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eziree\Desktop\DWR\000_QA Testing of DWR EPPT\"/>
    </mc:Choice>
  </mc:AlternateContent>
  <bookViews>
    <workbookView xWindow="0" yWindow="0" windowWidth="28800" windowHeight="11835" firstSheet="4" activeTab="6"/>
  </bookViews>
  <sheets>
    <sheet name="Functions-Feedback_Deziree" sheetId="21" r:id="rId1"/>
    <sheet name="DvAnnualExceedanceWYD" sheetId="2" r:id="rId2"/>
    <sheet name="DtsEntirePeriodPerMonth" sheetId="9" r:id="rId3"/>
    <sheet name="DvEntirePeriodExceedancePerMnth" sheetId="11" r:id="rId4"/>
    <sheet name="Storage_Change" sheetId="10" r:id="rId5"/>
    <sheet name="DvPeriodAverageOneMonth2785" sheetId="38" r:id="rId6"/>
    <sheet name="DtsPeriodAverageOneMonth" sheetId="13" r:id="rId7"/>
    <sheet name="DtsPeriodAverage(105)" sheetId="22" r:id="rId8"/>
    <sheet name="DvPeriodAverage-516" sheetId="33" r:id="rId9"/>
    <sheet name="DvPeriodAverage" sheetId="15" r:id="rId10"/>
    <sheet name="DvPeriodAverageOneMonth-Trinity" sheetId="30" r:id="rId11"/>
    <sheet name="DvPeriodAverageOneMonth" sheetId="16" r:id="rId12"/>
    <sheet name="DtsPeriodCountEquals-Trinity" sheetId="29" r:id="rId13"/>
    <sheet name="DtsPeriodCountEquals" sheetId="25" r:id="rId14"/>
    <sheet name="Scatter Plot_1" sheetId="18" r:id="rId15"/>
    <sheet name="ScatterPlot_1-296" sheetId="19" r:id="rId16"/>
    <sheet name="ScatterPlot_1-298" sheetId="20" r:id="rId17"/>
    <sheet name="Scatter Plot_2" sheetId="26" r:id="rId18"/>
    <sheet name="ScatterPlot_2-296" sheetId="27" r:id="rId19"/>
    <sheet name="ScatterPlot_2-337" sheetId="28" r:id="rId20"/>
    <sheet name="MIF_List-C114" sheetId="31" r:id="rId21"/>
    <sheet name="MIF_List-C5" sheetId="32" r:id="rId22"/>
    <sheet name="COA-Sharing" sheetId="34" r:id="rId23"/>
    <sheet name="DtsPeriodAverage-COA" sheetId="36" r:id="rId24"/>
    <sheet name="COA-SharingRatios (2)" sheetId="37" r:id="rId25"/>
    <sheet name="IgnoreConstant_Average" sheetId="47" r:id="rId26"/>
    <sheet name="IgnoreConstantCheck" sheetId="46" r:id="rId27"/>
    <sheet name="COA-SharingRatios" sheetId="35" r:id="rId28"/>
    <sheet name="DtsNot0ReportMonth(359)" sheetId="39" r:id="rId29"/>
    <sheet name="DtsGreaterThanReportDv" sheetId="40" r:id="rId30"/>
    <sheet name="DtsEqualsReportDv8" sheetId="41" r:id="rId31"/>
    <sheet name="ResOps" sheetId="43" r:id="rId32"/>
    <sheet name="MIF" sheetId="48" r:id="rId33"/>
    <sheet name="DeltaOps" sheetId="45" r:id="rId34"/>
    <sheet name="Sheet9" sheetId="42" r:id="rId35"/>
    <sheet name="CONV-CFS-TAF" sheetId="8" r:id="rId36"/>
  </sheets>
  <definedNames>
    <definedName name="_xlnm._FilterDatabase" localSheetId="33" hidden="1">DeltaOps!$C$10:$C$994</definedName>
    <definedName name="_xlnm._FilterDatabase" localSheetId="30" hidden="1">DtsEqualsReportDv8!$C$7:$C$991</definedName>
    <definedName name="_xlnm._FilterDatabase" localSheetId="29" hidden="1">DtsGreaterThanReportDv!$C$8:$C$991</definedName>
    <definedName name="_xlnm._FilterDatabase" localSheetId="28" hidden="1">'DtsNot0ReportMonth(359)'!$C$2:$C$989</definedName>
    <definedName name="_xlnm._FilterDatabase" localSheetId="32" hidden="1">MIF!$C$10:$C$994</definedName>
    <definedName name="_xlnm._FilterDatabase" localSheetId="20" hidden="1">'MIF_List-C114'!$C$5:$C$990</definedName>
    <definedName name="_xlnm._FilterDatabase" localSheetId="21" hidden="1">'MIF_List-C5'!$C$5:$C$990</definedName>
    <definedName name="_xlnm._FilterDatabase" localSheetId="31" hidden="1">ResOps!$D$10:$D$994</definedName>
    <definedName name="_xlnm._FilterDatabase" localSheetId="14" hidden="1">'Scatter Plot_1'!$C$8:$C$995</definedName>
    <definedName name="_xlnm._FilterDatabase" localSheetId="17" hidden="1">'Scatter Plot_2'!$C$8:$C$995</definedName>
    <definedName name="_xlnm.Print_Area" localSheetId="0">'Functions-Feedback_Deziree'!$A$1:$I$44</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41" i="10" l="1"/>
  <c r="Z41" i="10"/>
  <c r="Y42" i="10"/>
  <c r="Z42" i="10"/>
  <c r="Y43" i="10"/>
  <c r="Z43" i="10"/>
  <c r="Y44" i="10"/>
  <c r="Z44" i="10"/>
  <c r="Y45" i="10"/>
  <c r="Z45" i="10"/>
  <c r="Y46" i="10"/>
  <c r="Z46" i="10"/>
  <c r="Y47" i="10"/>
  <c r="Z47" i="10"/>
  <c r="Y48" i="10"/>
  <c r="Z48" i="10"/>
  <c r="Y49" i="10"/>
  <c r="Z49" i="10"/>
  <c r="Y50" i="10"/>
  <c r="Z50" i="10"/>
  <c r="Y51" i="10"/>
  <c r="Z51" i="10"/>
  <c r="Y52" i="10"/>
  <c r="Z52" i="10"/>
  <c r="Y53" i="10"/>
  <c r="Z53" i="10"/>
  <c r="Y54" i="10"/>
  <c r="Z54" i="10"/>
  <c r="Y55" i="10"/>
  <c r="Z55" i="10"/>
  <c r="Y56" i="10"/>
  <c r="Z56" i="10"/>
  <c r="Y57" i="10"/>
  <c r="Z57" i="10"/>
  <c r="Y58" i="10"/>
  <c r="Z58" i="10"/>
  <c r="Y59" i="10"/>
  <c r="Z59" i="10"/>
  <c r="Y60" i="10"/>
  <c r="Z60" i="10"/>
  <c r="Y61" i="10"/>
  <c r="Z61" i="10"/>
  <c r="Y62" i="10"/>
  <c r="Z62" i="10"/>
  <c r="Y63" i="10"/>
  <c r="Z63" i="10"/>
  <c r="Y64" i="10"/>
  <c r="Z64" i="10"/>
  <c r="Y65" i="10"/>
  <c r="Z65" i="10"/>
  <c r="Y66" i="10"/>
  <c r="Z66" i="10"/>
  <c r="Y67" i="10"/>
  <c r="Z67" i="10"/>
  <c r="Y68" i="10"/>
  <c r="Z68" i="10"/>
  <c r="Y69" i="10"/>
  <c r="Z69" i="10"/>
  <c r="Y70" i="10"/>
  <c r="Z70" i="10"/>
  <c r="Y71" i="10"/>
  <c r="Z71" i="10"/>
  <c r="Y72" i="10"/>
  <c r="Z72" i="10"/>
  <c r="Y73" i="10"/>
  <c r="Z73" i="10"/>
  <c r="Y74" i="10"/>
  <c r="Z74" i="10"/>
  <c r="Y75" i="10"/>
  <c r="Z75" i="10"/>
  <c r="Y76" i="10"/>
  <c r="Z76" i="10"/>
  <c r="Y77" i="10"/>
  <c r="Z77" i="10"/>
  <c r="Y78" i="10"/>
  <c r="Z78" i="10"/>
  <c r="Y79" i="10"/>
  <c r="Z79" i="10"/>
  <c r="Y80" i="10"/>
  <c r="Z80" i="10"/>
  <c r="Y81" i="10"/>
  <c r="Z81" i="10"/>
  <c r="Y82" i="10"/>
  <c r="Z82" i="10"/>
  <c r="Y83" i="10"/>
  <c r="Z83" i="10"/>
  <c r="Y84" i="10"/>
  <c r="Z84" i="10"/>
  <c r="Y85" i="10"/>
  <c r="Z85" i="10"/>
  <c r="Y86" i="10"/>
  <c r="Z86" i="10"/>
  <c r="Y87" i="10"/>
  <c r="Z87" i="10"/>
  <c r="Y88" i="10"/>
  <c r="Z88" i="10"/>
  <c r="Y89" i="10"/>
  <c r="Z89" i="10"/>
  <c r="Y90" i="10"/>
  <c r="Z90" i="10"/>
  <c r="Y91" i="10"/>
  <c r="Z91" i="10"/>
  <c r="Y92" i="10"/>
  <c r="Z92" i="10"/>
  <c r="Y93" i="10"/>
  <c r="Z93" i="10"/>
  <c r="Y94" i="10"/>
  <c r="Z94" i="10"/>
  <c r="Y95" i="10"/>
  <c r="Z95" i="10"/>
  <c r="Y96" i="10"/>
  <c r="Z96" i="10"/>
  <c r="Y97" i="10"/>
  <c r="Z97" i="10"/>
  <c r="Y98" i="10"/>
  <c r="Z98" i="10"/>
  <c r="Y99" i="10"/>
  <c r="Z99" i="10"/>
  <c r="Y100" i="10"/>
  <c r="Z100" i="10"/>
  <c r="Y101" i="10"/>
  <c r="Z101" i="10"/>
  <c r="Y102" i="10"/>
  <c r="Z102" i="10"/>
  <c r="Y103" i="10"/>
  <c r="Z103" i="10"/>
  <c r="Y104" i="10"/>
  <c r="Z104" i="10"/>
  <c r="Y105" i="10"/>
  <c r="Z105" i="10"/>
  <c r="Y106" i="10"/>
  <c r="Z106" i="10"/>
  <c r="Y107" i="10"/>
  <c r="Z107" i="10"/>
  <c r="Y108" i="10"/>
  <c r="Z108" i="10"/>
  <c r="Y109" i="10"/>
  <c r="Z109" i="10"/>
  <c r="Y110" i="10"/>
  <c r="Z110" i="10"/>
  <c r="Y111" i="10"/>
  <c r="Z111" i="10"/>
  <c r="Y112" i="10"/>
  <c r="Z112" i="10"/>
  <c r="Y113" i="10"/>
  <c r="Z113" i="10"/>
  <c r="Y114" i="10"/>
  <c r="Z114" i="10"/>
  <c r="Y115" i="10"/>
  <c r="Z115" i="10"/>
  <c r="Y116" i="10"/>
  <c r="Z116" i="10"/>
  <c r="Y117" i="10"/>
  <c r="Z117" i="10"/>
  <c r="Y118" i="10"/>
  <c r="Z118" i="10"/>
  <c r="Y119" i="10"/>
  <c r="Z119" i="10"/>
  <c r="Y120" i="10"/>
  <c r="Z120" i="10"/>
  <c r="Y121" i="10"/>
  <c r="Z121" i="10"/>
  <c r="Y122" i="10"/>
  <c r="Z122" i="10"/>
  <c r="Y123" i="10"/>
  <c r="Z123" i="10"/>
  <c r="Y124" i="10"/>
  <c r="Z124" i="10"/>
  <c r="Y125" i="10"/>
  <c r="Z125" i="10"/>
  <c r="Y126" i="10"/>
  <c r="Z126" i="10"/>
  <c r="Y127" i="10"/>
  <c r="Z127" i="10"/>
  <c r="Y128" i="10"/>
  <c r="Z128" i="10"/>
  <c r="Y129" i="10"/>
  <c r="Z129" i="10"/>
  <c r="Y130" i="10"/>
  <c r="Z130" i="10"/>
  <c r="Y131" i="10"/>
  <c r="Z131" i="10"/>
  <c r="Y132" i="10"/>
  <c r="Z132" i="10"/>
  <c r="Y133" i="10"/>
  <c r="Z133" i="10"/>
  <c r="Y134" i="10"/>
  <c r="Z134" i="10"/>
  <c r="Y135" i="10"/>
  <c r="Z135" i="10"/>
  <c r="Y136" i="10"/>
  <c r="Z136" i="10"/>
  <c r="Y137" i="10"/>
  <c r="Z137" i="10"/>
  <c r="Y138" i="10"/>
  <c r="Z138" i="10"/>
  <c r="Y139" i="10"/>
  <c r="Z139" i="10"/>
  <c r="Y140" i="10"/>
  <c r="Z140" i="10"/>
  <c r="Y141" i="10"/>
  <c r="Z141" i="10"/>
  <c r="Y142" i="10"/>
  <c r="Z142" i="10"/>
  <c r="Y143" i="10"/>
  <c r="Z143" i="10"/>
  <c r="Y144" i="10"/>
  <c r="Z144" i="10"/>
  <c r="Y145" i="10"/>
  <c r="Z145" i="10"/>
  <c r="Y146" i="10"/>
  <c r="Z146" i="10"/>
  <c r="Y147" i="10"/>
  <c r="Z147" i="10"/>
  <c r="Y148" i="10"/>
  <c r="Z148" i="10"/>
  <c r="Y149" i="10"/>
  <c r="Z149" i="10"/>
  <c r="Y150" i="10"/>
  <c r="Z150" i="10"/>
  <c r="Y151" i="10"/>
  <c r="Z151" i="10"/>
  <c r="Y152" i="10"/>
  <c r="Z152" i="10"/>
  <c r="Y153" i="10"/>
  <c r="Z153" i="10"/>
  <c r="Y154" i="10"/>
  <c r="Z154" i="10"/>
  <c r="Y155" i="10"/>
  <c r="Z155" i="10"/>
  <c r="Y156" i="10"/>
  <c r="Z156" i="10"/>
  <c r="Y157" i="10"/>
  <c r="Z157" i="10"/>
  <c r="Y158" i="10"/>
  <c r="Z158" i="10"/>
  <c r="Y159" i="10"/>
  <c r="Z159" i="10"/>
  <c r="Y160" i="10"/>
  <c r="Z160" i="10"/>
  <c r="Y161" i="10"/>
  <c r="Z161" i="10"/>
  <c r="Y162" i="10"/>
  <c r="Z162" i="10"/>
  <c r="Y163" i="10"/>
  <c r="Z163" i="10"/>
  <c r="Y164" i="10"/>
  <c r="Z164" i="10"/>
  <c r="Y165" i="10"/>
  <c r="Z165" i="10"/>
  <c r="Y166" i="10"/>
  <c r="Z166" i="10"/>
  <c r="Y167" i="10"/>
  <c r="Z167" i="10"/>
  <c r="Y168" i="10"/>
  <c r="Z168" i="10"/>
  <c r="Y169" i="10"/>
  <c r="Z169" i="10"/>
  <c r="Y170" i="10"/>
  <c r="Z170" i="10"/>
  <c r="Y171" i="10"/>
  <c r="Z171" i="10"/>
  <c r="Y172" i="10"/>
  <c r="Z172" i="10"/>
  <c r="Y173" i="10"/>
  <c r="Z173" i="10"/>
  <c r="Y174" i="10"/>
  <c r="Z174" i="10"/>
  <c r="Y175" i="10"/>
  <c r="Z175" i="10"/>
  <c r="Y176" i="10"/>
  <c r="Z176" i="10"/>
  <c r="Y177" i="10"/>
  <c r="Z177" i="10"/>
  <c r="Y178" i="10"/>
  <c r="Z178" i="10"/>
  <c r="Y179" i="10"/>
  <c r="Z179" i="10"/>
  <c r="Y180" i="10"/>
  <c r="Z180" i="10"/>
  <c r="Y181" i="10"/>
  <c r="Z181" i="10"/>
  <c r="Y182" i="10"/>
  <c r="Z182" i="10"/>
  <c r="Y183" i="10"/>
  <c r="Z183" i="10"/>
  <c r="Y184" i="10"/>
  <c r="Z184" i="10"/>
  <c r="Y185" i="10"/>
  <c r="Z185" i="10"/>
  <c r="Y186" i="10"/>
  <c r="Z186" i="10"/>
  <c r="Y187" i="10"/>
  <c r="Z187" i="10"/>
  <c r="Y188" i="10"/>
  <c r="Z188" i="10"/>
  <c r="Y189" i="10"/>
  <c r="Z189" i="10"/>
  <c r="Y190" i="10"/>
  <c r="Z190" i="10"/>
  <c r="Y191" i="10"/>
  <c r="Z191" i="10"/>
  <c r="Y192" i="10"/>
  <c r="Z192" i="10"/>
  <c r="Y193" i="10"/>
  <c r="Z193" i="10"/>
  <c r="Y194" i="10"/>
  <c r="Z194" i="10"/>
  <c r="Y195" i="10"/>
  <c r="Z195" i="10"/>
  <c r="Y196" i="10"/>
  <c r="Z196" i="10"/>
  <c r="Y197" i="10"/>
  <c r="Z197" i="10"/>
  <c r="Y198" i="10"/>
  <c r="Z198" i="10"/>
  <c r="Y199" i="10"/>
  <c r="Z199" i="10"/>
  <c r="Y200" i="10"/>
  <c r="Z200" i="10"/>
  <c r="Y201" i="10"/>
  <c r="Z201" i="10"/>
  <c r="Y202" i="10"/>
  <c r="Z202" i="10"/>
  <c r="Y203" i="10"/>
  <c r="Z203" i="10"/>
  <c r="Y204" i="10"/>
  <c r="Z204" i="10"/>
  <c r="Y205" i="10"/>
  <c r="Z205" i="10"/>
  <c r="Y206" i="10"/>
  <c r="Z206" i="10"/>
  <c r="Y207" i="10"/>
  <c r="Z207" i="10"/>
  <c r="Y208" i="10"/>
  <c r="Z208" i="10"/>
  <c r="Y209" i="10"/>
  <c r="Z209" i="10"/>
  <c r="Y210" i="10"/>
  <c r="Z210" i="10"/>
  <c r="Y211" i="10"/>
  <c r="Z211" i="10"/>
  <c r="Y212" i="10"/>
  <c r="Z212" i="10"/>
  <c r="Y213" i="10"/>
  <c r="Z213" i="10"/>
  <c r="Y214" i="10"/>
  <c r="Z214" i="10"/>
  <c r="Y215" i="10"/>
  <c r="Z215" i="10"/>
  <c r="Y216" i="10"/>
  <c r="Z216" i="10"/>
  <c r="Y217" i="10"/>
  <c r="Z217" i="10"/>
  <c r="Y218" i="10"/>
  <c r="Z218" i="10"/>
  <c r="Y219" i="10"/>
  <c r="Z219" i="10"/>
  <c r="Y220" i="10"/>
  <c r="Z220" i="10"/>
  <c r="Y221" i="10"/>
  <c r="Z221" i="10"/>
  <c r="Y222" i="10"/>
  <c r="Z222" i="10"/>
  <c r="Y223" i="10"/>
  <c r="Z223" i="10"/>
  <c r="Y224" i="10"/>
  <c r="Z224" i="10"/>
  <c r="Y225" i="10"/>
  <c r="Z225" i="10"/>
  <c r="Y226" i="10"/>
  <c r="Z226" i="10"/>
  <c r="Y227" i="10"/>
  <c r="Z227" i="10"/>
  <c r="Y228" i="10"/>
  <c r="Z228" i="10"/>
  <c r="Y229" i="10"/>
  <c r="Z229" i="10"/>
  <c r="Y230" i="10"/>
  <c r="Z230" i="10"/>
  <c r="Y231" i="10"/>
  <c r="Z231" i="10"/>
  <c r="Y232" i="10"/>
  <c r="Z232" i="10"/>
  <c r="Y233" i="10"/>
  <c r="Z233" i="10"/>
  <c r="Y234" i="10"/>
  <c r="Z234" i="10"/>
  <c r="Y235" i="10"/>
  <c r="Z235" i="10"/>
  <c r="Y236" i="10"/>
  <c r="Z236" i="10"/>
  <c r="Y237" i="10"/>
  <c r="Z237" i="10"/>
  <c r="Y238" i="10"/>
  <c r="Z238" i="10"/>
  <c r="Y239" i="10"/>
  <c r="Z239" i="10"/>
  <c r="Y240" i="10"/>
  <c r="Z240" i="10"/>
  <c r="Y241" i="10"/>
  <c r="Z241" i="10"/>
  <c r="Y242" i="10"/>
  <c r="Z242" i="10"/>
  <c r="Y243" i="10"/>
  <c r="Z243" i="10"/>
  <c r="Y244" i="10"/>
  <c r="Z244" i="10"/>
  <c r="Y245" i="10"/>
  <c r="Z245" i="10"/>
  <c r="Y246" i="10"/>
  <c r="Z246" i="10"/>
  <c r="Y247" i="10"/>
  <c r="Z247" i="10"/>
  <c r="Y248" i="10"/>
  <c r="Z248" i="10"/>
  <c r="Y249" i="10"/>
  <c r="Z249" i="10"/>
  <c r="Y250" i="10"/>
  <c r="Z250" i="10"/>
  <c r="Y251" i="10"/>
  <c r="Z251" i="10"/>
  <c r="Y252" i="10"/>
  <c r="Z252" i="10"/>
  <c r="Y253" i="10"/>
  <c r="Z253" i="10"/>
  <c r="Y254" i="10"/>
  <c r="Z254" i="10"/>
  <c r="Y255" i="10"/>
  <c r="Z255" i="10"/>
  <c r="Y256" i="10"/>
  <c r="Z256" i="10"/>
  <c r="Y257" i="10"/>
  <c r="Z257" i="10"/>
  <c r="Y258" i="10"/>
  <c r="Z258" i="10"/>
  <c r="Y259" i="10"/>
  <c r="Z259" i="10"/>
  <c r="Y260" i="10"/>
  <c r="Z260" i="10"/>
  <c r="Y261" i="10"/>
  <c r="Z261" i="10"/>
  <c r="Y262" i="10"/>
  <c r="Z262" i="10"/>
  <c r="Y263" i="10"/>
  <c r="Z263" i="10"/>
  <c r="Y264" i="10"/>
  <c r="Z264" i="10"/>
  <c r="Y265" i="10"/>
  <c r="Z265" i="10"/>
  <c r="Y266" i="10"/>
  <c r="Z266" i="10"/>
  <c r="Y267" i="10"/>
  <c r="Z267" i="10"/>
  <c r="Y268" i="10"/>
  <c r="Z268" i="10"/>
  <c r="Y269" i="10"/>
  <c r="Z269" i="10"/>
  <c r="Y270" i="10"/>
  <c r="Z270" i="10"/>
  <c r="Y271" i="10"/>
  <c r="Z271" i="10"/>
  <c r="Y272" i="10"/>
  <c r="Z272" i="10"/>
  <c r="Y273" i="10"/>
  <c r="Z273" i="10"/>
  <c r="Y274" i="10"/>
  <c r="Z274" i="10"/>
  <c r="Y275" i="10"/>
  <c r="Z275" i="10"/>
  <c r="Y276" i="10"/>
  <c r="Z276" i="10"/>
  <c r="Y277" i="10"/>
  <c r="Z277" i="10"/>
  <c r="Y278" i="10"/>
  <c r="Z278" i="10"/>
  <c r="Y279" i="10"/>
  <c r="Z279" i="10"/>
  <c r="Y280" i="10"/>
  <c r="Z280" i="10"/>
  <c r="Y281" i="10"/>
  <c r="Z281" i="10"/>
  <c r="Y282" i="10"/>
  <c r="Z282" i="10"/>
  <c r="Y283" i="10"/>
  <c r="Z283" i="10"/>
  <c r="Y284" i="10"/>
  <c r="Z284" i="10"/>
  <c r="Y285" i="10"/>
  <c r="Z285" i="10"/>
  <c r="Y286" i="10"/>
  <c r="Z286" i="10"/>
  <c r="Y287" i="10"/>
  <c r="Z287" i="10"/>
  <c r="Y288" i="10"/>
  <c r="Z288" i="10"/>
  <c r="Y289" i="10"/>
  <c r="Z289" i="10"/>
  <c r="Y290" i="10"/>
  <c r="Z290" i="10"/>
  <c r="Y291" i="10"/>
  <c r="Z291" i="10"/>
  <c r="Y292" i="10"/>
  <c r="Z292" i="10"/>
  <c r="Y293" i="10"/>
  <c r="Z293" i="10"/>
  <c r="Y294" i="10"/>
  <c r="Z294" i="10"/>
  <c r="Y295" i="10"/>
  <c r="Z295" i="10"/>
  <c r="Y296" i="10"/>
  <c r="Z296" i="10"/>
  <c r="Y297" i="10"/>
  <c r="Z297" i="10"/>
  <c r="Y298" i="10"/>
  <c r="Z298" i="10"/>
  <c r="Y299" i="10"/>
  <c r="Z299" i="10"/>
  <c r="Y300" i="10"/>
  <c r="Z300" i="10"/>
  <c r="Y301" i="10"/>
  <c r="Z301" i="10"/>
  <c r="Y302" i="10"/>
  <c r="Z302" i="10"/>
  <c r="Y303" i="10"/>
  <c r="Z303" i="10"/>
  <c r="Y304" i="10"/>
  <c r="Z304" i="10"/>
  <c r="Y305" i="10"/>
  <c r="Z305" i="10"/>
  <c r="Y306" i="10"/>
  <c r="Z306" i="10"/>
  <c r="Y307" i="10"/>
  <c r="Z307" i="10"/>
  <c r="Y308" i="10"/>
  <c r="Z308" i="10"/>
  <c r="Y309" i="10"/>
  <c r="Z309" i="10"/>
  <c r="Y310" i="10"/>
  <c r="Z310" i="10"/>
  <c r="Y311" i="10"/>
  <c r="Z311" i="10"/>
  <c r="Y312" i="10"/>
  <c r="Z312" i="10"/>
  <c r="Y313" i="10"/>
  <c r="Z313" i="10"/>
  <c r="Y314" i="10"/>
  <c r="Z314" i="10"/>
  <c r="Y315" i="10"/>
  <c r="Z315" i="10"/>
  <c r="Y316" i="10"/>
  <c r="Z316" i="10"/>
  <c r="Y317" i="10"/>
  <c r="Z317" i="10"/>
  <c r="Y318" i="10"/>
  <c r="Z318" i="10"/>
  <c r="Y319" i="10"/>
  <c r="Z319" i="10"/>
  <c r="Y320" i="10"/>
  <c r="Z320" i="10"/>
  <c r="Y321" i="10"/>
  <c r="Z321" i="10"/>
  <c r="Y322" i="10"/>
  <c r="Z322" i="10"/>
  <c r="Y323" i="10"/>
  <c r="Z323" i="10"/>
  <c r="Y324" i="10"/>
  <c r="Z324" i="10"/>
  <c r="Y325" i="10"/>
  <c r="Z325" i="10"/>
  <c r="Y326" i="10"/>
  <c r="Z326" i="10"/>
  <c r="Y327" i="10"/>
  <c r="Z327" i="10"/>
  <c r="Y328" i="10"/>
  <c r="Z328" i="10"/>
  <c r="Y329" i="10"/>
  <c r="Z329" i="10"/>
  <c r="Y330" i="10"/>
  <c r="Z330" i="10"/>
  <c r="Y331" i="10"/>
  <c r="Z331" i="10"/>
  <c r="Y332" i="10"/>
  <c r="Z332" i="10"/>
  <c r="Y333" i="10"/>
  <c r="Z333" i="10"/>
  <c r="Y334" i="10"/>
  <c r="Z334" i="10"/>
  <c r="Y335" i="10"/>
  <c r="Z335" i="10"/>
  <c r="Y336" i="10"/>
  <c r="Z336" i="10"/>
  <c r="Y337" i="10"/>
  <c r="Z337" i="10"/>
  <c r="Y338" i="10"/>
  <c r="Z338" i="10"/>
  <c r="Y339" i="10"/>
  <c r="Z339" i="10"/>
  <c r="Y340" i="10"/>
  <c r="Z340" i="10"/>
  <c r="Y341" i="10"/>
  <c r="Z341" i="10"/>
  <c r="Y342" i="10"/>
  <c r="Z342" i="10"/>
  <c r="Y343" i="10"/>
  <c r="Z343" i="10"/>
  <c r="Y344" i="10"/>
  <c r="Z344" i="10"/>
  <c r="Y345" i="10"/>
  <c r="Z345" i="10"/>
  <c r="Y346" i="10"/>
  <c r="Z346" i="10"/>
  <c r="Y347" i="10"/>
  <c r="Z347" i="10"/>
  <c r="Y348" i="10"/>
  <c r="Z348" i="10"/>
  <c r="Y349" i="10"/>
  <c r="Z349" i="10"/>
  <c r="Y350" i="10"/>
  <c r="Z350" i="10"/>
  <c r="Y351" i="10"/>
  <c r="Z351" i="10"/>
  <c r="Y352" i="10"/>
  <c r="Z352" i="10"/>
  <c r="Y353" i="10"/>
  <c r="Z353" i="10"/>
  <c r="Y354" i="10"/>
  <c r="Z354" i="10"/>
  <c r="Y355" i="10"/>
  <c r="Z355" i="10"/>
  <c r="Y356" i="10"/>
  <c r="Z356" i="10"/>
  <c r="Y357" i="10"/>
  <c r="Z357" i="10"/>
  <c r="Y358" i="10"/>
  <c r="Z358" i="10"/>
  <c r="Y359" i="10"/>
  <c r="Z359" i="10"/>
  <c r="Y360" i="10"/>
  <c r="Z360" i="10"/>
  <c r="Y361" i="10"/>
  <c r="Z361" i="10"/>
  <c r="Y362" i="10"/>
  <c r="Z362" i="10"/>
  <c r="Y363" i="10"/>
  <c r="Z363" i="10"/>
  <c r="Y364" i="10"/>
  <c r="Z364" i="10"/>
  <c r="Y365" i="10"/>
  <c r="Z365" i="10"/>
  <c r="Y366" i="10"/>
  <c r="Z366" i="10"/>
  <c r="Y367" i="10"/>
  <c r="Z367" i="10"/>
  <c r="Y368" i="10"/>
  <c r="Z368" i="10"/>
  <c r="Y369" i="10"/>
  <c r="Z369" i="10"/>
  <c r="Y370" i="10"/>
  <c r="Z370" i="10"/>
  <c r="Y371" i="10"/>
  <c r="Z371" i="10"/>
  <c r="Y372" i="10"/>
  <c r="Z372" i="10"/>
  <c r="Y373" i="10"/>
  <c r="Z373" i="10"/>
  <c r="Y374" i="10"/>
  <c r="Z374" i="10"/>
  <c r="Y375" i="10"/>
  <c r="Z375" i="10"/>
  <c r="Y376" i="10"/>
  <c r="Z376" i="10"/>
  <c r="Y377" i="10"/>
  <c r="Z377" i="10"/>
  <c r="Y378" i="10"/>
  <c r="Z378" i="10"/>
  <c r="Y379" i="10"/>
  <c r="Z379" i="10"/>
  <c r="Y380" i="10"/>
  <c r="Z380" i="10"/>
  <c r="Y381" i="10"/>
  <c r="Z381" i="10"/>
  <c r="Y382" i="10"/>
  <c r="Z382" i="10"/>
  <c r="Y383" i="10"/>
  <c r="Z383" i="10"/>
  <c r="Y384" i="10"/>
  <c r="Z384" i="10"/>
  <c r="Y385" i="10"/>
  <c r="Z385" i="10"/>
  <c r="Y386" i="10"/>
  <c r="Z386" i="10"/>
  <c r="Y387" i="10"/>
  <c r="Z387" i="10"/>
  <c r="Y388" i="10"/>
  <c r="Z388" i="10"/>
  <c r="Y389" i="10"/>
  <c r="Z389" i="10"/>
  <c r="Y390" i="10"/>
  <c r="Z390" i="10"/>
  <c r="Y391" i="10"/>
  <c r="Z391" i="10"/>
  <c r="Y392" i="10"/>
  <c r="Z392" i="10"/>
  <c r="Y393" i="10"/>
  <c r="Z393" i="10"/>
  <c r="Y394" i="10"/>
  <c r="Z394" i="10"/>
  <c r="Y395" i="10"/>
  <c r="Z395" i="10"/>
  <c r="Y396" i="10"/>
  <c r="Z396" i="10"/>
  <c r="Y397" i="10"/>
  <c r="Z397" i="10"/>
  <c r="Y398" i="10"/>
  <c r="Z398" i="10"/>
  <c r="Y399" i="10"/>
  <c r="Z399" i="10"/>
  <c r="Y400" i="10"/>
  <c r="Z400" i="10"/>
  <c r="Y401" i="10"/>
  <c r="Z401" i="10"/>
  <c r="Y402" i="10"/>
  <c r="Z402" i="10"/>
  <c r="Y403" i="10"/>
  <c r="Z403" i="10"/>
  <c r="Y404" i="10"/>
  <c r="Z404" i="10"/>
  <c r="Y405" i="10"/>
  <c r="Z405" i="10"/>
  <c r="Y406" i="10"/>
  <c r="Z406" i="10"/>
  <c r="Y407" i="10"/>
  <c r="Z407" i="10"/>
  <c r="Y408" i="10"/>
  <c r="Z408" i="10"/>
  <c r="Y409" i="10"/>
  <c r="Z409" i="10"/>
  <c r="Y410" i="10"/>
  <c r="Z410" i="10"/>
  <c r="Y411" i="10"/>
  <c r="Z411" i="10"/>
  <c r="Y412" i="10"/>
  <c r="Z412" i="10"/>
  <c r="Y413" i="10"/>
  <c r="Z413" i="10"/>
  <c r="Y414" i="10"/>
  <c r="Z414" i="10"/>
  <c r="Y415" i="10"/>
  <c r="Z415" i="10"/>
  <c r="Y416" i="10"/>
  <c r="Z416" i="10"/>
  <c r="Y417" i="10"/>
  <c r="Z417" i="10"/>
  <c r="Y418" i="10"/>
  <c r="Z418" i="10"/>
  <c r="Y419" i="10"/>
  <c r="Z419" i="10"/>
  <c r="Y420" i="10"/>
  <c r="Z420" i="10"/>
  <c r="Y421" i="10"/>
  <c r="Z421" i="10"/>
  <c r="Y422" i="10"/>
  <c r="Z422" i="10"/>
  <c r="Y423" i="10"/>
  <c r="Z423" i="10"/>
  <c r="Y424" i="10"/>
  <c r="Z424" i="10"/>
  <c r="Y425" i="10"/>
  <c r="Z425" i="10"/>
  <c r="Y426" i="10"/>
  <c r="Z426" i="10"/>
  <c r="Y427" i="10"/>
  <c r="Z427" i="10"/>
  <c r="Y428" i="10"/>
  <c r="Z428" i="10"/>
  <c r="Y429" i="10"/>
  <c r="Z429" i="10"/>
  <c r="Y430" i="10"/>
  <c r="Z430" i="10"/>
  <c r="Y431" i="10"/>
  <c r="Z431" i="10"/>
  <c r="Y432" i="10"/>
  <c r="Z432" i="10"/>
  <c r="Y433" i="10"/>
  <c r="Z433" i="10"/>
  <c r="Y434" i="10"/>
  <c r="Z434" i="10"/>
  <c r="Y435" i="10"/>
  <c r="Z435" i="10"/>
  <c r="Y436" i="10"/>
  <c r="Z436" i="10"/>
  <c r="Y437" i="10"/>
  <c r="Z437" i="10"/>
  <c r="Y438" i="10"/>
  <c r="Z438" i="10"/>
  <c r="Y439" i="10"/>
  <c r="Z439" i="10"/>
  <c r="Y440" i="10"/>
  <c r="Z440" i="10"/>
  <c r="Y441" i="10"/>
  <c r="Z441" i="10"/>
  <c r="Y442" i="10"/>
  <c r="Z442" i="10"/>
  <c r="Y443" i="10"/>
  <c r="Z443" i="10"/>
  <c r="Y444" i="10"/>
  <c r="Z444" i="10"/>
  <c r="Y445" i="10"/>
  <c r="Z445" i="10"/>
  <c r="Y446" i="10"/>
  <c r="Z446" i="10"/>
  <c r="Y447" i="10"/>
  <c r="Z447" i="10"/>
  <c r="Y448" i="10"/>
  <c r="Z448" i="10"/>
  <c r="Y449" i="10"/>
  <c r="Z449" i="10"/>
  <c r="Y450" i="10"/>
  <c r="Z450" i="10"/>
  <c r="Y451" i="10"/>
  <c r="Z451" i="10"/>
  <c r="Y452" i="10"/>
  <c r="Z452" i="10"/>
  <c r="Y453" i="10"/>
  <c r="Z453" i="10"/>
  <c r="Y454" i="10"/>
  <c r="Z454" i="10"/>
  <c r="Y455" i="10"/>
  <c r="Z455" i="10"/>
  <c r="Y456" i="10"/>
  <c r="Z456" i="10"/>
  <c r="Y457" i="10"/>
  <c r="Z457" i="10"/>
  <c r="Y458" i="10"/>
  <c r="Z458" i="10"/>
  <c r="Y459" i="10"/>
  <c r="Z459" i="10"/>
  <c r="Y460" i="10"/>
  <c r="Z460" i="10"/>
  <c r="Y461" i="10"/>
  <c r="Z461" i="10"/>
  <c r="Y462" i="10"/>
  <c r="Z462" i="10"/>
  <c r="Y463" i="10"/>
  <c r="Z463" i="10"/>
  <c r="Y464" i="10"/>
  <c r="Z464" i="10"/>
  <c r="Y465" i="10"/>
  <c r="Z465" i="10"/>
  <c r="Y466" i="10"/>
  <c r="Z466" i="10"/>
  <c r="Y467" i="10"/>
  <c r="Z467" i="10"/>
  <c r="Y468" i="10"/>
  <c r="Z468" i="10"/>
  <c r="Y469" i="10"/>
  <c r="Z469" i="10"/>
  <c r="Y470" i="10"/>
  <c r="Z470" i="10"/>
  <c r="Y471" i="10"/>
  <c r="Z471" i="10"/>
  <c r="Y472" i="10"/>
  <c r="Z472" i="10"/>
  <c r="Y473" i="10"/>
  <c r="Z473" i="10"/>
  <c r="Y474" i="10"/>
  <c r="Z474" i="10"/>
  <c r="Y475" i="10"/>
  <c r="Z475" i="10"/>
  <c r="Y476" i="10"/>
  <c r="Z476" i="10"/>
  <c r="Y477" i="10"/>
  <c r="Z477" i="10"/>
  <c r="Y478" i="10"/>
  <c r="Z478" i="10"/>
  <c r="Y479" i="10"/>
  <c r="Z479" i="10"/>
  <c r="Y480" i="10"/>
  <c r="Z480" i="10"/>
  <c r="Y481" i="10"/>
  <c r="Z481" i="10"/>
  <c r="Y482" i="10"/>
  <c r="Z482" i="10"/>
  <c r="Y483" i="10"/>
  <c r="Z483" i="10"/>
  <c r="Y484" i="10"/>
  <c r="Z484" i="10"/>
  <c r="Y485" i="10"/>
  <c r="Z485" i="10"/>
  <c r="Y486" i="10"/>
  <c r="Z486" i="10"/>
  <c r="Y487" i="10"/>
  <c r="Z487" i="10"/>
  <c r="Y488" i="10"/>
  <c r="Z488" i="10"/>
  <c r="Y489" i="10"/>
  <c r="Z489" i="10"/>
  <c r="Y490" i="10"/>
  <c r="Z490" i="10"/>
  <c r="Y491" i="10"/>
  <c r="Z491" i="10"/>
  <c r="Y492" i="10"/>
  <c r="Z492" i="10"/>
  <c r="Y493" i="10"/>
  <c r="Z493" i="10"/>
  <c r="Y494" i="10"/>
  <c r="Z494" i="10"/>
  <c r="Y495" i="10"/>
  <c r="Z495" i="10"/>
  <c r="Y496" i="10"/>
  <c r="Z496" i="10"/>
  <c r="Y497" i="10"/>
  <c r="Z497" i="10"/>
  <c r="Y498" i="10"/>
  <c r="Z498" i="10"/>
  <c r="Y499" i="10"/>
  <c r="Z499" i="10"/>
  <c r="Y500" i="10"/>
  <c r="Z500" i="10"/>
  <c r="Y501" i="10"/>
  <c r="Z501" i="10"/>
  <c r="Y502" i="10"/>
  <c r="Z502" i="10"/>
  <c r="Y503" i="10"/>
  <c r="Z503" i="10"/>
  <c r="Y504" i="10"/>
  <c r="Z504" i="10"/>
  <c r="Y505" i="10"/>
  <c r="Z505" i="10"/>
  <c r="Y506" i="10"/>
  <c r="Z506" i="10"/>
  <c r="Y507" i="10"/>
  <c r="Z507" i="10"/>
  <c r="Y508" i="10"/>
  <c r="Z508" i="10"/>
  <c r="Y509" i="10"/>
  <c r="Z509" i="10"/>
  <c r="Y510" i="10"/>
  <c r="Z510" i="10"/>
  <c r="Y511" i="10"/>
  <c r="Z511" i="10"/>
  <c r="Y512" i="10"/>
  <c r="Z512" i="10"/>
  <c r="Y513" i="10"/>
  <c r="Z513" i="10"/>
  <c r="Y514" i="10"/>
  <c r="Z514" i="10"/>
  <c r="Y515" i="10"/>
  <c r="Z515" i="10"/>
  <c r="Y516" i="10"/>
  <c r="Z516" i="10"/>
  <c r="Y517" i="10"/>
  <c r="Z517" i="10"/>
  <c r="Y518" i="10"/>
  <c r="Z518" i="10"/>
  <c r="Y519" i="10"/>
  <c r="Z519" i="10"/>
  <c r="Y520" i="10"/>
  <c r="Z520" i="10"/>
  <c r="Y521" i="10"/>
  <c r="Z521" i="10"/>
  <c r="Y522" i="10"/>
  <c r="Z522" i="10"/>
  <c r="Y523" i="10"/>
  <c r="Z523" i="10"/>
  <c r="Y524" i="10"/>
  <c r="Z524" i="10"/>
  <c r="Y525" i="10"/>
  <c r="Z525" i="10"/>
  <c r="Y526" i="10"/>
  <c r="Z526" i="10"/>
  <c r="Y527" i="10"/>
  <c r="Z527" i="10"/>
  <c r="Y528" i="10"/>
  <c r="Z528" i="10"/>
  <c r="Y529" i="10"/>
  <c r="Z529" i="10"/>
  <c r="Y530" i="10"/>
  <c r="Z530" i="10"/>
  <c r="Y531" i="10"/>
  <c r="Z531" i="10"/>
  <c r="Y532" i="10"/>
  <c r="Z532" i="10"/>
  <c r="Y533" i="10"/>
  <c r="Z533" i="10"/>
  <c r="Y534" i="10"/>
  <c r="Z534" i="10"/>
  <c r="Y535" i="10"/>
  <c r="Z535" i="10"/>
  <c r="Y536" i="10"/>
  <c r="Z536" i="10"/>
  <c r="Y537" i="10"/>
  <c r="Z537" i="10"/>
  <c r="Y538" i="10"/>
  <c r="Z538" i="10"/>
  <c r="Y539" i="10"/>
  <c r="Z539" i="10"/>
  <c r="Y540" i="10"/>
  <c r="Z540" i="10"/>
  <c r="Y541" i="10"/>
  <c r="Z541" i="10"/>
  <c r="Y542" i="10"/>
  <c r="Z542" i="10"/>
  <c r="Y543" i="10"/>
  <c r="Z543" i="10"/>
  <c r="Y544" i="10"/>
  <c r="Z544" i="10"/>
  <c r="Y545" i="10"/>
  <c r="Z545" i="10"/>
  <c r="Y546" i="10"/>
  <c r="Z546" i="10"/>
  <c r="Y547" i="10"/>
  <c r="Z547" i="10"/>
  <c r="Y548" i="10"/>
  <c r="Z548" i="10"/>
  <c r="Y549" i="10"/>
  <c r="Z549" i="10"/>
  <c r="Y550" i="10"/>
  <c r="Z550" i="10"/>
  <c r="Y551" i="10"/>
  <c r="Z551" i="10"/>
  <c r="Y552" i="10"/>
  <c r="Z552" i="10"/>
  <c r="Y553" i="10"/>
  <c r="Z553" i="10"/>
  <c r="Y554" i="10"/>
  <c r="Z554" i="10"/>
  <c r="Y555" i="10"/>
  <c r="Z555" i="10"/>
  <c r="Y556" i="10"/>
  <c r="Z556" i="10"/>
  <c r="Y557" i="10"/>
  <c r="Z557" i="10"/>
  <c r="Y558" i="10"/>
  <c r="Z558" i="10"/>
  <c r="Y559" i="10"/>
  <c r="Z559" i="10"/>
  <c r="Y560" i="10"/>
  <c r="Z560" i="10"/>
  <c r="Y561" i="10"/>
  <c r="Z561" i="10"/>
  <c r="Y562" i="10"/>
  <c r="Z562" i="10"/>
  <c r="Y563" i="10"/>
  <c r="Z563" i="10"/>
  <c r="Y564" i="10"/>
  <c r="Z564" i="10"/>
  <c r="Y565" i="10"/>
  <c r="Z565" i="10"/>
  <c r="Y566" i="10"/>
  <c r="Z566" i="10"/>
  <c r="Y567" i="10"/>
  <c r="Z567" i="10"/>
  <c r="Y568" i="10"/>
  <c r="Z568" i="10"/>
  <c r="Y569" i="10"/>
  <c r="Z569" i="10"/>
  <c r="Y570" i="10"/>
  <c r="Z570" i="10"/>
  <c r="Y571" i="10"/>
  <c r="Z571" i="10"/>
  <c r="Y572" i="10"/>
  <c r="Z572" i="10"/>
  <c r="Y573" i="10"/>
  <c r="Z573" i="10"/>
  <c r="Y574" i="10"/>
  <c r="Z574" i="10"/>
  <c r="Y575" i="10"/>
  <c r="Z575" i="10"/>
  <c r="Y576" i="10"/>
  <c r="Z576" i="10"/>
  <c r="Y577" i="10"/>
  <c r="Z577" i="10"/>
  <c r="Y578" i="10"/>
  <c r="Z578" i="10"/>
  <c r="Y579" i="10"/>
  <c r="Z579" i="10"/>
  <c r="Y580" i="10"/>
  <c r="Z580" i="10"/>
  <c r="Y581" i="10"/>
  <c r="Z581" i="10"/>
  <c r="Y582" i="10"/>
  <c r="Z582" i="10"/>
  <c r="Y583" i="10"/>
  <c r="Z583" i="10"/>
  <c r="Y584" i="10"/>
  <c r="Z584" i="10"/>
  <c r="Y585" i="10"/>
  <c r="Z585" i="10"/>
  <c r="Y586" i="10"/>
  <c r="Z586" i="10"/>
  <c r="Y587" i="10"/>
  <c r="Z587" i="10"/>
  <c r="Y588" i="10"/>
  <c r="Z588" i="10"/>
  <c r="Y589" i="10"/>
  <c r="Z589" i="10"/>
  <c r="Y590" i="10"/>
  <c r="Z590" i="10"/>
  <c r="Y591" i="10"/>
  <c r="Z591" i="10"/>
  <c r="Y592" i="10"/>
  <c r="Z592" i="10"/>
  <c r="Y593" i="10"/>
  <c r="Z593" i="10"/>
  <c r="Y594" i="10"/>
  <c r="Z594" i="10"/>
  <c r="Y595" i="10"/>
  <c r="Z595" i="10"/>
  <c r="Y596" i="10"/>
  <c r="Z596" i="10"/>
  <c r="Y597" i="10"/>
  <c r="Z597" i="10"/>
  <c r="Y598" i="10"/>
  <c r="Z598" i="10"/>
  <c r="Y599" i="10"/>
  <c r="Z599" i="10"/>
  <c r="Y600" i="10"/>
  <c r="Z600" i="10"/>
  <c r="Y601" i="10"/>
  <c r="Z601" i="10"/>
  <c r="Y602" i="10"/>
  <c r="Z602" i="10"/>
  <c r="Y603" i="10"/>
  <c r="Z603" i="10"/>
  <c r="Y604" i="10"/>
  <c r="Z604" i="10"/>
  <c r="Y605" i="10"/>
  <c r="Z605" i="10"/>
  <c r="Y606" i="10"/>
  <c r="Z606" i="10"/>
  <c r="Y607" i="10"/>
  <c r="Z607" i="10"/>
  <c r="Y608" i="10"/>
  <c r="Z608" i="10"/>
  <c r="Y609" i="10"/>
  <c r="Z609" i="10"/>
  <c r="Y610" i="10"/>
  <c r="Z610" i="10"/>
  <c r="Y611" i="10"/>
  <c r="Z611" i="10"/>
  <c r="Y612" i="10"/>
  <c r="Z612" i="10"/>
  <c r="Y613" i="10"/>
  <c r="Z613" i="10"/>
  <c r="Y614" i="10"/>
  <c r="Z614" i="10"/>
  <c r="Y615" i="10"/>
  <c r="Z615" i="10"/>
  <c r="Y616" i="10"/>
  <c r="Z616" i="10"/>
  <c r="Y617" i="10"/>
  <c r="Z617" i="10"/>
  <c r="Y618" i="10"/>
  <c r="Z618" i="10"/>
  <c r="Y619" i="10"/>
  <c r="Z619" i="10"/>
  <c r="Y620" i="10"/>
  <c r="Z620" i="10"/>
  <c r="Y621" i="10"/>
  <c r="Z621" i="10"/>
  <c r="Y622" i="10"/>
  <c r="Z622" i="10"/>
  <c r="Y623" i="10"/>
  <c r="Z623" i="10"/>
  <c r="Y624" i="10"/>
  <c r="Z624" i="10"/>
  <c r="Y625" i="10"/>
  <c r="Z625" i="10"/>
  <c r="Y626" i="10"/>
  <c r="Z626" i="10"/>
  <c r="Y627" i="10"/>
  <c r="Z627" i="10"/>
  <c r="Y628" i="10"/>
  <c r="Z628" i="10"/>
  <c r="Y629" i="10"/>
  <c r="Z629" i="10"/>
  <c r="Y630" i="10"/>
  <c r="Z630" i="10"/>
  <c r="Y631" i="10"/>
  <c r="Z631" i="10"/>
  <c r="Y632" i="10"/>
  <c r="Z632" i="10"/>
  <c r="Y633" i="10"/>
  <c r="Z633" i="10"/>
  <c r="Y634" i="10"/>
  <c r="Z634" i="10"/>
  <c r="Y635" i="10"/>
  <c r="Z635" i="10"/>
  <c r="Y636" i="10"/>
  <c r="Z636" i="10"/>
  <c r="Y637" i="10"/>
  <c r="Z637" i="10"/>
  <c r="Y638" i="10"/>
  <c r="Z638" i="10"/>
  <c r="Y639" i="10"/>
  <c r="Z639" i="10"/>
  <c r="Y640" i="10"/>
  <c r="Z640" i="10"/>
  <c r="Y641" i="10"/>
  <c r="Z641" i="10"/>
  <c r="Y642" i="10"/>
  <c r="Z642" i="10"/>
  <c r="Y643" i="10"/>
  <c r="Z643" i="10"/>
  <c r="Y644" i="10"/>
  <c r="Z644" i="10"/>
  <c r="Y645" i="10"/>
  <c r="Z645" i="10"/>
  <c r="Y646" i="10"/>
  <c r="Z646" i="10"/>
  <c r="Y647" i="10"/>
  <c r="Z647" i="10"/>
  <c r="Y648" i="10"/>
  <c r="Z648" i="10"/>
  <c r="Y649" i="10"/>
  <c r="Z649" i="10"/>
  <c r="Y650" i="10"/>
  <c r="Z650" i="10"/>
  <c r="Y651" i="10"/>
  <c r="Z651" i="10"/>
  <c r="Y652" i="10"/>
  <c r="Z652" i="10"/>
  <c r="Y653" i="10"/>
  <c r="Z653" i="10"/>
  <c r="Y654" i="10"/>
  <c r="Z654" i="10"/>
  <c r="Y655" i="10"/>
  <c r="Z655" i="10"/>
  <c r="Y656" i="10"/>
  <c r="Z656" i="10"/>
  <c r="Y657" i="10"/>
  <c r="Z657" i="10"/>
  <c r="Y658" i="10"/>
  <c r="Z658" i="10"/>
  <c r="Y659" i="10"/>
  <c r="Z659" i="10"/>
  <c r="Y660" i="10"/>
  <c r="Z660" i="10"/>
  <c r="Y661" i="10"/>
  <c r="Z661" i="10"/>
  <c r="Y662" i="10"/>
  <c r="Z662" i="10"/>
  <c r="Y663" i="10"/>
  <c r="Z663" i="10"/>
  <c r="Y664" i="10"/>
  <c r="Z664" i="10"/>
  <c r="Y665" i="10"/>
  <c r="Z665" i="10"/>
  <c r="Y666" i="10"/>
  <c r="Z666" i="10"/>
  <c r="Y667" i="10"/>
  <c r="Z667" i="10"/>
  <c r="Y668" i="10"/>
  <c r="Z668" i="10"/>
  <c r="Y669" i="10"/>
  <c r="Z669" i="10"/>
  <c r="Y670" i="10"/>
  <c r="Z670" i="10"/>
  <c r="Y671" i="10"/>
  <c r="Z671" i="10"/>
  <c r="Y672" i="10"/>
  <c r="Z672" i="10"/>
  <c r="Y673" i="10"/>
  <c r="Z673" i="10"/>
  <c r="Y674" i="10"/>
  <c r="Z674" i="10"/>
  <c r="Y675" i="10"/>
  <c r="Z675" i="10"/>
  <c r="Y676" i="10"/>
  <c r="Z676" i="10"/>
  <c r="Y677" i="10"/>
  <c r="Z677" i="10"/>
  <c r="Y678" i="10"/>
  <c r="Z678" i="10"/>
  <c r="Y679" i="10"/>
  <c r="Z679" i="10"/>
  <c r="Y680" i="10"/>
  <c r="Z680" i="10"/>
  <c r="Y681" i="10"/>
  <c r="Z681" i="10"/>
  <c r="Y682" i="10"/>
  <c r="Z682" i="10"/>
  <c r="Y683" i="10"/>
  <c r="Z683" i="10"/>
  <c r="Y684" i="10"/>
  <c r="Z684" i="10"/>
  <c r="Y685" i="10"/>
  <c r="Z685" i="10"/>
  <c r="Y686" i="10"/>
  <c r="Z686" i="10"/>
  <c r="Y687" i="10"/>
  <c r="Z687" i="10"/>
  <c r="Y688" i="10"/>
  <c r="Z688" i="10"/>
  <c r="Y689" i="10"/>
  <c r="Z689" i="10"/>
  <c r="Y690" i="10"/>
  <c r="Z690" i="10"/>
  <c r="Y691" i="10"/>
  <c r="Z691" i="10"/>
  <c r="Y692" i="10"/>
  <c r="Z692" i="10"/>
  <c r="Y693" i="10"/>
  <c r="Z693" i="10"/>
  <c r="Y694" i="10"/>
  <c r="Z694" i="10"/>
  <c r="Y695" i="10"/>
  <c r="Z695" i="10"/>
  <c r="Y696" i="10"/>
  <c r="Z696" i="10"/>
  <c r="Y697" i="10"/>
  <c r="Z697" i="10"/>
  <c r="Y698" i="10"/>
  <c r="Z698" i="10"/>
  <c r="Y699" i="10"/>
  <c r="Z699" i="10"/>
  <c r="Y700" i="10"/>
  <c r="Z700" i="10"/>
  <c r="Y701" i="10"/>
  <c r="Z701" i="10"/>
  <c r="Y702" i="10"/>
  <c r="Z702" i="10"/>
  <c r="Y703" i="10"/>
  <c r="Z703" i="10"/>
  <c r="Y704" i="10"/>
  <c r="Z704" i="10"/>
  <c r="Y705" i="10"/>
  <c r="Z705" i="10"/>
  <c r="Y706" i="10"/>
  <c r="Z706" i="10"/>
  <c r="Y707" i="10"/>
  <c r="Z707" i="10"/>
  <c r="Y708" i="10"/>
  <c r="Z708" i="10"/>
  <c r="Y709" i="10"/>
  <c r="Z709" i="10"/>
  <c r="Y710" i="10"/>
  <c r="Z710" i="10"/>
  <c r="Y711" i="10"/>
  <c r="Z711" i="10"/>
  <c r="Y712" i="10"/>
  <c r="Z712" i="10"/>
  <c r="Y713" i="10"/>
  <c r="Z713" i="10"/>
  <c r="Y714" i="10"/>
  <c r="Z714" i="10"/>
  <c r="Y715" i="10"/>
  <c r="Z715" i="10"/>
  <c r="Y716" i="10"/>
  <c r="Z716" i="10"/>
  <c r="Y717" i="10"/>
  <c r="Z717" i="10"/>
  <c r="Y718" i="10"/>
  <c r="Z718" i="10"/>
  <c r="Y719" i="10"/>
  <c r="Z719" i="10"/>
  <c r="Y720" i="10"/>
  <c r="Z720" i="10"/>
  <c r="Y721" i="10"/>
  <c r="Z721" i="10"/>
  <c r="Y722" i="10"/>
  <c r="Z722" i="10"/>
  <c r="Y723" i="10"/>
  <c r="Z723" i="10"/>
  <c r="Y724" i="10"/>
  <c r="Z724" i="10"/>
  <c r="Y725" i="10"/>
  <c r="Z725" i="10"/>
  <c r="Y726" i="10"/>
  <c r="Z726" i="10"/>
  <c r="Y727" i="10"/>
  <c r="Z727" i="10"/>
  <c r="Y728" i="10"/>
  <c r="Z728" i="10"/>
  <c r="Y729" i="10"/>
  <c r="Z729" i="10"/>
  <c r="Y730" i="10"/>
  <c r="Z730" i="10"/>
  <c r="Y731" i="10"/>
  <c r="Z731" i="10"/>
  <c r="Y732" i="10"/>
  <c r="Z732" i="10"/>
  <c r="Y733" i="10"/>
  <c r="Z733" i="10"/>
  <c r="Y734" i="10"/>
  <c r="Z734" i="10"/>
  <c r="Y735" i="10"/>
  <c r="Z735" i="10"/>
  <c r="Y736" i="10"/>
  <c r="Z736" i="10"/>
  <c r="Y737" i="10"/>
  <c r="Z737" i="10"/>
  <c r="Y738" i="10"/>
  <c r="Z738" i="10"/>
  <c r="Y739" i="10"/>
  <c r="Z739" i="10"/>
  <c r="Y740" i="10"/>
  <c r="Z740" i="10"/>
  <c r="Y741" i="10"/>
  <c r="Z741" i="10"/>
  <c r="Y742" i="10"/>
  <c r="Z742" i="10"/>
  <c r="Y743" i="10"/>
  <c r="Z743" i="10"/>
  <c r="Y744" i="10"/>
  <c r="Z744" i="10"/>
  <c r="Y745" i="10"/>
  <c r="Z745" i="10"/>
  <c r="Y746" i="10"/>
  <c r="Z746" i="10"/>
  <c r="Y747" i="10"/>
  <c r="Z747" i="10"/>
  <c r="Y748" i="10"/>
  <c r="Z748" i="10"/>
  <c r="Y749" i="10"/>
  <c r="Z749" i="10"/>
  <c r="Y750" i="10"/>
  <c r="Z750" i="10"/>
  <c r="Y751" i="10"/>
  <c r="Z751" i="10"/>
  <c r="Y752" i="10"/>
  <c r="Z752" i="10"/>
  <c r="Y753" i="10"/>
  <c r="Z753" i="10"/>
  <c r="Y754" i="10"/>
  <c r="Z754" i="10"/>
  <c r="Y755" i="10"/>
  <c r="Z755" i="10"/>
  <c r="Y756" i="10"/>
  <c r="Z756" i="10"/>
  <c r="Y757" i="10"/>
  <c r="Z757" i="10"/>
  <c r="Y758" i="10"/>
  <c r="Z758" i="10"/>
  <c r="Y759" i="10"/>
  <c r="Z759" i="10"/>
  <c r="Y760" i="10"/>
  <c r="Z760" i="10"/>
  <c r="Y761" i="10"/>
  <c r="Z761" i="10"/>
  <c r="Y762" i="10"/>
  <c r="Z762" i="10"/>
  <c r="Y763" i="10"/>
  <c r="Z763" i="10"/>
  <c r="Y764" i="10"/>
  <c r="Z764" i="10"/>
  <c r="Y765" i="10"/>
  <c r="Z765" i="10"/>
  <c r="Y766" i="10"/>
  <c r="Z766" i="10"/>
  <c r="Y767" i="10"/>
  <c r="Z767" i="10"/>
  <c r="Y768" i="10"/>
  <c r="Z768" i="10"/>
  <c r="Y769" i="10"/>
  <c r="Z769" i="10"/>
  <c r="Y770" i="10"/>
  <c r="Z770" i="10"/>
  <c r="Y771" i="10"/>
  <c r="Z771" i="10"/>
  <c r="Y772" i="10"/>
  <c r="Z772" i="10"/>
  <c r="Y773" i="10"/>
  <c r="Z773" i="10"/>
  <c r="Y774" i="10"/>
  <c r="Z774" i="10"/>
  <c r="Y775" i="10"/>
  <c r="Z775" i="10"/>
  <c r="Y776" i="10"/>
  <c r="Z776" i="10"/>
  <c r="Y777" i="10"/>
  <c r="Z777" i="10"/>
  <c r="Y778" i="10"/>
  <c r="Z778" i="10"/>
  <c r="Y779" i="10"/>
  <c r="Z779" i="10"/>
  <c r="Y780" i="10"/>
  <c r="Z780" i="10"/>
  <c r="Y781" i="10"/>
  <c r="Z781" i="10"/>
  <c r="Y782" i="10"/>
  <c r="Z782" i="10"/>
  <c r="Y783" i="10"/>
  <c r="Z783" i="10"/>
  <c r="Y784" i="10"/>
  <c r="Z784" i="10"/>
  <c r="Y785" i="10"/>
  <c r="Z785" i="10"/>
  <c r="Y786" i="10"/>
  <c r="Z786" i="10"/>
  <c r="Y787" i="10"/>
  <c r="Z787" i="10"/>
  <c r="Y788" i="10"/>
  <c r="Z788" i="10"/>
  <c r="Y789" i="10"/>
  <c r="Z789" i="10"/>
  <c r="Y790" i="10"/>
  <c r="Z790" i="10"/>
  <c r="Y791" i="10"/>
  <c r="Z791" i="10"/>
  <c r="Y792" i="10"/>
  <c r="Z792" i="10"/>
  <c r="Y793" i="10"/>
  <c r="Z793" i="10"/>
  <c r="Y794" i="10"/>
  <c r="Z794" i="10"/>
  <c r="Y795" i="10"/>
  <c r="Z795" i="10"/>
  <c r="Y796" i="10"/>
  <c r="Z796" i="10"/>
  <c r="Y797" i="10"/>
  <c r="Z797" i="10"/>
  <c r="Y798" i="10"/>
  <c r="Z798" i="10"/>
  <c r="Y799" i="10"/>
  <c r="Z799" i="10"/>
  <c r="Y800" i="10"/>
  <c r="Z800" i="10"/>
  <c r="Y801" i="10"/>
  <c r="Z801" i="10"/>
  <c r="Y802" i="10"/>
  <c r="Z802" i="10"/>
  <c r="Y803" i="10"/>
  <c r="Z803" i="10"/>
  <c r="Y804" i="10"/>
  <c r="Z804" i="10"/>
  <c r="Y805" i="10"/>
  <c r="Z805" i="10"/>
  <c r="Y806" i="10"/>
  <c r="Z806" i="10"/>
  <c r="Y807" i="10"/>
  <c r="Z807" i="10"/>
  <c r="Y808" i="10"/>
  <c r="Z808" i="10"/>
  <c r="Y809" i="10"/>
  <c r="Z809" i="10"/>
  <c r="Y810" i="10"/>
  <c r="Z810" i="10"/>
  <c r="Y811" i="10"/>
  <c r="Z811" i="10"/>
  <c r="Y812" i="10"/>
  <c r="Z812" i="10"/>
  <c r="Y813" i="10"/>
  <c r="Z813" i="10"/>
  <c r="Y814" i="10"/>
  <c r="Z814" i="10"/>
  <c r="Y815" i="10"/>
  <c r="Z815" i="10"/>
  <c r="Y816" i="10"/>
  <c r="Z816" i="10"/>
  <c r="Y817" i="10"/>
  <c r="Z817" i="10"/>
  <c r="Y818" i="10"/>
  <c r="Z818" i="10"/>
  <c r="Y819" i="10"/>
  <c r="Z819" i="10"/>
  <c r="Y820" i="10"/>
  <c r="Z820" i="10"/>
  <c r="Y821" i="10"/>
  <c r="Z821" i="10"/>
  <c r="Y822" i="10"/>
  <c r="Z822" i="10"/>
  <c r="Y823" i="10"/>
  <c r="Z823" i="10"/>
  <c r="Y824" i="10"/>
  <c r="Z824" i="10"/>
  <c r="Y825" i="10"/>
  <c r="Z825" i="10"/>
  <c r="Y826" i="10"/>
  <c r="Z826" i="10"/>
  <c r="Y827" i="10"/>
  <c r="Z827" i="10"/>
  <c r="Y828" i="10"/>
  <c r="Z828" i="10"/>
  <c r="Y829" i="10"/>
  <c r="Z829" i="10"/>
  <c r="Y830" i="10"/>
  <c r="Z830" i="10"/>
  <c r="Y831" i="10"/>
  <c r="Z831" i="10"/>
  <c r="Y832" i="10"/>
  <c r="Z832" i="10"/>
  <c r="Y833" i="10"/>
  <c r="Z833" i="10"/>
  <c r="Y834" i="10"/>
  <c r="Z834" i="10"/>
  <c r="Y835" i="10"/>
  <c r="Z835" i="10"/>
  <c r="Y836" i="10"/>
  <c r="Z836" i="10"/>
  <c r="Y837" i="10"/>
  <c r="Z837" i="10"/>
  <c r="Y838" i="10"/>
  <c r="Z838" i="10"/>
  <c r="Y839" i="10"/>
  <c r="Z839" i="10"/>
  <c r="Y840" i="10"/>
  <c r="Z840" i="10"/>
  <c r="Y841" i="10"/>
  <c r="Z841" i="10"/>
  <c r="Y842" i="10"/>
  <c r="Z842" i="10"/>
  <c r="Y843" i="10"/>
  <c r="Z843" i="10"/>
  <c r="Y844" i="10"/>
  <c r="Z844" i="10"/>
  <c r="Y845" i="10"/>
  <c r="Z845" i="10"/>
  <c r="Y846" i="10"/>
  <c r="Z846" i="10"/>
  <c r="Y847" i="10"/>
  <c r="Z847" i="10"/>
  <c r="Y848" i="10"/>
  <c r="Z848" i="10"/>
  <c r="Y849" i="10"/>
  <c r="Z849" i="10"/>
  <c r="Y850" i="10"/>
  <c r="Z850" i="10"/>
  <c r="Y851" i="10"/>
  <c r="Z851" i="10"/>
  <c r="Y852" i="10"/>
  <c r="Z852" i="10"/>
  <c r="Y853" i="10"/>
  <c r="Z853" i="10"/>
  <c r="Y854" i="10"/>
  <c r="Z854" i="10"/>
  <c r="Y855" i="10"/>
  <c r="Z855" i="10"/>
  <c r="Y856" i="10"/>
  <c r="Z856" i="10"/>
  <c r="Y857" i="10"/>
  <c r="Z857" i="10"/>
  <c r="Y858" i="10"/>
  <c r="Z858" i="10"/>
  <c r="Y859" i="10"/>
  <c r="Z859" i="10"/>
  <c r="Y860" i="10"/>
  <c r="Z860" i="10"/>
  <c r="Y861" i="10"/>
  <c r="Z861" i="10"/>
  <c r="Y862" i="10"/>
  <c r="Z862" i="10"/>
  <c r="Y863" i="10"/>
  <c r="Z863" i="10"/>
  <c r="Y864" i="10"/>
  <c r="Z864" i="10"/>
  <c r="Y865" i="10"/>
  <c r="Z865" i="10"/>
  <c r="Y866" i="10"/>
  <c r="Z866" i="10"/>
  <c r="Y867" i="10"/>
  <c r="Z867" i="10"/>
  <c r="Y868" i="10"/>
  <c r="Z868" i="10"/>
  <c r="Y869" i="10"/>
  <c r="Z869" i="10"/>
  <c r="Y870" i="10"/>
  <c r="Z870" i="10"/>
  <c r="Y871" i="10"/>
  <c r="Z871" i="10"/>
  <c r="Y872" i="10"/>
  <c r="Z872" i="10"/>
  <c r="Y873" i="10"/>
  <c r="Z873" i="10"/>
  <c r="Y874" i="10"/>
  <c r="Z874" i="10"/>
  <c r="Y875" i="10"/>
  <c r="Z875" i="10"/>
  <c r="Y876" i="10"/>
  <c r="Z876" i="10"/>
  <c r="Y877" i="10"/>
  <c r="Z877" i="10"/>
  <c r="Y878" i="10"/>
  <c r="Z878" i="10"/>
  <c r="Y879" i="10"/>
  <c r="Z879" i="10"/>
  <c r="Y880" i="10"/>
  <c r="Z880" i="10"/>
  <c r="Y881" i="10"/>
  <c r="Z881" i="10"/>
  <c r="Y882" i="10"/>
  <c r="Z882" i="10"/>
  <c r="Y883" i="10"/>
  <c r="Z883" i="10"/>
  <c r="Y884" i="10"/>
  <c r="Z884" i="10"/>
  <c r="Y885" i="10"/>
  <c r="Z885" i="10"/>
  <c r="Y886" i="10"/>
  <c r="Z886" i="10"/>
  <c r="Y887" i="10"/>
  <c r="Z887" i="10"/>
  <c r="Y888" i="10"/>
  <c r="Z888" i="10"/>
  <c r="Y889" i="10"/>
  <c r="Z889" i="10"/>
  <c r="Y890" i="10"/>
  <c r="Z890" i="10"/>
  <c r="Y891" i="10"/>
  <c r="Z891" i="10"/>
  <c r="Y892" i="10"/>
  <c r="Z892" i="10"/>
  <c r="Y893" i="10"/>
  <c r="Z893" i="10"/>
  <c r="Y894" i="10"/>
  <c r="Z894" i="10"/>
  <c r="Y895" i="10"/>
  <c r="Z895" i="10"/>
  <c r="Y896" i="10"/>
  <c r="Z896" i="10"/>
  <c r="Y897" i="10"/>
  <c r="Z897" i="10"/>
  <c r="Y898" i="10"/>
  <c r="Z898" i="10"/>
  <c r="Y899" i="10"/>
  <c r="Z899" i="10"/>
  <c r="Y900" i="10"/>
  <c r="Z900" i="10"/>
  <c r="Y901" i="10"/>
  <c r="Z901" i="10"/>
  <c r="Y902" i="10"/>
  <c r="Z902" i="10"/>
  <c r="Y903" i="10"/>
  <c r="Z903" i="10"/>
  <c r="Y904" i="10"/>
  <c r="Z904" i="10"/>
  <c r="Y905" i="10"/>
  <c r="Z905" i="10"/>
  <c r="Y906" i="10"/>
  <c r="Z906" i="10"/>
  <c r="Y907" i="10"/>
  <c r="Z907" i="10"/>
  <c r="Y908" i="10"/>
  <c r="Z908" i="10"/>
  <c r="Y909" i="10"/>
  <c r="Z909" i="10"/>
  <c r="Y910" i="10"/>
  <c r="Z910" i="10"/>
  <c r="Y911" i="10"/>
  <c r="Z911" i="10"/>
  <c r="Y912" i="10"/>
  <c r="Z912" i="10"/>
  <c r="Y913" i="10"/>
  <c r="Z913" i="10"/>
  <c r="Y914" i="10"/>
  <c r="Z914" i="10"/>
  <c r="Y915" i="10"/>
  <c r="Z915" i="10"/>
  <c r="Y916" i="10"/>
  <c r="Z916" i="10"/>
  <c r="Y917" i="10"/>
  <c r="Z917" i="10"/>
  <c r="Y918" i="10"/>
  <c r="Z918" i="10"/>
  <c r="Y919" i="10"/>
  <c r="Z919" i="10"/>
  <c r="Y920" i="10"/>
  <c r="Z920" i="10"/>
  <c r="Y921" i="10"/>
  <c r="Z921" i="10"/>
  <c r="Y922" i="10"/>
  <c r="Z922" i="10"/>
  <c r="Y923" i="10"/>
  <c r="Z923" i="10"/>
  <c r="Y924" i="10"/>
  <c r="Z924" i="10"/>
  <c r="Y925" i="10"/>
  <c r="Z925" i="10"/>
  <c r="Y926" i="10"/>
  <c r="Z926" i="10"/>
  <c r="Y927" i="10"/>
  <c r="Z927" i="10"/>
  <c r="Y928" i="10"/>
  <c r="Z928" i="10"/>
  <c r="Y929" i="10"/>
  <c r="Z929" i="10"/>
  <c r="Y930" i="10"/>
  <c r="Z930" i="10"/>
  <c r="Y931" i="10"/>
  <c r="Z931" i="10"/>
  <c r="Y932" i="10"/>
  <c r="Z932" i="10"/>
  <c r="Y933" i="10"/>
  <c r="Z933" i="10"/>
  <c r="Y934" i="10"/>
  <c r="Z934" i="10"/>
  <c r="Y935" i="10"/>
  <c r="Z935" i="10"/>
  <c r="Y936" i="10"/>
  <c r="Z936" i="10"/>
  <c r="Y937" i="10"/>
  <c r="Z937" i="10"/>
  <c r="Y938" i="10"/>
  <c r="Z938" i="10"/>
  <c r="Y939" i="10"/>
  <c r="Z939" i="10"/>
  <c r="Y940" i="10"/>
  <c r="Z940" i="10"/>
  <c r="Y941" i="10"/>
  <c r="Z941" i="10"/>
  <c r="Y942" i="10"/>
  <c r="Z942" i="10"/>
  <c r="Y943" i="10"/>
  <c r="Z943" i="10"/>
  <c r="Y944" i="10"/>
  <c r="Z944" i="10"/>
  <c r="Y945" i="10"/>
  <c r="Z945" i="10"/>
  <c r="Y946" i="10"/>
  <c r="Z946" i="10"/>
  <c r="Y947" i="10"/>
  <c r="Z947" i="10"/>
  <c r="Y948" i="10"/>
  <c r="Z948" i="10"/>
  <c r="Y949" i="10"/>
  <c r="Z949" i="10"/>
  <c r="Y950" i="10"/>
  <c r="Z950" i="10"/>
  <c r="Y951" i="10"/>
  <c r="Z951" i="10"/>
  <c r="Y952" i="10"/>
  <c r="Z952" i="10"/>
  <c r="Y953" i="10"/>
  <c r="Z953" i="10"/>
  <c r="Y954" i="10"/>
  <c r="Z954" i="10"/>
  <c r="Y955" i="10"/>
  <c r="Z955" i="10"/>
  <c r="Y956" i="10"/>
  <c r="Z956" i="10"/>
  <c r="Y957" i="10"/>
  <c r="Z957" i="10"/>
  <c r="Y958" i="10"/>
  <c r="Z958" i="10"/>
  <c r="Y959" i="10"/>
  <c r="Z959" i="10"/>
  <c r="Y960" i="10"/>
  <c r="Z960" i="10"/>
  <c r="Y961" i="10"/>
  <c r="Z961" i="10"/>
  <c r="Y962" i="10"/>
  <c r="Z962" i="10"/>
  <c r="Y963" i="10"/>
  <c r="Z963" i="10"/>
  <c r="Y964" i="10"/>
  <c r="Z964" i="10"/>
  <c r="Y965" i="10"/>
  <c r="Z965" i="10"/>
  <c r="Y966" i="10"/>
  <c r="Z966" i="10"/>
  <c r="Y967" i="10"/>
  <c r="Z967" i="10"/>
  <c r="Y968" i="10"/>
  <c r="Z968" i="10"/>
  <c r="Y969" i="10"/>
  <c r="Z969" i="10"/>
  <c r="Y970" i="10"/>
  <c r="Z970" i="10"/>
  <c r="Y971" i="10"/>
  <c r="Z971" i="10"/>
  <c r="Y972" i="10"/>
  <c r="Z972" i="10"/>
  <c r="Y973" i="10"/>
  <c r="Z973" i="10"/>
  <c r="Y974" i="10"/>
  <c r="Z974" i="10"/>
  <c r="Y975" i="10"/>
  <c r="Z975" i="10"/>
  <c r="Y976" i="10"/>
  <c r="Z976" i="10"/>
  <c r="Y977" i="10"/>
  <c r="Z977" i="10"/>
  <c r="Y978" i="10"/>
  <c r="Z978" i="10"/>
  <c r="Y979" i="10"/>
  <c r="Z979" i="10"/>
  <c r="Y980" i="10"/>
  <c r="Z980" i="10"/>
  <c r="Y981" i="10"/>
  <c r="Z981" i="10"/>
  <c r="Y982" i="10"/>
  <c r="Z982" i="10"/>
  <c r="Y983" i="10"/>
  <c r="Z983" i="10"/>
  <c r="Y984" i="10"/>
  <c r="Z984" i="10"/>
  <c r="Y985" i="10"/>
  <c r="Z985" i="10"/>
  <c r="Y986" i="10"/>
  <c r="Z986" i="10"/>
  <c r="Y987" i="10"/>
  <c r="Z987" i="10"/>
  <c r="Y988" i="10"/>
  <c r="Z988" i="10"/>
  <c r="Y989" i="10"/>
  <c r="Z989" i="10"/>
  <c r="Y990" i="10"/>
  <c r="Z990" i="10"/>
  <c r="Y991" i="10"/>
  <c r="Z991" i="10"/>
  <c r="Y992" i="10"/>
  <c r="Z992" i="10"/>
  <c r="Y993" i="10"/>
  <c r="Z993" i="10"/>
  <c r="Y994" i="10"/>
  <c r="Z994" i="10"/>
  <c r="Y995" i="10"/>
  <c r="Z995" i="10"/>
  <c r="Y996" i="10"/>
  <c r="Z996" i="10"/>
  <c r="Y997" i="10"/>
  <c r="Z997" i="10"/>
  <c r="Y998" i="10"/>
  <c r="Z998" i="10"/>
  <c r="Y999" i="10"/>
  <c r="Z999" i="10"/>
  <c r="Y1000" i="10"/>
  <c r="Z1000" i="10"/>
  <c r="Y1001" i="10"/>
  <c r="Z1001" i="10"/>
  <c r="Y1002" i="10"/>
  <c r="Z1002" i="10"/>
  <c r="Y1003" i="10"/>
  <c r="Z1003" i="10"/>
  <c r="Y1004" i="10"/>
  <c r="Z1004" i="10"/>
  <c r="Y1005" i="10"/>
  <c r="Z1005" i="10"/>
  <c r="Y1006" i="10"/>
  <c r="Z1006" i="10"/>
  <c r="Y1007" i="10"/>
  <c r="Z1007" i="10"/>
  <c r="Y1008" i="10"/>
  <c r="Z1008" i="10"/>
  <c r="Y1009" i="10"/>
  <c r="Z1009" i="10"/>
  <c r="Y1010" i="10"/>
  <c r="Z1010" i="10"/>
  <c r="Y1011" i="10"/>
  <c r="Z1011" i="10"/>
  <c r="Y1012" i="10"/>
  <c r="Z1012" i="10"/>
  <c r="Y1013" i="10"/>
  <c r="Z1013" i="10"/>
  <c r="Y1014" i="10"/>
  <c r="Z1014" i="10"/>
  <c r="Y1015" i="10"/>
  <c r="Z1015" i="10"/>
  <c r="Y1016" i="10"/>
  <c r="Z1016" i="10"/>
  <c r="Y1017" i="10"/>
  <c r="Z1017" i="10"/>
  <c r="Y1018" i="10"/>
  <c r="Z1018" i="10"/>
  <c r="Y1019" i="10"/>
  <c r="Z1019" i="10"/>
  <c r="Y1020" i="10"/>
  <c r="Z1020" i="10"/>
  <c r="Y1021" i="10"/>
  <c r="Z1021" i="10"/>
  <c r="Y1022" i="10"/>
  <c r="Z1022" i="10"/>
  <c r="Y1023" i="10"/>
  <c r="Z1023" i="10"/>
  <c r="Z40" i="10"/>
  <c r="X40" i="10"/>
  <c r="X41" i="10"/>
  <c r="X42" i="10"/>
  <c r="X43" i="10"/>
  <c r="X44" i="10"/>
  <c r="X45" i="10"/>
  <c r="X46" i="10"/>
  <c r="X47" i="10"/>
  <c r="X48" i="10"/>
  <c r="X49" i="10"/>
  <c r="X50" i="10"/>
  <c r="X51" i="10"/>
  <c r="X52" i="10"/>
  <c r="X53" i="10"/>
  <c r="X54" i="10"/>
  <c r="X55" i="10"/>
  <c r="X56" i="10"/>
  <c r="X57" i="10"/>
  <c r="X58" i="10"/>
  <c r="X59" i="10"/>
  <c r="X60" i="10"/>
  <c r="X61" i="10"/>
  <c r="X62" i="10"/>
  <c r="X63" i="10"/>
  <c r="X64" i="10"/>
  <c r="X65" i="10"/>
  <c r="X66" i="10"/>
  <c r="X67" i="10"/>
  <c r="X68" i="10"/>
  <c r="X69" i="10"/>
  <c r="X70" i="10"/>
  <c r="X71" i="10"/>
  <c r="X72" i="10"/>
  <c r="X73" i="10"/>
  <c r="X74" i="10"/>
  <c r="X75" i="10"/>
  <c r="X76" i="10"/>
  <c r="X77" i="10"/>
  <c r="X78" i="10"/>
  <c r="X79" i="10"/>
  <c r="X80" i="10"/>
  <c r="X81" i="10"/>
  <c r="X82" i="10"/>
  <c r="X83" i="10"/>
  <c r="X84" i="10"/>
  <c r="X85" i="10"/>
  <c r="X86" i="10"/>
  <c r="X87" i="10"/>
  <c r="X88" i="10"/>
  <c r="X89" i="10"/>
  <c r="X90" i="10"/>
  <c r="X91" i="10"/>
  <c r="X92" i="10"/>
  <c r="X93" i="10"/>
  <c r="X94" i="10"/>
  <c r="X95" i="10"/>
  <c r="X96" i="10"/>
  <c r="X97" i="10"/>
  <c r="X98" i="10"/>
  <c r="X99" i="10"/>
  <c r="X100" i="10"/>
  <c r="X101" i="10"/>
  <c r="X102" i="10"/>
  <c r="X103" i="10"/>
  <c r="X104" i="10"/>
  <c r="X105" i="10"/>
  <c r="X106" i="10"/>
  <c r="X107" i="10"/>
  <c r="X108" i="10"/>
  <c r="X109" i="10"/>
  <c r="X110" i="10"/>
  <c r="X111" i="10"/>
  <c r="X112" i="10"/>
  <c r="X113" i="10"/>
  <c r="X114" i="10"/>
  <c r="X115" i="10"/>
  <c r="X116" i="10"/>
  <c r="X117" i="10"/>
  <c r="X118" i="10"/>
  <c r="X119" i="10"/>
  <c r="X120" i="10"/>
  <c r="X121" i="10"/>
  <c r="X122" i="10"/>
  <c r="X123" i="10"/>
  <c r="X124" i="10"/>
  <c r="X125" i="10"/>
  <c r="X126" i="10"/>
  <c r="X127" i="10"/>
  <c r="X128" i="10"/>
  <c r="X129" i="10"/>
  <c r="X130" i="10"/>
  <c r="X131" i="10"/>
  <c r="X132" i="10"/>
  <c r="X133" i="10"/>
  <c r="X134" i="10"/>
  <c r="X135" i="10"/>
  <c r="X136" i="10"/>
  <c r="X137" i="10"/>
  <c r="X138" i="10"/>
  <c r="X139" i="10"/>
  <c r="X140" i="10"/>
  <c r="X141" i="10"/>
  <c r="X142" i="10"/>
  <c r="X143" i="10"/>
  <c r="X144" i="10"/>
  <c r="X145" i="10"/>
  <c r="X146" i="10"/>
  <c r="X147" i="10"/>
  <c r="X148" i="10"/>
  <c r="X149" i="10"/>
  <c r="X150" i="10"/>
  <c r="X151" i="10"/>
  <c r="X152" i="10"/>
  <c r="X153" i="10"/>
  <c r="X154" i="10"/>
  <c r="X155" i="10"/>
  <c r="X156" i="10"/>
  <c r="X157" i="10"/>
  <c r="X158" i="10"/>
  <c r="X159" i="10"/>
  <c r="X160" i="10"/>
  <c r="X161" i="10"/>
  <c r="X162" i="10"/>
  <c r="X163" i="10"/>
  <c r="X164" i="10"/>
  <c r="X165" i="10"/>
  <c r="X166" i="10"/>
  <c r="X167" i="10"/>
  <c r="X168" i="10"/>
  <c r="X169" i="10"/>
  <c r="X170" i="10"/>
  <c r="X171" i="10"/>
  <c r="X172" i="10"/>
  <c r="X173" i="10"/>
  <c r="X174" i="10"/>
  <c r="X175" i="10"/>
  <c r="X176" i="10"/>
  <c r="X177" i="10"/>
  <c r="X178" i="10"/>
  <c r="X179" i="10"/>
  <c r="X180" i="10"/>
  <c r="X181" i="10"/>
  <c r="X182" i="10"/>
  <c r="X183" i="10"/>
  <c r="X184" i="10"/>
  <c r="X185" i="10"/>
  <c r="X186" i="10"/>
  <c r="X187" i="10"/>
  <c r="X188" i="10"/>
  <c r="X189" i="10"/>
  <c r="X190" i="10"/>
  <c r="X191" i="10"/>
  <c r="X192" i="10"/>
  <c r="X193" i="10"/>
  <c r="X194" i="10"/>
  <c r="X195" i="10"/>
  <c r="X196" i="10"/>
  <c r="X197" i="10"/>
  <c r="X198" i="10"/>
  <c r="X199" i="10"/>
  <c r="X200" i="10"/>
  <c r="X201" i="10"/>
  <c r="X202" i="10"/>
  <c r="X203" i="10"/>
  <c r="X204" i="10"/>
  <c r="X205" i="10"/>
  <c r="X206" i="10"/>
  <c r="X207" i="10"/>
  <c r="X208" i="10"/>
  <c r="X209" i="10"/>
  <c r="X210" i="10"/>
  <c r="X211" i="10"/>
  <c r="X212" i="10"/>
  <c r="X213" i="10"/>
  <c r="X214" i="10"/>
  <c r="X215" i="10"/>
  <c r="X216" i="10"/>
  <c r="X217" i="10"/>
  <c r="X218" i="10"/>
  <c r="X219" i="10"/>
  <c r="X220" i="10"/>
  <c r="X221" i="10"/>
  <c r="X222" i="10"/>
  <c r="X223" i="10"/>
  <c r="X224" i="10"/>
  <c r="X225" i="10"/>
  <c r="X226" i="10"/>
  <c r="X227" i="10"/>
  <c r="X228" i="10"/>
  <c r="X229" i="10"/>
  <c r="X230" i="10"/>
  <c r="X231" i="10"/>
  <c r="X232" i="10"/>
  <c r="X233" i="10"/>
  <c r="X234" i="10"/>
  <c r="X235" i="10"/>
  <c r="X236" i="10"/>
  <c r="X237" i="10"/>
  <c r="X238" i="10"/>
  <c r="X239" i="10"/>
  <c r="X240" i="10"/>
  <c r="X241" i="10"/>
  <c r="X242" i="10"/>
  <c r="X243" i="10"/>
  <c r="X244" i="10"/>
  <c r="X245" i="10"/>
  <c r="X246" i="10"/>
  <c r="X247" i="10"/>
  <c r="X248" i="10"/>
  <c r="X249" i="10"/>
  <c r="X250" i="10"/>
  <c r="X251" i="10"/>
  <c r="X252" i="10"/>
  <c r="X253" i="10"/>
  <c r="X254" i="10"/>
  <c r="X255" i="10"/>
  <c r="X256" i="10"/>
  <c r="X257" i="10"/>
  <c r="X258" i="10"/>
  <c r="X259" i="10"/>
  <c r="X260" i="10"/>
  <c r="X261" i="10"/>
  <c r="X262" i="10"/>
  <c r="X263" i="10"/>
  <c r="X264" i="10"/>
  <c r="X265" i="10"/>
  <c r="X266" i="10"/>
  <c r="X267" i="10"/>
  <c r="X268" i="10"/>
  <c r="X269" i="10"/>
  <c r="X270" i="10"/>
  <c r="X271" i="10"/>
  <c r="X272" i="10"/>
  <c r="X273" i="10"/>
  <c r="X274" i="10"/>
  <c r="X275" i="10"/>
  <c r="X276" i="10"/>
  <c r="X277" i="10"/>
  <c r="X278" i="10"/>
  <c r="X279" i="10"/>
  <c r="X280" i="10"/>
  <c r="X281" i="10"/>
  <c r="X282" i="10"/>
  <c r="X283" i="10"/>
  <c r="X284" i="10"/>
  <c r="X285" i="10"/>
  <c r="X286" i="10"/>
  <c r="X287" i="10"/>
  <c r="X288" i="10"/>
  <c r="X289" i="10"/>
  <c r="X290" i="10"/>
  <c r="X291" i="10"/>
  <c r="X292" i="10"/>
  <c r="X293" i="10"/>
  <c r="X294" i="10"/>
  <c r="X295" i="10"/>
  <c r="X296" i="10"/>
  <c r="X297" i="10"/>
  <c r="X298" i="10"/>
  <c r="X299" i="10"/>
  <c r="X300" i="10"/>
  <c r="X301" i="10"/>
  <c r="X302" i="10"/>
  <c r="X303" i="10"/>
  <c r="X304" i="10"/>
  <c r="X305" i="10"/>
  <c r="X306" i="10"/>
  <c r="X307" i="10"/>
  <c r="X308" i="10"/>
  <c r="X309" i="10"/>
  <c r="X310" i="10"/>
  <c r="X311" i="10"/>
  <c r="X312" i="10"/>
  <c r="X313" i="10"/>
  <c r="X314" i="10"/>
  <c r="X315" i="10"/>
  <c r="X316" i="10"/>
  <c r="X317" i="10"/>
  <c r="X318" i="10"/>
  <c r="X319" i="10"/>
  <c r="X320" i="10"/>
  <c r="X321" i="10"/>
  <c r="X322" i="10"/>
  <c r="X323" i="10"/>
  <c r="X324" i="10"/>
  <c r="X325" i="10"/>
  <c r="X326" i="10"/>
  <c r="X327" i="10"/>
  <c r="X328" i="10"/>
  <c r="X329" i="10"/>
  <c r="X330" i="10"/>
  <c r="X331" i="10"/>
  <c r="X332" i="10"/>
  <c r="X333" i="10"/>
  <c r="X334" i="10"/>
  <c r="X335" i="10"/>
  <c r="X336" i="10"/>
  <c r="X337" i="10"/>
  <c r="X338" i="10"/>
  <c r="X339" i="10"/>
  <c r="X340" i="10"/>
  <c r="X341" i="10"/>
  <c r="X342" i="10"/>
  <c r="X343" i="10"/>
  <c r="X344" i="10"/>
  <c r="X345" i="10"/>
  <c r="X346" i="10"/>
  <c r="X347" i="10"/>
  <c r="X348" i="10"/>
  <c r="X349" i="10"/>
  <c r="X350" i="10"/>
  <c r="X351" i="10"/>
  <c r="X352" i="10"/>
  <c r="X353" i="10"/>
  <c r="X354" i="10"/>
  <c r="X355" i="10"/>
  <c r="X356" i="10"/>
  <c r="X357" i="10"/>
  <c r="X358" i="10"/>
  <c r="X359" i="10"/>
  <c r="X360" i="10"/>
  <c r="X361" i="10"/>
  <c r="X362" i="10"/>
  <c r="X363" i="10"/>
  <c r="X364" i="10"/>
  <c r="X365" i="10"/>
  <c r="X366" i="10"/>
  <c r="X367" i="10"/>
  <c r="X368" i="10"/>
  <c r="X369" i="10"/>
  <c r="X370" i="10"/>
  <c r="X371" i="10"/>
  <c r="X372" i="10"/>
  <c r="X373" i="10"/>
  <c r="X374" i="10"/>
  <c r="X375" i="10"/>
  <c r="X376" i="10"/>
  <c r="X377" i="10"/>
  <c r="X378" i="10"/>
  <c r="X379" i="10"/>
  <c r="X380" i="10"/>
  <c r="X381" i="10"/>
  <c r="X382" i="10"/>
  <c r="X383" i="10"/>
  <c r="X384" i="10"/>
  <c r="X385" i="10"/>
  <c r="X386" i="10"/>
  <c r="X387" i="10"/>
  <c r="X388" i="10"/>
  <c r="X389" i="10"/>
  <c r="X390" i="10"/>
  <c r="X391" i="10"/>
  <c r="X392" i="10"/>
  <c r="X393" i="10"/>
  <c r="X394" i="10"/>
  <c r="X395" i="10"/>
  <c r="X396" i="10"/>
  <c r="X397" i="10"/>
  <c r="X398" i="10"/>
  <c r="X399" i="10"/>
  <c r="X400" i="10"/>
  <c r="X401" i="10"/>
  <c r="X402" i="10"/>
  <c r="X403" i="10"/>
  <c r="X404" i="10"/>
  <c r="X405" i="10"/>
  <c r="X406" i="10"/>
  <c r="X407" i="10"/>
  <c r="X408" i="10"/>
  <c r="X409" i="10"/>
  <c r="X410" i="10"/>
  <c r="X411" i="10"/>
  <c r="X412" i="10"/>
  <c r="X413" i="10"/>
  <c r="X414" i="10"/>
  <c r="X415" i="10"/>
  <c r="X416" i="10"/>
  <c r="X417" i="10"/>
  <c r="X418" i="10"/>
  <c r="X419" i="10"/>
  <c r="X420" i="10"/>
  <c r="X421" i="10"/>
  <c r="X422" i="10"/>
  <c r="X423" i="10"/>
  <c r="X424" i="10"/>
  <c r="X425" i="10"/>
  <c r="X426" i="10"/>
  <c r="X427" i="10"/>
  <c r="X428" i="10"/>
  <c r="X429" i="10"/>
  <c r="X430" i="10"/>
  <c r="X431" i="10"/>
  <c r="X432" i="10"/>
  <c r="X433" i="10"/>
  <c r="X434" i="10"/>
  <c r="X435" i="10"/>
  <c r="X436" i="10"/>
  <c r="X437" i="10"/>
  <c r="X438" i="10"/>
  <c r="X439" i="10"/>
  <c r="X440" i="10"/>
  <c r="X441" i="10"/>
  <c r="X442" i="10"/>
  <c r="X443" i="10"/>
  <c r="X444" i="10"/>
  <c r="X445" i="10"/>
  <c r="X446" i="10"/>
  <c r="X447" i="10"/>
  <c r="X448" i="10"/>
  <c r="X449" i="10"/>
  <c r="X450" i="10"/>
  <c r="X451" i="10"/>
  <c r="X452" i="10"/>
  <c r="X453" i="10"/>
  <c r="X454" i="10"/>
  <c r="X455" i="10"/>
  <c r="X456" i="10"/>
  <c r="X457" i="10"/>
  <c r="X458" i="10"/>
  <c r="X459" i="10"/>
  <c r="X460" i="10"/>
  <c r="X461" i="10"/>
  <c r="X462" i="10"/>
  <c r="X463" i="10"/>
  <c r="X464" i="10"/>
  <c r="X465" i="10"/>
  <c r="X466" i="10"/>
  <c r="X467" i="10"/>
  <c r="X468" i="10"/>
  <c r="X469" i="10"/>
  <c r="X470" i="10"/>
  <c r="X471" i="10"/>
  <c r="X472" i="10"/>
  <c r="X473" i="10"/>
  <c r="X474" i="10"/>
  <c r="X475" i="10"/>
  <c r="X476" i="10"/>
  <c r="X477" i="10"/>
  <c r="X478" i="10"/>
  <c r="X479" i="10"/>
  <c r="X480" i="10"/>
  <c r="X481" i="10"/>
  <c r="X482" i="10"/>
  <c r="X483" i="10"/>
  <c r="X484" i="10"/>
  <c r="X485" i="10"/>
  <c r="X486" i="10"/>
  <c r="X487" i="10"/>
  <c r="X488" i="10"/>
  <c r="X489" i="10"/>
  <c r="X490" i="10"/>
  <c r="X491" i="10"/>
  <c r="X492" i="10"/>
  <c r="X493" i="10"/>
  <c r="X494" i="10"/>
  <c r="X495" i="10"/>
  <c r="X496" i="10"/>
  <c r="X497" i="10"/>
  <c r="X498" i="10"/>
  <c r="X499" i="10"/>
  <c r="X500" i="10"/>
  <c r="X501" i="10"/>
  <c r="X502" i="10"/>
  <c r="X503" i="10"/>
  <c r="X504" i="10"/>
  <c r="X505" i="10"/>
  <c r="X506" i="10"/>
  <c r="X507" i="10"/>
  <c r="X508" i="10"/>
  <c r="X509" i="10"/>
  <c r="X510" i="10"/>
  <c r="X511" i="10"/>
  <c r="X512" i="10"/>
  <c r="X513" i="10"/>
  <c r="X514" i="10"/>
  <c r="X515" i="10"/>
  <c r="X516" i="10"/>
  <c r="X517" i="10"/>
  <c r="X518" i="10"/>
  <c r="X519" i="10"/>
  <c r="X520" i="10"/>
  <c r="X521" i="10"/>
  <c r="X522" i="10"/>
  <c r="X523" i="10"/>
  <c r="X524" i="10"/>
  <c r="X525" i="10"/>
  <c r="X526" i="10"/>
  <c r="X527" i="10"/>
  <c r="X528" i="10"/>
  <c r="X529" i="10"/>
  <c r="X530" i="10"/>
  <c r="X531" i="10"/>
  <c r="X532" i="10"/>
  <c r="X533" i="10"/>
  <c r="X534" i="10"/>
  <c r="X535" i="10"/>
  <c r="X536" i="10"/>
  <c r="X537" i="10"/>
  <c r="X538" i="10"/>
  <c r="X539" i="10"/>
  <c r="X540" i="10"/>
  <c r="X541" i="10"/>
  <c r="X542" i="10"/>
  <c r="X543" i="10"/>
  <c r="X544" i="10"/>
  <c r="X545" i="10"/>
  <c r="X546" i="10"/>
  <c r="X547" i="10"/>
  <c r="X548" i="10"/>
  <c r="X549" i="10"/>
  <c r="X550" i="10"/>
  <c r="X551" i="10"/>
  <c r="X552" i="10"/>
  <c r="X553" i="10"/>
  <c r="X554" i="10"/>
  <c r="X555" i="10"/>
  <c r="X556" i="10"/>
  <c r="X557" i="10"/>
  <c r="X558" i="10"/>
  <c r="X559" i="10"/>
  <c r="X560" i="10"/>
  <c r="X561" i="10"/>
  <c r="X562" i="10"/>
  <c r="X563" i="10"/>
  <c r="X564" i="10"/>
  <c r="X565" i="10"/>
  <c r="X566" i="10"/>
  <c r="X567" i="10"/>
  <c r="X568" i="10"/>
  <c r="X569" i="10"/>
  <c r="X570" i="10"/>
  <c r="X571" i="10"/>
  <c r="X572" i="10"/>
  <c r="X573" i="10"/>
  <c r="X574" i="10"/>
  <c r="X575" i="10"/>
  <c r="X576" i="10"/>
  <c r="X577" i="10"/>
  <c r="X578" i="10"/>
  <c r="X579" i="10"/>
  <c r="X580" i="10"/>
  <c r="X581" i="10"/>
  <c r="X582" i="10"/>
  <c r="X583" i="10"/>
  <c r="X584" i="10"/>
  <c r="X585" i="10"/>
  <c r="X586" i="10"/>
  <c r="X587" i="10"/>
  <c r="X588" i="10"/>
  <c r="X589" i="10"/>
  <c r="X590" i="10"/>
  <c r="X591" i="10"/>
  <c r="X592" i="10"/>
  <c r="X593" i="10"/>
  <c r="X594" i="10"/>
  <c r="X595" i="10"/>
  <c r="X596" i="10"/>
  <c r="X597" i="10"/>
  <c r="X598" i="10"/>
  <c r="X599" i="10"/>
  <c r="X600" i="10"/>
  <c r="X601" i="10"/>
  <c r="X602" i="10"/>
  <c r="X603" i="10"/>
  <c r="X604" i="10"/>
  <c r="X605" i="10"/>
  <c r="X606" i="10"/>
  <c r="X607" i="10"/>
  <c r="X608" i="10"/>
  <c r="X609" i="10"/>
  <c r="X610" i="10"/>
  <c r="X611" i="10"/>
  <c r="X612" i="10"/>
  <c r="X613" i="10"/>
  <c r="X614" i="10"/>
  <c r="X615" i="10"/>
  <c r="X616" i="10"/>
  <c r="X617" i="10"/>
  <c r="X618" i="10"/>
  <c r="X619" i="10"/>
  <c r="X620" i="10"/>
  <c r="X621" i="10"/>
  <c r="X622" i="10"/>
  <c r="X623" i="10"/>
  <c r="X624" i="10"/>
  <c r="X625" i="10"/>
  <c r="X626" i="10"/>
  <c r="X627" i="10"/>
  <c r="X628" i="10"/>
  <c r="X629" i="10"/>
  <c r="X630" i="10"/>
  <c r="X631" i="10"/>
  <c r="X632" i="10"/>
  <c r="X633" i="10"/>
  <c r="X634" i="10"/>
  <c r="X635" i="10"/>
  <c r="X636" i="10"/>
  <c r="X637" i="10"/>
  <c r="X638" i="10"/>
  <c r="X639" i="10"/>
  <c r="X640" i="10"/>
  <c r="X641" i="10"/>
  <c r="X642" i="10"/>
  <c r="X643" i="10"/>
  <c r="X644" i="10"/>
  <c r="X645" i="10"/>
  <c r="X646" i="10"/>
  <c r="X647" i="10"/>
  <c r="X648" i="10"/>
  <c r="X649" i="10"/>
  <c r="X650" i="10"/>
  <c r="X651" i="10"/>
  <c r="X652" i="10"/>
  <c r="X653" i="10"/>
  <c r="X654" i="10"/>
  <c r="X655" i="10"/>
  <c r="X656" i="10"/>
  <c r="X657" i="10"/>
  <c r="X658" i="10"/>
  <c r="X659" i="10"/>
  <c r="X660" i="10"/>
  <c r="X661" i="10"/>
  <c r="X662" i="10"/>
  <c r="X663" i="10"/>
  <c r="X664" i="10"/>
  <c r="X665" i="10"/>
  <c r="X666" i="10"/>
  <c r="X667" i="10"/>
  <c r="X668" i="10"/>
  <c r="X669" i="10"/>
  <c r="X670" i="10"/>
  <c r="X671" i="10"/>
  <c r="X672" i="10"/>
  <c r="X673" i="10"/>
  <c r="X674" i="10"/>
  <c r="X675" i="10"/>
  <c r="X676" i="10"/>
  <c r="X677" i="10"/>
  <c r="X678" i="10"/>
  <c r="X679" i="10"/>
  <c r="X680" i="10"/>
  <c r="X681" i="10"/>
  <c r="X682" i="10"/>
  <c r="X683" i="10"/>
  <c r="X684" i="10"/>
  <c r="X685" i="10"/>
  <c r="X686" i="10"/>
  <c r="X687" i="10"/>
  <c r="X688" i="10"/>
  <c r="X689" i="10"/>
  <c r="X690" i="10"/>
  <c r="X691" i="10"/>
  <c r="X692" i="10"/>
  <c r="X693" i="10"/>
  <c r="X694" i="10"/>
  <c r="X695" i="10"/>
  <c r="X696" i="10"/>
  <c r="X697" i="10"/>
  <c r="X698" i="10"/>
  <c r="X699" i="10"/>
  <c r="X700" i="10"/>
  <c r="X701" i="10"/>
  <c r="X702" i="10"/>
  <c r="X703" i="10"/>
  <c r="X704" i="10"/>
  <c r="X705" i="10"/>
  <c r="X706" i="10"/>
  <c r="X707" i="10"/>
  <c r="X708" i="10"/>
  <c r="X709" i="10"/>
  <c r="X710" i="10"/>
  <c r="X711" i="10"/>
  <c r="X712" i="10"/>
  <c r="X713" i="10"/>
  <c r="X714" i="10"/>
  <c r="X715" i="10"/>
  <c r="X716" i="10"/>
  <c r="X717" i="10"/>
  <c r="X718" i="10"/>
  <c r="X719" i="10"/>
  <c r="X720" i="10"/>
  <c r="X721" i="10"/>
  <c r="X722" i="10"/>
  <c r="X723" i="10"/>
  <c r="X724" i="10"/>
  <c r="X725" i="10"/>
  <c r="X726" i="10"/>
  <c r="X727" i="10"/>
  <c r="X728" i="10"/>
  <c r="X729" i="10"/>
  <c r="X730" i="10"/>
  <c r="X731" i="10"/>
  <c r="X732" i="10"/>
  <c r="X733" i="10"/>
  <c r="X734" i="10"/>
  <c r="X735" i="10"/>
  <c r="X736" i="10"/>
  <c r="X737" i="10"/>
  <c r="X738" i="10"/>
  <c r="X739" i="10"/>
  <c r="X740" i="10"/>
  <c r="X741" i="10"/>
  <c r="X742" i="10"/>
  <c r="X743" i="10"/>
  <c r="X744" i="10"/>
  <c r="X745" i="10"/>
  <c r="X746" i="10"/>
  <c r="X747" i="10"/>
  <c r="X748" i="10"/>
  <c r="X749" i="10"/>
  <c r="X750" i="10"/>
  <c r="X751" i="10"/>
  <c r="X752" i="10"/>
  <c r="X753" i="10"/>
  <c r="X754" i="10"/>
  <c r="X755" i="10"/>
  <c r="X756" i="10"/>
  <c r="X757" i="10"/>
  <c r="X758" i="10"/>
  <c r="X759" i="10"/>
  <c r="X760" i="10"/>
  <c r="X761" i="10"/>
  <c r="X762" i="10"/>
  <c r="X763" i="10"/>
  <c r="X764" i="10"/>
  <c r="X765" i="10"/>
  <c r="X766" i="10"/>
  <c r="X767" i="10"/>
  <c r="X768" i="10"/>
  <c r="X769" i="10"/>
  <c r="X770" i="10"/>
  <c r="X771" i="10"/>
  <c r="X772" i="10"/>
  <c r="X773" i="10"/>
  <c r="X774" i="10"/>
  <c r="X775" i="10"/>
  <c r="X776" i="10"/>
  <c r="X777" i="10"/>
  <c r="X778" i="10"/>
  <c r="X779" i="10"/>
  <c r="X780" i="10"/>
  <c r="X781" i="10"/>
  <c r="X782" i="10"/>
  <c r="X783" i="10"/>
  <c r="X784" i="10"/>
  <c r="X785" i="10"/>
  <c r="X786" i="10"/>
  <c r="X787" i="10"/>
  <c r="X788" i="10"/>
  <c r="X789" i="10"/>
  <c r="X790" i="10"/>
  <c r="X791" i="10"/>
  <c r="X792" i="10"/>
  <c r="X793" i="10"/>
  <c r="X794" i="10"/>
  <c r="X795" i="10"/>
  <c r="X796" i="10"/>
  <c r="X797" i="10"/>
  <c r="X798" i="10"/>
  <c r="X799" i="10"/>
  <c r="X800" i="10"/>
  <c r="X801" i="10"/>
  <c r="X802" i="10"/>
  <c r="X803" i="10"/>
  <c r="X804" i="10"/>
  <c r="X805" i="10"/>
  <c r="X806" i="10"/>
  <c r="X807" i="10"/>
  <c r="X808" i="10"/>
  <c r="X809" i="10"/>
  <c r="X810" i="10"/>
  <c r="X811" i="10"/>
  <c r="X812" i="10"/>
  <c r="X813" i="10"/>
  <c r="X814" i="10"/>
  <c r="X815" i="10"/>
  <c r="X816" i="10"/>
  <c r="X817" i="10"/>
  <c r="X818" i="10"/>
  <c r="X819" i="10"/>
  <c r="X820" i="10"/>
  <c r="X821" i="10"/>
  <c r="X822" i="10"/>
  <c r="X823" i="10"/>
  <c r="X824" i="10"/>
  <c r="X825" i="10"/>
  <c r="X826" i="10"/>
  <c r="X827" i="10"/>
  <c r="X828" i="10"/>
  <c r="X829" i="10"/>
  <c r="X830" i="10"/>
  <c r="X831" i="10"/>
  <c r="X832" i="10"/>
  <c r="X833" i="10"/>
  <c r="X834" i="10"/>
  <c r="X835" i="10"/>
  <c r="X836" i="10"/>
  <c r="X837" i="10"/>
  <c r="X838" i="10"/>
  <c r="X839" i="10"/>
  <c r="X840" i="10"/>
  <c r="X841" i="10"/>
  <c r="X842" i="10"/>
  <c r="X843" i="10"/>
  <c r="X844" i="10"/>
  <c r="X845" i="10"/>
  <c r="X846" i="10"/>
  <c r="X847" i="10"/>
  <c r="X848" i="10"/>
  <c r="X849" i="10"/>
  <c r="X850" i="10"/>
  <c r="X851" i="10"/>
  <c r="X852" i="10"/>
  <c r="X853" i="10"/>
  <c r="X854" i="10"/>
  <c r="X855" i="10"/>
  <c r="X856" i="10"/>
  <c r="X857" i="10"/>
  <c r="X858" i="10"/>
  <c r="X859" i="10"/>
  <c r="X860" i="10"/>
  <c r="X861" i="10"/>
  <c r="X862" i="10"/>
  <c r="X863" i="10"/>
  <c r="X864" i="10"/>
  <c r="X865" i="10"/>
  <c r="X866" i="10"/>
  <c r="X867" i="10"/>
  <c r="X868" i="10"/>
  <c r="X869" i="10"/>
  <c r="X870" i="10"/>
  <c r="X871" i="10"/>
  <c r="X872" i="10"/>
  <c r="X873" i="10"/>
  <c r="X874" i="10"/>
  <c r="X875" i="10"/>
  <c r="X876" i="10"/>
  <c r="X877" i="10"/>
  <c r="X878" i="10"/>
  <c r="X879" i="10"/>
  <c r="X880" i="10"/>
  <c r="X881" i="10"/>
  <c r="X882" i="10"/>
  <c r="X883" i="10"/>
  <c r="X884" i="10"/>
  <c r="X885" i="10"/>
  <c r="X886" i="10"/>
  <c r="X887" i="10"/>
  <c r="X888" i="10"/>
  <c r="X889" i="10"/>
  <c r="X890" i="10"/>
  <c r="X891" i="10"/>
  <c r="X892" i="10"/>
  <c r="X893" i="10"/>
  <c r="X894" i="10"/>
  <c r="X895" i="10"/>
  <c r="X896" i="10"/>
  <c r="X897" i="10"/>
  <c r="X898" i="10"/>
  <c r="X899" i="10"/>
  <c r="X900" i="10"/>
  <c r="X901" i="10"/>
  <c r="X902" i="10"/>
  <c r="X903" i="10"/>
  <c r="X904" i="10"/>
  <c r="X905" i="10"/>
  <c r="X906" i="10"/>
  <c r="X907" i="10"/>
  <c r="X908" i="10"/>
  <c r="X909" i="10"/>
  <c r="X910" i="10"/>
  <c r="X911" i="10"/>
  <c r="X912" i="10"/>
  <c r="X913" i="10"/>
  <c r="X914" i="10"/>
  <c r="X915" i="10"/>
  <c r="X916" i="10"/>
  <c r="X917" i="10"/>
  <c r="X918" i="10"/>
  <c r="X919" i="10"/>
  <c r="X920" i="10"/>
  <c r="X921" i="10"/>
  <c r="X922" i="10"/>
  <c r="X923" i="10"/>
  <c r="X924" i="10"/>
  <c r="X925" i="10"/>
  <c r="X926" i="10"/>
  <c r="X927" i="10"/>
  <c r="X928" i="10"/>
  <c r="X929" i="10"/>
  <c r="X930" i="10"/>
  <c r="X931" i="10"/>
  <c r="X932" i="10"/>
  <c r="X933" i="10"/>
  <c r="X934" i="10"/>
  <c r="X935" i="10"/>
  <c r="X936" i="10"/>
  <c r="X937" i="10"/>
  <c r="X938" i="10"/>
  <c r="X939" i="10"/>
  <c r="X940" i="10"/>
  <c r="X941" i="10"/>
  <c r="X942" i="10"/>
  <c r="X943" i="10"/>
  <c r="X944" i="10"/>
  <c r="X945" i="10"/>
  <c r="X946" i="10"/>
  <c r="X947" i="10"/>
  <c r="X948" i="10"/>
  <c r="X949" i="10"/>
  <c r="X950" i="10"/>
  <c r="X951" i="10"/>
  <c r="X952" i="10"/>
  <c r="X953" i="10"/>
  <c r="X954" i="10"/>
  <c r="X955" i="10"/>
  <c r="X956" i="10"/>
  <c r="X957" i="10"/>
  <c r="X958" i="10"/>
  <c r="X959" i="10"/>
  <c r="X960" i="10"/>
  <c r="X961" i="10"/>
  <c r="X962" i="10"/>
  <c r="X963" i="10"/>
  <c r="X964" i="10"/>
  <c r="X965" i="10"/>
  <c r="X966" i="10"/>
  <c r="X967" i="10"/>
  <c r="X968" i="10"/>
  <c r="X969" i="10"/>
  <c r="X970" i="10"/>
  <c r="X971" i="10"/>
  <c r="X972" i="10"/>
  <c r="X973" i="10"/>
  <c r="X974" i="10"/>
  <c r="X975" i="10"/>
  <c r="X976" i="10"/>
  <c r="X977" i="10"/>
  <c r="X978" i="10"/>
  <c r="X979" i="10"/>
  <c r="X980" i="10"/>
  <c r="X981" i="10"/>
  <c r="X982" i="10"/>
  <c r="X983" i="10"/>
  <c r="X984" i="10"/>
  <c r="X985" i="10"/>
  <c r="X986" i="10"/>
  <c r="X987" i="10"/>
  <c r="X988" i="10"/>
  <c r="X989" i="10"/>
  <c r="X990" i="10"/>
  <c r="X991" i="10"/>
  <c r="X992" i="10"/>
  <c r="X993" i="10"/>
  <c r="X994" i="10"/>
  <c r="X995" i="10"/>
  <c r="X996" i="10"/>
  <c r="X997" i="10"/>
  <c r="X998" i="10"/>
  <c r="X999" i="10"/>
  <c r="X1000" i="10"/>
  <c r="X1001" i="10"/>
  <c r="X1002" i="10"/>
  <c r="X1003" i="10"/>
  <c r="X1004" i="10"/>
  <c r="X1005" i="10"/>
  <c r="X1006" i="10"/>
  <c r="X1007" i="10"/>
  <c r="X1008" i="10"/>
  <c r="X1009" i="10"/>
  <c r="X1010" i="10"/>
  <c r="X1011" i="10"/>
  <c r="X1012" i="10"/>
  <c r="X1013" i="10"/>
  <c r="X1014" i="10"/>
  <c r="X1015" i="10"/>
  <c r="X1016" i="10"/>
  <c r="X1017" i="10"/>
  <c r="X1018" i="10"/>
  <c r="X1019" i="10"/>
  <c r="X1020" i="10"/>
  <c r="X1021" i="10"/>
  <c r="X1022" i="10"/>
  <c r="X1023" i="10"/>
  <c r="Y40" i="10"/>
  <c r="V41" i="10"/>
  <c r="W41" i="10"/>
  <c r="V42" i="10"/>
  <c r="W42" i="10"/>
  <c r="V43" i="10"/>
  <c r="W43" i="10"/>
  <c r="V44" i="10"/>
  <c r="W44" i="10"/>
  <c r="V45" i="10"/>
  <c r="W45" i="10"/>
  <c r="V46" i="10"/>
  <c r="W46" i="10"/>
  <c r="V47" i="10"/>
  <c r="W47" i="10"/>
  <c r="V48" i="10"/>
  <c r="W48" i="10"/>
  <c r="V49" i="10"/>
  <c r="W49" i="10"/>
  <c r="V50" i="10"/>
  <c r="W50" i="10"/>
  <c r="V51" i="10"/>
  <c r="W51" i="10"/>
  <c r="V52" i="10"/>
  <c r="W52" i="10"/>
  <c r="V53" i="10"/>
  <c r="W53" i="10"/>
  <c r="V54" i="10"/>
  <c r="W54" i="10"/>
  <c r="V55" i="10"/>
  <c r="W55" i="10"/>
  <c r="V56" i="10"/>
  <c r="W56" i="10"/>
  <c r="V57" i="10"/>
  <c r="W57" i="10"/>
  <c r="V58" i="10"/>
  <c r="W58" i="10"/>
  <c r="V59" i="10"/>
  <c r="W59" i="10"/>
  <c r="V60" i="10"/>
  <c r="W60" i="10"/>
  <c r="V61" i="10"/>
  <c r="W61" i="10"/>
  <c r="V62" i="10"/>
  <c r="W62" i="10"/>
  <c r="V63" i="10"/>
  <c r="W63" i="10"/>
  <c r="V64" i="10"/>
  <c r="W64" i="10"/>
  <c r="V65" i="10"/>
  <c r="W65" i="10"/>
  <c r="V66" i="10"/>
  <c r="W66" i="10"/>
  <c r="V67" i="10"/>
  <c r="W67" i="10"/>
  <c r="V68" i="10"/>
  <c r="W68" i="10"/>
  <c r="V69" i="10"/>
  <c r="W69" i="10"/>
  <c r="V70" i="10"/>
  <c r="W70" i="10"/>
  <c r="V71" i="10"/>
  <c r="W71" i="10"/>
  <c r="V72" i="10"/>
  <c r="W72" i="10"/>
  <c r="V73" i="10"/>
  <c r="W73" i="10"/>
  <c r="V74" i="10"/>
  <c r="W74" i="10"/>
  <c r="V75" i="10"/>
  <c r="W75" i="10"/>
  <c r="V76" i="10"/>
  <c r="W76" i="10"/>
  <c r="V77" i="10"/>
  <c r="W77" i="10"/>
  <c r="V78" i="10"/>
  <c r="W78" i="10"/>
  <c r="V79" i="10"/>
  <c r="W79" i="10"/>
  <c r="V80" i="10"/>
  <c r="W80" i="10"/>
  <c r="V81" i="10"/>
  <c r="W81" i="10"/>
  <c r="V82" i="10"/>
  <c r="W82" i="10"/>
  <c r="V83" i="10"/>
  <c r="W83" i="10"/>
  <c r="V84" i="10"/>
  <c r="W84" i="10"/>
  <c r="V85" i="10"/>
  <c r="W85" i="10"/>
  <c r="V86" i="10"/>
  <c r="W86" i="10"/>
  <c r="V87" i="10"/>
  <c r="W87" i="10"/>
  <c r="V88" i="10"/>
  <c r="W88" i="10"/>
  <c r="V89" i="10"/>
  <c r="W89" i="10"/>
  <c r="V90" i="10"/>
  <c r="W90" i="10"/>
  <c r="V91" i="10"/>
  <c r="W91" i="10"/>
  <c r="V92" i="10"/>
  <c r="W92" i="10"/>
  <c r="V93" i="10"/>
  <c r="W93" i="10"/>
  <c r="V94" i="10"/>
  <c r="W94" i="10"/>
  <c r="V95" i="10"/>
  <c r="W95" i="10"/>
  <c r="V96" i="10"/>
  <c r="W96" i="10"/>
  <c r="V97" i="10"/>
  <c r="W97" i="10"/>
  <c r="V98" i="10"/>
  <c r="W98" i="10"/>
  <c r="V99" i="10"/>
  <c r="W99" i="10"/>
  <c r="V100" i="10"/>
  <c r="W100" i="10"/>
  <c r="V101" i="10"/>
  <c r="W101" i="10"/>
  <c r="V102" i="10"/>
  <c r="W102" i="10"/>
  <c r="V103" i="10"/>
  <c r="W103" i="10"/>
  <c r="V104" i="10"/>
  <c r="W104" i="10"/>
  <c r="V105" i="10"/>
  <c r="W105" i="10"/>
  <c r="V106" i="10"/>
  <c r="W106" i="10"/>
  <c r="V107" i="10"/>
  <c r="W107" i="10"/>
  <c r="V108" i="10"/>
  <c r="W108" i="10"/>
  <c r="V109" i="10"/>
  <c r="W109" i="10"/>
  <c r="V110" i="10"/>
  <c r="W110" i="10"/>
  <c r="V111" i="10"/>
  <c r="W111" i="10"/>
  <c r="V112" i="10"/>
  <c r="W112" i="10"/>
  <c r="V113" i="10"/>
  <c r="W113" i="10"/>
  <c r="V114" i="10"/>
  <c r="W114" i="10"/>
  <c r="V115" i="10"/>
  <c r="W115" i="10"/>
  <c r="V116" i="10"/>
  <c r="W116" i="10"/>
  <c r="V117" i="10"/>
  <c r="W117" i="10"/>
  <c r="V118" i="10"/>
  <c r="W118" i="10"/>
  <c r="V119" i="10"/>
  <c r="W119" i="10"/>
  <c r="V120" i="10"/>
  <c r="W120" i="10"/>
  <c r="V121" i="10"/>
  <c r="W121" i="10"/>
  <c r="V122" i="10"/>
  <c r="W122" i="10"/>
  <c r="V123" i="10"/>
  <c r="W123" i="10"/>
  <c r="V124" i="10"/>
  <c r="W124" i="10"/>
  <c r="V125" i="10"/>
  <c r="W125" i="10"/>
  <c r="V126" i="10"/>
  <c r="W126" i="10"/>
  <c r="V127" i="10"/>
  <c r="W127" i="10"/>
  <c r="V128" i="10"/>
  <c r="W128" i="10"/>
  <c r="V129" i="10"/>
  <c r="W129" i="10"/>
  <c r="V130" i="10"/>
  <c r="W130" i="10"/>
  <c r="V131" i="10"/>
  <c r="W131" i="10"/>
  <c r="V132" i="10"/>
  <c r="W132" i="10"/>
  <c r="V133" i="10"/>
  <c r="W133" i="10"/>
  <c r="V134" i="10"/>
  <c r="W134" i="10"/>
  <c r="V135" i="10"/>
  <c r="W135" i="10"/>
  <c r="V136" i="10"/>
  <c r="W136" i="10"/>
  <c r="V137" i="10"/>
  <c r="W137" i="10"/>
  <c r="V138" i="10"/>
  <c r="W138" i="10"/>
  <c r="V139" i="10"/>
  <c r="W139" i="10"/>
  <c r="V140" i="10"/>
  <c r="W140" i="10"/>
  <c r="V141" i="10"/>
  <c r="W141" i="10"/>
  <c r="V142" i="10"/>
  <c r="W142" i="10"/>
  <c r="V143" i="10"/>
  <c r="W143" i="10"/>
  <c r="V144" i="10"/>
  <c r="W144" i="10"/>
  <c r="V145" i="10"/>
  <c r="W145" i="10"/>
  <c r="V146" i="10"/>
  <c r="W146" i="10"/>
  <c r="V147" i="10"/>
  <c r="W147" i="10"/>
  <c r="V148" i="10"/>
  <c r="W148" i="10"/>
  <c r="V149" i="10"/>
  <c r="W149" i="10"/>
  <c r="V150" i="10"/>
  <c r="W150" i="10"/>
  <c r="V151" i="10"/>
  <c r="W151" i="10"/>
  <c r="V152" i="10"/>
  <c r="W152" i="10"/>
  <c r="V153" i="10"/>
  <c r="W153" i="10"/>
  <c r="V154" i="10"/>
  <c r="W154" i="10"/>
  <c r="V155" i="10"/>
  <c r="W155" i="10"/>
  <c r="V156" i="10"/>
  <c r="W156" i="10"/>
  <c r="V157" i="10"/>
  <c r="W157" i="10"/>
  <c r="V158" i="10"/>
  <c r="W158" i="10"/>
  <c r="V159" i="10"/>
  <c r="W159" i="10"/>
  <c r="V160" i="10"/>
  <c r="W160" i="10"/>
  <c r="V161" i="10"/>
  <c r="W161" i="10"/>
  <c r="V162" i="10"/>
  <c r="W162" i="10"/>
  <c r="V163" i="10"/>
  <c r="W163" i="10"/>
  <c r="V164" i="10"/>
  <c r="W164" i="10"/>
  <c r="V165" i="10"/>
  <c r="W165" i="10"/>
  <c r="V166" i="10"/>
  <c r="W166" i="10"/>
  <c r="V167" i="10"/>
  <c r="W167" i="10"/>
  <c r="V168" i="10"/>
  <c r="W168" i="10"/>
  <c r="V169" i="10"/>
  <c r="W169" i="10"/>
  <c r="V170" i="10"/>
  <c r="W170" i="10"/>
  <c r="V171" i="10"/>
  <c r="W171" i="10"/>
  <c r="V172" i="10"/>
  <c r="W172" i="10"/>
  <c r="V173" i="10"/>
  <c r="W173" i="10"/>
  <c r="V174" i="10"/>
  <c r="W174" i="10"/>
  <c r="V175" i="10"/>
  <c r="W175" i="10"/>
  <c r="V176" i="10"/>
  <c r="W176" i="10"/>
  <c r="V177" i="10"/>
  <c r="W177" i="10"/>
  <c r="V178" i="10"/>
  <c r="W178" i="10"/>
  <c r="V179" i="10"/>
  <c r="W179" i="10"/>
  <c r="V180" i="10"/>
  <c r="W180" i="10"/>
  <c r="V181" i="10"/>
  <c r="W181" i="10"/>
  <c r="V182" i="10"/>
  <c r="W182" i="10"/>
  <c r="V183" i="10"/>
  <c r="W183" i="10"/>
  <c r="V184" i="10"/>
  <c r="W184" i="10"/>
  <c r="V185" i="10"/>
  <c r="W185" i="10"/>
  <c r="V186" i="10"/>
  <c r="W186" i="10"/>
  <c r="V187" i="10"/>
  <c r="W187" i="10"/>
  <c r="V188" i="10"/>
  <c r="W188" i="10"/>
  <c r="V189" i="10"/>
  <c r="W189" i="10"/>
  <c r="V190" i="10"/>
  <c r="W190" i="10"/>
  <c r="V191" i="10"/>
  <c r="W191" i="10"/>
  <c r="V192" i="10"/>
  <c r="W192" i="10"/>
  <c r="V193" i="10"/>
  <c r="W193" i="10"/>
  <c r="V194" i="10"/>
  <c r="W194" i="10"/>
  <c r="V195" i="10"/>
  <c r="W195" i="10"/>
  <c r="V196" i="10"/>
  <c r="W196" i="10"/>
  <c r="V197" i="10"/>
  <c r="W197" i="10"/>
  <c r="V198" i="10"/>
  <c r="W198" i="10"/>
  <c r="V199" i="10"/>
  <c r="W199" i="10"/>
  <c r="V200" i="10"/>
  <c r="W200" i="10"/>
  <c r="V201" i="10"/>
  <c r="W201" i="10"/>
  <c r="V202" i="10"/>
  <c r="W202" i="10"/>
  <c r="V203" i="10"/>
  <c r="W203" i="10"/>
  <c r="V204" i="10"/>
  <c r="W204" i="10"/>
  <c r="V205" i="10"/>
  <c r="W205" i="10"/>
  <c r="V206" i="10"/>
  <c r="W206" i="10"/>
  <c r="V207" i="10"/>
  <c r="W207" i="10"/>
  <c r="V208" i="10"/>
  <c r="W208" i="10"/>
  <c r="V209" i="10"/>
  <c r="W209" i="10"/>
  <c r="V210" i="10"/>
  <c r="W210" i="10"/>
  <c r="V211" i="10"/>
  <c r="W211" i="10"/>
  <c r="V212" i="10"/>
  <c r="W212" i="10"/>
  <c r="V213" i="10"/>
  <c r="W213" i="10"/>
  <c r="V214" i="10"/>
  <c r="W214" i="10"/>
  <c r="V215" i="10"/>
  <c r="W215" i="10"/>
  <c r="V216" i="10"/>
  <c r="W216" i="10"/>
  <c r="V217" i="10"/>
  <c r="W217" i="10"/>
  <c r="V218" i="10"/>
  <c r="W218" i="10"/>
  <c r="V219" i="10"/>
  <c r="W219" i="10"/>
  <c r="V220" i="10"/>
  <c r="W220" i="10"/>
  <c r="V221" i="10"/>
  <c r="W221" i="10"/>
  <c r="V222" i="10"/>
  <c r="W222" i="10"/>
  <c r="V223" i="10"/>
  <c r="W223" i="10"/>
  <c r="V224" i="10"/>
  <c r="W224" i="10"/>
  <c r="V225" i="10"/>
  <c r="W225" i="10"/>
  <c r="V226" i="10"/>
  <c r="W226" i="10"/>
  <c r="V227" i="10"/>
  <c r="W227" i="10"/>
  <c r="V228" i="10"/>
  <c r="W228" i="10"/>
  <c r="V229" i="10"/>
  <c r="W229" i="10"/>
  <c r="V230" i="10"/>
  <c r="W230" i="10"/>
  <c r="V231" i="10"/>
  <c r="W231" i="10"/>
  <c r="V232" i="10"/>
  <c r="W232" i="10"/>
  <c r="V233" i="10"/>
  <c r="W233" i="10"/>
  <c r="V234" i="10"/>
  <c r="W234" i="10"/>
  <c r="V235" i="10"/>
  <c r="W235" i="10"/>
  <c r="V236" i="10"/>
  <c r="W236" i="10"/>
  <c r="V237" i="10"/>
  <c r="W237" i="10"/>
  <c r="V238" i="10"/>
  <c r="W238" i="10"/>
  <c r="V239" i="10"/>
  <c r="W239" i="10"/>
  <c r="V240" i="10"/>
  <c r="W240" i="10"/>
  <c r="V241" i="10"/>
  <c r="W241" i="10"/>
  <c r="V242" i="10"/>
  <c r="W242" i="10"/>
  <c r="V243" i="10"/>
  <c r="W243" i="10"/>
  <c r="V244" i="10"/>
  <c r="W244" i="10"/>
  <c r="V245" i="10"/>
  <c r="W245" i="10"/>
  <c r="V246" i="10"/>
  <c r="W246" i="10"/>
  <c r="V247" i="10"/>
  <c r="W247" i="10"/>
  <c r="V248" i="10"/>
  <c r="W248" i="10"/>
  <c r="V249" i="10"/>
  <c r="W249" i="10"/>
  <c r="V250" i="10"/>
  <c r="W250" i="10"/>
  <c r="V251" i="10"/>
  <c r="W251" i="10"/>
  <c r="V252" i="10"/>
  <c r="W252" i="10"/>
  <c r="V253" i="10"/>
  <c r="W253" i="10"/>
  <c r="V254" i="10"/>
  <c r="W254" i="10"/>
  <c r="V255" i="10"/>
  <c r="W255" i="10"/>
  <c r="V256" i="10"/>
  <c r="W256" i="10"/>
  <c r="V257" i="10"/>
  <c r="W257" i="10"/>
  <c r="V258" i="10"/>
  <c r="W258" i="10"/>
  <c r="V259" i="10"/>
  <c r="W259" i="10"/>
  <c r="V260" i="10"/>
  <c r="W260" i="10"/>
  <c r="V261" i="10"/>
  <c r="W261" i="10"/>
  <c r="V262" i="10"/>
  <c r="W262" i="10"/>
  <c r="V263" i="10"/>
  <c r="W263" i="10"/>
  <c r="V264" i="10"/>
  <c r="W264" i="10"/>
  <c r="V265" i="10"/>
  <c r="W265" i="10"/>
  <c r="V266" i="10"/>
  <c r="W266" i="10"/>
  <c r="V267" i="10"/>
  <c r="W267" i="10"/>
  <c r="V268" i="10"/>
  <c r="W268" i="10"/>
  <c r="V269" i="10"/>
  <c r="W269" i="10"/>
  <c r="V270" i="10"/>
  <c r="W270" i="10"/>
  <c r="V271" i="10"/>
  <c r="W271" i="10"/>
  <c r="V272" i="10"/>
  <c r="W272" i="10"/>
  <c r="V273" i="10"/>
  <c r="W273" i="10"/>
  <c r="V274" i="10"/>
  <c r="W274" i="10"/>
  <c r="V275" i="10"/>
  <c r="W275" i="10"/>
  <c r="V276" i="10"/>
  <c r="W276" i="10"/>
  <c r="V277" i="10"/>
  <c r="W277" i="10"/>
  <c r="V278" i="10"/>
  <c r="W278" i="10"/>
  <c r="V279" i="10"/>
  <c r="W279" i="10"/>
  <c r="V280" i="10"/>
  <c r="W280" i="10"/>
  <c r="V281" i="10"/>
  <c r="W281" i="10"/>
  <c r="V282" i="10"/>
  <c r="W282" i="10"/>
  <c r="V283" i="10"/>
  <c r="W283" i="10"/>
  <c r="V284" i="10"/>
  <c r="W284" i="10"/>
  <c r="V285" i="10"/>
  <c r="W285" i="10"/>
  <c r="V286" i="10"/>
  <c r="W286" i="10"/>
  <c r="V287" i="10"/>
  <c r="W287" i="10"/>
  <c r="V288" i="10"/>
  <c r="W288" i="10"/>
  <c r="V289" i="10"/>
  <c r="W289" i="10"/>
  <c r="V290" i="10"/>
  <c r="W290" i="10"/>
  <c r="V291" i="10"/>
  <c r="W291" i="10"/>
  <c r="V292" i="10"/>
  <c r="W292" i="10"/>
  <c r="V293" i="10"/>
  <c r="W293" i="10"/>
  <c r="V294" i="10"/>
  <c r="W294" i="10"/>
  <c r="V295" i="10"/>
  <c r="W295" i="10"/>
  <c r="V296" i="10"/>
  <c r="W296" i="10"/>
  <c r="V297" i="10"/>
  <c r="W297" i="10"/>
  <c r="V298" i="10"/>
  <c r="W298" i="10"/>
  <c r="V299" i="10"/>
  <c r="W299" i="10"/>
  <c r="V300" i="10"/>
  <c r="W300" i="10"/>
  <c r="V301" i="10"/>
  <c r="W301" i="10"/>
  <c r="V302" i="10"/>
  <c r="W302" i="10"/>
  <c r="V303" i="10"/>
  <c r="W303" i="10"/>
  <c r="V304" i="10"/>
  <c r="W304" i="10"/>
  <c r="V305" i="10"/>
  <c r="W305" i="10"/>
  <c r="V306" i="10"/>
  <c r="W306" i="10"/>
  <c r="V307" i="10"/>
  <c r="W307" i="10"/>
  <c r="V308" i="10"/>
  <c r="W308" i="10"/>
  <c r="V309" i="10"/>
  <c r="W309" i="10"/>
  <c r="V310" i="10"/>
  <c r="W310" i="10"/>
  <c r="V311" i="10"/>
  <c r="W311" i="10"/>
  <c r="V312" i="10"/>
  <c r="W312" i="10"/>
  <c r="V313" i="10"/>
  <c r="W313" i="10"/>
  <c r="V314" i="10"/>
  <c r="W314" i="10"/>
  <c r="V315" i="10"/>
  <c r="W315" i="10"/>
  <c r="V316" i="10"/>
  <c r="W316" i="10"/>
  <c r="V317" i="10"/>
  <c r="W317" i="10"/>
  <c r="V318" i="10"/>
  <c r="W318" i="10"/>
  <c r="V319" i="10"/>
  <c r="W319" i="10"/>
  <c r="V320" i="10"/>
  <c r="W320" i="10"/>
  <c r="V321" i="10"/>
  <c r="W321" i="10"/>
  <c r="V322" i="10"/>
  <c r="W322" i="10"/>
  <c r="V323" i="10"/>
  <c r="W323" i="10"/>
  <c r="V324" i="10"/>
  <c r="W324" i="10"/>
  <c r="V325" i="10"/>
  <c r="W325" i="10"/>
  <c r="V326" i="10"/>
  <c r="W326" i="10"/>
  <c r="V327" i="10"/>
  <c r="W327" i="10"/>
  <c r="V328" i="10"/>
  <c r="W328" i="10"/>
  <c r="V329" i="10"/>
  <c r="W329" i="10"/>
  <c r="V330" i="10"/>
  <c r="W330" i="10"/>
  <c r="V331" i="10"/>
  <c r="W331" i="10"/>
  <c r="V332" i="10"/>
  <c r="W332" i="10"/>
  <c r="V333" i="10"/>
  <c r="W333" i="10"/>
  <c r="V334" i="10"/>
  <c r="W334" i="10"/>
  <c r="V335" i="10"/>
  <c r="W335" i="10"/>
  <c r="V336" i="10"/>
  <c r="W336" i="10"/>
  <c r="V337" i="10"/>
  <c r="W337" i="10"/>
  <c r="V338" i="10"/>
  <c r="W338" i="10"/>
  <c r="V339" i="10"/>
  <c r="W339" i="10"/>
  <c r="V340" i="10"/>
  <c r="W340" i="10"/>
  <c r="V341" i="10"/>
  <c r="W341" i="10"/>
  <c r="V342" i="10"/>
  <c r="W342" i="10"/>
  <c r="V343" i="10"/>
  <c r="W343" i="10"/>
  <c r="V344" i="10"/>
  <c r="W344" i="10"/>
  <c r="V345" i="10"/>
  <c r="W345" i="10"/>
  <c r="V346" i="10"/>
  <c r="W346" i="10"/>
  <c r="V347" i="10"/>
  <c r="W347" i="10"/>
  <c r="V348" i="10"/>
  <c r="W348" i="10"/>
  <c r="V349" i="10"/>
  <c r="W349" i="10"/>
  <c r="V350" i="10"/>
  <c r="W350" i="10"/>
  <c r="V351" i="10"/>
  <c r="W351" i="10"/>
  <c r="V352" i="10"/>
  <c r="W352" i="10"/>
  <c r="V353" i="10"/>
  <c r="W353" i="10"/>
  <c r="V354" i="10"/>
  <c r="W354" i="10"/>
  <c r="V355" i="10"/>
  <c r="W355" i="10"/>
  <c r="V356" i="10"/>
  <c r="W356" i="10"/>
  <c r="V357" i="10"/>
  <c r="W357" i="10"/>
  <c r="V358" i="10"/>
  <c r="W358" i="10"/>
  <c r="V359" i="10"/>
  <c r="W359" i="10"/>
  <c r="V360" i="10"/>
  <c r="W360" i="10"/>
  <c r="V361" i="10"/>
  <c r="W361" i="10"/>
  <c r="V362" i="10"/>
  <c r="W362" i="10"/>
  <c r="V363" i="10"/>
  <c r="W363" i="10"/>
  <c r="V364" i="10"/>
  <c r="W364" i="10"/>
  <c r="V365" i="10"/>
  <c r="W365" i="10"/>
  <c r="V366" i="10"/>
  <c r="W366" i="10"/>
  <c r="V367" i="10"/>
  <c r="W367" i="10"/>
  <c r="V368" i="10"/>
  <c r="W368" i="10"/>
  <c r="V369" i="10"/>
  <c r="W369" i="10"/>
  <c r="V370" i="10"/>
  <c r="W370" i="10"/>
  <c r="V371" i="10"/>
  <c r="W371" i="10"/>
  <c r="V372" i="10"/>
  <c r="W372" i="10"/>
  <c r="V373" i="10"/>
  <c r="W373" i="10"/>
  <c r="V374" i="10"/>
  <c r="W374" i="10"/>
  <c r="V375" i="10"/>
  <c r="W375" i="10"/>
  <c r="V376" i="10"/>
  <c r="W376" i="10"/>
  <c r="V377" i="10"/>
  <c r="W377" i="10"/>
  <c r="V378" i="10"/>
  <c r="W378" i="10"/>
  <c r="V379" i="10"/>
  <c r="W379" i="10"/>
  <c r="V380" i="10"/>
  <c r="W380" i="10"/>
  <c r="V381" i="10"/>
  <c r="W381" i="10"/>
  <c r="V382" i="10"/>
  <c r="W382" i="10"/>
  <c r="V383" i="10"/>
  <c r="W383" i="10"/>
  <c r="V384" i="10"/>
  <c r="W384" i="10"/>
  <c r="V385" i="10"/>
  <c r="W385" i="10"/>
  <c r="V386" i="10"/>
  <c r="W386" i="10"/>
  <c r="V387" i="10"/>
  <c r="W387" i="10"/>
  <c r="V388" i="10"/>
  <c r="W388" i="10"/>
  <c r="V389" i="10"/>
  <c r="W389" i="10"/>
  <c r="V390" i="10"/>
  <c r="W390" i="10"/>
  <c r="V391" i="10"/>
  <c r="W391" i="10"/>
  <c r="V392" i="10"/>
  <c r="W392" i="10"/>
  <c r="V393" i="10"/>
  <c r="W393" i="10"/>
  <c r="V394" i="10"/>
  <c r="W394" i="10"/>
  <c r="V395" i="10"/>
  <c r="W395" i="10"/>
  <c r="V396" i="10"/>
  <c r="W396" i="10"/>
  <c r="V397" i="10"/>
  <c r="W397" i="10"/>
  <c r="V398" i="10"/>
  <c r="W398" i="10"/>
  <c r="V399" i="10"/>
  <c r="W399" i="10"/>
  <c r="V400" i="10"/>
  <c r="W400" i="10"/>
  <c r="V401" i="10"/>
  <c r="W401" i="10"/>
  <c r="V402" i="10"/>
  <c r="W402" i="10"/>
  <c r="V403" i="10"/>
  <c r="W403" i="10"/>
  <c r="V404" i="10"/>
  <c r="W404" i="10"/>
  <c r="V405" i="10"/>
  <c r="W405" i="10"/>
  <c r="V406" i="10"/>
  <c r="W406" i="10"/>
  <c r="V407" i="10"/>
  <c r="W407" i="10"/>
  <c r="V408" i="10"/>
  <c r="W408" i="10"/>
  <c r="V409" i="10"/>
  <c r="W409" i="10"/>
  <c r="V410" i="10"/>
  <c r="W410" i="10"/>
  <c r="V411" i="10"/>
  <c r="W411" i="10"/>
  <c r="V412" i="10"/>
  <c r="W412" i="10"/>
  <c r="V413" i="10"/>
  <c r="W413" i="10"/>
  <c r="V414" i="10"/>
  <c r="W414" i="10"/>
  <c r="V415" i="10"/>
  <c r="W415" i="10"/>
  <c r="V416" i="10"/>
  <c r="W416" i="10"/>
  <c r="V417" i="10"/>
  <c r="W417" i="10"/>
  <c r="V418" i="10"/>
  <c r="W418" i="10"/>
  <c r="V419" i="10"/>
  <c r="W419" i="10"/>
  <c r="V420" i="10"/>
  <c r="W420" i="10"/>
  <c r="V421" i="10"/>
  <c r="W421" i="10"/>
  <c r="V422" i="10"/>
  <c r="W422" i="10"/>
  <c r="V423" i="10"/>
  <c r="W423" i="10"/>
  <c r="V424" i="10"/>
  <c r="W424" i="10"/>
  <c r="V425" i="10"/>
  <c r="W425" i="10"/>
  <c r="V426" i="10"/>
  <c r="W426" i="10"/>
  <c r="V427" i="10"/>
  <c r="W427" i="10"/>
  <c r="V428" i="10"/>
  <c r="W428" i="10"/>
  <c r="V429" i="10"/>
  <c r="W429" i="10"/>
  <c r="V430" i="10"/>
  <c r="W430" i="10"/>
  <c r="V431" i="10"/>
  <c r="W431" i="10"/>
  <c r="V432" i="10"/>
  <c r="W432" i="10"/>
  <c r="V433" i="10"/>
  <c r="W433" i="10"/>
  <c r="V434" i="10"/>
  <c r="W434" i="10"/>
  <c r="V435" i="10"/>
  <c r="W435" i="10"/>
  <c r="V436" i="10"/>
  <c r="W436" i="10"/>
  <c r="V437" i="10"/>
  <c r="W437" i="10"/>
  <c r="V438" i="10"/>
  <c r="W438" i="10"/>
  <c r="V439" i="10"/>
  <c r="W439" i="10"/>
  <c r="V440" i="10"/>
  <c r="W440" i="10"/>
  <c r="V441" i="10"/>
  <c r="W441" i="10"/>
  <c r="V442" i="10"/>
  <c r="W442" i="10"/>
  <c r="V443" i="10"/>
  <c r="W443" i="10"/>
  <c r="V444" i="10"/>
  <c r="W444" i="10"/>
  <c r="V445" i="10"/>
  <c r="W445" i="10"/>
  <c r="V446" i="10"/>
  <c r="W446" i="10"/>
  <c r="V447" i="10"/>
  <c r="W447" i="10"/>
  <c r="V448" i="10"/>
  <c r="W448" i="10"/>
  <c r="V449" i="10"/>
  <c r="W449" i="10"/>
  <c r="V450" i="10"/>
  <c r="W450" i="10"/>
  <c r="V451" i="10"/>
  <c r="W451" i="10"/>
  <c r="V452" i="10"/>
  <c r="W452" i="10"/>
  <c r="V453" i="10"/>
  <c r="W453" i="10"/>
  <c r="V454" i="10"/>
  <c r="W454" i="10"/>
  <c r="V455" i="10"/>
  <c r="W455" i="10"/>
  <c r="V456" i="10"/>
  <c r="W456" i="10"/>
  <c r="V457" i="10"/>
  <c r="W457" i="10"/>
  <c r="V458" i="10"/>
  <c r="W458" i="10"/>
  <c r="V459" i="10"/>
  <c r="W459" i="10"/>
  <c r="V460" i="10"/>
  <c r="W460" i="10"/>
  <c r="V461" i="10"/>
  <c r="W461" i="10"/>
  <c r="V462" i="10"/>
  <c r="W462" i="10"/>
  <c r="V463" i="10"/>
  <c r="W463" i="10"/>
  <c r="V464" i="10"/>
  <c r="W464" i="10"/>
  <c r="V465" i="10"/>
  <c r="W465" i="10"/>
  <c r="V466" i="10"/>
  <c r="W466" i="10"/>
  <c r="V467" i="10"/>
  <c r="W467" i="10"/>
  <c r="V468" i="10"/>
  <c r="W468" i="10"/>
  <c r="V469" i="10"/>
  <c r="W469" i="10"/>
  <c r="V470" i="10"/>
  <c r="W470" i="10"/>
  <c r="V471" i="10"/>
  <c r="W471" i="10"/>
  <c r="V472" i="10"/>
  <c r="W472" i="10"/>
  <c r="V473" i="10"/>
  <c r="W473" i="10"/>
  <c r="V474" i="10"/>
  <c r="W474" i="10"/>
  <c r="V475" i="10"/>
  <c r="W475" i="10"/>
  <c r="V476" i="10"/>
  <c r="W476" i="10"/>
  <c r="V477" i="10"/>
  <c r="W477" i="10"/>
  <c r="V478" i="10"/>
  <c r="W478" i="10"/>
  <c r="V479" i="10"/>
  <c r="W479" i="10"/>
  <c r="V480" i="10"/>
  <c r="W480" i="10"/>
  <c r="V481" i="10"/>
  <c r="W481" i="10"/>
  <c r="V482" i="10"/>
  <c r="W482" i="10"/>
  <c r="V483" i="10"/>
  <c r="W483" i="10"/>
  <c r="V484" i="10"/>
  <c r="W484" i="10"/>
  <c r="V485" i="10"/>
  <c r="W485" i="10"/>
  <c r="V486" i="10"/>
  <c r="W486" i="10"/>
  <c r="V487" i="10"/>
  <c r="W487" i="10"/>
  <c r="V488" i="10"/>
  <c r="W488" i="10"/>
  <c r="V489" i="10"/>
  <c r="W489" i="10"/>
  <c r="V490" i="10"/>
  <c r="W490" i="10"/>
  <c r="V491" i="10"/>
  <c r="W491" i="10"/>
  <c r="V492" i="10"/>
  <c r="W492" i="10"/>
  <c r="V493" i="10"/>
  <c r="W493" i="10"/>
  <c r="V494" i="10"/>
  <c r="W494" i="10"/>
  <c r="V495" i="10"/>
  <c r="W495" i="10"/>
  <c r="V496" i="10"/>
  <c r="W496" i="10"/>
  <c r="V497" i="10"/>
  <c r="W497" i="10"/>
  <c r="V498" i="10"/>
  <c r="W498" i="10"/>
  <c r="V499" i="10"/>
  <c r="W499" i="10"/>
  <c r="V500" i="10"/>
  <c r="W500" i="10"/>
  <c r="V501" i="10"/>
  <c r="W501" i="10"/>
  <c r="V502" i="10"/>
  <c r="W502" i="10"/>
  <c r="V503" i="10"/>
  <c r="W503" i="10"/>
  <c r="V504" i="10"/>
  <c r="W504" i="10"/>
  <c r="V505" i="10"/>
  <c r="W505" i="10"/>
  <c r="V506" i="10"/>
  <c r="W506" i="10"/>
  <c r="V507" i="10"/>
  <c r="W507" i="10"/>
  <c r="V508" i="10"/>
  <c r="W508" i="10"/>
  <c r="V509" i="10"/>
  <c r="W509" i="10"/>
  <c r="V510" i="10"/>
  <c r="W510" i="10"/>
  <c r="V511" i="10"/>
  <c r="W511" i="10"/>
  <c r="V512" i="10"/>
  <c r="W512" i="10"/>
  <c r="V513" i="10"/>
  <c r="W513" i="10"/>
  <c r="V514" i="10"/>
  <c r="W514" i="10"/>
  <c r="V515" i="10"/>
  <c r="W515" i="10"/>
  <c r="V516" i="10"/>
  <c r="W516" i="10"/>
  <c r="V517" i="10"/>
  <c r="W517" i="10"/>
  <c r="V518" i="10"/>
  <c r="W518" i="10"/>
  <c r="V519" i="10"/>
  <c r="W519" i="10"/>
  <c r="V520" i="10"/>
  <c r="W520" i="10"/>
  <c r="V521" i="10"/>
  <c r="W521" i="10"/>
  <c r="V522" i="10"/>
  <c r="W522" i="10"/>
  <c r="V523" i="10"/>
  <c r="W523" i="10"/>
  <c r="V524" i="10"/>
  <c r="W524" i="10"/>
  <c r="V525" i="10"/>
  <c r="W525" i="10"/>
  <c r="V526" i="10"/>
  <c r="W526" i="10"/>
  <c r="V527" i="10"/>
  <c r="W527" i="10"/>
  <c r="V528" i="10"/>
  <c r="W528" i="10"/>
  <c r="V529" i="10"/>
  <c r="W529" i="10"/>
  <c r="V530" i="10"/>
  <c r="W530" i="10"/>
  <c r="V531" i="10"/>
  <c r="W531" i="10"/>
  <c r="V532" i="10"/>
  <c r="W532" i="10"/>
  <c r="V533" i="10"/>
  <c r="W533" i="10"/>
  <c r="V534" i="10"/>
  <c r="W534" i="10"/>
  <c r="V535" i="10"/>
  <c r="W535" i="10"/>
  <c r="V536" i="10"/>
  <c r="W536" i="10"/>
  <c r="V537" i="10"/>
  <c r="W537" i="10"/>
  <c r="V538" i="10"/>
  <c r="W538" i="10"/>
  <c r="V539" i="10"/>
  <c r="W539" i="10"/>
  <c r="V540" i="10"/>
  <c r="W540" i="10"/>
  <c r="V541" i="10"/>
  <c r="W541" i="10"/>
  <c r="V542" i="10"/>
  <c r="W542" i="10"/>
  <c r="V543" i="10"/>
  <c r="W543" i="10"/>
  <c r="V544" i="10"/>
  <c r="W544" i="10"/>
  <c r="V545" i="10"/>
  <c r="W545" i="10"/>
  <c r="V546" i="10"/>
  <c r="W546" i="10"/>
  <c r="V547" i="10"/>
  <c r="W547" i="10"/>
  <c r="V548" i="10"/>
  <c r="W548" i="10"/>
  <c r="V549" i="10"/>
  <c r="W549" i="10"/>
  <c r="V550" i="10"/>
  <c r="W550" i="10"/>
  <c r="V551" i="10"/>
  <c r="W551" i="10"/>
  <c r="V552" i="10"/>
  <c r="W552" i="10"/>
  <c r="V553" i="10"/>
  <c r="W553" i="10"/>
  <c r="V554" i="10"/>
  <c r="W554" i="10"/>
  <c r="V555" i="10"/>
  <c r="W555" i="10"/>
  <c r="V556" i="10"/>
  <c r="W556" i="10"/>
  <c r="V557" i="10"/>
  <c r="W557" i="10"/>
  <c r="V558" i="10"/>
  <c r="W558" i="10"/>
  <c r="V559" i="10"/>
  <c r="W559" i="10"/>
  <c r="V560" i="10"/>
  <c r="W560" i="10"/>
  <c r="V561" i="10"/>
  <c r="W561" i="10"/>
  <c r="V562" i="10"/>
  <c r="W562" i="10"/>
  <c r="V563" i="10"/>
  <c r="W563" i="10"/>
  <c r="V564" i="10"/>
  <c r="W564" i="10"/>
  <c r="V565" i="10"/>
  <c r="W565" i="10"/>
  <c r="V566" i="10"/>
  <c r="W566" i="10"/>
  <c r="V567" i="10"/>
  <c r="W567" i="10"/>
  <c r="V568" i="10"/>
  <c r="W568" i="10"/>
  <c r="V569" i="10"/>
  <c r="W569" i="10"/>
  <c r="V570" i="10"/>
  <c r="W570" i="10"/>
  <c r="V571" i="10"/>
  <c r="W571" i="10"/>
  <c r="V572" i="10"/>
  <c r="W572" i="10"/>
  <c r="V573" i="10"/>
  <c r="W573" i="10"/>
  <c r="V574" i="10"/>
  <c r="W574" i="10"/>
  <c r="V575" i="10"/>
  <c r="W575" i="10"/>
  <c r="V576" i="10"/>
  <c r="W576" i="10"/>
  <c r="V577" i="10"/>
  <c r="W577" i="10"/>
  <c r="V578" i="10"/>
  <c r="W578" i="10"/>
  <c r="V579" i="10"/>
  <c r="W579" i="10"/>
  <c r="V580" i="10"/>
  <c r="W580" i="10"/>
  <c r="V581" i="10"/>
  <c r="W581" i="10"/>
  <c r="V582" i="10"/>
  <c r="W582" i="10"/>
  <c r="V583" i="10"/>
  <c r="W583" i="10"/>
  <c r="V584" i="10"/>
  <c r="W584" i="10"/>
  <c r="V585" i="10"/>
  <c r="W585" i="10"/>
  <c r="V586" i="10"/>
  <c r="W586" i="10"/>
  <c r="V587" i="10"/>
  <c r="W587" i="10"/>
  <c r="V588" i="10"/>
  <c r="W588" i="10"/>
  <c r="V589" i="10"/>
  <c r="W589" i="10"/>
  <c r="V590" i="10"/>
  <c r="W590" i="10"/>
  <c r="V591" i="10"/>
  <c r="W591" i="10"/>
  <c r="V592" i="10"/>
  <c r="W592" i="10"/>
  <c r="V593" i="10"/>
  <c r="W593" i="10"/>
  <c r="V594" i="10"/>
  <c r="W594" i="10"/>
  <c r="V595" i="10"/>
  <c r="W595" i="10"/>
  <c r="V596" i="10"/>
  <c r="W596" i="10"/>
  <c r="V597" i="10"/>
  <c r="W597" i="10"/>
  <c r="V598" i="10"/>
  <c r="W598" i="10"/>
  <c r="V599" i="10"/>
  <c r="W599" i="10"/>
  <c r="V600" i="10"/>
  <c r="W600" i="10"/>
  <c r="V601" i="10"/>
  <c r="W601" i="10"/>
  <c r="V602" i="10"/>
  <c r="W602" i="10"/>
  <c r="V603" i="10"/>
  <c r="W603" i="10"/>
  <c r="V604" i="10"/>
  <c r="W604" i="10"/>
  <c r="V605" i="10"/>
  <c r="W605" i="10"/>
  <c r="V606" i="10"/>
  <c r="W606" i="10"/>
  <c r="V607" i="10"/>
  <c r="W607" i="10"/>
  <c r="V608" i="10"/>
  <c r="W608" i="10"/>
  <c r="V609" i="10"/>
  <c r="W609" i="10"/>
  <c r="V610" i="10"/>
  <c r="W610" i="10"/>
  <c r="V611" i="10"/>
  <c r="W611" i="10"/>
  <c r="V612" i="10"/>
  <c r="W612" i="10"/>
  <c r="V613" i="10"/>
  <c r="W613" i="10"/>
  <c r="V614" i="10"/>
  <c r="W614" i="10"/>
  <c r="V615" i="10"/>
  <c r="W615" i="10"/>
  <c r="V616" i="10"/>
  <c r="W616" i="10"/>
  <c r="V617" i="10"/>
  <c r="W617" i="10"/>
  <c r="V618" i="10"/>
  <c r="W618" i="10"/>
  <c r="V619" i="10"/>
  <c r="W619" i="10"/>
  <c r="V620" i="10"/>
  <c r="W620" i="10"/>
  <c r="V621" i="10"/>
  <c r="W621" i="10"/>
  <c r="V622" i="10"/>
  <c r="W622" i="10"/>
  <c r="V623" i="10"/>
  <c r="W623" i="10"/>
  <c r="V624" i="10"/>
  <c r="W624" i="10"/>
  <c r="V625" i="10"/>
  <c r="W625" i="10"/>
  <c r="V626" i="10"/>
  <c r="W626" i="10"/>
  <c r="V627" i="10"/>
  <c r="W627" i="10"/>
  <c r="V628" i="10"/>
  <c r="W628" i="10"/>
  <c r="V629" i="10"/>
  <c r="W629" i="10"/>
  <c r="V630" i="10"/>
  <c r="W630" i="10"/>
  <c r="V631" i="10"/>
  <c r="W631" i="10"/>
  <c r="V632" i="10"/>
  <c r="W632" i="10"/>
  <c r="V633" i="10"/>
  <c r="W633" i="10"/>
  <c r="V634" i="10"/>
  <c r="W634" i="10"/>
  <c r="V635" i="10"/>
  <c r="W635" i="10"/>
  <c r="V636" i="10"/>
  <c r="W636" i="10"/>
  <c r="V637" i="10"/>
  <c r="W637" i="10"/>
  <c r="V638" i="10"/>
  <c r="W638" i="10"/>
  <c r="V639" i="10"/>
  <c r="W639" i="10"/>
  <c r="V640" i="10"/>
  <c r="W640" i="10"/>
  <c r="V641" i="10"/>
  <c r="W641" i="10"/>
  <c r="V642" i="10"/>
  <c r="W642" i="10"/>
  <c r="V643" i="10"/>
  <c r="W643" i="10"/>
  <c r="V644" i="10"/>
  <c r="W644" i="10"/>
  <c r="V645" i="10"/>
  <c r="W645" i="10"/>
  <c r="V646" i="10"/>
  <c r="W646" i="10"/>
  <c r="V647" i="10"/>
  <c r="W647" i="10"/>
  <c r="V648" i="10"/>
  <c r="W648" i="10"/>
  <c r="V649" i="10"/>
  <c r="W649" i="10"/>
  <c r="V650" i="10"/>
  <c r="W650" i="10"/>
  <c r="V651" i="10"/>
  <c r="W651" i="10"/>
  <c r="V652" i="10"/>
  <c r="W652" i="10"/>
  <c r="V653" i="10"/>
  <c r="W653" i="10"/>
  <c r="V654" i="10"/>
  <c r="W654" i="10"/>
  <c r="V655" i="10"/>
  <c r="W655" i="10"/>
  <c r="V656" i="10"/>
  <c r="W656" i="10"/>
  <c r="V657" i="10"/>
  <c r="W657" i="10"/>
  <c r="V658" i="10"/>
  <c r="W658" i="10"/>
  <c r="V659" i="10"/>
  <c r="W659" i="10"/>
  <c r="V660" i="10"/>
  <c r="W660" i="10"/>
  <c r="V661" i="10"/>
  <c r="W661" i="10"/>
  <c r="V662" i="10"/>
  <c r="W662" i="10"/>
  <c r="V663" i="10"/>
  <c r="W663" i="10"/>
  <c r="V664" i="10"/>
  <c r="W664" i="10"/>
  <c r="V665" i="10"/>
  <c r="W665" i="10"/>
  <c r="V666" i="10"/>
  <c r="W666" i="10"/>
  <c r="V667" i="10"/>
  <c r="W667" i="10"/>
  <c r="V668" i="10"/>
  <c r="W668" i="10"/>
  <c r="V669" i="10"/>
  <c r="W669" i="10"/>
  <c r="V670" i="10"/>
  <c r="W670" i="10"/>
  <c r="V671" i="10"/>
  <c r="W671" i="10"/>
  <c r="V672" i="10"/>
  <c r="W672" i="10"/>
  <c r="V673" i="10"/>
  <c r="W673" i="10"/>
  <c r="V674" i="10"/>
  <c r="W674" i="10"/>
  <c r="V675" i="10"/>
  <c r="W675" i="10"/>
  <c r="V676" i="10"/>
  <c r="W676" i="10"/>
  <c r="V677" i="10"/>
  <c r="W677" i="10"/>
  <c r="V678" i="10"/>
  <c r="W678" i="10"/>
  <c r="V679" i="10"/>
  <c r="W679" i="10"/>
  <c r="V680" i="10"/>
  <c r="W680" i="10"/>
  <c r="V681" i="10"/>
  <c r="W681" i="10"/>
  <c r="V682" i="10"/>
  <c r="W682" i="10"/>
  <c r="V683" i="10"/>
  <c r="W683" i="10"/>
  <c r="V684" i="10"/>
  <c r="W684" i="10"/>
  <c r="V685" i="10"/>
  <c r="W685" i="10"/>
  <c r="V686" i="10"/>
  <c r="W686" i="10"/>
  <c r="V687" i="10"/>
  <c r="W687" i="10"/>
  <c r="V688" i="10"/>
  <c r="W688" i="10"/>
  <c r="V689" i="10"/>
  <c r="W689" i="10"/>
  <c r="V690" i="10"/>
  <c r="W690" i="10"/>
  <c r="V691" i="10"/>
  <c r="W691" i="10"/>
  <c r="V692" i="10"/>
  <c r="W692" i="10"/>
  <c r="V693" i="10"/>
  <c r="W693" i="10"/>
  <c r="V694" i="10"/>
  <c r="W694" i="10"/>
  <c r="V695" i="10"/>
  <c r="W695" i="10"/>
  <c r="V696" i="10"/>
  <c r="W696" i="10"/>
  <c r="V697" i="10"/>
  <c r="W697" i="10"/>
  <c r="V698" i="10"/>
  <c r="W698" i="10"/>
  <c r="V699" i="10"/>
  <c r="W699" i="10"/>
  <c r="V700" i="10"/>
  <c r="W700" i="10"/>
  <c r="V701" i="10"/>
  <c r="W701" i="10"/>
  <c r="V702" i="10"/>
  <c r="W702" i="10"/>
  <c r="V703" i="10"/>
  <c r="W703" i="10"/>
  <c r="V704" i="10"/>
  <c r="W704" i="10"/>
  <c r="V705" i="10"/>
  <c r="W705" i="10"/>
  <c r="V706" i="10"/>
  <c r="W706" i="10"/>
  <c r="V707" i="10"/>
  <c r="W707" i="10"/>
  <c r="V708" i="10"/>
  <c r="W708" i="10"/>
  <c r="V709" i="10"/>
  <c r="W709" i="10"/>
  <c r="V710" i="10"/>
  <c r="W710" i="10"/>
  <c r="V711" i="10"/>
  <c r="W711" i="10"/>
  <c r="V712" i="10"/>
  <c r="W712" i="10"/>
  <c r="V713" i="10"/>
  <c r="W713" i="10"/>
  <c r="V714" i="10"/>
  <c r="W714" i="10"/>
  <c r="V715" i="10"/>
  <c r="W715" i="10"/>
  <c r="V716" i="10"/>
  <c r="W716" i="10"/>
  <c r="V717" i="10"/>
  <c r="W717" i="10"/>
  <c r="V718" i="10"/>
  <c r="W718" i="10"/>
  <c r="V719" i="10"/>
  <c r="W719" i="10"/>
  <c r="V720" i="10"/>
  <c r="W720" i="10"/>
  <c r="V721" i="10"/>
  <c r="W721" i="10"/>
  <c r="V722" i="10"/>
  <c r="W722" i="10"/>
  <c r="V723" i="10"/>
  <c r="W723" i="10"/>
  <c r="V724" i="10"/>
  <c r="W724" i="10"/>
  <c r="V725" i="10"/>
  <c r="W725" i="10"/>
  <c r="V726" i="10"/>
  <c r="W726" i="10"/>
  <c r="V727" i="10"/>
  <c r="W727" i="10"/>
  <c r="V728" i="10"/>
  <c r="W728" i="10"/>
  <c r="V729" i="10"/>
  <c r="W729" i="10"/>
  <c r="V730" i="10"/>
  <c r="W730" i="10"/>
  <c r="V731" i="10"/>
  <c r="W731" i="10"/>
  <c r="V732" i="10"/>
  <c r="W732" i="10"/>
  <c r="V733" i="10"/>
  <c r="W733" i="10"/>
  <c r="V734" i="10"/>
  <c r="W734" i="10"/>
  <c r="V735" i="10"/>
  <c r="W735" i="10"/>
  <c r="V736" i="10"/>
  <c r="W736" i="10"/>
  <c r="V737" i="10"/>
  <c r="W737" i="10"/>
  <c r="V738" i="10"/>
  <c r="W738" i="10"/>
  <c r="V739" i="10"/>
  <c r="W739" i="10"/>
  <c r="V740" i="10"/>
  <c r="W740" i="10"/>
  <c r="V741" i="10"/>
  <c r="W741" i="10"/>
  <c r="V742" i="10"/>
  <c r="W742" i="10"/>
  <c r="V743" i="10"/>
  <c r="W743" i="10"/>
  <c r="V744" i="10"/>
  <c r="W744" i="10"/>
  <c r="V745" i="10"/>
  <c r="W745" i="10"/>
  <c r="V746" i="10"/>
  <c r="W746" i="10"/>
  <c r="V747" i="10"/>
  <c r="W747" i="10"/>
  <c r="V748" i="10"/>
  <c r="W748" i="10"/>
  <c r="V749" i="10"/>
  <c r="W749" i="10"/>
  <c r="V750" i="10"/>
  <c r="W750" i="10"/>
  <c r="V751" i="10"/>
  <c r="W751" i="10"/>
  <c r="V752" i="10"/>
  <c r="W752" i="10"/>
  <c r="V753" i="10"/>
  <c r="W753" i="10"/>
  <c r="V754" i="10"/>
  <c r="W754" i="10"/>
  <c r="V755" i="10"/>
  <c r="W755" i="10"/>
  <c r="V756" i="10"/>
  <c r="W756" i="10"/>
  <c r="V757" i="10"/>
  <c r="W757" i="10"/>
  <c r="V758" i="10"/>
  <c r="W758" i="10"/>
  <c r="V759" i="10"/>
  <c r="W759" i="10"/>
  <c r="V760" i="10"/>
  <c r="W760" i="10"/>
  <c r="V761" i="10"/>
  <c r="W761" i="10"/>
  <c r="V762" i="10"/>
  <c r="W762" i="10"/>
  <c r="V763" i="10"/>
  <c r="W763" i="10"/>
  <c r="V764" i="10"/>
  <c r="W764" i="10"/>
  <c r="V765" i="10"/>
  <c r="W765" i="10"/>
  <c r="V766" i="10"/>
  <c r="W766" i="10"/>
  <c r="V767" i="10"/>
  <c r="W767" i="10"/>
  <c r="V768" i="10"/>
  <c r="W768" i="10"/>
  <c r="V769" i="10"/>
  <c r="W769" i="10"/>
  <c r="V770" i="10"/>
  <c r="W770" i="10"/>
  <c r="V771" i="10"/>
  <c r="W771" i="10"/>
  <c r="V772" i="10"/>
  <c r="W772" i="10"/>
  <c r="V773" i="10"/>
  <c r="W773" i="10"/>
  <c r="V774" i="10"/>
  <c r="W774" i="10"/>
  <c r="V775" i="10"/>
  <c r="W775" i="10"/>
  <c r="V776" i="10"/>
  <c r="W776" i="10"/>
  <c r="V777" i="10"/>
  <c r="W777" i="10"/>
  <c r="V778" i="10"/>
  <c r="W778" i="10"/>
  <c r="V779" i="10"/>
  <c r="W779" i="10"/>
  <c r="V780" i="10"/>
  <c r="W780" i="10"/>
  <c r="V781" i="10"/>
  <c r="W781" i="10"/>
  <c r="V782" i="10"/>
  <c r="W782" i="10"/>
  <c r="V783" i="10"/>
  <c r="W783" i="10"/>
  <c r="V784" i="10"/>
  <c r="W784" i="10"/>
  <c r="V785" i="10"/>
  <c r="W785" i="10"/>
  <c r="V786" i="10"/>
  <c r="W786" i="10"/>
  <c r="V787" i="10"/>
  <c r="W787" i="10"/>
  <c r="V788" i="10"/>
  <c r="W788" i="10"/>
  <c r="V789" i="10"/>
  <c r="W789" i="10"/>
  <c r="V790" i="10"/>
  <c r="W790" i="10"/>
  <c r="V791" i="10"/>
  <c r="W791" i="10"/>
  <c r="V792" i="10"/>
  <c r="W792" i="10"/>
  <c r="V793" i="10"/>
  <c r="W793" i="10"/>
  <c r="V794" i="10"/>
  <c r="W794" i="10"/>
  <c r="V795" i="10"/>
  <c r="W795" i="10"/>
  <c r="V796" i="10"/>
  <c r="W796" i="10"/>
  <c r="V797" i="10"/>
  <c r="W797" i="10"/>
  <c r="V798" i="10"/>
  <c r="W798" i="10"/>
  <c r="V799" i="10"/>
  <c r="W799" i="10"/>
  <c r="V800" i="10"/>
  <c r="W800" i="10"/>
  <c r="V801" i="10"/>
  <c r="W801" i="10"/>
  <c r="V802" i="10"/>
  <c r="W802" i="10"/>
  <c r="V803" i="10"/>
  <c r="W803" i="10"/>
  <c r="V804" i="10"/>
  <c r="W804" i="10"/>
  <c r="V805" i="10"/>
  <c r="W805" i="10"/>
  <c r="V806" i="10"/>
  <c r="W806" i="10"/>
  <c r="V807" i="10"/>
  <c r="W807" i="10"/>
  <c r="V808" i="10"/>
  <c r="W808" i="10"/>
  <c r="V809" i="10"/>
  <c r="W809" i="10"/>
  <c r="V810" i="10"/>
  <c r="W810" i="10"/>
  <c r="V811" i="10"/>
  <c r="W811" i="10"/>
  <c r="V812" i="10"/>
  <c r="W812" i="10"/>
  <c r="V813" i="10"/>
  <c r="W813" i="10"/>
  <c r="V814" i="10"/>
  <c r="W814" i="10"/>
  <c r="V815" i="10"/>
  <c r="W815" i="10"/>
  <c r="V816" i="10"/>
  <c r="W816" i="10"/>
  <c r="V817" i="10"/>
  <c r="W817" i="10"/>
  <c r="V818" i="10"/>
  <c r="W818" i="10"/>
  <c r="V819" i="10"/>
  <c r="W819" i="10"/>
  <c r="V820" i="10"/>
  <c r="W820" i="10"/>
  <c r="V821" i="10"/>
  <c r="W821" i="10"/>
  <c r="V822" i="10"/>
  <c r="W822" i="10"/>
  <c r="V823" i="10"/>
  <c r="W823" i="10"/>
  <c r="V824" i="10"/>
  <c r="W824" i="10"/>
  <c r="V825" i="10"/>
  <c r="W825" i="10"/>
  <c r="V826" i="10"/>
  <c r="W826" i="10"/>
  <c r="V827" i="10"/>
  <c r="W827" i="10"/>
  <c r="V828" i="10"/>
  <c r="W828" i="10"/>
  <c r="V829" i="10"/>
  <c r="W829" i="10"/>
  <c r="V830" i="10"/>
  <c r="W830" i="10"/>
  <c r="V831" i="10"/>
  <c r="W831" i="10"/>
  <c r="V832" i="10"/>
  <c r="W832" i="10"/>
  <c r="V833" i="10"/>
  <c r="W833" i="10"/>
  <c r="V834" i="10"/>
  <c r="W834" i="10"/>
  <c r="V835" i="10"/>
  <c r="W835" i="10"/>
  <c r="V836" i="10"/>
  <c r="W836" i="10"/>
  <c r="V837" i="10"/>
  <c r="W837" i="10"/>
  <c r="V838" i="10"/>
  <c r="W838" i="10"/>
  <c r="V839" i="10"/>
  <c r="W839" i="10"/>
  <c r="V840" i="10"/>
  <c r="W840" i="10"/>
  <c r="V841" i="10"/>
  <c r="W841" i="10"/>
  <c r="V842" i="10"/>
  <c r="W842" i="10"/>
  <c r="V843" i="10"/>
  <c r="W843" i="10"/>
  <c r="V844" i="10"/>
  <c r="W844" i="10"/>
  <c r="V845" i="10"/>
  <c r="W845" i="10"/>
  <c r="V846" i="10"/>
  <c r="W846" i="10"/>
  <c r="V847" i="10"/>
  <c r="W847" i="10"/>
  <c r="V848" i="10"/>
  <c r="W848" i="10"/>
  <c r="V849" i="10"/>
  <c r="W849" i="10"/>
  <c r="V850" i="10"/>
  <c r="W850" i="10"/>
  <c r="V851" i="10"/>
  <c r="W851" i="10"/>
  <c r="V852" i="10"/>
  <c r="W852" i="10"/>
  <c r="V853" i="10"/>
  <c r="W853" i="10"/>
  <c r="V854" i="10"/>
  <c r="W854" i="10"/>
  <c r="V855" i="10"/>
  <c r="W855" i="10"/>
  <c r="V856" i="10"/>
  <c r="W856" i="10"/>
  <c r="V857" i="10"/>
  <c r="W857" i="10"/>
  <c r="V858" i="10"/>
  <c r="W858" i="10"/>
  <c r="V859" i="10"/>
  <c r="W859" i="10"/>
  <c r="V860" i="10"/>
  <c r="W860" i="10"/>
  <c r="V861" i="10"/>
  <c r="W861" i="10"/>
  <c r="V862" i="10"/>
  <c r="W862" i="10"/>
  <c r="V863" i="10"/>
  <c r="W863" i="10"/>
  <c r="V864" i="10"/>
  <c r="W864" i="10"/>
  <c r="V865" i="10"/>
  <c r="W865" i="10"/>
  <c r="V866" i="10"/>
  <c r="W866" i="10"/>
  <c r="V867" i="10"/>
  <c r="W867" i="10"/>
  <c r="V868" i="10"/>
  <c r="W868" i="10"/>
  <c r="V869" i="10"/>
  <c r="W869" i="10"/>
  <c r="V870" i="10"/>
  <c r="W870" i="10"/>
  <c r="V871" i="10"/>
  <c r="W871" i="10"/>
  <c r="V872" i="10"/>
  <c r="W872" i="10"/>
  <c r="V873" i="10"/>
  <c r="W873" i="10"/>
  <c r="V874" i="10"/>
  <c r="W874" i="10"/>
  <c r="V875" i="10"/>
  <c r="W875" i="10"/>
  <c r="V876" i="10"/>
  <c r="W876" i="10"/>
  <c r="V877" i="10"/>
  <c r="W877" i="10"/>
  <c r="V878" i="10"/>
  <c r="W878" i="10"/>
  <c r="V879" i="10"/>
  <c r="W879" i="10"/>
  <c r="V880" i="10"/>
  <c r="W880" i="10"/>
  <c r="V881" i="10"/>
  <c r="W881" i="10"/>
  <c r="V882" i="10"/>
  <c r="W882" i="10"/>
  <c r="V883" i="10"/>
  <c r="W883" i="10"/>
  <c r="V884" i="10"/>
  <c r="W884" i="10"/>
  <c r="V885" i="10"/>
  <c r="W885" i="10"/>
  <c r="V886" i="10"/>
  <c r="W886" i="10"/>
  <c r="V887" i="10"/>
  <c r="W887" i="10"/>
  <c r="V888" i="10"/>
  <c r="W888" i="10"/>
  <c r="V889" i="10"/>
  <c r="W889" i="10"/>
  <c r="V890" i="10"/>
  <c r="W890" i="10"/>
  <c r="V891" i="10"/>
  <c r="W891" i="10"/>
  <c r="V892" i="10"/>
  <c r="W892" i="10"/>
  <c r="V893" i="10"/>
  <c r="W893" i="10"/>
  <c r="V894" i="10"/>
  <c r="W894" i="10"/>
  <c r="V895" i="10"/>
  <c r="W895" i="10"/>
  <c r="V896" i="10"/>
  <c r="W896" i="10"/>
  <c r="V897" i="10"/>
  <c r="W897" i="10"/>
  <c r="V898" i="10"/>
  <c r="W898" i="10"/>
  <c r="V899" i="10"/>
  <c r="W899" i="10"/>
  <c r="V900" i="10"/>
  <c r="W900" i="10"/>
  <c r="V901" i="10"/>
  <c r="W901" i="10"/>
  <c r="V902" i="10"/>
  <c r="W902" i="10"/>
  <c r="V903" i="10"/>
  <c r="W903" i="10"/>
  <c r="V904" i="10"/>
  <c r="W904" i="10"/>
  <c r="V905" i="10"/>
  <c r="W905" i="10"/>
  <c r="V906" i="10"/>
  <c r="W906" i="10"/>
  <c r="V907" i="10"/>
  <c r="W907" i="10"/>
  <c r="V908" i="10"/>
  <c r="W908" i="10"/>
  <c r="V909" i="10"/>
  <c r="W909" i="10"/>
  <c r="V910" i="10"/>
  <c r="W910" i="10"/>
  <c r="V911" i="10"/>
  <c r="W911" i="10"/>
  <c r="V912" i="10"/>
  <c r="W912" i="10"/>
  <c r="V913" i="10"/>
  <c r="W913" i="10"/>
  <c r="V914" i="10"/>
  <c r="W914" i="10"/>
  <c r="V915" i="10"/>
  <c r="W915" i="10"/>
  <c r="V916" i="10"/>
  <c r="W916" i="10"/>
  <c r="V917" i="10"/>
  <c r="W917" i="10"/>
  <c r="V918" i="10"/>
  <c r="W918" i="10"/>
  <c r="V919" i="10"/>
  <c r="W919" i="10"/>
  <c r="V920" i="10"/>
  <c r="W920" i="10"/>
  <c r="V921" i="10"/>
  <c r="W921" i="10"/>
  <c r="V922" i="10"/>
  <c r="W922" i="10"/>
  <c r="V923" i="10"/>
  <c r="W923" i="10"/>
  <c r="V924" i="10"/>
  <c r="W924" i="10"/>
  <c r="V925" i="10"/>
  <c r="W925" i="10"/>
  <c r="V926" i="10"/>
  <c r="W926" i="10"/>
  <c r="V927" i="10"/>
  <c r="W927" i="10"/>
  <c r="V928" i="10"/>
  <c r="W928" i="10"/>
  <c r="V929" i="10"/>
  <c r="W929" i="10"/>
  <c r="V930" i="10"/>
  <c r="W930" i="10"/>
  <c r="V931" i="10"/>
  <c r="W931" i="10"/>
  <c r="V932" i="10"/>
  <c r="W932" i="10"/>
  <c r="V933" i="10"/>
  <c r="W933" i="10"/>
  <c r="V934" i="10"/>
  <c r="W934" i="10"/>
  <c r="V935" i="10"/>
  <c r="W935" i="10"/>
  <c r="V936" i="10"/>
  <c r="W936" i="10"/>
  <c r="V937" i="10"/>
  <c r="W937" i="10"/>
  <c r="V938" i="10"/>
  <c r="W938" i="10"/>
  <c r="V939" i="10"/>
  <c r="W939" i="10"/>
  <c r="V940" i="10"/>
  <c r="W940" i="10"/>
  <c r="V941" i="10"/>
  <c r="W941" i="10"/>
  <c r="V942" i="10"/>
  <c r="W942" i="10"/>
  <c r="V943" i="10"/>
  <c r="W943" i="10"/>
  <c r="V944" i="10"/>
  <c r="W944" i="10"/>
  <c r="V945" i="10"/>
  <c r="W945" i="10"/>
  <c r="V946" i="10"/>
  <c r="W946" i="10"/>
  <c r="V947" i="10"/>
  <c r="W947" i="10"/>
  <c r="V948" i="10"/>
  <c r="W948" i="10"/>
  <c r="V949" i="10"/>
  <c r="W949" i="10"/>
  <c r="V950" i="10"/>
  <c r="W950" i="10"/>
  <c r="V951" i="10"/>
  <c r="W951" i="10"/>
  <c r="V952" i="10"/>
  <c r="W952" i="10"/>
  <c r="V953" i="10"/>
  <c r="W953" i="10"/>
  <c r="V954" i="10"/>
  <c r="W954" i="10"/>
  <c r="V955" i="10"/>
  <c r="W955" i="10"/>
  <c r="V956" i="10"/>
  <c r="W956" i="10"/>
  <c r="V957" i="10"/>
  <c r="W957" i="10"/>
  <c r="V958" i="10"/>
  <c r="W958" i="10"/>
  <c r="V959" i="10"/>
  <c r="W959" i="10"/>
  <c r="V960" i="10"/>
  <c r="W960" i="10"/>
  <c r="V961" i="10"/>
  <c r="W961" i="10"/>
  <c r="V962" i="10"/>
  <c r="W962" i="10"/>
  <c r="V963" i="10"/>
  <c r="W963" i="10"/>
  <c r="V964" i="10"/>
  <c r="W964" i="10"/>
  <c r="V965" i="10"/>
  <c r="W965" i="10"/>
  <c r="V966" i="10"/>
  <c r="W966" i="10"/>
  <c r="V967" i="10"/>
  <c r="W967" i="10"/>
  <c r="V968" i="10"/>
  <c r="W968" i="10"/>
  <c r="V969" i="10"/>
  <c r="W969" i="10"/>
  <c r="V970" i="10"/>
  <c r="W970" i="10"/>
  <c r="V971" i="10"/>
  <c r="W971" i="10"/>
  <c r="V972" i="10"/>
  <c r="W972" i="10"/>
  <c r="V973" i="10"/>
  <c r="W973" i="10"/>
  <c r="V974" i="10"/>
  <c r="W974" i="10"/>
  <c r="V975" i="10"/>
  <c r="W975" i="10"/>
  <c r="V976" i="10"/>
  <c r="W976" i="10"/>
  <c r="V977" i="10"/>
  <c r="W977" i="10"/>
  <c r="V978" i="10"/>
  <c r="W978" i="10"/>
  <c r="V979" i="10"/>
  <c r="W979" i="10"/>
  <c r="V980" i="10"/>
  <c r="W980" i="10"/>
  <c r="V981" i="10"/>
  <c r="W981" i="10"/>
  <c r="V982" i="10"/>
  <c r="W982" i="10"/>
  <c r="V983" i="10"/>
  <c r="W983" i="10"/>
  <c r="V984" i="10"/>
  <c r="W984" i="10"/>
  <c r="V985" i="10"/>
  <c r="W985" i="10"/>
  <c r="V986" i="10"/>
  <c r="W986" i="10"/>
  <c r="V987" i="10"/>
  <c r="W987" i="10"/>
  <c r="V988" i="10"/>
  <c r="W988" i="10"/>
  <c r="V989" i="10"/>
  <c r="W989" i="10"/>
  <c r="V990" i="10"/>
  <c r="W990" i="10"/>
  <c r="V991" i="10"/>
  <c r="W991" i="10"/>
  <c r="V992" i="10"/>
  <c r="W992" i="10"/>
  <c r="V993" i="10"/>
  <c r="W993" i="10"/>
  <c r="V994" i="10"/>
  <c r="W994" i="10"/>
  <c r="V995" i="10"/>
  <c r="W995" i="10"/>
  <c r="V996" i="10"/>
  <c r="W996" i="10"/>
  <c r="V997" i="10"/>
  <c r="W997" i="10"/>
  <c r="V998" i="10"/>
  <c r="W998" i="10"/>
  <c r="V999" i="10"/>
  <c r="W999" i="10"/>
  <c r="V1000" i="10"/>
  <c r="W1000" i="10"/>
  <c r="V1001" i="10"/>
  <c r="W1001" i="10"/>
  <c r="V1002" i="10"/>
  <c r="W1002" i="10"/>
  <c r="V1003" i="10"/>
  <c r="W1003" i="10"/>
  <c r="V1004" i="10"/>
  <c r="W1004" i="10"/>
  <c r="V1005" i="10"/>
  <c r="W1005" i="10"/>
  <c r="V1006" i="10"/>
  <c r="W1006" i="10"/>
  <c r="V1007" i="10"/>
  <c r="W1007" i="10"/>
  <c r="V1008" i="10"/>
  <c r="W1008" i="10"/>
  <c r="V1009" i="10"/>
  <c r="W1009" i="10"/>
  <c r="V1010" i="10"/>
  <c r="W1010" i="10"/>
  <c r="V1011" i="10"/>
  <c r="W1011" i="10"/>
  <c r="V1012" i="10"/>
  <c r="W1012" i="10"/>
  <c r="V1013" i="10"/>
  <c r="W1013" i="10"/>
  <c r="V1014" i="10"/>
  <c r="W1014" i="10"/>
  <c r="V1015" i="10"/>
  <c r="W1015" i="10"/>
  <c r="V1016" i="10"/>
  <c r="W1016" i="10"/>
  <c r="V1017" i="10"/>
  <c r="W1017" i="10"/>
  <c r="V1018" i="10"/>
  <c r="W1018" i="10"/>
  <c r="V1019" i="10"/>
  <c r="W1019" i="10"/>
  <c r="V1020" i="10"/>
  <c r="W1020" i="10"/>
  <c r="V1021" i="10"/>
  <c r="W1021" i="10"/>
  <c r="V1022" i="10"/>
  <c r="W1022" i="10"/>
  <c r="V1023" i="10"/>
  <c r="W1023" i="10"/>
  <c r="W40" i="10"/>
  <c r="V40" i="10"/>
  <c r="S41" i="10"/>
  <c r="T41" i="10"/>
  <c r="S42" i="10"/>
  <c r="T42" i="10"/>
  <c r="S43" i="10"/>
  <c r="T43" i="10"/>
  <c r="S44" i="10"/>
  <c r="T44" i="10"/>
  <c r="S45" i="10"/>
  <c r="T45" i="10"/>
  <c r="S46" i="10"/>
  <c r="T46" i="10"/>
  <c r="S47" i="10"/>
  <c r="T47" i="10"/>
  <c r="S48" i="10"/>
  <c r="T48" i="10"/>
  <c r="S49" i="10"/>
  <c r="T49" i="10"/>
  <c r="S50" i="10"/>
  <c r="T50" i="10"/>
  <c r="S51" i="10"/>
  <c r="T51" i="10"/>
  <c r="S52" i="10"/>
  <c r="T52" i="10"/>
  <c r="S53" i="10"/>
  <c r="T53" i="10"/>
  <c r="S54" i="10"/>
  <c r="T54" i="10"/>
  <c r="S55" i="10"/>
  <c r="T55" i="10"/>
  <c r="S56" i="10"/>
  <c r="T56" i="10"/>
  <c r="S57" i="10"/>
  <c r="T57" i="10"/>
  <c r="S58" i="10"/>
  <c r="T58" i="10"/>
  <c r="S59" i="10"/>
  <c r="T59" i="10"/>
  <c r="S60" i="10"/>
  <c r="T60" i="10"/>
  <c r="S61" i="10"/>
  <c r="T61" i="10"/>
  <c r="S62" i="10"/>
  <c r="T62" i="10"/>
  <c r="S63" i="10"/>
  <c r="T63" i="10"/>
  <c r="S64" i="10"/>
  <c r="T64" i="10"/>
  <c r="S65" i="10"/>
  <c r="T65" i="10"/>
  <c r="S66" i="10"/>
  <c r="T66" i="10"/>
  <c r="S67" i="10"/>
  <c r="T67" i="10"/>
  <c r="S68" i="10"/>
  <c r="T68" i="10"/>
  <c r="S69" i="10"/>
  <c r="T69" i="10"/>
  <c r="S70" i="10"/>
  <c r="T70" i="10"/>
  <c r="S71" i="10"/>
  <c r="T71" i="10"/>
  <c r="S72" i="10"/>
  <c r="T72" i="10"/>
  <c r="S73" i="10"/>
  <c r="T73" i="10"/>
  <c r="S74" i="10"/>
  <c r="T74" i="10"/>
  <c r="S75" i="10"/>
  <c r="T75" i="10"/>
  <c r="S76" i="10"/>
  <c r="T76" i="10"/>
  <c r="S77" i="10"/>
  <c r="T77" i="10"/>
  <c r="S78" i="10"/>
  <c r="T78" i="10"/>
  <c r="S79" i="10"/>
  <c r="T79" i="10"/>
  <c r="S80" i="10"/>
  <c r="T80" i="10"/>
  <c r="S81" i="10"/>
  <c r="T81" i="10"/>
  <c r="S82" i="10"/>
  <c r="T82" i="10"/>
  <c r="S83" i="10"/>
  <c r="T83" i="10"/>
  <c r="S84" i="10"/>
  <c r="T84" i="10"/>
  <c r="S85" i="10"/>
  <c r="T85" i="10"/>
  <c r="S86" i="10"/>
  <c r="T86" i="10"/>
  <c r="S87" i="10"/>
  <c r="T87" i="10"/>
  <c r="S88" i="10"/>
  <c r="T88" i="10"/>
  <c r="S89" i="10"/>
  <c r="T89" i="10"/>
  <c r="S90" i="10"/>
  <c r="T90" i="10"/>
  <c r="S91" i="10"/>
  <c r="T91" i="10"/>
  <c r="S92" i="10"/>
  <c r="T92" i="10"/>
  <c r="S93" i="10"/>
  <c r="T93" i="10"/>
  <c r="S94" i="10"/>
  <c r="T94" i="10"/>
  <c r="S95" i="10"/>
  <c r="T95" i="10"/>
  <c r="S96" i="10"/>
  <c r="T96" i="10"/>
  <c r="S97" i="10"/>
  <c r="T97" i="10"/>
  <c r="S98" i="10"/>
  <c r="T98" i="10"/>
  <c r="S99" i="10"/>
  <c r="T99" i="10"/>
  <c r="S100" i="10"/>
  <c r="T100" i="10"/>
  <c r="S101" i="10"/>
  <c r="T101" i="10"/>
  <c r="S102" i="10"/>
  <c r="T102" i="10"/>
  <c r="S103" i="10"/>
  <c r="T103" i="10"/>
  <c r="S104" i="10"/>
  <c r="T104" i="10"/>
  <c r="S105" i="10"/>
  <c r="T105" i="10"/>
  <c r="S106" i="10"/>
  <c r="T106" i="10"/>
  <c r="S107" i="10"/>
  <c r="T107" i="10"/>
  <c r="S108" i="10"/>
  <c r="T108" i="10"/>
  <c r="S109" i="10"/>
  <c r="T109" i="10"/>
  <c r="S110" i="10"/>
  <c r="T110" i="10"/>
  <c r="S111" i="10"/>
  <c r="T111" i="10"/>
  <c r="S112" i="10"/>
  <c r="T112" i="10"/>
  <c r="S113" i="10"/>
  <c r="T113" i="10"/>
  <c r="S114" i="10"/>
  <c r="T114" i="10"/>
  <c r="S115" i="10"/>
  <c r="T115" i="10"/>
  <c r="S116" i="10"/>
  <c r="T116" i="10"/>
  <c r="S117" i="10"/>
  <c r="T117" i="10"/>
  <c r="S118" i="10"/>
  <c r="T118" i="10"/>
  <c r="S119" i="10"/>
  <c r="T119" i="10"/>
  <c r="S120" i="10"/>
  <c r="T120" i="10"/>
  <c r="S121" i="10"/>
  <c r="T121" i="10"/>
  <c r="S122" i="10"/>
  <c r="T122" i="10"/>
  <c r="S123" i="10"/>
  <c r="T123" i="10"/>
  <c r="S124" i="10"/>
  <c r="T124" i="10"/>
  <c r="S125" i="10"/>
  <c r="T125" i="10"/>
  <c r="S126" i="10"/>
  <c r="T126" i="10"/>
  <c r="S127" i="10"/>
  <c r="T127" i="10"/>
  <c r="S128" i="10"/>
  <c r="T128" i="10"/>
  <c r="S129" i="10"/>
  <c r="T129" i="10"/>
  <c r="S130" i="10"/>
  <c r="T130" i="10"/>
  <c r="S131" i="10"/>
  <c r="T131" i="10"/>
  <c r="S132" i="10"/>
  <c r="T132" i="10"/>
  <c r="S133" i="10"/>
  <c r="T133" i="10"/>
  <c r="S134" i="10"/>
  <c r="T134" i="10"/>
  <c r="S135" i="10"/>
  <c r="T135" i="10"/>
  <c r="S136" i="10"/>
  <c r="T136" i="10"/>
  <c r="S137" i="10"/>
  <c r="T137" i="10"/>
  <c r="S138" i="10"/>
  <c r="T138" i="10"/>
  <c r="S139" i="10"/>
  <c r="T139" i="10"/>
  <c r="S140" i="10"/>
  <c r="T140" i="10"/>
  <c r="S141" i="10"/>
  <c r="T141" i="10"/>
  <c r="S142" i="10"/>
  <c r="T142" i="10"/>
  <c r="S143" i="10"/>
  <c r="T143" i="10"/>
  <c r="S144" i="10"/>
  <c r="T144" i="10"/>
  <c r="S145" i="10"/>
  <c r="T145" i="10"/>
  <c r="S146" i="10"/>
  <c r="T146" i="10"/>
  <c r="S147" i="10"/>
  <c r="T147" i="10"/>
  <c r="S148" i="10"/>
  <c r="T148" i="10"/>
  <c r="S149" i="10"/>
  <c r="T149" i="10"/>
  <c r="S150" i="10"/>
  <c r="T150" i="10"/>
  <c r="S151" i="10"/>
  <c r="T151" i="10"/>
  <c r="S152" i="10"/>
  <c r="T152" i="10"/>
  <c r="S153" i="10"/>
  <c r="T153" i="10"/>
  <c r="S154" i="10"/>
  <c r="T154" i="10"/>
  <c r="S155" i="10"/>
  <c r="T155" i="10"/>
  <c r="S156" i="10"/>
  <c r="T156" i="10"/>
  <c r="S157" i="10"/>
  <c r="T157" i="10"/>
  <c r="S158" i="10"/>
  <c r="T158" i="10"/>
  <c r="S159" i="10"/>
  <c r="T159" i="10"/>
  <c r="S160" i="10"/>
  <c r="T160" i="10"/>
  <c r="S161" i="10"/>
  <c r="T161" i="10"/>
  <c r="S162" i="10"/>
  <c r="T162" i="10"/>
  <c r="S163" i="10"/>
  <c r="T163" i="10"/>
  <c r="S164" i="10"/>
  <c r="T164" i="10"/>
  <c r="S165" i="10"/>
  <c r="T165" i="10"/>
  <c r="S166" i="10"/>
  <c r="T166" i="10"/>
  <c r="S167" i="10"/>
  <c r="T167" i="10"/>
  <c r="S168" i="10"/>
  <c r="T168" i="10"/>
  <c r="S169" i="10"/>
  <c r="T169" i="10"/>
  <c r="S170" i="10"/>
  <c r="T170" i="10"/>
  <c r="S171" i="10"/>
  <c r="T171" i="10"/>
  <c r="S172" i="10"/>
  <c r="T172" i="10"/>
  <c r="S173" i="10"/>
  <c r="T173" i="10"/>
  <c r="S174" i="10"/>
  <c r="T174" i="10"/>
  <c r="S175" i="10"/>
  <c r="T175" i="10"/>
  <c r="S176" i="10"/>
  <c r="T176" i="10"/>
  <c r="S177" i="10"/>
  <c r="T177" i="10"/>
  <c r="S178" i="10"/>
  <c r="T178" i="10"/>
  <c r="S179" i="10"/>
  <c r="T179" i="10"/>
  <c r="S180" i="10"/>
  <c r="T180" i="10"/>
  <c r="S181" i="10"/>
  <c r="T181" i="10"/>
  <c r="S182" i="10"/>
  <c r="T182" i="10"/>
  <c r="S183" i="10"/>
  <c r="T183" i="10"/>
  <c r="S184" i="10"/>
  <c r="T184" i="10"/>
  <c r="S185" i="10"/>
  <c r="T185" i="10"/>
  <c r="S186" i="10"/>
  <c r="T186" i="10"/>
  <c r="S187" i="10"/>
  <c r="T187" i="10"/>
  <c r="S188" i="10"/>
  <c r="T188" i="10"/>
  <c r="S189" i="10"/>
  <c r="T189" i="10"/>
  <c r="S190" i="10"/>
  <c r="T190" i="10"/>
  <c r="S191" i="10"/>
  <c r="T191" i="10"/>
  <c r="S192" i="10"/>
  <c r="T192" i="10"/>
  <c r="S193" i="10"/>
  <c r="T193" i="10"/>
  <c r="S194" i="10"/>
  <c r="T194" i="10"/>
  <c r="S195" i="10"/>
  <c r="T195" i="10"/>
  <c r="S196" i="10"/>
  <c r="T196" i="10"/>
  <c r="S197" i="10"/>
  <c r="T197" i="10"/>
  <c r="S198" i="10"/>
  <c r="T198" i="10"/>
  <c r="S199" i="10"/>
  <c r="T199" i="10"/>
  <c r="S200" i="10"/>
  <c r="T200" i="10"/>
  <c r="S201" i="10"/>
  <c r="T201" i="10"/>
  <c r="S202" i="10"/>
  <c r="T202" i="10"/>
  <c r="S203" i="10"/>
  <c r="T203" i="10"/>
  <c r="S204" i="10"/>
  <c r="T204" i="10"/>
  <c r="S205" i="10"/>
  <c r="T205" i="10"/>
  <c r="S206" i="10"/>
  <c r="T206" i="10"/>
  <c r="S207" i="10"/>
  <c r="T207" i="10"/>
  <c r="S208" i="10"/>
  <c r="T208" i="10"/>
  <c r="S209" i="10"/>
  <c r="T209" i="10"/>
  <c r="S210" i="10"/>
  <c r="T210" i="10"/>
  <c r="S211" i="10"/>
  <c r="T211" i="10"/>
  <c r="S212" i="10"/>
  <c r="T212" i="10"/>
  <c r="S213" i="10"/>
  <c r="T213" i="10"/>
  <c r="S214" i="10"/>
  <c r="T214" i="10"/>
  <c r="S215" i="10"/>
  <c r="T215" i="10"/>
  <c r="S216" i="10"/>
  <c r="T216" i="10"/>
  <c r="S217" i="10"/>
  <c r="T217" i="10"/>
  <c r="S218" i="10"/>
  <c r="T218" i="10"/>
  <c r="S219" i="10"/>
  <c r="T219" i="10"/>
  <c r="S220" i="10"/>
  <c r="T220" i="10"/>
  <c r="S221" i="10"/>
  <c r="T221" i="10"/>
  <c r="S222" i="10"/>
  <c r="T222" i="10"/>
  <c r="S223" i="10"/>
  <c r="T223" i="10"/>
  <c r="S224" i="10"/>
  <c r="T224" i="10"/>
  <c r="S225" i="10"/>
  <c r="T225" i="10"/>
  <c r="S226" i="10"/>
  <c r="T226" i="10"/>
  <c r="S227" i="10"/>
  <c r="T227" i="10"/>
  <c r="S228" i="10"/>
  <c r="T228" i="10"/>
  <c r="S229" i="10"/>
  <c r="T229" i="10"/>
  <c r="S230" i="10"/>
  <c r="T230" i="10"/>
  <c r="S231" i="10"/>
  <c r="T231" i="10"/>
  <c r="S232" i="10"/>
  <c r="T232" i="10"/>
  <c r="S233" i="10"/>
  <c r="T233" i="10"/>
  <c r="S234" i="10"/>
  <c r="T234" i="10"/>
  <c r="S235" i="10"/>
  <c r="T235" i="10"/>
  <c r="S236" i="10"/>
  <c r="T236" i="10"/>
  <c r="S237" i="10"/>
  <c r="T237" i="10"/>
  <c r="S238" i="10"/>
  <c r="T238" i="10"/>
  <c r="S239" i="10"/>
  <c r="T239" i="10"/>
  <c r="S240" i="10"/>
  <c r="T240" i="10"/>
  <c r="S241" i="10"/>
  <c r="T241" i="10"/>
  <c r="S242" i="10"/>
  <c r="T242" i="10"/>
  <c r="S243" i="10"/>
  <c r="T243" i="10"/>
  <c r="S244" i="10"/>
  <c r="T244" i="10"/>
  <c r="S245" i="10"/>
  <c r="T245" i="10"/>
  <c r="S246" i="10"/>
  <c r="T246" i="10"/>
  <c r="S247" i="10"/>
  <c r="T247" i="10"/>
  <c r="S248" i="10"/>
  <c r="T248" i="10"/>
  <c r="S249" i="10"/>
  <c r="T249" i="10"/>
  <c r="S250" i="10"/>
  <c r="T250" i="10"/>
  <c r="S251" i="10"/>
  <c r="T251" i="10"/>
  <c r="S252" i="10"/>
  <c r="T252" i="10"/>
  <c r="S253" i="10"/>
  <c r="T253" i="10"/>
  <c r="S254" i="10"/>
  <c r="T254" i="10"/>
  <c r="S255" i="10"/>
  <c r="T255" i="10"/>
  <c r="S256" i="10"/>
  <c r="T256" i="10"/>
  <c r="S257" i="10"/>
  <c r="T257" i="10"/>
  <c r="S258" i="10"/>
  <c r="T258" i="10"/>
  <c r="S259" i="10"/>
  <c r="T259" i="10"/>
  <c r="S260" i="10"/>
  <c r="T260" i="10"/>
  <c r="S261" i="10"/>
  <c r="T261" i="10"/>
  <c r="S262" i="10"/>
  <c r="T262" i="10"/>
  <c r="S263" i="10"/>
  <c r="T263" i="10"/>
  <c r="S264" i="10"/>
  <c r="T264" i="10"/>
  <c r="S265" i="10"/>
  <c r="T265" i="10"/>
  <c r="S266" i="10"/>
  <c r="T266" i="10"/>
  <c r="S267" i="10"/>
  <c r="T267" i="10"/>
  <c r="S268" i="10"/>
  <c r="T268" i="10"/>
  <c r="S269" i="10"/>
  <c r="T269" i="10"/>
  <c r="S270" i="10"/>
  <c r="T270" i="10"/>
  <c r="S271" i="10"/>
  <c r="T271" i="10"/>
  <c r="S272" i="10"/>
  <c r="T272" i="10"/>
  <c r="S273" i="10"/>
  <c r="T273" i="10"/>
  <c r="S274" i="10"/>
  <c r="T274" i="10"/>
  <c r="S275" i="10"/>
  <c r="T275" i="10"/>
  <c r="S276" i="10"/>
  <c r="T276" i="10"/>
  <c r="S277" i="10"/>
  <c r="T277" i="10"/>
  <c r="S278" i="10"/>
  <c r="T278" i="10"/>
  <c r="S279" i="10"/>
  <c r="T279" i="10"/>
  <c r="S280" i="10"/>
  <c r="T280" i="10"/>
  <c r="S281" i="10"/>
  <c r="T281" i="10"/>
  <c r="S282" i="10"/>
  <c r="T282" i="10"/>
  <c r="S283" i="10"/>
  <c r="T283" i="10"/>
  <c r="S284" i="10"/>
  <c r="T284" i="10"/>
  <c r="S285" i="10"/>
  <c r="T285" i="10"/>
  <c r="S286" i="10"/>
  <c r="T286" i="10"/>
  <c r="S287" i="10"/>
  <c r="T287" i="10"/>
  <c r="S288" i="10"/>
  <c r="T288" i="10"/>
  <c r="S289" i="10"/>
  <c r="T289" i="10"/>
  <c r="S290" i="10"/>
  <c r="T290" i="10"/>
  <c r="S291" i="10"/>
  <c r="T291" i="10"/>
  <c r="S292" i="10"/>
  <c r="T292" i="10"/>
  <c r="S293" i="10"/>
  <c r="T293" i="10"/>
  <c r="S294" i="10"/>
  <c r="T294" i="10"/>
  <c r="S295" i="10"/>
  <c r="T295" i="10"/>
  <c r="S296" i="10"/>
  <c r="T296" i="10"/>
  <c r="S297" i="10"/>
  <c r="T297" i="10"/>
  <c r="S298" i="10"/>
  <c r="T298" i="10"/>
  <c r="S299" i="10"/>
  <c r="T299" i="10"/>
  <c r="S300" i="10"/>
  <c r="T300" i="10"/>
  <c r="S301" i="10"/>
  <c r="T301" i="10"/>
  <c r="S302" i="10"/>
  <c r="T302" i="10"/>
  <c r="S303" i="10"/>
  <c r="T303" i="10"/>
  <c r="S304" i="10"/>
  <c r="T304" i="10"/>
  <c r="S305" i="10"/>
  <c r="T305" i="10"/>
  <c r="S306" i="10"/>
  <c r="T306" i="10"/>
  <c r="S307" i="10"/>
  <c r="T307" i="10"/>
  <c r="S308" i="10"/>
  <c r="T308" i="10"/>
  <c r="S309" i="10"/>
  <c r="T309" i="10"/>
  <c r="S310" i="10"/>
  <c r="T310" i="10"/>
  <c r="S311" i="10"/>
  <c r="T311" i="10"/>
  <c r="S312" i="10"/>
  <c r="T312" i="10"/>
  <c r="S313" i="10"/>
  <c r="T313" i="10"/>
  <c r="S314" i="10"/>
  <c r="T314" i="10"/>
  <c r="S315" i="10"/>
  <c r="T315" i="10"/>
  <c r="S316" i="10"/>
  <c r="T316" i="10"/>
  <c r="S317" i="10"/>
  <c r="T317" i="10"/>
  <c r="S318" i="10"/>
  <c r="T318" i="10"/>
  <c r="S319" i="10"/>
  <c r="T319" i="10"/>
  <c r="S320" i="10"/>
  <c r="T320" i="10"/>
  <c r="S321" i="10"/>
  <c r="T321" i="10"/>
  <c r="S322" i="10"/>
  <c r="T322" i="10"/>
  <c r="S323" i="10"/>
  <c r="T323" i="10"/>
  <c r="S324" i="10"/>
  <c r="T324" i="10"/>
  <c r="S325" i="10"/>
  <c r="T325" i="10"/>
  <c r="S326" i="10"/>
  <c r="T326" i="10"/>
  <c r="S327" i="10"/>
  <c r="T327" i="10"/>
  <c r="S328" i="10"/>
  <c r="T328" i="10"/>
  <c r="S329" i="10"/>
  <c r="T329" i="10"/>
  <c r="S330" i="10"/>
  <c r="T330" i="10"/>
  <c r="S331" i="10"/>
  <c r="T331" i="10"/>
  <c r="S332" i="10"/>
  <c r="T332" i="10"/>
  <c r="S333" i="10"/>
  <c r="T333" i="10"/>
  <c r="S334" i="10"/>
  <c r="T334" i="10"/>
  <c r="S335" i="10"/>
  <c r="T335" i="10"/>
  <c r="S336" i="10"/>
  <c r="T336" i="10"/>
  <c r="S337" i="10"/>
  <c r="T337" i="10"/>
  <c r="S338" i="10"/>
  <c r="T338" i="10"/>
  <c r="S339" i="10"/>
  <c r="T339" i="10"/>
  <c r="S340" i="10"/>
  <c r="T340" i="10"/>
  <c r="S341" i="10"/>
  <c r="T341" i="10"/>
  <c r="S342" i="10"/>
  <c r="T342" i="10"/>
  <c r="S343" i="10"/>
  <c r="T343" i="10"/>
  <c r="S344" i="10"/>
  <c r="T344" i="10"/>
  <c r="S345" i="10"/>
  <c r="T345" i="10"/>
  <c r="S346" i="10"/>
  <c r="T346" i="10"/>
  <c r="S347" i="10"/>
  <c r="T347" i="10"/>
  <c r="S348" i="10"/>
  <c r="T348" i="10"/>
  <c r="S349" i="10"/>
  <c r="T349" i="10"/>
  <c r="S350" i="10"/>
  <c r="T350" i="10"/>
  <c r="S351" i="10"/>
  <c r="T351" i="10"/>
  <c r="S352" i="10"/>
  <c r="T352" i="10"/>
  <c r="S353" i="10"/>
  <c r="T353" i="10"/>
  <c r="S354" i="10"/>
  <c r="T354" i="10"/>
  <c r="S355" i="10"/>
  <c r="T355" i="10"/>
  <c r="S356" i="10"/>
  <c r="T356" i="10"/>
  <c r="S357" i="10"/>
  <c r="T357" i="10"/>
  <c r="S358" i="10"/>
  <c r="T358" i="10"/>
  <c r="S359" i="10"/>
  <c r="T359" i="10"/>
  <c r="S360" i="10"/>
  <c r="T360" i="10"/>
  <c r="S361" i="10"/>
  <c r="T361" i="10"/>
  <c r="S362" i="10"/>
  <c r="T362" i="10"/>
  <c r="S363" i="10"/>
  <c r="T363" i="10"/>
  <c r="S364" i="10"/>
  <c r="T364" i="10"/>
  <c r="S365" i="10"/>
  <c r="T365" i="10"/>
  <c r="S366" i="10"/>
  <c r="T366" i="10"/>
  <c r="S367" i="10"/>
  <c r="T367" i="10"/>
  <c r="S368" i="10"/>
  <c r="T368" i="10"/>
  <c r="S369" i="10"/>
  <c r="T369" i="10"/>
  <c r="S370" i="10"/>
  <c r="T370" i="10"/>
  <c r="S371" i="10"/>
  <c r="T371" i="10"/>
  <c r="S372" i="10"/>
  <c r="T372" i="10"/>
  <c r="S373" i="10"/>
  <c r="T373" i="10"/>
  <c r="S374" i="10"/>
  <c r="T374" i="10"/>
  <c r="S375" i="10"/>
  <c r="T375" i="10"/>
  <c r="S376" i="10"/>
  <c r="T376" i="10"/>
  <c r="S377" i="10"/>
  <c r="T377" i="10"/>
  <c r="S378" i="10"/>
  <c r="T378" i="10"/>
  <c r="S379" i="10"/>
  <c r="T379" i="10"/>
  <c r="S380" i="10"/>
  <c r="T380" i="10"/>
  <c r="S381" i="10"/>
  <c r="T381" i="10"/>
  <c r="S382" i="10"/>
  <c r="T382" i="10"/>
  <c r="S383" i="10"/>
  <c r="T383" i="10"/>
  <c r="S384" i="10"/>
  <c r="T384" i="10"/>
  <c r="S385" i="10"/>
  <c r="T385" i="10"/>
  <c r="S386" i="10"/>
  <c r="T386" i="10"/>
  <c r="S387" i="10"/>
  <c r="T387" i="10"/>
  <c r="S388" i="10"/>
  <c r="T388" i="10"/>
  <c r="S389" i="10"/>
  <c r="T389" i="10"/>
  <c r="S390" i="10"/>
  <c r="T390" i="10"/>
  <c r="S391" i="10"/>
  <c r="T391" i="10"/>
  <c r="S392" i="10"/>
  <c r="T392" i="10"/>
  <c r="S393" i="10"/>
  <c r="T393" i="10"/>
  <c r="S394" i="10"/>
  <c r="T394" i="10"/>
  <c r="S395" i="10"/>
  <c r="T395" i="10"/>
  <c r="S396" i="10"/>
  <c r="T396" i="10"/>
  <c r="S397" i="10"/>
  <c r="T397" i="10"/>
  <c r="S398" i="10"/>
  <c r="T398" i="10"/>
  <c r="S399" i="10"/>
  <c r="T399" i="10"/>
  <c r="S400" i="10"/>
  <c r="T400" i="10"/>
  <c r="S401" i="10"/>
  <c r="T401" i="10"/>
  <c r="S402" i="10"/>
  <c r="T402" i="10"/>
  <c r="S403" i="10"/>
  <c r="T403" i="10"/>
  <c r="S404" i="10"/>
  <c r="T404" i="10"/>
  <c r="S405" i="10"/>
  <c r="T405" i="10"/>
  <c r="S406" i="10"/>
  <c r="T406" i="10"/>
  <c r="S407" i="10"/>
  <c r="T407" i="10"/>
  <c r="S408" i="10"/>
  <c r="T408" i="10"/>
  <c r="S409" i="10"/>
  <c r="T409" i="10"/>
  <c r="S410" i="10"/>
  <c r="T410" i="10"/>
  <c r="S411" i="10"/>
  <c r="T411" i="10"/>
  <c r="S412" i="10"/>
  <c r="T412" i="10"/>
  <c r="S413" i="10"/>
  <c r="T413" i="10"/>
  <c r="S414" i="10"/>
  <c r="T414" i="10"/>
  <c r="S415" i="10"/>
  <c r="T415" i="10"/>
  <c r="S416" i="10"/>
  <c r="T416" i="10"/>
  <c r="S417" i="10"/>
  <c r="T417" i="10"/>
  <c r="S418" i="10"/>
  <c r="T418" i="10"/>
  <c r="S419" i="10"/>
  <c r="T419" i="10"/>
  <c r="S420" i="10"/>
  <c r="T420" i="10"/>
  <c r="S421" i="10"/>
  <c r="T421" i="10"/>
  <c r="S422" i="10"/>
  <c r="T422" i="10"/>
  <c r="S423" i="10"/>
  <c r="T423" i="10"/>
  <c r="S424" i="10"/>
  <c r="T424" i="10"/>
  <c r="S425" i="10"/>
  <c r="T425" i="10"/>
  <c r="S426" i="10"/>
  <c r="T426" i="10"/>
  <c r="S427" i="10"/>
  <c r="T427" i="10"/>
  <c r="S428" i="10"/>
  <c r="T428" i="10"/>
  <c r="S429" i="10"/>
  <c r="T429" i="10"/>
  <c r="S430" i="10"/>
  <c r="T430" i="10"/>
  <c r="S431" i="10"/>
  <c r="T431" i="10"/>
  <c r="S432" i="10"/>
  <c r="T432" i="10"/>
  <c r="S433" i="10"/>
  <c r="T433" i="10"/>
  <c r="S434" i="10"/>
  <c r="T434" i="10"/>
  <c r="S435" i="10"/>
  <c r="T435" i="10"/>
  <c r="S436" i="10"/>
  <c r="T436" i="10"/>
  <c r="S437" i="10"/>
  <c r="T437" i="10"/>
  <c r="S438" i="10"/>
  <c r="T438" i="10"/>
  <c r="S439" i="10"/>
  <c r="T439" i="10"/>
  <c r="S440" i="10"/>
  <c r="T440" i="10"/>
  <c r="S441" i="10"/>
  <c r="T441" i="10"/>
  <c r="S442" i="10"/>
  <c r="T442" i="10"/>
  <c r="S443" i="10"/>
  <c r="T443" i="10"/>
  <c r="S444" i="10"/>
  <c r="T444" i="10"/>
  <c r="S445" i="10"/>
  <c r="T445" i="10"/>
  <c r="S446" i="10"/>
  <c r="T446" i="10"/>
  <c r="S447" i="10"/>
  <c r="T447" i="10"/>
  <c r="S448" i="10"/>
  <c r="T448" i="10"/>
  <c r="S449" i="10"/>
  <c r="T449" i="10"/>
  <c r="S450" i="10"/>
  <c r="T450" i="10"/>
  <c r="S451" i="10"/>
  <c r="T451" i="10"/>
  <c r="S452" i="10"/>
  <c r="T452" i="10"/>
  <c r="S453" i="10"/>
  <c r="T453" i="10"/>
  <c r="S454" i="10"/>
  <c r="T454" i="10"/>
  <c r="S455" i="10"/>
  <c r="T455" i="10"/>
  <c r="S456" i="10"/>
  <c r="T456" i="10"/>
  <c r="S457" i="10"/>
  <c r="T457" i="10"/>
  <c r="S458" i="10"/>
  <c r="T458" i="10"/>
  <c r="S459" i="10"/>
  <c r="T459" i="10"/>
  <c r="S460" i="10"/>
  <c r="T460" i="10"/>
  <c r="S461" i="10"/>
  <c r="T461" i="10"/>
  <c r="S462" i="10"/>
  <c r="T462" i="10"/>
  <c r="S463" i="10"/>
  <c r="T463" i="10"/>
  <c r="S464" i="10"/>
  <c r="T464" i="10"/>
  <c r="S465" i="10"/>
  <c r="T465" i="10"/>
  <c r="S466" i="10"/>
  <c r="T466" i="10"/>
  <c r="S467" i="10"/>
  <c r="T467" i="10"/>
  <c r="S468" i="10"/>
  <c r="T468" i="10"/>
  <c r="S469" i="10"/>
  <c r="T469" i="10"/>
  <c r="S470" i="10"/>
  <c r="T470" i="10"/>
  <c r="S471" i="10"/>
  <c r="T471" i="10"/>
  <c r="S472" i="10"/>
  <c r="T472" i="10"/>
  <c r="S473" i="10"/>
  <c r="T473" i="10"/>
  <c r="S474" i="10"/>
  <c r="T474" i="10"/>
  <c r="S475" i="10"/>
  <c r="T475" i="10"/>
  <c r="S476" i="10"/>
  <c r="T476" i="10"/>
  <c r="S477" i="10"/>
  <c r="T477" i="10"/>
  <c r="S478" i="10"/>
  <c r="T478" i="10"/>
  <c r="S479" i="10"/>
  <c r="T479" i="10"/>
  <c r="S480" i="10"/>
  <c r="T480" i="10"/>
  <c r="S481" i="10"/>
  <c r="T481" i="10"/>
  <c r="S482" i="10"/>
  <c r="T482" i="10"/>
  <c r="S483" i="10"/>
  <c r="T483" i="10"/>
  <c r="S484" i="10"/>
  <c r="T484" i="10"/>
  <c r="S485" i="10"/>
  <c r="T485" i="10"/>
  <c r="S486" i="10"/>
  <c r="T486" i="10"/>
  <c r="S487" i="10"/>
  <c r="T487" i="10"/>
  <c r="S488" i="10"/>
  <c r="T488" i="10"/>
  <c r="S489" i="10"/>
  <c r="T489" i="10"/>
  <c r="S490" i="10"/>
  <c r="T490" i="10"/>
  <c r="S491" i="10"/>
  <c r="T491" i="10"/>
  <c r="S492" i="10"/>
  <c r="T492" i="10"/>
  <c r="S493" i="10"/>
  <c r="T493" i="10"/>
  <c r="S494" i="10"/>
  <c r="T494" i="10"/>
  <c r="S495" i="10"/>
  <c r="T495" i="10"/>
  <c r="S496" i="10"/>
  <c r="T496" i="10"/>
  <c r="S497" i="10"/>
  <c r="T497" i="10"/>
  <c r="S498" i="10"/>
  <c r="T498" i="10"/>
  <c r="S499" i="10"/>
  <c r="T499" i="10"/>
  <c r="S500" i="10"/>
  <c r="T500" i="10"/>
  <c r="S501" i="10"/>
  <c r="T501" i="10"/>
  <c r="S502" i="10"/>
  <c r="T502" i="10"/>
  <c r="S503" i="10"/>
  <c r="T503" i="10"/>
  <c r="S504" i="10"/>
  <c r="T504" i="10"/>
  <c r="S505" i="10"/>
  <c r="T505" i="10"/>
  <c r="S506" i="10"/>
  <c r="T506" i="10"/>
  <c r="S507" i="10"/>
  <c r="T507" i="10"/>
  <c r="S508" i="10"/>
  <c r="T508" i="10"/>
  <c r="S509" i="10"/>
  <c r="T509" i="10"/>
  <c r="S510" i="10"/>
  <c r="T510" i="10"/>
  <c r="S511" i="10"/>
  <c r="T511" i="10"/>
  <c r="S512" i="10"/>
  <c r="T512" i="10"/>
  <c r="S513" i="10"/>
  <c r="T513" i="10"/>
  <c r="S514" i="10"/>
  <c r="T514" i="10"/>
  <c r="S515" i="10"/>
  <c r="T515" i="10"/>
  <c r="S516" i="10"/>
  <c r="T516" i="10"/>
  <c r="S517" i="10"/>
  <c r="T517" i="10"/>
  <c r="S518" i="10"/>
  <c r="T518" i="10"/>
  <c r="S519" i="10"/>
  <c r="T519" i="10"/>
  <c r="S520" i="10"/>
  <c r="T520" i="10"/>
  <c r="S521" i="10"/>
  <c r="T521" i="10"/>
  <c r="S522" i="10"/>
  <c r="T522" i="10"/>
  <c r="S523" i="10"/>
  <c r="T523" i="10"/>
  <c r="S524" i="10"/>
  <c r="T524" i="10"/>
  <c r="S525" i="10"/>
  <c r="T525" i="10"/>
  <c r="S526" i="10"/>
  <c r="T526" i="10"/>
  <c r="S527" i="10"/>
  <c r="T527" i="10"/>
  <c r="S528" i="10"/>
  <c r="T528" i="10"/>
  <c r="S529" i="10"/>
  <c r="T529" i="10"/>
  <c r="S530" i="10"/>
  <c r="T530" i="10"/>
  <c r="S531" i="10"/>
  <c r="T531" i="10"/>
  <c r="S532" i="10"/>
  <c r="T532" i="10"/>
  <c r="S533" i="10"/>
  <c r="T533" i="10"/>
  <c r="S534" i="10"/>
  <c r="T534" i="10"/>
  <c r="S535" i="10"/>
  <c r="T535" i="10"/>
  <c r="S536" i="10"/>
  <c r="T536" i="10"/>
  <c r="S537" i="10"/>
  <c r="T537" i="10"/>
  <c r="S538" i="10"/>
  <c r="T538" i="10"/>
  <c r="S539" i="10"/>
  <c r="T539" i="10"/>
  <c r="S540" i="10"/>
  <c r="T540" i="10"/>
  <c r="S541" i="10"/>
  <c r="T541" i="10"/>
  <c r="S542" i="10"/>
  <c r="T542" i="10"/>
  <c r="S543" i="10"/>
  <c r="T543" i="10"/>
  <c r="S544" i="10"/>
  <c r="T544" i="10"/>
  <c r="S545" i="10"/>
  <c r="T545" i="10"/>
  <c r="S546" i="10"/>
  <c r="T546" i="10"/>
  <c r="S547" i="10"/>
  <c r="T547" i="10"/>
  <c r="S548" i="10"/>
  <c r="T548" i="10"/>
  <c r="S549" i="10"/>
  <c r="T549" i="10"/>
  <c r="S550" i="10"/>
  <c r="T550" i="10"/>
  <c r="S551" i="10"/>
  <c r="T551" i="10"/>
  <c r="S552" i="10"/>
  <c r="T552" i="10"/>
  <c r="S553" i="10"/>
  <c r="T553" i="10"/>
  <c r="S554" i="10"/>
  <c r="T554" i="10"/>
  <c r="S555" i="10"/>
  <c r="T555" i="10"/>
  <c r="S556" i="10"/>
  <c r="T556" i="10"/>
  <c r="S557" i="10"/>
  <c r="T557" i="10"/>
  <c r="S558" i="10"/>
  <c r="T558" i="10"/>
  <c r="S559" i="10"/>
  <c r="T559" i="10"/>
  <c r="S560" i="10"/>
  <c r="T560" i="10"/>
  <c r="S561" i="10"/>
  <c r="T561" i="10"/>
  <c r="S562" i="10"/>
  <c r="T562" i="10"/>
  <c r="S563" i="10"/>
  <c r="T563" i="10"/>
  <c r="S564" i="10"/>
  <c r="T564" i="10"/>
  <c r="S565" i="10"/>
  <c r="T565" i="10"/>
  <c r="S566" i="10"/>
  <c r="T566" i="10"/>
  <c r="S567" i="10"/>
  <c r="T567" i="10"/>
  <c r="S568" i="10"/>
  <c r="T568" i="10"/>
  <c r="S569" i="10"/>
  <c r="T569" i="10"/>
  <c r="S570" i="10"/>
  <c r="T570" i="10"/>
  <c r="S571" i="10"/>
  <c r="T571" i="10"/>
  <c r="S572" i="10"/>
  <c r="T572" i="10"/>
  <c r="S573" i="10"/>
  <c r="T573" i="10"/>
  <c r="S574" i="10"/>
  <c r="T574" i="10"/>
  <c r="S575" i="10"/>
  <c r="T575" i="10"/>
  <c r="S576" i="10"/>
  <c r="T576" i="10"/>
  <c r="S577" i="10"/>
  <c r="T577" i="10"/>
  <c r="S578" i="10"/>
  <c r="T578" i="10"/>
  <c r="S579" i="10"/>
  <c r="T579" i="10"/>
  <c r="S580" i="10"/>
  <c r="T580" i="10"/>
  <c r="S581" i="10"/>
  <c r="T581" i="10"/>
  <c r="S582" i="10"/>
  <c r="T582" i="10"/>
  <c r="S583" i="10"/>
  <c r="T583" i="10"/>
  <c r="S584" i="10"/>
  <c r="T584" i="10"/>
  <c r="S585" i="10"/>
  <c r="T585" i="10"/>
  <c r="S586" i="10"/>
  <c r="T586" i="10"/>
  <c r="S587" i="10"/>
  <c r="T587" i="10"/>
  <c r="S588" i="10"/>
  <c r="T588" i="10"/>
  <c r="S589" i="10"/>
  <c r="T589" i="10"/>
  <c r="S590" i="10"/>
  <c r="T590" i="10"/>
  <c r="S591" i="10"/>
  <c r="T591" i="10"/>
  <c r="S592" i="10"/>
  <c r="T592" i="10"/>
  <c r="S593" i="10"/>
  <c r="T593" i="10"/>
  <c r="S594" i="10"/>
  <c r="T594" i="10"/>
  <c r="S595" i="10"/>
  <c r="T595" i="10"/>
  <c r="S596" i="10"/>
  <c r="T596" i="10"/>
  <c r="S597" i="10"/>
  <c r="T597" i="10"/>
  <c r="S598" i="10"/>
  <c r="T598" i="10"/>
  <c r="S599" i="10"/>
  <c r="T599" i="10"/>
  <c r="S600" i="10"/>
  <c r="T600" i="10"/>
  <c r="S601" i="10"/>
  <c r="T601" i="10"/>
  <c r="S602" i="10"/>
  <c r="T602" i="10"/>
  <c r="S603" i="10"/>
  <c r="T603" i="10"/>
  <c r="S604" i="10"/>
  <c r="T604" i="10"/>
  <c r="S605" i="10"/>
  <c r="T605" i="10"/>
  <c r="S606" i="10"/>
  <c r="T606" i="10"/>
  <c r="S607" i="10"/>
  <c r="T607" i="10"/>
  <c r="S608" i="10"/>
  <c r="T608" i="10"/>
  <c r="S609" i="10"/>
  <c r="T609" i="10"/>
  <c r="S610" i="10"/>
  <c r="T610" i="10"/>
  <c r="S611" i="10"/>
  <c r="T611" i="10"/>
  <c r="S612" i="10"/>
  <c r="T612" i="10"/>
  <c r="S613" i="10"/>
  <c r="T613" i="10"/>
  <c r="S614" i="10"/>
  <c r="T614" i="10"/>
  <c r="S615" i="10"/>
  <c r="T615" i="10"/>
  <c r="S616" i="10"/>
  <c r="T616" i="10"/>
  <c r="S617" i="10"/>
  <c r="T617" i="10"/>
  <c r="S618" i="10"/>
  <c r="T618" i="10"/>
  <c r="S619" i="10"/>
  <c r="T619" i="10"/>
  <c r="S620" i="10"/>
  <c r="T620" i="10"/>
  <c r="S621" i="10"/>
  <c r="T621" i="10"/>
  <c r="S622" i="10"/>
  <c r="T622" i="10"/>
  <c r="S623" i="10"/>
  <c r="T623" i="10"/>
  <c r="S624" i="10"/>
  <c r="T624" i="10"/>
  <c r="S625" i="10"/>
  <c r="T625" i="10"/>
  <c r="S626" i="10"/>
  <c r="T626" i="10"/>
  <c r="S627" i="10"/>
  <c r="T627" i="10"/>
  <c r="S628" i="10"/>
  <c r="T628" i="10"/>
  <c r="S629" i="10"/>
  <c r="T629" i="10"/>
  <c r="S630" i="10"/>
  <c r="T630" i="10"/>
  <c r="S631" i="10"/>
  <c r="T631" i="10"/>
  <c r="S632" i="10"/>
  <c r="T632" i="10"/>
  <c r="S633" i="10"/>
  <c r="T633" i="10"/>
  <c r="S634" i="10"/>
  <c r="T634" i="10"/>
  <c r="S635" i="10"/>
  <c r="T635" i="10"/>
  <c r="S636" i="10"/>
  <c r="T636" i="10"/>
  <c r="S637" i="10"/>
  <c r="T637" i="10"/>
  <c r="S638" i="10"/>
  <c r="T638" i="10"/>
  <c r="S639" i="10"/>
  <c r="T639" i="10"/>
  <c r="S640" i="10"/>
  <c r="T640" i="10"/>
  <c r="S641" i="10"/>
  <c r="T641" i="10"/>
  <c r="S642" i="10"/>
  <c r="T642" i="10"/>
  <c r="S643" i="10"/>
  <c r="T643" i="10"/>
  <c r="S644" i="10"/>
  <c r="T644" i="10"/>
  <c r="S645" i="10"/>
  <c r="T645" i="10"/>
  <c r="S646" i="10"/>
  <c r="T646" i="10"/>
  <c r="S647" i="10"/>
  <c r="T647" i="10"/>
  <c r="S648" i="10"/>
  <c r="T648" i="10"/>
  <c r="S649" i="10"/>
  <c r="T649" i="10"/>
  <c r="S650" i="10"/>
  <c r="T650" i="10"/>
  <c r="S651" i="10"/>
  <c r="T651" i="10"/>
  <c r="S652" i="10"/>
  <c r="T652" i="10"/>
  <c r="S653" i="10"/>
  <c r="T653" i="10"/>
  <c r="S654" i="10"/>
  <c r="T654" i="10"/>
  <c r="S655" i="10"/>
  <c r="T655" i="10"/>
  <c r="S656" i="10"/>
  <c r="T656" i="10"/>
  <c r="S657" i="10"/>
  <c r="T657" i="10"/>
  <c r="S658" i="10"/>
  <c r="T658" i="10"/>
  <c r="S659" i="10"/>
  <c r="T659" i="10"/>
  <c r="S660" i="10"/>
  <c r="T660" i="10"/>
  <c r="S661" i="10"/>
  <c r="T661" i="10"/>
  <c r="S662" i="10"/>
  <c r="T662" i="10"/>
  <c r="S663" i="10"/>
  <c r="T663" i="10"/>
  <c r="S664" i="10"/>
  <c r="T664" i="10"/>
  <c r="S665" i="10"/>
  <c r="T665" i="10"/>
  <c r="S666" i="10"/>
  <c r="T666" i="10"/>
  <c r="S667" i="10"/>
  <c r="T667" i="10"/>
  <c r="S668" i="10"/>
  <c r="T668" i="10"/>
  <c r="S669" i="10"/>
  <c r="T669" i="10"/>
  <c r="S670" i="10"/>
  <c r="T670" i="10"/>
  <c r="S671" i="10"/>
  <c r="T671" i="10"/>
  <c r="S672" i="10"/>
  <c r="T672" i="10"/>
  <c r="S673" i="10"/>
  <c r="T673" i="10"/>
  <c r="S674" i="10"/>
  <c r="T674" i="10"/>
  <c r="S675" i="10"/>
  <c r="T675" i="10"/>
  <c r="S676" i="10"/>
  <c r="T676" i="10"/>
  <c r="S677" i="10"/>
  <c r="T677" i="10"/>
  <c r="S678" i="10"/>
  <c r="T678" i="10"/>
  <c r="S679" i="10"/>
  <c r="T679" i="10"/>
  <c r="S680" i="10"/>
  <c r="T680" i="10"/>
  <c r="S681" i="10"/>
  <c r="T681" i="10"/>
  <c r="S682" i="10"/>
  <c r="T682" i="10"/>
  <c r="S683" i="10"/>
  <c r="T683" i="10"/>
  <c r="S684" i="10"/>
  <c r="T684" i="10"/>
  <c r="S685" i="10"/>
  <c r="T685" i="10"/>
  <c r="S686" i="10"/>
  <c r="T686" i="10"/>
  <c r="S687" i="10"/>
  <c r="T687" i="10"/>
  <c r="S688" i="10"/>
  <c r="T688" i="10"/>
  <c r="S689" i="10"/>
  <c r="T689" i="10"/>
  <c r="S690" i="10"/>
  <c r="T690" i="10"/>
  <c r="S691" i="10"/>
  <c r="T691" i="10"/>
  <c r="S692" i="10"/>
  <c r="T692" i="10"/>
  <c r="S693" i="10"/>
  <c r="T693" i="10"/>
  <c r="S694" i="10"/>
  <c r="T694" i="10"/>
  <c r="S695" i="10"/>
  <c r="T695" i="10"/>
  <c r="S696" i="10"/>
  <c r="T696" i="10"/>
  <c r="S697" i="10"/>
  <c r="T697" i="10"/>
  <c r="S698" i="10"/>
  <c r="T698" i="10"/>
  <c r="S699" i="10"/>
  <c r="T699" i="10"/>
  <c r="S700" i="10"/>
  <c r="T700" i="10"/>
  <c r="S701" i="10"/>
  <c r="T701" i="10"/>
  <c r="S702" i="10"/>
  <c r="T702" i="10"/>
  <c r="S703" i="10"/>
  <c r="T703" i="10"/>
  <c r="S704" i="10"/>
  <c r="T704" i="10"/>
  <c r="S705" i="10"/>
  <c r="T705" i="10"/>
  <c r="S706" i="10"/>
  <c r="T706" i="10"/>
  <c r="S707" i="10"/>
  <c r="T707" i="10"/>
  <c r="S708" i="10"/>
  <c r="T708" i="10"/>
  <c r="S709" i="10"/>
  <c r="T709" i="10"/>
  <c r="S710" i="10"/>
  <c r="T710" i="10"/>
  <c r="S711" i="10"/>
  <c r="T711" i="10"/>
  <c r="S712" i="10"/>
  <c r="T712" i="10"/>
  <c r="S713" i="10"/>
  <c r="T713" i="10"/>
  <c r="S714" i="10"/>
  <c r="T714" i="10"/>
  <c r="S715" i="10"/>
  <c r="T715" i="10"/>
  <c r="S716" i="10"/>
  <c r="T716" i="10"/>
  <c r="S717" i="10"/>
  <c r="T717" i="10"/>
  <c r="S718" i="10"/>
  <c r="T718" i="10"/>
  <c r="S719" i="10"/>
  <c r="T719" i="10"/>
  <c r="S720" i="10"/>
  <c r="T720" i="10"/>
  <c r="S721" i="10"/>
  <c r="T721" i="10"/>
  <c r="S722" i="10"/>
  <c r="T722" i="10"/>
  <c r="S723" i="10"/>
  <c r="T723" i="10"/>
  <c r="S724" i="10"/>
  <c r="T724" i="10"/>
  <c r="S725" i="10"/>
  <c r="T725" i="10"/>
  <c r="S726" i="10"/>
  <c r="T726" i="10"/>
  <c r="S727" i="10"/>
  <c r="T727" i="10"/>
  <c r="S728" i="10"/>
  <c r="T728" i="10"/>
  <c r="S729" i="10"/>
  <c r="T729" i="10"/>
  <c r="S730" i="10"/>
  <c r="T730" i="10"/>
  <c r="S731" i="10"/>
  <c r="T731" i="10"/>
  <c r="S732" i="10"/>
  <c r="T732" i="10"/>
  <c r="S733" i="10"/>
  <c r="T733" i="10"/>
  <c r="S734" i="10"/>
  <c r="T734" i="10"/>
  <c r="S735" i="10"/>
  <c r="T735" i="10"/>
  <c r="S736" i="10"/>
  <c r="T736" i="10"/>
  <c r="S737" i="10"/>
  <c r="T737" i="10"/>
  <c r="S738" i="10"/>
  <c r="T738" i="10"/>
  <c r="S739" i="10"/>
  <c r="T739" i="10"/>
  <c r="S740" i="10"/>
  <c r="T740" i="10"/>
  <c r="S741" i="10"/>
  <c r="T741" i="10"/>
  <c r="S742" i="10"/>
  <c r="T742" i="10"/>
  <c r="S743" i="10"/>
  <c r="T743" i="10"/>
  <c r="S744" i="10"/>
  <c r="T744" i="10"/>
  <c r="S745" i="10"/>
  <c r="T745" i="10"/>
  <c r="S746" i="10"/>
  <c r="T746" i="10"/>
  <c r="S747" i="10"/>
  <c r="T747" i="10"/>
  <c r="S748" i="10"/>
  <c r="T748" i="10"/>
  <c r="S749" i="10"/>
  <c r="T749" i="10"/>
  <c r="S750" i="10"/>
  <c r="T750" i="10"/>
  <c r="S751" i="10"/>
  <c r="T751" i="10"/>
  <c r="S752" i="10"/>
  <c r="T752" i="10"/>
  <c r="S753" i="10"/>
  <c r="T753" i="10"/>
  <c r="S754" i="10"/>
  <c r="T754" i="10"/>
  <c r="S755" i="10"/>
  <c r="T755" i="10"/>
  <c r="S756" i="10"/>
  <c r="T756" i="10"/>
  <c r="S757" i="10"/>
  <c r="T757" i="10"/>
  <c r="S758" i="10"/>
  <c r="T758" i="10"/>
  <c r="S759" i="10"/>
  <c r="T759" i="10"/>
  <c r="S760" i="10"/>
  <c r="T760" i="10"/>
  <c r="S761" i="10"/>
  <c r="T761" i="10"/>
  <c r="S762" i="10"/>
  <c r="T762" i="10"/>
  <c r="S763" i="10"/>
  <c r="T763" i="10"/>
  <c r="S764" i="10"/>
  <c r="T764" i="10"/>
  <c r="S765" i="10"/>
  <c r="T765" i="10"/>
  <c r="S766" i="10"/>
  <c r="T766" i="10"/>
  <c r="S767" i="10"/>
  <c r="T767" i="10"/>
  <c r="S768" i="10"/>
  <c r="T768" i="10"/>
  <c r="S769" i="10"/>
  <c r="T769" i="10"/>
  <c r="S770" i="10"/>
  <c r="T770" i="10"/>
  <c r="S771" i="10"/>
  <c r="T771" i="10"/>
  <c r="S772" i="10"/>
  <c r="T772" i="10"/>
  <c r="S773" i="10"/>
  <c r="T773" i="10"/>
  <c r="S774" i="10"/>
  <c r="T774" i="10"/>
  <c r="S775" i="10"/>
  <c r="T775" i="10"/>
  <c r="S776" i="10"/>
  <c r="T776" i="10"/>
  <c r="S777" i="10"/>
  <c r="T777" i="10"/>
  <c r="S778" i="10"/>
  <c r="T778" i="10"/>
  <c r="S779" i="10"/>
  <c r="T779" i="10"/>
  <c r="S780" i="10"/>
  <c r="T780" i="10"/>
  <c r="S781" i="10"/>
  <c r="T781" i="10"/>
  <c r="S782" i="10"/>
  <c r="T782" i="10"/>
  <c r="S783" i="10"/>
  <c r="T783" i="10"/>
  <c r="S784" i="10"/>
  <c r="T784" i="10"/>
  <c r="S785" i="10"/>
  <c r="T785" i="10"/>
  <c r="S786" i="10"/>
  <c r="T786" i="10"/>
  <c r="S787" i="10"/>
  <c r="T787" i="10"/>
  <c r="S788" i="10"/>
  <c r="T788" i="10"/>
  <c r="S789" i="10"/>
  <c r="T789" i="10"/>
  <c r="S790" i="10"/>
  <c r="T790" i="10"/>
  <c r="S791" i="10"/>
  <c r="T791" i="10"/>
  <c r="S792" i="10"/>
  <c r="T792" i="10"/>
  <c r="S793" i="10"/>
  <c r="T793" i="10"/>
  <c r="S794" i="10"/>
  <c r="T794" i="10"/>
  <c r="S795" i="10"/>
  <c r="T795" i="10"/>
  <c r="S796" i="10"/>
  <c r="T796" i="10"/>
  <c r="S797" i="10"/>
  <c r="T797" i="10"/>
  <c r="S798" i="10"/>
  <c r="T798" i="10"/>
  <c r="S799" i="10"/>
  <c r="T799" i="10"/>
  <c r="S800" i="10"/>
  <c r="T800" i="10"/>
  <c r="S801" i="10"/>
  <c r="T801" i="10"/>
  <c r="S802" i="10"/>
  <c r="T802" i="10"/>
  <c r="S803" i="10"/>
  <c r="T803" i="10"/>
  <c r="S804" i="10"/>
  <c r="T804" i="10"/>
  <c r="S805" i="10"/>
  <c r="T805" i="10"/>
  <c r="S806" i="10"/>
  <c r="T806" i="10"/>
  <c r="S807" i="10"/>
  <c r="T807" i="10"/>
  <c r="S808" i="10"/>
  <c r="T808" i="10"/>
  <c r="S809" i="10"/>
  <c r="T809" i="10"/>
  <c r="S810" i="10"/>
  <c r="T810" i="10"/>
  <c r="S811" i="10"/>
  <c r="T811" i="10"/>
  <c r="S812" i="10"/>
  <c r="T812" i="10"/>
  <c r="S813" i="10"/>
  <c r="T813" i="10"/>
  <c r="S814" i="10"/>
  <c r="T814" i="10"/>
  <c r="S815" i="10"/>
  <c r="T815" i="10"/>
  <c r="S816" i="10"/>
  <c r="T816" i="10"/>
  <c r="S817" i="10"/>
  <c r="T817" i="10"/>
  <c r="S818" i="10"/>
  <c r="T818" i="10"/>
  <c r="S819" i="10"/>
  <c r="T819" i="10"/>
  <c r="S820" i="10"/>
  <c r="T820" i="10"/>
  <c r="S821" i="10"/>
  <c r="T821" i="10"/>
  <c r="S822" i="10"/>
  <c r="T822" i="10"/>
  <c r="S823" i="10"/>
  <c r="T823" i="10"/>
  <c r="S824" i="10"/>
  <c r="T824" i="10"/>
  <c r="S825" i="10"/>
  <c r="T825" i="10"/>
  <c r="S826" i="10"/>
  <c r="T826" i="10"/>
  <c r="S827" i="10"/>
  <c r="T827" i="10"/>
  <c r="S828" i="10"/>
  <c r="T828" i="10"/>
  <c r="S829" i="10"/>
  <c r="T829" i="10"/>
  <c r="S830" i="10"/>
  <c r="T830" i="10"/>
  <c r="S831" i="10"/>
  <c r="T831" i="10"/>
  <c r="S832" i="10"/>
  <c r="T832" i="10"/>
  <c r="S833" i="10"/>
  <c r="T833" i="10"/>
  <c r="S834" i="10"/>
  <c r="T834" i="10"/>
  <c r="S835" i="10"/>
  <c r="T835" i="10"/>
  <c r="S836" i="10"/>
  <c r="T836" i="10"/>
  <c r="S837" i="10"/>
  <c r="T837" i="10"/>
  <c r="S838" i="10"/>
  <c r="T838" i="10"/>
  <c r="S839" i="10"/>
  <c r="T839" i="10"/>
  <c r="S840" i="10"/>
  <c r="T840" i="10"/>
  <c r="S841" i="10"/>
  <c r="T841" i="10"/>
  <c r="S842" i="10"/>
  <c r="T842" i="10"/>
  <c r="S843" i="10"/>
  <c r="T843" i="10"/>
  <c r="S844" i="10"/>
  <c r="T844" i="10"/>
  <c r="S845" i="10"/>
  <c r="T845" i="10"/>
  <c r="S846" i="10"/>
  <c r="T846" i="10"/>
  <c r="S847" i="10"/>
  <c r="T847" i="10"/>
  <c r="S848" i="10"/>
  <c r="T848" i="10"/>
  <c r="S849" i="10"/>
  <c r="T849" i="10"/>
  <c r="S850" i="10"/>
  <c r="T850" i="10"/>
  <c r="S851" i="10"/>
  <c r="T851" i="10"/>
  <c r="S852" i="10"/>
  <c r="T852" i="10"/>
  <c r="S853" i="10"/>
  <c r="T853" i="10"/>
  <c r="S854" i="10"/>
  <c r="T854" i="10"/>
  <c r="S855" i="10"/>
  <c r="T855" i="10"/>
  <c r="S856" i="10"/>
  <c r="T856" i="10"/>
  <c r="S857" i="10"/>
  <c r="T857" i="10"/>
  <c r="S858" i="10"/>
  <c r="T858" i="10"/>
  <c r="S859" i="10"/>
  <c r="T859" i="10"/>
  <c r="S860" i="10"/>
  <c r="T860" i="10"/>
  <c r="S861" i="10"/>
  <c r="T861" i="10"/>
  <c r="S862" i="10"/>
  <c r="T862" i="10"/>
  <c r="S863" i="10"/>
  <c r="T863" i="10"/>
  <c r="S864" i="10"/>
  <c r="T864" i="10"/>
  <c r="S865" i="10"/>
  <c r="T865" i="10"/>
  <c r="S866" i="10"/>
  <c r="T866" i="10"/>
  <c r="S867" i="10"/>
  <c r="T867" i="10"/>
  <c r="S868" i="10"/>
  <c r="T868" i="10"/>
  <c r="S869" i="10"/>
  <c r="T869" i="10"/>
  <c r="S870" i="10"/>
  <c r="T870" i="10"/>
  <c r="S871" i="10"/>
  <c r="T871" i="10"/>
  <c r="S872" i="10"/>
  <c r="T872" i="10"/>
  <c r="S873" i="10"/>
  <c r="T873" i="10"/>
  <c r="S874" i="10"/>
  <c r="T874" i="10"/>
  <c r="S875" i="10"/>
  <c r="T875" i="10"/>
  <c r="S876" i="10"/>
  <c r="T876" i="10"/>
  <c r="S877" i="10"/>
  <c r="T877" i="10"/>
  <c r="S878" i="10"/>
  <c r="T878" i="10"/>
  <c r="S879" i="10"/>
  <c r="T879" i="10"/>
  <c r="S880" i="10"/>
  <c r="T880" i="10"/>
  <c r="S881" i="10"/>
  <c r="T881" i="10"/>
  <c r="S882" i="10"/>
  <c r="T882" i="10"/>
  <c r="S883" i="10"/>
  <c r="T883" i="10"/>
  <c r="S884" i="10"/>
  <c r="T884" i="10"/>
  <c r="S885" i="10"/>
  <c r="T885" i="10"/>
  <c r="S886" i="10"/>
  <c r="T886" i="10"/>
  <c r="S887" i="10"/>
  <c r="T887" i="10"/>
  <c r="S888" i="10"/>
  <c r="T888" i="10"/>
  <c r="S889" i="10"/>
  <c r="T889" i="10"/>
  <c r="S890" i="10"/>
  <c r="T890" i="10"/>
  <c r="S891" i="10"/>
  <c r="T891" i="10"/>
  <c r="S892" i="10"/>
  <c r="T892" i="10"/>
  <c r="S893" i="10"/>
  <c r="T893" i="10"/>
  <c r="S894" i="10"/>
  <c r="T894" i="10"/>
  <c r="S895" i="10"/>
  <c r="T895" i="10"/>
  <c r="S896" i="10"/>
  <c r="T896" i="10"/>
  <c r="S897" i="10"/>
  <c r="T897" i="10"/>
  <c r="S898" i="10"/>
  <c r="T898" i="10"/>
  <c r="S899" i="10"/>
  <c r="T899" i="10"/>
  <c r="S900" i="10"/>
  <c r="T900" i="10"/>
  <c r="S901" i="10"/>
  <c r="T901" i="10"/>
  <c r="S902" i="10"/>
  <c r="T902" i="10"/>
  <c r="S903" i="10"/>
  <c r="T903" i="10"/>
  <c r="S904" i="10"/>
  <c r="T904" i="10"/>
  <c r="S905" i="10"/>
  <c r="T905" i="10"/>
  <c r="S906" i="10"/>
  <c r="T906" i="10"/>
  <c r="S907" i="10"/>
  <c r="T907" i="10"/>
  <c r="S908" i="10"/>
  <c r="T908" i="10"/>
  <c r="S909" i="10"/>
  <c r="T909" i="10"/>
  <c r="S910" i="10"/>
  <c r="T910" i="10"/>
  <c r="S911" i="10"/>
  <c r="T911" i="10"/>
  <c r="S912" i="10"/>
  <c r="T912" i="10"/>
  <c r="S913" i="10"/>
  <c r="T913" i="10"/>
  <c r="S914" i="10"/>
  <c r="T914" i="10"/>
  <c r="S915" i="10"/>
  <c r="T915" i="10"/>
  <c r="S916" i="10"/>
  <c r="T916" i="10"/>
  <c r="S917" i="10"/>
  <c r="T917" i="10"/>
  <c r="S918" i="10"/>
  <c r="T918" i="10"/>
  <c r="S919" i="10"/>
  <c r="T919" i="10"/>
  <c r="S920" i="10"/>
  <c r="T920" i="10"/>
  <c r="S921" i="10"/>
  <c r="T921" i="10"/>
  <c r="S922" i="10"/>
  <c r="T922" i="10"/>
  <c r="S923" i="10"/>
  <c r="T923" i="10"/>
  <c r="S924" i="10"/>
  <c r="T924" i="10"/>
  <c r="S925" i="10"/>
  <c r="T925" i="10"/>
  <c r="S926" i="10"/>
  <c r="T926" i="10"/>
  <c r="S927" i="10"/>
  <c r="T927" i="10"/>
  <c r="S928" i="10"/>
  <c r="T928" i="10"/>
  <c r="S929" i="10"/>
  <c r="T929" i="10"/>
  <c r="S930" i="10"/>
  <c r="T930" i="10"/>
  <c r="S931" i="10"/>
  <c r="T931" i="10"/>
  <c r="S932" i="10"/>
  <c r="T932" i="10"/>
  <c r="S933" i="10"/>
  <c r="T933" i="10"/>
  <c r="S934" i="10"/>
  <c r="T934" i="10"/>
  <c r="S935" i="10"/>
  <c r="T935" i="10"/>
  <c r="S936" i="10"/>
  <c r="T936" i="10"/>
  <c r="S937" i="10"/>
  <c r="T937" i="10"/>
  <c r="S938" i="10"/>
  <c r="T938" i="10"/>
  <c r="S939" i="10"/>
  <c r="T939" i="10"/>
  <c r="S940" i="10"/>
  <c r="T940" i="10"/>
  <c r="S941" i="10"/>
  <c r="T941" i="10"/>
  <c r="S942" i="10"/>
  <c r="T942" i="10"/>
  <c r="S943" i="10"/>
  <c r="T943" i="10"/>
  <c r="S944" i="10"/>
  <c r="T944" i="10"/>
  <c r="S945" i="10"/>
  <c r="T945" i="10"/>
  <c r="S946" i="10"/>
  <c r="T946" i="10"/>
  <c r="S947" i="10"/>
  <c r="T947" i="10"/>
  <c r="S948" i="10"/>
  <c r="T948" i="10"/>
  <c r="S949" i="10"/>
  <c r="T949" i="10"/>
  <c r="S950" i="10"/>
  <c r="T950" i="10"/>
  <c r="S951" i="10"/>
  <c r="T951" i="10"/>
  <c r="S952" i="10"/>
  <c r="T952" i="10"/>
  <c r="S953" i="10"/>
  <c r="T953" i="10"/>
  <c r="S954" i="10"/>
  <c r="T954" i="10"/>
  <c r="S955" i="10"/>
  <c r="T955" i="10"/>
  <c r="S956" i="10"/>
  <c r="T956" i="10"/>
  <c r="S957" i="10"/>
  <c r="T957" i="10"/>
  <c r="S958" i="10"/>
  <c r="T958" i="10"/>
  <c r="S959" i="10"/>
  <c r="T959" i="10"/>
  <c r="S960" i="10"/>
  <c r="T960" i="10"/>
  <c r="S961" i="10"/>
  <c r="T961" i="10"/>
  <c r="S962" i="10"/>
  <c r="T962" i="10"/>
  <c r="S963" i="10"/>
  <c r="T963" i="10"/>
  <c r="S964" i="10"/>
  <c r="T964" i="10"/>
  <c r="S965" i="10"/>
  <c r="T965" i="10"/>
  <c r="S966" i="10"/>
  <c r="T966" i="10"/>
  <c r="S967" i="10"/>
  <c r="T967" i="10"/>
  <c r="S968" i="10"/>
  <c r="T968" i="10"/>
  <c r="S969" i="10"/>
  <c r="T969" i="10"/>
  <c r="S970" i="10"/>
  <c r="T970" i="10"/>
  <c r="S971" i="10"/>
  <c r="T971" i="10"/>
  <c r="S972" i="10"/>
  <c r="T972" i="10"/>
  <c r="S973" i="10"/>
  <c r="T973" i="10"/>
  <c r="S974" i="10"/>
  <c r="T974" i="10"/>
  <c r="S975" i="10"/>
  <c r="T975" i="10"/>
  <c r="S976" i="10"/>
  <c r="T976" i="10"/>
  <c r="S977" i="10"/>
  <c r="T977" i="10"/>
  <c r="S978" i="10"/>
  <c r="T978" i="10"/>
  <c r="S979" i="10"/>
  <c r="T979" i="10"/>
  <c r="S980" i="10"/>
  <c r="T980" i="10"/>
  <c r="S981" i="10"/>
  <c r="T981" i="10"/>
  <c r="S982" i="10"/>
  <c r="T982" i="10"/>
  <c r="S983" i="10"/>
  <c r="T983" i="10"/>
  <c r="S984" i="10"/>
  <c r="T984" i="10"/>
  <c r="S985" i="10"/>
  <c r="T985" i="10"/>
  <c r="S986" i="10"/>
  <c r="T986" i="10"/>
  <c r="S987" i="10"/>
  <c r="T987" i="10"/>
  <c r="S988" i="10"/>
  <c r="T988" i="10"/>
  <c r="S989" i="10"/>
  <c r="T989" i="10"/>
  <c r="S990" i="10"/>
  <c r="T990" i="10"/>
  <c r="S991" i="10"/>
  <c r="T991" i="10"/>
  <c r="S992" i="10"/>
  <c r="T992" i="10"/>
  <c r="S993" i="10"/>
  <c r="T993" i="10"/>
  <c r="S994" i="10"/>
  <c r="T994" i="10"/>
  <c r="S995" i="10"/>
  <c r="T995" i="10"/>
  <c r="S996" i="10"/>
  <c r="T996" i="10"/>
  <c r="S997" i="10"/>
  <c r="T997" i="10"/>
  <c r="S998" i="10"/>
  <c r="T998" i="10"/>
  <c r="S999" i="10"/>
  <c r="T999" i="10"/>
  <c r="S1000" i="10"/>
  <c r="T1000" i="10"/>
  <c r="S1001" i="10"/>
  <c r="T1001" i="10"/>
  <c r="S1002" i="10"/>
  <c r="T1002" i="10"/>
  <c r="S1003" i="10"/>
  <c r="T1003" i="10"/>
  <c r="S1004" i="10"/>
  <c r="T1004" i="10"/>
  <c r="S1005" i="10"/>
  <c r="T1005" i="10"/>
  <c r="S1006" i="10"/>
  <c r="T1006" i="10"/>
  <c r="S1007" i="10"/>
  <c r="T1007" i="10"/>
  <c r="S1008" i="10"/>
  <c r="T1008" i="10"/>
  <c r="S1009" i="10"/>
  <c r="T1009" i="10"/>
  <c r="S1010" i="10"/>
  <c r="T1010" i="10"/>
  <c r="S1011" i="10"/>
  <c r="T1011" i="10"/>
  <c r="S1012" i="10"/>
  <c r="T1012" i="10"/>
  <c r="S1013" i="10"/>
  <c r="T1013" i="10"/>
  <c r="S1014" i="10"/>
  <c r="T1014" i="10"/>
  <c r="S1015" i="10"/>
  <c r="T1015" i="10"/>
  <c r="S1016" i="10"/>
  <c r="T1016" i="10"/>
  <c r="S1017" i="10"/>
  <c r="T1017" i="10"/>
  <c r="S1018" i="10"/>
  <c r="T1018" i="10"/>
  <c r="S1019" i="10"/>
  <c r="T1019" i="10"/>
  <c r="S1020" i="10"/>
  <c r="T1020" i="10"/>
  <c r="S1021" i="10"/>
  <c r="T1021" i="10"/>
  <c r="S1022" i="10"/>
  <c r="T1022" i="10"/>
  <c r="S1023" i="10"/>
  <c r="T1023" i="10"/>
  <c r="T40" i="10"/>
  <c r="S40" i="10"/>
  <c r="P41" i="10"/>
  <c r="Q41" i="10"/>
  <c r="P42" i="10"/>
  <c r="Q42" i="10"/>
  <c r="P43" i="10"/>
  <c r="Q43" i="10"/>
  <c r="P44" i="10"/>
  <c r="Q44" i="10"/>
  <c r="P45" i="10"/>
  <c r="Q45" i="10"/>
  <c r="P46" i="10"/>
  <c r="Q46" i="10"/>
  <c r="P47" i="10"/>
  <c r="Q47" i="10"/>
  <c r="P48" i="10"/>
  <c r="Q48" i="10"/>
  <c r="P49" i="10"/>
  <c r="Q49" i="10"/>
  <c r="P50" i="10"/>
  <c r="Q50" i="10"/>
  <c r="P51" i="10"/>
  <c r="Q51" i="10"/>
  <c r="P52" i="10"/>
  <c r="Q52" i="10"/>
  <c r="P53" i="10"/>
  <c r="Q53" i="10"/>
  <c r="P54" i="10"/>
  <c r="Q54" i="10"/>
  <c r="P55" i="10"/>
  <c r="Q55" i="10"/>
  <c r="P56" i="10"/>
  <c r="Q56" i="10"/>
  <c r="P57" i="10"/>
  <c r="Q57" i="10"/>
  <c r="P58" i="10"/>
  <c r="Q58" i="10"/>
  <c r="P59" i="10"/>
  <c r="Q59" i="10"/>
  <c r="P60" i="10"/>
  <c r="Q60" i="10"/>
  <c r="P61" i="10"/>
  <c r="Q61" i="10"/>
  <c r="P62" i="10"/>
  <c r="Q62" i="10"/>
  <c r="P63" i="10"/>
  <c r="Q63" i="10"/>
  <c r="P64" i="10"/>
  <c r="Q64" i="10"/>
  <c r="P65" i="10"/>
  <c r="Q65" i="10"/>
  <c r="P66" i="10"/>
  <c r="Q66" i="10"/>
  <c r="P67" i="10"/>
  <c r="Q67" i="10"/>
  <c r="P68" i="10"/>
  <c r="Q68" i="10"/>
  <c r="P69" i="10"/>
  <c r="Q69" i="10"/>
  <c r="P70" i="10"/>
  <c r="Q70" i="10"/>
  <c r="P71" i="10"/>
  <c r="Q71" i="10"/>
  <c r="P72" i="10"/>
  <c r="Q72" i="10"/>
  <c r="P73" i="10"/>
  <c r="Q73" i="10"/>
  <c r="P74" i="10"/>
  <c r="Q74" i="10"/>
  <c r="P75" i="10"/>
  <c r="Q75" i="10"/>
  <c r="P76" i="10"/>
  <c r="Q76" i="10"/>
  <c r="P77" i="10"/>
  <c r="Q77" i="10"/>
  <c r="P78" i="10"/>
  <c r="Q78" i="10"/>
  <c r="P79" i="10"/>
  <c r="Q79" i="10"/>
  <c r="P80" i="10"/>
  <c r="Q80" i="10"/>
  <c r="P81" i="10"/>
  <c r="Q81" i="10"/>
  <c r="P82" i="10"/>
  <c r="Q82" i="10"/>
  <c r="P83" i="10"/>
  <c r="Q83" i="10"/>
  <c r="P84" i="10"/>
  <c r="Q84" i="10"/>
  <c r="P85" i="10"/>
  <c r="Q85" i="10"/>
  <c r="P86" i="10"/>
  <c r="Q86" i="10"/>
  <c r="P87" i="10"/>
  <c r="Q87" i="10"/>
  <c r="P88" i="10"/>
  <c r="Q88" i="10"/>
  <c r="P89" i="10"/>
  <c r="Q89" i="10"/>
  <c r="P90" i="10"/>
  <c r="Q90" i="10"/>
  <c r="P91" i="10"/>
  <c r="Q91" i="10"/>
  <c r="P92" i="10"/>
  <c r="Q92" i="10"/>
  <c r="P93" i="10"/>
  <c r="Q93" i="10"/>
  <c r="P94" i="10"/>
  <c r="Q94" i="10"/>
  <c r="P95" i="10"/>
  <c r="Q95" i="10"/>
  <c r="P96" i="10"/>
  <c r="Q96" i="10"/>
  <c r="P97" i="10"/>
  <c r="Q97" i="10"/>
  <c r="P98" i="10"/>
  <c r="Q98" i="10"/>
  <c r="P99" i="10"/>
  <c r="Q99" i="10"/>
  <c r="P100" i="10"/>
  <c r="Q100" i="10"/>
  <c r="P101" i="10"/>
  <c r="Q101" i="10"/>
  <c r="P102" i="10"/>
  <c r="Q102" i="10"/>
  <c r="P103" i="10"/>
  <c r="Q103" i="10"/>
  <c r="P104" i="10"/>
  <c r="Q104" i="10"/>
  <c r="P105" i="10"/>
  <c r="Q105" i="10"/>
  <c r="P106" i="10"/>
  <c r="Q106" i="10"/>
  <c r="P107" i="10"/>
  <c r="Q107" i="10"/>
  <c r="P108" i="10"/>
  <c r="Q108" i="10"/>
  <c r="P109" i="10"/>
  <c r="Q109" i="10"/>
  <c r="P110" i="10"/>
  <c r="Q110" i="10"/>
  <c r="P111" i="10"/>
  <c r="Q111" i="10"/>
  <c r="P112" i="10"/>
  <c r="Q112" i="10"/>
  <c r="P113" i="10"/>
  <c r="Q113" i="10"/>
  <c r="P114" i="10"/>
  <c r="Q114" i="10"/>
  <c r="P115" i="10"/>
  <c r="Q115" i="10"/>
  <c r="P116" i="10"/>
  <c r="Q116" i="10"/>
  <c r="P117" i="10"/>
  <c r="Q117" i="10"/>
  <c r="P118" i="10"/>
  <c r="Q118" i="10"/>
  <c r="P119" i="10"/>
  <c r="Q119" i="10"/>
  <c r="P120" i="10"/>
  <c r="Q120" i="10"/>
  <c r="P121" i="10"/>
  <c r="Q121" i="10"/>
  <c r="P122" i="10"/>
  <c r="Q122" i="10"/>
  <c r="P123" i="10"/>
  <c r="Q123" i="10"/>
  <c r="P124" i="10"/>
  <c r="Q124" i="10"/>
  <c r="P125" i="10"/>
  <c r="Q125" i="10"/>
  <c r="P126" i="10"/>
  <c r="Q126" i="10"/>
  <c r="P127" i="10"/>
  <c r="Q127" i="10"/>
  <c r="P128" i="10"/>
  <c r="Q128" i="10"/>
  <c r="P129" i="10"/>
  <c r="Q129" i="10"/>
  <c r="P130" i="10"/>
  <c r="Q130" i="10"/>
  <c r="P131" i="10"/>
  <c r="Q131" i="10"/>
  <c r="P132" i="10"/>
  <c r="Q132" i="10"/>
  <c r="P133" i="10"/>
  <c r="Q133" i="10"/>
  <c r="P134" i="10"/>
  <c r="Q134" i="10"/>
  <c r="P135" i="10"/>
  <c r="Q135" i="10"/>
  <c r="P136" i="10"/>
  <c r="Q136" i="10"/>
  <c r="P137" i="10"/>
  <c r="Q137" i="10"/>
  <c r="P138" i="10"/>
  <c r="Q138" i="10"/>
  <c r="P139" i="10"/>
  <c r="Q139" i="10"/>
  <c r="P140" i="10"/>
  <c r="Q140" i="10"/>
  <c r="P141" i="10"/>
  <c r="Q141" i="10"/>
  <c r="P142" i="10"/>
  <c r="Q142" i="10"/>
  <c r="P143" i="10"/>
  <c r="Q143" i="10"/>
  <c r="P144" i="10"/>
  <c r="Q144" i="10"/>
  <c r="P145" i="10"/>
  <c r="Q145" i="10"/>
  <c r="P146" i="10"/>
  <c r="Q146" i="10"/>
  <c r="P147" i="10"/>
  <c r="Q147" i="10"/>
  <c r="P148" i="10"/>
  <c r="Q148" i="10"/>
  <c r="P149" i="10"/>
  <c r="Q149" i="10"/>
  <c r="P150" i="10"/>
  <c r="Q150" i="10"/>
  <c r="P151" i="10"/>
  <c r="Q151" i="10"/>
  <c r="P152" i="10"/>
  <c r="Q152" i="10"/>
  <c r="P153" i="10"/>
  <c r="Q153" i="10"/>
  <c r="P154" i="10"/>
  <c r="Q154" i="10"/>
  <c r="P155" i="10"/>
  <c r="Q155" i="10"/>
  <c r="P156" i="10"/>
  <c r="Q156" i="10"/>
  <c r="P157" i="10"/>
  <c r="Q157" i="10"/>
  <c r="P158" i="10"/>
  <c r="Q158" i="10"/>
  <c r="P159" i="10"/>
  <c r="Q159" i="10"/>
  <c r="P160" i="10"/>
  <c r="Q160" i="10"/>
  <c r="P161" i="10"/>
  <c r="Q161" i="10"/>
  <c r="P162" i="10"/>
  <c r="Q162" i="10"/>
  <c r="P163" i="10"/>
  <c r="Q163" i="10"/>
  <c r="P164" i="10"/>
  <c r="Q164" i="10"/>
  <c r="P165" i="10"/>
  <c r="Q165" i="10"/>
  <c r="P166" i="10"/>
  <c r="Q166" i="10"/>
  <c r="P167" i="10"/>
  <c r="Q167" i="10"/>
  <c r="P168" i="10"/>
  <c r="Q168" i="10"/>
  <c r="P169" i="10"/>
  <c r="Q169" i="10"/>
  <c r="P170" i="10"/>
  <c r="Q170" i="10"/>
  <c r="P171" i="10"/>
  <c r="Q171" i="10"/>
  <c r="P172" i="10"/>
  <c r="Q172" i="10"/>
  <c r="P173" i="10"/>
  <c r="Q173" i="10"/>
  <c r="P174" i="10"/>
  <c r="Q174" i="10"/>
  <c r="P175" i="10"/>
  <c r="Q175" i="10"/>
  <c r="P176" i="10"/>
  <c r="Q176" i="10"/>
  <c r="P177" i="10"/>
  <c r="Q177" i="10"/>
  <c r="P178" i="10"/>
  <c r="Q178" i="10"/>
  <c r="P179" i="10"/>
  <c r="Q179" i="10"/>
  <c r="P180" i="10"/>
  <c r="Q180" i="10"/>
  <c r="P181" i="10"/>
  <c r="Q181" i="10"/>
  <c r="P182" i="10"/>
  <c r="Q182" i="10"/>
  <c r="P183" i="10"/>
  <c r="Q183" i="10"/>
  <c r="P184" i="10"/>
  <c r="Q184" i="10"/>
  <c r="P185" i="10"/>
  <c r="Q185" i="10"/>
  <c r="P186" i="10"/>
  <c r="Q186" i="10"/>
  <c r="P187" i="10"/>
  <c r="Q187" i="10"/>
  <c r="P188" i="10"/>
  <c r="Q188" i="10"/>
  <c r="P189" i="10"/>
  <c r="Q189" i="10"/>
  <c r="P190" i="10"/>
  <c r="Q190" i="10"/>
  <c r="P191" i="10"/>
  <c r="Q191" i="10"/>
  <c r="P192" i="10"/>
  <c r="Q192" i="10"/>
  <c r="P193" i="10"/>
  <c r="Q193" i="10"/>
  <c r="P194" i="10"/>
  <c r="Q194" i="10"/>
  <c r="P195" i="10"/>
  <c r="Q195" i="10"/>
  <c r="P196" i="10"/>
  <c r="Q196" i="10"/>
  <c r="P197" i="10"/>
  <c r="Q197" i="10"/>
  <c r="P198" i="10"/>
  <c r="Q198" i="10"/>
  <c r="P199" i="10"/>
  <c r="Q199" i="10"/>
  <c r="P200" i="10"/>
  <c r="Q200" i="10"/>
  <c r="P201" i="10"/>
  <c r="Q201" i="10"/>
  <c r="P202" i="10"/>
  <c r="Q202" i="10"/>
  <c r="P203" i="10"/>
  <c r="Q203" i="10"/>
  <c r="P204" i="10"/>
  <c r="Q204" i="10"/>
  <c r="P205" i="10"/>
  <c r="Q205" i="10"/>
  <c r="P206" i="10"/>
  <c r="Q206" i="10"/>
  <c r="P207" i="10"/>
  <c r="Q207" i="10"/>
  <c r="P208" i="10"/>
  <c r="Q208" i="10"/>
  <c r="P209" i="10"/>
  <c r="Q209" i="10"/>
  <c r="P210" i="10"/>
  <c r="Q210" i="10"/>
  <c r="P211" i="10"/>
  <c r="Q211" i="10"/>
  <c r="P212" i="10"/>
  <c r="Q212" i="10"/>
  <c r="P213" i="10"/>
  <c r="Q213" i="10"/>
  <c r="P214" i="10"/>
  <c r="Q214" i="10"/>
  <c r="P215" i="10"/>
  <c r="Q215" i="10"/>
  <c r="P216" i="10"/>
  <c r="Q216" i="10"/>
  <c r="P217" i="10"/>
  <c r="Q217" i="10"/>
  <c r="P218" i="10"/>
  <c r="Q218" i="10"/>
  <c r="P219" i="10"/>
  <c r="Q219" i="10"/>
  <c r="P220" i="10"/>
  <c r="Q220" i="10"/>
  <c r="P221" i="10"/>
  <c r="Q221" i="10"/>
  <c r="P222" i="10"/>
  <c r="Q222" i="10"/>
  <c r="P223" i="10"/>
  <c r="Q223" i="10"/>
  <c r="P224" i="10"/>
  <c r="Q224" i="10"/>
  <c r="P225" i="10"/>
  <c r="Q225" i="10"/>
  <c r="P226" i="10"/>
  <c r="Q226" i="10"/>
  <c r="P227" i="10"/>
  <c r="Q227" i="10"/>
  <c r="P228" i="10"/>
  <c r="Q228" i="10"/>
  <c r="P229" i="10"/>
  <c r="Q229" i="10"/>
  <c r="P230" i="10"/>
  <c r="Q230" i="10"/>
  <c r="P231" i="10"/>
  <c r="Q231" i="10"/>
  <c r="P232" i="10"/>
  <c r="Q232" i="10"/>
  <c r="P233" i="10"/>
  <c r="Q233" i="10"/>
  <c r="P234" i="10"/>
  <c r="Q234" i="10"/>
  <c r="P235" i="10"/>
  <c r="Q235" i="10"/>
  <c r="P236" i="10"/>
  <c r="Q236" i="10"/>
  <c r="P237" i="10"/>
  <c r="Q237" i="10"/>
  <c r="P238" i="10"/>
  <c r="Q238" i="10"/>
  <c r="P239" i="10"/>
  <c r="Q239" i="10"/>
  <c r="P240" i="10"/>
  <c r="Q240" i="10"/>
  <c r="P241" i="10"/>
  <c r="Q241" i="10"/>
  <c r="P242" i="10"/>
  <c r="Q242" i="10"/>
  <c r="P243" i="10"/>
  <c r="Q243" i="10"/>
  <c r="P244" i="10"/>
  <c r="Q244" i="10"/>
  <c r="P245" i="10"/>
  <c r="Q245" i="10"/>
  <c r="P246" i="10"/>
  <c r="Q246" i="10"/>
  <c r="P247" i="10"/>
  <c r="Q247" i="10"/>
  <c r="P248" i="10"/>
  <c r="Q248" i="10"/>
  <c r="P249" i="10"/>
  <c r="Q249" i="10"/>
  <c r="P250" i="10"/>
  <c r="Q250" i="10"/>
  <c r="P251" i="10"/>
  <c r="Q251" i="10"/>
  <c r="P252" i="10"/>
  <c r="Q252" i="10"/>
  <c r="P253" i="10"/>
  <c r="Q253" i="10"/>
  <c r="P254" i="10"/>
  <c r="Q254" i="10"/>
  <c r="P255" i="10"/>
  <c r="Q255" i="10"/>
  <c r="P256" i="10"/>
  <c r="Q256" i="10"/>
  <c r="P257" i="10"/>
  <c r="Q257" i="10"/>
  <c r="P258" i="10"/>
  <c r="Q258" i="10"/>
  <c r="P259" i="10"/>
  <c r="Q259" i="10"/>
  <c r="P260" i="10"/>
  <c r="Q260" i="10"/>
  <c r="P261" i="10"/>
  <c r="Q261" i="10"/>
  <c r="P262" i="10"/>
  <c r="Q262" i="10"/>
  <c r="P263" i="10"/>
  <c r="Q263" i="10"/>
  <c r="P264" i="10"/>
  <c r="Q264" i="10"/>
  <c r="P265" i="10"/>
  <c r="Q265" i="10"/>
  <c r="P266" i="10"/>
  <c r="Q266" i="10"/>
  <c r="P267" i="10"/>
  <c r="Q267" i="10"/>
  <c r="P268" i="10"/>
  <c r="Q268" i="10"/>
  <c r="P269" i="10"/>
  <c r="Q269" i="10"/>
  <c r="P270" i="10"/>
  <c r="Q270" i="10"/>
  <c r="P271" i="10"/>
  <c r="Q271" i="10"/>
  <c r="P272" i="10"/>
  <c r="Q272" i="10"/>
  <c r="P273" i="10"/>
  <c r="Q273" i="10"/>
  <c r="P274" i="10"/>
  <c r="Q274" i="10"/>
  <c r="P275" i="10"/>
  <c r="Q275" i="10"/>
  <c r="P276" i="10"/>
  <c r="Q276" i="10"/>
  <c r="P277" i="10"/>
  <c r="Q277" i="10"/>
  <c r="P278" i="10"/>
  <c r="Q278" i="10"/>
  <c r="P279" i="10"/>
  <c r="Q279" i="10"/>
  <c r="P280" i="10"/>
  <c r="Q280" i="10"/>
  <c r="P281" i="10"/>
  <c r="Q281" i="10"/>
  <c r="P282" i="10"/>
  <c r="Q282" i="10"/>
  <c r="P283" i="10"/>
  <c r="Q283" i="10"/>
  <c r="P284" i="10"/>
  <c r="Q284" i="10"/>
  <c r="P285" i="10"/>
  <c r="Q285" i="10"/>
  <c r="P286" i="10"/>
  <c r="Q286" i="10"/>
  <c r="P287" i="10"/>
  <c r="Q287" i="10"/>
  <c r="P288" i="10"/>
  <c r="Q288" i="10"/>
  <c r="P289" i="10"/>
  <c r="Q289" i="10"/>
  <c r="P290" i="10"/>
  <c r="Q290" i="10"/>
  <c r="P291" i="10"/>
  <c r="Q291" i="10"/>
  <c r="P292" i="10"/>
  <c r="Q292" i="10"/>
  <c r="P293" i="10"/>
  <c r="Q293" i="10"/>
  <c r="P294" i="10"/>
  <c r="Q294" i="10"/>
  <c r="P295" i="10"/>
  <c r="Q295" i="10"/>
  <c r="P296" i="10"/>
  <c r="Q296" i="10"/>
  <c r="P297" i="10"/>
  <c r="Q297" i="10"/>
  <c r="P298" i="10"/>
  <c r="Q298" i="10"/>
  <c r="P299" i="10"/>
  <c r="Q299" i="10"/>
  <c r="P300" i="10"/>
  <c r="Q300" i="10"/>
  <c r="P301" i="10"/>
  <c r="Q301" i="10"/>
  <c r="P302" i="10"/>
  <c r="Q302" i="10"/>
  <c r="P303" i="10"/>
  <c r="Q303" i="10"/>
  <c r="P304" i="10"/>
  <c r="Q304" i="10"/>
  <c r="P305" i="10"/>
  <c r="Q305" i="10"/>
  <c r="P306" i="10"/>
  <c r="Q306" i="10"/>
  <c r="P307" i="10"/>
  <c r="Q307" i="10"/>
  <c r="P308" i="10"/>
  <c r="Q308" i="10"/>
  <c r="P309" i="10"/>
  <c r="Q309" i="10"/>
  <c r="P310" i="10"/>
  <c r="Q310" i="10"/>
  <c r="P311" i="10"/>
  <c r="Q311" i="10"/>
  <c r="P312" i="10"/>
  <c r="Q312" i="10"/>
  <c r="P313" i="10"/>
  <c r="Q313" i="10"/>
  <c r="P314" i="10"/>
  <c r="Q314" i="10"/>
  <c r="P315" i="10"/>
  <c r="Q315" i="10"/>
  <c r="P316" i="10"/>
  <c r="Q316" i="10"/>
  <c r="P317" i="10"/>
  <c r="Q317" i="10"/>
  <c r="P318" i="10"/>
  <c r="Q318" i="10"/>
  <c r="P319" i="10"/>
  <c r="Q319" i="10"/>
  <c r="P320" i="10"/>
  <c r="Q320" i="10"/>
  <c r="P321" i="10"/>
  <c r="Q321" i="10"/>
  <c r="P322" i="10"/>
  <c r="Q322" i="10"/>
  <c r="P323" i="10"/>
  <c r="Q323" i="10"/>
  <c r="P324" i="10"/>
  <c r="Q324" i="10"/>
  <c r="P325" i="10"/>
  <c r="Q325" i="10"/>
  <c r="P326" i="10"/>
  <c r="Q326" i="10"/>
  <c r="P327" i="10"/>
  <c r="Q327" i="10"/>
  <c r="P328" i="10"/>
  <c r="Q328" i="10"/>
  <c r="P329" i="10"/>
  <c r="Q329" i="10"/>
  <c r="P330" i="10"/>
  <c r="Q330" i="10"/>
  <c r="P331" i="10"/>
  <c r="Q331" i="10"/>
  <c r="P332" i="10"/>
  <c r="Q332" i="10"/>
  <c r="P333" i="10"/>
  <c r="Q333" i="10"/>
  <c r="P334" i="10"/>
  <c r="Q334" i="10"/>
  <c r="P335" i="10"/>
  <c r="Q335" i="10"/>
  <c r="P336" i="10"/>
  <c r="Q336" i="10"/>
  <c r="P337" i="10"/>
  <c r="Q337" i="10"/>
  <c r="P338" i="10"/>
  <c r="Q338" i="10"/>
  <c r="P339" i="10"/>
  <c r="Q339" i="10"/>
  <c r="P340" i="10"/>
  <c r="Q340" i="10"/>
  <c r="P341" i="10"/>
  <c r="Q341" i="10"/>
  <c r="P342" i="10"/>
  <c r="Q342" i="10"/>
  <c r="P343" i="10"/>
  <c r="Q343" i="10"/>
  <c r="P344" i="10"/>
  <c r="Q344" i="10"/>
  <c r="P345" i="10"/>
  <c r="Q345" i="10"/>
  <c r="P346" i="10"/>
  <c r="Q346" i="10"/>
  <c r="P347" i="10"/>
  <c r="Q347" i="10"/>
  <c r="P348" i="10"/>
  <c r="Q348" i="10"/>
  <c r="P349" i="10"/>
  <c r="Q349" i="10"/>
  <c r="P350" i="10"/>
  <c r="Q350" i="10"/>
  <c r="P351" i="10"/>
  <c r="Q351" i="10"/>
  <c r="P352" i="10"/>
  <c r="Q352" i="10"/>
  <c r="P353" i="10"/>
  <c r="Q353" i="10"/>
  <c r="P354" i="10"/>
  <c r="Q354" i="10"/>
  <c r="P355" i="10"/>
  <c r="Q355" i="10"/>
  <c r="P356" i="10"/>
  <c r="Q356" i="10"/>
  <c r="P357" i="10"/>
  <c r="Q357" i="10"/>
  <c r="P358" i="10"/>
  <c r="Q358" i="10"/>
  <c r="P359" i="10"/>
  <c r="Q359" i="10"/>
  <c r="P360" i="10"/>
  <c r="Q360" i="10"/>
  <c r="P361" i="10"/>
  <c r="Q361" i="10"/>
  <c r="P362" i="10"/>
  <c r="Q362" i="10"/>
  <c r="P363" i="10"/>
  <c r="Q363" i="10"/>
  <c r="P364" i="10"/>
  <c r="Q364" i="10"/>
  <c r="P365" i="10"/>
  <c r="Q365" i="10"/>
  <c r="P366" i="10"/>
  <c r="Q366" i="10"/>
  <c r="P367" i="10"/>
  <c r="Q367" i="10"/>
  <c r="P368" i="10"/>
  <c r="Q368" i="10"/>
  <c r="P369" i="10"/>
  <c r="Q369" i="10"/>
  <c r="P370" i="10"/>
  <c r="Q370" i="10"/>
  <c r="P371" i="10"/>
  <c r="Q371" i="10"/>
  <c r="P372" i="10"/>
  <c r="Q372" i="10"/>
  <c r="P373" i="10"/>
  <c r="Q373" i="10"/>
  <c r="P374" i="10"/>
  <c r="Q374" i="10"/>
  <c r="P375" i="10"/>
  <c r="Q375" i="10"/>
  <c r="P376" i="10"/>
  <c r="Q376" i="10"/>
  <c r="P377" i="10"/>
  <c r="Q377" i="10"/>
  <c r="P378" i="10"/>
  <c r="Q378" i="10"/>
  <c r="P379" i="10"/>
  <c r="Q379" i="10"/>
  <c r="P380" i="10"/>
  <c r="Q380" i="10"/>
  <c r="P381" i="10"/>
  <c r="Q381" i="10"/>
  <c r="P382" i="10"/>
  <c r="Q382" i="10"/>
  <c r="P383" i="10"/>
  <c r="Q383" i="10"/>
  <c r="P384" i="10"/>
  <c r="Q384" i="10"/>
  <c r="P385" i="10"/>
  <c r="Q385" i="10"/>
  <c r="P386" i="10"/>
  <c r="Q386" i="10"/>
  <c r="P387" i="10"/>
  <c r="Q387" i="10"/>
  <c r="P388" i="10"/>
  <c r="Q388" i="10"/>
  <c r="P389" i="10"/>
  <c r="Q389" i="10"/>
  <c r="P390" i="10"/>
  <c r="Q390" i="10"/>
  <c r="P391" i="10"/>
  <c r="Q391" i="10"/>
  <c r="P392" i="10"/>
  <c r="Q392" i="10"/>
  <c r="P393" i="10"/>
  <c r="Q393" i="10"/>
  <c r="P394" i="10"/>
  <c r="Q394" i="10"/>
  <c r="P395" i="10"/>
  <c r="Q395" i="10"/>
  <c r="P396" i="10"/>
  <c r="Q396" i="10"/>
  <c r="P397" i="10"/>
  <c r="Q397" i="10"/>
  <c r="P398" i="10"/>
  <c r="Q398" i="10"/>
  <c r="P399" i="10"/>
  <c r="Q399" i="10"/>
  <c r="P400" i="10"/>
  <c r="Q400" i="10"/>
  <c r="P401" i="10"/>
  <c r="Q401" i="10"/>
  <c r="P402" i="10"/>
  <c r="Q402" i="10"/>
  <c r="P403" i="10"/>
  <c r="Q403" i="10"/>
  <c r="P404" i="10"/>
  <c r="Q404" i="10"/>
  <c r="P405" i="10"/>
  <c r="Q405" i="10"/>
  <c r="P406" i="10"/>
  <c r="Q406" i="10"/>
  <c r="P407" i="10"/>
  <c r="Q407" i="10"/>
  <c r="P408" i="10"/>
  <c r="Q408" i="10"/>
  <c r="P409" i="10"/>
  <c r="Q409" i="10"/>
  <c r="P410" i="10"/>
  <c r="Q410" i="10"/>
  <c r="P411" i="10"/>
  <c r="Q411" i="10"/>
  <c r="P412" i="10"/>
  <c r="Q412" i="10"/>
  <c r="P413" i="10"/>
  <c r="Q413" i="10"/>
  <c r="P414" i="10"/>
  <c r="Q414" i="10"/>
  <c r="P415" i="10"/>
  <c r="Q415" i="10"/>
  <c r="P416" i="10"/>
  <c r="Q416" i="10"/>
  <c r="P417" i="10"/>
  <c r="Q417" i="10"/>
  <c r="P418" i="10"/>
  <c r="Q418" i="10"/>
  <c r="P419" i="10"/>
  <c r="Q419" i="10"/>
  <c r="P420" i="10"/>
  <c r="Q420" i="10"/>
  <c r="P421" i="10"/>
  <c r="Q421" i="10"/>
  <c r="P422" i="10"/>
  <c r="Q422" i="10"/>
  <c r="P423" i="10"/>
  <c r="Q423" i="10"/>
  <c r="P424" i="10"/>
  <c r="Q424" i="10"/>
  <c r="P425" i="10"/>
  <c r="Q425" i="10"/>
  <c r="P426" i="10"/>
  <c r="Q426" i="10"/>
  <c r="P427" i="10"/>
  <c r="Q427" i="10"/>
  <c r="P428" i="10"/>
  <c r="Q428" i="10"/>
  <c r="P429" i="10"/>
  <c r="Q429" i="10"/>
  <c r="P430" i="10"/>
  <c r="Q430" i="10"/>
  <c r="P431" i="10"/>
  <c r="Q431" i="10"/>
  <c r="P432" i="10"/>
  <c r="Q432" i="10"/>
  <c r="P433" i="10"/>
  <c r="Q433" i="10"/>
  <c r="P434" i="10"/>
  <c r="Q434" i="10"/>
  <c r="P435" i="10"/>
  <c r="Q435" i="10"/>
  <c r="P436" i="10"/>
  <c r="Q436" i="10"/>
  <c r="P437" i="10"/>
  <c r="Q437" i="10"/>
  <c r="P438" i="10"/>
  <c r="Q438" i="10"/>
  <c r="P439" i="10"/>
  <c r="Q439" i="10"/>
  <c r="P440" i="10"/>
  <c r="Q440" i="10"/>
  <c r="P441" i="10"/>
  <c r="Q441" i="10"/>
  <c r="P442" i="10"/>
  <c r="Q442" i="10"/>
  <c r="P443" i="10"/>
  <c r="Q443" i="10"/>
  <c r="P444" i="10"/>
  <c r="Q444" i="10"/>
  <c r="P445" i="10"/>
  <c r="Q445" i="10"/>
  <c r="P446" i="10"/>
  <c r="Q446" i="10"/>
  <c r="P447" i="10"/>
  <c r="Q447" i="10"/>
  <c r="P448" i="10"/>
  <c r="Q448" i="10"/>
  <c r="P449" i="10"/>
  <c r="Q449" i="10"/>
  <c r="P450" i="10"/>
  <c r="Q450" i="10"/>
  <c r="P451" i="10"/>
  <c r="Q451" i="10"/>
  <c r="P452" i="10"/>
  <c r="Q452" i="10"/>
  <c r="P453" i="10"/>
  <c r="Q453" i="10"/>
  <c r="P454" i="10"/>
  <c r="Q454" i="10"/>
  <c r="P455" i="10"/>
  <c r="Q455" i="10"/>
  <c r="P456" i="10"/>
  <c r="Q456" i="10"/>
  <c r="P457" i="10"/>
  <c r="Q457" i="10"/>
  <c r="P458" i="10"/>
  <c r="Q458" i="10"/>
  <c r="P459" i="10"/>
  <c r="Q459" i="10"/>
  <c r="P460" i="10"/>
  <c r="Q460" i="10"/>
  <c r="P461" i="10"/>
  <c r="Q461" i="10"/>
  <c r="P462" i="10"/>
  <c r="Q462" i="10"/>
  <c r="P463" i="10"/>
  <c r="Q463" i="10"/>
  <c r="P464" i="10"/>
  <c r="Q464" i="10"/>
  <c r="P465" i="10"/>
  <c r="Q465" i="10"/>
  <c r="P466" i="10"/>
  <c r="Q466" i="10"/>
  <c r="P467" i="10"/>
  <c r="Q467" i="10"/>
  <c r="P468" i="10"/>
  <c r="Q468" i="10"/>
  <c r="P469" i="10"/>
  <c r="Q469" i="10"/>
  <c r="P470" i="10"/>
  <c r="Q470" i="10"/>
  <c r="P471" i="10"/>
  <c r="Q471" i="10"/>
  <c r="P472" i="10"/>
  <c r="Q472" i="10"/>
  <c r="P473" i="10"/>
  <c r="Q473" i="10"/>
  <c r="P474" i="10"/>
  <c r="Q474" i="10"/>
  <c r="P475" i="10"/>
  <c r="Q475" i="10"/>
  <c r="P476" i="10"/>
  <c r="Q476" i="10"/>
  <c r="P477" i="10"/>
  <c r="Q477" i="10"/>
  <c r="P478" i="10"/>
  <c r="Q478" i="10"/>
  <c r="P479" i="10"/>
  <c r="Q479" i="10"/>
  <c r="P480" i="10"/>
  <c r="Q480" i="10"/>
  <c r="P481" i="10"/>
  <c r="Q481" i="10"/>
  <c r="P482" i="10"/>
  <c r="Q482" i="10"/>
  <c r="P483" i="10"/>
  <c r="Q483" i="10"/>
  <c r="P484" i="10"/>
  <c r="Q484" i="10"/>
  <c r="P485" i="10"/>
  <c r="Q485" i="10"/>
  <c r="P486" i="10"/>
  <c r="Q486" i="10"/>
  <c r="P487" i="10"/>
  <c r="Q487" i="10"/>
  <c r="P488" i="10"/>
  <c r="Q488" i="10"/>
  <c r="P489" i="10"/>
  <c r="Q489" i="10"/>
  <c r="P490" i="10"/>
  <c r="Q490" i="10"/>
  <c r="P491" i="10"/>
  <c r="Q491" i="10"/>
  <c r="P492" i="10"/>
  <c r="Q492" i="10"/>
  <c r="P493" i="10"/>
  <c r="Q493" i="10"/>
  <c r="P494" i="10"/>
  <c r="Q494" i="10"/>
  <c r="P495" i="10"/>
  <c r="Q495" i="10"/>
  <c r="P496" i="10"/>
  <c r="Q496" i="10"/>
  <c r="P497" i="10"/>
  <c r="Q497" i="10"/>
  <c r="P498" i="10"/>
  <c r="Q498" i="10"/>
  <c r="P499" i="10"/>
  <c r="Q499" i="10"/>
  <c r="P500" i="10"/>
  <c r="Q500" i="10"/>
  <c r="P501" i="10"/>
  <c r="Q501" i="10"/>
  <c r="P502" i="10"/>
  <c r="Q502" i="10"/>
  <c r="P503" i="10"/>
  <c r="Q503" i="10"/>
  <c r="P504" i="10"/>
  <c r="Q504" i="10"/>
  <c r="P505" i="10"/>
  <c r="Q505" i="10"/>
  <c r="P506" i="10"/>
  <c r="Q506" i="10"/>
  <c r="P507" i="10"/>
  <c r="Q507" i="10"/>
  <c r="P508" i="10"/>
  <c r="Q508" i="10"/>
  <c r="P509" i="10"/>
  <c r="Q509" i="10"/>
  <c r="P510" i="10"/>
  <c r="Q510" i="10"/>
  <c r="P511" i="10"/>
  <c r="Q511" i="10"/>
  <c r="P512" i="10"/>
  <c r="Q512" i="10"/>
  <c r="P513" i="10"/>
  <c r="Q513" i="10"/>
  <c r="P514" i="10"/>
  <c r="Q514" i="10"/>
  <c r="P515" i="10"/>
  <c r="Q515" i="10"/>
  <c r="P516" i="10"/>
  <c r="Q516" i="10"/>
  <c r="P517" i="10"/>
  <c r="Q517" i="10"/>
  <c r="P518" i="10"/>
  <c r="Q518" i="10"/>
  <c r="P519" i="10"/>
  <c r="Q519" i="10"/>
  <c r="P520" i="10"/>
  <c r="Q520" i="10"/>
  <c r="P521" i="10"/>
  <c r="Q521" i="10"/>
  <c r="P522" i="10"/>
  <c r="Q522" i="10"/>
  <c r="P523" i="10"/>
  <c r="Q523" i="10"/>
  <c r="P524" i="10"/>
  <c r="Q524" i="10"/>
  <c r="P525" i="10"/>
  <c r="Q525" i="10"/>
  <c r="P526" i="10"/>
  <c r="Q526" i="10"/>
  <c r="P527" i="10"/>
  <c r="Q527" i="10"/>
  <c r="P528" i="10"/>
  <c r="Q528" i="10"/>
  <c r="P529" i="10"/>
  <c r="Q529" i="10"/>
  <c r="P530" i="10"/>
  <c r="Q530" i="10"/>
  <c r="P531" i="10"/>
  <c r="Q531" i="10"/>
  <c r="P532" i="10"/>
  <c r="Q532" i="10"/>
  <c r="P533" i="10"/>
  <c r="Q533" i="10"/>
  <c r="P534" i="10"/>
  <c r="Q534" i="10"/>
  <c r="P535" i="10"/>
  <c r="Q535" i="10"/>
  <c r="P536" i="10"/>
  <c r="Q536" i="10"/>
  <c r="P537" i="10"/>
  <c r="Q537" i="10"/>
  <c r="P538" i="10"/>
  <c r="Q538" i="10"/>
  <c r="P539" i="10"/>
  <c r="Q539" i="10"/>
  <c r="P540" i="10"/>
  <c r="Q540" i="10"/>
  <c r="P541" i="10"/>
  <c r="Q541" i="10"/>
  <c r="P542" i="10"/>
  <c r="Q542" i="10"/>
  <c r="P543" i="10"/>
  <c r="Q543" i="10"/>
  <c r="P544" i="10"/>
  <c r="Q544" i="10"/>
  <c r="P545" i="10"/>
  <c r="Q545" i="10"/>
  <c r="P546" i="10"/>
  <c r="Q546" i="10"/>
  <c r="P547" i="10"/>
  <c r="Q547" i="10"/>
  <c r="P548" i="10"/>
  <c r="Q548" i="10"/>
  <c r="P549" i="10"/>
  <c r="Q549" i="10"/>
  <c r="P550" i="10"/>
  <c r="Q550" i="10"/>
  <c r="P551" i="10"/>
  <c r="Q551" i="10"/>
  <c r="P552" i="10"/>
  <c r="Q552" i="10"/>
  <c r="P553" i="10"/>
  <c r="Q553" i="10"/>
  <c r="P554" i="10"/>
  <c r="Q554" i="10"/>
  <c r="P555" i="10"/>
  <c r="Q555" i="10"/>
  <c r="P556" i="10"/>
  <c r="Q556" i="10"/>
  <c r="P557" i="10"/>
  <c r="Q557" i="10"/>
  <c r="P558" i="10"/>
  <c r="Q558" i="10"/>
  <c r="P559" i="10"/>
  <c r="Q559" i="10"/>
  <c r="P560" i="10"/>
  <c r="Q560" i="10"/>
  <c r="P561" i="10"/>
  <c r="Q561" i="10"/>
  <c r="P562" i="10"/>
  <c r="Q562" i="10"/>
  <c r="P563" i="10"/>
  <c r="Q563" i="10"/>
  <c r="P564" i="10"/>
  <c r="Q564" i="10"/>
  <c r="P565" i="10"/>
  <c r="Q565" i="10"/>
  <c r="P566" i="10"/>
  <c r="Q566" i="10"/>
  <c r="P567" i="10"/>
  <c r="Q567" i="10"/>
  <c r="P568" i="10"/>
  <c r="Q568" i="10"/>
  <c r="P569" i="10"/>
  <c r="Q569" i="10"/>
  <c r="P570" i="10"/>
  <c r="Q570" i="10"/>
  <c r="P571" i="10"/>
  <c r="Q571" i="10"/>
  <c r="P572" i="10"/>
  <c r="Q572" i="10"/>
  <c r="P573" i="10"/>
  <c r="Q573" i="10"/>
  <c r="P574" i="10"/>
  <c r="Q574" i="10"/>
  <c r="P575" i="10"/>
  <c r="Q575" i="10"/>
  <c r="P576" i="10"/>
  <c r="Q576" i="10"/>
  <c r="P577" i="10"/>
  <c r="Q577" i="10"/>
  <c r="P578" i="10"/>
  <c r="Q578" i="10"/>
  <c r="P579" i="10"/>
  <c r="Q579" i="10"/>
  <c r="P580" i="10"/>
  <c r="Q580" i="10"/>
  <c r="P581" i="10"/>
  <c r="Q581" i="10"/>
  <c r="P582" i="10"/>
  <c r="Q582" i="10"/>
  <c r="P583" i="10"/>
  <c r="Q583" i="10"/>
  <c r="P584" i="10"/>
  <c r="Q584" i="10"/>
  <c r="P585" i="10"/>
  <c r="Q585" i="10"/>
  <c r="P586" i="10"/>
  <c r="Q586" i="10"/>
  <c r="P587" i="10"/>
  <c r="Q587" i="10"/>
  <c r="P588" i="10"/>
  <c r="Q588" i="10"/>
  <c r="P589" i="10"/>
  <c r="Q589" i="10"/>
  <c r="P590" i="10"/>
  <c r="Q590" i="10"/>
  <c r="P591" i="10"/>
  <c r="Q591" i="10"/>
  <c r="P592" i="10"/>
  <c r="Q592" i="10"/>
  <c r="P593" i="10"/>
  <c r="Q593" i="10"/>
  <c r="P594" i="10"/>
  <c r="Q594" i="10"/>
  <c r="P595" i="10"/>
  <c r="Q595" i="10"/>
  <c r="P596" i="10"/>
  <c r="Q596" i="10"/>
  <c r="P597" i="10"/>
  <c r="Q597" i="10"/>
  <c r="P598" i="10"/>
  <c r="Q598" i="10"/>
  <c r="P599" i="10"/>
  <c r="Q599" i="10"/>
  <c r="P600" i="10"/>
  <c r="Q600" i="10"/>
  <c r="P601" i="10"/>
  <c r="Q601" i="10"/>
  <c r="P602" i="10"/>
  <c r="Q602" i="10"/>
  <c r="P603" i="10"/>
  <c r="Q603" i="10"/>
  <c r="P604" i="10"/>
  <c r="Q604" i="10"/>
  <c r="P605" i="10"/>
  <c r="Q605" i="10"/>
  <c r="P606" i="10"/>
  <c r="Q606" i="10"/>
  <c r="P607" i="10"/>
  <c r="Q607" i="10"/>
  <c r="P608" i="10"/>
  <c r="Q608" i="10"/>
  <c r="P609" i="10"/>
  <c r="Q609" i="10"/>
  <c r="P610" i="10"/>
  <c r="Q610" i="10"/>
  <c r="P611" i="10"/>
  <c r="Q611" i="10"/>
  <c r="P612" i="10"/>
  <c r="Q612" i="10"/>
  <c r="P613" i="10"/>
  <c r="Q613" i="10"/>
  <c r="P614" i="10"/>
  <c r="Q614" i="10"/>
  <c r="P615" i="10"/>
  <c r="Q615" i="10"/>
  <c r="P616" i="10"/>
  <c r="Q616" i="10"/>
  <c r="P617" i="10"/>
  <c r="Q617" i="10"/>
  <c r="P618" i="10"/>
  <c r="Q618" i="10"/>
  <c r="P619" i="10"/>
  <c r="Q619" i="10"/>
  <c r="P620" i="10"/>
  <c r="Q620" i="10"/>
  <c r="P621" i="10"/>
  <c r="Q621" i="10"/>
  <c r="P622" i="10"/>
  <c r="Q622" i="10"/>
  <c r="P623" i="10"/>
  <c r="Q623" i="10"/>
  <c r="P624" i="10"/>
  <c r="Q624" i="10"/>
  <c r="P625" i="10"/>
  <c r="Q625" i="10"/>
  <c r="P626" i="10"/>
  <c r="Q626" i="10"/>
  <c r="P627" i="10"/>
  <c r="Q627" i="10"/>
  <c r="P628" i="10"/>
  <c r="Q628" i="10"/>
  <c r="P629" i="10"/>
  <c r="Q629" i="10"/>
  <c r="P630" i="10"/>
  <c r="Q630" i="10"/>
  <c r="P631" i="10"/>
  <c r="Q631" i="10"/>
  <c r="P632" i="10"/>
  <c r="Q632" i="10"/>
  <c r="P633" i="10"/>
  <c r="Q633" i="10"/>
  <c r="P634" i="10"/>
  <c r="Q634" i="10"/>
  <c r="P635" i="10"/>
  <c r="Q635" i="10"/>
  <c r="P636" i="10"/>
  <c r="Q636" i="10"/>
  <c r="P637" i="10"/>
  <c r="Q637" i="10"/>
  <c r="P638" i="10"/>
  <c r="Q638" i="10"/>
  <c r="P639" i="10"/>
  <c r="Q639" i="10"/>
  <c r="P640" i="10"/>
  <c r="Q640" i="10"/>
  <c r="P641" i="10"/>
  <c r="Q641" i="10"/>
  <c r="P642" i="10"/>
  <c r="Q642" i="10"/>
  <c r="P643" i="10"/>
  <c r="Q643" i="10"/>
  <c r="P644" i="10"/>
  <c r="Q644" i="10"/>
  <c r="P645" i="10"/>
  <c r="Q645" i="10"/>
  <c r="P646" i="10"/>
  <c r="Q646" i="10"/>
  <c r="P647" i="10"/>
  <c r="Q647" i="10"/>
  <c r="P648" i="10"/>
  <c r="Q648" i="10"/>
  <c r="P649" i="10"/>
  <c r="Q649" i="10"/>
  <c r="P650" i="10"/>
  <c r="Q650" i="10"/>
  <c r="P651" i="10"/>
  <c r="Q651" i="10"/>
  <c r="P652" i="10"/>
  <c r="Q652" i="10"/>
  <c r="P653" i="10"/>
  <c r="Q653" i="10"/>
  <c r="P654" i="10"/>
  <c r="Q654" i="10"/>
  <c r="P655" i="10"/>
  <c r="Q655" i="10"/>
  <c r="P656" i="10"/>
  <c r="Q656" i="10"/>
  <c r="P657" i="10"/>
  <c r="Q657" i="10"/>
  <c r="P658" i="10"/>
  <c r="Q658" i="10"/>
  <c r="P659" i="10"/>
  <c r="Q659" i="10"/>
  <c r="P660" i="10"/>
  <c r="Q660" i="10"/>
  <c r="P661" i="10"/>
  <c r="Q661" i="10"/>
  <c r="P662" i="10"/>
  <c r="Q662" i="10"/>
  <c r="P663" i="10"/>
  <c r="Q663" i="10"/>
  <c r="P664" i="10"/>
  <c r="Q664" i="10"/>
  <c r="P665" i="10"/>
  <c r="Q665" i="10"/>
  <c r="P666" i="10"/>
  <c r="Q666" i="10"/>
  <c r="P667" i="10"/>
  <c r="Q667" i="10"/>
  <c r="P668" i="10"/>
  <c r="Q668" i="10"/>
  <c r="P669" i="10"/>
  <c r="Q669" i="10"/>
  <c r="P670" i="10"/>
  <c r="Q670" i="10"/>
  <c r="P671" i="10"/>
  <c r="Q671" i="10"/>
  <c r="P672" i="10"/>
  <c r="Q672" i="10"/>
  <c r="P673" i="10"/>
  <c r="Q673" i="10"/>
  <c r="P674" i="10"/>
  <c r="Q674" i="10"/>
  <c r="P675" i="10"/>
  <c r="Q675" i="10"/>
  <c r="P676" i="10"/>
  <c r="Q676" i="10"/>
  <c r="P677" i="10"/>
  <c r="Q677" i="10"/>
  <c r="P678" i="10"/>
  <c r="Q678" i="10"/>
  <c r="P679" i="10"/>
  <c r="Q679" i="10"/>
  <c r="P680" i="10"/>
  <c r="Q680" i="10"/>
  <c r="P681" i="10"/>
  <c r="Q681" i="10"/>
  <c r="P682" i="10"/>
  <c r="Q682" i="10"/>
  <c r="P683" i="10"/>
  <c r="Q683" i="10"/>
  <c r="P684" i="10"/>
  <c r="Q684" i="10"/>
  <c r="P685" i="10"/>
  <c r="Q685" i="10"/>
  <c r="P686" i="10"/>
  <c r="Q686" i="10"/>
  <c r="P687" i="10"/>
  <c r="Q687" i="10"/>
  <c r="P688" i="10"/>
  <c r="Q688" i="10"/>
  <c r="P689" i="10"/>
  <c r="Q689" i="10"/>
  <c r="P690" i="10"/>
  <c r="Q690" i="10"/>
  <c r="P691" i="10"/>
  <c r="Q691" i="10"/>
  <c r="P692" i="10"/>
  <c r="Q692" i="10"/>
  <c r="P693" i="10"/>
  <c r="Q693" i="10"/>
  <c r="P694" i="10"/>
  <c r="Q694" i="10"/>
  <c r="P695" i="10"/>
  <c r="Q695" i="10"/>
  <c r="P696" i="10"/>
  <c r="Q696" i="10"/>
  <c r="P697" i="10"/>
  <c r="Q697" i="10"/>
  <c r="P698" i="10"/>
  <c r="Q698" i="10"/>
  <c r="P699" i="10"/>
  <c r="Q699" i="10"/>
  <c r="P700" i="10"/>
  <c r="Q700" i="10"/>
  <c r="P701" i="10"/>
  <c r="Q701" i="10"/>
  <c r="P702" i="10"/>
  <c r="Q702" i="10"/>
  <c r="P703" i="10"/>
  <c r="Q703" i="10"/>
  <c r="P704" i="10"/>
  <c r="Q704" i="10"/>
  <c r="P705" i="10"/>
  <c r="Q705" i="10"/>
  <c r="P706" i="10"/>
  <c r="Q706" i="10"/>
  <c r="P707" i="10"/>
  <c r="Q707" i="10"/>
  <c r="P708" i="10"/>
  <c r="Q708" i="10"/>
  <c r="P709" i="10"/>
  <c r="Q709" i="10"/>
  <c r="P710" i="10"/>
  <c r="Q710" i="10"/>
  <c r="P711" i="10"/>
  <c r="Q711" i="10"/>
  <c r="P712" i="10"/>
  <c r="Q712" i="10"/>
  <c r="P713" i="10"/>
  <c r="Q713" i="10"/>
  <c r="P714" i="10"/>
  <c r="Q714" i="10"/>
  <c r="P715" i="10"/>
  <c r="Q715" i="10"/>
  <c r="P716" i="10"/>
  <c r="Q716" i="10"/>
  <c r="P717" i="10"/>
  <c r="Q717" i="10"/>
  <c r="P718" i="10"/>
  <c r="Q718" i="10"/>
  <c r="P719" i="10"/>
  <c r="Q719" i="10"/>
  <c r="P720" i="10"/>
  <c r="Q720" i="10"/>
  <c r="P721" i="10"/>
  <c r="Q721" i="10"/>
  <c r="P722" i="10"/>
  <c r="Q722" i="10"/>
  <c r="P723" i="10"/>
  <c r="Q723" i="10"/>
  <c r="P724" i="10"/>
  <c r="Q724" i="10"/>
  <c r="P725" i="10"/>
  <c r="Q725" i="10"/>
  <c r="P726" i="10"/>
  <c r="Q726" i="10"/>
  <c r="P727" i="10"/>
  <c r="Q727" i="10"/>
  <c r="P728" i="10"/>
  <c r="Q728" i="10"/>
  <c r="P729" i="10"/>
  <c r="Q729" i="10"/>
  <c r="P730" i="10"/>
  <c r="Q730" i="10"/>
  <c r="P731" i="10"/>
  <c r="Q731" i="10"/>
  <c r="P732" i="10"/>
  <c r="Q732" i="10"/>
  <c r="P733" i="10"/>
  <c r="Q733" i="10"/>
  <c r="P734" i="10"/>
  <c r="Q734" i="10"/>
  <c r="P735" i="10"/>
  <c r="Q735" i="10"/>
  <c r="P736" i="10"/>
  <c r="Q736" i="10"/>
  <c r="P737" i="10"/>
  <c r="Q737" i="10"/>
  <c r="P738" i="10"/>
  <c r="Q738" i="10"/>
  <c r="P739" i="10"/>
  <c r="Q739" i="10"/>
  <c r="P740" i="10"/>
  <c r="Q740" i="10"/>
  <c r="P741" i="10"/>
  <c r="Q741" i="10"/>
  <c r="P742" i="10"/>
  <c r="Q742" i="10"/>
  <c r="P743" i="10"/>
  <c r="Q743" i="10"/>
  <c r="P744" i="10"/>
  <c r="Q744" i="10"/>
  <c r="P745" i="10"/>
  <c r="Q745" i="10"/>
  <c r="P746" i="10"/>
  <c r="Q746" i="10"/>
  <c r="P747" i="10"/>
  <c r="Q747" i="10"/>
  <c r="P748" i="10"/>
  <c r="Q748" i="10"/>
  <c r="P749" i="10"/>
  <c r="Q749" i="10"/>
  <c r="P750" i="10"/>
  <c r="Q750" i="10"/>
  <c r="P751" i="10"/>
  <c r="Q751" i="10"/>
  <c r="P752" i="10"/>
  <c r="Q752" i="10"/>
  <c r="P753" i="10"/>
  <c r="Q753" i="10"/>
  <c r="P754" i="10"/>
  <c r="Q754" i="10"/>
  <c r="P755" i="10"/>
  <c r="Q755" i="10"/>
  <c r="P756" i="10"/>
  <c r="Q756" i="10"/>
  <c r="P757" i="10"/>
  <c r="Q757" i="10"/>
  <c r="P758" i="10"/>
  <c r="Q758" i="10"/>
  <c r="P759" i="10"/>
  <c r="Q759" i="10"/>
  <c r="P760" i="10"/>
  <c r="Q760" i="10"/>
  <c r="P761" i="10"/>
  <c r="Q761" i="10"/>
  <c r="P762" i="10"/>
  <c r="Q762" i="10"/>
  <c r="P763" i="10"/>
  <c r="Q763" i="10"/>
  <c r="P764" i="10"/>
  <c r="Q764" i="10"/>
  <c r="P765" i="10"/>
  <c r="Q765" i="10"/>
  <c r="P766" i="10"/>
  <c r="Q766" i="10"/>
  <c r="P767" i="10"/>
  <c r="Q767" i="10"/>
  <c r="P768" i="10"/>
  <c r="Q768" i="10"/>
  <c r="P769" i="10"/>
  <c r="Q769" i="10"/>
  <c r="P770" i="10"/>
  <c r="Q770" i="10"/>
  <c r="P771" i="10"/>
  <c r="Q771" i="10"/>
  <c r="P772" i="10"/>
  <c r="Q772" i="10"/>
  <c r="P773" i="10"/>
  <c r="Q773" i="10"/>
  <c r="P774" i="10"/>
  <c r="Q774" i="10"/>
  <c r="P775" i="10"/>
  <c r="Q775" i="10"/>
  <c r="P776" i="10"/>
  <c r="Q776" i="10"/>
  <c r="P777" i="10"/>
  <c r="Q777" i="10"/>
  <c r="P778" i="10"/>
  <c r="Q778" i="10"/>
  <c r="P779" i="10"/>
  <c r="Q779" i="10"/>
  <c r="P780" i="10"/>
  <c r="Q780" i="10"/>
  <c r="P781" i="10"/>
  <c r="Q781" i="10"/>
  <c r="P782" i="10"/>
  <c r="Q782" i="10"/>
  <c r="P783" i="10"/>
  <c r="Q783" i="10"/>
  <c r="P784" i="10"/>
  <c r="Q784" i="10"/>
  <c r="P785" i="10"/>
  <c r="Q785" i="10"/>
  <c r="P786" i="10"/>
  <c r="Q786" i="10"/>
  <c r="P787" i="10"/>
  <c r="Q787" i="10"/>
  <c r="P788" i="10"/>
  <c r="Q788" i="10"/>
  <c r="P789" i="10"/>
  <c r="Q789" i="10"/>
  <c r="P790" i="10"/>
  <c r="Q790" i="10"/>
  <c r="P791" i="10"/>
  <c r="Q791" i="10"/>
  <c r="P792" i="10"/>
  <c r="Q792" i="10"/>
  <c r="P793" i="10"/>
  <c r="Q793" i="10"/>
  <c r="P794" i="10"/>
  <c r="Q794" i="10"/>
  <c r="P795" i="10"/>
  <c r="Q795" i="10"/>
  <c r="P796" i="10"/>
  <c r="Q796" i="10"/>
  <c r="P797" i="10"/>
  <c r="Q797" i="10"/>
  <c r="P798" i="10"/>
  <c r="Q798" i="10"/>
  <c r="P799" i="10"/>
  <c r="Q799" i="10"/>
  <c r="P800" i="10"/>
  <c r="Q800" i="10"/>
  <c r="P801" i="10"/>
  <c r="Q801" i="10"/>
  <c r="P802" i="10"/>
  <c r="Q802" i="10"/>
  <c r="P803" i="10"/>
  <c r="Q803" i="10"/>
  <c r="P804" i="10"/>
  <c r="Q804" i="10"/>
  <c r="P805" i="10"/>
  <c r="Q805" i="10"/>
  <c r="P806" i="10"/>
  <c r="Q806" i="10"/>
  <c r="P807" i="10"/>
  <c r="Q807" i="10"/>
  <c r="P808" i="10"/>
  <c r="Q808" i="10"/>
  <c r="P809" i="10"/>
  <c r="Q809" i="10"/>
  <c r="P810" i="10"/>
  <c r="Q810" i="10"/>
  <c r="P811" i="10"/>
  <c r="Q811" i="10"/>
  <c r="P812" i="10"/>
  <c r="Q812" i="10"/>
  <c r="P813" i="10"/>
  <c r="Q813" i="10"/>
  <c r="P814" i="10"/>
  <c r="Q814" i="10"/>
  <c r="P815" i="10"/>
  <c r="Q815" i="10"/>
  <c r="P816" i="10"/>
  <c r="Q816" i="10"/>
  <c r="P817" i="10"/>
  <c r="Q817" i="10"/>
  <c r="P818" i="10"/>
  <c r="Q818" i="10"/>
  <c r="P819" i="10"/>
  <c r="Q819" i="10"/>
  <c r="P820" i="10"/>
  <c r="Q820" i="10"/>
  <c r="P821" i="10"/>
  <c r="Q821" i="10"/>
  <c r="P822" i="10"/>
  <c r="Q822" i="10"/>
  <c r="P823" i="10"/>
  <c r="Q823" i="10"/>
  <c r="P824" i="10"/>
  <c r="Q824" i="10"/>
  <c r="P825" i="10"/>
  <c r="Q825" i="10"/>
  <c r="P826" i="10"/>
  <c r="Q826" i="10"/>
  <c r="P827" i="10"/>
  <c r="Q827" i="10"/>
  <c r="P828" i="10"/>
  <c r="Q828" i="10"/>
  <c r="P829" i="10"/>
  <c r="Q829" i="10"/>
  <c r="P830" i="10"/>
  <c r="Q830" i="10"/>
  <c r="P831" i="10"/>
  <c r="Q831" i="10"/>
  <c r="P832" i="10"/>
  <c r="Q832" i="10"/>
  <c r="P833" i="10"/>
  <c r="Q833" i="10"/>
  <c r="P834" i="10"/>
  <c r="Q834" i="10"/>
  <c r="P835" i="10"/>
  <c r="Q835" i="10"/>
  <c r="P836" i="10"/>
  <c r="Q836" i="10"/>
  <c r="P837" i="10"/>
  <c r="Q837" i="10"/>
  <c r="P838" i="10"/>
  <c r="Q838" i="10"/>
  <c r="P839" i="10"/>
  <c r="Q839" i="10"/>
  <c r="P840" i="10"/>
  <c r="Q840" i="10"/>
  <c r="P841" i="10"/>
  <c r="Q841" i="10"/>
  <c r="P842" i="10"/>
  <c r="Q842" i="10"/>
  <c r="P843" i="10"/>
  <c r="Q843" i="10"/>
  <c r="P844" i="10"/>
  <c r="Q844" i="10"/>
  <c r="P845" i="10"/>
  <c r="Q845" i="10"/>
  <c r="P846" i="10"/>
  <c r="Q846" i="10"/>
  <c r="P847" i="10"/>
  <c r="Q847" i="10"/>
  <c r="P848" i="10"/>
  <c r="Q848" i="10"/>
  <c r="P849" i="10"/>
  <c r="Q849" i="10"/>
  <c r="P850" i="10"/>
  <c r="Q850" i="10"/>
  <c r="P851" i="10"/>
  <c r="Q851" i="10"/>
  <c r="P852" i="10"/>
  <c r="Q852" i="10"/>
  <c r="P853" i="10"/>
  <c r="Q853" i="10"/>
  <c r="P854" i="10"/>
  <c r="Q854" i="10"/>
  <c r="P855" i="10"/>
  <c r="Q855" i="10"/>
  <c r="P856" i="10"/>
  <c r="Q856" i="10"/>
  <c r="P857" i="10"/>
  <c r="Q857" i="10"/>
  <c r="P858" i="10"/>
  <c r="Q858" i="10"/>
  <c r="P859" i="10"/>
  <c r="Q859" i="10"/>
  <c r="P860" i="10"/>
  <c r="Q860" i="10"/>
  <c r="P861" i="10"/>
  <c r="Q861" i="10"/>
  <c r="P862" i="10"/>
  <c r="Q862" i="10"/>
  <c r="P863" i="10"/>
  <c r="Q863" i="10"/>
  <c r="P864" i="10"/>
  <c r="Q864" i="10"/>
  <c r="P865" i="10"/>
  <c r="Q865" i="10"/>
  <c r="P866" i="10"/>
  <c r="Q866" i="10"/>
  <c r="P867" i="10"/>
  <c r="Q867" i="10"/>
  <c r="P868" i="10"/>
  <c r="Q868" i="10"/>
  <c r="P869" i="10"/>
  <c r="Q869" i="10"/>
  <c r="P870" i="10"/>
  <c r="Q870" i="10"/>
  <c r="P871" i="10"/>
  <c r="Q871" i="10"/>
  <c r="P872" i="10"/>
  <c r="Q872" i="10"/>
  <c r="P873" i="10"/>
  <c r="Q873" i="10"/>
  <c r="P874" i="10"/>
  <c r="Q874" i="10"/>
  <c r="P875" i="10"/>
  <c r="Q875" i="10"/>
  <c r="P876" i="10"/>
  <c r="Q876" i="10"/>
  <c r="P877" i="10"/>
  <c r="Q877" i="10"/>
  <c r="P878" i="10"/>
  <c r="Q878" i="10"/>
  <c r="P879" i="10"/>
  <c r="Q879" i="10"/>
  <c r="P880" i="10"/>
  <c r="Q880" i="10"/>
  <c r="P881" i="10"/>
  <c r="Q881" i="10"/>
  <c r="P882" i="10"/>
  <c r="Q882" i="10"/>
  <c r="P883" i="10"/>
  <c r="Q883" i="10"/>
  <c r="P884" i="10"/>
  <c r="Q884" i="10"/>
  <c r="P885" i="10"/>
  <c r="Q885" i="10"/>
  <c r="P886" i="10"/>
  <c r="Q886" i="10"/>
  <c r="P887" i="10"/>
  <c r="Q887" i="10"/>
  <c r="P888" i="10"/>
  <c r="Q888" i="10"/>
  <c r="P889" i="10"/>
  <c r="Q889" i="10"/>
  <c r="P890" i="10"/>
  <c r="Q890" i="10"/>
  <c r="P891" i="10"/>
  <c r="Q891" i="10"/>
  <c r="P892" i="10"/>
  <c r="Q892" i="10"/>
  <c r="P893" i="10"/>
  <c r="Q893" i="10"/>
  <c r="P894" i="10"/>
  <c r="Q894" i="10"/>
  <c r="P895" i="10"/>
  <c r="Q895" i="10"/>
  <c r="P896" i="10"/>
  <c r="Q896" i="10"/>
  <c r="P897" i="10"/>
  <c r="Q897" i="10"/>
  <c r="P898" i="10"/>
  <c r="Q898" i="10"/>
  <c r="P899" i="10"/>
  <c r="Q899" i="10"/>
  <c r="P900" i="10"/>
  <c r="Q900" i="10"/>
  <c r="P901" i="10"/>
  <c r="Q901" i="10"/>
  <c r="P902" i="10"/>
  <c r="Q902" i="10"/>
  <c r="P903" i="10"/>
  <c r="Q903" i="10"/>
  <c r="P904" i="10"/>
  <c r="Q904" i="10"/>
  <c r="P905" i="10"/>
  <c r="Q905" i="10"/>
  <c r="P906" i="10"/>
  <c r="Q906" i="10"/>
  <c r="P907" i="10"/>
  <c r="Q907" i="10"/>
  <c r="P908" i="10"/>
  <c r="Q908" i="10"/>
  <c r="P909" i="10"/>
  <c r="Q909" i="10"/>
  <c r="P910" i="10"/>
  <c r="Q910" i="10"/>
  <c r="P911" i="10"/>
  <c r="Q911" i="10"/>
  <c r="P912" i="10"/>
  <c r="Q912" i="10"/>
  <c r="P913" i="10"/>
  <c r="Q913" i="10"/>
  <c r="P914" i="10"/>
  <c r="Q914" i="10"/>
  <c r="P915" i="10"/>
  <c r="Q915" i="10"/>
  <c r="P916" i="10"/>
  <c r="Q916" i="10"/>
  <c r="P917" i="10"/>
  <c r="Q917" i="10"/>
  <c r="P918" i="10"/>
  <c r="Q918" i="10"/>
  <c r="P919" i="10"/>
  <c r="Q919" i="10"/>
  <c r="P920" i="10"/>
  <c r="Q920" i="10"/>
  <c r="P921" i="10"/>
  <c r="Q921" i="10"/>
  <c r="P922" i="10"/>
  <c r="Q922" i="10"/>
  <c r="P923" i="10"/>
  <c r="Q923" i="10"/>
  <c r="P924" i="10"/>
  <c r="Q924" i="10"/>
  <c r="P925" i="10"/>
  <c r="Q925" i="10"/>
  <c r="P926" i="10"/>
  <c r="Q926" i="10"/>
  <c r="P927" i="10"/>
  <c r="Q927" i="10"/>
  <c r="P928" i="10"/>
  <c r="Q928" i="10"/>
  <c r="P929" i="10"/>
  <c r="Q929" i="10"/>
  <c r="P930" i="10"/>
  <c r="Q930" i="10"/>
  <c r="P931" i="10"/>
  <c r="Q931" i="10"/>
  <c r="P932" i="10"/>
  <c r="Q932" i="10"/>
  <c r="P933" i="10"/>
  <c r="Q933" i="10"/>
  <c r="P934" i="10"/>
  <c r="Q934" i="10"/>
  <c r="P935" i="10"/>
  <c r="Q935" i="10"/>
  <c r="P936" i="10"/>
  <c r="Q936" i="10"/>
  <c r="P937" i="10"/>
  <c r="Q937" i="10"/>
  <c r="P938" i="10"/>
  <c r="Q938" i="10"/>
  <c r="P939" i="10"/>
  <c r="Q939" i="10"/>
  <c r="P940" i="10"/>
  <c r="Q940" i="10"/>
  <c r="P941" i="10"/>
  <c r="Q941" i="10"/>
  <c r="P942" i="10"/>
  <c r="Q942" i="10"/>
  <c r="P943" i="10"/>
  <c r="Q943" i="10"/>
  <c r="P944" i="10"/>
  <c r="Q944" i="10"/>
  <c r="P945" i="10"/>
  <c r="Q945" i="10"/>
  <c r="P946" i="10"/>
  <c r="Q946" i="10"/>
  <c r="P947" i="10"/>
  <c r="Q947" i="10"/>
  <c r="P948" i="10"/>
  <c r="Q948" i="10"/>
  <c r="P949" i="10"/>
  <c r="Q949" i="10"/>
  <c r="P950" i="10"/>
  <c r="Q950" i="10"/>
  <c r="P951" i="10"/>
  <c r="Q951" i="10"/>
  <c r="P952" i="10"/>
  <c r="Q952" i="10"/>
  <c r="P953" i="10"/>
  <c r="Q953" i="10"/>
  <c r="P954" i="10"/>
  <c r="Q954" i="10"/>
  <c r="P955" i="10"/>
  <c r="Q955" i="10"/>
  <c r="P956" i="10"/>
  <c r="Q956" i="10"/>
  <c r="P957" i="10"/>
  <c r="Q957" i="10"/>
  <c r="P958" i="10"/>
  <c r="Q958" i="10"/>
  <c r="P959" i="10"/>
  <c r="Q959" i="10"/>
  <c r="P960" i="10"/>
  <c r="Q960" i="10"/>
  <c r="P961" i="10"/>
  <c r="Q961" i="10"/>
  <c r="P962" i="10"/>
  <c r="Q962" i="10"/>
  <c r="P963" i="10"/>
  <c r="Q963" i="10"/>
  <c r="P964" i="10"/>
  <c r="Q964" i="10"/>
  <c r="P965" i="10"/>
  <c r="Q965" i="10"/>
  <c r="P966" i="10"/>
  <c r="Q966" i="10"/>
  <c r="P967" i="10"/>
  <c r="Q967" i="10"/>
  <c r="P968" i="10"/>
  <c r="Q968" i="10"/>
  <c r="P969" i="10"/>
  <c r="Q969" i="10"/>
  <c r="P970" i="10"/>
  <c r="Q970" i="10"/>
  <c r="P971" i="10"/>
  <c r="Q971" i="10"/>
  <c r="P972" i="10"/>
  <c r="Q972" i="10"/>
  <c r="P973" i="10"/>
  <c r="Q973" i="10"/>
  <c r="P974" i="10"/>
  <c r="Q974" i="10"/>
  <c r="P975" i="10"/>
  <c r="Q975" i="10"/>
  <c r="P976" i="10"/>
  <c r="Q976" i="10"/>
  <c r="P977" i="10"/>
  <c r="Q977" i="10"/>
  <c r="P978" i="10"/>
  <c r="Q978" i="10"/>
  <c r="P979" i="10"/>
  <c r="Q979" i="10"/>
  <c r="P980" i="10"/>
  <c r="Q980" i="10"/>
  <c r="P981" i="10"/>
  <c r="Q981" i="10"/>
  <c r="P982" i="10"/>
  <c r="Q982" i="10"/>
  <c r="P983" i="10"/>
  <c r="Q983" i="10"/>
  <c r="P984" i="10"/>
  <c r="Q984" i="10"/>
  <c r="P985" i="10"/>
  <c r="Q985" i="10"/>
  <c r="P986" i="10"/>
  <c r="Q986" i="10"/>
  <c r="P987" i="10"/>
  <c r="Q987" i="10"/>
  <c r="P988" i="10"/>
  <c r="Q988" i="10"/>
  <c r="P989" i="10"/>
  <c r="Q989" i="10"/>
  <c r="P990" i="10"/>
  <c r="Q990" i="10"/>
  <c r="P991" i="10"/>
  <c r="Q991" i="10"/>
  <c r="P992" i="10"/>
  <c r="Q992" i="10"/>
  <c r="P993" i="10"/>
  <c r="Q993" i="10"/>
  <c r="P994" i="10"/>
  <c r="Q994" i="10"/>
  <c r="P995" i="10"/>
  <c r="Q995" i="10"/>
  <c r="P996" i="10"/>
  <c r="Q996" i="10"/>
  <c r="P997" i="10"/>
  <c r="Q997" i="10"/>
  <c r="P998" i="10"/>
  <c r="Q998" i="10"/>
  <c r="P999" i="10"/>
  <c r="Q999" i="10"/>
  <c r="P1000" i="10"/>
  <c r="Q1000" i="10"/>
  <c r="P1001" i="10"/>
  <c r="Q1001" i="10"/>
  <c r="P1002" i="10"/>
  <c r="Q1002" i="10"/>
  <c r="P1003" i="10"/>
  <c r="Q1003" i="10"/>
  <c r="P1004" i="10"/>
  <c r="Q1004" i="10"/>
  <c r="P1005" i="10"/>
  <c r="Q1005" i="10"/>
  <c r="P1006" i="10"/>
  <c r="Q1006" i="10"/>
  <c r="P1007" i="10"/>
  <c r="Q1007" i="10"/>
  <c r="P1008" i="10"/>
  <c r="Q1008" i="10"/>
  <c r="P1009" i="10"/>
  <c r="Q1009" i="10"/>
  <c r="P1010" i="10"/>
  <c r="Q1010" i="10"/>
  <c r="P1011" i="10"/>
  <c r="Q1011" i="10"/>
  <c r="P1012" i="10"/>
  <c r="Q1012" i="10"/>
  <c r="P1013" i="10"/>
  <c r="Q1013" i="10"/>
  <c r="P1014" i="10"/>
  <c r="Q1014" i="10"/>
  <c r="P1015" i="10"/>
  <c r="Q1015" i="10"/>
  <c r="P1016" i="10"/>
  <c r="Q1016" i="10"/>
  <c r="P1017" i="10"/>
  <c r="Q1017" i="10"/>
  <c r="P1018" i="10"/>
  <c r="Q1018" i="10"/>
  <c r="P1019" i="10"/>
  <c r="Q1019" i="10"/>
  <c r="P1020" i="10"/>
  <c r="Q1020" i="10"/>
  <c r="P1021" i="10"/>
  <c r="Q1021" i="10"/>
  <c r="P1022" i="10"/>
  <c r="Q1022" i="10"/>
  <c r="P1023" i="10"/>
  <c r="Q1023" i="10"/>
  <c r="Q40" i="10"/>
  <c r="P40" i="10"/>
  <c r="M112" i="10"/>
  <c r="N112" i="10"/>
  <c r="M113" i="10"/>
  <c r="N113" i="10"/>
  <c r="M114" i="10"/>
  <c r="N114" i="10"/>
  <c r="M115" i="10"/>
  <c r="N115" i="10"/>
  <c r="M116" i="10"/>
  <c r="N116" i="10"/>
  <c r="M117" i="10"/>
  <c r="N117" i="10"/>
  <c r="M118" i="10"/>
  <c r="N118" i="10"/>
  <c r="M119" i="10"/>
  <c r="N119" i="10"/>
  <c r="M120" i="10"/>
  <c r="N120" i="10"/>
  <c r="M121" i="10"/>
  <c r="N121" i="10"/>
  <c r="M122" i="10"/>
  <c r="N122" i="10"/>
  <c r="M123" i="10"/>
  <c r="N123" i="10"/>
  <c r="M124" i="10"/>
  <c r="N124" i="10"/>
  <c r="M125" i="10"/>
  <c r="N125" i="10"/>
  <c r="M126" i="10"/>
  <c r="N126" i="10"/>
  <c r="M127" i="10"/>
  <c r="N127" i="10"/>
  <c r="M128" i="10"/>
  <c r="N128" i="10"/>
  <c r="M129" i="10"/>
  <c r="N129" i="10"/>
  <c r="M130" i="10"/>
  <c r="N130" i="10"/>
  <c r="M131" i="10"/>
  <c r="N131" i="10"/>
  <c r="M132" i="10"/>
  <c r="N132" i="10"/>
  <c r="M133" i="10"/>
  <c r="N133" i="10"/>
  <c r="M134" i="10"/>
  <c r="N134" i="10"/>
  <c r="M135" i="10"/>
  <c r="N135" i="10"/>
  <c r="M136" i="10"/>
  <c r="N136" i="10"/>
  <c r="M137" i="10"/>
  <c r="N137" i="10"/>
  <c r="M138" i="10"/>
  <c r="N138" i="10"/>
  <c r="M139" i="10"/>
  <c r="N139" i="10"/>
  <c r="M140" i="10"/>
  <c r="N140" i="10"/>
  <c r="M141" i="10"/>
  <c r="N141" i="10"/>
  <c r="M142" i="10"/>
  <c r="N142" i="10"/>
  <c r="M143" i="10"/>
  <c r="N143" i="10"/>
  <c r="M144" i="10"/>
  <c r="N144" i="10"/>
  <c r="M145" i="10"/>
  <c r="N145" i="10"/>
  <c r="M146" i="10"/>
  <c r="N146" i="10"/>
  <c r="M147" i="10"/>
  <c r="N147" i="10"/>
  <c r="M148" i="10"/>
  <c r="N148" i="10"/>
  <c r="M149" i="10"/>
  <c r="N149" i="10"/>
  <c r="M150" i="10"/>
  <c r="N150" i="10"/>
  <c r="M151" i="10"/>
  <c r="N151" i="10"/>
  <c r="M152" i="10"/>
  <c r="N152" i="10"/>
  <c r="M153" i="10"/>
  <c r="N153" i="10"/>
  <c r="M154" i="10"/>
  <c r="N154" i="10"/>
  <c r="M155" i="10"/>
  <c r="N155" i="10"/>
  <c r="M156" i="10"/>
  <c r="N156" i="10"/>
  <c r="M157" i="10"/>
  <c r="N157" i="10"/>
  <c r="M158" i="10"/>
  <c r="N158" i="10"/>
  <c r="M159" i="10"/>
  <c r="N159" i="10"/>
  <c r="M160" i="10"/>
  <c r="N160" i="10"/>
  <c r="M161" i="10"/>
  <c r="N161" i="10"/>
  <c r="M162" i="10"/>
  <c r="N162" i="10"/>
  <c r="M163" i="10"/>
  <c r="N163" i="10"/>
  <c r="M164" i="10"/>
  <c r="N164" i="10"/>
  <c r="M165" i="10"/>
  <c r="N165" i="10"/>
  <c r="M166" i="10"/>
  <c r="N166" i="10"/>
  <c r="M167" i="10"/>
  <c r="N167" i="10"/>
  <c r="M168" i="10"/>
  <c r="N168" i="10"/>
  <c r="M169" i="10"/>
  <c r="N169" i="10"/>
  <c r="M170" i="10"/>
  <c r="N170" i="10"/>
  <c r="M171" i="10"/>
  <c r="N171" i="10"/>
  <c r="M172" i="10"/>
  <c r="N172" i="10"/>
  <c r="M173" i="10"/>
  <c r="N173" i="10"/>
  <c r="M174" i="10"/>
  <c r="N174" i="10"/>
  <c r="M175" i="10"/>
  <c r="N175" i="10"/>
  <c r="M176" i="10"/>
  <c r="N176" i="10"/>
  <c r="M177" i="10"/>
  <c r="N177" i="10"/>
  <c r="M178" i="10"/>
  <c r="N178" i="10"/>
  <c r="M179" i="10"/>
  <c r="N179" i="10"/>
  <c r="M180" i="10"/>
  <c r="N180" i="10"/>
  <c r="M181" i="10"/>
  <c r="N181" i="10"/>
  <c r="M182" i="10"/>
  <c r="N182" i="10"/>
  <c r="M183" i="10"/>
  <c r="N183" i="10"/>
  <c r="M184" i="10"/>
  <c r="N184" i="10"/>
  <c r="M185" i="10"/>
  <c r="N185" i="10"/>
  <c r="M186" i="10"/>
  <c r="N186" i="10"/>
  <c r="M187" i="10"/>
  <c r="N187" i="10"/>
  <c r="M188" i="10"/>
  <c r="N188" i="10"/>
  <c r="M189" i="10"/>
  <c r="N189" i="10"/>
  <c r="M190" i="10"/>
  <c r="N190" i="10"/>
  <c r="M191" i="10"/>
  <c r="N191" i="10"/>
  <c r="M192" i="10"/>
  <c r="N192" i="10"/>
  <c r="M193" i="10"/>
  <c r="N193" i="10"/>
  <c r="M194" i="10"/>
  <c r="N194" i="10"/>
  <c r="M195" i="10"/>
  <c r="N195" i="10"/>
  <c r="M196" i="10"/>
  <c r="N196" i="10"/>
  <c r="M197" i="10"/>
  <c r="N197" i="10"/>
  <c r="M198" i="10"/>
  <c r="N198" i="10"/>
  <c r="M199" i="10"/>
  <c r="N199" i="10"/>
  <c r="M200" i="10"/>
  <c r="N200" i="10"/>
  <c r="M201" i="10"/>
  <c r="N201" i="10"/>
  <c r="M202" i="10"/>
  <c r="N202" i="10"/>
  <c r="M203" i="10"/>
  <c r="N203" i="10"/>
  <c r="M204" i="10"/>
  <c r="N204" i="10"/>
  <c r="M205" i="10"/>
  <c r="N205" i="10"/>
  <c r="M206" i="10"/>
  <c r="N206" i="10"/>
  <c r="M207" i="10"/>
  <c r="N207" i="10"/>
  <c r="M208" i="10"/>
  <c r="N208" i="10"/>
  <c r="M209" i="10"/>
  <c r="N209" i="10"/>
  <c r="M210" i="10"/>
  <c r="N210" i="10"/>
  <c r="M211" i="10"/>
  <c r="N211" i="10"/>
  <c r="M212" i="10"/>
  <c r="N212" i="10"/>
  <c r="M213" i="10"/>
  <c r="N213" i="10"/>
  <c r="M214" i="10"/>
  <c r="N214" i="10"/>
  <c r="M215" i="10"/>
  <c r="N215" i="10"/>
  <c r="M216" i="10"/>
  <c r="N216" i="10"/>
  <c r="M217" i="10"/>
  <c r="N217" i="10"/>
  <c r="M218" i="10"/>
  <c r="N218" i="10"/>
  <c r="M219" i="10"/>
  <c r="N219" i="10"/>
  <c r="M220" i="10"/>
  <c r="N220" i="10"/>
  <c r="M221" i="10"/>
  <c r="N221" i="10"/>
  <c r="M222" i="10"/>
  <c r="N222" i="10"/>
  <c r="M223" i="10"/>
  <c r="N223" i="10"/>
  <c r="M224" i="10"/>
  <c r="N224" i="10"/>
  <c r="M225" i="10"/>
  <c r="N225" i="10"/>
  <c r="M226" i="10"/>
  <c r="N226" i="10"/>
  <c r="M227" i="10"/>
  <c r="N227" i="10"/>
  <c r="M228" i="10"/>
  <c r="N228" i="10"/>
  <c r="M229" i="10"/>
  <c r="N229" i="10"/>
  <c r="M230" i="10"/>
  <c r="N230" i="10"/>
  <c r="M231" i="10"/>
  <c r="N231" i="10"/>
  <c r="M232" i="10"/>
  <c r="N232" i="10"/>
  <c r="M233" i="10"/>
  <c r="N233" i="10"/>
  <c r="M234" i="10"/>
  <c r="N234" i="10"/>
  <c r="M235" i="10"/>
  <c r="N235" i="10"/>
  <c r="M236" i="10"/>
  <c r="N236" i="10"/>
  <c r="M237" i="10"/>
  <c r="N237" i="10"/>
  <c r="M238" i="10"/>
  <c r="N238" i="10"/>
  <c r="M239" i="10"/>
  <c r="N239" i="10"/>
  <c r="M240" i="10"/>
  <c r="N240" i="10"/>
  <c r="M241" i="10"/>
  <c r="N241" i="10"/>
  <c r="M242" i="10"/>
  <c r="N242" i="10"/>
  <c r="M243" i="10"/>
  <c r="N243" i="10"/>
  <c r="M244" i="10"/>
  <c r="N244" i="10"/>
  <c r="M245" i="10"/>
  <c r="N245" i="10"/>
  <c r="M246" i="10"/>
  <c r="N246" i="10"/>
  <c r="M247" i="10"/>
  <c r="N247" i="10"/>
  <c r="M248" i="10"/>
  <c r="N248" i="10"/>
  <c r="M249" i="10"/>
  <c r="N249" i="10"/>
  <c r="M250" i="10"/>
  <c r="N250" i="10"/>
  <c r="M251" i="10"/>
  <c r="N251" i="10"/>
  <c r="M252" i="10"/>
  <c r="N252" i="10"/>
  <c r="M253" i="10"/>
  <c r="N253" i="10"/>
  <c r="M254" i="10"/>
  <c r="N254" i="10"/>
  <c r="M255" i="10"/>
  <c r="N255" i="10"/>
  <c r="M256" i="10"/>
  <c r="N256" i="10"/>
  <c r="M257" i="10"/>
  <c r="N257" i="10"/>
  <c r="M258" i="10"/>
  <c r="N258" i="10"/>
  <c r="M259" i="10"/>
  <c r="N259" i="10"/>
  <c r="M260" i="10"/>
  <c r="N260" i="10"/>
  <c r="M261" i="10"/>
  <c r="N261" i="10"/>
  <c r="M262" i="10"/>
  <c r="N262" i="10"/>
  <c r="M263" i="10"/>
  <c r="N263" i="10"/>
  <c r="M264" i="10"/>
  <c r="N264" i="10"/>
  <c r="M265" i="10"/>
  <c r="N265" i="10"/>
  <c r="M266" i="10"/>
  <c r="N266" i="10"/>
  <c r="M267" i="10"/>
  <c r="N267" i="10"/>
  <c r="M268" i="10"/>
  <c r="N268" i="10"/>
  <c r="M269" i="10"/>
  <c r="N269" i="10"/>
  <c r="M270" i="10"/>
  <c r="N270" i="10"/>
  <c r="M271" i="10"/>
  <c r="N271" i="10"/>
  <c r="M272" i="10"/>
  <c r="N272" i="10"/>
  <c r="M273" i="10"/>
  <c r="N273" i="10"/>
  <c r="M274" i="10"/>
  <c r="N274" i="10"/>
  <c r="M275" i="10"/>
  <c r="N275" i="10"/>
  <c r="M276" i="10"/>
  <c r="N276" i="10"/>
  <c r="M277" i="10"/>
  <c r="N277" i="10"/>
  <c r="M278" i="10"/>
  <c r="N278" i="10"/>
  <c r="M279" i="10"/>
  <c r="N279" i="10"/>
  <c r="M280" i="10"/>
  <c r="N280" i="10"/>
  <c r="M281" i="10"/>
  <c r="N281" i="10"/>
  <c r="M282" i="10"/>
  <c r="N282" i="10"/>
  <c r="M283" i="10"/>
  <c r="N283" i="10"/>
  <c r="M284" i="10"/>
  <c r="N284" i="10"/>
  <c r="M285" i="10"/>
  <c r="N285" i="10"/>
  <c r="M286" i="10"/>
  <c r="N286" i="10"/>
  <c r="M287" i="10"/>
  <c r="N287" i="10"/>
  <c r="M288" i="10"/>
  <c r="N288" i="10"/>
  <c r="M289" i="10"/>
  <c r="N289" i="10"/>
  <c r="M290" i="10"/>
  <c r="N290" i="10"/>
  <c r="M291" i="10"/>
  <c r="N291" i="10"/>
  <c r="M292" i="10"/>
  <c r="N292" i="10"/>
  <c r="M293" i="10"/>
  <c r="N293" i="10"/>
  <c r="M294" i="10"/>
  <c r="N294" i="10"/>
  <c r="M295" i="10"/>
  <c r="N295" i="10"/>
  <c r="M296" i="10"/>
  <c r="N296" i="10"/>
  <c r="M297" i="10"/>
  <c r="N297" i="10"/>
  <c r="M298" i="10"/>
  <c r="N298" i="10"/>
  <c r="M299" i="10"/>
  <c r="N299" i="10"/>
  <c r="M300" i="10"/>
  <c r="N300" i="10"/>
  <c r="M301" i="10"/>
  <c r="N301" i="10"/>
  <c r="M302" i="10"/>
  <c r="N302" i="10"/>
  <c r="M303" i="10"/>
  <c r="N303" i="10"/>
  <c r="M304" i="10"/>
  <c r="N304" i="10"/>
  <c r="M305" i="10"/>
  <c r="N305" i="10"/>
  <c r="M306" i="10"/>
  <c r="N306" i="10"/>
  <c r="M307" i="10"/>
  <c r="N307" i="10"/>
  <c r="M308" i="10"/>
  <c r="N308" i="10"/>
  <c r="M309" i="10"/>
  <c r="N309" i="10"/>
  <c r="M310" i="10"/>
  <c r="N310" i="10"/>
  <c r="M311" i="10"/>
  <c r="N311" i="10"/>
  <c r="M312" i="10"/>
  <c r="N312" i="10"/>
  <c r="M313" i="10"/>
  <c r="N313" i="10"/>
  <c r="M314" i="10"/>
  <c r="N314" i="10"/>
  <c r="M315" i="10"/>
  <c r="N315" i="10"/>
  <c r="M316" i="10"/>
  <c r="N316" i="10"/>
  <c r="M317" i="10"/>
  <c r="N317" i="10"/>
  <c r="M318" i="10"/>
  <c r="N318" i="10"/>
  <c r="M319" i="10"/>
  <c r="N319" i="10"/>
  <c r="M320" i="10"/>
  <c r="N320" i="10"/>
  <c r="M321" i="10"/>
  <c r="N321" i="10"/>
  <c r="M322" i="10"/>
  <c r="N322" i="10"/>
  <c r="M323" i="10"/>
  <c r="N323" i="10"/>
  <c r="M324" i="10"/>
  <c r="N324" i="10"/>
  <c r="M325" i="10"/>
  <c r="N325" i="10"/>
  <c r="M326" i="10"/>
  <c r="N326" i="10"/>
  <c r="M327" i="10"/>
  <c r="N327" i="10"/>
  <c r="M328" i="10"/>
  <c r="N328" i="10"/>
  <c r="M329" i="10"/>
  <c r="N329" i="10"/>
  <c r="M330" i="10"/>
  <c r="N330" i="10"/>
  <c r="M331" i="10"/>
  <c r="N331" i="10"/>
  <c r="M332" i="10"/>
  <c r="N332" i="10"/>
  <c r="M333" i="10"/>
  <c r="N333" i="10"/>
  <c r="M334" i="10"/>
  <c r="N334" i="10"/>
  <c r="M335" i="10"/>
  <c r="N335" i="10"/>
  <c r="M336" i="10"/>
  <c r="N336" i="10"/>
  <c r="M337" i="10"/>
  <c r="N337" i="10"/>
  <c r="M338" i="10"/>
  <c r="N338" i="10"/>
  <c r="M339" i="10"/>
  <c r="N339" i="10"/>
  <c r="M340" i="10"/>
  <c r="N340" i="10"/>
  <c r="M341" i="10"/>
  <c r="N341" i="10"/>
  <c r="M342" i="10"/>
  <c r="N342" i="10"/>
  <c r="M343" i="10"/>
  <c r="N343" i="10"/>
  <c r="M344" i="10"/>
  <c r="N344" i="10"/>
  <c r="M345" i="10"/>
  <c r="N345" i="10"/>
  <c r="M346" i="10"/>
  <c r="N346" i="10"/>
  <c r="M347" i="10"/>
  <c r="N347" i="10"/>
  <c r="M348" i="10"/>
  <c r="N348" i="10"/>
  <c r="M349" i="10"/>
  <c r="N349" i="10"/>
  <c r="M350" i="10"/>
  <c r="N350" i="10"/>
  <c r="M351" i="10"/>
  <c r="N351" i="10"/>
  <c r="M352" i="10"/>
  <c r="N352" i="10"/>
  <c r="M353" i="10"/>
  <c r="N353" i="10"/>
  <c r="M354" i="10"/>
  <c r="N354" i="10"/>
  <c r="M355" i="10"/>
  <c r="N355" i="10"/>
  <c r="M356" i="10"/>
  <c r="N356" i="10"/>
  <c r="M357" i="10"/>
  <c r="N357" i="10"/>
  <c r="M358" i="10"/>
  <c r="N358" i="10"/>
  <c r="M359" i="10"/>
  <c r="N359" i="10"/>
  <c r="M360" i="10"/>
  <c r="N360" i="10"/>
  <c r="M361" i="10"/>
  <c r="N361" i="10"/>
  <c r="M362" i="10"/>
  <c r="N362" i="10"/>
  <c r="M363" i="10"/>
  <c r="N363" i="10"/>
  <c r="M364" i="10"/>
  <c r="N364" i="10"/>
  <c r="M365" i="10"/>
  <c r="N365" i="10"/>
  <c r="M366" i="10"/>
  <c r="N366" i="10"/>
  <c r="M367" i="10"/>
  <c r="N367" i="10"/>
  <c r="M368" i="10"/>
  <c r="N368" i="10"/>
  <c r="M369" i="10"/>
  <c r="N369" i="10"/>
  <c r="M370" i="10"/>
  <c r="N370" i="10"/>
  <c r="M371" i="10"/>
  <c r="N371" i="10"/>
  <c r="M372" i="10"/>
  <c r="N372" i="10"/>
  <c r="M373" i="10"/>
  <c r="N373" i="10"/>
  <c r="M374" i="10"/>
  <c r="N374" i="10"/>
  <c r="M375" i="10"/>
  <c r="N375" i="10"/>
  <c r="M376" i="10"/>
  <c r="N376" i="10"/>
  <c r="M377" i="10"/>
  <c r="N377" i="10"/>
  <c r="M378" i="10"/>
  <c r="N378" i="10"/>
  <c r="M379" i="10"/>
  <c r="N379" i="10"/>
  <c r="M380" i="10"/>
  <c r="N380" i="10"/>
  <c r="M381" i="10"/>
  <c r="N381" i="10"/>
  <c r="M382" i="10"/>
  <c r="N382" i="10"/>
  <c r="M383" i="10"/>
  <c r="N383" i="10"/>
  <c r="M384" i="10"/>
  <c r="N384" i="10"/>
  <c r="M385" i="10"/>
  <c r="N385" i="10"/>
  <c r="M386" i="10"/>
  <c r="N386" i="10"/>
  <c r="M387" i="10"/>
  <c r="N387" i="10"/>
  <c r="M388" i="10"/>
  <c r="N388" i="10"/>
  <c r="M389" i="10"/>
  <c r="N389" i="10"/>
  <c r="M390" i="10"/>
  <c r="N390" i="10"/>
  <c r="M391" i="10"/>
  <c r="N391" i="10"/>
  <c r="M392" i="10"/>
  <c r="N392" i="10"/>
  <c r="M393" i="10"/>
  <c r="N393" i="10"/>
  <c r="M394" i="10"/>
  <c r="N394" i="10"/>
  <c r="M395" i="10"/>
  <c r="N395" i="10"/>
  <c r="M396" i="10"/>
  <c r="N396" i="10"/>
  <c r="M397" i="10"/>
  <c r="N397" i="10"/>
  <c r="M398" i="10"/>
  <c r="N398" i="10"/>
  <c r="M399" i="10"/>
  <c r="N399" i="10"/>
  <c r="M400" i="10"/>
  <c r="N400" i="10"/>
  <c r="M401" i="10"/>
  <c r="N401" i="10"/>
  <c r="M402" i="10"/>
  <c r="N402" i="10"/>
  <c r="M403" i="10"/>
  <c r="N403" i="10"/>
  <c r="M404" i="10"/>
  <c r="N404" i="10"/>
  <c r="M405" i="10"/>
  <c r="N405" i="10"/>
  <c r="M406" i="10"/>
  <c r="N406" i="10"/>
  <c r="M407" i="10"/>
  <c r="N407" i="10"/>
  <c r="M408" i="10"/>
  <c r="N408" i="10"/>
  <c r="M409" i="10"/>
  <c r="N409" i="10"/>
  <c r="M410" i="10"/>
  <c r="N410" i="10"/>
  <c r="M411" i="10"/>
  <c r="N411" i="10"/>
  <c r="M412" i="10"/>
  <c r="N412" i="10"/>
  <c r="M413" i="10"/>
  <c r="N413" i="10"/>
  <c r="M414" i="10"/>
  <c r="N414" i="10"/>
  <c r="M415" i="10"/>
  <c r="N415" i="10"/>
  <c r="M416" i="10"/>
  <c r="N416" i="10"/>
  <c r="M417" i="10"/>
  <c r="N417" i="10"/>
  <c r="M418" i="10"/>
  <c r="N418" i="10"/>
  <c r="M419" i="10"/>
  <c r="N419" i="10"/>
  <c r="M420" i="10"/>
  <c r="N420" i="10"/>
  <c r="M421" i="10"/>
  <c r="N421" i="10"/>
  <c r="M422" i="10"/>
  <c r="N422" i="10"/>
  <c r="M423" i="10"/>
  <c r="N423" i="10"/>
  <c r="M424" i="10"/>
  <c r="N424" i="10"/>
  <c r="M425" i="10"/>
  <c r="N425" i="10"/>
  <c r="M426" i="10"/>
  <c r="N426" i="10"/>
  <c r="M427" i="10"/>
  <c r="N427" i="10"/>
  <c r="M428" i="10"/>
  <c r="N428" i="10"/>
  <c r="M429" i="10"/>
  <c r="N429" i="10"/>
  <c r="M430" i="10"/>
  <c r="N430" i="10"/>
  <c r="M431" i="10"/>
  <c r="N431" i="10"/>
  <c r="M432" i="10"/>
  <c r="N432" i="10"/>
  <c r="M433" i="10"/>
  <c r="N433" i="10"/>
  <c r="M434" i="10"/>
  <c r="N434" i="10"/>
  <c r="M435" i="10"/>
  <c r="N435" i="10"/>
  <c r="M436" i="10"/>
  <c r="N436" i="10"/>
  <c r="M437" i="10"/>
  <c r="N437" i="10"/>
  <c r="M438" i="10"/>
  <c r="N438" i="10"/>
  <c r="M439" i="10"/>
  <c r="N439" i="10"/>
  <c r="M440" i="10"/>
  <c r="N440" i="10"/>
  <c r="M441" i="10"/>
  <c r="N441" i="10"/>
  <c r="M442" i="10"/>
  <c r="N442" i="10"/>
  <c r="M443" i="10"/>
  <c r="N443" i="10"/>
  <c r="M444" i="10"/>
  <c r="N444" i="10"/>
  <c r="M445" i="10"/>
  <c r="N445" i="10"/>
  <c r="M446" i="10"/>
  <c r="N446" i="10"/>
  <c r="M447" i="10"/>
  <c r="N447" i="10"/>
  <c r="M448" i="10"/>
  <c r="N448" i="10"/>
  <c r="M449" i="10"/>
  <c r="N449" i="10"/>
  <c r="M450" i="10"/>
  <c r="N450" i="10"/>
  <c r="M451" i="10"/>
  <c r="N451" i="10"/>
  <c r="M452" i="10"/>
  <c r="N452" i="10"/>
  <c r="M453" i="10"/>
  <c r="N453" i="10"/>
  <c r="M454" i="10"/>
  <c r="N454" i="10"/>
  <c r="M455" i="10"/>
  <c r="N455" i="10"/>
  <c r="M456" i="10"/>
  <c r="N456" i="10"/>
  <c r="M457" i="10"/>
  <c r="N457" i="10"/>
  <c r="M458" i="10"/>
  <c r="N458" i="10"/>
  <c r="M459" i="10"/>
  <c r="N459" i="10"/>
  <c r="M460" i="10"/>
  <c r="N460" i="10"/>
  <c r="M461" i="10"/>
  <c r="N461" i="10"/>
  <c r="M462" i="10"/>
  <c r="N462" i="10"/>
  <c r="M463" i="10"/>
  <c r="N463" i="10"/>
  <c r="M464" i="10"/>
  <c r="N464" i="10"/>
  <c r="M465" i="10"/>
  <c r="N465" i="10"/>
  <c r="M466" i="10"/>
  <c r="N466" i="10"/>
  <c r="M467" i="10"/>
  <c r="N467" i="10"/>
  <c r="M468" i="10"/>
  <c r="N468" i="10"/>
  <c r="M469" i="10"/>
  <c r="N469" i="10"/>
  <c r="M470" i="10"/>
  <c r="N470" i="10"/>
  <c r="M471" i="10"/>
  <c r="N471" i="10"/>
  <c r="M472" i="10"/>
  <c r="N472" i="10"/>
  <c r="M473" i="10"/>
  <c r="N473" i="10"/>
  <c r="M474" i="10"/>
  <c r="N474" i="10"/>
  <c r="M475" i="10"/>
  <c r="N475" i="10"/>
  <c r="M476" i="10"/>
  <c r="N476" i="10"/>
  <c r="M477" i="10"/>
  <c r="N477" i="10"/>
  <c r="M478" i="10"/>
  <c r="N478" i="10"/>
  <c r="M479" i="10"/>
  <c r="N479" i="10"/>
  <c r="M480" i="10"/>
  <c r="N480" i="10"/>
  <c r="M481" i="10"/>
  <c r="N481" i="10"/>
  <c r="M482" i="10"/>
  <c r="N482" i="10"/>
  <c r="M483" i="10"/>
  <c r="N483" i="10"/>
  <c r="M484" i="10"/>
  <c r="N484" i="10"/>
  <c r="M485" i="10"/>
  <c r="N485" i="10"/>
  <c r="M486" i="10"/>
  <c r="N486" i="10"/>
  <c r="M487" i="10"/>
  <c r="N487" i="10"/>
  <c r="M488" i="10"/>
  <c r="N488" i="10"/>
  <c r="M489" i="10"/>
  <c r="N489" i="10"/>
  <c r="M490" i="10"/>
  <c r="N490" i="10"/>
  <c r="M491" i="10"/>
  <c r="N491" i="10"/>
  <c r="M492" i="10"/>
  <c r="N492" i="10"/>
  <c r="M493" i="10"/>
  <c r="N493" i="10"/>
  <c r="M494" i="10"/>
  <c r="N494" i="10"/>
  <c r="M495" i="10"/>
  <c r="N495" i="10"/>
  <c r="M496" i="10"/>
  <c r="N496" i="10"/>
  <c r="M497" i="10"/>
  <c r="N497" i="10"/>
  <c r="M498" i="10"/>
  <c r="N498" i="10"/>
  <c r="M499" i="10"/>
  <c r="N499" i="10"/>
  <c r="M500" i="10"/>
  <c r="N500" i="10"/>
  <c r="M501" i="10"/>
  <c r="N501" i="10"/>
  <c r="M502" i="10"/>
  <c r="N502" i="10"/>
  <c r="M503" i="10"/>
  <c r="N503" i="10"/>
  <c r="M504" i="10"/>
  <c r="N504" i="10"/>
  <c r="M505" i="10"/>
  <c r="N505" i="10"/>
  <c r="M506" i="10"/>
  <c r="N506" i="10"/>
  <c r="M507" i="10"/>
  <c r="N507" i="10"/>
  <c r="M508" i="10"/>
  <c r="N508" i="10"/>
  <c r="M509" i="10"/>
  <c r="N509" i="10"/>
  <c r="M510" i="10"/>
  <c r="N510" i="10"/>
  <c r="M511" i="10"/>
  <c r="N511" i="10"/>
  <c r="M512" i="10"/>
  <c r="N512" i="10"/>
  <c r="M513" i="10"/>
  <c r="N513" i="10"/>
  <c r="M514" i="10"/>
  <c r="N514" i="10"/>
  <c r="M515" i="10"/>
  <c r="N515" i="10"/>
  <c r="M516" i="10"/>
  <c r="N516" i="10"/>
  <c r="M517" i="10"/>
  <c r="N517" i="10"/>
  <c r="M518" i="10"/>
  <c r="N518" i="10"/>
  <c r="M519" i="10"/>
  <c r="N519" i="10"/>
  <c r="M520" i="10"/>
  <c r="N520" i="10"/>
  <c r="M521" i="10"/>
  <c r="N521" i="10"/>
  <c r="M522" i="10"/>
  <c r="N522" i="10"/>
  <c r="M523" i="10"/>
  <c r="N523" i="10"/>
  <c r="M524" i="10"/>
  <c r="N524" i="10"/>
  <c r="M525" i="10"/>
  <c r="N525" i="10"/>
  <c r="M526" i="10"/>
  <c r="N526" i="10"/>
  <c r="M527" i="10"/>
  <c r="N527" i="10"/>
  <c r="M528" i="10"/>
  <c r="N528" i="10"/>
  <c r="M529" i="10"/>
  <c r="N529" i="10"/>
  <c r="M530" i="10"/>
  <c r="N530" i="10"/>
  <c r="M531" i="10"/>
  <c r="N531" i="10"/>
  <c r="M532" i="10"/>
  <c r="N532" i="10"/>
  <c r="M533" i="10"/>
  <c r="N533" i="10"/>
  <c r="M534" i="10"/>
  <c r="N534" i="10"/>
  <c r="M535" i="10"/>
  <c r="N535" i="10"/>
  <c r="M536" i="10"/>
  <c r="N536" i="10"/>
  <c r="M537" i="10"/>
  <c r="N537" i="10"/>
  <c r="M538" i="10"/>
  <c r="N538" i="10"/>
  <c r="M539" i="10"/>
  <c r="N539" i="10"/>
  <c r="M540" i="10"/>
  <c r="N540" i="10"/>
  <c r="M541" i="10"/>
  <c r="N541" i="10"/>
  <c r="M542" i="10"/>
  <c r="N542" i="10"/>
  <c r="M543" i="10"/>
  <c r="N543" i="10"/>
  <c r="M544" i="10"/>
  <c r="N544" i="10"/>
  <c r="M545" i="10"/>
  <c r="N545" i="10"/>
  <c r="M546" i="10"/>
  <c r="N546" i="10"/>
  <c r="M547" i="10"/>
  <c r="N547" i="10"/>
  <c r="M548" i="10"/>
  <c r="N548" i="10"/>
  <c r="M549" i="10"/>
  <c r="N549" i="10"/>
  <c r="M550" i="10"/>
  <c r="N550" i="10"/>
  <c r="M551" i="10"/>
  <c r="N551" i="10"/>
  <c r="M552" i="10"/>
  <c r="N552" i="10"/>
  <c r="M553" i="10"/>
  <c r="N553" i="10"/>
  <c r="M554" i="10"/>
  <c r="N554" i="10"/>
  <c r="M555" i="10"/>
  <c r="N555" i="10"/>
  <c r="M556" i="10"/>
  <c r="N556" i="10"/>
  <c r="M557" i="10"/>
  <c r="N557" i="10"/>
  <c r="M558" i="10"/>
  <c r="N558" i="10"/>
  <c r="M559" i="10"/>
  <c r="N559" i="10"/>
  <c r="M560" i="10"/>
  <c r="N560" i="10"/>
  <c r="M561" i="10"/>
  <c r="N561" i="10"/>
  <c r="M562" i="10"/>
  <c r="N562" i="10"/>
  <c r="M563" i="10"/>
  <c r="N563" i="10"/>
  <c r="M564" i="10"/>
  <c r="N564" i="10"/>
  <c r="M565" i="10"/>
  <c r="N565" i="10"/>
  <c r="M566" i="10"/>
  <c r="N566" i="10"/>
  <c r="M567" i="10"/>
  <c r="N567" i="10"/>
  <c r="M568" i="10"/>
  <c r="N568" i="10"/>
  <c r="M569" i="10"/>
  <c r="N569" i="10"/>
  <c r="M570" i="10"/>
  <c r="N570" i="10"/>
  <c r="M571" i="10"/>
  <c r="N571" i="10"/>
  <c r="M572" i="10"/>
  <c r="N572" i="10"/>
  <c r="M573" i="10"/>
  <c r="N573" i="10"/>
  <c r="M574" i="10"/>
  <c r="N574" i="10"/>
  <c r="M575" i="10"/>
  <c r="N575" i="10"/>
  <c r="M576" i="10"/>
  <c r="N576" i="10"/>
  <c r="M577" i="10"/>
  <c r="N577" i="10"/>
  <c r="M578" i="10"/>
  <c r="N578" i="10"/>
  <c r="M579" i="10"/>
  <c r="N579" i="10"/>
  <c r="M580" i="10"/>
  <c r="N580" i="10"/>
  <c r="M581" i="10"/>
  <c r="N581" i="10"/>
  <c r="M582" i="10"/>
  <c r="N582" i="10"/>
  <c r="M583" i="10"/>
  <c r="N583" i="10"/>
  <c r="M584" i="10"/>
  <c r="N584" i="10"/>
  <c r="M585" i="10"/>
  <c r="N585" i="10"/>
  <c r="M586" i="10"/>
  <c r="N586" i="10"/>
  <c r="M587" i="10"/>
  <c r="N587" i="10"/>
  <c r="M588" i="10"/>
  <c r="N588" i="10"/>
  <c r="M589" i="10"/>
  <c r="N589" i="10"/>
  <c r="M590" i="10"/>
  <c r="N590" i="10"/>
  <c r="M591" i="10"/>
  <c r="N591" i="10"/>
  <c r="M592" i="10"/>
  <c r="N592" i="10"/>
  <c r="M593" i="10"/>
  <c r="N593" i="10"/>
  <c r="M594" i="10"/>
  <c r="N594" i="10"/>
  <c r="M595" i="10"/>
  <c r="N595" i="10"/>
  <c r="M596" i="10"/>
  <c r="N596" i="10"/>
  <c r="M597" i="10"/>
  <c r="N597" i="10"/>
  <c r="M598" i="10"/>
  <c r="N598" i="10"/>
  <c r="M599" i="10"/>
  <c r="N599" i="10"/>
  <c r="M600" i="10"/>
  <c r="N600" i="10"/>
  <c r="M601" i="10"/>
  <c r="N601" i="10"/>
  <c r="M602" i="10"/>
  <c r="N602" i="10"/>
  <c r="M603" i="10"/>
  <c r="N603" i="10"/>
  <c r="M604" i="10"/>
  <c r="N604" i="10"/>
  <c r="M605" i="10"/>
  <c r="N605" i="10"/>
  <c r="M606" i="10"/>
  <c r="N606" i="10"/>
  <c r="M607" i="10"/>
  <c r="N607" i="10"/>
  <c r="M608" i="10"/>
  <c r="N608" i="10"/>
  <c r="M609" i="10"/>
  <c r="N609" i="10"/>
  <c r="M610" i="10"/>
  <c r="N610" i="10"/>
  <c r="M611" i="10"/>
  <c r="N611" i="10"/>
  <c r="M612" i="10"/>
  <c r="N612" i="10"/>
  <c r="M613" i="10"/>
  <c r="N613" i="10"/>
  <c r="M614" i="10"/>
  <c r="N614" i="10"/>
  <c r="M615" i="10"/>
  <c r="N615" i="10"/>
  <c r="M616" i="10"/>
  <c r="N616" i="10"/>
  <c r="M617" i="10"/>
  <c r="N617" i="10"/>
  <c r="M618" i="10"/>
  <c r="N618" i="10"/>
  <c r="M619" i="10"/>
  <c r="N619" i="10"/>
  <c r="M620" i="10"/>
  <c r="N620" i="10"/>
  <c r="M621" i="10"/>
  <c r="N621" i="10"/>
  <c r="M622" i="10"/>
  <c r="N622" i="10"/>
  <c r="M623" i="10"/>
  <c r="N623" i="10"/>
  <c r="M624" i="10"/>
  <c r="N624" i="10"/>
  <c r="M625" i="10"/>
  <c r="N625" i="10"/>
  <c r="M626" i="10"/>
  <c r="N626" i="10"/>
  <c r="M627" i="10"/>
  <c r="N627" i="10"/>
  <c r="M628" i="10"/>
  <c r="N628" i="10"/>
  <c r="M629" i="10"/>
  <c r="N629" i="10"/>
  <c r="M630" i="10"/>
  <c r="N630" i="10"/>
  <c r="M631" i="10"/>
  <c r="N631" i="10"/>
  <c r="M632" i="10"/>
  <c r="N632" i="10"/>
  <c r="M633" i="10"/>
  <c r="N633" i="10"/>
  <c r="M634" i="10"/>
  <c r="N634" i="10"/>
  <c r="M635" i="10"/>
  <c r="N635" i="10"/>
  <c r="M636" i="10"/>
  <c r="N636" i="10"/>
  <c r="M637" i="10"/>
  <c r="N637" i="10"/>
  <c r="M638" i="10"/>
  <c r="N638" i="10"/>
  <c r="M639" i="10"/>
  <c r="N639" i="10"/>
  <c r="M640" i="10"/>
  <c r="N640" i="10"/>
  <c r="M641" i="10"/>
  <c r="N641" i="10"/>
  <c r="M642" i="10"/>
  <c r="N642" i="10"/>
  <c r="M643" i="10"/>
  <c r="N643" i="10"/>
  <c r="M644" i="10"/>
  <c r="N644" i="10"/>
  <c r="M645" i="10"/>
  <c r="N645" i="10"/>
  <c r="M646" i="10"/>
  <c r="N646" i="10"/>
  <c r="M647" i="10"/>
  <c r="N647" i="10"/>
  <c r="M648" i="10"/>
  <c r="N648" i="10"/>
  <c r="M649" i="10"/>
  <c r="N649" i="10"/>
  <c r="M650" i="10"/>
  <c r="N650" i="10"/>
  <c r="M651" i="10"/>
  <c r="N651" i="10"/>
  <c r="M652" i="10"/>
  <c r="N652" i="10"/>
  <c r="M653" i="10"/>
  <c r="N653" i="10"/>
  <c r="M654" i="10"/>
  <c r="N654" i="10"/>
  <c r="M655" i="10"/>
  <c r="N655" i="10"/>
  <c r="M656" i="10"/>
  <c r="N656" i="10"/>
  <c r="M657" i="10"/>
  <c r="N657" i="10"/>
  <c r="M658" i="10"/>
  <c r="N658" i="10"/>
  <c r="M659" i="10"/>
  <c r="N659" i="10"/>
  <c r="M660" i="10"/>
  <c r="N660" i="10"/>
  <c r="M661" i="10"/>
  <c r="N661" i="10"/>
  <c r="M662" i="10"/>
  <c r="N662" i="10"/>
  <c r="M663" i="10"/>
  <c r="N663" i="10"/>
  <c r="M664" i="10"/>
  <c r="N664" i="10"/>
  <c r="M665" i="10"/>
  <c r="N665" i="10"/>
  <c r="M666" i="10"/>
  <c r="N666" i="10"/>
  <c r="M667" i="10"/>
  <c r="N667" i="10"/>
  <c r="M668" i="10"/>
  <c r="N668" i="10"/>
  <c r="M669" i="10"/>
  <c r="N669" i="10"/>
  <c r="M670" i="10"/>
  <c r="N670" i="10"/>
  <c r="M671" i="10"/>
  <c r="N671" i="10"/>
  <c r="M672" i="10"/>
  <c r="N672" i="10"/>
  <c r="M673" i="10"/>
  <c r="N673" i="10"/>
  <c r="M674" i="10"/>
  <c r="N674" i="10"/>
  <c r="M675" i="10"/>
  <c r="N675" i="10"/>
  <c r="M676" i="10"/>
  <c r="N676" i="10"/>
  <c r="M677" i="10"/>
  <c r="N677" i="10"/>
  <c r="M678" i="10"/>
  <c r="N678" i="10"/>
  <c r="M679" i="10"/>
  <c r="N679" i="10"/>
  <c r="M680" i="10"/>
  <c r="N680" i="10"/>
  <c r="M681" i="10"/>
  <c r="N681" i="10"/>
  <c r="M682" i="10"/>
  <c r="N682" i="10"/>
  <c r="M683" i="10"/>
  <c r="N683" i="10"/>
  <c r="M684" i="10"/>
  <c r="N684" i="10"/>
  <c r="M685" i="10"/>
  <c r="N685" i="10"/>
  <c r="M686" i="10"/>
  <c r="N686" i="10"/>
  <c r="M687" i="10"/>
  <c r="N687" i="10"/>
  <c r="M688" i="10"/>
  <c r="N688" i="10"/>
  <c r="M689" i="10"/>
  <c r="N689" i="10"/>
  <c r="M690" i="10"/>
  <c r="N690" i="10"/>
  <c r="M691" i="10"/>
  <c r="N691" i="10"/>
  <c r="M692" i="10"/>
  <c r="N692" i="10"/>
  <c r="M693" i="10"/>
  <c r="N693" i="10"/>
  <c r="M694" i="10"/>
  <c r="N694" i="10"/>
  <c r="M695" i="10"/>
  <c r="N695" i="10"/>
  <c r="M696" i="10"/>
  <c r="N696" i="10"/>
  <c r="M697" i="10"/>
  <c r="N697" i="10"/>
  <c r="M698" i="10"/>
  <c r="N698" i="10"/>
  <c r="M699" i="10"/>
  <c r="N699" i="10"/>
  <c r="M700" i="10"/>
  <c r="N700" i="10"/>
  <c r="M701" i="10"/>
  <c r="N701" i="10"/>
  <c r="M702" i="10"/>
  <c r="N702" i="10"/>
  <c r="M703" i="10"/>
  <c r="N703" i="10"/>
  <c r="M704" i="10"/>
  <c r="N704" i="10"/>
  <c r="M705" i="10"/>
  <c r="N705" i="10"/>
  <c r="M706" i="10"/>
  <c r="N706" i="10"/>
  <c r="M707" i="10"/>
  <c r="N707" i="10"/>
  <c r="M708" i="10"/>
  <c r="N708" i="10"/>
  <c r="M709" i="10"/>
  <c r="N709" i="10"/>
  <c r="M710" i="10"/>
  <c r="N710" i="10"/>
  <c r="M711" i="10"/>
  <c r="N711" i="10"/>
  <c r="M712" i="10"/>
  <c r="N712" i="10"/>
  <c r="M713" i="10"/>
  <c r="N713" i="10"/>
  <c r="M714" i="10"/>
  <c r="N714" i="10"/>
  <c r="M715" i="10"/>
  <c r="N715" i="10"/>
  <c r="M716" i="10"/>
  <c r="N716" i="10"/>
  <c r="M717" i="10"/>
  <c r="N717" i="10"/>
  <c r="M718" i="10"/>
  <c r="N718" i="10"/>
  <c r="M719" i="10"/>
  <c r="N719" i="10"/>
  <c r="M720" i="10"/>
  <c r="N720" i="10"/>
  <c r="M721" i="10"/>
  <c r="N721" i="10"/>
  <c r="M722" i="10"/>
  <c r="N722" i="10"/>
  <c r="M723" i="10"/>
  <c r="N723" i="10"/>
  <c r="M724" i="10"/>
  <c r="N724" i="10"/>
  <c r="M725" i="10"/>
  <c r="N725" i="10"/>
  <c r="M726" i="10"/>
  <c r="N726" i="10"/>
  <c r="M727" i="10"/>
  <c r="N727" i="10"/>
  <c r="M728" i="10"/>
  <c r="N728" i="10"/>
  <c r="M729" i="10"/>
  <c r="N729" i="10"/>
  <c r="M730" i="10"/>
  <c r="N730" i="10"/>
  <c r="M731" i="10"/>
  <c r="N731" i="10"/>
  <c r="M732" i="10"/>
  <c r="N732" i="10"/>
  <c r="M733" i="10"/>
  <c r="N733" i="10"/>
  <c r="M734" i="10"/>
  <c r="N734" i="10"/>
  <c r="M735" i="10"/>
  <c r="N735" i="10"/>
  <c r="M736" i="10"/>
  <c r="N736" i="10"/>
  <c r="M737" i="10"/>
  <c r="N737" i="10"/>
  <c r="M738" i="10"/>
  <c r="N738" i="10"/>
  <c r="M739" i="10"/>
  <c r="N739" i="10"/>
  <c r="M740" i="10"/>
  <c r="N740" i="10"/>
  <c r="M741" i="10"/>
  <c r="N741" i="10"/>
  <c r="M742" i="10"/>
  <c r="N742" i="10"/>
  <c r="M743" i="10"/>
  <c r="N743" i="10"/>
  <c r="M744" i="10"/>
  <c r="N744" i="10"/>
  <c r="M745" i="10"/>
  <c r="N745" i="10"/>
  <c r="M746" i="10"/>
  <c r="N746" i="10"/>
  <c r="M747" i="10"/>
  <c r="N747" i="10"/>
  <c r="M748" i="10"/>
  <c r="N748" i="10"/>
  <c r="M749" i="10"/>
  <c r="N749" i="10"/>
  <c r="M750" i="10"/>
  <c r="N750" i="10"/>
  <c r="M751" i="10"/>
  <c r="N751" i="10"/>
  <c r="M752" i="10"/>
  <c r="N752" i="10"/>
  <c r="M753" i="10"/>
  <c r="N753" i="10"/>
  <c r="M754" i="10"/>
  <c r="N754" i="10"/>
  <c r="M755" i="10"/>
  <c r="N755" i="10"/>
  <c r="M756" i="10"/>
  <c r="N756" i="10"/>
  <c r="M757" i="10"/>
  <c r="N757" i="10"/>
  <c r="M758" i="10"/>
  <c r="N758" i="10"/>
  <c r="M759" i="10"/>
  <c r="N759" i="10"/>
  <c r="M760" i="10"/>
  <c r="N760" i="10"/>
  <c r="M761" i="10"/>
  <c r="N761" i="10"/>
  <c r="M762" i="10"/>
  <c r="N762" i="10"/>
  <c r="M763" i="10"/>
  <c r="N763" i="10"/>
  <c r="M764" i="10"/>
  <c r="N764" i="10"/>
  <c r="M765" i="10"/>
  <c r="N765" i="10"/>
  <c r="M766" i="10"/>
  <c r="N766" i="10"/>
  <c r="M767" i="10"/>
  <c r="N767" i="10"/>
  <c r="M768" i="10"/>
  <c r="N768" i="10"/>
  <c r="M769" i="10"/>
  <c r="N769" i="10"/>
  <c r="M770" i="10"/>
  <c r="N770" i="10"/>
  <c r="M771" i="10"/>
  <c r="N771" i="10"/>
  <c r="M772" i="10"/>
  <c r="N772" i="10"/>
  <c r="M773" i="10"/>
  <c r="N773" i="10"/>
  <c r="M774" i="10"/>
  <c r="N774" i="10"/>
  <c r="M775" i="10"/>
  <c r="N775" i="10"/>
  <c r="M776" i="10"/>
  <c r="N776" i="10"/>
  <c r="M777" i="10"/>
  <c r="N777" i="10"/>
  <c r="M778" i="10"/>
  <c r="N778" i="10"/>
  <c r="M779" i="10"/>
  <c r="N779" i="10"/>
  <c r="M780" i="10"/>
  <c r="N780" i="10"/>
  <c r="M781" i="10"/>
  <c r="N781" i="10"/>
  <c r="M782" i="10"/>
  <c r="N782" i="10"/>
  <c r="M783" i="10"/>
  <c r="N783" i="10"/>
  <c r="M784" i="10"/>
  <c r="N784" i="10"/>
  <c r="M785" i="10"/>
  <c r="N785" i="10"/>
  <c r="M786" i="10"/>
  <c r="N786" i="10"/>
  <c r="M787" i="10"/>
  <c r="N787" i="10"/>
  <c r="M788" i="10"/>
  <c r="N788" i="10"/>
  <c r="M789" i="10"/>
  <c r="N789" i="10"/>
  <c r="M790" i="10"/>
  <c r="N790" i="10"/>
  <c r="M791" i="10"/>
  <c r="N791" i="10"/>
  <c r="M792" i="10"/>
  <c r="N792" i="10"/>
  <c r="M793" i="10"/>
  <c r="N793" i="10"/>
  <c r="M794" i="10"/>
  <c r="N794" i="10"/>
  <c r="M795" i="10"/>
  <c r="N795" i="10"/>
  <c r="M796" i="10"/>
  <c r="N796" i="10"/>
  <c r="M797" i="10"/>
  <c r="N797" i="10"/>
  <c r="M798" i="10"/>
  <c r="N798" i="10"/>
  <c r="M799" i="10"/>
  <c r="N799" i="10"/>
  <c r="M800" i="10"/>
  <c r="N800" i="10"/>
  <c r="M801" i="10"/>
  <c r="N801" i="10"/>
  <c r="M802" i="10"/>
  <c r="N802" i="10"/>
  <c r="M803" i="10"/>
  <c r="N803" i="10"/>
  <c r="M804" i="10"/>
  <c r="N804" i="10"/>
  <c r="M805" i="10"/>
  <c r="N805" i="10"/>
  <c r="M806" i="10"/>
  <c r="N806" i="10"/>
  <c r="M807" i="10"/>
  <c r="N807" i="10"/>
  <c r="M808" i="10"/>
  <c r="N808" i="10"/>
  <c r="M809" i="10"/>
  <c r="N809" i="10"/>
  <c r="M810" i="10"/>
  <c r="N810" i="10"/>
  <c r="M811" i="10"/>
  <c r="N811" i="10"/>
  <c r="M812" i="10"/>
  <c r="N812" i="10"/>
  <c r="M813" i="10"/>
  <c r="N813" i="10"/>
  <c r="M814" i="10"/>
  <c r="N814" i="10"/>
  <c r="M815" i="10"/>
  <c r="N815" i="10"/>
  <c r="M816" i="10"/>
  <c r="N816" i="10"/>
  <c r="M817" i="10"/>
  <c r="N817" i="10"/>
  <c r="M818" i="10"/>
  <c r="N818" i="10"/>
  <c r="M819" i="10"/>
  <c r="N819" i="10"/>
  <c r="M820" i="10"/>
  <c r="N820" i="10"/>
  <c r="M821" i="10"/>
  <c r="N821" i="10"/>
  <c r="M822" i="10"/>
  <c r="N822" i="10"/>
  <c r="M823" i="10"/>
  <c r="N823" i="10"/>
  <c r="M824" i="10"/>
  <c r="N824" i="10"/>
  <c r="M825" i="10"/>
  <c r="N825" i="10"/>
  <c r="M826" i="10"/>
  <c r="N826" i="10"/>
  <c r="M827" i="10"/>
  <c r="N827" i="10"/>
  <c r="M828" i="10"/>
  <c r="N828" i="10"/>
  <c r="M829" i="10"/>
  <c r="N829" i="10"/>
  <c r="M830" i="10"/>
  <c r="N830" i="10"/>
  <c r="M831" i="10"/>
  <c r="N831" i="10"/>
  <c r="M832" i="10"/>
  <c r="N832" i="10"/>
  <c r="M833" i="10"/>
  <c r="N833" i="10"/>
  <c r="M834" i="10"/>
  <c r="N834" i="10"/>
  <c r="M835" i="10"/>
  <c r="N835" i="10"/>
  <c r="M836" i="10"/>
  <c r="N836" i="10"/>
  <c r="M837" i="10"/>
  <c r="N837" i="10"/>
  <c r="M838" i="10"/>
  <c r="N838" i="10"/>
  <c r="M839" i="10"/>
  <c r="N839" i="10"/>
  <c r="M840" i="10"/>
  <c r="N840" i="10"/>
  <c r="M841" i="10"/>
  <c r="N841" i="10"/>
  <c r="M842" i="10"/>
  <c r="N842" i="10"/>
  <c r="M843" i="10"/>
  <c r="N843" i="10"/>
  <c r="M844" i="10"/>
  <c r="N844" i="10"/>
  <c r="M845" i="10"/>
  <c r="N845" i="10"/>
  <c r="M846" i="10"/>
  <c r="N846" i="10"/>
  <c r="M847" i="10"/>
  <c r="N847" i="10"/>
  <c r="M848" i="10"/>
  <c r="N848" i="10"/>
  <c r="M849" i="10"/>
  <c r="N849" i="10"/>
  <c r="M850" i="10"/>
  <c r="N850" i="10"/>
  <c r="M851" i="10"/>
  <c r="N851" i="10"/>
  <c r="M852" i="10"/>
  <c r="N852" i="10"/>
  <c r="M853" i="10"/>
  <c r="N853" i="10"/>
  <c r="M854" i="10"/>
  <c r="N854" i="10"/>
  <c r="M855" i="10"/>
  <c r="N855" i="10"/>
  <c r="M856" i="10"/>
  <c r="N856" i="10"/>
  <c r="M857" i="10"/>
  <c r="N857" i="10"/>
  <c r="M858" i="10"/>
  <c r="N858" i="10"/>
  <c r="M859" i="10"/>
  <c r="N859" i="10"/>
  <c r="M860" i="10"/>
  <c r="N860" i="10"/>
  <c r="M861" i="10"/>
  <c r="N861" i="10"/>
  <c r="M862" i="10"/>
  <c r="N862" i="10"/>
  <c r="M863" i="10"/>
  <c r="N863" i="10"/>
  <c r="M864" i="10"/>
  <c r="N864" i="10"/>
  <c r="M865" i="10"/>
  <c r="N865" i="10"/>
  <c r="M866" i="10"/>
  <c r="N866" i="10"/>
  <c r="M867" i="10"/>
  <c r="N867" i="10"/>
  <c r="M868" i="10"/>
  <c r="N868" i="10"/>
  <c r="M869" i="10"/>
  <c r="N869" i="10"/>
  <c r="M870" i="10"/>
  <c r="N870" i="10"/>
  <c r="M871" i="10"/>
  <c r="N871" i="10"/>
  <c r="M872" i="10"/>
  <c r="N872" i="10"/>
  <c r="M873" i="10"/>
  <c r="N873" i="10"/>
  <c r="M874" i="10"/>
  <c r="N874" i="10"/>
  <c r="M875" i="10"/>
  <c r="N875" i="10"/>
  <c r="M876" i="10"/>
  <c r="N876" i="10"/>
  <c r="M877" i="10"/>
  <c r="N877" i="10"/>
  <c r="M878" i="10"/>
  <c r="N878" i="10"/>
  <c r="M879" i="10"/>
  <c r="N879" i="10"/>
  <c r="M880" i="10"/>
  <c r="N880" i="10"/>
  <c r="M881" i="10"/>
  <c r="N881" i="10"/>
  <c r="M882" i="10"/>
  <c r="N882" i="10"/>
  <c r="M883" i="10"/>
  <c r="N883" i="10"/>
  <c r="M884" i="10"/>
  <c r="N884" i="10"/>
  <c r="M885" i="10"/>
  <c r="N885" i="10"/>
  <c r="M886" i="10"/>
  <c r="N886" i="10"/>
  <c r="M887" i="10"/>
  <c r="N887" i="10"/>
  <c r="M888" i="10"/>
  <c r="N888" i="10"/>
  <c r="M889" i="10"/>
  <c r="N889" i="10"/>
  <c r="M890" i="10"/>
  <c r="N890" i="10"/>
  <c r="M891" i="10"/>
  <c r="N891" i="10"/>
  <c r="M892" i="10"/>
  <c r="N892" i="10"/>
  <c r="M893" i="10"/>
  <c r="N893" i="10"/>
  <c r="M894" i="10"/>
  <c r="N894" i="10"/>
  <c r="M895" i="10"/>
  <c r="N895" i="10"/>
  <c r="M896" i="10"/>
  <c r="N896" i="10"/>
  <c r="M897" i="10"/>
  <c r="N897" i="10"/>
  <c r="M898" i="10"/>
  <c r="N898" i="10"/>
  <c r="M899" i="10"/>
  <c r="N899" i="10"/>
  <c r="M900" i="10"/>
  <c r="N900" i="10"/>
  <c r="M901" i="10"/>
  <c r="N901" i="10"/>
  <c r="M902" i="10"/>
  <c r="N902" i="10"/>
  <c r="M903" i="10"/>
  <c r="N903" i="10"/>
  <c r="M904" i="10"/>
  <c r="N904" i="10"/>
  <c r="M905" i="10"/>
  <c r="N905" i="10"/>
  <c r="M906" i="10"/>
  <c r="N906" i="10"/>
  <c r="M907" i="10"/>
  <c r="N907" i="10"/>
  <c r="M908" i="10"/>
  <c r="N908" i="10"/>
  <c r="M909" i="10"/>
  <c r="N909" i="10"/>
  <c r="M910" i="10"/>
  <c r="N910" i="10"/>
  <c r="M911" i="10"/>
  <c r="N911" i="10"/>
  <c r="M912" i="10"/>
  <c r="N912" i="10"/>
  <c r="M913" i="10"/>
  <c r="N913" i="10"/>
  <c r="M914" i="10"/>
  <c r="N914" i="10"/>
  <c r="M915" i="10"/>
  <c r="N915" i="10"/>
  <c r="M916" i="10"/>
  <c r="N916" i="10"/>
  <c r="M917" i="10"/>
  <c r="N917" i="10"/>
  <c r="M918" i="10"/>
  <c r="N918" i="10"/>
  <c r="M919" i="10"/>
  <c r="N919" i="10"/>
  <c r="M920" i="10"/>
  <c r="N920" i="10"/>
  <c r="M921" i="10"/>
  <c r="N921" i="10"/>
  <c r="M922" i="10"/>
  <c r="N922" i="10"/>
  <c r="M923" i="10"/>
  <c r="N923" i="10"/>
  <c r="M924" i="10"/>
  <c r="N924" i="10"/>
  <c r="M925" i="10"/>
  <c r="N925" i="10"/>
  <c r="M926" i="10"/>
  <c r="N926" i="10"/>
  <c r="M927" i="10"/>
  <c r="N927" i="10"/>
  <c r="M928" i="10"/>
  <c r="N928" i="10"/>
  <c r="M929" i="10"/>
  <c r="N929" i="10"/>
  <c r="M930" i="10"/>
  <c r="N930" i="10"/>
  <c r="M931" i="10"/>
  <c r="N931" i="10"/>
  <c r="M932" i="10"/>
  <c r="N932" i="10"/>
  <c r="M933" i="10"/>
  <c r="N933" i="10"/>
  <c r="M934" i="10"/>
  <c r="N934" i="10"/>
  <c r="M935" i="10"/>
  <c r="N935" i="10"/>
  <c r="M936" i="10"/>
  <c r="N936" i="10"/>
  <c r="M937" i="10"/>
  <c r="N937" i="10"/>
  <c r="M938" i="10"/>
  <c r="N938" i="10"/>
  <c r="M939" i="10"/>
  <c r="N939" i="10"/>
  <c r="M940" i="10"/>
  <c r="N940" i="10"/>
  <c r="M941" i="10"/>
  <c r="N941" i="10"/>
  <c r="M942" i="10"/>
  <c r="N942" i="10"/>
  <c r="M943" i="10"/>
  <c r="N943" i="10"/>
  <c r="M944" i="10"/>
  <c r="N944" i="10"/>
  <c r="M945" i="10"/>
  <c r="N945" i="10"/>
  <c r="M946" i="10"/>
  <c r="N946" i="10"/>
  <c r="M947" i="10"/>
  <c r="N947" i="10"/>
  <c r="M948" i="10"/>
  <c r="N948" i="10"/>
  <c r="M949" i="10"/>
  <c r="N949" i="10"/>
  <c r="M950" i="10"/>
  <c r="N950" i="10"/>
  <c r="M951" i="10"/>
  <c r="N951" i="10"/>
  <c r="M952" i="10"/>
  <c r="N952" i="10"/>
  <c r="M953" i="10"/>
  <c r="N953" i="10"/>
  <c r="M954" i="10"/>
  <c r="N954" i="10"/>
  <c r="M955" i="10"/>
  <c r="N955" i="10"/>
  <c r="M956" i="10"/>
  <c r="N956" i="10"/>
  <c r="M957" i="10"/>
  <c r="N957" i="10"/>
  <c r="M958" i="10"/>
  <c r="N958" i="10"/>
  <c r="M959" i="10"/>
  <c r="N959" i="10"/>
  <c r="M960" i="10"/>
  <c r="N960" i="10"/>
  <c r="M961" i="10"/>
  <c r="N961" i="10"/>
  <c r="M962" i="10"/>
  <c r="N962" i="10"/>
  <c r="M963" i="10"/>
  <c r="N963" i="10"/>
  <c r="M964" i="10"/>
  <c r="N964" i="10"/>
  <c r="M965" i="10"/>
  <c r="N965" i="10"/>
  <c r="M966" i="10"/>
  <c r="N966" i="10"/>
  <c r="M967" i="10"/>
  <c r="N967" i="10"/>
  <c r="M968" i="10"/>
  <c r="N968" i="10"/>
  <c r="M969" i="10"/>
  <c r="N969" i="10"/>
  <c r="M970" i="10"/>
  <c r="N970" i="10"/>
  <c r="M971" i="10"/>
  <c r="N971" i="10"/>
  <c r="M972" i="10"/>
  <c r="N972" i="10"/>
  <c r="M973" i="10"/>
  <c r="N973" i="10"/>
  <c r="M974" i="10"/>
  <c r="N974" i="10"/>
  <c r="M975" i="10"/>
  <c r="N975" i="10"/>
  <c r="M976" i="10"/>
  <c r="N976" i="10"/>
  <c r="M977" i="10"/>
  <c r="N977" i="10"/>
  <c r="M978" i="10"/>
  <c r="N978" i="10"/>
  <c r="M979" i="10"/>
  <c r="N979" i="10"/>
  <c r="M980" i="10"/>
  <c r="N980" i="10"/>
  <c r="M981" i="10"/>
  <c r="N981" i="10"/>
  <c r="M982" i="10"/>
  <c r="N982" i="10"/>
  <c r="M983" i="10"/>
  <c r="N983" i="10"/>
  <c r="M984" i="10"/>
  <c r="N984" i="10"/>
  <c r="M985" i="10"/>
  <c r="N985" i="10"/>
  <c r="M986" i="10"/>
  <c r="N986" i="10"/>
  <c r="M987" i="10"/>
  <c r="N987" i="10"/>
  <c r="M988" i="10"/>
  <c r="N988" i="10"/>
  <c r="M989" i="10"/>
  <c r="N989" i="10"/>
  <c r="M990" i="10"/>
  <c r="N990" i="10"/>
  <c r="M991" i="10"/>
  <c r="N991" i="10"/>
  <c r="M992" i="10"/>
  <c r="N992" i="10"/>
  <c r="M993" i="10"/>
  <c r="N993" i="10"/>
  <c r="M994" i="10"/>
  <c r="N994" i="10"/>
  <c r="M995" i="10"/>
  <c r="N995" i="10"/>
  <c r="M996" i="10"/>
  <c r="N996" i="10"/>
  <c r="M997" i="10"/>
  <c r="N997" i="10"/>
  <c r="M998" i="10"/>
  <c r="N998" i="10"/>
  <c r="M999" i="10"/>
  <c r="N999" i="10"/>
  <c r="M1000" i="10"/>
  <c r="N1000" i="10"/>
  <c r="M1001" i="10"/>
  <c r="N1001" i="10"/>
  <c r="M1002" i="10"/>
  <c r="N1002" i="10"/>
  <c r="M1003" i="10"/>
  <c r="N1003" i="10"/>
  <c r="M1004" i="10"/>
  <c r="N1004" i="10"/>
  <c r="M1005" i="10"/>
  <c r="N1005" i="10"/>
  <c r="M1006" i="10"/>
  <c r="N1006" i="10"/>
  <c r="M1007" i="10"/>
  <c r="N1007" i="10"/>
  <c r="M1008" i="10"/>
  <c r="N1008" i="10"/>
  <c r="M1009" i="10"/>
  <c r="N1009" i="10"/>
  <c r="M1010" i="10"/>
  <c r="N1010" i="10"/>
  <c r="M1011" i="10"/>
  <c r="N1011" i="10"/>
  <c r="M1012" i="10"/>
  <c r="N1012" i="10"/>
  <c r="M1013" i="10"/>
  <c r="N1013" i="10"/>
  <c r="M1014" i="10"/>
  <c r="N1014" i="10"/>
  <c r="M1015" i="10"/>
  <c r="N1015" i="10"/>
  <c r="M1016" i="10"/>
  <c r="N1016" i="10"/>
  <c r="M1017" i="10"/>
  <c r="N1017" i="10"/>
  <c r="M1018" i="10"/>
  <c r="N1018" i="10"/>
  <c r="M1019" i="10"/>
  <c r="N1019" i="10"/>
  <c r="M1020" i="10"/>
  <c r="N1020" i="10"/>
  <c r="M1021" i="10"/>
  <c r="N1021" i="10"/>
  <c r="M1022" i="10"/>
  <c r="N1022" i="10"/>
  <c r="M1023" i="10"/>
  <c r="N1023" i="10"/>
  <c r="M100" i="10"/>
  <c r="N100" i="10"/>
  <c r="M101" i="10"/>
  <c r="N101" i="10"/>
  <c r="M102" i="10"/>
  <c r="N102" i="10"/>
  <c r="M103" i="10"/>
  <c r="N103" i="10"/>
  <c r="M104" i="10"/>
  <c r="N104" i="10"/>
  <c r="M105" i="10"/>
  <c r="N105" i="10"/>
  <c r="M106" i="10"/>
  <c r="N106" i="10"/>
  <c r="M107" i="10"/>
  <c r="N107" i="10"/>
  <c r="M108" i="10"/>
  <c r="N108" i="10"/>
  <c r="M109" i="10"/>
  <c r="N109" i="10"/>
  <c r="M110" i="10"/>
  <c r="N110" i="10"/>
  <c r="M111" i="10"/>
  <c r="N111" i="10"/>
  <c r="M41" i="10"/>
  <c r="N41" i="10"/>
  <c r="M42" i="10"/>
  <c r="N42" i="10"/>
  <c r="M43" i="10"/>
  <c r="N43" i="10"/>
  <c r="M44" i="10"/>
  <c r="N44" i="10"/>
  <c r="M45" i="10"/>
  <c r="N45" i="10"/>
  <c r="M46" i="10"/>
  <c r="N46" i="10"/>
  <c r="M47" i="10"/>
  <c r="N47" i="10"/>
  <c r="M48" i="10"/>
  <c r="N48" i="10"/>
  <c r="M49" i="10"/>
  <c r="N49" i="10"/>
  <c r="M50" i="10"/>
  <c r="N50" i="10"/>
  <c r="M51" i="10"/>
  <c r="N51" i="10"/>
  <c r="M52" i="10"/>
  <c r="N52" i="10"/>
  <c r="M53" i="10"/>
  <c r="N53" i="10"/>
  <c r="M54" i="10"/>
  <c r="N54" i="10"/>
  <c r="M55" i="10"/>
  <c r="N55" i="10"/>
  <c r="M56" i="10"/>
  <c r="N56" i="10"/>
  <c r="M57" i="10"/>
  <c r="N57" i="10"/>
  <c r="M58" i="10"/>
  <c r="N58" i="10"/>
  <c r="M59" i="10"/>
  <c r="N59" i="10"/>
  <c r="M60" i="10"/>
  <c r="N60" i="10"/>
  <c r="M61" i="10"/>
  <c r="N61" i="10"/>
  <c r="M62" i="10"/>
  <c r="N62" i="10"/>
  <c r="M63" i="10"/>
  <c r="N63" i="10"/>
  <c r="M64" i="10"/>
  <c r="N64" i="10"/>
  <c r="M65" i="10"/>
  <c r="N65" i="10"/>
  <c r="M66" i="10"/>
  <c r="N66" i="10"/>
  <c r="M67" i="10"/>
  <c r="N67" i="10"/>
  <c r="M68" i="10"/>
  <c r="N68" i="10"/>
  <c r="M69" i="10"/>
  <c r="N69" i="10"/>
  <c r="M70" i="10"/>
  <c r="N70" i="10"/>
  <c r="M71" i="10"/>
  <c r="N71" i="10"/>
  <c r="M72" i="10"/>
  <c r="N72" i="10"/>
  <c r="M73" i="10"/>
  <c r="N73" i="10"/>
  <c r="M74" i="10"/>
  <c r="N74" i="10"/>
  <c r="M75" i="10"/>
  <c r="N75" i="10"/>
  <c r="M76" i="10"/>
  <c r="N76" i="10"/>
  <c r="M77" i="10"/>
  <c r="N77" i="10"/>
  <c r="M78" i="10"/>
  <c r="N78" i="10"/>
  <c r="M79" i="10"/>
  <c r="N79" i="10"/>
  <c r="M80" i="10"/>
  <c r="N80" i="10"/>
  <c r="M81" i="10"/>
  <c r="N81" i="10"/>
  <c r="M82" i="10"/>
  <c r="N82" i="10"/>
  <c r="M83" i="10"/>
  <c r="N83" i="10"/>
  <c r="M84" i="10"/>
  <c r="N84" i="10"/>
  <c r="M85" i="10"/>
  <c r="N85" i="10"/>
  <c r="M86" i="10"/>
  <c r="N86" i="10"/>
  <c r="M87" i="10"/>
  <c r="N87" i="10"/>
  <c r="M88" i="10"/>
  <c r="N88" i="10"/>
  <c r="M89" i="10"/>
  <c r="N89" i="10"/>
  <c r="M90" i="10"/>
  <c r="N90" i="10"/>
  <c r="M91" i="10"/>
  <c r="N91" i="10"/>
  <c r="M92" i="10"/>
  <c r="N92" i="10"/>
  <c r="M93" i="10"/>
  <c r="N93" i="10"/>
  <c r="M94" i="10"/>
  <c r="N94" i="10"/>
  <c r="M95" i="10"/>
  <c r="N95" i="10"/>
  <c r="M96" i="10"/>
  <c r="N96" i="10"/>
  <c r="M97" i="10"/>
  <c r="N97" i="10"/>
  <c r="M98" i="10"/>
  <c r="N98" i="10"/>
  <c r="M99" i="10"/>
  <c r="N99" i="10"/>
  <c r="N40" i="10"/>
  <c r="M40" i="10"/>
  <c r="L40" i="10"/>
  <c r="J41" i="10"/>
  <c r="K41" i="10"/>
  <c r="J42" i="10"/>
  <c r="K42" i="10"/>
  <c r="J43" i="10"/>
  <c r="K43" i="10"/>
  <c r="J44" i="10"/>
  <c r="K44" i="10"/>
  <c r="J45" i="10"/>
  <c r="K45" i="10"/>
  <c r="J46" i="10"/>
  <c r="K46" i="10"/>
  <c r="J47" i="10"/>
  <c r="K47" i="10"/>
  <c r="J48" i="10"/>
  <c r="K48" i="10"/>
  <c r="J49" i="10"/>
  <c r="K49" i="10"/>
  <c r="J50" i="10"/>
  <c r="K50" i="10"/>
  <c r="J51" i="10"/>
  <c r="K51" i="10"/>
  <c r="J52" i="10"/>
  <c r="K52" i="10"/>
  <c r="J53" i="10"/>
  <c r="K53" i="10"/>
  <c r="J54" i="10"/>
  <c r="K54" i="10"/>
  <c r="J55" i="10"/>
  <c r="K55" i="10"/>
  <c r="J56" i="10"/>
  <c r="K56" i="10"/>
  <c r="J57" i="10"/>
  <c r="K57" i="10"/>
  <c r="J58" i="10"/>
  <c r="K58" i="10"/>
  <c r="J59" i="10"/>
  <c r="K59" i="10"/>
  <c r="J60" i="10"/>
  <c r="K60" i="10"/>
  <c r="J61" i="10"/>
  <c r="K61" i="10"/>
  <c r="J62" i="10"/>
  <c r="K62" i="10"/>
  <c r="J63" i="10"/>
  <c r="K63" i="10"/>
  <c r="J64" i="10"/>
  <c r="K64" i="10"/>
  <c r="J65" i="10"/>
  <c r="K65" i="10"/>
  <c r="J66" i="10"/>
  <c r="K66" i="10"/>
  <c r="J67" i="10"/>
  <c r="K67" i="10"/>
  <c r="J68" i="10"/>
  <c r="K68" i="10"/>
  <c r="J69" i="10"/>
  <c r="K69" i="10"/>
  <c r="J70" i="10"/>
  <c r="K70" i="10"/>
  <c r="J71" i="10"/>
  <c r="K71" i="10"/>
  <c r="J72" i="10"/>
  <c r="K72" i="10"/>
  <c r="J73" i="10"/>
  <c r="K73" i="10"/>
  <c r="J74" i="10"/>
  <c r="K74" i="10"/>
  <c r="J75" i="10"/>
  <c r="K75" i="10"/>
  <c r="J76" i="10"/>
  <c r="K76" i="10"/>
  <c r="J77" i="10"/>
  <c r="K77" i="10"/>
  <c r="J78" i="10"/>
  <c r="K78" i="10"/>
  <c r="J79" i="10"/>
  <c r="K79" i="10"/>
  <c r="J80" i="10"/>
  <c r="K80" i="10"/>
  <c r="J81" i="10"/>
  <c r="K81" i="10"/>
  <c r="J82" i="10"/>
  <c r="K82" i="10"/>
  <c r="J83" i="10"/>
  <c r="K83" i="10"/>
  <c r="J84" i="10"/>
  <c r="K84" i="10"/>
  <c r="J85" i="10"/>
  <c r="K85" i="10"/>
  <c r="J86" i="10"/>
  <c r="K86" i="10"/>
  <c r="J87" i="10"/>
  <c r="K87" i="10"/>
  <c r="J88" i="10"/>
  <c r="K88" i="10"/>
  <c r="J89" i="10"/>
  <c r="K89" i="10"/>
  <c r="J90" i="10"/>
  <c r="K90" i="10"/>
  <c r="J91" i="10"/>
  <c r="K91" i="10"/>
  <c r="J92" i="10"/>
  <c r="K92" i="10"/>
  <c r="J93" i="10"/>
  <c r="K93" i="10"/>
  <c r="J94" i="10"/>
  <c r="K94" i="10"/>
  <c r="J95" i="10"/>
  <c r="K95" i="10"/>
  <c r="J96" i="10"/>
  <c r="K96" i="10"/>
  <c r="J97" i="10"/>
  <c r="K97" i="10"/>
  <c r="J98" i="10"/>
  <c r="K98" i="10"/>
  <c r="J99" i="10"/>
  <c r="K99" i="10"/>
  <c r="J100" i="10"/>
  <c r="K100" i="10"/>
  <c r="J101" i="10"/>
  <c r="K101" i="10"/>
  <c r="J102" i="10"/>
  <c r="K102" i="10"/>
  <c r="J103" i="10"/>
  <c r="K103" i="10"/>
  <c r="J104" i="10"/>
  <c r="K104" i="10"/>
  <c r="J105" i="10"/>
  <c r="K105" i="10"/>
  <c r="J106" i="10"/>
  <c r="K106" i="10"/>
  <c r="J107" i="10"/>
  <c r="K107" i="10"/>
  <c r="J108" i="10"/>
  <c r="K108" i="10"/>
  <c r="J109" i="10"/>
  <c r="K109" i="10"/>
  <c r="J110" i="10"/>
  <c r="K110" i="10"/>
  <c r="J111" i="10"/>
  <c r="K111" i="10"/>
  <c r="J112" i="10"/>
  <c r="K112" i="10"/>
  <c r="J113" i="10"/>
  <c r="K113" i="10"/>
  <c r="J114" i="10"/>
  <c r="K114" i="10"/>
  <c r="J115" i="10"/>
  <c r="K115" i="10"/>
  <c r="J116" i="10"/>
  <c r="K116" i="10"/>
  <c r="J117" i="10"/>
  <c r="K117" i="10"/>
  <c r="J118" i="10"/>
  <c r="K118" i="10"/>
  <c r="J119" i="10"/>
  <c r="K119" i="10"/>
  <c r="J120" i="10"/>
  <c r="K120" i="10"/>
  <c r="J121" i="10"/>
  <c r="K121" i="10"/>
  <c r="J122" i="10"/>
  <c r="K122" i="10"/>
  <c r="J123" i="10"/>
  <c r="K123" i="10"/>
  <c r="J124" i="10"/>
  <c r="K124" i="10"/>
  <c r="J125" i="10"/>
  <c r="K125" i="10"/>
  <c r="J126" i="10"/>
  <c r="K126" i="10"/>
  <c r="J127" i="10"/>
  <c r="K127" i="10"/>
  <c r="J128" i="10"/>
  <c r="K128" i="10"/>
  <c r="J129" i="10"/>
  <c r="K129" i="10"/>
  <c r="J130" i="10"/>
  <c r="K130" i="10"/>
  <c r="J131" i="10"/>
  <c r="K131" i="10"/>
  <c r="J132" i="10"/>
  <c r="K132" i="10"/>
  <c r="J133" i="10"/>
  <c r="K133" i="10"/>
  <c r="J134" i="10"/>
  <c r="K134" i="10"/>
  <c r="J135" i="10"/>
  <c r="K135" i="10"/>
  <c r="J136" i="10"/>
  <c r="K136" i="10"/>
  <c r="J137" i="10"/>
  <c r="K137" i="10"/>
  <c r="J138" i="10"/>
  <c r="K138" i="10"/>
  <c r="J139" i="10"/>
  <c r="K139" i="10"/>
  <c r="J140" i="10"/>
  <c r="K140" i="10"/>
  <c r="J141" i="10"/>
  <c r="K141" i="10"/>
  <c r="J142" i="10"/>
  <c r="K142" i="10"/>
  <c r="J143" i="10"/>
  <c r="K143" i="10"/>
  <c r="J144" i="10"/>
  <c r="K144" i="10"/>
  <c r="J145" i="10"/>
  <c r="K145" i="10"/>
  <c r="J146" i="10"/>
  <c r="K146" i="10"/>
  <c r="J147" i="10"/>
  <c r="K147" i="10"/>
  <c r="J148" i="10"/>
  <c r="K148" i="10"/>
  <c r="J149" i="10"/>
  <c r="K149" i="10"/>
  <c r="J150" i="10"/>
  <c r="K150" i="10"/>
  <c r="J151" i="10"/>
  <c r="K151" i="10"/>
  <c r="J152" i="10"/>
  <c r="K152" i="10"/>
  <c r="J153" i="10"/>
  <c r="K153" i="10"/>
  <c r="J154" i="10"/>
  <c r="K154" i="10"/>
  <c r="J155" i="10"/>
  <c r="K155" i="10"/>
  <c r="J156" i="10"/>
  <c r="K156" i="10"/>
  <c r="J157" i="10"/>
  <c r="K157" i="10"/>
  <c r="J158" i="10"/>
  <c r="K158" i="10"/>
  <c r="J159" i="10"/>
  <c r="K159" i="10"/>
  <c r="J160" i="10"/>
  <c r="K160" i="10"/>
  <c r="J161" i="10"/>
  <c r="K161" i="10"/>
  <c r="J162" i="10"/>
  <c r="K162" i="10"/>
  <c r="J163" i="10"/>
  <c r="K163" i="10"/>
  <c r="J164" i="10"/>
  <c r="K164" i="10"/>
  <c r="J165" i="10"/>
  <c r="K165" i="10"/>
  <c r="J166" i="10"/>
  <c r="K166" i="10"/>
  <c r="J167" i="10"/>
  <c r="K167" i="10"/>
  <c r="J168" i="10"/>
  <c r="K168" i="10"/>
  <c r="J169" i="10"/>
  <c r="K169" i="10"/>
  <c r="J170" i="10"/>
  <c r="K170" i="10"/>
  <c r="J171" i="10"/>
  <c r="K171" i="10"/>
  <c r="J172" i="10"/>
  <c r="K172" i="10"/>
  <c r="J173" i="10"/>
  <c r="K173" i="10"/>
  <c r="J174" i="10"/>
  <c r="K174" i="10"/>
  <c r="J175" i="10"/>
  <c r="K175" i="10"/>
  <c r="J176" i="10"/>
  <c r="K176" i="10"/>
  <c r="J177" i="10"/>
  <c r="K177" i="10"/>
  <c r="J178" i="10"/>
  <c r="K178" i="10"/>
  <c r="J179" i="10"/>
  <c r="K179" i="10"/>
  <c r="J180" i="10"/>
  <c r="K180" i="10"/>
  <c r="J181" i="10"/>
  <c r="K181" i="10"/>
  <c r="J182" i="10"/>
  <c r="K182" i="10"/>
  <c r="J183" i="10"/>
  <c r="K183" i="10"/>
  <c r="J184" i="10"/>
  <c r="K184" i="10"/>
  <c r="J185" i="10"/>
  <c r="K185" i="10"/>
  <c r="J186" i="10"/>
  <c r="K186" i="10"/>
  <c r="J187" i="10"/>
  <c r="K187" i="10"/>
  <c r="J188" i="10"/>
  <c r="K188" i="10"/>
  <c r="J189" i="10"/>
  <c r="K189" i="10"/>
  <c r="J190" i="10"/>
  <c r="K190" i="10"/>
  <c r="J191" i="10"/>
  <c r="K191" i="10"/>
  <c r="J192" i="10"/>
  <c r="K192" i="10"/>
  <c r="J193" i="10"/>
  <c r="K193" i="10"/>
  <c r="J194" i="10"/>
  <c r="K194" i="10"/>
  <c r="J195" i="10"/>
  <c r="K195" i="10"/>
  <c r="J196" i="10"/>
  <c r="K196" i="10"/>
  <c r="J197" i="10"/>
  <c r="K197" i="10"/>
  <c r="J198" i="10"/>
  <c r="K198" i="10"/>
  <c r="J199" i="10"/>
  <c r="K199" i="10"/>
  <c r="J200" i="10"/>
  <c r="K200" i="10"/>
  <c r="J201" i="10"/>
  <c r="K201" i="10"/>
  <c r="J202" i="10"/>
  <c r="K202" i="10"/>
  <c r="J203" i="10"/>
  <c r="K203" i="10"/>
  <c r="J204" i="10"/>
  <c r="K204" i="10"/>
  <c r="J205" i="10"/>
  <c r="K205" i="10"/>
  <c r="J206" i="10"/>
  <c r="K206" i="10"/>
  <c r="J207" i="10"/>
  <c r="K207" i="10"/>
  <c r="J208" i="10"/>
  <c r="K208" i="10"/>
  <c r="J209" i="10"/>
  <c r="K209" i="10"/>
  <c r="J210" i="10"/>
  <c r="K210" i="10"/>
  <c r="J211" i="10"/>
  <c r="K211" i="10"/>
  <c r="J212" i="10"/>
  <c r="K212" i="10"/>
  <c r="J213" i="10"/>
  <c r="K213" i="10"/>
  <c r="J214" i="10"/>
  <c r="K214" i="10"/>
  <c r="J215" i="10"/>
  <c r="K215" i="10"/>
  <c r="J216" i="10"/>
  <c r="K216" i="10"/>
  <c r="J217" i="10"/>
  <c r="K217" i="10"/>
  <c r="J218" i="10"/>
  <c r="K218" i="10"/>
  <c r="J219" i="10"/>
  <c r="K219" i="10"/>
  <c r="J220" i="10"/>
  <c r="K220" i="10"/>
  <c r="J221" i="10"/>
  <c r="K221" i="10"/>
  <c r="J222" i="10"/>
  <c r="K222" i="10"/>
  <c r="J223" i="10"/>
  <c r="K223" i="10"/>
  <c r="J224" i="10"/>
  <c r="K224" i="10"/>
  <c r="J225" i="10"/>
  <c r="K225" i="10"/>
  <c r="J226" i="10"/>
  <c r="K226" i="10"/>
  <c r="J227" i="10"/>
  <c r="K227" i="10"/>
  <c r="J228" i="10"/>
  <c r="K228" i="10"/>
  <c r="J229" i="10"/>
  <c r="K229" i="10"/>
  <c r="J230" i="10"/>
  <c r="K230" i="10"/>
  <c r="J231" i="10"/>
  <c r="K231" i="10"/>
  <c r="J232" i="10"/>
  <c r="K232" i="10"/>
  <c r="J233" i="10"/>
  <c r="K233" i="10"/>
  <c r="J234" i="10"/>
  <c r="K234" i="10"/>
  <c r="J235" i="10"/>
  <c r="K235" i="10"/>
  <c r="J236" i="10"/>
  <c r="K236" i="10"/>
  <c r="J237" i="10"/>
  <c r="K237" i="10"/>
  <c r="J238" i="10"/>
  <c r="K238" i="10"/>
  <c r="J239" i="10"/>
  <c r="K239" i="10"/>
  <c r="J240" i="10"/>
  <c r="K240" i="10"/>
  <c r="J241" i="10"/>
  <c r="K241" i="10"/>
  <c r="J242" i="10"/>
  <c r="K242" i="10"/>
  <c r="J243" i="10"/>
  <c r="K243" i="10"/>
  <c r="J244" i="10"/>
  <c r="K244" i="10"/>
  <c r="J245" i="10"/>
  <c r="K245" i="10"/>
  <c r="J246" i="10"/>
  <c r="K246" i="10"/>
  <c r="J247" i="10"/>
  <c r="K247" i="10"/>
  <c r="J248" i="10"/>
  <c r="K248" i="10"/>
  <c r="J249" i="10"/>
  <c r="K249" i="10"/>
  <c r="J250" i="10"/>
  <c r="K250" i="10"/>
  <c r="J251" i="10"/>
  <c r="K251" i="10"/>
  <c r="J252" i="10"/>
  <c r="K252" i="10"/>
  <c r="J253" i="10"/>
  <c r="K253" i="10"/>
  <c r="J254" i="10"/>
  <c r="K254" i="10"/>
  <c r="J255" i="10"/>
  <c r="K255" i="10"/>
  <c r="J256" i="10"/>
  <c r="K256" i="10"/>
  <c r="J257" i="10"/>
  <c r="K257" i="10"/>
  <c r="J258" i="10"/>
  <c r="K258" i="10"/>
  <c r="J259" i="10"/>
  <c r="K259" i="10"/>
  <c r="J260" i="10"/>
  <c r="K260" i="10"/>
  <c r="J261" i="10"/>
  <c r="K261" i="10"/>
  <c r="J262" i="10"/>
  <c r="K262" i="10"/>
  <c r="J263" i="10"/>
  <c r="K263" i="10"/>
  <c r="J264" i="10"/>
  <c r="K264" i="10"/>
  <c r="J265" i="10"/>
  <c r="K265" i="10"/>
  <c r="J266" i="10"/>
  <c r="K266" i="10"/>
  <c r="J267" i="10"/>
  <c r="K267" i="10"/>
  <c r="J268" i="10"/>
  <c r="K268" i="10"/>
  <c r="J269" i="10"/>
  <c r="K269" i="10"/>
  <c r="J270" i="10"/>
  <c r="K270" i="10"/>
  <c r="J271" i="10"/>
  <c r="K271" i="10"/>
  <c r="J272" i="10"/>
  <c r="K272" i="10"/>
  <c r="J273" i="10"/>
  <c r="K273" i="10"/>
  <c r="J274" i="10"/>
  <c r="K274" i="10"/>
  <c r="J275" i="10"/>
  <c r="K275" i="10"/>
  <c r="J276" i="10"/>
  <c r="K276" i="10"/>
  <c r="J277" i="10"/>
  <c r="K277" i="10"/>
  <c r="J278" i="10"/>
  <c r="K278" i="10"/>
  <c r="J279" i="10"/>
  <c r="K279" i="10"/>
  <c r="J280" i="10"/>
  <c r="K280" i="10"/>
  <c r="J281" i="10"/>
  <c r="K281" i="10"/>
  <c r="J282" i="10"/>
  <c r="K282" i="10"/>
  <c r="J283" i="10"/>
  <c r="K283" i="10"/>
  <c r="J284" i="10"/>
  <c r="K284" i="10"/>
  <c r="J285" i="10"/>
  <c r="K285" i="10"/>
  <c r="J286" i="10"/>
  <c r="K286" i="10"/>
  <c r="J287" i="10"/>
  <c r="K287" i="10"/>
  <c r="J288" i="10"/>
  <c r="K288" i="10"/>
  <c r="J289" i="10"/>
  <c r="K289" i="10"/>
  <c r="J290" i="10"/>
  <c r="K290" i="10"/>
  <c r="J291" i="10"/>
  <c r="K291" i="10"/>
  <c r="J292" i="10"/>
  <c r="K292" i="10"/>
  <c r="J293" i="10"/>
  <c r="K293" i="10"/>
  <c r="J294" i="10"/>
  <c r="K294" i="10"/>
  <c r="J295" i="10"/>
  <c r="K295" i="10"/>
  <c r="J296" i="10"/>
  <c r="K296" i="10"/>
  <c r="J297" i="10"/>
  <c r="K297" i="10"/>
  <c r="J298" i="10"/>
  <c r="K298" i="10"/>
  <c r="J299" i="10"/>
  <c r="K299" i="10"/>
  <c r="J300" i="10"/>
  <c r="K300" i="10"/>
  <c r="J301" i="10"/>
  <c r="K301" i="10"/>
  <c r="J302" i="10"/>
  <c r="K302" i="10"/>
  <c r="J303" i="10"/>
  <c r="K303" i="10"/>
  <c r="J304" i="10"/>
  <c r="K304" i="10"/>
  <c r="J305" i="10"/>
  <c r="K305" i="10"/>
  <c r="J306" i="10"/>
  <c r="K306" i="10"/>
  <c r="J307" i="10"/>
  <c r="K307" i="10"/>
  <c r="J308" i="10"/>
  <c r="K308" i="10"/>
  <c r="J309" i="10"/>
  <c r="K309" i="10"/>
  <c r="J310" i="10"/>
  <c r="K310" i="10"/>
  <c r="J311" i="10"/>
  <c r="K311" i="10"/>
  <c r="J312" i="10"/>
  <c r="K312" i="10"/>
  <c r="J313" i="10"/>
  <c r="K313" i="10"/>
  <c r="J314" i="10"/>
  <c r="K314" i="10"/>
  <c r="J315" i="10"/>
  <c r="K315" i="10"/>
  <c r="J316" i="10"/>
  <c r="K316" i="10"/>
  <c r="J317" i="10"/>
  <c r="K317" i="10"/>
  <c r="J318" i="10"/>
  <c r="K318" i="10"/>
  <c r="J319" i="10"/>
  <c r="K319" i="10"/>
  <c r="J320" i="10"/>
  <c r="K320" i="10"/>
  <c r="J321" i="10"/>
  <c r="K321" i="10"/>
  <c r="J322" i="10"/>
  <c r="K322" i="10"/>
  <c r="J323" i="10"/>
  <c r="K323" i="10"/>
  <c r="J324" i="10"/>
  <c r="K324" i="10"/>
  <c r="J325" i="10"/>
  <c r="K325" i="10"/>
  <c r="J326" i="10"/>
  <c r="K326" i="10"/>
  <c r="J327" i="10"/>
  <c r="K327" i="10"/>
  <c r="J328" i="10"/>
  <c r="K328" i="10"/>
  <c r="J329" i="10"/>
  <c r="K329" i="10"/>
  <c r="J330" i="10"/>
  <c r="K330" i="10"/>
  <c r="J331" i="10"/>
  <c r="K331" i="10"/>
  <c r="J332" i="10"/>
  <c r="K332" i="10"/>
  <c r="J333" i="10"/>
  <c r="K333" i="10"/>
  <c r="J334" i="10"/>
  <c r="K334" i="10"/>
  <c r="J335" i="10"/>
  <c r="K335" i="10"/>
  <c r="J336" i="10"/>
  <c r="K336" i="10"/>
  <c r="J337" i="10"/>
  <c r="K337" i="10"/>
  <c r="J338" i="10"/>
  <c r="K338" i="10"/>
  <c r="J339" i="10"/>
  <c r="K339" i="10"/>
  <c r="J340" i="10"/>
  <c r="K340" i="10"/>
  <c r="J341" i="10"/>
  <c r="K341" i="10"/>
  <c r="J342" i="10"/>
  <c r="K342" i="10"/>
  <c r="J343" i="10"/>
  <c r="K343" i="10"/>
  <c r="J344" i="10"/>
  <c r="K344" i="10"/>
  <c r="J345" i="10"/>
  <c r="K345" i="10"/>
  <c r="J346" i="10"/>
  <c r="K346" i="10"/>
  <c r="J347" i="10"/>
  <c r="K347" i="10"/>
  <c r="J348" i="10"/>
  <c r="K348" i="10"/>
  <c r="J349" i="10"/>
  <c r="K349" i="10"/>
  <c r="J350" i="10"/>
  <c r="K350" i="10"/>
  <c r="J351" i="10"/>
  <c r="K351" i="10"/>
  <c r="J352" i="10"/>
  <c r="K352" i="10"/>
  <c r="J353" i="10"/>
  <c r="K353" i="10"/>
  <c r="J354" i="10"/>
  <c r="K354" i="10"/>
  <c r="J355" i="10"/>
  <c r="K355" i="10"/>
  <c r="J356" i="10"/>
  <c r="K356" i="10"/>
  <c r="J357" i="10"/>
  <c r="K357" i="10"/>
  <c r="J358" i="10"/>
  <c r="K358" i="10"/>
  <c r="J359" i="10"/>
  <c r="K359" i="10"/>
  <c r="J360" i="10"/>
  <c r="K360" i="10"/>
  <c r="J361" i="10"/>
  <c r="K361" i="10"/>
  <c r="J362" i="10"/>
  <c r="K362" i="10"/>
  <c r="J363" i="10"/>
  <c r="K363" i="10"/>
  <c r="J364" i="10"/>
  <c r="K364" i="10"/>
  <c r="J365" i="10"/>
  <c r="K365" i="10"/>
  <c r="J366" i="10"/>
  <c r="K366" i="10"/>
  <c r="J367" i="10"/>
  <c r="K367" i="10"/>
  <c r="J368" i="10"/>
  <c r="K368" i="10"/>
  <c r="J369" i="10"/>
  <c r="K369" i="10"/>
  <c r="J370" i="10"/>
  <c r="K370" i="10"/>
  <c r="J371" i="10"/>
  <c r="K371" i="10"/>
  <c r="J372" i="10"/>
  <c r="K372" i="10"/>
  <c r="J373" i="10"/>
  <c r="K373" i="10"/>
  <c r="J374" i="10"/>
  <c r="K374" i="10"/>
  <c r="J375" i="10"/>
  <c r="K375" i="10"/>
  <c r="J376" i="10"/>
  <c r="K376" i="10"/>
  <c r="J377" i="10"/>
  <c r="K377" i="10"/>
  <c r="J378" i="10"/>
  <c r="K378" i="10"/>
  <c r="J379" i="10"/>
  <c r="K379" i="10"/>
  <c r="J380" i="10"/>
  <c r="K380" i="10"/>
  <c r="J381" i="10"/>
  <c r="K381" i="10"/>
  <c r="J382" i="10"/>
  <c r="K382" i="10"/>
  <c r="J383" i="10"/>
  <c r="K383" i="10"/>
  <c r="J384" i="10"/>
  <c r="K384" i="10"/>
  <c r="J385" i="10"/>
  <c r="K385" i="10"/>
  <c r="J386" i="10"/>
  <c r="K386" i="10"/>
  <c r="J387" i="10"/>
  <c r="K387" i="10"/>
  <c r="J388" i="10"/>
  <c r="K388" i="10"/>
  <c r="J389" i="10"/>
  <c r="K389" i="10"/>
  <c r="J390" i="10"/>
  <c r="K390" i="10"/>
  <c r="J391" i="10"/>
  <c r="K391" i="10"/>
  <c r="J392" i="10"/>
  <c r="K392" i="10"/>
  <c r="J393" i="10"/>
  <c r="K393" i="10"/>
  <c r="J394" i="10"/>
  <c r="K394" i="10"/>
  <c r="J395" i="10"/>
  <c r="K395" i="10"/>
  <c r="J396" i="10"/>
  <c r="K396" i="10"/>
  <c r="J397" i="10"/>
  <c r="K397" i="10"/>
  <c r="J398" i="10"/>
  <c r="K398" i="10"/>
  <c r="J399" i="10"/>
  <c r="K399" i="10"/>
  <c r="J400" i="10"/>
  <c r="K400" i="10"/>
  <c r="J401" i="10"/>
  <c r="K401" i="10"/>
  <c r="J402" i="10"/>
  <c r="K402" i="10"/>
  <c r="J403" i="10"/>
  <c r="K403" i="10"/>
  <c r="J404" i="10"/>
  <c r="K404" i="10"/>
  <c r="J405" i="10"/>
  <c r="K405" i="10"/>
  <c r="J406" i="10"/>
  <c r="K406" i="10"/>
  <c r="J407" i="10"/>
  <c r="K407" i="10"/>
  <c r="J408" i="10"/>
  <c r="K408" i="10"/>
  <c r="J409" i="10"/>
  <c r="K409" i="10"/>
  <c r="J410" i="10"/>
  <c r="K410" i="10"/>
  <c r="J411" i="10"/>
  <c r="K411" i="10"/>
  <c r="J412" i="10"/>
  <c r="K412" i="10"/>
  <c r="J413" i="10"/>
  <c r="K413" i="10"/>
  <c r="J414" i="10"/>
  <c r="K414" i="10"/>
  <c r="J415" i="10"/>
  <c r="K415" i="10"/>
  <c r="J416" i="10"/>
  <c r="K416" i="10"/>
  <c r="J417" i="10"/>
  <c r="K417" i="10"/>
  <c r="J418" i="10"/>
  <c r="K418" i="10"/>
  <c r="J419" i="10"/>
  <c r="K419" i="10"/>
  <c r="J420" i="10"/>
  <c r="K420" i="10"/>
  <c r="J421" i="10"/>
  <c r="K421" i="10"/>
  <c r="J422" i="10"/>
  <c r="K422" i="10"/>
  <c r="J423" i="10"/>
  <c r="K423" i="10"/>
  <c r="J424" i="10"/>
  <c r="K424" i="10"/>
  <c r="J425" i="10"/>
  <c r="K425" i="10"/>
  <c r="J426" i="10"/>
  <c r="K426" i="10"/>
  <c r="J427" i="10"/>
  <c r="K427" i="10"/>
  <c r="J428" i="10"/>
  <c r="K428" i="10"/>
  <c r="J429" i="10"/>
  <c r="K429" i="10"/>
  <c r="J430" i="10"/>
  <c r="K430" i="10"/>
  <c r="J431" i="10"/>
  <c r="K431" i="10"/>
  <c r="J432" i="10"/>
  <c r="K432" i="10"/>
  <c r="J433" i="10"/>
  <c r="K433" i="10"/>
  <c r="J434" i="10"/>
  <c r="K434" i="10"/>
  <c r="J435" i="10"/>
  <c r="K435" i="10"/>
  <c r="J436" i="10"/>
  <c r="K436" i="10"/>
  <c r="J437" i="10"/>
  <c r="K437" i="10"/>
  <c r="J438" i="10"/>
  <c r="K438" i="10"/>
  <c r="J439" i="10"/>
  <c r="K439" i="10"/>
  <c r="J440" i="10"/>
  <c r="K440" i="10"/>
  <c r="J441" i="10"/>
  <c r="K441" i="10"/>
  <c r="J442" i="10"/>
  <c r="K442" i="10"/>
  <c r="J443" i="10"/>
  <c r="K443" i="10"/>
  <c r="J444" i="10"/>
  <c r="K444" i="10"/>
  <c r="J445" i="10"/>
  <c r="K445" i="10"/>
  <c r="J446" i="10"/>
  <c r="K446" i="10"/>
  <c r="J447" i="10"/>
  <c r="K447" i="10"/>
  <c r="J448" i="10"/>
  <c r="K448" i="10"/>
  <c r="J449" i="10"/>
  <c r="K449" i="10"/>
  <c r="J450" i="10"/>
  <c r="K450" i="10"/>
  <c r="J451" i="10"/>
  <c r="K451" i="10"/>
  <c r="J452" i="10"/>
  <c r="K452" i="10"/>
  <c r="J453" i="10"/>
  <c r="K453" i="10"/>
  <c r="J454" i="10"/>
  <c r="K454" i="10"/>
  <c r="J455" i="10"/>
  <c r="K455" i="10"/>
  <c r="J456" i="10"/>
  <c r="K456" i="10"/>
  <c r="J457" i="10"/>
  <c r="K457" i="10"/>
  <c r="J458" i="10"/>
  <c r="K458" i="10"/>
  <c r="J459" i="10"/>
  <c r="K459" i="10"/>
  <c r="J460" i="10"/>
  <c r="K460" i="10"/>
  <c r="J461" i="10"/>
  <c r="K461" i="10"/>
  <c r="J462" i="10"/>
  <c r="K462" i="10"/>
  <c r="J463" i="10"/>
  <c r="K463" i="10"/>
  <c r="J464" i="10"/>
  <c r="K464" i="10"/>
  <c r="J465" i="10"/>
  <c r="K465" i="10"/>
  <c r="J466" i="10"/>
  <c r="K466" i="10"/>
  <c r="J467" i="10"/>
  <c r="K467" i="10"/>
  <c r="J468" i="10"/>
  <c r="K468" i="10"/>
  <c r="J469" i="10"/>
  <c r="K469" i="10"/>
  <c r="J470" i="10"/>
  <c r="K470" i="10"/>
  <c r="J471" i="10"/>
  <c r="K471" i="10"/>
  <c r="J472" i="10"/>
  <c r="K472" i="10"/>
  <c r="J473" i="10"/>
  <c r="K473" i="10"/>
  <c r="J474" i="10"/>
  <c r="K474" i="10"/>
  <c r="J475" i="10"/>
  <c r="K475" i="10"/>
  <c r="J476" i="10"/>
  <c r="K476" i="10"/>
  <c r="J477" i="10"/>
  <c r="K477" i="10"/>
  <c r="J478" i="10"/>
  <c r="K478" i="10"/>
  <c r="J479" i="10"/>
  <c r="K479" i="10"/>
  <c r="J480" i="10"/>
  <c r="K480" i="10"/>
  <c r="J481" i="10"/>
  <c r="K481" i="10"/>
  <c r="J482" i="10"/>
  <c r="K482" i="10"/>
  <c r="J483" i="10"/>
  <c r="K483" i="10"/>
  <c r="J484" i="10"/>
  <c r="K484" i="10"/>
  <c r="J485" i="10"/>
  <c r="K485" i="10"/>
  <c r="J486" i="10"/>
  <c r="K486" i="10"/>
  <c r="J487" i="10"/>
  <c r="K487" i="10"/>
  <c r="J488" i="10"/>
  <c r="K488" i="10"/>
  <c r="J489" i="10"/>
  <c r="K489" i="10"/>
  <c r="J490" i="10"/>
  <c r="K490" i="10"/>
  <c r="J491" i="10"/>
  <c r="K491" i="10"/>
  <c r="J492" i="10"/>
  <c r="K492" i="10"/>
  <c r="J493" i="10"/>
  <c r="K493" i="10"/>
  <c r="J494" i="10"/>
  <c r="K494" i="10"/>
  <c r="J495" i="10"/>
  <c r="K495" i="10"/>
  <c r="J496" i="10"/>
  <c r="K496" i="10"/>
  <c r="J497" i="10"/>
  <c r="K497" i="10"/>
  <c r="J498" i="10"/>
  <c r="K498" i="10"/>
  <c r="J499" i="10"/>
  <c r="K499" i="10"/>
  <c r="J500" i="10"/>
  <c r="K500" i="10"/>
  <c r="J501" i="10"/>
  <c r="K501" i="10"/>
  <c r="J502" i="10"/>
  <c r="K502" i="10"/>
  <c r="J503" i="10"/>
  <c r="K503" i="10"/>
  <c r="J504" i="10"/>
  <c r="K504" i="10"/>
  <c r="J505" i="10"/>
  <c r="K505" i="10"/>
  <c r="J506" i="10"/>
  <c r="K506" i="10"/>
  <c r="J507" i="10"/>
  <c r="K507" i="10"/>
  <c r="J508" i="10"/>
  <c r="K508" i="10"/>
  <c r="J509" i="10"/>
  <c r="K509" i="10"/>
  <c r="J510" i="10"/>
  <c r="K510" i="10"/>
  <c r="J511" i="10"/>
  <c r="K511" i="10"/>
  <c r="J512" i="10"/>
  <c r="K512" i="10"/>
  <c r="J513" i="10"/>
  <c r="K513" i="10"/>
  <c r="J514" i="10"/>
  <c r="K514" i="10"/>
  <c r="J515" i="10"/>
  <c r="K515" i="10"/>
  <c r="J516" i="10"/>
  <c r="K516" i="10"/>
  <c r="J517" i="10"/>
  <c r="K517" i="10"/>
  <c r="J518" i="10"/>
  <c r="K518" i="10"/>
  <c r="J519" i="10"/>
  <c r="K519" i="10"/>
  <c r="J520" i="10"/>
  <c r="K520" i="10"/>
  <c r="J521" i="10"/>
  <c r="K521" i="10"/>
  <c r="J522" i="10"/>
  <c r="K522" i="10"/>
  <c r="J523" i="10"/>
  <c r="K523" i="10"/>
  <c r="J524" i="10"/>
  <c r="K524" i="10"/>
  <c r="J525" i="10"/>
  <c r="K525" i="10"/>
  <c r="J526" i="10"/>
  <c r="K526" i="10"/>
  <c r="J527" i="10"/>
  <c r="K527" i="10"/>
  <c r="J528" i="10"/>
  <c r="K528" i="10"/>
  <c r="J529" i="10"/>
  <c r="K529" i="10"/>
  <c r="J530" i="10"/>
  <c r="K530" i="10"/>
  <c r="J531" i="10"/>
  <c r="K531" i="10"/>
  <c r="J532" i="10"/>
  <c r="K532" i="10"/>
  <c r="J533" i="10"/>
  <c r="K533" i="10"/>
  <c r="J534" i="10"/>
  <c r="K534" i="10"/>
  <c r="J535" i="10"/>
  <c r="K535" i="10"/>
  <c r="J536" i="10"/>
  <c r="K536" i="10"/>
  <c r="J537" i="10"/>
  <c r="K537" i="10"/>
  <c r="J538" i="10"/>
  <c r="K538" i="10"/>
  <c r="J539" i="10"/>
  <c r="K539" i="10"/>
  <c r="J540" i="10"/>
  <c r="K540" i="10"/>
  <c r="J541" i="10"/>
  <c r="K541" i="10"/>
  <c r="J542" i="10"/>
  <c r="K542" i="10"/>
  <c r="J543" i="10"/>
  <c r="K543" i="10"/>
  <c r="J544" i="10"/>
  <c r="K544" i="10"/>
  <c r="J545" i="10"/>
  <c r="K545" i="10"/>
  <c r="J546" i="10"/>
  <c r="K546" i="10"/>
  <c r="J547" i="10"/>
  <c r="K547" i="10"/>
  <c r="J548" i="10"/>
  <c r="K548" i="10"/>
  <c r="J549" i="10"/>
  <c r="K549" i="10"/>
  <c r="J550" i="10"/>
  <c r="K550" i="10"/>
  <c r="J551" i="10"/>
  <c r="K551" i="10"/>
  <c r="J552" i="10"/>
  <c r="K552" i="10"/>
  <c r="J553" i="10"/>
  <c r="K553" i="10"/>
  <c r="J554" i="10"/>
  <c r="K554" i="10"/>
  <c r="J555" i="10"/>
  <c r="K555" i="10"/>
  <c r="J556" i="10"/>
  <c r="K556" i="10"/>
  <c r="J557" i="10"/>
  <c r="K557" i="10"/>
  <c r="J558" i="10"/>
  <c r="K558" i="10"/>
  <c r="J559" i="10"/>
  <c r="K559" i="10"/>
  <c r="J560" i="10"/>
  <c r="K560" i="10"/>
  <c r="J561" i="10"/>
  <c r="K561" i="10"/>
  <c r="J562" i="10"/>
  <c r="K562" i="10"/>
  <c r="J563" i="10"/>
  <c r="K563" i="10"/>
  <c r="J564" i="10"/>
  <c r="K564" i="10"/>
  <c r="J565" i="10"/>
  <c r="K565" i="10"/>
  <c r="J566" i="10"/>
  <c r="K566" i="10"/>
  <c r="J567" i="10"/>
  <c r="K567" i="10"/>
  <c r="J568" i="10"/>
  <c r="K568" i="10"/>
  <c r="J569" i="10"/>
  <c r="K569" i="10"/>
  <c r="J570" i="10"/>
  <c r="K570" i="10"/>
  <c r="J571" i="10"/>
  <c r="K571" i="10"/>
  <c r="J572" i="10"/>
  <c r="K572" i="10"/>
  <c r="J573" i="10"/>
  <c r="K573" i="10"/>
  <c r="J574" i="10"/>
  <c r="K574" i="10"/>
  <c r="J575" i="10"/>
  <c r="K575" i="10"/>
  <c r="J576" i="10"/>
  <c r="K576" i="10"/>
  <c r="J577" i="10"/>
  <c r="K577" i="10"/>
  <c r="J578" i="10"/>
  <c r="K578" i="10"/>
  <c r="J579" i="10"/>
  <c r="K579" i="10"/>
  <c r="J580" i="10"/>
  <c r="K580" i="10"/>
  <c r="J581" i="10"/>
  <c r="K581" i="10"/>
  <c r="J582" i="10"/>
  <c r="K582" i="10"/>
  <c r="J583" i="10"/>
  <c r="K583" i="10"/>
  <c r="J584" i="10"/>
  <c r="K584" i="10"/>
  <c r="J585" i="10"/>
  <c r="K585" i="10"/>
  <c r="J586" i="10"/>
  <c r="K586" i="10"/>
  <c r="J587" i="10"/>
  <c r="K587" i="10"/>
  <c r="J588" i="10"/>
  <c r="K588" i="10"/>
  <c r="J589" i="10"/>
  <c r="K589" i="10"/>
  <c r="J590" i="10"/>
  <c r="K590" i="10"/>
  <c r="J591" i="10"/>
  <c r="K591" i="10"/>
  <c r="J592" i="10"/>
  <c r="K592" i="10"/>
  <c r="J593" i="10"/>
  <c r="K593" i="10"/>
  <c r="J594" i="10"/>
  <c r="K594" i="10"/>
  <c r="J595" i="10"/>
  <c r="K595" i="10"/>
  <c r="J596" i="10"/>
  <c r="K596" i="10"/>
  <c r="J597" i="10"/>
  <c r="K597" i="10"/>
  <c r="J598" i="10"/>
  <c r="K598" i="10"/>
  <c r="J599" i="10"/>
  <c r="K599" i="10"/>
  <c r="J600" i="10"/>
  <c r="K600" i="10"/>
  <c r="J601" i="10"/>
  <c r="K601" i="10"/>
  <c r="J602" i="10"/>
  <c r="K602" i="10"/>
  <c r="J603" i="10"/>
  <c r="K603" i="10"/>
  <c r="J604" i="10"/>
  <c r="K604" i="10"/>
  <c r="J605" i="10"/>
  <c r="K605" i="10"/>
  <c r="J606" i="10"/>
  <c r="K606" i="10"/>
  <c r="J607" i="10"/>
  <c r="K607" i="10"/>
  <c r="J608" i="10"/>
  <c r="K608" i="10"/>
  <c r="J609" i="10"/>
  <c r="K609" i="10"/>
  <c r="J610" i="10"/>
  <c r="K610" i="10"/>
  <c r="J611" i="10"/>
  <c r="K611" i="10"/>
  <c r="J612" i="10"/>
  <c r="K612" i="10"/>
  <c r="J613" i="10"/>
  <c r="K613" i="10"/>
  <c r="J614" i="10"/>
  <c r="K614" i="10"/>
  <c r="J615" i="10"/>
  <c r="K615" i="10"/>
  <c r="J616" i="10"/>
  <c r="K616" i="10"/>
  <c r="J617" i="10"/>
  <c r="K617" i="10"/>
  <c r="J618" i="10"/>
  <c r="K618" i="10"/>
  <c r="J619" i="10"/>
  <c r="K619" i="10"/>
  <c r="J620" i="10"/>
  <c r="K620" i="10"/>
  <c r="J621" i="10"/>
  <c r="K621" i="10"/>
  <c r="J622" i="10"/>
  <c r="K622" i="10"/>
  <c r="J623" i="10"/>
  <c r="K623" i="10"/>
  <c r="J624" i="10"/>
  <c r="K624" i="10"/>
  <c r="J625" i="10"/>
  <c r="K625" i="10"/>
  <c r="J626" i="10"/>
  <c r="K626" i="10"/>
  <c r="J627" i="10"/>
  <c r="K627" i="10"/>
  <c r="J628" i="10"/>
  <c r="K628" i="10"/>
  <c r="J629" i="10"/>
  <c r="K629" i="10"/>
  <c r="J630" i="10"/>
  <c r="K630" i="10"/>
  <c r="J631" i="10"/>
  <c r="K631" i="10"/>
  <c r="J632" i="10"/>
  <c r="K632" i="10"/>
  <c r="J633" i="10"/>
  <c r="K633" i="10"/>
  <c r="J634" i="10"/>
  <c r="K634" i="10"/>
  <c r="J635" i="10"/>
  <c r="K635" i="10"/>
  <c r="J636" i="10"/>
  <c r="K636" i="10"/>
  <c r="J637" i="10"/>
  <c r="K637" i="10"/>
  <c r="J638" i="10"/>
  <c r="K638" i="10"/>
  <c r="J639" i="10"/>
  <c r="K639" i="10"/>
  <c r="J640" i="10"/>
  <c r="K640" i="10"/>
  <c r="J641" i="10"/>
  <c r="K641" i="10"/>
  <c r="J642" i="10"/>
  <c r="K642" i="10"/>
  <c r="J643" i="10"/>
  <c r="K643" i="10"/>
  <c r="J644" i="10"/>
  <c r="K644" i="10"/>
  <c r="J645" i="10"/>
  <c r="K645" i="10"/>
  <c r="J646" i="10"/>
  <c r="K646" i="10"/>
  <c r="J647" i="10"/>
  <c r="K647" i="10"/>
  <c r="J648" i="10"/>
  <c r="K648" i="10"/>
  <c r="J649" i="10"/>
  <c r="K649" i="10"/>
  <c r="J650" i="10"/>
  <c r="K650" i="10"/>
  <c r="J651" i="10"/>
  <c r="K651" i="10"/>
  <c r="J652" i="10"/>
  <c r="K652" i="10"/>
  <c r="J653" i="10"/>
  <c r="K653" i="10"/>
  <c r="J654" i="10"/>
  <c r="K654" i="10"/>
  <c r="J655" i="10"/>
  <c r="K655" i="10"/>
  <c r="J656" i="10"/>
  <c r="K656" i="10"/>
  <c r="J657" i="10"/>
  <c r="K657" i="10"/>
  <c r="J658" i="10"/>
  <c r="K658" i="10"/>
  <c r="J659" i="10"/>
  <c r="K659" i="10"/>
  <c r="J660" i="10"/>
  <c r="K660" i="10"/>
  <c r="J661" i="10"/>
  <c r="K661" i="10"/>
  <c r="J662" i="10"/>
  <c r="K662" i="10"/>
  <c r="J663" i="10"/>
  <c r="K663" i="10"/>
  <c r="J664" i="10"/>
  <c r="K664" i="10"/>
  <c r="J665" i="10"/>
  <c r="K665" i="10"/>
  <c r="J666" i="10"/>
  <c r="K666" i="10"/>
  <c r="J667" i="10"/>
  <c r="K667" i="10"/>
  <c r="J668" i="10"/>
  <c r="K668" i="10"/>
  <c r="J669" i="10"/>
  <c r="K669" i="10"/>
  <c r="J670" i="10"/>
  <c r="K670" i="10"/>
  <c r="J671" i="10"/>
  <c r="K671" i="10"/>
  <c r="J672" i="10"/>
  <c r="K672" i="10"/>
  <c r="J673" i="10"/>
  <c r="K673" i="10"/>
  <c r="J674" i="10"/>
  <c r="K674" i="10"/>
  <c r="J675" i="10"/>
  <c r="K675" i="10"/>
  <c r="J676" i="10"/>
  <c r="K676" i="10"/>
  <c r="J677" i="10"/>
  <c r="K677" i="10"/>
  <c r="J678" i="10"/>
  <c r="K678" i="10"/>
  <c r="J679" i="10"/>
  <c r="K679" i="10"/>
  <c r="J680" i="10"/>
  <c r="K680" i="10"/>
  <c r="J681" i="10"/>
  <c r="K681" i="10"/>
  <c r="J682" i="10"/>
  <c r="K682" i="10"/>
  <c r="J683" i="10"/>
  <c r="K683" i="10"/>
  <c r="J684" i="10"/>
  <c r="K684" i="10"/>
  <c r="J685" i="10"/>
  <c r="K685" i="10"/>
  <c r="J686" i="10"/>
  <c r="K686" i="10"/>
  <c r="J687" i="10"/>
  <c r="K687" i="10"/>
  <c r="J688" i="10"/>
  <c r="K688" i="10"/>
  <c r="J689" i="10"/>
  <c r="K689" i="10"/>
  <c r="J690" i="10"/>
  <c r="K690" i="10"/>
  <c r="J691" i="10"/>
  <c r="K691" i="10"/>
  <c r="J692" i="10"/>
  <c r="K692" i="10"/>
  <c r="J693" i="10"/>
  <c r="K693" i="10"/>
  <c r="J694" i="10"/>
  <c r="K694" i="10"/>
  <c r="J695" i="10"/>
  <c r="K695" i="10"/>
  <c r="J696" i="10"/>
  <c r="K696" i="10"/>
  <c r="J697" i="10"/>
  <c r="K697" i="10"/>
  <c r="J698" i="10"/>
  <c r="K698" i="10"/>
  <c r="J699" i="10"/>
  <c r="K699" i="10"/>
  <c r="J700" i="10"/>
  <c r="K700" i="10"/>
  <c r="J701" i="10"/>
  <c r="K701" i="10"/>
  <c r="J702" i="10"/>
  <c r="K702" i="10"/>
  <c r="J703" i="10"/>
  <c r="K703" i="10"/>
  <c r="J704" i="10"/>
  <c r="K704" i="10"/>
  <c r="J705" i="10"/>
  <c r="K705" i="10"/>
  <c r="J706" i="10"/>
  <c r="K706" i="10"/>
  <c r="J707" i="10"/>
  <c r="K707" i="10"/>
  <c r="J708" i="10"/>
  <c r="K708" i="10"/>
  <c r="J709" i="10"/>
  <c r="K709" i="10"/>
  <c r="J710" i="10"/>
  <c r="K710" i="10"/>
  <c r="J711" i="10"/>
  <c r="K711" i="10"/>
  <c r="J712" i="10"/>
  <c r="K712" i="10"/>
  <c r="J713" i="10"/>
  <c r="K713" i="10"/>
  <c r="J714" i="10"/>
  <c r="K714" i="10"/>
  <c r="J715" i="10"/>
  <c r="K715" i="10"/>
  <c r="J716" i="10"/>
  <c r="K716" i="10"/>
  <c r="J717" i="10"/>
  <c r="K717" i="10"/>
  <c r="J718" i="10"/>
  <c r="K718" i="10"/>
  <c r="J719" i="10"/>
  <c r="K719" i="10"/>
  <c r="J720" i="10"/>
  <c r="K720" i="10"/>
  <c r="J721" i="10"/>
  <c r="K721" i="10"/>
  <c r="J722" i="10"/>
  <c r="K722" i="10"/>
  <c r="J723" i="10"/>
  <c r="K723" i="10"/>
  <c r="J724" i="10"/>
  <c r="K724" i="10"/>
  <c r="J725" i="10"/>
  <c r="K725" i="10"/>
  <c r="J726" i="10"/>
  <c r="K726" i="10"/>
  <c r="J727" i="10"/>
  <c r="K727" i="10"/>
  <c r="J728" i="10"/>
  <c r="K728" i="10"/>
  <c r="J729" i="10"/>
  <c r="K729" i="10"/>
  <c r="J730" i="10"/>
  <c r="K730" i="10"/>
  <c r="J731" i="10"/>
  <c r="K731" i="10"/>
  <c r="J732" i="10"/>
  <c r="K732" i="10"/>
  <c r="J733" i="10"/>
  <c r="K733" i="10"/>
  <c r="J734" i="10"/>
  <c r="K734" i="10"/>
  <c r="J735" i="10"/>
  <c r="K735" i="10"/>
  <c r="J736" i="10"/>
  <c r="K736" i="10"/>
  <c r="J737" i="10"/>
  <c r="K737" i="10"/>
  <c r="J738" i="10"/>
  <c r="K738" i="10"/>
  <c r="J739" i="10"/>
  <c r="K739" i="10"/>
  <c r="J740" i="10"/>
  <c r="K740" i="10"/>
  <c r="J741" i="10"/>
  <c r="K741" i="10"/>
  <c r="J742" i="10"/>
  <c r="K742" i="10"/>
  <c r="J743" i="10"/>
  <c r="K743" i="10"/>
  <c r="J744" i="10"/>
  <c r="K744" i="10"/>
  <c r="J745" i="10"/>
  <c r="K745" i="10"/>
  <c r="J746" i="10"/>
  <c r="K746" i="10"/>
  <c r="J747" i="10"/>
  <c r="K747" i="10"/>
  <c r="J748" i="10"/>
  <c r="K748" i="10"/>
  <c r="J749" i="10"/>
  <c r="K749" i="10"/>
  <c r="J750" i="10"/>
  <c r="K750" i="10"/>
  <c r="J751" i="10"/>
  <c r="K751" i="10"/>
  <c r="J752" i="10"/>
  <c r="K752" i="10"/>
  <c r="J753" i="10"/>
  <c r="K753" i="10"/>
  <c r="J754" i="10"/>
  <c r="K754" i="10"/>
  <c r="J755" i="10"/>
  <c r="K755" i="10"/>
  <c r="J756" i="10"/>
  <c r="K756" i="10"/>
  <c r="J757" i="10"/>
  <c r="K757" i="10"/>
  <c r="J758" i="10"/>
  <c r="K758" i="10"/>
  <c r="J759" i="10"/>
  <c r="K759" i="10"/>
  <c r="J760" i="10"/>
  <c r="K760" i="10"/>
  <c r="J761" i="10"/>
  <c r="K761" i="10"/>
  <c r="J762" i="10"/>
  <c r="K762" i="10"/>
  <c r="J763" i="10"/>
  <c r="K763" i="10"/>
  <c r="J764" i="10"/>
  <c r="K764" i="10"/>
  <c r="J765" i="10"/>
  <c r="K765" i="10"/>
  <c r="J766" i="10"/>
  <c r="K766" i="10"/>
  <c r="J767" i="10"/>
  <c r="K767" i="10"/>
  <c r="J768" i="10"/>
  <c r="K768" i="10"/>
  <c r="J769" i="10"/>
  <c r="K769" i="10"/>
  <c r="J770" i="10"/>
  <c r="K770" i="10"/>
  <c r="J771" i="10"/>
  <c r="K771" i="10"/>
  <c r="J772" i="10"/>
  <c r="K772" i="10"/>
  <c r="J773" i="10"/>
  <c r="K773" i="10"/>
  <c r="J774" i="10"/>
  <c r="K774" i="10"/>
  <c r="J775" i="10"/>
  <c r="K775" i="10"/>
  <c r="J776" i="10"/>
  <c r="K776" i="10"/>
  <c r="J777" i="10"/>
  <c r="K777" i="10"/>
  <c r="J778" i="10"/>
  <c r="K778" i="10"/>
  <c r="J779" i="10"/>
  <c r="K779" i="10"/>
  <c r="J780" i="10"/>
  <c r="K780" i="10"/>
  <c r="J781" i="10"/>
  <c r="K781" i="10"/>
  <c r="J782" i="10"/>
  <c r="K782" i="10"/>
  <c r="J783" i="10"/>
  <c r="K783" i="10"/>
  <c r="J784" i="10"/>
  <c r="K784" i="10"/>
  <c r="J785" i="10"/>
  <c r="K785" i="10"/>
  <c r="J786" i="10"/>
  <c r="K786" i="10"/>
  <c r="J787" i="10"/>
  <c r="K787" i="10"/>
  <c r="J788" i="10"/>
  <c r="K788" i="10"/>
  <c r="J789" i="10"/>
  <c r="K789" i="10"/>
  <c r="J790" i="10"/>
  <c r="K790" i="10"/>
  <c r="J791" i="10"/>
  <c r="K791" i="10"/>
  <c r="J792" i="10"/>
  <c r="K792" i="10"/>
  <c r="J793" i="10"/>
  <c r="K793" i="10"/>
  <c r="J794" i="10"/>
  <c r="K794" i="10"/>
  <c r="J795" i="10"/>
  <c r="K795" i="10"/>
  <c r="J796" i="10"/>
  <c r="K796" i="10"/>
  <c r="J797" i="10"/>
  <c r="K797" i="10"/>
  <c r="J798" i="10"/>
  <c r="K798" i="10"/>
  <c r="J799" i="10"/>
  <c r="K799" i="10"/>
  <c r="J800" i="10"/>
  <c r="K800" i="10"/>
  <c r="J801" i="10"/>
  <c r="K801" i="10"/>
  <c r="J802" i="10"/>
  <c r="K802" i="10"/>
  <c r="J803" i="10"/>
  <c r="K803" i="10"/>
  <c r="J804" i="10"/>
  <c r="K804" i="10"/>
  <c r="J805" i="10"/>
  <c r="K805" i="10"/>
  <c r="J806" i="10"/>
  <c r="K806" i="10"/>
  <c r="J807" i="10"/>
  <c r="K807" i="10"/>
  <c r="J808" i="10"/>
  <c r="K808" i="10"/>
  <c r="J809" i="10"/>
  <c r="K809" i="10"/>
  <c r="J810" i="10"/>
  <c r="K810" i="10"/>
  <c r="J811" i="10"/>
  <c r="K811" i="10"/>
  <c r="J812" i="10"/>
  <c r="K812" i="10"/>
  <c r="J813" i="10"/>
  <c r="K813" i="10"/>
  <c r="J814" i="10"/>
  <c r="K814" i="10"/>
  <c r="J815" i="10"/>
  <c r="K815" i="10"/>
  <c r="J816" i="10"/>
  <c r="K816" i="10"/>
  <c r="J817" i="10"/>
  <c r="K817" i="10"/>
  <c r="J818" i="10"/>
  <c r="K818" i="10"/>
  <c r="J819" i="10"/>
  <c r="K819" i="10"/>
  <c r="J820" i="10"/>
  <c r="K820" i="10"/>
  <c r="J821" i="10"/>
  <c r="K821" i="10"/>
  <c r="J822" i="10"/>
  <c r="K822" i="10"/>
  <c r="J823" i="10"/>
  <c r="K823" i="10"/>
  <c r="J824" i="10"/>
  <c r="K824" i="10"/>
  <c r="J825" i="10"/>
  <c r="K825" i="10"/>
  <c r="J826" i="10"/>
  <c r="K826" i="10"/>
  <c r="J827" i="10"/>
  <c r="K827" i="10"/>
  <c r="J828" i="10"/>
  <c r="K828" i="10"/>
  <c r="J829" i="10"/>
  <c r="K829" i="10"/>
  <c r="J830" i="10"/>
  <c r="K830" i="10"/>
  <c r="J831" i="10"/>
  <c r="K831" i="10"/>
  <c r="J832" i="10"/>
  <c r="K832" i="10"/>
  <c r="J833" i="10"/>
  <c r="K833" i="10"/>
  <c r="J834" i="10"/>
  <c r="K834" i="10"/>
  <c r="J835" i="10"/>
  <c r="K835" i="10"/>
  <c r="J836" i="10"/>
  <c r="K836" i="10"/>
  <c r="J837" i="10"/>
  <c r="K837" i="10"/>
  <c r="J838" i="10"/>
  <c r="K838" i="10"/>
  <c r="J839" i="10"/>
  <c r="K839" i="10"/>
  <c r="J840" i="10"/>
  <c r="K840" i="10"/>
  <c r="J841" i="10"/>
  <c r="K841" i="10"/>
  <c r="J842" i="10"/>
  <c r="K842" i="10"/>
  <c r="J843" i="10"/>
  <c r="K843" i="10"/>
  <c r="J844" i="10"/>
  <c r="K844" i="10"/>
  <c r="J845" i="10"/>
  <c r="K845" i="10"/>
  <c r="J846" i="10"/>
  <c r="K846" i="10"/>
  <c r="J847" i="10"/>
  <c r="K847" i="10"/>
  <c r="J848" i="10"/>
  <c r="K848" i="10"/>
  <c r="J849" i="10"/>
  <c r="K849" i="10"/>
  <c r="J850" i="10"/>
  <c r="K850" i="10"/>
  <c r="J851" i="10"/>
  <c r="K851" i="10"/>
  <c r="J852" i="10"/>
  <c r="K852" i="10"/>
  <c r="J853" i="10"/>
  <c r="K853" i="10"/>
  <c r="J854" i="10"/>
  <c r="K854" i="10"/>
  <c r="J855" i="10"/>
  <c r="K855" i="10"/>
  <c r="J856" i="10"/>
  <c r="K856" i="10"/>
  <c r="J857" i="10"/>
  <c r="K857" i="10"/>
  <c r="J858" i="10"/>
  <c r="K858" i="10"/>
  <c r="J859" i="10"/>
  <c r="K859" i="10"/>
  <c r="J860" i="10"/>
  <c r="K860" i="10"/>
  <c r="J861" i="10"/>
  <c r="K861" i="10"/>
  <c r="J862" i="10"/>
  <c r="K862" i="10"/>
  <c r="J863" i="10"/>
  <c r="K863" i="10"/>
  <c r="J864" i="10"/>
  <c r="K864" i="10"/>
  <c r="J865" i="10"/>
  <c r="K865" i="10"/>
  <c r="J866" i="10"/>
  <c r="K866" i="10"/>
  <c r="J867" i="10"/>
  <c r="K867" i="10"/>
  <c r="J868" i="10"/>
  <c r="K868" i="10"/>
  <c r="J869" i="10"/>
  <c r="K869" i="10"/>
  <c r="J870" i="10"/>
  <c r="K870" i="10"/>
  <c r="J871" i="10"/>
  <c r="K871" i="10"/>
  <c r="J872" i="10"/>
  <c r="K872" i="10"/>
  <c r="J873" i="10"/>
  <c r="K873" i="10"/>
  <c r="J874" i="10"/>
  <c r="K874" i="10"/>
  <c r="J875" i="10"/>
  <c r="K875" i="10"/>
  <c r="J876" i="10"/>
  <c r="K876" i="10"/>
  <c r="J877" i="10"/>
  <c r="K877" i="10"/>
  <c r="J878" i="10"/>
  <c r="K878" i="10"/>
  <c r="J879" i="10"/>
  <c r="K879" i="10"/>
  <c r="J880" i="10"/>
  <c r="K880" i="10"/>
  <c r="J881" i="10"/>
  <c r="K881" i="10"/>
  <c r="J882" i="10"/>
  <c r="K882" i="10"/>
  <c r="J883" i="10"/>
  <c r="K883" i="10"/>
  <c r="J884" i="10"/>
  <c r="K884" i="10"/>
  <c r="J885" i="10"/>
  <c r="K885" i="10"/>
  <c r="J886" i="10"/>
  <c r="K886" i="10"/>
  <c r="J887" i="10"/>
  <c r="K887" i="10"/>
  <c r="J888" i="10"/>
  <c r="K888" i="10"/>
  <c r="J889" i="10"/>
  <c r="K889" i="10"/>
  <c r="J890" i="10"/>
  <c r="K890" i="10"/>
  <c r="J891" i="10"/>
  <c r="K891" i="10"/>
  <c r="J892" i="10"/>
  <c r="K892" i="10"/>
  <c r="J893" i="10"/>
  <c r="K893" i="10"/>
  <c r="J894" i="10"/>
  <c r="K894" i="10"/>
  <c r="J895" i="10"/>
  <c r="K895" i="10"/>
  <c r="J896" i="10"/>
  <c r="K896" i="10"/>
  <c r="J897" i="10"/>
  <c r="K897" i="10"/>
  <c r="J898" i="10"/>
  <c r="K898" i="10"/>
  <c r="J899" i="10"/>
  <c r="K899" i="10"/>
  <c r="J900" i="10"/>
  <c r="K900" i="10"/>
  <c r="J901" i="10"/>
  <c r="K901" i="10"/>
  <c r="J902" i="10"/>
  <c r="K902" i="10"/>
  <c r="J903" i="10"/>
  <c r="K903" i="10"/>
  <c r="J904" i="10"/>
  <c r="K904" i="10"/>
  <c r="J905" i="10"/>
  <c r="K905" i="10"/>
  <c r="J906" i="10"/>
  <c r="K906" i="10"/>
  <c r="J907" i="10"/>
  <c r="K907" i="10"/>
  <c r="J908" i="10"/>
  <c r="K908" i="10"/>
  <c r="J909" i="10"/>
  <c r="K909" i="10"/>
  <c r="J910" i="10"/>
  <c r="K910" i="10"/>
  <c r="J911" i="10"/>
  <c r="K911" i="10"/>
  <c r="J912" i="10"/>
  <c r="K912" i="10"/>
  <c r="J913" i="10"/>
  <c r="K913" i="10"/>
  <c r="J914" i="10"/>
  <c r="K914" i="10"/>
  <c r="J915" i="10"/>
  <c r="K915" i="10"/>
  <c r="J916" i="10"/>
  <c r="K916" i="10"/>
  <c r="J917" i="10"/>
  <c r="K917" i="10"/>
  <c r="J918" i="10"/>
  <c r="K918" i="10"/>
  <c r="J919" i="10"/>
  <c r="K919" i="10"/>
  <c r="J920" i="10"/>
  <c r="K920" i="10"/>
  <c r="J921" i="10"/>
  <c r="K921" i="10"/>
  <c r="J922" i="10"/>
  <c r="K922" i="10"/>
  <c r="J923" i="10"/>
  <c r="K923" i="10"/>
  <c r="J924" i="10"/>
  <c r="K924" i="10"/>
  <c r="J925" i="10"/>
  <c r="K925" i="10"/>
  <c r="J926" i="10"/>
  <c r="K926" i="10"/>
  <c r="J927" i="10"/>
  <c r="K927" i="10"/>
  <c r="J928" i="10"/>
  <c r="K928" i="10"/>
  <c r="J929" i="10"/>
  <c r="K929" i="10"/>
  <c r="J930" i="10"/>
  <c r="K930" i="10"/>
  <c r="J931" i="10"/>
  <c r="K931" i="10"/>
  <c r="J932" i="10"/>
  <c r="K932" i="10"/>
  <c r="J933" i="10"/>
  <c r="K933" i="10"/>
  <c r="J934" i="10"/>
  <c r="K934" i="10"/>
  <c r="J935" i="10"/>
  <c r="K935" i="10"/>
  <c r="J936" i="10"/>
  <c r="K936" i="10"/>
  <c r="J937" i="10"/>
  <c r="K937" i="10"/>
  <c r="J938" i="10"/>
  <c r="K938" i="10"/>
  <c r="J939" i="10"/>
  <c r="K939" i="10"/>
  <c r="J940" i="10"/>
  <c r="K940" i="10"/>
  <c r="J941" i="10"/>
  <c r="K941" i="10"/>
  <c r="J942" i="10"/>
  <c r="K942" i="10"/>
  <c r="J943" i="10"/>
  <c r="K943" i="10"/>
  <c r="J944" i="10"/>
  <c r="K944" i="10"/>
  <c r="J945" i="10"/>
  <c r="K945" i="10"/>
  <c r="J946" i="10"/>
  <c r="K946" i="10"/>
  <c r="J947" i="10"/>
  <c r="K947" i="10"/>
  <c r="J948" i="10"/>
  <c r="K948" i="10"/>
  <c r="J949" i="10"/>
  <c r="K949" i="10"/>
  <c r="J950" i="10"/>
  <c r="K950" i="10"/>
  <c r="J951" i="10"/>
  <c r="K951" i="10"/>
  <c r="J952" i="10"/>
  <c r="K952" i="10"/>
  <c r="J953" i="10"/>
  <c r="K953" i="10"/>
  <c r="J954" i="10"/>
  <c r="K954" i="10"/>
  <c r="J955" i="10"/>
  <c r="K955" i="10"/>
  <c r="J956" i="10"/>
  <c r="K956" i="10"/>
  <c r="J957" i="10"/>
  <c r="K957" i="10"/>
  <c r="J958" i="10"/>
  <c r="K958" i="10"/>
  <c r="J959" i="10"/>
  <c r="K959" i="10"/>
  <c r="J960" i="10"/>
  <c r="K960" i="10"/>
  <c r="J961" i="10"/>
  <c r="K961" i="10"/>
  <c r="J962" i="10"/>
  <c r="K962" i="10"/>
  <c r="J963" i="10"/>
  <c r="K963" i="10"/>
  <c r="J964" i="10"/>
  <c r="K964" i="10"/>
  <c r="J965" i="10"/>
  <c r="K965" i="10"/>
  <c r="J966" i="10"/>
  <c r="K966" i="10"/>
  <c r="J967" i="10"/>
  <c r="K967" i="10"/>
  <c r="J968" i="10"/>
  <c r="K968" i="10"/>
  <c r="J969" i="10"/>
  <c r="K969" i="10"/>
  <c r="J970" i="10"/>
  <c r="K970" i="10"/>
  <c r="J971" i="10"/>
  <c r="K971" i="10"/>
  <c r="J972" i="10"/>
  <c r="K972" i="10"/>
  <c r="J973" i="10"/>
  <c r="K973" i="10"/>
  <c r="J974" i="10"/>
  <c r="K974" i="10"/>
  <c r="J975" i="10"/>
  <c r="K975" i="10"/>
  <c r="J976" i="10"/>
  <c r="K976" i="10"/>
  <c r="J977" i="10"/>
  <c r="K977" i="10"/>
  <c r="J978" i="10"/>
  <c r="K978" i="10"/>
  <c r="J979" i="10"/>
  <c r="K979" i="10"/>
  <c r="J980" i="10"/>
  <c r="K980" i="10"/>
  <c r="J981" i="10"/>
  <c r="K981" i="10"/>
  <c r="J982" i="10"/>
  <c r="K982" i="10"/>
  <c r="J983" i="10"/>
  <c r="K983" i="10"/>
  <c r="J984" i="10"/>
  <c r="K984" i="10"/>
  <c r="J985" i="10"/>
  <c r="K985" i="10"/>
  <c r="J986" i="10"/>
  <c r="K986" i="10"/>
  <c r="J987" i="10"/>
  <c r="K987" i="10"/>
  <c r="J988" i="10"/>
  <c r="K988" i="10"/>
  <c r="J989" i="10"/>
  <c r="K989" i="10"/>
  <c r="J990" i="10"/>
  <c r="K990" i="10"/>
  <c r="J991" i="10"/>
  <c r="K991" i="10"/>
  <c r="J992" i="10"/>
  <c r="K992" i="10"/>
  <c r="J993" i="10"/>
  <c r="K993" i="10"/>
  <c r="J994" i="10"/>
  <c r="K994" i="10"/>
  <c r="J995" i="10"/>
  <c r="K995" i="10"/>
  <c r="J996" i="10"/>
  <c r="K996" i="10"/>
  <c r="J997" i="10"/>
  <c r="K997" i="10"/>
  <c r="J998" i="10"/>
  <c r="K998" i="10"/>
  <c r="J999" i="10"/>
  <c r="K999" i="10"/>
  <c r="J1000" i="10"/>
  <c r="K1000" i="10"/>
  <c r="J1001" i="10"/>
  <c r="K1001" i="10"/>
  <c r="J1002" i="10"/>
  <c r="K1002" i="10"/>
  <c r="J1003" i="10"/>
  <c r="K1003" i="10"/>
  <c r="J1004" i="10"/>
  <c r="K1004" i="10"/>
  <c r="J1005" i="10"/>
  <c r="K1005" i="10"/>
  <c r="J1006" i="10"/>
  <c r="K1006" i="10"/>
  <c r="J1007" i="10"/>
  <c r="K1007" i="10"/>
  <c r="J1008" i="10"/>
  <c r="K1008" i="10"/>
  <c r="J1009" i="10"/>
  <c r="K1009" i="10"/>
  <c r="J1010" i="10"/>
  <c r="K1010" i="10"/>
  <c r="J1011" i="10"/>
  <c r="K1011" i="10"/>
  <c r="J1012" i="10"/>
  <c r="K1012" i="10"/>
  <c r="J1013" i="10"/>
  <c r="K1013" i="10"/>
  <c r="J1014" i="10"/>
  <c r="K1014" i="10"/>
  <c r="J1015" i="10"/>
  <c r="K1015" i="10"/>
  <c r="J1016" i="10"/>
  <c r="K1016" i="10"/>
  <c r="J1017" i="10"/>
  <c r="K1017" i="10"/>
  <c r="J1018" i="10"/>
  <c r="K1018" i="10"/>
  <c r="J1019" i="10"/>
  <c r="K1019" i="10"/>
  <c r="J1020" i="10"/>
  <c r="K1020" i="10"/>
  <c r="J1021" i="10"/>
  <c r="K1021" i="10"/>
  <c r="J1022" i="10"/>
  <c r="K1022" i="10"/>
  <c r="J1023" i="10"/>
  <c r="K1023" i="10"/>
  <c r="K40" i="10"/>
  <c r="J40" i="10"/>
  <c r="AA92" i="36" l="1"/>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324" i="36"/>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H666" i="36"/>
  <c r="H667" i="36"/>
  <c r="H668" i="36"/>
  <c r="H669" i="36"/>
  <c r="H670" i="36"/>
  <c r="H671" i="36"/>
  <c r="H672" i="36"/>
  <c r="H673" i="36"/>
  <c r="H674" i="36"/>
  <c r="H675" i="36"/>
  <c r="H676" i="36"/>
  <c r="H677" i="36"/>
  <c r="H678" i="36"/>
  <c r="H679" i="36"/>
  <c r="H680" i="36"/>
  <c r="H681" i="36"/>
  <c r="H682" i="36"/>
  <c r="H683" i="36"/>
  <c r="H684" i="36"/>
  <c r="H685" i="36"/>
  <c r="H686" i="36"/>
  <c r="H687" i="36"/>
  <c r="H688" i="36"/>
  <c r="H689" i="36"/>
  <c r="H690" i="36"/>
  <c r="H691" i="36"/>
  <c r="H692" i="36"/>
  <c r="H693" i="36"/>
  <c r="H694" i="36"/>
  <c r="H695" i="36"/>
  <c r="H696" i="36"/>
  <c r="H697" i="36"/>
  <c r="H698" i="36"/>
  <c r="H699" i="36"/>
  <c r="H700" i="36"/>
  <c r="H701" i="36"/>
  <c r="H702" i="36"/>
  <c r="H703" i="36"/>
  <c r="H704" i="36"/>
  <c r="H705" i="36"/>
  <c r="H706" i="36"/>
  <c r="H707" i="36"/>
  <c r="H708" i="36"/>
  <c r="H709" i="36"/>
  <c r="H710" i="36"/>
  <c r="H711" i="36"/>
  <c r="H712" i="36"/>
  <c r="H713" i="36"/>
  <c r="H714" i="36"/>
  <c r="H715" i="36"/>
  <c r="H716" i="36"/>
  <c r="H717" i="36"/>
  <c r="H718" i="36"/>
  <c r="H719" i="36"/>
  <c r="H720" i="36"/>
  <c r="H721" i="36"/>
  <c r="H722" i="36"/>
  <c r="H723" i="36"/>
  <c r="H724" i="36"/>
  <c r="H725" i="36"/>
  <c r="H726" i="36"/>
  <c r="H727" i="36"/>
  <c r="H728" i="36"/>
  <c r="H729" i="36"/>
  <c r="H730" i="36"/>
  <c r="H731" i="36"/>
  <c r="H732" i="36"/>
  <c r="H733" i="36"/>
  <c r="H734" i="36"/>
  <c r="H735" i="36"/>
  <c r="H736" i="36"/>
  <c r="H737" i="36"/>
  <c r="H738" i="36"/>
  <c r="H739" i="36"/>
  <c r="H740" i="36"/>
  <c r="H741" i="36"/>
  <c r="H742" i="36"/>
  <c r="H743" i="36"/>
  <c r="H744" i="36"/>
  <c r="H745" i="36"/>
  <c r="H746" i="36"/>
  <c r="H747" i="36"/>
  <c r="H748" i="36"/>
  <c r="H749" i="36"/>
  <c r="H750" i="36"/>
  <c r="H751" i="36"/>
  <c r="H752" i="36"/>
  <c r="H753" i="36"/>
  <c r="H754" i="36"/>
  <c r="H755" i="36"/>
  <c r="H756" i="36"/>
  <c r="H757" i="36"/>
  <c r="H758" i="36"/>
  <c r="H759" i="36"/>
  <c r="H760" i="36"/>
  <c r="H761" i="36"/>
  <c r="H762" i="36"/>
  <c r="H763" i="36"/>
  <c r="H764" i="36"/>
  <c r="H765" i="36"/>
  <c r="H766" i="36"/>
  <c r="H767" i="36"/>
  <c r="H768" i="36"/>
  <c r="H769" i="36"/>
  <c r="H770" i="36"/>
  <c r="H771" i="36"/>
  <c r="H772" i="36"/>
  <c r="H773" i="36"/>
  <c r="H774" i="36"/>
  <c r="H775" i="36"/>
  <c r="H776" i="36"/>
  <c r="H777" i="36"/>
  <c r="H778" i="36"/>
  <c r="H779" i="36"/>
  <c r="H780" i="36"/>
  <c r="H781" i="36"/>
  <c r="H782" i="36"/>
  <c r="H783" i="36"/>
  <c r="H784" i="36"/>
  <c r="H785" i="36"/>
  <c r="H786" i="36"/>
  <c r="H787" i="36"/>
  <c r="H788" i="36"/>
  <c r="H789" i="36"/>
  <c r="H790" i="36"/>
  <c r="H791" i="36"/>
  <c r="H792" i="36"/>
  <c r="H793" i="36"/>
  <c r="H794" i="36"/>
  <c r="H795" i="36"/>
  <c r="H796" i="36"/>
  <c r="H797" i="36"/>
  <c r="H798" i="36"/>
  <c r="H799" i="36"/>
  <c r="H800" i="36"/>
  <c r="H801" i="36"/>
  <c r="H802" i="36"/>
  <c r="H803" i="36"/>
  <c r="H804" i="36"/>
  <c r="H805" i="36"/>
  <c r="H806" i="36"/>
  <c r="H807" i="36"/>
  <c r="H808" i="36"/>
  <c r="H809" i="36"/>
  <c r="H810" i="36"/>
  <c r="H811" i="36"/>
  <c r="H812" i="36"/>
  <c r="H813" i="36"/>
  <c r="H814" i="36"/>
  <c r="H815" i="36"/>
  <c r="H816" i="36"/>
  <c r="H817" i="36"/>
  <c r="H818" i="36"/>
  <c r="H819" i="36"/>
  <c r="H820" i="36"/>
  <c r="H821" i="36"/>
  <c r="H822" i="36"/>
  <c r="H823" i="36"/>
  <c r="H824" i="36"/>
  <c r="H825" i="36"/>
  <c r="H826" i="36"/>
  <c r="H827" i="36"/>
  <c r="H828" i="36"/>
  <c r="H829" i="36"/>
  <c r="H830" i="36"/>
  <c r="H831" i="36"/>
  <c r="H832" i="36"/>
  <c r="H833" i="36"/>
  <c r="H834" i="36"/>
  <c r="H835" i="36"/>
  <c r="H836" i="36"/>
  <c r="H837" i="36"/>
  <c r="H838" i="36"/>
  <c r="H839" i="36"/>
  <c r="H840" i="36"/>
  <c r="H841" i="36"/>
  <c r="H842" i="36"/>
  <c r="H843" i="36"/>
  <c r="H844" i="36"/>
  <c r="H845" i="36"/>
  <c r="H846" i="36"/>
  <c r="H847" i="36"/>
  <c r="H848" i="36"/>
  <c r="H849" i="36"/>
  <c r="H850" i="36"/>
  <c r="H851" i="36"/>
  <c r="H852" i="36"/>
  <c r="H853" i="36"/>
  <c r="H854" i="36"/>
  <c r="H855" i="36"/>
  <c r="H856" i="36"/>
  <c r="H857" i="36"/>
  <c r="H858" i="36"/>
  <c r="H859" i="36"/>
  <c r="H860" i="36"/>
  <c r="H861" i="36"/>
  <c r="H862" i="36"/>
  <c r="H863" i="36"/>
  <c r="H864" i="36"/>
  <c r="H865" i="36"/>
  <c r="H866" i="36"/>
  <c r="H867" i="36"/>
  <c r="H868" i="36"/>
  <c r="H869" i="36"/>
  <c r="H870" i="36"/>
  <c r="H871" i="36"/>
  <c r="H872" i="36"/>
  <c r="H873" i="36"/>
  <c r="H874" i="36"/>
  <c r="H875" i="36"/>
  <c r="H876" i="36"/>
  <c r="H877" i="36"/>
  <c r="H878" i="36"/>
  <c r="H879" i="36"/>
  <c r="H880" i="36"/>
  <c r="H881" i="36"/>
  <c r="H882" i="36"/>
  <c r="H883" i="36"/>
  <c r="H884" i="36"/>
  <c r="H885" i="36"/>
  <c r="H886" i="36"/>
  <c r="H887" i="36"/>
  <c r="H888" i="36"/>
  <c r="H889" i="36"/>
  <c r="H890" i="36"/>
  <c r="H891" i="36"/>
  <c r="H892" i="36"/>
  <c r="H893" i="36"/>
  <c r="H894" i="36"/>
  <c r="H895" i="36"/>
  <c r="H896" i="36"/>
  <c r="H897" i="36"/>
  <c r="H898" i="36"/>
  <c r="H899" i="36"/>
  <c r="H900" i="36"/>
  <c r="H901" i="36"/>
  <c r="H902" i="36"/>
  <c r="H903" i="36"/>
  <c r="H904" i="36"/>
  <c r="H905" i="36"/>
  <c r="H906" i="36"/>
  <c r="H907" i="36"/>
  <c r="H908" i="36"/>
  <c r="H909" i="36"/>
  <c r="H910" i="36"/>
  <c r="H911" i="36"/>
  <c r="H912" i="36"/>
  <c r="H913" i="36"/>
  <c r="H914" i="36"/>
  <c r="H915" i="36"/>
  <c r="H916" i="36"/>
  <c r="H917" i="36"/>
  <c r="H918" i="36"/>
  <c r="H919" i="36"/>
  <c r="H920" i="36"/>
  <c r="H921" i="36"/>
  <c r="H922" i="36"/>
  <c r="H923" i="36"/>
  <c r="H924" i="36"/>
  <c r="H925" i="36"/>
  <c r="H926" i="36"/>
  <c r="H927" i="36"/>
  <c r="H928" i="36"/>
  <c r="H929" i="36"/>
  <c r="H930" i="36"/>
  <c r="H931" i="36"/>
  <c r="H932" i="36"/>
  <c r="H933" i="36"/>
  <c r="H934" i="36"/>
  <c r="H935" i="36"/>
  <c r="H936" i="36"/>
  <c r="H937" i="36"/>
  <c r="H938" i="36"/>
  <c r="H939" i="36"/>
  <c r="H940" i="36"/>
  <c r="H941" i="36"/>
  <c r="H942" i="36"/>
  <c r="H943" i="36"/>
  <c r="H944" i="36"/>
  <c r="H945" i="36"/>
  <c r="H946" i="36"/>
  <c r="H947" i="36"/>
  <c r="H948" i="36"/>
  <c r="H949" i="36"/>
  <c r="H950" i="36"/>
  <c r="H951" i="36"/>
  <c r="H952" i="36"/>
  <c r="H953" i="36"/>
  <c r="H954" i="36"/>
  <c r="H955" i="36"/>
  <c r="H956" i="36"/>
  <c r="H957" i="36"/>
  <c r="H958" i="36"/>
  <c r="H959" i="36"/>
  <c r="H960" i="36"/>
  <c r="H961" i="36"/>
  <c r="H962" i="36"/>
  <c r="H963" i="36"/>
  <c r="H964" i="36"/>
  <c r="H965" i="36"/>
  <c r="H966" i="36"/>
  <c r="H967" i="36"/>
  <c r="H968" i="36"/>
  <c r="H969" i="36"/>
  <c r="H970" i="36"/>
  <c r="H971" i="36"/>
  <c r="H972" i="36"/>
  <c r="H973" i="36"/>
  <c r="H974" i="36"/>
  <c r="H975" i="36"/>
  <c r="H976" i="36"/>
  <c r="H977" i="36"/>
  <c r="H978" i="36"/>
  <c r="H979" i="36"/>
  <c r="H980" i="36"/>
  <c r="H981" i="36"/>
  <c r="H982" i="36"/>
  <c r="H983" i="36"/>
  <c r="H984" i="36"/>
  <c r="H985" i="36"/>
  <c r="H986" i="36"/>
  <c r="H987" i="36"/>
  <c r="H988" i="36"/>
  <c r="H989" i="36"/>
  <c r="H990" i="36"/>
  <c r="H991" i="36"/>
  <c r="H992" i="36"/>
  <c r="H993" i="36"/>
  <c r="H994" i="36"/>
  <c r="H995" i="36"/>
  <c r="H996" i="36"/>
  <c r="H997" i="36"/>
  <c r="H998" i="36"/>
  <c r="H999" i="36"/>
  <c r="H1000" i="36"/>
  <c r="H1001" i="36"/>
  <c r="H1002" i="36"/>
  <c r="H1003" i="36"/>
  <c r="H1004" i="36"/>
  <c r="H1005" i="36"/>
  <c r="H1006" i="36"/>
  <c r="H1007" i="36"/>
  <c r="H1008" i="36"/>
  <c r="H1009" i="36"/>
  <c r="H1010" i="36"/>
  <c r="H1011" i="36"/>
  <c r="H1012" i="36"/>
  <c r="H1013" i="36"/>
  <c r="H1014" i="36"/>
  <c r="H31" i="36"/>
  <c r="I12" i="48" l="1"/>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I42" i="48"/>
  <c r="I43" i="48"/>
  <c r="I44" i="48"/>
  <c r="I45" i="48"/>
  <c r="I46" i="48"/>
  <c r="I47" i="48"/>
  <c r="I48" i="48"/>
  <c r="I49" i="48"/>
  <c r="I50" i="48"/>
  <c r="I51" i="48"/>
  <c r="I52" i="48"/>
  <c r="I53" i="48"/>
  <c r="I54" i="48"/>
  <c r="I55" i="48"/>
  <c r="I56" i="48"/>
  <c r="I57" i="48"/>
  <c r="I58" i="48"/>
  <c r="I59" i="48"/>
  <c r="I60" i="48"/>
  <c r="I61" i="48"/>
  <c r="I62" i="48"/>
  <c r="I63" i="48"/>
  <c r="I64" i="48"/>
  <c r="I65" i="48"/>
  <c r="I66" i="48"/>
  <c r="I67" i="48"/>
  <c r="I68" i="48"/>
  <c r="I69" i="48"/>
  <c r="I70" i="48"/>
  <c r="I71" i="48"/>
  <c r="I72" i="48"/>
  <c r="I73" i="48"/>
  <c r="I74" i="48"/>
  <c r="I75" i="48"/>
  <c r="I76" i="48"/>
  <c r="I77" i="48"/>
  <c r="I78" i="48"/>
  <c r="I79" i="48"/>
  <c r="I80" i="48"/>
  <c r="I81" i="48"/>
  <c r="I82" i="48"/>
  <c r="I83" i="48"/>
  <c r="I84" i="48"/>
  <c r="I85" i="48"/>
  <c r="I86" i="48"/>
  <c r="I87" i="48"/>
  <c r="I88" i="48"/>
  <c r="I89" i="48"/>
  <c r="I90" i="48"/>
  <c r="I91" i="48"/>
  <c r="I92" i="48"/>
  <c r="I93" i="48"/>
  <c r="I94" i="48"/>
  <c r="I95" i="48"/>
  <c r="I96" i="48"/>
  <c r="I97" i="48"/>
  <c r="I98" i="48"/>
  <c r="I99" i="48"/>
  <c r="I100" i="48"/>
  <c r="I101" i="48"/>
  <c r="I102" i="48"/>
  <c r="I103" i="48"/>
  <c r="I104" i="48"/>
  <c r="I105" i="48"/>
  <c r="I106" i="48"/>
  <c r="I107" i="48"/>
  <c r="I108" i="48"/>
  <c r="I109" i="48"/>
  <c r="I110" i="48"/>
  <c r="I111" i="48"/>
  <c r="I112" i="48"/>
  <c r="I113" i="48"/>
  <c r="I114" i="48"/>
  <c r="I115" i="48"/>
  <c r="I116" i="48"/>
  <c r="I117" i="48"/>
  <c r="I118" i="48"/>
  <c r="I119" i="48"/>
  <c r="I120" i="48"/>
  <c r="I121" i="48"/>
  <c r="I122" i="48"/>
  <c r="I123" i="48"/>
  <c r="I124" i="48"/>
  <c r="I125" i="48"/>
  <c r="I126" i="48"/>
  <c r="I127" i="48"/>
  <c r="I128" i="48"/>
  <c r="I129" i="48"/>
  <c r="I130" i="48"/>
  <c r="I131" i="48"/>
  <c r="I132" i="48"/>
  <c r="I133" i="48"/>
  <c r="I134" i="48"/>
  <c r="I135" i="48"/>
  <c r="I136" i="48"/>
  <c r="I137" i="48"/>
  <c r="I138" i="48"/>
  <c r="I139" i="48"/>
  <c r="I140" i="48"/>
  <c r="I141" i="48"/>
  <c r="I142" i="48"/>
  <c r="I143" i="48"/>
  <c r="I144" i="48"/>
  <c r="I145" i="48"/>
  <c r="I146" i="48"/>
  <c r="I147" i="48"/>
  <c r="I148" i="48"/>
  <c r="I149" i="48"/>
  <c r="I150" i="48"/>
  <c r="I151" i="48"/>
  <c r="I152" i="48"/>
  <c r="I153" i="48"/>
  <c r="I154" i="48"/>
  <c r="I155" i="48"/>
  <c r="I156" i="48"/>
  <c r="I157" i="48"/>
  <c r="I158" i="48"/>
  <c r="I159" i="48"/>
  <c r="I160" i="48"/>
  <c r="I161" i="48"/>
  <c r="I162" i="48"/>
  <c r="I163" i="48"/>
  <c r="I164" i="48"/>
  <c r="I165" i="48"/>
  <c r="I166" i="48"/>
  <c r="I167" i="48"/>
  <c r="I168" i="48"/>
  <c r="I169" i="48"/>
  <c r="I170" i="48"/>
  <c r="I171" i="48"/>
  <c r="I172" i="48"/>
  <c r="I173" i="48"/>
  <c r="I174" i="48"/>
  <c r="I175" i="48"/>
  <c r="I176" i="48"/>
  <c r="I177" i="48"/>
  <c r="I178" i="48"/>
  <c r="I179" i="48"/>
  <c r="I180" i="48"/>
  <c r="I181" i="48"/>
  <c r="I182" i="48"/>
  <c r="I183" i="48"/>
  <c r="I184" i="48"/>
  <c r="I185" i="48"/>
  <c r="I186" i="48"/>
  <c r="I187" i="48"/>
  <c r="I188" i="48"/>
  <c r="I189" i="48"/>
  <c r="I190" i="48"/>
  <c r="I191" i="48"/>
  <c r="I192" i="48"/>
  <c r="I193" i="48"/>
  <c r="I194" i="48"/>
  <c r="I195" i="48"/>
  <c r="I196" i="48"/>
  <c r="I197" i="48"/>
  <c r="I198" i="48"/>
  <c r="I199" i="48"/>
  <c r="I200" i="48"/>
  <c r="I201" i="48"/>
  <c r="I202" i="48"/>
  <c r="I203" i="48"/>
  <c r="I204" i="48"/>
  <c r="I205" i="48"/>
  <c r="I206" i="48"/>
  <c r="I207" i="48"/>
  <c r="I208" i="48"/>
  <c r="I209" i="48"/>
  <c r="I210" i="48"/>
  <c r="I211" i="48"/>
  <c r="I212" i="48"/>
  <c r="I213" i="48"/>
  <c r="I214" i="48"/>
  <c r="I215" i="48"/>
  <c r="I216" i="48"/>
  <c r="I217" i="48"/>
  <c r="I218" i="48"/>
  <c r="I219" i="48"/>
  <c r="I220" i="48"/>
  <c r="I221" i="48"/>
  <c r="I222" i="48"/>
  <c r="I223" i="48"/>
  <c r="I224" i="48"/>
  <c r="I225" i="48"/>
  <c r="I226" i="48"/>
  <c r="I227" i="48"/>
  <c r="I228" i="48"/>
  <c r="I229" i="48"/>
  <c r="I230" i="48"/>
  <c r="I231" i="48"/>
  <c r="I232" i="48"/>
  <c r="I233" i="48"/>
  <c r="I234" i="48"/>
  <c r="I235" i="48"/>
  <c r="I236" i="48"/>
  <c r="I237" i="48"/>
  <c r="I238" i="48"/>
  <c r="I239" i="48"/>
  <c r="I240" i="48"/>
  <c r="I241" i="48"/>
  <c r="I242" i="48"/>
  <c r="I243" i="48"/>
  <c r="I244" i="48"/>
  <c r="I245" i="48"/>
  <c r="I246" i="48"/>
  <c r="I247" i="48"/>
  <c r="I248" i="48"/>
  <c r="I249" i="48"/>
  <c r="I250" i="48"/>
  <c r="I251" i="48"/>
  <c r="I252" i="48"/>
  <c r="I253" i="48"/>
  <c r="I254" i="48"/>
  <c r="I255" i="48"/>
  <c r="I256" i="48"/>
  <c r="I257" i="48"/>
  <c r="I258" i="48"/>
  <c r="I259" i="48"/>
  <c r="I260" i="48"/>
  <c r="I261" i="48"/>
  <c r="I262" i="48"/>
  <c r="I263" i="48"/>
  <c r="I264" i="48"/>
  <c r="I265" i="48"/>
  <c r="I266" i="48"/>
  <c r="I267" i="48"/>
  <c r="I268" i="48"/>
  <c r="I269" i="48"/>
  <c r="I270" i="48"/>
  <c r="I271" i="48"/>
  <c r="I272" i="48"/>
  <c r="I273" i="48"/>
  <c r="I274" i="48"/>
  <c r="I275" i="48"/>
  <c r="I276" i="48"/>
  <c r="I277" i="48"/>
  <c r="I278" i="48"/>
  <c r="I279" i="48"/>
  <c r="I280" i="48"/>
  <c r="I281" i="48"/>
  <c r="I282" i="48"/>
  <c r="I283" i="48"/>
  <c r="I284" i="48"/>
  <c r="I285" i="48"/>
  <c r="I286" i="48"/>
  <c r="I287" i="48"/>
  <c r="I288" i="48"/>
  <c r="I289" i="48"/>
  <c r="I290" i="48"/>
  <c r="I291" i="48"/>
  <c r="I292" i="48"/>
  <c r="I293" i="48"/>
  <c r="I294" i="48"/>
  <c r="I295" i="48"/>
  <c r="I296" i="48"/>
  <c r="I297" i="48"/>
  <c r="I298" i="48"/>
  <c r="I299" i="48"/>
  <c r="I300" i="48"/>
  <c r="I301" i="48"/>
  <c r="I302" i="48"/>
  <c r="I303" i="48"/>
  <c r="I304" i="48"/>
  <c r="I305" i="48"/>
  <c r="I306" i="48"/>
  <c r="I307" i="48"/>
  <c r="I308" i="48"/>
  <c r="I309" i="48"/>
  <c r="I310" i="48"/>
  <c r="I311" i="48"/>
  <c r="I312" i="48"/>
  <c r="I313" i="48"/>
  <c r="I314" i="48"/>
  <c r="I315" i="48"/>
  <c r="I316" i="48"/>
  <c r="I317" i="48"/>
  <c r="I318" i="48"/>
  <c r="I319" i="48"/>
  <c r="I320" i="48"/>
  <c r="I321" i="48"/>
  <c r="I322" i="48"/>
  <c r="I323" i="48"/>
  <c r="I324" i="48"/>
  <c r="I325" i="48"/>
  <c r="I326" i="48"/>
  <c r="I327" i="48"/>
  <c r="I328" i="48"/>
  <c r="I329" i="48"/>
  <c r="I330" i="48"/>
  <c r="I331" i="48"/>
  <c r="I332" i="48"/>
  <c r="I333" i="48"/>
  <c r="I334" i="48"/>
  <c r="I335" i="48"/>
  <c r="I336" i="48"/>
  <c r="I337" i="48"/>
  <c r="I338" i="48"/>
  <c r="I339" i="48"/>
  <c r="I340" i="48"/>
  <c r="I341" i="48"/>
  <c r="I342" i="48"/>
  <c r="I343" i="48"/>
  <c r="I344" i="48"/>
  <c r="I345" i="48"/>
  <c r="I346" i="48"/>
  <c r="I347" i="48"/>
  <c r="I348" i="48"/>
  <c r="I349" i="48"/>
  <c r="I350" i="48"/>
  <c r="I351" i="48"/>
  <c r="I352" i="48"/>
  <c r="I353" i="48"/>
  <c r="I354" i="48"/>
  <c r="I355" i="48"/>
  <c r="I356" i="48"/>
  <c r="I357" i="48"/>
  <c r="I358" i="48"/>
  <c r="I359" i="48"/>
  <c r="I360" i="48"/>
  <c r="I361" i="48"/>
  <c r="I362" i="48"/>
  <c r="I363" i="48"/>
  <c r="I364" i="48"/>
  <c r="I365" i="48"/>
  <c r="I366" i="48"/>
  <c r="I367" i="48"/>
  <c r="I368" i="48"/>
  <c r="I369" i="48"/>
  <c r="I370" i="48"/>
  <c r="I371" i="48"/>
  <c r="I372" i="48"/>
  <c r="I373" i="48"/>
  <c r="I374" i="48"/>
  <c r="I375" i="48"/>
  <c r="I376" i="48"/>
  <c r="I377" i="48"/>
  <c r="I378" i="48"/>
  <c r="I379" i="48"/>
  <c r="I380" i="48"/>
  <c r="I381" i="48"/>
  <c r="I382" i="48"/>
  <c r="I383" i="48"/>
  <c r="I384" i="48"/>
  <c r="I385" i="48"/>
  <c r="I386" i="48"/>
  <c r="I387" i="48"/>
  <c r="I388" i="48"/>
  <c r="I389" i="48"/>
  <c r="I390" i="48"/>
  <c r="I391" i="48"/>
  <c r="I392" i="48"/>
  <c r="I393" i="48"/>
  <c r="I394" i="48"/>
  <c r="I395" i="48"/>
  <c r="I396" i="48"/>
  <c r="I397" i="48"/>
  <c r="I398" i="48"/>
  <c r="I399" i="48"/>
  <c r="I400" i="48"/>
  <c r="I401" i="48"/>
  <c r="I402" i="48"/>
  <c r="I403" i="48"/>
  <c r="I404" i="48"/>
  <c r="I405" i="48"/>
  <c r="I406" i="48"/>
  <c r="I407" i="48"/>
  <c r="I408" i="48"/>
  <c r="I409" i="48"/>
  <c r="I410" i="48"/>
  <c r="I411" i="48"/>
  <c r="I412" i="48"/>
  <c r="I413" i="48"/>
  <c r="I414" i="48"/>
  <c r="I415" i="48"/>
  <c r="I416" i="48"/>
  <c r="I417" i="48"/>
  <c r="I418" i="48"/>
  <c r="I419" i="48"/>
  <c r="I420" i="48"/>
  <c r="I421" i="48"/>
  <c r="I422" i="48"/>
  <c r="I423" i="48"/>
  <c r="I424" i="48"/>
  <c r="I425" i="48"/>
  <c r="I426" i="48"/>
  <c r="I427" i="48"/>
  <c r="I428" i="48"/>
  <c r="I429" i="48"/>
  <c r="I430" i="48"/>
  <c r="I431" i="48"/>
  <c r="I432" i="48"/>
  <c r="I433" i="48"/>
  <c r="I434" i="48"/>
  <c r="I435" i="48"/>
  <c r="I436" i="48"/>
  <c r="I437" i="48"/>
  <c r="I438" i="48"/>
  <c r="I439" i="48"/>
  <c r="I440" i="48"/>
  <c r="I441" i="48"/>
  <c r="I442" i="48"/>
  <c r="I443" i="48"/>
  <c r="I444" i="48"/>
  <c r="I445" i="48"/>
  <c r="I446" i="48"/>
  <c r="I447" i="48"/>
  <c r="I448" i="48"/>
  <c r="I449" i="48"/>
  <c r="I450" i="48"/>
  <c r="I451" i="48"/>
  <c r="I452" i="48"/>
  <c r="I453" i="48"/>
  <c r="I454" i="48"/>
  <c r="I455" i="48"/>
  <c r="I456" i="48"/>
  <c r="I457" i="48"/>
  <c r="I458" i="48"/>
  <c r="I459" i="48"/>
  <c r="I460" i="48"/>
  <c r="I461" i="48"/>
  <c r="I462" i="48"/>
  <c r="I463" i="48"/>
  <c r="I464" i="48"/>
  <c r="I465" i="48"/>
  <c r="I466" i="48"/>
  <c r="I467" i="48"/>
  <c r="I468" i="48"/>
  <c r="I469" i="48"/>
  <c r="I470" i="48"/>
  <c r="I471" i="48"/>
  <c r="I472" i="48"/>
  <c r="I473" i="48"/>
  <c r="I474" i="48"/>
  <c r="I475" i="48"/>
  <c r="I476" i="48"/>
  <c r="I477" i="48"/>
  <c r="I478" i="48"/>
  <c r="I479" i="48"/>
  <c r="I480" i="48"/>
  <c r="I481" i="48"/>
  <c r="I482" i="48"/>
  <c r="I483" i="48"/>
  <c r="I484" i="48"/>
  <c r="I485" i="48"/>
  <c r="I486" i="48"/>
  <c r="I487" i="48"/>
  <c r="I488" i="48"/>
  <c r="I489" i="48"/>
  <c r="I490" i="48"/>
  <c r="I491" i="48"/>
  <c r="I492" i="48"/>
  <c r="I493" i="48"/>
  <c r="I494" i="48"/>
  <c r="I495" i="48"/>
  <c r="I496" i="48"/>
  <c r="I497" i="48"/>
  <c r="I498" i="48"/>
  <c r="I499" i="48"/>
  <c r="I500" i="48"/>
  <c r="I501" i="48"/>
  <c r="I502" i="48"/>
  <c r="I503" i="48"/>
  <c r="I504" i="48"/>
  <c r="I505" i="48"/>
  <c r="I506" i="48"/>
  <c r="I507" i="48"/>
  <c r="I508" i="48"/>
  <c r="I509" i="48"/>
  <c r="I510" i="48"/>
  <c r="I511" i="48"/>
  <c r="I512" i="48"/>
  <c r="I513" i="48"/>
  <c r="I514" i="48"/>
  <c r="I515" i="48"/>
  <c r="I516" i="48"/>
  <c r="I517" i="48"/>
  <c r="I518" i="48"/>
  <c r="I519" i="48"/>
  <c r="I520" i="48"/>
  <c r="I521" i="48"/>
  <c r="I522" i="48"/>
  <c r="I523" i="48"/>
  <c r="I524" i="48"/>
  <c r="I525" i="48"/>
  <c r="I526" i="48"/>
  <c r="I527" i="48"/>
  <c r="I528" i="48"/>
  <c r="I529" i="48"/>
  <c r="I530" i="48"/>
  <c r="I531" i="48"/>
  <c r="I532" i="48"/>
  <c r="I533" i="48"/>
  <c r="I534" i="48"/>
  <c r="I535" i="48"/>
  <c r="I536" i="48"/>
  <c r="I537" i="48"/>
  <c r="I538" i="48"/>
  <c r="I539" i="48"/>
  <c r="I540" i="48"/>
  <c r="I541" i="48"/>
  <c r="I542" i="48"/>
  <c r="I543" i="48"/>
  <c r="I544" i="48"/>
  <c r="I545" i="48"/>
  <c r="I546" i="48"/>
  <c r="I547" i="48"/>
  <c r="I548" i="48"/>
  <c r="I549" i="48"/>
  <c r="I550" i="48"/>
  <c r="I551" i="48"/>
  <c r="I552" i="48"/>
  <c r="I553" i="48"/>
  <c r="I554" i="48"/>
  <c r="I555" i="48"/>
  <c r="I556" i="48"/>
  <c r="I557" i="48"/>
  <c r="I558" i="48"/>
  <c r="I559" i="48"/>
  <c r="I560" i="48"/>
  <c r="I561" i="48"/>
  <c r="I562" i="48"/>
  <c r="I563" i="48"/>
  <c r="I564" i="48"/>
  <c r="I565" i="48"/>
  <c r="I566" i="48"/>
  <c r="I567" i="48"/>
  <c r="I568" i="48"/>
  <c r="I569" i="48"/>
  <c r="I570" i="48"/>
  <c r="I571" i="48"/>
  <c r="I572" i="48"/>
  <c r="I573" i="48"/>
  <c r="I574" i="48"/>
  <c r="I575" i="48"/>
  <c r="I576" i="48"/>
  <c r="I577" i="48"/>
  <c r="I578" i="48"/>
  <c r="I579" i="48"/>
  <c r="I580" i="48"/>
  <c r="I581" i="48"/>
  <c r="I582" i="48"/>
  <c r="I583" i="48"/>
  <c r="I584" i="48"/>
  <c r="I585" i="48"/>
  <c r="I586" i="48"/>
  <c r="I587" i="48"/>
  <c r="I588" i="48"/>
  <c r="I589" i="48"/>
  <c r="I590" i="48"/>
  <c r="I591" i="48"/>
  <c r="I592" i="48"/>
  <c r="I593" i="48"/>
  <c r="I594" i="48"/>
  <c r="I595" i="48"/>
  <c r="I596" i="48"/>
  <c r="I597" i="48"/>
  <c r="I598" i="48"/>
  <c r="I599" i="48"/>
  <c r="I600" i="48"/>
  <c r="I601" i="48"/>
  <c r="I602" i="48"/>
  <c r="I603" i="48"/>
  <c r="I604" i="48"/>
  <c r="I605" i="48"/>
  <c r="I606" i="48"/>
  <c r="I607" i="48"/>
  <c r="I608" i="48"/>
  <c r="I609" i="48"/>
  <c r="I610" i="48"/>
  <c r="I611" i="48"/>
  <c r="I612" i="48"/>
  <c r="I613" i="48"/>
  <c r="I614" i="48"/>
  <c r="I615" i="48"/>
  <c r="I616" i="48"/>
  <c r="I617" i="48"/>
  <c r="I618" i="48"/>
  <c r="I619" i="48"/>
  <c r="I620" i="48"/>
  <c r="I621" i="48"/>
  <c r="I622" i="48"/>
  <c r="I623" i="48"/>
  <c r="I624" i="48"/>
  <c r="I625" i="48"/>
  <c r="I626" i="48"/>
  <c r="I627" i="48"/>
  <c r="I628" i="48"/>
  <c r="I629" i="48"/>
  <c r="I630" i="48"/>
  <c r="I631" i="48"/>
  <c r="I632" i="48"/>
  <c r="I633" i="48"/>
  <c r="I634" i="48"/>
  <c r="I635" i="48"/>
  <c r="I636" i="48"/>
  <c r="I637" i="48"/>
  <c r="I638" i="48"/>
  <c r="I639" i="48"/>
  <c r="I640" i="48"/>
  <c r="I641" i="48"/>
  <c r="I642" i="48"/>
  <c r="I643" i="48"/>
  <c r="I644" i="48"/>
  <c r="I645" i="48"/>
  <c r="I646" i="48"/>
  <c r="I647" i="48"/>
  <c r="I648" i="48"/>
  <c r="I649" i="48"/>
  <c r="I650" i="48"/>
  <c r="I651" i="48"/>
  <c r="I652" i="48"/>
  <c r="I653" i="48"/>
  <c r="I654" i="48"/>
  <c r="I655" i="48"/>
  <c r="I656" i="48"/>
  <c r="I657" i="48"/>
  <c r="I658" i="48"/>
  <c r="I659" i="48"/>
  <c r="I660" i="48"/>
  <c r="I661" i="48"/>
  <c r="I662" i="48"/>
  <c r="I663" i="48"/>
  <c r="I664" i="48"/>
  <c r="I665" i="48"/>
  <c r="I666" i="48"/>
  <c r="I667" i="48"/>
  <c r="I668" i="48"/>
  <c r="I669" i="48"/>
  <c r="I670" i="48"/>
  <c r="I671" i="48"/>
  <c r="I672" i="48"/>
  <c r="I673" i="48"/>
  <c r="I674" i="48"/>
  <c r="I675" i="48"/>
  <c r="I676" i="48"/>
  <c r="I677" i="48"/>
  <c r="I678" i="48"/>
  <c r="I679" i="48"/>
  <c r="I680" i="48"/>
  <c r="I681" i="48"/>
  <c r="I682" i="48"/>
  <c r="I683" i="48"/>
  <c r="I684" i="48"/>
  <c r="I685" i="48"/>
  <c r="I686" i="48"/>
  <c r="I687" i="48"/>
  <c r="I688" i="48"/>
  <c r="I689" i="48"/>
  <c r="I690" i="48"/>
  <c r="I691" i="48"/>
  <c r="I692" i="48"/>
  <c r="I693" i="48"/>
  <c r="I694" i="48"/>
  <c r="I695" i="48"/>
  <c r="I696" i="48"/>
  <c r="I697" i="48"/>
  <c r="I698" i="48"/>
  <c r="I699" i="48"/>
  <c r="I700" i="48"/>
  <c r="I701" i="48"/>
  <c r="I702" i="48"/>
  <c r="I703" i="48"/>
  <c r="I704" i="48"/>
  <c r="I705" i="48"/>
  <c r="I706" i="48"/>
  <c r="I707" i="48"/>
  <c r="I708" i="48"/>
  <c r="I709" i="48"/>
  <c r="I710" i="48"/>
  <c r="I711" i="48"/>
  <c r="I712" i="48"/>
  <c r="I713" i="48"/>
  <c r="I714" i="48"/>
  <c r="I715" i="48"/>
  <c r="I716" i="48"/>
  <c r="I717" i="48"/>
  <c r="I718" i="48"/>
  <c r="I719" i="48"/>
  <c r="I720" i="48"/>
  <c r="I721" i="48"/>
  <c r="I722" i="48"/>
  <c r="I723" i="48"/>
  <c r="I724" i="48"/>
  <c r="I725" i="48"/>
  <c r="I726" i="48"/>
  <c r="I727" i="48"/>
  <c r="I728" i="48"/>
  <c r="I729" i="48"/>
  <c r="I730" i="48"/>
  <c r="I731" i="48"/>
  <c r="I732" i="48"/>
  <c r="I733" i="48"/>
  <c r="I734" i="48"/>
  <c r="I735" i="48"/>
  <c r="I736" i="48"/>
  <c r="I737" i="48"/>
  <c r="I738" i="48"/>
  <c r="I739" i="48"/>
  <c r="I740" i="48"/>
  <c r="I741" i="48"/>
  <c r="I742" i="48"/>
  <c r="I743" i="48"/>
  <c r="I744" i="48"/>
  <c r="I745" i="48"/>
  <c r="I746" i="48"/>
  <c r="I747" i="48"/>
  <c r="I748" i="48"/>
  <c r="I749" i="48"/>
  <c r="I750" i="48"/>
  <c r="I751" i="48"/>
  <c r="I752" i="48"/>
  <c r="I753" i="48"/>
  <c r="I754" i="48"/>
  <c r="I755" i="48"/>
  <c r="I756" i="48"/>
  <c r="I757" i="48"/>
  <c r="I758" i="48"/>
  <c r="I759" i="48"/>
  <c r="I760" i="48"/>
  <c r="I761" i="48"/>
  <c r="I762" i="48"/>
  <c r="I763" i="48"/>
  <c r="I764" i="48"/>
  <c r="I765" i="48"/>
  <c r="I766" i="48"/>
  <c r="I767" i="48"/>
  <c r="I768" i="48"/>
  <c r="I769" i="48"/>
  <c r="I770" i="48"/>
  <c r="I771" i="48"/>
  <c r="I772" i="48"/>
  <c r="I773" i="48"/>
  <c r="I774" i="48"/>
  <c r="I775" i="48"/>
  <c r="I776" i="48"/>
  <c r="I777" i="48"/>
  <c r="I778" i="48"/>
  <c r="I779" i="48"/>
  <c r="I780" i="48"/>
  <c r="I781" i="48"/>
  <c r="I782" i="48"/>
  <c r="I783" i="48"/>
  <c r="I784" i="48"/>
  <c r="I785" i="48"/>
  <c r="I786" i="48"/>
  <c r="I787" i="48"/>
  <c r="I788" i="48"/>
  <c r="I789" i="48"/>
  <c r="I790" i="48"/>
  <c r="I791" i="48"/>
  <c r="I792" i="48"/>
  <c r="I793" i="48"/>
  <c r="I794" i="48"/>
  <c r="I795" i="48"/>
  <c r="I796" i="48"/>
  <c r="I797" i="48"/>
  <c r="I798" i="48"/>
  <c r="I799" i="48"/>
  <c r="I800" i="48"/>
  <c r="I801" i="48"/>
  <c r="I802" i="48"/>
  <c r="I803" i="48"/>
  <c r="I804" i="48"/>
  <c r="I805" i="48"/>
  <c r="I806" i="48"/>
  <c r="I807" i="48"/>
  <c r="I808" i="48"/>
  <c r="I809" i="48"/>
  <c r="I810" i="48"/>
  <c r="I811" i="48"/>
  <c r="I812" i="48"/>
  <c r="I813" i="48"/>
  <c r="I814" i="48"/>
  <c r="I815" i="48"/>
  <c r="I816" i="48"/>
  <c r="I817" i="48"/>
  <c r="I818" i="48"/>
  <c r="I819" i="48"/>
  <c r="I820" i="48"/>
  <c r="I821" i="48"/>
  <c r="I822" i="48"/>
  <c r="I823" i="48"/>
  <c r="I824" i="48"/>
  <c r="I825" i="48"/>
  <c r="I826" i="48"/>
  <c r="I827" i="48"/>
  <c r="I828" i="48"/>
  <c r="I829" i="48"/>
  <c r="I830" i="48"/>
  <c r="I831" i="48"/>
  <c r="I832" i="48"/>
  <c r="I833" i="48"/>
  <c r="I834" i="48"/>
  <c r="I835" i="48"/>
  <c r="I836" i="48"/>
  <c r="I837" i="48"/>
  <c r="I838" i="48"/>
  <c r="I839" i="48"/>
  <c r="I840" i="48"/>
  <c r="I841" i="48"/>
  <c r="I842" i="48"/>
  <c r="I843" i="48"/>
  <c r="I844" i="48"/>
  <c r="I845" i="48"/>
  <c r="I846" i="48"/>
  <c r="I847" i="48"/>
  <c r="I848" i="48"/>
  <c r="I849" i="48"/>
  <c r="I850" i="48"/>
  <c r="I851" i="48"/>
  <c r="I852" i="48"/>
  <c r="I853" i="48"/>
  <c r="I854" i="48"/>
  <c r="I855" i="48"/>
  <c r="I856" i="48"/>
  <c r="I857" i="48"/>
  <c r="I858" i="48"/>
  <c r="I859" i="48"/>
  <c r="I860" i="48"/>
  <c r="I861" i="48"/>
  <c r="I862" i="48"/>
  <c r="I863" i="48"/>
  <c r="I864" i="48"/>
  <c r="I865" i="48"/>
  <c r="I866" i="48"/>
  <c r="I867" i="48"/>
  <c r="I868" i="48"/>
  <c r="I869" i="48"/>
  <c r="I870" i="48"/>
  <c r="I871" i="48"/>
  <c r="I872" i="48"/>
  <c r="I873" i="48"/>
  <c r="I874" i="48"/>
  <c r="I875" i="48"/>
  <c r="I876" i="48"/>
  <c r="I877" i="48"/>
  <c r="I878" i="48"/>
  <c r="I879" i="48"/>
  <c r="I880" i="48"/>
  <c r="I881" i="48"/>
  <c r="I882" i="48"/>
  <c r="I883" i="48"/>
  <c r="I884" i="48"/>
  <c r="I885" i="48"/>
  <c r="I886" i="48"/>
  <c r="I887" i="48"/>
  <c r="I888" i="48"/>
  <c r="I889" i="48"/>
  <c r="I890" i="48"/>
  <c r="I891" i="48"/>
  <c r="I892" i="48"/>
  <c r="I893" i="48"/>
  <c r="I894" i="48"/>
  <c r="I895" i="48"/>
  <c r="I896" i="48"/>
  <c r="I897" i="48"/>
  <c r="I898" i="48"/>
  <c r="I899" i="48"/>
  <c r="I900" i="48"/>
  <c r="I901" i="48"/>
  <c r="I902" i="48"/>
  <c r="I903" i="48"/>
  <c r="I904" i="48"/>
  <c r="I905" i="48"/>
  <c r="I906" i="48"/>
  <c r="I907" i="48"/>
  <c r="I908" i="48"/>
  <c r="I909" i="48"/>
  <c r="I910" i="48"/>
  <c r="I911" i="48"/>
  <c r="I912" i="48"/>
  <c r="I913" i="48"/>
  <c r="I914" i="48"/>
  <c r="I915" i="48"/>
  <c r="I916" i="48"/>
  <c r="I917" i="48"/>
  <c r="I918" i="48"/>
  <c r="I919" i="48"/>
  <c r="I920" i="48"/>
  <c r="I921" i="48"/>
  <c r="I922" i="48"/>
  <c r="I923" i="48"/>
  <c r="I924" i="48"/>
  <c r="I925" i="48"/>
  <c r="I926" i="48"/>
  <c r="I927" i="48"/>
  <c r="I928" i="48"/>
  <c r="I929" i="48"/>
  <c r="I930" i="48"/>
  <c r="I931" i="48"/>
  <c r="I932" i="48"/>
  <c r="I933" i="48"/>
  <c r="I934" i="48"/>
  <c r="I935" i="48"/>
  <c r="I936" i="48"/>
  <c r="I937" i="48"/>
  <c r="I938" i="48"/>
  <c r="I939" i="48"/>
  <c r="I940" i="48"/>
  <c r="I941" i="48"/>
  <c r="I942" i="48"/>
  <c r="I943" i="48"/>
  <c r="I944" i="48"/>
  <c r="I945" i="48"/>
  <c r="I946" i="48"/>
  <c r="I947" i="48"/>
  <c r="I948" i="48"/>
  <c r="I949" i="48"/>
  <c r="I950" i="48"/>
  <c r="I951" i="48"/>
  <c r="I952" i="48"/>
  <c r="I953" i="48"/>
  <c r="I954" i="48"/>
  <c r="I955" i="48"/>
  <c r="I956" i="48"/>
  <c r="I957" i="48"/>
  <c r="I958" i="48"/>
  <c r="I959" i="48"/>
  <c r="I960" i="48"/>
  <c r="I961" i="48"/>
  <c r="I962" i="48"/>
  <c r="I963" i="48"/>
  <c r="I964" i="48"/>
  <c r="I965" i="48"/>
  <c r="I966" i="48"/>
  <c r="I967" i="48"/>
  <c r="I968" i="48"/>
  <c r="I969" i="48"/>
  <c r="I970" i="48"/>
  <c r="I971" i="48"/>
  <c r="I972" i="48"/>
  <c r="I973" i="48"/>
  <c r="I974" i="48"/>
  <c r="I975" i="48"/>
  <c r="I976" i="48"/>
  <c r="I977" i="48"/>
  <c r="I978" i="48"/>
  <c r="I979" i="48"/>
  <c r="I980" i="48"/>
  <c r="I981" i="48"/>
  <c r="I982" i="48"/>
  <c r="I983" i="48"/>
  <c r="I984" i="48"/>
  <c r="I985" i="48"/>
  <c r="I986" i="48"/>
  <c r="I987" i="48"/>
  <c r="I988" i="48"/>
  <c r="I989" i="48"/>
  <c r="I990" i="48"/>
  <c r="I991" i="48"/>
  <c r="I992" i="48"/>
  <c r="I993" i="48"/>
  <c r="I994" i="48"/>
  <c r="I11" i="48"/>
  <c r="C5" i="48"/>
  <c r="C4" i="48"/>
  <c r="C3" i="48"/>
  <c r="C2" i="48"/>
  <c r="H1014" i="47" l="1"/>
  <c r="E1014" i="47"/>
  <c r="H1013" i="47"/>
  <c r="E1013" i="47"/>
  <c r="H1012" i="47"/>
  <c r="E1012" i="47"/>
  <c r="H1011" i="47"/>
  <c r="E1011" i="47"/>
  <c r="H1010" i="47"/>
  <c r="E1010" i="47"/>
  <c r="H1009" i="47"/>
  <c r="E1009" i="47"/>
  <c r="H1008" i="47"/>
  <c r="E1008" i="47"/>
  <c r="H1007" i="47"/>
  <c r="E1007" i="47"/>
  <c r="H1006" i="47"/>
  <c r="E1006" i="47"/>
  <c r="H1005" i="47"/>
  <c r="E1005" i="47"/>
  <c r="H1004" i="47"/>
  <c r="E1004" i="47"/>
  <c r="H1003" i="47"/>
  <c r="E1003" i="47"/>
  <c r="H1002" i="47"/>
  <c r="E1002" i="47"/>
  <c r="H1001" i="47"/>
  <c r="E1001" i="47"/>
  <c r="H1000" i="47"/>
  <c r="E1000" i="47"/>
  <c r="H999" i="47"/>
  <c r="E999" i="47"/>
  <c r="H998" i="47"/>
  <c r="E998" i="47"/>
  <c r="H997" i="47"/>
  <c r="E997" i="47"/>
  <c r="H996" i="47"/>
  <c r="E996" i="47"/>
  <c r="H995" i="47"/>
  <c r="E995" i="47"/>
  <c r="H994" i="47"/>
  <c r="E994" i="47"/>
  <c r="H993" i="47"/>
  <c r="E993" i="47"/>
  <c r="H992" i="47"/>
  <c r="E992" i="47"/>
  <c r="H991" i="47"/>
  <c r="E991" i="47"/>
  <c r="H990" i="47"/>
  <c r="E990" i="47"/>
  <c r="H989" i="47"/>
  <c r="E989" i="47"/>
  <c r="H988" i="47"/>
  <c r="E988" i="47"/>
  <c r="H987" i="47"/>
  <c r="E987" i="47"/>
  <c r="H986" i="47"/>
  <c r="E986" i="47"/>
  <c r="H985" i="47"/>
  <c r="E985" i="47"/>
  <c r="H984" i="47"/>
  <c r="E984" i="47"/>
  <c r="H983" i="47"/>
  <c r="E983" i="47"/>
  <c r="H982" i="47"/>
  <c r="E982" i="47"/>
  <c r="H981" i="47"/>
  <c r="E981" i="47"/>
  <c r="H980" i="47"/>
  <c r="E980" i="47"/>
  <c r="H979" i="47"/>
  <c r="E979" i="47"/>
  <c r="H978" i="47"/>
  <c r="E978" i="47"/>
  <c r="H977" i="47"/>
  <c r="E977" i="47"/>
  <c r="H976" i="47"/>
  <c r="E976" i="47"/>
  <c r="H975" i="47"/>
  <c r="E975" i="47"/>
  <c r="H974" i="47"/>
  <c r="E974" i="47"/>
  <c r="H973" i="47"/>
  <c r="E973" i="47"/>
  <c r="H972" i="47"/>
  <c r="E972" i="47"/>
  <c r="H971" i="47"/>
  <c r="E971" i="47"/>
  <c r="H970" i="47"/>
  <c r="E970" i="47"/>
  <c r="H969" i="47"/>
  <c r="E969" i="47"/>
  <c r="H968" i="47"/>
  <c r="E968" i="47"/>
  <c r="H967" i="47"/>
  <c r="E967" i="47"/>
  <c r="H966" i="47"/>
  <c r="E966" i="47"/>
  <c r="H965" i="47"/>
  <c r="E965" i="47"/>
  <c r="H964" i="47"/>
  <c r="E964" i="47"/>
  <c r="H963" i="47"/>
  <c r="E963" i="47"/>
  <c r="H962" i="47"/>
  <c r="E962" i="47"/>
  <c r="H961" i="47"/>
  <c r="E961" i="47"/>
  <c r="H960" i="47"/>
  <c r="E960" i="47"/>
  <c r="H959" i="47"/>
  <c r="E959" i="47"/>
  <c r="H958" i="47"/>
  <c r="E958" i="47"/>
  <c r="H957" i="47"/>
  <c r="E957" i="47"/>
  <c r="H956" i="47"/>
  <c r="E956" i="47"/>
  <c r="H955" i="47"/>
  <c r="E955" i="47"/>
  <c r="H954" i="47"/>
  <c r="E954" i="47"/>
  <c r="H953" i="47"/>
  <c r="E953" i="47"/>
  <c r="H952" i="47"/>
  <c r="E952" i="47"/>
  <c r="H951" i="47"/>
  <c r="E951" i="47"/>
  <c r="H950" i="47"/>
  <c r="E950" i="47"/>
  <c r="H949" i="47"/>
  <c r="E949" i="47"/>
  <c r="H948" i="47"/>
  <c r="E948" i="47"/>
  <c r="H947" i="47"/>
  <c r="E947" i="47"/>
  <c r="H946" i="47"/>
  <c r="E946" i="47"/>
  <c r="H945" i="47"/>
  <c r="E945" i="47"/>
  <c r="H944" i="47"/>
  <c r="E944" i="47"/>
  <c r="H943" i="47"/>
  <c r="E943" i="47"/>
  <c r="H942" i="47"/>
  <c r="E942" i="47"/>
  <c r="H941" i="47"/>
  <c r="E941" i="47"/>
  <c r="H940" i="47"/>
  <c r="E940" i="47"/>
  <c r="H939" i="47"/>
  <c r="E939" i="47"/>
  <c r="H938" i="47"/>
  <c r="E938" i="47"/>
  <c r="H937" i="47"/>
  <c r="E937" i="47"/>
  <c r="H936" i="47"/>
  <c r="E936" i="47"/>
  <c r="H935" i="47"/>
  <c r="E935" i="47"/>
  <c r="H934" i="47"/>
  <c r="E934" i="47"/>
  <c r="H933" i="47"/>
  <c r="E933" i="47"/>
  <c r="H932" i="47"/>
  <c r="E932" i="47"/>
  <c r="H931" i="47"/>
  <c r="E931" i="47"/>
  <c r="H930" i="47"/>
  <c r="E930" i="47"/>
  <c r="H929" i="47"/>
  <c r="E929" i="47"/>
  <c r="H928" i="47"/>
  <c r="E928" i="47"/>
  <c r="H927" i="47"/>
  <c r="E927" i="47"/>
  <c r="H926" i="47"/>
  <c r="E926" i="47"/>
  <c r="H925" i="47"/>
  <c r="E925" i="47"/>
  <c r="H924" i="47"/>
  <c r="E924" i="47"/>
  <c r="H923" i="47"/>
  <c r="E923" i="47"/>
  <c r="H922" i="47"/>
  <c r="E922" i="47"/>
  <c r="H921" i="47"/>
  <c r="E921" i="47"/>
  <c r="H920" i="47"/>
  <c r="E920" i="47"/>
  <c r="H919" i="47"/>
  <c r="E919" i="47"/>
  <c r="H918" i="47"/>
  <c r="E918" i="47"/>
  <c r="H917" i="47"/>
  <c r="E917" i="47"/>
  <c r="H916" i="47"/>
  <c r="E916" i="47"/>
  <c r="H915" i="47"/>
  <c r="E915" i="47"/>
  <c r="H914" i="47"/>
  <c r="E914" i="47"/>
  <c r="H913" i="47"/>
  <c r="E913" i="47"/>
  <c r="H912" i="47"/>
  <c r="E912" i="47"/>
  <c r="H911" i="47"/>
  <c r="E911" i="47"/>
  <c r="H910" i="47"/>
  <c r="E910" i="47"/>
  <c r="H909" i="47"/>
  <c r="E909" i="47"/>
  <c r="H908" i="47"/>
  <c r="E908" i="47"/>
  <c r="H907" i="47"/>
  <c r="E907" i="47"/>
  <c r="H906" i="47"/>
  <c r="E906" i="47"/>
  <c r="H905" i="47"/>
  <c r="E905" i="47"/>
  <c r="H904" i="47"/>
  <c r="E904" i="47"/>
  <c r="H903" i="47"/>
  <c r="E903" i="47"/>
  <c r="H902" i="47"/>
  <c r="E902" i="47"/>
  <c r="H901" i="47"/>
  <c r="E901" i="47"/>
  <c r="H900" i="47"/>
  <c r="E900" i="47"/>
  <c r="H899" i="47"/>
  <c r="E899" i="47"/>
  <c r="H898" i="47"/>
  <c r="E898" i="47"/>
  <c r="H897" i="47"/>
  <c r="E897" i="47"/>
  <c r="H896" i="47"/>
  <c r="E896" i="47"/>
  <c r="H895" i="47"/>
  <c r="E895" i="47"/>
  <c r="H894" i="47"/>
  <c r="E894" i="47"/>
  <c r="H893" i="47"/>
  <c r="E893" i="47"/>
  <c r="H892" i="47"/>
  <c r="E892" i="47"/>
  <c r="H891" i="47"/>
  <c r="E891" i="47"/>
  <c r="H890" i="47"/>
  <c r="E890" i="47"/>
  <c r="H889" i="47"/>
  <c r="E889" i="47"/>
  <c r="H888" i="47"/>
  <c r="E888" i="47"/>
  <c r="H887" i="47"/>
  <c r="E887" i="47"/>
  <c r="H886" i="47"/>
  <c r="E886" i="47"/>
  <c r="H885" i="47"/>
  <c r="E885" i="47"/>
  <c r="H884" i="47"/>
  <c r="E884" i="47"/>
  <c r="H883" i="47"/>
  <c r="E883" i="47"/>
  <c r="H882" i="47"/>
  <c r="E882" i="47"/>
  <c r="H881" i="47"/>
  <c r="E881" i="47"/>
  <c r="H880" i="47"/>
  <c r="E880" i="47"/>
  <c r="H879" i="47"/>
  <c r="E879" i="47"/>
  <c r="H878" i="47"/>
  <c r="E878" i="47"/>
  <c r="H877" i="47"/>
  <c r="E877" i="47"/>
  <c r="H876" i="47"/>
  <c r="E876" i="47"/>
  <c r="H875" i="47"/>
  <c r="E875" i="47"/>
  <c r="H874" i="47"/>
  <c r="E874" i="47"/>
  <c r="H873" i="47"/>
  <c r="E873" i="47"/>
  <c r="H872" i="47"/>
  <c r="E872" i="47"/>
  <c r="H871" i="47"/>
  <c r="E871" i="47"/>
  <c r="H870" i="47"/>
  <c r="E870" i="47"/>
  <c r="H869" i="47"/>
  <c r="E869" i="47"/>
  <c r="H868" i="47"/>
  <c r="E868" i="47"/>
  <c r="H867" i="47"/>
  <c r="E867" i="47"/>
  <c r="H866" i="47"/>
  <c r="E866" i="47"/>
  <c r="H865" i="47"/>
  <c r="E865" i="47"/>
  <c r="H864" i="47"/>
  <c r="E864" i="47"/>
  <c r="H863" i="47"/>
  <c r="E863" i="47"/>
  <c r="H862" i="47"/>
  <c r="E862" i="47"/>
  <c r="H861" i="47"/>
  <c r="E861" i="47"/>
  <c r="H860" i="47"/>
  <c r="E860" i="47"/>
  <c r="H859" i="47"/>
  <c r="E859" i="47"/>
  <c r="H858" i="47"/>
  <c r="E858" i="47"/>
  <c r="H857" i="47"/>
  <c r="E857" i="47"/>
  <c r="H856" i="47"/>
  <c r="E856" i="47"/>
  <c r="H855" i="47"/>
  <c r="E855" i="47"/>
  <c r="H854" i="47"/>
  <c r="E854" i="47"/>
  <c r="H853" i="47"/>
  <c r="E853" i="47"/>
  <c r="H852" i="47"/>
  <c r="E852" i="47"/>
  <c r="H851" i="47"/>
  <c r="E851" i="47"/>
  <c r="H850" i="47"/>
  <c r="E850" i="47"/>
  <c r="H849" i="47"/>
  <c r="E849" i="47"/>
  <c r="H848" i="47"/>
  <c r="E848" i="47"/>
  <c r="H847" i="47"/>
  <c r="E847" i="47"/>
  <c r="H846" i="47"/>
  <c r="E846" i="47"/>
  <c r="H845" i="47"/>
  <c r="E845" i="47"/>
  <c r="H844" i="47"/>
  <c r="E844" i="47"/>
  <c r="H843" i="47"/>
  <c r="E843" i="47"/>
  <c r="H842" i="47"/>
  <c r="E842" i="47"/>
  <c r="H841" i="47"/>
  <c r="E841" i="47"/>
  <c r="H840" i="47"/>
  <c r="E840" i="47"/>
  <c r="H839" i="47"/>
  <c r="E839" i="47"/>
  <c r="H838" i="47"/>
  <c r="E838" i="47"/>
  <c r="H837" i="47"/>
  <c r="E837" i="47"/>
  <c r="H836" i="47"/>
  <c r="E836" i="47"/>
  <c r="H835" i="47"/>
  <c r="E835" i="47"/>
  <c r="H834" i="47"/>
  <c r="E834" i="47"/>
  <c r="H833" i="47"/>
  <c r="E833" i="47"/>
  <c r="H832" i="47"/>
  <c r="E832" i="47"/>
  <c r="H831" i="47"/>
  <c r="E831" i="47"/>
  <c r="H830" i="47"/>
  <c r="E830" i="47"/>
  <c r="H829" i="47"/>
  <c r="E829" i="47"/>
  <c r="H828" i="47"/>
  <c r="E828" i="47"/>
  <c r="H827" i="47"/>
  <c r="E827" i="47"/>
  <c r="H826" i="47"/>
  <c r="E826" i="47"/>
  <c r="H825" i="47"/>
  <c r="E825" i="47"/>
  <c r="H824" i="47"/>
  <c r="E824" i="47"/>
  <c r="H823" i="47"/>
  <c r="E823" i="47"/>
  <c r="H822" i="47"/>
  <c r="E822" i="47"/>
  <c r="H821" i="47"/>
  <c r="E821" i="47"/>
  <c r="H820" i="47"/>
  <c r="E820" i="47"/>
  <c r="H819" i="47"/>
  <c r="E819" i="47"/>
  <c r="H818" i="47"/>
  <c r="E818" i="47"/>
  <c r="H817" i="47"/>
  <c r="E817" i="47"/>
  <c r="H816" i="47"/>
  <c r="E816" i="47"/>
  <c r="H815" i="47"/>
  <c r="E815" i="47"/>
  <c r="H814" i="47"/>
  <c r="E814" i="47"/>
  <c r="H813" i="47"/>
  <c r="E813" i="47"/>
  <c r="H812" i="47"/>
  <c r="E812" i="47"/>
  <c r="H811" i="47"/>
  <c r="E811" i="47"/>
  <c r="H810" i="47"/>
  <c r="E810" i="47"/>
  <c r="H809" i="47"/>
  <c r="E809" i="47"/>
  <c r="H808" i="47"/>
  <c r="E808" i="47"/>
  <c r="H807" i="47"/>
  <c r="E807" i="47"/>
  <c r="H806" i="47"/>
  <c r="E806" i="47"/>
  <c r="H805" i="47"/>
  <c r="E805" i="47"/>
  <c r="H804" i="47"/>
  <c r="E804" i="47"/>
  <c r="H803" i="47"/>
  <c r="E803" i="47"/>
  <c r="H802" i="47"/>
  <c r="E802" i="47"/>
  <c r="H801" i="47"/>
  <c r="E801" i="47"/>
  <c r="H800" i="47"/>
  <c r="E800" i="47"/>
  <c r="H799" i="47"/>
  <c r="E799" i="47"/>
  <c r="H798" i="47"/>
  <c r="E798" i="47"/>
  <c r="H797" i="47"/>
  <c r="E797" i="47"/>
  <c r="H796" i="47"/>
  <c r="E796" i="47"/>
  <c r="H795" i="47"/>
  <c r="E795" i="47"/>
  <c r="H794" i="47"/>
  <c r="E794" i="47"/>
  <c r="H793" i="47"/>
  <c r="E793" i="47"/>
  <c r="H792" i="47"/>
  <c r="E792" i="47"/>
  <c r="H791" i="47"/>
  <c r="E791" i="47"/>
  <c r="H790" i="47"/>
  <c r="E790" i="47"/>
  <c r="H789" i="47"/>
  <c r="E789" i="47"/>
  <c r="H788" i="47"/>
  <c r="E788" i="47"/>
  <c r="H787" i="47"/>
  <c r="E787" i="47"/>
  <c r="H786" i="47"/>
  <c r="E786" i="47"/>
  <c r="H785" i="47"/>
  <c r="E785" i="47"/>
  <c r="H784" i="47"/>
  <c r="E784" i="47"/>
  <c r="H783" i="47"/>
  <c r="E783" i="47"/>
  <c r="H782" i="47"/>
  <c r="E782" i="47"/>
  <c r="H781" i="47"/>
  <c r="E781" i="47"/>
  <c r="H780" i="47"/>
  <c r="E780" i="47"/>
  <c r="H779" i="47"/>
  <c r="E779" i="47"/>
  <c r="H778" i="47"/>
  <c r="E778" i="47"/>
  <c r="H777" i="47"/>
  <c r="E777" i="47"/>
  <c r="H776" i="47"/>
  <c r="E776" i="47"/>
  <c r="H775" i="47"/>
  <c r="E775" i="47"/>
  <c r="H774" i="47"/>
  <c r="E774" i="47"/>
  <c r="H773" i="47"/>
  <c r="E773" i="47"/>
  <c r="H772" i="47"/>
  <c r="E772" i="47"/>
  <c r="H771" i="47"/>
  <c r="E771" i="47"/>
  <c r="H770" i="47"/>
  <c r="E770" i="47"/>
  <c r="H769" i="47"/>
  <c r="E769" i="47"/>
  <c r="H768" i="47"/>
  <c r="E768" i="47"/>
  <c r="H767" i="47"/>
  <c r="E767" i="47"/>
  <c r="H766" i="47"/>
  <c r="E766" i="47"/>
  <c r="H765" i="47"/>
  <c r="E765" i="47"/>
  <c r="H764" i="47"/>
  <c r="E764" i="47"/>
  <c r="H763" i="47"/>
  <c r="E763" i="47"/>
  <c r="H762" i="47"/>
  <c r="E762" i="47"/>
  <c r="H761" i="47"/>
  <c r="E761" i="47"/>
  <c r="H760" i="47"/>
  <c r="E760" i="47"/>
  <c r="H759" i="47"/>
  <c r="E759" i="47"/>
  <c r="H758" i="47"/>
  <c r="E758" i="47"/>
  <c r="H757" i="47"/>
  <c r="E757" i="47"/>
  <c r="H756" i="47"/>
  <c r="E756" i="47"/>
  <c r="H755" i="47"/>
  <c r="E755" i="47"/>
  <c r="H754" i="47"/>
  <c r="E754" i="47"/>
  <c r="H753" i="47"/>
  <c r="E753" i="47"/>
  <c r="H752" i="47"/>
  <c r="E752" i="47"/>
  <c r="H751" i="47"/>
  <c r="E751" i="47"/>
  <c r="H750" i="47"/>
  <c r="E750" i="47"/>
  <c r="H749" i="47"/>
  <c r="E749" i="47"/>
  <c r="H748" i="47"/>
  <c r="E748" i="47"/>
  <c r="H747" i="47"/>
  <c r="E747" i="47"/>
  <c r="H746" i="47"/>
  <c r="E746" i="47"/>
  <c r="H745" i="47"/>
  <c r="E745" i="47"/>
  <c r="H744" i="47"/>
  <c r="E744" i="47"/>
  <c r="H743" i="47"/>
  <c r="E743" i="47"/>
  <c r="H742" i="47"/>
  <c r="E742" i="47"/>
  <c r="H741" i="47"/>
  <c r="E741" i="47"/>
  <c r="H740" i="47"/>
  <c r="E740" i="47"/>
  <c r="H739" i="47"/>
  <c r="E739" i="47"/>
  <c r="H738" i="47"/>
  <c r="E738" i="47"/>
  <c r="H737" i="47"/>
  <c r="E737" i="47"/>
  <c r="H736" i="47"/>
  <c r="E736" i="47"/>
  <c r="H735" i="47"/>
  <c r="E735" i="47"/>
  <c r="H734" i="47"/>
  <c r="E734" i="47"/>
  <c r="H733" i="47"/>
  <c r="E733" i="47"/>
  <c r="H732" i="47"/>
  <c r="E732" i="47"/>
  <c r="H731" i="47"/>
  <c r="E731" i="47"/>
  <c r="H730" i="47"/>
  <c r="E730" i="47"/>
  <c r="H729" i="47"/>
  <c r="E729" i="47"/>
  <c r="H728" i="47"/>
  <c r="E728" i="47"/>
  <c r="H727" i="47"/>
  <c r="E727" i="47"/>
  <c r="H726" i="47"/>
  <c r="E726" i="47"/>
  <c r="H725" i="47"/>
  <c r="E725" i="47"/>
  <c r="H724" i="47"/>
  <c r="E724" i="47"/>
  <c r="H723" i="47"/>
  <c r="E723" i="47"/>
  <c r="H722" i="47"/>
  <c r="E722" i="47"/>
  <c r="H721" i="47"/>
  <c r="E721" i="47"/>
  <c r="H720" i="47"/>
  <c r="E720" i="47"/>
  <c r="H719" i="47"/>
  <c r="E719" i="47"/>
  <c r="H718" i="47"/>
  <c r="E718" i="47"/>
  <c r="H717" i="47"/>
  <c r="E717" i="47"/>
  <c r="H716" i="47"/>
  <c r="E716" i="47"/>
  <c r="H715" i="47"/>
  <c r="E715" i="47"/>
  <c r="H714" i="47"/>
  <c r="E714" i="47"/>
  <c r="H713" i="47"/>
  <c r="E713" i="47"/>
  <c r="H712" i="47"/>
  <c r="E712" i="47"/>
  <c r="H711" i="47"/>
  <c r="E711" i="47"/>
  <c r="H710" i="47"/>
  <c r="E710" i="47"/>
  <c r="H709" i="47"/>
  <c r="E709" i="47"/>
  <c r="H708" i="47"/>
  <c r="E708" i="47"/>
  <c r="H707" i="47"/>
  <c r="E707" i="47"/>
  <c r="H706" i="47"/>
  <c r="E706" i="47"/>
  <c r="H705" i="47"/>
  <c r="E705" i="47"/>
  <c r="H704" i="47"/>
  <c r="E704" i="47"/>
  <c r="H703" i="47"/>
  <c r="E703" i="47"/>
  <c r="H702" i="47"/>
  <c r="E702" i="47"/>
  <c r="H701" i="47"/>
  <c r="E701" i="47"/>
  <c r="H700" i="47"/>
  <c r="E700" i="47"/>
  <c r="H699" i="47"/>
  <c r="E699" i="47"/>
  <c r="H698" i="47"/>
  <c r="E698" i="47"/>
  <c r="H697" i="47"/>
  <c r="E697" i="47"/>
  <c r="H696" i="47"/>
  <c r="E696" i="47"/>
  <c r="H695" i="47"/>
  <c r="E695" i="47"/>
  <c r="H694" i="47"/>
  <c r="E694" i="47"/>
  <c r="H693" i="47"/>
  <c r="E693" i="47"/>
  <c r="H692" i="47"/>
  <c r="E692" i="47"/>
  <c r="H691" i="47"/>
  <c r="E691" i="47"/>
  <c r="H690" i="47"/>
  <c r="E690" i="47"/>
  <c r="H689" i="47"/>
  <c r="E689" i="47"/>
  <c r="H688" i="47"/>
  <c r="E688" i="47"/>
  <c r="H687" i="47"/>
  <c r="E687" i="47"/>
  <c r="H686" i="47"/>
  <c r="E686" i="47"/>
  <c r="H685" i="47"/>
  <c r="E685" i="47"/>
  <c r="H684" i="47"/>
  <c r="E684" i="47"/>
  <c r="H683" i="47"/>
  <c r="E683" i="47"/>
  <c r="H682" i="47"/>
  <c r="E682" i="47"/>
  <c r="H681" i="47"/>
  <c r="E681" i="47"/>
  <c r="H680" i="47"/>
  <c r="E680" i="47"/>
  <c r="H679" i="47"/>
  <c r="E679" i="47"/>
  <c r="H678" i="47"/>
  <c r="E678" i="47"/>
  <c r="H677" i="47"/>
  <c r="E677" i="47"/>
  <c r="H676" i="47"/>
  <c r="E676" i="47"/>
  <c r="H675" i="47"/>
  <c r="E675" i="47"/>
  <c r="H674" i="47"/>
  <c r="E674" i="47"/>
  <c r="H673" i="47"/>
  <c r="E673" i="47"/>
  <c r="H672" i="47"/>
  <c r="E672" i="47"/>
  <c r="H671" i="47"/>
  <c r="E671" i="47"/>
  <c r="H670" i="47"/>
  <c r="E670" i="47"/>
  <c r="H669" i="47"/>
  <c r="E669" i="47"/>
  <c r="H668" i="47"/>
  <c r="E668" i="47"/>
  <c r="H667" i="47"/>
  <c r="E667" i="47"/>
  <c r="H666" i="47"/>
  <c r="E666" i="47"/>
  <c r="H665" i="47"/>
  <c r="E665" i="47"/>
  <c r="H664" i="47"/>
  <c r="E664" i="47"/>
  <c r="H663" i="47"/>
  <c r="E663" i="47"/>
  <c r="H662" i="47"/>
  <c r="E662" i="47"/>
  <c r="H661" i="47"/>
  <c r="E661" i="47"/>
  <c r="H660" i="47"/>
  <c r="E660" i="47"/>
  <c r="H659" i="47"/>
  <c r="E659" i="47"/>
  <c r="H658" i="47"/>
  <c r="E658" i="47"/>
  <c r="H657" i="47"/>
  <c r="E657" i="47"/>
  <c r="H656" i="47"/>
  <c r="E656" i="47"/>
  <c r="H655" i="47"/>
  <c r="E655" i="47"/>
  <c r="H654" i="47"/>
  <c r="E654" i="47"/>
  <c r="H653" i="47"/>
  <c r="E653" i="47"/>
  <c r="H652" i="47"/>
  <c r="E652" i="47"/>
  <c r="H651" i="47"/>
  <c r="E651" i="47"/>
  <c r="H650" i="47"/>
  <c r="E650" i="47"/>
  <c r="H649" i="47"/>
  <c r="E649" i="47"/>
  <c r="H648" i="47"/>
  <c r="E648" i="47"/>
  <c r="H647" i="47"/>
  <c r="E647" i="47"/>
  <c r="H646" i="47"/>
  <c r="E646" i="47"/>
  <c r="H645" i="47"/>
  <c r="E645" i="47"/>
  <c r="H644" i="47"/>
  <c r="E644" i="47"/>
  <c r="H643" i="47"/>
  <c r="E643" i="47"/>
  <c r="H642" i="47"/>
  <c r="E642" i="47"/>
  <c r="H641" i="47"/>
  <c r="E641" i="47"/>
  <c r="H640" i="47"/>
  <c r="E640" i="47"/>
  <c r="H639" i="47"/>
  <c r="E639" i="47"/>
  <c r="H638" i="47"/>
  <c r="E638" i="47"/>
  <c r="H637" i="47"/>
  <c r="E637" i="47"/>
  <c r="H636" i="47"/>
  <c r="E636" i="47"/>
  <c r="H635" i="47"/>
  <c r="E635" i="47"/>
  <c r="H634" i="47"/>
  <c r="E634" i="47"/>
  <c r="H633" i="47"/>
  <c r="E633" i="47"/>
  <c r="H632" i="47"/>
  <c r="E632" i="47"/>
  <c r="H631" i="47"/>
  <c r="E631" i="47"/>
  <c r="H630" i="47"/>
  <c r="E630" i="47"/>
  <c r="H629" i="47"/>
  <c r="E629" i="47"/>
  <c r="H628" i="47"/>
  <c r="E628" i="47"/>
  <c r="H627" i="47"/>
  <c r="E627" i="47"/>
  <c r="H626" i="47"/>
  <c r="E626" i="47"/>
  <c r="H625" i="47"/>
  <c r="E625" i="47"/>
  <c r="H624" i="47"/>
  <c r="E624" i="47"/>
  <c r="H623" i="47"/>
  <c r="E623" i="47"/>
  <c r="H622" i="47"/>
  <c r="E622" i="47"/>
  <c r="H621" i="47"/>
  <c r="E621" i="47"/>
  <c r="H620" i="47"/>
  <c r="E620" i="47"/>
  <c r="H619" i="47"/>
  <c r="E619" i="47"/>
  <c r="H618" i="47"/>
  <c r="E618" i="47"/>
  <c r="H617" i="47"/>
  <c r="E617" i="47"/>
  <c r="H616" i="47"/>
  <c r="E616" i="47"/>
  <c r="H615" i="47"/>
  <c r="E615" i="47"/>
  <c r="H614" i="47"/>
  <c r="E614" i="47"/>
  <c r="H613" i="47"/>
  <c r="E613" i="47"/>
  <c r="H612" i="47"/>
  <c r="E612" i="47"/>
  <c r="H611" i="47"/>
  <c r="E611" i="47"/>
  <c r="H610" i="47"/>
  <c r="E610" i="47"/>
  <c r="H609" i="47"/>
  <c r="E609" i="47"/>
  <c r="H608" i="47"/>
  <c r="E608" i="47"/>
  <c r="H607" i="47"/>
  <c r="E607" i="47"/>
  <c r="H606" i="47"/>
  <c r="E606" i="47"/>
  <c r="H605" i="47"/>
  <c r="E605" i="47"/>
  <c r="H604" i="47"/>
  <c r="E604" i="47"/>
  <c r="H603" i="47"/>
  <c r="E603" i="47"/>
  <c r="H602" i="47"/>
  <c r="E602" i="47"/>
  <c r="H601" i="47"/>
  <c r="E601" i="47"/>
  <c r="H600" i="47"/>
  <c r="E600" i="47"/>
  <c r="H599" i="47"/>
  <c r="E599" i="47"/>
  <c r="H598" i="47"/>
  <c r="E598" i="47"/>
  <c r="H597" i="47"/>
  <c r="E597" i="47"/>
  <c r="H596" i="47"/>
  <c r="E596" i="47"/>
  <c r="H595" i="47"/>
  <c r="E595" i="47"/>
  <c r="H594" i="47"/>
  <c r="E594" i="47"/>
  <c r="H593" i="47"/>
  <c r="E593" i="47"/>
  <c r="H592" i="47"/>
  <c r="E592" i="47"/>
  <c r="H591" i="47"/>
  <c r="E591" i="47"/>
  <c r="H590" i="47"/>
  <c r="E590" i="47"/>
  <c r="H589" i="47"/>
  <c r="E589" i="47"/>
  <c r="H588" i="47"/>
  <c r="E588" i="47"/>
  <c r="H587" i="47"/>
  <c r="E587" i="47"/>
  <c r="H586" i="47"/>
  <c r="E586" i="47"/>
  <c r="H585" i="47"/>
  <c r="E585" i="47"/>
  <c r="H584" i="47"/>
  <c r="E584" i="47"/>
  <c r="H583" i="47"/>
  <c r="E583" i="47"/>
  <c r="H582" i="47"/>
  <c r="E582" i="47"/>
  <c r="H581" i="47"/>
  <c r="E581" i="47"/>
  <c r="H580" i="47"/>
  <c r="E580" i="47"/>
  <c r="H579" i="47"/>
  <c r="E579" i="47"/>
  <c r="H578" i="47"/>
  <c r="E578" i="47"/>
  <c r="H577" i="47"/>
  <c r="E577" i="47"/>
  <c r="H576" i="47"/>
  <c r="E576" i="47"/>
  <c r="H575" i="47"/>
  <c r="E575" i="47"/>
  <c r="H574" i="47"/>
  <c r="E574" i="47"/>
  <c r="H573" i="47"/>
  <c r="E573" i="47"/>
  <c r="H572" i="47"/>
  <c r="E572" i="47"/>
  <c r="H571" i="47"/>
  <c r="E571" i="47"/>
  <c r="H570" i="47"/>
  <c r="E570" i="47"/>
  <c r="H569" i="47"/>
  <c r="E569" i="47"/>
  <c r="H568" i="47"/>
  <c r="E568" i="47"/>
  <c r="H567" i="47"/>
  <c r="E567" i="47"/>
  <c r="H566" i="47"/>
  <c r="E566" i="47"/>
  <c r="H565" i="47"/>
  <c r="E565" i="47"/>
  <c r="H564" i="47"/>
  <c r="E564" i="47"/>
  <c r="H563" i="47"/>
  <c r="E563" i="47"/>
  <c r="H562" i="47"/>
  <c r="E562" i="47"/>
  <c r="H561" i="47"/>
  <c r="E561" i="47"/>
  <c r="H560" i="47"/>
  <c r="E560" i="47"/>
  <c r="H559" i="47"/>
  <c r="E559" i="47"/>
  <c r="H558" i="47"/>
  <c r="E558" i="47"/>
  <c r="H557" i="47"/>
  <c r="E557" i="47"/>
  <c r="H556" i="47"/>
  <c r="E556" i="47"/>
  <c r="H555" i="47"/>
  <c r="E555" i="47"/>
  <c r="H554" i="47"/>
  <c r="E554" i="47"/>
  <c r="H553" i="47"/>
  <c r="E553" i="47"/>
  <c r="H552" i="47"/>
  <c r="E552" i="47"/>
  <c r="H551" i="47"/>
  <c r="E551" i="47"/>
  <c r="H550" i="47"/>
  <c r="E550" i="47"/>
  <c r="H549" i="47"/>
  <c r="E549" i="47"/>
  <c r="H548" i="47"/>
  <c r="E548" i="47"/>
  <c r="H547" i="47"/>
  <c r="E547" i="47"/>
  <c r="H546" i="47"/>
  <c r="E546" i="47"/>
  <c r="H545" i="47"/>
  <c r="E545" i="47"/>
  <c r="H544" i="47"/>
  <c r="E544" i="47"/>
  <c r="H543" i="47"/>
  <c r="E543" i="47"/>
  <c r="H542" i="47"/>
  <c r="E542" i="47"/>
  <c r="H541" i="47"/>
  <c r="E541" i="47"/>
  <c r="H540" i="47"/>
  <c r="E540" i="47"/>
  <c r="H539" i="47"/>
  <c r="E539" i="47"/>
  <c r="H538" i="47"/>
  <c r="E538" i="47"/>
  <c r="H537" i="47"/>
  <c r="E537" i="47"/>
  <c r="H536" i="47"/>
  <c r="E536" i="47"/>
  <c r="H535" i="47"/>
  <c r="E535" i="47"/>
  <c r="H534" i="47"/>
  <c r="E534" i="47"/>
  <c r="H533" i="47"/>
  <c r="E533" i="47"/>
  <c r="H532" i="47"/>
  <c r="E532" i="47"/>
  <c r="H531" i="47"/>
  <c r="E531" i="47"/>
  <c r="H530" i="47"/>
  <c r="E530" i="47"/>
  <c r="H529" i="47"/>
  <c r="E529" i="47"/>
  <c r="H528" i="47"/>
  <c r="E528" i="47"/>
  <c r="H527" i="47"/>
  <c r="E527" i="47"/>
  <c r="H526" i="47"/>
  <c r="E526" i="47"/>
  <c r="H525" i="47"/>
  <c r="E525" i="47"/>
  <c r="H524" i="47"/>
  <c r="E524" i="47"/>
  <c r="H523" i="47"/>
  <c r="E523" i="47"/>
  <c r="H522" i="47"/>
  <c r="E522" i="47"/>
  <c r="H521" i="47"/>
  <c r="E521" i="47"/>
  <c r="H520" i="47"/>
  <c r="E520" i="47"/>
  <c r="H519" i="47"/>
  <c r="E519" i="47"/>
  <c r="H518" i="47"/>
  <c r="E518" i="47"/>
  <c r="H517" i="47"/>
  <c r="E517" i="47"/>
  <c r="H516" i="47"/>
  <c r="E516" i="47"/>
  <c r="H515" i="47"/>
  <c r="E515" i="47"/>
  <c r="H514" i="47"/>
  <c r="E514" i="47"/>
  <c r="H513" i="47"/>
  <c r="E513" i="47"/>
  <c r="H512" i="47"/>
  <c r="E512" i="47"/>
  <c r="H511" i="47"/>
  <c r="E511" i="47"/>
  <c r="H510" i="47"/>
  <c r="E510" i="47"/>
  <c r="H509" i="47"/>
  <c r="E509" i="47"/>
  <c r="H508" i="47"/>
  <c r="E508" i="47"/>
  <c r="H507" i="47"/>
  <c r="E507" i="47"/>
  <c r="H506" i="47"/>
  <c r="E506" i="47"/>
  <c r="H505" i="47"/>
  <c r="E505" i="47"/>
  <c r="H504" i="47"/>
  <c r="E504" i="47"/>
  <c r="H503" i="47"/>
  <c r="E503" i="47"/>
  <c r="H502" i="47"/>
  <c r="E502" i="47"/>
  <c r="H501" i="47"/>
  <c r="E501" i="47"/>
  <c r="H500" i="47"/>
  <c r="E500" i="47"/>
  <c r="H499" i="47"/>
  <c r="E499" i="47"/>
  <c r="H498" i="47"/>
  <c r="E498" i="47"/>
  <c r="H497" i="47"/>
  <c r="E497" i="47"/>
  <c r="H496" i="47"/>
  <c r="E496" i="47"/>
  <c r="H495" i="47"/>
  <c r="E495" i="47"/>
  <c r="H494" i="47"/>
  <c r="E494" i="47"/>
  <c r="H493" i="47"/>
  <c r="E493" i="47"/>
  <c r="H492" i="47"/>
  <c r="E492" i="47"/>
  <c r="H491" i="47"/>
  <c r="E491" i="47"/>
  <c r="H490" i="47"/>
  <c r="E490" i="47"/>
  <c r="H489" i="47"/>
  <c r="E489" i="47"/>
  <c r="H488" i="47"/>
  <c r="E488" i="47"/>
  <c r="H487" i="47"/>
  <c r="E487" i="47"/>
  <c r="H486" i="47"/>
  <c r="E486" i="47"/>
  <c r="H485" i="47"/>
  <c r="E485" i="47"/>
  <c r="H484" i="47"/>
  <c r="E484" i="47"/>
  <c r="H483" i="47"/>
  <c r="E483" i="47"/>
  <c r="H482" i="47"/>
  <c r="E482" i="47"/>
  <c r="H481" i="47"/>
  <c r="E481" i="47"/>
  <c r="H480" i="47"/>
  <c r="E480" i="47"/>
  <c r="H479" i="47"/>
  <c r="E479" i="47"/>
  <c r="H478" i="47"/>
  <c r="E478" i="47"/>
  <c r="H477" i="47"/>
  <c r="E477" i="47"/>
  <c r="H476" i="47"/>
  <c r="E476" i="47"/>
  <c r="H475" i="47"/>
  <c r="E475" i="47"/>
  <c r="H474" i="47"/>
  <c r="E474" i="47"/>
  <c r="H473" i="47"/>
  <c r="E473" i="47"/>
  <c r="H472" i="47"/>
  <c r="E472" i="47"/>
  <c r="H471" i="47"/>
  <c r="E471" i="47"/>
  <c r="H470" i="47"/>
  <c r="E470" i="47"/>
  <c r="H469" i="47"/>
  <c r="E469" i="47"/>
  <c r="H468" i="47"/>
  <c r="E468" i="47"/>
  <c r="H467" i="47"/>
  <c r="E467" i="47"/>
  <c r="H466" i="47"/>
  <c r="E466" i="47"/>
  <c r="H465" i="47"/>
  <c r="E465" i="47"/>
  <c r="H464" i="47"/>
  <c r="E464" i="47"/>
  <c r="H463" i="47"/>
  <c r="E463" i="47"/>
  <c r="H462" i="47"/>
  <c r="E462" i="47"/>
  <c r="H461" i="47"/>
  <c r="E461" i="47"/>
  <c r="H460" i="47"/>
  <c r="E460" i="47"/>
  <c r="H459" i="47"/>
  <c r="E459" i="47"/>
  <c r="H458" i="47"/>
  <c r="E458" i="47"/>
  <c r="H457" i="47"/>
  <c r="E457" i="47"/>
  <c r="H456" i="47"/>
  <c r="E456" i="47"/>
  <c r="H455" i="47"/>
  <c r="E455" i="47"/>
  <c r="H454" i="47"/>
  <c r="E454" i="47"/>
  <c r="H453" i="47"/>
  <c r="E453" i="47"/>
  <c r="H452" i="47"/>
  <c r="E452" i="47"/>
  <c r="H451" i="47"/>
  <c r="E451" i="47"/>
  <c r="H450" i="47"/>
  <c r="E450" i="47"/>
  <c r="H449" i="47"/>
  <c r="E449" i="47"/>
  <c r="H448" i="47"/>
  <c r="E448" i="47"/>
  <c r="H447" i="47"/>
  <c r="E447" i="47"/>
  <c r="H446" i="47"/>
  <c r="E446" i="47"/>
  <c r="H445" i="47"/>
  <c r="E445" i="47"/>
  <c r="H444" i="47"/>
  <c r="E444" i="47"/>
  <c r="H443" i="47"/>
  <c r="E443" i="47"/>
  <c r="H442" i="47"/>
  <c r="E442" i="47"/>
  <c r="H441" i="47"/>
  <c r="E441" i="47"/>
  <c r="H440" i="47"/>
  <c r="E440" i="47"/>
  <c r="H439" i="47"/>
  <c r="E439" i="47"/>
  <c r="H438" i="47"/>
  <c r="E438" i="47"/>
  <c r="H437" i="47"/>
  <c r="E437" i="47"/>
  <c r="H436" i="47"/>
  <c r="E436" i="47"/>
  <c r="H435" i="47"/>
  <c r="E435" i="47"/>
  <c r="H434" i="47"/>
  <c r="E434" i="47"/>
  <c r="H433" i="47"/>
  <c r="E433" i="47"/>
  <c r="H432" i="47"/>
  <c r="E432" i="47"/>
  <c r="H431" i="47"/>
  <c r="E431" i="47"/>
  <c r="H430" i="47"/>
  <c r="E430" i="47"/>
  <c r="H429" i="47"/>
  <c r="E429" i="47"/>
  <c r="H428" i="47"/>
  <c r="E428" i="47"/>
  <c r="H427" i="47"/>
  <c r="E427" i="47"/>
  <c r="H426" i="47"/>
  <c r="E426" i="47"/>
  <c r="H425" i="47"/>
  <c r="E425" i="47"/>
  <c r="H424" i="47"/>
  <c r="E424" i="47"/>
  <c r="H423" i="47"/>
  <c r="E423" i="47"/>
  <c r="H422" i="47"/>
  <c r="E422" i="47"/>
  <c r="H421" i="47"/>
  <c r="E421" i="47"/>
  <c r="H420" i="47"/>
  <c r="E420" i="47"/>
  <c r="H419" i="47"/>
  <c r="E419" i="47"/>
  <c r="H418" i="47"/>
  <c r="E418" i="47"/>
  <c r="H417" i="47"/>
  <c r="E417" i="47"/>
  <c r="H416" i="47"/>
  <c r="E416" i="47"/>
  <c r="H415" i="47"/>
  <c r="E415" i="47"/>
  <c r="H414" i="47"/>
  <c r="E414" i="47"/>
  <c r="H413" i="47"/>
  <c r="E413" i="47"/>
  <c r="H412" i="47"/>
  <c r="E412" i="47"/>
  <c r="H411" i="47"/>
  <c r="E411" i="47"/>
  <c r="H410" i="47"/>
  <c r="E410" i="47"/>
  <c r="H409" i="47"/>
  <c r="E409" i="47"/>
  <c r="H408" i="47"/>
  <c r="E408" i="47"/>
  <c r="H407" i="47"/>
  <c r="E407" i="47"/>
  <c r="H406" i="47"/>
  <c r="E406" i="47"/>
  <c r="H405" i="47"/>
  <c r="E405" i="47"/>
  <c r="H404" i="47"/>
  <c r="E404" i="47"/>
  <c r="H403" i="47"/>
  <c r="E403" i="47"/>
  <c r="H402" i="47"/>
  <c r="E402" i="47"/>
  <c r="H401" i="47"/>
  <c r="E401" i="47"/>
  <c r="H400" i="47"/>
  <c r="E400" i="47"/>
  <c r="H399" i="47"/>
  <c r="E399" i="47"/>
  <c r="H398" i="47"/>
  <c r="E398" i="47"/>
  <c r="H397" i="47"/>
  <c r="E397" i="47"/>
  <c r="H396" i="47"/>
  <c r="E396" i="47"/>
  <c r="H395" i="47"/>
  <c r="E395" i="47"/>
  <c r="H394" i="47"/>
  <c r="E394" i="47"/>
  <c r="H393" i="47"/>
  <c r="E393" i="47"/>
  <c r="H392" i="47"/>
  <c r="E392" i="47"/>
  <c r="H391" i="47"/>
  <c r="E391" i="47"/>
  <c r="H390" i="47"/>
  <c r="E390" i="47"/>
  <c r="H389" i="47"/>
  <c r="E389" i="47"/>
  <c r="H388" i="47"/>
  <c r="E388" i="47"/>
  <c r="H387" i="47"/>
  <c r="E387" i="47"/>
  <c r="H386" i="47"/>
  <c r="E386" i="47"/>
  <c r="H385" i="47"/>
  <c r="E385" i="47"/>
  <c r="H384" i="47"/>
  <c r="E384" i="47"/>
  <c r="H383" i="47"/>
  <c r="E383" i="47"/>
  <c r="H382" i="47"/>
  <c r="E382" i="47"/>
  <c r="H381" i="47"/>
  <c r="E381" i="47"/>
  <c r="H380" i="47"/>
  <c r="E380" i="47"/>
  <c r="H379" i="47"/>
  <c r="E379" i="47"/>
  <c r="H378" i="47"/>
  <c r="E378" i="47"/>
  <c r="H377" i="47"/>
  <c r="E377" i="47"/>
  <c r="H376" i="47"/>
  <c r="E376" i="47"/>
  <c r="H375" i="47"/>
  <c r="E375" i="47"/>
  <c r="H374" i="47"/>
  <c r="E374" i="47"/>
  <c r="H373" i="47"/>
  <c r="E373" i="47"/>
  <c r="H372" i="47"/>
  <c r="E372" i="47"/>
  <c r="H371" i="47"/>
  <c r="E371" i="47"/>
  <c r="H370" i="47"/>
  <c r="E370" i="47"/>
  <c r="H369" i="47"/>
  <c r="E369" i="47"/>
  <c r="H368" i="47"/>
  <c r="E368" i="47"/>
  <c r="H367" i="47"/>
  <c r="E367" i="47"/>
  <c r="H366" i="47"/>
  <c r="E366" i="47"/>
  <c r="H365" i="47"/>
  <c r="E365" i="47"/>
  <c r="H364" i="47"/>
  <c r="E364" i="47"/>
  <c r="H363" i="47"/>
  <c r="E363" i="47"/>
  <c r="H362" i="47"/>
  <c r="E362" i="47"/>
  <c r="H361" i="47"/>
  <c r="E361" i="47"/>
  <c r="H360" i="47"/>
  <c r="E360" i="47"/>
  <c r="H359" i="47"/>
  <c r="E359" i="47"/>
  <c r="H358" i="47"/>
  <c r="E358" i="47"/>
  <c r="H357" i="47"/>
  <c r="E357" i="47"/>
  <c r="H356" i="47"/>
  <c r="E356" i="47"/>
  <c r="H355" i="47"/>
  <c r="E355" i="47"/>
  <c r="H354" i="47"/>
  <c r="E354" i="47"/>
  <c r="H353" i="47"/>
  <c r="E353" i="47"/>
  <c r="H352" i="47"/>
  <c r="E352" i="47"/>
  <c r="H351" i="47"/>
  <c r="E351" i="47"/>
  <c r="H350" i="47"/>
  <c r="E350" i="47"/>
  <c r="H349" i="47"/>
  <c r="E349" i="47"/>
  <c r="H348" i="47"/>
  <c r="E348" i="47"/>
  <c r="H347" i="47"/>
  <c r="E347" i="47"/>
  <c r="H346" i="47"/>
  <c r="E346" i="47"/>
  <c r="H345" i="47"/>
  <c r="E345" i="47"/>
  <c r="H344" i="47"/>
  <c r="E344" i="47"/>
  <c r="H343" i="47"/>
  <c r="E343" i="47"/>
  <c r="H342" i="47"/>
  <c r="E342" i="47"/>
  <c r="H341" i="47"/>
  <c r="E341" i="47"/>
  <c r="H340" i="47"/>
  <c r="E340" i="47"/>
  <c r="H339" i="47"/>
  <c r="E339" i="47"/>
  <c r="H338" i="47"/>
  <c r="E338" i="47"/>
  <c r="H337" i="47"/>
  <c r="E337" i="47"/>
  <c r="H336" i="47"/>
  <c r="E336" i="47"/>
  <c r="H335" i="47"/>
  <c r="E335" i="47"/>
  <c r="H334" i="47"/>
  <c r="E334" i="47"/>
  <c r="H333" i="47"/>
  <c r="E333" i="47"/>
  <c r="H332" i="47"/>
  <c r="E332" i="47"/>
  <c r="H331" i="47"/>
  <c r="E331" i="47"/>
  <c r="H330" i="47"/>
  <c r="E330" i="47"/>
  <c r="H329" i="47"/>
  <c r="E329" i="47"/>
  <c r="H328" i="47"/>
  <c r="E328" i="47"/>
  <c r="H327" i="47"/>
  <c r="E327" i="47"/>
  <c r="H326" i="47"/>
  <c r="E326" i="47"/>
  <c r="H325" i="47"/>
  <c r="E325" i="47"/>
  <c r="H324" i="47"/>
  <c r="E324" i="47"/>
  <c r="H323" i="47"/>
  <c r="E323" i="47"/>
  <c r="H322" i="47"/>
  <c r="E322" i="47"/>
  <c r="H321" i="47"/>
  <c r="E321" i="47"/>
  <c r="H320" i="47"/>
  <c r="E320" i="47"/>
  <c r="H319" i="47"/>
  <c r="E319" i="47"/>
  <c r="H318" i="47"/>
  <c r="E318" i="47"/>
  <c r="H317" i="47"/>
  <c r="E317" i="47"/>
  <c r="H316" i="47"/>
  <c r="E316" i="47"/>
  <c r="H315" i="47"/>
  <c r="E315" i="47"/>
  <c r="H314" i="47"/>
  <c r="E314" i="47"/>
  <c r="H313" i="47"/>
  <c r="E313" i="47"/>
  <c r="H312" i="47"/>
  <c r="E312" i="47"/>
  <c r="H311" i="47"/>
  <c r="E311" i="47"/>
  <c r="H310" i="47"/>
  <c r="E310" i="47"/>
  <c r="H309" i="47"/>
  <c r="E309" i="47"/>
  <c r="H308" i="47"/>
  <c r="E308" i="47"/>
  <c r="H307" i="47"/>
  <c r="E307" i="47"/>
  <c r="H306" i="47"/>
  <c r="E306" i="47"/>
  <c r="H305" i="47"/>
  <c r="E305" i="47"/>
  <c r="H304" i="47"/>
  <c r="E304" i="47"/>
  <c r="H303" i="47"/>
  <c r="E303" i="47"/>
  <c r="H302" i="47"/>
  <c r="E302" i="47"/>
  <c r="H301" i="47"/>
  <c r="E301" i="47"/>
  <c r="H300" i="47"/>
  <c r="E300" i="47"/>
  <c r="H299" i="47"/>
  <c r="E299" i="47"/>
  <c r="H298" i="47"/>
  <c r="E298" i="47"/>
  <c r="H297" i="47"/>
  <c r="E297" i="47"/>
  <c r="H296" i="47"/>
  <c r="E296" i="47"/>
  <c r="H295" i="47"/>
  <c r="E295" i="47"/>
  <c r="H294" i="47"/>
  <c r="E294" i="47"/>
  <c r="H293" i="47"/>
  <c r="E293" i="47"/>
  <c r="H292" i="47"/>
  <c r="E292" i="47"/>
  <c r="H291" i="47"/>
  <c r="E291" i="47"/>
  <c r="H290" i="47"/>
  <c r="E290" i="47"/>
  <c r="H289" i="47"/>
  <c r="E289" i="47"/>
  <c r="H288" i="47"/>
  <c r="E288" i="47"/>
  <c r="H287" i="47"/>
  <c r="E287" i="47"/>
  <c r="H286" i="47"/>
  <c r="E286" i="47"/>
  <c r="H285" i="47"/>
  <c r="E285" i="47"/>
  <c r="H284" i="47"/>
  <c r="E284" i="47"/>
  <c r="H283" i="47"/>
  <c r="E283" i="47"/>
  <c r="H282" i="47"/>
  <c r="E282" i="47"/>
  <c r="H281" i="47"/>
  <c r="E281" i="47"/>
  <c r="H280" i="47"/>
  <c r="E280" i="47"/>
  <c r="H279" i="47"/>
  <c r="E279" i="47"/>
  <c r="H278" i="47"/>
  <c r="E278" i="47"/>
  <c r="H277" i="47"/>
  <c r="E277" i="47"/>
  <c r="H276" i="47"/>
  <c r="E276" i="47"/>
  <c r="H275" i="47"/>
  <c r="E275" i="47"/>
  <c r="H274" i="47"/>
  <c r="E274" i="47"/>
  <c r="H273" i="47"/>
  <c r="E273" i="47"/>
  <c r="H272" i="47"/>
  <c r="E272" i="47"/>
  <c r="H271" i="47"/>
  <c r="E271" i="47"/>
  <c r="H270" i="47"/>
  <c r="E270" i="47"/>
  <c r="H269" i="47"/>
  <c r="E269" i="47"/>
  <c r="H268" i="47"/>
  <c r="E268" i="47"/>
  <c r="H267" i="47"/>
  <c r="E267" i="47"/>
  <c r="H266" i="47"/>
  <c r="E266" i="47"/>
  <c r="H265" i="47"/>
  <c r="E265" i="47"/>
  <c r="H264" i="47"/>
  <c r="E264" i="47"/>
  <c r="H263" i="47"/>
  <c r="E263" i="47"/>
  <c r="H262" i="47"/>
  <c r="E262" i="47"/>
  <c r="H261" i="47"/>
  <c r="E261" i="47"/>
  <c r="H260" i="47"/>
  <c r="E260" i="47"/>
  <c r="H259" i="47"/>
  <c r="E259" i="47"/>
  <c r="H258" i="47"/>
  <c r="E258" i="47"/>
  <c r="H257" i="47"/>
  <c r="E257" i="47"/>
  <c r="H256" i="47"/>
  <c r="E256" i="47"/>
  <c r="H255" i="47"/>
  <c r="E255" i="47"/>
  <c r="H254" i="47"/>
  <c r="E254" i="47"/>
  <c r="H253" i="47"/>
  <c r="E253" i="47"/>
  <c r="H252" i="47"/>
  <c r="E252" i="47"/>
  <c r="H251" i="47"/>
  <c r="E251" i="47"/>
  <c r="H250" i="47"/>
  <c r="E250" i="47"/>
  <c r="H249" i="47"/>
  <c r="E249" i="47"/>
  <c r="H248" i="47"/>
  <c r="E248" i="47"/>
  <c r="H247" i="47"/>
  <c r="E247" i="47"/>
  <c r="H246" i="47"/>
  <c r="E246" i="47"/>
  <c r="H245" i="47"/>
  <c r="E245" i="47"/>
  <c r="H244" i="47"/>
  <c r="E244" i="47"/>
  <c r="H243" i="47"/>
  <c r="E243" i="47"/>
  <c r="H242" i="47"/>
  <c r="E242" i="47"/>
  <c r="H241" i="47"/>
  <c r="E241" i="47"/>
  <c r="H240" i="47"/>
  <c r="E240" i="47"/>
  <c r="H239" i="47"/>
  <c r="E239" i="47"/>
  <c r="H238" i="47"/>
  <c r="E238" i="47"/>
  <c r="H237" i="47"/>
  <c r="E237" i="47"/>
  <c r="H236" i="47"/>
  <c r="E236" i="47"/>
  <c r="H235" i="47"/>
  <c r="E235" i="47"/>
  <c r="H234" i="47"/>
  <c r="E234" i="47"/>
  <c r="H233" i="47"/>
  <c r="E233" i="47"/>
  <c r="H232" i="47"/>
  <c r="E232" i="47"/>
  <c r="H231" i="47"/>
  <c r="E231" i="47"/>
  <c r="H230" i="47"/>
  <c r="E230" i="47"/>
  <c r="H229" i="47"/>
  <c r="E229" i="47"/>
  <c r="H228" i="47"/>
  <c r="E228" i="47"/>
  <c r="H227" i="47"/>
  <c r="E227" i="47"/>
  <c r="H226" i="47"/>
  <c r="E226" i="47"/>
  <c r="H225" i="47"/>
  <c r="E225" i="47"/>
  <c r="H224" i="47"/>
  <c r="E224" i="47"/>
  <c r="H223" i="47"/>
  <c r="E223" i="47"/>
  <c r="H222" i="47"/>
  <c r="E222" i="47"/>
  <c r="H221" i="47"/>
  <c r="E221" i="47"/>
  <c r="H220" i="47"/>
  <c r="E220" i="47"/>
  <c r="H219" i="47"/>
  <c r="E219" i="47"/>
  <c r="H218" i="47"/>
  <c r="E218" i="47"/>
  <c r="H217" i="47"/>
  <c r="E217" i="47"/>
  <c r="H216" i="47"/>
  <c r="E216" i="47"/>
  <c r="H215" i="47"/>
  <c r="E215" i="47"/>
  <c r="H214" i="47"/>
  <c r="E214" i="47"/>
  <c r="H213" i="47"/>
  <c r="E213" i="47"/>
  <c r="H212" i="47"/>
  <c r="E212" i="47"/>
  <c r="H211" i="47"/>
  <c r="E211" i="47"/>
  <c r="H210" i="47"/>
  <c r="E210" i="47"/>
  <c r="H209" i="47"/>
  <c r="E209" i="47"/>
  <c r="H208" i="47"/>
  <c r="E208" i="47"/>
  <c r="H207" i="47"/>
  <c r="E207" i="47"/>
  <c r="H206" i="47"/>
  <c r="E206" i="47"/>
  <c r="H205" i="47"/>
  <c r="E205" i="47"/>
  <c r="H204" i="47"/>
  <c r="E204" i="47"/>
  <c r="H203" i="47"/>
  <c r="E203" i="47"/>
  <c r="H202" i="47"/>
  <c r="E202" i="47"/>
  <c r="H201" i="47"/>
  <c r="E201" i="47"/>
  <c r="H200" i="47"/>
  <c r="E200" i="47"/>
  <c r="H199" i="47"/>
  <c r="E199" i="47"/>
  <c r="H198" i="47"/>
  <c r="E198" i="47"/>
  <c r="H197" i="47"/>
  <c r="E197" i="47"/>
  <c r="H196" i="47"/>
  <c r="E196" i="47"/>
  <c r="H195" i="47"/>
  <c r="E195" i="47"/>
  <c r="H194" i="47"/>
  <c r="E194" i="47"/>
  <c r="H193" i="47"/>
  <c r="E193" i="47"/>
  <c r="H192" i="47"/>
  <c r="E192" i="47"/>
  <c r="H191" i="47"/>
  <c r="E191" i="47"/>
  <c r="H190" i="47"/>
  <c r="E190" i="47"/>
  <c r="H189" i="47"/>
  <c r="E189" i="47"/>
  <c r="H188" i="47"/>
  <c r="E188" i="47"/>
  <c r="H187" i="47"/>
  <c r="E187" i="47"/>
  <c r="H186" i="47"/>
  <c r="E186" i="47"/>
  <c r="H185" i="47"/>
  <c r="E185" i="47"/>
  <c r="H184" i="47"/>
  <c r="E184" i="47"/>
  <c r="H183" i="47"/>
  <c r="E183" i="47"/>
  <c r="H182" i="47"/>
  <c r="E182" i="47"/>
  <c r="H181" i="47"/>
  <c r="E181" i="47"/>
  <c r="H180" i="47"/>
  <c r="E180" i="47"/>
  <c r="H179" i="47"/>
  <c r="E179" i="47"/>
  <c r="H178" i="47"/>
  <c r="E178" i="47"/>
  <c r="H177" i="47"/>
  <c r="E177" i="47"/>
  <c r="H176" i="47"/>
  <c r="E176" i="47"/>
  <c r="H175" i="47"/>
  <c r="E175" i="47"/>
  <c r="H174" i="47"/>
  <c r="E174" i="47"/>
  <c r="H173" i="47"/>
  <c r="E173" i="47"/>
  <c r="H172" i="47"/>
  <c r="E172" i="47"/>
  <c r="H171" i="47"/>
  <c r="E171" i="47"/>
  <c r="H170" i="47"/>
  <c r="E170" i="47"/>
  <c r="H169" i="47"/>
  <c r="E169" i="47"/>
  <c r="H168" i="47"/>
  <c r="E168" i="47"/>
  <c r="H167" i="47"/>
  <c r="E167" i="47"/>
  <c r="H166" i="47"/>
  <c r="E166" i="47"/>
  <c r="H165" i="47"/>
  <c r="E165" i="47"/>
  <c r="H164" i="47"/>
  <c r="E164" i="47"/>
  <c r="H163" i="47"/>
  <c r="E163" i="47"/>
  <c r="H162" i="47"/>
  <c r="E162" i="47"/>
  <c r="H161" i="47"/>
  <c r="E161" i="47"/>
  <c r="H160" i="47"/>
  <c r="E160" i="47"/>
  <c r="H159" i="47"/>
  <c r="E159" i="47"/>
  <c r="H158" i="47"/>
  <c r="E158" i="47"/>
  <c r="H157" i="47"/>
  <c r="E157" i="47"/>
  <c r="H156" i="47"/>
  <c r="E156" i="47"/>
  <c r="H155" i="47"/>
  <c r="E155" i="47"/>
  <c r="H154" i="47"/>
  <c r="E154" i="47"/>
  <c r="H153" i="47"/>
  <c r="E153" i="47"/>
  <c r="H152" i="47"/>
  <c r="E152" i="47"/>
  <c r="H151" i="47"/>
  <c r="E151" i="47"/>
  <c r="H150" i="47"/>
  <c r="E150" i="47"/>
  <c r="H149" i="47"/>
  <c r="E149" i="47"/>
  <c r="H148" i="47"/>
  <c r="E148" i="47"/>
  <c r="H147" i="47"/>
  <c r="E147" i="47"/>
  <c r="H146" i="47"/>
  <c r="E146" i="47"/>
  <c r="H145" i="47"/>
  <c r="E145" i="47"/>
  <c r="H144" i="47"/>
  <c r="E144" i="47"/>
  <c r="H143" i="47"/>
  <c r="E143" i="47"/>
  <c r="H142" i="47"/>
  <c r="E142" i="47"/>
  <c r="H141" i="47"/>
  <c r="E141" i="47"/>
  <c r="H140" i="47"/>
  <c r="E140" i="47"/>
  <c r="H139" i="47"/>
  <c r="E139" i="47"/>
  <c r="H138" i="47"/>
  <c r="E138" i="47"/>
  <c r="H137" i="47"/>
  <c r="E137" i="47"/>
  <c r="H136" i="47"/>
  <c r="E136" i="47"/>
  <c r="H135" i="47"/>
  <c r="E135" i="47"/>
  <c r="H134" i="47"/>
  <c r="E134" i="47"/>
  <c r="H133" i="47"/>
  <c r="E133" i="47"/>
  <c r="H132" i="47"/>
  <c r="E132" i="47"/>
  <c r="H131" i="47"/>
  <c r="E131" i="47"/>
  <c r="H130" i="47"/>
  <c r="E130" i="47"/>
  <c r="H129" i="47"/>
  <c r="E129" i="47"/>
  <c r="H128" i="47"/>
  <c r="E128" i="47"/>
  <c r="H127" i="47"/>
  <c r="E127" i="47"/>
  <c r="H126" i="47"/>
  <c r="E126" i="47"/>
  <c r="H125" i="47"/>
  <c r="E125" i="47"/>
  <c r="H124" i="47"/>
  <c r="E124" i="47"/>
  <c r="H123" i="47"/>
  <c r="E123" i="47"/>
  <c r="H122" i="47"/>
  <c r="E122" i="47"/>
  <c r="H121" i="47"/>
  <c r="E121" i="47"/>
  <c r="H120" i="47"/>
  <c r="E120" i="47"/>
  <c r="H119" i="47"/>
  <c r="E119" i="47"/>
  <c r="H118" i="47"/>
  <c r="E118" i="47"/>
  <c r="H117" i="47"/>
  <c r="E117" i="47"/>
  <c r="H116" i="47"/>
  <c r="E116" i="47"/>
  <c r="H115" i="47"/>
  <c r="E115" i="47"/>
  <c r="H114" i="47"/>
  <c r="E114" i="47"/>
  <c r="H113" i="47"/>
  <c r="E113" i="47"/>
  <c r="AF112" i="47"/>
  <c r="AE112" i="47"/>
  <c r="AD112" i="47"/>
  <c r="AB112" i="47"/>
  <c r="H112" i="47"/>
  <c r="E112" i="47"/>
  <c r="AF111" i="47"/>
  <c r="AD111" i="47"/>
  <c r="AC111" i="47"/>
  <c r="AB111" i="47"/>
  <c r="H111" i="47"/>
  <c r="E111" i="47"/>
  <c r="AF110" i="47"/>
  <c r="AD110" i="47"/>
  <c r="AC110" i="47"/>
  <c r="AB110" i="47"/>
  <c r="H110" i="47"/>
  <c r="E110" i="47"/>
  <c r="AF109" i="47"/>
  <c r="AE109" i="47"/>
  <c r="AD109" i="47"/>
  <c r="AB109" i="47"/>
  <c r="H109" i="47"/>
  <c r="E109" i="47"/>
  <c r="AF108" i="47"/>
  <c r="AE108" i="47"/>
  <c r="AD108" i="47"/>
  <c r="AC108" i="47"/>
  <c r="H108" i="47"/>
  <c r="E108" i="47"/>
  <c r="AF107" i="47"/>
  <c r="AE107" i="47"/>
  <c r="AD107" i="47"/>
  <c r="AC107" i="47"/>
  <c r="T107" i="47"/>
  <c r="H107" i="47"/>
  <c r="E107" i="47"/>
  <c r="AF106" i="47"/>
  <c r="AE106" i="47"/>
  <c r="AD106" i="47"/>
  <c r="AC106" i="47"/>
  <c r="H106" i="47"/>
  <c r="E106" i="47"/>
  <c r="AF105" i="47"/>
  <c r="AE105" i="47"/>
  <c r="AD105" i="47"/>
  <c r="AC105" i="47"/>
  <c r="H105" i="47"/>
  <c r="E105" i="47"/>
  <c r="AF104" i="47"/>
  <c r="AE104" i="47"/>
  <c r="AD104" i="47"/>
  <c r="AC104" i="47"/>
  <c r="H104" i="47"/>
  <c r="E104" i="47"/>
  <c r="AE103" i="47"/>
  <c r="AD103" i="47"/>
  <c r="AC103" i="47"/>
  <c r="AB103" i="47"/>
  <c r="H103" i="47"/>
  <c r="E103" i="47"/>
  <c r="AF102" i="47"/>
  <c r="AE102" i="47"/>
  <c r="AD102" i="47"/>
  <c r="AB102" i="47"/>
  <c r="H102" i="47"/>
  <c r="E102" i="47"/>
  <c r="AE101" i="47"/>
  <c r="AD101" i="47"/>
  <c r="AC101" i="47"/>
  <c r="AB101" i="47"/>
  <c r="H101" i="47"/>
  <c r="E101" i="47"/>
  <c r="AE100" i="47"/>
  <c r="AD100" i="47"/>
  <c r="AC100" i="47"/>
  <c r="AB100" i="47"/>
  <c r="H100" i="47"/>
  <c r="E100" i="47"/>
  <c r="AE99" i="47"/>
  <c r="AD99" i="47"/>
  <c r="AC99" i="47"/>
  <c r="AB99" i="47"/>
  <c r="H99" i="47"/>
  <c r="E99" i="47"/>
  <c r="AF98" i="47"/>
  <c r="AD98" i="47"/>
  <c r="AC98" i="47"/>
  <c r="AB98" i="47"/>
  <c r="H98" i="47"/>
  <c r="E98" i="47"/>
  <c r="AE97" i="47"/>
  <c r="AD97" i="47"/>
  <c r="AC97" i="47"/>
  <c r="AB97" i="47"/>
  <c r="H97" i="47"/>
  <c r="E97" i="47"/>
  <c r="AF96" i="47"/>
  <c r="AD96" i="47"/>
  <c r="AC96" i="47"/>
  <c r="AB96" i="47"/>
  <c r="H96" i="47"/>
  <c r="E96" i="47"/>
  <c r="AF95" i="47"/>
  <c r="AE95" i="47"/>
  <c r="AD95" i="47"/>
  <c r="AC95" i="47"/>
  <c r="H95" i="47"/>
  <c r="E95" i="47"/>
  <c r="AF94" i="47"/>
  <c r="AD94" i="47"/>
  <c r="AC94" i="47"/>
  <c r="AB94" i="47"/>
  <c r="H94" i="47"/>
  <c r="E94" i="47"/>
  <c r="AF93" i="47"/>
  <c r="AE93" i="47"/>
  <c r="AD93" i="47"/>
  <c r="AC93" i="47"/>
  <c r="H93" i="47"/>
  <c r="E93" i="47"/>
  <c r="AF92" i="47"/>
  <c r="AE92" i="47"/>
  <c r="AD92" i="47"/>
  <c r="AC92" i="47"/>
  <c r="H92" i="47"/>
  <c r="E92" i="47"/>
  <c r="AF91" i="47"/>
  <c r="AE91" i="47"/>
  <c r="AD91" i="47"/>
  <c r="AC91" i="47"/>
  <c r="H91" i="47"/>
  <c r="E91" i="47"/>
  <c r="AF90" i="47"/>
  <c r="AD90" i="47"/>
  <c r="AC90" i="47"/>
  <c r="AB90" i="47"/>
  <c r="H90" i="47"/>
  <c r="E90" i="47"/>
  <c r="AF89" i="47"/>
  <c r="AE89" i="47"/>
  <c r="AD89" i="47"/>
  <c r="AB89" i="47"/>
  <c r="N89" i="47"/>
  <c r="H89" i="47"/>
  <c r="E89" i="47"/>
  <c r="AF88" i="47"/>
  <c r="AE88" i="47"/>
  <c r="AC88" i="47"/>
  <c r="AB88" i="47"/>
  <c r="P88" i="47"/>
  <c r="H88" i="47"/>
  <c r="E88" i="47"/>
  <c r="AF87" i="47"/>
  <c r="AE87" i="47"/>
  <c r="AD87" i="47"/>
  <c r="AB87" i="47"/>
  <c r="H87" i="47"/>
  <c r="E87" i="47"/>
  <c r="AE86" i="47"/>
  <c r="AD86" i="47"/>
  <c r="AC86" i="47"/>
  <c r="AB86" i="47"/>
  <c r="H86" i="47"/>
  <c r="E86" i="47"/>
  <c r="AE85" i="47"/>
  <c r="AD85" i="47"/>
  <c r="AC85" i="47"/>
  <c r="AB85" i="47"/>
  <c r="P85" i="47"/>
  <c r="H85" i="47"/>
  <c r="E85" i="47"/>
  <c r="AF84" i="47"/>
  <c r="AE84" i="47"/>
  <c r="AD84" i="47"/>
  <c r="AC84" i="47"/>
  <c r="T84" i="47"/>
  <c r="H84" i="47"/>
  <c r="E84" i="47"/>
  <c r="AF83" i="47"/>
  <c r="AE83" i="47"/>
  <c r="AD83" i="47"/>
  <c r="AC83" i="47"/>
  <c r="H83" i="47"/>
  <c r="E83" i="47"/>
  <c r="AF82" i="47"/>
  <c r="AE82" i="47"/>
  <c r="AD82" i="47"/>
  <c r="AB82" i="47"/>
  <c r="P82" i="47"/>
  <c r="H82" i="47"/>
  <c r="E82" i="47"/>
  <c r="AF81" i="47"/>
  <c r="AE81" i="47"/>
  <c r="AC81" i="47"/>
  <c r="AB81" i="47"/>
  <c r="Y81" i="47"/>
  <c r="H81" i="47"/>
  <c r="E81" i="47"/>
  <c r="AF80" i="47"/>
  <c r="AE80" i="47"/>
  <c r="AD80" i="47"/>
  <c r="AC80" i="47"/>
  <c r="H80" i="47"/>
  <c r="E80" i="47"/>
  <c r="AF79" i="47"/>
  <c r="AE79" i="47"/>
  <c r="AD79" i="47"/>
  <c r="AC79" i="47"/>
  <c r="X79" i="47"/>
  <c r="H79" i="47"/>
  <c r="E79" i="47"/>
  <c r="AF78" i="47"/>
  <c r="AE78" i="47"/>
  <c r="AD78" i="47"/>
  <c r="AC78" i="47"/>
  <c r="O78" i="47"/>
  <c r="H78" i="47"/>
  <c r="E78" i="47"/>
  <c r="AF77" i="47"/>
  <c r="AE77" i="47"/>
  <c r="AC77" i="47"/>
  <c r="AB77" i="47"/>
  <c r="V77" i="47"/>
  <c r="H77" i="47"/>
  <c r="E77" i="47"/>
  <c r="AF76" i="47"/>
  <c r="AE76" i="47"/>
  <c r="AD76" i="47"/>
  <c r="AC76" i="47"/>
  <c r="H76" i="47"/>
  <c r="E76" i="47"/>
  <c r="AF75" i="47"/>
  <c r="AE75" i="47"/>
  <c r="AC75" i="47"/>
  <c r="AB75" i="47"/>
  <c r="X75" i="47"/>
  <c r="H75" i="47"/>
  <c r="E75" i="47"/>
  <c r="AF74" i="47"/>
  <c r="AE74" i="47"/>
  <c r="AD74" i="47"/>
  <c r="AC74" i="47"/>
  <c r="O74" i="47"/>
  <c r="H74" i="47"/>
  <c r="E74" i="47"/>
  <c r="AF73" i="47"/>
  <c r="AD73" i="47"/>
  <c r="AC73" i="47"/>
  <c r="AB73" i="47"/>
  <c r="W73" i="47"/>
  <c r="H73" i="47"/>
  <c r="E73" i="47"/>
  <c r="AF72" i="47"/>
  <c r="AE72" i="47"/>
  <c r="AD72" i="47"/>
  <c r="AC72" i="47"/>
  <c r="O72" i="47"/>
  <c r="H72" i="47"/>
  <c r="E72" i="47"/>
  <c r="AF71" i="47"/>
  <c r="AE71" i="47"/>
  <c r="AC71" i="47"/>
  <c r="AB71" i="47"/>
  <c r="H71" i="47"/>
  <c r="E71" i="47"/>
  <c r="AF70" i="47"/>
  <c r="AD70" i="47"/>
  <c r="AC70" i="47"/>
  <c r="AB70" i="47"/>
  <c r="T70" i="47"/>
  <c r="H70" i="47"/>
  <c r="E70" i="47"/>
  <c r="AF69" i="47"/>
  <c r="AD69" i="47"/>
  <c r="AC69" i="47"/>
  <c r="AB69" i="47"/>
  <c r="H69" i="47"/>
  <c r="E69" i="47"/>
  <c r="AF68" i="47"/>
  <c r="AE68" i="47"/>
  <c r="AC68" i="47"/>
  <c r="AB68" i="47"/>
  <c r="V68" i="47"/>
  <c r="H68" i="47"/>
  <c r="E68" i="47"/>
  <c r="AF67" i="47"/>
  <c r="AE67" i="47"/>
  <c r="AD67" i="47"/>
  <c r="AC67" i="47"/>
  <c r="H67" i="47"/>
  <c r="E67" i="47"/>
  <c r="AF66" i="47"/>
  <c r="AE66" i="47"/>
  <c r="AD66" i="47"/>
  <c r="AB66" i="47"/>
  <c r="V66" i="47"/>
  <c r="H66" i="47"/>
  <c r="E66" i="47"/>
  <c r="AF65" i="47"/>
  <c r="AE65" i="47"/>
  <c r="AD65" i="47"/>
  <c r="AC65" i="47"/>
  <c r="O65" i="47"/>
  <c r="H65" i="47"/>
  <c r="E65" i="47"/>
  <c r="AF64" i="47"/>
  <c r="AD64" i="47"/>
  <c r="AC64" i="47"/>
  <c r="AB64" i="47"/>
  <c r="T64" i="47"/>
  <c r="H64" i="47"/>
  <c r="E64" i="47"/>
  <c r="AF63" i="47"/>
  <c r="AE63" i="47"/>
  <c r="AD63" i="47"/>
  <c r="AB63" i="47"/>
  <c r="H63" i="47"/>
  <c r="E63" i="47"/>
  <c r="AF62" i="47"/>
  <c r="AE62" i="47"/>
  <c r="AD62" i="47"/>
  <c r="AC62" i="47"/>
  <c r="Y62" i="47"/>
  <c r="H62" i="47"/>
  <c r="E62" i="47"/>
  <c r="AF61" i="47"/>
  <c r="AE61" i="47"/>
  <c r="AD61" i="47"/>
  <c r="AC61" i="47"/>
  <c r="S61" i="47"/>
  <c r="H61" i="47"/>
  <c r="E61" i="47"/>
  <c r="AF60" i="47"/>
  <c r="AE60" i="47"/>
  <c r="AD60" i="47"/>
  <c r="AB60" i="47"/>
  <c r="H60" i="47"/>
  <c r="E60" i="47"/>
  <c r="AF59" i="47"/>
  <c r="AE59" i="47"/>
  <c r="AC59" i="47"/>
  <c r="AB59" i="47"/>
  <c r="V59" i="47"/>
  <c r="H59" i="47"/>
  <c r="E59" i="47"/>
  <c r="AF58" i="47"/>
  <c r="AD58" i="47"/>
  <c r="AC58" i="47"/>
  <c r="AB58" i="47"/>
  <c r="R58" i="47"/>
  <c r="H58" i="47"/>
  <c r="E58" i="47"/>
  <c r="AF57" i="47"/>
  <c r="AE57" i="47"/>
  <c r="AC57" i="47"/>
  <c r="AB57" i="47"/>
  <c r="O57" i="47"/>
  <c r="H57" i="47"/>
  <c r="E57" i="47"/>
  <c r="AF56" i="47"/>
  <c r="AD56" i="47"/>
  <c r="AC56" i="47"/>
  <c r="AB56" i="47"/>
  <c r="H56" i="47"/>
  <c r="E56" i="47"/>
  <c r="AF55" i="47"/>
  <c r="AE55" i="47"/>
  <c r="AC55" i="47"/>
  <c r="AB55" i="47"/>
  <c r="W55" i="47"/>
  <c r="H55" i="47"/>
  <c r="E55" i="47"/>
  <c r="AF54" i="47"/>
  <c r="AE54" i="47"/>
  <c r="AC54" i="47"/>
  <c r="AB54" i="47"/>
  <c r="W54" i="47"/>
  <c r="H54" i="47"/>
  <c r="E54" i="47"/>
  <c r="AF53" i="47"/>
  <c r="AD53" i="47"/>
  <c r="AC53" i="47"/>
  <c r="AB53" i="47"/>
  <c r="U53" i="47"/>
  <c r="H53" i="47"/>
  <c r="E53" i="47"/>
  <c r="AF52" i="47"/>
  <c r="AE52" i="47"/>
  <c r="AD52" i="47"/>
  <c r="AC52" i="47"/>
  <c r="S52" i="47"/>
  <c r="H52" i="47"/>
  <c r="E52" i="47"/>
  <c r="AF51" i="47"/>
  <c r="AE51" i="47"/>
  <c r="AD51" i="47"/>
  <c r="AC51" i="47"/>
  <c r="Q51" i="47"/>
  <c r="H51" i="47"/>
  <c r="E51" i="47"/>
  <c r="AF50" i="47"/>
  <c r="AE50" i="47"/>
  <c r="AD50" i="47"/>
  <c r="AC50" i="47"/>
  <c r="Q50" i="47"/>
  <c r="H50" i="47"/>
  <c r="E50" i="47"/>
  <c r="AF49" i="47"/>
  <c r="AE49" i="47"/>
  <c r="AD49" i="47"/>
  <c r="AB49" i="47"/>
  <c r="Y49" i="47"/>
  <c r="H49" i="47"/>
  <c r="E49" i="47"/>
  <c r="AF48" i="47"/>
  <c r="AD48" i="47"/>
  <c r="AC48" i="47"/>
  <c r="AB48" i="47"/>
  <c r="W48" i="47"/>
  <c r="H48" i="47"/>
  <c r="E48" i="47"/>
  <c r="AF47" i="47"/>
  <c r="AE47" i="47"/>
  <c r="AD47" i="47"/>
  <c r="AC47" i="47"/>
  <c r="U47" i="47"/>
  <c r="H47" i="47"/>
  <c r="E47" i="47"/>
  <c r="AF46" i="47"/>
  <c r="AE46" i="47"/>
  <c r="AC46" i="47"/>
  <c r="AB46" i="47"/>
  <c r="S46" i="47"/>
  <c r="H46" i="47"/>
  <c r="E46" i="47"/>
  <c r="AF45" i="47"/>
  <c r="AE45" i="47"/>
  <c r="AC45" i="47"/>
  <c r="AB45" i="47"/>
  <c r="T45" i="47"/>
  <c r="H45" i="47"/>
  <c r="E45" i="47"/>
  <c r="AF44" i="47"/>
  <c r="AE44" i="47"/>
  <c r="AC44" i="47"/>
  <c r="AB44" i="47"/>
  <c r="W44" i="47"/>
  <c r="H44" i="47"/>
  <c r="E44" i="47"/>
  <c r="AE43" i="47"/>
  <c r="AD43" i="47"/>
  <c r="AC43" i="47"/>
  <c r="AB43" i="47"/>
  <c r="X43" i="47"/>
  <c r="O43" i="47"/>
  <c r="H43" i="47"/>
  <c r="E43" i="47"/>
  <c r="AE42" i="47"/>
  <c r="AD42" i="47"/>
  <c r="AC42" i="47"/>
  <c r="AB42" i="47"/>
  <c r="S42" i="47"/>
  <c r="H42" i="47"/>
  <c r="E42" i="47"/>
  <c r="AF41" i="47"/>
  <c r="AD41" i="47"/>
  <c r="AC41" i="47"/>
  <c r="AB41" i="47"/>
  <c r="W41" i="47"/>
  <c r="O41" i="47"/>
  <c r="H41" i="47"/>
  <c r="E41" i="47"/>
  <c r="AE40" i="47"/>
  <c r="AD40" i="47"/>
  <c r="AC40" i="47"/>
  <c r="AB40" i="47"/>
  <c r="S40" i="47"/>
  <c r="H40" i="47"/>
  <c r="E40" i="47"/>
  <c r="AF39" i="47"/>
  <c r="AD39" i="47"/>
  <c r="AC39" i="47"/>
  <c r="AB39" i="47"/>
  <c r="W39" i="47"/>
  <c r="O39" i="47"/>
  <c r="H39" i="47"/>
  <c r="E39" i="47"/>
  <c r="AE38" i="47"/>
  <c r="AD38" i="47"/>
  <c r="AC38" i="47"/>
  <c r="AB38" i="47"/>
  <c r="S38" i="47"/>
  <c r="H38" i="47"/>
  <c r="E38" i="47"/>
  <c r="AF37" i="47"/>
  <c r="AE37" i="47"/>
  <c r="AD37" i="47"/>
  <c r="AB37" i="47"/>
  <c r="W37" i="47"/>
  <c r="O37" i="47"/>
  <c r="H37" i="47"/>
  <c r="E37" i="47"/>
  <c r="AF36" i="47"/>
  <c r="AE36" i="47"/>
  <c r="AD36" i="47"/>
  <c r="AC36" i="47"/>
  <c r="S36" i="47"/>
  <c r="H36" i="47"/>
  <c r="E36" i="47"/>
  <c r="AF35" i="47"/>
  <c r="AD35" i="47"/>
  <c r="AC35" i="47"/>
  <c r="AB35" i="47"/>
  <c r="W35" i="47"/>
  <c r="O35" i="47"/>
  <c r="H35" i="47"/>
  <c r="E35" i="47"/>
  <c r="AF34" i="47"/>
  <c r="AD34" i="47"/>
  <c r="AC34" i="47"/>
  <c r="AB34" i="47"/>
  <c r="S34" i="47"/>
  <c r="H34" i="47"/>
  <c r="E34" i="47"/>
  <c r="AE33" i="47"/>
  <c r="AD33" i="47"/>
  <c r="AC33" i="47"/>
  <c r="AB33" i="47"/>
  <c r="W33" i="47"/>
  <c r="O33" i="47"/>
  <c r="H33" i="47"/>
  <c r="E33" i="47"/>
  <c r="AF32" i="47"/>
  <c r="AE32" i="47"/>
  <c r="AC32" i="47"/>
  <c r="AB32" i="47"/>
  <c r="V32" i="47"/>
  <c r="S32" i="47"/>
  <c r="N32" i="47"/>
  <c r="H32" i="47"/>
  <c r="E32" i="47"/>
  <c r="O32" i="47" s="1"/>
  <c r="AF31" i="47"/>
  <c r="AE31" i="47"/>
  <c r="AD31" i="47"/>
  <c r="AB31" i="47"/>
  <c r="X31" i="47"/>
  <c r="W31" i="47"/>
  <c r="R31" i="47"/>
  <c r="Q31" i="47"/>
  <c r="P31" i="47"/>
  <c r="O31" i="47"/>
  <c r="H31" i="47"/>
  <c r="E31" i="47"/>
  <c r="V91" i="47" s="1"/>
  <c r="Z28" i="47"/>
  <c r="P19" i="47"/>
  <c r="C5" i="45"/>
  <c r="C4" i="45"/>
  <c r="C3" i="45"/>
  <c r="C2" i="45"/>
  <c r="E5" i="43"/>
  <c r="D5" i="43"/>
  <c r="C5" i="43"/>
  <c r="E4" i="43"/>
  <c r="D4" i="43"/>
  <c r="C4" i="43"/>
  <c r="E3" i="43"/>
  <c r="D3" i="43"/>
  <c r="C3" i="43"/>
  <c r="E2" i="43"/>
  <c r="D2" i="43"/>
  <c r="C2" i="43"/>
  <c r="P4" i="42"/>
  <c r="G2" i="42"/>
  <c r="H2" i="42"/>
  <c r="I2" i="42"/>
  <c r="J2" i="42"/>
  <c r="K2" i="42"/>
  <c r="L2" i="42"/>
  <c r="M2" i="42"/>
  <c r="N2" i="42"/>
  <c r="G3" i="42"/>
  <c r="H3" i="42"/>
  <c r="I3" i="42"/>
  <c r="J3" i="42"/>
  <c r="K3" i="42"/>
  <c r="L3" i="42"/>
  <c r="M3" i="42"/>
  <c r="N3" i="42"/>
  <c r="G4" i="42"/>
  <c r="H4" i="42"/>
  <c r="I4" i="42"/>
  <c r="J4" i="42"/>
  <c r="K4" i="42"/>
  <c r="L4" i="42"/>
  <c r="M4" i="42"/>
  <c r="N4" i="42"/>
  <c r="G5" i="42"/>
  <c r="H5" i="42"/>
  <c r="I5" i="42"/>
  <c r="J5" i="42"/>
  <c r="K5" i="42"/>
  <c r="L5" i="42"/>
  <c r="M5" i="42"/>
  <c r="N5" i="42"/>
  <c r="D2" i="42"/>
  <c r="E2" i="42"/>
  <c r="F2" i="42"/>
  <c r="D3" i="42"/>
  <c r="E3" i="42"/>
  <c r="F3" i="42"/>
  <c r="D4" i="42"/>
  <c r="E4" i="42"/>
  <c r="F4" i="42"/>
  <c r="D5" i="42"/>
  <c r="E5" i="42"/>
  <c r="F5" i="42"/>
  <c r="C3" i="42"/>
  <c r="C4" i="42"/>
  <c r="C5" i="42"/>
  <c r="C2" i="42"/>
  <c r="J9" i="41"/>
  <c r="K9" i="41"/>
  <c r="J10" i="41"/>
  <c r="K10" i="41"/>
  <c r="J11" i="41"/>
  <c r="K11" i="41"/>
  <c r="J12" i="41"/>
  <c r="K12" i="41"/>
  <c r="J13" i="41"/>
  <c r="K13" i="41"/>
  <c r="J14" i="41"/>
  <c r="K14" i="41"/>
  <c r="J15" i="41"/>
  <c r="K15" i="41"/>
  <c r="J16" i="41"/>
  <c r="K16" i="41"/>
  <c r="J17" i="41"/>
  <c r="K17" i="41"/>
  <c r="J18" i="41"/>
  <c r="K18" i="41"/>
  <c r="J19" i="41"/>
  <c r="K19" i="41"/>
  <c r="J20" i="41"/>
  <c r="K20" i="41"/>
  <c r="J21" i="41"/>
  <c r="K21" i="41"/>
  <c r="J22" i="41"/>
  <c r="K22" i="41"/>
  <c r="J23" i="41"/>
  <c r="K23" i="41"/>
  <c r="J24" i="41"/>
  <c r="K24" i="41"/>
  <c r="J25" i="41"/>
  <c r="K25" i="41"/>
  <c r="J26" i="41"/>
  <c r="K26" i="41"/>
  <c r="J27" i="41"/>
  <c r="K27" i="41"/>
  <c r="J28" i="41"/>
  <c r="K28" i="41"/>
  <c r="J29" i="41"/>
  <c r="K29" i="41"/>
  <c r="J30" i="41"/>
  <c r="K30" i="41"/>
  <c r="J31" i="41"/>
  <c r="K31" i="41"/>
  <c r="J32" i="41"/>
  <c r="K32" i="41"/>
  <c r="J33" i="41"/>
  <c r="K33" i="41"/>
  <c r="J34" i="41"/>
  <c r="K34" i="41"/>
  <c r="J35" i="41"/>
  <c r="K35" i="41"/>
  <c r="J36" i="41"/>
  <c r="K36" i="41"/>
  <c r="J37" i="41"/>
  <c r="K37" i="41"/>
  <c r="J38" i="41"/>
  <c r="K38" i="41"/>
  <c r="J39" i="41"/>
  <c r="K39" i="41"/>
  <c r="J40" i="41"/>
  <c r="K40" i="41"/>
  <c r="J41" i="41"/>
  <c r="K41" i="41"/>
  <c r="J42" i="41"/>
  <c r="K42" i="41"/>
  <c r="J43" i="41"/>
  <c r="K43" i="41"/>
  <c r="J44" i="41"/>
  <c r="K44" i="41"/>
  <c r="J45" i="41"/>
  <c r="K45" i="41"/>
  <c r="J46" i="41"/>
  <c r="K46" i="41"/>
  <c r="J47" i="41"/>
  <c r="K47" i="41"/>
  <c r="J48" i="41"/>
  <c r="K48" i="41"/>
  <c r="J49" i="41"/>
  <c r="K49" i="41"/>
  <c r="J50" i="41"/>
  <c r="K50" i="41"/>
  <c r="J51" i="41"/>
  <c r="K51" i="41"/>
  <c r="J52" i="41"/>
  <c r="K52" i="41"/>
  <c r="J53" i="41"/>
  <c r="K53" i="41"/>
  <c r="J54" i="41"/>
  <c r="K54" i="41"/>
  <c r="J55" i="41"/>
  <c r="K55" i="41"/>
  <c r="J56" i="41"/>
  <c r="K56" i="41"/>
  <c r="J57" i="41"/>
  <c r="K57" i="41"/>
  <c r="J58" i="41"/>
  <c r="K58" i="41"/>
  <c r="J59" i="41"/>
  <c r="K59" i="41"/>
  <c r="J60" i="41"/>
  <c r="K60" i="41"/>
  <c r="J61" i="41"/>
  <c r="K61" i="41"/>
  <c r="J62" i="41"/>
  <c r="K62" i="41"/>
  <c r="J63" i="41"/>
  <c r="K63" i="41"/>
  <c r="J64" i="41"/>
  <c r="K64" i="41"/>
  <c r="J65" i="41"/>
  <c r="K65" i="41"/>
  <c r="J66" i="41"/>
  <c r="K66" i="41"/>
  <c r="J67" i="41"/>
  <c r="K67" i="41"/>
  <c r="J68" i="41"/>
  <c r="K68" i="41"/>
  <c r="J69" i="41"/>
  <c r="K69" i="41"/>
  <c r="J70" i="41"/>
  <c r="K70" i="41"/>
  <c r="J71" i="41"/>
  <c r="K71" i="41"/>
  <c r="J72" i="41"/>
  <c r="K72" i="41"/>
  <c r="J73" i="41"/>
  <c r="K73" i="41"/>
  <c r="J74" i="41"/>
  <c r="K74" i="41"/>
  <c r="J75" i="41"/>
  <c r="K75" i="41"/>
  <c r="J76" i="41"/>
  <c r="K76" i="41"/>
  <c r="J77" i="41"/>
  <c r="K77" i="41"/>
  <c r="J78" i="41"/>
  <c r="K78" i="41"/>
  <c r="J79" i="41"/>
  <c r="K79" i="41"/>
  <c r="J80" i="41"/>
  <c r="K80" i="41"/>
  <c r="J81" i="41"/>
  <c r="K81" i="41"/>
  <c r="J82" i="41"/>
  <c r="K82" i="41"/>
  <c r="J83" i="41"/>
  <c r="K83" i="41"/>
  <c r="J84" i="41"/>
  <c r="K84" i="41"/>
  <c r="J85" i="41"/>
  <c r="K85" i="41"/>
  <c r="J86" i="41"/>
  <c r="K86" i="41"/>
  <c r="J87" i="41"/>
  <c r="K87" i="41"/>
  <c r="J88" i="41"/>
  <c r="K88" i="41"/>
  <c r="J89" i="41"/>
  <c r="K89" i="41"/>
  <c r="J90" i="41"/>
  <c r="K90" i="41"/>
  <c r="J91" i="41"/>
  <c r="K91" i="41"/>
  <c r="J92" i="41"/>
  <c r="K92" i="41"/>
  <c r="J93" i="41"/>
  <c r="K93" i="41"/>
  <c r="J94" i="41"/>
  <c r="K94" i="41"/>
  <c r="J95" i="41"/>
  <c r="K95" i="41"/>
  <c r="J96" i="41"/>
  <c r="K96" i="41"/>
  <c r="J97" i="41"/>
  <c r="K97" i="41"/>
  <c r="J98" i="41"/>
  <c r="K98" i="41"/>
  <c r="J99" i="41"/>
  <c r="K99" i="41"/>
  <c r="J100" i="41"/>
  <c r="K100" i="41"/>
  <c r="J101" i="41"/>
  <c r="K101" i="41"/>
  <c r="J102" i="41"/>
  <c r="K102" i="41"/>
  <c r="J103" i="41"/>
  <c r="K103" i="41"/>
  <c r="J104" i="41"/>
  <c r="K104" i="41"/>
  <c r="J105" i="41"/>
  <c r="K105" i="41"/>
  <c r="J106" i="41"/>
  <c r="K106" i="41"/>
  <c r="J107" i="41"/>
  <c r="K107" i="41"/>
  <c r="J108" i="41"/>
  <c r="K108" i="41"/>
  <c r="J109" i="41"/>
  <c r="K109" i="41"/>
  <c r="J110" i="41"/>
  <c r="K110" i="41"/>
  <c r="J111" i="41"/>
  <c r="K111" i="41"/>
  <c r="J112" i="41"/>
  <c r="K112" i="41"/>
  <c r="J113" i="41"/>
  <c r="K113" i="41"/>
  <c r="J114" i="41"/>
  <c r="K114" i="41"/>
  <c r="J115" i="41"/>
  <c r="K115" i="41"/>
  <c r="J116" i="41"/>
  <c r="K116" i="41"/>
  <c r="J117" i="41"/>
  <c r="K117" i="41"/>
  <c r="J118" i="41"/>
  <c r="K118" i="41"/>
  <c r="J119" i="41"/>
  <c r="K119" i="41"/>
  <c r="J120" i="41"/>
  <c r="K120" i="41"/>
  <c r="J121" i="41"/>
  <c r="K121" i="41"/>
  <c r="J122" i="41"/>
  <c r="K122" i="41"/>
  <c r="J123" i="41"/>
  <c r="K123" i="41"/>
  <c r="J124" i="41"/>
  <c r="K124" i="41"/>
  <c r="J125" i="41"/>
  <c r="K125" i="41"/>
  <c r="J126" i="41"/>
  <c r="K126" i="41"/>
  <c r="J127" i="41"/>
  <c r="K127" i="41"/>
  <c r="J128" i="41"/>
  <c r="K128" i="41"/>
  <c r="J129" i="41"/>
  <c r="K129" i="41"/>
  <c r="J130" i="41"/>
  <c r="K130" i="41"/>
  <c r="J131" i="41"/>
  <c r="K131" i="41"/>
  <c r="J132" i="41"/>
  <c r="K132" i="41"/>
  <c r="J133" i="41"/>
  <c r="K133" i="41"/>
  <c r="J134" i="41"/>
  <c r="K134" i="41"/>
  <c r="J135" i="41"/>
  <c r="K135" i="41"/>
  <c r="J136" i="41"/>
  <c r="K136" i="41"/>
  <c r="J137" i="41"/>
  <c r="K137" i="41"/>
  <c r="J138" i="41"/>
  <c r="K138" i="41"/>
  <c r="J139" i="41"/>
  <c r="K139" i="41"/>
  <c r="J140" i="41"/>
  <c r="K140" i="41"/>
  <c r="J141" i="41"/>
  <c r="K141" i="41"/>
  <c r="J142" i="41"/>
  <c r="K142" i="41"/>
  <c r="J143" i="41"/>
  <c r="K143" i="41"/>
  <c r="J144" i="41"/>
  <c r="K144" i="41"/>
  <c r="J145" i="41"/>
  <c r="K145" i="41"/>
  <c r="J146" i="41"/>
  <c r="K146" i="41"/>
  <c r="J147" i="41"/>
  <c r="K147" i="41"/>
  <c r="J148" i="41"/>
  <c r="K148" i="41"/>
  <c r="J149" i="41"/>
  <c r="K149" i="41"/>
  <c r="J150" i="41"/>
  <c r="K150" i="41"/>
  <c r="J151" i="41"/>
  <c r="K151" i="41"/>
  <c r="J152" i="41"/>
  <c r="K152" i="41"/>
  <c r="J153" i="41"/>
  <c r="K153" i="41"/>
  <c r="J154" i="41"/>
  <c r="K154" i="41"/>
  <c r="J155" i="41"/>
  <c r="K155" i="41"/>
  <c r="J156" i="41"/>
  <c r="K156" i="41"/>
  <c r="J157" i="41"/>
  <c r="K157" i="41"/>
  <c r="J158" i="41"/>
  <c r="K158" i="41"/>
  <c r="J159" i="41"/>
  <c r="K159" i="41"/>
  <c r="J160" i="41"/>
  <c r="K160" i="41"/>
  <c r="J161" i="41"/>
  <c r="K161" i="41"/>
  <c r="J162" i="41"/>
  <c r="K162" i="41"/>
  <c r="J163" i="41"/>
  <c r="K163" i="41"/>
  <c r="J164" i="41"/>
  <c r="K164" i="41"/>
  <c r="J165" i="41"/>
  <c r="K165" i="41"/>
  <c r="J166" i="41"/>
  <c r="K166" i="41"/>
  <c r="J167" i="41"/>
  <c r="K167" i="41"/>
  <c r="J168" i="41"/>
  <c r="K168" i="41"/>
  <c r="J169" i="41"/>
  <c r="K169" i="41"/>
  <c r="J170" i="41"/>
  <c r="K170" i="41"/>
  <c r="J171" i="41"/>
  <c r="K171" i="41"/>
  <c r="J172" i="41"/>
  <c r="K172" i="41"/>
  <c r="J173" i="41"/>
  <c r="K173" i="41"/>
  <c r="J174" i="41"/>
  <c r="K174" i="41"/>
  <c r="J175" i="41"/>
  <c r="K175" i="41"/>
  <c r="J176" i="41"/>
  <c r="K176" i="41"/>
  <c r="J177" i="41"/>
  <c r="K177" i="41"/>
  <c r="J178" i="41"/>
  <c r="K178" i="41"/>
  <c r="J179" i="41"/>
  <c r="K179" i="41"/>
  <c r="J180" i="41"/>
  <c r="K180" i="41"/>
  <c r="J181" i="41"/>
  <c r="K181" i="41"/>
  <c r="J182" i="41"/>
  <c r="K182" i="41"/>
  <c r="J183" i="41"/>
  <c r="K183" i="41"/>
  <c r="J184" i="41"/>
  <c r="K184" i="41"/>
  <c r="J185" i="41"/>
  <c r="K185" i="41"/>
  <c r="J186" i="41"/>
  <c r="K186" i="41"/>
  <c r="J187" i="41"/>
  <c r="K187" i="41"/>
  <c r="J188" i="41"/>
  <c r="K188" i="41"/>
  <c r="J189" i="41"/>
  <c r="K189" i="41"/>
  <c r="J190" i="41"/>
  <c r="K190" i="41"/>
  <c r="J191" i="41"/>
  <c r="K191" i="41"/>
  <c r="J192" i="41"/>
  <c r="K192" i="41"/>
  <c r="J193" i="41"/>
  <c r="K193" i="41"/>
  <c r="J194" i="41"/>
  <c r="K194" i="41"/>
  <c r="J195" i="41"/>
  <c r="K195" i="41"/>
  <c r="J196" i="41"/>
  <c r="K196" i="41"/>
  <c r="J197" i="41"/>
  <c r="K197" i="41"/>
  <c r="J198" i="41"/>
  <c r="K198" i="41"/>
  <c r="J199" i="41"/>
  <c r="K199" i="41"/>
  <c r="J200" i="41"/>
  <c r="K200" i="41"/>
  <c r="J201" i="41"/>
  <c r="K201" i="41"/>
  <c r="J202" i="41"/>
  <c r="K202" i="41"/>
  <c r="J203" i="41"/>
  <c r="K203" i="41"/>
  <c r="J204" i="41"/>
  <c r="K204" i="41"/>
  <c r="J205" i="41"/>
  <c r="K205" i="41"/>
  <c r="J206" i="41"/>
  <c r="K206" i="41"/>
  <c r="J207" i="41"/>
  <c r="K207" i="41"/>
  <c r="J208" i="41"/>
  <c r="K208" i="41"/>
  <c r="J209" i="41"/>
  <c r="K209" i="41"/>
  <c r="J210" i="41"/>
  <c r="K210" i="41"/>
  <c r="J211" i="41"/>
  <c r="K211" i="41"/>
  <c r="J212" i="41"/>
  <c r="K212" i="41"/>
  <c r="J213" i="41"/>
  <c r="K213" i="41"/>
  <c r="J214" i="41"/>
  <c r="K214" i="41"/>
  <c r="J215" i="41"/>
  <c r="K215" i="41"/>
  <c r="J216" i="41"/>
  <c r="K216" i="41"/>
  <c r="J217" i="41"/>
  <c r="K217" i="41"/>
  <c r="J218" i="41"/>
  <c r="K218" i="41"/>
  <c r="J219" i="41"/>
  <c r="K219" i="41"/>
  <c r="J220" i="41"/>
  <c r="K220" i="41"/>
  <c r="J221" i="41"/>
  <c r="K221" i="41"/>
  <c r="J222" i="41"/>
  <c r="K222" i="41"/>
  <c r="J223" i="41"/>
  <c r="K223" i="41"/>
  <c r="J224" i="41"/>
  <c r="K224" i="41"/>
  <c r="J225" i="41"/>
  <c r="K225" i="41"/>
  <c r="J226" i="41"/>
  <c r="K226" i="41"/>
  <c r="J227" i="41"/>
  <c r="K227" i="41"/>
  <c r="J228" i="41"/>
  <c r="K228" i="41"/>
  <c r="J229" i="41"/>
  <c r="K229" i="41"/>
  <c r="J230" i="41"/>
  <c r="K230" i="41"/>
  <c r="J231" i="41"/>
  <c r="K231" i="41"/>
  <c r="J232" i="41"/>
  <c r="K232" i="41"/>
  <c r="J233" i="41"/>
  <c r="K233" i="41"/>
  <c r="J234" i="41"/>
  <c r="K234" i="41"/>
  <c r="J235" i="41"/>
  <c r="K235" i="41"/>
  <c r="J236" i="41"/>
  <c r="K236" i="41"/>
  <c r="J237" i="41"/>
  <c r="K237" i="41"/>
  <c r="J238" i="41"/>
  <c r="K238" i="41"/>
  <c r="J239" i="41"/>
  <c r="K239" i="41"/>
  <c r="J240" i="41"/>
  <c r="K240" i="41"/>
  <c r="J241" i="41"/>
  <c r="K241" i="41"/>
  <c r="J242" i="41"/>
  <c r="K242" i="41"/>
  <c r="J243" i="41"/>
  <c r="K243" i="41"/>
  <c r="J244" i="41"/>
  <c r="K244" i="41"/>
  <c r="J245" i="41"/>
  <c r="K245" i="41"/>
  <c r="J246" i="41"/>
  <c r="K246" i="41"/>
  <c r="J247" i="41"/>
  <c r="K247" i="41"/>
  <c r="J248" i="41"/>
  <c r="K248" i="41"/>
  <c r="J249" i="41"/>
  <c r="K249" i="41"/>
  <c r="J250" i="41"/>
  <c r="K250" i="41"/>
  <c r="J251" i="41"/>
  <c r="K251" i="41"/>
  <c r="J252" i="41"/>
  <c r="K252" i="41"/>
  <c r="J253" i="41"/>
  <c r="K253" i="41"/>
  <c r="J254" i="41"/>
  <c r="K254" i="41"/>
  <c r="J255" i="41"/>
  <c r="K255" i="41"/>
  <c r="J256" i="41"/>
  <c r="K256" i="41"/>
  <c r="J257" i="41"/>
  <c r="K257" i="41"/>
  <c r="J258" i="41"/>
  <c r="K258" i="41"/>
  <c r="J259" i="41"/>
  <c r="K259" i="41"/>
  <c r="J260" i="41"/>
  <c r="K260" i="41"/>
  <c r="J261" i="41"/>
  <c r="K261" i="41"/>
  <c r="J262" i="41"/>
  <c r="K262" i="41"/>
  <c r="J263" i="41"/>
  <c r="K263" i="41"/>
  <c r="J264" i="41"/>
  <c r="K264" i="41"/>
  <c r="J265" i="41"/>
  <c r="K265" i="41"/>
  <c r="J266" i="41"/>
  <c r="K266" i="41"/>
  <c r="J267" i="41"/>
  <c r="K267" i="41"/>
  <c r="J268" i="41"/>
  <c r="K268" i="41"/>
  <c r="J269" i="41"/>
  <c r="K269" i="41"/>
  <c r="J270" i="41"/>
  <c r="K270" i="41"/>
  <c r="J271" i="41"/>
  <c r="K271" i="41"/>
  <c r="J272" i="41"/>
  <c r="K272" i="41"/>
  <c r="J273" i="41"/>
  <c r="K273" i="41"/>
  <c r="J274" i="41"/>
  <c r="K274" i="41"/>
  <c r="J275" i="41"/>
  <c r="K275" i="41"/>
  <c r="J276" i="41"/>
  <c r="K276" i="41"/>
  <c r="J277" i="41"/>
  <c r="K277" i="41"/>
  <c r="J278" i="41"/>
  <c r="K278" i="41"/>
  <c r="J279" i="41"/>
  <c r="K279" i="41"/>
  <c r="J280" i="41"/>
  <c r="K280" i="41"/>
  <c r="J281" i="41"/>
  <c r="K281" i="41"/>
  <c r="J282" i="41"/>
  <c r="K282" i="41"/>
  <c r="J283" i="41"/>
  <c r="K283" i="41"/>
  <c r="J284" i="41"/>
  <c r="K284" i="41"/>
  <c r="J285" i="41"/>
  <c r="K285" i="41"/>
  <c r="J286" i="41"/>
  <c r="K286" i="41"/>
  <c r="J287" i="41"/>
  <c r="K287" i="41"/>
  <c r="J288" i="41"/>
  <c r="K288" i="41"/>
  <c r="J289" i="41"/>
  <c r="K289" i="41"/>
  <c r="J290" i="41"/>
  <c r="K290" i="41"/>
  <c r="J291" i="41"/>
  <c r="K291" i="41"/>
  <c r="J292" i="41"/>
  <c r="K292" i="41"/>
  <c r="J293" i="41"/>
  <c r="K293" i="41"/>
  <c r="J294" i="41"/>
  <c r="K294" i="41"/>
  <c r="J295" i="41"/>
  <c r="K295" i="41"/>
  <c r="J296" i="41"/>
  <c r="K296" i="41"/>
  <c r="J297" i="41"/>
  <c r="K297" i="41"/>
  <c r="J298" i="41"/>
  <c r="K298" i="41"/>
  <c r="J299" i="41"/>
  <c r="K299" i="41"/>
  <c r="J300" i="41"/>
  <c r="K300" i="41"/>
  <c r="J301" i="41"/>
  <c r="K301" i="41"/>
  <c r="J302" i="41"/>
  <c r="K302" i="41"/>
  <c r="J303" i="41"/>
  <c r="K303" i="41"/>
  <c r="J304" i="41"/>
  <c r="K304" i="41"/>
  <c r="J305" i="41"/>
  <c r="K305" i="41"/>
  <c r="J306" i="41"/>
  <c r="K306" i="41"/>
  <c r="J307" i="41"/>
  <c r="K307" i="41"/>
  <c r="J308" i="41"/>
  <c r="K308" i="41"/>
  <c r="J309" i="41"/>
  <c r="K309" i="41"/>
  <c r="J310" i="41"/>
  <c r="K310" i="41"/>
  <c r="J311" i="41"/>
  <c r="K311" i="41"/>
  <c r="J312" i="41"/>
  <c r="K312" i="41"/>
  <c r="J313" i="41"/>
  <c r="K313" i="41"/>
  <c r="J314" i="41"/>
  <c r="K314" i="41"/>
  <c r="J315" i="41"/>
  <c r="K315" i="41"/>
  <c r="J316" i="41"/>
  <c r="K316" i="41"/>
  <c r="J317" i="41"/>
  <c r="K317" i="41"/>
  <c r="J318" i="41"/>
  <c r="K318" i="41"/>
  <c r="J319" i="41"/>
  <c r="K319" i="41"/>
  <c r="J320" i="41"/>
  <c r="K320" i="41"/>
  <c r="J321" i="41"/>
  <c r="K321" i="41"/>
  <c r="J322" i="41"/>
  <c r="K322" i="41"/>
  <c r="J323" i="41"/>
  <c r="K323" i="41"/>
  <c r="J324" i="41"/>
  <c r="K324" i="41"/>
  <c r="J325" i="41"/>
  <c r="K325" i="41"/>
  <c r="J326" i="41"/>
  <c r="K326" i="41"/>
  <c r="J327" i="41"/>
  <c r="K327" i="41"/>
  <c r="J328" i="41"/>
  <c r="K328" i="41"/>
  <c r="J329" i="41"/>
  <c r="K329" i="41"/>
  <c r="J330" i="41"/>
  <c r="K330" i="41"/>
  <c r="J331" i="41"/>
  <c r="K331" i="41"/>
  <c r="J332" i="41"/>
  <c r="K332" i="41"/>
  <c r="J333" i="41"/>
  <c r="K333" i="41"/>
  <c r="J334" i="41"/>
  <c r="K334" i="41"/>
  <c r="J335" i="41"/>
  <c r="K335" i="41"/>
  <c r="J336" i="41"/>
  <c r="K336" i="41"/>
  <c r="J337" i="41"/>
  <c r="K337" i="41"/>
  <c r="J338" i="41"/>
  <c r="K338" i="41"/>
  <c r="J339" i="41"/>
  <c r="K339" i="41"/>
  <c r="J340" i="41"/>
  <c r="K340" i="41"/>
  <c r="J341" i="41"/>
  <c r="K341" i="41"/>
  <c r="J342" i="41"/>
  <c r="K342" i="41"/>
  <c r="J343" i="41"/>
  <c r="K343" i="41"/>
  <c r="J344" i="41"/>
  <c r="K344" i="41"/>
  <c r="J345" i="41"/>
  <c r="K345" i="41"/>
  <c r="J346" i="41"/>
  <c r="K346" i="41"/>
  <c r="J347" i="41"/>
  <c r="K347" i="41"/>
  <c r="J348" i="41"/>
  <c r="K348" i="41"/>
  <c r="J349" i="41"/>
  <c r="K349" i="41"/>
  <c r="J350" i="41"/>
  <c r="K350" i="41"/>
  <c r="J351" i="41"/>
  <c r="K351" i="41"/>
  <c r="J352" i="41"/>
  <c r="K352" i="41"/>
  <c r="J353" i="41"/>
  <c r="K353" i="41"/>
  <c r="J354" i="41"/>
  <c r="K354" i="41"/>
  <c r="J355" i="41"/>
  <c r="K355" i="41"/>
  <c r="J356" i="41"/>
  <c r="K356" i="41"/>
  <c r="J357" i="41"/>
  <c r="K357" i="41"/>
  <c r="J358" i="41"/>
  <c r="K358" i="41"/>
  <c r="J359" i="41"/>
  <c r="K359" i="41"/>
  <c r="J360" i="41"/>
  <c r="K360" i="41"/>
  <c r="J361" i="41"/>
  <c r="K361" i="41"/>
  <c r="J362" i="41"/>
  <c r="K362" i="41"/>
  <c r="J363" i="41"/>
  <c r="K363" i="41"/>
  <c r="J364" i="41"/>
  <c r="K364" i="41"/>
  <c r="J365" i="41"/>
  <c r="K365" i="41"/>
  <c r="J366" i="41"/>
  <c r="K366" i="41"/>
  <c r="J367" i="41"/>
  <c r="K367" i="41"/>
  <c r="J368" i="41"/>
  <c r="K368" i="41"/>
  <c r="J369" i="41"/>
  <c r="K369" i="41"/>
  <c r="J370" i="41"/>
  <c r="K370" i="41"/>
  <c r="J371" i="41"/>
  <c r="K371" i="41"/>
  <c r="J372" i="41"/>
  <c r="K372" i="41"/>
  <c r="J373" i="41"/>
  <c r="K373" i="41"/>
  <c r="J374" i="41"/>
  <c r="K374" i="41"/>
  <c r="J375" i="41"/>
  <c r="K375" i="41"/>
  <c r="J376" i="41"/>
  <c r="K376" i="41"/>
  <c r="J377" i="41"/>
  <c r="K377" i="41"/>
  <c r="J378" i="41"/>
  <c r="K378" i="41"/>
  <c r="J379" i="41"/>
  <c r="K379" i="41"/>
  <c r="J380" i="41"/>
  <c r="K380" i="41"/>
  <c r="J381" i="41"/>
  <c r="K381" i="41"/>
  <c r="J382" i="41"/>
  <c r="K382" i="41"/>
  <c r="J383" i="41"/>
  <c r="K383" i="41"/>
  <c r="J384" i="41"/>
  <c r="K384" i="41"/>
  <c r="J385" i="41"/>
  <c r="K385" i="41"/>
  <c r="J386" i="41"/>
  <c r="K386" i="41"/>
  <c r="J387" i="41"/>
  <c r="K387" i="41"/>
  <c r="J388" i="41"/>
  <c r="K388" i="41"/>
  <c r="J389" i="41"/>
  <c r="K389" i="41"/>
  <c r="J390" i="41"/>
  <c r="K390" i="41"/>
  <c r="J391" i="41"/>
  <c r="K391" i="41"/>
  <c r="J392" i="41"/>
  <c r="K392" i="41"/>
  <c r="J393" i="41"/>
  <c r="K393" i="41"/>
  <c r="J394" i="41"/>
  <c r="K394" i="41"/>
  <c r="J395" i="41"/>
  <c r="K395" i="41"/>
  <c r="J396" i="41"/>
  <c r="K396" i="41"/>
  <c r="J397" i="41"/>
  <c r="K397" i="41"/>
  <c r="J398" i="41"/>
  <c r="K398" i="41"/>
  <c r="J399" i="41"/>
  <c r="K399" i="41"/>
  <c r="J400" i="41"/>
  <c r="K400" i="41"/>
  <c r="J401" i="41"/>
  <c r="K401" i="41"/>
  <c r="J402" i="41"/>
  <c r="K402" i="41"/>
  <c r="J403" i="41"/>
  <c r="K403" i="41"/>
  <c r="J404" i="41"/>
  <c r="K404" i="41"/>
  <c r="J405" i="41"/>
  <c r="K405" i="41"/>
  <c r="J406" i="41"/>
  <c r="K406" i="41"/>
  <c r="J407" i="41"/>
  <c r="K407" i="41"/>
  <c r="J408" i="41"/>
  <c r="K408" i="41"/>
  <c r="J409" i="41"/>
  <c r="K409" i="41"/>
  <c r="J410" i="41"/>
  <c r="K410" i="41"/>
  <c r="J411" i="41"/>
  <c r="K411" i="41"/>
  <c r="J412" i="41"/>
  <c r="K412" i="41"/>
  <c r="J413" i="41"/>
  <c r="K413" i="41"/>
  <c r="J414" i="41"/>
  <c r="K414" i="41"/>
  <c r="J415" i="41"/>
  <c r="K415" i="41"/>
  <c r="J416" i="41"/>
  <c r="K416" i="41"/>
  <c r="J417" i="41"/>
  <c r="K417" i="41"/>
  <c r="J418" i="41"/>
  <c r="K418" i="41"/>
  <c r="J419" i="41"/>
  <c r="K419" i="41"/>
  <c r="J420" i="41"/>
  <c r="K420" i="41"/>
  <c r="J421" i="41"/>
  <c r="K421" i="41"/>
  <c r="J422" i="41"/>
  <c r="K422" i="41"/>
  <c r="J423" i="41"/>
  <c r="K423" i="41"/>
  <c r="J424" i="41"/>
  <c r="K424" i="41"/>
  <c r="J425" i="41"/>
  <c r="K425" i="41"/>
  <c r="J426" i="41"/>
  <c r="K426" i="41"/>
  <c r="J427" i="41"/>
  <c r="K427" i="41"/>
  <c r="J428" i="41"/>
  <c r="K428" i="41"/>
  <c r="J429" i="41"/>
  <c r="K429" i="41"/>
  <c r="J430" i="41"/>
  <c r="K430" i="41"/>
  <c r="J431" i="41"/>
  <c r="K431" i="41"/>
  <c r="J432" i="41"/>
  <c r="K432" i="41"/>
  <c r="J433" i="41"/>
  <c r="K433" i="41"/>
  <c r="J434" i="41"/>
  <c r="K434" i="41"/>
  <c r="J435" i="41"/>
  <c r="K435" i="41"/>
  <c r="J436" i="41"/>
  <c r="K436" i="41"/>
  <c r="J437" i="41"/>
  <c r="K437" i="41"/>
  <c r="J438" i="41"/>
  <c r="K438" i="41"/>
  <c r="J439" i="41"/>
  <c r="K439" i="41"/>
  <c r="J440" i="41"/>
  <c r="K440" i="41"/>
  <c r="J441" i="41"/>
  <c r="K441" i="41"/>
  <c r="J442" i="41"/>
  <c r="K442" i="41"/>
  <c r="J443" i="41"/>
  <c r="K443" i="41"/>
  <c r="J444" i="41"/>
  <c r="K444" i="41"/>
  <c r="J445" i="41"/>
  <c r="K445" i="41"/>
  <c r="J446" i="41"/>
  <c r="K446" i="41"/>
  <c r="J447" i="41"/>
  <c r="K447" i="41"/>
  <c r="J448" i="41"/>
  <c r="K448" i="41"/>
  <c r="J449" i="41"/>
  <c r="K449" i="41"/>
  <c r="J450" i="41"/>
  <c r="K450" i="41"/>
  <c r="J451" i="41"/>
  <c r="K451" i="41"/>
  <c r="J452" i="41"/>
  <c r="K452" i="41"/>
  <c r="J453" i="41"/>
  <c r="K453" i="41"/>
  <c r="J454" i="41"/>
  <c r="K454" i="41"/>
  <c r="J455" i="41"/>
  <c r="K455" i="41"/>
  <c r="J456" i="41"/>
  <c r="K456" i="41"/>
  <c r="J457" i="41"/>
  <c r="K457" i="41"/>
  <c r="J458" i="41"/>
  <c r="K458" i="41"/>
  <c r="J459" i="41"/>
  <c r="K459" i="41"/>
  <c r="J460" i="41"/>
  <c r="K460" i="41"/>
  <c r="J461" i="41"/>
  <c r="K461" i="41"/>
  <c r="J462" i="41"/>
  <c r="K462" i="41"/>
  <c r="J463" i="41"/>
  <c r="K463" i="41"/>
  <c r="J464" i="41"/>
  <c r="K464" i="41"/>
  <c r="J465" i="41"/>
  <c r="K465" i="41"/>
  <c r="J466" i="41"/>
  <c r="K466" i="41"/>
  <c r="J467" i="41"/>
  <c r="K467" i="41"/>
  <c r="J468" i="41"/>
  <c r="K468" i="41"/>
  <c r="J469" i="41"/>
  <c r="K469" i="41"/>
  <c r="J470" i="41"/>
  <c r="K470" i="41"/>
  <c r="J471" i="41"/>
  <c r="K471" i="41"/>
  <c r="J472" i="41"/>
  <c r="K472" i="41"/>
  <c r="J473" i="41"/>
  <c r="K473" i="41"/>
  <c r="J474" i="41"/>
  <c r="K474" i="41"/>
  <c r="J475" i="41"/>
  <c r="K475" i="41"/>
  <c r="J476" i="41"/>
  <c r="K476" i="41"/>
  <c r="J477" i="41"/>
  <c r="K477" i="41"/>
  <c r="J478" i="41"/>
  <c r="K478" i="41"/>
  <c r="J479" i="41"/>
  <c r="K479" i="41"/>
  <c r="J480" i="41"/>
  <c r="K480" i="41"/>
  <c r="J481" i="41"/>
  <c r="K481" i="41"/>
  <c r="J482" i="41"/>
  <c r="K482" i="41"/>
  <c r="J483" i="41"/>
  <c r="K483" i="41"/>
  <c r="J484" i="41"/>
  <c r="K484" i="41"/>
  <c r="J485" i="41"/>
  <c r="K485" i="41"/>
  <c r="J486" i="41"/>
  <c r="K486" i="41"/>
  <c r="J487" i="41"/>
  <c r="K487" i="41"/>
  <c r="J488" i="41"/>
  <c r="K488" i="41"/>
  <c r="J489" i="41"/>
  <c r="K489" i="41"/>
  <c r="J490" i="41"/>
  <c r="K490" i="41"/>
  <c r="J491" i="41"/>
  <c r="K491" i="41"/>
  <c r="J492" i="41"/>
  <c r="K492" i="41"/>
  <c r="J493" i="41"/>
  <c r="K493" i="41"/>
  <c r="J494" i="41"/>
  <c r="K494" i="41"/>
  <c r="J495" i="41"/>
  <c r="K495" i="41"/>
  <c r="J496" i="41"/>
  <c r="K496" i="41"/>
  <c r="J497" i="41"/>
  <c r="K497" i="41"/>
  <c r="J498" i="41"/>
  <c r="K498" i="41"/>
  <c r="J499" i="41"/>
  <c r="K499" i="41"/>
  <c r="J500" i="41"/>
  <c r="K500" i="41"/>
  <c r="J501" i="41"/>
  <c r="K501" i="41"/>
  <c r="J502" i="41"/>
  <c r="K502" i="41"/>
  <c r="J503" i="41"/>
  <c r="K503" i="41"/>
  <c r="J504" i="41"/>
  <c r="K504" i="41"/>
  <c r="J505" i="41"/>
  <c r="K505" i="41"/>
  <c r="J506" i="41"/>
  <c r="K506" i="41"/>
  <c r="J507" i="41"/>
  <c r="K507" i="41"/>
  <c r="J508" i="41"/>
  <c r="K508" i="41"/>
  <c r="J509" i="41"/>
  <c r="K509" i="41"/>
  <c r="J510" i="41"/>
  <c r="K510" i="41"/>
  <c r="J511" i="41"/>
  <c r="K511" i="41"/>
  <c r="J512" i="41"/>
  <c r="K512" i="41"/>
  <c r="J513" i="41"/>
  <c r="K513" i="41"/>
  <c r="J514" i="41"/>
  <c r="K514" i="41"/>
  <c r="J515" i="41"/>
  <c r="K515" i="41"/>
  <c r="J516" i="41"/>
  <c r="K516" i="41"/>
  <c r="J517" i="41"/>
  <c r="K517" i="41"/>
  <c r="J518" i="41"/>
  <c r="K518" i="41"/>
  <c r="J519" i="41"/>
  <c r="K519" i="41"/>
  <c r="J520" i="41"/>
  <c r="K520" i="41"/>
  <c r="J521" i="41"/>
  <c r="K521" i="41"/>
  <c r="J522" i="41"/>
  <c r="K522" i="41"/>
  <c r="J523" i="41"/>
  <c r="K523" i="41"/>
  <c r="J524" i="41"/>
  <c r="K524" i="41"/>
  <c r="J525" i="41"/>
  <c r="K525" i="41"/>
  <c r="J526" i="41"/>
  <c r="K526" i="41"/>
  <c r="J527" i="41"/>
  <c r="K527" i="41"/>
  <c r="J528" i="41"/>
  <c r="K528" i="41"/>
  <c r="J529" i="41"/>
  <c r="K529" i="41"/>
  <c r="J530" i="41"/>
  <c r="K530" i="41"/>
  <c r="J531" i="41"/>
  <c r="K531" i="41"/>
  <c r="J532" i="41"/>
  <c r="K532" i="41"/>
  <c r="J533" i="41"/>
  <c r="K533" i="41"/>
  <c r="J534" i="41"/>
  <c r="K534" i="41"/>
  <c r="J535" i="41"/>
  <c r="K535" i="41"/>
  <c r="J536" i="41"/>
  <c r="K536" i="41"/>
  <c r="J537" i="41"/>
  <c r="K537" i="41"/>
  <c r="J538" i="41"/>
  <c r="K538" i="41"/>
  <c r="J539" i="41"/>
  <c r="K539" i="41"/>
  <c r="J540" i="41"/>
  <c r="K540" i="41"/>
  <c r="J541" i="41"/>
  <c r="K541" i="41"/>
  <c r="J542" i="41"/>
  <c r="K542" i="41"/>
  <c r="J543" i="41"/>
  <c r="K543" i="41"/>
  <c r="J544" i="41"/>
  <c r="K544" i="41"/>
  <c r="J545" i="41"/>
  <c r="K545" i="41"/>
  <c r="J546" i="41"/>
  <c r="K546" i="41"/>
  <c r="J547" i="41"/>
  <c r="K547" i="41"/>
  <c r="J548" i="41"/>
  <c r="K548" i="41"/>
  <c r="J549" i="41"/>
  <c r="K549" i="41"/>
  <c r="J550" i="41"/>
  <c r="K550" i="41"/>
  <c r="J551" i="41"/>
  <c r="K551" i="41"/>
  <c r="J552" i="41"/>
  <c r="K552" i="41"/>
  <c r="J553" i="41"/>
  <c r="K553" i="41"/>
  <c r="J554" i="41"/>
  <c r="K554" i="41"/>
  <c r="J555" i="41"/>
  <c r="K555" i="41"/>
  <c r="J556" i="41"/>
  <c r="K556" i="41"/>
  <c r="J557" i="41"/>
  <c r="K557" i="41"/>
  <c r="J558" i="41"/>
  <c r="K558" i="41"/>
  <c r="J559" i="41"/>
  <c r="K559" i="41"/>
  <c r="J560" i="41"/>
  <c r="K560" i="41"/>
  <c r="J561" i="41"/>
  <c r="K561" i="41"/>
  <c r="J562" i="41"/>
  <c r="K562" i="41"/>
  <c r="J563" i="41"/>
  <c r="K563" i="41"/>
  <c r="J564" i="41"/>
  <c r="K564" i="41"/>
  <c r="J565" i="41"/>
  <c r="K565" i="41"/>
  <c r="J566" i="41"/>
  <c r="K566" i="41"/>
  <c r="J567" i="41"/>
  <c r="K567" i="41"/>
  <c r="J568" i="41"/>
  <c r="K568" i="41"/>
  <c r="J569" i="41"/>
  <c r="K569" i="41"/>
  <c r="J570" i="41"/>
  <c r="K570" i="41"/>
  <c r="J571" i="41"/>
  <c r="K571" i="41"/>
  <c r="J572" i="41"/>
  <c r="K572" i="41"/>
  <c r="J573" i="41"/>
  <c r="K573" i="41"/>
  <c r="J574" i="41"/>
  <c r="K574" i="41"/>
  <c r="J575" i="41"/>
  <c r="K575" i="41"/>
  <c r="J576" i="41"/>
  <c r="K576" i="41"/>
  <c r="J577" i="41"/>
  <c r="K577" i="41"/>
  <c r="J578" i="41"/>
  <c r="K578" i="41"/>
  <c r="J579" i="41"/>
  <c r="K579" i="41"/>
  <c r="J580" i="41"/>
  <c r="K580" i="41"/>
  <c r="J581" i="41"/>
  <c r="K581" i="41"/>
  <c r="J582" i="41"/>
  <c r="K582" i="41"/>
  <c r="J583" i="41"/>
  <c r="K583" i="41"/>
  <c r="J584" i="41"/>
  <c r="K584" i="41"/>
  <c r="J585" i="41"/>
  <c r="K585" i="41"/>
  <c r="J586" i="41"/>
  <c r="K586" i="41"/>
  <c r="J587" i="41"/>
  <c r="K587" i="41"/>
  <c r="J588" i="41"/>
  <c r="K588" i="41"/>
  <c r="J589" i="41"/>
  <c r="K589" i="41"/>
  <c r="J590" i="41"/>
  <c r="K590" i="41"/>
  <c r="J591" i="41"/>
  <c r="K591" i="41"/>
  <c r="J592" i="41"/>
  <c r="K592" i="41"/>
  <c r="J593" i="41"/>
  <c r="K593" i="41"/>
  <c r="J594" i="41"/>
  <c r="K594" i="41"/>
  <c r="J595" i="41"/>
  <c r="K595" i="41"/>
  <c r="J596" i="41"/>
  <c r="K596" i="41"/>
  <c r="J597" i="41"/>
  <c r="K597" i="41"/>
  <c r="J598" i="41"/>
  <c r="K598" i="41"/>
  <c r="J599" i="41"/>
  <c r="K599" i="41"/>
  <c r="J600" i="41"/>
  <c r="K600" i="41"/>
  <c r="J601" i="41"/>
  <c r="K601" i="41"/>
  <c r="J602" i="41"/>
  <c r="K602" i="41"/>
  <c r="J603" i="41"/>
  <c r="K603" i="41"/>
  <c r="J604" i="41"/>
  <c r="K604" i="41"/>
  <c r="J605" i="41"/>
  <c r="K605" i="41"/>
  <c r="J606" i="41"/>
  <c r="K606" i="41"/>
  <c r="J607" i="41"/>
  <c r="K607" i="41"/>
  <c r="J608" i="41"/>
  <c r="K608" i="41"/>
  <c r="J609" i="41"/>
  <c r="K609" i="41"/>
  <c r="J610" i="41"/>
  <c r="K610" i="41"/>
  <c r="J611" i="41"/>
  <c r="K611" i="41"/>
  <c r="J612" i="41"/>
  <c r="K612" i="41"/>
  <c r="J613" i="41"/>
  <c r="K613" i="41"/>
  <c r="J614" i="41"/>
  <c r="K614" i="41"/>
  <c r="J615" i="41"/>
  <c r="K615" i="41"/>
  <c r="J616" i="41"/>
  <c r="K616" i="41"/>
  <c r="J617" i="41"/>
  <c r="K617" i="41"/>
  <c r="J618" i="41"/>
  <c r="K618" i="41"/>
  <c r="J619" i="41"/>
  <c r="K619" i="41"/>
  <c r="J620" i="41"/>
  <c r="K620" i="41"/>
  <c r="J621" i="41"/>
  <c r="K621" i="41"/>
  <c r="J622" i="41"/>
  <c r="K622" i="41"/>
  <c r="J623" i="41"/>
  <c r="K623" i="41"/>
  <c r="J624" i="41"/>
  <c r="K624" i="41"/>
  <c r="J625" i="41"/>
  <c r="K625" i="41"/>
  <c r="J626" i="41"/>
  <c r="K626" i="41"/>
  <c r="J627" i="41"/>
  <c r="K627" i="41"/>
  <c r="J628" i="41"/>
  <c r="K628" i="41"/>
  <c r="J629" i="41"/>
  <c r="K629" i="41"/>
  <c r="J630" i="41"/>
  <c r="K630" i="41"/>
  <c r="J631" i="41"/>
  <c r="K631" i="41"/>
  <c r="J632" i="41"/>
  <c r="K632" i="41"/>
  <c r="J633" i="41"/>
  <c r="K633" i="41"/>
  <c r="J634" i="41"/>
  <c r="K634" i="41"/>
  <c r="J635" i="41"/>
  <c r="K635" i="41"/>
  <c r="J636" i="41"/>
  <c r="K636" i="41"/>
  <c r="J637" i="41"/>
  <c r="K637" i="41"/>
  <c r="J638" i="41"/>
  <c r="K638" i="41"/>
  <c r="J639" i="41"/>
  <c r="K639" i="41"/>
  <c r="J640" i="41"/>
  <c r="K640" i="41"/>
  <c r="J641" i="41"/>
  <c r="K641" i="41"/>
  <c r="J642" i="41"/>
  <c r="K642" i="41"/>
  <c r="J643" i="41"/>
  <c r="K643" i="41"/>
  <c r="J644" i="41"/>
  <c r="K644" i="41"/>
  <c r="J645" i="41"/>
  <c r="K645" i="41"/>
  <c r="J646" i="41"/>
  <c r="K646" i="41"/>
  <c r="J647" i="41"/>
  <c r="K647" i="41"/>
  <c r="J648" i="41"/>
  <c r="K648" i="41"/>
  <c r="J649" i="41"/>
  <c r="K649" i="41"/>
  <c r="J650" i="41"/>
  <c r="K650" i="41"/>
  <c r="J651" i="41"/>
  <c r="K651" i="41"/>
  <c r="J652" i="41"/>
  <c r="K652" i="41"/>
  <c r="J653" i="41"/>
  <c r="K653" i="41"/>
  <c r="J654" i="41"/>
  <c r="K654" i="41"/>
  <c r="J655" i="41"/>
  <c r="K655" i="41"/>
  <c r="J656" i="41"/>
  <c r="K656" i="41"/>
  <c r="J657" i="41"/>
  <c r="K657" i="41"/>
  <c r="J658" i="41"/>
  <c r="K658" i="41"/>
  <c r="J659" i="41"/>
  <c r="K659" i="41"/>
  <c r="J660" i="41"/>
  <c r="K660" i="41"/>
  <c r="J661" i="41"/>
  <c r="K661" i="41"/>
  <c r="J662" i="41"/>
  <c r="K662" i="41"/>
  <c r="J663" i="41"/>
  <c r="K663" i="41"/>
  <c r="J664" i="41"/>
  <c r="K664" i="41"/>
  <c r="J665" i="41"/>
  <c r="K665" i="41"/>
  <c r="J666" i="41"/>
  <c r="K666" i="41"/>
  <c r="J667" i="41"/>
  <c r="K667" i="41"/>
  <c r="J668" i="41"/>
  <c r="K668" i="41"/>
  <c r="J669" i="41"/>
  <c r="K669" i="41"/>
  <c r="J670" i="41"/>
  <c r="K670" i="41"/>
  <c r="J671" i="41"/>
  <c r="K671" i="41"/>
  <c r="J672" i="41"/>
  <c r="K672" i="41"/>
  <c r="J673" i="41"/>
  <c r="K673" i="41"/>
  <c r="J674" i="41"/>
  <c r="K674" i="41"/>
  <c r="J675" i="41"/>
  <c r="K675" i="41"/>
  <c r="J676" i="41"/>
  <c r="K676" i="41"/>
  <c r="J677" i="41"/>
  <c r="K677" i="41"/>
  <c r="J678" i="41"/>
  <c r="K678" i="41"/>
  <c r="J679" i="41"/>
  <c r="K679" i="41"/>
  <c r="J680" i="41"/>
  <c r="K680" i="41"/>
  <c r="J681" i="41"/>
  <c r="K681" i="41"/>
  <c r="J682" i="41"/>
  <c r="K682" i="41"/>
  <c r="J683" i="41"/>
  <c r="K683" i="41"/>
  <c r="J684" i="41"/>
  <c r="K684" i="41"/>
  <c r="J685" i="41"/>
  <c r="K685" i="41"/>
  <c r="J686" i="41"/>
  <c r="K686" i="41"/>
  <c r="J687" i="41"/>
  <c r="K687" i="41"/>
  <c r="J688" i="41"/>
  <c r="K688" i="41"/>
  <c r="J689" i="41"/>
  <c r="K689" i="41"/>
  <c r="J690" i="41"/>
  <c r="K690" i="41"/>
  <c r="J691" i="41"/>
  <c r="K691" i="41"/>
  <c r="J692" i="41"/>
  <c r="K692" i="41"/>
  <c r="J693" i="41"/>
  <c r="K693" i="41"/>
  <c r="J694" i="41"/>
  <c r="K694" i="41"/>
  <c r="J695" i="41"/>
  <c r="K695" i="41"/>
  <c r="J696" i="41"/>
  <c r="K696" i="41"/>
  <c r="J697" i="41"/>
  <c r="K697" i="41"/>
  <c r="J698" i="41"/>
  <c r="K698" i="41"/>
  <c r="J699" i="41"/>
  <c r="K699" i="41"/>
  <c r="J700" i="41"/>
  <c r="K700" i="41"/>
  <c r="J701" i="41"/>
  <c r="K701" i="41"/>
  <c r="J702" i="41"/>
  <c r="K702" i="41"/>
  <c r="J703" i="41"/>
  <c r="K703" i="41"/>
  <c r="J704" i="41"/>
  <c r="K704" i="41"/>
  <c r="J705" i="41"/>
  <c r="K705" i="41"/>
  <c r="J706" i="41"/>
  <c r="K706" i="41"/>
  <c r="J707" i="41"/>
  <c r="K707" i="41"/>
  <c r="J708" i="41"/>
  <c r="K708" i="41"/>
  <c r="J709" i="41"/>
  <c r="K709" i="41"/>
  <c r="J710" i="41"/>
  <c r="K710" i="41"/>
  <c r="J711" i="41"/>
  <c r="K711" i="41"/>
  <c r="J712" i="41"/>
  <c r="K712" i="41"/>
  <c r="J713" i="41"/>
  <c r="K713" i="41"/>
  <c r="J714" i="41"/>
  <c r="K714" i="41"/>
  <c r="J715" i="41"/>
  <c r="K715" i="41"/>
  <c r="J716" i="41"/>
  <c r="K716" i="41"/>
  <c r="J717" i="41"/>
  <c r="K717" i="41"/>
  <c r="J718" i="41"/>
  <c r="K718" i="41"/>
  <c r="J719" i="41"/>
  <c r="K719" i="41"/>
  <c r="J720" i="41"/>
  <c r="K720" i="41"/>
  <c r="J721" i="41"/>
  <c r="K721" i="41"/>
  <c r="J722" i="41"/>
  <c r="K722" i="41"/>
  <c r="J723" i="41"/>
  <c r="K723" i="41"/>
  <c r="J724" i="41"/>
  <c r="K724" i="41"/>
  <c r="J725" i="41"/>
  <c r="K725" i="41"/>
  <c r="J726" i="41"/>
  <c r="K726" i="41"/>
  <c r="J727" i="41"/>
  <c r="K727" i="41"/>
  <c r="J728" i="41"/>
  <c r="K728" i="41"/>
  <c r="J729" i="41"/>
  <c r="K729" i="41"/>
  <c r="J730" i="41"/>
  <c r="K730" i="41"/>
  <c r="J731" i="41"/>
  <c r="K731" i="41"/>
  <c r="J732" i="41"/>
  <c r="K732" i="41"/>
  <c r="J733" i="41"/>
  <c r="K733" i="41"/>
  <c r="J734" i="41"/>
  <c r="K734" i="41"/>
  <c r="J735" i="41"/>
  <c r="K735" i="41"/>
  <c r="J736" i="41"/>
  <c r="K736" i="41"/>
  <c r="J737" i="41"/>
  <c r="K737" i="41"/>
  <c r="J738" i="41"/>
  <c r="K738" i="41"/>
  <c r="J739" i="41"/>
  <c r="K739" i="41"/>
  <c r="J740" i="41"/>
  <c r="K740" i="41"/>
  <c r="J741" i="41"/>
  <c r="K741" i="41"/>
  <c r="J742" i="41"/>
  <c r="K742" i="41"/>
  <c r="J743" i="41"/>
  <c r="K743" i="41"/>
  <c r="J744" i="41"/>
  <c r="K744" i="41"/>
  <c r="J745" i="41"/>
  <c r="K745" i="41"/>
  <c r="J746" i="41"/>
  <c r="K746" i="41"/>
  <c r="J747" i="41"/>
  <c r="K747" i="41"/>
  <c r="J748" i="41"/>
  <c r="K748" i="41"/>
  <c r="J749" i="41"/>
  <c r="K749" i="41"/>
  <c r="J750" i="41"/>
  <c r="K750" i="41"/>
  <c r="J751" i="41"/>
  <c r="K751" i="41"/>
  <c r="J752" i="41"/>
  <c r="K752" i="41"/>
  <c r="J753" i="41"/>
  <c r="K753" i="41"/>
  <c r="J754" i="41"/>
  <c r="K754" i="41"/>
  <c r="J755" i="41"/>
  <c r="K755" i="41"/>
  <c r="J756" i="41"/>
  <c r="K756" i="41"/>
  <c r="J757" i="41"/>
  <c r="K757" i="41"/>
  <c r="J758" i="41"/>
  <c r="K758" i="41"/>
  <c r="J759" i="41"/>
  <c r="K759" i="41"/>
  <c r="J760" i="41"/>
  <c r="K760" i="41"/>
  <c r="J761" i="41"/>
  <c r="K761" i="41"/>
  <c r="J762" i="41"/>
  <c r="K762" i="41"/>
  <c r="J763" i="41"/>
  <c r="K763" i="41"/>
  <c r="J764" i="41"/>
  <c r="K764" i="41"/>
  <c r="J765" i="41"/>
  <c r="K765" i="41"/>
  <c r="J766" i="41"/>
  <c r="K766" i="41"/>
  <c r="J767" i="41"/>
  <c r="K767" i="41"/>
  <c r="J768" i="41"/>
  <c r="K768" i="41"/>
  <c r="J769" i="41"/>
  <c r="K769" i="41"/>
  <c r="J770" i="41"/>
  <c r="K770" i="41"/>
  <c r="J771" i="41"/>
  <c r="K771" i="41"/>
  <c r="J772" i="41"/>
  <c r="K772" i="41"/>
  <c r="J773" i="41"/>
  <c r="K773" i="41"/>
  <c r="J774" i="41"/>
  <c r="K774" i="41"/>
  <c r="J775" i="41"/>
  <c r="K775" i="41"/>
  <c r="J776" i="41"/>
  <c r="K776" i="41"/>
  <c r="J777" i="41"/>
  <c r="K777" i="41"/>
  <c r="J778" i="41"/>
  <c r="K778" i="41"/>
  <c r="J779" i="41"/>
  <c r="K779" i="41"/>
  <c r="J780" i="41"/>
  <c r="K780" i="41"/>
  <c r="J781" i="41"/>
  <c r="K781" i="41"/>
  <c r="J782" i="41"/>
  <c r="K782" i="41"/>
  <c r="J783" i="41"/>
  <c r="K783" i="41"/>
  <c r="J784" i="41"/>
  <c r="K784" i="41"/>
  <c r="J785" i="41"/>
  <c r="K785" i="41"/>
  <c r="J786" i="41"/>
  <c r="K786" i="41"/>
  <c r="J787" i="41"/>
  <c r="K787" i="41"/>
  <c r="J788" i="41"/>
  <c r="K788" i="41"/>
  <c r="J789" i="41"/>
  <c r="K789" i="41"/>
  <c r="J790" i="41"/>
  <c r="K790" i="41"/>
  <c r="J791" i="41"/>
  <c r="K791" i="41"/>
  <c r="J792" i="41"/>
  <c r="K792" i="41"/>
  <c r="J793" i="41"/>
  <c r="K793" i="41"/>
  <c r="J794" i="41"/>
  <c r="K794" i="41"/>
  <c r="J795" i="41"/>
  <c r="K795" i="41"/>
  <c r="J796" i="41"/>
  <c r="K796" i="41"/>
  <c r="J797" i="41"/>
  <c r="K797" i="41"/>
  <c r="J798" i="41"/>
  <c r="K798" i="41"/>
  <c r="J799" i="41"/>
  <c r="K799" i="41"/>
  <c r="J800" i="41"/>
  <c r="K800" i="41"/>
  <c r="J801" i="41"/>
  <c r="K801" i="41"/>
  <c r="J802" i="41"/>
  <c r="K802" i="41"/>
  <c r="J803" i="41"/>
  <c r="K803" i="41"/>
  <c r="J804" i="41"/>
  <c r="K804" i="41"/>
  <c r="J805" i="41"/>
  <c r="K805" i="41"/>
  <c r="J806" i="41"/>
  <c r="K806" i="41"/>
  <c r="J807" i="41"/>
  <c r="K807" i="41"/>
  <c r="J808" i="41"/>
  <c r="K808" i="41"/>
  <c r="J809" i="41"/>
  <c r="K809" i="41"/>
  <c r="J810" i="41"/>
  <c r="K810" i="41"/>
  <c r="J811" i="41"/>
  <c r="K811" i="41"/>
  <c r="J812" i="41"/>
  <c r="K812" i="41"/>
  <c r="J813" i="41"/>
  <c r="K813" i="41"/>
  <c r="J814" i="41"/>
  <c r="K814" i="41"/>
  <c r="J815" i="41"/>
  <c r="K815" i="41"/>
  <c r="J816" i="41"/>
  <c r="K816" i="41"/>
  <c r="J817" i="41"/>
  <c r="K817" i="41"/>
  <c r="J818" i="41"/>
  <c r="K818" i="41"/>
  <c r="J819" i="41"/>
  <c r="K819" i="41"/>
  <c r="J820" i="41"/>
  <c r="K820" i="41"/>
  <c r="J821" i="41"/>
  <c r="K821" i="41"/>
  <c r="J822" i="41"/>
  <c r="K822" i="41"/>
  <c r="J823" i="41"/>
  <c r="K823" i="41"/>
  <c r="J824" i="41"/>
  <c r="K824" i="41"/>
  <c r="J825" i="41"/>
  <c r="K825" i="41"/>
  <c r="J826" i="41"/>
  <c r="K826" i="41"/>
  <c r="J827" i="41"/>
  <c r="K827" i="41"/>
  <c r="J828" i="41"/>
  <c r="K828" i="41"/>
  <c r="J829" i="41"/>
  <c r="K829" i="41"/>
  <c r="J830" i="41"/>
  <c r="K830" i="41"/>
  <c r="J831" i="41"/>
  <c r="K831" i="41"/>
  <c r="J832" i="41"/>
  <c r="K832" i="41"/>
  <c r="J833" i="41"/>
  <c r="K833" i="41"/>
  <c r="J834" i="41"/>
  <c r="K834" i="41"/>
  <c r="J835" i="41"/>
  <c r="K835" i="41"/>
  <c r="J836" i="41"/>
  <c r="K836" i="41"/>
  <c r="J837" i="41"/>
  <c r="K837" i="41"/>
  <c r="J838" i="41"/>
  <c r="K838" i="41"/>
  <c r="J839" i="41"/>
  <c r="K839" i="41"/>
  <c r="J840" i="41"/>
  <c r="K840" i="41"/>
  <c r="J841" i="41"/>
  <c r="K841" i="41"/>
  <c r="J842" i="41"/>
  <c r="K842" i="41"/>
  <c r="J843" i="41"/>
  <c r="K843" i="41"/>
  <c r="J844" i="41"/>
  <c r="K844" i="41"/>
  <c r="J845" i="41"/>
  <c r="K845" i="41"/>
  <c r="J846" i="41"/>
  <c r="K846" i="41"/>
  <c r="J847" i="41"/>
  <c r="K847" i="41"/>
  <c r="J848" i="41"/>
  <c r="K848" i="41"/>
  <c r="J849" i="41"/>
  <c r="K849" i="41"/>
  <c r="J850" i="41"/>
  <c r="K850" i="41"/>
  <c r="J851" i="41"/>
  <c r="K851" i="41"/>
  <c r="J852" i="41"/>
  <c r="K852" i="41"/>
  <c r="J853" i="41"/>
  <c r="K853" i="41"/>
  <c r="J854" i="41"/>
  <c r="K854" i="41"/>
  <c r="J855" i="41"/>
  <c r="K855" i="41"/>
  <c r="J856" i="41"/>
  <c r="K856" i="41"/>
  <c r="J857" i="41"/>
  <c r="K857" i="41"/>
  <c r="J858" i="41"/>
  <c r="K858" i="41"/>
  <c r="J859" i="41"/>
  <c r="K859" i="41"/>
  <c r="J860" i="41"/>
  <c r="K860" i="41"/>
  <c r="J861" i="41"/>
  <c r="K861" i="41"/>
  <c r="J862" i="41"/>
  <c r="K862" i="41"/>
  <c r="J863" i="41"/>
  <c r="K863" i="41"/>
  <c r="J864" i="41"/>
  <c r="K864" i="41"/>
  <c r="J865" i="41"/>
  <c r="K865" i="41"/>
  <c r="J866" i="41"/>
  <c r="K866" i="41"/>
  <c r="J867" i="41"/>
  <c r="K867" i="41"/>
  <c r="J868" i="41"/>
  <c r="K868" i="41"/>
  <c r="J869" i="41"/>
  <c r="K869" i="41"/>
  <c r="J870" i="41"/>
  <c r="K870" i="41"/>
  <c r="J871" i="41"/>
  <c r="K871" i="41"/>
  <c r="J872" i="41"/>
  <c r="K872" i="41"/>
  <c r="J873" i="41"/>
  <c r="K873" i="41"/>
  <c r="J874" i="41"/>
  <c r="K874" i="41"/>
  <c r="J875" i="41"/>
  <c r="K875" i="41"/>
  <c r="J876" i="41"/>
  <c r="K876" i="41"/>
  <c r="J877" i="41"/>
  <c r="K877" i="41"/>
  <c r="J878" i="41"/>
  <c r="K878" i="41"/>
  <c r="J879" i="41"/>
  <c r="K879" i="41"/>
  <c r="J880" i="41"/>
  <c r="K880" i="41"/>
  <c r="J881" i="41"/>
  <c r="K881" i="41"/>
  <c r="J882" i="41"/>
  <c r="K882" i="41"/>
  <c r="J883" i="41"/>
  <c r="K883" i="41"/>
  <c r="J884" i="41"/>
  <c r="K884" i="41"/>
  <c r="J885" i="41"/>
  <c r="K885" i="41"/>
  <c r="J886" i="41"/>
  <c r="K886" i="41"/>
  <c r="J887" i="41"/>
  <c r="K887" i="41"/>
  <c r="J888" i="41"/>
  <c r="K888" i="41"/>
  <c r="J889" i="41"/>
  <c r="K889" i="41"/>
  <c r="J890" i="41"/>
  <c r="K890" i="41"/>
  <c r="J891" i="41"/>
  <c r="K891" i="41"/>
  <c r="J892" i="41"/>
  <c r="K892" i="41"/>
  <c r="J893" i="41"/>
  <c r="K893" i="41"/>
  <c r="J894" i="41"/>
  <c r="K894" i="41"/>
  <c r="J895" i="41"/>
  <c r="K895" i="41"/>
  <c r="J896" i="41"/>
  <c r="K896" i="41"/>
  <c r="J897" i="41"/>
  <c r="K897" i="41"/>
  <c r="J898" i="41"/>
  <c r="K898" i="41"/>
  <c r="J899" i="41"/>
  <c r="K899" i="41"/>
  <c r="J900" i="41"/>
  <c r="K900" i="41"/>
  <c r="J901" i="41"/>
  <c r="K901" i="41"/>
  <c r="J902" i="41"/>
  <c r="K902" i="41"/>
  <c r="J903" i="41"/>
  <c r="K903" i="41"/>
  <c r="J904" i="41"/>
  <c r="K904" i="41"/>
  <c r="J905" i="41"/>
  <c r="K905" i="41"/>
  <c r="J906" i="41"/>
  <c r="K906" i="41"/>
  <c r="J907" i="41"/>
  <c r="K907" i="41"/>
  <c r="J908" i="41"/>
  <c r="K908" i="41"/>
  <c r="J909" i="41"/>
  <c r="K909" i="41"/>
  <c r="J910" i="41"/>
  <c r="K910" i="41"/>
  <c r="J911" i="41"/>
  <c r="K911" i="41"/>
  <c r="J912" i="41"/>
  <c r="K912" i="41"/>
  <c r="J913" i="41"/>
  <c r="K913" i="41"/>
  <c r="J914" i="41"/>
  <c r="K914" i="41"/>
  <c r="J915" i="41"/>
  <c r="K915" i="41"/>
  <c r="J916" i="41"/>
  <c r="K916" i="41"/>
  <c r="J917" i="41"/>
  <c r="K917" i="41"/>
  <c r="J918" i="41"/>
  <c r="K918" i="41"/>
  <c r="J919" i="41"/>
  <c r="K919" i="41"/>
  <c r="J920" i="41"/>
  <c r="K920" i="41"/>
  <c r="J921" i="41"/>
  <c r="K921" i="41"/>
  <c r="J922" i="41"/>
  <c r="K922" i="41"/>
  <c r="J923" i="41"/>
  <c r="K923" i="41"/>
  <c r="J924" i="41"/>
  <c r="K924" i="41"/>
  <c r="J925" i="41"/>
  <c r="K925" i="41"/>
  <c r="J926" i="41"/>
  <c r="K926" i="41"/>
  <c r="J927" i="41"/>
  <c r="K927" i="41"/>
  <c r="J928" i="41"/>
  <c r="K928" i="41"/>
  <c r="J929" i="41"/>
  <c r="K929" i="41"/>
  <c r="J930" i="41"/>
  <c r="K930" i="41"/>
  <c r="J931" i="41"/>
  <c r="K931" i="41"/>
  <c r="J932" i="41"/>
  <c r="K932" i="41"/>
  <c r="J933" i="41"/>
  <c r="K933" i="41"/>
  <c r="J934" i="41"/>
  <c r="K934" i="41"/>
  <c r="J935" i="41"/>
  <c r="K935" i="41"/>
  <c r="J936" i="41"/>
  <c r="K936" i="41"/>
  <c r="J937" i="41"/>
  <c r="K937" i="41"/>
  <c r="J938" i="41"/>
  <c r="K938" i="41"/>
  <c r="J939" i="41"/>
  <c r="K939" i="41"/>
  <c r="J940" i="41"/>
  <c r="K940" i="41"/>
  <c r="J941" i="41"/>
  <c r="K941" i="41"/>
  <c r="J942" i="41"/>
  <c r="K942" i="41"/>
  <c r="J943" i="41"/>
  <c r="K943" i="41"/>
  <c r="J944" i="41"/>
  <c r="K944" i="41"/>
  <c r="J945" i="41"/>
  <c r="K945" i="41"/>
  <c r="J946" i="41"/>
  <c r="K946" i="41"/>
  <c r="J947" i="41"/>
  <c r="K947" i="41"/>
  <c r="J948" i="41"/>
  <c r="K948" i="41"/>
  <c r="J949" i="41"/>
  <c r="K949" i="41"/>
  <c r="J950" i="41"/>
  <c r="K950" i="41"/>
  <c r="J951" i="41"/>
  <c r="K951" i="41"/>
  <c r="J952" i="41"/>
  <c r="K952" i="41"/>
  <c r="J953" i="41"/>
  <c r="K953" i="41"/>
  <c r="J954" i="41"/>
  <c r="K954" i="41"/>
  <c r="J955" i="41"/>
  <c r="K955" i="41"/>
  <c r="J956" i="41"/>
  <c r="K956" i="41"/>
  <c r="J957" i="41"/>
  <c r="K957" i="41"/>
  <c r="J958" i="41"/>
  <c r="K958" i="41"/>
  <c r="J959" i="41"/>
  <c r="K959" i="41"/>
  <c r="J960" i="41"/>
  <c r="K960" i="41"/>
  <c r="J961" i="41"/>
  <c r="K961" i="41"/>
  <c r="J962" i="41"/>
  <c r="K962" i="41"/>
  <c r="J963" i="41"/>
  <c r="K963" i="41"/>
  <c r="J964" i="41"/>
  <c r="K964" i="41"/>
  <c r="J965" i="41"/>
  <c r="K965" i="41"/>
  <c r="J966" i="41"/>
  <c r="K966" i="41"/>
  <c r="J967" i="41"/>
  <c r="K967" i="41"/>
  <c r="J968" i="41"/>
  <c r="K968" i="41"/>
  <c r="J969" i="41"/>
  <c r="K969" i="41"/>
  <c r="J970" i="41"/>
  <c r="K970" i="41"/>
  <c r="J971" i="41"/>
  <c r="K971" i="41"/>
  <c r="J972" i="41"/>
  <c r="K972" i="41"/>
  <c r="J973" i="41"/>
  <c r="K973" i="41"/>
  <c r="J974" i="41"/>
  <c r="K974" i="41"/>
  <c r="J975" i="41"/>
  <c r="K975" i="41"/>
  <c r="J976" i="41"/>
  <c r="K976" i="41"/>
  <c r="J977" i="41"/>
  <c r="K977" i="41"/>
  <c r="J978" i="41"/>
  <c r="K978" i="41"/>
  <c r="J979" i="41"/>
  <c r="K979" i="41"/>
  <c r="J980" i="41"/>
  <c r="K980" i="41"/>
  <c r="J981" i="41"/>
  <c r="K981" i="41"/>
  <c r="J982" i="41"/>
  <c r="K982" i="41"/>
  <c r="J983" i="41"/>
  <c r="K983" i="41"/>
  <c r="J984" i="41"/>
  <c r="K984" i="41"/>
  <c r="J985" i="41"/>
  <c r="K985" i="41"/>
  <c r="J986" i="41"/>
  <c r="K986" i="41"/>
  <c r="J987" i="41"/>
  <c r="K987" i="41"/>
  <c r="J988" i="41"/>
  <c r="K988" i="41"/>
  <c r="J989" i="41"/>
  <c r="K989" i="41"/>
  <c r="J990" i="41"/>
  <c r="K990" i="41"/>
  <c r="J991" i="41"/>
  <c r="K991" i="41"/>
  <c r="K8" i="41"/>
  <c r="J8" i="41"/>
  <c r="E9" i="41"/>
  <c r="E10" i="41"/>
  <c r="E11" i="41"/>
  <c r="E12" i="41"/>
  <c r="E13" i="41"/>
  <c r="E14" i="41"/>
  <c r="E15" i="41"/>
  <c r="E16" i="41"/>
  <c r="E17" i="41"/>
  <c r="E18" i="41"/>
  <c r="E19" i="41"/>
  <c r="E20" i="41"/>
  <c r="E21" i="41"/>
  <c r="E22" i="41"/>
  <c r="E23" i="41"/>
  <c r="E24" i="41"/>
  <c r="E25" i="41"/>
  <c r="E26" i="41"/>
  <c r="E27" i="41"/>
  <c r="E28" i="41"/>
  <c r="E29" i="41"/>
  <c r="E30" i="41"/>
  <c r="E31" i="41"/>
  <c r="E32" i="41"/>
  <c r="E33" i="41"/>
  <c r="E34" i="41"/>
  <c r="E35" i="41"/>
  <c r="E36" i="41"/>
  <c r="E37" i="41"/>
  <c r="E38" i="41"/>
  <c r="E39" i="41"/>
  <c r="E40" i="41"/>
  <c r="E41" i="41"/>
  <c r="E42" i="41"/>
  <c r="E43" i="41"/>
  <c r="E44" i="41"/>
  <c r="E45" i="41"/>
  <c r="E46" i="41"/>
  <c r="E47" i="41"/>
  <c r="E48" i="41"/>
  <c r="E49" i="41"/>
  <c r="E50" i="41"/>
  <c r="E51" i="41"/>
  <c r="E52" i="41"/>
  <c r="E53" i="41"/>
  <c r="E54" i="41"/>
  <c r="E55" i="41"/>
  <c r="E56" i="41"/>
  <c r="E57" i="41"/>
  <c r="E58" i="41"/>
  <c r="E59" i="41"/>
  <c r="E60" i="41"/>
  <c r="E61" i="41"/>
  <c r="E62" i="41"/>
  <c r="E63" i="41"/>
  <c r="E64" i="41"/>
  <c r="E65" i="41"/>
  <c r="E66" i="41"/>
  <c r="E67" i="41"/>
  <c r="E68" i="41"/>
  <c r="E69" i="41"/>
  <c r="E70" i="41"/>
  <c r="E71" i="41"/>
  <c r="E72" i="41"/>
  <c r="E73" i="41"/>
  <c r="E74" i="41"/>
  <c r="E75" i="41"/>
  <c r="E76" i="41"/>
  <c r="E77" i="41"/>
  <c r="E78" i="41"/>
  <c r="E79" i="41"/>
  <c r="E80" i="41"/>
  <c r="E81" i="41"/>
  <c r="E82" i="41"/>
  <c r="E83" i="41"/>
  <c r="E84" i="41"/>
  <c r="E85" i="41"/>
  <c r="E86" i="41"/>
  <c r="E87" i="41"/>
  <c r="E88" i="41"/>
  <c r="E89" i="41"/>
  <c r="E90" i="41"/>
  <c r="E91" i="41"/>
  <c r="E92" i="41"/>
  <c r="E93" i="41"/>
  <c r="E94" i="41"/>
  <c r="E95" i="41"/>
  <c r="E96" i="41"/>
  <c r="E97" i="41"/>
  <c r="E98" i="41"/>
  <c r="E99" i="41"/>
  <c r="E100" i="41"/>
  <c r="E101" i="41"/>
  <c r="E102" i="41"/>
  <c r="E103" i="41"/>
  <c r="E104" i="41"/>
  <c r="E105" i="41"/>
  <c r="E106" i="41"/>
  <c r="E107" i="41"/>
  <c r="E108" i="41"/>
  <c r="E109" i="41"/>
  <c r="E110" i="41"/>
  <c r="E111" i="41"/>
  <c r="E112" i="41"/>
  <c r="E113" i="41"/>
  <c r="E114" i="41"/>
  <c r="E115" i="41"/>
  <c r="E116" i="41"/>
  <c r="E117" i="41"/>
  <c r="E118" i="41"/>
  <c r="E119" i="41"/>
  <c r="E120" i="41"/>
  <c r="E121" i="41"/>
  <c r="E122" i="41"/>
  <c r="E123" i="41"/>
  <c r="E124" i="41"/>
  <c r="E125" i="41"/>
  <c r="E126" i="41"/>
  <c r="E127" i="41"/>
  <c r="E128" i="41"/>
  <c r="E129" i="41"/>
  <c r="E130" i="41"/>
  <c r="E131" i="41"/>
  <c r="E132" i="41"/>
  <c r="E133" i="41"/>
  <c r="E134" i="41"/>
  <c r="E135" i="41"/>
  <c r="E136" i="41"/>
  <c r="E137" i="41"/>
  <c r="E138" i="41"/>
  <c r="E139" i="41"/>
  <c r="E140" i="41"/>
  <c r="E141" i="41"/>
  <c r="E142" i="41"/>
  <c r="E143" i="41"/>
  <c r="E144" i="41"/>
  <c r="E145" i="41"/>
  <c r="E146" i="41"/>
  <c r="E147" i="41"/>
  <c r="E148" i="41"/>
  <c r="E149" i="41"/>
  <c r="E150" i="41"/>
  <c r="E151" i="41"/>
  <c r="E152" i="41"/>
  <c r="E153" i="41"/>
  <c r="E154" i="41"/>
  <c r="E155" i="41"/>
  <c r="E156" i="41"/>
  <c r="E157" i="41"/>
  <c r="E158" i="41"/>
  <c r="E159" i="41"/>
  <c r="E160" i="41"/>
  <c r="E161" i="41"/>
  <c r="E162" i="41"/>
  <c r="E163" i="41"/>
  <c r="E164" i="41"/>
  <c r="E165" i="41"/>
  <c r="E166" i="41"/>
  <c r="E167" i="41"/>
  <c r="E168" i="41"/>
  <c r="E169" i="41"/>
  <c r="E170" i="41"/>
  <c r="E171" i="41"/>
  <c r="E172" i="41"/>
  <c r="E173" i="41"/>
  <c r="E174" i="41"/>
  <c r="E175" i="41"/>
  <c r="E176" i="41"/>
  <c r="E177" i="41"/>
  <c r="E178" i="41"/>
  <c r="E179" i="41"/>
  <c r="E180" i="41"/>
  <c r="E181" i="41"/>
  <c r="E182" i="41"/>
  <c r="E183" i="41"/>
  <c r="E184" i="41"/>
  <c r="E185" i="41"/>
  <c r="E186" i="41"/>
  <c r="E187" i="41"/>
  <c r="E188" i="41"/>
  <c r="E189" i="41"/>
  <c r="E190" i="41"/>
  <c r="E191" i="41"/>
  <c r="E192" i="41"/>
  <c r="E193" i="41"/>
  <c r="E194" i="41"/>
  <c r="E195" i="41"/>
  <c r="E196" i="41"/>
  <c r="E197" i="41"/>
  <c r="E198" i="41"/>
  <c r="E199" i="41"/>
  <c r="E200" i="41"/>
  <c r="E201" i="41"/>
  <c r="E202" i="41"/>
  <c r="E203" i="41"/>
  <c r="E204" i="41"/>
  <c r="E205" i="41"/>
  <c r="E206" i="41"/>
  <c r="E207" i="41"/>
  <c r="E208" i="41"/>
  <c r="E209" i="41"/>
  <c r="E210" i="41"/>
  <c r="E211" i="41"/>
  <c r="E212" i="41"/>
  <c r="E213" i="41"/>
  <c r="E214" i="41"/>
  <c r="E215" i="41"/>
  <c r="E216" i="41"/>
  <c r="E217" i="41"/>
  <c r="E218" i="41"/>
  <c r="E219" i="41"/>
  <c r="E220" i="41"/>
  <c r="E221" i="41"/>
  <c r="E222" i="41"/>
  <c r="E223" i="41"/>
  <c r="E224" i="41"/>
  <c r="E225" i="41"/>
  <c r="E226" i="41"/>
  <c r="E227" i="41"/>
  <c r="E228" i="41"/>
  <c r="E229" i="41"/>
  <c r="E230" i="41"/>
  <c r="E231" i="41"/>
  <c r="E232" i="41"/>
  <c r="E233" i="41"/>
  <c r="E234" i="41"/>
  <c r="E235" i="41"/>
  <c r="E236" i="41"/>
  <c r="E237" i="41"/>
  <c r="E238" i="41"/>
  <c r="E239" i="41"/>
  <c r="E240" i="41"/>
  <c r="E241" i="41"/>
  <c r="E242" i="41"/>
  <c r="E243" i="41"/>
  <c r="E244" i="41"/>
  <c r="E245" i="41"/>
  <c r="E246" i="41"/>
  <c r="E247" i="41"/>
  <c r="E248" i="41"/>
  <c r="E249" i="41"/>
  <c r="E250" i="41"/>
  <c r="E251" i="41"/>
  <c r="E252" i="41"/>
  <c r="E253" i="41"/>
  <c r="E254" i="41"/>
  <c r="E255" i="41"/>
  <c r="E256" i="41"/>
  <c r="E257" i="41"/>
  <c r="E258" i="41"/>
  <c r="E259" i="41"/>
  <c r="E260" i="41"/>
  <c r="E261" i="41"/>
  <c r="E262" i="41"/>
  <c r="E263" i="41"/>
  <c r="E264" i="41"/>
  <c r="E265" i="41"/>
  <c r="E266" i="41"/>
  <c r="E267" i="41"/>
  <c r="E268" i="41"/>
  <c r="E269" i="41"/>
  <c r="E270" i="41"/>
  <c r="E271" i="41"/>
  <c r="E272" i="41"/>
  <c r="E273" i="41"/>
  <c r="E274" i="41"/>
  <c r="E275" i="41"/>
  <c r="E276" i="41"/>
  <c r="E277" i="41"/>
  <c r="E278" i="41"/>
  <c r="E279" i="41"/>
  <c r="E280" i="41"/>
  <c r="E281" i="41"/>
  <c r="E282" i="41"/>
  <c r="E283" i="41"/>
  <c r="E284" i="41"/>
  <c r="E285" i="41"/>
  <c r="E286" i="41"/>
  <c r="E287" i="41"/>
  <c r="E288" i="41"/>
  <c r="E289" i="41"/>
  <c r="E290" i="41"/>
  <c r="E291" i="41"/>
  <c r="E292" i="41"/>
  <c r="E293" i="41"/>
  <c r="E294" i="41"/>
  <c r="E295" i="41"/>
  <c r="E296" i="41"/>
  <c r="E297" i="41"/>
  <c r="E298" i="41"/>
  <c r="E299" i="41"/>
  <c r="E300" i="41"/>
  <c r="E301" i="41"/>
  <c r="E302" i="41"/>
  <c r="E303" i="41"/>
  <c r="E304" i="41"/>
  <c r="E305" i="41"/>
  <c r="E306" i="41"/>
  <c r="E307" i="41"/>
  <c r="E308" i="41"/>
  <c r="E309" i="41"/>
  <c r="E310" i="41"/>
  <c r="E311" i="41"/>
  <c r="E312" i="41"/>
  <c r="E313" i="41"/>
  <c r="E314" i="41"/>
  <c r="E315" i="41"/>
  <c r="E316" i="41"/>
  <c r="E317" i="41"/>
  <c r="E318" i="41"/>
  <c r="E319" i="41"/>
  <c r="E320" i="41"/>
  <c r="E321" i="41"/>
  <c r="E322" i="41"/>
  <c r="E323" i="41"/>
  <c r="E324" i="41"/>
  <c r="E325" i="41"/>
  <c r="E326" i="41"/>
  <c r="E327" i="41"/>
  <c r="E328" i="41"/>
  <c r="E329" i="41"/>
  <c r="E330" i="41"/>
  <c r="E331" i="41"/>
  <c r="E332" i="41"/>
  <c r="E333" i="41"/>
  <c r="E334" i="41"/>
  <c r="E335" i="41"/>
  <c r="E336" i="41"/>
  <c r="E337" i="41"/>
  <c r="E338" i="41"/>
  <c r="E339" i="41"/>
  <c r="E340" i="41"/>
  <c r="E341" i="41"/>
  <c r="E342" i="41"/>
  <c r="E343" i="41"/>
  <c r="E344" i="41"/>
  <c r="E345" i="41"/>
  <c r="E346" i="41"/>
  <c r="E347" i="41"/>
  <c r="E348" i="41"/>
  <c r="E349" i="41"/>
  <c r="E350" i="41"/>
  <c r="E351" i="41"/>
  <c r="E352" i="41"/>
  <c r="E353" i="41"/>
  <c r="E354" i="41"/>
  <c r="E355" i="41"/>
  <c r="E356" i="41"/>
  <c r="E357" i="41"/>
  <c r="E358" i="41"/>
  <c r="E359" i="41"/>
  <c r="E360" i="41"/>
  <c r="E361" i="41"/>
  <c r="E362" i="41"/>
  <c r="E363" i="41"/>
  <c r="E364" i="41"/>
  <c r="E365" i="41"/>
  <c r="E366" i="41"/>
  <c r="E367" i="41"/>
  <c r="E368" i="41"/>
  <c r="E369" i="41"/>
  <c r="E370" i="41"/>
  <c r="E371" i="41"/>
  <c r="E372" i="41"/>
  <c r="E373" i="41"/>
  <c r="E374" i="41"/>
  <c r="E375" i="41"/>
  <c r="E376" i="41"/>
  <c r="E377" i="41"/>
  <c r="E378" i="41"/>
  <c r="E379" i="41"/>
  <c r="E380" i="41"/>
  <c r="E381" i="41"/>
  <c r="E382" i="41"/>
  <c r="E383" i="41"/>
  <c r="E384" i="41"/>
  <c r="E385" i="41"/>
  <c r="E386" i="41"/>
  <c r="E387" i="41"/>
  <c r="E388" i="41"/>
  <c r="E389" i="41"/>
  <c r="E390" i="41"/>
  <c r="E391" i="41"/>
  <c r="E392" i="41"/>
  <c r="E393" i="41"/>
  <c r="E394" i="41"/>
  <c r="E395" i="41"/>
  <c r="E396" i="41"/>
  <c r="E397" i="41"/>
  <c r="E398" i="41"/>
  <c r="E399" i="41"/>
  <c r="E400" i="41"/>
  <c r="E401" i="41"/>
  <c r="E402" i="41"/>
  <c r="E403" i="41"/>
  <c r="E404" i="41"/>
  <c r="E405" i="41"/>
  <c r="E406" i="41"/>
  <c r="E407" i="41"/>
  <c r="E408" i="41"/>
  <c r="E409" i="41"/>
  <c r="E410" i="41"/>
  <c r="E411" i="41"/>
  <c r="E412" i="41"/>
  <c r="E413" i="41"/>
  <c r="E414" i="41"/>
  <c r="E415" i="41"/>
  <c r="E416" i="41"/>
  <c r="E417" i="41"/>
  <c r="E418" i="41"/>
  <c r="E419" i="41"/>
  <c r="E420" i="41"/>
  <c r="E421" i="41"/>
  <c r="E422" i="41"/>
  <c r="E423" i="41"/>
  <c r="E424" i="41"/>
  <c r="E425" i="41"/>
  <c r="E426" i="41"/>
  <c r="E427" i="41"/>
  <c r="E428" i="41"/>
  <c r="E429" i="41"/>
  <c r="E430" i="41"/>
  <c r="E431" i="41"/>
  <c r="E432" i="41"/>
  <c r="E433" i="41"/>
  <c r="E434" i="41"/>
  <c r="E435" i="41"/>
  <c r="E436" i="41"/>
  <c r="E437" i="41"/>
  <c r="E438" i="41"/>
  <c r="E439" i="41"/>
  <c r="E440" i="41"/>
  <c r="E441" i="41"/>
  <c r="E442" i="41"/>
  <c r="E443" i="41"/>
  <c r="E444" i="41"/>
  <c r="E445" i="41"/>
  <c r="E446" i="41"/>
  <c r="E447" i="41"/>
  <c r="E448" i="41"/>
  <c r="E449" i="41"/>
  <c r="E450" i="41"/>
  <c r="E451" i="41"/>
  <c r="E452" i="41"/>
  <c r="E453" i="41"/>
  <c r="E454" i="41"/>
  <c r="E455" i="41"/>
  <c r="E456" i="41"/>
  <c r="E457" i="41"/>
  <c r="E458" i="41"/>
  <c r="E459" i="41"/>
  <c r="E460" i="41"/>
  <c r="E461" i="41"/>
  <c r="E462" i="41"/>
  <c r="E463" i="41"/>
  <c r="E464" i="41"/>
  <c r="E465" i="41"/>
  <c r="E466" i="41"/>
  <c r="E467" i="41"/>
  <c r="E468" i="41"/>
  <c r="E469" i="41"/>
  <c r="E470" i="41"/>
  <c r="E471" i="41"/>
  <c r="E472" i="41"/>
  <c r="E473" i="41"/>
  <c r="E474" i="41"/>
  <c r="E475" i="41"/>
  <c r="E476" i="41"/>
  <c r="E477" i="41"/>
  <c r="E478" i="41"/>
  <c r="E479" i="41"/>
  <c r="E480" i="41"/>
  <c r="E481" i="41"/>
  <c r="E482" i="41"/>
  <c r="E483" i="41"/>
  <c r="E484" i="41"/>
  <c r="E485" i="41"/>
  <c r="E486" i="41"/>
  <c r="E487" i="41"/>
  <c r="E488" i="41"/>
  <c r="E489" i="41"/>
  <c r="E490" i="41"/>
  <c r="E491" i="41"/>
  <c r="E492" i="41"/>
  <c r="E493" i="41"/>
  <c r="E494" i="41"/>
  <c r="E495" i="41"/>
  <c r="E496" i="41"/>
  <c r="E497" i="41"/>
  <c r="E498" i="41"/>
  <c r="E499" i="41"/>
  <c r="E500" i="41"/>
  <c r="E501" i="41"/>
  <c r="E502" i="41"/>
  <c r="E503" i="41"/>
  <c r="E504" i="41"/>
  <c r="E505" i="41"/>
  <c r="E506" i="41"/>
  <c r="E507" i="41"/>
  <c r="E508" i="41"/>
  <c r="E509" i="41"/>
  <c r="E510" i="41"/>
  <c r="E511" i="41"/>
  <c r="E512" i="41"/>
  <c r="E513" i="41"/>
  <c r="E514" i="41"/>
  <c r="E515" i="41"/>
  <c r="E516" i="41"/>
  <c r="E517" i="41"/>
  <c r="E518" i="41"/>
  <c r="E519" i="41"/>
  <c r="E520" i="41"/>
  <c r="E521" i="41"/>
  <c r="E522" i="41"/>
  <c r="E523" i="41"/>
  <c r="E524" i="41"/>
  <c r="E525" i="41"/>
  <c r="E526" i="41"/>
  <c r="E527" i="41"/>
  <c r="E528" i="41"/>
  <c r="E529" i="41"/>
  <c r="E530" i="41"/>
  <c r="E531" i="41"/>
  <c r="E532" i="41"/>
  <c r="E533" i="41"/>
  <c r="E534" i="41"/>
  <c r="E535" i="41"/>
  <c r="E536" i="41"/>
  <c r="E537" i="41"/>
  <c r="E538" i="41"/>
  <c r="E539" i="41"/>
  <c r="E540" i="41"/>
  <c r="E541" i="41"/>
  <c r="E542" i="41"/>
  <c r="E543" i="41"/>
  <c r="E544" i="41"/>
  <c r="E545" i="41"/>
  <c r="E546" i="41"/>
  <c r="E547" i="41"/>
  <c r="E548" i="41"/>
  <c r="E549" i="41"/>
  <c r="E550" i="41"/>
  <c r="E551" i="41"/>
  <c r="E552" i="41"/>
  <c r="E553" i="41"/>
  <c r="E554" i="41"/>
  <c r="E555" i="41"/>
  <c r="E556" i="41"/>
  <c r="E557" i="41"/>
  <c r="E558" i="41"/>
  <c r="E559" i="41"/>
  <c r="E560" i="41"/>
  <c r="E561" i="41"/>
  <c r="E562" i="41"/>
  <c r="E563" i="41"/>
  <c r="E564" i="41"/>
  <c r="E565" i="41"/>
  <c r="E566" i="41"/>
  <c r="E567" i="41"/>
  <c r="E568" i="41"/>
  <c r="E569" i="41"/>
  <c r="E570" i="41"/>
  <c r="E571" i="41"/>
  <c r="E572" i="41"/>
  <c r="E573" i="41"/>
  <c r="E574" i="41"/>
  <c r="E575" i="41"/>
  <c r="E576" i="41"/>
  <c r="E577" i="41"/>
  <c r="E578" i="41"/>
  <c r="E579" i="41"/>
  <c r="E580" i="41"/>
  <c r="E581" i="41"/>
  <c r="E582" i="41"/>
  <c r="E583" i="41"/>
  <c r="E584" i="41"/>
  <c r="E585" i="41"/>
  <c r="E586" i="41"/>
  <c r="E587" i="41"/>
  <c r="E588" i="41"/>
  <c r="E589" i="41"/>
  <c r="E590" i="41"/>
  <c r="E591" i="41"/>
  <c r="E592" i="41"/>
  <c r="E593" i="41"/>
  <c r="E594" i="41"/>
  <c r="E595" i="41"/>
  <c r="E596" i="41"/>
  <c r="E597" i="41"/>
  <c r="E598" i="41"/>
  <c r="E599" i="41"/>
  <c r="E600" i="41"/>
  <c r="E601" i="41"/>
  <c r="E602" i="41"/>
  <c r="E603" i="41"/>
  <c r="E604" i="41"/>
  <c r="E605" i="41"/>
  <c r="E606" i="41"/>
  <c r="E607" i="41"/>
  <c r="E608" i="41"/>
  <c r="E609" i="41"/>
  <c r="E610" i="41"/>
  <c r="E611" i="41"/>
  <c r="E612" i="41"/>
  <c r="E613" i="41"/>
  <c r="E614" i="41"/>
  <c r="E615" i="41"/>
  <c r="E616" i="41"/>
  <c r="E617" i="41"/>
  <c r="E618" i="41"/>
  <c r="E619" i="41"/>
  <c r="E620" i="41"/>
  <c r="E621" i="41"/>
  <c r="E622" i="41"/>
  <c r="E623" i="41"/>
  <c r="E624" i="41"/>
  <c r="E625" i="41"/>
  <c r="E626" i="41"/>
  <c r="E627" i="41"/>
  <c r="E628" i="41"/>
  <c r="E629" i="41"/>
  <c r="E630" i="41"/>
  <c r="E631" i="41"/>
  <c r="E632" i="41"/>
  <c r="E633" i="41"/>
  <c r="E634" i="41"/>
  <c r="E635" i="41"/>
  <c r="E636" i="41"/>
  <c r="E637" i="41"/>
  <c r="E638" i="41"/>
  <c r="E639" i="41"/>
  <c r="E640" i="41"/>
  <c r="E641" i="41"/>
  <c r="E642" i="41"/>
  <c r="E643" i="41"/>
  <c r="E644" i="41"/>
  <c r="E645" i="41"/>
  <c r="E646" i="41"/>
  <c r="E647" i="41"/>
  <c r="E648" i="41"/>
  <c r="E649" i="41"/>
  <c r="E650" i="41"/>
  <c r="E651" i="41"/>
  <c r="E652" i="41"/>
  <c r="E653" i="41"/>
  <c r="E654" i="41"/>
  <c r="E655" i="41"/>
  <c r="E656" i="41"/>
  <c r="E657" i="41"/>
  <c r="E658" i="41"/>
  <c r="E659" i="41"/>
  <c r="E660" i="41"/>
  <c r="E661" i="41"/>
  <c r="E662" i="41"/>
  <c r="E663" i="41"/>
  <c r="E664" i="41"/>
  <c r="E665" i="41"/>
  <c r="E666" i="41"/>
  <c r="E667" i="41"/>
  <c r="E668" i="41"/>
  <c r="E669" i="41"/>
  <c r="E670" i="41"/>
  <c r="E671" i="41"/>
  <c r="E672" i="41"/>
  <c r="E673" i="41"/>
  <c r="E674" i="41"/>
  <c r="E675" i="41"/>
  <c r="E676" i="41"/>
  <c r="E677" i="41"/>
  <c r="E678" i="41"/>
  <c r="E679" i="41"/>
  <c r="E680" i="41"/>
  <c r="E681" i="41"/>
  <c r="E682" i="41"/>
  <c r="E683" i="41"/>
  <c r="E684" i="41"/>
  <c r="E685" i="41"/>
  <c r="E686" i="41"/>
  <c r="E687" i="41"/>
  <c r="E688" i="41"/>
  <c r="E689" i="41"/>
  <c r="E690" i="41"/>
  <c r="E691" i="41"/>
  <c r="E692" i="41"/>
  <c r="E693" i="41"/>
  <c r="E694" i="41"/>
  <c r="E695" i="41"/>
  <c r="E696" i="41"/>
  <c r="E697" i="41"/>
  <c r="E698" i="41"/>
  <c r="E699" i="41"/>
  <c r="E700" i="41"/>
  <c r="E701" i="41"/>
  <c r="E702" i="41"/>
  <c r="E703" i="41"/>
  <c r="E704" i="41"/>
  <c r="E705" i="41"/>
  <c r="E706" i="41"/>
  <c r="E707" i="41"/>
  <c r="E708" i="41"/>
  <c r="E709" i="41"/>
  <c r="E710" i="41"/>
  <c r="E711" i="41"/>
  <c r="E712" i="41"/>
  <c r="E713" i="41"/>
  <c r="E714" i="41"/>
  <c r="E715" i="41"/>
  <c r="E716" i="41"/>
  <c r="E717" i="41"/>
  <c r="E718" i="41"/>
  <c r="E719" i="41"/>
  <c r="E720" i="41"/>
  <c r="E721" i="41"/>
  <c r="E722" i="41"/>
  <c r="E723" i="41"/>
  <c r="E724" i="41"/>
  <c r="E725" i="41"/>
  <c r="E726" i="41"/>
  <c r="E727" i="41"/>
  <c r="E728" i="41"/>
  <c r="E729" i="41"/>
  <c r="E730" i="41"/>
  <c r="E731" i="41"/>
  <c r="E732" i="41"/>
  <c r="E733" i="41"/>
  <c r="E734" i="41"/>
  <c r="E735" i="41"/>
  <c r="E736" i="41"/>
  <c r="E737" i="41"/>
  <c r="E738" i="41"/>
  <c r="E739" i="41"/>
  <c r="E740" i="41"/>
  <c r="E741" i="41"/>
  <c r="E742" i="41"/>
  <c r="E743" i="41"/>
  <c r="E744" i="41"/>
  <c r="E745" i="41"/>
  <c r="E746" i="41"/>
  <c r="E747" i="41"/>
  <c r="E748" i="41"/>
  <c r="E749" i="41"/>
  <c r="E750" i="41"/>
  <c r="E751" i="41"/>
  <c r="E752" i="41"/>
  <c r="E753" i="41"/>
  <c r="E754" i="41"/>
  <c r="E755" i="41"/>
  <c r="E756" i="41"/>
  <c r="E757" i="41"/>
  <c r="E758" i="41"/>
  <c r="E759" i="41"/>
  <c r="E760" i="41"/>
  <c r="E761" i="41"/>
  <c r="E762" i="41"/>
  <c r="E763" i="41"/>
  <c r="E764" i="41"/>
  <c r="E765" i="41"/>
  <c r="E766" i="41"/>
  <c r="E767" i="41"/>
  <c r="E768" i="41"/>
  <c r="E769" i="41"/>
  <c r="E770" i="41"/>
  <c r="E771" i="41"/>
  <c r="E772" i="41"/>
  <c r="E773" i="41"/>
  <c r="E774" i="41"/>
  <c r="E775" i="41"/>
  <c r="E776" i="41"/>
  <c r="E777" i="41"/>
  <c r="E778" i="41"/>
  <c r="E779" i="41"/>
  <c r="E780" i="41"/>
  <c r="E781" i="41"/>
  <c r="E782" i="41"/>
  <c r="E783" i="41"/>
  <c r="E784" i="41"/>
  <c r="E785" i="41"/>
  <c r="E786" i="41"/>
  <c r="E787" i="41"/>
  <c r="E788" i="41"/>
  <c r="E789" i="41"/>
  <c r="E790" i="41"/>
  <c r="E791" i="41"/>
  <c r="E792" i="41"/>
  <c r="E793" i="41"/>
  <c r="E794" i="41"/>
  <c r="E795" i="41"/>
  <c r="E796" i="41"/>
  <c r="E797" i="41"/>
  <c r="E798" i="41"/>
  <c r="E799" i="41"/>
  <c r="E800" i="41"/>
  <c r="E801" i="41"/>
  <c r="E802" i="41"/>
  <c r="E803" i="41"/>
  <c r="E804" i="41"/>
  <c r="E805" i="41"/>
  <c r="E806" i="41"/>
  <c r="E807" i="41"/>
  <c r="E808" i="41"/>
  <c r="E809" i="41"/>
  <c r="E810" i="41"/>
  <c r="E811" i="41"/>
  <c r="E812" i="41"/>
  <c r="E813" i="41"/>
  <c r="E814" i="41"/>
  <c r="E815" i="41"/>
  <c r="E816" i="41"/>
  <c r="E817" i="41"/>
  <c r="E818" i="41"/>
  <c r="E819" i="41"/>
  <c r="E820" i="41"/>
  <c r="E821" i="41"/>
  <c r="E822" i="41"/>
  <c r="E823" i="41"/>
  <c r="E824" i="41"/>
  <c r="E825" i="41"/>
  <c r="E826" i="41"/>
  <c r="E827" i="41"/>
  <c r="E828" i="41"/>
  <c r="E829" i="41"/>
  <c r="E830" i="41"/>
  <c r="E831" i="41"/>
  <c r="E832" i="41"/>
  <c r="E833" i="41"/>
  <c r="E834" i="41"/>
  <c r="E835" i="41"/>
  <c r="E836" i="41"/>
  <c r="E837" i="41"/>
  <c r="E838" i="41"/>
  <c r="E839" i="41"/>
  <c r="E840" i="41"/>
  <c r="E841" i="41"/>
  <c r="E842" i="41"/>
  <c r="E843" i="41"/>
  <c r="E844" i="41"/>
  <c r="E845" i="41"/>
  <c r="E846" i="41"/>
  <c r="E847" i="41"/>
  <c r="E848" i="41"/>
  <c r="E849" i="41"/>
  <c r="E850" i="41"/>
  <c r="E851" i="41"/>
  <c r="E852" i="41"/>
  <c r="E853" i="41"/>
  <c r="E854" i="41"/>
  <c r="E855" i="41"/>
  <c r="E856" i="41"/>
  <c r="E857" i="41"/>
  <c r="E858" i="41"/>
  <c r="E859" i="41"/>
  <c r="E860" i="41"/>
  <c r="E861" i="41"/>
  <c r="E862" i="41"/>
  <c r="E863" i="41"/>
  <c r="E864" i="41"/>
  <c r="E865" i="41"/>
  <c r="E866" i="41"/>
  <c r="E867" i="41"/>
  <c r="E868" i="41"/>
  <c r="E869" i="41"/>
  <c r="E870" i="41"/>
  <c r="E871" i="41"/>
  <c r="E872" i="41"/>
  <c r="E873" i="41"/>
  <c r="E874" i="41"/>
  <c r="E875" i="41"/>
  <c r="E876" i="41"/>
  <c r="E877" i="41"/>
  <c r="E878" i="41"/>
  <c r="E879" i="41"/>
  <c r="E880" i="41"/>
  <c r="E881" i="41"/>
  <c r="E882" i="41"/>
  <c r="E883" i="41"/>
  <c r="E884" i="41"/>
  <c r="E885" i="41"/>
  <c r="E886" i="41"/>
  <c r="E887" i="41"/>
  <c r="E888" i="41"/>
  <c r="E889" i="41"/>
  <c r="E890" i="41"/>
  <c r="E891" i="41"/>
  <c r="E892" i="41"/>
  <c r="E893" i="41"/>
  <c r="E894" i="41"/>
  <c r="E895" i="41"/>
  <c r="E896" i="41"/>
  <c r="E897" i="41"/>
  <c r="E898" i="41"/>
  <c r="E899" i="41"/>
  <c r="E900" i="41"/>
  <c r="E901" i="41"/>
  <c r="E902" i="41"/>
  <c r="E903" i="41"/>
  <c r="E904" i="41"/>
  <c r="E905" i="41"/>
  <c r="E906" i="41"/>
  <c r="E907" i="41"/>
  <c r="E908" i="41"/>
  <c r="E909" i="41"/>
  <c r="E910" i="41"/>
  <c r="E911" i="41"/>
  <c r="E912" i="41"/>
  <c r="E913" i="41"/>
  <c r="E914" i="41"/>
  <c r="E915" i="41"/>
  <c r="E916" i="41"/>
  <c r="E917" i="41"/>
  <c r="E918" i="41"/>
  <c r="E919" i="41"/>
  <c r="E920" i="41"/>
  <c r="E921" i="41"/>
  <c r="E922" i="41"/>
  <c r="E923" i="41"/>
  <c r="E924" i="41"/>
  <c r="E925" i="41"/>
  <c r="E926" i="41"/>
  <c r="E927" i="41"/>
  <c r="E928" i="41"/>
  <c r="E929" i="41"/>
  <c r="E930" i="41"/>
  <c r="E931" i="41"/>
  <c r="E932" i="41"/>
  <c r="E933" i="41"/>
  <c r="E934" i="41"/>
  <c r="E935" i="41"/>
  <c r="E936" i="41"/>
  <c r="E937" i="41"/>
  <c r="E938" i="41"/>
  <c r="E939" i="41"/>
  <c r="E940" i="41"/>
  <c r="E941" i="41"/>
  <c r="E942" i="41"/>
  <c r="E943" i="41"/>
  <c r="E944" i="41"/>
  <c r="E945" i="41"/>
  <c r="E946" i="41"/>
  <c r="E947" i="41"/>
  <c r="E948" i="41"/>
  <c r="E949" i="41"/>
  <c r="E950" i="41"/>
  <c r="E951" i="41"/>
  <c r="E952" i="41"/>
  <c r="E953" i="41"/>
  <c r="E954" i="41"/>
  <c r="E955" i="41"/>
  <c r="E956" i="41"/>
  <c r="E957" i="41"/>
  <c r="E958" i="41"/>
  <c r="E959" i="41"/>
  <c r="E960" i="41"/>
  <c r="E961" i="41"/>
  <c r="E962" i="41"/>
  <c r="E963" i="41"/>
  <c r="E964" i="41"/>
  <c r="E965" i="41"/>
  <c r="E966" i="41"/>
  <c r="E967" i="41"/>
  <c r="E968" i="41"/>
  <c r="E969" i="41"/>
  <c r="E970" i="41"/>
  <c r="E971" i="41"/>
  <c r="E972" i="41"/>
  <c r="E973" i="41"/>
  <c r="E974" i="41"/>
  <c r="E975" i="41"/>
  <c r="E976" i="41"/>
  <c r="E977" i="41"/>
  <c r="E978" i="41"/>
  <c r="E979" i="41"/>
  <c r="E980" i="41"/>
  <c r="E981" i="41"/>
  <c r="E982" i="41"/>
  <c r="E983" i="41"/>
  <c r="E984" i="41"/>
  <c r="E985" i="41"/>
  <c r="E986" i="41"/>
  <c r="E987" i="41"/>
  <c r="E988" i="41"/>
  <c r="E989" i="41"/>
  <c r="E990" i="41"/>
  <c r="E991" i="41"/>
  <c r="E8" i="41"/>
  <c r="R9" i="41"/>
  <c r="R10" i="41"/>
  <c r="R11" i="41"/>
  <c r="R12" i="41"/>
  <c r="R13" i="41"/>
  <c r="R14" i="41"/>
  <c r="R15" i="41"/>
  <c r="R16" i="41"/>
  <c r="R17" i="41"/>
  <c r="R18" i="41"/>
  <c r="R19" i="41"/>
  <c r="R20" i="41"/>
  <c r="R21" i="41"/>
  <c r="R22" i="41"/>
  <c r="R23" i="41"/>
  <c r="R24" i="41"/>
  <c r="R25" i="41"/>
  <c r="R26" i="41"/>
  <c r="R27" i="41"/>
  <c r="R28" i="41"/>
  <c r="R29" i="41"/>
  <c r="R30" i="41"/>
  <c r="R31" i="41"/>
  <c r="R32" i="41"/>
  <c r="R33" i="41"/>
  <c r="R34" i="41"/>
  <c r="R35" i="41"/>
  <c r="R36" i="41"/>
  <c r="R37" i="41"/>
  <c r="R38" i="41"/>
  <c r="R39" i="41"/>
  <c r="R40" i="41"/>
  <c r="R41" i="41"/>
  <c r="R42" i="41"/>
  <c r="R43" i="41"/>
  <c r="R44" i="41"/>
  <c r="R45" i="41"/>
  <c r="R46" i="41"/>
  <c r="R47" i="41"/>
  <c r="R48" i="41"/>
  <c r="R49" i="41"/>
  <c r="R50" i="41"/>
  <c r="R51" i="41"/>
  <c r="R52" i="41"/>
  <c r="R53" i="41"/>
  <c r="R54" i="41"/>
  <c r="R55" i="41"/>
  <c r="R56" i="41"/>
  <c r="R57" i="41"/>
  <c r="R58" i="41"/>
  <c r="R59" i="41"/>
  <c r="R60" i="41"/>
  <c r="R61" i="41"/>
  <c r="R62" i="41"/>
  <c r="R63" i="41"/>
  <c r="R64" i="41"/>
  <c r="R65" i="41"/>
  <c r="R66" i="41"/>
  <c r="R67" i="41"/>
  <c r="R68" i="41"/>
  <c r="R69" i="41"/>
  <c r="R70" i="41"/>
  <c r="R71" i="41"/>
  <c r="R72" i="41"/>
  <c r="R73" i="41"/>
  <c r="R74" i="41"/>
  <c r="R75" i="41"/>
  <c r="R76" i="41"/>
  <c r="R77" i="41"/>
  <c r="R78" i="41"/>
  <c r="R79" i="41"/>
  <c r="R80" i="41"/>
  <c r="R81" i="41"/>
  <c r="R82" i="41"/>
  <c r="R83" i="41"/>
  <c r="R84" i="41"/>
  <c r="R85" i="41"/>
  <c r="R86" i="41"/>
  <c r="R87" i="41"/>
  <c r="R88" i="41"/>
  <c r="R89" i="41"/>
  <c r="R90" i="41"/>
  <c r="R91" i="41"/>
  <c r="R92" i="41"/>
  <c r="R93" i="41"/>
  <c r="R94" i="41"/>
  <c r="R95" i="41"/>
  <c r="R96" i="41"/>
  <c r="R97" i="41"/>
  <c r="R98" i="41"/>
  <c r="R99" i="41"/>
  <c r="R100" i="41"/>
  <c r="R101" i="41"/>
  <c r="R102" i="41"/>
  <c r="R103" i="41"/>
  <c r="R104" i="41"/>
  <c r="R105" i="41"/>
  <c r="R106" i="41"/>
  <c r="R107" i="41"/>
  <c r="R108" i="41"/>
  <c r="R109" i="41"/>
  <c r="R110" i="41"/>
  <c r="R111" i="41"/>
  <c r="R112" i="41"/>
  <c r="R113" i="41"/>
  <c r="R114" i="41"/>
  <c r="R115" i="41"/>
  <c r="R116" i="41"/>
  <c r="R117" i="41"/>
  <c r="R118" i="41"/>
  <c r="R119" i="41"/>
  <c r="R120" i="41"/>
  <c r="R121" i="41"/>
  <c r="R122" i="41"/>
  <c r="R123" i="41"/>
  <c r="R124" i="41"/>
  <c r="R125" i="41"/>
  <c r="R126" i="41"/>
  <c r="R127" i="41"/>
  <c r="R128" i="41"/>
  <c r="R129" i="41"/>
  <c r="R130" i="41"/>
  <c r="R131" i="41"/>
  <c r="R132" i="41"/>
  <c r="R133" i="41"/>
  <c r="R134" i="41"/>
  <c r="R135" i="41"/>
  <c r="R136" i="41"/>
  <c r="R137" i="41"/>
  <c r="R138" i="41"/>
  <c r="R139" i="41"/>
  <c r="R140" i="41"/>
  <c r="R141" i="41"/>
  <c r="R142" i="41"/>
  <c r="R143" i="41"/>
  <c r="R144" i="41"/>
  <c r="R145" i="41"/>
  <c r="R146" i="41"/>
  <c r="R147" i="41"/>
  <c r="R148" i="41"/>
  <c r="R149" i="41"/>
  <c r="R150" i="41"/>
  <c r="R151" i="41"/>
  <c r="R152" i="41"/>
  <c r="R153" i="41"/>
  <c r="R154" i="41"/>
  <c r="R155" i="41"/>
  <c r="R156" i="41"/>
  <c r="R157" i="41"/>
  <c r="R158" i="41"/>
  <c r="R159" i="41"/>
  <c r="R160" i="41"/>
  <c r="R161" i="41"/>
  <c r="R162" i="41"/>
  <c r="R163" i="41"/>
  <c r="R164" i="41"/>
  <c r="R165" i="41"/>
  <c r="R166" i="41"/>
  <c r="R167" i="41"/>
  <c r="R168" i="41"/>
  <c r="R169" i="41"/>
  <c r="R170" i="41"/>
  <c r="R171" i="41"/>
  <c r="R172" i="41"/>
  <c r="R173" i="41"/>
  <c r="R174" i="41"/>
  <c r="R175" i="41"/>
  <c r="R176" i="41"/>
  <c r="R177" i="41"/>
  <c r="R178" i="41"/>
  <c r="R179" i="41"/>
  <c r="R180" i="41"/>
  <c r="R181" i="41"/>
  <c r="R182" i="41"/>
  <c r="R183" i="41"/>
  <c r="R184" i="41"/>
  <c r="R185" i="41"/>
  <c r="R186" i="41"/>
  <c r="R187" i="41"/>
  <c r="R188" i="41"/>
  <c r="R189" i="41"/>
  <c r="R190" i="41"/>
  <c r="R191" i="41"/>
  <c r="R192" i="41"/>
  <c r="R193" i="41"/>
  <c r="R194" i="41"/>
  <c r="R195" i="41"/>
  <c r="R196" i="41"/>
  <c r="R197" i="41"/>
  <c r="R198" i="41"/>
  <c r="R199" i="41"/>
  <c r="R200" i="41"/>
  <c r="R201" i="41"/>
  <c r="R202" i="41"/>
  <c r="R203" i="41"/>
  <c r="R204" i="41"/>
  <c r="R205" i="41"/>
  <c r="R206" i="41"/>
  <c r="R207" i="41"/>
  <c r="R208" i="41"/>
  <c r="R209" i="41"/>
  <c r="R210" i="41"/>
  <c r="R211" i="41"/>
  <c r="R212" i="41"/>
  <c r="R213" i="41"/>
  <c r="R214" i="41"/>
  <c r="R215" i="41"/>
  <c r="R216" i="41"/>
  <c r="R217" i="41"/>
  <c r="R218" i="41"/>
  <c r="R219" i="41"/>
  <c r="R220" i="41"/>
  <c r="R221" i="41"/>
  <c r="R222" i="41"/>
  <c r="R223" i="41"/>
  <c r="R224" i="41"/>
  <c r="R225" i="41"/>
  <c r="R226" i="41"/>
  <c r="R227" i="41"/>
  <c r="R228" i="41"/>
  <c r="R229" i="41"/>
  <c r="R230" i="41"/>
  <c r="R231" i="41"/>
  <c r="R232" i="41"/>
  <c r="R233" i="41"/>
  <c r="R234" i="41"/>
  <c r="R235" i="41"/>
  <c r="R236" i="41"/>
  <c r="R237" i="41"/>
  <c r="R238" i="41"/>
  <c r="R239" i="41"/>
  <c r="R240" i="41"/>
  <c r="R241" i="41"/>
  <c r="R242" i="41"/>
  <c r="R243" i="41"/>
  <c r="R244" i="41"/>
  <c r="R245" i="41"/>
  <c r="R246" i="41"/>
  <c r="R247" i="41"/>
  <c r="R248" i="41"/>
  <c r="R249" i="41"/>
  <c r="R250" i="41"/>
  <c r="R251" i="41"/>
  <c r="R252" i="41"/>
  <c r="R253" i="41"/>
  <c r="R254" i="41"/>
  <c r="R255" i="41"/>
  <c r="R256" i="41"/>
  <c r="R257" i="41"/>
  <c r="R258" i="41"/>
  <c r="R259" i="41"/>
  <c r="R260" i="41"/>
  <c r="R261" i="41"/>
  <c r="R262" i="41"/>
  <c r="R263" i="41"/>
  <c r="R264" i="41"/>
  <c r="R265" i="41"/>
  <c r="R266" i="41"/>
  <c r="R267" i="41"/>
  <c r="R268" i="41"/>
  <c r="R269" i="41"/>
  <c r="R270" i="41"/>
  <c r="R271" i="41"/>
  <c r="R272" i="41"/>
  <c r="R273" i="41"/>
  <c r="R274" i="41"/>
  <c r="R275" i="41"/>
  <c r="R276" i="41"/>
  <c r="R277" i="41"/>
  <c r="R278" i="41"/>
  <c r="R279" i="41"/>
  <c r="R280" i="41"/>
  <c r="R281" i="41"/>
  <c r="R282" i="41"/>
  <c r="R283" i="41"/>
  <c r="R284" i="41"/>
  <c r="R285" i="41"/>
  <c r="R286" i="41"/>
  <c r="R287" i="41"/>
  <c r="R288" i="41"/>
  <c r="R289" i="41"/>
  <c r="R290" i="41"/>
  <c r="R291" i="41"/>
  <c r="R292" i="41"/>
  <c r="R293" i="41"/>
  <c r="R294" i="41"/>
  <c r="R295" i="41"/>
  <c r="R296" i="41"/>
  <c r="R297" i="41"/>
  <c r="R298" i="41"/>
  <c r="R299" i="41"/>
  <c r="R300" i="41"/>
  <c r="R301" i="41"/>
  <c r="R302" i="41"/>
  <c r="R303" i="41"/>
  <c r="R304" i="41"/>
  <c r="R305" i="41"/>
  <c r="R306" i="41"/>
  <c r="R307" i="41"/>
  <c r="R308" i="41"/>
  <c r="R309" i="41"/>
  <c r="R310" i="41"/>
  <c r="R311" i="41"/>
  <c r="R312" i="41"/>
  <c r="R313" i="41"/>
  <c r="R314" i="41"/>
  <c r="R315" i="41"/>
  <c r="R316" i="41"/>
  <c r="R317" i="41"/>
  <c r="R318" i="41"/>
  <c r="R319" i="41"/>
  <c r="R320" i="41"/>
  <c r="R321" i="41"/>
  <c r="R322" i="41"/>
  <c r="R323" i="41"/>
  <c r="R324" i="41"/>
  <c r="R325" i="41"/>
  <c r="R326" i="41"/>
  <c r="R327" i="41"/>
  <c r="R328" i="41"/>
  <c r="R329" i="41"/>
  <c r="R330" i="41"/>
  <c r="R331" i="41"/>
  <c r="R332" i="41"/>
  <c r="R333" i="41"/>
  <c r="R334" i="41"/>
  <c r="R335" i="41"/>
  <c r="R336" i="41"/>
  <c r="R337" i="41"/>
  <c r="R338" i="41"/>
  <c r="R339" i="41"/>
  <c r="R340" i="41"/>
  <c r="R341" i="41"/>
  <c r="R342" i="41"/>
  <c r="R343" i="41"/>
  <c r="R344" i="41"/>
  <c r="R345" i="41"/>
  <c r="R346" i="41"/>
  <c r="R347" i="41"/>
  <c r="R348" i="41"/>
  <c r="R349" i="41"/>
  <c r="R350" i="41"/>
  <c r="R351" i="41"/>
  <c r="R352" i="41"/>
  <c r="R353" i="41"/>
  <c r="R354" i="41"/>
  <c r="R355" i="41"/>
  <c r="R356" i="41"/>
  <c r="R357" i="41"/>
  <c r="R358" i="41"/>
  <c r="R359" i="41"/>
  <c r="R360" i="41"/>
  <c r="R361" i="41"/>
  <c r="R362" i="41"/>
  <c r="R363" i="41"/>
  <c r="R364" i="41"/>
  <c r="R365" i="41"/>
  <c r="R366" i="41"/>
  <c r="R367" i="41"/>
  <c r="R368" i="41"/>
  <c r="R369" i="41"/>
  <c r="R370" i="41"/>
  <c r="R371" i="41"/>
  <c r="R372" i="41"/>
  <c r="R373" i="41"/>
  <c r="R374" i="41"/>
  <c r="R375" i="41"/>
  <c r="R376" i="41"/>
  <c r="R377" i="41"/>
  <c r="R378" i="41"/>
  <c r="R379" i="41"/>
  <c r="R380" i="41"/>
  <c r="R381" i="41"/>
  <c r="R382" i="41"/>
  <c r="R383" i="41"/>
  <c r="R384" i="41"/>
  <c r="R385" i="41"/>
  <c r="R386" i="41"/>
  <c r="R387" i="41"/>
  <c r="R388" i="41"/>
  <c r="R389" i="41"/>
  <c r="R390" i="41"/>
  <c r="R391" i="41"/>
  <c r="R392" i="41"/>
  <c r="R393" i="41"/>
  <c r="R394" i="41"/>
  <c r="R395" i="41"/>
  <c r="R396" i="41"/>
  <c r="R397" i="41"/>
  <c r="R398" i="41"/>
  <c r="R399" i="41"/>
  <c r="R400" i="41"/>
  <c r="R401" i="41"/>
  <c r="R402" i="41"/>
  <c r="R403" i="41"/>
  <c r="R404" i="41"/>
  <c r="R405" i="41"/>
  <c r="R406" i="41"/>
  <c r="R407" i="41"/>
  <c r="R408" i="41"/>
  <c r="R409" i="41"/>
  <c r="R410" i="41"/>
  <c r="R411" i="41"/>
  <c r="R412" i="41"/>
  <c r="R413" i="41"/>
  <c r="R414" i="41"/>
  <c r="R415" i="41"/>
  <c r="R416" i="41"/>
  <c r="R417" i="41"/>
  <c r="R418" i="41"/>
  <c r="R419" i="41"/>
  <c r="R420" i="41"/>
  <c r="R421" i="41"/>
  <c r="R422" i="41"/>
  <c r="R423" i="41"/>
  <c r="R424" i="41"/>
  <c r="R425" i="41"/>
  <c r="R426" i="41"/>
  <c r="R427" i="41"/>
  <c r="R428" i="41"/>
  <c r="R429" i="41"/>
  <c r="R430" i="41"/>
  <c r="R431" i="41"/>
  <c r="R432" i="41"/>
  <c r="R433" i="41"/>
  <c r="R434" i="41"/>
  <c r="R435" i="41"/>
  <c r="R436" i="41"/>
  <c r="R437" i="41"/>
  <c r="R438" i="41"/>
  <c r="R439" i="41"/>
  <c r="R440" i="41"/>
  <c r="R441" i="41"/>
  <c r="R442" i="41"/>
  <c r="R443" i="41"/>
  <c r="R444" i="41"/>
  <c r="R445" i="41"/>
  <c r="R446" i="41"/>
  <c r="R447" i="41"/>
  <c r="R448" i="41"/>
  <c r="R449" i="41"/>
  <c r="R450" i="41"/>
  <c r="R451" i="41"/>
  <c r="R452" i="41"/>
  <c r="R453" i="41"/>
  <c r="R454" i="41"/>
  <c r="R455" i="41"/>
  <c r="R456" i="41"/>
  <c r="R457" i="41"/>
  <c r="R458" i="41"/>
  <c r="R459" i="41"/>
  <c r="R460" i="41"/>
  <c r="R461" i="41"/>
  <c r="R462" i="41"/>
  <c r="R463" i="41"/>
  <c r="R464" i="41"/>
  <c r="R465" i="41"/>
  <c r="R466" i="41"/>
  <c r="R467" i="41"/>
  <c r="R468" i="41"/>
  <c r="R469" i="41"/>
  <c r="R470" i="41"/>
  <c r="R471" i="41"/>
  <c r="R472" i="41"/>
  <c r="R473" i="41"/>
  <c r="R474" i="41"/>
  <c r="R475" i="41"/>
  <c r="R476" i="41"/>
  <c r="R477" i="41"/>
  <c r="R478" i="41"/>
  <c r="R479" i="41"/>
  <c r="R480" i="41"/>
  <c r="R481" i="41"/>
  <c r="R482" i="41"/>
  <c r="R483" i="41"/>
  <c r="R484" i="41"/>
  <c r="R485" i="41"/>
  <c r="R486" i="41"/>
  <c r="R487" i="41"/>
  <c r="R488" i="41"/>
  <c r="R489" i="41"/>
  <c r="R490" i="41"/>
  <c r="R491" i="41"/>
  <c r="R492" i="41"/>
  <c r="R493" i="41"/>
  <c r="R494" i="41"/>
  <c r="R495" i="41"/>
  <c r="R496" i="41"/>
  <c r="R497" i="41"/>
  <c r="R498" i="41"/>
  <c r="R499" i="41"/>
  <c r="R500" i="41"/>
  <c r="R501" i="41"/>
  <c r="R502" i="41"/>
  <c r="R503" i="41"/>
  <c r="R504" i="41"/>
  <c r="R505" i="41"/>
  <c r="R506" i="41"/>
  <c r="R507" i="41"/>
  <c r="R508" i="41"/>
  <c r="R509" i="41"/>
  <c r="R510" i="41"/>
  <c r="R511" i="41"/>
  <c r="R512" i="41"/>
  <c r="R513" i="41"/>
  <c r="R514" i="41"/>
  <c r="R515" i="41"/>
  <c r="R516" i="41"/>
  <c r="R517" i="41"/>
  <c r="R518" i="41"/>
  <c r="R519" i="41"/>
  <c r="R520" i="41"/>
  <c r="R521" i="41"/>
  <c r="R522" i="41"/>
  <c r="R523" i="41"/>
  <c r="R524" i="41"/>
  <c r="R525" i="41"/>
  <c r="R526" i="41"/>
  <c r="R527" i="41"/>
  <c r="R528" i="41"/>
  <c r="R529" i="41"/>
  <c r="R530" i="41"/>
  <c r="R531" i="41"/>
  <c r="R532" i="41"/>
  <c r="R533" i="41"/>
  <c r="R534" i="41"/>
  <c r="R535" i="41"/>
  <c r="R536" i="41"/>
  <c r="R537" i="41"/>
  <c r="R538" i="41"/>
  <c r="R539" i="41"/>
  <c r="R540" i="41"/>
  <c r="R541" i="41"/>
  <c r="R542" i="41"/>
  <c r="R543" i="41"/>
  <c r="R544" i="41"/>
  <c r="R545" i="41"/>
  <c r="R546" i="41"/>
  <c r="R547" i="41"/>
  <c r="R548" i="41"/>
  <c r="R549" i="41"/>
  <c r="R550" i="41"/>
  <c r="R551" i="41"/>
  <c r="R552" i="41"/>
  <c r="R553" i="41"/>
  <c r="R554" i="41"/>
  <c r="R555" i="41"/>
  <c r="R556" i="41"/>
  <c r="R557" i="41"/>
  <c r="R558" i="41"/>
  <c r="R559" i="41"/>
  <c r="R560" i="41"/>
  <c r="R561" i="41"/>
  <c r="R562" i="41"/>
  <c r="R563" i="41"/>
  <c r="R564" i="41"/>
  <c r="R565" i="41"/>
  <c r="R566" i="41"/>
  <c r="R567" i="41"/>
  <c r="R568" i="41"/>
  <c r="R569" i="41"/>
  <c r="R570" i="41"/>
  <c r="R571" i="41"/>
  <c r="R572" i="41"/>
  <c r="R573" i="41"/>
  <c r="R574" i="41"/>
  <c r="R575" i="41"/>
  <c r="R576" i="41"/>
  <c r="R577" i="41"/>
  <c r="R578" i="41"/>
  <c r="R579" i="41"/>
  <c r="R580" i="41"/>
  <c r="R581" i="41"/>
  <c r="R582" i="41"/>
  <c r="R583" i="41"/>
  <c r="R584" i="41"/>
  <c r="R585" i="41"/>
  <c r="R586" i="41"/>
  <c r="R587" i="41"/>
  <c r="R588" i="41"/>
  <c r="R589" i="41"/>
  <c r="R590" i="41"/>
  <c r="R591" i="41"/>
  <c r="R592" i="41"/>
  <c r="R593" i="41"/>
  <c r="R594" i="41"/>
  <c r="R595" i="41"/>
  <c r="R596" i="41"/>
  <c r="R597" i="41"/>
  <c r="R598" i="41"/>
  <c r="R599" i="41"/>
  <c r="R600" i="41"/>
  <c r="R601" i="41"/>
  <c r="R602" i="41"/>
  <c r="R603" i="41"/>
  <c r="R604" i="41"/>
  <c r="R605" i="41"/>
  <c r="R606" i="41"/>
  <c r="R607" i="41"/>
  <c r="R608" i="41"/>
  <c r="R609" i="41"/>
  <c r="R610" i="41"/>
  <c r="R611" i="41"/>
  <c r="R612" i="41"/>
  <c r="R613" i="41"/>
  <c r="R614" i="41"/>
  <c r="R615" i="41"/>
  <c r="R616" i="41"/>
  <c r="R617" i="41"/>
  <c r="R618" i="41"/>
  <c r="R619" i="41"/>
  <c r="R620" i="41"/>
  <c r="R621" i="41"/>
  <c r="R622" i="41"/>
  <c r="R623" i="41"/>
  <c r="R624" i="41"/>
  <c r="R625" i="41"/>
  <c r="R626" i="41"/>
  <c r="R627" i="41"/>
  <c r="R628" i="41"/>
  <c r="R629" i="41"/>
  <c r="R630" i="41"/>
  <c r="R631" i="41"/>
  <c r="R632" i="41"/>
  <c r="R633" i="41"/>
  <c r="R634" i="41"/>
  <c r="R635" i="41"/>
  <c r="R636" i="41"/>
  <c r="R637" i="41"/>
  <c r="R638" i="41"/>
  <c r="R639" i="41"/>
  <c r="R640" i="41"/>
  <c r="R641" i="41"/>
  <c r="R642" i="41"/>
  <c r="R643" i="41"/>
  <c r="R644" i="41"/>
  <c r="R645" i="41"/>
  <c r="R646" i="41"/>
  <c r="R647" i="41"/>
  <c r="R648" i="41"/>
  <c r="R649" i="41"/>
  <c r="R650" i="41"/>
  <c r="R651" i="41"/>
  <c r="R652" i="41"/>
  <c r="R653" i="41"/>
  <c r="R654" i="41"/>
  <c r="R655" i="41"/>
  <c r="R656" i="41"/>
  <c r="R657" i="41"/>
  <c r="R658" i="41"/>
  <c r="R659" i="41"/>
  <c r="R660" i="41"/>
  <c r="R661" i="41"/>
  <c r="R662" i="41"/>
  <c r="R663" i="41"/>
  <c r="R664" i="41"/>
  <c r="R665" i="41"/>
  <c r="R666" i="41"/>
  <c r="R667" i="41"/>
  <c r="R668" i="41"/>
  <c r="R669" i="41"/>
  <c r="R670" i="41"/>
  <c r="R671" i="41"/>
  <c r="R672" i="41"/>
  <c r="R673" i="41"/>
  <c r="R674" i="41"/>
  <c r="R675" i="41"/>
  <c r="R676" i="41"/>
  <c r="R677" i="41"/>
  <c r="R678" i="41"/>
  <c r="R679" i="41"/>
  <c r="R680" i="41"/>
  <c r="R681" i="41"/>
  <c r="R682" i="41"/>
  <c r="R683" i="41"/>
  <c r="R684" i="41"/>
  <c r="R685" i="41"/>
  <c r="R686" i="41"/>
  <c r="R687" i="41"/>
  <c r="R688" i="41"/>
  <c r="R689" i="41"/>
  <c r="R690" i="41"/>
  <c r="R691" i="41"/>
  <c r="R692" i="41"/>
  <c r="R693" i="41"/>
  <c r="R694" i="41"/>
  <c r="R695" i="41"/>
  <c r="R696" i="41"/>
  <c r="R697" i="41"/>
  <c r="R698" i="41"/>
  <c r="R699" i="41"/>
  <c r="R700" i="41"/>
  <c r="R701" i="41"/>
  <c r="R702" i="41"/>
  <c r="R703" i="41"/>
  <c r="R704" i="41"/>
  <c r="R705" i="41"/>
  <c r="R706" i="41"/>
  <c r="R707" i="41"/>
  <c r="R708" i="41"/>
  <c r="R709" i="41"/>
  <c r="R710" i="41"/>
  <c r="R711" i="41"/>
  <c r="R712" i="41"/>
  <c r="R713" i="41"/>
  <c r="R714" i="41"/>
  <c r="R715" i="41"/>
  <c r="R716" i="41"/>
  <c r="R717" i="41"/>
  <c r="R718" i="41"/>
  <c r="R719" i="41"/>
  <c r="R720" i="41"/>
  <c r="R721" i="41"/>
  <c r="R722" i="41"/>
  <c r="R723" i="41"/>
  <c r="R724" i="41"/>
  <c r="R725" i="41"/>
  <c r="R726" i="41"/>
  <c r="R727" i="41"/>
  <c r="R728" i="41"/>
  <c r="R729" i="41"/>
  <c r="R730" i="41"/>
  <c r="R731" i="41"/>
  <c r="R732" i="41"/>
  <c r="R733" i="41"/>
  <c r="R734" i="41"/>
  <c r="R735" i="41"/>
  <c r="R736" i="41"/>
  <c r="R737" i="41"/>
  <c r="R738" i="41"/>
  <c r="R739" i="41"/>
  <c r="R740" i="41"/>
  <c r="R741" i="41"/>
  <c r="R742" i="41"/>
  <c r="R743" i="41"/>
  <c r="R744" i="41"/>
  <c r="R745" i="41"/>
  <c r="R746" i="41"/>
  <c r="R747" i="41"/>
  <c r="R748" i="41"/>
  <c r="R749" i="41"/>
  <c r="R750" i="41"/>
  <c r="R751" i="41"/>
  <c r="R752" i="41"/>
  <c r="R753" i="41"/>
  <c r="R754" i="41"/>
  <c r="R755" i="41"/>
  <c r="R756" i="41"/>
  <c r="R757" i="41"/>
  <c r="R758" i="41"/>
  <c r="R759" i="41"/>
  <c r="R760" i="41"/>
  <c r="R761" i="41"/>
  <c r="R762" i="41"/>
  <c r="R763" i="41"/>
  <c r="R764" i="41"/>
  <c r="R765" i="41"/>
  <c r="R766" i="41"/>
  <c r="R767" i="41"/>
  <c r="R768" i="41"/>
  <c r="R769" i="41"/>
  <c r="R770" i="41"/>
  <c r="R771" i="41"/>
  <c r="R772" i="41"/>
  <c r="R773" i="41"/>
  <c r="R774" i="41"/>
  <c r="R775" i="41"/>
  <c r="R776" i="41"/>
  <c r="R777" i="41"/>
  <c r="R778" i="41"/>
  <c r="R779" i="41"/>
  <c r="R780" i="41"/>
  <c r="R781" i="41"/>
  <c r="R782" i="41"/>
  <c r="R783" i="41"/>
  <c r="R784" i="41"/>
  <c r="R785" i="41"/>
  <c r="R786" i="41"/>
  <c r="R787" i="41"/>
  <c r="R788" i="41"/>
  <c r="R789" i="41"/>
  <c r="R790" i="41"/>
  <c r="R791" i="41"/>
  <c r="R792" i="41"/>
  <c r="R793" i="41"/>
  <c r="R794" i="41"/>
  <c r="R795" i="41"/>
  <c r="R796" i="41"/>
  <c r="R797" i="41"/>
  <c r="R798" i="41"/>
  <c r="R799" i="41"/>
  <c r="R800" i="41"/>
  <c r="R801" i="41"/>
  <c r="R802" i="41"/>
  <c r="R803" i="41"/>
  <c r="R804" i="41"/>
  <c r="R805" i="41"/>
  <c r="R806" i="41"/>
  <c r="R807" i="41"/>
  <c r="R808" i="41"/>
  <c r="R809" i="41"/>
  <c r="R810" i="41"/>
  <c r="R811" i="41"/>
  <c r="R812" i="41"/>
  <c r="R813" i="41"/>
  <c r="R814" i="41"/>
  <c r="R815" i="41"/>
  <c r="R816" i="41"/>
  <c r="R817" i="41"/>
  <c r="R818" i="41"/>
  <c r="R819" i="41"/>
  <c r="R820" i="41"/>
  <c r="R821" i="41"/>
  <c r="R822" i="41"/>
  <c r="R823" i="41"/>
  <c r="R824" i="41"/>
  <c r="R825" i="41"/>
  <c r="R826" i="41"/>
  <c r="R827" i="41"/>
  <c r="R828" i="41"/>
  <c r="R829" i="41"/>
  <c r="R830" i="41"/>
  <c r="R831" i="41"/>
  <c r="R832" i="41"/>
  <c r="R833" i="41"/>
  <c r="R834" i="41"/>
  <c r="R835" i="41"/>
  <c r="R836" i="41"/>
  <c r="R837" i="41"/>
  <c r="R838" i="41"/>
  <c r="R839" i="41"/>
  <c r="R840" i="41"/>
  <c r="R841" i="41"/>
  <c r="R842" i="41"/>
  <c r="R843" i="41"/>
  <c r="R844" i="41"/>
  <c r="R845" i="41"/>
  <c r="R846" i="41"/>
  <c r="R847" i="41"/>
  <c r="R848" i="41"/>
  <c r="R849" i="41"/>
  <c r="R850" i="41"/>
  <c r="R851" i="41"/>
  <c r="R852" i="41"/>
  <c r="R853" i="41"/>
  <c r="R854" i="41"/>
  <c r="R855" i="41"/>
  <c r="R856" i="41"/>
  <c r="R857" i="41"/>
  <c r="R858" i="41"/>
  <c r="R859" i="41"/>
  <c r="R860" i="41"/>
  <c r="R861" i="41"/>
  <c r="R862" i="41"/>
  <c r="R863" i="41"/>
  <c r="R864" i="41"/>
  <c r="R865" i="41"/>
  <c r="R866" i="41"/>
  <c r="R867" i="41"/>
  <c r="R868" i="41"/>
  <c r="R869" i="41"/>
  <c r="R870" i="41"/>
  <c r="R871" i="41"/>
  <c r="R872" i="41"/>
  <c r="R873" i="41"/>
  <c r="R874" i="41"/>
  <c r="R875" i="41"/>
  <c r="R876" i="41"/>
  <c r="R877" i="41"/>
  <c r="R878" i="41"/>
  <c r="R879" i="41"/>
  <c r="R880" i="41"/>
  <c r="R881" i="41"/>
  <c r="R882" i="41"/>
  <c r="R883" i="41"/>
  <c r="R884" i="41"/>
  <c r="R885" i="41"/>
  <c r="R886" i="41"/>
  <c r="R887" i="41"/>
  <c r="R888" i="41"/>
  <c r="R889" i="41"/>
  <c r="R890" i="41"/>
  <c r="R891" i="41"/>
  <c r="R892" i="41"/>
  <c r="R893" i="41"/>
  <c r="R894" i="41"/>
  <c r="R895" i="41"/>
  <c r="R896" i="41"/>
  <c r="R897" i="41"/>
  <c r="R898" i="41"/>
  <c r="R899" i="41"/>
  <c r="R900" i="41"/>
  <c r="R901" i="41"/>
  <c r="R902" i="41"/>
  <c r="R903" i="41"/>
  <c r="R904" i="41"/>
  <c r="R905" i="41"/>
  <c r="R906" i="41"/>
  <c r="R907" i="41"/>
  <c r="R908" i="41"/>
  <c r="R909" i="41"/>
  <c r="R910" i="41"/>
  <c r="R911" i="41"/>
  <c r="R912" i="41"/>
  <c r="R913" i="41"/>
  <c r="R914" i="41"/>
  <c r="R915" i="41"/>
  <c r="R916" i="41"/>
  <c r="R917" i="41"/>
  <c r="R918" i="41"/>
  <c r="R919" i="41"/>
  <c r="R920" i="41"/>
  <c r="R921" i="41"/>
  <c r="R922" i="41"/>
  <c r="R923" i="41"/>
  <c r="R924" i="41"/>
  <c r="R925" i="41"/>
  <c r="R926" i="41"/>
  <c r="R927" i="41"/>
  <c r="R928" i="41"/>
  <c r="R929" i="41"/>
  <c r="R930" i="41"/>
  <c r="R931" i="41"/>
  <c r="R932" i="41"/>
  <c r="R933" i="41"/>
  <c r="R934" i="41"/>
  <c r="R935" i="41"/>
  <c r="R936" i="41"/>
  <c r="R937" i="41"/>
  <c r="R938" i="41"/>
  <c r="R939" i="41"/>
  <c r="R940" i="41"/>
  <c r="R941" i="41"/>
  <c r="R942" i="41"/>
  <c r="R943" i="41"/>
  <c r="R944" i="41"/>
  <c r="R945" i="41"/>
  <c r="R946" i="41"/>
  <c r="R947" i="41"/>
  <c r="R948" i="41"/>
  <c r="R949" i="41"/>
  <c r="R950" i="41"/>
  <c r="R951" i="41"/>
  <c r="R952" i="41"/>
  <c r="R953" i="41"/>
  <c r="R954" i="41"/>
  <c r="R955" i="41"/>
  <c r="R956" i="41"/>
  <c r="R957" i="41"/>
  <c r="R958" i="41"/>
  <c r="R959" i="41"/>
  <c r="R960" i="41"/>
  <c r="R961" i="41"/>
  <c r="R962" i="41"/>
  <c r="R963" i="41"/>
  <c r="R964" i="41"/>
  <c r="R965" i="41"/>
  <c r="R966" i="41"/>
  <c r="R967" i="41"/>
  <c r="R968" i="41"/>
  <c r="R969" i="41"/>
  <c r="R970" i="41"/>
  <c r="R971" i="41"/>
  <c r="R972" i="41"/>
  <c r="R973" i="41"/>
  <c r="R974" i="41"/>
  <c r="R975" i="41"/>
  <c r="R976" i="41"/>
  <c r="R977" i="41"/>
  <c r="R978" i="41"/>
  <c r="R979" i="41"/>
  <c r="R980" i="41"/>
  <c r="R981" i="41"/>
  <c r="R982" i="41"/>
  <c r="R983" i="41"/>
  <c r="R984" i="41"/>
  <c r="R985" i="41"/>
  <c r="R986" i="41"/>
  <c r="R987" i="41"/>
  <c r="R988" i="41"/>
  <c r="R989" i="41"/>
  <c r="R990" i="41"/>
  <c r="R991" i="41"/>
  <c r="R8" i="41"/>
  <c r="T32" i="47" l="1"/>
  <c r="P33" i="47"/>
  <c r="X33" i="47"/>
  <c r="T34" i="47"/>
  <c r="P35" i="47"/>
  <c r="X35" i="47"/>
  <c r="T36" i="47"/>
  <c r="P37" i="47"/>
  <c r="X37" i="47"/>
  <c r="T38" i="47"/>
  <c r="P39" i="47"/>
  <c r="X39" i="47"/>
  <c r="T40" i="47"/>
  <c r="P41" i="47"/>
  <c r="X41" i="47"/>
  <c r="T42" i="47"/>
  <c r="P43" i="47"/>
  <c r="Y43" i="47"/>
  <c r="O44" i="47"/>
  <c r="X44" i="47"/>
  <c r="U45" i="47"/>
  <c r="U46" i="47"/>
  <c r="V47" i="47"/>
  <c r="Y48" i="47"/>
  <c r="N49" i="47"/>
  <c r="R50" i="47"/>
  <c r="S51" i="47"/>
  <c r="U52" i="47"/>
  <c r="V53" i="47"/>
  <c r="Y54" i="47"/>
  <c r="Y55" i="47"/>
  <c r="O56" i="47"/>
  <c r="Q57" i="47"/>
  <c r="S58" i="47"/>
  <c r="W59" i="47"/>
  <c r="O60" i="47"/>
  <c r="U61" i="47"/>
  <c r="N63" i="47"/>
  <c r="X64" i="47"/>
  <c r="P65" i="47"/>
  <c r="W66" i="47"/>
  <c r="P67" i="47"/>
  <c r="X68" i="47"/>
  <c r="N69" i="47"/>
  <c r="U70" i="47"/>
  <c r="P72" i="47"/>
  <c r="R74" i="47"/>
  <c r="Y75" i="47"/>
  <c r="N76" i="47"/>
  <c r="R78" i="47"/>
  <c r="Y79" i="47"/>
  <c r="N80" i="47"/>
  <c r="R82" i="47"/>
  <c r="V84" i="47"/>
  <c r="T85" i="47"/>
  <c r="X88" i="47"/>
  <c r="R89" i="47"/>
  <c r="T106" i="47"/>
  <c r="Y31" i="47"/>
  <c r="U32" i="47"/>
  <c r="Q33" i="47"/>
  <c r="Y33" i="47"/>
  <c r="U34" i="47"/>
  <c r="Q35" i="47"/>
  <c r="Y35" i="47"/>
  <c r="U36" i="47"/>
  <c r="Q37" i="47"/>
  <c r="Y37" i="47"/>
  <c r="U38" i="47"/>
  <c r="Q39" i="47"/>
  <c r="Y39" i="47"/>
  <c r="U40" i="47"/>
  <c r="Q41" i="47"/>
  <c r="Y41" i="47"/>
  <c r="U42" i="47"/>
  <c r="Q43" i="47"/>
  <c r="P44" i="47"/>
  <c r="Y44" i="47"/>
  <c r="V45" i="47"/>
  <c r="W46" i="47"/>
  <c r="W47" i="47"/>
  <c r="O49" i="47"/>
  <c r="S50" i="47"/>
  <c r="U51" i="47"/>
  <c r="W52" i="47"/>
  <c r="W53" i="47"/>
  <c r="N55" i="47"/>
  <c r="Q56" i="47"/>
  <c r="S57" i="47"/>
  <c r="U58" i="47"/>
  <c r="Q60" i="47"/>
  <c r="V61" i="47"/>
  <c r="O63" i="47"/>
  <c r="Q65" i="47"/>
  <c r="R67" i="47"/>
  <c r="O69" i="47"/>
  <c r="N71" i="47"/>
  <c r="U72" i="47"/>
  <c r="S74" i="47"/>
  <c r="O76" i="47"/>
  <c r="S78" i="47"/>
  <c r="S80" i="47"/>
  <c r="S82" i="47"/>
  <c r="V85" i="47"/>
  <c r="T89" i="47"/>
  <c r="T93" i="47"/>
  <c r="P94" i="47"/>
  <c r="N95" i="47"/>
  <c r="T96" i="47"/>
  <c r="N97" i="47"/>
  <c r="N98" i="47"/>
  <c r="R99" i="47"/>
  <c r="N100" i="47"/>
  <c r="N101" i="47"/>
  <c r="T102" i="47"/>
  <c r="N103" i="47"/>
  <c r="N104" i="47"/>
  <c r="P105" i="47"/>
  <c r="R33" i="47"/>
  <c r="N34" i="47"/>
  <c r="V34" i="47"/>
  <c r="R35" i="47"/>
  <c r="N36" i="47"/>
  <c r="V36" i="47"/>
  <c r="R37" i="47"/>
  <c r="N38" i="47"/>
  <c r="V38" i="47"/>
  <c r="R39" i="47"/>
  <c r="N40" i="47"/>
  <c r="V40" i="47"/>
  <c r="R41" i="47"/>
  <c r="N42" i="47"/>
  <c r="V42" i="47"/>
  <c r="S43" i="47"/>
  <c r="Q44" i="47"/>
  <c r="N45" i="47"/>
  <c r="W45" i="47"/>
  <c r="Y46" i="47"/>
  <c r="Y47" i="47"/>
  <c r="O48" i="47"/>
  <c r="Q49" i="47"/>
  <c r="U50" i="47"/>
  <c r="V51" i="47"/>
  <c r="Y52" i="47"/>
  <c r="Y53" i="47"/>
  <c r="O54" i="47"/>
  <c r="O55" i="47"/>
  <c r="R56" i="47"/>
  <c r="U57" i="47"/>
  <c r="W58" i="47"/>
  <c r="R60" i="47"/>
  <c r="W61" i="47"/>
  <c r="O62" i="47"/>
  <c r="S63" i="47"/>
  <c r="V65" i="47"/>
  <c r="S67" i="47"/>
  <c r="S69" i="47"/>
  <c r="P71" i="47"/>
  <c r="W72" i="47"/>
  <c r="T74" i="47"/>
  <c r="T76" i="47"/>
  <c r="T78" i="47"/>
  <c r="U80" i="47"/>
  <c r="N83" i="47"/>
  <c r="W85" i="47"/>
  <c r="R86" i="47"/>
  <c r="V89" i="47"/>
  <c r="R90" i="47"/>
  <c r="R92" i="47"/>
  <c r="T95" i="47"/>
  <c r="X97" i="47"/>
  <c r="T98" i="47"/>
  <c r="X99" i="47"/>
  <c r="X100" i="47"/>
  <c r="T101" i="47"/>
  <c r="X103" i="47"/>
  <c r="V104" i="47"/>
  <c r="S31" i="47"/>
  <c r="W32" i="47"/>
  <c r="W27" i="47" s="1"/>
  <c r="S33" i="47"/>
  <c r="O34" i="47"/>
  <c r="O28" i="47" s="1"/>
  <c r="W34" i="47"/>
  <c r="S35" i="47"/>
  <c r="O36" i="47"/>
  <c r="W36" i="47"/>
  <c r="S37" i="47"/>
  <c r="O38" i="47"/>
  <c r="W38" i="47"/>
  <c r="S39" i="47"/>
  <c r="O40" i="47"/>
  <c r="W40" i="47"/>
  <c r="S41" i="47"/>
  <c r="O42" i="47"/>
  <c r="W42" i="47"/>
  <c r="T43" i="47"/>
  <c r="R44" i="47"/>
  <c r="O45" i="47"/>
  <c r="Y45" i="47"/>
  <c r="O46" i="47"/>
  <c r="N47" i="47"/>
  <c r="Q48" i="47"/>
  <c r="S49" i="47"/>
  <c r="W50" i="47"/>
  <c r="W51" i="47"/>
  <c r="N53" i="47"/>
  <c r="Q54" i="47"/>
  <c r="Q55" i="47"/>
  <c r="S56" i="47"/>
  <c r="V57" i="47"/>
  <c r="Y58" i="47"/>
  <c r="N59" i="47"/>
  <c r="S60" i="47"/>
  <c r="Q62" i="47"/>
  <c r="U63" i="47"/>
  <c r="X65" i="47"/>
  <c r="T67" i="47"/>
  <c r="V69" i="47"/>
  <c r="Q71" i="47"/>
  <c r="X72" i="47"/>
  <c r="N73" i="47"/>
  <c r="X74" i="47"/>
  <c r="O75" i="47"/>
  <c r="V76" i="47"/>
  <c r="X78" i="47"/>
  <c r="O79" i="47"/>
  <c r="V80" i="47"/>
  <c r="P81" i="47"/>
  <c r="P83" i="47"/>
  <c r="T86" i="47"/>
  <c r="X90" i="47"/>
  <c r="S112" i="47"/>
  <c r="W111" i="47"/>
  <c r="O111" i="47"/>
  <c r="S110" i="47"/>
  <c r="W109" i="47"/>
  <c r="O109" i="47"/>
  <c r="S108" i="47"/>
  <c r="W107" i="47"/>
  <c r="O107" i="47"/>
  <c r="S106" i="47"/>
  <c r="W105" i="47"/>
  <c r="O105" i="47"/>
  <c r="S104" i="47"/>
  <c r="W103" i="47"/>
  <c r="O103" i="47"/>
  <c r="S102" i="47"/>
  <c r="W101" i="47"/>
  <c r="O101" i="47"/>
  <c r="S100" i="47"/>
  <c r="W99" i="47"/>
  <c r="O99" i="47"/>
  <c r="S98" i="47"/>
  <c r="W97" i="47"/>
  <c r="O97" i="47"/>
  <c r="S96" i="47"/>
  <c r="W95" i="47"/>
  <c r="O95" i="47"/>
  <c r="S94" i="47"/>
  <c r="W93" i="47"/>
  <c r="O93" i="47"/>
  <c r="Y92" i="47"/>
  <c r="Q92" i="47"/>
  <c r="U91" i="47"/>
  <c r="Y90" i="47"/>
  <c r="Q90" i="47"/>
  <c r="U89" i="47"/>
  <c r="Y88" i="47"/>
  <c r="Q88" i="47"/>
  <c r="U87" i="47"/>
  <c r="Y86" i="47"/>
  <c r="Q86" i="47"/>
  <c r="U85" i="47"/>
  <c r="Y84" i="47"/>
  <c r="Q84" i="47"/>
  <c r="U83" i="47"/>
  <c r="Y82" i="47"/>
  <c r="Q82" i="47"/>
  <c r="U81" i="47"/>
  <c r="Y80" i="47"/>
  <c r="Q80" i="47"/>
  <c r="U79" i="47"/>
  <c r="Y78" i="47"/>
  <c r="Q78" i="47"/>
  <c r="U77" i="47"/>
  <c r="Y76" i="47"/>
  <c r="Q76" i="47"/>
  <c r="U75" i="47"/>
  <c r="Y74" i="47"/>
  <c r="Q74" i="47"/>
  <c r="U73" i="47"/>
  <c r="Y72" i="47"/>
  <c r="Q72" i="47"/>
  <c r="U71" i="47"/>
  <c r="Y70" i="47"/>
  <c r="Q70" i="47"/>
  <c r="U69" i="47"/>
  <c r="Y68" i="47"/>
  <c r="Q68" i="47"/>
  <c r="U67" i="47"/>
  <c r="Y66" i="47"/>
  <c r="Q66" i="47"/>
  <c r="U65" i="47"/>
  <c r="Y64" i="47"/>
  <c r="Q64" i="47"/>
  <c r="R112" i="47"/>
  <c r="V111" i="47"/>
  <c r="N111" i="47"/>
  <c r="R110" i="47"/>
  <c r="V109" i="47"/>
  <c r="N109" i="47"/>
  <c r="R108" i="47"/>
  <c r="V107" i="47"/>
  <c r="N107" i="47"/>
  <c r="R106" i="47"/>
  <c r="V105" i="47"/>
  <c r="N105" i="47"/>
  <c r="R104" i="47"/>
  <c r="Y112" i="47"/>
  <c r="Q112" i="47"/>
  <c r="U111" i="47"/>
  <c r="Y110" i="47"/>
  <c r="Q110" i="47"/>
  <c r="U109" i="47"/>
  <c r="Y108" i="47"/>
  <c r="Q108" i="47"/>
  <c r="U107" i="47"/>
  <c r="Y106" i="47"/>
  <c r="Q106" i="47"/>
  <c r="U105" i="47"/>
  <c r="Y104" i="47"/>
  <c r="Q104" i="47"/>
  <c r="U103" i="47"/>
  <c r="Y102" i="47"/>
  <c r="Q102" i="47"/>
  <c r="U101" i="47"/>
  <c r="Y100" i="47"/>
  <c r="Q100" i="47"/>
  <c r="U99" i="47"/>
  <c r="Y98" i="47"/>
  <c r="Q98" i="47"/>
  <c r="U97" i="47"/>
  <c r="Y96" i="47"/>
  <c r="Q96" i="47"/>
  <c r="U95" i="47"/>
  <c r="Y94" i="47"/>
  <c r="Q94" i="47"/>
  <c r="U93" i="47"/>
  <c r="W92" i="47"/>
  <c r="O92" i="47"/>
  <c r="S91" i="47"/>
  <c r="W90" i="47"/>
  <c r="O90" i="47"/>
  <c r="S89" i="47"/>
  <c r="W88" i="47"/>
  <c r="O88" i="47"/>
  <c r="S87" i="47"/>
  <c r="W86" i="47"/>
  <c r="O86" i="47"/>
  <c r="S85" i="47"/>
  <c r="W84" i="47"/>
  <c r="O84" i="47"/>
  <c r="S83" i="47"/>
  <c r="W82" i="47"/>
  <c r="W112" i="47"/>
  <c r="O112" i="47"/>
  <c r="S111" i="47"/>
  <c r="W110" i="47"/>
  <c r="O110" i="47"/>
  <c r="S109" i="47"/>
  <c r="W108" i="47"/>
  <c r="O108" i="47"/>
  <c r="S107" i="47"/>
  <c r="W106" i="47"/>
  <c r="O106" i="47"/>
  <c r="S105" i="47"/>
  <c r="W104" i="47"/>
  <c r="O104" i="47"/>
  <c r="S103" i="47"/>
  <c r="W102" i="47"/>
  <c r="O102" i="47"/>
  <c r="S101" i="47"/>
  <c r="W100" i="47"/>
  <c r="O100" i="47"/>
  <c r="S99" i="47"/>
  <c r="W98" i="47"/>
  <c r="O98" i="47"/>
  <c r="S97" i="47"/>
  <c r="W96" i="47"/>
  <c r="O96" i="47"/>
  <c r="S95" i="47"/>
  <c r="W94" i="47"/>
  <c r="O94" i="47"/>
  <c r="S93" i="47"/>
  <c r="U92" i="47"/>
  <c r="Y91" i="47"/>
  <c r="Q91" i="47"/>
  <c r="U90" i="47"/>
  <c r="Y89" i="47"/>
  <c r="Q89" i="47"/>
  <c r="U88" i="47"/>
  <c r="Y87" i="47"/>
  <c r="Q87" i="47"/>
  <c r="U86" i="47"/>
  <c r="Y85" i="47"/>
  <c r="Q85" i="47"/>
  <c r="U84" i="47"/>
  <c r="Y83" i="47"/>
  <c r="Q83" i="47"/>
  <c r="U82" i="47"/>
  <c r="U112" i="47"/>
  <c r="Y111" i="47"/>
  <c r="Q111" i="47"/>
  <c r="U110" i="47"/>
  <c r="Y109" i="47"/>
  <c r="Q109" i="47"/>
  <c r="U108" i="47"/>
  <c r="Y107" i="47"/>
  <c r="Q107" i="47"/>
  <c r="U106" i="47"/>
  <c r="Y105" i="47"/>
  <c r="Q105" i="47"/>
  <c r="U104" i="47"/>
  <c r="Y103" i="47"/>
  <c r="Q103" i="47"/>
  <c r="U102" i="47"/>
  <c r="Y101" i="47"/>
  <c r="Q101" i="47"/>
  <c r="U100" i="47"/>
  <c r="Y99" i="47"/>
  <c r="Q99" i="47"/>
  <c r="U98" i="47"/>
  <c r="Y97" i="47"/>
  <c r="Q97" i="47"/>
  <c r="U96" i="47"/>
  <c r="Y95" i="47"/>
  <c r="Q95" i="47"/>
  <c r="U94" i="47"/>
  <c r="Y93" i="47"/>
  <c r="Q93" i="47"/>
  <c r="S92" i="47"/>
  <c r="W91" i="47"/>
  <c r="O91" i="47"/>
  <c r="S90" i="47"/>
  <c r="W89" i="47"/>
  <c r="O89" i="47"/>
  <c r="AA89" i="47" s="1"/>
  <c r="AC89" i="47" s="1"/>
  <c r="S88" i="47"/>
  <c r="W87" i="47"/>
  <c r="P111" i="47"/>
  <c r="X110" i="47"/>
  <c r="P109" i="47"/>
  <c r="V108" i="47"/>
  <c r="P106" i="47"/>
  <c r="V103" i="47"/>
  <c r="R102" i="47"/>
  <c r="V100" i="47"/>
  <c r="P99" i="47"/>
  <c r="V97" i="47"/>
  <c r="R96" i="47"/>
  <c r="X94" i="47"/>
  <c r="R93" i="47"/>
  <c r="T91" i="47"/>
  <c r="P90" i="47"/>
  <c r="V88" i="47"/>
  <c r="R87" i="47"/>
  <c r="P86" i="47"/>
  <c r="O85" i="47"/>
  <c r="N84" i="47"/>
  <c r="AA84" i="47" s="1"/>
  <c r="AB84" i="47" s="1"/>
  <c r="X83" i="47"/>
  <c r="X82" i="47"/>
  <c r="X81" i="47"/>
  <c r="O81" i="47"/>
  <c r="R80" i="47"/>
  <c r="T79" i="47"/>
  <c r="W78" i="47"/>
  <c r="N78" i="47"/>
  <c r="AA78" i="47" s="1"/>
  <c r="AB78" i="47" s="1"/>
  <c r="Y77" i="47"/>
  <c r="P77" i="47"/>
  <c r="S76" i="47"/>
  <c r="T75" i="47"/>
  <c r="W74" i="47"/>
  <c r="N74" i="47"/>
  <c r="Q73" i="47"/>
  <c r="T72" i="47"/>
  <c r="V71" i="47"/>
  <c r="X70" i="47"/>
  <c r="O70" i="47"/>
  <c r="R69" i="47"/>
  <c r="U68" i="47"/>
  <c r="X67" i="47"/>
  <c r="O67" i="47"/>
  <c r="R66" i="47"/>
  <c r="T65" i="47"/>
  <c r="W64" i="47"/>
  <c r="N64" i="47"/>
  <c r="R63" i="47"/>
  <c r="V62" i="47"/>
  <c r="N62" i="47"/>
  <c r="R61" i="47"/>
  <c r="V60" i="47"/>
  <c r="N60" i="47"/>
  <c r="R59" i="47"/>
  <c r="V58" i="47"/>
  <c r="N58" i="47"/>
  <c r="R57" i="47"/>
  <c r="V56" i="47"/>
  <c r="N56" i="47"/>
  <c r="R55" i="47"/>
  <c r="V54" i="47"/>
  <c r="N54" i="47"/>
  <c r="R53" i="47"/>
  <c r="V52" i="47"/>
  <c r="N52" i="47"/>
  <c r="R51" i="47"/>
  <c r="V50" i="47"/>
  <c r="N50" i="47"/>
  <c r="AA50" i="47" s="1"/>
  <c r="AB50" i="47" s="1"/>
  <c r="R49" i="47"/>
  <c r="V48" i="47"/>
  <c r="N48" i="47"/>
  <c r="R47" i="47"/>
  <c r="V46" i="47"/>
  <c r="N46" i="47"/>
  <c r="R45" i="47"/>
  <c r="V44" i="47"/>
  <c r="N44" i="47"/>
  <c r="R43" i="47"/>
  <c r="X112" i="47"/>
  <c r="V110" i="47"/>
  <c r="T108" i="47"/>
  <c r="N106" i="47"/>
  <c r="X105" i="47"/>
  <c r="T103" i="47"/>
  <c r="P102" i="47"/>
  <c r="T100" i="47"/>
  <c r="N99" i="47"/>
  <c r="T97" i="47"/>
  <c r="P96" i="47"/>
  <c r="V94" i="47"/>
  <c r="P93" i="47"/>
  <c r="X92" i="47"/>
  <c r="R91" i="47"/>
  <c r="N90" i="47"/>
  <c r="T88" i="47"/>
  <c r="P87" i="47"/>
  <c r="N86" i="47"/>
  <c r="N85" i="47"/>
  <c r="W83" i="47"/>
  <c r="V82" i="47"/>
  <c r="W81" i="47"/>
  <c r="N81" i="47"/>
  <c r="P80" i="47"/>
  <c r="S79" i="47"/>
  <c r="V78" i="47"/>
  <c r="X77" i="47"/>
  <c r="O77" i="47"/>
  <c r="R76" i="47"/>
  <c r="S75" i="47"/>
  <c r="V74" i="47"/>
  <c r="Y73" i="47"/>
  <c r="P73" i="47"/>
  <c r="S72" i="47"/>
  <c r="T71" i="47"/>
  <c r="W70" i="47"/>
  <c r="N70" i="47"/>
  <c r="Q69" i="47"/>
  <c r="T68" i="47"/>
  <c r="W67" i="47"/>
  <c r="N67" i="47"/>
  <c r="P66" i="47"/>
  <c r="S65" i="47"/>
  <c r="V64" i="47"/>
  <c r="Y63" i="47"/>
  <c r="Q63" i="47"/>
  <c r="U62" i="47"/>
  <c r="Y61" i="47"/>
  <c r="Q61" i="47"/>
  <c r="U60" i="47"/>
  <c r="Y59" i="47"/>
  <c r="Q59" i="47"/>
  <c r="V112" i="47"/>
  <c r="T110" i="47"/>
  <c r="P108" i="47"/>
  <c r="T105" i="47"/>
  <c r="R103" i="47"/>
  <c r="N102" i="47"/>
  <c r="X101" i="47"/>
  <c r="R100" i="47"/>
  <c r="X98" i="47"/>
  <c r="R97" i="47"/>
  <c r="N96" i="47"/>
  <c r="X95" i="47"/>
  <c r="T94" i="47"/>
  <c r="N93" i="47"/>
  <c r="V92" i="47"/>
  <c r="P91" i="47"/>
  <c r="X89" i="47"/>
  <c r="R88" i="47"/>
  <c r="O87" i="47"/>
  <c r="X85" i="47"/>
  <c r="X84" i="47"/>
  <c r="V83" i="47"/>
  <c r="T82" i="47"/>
  <c r="V81" i="47"/>
  <c r="X80" i="47"/>
  <c r="O80" i="47"/>
  <c r="R79" i="47"/>
  <c r="U78" i="47"/>
  <c r="W77" i="47"/>
  <c r="N77" i="47"/>
  <c r="P76" i="47"/>
  <c r="R75" i="47"/>
  <c r="U74" i="47"/>
  <c r="X73" i="47"/>
  <c r="O73" i="47"/>
  <c r="R72" i="47"/>
  <c r="S71" i="47"/>
  <c r="V70" i="47"/>
  <c r="Y69" i="47"/>
  <c r="P69" i="47"/>
  <c r="S68" i="47"/>
  <c r="V67" i="47"/>
  <c r="X66" i="47"/>
  <c r="O66" i="47"/>
  <c r="R65" i="47"/>
  <c r="U64" i="47"/>
  <c r="X63" i="47"/>
  <c r="P63" i="47"/>
  <c r="T62" i="47"/>
  <c r="X61" i="47"/>
  <c r="P61" i="47"/>
  <c r="T60" i="47"/>
  <c r="X59" i="47"/>
  <c r="P59" i="47"/>
  <c r="T58" i="47"/>
  <c r="X57" i="47"/>
  <c r="P57" i="47"/>
  <c r="T56" i="47"/>
  <c r="X55" i="47"/>
  <c r="P55" i="47"/>
  <c r="T54" i="47"/>
  <c r="X53" i="47"/>
  <c r="P53" i="47"/>
  <c r="T52" i="47"/>
  <c r="X51" i="47"/>
  <c r="P51" i="47"/>
  <c r="T50" i="47"/>
  <c r="X49" i="47"/>
  <c r="P49" i="47"/>
  <c r="T48" i="47"/>
  <c r="X47" i="47"/>
  <c r="P47" i="47"/>
  <c r="T46" i="47"/>
  <c r="X45" i="47"/>
  <c r="T112" i="47"/>
  <c r="P110" i="47"/>
  <c r="N108" i="47"/>
  <c r="X107" i="47"/>
  <c r="R105" i="47"/>
  <c r="X104" i="47"/>
  <c r="P103" i="47"/>
  <c r="V101" i="47"/>
  <c r="P100" i="47"/>
  <c r="V98" i="47"/>
  <c r="P97" i="47"/>
  <c r="V95" i="47"/>
  <c r="R94" i="47"/>
  <c r="T92" i="47"/>
  <c r="N91" i="47"/>
  <c r="AA91" i="47" s="1"/>
  <c r="AB91" i="47" s="1"/>
  <c r="N112" i="47"/>
  <c r="X111" i="47"/>
  <c r="X109" i="47"/>
  <c r="R107" i="47"/>
  <c r="X106" i="47"/>
  <c r="T104" i="47"/>
  <c r="X102" i="47"/>
  <c r="R101" i="47"/>
  <c r="V99" i="47"/>
  <c r="R98" i="47"/>
  <c r="X96" i="47"/>
  <c r="R95" i="47"/>
  <c r="N94" i="47"/>
  <c r="X93" i="47"/>
  <c r="P92" i="47"/>
  <c r="V90" i="47"/>
  <c r="T111" i="47"/>
  <c r="T109" i="47"/>
  <c r="P107" i="47"/>
  <c r="V106" i="47"/>
  <c r="P104" i="47"/>
  <c r="V102" i="47"/>
  <c r="P101" i="47"/>
  <c r="T99" i="47"/>
  <c r="P98" i="47"/>
  <c r="V96" i="47"/>
  <c r="P95" i="47"/>
  <c r="V93" i="47"/>
  <c r="N92" i="47"/>
  <c r="X91" i="47"/>
  <c r="T90" i="47"/>
  <c r="P89" i="47"/>
  <c r="V87" i="47"/>
  <c r="S86" i="47"/>
  <c r="R85" i="47"/>
  <c r="R84" i="47"/>
  <c r="O83" i="47"/>
  <c r="O82" i="47"/>
  <c r="Q81" i="47"/>
  <c r="T80" i="47"/>
  <c r="W79" i="47"/>
  <c r="N79" i="47"/>
  <c r="P78" i="47"/>
  <c r="R77" i="47"/>
  <c r="U76" i="47"/>
  <c r="W75" i="47"/>
  <c r="N75" i="47"/>
  <c r="P74" i="47"/>
  <c r="S73" i="47"/>
  <c r="V72" i="47"/>
  <c r="X71" i="47"/>
  <c r="O71" i="47"/>
  <c r="R70" i="47"/>
  <c r="T69" i="47"/>
  <c r="W68" i="47"/>
  <c r="N68" i="47"/>
  <c r="Q67" i="47"/>
  <c r="T66" i="47"/>
  <c r="W65" i="47"/>
  <c r="N65" i="47"/>
  <c r="AA65" i="47" s="1"/>
  <c r="AB65" i="47" s="1"/>
  <c r="P64" i="47"/>
  <c r="T63" i="47"/>
  <c r="X62" i="47"/>
  <c r="P62" i="47"/>
  <c r="T61" i="47"/>
  <c r="X60" i="47"/>
  <c r="P60" i="47"/>
  <c r="T59" i="47"/>
  <c r="X58" i="47"/>
  <c r="P58" i="47"/>
  <c r="T57" i="47"/>
  <c r="X56" i="47"/>
  <c r="P56" i="47"/>
  <c r="T55" i="47"/>
  <c r="X54" i="47"/>
  <c r="P54" i="47"/>
  <c r="T53" i="47"/>
  <c r="X52" i="47"/>
  <c r="P52" i="47"/>
  <c r="T51" i="47"/>
  <c r="X50" i="47"/>
  <c r="P50" i="47"/>
  <c r="T49" i="47"/>
  <c r="X48" i="47"/>
  <c r="P48" i="47"/>
  <c r="T47" i="47"/>
  <c r="X46" i="47"/>
  <c r="T31" i="47"/>
  <c r="P32" i="47"/>
  <c r="AA32" i="47" s="1"/>
  <c r="AD32" i="47" s="1"/>
  <c r="X32" i="47"/>
  <c r="X27" i="47" s="1"/>
  <c r="T33" i="47"/>
  <c r="P34" i="47"/>
  <c r="X34" i="47"/>
  <c r="T35" i="47"/>
  <c r="P36" i="47"/>
  <c r="X36" i="47"/>
  <c r="T37" i="47"/>
  <c r="P38" i="47"/>
  <c r="X38" i="47"/>
  <c r="T39" i="47"/>
  <c r="P40" i="47"/>
  <c r="X40" i="47"/>
  <c r="T41" i="47"/>
  <c r="P42" i="47"/>
  <c r="X42" i="47"/>
  <c r="U43" i="47"/>
  <c r="S44" i="47"/>
  <c r="P45" i="47"/>
  <c r="P46" i="47"/>
  <c r="O47" i="47"/>
  <c r="R48" i="47"/>
  <c r="U49" i="47"/>
  <c r="Y50" i="47"/>
  <c r="Y51" i="47"/>
  <c r="O52" i="47"/>
  <c r="O53" i="47"/>
  <c r="R54" i="47"/>
  <c r="S55" i="47"/>
  <c r="U56" i="47"/>
  <c r="W57" i="47"/>
  <c r="O59" i="47"/>
  <c r="W60" i="47"/>
  <c r="R62" i="47"/>
  <c r="V63" i="47"/>
  <c r="O64" i="47"/>
  <c r="Y65" i="47"/>
  <c r="N66" i="47"/>
  <c r="Y67" i="47"/>
  <c r="O68" i="47"/>
  <c r="W69" i="47"/>
  <c r="R71" i="47"/>
  <c r="R73" i="47"/>
  <c r="P75" i="47"/>
  <c r="W76" i="47"/>
  <c r="Q77" i="47"/>
  <c r="P79" i="47"/>
  <c r="W80" i="47"/>
  <c r="R81" i="47"/>
  <c r="R83" i="47"/>
  <c r="V86" i="47"/>
  <c r="N87" i="47"/>
  <c r="U31" i="47"/>
  <c r="Q32" i="47"/>
  <c r="Q27" i="47" s="1"/>
  <c r="Y32" i="47"/>
  <c r="U33" i="47"/>
  <c r="Q34" i="47"/>
  <c r="Y34" i="47"/>
  <c r="U35" i="47"/>
  <c r="Q36" i="47"/>
  <c r="Y36" i="47"/>
  <c r="U37" i="47"/>
  <c r="Q38" i="47"/>
  <c r="Y38" i="47"/>
  <c r="U39" i="47"/>
  <c r="Q40" i="47"/>
  <c r="Y40" i="47"/>
  <c r="U41" i="47"/>
  <c r="Q42" i="47"/>
  <c r="Y42" i="47"/>
  <c r="V43" i="47"/>
  <c r="T44" i="47"/>
  <c r="Q45" i="47"/>
  <c r="Q46" i="47"/>
  <c r="Q47" i="47"/>
  <c r="S48" i="47"/>
  <c r="V49" i="47"/>
  <c r="N51" i="47"/>
  <c r="Q52" i="47"/>
  <c r="Q53" i="47"/>
  <c r="S54" i="47"/>
  <c r="U55" i="47"/>
  <c r="W56" i="47"/>
  <c r="Y57" i="47"/>
  <c r="O58" i="47"/>
  <c r="S59" i="47"/>
  <c r="Y60" i="47"/>
  <c r="N61" i="47"/>
  <c r="S62" i="47"/>
  <c r="W63" i="47"/>
  <c r="R64" i="47"/>
  <c r="S66" i="47"/>
  <c r="P68" i="47"/>
  <c r="X69" i="47"/>
  <c r="P70" i="47"/>
  <c r="W71" i="47"/>
  <c r="T73" i="47"/>
  <c r="Q75" i="47"/>
  <c r="X76" i="47"/>
  <c r="S77" i="47"/>
  <c r="Q79" i="47"/>
  <c r="S81" i="47"/>
  <c r="T83" i="47"/>
  <c r="P84" i="47"/>
  <c r="X86" i="47"/>
  <c r="T87" i="47"/>
  <c r="R109" i="47"/>
  <c r="N110" i="47"/>
  <c r="AA110" i="47" s="1"/>
  <c r="AE110" i="47" s="1"/>
  <c r="R111" i="47"/>
  <c r="P112" i="47"/>
  <c r="N31" i="47"/>
  <c r="V31" i="47"/>
  <c r="R32" i="47"/>
  <c r="N33" i="47"/>
  <c r="V33" i="47"/>
  <c r="R34" i="47"/>
  <c r="N35" i="47"/>
  <c r="V35" i="47"/>
  <c r="R36" i="47"/>
  <c r="N37" i="47"/>
  <c r="V37" i="47"/>
  <c r="R38" i="47"/>
  <c r="N39" i="47"/>
  <c r="AA39" i="47" s="1"/>
  <c r="AE39" i="47" s="1"/>
  <c r="V39" i="47"/>
  <c r="R40" i="47"/>
  <c r="N41" i="47"/>
  <c r="V41" i="47"/>
  <c r="R42" i="47"/>
  <c r="N43" i="47"/>
  <c r="W43" i="47"/>
  <c r="U44" i="47"/>
  <c r="S45" i="47"/>
  <c r="R46" i="47"/>
  <c r="S47" i="47"/>
  <c r="U48" i="47"/>
  <c r="W49" i="47"/>
  <c r="O50" i="47"/>
  <c r="O51" i="47"/>
  <c r="R52" i="47"/>
  <c r="S53" i="47"/>
  <c r="U54" i="47"/>
  <c r="V55" i="47"/>
  <c r="Y56" i="47"/>
  <c r="N57" i="47"/>
  <c r="Q58" i="47"/>
  <c r="U59" i="47"/>
  <c r="O61" i="47"/>
  <c r="W62" i="47"/>
  <c r="S64" i="47"/>
  <c r="U66" i="47"/>
  <c r="R68" i="47"/>
  <c r="S70" i="47"/>
  <c r="Y71" i="47"/>
  <c r="N72" i="47"/>
  <c r="V73" i="47"/>
  <c r="V75" i="47"/>
  <c r="T77" i="47"/>
  <c r="V79" i="47"/>
  <c r="T81" i="47"/>
  <c r="N82" i="47"/>
  <c r="S84" i="47"/>
  <c r="X87" i="47"/>
  <c r="N88" i="47"/>
  <c r="X108" i="47"/>
  <c r="AA59" i="47" l="1"/>
  <c r="AD59" i="47" s="1"/>
  <c r="AA83" i="47"/>
  <c r="AB83" i="47" s="1"/>
  <c r="AA42" i="47"/>
  <c r="AF42" i="47" s="1"/>
  <c r="AA103" i="47"/>
  <c r="AF103" i="47" s="1"/>
  <c r="AA95" i="47"/>
  <c r="AB95" i="47" s="1"/>
  <c r="AA111" i="47"/>
  <c r="AE111" i="47" s="1"/>
  <c r="AA41" i="47"/>
  <c r="AE41" i="47" s="1"/>
  <c r="AA51" i="47"/>
  <c r="AB51" i="47" s="1"/>
  <c r="Q28" i="47"/>
  <c r="AA66" i="47"/>
  <c r="AC66" i="47" s="1"/>
  <c r="AA75" i="47"/>
  <c r="AD75" i="47" s="1"/>
  <c r="AA56" i="47"/>
  <c r="AE56" i="47" s="1"/>
  <c r="S28" i="47"/>
  <c r="S27" i="47"/>
  <c r="AA36" i="47"/>
  <c r="AB36" i="47" s="1"/>
  <c r="Y27" i="47"/>
  <c r="Y28" i="47"/>
  <c r="AA80" i="47"/>
  <c r="AB80" i="47" s="1"/>
  <c r="AA69" i="47"/>
  <c r="AE69" i="47" s="1"/>
  <c r="AA35" i="47"/>
  <c r="AE35" i="47" s="1"/>
  <c r="U28" i="47"/>
  <c r="U27" i="47"/>
  <c r="AA85" i="47"/>
  <c r="AF85" i="47" s="1"/>
  <c r="AA106" i="47"/>
  <c r="AB106" i="47" s="1"/>
  <c r="AA46" i="47"/>
  <c r="AD46" i="47" s="1"/>
  <c r="AA62" i="47"/>
  <c r="AB62" i="47" s="1"/>
  <c r="AA74" i="47"/>
  <c r="AB74" i="47" s="1"/>
  <c r="AA107" i="47"/>
  <c r="AB107" i="47" s="1"/>
  <c r="AA101" i="47"/>
  <c r="AF101" i="47" s="1"/>
  <c r="P28" i="47"/>
  <c r="P27" i="47"/>
  <c r="AA87" i="47"/>
  <c r="AC87" i="47" s="1"/>
  <c r="AA94" i="47"/>
  <c r="AE94" i="47" s="1"/>
  <c r="AA77" i="47"/>
  <c r="AD77" i="47" s="1"/>
  <c r="AA93" i="47"/>
  <c r="AB93" i="47" s="1"/>
  <c r="AA102" i="47"/>
  <c r="AC102" i="47" s="1"/>
  <c r="AA86" i="47"/>
  <c r="AF86" i="47" s="1"/>
  <c r="AA52" i="47"/>
  <c r="AB52" i="47" s="1"/>
  <c r="AA47" i="47"/>
  <c r="AB47" i="47" s="1"/>
  <c r="AA40" i="47"/>
  <c r="AF40" i="47" s="1"/>
  <c r="AA100" i="47"/>
  <c r="AF100" i="47" s="1"/>
  <c r="AA71" i="47"/>
  <c r="AD71" i="47" s="1"/>
  <c r="O27" i="47"/>
  <c r="T28" i="47"/>
  <c r="T27" i="47"/>
  <c r="AA70" i="47"/>
  <c r="AE70" i="47" s="1"/>
  <c r="AA108" i="47"/>
  <c r="AB108" i="47" s="1"/>
  <c r="AA67" i="47"/>
  <c r="AB67" i="47" s="1"/>
  <c r="AA58" i="47"/>
  <c r="AE58" i="47" s="1"/>
  <c r="AA45" i="47"/>
  <c r="AD45" i="47" s="1"/>
  <c r="AA34" i="47"/>
  <c r="AE34" i="47" s="1"/>
  <c r="AA76" i="47"/>
  <c r="AB76" i="47" s="1"/>
  <c r="AA49" i="47"/>
  <c r="AC49" i="47" s="1"/>
  <c r="AA33" i="47"/>
  <c r="AF33" i="47" s="1"/>
  <c r="AF26" i="47" s="1"/>
  <c r="P25" i="47" s="1"/>
  <c r="AA99" i="47"/>
  <c r="AF99" i="47" s="1"/>
  <c r="AA48" i="47"/>
  <c r="AE48" i="47" s="1"/>
  <c r="AA64" i="47"/>
  <c r="AE64" i="47" s="1"/>
  <c r="AA109" i="47"/>
  <c r="AC109" i="47" s="1"/>
  <c r="AA98" i="47"/>
  <c r="AE98" i="47" s="1"/>
  <c r="AA55" i="47"/>
  <c r="AD55" i="47" s="1"/>
  <c r="W28" i="47"/>
  <c r="AA43" i="47"/>
  <c r="AF43" i="47" s="1"/>
  <c r="R27" i="47"/>
  <c r="X28" i="47"/>
  <c r="AA79" i="47"/>
  <c r="AB79" i="47" s="1"/>
  <c r="AA96" i="47"/>
  <c r="AE96" i="47" s="1"/>
  <c r="AA81" i="47"/>
  <c r="AD81" i="47" s="1"/>
  <c r="AA90" i="47"/>
  <c r="AE90" i="47" s="1"/>
  <c r="AA54" i="47"/>
  <c r="AD54" i="47" s="1"/>
  <c r="AA53" i="47"/>
  <c r="AE53" i="47" s="1"/>
  <c r="AA38" i="47"/>
  <c r="AF38" i="47" s="1"/>
  <c r="AA97" i="47"/>
  <c r="AF97" i="47" s="1"/>
  <c r="N27" i="47"/>
  <c r="N28" i="47"/>
  <c r="AA31" i="47"/>
  <c r="AA68" i="47"/>
  <c r="AD68" i="47" s="1"/>
  <c r="AA88" i="47"/>
  <c r="AD88" i="47" s="1"/>
  <c r="AA72" i="47"/>
  <c r="AB72" i="47" s="1"/>
  <c r="AA82" i="47"/>
  <c r="AC82" i="47" s="1"/>
  <c r="AA57" i="47"/>
  <c r="AD57" i="47" s="1"/>
  <c r="AA37" i="47"/>
  <c r="AC37" i="47" s="1"/>
  <c r="V27" i="47"/>
  <c r="V28" i="47"/>
  <c r="AA61" i="47"/>
  <c r="AB61" i="47" s="1"/>
  <c r="AA112" i="47"/>
  <c r="AC112" i="47" s="1"/>
  <c r="AA44" i="47"/>
  <c r="AD44" i="47" s="1"/>
  <c r="AD26" i="47" s="1"/>
  <c r="P23" i="47" s="1"/>
  <c r="AA60" i="47"/>
  <c r="AC60" i="47" s="1"/>
  <c r="AA105" i="47"/>
  <c r="AB105" i="47" s="1"/>
  <c r="AA73" i="47"/>
  <c r="AE73" i="47" s="1"/>
  <c r="AA104" i="47"/>
  <c r="AB104" i="47" s="1"/>
  <c r="AA63" i="47"/>
  <c r="AC63" i="47" s="1"/>
  <c r="R28" i="47"/>
  <c r="AB26" i="47" l="1"/>
  <c r="P21" i="47" s="1"/>
  <c r="AA26" i="47"/>
  <c r="P20" i="47" s="1"/>
  <c r="AC31" i="47"/>
  <c r="AC26" i="47" s="1"/>
  <c r="P22" i="47" s="1"/>
  <c r="AE26" i="47"/>
  <c r="P24" i="47" s="1"/>
  <c r="G6" i="20" l="1"/>
  <c r="G7" i="20"/>
  <c r="G8" i="20"/>
  <c r="G9" i="20"/>
  <c r="G10" i="20"/>
  <c r="G11" i="20"/>
  <c r="G12" i="20"/>
  <c r="G13" i="20"/>
  <c r="G14" i="20"/>
  <c r="G15" i="20"/>
  <c r="G16" i="20"/>
  <c r="G17" i="20"/>
  <c r="G18" i="20"/>
  <c r="G19" i="20"/>
  <c r="G20" i="20"/>
  <c r="G21" i="20"/>
  <c r="G22" i="20"/>
  <c r="G23" i="20"/>
  <c r="G24" i="20"/>
  <c r="G25" i="20"/>
  <c r="G26" i="20"/>
  <c r="G27" i="20"/>
  <c r="G28" i="20"/>
  <c r="G29" i="20"/>
  <c r="G30" i="20"/>
  <c r="G31" i="20"/>
  <c r="G32" i="20"/>
  <c r="G33" i="20"/>
  <c r="G34" i="20"/>
  <c r="G35" i="20"/>
  <c r="G36" i="20"/>
  <c r="G37" i="20"/>
  <c r="G38" i="20"/>
  <c r="G39" i="20"/>
  <c r="G40" i="20"/>
  <c r="G41" i="20"/>
  <c r="G42" i="20"/>
  <c r="G43" i="20"/>
  <c r="G44" i="20"/>
  <c r="G45" i="20"/>
  <c r="G46" i="20"/>
  <c r="G47" i="20"/>
  <c r="G48" i="20"/>
  <c r="G49" i="20"/>
  <c r="G50" i="20"/>
  <c r="G51" i="20"/>
  <c r="G52" i="20"/>
  <c r="G53" i="20"/>
  <c r="G54" i="20"/>
  <c r="G55" i="20"/>
  <c r="G56" i="20"/>
  <c r="G57" i="20"/>
  <c r="G58" i="20"/>
  <c r="G59" i="20"/>
  <c r="G60" i="20"/>
  <c r="G61" i="20"/>
  <c r="G62" i="20"/>
  <c r="G63" i="20"/>
  <c r="G64" i="20"/>
  <c r="G65" i="20"/>
  <c r="G66" i="20"/>
  <c r="G67" i="20"/>
  <c r="G68" i="20"/>
  <c r="G69" i="20"/>
  <c r="G70" i="20"/>
  <c r="G71" i="20"/>
  <c r="G72" i="20"/>
  <c r="G73" i="20"/>
  <c r="G74" i="20"/>
  <c r="G75" i="20"/>
  <c r="G76" i="20"/>
  <c r="G77" i="20"/>
  <c r="G78" i="20"/>
  <c r="G79" i="20"/>
  <c r="G80" i="20"/>
  <c r="G81" i="20"/>
  <c r="G82" i="20"/>
  <c r="G83" i="20"/>
  <c r="G84" i="20"/>
  <c r="G85" i="20"/>
  <c r="G86" i="20"/>
  <c r="G87" i="20"/>
  <c r="G88" i="20"/>
  <c r="G89" i="20"/>
  <c r="G90" i="20"/>
  <c r="G91" i="20"/>
  <c r="G92" i="20"/>
  <c r="G93" i="20"/>
  <c r="G94" i="20"/>
  <c r="G95" i="20"/>
  <c r="G96" i="20"/>
  <c r="G97" i="20"/>
  <c r="G98" i="20"/>
  <c r="G99" i="20"/>
  <c r="G100" i="20"/>
  <c r="G101" i="20"/>
  <c r="G102" i="20"/>
  <c r="G103" i="20"/>
  <c r="G104" i="20"/>
  <c r="G105" i="20"/>
  <c r="G106" i="20"/>
  <c r="G107" i="20"/>
  <c r="G108" i="20"/>
  <c r="G109" i="20"/>
  <c r="G110" i="20"/>
  <c r="G111" i="20"/>
  <c r="G112" i="20"/>
  <c r="G113" i="20"/>
  <c r="G114" i="20"/>
  <c r="G115" i="20"/>
  <c r="G116" i="20"/>
  <c r="G117" i="20"/>
  <c r="G118" i="20"/>
  <c r="G119" i="20"/>
  <c r="G120" i="20"/>
  <c r="G121" i="20"/>
  <c r="G122" i="20"/>
  <c r="G123" i="20"/>
  <c r="G124" i="20"/>
  <c r="G125" i="20"/>
  <c r="G126" i="20"/>
  <c r="G127" i="20"/>
  <c r="G128" i="20"/>
  <c r="G129" i="20"/>
  <c r="G130" i="20"/>
  <c r="G131" i="20"/>
  <c r="G132" i="20"/>
  <c r="G133" i="20"/>
  <c r="G134" i="20"/>
  <c r="G135" i="20"/>
  <c r="G136" i="20"/>
  <c r="G137" i="20"/>
  <c r="G138" i="20"/>
  <c r="G139" i="20"/>
  <c r="G140" i="20"/>
  <c r="G141" i="20"/>
  <c r="G142" i="20"/>
  <c r="G143" i="20"/>
  <c r="G144" i="20"/>
  <c r="G145" i="20"/>
  <c r="G146" i="20"/>
  <c r="G147" i="20"/>
  <c r="G148" i="20"/>
  <c r="G149" i="20"/>
  <c r="G150" i="20"/>
  <c r="G151" i="20"/>
  <c r="G152" i="20"/>
  <c r="G153" i="20"/>
  <c r="G154" i="20"/>
  <c r="G155" i="20"/>
  <c r="G156" i="20"/>
  <c r="G157" i="20"/>
  <c r="G158" i="20"/>
  <c r="G159" i="20"/>
  <c r="G160" i="20"/>
  <c r="G161" i="20"/>
  <c r="G162" i="20"/>
  <c r="G163" i="20"/>
  <c r="G164" i="20"/>
  <c r="G165" i="20"/>
  <c r="G166" i="20"/>
  <c r="G167" i="20"/>
  <c r="G168" i="20"/>
  <c r="G169" i="20"/>
  <c r="G170" i="20"/>
  <c r="G171" i="20"/>
  <c r="G172" i="20"/>
  <c r="G173" i="20"/>
  <c r="G174" i="20"/>
  <c r="G175" i="20"/>
  <c r="G176" i="20"/>
  <c r="G177" i="20"/>
  <c r="G178" i="20"/>
  <c r="G179" i="20"/>
  <c r="G180" i="20"/>
  <c r="G181" i="20"/>
  <c r="G182" i="20"/>
  <c r="G183" i="20"/>
  <c r="G184" i="20"/>
  <c r="G185" i="20"/>
  <c r="G186" i="20"/>
  <c r="G187" i="20"/>
  <c r="G188" i="20"/>
  <c r="G189" i="20"/>
  <c r="G190" i="20"/>
  <c r="G191" i="20"/>
  <c r="G192" i="20"/>
  <c r="G193" i="20"/>
  <c r="G194" i="20"/>
  <c r="G195" i="20"/>
  <c r="G196" i="20"/>
  <c r="G197" i="20"/>
  <c r="G198" i="20"/>
  <c r="G199" i="20"/>
  <c r="G200" i="20"/>
  <c r="G201" i="20"/>
  <c r="G202" i="20"/>
  <c r="G203" i="20"/>
  <c r="G204" i="20"/>
  <c r="G205" i="20"/>
  <c r="G206" i="20"/>
  <c r="G207" i="20"/>
  <c r="G208" i="20"/>
  <c r="G209" i="20"/>
  <c r="G210" i="20"/>
  <c r="G211" i="20"/>
  <c r="G212" i="20"/>
  <c r="G213" i="20"/>
  <c r="G214" i="20"/>
  <c r="G215" i="20"/>
  <c r="G216" i="20"/>
  <c r="G217" i="20"/>
  <c r="G218" i="20"/>
  <c r="G219" i="20"/>
  <c r="G220" i="20"/>
  <c r="G221" i="20"/>
  <c r="G222" i="20"/>
  <c r="G223" i="20"/>
  <c r="G224" i="20"/>
  <c r="G225" i="20"/>
  <c r="G226" i="20"/>
  <c r="G227" i="20"/>
  <c r="G228" i="20"/>
  <c r="G229" i="20"/>
  <c r="G230" i="20"/>
  <c r="G231" i="20"/>
  <c r="G232" i="20"/>
  <c r="G233" i="20"/>
  <c r="G234" i="20"/>
  <c r="G235" i="20"/>
  <c r="G236" i="20"/>
  <c r="G237" i="20"/>
  <c r="G238" i="20"/>
  <c r="G239" i="20"/>
  <c r="G240" i="20"/>
  <c r="G241" i="20"/>
  <c r="G242" i="20"/>
  <c r="G243" i="20"/>
  <c r="G244" i="20"/>
  <c r="G245" i="20"/>
  <c r="G246" i="20"/>
  <c r="G247" i="20"/>
  <c r="G248" i="20"/>
  <c r="G249" i="20"/>
  <c r="G250" i="20"/>
  <c r="G251" i="20"/>
  <c r="G252" i="20"/>
  <c r="G253" i="20"/>
  <c r="G254" i="20"/>
  <c r="G255" i="20"/>
  <c r="G256" i="20"/>
  <c r="G257" i="20"/>
  <c r="G258" i="20"/>
  <c r="G259" i="20"/>
  <c r="G260" i="20"/>
  <c r="G261" i="20"/>
  <c r="G262" i="20"/>
  <c r="G263" i="20"/>
  <c r="G264" i="20"/>
  <c r="G265" i="20"/>
  <c r="G266" i="20"/>
  <c r="G267" i="20"/>
  <c r="G268" i="20"/>
  <c r="G269" i="20"/>
  <c r="G270" i="20"/>
  <c r="G271" i="20"/>
  <c r="G272" i="20"/>
  <c r="G273" i="20"/>
  <c r="G274" i="20"/>
  <c r="G275" i="20"/>
  <c r="G276" i="20"/>
  <c r="G277" i="20"/>
  <c r="G278" i="20"/>
  <c r="G279" i="20"/>
  <c r="G280" i="20"/>
  <c r="G281" i="20"/>
  <c r="G282" i="20"/>
  <c r="G283" i="20"/>
  <c r="G284" i="20"/>
  <c r="G285" i="20"/>
  <c r="G286" i="20"/>
  <c r="G287" i="20"/>
  <c r="G288" i="20"/>
  <c r="G289" i="20"/>
  <c r="G290" i="20"/>
  <c r="G291" i="20"/>
  <c r="G292" i="20"/>
  <c r="G293" i="20"/>
  <c r="G294" i="20"/>
  <c r="G295" i="20"/>
  <c r="G296" i="20"/>
  <c r="G297" i="20"/>
  <c r="G298" i="20"/>
  <c r="G299" i="20"/>
  <c r="G300" i="20"/>
  <c r="G301" i="20"/>
  <c r="G302" i="20"/>
  <c r="G303" i="20"/>
  <c r="G304" i="20"/>
  <c r="G305" i="20"/>
  <c r="G306" i="20"/>
  <c r="G307" i="20"/>
  <c r="G308" i="20"/>
  <c r="G309" i="20"/>
  <c r="G310" i="20"/>
  <c r="G311" i="20"/>
  <c r="G312" i="20"/>
  <c r="G313" i="20"/>
  <c r="G314" i="20"/>
  <c r="G315" i="20"/>
  <c r="G316" i="20"/>
  <c r="G317" i="20"/>
  <c r="G318" i="20"/>
  <c r="G319" i="20"/>
  <c r="G320" i="20"/>
  <c r="G321" i="20"/>
  <c r="G322" i="20"/>
  <c r="G323" i="20"/>
  <c r="G324" i="20"/>
  <c r="G325" i="20"/>
  <c r="G326" i="20"/>
  <c r="G327" i="20"/>
  <c r="G328" i="20"/>
  <c r="G329" i="20"/>
  <c r="G330" i="20"/>
  <c r="G331" i="20"/>
  <c r="G332" i="20"/>
  <c r="G333" i="20"/>
  <c r="G334" i="20"/>
  <c r="G335" i="20"/>
  <c r="G336" i="20"/>
  <c r="G337" i="20"/>
  <c r="G338" i="20"/>
  <c r="G339" i="20"/>
  <c r="G340" i="20"/>
  <c r="G341" i="20"/>
  <c r="G342" i="20"/>
  <c r="G343" i="20"/>
  <c r="G344" i="20"/>
  <c r="G345" i="20"/>
  <c r="G346" i="20"/>
  <c r="G347" i="20"/>
  <c r="G348" i="20"/>
  <c r="G349" i="20"/>
  <c r="G350" i="20"/>
  <c r="G351" i="20"/>
  <c r="G352" i="20"/>
  <c r="G353" i="20"/>
  <c r="G354" i="20"/>
  <c r="G355" i="20"/>
  <c r="G356" i="20"/>
  <c r="G357" i="20"/>
  <c r="G358" i="20"/>
  <c r="G359" i="20"/>
  <c r="G360" i="20"/>
  <c r="G361" i="20"/>
  <c r="G362" i="20"/>
  <c r="G363" i="20"/>
  <c r="G364" i="20"/>
  <c r="G365" i="20"/>
  <c r="G366" i="20"/>
  <c r="G367" i="20"/>
  <c r="G368" i="20"/>
  <c r="G369" i="20"/>
  <c r="G370" i="20"/>
  <c r="G371" i="20"/>
  <c r="G372" i="20"/>
  <c r="G373" i="20"/>
  <c r="G374" i="20"/>
  <c r="G375" i="20"/>
  <c r="G376" i="20"/>
  <c r="G377" i="20"/>
  <c r="G378" i="20"/>
  <c r="G379" i="20"/>
  <c r="G380" i="20"/>
  <c r="G381" i="20"/>
  <c r="G382" i="20"/>
  <c r="G383" i="20"/>
  <c r="G384" i="20"/>
  <c r="G385" i="20"/>
  <c r="G386" i="20"/>
  <c r="G387" i="20"/>
  <c r="G388" i="20"/>
  <c r="G389" i="20"/>
  <c r="G390" i="20"/>
  <c r="G391" i="20"/>
  <c r="G392" i="20"/>
  <c r="G393" i="20"/>
  <c r="G394" i="20"/>
  <c r="G395" i="20"/>
  <c r="G396" i="20"/>
  <c r="G397" i="20"/>
  <c r="G398" i="20"/>
  <c r="G399" i="20"/>
  <c r="G400" i="20"/>
  <c r="G401" i="20"/>
  <c r="G402" i="20"/>
  <c r="G403" i="20"/>
  <c r="G404" i="20"/>
  <c r="G405" i="20"/>
  <c r="G406" i="20"/>
  <c r="G407" i="20"/>
  <c r="G408" i="20"/>
  <c r="G409" i="20"/>
  <c r="G410" i="20"/>
  <c r="G411" i="20"/>
  <c r="G412" i="20"/>
  <c r="G413" i="20"/>
  <c r="G414" i="20"/>
  <c r="G415" i="20"/>
  <c r="G416" i="20"/>
  <c r="G417" i="20"/>
  <c r="G418" i="20"/>
  <c r="G419" i="20"/>
  <c r="G420" i="20"/>
  <c r="G421" i="20"/>
  <c r="G422" i="20"/>
  <c r="G423" i="20"/>
  <c r="G424" i="20"/>
  <c r="G425" i="20"/>
  <c r="G426" i="20"/>
  <c r="G427" i="20"/>
  <c r="G428" i="20"/>
  <c r="G429" i="20"/>
  <c r="G430" i="20"/>
  <c r="G431" i="20"/>
  <c r="G432" i="20"/>
  <c r="G433" i="20"/>
  <c r="G434" i="20"/>
  <c r="G435" i="20"/>
  <c r="G436" i="20"/>
  <c r="G437" i="20"/>
  <c r="G438" i="20"/>
  <c r="G439" i="20"/>
  <c r="G440" i="20"/>
  <c r="G441" i="20"/>
  <c r="G442" i="20"/>
  <c r="G443" i="20"/>
  <c r="G444" i="20"/>
  <c r="G445" i="20"/>
  <c r="G446" i="20"/>
  <c r="G447" i="20"/>
  <c r="G448" i="20"/>
  <c r="G449" i="20"/>
  <c r="G450" i="20"/>
  <c r="G451" i="20"/>
  <c r="G452" i="20"/>
  <c r="G453" i="20"/>
  <c r="G454" i="20"/>
  <c r="G455" i="20"/>
  <c r="G456" i="20"/>
  <c r="G457" i="20"/>
  <c r="G458" i="20"/>
  <c r="G459" i="20"/>
  <c r="G460" i="20"/>
  <c r="G461" i="20"/>
  <c r="G462" i="20"/>
  <c r="G463" i="20"/>
  <c r="G464" i="20"/>
  <c r="G465" i="20"/>
  <c r="G466" i="20"/>
  <c r="G467" i="20"/>
  <c r="G468" i="20"/>
  <c r="G469" i="20"/>
  <c r="G470" i="20"/>
  <c r="G471" i="20"/>
  <c r="G472" i="20"/>
  <c r="G473" i="20"/>
  <c r="G474" i="20"/>
  <c r="G475" i="20"/>
  <c r="G476" i="20"/>
  <c r="G477" i="20"/>
  <c r="G478" i="20"/>
  <c r="G479" i="20"/>
  <c r="G480" i="20"/>
  <c r="G481" i="20"/>
  <c r="G482" i="20"/>
  <c r="G483" i="20"/>
  <c r="G484" i="20"/>
  <c r="G485" i="20"/>
  <c r="G486" i="20"/>
  <c r="G487" i="20"/>
  <c r="G488" i="20"/>
  <c r="G489" i="20"/>
  <c r="G490" i="20"/>
  <c r="G491" i="20"/>
  <c r="G492" i="20"/>
  <c r="G493" i="20"/>
  <c r="G494" i="20"/>
  <c r="G495" i="20"/>
  <c r="G496" i="20"/>
  <c r="G497" i="20"/>
  <c r="G498" i="20"/>
  <c r="G499" i="20"/>
  <c r="G500" i="20"/>
  <c r="G501" i="20"/>
  <c r="G502" i="20"/>
  <c r="G503" i="20"/>
  <c r="G504" i="20"/>
  <c r="G505" i="20"/>
  <c r="G506" i="20"/>
  <c r="G507" i="20"/>
  <c r="G508" i="20"/>
  <c r="G509" i="20"/>
  <c r="G510" i="20"/>
  <c r="G511" i="20"/>
  <c r="G512" i="20"/>
  <c r="G513" i="20"/>
  <c r="G514" i="20"/>
  <c r="G515" i="20"/>
  <c r="G516" i="20"/>
  <c r="G517" i="20"/>
  <c r="G518" i="20"/>
  <c r="G519" i="20"/>
  <c r="G520" i="20"/>
  <c r="G521" i="20"/>
  <c r="G522" i="20"/>
  <c r="G523" i="20"/>
  <c r="G524" i="20"/>
  <c r="G525" i="20"/>
  <c r="G526" i="20"/>
  <c r="G527" i="20"/>
  <c r="G528" i="20"/>
  <c r="G529" i="20"/>
  <c r="G530" i="20"/>
  <c r="G531" i="20"/>
  <c r="G532" i="20"/>
  <c r="G533" i="20"/>
  <c r="G534" i="20"/>
  <c r="G535" i="20"/>
  <c r="G536" i="20"/>
  <c r="G537" i="20"/>
  <c r="G538" i="20"/>
  <c r="G539" i="20"/>
  <c r="G540" i="20"/>
  <c r="G541" i="20"/>
  <c r="G542" i="20"/>
  <c r="G543" i="20"/>
  <c r="G544" i="20"/>
  <c r="G545" i="20"/>
  <c r="G546" i="20"/>
  <c r="G547" i="20"/>
  <c r="G548" i="20"/>
  <c r="G549" i="20"/>
  <c r="G550" i="20"/>
  <c r="G551" i="20"/>
  <c r="G552" i="20"/>
  <c r="G553" i="20"/>
  <c r="G554" i="20"/>
  <c r="G555" i="20"/>
  <c r="G556" i="20"/>
  <c r="G557" i="20"/>
  <c r="G558" i="20"/>
  <c r="G559" i="20"/>
  <c r="G560" i="20"/>
  <c r="G561" i="20"/>
  <c r="G562" i="20"/>
  <c r="G563" i="20"/>
  <c r="G564" i="20"/>
  <c r="G565" i="20"/>
  <c r="G566" i="20"/>
  <c r="G567" i="20"/>
  <c r="G568" i="20"/>
  <c r="G569" i="20"/>
  <c r="G570" i="20"/>
  <c r="G571" i="20"/>
  <c r="G572" i="20"/>
  <c r="G573" i="20"/>
  <c r="G574" i="20"/>
  <c r="G575" i="20"/>
  <c r="G576" i="20"/>
  <c r="G577" i="20"/>
  <c r="G578" i="20"/>
  <c r="G579" i="20"/>
  <c r="G580" i="20"/>
  <c r="G581" i="20"/>
  <c r="G582" i="20"/>
  <c r="G583" i="20"/>
  <c r="G584" i="20"/>
  <c r="G585" i="20"/>
  <c r="G586" i="20"/>
  <c r="G587" i="20"/>
  <c r="G588" i="20"/>
  <c r="G589" i="20"/>
  <c r="G590" i="20"/>
  <c r="G591" i="20"/>
  <c r="G592" i="20"/>
  <c r="G593" i="20"/>
  <c r="G594" i="20"/>
  <c r="G595" i="20"/>
  <c r="G596" i="20"/>
  <c r="G597" i="20"/>
  <c r="G598" i="20"/>
  <c r="G599" i="20"/>
  <c r="G600" i="20"/>
  <c r="G601" i="20"/>
  <c r="G602" i="20"/>
  <c r="G603" i="20"/>
  <c r="G604" i="20"/>
  <c r="G605" i="20"/>
  <c r="G606" i="20"/>
  <c r="G607" i="20"/>
  <c r="G608" i="20"/>
  <c r="G609" i="20"/>
  <c r="G610" i="20"/>
  <c r="G611" i="20"/>
  <c r="G612" i="20"/>
  <c r="G613" i="20"/>
  <c r="G614" i="20"/>
  <c r="G615" i="20"/>
  <c r="G616" i="20"/>
  <c r="G617" i="20"/>
  <c r="G618" i="20"/>
  <c r="G619" i="20"/>
  <c r="G620" i="20"/>
  <c r="G621" i="20"/>
  <c r="G622" i="20"/>
  <c r="G623" i="20"/>
  <c r="G624" i="20"/>
  <c r="G625" i="20"/>
  <c r="G626" i="20"/>
  <c r="G627" i="20"/>
  <c r="G628" i="20"/>
  <c r="G629" i="20"/>
  <c r="G630" i="20"/>
  <c r="G631" i="20"/>
  <c r="G632" i="20"/>
  <c r="G633" i="20"/>
  <c r="G634" i="20"/>
  <c r="G635" i="20"/>
  <c r="G636" i="20"/>
  <c r="G637" i="20"/>
  <c r="G638" i="20"/>
  <c r="G639" i="20"/>
  <c r="G640" i="20"/>
  <c r="G641" i="20"/>
  <c r="G642" i="20"/>
  <c r="G643" i="20"/>
  <c r="G644" i="20"/>
  <c r="G645" i="20"/>
  <c r="G646" i="20"/>
  <c r="G647" i="20"/>
  <c r="G648" i="20"/>
  <c r="G649" i="20"/>
  <c r="G650" i="20"/>
  <c r="G651" i="20"/>
  <c r="G652" i="20"/>
  <c r="G653" i="20"/>
  <c r="G654" i="20"/>
  <c r="G655" i="20"/>
  <c r="G656" i="20"/>
  <c r="G657" i="20"/>
  <c r="G658" i="20"/>
  <c r="G659" i="20"/>
  <c r="G660" i="20"/>
  <c r="G661" i="20"/>
  <c r="G662" i="20"/>
  <c r="G663" i="20"/>
  <c r="G664" i="20"/>
  <c r="G665" i="20"/>
  <c r="G666" i="20"/>
  <c r="G667" i="20"/>
  <c r="G668" i="20"/>
  <c r="G669" i="20"/>
  <c r="G670" i="20"/>
  <c r="G671" i="20"/>
  <c r="G672" i="20"/>
  <c r="G673" i="20"/>
  <c r="G674" i="20"/>
  <c r="G675" i="20"/>
  <c r="G676" i="20"/>
  <c r="G677" i="20"/>
  <c r="G678" i="20"/>
  <c r="G679" i="20"/>
  <c r="G680" i="20"/>
  <c r="G681" i="20"/>
  <c r="G682" i="20"/>
  <c r="G683" i="20"/>
  <c r="G684" i="20"/>
  <c r="G685" i="20"/>
  <c r="G686" i="20"/>
  <c r="G687" i="20"/>
  <c r="G688" i="20"/>
  <c r="G689" i="20"/>
  <c r="G690" i="20"/>
  <c r="G691" i="20"/>
  <c r="G692" i="20"/>
  <c r="G693" i="20"/>
  <c r="G694" i="20"/>
  <c r="G695" i="20"/>
  <c r="G696" i="20"/>
  <c r="G697" i="20"/>
  <c r="G698" i="20"/>
  <c r="G699" i="20"/>
  <c r="G700" i="20"/>
  <c r="G701" i="20"/>
  <c r="G702" i="20"/>
  <c r="G703" i="20"/>
  <c r="G704" i="20"/>
  <c r="G705" i="20"/>
  <c r="G706" i="20"/>
  <c r="G707" i="20"/>
  <c r="G708" i="20"/>
  <c r="G709" i="20"/>
  <c r="G710" i="20"/>
  <c r="G711" i="20"/>
  <c r="G712" i="20"/>
  <c r="G713" i="20"/>
  <c r="G714" i="20"/>
  <c r="G715" i="20"/>
  <c r="G716" i="20"/>
  <c r="G717" i="20"/>
  <c r="G718" i="20"/>
  <c r="G719" i="20"/>
  <c r="G720" i="20"/>
  <c r="G721" i="20"/>
  <c r="G722" i="20"/>
  <c r="G723" i="20"/>
  <c r="G724" i="20"/>
  <c r="G725" i="20"/>
  <c r="G726" i="20"/>
  <c r="G727" i="20"/>
  <c r="G728" i="20"/>
  <c r="G729" i="20"/>
  <c r="G730" i="20"/>
  <c r="G731" i="20"/>
  <c r="G732" i="20"/>
  <c r="G733" i="20"/>
  <c r="G734" i="20"/>
  <c r="G735" i="20"/>
  <c r="G736" i="20"/>
  <c r="G737" i="20"/>
  <c r="G738" i="20"/>
  <c r="G739" i="20"/>
  <c r="G740" i="20"/>
  <c r="G741" i="20"/>
  <c r="G742" i="20"/>
  <c r="G743" i="20"/>
  <c r="G744" i="20"/>
  <c r="G745" i="20"/>
  <c r="G746" i="20"/>
  <c r="G747" i="20"/>
  <c r="G748" i="20"/>
  <c r="G749" i="20"/>
  <c r="G750" i="20"/>
  <c r="G751" i="20"/>
  <c r="G752" i="20"/>
  <c r="G753" i="20"/>
  <c r="G754" i="20"/>
  <c r="G755" i="20"/>
  <c r="G756" i="20"/>
  <c r="G757" i="20"/>
  <c r="G758" i="20"/>
  <c r="G759" i="20"/>
  <c r="G760" i="20"/>
  <c r="G761" i="20"/>
  <c r="G762" i="20"/>
  <c r="G763" i="20"/>
  <c r="G764" i="20"/>
  <c r="G765" i="20"/>
  <c r="G766" i="20"/>
  <c r="G767" i="20"/>
  <c r="G768" i="20"/>
  <c r="G769" i="20"/>
  <c r="G770" i="20"/>
  <c r="G771" i="20"/>
  <c r="G772" i="20"/>
  <c r="G773" i="20"/>
  <c r="G774" i="20"/>
  <c r="G775" i="20"/>
  <c r="G776" i="20"/>
  <c r="G777" i="20"/>
  <c r="G778" i="20"/>
  <c r="G779" i="20"/>
  <c r="G780" i="20"/>
  <c r="G781" i="20"/>
  <c r="G782" i="20"/>
  <c r="G783" i="20"/>
  <c r="G784" i="20"/>
  <c r="G785" i="20"/>
  <c r="G786" i="20"/>
  <c r="G787" i="20"/>
  <c r="G788" i="20"/>
  <c r="G789" i="20"/>
  <c r="G790" i="20"/>
  <c r="G791" i="20"/>
  <c r="G792" i="20"/>
  <c r="G793" i="20"/>
  <c r="G794" i="20"/>
  <c r="G795" i="20"/>
  <c r="G796" i="20"/>
  <c r="G797" i="20"/>
  <c r="G798" i="20"/>
  <c r="G799" i="20"/>
  <c r="G800" i="20"/>
  <c r="G801" i="20"/>
  <c r="G802" i="20"/>
  <c r="G803" i="20"/>
  <c r="G804" i="20"/>
  <c r="G805" i="20"/>
  <c r="G806" i="20"/>
  <c r="G807" i="20"/>
  <c r="G808" i="20"/>
  <c r="G809" i="20"/>
  <c r="G810" i="20"/>
  <c r="G811" i="20"/>
  <c r="G812" i="20"/>
  <c r="G813" i="20"/>
  <c r="G814" i="20"/>
  <c r="G815" i="20"/>
  <c r="G816" i="20"/>
  <c r="G817" i="20"/>
  <c r="G818" i="20"/>
  <c r="G819" i="20"/>
  <c r="G820" i="20"/>
  <c r="G821" i="20"/>
  <c r="G822" i="20"/>
  <c r="G823" i="20"/>
  <c r="G824" i="20"/>
  <c r="G825" i="20"/>
  <c r="G826" i="20"/>
  <c r="G827" i="20"/>
  <c r="G828" i="20"/>
  <c r="G829" i="20"/>
  <c r="G830" i="20"/>
  <c r="G831" i="20"/>
  <c r="G832" i="20"/>
  <c r="G833" i="20"/>
  <c r="G834" i="20"/>
  <c r="G835" i="20"/>
  <c r="G836" i="20"/>
  <c r="G837" i="20"/>
  <c r="G838" i="20"/>
  <c r="G839" i="20"/>
  <c r="G840" i="20"/>
  <c r="G841" i="20"/>
  <c r="G842" i="20"/>
  <c r="G843" i="20"/>
  <c r="G844" i="20"/>
  <c r="G845" i="20"/>
  <c r="G846" i="20"/>
  <c r="G847" i="20"/>
  <c r="G848" i="20"/>
  <c r="G849" i="20"/>
  <c r="G850" i="20"/>
  <c r="G851" i="20"/>
  <c r="G852" i="20"/>
  <c r="G853" i="20"/>
  <c r="G854" i="20"/>
  <c r="G855" i="20"/>
  <c r="G856" i="20"/>
  <c r="G857" i="20"/>
  <c r="G858" i="20"/>
  <c r="G859" i="20"/>
  <c r="G860" i="20"/>
  <c r="G861" i="20"/>
  <c r="G862" i="20"/>
  <c r="G863" i="20"/>
  <c r="G864" i="20"/>
  <c r="G865" i="20"/>
  <c r="G866" i="20"/>
  <c r="G867" i="20"/>
  <c r="G868" i="20"/>
  <c r="G869" i="20"/>
  <c r="G870" i="20"/>
  <c r="G871" i="20"/>
  <c r="G872" i="20"/>
  <c r="G873" i="20"/>
  <c r="G874" i="20"/>
  <c r="G875" i="20"/>
  <c r="G876" i="20"/>
  <c r="G877" i="20"/>
  <c r="G878" i="20"/>
  <c r="G879" i="20"/>
  <c r="G880" i="20"/>
  <c r="G881" i="20"/>
  <c r="G882" i="20"/>
  <c r="G883" i="20"/>
  <c r="G884" i="20"/>
  <c r="G885" i="20"/>
  <c r="G886" i="20"/>
  <c r="G887" i="20"/>
  <c r="G888" i="20"/>
  <c r="G889" i="20"/>
  <c r="G890" i="20"/>
  <c r="G891" i="20"/>
  <c r="G892" i="20"/>
  <c r="G893" i="20"/>
  <c r="G894" i="20"/>
  <c r="G895" i="20"/>
  <c r="G896" i="20"/>
  <c r="G897" i="20"/>
  <c r="G898" i="20"/>
  <c r="G899" i="20"/>
  <c r="G900" i="20"/>
  <c r="G901" i="20"/>
  <c r="G902" i="20"/>
  <c r="G903" i="20"/>
  <c r="G904" i="20"/>
  <c r="G905" i="20"/>
  <c r="G906" i="20"/>
  <c r="G907" i="20"/>
  <c r="G908" i="20"/>
  <c r="G909" i="20"/>
  <c r="G910" i="20"/>
  <c r="G911" i="20"/>
  <c r="G912" i="20"/>
  <c r="G913" i="20"/>
  <c r="G914" i="20"/>
  <c r="G915" i="20"/>
  <c r="G916" i="20"/>
  <c r="G917" i="20"/>
  <c r="G918" i="20"/>
  <c r="G919" i="20"/>
  <c r="G920" i="20"/>
  <c r="G921" i="20"/>
  <c r="G922" i="20"/>
  <c r="G923" i="20"/>
  <c r="G924" i="20"/>
  <c r="G925" i="20"/>
  <c r="G926" i="20"/>
  <c r="G927" i="20"/>
  <c r="G928" i="20"/>
  <c r="G929" i="20"/>
  <c r="G930" i="20"/>
  <c r="G931" i="20"/>
  <c r="G932" i="20"/>
  <c r="G933" i="20"/>
  <c r="G934" i="20"/>
  <c r="G935" i="20"/>
  <c r="G936" i="20"/>
  <c r="G937" i="20"/>
  <c r="G938" i="20"/>
  <c r="G939" i="20"/>
  <c r="G940" i="20"/>
  <c r="G941" i="20"/>
  <c r="G942" i="20"/>
  <c r="G943" i="20"/>
  <c r="G944" i="20"/>
  <c r="G945" i="20"/>
  <c r="G946" i="20"/>
  <c r="G947" i="20"/>
  <c r="G948" i="20"/>
  <c r="G949" i="20"/>
  <c r="G950" i="20"/>
  <c r="G951" i="20"/>
  <c r="G952" i="20"/>
  <c r="G953" i="20"/>
  <c r="G954" i="20"/>
  <c r="G955" i="20"/>
  <c r="G956" i="20"/>
  <c r="G957" i="20"/>
  <c r="G958" i="20"/>
  <c r="G959" i="20"/>
  <c r="G960" i="20"/>
  <c r="G961" i="20"/>
  <c r="G962" i="20"/>
  <c r="G963" i="20"/>
  <c r="G964" i="20"/>
  <c r="G965" i="20"/>
  <c r="G966" i="20"/>
  <c r="G967" i="20"/>
  <c r="G968" i="20"/>
  <c r="G969" i="20"/>
  <c r="G970" i="20"/>
  <c r="G971" i="20"/>
  <c r="G972" i="20"/>
  <c r="G973" i="20"/>
  <c r="G974" i="20"/>
  <c r="G975" i="20"/>
  <c r="G976" i="20"/>
  <c r="G977" i="20"/>
  <c r="G978" i="20"/>
  <c r="G979" i="20"/>
  <c r="G980" i="20"/>
  <c r="G981" i="20"/>
  <c r="G982" i="20"/>
  <c r="G983" i="20"/>
  <c r="G984" i="20"/>
  <c r="G985" i="20"/>
  <c r="G986" i="20"/>
  <c r="G987" i="20"/>
  <c r="G988" i="20"/>
  <c r="G5" i="20"/>
  <c r="N32" i="38" l="1"/>
  <c r="E1015" i="38"/>
  <c r="E1014" i="38"/>
  <c r="E1013" i="38"/>
  <c r="E1012" i="38"/>
  <c r="E1011" i="38"/>
  <c r="E1010" i="38"/>
  <c r="E1009" i="38"/>
  <c r="E1008" i="38"/>
  <c r="E1007" i="38"/>
  <c r="E1006" i="38"/>
  <c r="E1005" i="38"/>
  <c r="E1004" i="38"/>
  <c r="E1003" i="38"/>
  <c r="E1002" i="38"/>
  <c r="E1001" i="38"/>
  <c r="E1000" i="38"/>
  <c r="E999" i="38"/>
  <c r="E998" i="38"/>
  <c r="E997" i="38"/>
  <c r="E996" i="38"/>
  <c r="E995" i="38"/>
  <c r="E994" i="38"/>
  <c r="E993" i="38"/>
  <c r="E992" i="38"/>
  <c r="E991" i="38"/>
  <c r="E990" i="38"/>
  <c r="E989" i="38"/>
  <c r="E988" i="38"/>
  <c r="E987" i="38"/>
  <c r="E986" i="38"/>
  <c r="E985" i="38"/>
  <c r="E984" i="38"/>
  <c r="E983" i="38"/>
  <c r="E982" i="38"/>
  <c r="E981" i="38"/>
  <c r="E980" i="38"/>
  <c r="E979" i="38"/>
  <c r="E978" i="38"/>
  <c r="E977" i="38"/>
  <c r="E976" i="38"/>
  <c r="E975" i="38"/>
  <c r="E974" i="38"/>
  <c r="E973" i="38"/>
  <c r="E972" i="38"/>
  <c r="E971" i="38"/>
  <c r="E970" i="38"/>
  <c r="E969" i="38"/>
  <c r="E968" i="38"/>
  <c r="E967" i="38"/>
  <c r="E966" i="38"/>
  <c r="E965" i="38"/>
  <c r="E964" i="38"/>
  <c r="E963" i="38"/>
  <c r="E962" i="38"/>
  <c r="E961" i="38"/>
  <c r="E960" i="38"/>
  <c r="E959" i="38"/>
  <c r="E958" i="38"/>
  <c r="E957" i="38"/>
  <c r="E956" i="38"/>
  <c r="E955" i="38"/>
  <c r="E954" i="38"/>
  <c r="E953" i="38"/>
  <c r="E952" i="38"/>
  <c r="E951" i="38"/>
  <c r="E950" i="38"/>
  <c r="E949" i="38"/>
  <c r="E948" i="38"/>
  <c r="E947" i="38"/>
  <c r="E946" i="38"/>
  <c r="E945" i="38"/>
  <c r="E944" i="38"/>
  <c r="E943" i="38"/>
  <c r="E942" i="38"/>
  <c r="E941" i="38"/>
  <c r="E940" i="38"/>
  <c r="E939" i="38"/>
  <c r="E938" i="38"/>
  <c r="E937" i="38"/>
  <c r="E936" i="38"/>
  <c r="E935" i="38"/>
  <c r="E934" i="38"/>
  <c r="E933" i="38"/>
  <c r="E932" i="38"/>
  <c r="E931" i="38"/>
  <c r="E930" i="38"/>
  <c r="E929" i="38"/>
  <c r="E928" i="38"/>
  <c r="E927" i="38"/>
  <c r="E926" i="38"/>
  <c r="E925" i="38"/>
  <c r="E924" i="38"/>
  <c r="E923" i="38"/>
  <c r="E922" i="38"/>
  <c r="E921" i="38"/>
  <c r="E920" i="38"/>
  <c r="E919" i="38"/>
  <c r="E918" i="38"/>
  <c r="E917" i="38"/>
  <c r="E916" i="38"/>
  <c r="E915" i="38"/>
  <c r="E914" i="38"/>
  <c r="E913" i="38"/>
  <c r="E912" i="38"/>
  <c r="E911" i="38"/>
  <c r="E910" i="38"/>
  <c r="E909" i="38"/>
  <c r="E908" i="38"/>
  <c r="E907" i="38"/>
  <c r="E906" i="38"/>
  <c r="E905" i="38"/>
  <c r="E904" i="38"/>
  <c r="E903" i="38"/>
  <c r="E902" i="38"/>
  <c r="E901" i="38"/>
  <c r="E900" i="38"/>
  <c r="E899" i="38"/>
  <c r="E898" i="38"/>
  <c r="E897" i="38"/>
  <c r="E896" i="38"/>
  <c r="E895" i="38"/>
  <c r="E894" i="38"/>
  <c r="E893" i="38"/>
  <c r="E892" i="38"/>
  <c r="E891" i="38"/>
  <c r="E890" i="38"/>
  <c r="E889" i="38"/>
  <c r="E888" i="38"/>
  <c r="E887" i="38"/>
  <c r="E886" i="38"/>
  <c r="E885" i="38"/>
  <c r="E884" i="38"/>
  <c r="E883" i="38"/>
  <c r="E882" i="38"/>
  <c r="E881" i="38"/>
  <c r="E880" i="38"/>
  <c r="E879" i="38"/>
  <c r="E878" i="38"/>
  <c r="E877" i="38"/>
  <c r="E876" i="38"/>
  <c r="E875" i="38"/>
  <c r="E874" i="38"/>
  <c r="E873" i="38"/>
  <c r="E872" i="38"/>
  <c r="E871" i="38"/>
  <c r="E870" i="38"/>
  <c r="E869" i="38"/>
  <c r="E868" i="38"/>
  <c r="E867" i="38"/>
  <c r="E866" i="38"/>
  <c r="E865" i="38"/>
  <c r="E864" i="38"/>
  <c r="E863" i="38"/>
  <c r="E862" i="38"/>
  <c r="E861" i="38"/>
  <c r="E860" i="38"/>
  <c r="E859" i="38"/>
  <c r="E858" i="38"/>
  <c r="E857" i="38"/>
  <c r="E856" i="38"/>
  <c r="E855" i="38"/>
  <c r="E854" i="38"/>
  <c r="E853" i="38"/>
  <c r="E852" i="38"/>
  <c r="E851" i="38"/>
  <c r="E850" i="38"/>
  <c r="E849" i="38"/>
  <c r="E848" i="38"/>
  <c r="E847" i="38"/>
  <c r="E846" i="38"/>
  <c r="E845" i="38"/>
  <c r="E844" i="38"/>
  <c r="E843" i="38"/>
  <c r="E842" i="38"/>
  <c r="E841" i="38"/>
  <c r="E840" i="38"/>
  <c r="E839" i="38"/>
  <c r="E838" i="38"/>
  <c r="E837" i="38"/>
  <c r="E836" i="38"/>
  <c r="E835" i="38"/>
  <c r="E834" i="38"/>
  <c r="E833" i="38"/>
  <c r="E832" i="38"/>
  <c r="E831" i="38"/>
  <c r="E830" i="38"/>
  <c r="E829" i="38"/>
  <c r="E828" i="38"/>
  <c r="E827" i="38"/>
  <c r="E826" i="38"/>
  <c r="E825" i="38"/>
  <c r="E824" i="38"/>
  <c r="E823" i="38"/>
  <c r="E822" i="38"/>
  <c r="E821" i="38"/>
  <c r="E820" i="38"/>
  <c r="E819" i="38"/>
  <c r="E818" i="38"/>
  <c r="E817" i="38"/>
  <c r="E816" i="38"/>
  <c r="E815" i="38"/>
  <c r="E814" i="38"/>
  <c r="E813" i="38"/>
  <c r="E812" i="38"/>
  <c r="E811" i="38"/>
  <c r="E810" i="38"/>
  <c r="E809" i="38"/>
  <c r="E808" i="38"/>
  <c r="E807" i="38"/>
  <c r="E806" i="38"/>
  <c r="E805" i="38"/>
  <c r="E804" i="38"/>
  <c r="E803" i="38"/>
  <c r="E802" i="38"/>
  <c r="E801" i="38"/>
  <c r="E800" i="38"/>
  <c r="E799" i="38"/>
  <c r="E798" i="38"/>
  <c r="E797" i="38"/>
  <c r="E796" i="38"/>
  <c r="E795" i="38"/>
  <c r="E794" i="38"/>
  <c r="E793" i="38"/>
  <c r="E792" i="38"/>
  <c r="E791" i="38"/>
  <c r="E790" i="38"/>
  <c r="E789" i="38"/>
  <c r="E788" i="38"/>
  <c r="E787" i="38"/>
  <c r="E786" i="38"/>
  <c r="E785" i="38"/>
  <c r="E784" i="38"/>
  <c r="E783" i="38"/>
  <c r="E782" i="38"/>
  <c r="E781" i="38"/>
  <c r="E780" i="38"/>
  <c r="E779" i="38"/>
  <c r="E778" i="38"/>
  <c r="E777" i="38"/>
  <c r="E776" i="38"/>
  <c r="E775" i="38"/>
  <c r="E774" i="38"/>
  <c r="E773" i="38"/>
  <c r="E772" i="38"/>
  <c r="E771" i="38"/>
  <c r="E770" i="38"/>
  <c r="E769" i="38"/>
  <c r="E768" i="38"/>
  <c r="E767" i="38"/>
  <c r="E766" i="38"/>
  <c r="E765" i="38"/>
  <c r="E764" i="38"/>
  <c r="E763" i="38"/>
  <c r="E762" i="38"/>
  <c r="E761" i="38"/>
  <c r="E760" i="38"/>
  <c r="E759" i="38"/>
  <c r="E758" i="38"/>
  <c r="E757" i="38"/>
  <c r="E756" i="38"/>
  <c r="E755" i="38"/>
  <c r="E754" i="38"/>
  <c r="E753" i="38"/>
  <c r="E752" i="38"/>
  <c r="E751" i="38"/>
  <c r="E750" i="38"/>
  <c r="E749" i="38"/>
  <c r="E748" i="38"/>
  <c r="E747" i="38"/>
  <c r="E746" i="38"/>
  <c r="E745" i="38"/>
  <c r="E744" i="38"/>
  <c r="E743" i="38"/>
  <c r="E742" i="38"/>
  <c r="E741" i="38"/>
  <c r="E740" i="38"/>
  <c r="E739" i="38"/>
  <c r="E738" i="38"/>
  <c r="E737" i="38"/>
  <c r="E736" i="38"/>
  <c r="E735" i="38"/>
  <c r="E734" i="38"/>
  <c r="E733" i="38"/>
  <c r="E732" i="38"/>
  <c r="E731" i="38"/>
  <c r="E730" i="38"/>
  <c r="E729" i="38"/>
  <c r="E728" i="38"/>
  <c r="E727" i="38"/>
  <c r="E726" i="38"/>
  <c r="E725" i="38"/>
  <c r="E724" i="38"/>
  <c r="E723" i="38"/>
  <c r="E722" i="38"/>
  <c r="E721" i="38"/>
  <c r="E720" i="38"/>
  <c r="E719" i="38"/>
  <c r="E718" i="38"/>
  <c r="E717" i="38"/>
  <c r="E716" i="38"/>
  <c r="E715" i="38"/>
  <c r="E714" i="38"/>
  <c r="E713" i="38"/>
  <c r="E712" i="38"/>
  <c r="E711" i="38"/>
  <c r="E710" i="38"/>
  <c r="E709" i="38"/>
  <c r="E708" i="38"/>
  <c r="E707" i="38"/>
  <c r="E706" i="38"/>
  <c r="E705" i="38"/>
  <c r="E704" i="38"/>
  <c r="E703" i="38"/>
  <c r="E702" i="38"/>
  <c r="E701" i="38"/>
  <c r="E700" i="38"/>
  <c r="E699" i="38"/>
  <c r="E698" i="38"/>
  <c r="E697" i="38"/>
  <c r="E696" i="38"/>
  <c r="E695" i="38"/>
  <c r="E694" i="38"/>
  <c r="E693" i="38"/>
  <c r="E692" i="38"/>
  <c r="E691" i="38"/>
  <c r="E690" i="38"/>
  <c r="E689" i="38"/>
  <c r="E688" i="38"/>
  <c r="E687" i="38"/>
  <c r="E686" i="38"/>
  <c r="E685" i="38"/>
  <c r="E684" i="38"/>
  <c r="E683" i="38"/>
  <c r="E682" i="38"/>
  <c r="E681" i="38"/>
  <c r="E680" i="38"/>
  <c r="E679" i="38"/>
  <c r="E678" i="38"/>
  <c r="E677" i="38"/>
  <c r="E676" i="38"/>
  <c r="E675" i="38"/>
  <c r="E674" i="38"/>
  <c r="E673" i="38"/>
  <c r="E672" i="38"/>
  <c r="E671" i="38"/>
  <c r="E670" i="38"/>
  <c r="E669" i="38"/>
  <c r="E668" i="38"/>
  <c r="E667" i="38"/>
  <c r="E666" i="38"/>
  <c r="E665" i="38"/>
  <c r="E664" i="38"/>
  <c r="E663" i="38"/>
  <c r="E662" i="38"/>
  <c r="E661" i="38"/>
  <c r="E660" i="38"/>
  <c r="E659" i="38"/>
  <c r="E658" i="38"/>
  <c r="E657" i="38"/>
  <c r="E656" i="38"/>
  <c r="E655" i="38"/>
  <c r="E654" i="38"/>
  <c r="E653" i="38"/>
  <c r="E652" i="38"/>
  <c r="E651" i="38"/>
  <c r="E650" i="38"/>
  <c r="E649" i="38"/>
  <c r="E648" i="38"/>
  <c r="E647" i="38"/>
  <c r="E646" i="38"/>
  <c r="E645" i="38"/>
  <c r="E644" i="38"/>
  <c r="E643" i="38"/>
  <c r="E642" i="38"/>
  <c r="E641" i="38"/>
  <c r="E640" i="38"/>
  <c r="E639" i="38"/>
  <c r="E638" i="38"/>
  <c r="E637" i="38"/>
  <c r="E636" i="38"/>
  <c r="E635" i="38"/>
  <c r="E634" i="38"/>
  <c r="E633" i="38"/>
  <c r="E632" i="38"/>
  <c r="E631" i="38"/>
  <c r="E630" i="38"/>
  <c r="E629" i="38"/>
  <c r="E628" i="38"/>
  <c r="E627" i="38"/>
  <c r="E626" i="38"/>
  <c r="E625" i="38"/>
  <c r="E624" i="38"/>
  <c r="E623" i="38"/>
  <c r="E622" i="38"/>
  <c r="E621" i="38"/>
  <c r="E620" i="38"/>
  <c r="E619" i="38"/>
  <c r="E618" i="38"/>
  <c r="E617" i="38"/>
  <c r="E616" i="38"/>
  <c r="E615" i="38"/>
  <c r="E614" i="38"/>
  <c r="E613" i="38"/>
  <c r="E612" i="38"/>
  <c r="E611" i="38"/>
  <c r="E610" i="38"/>
  <c r="E609" i="38"/>
  <c r="E608" i="38"/>
  <c r="E607" i="38"/>
  <c r="E606" i="38"/>
  <c r="E605" i="38"/>
  <c r="E604" i="38"/>
  <c r="E603" i="38"/>
  <c r="E602" i="38"/>
  <c r="E601" i="38"/>
  <c r="E600" i="38"/>
  <c r="E599" i="38"/>
  <c r="E598" i="38"/>
  <c r="E597" i="38"/>
  <c r="E596" i="38"/>
  <c r="E595" i="38"/>
  <c r="E594" i="38"/>
  <c r="E593" i="38"/>
  <c r="E592" i="38"/>
  <c r="E591" i="38"/>
  <c r="E590" i="38"/>
  <c r="E589" i="38"/>
  <c r="E588" i="38"/>
  <c r="E587" i="38"/>
  <c r="E586" i="38"/>
  <c r="E585" i="38"/>
  <c r="E584" i="38"/>
  <c r="E583" i="38"/>
  <c r="E582" i="38"/>
  <c r="E581" i="38"/>
  <c r="E580" i="38"/>
  <c r="E579" i="38"/>
  <c r="E578" i="38"/>
  <c r="E577" i="38"/>
  <c r="E576" i="38"/>
  <c r="E575" i="38"/>
  <c r="E574" i="38"/>
  <c r="E573" i="38"/>
  <c r="E572" i="38"/>
  <c r="E571" i="38"/>
  <c r="E570" i="38"/>
  <c r="E569" i="38"/>
  <c r="E568" i="38"/>
  <c r="E567" i="38"/>
  <c r="E566" i="38"/>
  <c r="E565" i="38"/>
  <c r="E564" i="38"/>
  <c r="E563" i="38"/>
  <c r="E562" i="38"/>
  <c r="E561" i="38"/>
  <c r="E560" i="38"/>
  <c r="E559" i="38"/>
  <c r="E558" i="38"/>
  <c r="E557" i="38"/>
  <c r="E556" i="38"/>
  <c r="E555" i="38"/>
  <c r="E554" i="38"/>
  <c r="E553" i="38"/>
  <c r="E552" i="38"/>
  <c r="E551" i="38"/>
  <c r="E550" i="38"/>
  <c r="E549" i="38"/>
  <c r="E548" i="38"/>
  <c r="E547" i="38"/>
  <c r="E546" i="38"/>
  <c r="E545" i="38"/>
  <c r="E544" i="38"/>
  <c r="E543" i="38"/>
  <c r="E542" i="38"/>
  <c r="E541" i="38"/>
  <c r="E540" i="38"/>
  <c r="E539" i="38"/>
  <c r="E538" i="38"/>
  <c r="E537" i="38"/>
  <c r="E536" i="38"/>
  <c r="E535" i="38"/>
  <c r="E534" i="38"/>
  <c r="E533" i="38"/>
  <c r="E532" i="38"/>
  <c r="E531" i="38"/>
  <c r="E530" i="38"/>
  <c r="E529" i="38"/>
  <c r="E528" i="38"/>
  <c r="E527" i="38"/>
  <c r="E526" i="38"/>
  <c r="E525" i="38"/>
  <c r="E524" i="38"/>
  <c r="E523" i="38"/>
  <c r="E522" i="38"/>
  <c r="E521" i="38"/>
  <c r="E520" i="38"/>
  <c r="E519" i="38"/>
  <c r="E518" i="38"/>
  <c r="E517" i="38"/>
  <c r="E516" i="38"/>
  <c r="E515" i="38"/>
  <c r="E514" i="38"/>
  <c r="E513" i="38"/>
  <c r="E512" i="38"/>
  <c r="E511" i="38"/>
  <c r="E510" i="38"/>
  <c r="E509" i="38"/>
  <c r="E508" i="38"/>
  <c r="E507" i="38"/>
  <c r="E506" i="38"/>
  <c r="E505" i="38"/>
  <c r="E504" i="38"/>
  <c r="E503" i="38"/>
  <c r="E502" i="38"/>
  <c r="E501" i="38"/>
  <c r="E500" i="38"/>
  <c r="E499" i="38"/>
  <c r="E498" i="38"/>
  <c r="E497" i="38"/>
  <c r="E496" i="38"/>
  <c r="E495" i="38"/>
  <c r="E494" i="38"/>
  <c r="E493" i="38"/>
  <c r="E492" i="38"/>
  <c r="E491" i="38"/>
  <c r="E490" i="38"/>
  <c r="E489" i="38"/>
  <c r="E488" i="38"/>
  <c r="E487" i="38"/>
  <c r="E486" i="38"/>
  <c r="E485" i="38"/>
  <c r="E484" i="38"/>
  <c r="E483" i="38"/>
  <c r="E482" i="38"/>
  <c r="E481" i="38"/>
  <c r="E480" i="38"/>
  <c r="E479" i="38"/>
  <c r="E478" i="38"/>
  <c r="E477" i="38"/>
  <c r="E476" i="38"/>
  <c r="E475" i="38"/>
  <c r="E474" i="38"/>
  <c r="E473" i="38"/>
  <c r="E472" i="38"/>
  <c r="E471" i="38"/>
  <c r="E470" i="38"/>
  <c r="E469" i="38"/>
  <c r="E468" i="38"/>
  <c r="E467" i="38"/>
  <c r="E466" i="38"/>
  <c r="E465" i="38"/>
  <c r="E464" i="38"/>
  <c r="E463" i="38"/>
  <c r="E462" i="38"/>
  <c r="E461" i="38"/>
  <c r="E460" i="38"/>
  <c r="E459" i="38"/>
  <c r="E458" i="38"/>
  <c r="E457" i="38"/>
  <c r="E456" i="38"/>
  <c r="E455" i="38"/>
  <c r="E454" i="38"/>
  <c r="E453" i="38"/>
  <c r="E452" i="38"/>
  <c r="E451" i="38"/>
  <c r="E450" i="38"/>
  <c r="E449" i="38"/>
  <c r="E448" i="38"/>
  <c r="E447" i="38"/>
  <c r="E446" i="38"/>
  <c r="E445" i="38"/>
  <c r="E444" i="38"/>
  <c r="E443" i="38"/>
  <c r="E442" i="38"/>
  <c r="E441" i="38"/>
  <c r="E440" i="38"/>
  <c r="E439" i="38"/>
  <c r="E438" i="38"/>
  <c r="E437" i="38"/>
  <c r="E436" i="38"/>
  <c r="E435" i="38"/>
  <c r="E434" i="38"/>
  <c r="E433" i="38"/>
  <c r="E432" i="38"/>
  <c r="E431" i="38"/>
  <c r="E430" i="38"/>
  <c r="E429" i="38"/>
  <c r="E428" i="38"/>
  <c r="E427" i="38"/>
  <c r="E426" i="38"/>
  <c r="E425" i="38"/>
  <c r="E424" i="38"/>
  <c r="E423" i="38"/>
  <c r="E422" i="38"/>
  <c r="E421" i="38"/>
  <c r="E420" i="38"/>
  <c r="E419" i="38"/>
  <c r="E418" i="38"/>
  <c r="E417" i="38"/>
  <c r="E416" i="38"/>
  <c r="E415" i="38"/>
  <c r="E414" i="38"/>
  <c r="E413" i="38"/>
  <c r="E412" i="38"/>
  <c r="E411" i="38"/>
  <c r="E410" i="38"/>
  <c r="E409" i="38"/>
  <c r="E408" i="38"/>
  <c r="E407" i="38"/>
  <c r="E406" i="38"/>
  <c r="E405" i="38"/>
  <c r="E404" i="38"/>
  <c r="E403" i="38"/>
  <c r="E402" i="38"/>
  <c r="E401" i="38"/>
  <c r="E400" i="38"/>
  <c r="E399" i="38"/>
  <c r="E398" i="38"/>
  <c r="E397" i="38"/>
  <c r="E396" i="38"/>
  <c r="E395" i="38"/>
  <c r="E394" i="38"/>
  <c r="E393" i="38"/>
  <c r="E392" i="38"/>
  <c r="E391" i="38"/>
  <c r="E390" i="38"/>
  <c r="E389" i="38"/>
  <c r="E388" i="38"/>
  <c r="E387" i="38"/>
  <c r="E386" i="38"/>
  <c r="E385" i="38"/>
  <c r="E384" i="38"/>
  <c r="E383" i="38"/>
  <c r="E382" i="38"/>
  <c r="E381" i="38"/>
  <c r="E380" i="38"/>
  <c r="E379" i="38"/>
  <c r="E378" i="38"/>
  <c r="E377" i="38"/>
  <c r="E376" i="38"/>
  <c r="E375" i="38"/>
  <c r="E374" i="38"/>
  <c r="E373" i="38"/>
  <c r="E372" i="38"/>
  <c r="E371" i="38"/>
  <c r="E370" i="38"/>
  <c r="E369" i="38"/>
  <c r="E368" i="38"/>
  <c r="E367" i="38"/>
  <c r="E366" i="38"/>
  <c r="E365" i="38"/>
  <c r="E364" i="38"/>
  <c r="E363" i="38"/>
  <c r="E362" i="38"/>
  <c r="E361" i="38"/>
  <c r="E360" i="38"/>
  <c r="E359" i="38"/>
  <c r="E358" i="38"/>
  <c r="E357" i="38"/>
  <c r="E356" i="38"/>
  <c r="E355" i="38"/>
  <c r="E354" i="38"/>
  <c r="E353" i="38"/>
  <c r="E352" i="38"/>
  <c r="E351" i="38"/>
  <c r="E350" i="38"/>
  <c r="E349" i="38"/>
  <c r="E348" i="38"/>
  <c r="E347" i="38"/>
  <c r="E346" i="38"/>
  <c r="E345" i="38"/>
  <c r="E344" i="38"/>
  <c r="E343" i="38"/>
  <c r="E342" i="38"/>
  <c r="E341" i="38"/>
  <c r="E340" i="38"/>
  <c r="E339" i="38"/>
  <c r="E338" i="38"/>
  <c r="E337" i="38"/>
  <c r="E336" i="38"/>
  <c r="E335" i="38"/>
  <c r="E334" i="38"/>
  <c r="E333" i="38"/>
  <c r="E332" i="38"/>
  <c r="E331" i="38"/>
  <c r="E330" i="38"/>
  <c r="E329" i="38"/>
  <c r="E328" i="38"/>
  <c r="E327" i="38"/>
  <c r="E326" i="38"/>
  <c r="E325" i="38"/>
  <c r="E324" i="38"/>
  <c r="E323" i="38"/>
  <c r="E322" i="38"/>
  <c r="E321" i="38"/>
  <c r="E320" i="38"/>
  <c r="E319" i="38"/>
  <c r="E318" i="38"/>
  <c r="E317" i="38"/>
  <c r="E316" i="38"/>
  <c r="E315" i="38"/>
  <c r="E314" i="38"/>
  <c r="E313" i="38"/>
  <c r="E312" i="38"/>
  <c r="E311" i="38"/>
  <c r="E310" i="38"/>
  <c r="E309" i="38"/>
  <c r="E308" i="38"/>
  <c r="E307" i="38"/>
  <c r="E306" i="38"/>
  <c r="E305" i="38"/>
  <c r="E304" i="38"/>
  <c r="E303" i="38"/>
  <c r="E302" i="38"/>
  <c r="E301" i="38"/>
  <c r="E300" i="38"/>
  <c r="E299" i="38"/>
  <c r="E298" i="38"/>
  <c r="E297" i="38"/>
  <c r="E296" i="38"/>
  <c r="E295" i="38"/>
  <c r="E294" i="38"/>
  <c r="E293" i="38"/>
  <c r="E292" i="38"/>
  <c r="E291" i="38"/>
  <c r="E290" i="38"/>
  <c r="E289" i="38"/>
  <c r="E288" i="38"/>
  <c r="E287" i="38"/>
  <c r="E286" i="38"/>
  <c r="E285" i="38"/>
  <c r="E284" i="38"/>
  <c r="E283" i="38"/>
  <c r="E282" i="38"/>
  <c r="E281" i="38"/>
  <c r="E280" i="38"/>
  <c r="E279" i="38"/>
  <c r="E278" i="38"/>
  <c r="E277" i="38"/>
  <c r="E276" i="38"/>
  <c r="E275" i="38"/>
  <c r="E274" i="38"/>
  <c r="E273" i="38"/>
  <c r="E272" i="38"/>
  <c r="E271" i="38"/>
  <c r="E270" i="38"/>
  <c r="E269" i="38"/>
  <c r="E268" i="38"/>
  <c r="E267" i="38"/>
  <c r="E266" i="38"/>
  <c r="E265" i="38"/>
  <c r="E264" i="38"/>
  <c r="E263" i="38"/>
  <c r="E262" i="38"/>
  <c r="E261" i="38"/>
  <c r="E260" i="38"/>
  <c r="E259" i="38"/>
  <c r="E258" i="38"/>
  <c r="E257" i="38"/>
  <c r="E256" i="38"/>
  <c r="E255" i="38"/>
  <c r="E254" i="38"/>
  <c r="E253" i="38"/>
  <c r="E252" i="38"/>
  <c r="E251" i="38"/>
  <c r="E250" i="38"/>
  <c r="E249" i="38"/>
  <c r="E248" i="38"/>
  <c r="E247" i="38"/>
  <c r="E246" i="38"/>
  <c r="E245" i="38"/>
  <c r="E244" i="38"/>
  <c r="E243" i="38"/>
  <c r="E242" i="38"/>
  <c r="E241" i="38"/>
  <c r="E240" i="38"/>
  <c r="E239" i="38"/>
  <c r="E238" i="38"/>
  <c r="E237" i="38"/>
  <c r="E236" i="38"/>
  <c r="E235" i="38"/>
  <c r="E234" i="38"/>
  <c r="E233" i="38"/>
  <c r="E232" i="38"/>
  <c r="E231" i="38"/>
  <c r="E230" i="38"/>
  <c r="E229" i="38"/>
  <c r="E228" i="38"/>
  <c r="E227" i="38"/>
  <c r="E226" i="38"/>
  <c r="E225" i="38"/>
  <c r="E224" i="38"/>
  <c r="E223" i="38"/>
  <c r="E222" i="38"/>
  <c r="E221" i="38"/>
  <c r="E220" i="38"/>
  <c r="E219" i="38"/>
  <c r="E218" i="38"/>
  <c r="E217" i="38"/>
  <c r="E216" i="38"/>
  <c r="E215" i="38"/>
  <c r="E214" i="38"/>
  <c r="E213" i="38"/>
  <c r="E212" i="38"/>
  <c r="E211" i="38"/>
  <c r="E210" i="38"/>
  <c r="E209" i="38"/>
  <c r="E208" i="38"/>
  <c r="E207" i="38"/>
  <c r="E206" i="38"/>
  <c r="E205" i="38"/>
  <c r="E204" i="38"/>
  <c r="E203" i="38"/>
  <c r="E202" i="38"/>
  <c r="E201" i="38"/>
  <c r="E200" i="38"/>
  <c r="E199" i="38"/>
  <c r="E198" i="38"/>
  <c r="E197" i="38"/>
  <c r="E196" i="38"/>
  <c r="E195" i="38"/>
  <c r="E194" i="38"/>
  <c r="E193" i="38"/>
  <c r="E192" i="38"/>
  <c r="E191" i="38"/>
  <c r="E190" i="38"/>
  <c r="E189" i="38"/>
  <c r="E188" i="38"/>
  <c r="E187" i="38"/>
  <c r="E186" i="38"/>
  <c r="E185" i="38"/>
  <c r="E184" i="38"/>
  <c r="E183" i="38"/>
  <c r="E182" i="38"/>
  <c r="E181" i="38"/>
  <c r="E180" i="38"/>
  <c r="E179" i="38"/>
  <c r="E178" i="38"/>
  <c r="E177" i="38"/>
  <c r="E176" i="38"/>
  <c r="E175" i="38"/>
  <c r="E174" i="38"/>
  <c r="E173" i="38"/>
  <c r="E172" i="38"/>
  <c r="E171" i="38"/>
  <c r="E170" i="38"/>
  <c r="E169" i="38"/>
  <c r="E168" i="38"/>
  <c r="E167" i="38"/>
  <c r="E166" i="38"/>
  <c r="E165" i="38"/>
  <c r="E164" i="38"/>
  <c r="E163" i="38"/>
  <c r="E162" i="38"/>
  <c r="E161" i="38"/>
  <c r="E160" i="38"/>
  <c r="E159" i="38"/>
  <c r="E158" i="38"/>
  <c r="E157" i="38"/>
  <c r="E156" i="38"/>
  <c r="E155" i="38"/>
  <c r="E154" i="38"/>
  <c r="E153" i="38"/>
  <c r="E152" i="38"/>
  <c r="E151" i="38"/>
  <c r="E150" i="38"/>
  <c r="E149" i="38"/>
  <c r="E148" i="38"/>
  <c r="E147" i="38"/>
  <c r="E146" i="38"/>
  <c r="E145" i="38"/>
  <c r="E144" i="38"/>
  <c r="E143" i="38"/>
  <c r="E142" i="38"/>
  <c r="E141" i="38"/>
  <c r="E140" i="38"/>
  <c r="E139" i="38"/>
  <c r="E138" i="38"/>
  <c r="E137" i="38"/>
  <c r="E136" i="38"/>
  <c r="E135" i="38"/>
  <c r="E134" i="38"/>
  <c r="E133" i="38"/>
  <c r="E132" i="38"/>
  <c r="E131" i="38"/>
  <c r="E130" i="38"/>
  <c r="E129" i="38"/>
  <c r="E128" i="38"/>
  <c r="E127" i="38"/>
  <c r="E126" i="38"/>
  <c r="E125" i="38"/>
  <c r="E124" i="38"/>
  <c r="E123" i="38"/>
  <c r="E122" i="38"/>
  <c r="E121" i="38"/>
  <c r="E120" i="38"/>
  <c r="E119" i="38"/>
  <c r="E118" i="38"/>
  <c r="E117" i="38"/>
  <c r="E116" i="38"/>
  <c r="E115" i="38"/>
  <c r="E114" i="38"/>
  <c r="AG113" i="38"/>
  <c r="AF113" i="38"/>
  <c r="AE113" i="38"/>
  <c r="AD113" i="38"/>
  <c r="AB113" i="38"/>
  <c r="E113" i="38"/>
  <c r="AF112" i="38"/>
  <c r="AD112" i="38"/>
  <c r="AC112" i="38"/>
  <c r="AB112" i="38"/>
  <c r="E112" i="38"/>
  <c r="AF111" i="38"/>
  <c r="AD111" i="38"/>
  <c r="AC111" i="38"/>
  <c r="AB111" i="38"/>
  <c r="E111" i="38"/>
  <c r="AG110" i="38"/>
  <c r="AF110" i="38"/>
  <c r="AE110" i="38"/>
  <c r="AD110" i="38"/>
  <c r="AB110" i="38"/>
  <c r="E110" i="38"/>
  <c r="AG109" i="38"/>
  <c r="AF109" i="38"/>
  <c r="AE109" i="38"/>
  <c r="AD109" i="38"/>
  <c r="AC109" i="38"/>
  <c r="E109" i="38"/>
  <c r="AG108" i="38"/>
  <c r="AF108" i="38"/>
  <c r="AE108" i="38"/>
  <c r="AD108" i="38"/>
  <c r="AC108" i="38"/>
  <c r="E108" i="38"/>
  <c r="AG107" i="38"/>
  <c r="AF107" i="38"/>
  <c r="AE107" i="38"/>
  <c r="AD107" i="38"/>
  <c r="AC107" i="38"/>
  <c r="E107" i="38"/>
  <c r="AG106" i="38"/>
  <c r="AF106" i="38"/>
  <c r="AE106" i="38"/>
  <c r="AD106" i="38"/>
  <c r="AC106" i="38"/>
  <c r="E106" i="38"/>
  <c r="AG105" i="38"/>
  <c r="AF105" i="38"/>
  <c r="AE105" i="38"/>
  <c r="AD105" i="38"/>
  <c r="AC105" i="38"/>
  <c r="E105" i="38"/>
  <c r="AE104" i="38"/>
  <c r="AD104" i="38"/>
  <c r="AC104" i="38"/>
  <c r="AB104" i="38"/>
  <c r="E104" i="38"/>
  <c r="AG103" i="38"/>
  <c r="AF103" i="38"/>
  <c r="AE103" i="38"/>
  <c r="AD103" i="38"/>
  <c r="AB103" i="38"/>
  <c r="E103" i="38"/>
  <c r="AE102" i="38"/>
  <c r="AD102" i="38"/>
  <c r="AC102" i="38"/>
  <c r="AB102" i="38"/>
  <c r="E102" i="38"/>
  <c r="AE101" i="38"/>
  <c r="AD101" i="38"/>
  <c r="AC101" i="38"/>
  <c r="AB101" i="38"/>
  <c r="E101" i="38"/>
  <c r="AE100" i="38"/>
  <c r="AD100" i="38"/>
  <c r="AC100" i="38"/>
  <c r="AB100" i="38"/>
  <c r="E100" i="38"/>
  <c r="AF99" i="38"/>
  <c r="AD99" i="38"/>
  <c r="AC99" i="38"/>
  <c r="AB99" i="38"/>
  <c r="E99" i="38"/>
  <c r="AE98" i="38"/>
  <c r="AD98" i="38"/>
  <c r="AC98" i="38"/>
  <c r="AB98" i="38"/>
  <c r="E98" i="38"/>
  <c r="AF97" i="38"/>
  <c r="AD97" i="38"/>
  <c r="AC97" i="38"/>
  <c r="AB97" i="38"/>
  <c r="E97" i="38"/>
  <c r="AG96" i="38"/>
  <c r="AF96" i="38"/>
  <c r="AE96" i="38"/>
  <c r="AD96" i="38"/>
  <c r="AC96" i="38"/>
  <c r="E96" i="38"/>
  <c r="AF95" i="38"/>
  <c r="AD95" i="38"/>
  <c r="AC95" i="38"/>
  <c r="AB95" i="38"/>
  <c r="E95" i="38"/>
  <c r="AG94" i="38"/>
  <c r="AF94" i="38"/>
  <c r="AE94" i="38"/>
  <c r="AD94" i="38"/>
  <c r="AC94" i="38"/>
  <c r="E94" i="38"/>
  <c r="AG93" i="38"/>
  <c r="AF93" i="38"/>
  <c r="AE93" i="38"/>
  <c r="AD93" i="38"/>
  <c r="AC93" i="38"/>
  <c r="E93" i="38"/>
  <c r="AG92" i="38"/>
  <c r="AF92" i="38"/>
  <c r="AE92" i="38"/>
  <c r="AD92" i="38"/>
  <c r="AC92" i="38"/>
  <c r="E92" i="38"/>
  <c r="AF91" i="38"/>
  <c r="AD91" i="38"/>
  <c r="AC91" i="38"/>
  <c r="AB91" i="38"/>
  <c r="E91" i="38"/>
  <c r="AG90" i="38"/>
  <c r="AF90" i="38"/>
  <c r="AE90" i="38"/>
  <c r="AD90" i="38"/>
  <c r="AB90" i="38"/>
  <c r="E90" i="38"/>
  <c r="AG89" i="38"/>
  <c r="AF89" i="38"/>
  <c r="AE89" i="38"/>
  <c r="AC89" i="38"/>
  <c r="AB89" i="38"/>
  <c r="E89" i="38"/>
  <c r="AG88" i="38"/>
  <c r="AF88" i="38"/>
  <c r="AE88" i="38"/>
  <c r="AD88" i="38"/>
  <c r="AB88" i="38"/>
  <c r="E88" i="38"/>
  <c r="AE87" i="38"/>
  <c r="AD87" i="38"/>
  <c r="AC87" i="38"/>
  <c r="AB87" i="38"/>
  <c r="E87" i="38"/>
  <c r="AE86" i="38"/>
  <c r="AD86" i="38"/>
  <c r="AC86" i="38"/>
  <c r="AB86" i="38"/>
  <c r="E86" i="38"/>
  <c r="AG85" i="38"/>
  <c r="AF85" i="38"/>
  <c r="AE85" i="38"/>
  <c r="AD85" i="38"/>
  <c r="AC85" i="38"/>
  <c r="E85" i="38"/>
  <c r="AG84" i="38"/>
  <c r="AF84" i="38"/>
  <c r="AE84" i="38"/>
  <c r="AD84" i="38"/>
  <c r="AC84" i="38"/>
  <c r="E84" i="38"/>
  <c r="AG83" i="38"/>
  <c r="AF83" i="38"/>
  <c r="AE83" i="38"/>
  <c r="AD83" i="38"/>
  <c r="AB83" i="38"/>
  <c r="E83" i="38"/>
  <c r="AG82" i="38"/>
  <c r="AF82" i="38"/>
  <c r="AE82" i="38"/>
  <c r="AC82" i="38"/>
  <c r="AB82" i="38"/>
  <c r="E82" i="38"/>
  <c r="AG81" i="38"/>
  <c r="AF81" i="38"/>
  <c r="AE81" i="38"/>
  <c r="AD81" i="38"/>
  <c r="AC81" i="38"/>
  <c r="E81" i="38"/>
  <c r="AG80" i="38"/>
  <c r="AF80" i="38"/>
  <c r="AE80" i="38"/>
  <c r="AD80" i="38"/>
  <c r="AC80" i="38"/>
  <c r="E80" i="38"/>
  <c r="AG79" i="38"/>
  <c r="AF79" i="38"/>
  <c r="AE79" i="38"/>
  <c r="AD79" i="38"/>
  <c r="AC79" i="38"/>
  <c r="E79" i="38"/>
  <c r="AG78" i="38"/>
  <c r="AF78" i="38"/>
  <c r="AE78" i="38"/>
  <c r="AC78" i="38"/>
  <c r="AB78" i="38"/>
  <c r="E78" i="38"/>
  <c r="AG77" i="38"/>
  <c r="AF77" i="38"/>
  <c r="AE77" i="38"/>
  <c r="AD77" i="38"/>
  <c r="AC77" i="38"/>
  <c r="E77" i="38"/>
  <c r="AG76" i="38"/>
  <c r="AF76" i="38"/>
  <c r="AE76" i="38"/>
  <c r="AC76" i="38"/>
  <c r="AB76" i="38"/>
  <c r="E76" i="38"/>
  <c r="AG75" i="38"/>
  <c r="AF75" i="38"/>
  <c r="AE75" i="38"/>
  <c r="AD75" i="38"/>
  <c r="AC75" i="38"/>
  <c r="E75" i="38"/>
  <c r="AF74" i="38"/>
  <c r="AD74" i="38"/>
  <c r="AC74" i="38"/>
  <c r="AB74" i="38"/>
  <c r="E74" i="38"/>
  <c r="AG73" i="38"/>
  <c r="AF73" i="38"/>
  <c r="AE73" i="38"/>
  <c r="AD73" i="38"/>
  <c r="AC73" i="38"/>
  <c r="E73" i="38"/>
  <c r="AG72" i="38"/>
  <c r="AF72" i="38"/>
  <c r="AE72" i="38"/>
  <c r="AC72" i="38"/>
  <c r="AB72" i="38"/>
  <c r="E72" i="38"/>
  <c r="AF71" i="38"/>
  <c r="AD71" i="38"/>
  <c r="AC71" i="38"/>
  <c r="AB71" i="38"/>
  <c r="E71" i="38"/>
  <c r="AF70" i="38"/>
  <c r="AD70" i="38"/>
  <c r="AC70" i="38"/>
  <c r="AB70" i="38"/>
  <c r="E70" i="38"/>
  <c r="AG69" i="38"/>
  <c r="AF69" i="38"/>
  <c r="AE69" i="38"/>
  <c r="AC69" i="38"/>
  <c r="AB69" i="38"/>
  <c r="E69" i="38"/>
  <c r="AG68" i="38"/>
  <c r="AF68" i="38"/>
  <c r="AE68" i="38"/>
  <c r="AD68" i="38"/>
  <c r="AC68" i="38"/>
  <c r="E68" i="38"/>
  <c r="AG67" i="38"/>
  <c r="AF67" i="38"/>
  <c r="AE67" i="38"/>
  <c r="AD67" i="38"/>
  <c r="AB67" i="38"/>
  <c r="E67" i="38"/>
  <c r="AG66" i="38"/>
  <c r="AF66" i="38"/>
  <c r="AE66" i="38"/>
  <c r="AD66" i="38"/>
  <c r="AC66" i="38"/>
  <c r="E66" i="38"/>
  <c r="AF65" i="38"/>
  <c r="AD65" i="38"/>
  <c r="AC65" i="38"/>
  <c r="AB65" i="38"/>
  <c r="E65" i="38"/>
  <c r="AG64" i="38"/>
  <c r="AF64" i="38"/>
  <c r="AE64" i="38"/>
  <c r="AD64" i="38"/>
  <c r="AB64" i="38"/>
  <c r="E64" i="38"/>
  <c r="AG63" i="38"/>
  <c r="AF63" i="38"/>
  <c r="AE63" i="38"/>
  <c r="AD63" i="38"/>
  <c r="AC63" i="38"/>
  <c r="E63" i="38"/>
  <c r="AG62" i="38"/>
  <c r="AF62" i="38"/>
  <c r="AE62" i="38"/>
  <c r="AD62" i="38"/>
  <c r="AC62" i="38"/>
  <c r="E62" i="38"/>
  <c r="AG61" i="38"/>
  <c r="AF61" i="38"/>
  <c r="AE61" i="38"/>
  <c r="AD61" i="38"/>
  <c r="AB61" i="38"/>
  <c r="E61" i="38"/>
  <c r="AG60" i="38"/>
  <c r="AF60" i="38"/>
  <c r="AE60" i="38"/>
  <c r="AC60" i="38"/>
  <c r="AB60" i="38"/>
  <c r="E60" i="38"/>
  <c r="AF59" i="38"/>
  <c r="AD59" i="38"/>
  <c r="AC59" i="38"/>
  <c r="AB59" i="38"/>
  <c r="E59" i="38"/>
  <c r="AG58" i="38"/>
  <c r="AF58" i="38"/>
  <c r="AE58" i="38"/>
  <c r="AC58" i="38"/>
  <c r="AB58" i="38"/>
  <c r="E58" i="38"/>
  <c r="AF57" i="38"/>
  <c r="AD57" i="38"/>
  <c r="AC57" i="38"/>
  <c r="AB57" i="38"/>
  <c r="E57" i="38"/>
  <c r="AG56" i="38"/>
  <c r="AF56" i="38"/>
  <c r="AE56" i="38"/>
  <c r="AC56" i="38"/>
  <c r="AB56" i="38"/>
  <c r="E56" i="38"/>
  <c r="AG55" i="38"/>
  <c r="AF55" i="38"/>
  <c r="AE55" i="38"/>
  <c r="AC55" i="38"/>
  <c r="AB55" i="38"/>
  <c r="E55" i="38"/>
  <c r="AF54" i="38"/>
  <c r="AD54" i="38"/>
  <c r="AC54" i="38"/>
  <c r="AB54" i="38"/>
  <c r="E54" i="38"/>
  <c r="AG53" i="38"/>
  <c r="AF53" i="38"/>
  <c r="AE53" i="38"/>
  <c r="AD53" i="38"/>
  <c r="AC53" i="38"/>
  <c r="E53" i="38"/>
  <c r="AG52" i="38"/>
  <c r="AF52" i="38"/>
  <c r="AE52" i="38"/>
  <c r="AD52" i="38"/>
  <c r="AC52" i="38"/>
  <c r="E52" i="38"/>
  <c r="AG51" i="38"/>
  <c r="AF51" i="38"/>
  <c r="AE51" i="38"/>
  <c r="AD51" i="38"/>
  <c r="AC51" i="38"/>
  <c r="E51" i="38"/>
  <c r="AG50" i="38"/>
  <c r="AF50" i="38"/>
  <c r="AE50" i="38"/>
  <c r="AD50" i="38"/>
  <c r="AB50" i="38"/>
  <c r="E50" i="38"/>
  <c r="AF49" i="38"/>
  <c r="AD49" i="38"/>
  <c r="AC49" i="38"/>
  <c r="AB49" i="38"/>
  <c r="U49" i="38"/>
  <c r="E49" i="38"/>
  <c r="AG48" i="38"/>
  <c r="AF48" i="38"/>
  <c r="AE48" i="38"/>
  <c r="AD48" i="38"/>
  <c r="AC48" i="38"/>
  <c r="E48" i="38"/>
  <c r="X39" i="38" s="1"/>
  <c r="AG47" i="38"/>
  <c r="AF47" i="38"/>
  <c r="AE47" i="38"/>
  <c r="AC47" i="38"/>
  <c r="AB47" i="38"/>
  <c r="W47" i="38"/>
  <c r="E47" i="38"/>
  <c r="AG46" i="38"/>
  <c r="AF46" i="38"/>
  <c r="AE46" i="38"/>
  <c r="AC46" i="38"/>
  <c r="AB46" i="38"/>
  <c r="E46" i="38"/>
  <c r="AG45" i="38"/>
  <c r="AF45" i="38"/>
  <c r="AE45" i="38"/>
  <c r="AC45" i="38"/>
  <c r="AB45" i="38"/>
  <c r="Y45" i="38"/>
  <c r="AA45" i="38" s="1"/>
  <c r="E45" i="38"/>
  <c r="AE44" i="38"/>
  <c r="AD44" i="38"/>
  <c r="AC44" i="38"/>
  <c r="AB44" i="38"/>
  <c r="O44" i="38"/>
  <c r="E44" i="38"/>
  <c r="AE43" i="38"/>
  <c r="AD43" i="38"/>
  <c r="AC43" i="38"/>
  <c r="AB43" i="38"/>
  <c r="U43" i="38"/>
  <c r="E43" i="38"/>
  <c r="AF42" i="38"/>
  <c r="AD42" i="38"/>
  <c r="AC42" i="38"/>
  <c r="AB42" i="38"/>
  <c r="E42" i="38"/>
  <c r="AE41" i="38"/>
  <c r="AD41" i="38"/>
  <c r="AC41" i="38"/>
  <c r="AB41" i="38"/>
  <c r="V41" i="38"/>
  <c r="E41" i="38"/>
  <c r="AF40" i="38"/>
  <c r="AD40" i="38"/>
  <c r="AC40" i="38"/>
  <c r="AB40" i="38"/>
  <c r="E40" i="38"/>
  <c r="T93" i="38" s="1"/>
  <c r="AE39" i="38"/>
  <c r="AD39" i="38"/>
  <c r="AC39" i="38"/>
  <c r="AB39" i="38"/>
  <c r="W39" i="38"/>
  <c r="E39" i="38"/>
  <c r="AG38" i="38"/>
  <c r="AF38" i="38"/>
  <c r="AE38" i="38"/>
  <c r="AD38" i="38"/>
  <c r="AB38" i="38"/>
  <c r="E38" i="38"/>
  <c r="AG37" i="38"/>
  <c r="AF37" i="38"/>
  <c r="AE37" i="38"/>
  <c r="AD37" i="38"/>
  <c r="AC37" i="38"/>
  <c r="E37" i="38"/>
  <c r="AF36" i="38"/>
  <c r="AD36" i="38"/>
  <c r="AC36" i="38"/>
  <c r="AB36" i="38"/>
  <c r="P36" i="38"/>
  <c r="E36" i="38"/>
  <c r="AF35" i="38"/>
  <c r="AD35" i="38"/>
  <c r="AC35" i="38"/>
  <c r="AB35" i="38"/>
  <c r="E35" i="38"/>
  <c r="AE34" i="38"/>
  <c r="AD34" i="38"/>
  <c r="AC34" i="38"/>
  <c r="AB34" i="38"/>
  <c r="Q34" i="38"/>
  <c r="E34" i="38"/>
  <c r="AG33" i="38"/>
  <c r="AF33" i="38"/>
  <c r="AE33" i="38"/>
  <c r="AC33" i="38"/>
  <c r="AB33" i="38"/>
  <c r="O33" i="38"/>
  <c r="N33" i="38"/>
  <c r="E33" i="38"/>
  <c r="AG32" i="38"/>
  <c r="AF32" i="38"/>
  <c r="AE32" i="38"/>
  <c r="AD32" i="38"/>
  <c r="AB32" i="38"/>
  <c r="R32" i="38"/>
  <c r="E32" i="38"/>
  <c r="Z29" i="38"/>
  <c r="D997" i="37"/>
  <c r="D996" i="37"/>
  <c r="D995" i="37"/>
  <c r="D994" i="37"/>
  <c r="D993" i="37"/>
  <c r="D992" i="37"/>
  <c r="D991" i="37"/>
  <c r="D990" i="37"/>
  <c r="D989" i="37"/>
  <c r="D988" i="37"/>
  <c r="D987" i="37"/>
  <c r="D986" i="37"/>
  <c r="D985" i="37"/>
  <c r="D984" i="37"/>
  <c r="D983" i="37"/>
  <c r="D982" i="37"/>
  <c r="D981" i="37"/>
  <c r="D980" i="37"/>
  <c r="D979" i="37"/>
  <c r="D978" i="37"/>
  <c r="D977" i="37"/>
  <c r="D976" i="37"/>
  <c r="D975" i="37"/>
  <c r="D974" i="37"/>
  <c r="D973" i="37"/>
  <c r="D972" i="37"/>
  <c r="D971" i="37"/>
  <c r="D970" i="37"/>
  <c r="D969" i="37"/>
  <c r="D968" i="37"/>
  <c r="D967" i="37"/>
  <c r="D966" i="37"/>
  <c r="D965" i="37"/>
  <c r="D964" i="37"/>
  <c r="D963" i="37"/>
  <c r="D962" i="37"/>
  <c r="D961" i="37"/>
  <c r="D960" i="37"/>
  <c r="D959" i="37"/>
  <c r="D958" i="37"/>
  <c r="D957" i="37"/>
  <c r="D956" i="37"/>
  <c r="D955" i="37"/>
  <c r="D954" i="37"/>
  <c r="D953" i="37"/>
  <c r="D952" i="37"/>
  <c r="D951" i="37"/>
  <c r="D950" i="37"/>
  <c r="D949" i="37"/>
  <c r="D948" i="37"/>
  <c r="D947" i="37"/>
  <c r="D946" i="37"/>
  <c r="D945" i="37"/>
  <c r="D944" i="37"/>
  <c r="D943" i="37"/>
  <c r="D942" i="37"/>
  <c r="D941" i="37"/>
  <c r="D940" i="37"/>
  <c r="D939" i="37"/>
  <c r="D938" i="37"/>
  <c r="D937" i="37"/>
  <c r="D936" i="37"/>
  <c r="D935" i="37"/>
  <c r="D934" i="37"/>
  <c r="D933" i="37"/>
  <c r="D932" i="37"/>
  <c r="D931" i="37"/>
  <c r="D930" i="37"/>
  <c r="D929" i="37"/>
  <c r="D928" i="37"/>
  <c r="D927" i="37"/>
  <c r="D926" i="37"/>
  <c r="D925" i="37"/>
  <c r="D924" i="37"/>
  <c r="D923" i="37"/>
  <c r="D922" i="37"/>
  <c r="D921" i="37"/>
  <c r="D920" i="37"/>
  <c r="D919" i="37"/>
  <c r="D918" i="37"/>
  <c r="D917" i="37"/>
  <c r="D916" i="37"/>
  <c r="D915" i="37"/>
  <c r="D914" i="37"/>
  <c r="D913" i="37"/>
  <c r="D912" i="37"/>
  <c r="D911" i="37"/>
  <c r="D910" i="37"/>
  <c r="D909" i="37"/>
  <c r="D908" i="37"/>
  <c r="D907" i="37"/>
  <c r="D906" i="37"/>
  <c r="D905" i="37"/>
  <c r="D904" i="37"/>
  <c r="D903" i="37"/>
  <c r="D902" i="37"/>
  <c r="D901" i="37"/>
  <c r="D900" i="37"/>
  <c r="D899" i="37"/>
  <c r="D898" i="37"/>
  <c r="D897" i="37"/>
  <c r="D896" i="37"/>
  <c r="D895" i="37"/>
  <c r="D894" i="37"/>
  <c r="D893" i="37"/>
  <c r="D892" i="37"/>
  <c r="D891" i="37"/>
  <c r="D890" i="37"/>
  <c r="D889" i="37"/>
  <c r="D888" i="37"/>
  <c r="D887" i="37"/>
  <c r="D886" i="37"/>
  <c r="D885" i="37"/>
  <c r="D884" i="37"/>
  <c r="D883" i="37"/>
  <c r="D882" i="37"/>
  <c r="D881" i="37"/>
  <c r="D880" i="37"/>
  <c r="D879" i="37"/>
  <c r="D878" i="37"/>
  <c r="D877" i="37"/>
  <c r="D876" i="37"/>
  <c r="D875" i="37"/>
  <c r="D874" i="37"/>
  <c r="D873" i="37"/>
  <c r="D872" i="37"/>
  <c r="D871" i="37"/>
  <c r="D870" i="37"/>
  <c r="D869" i="37"/>
  <c r="D868" i="37"/>
  <c r="D867" i="37"/>
  <c r="D866" i="37"/>
  <c r="D865" i="37"/>
  <c r="D864" i="37"/>
  <c r="D863" i="37"/>
  <c r="D862" i="37"/>
  <c r="D861" i="37"/>
  <c r="D860" i="37"/>
  <c r="D859" i="37"/>
  <c r="D858" i="37"/>
  <c r="D857" i="37"/>
  <c r="D856" i="37"/>
  <c r="D855" i="37"/>
  <c r="D854" i="37"/>
  <c r="D853" i="37"/>
  <c r="D852" i="37"/>
  <c r="D851" i="37"/>
  <c r="D850" i="37"/>
  <c r="D849" i="37"/>
  <c r="D848" i="37"/>
  <c r="D847" i="37"/>
  <c r="D846" i="37"/>
  <c r="D845" i="37"/>
  <c r="D844" i="37"/>
  <c r="D843" i="37"/>
  <c r="D842" i="37"/>
  <c r="D841" i="37"/>
  <c r="D840" i="37"/>
  <c r="D839" i="37"/>
  <c r="D838" i="37"/>
  <c r="D837" i="37"/>
  <c r="D836" i="37"/>
  <c r="D835" i="37"/>
  <c r="D834" i="37"/>
  <c r="D833" i="37"/>
  <c r="D832" i="37"/>
  <c r="D831" i="37"/>
  <c r="D830" i="37"/>
  <c r="D829" i="37"/>
  <c r="D828" i="37"/>
  <c r="D827" i="37"/>
  <c r="D826" i="37"/>
  <c r="D825" i="37"/>
  <c r="D824" i="37"/>
  <c r="D823" i="37"/>
  <c r="D822" i="37"/>
  <c r="D821" i="37"/>
  <c r="D820" i="37"/>
  <c r="D819" i="37"/>
  <c r="D818" i="37"/>
  <c r="D817" i="37"/>
  <c r="D816" i="37"/>
  <c r="D815" i="37"/>
  <c r="D814" i="37"/>
  <c r="D813" i="37"/>
  <c r="D812" i="37"/>
  <c r="D811" i="37"/>
  <c r="D810" i="37"/>
  <c r="D809" i="37"/>
  <c r="D808" i="37"/>
  <c r="D807" i="37"/>
  <c r="D806" i="37"/>
  <c r="D805" i="37"/>
  <c r="D804" i="37"/>
  <c r="D803" i="37"/>
  <c r="D802" i="37"/>
  <c r="D801" i="37"/>
  <c r="D800" i="37"/>
  <c r="D799" i="37"/>
  <c r="D798" i="37"/>
  <c r="D797" i="37"/>
  <c r="D796" i="37"/>
  <c r="D795" i="37"/>
  <c r="D794" i="37"/>
  <c r="D793" i="37"/>
  <c r="D792" i="37"/>
  <c r="D791" i="37"/>
  <c r="D790" i="37"/>
  <c r="D789" i="37"/>
  <c r="D788" i="37"/>
  <c r="D787" i="37"/>
  <c r="D786" i="37"/>
  <c r="D785" i="37"/>
  <c r="D784" i="37"/>
  <c r="D783" i="37"/>
  <c r="D782" i="37"/>
  <c r="D781" i="37"/>
  <c r="D780" i="37"/>
  <c r="D779" i="37"/>
  <c r="D778" i="37"/>
  <c r="D777" i="37"/>
  <c r="D776" i="37"/>
  <c r="D775" i="37"/>
  <c r="D774" i="37"/>
  <c r="D773" i="37"/>
  <c r="D772" i="37"/>
  <c r="D771" i="37"/>
  <c r="D770" i="37"/>
  <c r="D769" i="37"/>
  <c r="D768" i="37"/>
  <c r="D767" i="37"/>
  <c r="D766" i="37"/>
  <c r="D765" i="37"/>
  <c r="D764" i="37"/>
  <c r="D763" i="37"/>
  <c r="D762" i="37"/>
  <c r="D761" i="37"/>
  <c r="D760" i="37"/>
  <c r="D759" i="37"/>
  <c r="D758" i="37"/>
  <c r="D757" i="37"/>
  <c r="D756" i="37"/>
  <c r="D755" i="37"/>
  <c r="D754" i="37"/>
  <c r="D753" i="37"/>
  <c r="D752" i="37"/>
  <c r="D751" i="37"/>
  <c r="D750" i="37"/>
  <c r="D749" i="37"/>
  <c r="D748" i="37"/>
  <c r="D747" i="37"/>
  <c r="D746" i="37"/>
  <c r="D745" i="37"/>
  <c r="D744" i="37"/>
  <c r="D743" i="37"/>
  <c r="D742" i="37"/>
  <c r="D741" i="37"/>
  <c r="D740" i="37"/>
  <c r="D739" i="37"/>
  <c r="D738" i="37"/>
  <c r="D737" i="37"/>
  <c r="D736" i="37"/>
  <c r="D735" i="37"/>
  <c r="D734" i="37"/>
  <c r="D733" i="37"/>
  <c r="D732" i="37"/>
  <c r="D731" i="37"/>
  <c r="D730" i="37"/>
  <c r="D729" i="37"/>
  <c r="D728" i="37"/>
  <c r="D727" i="37"/>
  <c r="D726" i="37"/>
  <c r="D725" i="37"/>
  <c r="D724" i="37"/>
  <c r="D723" i="37"/>
  <c r="D722" i="37"/>
  <c r="D721" i="37"/>
  <c r="D720" i="37"/>
  <c r="D719" i="37"/>
  <c r="D718" i="37"/>
  <c r="D717" i="37"/>
  <c r="D716" i="37"/>
  <c r="D715" i="37"/>
  <c r="D714" i="37"/>
  <c r="D713" i="37"/>
  <c r="D712" i="37"/>
  <c r="D711" i="37"/>
  <c r="D710" i="37"/>
  <c r="D709" i="37"/>
  <c r="D708" i="37"/>
  <c r="D707" i="37"/>
  <c r="D706" i="37"/>
  <c r="D705" i="37"/>
  <c r="D704" i="37"/>
  <c r="D703" i="37"/>
  <c r="D702" i="37"/>
  <c r="D701" i="37"/>
  <c r="D700" i="37"/>
  <c r="D699" i="37"/>
  <c r="D698" i="37"/>
  <c r="D697" i="37"/>
  <c r="D696" i="37"/>
  <c r="D695" i="37"/>
  <c r="D694" i="37"/>
  <c r="D693" i="37"/>
  <c r="D692" i="37"/>
  <c r="D691" i="37"/>
  <c r="D690" i="37"/>
  <c r="D689" i="37"/>
  <c r="D688" i="37"/>
  <c r="D687" i="37"/>
  <c r="D686" i="37"/>
  <c r="D685" i="37"/>
  <c r="D684" i="37"/>
  <c r="D683" i="37"/>
  <c r="D682" i="37"/>
  <c r="D681" i="37"/>
  <c r="D680" i="37"/>
  <c r="D679" i="37"/>
  <c r="D678" i="37"/>
  <c r="D677" i="37"/>
  <c r="D676" i="37"/>
  <c r="D675" i="37"/>
  <c r="D674" i="37"/>
  <c r="D673" i="37"/>
  <c r="D672" i="37"/>
  <c r="D671" i="37"/>
  <c r="D670" i="37"/>
  <c r="D669" i="37"/>
  <c r="D668" i="37"/>
  <c r="D667" i="37"/>
  <c r="D666" i="37"/>
  <c r="D665" i="37"/>
  <c r="D664" i="37"/>
  <c r="D663" i="37"/>
  <c r="D662" i="37"/>
  <c r="D661" i="37"/>
  <c r="D660" i="37"/>
  <c r="D659" i="37"/>
  <c r="D658" i="37"/>
  <c r="D657" i="37"/>
  <c r="D656" i="37"/>
  <c r="D655" i="37"/>
  <c r="D654" i="37"/>
  <c r="D653" i="37"/>
  <c r="D652" i="37"/>
  <c r="D651" i="37"/>
  <c r="D650" i="37"/>
  <c r="D649" i="37"/>
  <c r="D648" i="37"/>
  <c r="D647" i="37"/>
  <c r="D646" i="37"/>
  <c r="D645" i="37"/>
  <c r="D644" i="37"/>
  <c r="D643" i="37"/>
  <c r="D642" i="37"/>
  <c r="D641" i="37"/>
  <c r="D640" i="37"/>
  <c r="D639" i="37"/>
  <c r="D638" i="37"/>
  <c r="D637" i="37"/>
  <c r="D636" i="37"/>
  <c r="D635" i="37"/>
  <c r="D634" i="37"/>
  <c r="D633" i="37"/>
  <c r="D632" i="37"/>
  <c r="D631" i="37"/>
  <c r="D630" i="37"/>
  <c r="D629" i="37"/>
  <c r="D628" i="37"/>
  <c r="D627" i="37"/>
  <c r="D626" i="37"/>
  <c r="D625" i="37"/>
  <c r="D624" i="37"/>
  <c r="D623" i="37"/>
  <c r="D622" i="37"/>
  <c r="D621" i="37"/>
  <c r="D620" i="37"/>
  <c r="D619" i="37"/>
  <c r="D618" i="37"/>
  <c r="D617" i="37"/>
  <c r="D616" i="37"/>
  <c r="D615" i="37"/>
  <c r="D614" i="37"/>
  <c r="D613" i="37"/>
  <c r="D612" i="37"/>
  <c r="D611" i="37"/>
  <c r="D610" i="37"/>
  <c r="D609" i="37"/>
  <c r="D608" i="37"/>
  <c r="D607" i="37"/>
  <c r="D606" i="37"/>
  <c r="D605" i="37"/>
  <c r="D604" i="37"/>
  <c r="D603" i="37"/>
  <c r="D602" i="37"/>
  <c r="D601" i="37"/>
  <c r="D600" i="37"/>
  <c r="D599" i="37"/>
  <c r="D598" i="37"/>
  <c r="D597" i="37"/>
  <c r="D596" i="37"/>
  <c r="D595" i="37"/>
  <c r="D594" i="37"/>
  <c r="D593" i="37"/>
  <c r="D592" i="37"/>
  <c r="D591" i="37"/>
  <c r="D590" i="37"/>
  <c r="D589" i="37"/>
  <c r="D588" i="37"/>
  <c r="D587" i="37"/>
  <c r="D586" i="37"/>
  <c r="D585" i="37"/>
  <c r="D584" i="37"/>
  <c r="D583" i="37"/>
  <c r="D582" i="37"/>
  <c r="D581" i="37"/>
  <c r="D580" i="37"/>
  <c r="D579" i="37"/>
  <c r="D578" i="37"/>
  <c r="D577" i="37"/>
  <c r="D576" i="37"/>
  <c r="D575" i="37"/>
  <c r="D574" i="37"/>
  <c r="D573" i="37"/>
  <c r="D572" i="37"/>
  <c r="D571" i="37"/>
  <c r="D570" i="37"/>
  <c r="D569" i="37"/>
  <c r="D568" i="37"/>
  <c r="D567" i="37"/>
  <c r="D566" i="37"/>
  <c r="D565" i="37"/>
  <c r="D564" i="37"/>
  <c r="D563" i="37"/>
  <c r="D562" i="37"/>
  <c r="D561" i="37"/>
  <c r="D560" i="37"/>
  <c r="D559" i="37"/>
  <c r="D558" i="37"/>
  <c r="D557" i="37"/>
  <c r="D556" i="37"/>
  <c r="D555" i="37"/>
  <c r="D554" i="37"/>
  <c r="D553" i="37"/>
  <c r="D552" i="37"/>
  <c r="D551" i="37"/>
  <c r="D550" i="37"/>
  <c r="D549" i="37"/>
  <c r="D548" i="37"/>
  <c r="D547" i="37"/>
  <c r="D546" i="37"/>
  <c r="D545" i="37"/>
  <c r="D544" i="37"/>
  <c r="D543" i="37"/>
  <c r="D542" i="37"/>
  <c r="D541" i="37"/>
  <c r="D540" i="37"/>
  <c r="D539" i="37"/>
  <c r="D538" i="37"/>
  <c r="D537" i="37"/>
  <c r="D536" i="37"/>
  <c r="D535" i="37"/>
  <c r="D534" i="37"/>
  <c r="D533" i="37"/>
  <c r="D532" i="37"/>
  <c r="D531" i="37"/>
  <c r="D530" i="37"/>
  <c r="D529" i="37"/>
  <c r="D528" i="37"/>
  <c r="D527" i="37"/>
  <c r="D526" i="37"/>
  <c r="D525" i="37"/>
  <c r="D524" i="37"/>
  <c r="D523" i="37"/>
  <c r="D522" i="37"/>
  <c r="D521" i="37"/>
  <c r="D520" i="37"/>
  <c r="D519" i="37"/>
  <c r="D518" i="37"/>
  <c r="D517" i="37"/>
  <c r="D516" i="37"/>
  <c r="D515" i="37"/>
  <c r="D514" i="37"/>
  <c r="D513" i="37"/>
  <c r="D512" i="37"/>
  <c r="D511" i="37"/>
  <c r="D510" i="37"/>
  <c r="D509" i="37"/>
  <c r="D508" i="37"/>
  <c r="D507" i="37"/>
  <c r="D506" i="37"/>
  <c r="D505" i="37"/>
  <c r="D504" i="37"/>
  <c r="D503" i="37"/>
  <c r="D502" i="37"/>
  <c r="D501" i="37"/>
  <c r="D500" i="37"/>
  <c r="D499" i="37"/>
  <c r="D498" i="37"/>
  <c r="D497" i="37"/>
  <c r="D496" i="37"/>
  <c r="D495" i="37"/>
  <c r="D494" i="37"/>
  <c r="D493" i="37"/>
  <c r="D492" i="37"/>
  <c r="D491" i="37"/>
  <c r="D490" i="37"/>
  <c r="D489" i="37"/>
  <c r="D488" i="37"/>
  <c r="D487" i="37"/>
  <c r="D486" i="37"/>
  <c r="D485" i="37"/>
  <c r="D484" i="37"/>
  <c r="D483" i="37"/>
  <c r="D482" i="37"/>
  <c r="D481" i="37"/>
  <c r="D480" i="37"/>
  <c r="D479" i="37"/>
  <c r="D478" i="37"/>
  <c r="D477" i="37"/>
  <c r="D476" i="37"/>
  <c r="D475" i="37"/>
  <c r="D474" i="37"/>
  <c r="D473" i="37"/>
  <c r="D472" i="37"/>
  <c r="D471" i="37"/>
  <c r="D470" i="37"/>
  <c r="D469" i="37"/>
  <c r="D468" i="37"/>
  <c r="D467" i="37"/>
  <c r="D466" i="37"/>
  <c r="D465" i="37"/>
  <c r="D464" i="37"/>
  <c r="D463" i="37"/>
  <c r="D462" i="37"/>
  <c r="D461" i="37"/>
  <c r="D460" i="37"/>
  <c r="D459" i="37"/>
  <c r="D458" i="37"/>
  <c r="D457" i="37"/>
  <c r="D456" i="37"/>
  <c r="D455" i="37"/>
  <c r="D454" i="37"/>
  <c r="D453" i="37"/>
  <c r="D452" i="37"/>
  <c r="D451" i="37"/>
  <c r="D450" i="37"/>
  <c r="D449" i="37"/>
  <c r="D448" i="37"/>
  <c r="D447" i="37"/>
  <c r="D446" i="37"/>
  <c r="D445" i="37"/>
  <c r="D444" i="37"/>
  <c r="D443" i="37"/>
  <c r="D442" i="37"/>
  <c r="D441" i="37"/>
  <c r="D440" i="37"/>
  <c r="D439" i="37"/>
  <c r="D438" i="37"/>
  <c r="D437" i="37"/>
  <c r="D436" i="37"/>
  <c r="D435" i="37"/>
  <c r="D434" i="37"/>
  <c r="D433" i="37"/>
  <c r="D432" i="37"/>
  <c r="D431" i="37"/>
  <c r="D430" i="37"/>
  <c r="D429" i="37"/>
  <c r="D428" i="37"/>
  <c r="D427" i="37"/>
  <c r="D426" i="37"/>
  <c r="D425" i="37"/>
  <c r="D424" i="37"/>
  <c r="D423" i="37"/>
  <c r="D422" i="37"/>
  <c r="D421" i="37"/>
  <c r="D420" i="37"/>
  <c r="D419" i="37"/>
  <c r="D418" i="37"/>
  <c r="D417" i="37"/>
  <c r="D416" i="37"/>
  <c r="D415" i="37"/>
  <c r="D414" i="37"/>
  <c r="D413" i="37"/>
  <c r="D412" i="37"/>
  <c r="D411" i="37"/>
  <c r="D410" i="37"/>
  <c r="D409" i="37"/>
  <c r="D408" i="37"/>
  <c r="D407" i="37"/>
  <c r="D406" i="37"/>
  <c r="D405" i="37"/>
  <c r="D404" i="37"/>
  <c r="D403" i="37"/>
  <c r="D402" i="37"/>
  <c r="D401" i="37"/>
  <c r="D400" i="37"/>
  <c r="D399" i="37"/>
  <c r="D398" i="37"/>
  <c r="D397" i="37"/>
  <c r="D396" i="37"/>
  <c r="D395" i="37"/>
  <c r="D394" i="37"/>
  <c r="D393" i="37"/>
  <c r="D392" i="37"/>
  <c r="D391" i="37"/>
  <c r="D390" i="37"/>
  <c r="D389" i="37"/>
  <c r="D388" i="37"/>
  <c r="D387" i="37"/>
  <c r="D386" i="37"/>
  <c r="D385" i="37"/>
  <c r="D384" i="37"/>
  <c r="D383" i="37"/>
  <c r="D382" i="37"/>
  <c r="D381" i="37"/>
  <c r="D380" i="37"/>
  <c r="D379" i="37"/>
  <c r="D378" i="37"/>
  <c r="D377" i="37"/>
  <c r="D376" i="37"/>
  <c r="D375" i="37"/>
  <c r="D374" i="37"/>
  <c r="D373" i="37"/>
  <c r="D372" i="37"/>
  <c r="D371" i="37"/>
  <c r="D370" i="37"/>
  <c r="D369" i="37"/>
  <c r="D368" i="37"/>
  <c r="D367" i="37"/>
  <c r="D366" i="37"/>
  <c r="D365" i="37"/>
  <c r="D364" i="37"/>
  <c r="D363" i="37"/>
  <c r="D362" i="37"/>
  <c r="D361" i="37"/>
  <c r="D360" i="37"/>
  <c r="D359" i="37"/>
  <c r="D358" i="37"/>
  <c r="D357" i="37"/>
  <c r="D356" i="37"/>
  <c r="D355" i="37"/>
  <c r="D354" i="37"/>
  <c r="D353" i="37"/>
  <c r="D352" i="37"/>
  <c r="D351" i="37"/>
  <c r="D350" i="37"/>
  <c r="D349" i="37"/>
  <c r="D348" i="37"/>
  <c r="D347" i="37"/>
  <c r="D346" i="37"/>
  <c r="D345" i="37"/>
  <c r="D344" i="37"/>
  <c r="D343" i="37"/>
  <c r="D342" i="37"/>
  <c r="D341" i="37"/>
  <c r="D340" i="37"/>
  <c r="D339" i="37"/>
  <c r="D338" i="37"/>
  <c r="D337" i="37"/>
  <c r="D336" i="37"/>
  <c r="D335" i="37"/>
  <c r="D334" i="37"/>
  <c r="D333" i="37"/>
  <c r="D332" i="37"/>
  <c r="D331" i="37"/>
  <c r="D330" i="37"/>
  <c r="D329" i="37"/>
  <c r="D328" i="37"/>
  <c r="D327" i="37"/>
  <c r="D326" i="37"/>
  <c r="D325" i="37"/>
  <c r="D324" i="37"/>
  <c r="D323" i="37"/>
  <c r="D322" i="37"/>
  <c r="D321" i="37"/>
  <c r="D320" i="37"/>
  <c r="D319" i="37"/>
  <c r="D318" i="37"/>
  <c r="D317" i="37"/>
  <c r="D316" i="37"/>
  <c r="D315" i="37"/>
  <c r="D314" i="37"/>
  <c r="D313" i="37"/>
  <c r="D312" i="37"/>
  <c r="D311" i="37"/>
  <c r="D310" i="37"/>
  <c r="D309" i="37"/>
  <c r="D308" i="37"/>
  <c r="D307" i="37"/>
  <c r="D306" i="37"/>
  <c r="D305" i="37"/>
  <c r="D304" i="37"/>
  <c r="D303" i="37"/>
  <c r="D302" i="37"/>
  <c r="D301" i="37"/>
  <c r="D300" i="37"/>
  <c r="D299" i="37"/>
  <c r="D298" i="37"/>
  <c r="D297" i="37"/>
  <c r="D296" i="37"/>
  <c r="D295" i="37"/>
  <c r="D294" i="37"/>
  <c r="D293" i="37"/>
  <c r="D292" i="37"/>
  <c r="D291" i="37"/>
  <c r="D290" i="37"/>
  <c r="D289" i="37"/>
  <c r="D288" i="37"/>
  <c r="D287" i="37"/>
  <c r="D286" i="37"/>
  <c r="D285" i="37"/>
  <c r="D284" i="37"/>
  <c r="D283" i="37"/>
  <c r="D282" i="37"/>
  <c r="D281" i="37"/>
  <c r="D280" i="37"/>
  <c r="D279" i="37"/>
  <c r="D278" i="37"/>
  <c r="D277" i="37"/>
  <c r="D276" i="37"/>
  <c r="D275" i="37"/>
  <c r="D274" i="37"/>
  <c r="D273" i="37"/>
  <c r="D272" i="37"/>
  <c r="D271" i="37"/>
  <c r="D270" i="37"/>
  <c r="D269" i="37"/>
  <c r="D268" i="37"/>
  <c r="D267" i="37"/>
  <c r="D266" i="37"/>
  <c r="D265" i="37"/>
  <c r="D264" i="37"/>
  <c r="D263" i="37"/>
  <c r="D262" i="37"/>
  <c r="D261" i="37"/>
  <c r="D260" i="37"/>
  <c r="D259" i="37"/>
  <c r="D258" i="37"/>
  <c r="D257" i="37"/>
  <c r="D256" i="37"/>
  <c r="D255" i="37"/>
  <c r="D254" i="37"/>
  <c r="D253" i="37"/>
  <c r="D252" i="37"/>
  <c r="D251" i="37"/>
  <c r="D250" i="37"/>
  <c r="D249" i="37"/>
  <c r="D248" i="37"/>
  <c r="D247" i="37"/>
  <c r="D246" i="37"/>
  <c r="D245" i="37"/>
  <c r="D244" i="37"/>
  <c r="D243" i="37"/>
  <c r="D242" i="37"/>
  <c r="D241" i="37"/>
  <c r="D240" i="37"/>
  <c r="D239" i="37"/>
  <c r="D238" i="37"/>
  <c r="D237" i="37"/>
  <c r="D236" i="37"/>
  <c r="D235" i="37"/>
  <c r="D234" i="37"/>
  <c r="D233" i="37"/>
  <c r="D232" i="37"/>
  <c r="D231" i="37"/>
  <c r="D230" i="37"/>
  <c r="D229" i="37"/>
  <c r="D228" i="37"/>
  <c r="D227" i="37"/>
  <c r="D226" i="37"/>
  <c r="D225" i="37"/>
  <c r="D224" i="37"/>
  <c r="D223" i="37"/>
  <c r="D222" i="37"/>
  <c r="D221" i="37"/>
  <c r="D220" i="37"/>
  <c r="D219" i="37"/>
  <c r="D218" i="37"/>
  <c r="D217" i="37"/>
  <c r="D216" i="37"/>
  <c r="D215" i="37"/>
  <c r="D214" i="37"/>
  <c r="D213" i="37"/>
  <c r="D212" i="37"/>
  <c r="D211" i="37"/>
  <c r="D210" i="37"/>
  <c r="D209" i="37"/>
  <c r="D208" i="37"/>
  <c r="D207" i="37"/>
  <c r="D206" i="37"/>
  <c r="D205" i="37"/>
  <c r="D204" i="37"/>
  <c r="D203" i="37"/>
  <c r="D202" i="37"/>
  <c r="D201" i="37"/>
  <c r="D200" i="37"/>
  <c r="D199" i="37"/>
  <c r="D198" i="37"/>
  <c r="D197" i="37"/>
  <c r="D196" i="37"/>
  <c r="D195" i="37"/>
  <c r="D194" i="37"/>
  <c r="D193" i="37"/>
  <c r="D192" i="37"/>
  <c r="D191" i="37"/>
  <c r="D190" i="37"/>
  <c r="D189" i="37"/>
  <c r="D188" i="37"/>
  <c r="D187" i="37"/>
  <c r="D186" i="37"/>
  <c r="D185" i="37"/>
  <c r="D184" i="37"/>
  <c r="D183" i="37"/>
  <c r="D182" i="37"/>
  <c r="D181" i="37"/>
  <c r="D180" i="37"/>
  <c r="D179" i="37"/>
  <c r="D178" i="37"/>
  <c r="D177" i="37"/>
  <c r="D176" i="37"/>
  <c r="D175" i="37"/>
  <c r="D174" i="37"/>
  <c r="D173" i="37"/>
  <c r="D172" i="37"/>
  <c r="D171" i="37"/>
  <c r="D170" i="37"/>
  <c r="D169" i="37"/>
  <c r="D168" i="37"/>
  <c r="D167" i="37"/>
  <c r="D166" i="37"/>
  <c r="D165" i="37"/>
  <c r="D164" i="37"/>
  <c r="D163" i="37"/>
  <c r="D162" i="37"/>
  <c r="D161" i="37"/>
  <c r="D160" i="37"/>
  <c r="D159" i="37"/>
  <c r="D158" i="37"/>
  <c r="D157" i="37"/>
  <c r="D156" i="37"/>
  <c r="D155" i="37"/>
  <c r="D154" i="37"/>
  <c r="D153" i="37"/>
  <c r="D152" i="37"/>
  <c r="D151" i="37"/>
  <c r="D150" i="37"/>
  <c r="D149" i="37"/>
  <c r="D148" i="37"/>
  <c r="D147" i="37"/>
  <c r="D146" i="37"/>
  <c r="D145" i="37"/>
  <c r="D144" i="37"/>
  <c r="D143" i="37"/>
  <c r="D142" i="37"/>
  <c r="D141" i="37"/>
  <c r="D140" i="37"/>
  <c r="D139" i="37"/>
  <c r="D138" i="37"/>
  <c r="D137" i="37"/>
  <c r="D136" i="37"/>
  <c r="D135" i="37"/>
  <c r="D134" i="37"/>
  <c r="D133" i="37"/>
  <c r="D132" i="37"/>
  <c r="D131" i="37"/>
  <c r="D130" i="37"/>
  <c r="D129" i="37"/>
  <c r="D128" i="37"/>
  <c r="D127" i="37"/>
  <c r="D126" i="37"/>
  <c r="D125" i="37"/>
  <c r="D124" i="37"/>
  <c r="D123" i="37"/>
  <c r="D122" i="37"/>
  <c r="D121" i="37"/>
  <c r="D120" i="37"/>
  <c r="D119" i="37"/>
  <c r="D118" i="37"/>
  <c r="D117" i="37"/>
  <c r="D116" i="37"/>
  <c r="D115" i="37"/>
  <c r="D114" i="37"/>
  <c r="D113" i="37"/>
  <c r="D112" i="37"/>
  <c r="D111" i="37"/>
  <c r="D110" i="37"/>
  <c r="D109" i="37"/>
  <c r="D108" i="37"/>
  <c r="D107" i="37"/>
  <c r="D106" i="37"/>
  <c r="D105" i="37"/>
  <c r="D104" i="37"/>
  <c r="D103" i="37"/>
  <c r="D102" i="37"/>
  <c r="D101" i="37"/>
  <c r="D100" i="37"/>
  <c r="D99" i="37"/>
  <c r="D98" i="37"/>
  <c r="D97" i="37"/>
  <c r="D96" i="37"/>
  <c r="D95" i="37"/>
  <c r="D94" i="37"/>
  <c r="D93" i="37"/>
  <c r="D92" i="37"/>
  <c r="D91" i="37"/>
  <c r="D90" i="37"/>
  <c r="D89" i="37"/>
  <c r="D88" i="37"/>
  <c r="D87" i="37"/>
  <c r="D86" i="37"/>
  <c r="D85" i="37"/>
  <c r="D84" i="37"/>
  <c r="D83" i="37"/>
  <c r="D82" i="37"/>
  <c r="D81" i="37"/>
  <c r="D80" i="37"/>
  <c r="D79" i="37"/>
  <c r="D78" i="37"/>
  <c r="D77" i="37"/>
  <c r="D76" i="37"/>
  <c r="D75" i="37"/>
  <c r="D74" i="37"/>
  <c r="D73" i="37"/>
  <c r="D72" i="37"/>
  <c r="D71" i="37"/>
  <c r="D70" i="37"/>
  <c r="D69" i="37"/>
  <c r="D68" i="37"/>
  <c r="D67" i="37"/>
  <c r="D66" i="37"/>
  <c r="D65" i="37"/>
  <c r="D64" i="37"/>
  <c r="D63" i="37"/>
  <c r="D62" i="37"/>
  <c r="D61" i="37"/>
  <c r="D60" i="37"/>
  <c r="D59" i="37"/>
  <c r="D58" i="37"/>
  <c r="D57" i="37"/>
  <c r="D56" i="37"/>
  <c r="D55" i="37"/>
  <c r="D54" i="37"/>
  <c r="D53" i="37"/>
  <c r="D52" i="37"/>
  <c r="D51" i="37"/>
  <c r="D50" i="37"/>
  <c r="D49" i="37"/>
  <c r="D48" i="37"/>
  <c r="D47" i="37"/>
  <c r="D46" i="37"/>
  <c r="D45" i="37"/>
  <c r="D44" i="37"/>
  <c r="D43" i="37"/>
  <c r="D42" i="37"/>
  <c r="D41" i="37"/>
  <c r="D40" i="37"/>
  <c r="D39" i="37"/>
  <c r="D38" i="37"/>
  <c r="D37" i="37"/>
  <c r="D36" i="37"/>
  <c r="D35" i="37"/>
  <c r="D34" i="37"/>
  <c r="D33" i="37"/>
  <c r="D32" i="37"/>
  <c r="D31" i="37"/>
  <c r="D30" i="37"/>
  <c r="D29" i="37"/>
  <c r="D28" i="37"/>
  <c r="D27" i="37"/>
  <c r="D26" i="37"/>
  <c r="D25" i="37"/>
  <c r="D24" i="37"/>
  <c r="D23" i="37"/>
  <c r="D22" i="37"/>
  <c r="D21" i="37"/>
  <c r="D20" i="37"/>
  <c r="D19" i="37"/>
  <c r="D18" i="37"/>
  <c r="D17" i="37"/>
  <c r="D16" i="37"/>
  <c r="D15" i="37"/>
  <c r="D14" i="37"/>
  <c r="D4" i="37" s="1"/>
  <c r="R42" i="36"/>
  <c r="S34" i="36"/>
  <c r="R32" i="36"/>
  <c r="E1014" i="36"/>
  <c r="E1013" i="36"/>
  <c r="E1012" i="36"/>
  <c r="E1011" i="36"/>
  <c r="E1010" i="36"/>
  <c r="E1009" i="36"/>
  <c r="E1008" i="36"/>
  <c r="E1007" i="36"/>
  <c r="E1006" i="36"/>
  <c r="E1005" i="36"/>
  <c r="E1004" i="36"/>
  <c r="E1003" i="36"/>
  <c r="E1002" i="36"/>
  <c r="E1001" i="36"/>
  <c r="E1000" i="36"/>
  <c r="E999" i="36"/>
  <c r="E998" i="36"/>
  <c r="E997" i="36"/>
  <c r="E996" i="36"/>
  <c r="E995" i="36"/>
  <c r="E994" i="36"/>
  <c r="E993" i="36"/>
  <c r="E992" i="36"/>
  <c r="E991" i="36"/>
  <c r="E990" i="36"/>
  <c r="E989" i="36"/>
  <c r="E988" i="36"/>
  <c r="E987" i="36"/>
  <c r="E986" i="36"/>
  <c r="E985" i="36"/>
  <c r="E984" i="36"/>
  <c r="E983" i="36"/>
  <c r="E982" i="36"/>
  <c r="E981" i="36"/>
  <c r="E980" i="36"/>
  <c r="E979" i="36"/>
  <c r="E978" i="36"/>
  <c r="E977" i="36"/>
  <c r="E976" i="36"/>
  <c r="E975" i="36"/>
  <c r="E974" i="36"/>
  <c r="E973" i="36"/>
  <c r="E972" i="36"/>
  <c r="E971" i="36"/>
  <c r="E970" i="36"/>
  <c r="E969" i="36"/>
  <c r="E968" i="36"/>
  <c r="E967" i="36"/>
  <c r="E966" i="36"/>
  <c r="E965" i="36"/>
  <c r="E964" i="36"/>
  <c r="E963" i="36"/>
  <c r="E962" i="36"/>
  <c r="E961" i="36"/>
  <c r="E960" i="36"/>
  <c r="E959" i="36"/>
  <c r="E958" i="36"/>
  <c r="E957" i="36"/>
  <c r="E956" i="36"/>
  <c r="E955" i="36"/>
  <c r="E954" i="36"/>
  <c r="E953" i="36"/>
  <c r="E952" i="36"/>
  <c r="E951" i="36"/>
  <c r="E950" i="36"/>
  <c r="E949" i="36"/>
  <c r="E948" i="36"/>
  <c r="E947" i="36"/>
  <c r="E946" i="36"/>
  <c r="E945" i="36"/>
  <c r="E944" i="36"/>
  <c r="E943" i="36"/>
  <c r="E942" i="36"/>
  <c r="E941" i="36"/>
  <c r="E940" i="36"/>
  <c r="E939" i="36"/>
  <c r="E938" i="36"/>
  <c r="E937" i="36"/>
  <c r="E936" i="36"/>
  <c r="E935" i="36"/>
  <c r="E934" i="36"/>
  <c r="E933" i="36"/>
  <c r="E932" i="36"/>
  <c r="E931" i="36"/>
  <c r="E930" i="36"/>
  <c r="E929" i="36"/>
  <c r="E928" i="36"/>
  <c r="E927" i="36"/>
  <c r="E926" i="36"/>
  <c r="E925" i="36"/>
  <c r="E924" i="36"/>
  <c r="E923" i="36"/>
  <c r="E922" i="36"/>
  <c r="E921" i="36"/>
  <c r="E920" i="36"/>
  <c r="E919" i="36"/>
  <c r="E918" i="36"/>
  <c r="E917" i="36"/>
  <c r="E916" i="36"/>
  <c r="E915" i="36"/>
  <c r="E914" i="36"/>
  <c r="E913" i="36"/>
  <c r="E912" i="36"/>
  <c r="E911" i="36"/>
  <c r="E910" i="36"/>
  <c r="E909" i="36"/>
  <c r="E908" i="36"/>
  <c r="E907" i="36"/>
  <c r="E906" i="36"/>
  <c r="E905" i="36"/>
  <c r="E904" i="36"/>
  <c r="E903" i="36"/>
  <c r="E902" i="36"/>
  <c r="E901" i="36"/>
  <c r="E900" i="36"/>
  <c r="E899" i="36"/>
  <c r="E898" i="36"/>
  <c r="E897" i="36"/>
  <c r="E896" i="36"/>
  <c r="E895" i="36"/>
  <c r="E894" i="36"/>
  <c r="E893" i="36"/>
  <c r="E892" i="36"/>
  <c r="E891" i="36"/>
  <c r="E890" i="36"/>
  <c r="E889" i="36"/>
  <c r="E888" i="36"/>
  <c r="E887" i="36"/>
  <c r="E886" i="36"/>
  <c r="E885" i="36"/>
  <c r="E884" i="36"/>
  <c r="E883" i="36"/>
  <c r="E882" i="36"/>
  <c r="E881" i="36"/>
  <c r="E880" i="36"/>
  <c r="E879" i="36"/>
  <c r="E878" i="36"/>
  <c r="E877" i="36"/>
  <c r="E876" i="36"/>
  <c r="E875" i="36"/>
  <c r="E874" i="36"/>
  <c r="E873" i="36"/>
  <c r="E872" i="36"/>
  <c r="E871" i="36"/>
  <c r="E870" i="36"/>
  <c r="E869" i="36"/>
  <c r="E868" i="36"/>
  <c r="E867" i="36"/>
  <c r="E866" i="36"/>
  <c r="E865" i="36"/>
  <c r="E864" i="36"/>
  <c r="E863" i="36"/>
  <c r="E862" i="36"/>
  <c r="E861" i="36"/>
  <c r="E860" i="36"/>
  <c r="E859" i="36"/>
  <c r="E858" i="36"/>
  <c r="E857" i="36"/>
  <c r="E856" i="36"/>
  <c r="E855" i="36"/>
  <c r="E854" i="36"/>
  <c r="E853" i="36"/>
  <c r="E852" i="36"/>
  <c r="E851" i="36"/>
  <c r="E850" i="36"/>
  <c r="E849" i="36"/>
  <c r="E848" i="36"/>
  <c r="E847" i="36"/>
  <c r="E846" i="36"/>
  <c r="E845" i="36"/>
  <c r="E844" i="36"/>
  <c r="E843" i="36"/>
  <c r="E842" i="36"/>
  <c r="E841" i="36"/>
  <c r="E840" i="36"/>
  <c r="E839" i="36"/>
  <c r="E838" i="36"/>
  <c r="E837" i="36"/>
  <c r="E836" i="36"/>
  <c r="E835" i="36"/>
  <c r="E834" i="36"/>
  <c r="E833" i="36"/>
  <c r="E832" i="36"/>
  <c r="E831" i="36"/>
  <c r="E830" i="36"/>
  <c r="E829" i="36"/>
  <c r="E828" i="36"/>
  <c r="E827" i="36"/>
  <c r="E826" i="36"/>
  <c r="E825" i="36"/>
  <c r="E824" i="36"/>
  <c r="E823" i="36"/>
  <c r="E822" i="36"/>
  <c r="E821" i="36"/>
  <c r="E820" i="36"/>
  <c r="E819" i="36"/>
  <c r="E818" i="36"/>
  <c r="E817" i="36"/>
  <c r="E816" i="36"/>
  <c r="E815" i="36"/>
  <c r="E814" i="36"/>
  <c r="E813" i="36"/>
  <c r="E812" i="36"/>
  <c r="E811" i="36"/>
  <c r="E810" i="36"/>
  <c r="E809" i="36"/>
  <c r="E808" i="36"/>
  <c r="E807" i="36"/>
  <c r="E806" i="36"/>
  <c r="E805" i="36"/>
  <c r="E804" i="36"/>
  <c r="E803" i="36"/>
  <c r="E802" i="36"/>
  <c r="E801" i="36"/>
  <c r="E800" i="36"/>
  <c r="E799" i="36"/>
  <c r="E798" i="36"/>
  <c r="E797" i="36"/>
  <c r="E796" i="36"/>
  <c r="E795" i="36"/>
  <c r="E794" i="36"/>
  <c r="E793" i="36"/>
  <c r="E792" i="36"/>
  <c r="E791" i="36"/>
  <c r="E790" i="36"/>
  <c r="E789" i="36"/>
  <c r="E788" i="36"/>
  <c r="E787" i="36"/>
  <c r="E786" i="36"/>
  <c r="E785" i="36"/>
  <c r="E784" i="36"/>
  <c r="E783" i="36"/>
  <c r="E782" i="36"/>
  <c r="E781" i="36"/>
  <c r="E780" i="36"/>
  <c r="E779" i="36"/>
  <c r="E778" i="36"/>
  <c r="E777" i="36"/>
  <c r="E776" i="36"/>
  <c r="E775" i="36"/>
  <c r="E774" i="36"/>
  <c r="E773" i="36"/>
  <c r="E772" i="36"/>
  <c r="E771" i="36"/>
  <c r="E770" i="36"/>
  <c r="E769" i="36"/>
  <c r="E768" i="36"/>
  <c r="E767" i="36"/>
  <c r="E766" i="36"/>
  <c r="E765" i="36"/>
  <c r="E764" i="36"/>
  <c r="E763" i="36"/>
  <c r="E762" i="36"/>
  <c r="E761" i="36"/>
  <c r="E760" i="36"/>
  <c r="E759" i="36"/>
  <c r="E758" i="36"/>
  <c r="E757" i="36"/>
  <c r="E756" i="36"/>
  <c r="E755" i="36"/>
  <c r="E754" i="36"/>
  <c r="E753" i="36"/>
  <c r="E752" i="36"/>
  <c r="E751" i="36"/>
  <c r="E750" i="36"/>
  <c r="E749" i="36"/>
  <c r="E748" i="36"/>
  <c r="E747" i="36"/>
  <c r="E746" i="36"/>
  <c r="E745" i="36"/>
  <c r="E744" i="36"/>
  <c r="E743" i="36"/>
  <c r="E742" i="36"/>
  <c r="E741" i="36"/>
  <c r="E740" i="36"/>
  <c r="E739" i="36"/>
  <c r="E738" i="36"/>
  <c r="E737" i="36"/>
  <c r="E736" i="36"/>
  <c r="E735" i="36"/>
  <c r="E734" i="36"/>
  <c r="E733" i="36"/>
  <c r="E732" i="36"/>
  <c r="E731" i="36"/>
  <c r="E730" i="36"/>
  <c r="E729" i="36"/>
  <c r="E728" i="36"/>
  <c r="E727" i="36"/>
  <c r="E726" i="36"/>
  <c r="E725" i="36"/>
  <c r="E724" i="36"/>
  <c r="E723" i="36"/>
  <c r="E722" i="36"/>
  <c r="E721" i="36"/>
  <c r="E720" i="36"/>
  <c r="E719" i="36"/>
  <c r="E718" i="36"/>
  <c r="E717" i="36"/>
  <c r="E716" i="36"/>
  <c r="E715" i="36"/>
  <c r="E714" i="36"/>
  <c r="E713" i="36"/>
  <c r="E712" i="36"/>
  <c r="E711" i="36"/>
  <c r="E710" i="36"/>
  <c r="E709" i="36"/>
  <c r="E708" i="36"/>
  <c r="E707" i="36"/>
  <c r="E706" i="36"/>
  <c r="E705" i="36"/>
  <c r="E704" i="36"/>
  <c r="E703" i="36"/>
  <c r="E702" i="36"/>
  <c r="E701" i="36"/>
  <c r="E700" i="36"/>
  <c r="E699" i="36"/>
  <c r="E698" i="36"/>
  <c r="E697" i="36"/>
  <c r="E696" i="36"/>
  <c r="E695" i="36"/>
  <c r="E694" i="36"/>
  <c r="E693" i="36"/>
  <c r="E692" i="36"/>
  <c r="E691" i="36"/>
  <c r="E690" i="36"/>
  <c r="E689" i="36"/>
  <c r="E688" i="36"/>
  <c r="E687" i="36"/>
  <c r="E686" i="36"/>
  <c r="E685" i="36"/>
  <c r="E684" i="36"/>
  <c r="E683" i="36"/>
  <c r="E682" i="36"/>
  <c r="E681" i="36"/>
  <c r="E680" i="36"/>
  <c r="E679" i="36"/>
  <c r="E678" i="36"/>
  <c r="E677" i="36"/>
  <c r="E676" i="36"/>
  <c r="E675" i="36"/>
  <c r="E674" i="36"/>
  <c r="E673" i="36"/>
  <c r="E672" i="36"/>
  <c r="E671" i="36"/>
  <c r="E670" i="36"/>
  <c r="E669" i="36"/>
  <c r="E668" i="36"/>
  <c r="E667" i="36"/>
  <c r="E666" i="36"/>
  <c r="E665" i="36"/>
  <c r="E664" i="36"/>
  <c r="E663" i="36"/>
  <c r="E662" i="36"/>
  <c r="E661" i="36"/>
  <c r="E660" i="36"/>
  <c r="E659" i="36"/>
  <c r="E658" i="36"/>
  <c r="E657" i="36"/>
  <c r="E656" i="36"/>
  <c r="E655" i="36"/>
  <c r="E654" i="36"/>
  <c r="E653" i="36"/>
  <c r="E652" i="36"/>
  <c r="E651" i="36"/>
  <c r="E650" i="36"/>
  <c r="E649" i="36"/>
  <c r="E648" i="36"/>
  <c r="E647" i="36"/>
  <c r="E646" i="36"/>
  <c r="E645" i="36"/>
  <c r="E644" i="36"/>
  <c r="E643" i="36"/>
  <c r="E642" i="36"/>
  <c r="E641" i="36"/>
  <c r="E640" i="36"/>
  <c r="E639" i="36"/>
  <c r="E638" i="36"/>
  <c r="E637" i="36"/>
  <c r="E636" i="36"/>
  <c r="E635" i="36"/>
  <c r="E634" i="36"/>
  <c r="E633" i="36"/>
  <c r="E632" i="36"/>
  <c r="E631" i="36"/>
  <c r="E630" i="36"/>
  <c r="E629" i="36"/>
  <c r="E628" i="36"/>
  <c r="E627" i="36"/>
  <c r="E626" i="36"/>
  <c r="E625" i="36"/>
  <c r="E624" i="36"/>
  <c r="E623" i="36"/>
  <c r="E622" i="36"/>
  <c r="E621" i="36"/>
  <c r="E620" i="36"/>
  <c r="E619" i="36"/>
  <c r="E618" i="36"/>
  <c r="E617" i="36"/>
  <c r="E616" i="36"/>
  <c r="E615" i="36"/>
  <c r="E614" i="36"/>
  <c r="E613" i="36"/>
  <c r="E612" i="36"/>
  <c r="E611" i="36"/>
  <c r="E610" i="36"/>
  <c r="E609" i="36"/>
  <c r="E608" i="36"/>
  <c r="E607" i="36"/>
  <c r="E606" i="36"/>
  <c r="E605" i="36"/>
  <c r="E604" i="36"/>
  <c r="E603" i="36"/>
  <c r="E602" i="36"/>
  <c r="E601" i="36"/>
  <c r="E600" i="36"/>
  <c r="E599" i="36"/>
  <c r="E598" i="36"/>
  <c r="E597" i="36"/>
  <c r="E596" i="36"/>
  <c r="E595" i="36"/>
  <c r="E594" i="36"/>
  <c r="E593" i="36"/>
  <c r="E592" i="36"/>
  <c r="E591" i="36"/>
  <c r="E590" i="36"/>
  <c r="E589" i="36"/>
  <c r="E588" i="36"/>
  <c r="E587" i="36"/>
  <c r="E586" i="36"/>
  <c r="E585" i="36"/>
  <c r="E584" i="36"/>
  <c r="E583" i="36"/>
  <c r="E582" i="36"/>
  <c r="E581" i="36"/>
  <c r="E580" i="36"/>
  <c r="E579" i="36"/>
  <c r="E578" i="36"/>
  <c r="E577" i="36"/>
  <c r="E576" i="36"/>
  <c r="E575" i="36"/>
  <c r="E574" i="36"/>
  <c r="E573" i="36"/>
  <c r="E572" i="36"/>
  <c r="E571" i="36"/>
  <c r="E570" i="36"/>
  <c r="E569" i="36"/>
  <c r="E568" i="36"/>
  <c r="E567" i="36"/>
  <c r="E566" i="36"/>
  <c r="E565" i="36"/>
  <c r="E564" i="36"/>
  <c r="E563" i="36"/>
  <c r="E562" i="36"/>
  <c r="E561" i="36"/>
  <c r="E560" i="36"/>
  <c r="E559" i="36"/>
  <c r="E558" i="36"/>
  <c r="E557" i="36"/>
  <c r="E556" i="36"/>
  <c r="E555" i="36"/>
  <c r="E554" i="36"/>
  <c r="E553" i="36"/>
  <c r="E552" i="36"/>
  <c r="E551" i="36"/>
  <c r="E550" i="36"/>
  <c r="E549" i="36"/>
  <c r="E548" i="36"/>
  <c r="E547" i="36"/>
  <c r="E546" i="36"/>
  <c r="E545" i="36"/>
  <c r="E544" i="36"/>
  <c r="E543" i="36"/>
  <c r="E542" i="36"/>
  <c r="E541" i="36"/>
  <c r="E540" i="36"/>
  <c r="E539" i="36"/>
  <c r="E538" i="36"/>
  <c r="E537" i="36"/>
  <c r="E536" i="36"/>
  <c r="E535" i="36"/>
  <c r="E534" i="36"/>
  <c r="E533" i="36"/>
  <c r="E532" i="36"/>
  <c r="E531" i="36"/>
  <c r="E530" i="36"/>
  <c r="E529" i="36"/>
  <c r="E528" i="36"/>
  <c r="E527" i="36"/>
  <c r="E526" i="36"/>
  <c r="E525" i="36"/>
  <c r="E524" i="36"/>
  <c r="E523" i="36"/>
  <c r="E522" i="36"/>
  <c r="E521" i="36"/>
  <c r="E520" i="36"/>
  <c r="E519" i="36"/>
  <c r="E518" i="36"/>
  <c r="E517" i="36"/>
  <c r="E516" i="36"/>
  <c r="E515" i="36"/>
  <c r="E514" i="36"/>
  <c r="E513" i="36"/>
  <c r="E512" i="36"/>
  <c r="E511" i="36"/>
  <c r="E510" i="36"/>
  <c r="E509" i="36"/>
  <c r="E508" i="36"/>
  <c r="E507" i="36"/>
  <c r="E506" i="36"/>
  <c r="E505" i="36"/>
  <c r="E504" i="36"/>
  <c r="E503" i="36"/>
  <c r="E502" i="36"/>
  <c r="E501" i="36"/>
  <c r="E500" i="36"/>
  <c r="E499" i="36"/>
  <c r="E498" i="36"/>
  <c r="E497" i="36"/>
  <c r="E496" i="36"/>
  <c r="E495" i="36"/>
  <c r="E494" i="36"/>
  <c r="E493" i="36"/>
  <c r="E492" i="36"/>
  <c r="E491" i="36"/>
  <c r="E490" i="36"/>
  <c r="E489" i="36"/>
  <c r="E488" i="36"/>
  <c r="E487" i="36"/>
  <c r="E486" i="36"/>
  <c r="E485" i="36"/>
  <c r="E484" i="36"/>
  <c r="E483" i="36"/>
  <c r="E482" i="36"/>
  <c r="E481" i="36"/>
  <c r="E480" i="36"/>
  <c r="E479" i="36"/>
  <c r="E478" i="36"/>
  <c r="E477" i="36"/>
  <c r="E476" i="36"/>
  <c r="E475" i="36"/>
  <c r="E474" i="36"/>
  <c r="E473" i="36"/>
  <c r="E472" i="36"/>
  <c r="E471" i="36"/>
  <c r="E470" i="36"/>
  <c r="E469" i="36"/>
  <c r="E468" i="36"/>
  <c r="E467" i="36"/>
  <c r="E466" i="36"/>
  <c r="E465" i="36"/>
  <c r="E464" i="36"/>
  <c r="E463" i="36"/>
  <c r="E462" i="36"/>
  <c r="E461" i="36"/>
  <c r="E460" i="36"/>
  <c r="E459" i="36"/>
  <c r="E458" i="36"/>
  <c r="E457" i="36"/>
  <c r="E456" i="36"/>
  <c r="E455" i="36"/>
  <c r="E454" i="36"/>
  <c r="E453" i="36"/>
  <c r="E452" i="36"/>
  <c r="E451" i="36"/>
  <c r="E450" i="36"/>
  <c r="E449" i="36"/>
  <c r="E448" i="36"/>
  <c r="E447" i="36"/>
  <c r="E446" i="36"/>
  <c r="E445" i="36"/>
  <c r="E444" i="36"/>
  <c r="E443" i="36"/>
  <c r="E442" i="36"/>
  <c r="E441" i="36"/>
  <c r="E440" i="36"/>
  <c r="E439" i="36"/>
  <c r="E438" i="36"/>
  <c r="E437" i="36"/>
  <c r="E436" i="36"/>
  <c r="E435" i="36"/>
  <c r="E434" i="36"/>
  <c r="E433" i="36"/>
  <c r="E432" i="36"/>
  <c r="E431" i="36"/>
  <c r="E430" i="36"/>
  <c r="E429" i="36"/>
  <c r="E428" i="36"/>
  <c r="E427" i="36"/>
  <c r="E426" i="36"/>
  <c r="E425" i="36"/>
  <c r="E424" i="36"/>
  <c r="E423" i="36"/>
  <c r="E422" i="36"/>
  <c r="E421" i="36"/>
  <c r="E420" i="36"/>
  <c r="E419" i="36"/>
  <c r="E418" i="36"/>
  <c r="E417" i="36"/>
  <c r="E416" i="36"/>
  <c r="E415" i="36"/>
  <c r="E414" i="36"/>
  <c r="E413" i="36"/>
  <c r="E412" i="36"/>
  <c r="E411" i="36"/>
  <c r="E410" i="36"/>
  <c r="E409" i="36"/>
  <c r="E408" i="36"/>
  <c r="E407" i="36"/>
  <c r="E406" i="36"/>
  <c r="E405" i="36"/>
  <c r="E404" i="36"/>
  <c r="E403" i="36"/>
  <c r="E402" i="36"/>
  <c r="E401" i="36"/>
  <c r="E400" i="36"/>
  <c r="E399" i="36"/>
  <c r="E398" i="36"/>
  <c r="E397" i="36"/>
  <c r="E396" i="36"/>
  <c r="E395" i="36"/>
  <c r="E394" i="36"/>
  <c r="E393" i="36"/>
  <c r="E392" i="36"/>
  <c r="E391" i="36"/>
  <c r="E390" i="36"/>
  <c r="E389" i="36"/>
  <c r="E388" i="36"/>
  <c r="E387" i="36"/>
  <c r="E386" i="36"/>
  <c r="E385" i="36"/>
  <c r="E384" i="36"/>
  <c r="E383" i="36"/>
  <c r="E382" i="36"/>
  <c r="E381" i="36"/>
  <c r="E380" i="36"/>
  <c r="E379" i="36"/>
  <c r="E378" i="36"/>
  <c r="E377" i="36"/>
  <c r="E376" i="36"/>
  <c r="E375" i="36"/>
  <c r="E374" i="36"/>
  <c r="E373" i="36"/>
  <c r="E372" i="36"/>
  <c r="E371" i="36"/>
  <c r="E370" i="36"/>
  <c r="E369" i="36"/>
  <c r="E368" i="36"/>
  <c r="E367" i="36"/>
  <c r="E366" i="36"/>
  <c r="E365" i="36"/>
  <c r="E364" i="36"/>
  <c r="E363" i="36"/>
  <c r="E362" i="36"/>
  <c r="E361" i="36"/>
  <c r="E360" i="36"/>
  <c r="E359" i="36"/>
  <c r="E358" i="36"/>
  <c r="E357" i="36"/>
  <c r="E356" i="36"/>
  <c r="E355" i="36"/>
  <c r="E354" i="36"/>
  <c r="E353" i="36"/>
  <c r="E352" i="36"/>
  <c r="E351" i="36"/>
  <c r="E350" i="36"/>
  <c r="E349" i="36"/>
  <c r="E348" i="36"/>
  <c r="E347" i="36"/>
  <c r="E346" i="36"/>
  <c r="E345" i="36"/>
  <c r="E344" i="36"/>
  <c r="E343" i="36"/>
  <c r="E342" i="36"/>
  <c r="E341" i="36"/>
  <c r="E340" i="36"/>
  <c r="E339" i="36"/>
  <c r="E338" i="36"/>
  <c r="E337" i="36"/>
  <c r="E336" i="36"/>
  <c r="E335" i="36"/>
  <c r="E334" i="36"/>
  <c r="E333" i="36"/>
  <c r="E332" i="36"/>
  <c r="E331" i="36"/>
  <c r="E330" i="36"/>
  <c r="E329" i="36"/>
  <c r="E328" i="36"/>
  <c r="E327" i="36"/>
  <c r="E326" i="36"/>
  <c r="E325" i="36"/>
  <c r="E324" i="36"/>
  <c r="E323" i="36"/>
  <c r="E322" i="36"/>
  <c r="E321" i="36"/>
  <c r="E320" i="36"/>
  <c r="E319" i="36"/>
  <c r="E318" i="36"/>
  <c r="E317" i="36"/>
  <c r="E316" i="36"/>
  <c r="E315" i="36"/>
  <c r="E314" i="36"/>
  <c r="E313" i="36"/>
  <c r="E312" i="36"/>
  <c r="E311" i="36"/>
  <c r="E310" i="36"/>
  <c r="E309" i="36"/>
  <c r="E308" i="36"/>
  <c r="E307" i="36"/>
  <c r="E306" i="36"/>
  <c r="E305" i="36"/>
  <c r="E304" i="36"/>
  <c r="E303" i="36"/>
  <c r="E302" i="36"/>
  <c r="E301" i="36"/>
  <c r="E300" i="36"/>
  <c r="E299" i="36"/>
  <c r="E298" i="36"/>
  <c r="E297" i="36"/>
  <c r="E296" i="36"/>
  <c r="E295" i="36"/>
  <c r="E294" i="36"/>
  <c r="E293" i="36"/>
  <c r="E292" i="36"/>
  <c r="E291" i="36"/>
  <c r="E290" i="36"/>
  <c r="E289" i="36"/>
  <c r="E288" i="36"/>
  <c r="E287" i="36"/>
  <c r="E286" i="36"/>
  <c r="E285" i="36"/>
  <c r="E284" i="36"/>
  <c r="E283" i="36"/>
  <c r="E282" i="36"/>
  <c r="E281" i="36"/>
  <c r="E280" i="36"/>
  <c r="E279" i="36"/>
  <c r="E278" i="36"/>
  <c r="E277" i="36"/>
  <c r="E276" i="36"/>
  <c r="E275" i="36"/>
  <c r="E274" i="36"/>
  <c r="E273" i="36"/>
  <c r="E272" i="36"/>
  <c r="E271" i="36"/>
  <c r="E270" i="36"/>
  <c r="E269" i="36"/>
  <c r="E268" i="36"/>
  <c r="E267" i="36"/>
  <c r="E266" i="36"/>
  <c r="E265" i="36"/>
  <c r="E264" i="36"/>
  <c r="E263" i="36"/>
  <c r="E262" i="36"/>
  <c r="E261" i="36"/>
  <c r="E260" i="36"/>
  <c r="E259" i="36"/>
  <c r="E258" i="36"/>
  <c r="E257" i="36"/>
  <c r="E256" i="36"/>
  <c r="E255" i="36"/>
  <c r="E254" i="36"/>
  <c r="E253" i="36"/>
  <c r="E252" i="36"/>
  <c r="E251" i="36"/>
  <c r="E250" i="36"/>
  <c r="E249" i="36"/>
  <c r="E248" i="36"/>
  <c r="E247" i="36"/>
  <c r="E246" i="36"/>
  <c r="E245" i="36"/>
  <c r="E244" i="36"/>
  <c r="E243" i="36"/>
  <c r="E242" i="36"/>
  <c r="E241" i="36"/>
  <c r="E240" i="36"/>
  <c r="E239" i="36"/>
  <c r="E238" i="36"/>
  <c r="E237" i="36"/>
  <c r="E236" i="36"/>
  <c r="E235" i="36"/>
  <c r="E234" i="36"/>
  <c r="E233" i="36"/>
  <c r="E232" i="36"/>
  <c r="E231" i="36"/>
  <c r="E230" i="36"/>
  <c r="E229" i="36"/>
  <c r="E228" i="36"/>
  <c r="E227" i="36"/>
  <c r="E226" i="36"/>
  <c r="E225" i="36"/>
  <c r="E224" i="36"/>
  <c r="E223" i="36"/>
  <c r="E222" i="36"/>
  <c r="E221" i="36"/>
  <c r="E220" i="36"/>
  <c r="E219" i="36"/>
  <c r="E218" i="36"/>
  <c r="E217" i="36"/>
  <c r="E216" i="36"/>
  <c r="E215" i="36"/>
  <c r="E214" i="36"/>
  <c r="E213" i="36"/>
  <c r="E212" i="36"/>
  <c r="E211" i="36"/>
  <c r="E210" i="36"/>
  <c r="E209" i="36"/>
  <c r="E208" i="36"/>
  <c r="E207" i="36"/>
  <c r="E206" i="36"/>
  <c r="E205" i="36"/>
  <c r="E204" i="36"/>
  <c r="E203" i="36"/>
  <c r="E202" i="36"/>
  <c r="E201" i="36"/>
  <c r="E200" i="36"/>
  <c r="E199" i="36"/>
  <c r="E198" i="36"/>
  <c r="E197" i="36"/>
  <c r="E196" i="36"/>
  <c r="E195" i="36"/>
  <c r="E194" i="36"/>
  <c r="E193" i="36"/>
  <c r="E192" i="36"/>
  <c r="E191" i="36"/>
  <c r="E190" i="36"/>
  <c r="E189" i="36"/>
  <c r="E188" i="36"/>
  <c r="E187" i="36"/>
  <c r="E186" i="36"/>
  <c r="E185" i="36"/>
  <c r="E184" i="36"/>
  <c r="E183" i="36"/>
  <c r="E182" i="36"/>
  <c r="E181" i="36"/>
  <c r="E180" i="36"/>
  <c r="E179" i="36"/>
  <c r="E178" i="36"/>
  <c r="E177" i="36"/>
  <c r="E176" i="36"/>
  <c r="E175" i="36"/>
  <c r="E174" i="36"/>
  <c r="E173" i="36"/>
  <c r="E172" i="36"/>
  <c r="E171" i="36"/>
  <c r="E170" i="36"/>
  <c r="E169" i="36"/>
  <c r="E168" i="36"/>
  <c r="E167" i="36"/>
  <c r="E166" i="36"/>
  <c r="E165" i="36"/>
  <c r="E164" i="36"/>
  <c r="E163" i="36"/>
  <c r="E162" i="36"/>
  <c r="E161" i="36"/>
  <c r="E160" i="36"/>
  <c r="E159" i="36"/>
  <c r="E158" i="36"/>
  <c r="E157" i="36"/>
  <c r="E156" i="36"/>
  <c r="E155" i="36"/>
  <c r="E154" i="36"/>
  <c r="E153" i="36"/>
  <c r="E152" i="36"/>
  <c r="E151" i="36"/>
  <c r="E150" i="36"/>
  <c r="E149" i="36"/>
  <c r="E148" i="36"/>
  <c r="E147" i="36"/>
  <c r="E146" i="36"/>
  <c r="E145" i="36"/>
  <c r="E144" i="36"/>
  <c r="E143" i="36"/>
  <c r="E142" i="36"/>
  <c r="E141" i="36"/>
  <c r="E140" i="36"/>
  <c r="E139" i="36"/>
  <c r="E138" i="36"/>
  <c r="E137" i="36"/>
  <c r="E136" i="36"/>
  <c r="E135" i="36"/>
  <c r="E134" i="36"/>
  <c r="E133" i="36"/>
  <c r="E132" i="36"/>
  <c r="E131" i="36"/>
  <c r="E130" i="36"/>
  <c r="E129" i="36"/>
  <c r="E128" i="36"/>
  <c r="E127" i="36"/>
  <c r="E126" i="36"/>
  <c r="E125" i="36"/>
  <c r="E124" i="36"/>
  <c r="E123" i="36"/>
  <c r="E122" i="36"/>
  <c r="E121" i="36"/>
  <c r="E120" i="36"/>
  <c r="E119" i="36"/>
  <c r="E118" i="36"/>
  <c r="E117" i="36"/>
  <c r="E116" i="36"/>
  <c r="E115" i="36"/>
  <c r="E114" i="36"/>
  <c r="E113" i="36"/>
  <c r="AF112" i="36"/>
  <c r="AE112" i="36"/>
  <c r="AD112" i="36"/>
  <c r="AB112" i="36"/>
  <c r="E112" i="36"/>
  <c r="AF111" i="36"/>
  <c r="AD111" i="36"/>
  <c r="AC111" i="36"/>
  <c r="AB111" i="36"/>
  <c r="E111" i="36"/>
  <c r="AF110" i="36"/>
  <c r="AD110" i="36"/>
  <c r="AC110" i="36"/>
  <c r="AB110" i="36"/>
  <c r="E110" i="36"/>
  <c r="AF109" i="36"/>
  <c r="AE109" i="36"/>
  <c r="AD109" i="36"/>
  <c r="AB109" i="36"/>
  <c r="E109" i="36"/>
  <c r="AF108" i="36"/>
  <c r="AE108" i="36"/>
  <c r="AD108" i="36"/>
  <c r="AC108" i="36"/>
  <c r="E108" i="36"/>
  <c r="AF107" i="36"/>
  <c r="AE107" i="36"/>
  <c r="AD107" i="36"/>
  <c r="AC107" i="36"/>
  <c r="E107" i="36"/>
  <c r="AF106" i="36"/>
  <c r="AE106" i="36"/>
  <c r="AD106" i="36"/>
  <c r="AC106" i="36"/>
  <c r="E106" i="36"/>
  <c r="AF105" i="36"/>
  <c r="AE105" i="36"/>
  <c r="AD105" i="36"/>
  <c r="AC105" i="36"/>
  <c r="E105" i="36"/>
  <c r="AF104" i="36"/>
  <c r="AE104" i="36"/>
  <c r="AD104" i="36"/>
  <c r="AC104" i="36"/>
  <c r="E104" i="36"/>
  <c r="AE103" i="36"/>
  <c r="AD103" i="36"/>
  <c r="AC103" i="36"/>
  <c r="AB103" i="36"/>
  <c r="E103" i="36"/>
  <c r="AF102" i="36"/>
  <c r="AE102" i="36"/>
  <c r="AD102" i="36"/>
  <c r="AB102" i="36"/>
  <c r="E102" i="36"/>
  <c r="AE101" i="36"/>
  <c r="AD101" i="36"/>
  <c r="AC101" i="36"/>
  <c r="AB101" i="36"/>
  <c r="E101" i="36"/>
  <c r="AE100" i="36"/>
  <c r="AD100" i="36"/>
  <c r="AC100" i="36"/>
  <c r="AB100" i="36"/>
  <c r="E100" i="36"/>
  <c r="AE99" i="36"/>
  <c r="AD99" i="36"/>
  <c r="AC99" i="36"/>
  <c r="AB99" i="36"/>
  <c r="E99" i="36"/>
  <c r="AF98" i="36"/>
  <c r="AD98" i="36"/>
  <c r="AC98" i="36"/>
  <c r="AB98" i="36"/>
  <c r="E98" i="36"/>
  <c r="AE97" i="36"/>
  <c r="AD97" i="36"/>
  <c r="AC97" i="36"/>
  <c r="AB97" i="36"/>
  <c r="E97" i="36"/>
  <c r="AF96" i="36"/>
  <c r="AD96" i="36"/>
  <c r="AC96" i="36"/>
  <c r="AB96" i="36"/>
  <c r="E96" i="36"/>
  <c r="AF95" i="36"/>
  <c r="AE95" i="36"/>
  <c r="AD95" i="36"/>
  <c r="AC95" i="36"/>
  <c r="E95" i="36"/>
  <c r="AF94" i="36"/>
  <c r="AD94" i="36"/>
  <c r="AC94" i="36"/>
  <c r="AB94" i="36"/>
  <c r="E94" i="36"/>
  <c r="AF93" i="36"/>
  <c r="AE93" i="36"/>
  <c r="AD93" i="36"/>
  <c r="AC93" i="36"/>
  <c r="E93" i="36"/>
  <c r="AF92" i="36"/>
  <c r="AE92" i="36"/>
  <c r="AD92" i="36"/>
  <c r="AC92" i="36"/>
  <c r="E92" i="36"/>
  <c r="AF91" i="36"/>
  <c r="AE91" i="36"/>
  <c r="AD91" i="36"/>
  <c r="AC91" i="36"/>
  <c r="E91" i="36"/>
  <c r="AF90" i="36"/>
  <c r="AD90" i="36"/>
  <c r="AC90" i="36"/>
  <c r="AB90" i="36"/>
  <c r="E90" i="36"/>
  <c r="AF89" i="36"/>
  <c r="AE89" i="36"/>
  <c r="AD89" i="36"/>
  <c r="AB89" i="36"/>
  <c r="E89" i="36"/>
  <c r="AF88" i="36"/>
  <c r="AE88" i="36"/>
  <c r="AC88" i="36"/>
  <c r="AB88" i="36"/>
  <c r="E88" i="36"/>
  <c r="AF87" i="36"/>
  <c r="AE87" i="36"/>
  <c r="AD87" i="36"/>
  <c r="AB87" i="36"/>
  <c r="E87" i="36"/>
  <c r="AE86" i="36"/>
  <c r="AD86" i="36"/>
  <c r="AC86" i="36"/>
  <c r="AB86" i="36"/>
  <c r="E86" i="36"/>
  <c r="AE85" i="36"/>
  <c r="AD85" i="36"/>
  <c r="AC85" i="36"/>
  <c r="AB85" i="36"/>
  <c r="E85" i="36"/>
  <c r="AF84" i="36"/>
  <c r="AE84" i="36"/>
  <c r="AD84" i="36"/>
  <c r="AC84" i="36"/>
  <c r="E84" i="36"/>
  <c r="AF83" i="36"/>
  <c r="AE83" i="36"/>
  <c r="AD83" i="36"/>
  <c r="AC83" i="36"/>
  <c r="E83" i="36"/>
  <c r="AF82" i="36"/>
  <c r="AE82" i="36"/>
  <c r="AD82" i="36"/>
  <c r="AB82" i="36"/>
  <c r="E82" i="36"/>
  <c r="AF81" i="36"/>
  <c r="AE81" i="36"/>
  <c r="AC81" i="36"/>
  <c r="AB81" i="36"/>
  <c r="E81" i="36"/>
  <c r="AF80" i="36"/>
  <c r="AE80" i="36"/>
  <c r="AD80" i="36"/>
  <c r="AC80" i="36"/>
  <c r="E80" i="36"/>
  <c r="AF79" i="36"/>
  <c r="AE79" i="36"/>
  <c r="AD79" i="36"/>
  <c r="AC79" i="36"/>
  <c r="E79" i="36"/>
  <c r="AF78" i="36"/>
  <c r="AE78" i="36"/>
  <c r="AD78" i="36"/>
  <c r="AC78" i="36"/>
  <c r="E78" i="36"/>
  <c r="AF77" i="36"/>
  <c r="AE77" i="36"/>
  <c r="AC77" i="36"/>
  <c r="AB77" i="36"/>
  <c r="E77" i="36"/>
  <c r="AF76" i="36"/>
  <c r="AE76" i="36"/>
  <c r="AD76" i="36"/>
  <c r="AC76" i="36"/>
  <c r="E76" i="36"/>
  <c r="AF75" i="36"/>
  <c r="AE75" i="36"/>
  <c r="AC75" i="36"/>
  <c r="AB75" i="36"/>
  <c r="E75" i="36"/>
  <c r="AF74" i="36"/>
  <c r="AE74" i="36"/>
  <c r="AD74" i="36"/>
  <c r="AC74" i="36"/>
  <c r="E74" i="36"/>
  <c r="AF73" i="36"/>
  <c r="AD73" i="36"/>
  <c r="AC73" i="36"/>
  <c r="AB73" i="36"/>
  <c r="E73" i="36"/>
  <c r="AF72" i="36"/>
  <c r="AE72" i="36"/>
  <c r="AD72" i="36"/>
  <c r="AC72" i="36"/>
  <c r="E72" i="36"/>
  <c r="AF71" i="36"/>
  <c r="AE71" i="36"/>
  <c r="AC71" i="36"/>
  <c r="AB71" i="36"/>
  <c r="E71" i="36"/>
  <c r="AF70" i="36"/>
  <c r="AD70" i="36"/>
  <c r="AC70" i="36"/>
  <c r="AB70" i="36"/>
  <c r="E70" i="36"/>
  <c r="AF69" i="36"/>
  <c r="AD69" i="36"/>
  <c r="AC69" i="36"/>
  <c r="AB69" i="36"/>
  <c r="E69" i="36"/>
  <c r="AF68" i="36"/>
  <c r="AE68" i="36"/>
  <c r="AC68" i="36"/>
  <c r="AB68" i="36"/>
  <c r="E68" i="36"/>
  <c r="AF67" i="36"/>
  <c r="AE67" i="36"/>
  <c r="AD67" i="36"/>
  <c r="AC67" i="36"/>
  <c r="E67" i="36"/>
  <c r="AF66" i="36"/>
  <c r="AE66" i="36"/>
  <c r="AD66" i="36"/>
  <c r="AB66" i="36"/>
  <c r="E66" i="36"/>
  <c r="AF65" i="36"/>
  <c r="AE65" i="36"/>
  <c r="AD65" i="36"/>
  <c r="AC65" i="36"/>
  <c r="E65" i="36"/>
  <c r="AF64" i="36"/>
  <c r="AD64" i="36"/>
  <c r="AC64" i="36"/>
  <c r="AB64" i="36"/>
  <c r="E64" i="36"/>
  <c r="AF63" i="36"/>
  <c r="AE63" i="36"/>
  <c r="AD63" i="36"/>
  <c r="AB63" i="36"/>
  <c r="E63" i="36"/>
  <c r="AF62" i="36"/>
  <c r="AE62" i="36"/>
  <c r="AD62" i="36"/>
  <c r="AC62" i="36"/>
  <c r="E62" i="36"/>
  <c r="AF61" i="36"/>
  <c r="AE61" i="36"/>
  <c r="AD61" i="36"/>
  <c r="AC61" i="36"/>
  <c r="E61" i="36"/>
  <c r="AF60" i="36"/>
  <c r="AE60" i="36"/>
  <c r="AD60" i="36"/>
  <c r="AB60" i="36"/>
  <c r="E60" i="36"/>
  <c r="AF59" i="36"/>
  <c r="AE59" i="36"/>
  <c r="AC59" i="36"/>
  <c r="AB59" i="36"/>
  <c r="E59" i="36"/>
  <c r="AF58" i="36"/>
  <c r="AD58" i="36"/>
  <c r="AC58" i="36"/>
  <c r="AB58" i="36"/>
  <c r="E58" i="36"/>
  <c r="AF57" i="36"/>
  <c r="AE57" i="36"/>
  <c r="AC57" i="36"/>
  <c r="AB57" i="36"/>
  <c r="E57" i="36"/>
  <c r="AF56" i="36"/>
  <c r="AD56" i="36"/>
  <c r="AC56" i="36"/>
  <c r="AB56" i="36"/>
  <c r="E56" i="36"/>
  <c r="AF55" i="36"/>
  <c r="AE55" i="36"/>
  <c r="AC55" i="36"/>
  <c r="AB55" i="36"/>
  <c r="E55" i="36"/>
  <c r="AF54" i="36"/>
  <c r="AE54" i="36"/>
  <c r="AC54" i="36"/>
  <c r="AB54" i="36"/>
  <c r="E54" i="36"/>
  <c r="AF53" i="36"/>
  <c r="AD53" i="36"/>
  <c r="AC53" i="36"/>
  <c r="AB53" i="36"/>
  <c r="E53" i="36"/>
  <c r="AF52" i="36"/>
  <c r="AE52" i="36"/>
  <c r="AD52" i="36"/>
  <c r="AC52" i="36"/>
  <c r="E52" i="36"/>
  <c r="AF51" i="36"/>
  <c r="AE51" i="36"/>
  <c r="AD51" i="36"/>
  <c r="AC51" i="36"/>
  <c r="E51" i="36"/>
  <c r="AF50" i="36"/>
  <c r="AE50" i="36"/>
  <c r="AD50" i="36"/>
  <c r="AC50" i="36"/>
  <c r="E50" i="36"/>
  <c r="AF49" i="36"/>
  <c r="AE49" i="36"/>
  <c r="AD49" i="36"/>
  <c r="AB49" i="36"/>
  <c r="E49" i="36"/>
  <c r="Y35" i="36" s="1"/>
  <c r="AF48" i="36"/>
  <c r="AD48" i="36"/>
  <c r="AC48" i="36"/>
  <c r="AB48" i="36"/>
  <c r="E48" i="36"/>
  <c r="AF47" i="36"/>
  <c r="AE47" i="36"/>
  <c r="AD47" i="36"/>
  <c r="AC47" i="36"/>
  <c r="E47" i="36"/>
  <c r="AF46" i="36"/>
  <c r="AE46" i="36"/>
  <c r="AC46" i="36"/>
  <c r="AB46" i="36"/>
  <c r="Q46" i="36"/>
  <c r="E46" i="36"/>
  <c r="AF45" i="36"/>
  <c r="AE45" i="36"/>
  <c r="AC45" i="36"/>
  <c r="AB45" i="36"/>
  <c r="E45" i="36"/>
  <c r="AF44" i="36"/>
  <c r="AE44" i="36"/>
  <c r="AC44" i="36"/>
  <c r="AB44" i="36"/>
  <c r="E44" i="36"/>
  <c r="AE43" i="36"/>
  <c r="AD43" i="36"/>
  <c r="AC43" i="36"/>
  <c r="AB43" i="36"/>
  <c r="E43" i="36"/>
  <c r="AE42" i="36"/>
  <c r="AD42" i="36"/>
  <c r="AC42" i="36"/>
  <c r="AB42" i="36"/>
  <c r="E42" i="36"/>
  <c r="AF41" i="36"/>
  <c r="AD41" i="36"/>
  <c r="AC41" i="36"/>
  <c r="AB41" i="36"/>
  <c r="E41" i="36"/>
  <c r="AE40" i="36"/>
  <c r="AD40" i="36"/>
  <c r="AC40" i="36"/>
  <c r="AB40" i="36"/>
  <c r="E40" i="36"/>
  <c r="AF39" i="36"/>
  <c r="AD39" i="36"/>
  <c r="AC39" i="36"/>
  <c r="AB39" i="36"/>
  <c r="E39" i="36"/>
  <c r="AE38" i="36"/>
  <c r="AD38" i="36"/>
  <c r="AC38" i="36"/>
  <c r="AB38" i="36"/>
  <c r="P38" i="36"/>
  <c r="E38" i="36"/>
  <c r="AF37" i="36"/>
  <c r="AE37" i="36"/>
  <c r="AD37" i="36"/>
  <c r="AB37" i="36"/>
  <c r="E37" i="36"/>
  <c r="AF36" i="36"/>
  <c r="AE36" i="36"/>
  <c r="AD36" i="36"/>
  <c r="AC36" i="36"/>
  <c r="E36" i="36"/>
  <c r="AF35" i="36"/>
  <c r="AD35" i="36"/>
  <c r="AC35" i="36"/>
  <c r="AB35" i="36"/>
  <c r="E35" i="36"/>
  <c r="AF34" i="36"/>
  <c r="AD34" i="36"/>
  <c r="AC34" i="36"/>
  <c r="AB34" i="36"/>
  <c r="E34" i="36"/>
  <c r="AE33" i="36"/>
  <c r="AD33" i="36"/>
  <c r="AC33" i="36"/>
  <c r="AB33" i="36"/>
  <c r="E33" i="36"/>
  <c r="AF32" i="36"/>
  <c r="AE32" i="36"/>
  <c r="AC32" i="36"/>
  <c r="AB32" i="36"/>
  <c r="E32" i="36"/>
  <c r="AF31" i="36"/>
  <c r="AE31" i="36"/>
  <c r="AD31" i="36"/>
  <c r="AB31" i="36"/>
  <c r="E31" i="36"/>
  <c r="P19" i="36"/>
  <c r="Z28" i="36" s="1"/>
  <c r="G4" i="35"/>
  <c r="J4" i="35"/>
  <c r="I4" i="35"/>
  <c r="H4" i="35"/>
  <c r="H14" i="35"/>
  <c r="I14" i="35"/>
  <c r="J14" i="35"/>
  <c r="H15" i="35"/>
  <c r="I15" i="35"/>
  <c r="J15" i="35"/>
  <c r="H16" i="35"/>
  <c r="I16" i="35"/>
  <c r="J16" i="35"/>
  <c r="H17" i="35"/>
  <c r="I17" i="35"/>
  <c r="J17" i="35"/>
  <c r="H18" i="35"/>
  <c r="I18" i="35"/>
  <c r="J18" i="35"/>
  <c r="H19" i="35"/>
  <c r="I19" i="35"/>
  <c r="J19" i="35"/>
  <c r="H20" i="35"/>
  <c r="I20" i="35"/>
  <c r="J20" i="35"/>
  <c r="H21" i="35"/>
  <c r="I21" i="35"/>
  <c r="J21" i="35"/>
  <c r="H22" i="35"/>
  <c r="I22" i="35"/>
  <c r="J22" i="35"/>
  <c r="H23" i="35"/>
  <c r="I23" i="35"/>
  <c r="J23" i="35"/>
  <c r="H24" i="35"/>
  <c r="I24" i="35"/>
  <c r="J24" i="35"/>
  <c r="H25" i="35"/>
  <c r="I25" i="35"/>
  <c r="J25" i="35"/>
  <c r="H26" i="35"/>
  <c r="I26" i="35"/>
  <c r="J26" i="35"/>
  <c r="H27" i="35"/>
  <c r="I27" i="35"/>
  <c r="J27" i="35"/>
  <c r="H28" i="35"/>
  <c r="I28" i="35"/>
  <c r="J28" i="35"/>
  <c r="H29" i="35"/>
  <c r="I29" i="35"/>
  <c r="J29" i="35"/>
  <c r="H30" i="35"/>
  <c r="I30" i="35"/>
  <c r="J30" i="35"/>
  <c r="H31" i="35"/>
  <c r="I31" i="35"/>
  <c r="J31" i="35"/>
  <c r="H32" i="35"/>
  <c r="I32" i="35"/>
  <c r="J32" i="35"/>
  <c r="H33" i="35"/>
  <c r="I33" i="35"/>
  <c r="J33" i="35"/>
  <c r="H34" i="35"/>
  <c r="I34" i="35"/>
  <c r="J34" i="35"/>
  <c r="H35" i="35"/>
  <c r="I35" i="35"/>
  <c r="J35" i="35"/>
  <c r="H36" i="35"/>
  <c r="I36" i="35"/>
  <c r="J36" i="35"/>
  <c r="H37" i="35"/>
  <c r="I37" i="35"/>
  <c r="J37" i="35"/>
  <c r="H38" i="35"/>
  <c r="I38" i="35"/>
  <c r="J38" i="35"/>
  <c r="H39" i="35"/>
  <c r="I39" i="35"/>
  <c r="J39" i="35"/>
  <c r="H40" i="35"/>
  <c r="I40" i="35"/>
  <c r="J40" i="35"/>
  <c r="H41" i="35"/>
  <c r="I41" i="35"/>
  <c r="J41" i="35"/>
  <c r="H42" i="35"/>
  <c r="I42" i="35"/>
  <c r="J42" i="35"/>
  <c r="H43" i="35"/>
  <c r="I43" i="35"/>
  <c r="J43" i="35"/>
  <c r="H44" i="35"/>
  <c r="I44" i="35"/>
  <c r="J44" i="35"/>
  <c r="H45" i="35"/>
  <c r="I45" i="35"/>
  <c r="J45" i="35"/>
  <c r="H46" i="35"/>
  <c r="I46" i="35"/>
  <c r="J46" i="35"/>
  <c r="H47" i="35"/>
  <c r="I47" i="35"/>
  <c r="J47" i="35"/>
  <c r="H48" i="35"/>
  <c r="I48" i="35"/>
  <c r="J48" i="35"/>
  <c r="H49" i="35"/>
  <c r="I49" i="35"/>
  <c r="J49" i="35"/>
  <c r="H50" i="35"/>
  <c r="I50" i="35"/>
  <c r="J50" i="35"/>
  <c r="H51" i="35"/>
  <c r="I51" i="35"/>
  <c r="J51" i="35"/>
  <c r="H52" i="35"/>
  <c r="I52" i="35"/>
  <c r="J52" i="35"/>
  <c r="H53" i="35"/>
  <c r="I53" i="35"/>
  <c r="J53" i="35"/>
  <c r="H54" i="35"/>
  <c r="I54" i="35"/>
  <c r="J54" i="35"/>
  <c r="H55" i="35"/>
  <c r="I55" i="35"/>
  <c r="J55" i="35"/>
  <c r="H56" i="35"/>
  <c r="I56" i="35"/>
  <c r="J56" i="35"/>
  <c r="H57" i="35"/>
  <c r="I57" i="35"/>
  <c r="J57" i="35"/>
  <c r="H58" i="35"/>
  <c r="I58" i="35"/>
  <c r="J58" i="35"/>
  <c r="H59" i="35"/>
  <c r="I59" i="35"/>
  <c r="J59" i="35"/>
  <c r="H60" i="35"/>
  <c r="I60" i="35"/>
  <c r="J60" i="35"/>
  <c r="H61" i="35"/>
  <c r="I61" i="35"/>
  <c r="J61" i="35"/>
  <c r="H62" i="35"/>
  <c r="I62" i="35"/>
  <c r="J62" i="35"/>
  <c r="H63" i="35"/>
  <c r="I63" i="35"/>
  <c r="J63" i="35"/>
  <c r="H64" i="35"/>
  <c r="I64" i="35"/>
  <c r="J64" i="35"/>
  <c r="H65" i="35"/>
  <c r="I65" i="35"/>
  <c r="J65" i="35"/>
  <c r="H66" i="35"/>
  <c r="I66" i="35"/>
  <c r="J66" i="35"/>
  <c r="H67" i="35"/>
  <c r="I67" i="35"/>
  <c r="J67" i="35"/>
  <c r="H68" i="35"/>
  <c r="I68" i="35"/>
  <c r="J68" i="35"/>
  <c r="H69" i="35"/>
  <c r="I69" i="35"/>
  <c r="J69" i="35"/>
  <c r="H70" i="35"/>
  <c r="I70" i="35"/>
  <c r="J70" i="35"/>
  <c r="H71" i="35"/>
  <c r="I71" i="35"/>
  <c r="J71" i="35"/>
  <c r="H72" i="35"/>
  <c r="I72" i="35"/>
  <c r="J72" i="35"/>
  <c r="H73" i="35"/>
  <c r="I73" i="35"/>
  <c r="J73" i="35"/>
  <c r="H74" i="35"/>
  <c r="I74" i="35"/>
  <c r="J74" i="35"/>
  <c r="H75" i="35"/>
  <c r="I75" i="35"/>
  <c r="J75" i="35"/>
  <c r="H76" i="35"/>
  <c r="I76" i="35"/>
  <c r="J76" i="35"/>
  <c r="H77" i="35"/>
  <c r="I77" i="35"/>
  <c r="J77" i="35"/>
  <c r="H78" i="35"/>
  <c r="I78" i="35"/>
  <c r="J78" i="35"/>
  <c r="H79" i="35"/>
  <c r="I79" i="35"/>
  <c r="J79" i="35"/>
  <c r="H80" i="35"/>
  <c r="I80" i="35"/>
  <c r="J80" i="35"/>
  <c r="H81" i="35"/>
  <c r="I81" i="35"/>
  <c r="J81" i="35"/>
  <c r="H82" i="35"/>
  <c r="I82" i="35"/>
  <c r="J82" i="35"/>
  <c r="H83" i="35"/>
  <c r="I83" i="35"/>
  <c r="J83" i="35"/>
  <c r="H84" i="35"/>
  <c r="I84" i="35"/>
  <c r="J84" i="35"/>
  <c r="H85" i="35"/>
  <c r="I85" i="35"/>
  <c r="J85" i="35"/>
  <c r="H86" i="35"/>
  <c r="I86" i="35"/>
  <c r="J86" i="35"/>
  <c r="H87" i="35"/>
  <c r="I87" i="35"/>
  <c r="J87" i="35"/>
  <c r="H88" i="35"/>
  <c r="I88" i="35"/>
  <c r="J88" i="35"/>
  <c r="H89" i="35"/>
  <c r="I89" i="35"/>
  <c r="J89" i="35"/>
  <c r="H90" i="35"/>
  <c r="I90" i="35"/>
  <c r="J90" i="35"/>
  <c r="H91" i="35"/>
  <c r="I91" i="35"/>
  <c r="J91" i="35"/>
  <c r="H92" i="35"/>
  <c r="I92" i="35"/>
  <c r="J92" i="35"/>
  <c r="H93" i="35"/>
  <c r="I93" i="35"/>
  <c r="J93" i="35"/>
  <c r="H94" i="35"/>
  <c r="I94" i="35"/>
  <c r="J94" i="35"/>
  <c r="H95" i="35"/>
  <c r="I95" i="35"/>
  <c r="J95" i="35"/>
  <c r="H96" i="35"/>
  <c r="I96" i="35"/>
  <c r="J96" i="35"/>
  <c r="H97" i="35"/>
  <c r="I97" i="35"/>
  <c r="J97" i="35"/>
  <c r="H98" i="35"/>
  <c r="I98" i="35"/>
  <c r="J98" i="35"/>
  <c r="H99" i="35"/>
  <c r="I99" i="35"/>
  <c r="J99" i="35"/>
  <c r="H100" i="35"/>
  <c r="I100" i="35"/>
  <c r="J100" i="35"/>
  <c r="H101" i="35"/>
  <c r="I101" i="35"/>
  <c r="J101" i="35"/>
  <c r="H102" i="35"/>
  <c r="I102" i="35"/>
  <c r="J102" i="35"/>
  <c r="H103" i="35"/>
  <c r="I103" i="35"/>
  <c r="J103" i="35"/>
  <c r="H104" i="35"/>
  <c r="I104" i="35"/>
  <c r="J104" i="35"/>
  <c r="H105" i="35"/>
  <c r="I105" i="35"/>
  <c r="J105" i="35"/>
  <c r="H106" i="35"/>
  <c r="I106" i="35"/>
  <c r="J106" i="35"/>
  <c r="H107" i="35"/>
  <c r="I107" i="35"/>
  <c r="J107" i="35"/>
  <c r="H108" i="35"/>
  <c r="I108" i="35"/>
  <c r="J108" i="35"/>
  <c r="H109" i="35"/>
  <c r="I109" i="35"/>
  <c r="J109" i="35"/>
  <c r="H110" i="35"/>
  <c r="I110" i="35"/>
  <c r="J110" i="35"/>
  <c r="H111" i="35"/>
  <c r="I111" i="35"/>
  <c r="J111" i="35"/>
  <c r="H112" i="35"/>
  <c r="I112" i="35"/>
  <c r="J112" i="35"/>
  <c r="H113" i="35"/>
  <c r="I113" i="35"/>
  <c r="J113" i="35"/>
  <c r="H114" i="35"/>
  <c r="I114" i="35"/>
  <c r="J114" i="35"/>
  <c r="H115" i="35"/>
  <c r="I115" i="35"/>
  <c r="J115" i="35"/>
  <c r="H116" i="35"/>
  <c r="I116" i="35"/>
  <c r="J116" i="35"/>
  <c r="H117" i="35"/>
  <c r="I117" i="35"/>
  <c r="J117" i="35"/>
  <c r="H118" i="35"/>
  <c r="I118" i="35"/>
  <c r="J118" i="35"/>
  <c r="H119" i="35"/>
  <c r="I119" i="35"/>
  <c r="J119" i="35"/>
  <c r="H120" i="35"/>
  <c r="I120" i="35"/>
  <c r="J120" i="35"/>
  <c r="H121" i="35"/>
  <c r="I121" i="35"/>
  <c r="J121" i="35"/>
  <c r="H122" i="35"/>
  <c r="I122" i="35"/>
  <c r="J122" i="35"/>
  <c r="H123" i="35"/>
  <c r="I123" i="35"/>
  <c r="J123" i="35"/>
  <c r="H124" i="35"/>
  <c r="I124" i="35"/>
  <c r="J124" i="35"/>
  <c r="H125" i="35"/>
  <c r="I125" i="35"/>
  <c r="J125" i="35"/>
  <c r="H126" i="35"/>
  <c r="I126" i="35"/>
  <c r="J126" i="35"/>
  <c r="H127" i="35"/>
  <c r="I127" i="35"/>
  <c r="J127" i="35"/>
  <c r="H128" i="35"/>
  <c r="I128" i="35"/>
  <c r="J128" i="35"/>
  <c r="H129" i="35"/>
  <c r="I129" i="35"/>
  <c r="J129" i="35"/>
  <c r="H130" i="35"/>
  <c r="I130" i="35"/>
  <c r="J130" i="35"/>
  <c r="H131" i="35"/>
  <c r="I131" i="35"/>
  <c r="J131" i="35"/>
  <c r="H132" i="35"/>
  <c r="I132" i="35"/>
  <c r="J132" i="35"/>
  <c r="H133" i="35"/>
  <c r="I133" i="35"/>
  <c r="J133" i="35"/>
  <c r="H134" i="35"/>
  <c r="I134" i="35"/>
  <c r="J134" i="35"/>
  <c r="H135" i="35"/>
  <c r="I135" i="35"/>
  <c r="J135" i="35"/>
  <c r="H136" i="35"/>
  <c r="I136" i="35"/>
  <c r="J136" i="35"/>
  <c r="H137" i="35"/>
  <c r="I137" i="35"/>
  <c r="J137" i="35"/>
  <c r="H138" i="35"/>
  <c r="I138" i="35"/>
  <c r="J138" i="35"/>
  <c r="H139" i="35"/>
  <c r="I139" i="35"/>
  <c r="J139" i="35"/>
  <c r="H140" i="35"/>
  <c r="I140" i="35"/>
  <c r="J140" i="35"/>
  <c r="H141" i="35"/>
  <c r="I141" i="35"/>
  <c r="J141" i="35"/>
  <c r="H142" i="35"/>
  <c r="I142" i="35"/>
  <c r="J142" i="35"/>
  <c r="H143" i="35"/>
  <c r="I143" i="35"/>
  <c r="J143" i="35"/>
  <c r="H144" i="35"/>
  <c r="I144" i="35"/>
  <c r="J144" i="35"/>
  <c r="H145" i="35"/>
  <c r="I145" i="35"/>
  <c r="J145" i="35"/>
  <c r="H146" i="35"/>
  <c r="I146" i="35"/>
  <c r="J146" i="35"/>
  <c r="H147" i="35"/>
  <c r="I147" i="35"/>
  <c r="J147" i="35"/>
  <c r="H148" i="35"/>
  <c r="I148" i="35"/>
  <c r="J148" i="35"/>
  <c r="H149" i="35"/>
  <c r="I149" i="35"/>
  <c r="J149" i="35"/>
  <c r="H150" i="35"/>
  <c r="I150" i="35"/>
  <c r="J150" i="35"/>
  <c r="H151" i="35"/>
  <c r="I151" i="35"/>
  <c r="J151" i="35"/>
  <c r="H152" i="35"/>
  <c r="I152" i="35"/>
  <c r="J152" i="35"/>
  <c r="H153" i="35"/>
  <c r="I153" i="35"/>
  <c r="J153" i="35"/>
  <c r="H154" i="35"/>
  <c r="I154" i="35"/>
  <c r="J154" i="35"/>
  <c r="H155" i="35"/>
  <c r="I155" i="35"/>
  <c r="J155" i="35"/>
  <c r="H156" i="35"/>
  <c r="I156" i="35"/>
  <c r="J156" i="35"/>
  <c r="H157" i="35"/>
  <c r="I157" i="35"/>
  <c r="J157" i="35"/>
  <c r="H158" i="35"/>
  <c r="I158" i="35"/>
  <c r="J158" i="35"/>
  <c r="H159" i="35"/>
  <c r="I159" i="35"/>
  <c r="J159" i="35"/>
  <c r="H160" i="35"/>
  <c r="I160" i="35"/>
  <c r="J160" i="35"/>
  <c r="H161" i="35"/>
  <c r="I161" i="35"/>
  <c r="J161" i="35"/>
  <c r="H162" i="35"/>
  <c r="I162" i="35"/>
  <c r="J162" i="35"/>
  <c r="H163" i="35"/>
  <c r="I163" i="35"/>
  <c r="J163" i="35"/>
  <c r="H164" i="35"/>
  <c r="I164" i="35"/>
  <c r="J164" i="35"/>
  <c r="H165" i="35"/>
  <c r="I165" i="35"/>
  <c r="J165" i="35"/>
  <c r="H166" i="35"/>
  <c r="I166" i="35"/>
  <c r="J166" i="35"/>
  <c r="H167" i="35"/>
  <c r="I167" i="35"/>
  <c r="J167" i="35"/>
  <c r="H168" i="35"/>
  <c r="I168" i="35"/>
  <c r="J168" i="35"/>
  <c r="H169" i="35"/>
  <c r="I169" i="35"/>
  <c r="J169" i="35"/>
  <c r="H170" i="35"/>
  <c r="I170" i="35"/>
  <c r="J170" i="35"/>
  <c r="H171" i="35"/>
  <c r="I171" i="35"/>
  <c r="J171" i="35"/>
  <c r="H172" i="35"/>
  <c r="I172" i="35"/>
  <c r="J172" i="35"/>
  <c r="H173" i="35"/>
  <c r="I173" i="35"/>
  <c r="J173" i="35"/>
  <c r="H174" i="35"/>
  <c r="I174" i="35"/>
  <c r="J174" i="35"/>
  <c r="H175" i="35"/>
  <c r="I175" i="35"/>
  <c r="J175" i="35"/>
  <c r="H176" i="35"/>
  <c r="I176" i="35"/>
  <c r="J176" i="35"/>
  <c r="H177" i="35"/>
  <c r="I177" i="35"/>
  <c r="J177" i="35"/>
  <c r="H178" i="35"/>
  <c r="I178" i="35"/>
  <c r="J178" i="35"/>
  <c r="H179" i="35"/>
  <c r="I179" i="35"/>
  <c r="J179" i="35"/>
  <c r="H180" i="35"/>
  <c r="I180" i="35"/>
  <c r="J180" i="35"/>
  <c r="H181" i="35"/>
  <c r="I181" i="35"/>
  <c r="J181" i="35"/>
  <c r="H182" i="35"/>
  <c r="I182" i="35"/>
  <c r="J182" i="35"/>
  <c r="H183" i="35"/>
  <c r="I183" i="35"/>
  <c r="J183" i="35"/>
  <c r="H184" i="35"/>
  <c r="I184" i="35"/>
  <c r="J184" i="35"/>
  <c r="H185" i="35"/>
  <c r="I185" i="35"/>
  <c r="J185" i="35"/>
  <c r="H186" i="35"/>
  <c r="I186" i="35"/>
  <c r="J186" i="35"/>
  <c r="H187" i="35"/>
  <c r="I187" i="35"/>
  <c r="J187" i="35"/>
  <c r="H188" i="35"/>
  <c r="I188" i="35"/>
  <c r="J188" i="35"/>
  <c r="H189" i="35"/>
  <c r="I189" i="35"/>
  <c r="J189" i="35"/>
  <c r="H190" i="35"/>
  <c r="I190" i="35"/>
  <c r="J190" i="35"/>
  <c r="H191" i="35"/>
  <c r="I191" i="35"/>
  <c r="J191" i="35"/>
  <c r="H192" i="35"/>
  <c r="I192" i="35"/>
  <c r="J192" i="35"/>
  <c r="H193" i="35"/>
  <c r="I193" i="35"/>
  <c r="J193" i="35"/>
  <c r="H194" i="35"/>
  <c r="I194" i="35"/>
  <c r="J194" i="35"/>
  <c r="H195" i="35"/>
  <c r="I195" i="35"/>
  <c r="J195" i="35"/>
  <c r="H196" i="35"/>
  <c r="I196" i="35"/>
  <c r="J196" i="35"/>
  <c r="H197" i="35"/>
  <c r="I197" i="35"/>
  <c r="J197" i="35"/>
  <c r="H198" i="35"/>
  <c r="I198" i="35"/>
  <c r="J198" i="35"/>
  <c r="H199" i="35"/>
  <c r="I199" i="35"/>
  <c r="J199" i="35"/>
  <c r="H200" i="35"/>
  <c r="I200" i="35"/>
  <c r="J200" i="35"/>
  <c r="H201" i="35"/>
  <c r="I201" i="35"/>
  <c r="J201" i="35"/>
  <c r="H202" i="35"/>
  <c r="I202" i="35"/>
  <c r="J202" i="35"/>
  <c r="H203" i="35"/>
  <c r="I203" i="35"/>
  <c r="J203" i="35"/>
  <c r="H204" i="35"/>
  <c r="I204" i="35"/>
  <c r="J204" i="35"/>
  <c r="H205" i="35"/>
  <c r="I205" i="35"/>
  <c r="J205" i="35"/>
  <c r="H206" i="35"/>
  <c r="I206" i="35"/>
  <c r="J206" i="35"/>
  <c r="H207" i="35"/>
  <c r="I207" i="35"/>
  <c r="J207" i="35"/>
  <c r="H208" i="35"/>
  <c r="I208" i="35"/>
  <c r="J208" i="35"/>
  <c r="H209" i="35"/>
  <c r="I209" i="35"/>
  <c r="J209" i="35"/>
  <c r="H210" i="35"/>
  <c r="I210" i="35"/>
  <c r="J210" i="35"/>
  <c r="H211" i="35"/>
  <c r="I211" i="35"/>
  <c r="J211" i="35"/>
  <c r="H212" i="35"/>
  <c r="I212" i="35"/>
  <c r="J212" i="35"/>
  <c r="H213" i="35"/>
  <c r="I213" i="35"/>
  <c r="J213" i="35"/>
  <c r="H214" i="35"/>
  <c r="I214" i="35"/>
  <c r="J214" i="35"/>
  <c r="H215" i="35"/>
  <c r="I215" i="35"/>
  <c r="J215" i="35"/>
  <c r="H216" i="35"/>
  <c r="I216" i="35"/>
  <c r="J216" i="35"/>
  <c r="H217" i="35"/>
  <c r="I217" i="35"/>
  <c r="J217" i="35"/>
  <c r="H218" i="35"/>
  <c r="I218" i="35"/>
  <c r="J218" i="35"/>
  <c r="H219" i="35"/>
  <c r="I219" i="35"/>
  <c r="J219" i="35"/>
  <c r="H220" i="35"/>
  <c r="I220" i="35"/>
  <c r="J220" i="35"/>
  <c r="H221" i="35"/>
  <c r="I221" i="35"/>
  <c r="J221" i="35"/>
  <c r="H222" i="35"/>
  <c r="I222" i="35"/>
  <c r="J222" i="35"/>
  <c r="H223" i="35"/>
  <c r="I223" i="35"/>
  <c r="J223" i="35"/>
  <c r="H224" i="35"/>
  <c r="I224" i="35"/>
  <c r="J224" i="35"/>
  <c r="H225" i="35"/>
  <c r="I225" i="35"/>
  <c r="J225" i="35"/>
  <c r="H226" i="35"/>
  <c r="I226" i="35"/>
  <c r="J226" i="35"/>
  <c r="H227" i="35"/>
  <c r="I227" i="35"/>
  <c r="J227" i="35"/>
  <c r="H228" i="35"/>
  <c r="I228" i="35"/>
  <c r="J228" i="35"/>
  <c r="H229" i="35"/>
  <c r="I229" i="35"/>
  <c r="J229" i="35"/>
  <c r="H230" i="35"/>
  <c r="I230" i="35"/>
  <c r="J230" i="35"/>
  <c r="H231" i="35"/>
  <c r="I231" i="35"/>
  <c r="J231" i="35"/>
  <c r="H232" i="35"/>
  <c r="I232" i="35"/>
  <c r="J232" i="35"/>
  <c r="H233" i="35"/>
  <c r="I233" i="35"/>
  <c r="J233" i="35"/>
  <c r="H234" i="35"/>
  <c r="I234" i="35"/>
  <c r="J234" i="35"/>
  <c r="H235" i="35"/>
  <c r="I235" i="35"/>
  <c r="J235" i="35"/>
  <c r="H236" i="35"/>
  <c r="I236" i="35"/>
  <c r="J236" i="35"/>
  <c r="H237" i="35"/>
  <c r="I237" i="35"/>
  <c r="J237" i="35"/>
  <c r="H238" i="35"/>
  <c r="I238" i="35"/>
  <c r="J238" i="35"/>
  <c r="H239" i="35"/>
  <c r="I239" i="35"/>
  <c r="J239" i="35"/>
  <c r="H240" i="35"/>
  <c r="I240" i="35"/>
  <c r="J240" i="35"/>
  <c r="H241" i="35"/>
  <c r="I241" i="35"/>
  <c r="J241" i="35"/>
  <c r="H242" i="35"/>
  <c r="I242" i="35"/>
  <c r="J242" i="35"/>
  <c r="H243" i="35"/>
  <c r="I243" i="35"/>
  <c r="J243" i="35"/>
  <c r="H244" i="35"/>
  <c r="I244" i="35"/>
  <c r="J244" i="35"/>
  <c r="H245" i="35"/>
  <c r="I245" i="35"/>
  <c r="J245" i="35"/>
  <c r="H246" i="35"/>
  <c r="I246" i="35"/>
  <c r="J246" i="35"/>
  <c r="H247" i="35"/>
  <c r="I247" i="35"/>
  <c r="J247" i="35"/>
  <c r="H248" i="35"/>
  <c r="I248" i="35"/>
  <c r="J248" i="35"/>
  <c r="H249" i="35"/>
  <c r="I249" i="35"/>
  <c r="J249" i="35"/>
  <c r="H250" i="35"/>
  <c r="I250" i="35"/>
  <c r="J250" i="35"/>
  <c r="H251" i="35"/>
  <c r="I251" i="35"/>
  <c r="J251" i="35"/>
  <c r="H252" i="35"/>
  <c r="I252" i="35"/>
  <c r="J252" i="35"/>
  <c r="H253" i="35"/>
  <c r="I253" i="35"/>
  <c r="J253" i="35"/>
  <c r="H254" i="35"/>
  <c r="I254" i="35"/>
  <c r="J254" i="35"/>
  <c r="H255" i="35"/>
  <c r="I255" i="35"/>
  <c r="J255" i="35"/>
  <c r="H256" i="35"/>
  <c r="I256" i="35"/>
  <c r="J256" i="35"/>
  <c r="H257" i="35"/>
  <c r="I257" i="35"/>
  <c r="J257" i="35"/>
  <c r="H258" i="35"/>
  <c r="I258" i="35"/>
  <c r="J258" i="35"/>
  <c r="H259" i="35"/>
  <c r="I259" i="35"/>
  <c r="J259" i="35"/>
  <c r="H260" i="35"/>
  <c r="I260" i="35"/>
  <c r="J260" i="35"/>
  <c r="H261" i="35"/>
  <c r="I261" i="35"/>
  <c r="J261" i="35"/>
  <c r="H262" i="35"/>
  <c r="I262" i="35"/>
  <c r="J262" i="35"/>
  <c r="H263" i="35"/>
  <c r="I263" i="35"/>
  <c r="J263" i="35"/>
  <c r="H264" i="35"/>
  <c r="I264" i="35"/>
  <c r="J264" i="35"/>
  <c r="H265" i="35"/>
  <c r="I265" i="35"/>
  <c r="J265" i="35"/>
  <c r="H266" i="35"/>
  <c r="I266" i="35"/>
  <c r="J266" i="35"/>
  <c r="H267" i="35"/>
  <c r="I267" i="35"/>
  <c r="J267" i="35"/>
  <c r="H268" i="35"/>
  <c r="I268" i="35"/>
  <c r="J268" i="35"/>
  <c r="H269" i="35"/>
  <c r="I269" i="35"/>
  <c r="J269" i="35"/>
  <c r="H270" i="35"/>
  <c r="I270" i="35"/>
  <c r="J270" i="35"/>
  <c r="H271" i="35"/>
  <c r="I271" i="35"/>
  <c r="J271" i="35"/>
  <c r="H272" i="35"/>
  <c r="I272" i="35"/>
  <c r="J272" i="35"/>
  <c r="H273" i="35"/>
  <c r="I273" i="35"/>
  <c r="J273" i="35"/>
  <c r="H274" i="35"/>
  <c r="I274" i="35"/>
  <c r="J274" i="35"/>
  <c r="H275" i="35"/>
  <c r="I275" i="35"/>
  <c r="J275" i="35"/>
  <c r="H276" i="35"/>
  <c r="I276" i="35"/>
  <c r="J276" i="35"/>
  <c r="H277" i="35"/>
  <c r="I277" i="35"/>
  <c r="J277" i="35"/>
  <c r="H278" i="35"/>
  <c r="I278" i="35"/>
  <c r="J278" i="35"/>
  <c r="H279" i="35"/>
  <c r="I279" i="35"/>
  <c r="J279" i="35"/>
  <c r="H280" i="35"/>
  <c r="I280" i="35"/>
  <c r="J280" i="35"/>
  <c r="H281" i="35"/>
  <c r="I281" i="35"/>
  <c r="J281" i="35"/>
  <c r="H282" i="35"/>
  <c r="I282" i="35"/>
  <c r="J282" i="35"/>
  <c r="H283" i="35"/>
  <c r="I283" i="35"/>
  <c r="J283" i="35"/>
  <c r="H284" i="35"/>
  <c r="I284" i="35"/>
  <c r="J284" i="35"/>
  <c r="H285" i="35"/>
  <c r="I285" i="35"/>
  <c r="J285" i="35"/>
  <c r="H286" i="35"/>
  <c r="I286" i="35"/>
  <c r="J286" i="35"/>
  <c r="H287" i="35"/>
  <c r="I287" i="35"/>
  <c r="J287" i="35"/>
  <c r="H288" i="35"/>
  <c r="I288" i="35"/>
  <c r="J288" i="35"/>
  <c r="H289" i="35"/>
  <c r="I289" i="35"/>
  <c r="J289" i="35"/>
  <c r="H290" i="35"/>
  <c r="I290" i="35"/>
  <c r="J290" i="35"/>
  <c r="H291" i="35"/>
  <c r="I291" i="35"/>
  <c r="J291" i="35"/>
  <c r="H292" i="35"/>
  <c r="I292" i="35"/>
  <c r="J292" i="35"/>
  <c r="H293" i="35"/>
  <c r="I293" i="35"/>
  <c r="J293" i="35"/>
  <c r="H294" i="35"/>
  <c r="I294" i="35"/>
  <c r="J294" i="35"/>
  <c r="H295" i="35"/>
  <c r="I295" i="35"/>
  <c r="J295" i="35"/>
  <c r="H296" i="35"/>
  <c r="I296" i="35"/>
  <c r="J296" i="35"/>
  <c r="H297" i="35"/>
  <c r="I297" i="35"/>
  <c r="J297" i="35"/>
  <c r="H298" i="35"/>
  <c r="I298" i="35"/>
  <c r="J298" i="35"/>
  <c r="H299" i="35"/>
  <c r="I299" i="35"/>
  <c r="J299" i="35"/>
  <c r="H300" i="35"/>
  <c r="I300" i="35"/>
  <c r="J300" i="35"/>
  <c r="H301" i="35"/>
  <c r="I301" i="35"/>
  <c r="J301" i="35"/>
  <c r="H302" i="35"/>
  <c r="I302" i="35"/>
  <c r="J302" i="35"/>
  <c r="H303" i="35"/>
  <c r="I303" i="35"/>
  <c r="J303" i="35"/>
  <c r="H304" i="35"/>
  <c r="I304" i="35"/>
  <c r="J304" i="35"/>
  <c r="H305" i="35"/>
  <c r="I305" i="35"/>
  <c r="J305" i="35"/>
  <c r="H306" i="35"/>
  <c r="I306" i="35"/>
  <c r="J306" i="35"/>
  <c r="H307" i="35"/>
  <c r="I307" i="35"/>
  <c r="J307" i="35"/>
  <c r="H308" i="35"/>
  <c r="I308" i="35"/>
  <c r="J308" i="35"/>
  <c r="H309" i="35"/>
  <c r="I309" i="35"/>
  <c r="J309" i="35"/>
  <c r="H310" i="35"/>
  <c r="I310" i="35"/>
  <c r="J310" i="35"/>
  <c r="H311" i="35"/>
  <c r="I311" i="35"/>
  <c r="J311" i="35"/>
  <c r="H312" i="35"/>
  <c r="I312" i="35"/>
  <c r="J312" i="35"/>
  <c r="H313" i="35"/>
  <c r="I313" i="35"/>
  <c r="J313" i="35"/>
  <c r="H314" i="35"/>
  <c r="I314" i="35"/>
  <c r="J314" i="35"/>
  <c r="H315" i="35"/>
  <c r="I315" i="35"/>
  <c r="J315" i="35"/>
  <c r="H316" i="35"/>
  <c r="I316" i="35"/>
  <c r="J316" i="35"/>
  <c r="H317" i="35"/>
  <c r="I317" i="35"/>
  <c r="J317" i="35"/>
  <c r="H318" i="35"/>
  <c r="I318" i="35"/>
  <c r="J318" i="35"/>
  <c r="H319" i="35"/>
  <c r="I319" i="35"/>
  <c r="J319" i="35"/>
  <c r="H320" i="35"/>
  <c r="I320" i="35"/>
  <c r="J320" i="35"/>
  <c r="H321" i="35"/>
  <c r="I321" i="35"/>
  <c r="J321" i="35"/>
  <c r="H322" i="35"/>
  <c r="I322" i="35"/>
  <c r="J322" i="35"/>
  <c r="H323" i="35"/>
  <c r="I323" i="35"/>
  <c r="J323" i="35"/>
  <c r="H324" i="35"/>
  <c r="I324" i="35"/>
  <c r="J324" i="35"/>
  <c r="H325" i="35"/>
  <c r="I325" i="35"/>
  <c r="J325" i="35"/>
  <c r="H326" i="35"/>
  <c r="I326" i="35"/>
  <c r="J326" i="35"/>
  <c r="H327" i="35"/>
  <c r="I327" i="35"/>
  <c r="J327" i="35"/>
  <c r="H328" i="35"/>
  <c r="I328" i="35"/>
  <c r="J328" i="35"/>
  <c r="H329" i="35"/>
  <c r="I329" i="35"/>
  <c r="J329" i="35"/>
  <c r="H330" i="35"/>
  <c r="I330" i="35"/>
  <c r="J330" i="35"/>
  <c r="H331" i="35"/>
  <c r="I331" i="35"/>
  <c r="J331" i="35"/>
  <c r="H332" i="35"/>
  <c r="I332" i="35"/>
  <c r="J332" i="35"/>
  <c r="H333" i="35"/>
  <c r="I333" i="35"/>
  <c r="J333" i="35"/>
  <c r="H334" i="35"/>
  <c r="I334" i="35"/>
  <c r="J334" i="35"/>
  <c r="H335" i="35"/>
  <c r="I335" i="35"/>
  <c r="J335" i="35"/>
  <c r="H336" i="35"/>
  <c r="I336" i="35"/>
  <c r="J336" i="35"/>
  <c r="H337" i="35"/>
  <c r="I337" i="35"/>
  <c r="J337" i="35"/>
  <c r="H338" i="35"/>
  <c r="I338" i="35"/>
  <c r="J338" i="35"/>
  <c r="H339" i="35"/>
  <c r="I339" i="35"/>
  <c r="J339" i="35"/>
  <c r="H340" i="35"/>
  <c r="I340" i="35"/>
  <c r="J340" i="35"/>
  <c r="H341" i="35"/>
  <c r="I341" i="35"/>
  <c r="J341" i="35"/>
  <c r="H342" i="35"/>
  <c r="I342" i="35"/>
  <c r="J342" i="35"/>
  <c r="H343" i="35"/>
  <c r="I343" i="35"/>
  <c r="J343" i="35"/>
  <c r="H344" i="35"/>
  <c r="I344" i="35"/>
  <c r="J344" i="35"/>
  <c r="H345" i="35"/>
  <c r="I345" i="35"/>
  <c r="J345" i="35"/>
  <c r="H346" i="35"/>
  <c r="I346" i="35"/>
  <c r="J346" i="35"/>
  <c r="H347" i="35"/>
  <c r="I347" i="35"/>
  <c r="J347" i="35"/>
  <c r="H348" i="35"/>
  <c r="I348" i="35"/>
  <c r="J348" i="35"/>
  <c r="H349" i="35"/>
  <c r="I349" i="35"/>
  <c r="J349" i="35"/>
  <c r="H350" i="35"/>
  <c r="I350" i="35"/>
  <c r="J350" i="35"/>
  <c r="H351" i="35"/>
  <c r="I351" i="35"/>
  <c r="J351" i="35"/>
  <c r="H352" i="35"/>
  <c r="I352" i="35"/>
  <c r="J352" i="35"/>
  <c r="H353" i="35"/>
  <c r="I353" i="35"/>
  <c r="J353" i="35"/>
  <c r="H354" i="35"/>
  <c r="I354" i="35"/>
  <c r="J354" i="35"/>
  <c r="H355" i="35"/>
  <c r="I355" i="35"/>
  <c r="J355" i="35"/>
  <c r="H356" i="35"/>
  <c r="I356" i="35"/>
  <c r="J356" i="35"/>
  <c r="H357" i="35"/>
  <c r="I357" i="35"/>
  <c r="J357" i="35"/>
  <c r="H358" i="35"/>
  <c r="I358" i="35"/>
  <c r="J358" i="35"/>
  <c r="H359" i="35"/>
  <c r="I359" i="35"/>
  <c r="J359" i="35"/>
  <c r="H360" i="35"/>
  <c r="I360" i="35"/>
  <c r="J360" i="35"/>
  <c r="H361" i="35"/>
  <c r="I361" i="35"/>
  <c r="J361" i="35"/>
  <c r="H362" i="35"/>
  <c r="I362" i="35"/>
  <c r="J362" i="35"/>
  <c r="H363" i="35"/>
  <c r="I363" i="35"/>
  <c r="J363" i="35"/>
  <c r="H364" i="35"/>
  <c r="I364" i="35"/>
  <c r="J364" i="35"/>
  <c r="H365" i="35"/>
  <c r="I365" i="35"/>
  <c r="J365" i="35"/>
  <c r="H366" i="35"/>
  <c r="I366" i="35"/>
  <c r="J366" i="35"/>
  <c r="H367" i="35"/>
  <c r="I367" i="35"/>
  <c r="J367" i="35"/>
  <c r="H368" i="35"/>
  <c r="I368" i="35"/>
  <c r="J368" i="35"/>
  <c r="H369" i="35"/>
  <c r="I369" i="35"/>
  <c r="J369" i="35"/>
  <c r="H370" i="35"/>
  <c r="I370" i="35"/>
  <c r="J370" i="35"/>
  <c r="H371" i="35"/>
  <c r="I371" i="35"/>
  <c r="J371" i="35"/>
  <c r="H372" i="35"/>
  <c r="I372" i="35"/>
  <c r="J372" i="35"/>
  <c r="H373" i="35"/>
  <c r="I373" i="35"/>
  <c r="J373" i="35"/>
  <c r="H374" i="35"/>
  <c r="I374" i="35"/>
  <c r="J374" i="35"/>
  <c r="H375" i="35"/>
  <c r="I375" i="35"/>
  <c r="J375" i="35"/>
  <c r="H376" i="35"/>
  <c r="I376" i="35"/>
  <c r="J376" i="35"/>
  <c r="H377" i="35"/>
  <c r="I377" i="35"/>
  <c r="J377" i="35"/>
  <c r="H378" i="35"/>
  <c r="I378" i="35"/>
  <c r="J378" i="35"/>
  <c r="H379" i="35"/>
  <c r="I379" i="35"/>
  <c r="J379" i="35"/>
  <c r="H380" i="35"/>
  <c r="I380" i="35"/>
  <c r="J380" i="35"/>
  <c r="H381" i="35"/>
  <c r="I381" i="35"/>
  <c r="J381" i="35"/>
  <c r="H382" i="35"/>
  <c r="I382" i="35"/>
  <c r="J382" i="35"/>
  <c r="H383" i="35"/>
  <c r="I383" i="35"/>
  <c r="J383" i="35"/>
  <c r="H384" i="35"/>
  <c r="I384" i="35"/>
  <c r="J384" i="35"/>
  <c r="H385" i="35"/>
  <c r="I385" i="35"/>
  <c r="J385" i="35"/>
  <c r="H386" i="35"/>
  <c r="I386" i="35"/>
  <c r="J386" i="35"/>
  <c r="H387" i="35"/>
  <c r="I387" i="35"/>
  <c r="J387" i="35"/>
  <c r="H388" i="35"/>
  <c r="I388" i="35"/>
  <c r="J388" i="35"/>
  <c r="H389" i="35"/>
  <c r="I389" i="35"/>
  <c r="J389" i="35"/>
  <c r="H390" i="35"/>
  <c r="I390" i="35"/>
  <c r="J390" i="35"/>
  <c r="H391" i="35"/>
  <c r="I391" i="35"/>
  <c r="J391" i="35"/>
  <c r="H392" i="35"/>
  <c r="I392" i="35"/>
  <c r="J392" i="35"/>
  <c r="H393" i="35"/>
  <c r="I393" i="35"/>
  <c r="J393" i="35"/>
  <c r="H394" i="35"/>
  <c r="I394" i="35"/>
  <c r="J394" i="35"/>
  <c r="H395" i="35"/>
  <c r="I395" i="35"/>
  <c r="J395" i="35"/>
  <c r="H396" i="35"/>
  <c r="I396" i="35"/>
  <c r="J396" i="35"/>
  <c r="H397" i="35"/>
  <c r="I397" i="35"/>
  <c r="J397" i="35"/>
  <c r="H398" i="35"/>
  <c r="I398" i="35"/>
  <c r="J398" i="35"/>
  <c r="H399" i="35"/>
  <c r="I399" i="35"/>
  <c r="J399" i="35"/>
  <c r="H400" i="35"/>
  <c r="I400" i="35"/>
  <c r="J400" i="35"/>
  <c r="H401" i="35"/>
  <c r="I401" i="35"/>
  <c r="J401" i="35"/>
  <c r="H402" i="35"/>
  <c r="I402" i="35"/>
  <c r="J402" i="35"/>
  <c r="H403" i="35"/>
  <c r="I403" i="35"/>
  <c r="J403" i="35"/>
  <c r="H404" i="35"/>
  <c r="I404" i="35"/>
  <c r="J404" i="35"/>
  <c r="H405" i="35"/>
  <c r="I405" i="35"/>
  <c r="J405" i="35"/>
  <c r="H406" i="35"/>
  <c r="I406" i="35"/>
  <c r="J406" i="35"/>
  <c r="H407" i="35"/>
  <c r="I407" i="35"/>
  <c r="J407" i="35"/>
  <c r="H408" i="35"/>
  <c r="I408" i="35"/>
  <c r="J408" i="35"/>
  <c r="H409" i="35"/>
  <c r="I409" i="35"/>
  <c r="J409" i="35"/>
  <c r="H410" i="35"/>
  <c r="I410" i="35"/>
  <c r="J410" i="35"/>
  <c r="H411" i="35"/>
  <c r="I411" i="35"/>
  <c r="J411" i="35"/>
  <c r="H412" i="35"/>
  <c r="I412" i="35"/>
  <c r="J412" i="35"/>
  <c r="H413" i="35"/>
  <c r="I413" i="35"/>
  <c r="J413" i="35"/>
  <c r="H414" i="35"/>
  <c r="I414" i="35"/>
  <c r="J414" i="35"/>
  <c r="H415" i="35"/>
  <c r="I415" i="35"/>
  <c r="J415" i="35"/>
  <c r="H416" i="35"/>
  <c r="I416" i="35"/>
  <c r="J416" i="35"/>
  <c r="H417" i="35"/>
  <c r="I417" i="35"/>
  <c r="J417" i="35"/>
  <c r="H418" i="35"/>
  <c r="I418" i="35"/>
  <c r="J418" i="35"/>
  <c r="H419" i="35"/>
  <c r="I419" i="35"/>
  <c r="J419" i="35"/>
  <c r="H420" i="35"/>
  <c r="I420" i="35"/>
  <c r="J420" i="35"/>
  <c r="H421" i="35"/>
  <c r="I421" i="35"/>
  <c r="J421" i="35"/>
  <c r="H422" i="35"/>
  <c r="I422" i="35"/>
  <c r="J422" i="35"/>
  <c r="H423" i="35"/>
  <c r="I423" i="35"/>
  <c r="J423" i="35"/>
  <c r="H424" i="35"/>
  <c r="I424" i="35"/>
  <c r="J424" i="35"/>
  <c r="H425" i="35"/>
  <c r="I425" i="35"/>
  <c r="J425" i="35"/>
  <c r="H426" i="35"/>
  <c r="I426" i="35"/>
  <c r="J426" i="35"/>
  <c r="H427" i="35"/>
  <c r="I427" i="35"/>
  <c r="J427" i="35"/>
  <c r="H428" i="35"/>
  <c r="I428" i="35"/>
  <c r="J428" i="35"/>
  <c r="H429" i="35"/>
  <c r="I429" i="35"/>
  <c r="J429" i="35"/>
  <c r="H430" i="35"/>
  <c r="I430" i="35"/>
  <c r="J430" i="35"/>
  <c r="H431" i="35"/>
  <c r="I431" i="35"/>
  <c r="J431" i="35"/>
  <c r="H432" i="35"/>
  <c r="I432" i="35"/>
  <c r="J432" i="35"/>
  <c r="H433" i="35"/>
  <c r="I433" i="35"/>
  <c r="J433" i="35"/>
  <c r="H434" i="35"/>
  <c r="I434" i="35"/>
  <c r="J434" i="35"/>
  <c r="H435" i="35"/>
  <c r="I435" i="35"/>
  <c r="J435" i="35"/>
  <c r="H436" i="35"/>
  <c r="I436" i="35"/>
  <c r="J436" i="35"/>
  <c r="H437" i="35"/>
  <c r="I437" i="35"/>
  <c r="J437" i="35"/>
  <c r="H438" i="35"/>
  <c r="I438" i="35"/>
  <c r="J438" i="35"/>
  <c r="H439" i="35"/>
  <c r="I439" i="35"/>
  <c r="J439" i="35"/>
  <c r="H440" i="35"/>
  <c r="I440" i="35"/>
  <c r="J440" i="35"/>
  <c r="H441" i="35"/>
  <c r="I441" i="35"/>
  <c r="J441" i="35"/>
  <c r="H442" i="35"/>
  <c r="I442" i="35"/>
  <c r="J442" i="35"/>
  <c r="H443" i="35"/>
  <c r="I443" i="35"/>
  <c r="J443" i="35"/>
  <c r="H444" i="35"/>
  <c r="I444" i="35"/>
  <c r="J444" i="35"/>
  <c r="H445" i="35"/>
  <c r="I445" i="35"/>
  <c r="J445" i="35"/>
  <c r="H446" i="35"/>
  <c r="I446" i="35"/>
  <c r="J446" i="35"/>
  <c r="H447" i="35"/>
  <c r="I447" i="35"/>
  <c r="J447" i="35"/>
  <c r="H448" i="35"/>
  <c r="I448" i="35"/>
  <c r="J448" i="35"/>
  <c r="H449" i="35"/>
  <c r="I449" i="35"/>
  <c r="J449" i="35"/>
  <c r="H450" i="35"/>
  <c r="I450" i="35"/>
  <c r="J450" i="35"/>
  <c r="H451" i="35"/>
  <c r="I451" i="35"/>
  <c r="J451" i="35"/>
  <c r="H452" i="35"/>
  <c r="I452" i="35"/>
  <c r="J452" i="35"/>
  <c r="H453" i="35"/>
  <c r="I453" i="35"/>
  <c r="J453" i="35"/>
  <c r="H454" i="35"/>
  <c r="I454" i="35"/>
  <c r="J454" i="35"/>
  <c r="H455" i="35"/>
  <c r="I455" i="35"/>
  <c r="J455" i="35"/>
  <c r="H456" i="35"/>
  <c r="I456" i="35"/>
  <c r="J456" i="35"/>
  <c r="H457" i="35"/>
  <c r="I457" i="35"/>
  <c r="J457" i="35"/>
  <c r="H458" i="35"/>
  <c r="I458" i="35"/>
  <c r="J458" i="35"/>
  <c r="H459" i="35"/>
  <c r="I459" i="35"/>
  <c r="J459" i="35"/>
  <c r="H460" i="35"/>
  <c r="I460" i="35"/>
  <c r="J460" i="35"/>
  <c r="H461" i="35"/>
  <c r="I461" i="35"/>
  <c r="J461" i="35"/>
  <c r="H462" i="35"/>
  <c r="I462" i="35"/>
  <c r="J462" i="35"/>
  <c r="H463" i="35"/>
  <c r="I463" i="35"/>
  <c r="J463" i="35"/>
  <c r="H464" i="35"/>
  <c r="I464" i="35"/>
  <c r="J464" i="35"/>
  <c r="H465" i="35"/>
  <c r="I465" i="35"/>
  <c r="J465" i="35"/>
  <c r="H466" i="35"/>
  <c r="I466" i="35"/>
  <c r="J466" i="35"/>
  <c r="H467" i="35"/>
  <c r="I467" i="35"/>
  <c r="J467" i="35"/>
  <c r="H468" i="35"/>
  <c r="I468" i="35"/>
  <c r="J468" i="35"/>
  <c r="H469" i="35"/>
  <c r="I469" i="35"/>
  <c r="J469" i="35"/>
  <c r="H470" i="35"/>
  <c r="I470" i="35"/>
  <c r="J470" i="35"/>
  <c r="H471" i="35"/>
  <c r="I471" i="35"/>
  <c r="J471" i="35"/>
  <c r="H472" i="35"/>
  <c r="I472" i="35"/>
  <c r="J472" i="35"/>
  <c r="H473" i="35"/>
  <c r="I473" i="35"/>
  <c r="J473" i="35"/>
  <c r="H474" i="35"/>
  <c r="I474" i="35"/>
  <c r="J474" i="35"/>
  <c r="H475" i="35"/>
  <c r="I475" i="35"/>
  <c r="J475" i="35"/>
  <c r="H476" i="35"/>
  <c r="I476" i="35"/>
  <c r="J476" i="35"/>
  <c r="H477" i="35"/>
  <c r="I477" i="35"/>
  <c r="J477" i="35"/>
  <c r="H478" i="35"/>
  <c r="I478" i="35"/>
  <c r="J478" i="35"/>
  <c r="H479" i="35"/>
  <c r="I479" i="35"/>
  <c r="J479" i="35"/>
  <c r="H480" i="35"/>
  <c r="I480" i="35"/>
  <c r="J480" i="35"/>
  <c r="H481" i="35"/>
  <c r="I481" i="35"/>
  <c r="J481" i="35"/>
  <c r="H482" i="35"/>
  <c r="I482" i="35"/>
  <c r="J482" i="35"/>
  <c r="H483" i="35"/>
  <c r="I483" i="35"/>
  <c r="J483" i="35"/>
  <c r="H484" i="35"/>
  <c r="I484" i="35"/>
  <c r="J484" i="35"/>
  <c r="H485" i="35"/>
  <c r="I485" i="35"/>
  <c r="J485" i="35"/>
  <c r="H486" i="35"/>
  <c r="I486" i="35"/>
  <c r="J486" i="35"/>
  <c r="H487" i="35"/>
  <c r="I487" i="35"/>
  <c r="J487" i="35"/>
  <c r="H488" i="35"/>
  <c r="I488" i="35"/>
  <c r="J488" i="35"/>
  <c r="H489" i="35"/>
  <c r="I489" i="35"/>
  <c r="J489" i="35"/>
  <c r="H490" i="35"/>
  <c r="I490" i="35"/>
  <c r="J490" i="35"/>
  <c r="H491" i="35"/>
  <c r="I491" i="35"/>
  <c r="J491" i="35"/>
  <c r="H492" i="35"/>
  <c r="I492" i="35"/>
  <c r="J492" i="35"/>
  <c r="H493" i="35"/>
  <c r="I493" i="35"/>
  <c r="J493" i="35"/>
  <c r="H494" i="35"/>
  <c r="I494" i="35"/>
  <c r="J494" i="35"/>
  <c r="H495" i="35"/>
  <c r="I495" i="35"/>
  <c r="J495" i="35"/>
  <c r="H496" i="35"/>
  <c r="I496" i="35"/>
  <c r="J496" i="35"/>
  <c r="H497" i="35"/>
  <c r="I497" i="35"/>
  <c r="J497" i="35"/>
  <c r="H498" i="35"/>
  <c r="I498" i="35"/>
  <c r="J498" i="35"/>
  <c r="H499" i="35"/>
  <c r="I499" i="35"/>
  <c r="J499" i="35"/>
  <c r="H500" i="35"/>
  <c r="I500" i="35"/>
  <c r="J500" i="35"/>
  <c r="H501" i="35"/>
  <c r="I501" i="35"/>
  <c r="J501" i="35"/>
  <c r="H502" i="35"/>
  <c r="I502" i="35"/>
  <c r="J502" i="35"/>
  <c r="H503" i="35"/>
  <c r="I503" i="35"/>
  <c r="J503" i="35"/>
  <c r="H504" i="35"/>
  <c r="I504" i="35"/>
  <c r="J504" i="35"/>
  <c r="H505" i="35"/>
  <c r="I505" i="35"/>
  <c r="J505" i="35"/>
  <c r="H506" i="35"/>
  <c r="I506" i="35"/>
  <c r="J506" i="35"/>
  <c r="H507" i="35"/>
  <c r="I507" i="35"/>
  <c r="J507" i="35"/>
  <c r="H508" i="35"/>
  <c r="I508" i="35"/>
  <c r="J508" i="35"/>
  <c r="H509" i="35"/>
  <c r="I509" i="35"/>
  <c r="J509" i="35"/>
  <c r="H510" i="35"/>
  <c r="I510" i="35"/>
  <c r="J510" i="35"/>
  <c r="H511" i="35"/>
  <c r="I511" i="35"/>
  <c r="J511" i="35"/>
  <c r="H512" i="35"/>
  <c r="I512" i="35"/>
  <c r="J512" i="35"/>
  <c r="H513" i="35"/>
  <c r="I513" i="35"/>
  <c r="J513" i="35"/>
  <c r="H514" i="35"/>
  <c r="I514" i="35"/>
  <c r="J514" i="35"/>
  <c r="H515" i="35"/>
  <c r="I515" i="35"/>
  <c r="J515" i="35"/>
  <c r="H516" i="35"/>
  <c r="I516" i="35"/>
  <c r="J516" i="35"/>
  <c r="H517" i="35"/>
  <c r="I517" i="35"/>
  <c r="J517" i="35"/>
  <c r="H518" i="35"/>
  <c r="I518" i="35"/>
  <c r="J518" i="35"/>
  <c r="H519" i="35"/>
  <c r="I519" i="35"/>
  <c r="J519" i="35"/>
  <c r="H520" i="35"/>
  <c r="I520" i="35"/>
  <c r="J520" i="35"/>
  <c r="H521" i="35"/>
  <c r="I521" i="35"/>
  <c r="J521" i="35"/>
  <c r="H522" i="35"/>
  <c r="I522" i="35"/>
  <c r="J522" i="35"/>
  <c r="H523" i="35"/>
  <c r="I523" i="35"/>
  <c r="J523" i="35"/>
  <c r="H524" i="35"/>
  <c r="I524" i="35"/>
  <c r="J524" i="35"/>
  <c r="H525" i="35"/>
  <c r="I525" i="35"/>
  <c r="J525" i="35"/>
  <c r="H526" i="35"/>
  <c r="I526" i="35"/>
  <c r="J526" i="35"/>
  <c r="H527" i="35"/>
  <c r="I527" i="35"/>
  <c r="J527" i="35"/>
  <c r="H528" i="35"/>
  <c r="I528" i="35"/>
  <c r="J528" i="35"/>
  <c r="H529" i="35"/>
  <c r="I529" i="35"/>
  <c r="J529" i="35"/>
  <c r="H530" i="35"/>
  <c r="I530" i="35"/>
  <c r="J530" i="35"/>
  <c r="H531" i="35"/>
  <c r="I531" i="35"/>
  <c r="J531" i="35"/>
  <c r="H532" i="35"/>
  <c r="I532" i="35"/>
  <c r="J532" i="35"/>
  <c r="H533" i="35"/>
  <c r="I533" i="35"/>
  <c r="J533" i="35"/>
  <c r="H534" i="35"/>
  <c r="I534" i="35"/>
  <c r="J534" i="35"/>
  <c r="H535" i="35"/>
  <c r="I535" i="35"/>
  <c r="J535" i="35"/>
  <c r="H536" i="35"/>
  <c r="I536" i="35"/>
  <c r="J536" i="35"/>
  <c r="H537" i="35"/>
  <c r="I537" i="35"/>
  <c r="J537" i="35"/>
  <c r="H538" i="35"/>
  <c r="I538" i="35"/>
  <c r="J538" i="35"/>
  <c r="H539" i="35"/>
  <c r="I539" i="35"/>
  <c r="J539" i="35"/>
  <c r="H540" i="35"/>
  <c r="I540" i="35"/>
  <c r="J540" i="35"/>
  <c r="H541" i="35"/>
  <c r="I541" i="35"/>
  <c r="J541" i="35"/>
  <c r="H542" i="35"/>
  <c r="I542" i="35"/>
  <c r="J542" i="35"/>
  <c r="H543" i="35"/>
  <c r="I543" i="35"/>
  <c r="J543" i="35"/>
  <c r="H544" i="35"/>
  <c r="I544" i="35"/>
  <c r="J544" i="35"/>
  <c r="H545" i="35"/>
  <c r="I545" i="35"/>
  <c r="J545" i="35"/>
  <c r="H546" i="35"/>
  <c r="I546" i="35"/>
  <c r="J546" i="35"/>
  <c r="H547" i="35"/>
  <c r="I547" i="35"/>
  <c r="J547" i="35"/>
  <c r="H548" i="35"/>
  <c r="I548" i="35"/>
  <c r="J548" i="35"/>
  <c r="H549" i="35"/>
  <c r="I549" i="35"/>
  <c r="J549" i="35"/>
  <c r="H550" i="35"/>
  <c r="I550" i="35"/>
  <c r="J550" i="35"/>
  <c r="H551" i="35"/>
  <c r="I551" i="35"/>
  <c r="J551" i="35"/>
  <c r="H552" i="35"/>
  <c r="I552" i="35"/>
  <c r="J552" i="35"/>
  <c r="H553" i="35"/>
  <c r="I553" i="35"/>
  <c r="J553" i="35"/>
  <c r="H554" i="35"/>
  <c r="I554" i="35"/>
  <c r="J554" i="35"/>
  <c r="H555" i="35"/>
  <c r="I555" i="35"/>
  <c r="J555" i="35"/>
  <c r="H556" i="35"/>
  <c r="I556" i="35"/>
  <c r="J556" i="35"/>
  <c r="H557" i="35"/>
  <c r="I557" i="35"/>
  <c r="J557" i="35"/>
  <c r="H558" i="35"/>
  <c r="I558" i="35"/>
  <c r="J558" i="35"/>
  <c r="H559" i="35"/>
  <c r="I559" i="35"/>
  <c r="J559" i="35"/>
  <c r="H560" i="35"/>
  <c r="I560" i="35"/>
  <c r="J560" i="35"/>
  <c r="H561" i="35"/>
  <c r="I561" i="35"/>
  <c r="J561" i="35"/>
  <c r="H562" i="35"/>
  <c r="I562" i="35"/>
  <c r="J562" i="35"/>
  <c r="H563" i="35"/>
  <c r="I563" i="35"/>
  <c r="J563" i="35"/>
  <c r="H564" i="35"/>
  <c r="I564" i="35"/>
  <c r="J564" i="35"/>
  <c r="H565" i="35"/>
  <c r="I565" i="35"/>
  <c r="J565" i="35"/>
  <c r="H566" i="35"/>
  <c r="I566" i="35"/>
  <c r="J566" i="35"/>
  <c r="H567" i="35"/>
  <c r="I567" i="35"/>
  <c r="J567" i="35"/>
  <c r="H568" i="35"/>
  <c r="I568" i="35"/>
  <c r="J568" i="35"/>
  <c r="H569" i="35"/>
  <c r="I569" i="35"/>
  <c r="J569" i="35"/>
  <c r="H570" i="35"/>
  <c r="I570" i="35"/>
  <c r="J570" i="35"/>
  <c r="H571" i="35"/>
  <c r="I571" i="35"/>
  <c r="J571" i="35"/>
  <c r="H572" i="35"/>
  <c r="I572" i="35"/>
  <c r="J572" i="35"/>
  <c r="H573" i="35"/>
  <c r="I573" i="35"/>
  <c r="J573" i="35"/>
  <c r="H574" i="35"/>
  <c r="I574" i="35"/>
  <c r="J574" i="35"/>
  <c r="H575" i="35"/>
  <c r="I575" i="35"/>
  <c r="J575" i="35"/>
  <c r="H576" i="35"/>
  <c r="I576" i="35"/>
  <c r="J576" i="35"/>
  <c r="H577" i="35"/>
  <c r="I577" i="35"/>
  <c r="J577" i="35"/>
  <c r="H578" i="35"/>
  <c r="I578" i="35"/>
  <c r="J578" i="35"/>
  <c r="H579" i="35"/>
  <c r="I579" i="35"/>
  <c r="J579" i="35"/>
  <c r="H580" i="35"/>
  <c r="I580" i="35"/>
  <c r="J580" i="35"/>
  <c r="H581" i="35"/>
  <c r="I581" i="35"/>
  <c r="J581" i="35"/>
  <c r="H582" i="35"/>
  <c r="I582" i="35"/>
  <c r="J582" i="35"/>
  <c r="H583" i="35"/>
  <c r="I583" i="35"/>
  <c r="J583" i="35"/>
  <c r="H584" i="35"/>
  <c r="I584" i="35"/>
  <c r="J584" i="35"/>
  <c r="H585" i="35"/>
  <c r="I585" i="35"/>
  <c r="J585" i="35"/>
  <c r="H586" i="35"/>
  <c r="I586" i="35"/>
  <c r="J586" i="35"/>
  <c r="H587" i="35"/>
  <c r="I587" i="35"/>
  <c r="J587" i="35"/>
  <c r="H588" i="35"/>
  <c r="I588" i="35"/>
  <c r="J588" i="35"/>
  <c r="H589" i="35"/>
  <c r="I589" i="35"/>
  <c r="J589" i="35"/>
  <c r="H590" i="35"/>
  <c r="I590" i="35"/>
  <c r="J590" i="35"/>
  <c r="H591" i="35"/>
  <c r="I591" i="35"/>
  <c r="J591" i="35"/>
  <c r="H592" i="35"/>
  <c r="I592" i="35"/>
  <c r="J592" i="35"/>
  <c r="H593" i="35"/>
  <c r="I593" i="35"/>
  <c r="J593" i="35"/>
  <c r="H594" i="35"/>
  <c r="I594" i="35"/>
  <c r="J594" i="35"/>
  <c r="H595" i="35"/>
  <c r="I595" i="35"/>
  <c r="J595" i="35"/>
  <c r="H596" i="35"/>
  <c r="I596" i="35"/>
  <c r="J596" i="35"/>
  <c r="H597" i="35"/>
  <c r="I597" i="35"/>
  <c r="J597" i="35"/>
  <c r="H598" i="35"/>
  <c r="I598" i="35"/>
  <c r="J598" i="35"/>
  <c r="H599" i="35"/>
  <c r="I599" i="35"/>
  <c r="J599" i="35"/>
  <c r="H600" i="35"/>
  <c r="I600" i="35"/>
  <c r="J600" i="35"/>
  <c r="H601" i="35"/>
  <c r="I601" i="35"/>
  <c r="J601" i="35"/>
  <c r="H602" i="35"/>
  <c r="I602" i="35"/>
  <c r="J602" i="35"/>
  <c r="H603" i="35"/>
  <c r="I603" i="35"/>
  <c r="J603" i="35"/>
  <c r="H604" i="35"/>
  <c r="I604" i="35"/>
  <c r="J604" i="35"/>
  <c r="H605" i="35"/>
  <c r="I605" i="35"/>
  <c r="J605" i="35"/>
  <c r="H606" i="35"/>
  <c r="I606" i="35"/>
  <c r="J606" i="35"/>
  <c r="H607" i="35"/>
  <c r="I607" i="35"/>
  <c r="J607" i="35"/>
  <c r="H608" i="35"/>
  <c r="I608" i="35"/>
  <c r="J608" i="35"/>
  <c r="H609" i="35"/>
  <c r="I609" i="35"/>
  <c r="J609" i="35"/>
  <c r="H610" i="35"/>
  <c r="I610" i="35"/>
  <c r="J610" i="35"/>
  <c r="H611" i="35"/>
  <c r="I611" i="35"/>
  <c r="J611" i="35"/>
  <c r="H612" i="35"/>
  <c r="I612" i="35"/>
  <c r="J612" i="35"/>
  <c r="H613" i="35"/>
  <c r="I613" i="35"/>
  <c r="J613" i="35"/>
  <c r="H614" i="35"/>
  <c r="I614" i="35"/>
  <c r="J614" i="35"/>
  <c r="H615" i="35"/>
  <c r="I615" i="35"/>
  <c r="J615" i="35"/>
  <c r="H616" i="35"/>
  <c r="I616" i="35"/>
  <c r="J616" i="35"/>
  <c r="H617" i="35"/>
  <c r="I617" i="35"/>
  <c r="J617" i="35"/>
  <c r="H618" i="35"/>
  <c r="I618" i="35"/>
  <c r="J618" i="35"/>
  <c r="H619" i="35"/>
  <c r="I619" i="35"/>
  <c r="J619" i="35"/>
  <c r="H620" i="35"/>
  <c r="I620" i="35"/>
  <c r="J620" i="35"/>
  <c r="H621" i="35"/>
  <c r="I621" i="35"/>
  <c r="J621" i="35"/>
  <c r="H622" i="35"/>
  <c r="I622" i="35"/>
  <c r="J622" i="35"/>
  <c r="H623" i="35"/>
  <c r="I623" i="35"/>
  <c r="J623" i="35"/>
  <c r="H624" i="35"/>
  <c r="I624" i="35"/>
  <c r="J624" i="35"/>
  <c r="H625" i="35"/>
  <c r="I625" i="35"/>
  <c r="J625" i="35"/>
  <c r="H626" i="35"/>
  <c r="I626" i="35"/>
  <c r="J626" i="35"/>
  <c r="H627" i="35"/>
  <c r="I627" i="35"/>
  <c r="J627" i="35"/>
  <c r="H628" i="35"/>
  <c r="I628" i="35"/>
  <c r="J628" i="35"/>
  <c r="H629" i="35"/>
  <c r="I629" i="35"/>
  <c r="J629" i="35"/>
  <c r="H630" i="35"/>
  <c r="I630" i="35"/>
  <c r="J630" i="35"/>
  <c r="H631" i="35"/>
  <c r="I631" i="35"/>
  <c r="J631" i="35"/>
  <c r="H632" i="35"/>
  <c r="I632" i="35"/>
  <c r="J632" i="35"/>
  <c r="H633" i="35"/>
  <c r="I633" i="35"/>
  <c r="J633" i="35"/>
  <c r="H634" i="35"/>
  <c r="I634" i="35"/>
  <c r="J634" i="35"/>
  <c r="H635" i="35"/>
  <c r="I635" i="35"/>
  <c r="J635" i="35"/>
  <c r="H636" i="35"/>
  <c r="I636" i="35"/>
  <c r="J636" i="35"/>
  <c r="H637" i="35"/>
  <c r="I637" i="35"/>
  <c r="J637" i="35"/>
  <c r="H638" i="35"/>
  <c r="I638" i="35"/>
  <c r="J638" i="35"/>
  <c r="H639" i="35"/>
  <c r="I639" i="35"/>
  <c r="J639" i="35"/>
  <c r="H640" i="35"/>
  <c r="I640" i="35"/>
  <c r="J640" i="35"/>
  <c r="H641" i="35"/>
  <c r="I641" i="35"/>
  <c r="J641" i="35"/>
  <c r="H642" i="35"/>
  <c r="I642" i="35"/>
  <c r="J642" i="35"/>
  <c r="H643" i="35"/>
  <c r="I643" i="35"/>
  <c r="J643" i="35"/>
  <c r="H644" i="35"/>
  <c r="I644" i="35"/>
  <c r="J644" i="35"/>
  <c r="H645" i="35"/>
  <c r="I645" i="35"/>
  <c r="J645" i="35"/>
  <c r="H646" i="35"/>
  <c r="I646" i="35"/>
  <c r="J646" i="35"/>
  <c r="H647" i="35"/>
  <c r="I647" i="35"/>
  <c r="J647" i="35"/>
  <c r="H648" i="35"/>
  <c r="I648" i="35"/>
  <c r="J648" i="35"/>
  <c r="H649" i="35"/>
  <c r="I649" i="35"/>
  <c r="J649" i="35"/>
  <c r="H650" i="35"/>
  <c r="I650" i="35"/>
  <c r="J650" i="35"/>
  <c r="H651" i="35"/>
  <c r="I651" i="35"/>
  <c r="J651" i="35"/>
  <c r="H652" i="35"/>
  <c r="I652" i="35"/>
  <c r="J652" i="35"/>
  <c r="H653" i="35"/>
  <c r="I653" i="35"/>
  <c r="J653" i="35"/>
  <c r="H654" i="35"/>
  <c r="I654" i="35"/>
  <c r="J654" i="35"/>
  <c r="H655" i="35"/>
  <c r="I655" i="35"/>
  <c r="J655" i="35"/>
  <c r="H656" i="35"/>
  <c r="I656" i="35"/>
  <c r="J656" i="35"/>
  <c r="H657" i="35"/>
  <c r="I657" i="35"/>
  <c r="J657" i="35"/>
  <c r="H658" i="35"/>
  <c r="I658" i="35"/>
  <c r="J658" i="35"/>
  <c r="H659" i="35"/>
  <c r="I659" i="35"/>
  <c r="J659" i="35"/>
  <c r="H660" i="35"/>
  <c r="I660" i="35"/>
  <c r="J660" i="35"/>
  <c r="H661" i="35"/>
  <c r="I661" i="35"/>
  <c r="J661" i="35"/>
  <c r="H662" i="35"/>
  <c r="I662" i="35"/>
  <c r="J662" i="35"/>
  <c r="H663" i="35"/>
  <c r="I663" i="35"/>
  <c r="J663" i="35"/>
  <c r="H664" i="35"/>
  <c r="I664" i="35"/>
  <c r="J664" i="35"/>
  <c r="H665" i="35"/>
  <c r="I665" i="35"/>
  <c r="J665" i="35"/>
  <c r="H666" i="35"/>
  <c r="I666" i="35"/>
  <c r="J666" i="35"/>
  <c r="H667" i="35"/>
  <c r="I667" i="35"/>
  <c r="J667" i="35"/>
  <c r="H668" i="35"/>
  <c r="I668" i="35"/>
  <c r="J668" i="35"/>
  <c r="H669" i="35"/>
  <c r="I669" i="35"/>
  <c r="J669" i="35"/>
  <c r="H670" i="35"/>
  <c r="I670" i="35"/>
  <c r="J670" i="35"/>
  <c r="H671" i="35"/>
  <c r="I671" i="35"/>
  <c r="J671" i="35"/>
  <c r="H672" i="35"/>
  <c r="I672" i="35"/>
  <c r="J672" i="35"/>
  <c r="H673" i="35"/>
  <c r="I673" i="35"/>
  <c r="J673" i="35"/>
  <c r="H674" i="35"/>
  <c r="I674" i="35"/>
  <c r="J674" i="35"/>
  <c r="H675" i="35"/>
  <c r="I675" i="35"/>
  <c r="J675" i="35"/>
  <c r="H676" i="35"/>
  <c r="I676" i="35"/>
  <c r="J676" i="35"/>
  <c r="H677" i="35"/>
  <c r="I677" i="35"/>
  <c r="J677" i="35"/>
  <c r="H678" i="35"/>
  <c r="I678" i="35"/>
  <c r="J678" i="35"/>
  <c r="H679" i="35"/>
  <c r="I679" i="35"/>
  <c r="J679" i="35"/>
  <c r="H680" i="35"/>
  <c r="I680" i="35"/>
  <c r="J680" i="35"/>
  <c r="H681" i="35"/>
  <c r="I681" i="35"/>
  <c r="J681" i="35"/>
  <c r="H682" i="35"/>
  <c r="I682" i="35"/>
  <c r="J682" i="35"/>
  <c r="H683" i="35"/>
  <c r="I683" i="35"/>
  <c r="J683" i="35"/>
  <c r="H684" i="35"/>
  <c r="I684" i="35"/>
  <c r="J684" i="35"/>
  <c r="H685" i="35"/>
  <c r="I685" i="35"/>
  <c r="J685" i="35"/>
  <c r="H686" i="35"/>
  <c r="I686" i="35"/>
  <c r="J686" i="35"/>
  <c r="H687" i="35"/>
  <c r="I687" i="35"/>
  <c r="J687" i="35"/>
  <c r="H688" i="35"/>
  <c r="I688" i="35"/>
  <c r="J688" i="35"/>
  <c r="H689" i="35"/>
  <c r="I689" i="35"/>
  <c r="J689" i="35"/>
  <c r="H690" i="35"/>
  <c r="I690" i="35"/>
  <c r="J690" i="35"/>
  <c r="H691" i="35"/>
  <c r="I691" i="35"/>
  <c r="J691" i="35"/>
  <c r="H692" i="35"/>
  <c r="I692" i="35"/>
  <c r="J692" i="35"/>
  <c r="H693" i="35"/>
  <c r="I693" i="35"/>
  <c r="J693" i="35"/>
  <c r="H694" i="35"/>
  <c r="I694" i="35"/>
  <c r="J694" i="35"/>
  <c r="H695" i="35"/>
  <c r="I695" i="35"/>
  <c r="J695" i="35"/>
  <c r="H696" i="35"/>
  <c r="I696" i="35"/>
  <c r="J696" i="35"/>
  <c r="H697" i="35"/>
  <c r="I697" i="35"/>
  <c r="J697" i="35"/>
  <c r="H698" i="35"/>
  <c r="I698" i="35"/>
  <c r="J698" i="35"/>
  <c r="H699" i="35"/>
  <c r="I699" i="35"/>
  <c r="J699" i="35"/>
  <c r="H700" i="35"/>
  <c r="I700" i="35"/>
  <c r="J700" i="35"/>
  <c r="H701" i="35"/>
  <c r="I701" i="35"/>
  <c r="J701" i="35"/>
  <c r="H702" i="35"/>
  <c r="I702" i="35"/>
  <c r="J702" i="35"/>
  <c r="H703" i="35"/>
  <c r="I703" i="35"/>
  <c r="J703" i="35"/>
  <c r="H704" i="35"/>
  <c r="I704" i="35"/>
  <c r="J704" i="35"/>
  <c r="H705" i="35"/>
  <c r="I705" i="35"/>
  <c r="J705" i="35"/>
  <c r="H706" i="35"/>
  <c r="I706" i="35"/>
  <c r="J706" i="35"/>
  <c r="H707" i="35"/>
  <c r="I707" i="35"/>
  <c r="J707" i="35"/>
  <c r="H708" i="35"/>
  <c r="I708" i="35"/>
  <c r="J708" i="35"/>
  <c r="H709" i="35"/>
  <c r="I709" i="35"/>
  <c r="J709" i="35"/>
  <c r="H710" i="35"/>
  <c r="I710" i="35"/>
  <c r="J710" i="35"/>
  <c r="H711" i="35"/>
  <c r="I711" i="35"/>
  <c r="J711" i="35"/>
  <c r="H712" i="35"/>
  <c r="I712" i="35"/>
  <c r="J712" i="35"/>
  <c r="H713" i="35"/>
  <c r="I713" i="35"/>
  <c r="J713" i="35"/>
  <c r="H714" i="35"/>
  <c r="I714" i="35"/>
  <c r="J714" i="35"/>
  <c r="H715" i="35"/>
  <c r="I715" i="35"/>
  <c r="J715" i="35"/>
  <c r="H716" i="35"/>
  <c r="I716" i="35"/>
  <c r="J716" i="35"/>
  <c r="H717" i="35"/>
  <c r="I717" i="35"/>
  <c r="J717" i="35"/>
  <c r="H718" i="35"/>
  <c r="I718" i="35"/>
  <c r="J718" i="35"/>
  <c r="H719" i="35"/>
  <c r="I719" i="35"/>
  <c r="J719" i="35"/>
  <c r="H720" i="35"/>
  <c r="I720" i="35"/>
  <c r="J720" i="35"/>
  <c r="H721" i="35"/>
  <c r="I721" i="35"/>
  <c r="J721" i="35"/>
  <c r="H722" i="35"/>
  <c r="I722" i="35"/>
  <c r="J722" i="35"/>
  <c r="H723" i="35"/>
  <c r="I723" i="35"/>
  <c r="J723" i="35"/>
  <c r="H724" i="35"/>
  <c r="I724" i="35"/>
  <c r="J724" i="35"/>
  <c r="H725" i="35"/>
  <c r="I725" i="35"/>
  <c r="J725" i="35"/>
  <c r="H726" i="35"/>
  <c r="I726" i="35"/>
  <c r="J726" i="35"/>
  <c r="H727" i="35"/>
  <c r="I727" i="35"/>
  <c r="J727" i="35"/>
  <c r="H728" i="35"/>
  <c r="I728" i="35"/>
  <c r="J728" i="35"/>
  <c r="H729" i="35"/>
  <c r="I729" i="35"/>
  <c r="J729" i="35"/>
  <c r="H730" i="35"/>
  <c r="I730" i="35"/>
  <c r="J730" i="35"/>
  <c r="H731" i="35"/>
  <c r="I731" i="35"/>
  <c r="J731" i="35"/>
  <c r="H732" i="35"/>
  <c r="I732" i="35"/>
  <c r="J732" i="35"/>
  <c r="H733" i="35"/>
  <c r="I733" i="35"/>
  <c r="J733" i="35"/>
  <c r="H734" i="35"/>
  <c r="I734" i="35"/>
  <c r="J734" i="35"/>
  <c r="H735" i="35"/>
  <c r="I735" i="35"/>
  <c r="J735" i="35"/>
  <c r="H736" i="35"/>
  <c r="I736" i="35"/>
  <c r="J736" i="35"/>
  <c r="H737" i="35"/>
  <c r="I737" i="35"/>
  <c r="J737" i="35"/>
  <c r="H738" i="35"/>
  <c r="I738" i="35"/>
  <c r="J738" i="35"/>
  <c r="H739" i="35"/>
  <c r="I739" i="35"/>
  <c r="J739" i="35"/>
  <c r="H740" i="35"/>
  <c r="I740" i="35"/>
  <c r="J740" i="35"/>
  <c r="H741" i="35"/>
  <c r="I741" i="35"/>
  <c r="J741" i="35"/>
  <c r="H742" i="35"/>
  <c r="I742" i="35"/>
  <c r="J742" i="35"/>
  <c r="H743" i="35"/>
  <c r="I743" i="35"/>
  <c r="J743" i="35"/>
  <c r="H744" i="35"/>
  <c r="I744" i="35"/>
  <c r="J744" i="35"/>
  <c r="H745" i="35"/>
  <c r="I745" i="35"/>
  <c r="J745" i="35"/>
  <c r="H746" i="35"/>
  <c r="I746" i="35"/>
  <c r="J746" i="35"/>
  <c r="H747" i="35"/>
  <c r="I747" i="35"/>
  <c r="J747" i="35"/>
  <c r="H748" i="35"/>
  <c r="I748" i="35"/>
  <c r="J748" i="35"/>
  <c r="H749" i="35"/>
  <c r="I749" i="35"/>
  <c r="J749" i="35"/>
  <c r="H750" i="35"/>
  <c r="I750" i="35"/>
  <c r="J750" i="35"/>
  <c r="H751" i="35"/>
  <c r="I751" i="35"/>
  <c r="J751" i="35"/>
  <c r="H752" i="35"/>
  <c r="I752" i="35"/>
  <c r="J752" i="35"/>
  <c r="H753" i="35"/>
  <c r="I753" i="35"/>
  <c r="J753" i="35"/>
  <c r="H754" i="35"/>
  <c r="I754" i="35"/>
  <c r="J754" i="35"/>
  <c r="H755" i="35"/>
  <c r="I755" i="35"/>
  <c r="J755" i="35"/>
  <c r="H756" i="35"/>
  <c r="I756" i="35"/>
  <c r="J756" i="35"/>
  <c r="H757" i="35"/>
  <c r="I757" i="35"/>
  <c r="J757" i="35"/>
  <c r="H758" i="35"/>
  <c r="I758" i="35"/>
  <c r="J758" i="35"/>
  <c r="H759" i="35"/>
  <c r="I759" i="35"/>
  <c r="J759" i="35"/>
  <c r="H760" i="35"/>
  <c r="I760" i="35"/>
  <c r="J760" i="35"/>
  <c r="H761" i="35"/>
  <c r="I761" i="35"/>
  <c r="J761" i="35"/>
  <c r="H762" i="35"/>
  <c r="I762" i="35"/>
  <c r="J762" i="35"/>
  <c r="H763" i="35"/>
  <c r="I763" i="35"/>
  <c r="J763" i="35"/>
  <c r="H764" i="35"/>
  <c r="I764" i="35"/>
  <c r="J764" i="35"/>
  <c r="H765" i="35"/>
  <c r="I765" i="35"/>
  <c r="J765" i="35"/>
  <c r="H766" i="35"/>
  <c r="I766" i="35"/>
  <c r="J766" i="35"/>
  <c r="H767" i="35"/>
  <c r="I767" i="35"/>
  <c r="J767" i="35"/>
  <c r="H768" i="35"/>
  <c r="I768" i="35"/>
  <c r="J768" i="35"/>
  <c r="H769" i="35"/>
  <c r="I769" i="35"/>
  <c r="J769" i="35"/>
  <c r="H770" i="35"/>
  <c r="I770" i="35"/>
  <c r="J770" i="35"/>
  <c r="H771" i="35"/>
  <c r="I771" i="35"/>
  <c r="J771" i="35"/>
  <c r="H772" i="35"/>
  <c r="I772" i="35"/>
  <c r="J772" i="35"/>
  <c r="H773" i="35"/>
  <c r="I773" i="35"/>
  <c r="J773" i="35"/>
  <c r="H774" i="35"/>
  <c r="I774" i="35"/>
  <c r="J774" i="35"/>
  <c r="H775" i="35"/>
  <c r="I775" i="35"/>
  <c r="J775" i="35"/>
  <c r="H776" i="35"/>
  <c r="I776" i="35"/>
  <c r="J776" i="35"/>
  <c r="H777" i="35"/>
  <c r="I777" i="35"/>
  <c r="J777" i="35"/>
  <c r="H778" i="35"/>
  <c r="I778" i="35"/>
  <c r="J778" i="35"/>
  <c r="H779" i="35"/>
  <c r="I779" i="35"/>
  <c r="J779" i="35"/>
  <c r="H780" i="35"/>
  <c r="I780" i="35"/>
  <c r="J780" i="35"/>
  <c r="H781" i="35"/>
  <c r="I781" i="35"/>
  <c r="J781" i="35"/>
  <c r="H782" i="35"/>
  <c r="I782" i="35"/>
  <c r="J782" i="35"/>
  <c r="H783" i="35"/>
  <c r="I783" i="35"/>
  <c r="J783" i="35"/>
  <c r="H784" i="35"/>
  <c r="I784" i="35"/>
  <c r="J784" i="35"/>
  <c r="H785" i="35"/>
  <c r="I785" i="35"/>
  <c r="J785" i="35"/>
  <c r="H786" i="35"/>
  <c r="I786" i="35"/>
  <c r="J786" i="35"/>
  <c r="H787" i="35"/>
  <c r="I787" i="35"/>
  <c r="J787" i="35"/>
  <c r="H788" i="35"/>
  <c r="I788" i="35"/>
  <c r="J788" i="35"/>
  <c r="H789" i="35"/>
  <c r="I789" i="35"/>
  <c r="J789" i="35"/>
  <c r="H790" i="35"/>
  <c r="I790" i="35"/>
  <c r="J790" i="35"/>
  <c r="H791" i="35"/>
  <c r="I791" i="35"/>
  <c r="J791" i="35"/>
  <c r="H792" i="35"/>
  <c r="I792" i="35"/>
  <c r="J792" i="35"/>
  <c r="H793" i="35"/>
  <c r="I793" i="35"/>
  <c r="J793" i="35"/>
  <c r="H794" i="35"/>
  <c r="I794" i="35"/>
  <c r="J794" i="35"/>
  <c r="H795" i="35"/>
  <c r="I795" i="35"/>
  <c r="J795" i="35"/>
  <c r="H796" i="35"/>
  <c r="I796" i="35"/>
  <c r="J796" i="35"/>
  <c r="H797" i="35"/>
  <c r="I797" i="35"/>
  <c r="J797" i="35"/>
  <c r="H798" i="35"/>
  <c r="I798" i="35"/>
  <c r="J798" i="35"/>
  <c r="H799" i="35"/>
  <c r="I799" i="35"/>
  <c r="J799" i="35"/>
  <c r="H800" i="35"/>
  <c r="I800" i="35"/>
  <c r="J800" i="35"/>
  <c r="H801" i="35"/>
  <c r="I801" i="35"/>
  <c r="J801" i="35"/>
  <c r="H802" i="35"/>
  <c r="I802" i="35"/>
  <c r="J802" i="35"/>
  <c r="H803" i="35"/>
  <c r="I803" i="35"/>
  <c r="J803" i="35"/>
  <c r="H804" i="35"/>
  <c r="I804" i="35"/>
  <c r="J804" i="35"/>
  <c r="H805" i="35"/>
  <c r="I805" i="35"/>
  <c r="J805" i="35"/>
  <c r="H806" i="35"/>
  <c r="I806" i="35"/>
  <c r="J806" i="35"/>
  <c r="H807" i="35"/>
  <c r="I807" i="35"/>
  <c r="J807" i="35"/>
  <c r="H808" i="35"/>
  <c r="I808" i="35"/>
  <c r="J808" i="35"/>
  <c r="H809" i="35"/>
  <c r="I809" i="35"/>
  <c r="J809" i="35"/>
  <c r="H810" i="35"/>
  <c r="I810" i="35"/>
  <c r="J810" i="35"/>
  <c r="H811" i="35"/>
  <c r="I811" i="35"/>
  <c r="J811" i="35"/>
  <c r="H812" i="35"/>
  <c r="I812" i="35"/>
  <c r="J812" i="35"/>
  <c r="H813" i="35"/>
  <c r="I813" i="35"/>
  <c r="J813" i="35"/>
  <c r="H814" i="35"/>
  <c r="I814" i="35"/>
  <c r="J814" i="35"/>
  <c r="H815" i="35"/>
  <c r="I815" i="35"/>
  <c r="J815" i="35"/>
  <c r="H816" i="35"/>
  <c r="I816" i="35"/>
  <c r="J816" i="35"/>
  <c r="H817" i="35"/>
  <c r="I817" i="35"/>
  <c r="J817" i="35"/>
  <c r="H818" i="35"/>
  <c r="I818" i="35"/>
  <c r="J818" i="35"/>
  <c r="H819" i="35"/>
  <c r="I819" i="35"/>
  <c r="J819" i="35"/>
  <c r="H820" i="35"/>
  <c r="I820" i="35"/>
  <c r="J820" i="35"/>
  <c r="H821" i="35"/>
  <c r="I821" i="35"/>
  <c r="J821" i="35"/>
  <c r="H822" i="35"/>
  <c r="I822" i="35"/>
  <c r="J822" i="35"/>
  <c r="H823" i="35"/>
  <c r="I823" i="35"/>
  <c r="J823" i="35"/>
  <c r="H824" i="35"/>
  <c r="I824" i="35"/>
  <c r="J824" i="35"/>
  <c r="H825" i="35"/>
  <c r="I825" i="35"/>
  <c r="J825" i="35"/>
  <c r="H826" i="35"/>
  <c r="I826" i="35"/>
  <c r="J826" i="35"/>
  <c r="H827" i="35"/>
  <c r="I827" i="35"/>
  <c r="J827" i="35"/>
  <c r="H828" i="35"/>
  <c r="I828" i="35"/>
  <c r="J828" i="35"/>
  <c r="H829" i="35"/>
  <c r="I829" i="35"/>
  <c r="J829" i="35"/>
  <c r="H830" i="35"/>
  <c r="I830" i="35"/>
  <c r="J830" i="35"/>
  <c r="H831" i="35"/>
  <c r="I831" i="35"/>
  <c r="J831" i="35"/>
  <c r="H832" i="35"/>
  <c r="I832" i="35"/>
  <c r="J832" i="35"/>
  <c r="H833" i="35"/>
  <c r="I833" i="35"/>
  <c r="J833" i="35"/>
  <c r="H834" i="35"/>
  <c r="I834" i="35"/>
  <c r="J834" i="35"/>
  <c r="H835" i="35"/>
  <c r="I835" i="35"/>
  <c r="J835" i="35"/>
  <c r="H836" i="35"/>
  <c r="I836" i="35"/>
  <c r="J836" i="35"/>
  <c r="H837" i="35"/>
  <c r="I837" i="35"/>
  <c r="J837" i="35"/>
  <c r="H838" i="35"/>
  <c r="I838" i="35"/>
  <c r="J838" i="35"/>
  <c r="H839" i="35"/>
  <c r="I839" i="35"/>
  <c r="J839" i="35"/>
  <c r="H840" i="35"/>
  <c r="I840" i="35"/>
  <c r="J840" i="35"/>
  <c r="H841" i="35"/>
  <c r="I841" i="35"/>
  <c r="J841" i="35"/>
  <c r="H842" i="35"/>
  <c r="I842" i="35"/>
  <c r="J842" i="35"/>
  <c r="H843" i="35"/>
  <c r="I843" i="35"/>
  <c r="J843" i="35"/>
  <c r="H844" i="35"/>
  <c r="I844" i="35"/>
  <c r="J844" i="35"/>
  <c r="H845" i="35"/>
  <c r="I845" i="35"/>
  <c r="J845" i="35"/>
  <c r="H846" i="35"/>
  <c r="I846" i="35"/>
  <c r="J846" i="35"/>
  <c r="H847" i="35"/>
  <c r="I847" i="35"/>
  <c r="J847" i="35"/>
  <c r="H848" i="35"/>
  <c r="I848" i="35"/>
  <c r="J848" i="35"/>
  <c r="H849" i="35"/>
  <c r="I849" i="35"/>
  <c r="J849" i="35"/>
  <c r="H850" i="35"/>
  <c r="I850" i="35"/>
  <c r="J850" i="35"/>
  <c r="H851" i="35"/>
  <c r="I851" i="35"/>
  <c r="J851" i="35"/>
  <c r="H852" i="35"/>
  <c r="I852" i="35"/>
  <c r="J852" i="35"/>
  <c r="H853" i="35"/>
  <c r="I853" i="35"/>
  <c r="J853" i="35"/>
  <c r="H854" i="35"/>
  <c r="I854" i="35"/>
  <c r="J854" i="35"/>
  <c r="H855" i="35"/>
  <c r="I855" i="35"/>
  <c r="J855" i="35"/>
  <c r="H856" i="35"/>
  <c r="I856" i="35"/>
  <c r="J856" i="35"/>
  <c r="H857" i="35"/>
  <c r="I857" i="35"/>
  <c r="J857" i="35"/>
  <c r="H858" i="35"/>
  <c r="I858" i="35"/>
  <c r="J858" i="35"/>
  <c r="H859" i="35"/>
  <c r="I859" i="35"/>
  <c r="J859" i="35"/>
  <c r="H860" i="35"/>
  <c r="I860" i="35"/>
  <c r="J860" i="35"/>
  <c r="H861" i="35"/>
  <c r="I861" i="35"/>
  <c r="J861" i="35"/>
  <c r="H862" i="35"/>
  <c r="I862" i="35"/>
  <c r="J862" i="35"/>
  <c r="H863" i="35"/>
  <c r="I863" i="35"/>
  <c r="J863" i="35"/>
  <c r="H864" i="35"/>
  <c r="I864" i="35"/>
  <c r="J864" i="35"/>
  <c r="H865" i="35"/>
  <c r="I865" i="35"/>
  <c r="J865" i="35"/>
  <c r="H866" i="35"/>
  <c r="I866" i="35"/>
  <c r="J866" i="35"/>
  <c r="H867" i="35"/>
  <c r="I867" i="35"/>
  <c r="J867" i="35"/>
  <c r="H868" i="35"/>
  <c r="I868" i="35"/>
  <c r="J868" i="35"/>
  <c r="H869" i="35"/>
  <c r="I869" i="35"/>
  <c r="J869" i="35"/>
  <c r="H870" i="35"/>
  <c r="I870" i="35"/>
  <c r="J870" i="35"/>
  <c r="H871" i="35"/>
  <c r="I871" i="35"/>
  <c r="J871" i="35"/>
  <c r="H872" i="35"/>
  <c r="I872" i="35"/>
  <c r="J872" i="35"/>
  <c r="H873" i="35"/>
  <c r="I873" i="35"/>
  <c r="J873" i="35"/>
  <c r="H874" i="35"/>
  <c r="I874" i="35"/>
  <c r="J874" i="35"/>
  <c r="H875" i="35"/>
  <c r="I875" i="35"/>
  <c r="J875" i="35"/>
  <c r="H876" i="35"/>
  <c r="I876" i="35"/>
  <c r="J876" i="35"/>
  <c r="H877" i="35"/>
  <c r="I877" i="35"/>
  <c r="J877" i="35"/>
  <c r="H878" i="35"/>
  <c r="I878" i="35"/>
  <c r="J878" i="35"/>
  <c r="H879" i="35"/>
  <c r="I879" i="35"/>
  <c r="J879" i="35"/>
  <c r="H880" i="35"/>
  <c r="I880" i="35"/>
  <c r="J880" i="35"/>
  <c r="H881" i="35"/>
  <c r="I881" i="35"/>
  <c r="J881" i="35"/>
  <c r="H882" i="35"/>
  <c r="I882" i="35"/>
  <c r="J882" i="35"/>
  <c r="H883" i="35"/>
  <c r="I883" i="35"/>
  <c r="J883" i="35"/>
  <c r="H884" i="35"/>
  <c r="I884" i="35"/>
  <c r="J884" i="35"/>
  <c r="H885" i="35"/>
  <c r="I885" i="35"/>
  <c r="J885" i="35"/>
  <c r="H886" i="35"/>
  <c r="I886" i="35"/>
  <c r="J886" i="35"/>
  <c r="H887" i="35"/>
  <c r="I887" i="35"/>
  <c r="J887" i="35"/>
  <c r="H888" i="35"/>
  <c r="I888" i="35"/>
  <c r="J888" i="35"/>
  <c r="H889" i="35"/>
  <c r="I889" i="35"/>
  <c r="J889" i="35"/>
  <c r="H890" i="35"/>
  <c r="I890" i="35"/>
  <c r="J890" i="35"/>
  <c r="H891" i="35"/>
  <c r="I891" i="35"/>
  <c r="J891" i="35"/>
  <c r="H892" i="35"/>
  <c r="I892" i="35"/>
  <c r="J892" i="35"/>
  <c r="H893" i="35"/>
  <c r="I893" i="35"/>
  <c r="J893" i="35"/>
  <c r="H894" i="35"/>
  <c r="I894" i="35"/>
  <c r="J894" i="35"/>
  <c r="H895" i="35"/>
  <c r="I895" i="35"/>
  <c r="J895" i="35"/>
  <c r="H896" i="35"/>
  <c r="I896" i="35"/>
  <c r="J896" i="35"/>
  <c r="H897" i="35"/>
  <c r="I897" i="35"/>
  <c r="J897" i="35"/>
  <c r="H898" i="35"/>
  <c r="I898" i="35"/>
  <c r="J898" i="35"/>
  <c r="H899" i="35"/>
  <c r="I899" i="35"/>
  <c r="J899" i="35"/>
  <c r="H900" i="35"/>
  <c r="I900" i="35"/>
  <c r="J900" i="35"/>
  <c r="H901" i="35"/>
  <c r="I901" i="35"/>
  <c r="J901" i="35"/>
  <c r="H902" i="35"/>
  <c r="I902" i="35"/>
  <c r="J902" i="35"/>
  <c r="H903" i="35"/>
  <c r="I903" i="35"/>
  <c r="J903" i="35"/>
  <c r="H904" i="35"/>
  <c r="I904" i="35"/>
  <c r="J904" i="35"/>
  <c r="H905" i="35"/>
  <c r="I905" i="35"/>
  <c r="J905" i="35"/>
  <c r="H906" i="35"/>
  <c r="I906" i="35"/>
  <c r="J906" i="35"/>
  <c r="H907" i="35"/>
  <c r="I907" i="35"/>
  <c r="J907" i="35"/>
  <c r="H908" i="35"/>
  <c r="I908" i="35"/>
  <c r="J908" i="35"/>
  <c r="H909" i="35"/>
  <c r="I909" i="35"/>
  <c r="J909" i="35"/>
  <c r="H910" i="35"/>
  <c r="I910" i="35"/>
  <c r="J910" i="35"/>
  <c r="H911" i="35"/>
  <c r="I911" i="35"/>
  <c r="J911" i="35"/>
  <c r="H912" i="35"/>
  <c r="I912" i="35"/>
  <c r="J912" i="35"/>
  <c r="H913" i="35"/>
  <c r="I913" i="35"/>
  <c r="J913" i="35"/>
  <c r="H914" i="35"/>
  <c r="I914" i="35"/>
  <c r="J914" i="35"/>
  <c r="H915" i="35"/>
  <c r="I915" i="35"/>
  <c r="J915" i="35"/>
  <c r="H916" i="35"/>
  <c r="I916" i="35"/>
  <c r="J916" i="35"/>
  <c r="H917" i="35"/>
  <c r="I917" i="35"/>
  <c r="J917" i="35"/>
  <c r="H918" i="35"/>
  <c r="I918" i="35"/>
  <c r="J918" i="35"/>
  <c r="H919" i="35"/>
  <c r="I919" i="35"/>
  <c r="J919" i="35"/>
  <c r="H920" i="35"/>
  <c r="I920" i="35"/>
  <c r="J920" i="35"/>
  <c r="H921" i="35"/>
  <c r="I921" i="35"/>
  <c r="J921" i="35"/>
  <c r="H922" i="35"/>
  <c r="I922" i="35"/>
  <c r="J922" i="35"/>
  <c r="H923" i="35"/>
  <c r="I923" i="35"/>
  <c r="J923" i="35"/>
  <c r="H924" i="35"/>
  <c r="I924" i="35"/>
  <c r="J924" i="35"/>
  <c r="H925" i="35"/>
  <c r="I925" i="35"/>
  <c r="J925" i="35"/>
  <c r="H926" i="35"/>
  <c r="I926" i="35"/>
  <c r="J926" i="35"/>
  <c r="H927" i="35"/>
  <c r="I927" i="35"/>
  <c r="J927" i="35"/>
  <c r="H928" i="35"/>
  <c r="I928" i="35"/>
  <c r="J928" i="35"/>
  <c r="H929" i="35"/>
  <c r="I929" i="35"/>
  <c r="J929" i="35"/>
  <c r="H930" i="35"/>
  <c r="I930" i="35"/>
  <c r="J930" i="35"/>
  <c r="H931" i="35"/>
  <c r="I931" i="35"/>
  <c r="J931" i="35"/>
  <c r="H932" i="35"/>
  <c r="I932" i="35"/>
  <c r="J932" i="35"/>
  <c r="H933" i="35"/>
  <c r="I933" i="35"/>
  <c r="J933" i="35"/>
  <c r="H934" i="35"/>
  <c r="I934" i="35"/>
  <c r="J934" i="35"/>
  <c r="H935" i="35"/>
  <c r="I935" i="35"/>
  <c r="J935" i="35"/>
  <c r="H936" i="35"/>
  <c r="I936" i="35"/>
  <c r="J936" i="35"/>
  <c r="H937" i="35"/>
  <c r="I937" i="35"/>
  <c r="J937" i="35"/>
  <c r="H938" i="35"/>
  <c r="I938" i="35"/>
  <c r="J938" i="35"/>
  <c r="H939" i="35"/>
  <c r="I939" i="35"/>
  <c r="J939" i="35"/>
  <c r="H940" i="35"/>
  <c r="I940" i="35"/>
  <c r="J940" i="35"/>
  <c r="H941" i="35"/>
  <c r="I941" i="35"/>
  <c r="J941" i="35"/>
  <c r="H942" i="35"/>
  <c r="I942" i="35"/>
  <c r="J942" i="35"/>
  <c r="H943" i="35"/>
  <c r="I943" i="35"/>
  <c r="J943" i="35"/>
  <c r="H944" i="35"/>
  <c r="I944" i="35"/>
  <c r="J944" i="35"/>
  <c r="H945" i="35"/>
  <c r="I945" i="35"/>
  <c r="J945" i="35"/>
  <c r="H946" i="35"/>
  <c r="I946" i="35"/>
  <c r="J946" i="35"/>
  <c r="H947" i="35"/>
  <c r="I947" i="35"/>
  <c r="J947" i="35"/>
  <c r="H948" i="35"/>
  <c r="I948" i="35"/>
  <c r="J948" i="35"/>
  <c r="H949" i="35"/>
  <c r="I949" i="35"/>
  <c r="J949" i="35"/>
  <c r="H950" i="35"/>
  <c r="I950" i="35"/>
  <c r="J950" i="35"/>
  <c r="H951" i="35"/>
  <c r="I951" i="35"/>
  <c r="J951" i="35"/>
  <c r="H952" i="35"/>
  <c r="I952" i="35"/>
  <c r="J952" i="35"/>
  <c r="H953" i="35"/>
  <c r="I953" i="35"/>
  <c r="J953" i="35"/>
  <c r="H954" i="35"/>
  <c r="I954" i="35"/>
  <c r="J954" i="35"/>
  <c r="H955" i="35"/>
  <c r="I955" i="35"/>
  <c r="J955" i="35"/>
  <c r="H956" i="35"/>
  <c r="I956" i="35"/>
  <c r="J956" i="35"/>
  <c r="H957" i="35"/>
  <c r="I957" i="35"/>
  <c r="J957" i="35"/>
  <c r="H958" i="35"/>
  <c r="I958" i="35"/>
  <c r="J958" i="35"/>
  <c r="H959" i="35"/>
  <c r="I959" i="35"/>
  <c r="J959" i="35"/>
  <c r="H960" i="35"/>
  <c r="I960" i="35"/>
  <c r="J960" i="35"/>
  <c r="H961" i="35"/>
  <c r="I961" i="35"/>
  <c r="J961" i="35"/>
  <c r="H962" i="35"/>
  <c r="I962" i="35"/>
  <c r="J962" i="35"/>
  <c r="H963" i="35"/>
  <c r="I963" i="35"/>
  <c r="J963" i="35"/>
  <c r="H964" i="35"/>
  <c r="I964" i="35"/>
  <c r="J964" i="35"/>
  <c r="H965" i="35"/>
  <c r="I965" i="35"/>
  <c r="J965" i="35"/>
  <c r="H966" i="35"/>
  <c r="I966" i="35"/>
  <c r="J966" i="35"/>
  <c r="H967" i="35"/>
  <c r="I967" i="35"/>
  <c r="J967" i="35"/>
  <c r="H968" i="35"/>
  <c r="I968" i="35"/>
  <c r="J968" i="35"/>
  <c r="H969" i="35"/>
  <c r="I969" i="35"/>
  <c r="J969" i="35"/>
  <c r="H970" i="35"/>
  <c r="I970" i="35"/>
  <c r="J970" i="35"/>
  <c r="H971" i="35"/>
  <c r="I971" i="35"/>
  <c r="J971" i="35"/>
  <c r="H972" i="35"/>
  <c r="I972" i="35"/>
  <c r="J972" i="35"/>
  <c r="H973" i="35"/>
  <c r="I973" i="35"/>
  <c r="J973" i="35"/>
  <c r="H974" i="35"/>
  <c r="I974" i="35"/>
  <c r="J974" i="35"/>
  <c r="H975" i="35"/>
  <c r="I975" i="35"/>
  <c r="J975" i="35"/>
  <c r="H976" i="35"/>
  <c r="I976" i="35"/>
  <c r="J976" i="35"/>
  <c r="H977" i="35"/>
  <c r="I977" i="35"/>
  <c r="J977" i="35"/>
  <c r="H978" i="35"/>
  <c r="I978" i="35"/>
  <c r="J978" i="35"/>
  <c r="H979" i="35"/>
  <c r="I979" i="35"/>
  <c r="J979" i="35"/>
  <c r="H980" i="35"/>
  <c r="I980" i="35"/>
  <c r="J980" i="35"/>
  <c r="H981" i="35"/>
  <c r="I981" i="35"/>
  <c r="J981" i="35"/>
  <c r="H982" i="35"/>
  <c r="I982" i="35"/>
  <c r="J982" i="35"/>
  <c r="H983" i="35"/>
  <c r="I983" i="35"/>
  <c r="J983" i="35"/>
  <c r="H984" i="35"/>
  <c r="I984" i="35"/>
  <c r="J984" i="35"/>
  <c r="H985" i="35"/>
  <c r="I985" i="35"/>
  <c r="J985" i="35"/>
  <c r="H986" i="35"/>
  <c r="I986" i="35"/>
  <c r="J986" i="35"/>
  <c r="H987" i="35"/>
  <c r="I987" i="35"/>
  <c r="J987" i="35"/>
  <c r="H988" i="35"/>
  <c r="I988" i="35"/>
  <c r="J988" i="35"/>
  <c r="H989" i="35"/>
  <c r="I989" i="35"/>
  <c r="J989" i="35"/>
  <c r="H990" i="35"/>
  <c r="I990" i="35"/>
  <c r="J990" i="35"/>
  <c r="H991" i="35"/>
  <c r="I991" i="35"/>
  <c r="J991" i="35"/>
  <c r="H992" i="35"/>
  <c r="I992" i="35"/>
  <c r="J992" i="35"/>
  <c r="H993" i="35"/>
  <c r="I993" i="35"/>
  <c r="J993" i="35"/>
  <c r="H994" i="35"/>
  <c r="I994" i="35"/>
  <c r="J994" i="35"/>
  <c r="H995" i="35"/>
  <c r="I995" i="35"/>
  <c r="J995" i="35"/>
  <c r="H996" i="35"/>
  <c r="I996" i="35"/>
  <c r="J996" i="35"/>
  <c r="H997" i="35"/>
  <c r="I997" i="35"/>
  <c r="J997" i="35"/>
  <c r="G15" i="35"/>
  <c r="G16" i="35"/>
  <c r="G17" i="35"/>
  <c r="G18" i="35"/>
  <c r="G19" i="35"/>
  <c r="G20" i="35"/>
  <c r="G21" i="35"/>
  <c r="G22" i="35"/>
  <c r="G23" i="35"/>
  <c r="G24" i="35"/>
  <c r="G25" i="35"/>
  <c r="G26" i="35"/>
  <c r="G27" i="35"/>
  <c r="G28" i="35"/>
  <c r="G29" i="35"/>
  <c r="G30" i="35"/>
  <c r="G31" i="35"/>
  <c r="G32" i="35"/>
  <c r="G33" i="35"/>
  <c r="G34" i="35"/>
  <c r="G35" i="35"/>
  <c r="G36" i="35"/>
  <c r="G37" i="35"/>
  <c r="G38" i="35"/>
  <c r="G39" i="35"/>
  <c r="G40" i="35"/>
  <c r="G41" i="35"/>
  <c r="G42" i="35"/>
  <c r="G43" i="35"/>
  <c r="G44" i="35"/>
  <c r="G45" i="35"/>
  <c r="G46" i="35"/>
  <c r="G47" i="35"/>
  <c r="G48" i="35"/>
  <c r="G49" i="35"/>
  <c r="G50" i="35"/>
  <c r="G51" i="35"/>
  <c r="G52" i="35"/>
  <c r="G53" i="35"/>
  <c r="G54" i="35"/>
  <c r="G55" i="35"/>
  <c r="G56" i="35"/>
  <c r="G57" i="35"/>
  <c r="G58" i="35"/>
  <c r="G59" i="35"/>
  <c r="G60" i="35"/>
  <c r="G61" i="35"/>
  <c r="G62" i="35"/>
  <c r="G63" i="35"/>
  <c r="G64" i="35"/>
  <c r="G65" i="35"/>
  <c r="G66" i="35"/>
  <c r="G67" i="35"/>
  <c r="G68" i="35"/>
  <c r="G69" i="35"/>
  <c r="G70" i="35"/>
  <c r="G71" i="35"/>
  <c r="G72" i="35"/>
  <c r="G73" i="35"/>
  <c r="G74" i="35"/>
  <c r="G75" i="35"/>
  <c r="G76" i="35"/>
  <c r="G77" i="35"/>
  <c r="G78" i="35"/>
  <c r="G79" i="35"/>
  <c r="G80" i="35"/>
  <c r="G81" i="35"/>
  <c r="G82" i="35"/>
  <c r="G83" i="35"/>
  <c r="G84" i="35"/>
  <c r="G85" i="35"/>
  <c r="G86" i="35"/>
  <c r="G87" i="35"/>
  <c r="G88" i="35"/>
  <c r="G89" i="35"/>
  <c r="G90" i="35"/>
  <c r="G91" i="35"/>
  <c r="G92" i="35"/>
  <c r="G93" i="35"/>
  <c r="G94" i="35"/>
  <c r="G95" i="35"/>
  <c r="G96" i="35"/>
  <c r="G97" i="35"/>
  <c r="G98" i="35"/>
  <c r="G99" i="35"/>
  <c r="G100" i="35"/>
  <c r="G101" i="35"/>
  <c r="G102" i="35"/>
  <c r="G103" i="35"/>
  <c r="G104" i="35"/>
  <c r="G105" i="35"/>
  <c r="G106" i="35"/>
  <c r="G107" i="35"/>
  <c r="G108" i="35"/>
  <c r="G109" i="35"/>
  <c r="G110" i="35"/>
  <c r="G111" i="35"/>
  <c r="G112" i="35"/>
  <c r="G113" i="35"/>
  <c r="G114" i="35"/>
  <c r="G115" i="35"/>
  <c r="G116" i="35"/>
  <c r="G117" i="35"/>
  <c r="G118" i="35"/>
  <c r="G119" i="35"/>
  <c r="G120" i="35"/>
  <c r="G121" i="35"/>
  <c r="G122" i="35"/>
  <c r="G123" i="35"/>
  <c r="G124" i="35"/>
  <c r="G125" i="35"/>
  <c r="G126" i="35"/>
  <c r="G127" i="35"/>
  <c r="G128" i="35"/>
  <c r="G129" i="35"/>
  <c r="G130" i="35"/>
  <c r="G131" i="35"/>
  <c r="G132" i="35"/>
  <c r="G133" i="35"/>
  <c r="G134" i="35"/>
  <c r="G135" i="35"/>
  <c r="G136" i="35"/>
  <c r="G137" i="35"/>
  <c r="G138" i="35"/>
  <c r="G139" i="35"/>
  <c r="G140" i="35"/>
  <c r="G141" i="35"/>
  <c r="G142" i="35"/>
  <c r="G143" i="35"/>
  <c r="G144" i="35"/>
  <c r="G145" i="35"/>
  <c r="G146" i="35"/>
  <c r="G147" i="35"/>
  <c r="G148" i="35"/>
  <c r="G149" i="35"/>
  <c r="G150" i="35"/>
  <c r="G151" i="35"/>
  <c r="G152" i="35"/>
  <c r="G153" i="35"/>
  <c r="G154" i="35"/>
  <c r="G155" i="35"/>
  <c r="G156" i="35"/>
  <c r="G157" i="35"/>
  <c r="G158" i="35"/>
  <c r="G159" i="35"/>
  <c r="G160" i="35"/>
  <c r="G161" i="35"/>
  <c r="G162" i="35"/>
  <c r="G163" i="35"/>
  <c r="G164" i="35"/>
  <c r="G165" i="35"/>
  <c r="G166" i="35"/>
  <c r="G167" i="35"/>
  <c r="G168" i="35"/>
  <c r="G169" i="35"/>
  <c r="G170" i="35"/>
  <c r="G171" i="35"/>
  <c r="G172" i="35"/>
  <c r="G173" i="35"/>
  <c r="G174" i="35"/>
  <c r="G175" i="35"/>
  <c r="G176" i="35"/>
  <c r="G177" i="35"/>
  <c r="G178" i="35"/>
  <c r="G179" i="35"/>
  <c r="G180" i="35"/>
  <c r="G181" i="35"/>
  <c r="G182" i="35"/>
  <c r="G183" i="35"/>
  <c r="G184" i="35"/>
  <c r="G185" i="35"/>
  <c r="G186" i="35"/>
  <c r="G187" i="35"/>
  <c r="G188" i="35"/>
  <c r="G189" i="35"/>
  <c r="G190" i="35"/>
  <c r="G191" i="35"/>
  <c r="G192" i="35"/>
  <c r="G193" i="35"/>
  <c r="G194" i="35"/>
  <c r="G195" i="35"/>
  <c r="G196" i="35"/>
  <c r="G197" i="35"/>
  <c r="G198" i="35"/>
  <c r="G199" i="35"/>
  <c r="G200" i="35"/>
  <c r="G201" i="35"/>
  <c r="G202" i="35"/>
  <c r="G203" i="35"/>
  <c r="G204" i="35"/>
  <c r="G205" i="35"/>
  <c r="G206" i="35"/>
  <c r="G207" i="35"/>
  <c r="G208" i="35"/>
  <c r="G209" i="35"/>
  <c r="G210" i="35"/>
  <c r="G211" i="35"/>
  <c r="G212" i="35"/>
  <c r="G213" i="35"/>
  <c r="G214" i="35"/>
  <c r="G215" i="35"/>
  <c r="G216" i="35"/>
  <c r="G217" i="35"/>
  <c r="G218" i="35"/>
  <c r="G219" i="35"/>
  <c r="G220" i="35"/>
  <c r="G221" i="35"/>
  <c r="G222" i="35"/>
  <c r="G223" i="35"/>
  <c r="G224" i="35"/>
  <c r="G225" i="35"/>
  <c r="G226" i="35"/>
  <c r="G227" i="35"/>
  <c r="G228" i="35"/>
  <c r="G229" i="35"/>
  <c r="G230" i="35"/>
  <c r="G231" i="35"/>
  <c r="G232" i="35"/>
  <c r="G233" i="35"/>
  <c r="G234" i="35"/>
  <c r="G235" i="35"/>
  <c r="G236" i="35"/>
  <c r="G237" i="35"/>
  <c r="G238" i="35"/>
  <c r="G239" i="35"/>
  <c r="G240" i="35"/>
  <c r="G241" i="35"/>
  <c r="G242" i="35"/>
  <c r="G243" i="35"/>
  <c r="G244" i="35"/>
  <c r="G245" i="35"/>
  <c r="G246" i="35"/>
  <c r="G247" i="35"/>
  <c r="G248" i="35"/>
  <c r="G249" i="35"/>
  <c r="G250" i="35"/>
  <c r="G251" i="35"/>
  <c r="G252" i="35"/>
  <c r="G253" i="35"/>
  <c r="G254" i="35"/>
  <c r="G255" i="35"/>
  <c r="G256" i="35"/>
  <c r="G257" i="35"/>
  <c r="G258" i="35"/>
  <c r="G259" i="35"/>
  <c r="G260" i="35"/>
  <c r="G261" i="35"/>
  <c r="G262" i="35"/>
  <c r="G263" i="35"/>
  <c r="G264" i="35"/>
  <c r="G265" i="35"/>
  <c r="G266" i="35"/>
  <c r="G267" i="35"/>
  <c r="G268" i="35"/>
  <c r="G269" i="35"/>
  <c r="G270" i="35"/>
  <c r="G271" i="35"/>
  <c r="G272" i="35"/>
  <c r="G273" i="35"/>
  <c r="G274" i="35"/>
  <c r="G275" i="35"/>
  <c r="G276" i="35"/>
  <c r="G277" i="35"/>
  <c r="G278" i="35"/>
  <c r="G279" i="35"/>
  <c r="G280" i="35"/>
  <c r="G281" i="35"/>
  <c r="G282" i="35"/>
  <c r="G283" i="35"/>
  <c r="G284" i="35"/>
  <c r="G285" i="35"/>
  <c r="G286" i="35"/>
  <c r="G287" i="35"/>
  <c r="G288" i="35"/>
  <c r="G289" i="35"/>
  <c r="G290" i="35"/>
  <c r="G291" i="35"/>
  <c r="G292" i="35"/>
  <c r="G293" i="35"/>
  <c r="G294" i="35"/>
  <c r="G295" i="35"/>
  <c r="G296" i="35"/>
  <c r="G297" i="35"/>
  <c r="G298" i="35"/>
  <c r="G299" i="35"/>
  <c r="G300" i="35"/>
  <c r="G301" i="35"/>
  <c r="G302" i="35"/>
  <c r="G303" i="35"/>
  <c r="G304" i="35"/>
  <c r="G305" i="35"/>
  <c r="G306" i="35"/>
  <c r="G307" i="35"/>
  <c r="G308" i="35"/>
  <c r="G309" i="35"/>
  <c r="G310" i="35"/>
  <c r="G311" i="35"/>
  <c r="G312" i="35"/>
  <c r="G313" i="35"/>
  <c r="G314" i="35"/>
  <c r="G315" i="35"/>
  <c r="G316" i="35"/>
  <c r="G317" i="35"/>
  <c r="G318" i="35"/>
  <c r="G319" i="35"/>
  <c r="G320" i="35"/>
  <c r="G321" i="35"/>
  <c r="G322" i="35"/>
  <c r="G323" i="35"/>
  <c r="G324" i="35"/>
  <c r="G325" i="35"/>
  <c r="G326" i="35"/>
  <c r="G327" i="35"/>
  <c r="G328" i="35"/>
  <c r="G329" i="35"/>
  <c r="G330" i="35"/>
  <c r="G331" i="35"/>
  <c r="G332" i="35"/>
  <c r="G333" i="35"/>
  <c r="G334" i="35"/>
  <c r="G335" i="35"/>
  <c r="G336" i="35"/>
  <c r="G337" i="35"/>
  <c r="G338" i="35"/>
  <c r="G339" i="35"/>
  <c r="G340" i="35"/>
  <c r="G341" i="35"/>
  <c r="G342" i="35"/>
  <c r="G343" i="35"/>
  <c r="G344" i="35"/>
  <c r="G345" i="35"/>
  <c r="G346" i="35"/>
  <c r="G347" i="35"/>
  <c r="G348" i="35"/>
  <c r="G349" i="35"/>
  <c r="G350" i="35"/>
  <c r="G351" i="35"/>
  <c r="G352" i="35"/>
  <c r="G353" i="35"/>
  <c r="G354" i="35"/>
  <c r="G355" i="35"/>
  <c r="G356" i="35"/>
  <c r="G357" i="35"/>
  <c r="G358" i="35"/>
  <c r="G359" i="35"/>
  <c r="G360" i="35"/>
  <c r="G361" i="35"/>
  <c r="G362" i="35"/>
  <c r="G363" i="35"/>
  <c r="G364" i="35"/>
  <c r="G365" i="35"/>
  <c r="G366" i="35"/>
  <c r="G367" i="35"/>
  <c r="G368" i="35"/>
  <c r="G369" i="35"/>
  <c r="G370" i="35"/>
  <c r="G371" i="35"/>
  <c r="G372" i="35"/>
  <c r="G373" i="35"/>
  <c r="G374" i="35"/>
  <c r="G375" i="35"/>
  <c r="G376" i="35"/>
  <c r="G377" i="35"/>
  <c r="G378" i="35"/>
  <c r="G379" i="35"/>
  <c r="G380" i="35"/>
  <c r="G381" i="35"/>
  <c r="G382" i="35"/>
  <c r="G383" i="35"/>
  <c r="G384" i="35"/>
  <c r="G385" i="35"/>
  <c r="G386" i="35"/>
  <c r="G387" i="35"/>
  <c r="G388" i="35"/>
  <c r="G389" i="35"/>
  <c r="G390" i="35"/>
  <c r="G391" i="35"/>
  <c r="G392" i="35"/>
  <c r="G393" i="35"/>
  <c r="G394" i="35"/>
  <c r="G395" i="35"/>
  <c r="G396" i="35"/>
  <c r="G397" i="35"/>
  <c r="G398" i="35"/>
  <c r="G399" i="35"/>
  <c r="G400" i="35"/>
  <c r="G401" i="35"/>
  <c r="G402" i="35"/>
  <c r="G403" i="35"/>
  <c r="G404" i="35"/>
  <c r="G405" i="35"/>
  <c r="G406" i="35"/>
  <c r="G407" i="35"/>
  <c r="G408" i="35"/>
  <c r="G409" i="35"/>
  <c r="G410" i="35"/>
  <c r="G411" i="35"/>
  <c r="G412" i="35"/>
  <c r="G413" i="35"/>
  <c r="G414" i="35"/>
  <c r="G415" i="35"/>
  <c r="G416" i="35"/>
  <c r="G417" i="35"/>
  <c r="G418" i="35"/>
  <c r="G419" i="35"/>
  <c r="G420" i="35"/>
  <c r="G421" i="35"/>
  <c r="G422" i="35"/>
  <c r="G423" i="35"/>
  <c r="G424" i="35"/>
  <c r="G425" i="35"/>
  <c r="G426" i="35"/>
  <c r="G427" i="35"/>
  <c r="G428" i="35"/>
  <c r="G429" i="35"/>
  <c r="G430" i="35"/>
  <c r="G431" i="35"/>
  <c r="G432" i="35"/>
  <c r="G433" i="35"/>
  <c r="G434" i="35"/>
  <c r="G435" i="35"/>
  <c r="G436" i="35"/>
  <c r="G437" i="35"/>
  <c r="G438" i="35"/>
  <c r="G439" i="35"/>
  <c r="G440" i="35"/>
  <c r="G441" i="35"/>
  <c r="G442" i="35"/>
  <c r="G443" i="35"/>
  <c r="G444" i="35"/>
  <c r="G445" i="35"/>
  <c r="G446" i="35"/>
  <c r="G447" i="35"/>
  <c r="G448" i="35"/>
  <c r="G449" i="35"/>
  <c r="G450" i="35"/>
  <c r="G451" i="35"/>
  <c r="G452" i="35"/>
  <c r="G453" i="35"/>
  <c r="G454" i="35"/>
  <c r="G455" i="35"/>
  <c r="G456" i="35"/>
  <c r="G457" i="35"/>
  <c r="G458" i="35"/>
  <c r="G459" i="35"/>
  <c r="G460" i="35"/>
  <c r="G461" i="35"/>
  <c r="G462" i="35"/>
  <c r="G463" i="35"/>
  <c r="G464" i="35"/>
  <c r="G465" i="35"/>
  <c r="G466" i="35"/>
  <c r="G467" i="35"/>
  <c r="G468" i="35"/>
  <c r="G469" i="35"/>
  <c r="G470" i="35"/>
  <c r="G471" i="35"/>
  <c r="G472" i="35"/>
  <c r="G473" i="35"/>
  <c r="G474" i="35"/>
  <c r="G475" i="35"/>
  <c r="G476" i="35"/>
  <c r="G477" i="35"/>
  <c r="G478" i="35"/>
  <c r="G479" i="35"/>
  <c r="G480" i="35"/>
  <c r="G481" i="35"/>
  <c r="G482" i="35"/>
  <c r="G483" i="35"/>
  <c r="G484" i="35"/>
  <c r="G485" i="35"/>
  <c r="G486" i="35"/>
  <c r="G487" i="35"/>
  <c r="G488" i="35"/>
  <c r="G489" i="35"/>
  <c r="G490" i="35"/>
  <c r="G491" i="35"/>
  <c r="G492" i="35"/>
  <c r="G493" i="35"/>
  <c r="G494" i="35"/>
  <c r="G495" i="35"/>
  <c r="G496" i="35"/>
  <c r="G497" i="35"/>
  <c r="G498" i="35"/>
  <c r="G499" i="35"/>
  <c r="G500" i="35"/>
  <c r="G501" i="35"/>
  <c r="G502" i="35"/>
  <c r="G503" i="35"/>
  <c r="G504" i="35"/>
  <c r="G505" i="35"/>
  <c r="G506" i="35"/>
  <c r="G507" i="35"/>
  <c r="G508" i="35"/>
  <c r="G509" i="35"/>
  <c r="G510" i="35"/>
  <c r="G511" i="35"/>
  <c r="G512" i="35"/>
  <c r="G513" i="35"/>
  <c r="G514" i="35"/>
  <c r="G515" i="35"/>
  <c r="G516" i="35"/>
  <c r="G517" i="35"/>
  <c r="G518" i="35"/>
  <c r="G519" i="35"/>
  <c r="G520" i="35"/>
  <c r="G521" i="35"/>
  <c r="G522" i="35"/>
  <c r="G523" i="35"/>
  <c r="G524" i="35"/>
  <c r="G525" i="35"/>
  <c r="G526" i="35"/>
  <c r="G527" i="35"/>
  <c r="G528" i="35"/>
  <c r="G529" i="35"/>
  <c r="G530" i="35"/>
  <c r="G531" i="35"/>
  <c r="G532" i="35"/>
  <c r="G533" i="35"/>
  <c r="G534" i="35"/>
  <c r="G535" i="35"/>
  <c r="G536" i="35"/>
  <c r="G537" i="35"/>
  <c r="G538" i="35"/>
  <c r="G539" i="35"/>
  <c r="G540" i="35"/>
  <c r="G541" i="35"/>
  <c r="G542" i="35"/>
  <c r="G543" i="35"/>
  <c r="G544" i="35"/>
  <c r="G545" i="35"/>
  <c r="G546" i="35"/>
  <c r="G547" i="35"/>
  <c r="G548" i="35"/>
  <c r="G549" i="35"/>
  <c r="G550" i="35"/>
  <c r="G551" i="35"/>
  <c r="G552" i="35"/>
  <c r="G553" i="35"/>
  <c r="G554" i="35"/>
  <c r="G555" i="35"/>
  <c r="G556" i="35"/>
  <c r="G557" i="35"/>
  <c r="G558" i="35"/>
  <c r="G559" i="35"/>
  <c r="G560" i="35"/>
  <c r="G561" i="35"/>
  <c r="G562" i="35"/>
  <c r="G563" i="35"/>
  <c r="G564" i="35"/>
  <c r="G565" i="35"/>
  <c r="G566" i="35"/>
  <c r="G567" i="35"/>
  <c r="G568" i="35"/>
  <c r="G569" i="35"/>
  <c r="G570" i="35"/>
  <c r="G571" i="35"/>
  <c r="G572" i="35"/>
  <c r="G573" i="35"/>
  <c r="G574" i="35"/>
  <c r="G575" i="35"/>
  <c r="G576" i="35"/>
  <c r="G577" i="35"/>
  <c r="G578" i="35"/>
  <c r="G579" i="35"/>
  <c r="G580" i="35"/>
  <c r="G581" i="35"/>
  <c r="G582" i="35"/>
  <c r="G583" i="35"/>
  <c r="G584" i="35"/>
  <c r="G585" i="35"/>
  <c r="G586" i="35"/>
  <c r="G587" i="35"/>
  <c r="G588" i="35"/>
  <c r="G589" i="35"/>
  <c r="G590" i="35"/>
  <c r="G591" i="35"/>
  <c r="G592" i="35"/>
  <c r="G593" i="35"/>
  <c r="G594" i="35"/>
  <c r="G595" i="35"/>
  <c r="G596" i="35"/>
  <c r="G597" i="35"/>
  <c r="G598" i="35"/>
  <c r="G599" i="35"/>
  <c r="G600" i="35"/>
  <c r="G601" i="35"/>
  <c r="G602" i="35"/>
  <c r="G603" i="35"/>
  <c r="G604" i="35"/>
  <c r="G605" i="35"/>
  <c r="G606" i="35"/>
  <c r="G607" i="35"/>
  <c r="G608" i="35"/>
  <c r="G609" i="35"/>
  <c r="G610" i="35"/>
  <c r="G611" i="35"/>
  <c r="G612" i="35"/>
  <c r="G613" i="35"/>
  <c r="G614" i="35"/>
  <c r="G615" i="35"/>
  <c r="G616" i="35"/>
  <c r="G617" i="35"/>
  <c r="G618" i="35"/>
  <c r="G619" i="35"/>
  <c r="G620" i="35"/>
  <c r="G621" i="35"/>
  <c r="G622" i="35"/>
  <c r="G623" i="35"/>
  <c r="G624" i="35"/>
  <c r="G625" i="35"/>
  <c r="G626" i="35"/>
  <c r="G627" i="35"/>
  <c r="G628" i="35"/>
  <c r="G629" i="35"/>
  <c r="G630" i="35"/>
  <c r="G631" i="35"/>
  <c r="G632" i="35"/>
  <c r="G633" i="35"/>
  <c r="G634" i="35"/>
  <c r="G635" i="35"/>
  <c r="G636" i="35"/>
  <c r="G637" i="35"/>
  <c r="G638" i="35"/>
  <c r="G639" i="35"/>
  <c r="G640" i="35"/>
  <c r="G641" i="35"/>
  <c r="G642" i="35"/>
  <c r="G643" i="35"/>
  <c r="G644" i="35"/>
  <c r="G645" i="35"/>
  <c r="G646" i="35"/>
  <c r="G647" i="35"/>
  <c r="G648" i="35"/>
  <c r="G649" i="35"/>
  <c r="G650" i="35"/>
  <c r="G651" i="35"/>
  <c r="G652" i="35"/>
  <c r="G653" i="35"/>
  <c r="G654" i="35"/>
  <c r="G655" i="35"/>
  <c r="G656" i="35"/>
  <c r="G657" i="35"/>
  <c r="G658" i="35"/>
  <c r="G659" i="35"/>
  <c r="G660" i="35"/>
  <c r="G661" i="35"/>
  <c r="G662" i="35"/>
  <c r="G663" i="35"/>
  <c r="G664" i="35"/>
  <c r="G665" i="35"/>
  <c r="G666" i="35"/>
  <c r="G667" i="35"/>
  <c r="G668" i="35"/>
  <c r="G669" i="35"/>
  <c r="G670" i="35"/>
  <c r="G671" i="35"/>
  <c r="G672" i="35"/>
  <c r="G673" i="35"/>
  <c r="G674" i="35"/>
  <c r="G675" i="35"/>
  <c r="G676" i="35"/>
  <c r="G677" i="35"/>
  <c r="G678" i="35"/>
  <c r="G679" i="35"/>
  <c r="G680" i="35"/>
  <c r="G681" i="35"/>
  <c r="G682" i="35"/>
  <c r="G683" i="35"/>
  <c r="G684" i="35"/>
  <c r="G685" i="35"/>
  <c r="G686" i="35"/>
  <c r="G687" i="35"/>
  <c r="G688" i="35"/>
  <c r="G689" i="35"/>
  <c r="G690" i="35"/>
  <c r="G691" i="35"/>
  <c r="G692" i="35"/>
  <c r="G693" i="35"/>
  <c r="G694" i="35"/>
  <c r="G695" i="35"/>
  <c r="G696" i="35"/>
  <c r="G697" i="35"/>
  <c r="G698" i="35"/>
  <c r="G699" i="35"/>
  <c r="G700" i="35"/>
  <c r="G701" i="35"/>
  <c r="G702" i="35"/>
  <c r="G703" i="35"/>
  <c r="G704" i="35"/>
  <c r="G705" i="35"/>
  <c r="G706" i="35"/>
  <c r="G707" i="35"/>
  <c r="G708" i="35"/>
  <c r="G709" i="35"/>
  <c r="G710" i="35"/>
  <c r="G711" i="35"/>
  <c r="G712" i="35"/>
  <c r="G713" i="35"/>
  <c r="G714" i="35"/>
  <c r="G715" i="35"/>
  <c r="G716" i="35"/>
  <c r="G717" i="35"/>
  <c r="G718" i="35"/>
  <c r="G719" i="35"/>
  <c r="G720" i="35"/>
  <c r="G721" i="35"/>
  <c r="G722" i="35"/>
  <c r="G723" i="35"/>
  <c r="G724" i="35"/>
  <c r="G725" i="35"/>
  <c r="G726" i="35"/>
  <c r="G727" i="35"/>
  <c r="G728" i="35"/>
  <c r="G729" i="35"/>
  <c r="G730" i="35"/>
  <c r="G731" i="35"/>
  <c r="G732" i="35"/>
  <c r="G733" i="35"/>
  <c r="G734" i="35"/>
  <c r="G735" i="35"/>
  <c r="G736" i="35"/>
  <c r="G737" i="35"/>
  <c r="G738" i="35"/>
  <c r="G739" i="35"/>
  <c r="G740" i="35"/>
  <c r="G741" i="35"/>
  <c r="G742" i="35"/>
  <c r="G743" i="35"/>
  <c r="G744" i="35"/>
  <c r="G745" i="35"/>
  <c r="G746" i="35"/>
  <c r="G747" i="35"/>
  <c r="G748" i="35"/>
  <c r="G749" i="35"/>
  <c r="G750" i="35"/>
  <c r="G751" i="35"/>
  <c r="G752" i="35"/>
  <c r="G753" i="35"/>
  <c r="G754" i="35"/>
  <c r="G755" i="35"/>
  <c r="G756" i="35"/>
  <c r="G757" i="35"/>
  <c r="G758" i="35"/>
  <c r="G759" i="35"/>
  <c r="G760" i="35"/>
  <c r="G761" i="35"/>
  <c r="G762" i="35"/>
  <c r="G763" i="35"/>
  <c r="G764" i="35"/>
  <c r="G765" i="35"/>
  <c r="G766" i="35"/>
  <c r="G767" i="35"/>
  <c r="G768" i="35"/>
  <c r="G769" i="35"/>
  <c r="G770" i="35"/>
  <c r="G771" i="35"/>
  <c r="G772" i="35"/>
  <c r="G773" i="35"/>
  <c r="G774" i="35"/>
  <c r="G775" i="35"/>
  <c r="G776" i="35"/>
  <c r="G777" i="35"/>
  <c r="G778" i="35"/>
  <c r="G779" i="35"/>
  <c r="G780" i="35"/>
  <c r="G781" i="35"/>
  <c r="G782" i="35"/>
  <c r="G783" i="35"/>
  <c r="G784" i="35"/>
  <c r="G785" i="35"/>
  <c r="G786" i="35"/>
  <c r="G787" i="35"/>
  <c r="G788" i="35"/>
  <c r="G789" i="35"/>
  <c r="G790" i="35"/>
  <c r="G791" i="35"/>
  <c r="G792" i="35"/>
  <c r="G793" i="35"/>
  <c r="G794" i="35"/>
  <c r="G795" i="35"/>
  <c r="G796" i="35"/>
  <c r="G797" i="35"/>
  <c r="G798" i="35"/>
  <c r="G799" i="35"/>
  <c r="G800" i="35"/>
  <c r="G801" i="35"/>
  <c r="G802" i="35"/>
  <c r="G803" i="35"/>
  <c r="G804" i="35"/>
  <c r="G805" i="35"/>
  <c r="G806" i="35"/>
  <c r="G807" i="35"/>
  <c r="G808" i="35"/>
  <c r="G809" i="35"/>
  <c r="G810" i="35"/>
  <c r="G811" i="35"/>
  <c r="G812" i="35"/>
  <c r="G813" i="35"/>
  <c r="G814" i="35"/>
  <c r="G815" i="35"/>
  <c r="G816" i="35"/>
  <c r="G817" i="35"/>
  <c r="G818" i="35"/>
  <c r="G819" i="35"/>
  <c r="G820" i="35"/>
  <c r="G821" i="35"/>
  <c r="G822" i="35"/>
  <c r="G823" i="35"/>
  <c r="G824" i="35"/>
  <c r="G825" i="35"/>
  <c r="G826" i="35"/>
  <c r="G827" i="35"/>
  <c r="G828" i="35"/>
  <c r="G829" i="35"/>
  <c r="G830" i="35"/>
  <c r="G831" i="35"/>
  <c r="G832" i="35"/>
  <c r="G833" i="35"/>
  <c r="G834" i="35"/>
  <c r="G835" i="35"/>
  <c r="G836" i="35"/>
  <c r="G837" i="35"/>
  <c r="G838" i="35"/>
  <c r="G839" i="35"/>
  <c r="G840" i="35"/>
  <c r="G841" i="35"/>
  <c r="G842" i="35"/>
  <c r="G843" i="35"/>
  <c r="G844" i="35"/>
  <c r="G845" i="35"/>
  <c r="G846" i="35"/>
  <c r="G847" i="35"/>
  <c r="G848" i="35"/>
  <c r="G849" i="35"/>
  <c r="G850" i="35"/>
  <c r="G851" i="35"/>
  <c r="G852" i="35"/>
  <c r="G853" i="35"/>
  <c r="G854" i="35"/>
  <c r="G855" i="35"/>
  <c r="G856" i="35"/>
  <c r="G857" i="35"/>
  <c r="G858" i="35"/>
  <c r="G859" i="35"/>
  <c r="G860" i="35"/>
  <c r="G861" i="35"/>
  <c r="G862" i="35"/>
  <c r="G863" i="35"/>
  <c r="G864" i="35"/>
  <c r="G865" i="35"/>
  <c r="G866" i="35"/>
  <c r="G867" i="35"/>
  <c r="G868" i="35"/>
  <c r="G869" i="35"/>
  <c r="G870" i="35"/>
  <c r="G871" i="35"/>
  <c r="G872" i="35"/>
  <c r="G873" i="35"/>
  <c r="G874" i="35"/>
  <c r="G875" i="35"/>
  <c r="G876" i="35"/>
  <c r="G877" i="35"/>
  <c r="G878" i="35"/>
  <c r="G879" i="35"/>
  <c r="G880" i="35"/>
  <c r="G881" i="35"/>
  <c r="G882" i="35"/>
  <c r="G883" i="35"/>
  <c r="G884" i="35"/>
  <c r="G885" i="35"/>
  <c r="G886" i="35"/>
  <c r="G887" i="35"/>
  <c r="G888" i="35"/>
  <c r="G889" i="35"/>
  <c r="G890" i="35"/>
  <c r="G891" i="35"/>
  <c r="G892" i="35"/>
  <c r="G893" i="35"/>
  <c r="G894" i="35"/>
  <c r="G895" i="35"/>
  <c r="G896" i="35"/>
  <c r="G897" i="35"/>
  <c r="G898" i="35"/>
  <c r="G899" i="35"/>
  <c r="G900" i="35"/>
  <c r="G901" i="35"/>
  <c r="G902" i="35"/>
  <c r="G903" i="35"/>
  <c r="G904" i="35"/>
  <c r="G905" i="35"/>
  <c r="G906" i="35"/>
  <c r="G907" i="35"/>
  <c r="G908" i="35"/>
  <c r="G909" i="35"/>
  <c r="G910" i="35"/>
  <c r="G911" i="35"/>
  <c r="G912" i="35"/>
  <c r="G913" i="35"/>
  <c r="G914" i="35"/>
  <c r="G915" i="35"/>
  <c r="G916" i="35"/>
  <c r="G917" i="35"/>
  <c r="G918" i="35"/>
  <c r="G919" i="35"/>
  <c r="G920" i="35"/>
  <c r="G921" i="35"/>
  <c r="G922" i="35"/>
  <c r="G923" i="35"/>
  <c r="G924" i="35"/>
  <c r="G925" i="35"/>
  <c r="G926" i="35"/>
  <c r="G927" i="35"/>
  <c r="G928" i="35"/>
  <c r="G929" i="35"/>
  <c r="G930" i="35"/>
  <c r="G931" i="35"/>
  <c r="G932" i="35"/>
  <c r="G933" i="35"/>
  <c r="G934" i="35"/>
  <c r="G935" i="35"/>
  <c r="G936" i="35"/>
  <c r="G937" i="35"/>
  <c r="G938" i="35"/>
  <c r="G939" i="35"/>
  <c r="G940" i="35"/>
  <c r="G941" i="35"/>
  <c r="G942" i="35"/>
  <c r="G943" i="35"/>
  <c r="G944" i="35"/>
  <c r="G945" i="35"/>
  <c r="G946" i="35"/>
  <c r="G947" i="35"/>
  <c r="G948" i="35"/>
  <c r="G949" i="35"/>
  <c r="G950" i="35"/>
  <c r="G951" i="35"/>
  <c r="G952" i="35"/>
  <c r="G953" i="35"/>
  <c r="G954" i="35"/>
  <c r="G955" i="35"/>
  <c r="G956" i="35"/>
  <c r="G957" i="35"/>
  <c r="G958" i="35"/>
  <c r="G959" i="35"/>
  <c r="G960" i="35"/>
  <c r="G961" i="35"/>
  <c r="G962" i="35"/>
  <c r="G963" i="35"/>
  <c r="G964" i="35"/>
  <c r="G965" i="35"/>
  <c r="G966" i="35"/>
  <c r="G967" i="35"/>
  <c r="G968" i="35"/>
  <c r="G969" i="35"/>
  <c r="G970" i="35"/>
  <c r="G971" i="35"/>
  <c r="G972" i="35"/>
  <c r="G973" i="35"/>
  <c r="G974" i="35"/>
  <c r="G975" i="35"/>
  <c r="G976" i="35"/>
  <c r="G977" i="35"/>
  <c r="G978" i="35"/>
  <c r="G979" i="35"/>
  <c r="G980" i="35"/>
  <c r="G981" i="35"/>
  <c r="G982" i="35"/>
  <c r="G983" i="35"/>
  <c r="G984" i="35"/>
  <c r="G985" i="35"/>
  <c r="G986" i="35"/>
  <c r="G987" i="35"/>
  <c r="G988" i="35"/>
  <c r="G989" i="35"/>
  <c r="G990" i="35"/>
  <c r="G991" i="35"/>
  <c r="G992" i="35"/>
  <c r="G993" i="35"/>
  <c r="G994" i="35"/>
  <c r="G995" i="35"/>
  <c r="G996" i="35"/>
  <c r="G997" i="35"/>
  <c r="G14" i="35"/>
  <c r="G5" i="34"/>
  <c r="G4" i="34"/>
  <c r="G3" i="34"/>
  <c r="G2" i="34"/>
  <c r="F3" i="34"/>
  <c r="F4" i="34"/>
  <c r="F5" i="34"/>
  <c r="F2" i="34"/>
  <c r="R55" i="38" l="1"/>
  <c r="S73" i="38"/>
  <c r="Q89" i="38"/>
  <c r="T99" i="38"/>
  <c r="R34" i="38"/>
  <c r="N38" i="38"/>
  <c r="P44" i="38"/>
  <c r="V49" i="38"/>
  <c r="T58" i="38"/>
  <c r="Q69" i="38"/>
  <c r="T76" i="38"/>
  <c r="W92" i="38"/>
  <c r="U99" i="38"/>
  <c r="W36" i="38"/>
  <c r="V44" i="38"/>
  <c r="R48" i="38"/>
  <c r="N52" i="38"/>
  <c r="U73" i="38"/>
  <c r="T113" i="38"/>
  <c r="Y112" i="38"/>
  <c r="AE112" i="38" s="1"/>
  <c r="Q112" i="38"/>
  <c r="V111" i="38"/>
  <c r="N111" i="38"/>
  <c r="S110" i="38"/>
  <c r="X109" i="38"/>
  <c r="P109" i="38"/>
  <c r="U108" i="38"/>
  <c r="R107" i="38"/>
  <c r="W106" i="38"/>
  <c r="O106" i="38"/>
  <c r="T105" i="38"/>
  <c r="Y104" i="38"/>
  <c r="AG104" i="38" s="1"/>
  <c r="Q104" i="38"/>
  <c r="V103" i="38"/>
  <c r="N103" i="38"/>
  <c r="S102" i="38"/>
  <c r="X101" i="38"/>
  <c r="P101" i="38"/>
  <c r="U100" i="38"/>
  <c r="R99" i="38"/>
  <c r="W98" i="38"/>
  <c r="O98" i="38"/>
  <c r="T97" i="38"/>
  <c r="Y96" i="38"/>
  <c r="AA96" i="38" s="1"/>
  <c r="Q96" i="38"/>
  <c r="V95" i="38"/>
  <c r="N95" i="38"/>
  <c r="S94" i="38"/>
  <c r="X93" i="38"/>
  <c r="P93" i="38"/>
  <c r="U92" i="38"/>
  <c r="R91" i="38"/>
  <c r="W90" i="38"/>
  <c r="O90" i="38"/>
  <c r="T89" i="38"/>
  <c r="Y88" i="38"/>
  <c r="AC88" i="38" s="1"/>
  <c r="Q88" i="38"/>
  <c r="V87" i="38"/>
  <c r="N87" i="38"/>
  <c r="S86" i="38"/>
  <c r="X85" i="38"/>
  <c r="P85" i="38"/>
  <c r="U84" i="38"/>
  <c r="R83" i="38"/>
  <c r="W82" i="38"/>
  <c r="O82" i="38"/>
  <c r="T81" i="38"/>
  <c r="Y80" i="38"/>
  <c r="AA80" i="38" s="1"/>
  <c r="Q80" i="38"/>
  <c r="V79" i="38"/>
  <c r="N79" i="38"/>
  <c r="S78" i="38"/>
  <c r="X77" i="38"/>
  <c r="P77" i="38"/>
  <c r="U76" i="38"/>
  <c r="R75" i="38"/>
  <c r="W74" i="38"/>
  <c r="R113" i="38"/>
  <c r="W112" i="38"/>
  <c r="O112" i="38"/>
  <c r="T111" i="38"/>
  <c r="Y110" i="38"/>
  <c r="Q110" i="38"/>
  <c r="V109" i="38"/>
  <c r="N109" i="38"/>
  <c r="S108" i="38"/>
  <c r="X107" i="38"/>
  <c r="P107" i="38"/>
  <c r="U106" i="38"/>
  <c r="R105" i="38"/>
  <c r="W104" i="38"/>
  <c r="O104" i="38"/>
  <c r="T103" i="38"/>
  <c r="Y102" i="38"/>
  <c r="AG102" i="38" s="1"/>
  <c r="Q102" i="38"/>
  <c r="V101" i="38"/>
  <c r="N101" i="38"/>
  <c r="S100" i="38"/>
  <c r="X99" i="38"/>
  <c r="P99" i="38"/>
  <c r="U98" i="38"/>
  <c r="R97" i="38"/>
  <c r="W96" i="38"/>
  <c r="O96" i="38"/>
  <c r="T95" i="38"/>
  <c r="Y94" i="38"/>
  <c r="Q94" i="38"/>
  <c r="V93" i="38"/>
  <c r="N93" i="38"/>
  <c r="S92" i="38"/>
  <c r="X91" i="38"/>
  <c r="P91" i="38"/>
  <c r="U90" i="38"/>
  <c r="R89" i="38"/>
  <c r="W88" i="38"/>
  <c r="O88" i="38"/>
  <c r="T87" i="38"/>
  <c r="Y86" i="38"/>
  <c r="AF86" i="38" s="1"/>
  <c r="Q86" i="38"/>
  <c r="V85" i="38"/>
  <c r="N85" i="38"/>
  <c r="S84" i="38"/>
  <c r="X83" i="38"/>
  <c r="P83" i="38"/>
  <c r="U82" i="38"/>
  <c r="R81" i="38"/>
  <c r="W80" i="38"/>
  <c r="O80" i="38"/>
  <c r="T79" i="38"/>
  <c r="Y78" i="38"/>
  <c r="Q78" i="38"/>
  <c r="V77" i="38"/>
  <c r="N77" i="38"/>
  <c r="S76" i="38"/>
  <c r="X75" i="38"/>
  <c r="P75" i="38"/>
  <c r="U74" i="38"/>
  <c r="R73" i="38"/>
  <c r="W72" i="38"/>
  <c r="O72" i="38"/>
  <c r="T71" i="38"/>
  <c r="Y70" i="38"/>
  <c r="AA70" i="38" s="1"/>
  <c r="Q70" i="38"/>
  <c r="V69" i="38"/>
  <c r="N69" i="38"/>
  <c r="S68" i="38"/>
  <c r="X67" i="38"/>
  <c r="U113" i="38"/>
  <c r="O113" i="38"/>
  <c r="R112" i="38"/>
  <c r="R111" i="38"/>
  <c r="U110" i="38"/>
  <c r="W109" i="38"/>
  <c r="X108" i="38"/>
  <c r="N108" i="38"/>
  <c r="O107" i="38"/>
  <c r="R106" i="38"/>
  <c r="U105" i="38"/>
  <c r="U104" i="38"/>
  <c r="W103" i="38"/>
  <c r="X102" i="38"/>
  <c r="N102" i="38"/>
  <c r="O101" i="38"/>
  <c r="Q100" i="38"/>
  <c r="S99" i="38"/>
  <c r="S98" i="38"/>
  <c r="V97" i="38"/>
  <c r="X96" i="38"/>
  <c r="Y95" i="38"/>
  <c r="AA95" i="38" s="1"/>
  <c r="O95" i="38"/>
  <c r="O94" i="38"/>
  <c r="R93" i="38"/>
  <c r="R92" i="38"/>
  <c r="T91" i="38"/>
  <c r="V90" i="38"/>
  <c r="X89" i="38"/>
  <c r="N89" i="38"/>
  <c r="P88" i="38"/>
  <c r="R87" i="38"/>
  <c r="U86" i="38"/>
  <c r="W85" i="38"/>
  <c r="X84" i="38"/>
  <c r="N84" i="38"/>
  <c r="O83" i="38"/>
  <c r="Q82" i="38"/>
  <c r="S81" i="38"/>
  <c r="U80" i="38"/>
  <c r="X79" i="38"/>
  <c r="O78" i="38"/>
  <c r="R77" i="38"/>
  <c r="R76" i="38"/>
  <c r="U75" i="38"/>
  <c r="X74" i="38"/>
  <c r="N74" i="38"/>
  <c r="Q73" i="38"/>
  <c r="U72" i="38"/>
  <c r="Y71" i="38"/>
  <c r="AG71" i="38" s="1"/>
  <c r="P71" i="38"/>
  <c r="T70" i="38"/>
  <c r="X69" i="38"/>
  <c r="O69" i="38"/>
  <c r="Q68" i="38"/>
  <c r="U67" i="38"/>
  <c r="R66" i="38"/>
  <c r="W65" i="38"/>
  <c r="O65" i="38"/>
  <c r="T64" i="38"/>
  <c r="Y63" i="38"/>
  <c r="AB63" i="38" s="1"/>
  <c r="Q63" i="38"/>
  <c r="V62" i="38"/>
  <c r="N62" i="38"/>
  <c r="S61" i="38"/>
  <c r="X60" i="38"/>
  <c r="P60" i="38"/>
  <c r="U59" i="38"/>
  <c r="R58" i="38"/>
  <c r="W57" i="38"/>
  <c r="O57" i="38"/>
  <c r="T56" i="38"/>
  <c r="Y55" i="38"/>
  <c r="AA55" i="38" s="1"/>
  <c r="Q55" i="38"/>
  <c r="Y113" i="38"/>
  <c r="AC113" i="38" s="1"/>
  <c r="N113" i="38"/>
  <c r="P112" i="38"/>
  <c r="Q111" i="38"/>
  <c r="T110" i="38"/>
  <c r="U109" i="38"/>
  <c r="W108" i="38"/>
  <c r="Y107" i="38"/>
  <c r="AB107" i="38" s="1"/>
  <c r="N107" i="38"/>
  <c r="Q106" i="38"/>
  <c r="S105" i="38"/>
  <c r="T104" i="38"/>
  <c r="U103" i="38"/>
  <c r="W102" i="38"/>
  <c r="Y101" i="38"/>
  <c r="AG101" i="38" s="1"/>
  <c r="P100" i="38"/>
  <c r="Q99" i="38"/>
  <c r="R98" i="38"/>
  <c r="U97" i="38"/>
  <c r="V96" i="38"/>
  <c r="X95" i="38"/>
  <c r="X94" i="38"/>
  <c r="N94" i="38"/>
  <c r="Q93" i="38"/>
  <c r="Q92" i="38"/>
  <c r="S91" i="38"/>
  <c r="T90" i="38"/>
  <c r="W89" i="38"/>
  <c r="N88" i="38"/>
  <c r="Q87" i="38"/>
  <c r="T86" i="38"/>
  <c r="U85" i="38"/>
  <c r="W84" i="38"/>
  <c r="Y83" i="38"/>
  <c r="AA83" i="38" s="1"/>
  <c r="N83" i="38"/>
  <c r="P82" i="38"/>
  <c r="Q81" i="38"/>
  <c r="T80" i="38"/>
  <c r="W79" i="38"/>
  <c r="X78" i="38"/>
  <c r="N78" i="38"/>
  <c r="Q77" i="38"/>
  <c r="Q76" i="38"/>
  <c r="T75" i="38"/>
  <c r="V74" i="38"/>
  <c r="Y73" i="38"/>
  <c r="P73" i="38"/>
  <c r="T72" i="38"/>
  <c r="X71" i="38"/>
  <c r="O71" i="38"/>
  <c r="S70" i="38"/>
  <c r="W69" i="38"/>
  <c r="Y68" i="38"/>
  <c r="P68" i="38"/>
  <c r="T67" i="38"/>
  <c r="Y66" i="38"/>
  <c r="AA66" i="38" s="1"/>
  <c r="Q66" i="38"/>
  <c r="V65" i="38"/>
  <c r="N65" i="38"/>
  <c r="S64" i="38"/>
  <c r="X113" i="38"/>
  <c r="N112" i="38"/>
  <c r="P111" i="38"/>
  <c r="R110" i="38"/>
  <c r="T109" i="38"/>
  <c r="V108" i="38"/>
  <c r="W107" i="38"/>
  <c r="P106" i="38"/>
  <c r="Q105" i="38"/>
  <c r="S104" i="38"/>
  <c r="S103" i="38"/>
  <c r="V102" i="38"/>
  <c r="W101" i="38"/>
  <c r="Y100" i="38"/>
  <c r="AG100" i="38" s="1"/>
  <c r="O100" i="38"/>
  <c r="O99" i="38"/>
  <c r="Q98" i="38"/>
  <c r="S97" i="38"/>
  <c r="U96" i="38"/>
  <c r="W95" i="38"/>
  <c r="W94" i="38"/>
  <c r="O93" i="38"/>
  <c r="P92" i="38"/>
  <c r="Q91" i="38"/>
  <c r="S90" i="38"/>
  <c r="V89" i="38"/>
  <c r="X88" i="38"/>
  <c r="P87" i="38"/>
  <c r="R86" i="38"/>
  <c r="T85" i="38"/>
  <c r="V84" i="38"/>
  <c r="W83" i="38"/>
  <c r="Y82" i="38"/>
  <c r="N82" i="38"/>
  <c r="P81" i="38"/>
  <c r="S80" i="38"/>
  <c r="U79" i="38"/>
  <c r="W78" i="38"/>
  <c r="O77" i="38"/>
  <c r="P76" i="38"/>
  <c r="S75" i="38"/>
  <c r="T74" i="38"/>
  <c r="X73" i="38"/>
  <c r="O73" i="38"/>
  <c r="S72" i="38"/>
  <c r="W71" i="38"/>
  <c r="N71" i="38"/>
  <c r="R70" i="38"/>
  <c r="U69" i="38"/>
  <c r="X68" i="38"/>
  <c r="O68" i="38"/>
  <c r="S67" i="38"/>
  <c r="X66" i="38"/>
  <c r="P66" i="38"/>
  <c r="U65" i="38"/>
  <c r="R64" i="38"/>
  <c r="W63" i="38"/>
  <c r="O63" i="38"/>
  <c r="T62" i="38"/>
  <c r="Y61" i="38"/>
  <c r="AA61" i="38" s="1"/>
  <c r="Q61" i="38"/>
  <c r="V60" i="38"/>
  <c r="N60" i="38"/>
  <c r="S59" i="38"/>
  <c r="X58" i="38"/>
  <c r="P58" i="38"/>
  <c r="U57" i="38"/>
  <c r="R56" i="38"/>
  <c r="W55" i="38"/>
  <c r="O55" i="38"/>
  <c r="W113" i="38"/>
  <c r="X112" i="38"/>
  <c r="Y111" i="38"/>
  <c r="O111" i="38"/>
  <c r="P110" i="38"/>
  <c r="S109" i="38"/>
  <c r="T108" i="38"/>
  <c r="V107" i="38"/>
  <c r="Y106" i="38"/>
  <c r="AB106" i="38" s="1"/>
  <c r="N106" i="38"/>
  <c r="P105" i="38"/>
  <c r="R104" i="38"/>
  <c r="R103" i="38"/>
  <c r="U102" i="38"/>
  <c r="U101" i="38"/>
  <c r="X100" i="38"/>
  <c r="N100" i="38"/>
  <c r="Y99" i="38"/>
  <c r="AA99" i="38" s="1"/>
  <c r="N99" i="38"/>
  <c r="P98" i="38"/>
  <c r="Q97" i="38"/>
  <c r="T96" i="38"/>
  <c r="U95" i="38"/>
  <c r="V94" i="38"/>
  <c r="Y93" i="38"/>
  <c r="AB93" i="38" s="1"/>
  <c r="Y92" i="38"/>
  <c r="AB92" i="38" s="1"/>
  <c r="O92" i="38"/>
  <c r="O91" i="38"/>
  <c r="R90" i="38"/>
  <c r="U89" i="38"/>
  <c r="V88" i="38"/>
  <c r="Y87" i="38"/>
  <c r="AA87" i="38" s="1"/>
  <c r="O87" i="38"/>
  <c r="P86" i="38"/>
  <c r="S85" i="38"/>
  <c r="T84" i="38"/>
  <c r="V83" i="38"/>
  <c r="X82" i="38"/>
  <c r="Y81" i="38"/>
  <c r="AB81" i="38" s="1"/>
  <c r="O81" i="38"/>
  <c r="R80" i="38"/>
  <c r="S79" i="38"/>
  <c r="V78" i="38"/>
  <c r="Y77" i="38"/>
  <c r="AB77" i="38" s="1"/>
  <c r="Y76" i="38"/>
  <c r="O76" i="38"/>
  <c r="Q75" i="38"/>
  <c r="S74" i="38"/>
  <c r="W73" i="38"/>
  <c r="N73" i="38"/>
  <c r="R72" i="38"/>
  <c r="V71" i="38"/>
  <c r="P70" i="38"/>
  <c r="T69" i="38"/>
  <c r="V113" i="38"/>
  <c r="V112" i="38"/>
  <c r="X111" i="38"/>
  <c r="O110" i="38"/>
  <c r="R109" i="38"/>
  <c r="R108" i="38"/>
  <c r="U107" i="38"/>
  <c r="X106" i="38"/>
  <c r="Y105" i="38"/>
  <c r="AA105" i="38" s="1"/>
  <c r="O105" i="38"/>
  <c r="P104" i="38"/>
  <c r="Q103" i="38"/>
  <c r="T102" i="38"/>
  <c r="T101" i="38"/>
  <c r="W100" i="38"/>
  <c r="W99" i="38"/>
  <c r="Y98" i="38"/>
  <c r="AG98" i="38" s="1"/>
  <c r="N98" i="38"/>
  <c r="P97" i="38"/>
  <c r="S96" i="38"/>
  <c r="S95" i="38"/>
  <c r="U94" i="38"/>
  <c r="W93" i="38"/>
  <c r="X92" i="38"/>
  <c r="N92" i="38"/>
  <c r="Y91" i="38"/>
  <c r="AE91" i="38" s="1"/>
  <c r="N91" i="38"/>
  <c r="Q90" i="38"/>
  <c r="S89" i="38"/>
  <c r="U88" i="38"/>
  <c r="X87" i="38"/>
  <c r="O86" i="38"/>
  <c r="R85" i="38"/>
  <c r="R84" i="38"/>
  <c r="U83" i="38"/>
  <c r="V82" i="38"/>
  <c r="X81" i="38"/>
  <c r="N81" i="38"/>
  <c r="P80" i="38"/>
  <c r="R79" i="38"/>
  <c r="U78" i="38"/>
  <c r="W77" i="38"/>
  <c r="X76" i="38"/>
  <c r="N76" i="38"/>
  <c r="O75" i="38"/>
  <c r="R74" i="38"/>
  <c r="V73" i="38"/>
  <c r="Q72" i="38"/>
  <c r="U71" i="38"/>
  <c r="X70" i="38"/>
  <c r="O70" i="38"/>
  <c r="W110" i="38"/>
  <c r="Q108" i="38"/>
  <c r="V105" i="38"/>
  <c r="P102" i="38"/>
  <c r="S101" i="38"/>
  <c r="X97" i="38"/>
  <c r="Q95" i="38"/>
  <c r="U91" i="38"/>
  <c r="T88" i="38"/>
  <c r="N86" i="38"/>
  <c r="O84" i="38"/>
  <c r="X80" i="38"/>
  <c r="T78" i="38"/>
  <c r="V75" i="38"/>
  <c r="V72" i="38"/>
  <c r="N70" i="38"/>
  <c r="T68" i="38"/>
  <c r="P67" i="38"/>
  <c r="O66" i="38"/>
  <c r="P65" i="38"/>
  <c r="Y64" i="38"/>
  <c r="AA64" i="38" s="1"/>
  <c r="N64" i="38"/>
  <c r="P63" i="38"/>
  <c r="R62" i="38"/>
  <c r="U61" i="38"/>
  <c r="W60" i="38"/>
  <c r="Y59" i="38"/>
  <c r="AG59" i="38" s="1"/>
  <c r="O59" i="38"/>
  <c r="Q58" i="38"/>
  <c r="S57" i="38"/>
  <c r="V56" i="38"/>
  <c r="X55" i="38"/>
  <c r="R54" i="38"/>
  <c r="W53" i="38"/>
  <c r="O53" i="38"/>
  <c r="T52" i="38"/>
  <c r="Y51" i="38"/>
  <c r="AB51" i="38" s="1"/>
  <c r="Q51" i="38"/>
  <c r="V50" i="38"/>
  <c r="N50" i="38"/>
  <c r="S49" i="38"/>
  <c r="X48" i="38"/>
  <c r="P48" i="38"/>
  <c r="U47" i="38"/>
  <c r="R46" i="38"/>
  <c r="W45" i="38"/>
  <c r="O45" i="38"/>
  <c r="T44" i="38"/>
  <c r="Y43" i="38"/>
  <c r="AG43" i="38" s="1"/>
  <c r="Q43" i="38"/>
  <c r="V42" i="38"/>
  <c r="N42" i="38"/>
  <c r="S41" i="38"/>
  <c r="X40" i="38"/>
  <c r="P40" i="38"/>
  <c r="U39" i="38"/>
  <c r="R38" i="38"/>
  <c r="W37" i="38"/>
  <c r="O37" i="38"/>
  <c r="T36" i="38"/>
  <c r="Y35" i="38"/>
  <c r="AA35" i="38" s="1"/>
  <c r="Q35" i="38"/>
  <c r="V34" i="38"/>
  <c r="N34" i="38"/>
  <c r="S33" i="38"/>
  <c r="X32" i="38"/>
  <c r="P32" i="38"/>
  <c r="S113" i="38"/>
  <c r="V110" i="38"/>
  <c r="P108" i="38"/>
  <c r="N105" i="38"/>
  <c r="X104" i="38"/>
  <c r="O102" i="38"/>
  <c r="R101" i="38"/>
  <c r="V100" i="38"/>
  <c r="W97" i="38"/>
  <c r="P95" i="38"/>
  <c r="T94" i="38"/>
  <c r="Y90" i="38"/>
  <c r="AA90" i="38" s="1"/>
  <c r="S88" i="38"/>
  <c r="T83" i="38"/>
  <c r="V80" i="38"/>
  <c r="R78" i="38"/>
  <c r="N75" i="38"/>
  <c r="Y74" i="38"/>
  <c r="AG74" i="38" s="1"/>
  <c r="P72" i="38"/>
  <c r="Y69" i="38"/>
  <c r="AD69" i="38" s="1"/>
  <c r="R68" i="38"/>
  <c r="O67" i="38"/>
  <c r="N66" i="38"/>
  <c r="X64" i="38"/>
  <c r="N63" i="38"/>
  <c r="Q62" i="38"/>
  <c r="T61" i="38"/>
  <c r="U60" i="38"/>
  <c r="X59" i="38"/>
  <c r="N59" i="38"/>
  <c r="O58" i="38"/>
  <c r="R57" i="38"/>
  <c r="U56" i="38"/>
  <c r="V55" i="38"/>
  <c r="Y54" i="38"/>
  <c r="AA54" i="38" s="1"/>
  <c r="Q54" i="38"/>
  <c r="V53" i="38"/>
  <c r="N53" i="38"/>
  <c r="S52" i="38"/>
  <c r="X51" i="38"/>
  <c r="P51" i="38"/>
  <c r="U50" i="38"/>
  <c r="R49" i="38"/>
  <c r="W48" i="38"/>
  <c r="O48" i="38"/>
  <c r="T47" i="38"/>
  <c r="Y46" i="38"/>
  <c r="AD46" i="38" s="1"/>
  <c r="Q46" i="38"/>
  <c r="V45" i="38"/>
  <c r="N45" i="38"/>
  <c r="S44" i="38"/>
  <c r="X43" i="38"/>
  <c r="P43" i="38"/>
  <c r="U42" i="38"/>
  <c r="R41" i="38"/>
  <c r="W40" i="38"/>
  <c r="O40" i="38"/>
  <c r="T39" i="38"/>
  <c r="Y38" i="38"/>
  <c r="AC38" i="38" s="1"/>
  <c r="Q38" i="38"/>
  <c r="V37" i="38"/>
  <c r="N37" i="38"/>
  <c r="S36" i="38"/>
  <c r="X35" i="38"/>
  <c r="P35" i="38"/>
  <c r="U34" i="38"/>
  <c r="R33" i="38"/>
  <c r="W32" i="38"/>
  <c r="O32" i="38"/>
  <c r="Q113" i="38"/>
  <c r="N110" i="38"/>
  <c r="O108" i="38"/>
  <c r="T107" i="38"/>
  <c r="V104" i="38"/>
  <c r="Q101" i="38"/>
  <c r="T100" i="38"/>
  <c r="O97" i="38"/>
  <c r="R94" i="38"/>
  <c r="X90" i="38"/>
  <c r="R88" i="38"/>
  <c r="W87" i="38"/>
  <c r="Y85" i="38"/>
  <c r="AB85" i="38" s="1"/>
  <c r="S83" i="38"/>
  <c r="N80" i="38"/>
  <c r="P78" i="38"/>
  <c r="U77" i="38"/>
  <c r="Q74" i="38"/>
  <c r="N72" i="38"/>
  <c r="S71" i="38"/>
  <c r="S69" i="38"/>
  <c r="N68" i="38"/>
  <c r="N67" i="38"/>
  <c r="Y65" i="38"/>
  <c r="AG65" i="38" s="1"/>
  <c r="W64" i="38"/>
  <c r="X63" i="38"/>
  <c r="P62" i="38"/>
  <c r="R61" i="38"/>
  <c r="T60" i="38"/>
  <c r="W59" i="38"/>
  <c r="Y58" i="38"/>
  <c r="AA58" i="38" s="1"/>
  <c r="N58" i="38"/>
  <c r="Q57" i="38"/>
  <c r="S56" i="38"/>
  <c r="U55" i="38"/>
  <c r="X54" i="38"/>
  <c r="P54" i="38"/>
  <c r="U53" i="38"/>
  <c r="R52" i="38"/>
  <c r="W51" i="38"/>
  <c r="O51" i="38"/>
  <c r="T50" i="38"/>
  <c r="Y49" i="38"/>
  <c r="AE49" i="38" s="1"/>
  <c r="Q49" i="38"/>
  <c r="V48" i="38"/>
  <c r="N48" i="38"/>
  <c r="S47" i="38"/>
  <c r="X46" i="38"/>
  <c r="P46" i="38"/>
  <c r="U45" i="38"/>
  <c r="R44" i="38"/>
  <c r="W43" i="38"/>
  <c r="O43" i="38"/>
  <c r="T42" i="38"/>
  <c r="Y41" i="38"/>
  <c r="AF41" i="38" s="1"/>
  <c r="Q41" i="38"/>
  <c r="V40" i="38"/>
  <c r="N40" i="38"/>
  <c r="S39" i="38"/>
  <c r="X38" i="38"/>
  <c r="P38" i="38"/>
  <c r="U37" i="38"/>
  <c r="R36" i="38"/>
  <c r="W35" i="38"/>
  <c r="O35" i="38"/>
  <c r="T34" i="38"/>
  <c r="Y33" i="38"/>
  <c r="AD33" i="38" s="1"/>
  <c r="Q33" i="38"/>
  <c r="P113" i="38"/>
  <c r="U112" i="38"/>
  <c r="S107" i="38"/>
  <c r="N104" i="38"/>
  <c r="R100" i="38"/>
  <c r="V99" i="38"/>
  <c r="N97" i="38"/>
  <c r="P94" i="38"/>
  <c r="U93" i="38"/>
  <c r="P90" i="38"/>
  <c r="U87" i="38"/>
  <c r="Q85" i="38"/>
  <c r="Q83" i="38"/>
  <c r="T82" i="38"/>
  <c r="T77" i="38"/>
  <c r="P74" i="38"/>
  <c r="R71" i="38"/>
  <c r="R69" i="38"/>
  <c r="Y67" i="38"/>
  <c r="AA67" i="38" s="1"/>
  <c r="W66" i="38"/>
  <c r="X65" i="38"/>
  <c r="V64" i="38"/>
  <c r="V63" i="38"/>
  <c r="Y62" i="38"/>
  <c r="AB62" i="38" s="1"/>
  <c r="O62" i="38"/>
  <c r="P61" i="38"/>
  <c r="S60" i="38"/>
  <c r="V59" i="38"/>
  <c r="W58" i="38"/>
  <c r="P57" i="38"/>
  <c r="Q56" i="38"/>
  <c r="T55" i="38"/>
  <c r="W54" i="38"/>
  <c r="O54" i="38"/>
  <c r="T53" i="38"/>
  <c r="Y52" i="38"/>
  <c r="AA52" i="38" s="1"/>
  <c r="Q52" i="38"/>
  <c r="V51" i="38"/>
  <c r="N51" i="38"/>
  <c r="S50" i="38"/>
  <c r="X49" i="38"/>
  <c r="P49" i="38"/>
  <c r="U48" i="38"/>
  <c r="R47" i="38"/>
  <c r="W46" i="38"/>
  <c r="O46" i="38"/>
  <c r="T45" i="38"/>
  <c r="Y44" i="38"/>
  <c r="AA44" i="38" s="1"/>
  <c r="Q44" i="38"/>
  <c r="V43" i="38"/>
  <c r="N43" i="38"/>
  <c r="S42" i="38"/>
  <c r="X41" i="38"/>
  <c r="P41" i="38"/>
  <c r="U40" i="38"/>
  <c r="R39" i="38"/>
  <c r="W38" i="38"/>
  <c r="O38" i="38"/>
  <c r="T37" i="38"/>
  <c r="Y36" i="38"/>
  <c r="Q36" i="38"/>
  <c r="V35" i="38"/>
  <c r="N35" i="38"/>
  <c r="S111" i="38"/>
  <c r="X110" i="38"/>
  <c r="Y108" i="38"/>
  <c r="AA108" i="38" s="1"/>
  <c r="W105" i="38"/>
  <c r="O103" i="38"/>
  <c r="R102" i="38"/>
  <c r="T98" i="38"/>
  <c r="Y97" i="38"/>
  <c r="AG97" i="38" s="1"/>
  <c r="N96" i="38"/>
  <c r="R95" i="38"/>
  <c r="T92" i="38"/>
  <c r="V91" i="38"/>
  <c r="O89" i="38"/>
  <c r="V86" i="38"/>
  <c r="P84" i="38"/>
  <c r="U81" i="38"/>
  <c r="O79" i="38"/>
  <c r="W75" i="38"/>
  <c r="X72" i="38"/>
  <c r="U70" i="38"/>
  <c r="U68" i="38"/>
  <c r="Q67" i="38"/>
  <c r="S66" i="38"/>
  <c r="Q65" i="38"/>
  <c r="O64" i="38"/>
  <c r="R63" i="38"/>
  <c r="S62" i="38"/>
  <c r="V61" i="38"/>
  <c r="Y60" i="38"/>
  <c r="AA60" i="38" s="1"/>
  <c r="P59" i="38"/>
  <c r="S58" i="38"/>
  <c r="T57" i="38"/>
  <c r="W56" i="38"/>
  <c r="N55" i="38"/>
  <c r="S54" i="38"/>
  <c r="X53" i="38"/>
  <c r="P53" i="38"/>
  <c r="U52" i="38"/>
  <c r="R51" i="38"/>
  <c r="W50" i="38"/>
  <c r="O50" i="38"/>
  <c r="T49" i="38"/>
  <c r="Y48" i="38"/>
  <c r="AB48" i="38" s="1"/>
  <c r="Q48" i="38"/>
  <c r="V47" i="38"/>
  <c r="N47" i="38"/>
  <c r="S46" i="38"/>
  <c r="X45" i="38"/>
  <c r="P45" i="38"/>
  <c r="U44" i="38"/>
  <c r="R43" i="38"/>
  <c r="W42" i="38"/>
  <c r="O42" i="38"/>
  <c r="T41" i="38"/>
  <c r="Y40" i="38"/>
  <c r="Q40" i="38"/>
  <c r="V39" i="38"/>
  <c r="N39" i="38"/>
  <c r="S38" i="38"/>
  <c r="X37" i="38"/>
  <c r="P37" i="38"/>
  <c r="U36" i="38"/>
  <c r="R35" i="38"/>
  <c r="W34" i="38"/>
  <c r="O34" i="38"/>
  <c r="T33" i="38"/>
  <c r="Y32" i="38"/>
  <c r="Q32" i="38"/>
  <c r="P34" i="38"/>
  <c r="U35" i="38"/>
  <c r="O36" i="38"/>
  <c r="Y37" i="38"/>
  <c r="Q39" i="38"/>
  <c r="U41" i="38"/>
  <c r="T43" i="38"/>
  <c r="N44" i="38"/>
  <c r="S45" i="38"/>
  <c r="Q47" i="38"/>
  <c r="O49" i="38"/>
  <c r="S51" i="38"/>
  <c r="X52" i="38"/>
  <c r="Q53" i="38"/>
  <c r="V54" i="38"/>
  <c r="P55" i="38"/>
  <c r="V57" i="38"/>
  <c r="N61" i="38"/>
  <c r="U63" i="38"/>
  <c r="P64" i="38"/>
  <c r="W67" i="38"/>
  <c r="V68" i="38"/>
  <c r="O85" i="38"/>
  <c r="W86" i="38"/>
  <c r="S87" i="38"/>
  <c r="P89" i="38"/>
  <c r="Y109" i="38"/>
  <c r="AB109" i="38" s="1"/>
  <c r="W111" i="38"/>
  <c r="T112" i="38"/>
  <c r="X57" i="38"/>
  <c r="Q64" i="38"/>
  <c r="P69" i="38"/>
  <c r="P96" i="38"/>
  <c r="X47" i="38"/>
  <c r="S55" i="38"/>
  <c r="U64" i="38"/>
  <c r="T73" i="38"/>
  <c r="W91" i="38"/>
  <c r="X98" i="38"/>
  <c r="P33" i="38"/>
  <c r="T38" i="38"/>
  <c r="Y47" i="38"/>
  <c r="AD47" i="38" s="1"/>
  <c r="Y53" i="38"/>
  <c r="AB53" i="38" s="1"/>
  <c r="X61" i="38"/>
  <c r="W70" i="38"/>
  <c r="S32" i="38"/>
  <c r="U33" i="38"/>
  <c r="X34" i="38"/>
  <c r="X36" i="38"/>
  <c r="U38" i="38"/>
  <c r="R40" i="38"/>
  <c r="R42" i="38"/>
  <c r="W44" i="38"/>
  <c r="U46" i="38"/>
  <c r="S48" i="38"/>
  <c r="Q50" i="38"/>
  <c r="O52" i="38"/>
  <c r="O56" i="38"/>
  <c r="V58" i="38"/>
  <c r="Q59" i="38"/>
  <c r="U62" i="38"/>
  <c r="T65" i="38"/>
  <c r="T66" i="38"/>
  <c r="W76" i="38"/>
  <c r="S77" i="38"/>
  <c r="P79" i="38"/>
  <c r="P103" i="38"/>
  <c r="X105" i="38"/>
  <c r="S106" i="38"/>
  <c r="R53" i="38"/>
  <c r="Y72" i="38"/>
  <c r="AA72" i="38" s="1"/>
  <c r="V92" i="38"/>
  <c r="V36" i="38"/>
  <c r="W41" i="38"/>
  <c r="N46" i="38"/>
  <c r="Y57" i="38"/>
  <c r="V70" i="38"/>
  <c r="S93" i="38"/>
  <c r="V76" i="38"/>
  <c r="T32" i="38"/>
  <c r="V33" i="38"/>
  <c r="Y34" i="38"/>
  <c r="AF34" i="38" s="1"/>
  <c r="Q37" i="38"/>
  <c r="V38" i="38"/>
  <c r="S40" i="38"/>
  <c r="X42" i="38"/>
  <c r="X44" i="38"/>
  <c r="V46" i="38"/>
  <c r="T48" i="38"/>
  <c r="R50" i="38"/>
  <c r="P52" i="38"/>
  <c r="N54" i="38"/>
  <c r="P56" i="38"/>
  <c r="R59" i="38"/>
  <c r="O60" i="38"/>
  <c r="W62" i="38"/>
  <c r="U66" i="38"/>
  <c r="Q79" i="38"/>
  <c r="V81" i="38"/>
  <c r="X103" i="38"/>
  <c r="T106" i="38"/>
  <c r="T51" i="38"/>
  <c r="O61" i="38"/>
  <c r="W68" i="38"/>
  <c r="X86" i="38"/>
  <c r="V98" i="38"/>
  <c r="P42" i="38"/>
  <c r="U51" i="38"/>
  <c r="R65" i="38"/>
  <c r="Y75" i="38"/>
  <c r="AA75" i="38" s="1"/>
  <c r="N90" i="38"/>
  <c r="R96" i="38"/>
  <c r="Q42" i="38"/>
  <c r="P50" i="38"/>
  <c r="N56" i="38"/>
  <c r="O74" i="38"/>
  <c r="U32" i="38"/>
  <c r="W33" i="38"/>
  <c r="S35" i="38"/>
  <c r="R37" i="38"/>
  <c r="O39" i="38"/>
  <c r="T40" i="38"/>
  <c r="N41" i="38"/>
  <c r="Y42" i="38"/>
  <c r="AA42" i="38" s="1"/>
  <c r="Q45" i="38"/>
  <c r="O47" i="38"/>
  <c r="X50" i="38"/>
  <c r="V52" i="38"/>
  <c r="T54" i="38"/>
  <c r="X56" i="38"/>
  <c r="T59" i="38"/>
  <c r="Q60" i="38"/>
  <c r="X62" i="38"/>
  <c r="S63" i="38"/>
  <c r="V66" i="38"/>
  <c r="R67" i="38"/>
  <c r="AD78" i="38"/>
  <c r="Y79" i="38"/>
  <c r="AA79" i="38" s="1"/>
  <c r="W81" i="38"/>
  <c r="R82" i="38"/>
  <c r="Q84" i="38"/>
  <c r="Y103" i="38"/>
  <c r="AC103" i="38" s="1"/>
  <c r="V106" i="38"/>
  <c r="Q107" i="38"/>
  <c r="O109" i="38"/>
  <c r="S53" i="38"/>
  <c r="W61" i="38"/>
  <c r="Q71" i="38"/>
  <c r="Y89" i="38"/>
  <c r="AA89" i="38" s="1"/>
  <c r="S34" i="38"/>
  <c r="Y39" i="38"/>
  <c r="AA39" i="38" s="1"/>
  <c r="T46" i="38"/>
  <c r="W49" i="38"/>
  <c r="U58" i="38"/>
  <c r="S65" i="38"/>
  <c r="AE111" i="38"/>
  <c r="AA107" i="38"/>
  <c r="AB94" i="38"/>
  <c r="AD76" i="38"/>
  <c r="AG99" i="38"/>
  <c r="AA97" i="38"/>
  <c r="AD82" i="38"/>
  <c r="AA81" i="38"/>
  <c r="AA73" i="38"/>
  <c r="AB68" i="38"/>
  <c r="AA94" i="38"/>
  <c r="AA78" i="38"/>
  <c r="AB73" i="38"/>
  <c r="AA68" i="38"/>
  <c r="AE97" i="38"/>
  <c r="AA82" i="38"/>
  <c r="AA112" i="38"/>
  <c r="AA111" i="38"/>
  <c r="AC110" i="38"/>
  <c r="AA92" i="38"/>
  <c r="AA77" i="38"/>
  <c r="AA76" i="38"/>
  <c r="AE71" i="38"/>
  <c r="AA110" i="38"/>
  <c r="AA86" i="38"/>
  <c r="AB80" i="38"/>
  <c r="AG111" i="38"/>
  <c r="AA46" i="38"/>
  <c r="AG40" i="38"/>
  <c r="AA85" i="38"/>
  <c r="AA71" i="38"/>
  <c r="AB52" i="38"/>
  <c r="AA49" i="38"/>
  <c r="AA33" i="38"/>
  <c r="AA62" i="38"/>
  <c r="AC61" i="38"/>
  <c r="AG54" i="38"/>
  <c r="AD45" i="38"/>
  <c r="AE40" i="38"/>
  <c r="AA109" i="38"/>
  <c r="AB96" i="38"/>
  <c r="AA57" i="38"/>
  <c r="AG49" i="38"/>
  <c r="AA47" i="38"/>
  <c r="AE35" i="38"/>
  <c r="AA59" i="38"/>
  <c r="AE57" i="38"/>
  <c r="V32" i="38"/>
  <c r="X33" i="38"/>
  <c r="T35" i="38"/>
  <c r="N36" i="38"/>
  <c r="S37" i="38"/>
  <c r="P39" i="38"/>
  <c r="AA40" i="38"/>
  <c r="O41" i="38"/>
  <c r="S43" i="38"/>
  <c r="R45" i="38"/>
  <c r="P47" i="38"/>
  <c r="N49" i="38"/>
  <c r="Y50" i="38"/>
  <c r="AA50" i="38" s="1"/>
  <c r="W52" i="38"/>
  <c r="U54" i="38"/>
  <c r="Y56" i="38"/>
  <c r="AD56" i="38" s="1"/>
  <c r="N57" i="38"/>
  <c r="AG57" i="38"/>
  <c r="R60" i="38"/>
  <c r="T63" i="38"/>
  <c r="V67" i="38"/>
  <c r="S82" i="38"/>
  <c r="Y84" i="38"/>
  <c r="AB84" i="38" s="1"/>
  <c r="Q109" i="38"/>
  <c r="U111" i="38"/>
  <c r="S112" i="38"/>
  <c r="V48" i="36"/>
  <c r="P78" i="36"/>
  <c r="T83" i="36"/>
  <c r="P79" i="36"/>
  <c r="Y75" i="36"/>
  <c r="T70" i="36"/>
  <c r="Y61" i="36"/>
  <c r="R56" i="36"/>
  <c r="Y50" i="36"/>
  <c r="P82" i="36"/>
  <c r="X78" i="36"/>
  <c r="V74" i="36"/>
  <c r="Q59" i="36"/>
  <c r="N54" i="36"/>
  <c r="P85" i="36"/>
  <c r="Q81" i="36"/>
  <c r="R76" i="36"/>
  <c r="R72" i="36"/>
  <c r="R62" i="36"/>
  <c r="O57" i="36"/>
  <c r="V51" i="36"/>
  <c r="R84" i="36"/>
  <c r="R80" i="36"/>
  <c r="Y77" i="36"/>
  <c r="U71" i="36"/>
  <c r="R63" i="36"/>
  <c r="W53" i="36"/>
  <c r="W41" i="36"/>
  <c r="Y45" i="36"/>
  <c r="R40" i="36"/>
  <c r="S36" i="36"/>
  <c r="N44" i="36"/>
  <c r="X43" i="36"/>
  <c r="Y47" i="36"/>
  <c r="X32" i="36"/>
  <c r="O35" i="36"/>
  <c r="X40" i="36"/>
  <c r="N43" i="36"/>
  <c r="U49" i="36"/>
  <c r="O55" i="36"/>
  <c r="W63" i="36"/>
  <c r="V66" i="36"/>
  <c r="W88" i="36"/>
  <c r="W89" i="36"/>
  <c r="P95" i="36"/>
  <c r="O103" i="36"/>
  <c r="S31" i="36"/>
  <c r="O33" i="36"/>
  <c r="P35" i="36"/>
  <c r="V36" i="36"/>
  <c r="Q37" i="36"/>
  <c r="W38" i="36"/>
  <c r="R39" i="36"/>
  <c r="N41" i="36"/>
  <c r="Y42" i="36"/>
  <c r="O43" i="36"/>
  <c r="U44" i="36"/>
  <c r="P45" i="36"/>
  <c r="Y46" i="36"/>
  <c r="O47" i="36"/>
  <c r="W49" i="36"/>
  <c r="N50" i="36"/>
  <c r="Q52" i="36"/>
  <c r="X54" i="36"/>
  <c r="P55" i="36"/>
  <c r="S57" i="36"/>
  <c r="O58" i="36"/>
  <c r="R60" i="36"/>
  <c r="X63" i="36"/>
  <c r="X64" i="36"/>
  <c r="S65" i="36"/>
  <c r="P67" i="36"/>
  <c r="R68" i="36"/>
  <c r="X88" i="36"/>
  <c r="Y89" i="36"/>
  <c r="O90" i="36"/>
  <c r="X94" i="36"/>
  <c r="X95" i="36"/>
  <c r="N96" i="36"/>
  <c r="R97" i="36"/>
  <c r="V98" i="36"/>
  <c r="V99" i="36"/>
  <c r="Q100" i="36"/>
  <c r="U101" i="36"/>
  <c r="U102" i="36"/>
  <c r="P103" i="36"/>
  <c r="N35" i="36"/>
  <c r="W40" i="36"/>
  <c r="S44" i="36"/>
  <c r="R46" i="36"/>
  <c r="X53" i="36"/>
  <c r="S63" i="36"/>
  <c r="R31" i="36"/>
  <c r="Y34" i="36"/>
  <c r="P37" i="36"/>
  <c r="T42" i="36"/>
  <c r="N47" i="36"/>
  <c r="Y51" i="36"/>
  <c r="R54" i="36"/>
  <c r="Y59" i="36"/>
  <c r="W64" i="36"/>
  <c r="O67" i="36"/>
  <c r="N90" i="36"/>
  <c r="P100" i="36"/>
  <c r="Q101" i="36"/>
  <c r="Y32" i="36"/>
  <c r="Y40" i="36"/>
  <c r="T31" i="36"/>
  <c r="T33" i="36"/>
  <c r="Q35" i="36"/>
  <c r="R37" i="36"/>
  <c r="X38" i="36"/>
  <c r="S39" i="36"/>
  <c r="O41" i="36"/>
  <c r="P43" i="36"/>
  <c r="V44" i="36"/>
  <c r="Q45" i="36"/>
  <c r="P47" i="36"/>
  <c r="Y49" i="36"/>
  <c r="O50" i="36"/>
  <c r="X52" i="36"/>
  <c r="Q55" i="36"/>
  <c r="P58" i="36"/>
  <c r="S60" i="36"/>
  <c r="O61" i="36"/>
  <c r="Y64" i="36"/>
  <c r="T65" i="36"/>
  <c r="Q67" i="36"/>
  <c r="S68" i="36"/>
  <c r="N69" i="36"/>
  <c r="V90" i="36"/>
  <c r="Y95" i="36"/>
  <c r="O96" i="36"/>
  <c r="S97" i="36"/>
  <c r="W98" i="36"/>
  <c r="W99" i="36"/>
  <c r="R100" i="36"/>
  <c r="V101" i="36"/>
  <c r="V102" i="36"/>
  <c r="W32" i="36"/>
  <c r="T36" i="36"/>
  <c r="S42" i="36"/>
  <c r="W48" i="36"/>
  <c r="W51" i="36"/>
  <c r="P54" i="36"/>
  <c r="Q57" i="36"/>
  <c r="S59" i="36"/>
  <c r="N64" i="36"/>
  <c r="W71" i="36"/>
  <c r="T72" i="36"/>
  <c r="X76" i="36"/>
  <c r="S84" i="36"/>
  <c r="N33" i="36"/>
  <c r="V38" i="36"/>
  <c r="X46" i="36"/>
  <c r="Y53" i="36"/>
  <c r="T62" i="36"/>
  <c r="S81" i="36"/>
  <c r="O32" i="36"/>
  <c r="V35" i="36"/>
  <c r="T39" i="36"/>
  <c r="T41" i="36"/>
  <c r="R45" i="36"/>
  <c r="V47" i="36"/>
  <c r="V50" i="36"/>
  <c r="Y52" i="36"/>
  <c r="R55" i="36"/>
  <c r="Q58" i="36"/>
  <c r="P61" i="36"/>
  <c r="S67" i="36"/>
  <c r="O69" i="36"/>
  <c r="X96" i="36"/>
  <c r="N106" i="36"/>
  <c r="P32" i="36"/>
  <c r="V33" i="36"/>
  <c r="Q34" i="36"/>
  <c r="W35" i="36"/>
  <c r="X37" i="36"/>
  <c r="N38" i="36"/>
  <c r="U39" i="36"/>
  <c r="P40" i="36"/>
  <c r="U41" i="36"/>
  <c r="V43" i="36"/>
  <c r="S45" i="36"/>
  <c r="N46" i="36"/>
  <c r="W47" i="36"/>
  <c r="N48" i="36"/>
  <c r="W50" i="36"/>
  <c r="N51" i="36"/>
  <c r="O53" i="36"/>
  <c r="Y55" i="36"/>
  <c r="O56" i="36"/>
  <c r="R58" i="36"/>
  <c r="N59" i="36"/>
  <c r="Q61" i="36"/>
  <c r="Y68" i="36"/>
  <c r="X69" i="36"/>
  <c r="N70" i="36"/>
  <c r="O74" i="36"/>
  <c r="P76" i="36"/>
  <c r="S112" i="36"/>
  <c r="V111" i="36"/>
  <c r="N111" i="36"/>
  <c r="Y110" i="36"/>
  <c r="Q110" i="36"/>
  <c r="T109" i="36"/>
  <c r="W108" i="36"/>
  <c r="O108" i="36"/>
  <c r="R107" i="36"/>
  <c r="U106" i="36"/>
  <c r="X105" i="36"/>
  <c r="P105" i="36"/>
  <c r="S104" i="36"/>
  <c r="V103" i="36"/>
  <c r="N103" i="36"/>
  <c r="Y102" i="36"/>
  <c r="Q102" i="36"/>
  <c r="T101" i="36"/>
  <c r="W100" i="36"/>
  <c r="O100" i="36"/>
  <c r="R99" i="36"/>
  <c r="U98" i="36"/>
  <c r="X97" i="36"/>
  <c r="P97" i="36"/>
  <c r="S96" i="36"/>
  <c r="V95" i="36"/>
  <c r="N95" i="36"/>
  <c r="Y94" i="36"/>
  <c r="Q94" i="36"/>
  <c r="T93" i="36"/>
  <c r="W92" i="36"/>
  <c r="O92" i="36"/>
  <c r="R91" i="36"/>
  <c r="U90" i="36"/>
  <c r="X89" i="36"/>
  <c r="P89" i="36"/>
  <c r="S88" i="36"/>
  <c r="V87" i="36"/>
  <c r="N87" i="36"/>
  <c r="Y86" i="36"/>
  <c r="Q86" i="36"/>
  <c r="T85" i="36"/>
  <c r="W84" i="36"/>
  <c r="O84" i="36"/>
  <c r="R83" i="36"/>
  <c r="U82" i="36"/>
  <c r="X81" i="36"/>
  <c r="P81" i="36"/>
  <c r="S80" i="36"/>
  <c r="V79" i="36"/>
  <c r="N79" i="36"/>
  <c r="Y78" i="36"/>
  <c r="Q78" i="36"/>
  <c r="T77" i="36"/>
  <c r="W76" i="36"/>
  <c r="O76" i="36"/>
  <c r="R75" i="36"/>
  <c r="U74" i="36"/>
  <c r="X73" i="36"/>
  <c r="P73" i="36"/>
  <c r="S72" i="36"/>
  <c r="V71" i="36"/>
  <c r="N71" i="36"/>
  <c r="Y70" i="36"/>
  <c r="Q70" i="36"/>
  <c r="T69" i="36"/>
  <c r="W68" i="36"/>
  <c r="O68" i="36"/>
  <c r="R67" i="36"/>
  <c r="U66" i="36"/>
  <c r="X65" i="36"/>
  <c r="P65" i="36"/>
  <c r="S64" i="36"/>
  <c r="R112" i="36"/>
  <c r="U111" i="36"/>
  <c r="X110" i="36"/>
  <c r="P110" i="36"/>
  <c r="S109" i="36"/>
  <c r="V108" i="36"/>
  <c r="N108" i="36"/>
  <c r="Y107" i="36"/>
  <c r="Q107" i="36"/>
  <c r="T106" i="36"/>
  <c r="W105" i="36"/>
  <c r="O105" i="36"/>
  <c r="R104" i="36"/>
  <c r="U103" i="36"/>
  <c r="X102" i="36"/>
  <c r="P102" i="36"/>
  <c r="S101" i="36"/>
  <c r="V100" i="36"/>
  <c r="N100" i="36"/>
  <c r="Y99" i="36"/>
  <c r="Q99" i="36"/>
  <c r="T98" i="36"/>
  <c r="W97" i="36"/>
  <c r="O97" i="36"/>
  <c r="R96" i="36"/>
  <c r="Y112" i="36"/>
  <c r="Q112" i="36"/>
  <c r="T111" i="36"/>
  <c r="W110" i="36"/>
  <c r="O110" i="36"/>
  <c r="R109" i="36"/>
  <c r="U108" i="36"/>
  <c r="X107" i="36"/>
  <c r="P107" i="36"/>
  <c r="S106" i="36"/>
  <c r="V105" i="36"/>
  <c r="N105" i="36"/>
  <c r="Y104" i="36"/>
  <c r="Q104" i="36"/>
  <c r="T103" i="36"/>
  <c r="W102" i="36"/>
  <c r="O102" i="36"/>
  <c r="R101" i="36"/>
  <c r="U100" i="36"/>
  <c r="X99" i="36"/>
  <c r="P99" i="36"/>
  <c r="S98" i="36"/>
  <c r="V97" i="36"/>
  <c r="N97" i="36"/>
  <c r="Y96" i="36"/>
  <c r="Q96" i="36"/>
  <c r="T95" i="36"/>
  <c r="W94" i="36"/>
  <c r="O94" i="36"/>
  <c r="R93" i="36"/>
  <c r="U92" i="36"/>
  <c r="X91" i="36"/>
  <c r="P91" i="36"/>
  <c r="S90" i="36"/>
  <c r="V89" i="36"/>
  <c r="N89" i="36"/>
  <c r="Y88" i="36"/>
  <c r="Q88" i="36"/>
  <c r="T87" i="36"/>
  <c r="W86" i="36"/>
  <c r="O86" i="36"/>
  <c r="R85" i="36"/>
  <c r="U84" i="36"/>
  <c r="X83" i="36"/>
  <c r="P83" i="36"/>
  <c r="S82" i="36"/>
  <c r="V81" i="36"/>
  <c r="N81" i="36"/>
  <c r="Y80" i="36"/>
  <c r="Q80" i="36"/>
  <c r="T79" i="36"/>
  <c r="W78" i="36"/>
  <c r="O78" i="36"/>
  <c r="R77" i="36"/>
  <c r="U76" i="36"/>
  <c r="X75" i="36"/>
  <c r="P75" i="36"/>
  <c r="S74" i="36"/>
  <c r="V73" i="36"/>
  <c r="N73" i="36"/>
  <c r="Y72" i="36"/>
  <c r="Q72" i="36"/>
  <c r="P112" i="36"/>
  <c r="O111" i="36"/>
  <c r="V110" i="36"/>
  <c r="Q109" i="36"/>
  <c r="Q108" i="36"/>
  <c r="W107" i="36"/>
  <c r="V106" i="36"/>
  <c r="S105" i="36"/>
  <c r="X104" i="36"/>
  <c r="X103" i="36"/>
  <c r="T102" i="36"/>
  <c r="P101" i="36"/>
  <c r="U99" i="36"/>
  <c r="R98" i="36"/>
  <c r="Q97" i="36"/>
  <c r="W96" i="36"/>
  <c r="W95" i="36"/>
  <c r="U94" i="36"/>
  <c r="U93" i="36"/>
  <c r="T92" i="36"/>
  <c r="T91" i="36"/>
  <c r="T90" i="36"/>
  <c r="T89" i="36"/>
  <c r="T88" i="36"/>
  <c r="R87" i="36"/>
  <c r="P86" i="36"/>
  <c r="Y85" i="36"/>
  <c r="O85" i="36"/>
  <c r="P84" i="36"/>
  <c r="Y83" i="36"/>
  <c r="N83" i="36"/>
  <c r="Y82" i="36"/>
  <c r="O82" i="36"/>
  <c r="O81" i="36"/>
  <c r="W80" i="36"/>
  <c r="X79" i="36"/>
  <c r="V78" i="36"/>
  <c r="V77" i="36"/>
  <c r="V76" i="36"/>
  <c r="U75" i="36"/>
  <c r="T74" i="36"/>
  <c r="S73" i="36"/>
  <c r="P72" i="36"/>
  <c r="R71" i="36"/>
  <c r="S70" i="36"/>
  <c r="U69" i="36"/>
  <c r="V68" i="36"/>
  <c r="W67" i="36"/>
  <c r="N67" i="36"/>
  <c r="Y66" i="36"/>
  <c r="P66" i="36"/>
  <c r="R65" i="36"/>
  <c r="T64" i="36"/>
  <c r="V63" i="36"/>
  <c r="N63" i="36"/>
  <c r="Y62" i="36"/>
  <c r="Q62" i="36"/>
  <c r="T61" i="36"/>
  <c r="W60" i="36"/>
  <c r="O60" i="36"/>
  <c r="R59" i="36"/>
  <c r="U58" i="36"/>
  <c r="X57" i="36"/>
  <c r="P57" i="36"/>
  <c r="S56" i="36"/>
  <c r="V55" i="36"/>
  <c r="N55" i="36"/>
  <c r="Y54" i="36"/>
  <c r="Q54" i="36"/>
  <c r="T53" i="36"/>
  <c r="W52" i="36"/>
  <c r="O52" i="36"/>
  <c r="R51" i="36"/>
  <c r="U50" i="36"/>
  <c r="X49" i="36"/>
  <c r="P49" i="36"/>
  <c r="S48" i="36"/>
  <c r="O112" i="36"/>
  <c r="Y111" i="36"/>
  <c r="U110" i="36"/>
  <c r="P109" i="36"/>
  <c r="P108" i="36"/>
  <c r="V107" i="36"/>
  <c r="R106" i="36"/>
  <c r="R105" i="36"/>
  <c r="W104" i="36"/>
  <c r="W103" i="36"/>
  <c r="S102" i="36"/>
  <c r="O101" i="36"/>
  <c r="Y100" i="36"/>
  <c r="T99" i="36"/>
  <c r="Q98" i="36"/>
  <c r="V96" i="36"/>
  <c r="U95" i="36"/>
  <c r="T94" i="36"/>
  <c r="S93" i="36"/>
  <c r="S92" i="36"/>
  <c r="S91" i="36"/>
  <c r="R90" i="36"/>
  <c r="S89" i="36"/>
  <c r="R88" i="36"/>
  <c r="Q87" i="36"/>
  <c r="N86" i="36"/>
  <c r="X85" i="36"/>
  <c r="N85" i="36"/>
  <c r="Y84" i="36"/>
  <c r="N84" i="36"/>
  <c r="W83" i="36"/>
  <c r="X82" i="36"/>
  <c r="N82" i="36"/>
  <c r="Y81" i="36"/>
  <c r="V80" i="36"/>
  <c r="W79" i="36"/>
  <c r="U78" i="36"/>
  <c r="U77" i="36"/>
  <c r="T76" i="36"/>
  <c r="T75" i="36"/>
  <c r="R74" i="36"/>
  <c r="R73" i="36"/>
  <c r="O72" i="36"/>
  <c r="Q71" i="36"/>
  <c r="R70" i="36"/>
  <c r="S69" i="36"/>
  <c r="U68" i="36"/>
  <c r="V67" i="36"/>
  <c r="X66" i="36"/>
  <c r="O66" i="36"/>
  <c r="Q65" i="36"/>
  <c r="R64" i="36"/>
  <c r="U63" i="36"/>
  <c r="X62" i="36"/>
  <c r="N112" i="36"/>
  <c r="X111" i="36"/>
  <c r="T110" i="36"/>
  <c r="O109" i="36"/>
  <c r="U107" i="36"/>
  <c r="Q106" i="36"/>
  <c r="Q105" i="36"/>
  <c r="V104" i="36"/>
  <c r="S103" i="36"/>
  <c r="R102" i="36"/>
  <c r="Y101" i="36"/>
  <c r="N101" i="36"/>
  <c r="X100" i="36"/>
  <c r="S99" i="36"/>
  <c r="P98" i="36"/>
  <c r="U96" i="36"/>
  <c r="S95" i="36"/>
  <c r="S94" i="36"/>
  <c r="Q93" i="36"/>
  <c r="R92" i="36"/>
  <c r="Q91" i="36"/>
  <c r="Q90" i="36"/>
  <c r="R89" i="36"/>
  <c r="P88" i="36"/>
  <c r="P87" i="36"/>
  <c r="X86" i="36"/>
  <c r="W85" i="36"/>
  <c r="X84" i="36"/>
  <c r="V83" i="36"/>
  <c r="W82" i="36"/>
  <c r="W81" i="36"/>
  <c r="U80" i="36"/>
  <c r="U79" i="36"/>
  <c r="T78" i="36"/>
  <c r="S77" i="36"/>
  <c r="S76" i="36"/>
  <c r="S75" i="36"/>
  <c r="Q74" i="36"/>
  <c r="Q73" i="36"/>
  <c r="X72" i="36"/>
  <c r="N72" i="36"/>
  <c r="Y71" i="36"/>
  <c r="P71" i="36"/>
  <c r="P70" i="36"/>
  <c r="R69" i="36"/>
  <c r="T68" i="36"/>
  <c r="U67" i="36"/>
  <c r="W66" i="36"/>
  <c r="N66" i="36"/>
  <c r="Y65" i="36"/>
  <c r="O65" i="36"/>
  <c r="Q64" i="36"/>
  <c r="T63" i="36"/>
  <c r="W62" i="36"/>
  <c r="O62" i="36"/>
  <c r="R61" i="36"/>
  <c r="U60" i="36"/>
  <c r="X59" i="36"/>
  <c r="P59" i="36"/>
  <c r="S58" i="36"/>
  <c r="V57" i="36"/>
  <c r="N57" i="36"/>
  <c r="Y56" i="36"/>
  <c r="Q56" i="36"/>
  <c r="T55" i="36"/>
  <c r="W54" i="36"/>
  <c r="O54" i="36"/>
  <c r="R53" i="36"/>
  <c r="U52" i="36"/>
  <c r="X51" i="36"/>
  <c r="P51" i="36"/>
  <c r="S50" i="36"/>
  <c r="V49" i="36"/>
  <c r="N49" i="36"/>
  <c r="Y48" i="36"/>
  <c r="Q48" i="36"/>
  <c r="T47" i="36"/>
  <c r="W46" i="36"/>
  <c r="O46" i="36"/>
  <c r="X112" i="36"/>
  <c r="W111" i="36"/>
  <c r="S110" i="36"/>
  <c r="Y109" i="36"/>
  <c r="N109" i="36"/>
  <c r="Y108" i="36"/>
  <c r="T107" i="36"/>
  <c r="P106" i="36"/>
  <c r="U104" i="36"/>
  <c r="R103" i="36"/>
  <c r="N102" i="36"/>
  <c r="X101" i="36"/>
  <c r="T100" i="36"/>
  <c r="O99" i="36"/>
  <c r="O98" i="36"/>
  <c r="Y97" i="36"/>
  <c r="T96" i="36"/>
  <c r="R95" i="36"/>
  <c r="R94" i="36"/>
  <c r="P93" i="36"/>
  <c r="Q92" i="36"/>
  <c r="O91" i="36"/>
  <c r="P90" i="36"/>
  <c r="Q89" i="36"/>
  <c r="O88" i="36"/>
  <c r="Y87" i="36"/>
  <c r="O87" i="36"/>
  <c r="V86" i="36"/>
  <c r="V85" i="36"/>
  <c r="V84" i="36"/>
  <c r="U83" i="36"/>
  <c r="V82" i="36"/>
  <c r="U81" i="36"/>
  <c r="T80" i="36"/>
  <c r="S79" i="36"/>
  <c r="S78" i="36"/>
  <c r="Q77" i="36"/>
  <c r="W112" i="36"/>
  <c r="S111" i="36"/>
  <c r="R110" i="36"/>
  <c r="X109" i="36"/>
  <c r="X108" i="36"/>
  <c r="S107" i="36"/>
  <c r="O106" i="36"/>
  <c r="T104" i="36"/>
  <c r="Q103" i="36"/>
  <c r="W101" i="36"/>
  <c r="S100" i="36"/>
  <c r="N99" i="36"/>
  <c r="Y98" i="36"/>
  <c r="N98" i="36"/>
  <c r="U97" i="36"/>
  <c r="P96" i="36"/>
  <c r="Q95" i="36"/>
  <c r="P94" i="36"/>
  <c r="Y93" i="36"/>
  <c r="O93" i="36"/>
  <c r="P92" i="36"/>
  <c r="Y91" i="36"/>
  <c r="N91" i="36"/>
  <c r="Y90" i="36"/>
  <c r="O95" i="36"/>
  <c r="V94" i="36"/>
  <c r="W93" i="36"/>
  <c r="Y92" i="36"/>
  <c r="O89" i="36"/>
  <c r="V88" i="36"/>
  <c r="X87" i="36"/>
  <c r="Q83" i="36"/>
  <c r="O80" i="36"/>
  <c r="N78" i="36"/>
  <c r="W77" i="36"/>
  <c r="N76" i="36"/>
  <c r="V75" i="36"/>
  <c r="N74" i="36"/>
  <c r="W73" i="36"/>
  <c r="S71" i="36"/>
  <c r="X70" i="36"/>
  <c r="W69" i="36"/>
  <c r="Q68" i="36"/>
  <c r="T66" i="36"/>
  <c r="V64" i="36"/>
  <c r="Q63" i="36"/>
  <c r="N62" i="36"/>
  <c r="X61" i="36"/>
  <c r="N61" i="36"/>
  <c r="Y60" i="36"/>
  <c r="N60" i="36"/>
  <c r="W59" i="36"/>
  <c r="X58" i="36"/>
  <c r="N58" i="36"/>
  <c r="Y57" i="36"/>
  <c r="W56" i="36"/>
  <c r="X55" i="36"/>
  <c r="V54" i="36"/>
  <c r="V53" i="36"/>
  <c r="V52" i="36"/>
  <c r="U51" i="36"/>
  <c r="T50" i="36"/>
  <c r="T49" i="36"/>
  <c r="T48" i="36"/>
  <c r="U47" i="36"/>
  <c r="V46" i="36"/>
  <c r="W45" i="36"/>
  <c r="O45" i="36"/>
  <c r="R44" i="36"/>
  <c r="U43" i="36"/>
  <c r="X42" i="36"/>
  <c r="P42" i="36"/>
  <c r="S41" i="36"/>
  <c r="V40" i="36"/>
  <c r="N40" i="36"/>
  <c r="Y39" i="36"/>
  <c r="Q39" i="36"/>
  <c r="T38" i="36"/>
  <c r="W37" i="36"/>
  <c r="O37" i="36"/>
  <c r="R36" i="36"/>
  <c r="U35" i="36"/>
  <c r="X34" i="36"/>
  <c r="P34" i="36"/>
  <c r="S33" i="36"/>
  <c r="V32" i="36"/>
  <c r="N32" i="36"/>
  <c r="Y31" i="36"/>
  <c r="Q31" i="36"/>
  <c r="W109" i="36"/>
  <c r="T108" i="36"/>
  <c r="Y106" i="36"/>
  <c r="N94" i="36"/>
  <c r="V93" i="36"/>
  <c r="X92" i="36"/>
  <c r="W91" i="36"/>
  <c r="U88" i="36"/>
  <c r="W87" i="36"/>
  <c r="U86" i="36"/>
  <c r="O83" i="36"/>
  <c r="T82" i="36"/>
  <c r="N80" i="36"/>
  <c r="Y79" i="36"/>
  <c r="P77" i="36"/>
  <c r="Q75" i="36"/>
  <c r="U73" i="36"/>
  <c r="W72" i="36"/>
  <c r="O71" i="36"/>
  <c r="W70" i="36"/>
  <c r="V69" i="36"/>
  <c r="P68" i="36"/>
  <c r="Y67" i="36"/>
  <c r="S66" i="36"/>
  <c r="W65" i="36"/>
  <c r="U64" i="36"/>
  <c r="P63" i="36"/>
  <c r="W61" i="36"/>
  <c r="X60" i="36"/>
  <c r="V59" i="36"/>
  <c r="W58" i="36"/>
  <c r="W57" i="36"/>
  <c r="V56" i="36"/>
  <c r="W55" i="36"/>
  <c r="U54" i="36"/>
  <c r="U53" i="36"/>
  <c r="T52" i="36"/>
  <c r="T51" i="36"/>
  <c r="R50" i="36"/>
  <c r="S49" i="36"/>
  <c r="R48" i="36"/>
  <c r="S47" i="36"/>
  <c r="U46" i="36"/>
  <c r="V45" i="36"/>
  <c r="N45" i="36"/>
  <c r="Y44" i="36"/>
  <c r="Q44" i="36"/>
  <c r="T43" i="36"/>
  <c r="W42" i="36"/>
  <c r="O42" i="36"/>
  <c r="R41" i="36"/>
  <c r="U40" i="36"/>
  <c r="X39" i="36"/>
  <c r="P39" i="36"/>
  <c r="S38" i="36"/>
  <c r="V37" i="36"/>
  <c r="N37" i="36"/>
  <c r="Y36" i="36"/>
  <c r="Q36" i="36"/>
  <c r="T35" i="36"/>
  <c r="W34" i="36"/>
  <c r="O34" i="36"/>
  <c r="R33" i="36"/>
  <c r="U32" i="36"/>
  <c r="X31" i="36"/>
  <c r="P31" i="36"/>
  <c r="V112" i="36"/>
  <c r="R111" i="36"/>
  <c r="V109" i="36"/>
  <c r="S108" i="36"/>
  <c r="O107" i="36"/>
  <c r="X106" i="36"/>
  <c r="Y105" i="36"/>
  <c r="P104" i="36"/>
  <c r="N93" i="36"/>
  <c r="V92" i="36"/>
  <c r="V91" i="36"/>
  <c r="X90" i="36"/>
  <c r="N88" i="36"/>
  <c r="U87" i="36"/>
  <c r="T86" i="36"/>
  <c r="U85" i="36"/>
  <c r="R82" i="36"/>
  <c r="R79" i="36"/>
  <c r="O77" i="36"/>
  <c r="O75" i="36"/>
  <c r="Y74" i="36"/>
  <c r="T73" i="36"/>
  <c r="V72" i="36"/>
  <c r="V70" i="36"/>
  <c r="Q69" i="36"/>
  <c r="N68" i="36"/>
  <c r="X67" i="36"/>
  <c r="R66" i="36"/>
  <c r="V65" i="36"/>
  <c r="P64" i="36"/>
  <c r="O63" i="36"/>
  <c r="V62" i="36"/>
  <c r="V61" i="36"/>
  <c r="V60" i="36"/>
  <c r="U59" i="36"/>
  <c r="V58" i="36"/>
  <c r="U57" i="36"/>
  <c r="U56" i="36"/>
  <c r="U55" i="36"/>
  <c r="T54" i="36"/>
  <c r="S53" i="36"/>
  <c r="S52" i="36"/>
  <c r="S51" i="36"/>
  <c r="Q50" i="36"/>
  <c r="R49" i="36"/>
  <c r="P48" i="36"/>
  <c r="R47" i="36"/>
  <c r="T46" i="36"/>
  <c r="U45" i="36"/>
  <c r="X44" i="36"/>
  <c r="P44" i="36"/>
  <c r="S43" i="36"/>
  <c r="V42" i="36"/>
  <c r="N42" i="36"/>
  <c r="Y41" i="36"/>
  <c r="Q41" i="36"/>
  <c r="T40" i="36"/>
  <c r="W39" i="36"/>
  <c r="O39" i="36"/>
  <c r="R38" i="36"/>
  <c r="U37" i="36"/>
  <c r="X36" i="36"/>
  <c r="P36" i="36"/>
  <c r="S35" i="36"/>
  <c r="V34" i="36"/>
  <c r="N34" i="36"/>
  <c r="Y33" i="36"/>
  <c r="Q33" i="36"/>
  <c r="T32" i="36"/>
  <c r="W31" i="36"/>
  <c r="O31" i="36"/>
  <c r="U112" i="36"/>
  <c r="Q111" i="36"/>
  <c r="N110" i="36"/>
  <c r="U109" i="36"/>
  <c r="R108" i="36"/>
  <c r="N107" i="36"/>
  <c r="W106" i="36"/>
  <c r="U105" i="36"/>
  <c r="O104" i="36"/>
  <c r="Y103" i="36"/>
  <c r="N92" i="36"/>
  <c r="U91" i="36"/>
  <c r="W90" i="36"/>
  <c r="S87" i="36"/>
  <c r="S86" i="36"/>
  <c r="S85" i="36"/>
  <c r="Q82" i="36"/>
  <c r="T81" i="36"/>
  <c r="Q79" i="36"/>
  <c r="N77" i="36"/>
  <c r="Y76" i="36"/>
  <c r="N75" i="36"/>
  <c r="X74" i="36"/>
  <c r="O73" i="36"/>
  <c r="U72" i="36"/>
  <c r="U70" i="36"/>
  <c r="P69" i="36"/>
  <c r="T67" i="36"/>
  <c r="Q66" i="36"/>
  <c r="U65" i="36"/>
  <c r="O64" i="36"/>
  <c r="Y63" i="36"/>
  <c r="U62" i="36"/>
  <c r="U61" i="36"/>
  <c r="T60" i="36"/>
  <c r="T59" i="36"/>
  <c r="T58" i="36"/>
  <c r="T57" i="36"/>
  <c r="T56" i="36"/>
  <c r="S55" i="36"/>
  <c r="S54" i="36"/>
  <c r="Q53" i="36"/>
  <c r="R52" i="36"/>
  <c r="Q51" i="36"/>
  <c r="P50" i="36"/>
  <c r="Q49" i="36"/>
  <c r="O48" i="36"/>
  <c r="Q47" i="36"/>
  <c r="S46" i="36"/>
  <c r="T45" i="36"/>
  <c r="W44" i="36"/>
  <c r="O44" i="36"/>
  <c r="R43" i="36"/>
  <c r="U42" i="36"/>
  <c r="X41" i="36"/>
  <c r="P41" i="36"/>
  <c r="S40" i="36"/>
  <c r="V39" i="36"/>
  <c r="N39" i="36"/>
  <c r="Y38" i="36"/>
  <c r="Q38" i="36"/>
  <c r="T37" i="36"/>
  <c r="W36" i="36"/>
  <c r="O36" i="36"/>
  <c r="R35" i="36"/>
  <c r="U34" i="36"/>
  <c r="X33" i="36"/>
  <c r="P33" i="36"/>
  <c r="S32" i="36"/>
  <c r="V31" i="36"/>
  <c r="N31" i="36"/>
  <c r="T34" i="36"/>
  <c r="U38" i="36"/>
  <c r="Y43" i="36"/>
  <c r="O49" i="36"/>
  <c r="N52" i="36"/>
  <c r="X56" i="36"/>
  <c r="P60" i="36"/>
  <c r="S62" i="36"/>
  <c r="W74" i="36"/>
  <c r="X80" i="36"/>
  <c r="R81" i="36"/>
  <c r="Q85" i="36"/>
  <c r="U89" i="36"/>
  <c r="N104" i="36"/>
  <c r="U36" i="36"/>
  <c r="T44" i="36"/>
  <c r="X48" i="36"/>
  <c r="P52" i="36"/>
  <c r="R57" i="36"/>
  <c r="Q60" i="36"/>
  <c r="N65" i="36"/>
  <c r="X71" i="36"/>
  <c r="T84" i="36"/>
  <c r="U31" i="36"/>
  <c r="U33" i="36"/>
  <c r="S37" i="36"/>
  <c r="O40" i="36"/>
  <c r="Q43" i="36"/>
  <c r="N53" i="36"/>
  <c r="N56" i="36"/>
  <c r="X68" i="36"/>
  <c r="X93" i="36"/>
  <c r="T97" i="36"/>
  <c r="X98" i="36"/>
  <c r="T112" i="36"/>
  <c r="Q32" i="36"/>
  <c r="W33" i="36"/>
  <c r="R34" i="36"/>
  <c r="X35" i="36"/>
  <c r="N36" i="36"/>
  <c r="Y37" i="36"/>
  <c r="O38" i="36"/>
  <c r="Q40" i="36"/>
  <c r="V41" i="36"/>
  <c r="Q42" i="36"/>
  <c r="W43" i="36"/>
  <c r="X45" i="36"/>
  <c r="P46" i="36"/>
  <c r="X47" i="36"/>
  <c r="U48" i="36"/>
  <c r="X50" i="36"/>
  <c r="O51" i="36"/>
  <c r="P53" i="36"/>
  <c r="P56" i="36"/>
  <c r="Y58" i="36"/>
  <c r="O59" i="36"/>
  <c r="S61" i="36"/>
  <c r="P62" i="36"/>
  <c r="Y69" i="36"/>
  <c r="O70" i="36"/>
  <c r="T71" i="36"/>
  <c r="Y73" i="36"/>
  <c r="P74" i="36"/>
  <c r="W75" i="36"/>
  <c r="Q76" i="36"/>
  <c r="X77" i="36"/>
  <c r="R78" i="36"/>
  <c r="O79" i="36"/>
  <c r="P80" i="36"/>
  <c r="S83" i="36"/>
  <c r="Q84" i="36"/>
  <c r="R86" i="36"/>
  <c r="T105" i="36"/>
  <c r="P111" i="36"/>
  <c r="AA48" i="38" l="1"/>
  <c r="AA84" i="38"/>
  <c r="AE74" i="38"/>
  <c r="AA74" i="38"/>
  <c r="AG35" i="38"/>
  <c r="AF102" i="38"/>
  <c r="AG42" i="38"/>
  <c r="AA69" i="38"/>
  <c r="AC67" i="38"/>
  <c r="AB108" i="38"/>
  <c r="AA113" i="38"/>
  <c r="AA93" i="38"/>
  <c r="AE65" i="38"/>
  <c r="AC90" i="38"/>
  <c r="AA38" i="38"/>
  <c r="AG87" i="38"/>
  <c r="AA98" i="38"/>
  <c r="AA100" i="38"/>
  <c r="AA53" i="38"/>
  <c r="AD58" i="38"/>
  <c r="AG41" i="38"/>
  <c r="AA41" i="38"/>
  <c r="AF101" i="38"/>
  <c r="AA91" i="38"/>
  <c r="AA102" i="38"/>
  <c r="AA103" i="38"/>
  <c r="AE54" i="38"/>
  <c r="AG70" i="38"/>
  <c r="AB66" i="38"/>
  <c r="AF100" i="38"/>
  <c r="AG91" i="38"/>
  <c r="AC83" i="38"/>
  <c r="AB79" i="38"/>
  <c r="AF87" i="38"/>
  <c r="AD55" i="38"/>
  <c r="AA51" i="38"/>
  <c r="AG86" i="38"/>
  <c r="AE59" i="38"/>
  <c r="AC50" i="38"/>
  <c r="AA56" i="38"/>
  <c r="AD72" i="38"/>
  <c r="AF98" i="38"/>
  <c r="AE42" i="38"/>
  <c r="AG112" i="38"/>
  <c r="AB105" i="38"/>
  <c r="AC64" i="38"/>
  <c r="AA101" i="38"/>
  <c r="AE70" i="38"/>
  <c r="N29" i="38"/>
  <c r="AG36" i="38"/>
  <c r="AE36" i="38"/>
  <c r="AF104" i="38"/>
  <c r="AE99" i="38"/>
  <c r="AF43" i="38"/>
  <c r="X29" i="38"/>
  <c r="X28" i="38"/>
  <c r="V29" i="38"/>
  <c r="V28" i="38"/>
  <c r="U28" i="38"/>
  <c r="U29" i="38"/>
  <c r="O28" i="38"/>
  <c r="O29" i="38"/>
  <c r="T28" i="38"/>
  <c r="T29" i="38"/>
  <c r="Q28" i="38"/>
  <c r="Q29" i="38"/>
  <c r="W29" i="38"/>
  <c r="W28" i="38"/>
  <c r="AG95" i="38"/>
  <c r="AA43" i="38"/>
  <c r="AA36" i="38"/>
  <c r="AA63" i="38"/>
  <c r="AE95" i="38"/>
  <c r="Y29" i="38"/>
  <c r="Y28" i="38"/>
  <c r="AC32" i="38"/>
  <c r="AA32" i="38"/>
  <c r="R29" i="38"/>
  <c r="AA65" i="38"/>
  <c r="AD89" i="38"/>
  <c r="AA106" i="38"/>
  <c r="R28" i="38"/>
  <c r="AB75" i="38"/>
  <c r="S29" i="38"/>
  <c r="S28" i="38"/>
  <c r="AF44" i="38"/>
  <c r="AG44" i="38"/>
  <c r="N28" i="38"/>
  <c r="AA34" i="38"/>
  <c r="AG34" i="38"/>
  <c r="AA104" i="38"/>
  <c r="AA88" i="38"/>
  <c r="AD60" i="38"/>
  <c r="AG39" i="38"/>
  <c r="AF39" i="38"/>
  <c r="AB37" i="38"/>
  <c r="AA37" i="38"/>
  <c r="P29" i="38"/>
  <c r="P28" i="38"/>
  <c r="AA102" i="36"/>
  <c r="AC102" i="36" s="1"/>
  <c r="AA52" i="36"/>
  <c r="AB52" i="36" s="1"/>
  <c r="AA45" i="36"/>
  <c r="AD45" i="36" s="1"/>
  <c r="AA49" i="36"/>
  <c r="AC49" i="36" s="1"/>
  <c r="AA80" i="36"/>
  <c r="AB80" i="36" s="1"/>
  <c r="AA58" i="36"/>
  <c r="AE58" i="36" s="1"/>
  <c r="AA98" i="36"/>
  <c r="AE98" i="36" s="1"/>
  <c r="AA106" i="36"/>
  <c r="AB106" i="36" s="1"/>
  <c r="AA66" i="36"/>
  <c r="AC66" i="36" s="1"/>
  <c r="AA112" i="36"/>
  <c r="AC112" i="36" s="1"/>
  <c r="AA68" i="36"/>
  <c r="AD68" i="36" s="1"/>
  <c r="AA53" i="36"/>
  <c r="AE53" i="36" s="1"/>
  <c r="AA65" i="36"/>
  <c r="AB65" i="36" s="1"/>
  <c r="AA77" i="36"/>
  <c r="AD77" i="36" s="1"/>
  <c r="AA74" i="36"/>
  <c r="AB74" i="36" s="1"/>
  <c r="AA94" i="36"/>
  <c r="AE94" i="36" s="1"/>
  <c r="AA100" i="36"/>
  <c r="AF100" i="36" s="1"/>
  <c r="AA56" i="36"/>
  <c r="AE56" i="36" s="1"/>
  <c r="AA104" i="36"/>
  <c r="AB104" i="36" s="1"/>
  <c r="AA32" i="36"/>
  <c r="AD32" i="36" s="1"/>
  <c r="AA62" i="36"/>
  <c r="AB62" i="36" s="1"/>
  <c r="AA91" i="36"/>
  <c r="AB91" i="36" s="1"/>
  <c r="AA82" i="36"/>
  <c r="AC82" i="36" s="1"/>
  <c r="AA73" i="36"/>
  <c r="AE73" i="36" s="1"/>
  <c r="AA89" i="36"/>
  <c r="AC89" i="36" s="1"/>
  <c r="AA105" i="36"/>
  <c r="AB105" i="36" s="1"/>
  <c r="AA70" i="36"/>
  <c r="AE70" i="36" s="1"/>
  <c r="AA96" i="36"/>
  <c r="AE96" i="36" s="1"/>
  <c r="S27" i="36"/>
  <c r="S28" i="36"/>
  <c r="AA84" i="36"/>
  <c r="AB84" i="36" s="1"/>
  <c r="AA51" i="36"/>
  <c r="AB51" i="36" s="1"/>
  <c r="R27" i="36"/>
  <c r="R28" i="36"/>
  <c r="AA72" i="36"/>
  <c r="AB72" i="36" s="1"/>
  <c r="AA38" i="36"/>
  <c r="AF38" i="36" s="1"/>
  <c r="P28" i="36"/>
  <c r="P27" i="36"/>
  <c r="AA40" i="36"/>
  <c r="AF40" i="36" s="1"/>
  <c r="AA60" i="36"/>
  <c r="AC60" i="36" s="1"/>
  <c r="AA81" i="36"/>
  <c r="AD81" i="36" s="1"/>
  <c r="AA97" i="36"/>
  <c r="AF97" i="36" s="1"/>
  <c r="AA59" i="36"/>
  <c r="AD59" i="36" s="1"/>
  <c r="AA69" i="36"/>
  <c r="AE69" i="36" s="1"/>
  <c r="AA50" i="36"/>
  <c r="AB50" i="36" s="1"/>
  <c r="AA64" i="36"/>
  <c r="AE64" i="36" s="1"/>
  <c r="AA93" i="36"/>
  <c r="AB93" i="36" s="1"/>
  <c r="AA79" i="36"/>
  <c r="AB79" i="36" s="1"/>
  <c r="AA95" i="36"/>
  <c r="AB95" i="36" s="1"/>
  <c r="AA111" i="36"/>
  <c r="AE111" i="36" s="1"/>
  <c r="X28" i="36"/>
  <c r="X27" i="36"/>
  <c r="AA78" i="36"/>
  <c r="AB78" i="36" s="1"/>
  <c r="AA57" i="36"/>
  <c r="AD57" i="36" s="1"/>
  <c r="AA85" i="36"/>
  <c r="AF85" i="36" s="1"/>
  <c r="AA67" i="36"/>
  <c r="AB67" i="36" s="1"/>
  <c r="AA46" i="36"/>
  <c r="AD46" i="36" s="1"/>
  <c r="AA33" i="36"/>
  <c r="AF33" i="36" s="1"/>
  <c r="AA47" i="36"/>
  <c r="AB47" i="36" s="1"/>
  <c r="AA41" i="36"/>
  <c r="AE41" i="36" s="1"/>
  <c r="AA43" i="36"/>
  <c r="AF43" i="36" s="1"/>
  <c r="AA54" i="36"/>
  <c r="AD54" i="36" s="1"/>
  <c r="AA39" i="36"/>
  <c r="AE39" i="36" s="1"/>
  <c r="AA110" i="36"/>
  <c r="AE110" i="36" s="1"/>
  <c r="AA34" i="36"/>
  <c r="AE34" i="36" s="1"/>
  <c r="T28" i="36"/>
  <c r="T27" i="36"/>
  <c r="AA76" i="36"/>
  <c r="AB76" i="36" s="1"/>
  <c r="AA99" i="36"/>
  <c r="AF99" i="36" s="1"/>
  <c r="AA55" i="36"/>
  <c r="AD55" i="36" s="1"/>
  <c r="AA48" i="36"/>
  <c r="AE48" i="36" s="1"/>
  <c r="AA36" i="36"/>
  <c r="AB36" i="36" s="1"/>
  <c r="O28" i="36"/>
  <c r="O27" i="36"/>
  <c r="AA37" i="36"/>
  <c r="AC37" i="36" s="1"/>
  <c r="U28" i="36"/>
  <c r="U27" i="36"/>
  <c r="N28" i="36"/>
  <c r="AA31" i="36"/>
  <c r="N27" i="36"/>
  <c r="W28" i="36"/>
  <c r="W27" i="36"/>
  <c r="AA42" i="36"/>
  <c r="AF42" i="36" s="1"/>
  <c r="Q27" i="36"/>
  <c r="Q28" i="36"/>
  <c r="AA61" i="36"/>
  <c r="AB61" i="36" s="1"/>
  <c r="AA108" i="36"/>
  <c r="AB108" i="36" s="1"/>
  <c r="V28" i="36"/>
  <c r="V27" i="36"/>
  <c r="AA75" i="36"/>
  <c r="AD75" i="36" s="1"/>
  <c r="AA107" i="36"/>
  <c r="AB107" i="36" s="1"/>
  <c r="AA88" i="36"/>
  <c r="AD88" i="36" s="1"/>
  <c r="Y27" i="36"/>
  <c r="Y28" i="36"/>
  <c r="AA109" i="36"/>
  <c r="AC109" i="36" s="1"/>
  <c r="AA101" i="36"/>
  <c r="AF101" i="36" s="1"/>
  <c r="AA86" i="36"/>
  <c r="AF86" i="36" s="1"/>
  <c r="AA63" i="36"/>
  <c r="AC63" i="36" s="1"/>
  <c r="AA83" i="36"/>
  <c r="AB83" i="36" s="1"/>
  <c r="AA71" i="36"/>
  <c r="AD71" i="36" s="1"/>
  <c r="AA87" i="36"/>
  <c r="AC87" i="36" s="1"/>
  <c r="AA103" i="36"/>
  <c r="AF103" i="36" s="1"/>
  <c r="AA90" i="36"/>
  <c r="AE90" i="36" s="1"/>
  <c r="AA35" i="36"/>
  <c r="AE35" i="36" s="1"/>
  <c r="AA44" i="36"/>
  <c r="AD44" i="36" s="1"/>
  <c r="AC27" i="38" l="1"/>
  <c r="P22" i="38" s="1"/>
  <c r="AE27" i="38"/>
  <c r="P24" i="38" s="1"/>
  <c r="AB27" i="38"/>
  <c r="P21" i="38" s="1"/>
  <c r="AF27" i="38"/>
  <c r="P25" i="38" s="1"/>
  <c r="AD27" i="38"/>
  <c r="P23" i="38" s="1"/>
  <c r="AG27" i="38"/>
  <c r="P26" i="38" s="1"/>
  <c r="AA27" i="38"/>
  <c r="P20" i="38" s="1"/>
  <c r="AA26" i="36"/>
  <c r="P20" i="36" s="1"/>
  <c r="AC31" i="36"/>
  <c r="AC26" i="36" s="1"/>
  <c r="P22" i="36" s="1"/>
  <c r="AD26" i="36"/>
  <c r="P23" i="36" s="1"/>
  <c r="AF26" i="36"/>
  <c r="P25" i="36" s="1"/>
  <c r="AE26" i="36"/>
  <c r="P24" i="36" s="1"/>
  <c r="AB26" i="36"/>
  <c r="P21" i="36" s="1"/>
  <c r="P26" i="33" l="1"/>
  <c r="AG26" i="33"/>
  <c r="AG39" i="33"/>
  <c r="AG40" i="33"/>
  <c r="AG41" i="33"/>
  <c r="AG42" i="33"/>
  <c r="AG43" i="33"/>
  <c r="AG44" i="33"/>
  <c r="AG45" i="33"/>
  <c r="AG46" i="33"/>
  <c r="AG47" i="33"/>
  <c r="AG48" i="33"/>
  <c r="AG49" i="33"/>
  <c r="AG50" i="33"/>
  <c r="AG51" i="33"/>
  <c r="AG52" i="33"/>
  <c r="AG53" i="33"/>
  <c r="AG54" i="33"/>
  <c r="AG55" i="33"/>
  <c r="AG56" i="33"/>
  <c r="AG57" i="33"/>
  <c r="AG58" i="33"/>
  <c r="AG59" i="33"/>
  <c r="AG60" i="33"/>
  <c r="AG61" i="33"/>
  <c r="AG62" i="33"/>
  <c r="AG63" i="33"/>
  <c r="AG64" i="33"/>
  <c r="AG65" i="33"/>
  <c r="AG66" i="33"/>
  <c r="AG67" i="33"/>
  <c r="AG68" i="33"/>
  <c r="AG69" i="33"/>
  <c r="AG70" i="33"/>
  <c r="AG71" i="33"/>
  <c r="AG72" i="33"/>
  <c r="AG73" i="33"/>
  <c r="AG74" i="33"/>
  <c r="AG75" i="33"/>
  <c r="AG76" i="33"/>
  <c r="AG77" i="33"/>
  <c r="AG78" i="33"/>
  <c r="AG79" i="33"/>
  <c r="AG80" i="33"/>
  <c r="AG81" i="33"/>
  <c r="AG82" i="33"/>
  <c r="AG83" i="33"/>
  <c r="AG84" i="33"/>
  <c r="AG85" i="33"/>
  <c r="AG86" i="33"/>
  <c r="AG87" i="33"/>
  <c r="AG88" i="33"/>
  <c r="AG89" i="33"/>
  <c r="AG90" i="33"/>
  <c r="AG91" i="33"/>
  <c r="AG92" i="33"/>
  <c r="AG93" i="33"/>
  <c r="AG94" i="33"/>
  <c r="AG95" i="33"/>
  <c r="AG96" i="33"/>
  <c r="AG97" i="33"/>
  <c r="AG98" i="33"/>
  <c r="AG99" i="33"/>
  <c r="AG100" i="33"/>
  <c r="AG101" i="33"/>
  <c r="AG102" i="33"/>
  <c r="AG103" i="33"/>
  <c r="AG104" i="33"/>
  <c r="AG105" i="33"/>
  <c r="AG106" i="33"/>
  <c r="AG107" i="33"/>
  <c r="AG108" i="33"/>
  <c r="AG109" i="33"/>
  <c r="AG110" i="33"/>
  <c r="AG111" i="33"/>
  <c r="AG112" i="33"/>
  <c r="AG32" i="33"/>
  <c r="AG33" i="33"/>
  <c r="AG34" i="33"/>
  <c r="AG35" i="33"/>
  <c r="AG36" i="33"/>
  <c r="AG37" i="33"/>
  <c r="AG38" i="33"/>
  <c r="AG31" i="33"/>
  <c r="H1014" i="33"/>
  <c r="E1014" i="33"/>
  <c r="H1013" i="33"/>
  <c r="E1013" i="33"/>
  <c r="H1012" i="33"/>
  <c r="E1012" i="33"/>
  <c r="H1011" i="33"/>
  <c r="E1011" i="33"/>
  <c r="H1010" i="33"/>
  <c r="E1010" i="33"/>
  <c r="H1009" i="33"/>
  <c r="E1009" i="33"/>
  <c r="H1008" i="33"/>
  <c r="E1008" i="33"/>
  <c r="H1007" i="33"/>
  <c r="E1007" i="33"/>
  <c r="H1006" i="33"/>
  <c r="E1006" i="33"/>
  <c r="H1005" i="33"/>
  <c r="E1005" i="33"/>
  <c r="H1004" i="33"/>
  <c r="E1004" i="33"/>
  <c r="H1003" i="33"/>
  <c r="E1003" i="33"/>
  <c r="H1002" i="33"/>
  <c r="E1002" i="33"/>
  <c r="H1001" i="33"/>
  <c r="E1001" i="33"/>
  <c r="H1000" i="33"/>
  <c r="E1000" i="33"/>
  <c r="H999" i="33"/>
  <c r="E999" i="33"/>
  <c r="H998" i="33"/>
  <c r="E998" i="33"/>
  <c r="H997" i="33"/>
  <c r="E997" i="33"/>
  <c r="H996" i="33"/>
  <c r="E996" i="33"/>
  <c r="H995" i="33"/>
  <c r="E995" i="33"/>
  <c r="H994" i="33"/>
  <c r="E994" i="33"/>
  <c r="H993" i="33"/>
  <c r="E993" i="33"/>
  <c r="H992" i="33"/>
  <c r="E992" i="33"/>
  <c r="H991" i="33"/>
  <c r="E991" i="33"/>
  <c r="H990" i="33"/>
  <c r="E990" i="33"/>
  <c r="H989" i="33"/>
  <c r="E989" i="33"/>
  <c r="H988" i="33"/>
  <c r="E988" i="33"/>
  <c r="H987" i="33"/>
  <c r="E987" i="33"/>
  <c r="H986" i="33"/>
  <c r="E986" i="33"/>
  <c r="H985" i="33"/>
  <c r="E985" i="33"/>
  <c r="H984" i="33"/>
  <c r="E984" i="33"/>
  <c r="H983" i="33"/>
  <c r="E983" i="33"/>
  <c r="H982" i="33"/>
  <c r="E982" i="33"/>
  <c r="H981" i="33"/>
  <c r="E981" i="33"/>
  <c r="H980" i="33"/>
  <c r="E980" i="33"/>
  <c r="H979" i="33"/>
  <c r="E979" i="33"/>
  <c r="H978" i="33"/>
  <c r="E978" i="33"/>
  <c r="H977" i="33"/>
  <c r="E977" i="33"/>
  <c r="H976" i="33"/>
  <c r="E976" i="33"/>
  <c r="H975" i="33"/>
  <c r="E975" i="33"/>
  <c r="H974" i="33"/>
  <c r="E974" i="33"/>
  <c r="H973" i="33"/>
  <c r="E973" i="33"/>
  <c r="H972" i="33"/>
  <c r="E972" i="33"/>
  <c r="H971" i="33"/>
  <c r="E971" i="33"/>
  <c r="H970" i="33"/>
  <c r="E970" i="33"/>
  <c r="H969" i="33"/>
  <c r="E969" i="33"/>
  <c r="H968" i="33"/>
  <c r="E968" i="33"/>
  <c r="H967" i="33"/>
  <c r="E967" i="33"/>
  <c r="H966" i="33"/>
  <c r="E966" i="33"/>
  <c r="H965" i="33"/>
  <c r="E965" i="33"/>
  <c r="H964" i="33"/>
  <c r="E964" i="33"/>
  <c r="H963" i="33"/>
  <c r="E963" i="33"/>
  <c r="H962" i="33"/>
  <c r="E962" i="33"/>
  <c r="H961" i="33"/>
  <c r="E961" i="33"/>
  <c r="H960" i="33"/>
  <c r="E960" i="33"/>
  <c r="H959" i="33"/>
  <c r="E959" i="33"/>
  <c r="H958" i="33"/>
  <c r="E958" i="33"/>
  <c r="H957" i="33"/>
  <c r="E957" i="33"/>
  <c r="H956" i="33"/>
  <c r="E956" i="33"/>
  <c r="H955" i="33"/>
  <c r="E955" i="33"/>
  <c r="H954" i="33"/>
  <c r="E954" i="33"/>
  <c r="H953" i="33"/>
  <c r="E953" i="33"/>
  <c r="H952" i="33"/>
  <c r="E952" i="33"/>
  <c r="H951" i="33"/>
  <c r="E951" i="33"/>
  <c r="H950" i="33"/>
  <c r="E950" i="33"/>
  <c r="H949" i="33"/>
  <c r="E949" i="33"/>
  <c r="H948" i="33"/>
  <c r="E948" i="33"/>
  <c r="H947" i="33"/>
  <c r="E947" i="33"/>
  <c r="H946" i="33"/>
  <c r="E946" i="33"/>
  <c r="H945" i="33"/>
  <c r="E945" i="33"/>
  <c r="H944" i="33"/>
  <c r="E944" i="33"/>
  <c r="H943" i="33"/>
  <c r="E943" i="33"/>
  <c r="H942" i="33"/>
  <c r="E942" i="33"/>
  <c r="H941" i="33"/>
  <c r="E941" i="33"/>
  <c r="H940" i="33"/>
  <c r="E940" i="33"/>
  <c r="H939" i="33"/>
  <c r="E939" i="33"/>
  <c r="H938" i="33"/>
  <c r="E938" i="33"/>
  <c r="H937" i="33"/>
  <c r="E937" i="33"/>
  <c r="H936" i="33"/>
  <c r="E936" i="33"/>
  <c r="H935" i="33"/>
  <c r="E935" i="33"/>
  <c r="H934" i="33"/>
  <c r="E934" i="33"/>
  <c r="H933" i="33"/>
  <c r="E933" i="33"/>
  <c r="H932" i="33"/>
  <c r="E932" i="33"/>
  <c r="H931" i="33"/>
  <c r="E931" i="33"/>
  <c r="H930" i="33"/>
  <c r="E930" i="33"/>
  <c r="H929" i="33"/>
  <c r="E929" i="33"/>
  <c r="H928" i="33"/>
  <c r="E928" i="33"/>
  <c r="H927" i="33"/>
  <c r="E927" i="33"/>
  <c r="H926" i="33"/>
  <c r="E926" i="33"/>
  <c r="H925" i="33"/>
  <c r="E925" i="33"/>
  <c r="H924" i="33"/>
  <c r="E924" i="33"/>
  <c r="H923" i="33"/>
  <c r="E923" i="33"/>
  <c r="H922" i="33"/>
  <c r="E922" i="33"/>
  <c r="H921" i="33"/>
  <c r="E921" i="33"/>
  <c r="H920" i="33"/>
  <c r="E920" i="33"/>
  <c r="H919" i="33"/>
  <c r="E919" i="33"/>
  <c r="H918" i="33"/>
  <c r="E918" i="33"/>
  <c r="H917" i="33"/>
  <c r="E917" i="33"/>
  <c r="H916" i="33"/>
  <c r="E916" i="33"/>
  <c r="H915" i="33"/>
  <c r="E915" i="33"/>
  <c r="H914" i="33"/>
  <c r="E914" i="33"/>
  <c r="H913" i="33"/>
  <c r="E913" i="33"/>
  <c r="H912" i="33"/>
  <c r="E912" i="33"/>
  <c r="H911" i="33"/>
  <c r="E911" i="33"/>
  <c r="H910" i="33"/>
  <c r="E910" i="33"/>
  <c r="H909" i="33"/>
  <c r="E909" i="33"/>
  <c r="H908" i="33"/>
  <c r="E908" i="33"/>
  <c r="H907" i="33"/>
  <c r="E907" i="33"/>
  <c r="H906" i="33"/>
  <c r="E906" i="33"/>
  <c r="H905" i="33"/>
  <c r="E905" i="33"/>
  <c r="H904" i="33"/>
  <c r="E904" i="33"/>
  <c r="H903" i="33"/>
  <c r="E903" i="33"/>
  <c r="H902" i="33"/>
  <c r="E902" i="33"/>
  <c r="H901" i="33"/>
  <c r="E901" i="33"/>
  <c r="H900" i="33"/>
  <c r="E900" i="33"/>
  <c r="H899" i="33"/>
  <c r="E899" i="33"/>
  <c r="H898" i="33"/>
  <c r="E898" i="33"/>
  <c r="H897" i="33"/>
  <c r="E897" i="33"/>
  <c r="H896" i="33"/>
  <c r="E896" i="33"/>
  <c r="H895" i="33"/>
  <c r="E895" i="33"/>
  <c r="H894" i="33"/>
  <c r="E894" i="33"/>
  <c r="H893" i="33"/>
  <c r="E893" i="33"/>
  <c r="H892" i="33"/>
  <c r="E892" i="33"/>
  <c r="H891" i="33"/>
  <c r="E891" i="33"/>
  <c r="H890" i="33"/>
  <c r="E890" i="33"/>
  <c r="H889" i="33"/>
  <c r="E889" i="33"/>
  <c r="H888" i="33"/>
  <c r="E888" i="33"/>
  <c r="H887" i="33"/>
  <c r="E887" i="33"/>
  <c r="H886" i="33"/>
  <c r="E886" i="33"/>
  <c r="H885" i="33"/>
  <c r="E885" i="33"/>
  <c r="H884" i="33"/>
  <c r="E884" i="33"/>
  <c r="H883" i="33"/>
  <c r="E883" i="33"/>
  <c r="H882" i="33"/>
  <c r="E882" i="33"/>
  <c r="H881" i="33"/>
  <c r="E881" i="33"/>
  <c r="H880" i="33"/>
  <c r="E880" i="33"/>
  <c r="H879" i="33"/>
  <c r="E879" i="33"/>
  <c r="H878" i="33"/>
  <c r="E878" i="33"/>
  <c r="H877" i="33"/>
  <c r="E877" i="33"/>
  <c r="H876" i="33"/>
  <c r="E876" i="33"/>
  <c r="H875" i="33"/>
  <c r="E875" i="33"/>
  <c r="H874" i="33"/>
  <c r="E874" i="33"/>
  <c r="H873" i="33"/>
  <c r="E873" i="33"/>
  <c r="H872" i="33"/>
  <c r="E872" i="33"/>
  <c r="H871" i="33"/>
  <c r="E871" i="33"/>
  <c r="H870" i="33"/>
  <c r="E870" i="33"/>
  <c r="H869" i="33"/>
  <c r="E869" i="33"/>
  <c r="H868" i="33"/>
  <c r="E868" i="33"/>
  <c r="H867" i="33"/>
  <c r="E867" i="33"/>
  <c r="H866" i="33"/>
  <c r="E866" i="33"/>
  <c r="H865" i="33"/>
  <c r="E865" i="33"/>
  <c r="H864" i="33"/>
  <c r="E864" i="33"/>
  <c r="H863" i="33"/>
  <c r="E863" i="33"/>
  <c r="H862" i="33"/>
  <c r="E862" i="33"/>
  <c r="H861" i="33"/>
  <c r="E861" i="33"/>
  <c r="H860" i="33"/>
  <c r="E860" i="33"/>
  <c r="H859" i="33"/>
  <c r="E859" i="33"/>
  <c r="H858" i="33"/>
  <c r="E858" i="33"/>
  <c r="H857" i="33"/>
  <c r="E857" i="33"/>
  <c r="H856" i="33"/>
  <c r="E856" i="33"/>
  <c r="H855" i="33"/>
  <c r="E855" i="33"/>
  <c r="H854" i="33"/>
  <c r="E854" i="33"/>
  <c r="H853" i="33"/>
  <c r="E853" i="33"/>
  <c r="H852" i="33"/>
  <c r="E852" i="33"/>
  <c r="H851" i="33"/>
  <c r="E851" i="33"/>
  <c r="H850" i="33"/>
  <c r="E850" i="33"/>
  <c r="H849" i="33"/>
  <c r="E849" i="33"/>
  <c r="H848" i="33"/>
  <c r="E848" i="33"/>
  <c r="H847" i="33"/>
  <c r="E847" i="33"/>
  <c r="H846" i="33"/>
  <c r="E846" i="33"/>
  <c r="H845" i="33"/>
  <c r="E845" i="33"/>
  <c r="H844" i="33"/>
  <c r="E844" i="33"/>
  <c r="H843" i="33"/>
  <c r="E843" i="33"/>
  <c r="H842" i="33"/>
  <c r="E842" i="33"/>
  <c r="H841" i="33"/>
  <c r="E841" i="33"/>
  <c r="H840" i="33"/>
  <c r="E840" i="33"/>
  <c r="H839" i="33"/>
  <c r="E839" i="33"/>
  <c r="H838" i="33"/>
  <c r="E838" i="33"/>
  <c r="H837" i="33"/>
  <c r="E837" i="33"/>
  <c r="H836" i="33"/>
  <c r="E836" i="33"/>
  <c r="H835" i="33"/>
  <c r="E835" i="33"/>
  <c r="H834" i="33"/>
  <c r="E834" i="33"/>
  <c r="H833" i="33"/>
  <c r="E833" i="33"/>
  <c r="H832" i="33"/>
  <c r="E832" i="33"/>
  <c r="H831" i="33"/>
  <c r="E831" i="33"/>
  <c r="H830" i="33"/>
  <c r="E830" i="33"/>
  <c r="H829" i="33"/>
  <c r="E829" i="33"/>
  <c r="H828" i="33"/>
  <c r="E828" i="33"/>
  <c r="H827" i="33"/>
  <c r="E827" i="33"/>
  <c r="H826" i="33"/>
  <c r="E826" i="33"/>
  <c r="H825" i="33"/>
  <c r="E825" i="33"/>
  <c r="H824" i="33"/>
  <c r="E824" i="33"/>
  <c r="H823" i="33"/>
  <c r="E823" i="33"/>
  <c r="H822" i="33"/>
  <c r="E822" i="33"/>
  <c r="H821" i="33"/>
  <c r="E821" i="33"/>
  <c r="H820" i="33"/>
  <c r="E820" i="33"/>
  <c r="H819" i="33"/>
  <c r="E819" i="33"/>
  <c r="H818" i="33"/>
  <c r="E818" i="33"/>
  <c r="H817" i="33"/>
  <c r="E817" i="33"/>
  <c r="H816" i="33"/>
  <c r="E816" i="33"/>
  <c r="H815" i="33"/>
  <c r="E815" i="33"/>
  <c r="H814" i="33"/>
  <c r="E814" i="33"/>
  <c r="H813" i="33"/>
  <c r="E813" i="33"/>
  <c r="H812" i="33"/>
  <c r="E812" i="33"/>
  <c r="H811" i="33"/>
  <c r="E811" i="33"/>
  <c r="H810" i="33"/>
  <c r="E810" i="33"/>
  <c r="H809" i="33"/>
  <c r="E809" i="33"/>
  <c r="H808" i="33"/>
  <c r="E808" i="33"/>
  <c r="H807" i="33"/>
  <c r="E807" i="33"/>
  <c r="H806" i="33"/>
  <c r="E806" i="33"/>
  <c r="H805" i="33"/>
  <c r="E805" i="33"/>
  <c r="H804" i="33"/>
  <c r="E804" i="33"/>
  <c r="H803" i="33"/>
  <c r="E803" i="33"/>
  <c r="H802" i="33"/>
  <c r="E802" i="33"/>
  <c r="H801" i="33"/>
  <c r="E801" i="33"/>
  <c r="H800" i="33"/>
  <c r="E800" i="33"/>
  <c r="H799" i="33"/>
  <c r="E799" i="33"/>
  <c r="H798" i="33"/>
  <c r="E798" i="33"/>
  <c r="H797" i="33"/>
  <c r="E797" i="33"/>
  <c r="H796" i="33"/>
  <c r="E796" i="33"/>
  <c r="H795" i="33"/>
  <c r="E795" i="33"/>
  <c r="H794" i="33"/>
  <c r="E794" i="33"/>
  <c r="H793" i="33"/>
  <c r="E793" i="33"/>
  <c r="H792" i="33"/>
  <c r="E792" i="33"/>
  <c r="H791" i="33"/>
  <c r="E791" i="33"/>
  <c r="H790" i="33"/>
  <c r="E790" i="33"/>
  <c r="H789" i="33"/>
  <c r="E789" i="33"/>
  <c r="H788" i="33"/>
  <c r="E788" i="33"/>
  <c r="H787" i="33"/>
  <c r="E787" i="33"/>
  <c r="H786" i="33"/>
  <c r="E786" i="33"/>
  <c r="H785" i="33"/>
  <c r="E785" i="33"/>
  <c r="H784" i="33"/>
  <c r="E784" i="33"/>
  <c r="H783" i="33"/>
  <c r="E783" i="33"/>
  <c r="H782" i="33"/>
  <c r="E782" i="33"/>
  <c r="H781" i="33"/>
  <c r="E781" i="33"/>
  <c r="H780" i="33"/>
  <c r="E780" i="33"/>
  <c r="H779" i="33"/>
  <c r="E779" i="33"/>
  <c r="H778" i="33"/>
  <c r="E778" i="33"/>
  <c r="H777" i="33"/>
  <c r="E777" i="33"/>
  <c r="H776" i="33"/>
  <c r="E776" i="33"/>
  <c r="H775" i="33"/>
  <c r="E775" i="33"/>
  <c r="H774" i="33"/>
  <c r="E774" i="33"/>
  <c r="H773" i="33"/>
  <c r="E773" i="33"/>
  <c r="H772" i="33"/>
  <c r="E772" i="33"/>
  <c r="H771" i="33"/>
  <c r="E771" i="33"/>
  <c r="H770" i="33"/>
  <c r="E770" i="33"/>
  <c r="H769" i="33"/>
  <c r="E769" i="33"/>
  <c r="H768" i="33"/>
  <c r="E768" i="33"/>
  <c r="H767" i="33"/>
  <c r="E767" i="33"/>
  <c r="H766" i="33"/>
  <c r="E766" i="33"/>
  <c r="H765" i="33"/>
  <c r="E765" i="33"/>
  <c r="H764" i="33"/>
  <c r="E764" i="33"/>
  <c r="H763" i="33"/>
  <c r="E763" i="33"/>
  <c r="H762" i="33"/>
  <c r="E762" i="33"/>
  <c r="H761" i="33"/>
  <c r="E761" i="33"/>
  <c r="H760" i="33"/>
  <c r="E760" i="33"/>
  <c r="H759" i="33"/>
  <c r="E759" i="33"/>
  <c r="H758" i="33"/>
  <c r="E758" i="33"/>
  <c r="H757" i="33"/>
  <c r="E757" i="33"/>
  <c r="H756" i="33"/>
  <c r="E756" i="33"/>
  <c r="H755" i="33"/>
  <c r="E755" i="33"/>
  <c r="H754" i="33"/>
  <c r="E754" i="33"/>
  <c r="H753" i="33"/>
  <c r="E753" i="33"/>
  <c r="H752" i="33"/>
  <c r="E752" i="33"/>
  <c r="H751" i="33"/>
  <c r="E751" i="33"/>
  <c r="H750" i="33"/>
  <c r="E750" i="33"/>
  <c r="H749" i="33"/>
  <c r="E749" i="33"/>
  <c r="H748" i="33"/>
  <c r="E748" i="33"/>
  <c r="H747" i="33"/>
  <c r="E747" i="33"/>
  <c r="H746" i="33"/>
  <c r="E746" i="33"/>
  <c r="H745" i="33"/>
  <c r="E745" i="33"/>
  <c r="H744" i="33"/>
  <c r="E744" i="33"/>
  <c r="H743" i="33"/>
  <c r="E743" i="33"/>
  <c r="H742" i="33"/>
  <c r="E742" i="33"/>
  <c r="H741" i="33"/>
  <c r="E741" i="33"/>
  <c r="H740" i="33"/>
  <c r="E740" i="33"/>
  <c r="H739" i="33"/>
  <c r="E739" i="33"/>
  <c r="H738" i="33"/>
  <c r="E738" i="33"/>
  <c r="H737" i="33"/>
  <c r="E737" i="33"/>
  <c r="H736" i="33"/>
  <c r="E736" i="33"/>
  <c r="H735" i="33"/>
  <c r="E735" i="33"/>
  <c r="H734" i="33"/>
  <c r="E734" i="33"/>
  <c r="H733" i="33"/>
  <c r="E733" i="33"/>
  <c r="H732" i="33"/>
  <c r="E732" i="33"/>
  <c r="H731" i="33"/>
  <c r="E731" i="33"/>
  <c r="H730" i="33"/>
  <c r="E730" i="33"/>
  <c r="H729" i="33"/>
  <c r="E729" i="33"/>
  <c r="H728" i="33"/>
  <c r="E728" i="33"/>
  <c r="H727" i="33"/>
  <c r="E727" i="33"/>
  <c r="H726" i="33"/>
  <c r="E726" i="33"/>
  <c r="H725" i="33"/>
  <c r="E725" i="33"/>
  <c r="H724" i="33"/>
  <c r="E724" i="33"/>
  <c r="H723" i="33"/>
  <c r="E723" i="33"/>
  <c r="H722" i="33"/>
  <c r="E722" i="33"/>
  <c r="H721" i="33"/>
  <c r="E721" i="33"/>
  <c r="H720" i="33"/>
  <c r="E720" i="33"/>
  <c r="H719" i="33"/>
  <c r="E719" i="33"/>
  <c r="H718" i="33"/>
  <c r="E718" i="33"/>
  <c r="H717" i="33"/>
  <c r="E717" i="33"/>
  <c r="H716" i="33"/>
  <c r="E716" i="33"/>
  <c r="H715" i="33"/>
  <c r="E715" i="33"/>
  <c r="H714" i="33"/>
  <c r="E714" i="33"/>
  <c r="H713" i="33"/>
  <c r="E713" i="33"/>
  <c r="H712" i="33"/>
  <c r="E712" i="33"/>
  <c r="H711" i="33"/>
  <c r="E711" i="33"/>
  <c r="H710" i="33"/>
  <c r="E710" i="33"/>
  <c r="H709" i="33"/>
  <c r="E709" i="33"/>
  <c r="H708" i="33"/>
  <c r="E708" i="33"/>
  <c r="H707" i="33"/>
  <c r="E707" i="33"/>
  <c r="H706" i="33"/>
  <c r="E706" i="33"/>
  <c r="H705" i="33"/>
  <c r="E705" i="33"/>
  <c r="H704" i="33"/>
  <c r="E704" i="33"/>
  <c r="H703" i="33"/>
  <c r="E703" i="33"/>
  <c r="H702" i="33"/>
  <c r="E702" i="33"/>
  <c r="H701" i="33"/>
  <c r="E701" i="33"/>
  <c r="H700" i="33"/>
  <c r="E700" i="33"/>
  <c r="H699" i="33"/>
  <c r="E699" i="33"/>
  <c r="H698" i="33"/>
  <c r="E698" i="33"/>
  <c r="H697" i="33"/>
  <c r="E697" i="33"/>
  <c r="H696" i="33"/>
  <c r="E696" i="33"/>
  <c r="H695" i="33"/>
  <c r="E695" i="33"/>
  <c r="H694" i="33"/>
  <c r="E694" i="33"/>
  <c r="H693" i="33"/>
  <c r="E693" i="33"/>
  <c r="H692" i="33"/>
  <c r="E692" i="33"/>
  <c r="H691" i="33"/>
  <c r="E691" i="33"/>
  <c r="H690" i="33"/>
  <c r="E690" i="33"/>
  <c r="H689" i="33"/>
  <c r="E689" i="33"/>
  <c r="H688" i="33"/>
  <c r="E688" i="33"/>
  <c r="H687" i="33"/>
  <c r="E687" i="33"/>
  <c r="H686" i="33"/>
  <c r="E686" i="33"/>
  <c r="H685" i="33"/>
  <c r="E685" i="33"/>
  <c r="H684" i="33"/>
  <c r="E684" i="33"/>
  <c r="H683" i="33"/>
  <c r="E683" i="33"/>
  <c r="H682" i="33"/>
  <c r="E682" i="33"/>
  <c r="H681" i="33"/>
  <c r="E681" i="33"/>
  <c r="H680" i="33"/>
  <c r="E680" i="33"/>
  <c r="H679" i="33"/>
  <c r="E679" i="33"/>
  <c r="H678" i="33"/>
  <c r="E678" i="33"/>
  <c r="H677" i="33"/>
  <c r="E677" i="33"/>
  <c r="H676" i="33"/>
  <c r="E676" i="33"/>
  <c r="H675" i="33"/>
  <c r="E675" i="33"/>
  <c r="H674" i="33"/>
  <c r="E674" i="33"/>
  <c r="H673" i="33"/>
  <c r="E673" i="33"/>
  <c r="H672" i="33"/>
  <c r="E672" i="33"/>
  <c r="H671" i="33"/>
  <c r="E671" i="33"/>
  <c r="H670" i="33"/>
  <c r="E670" i="33"/>
  <c r="H669" i="33"/>
  <c r="E669" i="33"/>
  <c r="H668" i="33"/>
  <c r="E668" i="33"/>
  <c r="H667" i="33"/>
  <c r="E667" i="33"/>
  <c r="H666" i="33"/>
  <c r="E666" i="33"/>
  <c r="H665" i="33"/>
  <c r="E665" i="33"/>
  <c r="H664" i="33"/>
  <c r="E664" i="33"/>
  <c r="H663" i="33"/>
  <c r="E663" i="33"/>
  <c r="H662" i="33"/>
  <c r="E662" i="33"/>
  <c r="H661" i="33"/>
  <c r="E661" i="33"/>
  <c r="H660" i="33"/>
  <c r="E660" i="33"/>
  <c r="H659" i="33"/>
  <c r="E659" i="33"/>
  <c r="H658" i="33"/>
  <c r="E658" i="33"/>
  <c r="H657" i="33"/>
  <c r="E657" i="33"/>
  <c r="H656" i="33"/>
  <c r="E656" i="33"/>
  <c r="H655" i="33"/>
  <c r="E655" i="33"/>
  <c r="H654" i="33"/>
  <c r="E654" i="33"/>
  <c r="H653" i="33"/>
  <c r="E653" i="33"/>
  <c r="H652" i="33"/>
  <c r="E652" i="33"/>
  <c r="H651" i="33"/>
  <c r="E651" i="33"/>
  <c r="H650" i="33"/>
  <c r="E650" i="33"/>
  <c r="H649" i="33"/>
  <c r="E649" i="33"/>
  <c r="H648" i="33"/>
  <c r="E648" i="33"/>
  <c r="H647" i="33"/>
  <c r="E647" i="33"/>
  <c r="H646" i="33"/>
  <c r="E646" i="33"/>
  <c r="H645" i="33"/>
  <c r="E645" i="33"/>
  <c r="H644" i="33"/>
  <c r="E644" i="33"/>
  <c r="H643" i="33"/>
  <c r="E643" i="33"/>
  <c r="H642" i="33"/>
  <c r="E642" i="33"/>
  <c r="H641" i="33"/>
  <c r="E641" i="33"/>
  <c r="H640" i="33"/>
  <c r="E640" i="33"/>
  <c r="H639" i="33"/>
  <c r="E639" i="33"/>
  <c r="H638" i="33"/>
  <c r="E638" i="33"/>
  <c r="H637" i="33"/>
  <c r="E637" i="33"/>
  <c r="H636" i="33"/>
  <c r="E636" i="33"/>
  <c r="H635" i="33"/>
  <c r="E635" i="33"/>
  <c r="H634" i="33"/>
  <c r="E634" i="33"/>
  <c r="H633" i="33"/>
  <c r="E633" i="33"/>
  <c r="H632" i="33"/>
  <c r="E632" i="33"/>
  <c r="H631" i="33"/>
  <c r="E631" i="33"/>
  <c r="H630" i="33"/>
  <c r="E630" i="33"/>
  <c r="H629" i="33"/>
  <c r="E629" i="33"/>
  <c r="H628" i="33"/>
  <c r="E628" i="33"/>
  <c r="H627" i="33"/>
  <c r="E627" i="33"/>
  <c r="H626" i="33"/>
  <c r="E626" i="33"/>
  <c r="H625" i="33"/>
  <c r="E625" i="33"/>
  <c r="H624" i="33"/>
  <c r="E624" i="33"/>
  <c r="H623" i="33"/>
  <c r="E623" i="33"/>
  <c r="H622" i="33"/>
  <c r="E622" i="33"/>
  <c r="H621" i="33"/>
  <c r="E621" i="33"/>
  <c r="H620" i="33"/>
  <c r="E620" i="33"/>
  <c r="H619" i="33"/>
  <c r="E619" i="33"/>
  <c r="H618" i="33"/>
  <c r="E618" i="33"/>
  <c r="H617" i="33"/>
  <c r="E617" i="33"/>
  <c r="H616" i="33"/>
  <c r="E616" i="33"/>
  <c r="H615" i="33"/>
  <c r="E615" i="33"/>
  <c r="H614" i="33"/>
  <c r="E614" i="33"/>
  <c r="H613" i="33"/>
  <c r="E613" i="33"/>
  <c r="H612" i="33"/>
  <c r="E612" i="33"/>
  <c r="H611" i="33"/>
  <c r="E611" i="33"/>
  <c r="H610" i="33"/>
  <c r="E610" i="33"/>
  <c r="H609" i="33"/>
  <c r="E609" i="33"/>
  <c r="H608" i="33"/>
  <c r="E608" i="33"/>
  <c r="H607" i="33"/>
  <c r="E607" i="33"/>
  <c r="H606" i="33"/>
  <c r="E606" i="33"/>
  <c r="H605" i="33"/>
  <c r="E605" i="33"/>
  <c r="H604" i="33"/>
  <c r="E604" i="33"/>
  <c r="H603" i="33"/>
  <c r="E603" i="33"/>
  <c r="H602" i="33"/>
  <c r="E602" i="33"/>
  <c r="H601" i="33"/>
  <c r="E601" i="33"/>
  <c r="H600" i="33"/>
  <c r="E600" i="33"/>
  <c r="H599" i="33"/>
  <c r="E599" i="33"/>
  <c r="H598" i="33"/>
  <c r="E598" i="33"/>
  <c r="H597" i="33"/>
  <c r="E597" i="33"/>
  <c r="H596" i="33"/>
  <c r="E596" i="33"/>
  <c r="H595" i="33"/>
  <c r="E595" i="33"/>
  <c r="H594" i="33"/>
  <c r="E594" i="33"/>
  <c r="H593" i="33"/>
  <c r="E593" i="33"/>
  <c r="H592" i="33"/>
  <c r="E592" i="33"/>
  <c r="H591" i="33"/>
  <c r="E591" i="33"/>
  <c r="H590" i="33"/>
  <c r="E590" i="33"/>
  <c r="H589" i="33"/>
  <c r="E589" i="33"/>
  <c r="H588" i="33"/>
  <c r="E588" i="33"/>
  <c r="H587" i="33"/>
  <c r="E587" i="33"/>
  <c r="H586" i="33"/>
  <c r="E586" i="33"/>
  <c r="H585" i="33"/>
  <c r="E585" i="33"/>
  <c r="H584" i="33"/>
  <c r="E584" i="33"/>
  <c r="H583" i="33"/>
  <c r="E583" i="33"/>
  <c r="H582" i="33"/>
  <c r="E582" i="33"/>
  <c r="H581" i="33"/>
  <c r="E581" i="33"/>
  <c r="H580" i="33"/>
  <c r="E580" i="33"/>
  <c r="H579" i="33"/>
  <c r="E579" i="33"/>
  <c r="H578" i="33"/>
  <c r="E578" i="33"/>
  <c r="H577" i="33"/>
  <c r="E577" i="33"/>
  <c r="H576" i="33"/>
  <c r="E576" i="33"/>
  <c r="H575" i="33"/>
  <c r="E575" i="33"/>
  <c r="H574" i="33"/>
  <c r="E574" i="33"/>
  <c r="H573" i="33"/>
  <c r="E573" i="33"/>
  <c r="H572" i="33"/>
  <c r="E572" i="33"/>
  <c r="H571" i="33"/>
  <c r="E571" i="33"/>
  <c r="H570" i="33"/>
  <c r="E570" i="33"/>
  <c r="H569" i="33"/>
  <c r="E569" i="33"/>
  <c r="H568" i="33"/>
  <c r="E568" i="33"/>
  <c r="H567" i="33"/>
  <c r="E567" i="33"/>
  <c r="H566" i="33"/>
  <c r="E566" i="33"/>
  <c r="H565" i="33"/>
  <c r="E565" i="33"/>
  <c r="H564" i="33"/>
  <c r="E564" i="33"/>
  <c r="H563" i="33"/>
  <c r="E563" i="33"/>
  <c r="H562" i="33"/>
  <c r="E562" i="33"/>
  <c r="H561" i="33"/>
  <c r="E561" i="33"/>
  <c r="H560" i="33"/>
  <c r="E560" i="33"/>
  <c r="H559" i="33"/>
  <c r="E559" i="33"/>
  <c r="H558" i="33"/>
  <c r="E558" i="33"/>
  <c r="H557" i="33"/>
  <c r="E557" i="33"/>
  <c r="H556" i="33"/>
  <c r="E556" i="33"/>
  <c r="H555" i="33"/>
  <c r="E555" i="33"/>
  <c r="H554" i="33"/>
  <c r="E554" i="33"/>
  <c r="H553" i="33"/>
  <c r="E553" i="33"/>
  <c r="H552" i="33"/>
  <c r="E552" i="33"/>
  <c r="H551" i="33"/>
  <c r="E551" i="33"/>
  <c r="H550" i="33"/>
  <c r="E550" i="33"/>
  <c r="H549" i="33"/>
  <c r="E549" i="33"/>
  <c r="H548" i="33"/>
  <c r="E548" i="33"/>
  <c r="H547" i="33"/>
  <c r="E547" i="33"/>
  <c r="H546" i="33"/>
  <c r="E546" i="33"/>
  <c r="H545" i="33"/>
  <c r="E545" i="33"/>
  <c r="H544" i="33"/>
  <c r="E544" i="33"/>
  <c r="H543" i="33"/>
  <c r="E543" i="33"/>
  <c r="H542" i="33"/>
  <c r="E542" i="33"/>
  <c r="H541" i="33"/>
  <c r="E541" i="33"/>
  <c r="H540" i="33"/>
  <c r="E540" i="33"/>
  <c r="H539" i="33"/>
  <c r="E539" i="33"/>
  <c r="H538" i="33"/>
  <c r="E538" i="33"/>
  <c r="H537" i="33"/>
  <c r="E537" i="33"/>
  <c r="H536" i="33"/>
  <c r="E536" i="33"/>
  <c r="H535" i="33"/>
  <c r="E535" i="33"/>
  <c r="H534" i="33"/>
  <c r="E534" i="33"/>
  <c r="H533" i="33"/>
  <c r="E533" i="33"/>
  <c r="H532" i="33"/>
  <c r="E532" i="33"/>
  <c r="H531" i="33"/>
  <c r="E531" i="33"/>
  <c r="H530" i="33"/>
  <c r="E530" i="33"/>
  <c r="H529" i="33"/>
  <c r="E529" i="33"/>
  <c r="H528" i="33"/>
  <c r="E528" i="33"/>
  <c r="H527" i="33"/>
  <c r="E527" i="33"/>
  <c r="H526" i="33"/>
  <c r="E526" i="33"/>
  <c r="H525" i="33"/>
  <c r="E525" i="33"/>
  <c r="H524" i="33"/>
  <c r="E524" i="33"/>
  <c r="H523" i="33"/>
  <c r="E523" i="33"/>
  <c r="H522" i="33"/>
  <c r="E522" i="33"/>
  <c r="H521" i="33"/>
  <c r="E521" i="33"/>
  <c r="H520" i="33"/>
  <c r="E520" i="33"/>
  <c r="H519" i="33"/>
  <c r="E519" i="33"/>
  <c r="H518" i="33"/>
  <c r="E518" i="33"/>
  <c r="H517" i="33"/>
  <c r="E517" i="33"/>
  <c r="H516" i="33"/>
  <c r="E516" i="33"/>
  <c r="H515" i="33"/>
  <c r="E515" i="33"/>
  <c r="H514" i="33"/>
  <c r="E514" i="33"/>
  <c r="H513" i="33"/>
  <c r="E513" i="33"/>
  <c r="H512" i="33"/>
  <c r="E512" i="33"/>
  <c r="H511" i="33"/>
  <c r="E511" i="33"/>
  <c r="H510" i="33"/>
  <c r="E510" i="33"/>
  <c r="H509" i="33"/>
  <c r="E509" i="33"/>
  <c r="H508" i="33"/>
  <c r="E508" i="33"/>
  <c r="H507" i="33"/>
  <c r="E507" i="33"/>
  <c r="H506" i="33"/>
  <c r="E506" i="33"/>
  <c r="H505" i="33"/>
  <c r="E505" i="33"/>
  <c r="H504" i="33"/>
  <c r="E504" i="33"/>
  <c r="H503" i="33"/>
  <c r="E503" i="33"/>
  <c r="H502" i="33"/>
  <c r="E502" i="33"/>
  <c r="H501" i="33"/>
  <c r="E501" i="33"/>
  <c r="H500" i="33"/>
  <c r="E500" i="33"/>
  <c r="H499" i="33"/>
  <c r="E499" i="33"/>
  <c r="H498" i="33"/>
  <c r="E498" i="33"/>
  <c r="H497" i="33"/>
  <c r="E497" i="33"/>
  <c r="H496" i="33"/>
  <c r="E496" i="33"/>
  <c r="H495" i="33"/>
  <c r="E495" i="33"/>
  <c r="H494" i="33"/>
  <c r="E494" i="33"/>
  <c r="H493" i="33"/>
  <c r="E493" i="33"/>
  <c r="H492" i="33"/>
  <c r="E492" i="33"/>
  <c r="H491" i="33"/>
  <c r="E491" i="33"/>
  <c r="H490" i="33"/>
  <c r="E490" i="33"/>
  <c r="H489" i="33"/>
  <c r="E489" i="33"/>
  <c r="H488" i="33"/>
  <c r="E488" i="33"/>
  <c r="H487" i="33"/>
  <c r="E487" i="33"/>
  <c r="H486" i="33"/>
  <c r="E486" i="33"/>
  <c r="H485" i="33"/>
  <c r="E485" i="33"/>
  <c r="H484" i="33"/>
  <c r="E484" i="33"/>
  <c r="H483" i="33"/>
  <c r="E483" i="33"/>
  <c r="H482" i="33"/>
  <c r="E482" i="33"/>
  <c r="H481" i="33"/>
  <c r="E481" i="33"/>
  <c r="H480" i="33"/>
  <c r="E480" i="33"/>
  <c r="H479" i="33"/>
  <c r="E479" i="33"/>
  <c r="H478" i="33"/>
  <c r="E478" i="33"/>
  <c r="H477" i="33"/>
  <c r="E477" i="33"/>
  <c r="H476" i="33"/>
  <c r="E476" i="33"/>
  <c r="H475" i="33"/>
  <c r="E475" i="33"/>
  <c r="H474" i="33"/>
  <c r="E474" i="33"/>
  <c r="H473" i="33"/>
  <c r="E473" i="33"/>
  <c r="H472" i="33"/>
  <c r="E472" i="33"/>
  <c r="H471" i="33"/>
  <c r="E471" i="33"/>
  <c r="H470" i="33"/>
  <c r="E470" i="33"/>
  <c r="H469" i="33"/>
  <c r="E469" i="33"/>
  <c r="H468" i="33"/>
  <c r="E468" i="33"/>
  <c r="H467" i="33"/>
  <c r="E467" i="33"/>
  <c r="H466" i="33"/>
  <c r="E466" i="33"/>
  <c r="H465" i="33"/>
  <c r="E465" i="33"/>
  <c r="H464" i="33"/>
  <c r="E464" i="33"/>
  <c r="H463" i="33"/>
  <c r="E463" i="33"/>
  <c r="H462" i="33"/>
  <c r="E462" i="33"/>
  <c r="H461" i="33"/>
  <c r="E461" i="33"/>
  <c r="H460" i="33"/>
  <c r="E460" i="33"/>
  <c r="H459" i="33"/>
  <c r="E459" i="33"/>
  <c r="H458" i="33"/>
  <c r="E458" i="33"/>
  <c r="H457" i="33"/>
  <c r="E457" i="33"/>
  <c r="H456" i="33"/>
  <c r="E456" i="33"/>
  <c r="H455" i="33"/>
  <c r="E455" i="33"/>
  <c r="H454" i="33"/>
  <c r="E454" i="33"/>
  <c r="H453" i="33"/>
  <c r="E453" i="33"/>
  <c r="H452" i="33"/>
  <c r="E452" i="33"/>
  <c r="H451" i="33"/>
  <c r="E451" i="33"/>
  <c r="H450" i="33"/>
  <c r="E450" i="33"/>
  <c r="H449" i="33"/>
  <c r="E449" i="33"/>
  <c r="H448" i="33"/>
  <c r="E448" i="33"/>
  <c r="H447" i="33"/>
  <c r="E447" i="33"/>
  <c r="H446" i="33"/>
  <c r="E446" i="33"/>
  <c r="H445" i="33"/>
  <c r="E445" i="33"/>
  <c r="H444" i="33"/>
  <c r="E444" i="33"/>
  <c r="H443" i="33"/>
  <c r="E443" i="33"/>
  <c r="H442" i="33"/>
  <c r="E442" i="33"/>
  <c r="H441" i="33"/>
  <c r="E441" i="33"/>
  <c r="H440" i="33"/>
  <c r="E440" i="33"/>
  <c r="H439" i="33"/>
  <c r="E439" i="33"/>
  <c r="H438" i="33"/>
  <c r="E438" i="33"/>
  <c r="H437" i="33"/>
  <c r="E437" i="33"/>
  <c r="H436" i="33"/>
  <c r="E436" i="33"/>
  <c r="H435" i="33"/>
  <c r="E435" i="33"/>
  <c r="H434" i="33"/>
  <c r="E434" i="33"/>
  <c r="H433" i="33"/>
  <c r="E433" i="33"/>
  <c r="H432" i="33"/>
  <c r="E432" i="33"/>
  <c r="H431" i="33"/>
  <c r="E431" i="33"/>
  <c r="H430" i="33"/>
  <c r="E430" i="33"/>
  <c r="H429" i="33"/>
  <c r="E429" i="33"/>
  <c r="H428" i="33"/>
  <c r="E428" i="33"/>
  <c r="H427" i="33"/>
  <c r="E427" i="33"/>
  <c r="H426" i="33"/>
  <c r="E426" i="33"/>
  <c r="H425" i="33"/>
  <c r="E425" i="33"/>
  <c r="H424" i="33"/>
  <c r="E424" i="33"/>
  <c r="H423" i="33"/>
  <c r="E423" i="33"/>
  <c r="H422" i="33"/>
  <c r="E422" i="33"/>
  <c r="H421" i="33"/>
  <c r="E421" i="33"/>
  <c r="H420" i="33"/>
  <c r="E420" i="33"/>
  <c r="H419" i="33"/>
  <c r="E419" i="33"/>
  <c r="H418" i="33"/>
  <c r="E418" i="33"/>
  <c r="H417" i="33"/>
  <c r="E417" i="33"/>
  <c r="H416" i="33"/>
  <c r="E416" i="33"/>
  <c r="H415" i="33"/>
  <c r="E415" i="33"/>
  <c r="H414" i="33"/>
  <c r="E414" i="33"/>
  <c r="H413" i="33"/>
  <c r="E413" i="33"/>
  <c r="H412" i="33"/>
  <c r="E412" i="33"/>
  <c r="H411" i="33"/>
  <c r="E411" i="33"/>
  <c r="H410" i="33"/>
  <c r="E410" i="33"/>
  <c r="H409" i="33"/>
  <c r="E409" i="33"/>
  <c r="H408" i="33"/>
  <c r="E408" i="33"/>
  <c r="H407" i="33"/>
  <c r="E407" i="33"/>
  <c r="H406" i="33"/>
  <c r="E406" i="33"/>
  <c r="H405" i="33"/>
  <c r="E405" i="33"/>
  <c r="H404" i="33"/>
  <c r="E404" i="33"/>
  <c r="H403" i="33"/>
  <c r="E403" i="33"/>
  <c r="H402" i="33"/>
  <c r="E402" i="33"/>
  <c r="H401" i="33"/>
  <c r="E401" i="33"/>
  <c r="H400" i="33"/>
  <c r="E400" i="33"/>
  <c r="H399" i="33"/>
  <c r="E399" i="33"/>
  <c r="H398" i="33"/>
  <c r="E398" i="33"/>
  <c r="H397" i="33"/>
  <c r="E397" i="33"/>
  <c r="H396" i="33"/>
  <c r="E396" i="33"/>
  <c r="H395" i="33"/>
  <c r="E395" i="33"/>
  <c r="H394" i="33"/>
  <c r="E394" i="33"/>
  <c r="H393" i="33"/>
  <c r="E393" i="33"/>
  <c r="H392" i="33"/>
  <c r="E392" i="33"/>
  <c r="H391" i="33"/>
  <c r="E391" i="33"/>
  <c r="H390" i="33"/>
  <c r="E390" i="33"/>
  <c r="H389" i="33"/>
  <c r="E389" i="33"/>
  <c r="H388" i="33"/>
  <c r="E388" i="33"/>
  <c r="H387" i="33"/>
  <c r="E387" i="33"/>
  <c r="H386" i="33"/>
  <c r="E386" i="33"/>
  <c r="H385" i="33"/>
  <c r="E385" i="33"/>
  <c r="H384" i="33"/>
  <c r="E384" i="33"/>
  <c r="H383" i="33"/>
  <c r="E383" i="33"/>
  <c r="H382" i="33"/>
  <c r="E382" i="33"/>
  <c r="H381" i="33"/>
  <c r="E381" i="33"/>
  <c r="H380" i="33"/>
  <c r="E380" i="33"/>
  <c r="H379" i="33"/>
  <c r="E379" i="33"/>
  <c r="H378" i="33"/>
  <c r="E378" i="33"/>
  <c r="H377" i="33"/>
  <c r="E377" i="33"/>
  <c r="H376" i="33"/>
  <c r="E376" i="33"/>
  <c r="H375" i="33"/>
  <c r="E375" i="33"/>
  <c r="H374" i="33"/>
  <c r="E374" i="33"/>
  <c r="H373" i="33"/>
  <c r="E373" i="33"/>
  <c r="H372" i="33"/>
  <c r="E372" i="33"/>
  <c r="H371" i="33"/>
  <c r="E371" i="33"/>
  <c r="H370" i="33"/>
  <c r="E370" i="33"/>
  <c r="H369" i="33"/>
  <c r="E369" i="33"/>
  <c r="H368" i="33"/>
  <c r="E368" i="33"/>
  <c r="H367" i="33"/>
  <c r="E367" i="33"/>
  <c r="H366" i="33"/>
  <c r="E366" i="33"/>
  <c r="H365" i="33"/>
  <c r="E365" i="33"/>
  <c r="H364" i="33"/>
  <c r="E364" i="33"/>
  <c r="H363" i="33"/>
  <c r="E363" i="33"/>
  <c r="H362" i="33"/>
  <c r="E362" i="33"/>
  <c r="H361" i="33"/>
  <c r="E361" i="33"/>
  <c r="H360" i="33"/>
  <c r="E360" i="33"/>
  <c r="H359" i="33"/>
  <c r="E359" i="33"/>
  <c r="H358" i="33"/>
  <c r="E358" i="33"/>
  <c r="H357" i="33"/>
  <c r="E357" i="33"/>
  <c r="H356" i="33"/>
  <c r="E356" i="33"/>
  <c r="H355" i="33"/>
  <c r="E355" i="33"/>
  <c r="H354" i="33"/>
  <c r="E354" i="33"/>
  <c r="H353" i="33"/>
  <c r="E353" i="33"/>
  <c r="H352" i="33"/>
  <c r="E352" i="33"/>
  <c r="H351" i="33"/>
  <c r="E351" i="33"/>
  <c r="H350" i="33"/>
  <c r="E350" i="33"/>
  <c r="H349" i="33"/>
  <c r="E349" i="33"/>
  <c r="H348" i="33"/>
  <c r="E348" i="33"/>
  <c r="H347" i="33"/>
  <c r="E347" i="33"/>
  <c r="H346" i="33"/>
  <c r="E346" i="33"/>
  <c r="H345" i="33"/>
  <c r="E345" i="33"/>
  <c r="H344" i="33"/>
  <c r="E344" i="33"/>
  <c r="H343" i="33"/>
  <c r="E343" i="33"/>
  <c r="H342" i="33"/>
  <c r="E342" i="33"/>
  <c r="H341" i="33"/>
  <c r="E341" i="33"/>
  <c r="H340" i="33"/>
  <c r="E340" i="33"/>
  <c r="H339" i="33"/>
  <c r="E339" i="33"/>
  <c r="H338" i="33"/>
  <c r="E338" i="33"/>
  <c r="H337" i="33"/>
  <c r="E337" i="33"/>
  <c r="H336" i="33"/>
  <c r="E336" i="33"/>
  <c r="H335" i="33"/>
  <c r="E335" i="33"/>
  <c r="H334" i="33"/>
  <c r="E334" i="33"/>
  <c r="H333" i="33"/>
  <c r="E333" i="33"/>
  <c r="H332" i="33"/>
  <c r="E332" i="33"/>
  <c r="H331" i="33"/>
  <c r="E331" i="33"/>
  <c r="H330" i="33"/>
  <c r="E330" i="33"/>
  <c r="H329" i="33"/>
  <c r="E329" i="33"/>
  <c r="H328" i="33"/>
  <c r="E328" i="33"/>
  <c r="H327" i="33"/>
  <c r="E327" i="33"/>
  <c r="H326" i="33"/>
  <c r="E326" i="33"/>
  <c r="H325" i="33"/>
  <c r="E325" i="33"/>
  <c r="H324" i="33"/>
  <c r="E324" i="33"/>
  <c r="H323" i="33"/>
  <c r="E323" i="33"/>
  <c r="H322" i="33"/>
  <c r="E322" i="33"/>
  <c r="H321" i="33"/>
  <c r="E321" i="33"/>
  <c r="H320" i="33"/>
  <c r="E320" i="33"/>
  <c r="H319" i="33"/>
  <c r="E319" i="33"/>
  <c r="H318" i="33"/>
  <c r="E318" i="33"/>
  <c r="H317" i="33"/>
  <c r="E317" i="33"/>
  <c r="H316" i="33"/>
  <c r="E316" i="33"/>
  <c r="H315" i="33"/>
  <c r="E315" i="33"/>
  <c r="H314" i="33"/>
  <c r="E314" i="33"/>
  <c r="H313" i="33"/>
  <c r="E313" i="33"/>
  <c r="H312" i="33"/>
  <c r="E312" i="33"/>
  <c r="H311" i="33"/>
  <c r="E311" i="33"/>
  <c r="H310" i="33"/>
  <c r="E310" i="33"/>
  <c r="H309" i="33"/>
  <c r="E309" i="33"/>
  <c r="H308" i="33"/>
  <c r="E308" i="33"/>
  <c r="H307" i="33"/>
  <c r="E307" i="33"/>
  <c r="H306" i="33"/>
  <c r="E306" i="33"/>
  <c r="H305" i="33"/>
  <c r="E305" i="33"/>
  <c r="H304" i="33"/>
  <c r="E304" i="33"/>
  <c r="H303" i="33"/>
  <c r="E303" i="33"/>
  <c r="H302" i="33"/>
  <c r="E302" i="33"/>
  <c r="H301" i="33"/>
  <c r="E301" i="33"/>
  <c r="H300" i="33"/>
  <c r="E300" i="33"/>
  <c r="H299" i="33"/>
  <c r="E299" i="33"/>
  <c r="H298" i="33"/>
  <c r="E298" i="33"/>
  <c r="H297" i="33"/>
  <c r="E297" i="33"/>
  <c r="H296" i="33"/>
  <c r="E296" i="33"/>
  <c r="H295" i="33"/>
  <c r="E295" i="33"/>
  <c r="H294" i="33"/>
  <c r="E294" i="33"/>
  <c r="H293" i="33"/>
  <c r="E293" i="33"/>
  <c r="H292" i="33"/>
  <c r="E292" i="33"/>
  <c r="H291" i="33"/>
  <c r="E291" i="33"/>
  <c r="H290" i="33"/>
  <c r="E290" i="33"/>
  <c r="H289" i="33"/>
  <c r="E289" i="33"/>
  <c r="H288" i="33"/>
  <c r="E288" i="33"/>
  <c r="H287" i="33"/>
  <c r="E287" i="33"/>
  <c r="H286" i="33"/>
  <c r="E286" i="33"/>
  <c r="H285" i="33"/>
  <c r="E285" i="33"/>
  <c r="H284" i="33"/>
  <c r="E284" i="33"/>
  <c r="H283" i="33"/>
  <c r="E283" i="33"/>
  <c r="H282" i="33"/>
  <c r="E282" i="33"/>
  <c r="H281" i="33"/>
  <c r="E281" i="33"/>
  <c r="H280" i="33"/>
  <c r="E280" i="33"/>
  <c r="H279" i="33"/>
  <c r="E279" i="33"/>
  <c r="H278" i="33"/>
  <c r="E278" i="33"/>
  <c r="H277" i="33"/>
  <c r="E277" i="33"/>
  <c r="H276" i="33"/>
  <c r="E276" i="33"/>
  <c r="H275" i="33"/>
  <c r="E275" i="33"/>
  <c r="H274" i="33"/>
  <c r="E274" i="33"/>
  <c r="H273" i="33"/>
  <c r="E273" i="33"/>
  <c r="H272" i="33"/>
  <c r="E272" i="33"/>
  <c r="H271" i="33"/>
  <c r="E271" i="33"/>
  <c r="H270" i="33"/>
  <c r="E270" i="33"/>
  <c r="H269" i="33"/>
  <c r="E269" i="33"/>
  <c r="H268" i="33"/>
  <c r="E268" i="33"/>
  <c r="H267" i="33"/>
  <c r="E267" i="33"/>
  <c r="H266" i="33"/>
  <c r="E266" i="33"/>
  <c r="H265" i="33"/>
  <c r="E265" i="33"/>
  <c r="H264" i="33"/>
  <c r="E264" i="33"/>
  <c r="H263" i="33"/>
  <c r="E263" i="33"/>
  <c r="H262" i="33"/>
  <c r="E262" i="33"/>
  <c r="H261" i="33"/>
  <c r="E261" i="33"/>
  <c r="H260" i="33"/>
  <c r="E260" i="33"/>
  <c r="H259" i="33"/>
  <c r="E259" i="33"/>
  <c r="H258" i="33"/>
  <c r="E258" i="33"/>
  <c r="H257" i="33"/>
  <c r="E257" i="33"/>
  <c r="H256" i="33"/>
  <c r="E256" i="33"/>
  <c r="H255" i="33"/>
  <c r="E255" i="33"/>
  <c r="H254" i="33"/>
  <c r="E254" i="33"/>
  <c r="H253" i="33"/>
  <c r="E253" i="33"/>
  <c r="H252" i="33"/>
  <c r="E252" i="33"/>
  <c r="H251" i="33"/>
  <c r="E251" i="33"/>
  <c r="H250" i="33"/>
  <c r="E250" i="33"/>
  <c r="H249" i="33"/>
  <c r="E249" i="33"/>
  <c r="H248" i="33"/>
  <c r="E248" i="33"/>
  <c r="H247" i="33"/>
  <c r="E247" i="33"/>
  <c r="H246" i="33"/>
  <c r="E246" i="33"/>
  <c r="H245" i="33"/>
  <c r="E245" i="33"/>
  <c r="H244" i="33"/>
  <c r="E244" i="33"/>
  <c r="H243" i="33"/>
  <c r="E243" i="33"/>
  <c r="H242" i="33"/>
  <c r="E242" i="33"/>
  <c r="H241" i="33"/>
  <c r="E241" i="33"/>
  <c r="H240" i="33"/>
  <c r="E240" i="33"/>
  <c r="H239" i="33"/>
  <c r="E239" i="33"/>
  <c r="H238" i="33"/>
  <c r="E238" i="33"/>
  <c r="H237" i="33"/>
  <c r="E237" i="33"/>
  <c r="H236" i="33"/>
  <c r="E236" i="33"/>
  <c r="H235" i="33"/>
  <c r="E235" i="33"/>
  <c r="H234" i="33"/>
  <c r="E234" i="33"/>
  <c r="H233" i="33"/>
  <c r="E233" i="33"/>
  <c r="H232" i="33"/>
  <c r="E232" i="33"/>
  <c r="H231" i="33"/>
  <c r="E231" i="33"/>
  <c r="H230" i="33"/>
  <c r="E230" i="33"/>
  <c r="H229" i="33"/>
  <c r="E229" i="33"/>
  <c r="H228" i="33"/>
  <c r="E228" i="33"/>
  <c r="H227" i="33"/>
  <c r="E227" i="33"/>
  <c r="H226" i="33"/>
  <c r="E226" i="33"/>
  <c r="H225" i="33"/>
  <c r="E225" i="33"/>
  <c r="H224" i="33"/>
  <c r="E224" i="33"/>
  <c r="H223" i="33"/>
  <c r="E223" i="33"/>
  <c r="H222" i="33"/>
  <c r="E222" i="33"/>
  <c r="H221" i="33"/>
  <c r="E221" i="33"/>
  <c r="H220" i="33"/>
  <c r="E220" i="33"/>
  <c r="H219" i="33"/>
  <c r="E219" i="33"/>
  <c r="H218" i="33"/>
  <c r="E218" i="33"/>
  <c r="H217" i="33"/>
  <c r="E217" i="33"/>
  <c r="H216" i="33"/>
  <c r="E216" i="33"/>
  <c r="H215" i="33"/>
  <c r="E215" i="33"/>
  <c r="H214" i="33"/>
  <c r="E214" i="33"/>
  <c r="H213" i="33"/>
  <c r="E213" i="33"/>
  <c r="H212" i="33"/>
  <c r="E212" i="33"/>
  <c r="H211" i="33"/>
  <c r="E211" i="33"/>
  <c r="H210" i="33"/>
  <c r="E210" i="33"/>
  <c r="H209" i="33"/>
  <c r="E209" i="33"/>
  <c r="H208" i="33"/>
  <c r="E208" i="33"/>
  <c r="H207" i="33"/>
  <c r="E207" i="33"/>
  <c r="H206" i="33"/>
  <c r="E206" i="33"/>
  <c r="H205" i="33"/>
  <c r="E205" i="33"/>
  <c r="H204" i="33"/>
  <c r="E204" i="33"/>
  <c r="H203" i="33"/>
  <c r="E203" i="33"/>
  <c r="H202" i="33"/>
  <c r="E202" i="33"/>
  <c r="H201" i="33"/>
  <c r="E201" i="33"/>
  <c r="H200" i="33"/>
  <c r="E200" i="33"/>
  <c r="H199" i="33"/>
  <c r="E199" i="33"/>
  <c r="H198" i="33"/>
  <c r="E198" i="33"/>
  <c r="H197" i="33"/>
  <c r="E197" i="33"/>
  <c r="H196" i="33"/>
  <c r="E196" i="33"/>
  <c r="H195" i="33"/>
  <c r="E195" i="33"/>
  <c r="H194" i="33"/>
  <c r="E194" i="33"/>
  <c r="H193" i="33"/>
  <c r="E193" i="33"/>
  <c r="H192" i="33"/>
  <c r="E192" i="33"/>
  <c r="H191" i="33"/>
  <c r="E191" i="33"/>
  <c r="H190" i="33"/>
  <c r="E190" i="33"/>
  <c r="H189" i="33"/>
  <c r="E189" i="33"/>
  <c r="H188" i="33"/>
  <c r="E188" i="33"/>
  <c r="H187" i="33"/>
  <c r="E187" i="33"/>
  <c r="H186" i="33"/>
  <c r="E186" i="33"/>
  <c r="H185" i="33"/>
  <c r="E185" i="33"/>
  <c r="H184" i="33"/>
  <c r="E184" i="33"/>
  <c r="H183" i="33"/>
  <c r="E183" i="33"/>
  <c r="H182" i="33"/>
  <c r="E182" i="33"/>
  <c r="H181" i="33"/>
  <c r="E181" i="33"/>
  <c r="H180" i="33"/>
  <c r="E180" i="33"/>
  <c r="H179" i="33"/>
  <c r="E179" i="33"/>
  <c r="H178" i="33"/>
  <c r="E178" i="33"/>
  <c r="H177" i="33"/>
  <c r="E177" i="33"/>
  <c r="H176" i="33"/>
  <c r="E176" i="33"/>
  <c r="H175" i="33"/>
  <c r="E175" i="33"/>
  <c r="H174" i="33"/>
  <c r="E174" i="33"/>
  <c r="H173" i="33"/>
  <c r="E173" i="33"/>
  <c r="H172" i="33"/>
  <c r="E172" i="33"/>
  <c r="H171" i="33"/>
  <c r="E171" i="33"/>
  <c r="H170" i="33"/>
  <c r="E170" i="33"/>
  <c r="H169" i="33"/>
  <c r="E169" i="33"/>
  <c r="H168" i="33"/>
  <c r="E168" i="33"/>
  <c r="H167" i="33"/>
  <c r="E167" i="33"/>
  <c r="H166" i="33"/>
  <c r="E166" i="33"/>
  <c r="H165" i="33"/>
  <c r="E165" i="33"/>
  <c r="H164" i="33"/>
  <c r="E164" i="33"/>
  <c r="H163" i="33"/>
  <c r="E163" i="33"/>
  <c r="H162" i="33"/>
  <c r="E162" i="33"/>
  <c r="H161" i="33"/>
  <c r="E161" i="33"/>
  <c r="H160" i="33"/>
  <c r="E160" i="33"/>
  <c r="H159" i="33"/>
  <c r="E159" i="33"/>
  <c r="H158" i="33"/>
  <c r="E158" i="33"/>
  <c r="H157" i="33"/>
  <c r="E157" i="33"/>
  <c r="H156" i="33"/>
  <c r="E156" i="33"/>
  <c r="H155" i="33"/>
  <c r="E155" i="33"/>
  <c r="H154" i="33"/>
  <c r="E154" i="33"/>
  <c r="H153" i="33"/>
  <c r="E153" i="33"/>
  <c r="H152" i="33"/>
  <c r="E152" i="33"/>
  <c r="H151" i="33"/>
  <c r="E151" i="33"/>
  <c r="H150" i="33"/>
  <c r="E150" i="33"/>
  <c r="H149" i="33"/>
  <c r="E149" i="33"/>
  <c r="H148" i="33"/>
  <c r="E148" i="33"/>
  <c r="H147" i="33"/>
  <c r="E147" i="33"/>
  <c r="H146" i="33"/>
  <c r="E146" i="33"/>
  <c r="H145" i="33"/>
  <c r="E145" i="33"/>
  <c r="H144" i="33"/>
  <c r="E144" i="33"/>
  <c r="H143" i="33"/>
  <c r="E143" i="33"/>
  <c r="H142" i="33"/>
  <c r="E142" i="33"/>
  <c r="H141" i="33"/>
  <c r="E141" i="33"/>
  <c r="H140" i="33"/>
  <c r="E140" i="33"/>
  <c r="H139" i="33"/>
  <c r="E139" i="33"/>
  <c r="H138" i="33"/>
  <c r="E138" i="33"/>
  <c r="H137" i="33"/>
  <c r="E137" i="33"/>
  <c r="H136" i="33"/>
  <c r="E136" i="33"/>
  <c r="H135" i="33"/>
  <c r="E135" i="33"/>
  <c r="H134" i="33"/>
  <c r="E134" i="33"/>
  <c r="H133" i="33"/>
  <c r="E133" i="33"/>
  <c r="H132" i="33"/>
  <c r="E132" i="33"/>
  <c r="H131" i="33"/>
  <c r="E131" i="33"/>
  <c r="H130" i="33"/>
  <c r="E130" i="33"/>
  <c r="H129" i="33"/>
  <c r="E129" i="33"/>
  <c r="H128" i="33"/>
  <c r="E128" i="33"/>
  <c r="H127" i="33"/>
  <c r="E127" i="33"/>
  <c r="H126" i="33"/>
  <c r="E126" i="33"/>
  <c r="H125" i="33"/>
  <c r="E125" i="33"/>
  <c r="H124" i="33"/>
  <c r="E124" i="33"/>
  <c r="H123" i="33"/>
  <c r="E123" i="33"/>
  <c r="H122" i="33"/>
  <c r="E122" i="33"/>
  <c r="H121" i="33"/>
  <c r="E121" i="33"/>
  <c r="H120" i="33"/>
  <c r="E120" i="33"/>
  <c r="H119" i="33"/>
  <c r="E119" i="33"/>
  <c r="H118" i="33"/>
  <c r="E118" i="33"/>
  <c r="H117" i="33"/>
  <c r="E117" i="33"/>
  <c r="H116" i="33"/>
  <c r="E116" i="33"/>
  <c r="H115" i="33"/>
  <c r="E115" i="33"/>
  <c r="H114" i="33"/>
  <c r="E114" i="33"/>
  <c r="H113" i="33"/>
  <c r="E113" i="33"/>
  <c r="AF112" i="33"/>
  <c r="AE112" i="33"/>
  <c r="AD112" i="33"/>
  <c r="AB112" i="33"/>
  <c r="H112" i="33"/>
  <c r="E112" i="33"/>
  <c r="AF111" i="33"/>
  <c r="AD111" i="33"/>
  <c r="AC111" i="33"/>
  <c r="AB111" i="33"/>
  <c r="H111" i="33"/>
  <c r="E111" i="33"/>
  <c r="AF110" i="33"/>
  <c r="AD110" i="33"/>
  <c r="AC110" i="33"/>
  <c r="AB110" i="33"/>
  <c r="H110" i="33"/>
  <c r="E110" i="33"/>
  <c r="AF109" i="33"/>
  <c r="AE109" i="33"/>
  <c r="AD109" i="33"/>
  <c r="AB109" i="33"/>
  <c r="H109" i="33"/>
  <c r="E109" i="33"/>
  <c r="AF108" i="33"/>
  <c r="AE108" i="33"/>
  <c r="AD108" i="33"/>
  <c r="AC108" i="33"/>
  <c r="H108" i="33"/>
  <c r="E108" i="33"/>
  <c r="AF107" i="33"/>
  <c r="AE107" i="33"/>
  <c r="AD107" i="33"/>
  <c r="AC107" i="33"/>
  <c r="H107" i="33"/>
  <c r="E107" i="33"/>
  <c r="AF106" i="33"/>
  <c r="AE106" i="33"/>
  <c r="AD106" i="33"/>
  <c r="AC106" i="33"/>
  <c r="H106" i="33"/>
  <c r="E106" i="33"/>
  <c r="AF105" i="33"/>
  <c r="AE105" i="33"/>
  <c r="AD105" i="33"/>
  <c r="AC105" i="33"/>
  <c r="H105" i="33"/>
  <c r="E105" i="33"/>
  <c r="AF104" i="33"/>
  <c r="AE104" i="33"/>
  <c r="AD104" i="33"/>
  <c r="AC104" i="33"/>
  <c r="H104" i="33"/>
  <c r="E104" i="33"/>
  <c r="AE103" i="33"/>
  <c r="AD103" i="33"/>
  <c r="AC103" i="33"/>
  <c r="AB103" i="33"/>
  <c r="H103" i="33"/>
  <c r="E103" i="33"/>
  <c r="AF102" i="33"/>
  <c r="AE102" i="33"/>
  <c r="AD102" i="33"/>
  <c r="AB102" i="33"/>
  <c r="H102" i="33"/>
  <c r="E102" i="33"/>
  <c r="AE101" i="33"/>
  <c r="AD101" i="33"/>
  <c r="AC101" i="33"/>
  <c r="AB101" i="33"/>
  <c r="H101" i="33"/>
  <c r="E101" i="33"/>
  <c r="AE100" i="33"/>
  <c r="AD100" i="33"/>
  <c r="AC100" i="33"/>
  <c r="AB100" i="33"/>
  <c r="H100" i="33"/>
  <c r="E100" i="33"/>
  <c r="AE99" i="33"/>
  <c r="AD99" i="33"/>
  <c r="AC99" i="33"/>
  <c r="AB99" i="33"/>
  <c r="H99" i="33"/>
  <c r="E99" i="33"/>
  <c r="AF98" i="33"/>
  <c r="AD98" i="33"/>
  <c r="AC98" i="33"/>
  <c r="AB98" i="33"/>
  <c r="H98" i="33"/>
  <c r="E98" i="33"/>
  <c r="AE97" i="33"/>
  <c r="AD97" i="33"/>
  <c r="AC97" i="33"/>
  <c r="AB97" i="33"/>
  <c r="H97" i="33"/>
  <c r="E97" i="33"/>
  <c r="AF96" i="33"/>
  <c r="AD96" i="33"/>
  <c r="AC96" i="33"/>
  <c r="AB96" i="33"/>
  <c r="H96" i="33"/>
  <c r="E96" i="33"/>
  <c r="AF95" i="33"/>
  <c r="AE95" i="33"/>
  <c r="AD95" i="33"/>
  <c r="AC95" i="33"/>
  <c r="H95" i="33"/>
  <c r="E95" i="33"/>
  <c r="AF94" i="33"/>
  <c r="AD94" i="33"/>
  <c r="AC94" i="33"/>
  <c r="AB94" i="33"/>
  <c r="H94" i="33"/>
  <c r="E94" i="33"/>
  <c r="AF93" i="33"/>
  <c r="AE93" i="33"/>
  <c r="AD93" i="33"/>
  <c r="AC93" i="33"/>
  <c r="H93" i="33"/>
  <c r="E93" i="33"/>
  <c r="AF92" i="33"/>
  <c r="AE92" i="33"/>
  <c r="AD92" i="33"/>
  <c r="AC92" i="33"/>
  <c r="H92" i="33"/>
  <c r="E92" i="33"/>
  <c r="AF91" i="33"/>
  <c r="AE91" i="33"/>
  <c r="AD91" i="33"/>
  <c r="AC91" i="33"/>
  <c r="H91" i="33"/>
  <c r="E91" i="33"/>
  <c r="AF90" i="33"/>
  <c r="AD90" i="33"/>
  <c r="AC90" i="33"/>
  <c r="AB90" i="33"/>
  <c r="H90" i="33"/>
  <c r="E90" i="33"/>
  <c r="AF89" i="33"/>
  <c r="AE89" i="33"/>
  <c r="AD89" i="33"/>
  <c r="AB89" i="33"/>
  <c r="H89" i="33"/>
  <c r="E89" i="33"/>
  <c r="AF88" i="33"/>
  <c r="AE88" i="33"/>
  <c r="AC88" i="33"/>
  <c r="AB88" i="33"/>
  <c r="H88" i="33"/>
  <c r="E88" i="33"/>
  <c r="AF87" i="33"/>
  <c r="AE87" i="33"/>
  <c r="AD87" i="33"/>
  <c r="AB87" i="33"/>
  <c r="H87" i="33"/>
  <c r="E87" i="33"/>
  <c r="AE86" i="33"/>
  <c r="AD86" i="33"/>
  <c r="AC86" i="33"/>
  <c r="AB86" i="33"/>
  <c r="H86" i="33"/>
  <c r="E86" i="33"/>
  <c r="AE85" i="33"/>
  <c r="AD85" i="33"/>
  <c r="AC85" i="33"/>
  <c r="AB85" i="33"/>
  <c r="H85" i="33"/>
  <c r="E85" i="33"/>
  <c r="AF84" i="33"/>
  <c r="AE84" i="33"/>
  <c r="AD84" i="33"/>
  <c r="AC84" i="33"/>
  <c r="H84" i="33"/>
  <c r="E84" i="33"/>
  <c r="AF83" i="33"/>
  <c r="AE83" i="33"/>
  <c r="AD83" i="33"/>
  <c r="AC83" i="33"/>
  <c r="H83" i="33"/>
  <c r="E83" i="33"/>
  <c r="AF82" i="33"/>
  <c r="AE82" i="33"/>
  <c r="AD82" i="33"/>
  <c r="AB82" i="33"/>
  <c r="H82" i="33"/>
  <c r="E82" i="33"/>
  <c r="AF81" i="33"/>
  <c r="AE81" i="33"/>
  <c r="AC81" i="33"/>
  <c r="AB81" i="33"/>
  <c r="H81" i="33"/>
  <c r="E81" i="33"/>
  <c r="AF80" i="33"/>
  <c r="AE80" i="33"/>
  <c r="AD80" i="33"/>
  <c r="AC80" i="33"/>
  <c r="H80" i="33"/>
  <c r="E80" i="33"/>
  <c r="AF79" i="33"/>
  <c r="AE79" i="33"/>
  <c r="AD79" i="33"/>
  <c r="AC79" i="33"/>
  <c r="H79" i="33"/>
  <c r="E79" i="33"/>
  <c r="AF78" i="33"/>
  <c r="AE78" i="33"/>
  <c r="AD78" i="33"/>
  <c r="AC78" i="33"/>
  <c r="H78" i="33"/>
  <c r="E78" i="33"/>
  <c r="AF77" i="33"/>
  <c r="AE77" i="33"/>
  <c r="AC77" i="33"/>
  <c r="AB77" i="33"/>
  <c r="H77" i="33"/>
  <c r="E77" i="33"/>
  <c r="AF76" i="33"/>
  <c r="AE76" i="33"/>
  <c r="AD76" i="33"/>
  <c r="AC76" i="33"/>
  <c r="H76" i="33"/>
  <c r="E76" i="33"/>
  <c r="AF75" i="33"/>
  <c r="AE75" i="33"/>
  <c r="AC75" i="33"/>
  <c r="AB75" i="33"/>
  <c r="H75" i="33"/>
  <c r="E75" i="33"/>
  <c r="AF74" i="33"/>
  <c r="AE74" i="33"/>
  <c r="AD74" i="33"/>
  <c r="AC74" i="33"/>
  <c r="H74" i="33"/>
  <c r="E74" i="33"/>
  <c r="AF73" i="33"/>
  <c r="AD73" i="33"/>
  <c r="AC73" i="33"/>
  <c r="AB73" i="33"/>
  <c r="H73" i="33"/>
  <c r="E73" i="33"/>
  <c r="AF72" i="33"/>
  <c r="AE72" i="33"/>
  <c r="AD72" i="33"/>
  <c r="AC72" i="33"/>
  <c r="H72" i="33"/>
  <c r="E72" i="33"/>
  <c r="AF71" i="33"/>
  <c r="AE71" i="33"/>
  <c r="AC71" i="33"/>
  <c r="AB71" i="33"/>
  <c r="H71" i="33"/>
  <c r="E71" i="33"/>
  <c r="AF70" i="33"/>
  <c r="AD70" i="33"/>
  <c r="AC70" i="33"/>
  <c r="AB70" i="33"/>
  <c r="H70" i="33"/>
  <c r="E70" i="33"/>
  <c r="AF69" i="33"/>
  <c r="AD69" i="33"/>
  <c r="AC69" i="33"/>
  <c r="AB69" i="33"/>
  <c r="H69" i="33"/>
  <c r="E69" i="33"/>
  <c r="AF68" i="33"/>
  <c r="AE68" i="33"/>
  <c r="AC68" i="33"/>
  <c r="AB68" i="33"/>
  <c r="H68" i="33"/>
  <c r="E68" i="33"/>
  <c r="AF67" i="33"/>
  <c r="AE67" i="33"/>
  <c r="AD67" i="33"/>
  <c r="AC67" i="33"/>
  <c r="H67" i="33"/>
  <c r="E67" i="33"/>
  <c r="AF66" i="33"/>
  <c r="AE66" i="33"/>
  <c r="AD66" i="33"/>
  <c r="AB66" i="33"/>
  <c r="H66" i="33"/>
  <c r="E66" i="33"/>
  <c r="AF65" i="33"/>
  <c r="AE65" i="33"/>
  <c r="AD65" i="33"/>
  <c r="AC65" i="33"/>
  <c r="H65" i="33"/>
  <c r="E65" i="33"/>
  <c r="AF64" i="33"/>
  <c r="AD64" i="33"/>
  <c r="AC64" i="33"/>
  <c r="AB64" i="33"/>
  <c r="H64" i="33"/>
  <c r="E64" i="33"/>
  <c r="AF63" i="33"/>
  <c r="AE63" i="33"/>
  <c r="AD63" i="33"/>
  <c r="AB63" i="33"/>
  <c r="H63" i="33"/>
  <c r="E63" i="33"/>
  <c r="AF62" i="33"/>
  <c r="AE62" i="33"/>
  <c r="AD62" i="33"/>
  <c r="AC62" i="33"/>
  <c r="H62" i="33"/>
  <c r="E62" i="33"/>
  <c r="AF61" i="33"/>
  <c r="AE61" i="33"/>
  <c r="AD61" i="33"/>
  <c r="AC61" i="33"/>
  <c r="H61" i="33"/>
  <c r="E61" i="33"/>
  <c r="AF60" i="33"/>
  <c r="AE60" i="33"/>
  <c r="AD60" i="33"/>
  <c r="AB60" i="33"/>
  <c r="H60" i="33"/>
  <c r="E60" i="33"/>
  <c r="AF59" i="33"/>
  <c r="AE59" i="33"/>
  <c r="AC59" i="33"/>
  <c r="AB59" i="33"/>
  <c r="H59" i="33"/>
  <c r="E59" i="33"/>
  <c r="AF58" i="33"/>
  <c r="AD58" i="33"/>
  <c r="AC58" i="33"/>
  <c r="AB58" i="33"/>
  <c r="H58" i="33"/>
  <c r="E58" i="33"/>
  <c r="AF57" i="33"/>
  <c r="AE57" i="33"/>
  <c r="AC57" i="33"/>
  <c r="AB57" i="33"/>
  <c r="H57" i="33"/>
  <c r="E57" i="33"/>
  <c r="AF56" i="33"/>
  <c r="AD56" i="33"/>
  <c r="AC56" i="33"/>
  <c r="AB56" i="33"/>
  <c r="H56" i="33"/>
  <c r="E56" i="33"/>
  <c r="AF55" i="33"/>
  <c r="AE55" i="33"/>
  <c r="AC55" i="33"/>
  <c r="AB55" i="33"/>
  <c r="H55" i="33"/>
  <c r="E55" i="33"/>
  <c r="AF54" i="33"/>
  <c r="AE54" i="33"/>
  <c r="AC54" i="33"/>
  <c r="AB54" i="33"/>
  <c r="H54" i="33"/>
  <c r="E54" i="33"/>
  <c r="AF53" i="33"/>
  <c r="AD53" i="33"/>
  <c r="AC53" i="33"/>
  <c r="AB53" i="33"/>
  <c r="H53" i="33"/>
  <c r="E53" i="33"/>
  <c r="AF52" i="33"/>
  <c r="AE52" i="33"/>
  <c r="AD52" i="33"/>
  <c r="AC52" i="33"/>
  <c r="H52" i="33"/>
  <c r="E52" i="33"/>
  <c r="AF51" i="33"/>
  <c r="AE51" i="33"/>
  <c r="AD51" i="33"/>
  <c r="AC51" i="33"/>
  <c r="H51" i="33"/>
  <c r="E51" i="33"/>
  <c r="AF50" i="33"/>
  <c r="AE50" i="33"/>
  <c r="AD50" i="33"/>
  <c r="AC50" i="33"/>
  <c r="H50" i="33"/>
  <c r="E50" i="33"/>
  <c r="AF49" i="33"/>
  <c r="AE49" i="33"/>
  <c r="AD49" i="33"/>
  <c r="AB49" i="33"/>
  <c r="H49" i="33"/>
  <c r="E49" i="33"/>
  <c r="AF48" i="33"/>
  <c r="AD48" i="33"/>
  <c r="AC48" i="33"/>
  <c r="AB48" i="33"/>
  <c r="H48" i="33"/>
  <c r="E48" i="33"/>
  <c r="AF47" i="33"/>
  <c r="AE47" i="33"/>
  <c r="AD47" i="33"/>
  <c r="AC47" i="33"/>
  <c r="H47" i="33"/>
  <c r="E47" i="33"/>
  <c r="AF46" i="33"/>
  <c r="AE46" i="33"/>
  <c r="AC46" i="33"/>
  <c r="AB46" i="33"/>
  <c r="H46" i="33"/>
  <c r="E46" i="33"/>
  <c r="AF45" i="33"/>
  <c r="AE45" i="33"/>
  <c r="AC45" i="33"/>
  <c r="AB45" i="33"/>
  <c r="H45" i="33"/>
  <c r="E45" i="33"/>
  <c r="AF44" i="33"/>
  <c r="AE44" i="33"/>
  <c r="AC44" i="33"/>
  <c r="AB44" i="33"/>
  <c r="H44" i="33"/>
  <c r="E44" i="33"/>
  <c r="AE43" i="33"/>
  <c r="AD43" i="33"/>
  <c r="AC43" i="33"/>
  <c r="AB43" i="33"/>
  <c r="H43" i="33"/>
  <c r="E43" i="33"/>
  <c r="AE42" i="33"/>
  <c r="AD42" i="33"/>
  <c r="AC42" i="33"/>
  <c r="AB42" i="33"/>
  <c r="H42" i="33"/>
  <c r="E42" i="33"/>
  <c r="AF41" i="33"/>
  <c r="AD41" i="33"/>
  <c r="AC41" i="33"/>
  <c r="AB41" i="33"/>
  <c r="H41" i="33"/>
  <c r="E41" i="33"/>
  <c r="AE40" i="33"/>
  <c r="AD40" i="33"/>
  <c r="AC40" i="33"/>
  <c r="AB40" i="33"/>
  <c r="H40" i="33"/>
  <c r="E40" i="33"/>
  <c r="AF39" i="33"/>
  <c r="AD39" i="33"/>
  <c r="AC39" i="33"/>
  <c r="AB39" i="33"/>
  <c r="H39" i="33"/>
  <c r="E39" i="33"/>
  <c r="AE38" i="33"/>
  <c r="AD38" i="33"/>
  <c r="AC38" i="33"/>
  <c r="AB38" i="33"/>
  <c r="H38" i="33"/>
  <c r="E38" i="33"/>
  <c r="AF37" i="33"/>
  <c r="AE37" i="33"/>
  <c r="AD37" i="33"/>
  <c r="AB37" i="33"/>
  <c r="H37" i="33"/>
  <c r="E37" i="33"/>
  <c r="AF36" i="33"/>
  <c r="AE36" i="33"/>
  <c r="AD36" i="33"/>
  <c r="AC36" i="33"/>
  <c r="H36" i="33"/>
  <c r="E36" i="33"/>
  <c r="AF35" i="33"/>
  <c r="AD35" i="33"/>
  <c r="AC35" i="33"/>
  <c r="AB35" i="33"/>
  <c r="H35" i="33"/>
  <c r="E35" i="33"/>
  <c r="AF34" i="33"/>
  <c r="AD34" i="33"/>
  <c r="AC34" i="33"/>
  <c r="AB34" i="33"/>
  <c r="H34" i="33"/>
  <c r="E34" i="33"/>
  <c r="AE33" i="33"/>
  <c r="AD33" i="33"/>
  <c r="AC33" i="33"/>
  <c r="AB33" i="33"/>
  <c r="H33" i="33"/>
  <c r="P31" i="33" s="1"/>
  <c r="E33" i="33"/>
  <c r="AF32" i="33"/>
  <c r="AE32" i="33"/>
  <c r="AC32" i="33"/>
  <c r="AB32" i="33"/>
  <c r="S32" i="33"/>
  <c r="H32" i="33"/>
  <c r="E32" i="33"/>
  <c r="X109" i="33" s="1"/>
  <c r="AF31" i="33"/>
  <c r="AE31" i="33"/>
  <c r="AD31" i="33"/>
  <c r="AB31" i="33"/>
  <c r="X31" i="33"/>
  <c r="W31" i="33"/>
  <c r="O31" i="33"/>
  <c r="H31" i="33"/>
  <c r="E31" i="33"/>
  <c r="X99" i="33" s="1"/>
  <c r="P19" i="33"/>
  <c r="J990" i="32"/>
  <c r="I990" i="32"/>
  <c r="J989" i="32"/>
  <c r="I989" i="32"/>
  <c r="J988" i="32"/>
  <c r="I988" i="32"/>
  <c r="J987" i="32"/>
  <c r="I987" i="32"/>
  <c r="J986" i="32"/>
  <c r="I986" i="32"/>
  <c r="J985" i="32"/>
  <c r="I985" i="32"/>
  <c r="J984" i="32"/>
  <c r="I984" i="32"/>
  <c r="J983" i="32"/>
  <c r="I983" i="32"/>
  <c r="J982" i="32"/>
  <c r="I982" i="32"/>
  <c r="J981" i="32"/>
  <c r="I981" i="32"/>
  <c r="J980" i="32"/>
  <c r="I980" i="32"/>
  <c r="J979" i="32"/>
  <c r="I979" i="32"/>
  <c r="J978" i="32"/>
  <c r="I978" i="32"/>
  <c r="J977" i="32"/>
  <c r="I977" i="32"/>
  <c r="J976" i="32"/>
  <c r="I976" i="32"/>
  <c r="J975" i="32"/>
  <c r="I975" i="32"/>
  <c r="J974" i="32"/>
  <c r="I974" i="32"/>
  <c r="J973" i="32"/>
  <c r="I973" i="32"/>
  <c r="J972" i="32"/>
  <c r="I972" i="32"/>
  <c r="J971" i="32"/>
  <c r="I971" i="32"/>
  <c r="J970" i="32"/>
  <c r="I970" i="32"/>
  <c r="J969" i="32"/>
  <c r="I969" i="32"/>
  <c r="J968" i="32"/>
  <c r="I968" i="32"/>
  <c r="J967" i="32"/>
  <c r="I967" i="32"/>
  <c r="J966" i="32"/>
  <c r="I966" i="32"/>
  <c r="J965" i="32"/>
  <c r="I965" i="32"/>
  <c r="J964" i="32"/>
  <c r="I964" i="32"/>
  <c r="J963" i="32"/>
  <c r="I963" i="32"/>
  <c r="J962" i="32"/>
  <c r="I962" i="32"/>
  <c r="J961" i="32"/>
  <c r="I961" i="32"/>
  <c r="J960" i="32"/>
  <c r="I960" i="32"/>
  <c r="J959" i="32"/>
  <c r="I959" i="32"/>
  <c r="J958" i="32"/>
  <c r="I958" i="32"/>
  <c r="J957" i="32"/>
  <c r="I957" i="32"/>
  <c r="J956" i="32"/>
  <c r="I956" i="32"/>
  <c r="J955" i="32"/>
  <c r="I955" i="32"/>
  <c r="J954" i="32"/>
  <c r="I954" i="32"/>
  <c r="J953" i="32"/>
  <c r="I953" i="32"/>
  <c r="J952" i="32"/>
  <c r="I952" i="32"/>
  <c r="J951" i="32"/>
  <c r="I951" i="32"/>
  <c r="J950" i="32"/>
  <c r="I950" i="32"/>
  <c r="J949" i="32"/>
  <c r="I949" i="32"/>
  <c r="J948" i="32"/>
  <c r="I948" i="32"/>
  <c r="J947" i="32"/>
  <c r="I947" i="32"/>
  <c r="J946" i="32"/>
  <c r="I946" i="32"/>
  <c r="J945" i="32"/>
  <c r="I945" i="32"/>
  <c r="J944" i="32"/>
  <c r="I944" i="32"/>
  <c r="J943" i="32"/>
  <c r="I943" i="32"/>
  <c r="J942" i="32"/>
  <c r="I942" i="32"/>
  <c r="J941" i="32"/>
  <c r="I941" i="32"/>
  <c r="J940" i="32"/>
  <c r="I940" i="32"/>
  <c r="J939" i="32"/>
  <c r="I939" i="32"/>
  <c r="J938" i="32"/>
  <c r="I938" i="32"/>
  <c r="J937" i="32"/>
  <c r="I937" i="32"/>
  <c r="J936" i="32"/>
  <c r="I936" i="32"/>
  <c r="J935" i="32"/>
  <c r="I935" i="32"/>
  <c r="J934" i="32"/>
  <c r="I934" i="32"/>
  <c r="J933" i="32"/>
  <c r="I933" i="32"/>
  <c r="J932" i="32"/>
  <c r="I932" i="32"/>
  <c r="J931" i="32"/>
  <c r="I931" i="32"/>
  <c r="J930" i="32"/>
  <c r="I930" i="32"/>
  <c r="J929" i="32"/>
  <c r="I929" i="32"/>
  <c r="J928" i="32"/>
  <c r="I928" i="32"/>
  <c r="J927" i="32"/>
  <c r="I927" i="32"/>
  <c r="J926" i="32"/>
  <c r="I926" i="32"/>
  <c r="J925" i="32"/>
  <c r="I925" i="32"/>
  <c r="J924" i="32"/>
  <c r="I924" i="32"/>
  <c r="J923" i="32"/>
  <c r="I923" i="32"/>
  <c r="J922" i="32"/>
  <c r="I922" i="32"/>
  <c r="J921" i="32"/>
  <c r="I921" i="32"/>
  <c r="J920" i="32"/>
  <c r="I920" i="32"/>
  <c r="J919" i="32"/>
  <c r="I919" i="32"/>
  <c r="J918" i="32"/>
  <c r="I918" i="32"/>
  <c r="J917" i="32"/>
  <c r="I917" i="32"/>
  <c r="J916" i="32"/>
  <c r="I916" i="32"/>
  <c r="J915" i="32"/>
  <c r="I915" i="32"/>
  <c r="J914" i="32"/>
  <c r="I914" i="32"/>
  <c r="J913" i="32"/>
  <c r="I913" i="32"/>
  <c r="J912" i="32"/>
  <c r="I912" i="32"/>
  <c r="J911" i="32"/>
  <c r="I911" i="32"/>
  <c r="J910" i="32"/>
  <c r="I910" i="32"/>
  <c r="J909" i="32"/>
  <c r="I909" i="32"/>
  <c r="J908" i="32"/>
  <c r="I908" i="32"/>
  <c r="J907" i="32"/>
  <c r="I907" i="32"/>
  <c r="J906" i="32"/>
  <c r="I906" i="32"/>
  <c r="J905" i="32"/>
  <c r="I905" i="32"/>
  <c r="J904" i="32"/>
  <c r="I904" i="32"/>
  <c r="J903" i="32"/>
  <c r="I903" i="32"/>
  <c r="J902" i="32"/>
  <c r="I902" i="32"/>
  <c r="J901" i="32"/>
  <c r="I901" i="32"/>
  <c r="J900" i="32"/>
  <c r="I900" i="32"/>
  <c r="J899" i="32"/>
  <c r="I899" i="32"/>
  <c r="J898" i="32"/>
  <c r="I898" i="32"/>
  <c r="J897" i="32"/>
  <c r="I897" i="32"/>
  <c r="J896" i="32"/>
  <c r="I896" i="32"/>
  <c r="J895" i="32"/>
  <c r="I895" i="32"/>
  <c r="J894" i="32"/>
  <c r="I894" i="32"/>
  <c r="J893" i="32"/>
  <c r="I893" i="32"/>
  <c r="J892" i="32"/>
  <c r="I892" i="32"/>
  <c r="J891" i="32"/>
  <c r="I891" i="32"/>
  <c r="J890" i="32"/>
  <c r="I890" i="32"/>
  <c r="J889" i="32"/>
  <c r="I889" i="32"/>
  <c r="J888" i="32"/>
  <c r="I888" i="32"/>
  <c r="J887" i="32"/>
  <c r="I887" i="32"/>
  <c r="J886" i="32"/>
  <c r="I886" i="32"/>
  <c r="J885" i="32"/>
  <c r="I885" i="32"/>
  <c r="J884" i="32"/>
  <c r="I884" i="32"/>
  <c r="J883" i="32"/>
  <c r="I883" i="32"/>
  <c r="J882" i="32"/>
  <c r="I882" i="32"/>
  <c r="J881" i="32"/>
  <c r="I881" i="32"/>
  <c r="J880" i="32"/>
  <c r="I880" i="32"/>
  <c r="J879" i="32"/>
  <c r="I879" i="32"/>
  <c r="J878" i="32"/>
  <c r="I878" i="32"/>
  <c r="J877" i="32"/>
  <c r="I877" i="32"/>
  <c r="J876" i="32"/>
  <c r="I876" i="32"/>
  <c r="J875" i="32"/>
  <c r="I875" i="32"/>
  <c r="J874" i="32"/>
  <c r="I874" i="32"/>
  <c r="J873" i="32"/>
  <c r="I873" i="32"/>
  <c r="J872" i="32"/>
  <c r="I872" i="32"/>
  <c r="J871" i="32"/>
  <c r="I871" i="32"/>
  <c r="J870" i="32"/>
  <c r="I870" i="32"/>
  <c r="J869" i="32"/>
  <c r="I869" i="32"/>
  <c r="J868" i="32"/>
  <c r="I868" i="32"/>
  <c r="J867" i="32"/>
  <c r="I867" i="32"/>
  <c r="J866" i="32"/>
  <c r="I866" i="32"/>
  <c r="J865" i="32"/>
  <c r="I865" i="32"/>
  <c r="J864" i="32"/>
  <c r="I864" i="32"/>
  <c r="J863" i="32"/>
  <c r="I863" i="32"/>
  <c r="J862" i="32"/>
  <c r="I862" i="32"/>
  <c r="J861" i="32"/>
  <c r="I861" i="32"/>
  <c r="J860" i="32"/>
  <c r="I860" i="32"/>
  <c r="J859" i="32"/>
  <c r="I859" i="32"/>
  <c r="J858" i="32"/>
  <c r="I858" i="32"/>
  <c r="J857" i="32"/>
  <c r="I857" i="32"/>
  <c r="J856" i="32"/>
  <c r="I856" i="32"/>
  <c r="J855" i="32"/>
  <c r="I855" i="32"/>
  <c r="J854" i="32"/>
  <c r="I854" i="32"/>
  <c r="J853" i="32"/>
  <c r="I853" i="32"/>
  <c r="J852" i="32"/>
  <c r="I852" i="32"/>
  <c r="J851" i="32"/>
  <c r="I851" i="32"/>
  <c r="J850" i="32"/>
  <c r="I850" i="32"/>
  <c r="J849" i="32"/>
  <c r="I849" i="32"/>
  <c r="J848" i="32"/>
  <c r="I848" i="32"/>
  <c r="J847" i="32"/>
  <c r="I847" i="32"/>
  <c r="J846" i="32"/>
  <c r="I846" i="32"/>
  <c r="J845" i="32"/>
  <c r="I845" i="32"/>
  <c r="J844" i="32"/>
  <c r="I844" i="32"/>
  <c r="J843" i="32"/>
  <c r="I843" i="32"/>
  <c r="J842" i="32"/>
  <c r="I842" i="32"/>
  <c r="J841" i="32"/>
  <c r="I841" i="32"/>
  <c r="J840" i="32"/>
  <c r="I840" i="32"/>
  <c r="J839" i="32"/>
  <c r="I839" i="32"/>
  <c r="J838" i="32"/>
  <c r="I838" i="32"/>
  <c r="J837" i="32"/>
  <c r="I837" i="32"/>
  <c r="J836" i="32"/>
  <c r="I836" i="32"/>
  <c r="J835" i="32"/>
  <c r="I835" i="32"/>
  <c r="J834" i="32"/>
  <c r="I834" i="32"/>
  <c r="J833" i="32"/>
  <c r="I833" i="32"/>
  <c r="J832" i="32"/>
  <c r="I832" i="32"/>
  <c r="J831" i="32"/>
  <c r="I831" i="32"/>
  <c r="J830" i="32"/>
  <c r="I830" i="32"/>
  <c r="J829" i="32"/>
  <c r="I829" i="32"/>
  <c r="J828" i="32"/>
  <c r="I828" i="32"/>
  <c r="J827" i="32"/>
  <c r="I827" i="32"/>
  <c r="J826" i="32"/>
  <c r="I826" i="32"/>
  <c r="J825" i="32"/>
  <c r="I825" i="32"/>
  <c r="J824" i="32"/>
  <c r="I824" i="32"/>
  <c r="J823" i="32"/>
  <c r="I823" i="32"/>
  <c r="J822" i="32"/>
  <c r="I822" i="32"/>
  <c r="J821" i="32"/>
  <c r="I821" i="32"/>
  <c r="J820" i="32"/>
  <c r="I820" i="32"/>
  <c r="J819" i="32"/>
  <c r="I819" i="32"/>
  <c r="J818" i="32"/>
  <c r="I818" i="32"/>
  <c r="J817" i="32"/>
  <c r="I817" i="32"/>
  <c r="J816" i="32"/>
  <c r="I816" i="32"/>
  <c r="J815" i="32"/>
  <c r="I815" i="32"/>
  <c r="J814" i="32"/>
  <c r="I814" i="32"/>
  <c r="J813" i="32"/>
  <c r="I813" i="32"/>
  <c r="J812" i="32"/>
  <c r="I812" i="32"/>
  <c r="J811" i="32"/>
  <c r="I811" i="32"/>
  <c r="J810" i="32"/>
  <c r="I810" i="32"/>
  <c r="J809" i="32"/>
  <c r="I809" i="32"/>
  <c r="J808" i="32"/>
  <c r="I808" i="32"/>
  <c r="J807" i="32"/>
  <c r="I807" i="32"/>
  <c r="J806" i="32"/>
  <c r="I806" i="32"/>
  <c r="J805" i="32"/>
  <c r="I805" i="32"/>
  <c r="J804" i="32"/>
  <c r="I804" i="32"/>
  <c r="J803" i="32"/>
  <c r="I803" i="32"/>
  <c r="J802" i="32"/>
  <c r="I802" i="32"/>
  <c r="J801" i="32"/>
  <c r="I801" i="32"/>
  <c r="J800" i="32"/>
  <c r="I800" i="32"/>
  <c r="J799" i="32"/>
  <c r="I799" i="32"/>
  <c r="J798" i="32"/>
  <c r="I798" i="32"/>
  <c r="J797" i="32"/>
  <c r="I797" i="32"/>
  <c r="J796" i="32"/>
  <c r="I796" i="32"/>
  <c r="J795" i="32"/>
  <c r="I795" i="32"/>
  <c r="J794" i="32"/>
  <c r="I794" i="32"/>
  <c r="J793" i="32"/>
  <c r="I793" i="32"/>
  <c r="J792" i="32"/>
  <c r="I792" i="32"/>
  <c r="J791" i="32"/>
  <c r="I791" i="32"/>
  <c r="J790" i="32"/>
  <c r="I790" i="32"/>
  <c r="J789" i="32"/>
  <c r="I789" i="32"/>
  <c r="J788" i="32"/>
  <c r="I788" i="32"/>
  <c r="J787" i="32"/>
  <c r="I787" i="32"/>
  <c r="J786" i="32"/>
  <c r="I786" i="32"/>
  <c r="J785" i="32"/>
  <c r="I785" i="32"/>
  <c r="J784" i="32"/>
  <c r="I784" i="32"/>
  <c r="J783" i="32"/>
  <c r="I783" i="32"/>
  <c r="J782" i="32"/>
  <c r="I782" i="32"/>
  <c r="J781" i="32"/>
  <c r="I781" i="32"/>
  <c r="J780" i="32"/>
  <c r="I780" i="32"/>
  <c r="J779" i="32"/>
  <c r="I779" i="32"/>
  <c r="J778" i="32"/>
  <c r="I778" i="32"/>
  <c r="J777" i="32"/>
  <c r="I777" i="32"/>
  <c r="J776" i="32"/>
  <c r="I776" i="32"/>
  <c r="J775" i="32"/>
  <c r="I775" i="32"/>
  <c r="J774" i="32"/>
  <c r="I774" i="32"/>
  <c r="J773" i="32"/>
  <c r="I773" i="32"/>
  <c r="J772" i="32"/>
  <c r="I772" i="32"/>
  <c r="J771" i="32"/>
  <c r="I771" i="32"/>
  <c r="J770" i="32"/>
  <c r="I770" i="32"/>
  <c r="J769" i="32"/>
  <c r="I769" i="32"/>
  <c r="J768" i="32"/>
  <c r="I768" i="32"/>
  <c r="J767" i="32"/>
  <c r="I767" i="32"/>
  <c r="J766" i="32"/>
  <c r="I766" i="32"/>
  <c r="J765" i="32"/>
  <c r="I765" i="32"/>
  <c r="J764" i="32"/>
  <c r="I764" i="32"/>
  <c r="J763" i="32"/>
  <c r="I763" i="32"/>
  <c r="J762" i="32"/>
  <c r="I762" i="32"/>
  <c r="J761" i="32"/>
  <c r="I761" i="32"/>
  <c r="J760" i="32"/>
  <c r="I760" i="32"/>
  <c r="J759" i="32"/>
  <c r="I759" i="32"/>
  <c r="J758" i="32"/>
  <c r="I758" i="32"/>
  <c r="J757" i="32"/>
  <c r="I757" i="32"/>
  <c r="J756" i="32"/>
  <c r="I756" i="32"/>
  <c r="J755" i="32"/>
  <c r="I755" i="32"/>
  <c r="J754" i="32"/>
  <c r="I754" i="32"/>
  <c r="J753" i="32"/>
  <c r="I753" i="32"/>
  <c r="J752" i="32"/>
  <c r="I752" i="32"/>
  <c r="J751" i="32"/>
  <c r="I751" i="32"/>
  <c r="J750" i="32"/>
  <c r="I750" i="32"/>
  <c r="J749" i="32"/>
  <c r="I749" i="32"/>
  <c r="J748" i="32"/>
  <c r="I748" i="32"/>
  <c r="J747" i="32"/>
  <c r="I747" i="32"/>
  <c r="J746" i="32"/>
  <c r="I746" i="32"/>
  <c r="J745" i="32"/>
  <c r="I745" i="32"/>
  <c r="J744" i="32"/>
  <c r="I744" i="32"/>
  <c r="J743" i="32"/>
  <c r="I743" i="32"/>
  <c r="J742" i="32"/>
  <c r="I742" i="32"/>
  <c r="J741" i="32"/>
  <c r="I741" i="32"/>
  <c r="J740" i="32"/>
  <c r="I740" i="32"/>
  <c r="J739" i="32"/>
  <c r="I739" i="32"/>
  <c r="J738" i="32"/>
  <c r="I738" i="32"/>
  <c r="J737" i="32"/>
  <c r="I737" i="32"/>
  <c r="J736" i="32"/>
  <c r="I736" i="32"/>
  <c r="J735" i="32"/>
  <c r="I735" i="32"/>
  <c r="J734" i="32"/>
  <c r="I734" i="32"/>
  <c r="J733" i="32"/>
  <c r="I733" i="32"/>
  <c r="J732" i="32"/>
  <c r="I732" i="32"/>
  <c r="J731" i="32"/>
  <c r="I731" i="32"/>
  <c r="J730" i="32"/>
  <c r="I730" i="32"/>
  <c r="J729" i="32"/>
  <c r="I729" i="32"/>
  <c r="J728" i="32"/>
  <c r="I728" i="32"/>
  <c r="J727" i="32"/>
  <c r="I727" i="32"/>
  <c r="J726" i="32"/>
  <c r="I726" i="32"/>
  <c r="J725" i="32"/>
  <c r="I725" i="32"/>
  <c r="J724" i="32"/>
  <c r="I724" i="32"/>
  <c r="J723" i="32"/>
  <c r="I723" i="32"/>
  <c r="J722" i="32"/>
  <c r="I722" i="32"/>
  <c r="J721" i="32"/>
  <c r="I721" i="32"/>
  <c r="J720" i="32"/>
  <c r="I720" i="32"/>
  <c r="J719" i="32"/>
  <c r="I719" i="32"/>
  <c r="J718" i="32"/>
  <c r="I718" i="32"/>
  <c r="J717" i="32"/>
  <c r="I717" i="32"/>
  <c r="J716" i="32"/>
  <c r="I716" i="32"/>
  <c r="J715" i="32"/>
  <c r="I715" i="32"/>
  <c r="J714" i="32"/>
  <c r="I714" i="32"/>
  <c r="J713" i="32"/>
  <c r="I713" i="32"/>
  <c r="J712" i="32"/>
  <c r="I712" i="32"/>
  <c r="J711" i="32"/>
  <c r="I711" i="32"/>
  <c r="J710" i="32"/>
  <c r="I710" i="32"/>
  <c r="J709" i="32"/>
  <c r="I709" i="32"/>
  <c r="J708" i="32"/>
  <c r="I708" i="32"/>
  <c r="J707" i="32"/>
  <c r="I707" i="32"/>
  <c r="J706" i="32"/>
  <c r="I706" i="32"/>
  <c r="J705" i="32"/>
  <c r="I705" i="32"/>
  <c r="J704" i="32"/>
  <c r="I704" i="32"/>
  <c r="J703" i="32"/>
  <c r="I703" i="32"/>
  <c r="J702" i="32"/>
  <c r="I702" i="32"/>
  <c r="J701" i="32"/>
  <c r="I701" i="32"/>
  <c r="J700" i="32"/>
  <c r="I700" i="32"/>
  <c r="J699" i="32"/>
  <c r="I699" i="32"/>
  <c r="J698" i="32"/>
  <c r="I698" i="32"/>
  <c r="J697" i="32"/>
  <c r="I697" i="32"/>
  <c r="J696" i="32"/>
  <c r="I696" i="32"/>
  <c r="J695" i="32"/>
  <c r="I695" i="32"/>
  <c r="J694" i="32"/>
  <c r="I694" i="32"/>
  <c r="J693" i="32"/>
  <c r="I693" i="32"/>
  <c r="J692" i="32"/>
  <c r="I692" i="32"/>
  <c r="J691" i="32"/>
  <c r="I691" i="32"/>
  <c r="J690" i="32"/>
  <c r="I690" i="32"/>
  <c r="J689" i="32"/>
  <c r="I689" i="32"/>
  <c r="J688" i="32"/>
  <c r="I688" i="32"/>
  <c r="J687" i="32"/>
  <c r="I687" i="32"/>
  <c r="J686" i="32"/>
  <c r="I686" i="32"/>
  <c r="J685" i="32"/>
  <c r="I685" i="32"/>
  <c r="J684" i="32"/>
  <c r="I684" i="32"/>
  <c r="J683" i="32"/>
  <c r="I683" i="32"/>
  <c r="J682" i="32"/>
  <c r="I682" i="32"/>
  <c r="J681" i="32"/>
  <c r="I681" i="32"/>
  <c r="J680" i="32"/>
  <c r="I680" i="32"/>
  <c r="J679" i="32"/>
  <c r="I679" i="32"/>
  <c r="J678" i="32"/>
  <c r="I678" i="32"/>
  <c r="J677" i="32"/>
  <c r="I677" i="32"/>
  <c r="J676" i="32"/>
  <c r="I676" i="32"/>
  <c r="J675" i="32"/>
  <c r="I675" i="32"/>
  <c r="J674" i="32"/>
  <c r="I674" i="32"/>
  <c r="J673" i="32"/>
  <c r="I673" i="32"/>
  <c r="J672" i="32"/>
  <c r="I672" i="32"/>
  <c r="J671" i="32"/>
  <c r="I671" i="32"/>
  <c r="J670" i="32"/>
  <c r="I670" i="32"/>
  <c r="J669" i="32"/>
  <c r="I669" i="32"/>
  <c r="J668" i="32"/>
  <c r="I668" i="32"/>
  <c r="J667" i="32"/>
  <c r="I667" i="32"/>
  <c r="J666" i="32"/>
  <c r="I666" i="32"/>
  <c r="J665" i="32"/>
  <c r="I665" i="32"/>
  <c r="J664" i="32"/>
  <c r="I664" i="32"/>
  <c r="J663" i="32"/>
  <c r="I663" i="32"/>
  <c r="J662" i="32"/>
  <c r="I662" i="32"/>
  <c r="J661" i="32"/>
  <c r="I661" i="32"/>
  <c r="J660" i="32"/>
  <c r="I660" i="32"/>
  <c r="J659" i="32"/>
  <c r="I659" i="32"/>
  <c r="J658" i="32"/>
  <c r="I658" i="32"/>
  <c r="J657" i="32"/>
  <c r="I657" i="32"/>
  <c r="J656" i="32"/>
  <c r="I656" i="32"/>
  <c r="J655" i="32"/>
  <c r="I655" i="32"/>
  <c r="J654" i="32"/>
  <c r="I654" i="32"/>
  <c r="J653" i="32"/>
  <c r="I653" i="32"/>
  <c r="J652" i="32"/>
  <c r="I652" i="32"/>
  <c r="J651" i="32"/>
  <c r="I651" i="32"/>
  <c r="J650" i="32"/>
  <c r="I650" i="32"/>
  <c r="J649" i="32"/>
  <c r="I649" i="32"/>
  <c r="J648" i="32"/>
  <c r="I648" i="32"/>
  <c r="J647" i="32"/>
  <c r="I647" i="32"/>
  <c r="J646" i="32"/>
  <c r="I646" i="32"/>
  <c r="J645" i="32"/>
  <c r="I645" i="32"/>
  <c r="J644" i="32"/>
  <c r="I644" i="32"/>
  <c r="J643" i="32"/>
  <c r="I643" i="32"/>
  <c r="J642" i="32"/>
  <c r="I642" i="32"/>
  <c r="J641" i="32"/>
  <c r="I641" i="32"/>
  <c r="J640" i="32"/>
  <c r="I640" i="32"/>
  <c r="J639" i="32"/>
  <c r="I639" i="32"/>
  <c r="J638" i="32"/>
  <c r="I638" i="32"/>
  <c r="J637" i="32"/>
  <c r="I637" i="32"/>
  <c r="J636" i="32"/>
  <c r="I636" i="32"/>
  <c r="J635" i="32"/>
  <c r="I635" i="32"/>
  <c r="J634" i="32"/>
  <c r="I634" i="32"/>
  <c r="J633" i="32"/>
  <c r="I633" i="32"/>
  <c r="J632" i="32"/>
  <c r="I632" i="32"/>
  <c r="J631" i="32"/>
  <c r="I631" i="32"/>
  <c r="J630" i="32"/>
  <c r="I630" i="32"/>
  <c r="J629" i="32"/>
  <c r="I629" i="32"/>
  <c r="J628" i="32"/>
  <c r="I628" i="32"/>
  <c r="J627" i="32"/>
  <c r="I627" i="32"/>
  <c r="J626" i="32"/>
  <c r="I626" i="32"/>
  <c r="J625" i="32"/>
  <c r="I625" i="32"/>
  <c r="J624" i="32"/>
  <c r="I624" i="32"/>
  <c r="J623" i="32"/>
  <c r="I623" i="32"/>
  <c r="J622" i="32"/>
  <c r="I622" i="32"/>
  <c r="J621" i="32"/>
  <c r="I621" i="32"/>
  <c r="J620" i="32"/>
  <c r="I620" i="32"/>
  <c r="J619" i="32"/>
  <c r="I619" i="32"/>
  <c r="J618" i="32"/>
  <c r="I618" i="32"/>
  <c r="J617" i="32"/>
  <c r="I617" i="32"/>
  <c r="J616" i="32"/>
  <c r="I616" i="32"/>
  <c r="J615" i="32"/>
  <c r="I615" i="32"/>
  <c r="J614" i="32"/>
  <c r="I614" i="32"/>
  <c r="J613" i="32"/>
  <c r="I613" i="32"/>
  <c r="J612" i="32"/>
  <c r="I612" i="32"/>
  <c r="J611" i="32"/>
  <c r="I611" i="32"/>
  <c r="J610" i="32"/>
  <c r="I610" i="32"/>
  <c r="J609" i="32"/>
  <c r="I609" i="32"/>
  <c r="J608" i="32"/>
  <c r="I608" i="32"/>
  <c r="J607" i="32"/>
  <c r="I607" i="32"/>
  <c r="J606" i="32"/>
  <c r="I606" i="32"/>
  <c r="J605" i="32"/>
  <c r="I605" i="32"/>
  <c r="J604" i="32"/>
  <c r="I604" i="32"/>
  <c r="J603" i="32"/>
  <c r="I603" i="32"/>
  <c r="J602" i="32"/>
  <c r="I602" i="32"/>
  <c r="J601" i="32"/>
  <c r="I601" i="32"/>
  <c r="J600" i="32"/>
  <c r="I600" i="32"/>
  <c r="J599" i="32"/>
  <c r="I599" i="32"/>
  <c r="J598" i="32"/>
  <c r="I598" i="32"/>
  <c r="J597" i="32"/>
  <c r="I597" i="32"/>
  <c r="J596" i="32"/>
  <c r="I596" i="32"/>
  <c r="J595" i="32"/>
  <c r="I595" i="32"/>
  <c r="J594" i="32"/>
  <c r="I594" i="32"/>
  <c r="J593" i="32"/>
  <c r="I593" i="32"/>
  <c r="J592" i="32"/>
  <c r="I592" i="32"/>
  <c r="J591" i="32"/>
  <c r="I591" i="32"/>
  <c r="J590" i="32"/>
  <c r="I590" i="32"/>
  <c r="J589" i="32"/>
  <c r="I589" i="32"/>
  <c r="J588" i="32"/>
  <c r="I588" i="32"/>
  <c r="J587" i="32"/>
  <c r="I587" i="32"/>
  <c r="J586" i="32"/>
  <c r="I586" i="32"/>
  <c r="J585" i="32"/>
  <c r="I585" i="32"/>
  <c r="J584" i="32"/>
  <c r="I584" i="32"/>
  <c r="J583" i="32"/>
  <c r="I583" i="32"/>
  <c r="J582" i="32"/>
  <c r="I582" i="32"/>
  <c r="J581" i="32"/>
  <c r="I581" i="32"/>
  <c r="J580" i="32"/>
  <c r="I580" i="32"/>
  <c r="J579" i="32"/>
  <c r="I579" i="32"/>
  <c r="J578" i="32"/>
  <c r="I578" i="32"/>
  <c r="J577" i="32"/>
  <c r="I577" i="32"/>
  <c r="J576" i="32"/>
  <c r="I576" i="32"/>
  <c r="J575" i="32"/>
  <c r="I575" i="32"/>
  <c r="J574" i="32"/>
  <c r="I574" i="32"/>
  <c r="J573" i="32"/>
  <c r="I573" i="32"/>
  <c r="J572" i="32"/>
  <c r="I572" i="32"/>
  <c r="J571" i="32"/>
  <c r="I571" i="32"/>
  <c r="J570" i="32"/>
  <c r="I570" i="32"/>
  <c r="J569" i="32"/>
  <c r="I569" i="32"/>
  <c r="J568" i="32"/>
  <c r="I568" i="32"/>
  <c r="J567" i="32"/>
  <c r="I567" i="32"/>
  <c r="J566" i="32"/>
  <c r="I566" i="32"/>
  <c r="J565" i="32"/>
  <c r="I565" i="32"/>
  <c r="J564" i="32"/>
  <c r="I564" i="32"/>
  <c r="J563" i="32"/>
  <c r="I563" i="32"/>
  <c r="J562" i="32"/>
  <c r="I562" i="32"/>
  <c r="J561" i="32"/>
  <c r="I561" i="32"/>
  <c r="J560" i="32"/>
  <c r="I560" i="32"/>
  <c r="J559" i="32"/>
  <c r="I559" i="32"/>
  <c r="J558" i="32"/>
  <c r="I558" i="32"/>
  <c r="J557" i="32"/>
  <c r="I557" i="32"/>
  <c r="J556" i="32"/>
  <c r="I556" i="32"/>
  <c r="J555" i="32"/>
  <c r="I555" i="32"/>
  <c r="J554" i="32"/>
  <c r="I554" i="32"/>
  <c r="J553" i="32"/>
  <c r="I553" i="32"/>
  <c r="J552" i="32"/>
  <c r="I552" i="32"/>
  <c r="J551" i="32"/>
  <c r="I551" i="32"/>
  <c r="J550" i="32"/>
  <c r="I550" i="32"/>
  <c r="J549" i="32"/>
  <c r="I549" i="32"/>
  <c r="J548" i="32"/>
  <c r="I548" i="32"/>
  <c r="J547" i="32"/>
  <c r="I547" i="32"/>
  <c r="J546" i="32"/>
  <c r="I546" i="32"/>
  <c r="J545" i="32"/>
  <c r="I545" i="32"/>
  <c r="J544" i="32"/>
  <c r="I544" i="32"/>
  <c r="J543" i="32"/>
  <c r="I543" i="32"/>
  <c r="J542" i="32"/>
  <c r="I542" i="32"/>
  <c r="J541" i="32"/>
  <c r="I541" i="32"/>
  <c r="J540" i="32"/>
  <c r="I540" i="32"/>
  <c r="J539" i="32"/>
  <c r="I539" i="32"/>
  <c r="J538" i="32"/>
  <c r="I538" i="32"/>
  <c r="J537" i="32"/>
  <c r="I537" i="32"/>
  <c r="J536" i="32"/>
  <c r="I536" i="32"/>
  <c r="J535" i="32"/>
  <c r="I535" i="32"/>
  <c r="J534" i="32"/>
  <c r="I534" i="32"/>
  <c r="J533" i="32"/>
  <c r="I533" i="32"/>
  <c r="J532" i="32"/>
  <c r="I532" i="32"/>
  <c r="J531" i="32"/>
  <c r="I531" i="32"/>
  <c r="J530" i="32"/>
  <c r="I530" i="32"/>
  <c r="J529" i="32"/>
  <c r="I529" i="32"/>
  <c r="J528" i="32"/>
  <c r="I528" i="32"/>
  <c r="J527" i="32"/>
  <c r="I527" i="32"/>
  <c r="J526" i="32"/>
  <c r="I526" i="32"/>
  <c r="J525" i="32"/>
  <c r="I525" i="32"/>
  <c r="J524" i="32"/>
  <c r="I524" i="32"/>
  <c r="J523" i="32"/>
  <c r="I523" i="32"/>
  <c r="J522" i="32"/>
  <c r="I522" i="32"/>
  <c r="J521" i="32"/>
  <c r="I521" i="32"/>
  <c r="J520" i="32"/>
  <c r="I520" i="32"/>
  <c r="J519" i="32"/>
  <c r="I519" i="32"/>
  <c r="J518" i="32"/>
  <c r="I518" i="32"/>
  <c r="J517" i="32"/>
  <c r="I517" i="32"/>
  <c r="J516" i="32"/>
  <c r="I516" i="32"/>
  <c r="J515" i="32"/>
  <c r="I515" i="32"/>
  <c r="J514" i="32"/>
  <c r="I514" i="32"/>
  <c r="J513" i="32"/>
  <c r="I513" i="32"/>
  <c r="J512" i="32"/>
  <c r="I512" i="32"/>
  <c r="J511" i="32"/>
  <c r="I511" i="32"/>
  <c r="J510" i="32"/>
  <c r="I510" i="32"/>
  <c r="J509" i="32"/>
  <c r="I509" i="32"/>
  <c r="J508" i="32"/>
  <c r="I508" i="32"/>
  <c r="J507" i="32"/>
  <c r="I507" i="32"/>
  <c r="J506" i="32"/>
  <c r="I506" i="32"/>
  <c r="J505" i="32"/>
  <c r="I505" i="32"/>
  <c r="J504" i="32"/>
  <c r="I504" i="32"/>
  <c r="J503" i="32"/>
  <c r="I503" i="32"/>
  <c r="J502" i="32"/>
  <c r="I502" i="32"/>
  <c r="J501" i="32"/>
  <c r="I501" i="32"/>
  <c r="J500" i="32"/>
  <c r="I500" i="32"/>
  <c r="J499" i="32"/>
  <c r="I499" i="32"/>
  <c r="J498" i="32"/>
  <c r="I498" i="32"/>
  <c r="J497" i="32"/>
  <c r="I497" i="32"/>
  <c r="J496" i="32"/>
  <c r="I496" i="32"/>
  <c r="J495" i="32"/>
  <c r="I495" i="32"/>
  <c r="J494" i="32"/>
  <c r="I494" i="32"/>
  <c r="J493" i="32"/>
  <c r="I493" i="32"/>
  <c r="J492" i="32"/>
  <c r="I492" i="32"/>
  <c r="J491" i="32"/>
  <c r="I491" i="32"/>
  <c r="J490" i="32"/>
  <c r="I490" i="32"/>
  <c r="J489" i="32"/>
  <c r="I489" i="32"/>
  <c r="J488" i="32"/>
  <c r="I488" i="32"/>
  <c r="J487" i="32"/>
  <c r="I487" i="32"/>
  <c r="J486" i="32"/>
  <c r="I486" i="32"/>
  <c r="J485" i="32"/>
  <c r="I485" i="32"/>
  <c r="J484" i="32"/>
  <c r="I484" i="32"/>
  <c r="J483" i="32"/>
  <c r="I483" i="32"/>
  <c r="J482" i="32"/>
  <c r="I482" i="32"/>
  <c r="J481" i="32"/>
  <c r="I481" i="32"/>
  <c r="J480" i="32"/>
  <c r="I480" i="32"/>
  <c r="J479" i="32"/>
  <c r="I479" i="32"/>
  <c r="J478" i="32"/>
  <c r="I478" i="32"/>
  <c r="J477" i="32"/>
  <c r="I477" i="32"/>
  <c r="J476" i="32"/>
  <c r="I476" i="32"/>
  <c r="J475" i="32"/>
  <c r="I475" i="32"/>
  <c r="J474" i="32"/>
  <c r="I474" i="32"/>
  <c r="J473" i="32"/>
  <c r="I473" i="32"/>
  <c r="J472" i="32"/>
  <c r="I472" i="32"/>
  <c r="J471" i="32"/>
  <c r="I471" i="32"/>
  <c r="J470" i="32"/>
  <c r="I470" i="32"/>
  <c r="J469" i="32"/>
  <c r="I469" i="32"/>
  <c r="J468" i="32"/>
  <c r="I468" i="32"/>
  <c r="J467" i="32"/>
  <c r="I467" i="32"/>
  <c r="J466" i="32"/>
  <c r="I466" i="32"/>
  <c r="J465" i="32"/>
  <c r="I465" i="32"/>
  <c r="J464" i="32"/>
  <c r="I464" i="32"/>
  <c r="J463" i="32"/>
  <c r="I463" i="32"/>
  <c r="J462" i="32"/>
  <c r="I462" i="32"/>
  <c r="J461" i="32"/>
  <c r="I461" i="32"/>
  <c r="J460" i="32"/>
  <c r="I460" i="32"/>
  <c r="J459" i="32"/>
  <c r="I459" i="32"/>
  <c r="J458" i="32"/>
  <c r="I458" i="32"/>
  <c r="J457" i="32"/>
  <c r="I457" i="32"/>
  <c r="J456" i="32"/>
  <c r="I456" i="32"/>
  <c r="J455" i="32"/>
  <c r="I455" i="32"/>
  <c r="J454" i="32"/>
  <c r="I454" i="32"/>
  <c r="J453" i="32"/>
  <c r="I453" i="32"/>
  <c r="J452" i="32"/>
  <c r="I452" i="32"/>
  <c r="J451" i="32"/>
  <c r="I451" i="32"/>
  <c r="J450" i="32"/>
  <c r="I450" i="32"/>
  <c r="J449" i="32"/>
  <c r="I449" i="32"/>
  <c r="J448" i="32"/>
  <c r="I448" i="32"/>
  <c r="J447" i="32"/>
  <c r="I447" i="32"/>
  <c r="J446" i="32"/>
  <c r="I446" i="32"/>
  <c r="J445" i="32"/>
  <c r="I445" i="32"/>
  <c r="J444" i="32"/>
  <c r="I444" i="32"/>
  <c r="J443" i="32"/>
  <c r="I443" i="32"/>
  <c r="J442" i="32"/>
  <c r="I442" i="32"/>
  <c r="J441" i="32"/>
  <c r="I441" i="32"/>
  <c r="J440" i="32"/>
  <c r="I440" i="32"/>
  <c r="J439" i="32"/>
  <c r="I439" i="32"/>
  <c r="J438" i="32"/>
  <c r="I438" i="32"/>
  <c r="J437" i="32"/>
  <c r="I437" i="32"/>
  <c r="J436" i="32"/>
  <c r="I436" i="32"/>
  <c r="J435" i="32"/>
  <c r="I435" i="32"/>
  <c r="J434" i="32"/>
  <c r="I434" i="32"/>
  <c r="J433" i="32"/>
  <c r="I433" i="32"/>
  <c r="J432" i="32"/>
  <c r="I432" i="32"/>
  <c r="J431" i="32"/>
  <c r="I431" i="32"/>
  <c r="J430" i="32"/>
  <c r="I430" i="32"/>
  <c r="J429" i="32"/>
  <c r="I429" i="32"/>
  <c r="J428" i="32"/>
  <c r="I428" i="32"/>
  <c r="J427" i="32"/>
  <c r="I427" i="32"/>
  <c r="J426" i="32"/>
  <c r="I426" i="32"/>
  <c r="J425" i="32"/>
  <c r="I425" i="32"/>
  <c r="J424" i="32"/>
  <c r="I424" i="32"/>
  <c r="J423" i="32"/>
  <c r="I423" i="32"/>
  <c r="J422" i="32"/>
  <c r="I422" i="32"/>
  <c r="J421" i="32"/>
  <c r="I421" i="32"/>
  <c r="J420" i="32"/>
  <c r="I420" i="32"/>
  <c r="J419" i="32"/>
  <c r="I419" i="32"/>
  <c r="J418" i="32"/>
  <c r="I418" i="32"/>
  <c r="J417" i="32"/>
  <c r="I417" i="32"/>
  <c r="J416" i="32"/>
  <c r="I416" i="32"/>
  <c r="J415" i="32"/>
  <c r="I415" i="32"/>
  <c r="J414" i="32"/>
  <c r="I414" i="32"/>
  <c r="J413" i="32"/>
  <c r="I413" i="32"/>
  <c r="J412" i="32"/>
  <c r="I412" i="32"/>
  <c r="J411" i="32"/>
  <c r="I411" i="32"/>
  <c r="J410" i="32"/>
  <c r="I410" i="32"/>
  <c r="J409" i="32"/>
  <c r="I409" i="32"/>
  <c r="J408" i="32"/>
  <c r="I408" i="32"/>
  <c r="J407" i="32"/>
  <c r="I407" i="32"/>
  <c r="J406" i="32"/>
  <c r="I406" i="32"/>
  <c r="J405" i="32"/>
  <c r="I405" i="32"/>
  <c r="J404" i="32"/>
  <c r="I404" i="32"/>
  <c r="J403" i="32"/>
  <c r="I403" i="32"/>
  <c r="J402" i="32"/>
  <c r="I402" i="32"/>
  <c r="J401" i="32"/>
  <c r="I401" i="32"/>
  <c r="J400" i="32"/>
  <c r="I400" i="32"/>
  <c r="J399" i="32"/>
  <c r="I399" i="32"/>
  <c r="J398" i="32"/>
  <c r="I398" i="32"/>
  <c r="J397" i="32"/>
  <c r="I397" i="32"/>
  <c r="J396" i="32"/>
  <c r="I396" i="32"/>
  <c r="J395" i="32"/>
  <c r="I395" i="32"/>
  <c r="J394" i="32"/>
  <c r="I394" i="32"/>
  <c r="J393" i="32"/>
  <c r="I393" i="32"/>
  <c r="J392" i="32"/>
  <c r="I392" i="32"/>
  <c r="J391" i="32"/>
  <c r="I391" i="32"/>
  <c r="J390" i="32"/>
  <c r="I390" i="32"/>
  <c r="J389" i="32"/>
  <c r="I389" i="32"/>
  <c r="J388" i="32"/>
  <c r="I388" i="32"/>
  <c r="J387" i="32"/>
  <c r="I387" i="32"/>
  <c r="J386" i="32"/>
  <c r="I386" i="32"/>
  <c r="J385" i="32"/>
  <c r="I385" i="32"/>
  <c r="J384" i="32"/>
  <c r="I384" i="32"/>
  <c r="J383" i="32"/>
  <c r="I383" i="32"/>
  <c r="J382" i="32"/>
  <c r="I382" i="32"/>
  <c r="J381" i="32"/>
  <c r="I381" i="32"/>
  <c r="J380" i="32"/>
  <c r="I380" i="32"/>
  <c r="J379" i="32"/>
  <c r="I379" i="32"/>
  <c r="J378" i="32"/>
  <c r="I378" i="32"/>
  <c r="J377" i="32"/>
  <c r="I377" i="32"/>
  <c r="J376" i="32"/>
  <c r="I376" i="32"/>
  <c r="J375" i="32"/>
  <c r="I375" i="32"/>
  <c r="J374" i="32"/>
  <c r="I374" i="32"/>
  <c r="J373" i="32"/>
  <c r="I373" i="32"/>
  <c r="J372" i="32"/>
  <c r="I372" i="32"/>
  <c r="J371" i="32"/>
  <c r="I371" i="32"/>
  <c r="J370" i="32"/>
  <c r="I370" i="32"/>
  <c r="J369" i="32"/>
  <c r="I369" i="32"/>
  <c r="J368" i="32"/>
  <c r="I368" i="32"/>
  <c r="J367" i="32"/>
  <c r="I367" i="32"/>
  <c r="J366" i="32"/>
  <c r="I366" i="32"/>
  <c r="J365" i="32"/>
  <c r="I365" i="32"/>
  <c r="J364" i="32"/>
  <c r="I364" i="32"/>
  <c r="J363" i="32"/>
  <c r="I363" i="32"/>
  <c r="J362" i="32"/>
  <c r="I362" i="32"/>
  <c r="J361" i="32"/>
  <c r="I361" i="32"/>
  <c r="J360" i="32"/>
  <c r="I360" i="32"/>
  <c r="J359" i="32"/>
  <c r="I359" i="32"/>
  <c r="J358" i="32"/>
  <c r="I358" i="32"/>
  <c r="J357" i="32"/>
  <c r="I357" i="32"/>
  <c r="J356" i="32"/>
  <c r="I356" i="32"/>
  <c r="J355" i="32"/>
  <c r="I355" i="32"/>
  <c r="J354" i="32"/>
  <c r="I354" i="32"/>
  <c r="J353" i="32"/>
  <c r="I353" i="32"/>
  <c r="J352" i="32"/>
  <c r="I352" i="32"/>
  <c r="J351" i="32"/>
  <c r="I351" i="32"/>
  <c r="J350" i="32"/>
  <c r="I350" i="32"/>
  <c r="J349" i="32"/>
  <c r="I349" i="32"/>
  <c r="J348" i="32"/>
  <c r="I348" i="32"/>
  <c r="J347" i="32"/>
  <c r="I347" i="32"/>
  <c r="J346" i="32"/>
  <c r="I346" i="32"/>
  <c r="J345" i="32"/>
  <c r="I345" i="32"/>
  <c r="J344" i="32"/>
  <c r="I344" i="32"/>
  <c r="J343" i="32"/>
  <c r="I343" i="32"/>
  <c r="J342" i="32"/>
  <c r="I342" i="32"/>
  <c r="J341" i="32"/>
  <c r="I341" i="32"/>
  <c r="J340" i="32"/>
  <c r="I340" i="32"/>
  <c r="J339" i="32"/>
  <c r="I339" i="32"/>
  <c r="J338" i="32"/>
  <c r="I338" i="32"/>
  <c r="J337" i="32"/>
  <c r="I337" i="32"/>
  <c r="J336" i="32"/>
  <c r="I336" i="32"/>
  <c r="J335" i="32"/>
  <c r="I335" i="32"/>
  <c r="J334" i="32"/>
  <c r="I334" i="32"/>
  <c r="J333" i="32"/>
  <c r="I333" i="32"/>
  <c r="J332" i="32"/>
  <c r="I332" i="32"/>
  <c r="J331" i="32"/>
  <c r="I331" i="32"/>
  <c r="J330" i="32"/>
  <c r="I330" i="32"/>
  <c r="J329" i="32"/>
  <c r="I329" i="32"/>
  <c r="J328" i="32"/>
  <c r="I328" i="32"/>
  <c r="J327" i="32"/>
  <c r="I327" i="32"/>
  <c r="J326" i="32"/>
  <c r="I326" i="32"/>
  <c r="J325" i="32"/>
  <c r="I325" i="32"/>
  <c r="J324" i="32"/>
  <c r="I324" i="32"/>
  <c r="J323" i="32"/>
  <c r="I323" i="32"/>
  <c r="J322" i="32"/>
  <c r="I322" i="32"/>
  <c r="J321" i="32"/>
  <c r="I321" i="32"/>
  <c r="J320" i="32"/>
  <c r="I320" i="32"/>
  <c r="J319" i="32"/>
  <c r="I319" i="32"/>
  <c r="J318" i="32"/>
  <c r="I318" i="32"/>
  <c r="J317" i="32"/>
  <c r="I317" i="32"/>
  <c r="J316" i="32"/>
  <c r="I316" i="32"/>
  <c r="J315" i="32"/>
  <c r="I315" i="32"/>
  <c r="J314" i="32"/>
  <c r="I314" i="32"/>
  <c r="J313" i="32"/>
  <c r="I313" i="32"/>
  <c r="J312" i="32"/>
  <c r="I312" i="32"/>
  <c r="J311" i="32"/>
  <c r="I311" i="32"/>
  <c r="J310" i="32"/>
  <c r="I310" i="32"/>
  <c r="J309" i="32"/>
  <c r="I309" i="32"/>
  <c r="J308" i="32"/>
  <c r="I308" i="32"/>
  <c r="J307" i="32"/>
  <c r="I307" i="32"/>
  <c r="J306" i="32"/>
  <c r="I306" i="32"/>
  <c r="J305" i="32"/>
  <c r="I305" i="32"/>
  <c r="J304" i="32"/>
  <c r="I304" i="32"/>
  <c r="J303" i="32"/>
  <c r="I303" i="32"/>
  <c r="J302" i="32"/>
  <c r="I302" i="32"/>
  <c r="J301" i="32"/>
  <c r="I301" i="32"/>
  <c r="J300" i="32"/>
  <c r="I300" i="32"/>
  <c r="J299" i="32"/>
  <c r="I299" i="32"/>
  <c r="J298" i="32"/>
  <c r="I298" i="32"/>
  <c r="J297" i="32"/>
  <c r="I297" i="32"/>
  <c r="J296" i="32"/>
  <c r="I296" i="32"/>
  <c r="J295" i="32"/>
  <c r="I295" i="32"/>
  <c r="J294" i="32"/>
  <c r="I294" i="32"/>
  <c r="J293" i="32"/>
  <c r="I293" i="32"/>
  <c r="J292" i="32"/>
  <c r="I292" i="32"/>
  <c r="J291" i="32"/>
  <c r="I291" i="32"/>
  <c r="J290" i="32"/>
  <c r="I290" i="32"/>
  <c r="J289" i="32"/>
  <c r="I289" i="32"/>
  <c r="J288" i="32"/>
  <c r="I288" i="32"/>
  <c r="J287" i="32"/>
  <c r="I287" i="32"/>
  <c r="J286" i="32"/>
  <c r="I286" i="32"/>
  <c r="J285" i="32"/>
  <c r="I285" i="32"/>
  <c r="J284" i="32"/>
  <c r="I284" i="32"/>
  <c r="J283" i="32"/>
  <c r="I283" i="32"/>
  <c r="J282" i="32"/>
  <c r="I282" i="32"/>
  <c r="J281" i="32"/>
  <c r="I281" i="32"/>
  <c r="J280" i="32"/>
  <c r="I280" i="32"/>
  <c r="J279" i="32"/>
  <c r="I279" i="32"/>
  <c r="J278" i="32"/>
  <c r="I278" i="32"/>
  <c r="J277" i="32"/>
  <c r="I277" i="32"/>
  <c r="J276" i="32"/>
  <c r="I276" i="32"/>
  <c r="J275" i="32"/>
  <c r="I275" i="32"/>
  <c r="J274" i="32"/>
  <c r="I274" i="32"/>
  <c r="J273" i="32"/>
  <c r="I273" i="32"/>
  <c r="J272" i="32"/>
  <c r="I272" i="32"/>
  <c r="J271" i="32"/>
  <c r="I271" i="32"/>
  <c r="J270" i="32"/>
  <c r="I270" i="32"/>
  <c r="J269" i="32"/>
  <c r="I269" i="32"/>
  <c r="J268" i="32"/>
  <c r="I268" i="32"/>
  <c r="J267" i="32"/>
  <c r="I267" i="32"/>
  <c r="J266" i="32"/>
  <c r="I266" i="32"/>
  <c r="J265" i="32"/>
  <c r="I265" i="32"/>
  <c r="J264" i="32"/>
  <c r="I264" i="32"/>
  <c r="J263" i="32"/>
  <c r="I263" i="32"/>
  <c r="J262" i="32"/>
  <c r="I262" i="32"/>
  <c r="J261" i="32"/>
  <c r="I261" i="32"/>
  <c r="J260" i="32"/>
  <c r="I260" i="32"/>
  <c r="J259" i="32"/>
  <c r="I259" i="32"/>
  <c r="J258" i="32"/>
  <c r="I258" i="32"/>
  <c r="J257" i="32"/>
  <c r="I257" i="32"/>
  <c r="J256" i="32"/>
  <c r="I256" i="32"/>
  <c r="J255" i="32"/>
  <c r="I255" i="32"/>
  <c r="J254" i="32"/>
  <c r="I254" i="32"/>
  <c r="J253" i="32"/>
  <c r="I253" i="32"/>
  <c r="J252" i="32"/>
  <c r="I252" i="32"/>
  <c r="J251" i="32"/>
  <c r="I251" i="32"/>
  <c r="J250" i="32"/>
  <c r="I250" i="32"/>
  <c r="J249" i="32"/>
  <c r="I249" i="32"/>
  <c r="J248" i="32"/>
  <c r="I248" i="32"/>
  <c r="J247" i="32"/>
  <c r="I247" i="32"/>
  <c r="J246" i="32"/>
  <c r="I246" i="32"/>
  <c r="J245" i="32"/>
  <c r="I245" i="32"/>
  <c r="J244" i="32"/>
  <c r="I244" i="32"/>
  <c r="J243" i="32"/>
  <c r="I243" i="32"/>
  <c r="J242" i="32"/>
  <c r="I242" i="32"/>
  <c r="J241" i="32"/>
  <c r="I241" i="32"/>
  <c r="J240" i="32"/>
  <c r="I240" i="32"/>
  <c r="J239" i="32"/>
  <c r="I239" i="32"/>
  <c r="J238" i="32"/>
  <c r="I238" i="32"/>
  <c r="J237" i="32"/>
  <c r="I237" i="32"/>
  <c r="J236" i="32"/>
  <c r="I236" i="32"/>
  <c r="J235" i="32"/>
  <c r="I235" i="32"/>
  <c r="J234" i="32"/>
  <c r="I234" i="32"/>
  <c r="J233" i="32"/>
  <c r="I233" i="32"/>
  <c r="J232" i="32"/>
  <c r="I232" i="32"/>
  <c r="J231" i="32"/>
  <c r="I231" i="32"/>
  <c r="J230" i="32"/>
  <c r="I230" i="32"/>
  <c r="J229" i="32"/>
  <c r="I229" i="32"/>
  <c r="J228" i="32"/>
  <c r="I228" i="32"/>
  <c r="J227" i="32"/>
  <c r="I227" i="32"/>
  <c r="J226" i="32"/>
  <c r="I226" i="32"/>
  <c r="J225" i="32"/>
  <c r="I225" i="32"/>
  <c r="J224" i="32"/>
  <c r="I224" i="32"/>
  <c r="J223" i="32"/>
  <c r="I223" i="32"/>
  <c r="J222" i="32"/>
  <c r="I222" i="32"/>
  <c r="J221" i="32"/>
  <c r="I221" i="32"/>
  <c r="J220" i="32"/>
  <c r="I220" i="32"/>
  <c r="J219" i="32"/>
  <c r="I219" i="32"/>
  <c r="J218" i="32"/>
  <c r="I218" i="32"/>
  <c r="J217" i="32"/>
  <c r="I217" i="32"/>
  <c r="J216" i="32"/>
  <c r="I216" i="32"/>
  <c r="J215" i="32"/>
  <c r="I215" i="32"/>
  <c r="J214" i="32"/>
  <c r="I214" i="32"/>
  <c r="J213" i="32"/>
  <c r="I213" i="32"/>
  <c r="J212" i="32"/>
  <c r="I212" i="32"/>
  <c r="J211" i="32"/>
  <c r="I211" i="32"/>
  <c r="J210" i="32"/>
  <c r="I210" i="32"/>
  <c r="J209" i="32"/>
  <c r="I209" i="32"/>
  <c r="J208" i="32"/>
  <c r="I208" i="32"/>
  <c r="J207" i="32"/>
  <c r="I207" i="32"/>
  <c r="J206" i="32"/>
  <c r="I206" i="32"/>
  <c r="J205" i="32"/>
  <c r="I205" i="32"/>
  <c r="J204" i="32"/>
  <c r="I204" i="32"/>
  <c r="J203" i="32"/>
  <c r="I203" i="32"/>
  <c r="J202" i="32"/>
  <c r="I202" i="32"/>
  <c r="J201" i="32"/>
  <c r="I201" i="32"/>
  <c r="J200" i="32"/>
  <c r="I200" i="32"/>
  <c r="J199" i="32"/>
  <c r="I199" i="32"/>
  <c r="J198" i="32"/>
  <c r="I198" i="32"/>
  <c r="J197" i="32"/>
  <c r="I197" i="32"/>
  <c r="J196" i="32"/>
  <c r="I196" i="32"/>
  <c r="J195" i="32"/>
  <c r="I195" i="32"/>
  <c r="J194" i="32"/>
  <c r="I194" i="32"/>
  <c r="J193" i="32"/>
  <c r="I193" i="32"/>
  <c r="J192" i="32"/>
  <c r="I192" i="32"/>
  <c r="J191" i="32"/>
  <c r="I191" i="32"/>
  <c r="J190" i="32"/>
  <c r="I190" i="32"/>
  <c r="J189" i="32"/>
  <c r="I189" i="32"/>
  <c r="J188" i="32"/>
  <c r="I188" i="32"/>
  <c r="J187" i="32"/>
  <c r="I187" i="32"/>
  <c r="J186" i="32"/>
  <c r="I186" i="32"/>
  <c r="J185" i="32"/>
  <c r="I185" i="32"/>
  <c r="J184" i="32"/>
  <c r="I184" i="32"/>
  <c r="J183" i="32"/>
  <c r="I183" i="32"/>
  <c r="J182" i="32"/>
  <c r="I182" i="32"/>
  <c r="J181" i="32"/>
  <c r="I181" i="32"/>
  <c r="J180" i="32"/>
  <c r="I180" i="32"/>
  <c r="J179" i="32"/>
  <c r="I179" i="32"/>
  <c r="J178" i="32"/>
  <c r="I178" i="32"/>
  <c r="J177" i="32"/>
  <c r="I177" i="32"/>
  <c r="J176" i="32"/>
  <c r="I176" i="32"/>
  <c r="J175" i="32"/>
  <c r="I175" i="32"/>
  <c r="J174" i="32"/>
  <c r="I174" i="32"/>
  <c r="J173" i="32"/>
  <c r="I173" i="32"/>
  <c r="J172" i="32"/>
  <c r="I172" i="32"/>
  <c r="J171" i="32"/>
  <c r="I171" i="32"/>
  <c r="J170" i="32"/>
  <c r="I170" i="32"/>
  <c r="J169" i="32"/>
  <c r="I169" i="32"/>
  <c r="J168" i="32"/>
  <c r="I168" i="32"/>
  <c r="J167" i="32"/>
  <c r="I167" i="32"/>
  <c r="J166" i="32"/>
  <c r="I166" i="32"/>
  <c r="J165" i="32"/>
  <c r="I165" i="32"/>
  <c r="J164" i="32"/>
  <c r="I164" i="32"/>
  <c r="J163" i="32"/>
  <c r="I163" i="32"/>
  <c r="J162" i="32"/>
  <c r="I162" i="32"/>
  <c r="J161" i="32"/>
  <c r="I161" i="32"/>
  <c r="J160" i="32"/>
  <c r="I160" i="32"/>
  <c r="J159" i="32"/>
  <c r="I159" i="32"/>
  <c r="J158" i="32"/>
  <c r="I158" i="32"/>
  <c r="J157" i="32"/>
  <c r="I157" i="32"/>
  <c r="J156" i="32"/>
  <c r="I156" i="32"/>
  <c r="J155" i="32"/>
  <c r="I155" i="32"/>
  <c r="J154" i="32"/>
  <c r="I154" i="32"/>
  <c r="J153" i="32"/>
  <c r="I153" i="32"/>
  <c r="J152" i="32"/>
  <c r="I152" i="32"/>
  <c r="J151" i="32"/>
  <c r="I151" i="32"/>
  <c r="J150" i="32"/>
  <c r="I150" i="32"/>
  <c r="J149" i="32"/>
  <c r="I149" i="32"/>
  <c r="J148" i="32"/>
  <c r="I148" i="32"/>
  <c r="J147" i="32"/>
  <c r="I147" i="32"/>
  <c r="J146" i="32"/>
  <c r="I146" i="32"/>
  <c r="J145" i="32"/>
  <c r="I145" i="32"/>
  <c r="J144" i="32"/>
  <c r="I144" i="32"/>
  <c r="J143" i="32"/>
  <c r="I143" i="32"/>
  <c r="J142" i="32"/>
  <c r="I142" i="32"/>
  <c r="J141" i="32"/>
  <c r="I141" i="32"/>
  <c r="J140" i="32"/>
  <c r="I140" i="32"/>
  <c r="J139" i="32"/>
  <c r="I139" i="32"/>
  <c r="J138" i="32"/>
  <c r="I138" i="32"/>
  <c r="J137" i="32"/>
  <c r="I137" i="32"/>
  <c r="J136" i="32"/>
  <c r="I136" i="32"/>
  <c r="J135" i="32"/>
  <c r="I135" i="32"/>
  <c r="J134" i="32"/>
  <c r="I134" i="32"/>
  <c r="J133" i="32"/>
  <c r="I133" i="32"/>
  <c r="J132" i="32"/>
  <c r="I132" i="32"/>
  <c r="J131" i="32"/>
  <c r="I131" i="32"/>
  <c r="J130" i="32"/>
  <c r="I130" i="32"/>
  <c r="J129" i="32"/>
  <c r="I129" i="32"/>
  <c r="J128" i="32"/>
  <c r="I128" i="32"/>
  <c r="J127" i="32"/>
  <c r="I127" i="32"/>
  <c r="J126" i="32"/>
  <c r="I126" i="32"/>
  <c r="J125" i="32"/>
  <c r="I125" i="32"/>
  <c r="J124" i="32"/>
  <c r="I124" i="32"/>
  <c r="J123" i="32"/>
  <c r="I123" i="32"/>
  <c r="J122" i="32"/>
  <c r="I122" i="32"/>
  <c r="J121" i="32"/>
  <c r="I121" i="32"/>
  <c r="J120" i="32"/>
  <c r="I120" i="32"/>
  <c r="J119" i="32"/>
  <c r="I119" i="32"/>
  <c r="J118" i="32"/>
  <c r="I118" i="32"/>
  <c r="J117" i="32"/>
  <c r="I117" i="32"/>
  <c r="J116" i="32"/>
  <c r="I116" i="32"/>
  <c r="J115" i="32"/>
  <c r="I115" i="32"/>
  <c r="J114" i="32"/>
  <c r="I114" i="32"/>
  <c r="J113" i="32"/>
  <c r="I113" i="32"/>
  <c r="J112" i="32"/>
  <c r="I112" i="32"/>
  <c r="J111" i="32"/>
  <c r="I111" i="32"/>
  <c r="J110" i="32"/>
  <c r="I110" i="32"/>
  <c r="J109" i="32"/>
  <c r="I109" i="32"/>
  <c r="J108" i="32"/>
  <c r="I108" i="32"/>
  <c r="J107" i="32"/>
  <c r="I107" i="32"/>
  <c r="J106" i="32"/>
  <c r="I106" i="32"/>
  <c r="J105" i="32"/>
  <c r="I105" i="32"/>
  <c r="J104" i="32"/>
  <c r="I104" i="32"/>
  <c r="J103" i="32"/>
  <c r="I103" i="32"/>
  <c r="J102" i="32"/>
  <c r="I102" i="32"/>
  <c r="J101" i="32"/>
  <c r="I101" i="32"/>
  <c r="J100" i="32"/>
  <c r="I100" i="32"/>
  <c r="J99" i="32"/>
  <c r="I99" i="32"/>
  <c r="J98" i="32"/>
  <c r="I98" i="32"/>
  <c r="J97" i="32"/>
  <c r="I97" i="32"/>
  <c r="J96" i="32"/>
  <c r="I96" i="32"/>
  <c r="J95" i="32"/>
  <c r="I95" i="32"/>
  <c r="J94" i="32"/>
  <c r="I94" i="32"/>
  <c r="J93" i="32"/>
  <c r="I93" i="32"/>
  <c r="J92" i="32"/>
  <c r="I92" i="32"/>
  <c r="J91" i="32"/>
  <c r="I91" i="32"/>
  <c r="J90" i="32"/>
  <c r="I90" i="32"/>
  <c r="J89" i="32"/>
  <c r="I89" i="32"/>
  <c r="J88" i="32"/>
  <c r="I88" i="32"/>
  <c r="J87" i="32"/>
  <c r="I87" i="32"/>
  <c r="J86" i="32"/>
  <c r="I86" i="32"/>
  <c r="J85" i="32"/>
  <c r="I85" i="32"/>
  <c r="J84" i="32"/>
  <c r="I84" i="32"/>
  <c r="J83" i="32"/>
  <c r="I83" i="32"/>
  <c r="J82" i="32"/>
  <c r="I82" i="32"/>
  <c r="J81" i="32"/>
  <c r="I81" i="32"/>
  <c r="J80" i="32"/>
  <c r="I80" i="32"/>
  <c r="J79" i="32"/>
  <c r="I79" i="32"/>
  <c r="J78" i="32"/>
  <c r="I78" i="32"/>
  <c r="J77" i="32"/>
  <c r="I77" i="32"/>
  <c r="J76" i="32"/>
  <c r="I76" i="32"/>
  <c r="J75" i="32"/>
  <c r="I75" i="32"/>
  <c r="J74" i="32"/>
  <c r="I74" i="32"/>
  <c r="J73" i="32"/>
  <c r="I73" i="32"/>
  <c r="J72" i="32"/>
  <c r="I72" i="32"/>
  <c r="J71" i="32"/>
  <c r="I71" i="32"/>
  <c r="J70" i="32"/>
  <c r="I70" i="32"/>
  <c r="J69" i="32"/>
  <c r="I69" i="32"/>
  <c r="J68" i="32"/>
  <c r="I68" i="32"/>
  <c r="J67" i="32"/>
  <c r="I67" i="32"/>
  <c r="J66" i="32"/>
  <c r="I66" i="32"/>
  <c r="J65" i="32"/>
  <c r="I65" i="32"/>
  <c r="J64" i="32"/>
  <c r="I64" i="32"/>
  <c r="J63" i="32"/>
  <c r="I63" i="32"/>
  <c r="J62" i="32"/>
  <c r="I62" i="32"/>
  <c r="J61" i="32"/>
  <c r="I61" i="32"/>
  <c r="J60" i="32"/>
  <c r="I60" i="32"/>
  <c r="J59" i="32"/>
  <c r="I59" i="32"/>
  <c r="J58" i="32"/>
  <c r="I58" i="32"/>
  <c r="J57" i="32"/>
  <c r="I57" i="32"/>
  <c r="J56" i="32"/>
  <c r="I56" i="32"/>
  <c r="J55" i="32"/>
  <c r="I55" i="32"/>
  <c r="J54" i="32"/>
  <c r="I54" i="32"/>
  <c r="J53" i="32"/>
  <c r="I53" i="32"/>
  <c r="J52" i="32"/>
  <c r="I52" i="32"/>
  <c r="J51" i="32"/>
  <c r="I51" i="32"/>
  <c r="J50" i="32"/>
  <c r="I50" i="32"/>
  <c r="J49" i="32"/>
  <c r="I49" i="32"/>
  <c r="J48" i="32"/>
  <c r="I48" i="32"/>
  <c r="J47" i="32"/>
  <c r="I47" i="32"/>
  <c r="J46" i="32"/>
  <c r="I46" i="32"/>
  <c r="J45" i="32"/>
  <c r="I45" i="32"/>
  <c r="J44" i="32"/>
  <c r="I44" i="32"/>
  <c r="J43" i="32"/>
  <c r="I43" i="32"/>
  <c r="J42" i="32"/>
  <c r="I42" i="32"/>
  <c r="J41" i="32"/>
  <c r="I41" i="32"/>
  <c r="J40" i="32"/>
  <c r="I40" i="32"/>
  <c r="J39" i="32"/>
  <c r="I39" i="32"/>
  <c r="J38" i="32"/>
  <c r="I38" i="32"/>
  <c r="J37" i="32"/>
  <c r="I37" i="32"/>
  <c r="J36" i="32"/>
  <c r="I36" i="32"/>
  <c r="J35" i="32"/>
  <c r="I35" i="32"/>
  <c r="J34" i="32"/>
  <c r="I34" i="32"/>
  <c r="J33" i="32"/>
  <c r="I33" i="32"/>
  <c r="J32" i="32"/>
  <c r="I32" i="32"/>
  <c r="J31" i="32"/>
  <c r="I31" i="32"/>
  <c r="J30" i="32"/>
  <c r="I30" i="32"/>
  <c r="J29" i="32"/>
  <c r="I29" i="32"/>
  <c r="J28" i="32"/>
  <c r="I28" i="32"/>
  <c r="J27" i="32"/>
  <c r="I27" i="32"/>
  <c r="J26" i="32"/>
  <c r="I26" i="32"/>
  <c r="J25" i="32"/>
  <c r="I25" i="32"/>
  <c r="J24" i="32"/>
  <c r="I24" i="32"/>
  <c r="J23" i="32"/>
  <c r="I23" i="32"/>
  <c r="J22" i="32"/>
  <c r="I22" i="32"/>
  <c r="J21" i="32"/>
  <c r="I21" i="32"/>
  <c r="J20" i="32"/>
  <c r="I20" i="32"/>
  <c r="J19" i="32"/>
  <c r="I19" i="32"/>
  <c r="J18" i="32"/>
  <c r="I18" i="32"/>
  <c r="J17" i="32"/>
  <c r="I17" i="32"/>
  <c r="J16" i="32"/>
  <c r="I16" i="32"/>
  <c r="J15" i="32"/>
  <c r="I15" i="32"/>
  <c r="J14" i="32"/>
  <c r="I14" i="32"/>
  <c r="J13" i="32"/>
  <c r="I13" i="32"/>
  <c r="J12" i="32"/>
  <c r="I12" i="32"/>
  <c r="J11" i="32"/>
  <c r="I11" i="32"/>
  <c r="J10" i="32"/>
  <c r="I10" i="32"/>
  <c r="J9" i="32"/>
  <c r="I9" i="32"/>
  <c r="J8" i="32"/>
  <c r="I8" i="32"/>
  <c r="J7" i="32"/>
  <c r="I7" i="32"/>
  <c r="N31" i="33" l="1"/>
  <c r="V31" i="33"/>
  <c r="R32" i="33"/>
  <c r="N33" i="33"/>
  <c r="V33" i="33"/>
  <c r="R34" i="33"/>
  <c r="N35" i="33"/>
  <c r="V35" i="33"/>
  <c r="R36" i="33"/>
  <c r="N37" i="33"/>
  <c r="V37" i="33"/>
  <c r="R38" i="33"/>
  <c r="N39" i="33"/>
  <c r="V39" i="33"/>
  <c r="R40" i="33"/>
  <c r="N41" i="33"/>
  <c r="V41" i="33"/>
  <c r="S42" i="33"/>
  <c r="R43" i="33"/>
  <c r="T44" i="33"/>
  <c r="P46" i="33"/>
  <c r="V48" i="33"/>
  <c r="V50" i="33"/>
  <c r="W52" i="33"/>
  <c r="R53" i="33"/>
  <c r="T55" i="33"/>
  <c r="N56" i="33"/>
  <c r="O58" i="33"/>
  <c r="P60" i="33"/>
  <c r="V62" i="33"/>
  <c r="W64" i="33"/>
  <c r="W66" i="33"/>
  <c r="R67" i="33"/>
  <c r="X68" i="33"/>
  <c r="S69" i="33"/>
  <c r="T71" i="33"/>
  <c r="N72" i="33"/>
  <c r="U74" i="33"/>
  <c r="T75" i="33"/>
  <c r="Q77" i="33"/>
  <c r="Y79" i="33"/>
  <c r="T80" i="33"/>
  <c r="O33" i="33"/>
  <c r="W33" i="33"/>
  <c r="S34" i="33"/>
  <c r="O35" i="33"/>
  <c r="W35" i="33"/>
  <c r="S36" i="33"/>
  <c r="O37" i="33"/>
  <c r="W37" i="33"/>
  <c r="S38" i="33"/>
  <c r="O39" i="33"/>
  <c r="W39" i="33"/>
  <c r="S40" i="33"/>
  <c r="O41" i="33"/>
  <c r="W41" i="33"/>
  <c r="T42" i="33"/>
  <c r="S43" i="33"/>
  <c r="V44" i="33"/>
  <c r="V46" i="33"/>
  <c r="W48" i="33"/>
  <c r="W50" i="33"/>
  <c r="R51" i="33"/>
  <c r="X52" i="33"/>
  <c r="S53" i="33"/>
  <c r="O56" i="33"/>
  <c r="P58" i="33"/>
  <c r="V60" i="33"/>
  <c r="W62" i="33"/>
  <c r="R63" i="33"/>
  <c r="X64" i="33"/>
  <c r="R65" i="33"/>
  <c r="X66" i="33"/>
  <c r="S67" i="33"/>
  <c r="T69" i="33"/>
  <c r="N70" i="33"/>
  <c r="O72" i="33"/>
  <c r="W75" i="33"/>
  <c r="W77" i="33"/>
  <c r="Q109" i="33"/>
  <c r="Y111" i="33"/>
  <c r="T32" i="33"/>
  <c r="P33" i="33"/>
  <c r="X33" i="33"/>
  <c r="T34" i="33"/>
  <c r="P35" i="33"/>
  <c r="X35" i="33"/>
  <c r="T36" i="33"/>
  <c r="P37" i="33"/>
  <c r="X37" i="33"/>
  <c r="T38" i="33"/>
  <c r="P39" i="33"/>
  <c r="X39" i="33"/>
  <c r="T40" i="33"/>
  <c r="P41" i="33"/>
  <c r="X41" i="33"/>
  <c r="V42" i="33"/>
  <c r="T43" i="33"/>
  <c r="W44" i="33"/>
  <c r="P45" i="33"/>
  <c r="W46" i="33"/>
  <c r="R47" i="33"/>
  <c r="X48" i="33"/>
  <c r="R49" i="33"/>
  <c r="X50" i="33"/>
  <c r="S51" i="33"/>
  <c r="T53" i="33"/>
  <c r="N54" i="33"/>
  <c r="P56" i="33"/>
  <c r="V58" i="33"/>
  <c r="W60" i="33"/>
  <c r="R61" i="33"/>
  <c r="X62" i="33"/>
  <c r="S63" i="33"/>
  <c r="S65" i="33"/>
  <c r="T67" i="33"/>
  <c r="O70" i="33"/>
  <c r="P72" i="33"/>
  <c r="S104" i="33"/>
  <c r="U106" i="33"/>
  <c r="O107" i="33"/>
  <c r="W109" i="33"/>
  <c r="S110" i="33"/>
  <c r="Q31" i="33"/>
  <c r="Y31" i="33"/>
  <c r="U32" i="33"/>
  <c r="Q33" i="33"/>
  <c r="Y33" i="33"/>
  <c r="U34" i="33"/>
  <c r="Q35" i="33"/>
  <c r="Y35" i="33"/>
  <c r="U36" i="33"/>
  <c r="Q37" i="33"/>
  <c r="Y37" i="33"/>
  <c r="U38" i="33"/>
  <c r="Q39" i="33"/>
  <c r="Y39" i="33"/>
  <c r="U40" i="33"/>
  <c r="Q41" i="33"/>
  <c r="Y41" i="33"/>
  <c r="W42" i="33"/>
  <c r="V43" i="33"/>
  <c r="X44" i="33"/>
  <c r="R45" i="33"/>
  <c r="X46" i="33"/>
  <c r="S47" i="33"/>
  <c r="S49" i="33"/>
  <c r="T51" i="33"/>
  <c r="O54" i="33"/>
  <c r="V56" i="33"/>
  <c r="W58" i="33"/>
  <c r="X60" i="33"/>
  <c r="S61" i="33"/>
  <c r="T63" i="33"/>
  <c r="T65" i="33"/>
  <c r="N68" i="33"/>
  <c r="P70" i="33"/>
  <c r="V72" i="33"/>
  <c r="T96" i="33"/>
  <c r="O97" i="33"/>
  <c r="Q99" i="33"/>
  <c r="X101" i="33"/>
  <c r="S102" i="33"/>
  <c r="Y103" i="33"/>
  <c r="T104" i="33"/>
  <c r="O105" i="33"/>
  <c r="P107" i="33"/>
  <c r="R31" i="33"/>
  <c r="N32" i="33"/>
  <c r="V32" i="33"/>
  <c r="R33" i="33"/>
  <c r="N34" i="33"/>
  <c r="V34" i="33"/>
  <c r="R35" i="33"/>
  <c r="N36" i="33"/>
  <c r="V36" i="33"/>
  <c r="R37" i="33"/>
  <c r="N38" i="33"/>
  <c r="V38" i="33"/>
  <c r="R39" i="33"/>
  <c r="N40" i="33"/>
  <c r="V40" i="33"/>
  <c r="R41" i="33"/>
  <c r="N42" i="33"/>
  <c r="X42" i="33"/>
  <c r="X43" i="33"/>
  <c r="N44" i="33"/>
  <c r="S45" i="33"/>
  <c r="T47" i="33"/>
  <c r="T49" i="33"/>
  <c r="N52" i="33"/>
  <c r="P54" i="33"/>
  <c r="W56" i="33"/>
  <c r="X58" i="33"/>
  <c r="R59" i="33"/>
  <c r="T61" i="33"/>
  <c r="N64" i="33"/>
  <c r="N66" i="33"/>
  <c r="O68" i="33"/>
  <c r="V70" i="33"/>
  <c r="W72" i="33"/>
  <c r="S73" i="33"/>
  <c r="Q93" i="33"/>
  <c r="Y95" i="33"/>
  <c r="U96" i="33"/>
  <c r="P97" i="33"/>
  <c r="W99" i="33"/>
  <c r="Y101" i="33"/>
  <c r="T102" i="33"/>
  <c r="U104" i="33"/>
  <c r="Q107" i="33"/>
  <c r="S31" i="33"/>
  <c r="O32" i="33"/>
  <c r="W32" i="33"/>
  <c r="S33" i="33"/>
  <c r="O34" i="33"/>
  <c r="W34" i="33"/>
  <c r="S35" i="33"/>
  <c r="O36" i="33"/>
  <c r="W36" i="33"/>
  <c r="S37" i="33"/>
  <c r="O38" i="33"/>
  <c r="W38" i="33"/>
  <c r="S39" i="33"/>
  <c r="O40" i="33"/>
  <c r="W40" i="33"/>
  <c r="S41" i="33"/>
  <c r="O42" i="33"/>
  <c r="N43" i="33"/>
  <c r="O44" i="33"/>
  <c r="T45" i="33"/>
  <c r="N48" i="33"/>
  <c r="N50" i="33"/>
  <c r="O52" i="33"/>
  <c r="V54" i="33"/>
  <c r="X56" i="33"/>
  <c r="R57" i="33"/>
  <c r="S59" i="33"/>
  <c r="N62" i="33"/>
  <c r="O64" i="33"/>
  <c r="O66" i="33"/>
  <c r="P68" i="33"/>
  <c r="W70" i="33"/>
  <c r="X72" i="33"/>
  <c r="T73" i="33"/>
  <c r="P85" i="33"/>
  <c r="W87" i="33"/>
  <c r="T90" i="33"/>
  <c r="O91" i="33"/>
  <c r="W93" i="33"/>
  <c r="S94" i="33"/>
  <c r="Q97" i="33"/>
  <c r="S112" i="33"/>
  <c r="R112" i="33"/>
  <c r="V111" i="33"/>
  <c r="N111" i="33"/>
  <c r="R110" i="33"/>
  <c r="V109" i="33"/>
  <c r="N109" i="33"/>
  <c r="R108" i="33"/>
  <c r="V107" i="33"/>
  <c r="N107" i="33"/>
  <c r="R106" i="33"/>
  <c r="V105" i="33"/>
  <c r="N105" i="33"/>
  <c r="R104" i="33"/>
  <c r="V103" i="33"/>
  <c r="N103" i="33"/>
  <c r="R102" i="33"/>
  <c r="V101" i="33"/>
  <c r="N101" i="33"/>
  <c r="R100" i="33"/>
  <c r="V99" i="33"/>
  <c r="N99" i="33"/>
  <c r="R98" i="33"/>
  <c r="V97" i="33"/>
  <c r="N97" i="33"/>
  <c r="R96" i="33"/>
  <c r="V95" i="33"/>
  <c r="N95" i="33"/>
  <c r="R94" i="33"/>
  <c r="V93" i="33"/>
  <c r="N93" i="33"/>
  <c r="R92" i="33"/>
  <c r="V91" i="33"/>
  <c r="N91" i="33"/>
  <c r="R90" i="33"/>
  <c r="V89" i="33"/>
  <c r="N89" i="33"/>
  <c r="R88" i="33"/>
  <c r="V87" i="33"/>
  <c r="N87" i="33"/>
  <c r="R86" i="33"/>
  <c r="V85" i="33"/>
  <c r="N85" i="33"/>
  <c r="R84" i="33"/>
  <c r="V83" i="33"/>
  <c r="N83" i="33"/>
  <c r="R82" i="33"/>
  <c r="V81" i="33"/>
  <c r="N81" i="33"/>
  <c r="R80" i="33"/>
  <c r="V79" i="33"/>
  <c r="N79" i="33"/>
  <c r="R78" i="33"/>
  <c r="V77" i="33"/>
  <c r="N77" i="33"/>
  <c r="R76" i="33"/>
  <c r="V75" i="33"/>
  <c r="N75" i="33"/>
  <c r="Y112" i="33"/>
  <c r="Q112" i="33"/>
  <c r="U111" i="33"/>
  <c r="Y110" i="33"/>
  <c r="Q110" i="33"/>
  <c r="U109" i="33"/>
  <c r="Y108" i="33"/>
  <c r="Q108" i="33"/>
  <c r="U107" i="33"/>
  <c r="Y106" i="33"/>
  <c r="Q106" i="33"/>
  <c r="U105" i="33"/>
  <c r="Y104" i="33"/>
  <c r="Q104" i="33"/>
  <c r="U103" i="33"/>
  <c r="Y102" i="33"/>
  <c r="Q102" i="33"/>
  <c r="U101" i="33"/>
  <c r="Y100" i="33"/>
  <c r="Q100" i="33"/>
  <c r="U99" i="33"/>
  <c r="Y98" i="33"/>
  <c r="Q98" i="33"/>
  <c r="U97" i="33"/>
  <c r="Y96" i="33"/>
  <c r="Q96" i="33"/>
  <c r="U95" i="33"/>
  <c r="Y94" i="33"/>
  <c r="Q94" i="33"/>
  <c r="U93" i="33"/>
  <c r="Y92" i="33"/>
  <c r="Q92" i="33"/>
  <c r="U91" i="33"/>
  <c r="Y90" i="33"/>
  <c r="Q90" i="33"/>
  <c r="U89" i="33"/>
  <c r="Y88" i="33"/>
  <c r="Q88" i="33"/>
  <c r="U87" i="33"/>
  <c r="Y86" i="33"/>
  <c r="Q86" i="33"/>
  <c r="U85" i="33"/>
  <c r="Y84" i="33"/>
  <c r="Q84" i="33"/>
  <c r="U83" i="33"/>
  <c r="Y82" i="33"/>
  <c r="Q82" i="33"/>
  <c r="U81" i="33"/>
  <c r="Y80" i="33"/>
  <c r="Q80" i="33"/>
  <c r="U79" i="33"/>
  <c r="Y78" i="33"/>
  <c r="Q78" i="33"/>
  <c r="U77" i="33"/>
  <c r="Y76" i="33"/>
  <c r="Q76" i="33"/>
  <c r="U75" i="33"/>
  <c r="Y74" i="33"/>
  <c r="Q74" i="33"/>
  <c r="U73" i="33"/>
  <c r="X112" i="33"/>
  <c r="P112" i="33"/>
  <c r="T111" i="33"/>
  <c r="X110" i="33"/>
  <c r="P110" i="33"/>
  <c r="T109" i="33"/>
  <c r="X108" i="33"/>
  <c r="P108" i="33"/>
  <c r="T107" i="33"/>
  <c r="X106" i="33"/>
  <c r="P106" i="33"/>
  <c r="T105" i="33"/>
  <c r="X104" i="33"/>
  <c r="P104" i="33"/>
  <c r="T103" i="33"/>
  <c r="X102" i="33"/>
  <c r="P102" i="33"/>
  <c r="T101" i="33"/>
  <c r="X100" i="33"/>
  <c r="P100" i="33"/>
  <c r="T99" i="33"/>
  <c r="X98" i="33"/>
  <c r="P98" i="33"/>
  <c r="T97" i="33"/>
  <c r="X96" i="33"/>
  <c r="P96" i="33"/>
  <c r="T95" i="33"/>
  <c r="X94" i="33"/>
  <c r="P94" i="33"/>
  <c r="T93" i="33"/>
  <c r="X92" i="33"/>
  <c r="P92" i="33"/>
  <c r="T91" i="33"/>
  <c r="X90" i="33"/>
  <c r="P90" i="33"/>
  <c r="T89" i="33"/>
  <c r="X88" i="33"/>
  <c r="P88" i="33"/>
  <c r="T87" i="33"/>
  <c r="X86" i="33"/>
  <c r="P86" i="33"/>
  <c r="T85" i="33"/>
  <c r="X84" i="33"/>
  <c r="P84" i="33"/>
  <c r="T83" i="33"/>
  <c r="X82" i="33"/>
  <c r="P82" i="33"/>
  <c r="T81" i="33"/>
  <c r="X80" i="33"/>
  <c r="P80" i="33"/>
  <c r="T79" i="33"/>
  <c r="X78" i="33"/>
  <c r="P78" i="33"/>
  <c r="T77" i="33"/>
  <c r="W112" i="33"/>
  <c r="O112" i="33"/>
  <c r="S111" i="33"/>
  <c r="W110" i="33"/>
  <c r="O110" i="33"/>
  <c r="S109" i="33"/>
  <c r="W108" i="33"/>
  <c r="O108" i="33"/>
  <c r="S107" i="33"/>
  <c r="W106" i="33"/>
  <c r="O106" i="33"/>
  <c r="S105" i="33"/>
  <c r="W104" i="33"/>
  <c r="O104" i="33"/>
  <c r="S103" i="33"/>
  <c r="W102" i="33"/>
  <c r="O102" i="33"/>
  <c r="S101" i="33"/>
  <c r="W100" i="33"/>
  <c r="O100" i="33"/>
  <c r="S99" i="33"/>
  <c r="W98" i="33"/>
  <c r="O98" i="33"/>
  <c r="S97" i="33"/>
  <c r="W96" i="33"/>
  <c r="O96" i="33"/>
  <c r="S95" i="33"/>
  <c r="W94" i="33"/>
  <c r="O94" i="33"/>
  <c r="S93" i="33"/>
  <c r="W92" i="33"/>
  <c r="O92" i="33"/>
  <c r="S91" i="33"/>
  <c r="W90" i="33"/>
  <c r="O90" i="33"/>
  <c r="S89" i="33"/>
  <c r="W88" i="33"/>
  <c r="O88" i="33"/>
  <c r="S87" i="33"/>
  <c r="W86" i="33"/>
  <c r="O86" i="33"/>
  <c r="S85" i="33"/>
  <c r="W84" i="33"/>
  <c r="O84" i="33"/>
  <c r="S83" i="33"/>
  <c r="W82" i="33"/>
  <c r="O82" i="33"/>
  <c r="S81" i="33"/>
  <c r="W80" i="33"/>
  <c r="O80" i="33"/>
  <c r="S79" i="33"/>
  <c r="W78" i="33"/>
  <c r="O78" i="33"/>
  <c r="S77" i="33"/>
  <c r="W76" i="33"/>
  <c r="O76" i="33"/>
  <c r="V112" i="33"/>
  <c r="N112" i="33"/>
  <c r="R111" i="33"/>
  <c r="V110" i="33"/>
  <c r="N110" i="33"/>
  <c r="R109" i="33"/>
  <c r="V108" i="33"/>
  <c r="N108" i="33"/>
  <c r="R107" i="33"/>
  <c r="V106" i="33"/>
  <c r="N106" i="33"/>
  <c r="R105" i="33"/>
  <c r="V104" i="33"/>
  <c r="N104" i="33"/>
  <c r="R103" i="33"/>
  <c r="V102" i="33"/>
  <c r="N102" i="33"/>
  <c r="R101" i="33"/>
  <c r="V100" i="33"/>
  <c r="N100" i="33"/>
  <c r="R99" i="33"/>
  <c r="V98" i="33"/>
  <c r="N98" i="33"/>
  <c r="R97" i="33"/>
  <c r="V96" i="33"/>
  <c r="N96" i="33"/>
  <c r="R95" i="33"/>
  <c r="V94" i="33"/>
  <c r="N94" i="33"/>
  <c r="R93" i="33"/>
  <c r="V92" i="33"/>
  <c r="N92" i="33"/>
  <c r="R91" i="33"/>
  <c r="V90" i="33"/>
  <c r="N90" i="33"/>
  <c r="R89" i="33"/>
  <c r="V88" i="33"/>
  <c r="N88" i="33"/>
  <c r="R87" i="33"/>
  <c r="V86" i="33"/>
  <c r="N86" i="33"/>
  <c r="R85" i="33"/>
  <c r="V84" i="33"/>
  <c r="N84" i="33"/>
  <c r="R83" i="33"/>
  <c r="V82" i="33"/>
  <c r="N82" i="33"/>
  <c r="R81" i="33"/>
  <c r="V80" i="33"/>
  <c r="N80" i="33"/>
  <c r="R79" i="33"/>
  <c r="V78" i="33"/>
  <c r="N78" i="33"/>
  <c r="R77" i="33"/>
  <c r="V76" i="33"/>
  <c r="N76" i="33"/>
  <c r="R75" i="33"/>
  <c r="V74" i="33"/>
  <c r="N74" i="33"/>
  <c r="R73" i="33"/>
  <c r="U112" i="33"/>
  <c r="T112" i="33"/>
  <c r="W111" i="33"/>
  <c r="O109" i="33"/>
  <c r="U108" i="33"/>
  <c r="S106" i="33"/>
  <c r="X105" i="33"/>
  <c r="W103" i="33"/>
  <c r="Q101" i="33"/>
  <c r="O99" i="33"/>
  <c r="T98" i="33"/>
  <c r="W95" i="33"/>
  <c r="O93" i="33"/>
  <c r="U92" i="33"/>
  <c r="W89" i="33"/>
  <c r="P87" i="33"/>
  <c r="U86" i="33"/>
  <c r="T84" i="33"/>
  <c r="Y83" i="33"/>
  <c r="W81" i="33"/>
  <c r="P79" i="33"/>
  <c r="U76" i="33"/>
  <c r="P75" i="33"/>
  <c r="P74" i="33"/>
  <c r="P73" i="33"/>
  <c r="T72" i="33"/>
  <c r="X71" i="33"/>
  <c r="P71" i="33"/>
  <c r="T70" i="33"/>
  <c r="X69" i="33"/>
  <c r="P69" i="33"/>
  <c r="T68" i="33"/>
  <c r="X67" i="33"/>
  <c r="P67" i="33"/>
  <c r="T66" i="33"/>
  <c r="X65" i="33"/>
  <c r="P65" i="33"/>
  <c r="T64" i="33"/>
  <c r="X63" i="33"/>
  <c r="P63" i="33"/>
  <c r="T62" i="33"/>
  <c r="X61" i="33"/>
  <c r="P61" i="33"/>
  <c r="T60" i="33"/>
  <c r="X59" i="33"/>
  <c r="P59" i="33"/>
  <c r="T58" i="33"/>
  <c r="X57" i="33"/>
  <c r="P57" i="33"/>
  <c r="T56" i="33"/>
  <c r="X55" i="33"/>
  <c r="P55" i="33"/>
  <c r="T54" i="33"/>
  <c r="X53" i="33"/>
  <c r="P53" i="33"/>
  <c r="T52" i="33"/>
  <c r="X51" i="33"/>
  <c r="P51" i="33"/>
  <c r="T50" i="33"/>
  <c r="X49" i="33"/>
  <c r="P49" i="33"/>
  <c r="T48" i="33"/>
  <c r="X47" i="33"/>
  <c r="P47" i="33"/>
  <c r="T46" i="33"/>
  <c r="Q111" i="33"/>
  <c r="T108" i="33"/>
  <c r="Y107" i="33"/>
  <c r="W105" i="33"/>
  <c r="Q103" i="33"/>
  <c r="P101" i="33"/>
  <c r="U100" i="33"/>
  <c r="S98" i="33"/>
  <c r="Y97" i="33"/>
  <c r="Q95" i="33"/>
  <c r="T92" i="33"/>
  <c r="Y91" i="33"/>
  <c r="Q89" i="33"/>
  <c r="O87" i="33"/>
  <c r="T86" i="33"/>
  <c r="S84" i="33"/>
  <c r="X83" i="33"/>
  <c r="Q81" i="33"/>
  <c r="O79" i="33"/>
  <c r="U78" i="33"/>
  <c r="T76" i="33"/>
  <c r="O75" i="33"/>
  <c r="O74" i="33"/>
  <c r="Y73" i="33"/>
  <c r="O73" i="33"/>
  <c r="S72" i="33"/>
  <c r="W71" i="33"/>
  <c r="O71" i="33"/>
  <c r="S70" i="33"/>
  <c r="W69" i="33"/>
  <c r="O69" i="33"/>
  <c r="S68" i="33"/>
  <c r="W67" i="33"/>
  <c r="O67" i="33"/>
  <c r="S66" i="33"/>
  <c r="W65" i="33"/>
  <c r="O65" i="33"/>
  <c r="S64" i="33"/>
  <c r="W63" i="33"/>
  <c r="O63" i="33"/>
  <c r="S62" i="33"/>
  <c r="W61" i="33"/>
  <c r="O61" i="33"/>
  <c r="S60" i="33"/>
  <c r="W59" i="33"/>
  <c r="O59" i="33"/>
  <c r="S58" i="33"/>
  <c r="W57" i="33"/>
  <c r="O57" i="33"/>
  <c r="S56" i="33"/>
  <c r="W55" i="33"/>
  <c r="O55" i="33"/>
  <c r="S54" i="33"/>
  <c r="W53" i="33"/>
  <c r="O53" i="33"/>
  <c r="S52" i="33"/>
  <c r="W51" i="33"/>
  <c r="O51" i="33"/>
  <c r="S50" i="33"/>
  <c r="W49" i="33"/>
  <c r="O49" i="33"/>
  <c r="S48" i="33"/>
  <c r="W47" i="33"/>
  <c r="O47" i="33"/>
  <c r="S46" i="33"/>
  <c r="W45" i="33"/>
  <c r="O45" i="33"/>
  <c r="S44" i="33"/>
  <c r="W43" i="33"/>
  <c r="P111" i="33"/>
  <c r="U110" i="33"/>
  <c r="S108" i="33"/>
  <c r="X107" i="33"/>
  <c r="Q105" i="33"/>
  <c r="P103" i="33"/>
  <c r="O101" i="33"/>
  <c r="T100" i="33"/>
  <c r="X97" i="33"/>
  <c r="P95" i="33"/>
  <c r="U94" i="33"/>
  <c r="S92" i="33"/>
  <c r="X91" i="33"/>
  <c r="P89" i="33"/>
  <c r="S86" i="33"/>
  <c r="Y85" i="33"/>
  <c r="W83" i="33"/>
  <c r="P81" i="33"/>
  <c r="T78" i="33"/>
  <c r="Y77" i="33"/>
  <c r="S76" i="33"/>
  <c r="Y75" i="33"/>
  <c r="X74" i="33"/>
  <c r="X73" i="33"/>
  <c r="N73" i="33"/>
  <c r="R72" i="33"/>
  <c r="V71" i="33"/>
  <c r="N71" i="33"/>
  <c r="R70" i="33"/>
  <c r="V69" i="33"/>
  <c r="N69" i="33"/>
  <c r="R68" i="33"/>
  <c r="V67" i="33"/>
  <c r="N67" i="33"/>
  <c r="R66" i="33"/>
  <c r="V65" i="33"/>
  <c r="N65" i="33"/>
  <c r="R64" i="33"/>
  <c r="V63" i="33"/>
  <c r="N63" i="33"/>
  <c r="R62" i="33"/>
  <c r="V61" i="33"/>
  <c r="N61" i="33"/>
  <c r="R60" i="33"/>
  <c r="V59" i="33"/>
  <c r="N59" i="33"/>
  <c r="R58" i="33"/>
  <c r="V57" i="33"/>
  <c r="N57" i="33"/>
  <c r="R56" i="33"/>
  <c r="V55" i="33"/>
  <c r="N55" i="33"/>
  <c r="R54" i="33"/>
  <c r="V53" i="33"/>
  <c r="N53" i="33"/>
  <c r="R52" i="33"/>
  <c r="V51" i="33"/>
  <c r="N51" i="33"/>
  <c r="R50" i="33"/>
  <c r="V49" i="33"/>
  <c r="N49" i="33"/>
  <c r="R48" i="33"/>
  <c r="V47" i="33"/>
  <c r="N47" i="33"/>
  <c r="R46" i="33"/>
  <c r="V45" i="33"/>
  <c r="N45" i="33"/>
  <c r="O111" i="33"/>
  <c r="T110" i="33"/>
  <c r="Y109" i="33"/>
  <c r="W107" i="33"/>
  <c r="P105" i="33"/>
  <c r="O103" i="33"/>
  <c r="U102" i="33"/>
  <c r="S100" i="33"/>
  <c r="Y99" i="33"/>
  <c r="W97" i="33"/>
  <c r="O95" i="33"/>
  <c r="T94" i="33"/>
  <c r="Y93" i="33"/>
  <c r="W91" i="33"/>
  <c r="O89" i="33"/>
  <c r="U88" i="33"/>
  <c r="X85" i="33"/>
  <c r="Q83" i="33"/>
  <c r="O81" i="33"/>
  <c r="U80" i="33"/>
  <c r="S78" i="33"/>
  <c r="X77" i="33"/>
  <c r="P76" i="33"/>
  <c r="X75" i="33"/>
  <c r="W74" i="33"/>
  <c r="W73" i="33"/>
  <c r="Y72" i="33"/>
  <c r="Q72" i="33"/>
  <c r="U71" i="33"/>
  <c r="Y70" i="33"/>
  <c r="Q70" i="33"/>
  <c r="U69" i="33"/>
  <c r="Y68" i="33"/>
  <c r="Q68" i="33"/>
  <c r="U67" i="33"/>
  <c r="Y66" i="33"/>
  <c r="Q66" i="33"/>
  <c r="U65" i="33"/>
  <c r="Y64" i="33"/>
  <c r="Q64" i="33"/>
  <c r="U63" i="33"/>
  <c r="Y62" i="33"/>
  <c r="Q62" i="33"/>
  <c r="U61" i="33"/>
  <c r="Y60" i="33"/>
  <c r="Q60" i="33"/>
  <c r="U59" i="33"/>
  <c r="Y58" i="33"/>
  <c r="Q58" i="33"/>
  <c r="U57" i="33"/>
  <c r="Y56" i="33"/>
  <c r="Q56" i="33"/>
  <c r="U55" i="33"/>
  <c r="Y54" i="33"/>
  <c r="Q54" i="33"/>
  <c r="U53" i="33"/>
  <c r="Y52" i="33"/>
  <c r="Q52" i="33"/>
  <c r="U51" i="33"/>
  <c r="Y50" i="33"/>
  <c r="Q50" i="33"/>
  <c r="U49" i="33"/>
  <c r="Y48" i="33"/>
  <c r="Q48" i="33"/>
  <c r="U47" i="33"/>
  <c r="Y46" i="33"/>
  <c r="Q46" i="33"/>
  <c r="U45" i="33"/>
  <c r="Y44" i="33"/>
  <c r="Q44" i="33"/>
  <c r="U43" i="33"/>
  <c r="Y42" i="33"/>
  <c r="Q42" i="33"/>
  <c r="X111" i="33"/>
  <c r="P109" i="33"/>
  <c r="T106" i="33"/>
  <c r="Y105" i="33"/>
  <c r="X103" i="33"/>
  <c r="W101" i="33"/>
  <c r="P99" i="33"/>
  <c r="U98" i="33"/>
  <c r="S96" i="33"/>
  <c r="X95" i="33"/>
  <c r="P93" i="33"/>
  <c r="S90" i="33"/>
  <c r="X89" i="33"/>
  <c r="Q87" i="33"/>
  <c r="O85" i="33"/>
  <c r="U84" i="33"/>
  <c r="S82" i="33"/>
  <c r="X81" i="33"/>
  <c r="Q79" i="33"/>
  <c r="O77" i="33"/>
  <c r="X76" i="33"/>
  <c r="Q75" i="33"/>
  <c r="R74" i="33"/>
  <c r="Q73" i="33"/>
  <c r="U72" i="33"/>
  <c r="Y71" i="33"/>
  <c r="Q71" i="33"/>
  <c r="U70" i="33"/>
  <c r="Y69" i="33"/>
  <c r="Q69" i="33"/>
  <c r="U68" i="33"/>
  <c r="Y67" i="33"/>
  <c r="Q67" i="33"/>
  <c r="U66" i="33"/>
  <c r="Y65" i="33"/>
  <c r="Q65" i="33"/>
  <c r="U64" i="33"/>
  <c r="Y63" i="33"/>
  <c r="Q63" i="33"/>
  <c r="U62" i="33"/>
  <c r="Y61" i="33"/>
  <c r="Q61" i="33"/>
  <c r="U60" i="33"/>
  <c r="Y59" i="33"/>
  <c r="Q59" i="33"/>
  <c r="U58" i="33"/>
  <c r="Y57" i="33"/>
  <c r="Q57" i="33"/>
  <c r="U56" i="33"/>
  <c r="Y55" i="33"/>
  <c r="Q55" i="33"/>
  <c r="U54" i="33"/>
  <c r="Y53" i="33"/>
  <c r="Q53" i="33"/>
  <c r="U52" i="33"/>
  <c r="Y51" i="33"/>
  <c r="Q51" i="33"/>
  <c r="U50" i="33"/>
  <c r="Y49" i="33"/>
  <c r="Q49" i="33"/>
  <c r="U48" i="33"/>
  <c r="Y47" i="33"/>
  <c r="Q47" i="33"/>
  <c r="U46" i="33"/>
  <c r="Y45" i="33"/>
  <c r="Q45" i="33"/>
  <c r="U44" i="33"/>
  <c r="Y43" i="33"/>
  <c r="Q43" i="33"/>
  <c r="U42" i="33"/>
  <c r="T31" i="33"/>
  <c r="P32" i="33"/>
  <c r="X32" i="33"/>
  <c r="T33" i="33"/>
  <c r="P34" i="33"/>
  <c r="X34" i="33"/>
  <c r="T35" i="33"/>
  <c r="P36" i="33"/>
  <c r="X36" i="33"/>
  <c r="T37" i="33"/>
  <c r="P38" i="33"/>
  <c r="X38" i="33"/>
  <c r="T39" i="33"/>
  <c r="P40" i="33"/>
  <c r="X40" i="33"/>
  <c r="T41" i="33"/>
  <c r="P42" i="33"/>
  <c r="O43" i="33"/>
  <c r="P44" i="33"/>
  <c r="X45" i="33"/>
  <c r="N46" i="33"/>
  <c r="O48" i="33"/>
  <c r="O50" i="33"/>
  <c r="P52" i="33"/>
  <c r="W54" i="33"/>
  <c r="R55" i="33"/>
  <c r="S57" i="33"/>
  <c r="T59" i="33"/>
  <c r="N60" i="33"/>
  <c r="O62" i="33"/>
  <c r="P64" i="33"/>
  <c r="P66" i="33"/>
  <c r="V68" i="33"/>
  <c r="X70" i="33"/>
  <c r="R71" i="33"/>
  <c r="V73" i="33"/>
  <c r="S74" i="33"/>
  <c r="W79" i="33"/>
  <c r="T82" i="33"/>
  <c r="O83" i="33"/>
  <c r="Q85" i="33"/>
  <c r="X87" i="33"/>
  <c r="S88" i="33"/>
  <c r="Y89" i="33"/>
  <c r="U90" i="33"/>
  <c r="P91" i="33"/>
  <c r="X93" i="33"/>
  <c r="U31" i="33"/>
  <c r="Q32" i="33"/>
  <c r="Y32" i="33"/>
  <c r="U33" i="33"/>
  <c r="Q34" i="33"/>
  <c r="Y34" i="33"/>
  <c r="U35" i="33"/>
  <c r="Q36" i="33"/>
  <c r="Y36" i="33"/>
  <c r="U37" i="33"/>
  <c r="Q38" i="33"/>
  <c r="Y38" i="33"/>
  <c r="U39" i="33"/>
  <c r="Q40" i="33"/>
  <c r="Y40" i="33"/>
  <c r="U41" i="33"/>
  <c r="R42" i="33"/>
  <c r="P43" i="33"/>
  <c r="R44" i="33"/>
  <c r="O46" i="33"/>
  <c r="P48" i="33"/>
  <c r="P50" i="33"/>
  <c r="V52" i="33"/>
  <c r="X54" i="33"/>
  <c r="S55" i="33"/>
  <c r="T57" i="33"/>
  <c r="N58" i="33"/>
  <c r="O60" i="33"/>
  <c r="P62" i="33"/>
  <c r="V64" i="33"/>
  <c r="V66" i="33"/>
  <c r="W68" i="33"/>
  <c r="R69" i="33"/>
  <c r="S71" i="33"/>
  <c r="T74" i="33"/>
  <c r="S75" i="33"/>
  <c r="P77" i="33"/>
  <c r="X79" i="33"/>
  <c r="S80" i="33"/>
  <c r="Y81" i="33"/>
  <c r="U82" i="33"/>
  <c r="P83" i="33"/>
  <c r="W85" i="33"/>
  <c r="Y87" i="33"/>
  <c r="T88" i="33"/>
  <c r="Q91" i="33"/>
  <c r="X28" i="33" l="1"/>
  <c r="AA58" i="33"/>
  <c r="AE58" i="33" s="1"/>
  <c r="P27" i="33"/>
  <c r="AA71" i="33"/>
  <c r="AD71" i="33" s="1"/>
  <c r="AA88" i="33"/>
  <c r="AD88" i="33" s="1"/>
  <c r="AA104" i="33"/>
  <c r="AB104" i="33" s="1"/>
  <c r="AA75" i="33"/>
  <c r="AD75" i="33" s="1"/>
  <c r="AA91" i="33"/>
  <c r="AB91" i="33" s="1"/>
  <c r="W28" i="33"/>
  <c r="AA66" i="33"/>
  <c r="AC66" i="33" s="1"/>
  <c r="X27" i="33"/>
  <c r="O27" i="33"/>
  <c r="AA45" i="33"/>
  <c r="AD45" i="33" s="1"/>
  <c r="U27" i="33"/>
  <c r="U28" i="33"/>
  <c r="AA84" i="33"/>
  <c r="AB84" i="33" s="1"/>
  <c r="AA49" i="33"/>
  <c r="AC49" i="33" s="1"/>
  <c r="AA65" i="33"/>
  <c r="AB65" i="33" s="1"/>
  <c r="AA82" i="33"/>
  <c r="AC82" i="33" s="1"/>
  <c r="AA98" i="33"/>
  <c r="AE98" i="33" s="1"/>
  <c r="AA85" i="33"/>
  <c r="AF85" i="33" s="1"/>
  <c r="AA101" i="33"/>
  <c r="AF101" i="33" s="1"/>
  <c r="AA62" i="33"/>
  <c r="AB62" i="33" s="1"/>
  <c r="AA52" i="33"/>
  <c r="AB52" i="33" s="1"/>
  <c r="AA36" i="33"/>
  <c r="AB36" i="33" s="1"/>
  <c r="N27" i="33"/>
  <c r="AA31" i="33"/>
  <c r="N28" i="33"/>
  <c r="W27" i="33"/>
  <c r="T27" i="33"/>
  <c r="T28" i="33"/>
  <c r="AA81" i="33"/>
  <c r="AD81" i="33" s="1"/>
  <c r="AA97" i="33"/>
  <c r="AF97" i="33" s="1"/>
  <c r="AA67" i="33"/>
  <c r="AB67" i="33" s="1"/>
  <c r="AA100" i="33"/>
  <c r="AF100" i="33" s="1"/>
  <c r="AA73" i="33"/>
  <c r="AE73" i="33" s="1"/>
  <c r="AA74" i="33"/>
  <c r="AB74" i="33" s="1"/>
  <c r="AA90" i="33"/>
  <c r="AE90" i="33" s="1"/>
  <c r="AA106" i="33"/>
  <c r="AB106" i="33" s="1"/>
  <c r="AA77" i="33"/>
  <c r="AD77" i="33" s="1"/>
  <c r="AA93" i="33"/>
  <c r="AB93" i="33" s="1"/>
  <c r="AA109" i="33"/>
  <c r="AC109" i="33" s="1"/>
  <c r="AA44" i="33"/>
  <c r="AD44" i="33" s="1"/>
  <c r="AA72" i="33"/>
  <c r="AB72" i="33" s="1"/>
  <c r="AA39" i="33"/>
  <c r="AE39" i="33" s="1"/>
  <c r="P28" i="33"/>
  <c r="AA61" i="33"/>
  <c r="AB61" i="33" s="1"/>
  <c r="AA78" i="33"/>
  <c r="AB78" i="33" s="1"/>
  <c r="AA94" i="33"/>
  <c r="AE94" i="33" s="1"/>
  <c r="AA103" i="33"/>
  <c r="AF103" i="33" s="1"/>
  <c r="Q28" i="33"/>
  <c r="Q27" i="33"/>
  <c r="AA57" i="33"/>
  <c r="AD57" i="33" s="1"/>
  <c r="AA47" i="33"/>
  <c r="AB47" i="33" s="1"/>
  <c r="AA63" i="33"/>
  <c r="AC63" i="33" s="1"/>
  <c r="AA80" i="33"/>
  <c r="AB80" i="33" s="1"/>
  <c r="AA96" i="33"/>
  <c r="AE96" i="33" s="1"/>
  <c r="AA112" i="33"/>
  <c r="AC112" i="33" s="1"/>
  <c r="AA83" i="33"/>
  <c r="AB83" i="33" s="1"/>
  <c r="AA99" i="33"/>
  <c r="AF99" i="33" s="1"/>
  <c r="AA38" i="33"/>
  <c r="AF38" i="33" s="1"/>
  <c r="O28" i="33"/>
  <c r="AA54" i="33"/>
  <c r="AD54" i="33" s="1"/>
  <c r="AA70" i="33"/>
  <c r="AE70" i="33" s="1"/>
  <c r="AA33" i="33"/>
  <c r="AF33" i="33" s="1"/>
  <c r="AA55" i="33"/>
  <c r="AD55" i="33" s="1"/>
  <c r="AA107" i="33"/>
  <c r="AB107" i="33" s="1"/>
  <c r="AA110" i="33"/>
  <c r="AE110" i="33" s="1"/>
  <c r="AA43" i="33"/>
  <c r="AF43" i="33" s="1"/>
  <c r="AA64" i="33"/>
  <c r="AE64" i="33" s="1"/>
  <c r="AA40" i="33"/>
  <c r="AF40" i="33" s="1"/>
  <c r="Y28" i="33"/>
  <c r="Y27" i="33"/>
  <c r="AA35" i="33"/>
  <c r="AE35" i="33" s="1"/>
  <c r="S28" i="33"/>
  <c r="S27" i="33"/>
  <c r="AA68" i="33"/>
  <c r="AD68" i="33" s="1"/>
  <c r="AA46" i="33"/>
  <c r="AD46" i="33" s="1"/>
  <c r="AA53" i="33"/>
  <c r="AE53" i="33" s="1"/>
  <c r="AA69" i="33"/>
  <c r="AE69" i="33" s="1"/>
  <c r="AA86" i="33"/>
  <c r="AF86" i="33" s="1"/>
  <c r="AA102" i="33"/>
  <c r="AC102" i="33" s="1"/>
  <c r="AA89" i="33"/>
  <c r="AC89" i="33" s="1"/>
  <c r="AA105" i="33"/>
  <c r="AB105" i="33" s="1"/>
  <c r="AA50" i="33"/>
  <c r="AB50" i="33" s="1"/>
  <c r="AA32" i="33"/>
  <c r="AD32" i="33" s="1"/>
  <c r="AA56" i="33"/>
  <c r="AE56" i="33" s="1"/>
  <c r="AA41" i="33"/>
  <c r="AE41" i="33" s="1"/>
  <c r="AA51" i="33"/>
  <c r="AB51" i="33" s="1"/>
  <c r="AA87" i="33"/>
  <c r="AC87" i="33" s="1"/>
  <c r="AA34" i="33"/>
  <c r="AE34" i="33" s="1"/>
  <c r="AA60" i="33"/>
  <c r="AC60" i="33" s="1"/>
  <c r="AA59" i="33"/>
  <c r="AD59" i="33" s="1"/>
  <c r="AA76" i="33"/>
  <c r="AB76" i="33" s="1"/>
  <c r="AA92" i="33"/>
  <c r="AB92" i="33" s="1"/>
  <c r="AA108" i="33"/>
  <c r="AB108" i="33" s="1"/>
  <c r="AA79" i="33"/>
  <c r="AB79" i="33" s="1"/>
  <c r="AA95" i="33"/>
  <c r="AB95" i="33" s="1"/>
  <c r="AA111" i="33"/>
  <c r="AE111" i="33" s="1"/>
  <c r="AA48" i="33"/>
  <c r="AE48" i="33" s="1"/>
  <c r="AA42" i="33"/>
  <c r="AF42" i="33" s="1"/>
  <c r="R28" i="33"/>
  <c r="R27" i="33"/>
  <c r="AA37" i="33"/>
  <c r="AC37" i="33" s="1"/>
  <c r="V27" i="33"/>
  <c r="V28" i="33"/>
  <c r="AE26" i="33" l="1"/>
  <c r="P24" i="33" s="1"/>
  <c r="AC31" i="33"/>
  <c r="AC26" i="33" s="1"/>
  <c r="P22" i="33" s="1"/>
  <c r="AA26" i="33"/>
  <c r="P20" i="33" s="1"/>
  <c r="AB26" i="33"/>
  <c r="P21" i="33" s="1"/>
  <c r="AF26" i="33"/>
  <c r="P25" i="33" s="1"/>
  <c r="AD26" i="33"/>
  <c r="P23" i="33" s="1"/>
  <c r="I8" i="31" l="1"/>
  <c r="J8" i="31"/>
  <c r="I9" i="31"/>
  <c r="J9" i="31"/>
  <c r="I10" i="31"/>
  <c r="J10" i="31"/>
  <c r="I11" i="31"/>
  <c r="J11" i="31"/>
  <c r="I12" i="31"/>
  <c r="J12" i="31"/>
  <c r="I13" i="31"/>
  <c r="J13" i="31"/>
  <c r="I14" i="31"/>
  <c r="J14" i="31"/>
  <c r="I15" i="31"/>
  <c r="J15" i="31"/>
  <c r="I16" i="31"/>
  <c r="J16" i="31"/>
  <c r="I17" i="31"/>
  <c r="J17" i="31"/>
  <c r="I18" i="31"/>
  <c r="J18" i="31"/>
  <c r="I19" i="31"/>
  <c r="J19" i="31"/>
  <c r="I20" i="31"/>
  <c r="J20" i="31"/>
  <c r="I21" i="31"/>
  <c r="J21" i="31"/>
  <c r="I22" i="31"/>
  <c r="J22" i="31"/>
  <c r="I23" i="31"/>
  <c r="J23" i="31"/>
  <c r="I24" i="31"/>
  <c r="J24" i="31"/>
  <c r="I25" i="31"/>
  <c r="J25" i="31"/>
  <c r="I26" i="31"/>
  <c r="J26" i="31"/>
  <c r="I27" i="31"/>
  <c r="J27" i="31"/>
  <c r="I28" i="31"/>
  <c r="J28" i="31"/>
  <c r="I29" i="31"/>
  <c r="J29" i="31"/>
  <c r="I30" i="31"/>
  <c r="J30" i="31"/>
  <c r="I31" i="31"/>
  <c r="J31" i="31"/>
  <c r="I32" i="31"/>
  <c r="J32" i="31"/>
  <c r="I33" i="31"/>
  <c r="J33" i="31"/>
  <c r="I34" i="31"/>
  <c r="J34" i="31"/>
  <c r="I35" i="31"/>
  <c r="J35" i="31"/>
  <c r="I36" i="31"/>
  <c r="J36" i="31"/>
  <c r="I37" i="31"/>
  <c r="J37" i="31"/>
  <c r="I38" i="31"/>
  <c r="J38" i="31"/>
  <c r="I39" i="31"/>
  <c r="J39" i="31"/>
  <c r="I40" i="31"/>
  <c r="J40" i="31"/>
  <c r="I41" i="31"/>
  <c r="J41" i="31"/>
  <c r="I42" i="31"/>
  <c r="J42" i="31"/>
  <c r="I43" i="31"/>
  <c r="J43" i="31"/>
  <c r="I44" i="31"/>
  <c r="J44" i="31"/>
  <c r="I45" i="31"/>
  <c r="J45" i="31"/>
  <c r="I46" i="31"/>
  <c r="J46" i="31"/>
  <c r="I47" i="31"/>
  <c r="J47" i="31"/>
  <c r="I48" i="31"/>
  <c r="J48" i="31"/>
  <c r="I49" i="31"/>
  <c r="J49" i="31"/>
  <c r="I50" i="31"/>
  <c r="J50" i="31"/>
  <c r="I51" i="31"/>
  <c r="J51" i="31"/>
  <c r="I52" i="31"/>
  <c r="J52" i="31"/>
  <c r="I53" i="31"/>
  <c r="J53" i="31"/>
  <c r="I54" i="31"/>
  <c r="J54" i="31"/>
  <c r="I55" i="31"/>
  <c r="J55" i="31"/>
  <c r="I56" i="31"/>
  <c r="J56" i="31"/>
  <c r="I57" i="31"/>
  <c r="J57" i="31"/>
  <c r="I58" i="31"/>
  <c r="J58" i="31"/>
  <c r="I59" i="31"/>
  <c r="J59" i="31"/>
  <c r="I60" i="31"/>
  <c r="J60" i="31"/>
  <c r="I61" i="31"/>
  <c r="J61" i="31"/>
  <c r="I62" i="31"/>
  <c r="J62" i="31"/>
  <c r="I63" i="31"/>
  <c r="J63" i="31"/>
  <c r="I64" i="31"/>
  <c r="J64" i="31"/>
  <c r="I65" i="31"/>
  <c r="J65" i="31"/>
  <c r="I66" i="31"/>
  <c r="J66" i="31"/>
  <c r="I67" i="31"/>
  <c r="J67" i="31"/>
  <c r="I68" i="31"/>
  <c r="J68" i="31"/>
  <c r="I69" i="31"/>
  <c r="J69" i="31"/>
  <c r="I70" i="31"/>
  <c r="J70" i="31"/>
  <c r="I71" i="31"/>
  <c r="J71" i="31"/>
  <c r="I72" i="31"/>
  <c r="J72" i="31"/>
  <c r="I73" i="31"/>
  <c r="J73" i="31"/>
  <c r="I74" i="31"/>
  <c r="J74" i="31"/>
  <c r="I75" i="31"/>
  <c r="J75" i="31"/>
  <c r="I76" i="31"/>
  <c r="J76" i="31"/>
  <c r="I77" i="31"/>
  <c r="J77" i="31"/>
  <c r="I78" i="31"/>
  <c r="J78" i="31"/>
  <c r="I79" i="31"/>
  <c r="J79" i="31"/>
  <c r="I80" i="31"/>
  <c r="J80" i="31"/>
  <c r="I81" i="31"/>
  <c r="J81" i="31"/>
  <c r="I82" i="31"/>
  <c r="J82" i="31"/>
  <c r="I83" i="31"/>
  <c r="J83" i="31"/>
  <c r="I84" i="31"/>
  <c r="J84" i="31"/>
  <c r="I85" i="31"/>
  <c r="J85" i="31"/>
  <c r="I86" i="31"/>
  <c r="J86" i="31"/>
  <c r="I87" i="31"/>
  <c r="J87" i="31"/>
  <c r="I88" i="31"/>
  <c r="J88" i="31"/>
  <c r="I89" i="31"/>
  <c r="J89" i="31"/>
  <c r="I90" i="31"/>
  <c r="J90" i="31"/>
  <c r="I91" i="31"/>
  <c r="J91" i="31"/>
  <c r="I92" i="31"/>
  <c r="J92" i="31"/>
  <c r="I93" i="31"/>
  <c r="J93" i="31"/>
  <c r="I94" i="31"/>
  <c r="J94" i="31"/>
  <c r="I95" i="31"/>
  <c r="J95" i="31"/>
  <c r="I96" i="31"/>
  <c r="J96" i="31"/>
  <c r="I97" i="31"/>
  <c r="J97" i="31"/>
  <c r="I98" i="31"/>
  <c r="J98" i="31"/>
  <c r="I99" i="31"/>
  <c r="J99" i="31"/>
  <c r="I100" i="31"/>
  <c r="J100" i="31"/>
  <c r="I101" i="31"/>
  <c r="J101" i="31"/>
  <c r="I102" i="31"/>
  <c r="J102" i="31"/>
  <c r="I103" i="31"/>
  <c r="J103" i="31"/>
  <c r="I104" i="31"/>
  <c r="J104" i="31"/>
  <c r="I105" i="31"/>
  <c r="J105" i="31"/>
  <c r="I106" i="31"/>
  <c r="J106" i="31"/>
  <c r="I107" i="31"/>
  <c r="J107" i="31"/>
  <c r="I108" i="31"/>
  <c r="J108" i="31"/>
  <c r="I109" i="31"/>
  <c r="J109" i="31"/>
  <c r="I110" i="31"/>
  <c r="J110" i="31"/>
  <c r="I111" i="31"/>
  <c r="J111" i="31"/>
  <c r="I112" i="31"/>
  <c r="J112" i="31"/>
  <c r="I113" i="31"/>
  <c r="J113" i="31"/>
  <c r="I114" i="31"/>
  <c r="J114" i="31"/>
  <c r="I115" i="31"/>
  <c r="J115" i="31"/>
  <c r="I116" i="31"/>
  <c r="J116" i="31"/>
  <c r="I117" i="31"/>
  <c r="J117" i="31"/>
  <c r="I118" i="31"/>
  <c r="J118" i="31"/>
  <c r="I119" i="31"/>
  <c r="J119" i="31"/>
  <c r="I120" i="31"/>
  <c r="J120" i="31"/>
  <c r="I121" i="31"/>
  <c r="J121" i="31"/>
  <c r="I122" i="31"/>
  <c r="J122" i="31"/>
  <c r="I123" i="31"/>
  <c r="J123" i="31"/>
  <c r="I124" i="31"/>
  <c r="J124" i="31"/>
  <c r="I125" i="31"/>
  <c r="J125" i="31"/>
  <c r="I126" i="31"/>
  <c r="J126" i="31"/>
  <c r="I127" i="31"/>
  <c r="J127" i="31"/>
  <c r="I128" i="31"/>
  <c r="J128" i="31"/>
  <c r="I129" i="31"/>
  <c r="J129" i="31"/>
  <c r="I130" i="31"/>
  <c r="J130" i="31"/>
  <c r="I131" i="31"/>
  <c r="J131" i="31"/>
  <c r="I132" i="31"/>
  <c r="J132" i="31"/>
  <c r="I133" i="31"/>
  <c r="J133" i="31"/>
  <c r="I134" i="31"/>
  <c r="J134" i="31"/>
  <c r="I135" i="31"/>
  <c r="J135" i="31"/>
  <c r="I136" i="31"/>
  <c r="J136" i="31"/>
  <c r="I137" i="31"/>
  <c r="J137" i="31"/>
  <c r="I138" i="31"/>
  <c r="J138" i="31"/>
  <c r="I139" i="31"/>
  <c r="J139" i="31"/>
  <c r="I140" i="31"/>
  <c r="J140" i="31"/>
  <c r="I141" i="31"/>
  <c r="J141" i="31"/>
  <c r="I142" i="31"/>
  <c r="J142" i="31"/>
  <c r="I143" i="31"/>
  <c r="J143" i="31"/>
  <c r="I144" i="31"/>
  <c r="J144" i="31"/>
  <c r="I145" i="31"/>
  <c r="J145" i="31"/>
  <c r="I146" i="31"/>
  <c r="J146" i="31"/>
  <c r="I147" i="31"/>
  <c r="J147" i="31"/>
  <c r="I148" i="31"/>
  <c r="J148" i="31"/>
  <c r="I149" i="31"/>
  <c r="J149" i="31"/>
  <c r="I150" i="31"/>
  <c r="J150" i="31"/>
  <c r="I151" i="31"/>
  <c r="J151" i="31"/>
  <c r="I152" i="31"/>
  <c r="J152" i="31"/>
  <c r="I153" i="31"/>
  <c r="J153" i="31"/>
  <c r="I154" i="31"/>
  <c r="J154" i="31"/>
  <c r="I155" i="31"/>
  <c r="J155" i="31"/>
  <c r="I156" i="31"/>
  <c r="J156" i="31"/>
  <c r="I157" i="31"/>
  <c r="J157" i="31"/>
  <c r="I158" i="31"/>
  <c r="J158" i="31"/>
  <c r="I159" i="31"/>
  <c r="J159" i="31"/>
  <c r="I160" i="31"/>
  <c r="J160" i="31"/>
  <c r="I161" i="31"/>
  <c r="J161" i="31"/>
  <c r="I162" i="31"/>
  <c r="J162" i="31"/>
  <c r="I163" i="31"/>
  <c r="J163" i="31"/>
  <c r="I164" i="31"/>
  <c r="J164" i="31"/>
  <c r="I165" i="31"/>
  <c r="J165" i="31"/>
  <c r="I166" i="31"/>
  <c r="J166" i="31"/>
  <c r="I167" i="31"/>
  <c r="J167" i="31"/>
  <c r="I168" i="31"/>
  <c r="J168" i="31"/>
  <c r="I169" i="31"/>
  <c r="J169" i="31"/>
  <c r="I170" i="31"/>
  <c r="J170" i="31"/>
  <c r="I171" i="31"/>
  <c r="J171" i="31"/>
  <c r="I172" i="31"/>
  <c r="J172" i="31"/>
  <c r="I173" i="31"/>
  <c r="J173" i="31"/>
  <c r="I174" i="31"/>
  <c r="J174" i="31"/>
  <c r="I175" i="31"/>
  <c r="J175" i="31"/>
  <c r="I176" i="31"/>
  <c r="J176" i="31"/>
  <c r="I177" i="31"/>
  <c r="J177" i="31"/>
  <c r="I178" i="31"/>
  <c r="J178" i="31"/>
  <c r="I179" i="31"/>
  <c r="J179" i="31"/>
  <c r="I180" i="31"/>
  <c r="J180" i="31"/>
  <c r="I181" i="31"/>
  <c r="J181" i="31"/>
  <c r="I182" i="31"/>
  <c r="J182" i="31"/>
  <c r="I183" i="31"/>
  <c r="J183" i="31"/>
  <c r="I184" i="31"/>
  <c r="J184" i="31"/>
  <c r="I185" i="31"/>
  <c r="J185" i="31"/>
  <c r="I186" i="31"/>
  <c r="J186" i="31"/>
  <c r="I187" i="31"/>
  <c r="J187" i="31"/>
  <c r="I188" i="31"/>
  <c r="J188" i="31"/>
  <c r="I189" i="31"/>
  <c r="J189" i="31"/>
  <c r="I190" i="31"/>
  <c r="J190" i="31"/>
  <c r="I191" i="31"/>
  <c r="J191" i="31"/>
  <c r="I192" i="31"/>
  <c r="J192" i="31"/>
  <c r="I193" i="31"/>
  <c r="J193" i="31"/>
  <c r="I194" i="31"/>
  <c r="J194" i="31"/>
  <c r="I195" i="31"/>
  <c r="J195" i="31"/>
  <c r="I196" i="31"/>
  <c r="J196" i="31"/>
  <c r="I197" i="31"/>
  <c r="J197" i="31"/>
  <c r="I198" i="31"/>
  <c r="J198" i="31"/>
  <c r="I199" i="31"/>
  <c r="J199" i="31"/>
  <c r="I200" i="31"/>
  <c r="J200" i="31"/>
  <c r="I201" i="31"/>
  <c r="J201" i="31"/>
  <c r="I202" i="31"/>
  <c r="J202" i="31"/>
  <c r="I203" i="31"/>
  <c r="J203" i="31"/>
  <c r="I204" i="31"/>
  <c r="J204" i="31"/>
  <c r="I205" i="31"/>
  <c r="J205" i="31"/>
  <c r="I206" i="31"/>
  <c r="J206" i="31"/>
  <c r="I207" i="31"/>
  <c r="J207" i="31"/>
  <c r="I208" i="31"/>
  <c r="J208" i="31"/>
  <c r="I209" i="31"/>
  <c r="J209" i="31"/>
  <c r="I210" i="31"/>
  <c r="J210" i="31"/>
  <c r="I211" i="31"/>
  <c r="J211" i="31"/>
  <c r="I212" i="31"/>
  <c r="J212" i="31"/>
  <c r="I213" i="31"/>
  <c r="J213" i="31"/>
  <c r="I214" i="31"/>
  <c r="J214" i="31"/>
  <c r="I215" i="31"/>
  <c r="J215" i="31"/>
  <c r="I216" i="31"/>
  <c r="J216" i="31"/>
  <c r="I217" i="31"/>
  <c r="J217" i="31"/>
  <c r="I218" i="31"/>
  <c r="J218" i="31"/>
  <c r="I219" i="31"/>
  <c r="J219" i="31"/>
  <c r="I220" i="31"/>
  <c r="J220" i="31"/>
  <c r="I221" i="31"/>
  <c r="J221" i="31"/>
  <c r="I222" i="31"/>
  <c r="J222" i="31"/>
  <c r="I223" i="31"/>
  <c r="J223" i="31"/>
  <c r="I224" i="31"/>
  <c r="J224" i="31"/>
  <c r="I225" i="31"/>
  <c r="J225" i="31"/>
  <c r="I226" i="31"/>
  <c r="J226" i="31"/>
  <c r="I227" i="31"/>
  <c r="J227" i="31"/>
  <c r="I228" i="31"/>
  <c r="J228" i="31"/>
  <c r="I229" i="31"/>
  <c r="J229" i="31"/>
  <c r="I230" i="31"/>
  <c r="J230" i="31"/>
  <c r="I231" i="31"/>
  <c r="J231" i="31"/>
  <c r="I232" i="31"/>
  <c r="J232" i="31"/>
  <c r="I233" i="31"/>
  <c r="J233" i="31"/>
  <c r="I234" i="31"/>
  <c r="J234" i="31"/>
  <c r="I235" i="31"/>
  <c r="J235" i="31"/>
  <c r="I236" i="31"/>
  <c r="J236" i="31"/>
  <c r="I237" i="31"/>
  <c r="J237" i="31"/>
  <c r="I238" i="31"/>
  <c r="J238" i="31"/>
  <c r="I239" i="31"/>
  <c r="J239" i="31"/>
  <c r="I240" i="31"/>
  <c r="J240" i="31"/>
  <c r="I241" i="31"/>
  <c r="J241" i="31"/>
  <c r="I242" i="31"/>
  <c r="J242" i="31"/>
  <c r="I243" i="31"/>
  <c r="J243" i="31"/>
  <c r="I244" i="31"/>
  <c r="J244" i="31"/>
  <c r="I245" i="31"/>
  <c r="J245" i="31"/>
  <c r="I246" i="31"/>
  <c r="J246" i="31"/>
  <c r="I247" i="31"/>
  <c r="J247" i="31"/>
  <c r="I248" i="31"/>
  <c r="J248" i="31"/>
  <c r="I249" i="31"/>
  <c r="J249" i="31"/>
  <c r="I250" i="31"/>
  <c r="J250" i="31"/>
  <c r="I251" i="31"/>
  <c r="J251" i="31"/>
  <c r="I252" i="31"/>
  <c r="J252" i="31"/>
  <c r="I253" i="31"/>
  <c r="J253" i="31"/>
  <c r="I254" i="31"/>
  <c r="J254" i="31"/>
  <c r="I255" i="31"/>
  <c r="J255" i="31"/>
  <c r="I256" i="31"/>
  <c r="J256" i="31"/>
  <c r="I257" i="31"/>
  <c r="J257" i="31"/>
  <c r="I258" i="31"/>
  <c r="J258" i="31"/>
  <c r="I259" i="31"/>
  <c r="J259" i="31"/>
  <c r="I260" i="31"/>
  <c r="J260" i="31"/>
  <c r="I261" i="31"/>
  <c r="J261" i="31"/>
  <c r="I262" i="31"/>
  <c r="J262" i="31"/>
  <c r="I263" i="31"/>
  <c r="J263" i="31"/>
  <c r="I264" i="31"/>
  <c r="J264" i="31"/>
  <c r="I265" i="31"/>
  <c r="J265" i="31"/>
  <c r="I266" i="31"/>
  <c r="J266" i="31"/>
  <c r="I267" i="31"/>
  <c r="J267" i="31"/>
  <c r="I268" i="31"/>
  <c r="J268" i="31"/>
  <c r="I269" i="31"/>
  <c r="J269" i="31"/>
  <c r="I270" i="31"/>
  <c r="J270" i="31"/>
  <c r="I271" i="31"/>
  <c r="J271" i="31"/>
  <c r="I272" i="31"/>
  <c r="J272" i="31"/>
  <c r="I273" i="31"/>
  <c r="J273" i="31"/>
  <c r="I274" i="31"/>
  <c r="J274" i="31"/>
  <c r="I275" i="31"/>
  <c r="J275" i="31"/>
  <c r="I276" i="31"/>
  <c r="J276" i="31"/>
  <c r="I277" i="31"/>
  <c r="J277" i="31"/>
  <c r="I278" i="31"/>
  <c r="J278" i="31"/>
  <c r="I279" i="31"/>
  <c r="J279" i="31"/>
  <c r="I280" i="31"/>
  <c r="J280" i="31"/>
  <c r="I281" i="31"/>
  <c r="J281" i="31"/>
  <c r="I282" i="31"/>
  <c r="J282" i="31"/>
  <c r="I283" i="31"/>
  <c r="J283" i="31"/>
  <c r="I284" i="31"/>
  <c r="J284" i="31"/>
  <c r="I285" i="31"/>
  <c r="J285" i="31"/>
  <c r="I286" i="31"/>
  <c r="J286" i="31"/>
  <c r="I287" i="31"/>
  <c r="J287" i="31"/>
  <c r="I288" i="31"/>
  <c r="J288" i="31"/>
  <c r="I289" i="31"/>
  <c r="J289" i="31"/>
  <c r="I290" i="31"/>
  <c r="J290" i="31"/>
  <c r="I291" i="31"/>
  <c r="J291" i="31"/>
  <c r="I292" i="31"/>
  <c r="J292" i="31"/>
  <c r="I293" i="31"/>
  <c r="J293" i="31"/>
  <c r="I294" i="31"/>
  <c r="J294" i="31"/>
  <c r="I295" i="31"/>
  <c r="J295" i="31"/>
  <c r="I296" i="31"/>
  <c r="J296" i="31"/>
  <c r="I297" i="31"/>
  <c r="J297" i="31"/>
  <c r="I298" i="31"/>
  <c r="J298" i="31"/>
  <c r="I299" i="31"/>
  <c r="J299" i="31"/>
  <c r="I300" i="31"/>
  <c r="J300" i="31"/>
  <c r="I301" i="31"/>
  <c r="J301" i="31"/>
  <c r="I302" i="31"/>
  <c r="J302" i="31"/>
  <c r="I303" i="31"/>
  <c r="J303" i="31"/>
  <c r="I304" i="31"/>
  <c r="J304" i="31"/>
  <c r="I305" i="31"/>
  <c r="J305" i="31"/>
  <c r="I306" i="31"/>
  <c r="J306" i="31"/>
  <c r="I307" i="31"/>
  <c r="J307" i="31"/>
  <c r="I308" i="31"/>
  <c r="J308" i="31"/>
  <c r="I309" i="31"/>
  <c r="J309" i="31"/>
  <c r="I310" i="31"/>
  <c r="J310" i="31"/>
  <c r="I311" i="31"/>
  <c r="J311" i="31"/>
  <c r="I312" i="31"/>
  <c r="J312" i="31"/>
  <c r="I313" i="31"/>
  <c r="J313" i="31"/>
  <c r="I314" i="31"/>
  <c r="J314" i="31"/>
  <c r="I315" i="31"/>
  <c r="J315" i="31"/>
  <c r="I316" i="31"/>
  <c r="J316" i="31"/>
  <c r="I317" i="31"/>
  <c r="J317" i="31"/>
  <c r="I318" i="31"/>
  <c r="J318" i="31"/>
  <c r="I319" i="31"/>
  <c r="J319" i="31"/>
  <c r="I320" i="31"/>
  <c r="J320" i="31"/>
  <c r="I321" i="31"/>
  <c r="J321" i="31"/>
  <c r="I322" i="31"/>
  <c r="J322" i="31"/>
  <c r="I323" i="31"/>
  <c r="J323" i="31"/>
  <c r="I324" i="31"/>
  <c r="J324" i="31"/>
  <c r="I325" i="31"/>
  <c r="J325" i="31"/>
  <c r="I326" i="31"/>
  <c r="J326" i="31"/>
  <c r="I327" i="31"/>
  <c r="J327" i="31"/>
  <c r="I328" i="31"/>
  <c r="J328" i="31"/>
  <c r="I329" i="31"/>
  <c r="J329" i="31"/>
  <c r="I330" i="31"/>
  <c r="J330" i="31"/>
  <c r="I331" i="31"/>
  <c r="J331" i="31"/>
  <c r="I332" i="31"/>
  <c r="J332" i="31"/>
  <c r="I333" i="31"/>
  <c r="J333" i="31"/>
  <c r="I334" i="31"/>
  <c r="J334" i="31"/>
  <c r="I335" i="31"/>
  <c r="J335" i="31"/>
  <c r="I336" i="31"/>
  <c r="J336" i="31"/>
  <c r="I337" i="31"/>
  <c r="J337" i="31"/>
  <c r="I338" i="31"/>
  <c r="J338" i="31"/>
  <c r="I339" i="31"/>
  <c r="J339" i="31"/>
  <c r="I340" i="31"/>
  <c r="J340" i="31"/>
  <c r="I341" i="31"/>
  <c r="J341" i="31"/>
  <c r="I342" i="31"/>
  <c r="J342" i="31"/>
  <c r="I343" i="31"/>
  <c r="J343" i="31"/>
  <c r="I344" i="31"/>
  <c r="J344" i="31"/>
  <c r="I345" i="31"/>
  <c r="J345" i="31"/>
  <c r="I346" i="31"/>
  <c r="J346" i="31"/>
  <c r="I347" i="31"/>
  <c r="J347" i="31"/>
  <c r="I348" i="31"/>
  <c r="J348" i="31"/>
  <c r="I349" i="31"/>
  <c r="J349" i="31"/>
  <c r="I350" i="31"/>
  <c r="J350" i="31"/>
  <c r="I351" i="31"/>
  <c r="J351" i="31"/>
  <c r="I352" i="31"/>
  <c r="J352" i="31"/>
  <c r="I353" i="31"/>
  <c r="J353" i="31"/>
  <c r="I354" i="31"/>
  <c r="J354" i="31"/>
  <c r="I355" i="31"/>
  <c r="J355" i="31"/>
  <c r="I356" i="31"/>
  <c r="J356" i="31"/>
  <c r="I357" i="31"/>
  <c r="J357" i="31"/>
  <c r="I358" i="31"/>
  <c r="J358" i="31"/>
  <c r="I359" i="31"/>
  <c r="J359" i="31"/>
  <c r="I360" i="31"/>
  <c r="J360" i="31"/>
  <c r="I361" i="31"/>
  <c r="J361" i="31"/>
  <c r="I362" i="31"/>
  <c r="J362" i="31"/>
  <c r="I363" i="31"/>
  <c r="J363" i="31"/>
  <c r="I364" i="31"/>
  <c r="J364" i="31"/>
  <c r="I365" i="31"/>
  <c r="J365" i="31"/>
  <c r="I366" i="31"/>
  <c r="J366" i="31"/>
  <c r="I367" i="31"/>
  <c r="J367" i="31"/>
  <c r="I368" i="31"/>
  <c r="J368" i="31"/>
  <c r="I369" i="31"/>
  <c r="J369" i="31"/>
  <c r="I370" i="31"/>
  <c r="J370" i="31"/>
  <c r="I371" i="31"/>
  <c r="J371" i="31"/>
  <c r="I372" i="31"/>
  <c r="J372" i="31"/>
  <c r="I373" i="31"/>
  <c r="J373" i="31"/>
  <c r="I374" i="31"/>
  <c r="J374" i="31"/>
  <c r="I375" i="31"/>
  <c r="J375" i="31"/>
  <c r="I376" i="31"/>
  <c r="J376" i="31"/>
  <c r="I377" i="31"/>
  <c r="J377" i="31"/>
  <c r="I378" i="31"/>
  <c r="J378" i="31"/>
  <c r="I379" i="31"/>
  <c r="J379" i="31"/>
  <c r="I380" i="31"/>
  <c r="J380" i="31"/>
  <c r="I381" i="31"/>
  <c r="J381" i="31"/>
  <c r="I382" i="31"/>
  <c r="J382" i="31"/>
  <c r="I383" i="31"/>
  <c r="J383" i="31"/>
  <c r="I384" i="31"/>
  <c r="J384" i="31"/>
  <c r="I385" i="31"/>
  <c r="J385" i="31"/>
  <c r="I386" i="31"/>
  <c r="J386" i="31"/>
  <c r="I387" i="31"/>
  <c r="J387" i="31"/>
  <c r="I388" i="31"/>
  <c r="J388" i="31"/>
  <c r="I389" i="31"/>
  <c r="J389" i="31"/>
  <c r="I390" i="31"/>
  <c r="J390" i="31"/>
  <c r="I391" i="31"/>
  <c r="J391" i="31"/>
  <c r="I392" i="31"/>
  <c r="J392" i="31"/>
  <c r="I393" i="31"/>
  <c r="J393" i="31"/>
  <c r="I394" i="31"/>
  <c r="J394" i="31"/>
  <c r="I395" i="31"/>
  <c r="J395" i="31"/>
  <c r="I396" i="31"/>
  <c r="J396" i="31"/>
  <c r="I397" i="31"/>
  <c r="J397" i="31"/>
  <c r="I398" i="31"/>
  <c r="J398" i="31"/>
  <c r="I399" i="31"/>
  <c r="J399" i="31"/>
  <c r="I400" i="31"/>
  <c r="J400" i="31"/>
  <c r="I401" i="31"/>
  <c r="J401" i="31"/>
  <c r="I402" i="31"/>
  <c r="J402" i="31"/>
  <c r="I403" i="31"/>
  <c r="J403" i="31"/>
  <c r="I404" i="31"/>
  <c r="J404" i="31"/>
  <c r="I405" i="31"/>
  <c r="J405" i="31"/>
  <c r="I406" i="31"/>
  <c r="J406" i="31"/>
  <c r="I407" i="31"/>
  <c r="J407" i="31"/>
  <c r="I408" i="31"/>
  <c r="J408" i="31"/>
  <c r="I409" i="31"/>
  <c r="J409" i="31"/>
  <c r="I410" i="31"/>
  <c r="J410" i="31"/>
  <c r="I411" i="31"/>
  <c r="J411" i="31"/>
  <c r="I412" i="31"/>
  <c r="J412" i="31"/>
  <c r="I413" i="31"/>
  <c r="J413" i="31"/>
  <c r="I414" i="31"/>
  <c r="J414" i="31"/>
  <c r="I415" i="31"/>
  <c r="J415" i="31"/>
  <c r="I416" i="31"/>
  <c r="J416" i="31"/>
  <c r="I417" i="31"/>
  <c r="J417" i="31"/>
  <c r="I418" i="31"/>
  <c r="J418" i="31"/>
  <c r="I419" i="31"/>
  <c r="J419" i="31"/>
  <c r="I420" i="31"/>
  <c r="J420" i="31"/>
  <c r="I421" i="31"/>
  <c r="J421" i="31"/>
  <c r="I422" i="31"/>
  <c r="J422" i="31"/>
  <c r="I423" i="31"/>
  <c r="J423" i="31"/>
  <c r="I424" i="31"/>
  <c r="J424" i="31"/>
  <c r="I425" i="31"/>
  <c r="J425" i="31"/>
  <c r="I426" i="31"/>
  <c r="J426" i="31"/>
  <c r="I427" i="31"/>
  <c r="J427" i="31"/>
  <c r="I428" i="31"/>
  <c r="J428" i="31"/>
  <c r="I429" i="31"/>
  <c r="J429" i="31"/>
  <c r="I430" i="31"/>
  <c r="J430" i="31"/>
  <c r="I431" i="31"/>
  <c r="J431" i="31"/>
  <c r="I432" i="31"/>
  <c r="J432" i="31"/>
  <c r="I433" i="31"/>
  <c r="J433" i="31"/>
  <c r="I434" i="31"/>
  <c r="J434" i="31"/>
  <c r="I435" i="31"/>
  <c r="J435" i="31"/>
  <c r="I436" i="31"/>
  <c r="J436" i="31"/>
  <c r="I437" i="31"/>
  <c r="J437" i="31"/>
  <c r="I438" i="31"/>
  <c r="J438" i="31"/>
  <c r="I439" i="31"/>
  <c r="J439" i="31"/>
  <c r="I440" i="31"/>
  <c r="J440" i="31"/>
  <c r="I441" i="31"/>
  <c r="J441" i="31"/>
  <c r="I442" i="31"/>
  <c r="J442" i="31"/>
  <c r="I443" i="31"/>
  <c r="J443" i="31"/>
  <c r="I444" i="31"/>
  <c r="J444" i="31"/>
  <c r="I445" i="31"/>
  <c r="J445" i="31"/>
  <c r="I446" i="31"/>
  <c r="J446" i="31"/>
  <c r="I447" i="31"/>
  <c r="J447" i="31"/>
  <c r="I448" i="31"/>
  <c r="J448" i="31"/>
  <c r="I449" i="31"/>
  <c r="J449" i="31"/>
  <c r="I450" i="31"/>
  <c r="J450" i="31"/>
  <c r="I451" i="31"/>
  <c r="J451" i="31"/>
  <c r="I452" i="31"/>
  <c r="J452" i="31"/>
  <c r="I453" i="31"/>
  <c r="J453" i="31"/>
  <c r="I454" i="31"/>
  <c r="J454" i="31"/>
  <c r="I455" i="31"/>
  <c r="J455" i="31"/>
  <c r="I456" i="31"/>
  <c r="J456" i="31"/>
  <c r="I457" i="31"/>
  <c r="J457" i="31"/>
  <c r="I458" i="31"/>
  <c r="J458" i="31"/>
  <c r="I459" i="31"/>
  <c r="J459" i="31"/>
  <c r="I460" i="31"/>
  <c r="J460" i="31"/>
  <c r="I461" i="31"/>
  <c r="J461" i="31"/>
  <c r="I462" i="31"/>
  <c r="J462" i="31"/>
  <c r="I463" i="31"/>
  <c r="J463" i="31"/>
  <c r="I464" i="31"/>
  <c r="J464" i="31"/>
  <c r="I465" i="31"/>
  <c r="J465" i="31"/>
  <c r="I466" i="31"/>
  <c r="J466" i="31"/>
  <c r="I467" i="31"/>
  <c r="J467" i="31"/>
  <c r="I468" i="31"/>
  <c r="J468" i="31"/>
  <c r="I469" i="31"/>
  <c r="J469" i="31"/>
  <c r="I470" i="31"/>
  <c r="J470" i="31"/>
  <c r="I471" i="31"/>
  <c r="J471" i="31"/>
  <c r="I472" i="31"/>
  <c r="J472" i="31"/>
  <c r="I473" i="31"/>
  <c r="J473" i="31"/>
  <c r="I474" i="31"/>
  <c r="J474" i="31"/>
  <c r="I475" i="31"/>
  <c r="J475" i="31"/>
  <c r="I476" i="31"/>
  <c r="J476" i="31"/>
  <c r="I477" i="31"/>
  <c r="J477" i="31"/>
  <c r="I478" i="31"/>
  <c r="J478" i="31"/>
  <c r="I479" i="31"/>
  <c r="J479" i="31"/>
  <c r="I480" i="31"/>
  <c r="J480" i="31"/>
  <c r="I481" i="31"/>
  <c r="J481" i="31"/>
  <c r="I482" i="31"/>
  <c r="J482" i="31"/>
  <c r="I483" i="31"/>
  <c r="J483" i="31"/>
  <c r="I484" i="31"/>
  <c r="J484" i="31"/>
  <c r="I485" i="31"/>
  <c r="J485" i="31"/>
  <c r="I486" i="31"/>
  <c r="J486" i="31"/>
  <c r="I487" i="31"/>
  <c r="J487" i="31"/>
  <c r="I488" i="31"/>
  <c r="J488" i="31"/>
  <c r="I489" i="31"/>
  <c r="J489" i="31"/>
  <c r="I490" i="31"/>
  <c r="J490" i="31"/>
  <c r="I491" i="31"/>
  <c r="J491" i="31"/>
  <c r="I492" i="31"/>
  <c r="J492" i="31"/>
  <c r="I493" i="31"/>
  <c r="J493" i="31"/>
  <c r="I494" i="31"/>
  <c r="J494" i="31"/>
  <c r="I495" i="31"/>
  <c r="J495" i="31"/>
  <c r="I496" i="31"/>
  <c r="J496" i="31"/>
  <c r="I497" i="31"/>
  <c r="J497" i="31"/>
  <c r="I498" i="31"/>
  <c r="J498" i="31"/>
  <c r="I499" i="31"/>
  <c r="J499" i="31"/>
  <c r="I500" i="31"/>
  <c r="J500" i="31"/>
  <c r="I501" i="31"/>
  <c r="J501" i="31"/>
  <c r="I502" i="31"/>
  <c r="J502" i="31"/>
  <c r="I503" i="31"/>
  <c r="J503" i="31"/>
  <c r="I504" i="31"/>
  <c r="J504" i="31"/>
  <c r="I505" i="31"/>
  <c r="J505" i="31"/>
  <c r="I506" i="31"/>
  <c r="J506" i="31"/>
  <c r="I507" i="31"/>
  <c r="J507" i="31"/>
  <c r="I508" i="31"/>
  <c r="J508" i="31"/>
  <c r="I509" i="31"/>
  <c r="J509" i="31"/>
  <c r="I510" i="31"/>
  <c r="J510" i="31"/>
  <c r="I511" i="31"/>
  <c r="J511" i="31"/>
  <c r="I512" i="31"/>
  <c r="J512" i="31"/>
  <c r="I513" i="31"/>
  <c r="J513" i="31"/>
  <c r="I514" i="31"/>
  <c r="J514" i="31"/>
  <c r="I515" i="31"/>
  <c r="J515" i="31"/>
  <c r="I516" i="31"/>
  <c r="J516" i="31"/>
  <c r="I517" i="31"/>
  <c r="J517" i="31"/>
  <c r="I518" i="31"/>
  <c r="J518" i="31"/>
  <c r="I519" i="31"/>
  <c r="J519" i="31"/>
  <c r="I520" i="31"/>
  <c r="J520" i="31"/>
  <c r="I521" i="31"/>
  <c r="J521" i="31"/>
  <c r="I522" i="31"/>
  <c r="J522" i="31"/>
  <c r="I523" i="31"/>
  <c r="J523" i="31"/>
  <c r="I524" i="31"/>
  <c r="J524" i="31"/>
  <c r="I525" i="31"/>
  <c r="J525" i="31"/>
  <c r="I526" i="31"/>
  <c r="J526" i="31"/>
  <c r="I527" i="31"/>
  <c r="J527" i="31"/>
  <c r="I528" i="31"/>
  <c r="J528" i="31"/>
  <c r="I529" i="31"/>
  <c r="J529" i="31"/>
  <c r="I530" i="31"/>
  <c r="J530" i="31"/>
  <c r="I531" i="31"/>
  <c r="J531" i="31"/>
  <c r="I532" i="31"/>
  <c r="J532" i="31"/>
  <c r="I533" i="31"/>
  <c r="J533" i="31"/>
  <c r="I534" i="31"/>
  <c r="J534" i="31"/>
  <c r="I535" i="31"/>
  <c r="J535" i="31"/>
  <c r="I536" i="31"/>
  <c r="J536" i="31"/>
  <c r="I537" i="31"/>
  <c r="J537" i="31"/>
  <c r="I538" i="31"/>
  <c r="J538" i="31"/>
  <c r="I539" i="31"/>
  <c r="J539" i="31"/>
  <c r="I540" i="31"/>
  <c r="J540" i="31"/>
  <c r="I541" i="31"/>
  <c r="J541" i="31"/>
  <c r="I542" i="31"/>
  <c r="J542" i="31"/>
  <c r="I543" i="31"/>
  <c r="J543" i="31"/>
  <c r="I544" i="31"/>
  <c r="J544" i="31"/>
  <c r="I545" i="31"/>
  <c r="J545" i="31"/>
  <c r="I546" i="31"/>
  <c r="J546" i="31"/>
  <c r="I547" i="31"/>
  <c r="J547" i="31"/>
  <c r="I548" i="31"/>
  <c r="J548" i="31"/>
  <c r="I549" i="31"/>
  <c r="J549" i="31"/>
  <c r="I550" i="31"/>
  <c r="J550" i="31"/>
  <c r="I551" i="31"/>
  <c r="J551" i="31"/>
  <c r="I552" i="31"/>
  <c r="J552" i="31"/>
  <c r="I553" i="31"/>
  <c r="J553" i="31"/>
  <c r="I554" i="31"/>
  <c r="J554" i="31"/>
  <c r="I555" i="31"/>
  <c r="J555" i="31"/>
  <c r="I556" i="31"/>
  <c r="J556" i="31"/>
  <c r="I557" i="31"/>
  <c r="J557" i="31"/>
  <c r="I558" i="31"/>
  <c r="J558" i="31"/>
  <c r="I559" i="31"/>
  <c r="J559" i="31"/>
  <c r="I560" i="31"/>
  <c r="J560" i="31"/>
  <c r="I561" i="31"/>
  <c r="J561" i="31"/>
  <c r="I562" i="31"/>
  <c r="J562" i="31"/>
  <c r="I563" i="31"/>
  <c r="J563" i="31"/>
  <c r="I564" i="31"/>
  <c r="J564" i="31"/>
  <c r="I565" i="31"/>
  <c r="J565" i="31"/>
  <c r="I566" i="31"/>
  <c r="J566" i="31"/>
  <c r="I567" i="31"/>
  <c r="J567" i="31"/>
  <c r="I568" i="31"/>
  <c r="J568" i="31"/>
  <c r="I569" i="31"/>
  <c r="J569" i="31"/>
  <c r="I570" i="31"/>
  <c r="J570" i="31"/>
  <c r="I571" i="31"/>
  <c r="J571" i="31"/>
  <c r="I572" i="31"/>
  <c r="J572" i="31"/>
  <c r="I573" i="31"/>
  <c r="J573" i="31"/>
  <c r="I574" i="31"/>
  <c r="J574" i="31"/>
  <c r="I575" i="31"/>
  <c r="J575" i="31"/>
  <c r="I576" i="31"/>
  <c r="J576" i="31"/>
  <c r="I577" i="31"/>
  <c r="J577" i="31"/>
  <c r="I578" i="31"/>
  <c r="J578" i="31"/>
  <c r="I579" i="31"/>
  <c r="J579" i="31"/>
  <c r="I580" i="31"/>
  <c r="J580" i="31"/>
  <c r="I581" i="31"/>
  <c r="J581" i="31"/>
  <c r="I582" i="31"/>
  <c r="J582" i="31"/>
  <c r="I583" i="31"/>
  <c r="J583" i="31"/>
  <c r="I584" i="31"/>
  <c r="J584" i="31"/>
  <c r="I585" i="31"/>
  <c r="J585" i="31"/>
  <c r="I586" i="31"/>
  <c r="J586" i="31"/>
  <c r="I587" i="31"/>
  <c r="J587" i="31"/>
  <c r="I588" i="31"/>
  <c r="J588" i="31"/>
  <c r="I589" i="31"/>
  <c r="J589" i="31"/>
  <c r="I590" i="31"/>
  <c r="J590" i="31"/>
  <c r="I591" i="31"/>
  <c r="J591" i="31"/>
  <c r="I592" i="31"/>
  <c r="J592" i="31"/>
  <c r="I593" i="31"/>
  <c r="J593" i="31"/>
  <c r="I594" i="31"/>
  <c r="J594" i="31"/>
  <c r="I595" i="31"/>
  <c r="J595" i="31"/>
  <c r="I596" i="31"/>
  <c r="J596" i="31"/>
  <c r="I597" i="31"/>
  <c r="J597" i="31"/>
  <c r="I598" i="31"/>
  <c r="J598" i="31"/>
  <c r="I599" i="31"/>
  <c r="J599" i="31"/>
  <c r="I600" i="31"/>
  <c r="J600" i="31"/>
  <c r="I601" i="31"/>
  <c r="J601" i="31"/>
  <c r="I602" i="31"/>
  <c r="J602" i="31"/>
  <c r="I603" i="31"/>
  <c r="J603" i="31"/>
  <c r="I604" i="31"/>
  <c r="J604" i="31"/>
  <c r="I605" i="31"/>
  <c r="J605" i="31"/>
  <c r="I606" i="31"/>
  <c r="J606" i="31"/>
  <c r="I607" i="31"/>
  <c r="J607" i="31"/>
  <c r="I608" i="31"/>
  <c r="J608" i="31"/>
  <c r="I609" i="31"/>
  <c r="J609" i="31"/>
  <c r="I610" i="31"/>
  <c r="J610" i="31"/>
  <c r="I611" i="31"/>
  <c r="J611" i="31"/>
  <c r="I612" i="31"/>
  <c r="J612" i="31"/>
  <c r="I613" i="31"/>
  <c r="J613" i="31"/>
  <c r="I614" i="31"/>
  <c r="J614" i="31"/>
  <c r="I615" i="31"/>
  <c r="J615" i="31"/>
  <c r="I616" i="31"/>
  <c r="J616" i="31"/>
  <c r="I617" i="31"/>
  <c r="J617" i="31"/>
  <c r="I618" i="31"/>
  <c r="J618" i="31"/>
  <c r="I619" i="31"/>
  <c r="J619" i="31"/>
  <c r="I620" i="31"/>
  <c r="J620" i="31"/>
  <c r="I621" i="31"/>
  <c r="J621" i="31"/>
  <c r="I622" i="31"/>
  <c r="J622" i="31"/>
  <c r="I623" i="31"/>
  <c r="J623" i="31"/>
  <c r="I624" i="31"/>
  <c r="J624" i="31"/>
  <c r="I625" i="31"/>
  <c r="J625" i="31"/>
  <c r="I626" i="31"/>
  <c r="J626" i="31"/>
  <c r="I627" i="31"/>
  <c r="J627" i="31"/>
  <c r="I628" i="31"/>
  <c r="J628" i="31"/>
  <c r="I629" i="31"/>
  <c r="J629" i="31"/>
  <c r="I630" i="31"/>
  <c r="J630" i="31"/>
  <c r="I631" i="31"/>
  <c r="J631" i="31"/>
  <c r="I632" i="31"/>
  <c r="J632" i="31"/>
  <c r="I633" i="31"/>
  <c r="J633" i="31"/>
  <c r="I634" i="31"/>
  <c r="J634" i="31"/>
  <c r="I635" i="31"/>
  <c r="J635" i="31"/>
  <c r="I636" i="31"/>
  <c r="J636" i="31"/>
  <c r="I637" i="31"/>
  <c r="J637" i="31"/>
  <c r="I638" i="31"/>
  <c r="J638" i="31"/>
  <c r="I639" i="31"/>
  <c r="J639" i="31"/>
  <c r="I640" i="31"/>
  <c r="J640" i="31"/>
  <c r="I641" i="31"/>
  <c r="J641" i="31"/>
  <c r="I642" i="31"/>
  <c r="J642" i="31"/>
  <c r="I643" i="31"/>
  <c r="J643" i="31"/>
  <c r="I644" i="31"/>
  <c r="J644" i="31"/>
  <c r="I645" i="31"/>
  <c r="J645" i="31"/>
  <c r="I646" i="31"/>
  <c r="J646" i="31"/>
  <c r="I647" i="31"/>
  <c r="J647" i="31"/>
  <c r="I648" i="31"/>
  <c r="J648" i="31"/>
  <c r="I649" i="31"/>
  <c r="J649" i="31"/>
  <c r="I650" i="31"/>
  <c r="J650" i="31"/>
  <c r="I651" i="31"/>
  <c r="J651" i="31"/>
  <c r="I652" i="31"/>
  <c r="J652" i="31"/>
  <c r="I653" i="31"/>
  <c r="J653" i="31"/>
  <c r="I654" i="31"/>
  <c r="J654" i="31"/>
  <c r="I655" i="31"/>
  <c r="J655" i="31"/>
  <c r="I656" i="31"/>
  <c r="J656" i="31"/>
  <c r="I657" i="31"/>
  <c r="J657" i="31"/>
  <c r="I658" i="31"/>
  <c r="J658" i="31"/>
  <c r="I659" i="31"/>
  <c r="J659" i="31"/>
  <c r="I660" i="31"/>
  <c r="J660" i="31"/>
  <c r="I661" i="31"/>
  <c r="J661" i="31"/>
  <c r="I662" i="31"/>
  <c r="J662" i="31"/>
  <c r="I663" i="31"/>
  <c r="J663" i="31"/>
  <c r="I664" i="31"/>
  <c r="J664" i="31"/>
  <c r="I665" i="31"/>
  <c r="J665" i="31"/>
  <c r="I666" i="31"/>
  <c r="J666" i="31"/>
  <c r="I667" i="31"/>
  <c r="J667" i="31"/>
  <c r="I668" i="31"/>
  <c r="J668" i="31"/>
  <c r="I669" i="31"/>
  <c r="J669" i="31"/>
  <c r="I670" i="31"/>
  <c r="J670" i="31"/>
  <c r="I671" i="31"/>
  <c r="J671" i="31"/>
  <c r="I672" i="31"/>
  <c r="J672" i="31"/>
  <c r="I673" i="31"/>
  <c r="J673" i="31"/>
  <c r="I674" i="31"/>
  <c r="J674" i="31"/>
  <c r="I675" i="31"/>
  <c r="J675" i="31"/>
  <c r="I676" i="31"/>
  <c r="J676" i="31"/>
  <c r="I677" i="31"/>
  <c r="J677" i="31"/>
  <c r="I678" i="31"/>
  <c r="J678" i="31"/>
  <c r="I679" i="31"/>
  <c r="J679" i="31"/>
  <c r="I680" i="31"/>
  <c r="J680" i="31"/>
  <c r="I681" i="31"/>
  <c r="J681" i="31"/>
  <c r="I682" i="31"/>
  <c r="J682" i="31"/>
  <c r="I683" i="31"/>
  <c r="J683" i="31"/>
  <c r="I684" i="31"/>
  <c r="J684" i="31"/>
  <c r="I685" i="31"/>
  <c r="J685" i="31"/>
  <c r="I686" i="31"/>
  <c r="J686" i="31"/>
  <c r="I687" i="31"/>
  <c r="J687" i="31"/>
  <c r="I688" i="31"/>
  <c r="J688" i="31"/>
  <c r="I689" i="31"/>
  <c r="J689" i="31"/>
  <c r="I690" i="31"/>
  <c r="J690" i="31"/>
  <c r="I691" i="31"/>
  <c r="J691" i="31"/>
  <c r="I692" i="31"/>
  <c r="J692" i="31"/>
  <c r="I693" i="31"/>
  <c r="J693" i="31"/>
  <c r="I694" i="31"/>
  <c r="J694" i="31"/>
  <c r="I695" i="31"/>
  <c r="J695" i="31"/>
  <c r="I696" i="31"/>
  <c r="J696" i="31"/>
  <c r="I697" i="31"/>
  <c r="J697" i="31"/>
  <c r="I698" i="31"/>
  <c r="J698" i="31"/>
  <c r="I699" i="31"/>
  <c r="J699" i="31"/>
  <c r="I700" i="31"/>
  <c r="J700" i="31"/>
  <c r="I701" i="31"/>
  <c r="J701" i="31"/>
  <c r="I702" i="31"/>
  <c r="J702" i="31"/>
  <c r="I703" i="31"/>
  <c r="J703" i="31"/>
  <c r="I704" i="31"/>
  <c r="J704" i="31"/>
  <c r="I705" i="31"/>
  <c r="J705" i="31"/>
  <c r="I706" i="31"/>
  <c r="J706" i="31"/>
  <c r="I707" i="31"/>
  <c r="J707" i="31"/>
  <c r="I708" i="31"/>
  <c r="J708" i="31"/>
  <c r="I709" i="31"/>
  <c r="J709" i="31"/>
  <c r="I710" i="31"/>
  <c r="J710" i="31"/>
  <c r="I711" i="31"/>
  <c r="J711" i="31"/>
  <c r="I712" i="31"/>
  <c r="J712" i="31"/>
  <c r="I713" i="31"/>
  <c r="J713" i="31"/>
  <c r="I714" i="31"/>
  <c r="J714" i="31"/>
  <c r="I715" i="31"/>
  <c r="J715" i="31"/>
  <c r="I716" i="31"/>
  <c r="J716" i="31"/>
  <c r="I717" i="31"/>
  <c r="J717" i="31"/>
  <c r="I718" i="31"/>
  <c r="J718" i="31"/>
  <c r="I719" i="31"/>
  <c r="J719" i="31"/>
  <c r="I720" i="31"/>
  <c r="J720" i="31"/>
  <c r="I721" i="31"/>
  <c r="J721" i="31"/>
  <c r="I722" i="31"/>
  <c r="J722" i="31"/>
  <c r="I723" i="31"/>
  <c r="J723" i="31"/>
  <c r="I724" i="31"/>
  <c r="J724" i="31"/>
  <c r="I725" i="31"/>
  <c r="J725" i="31"/>
  <c r="I726" i="31"/>
  <c r="J726" i="31"/>
  <c r="I727" i="31"/>
  <c r="J727" i="31"/>
  <c r="I728" i="31"/>
  <c r="J728" i="31"/>
  <c r="I729" i="31"/>
  <c r="J729" i="31"/>
  <c r="I730" i="31"/>
  <c r="J730" i="31"/>
  <c r="I731" i="31"/>
  <c r="J731" i="31"/>
  <c r="I732" i="31"/>
  <c r="J732" i="31"/>
  <c r="I733" i="31"/>
  <c r="J733" i="31"/>
  <c r="I734" i="31"/>
  <c r="J734" i="31"/>
  <c r="I735" i="31"/>
  <c r="J735" i="31"/>
  <c r="I736" i="31"/>
  <c r="J736" i="31"/>
  <c r="I737" i="31"/>
  <c r="J737" i="31"/>
  <c r="I738" i="31"/>
  <c r="J738" i="31"/>
  <c r="I739" i="31"/>
  <c r="J739" i="31"/>
  <c r="I740" i="31"/>
  <c r="J740" i="31"/>
  <c r="I741" i="31"/>
  <c r="J741" i="31"/>
  <c r="I742" i="31"/>
  <c r="J742" i="31"/>
  <c r="I743" i="31"/>
  <c r="J743" i="31"/>
  <c r="I744" i="31"/>
  <c r="J744" i="31"/>
  <c r="I745" i="31"/>
  <c r="J745" i="31"/>
  <c r="I746" i="31"/>
  <c r="J746" i="31"/>
  <c r="I747" i="31"/>
  <c r="J747" i="31"/>
  <c r="I748" i="31"/>
  <c r="J748" i="31"/>
  <c r="I749" i="31"/>
  <c r="J749" i="31"/>
  <c r="I750" i="31"/>
  <c r="J750" i="31"/>
  <c r="I751" i="31"/>
  <c r="J751" i="31"/>
  <c r="I752" i="31"/>
  <c r="J752" i="31"/>
  <c r="I753" i="31"/>
  <c r="J753" i="31"/>
  <c r="I754" i="31"/>
  <c r="J754" i="31"/>
  <c r="I755" i="31"/>
  <c r="J755" i="31"/>
  <c r="I756" i="31"/>
  <c r="J756" i="31"/>
  <c r="I757" i="31"/>
  <c r="J757" i="31"/>
  <c r="I758" i="31"/>
  <c r="J758" i="31"/>
  <c r="I759" i="31"/>
  <c r="J759" i="31"/>
  <c r="I760" i="31"/>
  <c r="J760" i="31"/>
  <c r="I761" i="31"/>
  <c r="J761" i="31"/>
  <c r="I762" i="31"/>
  <c r="J762" i="31"/>
  <c r="I763" i="31"/>
  <c r="J763" i="31"/>
  <c r="I764" i="31"/>
  <c r="J764" i="31"/>
  <c r="I765" i="31"/>
  <c r="J765" i="31"/>
  <c r="I766" i="31"/>
  <c r="J766" i="31"/>
  <c r="I767" i="31"/>
  <c r="J767" i="31"/>
  <c r="I768" i="31"/>
  <c r="J768" i="31"/>
  <c r="I769" i="31"/>
  <c r="J769" i="31"/>
  <c r="I770" i="31"/>
  <c r="J770" i="31"/>
  <c r="I771" i="31"/>
  <c r="J771" i="31"/>
  <c r="I772" i="31"/>
  <c r="J772" i="31"/>
  <c r="I773" i="31"/>
  <c r="J773" i="31"/>
  <c r="I774" i="31"/>
  <c r="J774" i="31"/>
  <c r="I775" i="31"/>
  <c r="J775" i="31"/>
  <c r="I776" i="31"/>
  <c r="J776" i="31"/>
  <c r="I777" i="31"/>
  <c r="J777" i="31"/>
  <c r="I778" i="31"/>
  <c r="J778" i="31"/>
  <c r="I779" i="31"/>
  <c r="J779" i="31"/>
  <c r="I780" i="31"/>
  <c r="J780" i="31"/>
  <c r="I781" i="31"/>
  <c r="J781" i="31"/>
  <c r="I782" i="31"/>
  <c r="J782" i="31"/>
  <c r="I783" i="31"/>
  <c r="J783" i="31"/>
  <c r="I784" i="31"/>
  <c r="J784" i="31"/>
  <c r="I785" i="31"/>
  <c r="J785" i="31"/>
  <c r="I786" i="31"/>
  <c r="J786" i="31"/>
  <c r="I787" i="31"/>
  <c r="J787" i="31"/>
  <c r="I788" i="31"/>
  <c r="J788" i="31"/>
  <c r="I789" i="31"/>
  <c r="J789" i="31"/>
  <c r="I790" i="31"/>
  <c r="J790" i="31"/>
  <c r="I791" i="31"/>
  <c r="J791" i="31"/>
  <c r="I792" i="31"/>
  <c r="J792" i="31"/>
  <c r="I793" i="31"/>
  <c r="J793" i="31"/>
  <c r="I794" i="31"/>
  <c r="J794" i="31"/>
  <c r="I795" i="31"/>
  <c r="J795" i="31"/>
  <c r="I796" i="31"/>
  <c r="J796" i="31"/>
  <c r="I797" i="31"/>
  <c r="J797" i="31"/>
  <c r="I798" i="31"/>
  <c r="J798" i="31"/>
  <c r="I799" i="31"/>
  <c r="J799" i="31"/>
  <c r="I800" i="31"/>
  <c r="J800" i="31"/>
  <c r="I801" i="31"/>
  <c r="J801" i="31"/>
  <c r="I802" i="31"/>
  <c r="J802" i="31"/>
  <c r="I803" i="31"/>
  <c r="J803" i="31"/>
  <c r="I804" i="31"/>
  <c r="J804" i="31"/>
  <c r="I805" i="31"/>
  <c r="J805" i="31"/>
  <c r="I806" i="31"/>
  <c r="J806" i="31"/>
  <c r="I807" i="31"/>
  <c r="J807" i="31"/>
  <c r="I808" i="31"/>
  <c r="J808" i="31"/>
  <c r="I809" i="31"/>
  <c r="J809" i="31"/>
  <c r="I810" i="31"/>
  <c r="J810" i="31"/>
  <c r="I811" i="31"/>
  <c r="J811" i="31"/>
  <c r="I812" i="31"/>
  <c r="J812" i="31"/>
  <c r="I813" i="31"/>
  <c r="J813" i="31"/>
  <c r="I814" i="31"/>
  <c r="J814" i="31"/>
  <c r="I815" i="31"/>
  <c r="J815" i="31"/>
  <c r="I816" i="31"/>
  <c r="J816" i="31"/>
  <c r="I817" i="31"/>
  <c r="J817" i="31"/>
  <c r="I818" i="31"/>
  <c r="J818" i="31"/>
  <c r="I819" i="31"/>
  <c r="J819" i="31"/>
  <c r="I820" i="31"/>
  <c r="J820" i="31"/>
  <c r="I821" i="31"/>
  <c r="J821" i="31"/>
  <c r="I822" i="31"/>
  <c r="J822" i="31"/>
  <c r="I823" i="31"/>
  <c r="J823" i="31"/>
  <c r="I824" i="31"/>
  <c r="J824" i="31"/>
  <c r="I825" i="31"/>
  <c r="J825" i="31"/>
  <c r="I826" i="31"/>
  <c r="J826" i="31"/>
  <c r="I827" i="31"/>
  <c r="J827" i="31"/>
  <c r="I828" i="31"/>
  <c r="J828" i="31"/>
  <c r="I829" i="31"/>
  <c r="J829" i="31"/>
  <c r="I830" i="31"/>
  <c r="J830" i="31"/>
  <c r="I831" i="31"/>
  <c r="J831" i="31"/>
  <c r="I832" i="31"/>
  <c r="J832" i="31"/>
  <c r="I833" i="31"/>
  <c r="J833" i="31"/>
  <c r="I834" i="31"/>
  <c r="J834" i="31"/>
  <c r="I835" i="31"/>
  <c r="J835" i="31"/>
  <c r="I836" i="31"/>
  <c r="J836" i="31"/>
  <c r="I837" i="31"/>
  <c r="J837" i="31"/>
  <c r="I838" i="31"/>
  <c r="J838" i="31"/>
  <c r="I839" i="31"/>
  <c r="J839" i="31"/>
  <c r="I840" i="31"/>
  <c r="J840" i="31"/>
  <c r="I841" i="31"/>
  <c r="J841" i="31"/>
  <c r="I842" i="31"/>
  <c r="J842" i="31"/>
  <c r="I843" i="31"/>
  <c r="J843" i="31"/>
  <c r="I844" i="31"/>
  <c r="J844" i="31"/>
  <c r="I845" i="31"/>
  <c r="J845" i="31"/>
  <c r="I846" i="31"/>
  <c r="J846" i="31"/>
  <c r="I847" i="31"/>
  <c r="J847" i="31"/>
  <c r="I848" i="31"/>
  <c r="J848" i="31"/>
  <c r="I849" i="31"/>
  <c r="J849" i="31"/>
  <c r="I850" i="31"/>
  <c r="J850" i="31"/>
  <c r="I851" i="31"/>
  <c r="J851" i="31"/>
  <c r="I852" i="31"/>
  <c r="J852" i="31"/>
  <c r="I853" i="31"/>
  <c r="J853" i="31"/>
  <c r="I854" i="31"/>
  <c r="J854" i="31"/>
  <c r="I855" i="31"/>
  <c r="J855" i="31"/>
  <c r="I856" i="31"/>
  <c r="J856" i="31"/>
  <c r="I857" i="31"/>
  <c r="J857" i="31"/>
  <c r="I858" i="31"/>
  <c r="J858" i="31"/>
  <c r="I859" i="31"/>
  <c r="J859" i="31"/>
  <c r="I860" i="31"/>
  <c r="J860" i="31"/>
  <c r="I861" i="31"/>
  <c r="J861" i="31"/>
  <c r="I862" i="31"/>
  <c r="J862" i="31"/>
  <c r="I863" i="31"/>
  <c r="J863" i="31"/>
  <c r="I864" i="31"/>
  <c r="J864" i="31"/>
  <c r="I865" i="31"/>
  <c r="J865" i="31"/>
  <c r="I866" i="31"/>
  <c r="J866" i="31"/>
  <c r="I867" i="31"/>
  <c r="J867" i="31"/>
  <c r="I868" i="31"/>
  <c r="J868" i="31"/>
  <c r="I869" i="31"/>
  <c r="J869" i="31"/>
  <c r="I870" i="31"/>
  <c r="J870" i="31"/>
  <c r="I871" i="31"/>
  <c r="J871" i="31"/>
  <c r="I872" i="31"/>
  <c r="J872" i="31"/>
  <c r="I873" i="31"/>
  <c r="J873" i="31"/>
  <c r="I874" i="31"/>
  <c r="J874" i="31"/>
  <c r="I875" i="31"/>
  <c r="J875" i="31"/>
  <c r="I876" i="31"/>
  <c r="J876" i="31"/>
  <c r="I877" i="31"/>
  <c r="J877" i="31"/>
  <c r="I878" i="31"/>
  <c r="J878" i="31"/>
  <c r="I879" i="31"/>
  <c r="J879" i="31"/>
  <c r="I880" i="31"/>
  <c r="J880" i="31"/>
  <c r="I881" i="31"/>
  <c r="J881" i="31"/>
  <c r="I882" i="31"/>
  <c r="J882" i="31"/>
  <c r="I883" i="31"/>
  <c r="J883" i="31"/>
  <c r="I884" i="31"/>
  <c r="J884" i="31"/>
  <c r="I885" i="31"/>
  <c r="J885" i="31"/>
  <c r="I886" i="31"/>
  <c r="J886" i="31"/>
  <c r="I887" i="31"/>
  <c r="J887" i="31"/>
  <c r="I888" i="31"/>
  <c r="J888" i="31"/>
  <c r="I889" i="31"/>
  <c r="J889" i="31"/>
  <c r="I890" i="31"/>
  <c r="J890" i="31"/>
  <c r="I891" i="31"/>
  <c r="J891" i="31"/>
  <c r="I892" i="31"/>
  <c r="J892" i="31"/>
  <c r="I893" i="31"/>
  <c r="J893" i="31"/>
  <c r="I894" i="31"/>
  <c r="J894" i="31"/>
  <c r="I895" i="31"/>
  <c r="J895" i="31"/>
  <c r="I896" i="31"/>
  <c r="J896" i="31"/>
  <c r="I897" i="31"/>
  <c r="J897" i="31"/>
  <c r="I898" i="31"/>
  <c r="J898" i="31"/>
  <c r="I899" i="31"/>
  <c r="J899" i="31"/>
  <c r="I900" i="31"/>
  <c r="J900" i="31"/>
  <c r="I901" i="31"/>
  <c r="J901" i="31"/>
  <c r="I902" i="31"/>
  <c r="J902" i="31"/>
  <c r="I903" i="31"/>
  <c r="J903" i="31"/>
  <c r="I904" i="31"/>
  <c r="J904" i="31"/>
  <c r="I905" i="31"/>
  <c r="J905" i="31"/>
  <c r="I906" i="31"/>
  <c r="J906" i="31"/>
  <c r="I907" i="31"/>
  <c r="J907" i="31"/>
  <c r="I908" i="31"/>
  <c r="J908" i="31"/>
  <c r="I909" i="31"/>
  <c r="J909" i="31"/>
  <c r="I910" i="31"/>
  <c r="J910" i="31"/>
  <c r="I911" i="31"/>
  <c r="J911" i="31"/>
  <c r="I912" i="31"/>
  <c r="J912" i="31"/>
  <c r="I913" i="31"/>
  <c r="J913" i="31"/>
  <c r="I914" i="31"/>
  <c r="J914" i="31"/>
  <c r="I915" i="31"/>
  <c r="J915" i="31"/>
  <c r="I916" i="31"/>
  <c r="J916" i="31"/>
  <c r="I917" i="31"/>
  <c r="J917" i="31"/>
  <c r="I918" i="31"/>
  <c r="J918" i="31"/>
  <c r="I919" i="31"/>
  <c r="J919" i="31"/>
  <c r="I920" i="31"/>
  <c r="J920" i="31"/>
  <c r="I921" i="31"/>
  <c r="J921" i="31"/>
  <c r="I922" i="31"/>
  <c r="J922" i="31"/>
  <c r="I923" i="31"/>
  <c r="J923" i="31"/>
  <c r="I924" i="31"/>
  <c r="J924" i="31"/>
  <c r="I925" i="31"/>
  <c r="J925" i="31"/>
  <c r="I926" i="31"/>
  <c r="J926" i="31"/>
  <c r="I927" i="31"/>
  <c r="J927" i="31"/>
  <c r="I928" i="31"/>
  <c r="J928" i="31"/>
  <c r="I929" i="31"/>
  <c r="J929" i="31"/>
  <c r="I930" i="31"/>
  <c r="J930" i="31"/>
  <c r="I931" i="31"/>
  <c r="J931" i="31"/>
  <c r="I932" i="31"/>
  <c r="J932" i="31"/>
  <c r="I933" i="31"/>
  <c r="J933" i="31"/>
  <c r="I934" i="31"/>
  <c r="J934" i="31"/>
  <c r="I935" i="31"/>
  <c r="J935" i="31"/>
  <c r="I936" i="31"/>
  <c r="J936" i="31"/>
  <c r="I937" i="31"/>
  <c r="J937" i="31"/>
  <c r="I938" i="31"/>
  <c r="J938" i="31"/>
  <c r="I939" i="31"/>
  <c r="J939" i="31"/>
  <c r="I940" i="31"/>
  <c r="J940" i="31"/>
  <c r="I941" i="31"/>
  <c r="J941" i="31"/>
  <c r="I942" i="31"/>
  <c r="J942" i="31"/>
  <c r="I943" i="31"/>
  <c r="J943" i="31"/>
  <c r="I944" i="31"/>
  <c r="J944" i="31"/>
  <c r="I945" i="31"/>
  <c r="J945" i="31"/>
  <c r="I946" i="31"/>
  <c r="J946" i="31"/>
  <c r="I947" i="31"/>
  <c r="J947" i="31"/>
  <c r="I948" i="31"/>
  <c r="J948" i="31"/>
  <c r="I949" i="31"/>
  <c r="J949" i="31"/>
  <c r="I950" i="31"/>
  <c r="J950" i="31"/>
  <c r="I951" i="31"/>
  <c r="J951" i="31"/>
  <c r="I952" i="31"/>
  <c r="J952" i="31"/>
  <c r="I953" i="31"/>
  <c r="J953" i="31"/>
  <c r="I954" i="31"/>
  <c r="J954" i="31"/>
  <c r="I955" i="31"/>
  <c r="J955" i="31"/>
  <c r="I956" i="31"/>
  <c r="J956" i="31"/>
  <c r="I957" i="31"/>
  <c r="J957" i="31"/>
  <c r="I958" i="31"/>
  <c r="J958" i="31"/>
  <c r="I959" i="31"/>
  <c r="J959" i="31"/>
  <c r="I960" i="31"/>
  <c r="J960" i="31"/>
  <c r="I961" i="31"/>
  <c r="J961" i="31"/>
  <c r="I962" i="31"/>
  <c r="J962" i="31"/>
  <c r="I963" i="31"/>
  <c r="J963" i="31"/>
  <c r="I964" i="31"/>
  <c r="J964" i="31"/>
  <c r="I965" i="31"/>
  <c r="J965" i="31"/>
  <c r="I966" i="31"/>
  <c r="J966" i="31"/>
  <c r="I967" i="31"/>
  <c r="J967" i="31"/>
  <c r="I968" i="31"/>
  <c r="J968" i="31"/>
  <c r="I969" i="31"/>
  <c r="J969" i="31"/>
  <c r="I970" i="31"/>
  <c r="J970" i="31"/>
  <c r="I971" i="31"/>
  <c r="J971" i="31"/>
  <c r="I972" i="31"/>
  <c r="J972" i="31"/>
  <c r="I973" i="31"/>
  <c r="J973" i="31"/>
  <c r="I974" i="31"/>
  <c r="J974" i="31"/>
  <c r="I975" i="31"/>
  <c r="J975" i="31"/>
  <c r="I976" i="31"/>
  <c r="J976" i="31"/>
  <c r="I977" i="31"/>
  <c r="J977" i="31"/>
  <c r="I978" i="31"/>
  <c r="J978" i="31"/>
  <c r="I979" i="31"/>
  <c r="J979" i="31"/>
  <c r="I980" i="31"/>
  <c r="J980" i="31"/>
  <c r="I981" i="31"/>
  <c r="J981" i="31"/>
  <c r="I982" i="31"/>
  <c r="J982" i="31"/>
  <c r="I983" i="31"/>
  <c r="J983" i="31"/>
  <c r="I984" i="31"/>
  <c r="J984" i="31"/>
  <c r="I985" i="31"/>
  <c r="J985" i="31"/>
  <c r="I986" i="31"/>
  <c r="J986" i="31"/>
  <c r="I987" i="31"/>
  <c r="J987" i="31"/>
  <c r="I988" i="31"/>
  <c r="J988" i="31"/>
  <c r="I989" i="31"/>
  <c r="J989" i="31"/>
  <c r="I990" i="31"/>
  <c r="J990" i="31"/>
  <c r="J7" i="31"/>
  <c r="I7" i="31"/>
  <c r="AG113" i="16" l="1"/>
  <c r="AG110" i="16"/>
  <c r="AG109" i="16"/>
  <c r="AG108" i="16"/>
  <c r="AG107" i="16"/>
  <c r="AG106" i="16"/>
  <c r="AG105" i="16"/>
  <c r="AG103" i="16"/>
  <c r="AG96" i="16"/>
  <c r="AG94" i="16"/>
  <c r="AG93" i="16"/>
  <c r="AG92" i="16"/>
  <c r="AG90" i="16"/>
  <c r="AG89" i="16"/>
  <c r="AG88" i="16"/>
  <c r="AG85" i="16"/>
  <c r="AG84" i="16"/>
  <c r="AG83" i="16"/>
  <c r="AG82" i="16"/>
  <c r="AG81" i="16"/>
  <c r="AG80" i="16"/>
  <c r="AG79" i="16"/>
  <c r="AG78" i="16"/>
  <c r="AG77" i="16"/>
  <c r="AG76" i="16"/>
  <c r="AG75" i="16"/>
  <c r="AG73" i="16"/>
  <c r="AG72" i="16"/>
  <c r="AG69" i="16"/>
  <c r="AG68" i="16"/>
  <c r="AG67" i="16"/>
  <c r="AG66" i="16"/>
  <c r="AG64" i="16"/>
  <c r="AG63" i="16"/>
  <c r="AG62" i="16"/>
  <c r="AG61" i="16"/>
  <c r="AG60" i="16"/>
  <c r="AG58" i="16"/>
  <c r="AG56" i="16"/>
  <c r="AG55" i="16"/>
  <c r="AG53" i="16"/>
  <c r="AG52" i="16"/>
  <c r="AG51" i="16"/>
  <c r="AG50" i="16"/>
  <c r="AG48" i="16"/>
  <c r="AG47" i="16"/>
  <c r="AG46" i="16"/>
  <c r="AG45" i="16"/>
  <c r="AG38" i="16"/>
  <c r="AG37" i="16"/>
  <c r="AG33" i="16"/>
  <c r="AG32" i="16"/>
  <c r="AG37" i="30"/>
  <c r="AG38" i="30"/>
  <c r="AG45" i="30"/>
  <c r="AG46" i="30"/>
  <c r="AG47" i="30"/>
  <c r="AG48" i="30"/>
  <c r="AG50" i="30"/>
  <c r="AG51" i="30"/>
  <c r="AG52" i="30"/>
  <c r="AG53" i="30"/>
  <c r="AG55" i="30"/>
  <c r="AG56" i="30"/>
  <c r="AG58" i="30"/>
  <c r="AG60" i="30"/>
  <c r="AG61" i="30"/>
  <c r="AG62" i="30"/>
  <c r="AG63" i="30"/>
  <c r="AG64" i="30"/>
  <c r="AG66" i="30"/>
  <c r="AG67" i="30"/>
  <c r="AG68" i="30"/>
  <c r="AG69" i="30"/>
  <c r="AG72" i="30"/>
  <c r="AG73" i="30"/>
  <c r="AG75" i="30"/>
  <c r="AG76" i="30"/>
  <c r="AG77" i="30"/>
  <c r="AG78" i="30"/>
  <c r="AG79" i="30"/>
  <c r="AG80" i="30"/>
  <c r="AG81" i="30"/>
  <c r="AG82" i="30"/>
  <c r="AG83" i="30"/>
  <c r="AG84" i="30"/>
  <c r="AG85" i="30"/>
  <c r="AG88" i="30"/>
  <c r="AG89" i="30"/>
  <c r="AG90" i="30"/>
  <c r="AG92" i="30"/>
  <c r="AG93" i="30"/>
  <c r="AG94" i="30"/>
  <c r="AG96" i="30"/>
  <c r="AG103" i="30"/>
  <c r="AG105" i="30"/>
  <c r="AG106" i="30"/>
  <c r="AG107" i="30"/>
  <c r="AG108" i="30"/>
  <c r="AG109" i="30"/>
  <c r="AG110" i="30"/>
  <c r="AG113" i="30"/>
  <c r="AG33" i="30"/>
  <c r="AG32" i="30"/>
  <c r="N32" i="30" l="1"/>
  <c r="E1015" i="30"/>
  <c r="E1014" i="30"/>
  <c r="E1013" i="30"/>
  <c r="E1012" i="30"/>
  <c r="E1011" i="30"/>
  <c r="E1010" i="30"/>
  <c r="E1009" i="30"/>
  <c r="E1008" i="30"/>
  <c r="E1007" i="30"/>
  <c r="E1006" i="30"/>
  <c r="E1005" i="30"/>
  <c r="E1004" i="30"/>
  <c r="E1003" i="30"/>
  <c r="E1002" i="30"/>
  <c r="E1001" i="30"/>
  <c r="E1000" i="30"/>
  <c r="E999" i="30"/>
  <c r="E998" i="30"/>
  <c r="E997" i="30"/>
  <c r="E996" i="30"/>
  <c r="E995" i="30"/>
  <c r="E994" i="30"/>
  <c r="E993" i="30"/>
  <c r="E992" i="30"/>
  <c r="E991" i="30"/>
  <c r="E990" i="30"/>
  <c r="E989" i="30"/>
  <c r="E988" i="30"/>
  <c r="E987" i="30"/>
  <c r="E986" i="30"/>
  <c r="E985" i="30"/>
  <c r="E984" i="30"/>
  <c r="E983" i="30"/>
  <c r="E982" i="30"/>
  <c r="E981" i="30"/>
  <c r="E980" i="30"/>
  <c r="E979" i="30"/>
  <c r="E978" i="30"/>
  <c r="E977" i="30"/>
  <c r="E976" i="30"/>
  <c r="E975" i="30"/>
  <c r="E974" i="30"/>
  <c r="E973" i="30"/>
  <c r="E972" i="30"/>
  <c r="E971" i="30"/>
  <c r="E970" i="30"/>
  <c r="E969" i="30"/>
  <c r="E968" i="30"/>
  <c r="E967" i="30"/>
  <c r="E966" i="30"/>
  <c r="E965" i="30"/>
  <c r="E964" i="30"/>
  <c r="E963" i="30"/>
  <c r="E962" i="30"/>
  <c r="E961" i="30"/>
  <c r="E960" i="30"/>
  <c r="E959" i="30"/>
  <c r="E958" i="30"/>
  <c r="E957" i="30"/>
  <c r="E956" i="30"/>
  <c r="E955" i="30"/>
  <c r="E954" i="30"/>
  <c r="E953" i="30"/>
  <c r="E952" i="30"/>
  <c r="E951" i="30"/>
  <c r="E950" i="30"/>
  <c r="E949" i="30"/>
  <c r="E948" i="30"/>
  <c r="E947" i="30"/>
  <c r="E946" i="30"/>
  <c r="E945" i="30"/>
  <c r="E944" i="30"/>
  <c r="E943" i="30"/>
  <c r="E942" i="30"/>
  <c r="E941" i="30"/>
  <c r="E940" i="30"/>
  <c r="E939" i="30"/>
  <c r="E938" i="30"/>
  <c r="E937" i="30"/>
  <c r="E936" i="30"/>
  <c r="E935" i="30"/>
  <c r="E934" i="30"/>
  <c r="E933" i="30"/>
  <c r="E932" i="30"/>
  <c r="E931" i="30"/>
  <c r="E930" i="30"/>
  <c r="E929" i="30"/>
  <c r="E928" i="30"/>
  <c r="E927" i="30"/>
  <c r="E926" i="30"/>
  <c r="E925" i="30"/>
  <c r="E924" i="30"/>
  <c r="E923" i="30"/>
  <c r="E922" i="30"/>
  <c r="E921" i="30"/>
  <c r="E920" i="30"/>
  <c r="E919" i="30"/>
  <c r="E918" i="30"/>
  <c r="E917" i="30"/>
  <c r="E916" i="30"/>
  <c r="E915" i="30"/>
  <c r="E914" i="30"/>
  <c r="E913" i="30"/>
  <c r="E912" i="30"/>
  <c r="E911" i="30"/>
  <c r="E910" i="30"/>
  <c r="E909" i="30"/>
  <c r="E908" i="30"/>
  <c r="E907" i="30"/>
  <c r="E906" i="30"/>
  <c r="E905" i="30"/>
  <c r="E904" i="30"/>
  <c r="E903" i="30"/>
  <c r="E902" i="30"/>
  <c r="E901" i="30"/>
  <c r="E900" i="30"/>
  <c r="E899" i="30"/>
  <c r="E898" i="30"/>
  <c r="E897" i="30"/>
  <c r="E896" i="30"/>
  <c r="E895" i="30"/>
  <c r="E894" i="30"/>
  <c r="E893" i="30"/>
  <c r="E892" i="30"/>
  <c r="E891" i="30"/>
  <c r="E890" i="30"/>
  <c r="E889" i="30"/>
  <c r="E888" i="30"/>
  <c r="E887" i="30"/>
  <c r="E886" i="30"/>
  <c r="E885" i="30"/>
  <c r="E884" i="30"/>
  <c r="E883" i="30"/>
  <c r="E882" i="30"/>
  <c r="E881" i="30"/>
  <c r="E880" i="30"/>
  <c r="E879" i="30"/>
  <c r="E878" i="30"/>
  <c r="E877" i="30"/>
  <c r="E876" i="30"/>
  <c r="E875" i="30"/>
  <c r="E874" i="30"/>
  <c r="E873" i="30"/>
  <c r="E872" i="30"/>
  <c r="E871" i="30"/>
  <c r="E870" i="30"/>
  <c r="E869" i="30"/>
  <c r="E868" i="30"/>
  <c r="E867" i="30"/>
  <c r="E866" i="30"/>
  <c r="E865" i="30"/>
  <c r="E864" i="30"/>
  <c r="E863" i="30"/>
  <c r="E862" i="30"/>
  <c r="E861" i="30"/>
  <c r="E860" i="30"/>
  <c r="E859" i="30"/>
  <c r="E858" i="30"/>
  <c r="E857" i="30"/>
  <c r="E856" i="30"/>
  <c r="E855" i="30"/>
  <c r="E854" i="30"/>
  <c r="E853" i="30"/>
  <c r="E852" i="30"/>
  <c r="E851" i="30"/>
  <c r="E850" i="30"/>
  <c r="E849" i="30"/>
  <c r="E848" i="30"/>
  <c r="E847" i="30"/>
  <c r="E846" i="30"/>
  <c r="E845" i="30"/>
  <c r="E844" i="30"/>
  <c r="E843" i="30"/>
  <c r="E842" i="30"/>
  <c r="E841" i="30"/>
  <c r="E840" i="30"/>
  <c r="E839" i="30"/>
  <c r="E838" i="30"/>
  <c r="E837" i="30"/>
  <c r="E836" i="30"/>
  <c r="E835" i="30"/>
  <c r="E834" i="30"/>
  <c r="E833" i="30"/>
  <c r="E832" i="30"/>
  <c r="E831" i="30"/>
  <c r="E830" i="30"/>
  <c r="E829" i="30"/>
  <c r="E828" i="30"/>
  <c r="E827" i="30"/>
  <c r="E826" i="30"/>
  <c r="E825" i="30"/>
  <c r="E824" i="30"/>
  <c r="E823" i="30"/>
  <c r="E822" i="30"/>
  <c r="E821" i="30"/>
  <c r="E820" i="30"/>
  <c r="E819" i="30"/>
  <c r="E818" i="30"/>
  <c r="E817" i="30"/>
  <c r="E816" i="30"/>
  <c r="E815" i="30"/>
  <c r="E814" i="30"/>
  <c r="E813" i="30"/>
  <c r="E812" i="30"/>
  <c r="E811" i="30"/>
  <c r="E810" i="30"/>
  <c r="E809" i="30"/>
  <c r="E808" i="30"/>
  <c r="E807" i="30"/>
  <c r="E806" i="30"/>
  <c r="E805" i="30"/>
  <c r="E804" i="30"/>
  <c r="E803" i="30"/>
  <c r="E802" i="30"/>
  <c r="E801" i="30"/>
  <c r="E800" i="30"/>
  <c r="E799" i="30"/>
  <c r="E798" i="30"/>
  <c r="E797" i="30"/>
  <c r="E796" i="30"/>
  <c r="E795" i="30"/>
  <c r="E794" i="30"/>
  <c r="E793" i="30"/>
  <c r="E792" i="30"/>
  <c r="E791" i="30"/>
  <c r="E790" i="30"/>
  <c r="E789" i="30"/>
  <c r="E788" i="30"/>
  <c r="E787" i="30"/>
  <c r="E786" i="30"/>
  <c r="E785" i="30"/>
  <c r="E784" i="30"/>
  <c r="E783" i="30"/>
  <c r="E782" i="30"/>
  <c r="E781" i="30"/>
  <c r="E780" i="30"/>
  <c r="E779" i="30"/>
  <c r="E778" i="30"/>
  <c r="E777" i="30"/>
  <c r="E776" i="30"/>
  <c r="E775" i="30"/>
  <c r="E774" i="30"/>
  <c r="E773" i="30"/>
  <c r="E772" i="30"/>
  <c r="E771" i="30"/>
  <c r="E770" i="30"/>
  <c r="E769" i="30"/>
  <c r="E768" i="30"/>
  <c r="E767" i="30"/>
  <c r="E766" i="30"/>
  <c r="E765" i="30"/>
  <c r="E764" i="30"/>
  <c r="E763" i="30"/>
  <c r="E762" i="30"/>
  <c r="E761" i="30"/>
  <c r="E760" i="30"/>
  <c r="E759" i="30"/>
  <c r="E758" i="30"/>
  <c r="E757" i="30"/>
  <c r="E756" i="30"/>
  <c r="E755" i="30"/>
  <c r="E754" i="30"/>
  <c r="E753" i="30"/>
  <c r="E752" i="30"/>
  <c r="E751" i="30"/>
  <c r="E750" i="30"/>
  <c r="E749" i="30"/>
  <c r="E748" i="30"/>
  <c r="E747" i="30"/>
  <c r="E746" i="30"/>
  <c r="E745" i="30"/>
  <c r="E744" i="30"/>
  <c r="E743" i="30"/>
  <c r="E742" i="30"/>
  <c r="E741" i="30"/>
  <c r="E740" i="30"/>
  <c r="E739" i="30"/>
  <c r="E738" i="30"/>
  <c r="E737" i="30"/>
  <c r="E736" i="30"/>
  <c r="E735" i="30"/>
  <c r="E734" i="30"/>
  <c r="E733" i="30"/>
  <c r="E732" i="30"/>
  <c r="E731" i="30"/>
  <c r="E730" i="30"/>
  <c r="E729" i="30"/>
  <c r="E728" i="30"/>
  <c r="E727" i="30"/>
  <c r="E726" i="30"/>
  <c r="E725" i="30"/>
  <c r="E724" i="30"/>
  <c r="E723" i="30"/>
  <c r="E722" i="30"/>
  <c r="E721" i="30"/>
  <c r="E720" i="30"/>
  <c r="E719" i="30"/>
  <c r="E718" i="30"/>
  <c r="E717" i="30"/>
  <c r="E716" i="30"/>
  <c r="E715" i="30"/>
  <c r="E714" i="30"/>
  <c r="E713" i="30"/>
  <c r="E712" i="30"/>
  <c r="E711" i="30"/>
  <c r="E710" i="30"/>
  <c r="E709" i="30"/>
  <c r="E708" i="30"/>
  <c r="E707" i="30"/>
  <c r="E706" i="30"/>
  <c r="E705" i="30"/>
  <c r="E704" i="30"/>
  <c r="E703" i="30"/>
  <c r="E702" i="30"/>
  <c r="E701" i="30"/>
  <c r="E700" i="30"/>
  <c r="E699" i="30"/>
  <c r="E698" i="30"/>
  <c r="E697" i="30"/>
  <c r="E696" i="30"/>
  <c r="E695" i="30"/>
  <c r="E694" i="30"/>
  <c r="E693" i="30"/>
  <c r="E692" i="30"/>
  <c r="E691" i="30"/>
  <c r="E690" i="30"/>
  <c r="E689" i="30"/>
  <c r="E688" i="30"/>
  <c r="E687" i="30"/>
  <c r="E686" i="30"/>
  <c r="E685" i="30"/>
  <c r="E684" i="30"/>
  <c r="E683" i="30"/>
  <c r="E682" i="30"/>
  <c r="E681" i="30"/>
  <c r="E680" i="30"/>
  <c r="E679" i="30"/>
  <c r="E678" i="30"/>
  <c r="E677" i="30"/>
  <c r="E676" i="30"/>
  <c r="E675" i="30"/>
  <c r="E674" i="30"/>
  <c r="E673" i="30"/>
  <c r="E672" i="30"/>
  <c r="E671" i="30"/>
  <c r="E670" i="30"/>
  <c r="E669" i="30"/>
  <c r="E668" i="30"/>
  <c r="E667" i="30"/>
  <c r="E666" i="30"/>
  <c r="E665" i="30"/>
  <c r="E664" i="30"/>
  <c r="E663" i="30"/>
  <c r="E662" i="30"/>
  <c r="E661" i="30"/>
  <c r="E660" i="30"/>
  <c r="E659" i="30"/>
  <c r="E658" i="30"/>
  <c r="E657" i="30"/>
  <c r="E656" i="30"/>
  <c r="E655" i="30"/>
  <c r="E654" i="30"/>
  <c r="E653" i="30"/>
  <c r="E652" i="30"/>
  <c r="E651" i="30"/>
  <c r="E650" i="30"/>
  <c r="E649" i="30"/>
  <c r="E648" i="30"/>
  <c r="E647" i="30"/>
  <c r="E646" i="30"/>
  <c r="E645" i="30"/>
  <c r="E644" i="30"/>
  <c r="E643" i="30"/>
  <c r="E642" i="30"/>
  <c r="E641" i="30"/>
  <c r="E640" i="30"/>
  <c r="E639" i="30"/>
  <c r="E638" i="30"/>
  <c r="E637" i="30"/>
  <c r="E636" i="30"/>
  <c r="E635" i="30"/>
  <c r="E634" i="30"/>
  <c r="E633" i="30"/>
  <c r="E632" i="30"/>
  <c r="E631" i="30"/>
  <c r="E630" i="30"/>
  <c r="E629" i="30"/>
  <c r="E628" i="30"/>
  <c r="E627" i="30"/>
  <c r="E626" i="30"/>
  <c r="E625" i="30"/>
  <c r="E624" i="30"/>
  <c r="E623" i="30"/>
  <c r="E622" i="30"/>
  <c r="E621" i="30"/>
  <c r="E620" i="30"/>
  <c r="E619" i="30"/>
  <c r="E618" i="30"/>
  <c r="E617" i="30"/>
  <c r="E616" i="30"/>
  <c r="E615" i="30"/>
  <c r="E614" i="30"/>
  <c r="E613" i="30"/>
  <c r="E612" i="30"/>
  <c r="E611" i="30"/>
  <c r="E610" i="30"/>
  <c r="E609" i="30"/>
  <c r="E608" i="30"/>
  <c r="E607" i="30"/>
  <c r="E606" i="30"/>
  <c r="E605" i="30"/>
  <c r="E604" i="30"/>
  <c r="E603" i="30"/>
  <c r="E602" i="30"/>
  <c r="E601" i="30"/>
  <c r="E600" i="30"/>
  <c r="E599" i="30"/>
  <c r="E598" i="30"/>
  <c r="E597" i="30"/>
  <c r="E596" i="30"/>
  <c r="E595" i="30"/>
  <c r="E594" i="30"/>
  <c r="E593" i="30"/>
  <c r="E592" i="30"/>
  <c r="E591" i="30"/>
  <c r="E590" i="30"/>
  <c r="E589" i="30"/>
  <c r="E588" i="30"/>
  <c r="E587" i="30"/>
  <c r="E586" i="30"/>
  <c r="E585" i="30"/>
  <c r="E584" i="30"/>
  <c r="E583" i="30"/>
  <c r="E582" i="30"/>
  <c r="E581" i="30"/>
  <c r="E580" i="30"/>
  <c r="E579" i="30"/>
  <c r="E578" i="30"/>
  <c r="E577" i="30"/>
  <c r="E576" i="30"/>
  <c r="E575" i="30"/>
  <c r="E574" i="30"/>
  <c r="E573" i="30"/>
  <c r="E572" i="30"/>
  <c r="E571" i="30"/>
  <c r="E570" i="30"/>
  <c r="E569" i="30"/>
  <c r="E568" i="30"/>
  <c r="E567" i="30"/>
  <c r="E566" i="30"/>
  <c r="E565" i="30"/>
  <c r="E564" i="30"/>
  <c r="E563" i="30"/>
  <c r="E562" i="30"/>
  <c r="E561" i="30"/>
  <c r="E560" i="30"/>
  <c r="E559" i="30"/>
  <c r="E558" i="30"/>
  <c r="E557" i="30"/>
  <c r="E556" i="30"/>
  <c r="E555" i="30"/>
  <c r="E554" i="30"/>
  <c r="E553" i="30"/>
  <c r="E552" i="30"/>
  <c r="E551" i="30"/>
  <c r="E550" i="30"/>
  <c r="E549" i="30"/>
  <c r="E548" i="30"/>
  <c r="E547" i="30"/>
  <c r="E546" i="30"/>
  <c r="E545" i="30"/>
  <c r="E544" i="30"/>
  <c r="E543" i="30"/>
  <c r="E542" i="30"/>
  <c r="E541" i="30"/>
  <c r="E540" i="30"/>
  <c r="E539" i="30"/>
  <c r="E538" i="30"/>
  <c r="E537" i="30"/>
  <c r="E536" i="30"/>
  <c r="E535" i="30"/>
  <c r="E534" i="30"/>
  <c r="E533" i="30"/>
  <c r="E532" i="30"/>
  <c r="E531" i="30"/>
  <c r="E530" i="30"/>
  <c r="E529" i="30"/>
  <c r="E528" i="30"/>
  <c r="E527" i="30"/>
  <c r="E526" i="30"/>
  <c r="E525" i="30"/>
  <c r="E524" i="30"/>
  <c r="E523" i="30"/>
  <c r="E522" i="30"/>
  <c r="E521" i="30"/>
  <c r="E520" i="30"/>
  <c r="E519" i="30"/>
  <c r="E518" i="30"/>
  <c r="E517" i="30"/>
  <c r="E516" i="30"/>
  <c r="E515" i="30"/>
  <c r="E514" i="30"/>
  <c r="E513" i="30"/>
  <c r="E512" i="30"/>
  <c r="E511" i="30"/>
  <c r="E510" i="30"/>
  <c r="E509" i="30"/>
  <c r="E508" i="30"/>
  <c r="E507" i="30"/>
  <c r="E506" i="30"/>
  <c r="E505" i="30"/>
  <c r="E504" i="30"/>
  <c r="E503" i="30"/>
  <c r="E502" i="30"/>
  <c r="E501" i="30"/>
  <c r="E500" i="30"/>
  <c r="E499" i="30"/>
  <c r="E498" i="30"/>
  <c r="E497" i="30"/>
  <c r="E496" i="30"/>
  <c r="E495" i="30"/>
  <c r="E494" i="30"/>
  <c r="E493" i="30"/>
  <c r="E492" i="30"/>
  <c r="E491" i="30"/>
  <c r="E490" i="30"/>
  <c r="E489" i="30"/>
  <c r="E488" i="30"/>
  <c r="E487" i="30"/>
  <c r="E486" i="30"/>
  <c r="E485" i="30"/>
  <c r="E484" i="30"/>
  <c r="E483" i="30"/>
  <c r="E482" i="30"/>
  <c r="E481" i="30"/>
  <c r="E480" i="30"/>
  <c r="E479" i="30"/>
  <c r="E478" i="30"/>
  <c r="E477" i="30"/>
  <c r="E476" i="30"/>
  <c r="E475" i="30"/>
  <c r="E474" i="30"/>
  <c r="E473" i="30"/>
  <c r="E472" i="30"/>
  <c r="E471" i="30"/>
  <c r="E470" i="30"/>
  <c r="E469" i="30"/>
  <c r="E468" i="30"/>
  <c r="E467" i="30"/>
  <c r="E466" i="30"/>
  <c r="E465" i="30"/>
  <c r="E464" i="30"/>
  <c r="E463" i="30"/>
  <c r="E462" i="30"/>
  <c r="E461" i="30"/>
  <c r="E460" i="30"/>
  <c r="E459" i="30"/>
  <c r="E458" i="30"/>
  <c r="E457" i="30"/>
  <c r="E456" i="30"/>
  <c r="E455" i="30"/>
  <c r="E454" i="30"/>
  <c r="E453" i="30"/>
  <c r="E452" i="30"/>
  <c r="E451" i="30"/>
  <c r="E450" i="30"/>
  <c r="E449" i="30"/>
  <c r="E448" i="30"/>
  <c r="E447" i="30"/>
  <c r="E446" i="30"/>
  <c r="E445" i="30"/>
  <c r="E444" i="30"/>
  <c r="E443" i="30"/>
  <c r="E442" i="30"/>
  <c r="E441" i="30"/>
  <c r="E440" i="30"/>
  <c r="E439" i="30"/>
  <c r="E438" i="30"/>
  <c r="E437" i="30"/>
  <c r="E436" i="30"/>
  <c r="E435" i="30"/>
  <c r="E434" i="30"/>
  <c r="E433" i="30"/>
  <c r="E432" i="30"/>
  <c r="E431" i="30"/>
  <c r="E430" i="30"/>
  <c r="E429" i="30"/>
  <c r="E428" i="30"/>
  <c r="E427" i="30"/>
  <c r="E426" i="30"/>
  <c r="E425" i="30"/>
  <c r="E424" i="30"/>
  <c r="E423" i="30"/>
  <c r="E422" i="30"/>
  <c r="E421" i="30"/>
  <c r="E420" i="30"/>
  <c r="E419" i="30"/>
  <c r="E418" i="30"/>
  <c r="E417" i="30"/>
  <c r="E416" i="30"/>
  <c r="E415" i="30"/>
  <c r="E414" i="30"/>
  <c r="E413" i="30"/>
  <c r="E412" i="30"/>
  <c r="E411" i="30"/>
  <c r="E410" i="30"/>
  <c r="E409" i="30"/>
  <c r="E408" i="30"/>
  <c r="E407" i="30"/>
  <c r="E406" i="30"/>
  <c r="E405" i="30"/>
  <c r="E404" i="30"/>
  <c r="E403" i="30"/>
  <c r="E402" i="30"/>
  <c r="E401" i="30"/>
  <c r="E400" i="30"/>
  <c r="E399" i="30"/>
  <c r="E398" i="30"/>
  <c r="E397" i="30"/>
  <c r="E396" i="30"/>
  <c r="E395" i="30"/>
  <c r="E394" i="30"/>
  <c r="E393" i="30"/>
  <c r="E392" i="30"/>
  <c r="E391" i="30"/>
  <c r="E390" i="30"/>
  <c r="E389" i="30"/>
  <c r="E388" i="30"/>
  <c r="E387" i="30"/>
  <c r="E386" i="30"/>
  <c r="E385" i="30"/>
  <c r="E384" i="30"/>
  <c r="E383" i="30"/>
  <c r="E382" i="30"/>
  <c r="E381" i="30"/>
  <c r="E380" i="30"/>
  <c r="E379" i="30"/>
  <c r="E378" i="30"/>
  <c r="E377" i="30"/>
  <c r="E376" i="30"/>
  <c r="E375" i="30"/>
  <c r="E374" i="30"/>
  <c r="E373" i="30"/>
  <c r="E372" i="30"/>
  <c r="E371" i="30"/>
  <c r="E370" i="30"/>
  <c r="E369" i="30"/>
  <c r="E368" i="30"/>
  <c r="E367" i="30"/>
  <c r="E366" i="30"/>
  <c r="E365" i="30"/>
  <c r="E364" i="30"/>
  <c r="E363" i="30"/>
  <c r="E362" i="30"/>
  <c r="E361" i="30"/>
  <c r="E360" i="30"/>
  <c r="E359" i="30"/>
  <c r="E358" i="30"/>
  <c r="E357" i="30"/>
  <c r="E356" i="30"/>
  <c r="E355" i="30"/>
  <c r="E354" i="30"/>
  <c r="E353" i="30"/>
  <c r="E352" i="30"/>
  <c r="E351" i="30"/>
  <c r="E350" i="30"/>
  <c r="E349" i="30"/>
  <c r="E348" i="30"/>
  <c r="E347" i="30"/>
  <c r="E346" i="30"/>
  <c r="E345" i="30"/>
  <c r="E344" i="30"/>
  <c r="E343" i="30"/>
  <c r="E342" i="30"/>
  <c r="E341" i="30"/>
  <c r="E340" i="30"/>
  <c r="E339" i="30"/>
  <c r="E338" i="30"/>
  <c r="E337" i="30"/>
  <c r="E336" i="30"/>
  <c r="E335" i="30"/>
  <c r="E334" i="30"/>
  <c r="E333" i="30"/>
  <c r="E332" i="30"/>
  <c r="E331" i="30"/>
  <c r="E330" i="30"/>
  <c r="E329" i="30"/>
  <c r="E328" i="30"/>
  <c r="E327" i="30"/>
  <c r="E326" i="30"/>
  <c r="E325" i="30"/>
  <c r="E324" i="30"/>
  <c r="E323" i="30"/>
  <c r="E322" i="30"/>
  <c r="E321" i="30"/>
  <c r="E320" i="30"/>
  <c r="E319" i="30"/>
  <c r="E318" i="30"/>
  <c r="E317" i="30"/>
  <c r="E316" i="30"/>
  <c r="E315" i="30"/>
  <c r="E314" i="30"/>
  <c r="E313" i="30"/>
  <c r="E312" i="30"/>
  <c r="E311" i="30"/>
  <c r="E310" i="30"/>
  <c r="E309" i="30"/>
  <c r="E308" i="30"/>
  <c r="E307" i="30"/>
  <c r="E306" i="30"/>
  <c r="E305" i="30"/>
  <c r="E304" i="30"/>
  <c r="E303" i="30"/>
  <c r="E302" i="30"/>
  <c r="E301" i="30"/>
  <c r="E300" i="30"/>
  <c r="E299" i="30"/>
  <c r="E298" i="30"/>
  <c r="E297" i="30"/>
  <c r="E296" i="30"/>
  <c r="E295" i="30"/>
  <c r="E294" i="30"/>
  <c r="E293" i="30"/>
  <c r="E292" i="30"/>
  <c r="E291" i="30"/>
  <c r="E290" i="30"/>
  <c r="E289" i="30"/>
  <c r="E288" i="30"/>
  <c r="E287" i="30"/>
  <c r="E286" i="30"/>
  <c r="E285" i="30"/>
  <c r="E284" i="30"/>
  <c r="E283" i="30"/>
  <c r="E282" i="30"/>
  <c r="E281" i="30"/>
  <c r="E280" i="30"/>
  <c r="E279" i="30"/>
  <c r="E278" i="30"/>
  <c r="E277" i="30"/>
  <c r="E276" i="30"/>
  <c r="E275" i="30"/>
  <c r="E274" i="30"/>
  <c r="E273" i="30"/>
  <c r="E272" i="30"/>
  <c r="E271" i="30"/>
  <c r="E270" i="30"/>
  <c r="E269" i="30"/>
  <c r="E268" i="30"/>
  <c r="E267" i="30"/>
  <c r="E266" i="30"/>
  <c r="E265" i="30"/>
  <c r="E264" i="30"/>
  <c r="E263" i="30"/>
  <c r="E262" i="30"/>
  <c r="E261" i="30"/>
  <c r="E260" i="30"/>
  <c r="E259" i="30"/>
  <c r="E258" i="30"/>
  <c r="E257" i="30"/>
  <c r="E256" i="30"/>
  <c r="E255" i="30"/>
  <c r="E254" i="30"/>
  <c r="E253" i="30"/>
  <c r="E252" i="30"/>
  <c r="E251" i="30"/>
  <c r="E250" i="30"/>
  <c r="E249" i="30"/>
  <c r="E248" i="30"/>
  <c r="E247" i="30"/>
  <c r="E246" i="30"/>
  <c r="E245" i="30"/>
  <c r="E244" i="30"/>
  <c r="E243" i="30"/>
  <c r="E242" i="30"/>
  <c r="E241" i="30"/>
  <c r="E240" i="30"/>
  <c r="E239" i="30"/>
  <c r="E238" i="30"/>
  <c r="E237" i="30"/>
  <c r="E236" i="30"/>
  <c r="E235" i="30"/>
  <c r="E234" i="30"/>
  <c r="E233" i="30"/>
  <c r="E232" i="30"/>
  <c r="E231" i="30"/>
  <c r="E230" i="30"/>
  <c r="E229" i="30"/>
  <c r="E228" i="30"/>
  <c r="E227" i="30"/>
  <c r="E226" i="30"/>
  <c r="E225" i="30"/>
  <c r="E224" i="30"/>
  <c r="E223" i="30"/>
  <c r="E222" i="30"/>
  <c r="E221" i="30"/>
  <c r="E220" i="30"/>
  <c r="E219" i="30"/>
  <c r="E218" i="30"/>
  <c r="E217" i="30"/>
  <c r="E216" i="30"/>
  <c r="E215" i="30"/>
  <c r="E214" i="30"/>
  <c r="E213" i="30"/>
  <c r="E212" i="30"/>
  <c r="E211" i="30"/>
  <c r="E210" i="30"/>
  <c r="E209" i="30"/>
  <c r="E208" i="30"/>
  <c r="E207" i="30"/>
  <c r="E206" i="30"/>
  <c r="E205" i="30"/>
  <c r="E204" i="30"/>
  <c r="E203" i="30"/>
  <c r="E202" i="30"/>
  <c r="E201" i="30"/>
  <c r="E200" i="30"/>
  <c r="E199" i="30"/>
  <c r="E198" i="30"/>
  <c r="E197" i="30"/>
  <c r="E196" i="30"/>
  <c r="E195" i="30"/>
  <c r="E194" i="30"/>
  <c r="E193" i="30"/>
  <c r="E192" i="30"/>
  <c r="E191" i="30"/>
  <c r="E190" i="30"/>
  <c r="E189" i="30"/>
  <c r="E188" i="30"/>
  <c r="E187" i="30"/>
  <c r="E186" i="30"/>
  <c r="E185" i="30"/>
  <c r="E184" i="30"/>
  <c r="E183" i="30"/>
  <c r="E182" i="30"/>
  <c r="E181" i="30"/>
  <c r="E180" i="30"/>
  <c r="E179" i="30"/>
  <c r="E178" i="30"/>
  <c r="E177" i="30"/>
  <c r="E176" i="30"/>
  <c r="E175" i="30"/>
  <c r="E174" i="30"/>
  <c r="E173" i="30"/>
  <c r="E172" i="30"/>
  <c r="E171" i="30"/>
  <c r="E170" i="30"/>
  <c r="E169" i="30"/>
  <c r="E168" i="30"/>
  <c r="E167" i="30"/>
  <c r="E166" i="30"/>
  <c r="E165" i="30"/>
  <c r="E164" i="30"/>
  <c r="E163" i="30"/>
  <c r="E162" i="30"/>
  <c r="E161" i="30"/>
  <c r="E160" i="30"/>
  <c r="E159" i="30"/>
  <c r="E158" i="30"/>
  <c r="E157" i="30"/>
  <c r="E156" i="30"/>
  <c r="E155" i="30"/>
  <c r="E154" i="30"/>
  <c r="E153" i="30"/>
  <c r="E152" i="30"/>
  <c r="E151" i="30"/>
  <c r="E150" i="30"/>
  <c r="E149" i="30"/>
  <c r="E148" i="30"/>
  <c r="E147" i="30"/>
  <c r="E146" i="30"/>
  <c r="E145" i="30"/>
  <c r="E144" i="30"/>
  <c r="E143" i="30"/>
  <c r="E142" i="30"/>
  <c r="E141" i="30"/>
  <c r="E140" i="30"/>
  <c r="E139" i="30"/>
  <c r="E138" i="30"/>
  <c r="E137" i="30"/>
  <c r="E136" i="30"/>
  <c r="E135" i="30"/>
  <c r="E134" i="30"/>
  <c r="E133" i="30"/>
  <c r="E132" i="30"/>
  <c r="E131" i="30"/>
  <c r="E130" i="30"/>
  <c r="E129" i="30"/>
  <c r="E128" i="30"/>
  <c r="E127" i="30"/>
  <c r="E126" i="30"/>
  <c r="E125" i="30"/>
  <c r="E124" i="30"/>
  <c r="E123" i="30"/>
  <c r="E122" i="30"/>
  <c r="E121" i="30"/>
  <c r="E120" i="30"/>
  <c r="E119" i="30"/>
  <c r="E118" i="30"/>
  <c r="E117" i="30"/>
  <c r="E116" i="30"/>
  <c r="E115" i="30"/>
  <c r="E114" i="30"/>
  <c r="AF113" i="30"/>
  <c r="AE113" i="30"/>
  <c r="AD113" i="30"/>
  <c r="AB113" i="30"/>
  <c r="E113" i="30"/>
  <c r="AF112" i="30"/>
  <c r="AD112" i="30"/>
  <c r="AC112" i="30"/>
  <c r="AB112" i="30"/>
  <c r="E112" i="30"/>
  <c r="AF111" i="30"/>
  <c r="AD111" i="30"/>
  <c r="AC111" i="30"/>
  <c r="AB111" i="30"/>
  <c r="E111" i="30"/>
  <c r="AF110" i="30"/>
  <c r="AE110" i="30"/>
  <c r="AD110" i="30"/>
  <c r="AB110" i="30"/>
  <c r="E110" i="30"/>
  <c r="AF109" i="30"/>
  <c r="AE109" i="30"/>
  <c r="AD109" i="30"/>
  <c r="AC109" i="30"/>
  <c r="E109" i="30"/>
  <c r="AF108" i="30"/>
  <c r="AE108" i="30"/>
  <c r="AD108" i="30"/>
  <c r="AC108" i="30"/>
  <c r="E108" i="30"/>
  <c r="AF107" i="30"/>
  <c r="AE107" i="30"/>
  <c r="AD107" i="30"/>
  <c r="AC107" i="30"/>
  <c r="E107" i="30"/>
  <c r="AF106" i="30"/>
  <c r="AE106" i="30"/>
  <c r="AD106" i="30"/>
  <c r="AC106" i="30"/>
  <c r="E106" i="30"/>
  <c r="AF105" i="30"/>
  <c r="AE105" i="30"/>
  <c r="AD105" i="30"/>
  <c r="AC105" i="30"/>
  <c r="E105" i="30"/>
  <c r="AE104" i="30"/>
  <c r="AD104" i="30"/>
  <c r="AC104" i="30"/>
  <c r="AB104" i="30"/>
  <c r="E104" i="30"/>
  <c r="AF103" i="30"/>
  <c r="AE103" i="30"/>
  <c r="AD103" i="30"/>
  <c r="AB103" i="30"/>
  <c r="E103" i="30"/>
  <c r="AE102" i="30"/>
  <c r="AD102" i="30"/>
  <c r="AC102" i="30"/>
  <c r="AB102" i="30"/>
  <c r="E102" i="30"/>
  <c r="AE101" i="30"/>
  <c r="AD101" i="30"/>
  <c r="AC101" i="30"/>
  <c r="AB101" i="30"/>
  <c r="E101" i="30"/>
  <c r="AE100" i="30"/>
  <c r="AD100" i="30"/>
  <c r="AC100" i="30"/>
  <c r="AB100" i="30"/>
  <c r="E100" i="30"/>
  <c r="AF99" i="30"/>
  <c r="AD99" i="30"/>
  <c r="AC99" i="30"/>
  <c r="AB99" i="30"/>
  <c r="E99" i="30"/>
  <c r="AE98" i="30"/>
  <c r="AD98" i="30"/>
  <c r="AC98" i="30"/>
  <c r="AB98" i="30"/>
  <c r="E98" i="30"/>
  <c r="AF97" i="30"/>
  <c r="AD97" i="30"/>
  <c r="AC97" i="30"/>
  <c r="AB97" i="30"/>
  <c r="E97" i="30"/>
  <c r="AF96" i="30"/>
  <c r="AE96" i="30"/>
  <c r="AD96" i="30"/>
  <c r="AC96" i="30"/>
  <c r="E96" i="30"/>
  <c r="AF95" i="30"/>
  <c r="AD95" i="30"/>
  <c r="AC95" i="30"/>
  <c r="AB95" i="30"/>
  <c r="E95" i="30"/>
  <c r="AF94" i="30"/>
  <c r="AE94" i="30"/>
  <c r="AD94" i="30"/>
  <c r="AC94" i="30"/>
  <c r="E94" i="30"/>
  <c r="AF93" i="30"/>
  <c r="AE93" i="30"/>
  <c r="AD93" i="30"/>
  <c r="AC93" i="30"/>
  <c r="E93" i="30"/>
  <c r="AF92" i="30"/>
  <c r="AE92" i="30"/>
  <c r="AD92" i="30"/>
  <c r="AC92" i="30"/>
  <c r="E92" i="30"/>
  <c r="AF91" i="30"/>
  <c r="AD91" i="30"/>
  <c r="AC91" i="30"/>
  <c r="AB91" i="30"/>
  <c r="E91" i="30"/>
  <c r="AF90" i="30"/>
  <c r="AE90" i="30"/>
  <c r="AD90" i="30"/>
  <c r="AB90" i="30"/>
  <c r="E90" i="30"/>
  <c r="AF89" i="30"/>
  <c r="AE89" i="30"/>
  <c r="AC89" i="30"/>
  <c r="AB89" i="30"/>
  <c r="E89" i="30"/>
  <c r="AF88" i="30"/>
  <c r="AE88" i="30"/>
  <c r="AD88" i="30"/>
  <c r="AB88" i="30"/>
  <c r="E88" i="30"/>
  <c r="AE87" i="30"/>
  <c r="AD87" i="30"/>
  <c r="AC87" i="30"/>
  <c r="AB87" i="30"/>
  <c r="E87" i="30"/>
  <c r="AE86" i="30"/>
  <c r="AD86" i="30"/>
  <c r="AC86" i="30"/>
  <c r="AB86" i="30"/>
  <c r="E86" i="30"/>
  <c r="AF85" i="30"/>
  <c r="AE85" i="30"/>
  <c r="AD85" i="30"/>
  <c r="AC85" i="30"/>
  <c r="E85" i="30"/>
  <c r="AF84" i="30"/>
  <c r="AE84" i="30"/>
  <c r="AD84" i="30"/>
  <c r="AC84" i="30"/>
  <c r="E84" i="30"/>
  <c r="AF83" i="30"/>
  <c r="AE83" i="30"/>
  <c r="AD83" i="30"/>
  <c r="AB83" i="30"/>
  <c r="E83" i="30"/>
  <c r="AF82" i="30"/>
  <c r="AE82" i="30"/>
  <c r="AC82" i="30"/>
  <c r="AB82" i="30"/>
  <c r="E82" i="30"/>
  <c r="AF81" i="30"/>
  <c r="AE81" i="30"/>
  <c r="AD81" i="30"/>
  <c r="AC81" i="30"/>
  <c r="E81" i="30"/>
  <c r="AF80" i="30"/>
  <c r="AE80" i="30"/>
  <c r="AD80" i="30"/>
  <c r="AC80" i="30"/>
  <c r="E80" i="30"/>
  <c r="AF79" i="30"/>
  <c r="AE79" i="30"/>
  <c r="AD79" i="30"/>
  <c r="AC79" i="30"/>
  <c r="E79" i="30"/>
  <c r="AF78" i="30"/>
  <c r="AE78" i="30"/>
  <c r="AC78" i="30"/>
  <c r="AB78" i="30"/>
  <c r="E78" i="30"/>
  <c r="AF77" i="30"/>
  <c r="AE77" i="30"/>
  <c r="AD77" i="30"/>
  <c r="AC77" i="30"/>
  <c r="E77" i="30"/>
  <c r="AF76" i="30"/>
  <c r="AE76" i="30"/>
  <c r="AC76" i="30"/>
  <c r="AB76" i="30"/>
  <c r="E76" i="30"/>
  <c r="AF75" i="30"/>
  <c r="AE75" i="30"/>
  <c r="AD75" i="30"/>
  <c r="AC75" i="30"/>
  <c r="E75" i="30"/>
  <c r="AF74" i="30"/>
  <c r="AD74" i="30"/>
  <c r="AC74" i="30"/>
  <c r="AB74" i="30"/>
  <c r="E74" i="30"/>
  <c r="AF73" i="30"/>
  <c r="AE73" i="30"/>
  <c r="AD73" i="30"/>
  <c r="AC73" i="30"/>
  <c r="E73" i="30"/>
  <c r="AF72" i="30"/>
  <c r="AE72" i="30"/>
  <c r="AC72" i="30"/>
  <c r="AB72" i="30"/>
  <c r="E72" i="30"/>
  <c r="AF71" i="30"/>
  <c r="AD71" i="30"/>
  <c r="AC71" i="30"/>
  <c r="AB71" i="30"/>
  <c r="E71" i="30"/>
  <c r="AF70" i="30"/>
  <c r="AD70" i="30"/>
  <c r="AC70" i="30"/>
  <c r="AB70" i="30"/>
  <c r="E70" i="30"/>
  <c r="AF69" i="30"/>
  <c r="AE69" i="30"/>
  <c r="AC69" i="30"/>
  <c r="AB69" i="30"/>
  <c r="E69" i="30"/>
  <c r="AF68" i="30"/>
  <c r="AE68" i="30"/>
  <c r="AD68" i="30"/>
  <c r="AC68" i="30"/>
  <c r="E68" i="30"/>
  <c r="AF67" i="30"/>
  <c r="AE67" i="30"/>
  <c r="AD67" i="30"/>
  <c r="AB67" i="30"/>
  <c r="E67" i="30"/>
  <c r="AF66" i="30"/>
  <c r="AE66" i="30"/>
  <c r="AD66" i="30"/>
  <c r="AC66" i="30"/>
  <c r="E66" i="30"/>
  <c r="AF65" i="30"/>
  <c r="AD65" i="30"/>
  <c r="AC65" i="30"/>
  <c r="AB65" i="30"/>
  <c r="E65" i="30"/>
  <c r="AF64" i="30"/>
  <c r="AE64" i="30"/>
  <c r="AD64" i="30"/>
  <c r="AB64" i="30"/>
  <c r="E64" i="30"/>
  <c r="AF63" i="30"/>
  <c r="AE63" i="30"/>
  <c r="AD63" i="30"/>
  <c r="AC63" i="30"/>
  <c r="E63" i="30"/>
  <c r="AF62" i="30"/>
  <c r="AE62" i="30"/>
  <c r="AD62" i="30"/>
  <c r="AC62" i="30"/>
  <c r="E62" i="30"/>
  <c r="AF61" i="30"/>
  <c r="AE61" i="30"/>
  <c r="AD61" i="30"/>
  <c r="AB61" i="30"/>
  <c r="E61" i="30"/>
  <c r="AF60" i="30"/>
  <c r="AE60" i="30"/>
  <c r="AC60" i="30"/>
  <c r="AB60" i="30"/>
  <c r="E60" i="30"/>
  <c r="AF59" i="30"/>
  <c r="AD59" i="30"/>
  <c r="AC59" i="30"/>
  <c r="AB59" i="30"/>
  <c r="E59" i="30"/>
  <c r="AF58" i="30"/>
  <c r="AE58" i="30"/>
  <c r="AC58" i="30"/>
  <c r="AB58" i="30"/>
  <c r="E58" i="30"/>
  <c r="AF57" i="30"/>
  <c r="AD57" i="30"/>
  <c r="AC57" i="30"/>
  <c r="AB57" i="30"/>
  <c r="E57" i="30"/>
  <c r="AF56" i="30"/>
  <c r="AE56" i="30"/>
  <c r="AC56" i="30"/>
  <c r="AB56" i="30"/>
  <c r="E56" i="30"/>
  <c r="AF55" i="30"/>
  <c r="AE55" i="30"/>
  <c r="AC55" i="30"/>
  <c r="AB55" i="30"/>
  <c r="E55" i="30"/>
  <c r="AF54" i="30"/>
  <c r="AD54" i="30"/>
  <c r="AC54" i="30"/>
  <c r="AB54" i="30"/>
  <c r="E54" i="30"/>
  <c r="AF53" i="30"/>
  <c r="AE53" i="30"/>
  <c r="AD53" i="30"/>
  <c r="AC53" i="30"/>
  <c r="E53" i="30"/>
  <c r="AF52" i="30"/>
  <c r="AE52" i="30"/>
  <c r="AD52" i="30"/>
  <c r="AC52" i="30"/>
  <c r="E52" i="30"/>
  <c r="AF51" i="30"/>
  <c r="AE51" i="30"/>
  <c r="AD51" i="30"/>
  <c r="AC51" i="30"/>
  <c r="E51" i="30"/>
  <c r="AF50" i="30"/>
  <c r="AE50" i="30"/>
  <c r="AD50" i="30"/>
  <c r="AB50" i="30"/>
  <c r="E50" i="30"/>
  <c r="AF49" i="30"/>
  <c r="AD49" i="30"/>
  <c r="AC49" i="30"/>
  <c r="AB49" i="30"/>
  <c r="E49" i="30"/>
  <c r="AF48" i="30"/>
  <c r="AE48" i="30"/>
  <c r="AD48" i="30"/>
  <c r="AC48" i="30"/>
  <c r="E48" i="30"/>
  <c r="AF47" i="30"/>
  <c r="AE47" i="30"/>
  <c r="AC47" i="30"/>
  <c r="AB47" i="30"/>
  <c r="E47" i="30"/>
  <c r="AF46" i="30"/>
  <c r="AE46" i="30"/>
  <c r="AC46" i="30"/>
  <c r="AB46" i="30"/>
  <c r="E46" i="30"/>
  <c r="AF45" i="30"/>
  <c r="AE45" i="30"/>
  <c r="AC45" i="30"/>
  <c r="AB45" i="30"/>
  <c r="E45" i="30"/>
  <c r="AE44" i="30"/>
  <c r="AD44" i="30"/>
  <c r="AC44" i="30"/>
  <c r="AB44" i="30"/>
  <c r="E44" i="30"/>
  <c r="AE43" i="30"/>
  <c r="AD43" i="30"/>
  <c r="AC43" i="30"/>
  <c r="AB43" i="30"/>
  <c r="E43" i="30"/>
  <c r="V50" i="30" s="1"/>
  <c r="AF42" i="30"/>
  <c r="AD42" i="30"/>
  <c r="AC42" i="30"/>
  <c r="AB42" i="30"/>
  <c r="E42" i="30"/>
  <c r="AE41" i="30"/>
  <c r="AD41" i="30"/>
  <c r="AC41" i="30"/>
  <c r="AB41" i="30"/>
  <c r="R41" i="30"/>
  <c r="E41" i="30"/>
  <c r="AF40" i="30"/>
  <c r="AD40" i="30"/>
  <c r="AC40" i="30"/>
  <c r="AB40" i="30"/>
  <c r="U40" i="30"/>
  <c r="V32" i="30"/>
  <c r="E40" i="30"/>
  <c r="AE39" i="30"/>
  <c r="AD39" i="30"/>
  <c r="AC39" i="30"/>
  <c r="AB39" i="30"/>
  <c r="Y39" i="30"/>
  <c r="Q39" i="30"/>
  <c r="E39" i="30"/>
  <c r="AF38" i="30"/>
  <c r="AE38" i="30"/>
  <c r="AD38" i="30"/>
  <c r="AB38" i="30"/>
  <c r="U38" i="30"/>
  <c r="E38" i="30"/>
  <c r="AF37" i="30"/>
  <c r="AE37" i="30"/>
  <c r="AD37" i="30"/>
  <c r="AC37" i="30"/>
  <c r="Y37" i="30"/>
  <c r="Q37" i="30"/>
  <c r="E37" i="30"/>
  <c r="AF36" i="30"/>
  <c r="AD36" i="30"/>
  <c r="AC36" i="30"/>
  <c r="AB36" i="30"/>
  <c r="U36" i="30"/>
  <c r="E36" i="30"/>
  <c r="AF35" i="30"/>
  <c r="AD35" i="30"/>
  <c r="AC35" i="30"/>
  <c r="AB35" i="30"/>
  <c r="Y35" i="30"/>
  <c r="Q35" i="30"/>
  <c r="E35" i="30"/>
  <c r="AE34" i="30"/>
  <c r="AD34" i="30"/>
  <c r="AC34" i="30"/>
  <c r="AB34" i="30"/>
  <c r="U34" i="30"/>
  <c r="P32" i="30"/>
  <c r="E34" i="30"/>
  <c r="AF33" i="30"/>
  <c r="AE33" i="30"/>
  <c r="AC33" i="30"/>
  <c r="AB33" i="30"/>
  <c r="Y33" i="30"/>
  <c r="Q33" i="30"/>
  <c r="E33" i="30"/>
  <c r="W33" i="30" s="1"/>
  <c r="AF32" i="30"/>
  <c r="AE32" i="30"/>
  <c r="AD32" i="30"/>
  <c r="AB32" i="30"/>
  <c r="X32" i="30"/>
  <c r="W32" i="30"/>
  <c r="U32" i="30"/>
  <c r="O32" i="30"/>
  <c r="E32" i="30"/>
  <c r="Y90" i="30" s="1"/>
  <c r="Z29" i="30"/>
  <c r="AG71" i="30" l="1"/>
  <c r="AG87" i="30"/>
  <c r="AG95" i="30"/>
  <c r="AG111" i="30"/>
  <c r="AG49" i="30"/>
  <c r="AG65" i="30"/>
  <c r="AG97" i="30"/>
  <c r="AG100" i="30"/>
  <c r="AG101" i="30"/>
  <c r="AG86" i="30"/>
  <c r="AG104" i="30"/>
  <c r="AG112" i="30"/>
  <c r="AG57" i="30"/>
  <c r="AG74" i="30"/>
  <c r="AG98" i="30"/>
  <c r="AG59" i="30"/>
  <c r="AG91" i="30"/>
  <c r="AG99" i="30"/>
  <c r="AG54" i="30"/>
  <c r="AG70" i="30"/>
  <c r="AG102" i="30"/>
  <c r="AG35" i="30"/>
  <c r="AG39" i="30"/>
  <c r="W43" i="30"/>
  <c r="P68" i="30"/>
  <c r="V72" i="30"/>
  <c r="R73" i="30"/>
  <c r="Q108" i="30"/>
  <c r="R33" i="30"/>
  <c r="N34" i="30"/>
  <c r="V34" i="30"/>
  <c r="R35" i="30"/>
  <c r="N36" i="30"/>
  <c r="V36" i="30"/>
  <c r="R37" i="30"/>
  <c r="AA37" i="30"/>
  <c r="N38" i="30"/>
  <c r="V38" i="30"/>
  <c r="R39" i="30"/>
  <c r="N40" i="30"/>
  <c r="V40" i="30"/>
  <c r="S41" i="30"/>
  <c r="P42" i="30"/>
  <c r="Y42" i="30"/>
  <c r="AG42" i="30" s="1"/>
  <c r="X43" i="30"/>
  <c r="X44" i="30"/>
  <c r="O45" i="30"/>
  <c r="P46" i="30"/>
  <c r="X47" i="30"/>
  <c r="N48" i="30"/>
  <c r="T50" i="30"/>
  <c r="V54" i="30"/>
  <c r="X58" i="30"/>
  <c r="T59" i="30"/>
  <c r="N60" i="30"/>
  <c r="P64" i="30"/>
  <c r="V68" i="30"/>
  <c r="R69" i="30"/>
  <c r="X72" i="30"/>
  <c r="T73" i="30"/>
  <c r="N74" i="30"/>
  <c r="Q106" i="30"/>
  <c r="U107" i="30"/>
  <c r="AB107" i="30" s="1"/>
  <c r="Y112" i="30"/>
  <c r="W44" i="30"/>
  <c r="P54" i="30"/>
  <c r="N64" i="30"/>
  <c r="S33" i="30"/>
  <c r="O40" i="30"/>
  <c r="Q42" i="30"/>
  <c r="P48" i="30"/>
  <c r="X54" i="30"/>
  <c r="X68" i="30"/>
  <c r="Q100" i="30"/>
  <c r="T33" i="30"/>
  <c r="P34" i="30"/>
  <c r="X34" i="30"/>
  <c r="T35" i="30"/>
  <c r="P36" i="30"/>
  <c r="X36" i="30"/>
  <c r="T37" i="30"/>
  <c r="P38" i="30"/>
  <c r="X38" i="30"/>
  <c r="T39" i="30"/>
  <c r="P40" i="30"/>
  <c r="X40" i="30"/>
  <c r="U41" i="30"/>
  <c r="R42" i="30"/>
  <c r="O43" i="30"/>
  <c r="O44" i="30"/>
  <c r="R45" i="30"/>
  <c r="T46" i="30"/>
  <c r="T48" i="30"/>
  <c r="X50" i="30"/>
  <c r="R51" i="30"/>
  <c r="T55" i="30"/>
  <c r="N56" i="30"/>
  <c r="V60" i="30"/>
  <c r="R61" i="30"/>
  <c r="X64" i="30"/>
  <c r="T65" i="30"/>
  <c r="N66" i="30"/>
  <c r="P70" i="30"/>
  <c r="W74" i="30"/>
  <c r="O75" i="30"/>
  <c r="P79" i="30"/>
  <c r="Q98" i="30"/>
  <c r="U99" i="30"/>
  <c r="Y104" i="30"/>
  <c r="X42" i="30"/>
  <c r="P50" i="30"/>
  <c r="R59" i="30"/>
  <c r="O34" i="30"/>
  <c r="W36" i="30"/>
  <c r="W38" i="30"/>
  <c r="W40" i="30"/>
  <c r="P45" i="30"/>
  <c r="P60" i="30"/>
  <c r="T69" i="30"/>
  <c r="Q32" i="30"/>
  <c r="Y32" i="30"/>
  <c r="U33" i="30"/>
  <c r="Q34" i="30"/>
  <c r="Y34" i="30"/>
  <c r="AG34" i="30" s="1"/>
  <c r="U35" i="30"/>
  <c r="AA35" i="30" s="1"/>
  <c r="Q36" i="30"/>
  <c r="Y36" i="30"/>
  <c r="AG36" i="30" s="1"/>
  <c r="U37" i="30"/>
  <c r="AB37" i="30" s="1"/>
  <c r="Q38" i="30"/>
  <c r="Y38" i="30"/>
  <c r="AA38" i="30" s="1"/>
  <c r="U39" i="30"/>
  <c r="AA39" i="30" s="1"/>
  <c r="Q40" i="30"/>
  <c r="Y40" i="30"/>
  <c r="AG40" i="30" s="1"/>
  <c r="V41" i="30"/>
  <c r="S42" i="30"/>
  <c r="P43" i="30"/>
  <c r="P44" i="30"/>
  <c r="S45" i="30"/>
  <c r="V46" i="30"/>
  <c r="V48" i="30"/>
  <c r="P49" i="30"/>
  <c r="T51" i="30"/>
  <c r="N52" i="30"/>
  <c r="P56" i="30"/>
  <c r="X60" i="30"/>
  <c r="T61" i="30"/>
  <c r="AA65" i="30"/>
  <c r="P66" i="30"/>
  <c r="V70" i="30"/>
  <c r="Y74" i="30"/>
  <c r="W75" i="30"/>
  <c r="P76" i="30"/>
  <c r="Q77" i="30"/>
  <c r="Y78" i="30"/>
  <c r="T79" i="30"/>
  <c r="Q92" i="30"/>
  <c r="U97" i="30"/>
  <c r="Y98" i="30"/>
  <c r="O42" i="30"/>
  <c r="O46" i="30"/>
  <c r="X62" i="30"/>
  <c r="O36" i="30"/>
  <c r="O38" i="30"/>
  <c r="N44" i="30"/>
  <c r="R55" i="30"/>
  <c r="R65" i="30"/>
  <c r="P74" i="30"/>
  <c r="U105" i="30"/>
  <c r="R32" i="30"/>
  <c r="AA32" i="30"/>
  <c r="N33" i="30"/>
  <c r="V33" i="30"/>
  <c r="R34" i="30"/>
  <c r="N35" i="30"/>
  <c r="V35" i="30"/>
  <c r="R36" i="30"/>
  <c r="AA36" i="30"/>
  <c r="N37" i="30"/>
  <c r="V37" i="30"/>
  <c r="R38" i="30"/>
  <c r="N39" i="30"/>
  <c r="V39" i="30"/>
  <c r="R40" i="30"/>
  <c r="AA40" i="30"/>
  <c r="N41" i="30"/>
  <c r="W41" i="30"/>
  <c r="T42" i="30"/>
  <c r="R43" i="30"/>
  <c r="S44" i="30"/>
  <c r="T45" i="30"/>
  <c r="W46" i="30"/>
  <c r="P47" i="30"/>
  <c r="X48" i="30"/>
  <c r="R49" i="30"/>
  <c r="P52" i="30"/>
  <c r="V56" i="30"/>
  <c r="R57" i="30"/>
  <c r="N62" i="30"/>
  <c r="V66" i="30"/>
  <c r="R67" i="30"/>
  <c r="X70" i="30"/>
  <c r="R71" i="30"/>
  <c r="Y75" i="30"/>
  <c r="U77" i="30"/>
  <c r="AB77" i="30" s="1"/>
  <c r="Q85" i="30"/>
  <c r="Q90" i="30"/>
  <c r="U91" i="30"/>
  <c r="AA91" i="30" s="1"/>
  <c r="Y96" i="30"/>
  <c r="V58" i="30"/>
  <c r="S35" i="30"/>
  <c r="S37" i="30"/>
  <c r="V64" i="30"/>
  <c r="N70" i="30"/>
  <c r="Y106" i="30"/>
  <c r="AB105" i="30"/>
  <c r="AF102" i="30"/>
  <c r="AA113" i="30"/>
  <c r="AA105" i="30"/>
  <c r="AA99" i="30"/>
  <c r="AA97" i="30"/>
  <c r="AC88" i="30"/>
  <c r="AB108" i="30"/>
  <c r="AB84" i="30"/>
  <c r="AE99" i="30"/>
  <c r="AE97" i="30"/>
  <c r="AA76" i="30"/>
  <c r="AB75" i="30"/>
  <c r="AB53" i="30"/>
  <c r="O33" i="30"/>
  <c r="S34" i="30"/>
  <c r="O35" i="30"/>
  <c r="W35" i="30"/>
  <c r="S36" i="30"/>
  <c r="O37" i="30"/>
  <c r="W37" i="30"/>
  <c r="S38" i="30"/>
  <c r="O39" i="30"/>
  <c r="W39" i="30"/>
  <c r="S40" i="30"/>
  <c r="O41" i="30"/>
  <c r="X41" i="30"/>
  <c r="V42" i="30"/>
  <c r="S43" i="30"/>
  <c r="T44" i="30"/>
  <c r="W45" i="30"/>
  <c r="X46" i="30"/>
  <c r="R47" i="30"/>
  <c r="T49" i="30"/>
  <c r="V52" i="30"/>
  <c r="R53" i="30"/>
  <c r="X56" i="30"/>
  <c r="T57" i="30"/>
  <c r="N58" i="30"/>
  <c r="P62" i="30"/>
  <c r="X66" i="30"/>
  <c r="T67" i="30"/>
  <c r="T71" i="30"/>
  <c r="N72" i="30"/>
  <c r="Q83" i="30"/>
  <c r="U84" i="30"/>
  <c r="AA84" i="30" s="1"/>
  <c r="Y89" i="30"/>
  <c r="T47" i="30"/>
  <c r="T63" i="30"/>
  <c r="W34" i="30"/>
  <c r="S39" i="30"/>
  <c r="T41" i="30"/>
  <c r="N43" i="30"/>
  <c r="S46" i="30"/>
  <c r="S32" i="30"/>
  <c r="S113" i="30"/>
  <c r="W112" i="30"/>
  <c r="O112" i="30"/>
  <c r="S111" i="30"/>
  <c r="W110" i="30"/>
  <c r="O110" i="30"/>
  <c r="S109" i="30"/>
  <c r="W108" i="30"/>
  <c r="O108" i="30"/>
  <c r="S107" i="30"/>
  <c r="W106" i="30"/>
  <c r="O106" i="30"/>
  <c r="S105" i="30"/>
  <c r="W104" i="30"/>
  <c r="O104" i="30"/>
  <c r="S103" i="30"/>
  <c r="W102" i="30"/>
  <c r="O102" i="30"/>
  <c r="S101" i="30"/>
  <c r="W100" i="30"/>
  <c r="O100" i="30"/>
  <c r="S99" i="30"/>
  <c r="W98" i="30"/>
  <c r="O98" i="30"/>
  <c r="S97" i="30"/>
  <c r="W96" i="30"/>
  <c r="O96" i="30"/>
  <c r="S95" i="30"/>
  <c r="W94" i="30"/>
  <c r="O94" i="30"/>
  <c r="S93" i="30"/>
  <c r="W92" i="30"/>
  <c r="O92" i="30"/>
  <c r="S91" i="30"/>
  <c r="W90" i="30"/>
  <c r="O90" i="30"/>
  <c r="S89" i="30"/>
  <c r="W88" i="30"/>
  <c r="O88" i="30"/>
  <c r="S87" i="30"/>
  <c r="W86" i="30"/>
  <c r="O86" i="30"/>
  <c r="S85" i="30"/>
  <c r="W84" i="30"/>
  <c r="O84" i="30"/>
  <c r="S83" i="30"/>
  <c r="W82" i="30"/>
  <c r="O82" i="30"/>
  <c r="S81" i="30"/>
  <c r="W80" i="30"/>
  <c r="O80" i="30"/>
  <c r="S79" i="30"/>
  <c r="W78" i="30"/>
  <c r="O78" i="30"/>
  <c r="S77" i="30"/>
  <c r="W76" i="30"/>
  <c r="O76" i="30"/>
  <c r="R113" i="30"/>
  <c r="V112" i="30"/>
  <c r="N112" i="30"/>
  <c r="R111" i="30"/>
  <c r="V110" i="30"/>
  <c r="N110" i="30"/>
  <c r="R109" i="30"/>
  <c r="V108" i="30"/>
  <c r="N108" i="30"/>
  <c r="R107" i="30"/>
  <c r="V106" i="30"/>
  <c r="N106" i="30"/>
  <c r="R105" i="30"/>
  <c r="V104" i="30"/>
  <c r="N104" i="30"/>
  <c r="R103" i="30"/>
  <c r="V102" i="30"/>
  <c r="N102" i="30"/>
  <c r="R101" i="30"/>
  <c r="V100" i="30"/>
  <c r="N100" i="30"/>
  <c r="R99" i="30"/>
  <c r="V98" i="30"/>
  <c r="N98" i="30"/>
  <c r="R97" i="30"/>
  <c r="V96" i="30"/>
  <c r="N96" i="30"/>
  <c r="R95" i="30"/>
  <c r="V94" i="30"/>
  <c r="N94" i="30"/>
  <c r="R93" i="30"/>
  <c r="V92" i="30"/>
  <c r="N92" i="30"/>
  <c r="R91" i="30"/>
  <c r="V90" i="30"/>
  <c r="N90" i="30"/>
  <c r="R89" i="30"/>
  <c r="V88" i="30"/>
  <c r="N88" i="30"/>
  <c r="R87" i="30"/>
  <c r="V86" i="30"/>
  <c r="N86" i="30"/>
  <c r="R85" i="30"/>
  <c r="V84" i="30"/>
  <c r="N84" i="30"/>
  <c r="R83" i="30"/>
  <c r="V82" i="30"/>
  <c r="N82" i="30"/>
  <c r="R81" i="30"/>
  <c r="V80" i="30"/>
  <c r="N80" i="30"/>
  <c r="R79" i="30"/>
  <c r="V78" i="30"/>
  <c r="N78" i="30"/>
  <c r="R77" i="30"/>
  <c r="V76" i="30"/>
  <c r="N76" i="30"/>
  <c r="R75" i="30"/>
  <c r="Y113" i="30"/>
  <c r="X113" i="30"/>
  <c r="P113" i="30"/>
  <c r="T112" i="30"/>
  <c r="X111" i="30"/>
  <c r="P111" i="30"/>
  <c r="T110" i="30"/>
  <c r="X109" i="30"/>
  <c r="P109" i="30"/>
  <c r="T108" i="30"/>
  <c r="X107" i="30"/>
  <c r="P107" i="30"/>
  <c r="T106" i="30"/>
  <c r="X105" i="30"/>
  <c r="P105" i="30"/>
  <c r="T104" i="30"/>
  <c r="X103" i="30"/>
  <c r="P103" i="30"/>
  <c r="T102" i="30"/>
  <c r="X101" i="30"/>
  <c r="P101" i="30"/>
  <c r="T100" i="30"/>
  <c r="X99" i="30"/>
  <c r="P99" i="30"/>
  <c r="T98" i="30"/>
  <c r="X97" i="30"/>
  <c r="P97" i="30"/>
  <c r="T96" i="30"/>
  <c r="X95" i="30"/>
  <c r="P95" i="30"/>
  <c r="T94" i="30"/>
  <c r="X93" i="30"/>
  <c r="P93" i="30"/>
  <c r="T92" i="30"/>
  <c r="X91" i="30"/>
  <c r="P91" i="30"/>
  <c r="T90" i="30"/>
  <c r="X89" i="30"/>
  <c r="P89" i="30"/>
  <c r="T88" i="30"/>
  <c r="X87" i="30"/>
  <c r="P87" i="30"/>
  <c r="T86" i="30"/>
  <c r="X85" i="30"/>
  <c r="P85" i="30"/>
  <c r="T84" i="30"/>
  <c r="X83" i="30"/>
  <c r="P83" i="30"/>
  <c r="T82" i="30"/>
  <c r="X81" i="30"/>
  <c r="P81" i="30"/>
  <c r="T80" i="30"/>
  <c r="X79" i="30"/>
  <c r="W113" i="30"/>
  <c r="O113" i="30"/>
  <c r="S112" i="30"/>
  <c r="W111" i="30"/>
  <c r="O111" i="30"/>
  <c r="S110" i="30"/>
  <c r="W109" i="30"/>
  <c r="O109" i="30"/>
  <c r="S108" i="30"/>
  <c r="W107" i="30"/>
  <c r="O107" i="30"/>
  <c r="S106" i="30"/>
  <c r="W105" i="30"/>
  <c r="O105" i="30"/>
  <c r="S104" i="30"/>
  <c r="W103" i="30"/>
  <c r="O103" i="30"/>
  <c r="S102" i="30"/>
  <c r="W101" i="30"/>
  <c r="O101" i="30"/>
  <c r="S100" i="30"/>
  <c r="W99" i="30"/>
  <c r="O99" i="30"/>
  <c r="S98" i="30"/>
  <c r="W97" i="30"/>
  <c r="O97" i="30"/>
  <c r="S96" i="30"/>
  <c r="W95" i="30"/>
  <c r="O95" i="30"/>
  <c r="S94" i="30"/>
  <c r="W93" i="30"/>
  <c r="O93" i="30"/>
  <c r="S92" i="30"/>
  <c r="W91" i="30"/>
  <c r="O91" i="30"/>
  <c r="S90" i="30"/>
  <c r="W89" i="30"/>
  <c r="O89" i="30"/>
  <c r="S88" i="30"/>
  <c r="W87" i="30"/>
  <c r="O87" i="30"/>
  <c r="S86" i="30"/>
  <c r="W85" i="30"/>
  <c r="O85" i="30"/>
  <c r="S84" i="30"/>
  <c r="W83" i="30"/>
  <c r="O83" i="30"/>
  <c r="S82" i="30"/>
  <c r="W81" i="30"/>
  <c r="O81" i="30"/>
  <c r="S80" i="30"/>
  <c r="W79" i="30"/>
  <c r="O79" i="30"/>
  <c r="S78" i="30"/>
  <c r="W77" i="30"/>
  <c r="O77" i="30"/>
  <c r="S76" i="30"/>
  <c r="V113" i="30"/>
  <c r="N113" i="30"/>
  <c r="R112" i="30"/>
  <c r="V111" i="30"/>
  <c r="N111" i="30"/>
  <c r="R110" i="30"/>
  <c r="V109" i="30"/>
  <c r="N109" i="30"/>
  <c r="R108" i="30"/>
  <c r="V107" i="30"/>
  <c r="N107" i="30"/>
  <c r="R106" i="30"/>
  <c r="V105" i="30"/>
  <c r="N105" i="30"/>
  <c r="R104" i="30"/>
  <c r="V103" i="30"/>
  <c r="N103" i="30"/>
  <c r="R102" i="30"/>
  <c r="V101" i="30"/>
  <c r="N101" i="30"/>
  <c r="R100" i="30"/>
  <c r="V99" i="30"/>
  <c r="N99" i="30"/>
  <c r="R98" i="30"/>
  <c r="V97" i="30"/>
  <c r="N97" i="30"/>
  <c r="R96" i="30"/>
  <c r="V95" i="30"/>
  <c r="N95" i="30"/>
  <c r="R94" i="30"/>
  <c r="V93" i="30"/>
  <c r="N93" i="30"/>
  <c r="R92" i="30"/>
  <c r="V91" i="30"/>
  <c r="N91" i="30"/>
  <c r="R90" i="30"/>
  <c r="V89" i="30"/>
  <c r="N89" i="30"/>
  <c r="R88" i="30"/>
  <c r="V87" i="30"/>
  <c r="N87" i="30"/>
  <c r="R86" i="30"/>
  <c r="V85" i="30"/>
  <c r="N85" i="30"/>
  <c r="R84" i="30"/>
  <c r="V83" i="30"/>
  <c r="N83" i="30"/>
  <c r="R82" i="30"/>
  <c r="V81" i="30"/>
  <c r="N81" i="30"/>
  <c r="R80" i="30"/>
  <c r="V79" i="30"/>
  <c r="N79" i="30"/>
  <c r="R78" i="30"/>
  <c r="V77" i="30"/>
  <c r="N77" i="30"/>
  <c r="R76" i="30"/>
  <c r="V75" i="30"/>
  <c r="N75" i="30"/>
  <c r="R74" i="30"/>
  <c r="U113" i="30"/>
  <c r="AC113" i="30" s="1"/>
  <c r="T113" i="30"/>
  <c r="X112" i="30"/>
  <c r="P112" i="30"/>
  <c r="T111" i="30"/>
  <c r="X110" i="30"/>
  <c r="P110" i="30"/>
  <c r="T109" i="30"/>
  <c r="X108" i="30"/>
  <c r="P108" i="30"/>
  <c r="T107" i="30"/>
  <c r="X106" i="30"/>
  <c r="P106" i="30"/>
  <c r="T105" i="30"/>
  <c r="X104" i="30"/>
  <c r="P104" i="30"/>
  <c r="T103" i="30"/>
  <c r="X102" i="30"/>
  <c r="P102" i="30"/>
  <c r="T101" i="30"/>
  <c r="X100" i="30"/>
  <c r="P100" i="30"/>
  <c r="T99" i="30"/>
  <c r="X98" i="30"/>
  <c r="P98" i="30"/>
  <c r="T97" i="30"/>
  <c r="X96" i="30"/>
  <c r="P96" i="30"/>
  <c r="T95" i="30"/>
  <c r="X94" i="30"/>
  <c r="P94" i="30"/>
  <c r="T93" i="30"/>
  <c r="X92" i="30"/>
  <c r="P92" i="30"/>
  <c r="T91" i="30"/>
  <c r="X90" i="30"/>
  <c r="P90" i="30"/>
  <c r="T89" i="30"/>
  <c r="X88" i="30"/>
  <c r="P88" i="30"/>
  <c r="T87" i="30"/>
  <c r="X86" i="30"/>
  <c r="P86" i="30"/>
  <c r="T85" i="30"/>
  <c r="X84" i="30"/>
  <c r="P84" i="30"/>
  <c r="T83" i="30"/>
  <c r="X82" i="30"/>
  <c r="P82" i="30"/>
  <c r="T81" i="30"/>
  <c r="X80" i="30"/>
  <c r="Q113" i="30"/>
  <c r="U112" i="30"/>
  <c r="AE112" i="30" s="1"/>
  <c r="Y111" i="30"/>
  <c r="Q105" i="30"/>
  <c r="U104" i="30"/>
  <c r="AF104" i="30" s="1"/>
  <c r="Y103" i="30"/>
  <c r="Q97" i="30"/>
  <c r="U96" i="30"/>
  <c r="AB96" i="30" s="1"/>
  <c r="Y95" i="30"/>
  <c r="U89" i="30"/>
  <c r="AA89" i="30" s="1"/>
  <c r="Y88" i="30"/>
  <c r="U82" i="30"/>
  <c r="AA82" i="30" s="1"/>
  <c r="Y81" i="30"/>
  <c r="X78" i="30"/>
  <c r="P77" i="30"/>
  <c r="Y76" i="30"/>
  <c r="U75" i="30"/>
  <c r="AA75" i="30" s="1"/>
  <c r="V74" i="30"/>
  <c r="Y73" i="30"/>
  <c r="Q73" i="30"/>
  <c r="U72" i="30"/>
  <c r="AA72" i="30" s="1"/>
  <c r="Y71" i="30"/>
  <c r="Q71" i="30"/>
  <c r="U70" i="30"/>
  <c r="AE70" i="30" s="1"/>
  <c r="Y69" i="30"/>
  <c r="Q69" i="30"/>
  <c r="U68" i="30"/>
  <c r="AB68" i="30" s="1"/>
  <c r="Y67" i="30"/>
  <c r="Q67" i="30"/>
  <c r="U66" i="30"/>
  <c r="AB66" i="30" s="1"/>
  <c r="Y65" i="30"/>
  <c r="Q65" i="30"/>
  <c r="U64" i="30"/>
  <c r="AC64" i="30" s="1"/>
  <c r="Y63" i="30"/>
  <c r="Q63" i="30"/>
  <c r="U62" i="30"/>
  <c r="AB62" i="30" s="1"/>
  <c r="Y61" i="30"/>
  <c r="Q61" i="30"/>
  <c r="U60" i="30"/>
  <c r="AA60" i="30" s="1"/>
  <c r="Y59" i="30"/>
  <c r="Q59" i="30"/>
  <c r="U58" i="30"/>
  <c r="AA58" i="30" s="1"/>
  <c r="Y57" i="30"/>
  <c r="Q57" i="30"/>
  <c r="U56" i="30"/>
  <c r="AA56" i="30" s="1"/>
  <c r="Y55" i="30"/>
  <c r="Q55" i="30"/>
  <c r="U54" i="30"/>
  <c r="AE54" i="30" s="1"/>
  <c r="Y53" i="30"/>
  <c r="Q53" i="30"/>
  <c r="U52" i="30"/>
  <c r="AB52" i="30" s="1"/>
  <c r="Y51" i="30"/>
  <c r="Q51" i="30"/>
  <c r="U50" i="30"/>
  <c r="AC50" i="30" s="1"/>
  <c r="Y49" i="30"/>
  <c r="Q49" i="30"/>
  <c r="U48" i="30"/>
  <c r="AA48" i="30" s="1"/>
  <c r="Y47" i="30"/>
  <c r="Q47" i="30"/>
  <c r="U46" i="30"/>
  <c r="AD46" i="30" s="1"/>
  <c r="Y45" i="30"/>
  <c r="Q45" i="30"/>
  <c r="U44" i="30"/>
  <c r="Y43" i="30"/>
  <c r="AG43" i="30" s="1"/>
  <c r="Q43" i="30"/>
  <c r="U42" i="30"/>
  <c r="Y41" i="30"/>
  <c r="AG41" i="30" s="1"/>
  <c r="Q41" i="30"/>
  <c r="Q112" i="30"/>
  <c r="U111" i="30"/>
  <c r="AA111" i="30" s="1"/>
  <c r="Y110" i="30"/>
  <c r="Q104" i="30"/>
  <c r="U103" i="30"/>
  <c r="AC103" i="30" s="1"/>
  <c r="Y102" i="30"/>
  <c r="Q96" i="30"/>
  <c r="U95" i="30"/>
  <c r="AA95" i="30" s="1"/>
  <c r="Y94" i="30"/>
  <c r="Q89" i="30"/>
  <c r="U88" i="30"/>
  <c r="AA88" i="30" s="1"/>
  <c r="Y87" i="30"/>
  <c r="Q82" i="30"/>
  <c r="U81" i="30"/>
  <c r="AA81" i="30" s="1"/>
  <c r="Y80" i="30"/>
  <c r="U78" i="30"/>
  <c r="AA78" i="30" s="1"/>
  <c r="X76" i="30"/>
  <c r="T75" i="30"/>
  <c r="U74" i="30"/>
  <c r="AA74" i="30" s="1"/>
  <c r="X73" i="30"/>
  <c r="P73" i="30"/>
  <c r="T72" i="30"/>
  <c r="X71" i="30"/>
  <c r="P71" i="30"/>
  <c r="T70" i="30"/>
  <c r="X69" i="30"/>
  <c r="P69" i="30"/>
  <c r="T68" i="30"/>
  <c r="X67" i="30"/>
  <c r="P67" i="30"/>
  <c r="T66" i="30"/>
  <c r="X65" i="30"/>
  <c r="P65" i="30"/>
  <c r="T64" i="30"/>
  <c r="X63" i="30"/>
  <c r="P63" i="30"/>
  <c r="T62" i="30"/>
  <c r="X61" i="30"/>
  <c r="P61" i="30"/>
  <c r="T60" i="30"/>
  <c r="X59" i="30"/>
  <c r="P59" i="30"/>
  <c r="T58" i="30"/>
  <c r="X57" i="30"/>
  <c r="P57" i="30"/>
  <c r="T56" i="30"/>
  <c r="X55" i="30"/>
  <c r="P55" i="30"/>
  <c r="T54" i="30"/>
  <c r="X53" i="30"/>
  <c r="P53" i="30"/>
  <c r="T52" i="30"/>
  <c r="X51" i="30"/>
  <c r="P51" i="30"/>
  <c r="Q111" i="30"/>
  <c r="U110" i="30"/>
  <c r="AA110" i="30" s="1"/>
  <c r="Y109" i="30"/>
  <c r="Q103" i="30"/>
  <c r="U102" i="30"/>
  <c r="AA102" i="30" s="1"/>
  <c r="Y101" i="30"/>
  <c r="Q95" i="30"/>
  <c r="U94" i="30"/>
  <c r="AB94" i="30" s="1"/>
  <c r="Y93" i="30"/>
  <c r="Q88" i="30"/>
  <c r="U87" i="30"/>
  <c r="AA87" i="30" s="1"/>
  <c r="Y86" i="30"/>
  <c r="Q81" i="30"/>
  <c r="U80" i="30"/>
  <c r="AA80" i="30" s="1"/>
  <c r="T78" i="30"/>
  <c r="U76" i="30"/>
  <c r="AD76" i="30" s="1"/>
  <c r="S75" i="30"/>
  <c r="T74" i="30"/>
  <c r="W73" i="30"/>
  <c r="O73" i="30"/>
  <c r="S72" i="30"/>
  <c r="W71" i="30"/>
  <c r="O71" i="30"/>
  <c r="S70" i="30"/>
  <c r="W69" i="30"/>
  <c r="O69" i="30"/>
  <c r="S68" i="30"/>
  <c r="W67" i="30"/>
  <c r="O67" i="30"/>
  <c r="S66" i="30"/>
  <c r="W65" i="30"/>
  <c r="O65" i="30"/>
  <c r="S64" i="30"/>
  <c r="W63" i="30"/>
  <c r="O63" i="30"/>
  <c r="S62" i="30"/>
  <c r="W61" i="30"/>
  <c r="O61" i="30"/>
  <c r="S60" i="30"/>
  <c r="W59" i="30"/>
  <c r="O59" i="30"/>
  <c r="S58" i="30"/>
  <c r="W57" i="30"/>
  <c r="O57" i="30"/>
  <c r="S56" i="30"/>
  <c r="W55" i="30"/>
  <c r="O55" i="30"/>
  <c r="S54" i="30"/>
  <c r="W53" i="30"/>
  <c r="O53" i="30"/>
  <c r="S52" i="30"/>
  <c r="W51" i="30"/>
  <c r="O51" i="30"/>
  <c r="S50" i="30"/>
  <c r="W49" i="30"/>
  <c r="O49" i="30"/>
  <c r="S48" i="30"/>
  <c r="W47" i="30"/>
  <c r="O47" i="30"/>
  <c r="Q110" i="30"/>
  <c r="U109" i="30"/>
  <c r="AB109" i="30" s="1"/>
  <c r="Y108" i="30"/>
  <c r="Q102" i="30"/>
  <c r="U101" i="30"/>
  <c r="AF101" i="30" s="1"/>
  <c r="Y100" i="30"/>
  <c r="Q94" i="30"/>
  <c r="U93" i="30"/>
  <c r="AB93" i="30" s="1"/>
  <c r="Y92" i="30"/>
  <c r="Q87" i="30"/>
  <c r="U86" i="30"/>
  <c r="AF86" i="30" s="1"/>
  <c r="Y85" i="30"/>
  <c r="Q80" i="30"/>
  <c r="Y79" i="30"/>
  <c r="Q78" i="30"/>
  <c r="Y77" i="30"/>
  <c r="T76" i="30"/>
  <c r="Q75" i="30"/>
  <c r="S74" i="30"/>
  <c r="V73" i="30"/>
  <c r="N73" i="30"/>
  <c r="R72" i="30"/>
  <c r="V71" i="30"/>
  <c r="N71" i="30"/>
  <c r="R70" i="30"/>
  <c r="V69" i="30"/>
  <c r="N69" i="30"/>
  <c r="R68" i="30"/>
  <c r="V67" i="30"/>
  <c r="N67" i="30"/>
  <c r="R66" i="30"/>
  <c r="V65" i="30"/>
  <c r="N65" i="30"/>
  <c r="R64" i="30"/>
  <c r="V63" i="30"/>
  <c r="N63" i="30"/>
  <c r="R62" i="30"/>
  <c r="V61" i="30"/>
  <c r="N61" i="30"/>
  <c r="R60" i="30"/>
  <c r="V59" i="30"/>
  <c r="N59" i="30"/>
  <c r="R58" i="30"/>
  <c r="V57" i="30"/>
  <c r="N57" i="30"/>
  <c r="R56" i="30"/>
  <c r="V55" i="30"/>
  <c r="N55" i="30"/>
  <c r="R54" i="30"/>
  <c r="V53" i="30"/>
  <c r="N53" i="30"/>
  <c r="R52" i="30"/>
  <c r="V51" i="30"/>
  <c r="N51" i="30"/>
  <c r="R50" i="30"/>
  <c r="V49" i="30"/>
  <c r="N49" i="30"/>
  <c r="R48" i="30"/>
  <c r="V47" i="30"/>
  <c r="N47" i="30"/>
  <c r="R46" i="30"/>
  <c r="V45" i="30"/>
  <c r="N45" i="30"/>
  <c r="R44" i="30"/>
  <c r="V43" i="30"/>
  <c r="Q109" i="30"/>
  <c r="U108" i="30"/>
  <c r="AA108" i="30" s="1"/>
  <c r="Y107" i="30"/>
  <c r="Q101" i="30"/>
  <c r="U100" i="30"/>
  <c r="AF100" i="30" s="1"/>
  <c r="Y99" i="30"/>
  <c r="Q93" i="30"/>
  <c r="U92" i="30"/>
  <c r="AB92" i="30" s="1"/>
  <c r="Y91" i="30"/>
  <c r="Q86" i="30"/>
  <c r="U85" i="30"/>
  <c r="AB85" i="30" s="1"/>
  <c r="Y84" i="30"/>
  <c r="P80" i="30"/>
  <c r="U79" i="30"/>
  <c r="AA79" i="30" s="1"/>
  <c r="P78" i="30"/>
  <c r="X77" i="30"/>
  <c r="Q76" i="30"/>
  <c r="P75" i="30"/>
  <c r="Q74" i="30"/>
  <c r="U73" i="30"/>
  <c r="AA73" i="30" s="1"/>
  <c r="Y72" i="30"/>
  <c r="Q72" i="30"/>
  <c r="U71" i="30"/>
  <c r="AE71" i="30" s="1"/>
  <c r="Y70" i="30"/>
  <c r="Q70" i="30"/>
  <c r="U69" i="30"/>
  <c r="AD69" i="30" s="1"/>
  <c r="Y68" i="30"/>
  <c r="Q68" i="30"/>
  <c r="U67" i="30"/>
  <c r="AA67" i="30" s="1"/>
  <c r="Y66" i="30"/>
  <c r="Q66" i="30"/>
  <c r="U65" i="30"/>
  <c r="AE65" i="30" s="1"/>
  <c r="Y64" i="30"/>
  <c r="Q64" i="30"/>
  <c r="U63" i="30"/>
  <c r="AA63" i="30" s="1"/>
  <c r="Y62" i="30"/>
  <c r="Q62" i="30"/>
  <c r="U61" i="30"/>
  <c r="AA61" i="30" s="1"/>
  <c r="Y60" i="30"/>
  <c r="Q60" i="30"/>
  <c r="U59" i="30"/>
  <c r="AA59" i="30" s="1"/>
  <c r="Y58" i="30"/>
  <c r="Q58" i="30"/>
  <c r="U57" i="30"/>
  <c r="AA57" i="30" s="1"/>
  <c r="Y56" i="30"/>
  <c r="Q56" i="30"/>
  <c r="U55" i="30"/>
  <c r="AD55" i="30" s="1"/>
  <c r="Y54" i="30"/>
  <c r="Q54" i="30"/>
  <c r="U53" i="30"/>
  <c r="AA53" i="30" s="1"/>
  <c r="Y52" i="30"/>
  <c r="Q52" i="30"/>
  <c r="U51" i="30"/>
  <c r="AB51" i="30" s="1"/>
  <c r="Y50" i="30"/>
  <c r="Q50" i="30"/>
  <c r="U49" i="30"/>
  <c r="AA49" i="30" s="1"/>
  <c r="Y48" i="30"/>
  <c r="Q48" i="30"/>
  <c r="U47" i="30"/>
  <c r="Y46" i="30"/>
  <c r="Q46" i="30"/>
  <c r="U45" i="30"/>
  <c r="AA45" i="30" s="1"/>
  <c r="Y44" i="30"/>
  <c r="AG44" i="30" s="1"/>
  <c r="Q44" i="30"/>
  <c r="U43" i="30"/>
  <c r="Q107" i="30"/>
  <c r="U106" i="30"/>
  <c r="AB106" i="30" s="1"/>
  <c r="Y105" i="30"/>
  <c r="Q99" i="30"/>
  <c r="U98" i="30"/>
  <c r="AF98" i="30" s="1"/>
  <c r="Y97" i="30"/>
  <c r="Q91" i="30"/>
  <c r="U90" i="30"/>
  <c r="AA90" i="30" s="1"/>
  <c r="Q84" i="30"/>
  <c r="U83" i="30"/>
  <c r="AC83" i="30" s="1"/>
  <c r="Q79" i="30"/>
  <c r="T77" i="30"/>
  <c r="X75" i="30"/>
  <c r="X74" i="30"/>
  <c r="O74" i="30"/>
  <c r="S73" i="30"/>
  <c r="W72" i="30"/>
  <c r="O72" i="30"/>
  <c r="S71" i="30"/>
  <c r="W70" i="30"/>
  <c r="O70" i="30"/>
  <c r="S69" i="30"/>
  <c r="W68" i="30"/>
  <c r="O68" i="30"/>
  <c r="S67" i="30"/>
  <c r="W66" i="30"/>
  <c r="O66" i="30"/>
  <c r="S65" i="30"/>
  <c r="W64" i="30"/>
  <c r="O64" i="30"/>
  <c r="S63" i="30"/>
  <c r="W62" i="30"/>
  <c r="O62" i="30"/>
  <c r="S61" i="30"/>
  <c r="W60" i="30"/>
  <c r="O60" i="30"/>
  <c r="S59" i="30"/>
  <c r="W58" i="30"/>
  <c r="O58" i="30"/>
  <c r="S57" i="30"/>
  <c r="W56" i="30"/>
  <c r="O56" i="30"/>
  <c r="S55" i="30"/>
  <c r="W54" i="30"/>
  <c r="O54" i="30"/>
  <c r="S53" i="30"/>
  <c r="W52" i="30"/>
  <c r="O52" i="30"/>
  <c r="S51" i="30"/>
  <c r="W50" i="30"/>
  <c r="O50" i="30"/>
  <c r="S49" i="30"/>
  <c r="W48" i="30"/>
  <c r="O48" i="30"/>
  <c r="T32" i="30"/>
  <c r="AC32" i="30"/>
  <c r="P33" i="30"/>
  <c r="X33" i="30"/>
  <c r="T34" i="30"/>
  <c r="P35" i="30"/>
  <c r="X35" i="30"/>
  <c r="T36" i="30"/>
  <c r="P37" i="30"/>
  <c r="X37" i="30"/>
  <c r="T38" i="30"/>
  <c r="P39" i="30"/>
  <c r="X39" i="30"/>
  <c r="T40" i="30"/>
  <c r="P41" i="30"/>
  <c r="N42" i="30"/>
  <c r="W42" i="30"/>
  <c r="T43" i="30"/>
  <c r="V44" i="30"/>
  <c r="X45" i="30"/>
  <c r="N46" i="30"/>
  <c r="S47" i="30"/>
  <c r="X49" i="30"/>
  <c r="N50" i="30"/>
  <c r="X52" i="30"/>
  <c r="T53" i="30"/>
  <c r="N54" i="30"/>
  <c r="P58" i="30"/>
  <c r="AC61" i="30"/>
  <c r="V62" i="30"/>
  <c r="R63" i="30"/>
  <c r="N68" i="30"/>
  <c r="P72" i="30"/>
  <c r="Y82" i="30"/>
  <c r="Y83" i="30"/>
  <c r="M1022" i="29"/>
  <c r="K1022" i="29"/>
  <c r="J1022" i="29"/>
  <c r="E1022" i="29"/>
  <c r="U1022" i="29" s="1"/>
  <c r="S1021" i="29"/>
  <c r="R1021" i="29"/>
  <c r="P1021" i="29"/>
  <c r="O1021" i="29"/>
  <c r="N1021" i="29"/>
  <c r="K1021" i="29"/>
  <c r="J1021" i="29"/>
  <c r="E1021" i="29"/>
  <c r="Q1021" i="29" s="1"/>
  <c r="U1020" i="29"/>
  <c r="T1020" i="29"/>
  <c r="S1020" i="29"/>
  <c r="P1020" i="29"/>
  <c r="O1020" i="29"/>
  <c r="N1020" i="29"/>
  <c r="M1020" i="29"/>
  <c r="L1020" i="29"/>
  <c r="K1020" i="29"/>
  <c r="J1020" i="29"/>
  <c r="E1020" i="29"/>
  <c r="R1020" i="29" s="1"/>
  <c r="U1019" i="29"/>
  <c r="K1019" i="29"/>
  <c r="J1019" i="29"/>
  <c r="E1019" i="29"/>
  <c r="K1018" i="29"/>
  <c r="J1018" i="29"/>
  <c r="E1018" i="29"/>
  <c r="U1017" i="29"/>
  <c r="T1017" i="29"/>
  <c r="S1017" i="29"/>
  <c r="R1017" i="29"/>
  <c r="P1017" i="29"/>
  <c r="O1017" i="29"/>
  <c r="N1017" i="29"/>
  <c r="M1017" i="29"/>
  <c r="L1017" i="29"/>
  <c r="K1017" i="29"/>
  <c r="J1017" i="29"/>
  <c r="E1017" i="29"/>
  <c r="Q1017" i="29" s="1"/>
  <c r="Q1016" i="29"/>
  <c r="P1016" i="29"/>
  <c r="L1016" i="29"/>
  <c r="K1016" i="29"/>
  <c r="J1016" i="29"/>
  <c r="E1016" i="29"/>
  <c r="T1016" i="29" s="1"/>
  <c r="P1015" i="29"/>
  <c r="N1015" i="29"/>
  <c r="M1015" i="29"/>
  <c r="K1015" i="29"/>
  <c r="J1015" i="29"/>
  <c r="E1015" i="29"/>
  <c r="U1015" i="29" s="1"/>
  <c r="U1014" i="29"/>
  <c r="S1014" i="29"/>
  <c r="R1014" i="29"/>
  <c r="N1014" i="29"/>
  <c r="M1014" i="29"/>
  <c r="K1014" i="29"/>
  <c r="J1014" i="29"/>
  <c r="E1014" i="29"/>
  <c r="T1014" i="29" s="1"/>
  <c r="S1013" i="29"/>
  <c r="R1013" i="29"/>
  <c r="P1013" i="29"/>
  <c r="O1013" i="29"/>
  <c r="N1013" i="29"/>
  <c r="K1013" i="29"/>
  <c r="J1013" i="29"/>
  <c r="E1013" i="29"/>
  <c r="Q1013" i="29" s="1"/>
  <c r="U1012" i="29"/>
  <c r="T1012" i="29"/>
  <c r="S1012" i="29"/>
  <c r="P1012" i="29"/>
  <c r="O1012" i="29"/>
  <c r="N1012" i="29"/>
  <c r="M1012" i="29"/>
  <c r="L1012" i="29"/>
  <c r="K1012" i="29"/>
  <c r="J1012" i="29"/>
  <c r="E1012" i="29"/>
  <c r="R1012" i="29" s="1"/>
  <c r="K1011" i="29"/>
  <c r="J1011" i="29"/>
  <c r="E1011" i="29"/>
  <c r="R1010" i="29"/>
  <c r="K1010" i="29"/>
  <c r="J1010" i="29"/>
  <c r="E1010" i="29"/>
  <c r="U1009" i="29"/>
  <c r="T1009" i="29"/>
  <c r="S1009" i="29"/>
  <c r="R1009" i="29"/>
  <c r="P1009" i="29"/>
  <c r="O1009" i="29"/>
  <c r="N1009" i="29"/>
  <c r="M1009" i="29"/>
  <c r="L1009" i="29"/>
  <c r="K1009" i="29"/>
  <c r="J1009" i="29"/>
  <c r="E1009" i="29"/>
  <c r="Q1009" i="29" s="1"/>
  <c r="T1008" i="29"/>
  <c r="P1008" i="29"/>
  <c r="L1008" i="29"/>
  <c r="K1008" i="29"/>
  <c r="J1008" i="29"/>
  <c r="E1008" i="29"/>
  <c r="S1008" i="29" s="1"/>
  <c r="U1007" i="29"/>
  <c r="N1007" i="29"/>
  <c r="M1007" i="29"/>
  <c r="K1007" i="29"/>
  <c r="J1007" i="29"/>
  <c r="E1007" i="29"/>
  <c r="Q1007" i="29" s="1"/>
  <c r="U1006" i="29"/>
  <c r="S1006" i="29"/>
  <c r="R1006" i="29"/>
  <c r="N1006" i="29"/>
  <c r="M1006" i="29"/>
  <c r="K1006" i="29"/>
  <c r="J1006" i="29"/>
  <c r="E1006" i="29"/>
  <c r="T1006" i="29" s="1"/>
  <c r="S1005" i="29"/>
  <c r="R1005" i="29"/>
  <c r="P1005" i="29"/>
  <c r="O1005" i="29"/>
  <c r="N1005" i="29"/>
  <c r="K1005" i="29"/>
  <c r="J1005" i="29"/>
  <c r="E1005" i="29"/>
  <c r="Q1005" i="29" s="1"/>
  <c r="U1004" i="29"/>
  <c r="T1004" i="29"/>
  <c r="S1004" i="29"/>
  <c r="P1004" i="29"/>
  <c r="O1004" i="29"/>
  <c r="M1004" i="29"/>
  <c r="L1004" i="29"/>
  <c r="K1004" i="29"/>
  <c r="J1004" i="29"/>
  <c r="E1004" i="29"/>
  <c r="N1004" i="29" s="1"/>
  <c r="T1003" i="29"/>
  <c r="R1003" i="29"/>
  <c r="Q1003" i="29"/>
  <c r="L1003" i="29"/>
  <c r="K1003" i="29"/>
  <c r="J1003" i="29"/>
  <c r="E1003" i="29"/>
  <c r="R1002" i="29"/>
  <c r="Q1002" i="29"/>
  <c r="O1002" i="29"/>
  <c r="K1002" i="29"/>
  <c r="J1002" i="29"/>
  <c r="E1002" i="29"/>
  <c r="U1001" i="29"/>
  <c r="T1001" i="29"/>
  <c r="S1001" i="29"/>
  <c r="R1001" i="29"/>
  <c r="P1001" i="29"/>
  <c r="O1001" i="29"/>
  <c r="N1001" i="29"/>
  <c r="M1001" i="29"/>
  <c r="L1001" i="29"/>
  <c r="K1001" i="29"/>
  <c r="J1001" i="29"/>
  <c r="E1001" i="29"/>
  <c r="Q1001" i="29" s="1"/>
  <c r="K1000" i="29"/>
  <c r="J1000" i="29"/>
  <c r="E1000" i="29"/>
  <c r="K999" i="29"/>
  <c r="J999" i="29"/>
  <c r="E999" i="29"/>
  <c r="U998" i="29"/>
  <c r="S998" i="29"/>
  <c r="R998" i="29"/>
  <c r="N998" i="29"/>
  <c r="M998" i="29"/>
  <c r="K998" i="29"/>
  <c r="J998" i="29"/>
  <c r="E998" i="29"/>
  <c r="T998" i="29" s="1"/>
  <c r="S997" i="29"/>
  <c r="R997" i="29"/>
  <c r="P997" i="29"/>
  <c r="O997" i="29"/>
  <c r="N997" i="29"/>
  <c r="K997" i="29"/>
  <c r="J997" i="29"/>
  <c r="E997" i="29"/>
  <c r="Q997" i="29" s="1"/>
  <c r="U996" i="29"/>
  <c r="T996" i="29"/>
  <c r="S996" i="29"/>
  <c r="P996" i="29"/>
  <c r="O996" i="29"/>
  <c r="N996" i="29"/>
  <c r="M996" i="29"/>
  <c r="L996" i="29"/>
  <c r="K996" i="29"/>
  <c r="J996" i="29"/>
  <c r="E996" i="29"/>
  <c r="R996" i="29" s="1"/>
  <c r="R995" i="29"/>
  <c r="Q995" i="29"/>
  <c r="M995" i="29"/>
  <c r="K995" i="29"/>
  <c r="J995" i="29"/>
  <c r="E995" i="29"/>
  <c r="T995" i="29" s="1"/>
  <c r="Q994" i="29"/>
  <c r="O994" i="29"/>
  <c r="N994" i="29"/>
  <c r="K994" i="29"/>
  <c r="J994" i="29"/>
  <c r="E994" i="29"/>
  <c r="R994" i="29" s="1"/>
  <c r="U993" i="29"/>
  <c r="T993" i="29"/>
  <c r="S993" i="29"/>
  <c r="R993" i="29"/>
  <c r="P993" i="29"/>
  <c r="O993" i="29"/>
  <c r="N993" i="29"/>
  <c r="M993" i="29"/>
  <c r="L993" i="29"/>
  <c r="K993" i="29"/>
  <c r="J993" i="29"/>
  <c r="E993" i="29"/>
  <c r="Q993" i="29" s="1"/>
  <c r="T992" i="29"/>
  <c r="K992" i="29"/>
  <c r="J992" i="29"/>
  <c r="E992" i="29"/>
  <c r="K991" i="29"/>
  <c r="J991" i="29"/>
  <c r="E991" i="29"/>
  <c r="U990" i="29"/>
  <c r="S990" i="29"/>
  <c r="R990" i="29"/>
  <c r="N990" i="29"/>
  <c r="M990" i="29"/>
  <c r="K990" i="29"/>
  <c r="J990" i="29"/>
  <c r="E990" i="29"/>
  <c r="T990" i="29" s="1"/>
  <c r="S989" i="29"/>
  <c r="R989" i="29"/>
  <c r="P989" i="29"/>
  <c r="O989" i="29"/>
  <c r="K989" i="29"/>
  <c r="J989" i="29"/>
  <c r="E989" i="29"/>
  <c r="Q989" i="29" s="1"/>
  <c r="U988" i="29"/>
  <c r="T988" i="29"/>
  <c r="S988" i="29"/>
  <c r="P988" i="29"/>
  <c r="O988" i="29"/>
  <c r="N988" i="29"/>
  <c r="M988" i="29"/>
  <c r="L988" i="29"/>
  <c r="K988" i="29"/>
  <c r="J988" i="29"/>
  <c r="E988" i="29"/>
  <c r="R988" i="29" s="1"/>
  <c r="T987" i="29"/>
  <c r="M987" i="29"/>
  <c r="L987" i="29"/>
  <c r="K987" i="29"/>
  <c r="J987" i="29"/>
  <c r="E987" i="29"/>
  <c r="R987" i="29" s="1"/>
  <c r="R986" i="29"/>
  <c r="Q986" i="29"/>
  <c r="O986" i="29"/>
  <c r="N986" i="29"/>
  <c r="K986" i="29"/>
  <c r="J986" i="29"/>
  <c r="E986" i="29"/>
  <c r="U985" i="29"/>
  <c r="T985" i="29"/>
  <c r="S985" i="29"/>
  <c r="R985" i="29"/>
  <c r="P985" i="29"/>
  <c r="O985" i="29"/>
  <c r="N985" i="29"/>
  <c r="M985" i="29"/>
  <c r="L985" i="29"/>
  <c r="K985" i="29"/>
  <c r="J985" i="29"/>
  <c r="E985" i="29"/>
  <c r="Q985" i="29" s="1"/>
  <c r="T984" i="29"/>
  <c r="S984" i="29"/>
  <c r="Q984" i="29"/>
  <c r="L984" i="29"/>
  <c r="K984" i="29"/>
  <c r="J984" i="29"/>
  <c r="E984" i="29"/>
  <c r="U983" i="29"/>
  <c r="Q983" i="29"/>
  <c r="P983" i="29"/>
  <c r="M983" i="29"/>
  <c r="K983" i="29"/>
  <c r="J983" i="29"/>
  <c r="E983" i="29"/>
  <c r="U982" i="29"/>
  <c r="S982" i="29"/>
  <c r="R982" i="29"/>
  <c r="N982" i="29"/>
  <c r="M982" i="29"/>
  <c r="K982" i="29"/>
  <c r="J982" i="29"/>
  <c r="E982" i="29"/>
  <c r="T982" i="29" s="1"/>
  <c r="S981" i="29"/>
  <c r="R981" i="29"/>
  <c r="P981" i="29"/>
  <c r="O981" i="29"/>
  <c r="K981" i="29"/>
  <c r="J981" i="29"/>
  <c r="E981" i="29"/>
  <c r="Q981" i="29" s="1"/>
  <c r="U980" i="29"/>
  <c r="T980" i="29"/>
  <c r="S980" i="29"/>
  <c r="P980" i="29"/>
  <c r="O980" i="29"/>
  <c r="N980" i="29"/>
  <c r="M980" i="29"/>
  <c r="L980" i="29"/>
  <c r="K980" i="29"/>
  <c r="J980" i="29"/>
  <c r="E980" i="29"/>
  <c r="R980" i="29" s="1"/>
  <c r="U979" i="29"/>
  <c r="S979" i="29"/>
  <c r="R979" i="29"/>
  <c r="Q979" i="29"/>
  <c r="M979" i="29"/>
  <c r="L979" i="29"/>
  <c r="K979" i="29"/>
  <c r="J979" i="29"/>
  <c r="E979" i="29"/>
  <c r="N978" i="29"/>
  <c r="M978" i="29"/>
  <c r="K978" i="29"/>
  <c r="J978" i="29"/>
  <c r="E978" i="29"/>
  <c r="Q978" i="29" s="1"/>
  <c r="U977" i="29"/>
  <c r="T977" i="29"/>
  <c r="S977" i="29"/>
  <c r="R977" i="29"/>
  <c r="P977" i="29"/>
  <c r="O977" i="29"/>
  <c r="N977" i="29"/>
  <c r="M977" i="29"/>
  <c r="L977" i="29"/>
  <c r="K977" i="29"/>
  <c r="J977" i="29"/>
  <c r="E977" i="29"/>
  <c r="Q977" i="29" s="1"/>
  <c r="U976" i="29"/>
  <c r="T976" i="29"/>
  <c r="M976" i="29"/>
  <c r="L976" i="29"/>
  <c r="K976" i="29"/>
  <c r="J976" i="29"/>
  <c r="E976" i="29"/>
  <c r="N976" i="29" s="1"/>
  <c r="K975" i="29"/>
  <c r="J975" i="29"/>
  <c r="E975" i="29"/>
  <c r="U974" i="29"/>
  <c r="T974" i="29"/>
  <c r="M974" i="29"/>
  <c r="L974" i="29"/>
  <c r="K974" i="29"/>
  <c r="J974" i="29"/>
  <c r="E974" i="29"/>
  <c r="P974" i="29" s="1"/>
  <c r="T973" i="29"/>
  <c r="Q973" i="29"/>
  <c r="P973" i="29"/>
  <c r="O973" i="29"/>
  <c r="L973" i="29"/>
  <c r="K973" i="29"/>
  <c r="J973" i="29"/>
  <c r="E973" i="29"/>
  <c r="U972" i="29"/>
  <c r="T972" i="29"/>
  <c r="S972" i="29"/>
  <c r="P972" i="29"/>
  <c r="O972" i="29"/>
  <c r="N972" i="29"/>
  <c r="M972" i="29"/>
  <c r="L972" i="29"/>
  <c r="K972" i="29"/>
  <c r="J972" i="29"/>
  <c r="E972" i="29"/>
  <c r="R972" i="29" s="1"/>
  <c r="U971" i="29"/>
  <c r="T971" i="29"/>
  <c r="Q971" i="29"/>
  <c r="P971" i="29"/>
  <c r="N971" i="29"/>
  <c r="L971" i="29"/>
  <c r="K971" i="29"/>
  <c r="J971" i="29"/>
  <c r="E971" i="29"/>
  <c r="O971" i="29" s="1"/>
  <c r="U970" i="29"/>
  <c r="S970" i="29"/>
  <c r="R970" i="29"/>
  <c r="K970" i="29"/>
  <c r="J970" i="29"/>
  <c r="E970" i="29"/>
  <c r="U969" i="29"/>
  <c r="T969" i="29"/>
  <c r="S969" i="29"/>
  <c r="R969" i="29"/>
  <c r="P969" i="29"/>
  <c r="O969" i="29"/>
  <c r="N969" i="29"/>
  <c r="M969" i="29"/>
  <c r="L969" i="29"/>
  <c r="K969" i="29"/>
  <c r="J969" i="29"/>
  <c r="E969" i="29"/>
  <c r="Q969" i="29" s="1"/>
  <c r="T968" i="29"/>
  <c r="S968" i="29"/>
  <c r="R968" i="29"/>
  <c r="K968" i="29"/>
  <c r="J968" i="29"/>
  <c r="E968" i="29"/>
  <c r="T967" i="29"/>
  <c r="R967" i="29"/>
  <c r="P967" i="29"/>
  <c r="O967" i="29"/>
  <c r="N967" i="29"/>
  <c r="M967" i="29"/>
  <c r="K967" i="29"/>
  <c r="J967" i="29"/>
  <c r="E967" i="29"/>
  <c r="S967" i="29" s="1"/>
  <c r="S966" i="29"/>
  <c r="R966" i="29"/>
  <c r="K966" i="29"/>
  <c r="J966" i="29"/>
  <c r="E966" i="29"/>
  <c r="T966" i="29" s="1"/>
  <c r="S965" i="29"/>
  <c r="O965" i="29"/>
  <c r="N965" i="29"/>
  <c r="L965" i="29"/>
  <c r="K965" i="29"/>
  <c r="J965" i="29"/>
  <c r="E965" i="29"/>
  <c r="Q965" i="29" s="1"/>
  <c r="K964" i="29"/>
  <c r="J964" i="29"/>
  <c r="E964" i="29"/>
  <c r="U963" i="29"/>
  <c r="N963" i="29"/>
  <c r="M963" i="29"/>
  <c r="L963" i="29"/>
  <c r="K963" i="29"/>
  <c r="J963" i="29"/>
  <c r="E963" i="29"/>
  <c r="O963" i="29" s="1"/>
  <c r="R962" i="29"/>
  <c r="Q962" i="29"/>
  <c r="K962" i="29"/>
  <c r="J962" i="29"/>
  <c r="E962" i="29"/>
  <c r="U961" i="29"/>
  <c r="T961" i="29"/>
  <c r="S961" i="29"/>
  <c r="R961" i="29"/>
  <c r="P961" i="29"/>
  <c r="O961" i="29"/>
  <c r="N961" i="29"/>
  <c r="M961" i="29"/>
  <c r="L961" i="29"/>
  <c r="K961" i="29"/>
  <c r="J961" i="29"/>
  <c r="E961" i="29"/>
  <c r="Q961" i="29" s="1"/>
  <c r="K960" i="29"/>
  <c r="J960" i="29"/>
  <c r="E960" i="29"/>
  <c r="U959" i="29"/>
  <c r="T959" i="29"/>
  <c r="M959" i="29"/>
  <c r="L959" i="29"/>
  <c r="K959" i="29"/>
  <c r="J959" i="29"/>
  <c r="E959" i="29"/>
  <c r="S959" i="29" s="1"/>
  <c r="R958" i="29"/>
  <c r="Q958" i="29"/>
  <c r="O958" i="29"/>
  <c r="K958" i="29"/>
  <c r="J958" i="29"/>
  <c r="E958" i="29"/>
  <c r="T957" i="29"/>
  <c r="S957" i="29"/>
  <c r="Q957" i="29"/>
  <c r="P957" i="29"/>
  <c r="O957" i="29"/>
  <c r="N957" i="29"/>
  <c r="L957" i="29"/>
  <c r="K957" i="29"/>
  <c r="J957" i="29"/>
  <c r="E957" i="29"/>
  <c r="U956" i="29"/>
  <c r="T956" i="29"/>
  <c r="P956" i="29"/>
  <c r="O956" i="29"/>
  <c r="N956" i="29"/>
  <c r="L956" i="29"/>
  <c r="K956" i="29"/>
  <c r="J956" i="29"/>
  <c r="E956" i="29"/>
  <c r="R956" i="29" s="1"/>
  <c r="U955" i="29"/>
  <c r="T955" i="29"/>
  <c r="S955" i="29"/>
  <c r="Q955" i="29"/>
  <c r="P955" i="29"/>
  <c r="N955" i="29"/>
  <c r="M955" i="29"/>
  <c r="L955" i="29"/>
  <c r="K955" i="29"/>
  <c r="J955" i="29"/>
  <c r="E955" i="29"/>
  <c r="O955" i="29" s="1"/>
  <c r="K954" i="29"/>
  <c r="J954" i="29"/>
  <c r="E954" i="29"/>
  <c r="U953" i="29"/>
  <c r="T953" i="29"/>
  <c r="R953" i="29"/>
  <c r="N953" i="29"/>
  <c r="M953" i="29"/>
  <c r="L953" i="29"/>
  <c r="K953" i="29"/>
  <c r="J953" i="29"/>
  <c r="E953" i="29"/>
  <c r="S953" i="29" s="1"/>
  <c r="K952" i="29"/>
  <c r="J952" i="29"/>
  <c r="E952" i="29"/>
  <c r="T951" i="29"/>
  <c r="S951" i="29"/>
  <c r="P951" i="29"/>
  <c r="O951" i="29"/>
  <c r="N951" i="29"/>
  <c r="L951" i="29"/>
  <c r="K951" i="29"/>
  <c r="J951" i="29"/>
  <c r="E951" i="29"/>
  <c r="U951" i="29" s="1"/>
  <c r="U950" i="29"/>
  <c r="T950" i="29"/>
  <c r="S950" i="29"/>
  <c r="M950" i="29"/>
  <c r="L950" i="29"/>
  <c r="K950" i="29"/>
  <c r="J950" i="29"/>
  <c r="E950" i="29"/>
  <c r="R950" i="29" s="1"/>
  <c r="R949" i="29"/>
  <c r="P949" i="29"/>
  <c r="K949" i="29"/>
  <c r="J949" i="29"/>
  <c r="E949" i="29"/>
  <c r="U948" i="29"/>
  <c r="S948" i="29"/>
  <c r="R948" i="29"/>
  <c r="P948" i="29"/>
  <c r="O948" i="29"/>
  <c r="N948" i="29"/>
  <c r="M948" i="29"/>
  <c r="K948" i="29"/>
  <c r="J948" i="29"/>
  <c r="E948" i="29"/>
  <c r="T948" i="29" s="1"/>
  <c r="U947" i="29"/>
  <c r="T947" i="29"/>
  <c r="S947" i="29"/>
  <c r="R947" i="29"/>
  <c r="P947" i="29"/>
  <c r="O947" i="29"/>
  <c r="N947" i="29"/>
  <c r="M947" i="29"/>
  <c r="L947" i="29"/>
  <c r="K947" i="29"/>
  <c r="J947" i="29"/>
  <c r="E947" i="29"/>
  <c r="Q947" i="29" s="1"/>
  <c r="P946" i="29"/>
  <c r="O946" i="29"/>
  <c r="K946" i="29"/>
  <c r="J946" i="29"/>
  <c r="E946" i="29"/>
  <c r="Q946" i="29" s="1"/>
  <c r="U945" i="29"/>
  <c r="T945" i="29"/>
  <c r="R945" i="29"/>
  <c r="N945" i="29"/>
  <c r="M945" i="29"/>
  <c r="L945" i="29"/>
  <c r="K945" i="29"/>
  <c r="J945" i="29"/>
  <c r="E945" i="29"/>
  <c r="S945" i="29" s="1"/>
  <c r="K944" i="29"/>
  <c r="J944" i="29"/>
  <c r="E944" i="29"/>
  <c r="T943" i="29"/>
  <c r="S943" i="29"/>
  <c r="P943" i="29"/>
  <c r="O943" i="29"/>
  <c r="N943" i="29"/>
  <c r="L943" i="29"/>
  <c r="K943" i="29"/>
  <c r="J943" i="29"/>
  <c r="E943" i="29"/>
  <c r="U943" i="29" s="1"/>
  <c r="M942" i="29"/>
  <c r="L942" i="29"/>
  <c r="K942" i="29"/>
  <c r="J942" i="29"/>
  <c r="E942" i="29"/>
  <c r="T942" i="29" s="1"/>
  <c r="N941" i="29"/>
  <c r="M941" i="29"/>
  <c r="K941" i="29"/>
  <c r="J941" i="29"/>
  <c r="E941" i="29"/>
  <c r="R941" i="29" s="1"/>
  <c r="U940" i="29"/>
  <c r="S940" i="29"/>
  <c r="R940" i="29"/>
  <c r="P940" i="29"/>
  <c r="O940" i="29"/>
  <c r="N940" i="29"/>
  <c r="M940" i="29"/>
  <c r="K940" i="29"/>
  <c r="J940" i="29"/>
  <c r="E940" i="29"/>
  <c r="T940" i="29" s="1"/>
  <c r="U939" i="29"/>
  <c r="T939" i="29"/>
  <c r="S939" i="29"/>
  <c r="R939" i="29"/>
  <c r="P939" i="29"/>
  <c r="O939" i="29"/>
  <c r="M939" i="29"/>
  <c r="L939" i="29"/>
  <c r="K939" i="29"/>
  <c r="J939" i="29"/>
  <c r="E939" i="29"/>
  <c r="Q939" i="29" s="1"/>
  <c r="U938" i="29"/>
  <c r="M938" i="29"/>
  <c r="L938" i="29"/>
  <c r="K938" i="29"/>
  <c r="J938" i="29"/>
  <c r="E938" i="29"/>
  <c r="Q938" i="29" s="1"/>
  <c r="U937" i="29"/>
  <c r="Q937" i="29"/>
  <c r="O937" i="29"/>
  <c r="N937" i="29"/>
  <c r="L937" i="29"/>
  <c r="K937" i="29"/>
  <c r="J937" i="29"/>
  <c r="E937" i="29"/>
  <c r="T936" i="29"/>
  <c r="S936" i="29"/>
  <c r="R936" i="29"/>
  <c r="K936" i="29"/>
  <c r="J936" i="29"/>
  <c r="E936" i="29"/>
  <c r="T935" i="29"/>
  <c r="Q935" i="29"/>
  <c r="P935" i="29"/>
  <c r="N935" i="29"/>
  <c r="L935" i="29"/>
  <c r="K935" i="29"/>
  <c r="J935" i="29"/>
  <c r="E935" i="29"/>
  <c r="O935" i="29" s="1"/>
  <c r="U934" i="29"/>
  <c r="T934" i="29"/>
  <c r="Q934" i="29"/>
  <c r="P934" i="29"/>
  <c r="N934" i="29"/>
  <c r="M934" i="29"/>
  <c r="K934" i="29"/>
  <c r="J934" i="29"/>
  <c r="E934" i="29"/>
  <c r="S933" i="29"/>
  <c r="R933" i="29"/>
  <c r="Q933" i="29"/>
  <c r="K933" i="29"/>
  <c r="J933" i="29"/>
  <c r="E933" i="29"/>
  <c r="U932" i="29"/>
  <c r="S932" i="29"/>
  <c r="R932" i="29"/>
  <c r="P932" i="29"/>
  <c r="O932" i="29"/>
  <c r="N932" i="29"/>
  <c r="M932" i="29"/>
  <c r="K932" i="29"/>
  <c r="J932" i="29"/>
  <c r="E932" i="29"/>
  <c r="T932" i="29" s="1"/>
  <c r="U931" i="29"/>
  <c r="T931" i="29"/>
  <c r="S931" i="29"/>
  <c r="R931" i="29"/>
  <c r="P931" i="29"/>
  <c r="O931" i="29"/>
  <c r="N931" i="29"/>
  <c r="M931" i="29"/>
  <c r="L931" i="29"/>
  <c r="K931" i="29"/>
  <c r="J931" i="29"/>
  <c r="E931" i="29"/>
  <c r="Q931" i="29" s="1"/>
  <c r="K930" i="29"/>
  <c r="J930" i="29"/>
  <c r="E930" i="29"/>
  <c r="U929" i="29"/>
  <c r="M929" i="29"/>
  <c r="L929" i="29"/>
  <c r="K929" i="29"/>
  <c r="J929" i="29"/>
  <c r="E929" i="29"/>
  <c r="Q929" i="29" s="1"/>
  <c r="T928" i="29"/>
  <c r="R928" i="29"/>
  <c r="Q928" i="29"/>
  <c r="O928" i="29"/>
  <c r="N928" i="29"/>
  <c r="K928" i="29"/>
  <c r="J928" i="29"/>
  <c r="E928" i="29"/>
  <c r="S927" i="29"/>
  <c r="Q927" i="29"/>
  <c r="P927" i="29"/>
  <c r="K927" i="29"/>
  <c r="J927" i="29"/>
  <c r="E927" i="29"/>
  <c r="U926" i="29"/>
  <c r="T926" i="29"/>
  <c r="Q926" i="29"/>
  <c r="P926" i="29"/>
  <c r="N926" i="29"/>
  <c r="M926" i="29"/>
  <c r="L926" i="29"/>
  <c r="K926" i="29"/>
  <c r="J926" i="29"/>
  <c r="E926" i="29"/>
  <c r="U925" i="29"/>
  <c r="P925" i="29"/>
  <c r="N925" i="29"/>
  <c r="M925" i="29"/>
  <c r="K925" i="29"/>
  <c r="J925" i="29"/>
  <c r="E925" i="29"/>
  <c r="R925" i="29" s="1"/>
  <c r="U924" i="29"/>
  <c r="S924" i="29"/>
  <c r="R924" i="29"/>
  <c r="P924" i="29"/>
  <c r="O924" i="29"/>
  <c r="N924" i="29"/>
  <c r="M924" i="29"/>
  <c r="K924" i="29"/>
  <c r="J924" i="29"/>
  <c r="E924" i="29"/>
  <c r="T924" i="29" s="1"/>
  <c r="U923" i="29"/>
  <c r="T923" i="29"/>
  <c r="S923" i="29"/>
  <c r="R923" i="29"/>
  <c r="P923" i="29"/>
  <c r="O923" i="29"/>
  <c r="N923" i="29"/>
  <c r="M923" i="29"/>
  <c r="L923" i="29"/>
  <c r="K923" i="29"/>
  <c r="J923" i="29"/>
  <c r="E923" i="29"/>
  <c r="Q923" i="29" s="1"/>
  <c r="U922" i="29"/>
  <c r="T922" i="29"/>
  <c r="Q922" i="29"/>
  <c r="P922" i="29"/>
  <c r="O922" i="29"/>
  <c r="M922" i="29"/>
  <c r="K922" i="29"/>
  <c r="J922" i="29"/>
  <c r="E922" i="29"/>
  <c r="K921" i="29"/>
  <c r="J921" i="29"/>
  <c r="E921" i="29"/>
  <c r="T920" i="29"/>
  <c r="R920" i="29"/>
  <c r="Q920" i="29"/>
  <c r="O920" i="29"/>
  <c r="N920" i="29"/>
  <c r="L920" i="29"/>
  <c r="K920" i="29"/>
  <c r="J920" i="29"/>
  <c r="E920" i="29"/>
  <c r="T919" i="29"/>
  <c r="O919" i="29"/>
  <c r="N919" i="29"/>
  <c r="L919" i="29"/>
  <c r="K919" i="29"/>
  <c r="J919" i="29"/>
  <c r="E919" i="29"/>
  <c r="Q919" i="29" s="1"/>
  <c r="K918" i="29"/>
  <c r="J918" i="29"/>
  <c r="E918" i="29"/>
  <c r="U917" i="29"/>
  <c r="N917" i="29"/>
  <c r="M917" i="29"/>
  <c r="L917" i="29"/>
  <c r="K917" i="29"/>
  <c r="J917" i="29"/>
  <c r="E917" i="29"/>
  <c r="O917" i="29" s="1"/>
  <c r="R916" i="29"/>
  <c r="Q916" i="29"/>
  <c r="P916" i="29"/>
  <c r="K916" i="29"/>
  <c r="J916" i="29"/>
  <c r="E916" i="29"/>
  <c r="U915" i="29"/>
  <c r="T915" i="29"/>
  <c r="N915" i="29"/>
  <c r="M915" i="29"/>
  <c r="L915" i="29"/>
  <c r="K915" i="29"/>
  <c r="J915" i="29"/>
  <c r="E915" i="29"/>
  <c r="S915" i="29" s="1"/>
  <c r="S914" i="29"/>
  <c r="R914" i="29"/>
  <c r="Q914" i="29"/>
  <c r="K914" i="29"/>
  <c r="J914" i="29"/>
  <c r="E914" i="29"/>
  <c r="T913" i="29"/>
  <c r="S913" i="29"/>
  <c r="P913" i="29"/>
  <c r="O913" i="29"/>
  <c r="N913" i="29"/>
  <c r="L913" i="29"/>
  <c r="K913" i="29"/>
  <c r="J913" i="29"/>
  <c r="E913" i="29"/>
  <c r="U913" i="29" s="1"/>
  <c r="U912" i="29"/>
  <c r="T912" i="29"/>
  <c r="S912" i="29"/>
  <c r="P912" i="29"/>
  <c r="M912" i="29"/>
  <c r="L912" i="29"/>
  <c r="K912" i="29"/>
  <c r="J912" i="29"/>
  <c r="E912" i="29"/>
  <c r="R912" i="29" s="1"/>
  <c r="R911" i="29"/>
  <c r="Q911" i="29"/>
  <c r="P911" i="29"/>
  <c r="K911" i="29"/>
  <c r="J911" i="29"/>
  <c r="E911" i="29"/>
  <c r="U910" i="29"/>
  <c r="S910" i="29"/>
  <c r="R910" i="29"/>
  <c r="P910" i="29"/>
  <c r="O910" i="29"/>
  <c r="N910" i="29"/>
  <c r="M910" i="29"/>
  <c r="K910" i="29"/>
  <c r="J910" i="29"/>
  <c r="E910" i="29"/>
  <c r="T910" i="29" s="1"/>
  <c r="U909" i="29"/>
  <c r="T909" i="29"/>
  <c r="S909" i="29"/>
  <c r="R909" i="29"/>
  <c r="P909" i="29"/>
  <c r="O909" i="29"/>
  <c r="N909" i="29"/>
  <c r="M909" i="29"/>
  <c r="L909" i="29"/>
  <c r="K909" i="29"/>
  <c r="J909" i="29"/>
  <c r="E909" i="29"/>
  <c r="Q909" i="29" s="1"/>
  <c r="Q908" i="29"/>
  <c r="K908" i="29"/>
  <c r="J908" i="29"/>
  <c r="E908" i="29"/>
  <c r="U907" i="29"/>
  <c r="T907" i="29"/>
  <c r="N907" i="29"/>
  <c r="M907" i="29"/>
  <c r="L907" i="29"/>
  <c r="K907" i="29"/>
  <c r="J907" i="29"/>
  <c r="E907" i="29"/>
  <c r="S907" i="29" s="1"/>
  <c r="S906" i="29"/>
  <c r="R906" i="29"/>
  <c r="Q906" i="29"/>
  <c r="K906" i="29"/>
  <c r="J906" i="29"/>
  <c r="E906" i="29"/>
  <c r="T905" i="29"/>
  <c r="S905" i="29"/>
  <c r="P905" i="29"/>
  <c r="O905" i="29"/>
  <c r="N905" i="29"/>
  <c r="L905" i="29"/>
  <c r="K905" i="29"/>
  <c r="J905" i="29"/>
  <c r="E905" i="29"/>
  <c r="U905" i="29" s="1"/>
  <c r="U904" i="29"/>
  <c r="T904" i="29"/>
  <c r="S904" i="29"/>
  <c r="P904" i="29"/>
  <c r="M904" i="29"/>
  <c r="L904" i="29"/>
  <c r="K904" i="29"/>
  <c r="J904" i="29"/>
  <c r="E904" i="29"/>
  <c r="R904" i="29" s="1"/>
  <c r="R903" i="29"/>
  <c r="Q903" i="29"/>
  <c r="P903" i="29"/>
  <c r="K903" i="29"/>
  <c r="J903" i="29"/>
  <c r="E903" i="29"/>
  <c r="U902" i="29"/>
  <c r="S902" i="29"/>
  <c r="R902" i="29"/>
  <c r="P902" i="29"/>
  <c r="O902" i="29"/>
  <c r="N902" i="29"/>
  <c r="M902" i="29"/>
  <c r="K902" i="29"/>
  <c r="J902" i="29"/>
  <c r="E902" i="29"/>
  <c r="T902" i="29" s="1"/>
  <c r="U901" i="29"/>
  <c r="T901" i="29"/>
  <c r="S901" i="29"/>
  <c r="R901" i="29"/>
  <c r="P901" i="29"/>
  <c r="O901" i="29"/>
  <c r="N901" i="29"/>
  <c r="M901" i="29"/>
  <c r="L901" i="29"/>
  <c r="K901" i="29"/>
  <c r="J901" i="29"/>
  <c r="E901" i="29"/>
  <c r="Q901" i="29" s="1"/>
  <c r="K900" i="29"/>
  <c r="J900" i="29"/>
  <c r="E900" i="29"/>
  <c r="U899" i="29"/>
  <c r="T899" i="29"/>
  <c r="N899" i="29"/>
  <c r="M899" i="29"/>
  <c r="L899" i="29"/>
  <c r="K899" i="29"/>
  <c r="J899" i="29"/>
  <c r="E899" i="29"/>
  <c r="S899" i="29" s="1"/>
  <c r="S898" i="29"/>
  <c r="K898" i="29"/>
  <c r="J898" i="29"/>
  <c r="E898" i="29"/>
  <c r="T897" i="29"/>
  <c r="S897" i="29"/>
  <c r="P897" i="29"/>
  <c r="O897" i="29"/>
  <c r="N897" i="29"/>
  <c r="L897" i="29"/>
  <c r="K897" i="29"/>
  <c r="J897" i="29"/>
  <c r="E897" i="29"/>
  <c r="U897" i="29" s="1"/>
  <c r="U896" i="29"/>
  <c r="T896" i="29"/>
  <c r="S896" i="29"/>
  <c r="M896" i="29"/>
  <c r="L896" i="29"/>
  <c r="K896" i="29"/>
  <c r="J896" i="29"/>
  <c r="E896" i="29"/>
  <c r="R896" i="29" s="1"/>
  <c r="R895" i="29"/>
  <c r="Q895" i="29"/>
  <c r="K895" i="29"/>
  <c r="J895" i="29"/>
  <c r="E895" i="29"/>
  <c r="U894" i="29"/>
  <c r="S894" i="29"/>
  <c r="R894" i="29"/>
  <c r="P894" i="29"/>
  <c r="O894" i="29"/>
  <c r="N894" i="29"/>
  <c r="M894" i="29"/>
  <c r="K894" i="29"/>
  <c r="J894" i="29"/>
  <c r="E894" i="29"/>
  <c r="T894" i="29" s="1"/>
  <c r="U893" i="29"/>
  <c r="T893" i="29"/>
  <c r="S893" i="29"/>
  <c r="R893" i="29"/>
  <c r="P893" i="29"/>
  <c r="O893" i="29"/>
  <c r="N893" i="29"/>
  <c r="M893" i="29"/>
  <c r="L893" i="29"/>
  <c r="K893" i="29"/>
  <c r="J893" i="29"/>
  <c r="E893" i="29"/>
  <c r="Q893" i="29" s="1"/>
  <c r="K892" i="29"/>
  <c r="J892" i="29"/>
  <c r="E892" i="29"/>
  <c r="U891" i="29"/>
  <c r="T891" i="29"/>
  <c r="N891" i="29"/>
  <c r="M891" i="29"/>
  <c r="L891" i="29"/>
  <c r="K891" i="29"/>
  <c r="J891" i="29"/>
  <c r="E891" i="29"/>
  <c r="S891" i="29" s="1"/>
  <c r="K890" i="29"/>
  <c r="J890" i="29"/>
  <c r="E890" i="29"/>
  <c r="T889" i="29"/>
  <c r="S889" i="29"/>
  <c r="P889" i="29"/>
  <c r="O889" i="29"/>
  <c r="N889" i="29"/>
  <c r="L889" i="29"/>
  <c r="K889" i="29"/>
  <c r="J889" i="29"/>
  <c r="E889" i="29"/>
  <c r="U889" i="29" s="1"/>
  <c r="U888" i="29"/>
  <c r="T888" i="29"/>
  <c r="S888" i="29"/>
  <c r="M888" i="29"/>
  <c r="L888" i="29"/>
  <c r="K888" i="29"/>
  <c r="J888" i="29"/>
  <c r="E888" i="29"/>
  <c r="R888" i="29" s="1"/>
  <c r="K887" i="29"/>
  <c r="J887" i="29"/>
  <c r="E887" i="29"/>
  <c r="U886" i="29"/>
  <c r="S886" i="29"/>
  <c r="R886" i="29"/>
  <c r="P886" i="29"/>
  <c r="O886" i="29"/>
  <c r="N886" i="29"/>
  <c r="M886" i="29"/>
  <c r="K886" i="29"/>
  <c r="J886" i="29"/>
  <c r="E886" i="29"/>
  <c r="T886" i="29" s="1"/>
  <c r="U885" i="29"/>
  <c r="T885" i="29"/>
  <c r="S885" i="29"/>
  <c r="R885" i="29"/>
  <c r="P885" i="29"/>
  <c r="O885" i="29"/>
  <c r="M885" i="29"/>
  <c r="L885" i="29"/>
  <c r="K885" i="29"/>
  <c r="J885" i="29"/>
  <c r="E885" i="29"/>
  <c r="Q885" i="29" s="1"/>
  <c r="Q884" i="29"/>
  <c r="P884" i="29"/>
  <c r="O884" i="29"/>
  <c r="K884" i="29"/>
  <c r="J884" i="29"/>
  <c r="E884" i="29"/>
  <c r="U883" i="29"/>
  <c r="K883" i="29"/>
  <c r="J883" i="29"/>
  <c r="E883" i="29"/>
  <c r="S882" i="29"/>
  <c r="K882" i="29"/>
  <c r="J882" i="29"/>
  <c r="E882" i="29"/>
  <c r="T881" i="29"/>
  <c r="P881" i="29"/>
  <c r="O881" i="29"/>
  <c r="N881" i="29"/>
  <c r="L881" i="29"/>
  <c r="K881" i="29"/>
  <c r="J881" i="29"/>
  <c r="E881" i="29"/>
  <c r="Q881" i="29" s="1"/>
  <c r="P880" i="29"/>
  <c r="N880" i="29"/>
  <c r="M880" i="29"/>
  <c r="K880" i="29"/>
  <c r="J880" i="29"/>
  <c r="E880" i="29"/>
  <c r="Q880" i="29" s="1"/>
  <c r="S879" i="29"/>
  <c r="K879" i="29"/>
  <c r="J879" i="29"/>
  <c r="E879" i="29"/>
  <c r="U878" i="29"/>
  <c r="S878" i="29"/>
  <c r="R878" i="29"/>
  <c r="P878" i="29"/>
  <c r="O878" i="29"/>
  <c r="N878" i="29"/>
  <c r="M878" i="29"/>
  <c r="K878" i="29"/>
  <c r="J878" i="29"/>
  <c r="E878" i="29"/>
  <c r="T878" i="29" s="1"/>
  <c r="U877" i="29"/>
  <c r="T877" i="29"/>
  <c r="S877" i="29"/>
  <c r="R877" i="29"/>
  <c r="P877" i="29"/>
  <c r="O877" i="29"/>
  <c r="M877" i="29"/>
  <c r="L877" i="29"/>
  <c r="K877" i="29"/>
  <c r="J877" i="29"/>
  <c r="E877" i="29"/>
  <c r="Q877" i="29" s="1"/>
  <c r="P876" i="29"/>
  <c r="K876" i="29"/>
  <c r="J876" i="29"/>
  <c r="E876" i="29"/>
  <c r="U875" i="29"/>
  <c r="T875" i="29"/>
  <c r="O875" i="29"/>
  <c r="N875" i="29"/>
  <c r="M875" i="29"/>
  <c r="L875" i="29"/>
  <c r="K875" i="29"/>
  <c r="J875" i="29"/>
  <c r="E875" i="29"/>
  <c r="Q875" i="29" s="1"/>
  <c r="R874" i="29"/>
  <c r="Q874" i="29"/>
  <c r="O874" i="29"/>
  <c r="N874" i="29"/>
  <c r="L874" i="29"/>
  <c r="K874" i="29"/>
  <c r="J874" i="29"/>
  <c r="E874" i="29"/>
  <c r="Q873" i="29"/>
  <c r="P873" i="29"/>
  <c r="O873" i="29"/>
  <c r="K873" i="29"/>
  <c r="J873" i="29"/>
  <c r="E873" i="29"/>
  <c r="K872" i="29"/>
  <c r="J872" i="29"/>
  <c r="E872" i="29"/>
  <c r="R871" i="29"/>
  <c r="Q871" i="29"/>
  <c r="P871" i="29"/>
  <c r="N871" i="29"/>
  <c r="M871" i="29"/>
  <c r="K871" i="29"/>
  <c r="J871" i="29"/>
  <c r="E871" i="29"/>
  <c r="U870" i="29"/>
  <c r="S870" i="29"/>
  <c r="R870" i="29"/>
  <c r="P870" i="29"/>
  <c r="O870" i="29"/>
  <c r="N870" i="29"/>
  <c r="M870" i="29"/>
  <c r="K870" i="29"/>
  <c r="J870" i="29"/>
  <c r="E870" i="29"/>
  <c r="T870" i="29" s="1"/>
  <c r="U869" i="29"/>
  <c r="T869" i="29"/>
  <c r="S869" i="29"/>
  <c r="R869" i="29"/>
  <c r="P869" i="29"/>
  <c r="O869" i="29"/>
  <c r="N869" i="29"/>
  <c r="M869" i="29"/>
  <c r="L869" i="29"/>
  <c r="K869" i="29"/>
  <c r="J869" i="29"/>
  <c r="E869" i="29"/>
  <c r="Q869" i="29" s="1"/>
  <c r="Q868" i="29"/>
  <c r="P868" i="29"/>
  <c r="O868" i="29"/>
  <c r="M868" i="29"/>
  <c r="L868" i="29"/>
  <c r="K868" i="29"/>
  <c r="J868" i="29"/>
  <c r="E868" i="29"/>
  <c r="R867" i="29"/>
  <c r="Q867" i="29"/>
  <c r="O867" i="29"/>
  <c r="K867" i="29"/>
  <c r="J867" i="29"/>
  <c r="E867" i="29"/>
  <c r="K866" i="29"/>
  <c r="J866" i="29"/>
  <c r="E866" i="29"/>
  <c r="Q865" i="29"/>
  <c r="P865" i="29"/>
  <c r="O865" i="29"/>
  <c r="N865" i="29"/>
  <c r="L865" i="29"/>
  <c r="K865" i="29"/>
  <c r="J865" i="29"/>
  <c r="E865" i="29"/>
  <c r="Q864" i="29"/>
  <c r="P864" i="29"/>
  <c r="N864" i="29"/>
  <c r="K864" i="29"/>
  <c r="J864" i="29"/>
  <c r="E864" i="29"/>
  <c r="U863" i="29"/>
  <c r="T863" i="29"/>
  <c r="S863" i="29"/>
  <c r="P863" i="29"/>
  <c r="N863" i="29"/>
  <c r="M863" i="29"/>
  <c r="L863" i="29"/>
  <c r="K863" i="29"/>
  <c r="J863" i="29"/>
  <c r="E863" i="29"/>
  <c r="O863" i="29" s="1"/>
  <c r="Q862" i="29"/>
  <c r="P862" i="29"/>
  <c r="O862" i="29"/>
  <c r="N862" i="29"/>
  <c r="K862" i="29"/>
  <c r="J862" i="29"/>
  <c r="E862" i="29"/>
  <c r="U861" i="29"/>
  <c r="T861" i="29"/>
  <c r="S861" i="29"/>
  <c r="R861" i="29"/>
  <c r="P861" i="29"/>
  <c r="O861" i="29"/>
  <c r="N861" i="29"/>
  <c r="M861" i="29"/>
  <c r="L861" i="29"/>
  <c r="K861" i="29"/>
  <c r="J861" i="29"/>
  <c r="E861" i="29"/>
  <c r="Q861" i="29" s="1"/>
  <c r="P860" i="29"/>
  <c r="O860" i="29"/>
  <c r="N860" i="29"/>
  <c r="K860" i="29"/>
  <c r="J860" i="29"/>
  <c r="E860" i="29"/>
  <c r="U860" i="29" s="1"/>
  <c r="U859" i="29"/>
  <c r="T859" i="29"/>
  <c r="S859" i="29"/>
  <c r="P859" i="29"/>
  <c r="O859" i="29"/>
  <c r="N859" i="29"/>
  <c r="M859" i="29"/>
  <c r="L859" i="29"/>
  <c r="K859" i="29"/>
  <c r="J859" i="29"/>
  <c r="E859" i="29"/>
  <c r="R859" i="29" s="1"/>
  <c r="P858" i="29"/>
  <c r="K858" i="29"/>
  <c r="J858" i="29"/>
  <c r="E858" i="29"/>
  <c r="U857" i="29"/>
  <c r="P857" i="29"/>
  <c r="O857" i="29"/>
  <c r="N857" i="29"/>
  <c r="M857" i="29"/>
  <c r="K857" i="29"/>
  <c r="J857" i="29"/>
  <c r="E857" i="29"/>
  <c r="T857" i="29" s="1"/>
  <c r="U856" i="29"/>
  <c r="T856" i="29"/>
  <c r="S856" i="29"/>
  <c r="R856" i="29"/>
  <c r="O856" i="29"/>
  <c r="N856" i="29"/>
  <c r="M856" i="29"/>
  <c r="L856" i="29"/>
  <c r="K856" i="29"/>
  <c r="J856" i="29"/>
  <c r="E856" i="29"/>
  <c r="Q856" i="29" s="1"/>
  <c r="Q855" i="29"/>
  <c r="P855" i="29"/>
  <c r="O855" i="29"/>
  <c r="K855" i="29"/>
  <c r="J855" i="29"/>
  <c r="E855" i="29"/>
  <c r="U854" i="29"/>
  <c r="T854" i="29"/>
  <c r="P854" i="29"/>
  <c r="O854" i="29"/>
  <c r="N854" i="29"/>
  <c r="M854" i="29"/>
  <c r="L854" i="29"/>
  <c r="K854" i="29"/>
  <c r="J854" i="29"/>
  <c r="E854" i="29"/>
  <c r="S854" i="29" s="1"/>
  <c r="S853" i="29"/>
  <c r="R853" i="29"/>
  <c r="Q853" i="29"/>
  <c r="K853" i="29"/>
  <c r="J853" i="29"/>
  <c r="E853" i="29"/>
  <c r="R852" i="29"/>
  <c r="P852" i="29"/>
  <c r="O852" i="29"/>
  <c r="N852" i="29"/>
  <c r="K852" i="29"/>
  <c r="J852" i="29"/>
  <c r="E852" i="29"/>
  <c r="U852" i="29" s="1"/>
  <c r="U851" i="29"/>
  <c r="T851" i="29"/>
  <c r="S851" i="29"/>
  <c r="P851" i="29"/>
  <c r="O851" i="29"/>
  <c r="N851" i="29"/>
  <c r="M851" i="29"/>
  <c r="L851" i="29"/>
  <c r="K851" i="29"/>
  <c r="J851" i="29"/>
  <c r="E851" i="29"/>
  <c r="R851" i="29" s="1"/>
  <c r="R850" i="29"/>
  <c r="Q850" i="29"/>
  <c r="P850" i="29"/>
  <c r="K850" i="29"/>
  <c r="J850" i="29"/>
  <c r="E850" i="29"/>
  <c r="U849" i="29"/>
  <c r="O849" i="29"/>
  <c r="N849" i="29"/>
  <c r="M849" i="29"/>
  <c r="K849" i="29"/>
  <c r="J849" i="29"/>
  <c r="E849" i="29"/>
  <c r="T849" i="29" s="1"/>
  <c r="U848" i="29"/>
  <c r="T848" i="29"/>
  <c r="S848" i="29"/>
  <c r="R848" i="29"/>
  <c r="O848" i="29"/>
  <c r="N848" i="29"/>
  <c r="M848" i="29"/>
  <c r="L848" i="29"/>
  <c r="K848" i="29"/>
  <c r="J848" i="29"/>
  <c r="E848" i="29"/>
  <c r="Q848" i="29" s="1"/>
  <c r="Q847" i="29"/>
  <c r="P847" i="29"/>
  <c r="O847" i="29"/>
  <c r="K847" i="29"/>
  <c r="J847" i="29"/>
  <c r="E847" i="29"/>
  <c r="U846" i="29"/>
  <c r="T846" i="29"/>
  <c r="P846" i="29"/>
  <c r="O846" i="29"/>
  <c r="N846" i="29"/>
  <c r="M846" i="29"/>
  <c r="L846" i="29"/>
  <c r="K846" i="29"/>
  <c r="J846" i="29"/>
  <c r="E846" i="29"/>
  <c r="S846" i="29" s="1"/>
  <c r="S845" i="29"/>
  <c r="R845" i="29"/>
  <c r="Q845" i="29"/>
  <c r="K845" i="29"/>
  <c r="J845" i="29"/>
  <c r="E845" i="29"/>
  <c r="P844" i="29"/>
  <c r="O844" i="29"/>
  <c r="N844" i="29"/>
  <c r="K844" i="29"/>
  <c r="J844" i="29"/>
  <c r="E844" i="29"/>
  <c r="U844" i="29" s="1"/>
  <c r="U843" i="29"/>
  <c r="T843" i="29"/>
  <c r="S843" i="29"/>
  <c r="P843" i="29"/>
  <c r="O843" i="29"/>
  <c r="N843" i="29"/>
  <c r="M843" i="29"/>
  <c r="L843" i="29"/>
  <c r="K843" i="29"/>
  <c r="J843" i="29"/>
  <c r="E843" i="29"/>
  <c r="R843" i="29" s="1"/>
  <c r="P842" i="29"/>
  <c r="K842" i="29"/>
  <c r="J842" i="29"/>
  <c r="E842" i="29"/>
  <c r="U841" i="29"/>
  <c r="O841" i="29"/>
  <c r="N841" i="29"/>
  <c r="M841" i="29"/>
  <c r="K841" i="29"/>
  <c r="J841" i="29"/>
  <c r="E841" i="29"/>
  <c r="T841" i="29" s="1"/>
  <c r="U840" i="29"/>
  <c r="T840" i="29"/>
  <c r="S840" i="29"/>
  <c r="R840" i="29"/>
  <c r="O840" i="29"/>
  <c r="N840" i="29"/>
  <c r="M840" i="29"/>
  <c r="L840" i="29"/>
  <c r="K840" i="29"/>
  <c r="J840" i="29"/>
  <c r="E840" i="29"/>
  <c r="Q840" i="29" s="1"/>
  <c r="O839" i="29"/>
  <c r="K839" i="29"/>
  <c r="J839" i="29"/>
  <c r="E839" i="29"/>
  <c r="U838" i="29"/>
  <c r="T838" i="29"/>
  <c r="P838" i="29"/>
  <c r="O838" i="29"/>
  <c r="N838" i="29"/>
  <c r="M838" i="29"/>
  <c r="L838" i="29"/>
  <c r="K838" i="29"/>
  <c r="J838" i="29"/>
  <c r="E838" i="29"/>
  <c r="S838" i="29" s="1"/>
  <c r="K837" i="29"/>
  <c r="J837" i="29"/>
  <c r="E837" i="29"/>
  <c r="P836" i="29"/>
  <c r="O836" i="29"/>
  <c r="N836" i="29"/>
  <c r="K836" i="29"/>
  <c r="J836" i="29"/>
  <c r="E836" i="29"/>
  <c r="U836" i="29" s="1"/>
  <c r="U835" i="29"/>
  <c r="T835" i="29"/>
  <c r="S835" i="29"/>
  <c r="P835" i="29"/>
  <c r="O835" i="29"/>
  <c r="N835" i="29"/>
  <c r="M835" i="29"/>
  <c r="L835" i="29"/>
  <c r="K835" i="29"/>
  <c r="J835" i="29"/>
  <c r="E835" i="29"/>
  <c r="R835" i="29" s="1"/>
  <c r="K834" i="29"/>
  <c r="J834" i="29"/>
  <c r="E834" i="29"/>
  <c r="U833" i="29"/>
  <c r="O833" i="29"/>
  <c r="N833" i="29"/>
  <c r="M833" i="29"/>
  <c r="K833" i="29"/>
  <c r="J833" i="29"/>
  <c r="E833" i="29"/>
  <c r="T833" i="29" s="1"/>
  <c r="U832" i="29"/>
  <c r="T832" i="29"/>
  <c r="S832" i="29"/>
  <c r="R832" i="29"/>
  <c r="O832" i="29"/>
  <c r="N832" i="29"/>
  <c r="M832" i="29"/>
  <c r="L832" i="29"/>
  <c r="K832" i="29"/>
  <c r="J832" i="29"/>
  <c r="E832" i="29"/>
  <c r="Q832" i="29" s="1"/>
  <c r="K831" i="29"/>
  <c r="J831" i="29"/>
  <c r="E831" i="29"/>
  <c r="U830" i="29"/>
  <c r="T830" i="29"/>
  <c r="P830" i="29"/>
  <c r="O830" i="29"/>
  <c r="N830" i="29"/>
  <c r="M830" i="29"/>
  <c r="L830" i="29"/>
  <c r="K830" i="29"/>
  <c r="J830" i="29"/>
  <c r="E830" i="29"/>
  <c r="S830" i="29" s="1"/>
  <c r="K829" i="29"/>
  <c r="J829" i="29"/>
  <c r="E829" i="29"/>
  <c r="P828" i="29"/>
  <c r="O828" i="29"/>
  <c r="N828" i="29"/>
  <c r="K828" i="29"/>
  <c r="J828" i="29"/>
  <c r="E828" i="29"/>
  <c r="U828" i="29" s="1"/>
  <c r="U827" i="29"/>
  <c r="T827" i="29"/>
  <c r="S827" i="29"/>
  <c r="M827" i="29"/>
  <c r="L827" i="29"/>
  <c r="K827" i="29"/>
  <c r="J827" i="29"/>
  <c r="E827" i="29"/>
  <c r="R827" i="29" s="1"/>
  <c r="R826" i="29"/>
  <c r="Q826" i="29"/>
  <c r="P826" i="29"/>
  <c r="K826" i="29"/>
  <c r="J826" i="29"/>
  <c r="E826" i="29"/>
  <c r="U825" i="29"/>
  <c r="S825" i="29"/>
  <c r="O825" i="29"/>
  <c r="N825" i="29"/>
  <c r="M825" i="29"/>
  <c r="K825" i="29"/>
  <c r="J825" i="29"/>
  <c r="E825" i="29"/>
  <c r="T825" i="29" s="1"/>
  <c r="U824" i="29"/>
  <c r="T824" i="29"/>
  <c r="S824" i="29"/>
  <c r="R824" i="29"/>
  <c r="P824" i="29"/>
  <c r="O824" i="29"/>
  <c r="N824" i="29"/>
  <c r="M824" i="29"/>
  <c r="L824" i="29"/>
  <c r="K824" i="29"/>
  <c r="J824" i="29"/>
  <c r="E824" i="29"/>
  <c r="Q824" i="29" s="1"/>
  <c r="O823" i="29"/>
  <c r="M823" i="29"/>
  <c r="K823" i="29"/>
  <c r="J823" i="29"/>
  <c r="E823" i="29"/>
  <c r="S823" i="29" s="1"/>
  <c r="U822" i="29"/>
  <c r="T822" i="29"/>
  <c r="R822" i="29"/>
  <c r="P822" i="29"/>
  <c r="O822" i="29"/>
  <c r="N822" i="29"/>
  <c r="M822" i="29"/>
  <c r="L822" i="29"/>
  <c r="K822" i="29"/>
  <c r="J822" i="29"/>
  <c r="E822" i="29"/>
  <c r="S822" i="29" s="1"/>
  <c r="U821" i="29"/>
  <c r="T821" i="29"/>
  <c r="R821" i="29"/>
  <c r="K821" i="29"/>
  <c r="J821" i="29"/>
  <c r="E821" i="29"/>
  <c r="T820" i="29"/>
  <c r="N820" i="29"/>
  <c r="L820" i="29"/>
  <c r="K820" i="29"/>
  <c r="J820" i="29"/>
  <c r="E820" i="29"/>
  <c r="Q820" i="29" s="1"/>
  <c r="Q819" i="29"/>
  <c r="O819" i="29"/>
  <c r="N819" i="29"/>
  <c r="M819" i="29"/>
  <c r="L819" i="29"/>
  <c r="K819" i="29"/>
  <c r="J819" i="29"/>
  <c r="E819" i="29"/>
  <c r="T818" i="29"/>
  <c r="K818" i="29"/>
  <c r="J818" i="29"/>
  <c r="E818" i="29"/>
  <c r="S817" i="29"/>
  <c r="M817" i="29"/>
  <c r="K817" i="29"/>
  <c r="J817" i="29"/>
  <c r="E817" i="29"/>
  <c r="U816" i="29"/>
  <c r="T816" i="29"/>
  <c r="S816" i="29"/>
  <c r="R816" i="29"/>
  <c r="P816" i="29"/>
  <c r="O816" i="29"/>
  <c r="N816" i="29"/>
  <c r="M816" i="29"/>
  <c r="L816" i="29"/>
  <c r="K816" i="29"/>
  <c r="J816" i="29"/>
  <c r="E816" i="29"/>
  <c r="Q816" i="29" s="1"/>
  <c r="S815" i="29"/>
  <c r="K815" i="29"/>
  <c r="J815" i="29"/>
  <c r="E815" i="29"/>
  <c r="U815" i="29" s="1"/>
  <c r="U814" i="29"/>
  <c r="T814" i="29"/>
  <c r="R814" i="29"/>
  <c r="P814" i="29"/>
  <c r="O814" i="29"/>
  <c r="N814" i="29"/>
  <c r="M814" i="29"/>
  <c r="L814" i="29"/>
  <c r="K814" i="29"/>
  <c r="J814" i="29"/>
  <c r="E814" i="29"/>
  <c r="S814" i="29" s="1"/>
  <c r="R813" i="29"/>
  <c r="Q813" i="29"/>
  <c r="O813" i="29"/>
  <c r="M813" i="29"/>
  <c r="L813" i="29"/>
  <c r="K813" i="29"/>
  <c r="J813" i="29"/>
  <c r="E813" i="29"/>
  <c r="K812" i="29"/>
  <c r="J812" i="29"/>
  <c r="E812" i="29"/>
  <c r="U811" i="29"/>
  <c r="T811" i="29"/>
  <c r="M811" i="29"/>
  <c r="L811" i="29"/>
  <c r="K811" i="29"/>
  <c r="J811" i="29"/>
  <c r="E811" i="29"/>
  <c r="Q811" i="29" s="1"/>
  <c r="R810" i="29"/>
  <c r="Q810" i="29"/>
  <c r="P810" i="29"/>
  <c r="N810" i="29"/>
  <c r="L810" i="29"/>
  <c r="K810" i="29"/>
  <c r="J810" i="29"/>
  <c r="E810" i="29"/>
  <c r="S809" i="29"/>
  <c r="P809" i="29"/>
  <c r="K809" i="29"/>
  <c r="J809" i="29"/>
  <c r="E809" i="29"/>
  <c r="Q809" i="29" s="1"/>
  <c r="U808" i="29"/>
  <c r="T808" i="29"/>
  <c r="S808" i="29"/>
  <c r="R808" i="29"/>
  <c r="P808" i="29"/>
  <c r="O808" i="29"/>
  <c r="N808" i="29"/>
  <c r="M808" i="29"/>
  <c r="L808" i="29"/>
  <c r="K808" i="29"/>
  <c r="J808" i="29"/>
  <c r="E808" i="29"/>
  <c r="Q808" i="29" s="1"/>
  <c r="R807" i="29"/>
  <c r="Q807" i="29"/>
  <c r="P807" i="29"/>
  <c r="O807" i="29"/>
  <c r="M807" i="29"/>
  <c r="K807" i="29"/>
  <c r="J807" i="29"/>
  <c r="E807" i="29"/>
  <c r="U806" i="29"/>
  <c r="T806" i="29"/>
  <c r="R806" i="29"/>
  <c r="P806" i="29"/>
  <c r="O806" i="29"/>
  <c r="N806" i="29"/>
  <c r="M806" i="29"/>
  <c r="L806" i="29"/>
  <c r="K806" i="29"/>
  <c r="J806" i="29"/>
  <c r="E806" i="29"/>
  <c r="S806" i="29" s="1"/>
  <c r="U805" i="29"/>
  <c r="T805" i="29"/>
  <c r="M805" i="29"/>
  <c r="L805" i="29"/>
  <c r="K805" i="29"/>
  <c r="J805" i="29"/>
  <c r="E805" i="29"/>
  <c r="R805" i="29" s="1"/>
  <c r="Q804" i="29"/>
  <c r="P804" i="29"/>
  <c r="O804" i="29"/>
  <c r="N804" i="29"/>
  <c r="L804" i="29"/>
  <c r="K804" i="29"/>
  <c r="J804" i="29"/>
  <c r="E804" i="29"/>
  <c r="T803" i="29"/>
  <c r="S803" i="29"/>
  <c r="Q803" i="29"/>
  <c r="O803" i="29"/>
  <c r="K803" i="29"/>
  <c r="J803" i="29"/>
  <c r="E803" i="29"/>
  <c r="S802" i="29"/>
  <c r="L802" i="29"/>
  <c r="K802" i="29"/>
  <c r="J802" i="29"/>
  <c r="E802" i="29"/>
  <c r="U801" i="29"/>
  <c r="Q801" i="29"/>
  <c r="P801" i="29"/>
  <c r="O801" i="29"/>
  <c r="N801" i="29"/>
  <c r="M801" i="29"/>
  <c r="K801" i="29"/>
  <c r="J801" i="29"/>
  <c r="E801" i="29"/>
  <c r="U800" i="29"/>
  <c r="T800" i="29"/>
  <c r="S800" i="29"/>
  <c r="R800" i="29"/>
  <c r="P800" i="29"/>
  <c r="O800" i="29"/>
  <c r="N800" i="29"/>
  <c r="M800" i="29"/>
  <c r="L800" i="29"/>
  <c r="K800" i="29"/>
  <c r="J800" i="29"/>
  <c r="E800" i="29"/>
  <c r="Q800" i="29" s="1"/>
  <c r="U799" i="29"/>
  <c r="T799" i="29"/>
  <c r="S799" i="29"/>
  <c r="Q799" i="29"/>
  <c r="P799" i="29"/>
  <c r="O799" i="29"/>
  <c r="M799" i="29"/>
  <c r="L799" i="29"/>
  <c r="K799" i="29"/>
  <c r="J799" i="29"/>
  <c r="E799" i="29"/>
  <c r="N799" i="29" s="1"/>
  <c r="R798" i="29"/>
  <c r="K798" i="29"/>
  <c r="J798" i="29"/>
  <c r="E798" i="29"/>
  <c r="U797" i="29"/>
  <c r="T797" i="29"/>
  <c r="S797" i="29"/>
  <c r="Q797" i="29"/>
  <c r="O797" i="29"/>
  <c r="N797" i="29"/>
  <c r="M797" i="29"/>
  <c r="L797" i="29"/>
  <c r="K797" i="29"/>
  <c r="J797" i="29"/>
  <c r="E797" i="29"/>
  <c r="P797" i="29" s="1"/>
  <c r="K796" i="29"/>
  <c r="J796" i="29"/>
  <c r="E796" i="29"/>
  <c r="U795" i="29"/>
  <c r="T795" i="29"/>
  <c r="S795" i="29"/>
  <c r="M795" i="29"/>
  <c r="L795" i="29"/>
  <c r="K795" i="29"/>
  <c r="J795" i="29"/>
  <c r="E795" i="29"/>
  <c r="R795" i="29" s="1"/>
  <c r="P794" i="29"/>
  <c r="N794" i="29"/>
  <c r="K794" i="29"/>
  <c r="J794" i="29"/>
  <c r="E794" i="29"/>
  <c r="U793" i="29"/>
  <c r="K793" i="29"/>
  <c r="J793" i="29"/>
  <c r="E793" i="29"/>
  <c r="U792" i="29"/>
  <c r="T792" i="29"/>
  <c r="S792" i="29"/>
  <c r="R792" i="29"/>
  <c r="P792" i="29"/>
  <c r="O792" i="29"/>
  <c r="N792" i="29"/>
  <c r="M792" i="29"/>
  <c r="L792" i="29"/>
  <c r="K792" i="29"/>
  <c r="J792" i="29"/>
  <c r="E792" i="29"/>
  <c r="Q792" i="29" s="1"/>
  <c r="U791" i="29"/>
  <c r="T791" i="29"/>
  <c r="S791" i="29"/>
  <c r="R791" i="29"/>
  <c r="L791" i="29"/>
  <c r="K791" i="29"/>
  <c r="J791" i="29"/>
  <c r="E791" i="29"/>
  <c r="U790" i="29"/>
  <c r="P790" i="29"/>
  <c r="O790" i="29"/>
  <c r="N790" i="29"/>
  <c r="M790" i="29"/>
  <c r="L790" i="29"/>
  <c r="K790" i="29"/>
  <c r="J790" i="29"/>
  <c r="E790" i="29"/>
  <c r="S790" i="29" s="1"/>
  <c r="U789" i="29"/>
  <c r="T789" i="29"/>
  <c r="S789" i="29"/>
  <c r="R789" i="29"/>
  <c r="M789" i="29"/>
  <c r="L789" i="29"/>
  <c r="K789" i="29"/>
  <c r="J789" i="29"/>
  <c r="E789" i="29"/>
  <c r="Q789" i="29" s="1"/>
  <c r="R788" i="29"/>
  <c r="Q788" i="29"/>
  <c r="O788" i="29"/>
  <c r="K788" i="29"/>
  <c r="J788" i="29"/>
  <c r="E788" i="29"/>
  <c r="P788" i="29" s="1"/>
  <c r="U787" i="29"/>
  <c r="T787" i="29"/>
  <c r="S787" i="29"/>
  <c r="P787" i="29"/>
  <c r="O787" i="29"/>
  <c r="N787" i="29"/>
  <c r="M787" i="29"/>
  <c r="L787" i="29"/>
  <c r="K787" i="29"/>
  <c r="J787" i="29"/>
  <c r="E787" i="29"/>
  <c r="R787" i="29" s="1"/>
  <c r="S786" i="29"/>
  <c r="K786" i="29"/>
  <c r="J786" i="29"/>
  <c r="E786" i="29"/>
  <c r="K785" i="29"/>
  <c r="J785" i="29"/>
  <c r="E785" i="29"/>
  <c r="U784" i="29"/>
  <c r="T784" i="29"/>
  <c r="S784" i="29"/>
  <c r="R784" i="29"/>
  <c r="P784" i="29"/>
  <c r="O784" i="29"/>
  <c r="N784" i="29"/>
  <c r="M784" i="29"/>
  <c r="L784" i="29"/>
  <c r="K784" i="29"/>
  <c r="J784" i="29"/>
  <c r="E784" i="29"/>
  <c r="Q784" i="29" s="1"/>
  <c r="K783" i="29"/>
  <c r="J783" i="29"/>
  <c r="E783" i="29"/>
  <c r="U782" i="29"/>
  <c r="T782" i="29"/>
  <c r="P782" i="29"/>
  <c r="O782" i="29"/>
  <c r="N782" i="29"/>
  <c r="M782" i="29"/>
  <c r="L782" i="29"/>
  <c r="K782" i="29"/>
  <c r="J782" i="29"/>
  <c r="E782" i="29"/>
  <c r="S782" i="29" s="1"/>
  <c r="U781" i="29"/>
  <c r="T781" i="29"/>
  <c r="S781" i="29"/>
  <c r="R781" i="29"/>
  <c r="M781" i="29"/>
  <c r="L781" i="29"/>
  <c r="K781" i="29"/>
  <c r="J781" i="29"/>
  <c r="E781" i="29"/>
  <c r="Q781" i="29" s="1"/>
  <c r="R780" i="29"/>
  <c r="Q780" i="29"/>
  <c r="P780" i="29"/>
  <c r="O780" i="29"/>
  <c r="K780" i="29"/>
  <c r="J780" i="29"/>
  <c r="E780" i="29"/>
  <c r="U779" i="29"/>
  <c r="T779" i="29"/>
  <c r="S779" i="29"/>
  <c r="P779" i="29"/>
  <c r="O779" i="29"/>
  <c r="N779" i="29"/>
  <c r="M779" i="29"/>
  <c r="L779" i="29"/>
  <c r="K779" i="29"/>
  <c r="J779" i="29"/>
  <c r="E779" i="29"/>
  <c r="R779" i="29" s="1"/>
  <c r="T778" i="29"/>
  <c r="K778" i="29"/>
  <c r="J778" i="29"/>
  <c r="E778" i="29"/>
  <c r="Q777" i="29"/>
  <c r="O777" i="29"/>
  <c r="K777" i="29"/>
  <c r="J777" i="29"/>
  <c r="E777" i="29"/>
  <c r="P777" i="29" s="1"/>
  <c r="U776" i="29"/>
  <c r="T776" i="29"/>
  <c r="S776" i="29"/>
  <c r="R776" i="29"/>
  <c r="P776" i="29"/>
  <c r="O776" i="29"/>
  <c r="N776" i="29"/>
  <c r="M776" i="29"/>
  <c r="L776" i="29"/>
  <c r="K776" i="29"/>
  <c r="J776" i="29"/>
  <c r="E776" i="29"/>
  <c r="Q776" i="29" s="1"/>
  <c r="Q775" i="29"/>
  <c r="P775" i="29"/>
  <c r="K775" i="29"/>
  <c r="J775" i="29"/>
  <c r="E775" i="29"/>
  <c r="U774" i="29"/>
  <c r="T774" i="29"/>
  <c r="P774" i="29"/>
  <c r="O774" i="29"/>
  <c r="N774" i="29"/>
  <c r="M774" i="29"/>
  <c r="L774" i="29"/>
  <c r="K774" i="29"/>
  <c r="J774" i="29"/>
  <c r="E774" i="29"/>
  <c r="S774" i="29" s="1"/>
  <c r="S773" i="29"/>
  <c r="R773" i="29"/>
  <c r="Q773" i="29"/>
  <c r="L773" i="29"/>
  <c r="K773" i="29"/>
  <c r="J773" i="29"/>
  <c r="E773" i="29"/>
  <c r="M773" i="29" s="1"/>
  <c r="R772" i="29"/>
  <c r="Q772" i="29"/>
  <c r="P772" i="29"/>
  <c r="N772" i="29"/>
  <c r="K772" i="29"/>
  <c r="J772" i="29"/>
  <c r="E772" i="29"/>
  <c r="O772" i="29" s="1"/>
  <c r="U771" i="29"/>
  <c r="T771" i="29"/>
  <c r="S771" i="29"/>
  <c r="P771" i="29"/>
  <c r="O771" i="29"/>
  <c r="N771" i="29"/>
  <c r="M771" i="29"/>
  <c r="L771" i="29"/>
  <c r="K771" i="29"/>
  <c r="J771" i="29"/>
  <c r="E771" i="29"/>
  <c r="R771" i="29" s="1"/>
  <c r="S770" i="29"/>
  <c r="P770" i="29"/>
  <c r="L770" i="29"/>
  <c r="K770" i="29"/>
  <c r="J770" i="29"/>
  <c r="E770" i="29"/>
  <c r="K769" i="29"/>
  <c r="J769" i="29"/>
  <c r="E769" i="29"/>
  <c r="U768" i="29"/>
  <c r="T768" i="29"/>
  <c r="S768" i="29"/>
  <c r="R768" i="29"/>
  <c r="P768" i="29"/>
  <c r="O768" i="29"/>
  <c r="N768" i="29"/>
  <c r="M768" i="29"/>
  <c r="L768" i="29"/>
  <c r="K768" i="29"/>
  <c r="J768" i="29"/>
  <c r="E768" i="29"/>
  <c r="Q768" i="29" s="1"/>
  <c r="S767" i="29"/>
  <c r="R767" i="29"/>
  <c r="P767" i="29"/>
  <c r="K767" i="29"/>
  <c r="J767" i="29"/>
  <c r="E767" i="29"/>
  <c r="Q767" i="29" s="1"/>
  <c r="U766" i="29"/>
  <c r="T766" i="29"/>
  <c r="P766" i="29"/>
  <c r="O766" i="29"/>
  <c r="N766" i="29"/>
  <c r="M766" i="29"/>
  <c r="L766" i="29"/>
  <c r="K766" i="29"/>
  <c r="J766" i="29"/>
  <c r="E766" i="29"/>
  <c r="S766" i="29" s="1"/>
  <c r="U765" i="29"/>
  <c r="T765" i="29"/>
  <c r="Q765" i="29"/>
  <c r="N765" i="29"/>
  <c r="M765" i="29"/>
  <c r="L765" i="29"/>
  <c r="K765" i="29"/>
  <c r="J765" i="29"/>
  <c r="E765" i="29"/>
  <c r="R765" i="29" s="1"/>
  <c r="R764" i="29"/>
  <c r="Q764" i="29"/>
  <c r="P764" i="29"/>
  <c r="O764" i="29"/>
  <c r="N764" i="29"/>
  <c r="K764" i="29"/>
  <c r="J764" i="29"/>
  <c r="E764" i="29"/>
  <c r="U763" i="29"/>
  <c r="T763" i="29"/>
  <c r="S763" i="29"/>
  <c r="P763" i="29"/>
  <c r="O763" i="29"/>
  <c r="N763" i="29"/>
  <c r="M763" i="29"/>
  <c r="L763" i="29"/>
  <c r="K763" i="29"/>
  <c r="J763" i="29"/>
  <c r="E763" i="29"/>
  <c r="R763" i="29" s="1"/>
  <c r="U762" i="29"/>
  <c r="S762" i="29"/>
  <c r="L762" i="29"/>
  <c r="K762" i="29"/>
  <c r="J762" i="29"/>
  <c r="E762" i="29"/>
  <c r="Q761" i="29"/>
  <c r="P761" i="29"/>
  <c r="O761" i="29"/>
  <c r="N761" i="29"/>
  <c r="M761" i="29"/>
  <c r="K761" i="29"/>
  <c r="J761" i="29"/>
  <c r="E761" i="29"/>
  <c r="U760" i="29"/>
  <c r="T760" i="29"/>
  <c r="S760" i="29"/>
  <c r="R760" i="29"/>
  <c r="P760" i="29"/>
  <c r="O760" i="29"/>
  <c r="N760" i="29"/>
  <c r="M760" i="29"/>
  <c r="L760" i="29"/>
  <c r="K760" i="29"/>
  <c r="J760" i="29"/>
  <c r="E760" i="29"/>
  <c r="Q760" i="29" s="1"/>
  <c r="S759" i="29"/>
  <c r="L759" i="29"/>
  <c r="K759" i="29"/>
  <c r="J759" i="29"/>
  <c r="E759" i="29"/>
  <c r="P758" i="29"/>
  <c r="O758" i="29"/>
  <c r="N758" i="29"/>
  <c r="L758" i="29"/>
  <c r="K758" i="29"/>
  <c r="J758" i="29"/>
  <c r="E758" i="29"/>
  <c r="M758" i="29" s="1"/>
  <c r="S757" i="29"/>
  <c r="Q757" i="29"/>
  <c r="K757" i="29"/>
  <c r="J757" i="29"/>
  <c r="E757" i="29"/>
  <c r="R756" i="29"/>
  <c r="O756" i="29"/>
  <c r="N756" i="29"/>
  <c r="K756" i="29"/>
  <c r="J756" i="29"/>
  <c r="E756" i="29"/>
  <c r="U755" i="29"/>
  <c r="T755" i="29"/>
  <c r="S755" i="29"/>
  <c r="P755" i="29"/>
  <c r="O755" i="29"/>
  <c r="N755" i="29"/>
  <c r="M755" i="29"/>
  <c r="L755" i="29"/>
  <c r="K755" i="29"/>
  <c r="J755" i="29"/>
  <c r="E755" i="29"/>
  <c r="R755" i="29" s="1"/>
  <c r="P754" i="29"/>
  <c r="K754" i="29"/>
  <c r="J754" i="29"/>
  <c r="E754" i="29"/>
  <c r="U753" i="29"/>
  <c r="S753" i="29"/>
  <c r="P753" i="29"/>
  <c r="O753" i="29"/>
  <c r="N753" i="29"/>
  <c r="M753" i="29"/>
  <c r="K753" i="29"/>
  <c r="J753" i="29"/>
  <c r="E753" i="29"/>
  <c r="Q753" i="29" s="1"/>
  <c r="U752" i="29"/>
  <c r="T752" i="29"/>
  <c r="S752" i="29"/>
  <c r="R752" i="29"/>
  <c r="P752" i="29"/>
  <c r="O752" i="29"/>
  <c r="N752" i="29"/>
  <c r="M752" i="29"/>
  <c r="L752" i="29"/>
  <c r="K752" i="29"/>
  <c r="J752" i="29"/>
  <c r="E752" i="29"/>
  <c r="Q752" i="29" s="1"/>
  <c r="U751" i="29"/>
  <c r="T751" i="29"/>
  <c r="S751" i="29"/>
  <c r="P751" i="29"/>
  <c r="O751" i="29"/>
  <c r="M751" i="29"/>
  <c r="L751" i="29"/>
  <c r="K751" i="29"/>
  <c r="J751" i="29"/>
  <c r="E751" i="29"/>
  <c r="N751" i="29" s="1"/>
  <c r="Q750" i="29"/>
  <c r="K750" i="29"/>
  <c r="J750" i="29"/>
  <c r="E750" i="29"/>
  <c r="T749" i="29"/>
  <c r="P749" i="29"/>
  <c r="O749" i="29"/>
  <c r="N749" i="29"/>
  <c r="L749" i="29"/>
  <c r="K749" i="29"/>
  <c r="J749" i="29"/>
  <c r="E749" i="29"/>
  <c r="S749" i="29" s="1"/>
  <c r="T748" i="29"/>
  <c r="S748" i="29"/>
  <c r="Q748" i="29"/>
  <c r="L748" i="29"/>
  <c r="K748" i="29"/>
  <c r="J748" i="29"/>
  <c r="E748" i="29"/>
  <c r="Q747" i="29"/>
  <c r="P747" i="29"/>
  <c r="N747" i="29"/>
  <c r="K747" i="29"/>
  <c r="J747" i="29"/>
  <c r="E747" i="29"/>
  <c r="U746" i="29"/>
  <c r="T746" i="29"/>
  <c r="S746" i="29"/>
  <c r="R746" i="29"/>
  <c r="P746" i="29"/>
  <c r="O746" i="29"/>
  <c r="N746" i="29"/>
  <c r="M746" i="29"/>
  <c r="L746" i="29"/>
  <c r="K746" i="29"/>
  <c r="J746" i="29"/>
  <c r="E746" i="29"/>
  <c r="Q746" i="29" s="1"/>
  <c r="U745" i="29"/>
  <c r="T745" i="29"/>
  <c r="S745" i="29"/>
  <c r="R745" i="29"/>
  <c r="P745" i="29"/>
  <c r="M745" i="29"/>
  <c r="L745" i="29"/>
  <c r="K745" i="29"/>
  <c r="J745" i="29"/>
  <c r="E745" i="29"/>
  <c r="O745" i="29" s="1"/>
  <c r="U744" i="29"/>
  <c r="P744" i="29"/>
  <c r="O744" i="29"/>
  <c r="M744" i="29"/>
  <c r="K744" i="29"/>
  <c r="J744" i="29"/>
  <c r="E744" i="29"/>
  <c r="T744" i="29" s="1"/>
  <c r="U743" i="29"/>
  <c r="T743" i="29"/>
  <c r="S743" i="29"/>
  <c r="R743" i="29"/>
  <c r="O743" i="29"/>
  <c r="N743" i="29"/>
  <c r="M743" i="29"/>
  <c r="L743" i="29"/>
  <c r="K743" i="29"/>
  <c r="J743" i="29"/>
  <c r="E743" i="29"/>
  <c r="Q743" i="29" s="1"/>
  <c r="O742" i="29"/>
  <c r="K742" i="29"/>
  <c r="J742" i="29"/>
  <c r="E742" i="29"/>
  <c r="T741" i="29"/>
  <c r="P741" i="29"/>
  <c r="O741" i="29"/>
  <c r="N741" i="29"/>
  <c r="L741" i="29"/>
  <c r="K741" i="29"/>
  <c r="J741" i="29"/>
  <c r="E741" i="29"/>
  <c r="S741" i="29" s="1"/>
  <c r="T740" i="29"/>
  <c r="K740" i="29"/>
  <c r="J740" i="29"/>
  <c r="E740" i="29"/>
  <c r="P739" i="29"/>
  <c r="K739" i="29"/>
  <c r="J739" i="29"/>
  <c r="E739" i="29"/>
  <c r="U738" i="29"/>
  <c r="T738" i="29"/>
  <c r="S738" i="29"/>
  <c r="R738" i="29"/>
  <c r="P738" i="29"/>
  <c r="O738" i="29"/>
  <c r="N738" i="29"/>
  <c r="M738" i="29"/>
  <c r="L738" i="29"/>
  <c r="K738" i="29"/>
  <c r="J738" i="29"/>
  <c r="E738" i="29"/>
  <c r="Q738" i="29" s="1"/>
  <c r="U737" i="29"/>
  <c r="T737" i="29"/>
  <c r="S737" i="29"/>
  <c r="R737" i="29"/>
  <c r="P737" i="29"/>
  <c r="M737" i="29"/>
  <c r="L737" i="29"/>
  <c r="K737" i="29"/>
  <c r="J737" i="29"/>
  <c r="E737" i="29"/>
  <c r="O737" i="29" s="1"/>
  <c r="U736" i="29"/>
  <c r="P736" i="29"/>
  <c r="O736" i="29"/>
  <c r="M736" i="29"/>
  <c r="K736" i="29"/>
  <c r="J736" i="29"/>
  <c r="E736" i="29"/>
  <c r="T736" i="29" s="1"/>
  <c r="U735" i="29"/>
  <c r="T735" i="29"/>
  <c r="S735" i="29"/>
  <c r="R735" i="29"/>
  <c r="O735" i="29"/>
  <c r="N735" i="29"/>
  <c r="M735" i="29"/>
  <c r="L735" i="29"/>
  <c r="K735" i="29"/>
  <c r="J735" i="29"/>
  <c r="E735" i="29"/>
  <c r="Q735" i="29" s="1"/>
  <c r="R734" i="29"/>
  <c r="Q734" i="29"/>
  <c r="O734" i="29"/>
  <c r="K734" i="29"/>
  <c r="J734" i="29"/>
  <c r="E734" i="29"/>
  <c r="T733" i="29"/>
  <c r="P733" i="29"/>
  <c r="O733" i="29"/>
  <c r="N733" i="29"/>
  <c r="L733" i="29"/>
  <c r="K733" i="29"/>
  <c r="J733" i="29"/>
  <c r="E733" i="29"/>
  <c r="S733" i="29" s="1"/>
  <c r="T732" i="29"/>
  <c r="S732" i="29"/>
  <c r="Q732" i="29"/>
  <c r="L732" i="29"/>
  <c r="K732" i="29"/>
  <c r="J732" i="29"/>
  <c r="E732" i="29"/>
  <c r="N731" i="29"/>
  <c r="K731" i="29"/>
  <c r="J731" i="29"/>
  <c r="E731" i="29"/>
  <c r="U730" i="29"/>
  <c r="T730" i="29"/>
  <c r="S730" i="29"/>
  <c r="R730" i="29"/>
  <c r="P730" i="29"/>
  <c r="O730" i="29"/>
  <c r="N730" i="29"/>
  <c r="M730" i="29"/>
  <c r="L730" i="29"/>
  <c r="K730" i="29"/>
  <c r="J730" i="29"/>
  <c r="E730" i="29"/>
  <c r="Q730" i="29" s="1"/>
  <c r="U729" i="29"/>
  <c r="T729" i="29"/>
  <c r="S729" i="29"/>
  <c r="R729" i="29"/>
  <c r="P729" i="29"/>
  <c r="M729" i="29"/>
  <c r="L729" i="29"/>
  <c r="K729" i="29"/>
  <c r="J729" i="29"/>
  <c r="E729" i="29"/>
  <c r="O729" i="29" s="1"/>
  <c r="U728" i="29"/>
  <c r="P728" i="29"/>
  <c r="O728" i="29"/>
  <c r="M728" i="29"/>
  <c r="K728" i="29"/>
  <c r="J728" i="29"/>
  <c r="E728" i="29"/>
  <c r="T728" i="29" s="1"/>
  <c r="U727" i="29"/>
  <c r="T727" i="29"/>
  <c r="S727" i="29"/>
  <c r="R727" i="29"/>
  <c r="O727" i="29"/>
  <c r="N727" i="29"/>
  <c r="M727" i="29"/>
  <c r="L727" i="29"/>
  <c r="K727" i="29"/>
  <c r="J727" i="29"/>
  <c r="E727" i="29"/>
  <c r="Q727" i="29" s="1"/>
  <c r="R726" i="29"/>
  <c r="K726" i="29"/>
  <c r="J726" i="29"/>
  <c r="E726" i="29"/>
  <c r="T725" i="29"/>
  <c r="P725" i="29"/>
  <c r="O725" i="29"/>
  <c r="N725" i="29"/>
  <c r="L725" i="29"/>
  <c r="K725" i="29"/>
  <c r="J725" i="29"/>
  <c r="E725" i="29"/>
  <c r="S725" i="29" s="1"/>
  <c r="K724" i="29"/>
  <c r="J724" i="29"/>
  <c r="E724" i="29"/>
  <c r="Q723" i="29"/>
  <c r="P723" i="29"/>
  <c r="N723" i="29"/>
  <c r="K723" i="29"/>
  <c r="J723" i="29"/>
  <c r="E723" i="29"/>
  <c r="U722" i="29"/>
  <c r="T722" i="29"/>
  <c r="S722" i="29"/>
  <c r="R722" i="29"/>
  <c r="P722" i="29"/>
  <c r="O722" i="29"/>
  <c r="N722" i="29"/>
  <c r="M722" i="29"/>
  <c r="L722" i="29"/>
  <c r="K722" i="29"/>
  <c r="J722" i="29"/>
  <c r="E722" i="29"/>
  <c r="Q722" i="29" s="1"/>
  <c r="U721" i="29"/>
  <c r="T721" i="29"/>
  <c r="S721" i="29"/>
  <c r="R721" i="29"/>
  <c r="P721" i="29"/>
  <c r="M721" i="29"/>
  <c r="L721" i="29"/>
  <c r="K721" i="29"/>
  <c r="J721" i="29"/>
  <c r="E721" i="29"/>
  <c r="O721" i="29" s="1"/>
  <c r="U720" i="29"/>
  <c r="P720" i="29"/>
  <c r="O720" i="29"/>
  <c r="M720" i="29"/>
  <c r="K720" i="29"/>
  <c r="J720" i="29"/>
  <c r="E720" i="29"/>
  <c r="T720" i="29" s="1"/>
  <c r="U719" i="29"/>
  <c r="T719" i="29"/>
  <c r="S719" i="29"/>
  <c r="R719" i="29"/>
  <c r="O719" i="29"/>
  <c r="N719" i="29"/>
  <c r="M719" i="29"/>
  <c r="L719" i="29"/>
  <c r="K719" i="29"/>
  <c r="J719" i="29"/>
  <c r="E719" i="29"/>
  <c r="Q719" i="29" s="1"/>
  <c r="K718" i="29"/>
  <c r="J718" i="29"/>
  <c r="E718" i="29"/>
  <c r="T717" i="29"/>
  <c r="P717" i="29"/>
  <c r="O717" i="29"/>
  <c r="N717" i="29"/>
  <c r="L717" i="29"/>
  <c r="K717" i="29"/>
  <c r="J717" i="29"/>
  <c r="E717" i="29"/>
  <c r="S717" i="29" s="1"/>
  <c r="L716" i="29"/>
  <c r="K716" i="29"/>
  <c r="J716" i="29"/>
  <c r="E716" i="29"/>
  <c r="K715" i="29"/>
  <c r="J715" i="29"/>
  <c r="E715" i="29"/>
  <c r="U714" i="29"/>
  <c r="T714" i="29"/>
  <c r="S714" i="29"/>
  <c r="R714" i="29"/>
  <c r="P714" i="29"/>
  <c r="O714" i="29"/>
  <c r="N714" i="29"/>
  <c r="M714" i="29"/>
  <c r="L714" i="29"/>
  <c r="K714" i="29"/>
  <c r="J714" i="29"/>
  <c r="E714" i="29"/>
  <c r="Q714" i="29" s="1"/>
  <c r="U713" i="29"/>
  <c r="T713" i="29"/>
  <c r="S713" i="29"/>
  <c r="R713" i="29"/>
  <c r="P713" i="29"/>
  <c r="M713" i="29"/>
  <c r="L713" i="29"/>
  <c r="K713" i="29"/>
  <c r="J713" i="29"/>
  <c r="E713" i="29"/>
  <c r="O713" i="29" s="1"/>
  <c r="U712" i="29"/>
  <c r="P712" i="29"/>
  <c r="O712" i="29"/>
  <c r="M712" i="29"/>
  <c r="K712" i="29"/>
  <c r="J712" i="29"/>
  <c r="E712" i="29"/>
  <c r="T712" i="29" s="1"/>
  <c r="U711" i="29"/>
  <c r="T711" i="29"/>
  <c r="S711" i="29"/>
  <c r="R711" i="29"/>
  <c r="O711" i="29"/>
  <c r="N711" i="29"/>
  <c r="M711" i="29"/>
  <c r="L711" i="29"/>
  <c r="K711" i="29"/>
  <c r="J711" i="29"/>
  <c r="E711" i="29"/>
  <c r="Q711" i="29" s="1"/>
  <c r="R710" i="29"/>
  <c r="Q710" i="29"/>
  <c r="O710" i="29"/>
  <c r="K710" i="29"/>
  <c r="J710" i="29"/>
  <c r="E710" i="29"/>
  <c r="T709" i="29"/>
  <c r="P709" i="29"/>
  <c r="O709" i="29"/>
  <c r="N709" i="29"/>
  <c r="L709" i="29"/>
  <c r="K709" i="29"/>
  <c r="J709" i="29"/>
  <c r="E709" i="29"/>
  <c r="S709" i="29" s="1"/>
  <c r="T708" i="29"/>
  <c r="S708" i="29"/>
  <c r="Q708" i="29"/>
  <c r="L708" i="29"/>
  <c r="K708" i="29"/>
  <c r="J708" i="29"/>
  <c r="E708" i="29"/>
  <c r="P707" i="29"/>
  <c r="N707" i="29"/>
  <c r="K707" i="29"/>
  <c r="J707" i="29"/>
  <c r="E707" i="29"/>
  <c r="U706" i="29"/>
  <c r="T706" i="29"/>
  <c r="S706" i="29"/>
  <c r="R706" i="29"/>
  <c r="P706" i="29"/>
  <c r="O706" i="29"/>
  <c r="N706" i="29"/>
  <c r="M706" i="29"/>
  <c r="L706" i="29"/>
  <c r="K706" i="29"/>
  <c r="J706" i="29"/>
  <c r="E706" i="29"/>
  <c r="Q706" i="29" s="1"/>
  <c r="U705" i="29"/>
  <c r="T705" i="29"/>
  <c r="S705" i="29"/>
  <c r="R705" i="29"/>
  <c r="P705" i="29"/>
  <c r="M705" i="29"/>
  <c r="L705" i="29"/>
  <c r="K705" i="29"/>
  <c r="J705" i="29"/>
  <c r="E705" i="29"/>
  <c r="O705" i="29" s="1"/>
  <c r="U704" i="29"/>
  <c r="P704" i="29"/>
  <c r="O704" i="29"/>
  <c r="M704" i="29"/>
  <c r="K704" i="29"/>
  <c r="J704" i="29"/>
  <c r="E704" i="29"/>
  <c r="T704" i="29" s="1"/>
  <c r="U703" i="29"/>
  <c r="T703" i="29"/>
  <c r="S703" i="29"/>
  <c r="R703" i="29"/>
  <c r="O703" i="29"/>
  <c r="N703" i="29"/>
  <c r="M703" i="29"/>
  <c r="L703" i="29"/>
  <c r="K703" i="29"/>
  <c r="J703" i="29"/>
  <c r="E703" i="29"/>
  <c r="Q703" i="29" s="1"/>
  <c r="K702" i="29"/>
  <c r="J702" i="29"/>
  <c r="E702" i="29"/>
  <c r="T701" i="29"/>
  <c r="P701" i="29"/>
  <c r="O701" i="29"/>
  <c r="N701" i="29"/>
  <c r="L701" i="29"/>
  <c r="K701" i="29"/>
  <c r="J701" i="29"/>
  <c r="E701" i="29"/>
  <c r="S701" i="29" s="1"/>
  <c r="S700" i="29"/>
  <c r="K700" i="29"/>
  <c r="J700" i="29"/>
  <c r="E700" i="29"/>
  <c r="Q699" i="29"/>
  <c r="P699" i="29"/>
  <c r="N699" i="29"/>
  <c r="K699" i="29"/>
  <c r="J699" i="29"/>
  <c r="E699" i="29"/>
  <c r="U698" i="29"/>
  <c r="T698" i="29"/>
  <c r="S698" i="29"/>
  <c r="R698" i="29"/>
  <c r="P698" i="29"/>
  <c r="O698" i="29"/>
  <c r="N698" i="29"/>
  <c r="M698" i="29"/>
  <c r="L698" i="29"/>
  <c r="K698" i="29"/>
  <c r="J698" i="29"/>
  <c r="E698" i="29"/>
  <c r="Q698" i="29" s="1"/>
  <c r="U697" i="29"/>
  <c r="T697" i="29"/>
  <c r="S697" i="29"/>
  <c r="R697" i="29"/>
  <c r="P697" i="29"/>
  <c r="M697" i="29"/>
  <c r="L697" i="29"/>
  <c r="K697" i="29"/>
  <c r="J697" i="29"/>
  <c r="E697" i="29"/>
  <c r="O697" i="29" s="1"/>
  <c r="U696" i="29"/>
  <c r="P696" i="29"/>
  <c r="O696" i="29"/>
  <c r="M696" i="29"/>
  <c r="K696" i="29"/>
  <c r="J696" i="29"/>
  <c r="E696" i="29"/>
  <c r="T696" i="29" s="1"/>
  <c r="U695" i="29"/>
  <c r="T695" i="29"/>
  <c r="S695" i="29"/>
  <c r="R695" i="29"/>
  <c r="O695" i="29"/>
  <c r="N695" i="29"/>
  <c r="M695" i="29"/>
  <c r="L695" i="29"/>
  <c r="K695" i="29"/>
  <c r="J695" i="29"/>
  <c r="E695" i="29"/>
  <c r="Q695" i="29" s="1"/>
  <c r="R694" i="29"/>
  <c r="Q694" i="29"/>
  <c r="O694" i="29"/>
  <c r="K694" i="29"/>
  <c r="J694" i="29"/>
  <c r="E694" i="29"/>
  <c r="T693" i="29"/>
  <c r="P693" i="29"/>
  <c r="O693" i="29"/>
  <c r="N693" i="29"/>
  <c r="L693" i="29"/>
  <c r="K693" i="29"/>
  <c r="J693" i="29"/>
  <c r="E693" i="29"/>
  <c r="S693" i="29" s="1"/>
  <c r="Q692" i="29"/>
  <c r="L692" i="29"/>
  <c r="K692" i="29"/>
  <c r="J692" i="29"/>
  <c r="E692" i="29"/>
  <c r="N691" i="29"/>
  <c r="K691" i="29"/>
  <c r="J691" i="29"/>
  <c r="E691" i="29"/>
  <c r="U690" i="29"/>
  <c r="T690" i="29"/>
  <c r="S690" i="29"/>
  <c r="R690" i="29"/>
  <c r="P690" i="29"/>
  <c r="O690" i="29"/>
  <c r="N690" i="29"/>
  <c r="M690" i="29"/>
  <c r="L690" i="29"/>
  <c r="K690" i="29"/>
  <c r="J690" i="29"/>
  <c r="E690" i="29"/>
  <c r="Q690" i="29" s="1"/>
  <c r="U689" i="29"/>
  <c r="T689" i="29"/>
  <c r="S689" i="29"/>
  <c r="R689" i="29"/>
  <c r="P689" i="29"/>
  <c r="M689" i="29"/>
  <c r="L689" i="29"/>
  <c r="K689" i="29"/>
  <c r="J689" i="29"/>
  <c r="E689" i="29"/>
  <c r="O689" i="29" s="1"/>
  <c r="K688" i="29"/>
  <c r="J688" i="29"/>
  <c r="E688" i="29"/>
  <c r="U687" i="29"/>
  <c r="T687" i="29"/>
  <c r="S687" i="29"/>
  <c r="R687" i="29"/>
  <c r="O687" i="29"/>
  <c r="N687" i="29"/>
  <c r="M687" i="29"/>
  <c r="L687" i="29"/>
  <c r="K687" i="29"/>
  <c r="J687" i="29"/>
  <c r="E687" i="29"/>
  <c r="Q687" i="29" s="1"/>
  <c r="O686" i="29"/>
  <c r="K686" i="29"/>
  <c r="J686" i="29"/>
  <c r="E686" i="29"/>
  <c r="T685" i="29"/>
  <c r="P685" i="29"/>
  <c r="O685" i="29"/>
  <c r="N685" i="29"/>
  <c r="L685" i="29"/>
  <c r="K685" i="29"/>
  <c r="J685" i="29"/>
  <c r="E685" i="29"/>
  <c r="S685" i="29" s="1"/>
  <c r="U684" i="29"/>
  <c r="M684" i="29"/>
  <c r="K684" i="29"/>
  <c r="J684" i="29"/>
  <c r="E684" i="29"/>
  <c r="N683" i="29"/>
  <c r="K683" i="29"/>
  <c r="J683" i="29"/>
  <c r="E683" i="29"/>
  <c r="U682" i="29"/>
  <c r="T682" i="29"/>
  <c r="S682" i="29"/>
  <c r="R682" i="29"/>
  <c r="P682" i="29"/>
  <c r="O682" i="29"/>
  <c r="N682" i="29"/>
  <c r="M682" i="29"/>
  <c r="L682" i="29"/>
  <c r="K682" i="29"/>
  <c r="J682" i="29"/>
  <c r="E682" i="29"/>
  <c r="Q682" i="29" s="1"/>
  <c r="U681" i="29"/>
  <c r="T681" i="29"/>
  <c r="S681" i="29"/>
  <c r="R681" i="29"/>
  <c r="P681" i="29"/>
  <c r="M681" i="29"/>
  <c r="L681" i="29"/>
  <c r="K681" i="29"/>
  <c r="J681" i="29"/>
  <c r="E681" i="29"/>
  <c r="O681" i="29" s="1"/>
  <c r="R680" i="29"/>
  <c r="Q680" i="29"/>
  <c r="K680" i="29"/>
  <c r="J680" i="29"/>
  <c r="E680" i="29"/>
  <c r="U679" i="29"/>
  <c r="T679" i="29"/>
  <c r="S679" i="29"/>
  <c r="R679" i="29"/>
  <c r="O679" i="29"/>
  <c r="N679" i="29"/>
  <c r="M679" i="29"/>
  <c r="L679" i="29"/>
  <c r="K679" i="29"/>
  <c r="J679" i="29"/>
  <c r="E679" i="29"/>
  <c r="Q679" i="29" s="1"/>
  <c r="S678" i="29"/>
  <c r="R678" i="29"/>
  <c r="Q678" i="29"/>
  <c r="O678" i="29"/>
  <c r="L678" i="29"/>
  <c r="K678" i="29"/>
  <c r="J678" i="29"/>
  <c r="E678" i="29"/>
  <c r="Q677" i="29"/>
  <c r="P677" i="29"/>
  <c r="O677" i="29"/>
  <c r="N677" i="29"/>
  <c r="L677" i="29"/>
  <c r="K677" i="29"/>
  <c r="J677" i="29"/>
  <c r="E677" i="29"/>
  <c r="U676" i="29"/>
  <c r="T676" i="29"/>
  <c r="R676" i="29"/>
  <c r="Q676" i="29"/>
  <c r="K676" i="29"/>
  <c r="J676" i="29"/>
  <c r="E676" i="29"/>
  <c r="R675" i="29"/>
  <c r="N675" i="29"/>
  <c r="K675" i="29"/>
  <c r="J675" i="29"/>
  <c r="E675" i="29"/>
  <c r="U674" i="29"/>
  <c r="T674" i="29"/>
  <c r="S674" i="29"/>
  <c r="R674" i="29"/>
  <c r="P674" i="29"/>
  <c r="O674" i="29"/>
  <c r="N674" i="29"/>
  <c r="M674" i="29"/>
  <c r="L674" i="29"/>
  <c r="K674" i="29"/>
  <c r="J674" i="29"/>
  <c r="E674" i="29"/>
  <c r="Q674" i="29" s="1"/>
  <c r="U673" i="29"/>
  <c r="T673" i="29"/>
  <c r="R673" i="29"/>
  <c r="Q673" i="29"/>
  <c r="K673" i="29"/>
  <c r="J673" i="29"/>
  <c r="E673" i="29"/>
  <c r="R672" i="29"/>
  <c r="N672" i="29"/>
  <c r="M672" i="29"/>
  <c r="K672" i="29"/>
  <c r="J672" i="29"/>
  <c r="E672" i="29"/>
  <c r="U671" i="29"/>
  <c r="T671" i="29"/>
  <c r="S671" i="29"/>
  <c r="R671" i="29"/>
  <c r="O671" i="29"/>
  <c r="N671" i="29"/>
  <c r="M671" i="29"/>
  <c r="L671" i="29"/>
  <c r="K671" i="29"/>
  <c r="J671" i="29"/>
  <c r="E671" i="29"/>
  <c r="Q671" i="29" s="1"/>
  <c r="T670" i="29"/>
  <c r="S670" i="29"/>
  <c r="K670" i="29"/>
  <c r="J670" i="29"/>
  <c r="E670" i="29"/>
  <c r="Q669" i="29"/>
  <c r="M669" i="29"/>
  <c r="L669" i="29"/>
  <c r="K669" i="29"/>
  <c r="J669" i="29"/>
  <c r="E669" i="29"/>
  <c r="R668" i="29"/>
  <c r="Q668" i="29"/>
  <c r="N668" i="29"/>
  <c r="M668" i="29"/>
  <c r="L668" i="29"/>
  <c r="K668" i="29"/>
  <c r="J668" i="29"/>
  <c r="E668" i="29"/>
  <c r="O667" i="29"/>
  <c r="K667" i="29"/>
  <c r="J667" i="29"/>
  <c r="E667" i="29"/>
  <c r="U666" i="29"/>
  <c r="T666" i="29"/>
  <c r="S666" i="29"/>
  <c r="R666" i="29"/>
  <c r="P666" i="29"/>
  <c r="O666" i="29"/>
  <c r="N666" i="29"/>
  <c r="M666" i="29"/>
  <c r="L666" i="29"/>
  <c r="K666" i="29"/>
  <c r="J666" i="29"/>
  <c r="E666" i="29"/>
  <c r="Q666" i="29" s="1"/>
  <c r="R665" i="29"/>
  <c r="Q665" i="29"/>
  <c r="P665" i="29"/>
  <c r="M665" i="29"/>
  <c r="L665" i="29"/>
  <c r="K665" i="29"/>
  <c r="J665" i="29"/>
  <c r="E665" i="29"/>
  <c r="U664" i="29"/>
  <c r="R664" i="29"/>
  <c r="O664" i="29"/>
  <c r="K664" i="29"/>
  <c r="J664" i="29"/>
  <c r="E664" i="29"/>
  <c r="U663" i="29"/>
  <c r="T663" i="29"/>
  <c r="S663" i="29"/>
  <c r="R663" i="29"/>
  <c r="O663" i="29"/>
  <c r="N663" i="29"/>
  <c r="M663" i="29"/>
  <c r="L663" i="29"/>
  <c r="K663" i="29"/>
  <c r="J663" i="29"/>
  <c r="E663" i="29"/>
  <c r="Q663" i="29" s="1"/>
  <c r="R662" i="29"/>
  <c r="Q662" i="29"/>
  <c r="P662" i="29"/>
  <c r="O662" i="29"/>
  <c r="L662" i="29"/>
  <c r="K662" i="29"/>
  <c r="J662" i="29"/>
  <c r="E662" i="29"/>
  <c r="T661" i="29"/>
  <c r="Q661" i="29"/>
  <c r="N661" i="29"/>
  <c r="K661" i="29"/>
  <c r="J661" i="29"/>
  <c r="E661" i="29"/>
  <c r="S660" i="29"/>
  <c r="M660" i="29"/>
  <c r="L660" i="29"/>
  <c r="K660" i="29"/>
  <c r="J660" i="29"/>
  <c r="E660" i="29"/>
  <c r="R659" i="29"/>
  <c r="Q659" i="29"/>
  <c r="P659" i="29"/>
  <c r="O659" i="29"/>
  <c r="N659" i="29"/>
  <c r="K659" i="29"/>
  <c r="J659" i="29"/>
  <c r="E659" i="29"/>
  <c r="U658" i="29"/>
  <c r="T658" i="29"/>
  <c r="S658" i="29"/>
  <c r="R658" i="29"/>
  <c r="P658" i="29"/>
  <c r="O658" i="29"/>
  <c r="N658" i="29"/>
  <c r="M658" i="29"/>
  <c r="L658" i="29"/>
  <c r="K658" i="29"/>
  <c r="J658" i="29"/>
  <c r="E658" i="29"/>
  <c r="Q658" i="29" s="1"/>
  <c r="S657" i="29"/>
  <c r="M657" i="29"/>
  <c r="L657" i="29"/>
  <c r="K657" i="29"/>
  <c r="J657" i="29"/>
  <c r="E657" i="29"/>
  <c r="Q656" i="29"/>
  <c r="P656" i="29"/>
  <c r="O656" i="29"/>
  <c r="N656" i="29"/>
  <c r="M656" i="29"/>
  <c r="K656" i="29"/>
  <c r="J656" i="29"/>
  <c r="E656" i="29"/>
  <c r="U655" i="29"/>
  <c r="T655" i="29"/>
  <c r="S655" i="29"/>
  <c r="R655" i="29"/>
  <c r="O655" i="29"/>
  <c r="N655" i="29"/>
  <c r="M655" i="29"/>
  <c r="L655" i="29"/>
  <c r="K655" i="29"/>
  <c r="J655" i="29"/>
  <c r="E655" i="29"/>
  <c r="Q655" i="29" s="1"/>
  <c r="R654" i="29"/>
  <c r="L654" i="29"/>
  <c r="K654" i="29"/>
  <c r="J654" i="29"/>
  <c r="E654" i="29"/>
  <c r="U653" i="29"/>
  <c r="P653" i="29"/>
  <c r="O653" i="29"/>
  <c r="N653" i="29"/>
  <c r="M653" i="29"/>
  <c r="L653" i="29"/>
  <c r="K653" i="29"/>
  <c r="J653" i="29"/>
  <c r="E653" i="29"/>
  <c r="T652" i="29"/>
  <c r="S652" i="29"/>
  <c r="N652" i="29"/>
  <c r="K652" i="29"/>
  <c r="J652" i="29"/>
  <c r="E652" i="29"/>
  <c r="R651" i="29"/>
  <c r="Q651" i="29"/>
  <c r="K651" i="29"/>
  <c r="J651" i="29"/>
  <c r="E651" i="29"/>
  <c r="U650" i="29"/>
  <c r="T650" i="29"/>
  <c r="S650" i="29"/>
  <c r="R650" i="29"/>
  <c r="P650" i="29"/>
  <c r="O650" i="29"/>
  <c r="N650" i="29"/>
  <c r="M650" i="29"/>
  <c r="L650" i="29"/>
  <c r="K650" i="29"/>
  <c r="J650" i="29"/>
  <c r="E650" i="29"/>
  <c r="Q650" i="29" s="1"/>
  <c r="T649" i="29"/>
  <c r="S649" i="29"/>
  <c r="Q649" i="29"/>
  <c r="P649" i="29"/>
  <c r="K649" i="29"/>
  <c r="J649" i="29"/>
  <c r="E649" i="29"/>
  <c r="M648" i="29"/>
  <c r="K648" i="29"/>
  <c r="J648" i="29"/>
  <c r="E648" i="29"/>
  <c r="U647" i="29"/>
  <c r="T647" i="29"/>
  <c r="S647" i="29"/>
  <c r="R647" i="29"/>
  <c r="O647" i="29"/>
  <c r="N647" i="29"/>
  <c r="M647" i="29"/>
  <c r="L647" i="29"/>
  <c r="K647" i="29"/>
  <c r="J647" i="29"/>
  <c r="E647" i="29"/>
  <c r="Q647" i="29" s="1"/>
  <c r="S646" i="29"/>
  <c r="R646" i="29"/>
  <c r="P646" i="29"/>
  <c r="O646" i="29"/>
  <c r="K646" i="29"/>
  <c r="J646" i="29"/>
  <c r="E646" i="29"/>
  <c r="U645" i="29"/>
  <c r="S645" i="29"/>
  <c r="Q645" i="29"/>
  <c r="M645" i="29"/>
  <c r="L645" i="29"/>
  <c r="K645" i="29"/>
  <c r="J645" i="29"/>
  <c r="E645" i="29"/>
  <c r="R644" i="29"/>
  <c r="Q644" i="29"/>
  <c r="N644" i="29"/>
  <c r="M644" i="29"/>
  <c r="K644" i="29"/>
  <c r="J644" i="29"/>
  <c r="E644" i="29"/>
  <c r="M643" i="29"/>
  <c r="K643" i="29"/>
  <c r="J643" i="29"/>
  <c r="E643" i="29"/>
  <c r="U642" i="29"/>
  <c r="T642" i="29"/>
  <c r="S642" i="29"/>
  <c r="R642" i="29"/>
  <c r="P642" i="29"/>
  <c r="O642" i="29"/>
  <c r="N642" i="29"/>
  <c r="M642" i="29"/>
  <c r="L642" i="29"/>
  <c r="K642" i="29"/>
  <c r="J642" i="29"/>
  <c r="E642" i="29"/>
  <c r="Q642" i="29" s="1"/>
  <c r="U641" i="29"/>
  <c r="T641" i="29"/>
  <c r="S641" i="29"/>
  <c r="K641" i="29"/>
  <c r="J641" i="29"/>
  <c r="E641" i="29"/>
  <c r="U640" i="29"/>
  <c r="P640" i="29"/>
  <c r="O640" i="29"/>
  <c r="N640" i="29"/>
  <c r="M640" i="29"/>
  <c r="L640" i="29"/>
  <c r="K640" i="29"/>
  <c r="J640" i="29"/>
  <c r="E640" i="29"/>
  <c r="S640" i="29" s="1"/>
  <c r="K639" i="29"/>
  <c r="J639" i="29"/>
  <c r="E639" i="29"/>
  <c r="T638" i="29"/>
  <c r="P638" i="29"/>
  <c r="O638" i="29"/>
  <c r="N638" i="29"/>
  <c r="M638" i="29"/>
  <c r="L638" i="29"/>
  <c r="K638" i="29"/>
  <c r="J638" i="29"/>
  <c r="E638" i="29"/>
  <c r="U638" i="29" s="1"/>
  <c r="S637" i="29"/>
  <c r="R637" i="29"/>
  <c r="Q637" i="29"/>
  <c r="M637" i="29"/>
  <c r="L637" i="29"/>
  <c r="K637" i="29"/>
  <c r="J637" i="29"/>
  <c r="E637" i="29"/>
  <c r="R636" i="29"/>
  <c r="Q636" i="29"/>
  <c r="P636" i="29"/>
  <c r="O636" i="29"/>
  <c r="N636" i="29"/>
  <c r="K636" i="29"/>
  <c r="J636" i="29"/>
  <c r="E636" i="29"/>
  <c r="U635" i="29"/>
  <c r="T635" i="29"/>
  <c r="S635" i="29"/>
  <c r="P635" i="29"/>
  <c r="O635" i="29"/>
  <c r="N635" i="29"/>
  <c r="M635" i="29"/>
  <c r="L635" i="29"/>
  <c r="K635" i="29"/>
  <c r="J635" i="29"/>
  <c r="E635" i="29"/>
  <c r="R635" i="29" s="1"/>
  <c r="K634" i="29"/>
  <c r="J634" i="29"/>
  <c r="E634" i="29"/>
  <c r="K633" i="29"/>
  <c r="J633" i="29"/>
  <c r="E633" i="29"/>
  <c r="U632" i="29"/>
  <c r="T632" i="29"/>
  <c r="S632" i="29"/>
  <c r="R632" i="29"/>
  <c r="P632" i="29"/>
  <c r="O632" i="29"/>
  <c r="N632" i="29"/>
  <c r="M632" i="29"/>
  <c r="L632" i="29"/>
  <c r="K632" i="29"/>
  <c r="J632" i="29"/>
  <c r="E632" i="29"/>
  <c r="Q632" i="29" s="1"/>
  <c r="R631" i="29"/>
  <c r="Q631" i="29"/>
  <c r="P631" i="29"/>
  <c r="O631" i="29"/>
  <c r="K631" i="29"/>
  <c r="J631" i="29"/>
  <c r="E631" i="29"/>
  <c r="S631" i="29" s="1"/>
  <c r="U630" i="29"/>
  <c r="T630" i="29"/>
  <c r="P630" i="29"/>
  <c r="O630" i="29"/>
  <c r="N630" i="29"/>
  <c r="M630" i="29"/>
  <c r="L630" i="29"/>
  <c r="K630" i="29"/>
  <c r="J630" i="29"/>
  <c r="E630" i="29"/>
  <c r="S630" i="29" s="1"/>
  <c r="K629" i="29"/>
  <c r="J629" i="29"/>
  <c r="E629" i="29"/>
  <c r="K628" i="29"/>
  <c r="J628" i="29"/>
  <c r="E628" i="29"/>
  <c r="U627" i="29"/>
  <c r="T627" i="29"/>
  <c r="S627" i="29"/>
  <c r="P627" i="29"/>
  <c r="O627" i="29"/>
  <c r="N627" i="29"/>
  <c r="M627" i="29"/>
  <c r="L627" i="29"/>
  <c r="K627" i="29"/>
  <c r="J627" i="29"/>
  <c r="E627" i="29"/>
  <c r="R627" i="29" s="1"/>
  <c r="R626" i="29"/>
  <c r="Q626" i="29"/>
  <c r="P626" i="29"/>
  <c r="L626" i="29"/>
  <c r="K626" i="29"/>
  <c r="J626" i="29"/>
  <c r="E626" i="29"/>
  <c r="S626" i="29" s="1"/>
  <c r="Q625" i="29"/>
  <c r="P625" i="29"/>
  <c r="O625" i="29"/>
  <c r="N625" i="29"/>
  <c r="K625" i="29"/>
  <c r="J625" i="29"/>
  <c r="E625" i="29"/>
  <c r="U624" i="29"/>
  <c r="T624" i="29"/>
  <c r="S624" i="29"/>
  <c r="R624" i="29"/>
  <c r="P624" i="29"/>
  <c r="O624" i="29"/>
  <c r="N624" i="29"/>
  <c r="M624" i="29"/>
  <c r="L624" i="29"/>
  <c r="K624" i="29"/>
  <c r="J624" i="29"/>
  <c r="E624" i="29"/>
  <c r="Q624" i="29" s="1"/>
  <c r="O623" i="29"/>
  <c r="K623" i="29"/>
  <c r="J623" i="29"/>
  <c r="E623" i="29"/>
  <c r="U622" i="29"/>
  <c r="T622" i="29"/>
  <c r="P622" i="29"/>
  <c r="O622" i="29"/>
  <c r="N622" i="29"/>
  <c r="M622" i="29"/>
  <c r="L622" i="29"/>
  <c r="K622" i="29"/>
  <c r="J622" i="29"/>
  <c r="E622" i="29"/>
  <c r="S622" i="29" s="1"/>
  <c r="S621" i="29"/>
  <c r="R621" i="29"/>
  <c r="Q621" i="29"/>
  <c r="M621" i="29"/>
  <c r="K621" i="29"/>
  <c r="J621" i="29"/>
  <c r="E621" i="29"/>
  <c r="R620" i="29"/>
  <c r="Q620" i="29"/>
  <c r="P620" i="29"/>
  <c r="O620" i="29"/>
  <c r="K620" i="29"/>
  <c r="J620" i="29"/>
  <c r="E620" i="29"/>
  <c r="U619" i="29"/>
  <c r="T619" i="29"/>
  <c r="S619" i="29"/>
  <c r="P619" i="29"/>
  <c r="O619" i="29"/>
  <c r="N619" i="29"/>
  <c r="M619" i="29"/>
  <c r="L619" i="29"/>
  <c r="K619" i="29"/>
  <c r="J619" i="29"/>
  <c r="E619" i="29"/>
  <c r="R619" i="29" s="1"/>
  <c r="L618" i="29"/>
  <c r="K618" i="29"/>
  <c r="J618" i="29"/>
  <c r="E618" i="29"/>
  <c r="Q617" i="29"/>
  <c r="P617" i="29"/>
  <c r="O617" i="29"/>
  <c r="N617" i="29"/>
  <c r="M617" i="29"/>
  <c r="K617" i="29"/>
  <c r="J617" i="29"/>
  <c r="E617" i="29"/>
  <c r="U616" i="29"/>
  <c r="T616" i="29"/>
  <c r="S616" i="29"/>
  <c r="R616" i="29"/>
  <c r="P616" i="29"/>
  <c r="O616" i="29"/>
  <c r="N616" i="29"/>
  <c r="M616" i="29"/>
  <c r="L616" i="29"/>
  <c r="K616" i="29"/>
  <c r="J616" i="29"/>
  <c r="E616" i="29"/>
  <c r="Q616" i="29" s="1"/>
  <c r="S615" i="29"/>
  <c r="R615" i="29"/>
  <c r="K615" i="29"/>
  <c r="J615" i="29"/>
  <c r="E615" i="29"/>
  <c r="U614" i="29"/>
  <c r="T614" i="29"/>
  <c r="P614" i="29"/>
  <c r="O614" i="29"/>
  <c r="N614" i="29"/>
  <c r="M614" i="29"/>
  <c r="L614" i="29"/>
  <c r="K614" i="29"/>
  <c r="J614" i="29"/>
  <c r="E614" i="29"/>
  <c r="S614" i="29" s="1"/>
  <c r="U613" i="29"/>
  <c r="S613" i="29"/>
  <c r="R613" i="29"/>
  <c r="Q613" i="29"/>
  <c r="M613" i="29"/>
  <c r="L613" i="29"/>
  <c r="K613" i="29"/>
  <c r="J613" i="29"/>
  <c r="E613" i="29"/>
  <c r="R612" i="29"/>
  <c r="Q612" i="29"/>
  <c r="P612" i="29"/>
  <c r="O612" i="29"/>
  <c r="N612" i="29"/>
  <c r="K612" i="29"/>
  <c r="J612" i="29"/>
  <c r="E612" i="29"/>
  <c r="U611" i="29"/>
  <c r="T611" i="29"/>
  <c r="S611" i="29"/>
  <c r="P611" i="29"/>
  <c r="O611" i="29"/>
  <c r="N611" i="29"/>
  <c r="M611" i="29"/>
  <c r="L611" i="29"/>
  <c r="K611" i="29"/>
  <c r="J611" i="29"/>
  <c r="E611" i="29"/>
  <c r="R611" i="29" s="1"/>
  <c r="K610" i="29"/>
  <c r="J610" i="29"/>
  <c r="E610" i="29"/>
  <c r="U609" i="29"/>
  <c r="Q609" i="29"/>
  <c r="K609" i="29"/>
  <c r="J609" i="29"/>
  <c r="E609" i="29"/>
  <c r="U608" i="29"/>
  <c r="T608" i="29"/>
  <c r="S608" i="29"/>
  <c r="R608" i="29"/>
  <c r="P608" i="29"/>
  <c r="O608" i="29"/>
  <c r="N608" i="29"/>
  <c r="M608" i="29"/>
  <c r="L608" i="29"/>
  <c r="K608" i="29"/>
  <c r="J608" i="29"/>
  <c r="E608" i="29"/>
  <c r="Q608" i="29" s="1"/>
  <c r="S607" i="29"/>
  <c r="R607" i="29"/>
  <c r="Q607" i="29"/>
  <c r="P607" i="29"/>
  <c r="O607" i="29"/>
  <c r="K607" i="29"/>
  <c r="J607" i="29"/>
  <c r="E607" i="29"/>
  <c r="U606" i="29"/>
  <c r="T606" i="29"/>
  <c r="P606" i="29"/>
  <c r="O606" i="29"/>
  <c r="N606" i="29"/>
  <c r="M606" i="29"/>
  <c r="L606" i="29"/>
  <c r="K606" i="29"/>
  <c r="J606" i="29"/>
  <c r="E606" i="29"/>
  <c r="S606" i="29" s="1"/>
  <c r="K605" i="29"/>
  <c r="J605" i="29"/>
  <c r="E605" i="29"/>
  <c r="R604" i="29"/>
  <c r="K604" i="29"/>
  <c r="J604" i="29"/>
  <c r="E604" i="29"/>
  <c r="U603" i="29"/>
  <c r="T603" i="29"/>
  <c r="S603" i="29"/>
  <c r="P603" i="29"/>
  <c r="O603" i="29"/>
  <c r="N603" i="29"/>
  <c r="M603" i="29"/>
  <c r="L603" i="29"/>
  <c r="K603" i="29"/>
  <c r="J603" i="29"/>
  <c r="E603" i="29"/>
  <c r="R603" i="29" s="1"/>
  <c r="S602" i="29"/>
  <c r="R602" i="29"/>
  <c r="Q602" i="29"/>
  <c r="P602" i="29"/>
  <c r="L602" i="29"/>
  <c r="K602" i="29"/>
  <c r="J602" i="29"/>
  <c r="E602" i="29"/>
  <c r="Q601" i="29"/>
  <c r="P601" i="29"/>
  <c r="O601" i="29"/>
  <c r="N601" i="29"/>
  <c r="M601" i="29"/>
  <c r="K601" i="29"/>
  <c r="J601" i="29"/>
  <c r="E601" i="29"/>
  <c r="U600" i="29"/>
  <c r="T600" i="29"/>
  <c r="S600" i="29"/>
  <c r="R600" i="29"/>
  <c r="P600" i="29"/>
  <c r="O600" i="29"/>
  <c r="N600" i="29"/>
  <c r="M600" i="29"/>
  <c r="L600" i="29"/>
  <c r="K600" i="29"/>
  <c r="J600" i="29"/>
  <c r="E600" i="29"/>
  <c r="Q600" i="29" s="1"/>
  <c r="K599" i="29"/>
  <c r="J599" i="29"/>
  <c r="E599" i="29"/>
  <c r="U598" i="29"/>
  <c r="T598" i="29"/>
  <c r="P598" i="29"/>
  <c r="O598" i="29"/>
  <c r="N598" i="29"/>
  <c r="M598" i="29"/>
  <c r="L598" i="29"/>
  <c r="K598" i="29"/>
  <c r="J598" i="29"/>
  <c r="E598" i="29"/>
  <c r="S598" i="29" s="1"/>
  <c r="R597" i="29"/>
  <c r="Q597" i="29"/>
  <c r="M597" i="29"/>
  <c r="L597" i="29"/>
  <c r="K597" i="29"/>
  <c r="J597" i="29"/>
  <c r="E597" i="29"/>
  <c r="S597" i="29" s="1"/>
  <c r="Q596" i="29"/>
  <c r="P596" i="29"/>
  <c r="O596" i="29"/>
  <c r="N596" i="29"/>
  <c r="K596" i="29"/>
  <c r="J596" i="29"/>
  <c r="E596" i="29"/>
  <c r="R596" i="29" s="1"/>
  <c r="U595" i="29"/>
  <c r="T595" i="29"/>
  <c r="S595" i="29"/>
  <c r="P595" i="29"/>
  <c r="O595" i="29"/>
  <c r="N595" i="29"/>
  <c r="M595" i="29"/>
  <c r="L595" i="29"/>
  <c r="K595" i="29"/>
  <c r="J595" i="29"/>
  <c r="E595" i="29"/>
  <c r="R595" i="29" s="1"/>
  <c r="K594" i="29"/>
  <c r="J594" i="29"/>
  <c r="E594" i="29"/>
  <c r="M593" i="29"/>
  <c r="K593" i="29"/>
  <c r="J593" i="29"/>
  <c r="E593" i="29"/>
  <c r="U592" i="29"/>
  <c r="T592" i="29"/>
  <c r="S592" i="29"/>
  <c r="R592" i="29"/>
  <c r="P592" i="29"/>
  <c r="O592" i="29"/>
  <c r="N592" i="29"/>
  <c r="M592" i="29"/>
  <c r="L592" i="29"/>
  <c r="K592" i="29"/>
  <c r="J592" i="29"/>
  <c r="E592" i="29"/>
  <c r="Q592" i="29" s="1"/>
  <c r="S591" i="29"/>
  <c r="R591" i="29"/>
  <c r="Q591" i="29"/>
  <c r="P591" i="29"/>
  <c r="K591" i="29"/>
  <c r="J591" i="29"/>
  <c r="E591" i="29"/>
  <c r="U590" i="29"/>
  <c r="T590" i="29"/>
  <c r="P590" i="29"/>
  <c r="O590" i="29"/>
  <c r="N590" i="29"/>
  <c r="M590" i="29"/>
  <c r="L590" i="29"/>
  <c r="K590" i="29"/>
  <c r="J590" i="29"/>
  <c r="E590" i="29"/>
  <c r="S590" i="29" s="1"/>
  <c r="U589" i="29"/>
  <c r="T589" i="29"/>
  <c r="R589" i="29"/>
  <c r="Q589" i="29"/>
  <c r="N589" i="29"/>
  <c r="M589" i="29"/>
  <c r="L589" i="29"/>
  <c r="K589" i="29"/>
  <c r="J589" i="29"/>
  <c r="E589" i="29"/>
  <c r="R588" i="29"/>
  <c r="Q588" i="29"/>
  <c r="P588" i="29"/>
  <c r="O588" i="29"/>
  <c r="N588" i="29"/>
  <c r="K588" i="29"/>
  <c r="J588" i="29"/>
  <c r="E588" i="29"/>
  <c r="U587" i="29"/>
  <c r="T587" i="29"/>
  <c r="S587" i="29"/>
  <c r="P587" i="29"/>
  <c r="O587" i="29"/>
  <c r="N587" i="29"/>
  <c r="M587" i="29"/>
  <c r="L587" i="29"/>
  <c r="K587" i="29"/>
  <c r="J587" i="29"/>
  <c r="E587" i="29"/>
  <c r="R587" i="29" s="1"/>
  <c r="U586" i="29"/>
  <c r="T586" i="29"/>
  <c r="L586" i="29"/>
  <c r="K586" i="29"/>
  <c r="J586" i="29"/>
  <c r="E586" i="29"/>
  <c r="Q585" i="29"/>
  <c r="P585" i="29"/>
  <c r="O585" i="29"/>
  <c r="N585" i="29"/>
  <c r="M585" i="29"/>
  <c r="K585" i="29"/>
  <c r="J585" i="29"/>
  <c r="E585" i="29"/>
  <c r="U584" i="29"/>
  <c r="T584" i="29"/>
  <c r="S584" i="29"/>
  <c r="R584" i="29"/>
  <c r="P584" i="29"/>
  <c r="O584" i="29"/>
  <c r="N584" i="29"/>
  <c r="M584" i="29"/>
  <c r="L584" i="29"/>
  <c r="K584" i="29"/>
  <c r="J584" i="29"/>
  <c r="E584" i="29"/>
  <c r="Q584" i="29" s="1"/>
  <c r="T583" i="29"/>
  <c r="L583" i="29"/>
  <c r="K583" i="29"/>
  <c r="J583" i="29"/>
  <c r="E583" i="29"/>
  <c r="O582" i="29"/>
  <c r="N582" i="29"/>
  <c r="M582" i="29"/>
  <c r="L582" i="29"/>
  <c r="K582" i="29"/>
  <c r="J582" i="29"/>
  <c r="E582" i="29"/>
  <c r="P582" i="29" s="1"/>
  <c r="K581" i="29"/>
  <c r="J581" i="29"/>
  <c r="E581" i="29"/>
  <c r="S580" i="29"/>
  <c r="K580" i="29"/>
  <c r="J580" i="29"/>
  <c r="E580" i="29"/>
  <c r="U579" i="29"/>
  <c r="T579" i="29"/>
  <c r="S579" i="29"/>
  <c r="P579" i="29"/>
  <c r="O579" i="29"/>
  <c r="N579" i="29"/>
  <c r="M579" i="29"/>
  <c r="L579" i="29"/>
  <c r="K579" i="29"/>
  <c r="J579" i="29"/>
  <c r="E579" i="29"/>
  <c r="R579" i="29" s="1"/>
  <c r="S578" i="29"/>
  <c r="R578" i="29"/>
  <c r="Q578" i="29"/>
  <c r="K578" i="29"/>
  <c r="J578" i="29"/>
  <c r="E578" i="29"/>
  <c r="K577" i="29"/>
  <c r="J577" i="29"/>
  <c r="E577" i="29"/>
  <c r="U576" i="29"/>
  <c r="T576" i="29"/>
  <c r="S576" i="29"/>
  <c r="R576" i="29"/>
  <c r="P576" i="29"/>
  <c r="O576" i="29"/>
  <c r="N576" i="29"/>
  <c r="M576" i="29"/>
  <c r="L576" i="29"/>
  <c r="K576" i="29"/>
  <c r="J576" i="29"/>
  <c r="E576" i="29"/>
  <c r="Q576" i="29" s="1"/>
  <c r="S575" i="29"/>
  <c r="R575" i="29"/>
  <c r="Q575" i="29"/>
  <c r="K575" i="29"/>
  <c r="J575" i="29"/>
  <c r="E575" i="29"/>
  <c r="U574" i="29"/>
  <c r="T574" i="29"/>
  <c r="L574" i="29"/>
  <c r="K574" i="29"/>
  <c r="J574" i="29"/>
  <c r="E574" i="29"/>
  <c r="Q573" i="29"/>
  <c r="N573" i="29"/>
  <c r="M573" i="29"/>
  <c r="L573" i="29"/>
  <c r="K573" i="29"/>
  <c r="J573" i="29"/>
  <c r="E573" i="29"/>
  <c r="R573" i="29" s="1"/>
  <c r="R572" i="29"/>
  <c r="Q572" i="29"/>
  <c r="P572" i="29"/>
  <c r="O572" i="29"/>
  <c r="K572" i="29"/>
  <c r="J572" i="29"/>
  <c r="E572" i="29"/>
  <c r="U571" i="29"/>
  <c r="T571" i="29"/>
  <c r="S571" i="29"/>
  <c r="P571" i="29"/>
  <c r="O571" i="29"/>
  <c r="N571" i="29"/>
  <c r="M571" i="29"/>
  <c r="L571" i="29"/>
  <c r="K571" i="29"/>
  <c r="J571" i="29"/>
  <c r="E571" i="29"/>
  <c r="R571" i="29" s="1"/>
  <c r="U570" i="29"/>
  <c r="R570" i="29"/>
  <c r="Q570" i="29"/>
  <c r="P570" i="29"/>
  <c r="M570" i="29"/>
  <c r="L570" i="29"/>
  <c r="K570" i="29"/>
  <c r="J570" i="29"/>
  <c r="E570" i="29"/>
  <c r="U569" i="29"/>
  <c r="Q569" i="29"/>
  <c r="P569" i="29"/>
  <c r="O569" i="29"/>
  <c r="N569" i="29"/>
  <c r="K569" i="29"/>
  <c r="J569" i="29"/>
  <c r="E569" i="29"/>
  <c r="U568" i="29"/>
  <c r="T568" i="29"/>
  <c r="S568" i="29"/>
  <c r="R568" i="29"/>
  <c r="P568" i="29"/>
  <c r="O568" i="29"/>
  <c r="N568" i="29"/>
  <c r="M568" i="29"/>
  <c r="L568" i="29"/>
  <c r="K568" i="29"/>
  <c r="J568" i="29"/>
  <c r="E568" i="29"/>
  <c r="Q568" i="29" s="1"/>
  <c r="S567" i="29"/>
  <c r="Q567" i="29"/>
  <c r="P567" i="29"/>
  <c r="O567" i="29"/>
  <c r="M567" i="29"/>
  <c r="K567" i="29"/>
  <c r="J567" i="29"/>
  <c r="E567" i="29"/>
  <c r="N567" i="29" s="1"/>
  <c r="U566" i="29"/>
  <c r="T566" i="29"/>
  <c r="R566" i="29"/>
  <c r="L566" i="29"/>
  <c r="K566" i="29"/>
  <c r="J566" i="29"/>
  <c r="E566" i="29"/>
  <c r="S566" i="29" s="1"/>
  <c r="Q565" i="29"/>
  <c r="O565" i="29"/>
  <c r="N565" i="29"/>
  <c r="M565" i="29"/>
  <c r="K565" i="29"/>
  <c r="J565" i="29"/>
  <c r="E565" i="29"/>
  <c r="P565" i="29" s="1"/>
  <c r="T564" i="29"/>
  <c r="S564" i="29"/>
  <c r="R564" i="29"/>
  <c r="K564" i="29"/>
  <c r="J564" i="29"/>
  <c r="E564" i="29"/>
  <c r="U563" i="29"/>
  <c r="O563" i="29"/>
  <c r="N563" i="29"/>
  <c r="M563" i="29"/>
  <c r="L563" i="29"/>
  <c r="K563" i="29"/>
  <c r="J563" i="29"/>
  <c r="E563" i="29"/>
  <c r="R563" i="29" s="1"/>
  <c r="K562" i="29"/>
  <c r="J562" i="29"/>
  <c r="E562" i="29"/>
  <c r="U561" i="29"/>
  <c r="Q561" i="29"/>
  <c r="P561" i="29"/>
  <c r="O561" i="29"/>
  <c r="N561" i="29"/>
  <c r="M561" i="29"/>
  <c r="K561" i="29"/>
  <c r="J561" i="29"/>
  <c r="E561" i="29"/>
  <c r="U560" i="29"/>
  <c r="T560" i="29"/>
  <c r="S560" i="29"/>
  <c r="R560" i="29"/>
  <c r="P560" i="29"/>
  <c r="O560" i="29"/>
  <c r="N560" i="29"/>
  <c r="M560" i="29"/>
  <c r="L560" i="29"/>
  <c r="K560" i="29"/>
  <c r="J560" i="29"/>
  <c r="E560" i="29"/>
  <c r="Q560" i="29" s="1"/>
  <c r="U559" i="29"/>
  <c r="T559" i="29"/>
  <c r="Q559" i="29"/>
  <c r="P559" i="29"/>
  <c r="O559" i="29"/>
  <c r="M559" i="29"/>
  <c r="L559" i="29"/>
  <c r="K559" i="29"/>
  <c r="J559" i="29"/>
  <c r="E559" i="29"/>
  <c r="N559" i="29" s="1"/>
  <c r="R558" i="29"/>
  <c r="K558" i="29"/>
  <c r="J558" i="29"/>
  <c r="E558" i="29"/>
  <c r="U557" i="29"/>
  <c r="T557" i="29"/>
  <c r="Q557" i="29"/>
  <c r="O557" i="29"/>
  <c r="N557" i="29"/>
  <c r="M557" i="29"/>
  <c r="L557" i="29"/>
  <c r="K557" i="29"/>
  <c r="J557" i="29"/>
  <c r="E557" i="29"/>
  <c r="P557" i="29" s="1"/>
  <c r="R556" i="29"/>
  <c r="K556" i="29"/>
  <c r="J556" i="29"/>
  <c r="E556" i="29"/>
  <c r="U555" i="29"/>
  <c r="T555" i="29"/>
  <c r="S555" i="29"/>
  <c r="P555" i="29"/>
  <c r="O555" i="29"/>
  <c r="N555" i="29"/>
  <c r="M555" i="29"/>
  <c r="L555" i="29"/>
  <c r="K555" i="29"/>
  <c r="J555" i="29"/>
  <c r="E555" i="29"/>
  <c r="R555" i="29" s="1"/>
  <c r="K554" i="29"/>
  <c r="J554" i="29"/>
  <c r="E554" i="29"/>
  <c r="U553" i="29"/>
  <c r="S553" i="29"/>
  <c r="M553" i="29"/>
  <c r="K553" i="29"/>
  <c r="J553" i="29"/>
  <c r="E553" i="29"/>
  <c r="U552" i="29"/>
  <c r="T552" i="29"/>
  <c r="S552" i="29"/>
  <c r="R552" i="29"/>
  <c r="P552" i="29"/>
  <c r="O552" i="29"/>
  <c r="N552" i="29"/>
  <c r="M552" i="29"/>
  <c r="L552" i="29"/>
  <c r="K552" i="29"/>
  <c r="J552" i="29"/>
  <c r="E552" i="29"/>
  <c r="Q552" i="29" s="1"/>
  <c r="U551" i="29"/>
  <c r="T551" i="29"/>
  <c r="S551" i="29"/>
  <c r="L551" i="29"/>
  <c r="K551" i="29"/>
  <c r="J551" i="29"/>
  <c r="E551" i="29"/>
  <c r="N551" i="29" s="1"/>
  <c r="P550" i="29"/>
  <c r="O550" i="29"/>
  <c r="N550" i="29"/>
  <c r="M550" i="29"/>
  <c r="K550" i="29"/>
  <c r="J550" i="29"/>
  <c r="E550" i="29"/>
  <c r="S550" i="29" s="1"/>
  <c r="U549" i="29"/>
  <c r="T549" i="29"/>
  <c r="S549" i="29"/>
  <c r="L549" i="29"/>
  <c r="K549" i="29"/>
  <c r="J549" i="29"/>
  <c r="E549" i="29"/>
  <c r="P549" i="29" s="1"/>
  <c r="P548" i="29"/>
  <c r="O548" i="29"/>
  <c r="N548" i="29"/>
  <c r="L548" i="29"/>
  <c r="K548" i="29"/>
  <c r="J548" i="29"/>
  <c r="E548" i="29"/>
  <c r="Q548" i="29" s="1"/>
  <c r="T547" i="29"/>
  <c r="S547" i="29"/>
  <c r="Q547" i="29"/>
  <c r="P547" i="29"/>
  <c r="K547" i="29"/>
  <c r="J547" i="29"/>
  <c r="E547" i="29"/>
  <c r="U546" i="29"/>
  <c r="P546" i="29"/>
  <c r="N546" i="29"/>
  <c r="M546" i="29"/>
  <c r="L546" i="29"/>
  <c r="K546" i="29"/>
  <c r="J546" i="29"/>
  <c r="E546" i="29"/>
  <c r="O546" i="29" s="1"/>
  <c r="R545" i="29"/>
  <c r="Q545" i="29"/>
  <c r="P545" i="29"/>
  <c r="K545" i="29"/>
  <c r="J545" i="29"/>
  <c r="E545" i="29"/>
  <c r="S545" i="29" s="1"/>
  <c r="U544" i="29"/>
  <c r="T544" i="29"/>
  <c r="S544" i="29"/>
  <c r="R544" i="29"/>
  <c r="P544" i="29"/>
  <c r="O544" i="29"/>
  <c r="N544" i="29"/>
  <c r="M544" i="29"/>
  <c r="L544" i="29"/>
  <c r="K544" i="29"/>
  <c r="J544" i="29"/>
  <c r="E544" i="29"/>
  <c r="Q544" i="29" s="1"/>
  <c r="S543" i="29"/>
  <c r="R543" i="29"/>
  <c r="K543" i="29"/>
  <c r="J543" i="29"/>
  <c r="E543" i="29"/>
  <c r="U542" i="29"/>
  <c r="T542" i="29"/>
  <c r="P542" i="29"/>
  <c r="O542" i="29"/>
  <c r="N542" i="29"/>
  <c r="M542" i="29"/>
  <c r="L542" i="29"/>
  <c r="K542" i="29"/>
  <c r="J542" i="29"/>
  <c r="E542" i="29"/>
  <c r="S542" i="29" s="1"/>
  <c r="K541" i="29"/>
  <c r="J541" i="29"/>
  <c r="E541" i="29"/>
  <c r="T540" i="29"/>
  <c r="S540" i="29"/>
  <c r="P540" i="29"/>
  <c r="O540" i="29"/>
  <c r="N540" i="29"/>
  <c r="M540" i="29"/>
  <c r="L540" i="29"/>
  <c r="K540" i="29"/>
  <c r="J540" i="29"/>
  <c r="E540" i="29"/>
  <c r="U540" i="29" s="1"/>
  <c r="K539" i="29"/>
  <c r="J539" i="29"/>
  <c r="E539" i="29"/>
  <c r="U538" i="29"/>
  <c r="R538" i="29"/>
  <c r="P538" i="29"/>
  <c r="O538" i="29"/>
  <c r="N538" i="29"/>
  <c r="M538" i="29"/>
  <c r="K538" i="29"/>
  <c r="J538" i="29"/>
  <c r="E538" i="29"/>
  <c r="T538" i="29" s="1"/>
  <c r="U537" i="29"/>
  <c r="T537" i="29"/>
  <c r="S537" i="29"/>
  <c r="R537" i="29"/>
  <c r="P537" i="29"/>
  <c r="O537" i="29"/>
  <c r="N537" i="29"/>
  <c r="M537" i="29"/>
  <c r="L537" i="29"/>
  <c r="K537" i="29"/>
  <c r="J537" i="29"/>
  <c r="E537" i="29"/>
  <c r="Q537" i="29" s="1"/>
  <c r="R536" i="29"/>
  <c r="Q536" i="29"/>
  <c r="P536" i="29"/>
  <c r="O536" i="29"/>
  <c r="K536" i="29"/>
  <c r="J536" i="29"/>
  <c r="E536" i="29"/>
  <c r="U535" i="29"/>
  <c r="T535" i="29"/>
  <c r="O535" i="29"/>
  <c r="N535" i="29"/>
  <c r="M535" i="29"/>
  <c r="L535" i="29"/>
  <c r="K535" i="29"/>
  <c r="J535" i="29"/>
  <c r="E535" i="29"/>
  <c r="S535" i="29" s="1"/>
  <c r="T534" i="29"/>
  <c r="S534" i="29"/>
  <c r="R534" i="29"/>
  <c r="Q534" i="29"/>
  <c r="K534" i="29"/>
  <c r="J534" i="29"/>
  <c r="E534" i="29"/>
  <c r="Q533" i="29"/>
  <c r="P533" i="29"/>
  <c r="O533" i="29"/>
  <c r="N533" i="29"/>
  <c r="K533" i="29"/>
  <c r="J533" i="29"/>
  <c r="E533" i="29"/>
  <c r="U532" i="29"/>
  <c r="T532" i="29"/>
  <c r="S532" i="29"/>
  <c r="P532" i="29"/>
  <c r="O532" i="29"/>
  <c r="N532" i="29"/>
  <c r="M532" i="29"/>
  <c r="L532" i="29"/>
  <c r="K532" i="29"/>
  <c r="J532" i="29"/>
  <c r="E532" i="29"/>
  <c r="R532" i="29" s="1"/>
  <c r="S531" i="29"/>
  <c r="R531" i="29"/>
  <c r="K531" i="29"/>
  <c r="J531" i="29"/>
  <c r="E531" i="29"/>
  <c r="U530" i="29"/>
  <c r="R530" i="29"/>
  <c r="P530" i="29"/>
  <c r="O530" i="29"/>
  <c r="N530" i="29"/>
  <c r="M530" i="29"/>
  <c r="K530" i="29"/>
  <c r="J530" i="29"/>
  <c r="E530" i="29"/>
  <c r="T530" i="29" s="1"/>
  <c r="U529" i="29"/>
  <c r="T529" i="29"/>
  <c r="S529" i="29"/>
  <c r="R529" i="29"/>
  <c r="P529" i="29"/>
  <c r="O529" i="29"/>
  <c r="N529" i="29"/>
  <c r="M529" i="29"/>
  <c r="L529" i="29"/>
  <c r="K529" i="29"/>
  <c r="J529" i="29"/>
  <c r="E529" i="29"/>
  <c r="Q529" i="29" s="1"/>
  <c r="R528" i="29"/>
  <c r="Q528" i="29"/>
  <c r="P528" i="29"/>
  <c r="O528" i="29"/>
  <c r="K528" i="29"/>
  <c r="J528" i="29"/>
  <c r="E528" i="29"/>
  <c r="U527" i="29"/>
  <c r="T527" i="29"/>
  <c r="O527" i="29"/>
  <c r="N527" i="29"/>
  <c r="M527" i="29"/>
  <c r="L527" i="29"/>
  <c r="K527" i="29"/>
  <c r="J527" i="29"/>
  <c r="E527" i="29"/>
  <c r="S527" i="29" s="1"/>
  <c r="R526" i="29"/>
  <c r="Q526" i="29"/>
  <c r="L526" i="29"/>
  <c r="K526" i="29"/>
  <c r="J526" i="29"/>
  <c r="E526" i="29"/>
  <c r="T526" i="29" s="1"/>
  <c r="Q525" i="29"/>
  <c r="P525" i="29"/>
  <c r="O525" i="29"/>
  <c r="N525" i="29"/>
  <c r="K525" i="29"/>
  <c r="J525" i="29"/>
  <c r="E525" i="29"/>
  <c r="U524" i="29"/>
  <c r="T524" i="29"/>
  <c r="S524" i="29"/>
  <c r="P524" i="29"/>
  <c r="O524" i="29"/>
  <c r="N524" i="29"/>
  <c r="M524" i="29"/>
  <c r="L524" i="29"/>
  <c r="K524" i="29"/>
  <c r="J524" i="29"/>
  <c r="E524" i="29"/>
  <c r="R524" i="29" s="1"/>
  <c r="S523" i="29"/>
  <c r="R523" i="29"/>
  <c r="Q523" i="29"/>
  <c r="P523" i="29"/>
  <c r="K523" i="29"/>
  <c r="J523" i="29"/>
  <c r="E523" i="29"/>
  <c r="U522" i="29"/>
  <c r="R522" i="29"/>
  <c r="P522" i="29"/>
  <c r="O522" i="29"/>
  <c r="N522" i="29"/>
  <c r="M522" i="29"/>
  <c r="K522" i="29"/>
  <c r="J522" i="29"/>
  <c r="E522" i="29"/>
  <c r="T522" i="29" s="1"/>
  <c r="U521" i="29"/>
  <c r="T521" i="29"/>
  <c r="S521" i="29"/>
  <c r="R521" i="29"/>
  <c r="P521" i="29"/>
  <c r="O521" i="29"/>
  <c r="N521" i="29"/>
  <c r="M521" i="29"/>
  <c r="L521" i="29"/>
  <c r="K521" i="29"/>
  <c r="J521" i="29"/>
  <c r="E521" i="29"/>
  <c r="Q521" i="29" s="1"/>
  <c r="K520" i="29"/>
  <c r="J520" i="29"/>
  <c r="E520" i="29"/>
  <c r="U519" i="29"/>
  <c r="T519" i="29"/>
  <c r="O519" i="29"/>
  <c r="N519" i="29"/>
  <c r="M519" i="29"/>
  <c r="L519" i="29"/>
  <c r="K519" i="29"/>
  <c r="J519" i="29"/>
  <c r="E519" i="29"/>
  <c r="S519" i="29" s="1"/>
  <c r="K518" i="29"/>
  <c r="J518" i="29"/>
  <c r="E518" i="29"/>
  <c r="K517" i="29"/>
  <c r="J517" i="29"/>
  <c r="E517" i="29"/>
  <c r="U516" i="29"/>
  <c r="T516" i="29"/>
  <c r="S516" i="29"/>
  <c r="P516" i="29"/>
  <c r="O516" i="29"/>
  <c r="N516" i="29"/>
  <c r="M516" i="29"/>
  <c r="L516" i="29"/>
  <c r="K516" i="29"/>
  <c r="J516" i="29"/>
  <c r="E516" i="29"/>
  <c r="R516" i="29" s="1"/>
  <c r="S515" i="29"/>
  <c r="R515" i="29"/>
  <c r="Q515" i="29"/>
  <c r="P515" i="29"/>
  <c r="K515" i="29"/>
  <c r="J515" i="29"/>
  <c r="E515" i="29"/>
  <c r="U514" i="29"/>
  <c r="R514" i="29"/>
  <c r="P514" i="29"/>
  <c r="O514" i="29"/>
  <c r="N514" i="29"/>
  <c r="M514" i="29"/>
  <c r="K514" i="29"/>
  <c r="J514" i="29"/>
  <c r="E514" i="29"/>
  <c r="T514" i="29" s="1"/>
  <c r="U513" i="29"/>
  <c r="T513" i="29"/>
  <c r="S513" i="29"/>
  <c r="R513" i="29"/>
  <c r="P513" i="29"/>
  <c r="O513" i="29"/>
  <c r="N513" i="29"/>
  <c r="M513" i="29"/>
  <c r="L513" i="29"/>
  <c r="K513" i="29"/>
  <c r="J513" i="29"/>
  <c r="E513" i="29"/>
  <c r="Q513" i="29" s="1"/>
  <c r="R512" i="29"/>
  <c r="Q512" i="29"/>
  <c r="K512" i="29"/>
  <c r="J512" i="29"/>
  <c r="E512" i="29"/>
  <c r="U511" i="29"/>
  <c r="T511" i="29"/>
  <c r="O511" i="29"/>
  <c r="N511" i="29"/>
  <c r="M511" i="29"/>
  <c r="L511" i="29"/>
  <c r="K511" i="29"/>
  <c r="J511" i="29"/>
  <c r="E511" i="29"/>
  <c r="S511" i="29" s="1"/>
  <c r="T510" i="29"/>
  <c r="S510" i="29"/>
  <c r="K510" i="29"/>
  <c r="J510" i="29"/>
  <c r="E510" i="29"/>
  <c r="Q509" i="29"/>
  <c r="P509" i="29"/>
  <c r="K509" i="29"/>
  <c r="J509" i="29"/>
  <c r="E509" i="29"/>
  <c r="U508" i="29"/>
  <c r="T508" i="29"/>
  <c r="S508" i="29"/>
  <c r="P508" i="29"/>
  <c r="O508" i="29"/>
  <c r="N508" i="29"/>
  <c r="M508" i="29"/>
  <c r="L508" i="29"/>
  <c r="K508" i="29"/>
  <c r="J508" i="29"/>
  <c r="E508" i="29"/>
  <c r="R508" i="29" s="1"/>
  <c r="K507" i="29"/>
  <c r="J507" i="29"/>
  <c r="E507" i="29"/>
  <c r="U506" i="29"/>
  <c r="R506" i="29"/>
  <c r="P506" i="29"/>
  <c r="O506" i="29"/>
  <c r="N506" i="29"/>
  <c r="M506" i="29"/>
  <c r="K506" i="29"/>
  <c r="J506" i="29"/>
  <c r="E506" i="29"/>
  <c r="T506" i="29" s="1"/>
  <c r="U505" i="29"/>
  <c r="T505" i="29"/>
  <c r="S505" i="29"/>
  <c r="R505" i="29"/>
  <c r="P505" i="29"/>
  <c r="O505" i="29"/>
  <c r="N505" i="29"/>
  <c r="M505" i="29"/>
  <c r="L505" i="29"/>
  <c r="K505" i="29"/>
  <c r="J505" i="29"/>
  <c r="E505" i="29"/>
  <c r="Q505" i="29" s="1"/>
  <c r="R504" i="29"/>
  <c r="Q504" i="29"/>
  <c r="P504" i="29"/>
  <c r="K504" i="29"/>
  <c r="J504" i="29"/>
  <c r="E504" i="29"/>
  <c r="U503" i="29"/>
  <c r="K503" i="29"/>
  <c r="J503" i="29"/>
  <c r="E503" i="29"/>
  <c r="T502" i="29"/>
  <c r="K502" i="29"/>
  <c r="J502" i="29"/>
  <c r="E502" i="29"/>
  <c r="K501" i="29"/>
  <c r="J501" i="29"/>
  <c r="E501" i="29"/>
  <c r="U500" i="29"/>
  <c r="T500" i="29"/>
  <c r="S500" i="29"/>
  <c r="P500" i="29"/>
  <c r="O500" i="29"/>
  <c r="N500" i="29"/>
  <c r="M500" i="29"/>
  <c r="L500" i="29"/>
  <c r="K500" i="29"/>
  <c r="J500" i="29"/>
  <c r="E500" i="29"/>
  <c r="R500" i="29" s="1"/>
  <c r="K499" i="29"/>
  <c r="J499" i="29"/>
  <c r="E499" i="29"/>
  <c r="U498" i="29"/>
  <c r="R498" i="29"/>
  <c r="K498" i="29"/>
  <c r="J498" i="29"/>
  <c r="E498" i="29"/>
  <c r="U497" i="29"/>
  <c r="T497" i="29"/>
  <c r="S497" i="29"/>
  <c r="R497" i="29"/>
  <c r="P497" i="29"/>
  <c r="O497" i="29"/>
  <c r="N497" i="29"/>
  <c r="M497" i="29"/>
  <c r="L497" i="29"/>
  <c r="K497" i="29"/>
  <c r="J497" i="29"/>
  <c r="E497" i="29"/>
  <c r="Q497" i="29" s="1"/>
  <c r="K496" i="29"/>
  <c r="J496" i="29"/>
  <c r="E496" i="29"/>
  <c r="U495" i="29"/>
  <c r="T495" i="29"/>
  <c r="P495" i="29"/>
  <c r="O495" i="29"/>
  <c r="N495" i="29"/>
  <c r="M495" i="29"/>
  <c r="L495" i="29"/>
  <c r="K495" i="29"/>
  <c r="J495" i="29"/>
  <c r="E495" i="29"/>
  <c r="R494" i="29"/>
  <c r="Q494" i="29"/>
  <c r="N494" i="29"/>
  <c r="M494" i="29"/>
  <c r="K494" i="29"/>
  <c r="J494" i="29"/>
  <c r="E494" i="29"/>
  <c r="R493" i="29"/>
  <c r="Q493" i="29"/>
  <c r="P493" i="29"/>
  <c r="K493" i="29"/>
  <c r="J493" i="29"/>
  <c r="E493" i="29"/>
  <c r="U492" i="29"/>
  <c r="T492" i="29"/>
  <c r="S492" i="29"/>
  <c r="P492" i="29"/>
  <c r="O492" i="29"/>
  <c r="N492" i="29"/>
  <c r="M492" i="29"/>
  <c r="L492" i="29"/>
  <c r="K492" i="29"/>
  <c r="J492" i="29"/>
  <c r="E492" i="29"/>
  <c r="R492" i="29" s="1"/>
  <c r="T491" i="29"/>
  <c r="R491" i="29"/>
  <c r="Q491" i="29"/>
  <c r="P491" i="29"/>
  <c r="M491" i="29"/>
  <c r="L491" i="29"/>
  <c r="K491" i="29"/>
  <c r="J491" i="29"/>
  <c r="E491" i="29"/>
  <c r="Q490" i="29"/>
  <c r="P490" i="29"/>
  <c r="O490" i="29"/>
  <c r="K490" i="29"/>
  <c r="J490" i="29"/>
  <c r="E490" i="29"/>
  <c r="U489" i="29"/>
  <c r="T489" i="29"/>
  <c r="S489" i="29"/>
  <c r="R489" i="29"/>
  <c r="P489" i="29"/>
  <c r="O489" i="29"/>
  <c r="N489" i="29"/>
  <c r="M489" i="29"/>
  <c r="L489" i="29"/>
  <c r="K489" i="29"/>
  <c r="J489" i="29"/>
  <c r="E489" i="29"/>
  <c r="Q489" i="29" s="1"/>
  <c r="R488" i="29"/>
  <c r="Q488" i="29"/>
  <c r="P488" i="29"/>
  <c r="O488" i="29"/>
  <c r="L488" i="29"/>
  <c r="K488" i="29"/>
  <c r="J488" i="29"/>
  <c r="E488" i="29"/>
  <c r="O487" i="29"/>
  <c r="K487" i="29"/>
  <c r="J487" i="29"/>
  <c r="E487" i="29"/>
  <c r="U486" i="29"/>
  <c r="T486" i="29"/>
  <c r="R486" i="29"/>
  <c r="Q486" i="29"/>
  <c r="N486" i="29"/>
  <c r="M486" i="29"/>
  <c r="L486" i="29"/>
  <c r="K486" i="29"/>
  <c r="J486" i="29"/>
  <c r="E486" i="29"/>
  <c r="Q485" i="29"/>
  <c r="P485" i="29"/>
  <c r="O485" i="29"/>
  <c r="N485" i="29"/>
  <c r="K485" i="29"/>
  <c r="J485" i="29"/>
  <c r="E485" i="29"/>
  <c r="R485" i="29" s="1"/>
  <c r="U484" i="29"/>
  <c r="T484" i="29"/>
  <c r="S484" i="29"/>
  <c r="P484" i="29"/>
  <c r="O484" i="29"/>
  <c r="N484" i="29"/>
  <c r="M484" i="29"/>
  <c r="L484" i="29"/>
  <c r="K484" i="29"/>
  <c r="J484" i="29"/>
  <c r="E484" i="29"/>
  <c r="R484" i="29" s="1"/>
  <c r="U483" i="29"/>
  <c r="T483" i="29"/>
  <c r="S483" i="29"/>
  <c r="K483" i="29"/>
  <c r="J483" i="29"/>
  <c r="E483" i="29"/>
  <c r="P482" i="29"/>
  <c r="O482" i="29"/>
  <c r="N482" i="29"/>
  <c r="M482" i="29"/>
  <c r="K482" i="29"/>
  <c r="J482" i="29"/>
  <c r="E482" i="29"/>
  <c r="Q482" i="29" s="1"/>
  <c r="U481" i="29"/>
  <c r="T481" i="29"/>
  <c r="S481" i="29"/>
  <c r="R481" i="29"/>
  <c r="P481" i="29"/>
  <c r="O481" i="29"/>
  <c r="N481" i="29"/>
  <c r="M481" i="29"/>
  <c r="L481" i="29"/>
  <c r="K481" i="29"/>
  <c r="J481" i="29"/>
  <c r="E481" i="29"/>
  <c r="Q481" i="29" s="1"/>
  <c r="T480" i="29"/>
  <c r="S480" i="29"/>
  <c r="K480" i="29"/>
  <c r="J480" i="29"/>
  <c r="E480" i="29"/>
  <c r="P479" i="29"/>
  <c r="O479" i="29"/>
  <c r="N479" i="29"/>
  <c r="M479" i="29"/>
  <c r="L479" i="29"/>
  <c r="K479" i="29"/>
  <c r="J479" i="29"/>
  <c r="E479" i="29"/>
  <c r="Q478" i="29"/>
  <c r="K478" i="29"/>
  <c r="J478" i="29"/>
  <c r="E478" i="29"/>
  <c r="K477" i="29"/>
  <c r="J477" i="29"/>
  <c r="E477" i="29"/>
  <c r="U476" i="29"/>
  <c r="T476" i="29"/>
  <c r="S476" i="29"/>
  <c r="P476" i="29"/>
  <c r="O476" i="29"/>
  <c r="N476" i="29"/>
  <c r="M476" i="29"/>
  <c r="L476" i="29"/>
  <c r="K476" i="29"/>
  <c r="J476" i="29"/>
  <c r="E476" i="29"/>
  <c r="R476" i="29" s="1"/>
  <c r="R475" i="29"/>
  <c r="Q475" i="29"/>
  <c r="P475" i="29"/>
  <c r="K475" i="29"/>
  <c r="J475" i="29"/>
  <c r="E475" i="29"/>
  <c r="U474" i="29"/>
  <c r="R474" i="29"/>
  <c r="Q474" i="29"/>
  <c r="K474" i="29"/>
  <c r="J474" i="29"/>
  <c r="E474" i="29"/>
  <c r="U473" i="29"/>
  <c r="T473" i="29"/>
  <c r="S473" i="29"/>
  <c r="R473" i="29"/>
  <c r="P473" i="29"/>
  <c r="O473" i="29"/>
  <c r="N473" i="29"/>
  <c r="M473" i="29"/>
  <c r="L473" i="29"/>
  <c r="K473" i="29"/>
  <c r="J473" i="29"/>
  <c r="E473" i="29"/>
  <c r="Q473" i="29" s="1"/>
  <c r="R472" i="29"/>
  <c r="Q472" i="29"/>
  <c r="P472" i="29"/>
  <c r="K472" i="29"/>
  <c r="J472" i="29"/>
  <c r="E472" i="29"/>
  <c r="U471" i="29"/>
  <c r="T471" i="29"/>
  <c r="Q471" i="29"/>
  <c r="K471" i="29"/>
  <c r="J471" i="29"/>
  <c r="E471" i="29"/>
  <c r="Q470" i="29"/>
  <c r="N470" i="29"/>
  <c r="M470" i="29"/>
  <c r="L470" i="29"/>
  <c r="K470" i="29"/>
  <c r="J470" i="29"/>
  <c r="E470" i="29"/>
  <c r="R470" i="29" s="1"/>
  <c r="R469" i="29"/>
  <c r="Q469" i="29"/>
  <c r="P469" i="29"/>
  <c r="O469" i="29"/>
  <c r="K469" i="29"/>
  <c r="J469" i="29"/>
  <c r="E469" i="29"/>
  <c r="U468" i="29"/>
  <c r="T468" i="29"/>
  <c r="S468" i="29"/>
  <c r="P468" i="29"/>
  <c r="O468" i="29"/>
  <c r="N468" i="29"/>
  <c r="M468" i="29"/>
  <c r="L468" i="29"/>
  <c r="K468" i="29"/>
  <c r="J468" i="29"/>
  <c r="E468" i="29"/>
  <c r="R468" i="29" s="1"/>
  <c r="U467" i="29"/>
  <c r="Q467" i="29"/>
  <c r="P467" i="29"/>
  <c r="M467" i="29"/>
  <c r="L467" i="29"/>
  <c r="K467" i="29"/>
  <c r="J467" i="29"/>
  <c r="E467" i="29"/>
  <c r="R467" i="29" s="1"/>
  <c r="Q466" i="29"/>
  <c r="P466" i="29"/>
  <c r="O466" i="29"/>
  <c r="N466" i="29"/>
  <c r="K466" i="29"/>
  <c r="J466" i="29"/>
  <c r="E466" i="29"/>
  <c r="U465" i="29"/>
  <c r="T465" i="29"/>
  <c r="S465" i="29"/>
  <c r="R465" i="29"/>
  <c r="P465" i="29"/>
  <c r="O465" i="29"/>
  <c r="N465" i="29"/>
  <c r="M465" i="29"/>
  <c r="L465" i="29"/>
  <c r="K465" i="29"/>
  <c r="J465" i="29"/>
  <c r="E465" i="29"/>
  <c r="Q465" i="29" s="1"/>
  <c r="Q464" i="29"/>
  <c r="P464" i="29"/>
  <c r="O464" i="29"/>
  <c r="L464" i="29"/>
  <c r="K464" i="29"/>
  <c r="J464" i="29"/>
  <c r="E464" i="29"/>
  <c r="R464" i="29" s="1"/>
  <c r="P463" i="29"/>
  <c r="O463" i="29"/>
  <c r="N463" i="29"/>
  <c r="K463" i="29"/>
  <c r="J463" i="29"/>
  <c r="E463" i="29"/>
  <c r="U462" i="29"/>
  <c r="T462" i="29"/>
  <c r="S462" i="29"/>
  <c r="K462" i="29"/>
  <c r="J462" i="29"/>
  <c r="E462" i="29"/>
  <c r="R461" i="29"/>
  <c r="Q461" i="29"/>
  <c r="P461" i="29"/>
  <c r="O461" i="29"/>
  <c r="N461" i="29"/>
  <c r="K461" i="29"/>
  <c r="J461" i="29"/>
  <c r="E461" i="29"/>
  <c r="U460" i="29"/>
  <c r="T460" i="29"/>
  <c r="S460" i="29"/>
  <c r="P460" i="29"/>
  <c r="O460" i="29"/>
  <c r="N460" i="29"/>
  <c r="M460" i="29"/>
  <c r="L460" i="29"/>
  <c r="K460" i="29"/>
  <c r="J460" i="29"/>
  <c r="E460" i="29"/>
  <c r="R460" i="29" s="1"/>
  <c r="T459" i="29"/>
  <c r="S459" i="29"/>
  <c r="R459" i="29"/>
  <c r="K459" i="29"/>
  <c r="J459" i="29"/>
  <c r="E459" i="29"/>
  <c r="U458" i="29"/>
  <c r="Q458" i="29"/>
  <c r="P458" i="29"/>
  <c r="O458" i="29"/>
  <c r="N458" i="29"/>
  <c r="M458" i="29"/>
  <c r="K458" i="29"/>
  <c r="J458" i="29"/>
  <c r="E458" i="29"/>
  <c r="U457" i="29"/>
  <c r="T457" i="29"/>
  <c r="S457" i="29"/>
  <c r="R457" i="29"/>
  <c r="P457" i="29"/>
  <c r="O457" i="29"/>
  <c r="N457" i="29"/>
  <c r="M457" i="29"/>
  <c r="L457" i="29"/>
  <c r="K457" i="29"/>
  <c r="J457" i="29"/>
  <c r="E457" i="29"/>
  <c r="Q457" i="29" s="1"/>
  <c r="K456" i="29"/>
  <c r="J456" i="29"/>
  <c r="E456" i="29"/>
  <c r="U455" i="29"/>
  <c r="O455" i="29"/>
  <c r="N455" i="29"/>
  <c r="M455" i="29"/>
  <c r="L455" i="29"/>
  <c r="K455" i="29"/>
  <c r="J455" i="29"/>
  <c r="E455" i="29"/>
  <c r="P455" i="29" s="1"/>
  <c r="R454" i="29"/>
  <c r="Q454" i="29"/>
  <c r="N454" i="29"/>
  <c r="K454" i="29"/>
  <c r="J454" i="29"/>
  <c r="E454" i="29"/>
  <c r="S453" i="29"/>
  <c r="R453" i="29"/>
  <c r="Q453" i="29"/>
  <c r="K453" i="29"/>
  <c r="J453" i="29"/>
  <c r="E453" i="29"/>
  <c r="U452" i="29"/>
  <c r="T452" i="29"/>
  <c r="S452" i="29"/>
  <c r="P452" i="29"/>
  <c r="O452" i="29"/>
  <c r="N452" i="29"/>
  <c r="M452" i="29"/>
  <c r="L452" i="29"/>
  <c r="K452" i="29"/>
  <c r="J452" i="29"/>
  <c r="E452" i="29"/>
  <c r="R452" i="29" s="1"/>
  <c r="R451" i="29"/>
  <c r="Q451" i="29"/>
  <c r="P451" i="29"/>
  <c r="M451" i="29"/>
  <c r="K451" i="29"/>
  <c r="J451" i="29"/>
  <c r="E451" i="29"/>
  <c r="R450" i="29"/>
  <c r="Q450" i="29"/>
  <c r="P450" i="29"/>
  <c r="K450" i="29"/>
  <c r="J450" i="29"/>
  <c r="E450" i="29"/>
  <c r="U449" i="29"/>
  <c r="T449" i="29"/>
  <c r="S449" i="29"/>
  <c r="R449" i="29"/>
  <c r="P449" i="29"/>
  <c r="O449" i="29"/>
  <c r="N449" i="29"/>
  <c r="M449" i="29"/>
  <c r="L449" i="29"/>
  <c r="K449" i="29"/>
  <c r="J449" i="29"/>
  <c r="E449" i="29"/>
  <c r="Q449" i="29" s="1"/>
  <c r="R448" i="29"/>
  <c r="Q448" i="29"/>
  <c r="P448" i="29"/>
  <c r="O448" i="29"/>
  <c r="K448" i="29"/>
  <c r="J448" i="29"/>
  <c r="E448" i="29"/>
  <c r="T447" i="29"/>
  <c r="Q447" i="29"/>
  <c r="P447" i="29"/>
  <c r="K447" i="29"/>
  <c r="J447" i="29"/>
  <c r="E447" i="29"/>
  <c r="U446" i="29"/>
  <c r="Q446" i="29"/>
  <c r="N446" i="29"/>
  <c r="M446" i="29"/>
  <c r="L446" i="29"/>
  <c r="K446" i="29"/>
  <c r="J446" i="29"/>
  <c r="E446" i="29"/>
  <c r="R446" i="29" s="1"/>
  <c r="R445" i="29"/>
  <c r="Q445" i="29"/>
  <c r="P445" i="29"/>
  <c r="O445" i="29"/>
  <c r="N445" i="29"/>
  <c r="K445" i="29"/>
  <c r="J445" i="29"/>
  <c r="E445" i="29"/>
  <c r="S444" i="29"/>
  <c r="Q444" i="29"/>
  <c r="P444" i="29"/>
  <c r="K444" i="29"/>
  <c r="J444" i="29"/>
  <c r="E444" i="29"/>
  <c r="U443" i="29"/>
  <c r="S443" i="29"/>
  <c r="Q443" i="29"/>
  <c r="P443" i="29"/>
  <c r="N443" i="29"/>
  <c r="M443" i="29"/>
  <c r="L443" i="29"/>
  <c r="K443" i="29"/>
  <c r="J443" i="29"/>
  <c r="E443" i="29"/>
  <c r="O443" i="29" s="1"/>
  <c r="R442" i="29"/>
  <c r="Q442" i="29"/>
  <c r="P442" i="29"/>
  <c r="K442" i="29"/>
  <c r="J442" i="29"/>
  <c r="E442" i="29"/>
  <c r="U441" i="29"/>
  <c r="T441" i="29"/>
  <c r="S441" i="29"/>
  <c r="R441" i="29"/>
  <c r="P441" i="29"/>
  <c r="O441" i="29"/>
  <c r="N441" i="29"/>
  <c r="M441" i="29"/>
  <c r="L441" i="29"/>
  <c r="K441" i="29"/>
  <c r="J441" i="29"/>
  <c r="E441" i="29"/>
  <c r="Q441" i="29" s="1"/>
  <c r="R440" i="29"/>
  <c r="Q440" i="29"/>
  <c r="P440" i="29"/>
  <c r="K440" i="29"/>
  <c r="J440" i="29"/>
  <c r="E440" i="29"/>
  <c r="U439" i="29"/>
  <c r="T439" i="29"/>
  <c r="O439" i="29"/>
  <c r="N439" i="29"/>
  <c r="M439" i="29"/>
  <c r="L439" i="29"/>
  <c r="K439" i="29"/>
  <c r="J439" i="29"/>
  <c r="E439" i="29"/>
  <c r="S439" i="29" s="1"/>
  <c r="R438" i="29"/>
  <c r="Q438" i="29"/>
  <c r="O438" i="29"/>
  <c r="K438" i="29"/>
  <c r="J438" i="29"/>
  <c r="E438" i="29"/>
  <c r="T437" i="29"/>
  <c r="S437" i="29"/>
  <c r="Q437" i="29"/>
  <c r="P437" i="29"/>
  <c r="O437" i="29"/>
  <c r="N437" i="29"/>
  <c r="L437" i="29"/>
  <c r="K437" i="29"/>
  <c r="J437" i="29"/>
  <c r="E437" i="29"/>
  <c r="P436" i="29"/>
  <c r="O436" i="29"/>
  <c r="N436" i="29"/>
  <c r="K436" i="29"/>
  <c r="J436" i="29"/>
  <c r="E436" i="29"/>
  <c r="R436" i="29" s="1"/>
  <c r="U435" i="29"/>
  <c r="T435" i="29"/>
  <c r="S435" i="29"/>
  <c r="Q435" i="29"/>
  <c r="P435" i="29"/>
  <c r="N435" i="29"/>
  <c r="M435" i="29"/>
  <c r="L435" i="29"/>
  <c r="K435" i="29"/>
  <c r="J435" i="29"/>
  <c r="E435" i="29"/>
  <c r="O435" i="29" s="1"/>
  <c r="Q434" i="29"/>
  <c r="P434" i="29"/>
  <c r="O434" i="29"/>
  <c r="N434" i="29"/>
  <c r="K434" i="29"/>
  <c r="J434" i="29"/>
  <c r="E434" i="29"/>
  <c r="U433" i="29"/>
  <c r="T433" i="29"/>
  <c r="S433" i="29"/>
  <c r="R433" i="29"/>
  <c r="P433" i="29"/>
  <c r="O433" i="29"/>
  <c r="N433" i="29"/>
  <c r="M433" i="29"/>
  <c r="L433" i="29"/>
  <c r="K433" i="29"/>
  <c r="J433" i="29"/>
  <c r="E433" i="29"/>
  <c r="Q433" i="29" s="1"/>
  <c r="Q432" i="29"/>
  <c r="P432" i="29"/>
  <c r="O432" i="29"/>
  <c r="M432" i="29"/>
  <c r="K432" i="29"/>
  <c r="J432" i="29"/>
  <c r="E432" i="29"/>
  <c r="N432" i="29" s="1"/>
  <c r="K431" i="29"/>
  <c r="J431" i="29"/>
  <c r="E431" i="29"/>
  <c r="Q430" i="29"/>
  <c r="O430" i="29"/>
  <c r="N430" i="29"/>
  <c r="M430" i="29"/>
  <c r="K430" i="29"/>
  <c r="J430" i="29"/>
  <c r="E430" i="29"/>
  <c r="P430" i="29" s="1"/>
  <c r="S429" i="29"/>
  <c r="R429" i="29"/>
  <c r="Q429" i="29"/>
  <c r="K429" i="29"/>
  <c r="J429" i="29"/>
  <c r="E429" i="29"/>
  <c r="U428" i="29"/>
  <c r="S428" i="29"/>
  <c r="P428" i="29"/>
  <c r="O428" i="29"/>
  <c r="N428" i="29"/>
  <c r="M428" i="29"/>
  <c r="L428" i="29"/>
  <c r="K428" i="29"/>
  <c r="J428" i="29"/>
  <c r="E428" i="29"/>
  <c r="R428" i="29" s="1"/>
  <c r="S427" i="29"/>
  <c r="R427" i="29"/>
  <c r="Q427" i="29"/>
  <c r="K427" i="29"/>
  <c r="J427" i="29"/>
  <c r="E427" i="29"/>
  <c r="U426" i="29"/>
  <c r="P426" i="29"/>
  <c r="O426" i="29"/>
  <c r="N426" i="29"/>
  <c r="M426" i="29"/>
  <c r="K426" i="29"/>
  <c r="J426" i="29"/>
  <c r="E426" i="29"/>
  <c r="T426" i="29" s="1"/>
  <c r="U425" i="29"/>
  <c r="T425" i="29"/>
  <c r="S425" i="29"/>
  <c r="R425" i="29"/>
  <c r="P425" i="29"/>
  <c r="O425" i="29"/>
  <c r="N425" i="29"/>
  <c r="M425" i="29"/>
  <c r="L425" i="29"/>
  <c r="K425" i="29"/>
  <c r="J425" i="29"/>
  <c r="E425" i="29"/>
  <c r="Q425" i="29" s="1"/>
  <c r="P424" i="29"/>
  <c r="K424" i="29"/>
  <c r="J424" i="29"/>
  <c r="E424" i="29"/>
  <c r="U423" i="29"/>
  <c r="T423" i="29"/>
  <c r="R423" i="29"/>
  <c r="P423" i="29"/>
  <c r="O423" i="29"/>
  <c r="N423" i="29"/>
  <c r="M423" i="29"/>
  <c r="L423" i="29"/>
  <c r="K423" i="29"/>
  <c r="J423" i="29"/>
  <c r="E423" i="29"/>
  <c r="S423" i="29" s="1"/>
  <c r="K422" i="29"/>
  <c r="J422" i="29"/>
  <c r="E422" i="29"/>
  <c r="P421" i="29"/>
  <c r="O421" i="29"/>
  <c r="N421" i="29"/>
  <c r="K421" i="29"/>
  <c r="J421" i="29"/>
  <c r="E421" i="29"/>
  <c r="U421" i="29" s="1"/>
  <c r="U420" i="29"/>
  <c r="T420" i="29"/>
  <c r="S420" i="29"/>
  <c r="O420" i="29"/>
  <c r="N420" i="29"/>
  <c r="M420" i="29"/>
  <c r="L420" i="29"/>
  <c r="K420" i="29"/>
  <c r="J420" i="29"/>
  <c r="E420" i="29"/>
  <c r="R420" i="29" s="1"/>
  <c r="R419" i="29"/>
  <c r="Q419" i="29"/>
  <c r="P419" i="29"/>
  <c r="K419" i="29"/>
  <c r="J419" i="29"/>
  <c r="E419" i="29"/>
  <c r="U418" i="29"/>
  <c r="P418" i="29"/>
  <c r="O418" i="29"/>
  <c r="N418" i="29"/>
  <c r="M418" i="29"/>
  <c r="K418" i="29"/>
  <c r="J418" i="29"/>
  <c r="E418" i="29"/>
  <c r="T418" i="29" s="1"/>
  <c r="U417" i="29"/>
  <c r="T417" i="29"/>
  <c r="S417" i="29"/>
  <c r="R417" i="29"/>
  <c r="P417" i="29"/>
  <c r="O417" i="29"/>
  <c r="N417" i="29"/>
  <c r="M417" i="29"/>
  <c r="L417" i="29"/>
  <c r="K417" i="29"/>
  <c r="J417" i="29"/>
  <c r="E417" i="29"/>
  <c r="Q417" i="29" s="1"/>
  <c r="K416" i="29"/>
  <c r="J416" i="29"/>
  <c r="E416" i="29"/>
  <c r="U415" i="29"/>
  <c r="T415" i="29"/>
  <c r="R415" i="29"/>
  <c r="P415" i="29"/>
  <c r="O415" i="29"/>
  <c r="N415" i="29"/>
  <c r="M415" i="29"/>
  <c r="L415" i="29"/>
  <c r="K415" i="29"/>
  <c r="J415" i="29"/>
  <c r="E415" i="29"/>
  <c r="S415" i="29" s="1"/>
  <c r="K414" i="29"/>
  <c r="J414" i="29"/>
  <c r="E414" i="29"/>
  <c r="P413" i="29"/>
  <c r="O413" i="29"/>
  <c r="N413" i="29"/>
  <c r="K413" i="29"/>
  <c r="J413" i="29"/>
  <c r="E413" i="29"/>
  <c r="U413" i="29" s="1"/>
  <c r="U412" i="29"/>
  <c r="T412" i="29"/>
  <c r="S412" i="29"/>
  <c r="O412" i="29"/>
  <c r="N412" i="29"/>
  <c r="M412" i="29"/>
  <c r="L412" i="29"/>
  <c r="K412" i="29"/>
  <c r="J412" i="29"/>
  <c r="E412" i="29"/>
  <c r="R412" i="29" s="1"/>
  <c r="K411" i="29"/>
  <c r="J411" i="29"/>
  <c r="E411" i="29"/>
  <c r="U410" i="29"/>
  <c r="P410" i="29"/>
  <c r="O410" i="29"/>
  <c r="N410" i="29"/>
  <c r="M410" i="29"/>
  <c r="K410" i="29"/>
  <c r="J410" i="29"/>
  <c r="E410" i="29"/>
  <c r="T410" i="29" s="1"/>
  <c r="U409" i="29"/>
  <c r="T409" i="29"/>
  <c r="S409" i="29"/>
  <c r="R409" i="29"/>
  <c r="P409" i="29"/>
  <c r="O409" i="29"/>
  <c r="N409" i="29"/>
  <c r="M409" i="29"/>
  <c r="L409" i="29"/>
  <c r="K409" i="29"/>
  <c r="J409" i="29"/>
  <c r="E409" i="29"/>
  <c r="Q409" i="29" s="1"/>
  <c r="O408" i="29"/>
  <c r="K408" i="29"/>
  <c r="J408" i="29"/>
  <c r="E408" i="29"/>
  <c r="U407" i="29"/>
  <c r="T407" i="29"/>
  <c r="R407" i="29"/>
  <c r="P407" i="29"/>
  <c r="O407" i="29"/>
  <c r="N407" i="29"/>
  <c r="M407" i="29"/>
  <c r="L407" i="29"/>
  <c r="K407" i="29"/>
  <c r="J407" i="29"/>
  <c r="E407" i="29"/>
  <c r="S407" i="29" s="1"/>
  <c r="T406" i="29"/>
  <c r="S406" i="29"/>
  <c r="R406" i="29"/>
  <c r="Q406" i="29"/>
  <c r="L406" i="29"/>
  <c r="K406" i="29"/>
  <c r="J406" i="29"/>
  <c r="E406" i="29"/>
  <c r="Q405" i="29"/>
  <c r="P405" i="29"/>
  <c r="O405" i="29"/>
  <c r="N405" i="29"/>
  <c r="K405" i="29"/>
  <c r="J405" i="29"/>
  <c r="E405" i="29"/>
  <c r="U404" i="29"/>
  <c r="T404" i="29"/>
  <c r="S404" i="29"/>
  <c r="O404" i="29"/>
  <c r="N404" i="29"/>
  <c r="M404" i="29"/>
  <c r="L404" i="29"/>
  <c r="K404" i="29"/>
  <c r="J404" i="29"/>
  <c r="E404" i="29"/>
  <c r="R404" i="29" s="1"/>
  <c r="S403" i="29"/>
  <c r="R403" i="29"/>
  <c r="Q403" i="29"/>
  <c r="P403" i="29"/>
  <c r="K403" i="29"/>
  <c r="J403" i="29"/>
  <c r="E403" i="29"/>
  <c r="U402" i="29"/>
  <c r="P402" i="29"/>
  <c r="O402" i="29"/>
  <c r="N402" i="29"/>
  <c r="M402" i="29"/>
  <c r="K402" i="29"/>
  <c r="J402" i="29"/>
  <c r="E402" i="29"/>
  <c r="T402" i="29" s="1"/>
  <c r="U401" i="29"/>
  <c r="T401" i="29"/>
  <c r="S401" i="29"/>
  <c r="R401" i="29"/>
  <c r="P401" i="29"/>
  <c r="O401" i="29"/>
  <c r="N401" i="29"/>
  <c r="M401" i="29"/>
  <c r="L401" i="29"/>
  <c r="K401" i="29"/>
  <c r="J401" i="29"/>
  <c r="E401" i="29"/>
  <c r="Q401" i="29" s="1"/>
  <c r="Q400" i="29"/>
  <c r="K400" i="29"/>
  <c r="J400" i="29"/>
  <c r="E400" i="29"/>
  <c r="U399" i="29"/>
  <c r="T399" i="29"/>
  <c r="R399" i="29"/>
  <c r="P399" i="29"/>
  <c r="O399" i="29"/>
  <c r="N399" i="29"/>
  <c r="M399" i="29"/>
  <c r="L399" i="29"/>
  <c r="K399" i="29"/>
  <c r="J399" i="29"/>
  <c r="E399" i="29"/>
  <c r="S399" i="29" s="1"/>
  <c r="Q398" i="29"/>
  <c r="L398" i="29"/>
  <c r="K398" i="29"/>
  <c r="J398" i="29"/>
  <c r="E398" i="29"/>
  <c r="N397" i="29"/>
  <c r="K397" i="29"/>
  <c r="J397" i="29"/>
  <c r="E397" i="29"/>
  <c r="U396" i="29"/>
  <c r="T396" i="29"/>
  <c r="S396" i="29"/>
  <c r="O396" i="29"/>
  <c r="N396" i="29"/>
  <c r="M396" i="29"/>
  <c r="L396" i="29"/>
  <c r="K396" i="29"/>
  <c r="J396" i="29"/>
  <c r="E396" i="29"/>
  <c r="R396" i="29" s="1"/>
  <c r="K395" i="29"/>
  <c r="J395" i="29"/>
  <c r="E395" i="29"/>
  <c r="U394" i="29"/>
  <c r="P394" i="29"/>
  <c r="O394" i="29"/>
  <c r="N394" i="29"/>
  <c r="M394" i="29"/>
  <c r="K394" i="29"/>
  <c r="J394" i="29"/>
  <c r="E394" i="29"/>
  <c r="T394" i="29" s="1"/>
  <c r="U393" i="29"/>
  <c r="T393" i="29"/>
  <c r="S393" i="29"/>
  <c r="R393" i="29"/>
  <c r="P393" i="29"/>
  <c r="O393" i="29"/>
  <c r="N393" i="29"/>
  <c r="M393" i="29"/>
  <c r="L393" i="29"/>
  <c r="K393" i="29"/>
  <c r="J393" i="29"/>
  <c r="E393" i="29"/>
  <c r="Q393" i="29" s="1"/>
  <c r="R392" i="29"/>
  <c r="Q392" i="29"/>
  <c r="P392" i="29"/>
  <c r="O392" i="29"/>
  <c r="K392" i="29"/>
  <c r="J392" i="29"/>
  <c r="E392" i="29"/>
  <c r="U391" i="29"/>
  <c r="T391" i="29"/>
  <c r="R391" i="29"/>
  <c r="P391" i="29"/>
  <c r="O391" i="29"/>
  <c r="N391" i="29"/>
  <c r="M391" i="29"/>
  <c r="L391" i="29"/>
  <c r="K391" i="29"/>
  <c r="J391" i="29"/>
  <c r="E391" i="29"/>
  <c r="S391" i="29" s="1"/>
  <c r="K390" i="29"/>
  <c r="J390" i="29"/>
  <c r="E390" i="29"/>
  <c r="K389" i="29"/>
  <c r="J389" i="29"/>
  <c r="E389" i="29"/>
  <c r="U388" i="29"/>
  <c r="T388" i="29"/>
  <c r="S388" i="29"/>
  <c r="O388" i="29"/>
  <c r="N388" i="29"/>
  <c r="M388" i="29"/>
  <c r="L388" i="29"/>
  <c r="K388" i="29"/>
  <c r="J388" i="29"/>
  <c r="E388" i="29"/>
  <c r="R388" i="29" s="1"/>
  <c r="S387" i="29"/>
  <c r="K387" i="29"/>
  <c r="J387" i="29"/>
  <c r="E387" i="29"/>
  <c r="U386" i="29"/>
  <c r="P386" i="29"/>
  <c r="O386" i="29"/>
  <c r="N386" i="29"/>
  <c r="M386" i="29"/>
  <c r="K386" i="29"/>
  <c r="J386" i="29"/>
  <c r="E386" i="29"/>
  <c r="T386" i="29" s="1"/>
  <c r="U385" i="29"/>
  <c r="T385" i="29"/>
  <c r="S385" i="29"/>
  <c r="R385" i="29"/>
  <c r="P385" i="29"/>
  <c r="O385" i="29"/>
  <c r="N385" i="29"/>
  <c r="M385" i="29"/>
  <c r="L385" i="29"/>
  <c r="K385" i="29"/>
  <c r="J385" i="29"/>
  <c r="E385" i="29"/>
  <c r="Q385" i="29" s="1"/>
  <c r="R384" i="29"/>
  <c r="Q384" i="29"/>
  <c r="P384" i="29"/>
  <c r="O384" i="29"/>
  <c r="K384" i="29"/>
  <c r="J384" i="29"/>
  <c r="E384" i="29"/>
  <c r="U383" i="29"/>
  <c r="T383" i="29"/>
  <c r="R383" i="29"/>
  <c r="P383" i="29"/>
  <c r="O383" i="29"/>
  <c r="N383" i="29"/>
  <c r="M383" i="29"/>
  <c r="L383" i="29"/>
  <c r="K383" i="29"/>
  <c r="J383" i="29"/>
  <c r="E383" i="29"/>
  <c r="S383" i="29" s="1"/>
  <c r="K382" i="29"/>
  <c r="J382" i="29"/>
  <c r="E382" i="29"/>
  <c r="Q381" i="29"/>
  <c r="P381" i="29"/>
  <c r="O381" i="29"/>
  <c r="N381" i="29"/>
  <c r="K381" i="29"/>
  <c r="J381" i="29"/>
  <c r="E381" i="29"/>
  <c r="U380" i="29"/>
  <c r="T380" i="29"/>
  <c r="S380" i="29"/>
  <c r="O380" i="29"/>
  <c r="N380" i="29"/>
  <c r="M380" i="29"/>
  <c r="L380" i="29"/>
  <c r="K380" i="29"/>
  <c r="J380" i="29"/>
  <c r="E380" i="29"/>
  <c r="R380" i="29" s="1"/>
  <c r="K379" i="29"/>
  <c r="J379" i="29"/>
  <c r="E379" i="29"/>
  <c r="U378" i="29"/>
  <c r="P378" i="29"/>
  <c r="O378" i="29"/>
  <c r="N378" i="29"/>
  <c r="M378" i="29"/>
  <c r="K378" i="29"/>
  <c r="J378" i="29"/>
  <c r="E378" i="29"/>
  <c r="T378" i="29" s="1"/>
  <c r="U377" i="29"/>
  <c r="T377" i="29"/>
  <c r="S377" i="29"/>
  <c r="R377" i="29"/>
  <c r="P377" i="29"/>
  <c r="O377" i="29"/>
  <c r="N377" i="29"/>
  <c r="M377" i="29"/>
  <c r="L377" i="29"/>
  <c r="K377" i="29"/>
  <c r="J377" i="29"/>
  <c r="E377" i="29"/>
  <c r="Q377" i="29" s="1"/>
  <c r="O376" i="29"/>
  <c r="K376" i="29"/>
  <c r="J376" i="29"/>
  <c r="E376" i="29"/>
  <c r="U375" i="29"/>
  <c r="T375" i="29"/>
  <c r="R375" i="29"/>
  <c r="P375" i="29"/>
  <c r="O375" i="29"/>
  <c r="N375" i="29"/>
  <c r="M375" i="29"/>
  <c r="L375" i="29"/>
  <c r="K375" i="29"/>
  <c r="J375" i="29"/>
  <c r="E375" i="29"/>
  <c r="S375" i="29" s="1"/>
  <c r="S374" i="29"/>
  <c r="R374" i="29"/>
  <c r="Q374" i="29"/>
  <c r="L374" i="29"/>
  <c r="K374" i="29"/>
  <c r="J374" i="29"/>
  <c r="E374" i="29"/>
  <c r="T374" i="29" s="1"/>
  <c r="Q373" i="29"/>
  <c r="P373" i="29"/>
  <c r="O373" i="29"/>
  <c r="N373" i="29"/>
  <c r="K373" i="29"/>
  <c r="J373" i="29"/>
  <c r="E373" i="29"/>
  <c r="U372" i="29"/>
  <c r="T372" i="29"/>
  <c r="S372" i="29"/>
  <c r="O372" i="29"/>
  <c r="N372" i="29"/>
  <c r="M372" i="29"/>
  <c r="L372" i="29"/>
  <c r="K372" i="29"/>
  <c r="J372" i="29"/>
  <c r="E372" i="29"/>
  <c r="R372" i="29" s="1"/>
  <c r="T371" i="29"/>
  <c r="K371" i="29"/>
  <c r="J371" i="29"/>
  <c r="E371" i="29"/>
  <c r="K370" i="29"/>
  <c r="J370" i="29"/>
  <c r="E370" i="29"/>
  <c r="U369" i="29"/>
  <c r="T369" i="29"/>
  <c r="S369" i="29"/>
  <c r="R369" i="29"/>
  <c r="P369" i="29"/>
  <c r="O369" i="29"/>
  <c r="N369" i="29"/>
  <c r="M369" i="29"/>
  <c r="L369" i="29"/>
  <c r="K369" i="29"/>
  <c r="J369" i="29"/>
  <c r="E369" i="29"/>
  <c r="Q369" i="29" s="1"/>
  <c r="S368" i="29"/>
  <c r="R368" i="29"/>
  <c r="Q368" i="29"/>
  <c r="P368" i="29"/>
  <c r="O368" i="29"/>
  <c r="K368" i="29"/>
  <c r="J368" i="29"/>
  <c r="E368" i="29"/>
  <c r="U367" i="29"/>
  <c r="T367" i="29"/>
  <c r="R367" i="29"/>
  <c r="P367" i="29"/>
  <c r="O367" i="29"/>
  <c r="N367" i="29"/>
  <c r="M367" i="29"/>
  <c r="L367" i="29"/>
  <c r="K367" i="29"/>
  <c r="J367" i="29"/>
  <c r="E367" i="29"/>
  <c r="S367" i="29" s="1"/>
  <c r="U366" i="29"/>
  <c r="T366" i="29"/>
  <c r="R366" i="29"/>
  <c r="K366" i="29"/>
  <c r="J366" i="29"/>
  <c r="E366" i="29"/>
  <c r="K365" i="29"/>
  <c r="J365" i="29"/>
  <c r="E365" i="29"/>
  <c r="U364" i="29"/>
  <c r="T364" i="29"/>
  <c r="S364" i="29"/>
  <c r="O364" i="29"/>
  <c r="N364" i="29"/>
  <c r="M364" i="29"/>
  <c r="L364" i="29"/>
  <c r="K364" i="29"/>
  <c r="J364" i="29"/>
  <c r="E364" i="29"/>
  <c r="R364" i="29" s="1"/>
  <c r="Q363" i="29"/>
  <c r="P363" i="29"/>
  <c r="L363" i="29"/>
  <c r="K363" i="29"/>
  <c r="J363" i="29"/>
  <c r="E363" i="29"/>
  <c r="S363" i="29" s="1"/>
  <c r="P362" i="29"/>
  <c r="O362" i="29"/>
  <c r="N362" i="29"/>
  <c r="M362" i="29"/>
  <c r="K362" i="29"/>
  <c r="J362" i="29"/>
  <c r="E362" i="29"/>
  <c r="Q362" i="29" s="1"/>
  <c r="U361" i="29"/>
  <c r="T361" i="29"/>
  <c r="S361" i="29"/>
  <c r="R361" i="29"/>
  <c r="P361" i="29"/>
  <c r="O361" i="29"/>
  <c r="N361" i="29"/>
  <c r="M361" i="29"/>
  <c r="L361" i="29"/>
  <c r="K361" i="29"/>
  <c r="J361" i="29"/>
  <c r="E361" i="29"/>
  <c r="Q361" i="29" s="1"/>
  <c r="K360" i="29"/>
  <c r="J360" i="29"/>
  <c r="E360" i="29"/>
  <c r="U359" i="29"/>
  <c r="T359" i="29"/>
  <c r="R359" i="29"/>
  <c r="P359" i="29"/>
  <c r="O359" i="29"/>
  <c r="N359" i="29"/>
  <c r="M359" i="29"/>
  <c r="L359" i="29"/>
  <c r="K359" i="29"/>
  <c r="J359" i="29"/>
  <c r="E359" i="29"/>
  <c r="S359" i="29" s="1"/>
  <c r="S358" i="29"/>
  <c r="R358" i="29"/>
  <c r="Q358" i="29"/>
  <c r="M358" i="29"/>
  <c r="L358" i="29"/>
  <c r="K358" i="29"/>
  <c r="J358" i="29"/>
  <c r="E358" i="29"/>
  <c r="R357" i="29"/>
  <c r="Q357" i="29"/>
  <c r="P357" i="29"/>
  <c r="O357" i="29"/>
  <c r="N357" i="29"/>
  <c r="K357" i="29"/>
  <c r="J357" i="29"/>
  <c r="E357" i="29"/>
  <c r="U356" i="29"/>
  <c r="T356" i="29"/>
  <c r="S356" i="29"/>
  <c r="O356" i="29"/>
  <c r="N356" i="29"/>
  <c r="M356" i="29"/>
  <c r="L356" i="29"/>
  <c r="K356" i="29"/>
  <c r="J356" i="29"/>
  <c r="E356" i="29"/>
  <c r="R356" i="29" s="1"/>
  <c r="K355" i="29"/>
  <c r="J355" i="29"/>
  <c r="E355" i="29"/>
  <c r="Q354" i="29"/>
  <c r="M354" i="29"/>
  <c r="K354" i="29"/>
  <c r="J354" i="29"/>
  <c r="E354" i="29"/>
  <c r="U353" i="29"/>
  <c r="T353" i="29"/>
  <c r="S353" i="29"/>
  <c r="R353" i="29"/>
  <c r="P353" i="29"/>
  <c r="O353" i="29"/>
  <c r="N353" i="29"/>
  <c r="M353" i="29"/>
  <c r="L353" i="29"/>
  <c r="K353" i="29"/>
  <c r="J353" i="29"/>
  <c r="E353" i="29"/>
  <c r="Q353" i="29" s="1"/>
  <c r="S352" i="29"/>
  <c r="R352" i="29"/>
  <c r="Q352" i="29"/>
  <c r="P352" i="29"/>
  <c r="O352" i="29"/>
  <c r="K352" i="29"/>
  <c r="J352" i="29"/>
  <c r="E352" i="29"/>
  <c r="U351" i="29"/>
  <c r="T351" i="29"/>
  <c r="R351" i="29"/>
  <c r="P351" i="29"/>
  <c r="O351" i="29"/>
  <c r="N351" i="29"/>
  <c r="M351" i="29"/>
  <c r="L351" i="29"/>
  <c r="K351" i="29"/>
  <c r="J351" i="29"/>
  <c r="E351" i="29"/>
  <c r="S351" i="29" s="1"/>
  <c r="K350" i="29"/>
  <c r="J350" i="29"/>
  <c r="E350" i="29"/>
  <c r="K349" i="29"/>
  <c r="J349" i="29"/>
  <c r="E349" i="29"/>
  <c r="U348" i="29"/>
  <c r="T348" i="29"/>
  <c r="S348" i="29"/>
  <c r="O348" i="29"/>
  <c r="N348" i="29"/>
  <c r="M348" i="29"/>
  <c r="L348" i="29"/>
  <c r="K348" i="29"/>
  <c r="J348" i="29"/>
  <c r="E348" i="29"/>
  <c r="R348" i="29" s="1"/>
  <c r="K347" i="29"/>
  <c r="J347" i="29"/>
  <c r="E347" i="29"/>
  <c r="S346" i="29"/>
  <c r="K346" i="29"/>
  <c r="J346" i="29"/>
  <c r="E346" i="29"/>
  <c r="U345" i="29"/>
  <c r="T345" i="29"/>
  <c r="S345" i="29"/>
  <c r="R345" i="29"/>
  <c r="P345" i="29"/>
  <c r="O345" i="29"/>
  <c r="N345" i="29"/>
  <c r="M345" i="29"/>
  <c r="L345" i="29"/>
  <c r="K345" i="29"/>
  <c r="J345" i="29"/>
  <c r="E345" i="29"/>
  <c r="Q345" i="29" s="1"/>
  <c r="O344" i="29"/>
  <c r="K344" i="29"/>
  <c r="J344" i="29"/>
  <c r="E344" i="29"/>
  <c r="U343" i="29"/>
  <c r="T343" i="29"/>
  <c r="R343" i="29"/>
  <c r="P343" i="29"/>
  <c r="O343" i="29"/>
  <c r="N343" i="29"/>
  <c r="M343" i="29"/>
  <c r="L343" i="29"/>
  <c r="K343" i="29"/>
  <c r="J343" i="29"/>
  <c r="E343" i="29"/>
  <c r="S343" i="29" s="1"/>
  <c r="U342" i="29"/>
  <c r="R342" i="29"/>
  <c r="Q342" i="29"/>
  <c r="O342" i="29"/>
  <c r="M342" i="29"/>
  <c r="L342" i="29"/>
  <c r="K342" i="29"/>
  <c r="J342" i="29"/>
  <c r="E342" i="29"/>
  <c r="R341" i="29"/>
  <c r="Q341" i="29"/>
  <c r="P341" i="29"/>
  <c r="N341" i="29"/>
  <c r="K341" i="29"/>
  <c r="J341" i="29"/>
  <c r="E341" i="29"/>
  <c r="U340" i="29"/>
  <c r="T340" i="29"/>
  <c r="Q340" i="29"/>
  <c r="L340" i="29"/>
  <c r="K340" i="29"/>
  <c r="J340" i="29"/>
  <c r="E340" i="29"/>
  <c r="T339" i="29"/>
  <c r="R339" i="29"/>
  <c r="Q339" i="29"/>
  <c r="P339" i="29"/>
  <c r="N339" i="29"/>
  <c r="L339" i="29"/>
  <c r="K339" i="29"/>
  <c r="J339" i="29"/>
  <c r="E339" i="29"/>
  <c r="Q338" i="29"/>
  <c r="P338" i="29"/>
  <c r="N338" i="29"/>
  <c r="K338" i="29"/>
  <c r="J338" i="29"/>
  <c r="E338" i="29"/>
  <c r="R338" i="29" s="1"/>
  <c r="U337" i="29"/>
  <c r="T337" i="29"/>
  <c r="S337" i="29"/>
  <c r="R337" i="29"/>
  <c r="P337" i="29"/>
  <c r="O337" i="29"/>
  <c r="N337" i="29"/>
  <c r="M337" i="29"/>
  <c r="L337" i="29"/>
  <c r="K337" i="29"/>
  <c r="J337" i="29"/>
  <c r="E337" i="29"/>
  <c r="Q337" i="29" s="1"/>
  <c r="K336" i="29"/>
  <c r="J336" i="29"/>
  <c r="E336" i="29"/>
  <c r="T335" i="29"/>
  <c r="M335" i="29"/>
  <c r="K335" i="29"/>
  <c r="J335" i="29"/>
  <c r="E335" i="29"/>
  <c r="R334" i="29"/>
  <c r="Q334" i="29"/>
  <c r="O334" i="29"/>
  <c r="M334" i="29"/>
  <c r="K334" i="29"/>
  <c r="J334" i="29"/>
  <c r="E334" i="29"/>
  <c r="T333" i="29"/>
  <c r="S333" i="29"/>
  <c r="Q333" i="29"/>
  <c r="L333" i="29"/>
  <c r="K333" i="29"/>
  <c r="J333" i="29"/>
  <c r="E333" i="29"/>
  <c r="U332" i="29"/>
  <c r="P332" i="29"/>
  <c r="O332" i="29"/>
  <c r="N332" i="29"/>
  <c r="M332" i="29"/>
  <c r="L332" i="29"/>
  <c r="K332" i="29"/>
  <c r="J332" i="29"/>
  <c r="E332" i="29"/>
  <c r="R332" i="29" s="1"/>
  <c r="U331" i="29"/>
  <c r="T331" i="29"/>
  <c r="S331" i="29"/>
  <c r="Q331" i="29"/>
  <c r="L331" i="29"/>
  <c r="K331" i="29"/>
  <c r="J331" i="29"/>
  <c r="E331" i="29"/>
  <c r="O331" i="29" s="1"/>
  <c r="U330" i="29"/>
  <c r="Q330" i="29"/>
  <c r="P330" i="29"/>
  <c r="O330" i="29"/>
  <c r="N330" i="29"/>
  <c r="M330" i="29"/>
  <c r="K330" i="29"/>
  <c r="J330" i="29"/>
  <c r="E330" i="29"/>
  <c r="U329" i="29"/>
  <c r="T329" i="29"/>
  <c r="S329" i="29"/>
  <c r="R329" i="29"/>
  <c r="P329" i="29"/>
  <c r="O329" i="29"/>
  <c r="N329" i="29"/>
  <c r="M329" i="29"/>
  <c r="L329" i="29"/>
  <c r="K329" i="29"/>
  <c r="J329" i="29"/>
  <c r="E329" i="29"/>
  <c r="Q329" i="29" s="1"/>
  <c r="U328" i="29"/>
  <c r="T328" i="29"/>
  <c r="Q328" i="29"/>
  <c r="P328" i="29"/>
  <c r="O328" i="29"/>
  <c r="M328" i="29"/>
  <c r="L328" i="29"/>
  <c r="K328" i="29"/>
  <c r="J328" i="29"/>
  <c r="E328" i="29"/>
  <c r="N328" i="29" s="1"/>
  <c r="T327" i="29"/>
  <c r="R327" i="29"/>
  <c r="Q327" i="29"/>
  <c r="O327" i="29"/>
  <c r="K327" i="29"/>
  <c r="J327" i="29"/>
  <c r="E327" i="29"/>
  <c r="U326" i="29"/>
  <c r="T326" i="29"/>
  <c r="Q326" i="29"/>
  <c r="O326" i="29"/>
  <c r="N326" i="29"/>
  <c r="M326" i="29"/>
  <c r="L326" i="29"/>
  <c r="K326" i="29"/>
  <c r="J326" i="29"/>
  <c r="E326" i="29"/>
  <c r="P326" i="29" s="1"/>
  <c r="S325" i="29"/>
  <c r="R325" i="29"/>
  <c r="Q325" i="29"/>
  <c r="O325" i="29"/>
  <c r="K325" i="29"/>
  <c r="J325" i="29"/>
  <c r="E325" i="29"/>
  <c r="U324" i="29"/>
  <c r="T324" i="29"/>
  <c r="S324" i="29"/>
  <c r="P324" i="29"/>
  <c r="O324" i="29"/>
  <c r="N324" i="29"/>
  <c r="M324" i="29"/>
  <c r="L324" i="29"/>
  <c r="K324" i="29"/>
  <c r="J324" i="29"/>
  <c r="E324" i="29"/>
  <c r="R324" i="29" s="1"/>
  <c r="K323" i="29"/>
  <c r="J323" i="29"/>
  <c r="E323" i="29"/>
  <c r="U322" i="29"/>
  <c r="R322" i="29"/>
  <c r="N322" i="29"/>
  <c r="M322" i="29"/>
  <c r="K322" i="29"/>
  <c r="J322" i="29"/>
  <c r="E322" i="29"/>
  <c r="U321" i="29"/>
  <c r="T321" i="29"/>
  <c r="S321" i="29"/>
  <c r="R321" i="29"/>
  <c r="P321" i="29"/>
  <c r="O321" i="29"/>
  <c r="N321" i="29"/>
  <c r="M321" i="29"/>
  <c r="L321" i="29"/>
  <c r="K321" i="29"/>
  <c r="J321" i="29"/>
  <c r="E321" i="29"/>
  <c r="Q321" i="29" s="1"/>
  <c r="U320" i="29"/>
  <c r="L320" i="29"/>
  <c r="K320" i="29"/>
  <c r="J320" i="29"/>
  <c r="E320" i="29"/>
  <c r="K319" i="29"/>
  <c r="J319" i="29"/>
  <c r="E319" i="29"/>
  <c r="K318" i="29"/>
  <c r="J318" i="29"/>
  <c r="E318" i="29"/>
  <c r="Q317" i="29"/>
  <c r="P317" i="29"/>
  <c r="O317" i="29"/>
  <c r="N317" i="29"/>
  <c r="L317" i="29"/>
  <c r="K317" i="29"/>
  <c r="J317" i="29"/>
  <c r="E317" i="29"/>
  <c r="U316" i="29"/>
  <c r="T316" i="29"/>
  <c r="S316" i="29"/>
  <c r="P316" i="29"/>
  <c r="L316" i="29"/>
  <c r="K316" i="29"/>
  <c r="J316" i="29"/>
  <c r="E316" i="29"/>
  <c r="R316" i="29" s="1"/>
  <c r="U315" i="29"/>
  <c r="Q315" i="29"/>
  <c r="P315" i="29"/>
  <c r="N315" i="29"/>
  <c r="M315" i="29"/>
  <c r="L315" i="29"/>
  <c r="K315" i="29"/>
  <c r="J315" i="29"/>
  <c r="E315" i="29"/>
  <c r="O315" i="29" s="1"/>
  <c r="K314" i="29"/>
  <c r="J314" i="29"/>
  <c r="E314" i="29"/>
  <c r="U313" i="29"/>
  <c r="T313" i="29"/>
  <c r="S313" i="29"/>
  <c r="R313" i="29"/>
  <c r="P313" i="29"/>
  <c r="O313" i="29"/>
  <c r="N313" i="29"/>
  <c r="M313" i="29"/>
  <c r="L313" i="29"/>
  <c r="K313" i="29"/>
  <c r="J313" i="29"/>
  <c r="E313" i="29"/>
  <c r="Q313" i="29" s="1"/>
  <c r="T312" i="29"/>
  <c r="S312" i="29"/>
  <c r="R312" i="29"/>
  <c r="P312" i="29"/>
  <c r="K312" i="29"/>
  <c r="J312" i="29"/>
  <c r="E312" i="29"/>
  <c r="U311" i="29"/>
  <c r="T311" i="29"/>
  <c r="P311" i="29"/>
  <c r="O311" i="29"/>
  <c r="N311" i="29"/>
  <c r="M311" i="29"/>
  <c r="L311" i="29"/>
  <c r="K311" i="29"/>
  <c r="J311" i="29"/>
  <c r="E311" i="29"/>
  <c r="S311" i="29" s="1"/>
  <c r="T310" i="29"/>
  <c r="S310" i="29"/>
  <c r="R310" i="29"/>
  <c r="O310" i="29"/>
  <c r="K310" i="29"/>
  <c r="J310" i="29"/>
  <c r="E310" i="29"/>
  <c r="T309" i="29"/>
  <c r="S309" i="29"/>
  <c r="Q309" i="29"/>
  <c r="P309" i="29"/>
  <c r="O309" i="29"/>
  <c r="N309" i="29"/>
  <c r="L309" i="29"/>
  <c r="K309" i="29"/>
  <c r="J309" i="29"/>
  <c r="E309" i="29"/>
  <c r="S308" i="29"/>
  <c r="Q308" i="29"/>
  <c r="P308" i="29"/>
  <c r="N308" i="29"/>
  <c r="K308" i="29"/>
  <c r="J308" i="29"/>
  <c r="E308" i="29"/>
  <c r="U307" i="29"/>
  <c r="T307" i="29"/>
  <c r="S307" i="29"/>
  <c r="Q307" i="29"/>
  <c r="P307" i="29"/>
  <c r="N307" i="29"/>
  <c r="M307" i="29"/>
  <c r="L307" i="29"/>
  <c r="K307" i="29"/>
  <c r="J307" i="29"/>
  <c r="E307" i="29"/>
  <c r="O307" i="29" s="1"/>
  <c r="R306" i="29"/>
  <c r="Q306" i="29"/>
  <c r="K306" i="29"/>
  <c r="J306" i="29"/>
  <c r="E306" i="29"/>
  <c r="U305" i="29"/>
  <c r="T305" i="29"/>
  <c r="S305" i="29"/>
  <c r="R305" i="29"/>
  <c r="P305" i="29"/>
  <c r="O305" i="29"/>
  <c r="N305" i="29"/>
  <c r="M305" i="29"/>
  <c r="L305" i="29"/>
  <c r="K305" i="29"/>
  <c r="J305" i="29"/>
  <c r="E305" i="29"/>
  <c r="Q305" i="29" s="1"/>
  <c r="P304" i="29"/>
  <c r="K304" i="29"/>
  <c r="J304" i="29"/>
  <c r="E304" i="29"/>
  <c r="K303" i="29"/>
  <c r="J303" i="29"/>
  <c r="E303" i="29"/>
  <c r="M302" i="29"/>
  <c r="K302" i="29"/>
  <c r="J302" i="29"/>
  <c r="E302" i="29"/>
  <c r="T301" i="29"/>
  <c r="S301" i="29"/>
  <c r="Q301" i="29"/>
  <c r="L301" i="29"/>
  <c r="K301" i="29"/>
  <c r="J301" i="29"/>
  <c r="E301" i="29"/>
  <c r="U300" i="29"/>
  <c r="P300" i="29"/>
  <c r="O300" i="29"/>
  <c r="N300" i="29"/>
  <c r="M300" i="29"/>
  <c r="L300" i="29"/>
  <c r="K300" i="29"/>
  <c r="J300" i="29"/>
  <c r="E300" i="29"/>
  <c r="R300" i="29" s="1"/>
  <c r="U299" i="29"/>
  <c r="T299" i="29"/>
  <c r="S299" i="29"/>
  <c r="Q299" i="29"/>
  <c r="L299" i="29"/>
  <c r="K299" i="29"/>
  <c r="J299" i="29"/>
  <c r="E299" i="29"/>
  <c r="O299" i="29" s="1"/>
  <c r="U298" i="29"/>
  <c r="Q298" i="29"/>
  <c r="P298" i="29"/>
  <c r="O298" i="29"/>
  <c r="N298" i="29"/>
  <c r="M298" i="29"/>
  <c r="K298" i="29"/>
  <c r="J298" i="29"/>
  <c r="E298" i="29"/>
  <c r="U297" i="29"/>
  <c r="T297" i="29"/>
  <c r="S297" i="29"/>
  <c r="R297" i="29"/>
  <c r="P297" i="29"/>
  <c r="O297" i="29"/>
  <c r="N297" i="29"/>
  <c r="M297" i="29"/>
  <c r="L297" i="29"/>
  <c r="K297" i="29"/>
  <c r="J297" i="29"/>
  <c r="E297" i="29"/>
  <c r="Q297" i="29" s="1"/>
  <c r="U296" i="29"/>
  <c r="T296" i="29"/>
  <c r="Q296" i="29"/>
  <c r="P296" i="29"/>
  <c r="O296" i="29"/>
  <c r="M296" i="29"/>
  <c r="L296" i="29"/>
  <c r="K296" i="29"/>
  <c r="J296" i="29"/>
  <c r="E296" i="29"/>
  <c r="N296" i="29" s="1"/>
  <c r="T295" i="29"/>
  <c r="R295" i="29"/>
  <c r="K295" i="29"/>
  <c r="J295" i="29"/>
  <c r="E295" i="29"/>
  <c r="U294" i="29"/>
  <c r="T294" i="29"/>
  <c r="Q294" i="29"/>
  <c r="O294" i="29"/>
  <c r="N294" i="29"/>
  <c r="M294" i="29"/>
  <c r="L294" i="29"/>
  <c r="K294" i="29"/>
  <c r="J294" i="29"/>
  <c r="E294" i="29"/>
  <c r="P294" i="29" s="1"/>
  <c r="K293" i="29"/>
  <c r="J293" i="29"/>
  <c r="E293" i="29"/>
  <c r="U292" i="29"/>
  <c r="T292" i="29"/>
  <c r="S292" i="29"/>
  <c r="P292" i="29"/>
  <c r="O292" i="29"/>
  <c r="N292" i="29"/>
  <c r="M292" i="29"/>
  <c r="L292" i="29"/>
  <c r="K292" i="29"/>
  <c r="J292" i="29"/>
  <c r="E292" i="29"/>
  <c r="R292" i="29" s="1"/>
  <c r="Q291" i="29"/>
  <c r="K291" i="29"/>
  <c r="J291" i="29"/>
  <c r="E291" i="29"/>
  <c r="M290" i="29"/>
  <c r="K290" i="29"/>
  <c r="J290" i="29"/>
  <c r="E290" i="29"/>
  <c r="U289" i="29"/>
  <c r="T289" i="29"/>
  <c r="S289" i="29"/>
  <c r="R289" i="29"/>
  <c r="P289" i="29"/>
  <c r="O289" i="29"/>
  <c r="N289" i="29"/>
  <c r="M289" i="29"/>
  <c r="L289" i="29"/>
  <c r="K289" i="29"/>
  <c r="J289" i="29"/>
  <c r="E289" i="29"/>
  <c r="Q289" i="29" s="1"/>
  <c r="U288" i="29"/>
  <c r="T288" i="29"/>
  <c r="R288" i="29"/>
  <c r="M288" i="29"/>
  <c r="L288" i="29"/>
  <c r="K288" i="29"/>
  <c r="J288" i="29"/>
  <c r="E288" i="29"/>
  <c r="Q287" i="29"/>
  <c r="P287" i="29"/>
  <c r="O287" i="29"/>
  <c r="M287" i="29"/>
  <c r="K287" i="29"/>
  <c r="J287" i="29"/>
  <c r="E287" i="29"/>
  <c r="U286" i="29"/>
  <c r="T286" i="29"/>
  <c r="R286" i="29"/>
  <c r="M286" i="29"/>
  <c r="L286" i="29"/>
  <c r="K286" i="29"/>
  <c r="J286" i="29"/>
  <c r="E286" i="29"/>
  <c r="Q285" i="29"/>
  <c r="P285" i="29"/>
  <c r="O285" i="29"/>
  <c r="N285" i="29"/>
  <c r="L285" i="29"/>
  <c r="K285" i="29"/>
  <c r="J285" i="29"/>
  <c r="E285" i="29"/>
  <c r="U284" i="29"/>
  <c r="T284" i="29"/>
  <c r="S284" i="29"/>
  <c r="P284" i="29"/>
  <c r="L284" i="29"/>
  <c r="K284" i="29"/>
  <c r="J284" i="29"/>
  <c r="E284" i="29"/>
  <c r="R284" i="29" s="1"/>
  <c r="U283" i="29"/>
  <c r="Q283" i="29"/>
  <c r="P283" i="29"/>
  <c r="N283" i="29"/>
  <c r="M283" i="29"/>
  <c r="L283" i="29"/>
  <c r="K283" i="29"/>
  <c r="J283" i="29"/>
  <c r="E283" i="29"/>
  <c r="O283" i="29" s="1"/>
  <c r="U282" i="29"/>
  <c r="S282" i="29"/>
  <c r="R282" i="29"/>
  <c r="P282" i="29"/>
  <c r="K282" i="29"/>
  <c r="J282" i="29"/>
  <c r="E282" i="29"/>
  <c r="U281" i="29"/>
  <c r="T281" i="29"/>
  <c r="S281" i="29"/>
  <c r="R281" i="29"/>
  <c r="P281" i="29"/>
  <c r="O281" i="29"/>
  <c r="N281" i="29"/>
  <c r="M281" i="29"/>
  <c r="L281" i="29"/>
  <c r="K281" i="29"/>
  <c r="J281" i="29"/>
  <c r="E281" i="29"/>
  <c r="Q281" i="29" s="1"/>
  <c r="T280" i="29"/>
  <c r="S280" i="29"/>
  <c r="K280" i="29"/>
  <c r="J280" i="29"/>
  <c r="E280" i="29"/>
  <c r="U279" i="29"/>
  <c r="T279" i="29"/>
  <c r="P279" i="29"/>
  <c r="O279" i="29"/>
  <c r="N279" i="29"/>
  <c r="M279" i="29"/>
  <c r="L279" i="29"/>
  <c r="K279" i="29"/>
  <c r="J279" i="29"/>
  <c r="E279" i="29"/>
  <c r="S279" i="29" s="1"/>
  <c r="T278" i="29"/>
  <c r="K278" i="29"/>
  <c r="J278" i="29"/>
  <c r="E278" i="29"/>
  <c r="T277" i="29"/>
  <c r="S277" i="29"/>
  <c r="O277" i="29"/>
  <c r="N277" i="29"/>
  <c r="L277" i="29"/>
  <c r="K277" i="29"/>
  <c r="J277" i="29"/>
  <c r="E277" i="29"/>
  <c r="Q277" i="29" s="1"/>
  <c r="S276" i="29"/>
  <c r="Q276" i="29"/>
  <c r="K276" i="29"/>
  <c r="J276" i="29"/>
  <c r="E276" i="29"/>
  <c r="U275" i="29"/>
  <c r="T275" i="29"/>
  <c r="S275" i="29"/>
  <c r="N275" i="29"/>
  <c r="M275" i="29"/>
  <c r="L275" i="29"/>
  <c r="K275" i="29"/>
  <c r="J275" i="29"/>
  <c r="E275" i="29"/>
  <c r="O275" i="29" s="1"/>
  <c r="R274" i="29"/>
  <c r="Q274" i="29"/>
  <c r="K274" i="29"/>
  <c r="J274" i="29"/>
  <c r="E274" i="29"/>
  <c r="U273" i="29"/>
  <c r="T273" i="29"/>
  <c r="S273" i="29"/>
  <c r="R273" i="29"/>
  <c r="P273" i="29"/>
  <c r="O273" i="29"/>
  <c r="N273" i="29"/>
  <c r="M273" i="29"/>
  <c r="L273" i="29"/>
  <c r="K273" i="29"/>
  <c r="J273" i="29"/>
  <c r="E273" i="29"/>
  <c r="Q273" i="29" s="1"/>
  <c r="K272" i="29"/>
  <c r="J272" i="29"/>
  <c r="E272" i="29"/>
  <c r="U271" i="29"/>
  <c r="T271" i="29"/>
  <c r="S271" i="29"/>
  <c r="R271" i="29"/>
  <c r="P271" i="29"/>
  <c r="O271" i="29"/>
  <c r="N271" i="29"/>
  <c r="M271" i="29"/>
  <c r="L271" i="29"/>
  <c r="K271" i="29"/>
  <c r="J271" i="29"/>
  <c r="E271" i="29"/>
  <c r="Q271" i="29" s="1"/>
  <c r="T270" i="29"/>
  <c r="S270" i="29"/>
  <c r="R270" i="29"/>
  <c r="P270" i="29"/>
  <c r="L270" i="29"/>
  <c r="K270" i="29"/>
  <c r="J270" i="29"/>
  <c r="E270" i="29"/>
  <c r="O270" i="29" s="1"/>
  <c r="K269" i="29"/>
  <c r="J269" i="29"/>
  <c r="E269" i="29"/>
  <c r="U268" i="29"/>
  <c r="T268" i="29"/>
  <c r="R268" i="29"/>
  <c r="N268" i="29"/>
  <c r="M268" i="29"/>
  <c r="L268" i="29"/>
  <c r="K268" i="29"/>
  <c r="J268" i="29"/>
  <c r="E268" i="29"/>
  <c r="Q268" i="29" s="1"/>
  <c r="S267" i="29"/>
  <c r="Q267" i="29"/>
  <c r="K267" i="29"/>
  <c r="J267" i="29"/>
  <c r="E267" i="29"/>
  <c r="U266" i="29"/>
  <c r="T266" i="29"/>
  <c r="S266" i="29"/>
  <c r="P266" i="29"/>
  <c r="O266" i="29"/>
  <c r="N266" i="29"/>
  <c r="M266" i="29"/>
  <c r="L266" i="29"/>
  <c r="K266" i="29"/>
  <c r="J266" i="29"/>
  <c r="E266" i="29"/>
  <c r="R266" i="29" s="1"/>
  <c r="U265" i="29"/>
  <c r="M265" i="29"/>
  <c r="K265" i="29"/>
  <c r="J265" i="29"/>
  <c r="E265" i="29"/>
  <c r="N264" i="29"/>
  <c r="K264" i="29"/>
  <c r="J264" i="29"/>
  <c r="E264" i="29"/>
  <c r="U263" i="29"/>
  <c r="T263" i="29"/>
  <c r="S263" i="29"/>
  <c r="R263" i="29"/>
  <c r="P263" i="29"/>
  <c r="O263" i="29"/>
  <c r="N263" i="29"/>
  <c r="M263" i="29"/>
  <c r="L263" i="29"/>
  <c r="K263" i="29"/>
  <c r="J263" i="29"/>
  <c r="E263" i="29"/>
  <c r="Q263" i="29" s="1"/>
  <c r="T262" i="29"/>
  <c r="S262" i="29"/>
  <c r="R262" i="29"/>
  <c r="P262" i="29"/>
  <c r="O262" i="29"/>
  <c r="L262" i="29"/>
  <c r="K262" i="29"/>
  <c r="J262" i="29"/>
  <c r="E262" i="29"/>
  <c r="N262" i="29" s="1"/>
  <c r="Q261" i="29"/>
  <c r="O261" i="29"/>
  <c r="K261" i="29"/>
  <c r="J261" i="29"/>
  <c r="E261" i="29"/>
  <c r="U260" i="29"/>
  <c r="T260" i="29"/>
  <c r="R260" i="29"/>
  <c r="N260" i="29"/>
  <c r="M260" i="29"/>
  <c r="L260" i="29"/>
  <c r="K260" i="29"/>
  <c r="J260" i="29"/>
  <c r="E260" i="29"/>
  <c r="Q260" i="29" s="1"/>
  <c r="K259" i="29"/>
  <c r="J259" i="29"/>
  <c r="E259" i="29"/>
  <c r="U258" i="29"/>
  <c r="T258" i="29"/>
  <c r="S258" i="29"/>
  <c r="P258" i="29"/>
  <c r="O258" i="29"/>
  <c r="N258" i="29"/>
  <c r="M258" i="29"/>
  <c r="L258" i="29"/>
  <c r="K258" i="29"/>
  <c r="J258" i="29"/>
  <c r="E258" i="29"/>
  <c r="R258" i="29" s="1"/>
  <c r="K257" i="29"/>
  <c r="J257" i="29"/>
  <c r="E257" i="29"/>
  <c r="N256" i="29"/>
  <c r="K256" i="29"/>
  <c r="J256" i="29"/>
  <c r="E256" i="29"/>
  <c r="U255" i="29"/>
  <c r="T255" i="29"/>
  <c r="S255" i="29"/>
  <c r="R255" i="29"/>
  <c r="P255" i="29"/>
  <c r="O255" i="29"/>
  <c r="N255" i="29"/>
  <c r="M255" i="29"/>
  <c r="L255" i="29"/>
  <c r="K255" i="29"/>
  <c r="J255" i="29"/>
  <c r="E255" i="29"/>
  <c r="Q255" i="29" s="1"/>
  <c r="T254" i="29"/>
  <c r="S254" i="29"/>
  <c r="R254" i="29"/>
  <c r="P254" i="29"/>
  <c r="O254" i="29"/>
  <c r="L254" i="29"/>
  <c r="K254" i="29"/>
  <c r="J254" i="29"/>
  <c r="E254" i="29"/>
  <c r="N254" i="29" s="1"/>
  <c r="K253" i="29"/>
  <c r="J253" i="29"/>
  <c r="E253" i="29"/>
  <c r="U252" i="29"/>
  <c r="T252" i="29"/>
  <c r="R252" i="29"/>
  <c r="N252" i="29"/>
  <c r="M252" i="29"/>
  <c r="L252" i="29"/>
  <c r="K252" i="29"/>
  <c r="J252" i="29"/>
  <c r="E252" i="29"/>
  <c r="Q252" i="29" s="1"/>
  <c r="S251" i="29"/>
  <c r="Q251" i="29"/>
  <c r="K251" i="29"/>
  <c r="J251" i="29"/>
  <c r="E251" i="29"/>
  <c r="U250" i="29"/>
  <c r="T250" i="29"/>
  <c r="S250" i="29"/>
  <c r="P250" i="29"/>
  <c r="O250" i="29"/>
  <c r="N250" i="29"/>
  <c r="M250" i="29"/>
  <c r="L250" i="29"/>
  <c r="K250" i="29"/>
  <c r="J250" i="29"/>
  <c r="E250" i="29"/>
  <c r="R250" i="29" s="1"/>
  <c r="U249" i="29"/>
  <c r="M249" i="29"/>
  <c r="K249" i="29"/>
  <c r="J249" i="29"/>
  <c r="E249" i="29"/>
  <c r="N248" i="29"/>
  <c r="K248" i="29"/>
  <c r="J248" i="29"/>
  <c r="E248" i="29"/>
  <c r="U247" i="29"/>
  <c r="T247" i="29"/>
  <c r="S247" i="29"/>
  <c r="R247" i="29"/>
  <c r="O247" i="29"/>
  <c r="N247" i="29"/>
  <c r="M247" i="29"/>
  <c r="L247" i="29"/>
  <c r="K247" i="29"/>
  <c r="J247" i="29"/>
  <c r="E247" i="29"/>
  <c r="Q247" i="29" s="1"/>
  <c r="T246" i="29"/>
  <c r="S246" i="29"/>
  <c r="R246" i="29"/>
  <c r="P246" i="29"/>
  <c r="O246" i="29"/>
  <c r="L246" i="29"/>
  <c r="K246" i="29"/>
  <c r="J246" i="29"/>
  <c r="E246" i="29"/>
  <c r="N246" i="29" s="1"/>
  <c r="U245" i="29"/>
  <c r="Q245" i="29"/>
  <c r="P245" i="29"/>
  <c r="O245" i="29"/>
  <c r="M245" i="29"/>
  <c r="K245" i="29"/>
  <c r="J245" i="29"/>
  <c r="E245" i="29"/>
  <c r="U244" i="29"/>
  <c r="T244" i="29"/>
  <c r="R244" i="29"/>
  <c r="N244" i="29"/>
  <c r="M244" i="29"/>
  <c r="L244" i="29"/>
  <c r="K244" i="29"/>
  <c r="J244" i="29"/>
  <c r="E244" i="29"/>
  <c r="Q244" i="29" s="1"/>
  <c r="S243" i="29"/>
  <c r="R243" i="29"/>
  <c r="Q243" i="29"/>
  <c r="O243" i="29"/>
  <c r="K243" i="29"/>
  <c r="J243" i="29"/>
  <c r="E243" i="29"/>
  <c r="U242" i="29"/>
  <c r="T242" i="29"/>
  <c r="S242" i="29"/>
  <c r="P242" i="29"/>
  <c r="O242" i="29"/>
  <c r="N242" i="29"/>
  <c r="M242" i="29"/>
  <c r="L242" i="29"/>
  <c r="K242" i="29"/>
  <c r="J242" i="29"/>
  <c r="E242" i="29"/>
  <c r="R242" i="29" s="1"/>
  <c r="T241" i="29"/>
  <c r="L241" i="29"/>
  <c r="K241" i="29"/>
  <c r="J241" i="29"/>
  <c r="E241" i="29"/>
  <c r="K240" i="29"/>
  <c r="J240" i="29"/>
  <c r="E240" i="29"/>
  <c r="U239" i="29"/>
  <c r="T239" i="29"/>
  <c r="S239" i="29"/>
  <c r="R239" i="29"/>
  <c r="O239" i="29"/>
  <c r="N239" i="29"/>
  <c r="M239" i="29"/>
  <c r="L239" i="29"/>
  <c r="K239" i="29"/>
  <c r="J239" i="29"/>
  <c r="E239" i="29"/>
  <c r="Q239" i="29" s="1"/>
  <c r="T238" i="29"/>
  <c r="S238" i="29"/>
  <c r="R238" i="29"/>
  <c r="P238" i="29"/>
  <c r="O238" i="29"/>
  <c r="L238" i="29"/>
  <c r="K238" i="29"/>
  <c r="J238" i="29"/>
  <c r="E238" i="29"/>
  <c r="N238" i="29" s="1"/>
  <c r="U237" i="29"/>
  <c r="Q237" i="29"/>
  <c r="P237" i="29"/>
  <c r="O237" i="29"/>
  <c r="M237" i="29"/>
  <c r="K237" i="29"/>
  <c r="J237" i="29"/>
  <c r="E237" i="29"/>
  <c r="U236" i="29"/>
  <c r="T236" i="29"/>
  <c r="R236" i="29"/>
  <c r="N236" i="29"/>
  <c r="M236" i="29"/>
  <c r="L236" i="29"/>
  <c r="K236" i="29"/>
  <c r="J236" i="29"/>
  <c r="E236" i="29"/>
  <c r="Q236" i="29" s="1"/>
  <c r="S235" i="29"/>
  <c r="R235" i="29"/>
  <c r="Q235" i="29"/>
  <c r="O235" i="29"/>
  <c r="K235" i="29"/>
  <c r="J235" i="29"/>
  <c r="E235" i="29"/>
  <c r="U234" i="29"/>
  <c r="T234" i="29"/>
  <c r="S234" i="29"/>
  <c r="P234" i="29"/>
  <c r="O234" i="29"/>
  <c r="N234" i="29"/>
  <c r="M234" i="29"/>
  <c r="L234" i="29"/>
  <c r="K234" i="29"/>
  <c r="J234" i="29"/>
  <c r="E234" i="29"/>
  <c r="R234" i="29" s="1"/>
  <c r="U233" i="29"/>
  <c r="S233" i="29"/>
  <c r="K233" i="29"/>
  <c r="J233" i="29"/>
  <c r="E233" i="29"/>
  <c r="R232" i="29"/>
  <c r="Q232" i="29"/>
  <c r="K232" i="29"/>
  <c r="J232" i="29"/>
  <c r="E232" i="29"/>
  <c r="U231" i="29"/>
  <c r="T231" i="29"/>
  <c r="S231" i="29"/>
  <c r="R231" i="29"/>
  <c r="O231" i="29"/>
  <c r="N231" i="29"/>
  <c r="M231" i="29"/>
  <c r="L231" i="29"/>
  <c r="K231" i="29"/>
  <c r="J231" i="29"/>
  <c r="E231" i="29"/>
  <c r="Q231" i="29" s="1"/>
  <c r="T230" i="29"/>
  <c r="S230" i="29"/>
  <c r="R230" i="29"/>
  <c r="P230" i="29"/>
  <c r="O230" i="29"/>
  <c r="L230" i="29"/>
  <c r="K230" i="29"/>
  <c r="J230" i="29"/>
  <c r="E230" i="29"/>
  <c r="N230" i="29" s="1"/>
  <c r="Q229" i="29"/>
  <c r="P229" i="29"/>
  <c r="O229" i="29"/>
  <c r="M229" i="29"/>
  <c r="K229" i="29"/>
  <c r="J229" i="29"/>
  <c r="E229" i="29"/>
  <c r="U229" i="29" s="1"/>
  <c r="U228" i="29"/>
  <c r="T228" i="29"/>
  <c r="R228" i="29"/>
  <c r="N228" i="29"/>
  <c r="M228" i="29"/>
  <c r="L228" i="29"/>
  <c r="K228" i="29"/>
  <c r="J228" i="29"/>
  <c r="E228" i="29"/>
  <c r="Q228" i="29" s="1"/>
  <c r="S227" i="29"/>
  <c r="R227" i="29"/>
  <c r="Q227" i="29"/>
  <c r="O227" i="29"/>
  <c r="K227" i="29"/>
  <c r="J227" i="29"/>
  <c r="E227" i="29"/>
  <c r="U226" i="29"/>
  <c r="T226" i="29"/>
  <c r="S226" i="29"/>
  <c r="P226" i="29"/>
  <c r="O226" i="29"/>
  <c r="N226" i="29"/>
  <c r="M226" i="29"/>
  <c r="L226" i="29"/>
  <c r="K226" i="29"/>
  <c r="J226" i="29"/>
  <c r="E226" i="29"/>
  <c r="R226" i="29" s="1"/>
  <c r="T225" i="29"/>
  <c r="S225" i="29"/>
  <c r="Q225" i="29"/>
  <c r="K225" i="29"/>
  <c r="J225" i="29"/>
  <c r="E225" i="29"/>
  <c r="R224" i="29"/>
  <c r="P224" i="29"/>
  <c r="K224" i="29"/>
  <c r="J224" i="29"/>
  <c r="E224" i="29"/>
  <c r="U223" i="29"/>
  <c r="T223" i="29"/>
  <c r="S223" i="29"/>
  <c r="R223" i="29"/>
  <c r="O223" i="29"/>
  <c r="N223" i="29"/>
  <c r="M223" i="29"/>
  <c r="L223" i="29"/>
  <c r="K223" i="29"/>
  <c r="J223" i="29"/>
  <c r="E223" i="29"/>
  <c r="Q223" i="29" s="1"/>
  <c r="T222" i="29"/>
  <c r="S222" i="29"/>
  <c r="R222" i="29"/>
  <c r="P222" i="29"/>
  <c r="O222" i="29"/>
  <c r="L222" i="29"/>
  <c r="K222" i="29"/>
  <c r="J222" i="29"/>
  <c r="E222" i="29"/>
  <c r="N222" i="29" s="1"/>
  <c r="O221" i="29"/>
  <c r="K221" i="29"/>
  <c r="J221" i="29"/>
  <c r="E221" i="29"/>
  <c r="U220" i="29"/>
  <c r="T220" i="29"/>
  <c r="R220" i="29"/>
  <c r="N220" i="29"/>
  <c r="M220" i="29"/>
  <c r="L220" i="29"/>
  <c r="K220" i="29"/>
  <c r="J220" i="29"/>
  <c r="E220" i="29"/>
  <c r="Q220" i="29" s="1"/>
  <c r="K219" i="29"/>
  <c r="J219" i="29"/>
  <c r="E219" i="29"/>
  <c r="U218" i="29"/>
  <c r="T218" i="29"/>
  <c r="S218" i="29"/>
  <c r="P218" i="29"/>
  <c r="O218" i="29"/>
  <c r="N218" i="29"/>
  <c r="M218" i="29"/>
  <c r="L218" i="29"/>
  <c r="K218" i="29"/>
  <c r="J218" i="29"/>
  <c r="E218" i="29"/>
  <c r="R218" i="29" s="1"/>
  <c r="K217" i="29"/>
  <c r="J217" i="29"/>
  <c r="E217" i="29"/>
  <c r="R216" i="29"/>
  <c r="Q216" i="29"/>
  <c r="P216" i="29"/>
  <c r="N216" i="29"/>
  <c r="K216" i="29"/>
  <c r="J216" i="29"/>
  <c r="E216" i="29"/>
  <c r="U215" i="29"/>
  <c r="T215" i="29"/>
  <c r="S215" i="29"/>
  <c r="R215" i="29"/>
  <c r="O215" i="29"/>
  <c r="N215" i="29"/>
  <c r="M215" i="29"/>
  <c r="L215" i="29"/>
  <c r="K215" i="29"/>
  <c r="J215" i="29"/>
  <c r="E215" i="29"/>
  <c r="Q215" i="29" s="1"/>
  <c r="T214" i="29"/>
  <c r="S214" i="29"/>
  <c r="R214" i="29"/>
  <c r="P214" i="29"/>
  <c r="O214" i="29"/>
  <c r="L214" i="29"/>
  <c r="K214" i="29"/>
  <c r="J214" i="29"/>
  <c r="E214" i="29"/>
  <c r="N214" i="29" s="1"/>
  <c r="U213" i="29"/>
  <c r="M213" i="29"/>
  <c r="K213" i="29"/>
  <c r="J213" i="29"/>
  <c r="E213" i="29"/>
  <c r="U212" i="29"/>
  <c r="T212" i="29"/>
  <c r="R212" i="29"/>
  <c r="N212" i="29"/>
  <c r="M212" i="29"/>
  <c r="L212" i="29"/>
  <c r="K212" i="29"/>
  <c r="J212" i="29"/>
  <c r="E212" i="29"/>
  <c r="Q212" i="29" s="1"/>
  <c r="O211" i="29"/>
  <c r="K211" i="29"/>
  <c r="J211" i="29"/>
  <c r="E211" i="29"/>
  <c r="U210" i="29"/>
  <c r="T210" i="29"/>
  <c r="S210" i="29"/>
  <c r="P210" i="29"/>
  <c r="O210" i="29"/>
  <c r="N210" i="29"/>
  <c r="M210" i="29"/>
  <c r="L210" i="29"/>
  <c r="K210" i="29"/>
  <c r="J210" i="29"/>
  <c r="E210" i="29"/>
  <c r="R210" i="29" s="1"/>
  <c r="T209" i="29"/>
  <c r="S209" i="29"/>
  <c r="Q209" i="29"/>
  <c r="M209" i="29"/>
  <c r="L209" i="29"/>
  <c r="K209" i="29"/>
  <c r="J209" i="29"/>
  <c r="E209" i="29"/>
  <c r="R208" i="29"/>
  <c r="Q208" i="29"/>
  <c r="P208" i="29"/>
  <c r="N208" i="29"/>
  <c r="K208" i="29"/>
  <c r="J208" i="29"/>
  <c r="E208" i="29"/>
  <c r="U207" i="29"/>
  <c r="T207" i="29"/>
  <c r="S207" i="29"/>
  <c r="R207" i="29"/>
  <c r="O207" i="29"/>
  <c r="N207" i="29"/>
  <c r="M207" i="29"/>
  <c r="L207" i="29"/>
  <c r="K207" i="29"/>
  <c r="J207" i="29"/>
  <c r="E207" i="29"/>
  <c r="Q207" i="29" s="1"/>
  <c r="T206" i="29"/>
  <c r="S206" i="29"/>
  <c r="R206" i="29"/>
  <c r="P206" i="29"/>
  <c r="O206" i="29"/>
  <c r="L206" i="29"/>
  <c r="K206" i="29"/>
  <c r="J206" i="29"/>
  <c r="E206" i="29"/>
  <c r="N206" i="29" s="1"/>
  <c r="K205" i="29"/>
  <c r="J205" i="29"/>
  <c r="E205" i="29"/>
  <c r="U204" i="29"/>
  <c r="T204" i="29"/>
  <c r="R204" i="29"/>
  <c r="N204" i="29"/>
  <c r="M204" i="29"/>
  <c r="L204" i="29"/>
  <c r="K204" i="29"/>
  <c r="J204" i="29"/>
  <c r="E204" i="29"/>
  <c r="Q204" i="29" s="1"/>
  <c r="S203" i="29"/>
  <c r="K203" i="29"/>
  <c r="J203" i="29"/>
  <c r="E203" i="29"/>
  <c r="U202" i="29"/>
  <c r="T202" i="29"/>
  <c r="S202" i="29"/>
  <c r="P202" i="29"/>
  <c r="O202" i="29"/>
  <c r="N202" i="29"/>
  <c r="M202" i="29"/>
  <c r="L202" i="29"/>
  <c r="K202" i="29"/>
  <c r="J202" i="29"/>
  <c r="E202" i="29"/>
  <c r="R202" i="29" s="1"/>
  <c r="T201" i="29"/>
  <c r="S201" i="29"/>
  <c r="Q201" i="29"/>
  <c r="M201" i="29"/>
  <c r="L201" i="29"/>
  <c r="K201" i="29"/>
  <c r="J201" i="29"/>
  <c r="E201" i="29"/>
  <c r="R200" i="29"/>
  <c r="Q200" i="29"/>
  <c r="P200" i="29"/>
  <c r="N200" i="29"/>
  <c r="K200" i="29"/>
  <c r="J200" i="29"/>
  <c r="E200" i="29"/>
  <c r="U199" i="29"/>
  <c r="T199" i="29"/>
  <c r="S199" i="29"/>
  <c r="R199" i="29"/>
  <c r="O199" i="29"/>
  <c r="N199" i="29"/>
  <c r="M199" i="29"/>
  <c r="L199" i="29"/>
  <c r="K199" i="29"/>
  <c r="J199" i="29"/>
  <c r="E199" i="29"/>
  <c r="Q199" i="29" s="1"/>
  <c r="T198" i="29"/>
  <c r="S198" i="29"/>
  <c r="R198" i="29"/>
  <c r="P198" i="29"/>
  <c r="O198" i="29"/>
  <c r="L198" i="29"/>
  <c r="K198" i="29"/>
  <c r="J198" i="29"/>
  <c r="E198" i="29"/>
  <c r="N198" i="29" s="1"/>
  <c r="U197" i="29"/>
  <c r="Q197" i="29"/>
  <c r="P197" i="29"/>
  <c r="K197" i="29"/>
  <c r="J197" i="29"/>
  <c r="E197" i="29"/>
  <c r="U196" i="29"/>
  <c r="T196" i="29"/>
  <c r="R196" i="29"/>
  <c r="N196" i="29"/>
  <c r="M196" i="29"/>
  <c r="L196" i="29"/>
  <c r="K196" i="29"/>
  <c r="J196" i="29"/>
  <c r="E196" i="29"/>
  <c r="Q196" i="29" s="1"/>
  <c r="S195" i="29"/>
  <c r="R195" i="29"/>
  <c r="K195" i="29"/>
  <c r="J195" i="29"/>
  <c r="E195" i="29"/>
  <c r="U194" i="29"/>
  <c r="T194" i="29"/>
  <c r="S194" i="29"/>
  <c r="P194" i="29"/>
  <c r="O194" i="29"/>
  <c r="N194" i="29"/>
  <c r="M194" i="29"/>
  <c r="L194" i="29"/>
  <c r="K194" i="29"/>
  <c r="J194" i="29"/>
  <c r="E194" i="29"/>
  <c r="R194" i="29" s="1"/>
  <c r="S193" i="29"/>
  <c r="Q193" i="29"/>
  <c r="M193" i="29"/>
  <c r="L193" i="29"/>
  <c r="K193" i="29"/>
  <c r="J193" i="29"/>
  <c r="E193" i="29"/>
  <c r="T193" i="29" s="1"/>
  <c r="P192" i="29"/>
  <c r="K192" i="29"/>
  <c r="J192" i="29"/>
  <c r="E192" i="29"/>
  <c r="U191" i="29"/>
  <c r="T191" i="29"/>
  <c r="S191" i="29"/>
  <c r="R191" i="29"/>
  <c r="O191" i="29"/>
  <c r="N191" i="29"/>
  <c r="M191" i="29"/>
  <c r="L191" i="29"/>
  <c r="K191" i="29"/>
  <c r="J191" i="29"/>
  <c r="E191" i="29"/>
  <c r="Q191" i="29" s="1"/>
  <c r="T190" i="29"/>
  <c r="S190" i="29"/>
  <c r="R190" i="29"/>
  <c r="P190" i="29"/>
  <c r="O190" i="29"/>
  <c r="L190" i="29"/>
  <c r="K190" i="29"/>
  <c r="J190" i="29"/>
  <c r="E190" i="29"/>
  <c r="N190" i="29" s="1"/>
  <c r="Q189" i="29"/>
  <c r="K189" i="29"/>
  <c r="J189" i="29"/>
  <c r="E189" i="29"/>
  <c r="U188" i="29"/>
  <c r="T188" i="29"/>
  <c r="R188" i="29"/>
  <c r="N188" i="29"/>
  <c r="M188" i="29"/>
  <c r="L188" i="29"/>
  <c r="K188" i="29"/>
  <c r="J188" i="29"/>
  <c r="E188" i="29"/>
  <c r="Q188" i="29" s="1"/>
  <c r="S187" i="29"/>
  <c r="Q187" i="29"/>
  <c r="K187" i="29"/>
  <c r="J187" i="29"/>
  <c r="E187" i="29"/>
  <c r="U186" i="29"/>
  <c r="T186" i="29"/>
  <c r="S186" i="29"/>
  <c r="P186" i="29"/>
  <c r="O186" i="29"/>
  <c r="N186" i="29"/>
  <c r="M186" i="29"/>
  <c r="L186" i="29"/>
  <c r="K186" i="29"/>
  <c r="J186" i="29"/>
  <c r="E186" i="29"/>
  <c r="R186" i="29" s="1"/>
  <c r="U185" i="29"/>
  <c r="M185" i="29"/>
  <c r="K185" i="29"/>
  <c r="J185" i="29"/>
  <c r="E185" i="29"/>
  <c r="N184" i="29"/>
  <c r="K184" i="29"/>
  <c r="J184" i="29"/>
  <c r="E184" i="29"/>
  <c r="U183" i="29"/>
  <c r="T183" i="29"/>
  <c r="S183" i="29"/>
  <c r="R183" i="29"/>
  <c r="O183" i="29"/>
  <c r="N183" i="29"/>
  <c r="M183" i="29"/>
  <c r="L183" i="29"/>
  <c r="K183" i="29"/>
  <c r="J183" i="29"/>
  <c r="E183" i="29"/>
  <c r="Q183" i="29" s="1"/>
  <c r="T182" i="29"/>
  <c r="S182" i="29"/>
  <c r="R182" i="29"/>
  <c r="P182" i="29"/>
  <c r="O182" i="29"/>
  <c r="L182" i="29"/>
  <c r="K182" i="29"/>
  <c r="J182" i="29"/>
  <c r="E182" i="29"/>
  <c r="N182" i="29" s="1"/>
  <c r="U181" i="29"/>
  <c r="Q181" i="29"/>
  <c r="P181" i="29"/>
  <c r="O181" i="29"/>
  <c r="M181" i="29"/>
  <c r="K181" i="29"/>
  <c r="J181" i="29"/>
  <c r="E181" i="29"/>
  <c r="U180" i="29"/>
  <c r="T180" i="29"/>
  <c r="R180" i="29"/>
  <c r="N180" i="29"/>
  <c r="M180" i="29"/>
  <c r="L180" i="29"/>
  <c r="K180" i="29"/>
  <c r="J180" i="29"/>
  <c r="E180" i="29"/>
  <c r="Q180" i="29" s="1"/>
  <c r="S179" i="29"/>
  <c r="R179" i="29"/>
  <c r="Q179" i="29"/>
  <c r="O179" i="29"/>
  <c r="K179" i="29"/>
  <c r="J179" i="29"/>
  <c r="E179" i="29"/>
  <c r="U178" i="29"/>
  <c r="T178" i="29"/>
  <c r="S178" i="29"/>
  <c r="P178" i="29"/>
  <c r="O178" i="29"/>
  <c r="N178" i="29"/>
  <c r="M178" i="29"/>
  <c r="L178" i="29"/>
  <c r="K178" i="29"/>
  <c r="J178" i="29"/>
  <c r="E178" i="29"/>
  <c r="R178" i="29" s="1"/>
  <c r="T177" i="29"/>
  <c r="L177" i="29"/>
  <c r="K177" i="29"/>
  <c r="J177" i="29"/>
  <c r="E177" i="29"/>
  <c r="K176" i="29"/>
  <c r="J176" i="29"/>
  <c r="E176" i="29"/>
  <c r="U175" i="29"/>
  <c r="T175" i="29"/>
  <c r="S175" i="29"/>
  <c r="R175" i="29"/>
  <c r="O175" i="29"/>
  <c r="N175" i="29"/>
  <c r="M175" i="29"/>
  <c r="L175" i="29"/>
  <c r="K175" i="29"/>
  <c r="J175" i="29"/>
  <c r="E175" i="29"/>
  <c r="Q175" i="29" s="1"/>
  <c r="T174" i="29"/>
  <c r="S174" i="29"/>
  <c r="R174" i="29"/>
  <c r="P174" i="29"/>
  <c r="O174" i="29"/>
  <c r="L174" i="29"/>
  <c r="K174" i="29"/>
  <c r="J174" i="29"/>
  <c r="E174" i="29"/>
  <c r="N174" i="29" s="1"/>
  <c r="K173" i="29"/>
  <c r="J173" i="29"/>
  <c r="E173" i="29"/>
  <c r="K172" i="29"/>
  <c r="J172" i="29"/>
  <c r="E172" i="29"/>
  <c r="R171" i="29"/>
  <c r="K171" i="29"/>
  <c r="J171" i="29"/>
  <c r="E171" i="29"/>
  <c r="U170" i="29"/>
  <c r="T170" i="29"/>
  <c r="S170" i="29"/>
  <c r="P170" i="29"/>
  <c r="O170" i="29"/>
  <c r="N170" i="29"/>
  <c r="M170" i="29"/>
  <c r="L170" i="29"/>
  <c r="K170" i="29"/>
  <c r="J170" i="29"/>
  <c r="E170" i="29"/>
  <c r="R170" i="29" s="1"/>
  <c r="S169" i="29"/>
  <c r="Q169" i="29"/>
  <c r="P169" i="29"/>
  <c r="M169" i="29"/>
  <c r="L169" i="29"/>
  <c r="K169" i="29"/>
  <c r="J169" i="29"/>
  <c r="E169" i="29"/>
  <c r="U168" i="29"/>
  <c r="Q168" i="29"/>
  <c r="N168" i="29"/>
  <c r="K168" i="29"/>
  <c r="J168" i="29"/>
  <c r="E168" i="29"/>
  <c r="U167" i="29"/>
  <c r="T167" i="29"/>
  <c r="S167" i="29"/>
  <c r="R167" i="29"/>
  <c r="O167" i="29"/>
  <c r="N167" i="29"/>
  <c r="M167" i="29"/>
  <c r="L167" i="29"/>
  <c r="K167" i="29"/>
  <c r="J167" i="29"/>
  <c r="E167" i="29"/>
  <c r="Q167" i="29" s="1"/>
  <c r="T166" i="29"/>
  <c r="S166" i="29"/>
  <c r="R166" i="29"/>
  <c r="P166" i="29"/>
  <c r="O166" i="29"/>
  <c r="L166" i="29"/>
  <c r="K166" i="29"/>
  <c r="J166" i="29"/>
  <c r="E166" i="29"/>
  <c r="N166" i="29" s="1"/>
  <c r="U165" i="29"/>
  <c r="Q165" i="29"/>
  <c r="P165" i="29"/>
  <c r="O165" i="29"/>
  <c r="M165" i="29"/>
  <c r="L165" i="29"/>
  <c r="K165" i="29"/>
  <c r="J165" i="29"/>
  <c r="E165" i="29"/>
  <c r="T164" i="29"/>
  <c r="K164" i="29"/>
  <c r="J164" i="29"/>
  <c r="E164" i="29"/>
  <c r="R163" i="29"/>
  <c r="O163" i="29"/>
  <c r="K163" i="29"/>
  <c r="J163" i="29"/>
  <c r="E163" i="29"/>
  <c r="U162" i="29"/>
  <c r="T162" i="29"/>
  <c r="S162" i="29"/>
  <c r="P162" i="29"/>
  <c r="O162" i="29"/>
  <c r="N162" i="29"/>
  <c r="M162" i="29"/>
  <c r="L162" i="29"/>
  <c r="K162" i="29"/>
  <c r="J162" i="29"/>
  <c r="E162" i="29"/>
  <c r="R162" i="29" s="1"/>
  <c r="U161" i="29"/>
  <c r="Q161" i="29"/>
  <c r="P161" i="29"/>
  <c r="M161" i="29"/>
  <c r="L161" i="29"/>
  <c r="K161" i="29"/>
  <c r="J161" i="29"/>
  <c r="E161" i="29"/>
  <c r="S161" i="29" s="1"/>
  <c r="R160" i="29"/>
  <c r="Q160" i="29"/>
  <c r="P160" i="29"/>
  <c r="N160" i="29"/>
  <c r="M160" i="29"/>
  <c r="K160" i="29"/>
  <c r="J160" i="29"/>
  <c r="E160" i="29"/>
  <c r="U159" i="29"/>
  <c r="T159" i="29"/>
  <c r="S159" i="29"/>
  <c r="R159" i="29"/>
  <c r="O159" i="29"/>
  <c r="N159" i="29"/>
  <c r="M159" i="29"/>
  <c r="L159" i="29"/>
  <c r="K159" i="29"/>
  <c r="J159" i="29"/>
  <c r="E159" i="29"/>
  <c r="Q159" i="29" s="1"/>
  <c r="T158" i="29"/>
  <c r="S158" i="29"/>
  <c r="R158" i="29"/>
  <c r="P158" i="29"/>
  <c r="O158" i="29"/>
  <c r="L158" i="29"/>
  <c r="K158" i="29"/>
  <c r="J158" i="29"/>
  <c r="E158" i="29"/>
  <c r="N158" i="29" s="1"/>
  <c r="U157" i="29"/>
  <c r="T157" i="29"/>
  <c r="O157" i="29"/>
  <c r="N157" i="29"/>
  <c r="M157" i="29"/>
  <c r="L157" i="29"/>
  <c r="K157" i="29"/>
  <c r="J157" i="29"/>
  <c r="E157" i="29"/>
  <c r="P157" i="29" s="1"/>
  <c r="K156" i="29"/>
  <c r="J156" i="29"/>
  <c r="E156" i="29"/>
  <c r="R155" i="29"/>
  <c r="Q155" i="29"/>
  <c r="P155" i="29"/>
  <c r="K155" i="29"/>
  <c r="J155" i="29"/>
  <c r="E155" i="29"/>
  <c r="U154" i="29"/>
  <c r="T154" i="29"/>
  <c r="S154" i="29"/>
  <c r="P154" i="29"/>
  <c r="O154" i="29"/>
  <c r="N154" i="29"/>
  <c r="M154" i="29"/>
  <c r="L154" i="29"/>
  <c r="K154" i="29"/>
  <c r="J154" i="29"/>
  <c r="E154" i="29"/>
  <c r="R154" i="29" s="1"/>
  <c r="R153" i="29"/>
  <c r="Q153" i="29"/>
  <c r="P153" i="29"/>
  <c r="M153" i="29"/>
  <c r="L153" i="29"/>
  <c r="K153" i="29"/>
  <c r="J153" i="29"/>
  <c r="E153" i="29"/>
  <c r="U152" i="29"/>
  <c r="Q152" i="29"/>
  <c r="P152" i="29"/>
  <c r="O152" i="29"/>
  <c r="K152" i="29"/>
  <c r="J152" i="29"/>
  <c r="E152" i="29"/>
  <c r="U151" i="29"/>
  <c r="T151" i="29"/>
  <c r="S151" i="29"/>
  <c r="R151" i="29"/>
  <c r="O151" i="29"/>
  <c r="N151" i="29"/>
  <c r="M151" i="29"/>
  <c r="L151" i="29"/>
  <c r="K151" i="29"/>
  <c r="J151" i="29"/>
  <c r="E151" i="29"/>
  <c r="Q151" i="29" s="1"/>
  <c r="T150" i="29"/>
  <c r="R150" i="29"/>
  <c r="Q150" i="29"/>
  <c r="P150" i="29"/>
  <c r="O150" i="29"/>
  <c r="L150" i="29"/>
  <c r="K150" i="29"/>
  <c r="J150" i="29"/>
  <c r="E150" i="29"/>
  <c r="T149" i="29"/>
  <c r="P149" i="29"/>
  <c r="O149" i="29"/>
  <c r="N149" i="29"/>
  <c r="K149" i="29"/>
  <c r="J149" i="29"/>
  <c r="E149" i="29"/>
  <c r="U148" i="29"/>
  <c r="S148" i="29"/>
  <c r="M148" i="29"/>
  <c r="K148" i="29"/>
  <c r="J148" i="29"/>
  <c r="E148" i="29"/>
  <c r="Q147" i="29"/>
  <c r="P147" i="29"/>
  <c r="O147" i="29"/>
  <c r="N147" i="29"/>
  <c r="K147" i="29"/>
  <c r="J147" i="29"/>
  <c r="E147" i="29"/>
  <c r="R147" i="29" s="1"/>
  <c r="U146" i="29"/>
  <c r="T146" i="29"/>
  <c r="S146" i="29"/>
  <c r="P146" i="29"/>
  <c r="O146" i="29"/>
  <c r="N146" i="29"/>
  <c r="M146" i="29"/>
  <c r="L146" i="29"/>
  <c r="K146" i="29"/>
  <c r="J146" i="29"/>
  <c r="E146" i="29"/>
  <c r="R146" i="29" s="1"/>
  <c r="T145" i="29"/>
  <c r="R145" i="29"/>
  <c r="L145" i="29"/>
  <c r="K145" i="29"/>
  <c r="J145" i="29"/>
  <c r="E145" i="29"/>
  <c r="U144" i="29"/>
  <c r="P144" i="29"/>
  <c r="O144" i="29"/>
  <c r="N144" i="29"/>
  <c r="M144" i="29"/>
  <c r="K144" i="29"/>
  <c r="J144" i="29"/>
  <c r="E144" i="29"/>
  <c r="Q144" i="29" s="1"/>
  <c r="U143" i="29"/>
  <c r="T143" i="29"/>
  <c r="S143" i="29"/>
  <c r="R143" i="29"/>
  <c r="O143" i="29"/>
  <c r="N143" i="29"/>
  <c r="M143" i="29"/>
  <c r="L143" i="29"/>
  <c r="K143" i="29"/>
  <c r="J143" i="29"/>
  <c r="E143" i="29"/>
  <c r="Q143" i="29" s="1"/>
  <c r="S142" i="29"/>
  <c r="Q142" i="29"/>
  <c r="K142" i="29"/>
  <c r="J142" i="29"/>
  <c r="E142" i="29"/>
  <c r="U141" i="29"/>
  <c r="T141" i="29"/>
  <c r="O141" i="29"/>
  <c r="N141" i="29"/>
  <c r="M141" i="29"/>
  <c r="L141" i="29"/>
  <c r="K141" i="29"/>
  <c r="J141" i="29"/>
  <c r="E141" i="29"/>
  <c r="P141" i="29" s="1"/>
  <c r="K140" i="29"/>
  <c r="J140" i="29"/>
  <c r="E140" i="29"/>
  <c r="R139" i="29"/>
  <c r="Q139" i="29"/>
  <c r="P139" i="29"/>
  <c r="K139" i="29"/>
  <c r="J139" i="29"/>
  <c r="E139" i="29"/>
  <c r="U138" i="29"/>
  <c r="T138" i="29"/>
  <c r="S138" i="29"/>
  <c r="P138" i="29"/>
  <c r="O138" i="29"/>
  <c r="N138" i="29"/>
  <c r="M138" i="29"/>
  <c r="L138" i="29"/>
  <c r="K138" i="29"/>
  <c r="J138" i="29"/>
  <c r="E138" i="29"/>
  <c r="R138" i="29" s="1"/>
  <c r="R137" i="29"/>
  <c r="Q137" i="29"/>
  <c r="P137" i="29"/>
  <c r="M137" i="29"/>
  <c r="L137" i="29"/>
  <c r="K137" i="29"/>
  <c r="J137" i="29"/>
  <c r="E137" i="29"/>
  <c r="U136" i="29"/>
  <c r="Q136" i="29"/>
  <c r="P136" i="29"/>
  <c r="O136" i="29"/>
  <c r="K136" i="29"/>
  <c r="J136" i="29"/>
  <c r="E136" i="29"/>
  <c r="U135" i="29"/>
  <c r="T135" i="29"/>
  <c r="S135" i="29"/>
  <c r="R135" i="29"/>
  <c r="P135" i="29"/>
  <c r="O135" i="29"/>
  <c r="N135" i="29"/>
  <c r="M135" i="29"/>
  <c r="L135" i="29"/>
  <c r="K135" i="29"/>
  <c r="J135" i="29"/>
  <c r="E135" i="29"/>
  <c r="Q135" i="29" s="1"/>
  <c r="R134" i="29"/>
  <c r="Q134" i="29"/>
  <c r="P134" i="29"/>
  <c r="O134" i="29"/>
  <c r="L134" i="29"/>
  <c r="K134" i="29"/>
  <c r="J134" i="29"/>
  <c r="E134" i="29"/>
  <c r="U133" i="29"/>
  <c r="Q133" i="29"/>
  <c r="O133" i="29"/>
  <c r="K133" i="29"/>
  <c r="J133" i="29"/>
  <c r="E133" i="29"/>
  <c r="U132" i="29"/>
  <c r="T132" i="29"/>
  <c r="Q132" i="29"/>
  <c r="N132" i="29"/>
  <c r="M132" i="29"/>
  <c r="L132" i="29"/>
  <c r="K132" i="29"/>
  <c r="J132" i="29"/>
  <c r="E132" i="29"/>
  <c r="R132" i="29" s="1"/>
  <c r="R131" i="29"/>
  <c r="Q131" i="29"/>
  <c r="P131" i="29"/>
  <c r="O131" i="29"/>
  <c r="N131" i="29"/>
  <c r="K131" i="29"/>
  <c r="J131" i="29"/>
  <c r="E131" i="29"/>
  <c r="U130" i="29"/>
  <c r="T130" i="29"/>
  <c r="S130" i="29"/>
  <c r="P130" i="29"/>
  <c r="O130" i="29"/>
  <c r="N130" i="29"/>
  <c r="M130" i="29"/>
  <c r="L130" i="29"/>
  <c r="K130" i="29"/>
  <c r="J130" i="29"/>
  <c r="E130" i="29"/>
  <c r="R130" i="29" s="1"/>
  <c r="U129" i="29"/>
  <c r="S129" i="29"/>
  <c r="K129" i="29"/>
  <c r="J129" i="29"/>
  <c r="E129" i="29"/>
  <c r="U128" i="29"/>
  <c r="Q128" i="29"/>
  <c r="P128" i="29"/>
  <c r="O128" i="29"/>
  <c r="N128" i="29"/>
  <c r="M128" i="29"/>
  <c r="K128" i="29"/>
  <c r="J128" i="29"/>
  <c r="E128" i="29"/>
  <c r="U127" i="29"/>
  <c r="T127" i="29"/>
  <c r="S127" i="29"/>
  <c r="R127" i="29"/>
  <c r="P127" i="29"/>
  <c r="O127" i="29"/>
  <c r="N127" i="29"/>
  <c r="M127" i="29"/>
  <c r="L127" i="29"/>
  <c r="K127" i="29"/>
  <c r="J127" i="29"/>
  <c r="E127" i="29"/>
  <c r="Q127" i="29" s="1"/>
  <c r="K126" i="29"/>
  <c r="J126" i="29"/>
  <c r="E126" i="29"/>
  <c r="P125" i="29"/>
  <c r="O125" i="29"/>
  <c r="N125" i="29"/>
  <c r="M125" i="29"/>
  <c r="L125" i="29"/>
  <c r="K125" i="29"/>
  <c r="J125" i="29"/>
  <c r="E125" i="29"/>
  <c r="U124" i="29"/>
  <c r="S124" i="29"/>
  <c r="K124" i="29"/>
  <c r="J124" i="29"/>
  <c r="E124" i="29"/>
  <c r="R123" i="29"/>
  <c r="N123" i="29"/>
  <c r="K123" i="29"/>
  <c r="J123" i="29"/>
  <c r="E123" i="29"/>
  <c r="U122" i="29"/>
  <c r="T122" i="29"/>
  <c r="S122" i="29"/>
  <c r="P122" i="29"/>
  <c r="O122" i="29"/>
  <c r="N122" i="29"/>
  <c r="M122" i="29"/>
  <c r="L122" i="29"/>
  <c r="K122" i="29"/>
  <c r="J122" i="29"/>
  <c r="E122" i="29"/>
  <c r="R122" i="29" s="1"/>
  <c r="T121" i="29"/>
  <c r="R121" i="29"/>
  <c r="Q121" i="29"/>
  <c r="P121" i="29"/>
  <c r="K121" i="29"/>
  <c r="J121" i="29"/>
  <c r="E121" i="29"/>
  <c r="U120" i="29"/>
  <c r="Q120" i="29"/>
  <c r="M120" i="29"/>
  <c r="K120" i="29"/>
  <c r="J120" i="29"/>
  <c r="E120" i="29"/>
  <c r="U119" i="29"/>
  <c r="T119" i="29"/>
  <c r="S119" i="29"/>
  <c r="R119" i="29"/>
  <c r="O119" i="29"/>
  <c r="N119" i="29"/>
  <c r="M119" i="29"/>
  <c r="L119" i="29"/>
  <c r="K119" i="29"/>
  <c r="J119" i="29"/>
  <c r="E119" i="29"/>
  <c r="Q119" i="29" s="1"/>
  <c r="S118" i="29"/>
  <c r="Q118" i="29"/>
  <c r="O118" i="29"/>
  <c r="K118" i="29"/>
  <c r="J118" i="29"/>
  <c r="E118" i="29"/>
  <c r="T117" i="29"/>
  <c r="P117" i="29"/>
  <c r="L117" i="29"/>
  <c r="K117" i="29"/>
  <c r="J117" i="29"/>
  <c r="E117" i="29"/>
  <c r="U116" i="29"/>
  <c r="T116" i="29"/>
  <c r="R116" i="29"/>
  <c r="Q116" i="29"/>
  <c r="N116" i="29"/>
  <c r="M116" i="29"/>
  <c r="L116" i="29"/>
  <c r="K116" i="29"/>
  <c r="J116" i="29"/>
  <c r="E116" i="29"/>
  <c r="R115" i="29"/>
  <c r="Q115" i="29"/>
  <c r="P115" i="29"/>
  <c r="O115" i="29"/>
  <c r="N115" i="29"/>
  <c r="K115" i="29"/>
  <c r="J115" i="29"/>
  <c r="E115" i="29"/>
  <c r="U114" i="29"/>
  <c r="T114" i="29"/>
  <c r="S114" i="29"/>
  <c r="P114" i="29"/>
  <c r="O114" i="29"/>
  <c r="N114" i="29"/>
  <c r="M114" i="29"/>
  <c r="L114" i="29"/>
  <c r="K114" i="29"/>
  <c r="J114" i="29"/>
  <c r="E114" i="29"/>
  <c r="R114" i="29" s="1"/>
  <c r="U113" i="29"/>
  <c r="T113" i="29"/>
  <c r="Q113" i="29"/>
  <c r="P113" i="29"/>
  <c r="M113" i="29"/>
  <c r="L113" i="29"/>
  <c r="K113" i="29"/>
  <c r="J113" i="29"/>
  <c r="E113" i="29"/>
  <c r="R113" i="29" s="1"/>
  <c r="Q112" i="29"/>
  <c r="P112" i="29"/>
  <c r="O112" i="29"/>
  <c r="N112" i="29"/>
  <c r="M112" i="29"/>
  <c r="K112" i="29"/>
  <c r="J112" i="29"/>
  <c r="E112" i="29"/>
  <c r="U111" i="29"/>
  <c r="T111" i="29"/>
  <c r="S111" i="29"/>
  <c r="R111" i="29"/>
  <c r="O111" i="29"/>
  <c r="N111" i="29"/>
  <c r="M111" i="29"/>
  <c r="L111" i="29"/>
  <c r="K111" i="29"/>
  <c r="J111" i="29"/>
  <c r="E111" i="29"/>
  <c r="Q111" i="29" s="1"/>
  <c r="K110" i="29"/>
  <c r="J110" i="29"/>
  <c r="E110" i="29"/>
  <c r="P109" i="29"/>
  <c r="O109" i="29"/>
  <c r="N109" i="29"/>
  <c r="M109" i="29"/>
  <c r="L109" i="29"/>
  <c r="K109" i="29"/>
  <c r="J109" i="29"/>
  <c r="E109" i="29"/>
  <c r="U108" i="29"/>
  <c r="S108" i="29"/>
  <c r="K108" i="29"/>
  <c r="J108" i="29"/>
  <c r="E108" i="29"/>
  <c r="R107" i="29"/>
  <c r="N107" i="29"/>
  <c r="K107" i="29"/>
  <c r="J107" i="29"/>
  <c r="E107" i="29"/>
  <c r="U106" i="29"/>
  <c r="T106" i="29"/>
  <c r="S106" i="29"/>
  <c r="P106" i="29"/>
  <c r="O106" i="29"/>
  <c r="N106" i="29"/>
  <c r="M106" i="29"/>
  <c r="L106" i="29"/>
  <c r="K106" i="29"/>
  <c r="J106" i="29"/>
  <c r="E106" i="29"/>
  <c r="R106" i="29" s="1"/>
  <c r="T105" i="29"/>
  <c r="R105" i="29"/>
  <c r="Q105" i="29"/>
  <c r="P105" i="29"/>
  <c r="K105" i="29"/>
  <c r="J105" i="29"/>
  <c r="E105" i="29"/>
  <c r="U104" i="29"/>
  <c r="Q104" i="29"/>
  <c r="M104" i="29"/>
  <c r="K104" i="29"/>
  <c r="J104" i="29"/>
  <c r="E104" i="29"/>
  <c r="U103" i="29"/>
  <c r="T103" i="29"/>
  <c r="S103" i="29"/>
  <c r="R103" i="29"/>
  <c r="O103" i="29"/>
  <c r="N103" i="29"/>
  <c r="M103" i="29"/>
  <c r="L103" i="29"/>
  <c r="K103" i="29"/>
  <c r="J103" i="29"/>
  <c r="E103" i="29"/>
  <c r="Q103" i="29" s="1"/>
  <c r="S102" i="29"/>
  <c r="Q102" i="29"/>
  <c r="O102" i="29"/>
  <c r="K102" i="29"/>
  <c r="J102" i="29"/>
  <c r="E102" i="29"/>
  <c r="T101" i="29"/>
  <c r="P101" i="29"/>
  <c r="L101" i="29"/>
  <c r="K101" i="29"/>
  <c r="J101" i="29"/>
  <c r="E101" i="29"/>
  <c r="U100" i="29"/>
  <c r="T100" i="29"/>
  <c r="R100" i="29"/>
  <c r="Q100" i="29"/>
  <c r="N100" i="29"/>
  <c r="M100" i="29"/>
  <c r="L100" i="29"/>
  <c r="K100" i="29"/>
  <c r="J100" i="29"/>
  <c r="E100" i="29"/>
  <c r="R99" i="29"/>
  <c r="Q99" i="29"/>
  <c r="P99" i="29"/>
  <c r="O99" i="29"/>
  <c r="N99" i="29"/>
  <c r="K99" i="29"/>
  <c r="J99" i="29"/>
  <c r="E99" i="29"/>
  <c r="U98" i="29"/>
  <c r="T98" i="29"/>
  <c r="S98" i="29"/>
  <c r="P98" i="29"/>
  <c r="O98" i="29"/>
  <c r="N98" i="29"/>
  <c r="M98" i="29"/>
  <c r="L98" i="29"/>
  <c r="K98" i="29"/>
  <c r="J98" i="29"/>
  <c r="E98" i="29"/>
  <c r="R98" i="29" s="1"/>
  <c r="U97" i="29"/>
  <c r="T97" i="29"/>
  <c r="Q97" i="29"/>
  <c r="P97" i="29"/>
  <c r="M97" i="29"/>
  <c r="L97" i="29"/>
  <c r="K97" i="29"/>
  <c r="J97" i="29"/>
  <c r="E97" i="29"/>
  <c r="R97" i="29" s="1"/>
  <c r="Q96" i="29"/>
  <c r="P96" i="29"/>
  <c r="O96" i="29"/>
  <c r="N96" i="29"/>
  <c r="M96" i="29"/>
  <c r="K96" i="29"/>
  <c r="J96" i="29"/>
  <c r="E96" i="29"/>
  <c r="U95" i="29"/>
  <c r="T95" i="29"/>
  <c r="S95" i="29"/>
  <c r="R95" i="29"/>
  <c r="O95" i="29"/>
  <c r="N95" i="29"/>
  <c r="M95" i="29"/>
  <c r="L95" i="29"/>
  <c r="K95" i="29"/>
  <c r="J95" i="29"/>
  <c r="E95" i="29"/>
  <c r="Q95" i="29" s="1"/>
  <c r="K94" i="29"/>
  <c r="J94" i="29"/>
  <c r="E94" i="29"/>
  <c r="P93" i="29"/>
  <c r="O93" i="29"/>
  <c r="N93" i="29"/>
  <c r="M93" i="29"/>
  <c r="L93" i="29"/>
  <c r="K93" i="29"/>
  <c r="J93" i="29"/>
  <c r="E93" i="29"/>
  <c r="U92" i="29"/>
  <c r="S92" i="29"/>
  <c r="K92" i="29"/>
  <c r="J92" i="29"/>
  <c r="E92" i="29"/>
  <c r="R91" i="29"/>
  <c r="N91" i="29"/>
  <c r="K91" i="29"/>
  <c r="J91" i="29"/>
  <c r="E91" i="29"/>
  <c r="U90" i="29"/>
  <c r="T90" i="29"/>
  <c r="S90" i="29"/>
  <c r="P90" i="29"/>
  <c r="O90" i="29"/>
  <c r="N90" i="29"/>
  <c r="M90" i="29"/>
  <c r="L90" i="29"/>
  <c r="K90" i="29"/>
  <c r="J90" i="29"/>
  <c r="E90" i="29"/>
  <c r="R90" i="29" s="1"/>
  <c r="T89" i="29"/>
  <c r="R89" i="29"/>
  <c r="Q89" i="29"/>
  <c r="P89" i="29"/>
  <c r="K89" i="29"/>
  <c r="J89" i="29"/>
  <c r="E89" i="29"/>
  <c r="U88" i="29"/>
  <c r="Q88" i="29"/>
  <c r="M88" i="29"/>
  <c r="K88" i="29"/>
  <c r="J88" i="29"/>
  <c r="E88" i="29"/>
  <c r="U87" i="29"/>
  <c r="T87" i="29"/>
  <c r="S87" i="29"/>
  <c r="R87" i="29"/>
  <c r="O87" i="29"/>
  <c r="N87" i="29"/>
  <c r="M87" i="29"/>
  <c r="L87" i="29"/>
  <c r="K87" i="29"/>
  <c r="J87" i="29"/>
  <c r="E87" i="29"/>
  <c r="Q87" i="29" s="1"/>
  <c r="S86" i="29"/>
  <c r="Q86" i="29"/>
  <c r="O86" i="29"/>
  <c r="K86" i="29"/>
  <c r="J86" i="29"/>
  <c r="E86" i="29"/>
  <c r="T85" i="29"/>
  <c r="P85" i="29"/>
  <c r="L85" i="29"/>
  <c r="K85" i="29"/>
  <c r="J85" i="29"/>
  <c r="E85" i="29"/>
  <c r="U84" i="29"/>
  <c r="T84" i="29"/>
  <c r="R84" i="29"/>
  <c r="Q84" i="29"/>
  <c r="N84" i="29"/>
  <c r="M84" i="29"/>
  <c r="L84" i="29"/>
  <c r="K84" i="29"/>
  <c r="J84" i="29"/>
  <c r="E84" i="29"/>
  <c r="R83" i="29"/>
  <c r="Q83" i="29"/>
  <c r="P83" i="29"/>
  <c r="O83" i="29"/>
  <c r="N83" i="29"/>
  <c r="K83" i="29"/>
  <c r="J83" i="29"/>
  <c r="E83" i="29"/>
  <c r="U82" i="29"/>
  <c r="T82" i="29"/>
  <c r="S82" i="29"/>
  <c r="P82" i="29"/>
  <c r="O82" i="29"/>
  <c r="N82" i="29"/>
  <c r="M82" i="29"/>
  <c r="L82" i="29"/>
  <c r="K82" i="29"/>
  <c r="J82" i="29"/>
  <c r="E82" i="29"/>
  <c r="R82" i="29" s="1"/>
  <c r="U81" i="29"/>
  <c r="T81" i="29"/>
  <c r="Q81" i="29"/>
  <c r="P81" i="29"/>
  <c r="M81" i="29"/>
  <c r="L81" i="29"/>
  <c r="K81" i="29"/>
  <c r="J81" i="29"/>
  <c r="E81" i="29"/>
  <c r="R81" i="29" s="1"/>
  <c r="Q80" i="29"/>
  <c r="P80" i="29"/>
  <c r="O80" i="29"/>
  <c r="N80" i="29"/>
  <c r="M80" i="29"/>
  <c r="K80" i="29"/>
  <c r="J80" i="29"/>
  <c r="E80" i="29"/>
  <c r="U79" i="29"/>
  <c r="T79" i="29"/>
  <c r="S79" i="29"/>
  <c r="R79" i="29"/>
  <c r="O79" i="29"/>
  <c r="N79" i="29"/>
  <c r="M79" i="29"/>
  <c r="L79" i="29"/>
  <c r="K79" i="29"/>
  <c r="J79" i="29"/>
  <c r="E79" i="29"/>
  <c r="Q79" i="29" s="1"/>
  <c r="K78" i="29"/>
  <c r="J78" i="29"/>
  <c r="E78" i="29"/>
  <c r="P77" i="29"/>
  <c r="O77" i="29"/>
  <c r="N77" i="29"/>
  <c r="M77" i="29"/>
  <c r="L77" i="29"/>
  <c r="K77" i="29"/>
  <c r="J77" i="29"/>
  <c r="E77" i="29"/>
  <c r="U76" i="29"/>
  <c r="S76" i="29"/>
  <c r="K76" i="29"/>
  <c r="J76" i="29"/>
  <c r="E76" i="29"/>
  <c r="S75" i="29"/>
  <c r="R75" i="29"/>
  <c r="O75" i="29"/>
  <c r="N75" i="29"/>
  <c r="M75" i="29"/>
  <c r="L75" i="29"/>
  <c r="K75" i="29"/>
  <c r="J75" i="29"/>
  <c r="E75" i="29"/>
  <c r="P75" i="29" s="1"/>
  <c r="S74" i="29"/>
  <c r="Q74" i="29"/>
  <c r="K74" i="29"/>
  <c r="J74" i="29"/>
  <c r="E74" i="29"/>
  <c r="U73" i="29"/>
  <c r="T73" i="29"/>
  <c r="P73" i="29"/>
  <c r="O73" i="29"/>
  <c r="N73" i="29"/>
  <c r="M73" i="29"/>
  <c r="L73" i="29"/>
  <c r="K73" i="29"/>
  <c r="J73" i="29"/>
  <c r="E73" i="29"/>
  <c r="S73" i="29" s="1"/>
  <c r="U72" i="29"/>
  <c r="K72" i="29"/>
  <c r="J72" i="29"/>
  <c r="E72" i="29"/>
  <c r="R71" i="29"/>
  <c r="P71" i="29"/>
  <c r="O71" i="29"/>
  <c r="N71" i="29"/>
  <c r="K71" i="29"/>
  <c r="J71" i="29"/>
  <c r="E71" i="29"/>
  <c r="U71" i="29" s="1"/>
  <c r="U70" i="29"/>
  <c r="T70" i="29"/>
  <c r="S70" i="29"/>
  <c r="R70" i="29"/>
  <c r="P70" i="29"/>
  <c r="O70" i="29"/>
  <c r="N70" i="29"/>
  <c r="M70" i="29"/>
  <c r="L70" i="29"/>
  <c r="K70" i="29"/>
  <c r="J70" i="29"/>
  <c r="E70" i="29"/>
  <c r="Q70" i="29" s="1"/>
  <c r="T69" i="29"/>
  <c r="R69" i="29"/>
  <c r="Q69" i="29"/>
  <c r="P69" i="29"/>
  <c r="L69" i="29"/>
  <c r="K69" i="29"/>
  <c r="J69" i="29"/>
  <c r="E69" i="29"/>
  <c r="U68" i="29"/>
  <c r="Q68" i="29"/>
  <c r="O68" i="29"/>
  <c r="N68" i="29"/>
  <c r="M68" i="29"/>
  <c r="K68" i="29"/>
  <c r="J68" i="29"/>
  <c r="E68" i="29"/>
  <c r="U67" i="29"/>
  <c r="T67" i="29"/>
  <c r="S67" i="29"/>
  <c r="R67" i="29"/>
  <c r="O67" i="29"/>
  <c r="N67" i="29"/>
  <c r="M67" i="29"/>
  <c r="L67" i="29"/>
  <c r="K67" i="29"/>
  <c r="J67" i="29"/>
  <c r="E67" i="29"/>
  <c r="Q67" i="29" s="1"/>
  <c r="S66" i="29"/>
  <c r="Q66" i="29"/>
  <c r="P66" i="29"/>
  <c r="K66" i="29"/>
  <c r="J66" i="29"/>
  <c r="E66" i="29"/>
  <c r="U65" i="29"/>
  <c r="T65" i="29"/>
  <c r="P65" i="29"/>
  <c r="O65" i="29"/>
  <c r="N65" i="29"/>
  <c r="M65" i="29"/>
  <c r="L65" i="29"/>
  <c r="K65" i="29"/>
  <c r="J65" i="29"/>
  <c r="E65" i="29"/>
  <c r="S65" i="29" s="1"/>
  <c r="S64" i="29"/>
  <c r="K64" i="29"/>
  <c r="J64" i="29"/>
  <c r="E64" i="29"/>
  <c r="U64" i="29" s="1"/>
  <c r="R63" i="29"/>
  <c r="P63" i="29"/>
  <c r="O63" i="29"/>
  <c r="N63" i="29"/>
  <c r="K63" i="29"/>
  <c r="J63" i="29"/>
  <c r="E63" i="29"/>
  <c r="U63" i="29" s="1"/>
  <c r="U62" i="29"/>
  <c r="T62" i="29"/>
  <c r="S62" i="29"/>
  <c r="R62" i="29"/>
  <c r="P62" i="29"/>
  <c r="O62" i="29"/>
  <c r="N62" i="29"/>
  <c r="M62" i="29"/>
  <c r="L62" i="29"/>
  <c r="K62" i="29"/>
  <c r="J62" i="29"/>
  <c r="E62" i="29"/>
  <c r="Q62" i="29" s="1"/>
  <c r="R61" i="29"/>
  <c r="Q61" i="29"/>
  <c r="P61" i="29"/>
  <c r="L61" i="29"/>
  <c r="K61" i="29"/>
  <c r="J61" i="29"/>
  <c r="E61" i="29"/>
  <c r="T61" i="29" s="1"/>
  <c r="Q60" i="29"/>
  <c r="O60" i="29"/>
  <c r="N60" i="29"/>
  <c r="M60" i="29"/>
  <c r="K60" i="29"/>
  <c r="J60" i="29"/>
  <c r="E60" i="29"/>
  <c r="U60" i="29" s="1"/>
  <c r="U59" i="29"/>
  <c r="T59" i="29"/>
  <c r="S59" i="29"/>
  <c r="R59" i="29"/>
  <c r="O59" i="29"/>
  <c r="N59" i="29"/>
  <c r="M59" i="29"/>
  <c r="L59" i="29"/>
  <c r="K59" i="29"/>
  <c r="J59" i="29"/>
  <c r="E59" i="29"/>
  <c r="Q59" i="29" s="1"/>
  <c r="Q58" i="29"/>
  <c r="P58" i="29"/>
  <c r="O58" i="29"/>
  <c r="K58" i="29"/>
  <c r="J58" i="29"/>
  <c r="E58" i="29"/>
  <c r="S58" i="29" s="1"/>
  <c r="U57" i="29"/>
  <c r="T57" i="29"/>
  <c r="P57" i="29"/>
  <c r="O57" i="29"/>
  <c r="N57" i="29"/>
  <c r="M57" i="29"/>
  <c r="L57" i="29"/>
  <c r="K57" i="29"/>
  <c r="J57" i="29"/>
  <c r="E57" i="29"/>
  <c r="S57" i="29" s="1"/>
  <c r="U56" i="29"/>
  <c r="S56" i="29"/>
  <c r="R56" i="29"/>
  <c r="K56" i="29"/>
  <c r="J56" i="29"/>
  <c r="E56" i="29"/>
  <c r="R55" i="29"/>
  <c r="P55" i="29"/>
  <c r="O55" i="29"/>
  <c r="N55" i="29"/>
  <c r="K55" i="29"/>
  <c r="J55" i="29"/>
  <c r="E55" i="29"/>
  <c r="U55" i="29" s="1"/>
  <c r="U54" i="29"/>
  <c r="T54" i="29"/>
  <c r="S54" i="29"/>
  <c r="R54" i="29"/>
  <c r="P54" i="29"/>
  <c r="O54" i="29"/>
  <c r="N54" i="29"/>
  <c r="M54" i="29"/>
  <c r="L54" i="29"/>
  <c r="K54" i="29"/>
  <c r="J54" i="29"/>
  <c r="E54" i="29"/>
  <c r="Q54" i="29" s="1"/>
  <c r="K53" i="29"/>
  <c r="J53" i="29"/>
  <c r="E53" i="29"/>
  <c r="K52" i="29"/>
  <c r="J52" i="29"/>
  <c r="E52" i="29"/>
  <c r="U51" i="29"/>
  <c r="T51" i="29"/>
  <c r="S51" i="29"/>
  <c r="R51" i="29"/>
  <c r="O51" i="29"/>
  <c r="N51" i="29"/>
  <c r="M51" i="29"/>
  <c r="L51" i="29"/>
  <c r="K51" i="29"/>
  <c r="J51" i="29"/>
  <c r="E51" i="29"/>
  <c r="Q51" i="29" s="1"/>
  <c r="S50" i="29"/>
  <c r="Q50" i="29"/>
  <c r="P50" i="29"/>
  <c r="O50" i="29"/>
  <c r="K50" i="29"/>
  <c r="J50" i="29"/>
  <c r="E50" i="29"/>
  <c r="U49" i="29"/>
  <c r="T49" i="29"/>
  <c r="P49" i="29"/>
  <c r="O49" i="29"/>
  <c r="N49" i="29"/>
  <c r="M49" i="29"/>
  <c r="L49" i="29"/>
  <c r="K49" i="29"/>
  <c r="J49" i="29"/>
  <c r="E49" i="29"/>
  <c r="S49" i="29" s="1"/>
  <c r="S48" i="29"/>
  <c r="R48" i="29"/>
  <c r="Q48" i="29"/>
  <c r="K48" i="29"/>
  <c r="J48" i="29"/>
  <c r="E48" i="29"/>
  <c r="R47" i="29"/>
  <c r="Q47" i="29"/>
  <c r="P47" i="29"/>
  <c r="K47" i="29"/>
  <c r="J47" i="29"/>
  <c r="E47" i="29"/>
  <c r="U46" i="29"/>
  <c r="T46" i="29"/>
  <c r="S46" i="29"/>
  <c r="R46" i="29"/>
  <c r="P46" i="29"/>
  <c r="O46" i="29"/>
  <c r="N46" i="29"/>
  <c r="M46" i="29"/>
  <c r="L46" i="29"/>
  <c r="K46" i="29"/>
  <c r="J46" i="29"/>
  <c r="E46" i="29"/>
  <c r="Q46" i="29" s="1"/>
  <c r="S45" i="29"/>
  <c r="R45" i="29"/>
  <c r="Q45" i="29"/>
  <c r="P45" i="29"/>
  <c r="L45" i="29"/>
  <c r="K45" i="29"/>
  <c r="J45" i="29"/>
  <c r="E45" i="29"/>
  <c r="P44" i="29"/>
  <c r="O44" i="29"/>
  <c r="N44" i="29"/>
  <c r="M44" i="29"/>
  <c r="K44" i="29"/>
  <c r="J44" i="29"/>
  <c r="E44" i="29"/>
  <c r="Q44" i="29" s="1"/>
  <c r="U43" i="29"/>
  <c r="T43" i="29"/>
  <c r="S43" i="29"/>
  <c r="R43" i="29"/>
  <c r="O43" i="29"/>
  <c r="N43" i="29"/>
  <c r="M43" i="29"/>
  <c r="L43" i="29"/>
  <c r="K43" i="29"/>
  <c r="J43" i="29"/>
  <c r="E43" i="29"/>
  <c r="Q43" i="29" s="1"/>
  <c r="R42" i="29"/>
  <c r="K42" i="29"/>
  <c r="J42" i="29"/>
  <c r="E42" i="29"/>
  <c r="S42" i="29" s="1"/>
  <c r="U41" i="29"/>
  <c r="T41" i="29"/>
  <c r="P41" i="29"/>
  <c r="O41" i="29"/>
  <c r="N41" i="29"/>
  <c r="M41" i="29"/>
  <c r="L41" i="29"/>
  <c r="K41" i="29"/>
  <c r="J41" i="29"/>
  <c r="E41" i="29"/>
  <c r="S41" i="29" s="1"/>
  <c r="U40" i="29"/>
  <c r="S40" i="29"/>
  <c r="R40" i="29"/>
  <c r="Q40" i="29"/>
  <c r="M40" i="29"/>
  <c r="L40" i="29"/>
  <c r="K40" i="29"/>
  <c r="J40" i="29"/>
  <c r="E40" i="29"/>
  <c r="R39" i="29"/>
  <c r="Q39" i="29"/>
  <c r="P39" i="29"/>
  <c r="O39" i="29"/>
  <c r="N39" i="29"/>
  <c r="K39" i="29"/>
  <c r="J39" i="29"/>
  <c r="E39" i="29"/>
  <c r="K19" i="29"/>
  <c r="J19" i="29"/>
  <c r="AG27" i="30" l="1"/>
  <c r="P26" i="30" s="1"/>
  <c r="AF43" i="30"/>
  <c r="AC38" i="30"/>
  <c r="AA47" i="30"/>
  <c r="AE40" i="30"/>
  <c r="AE36" i="30"/>
  <c r="AA42" i="30"/>
  <c r="AA43" i="30"/>
  <c r="AF44" i="30"/>
  <c r="AF41" i="30"/>
  <c r="AA34" i="30"/>
  <c r="AE42" i="30"/>
  <c r="AF34" i="30"/>
  <c r="N28" i="30"/>
  <c r="AE91" i="30"/>
  <c r="AA50" i="30"/>
  <c r="AA92" i="30"/>
  <c r="AA83" i="30"/>
  <c r="V28" i="30"/>
  <c r="U28" i="30"/>
  <c r="AA33" i="30"/>
  <c r="AA62" i="30"/>
  <c r="AA85" i="30"/>
  <c r="W29" i="30"/>
  <c r="AD78" i="30"/>
  <c r="P29" i="30"/>
  <c r="AF39" i="30"/>
  <c r="AA64" i="30"/>
  <c r="AA69" i="30"/>
  <c r="AA71" i="30"/>
  <c r="AB48" i="30"/>
  <c r="X29" i="30"/>
  <c r="O28" i="30"/>
  <c r="AD56" i="30"/>
  <c r="AB80" i="30"/>
  <c r="V29" i="30"/>
  <c r="AA100" i="30"/>
  <c r="AC67" i="30"/>
  <c r="W28" i="30"/>
  <c r="AA101" i="30"/>
  <c r="X28" i="30"/>
  <c r="AB63" i="30"/>
  <c r="AD82" i="30"/>
  <c r="AA54" i="30"/>
  <c r="AD60" i="30"/>
  <c r="AA94" i="30"/>
  <c r="AA104" i="30"/>
  <c r="AF87" i="30"/>
  <c r="AC90" i="30"/>
  <c r="AA103" i="30"/>
  <c r="AB79" i="30"/>
  <c r="O29" i="30"/>
  <c r="N29" i="30"/>
  <c r="AA52" i="30"/>
  <c r="AD58" i="30"/>
  <c r="S29" i="30"/>
  <c r="S28" i="30"/>
  <c r="AB73" i="30"/>
  <c r="AD89" i="30"/>
  <c r="AA66" i="30"/>
  <c r="AD72" i="30"/>
  <c r="AE95" i="30"/>
  <c r="AA106" i="30"/>
  <c r="AC110" i="30"/>
  <c r="AB81" i="30"/>
  <c r="AA51" i="30"/>
  <c r="AD33" i="30"/>
  <c r="U29" i="30"/>
  <c r="AE35" i="30"/>
  <c r="AD45" i="30"/>
  <c r="AA44" i="30"/>
  <c r="AE57" i="30"/>
  <c r="AA68" i="30"/>
  <c r="AA96" i="30"/>
  <c r="AA107" i="30"/>
  <c r="AA55" i="30"/>
  <c r="AA41" i="30"/>
  <c r="T29" i="30"/>
  <c r="T28" i="30"/>
  <c r="AD47" i="30"/>
  <c r="AA46" i="30"/>
  <c r="AA70" i="30"/>
  <c r="AA86" i="30"/>
  <c r="AA77" i="30"/>
  <c r="AA93" i="30"/>
  <c r="AA109" i="30"/>
  <c r="Y29" i="30"/>
  <c r="Y28" i="30"/>
  <c r="R29" i="30"/>
  <c r="R28" i="30"/>
  <c r="AE59" i="30"/>
  <c r="AE74" i="30"/>
  <c r="AA98" i="30"/>
  <c r="AE111" i="30"/>
  <c r="Q29" i="30"/>
  <c r="Q28" i="30"/>
  <c r="P28" i="30"/>
  <c r="AE49" i="30"/>
  <c r="AA112" i="30"/>
  <c r="J33" i="29"/>
  <c r="J20" i="29" s="1"/>
  <c r="K34" i="29"/>
  <c r="J32" i="29"/>
  <c r="K33" i="29"/>
  <c r="K20" i="29" s="1"/>
  <c r="K32" i="29"/>
  <c r="J34" i="29"/>
  <c r="T52" i="29"/>
  <c r="L52" i="29"/>
  <c r="S52" i="29"/>
  <c r="R52" i="29"/>
  <c r="P52" i="29"/>
  <c r="O53" i="29"/>
  <c r="N53" i="29"/>
  <c r="U53" i="29"/>
  <c r="M53" i="29"/>
  <c r="S53" i="29"/>
  <c r="P140" i="29"/>
  <c r="O140" i="29"/>
  <c r="L140" i="29"/>
  <c r="U140" i="29"/>
  <c r="T140" i="29"/>
  <c r="R140" i="29"/>
  <c r="N140" i="29"/>
  <c r="P156" i="29"/>
  <c r="O156" i="29"/>
  <c r="L156" i="29"/>
  <c r="U156" i="29"/>
  <c r="T156" i="29"/>
  <c r="R156" i="29"/>
  <c r="N156" i="29"/>
  <c r="S173" i="29"/>
  <c r="R173" i="29"/>
  <c r="N173" i="29"/>
  <c r="L173" i="29"/>
  <c r="U173" i="29"/>
  <c r="Q173" i="29"/>
  <c r="O173" i="29"/>
  <c r="P318" i="29"/>
  <c r="Q318" i="29"/>
  <c r="O318" i="29"/>
  <c r="N318" i="29"/>
  <c r="S318" i="29"/>
  <c r="R318" i="29"/>
  <c r="M318" i="29"/>
  <c r="L318" i="29"/>
  <c r="U318" i="29"/>
  <c r="O323" i="29"/>
  <c r="M323" i="29"/>
  <c r="U323" i="29"/>
  <c r="L323" i="29"/>
  <c r="T323" i="29"/>
  <c r="P323" i="29"/>
  <c r="N323" i="29"/>
  <c r="R323" i="29"/>
  <c r="T370" i="29"/>
  <c r="L370" i="29"/>
  <c r="S370" i="29"/>
  <c r="R370" i="29"/>
  <c r="N370" i="29"/>
  <c r="M370" i="29"/>
  <c r="P370" i="29"/>
  <c r="O370" i="29"/>
  <c r="U370" i="29"/>
  <c r="P382" i="29"/>
  <c r="O382" i="29"/>
  <c r="N382" i="29"/>
  <c r="U382" i="29"/>
  <c r="M382" i="29"/>
  <c r="L382" i="29"/>
  <c r="R382" i="29"/>
  <c r="T382" i="29"/>
  <c r="S382" i="29"/>
  <c r="Q382" i="29"/>
  <c r="N416" i="29"/>
  <c r="U416" i="29"/>
  <c r="M416" i="29"/>
  <c r="T416" i="29"/>
  <c r="L416" i="29"/>
  <c r="S416" i="29"/>
  <c r="R416" i="29"/>
  <c r="P416" i="29"/>
  <c r="O416" i="29"/>
  <c r="Q416" i="29"/>
  <c r="S431" i="29"/>
  <c r="P431" i="29"/>
  <c r="O431" i="29"/>
  <c r="N431" i="29"/>
  <c r="M431" i="29"/>
  <c r="U431" i="29"/>
  <c r="L431" i="29"/>
  <c r="R431" i="29"/>
  <c r="Q431" i="29"/>
  <c r="T431" i="29"/>
  <c r="P629" i="29"/>
  <c r="O629" i="29"/>
  <c r="N629" i="29"/>
  <c r="R629" i="29"/>
  <c r="Q629" i="29"/>
  <c r="M629" i="29"/>
  <c r="L629" i="29"/>
  <c r="S629" i="29"/>
  <c r="U629" i="29"/>
  <c r="T629" i="29"/>
  <c r="T688" i="29"/>
  <c r="L688" i="29"/>
  <c r="S688" i="29"/>
  <c r="R688" i="29"/>
  <c r="N688" i="29"/>
  <c r="O688" i="29"/>
  <c r="M688" i="29"/>
  <c r="U688" i="29"/>
  <c r="Q688" i="29"/>
  <c r="P688" i="29"/>
  <c r="P72" i="29"/>
  <c r="O72" i="29"/>
  <c r="N72" i="29"/>
  <c r="T72" i="29"/>
  <c r="L72" i="29"/>
  <c r="P217" i="29"/>
  <c r="O217" i="29"/>
  <c r="N217" i="29"/>
  <c r="R217" i="29"/>
  <c r="L217" i="29"/>
  <c r="T217" i="29"/>
  <c r="Q217" i="29"/>
  <c r="U240" i="29"/>
  <c r="M240" i="29"/>
  <c r="T240" i="29"/>
  <c r="L240" i="29"/>
  <c r="S240" i="29"/>
  <c r="O240" i="29"/>
  <c r="Q240" i="29"/>
  <c r="P240" i="29"/>
  <c r="N240" i="29"/>
  <c r="P257" i="29"/>
  <c r="O257" i="29"/>
  <c r="N257" i="29"/>
  <c r="R257" i="29"/>
  <c r="T257" i="29"/>
  <c r="S257" i="29"/>
  <c r="Q257" i="29"/>
  <c r="L257" i="29"/>
  <c r="N259" i="29"/>
  <c r="U259" i="29"/>
  <c r="M259" i="29"/>
  <c r="T259" i="29"/>
  <c r="L259" i="29"/>
  <c r="P259" i="29"/>
  <c r="O259" i="29"/>
  <c r="R259" i="29"/>
  <c r="O347" i="29"/>
  <c r="U347" i="29"/>
  <c r="M347" i="29"/>
  <c r="L347" i="29"/>
  <c r="T347" i="29"/>
  <c r="P347" i="29"/>
  <c r="R347" i="29"/>
  <c r="Q347" i="29"/>
  <c r="N347" i="29"/>
  <c r="O499" i="29"/>
  <c r="N499" i="29"/>
  <c r="P499" i="29"/>
  <c r="M499" i="29"/>
  <c r="L499" i="29"/>
  <c r="U499" i="29"/>
  <c r="T499" i="29"/>
  <c r="R499" i="29"/>
  <c r="Q499" i="29"/>
  <c r="S499" i="29"/>
  <c r="N42" i="29"/>
  <c r="U42" i="29"/>
  <c r="M42" i="29"/>
  <c r="T42" i="29"/>
  <c r="L42" i="29"/>
  <c r="P64" i="29"/>
  <c r="O64" i="29"/>
  <c r="N64" i="29"/>
  <c r="T64" i="29"/>
  <c r="L64" i="29"/>
  <c r="N78" i="29"/>
  <c r="U78" i="29"/>
  <c r="M78" i="29"/>
  <c r="R78" i="29"/>
  <c r="Q78" i="29"/>
  <c r="P78" i="29"/>
  <c r="L78" i="29"/>
  <c r="T78" i="29"/>
  <c r="N94" i="29"/>
  <c r="U94" i="29"/>
  <c r="M94" i="29"/>
  <c r="R94" i="29"/>
  <c r="Q94" i="29"/>
  <c r="P94" i="29"/>
  <c r="L94" i="29"/>
  <c r="T94" i="29"/>
  <c r="N110" i="29"/>
  <c r="U110" i="29"/>
  <c r="M110" i="29"/>
  <c r="R110" i="29"/>
  <c r="Q110" i="29"/>
  <c r="P110" i="29"/>
  <c r="L110" i="29"/>
  <c r="T110" i="29"/>
  <c r="N126" i="29"/>
  <c r="U126" i="29"/>
  <c r="M126" i="29"/>
  <c r="R126" i="29"/>
  <c r="Q126" i="29"/>
  <c r="P126" i="29"/>
  <c r="L126" i="29"/>
  <c r="T126" i="29"/>
  <c r="U176" i="29"/>
  <c r="M176" i="29"/>
  <c r="T176" i="29"/>
  <c r="L176" i="29"/>
  <c r="S176" i="29"/>
  <c r="O176" i="29"/>
  <c r="Q176" i="29"/>
  <c r="P176" i="29"/>
  <c r="N176" i="29"/>
  <c r="T205" i="29"/>
  <c r="L205" i="29"/>
  <c r="S205" i="29"/>
  <c r="R205" i="29"/>
  <c r="N205" i="29"/>
  <c r="P205" i="29"/>
  <c r="O205" i="29"/>
  <c r="M205" i="29"/>
  <c r="U205" i="29"/>
  <c r="N219" i="29"/>
  <c r="U219" i="29"/>
  <c r="M219" i="29"/>
  <c r="T219" i="29"/>
  <c r="L219" i="29"/>
  <c r="P219" i="29"/>
  <c r="S219" i="29"/>
  <c r="R219" i="29"/>
  <c r="O219" i="29"/>
  <c r="S303" i="29"/>
  <c r="P303" i="29"/>
  <c r="O303" i="29"/>
  <c r="N303" i="29"/>
  <c r="R303" i="29"/>
  <c r="U303" i="29"/>
  <c r="T303" i="29"/>
  <c r="Q303" i="29"/>
  <c r="L303" i="29"/>
  <c r="P350" i="29"/>
  <c r="O350" i="29"/>
  <c r="N350" i="29"/>
  <c r="S350" i="29"/>
  <c r="R350" i="29"/>
  <c r="Q350" i="29"/>
  <c r="U350" i="29"/>
  <c r="T350" i="29"/>
  <c r="L350" i="29"/>
  <c r="O355" i="29"/>
  <c r="N355" i="29"/>
  <c r="U355" i="29"/>
  <c r="M355" i="29"/>
  <c r="Q355" i="29"/>
  <c r="P355" i="29"/>
  <c r="L355" i="29"/>
  <c r="S355" i="29"/>
  <c r="T355" i="29"/>
  <c r="R355" i="29"/>
  <c r="N360" i="29"/>
  <c r="U360" i="29"/>
  <c r="M360" i="29"/>
  <c r="T360" i="29"/>
  <c r="L360" i="29"/>
  <c r="Q360" i="29"/>
  <c r="P360" i="29"/>
  <c r="O360" i="29"/>
  <c r="S360" i="29"/>
  <c r="R360" i="29"/>
  <c r="P390" i="29"/>
  <c r="O390" i="29"/>
  <c r="N390" i="29"/>
  <c r="U390" i="29"/>
  <c r="M390" i="29"/>
  <c r="R390" i="29"/>
  <c r="Q390" i="29"/>
  <c r="L390" i="29"/>
  <c r="T390" i="29"/>
  <c r="S390" i="29"/>
  <c r="P414" i="29"/>
  <c r="O414" i="29"/>
  <c r="N414" i="29"/>
  <c r="U414" i="29"/>
  <c r="M414" i="29"/>
  <c r="T414" i="29"/>
  <c r="L414" i="29"/>
  <c r="S414" i="29"/>
  <c r="R414" i="29"/>
  <c r="Q414" i="29"/>
  <c r="T577" i="29"/>
  <c r="L577" i="29"/>
  <c r="S577" i="29"/>
  <c r="P577" i="29"/>
  <c r="O577" i="29"/>
  <c r="N577" i="29"/>
  <c r="M577" i="29"/>
  <c r="Q577" i="29"/>
  <c r="U577" i="29"/>
  <c r="R577" i="29"/>
  <c r="P581" i="29"/>
  <c r="O581" i="29"/>
  <c r="N581" i="29"/>
  <c r="M581" i="29"/>
  <c r="L581" i="29"/>
  <c r="U581" i="29"/>
  <c r="Q581" i="29"/>
  <c r="T581" i="29"/>
  <c r="S581" i="29"/>
  <c r="R581" i="29"/>
  <c r="P639" i="29"/>
  <c r="O639" i="29"/>
  <c r="N639" i="29"/>
  <c r="M639" i="29"/>
  <c r="S639" i="29"/>
  <c r="R639" i="29"/>
  <c r="Q639" i="29"/>
  <c r="L639" i="29"/>
  <c r="T639" i="29"/>
  <c r="U639" i="29"/>
  <c r="U47" i="29"/>
  <c r="M47" i="29"/>
  <c r="T47" i="29"/>
  <c r="L47" i="29"/>
  <c r="S47" i="29"/>
  <c r="P48" i="29"/>
  <c r="O48" i="29"/>
  <c r="N48" i="29"/>
  <c r="T48" i="29"/>
  <c r="U48" i="29"/>
  <c r="M52" i="29"/>
  <c r="L53" i="29"/>
  <c r="P56" i="29"/>
  <c r="O56" i="29"/>
  <c r="N56" i="29"/>
  <c r="T56" i="29"/>
  <c r="L56" i="29"/>
  <c r="N74" i="29"/>
  <c r="U74" i="29"/>
  <c r="M74" i="29"/>
  <c r="T74" i="29"/>
  <c r="L74" i="29"/>
  <c r="R74" i="29"/>
  <c r="P76" i="29"/>
  <c r="O76" i="29"/>
  <c r="N76" i="29"/>
  <c r="M76" i="29"/>
  <c r="L76" i="29"/>
  <c r="T76" i="29"/>
  <c r="M140" i="29"/>
  <c r="M156" i="29"/>
  <c r="P164" i="29"/>
  <c r="O164" i="29"/>
  <c r="S164" i="29"/>
  <c r="L164" i="29"/>
  <c r="U164" i="29"/>
  <c r="R164" i="29"/>
  <c r="N164" i="29"/>
  <c r="P172" i="29"/>
  <c r="O172" i="29"/>
  <c r="S172" i="29"/>
  <c r="N172" i="29"/>
  <c r="M172" i="29"/>
  <c r="L172" i="29"/>
  <c r="U172" i="29"/>
  <c r="R172" i="29"/>
  <c r="M173" i="29"/>
  <c r="T253" i="29"/>
  <c r="L253" i="29"/>
  <c r="S253" i="29"/>
  <c r="R253" i="29"/>
  <c r="N253" i="29"/>
  <c r="M253" i="29"/>
  <c r="U253" i="29"/>
  <c r="P253" i="29"/>
  <c r="T269" i="29"/>
  <c r="L269" i="29"/>
  <c r="S269" i="29"/>
  <c r="R269" i="29"/>
  <c r="N269" i="29"/>
  <c r="M269" i="29"/>
  <c r="U269" i="29"/>
  <c r="P269" i="29"/>
  <c r="T314" i="29"/>
  <c r="L314" i="29"/>
  <c r="O314" i="29"/>
  <c r="N314" i="29"/>
  <c r="M314" i="29"/>
  <c r="Q314" i="29"/>
  <c r="S314" i="29"/>
  <c r="R314" i="29"/>
  <c r="P314" i="29"/>
  <c r="T318" i="29"/>
  <c r="Q323" i="29"/>
  <c r="N336" i="29"/>
  <c r="U336" i="29"/>
  <c r="L336" i="29"/>
  <c r="T336" i="29"/>
  <c r="S336" i="29"/>
  <c r="O336" i="29"/>
  <c r="M336" i="29"/>
  <c r="Q336" i="29"/>
  <c r="Q370" i="29"/>
  <c r="O379" i="29"/>
  <c r="N379" i="29"/>
  <c r="U379" i="29"/>
  <c r="M379" i="29"/>
  <c r="T379" i="29"/>
  <c r="L379" i="29"/>
  <c r="P379" i="29"/>
  <c r="R379" i="29"/>
  <c r="Q379" i="29"/>
  <c r="O395" i="29"/>
  <c r="N395" i="29"/>
  <c r="U395" i="29"/>
  <c r="M395" i="29"/>
  <c r="T395" i="29"/>
  <c r="L395" i="29"/>
  <c r="S395" i="29"/>
  <c r="R395" i="29"/>
  <c r="Q395" i="29"/>
  <c r="P395" i="29"/>
  <c r="U477" i="29"/>
  <c r="M477" i="29"/>
  <c r="T477" i="29"/>
  <c r="L477" i="29"/>
  <c r="Q477" i="29"/>
  <c r="P477" i="29"/>
  <c r="O477" i="29"/>
  <c r="N477" i="29"/>
  <c r="R477" i="29"/>
  <c r="S477" i="29"/>
  <c r="N52" i="29"/>
  <c r="P53" i="29"/>
  <c r="N66" i="29"/>
  <c r="U66" i="29"/>
  <c r="M66" i="29"/>
  <c r="T66" i="29"/>
  <c r="L66" i="29"/>
  <c r="R66" i="29"/>
  <c r="M72" i="29"/>
  <c r="P92" i="29"/>
  <c r="O92" i="29"/>
  <c r="N92" i="29"/>
  <c r="M92" i="29"/>
  <c r="L92" i="29"/>
  <c r="T92" i="29"/>
  <c r="R92" i="29"/>
  <c r="P108" i="29"/>
  <c r="O108" i="29"/>
  <c r="N108" i="29"/>
  <c r="M108" i="29"/>
  <c r="L108" i="29"/>
  <c r="T108" i="29"/>
  <c r="R108" i="29"/>
  <c r="P124" i="29"/>
  <c r="O124" i="29"/>
  <c r="N124" i="29"/>
  <c r="M124" i="29"/>
  <c r="L124" i="29"/>
  <c r="T124" i="29"/>
  <c r="R124" i="29"/>
  <c r="O129" i="29"/>
  <c r="N129" i="29"/>
  <c r="R129" i="29"/>
  <c r="Q129" i="29"/>
  <c r="P129" i="29"/>
  <c r="L129" i="29"/>
  <c r="T129" i="29"/>
  <c r="Q140" i="29"/>
  <c r="Q156" i="29"/>
  <c r="P173" i="29"/>
  <c r="T189" i="29"/>
  <c r="L189" i="29"/>
  <c r="S189" i="29"/>
  <c r="R189" i="29"/>
  <c r="N189" i="29"/>
  <c r="M189" i="29"/>
  <c r="U189" i="29"/>
  <c r="P189" i="29"/>
  <c r="M217" i="29"/>
  <c r="R240" i="29"/>
  <c r="M257" i="29"/>
  <c r="Q259" i="29"/>
  <c r="U272" i="29"/>
  <c r="M272" i="29"/>
  <c r="T272" i="29"/>
  <c r="L272" i="29"/>
  <c r="S272" i="29"/>
  <c r="O272" i="29"/>
  <c r="R272" i="29"/>
  <c r="Q272" i="29"/>
  <c r="N272" i="29"/>
  <c r="U293" i="29"/>
  <c r="M293" i="29"/>
  <c r="N293" i="29"/>
  <c r="L293" i="29"/>
  <c r="T293" i="29"/>
  <c r="P293" i="29"/>
  <c r="R293" i="29"/>
  <c r="Q293" i="29"/>
  <c r="O293" i="29"/>
  <c r="S319" i="29"/>
  <c r="U319" i="29"/>
  <c r="L319" i="29"/>
  <c r="T319" i="29"/>
  <c r="R319" i="29"/>
  <c r="N319" i="29"/>
  <c r="P319" i="29"/>
  <c r="O319" i="29"/>
  <c r="M319" i="29"/>
  <c r="S323" i="29"/>
  <c r="S347" i="29"/>
  <c r="O371" i="29"/>
  <c r="N371" i="29"/>
  <c r="U371" i="29"/>
  <c r="M371" i="29"/>
  <c r="L371" i="29"/>
  <c r="Q371" i="29"/>
  <c r="S371" i="29"/>
  <c r="R371" i="29"/>
  <c r="P371" i="29"/>
  <c r="O42" i="29"/>
  <c r="T44" i="29"/>
  <c r="L44" i="29"/>
  <c r="S44" i="29"/>
  <c r="R44" i="29"/>
  <c r="U44" i="29"/>
  <c r="O52" i="29"/>
  <c r="Q53" i="29"/>
  <c r="N58" i="29"/>
  <c r="U58" i="29"/>
  <c r="M58" i="29"/>
  <c r="T58" i="29"/>
  <c r="L58" i="29"/>
  <c r="R58" i="29"/>
  <c r="M64" i="29"/>
  <c r="Q72" i="29"/>
  <c r="O78" i="29"/>
  <c r="O94" i="29"/>
  <c r="O110" i="29"/>
  <c r="O126" i="29"/>
  <c r="S140" i="29"/>
  <c r="S156" i="29"/>
  <c r="T173" i="29"/>
  <c r="R176" i="29"/>
  <c r="U192" i="29"/>
  <c r="M192" i="29"/>
  <c r="T192" i="29"/>
  <c r="L192" i="29"/>
  <c r="S192" i="29"/>
  <c r="O192" i="29"/>
  <c r="R192" i="29"/>
  <c r="Q192" i="29"/>
  <c r="N192" i="29"/>
  <c r="N203" i="29"/>
  <c r="U203" i="29"/>
  <c r="M203" i="29"/>
  <c r="T203" i="29"/>
  <c r="L203" i="29"/>
  <c r="P203" i="29"/>
  <c r="R203" i="29"/>
  <c r="Q203" i="29"/>
  <c r="O203" i="29"/>
  <c r="Q205" i="29"/>
  <c r="S217" i="29"/>
  <c r="Q219" i="29"/>
  <c r="P233" i="29"/>
  <c r="O233" i="29"/>
  <c r="N233" i="29"/>
  <c r="R233" i="29"/>
  <c r="Q233" i="29"/>
  <c r="M233" i="29"/>
  <c r="L233" i="29"/>
  <c r="T233" i="29"/>
  <c r="P249" i="29"/>
  <c r="O249" i="29"/>
  <c r="N249" i="29"/>
  <c r="R249" i="29"/>
  <c r="T249" i="29"/>
  <c r="S249" i="29"/>
  <c r="Q249" i="29"/>
  <c r="L249" i="29"/>
  <c r="N251" i="29"/>
  <c r="U251" i="29"/>
  <c r="M251" i="29"/>
  <c r="T251" i="29"/>
  <c r="L251" i="29"/>
  <c r="P251" i="29"/>
  <c r="O251" i="29"/>
  <c r="R251" i="29"/>
  <c r="U257" i="29"/>
  <c r="S259" i="29"/>
  <c r="P265" i="29"/>
  <c r="O265" i="29"/>
  <c r="N265" i="29"/>
  <c r="R265" i="29"/>
  <c r="T265" i="29"/>
  <c r="S265" i="29"/>
  <c r="Q265" i="29"/>
  <c r="L265" i="29"/>
  <c r="N267" i="29"/>
  <c r="U267" i="29"/>
  <c r="M267" i="29"/>
  <c r="T267" i="29"/>
  <c r="L267" i="29"/>
  <c r="P267" i="29"/>
  <c r="O267" i="29"/>
  <c r="R267" i="29"/>
  <c r="O291" i="29"/>
  <c r="M291" i="29"/>
  <c r="U291" i="29"/>
  <c r="L291" i="29"/>
  <c r="T291" i="29"/>
  <c r="P291" i="29"/>
  <c r="S291" i="29"/>
  <c r="R291" i="29"/>
  <c r="N291" i="29"/>
  <c r="M303" i="29"/>
  <c r="T346" i="29"/>
  <c r="L346" i="29"/>
  <c r="R346" i="29"/>
  <c r="O346" i="29"/>
  <c r="N346" i="29"/>
  <c r="M346" i="29"/>
  <c r="Q346" i="29"/>
  <c r="P346" i="29"/>
  <c r="U346" i="29"/>
  <c r="M350" i="29"/>
  <c r="P422" i="29"/>
  <c r="O422" i="29"/>
  <c r="N422" i="29"/>
  <c r="U422" i="29"/>
  <c r="M422" i="29"/>
  <c r="T422" i="29"/>
  <c r="L422" i="29"/>
  <c r="R422" i="29"/>
  <c r="Q422" i="29"/>
  <c r="S422" i="29"/>
  <c r="U39" i="29"/>
  <c r="M39" i="29"/>
  <c r="T39" i="29"/>
  <c r="L39" i="29"/>
  <c r="S39" i="29"/>
  <c r="P40" i="29"/>
  <c r="O40" i="29"/>
  <c r="N40" i="29"/>
  <c r="T40" i="29"/>
  <c r="P42" i="29"/>
  <c r="O45" i="29"/>
  <c r="N45" i="29"/>
  <c r="U45" i="29"/>
  <c r="M45" i="29"/>
  <c r="T45" i="29"/>
  <c r="N47" i="29"/>
  <c r="L48" i="29"/>
  <c r="N50" i="29"/>
  <c r="U50" i="29"/>
  <c r="M50" i="29"/>
  <c r="T50" i="29"/>
  <c r="L50" i="29"/>
  <c r="R50" i="29"/>
  <c r="Q52" i="29"/>
  <c r="R53" i="29"/>
  <c r="M56" i="29"/>
  <c r="Q64" i="29"/>
  <c r="T68" i="29"/>
  <c r="L68" i="29"/>
  <c r="S68" i="29"/>
  <c r="R68" i="29"/>
  <c r="P68" i="29"/>
  <c r="O69" i="29"/>
  <c r="N69" i="29"/>
  <c r="U69" i="29"/>
  <c r="M69" i="29"/>
  <c r="S69" i="29"/>
  <c r="R72" i="29"/>
  <c r="O74" i="29"/>
  <c r="Q76" i="29"/>
  <c r="S78" i="29"/>
  <c r="N86" i="29"/>
  <c r="U86" i="29"/>
  <c r="M86" i="29"/>
  <c r="L86" i="29"/>
  <c r="T86" i="29"/>
  <c r="R86" i="29"/>
  <c r="P86" i="29"/>
  <c r="S94" i="29"/>
  <c r="N102" i="29"/>
  <c r="U102" i="29"/>
  <c r="M102" i="29"/>
  <c r="L102" i="29"/>
  <c r="T102" i="29"/>
  <c r="R102" i="29"/>
  <c r="P102" i="29"/>
  <c r="S110" i="29"/>
  <c r="N118" i="29"/>
  <c r="U118" i="29"/>
  <c r="M118" i="29"/>
  <c r="L118" i="29"/>
  <c r="T118" i="29"/>
  <c r="R118" i="29"/>
  <c r="P118" i="29"/>
  <c r="S126" i="29"/>
  <c r="S133" i="29"/>
  <c r="R133" i="29"/>
  <c r="N133" i="29"/>
  <c r="M133" i="29"/>
  <c r="L133" i="29"/>
  <c r="T133" i="29"/>
  <c r="P133" i="29"/>
  <c r="U163" i="29"/>
  <c r="M163" i="29"/>
  <c r="T163" i="29"/>
  <c r="L163" i="29"/>
  <c r="P163" i="29"/>
  <c r="N163" i="29"/>
  <c r="S163" i="29"/>
  <c r="Q163" i="29"/>
  <c r="M164" i="29"/>
  <c r="T168" i="29"/>
  <c r="L168" i="29"/>
  <c r="S168" i="29"/>
  <c r="O168" i="29"/>
  <c r="M168" i="29"/>
  <c r="R168" i="29"/>
  <c r="P168" i="29"/>
  <c r="Q172" i="29"/>
  <c r="P185" i="29"/>
  <c r="O185" i="29"/>
  <c r="N185" i="29"/>
  <c r="R185" i="29"/>
  <c r="T185" i="29"/>
  <c r="S185" i="29"/>
  <c r="Q185" i="29"/>
  <c r="L185" i="29"/>
  <c r="N187" i="29"/>
  <c r="U187" i="29"/>
  <c r="M187" i="29"/>
  <c r="T187" i="29"/>
  <c r="L187" i="29"/>
  <c r="P187" i="29"/>
  <c r="O187" i="29"/>
  <c r="R187" i="29"/>
  <c r="U217" i="29"/>
  <c r="O253" i="29"/>
  <c r="O269" i="29"/>
  <c r="N304" i="29"/>
  <c r="U304" i="29"/>
  <c r="L304" i="29"/>
  <c r="T304" i="29"/>
  <c r="S304" i="29"/>
  <c r="O304" i="29"/>
  <c r="R304" i="29"/>
  <c r="Q304" i="29"/>
  <c r="M304" i="29"/>
  <c r="U314" i="29"/>
  <c r="S335" i="29"/>
  <c r="P335" i="29"/>
  <c r="O335" i="29"/>
  <c r="N335" i="29"/>
  <c r="R335" i="29"/>
  <c r="L335" i="29"/>
  <c r="U335" i="29"/>
  <c r="Q335" i="29"/>
  <c r="P336" i="29"/>
  <c r="S379" i="29"/>
  <c r="Q42" i="29"/>
  <c r="O47" i="29"/>
  <c r="M48" i="29"/>
  <c r="U52" i="29"/>
  <c r="T53" i="29"/>
  <c r="Q56" i="29"/>
  <c r="T60" i="29"/>
  <c r="L60" i="29"/>
  <c r="S60" i="29"/>
  <c r="R60" i="29"/>
  <c r="P60" i="29"/>
  <c r="O61" i="29"/>
  <c r="N61" i="29"/>
  <c r="U61" i="29"/>
  <c r="M61" i="29"/>
  <c r="S61" i="29"/>
  <c r="R64" i="29"/>
  <c r="O66" i="29"/>
  <c r="S72" i="29"/>
  <c r="P74" i="29"/>
  <c r="R76" i="29"/>
  <c r="Q92" i="29"/>
  <c r="Q108" i="29"/>
  <c r="Q124" i="29"/>
  <c r="M129" i="29"/>
  <c r="N142" i="29"/>
  <c r="U142" i="29"/>
  <c r="M142" i="29"/>
  <c r="P142" i="29"/>
  <c r="O142" i="29"/>
  <c r="L142" i="29"/>
  <c r="T142" i="29"/>
  <c r="R142" i="29"/>
  <c r="P148" i="29"/>
  <c r="O148" i="29"/>
  <c r="R148" i="29"/>
  <c r="Q148" i="29"/>
  <c r="N148" i="29"/>
  <c r="L148" i="29"/>
  <c r="T148" i="29"/>
  <c r="Q164" i="29"/>
  <c r="U171" i="29"/>
  <c r="M171" i="29"/>
  <c r="T171" i="29"/>
  <c r="L171" i="29"/>
  <c r="P171" i="29"/>
  <c r="Q171" i="29"/>
  <c r="O171" i="29"/>
  <c r="N171" i="29"/>
  <c r="S171" i="29"/>
  <c r="T172" i="29"/>
  <c r="O189" i="29"/>
  <c r="T221" i="29"/>
  <c r="L221" i="29"/>
  <c r="S221" i="29"/>
  <c r="R221" i="29"/>
  <c r="N221" i="29"/>
  <c r="U221" i="29"/>
  <c r="Q221" i="29"/>
  <c r="P221" i="29"/>
  <c r="M221" i="29"/>
  <c r="U224" i="29"/>
  <c r="M224" i="29"/>
  <c r="T224" i="29"/>
  <c r="L224" i="29"/>
  <c r="S224" i="29"/>
  <c r="O224" i="29"/>
  <c r="N224" i="29"/>
  <c r="Q224" i="29"/>
  <c r="Q253" i="29"/>
  <c r="T261" i="29"/>
  <c r="L261" i="29"/>
  <c r="S261" i="29"/>
  <c r="R261" i="29"/>
  <c r="N261" i="29"/>
  <c r="M261" i="29"/>
  <c r="U261" i="29"/>
  <c r="P261" i="29"/>
  <c r="Q269" i="29"/>
  <c r="P272" i="29"/>
  <c r="P278" i="29"/>
  <c r="N278" i="29"/>
  <c r="M278" i="29"/>
  <c r="U278" i="29"/>
  <c r="L278" i="29"/>
  <c r="Q278" i="29"/>
  <c r="S278" i="29"/>
  <c r="R278" i="29"/>
  <c r="O278" i="29"/>
  <c r="S293" i="29"/>
  <c r="Q319" i="29"/>
  <c r="R336" i="29"/>
  <c r="U389" i="29"/>
  <c r="M389" i="29"/>
  <c r="T389" i="29"/>
  <c r="L389" i="29"/>
  <c r="S389" i="29"/>
  <c r="R389" i="29"/>
  <c r="O389" i="29"/>
  <c r="N389" i="29"/>
  <c r="Q389" i="29"/>
  <c r="P389" i="29"/>
  <c r="O411" i="29"/>
  <c r="N411" i="29"/>
  <c r="U411" i="29"/>
  <c r="M411" i="29"/>
  <c r="T411" i="29"/>
  <c r="L411" i="29"/>
  <c r="S411" i="29"/>
  <c r="P411" i="29"/>
  <c r="R411" i="29"/>
  <c r="Q411" i="29"/>
  <c r="S85" i="29"/>
  <c r="R85" i="29"/>
  <c r="Q85" i="29"/>
  <c r="T88" i="29"/>
  <c r="L88" i="29"/>
  <c r="S88" i="29"/>
  <c r="R88" i="29"/>
  <c r="U91" i="29"/>
  <c r="M91" i="29"/>
  <c r="T91" i="29"/>
  <c r="L91" i="29"/>
  <c r="S91" i="29"/>
  <c r="S101" i="29"/>
  <c r="R101" i="29"/>
  <c r="Q101" i="29"/>
  <c r="T104" i="29"/>
  <c r="L104" i="29"/>
  <c r="S104" i="29"/>
  <c r="R104" i="29"/>
  <c r="U107" i="29"/>
  <c r="M107" i="29"/>
  <c r="T107" i="29"/>
  <c r="L107" i="29"/>
  <c r="S107" i="29"/>
  <c r="S117" i="29"/>
  <c r="R117" i="29"/>
  <c r="Q117" i="29"/>
  <c r="T120" i="29"/>
  <c r="L120" i="29"/>
  <c r="S120" i="29"/>
  <c r="R120" i="29"/>
  <c r="U123" i="29"/>
  <c r="M123" i="29"/>
  <c r="T123" i="29"/>
  <c r="L123" i="29"/>
  <c r="S123" i="29"/>
  <c r="O145" i="29"/>
  <c r="N145" i="29"/>
  <c r="S145" i="29"/>
  <c r="P177" i="29"/>
  <c r="O177" i="29"/>
  <c r="N177" i="29"/>
  <c r="R177" i="29"/>
  <c r="U177" i="29"/>
  <c r="U184" i="29"/>
  <c r="M184" i="29"/>
  <c r="T184" i="29"/>
  <c r="L184" i="29"/>
  <c r="S184" i="29"/>
  <c r="O184" i="29"/>
  <c r="N211" i="29"/>
  <c r="U211" i="29"/>
  <c r="M211" i="29"/>
  <c r="T211" i="29"/>
  <c r="L211" i="29"/>
  <c r="P211" i="29"/>
  <c r="T213" i="29"/>
  <c r="L213" i="29"/>
  <c r="S213" i="29"/>
  <c r="R213" i="29"/>
  <c r="N213" i="29"/>
  <c r="P241" i="29"/>
  <c r="O241" i="29"/>
  <c r="N241" i="29"/>
  <c r="R241" i="29"/>
  <c r="U241" i="29"/>
  <c r="U248" i="29"/>
  <c r="M248" i="29"/>
  <c r="T248" i="29"/>
  <c r="L248" i="29"/>
  <c r="S248" i="29"/>
  <c r="O248" i="29"/>
  <c r="U256" i="29"/>
  <c r="M256" i="29"/>
  <c r="T256" i="29"/>
  <c r="L256" i="29"/>
  <c r="S256" i="29"/>
  <c r="O256" i="29"/>
  <c r="U264" i="29"/>
  <c r="M264" i="29"/>
  <c r="T264" i="29"/>
  <c r="L264" i="29"/>
  <c r="S264" i="29"/>
  <c r="O264" i="29"/>
  <c r="T290" i="29"/>
  <c r="L290" i="29"/>
  <c r="Q290" i="29"/>
  <c r="P290" i="29"/>
  <c r="O290" i="29"/>
  <c r="S290" i="29"/>
  <c r="P302" i="29"/>
  <c r="U302" i="29"/>
  <c r="L302" i="29"/>
  <c r="T302" i="29"/>
  <c r="S302" i="29"/>
  <c r="N302" i="29"/>
  <c r="N320" i="29"/>
  <c r="Q320" i="29"/>
  <c r="P320" i="29"/>
  <c r="O320" i="29"/>
  <c r="S320" i="29"/>
  <c r="N344" i="29"/>
  <c r="T344" i="29"/>
  <c r="L344" i="29"/>
  <c r="M344" i="29"/>
  <c r="U344" i="29"/>
  <c r="P344" i="29"/>
  <c r="N456" i="29"/>
  <c r="U456" i="29"/>
  <c r="M456" i="29"/>
  <c r="Q456" i="29"/>
  <c r="P456" i="29"/>
  <c r="O456" i="29"/>
  <c r="L456" i="29"/>
  <c r="T456" i="29"/>
  <c r="S456" i="29"/>
  <c r="R456" i="29"/>
  <c r="N520" i="29"/>
  <c r="U520" i="29"/>
  <c r="M520" i="29"/>
  <c r="T520" i="29"/>
  <c r="L520" i="29"/>
  <c r="S520" i="29"/>
  <c r="R520" i="29"/>
  <c r="Q520" i="29"/>
  <c r="P520" i="29"/>
  <c r="O520" i="29"/>
  <c r="Q55" i="29"/>
  <c r="Q63" i="29"/>
  <c r="Q71" i="29"/>
  <c r="U85" i="29"/>
  <c r="O89" i="29"/>
  <c r="N89" i="29"/>
  <c r="S89" i="29"/>
  <c r="U101" i="29"/>
  <c r="O105" i="29"/>
  <c r="N105" i="29"/>
  <c r="S105" i="29"/>
  <c r="U117" i="29"/>
  <c r="O121" i="29"/>
  <c r="N121" i="29"/>
  <c r="S121" i="29"/>
  <c r="T136" i="29"/>
  <c r="L136" i="29"/>
  <c r="S136" i="29"/>
  <c r="R136" i="29"/>
  <c r="U139" i="29"/>
  <c r="M139" i="29"/>
  <c r="T139" i="29"/>
  <c r="L139" i="29"/>
  <c r="S139" i="29"/>
  <c r="U145" i="29"/>
  <c r="S149" i="29"/>
  <c r="R149" i="29"/>
  <c r="Q149" i="29"/>
  <c r="T152" i="29"/>
  <c r="L152" i="29"/>
  <c r="S152" i="29"/>
  <c r="R152" i="29"/>
  <c r="U155" i="29"/>
  <c r="M155" i="29"/>
  <c r="T155" i="29"/>
  <c r="L155" i="29"/>
  <c r="S155" i="29"/>
  <c r="N195" i="29"/>
  <c r="U195" i="29"/>
  <c r="M195" i="29"/>
  <c r="T195" i="29"/>
  <c r="L195" i="29"/>
  <c r="P195" i="29"/>
  <c r="T197" i="29"/>
  <c r="L197" i="29"/>
  <c r="S197" i="29"/>
  <c r="R197" i="29"/>
  <c r="N197" i="29"/>
  <c r="P225" i="29"/>
  <c r="O225" i="29"/>
  <c r="N225" i="29"/>
  <c r="R225" i="29"/>
  <c r="U225" i="29"/>
  <c r="U232" i="29"/>
  <c r="M232" i="29"/>
  <c r="T232" i="29"/>
  <c r="L232" i="29"/>
  <c r="S232" i="29"/>
  <c r="O232" i="29"/>
  <c r="T274" i="29"/>
  <c r="L274" i="29"/>
  <c r="M274" i="29"/>
  <c r="U274" i="29"/>
  <c r="S274" i="29"/>
  <c r="O274" i="29"/>
  <c r="R276" i="29"/>
  <c r="M276" i="29"/>
  <c r="U276" i="29"/>
  <c r="L276" i="29"/>
  <c r="T276" i="29"/>
  <c r="O276" i="29"/>
  <c r="N280" i="29"/>
  <c r="O280" i="29"/>
  <c r="M280" i="29"/>
  <c r="U280" i="29"/>
  <c r="L280" i="29"/>
  <c r="Q280" i="29"/>
  <c r="S295" i="29"/>
  <c r="N295" i="29"/>
  <c r="M295" i="29"/>
  <c r="U295" i="29"/>
  <c r="L295" i="29"/>
  <c r="P295" i="29"/>
  <c r="T306" i="29"/>
  <c r="L306" i="29"/>
  <c r="M306" i="29"/>
  <c r="U306" i="29"/>
  <c r="S306" i="29"/>
  <c r="O306" i="29"/>
  <c r="U349" i="29"/>
  <c r="M349" i="29"/>
  <c r="T349" i="29"/>
  <c r="L349" i="29"/>
  <c r="S349" i="29"/>
  <c r="R349" i="29"/>
  <c r="Q349" i="29"/>
  <c r="P349" i="29"/>
  <c r="U365" i="29"/>
  <c r="M365" i="29"/>
  <c r="T365" i="29"/>
  <c r="L365" i="29"/>
  <c r="S365" i="29"/>
  <c r="P365" i="29"/>
  <c r="O365" i="29"/>
  <c r="N365" i="29"/>
  <c r="R365" i="29"/>
  <c r="N496" i="29"/>
  <c r="U496" i="29"/>
  <c r="M496" i="29"/>
  <c r="P496" i="29"/>
  <c r="O496" i="29"/>
  <c r="L496" i="29"/>
  <c r="T496" i="29"/>
  <c r="Q496" i="29"/>
  <c r="S496" i="29"/>
  <c r="O610" i="29"/>
  <c r="N610" i="29"/>
  <c r="U610" i="29"/>
  <c r="M610" i="29"/>
  <c r="P610" i="29"/>
  <c r="L610" i="29"/>
  <c r="Q610" i="29"/>
  <c r="T610" i="29"/>
  <c r="S610" i="29"/>
  <c r="R610" i="29"/>
  <c r="O634" i="29"/>
  <c r="N634" i="29"/>
  <c r="U634" i="29"/>
  <c r="M634" i="29"/>
  <c r="Q634" i="29"/>
  <c r="P634" i="29"/>
  <c r="L634" i="29"/>
  <c r="R634" i="29"/>
  <c r="T634" i="29"/>
  <c r="S634" i="29"/>
  <c r="Q41" i="29"/>
  <c r="Q49" i="29"/>
  <c r="S55" i="29"/>
  <c r="Q57" i="29"/>
  <c r="S63" i="29"/>
  <c r="Q65" i="29"/>
  <c r="S71" i="29"/>
  <c r="Q73" i="29"/>
  <c r="S77" i="29"/>
  <c r="R77" i="29"/>
  <c r="Q77" i="29"/>
  <c r="T80" i="29"/>
  <c r="L80" i="29"/>
  <c r="S80" i="29"/>
  <c r="R80" i="29"/>
  <c r="U83" i="29"/>
  <c r="M83" i="29"/>
  <c r="T83" i="29"/>
  <c r="L83" i="29"/>
  <c r="S83" i="29"/>
  <c r="M85" i="29"/>
  <c r="N88" i="29"/>
  <c r="U89" i="29"/>
  <c r="O91" i="29"/>
  <c r="S93" i="29"/>
  <c r="R93" i="29"/>
  <c r="Q93" i="29"/>
  <c r="T96" i="29"/>
  <c r="L96" i="29"/>
  <c r="S96" i="29"/>
  <c r="R96" i="29"/>
  <c r="U99" i="29"/>
  <c r="M99" i="29"/>
  <c r="T99" i="29"/>
  <c r="L99" i="29"/>
  <c r="S99" i="29"/>
  <c r="M101" i="29"/>
  <c r="N104" i="29"/>
  <c r="U105" i="29"/>
  <c r="O107" i="29"/>
  <c r="S109" i="29"/>
  <c r="R109" i="29"/>
  <c r="Q109" i="29"/>
  <c r="T112" i="29"/>
  <c r="L112" i="29"/>
  <c r="S112" i="29"/>
  <c r="R112" i="29"/>
  <c r="U115" i="29"/>
  <c r="M115" i="29"/>
  <c r="T115" i="29"/>
  <c r="L115" i="29"/>
  <c r="S115" i="29"/>
  <c r="M117" i="29"/>
  <c r="N120" i="29"/>
  <c r="U121" i="29"/>
  <c r="O123" i="29"/>
  <c r="S125" i="29"/>
  <c r="R125" i="29"/>
  <c r="Q125" i="29"/>
  <c r="N134" i="29"/>
  <c r="U134" i="29"/>
  <c r="M134" i="29"/>
  <c r="S134" i="29"/>
  <c r="O137" i="29"/>
  <c r="N137" i="29"/>
  <c r="S137" i="29"/>
  <c r="M145" i="29"/>
  <c r="U149" i="29"/>
  <c r="O153" i="29"/>
  <c r="N153" i="29"/>
  <c r="S153" i="29"/>
  <c r="O169" i="29"/>
  <c r="N169" i="29"/>
  <c r="R169" i="29"/>
  <c r="T169" i="29"/>
  <c r="M177" i="29"/>
  <c r="N179" i="29"/>
  <c r="U179" i="29"/>
  <c r="M179" i="29"/>
  <c r="T179" i="29"/>
  <c r="L179" i="29"/>
  <c r="P179" i="29"/>
  <c r="T181" i="29"/>
  <c r="L181" i="29"/>
  <c r="S181" i="29"/>
  <c r="R181" i="29"/>
  <c r="N181" i="29"/>
  <c r="P184" i="29"/>
  <c r="P209" i="29"/>
  <c r="O209" i="29"/>
  <c r="N209" i="29"/>
  <c r="R209" i="29"/>
  <c r="U209" i="29"/>
  <c r="Q211" i="29"/>
  <c r="O213" i="29"/>
  <c r="U216" i="29"/>
  <c r="M216" i="29"/>
  <c r="T216" i="29"/>
  <c r="L216" i="29"/>
  <c r="S216" i="29"/>
  <c r="O216" i="29"/>
  <c r="M241" i="29"/>
  <c r="N243" i="29"/>
  <c r="U243" i="29"/>
  <c r="M243" i="29"/>
  <c r="T243" i="29"/>
  <c r="L243" i="29"/>
  <c r="P243" i="29"/>
  <c r="T245" i="29"/>
  <c r="L245" i="29"/>
  <c r="S245" i="29"/>
  <c r="R245" i="29"/>
  <c r="N245" i="29"/>
  <c r="P248" i="29"/>
  <c r="P256" i="29"/>
  <c r="P264" i="29"/>
  <c r="N288" i="29"/>
  <c r="Q288" i="29"/>
  <c r="P288" i="29"/>
  <c r="O288" i="29"/>
  <c r="S288" i="29"/>
  <c r="N290" i="29"/>
  <c r="O302" i="29"/>
  <c r="R308" i="29"/>
  <c r="M308" i="29"/>
  <c r="U308" i="29"/>
  <c r="L308" i="29"/>
  <c r="T308" i="29"/>
  <c r="O308" i="29"/>
  <c r="M320" i="29"/>
  <c r="T322" i="29"/>
  <c r="L322" i="29"/>
  <c r="Q322" i="29"/>
  <c r="P322" i="29"/>
  <c r="O322" i="29"/>
  <c r="S322" i="29"/>
  <c r="P334" i="29"/>
  <c r="U334" i="29"/>
  <c r="L334" i="29"/>
  <c r="T334" i="29"/>
  <c r="S334" i="29"/>
  <c r="N334" i="29"/>
  <c r="Q344" i="29"/>
  <c r="P398" i="29"/>
  <c r="O398" i="29"/>
  <c r="N398" i="29"/>
  <c r="U398" i="29"/>
  <c r="M398" i="29"/>
  <c r="T398" i="29"/>
  <c r="S398" i="29"/>
  <c r="R398" i="29"/>
  <c r="N400" i="29"/>
  <c r="U400" i="29"/>
  <c r="M400" i="29"/>
  <c r="T400" i="29"/>
  <c r="L400" i="29"/>
  <c r="S400" i="29"/>
  <c r="P400" i="29"/>
  <c r="O400" i="29"/>
  <c r="R400" i="29"/>
  <c r="O507" i="29"/>
  <c r="N507" i="29"/>
  <c r="U507" i="29"/>
  <c r="M507" i="29"/>
  <c r="T507" i="29"/>
  <c r="L507" i="29"/>
  <c r="S507" i="29"/>
  <c r="R507" i="29"/>
  <c r="Q507" i="29"/>
  <c r="P507" i="29"/>
  <c r="P518" i="29"/>
  <c r="O518" i="29"/>
  <c r="N518" i="29"/>
  <c r="U518" i="29"/>
  <c r="M518" i="29"/>
  <c r="T518" i="29"/>
  <c r="S518" i="29"/>
  <c r="R518" i="29"/>
  <c r="Q518" i="29"/>
  <c r="L518" i="29"/>
  <c r="P541" i="29"/>
  <c r="N541" i="29"/>
  <c r="M541" i="29"/>
  <c r="U541" i="29"/>
  <c r="L541" i="29"/>
  <c r="T541" i="29"/>
  <c r="R541" i="29"/>
  <c r="Q541" i="29"/>
  <c r="O541" i="29"/>
  <c r="S541" i="29"/>
  <c r="R41" i="29"/>
  <c r="P43" i="29"/>
  <c r="R49" i="29"/>
  <c r="P51" i="29"/>
  <c r="L55" i="29"/>
  <c r="T55" i="29"/>
  <c r="R57" i="29"/>
  <c r="P59" i="29"/>
  <c r="L63" i="29"/>
  <c r="T63" i="29"/>
  <c r="R65" i="29"/>
  <c r="P67" i="29"/>
  <c r="L71" i="29"/>
  <c r="T71" i="29"/>
  <c r="R73" i="29"/>
  <c r="T77" i="29"/>
  <c r="U80" i="29"/>
  <c r="P84" i="29"/>
  <c r="O84" i="29"/>
  <c r="S84" i="29"/>
  <c r="N85" i="29"/>
  <c r="O88" i="29"/>
  <c r="L89" i="29"/>
  <c r="P91" i="29"/>
  <c r="T93" i="29"/>
  <c r="U96" i="29"/>
  <c r="P100" i="29"/>
  <c r="O100" i="29"/>
  <c r="S100" i="29"/>
  <c r="N101" i="29"/>
  <c r="O104" i="29"/>
  <c r="L105" i="29"/>
  <c r="P107" i="29"/>
  <c r="T109" i="29"/>
  <c r="U112" i="29"/>
  <c r="P116" i="29"/>
  <c r="O116" i="29"/>
  <c r="S116" i="29"/>
  <c r="N117" i="29"/>
  <c r="O120" i="29"/>
  <c r="L121" i="29"/>
  <c r="P123" i="29"/>
  <c r="T125" i="29"/>
  <c r="T128" i="29"/>
  <c r="L128" i="29"/>
  <c r="S128" i="29"/>
  <c r="R128" i="29"/>
  <c r="U131" i="29"/>
  <c r="M131" i="29"/>
  <c r="T131" i="29"/>
  <c r="L131" i="29"/>
  <c r="S131" i="29"/>
  <c r="T134" i="29"/>
  <c r="M136" i="29"/>
  <c r="T137" i="29"/>
  <c r="N139" i="29"/>
  <c r="P145" i="29"/>
  <c r="L149" i="29"/>
  <c r="N150" i="29"/>
  <c r="U150" i="29"/>
  <c r="M150" i="29"/>
  <c r="S150" i="29"/>
  <c r="M152" i="29"/>
  <c r="T153" i="29"/>
  <c r="N155" i="29"/>
  <c r="T160" i="29"/>
  <c r="L160" i="29"/>
  <c r="S160" i="29"/>
  <c r="O160" i="29"/>
  <c r="U160" i="29"/>
  <c r="S165" i="29"/>
  <c r="R165" i="29"/>
  <c r="N165" i="29"/>
  <c r="T165" i="29"/>
  <c r="U169" i="29"/>
  <c r="Q177" i="29"/>
  <c r="Q184" i="29"/>
  <c r="O195" i="29"/>
  <c r="M197" i="29"/>
  <c r="P201" i="29"/>
  <c r="O201" i="29"/>
  <c r="N201" i="29"/>
  <c r="R201" i="29"/>
  <c r="U201" i="29"/>
  <c r="U208" i="29"/>
  <c r="M208" i="29"/>
  <c r="T208" i="29"/>
  <c r="L208" i="29"/>
  <c r="S208" i="29"/>
  <c r="O208" i="29"/>
  <c r="R211" i="29"/>
  <c r="P213" i="29"/>
  <c r="L225" i="29"/>
  <c r="N232" i="29"/>
  <c r="N235" i="29"/>
  <c r="U235" i="29"/>
  <c r="M235" i="29"/>
  <c r="T235" i="29"/>
  <c r="L235" i="29"/>
  <c r="P235" i="29"/>
  <c r="T237" i="29"/>
  <c r="L237" i="29"/>
  <c r="S237" i="29"/>
  <c r="R237" i="29"/>
  <c r="N237" i="29"/>
  <c r="Q241" i="29"/>
  <c r="Q248" i="29"/>
  <c r="Q256" i="29"/>
  <c r="Q264" i="29"/>
  <c r="N274" i="29"/>
  <c r="N276" i="29"/>
  <c r="P280" i="29"/>
  <c r="T282" i="29"/>
  <c r="L282" i="29"/>
  <c r="O282" i="29"/>
  <c r="N282" i="29"/>
  <c r="M282" i="29"/>
  <c r="Q282" i="29"/>
  <c r="P286" i="29"/>
  <c r="Q286" i="29"/>
  <c r="O286" i="29"/>
  <c r="N286" i="29"/>
  <c r="S286" i="29"/>
  <c r="S287" i="29"/>
  <c r="U287" i="29"/>
  <c r="L287" i="29"/>
  <c r="T287" i="29"/>
  <c r="R287" i="29"/>
  <c r="N287" i="29"/>
  <c r="R290" i="29"/>
  <c r="O295" i="29"/>
  <c r="Q302" i="29"/>
  <c r="N306" i="29"/>
  <c r="P310" i="29"/>
  <c r="N310" i="29"/>
  <c r="M310" i="29"/>
  <c r="U310" i="29"/>
  <c r="L310" i="29"/>
  <c r="Q310" i="29"/>
  <c r="R320" i="29"/>
  <c r="U325" i="29"/>
  <c r="M325" i="29"/>
  <c r="N325" i="29"/>
  <c r="L325" i="29"/>
  <c r="T325" i="29"/>
  <c r="P325" i="29"/>
  <c r="U341" i="29"/>
  <c r="M341" i="29"/>
  <c r="S341" i="29"/>
  <c r="L341" i="29"/>
  <c r="T341" i="29"/>
  <c r="O341" i="29"/>
  <c r="R344" i="29"/>
  <c r="N349" i="29"/>
  <c r="Q365" i="29"/>
  <c r="O387" i="29"/>
  <c r="N387" i="29"/>
  <c r="U387" i="29"/>
  <c r="M387" i="29"/>
  <c r="T387" i="29"/>
  <c r="L387" i="29"/>
  <c r="R387" i="29"/>
  <c r="Q387" i="29"/>
  <c r="P387" i="29"/>
  <c r="R496" i="29"/>
  <c r="S503" i="29"/>
  <c r="R503" i="29"/>
  <c r="P503" i="29"/>
  <c r="O503" i="29"/>
  <c r="N503" i="29"/>
  <c r="M503" i="29"/>
  <c r="L503" i="29"/>
  <c r="T503" i="29"/>
  <c r="Q503" i="29"/>
  <c r="M55" i="29"/>
  <c r="M63" i="29"/>
  <c r="M71" i="29"/>
  <c r="U75" i="29"/>
  <c r="T75" i="29"/>
  <c r="Q75" i="29"/>
  <c r="U77" i="29"/>
  <c r="O81" i="29"/>
  <c r="N81" i="29"/>
  <c r="S81" i="29"/>
  <c r="O85" i="29"/>
  <c r="P88" i="29"/>
  <c r="M89" i="29"/>
  <c r="Q91" i="29"/>
  <c r="U93" i="29"/>
  <c r="O97" i="29"/>
  <c r="N97" i="29"/>
  <c r="S97" i="29"/>
  <c r="O101" i="29"/>
  <c r="P104" i="29"/>
  <c r="M105" i="29"/>
  <c r="Q107" i="29"/>
  <c r="U109" i="29"/>
  <c r="O113" i="29"/>
  <c r="N113" i="29"/>
  <c r="S113" i="29"/>
  <c r="O117" i="29"/>
  <c r="P120" i="29"/>
  <c r="M121" i="29"/>
  <c r="Q123" i="29"/>
  <c r="U125" i="29"/>
  <c r="P132" i="29"/>
  <c r="O132" i="29"/>
  <c r="S132" i="29"/>
  <c r="N136" i="29"/>
  <c r="U137" i="29"/>
  <c r="O139" i="29"/>
  <c r="S141" i="29"/>
  <c r="R141" i="29"/>
  <c r="Q141" i="29"/>
  <c r="T144" i="29"/>
  <c r="L144" i="29"/>
  <c r="S144" i="29"/>
  <c r="R144" i="29"/>
  <c r="Q145" i="29"/>
  <c r="U147" i="29"/>
  <c r="M147" i="29"/>
  <c r="T147" i="29"/>
  <c r="L147" i="29"/>
  <c r="S147" i="29"/>
  <c r="M149" i="29"/>
  <c r="N152" i="29"/>
  <c r="U153" i="29"/>
  <c r="O155" i="29"/>
  <c r="S157" i="29"/>
  <c r="R157" i="29"/>
  <c r="Q157" i="29"/>
  <c r="O161" i="29"/>
  <c r="N161" i="29"/>
  <c r="R161" i="29"/>
  <c r="T161" i="29"/>
  <c r="S177" i="29"/>
  <c r="R184" i="29"/>
  <c r="P193" i="29"/>
  <c r="O193" i="29"/>
  <c r="N193" i="29"/>
  <c r="R193" i="29"/>
  <c r="U193" i="29"/>
  <c r="Q195" i="29"/>
  <c r="O197" i="29"/>
  <c r="U200" i="29"/>
  <c r="M200" i="29"/>
  <c r="T200" i="29"/>
  <c r="L200" i="29"/>
  <c r="S200" i="29"/>
  <c r="O200" i="29"/>
  <c r="S211" i="29"/>
  <c r="Q213" i="29"/>
  <c r="M225" i="29"/>
  <c r="N227" i="29"/>
  <c r="U227" i="29"/>
  <c r="M227" i="29"/>
  <c r="T227" i="29"/>
  <c r="L227" i="29"/>
  <c r="P227" i="29"/>
  <c r="T229" i="29"/>
  <c r="L229" i="29"/>
  <c r="S229" i="29"/>
  <c r="R229" i="29"/>
  <c r="N229" i="29"/>
  <c r="P232" i="29"/>
  <c r="S241" i="29"/>
  <c r="R248" i="29"/>
  <c r="R256" i="29"/>
  <c r="R264" i="29"/>
  <c r="P274" i="29"/>
  <c r="P276" i="29"/>
  <c r="R280" i="29"/>
  <c r="U290" i="29"/>
  <c r="Q295" i="29"/>
  <c r="R302" i="29"/>
  <c r="P306" i="29"/>
  <c r="N312" i="29"/>
  <c r="O312" i="29"/>
  <c r="M312" i="29"/>
  <c r="U312" i="29"/>
  <c r="L312" i="29"/>
  <c r="Q312" i="29"/>
  <c r="T320" i="29"/>
  <c r="S327" i="29"/>
  <c r="N327" i="29"/>
  <c r="M327" i="29"/>
  <c r="U327" i="29"/>
  <c r="L327" i="29"/>
  <c r="P327" i="29"/>
  <c r="T338" i="29"/>
  <c r="L338" i="29"/>
  <c r="M338" i="29"/>
  <c r="U338" i="29"/>
  <c r="S338" i="29"/>
  <c r="O338" i="29"/>
  <c r="S344" i="29"/>
  <c r="O349" i="29"/>
  <c r="P366" i="29"/>
  <c r="O366" i="29"/>
  <c r="N366" i="29"/>
  <c r="Q366" i="29"/>
  <c r="M366" i="29"/>
  <c r="L366" i="29"/>
  <c r="S366" i="29"/>
  <c r="N424" i="29"/>
  <c r="U424" i="29"/>
  <c r="M424" i="29"/>
  <c r="T424" i="29"/>
  <c r="L424" i="29"/>
  <c r="S424" i="29"/>
  <c r="R424" i="29"/>
  <c r="O424" i="29"/>
  <c r="Q424" i="29"/>
  <c r="U501" i="29"/>
  <c r="M501" i="29"/>
  <c r="T501" i="29"/>
  <c r="L501" i="29"/>
  <c r="R501" i="29"/>
  <c r="S501" i="29"/>
  <c r="Q501" i="29"/>
  <c r="P501" i="29"/>
  <c r="O501" i="29"/>
  <c r="N501" i="29"/>
  <c r="Q158" i="29"/>
  <c r="Q166" i="29"/>
  <c r="Q174" i="29"/>
  <c r="S180" i="29"/>
  <c r="Q182" i="29"/>
  <c r="S188" i="29"/>
  <c r="Q190" i="29"/>
  <c r="S196" i="29"/>
  <c r="Q198" i="29"/>
  <c r="S204" i="29"/>
  <c r="Q206" i="29"/>
  <c r="S212" i="29"/>
  <c r="Q214" i="29"/>
  <c r="S220" i="29"/>
  <c r="Q222" i="29"/>
  <c r="S228" i="29"/>
  <c r="Q230" i="29"/>
  <c r="S236" i="29"/>
  <c r="Q238" i="29"/>
  <c r="S244" i="29"/>
  <c r="Q246" i="29"/>
  <c r="S252" i="29"/>
  <c r="Q254" i="29"/>
  <c r="S260" i="29"/>
  <c r="Q262" i="29"/>
  <c r="S268" i="29"/>
  <c r="Q270" i="29"/>
  <c r="Q284" i="29"/>
  <c r="R299" i="29"/>
  <c r="U301" i="29"/>
  <c r="M301" i="29"/>
  <c r="R301" i="29"/>
  <c r="Q316" i="29"/>
  <c r="R331" i="29"/>
  <c r="U333" i="29"/>
  <c r="M333" i="29"/>
  <c r="R333" i="29"/>
  <c r="R340" i="29"/>
  <c r="P340" i="29"/>
  <c r="S340" i="29"/>
  <c r="T354" i="29"/>
  <c r="L354" i="29"/>
  <c r="S354" i="29"/>
  <c r="R354" i="29"/>
  <c r="U354" i="29"/>
  <c r="N376" i="29"/>
  <c r="U376" i="29"/>
  <c r="M376" i="29"/>
  <c r="T376" i="29"/>
  <c r="L376" i="29"/>
  <c r="S376" i="29"/>
  <c r="U397" i="29"/>
  <c r="M397" i="29"/>
  <c r="T397" i="29"/>
  <c r="L397" i="29"/>
  <c r="S397" i="29"/>
  <c r="R397" i="29"/>
  <c r="N408" i="29"/>
  <c r="U408" i="29"/>
  <c r="M408" i="29"/>
  <c r="T408" i="29"/>
  <c r="L408" i="29"/>
  <c r="S408" i="29"/>
  <c r="P478" i="29"/>
  <c r="O478" i="29"/>
  <c r="N478" i="29"/>
  <c r="M478" i="29"/>
  <c r="L478" i="29"/>
  <c r="U478" i="29"/>
  <c r="T478" i="29"/>
  <c r="S487" i="29"/>
  <c r="R487" i="29"/>
  <c r="N487" i="29"/>
  <c r="M487" i="29"/>
  <c r="L487" i="29"/>
  <c r="U487" i="29"/>
  <c r="T487" i="29"/>
  <c r="U517" i="29"/>
  <c r="M517" i="29"/>
  <c r="T517" i="29"/>
  <c r="L517" i="29"/>
  <c r="S517" i="29"/>
  <c r="R517" i="29"/>
  <c r="Q517" i="29"/>
  <c r="P517" i="29"/>
  <c r="O517" i="29"/>
  <c r="N517" i="29"/>
  <c r="P79" i="29"/>
  <c r="Q82" i="29"/>
  <c r="P87" i="29"/>
  <c r="Q90" i="29"/>
  <c r="P95" i="29"/>
  <c r="Q98" i="29"/>
  <c r="P103" i="29"/>
  <c r="Q106" i="29"/>
  <c r="P111" i="29"/>
  <c r="Q114" i="29"/>
  <c r="P119" i="29"/>
  <c r="Q122" i="29"/>
  <c r="Q130" i="29"/>
  <c r="Q138" i="29"/>
  <c r="P143" i="29"/>
  <c r="Q146" i="29"/>
  <c r="P151" i="29"/>
  <c r="Q154" i="29"/>
  <c r="M158" i="29"/>
  <c r="U158" i="29"/>
  <c r="P159" i="29"/>
  <c r="Q162" i="29"/>
  <c r="M166" i="29"/>
  <c r="U166" i="29"/>
  <c r="P167" i="29"/>
  <c r="Q170" i="29"/>
  <c r="M174" i="29"/>
  <c r="U174" i="29"/>
  <c r="P175" i="29"/>
  <c r="Q178" i="29"/>
  <c r="O180" i="29"/>
  <c r="M182" i="29"/>
  <c r="U182" i="29"/>
  <c r="P183" i="29"/>
  <c r="Q186" i="29"/>
  <c r="O188" i="29"/>
  <c r="M190" i="29"/>
  <c r="U190" i="29"/>
  <c r="P191" i="29"/>
  <c r="Q194" i="29"/>
  <c r="O196" i="29"/>
  <c r="M198" i="29"/>
  <c r="U198" i="29"/>
  <c r="P199" i="29"/>
  <c r="Q202" i="29"/>
  <c r="O204" i="29"/>
  <c r="M206" i="29"/>
  <c r="U206" i="29"/>
  <c r="P207" i="29"/>
  <c r="Q210" i="29"/>
  <c r="O212" i="29"/>
  <c r="M214" i="29"/>
  <c r="U214" i="29"/>
  <c r="P215" i="29"/>
  <c r="Q218" i="29"/>
  <c r="O220" i="29"/>
  <c r="M222" i="29"/>
  <c r="U222" i="29"/>
  <c r="P223" i="29"/>
  <c r="Q226" i="29"/>
  <c r="O228" i="29"/>
  <c r="M230" i="29"/>
  <c r="U230" i="29"/>
  <c r="P231" i="29"/>
  <c r="Q234" i="29"/>
  <c r="O236" i="29"/>
  <c r="M238" i="29"/>
  <c r="U238" i="29"/>
  <c r="P239" i="29"/>
  <c r="Q242" i="29"/>
  <c r="O244" i="29"/>
  <c r="M246" i="29"/>
  <c r="U246" i="29"/>
  <c r="P247" i="29"/>
  <c r="Q250" i="29"/>
  <c r="O252" i="29"/>
  <c r="M254" i="29"/>
  <c r="U254" i="29"/>
  <c r="Q258" i="29"/>
  <c r="O260" i="29"/>
  <c r="M262" i="29"/>
  <c r="U262" i="29"/>
  <c r="Q266" i="29"/>
  <c r="O268" i="29"/>
  <c r="M270" i="29"/>
  <c r="U270" i="29"/>
  <c r="P275" i="29"/>
  <c r="P277" i="29"/>
  <c r="R283" i="29"/>
  <c r="M284" i="29"/>
  <c r="U285" i="29"/>
  <c r="M285" i="29"/>
  <c r="R285" i="29"/>
  <c r="M299" i="29"/>
  <c r="Q300" i="29"/>
  <c r="N301" i="29"/>
  <c r="R315" i="29"/>
  <c r="M316" i="29"/>
  <c r="U317" i="29"/>
  <c r="M317" i="29"/>
  <c r="R317" i="29"/>
  <c r="M331" i="29"/>
  <c r="Q332" i="29"/>
  <c r="N333" i="29"/>
  <c r="M340" i="29"/>
  <c r="N352" i="29"/>
  <c r="U352" i="29"/>
  <c r="M352" i="29"/>
  <c r="T352" i="29"/>
  <c r="L352" i="29"/>
  <c r="N354" i="29"/>
  <c r="U357" i="29"/>
  <c r="M357" i="29"/>
  <c r="T357" i="29"/>
  <c r="L357" i="29"/>
  <c r="S357" i="29"/>
  <c r="P358" i="29"/>
  <c r="O358" i="29"/>
  <c r="N358" i="29"/>
  <c r="T358" i="29"/>
  <c r="R363" i="29"/>
  <c r="P376" i="29"/>
  <c r="U381" i="29"/>
  <c r="M381" i="29"/>
  <c r="T381" i="29"/>
  <c r="L381" i="29"/>
  <c r="S381" i="29"/>
  <c r="R381" i="29"/>
  <c r="N392" i="29"/>
  <c r="U392" i="29"/>
  <c r="M392" i="29"/>
  <c r="T392" i="29"/>
  <c r="L392" i="29"/>
  <c r="S392" i="29"/>
  <c r="O397" i="29"/>
  <c r="P408" i="29"/>
  <c r="O419" i="29"/>
  <c r="N419" i="29"/>
  <c r="U419" i="29"/>
  <c r="M419" i="29"/>
  <c r="T419" i="29"/>
  <c r="L419" i="29"/>
  <c r="S419" i="29"/>
  <c r="N440" i="29"/>
  <c r="O440" i="29"/>
  <c r="M440" i="29"/>
  <c r="U440" i="29"/>
  <c r="L440" i="29"/>
  <c r="T440" i="29"/>
  <c r="S440" i="29"/>
  <c r="S447" i="29"/>
  <c r="R447" i="29"/>
  <c r="O447" i="29"/>
  <c r="N447" i="29"/>
  <c r="M447" i="29"/>
  <c r="L447" i="29"/>
  <c r="U447" i="29"/>
  <c r="O459" i="29"/>
  <c r="N459" i="29"/>
  <c r="Q459" i="29"/>
  <c r="P459" i="29"/>
  <c r="M459" i="29"/>
  <c r="L459" i="29"/>
  <c r="U459" i="29"/>
  <c r="S471" i="29"/>
  <c r="R471" i="29"/>
  <c r="P471" i="29"/>
  <c r="O471" i="29"/>
  <c r="N471" i="29"/>
  <c r="M471" i="29"/>
  <c r="L471" i="29"/>
  <c r="T474" i="29"/>
  <c r="L474" i="29"/>
  <c r="S474" i="29"/>
  <c r="P474" i="29"/>
  <c r="O474" i="29"/>
  <c r="N474" i="29"/>
  <c r="M474" i="29"/>
  <c r="R478" i="29"/>
  <c r="P487" i="29"/>
  <c r="O562" i="29"/>
  <c r="P562" i="29"/>
  <c r="N562" i="29"/>
  <c r="M562" i="29"/>
  <c r="U562" i="29"/>
  <c r="L562" i="29"/>
  <c r="Q562" i="29"/>
  <c r="T562" i="29"/>
  <c r="S562" i="29"/>
  <c r="R562" i="29"/>
  <c r="P605" i="29"/>
  <c r="O605" i="29"/>
  <c r="N605" i="29"/>
  <c r="Q605" i="29"/>
  <c r="M605" i="29"/>
  <c r="L605" i="29"/>
  <c r="R605" i="29"/>
  <c r="U605" i="29"/>
  <c r="T605" i="29"/>
  <c r="S605" i="29"/>
  <c r="P180" i="29"/>
  <c r="P188" i="29"/>
  <c r="P196" i="29"/>
  <c r="P204" i="29"/>
  <c r="P212" i="29"/>
  <c r="P220" i="29"/>
  <c r="P228" i="29"/>
  <c r="P236" i="29"/>
  <c r="P244" i="29"/>
  <c r="P252" i="29"/>
  <c r="P260" i="29"/>
  <c r="P268" i="29"/>
  <c r="N270" i="29"/>
  <c r="Q275" i="29"/>
  <c r="Q279" i="29"/>
  <c r="S283" i="29"/>
  <c r="N284" i="29"/>
  <c r="S285" i="29"/>
  <c r="R294" i="29"/>
  <c r="R296" i="29"/>
  <c r="T298" i="29"/>
  <c r="L298" i="29"/>
  <c r="R298" i="29"/>
  <c r="N299" i="29"/>
  <c r="S300" i="29"/>
  <c r="O301" i="29"/>
  <c r="Q311" i="29"/>
  <c r="S315" i="29"/>
  <c r="N316" i="29"/>
  <c r="S317" i="29"/>
  <c r="R326" i="29"/>
  <c r="R328" i="29"/>
  <c r="T330" i="29"/>
  <c r="L330" i="29"/>
  <c r="R330" i="29"/>
  <c r="N331" i="29"/>
  <c r="S332" i="29"/>
  <c r="O333" i="29"/>
  <c r="N340" i="29"/>
  <c r="P342" i="29"/>
  <c r="N342" i="29"/>
  <c r="S342" i="29"/>
  <c r="O354" i="29"/>
  <c r="U358" i="29"/>
  <c r="T362" i="29"/>
  <c r="L362" i="29"/>
  <c r="S362" i="29"/>
  <c r="R362" i="29"/>
  <c r="U362" i="29"/>
  <c r="P374" i="29"/>
  <c r="O374" i="29"/>
  <c r="N374" i="29"/>
  <c r="U374" i="29"/>
  <c r="M374" i="29"/>
  <c r="Q376" i="29"/>
  <c r="P397" i="29"/>
  <c r="O403" i="29"/>
  <c r="N403" i="29"/>
  <c r="U403" i="29"/>
  <c r="M403" i="29"/>
  <c r="T403" i="29"/>
  <c r="L403" i="29"/>
  <c r="P406" i="29"/>
  <c r="O406" i="29"/>
  <c r="N406" i="29"/>
  <c r="U406" i="29"/>
  <c r="M406" i="29"/>
  <c r="Q408" i="29"/>
  <c r="O427" i="29"/>
  <c r="P427" i="29"/>
  <c r="N427" i="29"/>
  <c r="M427" i="29"/>
  <c r="U427" i="29"/>
  <c r="L427" i="29"/>
  <c r="T427" i="29"/>
  <c r="U429" i="29"/>
  <c r="M429" i="29"/>
  <c r="P429" i="29"/>
  <c r="O429" i="29"/>
  <c r="N429" i="29"/>
  <c r="L429" i="29"/>
  <c r="T429" i="29"/>
  <c r="P438" i="29"/>
  <c r="N438" i="29"/>
  <c r="M438" i="29"/>
  <c r="U438" i="29"/>
  <c r="L438" i="29"/>
  <c r="T438" i="29"/>
  <c r="S438" i="29"/>
  <c r="T450" i="29"/>
  <c r="L450" i="29"/>
  <c r="S450" i="29"/>
  <c r="O450" i="29"/>
  <c r="N450" i="29"/>
  <c r="M450" i="29"/>
  <c r="U450" i="29"/>
  <c r="U453" i="29"/>
  <c r="M453" i="29"/>
  <c r="T453" i="29"/>
  <c r="L453" i="29"/>
  <c r="P453" i="29"/>
  <c r="O453" i="29"/>
  <c r="N453" i="29"/>
  <c r="P462" i="29"/>
  <c r="O462" i="29"/>
  <c r="R462" i="29"/>
  <c r="Q462" i="29"/>
  <c r="N462" i="29"/>
  <c r="M462" i="29"/>
  <c r="L462" i="29"/>
  <c r="S478" i="29"/>
  <c r="Q487" i="29"/>
  <c r="T498" i="29"/>
  <c r="L498" i="29"/>
  <c r="S498" i="29"/>
  <c r="Q498" i="29"/>
  <c r="P498" i="29"/>
  <c r="O498" i="29"/>
  <c r="N498" i="29"/>
  <c r="M498" i="29"/>
  <c r="O554" i="29"/>
  <c r="M554" i="29"/>
  <c r="U554" i="29"/>
  <c r="L554" i="29"/>
  <c r="T554" i="29"/>
  <c r="S554" i="29"/>
  <c r="N554" i="29"/>
  <c r="R554" i="29"/>
  <c r="Q554" i="29"/>
  <c r="P554" i="29"/>
  <c r="R275" i="29"/>
  <c r="U277" i="29"/>
  <c r="M277" i="29"/>
  <c r="R277" i="29"/>
  <c r="R279" i="29"/>
  <c r="T283" i="29"/>
  <c r="O284" i="29"/>
  <c r="T285" i="29"/>
  <c r="Q292" i="29"/>
  <c r="S294" i="29"/>
  <c r="S296" i="29"/>
  <c r="S298" i="29"/>
  <c r="P299" i="29"/>
  <c r="T300" i="29"/>
  <c r="P301" i="29"/>
  <c r="R307" i="29"/>
  <c r="U309" i="29"/>
  <c r="M309" i="29"/>
  <c r="R309" i="29"/>
  <c r="R311" i="29"/>
  <c r="T315" i="29"/>
  <c r="O316" i="29"/>
  <c r="T317" i="29"/>
  <c r="Q324" i="29"/>
  <c r="S326" i="29"/>
  <c r="S328" i="29"/>
  <c r="S330" i="29"/>
  <c r="P331" i="29"/>
  <c r="T332" i="29"/>
  <c r="P333" i="29"/>
  <c r="O339" i="29"/>
  <c r="U339" i="29"/>
  <c r="M339" i="29"/>
  <c r="S339" i="29"/>
  <c r="O340" i="29"/>
  <c r="T342" i="29"/>
  <c r="P354" i="29"/>
  <c r="O363" i="29"/>
  <c r="N363" i="29"/>
  <c r="U363" i="29"/>
  <c r="M363" i="29"/>
  <c r="T363" i="29"/>
  <c r="N368" i="29"/>
  <c r="U368" i="29"/>
  <c r="M368" i="29"/>
  <c r="T368" i="29"/>
  <c r="L368" i="29"/>
  <c r="U373" i="29"/>
  <c r="M373" i="29"/>
  <c r="T373" i="29"/>
  <c r="L373" i="29"/>
  <c r="S373" i="29"/>
  <c r="R373" i="29"/>
  <c r="R376" i="29"/>
  <c r="N384" i="29"/>
  <c r="U384" i="29"/>
  <c r="M384" i="29"/>
  <c r="T384" i="29"/>
  <c r="L384" i="29"/>
  <c r="S384" i="29"/>
  <c r="Q397" i="29"/>
  <c r="U405" i="29"/>
  <c r="M405" i="29"/>
  <c r="T405" i="29"/>
  <c r="L405" i="29"/>
  <c r="S405" i="29"/>
  <c r="R405" i="29"/>
  <c r="R408" i="29"/>
  <c r="T442" i="29"/>
  <c r="L442" i="29"/>
  <c r="O442" i="29"/>
  <c r="N442" i="29"/>
  <c r="M442" i="29"/>
  <c r="U442" i="29"/>
  <c r="S442" i="29"/>
  <c r="R444" i="29"/>
  <c r="O444" i="29"/>
  <c r="N444" i="29"/>
  <c r="M444" i="29"/>
  <c r="U444" i="29"/>
  <c r="L444" i="29"/>
  <c r="T444" i="29"/>
  <c r="N480" i="29"/>
  <c r="U480" i="29"/>
  <c r="M480" i="29"/>
  <c r="R480" i="29"/>
  <c r="Q480" i="29"/>
  <c r="P480" i="29"/>
  <c r="O480" i="29"/>
  <c r="L480" i="29"/>
  <c r="O483" i="29"/>
  <c r="N483" i="29"/>
  <c r="R483" i="29"/>
  <c r="Q483" i="29"/>
  <c r="P483" i="29"/>
  <c r="M483" i="29"/>
  <c r="L483" i="29"/>
  <c r="P502" i="29"/>
  <c r="O502" i="29"/>
  <c r="U502" i="29"/>
  <c r="M502" i="29"/>
  <c r="S502" i="29"/>
  <c r="R502" i="29"/>
  <c r="Q502" i="29"/>
  <c r="N502" i="29"/>
  <c r="L502" i="29"/>
  <c r="P510" i="29"/>
  <c r="O510" i="29"/>
  <c r="N510" i="29"/>
  <c r="U510" i="29"/>
  <c r="M510" i="29"/>
  <c r="R510" i="29"/>
  <c r="Q510" i="29"/>
  <c r="L510" i="29"/>
  <c r="O539" i="29"/>
  <c r="N539" i="29"/>
  <c r="U539" i="29"/>
  <c r="M539" i="29"/>
  <c r="T539" i="29"/>
  <c r="L539" i="29"/>
  <c r="S539" i="29"/>
  <c r="R539" i="29"/>
  <c r="Q539" i="29"/>
  <c r="P539" i="29"/>
  <c r="Q413" i="29"/>
  <c r="Q421" i="29"/>
  <c r="Q436" i="29"/>
  <c r="P454" i="29"/>
  <c r="O454" i="29"/>
  <c r="S454" i="29"/>
  <c r="S463" i="29"/>
  <c r="R463" i="29"/>
  <c r="Q463" i="29"/>
  <c r="N472" i="29"/>
  <c r="U472" i="29"/>
  <c r="M472" i="29"/>
  <c r="S472" i="29"/>
  <c r="O475" i="29"/>
  <c r="N475" i="29"/>
  <c r="S475" i="29"/>
  <c r="T490" i="29"/>
  <c r="L490" i="29"/>
  <c r="S490" i="29"/>
  <c r="R490" i="29"/>
  <c r="U493" i="29"/>
  <c r="M493" i="29"/>
  <c r="T493" i="29"/>
  <c r="L493" i="29"/>
  <c r="S493" i="29"/>
  <c r="N504" i="29"/>
  <c r="U504" i="29"/>
  <c r="M504" i="29"/>
  <c r="S504" i="29"/>
  <c r="T504" i="29"/>
  <c r="U509" i="29"/>
  <c r="M509" i="29"/>
  <c r="T509" i="29"/>
  <c r="L509" i="29"/>
  <c r="S509" i="29"/>
  <c r="R509" i="29"/>
  <c r="N512" i="29"/>
  <c r="U512" i="29"/>
  <c r="M512" i="29"/>
  <c r="T512" i="29"/>
  <c r="L512" i="29"/>
  <c r="S512" i="29"/>
  <c r="O531" i="29"/>
  <c r="N531" i="29"/>
  <c r="U531" i="29"/>
  <c r="M531" i="29"/>
  <c r="T531" i="29"/>
  <c r="L531" i="29"/>
  <c r="N543" i="29"/>
  <c r="O543" i="29"/>
  <c r="M543" i="29"/>
  <c r="U543" i="29"/>
  <c r="L543" i="29"/>
  <c r="T543" i="29"/>
  <c r="U556" i="29"/>
  <c r="M556" i="29"/>
  <c r="N556" i="29"/>
  <c r="L556" i="29"/>
  <c r="T556" i="29"/>
  <c r="S556" i="29"/>
  <c r="O556" i="29"/>
  <c r="S558" i="29"/>
  <c r="N558" i="29"/>
  <c r="M558" i="29"/>
  <c r="U558" i="29"/>
  <c r="L558" i="29"/>
  <c r="T558" i="29"/>
  <c r="O558" i="29"/>
  <c r="N599" i="29"/>
  <c r="U599" i="29"/>
  <c r="M599" i="29"/>
  <c r="T599" i="29"/>
  <c r="L599" i="29"/>
  <c r="R599" i="29"/>
  <c r="Q599" i="29"/>
  <c r="P599" i="29"/>
  <c r="O599" i="29"/>
  <c r="S599" i="29"/>
  <c r="T769" i="29"/>
  <c r="L769" i="29"/>
  <c r="S769" i="29"/>
  <c r="R769" i="29"/>
  <c r="Q769" i="29"/>
  <c r="P769" i="29"/>
  <c r="O769" i="29"/>
  <c r="N769" i="29"/>
  <c r="M769" i="29"/>
  <c r="U769" i="29"/>
  <c r="R918" i="29"/>
  <c r="O918" i="29"/>
  <c r="N918" i="29"/>
  <c r="M918" i="29"/>
  <c r="U918" i="29"/>
  <c r="L918" i="29"/>
  <c r="T918" i="29"/>
  <c r="S918" i="29"/>
  <c r="Q918" i="29"/>
  <c r="P918" i="29"/>
  <c r="Q378" i="29"/>
  <c r="Q386" i="29"/>
  <c r="Q394" i="29"/>
  <c r="Q402" i="29"/>
  <c r="Q410" i="29"/>
  <c r="R413" i="29"/>
  <c r="Q418" i="29"/>
  <c r="R421" i="29"/>
  <c r="Q426" i="29"/>
  <c r="R430" i="29"/>
  <c r="R432" i="29"/>
  <c r="T434" i="29"/>
  <c r="L434" i="29"/>
  <c r="R434" i="29"/>
  <c r="S436" i="29"/>
  <c r="N448" i="29"/>
  <c r="U448" i="29"/>
  <c r="M448" i="29"/>
  <c r="S448" i="29"/>
  <c r="O451" i="29"/>
  <c r="N451" i="29"/>
  <c r="S451" i="29"/>
  <c r="T454" i="29"/>
  <c r="T463" i="29"/>
  <c r="T466" i="29"/>
  <c r="L466" i="29"/>
  <c r="S466" i="29"/>
  <c r="R466" i="29"/>
  <c r="U469" i="29"/>
  <c r="M469" i="29"/>
  <c r="T469" i="29"/>
  <c r="L469" i="29"/>
  <c r="S469" i="29"/>
  <c r="T472" i="29"/>
  <c r="T475" i="29"/>
  <c r="U490" i="29"/>
  <c r="P494" i="29"/>
  <c r="O494" i="29"/>
  <c r="S494" i="29"/>
  <c r="S526" i="29"/>
  <c r="P534" i="29"/>
  <c r="O534" i="29"/>
  <c r="N534" i="29"/>
  <c r="U534" i="29"/>
  <c r="M534" i="29"/>
  <c r="O594" i="29"/>
  <c r="N594" i="29"/>
  <c r="U594" i="29"/>
  <c r="M594" i="29"/>
  <c r="R594" i="29"/>
  <c r="Q594" i="29"/>
  <c r="P594" i="29"/>
  <c r="L594" i="29"/>
  <c r="S594" i="29"/>
  <c r="T633" i="29"/>
  <c r="L633" i="29"/>
  <c r="S633" i="29"/>
  <c r="R633" i="29"/>
  <c r="P633" i="29"/>
  <c r="O633" i="29"/>
  <c r="N633" i="29"/>
  <c r="M633" i="29"/>
  <c r="Q633" i="29"/>
  <c r="Q343" i="29"/>
  <c r="P348" i="29"/>
  <c r="Q351" i="29"/>
  <c r="P356" i="29"/>
  <c r="Q359" i="29"/>
  <c r="P364" i="29"/>
  <c r="Q367" i="29"/>
  <c r="P372" i="29"/>
  <c r="Q375" i="29"/>
  <c r="R378" i="29"/>
  <c r="P380" i="29"/>
  <c r="Q383" i="29"/>
  <c r="R386" i="29"/>
  <c r="P388" i="29"/>
  <c r="Q391" i="29"/>
  <c r="R394" i="29"/>
  <c r="P396" i="29"/>
  <c r="Q399" i="29"/>
  <c r="R402" i="29"/>
  <c r="P404" i="29"/>
  <c r="Q407" i="29"/>
  <c r="R410" i="29"/>
  <c r="P412" i="29"/>
  <c r="S413" i="29"/>
  <c r="Q415" i="29"/>
  <c r="R418" i="29"/>
  <c r="P420" i="29"/>
  <c r="S421" i="29"/>
  <c r="Q423" i="29"/>
  <c r="R426" i="29"/>
  <c r="Q428" i="29"/>
  <c r="S430" i="29"/>
  <c r="S432" i="29"/>
  <c r="S434" i="29"/>
  <c r="T436" i="29"/>
  <c r="P439" i="29"/>
  <c r="R443" i="29"/>
  <c r="U445" i="29"/>
  <c r="M445" i="29"/>
  <c r="T445" i="29"/>
  <c r="L445" i="29"/>
  <c r="S445" i="29"/>
  <c r="T448" i="29"/>
  <c r="T451" i="29"/>
  <c r="U454" i="29"/>
  <c r="U463" i="29"/>
  <c r="U466" i="29"/>
  <c r="P470" i="29"/>
  <c r="O470" i="29"/>
  <c r="S470" i="29"/>
  <c r="U475" i="29"/>
  <c r="S479" i="29"/>
  <c r="R479" i="29"/>
  <c r="Q479" i="29"/>
  <c r="N488" i="29"/>
  <c r="U488" i="29"/>
  <c r="M488" i="29"/>
  <c r="S488" i="29"/>
  <c r="O491" i="29"/>
  <c r="N491" i="29"/>
  <c r="S491" i="29"/>
  <c r="T494" i="29"/>
  <c r="O523" i="29"/>
  <c r="N523" i="29"/>
  <c r="U523" i="29"/>
  <c r="M523" i="29"/>
  <c r="T523" i="29"/>
  <c r="L523" i="29"/>
  <c r="U533" i="29"/>
  <c r="M533" i="29"/>
  <c r="T533" i="29"/>
  <c r="L533" i="29"/>
  <c r="S533" i="29"/>
  <c r="R533" i="29"/>
  <c r="N536" i="29"/>
  <c r="U536" i="29"/>
  <c r="M536" i="29"/>
  <c r="T536" i="29"/>
  <c r="L536" i="29"/>
  <c r="S536" i="29"/>
  <c r="R547" i="29"/>
  <c r="O547" i="29"/>
  <c r="N547" i="29"/>
  <c r="M547" i="29"/>
  <c r="U547" i="29"/>
  <c r="L547" i="29"/>
  <c r="O578" i="29"/>
  <c r="N578" i="29"/>
  <c r="M578" i="29"/>
  <c r="L578" i="29"/>
  <c r="U578" i="29"/>
  <c r="T578" i="29"/>
  <c r="P578" i="29"/>
  <c r="U604" i="29"/>
  <c r="M604" i="29"/>
  <c r="T604" i="29"/>
  <c r="L604" i="29"/>
  <c r="S604" i="29"/>
  <c r="P604" i="29"/>
  <c r="O604" i="29"/>
  <c r="N604" i="29"/>
  <c r="Q604" i="29"/>
  <c r="T609" i="29"/>
  <c r="L609" i="29"/>
  <c r="S609" i="29"/>
  <c r="R609" i="29"/>
  <c r="O609" i="29"/>
  <c r="N609" i="29"/>
  <c r="M609" i="29"/>
  <c r="P609" i="29"/>
  <c r="Q348" i="29"/>
  <c r="Q356" i="29"/>
  <c r="Q364" i="29"/>
  <c r="Q372" i="29"/>
  <c r="S378" i="29"/>
  <c r="Q380" i="29"/>
  <c r="S386" i="29"/>
  <c r="Q388" i="29"/>
  <c r="S394" i="29"/>
  <c r="Q396" i="29"/>
  <c r="S402" i="29"/>
  <c r="Q404" i="29"/>
  <c r="S410" i="29"/>
  <c r="Q412" i="29"/>
  <c r="L413" i="29"/>
  <c r="T413" i="29"/>
  <c r="S418" i="29"/>
  <c r="Q420" i="29"/>
  <c r="L421" i="29"/>
  <c r="T421" i="29"/>
  <c r="S426" i="29"/>
  <c r="T430" i="29"/>
  <c r="T432" i="29"/>
  <c r="U434" i="29"/>
  <c r="L436" i="29"/>
  <c r="U436" i="29"/>
  <c r="Q439" i="29"/>
  <c r="P446" i="29"/>
  <c r="O446" i="29"/>
  <c r="S446" i="29"/>
  <c r="U451" i="29"/>
  <c r="L454" i="29"/>
  <c r="S455" i="29"/>
  <c r="R455" i="29"/>
  <c r="Q455" i="29"/>
  <c r="L463" i="29"/>
  <c r="N464" i="29"/>
  <c r="U464" i="29"/>
  <c r="M464" i="29"/>
  <c r="S464" i="29"/>
  <c r="O467" i="29"/>
  <c r="N467" i="29"/>
  <c r="S467" i="29"/>
  <c r="T470" i="29"/>
  <c r="L472" i="29"/>
  <c r="L475" i="29"/>
  <c r="T479" i="29"/>
  <c r="T482" i="29"/>
  <c r="L482" i="29"/>
  <c r="S482" i="29"/>
  <c r="R482" i="29"/>
  <c r="U485" i="29"/>
  <c r="M485" i="29"/>
  <c r="T485" i="29"/>
  <c r="L485" i="29"/>
  <c r="S485" i="29"/>
  <c r="T488" i="29"/>
  <c r="M490" i="29"/>
  <c r="N493" i="29"/>
  <c r="U494" i="29"/>
  <c r="L504" i="29"/>
  <c r="N509" i="29"/>
  <c r="O512" i="29"/>
  <c r="P526" i="29"/>
  <c r="O526" i="29"/>
  <c r="N526" i="29"/>
  <c r="U526" i="29"/>
  <c r="M526" i="29"/>
  <c r="P531" i="29"/>
  <c r="P543" i="29"/>
  <c r="T545" i="29"/>
  <c r="L545" i="29"/>
  <c r="O545" i="29"/>
  <c r="N545" i="29"/>
  <c r="M545" i="29"/>
  <c r="U545" i="29"/>
  <c r="P556" i="29"/>
  <c r="P558" i="29"/>
  <c r="U564" i="29"/>
  <c r="M564" i="29"/>
  <c r="P564" i="29"/>
  <c r="O564" i="29"/>
  <c r="N564" i="29"/>
  <c r="L564" i="29"/>
  <c r="Q564" i="29"/>
  <c r="N575" i="29"/>
  <c r="U575" i="29"/>
  <c r="M575" i="29"/>
  <c r="O575" i="29"/>
  <c r="L575" i="29"/>
  <c r="T575" i="29"/>
  <c r="P575" i="29"/>
  <c r="U580" i="29"/>
  <c r="M580" i="29"/>
  <c r="T580" i="29"/>
  <c r="L580" i="29"/>
  <c r="Q580" i="29"/>
  <c r="P580" i="29"/>
  <c r="O580" i="29"/>
  <c r="N580" i="29"/>
  <c r="R580" i="29"/>
  <c r="N615" i="29"/>
  <c r="U615" i="29"/>
  <c r="M615" i="29"/>
  <c r="T615" i="29"/>
  <c r="L615" i="29"/>
  <c r="P615" i="29"/>
  <c r="O615" i="29"/>
  <c r="Q615" i="29"/>
  <c r="N641" i="29"/>
  <c r="P641" i="29"/>
  <c r="O641" i="29"/>
  <c r="M641" i="29"/>
  <c r="Q641" i="29"/>
  <c r="L641" i="29"/>
  <c r="R641" i="29"/>
  <c r="N718" i="29"/>
  <c r="U718" i="29"/>
  <c r="M718" i="29"/>
  <c r="T718" i="29"/>
  <c r="L718" i="29"/>
  <c r="S718" i="29"/>
  <c r="P718" i="29"/>
  <c r="R718" i="29"/>
  <c r="Q718" i="29"/>
  <c r="O718" i="29"/>
  <c r="L378" i="29"/>
  <c r="L386" i="29"/>
  <c r="L394" i="29"/>
  <c r="L402" i="29"/>
  <c r="L410" i="29"/>
  <c r="M413" i="29"/>
  <c r="L418" i="29"/>
  <c r="M421" i="29"/>
  <c r="L426" i="29"/>
  <c r="T428" i="29"/>
  <c r="L430" i="29"/>
  <c r="U430" i="29"/>
  <c r="L432" i="29"/>
  <c r="U432" i="29"/>
  <c r="M434" i="29"/>
  <c r="R435" i="29"/>
  <c r="M436" i="29"/>
  <c r="U437" i="29"/>
  <c r="M437" i="29"/>
  <c r="R437" i="29"/>
  <c r="R439" i="29"/>
  <c r="T443" i="29"/>
  <c r="T446" i="29"/>
  <c r="L448" i="29"/>
  <c r="L451" i="29"/>
  <c r="M454" i="29"/>
  <c r="T455" i="29"/>
  <c r="T458" i="29"/>
  <c r="L458" i="29"/>
  <c r="S458" i="29"/>
  <c r="R458" i="29"/>
  <c r="U461" i="29"/>
  <c r="M461" i="29"/>
  <c r="T461" i="29"/>
  <c r="L461" i="29"/>
  <c r="S461" i="29"/>
  <c r="M463" i="29"/>
  <c r="T464" i="29"/>
  <c r="M466" i="29"/>
  <c r="T467" i="29"/>
  <c r="N469" i="29"/>
  <c r="U470" i="29"/>
  <c r="O472" i="29"/>
  <c r="M475" i="29"/>
  <c r="U479" i="29"/>
  <c r="U482" i="29"/>
  <c r="P486" i="29"/>
  <c r="O486" i="29"/>
  <c r="S486" i="29"/>
  <c r="N490" i="29"/>
  <c r="U491" i="29"/>
  <c r="O493" i="29"/>
  <c r="L494" i="29"/>
  <c r="S495" i="29"/>
  <c r="R495" i="29"/>
  <c r="Q495" i="29"/>
  <c r="O504" i="29"/>
  <c r="O509" i="29"/>
  <c r="P512" i="29"/>
  <c r="O515" i="29"/>
  <c r="N515" i="29"/>
  <c r="U515" i="29"/>
  <c r="M515" i="29"/>
  <c r="T515" i="29"/>
  <c r="L515" i="29"/>
  <c r="U525" i="29"/>
  <c r="M525" i="29"/>
  <c r="T525" i="29"/>
  <c r="L525" i="29"/>
  <c r="S525" i="29"/>
  <c r="R525" i="29"/>
  <c r="N528" i="29"/>
  <c r="U528" i="29"/>
  <c r="M528" i="29"/>
  <c r="T528" i="29"/>
  <c r="L528" i="29"/>
  <c r="S528" i="29"/>
  <c r="Q531" i="29"/>
  <c r="L534" i="29"/>
  <c r="Q543" i="29"/>
  <c r="Q556" i="29"/>
  <c r="Q558" i="29"/>
  <c r="T594" i="29"/>
  <c r="U628" i="29"/>
  <c r="M628" i="29"/>
  <c r="T628" i="29"/>
  <c r="L628" i="29"/>
  <c r="S628" i="29"/>
  <c r="Q628" i="29"/>
  <c r="P628" i="29"/>
  <c r="O628" i="29"/>
  <c r="N628" i="29"/>
  <c r="R628" i="29"/>
  <c r="U633" i="29"/>
  <c r="U715" i="29"/>
  <c r="M715" i="29"/>
  <c r="T715" i="29"/>
  <c r="L715" i="29"/>
  <c r="S715" i="29"/>
  <c r="R715" i="29"/>
  <c r="O715" i="29"/>
  <c r="P715" i="29"/>
  <c r="N715" i="29"/>
  <c r="Q715" i="29"/>
  <c r="R549" i="29"/>
  <c r="R551" i="29"/>
  <c r="T553" i="29"/>
  <c r="L553" i="29"/>
  <c r="R553" i="29"/>
  <c r="Q566" i="29"/>
  <c r="S574" i="29"/>
  <c r="R574" i="29"/>
  <c r="Q574" i="29"/>
  <c r="N583" i="29"/>
  <c r="U583" i="29"/>
  <c r="M583" i="29"/>
  <c r="S583" i="29"/>
  <c r="O586" i="29"/>
  <c r="N586" i="29"/>
  <c r="S586" i="29"/>
  <c r="T593" i="29"/>
  <c r="L593" i="29"/>
  <c r="S593" i="29"/>
  <c r="R593" i="29"/>
  <c r="U593" i="29"/>
  <c r="O618" i="29"/>
  <c r="N618" i="29"/>
  <c r="U618" i="29"/>
  <c r="M618" i="29"/>
  <c r="T618" i="29"/>
  <c r="N623" i="29"/>
  <c r="U623" i="29"/>
  <c r="M623" i="29"/>
  <c r="T623" i="29"/>
  <c r="L623" i="29"/>
  <c r="T643" i="29"/>
  <c r="L643" i="29"/>
  <c r="P643" i="29"/>
  <c r="O643" i="29"/>
  <c r="N643" i="29"/>
  <c r="S643" i="29"/>
  <c r="T648" i="29"/>
  <c r="L648" i="29"/>
  <c r="S648" i="29"/>
  <c r="P648" i="29"/>
  <c r="O648" i="29"/>
  <c r="N648" i="29"/>
  <c r="U648" i="29"/>
  <c r="U667" i="29"/>
  <c r="M667" i="29"/>
  <c r="T667" i="29"/>
  <c r="L667" i="29"/>
  <c r="N667" i="29"/>
  <c r="Q667" i="29"/>
  <c r="P667" i="29"/>
  <c r="P700" i="29"/>
  <c r="O700" i="29"/>
  <c r="N700" i="29"/>
  <c r="U700" i="29"/>
  <c r="M700" i="29"/>
  <c r="R700" i="29"/>
  <c r="Q700" i="29"/>
  <c r="L700" i="29"/>
  <c r="T700" i="29"/>
  <c r="N726" i="29"/>
  <c r="U726" i="29"/>
  <c r="M726" i="29"/>
  <c r="T726" i="29"/>
  <c r="L726" i="29"/>
  <c r="S726" i="29"/>
  <c r="P726" i="29"/>
  <c r="Q726" i="29"/>
  <c r="O726" i="29"/>
  <c r="O879" i="29"/>
  <c r="T879" i="29"/>
  <c r="L879" i="29"/>
  <c r="P879" i="29"/>
  <c r="N879" i="29"/>
  <c r="M879" i="29"/>
  <c r="U879" i="29"/>
  <c r="R879" i="29"/>
  <c r="Q879" i="29"/>
  <c r="N960" i="29"/>
  <c r="O960" i="29"/>
  <c r="M960" i="29"/>
  <c r="U960" i="29"/>
  <c r="L960" i="29"/>
  <c r="T960" i="29"/>
  <c r="S960" i="29"/>
  <c r="R960" i="29"/>
  <c r="Q960" i="29"/>
  <c r="P960" i="29"/>
  <c r="Q506" i="29"/>
  <c r="P511" i="29"/>
  <c r="Q514" i="29"/>
  <c r="P519" i="29"/>
  <c r="Q522" i="29"/>
  <c r="P527" i="29"/>
  <c r="Q530" i="29"/>
  <c r="P535" i="29"/>
  <c r="Q538" i="29"/>
  <c r="Q546" i="29"/>
  <c r="M549" i="29"/>
  <c r="Q550" i="29"/>
  <c r="M551" i="29"/>
  <c r="N553" i="29"/>
  <c r="P563" i="29"/>
  <c r="R565" i="29"/>
  <c r="M566" i="29"/>
  <c r="R567" i="29"/>
  <c r="T569" i="29"/>
  <c r="L569" i="29"/>
  <c r="S569" i="29"/>
  <c r="R569" i="29"/>
  <c r="U572" i="29"/>
  <c r="M572" i="29"/>
  <c r="T572" i="29"/>
  <c r="L572" i="29"/>
  <c r="S572" i="29"/>
  <c r="M574" i="29"/>
  <c r="O583" i="29"/>
  <c r="M586" i="29"/>
  <c r="N591" i="29"/>
  <c r="U591" i="29"/>
  <c r="M591" i="29"/>
  <c r="T591" i="29"/>
  <c r="L591" i="29"/>
  <c r="N593" i="29"/>
  <c r="P618" i="29"/>
  <c r="U620" i="29"/>
  <c r="M620" i="29"/>
  <c r="T620" i="29"/>
  <c r="L620" i="29"/>
  <c r="S620" i="29"/>
  <c r="P621" i="29"/>
  <c r="O621" i="29"/>
  <c r="N621" i="29"/>
  <c r="T621" i="29"/>
  <c r="P623" i="29"/>
  <c r="T625" i="29"/>
  <c r="L625" i="29"/>
  <c r="S625" i="29"/>
  <c r="R625" i="29"/>
  <c r="U625" i="29"/>
  <c r="Q643" i="29"/>
  <c r="Q648" i="29"/>
  <c r="R667" i="29"/>
  <c r="N670" i="29"/>
  <c r="U670" i="29"/>
  <c r="M670" i="29"/>
  <c r="O670" i="29"/>
  <c r="L670" i="29"/>
  <c r="R670" i="29"/>
  <c r="Q670" i="29"/>
  <c r="P684" i="29"/>
  <c r="O684" i="29"/>
  <c r="N684" i="29"/>
  <c r="R684" i="29"/>
  <c r="T684" i="29"/>
  <c r="S684" i="29"/>
  <c r="Q684" i="29"/>
  <c r="P724" i="29"/>
  <c r="O724" i="29"/>
  <c r="N724" i="29"/>
  <c r="U724" i="29"/>
  <c r="M724" i="29"/>
  <c r="R724" i="29"/>
  <c r="L724" i="29"/>
  <c r="T724" i="29"/>
  <c r="S724" i="29"/>
  <c r="P778" i="29"/>
  <c r="O778" i="29"/>
  <c r="N778" i="29"/>
  <c r="U778" i="29"/>
  <c r="M778" i="29"/>
  <c r="Q778" i="29"/>
  <c r="L778" i="29"/>
  <c r="S778" i="29"/>
  <c r="U812" i="29"/>
  <c r="M812" i="29"/>
  <c r="S812" i="29"/>
  <c r="O812" i="29"/>
  <c r="N812" i="29"/>
  <c r="L812" i="29"/>
  <c r="R812" i="29"/>
  <c r="Q812" i="29"/>
  <c r="P812" i="29"/>
  <c r="T812" i="29"/>
  <c r="Q511" i="29"/>
  <c r="Q519" i="29"/>
  <c r="Q527" i="29"/>
  <c r="Q535" i="29"/>
  <c r="R546" i="29"/>
  <c r="U548" i="29"/>
  <c r="M548" i="29"/>
  <c r="R548" i="29"/>
  <c r="N549" i="29"/>
  <c r="R550" i="29"/>
  <c r="O551" i="29"/>
  <c r="O553" i="29"/>
  <c r="Q563" i="29"/>
  <c r="S565" i="29"/>
  <c r="N566" i="29"/>
  <c r="P573" i="29"/>
  <c r="O573" i="29"/>
  <c r="S573" i="29"/>
  <c r="N574" i="29"/>
  <c r="S582" i="29"/>
  <c r="R582" i="29"/>
  <c r="Q582" i="29"/>
  <c r="P583" i="29"/>
  <c r="P586" i="29"/>
  <c r="O593" i="29"/>
  <c r="U596" i="29"/>
  <c r="M596" i="29"/>
  <c r="T596" i="29"/>
  <c r="L596" i="29"/>
  <c r="S596" i="29"/>
  <c r="P597" i="29"/>
  <c r="O597" i="29"/>
  <c r="N597" i="29"/>
  <c r="T597" i="29"/>
  <c r="T601" i="29"/>
  <c r="L601" i="29"/>
  <c r="S601" i="29"/>
  <c r="R601" i="29"/>
  <c r="U601" i="29"/>
  <c r="Q618" i="29"/>
  <c r="U621" i="29"/>
  <c r="Q623" i="29"/>
  <c r="O626" i="29"/>
  <c r="N626" i="29"/>
  <c r="U626" i="29"/>
  <c r="M626" i="29"/>
  <c r="T626" i="29"/>
  <c r="N631" i="29"/>
  <c r="U631" i="29"/>
  <c r="M631" i="29"/>
  <c r="T631" i="29"/>
  <c r="L631" i="29"/>
  <c r="R643" i="29"/>
  <c r="R648" i="29"/>
  <c r="O657" i="29"/>
  <c r="N657" i="29"/>
  <c r="R657" i="29"/>
  <c r="Q657" i="29"/>
  <c r="P657" i="29"/>
  <c r="U657" i="29"/>
  <c r="T657" i="29"/>
  <c r="S661" i="29"/>
  <c r="R661" i="29"/>
  <c r="M661" i="29"/>
  <c r="L661" i="29"/>
  <c r="U661" i="29"/>
  <c r="P661" i="29"/>
  <c r="O661" i="29"/>
  <c r="S667" i="29"/>
  <c r="T672" i="29"/>
  <c r="L672" i="29"/>
  <c r="S672" i="29"/>
  <c r="Q672" i="29"/>
  <c r="P672" i="29"/>
  <c r="O672" i="29"/>
  <c r="U672" i="29"/>
  <c r="U739" i="29"/>
  <c r="M739" i="29"/>
  <c r="T739" i="29"/>
  <c r="L739" i="29"/>
  <c r="S739" i="29"/>
  <c r="R739" i="29"/>
  <c r="O739" i="29"/>
  <c r="N739" i="29"/>
  <c r="Q739" i="29"/>
  <c r="Q452" i="29"/>
  <c r="Q460" i="29"/>
  <c r="Q468" i="29"/>
  <c r="Q476" i="29"/>
  <c r="Q484" i="29"/>
  <c r="Q492" i="29"/>
  <c r="Q500" i="29"/>
  <c r="S506" i="29"/>
  <c r="Q508" i="29"/>
  <c r="R511" i="29"/>
  <c r="S514" i="29"/>
  <c r="Q516" i="29"/>
  <c r="R519" i="29"/>
  <c r="S522" i="29"/>
  <c r="Q524" i="29"/>
  <c r="R527" i="29"/>
  <c r="S530" i="29"/>
  <c r="Q532" i="29"/>
  <c r="R535" i="29"/>
  <c r="S538" i="29"/>
  <c r="Q540" i="29"/>
  <c r="Q542" i="29"/>
  <c r="S546" i="29"/>
  <c r="S548" i="29"/>
  <c r="O549" i="29"/>
  <c r="T550" i="29"/>
  <c r="P551" i="29"/>
  <c r="P553" i="29"/>
  <c r="R557" i="29"/>
  <c r="R559" i="29"/>
  <c r="T561" i="29"/>
  <c r="L561" i="29"/>
  <c r="R561" i="29"/>
  <c r="S563" i="29"/>
  <c r="T565" i="29"/>
  <c r="O566" i="29"/>
  <c r="T567" i="29"/>
  <c r="O570" i="29"/>
  <c r="N570" i="29"/>
  <c r="S570" i="29"/>
  <c r="T573" i="29"/>
  <c r="O574" i="29"/>
  <c r="T582" i="29"/>
  <c r="Q583" i="29"/>
  <c r="T585" i="29"/>
  <c r="L585" i="29"/>
  <c r="S585" i="29"/>
  <c r="R585" i="29"/>
  <c r="Q586" i="29"/>
  <c r="U588" i="29"/>
  <c r="M588" i="29"/>
  <c r="T588" i="29"/>
  <c r="L588" i="29"/>
  <c r="S588" i="29"/>
  <c r="P593" i="29"/>
  <c r="U597" i="29"/>
  <c r="O602" i="29"/>
  <c r="N602" i="29"/>
  <c r="U602" i="29"/>
  <c r="M602" i="29"/>
  <c r="T602" i="29"/>
  <c r="N607" i="29"/>
  <c r="U607" i="29"/>
  <c r="M607" i="29"/>
  <c r="T607" i="29"/>
  <c r="L607" i="29"/>
  <c r="R618" i="29"/>
  <c r="R623" i="29"/>
  <c r="U636" i="29"/>
  <c r="M636" i="29"/>
  <c r="T636" i="29"/>
  <c r="L636" i="29"/>
  <c r="S636" i="29"/>
  <c r="P637" i="29"/>
  <c r="O637" i="29"/>
  <c r="N637" i="29"/>
  <c r="T637" i="29"/>
  <c r="U643" i="29"/>
  <c r="R645" i="29"/>
  <c r="P645" i="29"/>
  <c r="O645" i="29"/>
  <c r="N645" i="29"/>
  <c r="T645" i="29"/>
  <c r="N646" i="29"/>
  <c r="U646" i="29"/>
  <c r="M646" i="29"/>
  <c r="L646" i="29"/>
  <c r="T646" i="29"/>
  <c r="Q646" i="29"/>
  <c r="O649" i="29"/>
  <c r="N649" i="29"/>
  <c r="M649" i="29"/>
  <c r="L649" i="29"/>
  <c r="U649" i="29"/>
  <c r="R649" i="29"/>
  <c r="P652" i="29"/>
  <c r="O652" i="29"/>
  <c r="M652" i="29"/>
  <c r="L652" i="29"/>
  <c r="U652" i="29"/>
  <c r="R652" i="29"/>
  <c r="Q652" i="29"/>
  <c r="T664" i="29"/>
  <c r="L664" i="29"/>
  <c r="S664" i="29"/>
  <c r="N664" i="29"/>
  <c r="M664" i="29"/>
  <c r="Q664" i="29"/>
  <c r="P664" i="29"/>
  <c r="S669" i="29"/>
  <c r="R669" i="29"/>
  <c r="P669" i="29"/>
  <c r="O669" i="29"/>
  <c r="N669" i="29"/>
  <c r="U669" i="29"/>
  <c r="T669" i="29"/>
  <c r="N750" i="29"/>
  <c r="U750" i="29"/>
  <c r="M750" i="29"/>
  <c r="T750" i="29"/>
  <c r="L750" i="29"/>
  <c r="S750" i="29"/>
  <c r="P750" i="29"/>
  <c r="O750" i="29"/>
  <c r="R750" i="29"/>
  <c r="P757" i="29"/>
  <c r="O757" i="29"/>
  <c r="N757" i="29"/>
  <c r="M757" i="29"/>
  <c r="L757" i="29"/>
  <c r="U757" i="29"/>
  <c r="R757" i="29"/>
  <c r="T757" i="29"/>
  <c r="L506" i="29"/>
  <c r="L514" i="29"/>
  <c r="L522" i="29"/>
  <c r="L530" i="29"/>
  <c r="L538" i="29"/>
  <c r="R540" i="29"/>
  <c r="R542" i="29"/>
  <c r="T546" i="29"/>
  <c r="T548" i="29"/>
  <c r="Q549" i="29"/>
  <c r="L550" i="29"/>
  <c r="U550" i="29"/>
  <c r="Q551" i="29"/>
  <c r="Q553" i="29"/>
  <c r="Q555" i="29"/>
  <c r="S557" i="29"/>
  <c r="S559" i="29"/>
  <c r="S561" i="29"/>
  <c r="T563" i="29"/>
  <c r="L565" i="29"/>
  <c r="U565" i="29"/>
  <c r="P566" i="29"/>
  <c r="L567" i="29"/>
  <c r="U567" i="29"/>
  <c r="M569" i="29"/>
  <c r="T570" i="29"/>
  <c r="N572" i="29"/>
  <c r="U573" i="29"/>
  <c r="P574" i="29"/>
  <c r="U582" i="29"/>
  <c r="R583" i="29"/>
  <c r="U585" i="29"/>
  <c r="R586" i="29"/>
  <c r="P589" i="29"/>
  <c r="O589" i="29"/>
  <c r="S589" i="29"/>
  <c r="O591" i="29"/>
  <c r="Q593" i="29"/>
  <c r="U612" i="29"/>
  <c r="M612" i="29"/>
  <c r="T612" i="29"/>
  <c r="L612" i="29"/>
  <c r="S612" i="29"/>
  <c r="P613" i="29"/>
  <c r="O613" i="29"/>
  <c r="N613" i="29"/>
  <c r="T613" i="29"/>
  <c r="T617" i="29"/>
  <c r="L617" i="29"/>
  <c r="S617" i="29"/>
  <c r="R617" i="29"/>
  <c r="U617" i="29"/>
  <c r="S618" i="29"/>
  <c r="N620" i="29"/>
  <c r="L621" i="29"/>
  <c r="S623" i="29"/>
  <c r="M625" i="29"/>
  <c r="U637" i="29"/>
  <c r="O644" i="29"/>
  <c r="U644" i="29"/>
  <c r="L644" i="29"/>
  <c r="T644" i="29"/>
  <c r="S644" i="29"/>
  <c r="P644" i="29"/>
  <c r="P660" i="29"/>
  <c r="O660" i="29"/>
  <c r="R660" i="29"/>
  <c r="Q660" i="29"/>
  <c r="N660" i="29"/>
  <c r="U660" i="29"/>
  <c r="T660" i="29"/>
  <c r="P670" i="29"/>
  <c r="L684" i="29"/>
  <c r="P692" i="29"/>
  <c r="O692" i="29"/>
  <c r="N692" i="29"/>
  <c r="U692" i="29"/>
  <c r="M692" i="29"/>
  <c r="R692" i="29"/>
  <c r="T692" i="29"/>
  <c r="S692" i="29"/>
  <c r="U707" i="29"/>
  <c r="M707" i="29"/>
  <c r="T707" i="29"/>
  <c r="L707" i="29"/>
  <c r="S707" i="29"/>
  <c r="R707" i="29"/>
  <c r="O707" i="29"/>
  <c r="Q707" i="29"/>
  <c r="Q724" i="29"/>
  <c r="R778" i="29"/>
  <c r="N654" i="29"/>
  <c r="U654" i="29"/>
  <c r="M654" i="29"/>
  <c r="S654" i="29"/>
  <c r="U675" i="29"/>
  <c r="M675" i="29"/>
  <c r="T675" i="29"/>
  <c r="L675" i="29"/>
  <c r="S675" i="29"/>
  <c r="U683" i="29"/>
  <c r="M683" i="29"/>
  <c r="T683" i="29"/>
  <c r="L683" i="29"/>
  <c r="S683" i="29"/>
  <c r="O683" i="29"/>
  <c r="N686" i="29"/>
  <c r="U686" i="29"/>
  <c r="M686" i="29"/>
  <c r="T686" i="29"/>
  <c r="L686" i="29"/>
  <c r="P686" i="29"/>
  <c r="U691" i="29"/>
  <c r="M691" i="29"/>
  <c r="T691" i="29"/>
  <c r="L691" i="29"/>
  <c r="S691" i="29"/>
  <c r="O691" i="29"/>
  <c r="P716" i="29"/>
  <c r="O716" i="29"/>
  <c r="N716" i="29"/>
  <c r="U716" i="29"/>
  <c r="M716" i="29"/>
  <c r="R716" i="29"/>
  <c r="U731" i="29"/>
  <c r="M731" i="29"/>
  <c r="T731" i="29"/>
  <c r="L731" i="29"/>
  <c r="S731" i="29"/>
  <c r="R731" i="29"/>
  <c r="O731" i="29"/>
  <c r="N742" i="29"/>
  <c r="U742" i="29"/>
  <c r="M742" i="29"/>
  <c r="T742" i="29"/>
  <c r="L742" i="29"/>
  <c r="S742" i="29"/>
  <c r="P742" i="29"/>
  <c r="O754" i="29"/>
  <c r="N754" i="29"/>
  <c r="M754" i="29"/>
  <c r="U754" i="29"/>
  <c r="L754" i="29"/>
  <c r="T754" i="29"/>
  <c r="Q754" i="29"/>
  <c r="T793" i="29"/>
  <c r="L793" i="29"/>
  <c r="Q793" i="29"/>
  <c r="P793" i="29"/>
  <c r="O793" i="29"/>
  <c r="N793" i="29"/>
  <c r="S793" i="29"/>
  <c r="R793" i="29"/>
  <c r="M793" i="29"/>
  <c r="S798" i="29"/>
  <c r="N798" i="29"/>
  <c r="M798" i="29"/>
  <c r="U798" i="29"/>
  <c r="L798" i="29"/>
  <c r="T798" i="29"/>
  <c r="Q798" i="29"/>
  <c r="P798" i="29"/>
  <c r="O798" i="29"/>
  <c r="U651" i="29"/>
  <c r="M651" i="29"/>
  <c r="T651" i="29"/>
  <c r="L651" i="29"/>
  <c r="S651" i="29"/>
  <c r="T654" i="29"/>
  <c r="O673" i="29"/>
  <c r="N673" i="29"/>
  <c r="S673" i="29"/>
  <c r="P676" i="29"/>
  <c r="O676" i="29"/>
  <c r="S676" i="29"/>
  <c r="T680" i="29"/>
  <c r="L680" i="29"/>
  <c r="S680" i="29"/>
  <c r="N680" i="29"/>
  <c r="U680" i="29"/>
  <c r="N702" i="29"/>
  <c r="U702" i="29"/>
  <c r="M702" i="29"/>
  <c r="T702" i="29"/>
  <c r="L702" i="29"/>
  <c r="S702" i="29"/>
  <c r="P702" i="29"/>
  <c r="P740" i="29"/>
  <c r="O740" i="29"/>
  <c r="N740" i="29"/>
  <c r="U740" i="29"/>
  <c r="M740" i="29"/>
  <c r="R740" i="29"/>
  <c r="O783" i="29"/>
  <c r="N783" i="29"/>
  <c r="U783" i="29"/>
  <c r="M783" i="29"/>
  <c r="T783" i="29"/>
  <c r="L783" i="29"/>
  <c r="S783" i="29"/>
  <c r="R783" i="29"/>
  <c r="Q783" i="29"/>
  <c r="U785" i="29"/>
  <c r="M785" i="29"/>
  <c r="T785" i="29"/>
  <c r="L785" i="29"/>
  <c r="S785" i="29"/>
  <c r="R785" i="29"/>
  <c r="O785" i="29"/>
  <c r="N785" i="29"/>
  <c r="Q785" i="29"/>
  <c r="U796" i="29"/>
  <c r="M796" i="29"/>
  <c r="N796" i="29"/>
  <c r="L796" i="29"/>
  <c r="T796" i="29"/>
  <c r="S796" i="29"/>
  <c r="R796" i="29"/>
  <c r="Q796" i="29"/>
  <c r="P796" i="29"/>
  <c r="N954" i="29"/>
  <c r="U954" i="29"/>
  <c r="M954" i="29"/>
  <c r="T954" i="29"/>
  <c r="L954" i="29"/>
  <c r="S954" i="29"/>
  <c r="R954" i="29"/>
  <c r="Q954" i="29"/>
  <c r="P954" i="29"/>
  <c r="O954" i="29"/>
  <c r="R1000" i="29"/>
  <c r="O1000" i="29"/>
  <c r="N1000" i="29"/>
  <c r="U1000" i="29"/>
  <c r="M1000" i="29"/>
  <c r="T1000" i="29"/>
  <c r="S1000" i="29"/>
  <c r="Q1000" i="29"/>
  <c r="P1000" i="29"/>
  <c r="L1000" i="29"/>
  <c r="P1018" i="29"/>
  <c r="U1018" i="29"/>
  <c r="M1018" i="29"/>
  <c r="T1018" i="29"/>
  <c r="L1018" i="29"/>
  <c r="S1018" i="29"/>
  <c r="R1018" i="29"/>
  <c r="Q1018" i="29"/>
  <c r="O1018" i="29"/>
  <c r="N1018" i="29"/>
  <c r="Q590" i="29"/>
  <c r="Q598" i="29"/>
  <c r="Q606" i="29"/>
  <c r="Q614" i="29"/>
  <c r="Q622" i="29"/>
  <c r="Q630" i="29"/>
  <c r="Q638" i="29"/>
  <c r="Q640" i="29"/>
  <c r="N651" i="29"/>
  <c r="O654" i="29"/>
  <c r="O665" i="29"/>
  <c r="N665" i="29"/>
  <c r="S665" i="29"/>
  <c r="P668" i="29"/>
  <c r="O668" i="29"/>
  <c r="S668" i="29"/>
  <c r="L673" i="29"/>
  <c r="O675" i="29"/>
  <c r="L676" i="29"/>
  <c r="S677" i="29"/>
  <c r="R677" i="29"/>
  <c r="U677" i="29"/>
  <c r="M677" i="29"/>
  <c r="T677" i="29"/>
  <c r="M680" i="29"/>
  <c r="P683" i="29"/>
  <c r="Q686" i="29"/>
  <c r="P691" i="29"/>
  <c r="U699" i="29"/>
  <c r="M699" i="29"/>
  <c r="T699" i="29"/>
  <c r="L699" i="29"/>
  <c r="S699" i="29"/>
  <c r="R699" i="29"/>
  <c r="O699" i="29"/>
  <c r="O702" i="29"/>
  <c r="N710" i="29"/>
  <c r="U710" i="29"/>
  <c r="M710" i="29"/>
  <c r="T710" i="29"/>
  <c r="L710" i="29"/>
  <c r="S710" i="29"/>
  <c r="P710" i="29"/>
  <c r="Q716" i="29"/>
  <c r="P731" i="29"/>
  <c r="L740" i="29"/>
  <c r="Q742" i="29"/>
  <c r="P748" i="29"/>
  <c r="O748" i="29"/>
  <c r="N748" i="29"/>
  <c r="U748" i="29"/>
  <c r="M748" i="29"/>
  <c r="R748" i="29"/>
  <c r="R754" i="29"/>
  <c r="N759" i="29"/>
  <c r="U759" i="29"/>
  <c r="M759" i="29"/>
  <c r="R759" i="29"/>
  <c r="Q759" i="29"/>
  <c r="P759" i="29"/>
  <c r="O759" i="29"/>
  <c r="T759" i="29"/>
  <c r="P783" i="29"/>
  <c r="P785" i="29"/>
  <c r="O796" i="29"/>
  <c r="P837" i="29"/>
  <c r="O837" i="29"/>
  <c r="N837" i="29"/>
  <c r="U837" i="29"/>
  <c r="M837" i="29"/>
  <c r="T837" i="29"/>
  <c r="L837" i="29"/>
  <c r="S837" i="29"/>
  <c r="R837" i="29"/>
  <c r="Q837" i="29"/>
  <c r="Q571" i="29"/>
  <c r="Q579" i="29"/>
  <c r="Q587" i="29"/>
  <c r="R590" i="29"/>
  <c r="Q595" i="29"/>
  <c r="R598" i="29"/>
  <c r="Q603" i="29"/>
  <c r="R606" i="29"/>
  <c r="Q611" i="29"/>
  <c r="R614" i="29"/>
  <c r="Q619" i="29"/>
  <c r="R622" i="29"/>
  <c r="Q627" i="29"/>
  <c r="R630" i="29"/>
  <c r="Q635" i="29"/>
  <c r="R638" i="29"/>
  <c r="R640" i="29"/>
  <c r="O651" i="29"/>
  <c r="S653" i="29"/>
  <c r="R653" i="29"/>
  <c r="Q653" i="29"/>
  <c r="P654" i="29"/>
  <c r="T656" i="29"/>
  <c r="L656" i="29"/>
  <c r="S656" i="29"/>
  <c r="R656" i="29"/>
  <c r="N662" i="29"/>
  <c r="U662" i="29"/>
  <c r="M662" i="29"/>
  <c r="S662" i="29"/>
  <c r="T665" i="29"/>
  <c r="T668" i="29"/>
  <c r="M673" i="29"/>
  <c r="P675" i="29"/>
  <c r="M676" i="29"/>
  <c r="N678" i="29"/>
  <c r="U678" i="29"/>
  <c r="M678" i="29"/>
  <c r="P678" i="29"/>
  <c r="T678" i="29"/>
  <c r="O680" i="29"/>
  <c r="Q683" i="29"/>
  <c r="R686" i="29"/>
  <c r="Q691" i="29"/>
  <c r="Q702" i="29"/>
  <c r="P708" i="29"/>
  <c r="O708" i="29"/>
  <c r="N708" i="29"/>
  <c r="U708" i="29"/>
  <c r="M708" i="29"/>
  <c r="R708" i="29"/>
  <c r="S716" i="29"/>
  <c r="U723" i="29"/>
  <c r="M723" i="29"/>
  <c r="T723" i="29"/>
  <c r="L723" i="29"/>
  <c r="S723" i="29"/>
  <c r="R723" i="29"/>
  <c r="O723" i="29"/>
  <c r="Q731" i="29"/>
  <c r="N734" i="29"/>
  <c r="U734" i="29"/>
  <c r="M734" i="29"/>
  <c r="T734" i="29"/>
  <c r="L734" i="29"/>
  <c r="S734" i="29"/>
  <c r="P734" i="29"/>
  <c r="Q740" i="29"/>
  <c r="R742" i="29"/>
  <c r="S754" i="29"/>
  <c r="O762" i="29"/>
  <c r="N762" i="29"/>
  <c r="R762" i="29"/>
  <c r="Q762" i="29"/>
  <c r="P762" i="29"/>
  <c r="M762" i="29"/>
  <c r="T762" i="29"/>
  <c r="P786" i="29"/>
  <c r="O786" i="29"/>
  <c r="N786" i="29"/>
  <c r="U786" i="29"/>
  <c r="M786" i="29"/>
  <c r="R786" i="29"/>
  <c r="Q786" i="29"/>
  <c r="L786" i="29"/>
  <c r="T786" i="29"/>
  <c r="S638" i="29"/>
  <c r="T640" i="29"/>
  <c r="P651" i="29"/>
  <c r="T653" i="29"/>
  <c r="Q654" i="29"/>
  <c r="U656" i="29"/>
  <c r="U659" i="29"/>
  <c r="M659" i="29"/>
  <c r="T659" i="29"/>
  <c r="L659" i="29"/>
  <c r="S659" i="29"/>
  <c r="T662" i="29"/>
  <c r="U665" i="29"/>
  <c r="U668" i="29"/>
  <c r="P673" i="29"/>
  <c r="Q675" i="29"/>
  <c r="N676" i="29"/>
  <c r="P680" i="29"/>
  <c r="R683" i="29"/>
  <c r="S686" i="29"/>
  <c r="R691" i="29"/>
  <c r="N694" i="29"/>
  <c r="U694" i="29"/>
  <c r="M694" i="29"/>
  <c r="T694" i="29"/>
  <c r="L694" i="29"/>
  <c r="S694" i="29"/>
  <c r="P694" i="29"/>
  <c r="R702" i="29"/>
  <c r="T716" i="29"/>
  <c r="P732" i="29"/>
  <c r="O732" i="29"/>
  <c r="N732" i="29"/>
  <c r="U732" i="29"/>
  <c r="M732" i="29"/>
  <c r="R732" i="29"/>
  <c r="S740" i="29"/>
  <c r="U747" i="29"/>
  <c r="M747" i="29"/>
  <c r="T747" i="29"/>
  <c r="L747" i="29"/>
  <c r="S747" i="29"/>
  <c r="R747" i="29"/>
  <c r="O747" i="29"/>
  <c r="O818" i="29"/>
  <c r="U818" i="29"/>
  <c r="M818" i="29"/>
  <c r="P818" i="29"/>
  <c r="N818" i="29"/>
  <c r="L818" i="29"/>
  <c r="R818" i="29"/>
  <c r="S818" i="29"/>
  <c r="Q818" i="29"/>
  <c r="Q681" i="29"/>
  <c r="M685" i="29"/>
  <c r="U685" i="29"/>
  <c r="Q689" i="29"/>
  <c r="M693" i="29"/>
  <c r="U693" i="29"/>
  <c r="N696" i="29"/>
  <c r="Q697" i="29"/>
  <c r="M701" i="29"/>
  <c r="U701" i="29"/>
  <c r="N704" i="29"/>
  <c r="Q705" i="29"/>
  <c r="M709" i="29"/>
  <c r="U709" i="29"/>
  <c r="N712" i="29"/>
  <c r="Q713" i="29"/>
  <c r="M717" i="29"/>
  <c r="U717" i="29"/>
  <c r="N720" i="29"/>
  <c r="Q721" i="29"/>
  <c r="M725" i="29"/>
  <c r="U725" i="29"/>
  <c r="N728" i="29"/>
  <c r="Q729" i="29"/>
  <c r="M733" i="29"/>
  <c r="U733" i="29"/>
  <c r="N736" i="29"/>
  <c r="Q737" i="29"/>
  <c r="M741" i="29"/>
  <c r="U741" i="29"/>
  <c r="N744" i="29"/>
  <c r="Q745" i="29"/>
  <c r="M749" i="29"/>
  <c r="U749" i="29"/>
  <c r="U756" i="29"/>
  <c r="M756" i="29"/>
  <c r="T756" i="29"/>
  <c r="L756" i="29"/>
  <c r="S756" i="29"/>
  <c r="O770" i="29"/>
  <c r="N770" i="29"/>
  <c r="U770" i="29"/>
  <c r="M770" i="29"/>
  <c r="T770" i="29"/>
  <c r="O775" i="29"/>
  <c r="N775" i="29"/>
  <c r="U775" i="29"/>
  <c r="M775" i="29"/>
  <c r="T775" i="29"/>
  <c r="L775" i="29"/>
  <c r="O794" i="29"/>
  <c r="M794" i="29"/>
  <c r="U794" i="29"/>
  <c r="L794" i="29"/>
  <c r="T794" i="29"/>
  <c r="S794" i="29"/>
  <c r="O802" i="29"/>
  <c r="U802" i="29"/>
  <c r="M802" i="29"/>
  <c r="R802" i="29"/>
  <c r="Q802" i="29"/>
  <c r="P802" i="29"/>
  <c r="N802" i="29"/>
  <c r="N839" i="29"/>
  <c r="U839" i="29"/>
  <c r="M839" i="29"/>
  <c r="T839" i="29"/>
  <c r="L839" i="29"/>
  <c r="S839" i="29"/>
  <c r="R839" i="29"/>
  <c r="Q839" i="29"/>
  <c r="P839" i="29"/>
  <c r="Q696" i="29"/>
  <c r="Q704" i="29"/>
  <c r="Q712" i="29"/>
  <c r="Q720" i="29"/>
  <c r="Q728" i="29"/>
  <c r="Q736" i="29"/>
  <c r="Q744" i="29"/>
  <c r="N767" i="29"/>
  <c r="U767" i="29"/>
  <c r="M767" i="29"/>
  <c r="T767" i="29"/>
  <c r="L767" i="29"/>
  <c r="U777" i="29"/>
  <c r="M777" i="29"/>
  <c r="T777" i="29"/>
  <c r="L777" i="29"/>
  <c r="S777" i="29"/>
  <c r="R777" i="29"/>
  <c r="T809" i="29"/>
  <c r="L809" i="29"/>
  <c r="R809" i="29"/>
  <c r="N809" i="29"/>
  <c r="M809" i="29"/>
  <c r="U809" i="29"/>
  <c r="N815" i="29"/>
  <c r="T815" i="29"/>
  <c r="L815" i="29"/>
  <c r="P815" i="29"/>
  <c r="O815" i="29"/>
  <c r="M815" i="29"/>
  <c r="R815" i="29"/>
  <c r="R872" i="29"/>
  <c r="O872" i="29"/>
  <c r="Q872" i="29"/>
  <c r="P872" i="29"/>
  <c r="N872" i="29"/>
  <c r="M872" i="29"/>
  <c r="L872" i="29"/>
  <c r="T872" i="29"/>
  <c r="S872" i="29"/>
  <c r="Q685" i="29"/>
  <c r="Q693" i="29"/>
  <c r="R696" i="29"/>
  <c r="Q701" i="29"/>
  <c r="R704" i="29"/>
  <c r="Q709" i="29"/>
  <c r="R712" i="29"/>
  <c r="Q717" i="29"/>
  <c r="R720" i="29"/>
  <c r="Q725" i="29"/>
  <c r="R728" i="29"/>
  <c r="Q733" i="29"/>
  <c r="R736" i="29"/>
  <c r="Q741" i="29"/>
  <c r="R744" i="29"/>
  <c r="Q749" i="29"/>
  <c r="S758" i="29"/>
  <c r="R758" i="29"/>
  <c r="Q758" i="29"/>
  <c r="U772" i="29"/>
  <c r="M772" i="29"/>
  <c r="T772" i="29"/>
  <c r="L772" i="29"/>
  <c r="S772" i="29"/>
  <c r="P773" i="29"/>
  <c r="O773" i="29"/>
  <c r="N773" i="29"/>
  <c r="T773" i="29"/>
  <c r="N788" i="29"/>
  <c r="U788" i="29"/>
  <c r="M788" i="29"/>
  <c r="T788" i="29"/>
  <c r="L788" i="29"/>
  <c r="S788" i="29"/>
  <c r="O858" i="29"/>
  <c r="N858" i="29"/>
  <c r="U858" i="29"/>
  <c r="M858" i="29"/>
  <c r="T858" i="29"/>
  <c r="L858" i="29"/>
  <c r="S858" i="29"/>
  <c r="R858" i="29"/>
  <c r="Q858" i="29"/>
  <c r="P866" i="29"/>
  <c r="U866" i="29"/>
  <c r="M866" i="29"/>
  <c r="R866" i="29"/>
  <c r="Q866" i="29"/>
  <c r="O866" i="29"/>
  <c r="N866" i="29"/>
  <c r="L866" i="29"/>
  <c r="T866" i="29"/>
  <c r="S866" i="29"/>
  <c r="P647" i="29"/>
  <c r="P655" i="29"/>
  <c r="P663" i="29"/>
  <c r="P671" i="29"/>
  <c r="P679" i="29"/>
  <c r="N681" i="29"/>
  <c r="R685" i="29"/>
  <c r="P687" i="29"/>
  <c r="N689" i="29"/>
  <c r="R693" i="29"/>
  <c r="P695" i="29"/>
  <c r="S696" i="29"/>
  <c r="N697" i="29"/>
  <c r="R701" i="29"/>
  <c r="P703" i="29"/>
  <c r="S704" i="29"/>
  <c r="N705" i="29"/>
  <c r="R709" i="29"/>
  <c r="P711" i="29"/>
  <c r="S712" i="29"/>
  <c r="N713" i="29"/>
  <c r="R717" i="29"/>
  <c r="P719" i="29"/>
  <c r="S720" i="29"/>
  <c r="N721" i="29"/>
  <c r="R725" i="29"/>
  <c r="P727" i="29"/>
  <c r="S728" i="29"/>
  <c r="N729" i="29"/>
  <c r="R733" i="29"/>
  <c r="P735" i="29"/>
  <c r="S736" i="29"/>
  <c r="N737" i="29"/>
  <c r="R741" i="29"/>
  <c r="P743" i="29"/>
  <c r="S744" i="29"/>
  <c r="N745" i="29"/>
  <c r="R749" i="29"/>
  <c r="Q751" i="29"/>
  <c r="P756" i="29"/>
  <c r="T758" i="29"/>
  <c r="T761" i="29"/>
  <c r="L761" i="29"/>
  <c r="S761" i="29"/>
  <c r="R761" i="29"/>
  <c r="U764" i="29"/>
  <c r="M764" i="29"/>
  <c r="T764" i="29"/>
  <c r="L764" i="29"/>
  <c r="S764" i="29"/>
  <c r="Q770" i="29"/>
  <c r="U773" i="29"/>
  <c r="R775" i="29"/>
  <c r="N780" i="29"/>
  <c r="U780" i="29"/>
  <c r="M780" i="29"/>
  <c r="T780" i="29"/>
  <c r="L780" i="29"/>
  <c r="S780" i="29"/>
  <c r="N791" i="29"/>
  <c r="Q791" i="29"/>
  <c r="P791" i="29"/>
  <c r="O791" i="29"/>
  <c r="M791" i="29"/>
  <c r="Q794" i="29"/>
  <c r="T802" i="29"/>
  <c r="T817" i="29"/>
  <c r="L817" i="29"/>
  <c r="R817" i="29"/>
  <c r="Q817" i="29"/>
  <c r="P817" i="29"/>
  <c r="O817" i="29"/>
  <c r="N817" i="29"/>
  <c r="U817" i="29"/>
  <c r="S883" i="29"/>
  <c r="P883" i="29"/>
  <c r="O883" i="29"/>
  <c r="Q883" i="29"/>
  <c r="N883" i="29"/>
  <c r="M883" i="29"/>
  <c r="L883" i="29"/>
  <c r="T883" i="29"/>
  <c r="R883" i="29"/>
  <c r="L696" i="29"/>
  <c r="L704" i="29"/>
  <c r="L712" i="29"/>
  <c r="L720" i="29"/>
  <c r="L728" i="29"/>
  <c r="L736" i="29"/>
  <c r="L744" i="29"/>
  <c r="R751" i="29"/>
  <c r="T753" i="29"/>
  <c r="L753" i="29"/>
  <c r="R753" i="29"/>
  <c r="Q756" i="29"/>
  <c r="U758" i="29"/>
  <c r="U761" i="29"/>
  <c r="P765" i="29"/>
  <c r="O765" i="29"/>
  <c r="S765" i="29"/>
  <c r="O767" i="29"/>
  <c r="R770" i="29"/>
  <c r="S775" i="29"/>
  <c r="N777" i="29"/>
  <c r="R794" i="29"/>
  <c r="R803" i="29"/>
  <c r="P803" i="29"/>
  <c r="N803" i="29"/>
  <c r="M803" i="29"/>
  <c r="L803" i="29"/>
  <c r="U803" i="29"/>
  <c r="O809" i="29"/>
  <c r="Q815" i="29"/>
  <c r="O842" i="29"/>
  <c r="N842" i="29"/>
  <c r="U842" i="29"/>
  <c r="M842" i="29"/>
  <c r="T842" i="29"/>
  <c r="L842" i="29"/>
  <c r="S842" i="29"/>
  <c r="R842" i="29"/>
  <c r="Q842" i="29"/>
  <c r="U872" i="29"/>
  <c r="N876" i="29"/>
  <c r="S876" i="29"/>
  <c r="O876" i="29"/>
  <c r="M876" i="29"/>
  <c r="L876" i="29"/>
  <c r="U876" i="29"/>
  <c r="T876" i="29"/>
  <c r="R876" i="29"/>
  <c r="Q876" i="29"/>
  <c r="P821" i="29"/>
  <c r="N821" i="29"/>
  <c r="S821" i="29"/>
  <c r="P829" i="29"/>
  <c r="O829" i="29"/>
  <c r="N829" i="29"/>
  <c r="U829" i="29"/>
  <c r="M829" i="29"/>
  <c r="T829" i="29"/>
  <c r="L829" i="29"/>
  <c r="N831" i="29"/>
  <c r="U831" i="29"/>
  <c r="M831" i="29"/>
  <c r="T831" i="29"/>
  <c r="L831" i="29"/>
  <c r="S831" i="29"/>
  <c r="R831" i="29"/>
  <c r="O834" i="29"/>
  <c r="N834" i="29"/>
  <c r="U834" i="29"/>
  <c r="M834" i="29"/>
  <c r="T834" i="29"/>
  <c r="L834" i="29"/>
  <c r="S834" i="29"/>
  <c r="P890" i="29"/>
  <c r="O890" i="29"/>
  <c r="N890" i="29"/>
  <c r="U890" i="29"/>
  <c r="M890" i="29"/>
  <c r="T890" i="29"/>
  <c r="L890" i="29"/>
  <c r="S890" i="29"/>
  <c r="R890" i="29"/>
  <c r="Q890" i="29"/>
  <c r="P944" i="29"/>
  <c r="O944" i="29"/>
  <c r="N944" i="29"/>
  <c r="U944" i="29"/>
  <c r="M944" i="29"/>
  <c r="T944" i="29"/>
  <c r="L944" i="29"/>
  <c r="S944" i="29"/>
  <c r="R944" i="29"/>
  <c r="Q944" i="29"/>
  <c r="Q766" i="29"/>
  <c r="Q774" i="29"/>
  <c r="N781" i="29"/>
  <c r="Q782" i="29"/>
  <c r="N789" i="29"/>
  <c r="Q790" i="29"/>
  <c r="N795" i="29"/>
  <c r="O805" i="29"/>
  <c r="N811" i="29"/>
  <c r="P813" i="29"/>
  <c r="N813" i="29"/>
  <c r="S813" i="29"/>
  <c r="R819" i="29"/>
  <c r="P819" i="29"/>
  <c r="S819" i="29"/>
  <c r="O820" i="29"/>
  <c r="L821" i="29"/>
  <c r="P823" i="29"/>
  <c r="O826" i="29"/>
  <c r="U826" i="29"/>
  <c r="M826" i="29"/>
  <c r="T826" i="29"/>
  <c r="L826" i="29"/>
  <c r="S826" i="29"/>
  <c r="Q829" i="29"/>
  <c r="O831" i="29"/>
  <c r="P834" i="29"/>
  <c r="O887" i="29"/>
  <c r="U887" i="29"/>
  <c r="M887" i="29"/>
  <c r="T887" i="29"/>
  <c r="L887" i="29"/>
  <c r="S887" i="29"/>
  <c r="Q887" i="29"/>
  <c r="P887" i="29"/>
  <c r="N887" i="29"/>
  <c r="N892" i="29"/>
  <c r="U892" i="29"/>
  <c r="M892" i="29"/>
  <c r="T892" i="29"/>
  <c r="L892" i="29"/>
  <c r="S892" i="29"/>
  <c r="R892" i="29"/>
  <c r="Q892" i="29"/>
  <c r="P892" i="29"/>
  <c r="O892" i="29"/>
  <c r="Q755" i="29"/>
  <c r="Q763" i="29"/>
  <c r="R766" i="29"/>
  <c r="Q771" i="29"/>
  <c r="R774" i="29"/>
  <c r="Q779" i="29"/>
  <c r="O781" i="29"/>
  <c r="R782" i="29"/>
  <c r="Q787" i="29"/>
  <c r="O789" i="29"/>
  <c r="R790" i="29"/>
  <c r="O795" i="29"/>
  <c r="U804" i="29"/>
  <c r="M804" i="29"/>
  <c r="S804" i="29"/>
  <c r="R804" i="29"/>
  <c r="Q805" i="29"/>
  <c r="N807" i="29"/>
  <c r="T807" i="29"/>
  <c r="L807" i="29"/>
  <c r="S807" i="29"/>
  <c r="O810" i="29"/>
  <c r="U810" i="29"/>
  <c r="M810" i="29"/>
  <c r="S810" i="29"/>
  <c r="O811" i="29"/>
  <c r="T813" i="29"/>
  <c r="T819" i="29"/>
  <c r="P820" i="29"/>
  <c r="M821" i="29"/>
  <c r="Q823" i="29"/>
  <c r="R829" i="29"/>
  <c r="P831" i="29"/>
  <c r="Q834" i="29"/>
  <c r="N930" i="29"/>
  <c r="S930" i="29"/>
  <c r="P930" i="29"/>
  <c r="O930" i="29"/>
  <c r="M930" i="29"/>
  <c r="L930" i="29"/>
  <c r="U930" i="29"/>
  <c r="T930" i="29"/>
  <c r="R930" i="29"/>
  <c r="Q930" i="29"/>
  <c r="P781" i="29"/>
  <c r="P789" i="29"/>
  <c r="T790" i="29"/>
  <c r="P795" i="29"/>
  <c r="R797" i="29"/>
  <c r="R799" i="29"/>
  <c r="T801" i="29"/>
  <c r="L801" i="29"/>
  <c r="R801" i="29"/>
  <c r="S801" i="29"/>
  <c r="T804" i="29"/>
  <c r="U807" i="29"/>
  <c r="T810" i="29"/>
  <c r="U813" i="29"/>
  <c r="U819" i="29"/>
  <c r="O821" i="29"/>
  <c r="S829" i="29"/>
  <c r="Q831" i="29"/>
  <c r="R834" i="29"/>
  <c r="S921" i="29"/>
  <c r="P921" i="29"/>
  <c r="O921" i="29"/>
  <c r="N921" i="29"/>
  <c r="M921" i="29"/>
  <c r="L921" i="29"/>
  <c r="U921" i="29"/>
  <c r="T921" i="29"/>
  <c r="R921" i="29"/>
  <c r="Q921" i="29"/>
  <c r="Q795" i="29"/>
  <c r="P805" i="29"/>
  <c r="N805" i="29"/>
  <c r="S805" i="29"/>
  <c r="R811" i="29"/>
  <c r="P811" i="29"/>
  <c r="S811" i="29"/>
  <c r="U820" i="29"/>
  <c r="M820" i="29"/>
  <c r="S820" i="29"/>
  <c r="R820" i="29"/>
  <c r="Q821" i="29"/>
  <c r="N823" i="29"/>
  <c r="T823" i="29"/>
  <c r="L823" i="29"/>
  <c r="R823" i="29"/>
  <c r="U823" i="29"/>
  <c r="N826" i="29"/>
  <c r="P845" i="29"/>
  <c r="O845" i="29"/>
  <c r="N845" i="29"/>
  <c r="U845" i="29"/>
  <c r="M845" i="29"/>
  <c r="T845" i="29"/>
  <c r="L845" i="29"/>
  <c r="N847" i="29"/>
  <c r="U847" i="29"/>
  <c r="M847" i="29"/>
  <c r="T847" i="29"/>
  <c r="L847" i="29"/>
  <c r="S847" i="29"/>
  <c r="R847" i="29"/>
  <c r="O850" i="29"/>
  <c r="N850" i="29"/>
  <c r="U850" i="29"/>
  <c r="M850" i="29"/>
  <c r="T850" i="29"/>
  <c r="L850" i="29"/>
  <c r="S850" i="29"/>
  <c r="P853" i="29"/>
  <c r="O853" i="29"/>
  <c r="N853" i="29"/>
  <c r="U853" i="29"/>
  <c r="M853" i="29"/>
  <c r="T853" i="29"/>
  <c r="L853" i="29"/>
  <c r="N855" i="29"/>
  <c r="U855" i="29"/>
  <c r="M855" i="29"/>
  <c r="T855" i="29"/>
  <c r="L855" i="29"/>
  <c r="S855" i="29"/>
  <c r="R855" i="29"/>
  <c r="S867" i="29"/>
  <c r="P867" i="29"/>
  <c r="N867" i="29"/>
  <c r="M867" i="29"/>
  <c r="L867" i="29"/>
  <c r="U867" i="29"/>
  <c r="T867" i="29"/>
  <c r="P882" i="29"/>
  <c r="U882" i="29"/>
  <c r="M882" i="29"/>
  <c r="T882" i="29"/>
  <c r="L882" i="29"/>
  <c r="R882" i="29"/>
  <c r="Q882" i="29"/>
  <c r="O882" i="29"/>
  <c r="N882" i="29"/>
  <c r="R887" i="29"/>
  <c r="N900" i="29"/>
  <c r="U900" i="29"/>
  <c r="M900" i="29"/>
  <c r="T900" i="29"/>
  <c r="L900" i="29"/>
  <c r="S900" i="29"/>
  <c r="R900" i="29"/>
  <c r="Q900" i="29"/>
  <c r="P900" i="29"/>
  <c r="O900" i="29"/>
  <c r="P825" i="29"/>
  <c r="N827" i="29"/>
  <c r="Q828" i="29"/>
  <c r="P833" i="29"/>
  <c r="Q836" i="29"/>
  <c r="P841" i="29"/>
  <c r="Q844" i="29"/>
  <c r="P849" i="29"/>
  <c r="Q852" i="29"/>
  <c r="Q860" i="29"/>
  <c r="R864" i="29"/>
  <c r="O864" i="29"/>
  <c r="S864" i="29"/>
  <c r="U873" i="29"/>
  <c r="M873" i="29"/>
  <c r="R873" i="29"/>
  <c r="S873" i="29"/>
  <c r="N884" i="29"/>
  <c r="S884" i="29"/>
  <c r="R884" i="29"/>
  <c r="T884" i="29"/>
  <c r="P898" i="29"/>
  <c r="O898" i="29"/>
  <c r="N898" i="29"/>
  <c r="U898" i="29"/>
  <c r="M898" i="29"/>
  <c r="T898" i="29"/>
  <c r="L898" i="29"/>
  <c r="N908" i="29"/>
  <c r="U908" i="29"/>
  <c r="M908" i="29"/>
  <c r="T908" i="29"/>
  <c r="L908" i="29"/>
  <c r="S908" i="29"/>
  <c r="R908" i="29"/>
  <c r="R964" i="29"/>
  <c r="O964" i="29"/>
  <c r="N964" i="29"/>
  <c r="M964" i="29"/>
  <c r="U964" i="29"/>
  <c r="L964" i="29"/>
  <c r="T964" i="29"/>
  <c r="S964" i="29"/>
  <c r="Q964" i="29"/>
  <c r="P964" i="29"/>
  <c r="Q825" i="29"/>
  <c r="O827" i="29"/>
  <c r="R828" i="29"/>
  <c r="Q833" i="29"/>
  <c r="R836" i="29"/>
  <c r="Q841" i="29"/>
  <c r="R844" i="29"/>
  <c r="Q849" i="29"/>
  <c r="Q857" i="29"/>
  <c r="R860" i="29"/>
  <c r="T862" i="29"/>
  <c r="L862" i="29"/>
  <c r="R862" i="29"/>
  <c r="T864" i="29"/>
  <c r="T873" i="29"/>
  <c r="R880" i="29"/>
  <c r="O880" i="29"/>
  <c r="S880" i="29"/>
  <c r="U884" i="29"/>
  <c r="O895" i="29"/>
  <c r="N895" i="29"/>
  <c r="U895" i="29"/>
  <c r="M895" i="29"/>
  <c r="T895" i="29"/>
  <c r="L895" i="29"/>
  <c r="S895" i="29"/>
  <c r="S1011" i="29"/>
  <c r="P1011" i="29"/>
  <c r="O1011" i="29"/>
  <c r="N1011" i="29"/>
  <c r="R1011" i="29"/>
  <c r="Q1011" i="29"/>
  <c r="M1011" i="29"/>
  <c r="L1011" i="29"/>
  <c r="U1011" i="29"/>
  <c r="T1011" i="29"/>
  <c r="Q806" i="29"/>
  <c r="Q814" i="29"/>
  <c r="Q822" i="29"/>
  <c r="R825" i="29"/>
  <c r="P827" i="29"/>
  <c r="S828" i="29"/>
  <c r="Q830" i="29"/>
  <c r="R833" i="29"/>
  <c r="S836" i="29"/>
  <c r="Q838" i="29"/>
  <c r="R841" i="29"/>
  <c r="S844" i="29"/>
  <c r="Q846" i="29"/>
  <c r="R849" i="29"/>
  <c r="S852" i="29"/>
  <c r="Q854" i="29"/>
  <c r="R857" i="29"/>
  <c r="S860" i="29"/>
  <c r="S862" i="29"/>
  <c r="U864" i="29"/>
  <c r="N868" i="29"/>
  <c r="S868" i="29"/>
  <c r="R868" i="29"/>
  <c r="P874" i="29"/>
  <c r="U874" i="29"/>
  <c r="M874" i="29"/>
  <c r="S874" i="29"/>
  <c r="T880" i="29"/>
  <c r="O903" i="29"/>
  <c r="N903" i="29"/>
  <c r="U903" i="29"/>
  <c r="M903" i="29"/>
  <c r="T903" i="29"/>
  <c r="L903" i="29"/>
  <c r="S903" i="29"/>
  <c r="P906" i="29"/>
  <c r="O906" i="29"/>
  <c r="N906" i="29"/>
  <c r="U906" i="29"/>
  <c r="M906" i="29"/>
  <c r="T906" i="29"/>
  <c r="L906" i="29"/>
  <c r="T916" i="29"/>
  <c r="L916" i="29"/>
  <c r="O916" i="29"/>
  <c r="N916" i="29"/>
  <c r="M916" i="29"/>
  <c r="U916" i="29"/>
  <c r="S916" i="29"/>
  <c r="P936" i="29"/>
  <c r="U936" i="29"/>
  <c r="M936" i="29"/>
  <c r="Q936" i="29"/>
  <c r="O936" i="29"/>
  <c r="N936" i="29"/>
  <c r="L936" i="29"/>
  <c r="O991" i="29"/>
  <c r="T991" i="29"/>
  <c r="L991" i="29"/>
  <c r="S991" i="29"/>
  <c r="R991" i="29"/>
  <c r="Q991" i="29"/>
  <c r="P991" i="29"/>
  <c r="N991" i="29"/>
  <c r="M991" i="29"/>
  <c r="U991" i="29"/>
  <c r="Q827" i="29"/>
  <c r="L828" i="29"/>
  <c r="T828" i="29"/>
  <c r="R830" i="29"/>
  <c r="P832" i="29"/>
  <c r="S833" i="29"/>
  <c r="Q835" i="29"/>
  <c r="L836" i="29"/>
  <c r="T836" i="29"/>
  <c r="R838" i="29"/>
  <c r="P840" i="29"/>
  <c r="S841" i="29"/>
  <c r="Q843" i="29"/>
  <c r="L844" i="29"/>
  <c r="T844" i="29"/>
  <c r="R846" i="29"/>
  <c r="P848" i="29"/>
  <c r="S849" i="29"/>
  <c r="Q851" i="29"/>
  <c r="L852" i="29"/>
  <c r="T852" i="29"/>
  <c r="R854" i="29"/>
  <c r="P856" i="29"/>
  <c r="S857" i="29"/>
  <c r="Q859" i="29"/>
  <c r="L860" i="29"/>
  <c r="T860" i="29"/>
  <c r="U862" i="29"/>
  <c r="Q863" i="29"/>
  <c r="L864" i="29"/>
  <c r="U865" i="29"/>
  <c r="M865" i="29"/>
  <c r="R865" i="29"/>
  <c r="S865" i="29"/>
  <c r="T868" i="29"/>
  <c r="O871" i="29"/>
  <c r="T871" i="29"/>
  <c r="L871" i="29"/>
  <c r="S871" i="29"/>
  <c r="L873" i="29"/>
  <c r="T874" i="29"/>
  <c r="U880" i="29"/>
  <c r="L884" i="29"/>
  <c r="Q898" i="29"/>
  <c r="O908" i="29"/>
  <c r="U927" i="29"/>
  <c r="M927" i="29"/>
  <c r="R927" i="29"/>
  <c r="O927" i="29"/>
  <c r="N927" i="29"/>
  <c r="L927" i="29"/>
  <c r="T927" i="29"/>
  <c r="O933" i="29"/>
  <c r="T933" i="29"/>
  <c r="L933" i="29"/>
  <c r="P933" i="29"/>
  <c r="N933" i="29"/>
  <c r="M933" i="29"/>
  <c r="U933" i="29"/>
  <c r="P952" i="29"/>
  <c r="O952" i="29"/>
  <c r="N952" i="29"/>
  <c r="U952" i="29"/>
  <c r="M952" i="29"/>
  <c r="T952" i="29"/>
  <c r="L952" i="29"/>
  <c r="S952" i="29"/>
  <c r="R952" i="29"/>
  <c r="Q952" i="29"/>
  <c r="S975" i="29"/>
  <c r="N975" i="29"/>
  <c r="M975" i="29"/>
  <c r="U975" i="29"/>
  <c r="L975" i="29"/>
  <c r="T975" i="29"/>
  <c r="R975" i="29"/>
  <c r="Q975" i="29"/>
  <c r="P975" i="29"/>
  <c r="O975" i="29"/>
  <c r="L825" i="29"/>
  <c r="M828" i="29"/>
  <c r="L833" i="29"/>
  <c r="M836" i="29"/>
  <c r="L841" i="29"/>
  <c r="M844" i="29"/>
  <c r="L849" i="29"/>
  <c r="M852" i="29"/>
  <c r="L857" i="29"/>
  <c r="M860" i="29"/>
  <c r="M862" i="29"/>
  <c r="R863" i="29"/>
  <c r="M864" i="29"/>
  <c r="T865" i="29"/>
  <c r="U868" i="29"/>
  <c r="U871" i="29"/>
  <c r="N873" i="29"/>
  <c r="S875" i="29"/>
  <c r="P875" i="29"/>
  <c r="R875" i="29"/>
  <c r="L880" i="29"/>
  <c r="U881" i="29"/>
  <c r="M881" i="29"/>
  <c r="R881" i="29"/>
  <c r="S881" i="29"/>
  <c r="M884" i="29"/>
  <c r="P895" i="29"/>
  <c r="R898" i="29"/>
  <c r="P908" i="29"/>
  <c r="O911" i="29"/>
  <c r="N911" i="29"/>
  <c r="U911" i="29"/>
  <c r="M911" i="29"/>
  <c r="T911" i="29"/>
  <c r="L911" i="29"/>
  <c r="S911" i="29"/>
  <c r="P914" i="29"/>
  <c r="O914" i="29"/>
  <c r="N914" i="29"/>
  <c r="U914" i="29"/>
  <c r="M914" i="29"/>
  <c r="T914" i="29"/>
  <c r="L914" i="29"/>
  <c r="N888" i="29"/>
  <c r="Q889" i="29"/>
  <c r="O891" i="29"/>
  <c r="N896" i="29"/>
  <c r="Q897" i="29"/>
  <c r="O899" i="29"/>
  <c r="N904" i="29"/>
  <c r="Q905" i="29"/>
  <c r="O907" i="29"/>
  <c r="N912" i="29"/>
  <c r="Q913" i="29"/>
  <c r="O915" i="29"/>
  <c r="P917" i="29"/>
  <c r="P919" i="29"/>
  <c r="Q925" i="29"/>
  <c r="N929" i="29"/>
  <c r="S937" i="29"/>
  <c r="P937" i="29"/>
  <c r="R937" i="29"/>
  <c r="O938" i="29"/>
  <c r="P941" i="29"/>
  <c r="Q942" i="29"/>
  <c r="O949" i="29"/>
  <c r="N949" i="29"/>
  <c r="U949" i="29"/>
  <c r="M949" i="29"/>
  <c r="T949" i="29"/>
  <c r="L949" i="29"/>
  <c r="S949" i="29"/>
  <c r="Q870" i="29"/>
  <c r="N877" i="29"/>
  <c r="Q878" i="29"/>
  <c r="N885" i="29"/>
  <c r="Q886" i="29"/>
  <c r="O888" i="29"/>
  <c r="R889" i="29"/>
  <c r="P891" i="29"/>
  <c r="Q894" i="29"/>
  <c r="O896" i="29"/>
  <c r="R897" i="29"/>
  <c r="P899" i="29"/>
  <c r="Q902" i="29"/>
  <c r="O904" i="29"/>
  <c r="R905" i="29"/>
  <c r="P907" i="29"/>
  <c r="Q910" i="29"/>
  <c r="O912" i="29"/>
  <c r="R913" i="29"/>
  <c r="P915" i="29"/>
  <c r="Q917" i="29"/>
  <c r="N922" i="29"/>
  <c r="S922" i="29"/>
  <c r="R922" i="29"/>
  <c r="P928" i="29"/>
  <c r="U928" i="29"/>
  <c r="M928" i="29"/>
  <c r="S928" i="29"/>
  <c r="O929" i="29"/>
  <c r="R934" i="29"/>
  <c r="O934" i="29"/>
  <c r="S934" i="29"/>
  <c r="T937" i="29"/>
  <c r="P938" i="29"/>
  <c r="Q941" i="29"/>
  <c r="S942" i="29"/>
  <c r="T962" i="29"/>
  <c r="L962" i="29"/>
  <c r="O962" i="29"/>
  <c r="N962" i="29"/>
  <c r="M962" i="29"/>
  <c r="U962" i="29"/>
  <c r="S962" i="29"/>
  <c r="P888" i="29"/>
  <c r="Q891" i="29"/>
  <c r="P896" i="29"/>
  <c r="Q899" i="29"/>
  <c r="Q907" i="29"/>
  <c r="Q915" i="29"/>
  <c r="R917" i="29"/>
  <c r="U919" i="29"/>
  <c r="M919" i="29"/>
  <c r="R919" i="29"/>
  <c r="S919" i="29"/>
  <c r="O925" i="29"/>
  <c r="T925" i="29"/>
  <c r="L925" i="29"/>
  <c r="S925" i="29"/>
  <c r="P958" i="29"/>
  <c r="N958" i="29"/>
  <c r="M958" i="29"/>
  <c r="U958" i="29"/>
  <c r="L958" i="29"/>
  <c r="T958" i="29"/>
  <c r="S958" i="29"/>
  <c r="N968" i="29"/>
  <c r="Q968" i="29"/>
  <c r="P968" i="29"/>
  <c r="O968" i="29"/>
  <c r="M968" i="29"/>
  <c r="U968" i="29"/>
  <c r="L968" i="29"/>
  <c r="O999" i="29"/>
  <c r="T999" i="29"/>
  <c r="L999" i="29"/>
  <c r="S999" i="29"/>
  <c r="R999" i="29"/>
  <c r="U999" i="29"/>
  <c r="Q999" i="29"/>
  <c r="P999" i="29"/>
  <c r="N999" i="29"/>
  <c r="M999" i="29"/>
  <c r="S1019" i="29"/>
  <c r="P1019" i="29"/>
  <c r="O1019" i="29"/>
  <c r="N1019" i="29"/>
  <c r="T1019" i="29"/>
  <c r="R1019" i="29"/>
  <c r="Q1019" i="29"/>
  <c r="M1019" i="29"/>
  <c r="L1019" i="29"/>
  <c r="Q888" i="29"/>
  <c r="R891" i="29"/>
  <c r="Q896" i="29"/>
  <c r="R899" i="29"/>
  <c r="Q904" i="29"/>
  <c r="R907" i="29"/>
  <c r="Q912" i="29"/>
  <c r="R915" i="29"/>
  <c r="S917" i="29"/>
  <c r="S929" i="29"/>
  <c r="P929" i="29"/>
  <c r="R929" i="29"/>
  <c r="N938" i="29"/>
  <c r="S938" i="29"/>
  <c r="R938" i="29"/>
  <c r="O941" i="29"/>
  <c r="U941" i="29"/>
  <c r="T941" i="29"/>
  <c r="L941" i="29"/>
  <c r="S941" i="29"/>
  <c r="R942" i="29"/>
  <c r="P942" i="29"/>
  <c r="O942" i="29"/>
  <c r="N942" i="29"/>
  <c r="U942" i="29"/>
  <c r="P966" i="29"/>
  <c r="Q966" i="29"/>
  <c r="O966" i="29"/>
  <c r="N966" i="29"/>
  <c r="M966" i="29"/>
  <c r="U966" i="29"/>
  <c r="L966" i="29"/>
  <c r="R992" i="29"/>
  <c r="O992" i="29"/>
  <c r="N992" i="29"/>
  <c r="U992" i="29"/>
  <c r="M992" i="29"/>
  <c r="S992" i="29"/>
  <c r="Q992" i="29"/>
  <c r="P992" i="29"/>
  <c r="L992" i="29"/>
  <c r="P1010" i="29"/>
  <c r="U1010" i="29"/>
  <c r="M1010" i="29"/>
  <c r="T1010" i="29"/>
  <c r="L1010" i="29"/>
  <c r="S1010" i="29"/>
  <c r="Q1010" i="29"/>
  <c r="O1010" i="29"/>
  <c r="N1010" i="29"/>
  <c r="L870" i="29"/>
  <c r="L878" i="29"/>
  <c r="L886" i="29"/>
  <c r="M889" i="29"/>
  <c r="L894" i="29"/>
  <c r="M897" i="29"/>
  <c r="L902" i="29"/>
  <c r="M905" i="29"/>
  <c r="L910" i="29"/>
  <c r="M913" i="29"/>
  <c r="T917" i="29"/>
  <c r="P920" i="29"/>
  <c r="U920" i="29"/>
  <c r="M920" i="29"/>
  <c r="S920" i="29"/>
  <c r="L922" i="29"/>
  <c r="R926" i="29"/>
  <c r="O926" i="29"/>
  <c r="S926" i="29"/>
  <c r="L928" i="29"/>
  <c r="T929" i="29"/>
  <c r="L934" i="29"/>
  <c r="U935" i="29"/>
  <c r="M935" i="29"/>
  <c r="R935" i="29"/>
  <c r="S935" i="29"/>
  <c r="M937" i="29"/>
  <c r="T938" i="29"/>
  <c r="N946" i="29"/>
  <c r="U946" i="29"/>
  <c r="M946" i="29"/>
  <c r="T946" i="29"/>
  <c r="L946" i="29"/>
  <c r="S946" i="29"/>
  <c r="R946" i="29"/>
  <c r="Q949" i="29"/>
  <c r="P962" i="29"/>
  <c r="T970" i="29"/>
  <c r="L970" i="29"/>
  <c r="Q970" i="29"/>
  <c r="P970" i="29"/>
  <c r="O970" i="29"/>
  <c r="N970" i="29"/>
  <c r="M970" i="29"/>
  <c r="Q943" i="29"/>
  <c r="O945" i="29"/>
  <c r="N950" i="29"/>
  <c r="Q951" i="29"/>
  <c r="O953" i="29"/>
  <c r="Q956" i="29"/>
  <c r="N959" i="29"/>
  <c r="P963" i="29"/>
  <c r="P965" i="29"/>
  <c r="R971" i="29"/>
  <c r="U973" i="29"/>
  <c r="M973" i="29"/>
  <c r="R973" i="29"/>
  <c r="N974" i="29"/>
  <c r="O976" i="29"/>
  <c r="O978" i="29"/>
  <c r="O983" i="29"/>
  <c r="T983" i="29"/>
  <c r="L983" i="29"/>
  <c r="S983" i="29"/>
  <c r="R983" i="29"/>
  <c r="R984" i="29"/>
  <c r="O984" i="29"/>
  <c r="N984" i="29"/>
  <c r="U984" i="29"/>
  <c r="M984" i="29"/>
  <c r="Q987" i="29"/>
  <c r="S1003" i="29"/>
  <c r="P1003" i="29"/>
  <c r="O1003" i="29"/>
  <c r="N1003" i="29"/>
  <c r="U1003" i="29"/>
  <c r="P1007" i="29"/>
  <c r="Q1008" i="29"/>
  <c r="Q1015" i="29"/>
  <c r="S1016" i="29"/>
  <c r="Q924" i="29"/>
  <c r="Q932" i="29"/>
  <c r="N939" i="29"/>
  <c r="Q940" i="29"/>
  <c r="R943" i="29"/>
  <c r="P945" i="29"/>
  <c r="Q948" i="29"/>
  <c r="O950" i="29"/>
  <c r="R951" i="29"/>
  <c r="P953" i="29"/>
  <c r="S956" i="29"/>
  <c r="O959" i="29"/>
  <c r="Q963" i="29"/>
  <c r="Q967" i="29"/>
  <c r="S971" i="29"/>
  <c r="S973" i="29"/>
  <c r="O974" i="29"/>
  <c r="P976" i="29"/>
  <c r="P978" i="29"/>
  <c r="S995" i="29"/>
  <c r="P995" i="29"/>
  <c r="O995" i="29"/>
  <c r="N995" i="29"/>
  <c r="U995" i="29"/>
  <c r="P1002" i="29"/>
  <c r="U1002" i="29"/>
  <c r="M1002" i="29"/>
  <c r="T1002" i="29"/>
  <c r="L1002" i="29"/>
  <c r="S1002" i="29"/>
  <c r="Q945" i="29"/>
  <c r="P950" i="29"/>
  <c r="Q953" i="29"/>
  <c r="P959" i="29"/>
  <c r="R963" i="29"/>
  <c r="U965" i="29"/>
  <c r="M965" i="29"/>
  <c r="R965" i="29"/>
  <c r="Q974" i="29"/>
  <c r="Q976" i="29"/>
  <c r="P994" i="29"/>
  <c r="U994" i="29"/>
  <c r="M994" i="29"/>
  <c r="T994" i="29"/>
  <c r="L994" i="29"/>
  <c r="S994" i="29"/>
  <c r="O1015" i="29"/>
  <c r="T1015" i="29"/>
  <c r="L1015" i="29"/>
  <c r="S1015" i="29"/>
  <c r="R1015" i="29"/>
  <c r="R1016" i="29"/>
  <c r="O1016" i="29"/>
  <c r="N1016" i="29"/>
  <c r="U1016" i="29"/>
  <c r="M1016" i="29"/>
  <c r="Q950" i="29"/>
  <c r="Q959" i="29"/>
  <c r="S963" i="29"/>
  <c r="R974" i="29"/>
  <c r="R976" i="29"/>
  <c r="U978" i="29"/>
  <c r="T978" i="29"/>
  <c r="L978" i="29"/>
  <c r="S978" i="29"/>
  <c r="R978" i="29"/>
  <c r="S987" i="29"/>
  <c r="P987" i="29"/>
  <c r="O987" i="29"/>
  <c r="N987" i="29"/>
  <c r="U987" i="29"/>
  <c r="O1007" i="29"/>
  <c r="T1007" i="29"/>
  <c r="L1007" i="29"/>
  <c r="S1007" i="29"/>
  <c r="R1007" i="29"/>
  <c r="R1008" i="29"/>
  <c r="O1008" i="29"/>
  <c r="N1008" i="29"/>
  <c r="U1008" i="29"/>
  <c r="M1008" i="29"/>
  <c r="L924" i="29"/>
  <c r="L932" i="29"/>
  <c r="L940" i="29"/>
  <c r="M943" i="29"/>
  <c r="L948" i="29"/>
  <c r="M951" i="29"/>
  <c r="R955" i="29"/>
  <c r="M956" i="29"/>
  <c r="U957" i="29"/>
  <c r="M957" i="29"/>
  <c r="R957" i="29"/>
  <c r="R959" i="29"/>
  <c r="T963" i="29"/>
  <c r="T965" i="29"/>
  <c r="L967" i="29"/>
  <c r="U967" i="29"/>
  <c r="M971" i="29"/>
  <c r="Q972" i="29"/>
  <c r="N973" i="29"/>
  <c r="S974" i="29"/>
  <c r="S976" i="29"/>
  <c r="P979" i="29"/>
  <c r="O979" i="29"/>
  <c r="N979" i="29"/>
  <c r="T979" i="29"/>
  <c r="N983" i="29"/>
  <c r="P984" i="29"/>
  <c r="P986" i="29"/>
  <c r="U986" i="29"/>
  <c r="M986" i="29"/>
  <c r="T986" i="29"/>
  <c r="L986" i="29"/>
  <c r="S986" i="29"/>
  <c r="L995" i="29"/>
  <c r="N1002" i="29"/>
  <c r="M1003" i="29"/>
  <c r="N1022" i="29"/>
  <c r="Q980" i="29"/>
  <c r="L981" i="29"/>
  <c r="T981" i="29"/>
  <c r="O982" i="29"/>
  <c r="Q988" i="29"/>
  <c r="L989" i="29"/>
  <c r="T989" i="29"/>
  <c r="O990" i="29"/>
  <c r="Q996" i="29"/>
  <c r="L997" i="29"/>
  <c r="T997" i="29"/>
  <c r="O998" i="29"/>
  <c r="Q1004" i="29"/>
  <c r="L1005" i="29"/>
  <c r="T1005" i="29"/>
  <c r="O1006" i="29"/>
  <c r="Q1012" i="29"/>
  <c r="L1013" i="29"/>
  <c r="T1013" i="29"/>
  <c r="O1014" i="29"/>
  <c r="Q1020" i="29"/>
  <c r="L1021" i="29"/>
  <c r="T1021" i="29"/>
  <c r="O1022" i="29"/>
  <c r="M981" i="29"/>
  <c r="U981" i="29"/>
  <c r="P982" i="29"/>
  <c r="M989" i="29"/>
  <c r="U989" i="29"/>
  <c r="P990" i="29"/>
  <c r="M997" i="29"/>
  <c r="U997" i="29"/>
  <c r="P998" i="29"/>
  <c r="R1004" i="29"/>
  <c r="M1005" i="29"/>
  <c r="U1005" i="29"/>
  <c r="P1006" i="29"/>
  <c r="M1013" i="29"/>
  <c r="U1013" i="29"/>
  <c r="P1014" i="29"/>
  <c r="M1021" i="29"/>
  <c r="U1021" i="29"/>
  <c r="P1022" i="29"/>
  <c r="N981" i="29"/>
  <c r="Q982" i="29"/>
  <c r="N989" i="29"/>
  <c r="Q990" i="29"/>
  <c r="Q998" i="29"/>
  <c r="Q1006" i="29"/>
  <c r="Q1014" i="29"/>
  <c r="Q1022" i="29"/>
  <c r="R1022" i="29"/>
  <c r="S1022" i="29"/>
  <c r="L982" i="29"/>
  <c r="L990" i="29"/>
  <c r="L998" i="29"/>
  <c r="L1006" i="29"/>
  <c r="L1014" i="29"/>
  <c r="L1022" i="29"/>
  <c r="T1022" i="29"/>
  <c r="J31" i="29" l="1"/>
  <c r="AC27" i="30"/>
  <c r="P22" i="30" s="1"/>
  <c r="AB27" i="30"/>
  <c r="P21" i="30" s="1"/>
  <c r="AF27" i="30"/>
  <c r="P25" i="30" s="1"/>
  <c r="AA27" i="30"/>
  <c r="P20" i="30" s="1"/>
  <c r="AD27" i="30"/>
  <c r="P23" i="30" s="1"/>
  <c r="AE27" i="30"/>
  <c r="P24" i="30" s="1"/>
  <c r="L20" i="29"/>
  <c r="M20" i="29" s="1"/>
  <c r="R34" i="29"/>
  <c r="P33" i="29"/>
  <c r="J23" i="29" s="1"/>
  <c r="K31" i="29"/>
  <c r="P34" i="29"/>
  <c r="T32" i="29"/>
  <c r="T34" i="29"/>
  <c r="T33" i="29"/>
  <c r="J25" i="29" s="1"/>
  <c r="Q32" i="29"/>
  <c r="Q33" i="29"/>
  <c r="K23" i="29" s="1"/>
  <c r="N32" i="29"/>
  <c r="N34" i="29"/>
  <c r="N33" i="29"/>
  <c r="J22" i="29" s="1"/>
  <c r="Q34" i="29"/>
  <c r="U34" i="29"/>
  <c r="U33" i="29"/>
  <c r="K25" i="29" s="1"/>
  <c r="U32" i="29"/>
  <c r="O32" i="29"/>
  <c r="O34" i="29"/>
  <c r="R33" i="29"/>
  <c r="J24" i="29" s="1"/>
  <c r="R32" i="29"/>
  <c r="P32" i="29"/>
  <c r="S32" i="29"/>
  <c r="S34" i="29"/>
  <c r="S33" i="29"/>
  <c r="K24" i="29" s="1"/>
  <c r="O33" i="29"/>
  <c r="K22" i="29" s="1"/>
  <c r="M33" i="29"/>
  <c r="K21" i="29" s="1"/>
  <c r="M34" i="29"/>
  <c r="M32" i="29"/>
  <c r="L34" i="29"/>
  <c r="L32" i="29"/>
  <c r="L33" i="29"/>
  <c r="J21" i="29" s="1"/>
  <c r="L23" i="29" l="1"/>
  <c r="M23" i="29"/>
  <c r="P31" i="29"/>
  <c r="L22" i="29"/>
  <c r="M22" i="29" s="1"/>
  <c r="L25" i="29"/>
  <c r="M25" i="29" s="1"/>
  <c r="L21" i="29"/>
  <c r="M21" i="29" s="1"/>
  <c r="N31" i="29"/>
  <c r="O31" i="29"/>
  <c r="L24" i="29"/>
  <c r="M24" i="29" s="1"/>
  <c r="U31" i="29"/>
  <c r="Q31" i="29"/>
  <c r="L31" i="29"/>
  <c r="S31" i="29"/>
  <c r="T31" i="29"/>
  <c r="M31" i="29"/>
  <c r="R31" i="29"/>
  <c r="D7" i="26" l="1"/>
  <c r="Z4" i="28"/>
  <c r="Z86" i="28" l="1"/>
  <c r="J94" i="26" s="1"/>
  <c r="F6" i="28" l="1"/>
  <c r="F7" i="28"/>
  <c r="F8" i="28"/>
  <c r="F9" i="28"/>
  <c r="F10" i="28"/>
  <c r="F11" i="28"/>
  <c r="F12" i="28"/>
  <c r="F13" i="28"/>
  <c r="F14" i="28"/>
  <c r="F15" i="28"/>
  <c r="F16" i="28"/>
  <c r="F17" i="28"/>
  <c r="F18" i="28"/>
  <c r="F19" i="28"/>
  <c r="F20" i="28"/>
  <c r="P6" i="28" s="1"/>
  <c r="F21" i="28"/>
  <c r="F22" i="28"/>
  <c r="F23" i="28"/>
  <c r="F24" i="28"/>
  <c r="F25" i="28"/>
  <c r="F26" i="28"/>
  <c r="F27" i="28"/>
  <c r="F28" i="28"/>
  <c r="X6" i="28" s="1"/>
  <c r="F29" i="28"/>
  <c r="F30" i="28"/>
  <c r="F31" i="28"/>
  <c r="F32" i="28"/>
  <c r="F33" i="28"/>
  <c r="F34" i="28"/>
  <c r="F35" i="28"/>
  <c r="F36" i="28"/>
  <c r="F37" i="28"/>
  <c r="F38" i="28"/>
  <c r="F39" i="28"/>
  <c r="F40" i="28"/>
  <c r="F41" i="28"/>
  <c r="F42" i="28"/>
  <c r="F43" i="28"/>
  <c r="F44" i="28"/>
  <c r="F45" i="28"/>
  <c r="F46" i="28"/>
  <c r="F47" i="28"/>
  <c r="F48" i="28"/>
  <c r="F49" i="28"/>
  <c r="F50" i="28"/>
  <c r="F51" i="28"/>
  <c r="F52" i="28"/>
  <c r="F53" i="28"/>
  <c r="F54" i="28"/>
  <c r="F55" i="28"/>
  <c r="F56" i="28"/>
  <c r="F57" i="28"/>
  <c r="F58" i="28"/>
  <c r="F59" i="28"/>
  <c r="F60" i="28"/>
  <c r="T9" i="28" s="1"/>
  <c r="F61" i="28"/>
  <c r="F62" i="28"/>
  <c r="F63" i="28"/>
  <c r="F64" i="28"/>
  <c r="F65" i="28"/>
  <c r="F66" i="28"/>
  <c r="F67" i="28"/>
  <c r="F68" i="28"/>
  <c r="F69" i="28"/>
  <c r="F70" i="28"/>
  <c r="F71" i="28"/>
  <c r="F72" i="28"/>
  <c r="F73" i="28"/>
  <c r="F74" i="28"/>
  <c r="F75" i="28"/>
  <c r="F76" i="28"/>
  <c r="F77" i="28"/>
  <c r="F78" i="28"/>
  <c r="F79" i="28"/>
  <c r="F80" i="28"/>
  <c r="F81" i="28"/>
  <c r="F82" i="28"/>
  <c r="F83" i="28"/>
  <c r="F84" i="28"/>
  <c r="F85" i="28"/>
  <c r="F86" i="28"/>
  <c r="F87" i="28"/>
  <c r="F88" i="28"/>
  <c r="F89" i="28"/>
  <c r="F90" i="28"/>
  <c r="F91" i="28"/>
  <c r="F92" i="28"/>
  <c r="F93" i="28"/>
  <c r="F94" i="28"/>
  <c r="F95" i="28"/>
  <c r="F96" i="28"/>
  <c r="F97" i="28"/>
  <c r="F98" i="28"/>
  <c r="F99" i="28"/>
  <c r="F100" i="28"/>
  <c r="F101" i="28"/>
  <c r="F102" i="28"/>
  <c r="F103" i="28"/>
  <c r="F104" i="28"/>
  <c r="F105" i="28"/>
  <c r="F106" i="28"/>
  <c r="F107" i="28"/>
  <c r="F108" i="28"/>
  <c r="F109" i="28"/>
  <c r="F110" i="28"/>
  <c r="F111" i="28"/>
  <c r="F112" i="28"/>
  <c r="F113" i="28"/>
  <c r="F114" i="28"/>
  <c r="F115" i="28"/>
  <c r="F116" i="28"/>
  <c r="F117" i="28"/>
  <c r="F118" i="28"/>
  <c r="F119" i="28"/>
  <c r="F120" i="28"/>
  <c r="F121" i="28"/>
  <c r="F122" i="28"/>
  <c r="F123" i="28"/>
  <c r="F124" i="28"/>
  <c r="F125" i="28"/>
  <c r="F126" i="28"/>
  <c r="F127" i="28"/>
  <c r="F128" i="28"/>
  <c r="F129" i="28"/>
  <c r="F130" i="28"/>
  <c r="F131" i="28"/>
  <c r="F132" i="28"/>
  <c r="F133" i="28"/>
  <c r="F134" i="28"/>
  <c r="F135" i="28"/>
  <c r="F136" i="28"/>
  <c r="F137" i="28"/>
  <c r="F138" i="28"/>
  <c r="F139" i="28"/>
  <c r="F140" i="28"/>
  <c r="F141" i="28"/>
  <c r="F142" i="28"/>
  <c r="F143" i="28"/>
  <c r="F144" i="28"/>
  <c r="F145" i="28"/>
  <c r="F146" i="28"/>
  <c r="F147" i="28"/>
  <c r="F148" i="28"/>
  <c r="F149" i="28"/>
  <c r="F150" i="28"/>
  <c r="F151" i="28"/>
  <c r="F152" i="28"/>
  <c r="F153" i="28"/>
  <c r="F154" i="28"/>
  <c r="F155" i="28"/>
  <c r="F156" i="28"/>
  <c r="F157" i="28"/>
  <c r="F158" i="28"/>
  <c r="F159" i="28"/>
  <c r="F160" i="28"/>
  <c r="F161" i="28"/>
  <c r="F162" i="28"/>
  <c r="F163" i="28"/>
  <c r="F164" i="28"/>
  <c r="F165" i="28"/>
  <c r="F166" i="28"/>
  <c r="F167" i="28"/>
  <c r="F168" i="28"/>
  <c r="F169" i="28"/>
  <c r="F170" i="28"/>
  <c r="F171" i="28"/>
  <c r="F172" i="28"/>
  <c r="F173" i="28"/>
  <c r="F174" i="28"/>
  <c r="F175" i="28"/>
  <c r="F176" i="28"/>
  <c r="F177" i="28"/>
  <c r="F178" i="28"/>
  <c r="F179" i="28"/>
  <c r="F180" i="28"/>
  <c r="F181" i="28"/>
  <c r="F182" i="28"/>
  <c r="F183" i="28"/>
  <c r="F184" i="28"/>
  <c r="F185" i="28"/>
  <c r="F186" i="28"/>
  <c r="F187" i="28"/>
  <c r="F188" i="28"/>
  <c r="F189" i="28"/>
  <c r="F190" i="28"/>
  <c r="F191" i="28"/>
  <c r="F192" i="28"/>
  <c r="F193" i="28"/>
  <c r="F194" i="28"/>
  <c r="F195" i="28"/>
  <c r="F196" i="28"/>
  <c r="F197" i="28"/>
  <c r="F198" i="28"/>
  <c r="F199" i="28"/>
  <c r="F200" i="28"/>
  <c r="F201" i="28"/>
  <c r="F202" i="28"/>
  <c r="F203" i="28"/>
  <c r="F204" i="28"/>
  <c r="F205" i="28"/>
  <c r="F206" i="28"/>
  <c r="F207" i="28"/>
  <c r="F208" i="28"/>
  <c r="F209" i="28"/>
  <c r="F210" i="28"/>
  <c r="F211" i="28"/>
  <c r="F212" i="28"/>
  <c r="F213" i="28"/>
  <c r="F214" i="28"/>
  <c r="F215" i="28"/>
  <c r="F216" i="28"/>
  <c r="F217" i="28"/>
  <c r="F218" i="28"/>
  <c r="F219" i="28"/>
  <c r="F220" i="28"/>
  <c r="F221" i="28"/>
  <c r="F222" i="28"/>
  <c r="F223" i="28"/>
  <c r="F224" i="28"/>
  <c r="F225" i="28"/>
  <c r="F226" i="28"/>
  <c r="F227" i="28"/>
  <c r="F228" i="28"/>
  <c r="F229" i="28"/>
  <c r="F230" i="28"/>
  <c r="F231" i="28"/>
  <c r="F232" i="28"/>
  <c r="F233" i="28"/>
  <c r="F234" i="28"/>
  <c r="F235" i="28"/>
  <c r="F236" i="28"/>
  <c r="F237" i="28"/>
  <c r="F238" i="28"/>
  <c r="F239" i="28"/>
  <c r="F240" i="28"/>
  <c r="F241" i="28"/>
  <c r="F242" i="28"/>
  <c r="F243" i="28"/>
  <c r="F244" i="28"/>
  <c r="F245" i="28"/>
  <c r="F246" i="28"/>
  <c r="F247" i="28"/>
  <c r="F248" i="28"/>
  <c r="F249" i="28"/>
  <c r="F250" i="28"/>
  <c r="F251" i="28"/>
  <c r="F252" i="28"/>
  <c r="F253" i="28"/>
  <c r="F254" i="28"/>
  <c r="F255" i="28"/>
  <c r="F256" i="28"/>
  <c r="F257" i="28"/>
  <c r="F258" i="28"/>
  <c r="F259" i="28"/>
  <c r="F260" i="28"/>
  <c r="F261" i="28"/>
  <c r="F262" i="28"/>
  <c r="F263" i="28"/>
  <c r="F264" i="28"/>
  <c r="F265" i="28"/>
  <c r="F266" i="28"/>
  <c r="F267" i="28"/>
  <c r="F268" i="28"/>
  <c r="F269" i="28"/>
  <c r="F270" i="28"/>
  <c r="F271" i="28"/>
  <c r="F272" i="28"/>
  <c r="F273" i="28"/>
  <c r="F274" i="28"/>
  <c r="F275" i="28"/>
  <c r="F276" i="28"/>
  <c r="F277" i="28"/>
  <c r="F278" i="28"/>
  <c r="F279" i="28"/>
  <c r="F280" i="28"/>
  <c r="F281" i="28"/>
  <c r="F282" i="28"/>
  <c r="F283" i="28"/>
  <c r="F284" i="28"/>
  <c r="F285" i="28"/>
  <c r="F286" i="28"/>
  <c r="F287" i="28"/>
  <c r="F288" i="28"/>
  <c r="F289" i="28"/>
  <c r="F290" i="28"/>
  <c r="F291" i="28"/>
  <c r="F292" i="28"/>
  <c r="F293" i="28"/>
  <c r="F294" i="28"/>
  <c r="F295" i="28"/>
  <c r="F296" i="28"/>
  <c r="F297" i="28"/>
  <c r="F298" i="28"/>
  <c r="F299" i="28"/>
  <c r="F300" i="28"/>
  <c r="F301" i="28"/>
  <c r="F302" i="28"/>
  <c r="F303" i="28"/>
  <c r="F304" i="28"/>
  <c r="F305" i="28"/>
  <c r="F306" i="28"/>
  <c r="F307" i="28"/>
  <c r="F308" i="28"/>
  <c r="F309" i="28"/>
  <c r="F310" i="28"/>
  <c r="F311" i="28"/>
  <c r="F312" i="28"/>
  <c r="F313" i="28"/>
  <c r="F314" i="28"/>
  <c r="F315" i="28"/>
  <c r="F316" i="28"/>
  <c r="F317" i="28"/>
  <c r="F318" i="28"/>
  <c r="F319" i="28"/>
  <c r="F320" i="28"/>
  <c r="F321" i="28"/>
  <c r="F322" i="28"/>
  <c r="F323" i="28"/>
  <c r="F324" i="28"/>
  <c r="F325" i="28"/>
  <c r="F326" i="28"/>
  <c r="F327" i="28"/>
  <c r="F328" i="28"/>
  <c r="F329" i="28"/>
  <c r="F330" i="28"/>
  <c r="F331" i="28"/>
  <c r="F332" i="28"/>
  <c r="F333" i="28"/>
  <c r="F334" i="28"/>
  <c r="F335" i="28"/>
  <c r="F336" i="28"/>
  <c r="F337" i="28"/>
  <c r="F338" i="28"/>
  <c r="F339" i="28"/>
  <c r="F340" i="28"/>
  <c r="F341" i="28"/>
  <c r="F342" i="28"/>
  <c r="F343" i="28"/>
  <c r="F344" i="28"/>
  <c r="F345" i="28"/>
  <c r="F346" i="28"/>
  <c r="F347" i="28"/>
  <c r="F348" i="28"/>
  <c r="F349" i="28"/>
  <c r="F350" i="28"/>
  <c r="F351" i="28"/>
  <c r="F352" i="28"/>
  <c r="F353" i="28"/>
  <c r="F354" i="28"/>
  <c r="F355" i="28"/>
  <c r="F356" i="28"/>
  <c r="F357" i="28"/>
  <c r="F358" i="28"/>
  <c r="F359" i="28"/>
  <c r="F360" i="28"/>
  <c r="F361" i="28"/>
  <c r="F362" i="28"/>
  <c r="F363" i="28"/>
  <c r="F364" i="28"/>
  <c r="F365" i="28"/>
  <c r="F366" i="28"/>
  <c r="F367" i="28"/>
  <c r="F368" i="28"/>
  <c r="F369" i="28"/>
  <c r="F370" i="28"/>
  <c r="F371" i="28"/>
  <c r="F372" i="28"/>
  <c r="F373" i="28"/>
  <c r="F374" i="28"/>
  <c r="F375" i="28"/>
  <c r="F376" i="28"/>
  <c r="F377" i="28"/>
  <c r="F378" i="28"/>
  <c r="F379" i="28"/>
  <c r="F380" i="28"/>
  <c r="F381" i="28"/>
  <c r="F382" i="28"/>
  <c r="F383" i="28"/>
  <c r="F384" i="28"/>
  <c r="F385" i="28"/>
  <c r="F386" i="28"/>
  <c r="F387" i="28"/>
  <c r="F388" i="28"/>
  <c r="F389" i="28"/>
  <c r="F390" i="28"/>
  <c r="F391" i="28"/>
  <c r="F392" i="28"/>
  <c r="F393" i="28"/>
  <c r="F394" i="28"/>
  <c r="F395" i="28"/>
  <c r="F396" i="28"/>
  <c r="F397" i="28"/>
  <c r="F398" i="28"/>
  <c r="F399" i="28"/>
  <c r="F400" i="28"/>
  <c r="F401" i="28"/>
  <c r="F402" i="28"/>
  <c r="F403" i="28"/>
  <c r="F404" i="28"/>
  <c r="F405" i="28"/>
  <c r="F406" i="28"/>
  <c r="F407" i="28"/>
  <c r="F408" i="28"/>
  <c r="F409" i="28"/>
  <c r="F410" i="28"/>
  <c r="F411" i="28"/>
  <c r="F412" i="28"/>
  <c r="F413" i="28"/>
  <c r="F414" i="28"/>
  <c r="F415" i="28"/>
  <c r="F416" i="28"/>
  <c r="F417" i="28"/>
  <c r="F418" i="28"/>
  <c r="F419" i="28"/>
  <c r="F420" i="28"/>
  <c r="F421" i="28"/>
  <c r="F422" i="28"/>
  <c r="F423" i="28"/>
  <c r="F424" i="28"/>
  <c r="F425" i="28"/>
  <c r="F426" i="28"/>
  <c r="F427" i="28"/>
  <c r="F428" i="28"/>
  <c r="F429" i="28"/>
  <c r="F430" i="28"/>
  <c r="F431" i="28"/>
  <c r="F432" i="28"/>
  <c r="F433" i="28"/>
  <c r="F434" i="28"/>
  <c r="F435" i="28"/>
  <c r="F436" i="28"/>
  <c r="F437" i="28"/>
  <c r="F438" i="28"/>
  <c r="F439" i="28"/>
  <c r="F440" i="28"/>
  <c r="F441" i="28"/>
  <c r="F442" i="28"/>
  <c r="F443" i="28"/>
  <c r="F444" i="28"/>
  <c r="F445" i="28"/>
  <c r="F446" i="28"/>
  <c r="F447" i="28"/>
  <c r="F448" i="28"/>
  <c r="F449" i="28"/>
  <c r="F450" i="28"/>
  <c r="F451" i="28"/>
  <c r="F452" i="28"/>
  <c r="F453" i="28"/>
  <c r="F454" i="28"/>
  <c r="F455" i="28"/>
  <c r="F456" i="28"/>
  <c r="F457" i="28"/>
  <c r="F458" i="28"/>
  <c r="F459" i="28"/>
  <c r="F460" i="28"/>
  <c r="F461" i="28"/>
  <c r="F462" i="28"/>
  <c r="F463" i="28"/>
  <c r="F464" i="28"/>
  <c r="F465" i="28"/>
  <c r="F466" i="28"/>
  <c r="F467" i="28"/>
  <c r="F468" i="28"/>
  <c r="F469" i="28"/>
  <c r="F470" i="28"/>
  <c r="F471" i="28"/>
  <c r="F472" i="28"/>
  <c r="F473" i="28"/>
  <c r="F474" i="28"/>
  <c r="F475" i="28"/>
  <c r="F476" i="28"/>
  <c r="F477" i="28"/>
  <c r="F478" i="28"/>
  <c r="F479" i="28"/>
  <c r="F480" i="28"/>
  <c r="F481" i="28"/>
  <c r="F482" i="28"/>
  <c r="F483" i="28"/>
  <c r="F484" i="28"/>
  <c r="F485" i="28"/>
  <c r="F486" i="28"/>
  <c r="F487" i="28"/>
  <c r="F488" i="28"/>
  <c r="F489" i="28"/>
  <c r="F490" i="28"/>
  <c r="F491" i="28"/>
  <c r="F492" i="28"/>
  <c r="F493" i="28"/>
  <c r="F494" i="28"/>
  <c r="F495" i="28"/>
  <c r="F496" i="28"/>
  <c r="F497" i="28"/>
  <c r="F498" i="28"/>
  <c r="F499" i="28"/>
  <c r="F500" i="28"/>
  <c r="F501" i="28"/>
  <c r="F502" i="28"/>
  <c r="F503" i="28"/>
  <c r="F504" i="28"/>
  <c r="F505" i="28"/>
  <c r="F506" i="28"/>
  <c r="F507" i="28"/>
  <c r="F508" i="28"/>
  <c r="F509" i="28"/>
  <c r="F510" i="28"/>
  <c r="F511" i="28"/>
  <c r="F512" i="28"/>
  <c r="F513" i="28"/>
  <c r="F514" i="28"/>
  <c r="F515" i="28"/>
  <c r="F516" i="28"/>
  <c r="F517" i="28"/>
  <c r="F518" i="28"/>
  <c r="F519" i="28"/>
  <c r="F520" i="28"/>
  <c r="F521" i="28"/>
  <c r="F522" i="28"/>
  <c r="F523" i="28"/>
  <c r="F524" i="28"/>
  <c r="F525" i="28"/>
  <c r="F526" i="28"/>
  <c r="F527" i="28"/>
  <c r="F528" i="28"/>
  <c r="F529" i="28"/>
  <c r="F530" i="28"/>
  <c r="F531" i="28"/>
  <c r="F532" i="28"/>
  <c r="F533" i="28"/>
  <c r="F534" i="28"/>
  <c r="F535" i="28"/>
  <c r="F536" i="28"/>
  <c r="F537" i="28"/>
  <c r="F538" i="28"/>
  <c r="F539" i="28"/>
  <c r="F540" i="28"/>
  <c r="F541" i="28"/>
  <c r="F542" i="28"/>
  <c r="F543" i="28"/>
  <c r="F544" i="28"/>
  <c r="F545" i="28"/>
  <c r="F546" i="28"/>
  <c r="F547" i="28"/>
  <c r="F548" i="28"/>
  <c r="F549" i="28"/>
  <c r="F550" i="28"/>
  <c r="F551" i="28"/>
  <c r="F552" i="28"/>
  <c r="F553" i="28"/>
  <c r="F554" i="28"/>
  <c r="F555" i="28"/>
  <c r="F556" i="28"/>
  <c r="F557" i="28"/>
  <c r="F558" i="28"/>
  <c r="F559" i="28"/>
  <c r="F560" i="28"/>
  <c r="F561" i="28"/>
  <c r="F562" i="28"/>
  <c r="F563" i="28"/>
  <c r="F564" i="28"/>
  <c r="F565" i="28"/>
  <c r="F566" i="28"/>
  <c r="F567" i="28"/>
  <c r="F568" i="28"/>
  <c r="F569" i="28"/>
  <c r="F570" i="28"/>
  <c r="F571" i="28"/>
  <c r="F572" i="28"/>
  <c r="F573" i="28"/>
  <c r="F574" i="28"/>
  <c r="F575" i="28"/>
  <c r="F576" i="28"/>
  <c r="F577" i="28"/>
  <c r="F578" i="28"/>
  <c r="F579" i="28"/>
  <c r="F580" i="28"/>
  <c r="F581" i="28"/>
  <c r="F582" i="28"/>
  <c r="F583" i="28"/>
  <c r="F584" i="28"/>
  <c r="F585" i="28"/>
  <c r="F586" i="28"/>
  <c r="F587" i="28"/>
  <c r="F588" i="28"/>
  <c r="F589" i="28"/>
  <c r="F590" i="28"/>
  <c r="F591" i="28"/>
  <c r="F592" i="28"/>
  <c r="F593" i="28"/>
  <c r="F594" i="28"/>
  <c r="F595" i="28"/>
  <c r="F596" i="28"/>
  <c r="F597" i="28"/>
  <c r="F598" i="28"/>
  <c r="F599" i="28"/>
  <c r="F600" i="28"/>
  <c r="F601" i="28"/>
  <c r="F602" i="28"/>
  <c r="F603" i="28"/>
  <c r="F604" i="28"/>
  <c r="F605" i="28"/>
  <c r="F606" i="28"/>
  <c r="F607" i="28"/>
  <c r="F608" i="28"/>
  <c r="F609" i="28"/>
  <c r="F610" i="28"/>
  <c r="F611" i="28"/>
  <c r="F612" i="28"/>
  <c r="F613" i="28"/>
  <c r="F614" i="28"/>
  <c r="F615" i="28"/>
  <c r="F616" i="28"/>
  <c r="F617" i="28"/>
  <c r="F618" i="28"/>
  <c r="F619" i="28"/>
  <c r="F620" i="28"/>
  <c r="F621" i="28"/>
  <c r="F622" i="28"/>
  <c r="F623" i="28"/>
  <c r="F624" i="28"/>
  <c r="F625" i="28"/>
  <c r="F626" i="28"/>
  <c r="F627" i="28"/>
  <c r="F628" i="28"/>
  <c r="F629" i="28"/>
  <c r="F630" i="28"/>
  <c r="F631" i="28"/>
  <c r="F632" i="28"/>
  <c r="F633" i="28"/>
  <c r="F634" i="28"/>
  <c r="F635" i="28"/>
  <c r="F636" i="28"/>
  <c r="F637" i="28"/>
  <c r="F638" i="28"/>
  <c r="F639" i="28"/>
  <c r="F640" i="28"/>
  <c r="F641" i="28"/>
  <c r="F642" i="28"/>
  <c r="F643" i="28"/>
  <c r="F644" i="28"/>
  <c r="F645" i="28"/>
  <c r="F646" i="28"/>
  <c r="F647" i="28"/>
  <c r="F648" i="28"/>
  <c r="F649" i="28"/>
  <c r="F650" i="28"/>
  <c r="F651" i="28"/>
  <c r="F652" i="28"/>
  <c r="F653" i="28"/>
  <c r="F654" i="28"/>
  <c r="F655" i="28"/>
  <c r="F656" i="28"/>
  <c r="F657" i="28"/>
  <c r="F658" i="28"/>
  <c r="F659" i="28"/>
  <c r="F660" i="28"/>
  <c r="F661" i="28"/>
  <c r="F662" i="28"/>
  <c r="F663" i="28"/>
  <c r="F664" i="28"/>
  <c r="F665" i="28"/>
  <c r="F666" i="28"/>
  <c r="F667" i="28"/>
  <c r="F668" i="28"/>
  <c r="F669" i="28"/>
  <c r="F670" i="28"/>
  <c r="F671" i="28"/>
  <c r="F672" i="28"/>
  <c r="F673" i="28"/>
  <c r="F674" i="28"/>
  <c r="F675" i="28"/>
  <c r="F676" i="28"/>
  <c r="F677" i="28"/>
  <c r="F678" i="28"/>
  <c r="F679" i="28"/>
  <c r="F680" i="28"/>
  <c r="F681" i="28"/>
  <c r="F682" i="28"/>
  <c r="F683" i="28"/>
  <c r="F684" i="28"/>
  <c r="F685" i="28"/>
  <c r="F686" i="28"/>
  <c r="F687" i="28"/>
  <c r="F688" i="28"/>
  <c r="F689" i="28"/>
  <c r="F690" i="28"/>
  <c r="F691" i="28"/>
  <c r="F692" i="28"/>
  <c r="F693" i="28"/>
  <c r="F694" i="28"/>
  <c r="F695" i="28"/>
  <c r="F696" i="28"/>
  <c r="F697" i="28"/>
  <c r="F698" i="28"/>
  <c r="F699" i="28"/>
  <c r="F700" i="28"/>
  <c r="F701" i="28"/>
  <c r="F702" i="28"/>
  <c r="F703" i="28"/>
  <c r="F704" i="28"/>
  <c r="F705" i="28"/>
  <c r="F706" i="28"/>
  <c r="F707" i="28"/>
  <c r="F708" i="28"/>
  <c r="F709" i="28"/>
  <c r="F710" i="28"/>
  <c r="F711" i="28"/>
  <c r="F712" i="28"/>
  <c r="F713" i="28"/>
  <c r="F714" i="28"/>
  <c r="F715" i="28"/>
  <c r="F716" i="28"/>
  <c r="F717" i="28"/>
  <c r="F718" i="28"/>
  <c r="F719" i="28"/>
  <c r="F720" i="28"/>
  <c r="F721" i="28"/>
  <c r="F722" i="28"/>
  <c r="F723" i="28"/>
  <c r="F724" i="28"/>
  <c r="F725" i="28"/>
  <c r="F726" i="28"/>
  <c r="F727" i="28"/>
  <c r="F728" i="28"/>
  <c r="F729" i="28"/>
  <c r="F730" i="28"/>
  <c r="F731" i="28"/>
  <c r="F732" i="28"/>
  <c r="F733" i="28"/>
  <c r="F734" i="28"/>
  <c r="F735" i="28"/>
  <c r="F736" i="28"/>
  <c r="F737" i="28"/>
  <c r="F738" i="28"/>
  <c r="F739" i="28"/>
  <c r="F740" i="28"/>
  <c r="F741" i="28"/>
  <c r="F742" i="28"/>
  <c r="F743" i="28"/>
  <c r="F744" i="28"/>
  <c r="F745" i="28"/>
  <c r="F746" i="28"/>
  <c r="F747" i="28"/>
  <c r="F748" i="28"/>
  <c r="F749" i="28"/>
  <c r="F750" i="28"/>
  <c r="F751" i="28"/>
  <c r="F752" i="28"/>
  <c r="F753" i="28"/>
  <c r="F754" i="28"/>
  <c r="F755" i="28"/>
  <c r="F756" i="28"/>
  <c r="F757" i="28"/>
  <c r="F758" i="28"/>
  <c r="F759" i="28"/>
  <c r="F760" i="28"/>
  <c r="F761" i="28"/>
  <c r="F762" i="28"/>
  <c r="F763" i="28"/>
  <c r="F764" i="28"/>
  <c r="F765" i="28"/>
  <c r="F766" i="28"/>
  <c r="F767" i="28"/>
  <c r="F768" i="28"/>
  <c r="F769" i="28"/>
  <c r="F770" i="28"/>
  <c r="F771" i="28"/>
  <c r="F772" i="28"/>
  <c r="F773" i="28"/>
  <c r="F774" i="28"/>
  <c r="F775" i="28"/>
  <c r="F776" i="28"/>
  <c r="F777" i="28"/>
  <c r="F778" i="28"/>
  <c r="F779" i="28"/>
  <c r="F780" i="28"/>
  <c r="F781" i="28"/>
  <c r="F782" i="28"/>
  <c r="F783" i="28"/>
  <c r="F784" i="28"/>
  <c r="F785" i="28"/>
  <c r="F786" i="28"/>
  <c r="F787" i="28"/>
  <c r="F788" i="28"/>
  <c r="F789" i="28"/>
  <c r="F790" i="28"/>
  <c r="F791" i="28"/>
  <c r="F792" i="28"/>
  <c r="F793" i="28"/>
  <c r="F794" i="28"/>
  <c r="F795" i="28"/>
  <c r="F796" i="28"/>
  <c r="F797" i="28"/>
  <c r="F798" i="28"/>
  <c r="F799" i="28"/>
  <c r="F800" i="28"/>
  <c r="F801" i="28"/>
  <c r="F802" i="28"/>
  <c r="F803" i="28"/>
  <c r="F804" i="28"/>
  <c r="F805" i="28"/>
  <c r="F806" i="28"/>
  <c r="F807" i="28"/>
  <c r="F808" i="28"/>
  <c r="F809" i="28"/>
  <c r="F810" i="28"/>
  <c r="F811" i="28"/>
  <c r="F812" i="28"/>
  <c r="F813" i="28"/>
  <c r="F814" i="28"/>
  <c r="F815" i="28"/>
  <c r="F816" i="28"/>
  <c r="F817" i="28"/>
  <c r="F818" i="28"/>
  <c r="F819" i="28"/>
  <c r="F820" i="28"/>
  <c r="F821" i="28"/>
  <c r="F822" i="28"/>
  <c r="F823" i="28"/>
  <c r="F824" i="28"/>
  <c r="F825" i="28"/>
  <c r="F826" i="28"/>
  <c r="F827" i="28"/>
  <c r="F828" i="28"/>
  <c r="F829" i="28"/>
  <c r="F830" i="28"/>
  <c r="F831" i="28"/>
  <c r="F832" i="28"/>
  <c r="F833" i="28"/>
  <c r="F834" i="28"/>
  <c r="F835" i="28"/>
  <c r="F836" i="28"/>
  <c r="F837" i="28"/>
  <c r="F838" i="28"/>
  <c r="F839" i="28"/>
  <c r="F840" i="28"/>
  <c r="F841" i="28"/>
  <c r="F842" i="28"/>
  <c r="F843" i="28"/>
  <c r="F844" i="28"/>
  <c r="F845" i="28"/>
  <c r="F846" i="28"/>
  <c r="F847" i="28"/>
  <c r="F848" i="28"/>
  <c r="F849" i="28"/>
  <c r="F850" i="28"/>
  <c r="F851" i="28"/>
  <c r="F852" i="28"/>
  <c r="F853" i="28"/>
  <c r="F854" i="28"/>
  <c r="F855" i="28"/>
  <c r="F856" i="28"/>
  <c r="F857" i="28"/>
  <c r="F858" i="28"/>
  <c r="F859" i="28"/>
  <c r="F860" i="28"/>
  <c r="F861" i="28"/>
  <c r="F862" i="28"/>
  <c r="F863" i="28"/>
  <c r="F864" i="28"/>
  <c r="F865" i="28"/>
  <c r="F866" i="28"/>
  <c r="F867" i="28"/>
  <c r="F868" i="28"/>
  <c r="F869" i="28"/>
  <c r="F870" i="28"/>
  <c r="F871" i="28"/>
  <c r="F872" i="28"/>
  <c r="F873" i="28"/>
  <c r="F874" i="28"/>
  <c r="F875" i="28"/>
  <c r="F876" i="28"/>
  <c r="F877" i="28"/>
  <c r="F878" i="28"/>
  <c r="F879" i="28"/>
  <c r="F880" i="28"/>
  <c r="F881" i="28"/>
  <c r="F882" i="28"/>
  <c r="F883" i="28"/>
  <c r="F884" i="28"/>
  <c r="F885" i="28"/>
  <c r="F886" i="28"/>
  <c r="F887" i="28"/>
  <c r="F888" i="28"/>
  <c r="F889" i="28"/>
  <c r="F890" i="28"/>
  <c r="F891" i="28"/>
  <c r="F892" i="28"/>
  <c r="F893" i="28"/>
  <c r="F894" i="28"/>
  <c r="F895" i="28"/>
  <c r="F896" i="28"/>
  <c r="F897" i="28"/>
  <c r="F898" i="28"/>
  <c r="F899" i="28"/>
  <c r="F900" i="28"/>
  <c r="F901" i="28"/>
  <c r="F902" i="28"/>
  <c r="F903" i="28"/>
  <c r="F904" i="28"/>
  <c r="F905" i="28"/>
  <c r="F906" i="28"/>
  <c r="F907" i="28"/>
  <c r="F908" i="28"/>
  <c r="F909" i="28"/>
  <c r="F910" i="28"/>
  <c r="F911" i="28"/>
  <c r="F912" i="28"/>
  <c r="F913" i="28"/>
  <c r="F914" i="28"/>
  <c r="F915" i="28"/>
  <c r="F916" i="28"/>
  <c r="F917" i="28"/>
  <c r="F918" i="28"/>
  <c r="F919" i="28"/>
  <c r="F920" i="28"/>
  <c r="F921" i="28"/>
  <c r="F922" i="28"/>
  <c r="F923" i="28"/>
  <c r="F924" i="28"/>
  <c r="F925" i="28"/>
  <c r="F926" i="28"/>
  <c r="F927" i="28"/>
  <c r="F928" i="28"/>
  <c r="F929" i="28"/>
  <c r="F930" i="28"/>
  <c r="F931" i="28"/>
  <c r="F932" i="28"/>
  <c r="F933" i="28"/>
  <c r="F934" i="28"/>
  <c r="F935" i="28"/>
  <c r="F936" i="28"/>
  <c r="F937" i="28"/>
  <c r="F938" i="28"/>
  <c r="F939" i="28"/>
  <c r="F940" i="28"/>
  <c r="F941" i="28"/>
  <c r="F942" i="28"/>
  <c r="F943" i="28"/>
  <c r="F944" i="28"/>
  <c r="F945" i="28"/>
  <c r="F946" i="28"/>
  <c r="F947" i="28"/>
  <c r="F948" i="28"/>
  <c r="F949" i="28"/>
  <c r="F950" i="28"/>
  <c r="F951" i="28"/>
  <c r="F952" i="28"/>
  <c r="F953" i="28"/>
  <c r="F954" i="28"/>
  <c r="F955" i="28"/>
  <c r="F956" i="28"/>
  <c r="F957" i="28"/>
  <c r="F958" i="28"/>
  <c r="F959" i="28"/>
  <c r="F960" i="28"/>
  <c r="F961" i="28"/>
  <c r="F962" i="28"/>
  <c r="F963" i="28"/>
  <c r="F964" i="28"/>
  <c r="F965" i="28"/>
  <c r="F966" i="28"/>
  <c r="F967" i="28"/>
  <c r="F968" i="28"/>
  <c r="F969" i="28"/>
  <c r="F970" i="28"/>
  <c r="F971" i="28"/>
  <c r="F972" i="28"/>
  <c r="F973" i="28"/>
  <c r="F974" i="28"/>
  <c r="F975" i="28"/>
  <c r="F976" i="28"/>
  <c r="F977" i="28"/>
  <c r="F978" i="28"/>
  <c r="F979" i="28"/>
  <c r="F980" i="28"/>
  <c r="F981" i="28"/>
  <c r="F982" i="28"/>
  <c r="F983" i="28"/>
  <c r="F984" i="28"/>
  <c r="F985" i="28"/>
  <c r="F986" i="28"/>
  <c r="F987" i="28"/>
  <c r="F988" i="28"/>
  <c r="F5" i="28"/>
  <c r="G6" i="27"/>
  <c r="G7" i="27"/>
  <c r="G8" i="27"/>
  <c r="G9" i="27"/>
  <c r="G10" i="27"/>
  <c r="G11" i="27"/>
  <c r="G12" i="27"/>
  <c r="G13" i="27"/>
  <c r="G14" i="27"/>
  <c r="G15" i="27"/>
  <c r="G16" i="27"/>
  <c r="G17" i="27"/>
  <c r="G18" i="27"/>
  <c r="G19" i="27"/>
  <c r="G20" i="27"/>
  <c r="G21" i="27"/>
  <c r="G22" i="27"/>
  <c r="G23" i="27"/>
  <c r="G24" i="27"/>
  <c r="G25" i="27"/>
  <c r="G26" i="27"/>
  <c r="G27" i="27"/>
  <c r="G28" i="27"/>
  <c r="G29" i="27"/>
  <c r="G30" i="27"/>
  <c r="G31" i="27"/>
  <c r="G32" i="27"/>
  <c r="G33" i="27"/>
  <c r="G34" i="27"/>
  <c r="G35" i="27"/>
  <c r="G36" i="27"/>
  <c r="G37" i="27"/>
  <c r="G38" i="27"/>
  <c r="G39" i="27"/>
  <c r="G40" i="27"/>
  <c r="G41" i="27"/>
  <c r="G42" i="27"/>
  <c r="G43" i="27"/>
  <c r="G44" i="27"/>
  <c r="G45" i="27"/>
  <c r="G46" i="27"/>
  <c r="G47" i="27"/>
  <c r="G48" i="27"/>
  <c r="G49" i="27"/>
  <c r="G50" i="27"/>
  <c r="G51" i="27"/>
  <c r="G52" i="27"/>
  <c r="G53" i="27"/>
  <c r="G54" i="27"/>
  <c r="G55" i="27"/>
  <c r="G56" i="27"/>
  <c r="G57" i="27"/>
  <c r="G58" i="27"/>
  <c r="G59" i="27"/>
  <c r="G60" i="27"/>
  <c r="G61" i="27"/>
  <c r="G62" i="27"/>
  <c r="G63" i="27"/>
  <c r="G64" i="27"/>
  <c r="G65" i="27"/>
  <c r="G66" i="27"/>
  <c r="G67" i="27"/>
  <c r="G68" i="27"/>
  <c r="G69" i="27"/>
  <c r="G70" i="27"/>
  <c r="G71" i="27"/>
  <c r="G72" i="27"/>
  <c r="G73" i="27"/>
  <c r="G74" i="27"/>
  <c r="G75" i="27"/>
  <c r="G76" i="27"/>
  <c r="G77" i="27"/>
  <c r="G78" i="27"/>
  <c r="G79" i="27"/>
  <c r="G80" i="27"/>
  <c r="G81" i="27"/>
  <c r="G82" i="27"/>
  <c r="G83" i="27"/>
  <c r="G84" i="27"/>
  <c r="G85" i="27"/>
  <c r="G86" i="27"/>
  <c r="G87" i="27"/>
  <c r="G88" i="27"/>
  <c r="G89" i="27"/>
  <c r="G90" i="27"/>
  <c r="G91" i="27"/>
  <c r="G92" i="27"/>
  <c r="G93" i="27"/>
  <c r="G94" i="27"/>
  <c r="G95" i="27"/>
  <c r="G96" i="27"/>
  <c r="G97" i="27"/>
  <c r="G98" i="27"/>
  <c r="G99" i="27"/>
  <c r="G100" i="27"/>
  <c r="G101" i="27"/>
  <c r="G102" i="27"/>
  <c r="G103" i="27"/>
  <c r="G104" i="27"/>
  <c r="G105" i="27"/>
  <c r="G106" i="27"/>
  <c r="G107" i="27"/>
  <c r="G108" i="27"/>
  <c r="G109" i="27"/>
  <c r="G110" i="27"/>
  <c r="G111" i="27"/>
  <c r="G112" i="27"/>
  <c r="G113" i="27"/>
  <c r="G114" i="27"/>
  <c r="G115" i="27"/>
  <c r="G116" i="27"/>
  <c r="G117" i="27"/>
  <c r="G118" i="27"/>
  <c r="G119" i="27"/>
  <c r="G120" i="27"/>
  <c r="G121" i="27"/>
  <c r="G122" i="27"/>
  <c r="G123" i="27"/>
  <c r="G124" i="27"/>
  <c r="G125" i="27"/>
  <c r="G126" i="27"/>
  <c r="G127" i="27"/>
  <c r="G128" i="27"/>
  <c r="G129" i="27"/>
  <c r="G130" i="27"/>
  <c r="G131" i="27"/>
  <c r="G132" i="27"/>
  <c r="G133" i="27"/>
  <c r="G134" i="27"/>
  <c r="G135" i="27"/>
  <c r="G136" i="27"/>
  <c r="G137" i="27"/>
  <c r="G138" i="27"/>
  <c r="G139" i="27"/>
  <c r="G140" i="27"/>
  <c r="G141" i="27"/>
  <c r="G142" i="27"/>
  <c r="G143" i="27"/>
  <c r="G144" i="27"/>
  <c r="G145" i="27"/>
  <c r="G146" i="27"/>
  <c r="G147" i="27"/>
  <c r="G148" i="27"/>
  <c r="G149" i="27"/>
  <c r="G150" i="27"/>
  <c r="G151" i="27"/>
  <c r="G152" i="27"/>
  <c r="G153" i="27"/>
  <c r="G154" i="27"/>
  <c r="G155" i="27"/>
  <c r="G156" i="27"/>
  <c r="G157" i="27"/>
  <c r="G158" i="27"/>
  <c r="G159" i="27"/>
  <c r="G160" i="27"/>
  <c r="G161" i="27"/>
  <c r="G162" i="27"/>
  <c r="G163" i="27"/>
  <c r="G164" i="27"/>
  <c r="G165" i="27"/>
  <c r="G166" i="27"/>
  <c r="G167" i="27"/>
  <c r="G168" i="27"/>
  <c r="G169" i="27"/>
  <c r="G170" i="27"/>
  <c r="G171" i="27"/>
  <c r="G172" i="27"/>
  <c r="G173" i="27"/>
  <c r="G174" i="27"/>
  <c r="G175" i="27"/>
  <c r="G176" i="27"/>
  <c r="G177" i="27"/>
  <c r="G178" i="27"/>
  <c r="G179" i="27"/>
  <c r="G180" i="27"/>
  <c r="G181" i="27"/>
  <c r="G182" i="27"/>
  <c r="G183" i="27"/>
  <c r="G184" i="27"/>
  <c r="G185" i="27"/>
  <c r="G186" i="27"/>
  <c r="G187" i="27"/>
  <c r="G188" i="27"/>
  <c r="G189" i="27"/>
  <c r="G190" i="27"/>
  <c r="G191" i="27"/>
  <c r="G192" i="27"/>
  <c r="G193" i="27"/>
  <c r="G194" i="27"/>
  <c r="G195" i="27"/>
  <c r="G196" i="27"/>
  <c r="G197" i="27"/>
  <c r="G198" i="27"/>
  <c r="G199" i="27"/>
  <c r="G200" i="27"/>
  <c r="G201" i="27"/>
  <c r="G202" i="27"/>
  <c r="G203" i="27"/>
  <c r="G204" i="27"/>
  <c r="G205" i="27"/>
  <c r="G206" i="27"/>
  <c r="G207" i="27"/>
  <c r="G208" i="27"/>
  <c r="G209" i="27"/>
  <c r="G210" i="27"/>
  <c r="G211" i="27"/>
  <c r="G212" i="27"/>
  <c r="G213" i="27"/>
  <c r="G214" i="27"/>
  <c r="G215" i="27"/>
  <c r="G216" i="27"/>
  <c r="G217" i="27"/>
  <c r="G218" i="27"/>
  <c r="G219" i="27"/>
  <c r="G220" i="27"/>
  <c r="G221" i="27"/>
  <c r="G222" i="27"/>
  <c r="G223" i="27"/>
  <c r="G224" i="27"/>
  <c r="G225" i="27"/>
  <c r="G226" i="27"/>
  <c r="G227" i="27"/>
  <c r="G228" i="27"/>
  <c r="G229" i="27"/>
  <c r="G230" i="27"/>
  <c r="G231" i="27"/>
  <c r="G232" i="27"/>
  <c r="G233" i="27"/>
  <c r="G234" i="27"/>
  <c r="G235" i="27"/>
  <c r="G236" i="27"/>
  <c r="G237" i="27"/>
  <c r="G238" i="27"/>
  <c r="G239" i="27"/>
  <c r="G240" i="27"/>
  <c r="G241" i="27"/>
  <c r="G242" i="27"/>
  <c r="G243" i="27"/>
  <c r="G244" i="27"/>
  <c r="G245" i="27"/>
  <c r="G246" i="27"/>
  <c r="G247" i="27"/>
  <c r="G248" i="27"/>
  <c r="G249" i="27"/>
  <c r="G250" i="27"/>
  <c r="G251" i="27"/>
  <c r="G252" i="27"/>
  <c r="G253" i="27"/>
  <c r="G254" i="27"/>
  <c r="G255" i="27"/>
  <c r="G256" i="27"/>
  <c r="G257" i="27"/>
  <c r="G258" i="27"/>
  <c r="G259" i="27"/>
  <c r="G260" i="27"/>
  <c r="G261" i="27"/>
  <c r="G262" i="27"/>
  <c r="G263" i="27"/>
  <c r="G264" i="27"/>
  <c r="G265" i="27"/>
  <c r="G266" i="27"/>
  <c r="G267" i="27"/>
  <c r="G268" i="27"/>
  <c r="G269" i="27"/>
  <c r="G270" i="27"/>
  <c r="G271" i="27"/>
  <c r="G272" i="27"/>
  <c r="G273" i="27"/>
  <c r="G274" i="27"/>
  <c r="G275" i="27"/>
  <c r="G276" i="27"/>
  <c r="G277" i="27"/>
  <c r="G278" i="27"/>
  <c r="G279" i="27"/>
  <c r="G280" i="27"/>
  <c r="G281" i="27"/>
  <c r="G282" i="27"/>
  <c r="G283" i="27"/>
  <c r="G284" i="27"/>
  <c r="G285" i="27"/>
  <c r="G286" i="27"/>
  <c r="G287" i="27"/>
  <c r="G288" i="27"/>
  <c r="G289" i="27"/>
  <c r="G290" i="27"/>
  <c r="G291" i="27"/>
  <c r="G292" i="27"/>
  <c r="G293" i="27"/>
  <c r="G294" i="27"/>
  <c r="G295" i="27"/>
  <c r="G296" i="27"/>
  <c r="G297" i="27"/>
  <c r="G298" i="27"/>
  <c r="G299" i="27"/>
  <c r="G300" i="27"/>
  <c r="G301" i="27"/>
  <c r="G302" i="27"/>
  <c r="G303" i="27"/>
  <c r="G304" i="27"/>
  <c r="G305" i="27"/>
  <c r="G306" i="27"/>
  <c r="G307" i="27"/>
  <c r="G308" i="27"/>
  <c r="G309" i="27"/>
  <c r="G310" i="27"/>
  <c r="G311" i="27"/>
  <c r="G312" i="27"/>
  <c r="G313" i="27"/>
  <c r="G314" i="27"/>
  <c r="G315" i="27"/>
  <c r="G316" i="27"/>
  <c r="G317" i="27"/>
  <c r="G318" i="27"/>
  <c r="G319" i="27"/>
  <c r="G320" i="27"/>
  <c r="G321" i="27"/>
  <c r="G322" i="27"/>
  <c r="G323" i="27"/>
  <c r="G324" i="27"/>
  <c r="G325" i="27"/>
  <c r="G326" i="27"/>
  <c r="G327" i="27"/>
  <c r="G328" i="27"/>
  <c r="G329" i="27"/>
  <c r="G330" i="27"/>
  <c r="G331" i="27"/>
  <c r="G332" i="27"/>
  <c r="G333" i="27"/>
  <c r="G334" i="27"/>
  <c r="G335" i="27"/>
  <c r="G336" i="27"/>
  <c r="G337" i="27"/>
  <c r="G338" i="27"/>
  <c r="G339" i="27"/>
  <c r="G340" i="27"/>
  <c r="G341" i="27"/>
  <c r="G342" i="27"/>
  <c r="G343" i="27"/>
  <c r="G344" i="27"/>
  <c r="G345" i="27"/>
  <c r="G346" i="27"/>
  <c r="G347" i="27"/>
  <c r="G348" i="27"/>
  <c r="G349" i="27"/>
  <c r="G350" i="27"/>
  <c r="G351" i="27"/>
  <c r="G352" i="27"/>
  <c r="G353" i="27"/>
  <c r="G354" i="27"/>
  <c r="G355" i="27"/>
  <c r="G356" i="27"/>
  <c r="G357" i="27"/>
  <c r="G358" i="27"/>
  <c r="G359" i="27"/>
  <c r="G360" i="27"/>
  <c r="G361" i="27"/>
  <c r="G362" i="27"/>
  <c r="G363" i="27"/>
  <c r="G364" i="27"/>
  <c r="G365" i="27"/>
  <c r="G366" i="27"/>
  <c r="G367" i="27"/>
  <c r="G368" i="27"/>
  <c r="G369" i="27"/>
  <c r="G370" i="27"/>
  <c r="G371" i="27"/>
  <c r="G372" i="27"/>
  <c r="G373" i="27"/>
  <c r="G374" i="27"/>
  <c r="G375" i="27"/>
  <c r="G376" i="27"/>
  <c r="G377" i="27"/>
  <c r="G378" i="27"/>
  <c r="G379" i="27"/>
  <c r="G380" i="27"/>
  <c r="G381" i="27"/>
  <c r="G382" i="27"/>
  <c r="G383" i="27"/>
  <c r="G384" i="27"/>
  <c r="G385" i="27"/>
  <c r="G386" i="27"/>
  <c r="G387" i="27"/>
  <c r="G388" i="27"/>
  <c r="G389" i="27"/>
  <c r="G390" i="27"/>
  <c r="G391" i="27"/>
  <c r="G392" i="27"/>
  <c r="G393" i="27"/>
  <c r="G394" i="27"/>
  <c r="G395" i="27"/>
  <c r="G396" i="27"/>
  <c r="G397" i="27"/>
  <c r="G398" i="27"/>
  <c r="G399" i="27"/>
  <c r="G400" i="27"/>
  <c r="G401" i="27"/>
  <c r="G402" i="27"/>
  <c r="G403" i="27"/>
  <c r="G404" i="27"/>
  <c r="G405" i="27"/>
  <c r="G406" i="27"/>
  <c r="G407" i="27"/>
  <c r="G408" i="27"/>
  <c r="G409" i="27"/>
  <c r="G410" i="27"/>
  <c r="G411" i="27"/>
  <c r="G412" i="27"/>
  <c r="G413" i="27"/>
  <c r="G414" i="27"/>
  <c r="G415" i="27"/>
  <c r="G416" i="27"/>
  <c r="G417" i="27"/>
  <c r="G418" i="27"/>
  <c r="G419" i="27"/>
  <c r="G420" i="27"/>
  <c r="G421" i="27"/>
  <c r="G422" i="27"/>
  <c r="G423" i="27"/>
  <c r="G424" i="27"/>
  <c r="G425" i="27"/>
  <c r="G426" i="27"/>
  <c r="G427" i="27"/>
  <c r="G428" i="27"/>
  <c r="G429" i="27"/>
  <c r="G430" i="27"/>
  <c r="G431" i="27"/>
  <c r="G432" i="27"/>
  <c r="G433" i="27"/>
  <c r="G434" i="27"/>
  <c r="G435" i="27"/>
  <c r="G436" i="27"/>
  <c r="G437" i="27"/>
  <c r="G438" i="27"/>
  <c r="G439" i="27"/>
  <c r="G440" i="27"/>
  <c r="G441" i="27"/>
  <c r="G442" i="27"/>
  <c r="G443" i="27"/>
  <c r="G444" i="27"/>
  <c r="G445" i="27"/>
  <c r="G446" i="27"/>
  <c r="G447" i="27"/>
  <c r="G448" i="27"/>
  <c r="G449" i="27"/>
  <c r="G450" i="27"/>
  <c r="G451" i="27"/>
  <c r="G452" i="27"/>
  <c r="G453" i="27"/>
  <c r="G454" i="27"/>
  <c r="G455" i="27"/>
  <c r="G456" i="27"/>
  <c r="G457" i="27"/>
  <c r="G458" i="27"/>
  <c r="G459" i="27"/>
  <c r="G460" i="27"/>
  <c r="G461" i="27"/>
  <c r="G462" i="27"/>
  <c r="G463" i="27"/>
  <c r="G464" i="27"/>
  <c r="G465" i="27"/>
  <c r="G466" i="27"/>
  <c r="G467" i="27"/>
  <c r="G468" i="27"/>
  <c r="G469" i="27"/>
  <c r="G470" i="27"/>
  <c r="G471" i="27"/>
  <c r="G472" i="27"/>
  <c r="G473" i="27"/>
  <c r="G474" i="27"/>
  <c r="G475" i="27"/>
  <c r="G476" i="27"/>
  <c r="G477" i="27"/>
  <c r="G478" i="27"/>
  <c r="G479" i="27"/>
  <c r="G480" i="27"/>
  <c r="G481" i="27"/>
  <c r="G482" i="27"/>
  <c r="G483" i="27"/>
  <c r="G484" i="27"/>
  <c r="G485" i="27"/>
  <c r="G486" i="27"/>
  <c r="G487" i="27"/>
  <c r="G488" i="27"/>
  <c r="G489" i="27"/>
  <c r="G490" i="27"/>
  <c r="G491" i="27"/>
  <c r="G492" i="27"/>
  <c r="G493" i="27"/>
  <c r="G494" i="27"/>
  <c r="G495" i="27"/>
  <c r="G496" i="27"/>
  <c r="G497" i="27"/>
  <c r="G498" i="27"/>
  <c r="G499" i="27"/>
  <c r="G500" i="27"/>
  <c r="G501" i="27"/>
  <c r="G502" i="27"/>
  <c r="G503" i="27"/>
  <c r="G504" i="27"/>
  <c r="G505" i="27"/>
  <c r="G506" i="27"/>
  <c r="G507" i="27"/>
  <c r="G508" i="27"/>
  <c r="G509" i="27"/>
  <c r="G510" i="27"/>
  <c r="G511" i="27"/>
  <c r="G512" i="27"/>
  <c r="G513" i="27"/>
  <c r="G514" i="27"/>
  <c r="G515" i="27"/>
  <c r="G516" i="27"/>
  <c r="G517" i="27"/>
  <c r="G518" i="27"/>
  <c r="G519" i="27"/>
  <c r="G520" i="27"/>
  <c r="G521" i="27"/>
  <c r="G522" i="27"/>
  <c r="G523" i="27"/>
  <c r="G524" i="27"/>
  <c r="G525" i="27"/>
  <c r="G526" i="27"/>
  <c r="G527" i="27"/>
  <c r="G528" i="27"/>
  <c r="G529" i="27"/>
  <c r="G530" i="27"/>
  <c r="G531" i="27"/>
  <c r="G532" i="27"/>
  <c r="G533" i="27"/>
  <c r="G534" i="27"/>
  <c r="G535" i="27"/>
  <c r="G536" i="27"/>
  <c r="G537" i="27"/>
  <c r="G538" i="27"/>
  <c r="G539" i="27"/>
  <c r="G540" i="27"/>
  <c r="G541" i="27"/>
  <c r="G542" i="27"/>
  <c r="G543" i="27"/>
  <c r="G544" i="27"/>
  <c r="G545" i="27"/>
  <c r="G546" i="27"/>
  <c r="G547" i="27"/>
  <c r="G548" i="27"/>
  <c r="G549" i="27"/>
  <c r="G550" i="27"/>
  <c r="G551" i="27"/>
  <c r="G552" i="27"/>
  <c r="G553" i="27"/>
  <c r="G554" i="27"/>
  <c r="G555" i="27"/>
  <c r="G556" i="27"/>
  <c r="G557" i="27"/>
  <c r="G558" i="27"/>
  <c r="G559" i="27"/>
  <c r="G560" i="27"/>
  <c r="G561" i="27"/>
  <c r="G562" i="27"/>
  <c r="G563" i="27"/>
  <c r="G564" i="27"/>
  <c r="G565" i="27"/>
  <c r="G566" i="27"/>
  <c r="G567" i="27"/>
  <c r="G568" i="27"/>
  <c r="G569" i="27"/>
  <c r="G570" i="27"/>
  <c r="G571" i="27"/>
  <c r="G572" i="27"/>
  <c r="G573" i="27"/>
  <c r="G574" i="27"/>
  <c r="G575" i="27"/>
  <c r="G576" i="27"/>
  <c r="G577" i="27"/>
  <c r="G578" i="27"/>
  <c r="G579" i="27"/>
  <c r="G580" i="27"/>
  <c r="G581" i="27"/>
  <c r="G582" i="27"/>
  <c r="G583" i="27"/>
  <c r="G584" i="27"/>
  <c r="G585" i="27"/>
  <c r="G586" i="27"/>
  <c r="G587" i="27"/>
  <c r="G588" i="27"/>
  <c r="G589" i="27"/>
  <c r="G590" i="27"/>
  <c r="G591" i="27"/>
  <c r="G592" i="27"/>
  <c r="G593" i="27"/>
  <c r="G594" i="27"/>
  <c r="G595" i="27"/>
  <c r="G596" i="27"/>
  <c r="G597" i="27"/>
  <c r="G598" i="27"/>
  <c r="G599" i="27"/>
  <c r="G600" i="27"/>
  <c r="G601" i="27"/>
  <c r="G602" i="27"/>
  <c r="G603" i="27"/>
  <c r="G604" i="27"/>
  <c r="G605" i="27"/>
  <c r="G606" i="27"/>
  <c r="G607" i="27"/>
  <c r="G608" i="27"/>
  <c r="G609" i="27"/>
  <c r="G610" i="27"/>
  <c r="G611" i="27"/>
  <c r="G612" i="27"/>
  <c r="G613" i="27"/>
  <c r="G614" i="27"/>
  <c r="G615" i="27"/>
  <c r="G616" i="27"/>
  <c r="G617" i="27"/>
  <c r="G618" i="27"/>
  <c r="G619" i="27"/>
  <c r="G620" i="27"/>
  <c r="G621" i="27"/>
  <c r="G622" i="27"/>
  <c r="G623" i="27"/>
  <c r="G624" i="27"/>
  <c r="G625" i="27"/>
  <c r="G626" i="27"/>
  <c r="G627" i="27"/>
  <c r="G628" i="27"/>
  <c r="G629" i="27"/>
  <c r="G630" i="27"/>
  <c r="G631" i="27"/>
  <c r="G632" i="27"/>
  <c r="G633" i="27"/>
  <c r="G634" i="27"/>
  <c r="G635" i="27"/>
  <c r="G636" i="27"/>
  <c r="G637" i="27"/>
  <c r="G638" i="27"/>
  <c r="G639" i="27"/>
  <c r="G640" i="27"/>
  <c r="G641" i="27"/>
  <c r="G642" i="27"/>
  <c r="G643" i="27"/>
  <c r="G644" i="27"/>
  <c r="G645" i="27"/>
  <c r="G646" i="27"/>
  <c r="G647" i="27"/>
  <c r="G648" i="27"/>
  <c r="G649" i="27"/>
  <c r="G650" i="27"/>
  <c r="G651" i="27"/>
  <c r="G652" i="27"/>
  <c r="G653" i="27"/>
  <c r="G654" i="27"/>
  <c r="G655" i="27"/>
  <c r="G656" i="27"/>
  <c r="G657" i="27"/>
  <c r="G658" i="27"/>
  <c r="G659" i="27"/>
  <c r="G660" i="27"/>
  <c r="G661" i="27"/>
  <c r="G662" i="27"/>
  <c r="G663" i="27"/>
  <c r="G664" i="27"/>
  <c r="G665" i="27"/>
  <c r="G666" i="27"/>
  <c r="G667" i="27"/>
  <c r="G668" i="27"/>
  <c r="G669" i="27"/>
  <c r="G670" i="27"/>
  <c r="G671" i="27"/>
  <c r="G672" i="27"/>
  <c r="G673" i="27"/>
  <c r="G674" i="27"/>
  <c r="G675" i="27"/>
  <c r="G676" i="27"/>
  <c r="G677" i="27"/>
  <c r="G678" i="27"/>
  <c r="G679" i="27"/>
  <c r="G680" i="27"/>
  <c r="G681" i="27"/>
  <c r="G682" i="27"/>
  <c r="G683" i="27"/>
  <c r="G684" i="27"/>
  <c r="G685" i="27"/>
  <c r="G686" i="27"/>
  <c r="G687" i="27"/>
  <c r="G688" i="27"/>
  <c r="G689" i="27"/>
  <c r="G690" i="27"/>
  <c r="G691" i="27"/>
  <c r="G692" i="27"/>
  <c r="G693" i="27"/>
  <c r="G694" i="27"/>
  <c r="G695" i="27"/>
  <c r="G696" i="27"/>
  <c r="G697" i="27"/>
  <c r="G698" i="27"/>
  <c r="G699" i="27"/>
  <c r="G700" i="27"/>
  <c r="G701" i="27"/>
  <c r="G702" i="27"/>
  <c r="G703" i="27"/>
  <c r="G704" i="27"/>
  <c r="G705" i="27"/>
  <c r="G706" i="27"/>
  <c r="G707" i="27"/>
  <c r="G708" i="27"/>
  <c r="G709" i="27"/>
  <c r="G710" i="27"/>
  <c r="G711" i="27"/>
  <c r="G712" i="27"/>
  <c r="G713" i="27"/>
  <c r="G714" i="27"/>
  <c r="G715" i="27"/>
  <c r="G716" i="27"/>
  <c r="G717" i="27"/>
  <c r="G718" i="27"/>
  <c r="G719" i="27"/>
  <c r="G720" i="27"/>
  <c r="G721" i="27"/>
  <c r="G722" i="27"/>
  <c r="G723" i="27"/>
  <c r="G724" i="27"/>
  <c r="G725" i="27"/>
  <c r="G726" i="27"/>
  <c r="G727" i="27"/>
  <c r="G728" i="27"/>
  <c r="G729" i="27"/>
  <c r="G730" i="27"/>
  <c r="G731" i="27"/>
  <c r="G732" i="27"/>
  <c r="G733" i="27"/>
  <c r="G734" i="27"/>
  <c r="G735" i="27"/>
  <c r="G736" i="27"/>
  <c r="G737" i="27"/>
  <c r="G738" i="27"/>
  <c r="G739" i="27"/>
  <c r="G740" i="27"/>
  <c r="G741" i="27"/>
  <c r="G742" i="27"/>
  <c r="G743" i="27"/>
  <c r="G744" i="27"/>
  <c r="G745" i="27"/>
  <c r="G746" i="27"/>
  <c r="G747" i="27"/>
  <c r="G748" i="27"/>
  <c r="G749" i="27"/>
  <c r="G750" i="27"/>
  <c r="G751" i="27"/>
  <c r="G752" i="27"/>
  <c r="G753" i="27"/>
  <c r="G754" i="27"/>
  <c r="G755" i="27"/>
  <c r="G756" i="27"/>
  <c r="G757" i="27"/>
  <c r="G758" i="27"/>
  <c r="G759" i="27"/>
  <c r="G760" i="27"/>
  <c r="G761" i="27"/>
  <c r="G762" i="27"/>
  <c r="G763" i="27"/>
  <c r="G764" i="27"/>
  <c r="G765" i="27"/>
  <c r="G766" i="27"/>
  <c r="G767" i="27"/>
  <c r="G768" i="27"/>
  <c r="G769" i="27"/>
  <c r="G770" i="27"/>
  <c r="G771" i="27"/>
  <c r="G772" i="27"/>
  <c r="G773" i="27"/>
  <c r="G774" i="27"/>
  <c r="G775" i="27"/>
  <c r="G776" i="27"/>
  <c r="G777" i="27"/>
  <c r="G778" i="27"/>
  <c r="G779" i="27"/>
  <c r="G780" i="27"/>
  <c r="G781" i="27"/>
  <c r="G782" i="27"/>
  <c r="G783" i="27"/>
  <c r="G784" i="27"/>
  <c r="G785" i="27"/>
  <c r="G786" i="27"/>
  <c r="G787" i="27"/>
  <c r="G788" i="27"/>
  <c r="G789" i="27"/>
  <c r="G790" i="27"/>
  <c r="G791" i="27"/>
  <c r="G792" i="27"/>
  <c r="G793" i="27"/>
  <c r="G794" i="27"/>
  <c r="G795" i="27"/>
  <c r="G796" i="27"/>
  <c r="G797" i="27"/>
  <c r="G798" i="27"/>
  <c r="G799" i="27"/>
  <c r="G800" i="27"/>
  <c r="G801" i="27"/>
  <c r="G802" i="27"/>
  <c r="G803" i="27"/>
  <c r="G804" i="27"/>
  <c r="G805" i="27"/>
  <c r="G806" i="27"/>
  <c r="G807" i="27"/>
  <c r="G808" i="27"/>
  <c r="G809" i="27"/>
  <c r="G810" i="27"/>
  <c r="G811" i="27"/>
  <c r="G812" i="27"/>
  <c r="G813" i="27"/>
  <c r="G814" i="27"/>
  <c r="G815" i="27"/>
  <c r="G816" i="27"/>
  <c r="G817" i="27"/>
  <c r="G818" i="27"/>
  <c r="G819" i="27"/>
  <c r="G820" i="27"/>
  <c r="G821" i="27"/>
  <c r="G822" i="27"/>
  <c r="G823" i="27"/>
  <c r="G824" i="27"/>
  <c r="G825" i="27"/>
  <c r="G826" i="27"/>
  <c r="G827" i="27"/>
  <c r="G828" i="27"/>
  <c r="G829" i="27"/>
  <c r="G830" i="27"/>
  <c r="G831" i="27"/>
  <c r="G832" i="27"/>
  <c r="G833" i="27"/>
  <c r="G834" i="27"/>
  <c r="G835" i="27"/>
  <c r="G836" i="27"/>
  <c r="G837" i="27"/>
  <c r="G838" i="27"/>
  <c r="G839" i="27"/>
  <c r="G840" i="27"/>
  <c r="G841" i="27"/>
  <c r="G842" i="27"/>
  <c r="G843" i="27"/>
  <c r="G844" i="27"/>
  <c r="G845" i="27"/>
  <c r="G846" i="27"/>
  <c r="G847" i="27"/>
  <c r="G848" i="27"/>
  <c r="G849" i="27"/>
  <c r="G850" i="27"/>
  <c r="G851" i="27"/>
  <c r="G852" i="27"/>
  <c r="G853" i="27"/>
  <c r="G854" i="27"/>
  <c r="G855" i="27"/>
  <c r="G856" i="27"/>
  <c r="G857" i="27"/>
  <c r="G858" i="27"/>
  <c r="G859" i="27"/>
  <c r="G860" i="27"/>
  <c r="G861" i="27"/>
  <c r="G862" i="27"/>
  <c r="G863" i="27"/>
  <c r="G864" i="27"/>
  <c r="G865" i="27"/>
  <c r="G866" i="27"/>
  <c r="G867" i="27"/>
  <c r="G868" i="27"/>
  <c r="G869" i="27"/>
  <c r="G870" i="27"/>
  <c r="G871" i="27"/>
  <c r="G872" i="27"/>
  <c r="G873" i="27"/>
  <c r="G874" i="27"/>
  <c r="G875" i="27"/>
  <c r="G876" i="27"/>
  <c r="G877" i="27"/>
  <c r="G878" i="27"/>
  <c r="G879" i="27"/>
  <c r="G880" i="27"/>
  <c r="G881" i="27"/>
  <c r="G882" i="27"/>
  <c r="G883" i="27"/>
  <c r="G884" i="27"/>
  <c r="G885" i="27"/>
  <c r="G886" i="27"/>
  <c r="G887" i="27"/>
  <c r="G888" i="27"/>
  <c r="G889" i="27"/>
  <c r="G890" i="27"/>
  <c r="G891" i="27"/>
  <c r="G892" i="27"/>
  <c r="G893" i="27"/>
  <c r="G894" i="27"/>
  <c r="G895" i="27"/>
  <c r="G896" i="27"/>
  <c r="G897" i="27"/>
  <c r="G898" i="27"/>
  <c r="G899" i="27"/>
  <c r="G900" i="27"/>
  <c r="G901" i="27"/>
  <c r="G902" i="27"/>
  <c r="G903" i="27"/>
  <c r="G904" i="27"/>
  <c r="G905" i="27"/>
  <c r="G906" i="27"/>
  <c r="G907" i="27"/>
  <c r="G908" i="27"/>
  <c r="G909" i="27"/>
  <c r="G910" i="27"/>
  <c r="G911" i="27"/>
  <c r="G912" i="27"/>
  <c r="G913" i="27"/>
  <c r="G914" i="27"/>
  <c r="G915" i="27"/>
  <c r="G916" i="27"/>
  <c r="G917" i="27"/>
  <c r="G918" i="27"/>
  <c r="G919" i="27"/>
  <c r="G920" i="27"/>
  <c r="G921" i="27"/>
  <c r="G922" i="27"/>
  <c r="G923" i="27"/>
  <c r="G924" i="27"/>
  <c r="G925" i="27"/>
  <c r="G926" i="27"/>
  <c r="G927" i="27"/>
  <c r="G928" i="27"/>
  <c r="G929" i="27"/>
  <c r="G930" i="27"/>
  <c r="G931" i="27"/>
  <c r="G932" i="27"/>
  <c r="G933" i="27"/>
  <c r="G934" i="27"/>
  <c r="G935" i="27"/>
  <c r="G936" i="27"/>
  <c r="G937" i="27"/>
  <c r="G938" i="27"/>
  <c r="G939" i="27"/>
  <c r="G940" i="27"/>
  <c r="G941" i="27"/>
  <c r="G942" i="27"/>
  <c r="G943" i="27"/>
  <c r="G944" i="27"/>
  <c r="G945" i="27"/>
  <c r="G946" i="27"/>
  <c r="G947" i="27"/>
  <c r="G948" i="27"/>
  <c r="G949" i="27"/>
  <c r="G950" i="27"/>
  <c r="G951" i="27"/>
  <c r="G952" i="27"/>
  <c r="G953" i="27"/>
  <c r="G954" i="27"/>
  <c r="G955" i="27"/>
  <c r="G956" i="27"/>
  <c r="G957" i="27"/>
  <c r="G958" i="27"/>
  <c r="G959" i="27"/>
  <c r="G960" i="27"/>
  <c r="G961" i="27"/>
  <c r="G962" i="27"/>
  <c r="G963" i="27"/>
  <c r="G964" i="27"/>
  <c r="G965" i="27"/>
  <c r="G966" i="27"/>
  <c r="G967" i="27"/>
  <c r="G968" i="27"/>
  <c r="G969" i="27"/>
  <c r="G970" i="27"/>
  <c r="G971" i="27"/>
  <c r="G972" i="27"/>
  <c r="G973" i="27"/>
  <c r="G974" i="27"/>
  <c r="G975" i="27"/>
  <c r="G976" i="27"/>
  <c r="G977" i="27"/>
  <c r="G978" i="27"/>
  <c r="G979" i="27"/>
  <c r="G980" i="27"/>
  <c r="G981" i="27"/>
  <c r="G982" i="27"/>
  <c r="G983" i="27"/>
  <c r="G984" i="27"/>
  <c r="G985" i="27"/>
  <c r="G986" i="27"/>
  <c r="G987" i="27"/>
  <c r="G988" i="27"/>
  <c r="G5" i="27"/>
  <c r="E988" i="28"/>
  <c r="E987" i="28"/>
  <c r="E986" i="28"/>
  <c r="E985" i="28"/>
  <c r="E984" i="28"/>
  <c r="E983" i="28"/>
  <c r="E982" i="28"/>
  <c r="E981" i="28"/>
  <c r="E980" i="28"/>
  <c r="E979" i="28"/>
  <c r="E978" i="28"/>
  <c r="E977" i="28"/>
  <c r="E976" i="28"/>
  <c r="E975" i="28"/>
  <c r="E974" i="28"/>
  <c r="E973" i="28"/>
  <c r="E972" i="28"/>
  <c r="E971" i="28"/>
  <c r="E970" i="28"/>
  <c r="E969" i="28"/>
  <c r="E968" i="28"/>
  <c r="E967" i="28"/>
  <c r="E966" i="28"/>
  <c r="E965" i="28"/>
  <c r="E964" i="28"/>
  <c r="E963" i="28"/>
  <c r="E962" i="28"/>
  <c r="E961" i="28"/>
  <c r="E960" i="28"/>
  <c r="E959" i="28"/>
  <c r="E958" i="28"/>
  <c r="E957" i="28"/>
  <c r="E956" i="28"/>
  <c r="E955" i="28"/>
  <c r="E954" i="28"/>
  <c r="E953" i="28"/>
  <c r="E952" i="28"/>
  <c r="E951" i="28"/>
  <c r="E950" i="28"/>
  <c r="E949" i="28"/>
  <c r="E948" i="28"/>
  <c r="E947" i="28"/>
  <c r="E946" i="28"/>
  <c r="E945" i="28"/>
  <c r="E944" i="28"/>
  <c r="E943" i="28"/>
  <c r="E942" i="28"/>
  <c r="E941" i="28"/>
  <c r="E940" i="28"/>
  <c r="E939" i="28"/>
  <c r="E938" i="28"/>
  <c r="E937" i="28"/>
  <c r="E936" i="28"/>
  <c r="E935" i="28"/>
  <c r="E934" i="28"/>
  <c r="E933" i="28"/>
  <c r="E932" i="28"/>
  <c r="E931" i="28"/>
  <c r="E930" i="28"/>
  <c r="E929" i="28"/>
  <c r="E928" i="28"/>
  <c r="E927" i="28"/>
  <c r="E926" i="28"/>
  <c r="E925" i="28"/>
  <c r="E924" i="28"/>
  <c r="E923" i="28"/>
  <c r="E922" i="28"/>
  <c r="E921" i="28"/>
  <c r="E920" i="28"/>
  <c r="E919" i="28"/>
  <c r="E918" i="28"/>
  <c r="E917" i="28"/>
  <c r="E916" i="28"/>
  <c r="E915" i="28"/>
  <c r="E914" i="28"/>
  <c r="E913" i="28"/>
  <c r="E912" i="28"/>
  <c r="E911" i="28"/>
  <c r="E910" i="28"/>
  <c r="E909" i="28"/>
  <c r="E908" i="28"/>
  <c r="E907" i="28"/>
  <c r="E906" i="28"/>
  <c r="E905" i="28"/>
  <c r="E904" i="28"/>
  <c r="E903" i="28"/>
  <c r="E902" i="28"/>
  <c r="E901" i="28"/>
  <c r="E900" i="28"/>
  <c r="E899" i="28"/>
  <c r="E898" i="28"/>
  <c r="E897" i="28"/>
  <c r="E896" i="28"/>
  <c r="E895" i="28"/>
  <c r="E894" i="28"/>
  <c r="E893" i="28"/>
  <c r="E892" i="28"/>
  <c r="E891" i="28"/>
  <c r="E890" i="28"/>
  <c r="E889" i="28"/>
  <c r="E888" i="28"/>
  <c r="E887" i="28"/>
  <c r="E886" i="28"/>
  <c r="E885" i="28"/>
  <c r="E884" i="28"/>
  <c r="E883" i="28"/>
  <c r="E882" i="28"/>
  <c r="E881" i="28"/>
  <c r="E880" i="28"/>
  <c r="E879" i="28"/>
  <c r="E878" i="28"/>
  <c r="E877" i="28"/>
  <c r="E876" i="28"/>
  <c r="E875" i="28"/>
  <c r="E874" i="28"/>
  <c r="E873" i="28"/>
  <c r="E872" i="28"/>
  <c r="E871" i="28"/>
  <c r="E870" i="28"/>
  <c r="E869" i="28"/>
  <c r="E868" i="28"/>
  <c r="E867" i="28"/>
  <c r="E866" i="28"/>
  <c r="E865" i="28"/>
  <c r="E864" i="28"/>
  <c r="E863" i="28"/>
  <c r="E862" i="28"/>
  <c r="E861" i="28"/>
  <c r="E860" i="28"/>
  <c r="E859" i="28"/>
  <c r="E858" i="28"/>
  <c r="E857" i="28"/>
  <c r="E856" i="28"/>
  <c r="E855" i="28"/>
  <c r="E854" i="28"/>
  <c r="E853" i="28"/>
  <c r="E852" i="28"/>
  <c r="E851" i="28"/>
  <c r="E850" i="28"/>
  <c r="E849" i="28"/>
  <c r="E848" i="28"/>
  <c r="E847" i="28"/>
  <c r="E846" i="28"/>
  <c r="E845" i="28"/>
  <c r="E844" i="28"/>
  <c r="E843" i="28"/>
  <c r="E842" i="28"/>
  <c r="E841" i="28"/>
  <c r="E840" i="28"/>
  <c r="E839" i="28"/>
  <c r="E838" i="28"/>
  <c r="E837" i="28"/>
  <c r="E836" i="28"/>
  <c r="E835" i="28"/>
  <c r="E834" i="28"/>
  <c r="E833" i="28"/>
  <c r="E832" i="28"/>
  <c r="E831" i="28"/>
  <c r="E830" i="28"/>
  <c r="E829" i="28"/>
  <c r="E828" i="28"/>
  <c r="E827" i="28"/>
  <c r="E826" i="28"/>
  <c r="E825" i="28"/>
  <c r="E824" i="28"/>
  <c r="E823" i="28"/>
  <c r="E822" i="28"/>
  <c r="E821" i="28"/>
  <c r="E820" i="28"/>
  <c r="E819" i="28"/>
  <c r="E818" i="28"/>
  <c r="E817" i="28"/>
  <c r="E816" i="28"/>
  <c r="E815" i="28"/>
  <c r="E814" i="28"/>
  <c r="E813" i="28"/>
  <c r="E812" i="28"/>
  <c r="E811" i="28"/>
  <c r="E810" i="28"/>
  <c r="E809" i="28"/>
  <c r="E808" i="28"/>
  <c r="E807" i="28"/>
  <c r="E806" i="28"/>
  <c r="E805" i="28"/>
  <c r="E804" i="28"/>
  <c r="E803" i="28"/>
  <c r="E802" i="28"/>
  <c r="E801" i="28"/>
  <c r="E800" i="28"/>
  <c r="E799" i="28"/>
  <c r="E798" i="28"/>
  <c r="E797" i="28"/>
  <c r="E796" i="28"/>
  <c r="E795" i="28"/>
  <c r="E794" i="28"/>
  <c r="E793" i="28"/>
  <c r="E792" i="28"/>
  <c r="E791" i="28"/>
  <c r="E790" i="28"/>
  <c r="E789" i="28"/>
  <c r="E788" i="28"/>
  <c r="E787" i="28"/>
  <c r="E786" i="28"/>
  <c r="E785" i="28"/>
  <c r="E784" i="28"/>
  <c r="E783" i="28"/>
  <c r="E782" i="28"/>
  <c r="E781" i="28"/>
  <c r="E780" i="28"/>
  <c r="E779" i="28"/>
  <c r="E778" i="28"/>
  <c r="E777" i="28"/>
  <c r="E776" i="28"/>
  <c r="E775" i="28"/>
  <c r="E774" i="28"/>
  <c r="E773" i="28"/>
  <c r="E772" i="28"/>
  <c r="E771" i="28"/>
  <c r="E770" i="28"/>
  <c r="E769" i="28"/>
  <c r="E768" i="28"/>
  <c r="E767" i="28"/>
  <c r="E766" i="28"/>
  <c r="E765" i="28"/>
  <c r="E764" i="28"/>
  <c r="E763" i="28"/>
  <c r="E762" i="28"/>
  <c r="E761" i="28"/>
  <c r="E760" i="28"/>
  <c r="E759" i="28"/>
  <c r="E758" i="28"/>
  <c r="E757" i="28"/>
  <c r="E756" i="28"/>
  <c r="E755" i="28"/>
  <c r="E754" i="28"/>
  <c r="E753" i="28"/>
  <c r="E752" i="28"/>
  <c r="E751" i="28"/>
  <c r="E750" i="28"/>
  <c r="E749" i="28"/>
  <c r="E748" i="28"/>
  <c r="E747" i="28"/>
  <c r="E746" i="28"/>
  <c r="E745" i="28"/>
  <c r="E744" i="28"/>
  <c r="E743" i="28"/>
  <c r="E742" i="28"/>
  <c r="E741" i="28"/>
  <c r="E740" i="28"/>
  <c r="E739" i="28"/>
  <c r="E738" i="28"/>
  <c r="E737" i="28"/>
  <c r="E736" i="28"/>
  <c r="E735" i="28"/>
  <c r="E734" i="28"/>
  <c r="E733" i="28"/>
  <c r="E732" i="28"/>
  <c r="E731" i="28"/>
  <c r="E730" i="28"/>
  <c r="E729" i="28"/>
  <c r="E728" i="28"/>
  <c r="E727" i="28"/>
  <c r="E726" i="28"/>
  <c r="E725" i="28"/>
  <c r="E724" i="28"/>
  <c r="E723" i="28"/>
  <c r="E722" i="28"/>
  <c r="E721" i="28"/>
  <c r="E720" i="28"/>
  <c r="E719" i="28"/>
  <c r="E718" i="28"/>
  <c r="E717" i="28"/>
  <c r="E716" i="28"/>
  <c r="E715" i="28"/>
  <c r="E714" i="28"/>
  <c r="E713" i="28"/>
  <c r="E712" i="28"/>
  <c r="E711" i="28"/>
  <c r="E710" i="28"/>
  <c r="E709" i="28"/>
  <c r="E708" i="28"/>
  <c r="E707" i="28"/>
  <c r="E706" i="28"/>
  <c r="E705" i="28"/>
  <c r="E704" i="28"/>
  <c r="E703" i="28"/>
  <c r="E702" i="28"/>
  <c r="E701" i="28"/>
  <c r="E700" i="28"/>
  <c r="E699" i="28"/>
  <c r="E698" i="28"/>
  <c r="E697" i="28"/>
  <c r="E696" i="28"/>
  <c r="E695" i="28"/>
  <c r="E694" i="28"/>
  <c r="E693" i="28"/>
  <c r="E692" i="28"/>
  <c r="E691" i="28"/>
  <c r="E690" i="28"/>
  <c r="E689" i="28"/>
  <c r="E688" i="28"/>
  <c r="E687" i="28"/>
  <c r="E686" i="28"/>
  <c r="E685" i="28"/>
  <c r="E684" i="28"/>
  <c r="E683" i="28"/>
  <c r="E682" i="28"/>
  <c r="E681" i="28"/>
  <c r="E680" i="28"/>
  <c r="E679" i="28"/>
  <c r="E678" i="28"/>
  <c r="E677" i="28"/>
  <c r="E676" i="28"/>
  <c r="E675" i="28"/>
  <c r="E674" i="28"/>
  <c r="E673" i="28"/>
  <c r="E672" i="28"/>
  <c r="E671" i="28"/>
  <c r="E670" i="28"/>
  <c r="E669" i="28"/>
  <c r="E668" i="28"/>
  <c r="E667" i="28"/>
  <c r="E666" i="28"/>
  <c r="E665" i="28"/>
  <c r="E664" i="28"/>
  <c r="E663" i="28"/>
  <c r="E662" i="28"/>
  <c r="E661" i="28"/>
  <c r="E660" i="28"/>
  <c r="E659" i="28"/>
  <c r="E658" i="28"/>
  <c r="E657" i="28"/>
  <c r="E656" i="28"/>
  <c r="E655" i="28"/>
  <c r="E654" i="28"/>
  <c r="E653" i="28"/>
  <c r="E652" i="28"/>
  <c r="E651" i="28"/>
  <c r="E650" i="28"/>
  <c r="E649" i="28"/>
  <c r="E648" i="28"/>
  <c r="E647" i="28"/>
  <c r="E646" i="28"/>
  <c r="E645" i="28"/>
  <c r="E644" i="28"/>
  <c r="E643" i="28"/>
  <c r="E642" i="28"/>
  <c r="E641" i="28"/>
  <c r="E640" i="28"/>
  <c r="E639" i="28"/>
  <c r="E638" i="28"/>
  <c r="E637" i="28"/>
  <c r="E636" i="28"/>
  <c r="E635" i="28"/>
  <c r="E634" i="28"/>
  <c r="E633" i="28"/>
  <c r="E632" i="28"/>
  <c r="E631" i="28"/>
  <c r="E630" i="28"/>
  <c r="E629" i="28"/>
  <c r="E628" i="28"/>
  <c r="E627" i="28"/>
  <c r="E626" i="28"/>
  <c r="E625" i="28"/>
  <c r="E624" i="28"/>
  <c r="E623" i="28"/>
  <c r="E622" i="28"/>
  <c r="E621" i="28"/>
  <c r="E620" i="28"/>
  <c r="E619" i="28"/>
  <c r="E618" i="28"/>
  <c r="E617" i="28"/>
  <c r="E616" i="28"/>
  <c r="E615" i="28"/>
  <c r="E614" i="28"/>
  <c r="E613" i="28"/>
  <c r="E612" i="28"/>
  <c r="E611" i="28"/>
  <c r="E610" i="28"/>
  <c r="E609" i="28"/>
  <c r="E608" i="28"/>
  <c r="E607" i="28"/>
  <c r="E606" i="28"/>
  <c r="E605" i="28"/>
  <c r="E604" i="28"/>
  <c r="E603" i="28"/>
  <c r="E602" i="28"/>
  <c r="E601" i="28"/>
  <c r="E600" i="28"/>
  <c r="E599" i="28"/>
  <c r="E598" i="28"/>
  <c r="E597" i="28"/>
  <c r="E596" i="28"/>
  <c r="E595" i="28"/>
  <c r="E594" i="28"/>
  <c r="E593" i="28"/>
  <c r="E592" i="28"/>
  <c r="E591" i="28"/>
  <c r="E590" i="28"/>
  <c r="E589" i="28"/>
  <c r="E588" i="28"/>
  <c r="E587" i="28"/>
  <c r="E586" i="28"/>
  <c r="E585" i="28"/>
  <c r="E584" i="28"/>
  <c r="E583" i="28"/>
  <c r="E582" i="28"/>
  <c r="E581" i="28"/>
  <c r="E580" i="28"/>
  <c r="E579" i="28"/>
  <c r="E578" i="28"/>
  <c r="E577" i="28"/>
  <c r="E576" i="28"/>
  <c r="E575" i="28"/>
  <c r="E574" i="28"/>
  <c r="E573" i="28"/>
  <c r="E572" i="28"/>
  <c r="E571" i="28"/>
  <c r="E570" i="28"/>
  <c r="E569" i="28"/>
  <c r="E568" i="28"/>
  <c r="E567" i="28"/>
  <c r="E566" i="28"/>
  <c r="E565" i="28"/>
  <c r="E564" i="28"/>
  <c r="E563" i="28"/>
  <c r="E562" i="28"/>
  <c r="E561" i="28"/>
  <c r="E560" i="28"/>
  <c r="E559" i="28"/>
  <c r="E558" i="28"/>
  <c r="E557" i="28"/>
  <c r="E556" i="28"/>
  <c r="E555" i="28"/>
  <c r="E554" i="28"/>
  <c r="E553" i="28"/>
  <c r="E552" i="28"/>
  <c r="E551" i="28"/>
  <c r="E550" i="28"/>
  <c r="E549" i="28"/>
  <c r="E548" i="28"/>
  <c r="E547" i="28"/>
  <c r="E546" i="28"/>
  <c r="E545" i="28"/>
  <c r="E544" i="28"/>
  <c r="E543" i="28"/>
  <c r="E542" i="28"/>
  <c r="E541" i="28"/>
  <c r="E540" i="28"/>
  <c r="E539" i="28"/>
  <c r="E538" i="28"/>
  <c r="E537" i="28"/>
  <c r="E536" i="28"/>
  <c r="E535" i="28"/>
  <c r="E534" i="28"/>
  <c r="E533" i="28"/>
  <c r="E532" i="28"/>
  <c r="E531" i="28"/>
  <c r="E530" i="28"/>
  <c r="E529" i="28"/>
  <c r="E528" i="28"/>
  <c r="E527" i="28"/>
  <c r="E526" i="28"/>
  <c r="E525" i="28"/>
  <c r="E524" i="28"/>
  <c r="E523" i="28"/>
  <c r="E522" i="28"/>
  <c r="E521" i="28"/>
  <c r="E520" i="28"/>
  <c r="E519" i="28"/>
  <c r="E518" i="28"/>
  <c r="E517" i="28"/>
  <c r="E516" i="28"/>
  <c r="E515" i="28"/>
  <c r="E514" i="28"/>
  <c r="E513" i="28"/>
  <c r="E512" i="28"/>
  <c r="E511" i="28"/>
  <c r="E510" i="28"/>
  <c r="E509" i="28"/>
  <c r="E508" i="28"/>
  <c r="E507" i="28"/>
  <c r="E506" i="28"/>
  <c r="E505" i="28"/>
  <c r="E504" i="28"/>
  <c r="E503" i="28"/>
  <c r="E502" i="28"/>
  <c r="E501" i="28"/>
  <c r="E500" i="28"/>
  <c r="E499" i="28"/>
  <c r="E498" i="28"/>
  <c r="E497" i="28"/>
  <c r="E496" i="28"/>
  <c r="E495" i="28"/>
  <c r="E494" i="28"/>
  <c r="E493" i="28"/>
  <c r="E492" i="28"/>
  <c r="E491" i="28"/>
  <c r="E490" i="28"/>
  <c r="E489" i="28"/>
  <c r="E488" i="28"/>
  <c r="E487" i="28"/>
  <c r="E486" i="28"/>
  <c r="E485" i="28"/>
  <c r="E484" i="28"/>
  <c r="E483" i="28"/>
  <c r="E482" i="28"/>
  <c r="E481" i="28"/>
  <c r="E480" i="28"/>
  <c r="E479" i="28"/>
  <c r="E478" i="28"/>
  <c r="E477" i="28"/>
  <c r="E476" i="28"/>
  <c r="E475" i="28"/>
  <c r="E474" i="28"/>
  <c r="E473" i="28"/>
  <c r="E472" i="28"/>
  <c r="E471" i="28"/>
  <c r="E470" i="28"/>
  <c r="E469" i="28"/>
  <c r="E468" i="28"/>
  <c r="E467" i="28"/>
  <c r="E466" i="28"/>
  <c r="E465" i="28"/>
  <c r="E464" i="28"/>
  <c r="E463" i="28"/>
  <c r="E462" i="28"/>
  <c r="E461" i="28"/>
  <c r="E460" i="28"/>
  <c r="E459" i="28"/>
  <c r="E458" i="28"/>
  <c r="E457" i="28"/>
  <c r="E456" i="28"/>
  <c r="E455" i="28"/>
  <c r="E454" i="28"/>
  <c r="E453" i="28"/>
  <c r="E452" i="28"/>
  <c r="E451" i="28"/>
  <c r="E450" i="28"/>
  <c r="E449" i="28"/>
  <c r="E448" i="28"/>
  <c r="E447" i="28"/>
  <c r="E446" i="28"/>
  <c r="E445" i="28"/>
  <c r="E444" i="28"/>
  <c r="E443" i="28"/>
  <c r="E442" i="28"/>
  <c r="E441" i="28"/>
  <c r="E440" i="28"/>
  <c r="E439" i="28"/>
  <c r="E438" i="28"/>
  <c r="E437" i="28"/>
  <c r="E436" i="28"/>
  <c r="E435" i="28"/>
  <c r="E434" i="28"/>
  <c r="E433" i="28"/>
  <c r="E432" i="28"/>
  <c r="E431" i="28"/>
  <c r="E430" i="28"/>
  <c r="E429" i="28"/>
  <c r="E428" i="28"/>
  <c r="E427" i="28"/>
  <c r="E426" i="28"/>
  <c r="E425" i="28"/>
  <c r="E424" i="28"/>
  <c r="E423" i="28"/>
  <c r="E422" i="28"/>
  <c r="E421" i="28"/>
  <c r="E420" i="28"/>
  <c r="E419" i="28"/>
  <c r="E418" i="28"/>
  <c r="E417" i="28"/>
  <c r="E416" i="28"/>
  <c r="E415" i="28"/>
  <c r="E414" i="28"/>
  <c r="E413" i="28"/>
  <c r="E412" i="28"/>
  <c r="E411" i="28"/>
  <c r="E410" i="28"/>
  <c r="E409" i="28"/>
  <c r="E408" i="28"/>
  <c r="E407" i="28"/>
  <c r="E406" i="28"/>
  <c r="E405" i="28"/>
  <c r="E404" i="28"/>
  <c r="E403" i="28"/>
  <c r="E402" i="28"/>
  <c r="E401" i="28"/>
  <c r="E400" i="28"/>
  <c r="E399" i="28"/>
  <c r="E398" i="28"/>
  <c r="E397" i="28"/>
  <c r="E396" i="28"/>
  <c r="E395" i="28"/>
  <c r="E394" i="28"/>
  <c r="E393" i="28"/>
  <c r="E392" i="28"/>
  <c r="E391" i="28"/>
  <c r="E390" i="28"/>
  <c r="E389" i="28"/>
  <c r="E388" i="28"/>
  <c r="E387" i="28"/>
  <c r="E386" i="28"/>
  <c r="E385" i="28"/>
  <c r="E384" i="28"/>
  <c r="E383" i="28"/>
  <c r="E382" i="28"/>
  <c r="E381" i="28"/>
  <c r="E380" i="28"/>
  <c r="E379" i="28"/>
  <c r="E378" i="28"/>
  <c r="E377" i="28"/>
  <c r="E376" i="28"/>
  <c r="E375" i="28"/>
  <c r="E374" i="28"/>
  <c r="E373" i="28"/>
  <c r="E372" i="28"/>
  <c r="E371" i="28"/>
  <c r="E370" i="28"/>
  <c r="E369" i="28"/>
  <c r="E368" i="28"/>
  <c r="E367" i="28"/>
  <c r="E366" i="28"/>
  <c r="E365" i="28"/>
  <c r="E364" i="28"/>
  <c r="E363" i="28"/>
  <c r="E362" i="28"/>
  <c r="E361" i="28"/>
  <c r="E360" i="28"/>
  <c r="E359" i="28"/>
  <c r="E358" i="28"/>
  <c r="E357" i="28"/>
  <c r="E356" i="28"/>
  <c r="E355" i="28"/>
  <c r="E354" i="28"/>
  <c r="E353" i="28"/>
  <c r="E352" i="28"/>
  <c r="E351" i="28"/>
  <c r="E350" i="28"/>
  <c r="E349" i="28"/>
  <c r="E348" i="28"/>
  <c r="E347" i="28"/>
  <c r="E346" i="28"/>
  <c r="E345" i="28"/>
  <c r="E344" i="28"/>
  <c r="E343" i="28"/>
  <c r="E342" i="28"/>
  <c r="E341" i="28"/>
  <c r="E340" i="28"/>
  <c r="E339" i="28"/>
  <c r="E338" i="28"/>
  <c r="E337" i="28"/>
  <c r="E336" i="28"/>
  <c r="E335" i="28"/>
  <c r="E334" i="28"/>
  <c r="E333" i="28"/>
  <c r="E332" i="28"/>
  <c r="E331" i="28"/>
  <c r="E330" i="28"/>
  <c r="E329" i="28"/>
  <c r="E328" i="28"/>
  <c r="E327" i="28"/>
  <c r="E326" i="28"/>
  <c r="E325" i="28"/>
  <c r="E324" i="28"/>
  <c r="E323" i="28"/>
  <c r="E322" i="28"/>
  <c r="E321" i="28"/>
  <c r="E320" i="28"/>
  <c r="E319" i="28"/>
  <c r="E318" i="28"/>
  <c r="E317" i="28"/>
  <c r="E316" i="28"/>
  <c r="E315" i="28"/>
  <c r="E314" i="28"/>
  <c r="E313" i="28"/>
  <c r="E312" i="28"/>
  <c r="E311" i="28"/>
  <c r="E310" i="28"/>
  <c r="E309" i="28"/>
  <c r="E308" i="28"/>
  <c r="E307" i="28"/>
  <c r="E306" i="28"/>
  <c r="E305" i="28"/>
  <c r="E304" i="28"/>
  <c r="E303" i="28"/>
  <c r="E302" i="28"/>
  <c r="E301" i="28"/>
  <c r="E300" i="28"/>
  <c r="E299" i="28"/>
  <c r="E298" i="28"/>
  <c r="E297" i="28"/>
  <c r="E296" i="28"/>
  <c r="E295" i="28"/>
  <c r="E294" i="28"/>
  <c r="E293" i="28"/>
  <c r="E292" i="28"/>
  <c r="E291" i="28"/>
  <c r="E290" i="28"/>
  <c r="E289" i="28"/>
  <c r="E288" i="28"/>
  <c r="E287" i="28"/>
  <c r="E286" i="28"/>
  <c r="E285" i="28"/>
  <c r="E284" i="28"/>
  <c r="E283" i="28"/>
  <c r="E282" i="28"/>
  <c r="E281" i="28"/>
  <c r="E280" i="28"/>
  <c r="E279" i="28"/>
  <c r="E278" i="28"/>
  <c r="E277" i="28"/>
  <c r="E276" i="28"/>
  <c r="E275" i="28"/>
  <c r="E274" i="28"/>
  <c r="E273" i="28"/>
  <c r="E272" i="28"/>
  <c r="E271" i="28"/>
  <c r="E270" i="28"/>
  <c r="E269" i="28"/>
  <c r="E268" i="28"/>
  <c r="E267" i="28"/>
  <c r="E266" i="28"/>
  <c r="E265" i="28"/>
  <c r="E264" i="28"/>
  <c r="E263" i="28"/>
  <c r="E262" i="28"/>
  <c r="E261" i="28"/>
  <c r="E260" i="28"/>
  <c r="E259" i="28"/>
  <c r="E258" i="28"/>
  <c r="E257" i="28"/>
  <c r="E256" i="28"/>
  <c r="E255" i="28"/>
  <c r="E254" i="28"/>
  <c r="E253" i="28"/>
  <c r="E252" i="28"/>
  <c r="E251" i="28"/>
  <c r="E250" i="28"/>
  <c r="E249" i="28"/>
  <c r="E248" i="28"/>
  <c r="E247" i="28"/>
  <c r="E246" i="28"/>
  <c r="E245" i="28"/>
  <c r="E244" i="28"/>
  <c r="E243" i="28"/>
  <c r="E242" i="28"/>
  <c r="E241" i="28"/>
  <c r="E240" i="28"/>
  <c r="E239" i="28"/>
  <c r="E238" i="28"/>
  <c r="E237" i="28"/>
  <c r="E236" i="28"/>
  <c r="E235" i="28"/>
  <c r="E234" i="28"/>
  <c r="E233" i="28"/>
  <c r="E232" i="28"/>
  <c r="E231" i="28"/>
  <c r="E230" i="28"/>
  <c r="E229" i="28"/>
  <c r="E228" i="28"/>
  <c r="E227" i="28"/>
  <c r="E226" i="28"/>
  <c r="E225" i="28"/>
  <c r="E224" i="28"/>
  <c r="E223" i="28"/>
  <c r="E222" i="28"/>
  <c r="E221" i="28"/>
  <c r="E220" i="28"/>
  <c r="E219" i="28"/>
  <c r="E218" i="28"/>
  <c r="E217" i="28"/>
  <c r="E216" i="28"/>
  <c r="E215" i="28"/>
  <c r="E214" i="28"/>
  <c r="E213" i="28"/>
  <c r="E212" i="28"/>
  <c r="E211" i="28"/>
  <c r="E210" i="28"/>
  <c r="E209" i="28"/>
  <c r="E208" i="28"/>
  <c r="E207" i="28"/>
  <c r="E206" i="28"/>
  <c r="E205" i="28"/>
  <c r="E204" i="28"/>
  <c r="E203" i="28"/>
  <c r="E202" i="28"/>
  <c r="E201" i="28"/>
  <c r="E200" i="28"/>
  <c r="E199" i="28"/>
  <c r="E198" i="28"/>
  <c r="E197" i="28"/>
  <c r="E196" i="28"/>
  <c r="E195" i="28"/>
  <c r="E194" i="28"/>
  <c r="E193" i="28"/>
  <c r="E192" i="28"/>
  <c r="E191" i="28"/>
  <c r="E190" i="28"/>
  <c r="E189" i="28"/>
  <c r="E188" i="28"/>
  <c r="E187" i="28"/>
  <c r="E186" i="28"/>
  <c r="E185" i="28"/>
  <c r="E184" i="28"/>
  <c r="E183" i="28"/>
  <c r="E182" i="28"/>
  <c r="E181" i="28"/>
  <c r="E180" i="28"/>
  <c r="E179" i="28"/>
  <c r="E178" i="28"/>
  <c r="E177" i="28"/>
  <c r="E176" i="28"/>
  <c r="E175" i="28"/>
  <c r="E174" i="28"/>
  <c r="E173" i="28"/>
  <c r="E172" i="28"/>
  <c r="E171" i="28"/>
  <c r="E170" i="28"/>
  <c r="E169" i="28"/>
  <c r="E168" i="28"/>
  <c r="E167" i="28"/>
  <c r="E166" i="28"/>
  <c r="E165" i="28"/>
  <c r="E164" i="28"/>
  <c r="E163" i="28"/>
  <c r="E162" i="28"/>
  <c r="E161" i="28"/>
  <c r="E160" i="28"/>
  <c r="E159" i="28"/>
  <c r="E158" i="28"/>
  <c r="E157" i="28"/>
  <c r="E156" i="28"/>
  <c r="E155" i="28"/>
  <c r="E154" i="28"/>
  <c r="E153" i="28"/>
  <c r="E152" i="28"/>
  <c r="E151" i="28"/>
  <c r="E150" i="28"/>
  <c r="E149" i="28"/>
  <c r="E148" i="28"/>
  <c r="E147" i="28"/>
  <c r="E146" i="28"/>
  <c r="E145" i="28"/>
  <c r="E144" i="28"/>
  <c r="E143" i="28"/>
  <c r="E142" i="28"/>
  <c r="E141" i="28"/>
  <c r="E140" i="28"/>
  <c r="E139" i="28"/>
  <c r="E138" i="28"/>
  <c r="E137" i="28"/>
  <c r="E136" i="28"/>
  <c r="E135" i="28"/>
  <c r="E134" i="28"/>
  <c r="E133" i="28"/>
  <c r="E132" i="28"/>
  <c r="E131" i="28"/>
  <c r="E130" i="28"/>
  <c r="E129" i="28"/>
  <c r="E128" i="28"/>
  <c r="E127" i="28"/>
  <c r="E126" i="28"/>
  <c r="E125" i="28"/>
  <c r="E124" i="28"/>
  <c r="E123" i="28"/>
  <c r="E122" i="28"/>
  <c r="E121" i="28"/>
  <c r="E120" i="28"/>
  <c r="E119" i="28"/>
  <c r="E118" i="28"/>
  <c r="E117" i="28"/>
  <c r="E116" i="28"/>
  <c r="E115" i="28"/>
  <c r="E114" i="28"/>
  <c r="E113" i="28"/>
  <c r="E112" i="28"/>
  <c r="E111" i="28"/>
  <c r="E110" i="28"/>
  <c r="E109" i="28"/>
  <c r="E108" i="28"/>
  <c r="E107" i="28"/>
  <c r="E106" i="28"/>
  <c r="E105" i="28"/>
  <c r="E104" i="28"/>
  <c r="E103" i="28"/>
  <c r="E102" i="28"/>
  <c r="E101" i="28"/>
  <c r="E100" i="28"/>
  <c r="E99" i="28"/>
  <c r="E98" i="28"/>
  <c r="E97" i="28"/>
  <c r="E96" i="28"/>
  <c r="E95" i="28"/>
  <c r="E94" i="28"/>
  <c r="E93" i="28"/>
  <c r="E92" i="28"/>
  <c r="E91" i="28"/>
  <c r="E90" i="28"/>
  <c r="E89" i="28"/>
  <c r="E88" i="28"/>
  <c r="E87" i="28"/>
  <c r="E86" i="28"/>
  <c r="E85" i="28"/>
  <c r="E84" i="28"/>
  <c r="E83" i="28"/>
  <c r="E82" i="28"/>
  <c r="E81" i="28"/>
  <c r="E80" i="28"/>
  <c r="E79" i="28"/>
  <c r="E78" i="28"/>
  <c r="E77" i="28"/>
  <c r="E76" i="28"/>
  <c r="E75" i="28"/>
  <c r="E74" i="28"/>
  <c r="E73" i="28"/>
  <c r="E72" i="28"/>
  <c r="E71" i="28"/>
  <c r="E70" i="28"/>
  <c r="E69" i="28"/>
  <c r="E68" i="28"/>
  <c r="E67" i="28"/>
  <c r="E66" i="28"/>
  <c r="E65" i="28"/>
  <c r="E64" i="28"/>
  <c r="E63" i="28"/>
  <c r="E62" i="28"/>
  <c r="E61" i="28"/>
  <c r="E60" i="28"/>
  <c r="E59" i="28"/>
  <c r="E58" i="28"/>
  <c r="E57" i="28"/>
  <c r="E56" i="28"/>
  <c r="E55" i="28"/>
  <c r="E54" i="28"/>
  <c r="E53" i="28"/>
  <c r="E52" i="28"/>
  <c r="E51" i="28"/>
  <c r="E50" i="28"/>
  <c r="E49" i="28"/>
  <c r="E48" i="28"/>
  <c r="E47" i="28"/>
  <c r="E46" i="28"/>
  <c r="E45" i="28"/>
  <c r="E44" i="28"/>
  <c r="E43" i="28"/>
  <c r="E42" i="28"/>
  <c r="E41" i="28"/>
  <c r="E40" i="28"/>
  <c r="E39" i="28"/>
  <c r="E38" i="28"/>
  <c r="E37" i="28"/>
  <c r="E36" i="28"/>
  <c r="E35" i="28"/>
  <c r="E34" i="28"/>
  <c r="E33" i="28"/>
  <c r="E32" i="28"/>
  <c r="E31" i="28"/>
  <c r="E30" i="28"/>
  <c r="E29" i="28"/>
  <c r="E28" i="28"/>
  <c r="E27" i="28"/>
  <c r="E26" i="28"/>
  <c r="E25" i="28"/>
  <c r="E24" i="28"/>
  <c r="E23" i="28"/>
  <c r="E22" i="28"/>
  <c r="E21" i="28"/>
  <c r="E20" i="28"/>
  <c r="E19" i="28"/>
  <c r="E18" i="28"/>
  <c r="E17" i="28"/>
  <c r="E16" i="28"/>
  <c r="W5" i="28"/>
  <c r="E15" i="28"/>
  <c r="E14" i="28"/>
  <c r="E13" i="28"/>
  <c r="E12" i="28"/>
  <c r="E11" i="28"/>
  <c r="E10" i="28"/>
  <c r="E9" i="28"/>
  <c r="E8" i="28"/>
  <c r="O5" i="28"/>
  <c r="E7" i="28"/>
  <c r="E6" i="28"/>
  <c r="M5" i="28"/>
  <c r="E5" i="28"/>
  <c r="E988" i="27"/>
  <c r="E987" i="27"/>
  <c r="E986" i="27"/>
  <c r="E985" i="27"/>
  <c r="E984" i="27"/>
  <c r="E983" i="27"/>
  <c r="E982" i="27"/>
  <c r="E981" i="27"/>
  <c r="E980" i="27"/>
  <c r="E979" i="27"/>
  <c r="E978" i="27"/>
  <c r="E977" i="27"/>
  <c r="E976" i="27"/>
  <c r="E975" i="27"/>
  <c r="E974" i="27"/>
  <c r="E973" i="27"/>
  <c r="E972" i="27"/>
  <c r="E971" i="27"/>
  <c r="E970" i="27"/>
  <c r="E969" i="27"/>
  <c r="E968" i="27"/>
  <c r="E967" i="27"/>
  <c r="E966" i="27"/>
  <c r="E965" i="27"/>
  <c r="E964" i="27"/>
  <c r="E963" i="27"/>
  <c r="E962" i="27"/>
  <c r="E961" i="27"/>
  <c r="E960" i="27"/>
  <c r="E959" i="27"/>
  <c r="E958" i="27"/>
  <c r="E957" i="27"/>
  <c r="E956" i="27"/>
  <c r="E955" i="27"/>
  <c r="E954" i="27"/>
  <c r="E953" i="27"/>
  <c r="E952" i="27"/>
  <c r="E951" i="27"/>
  <c r="E950" i="27"/>
  <c r="E949" i="27"/>
  <c r="E948" i="27"/>
  <c r="E947" i="27"/>
  <c r="E946" i="27"/>
  <c r="E945" i="27"/>
  <c r="E944" i="27"/>
  <c r="E943" i="27"/>
  <c r="E942" i="27"/>
  <c r="E941" i="27"/>
  <c r="E940" i="27"/>
  <c r="E939" i="27"/>
  <c r="E938" i="27"/>
  <c r="E937" i="27"/>
  <c r="E936" i="27"/>
  <c r="E935" i="27"/>
  <c r="E934" i="27"/>
  <c r="E933" i="27"/>
  <c r="E932" i="27"/>
  <c r="E931" i="27"/>
  <c r="E930" i="27"/>
  <c r="E929" i="27"/>
  <c r="E928" i="27"/>
  <c r="E927" i="27"/>
  <c r="E926" i="27"/>
  <c r="E925" i="27"/>
  <c r="E924" i="27"/>
  <c r="E923" i="27"/>
  <c r="E922" i="27"/>
  <c r="E921" i="27"/>
  <c r="E920" i="27"/>
  <c r="E919" i="27"/>
  <c r="E918" i="27"/>
  <c r="E917" i="27"/>
  <c r="E916" i="27"/>
  <c r="E915" i="27"/>
  <c r="E914" i="27"/>
  <c r="E913" i="27"/>
  <c r="E912" i="27"/>
  <c r="E911" i="27"/>
  <c r="E910" i="27"/>
  <c r="E909" i="27"/>
  <c r="E908" i="27"/>
  <c r="E907" i="27"/>
  <c r="E906" i="27"/>
  <c r="E905" i="27"/>
  <c r="E904" i="27"/>
  <c r="E903" i="27"/>
  <c r="E902" i="27"/>
  <c r="E901" i="27"/>
  <c r="E900" i="27"/>
  <c r="E899" i="27"/>
  <c r="E898" i="27"/>
  <c r="E897" i="27"/>
  <c r="E896" i="27"/>
  <c r="E895" i="27"/>
  <c r="E894" i="27"/>
  <c r="E893" i="27"/>
  <c r="E892" i="27"/>
  <c r="E891" i="27"/>
  <c r="E890" i="27"/>
  <c r="E889" i="27"/>
  <c r="E888" i="27"/>
  <c r="E887" i="27"/>
  <c r="E886" i="27"/>
  <c r="E885" i="27"/>
  <c r="E884" i="27"/>
  <c r="E883" i="27"/>
  <c r="E882" i="27"/>
  <c r="E881" i="27"/>
  <c r="E880" i="27"/>
  <c r="E879" i="27"/>
  <c r="E878" i="27"/>
  <c r="E877" i="27"/>
  <c r="E876" i="27"/>
  <c r="E875" i="27"/>
  <c r="E874" i="27"/>
  <c r="E873" i="27"/>
  <c r="E872" i="27"/>
  <c r="E871" i="27"/>
  <c r="E870" i="27"/>
  <c r="E869" i="27"/>
  <c r="E868" i="27"/>
  <c r="E867" i="27"/>
  <c r="E866" i="27"/>
  <c r="E865" i="27"/>
  <c r="E864" i="27"/>
  <c r="E863" i="27"/>
  <c r="E862" i="27"/>
  <c r="E861" i="27"/>
  <c r="E860" i="27"/>
  <c r="E859" i="27"/>
  <c r="E858" i="27"/>
  <c r="E857" i="27"/>
  <c r="E856" i="27"/>
  <c r="E855" i="27"/>
  <c r="E854" i="27"/>
  <c r="E853" i="27"/>
  <c r="E852" i="27"/>
  <c r="E851" i="27"/>
  <c r="E850" i="27"/>
  <c r="E849" i="27"/>
  <c r="E848" i="27"/>
  <c r="E847" i="27"/>
  <c r="E846" i="27"/>
  <c r="E845" i="27"/>
  <c r="E844" i="27"/>
  <c r="E843" i="27"/>
  <c r="E842" i="27"/>
  <c r="E841" i="27"/>
  <c r="E840" i="27"/>
  <c r="E839" i="27"/>
  <c r="E838" i="27"/>
  <c r="E837" i="27"/>
  <c r="E836" i="27"/>
  <c r="E835" i="27"/>
  <c r="E834" i="27"/>
  <c r="E833" i="27"/>
  <c r="E832" i="27"/>
  <c r="E831" i="27"/>
  <c r="E830" i="27"/>
  <c r="E829" i="27"/>
  <c r="E828" i="27"/>
  <c r="E827" i="27"/>
  <c r="E826" i="27"/>
  <c r="E825" i="27"/>
  <c r="E824" i="27"/>
  <c r="E823" i="27"/>
  <c r="E822" i="27"/>
  <c r="E821" i="27"/>
  <c r="E820" i="27"/>
  <c r="E819" i="27"/>
  <c r="E818" i="27"/>
  <c r="E817" i="27"/>
  <c r="E816" i="27"/>
  <c r="E815" i="27"/>
  <c r="E814" i="27"/>
  <c r="E813" i="27"/>
  <c r="E812" i="27"/>
  <c r="E811" i="27"/>
  <c r="E810" i="27"/>
  <c r="E809" i="27"/>
  <c r="E808" i="27"/>
  <c r="E807" i="27"/>
  <c r="E806" i="27"/>
  <c r="E805" i="27"/>
  <c r="E804" i="27"/>
  <c r="E803" i="27"/>
  <c r="E802" i="27"/>
  <c r="E801" i="27"/>
  <c r="E800" i="27"/>
  <c r="E799" i="27"/>
  <c r="E798" i="27"/>
  <c r="E797" i="27"/>
  <c r="E796" i="27"/>
  <c r="E795" i="27"/>
  <c r="E794" i="27"/>
  <c r="E793" i="27"/>
  <c r="E792" i="27"/>
  <c r="E791" i="27"/>
  <c r="E790" i="27"/>
  <c r="E789" i="27"/>
  <c r="E788" i="27"/>
  <c r="E787" i="27"/>
  <c r="E786" i="27"/>
  <c r="E785" i="27"/>
  <c r="E784" i="27"/>
  <c r="E783" i="27"/>
  <c r="E782" i="27"/>
  <c r="E781" i="27"/>
  <c r="E780" i="27"/>
  <c r="E779" i="27"/>
  <c r="E778" i="27"/>
  <c r="E777" i="27"/>
  <c r="E776" i="27"/>
  <c r="E775" i="27"/>
  <c r="E774" i="27"/>
  <c r="E773" i="27"/>
  <c r="E772" i="27"/>
  <c r="E771" i="27"/>
  <c r="E770" i="27"/>
  <c r="E769" i="27"/>
  <c r="E768" i="27"/>
  <c r="E767" i="27"/>
  <c r="E766" i="27"/>
  <c r="E765" i="27"/>
  <c r="E764" i="27"/>
  <c r="E763" i="27"/>
  <c r="E762" i="27"/>
  <c r="E761" i="27"/>
  <c r="E760" i="27"/>
  <c r="E759" i="27"/>
  <c r="E758" i="27"/>
  <c r="E757" i="27"/>
  <c r="E756" i="27"/>
  <c r="E755" i="27"/>
  <c r="E754" i="27"/>
  <c r="E753" i="27"/>
  <c r="E752" i="27"/>
  <c r="E751" i="27"/>
  <c r="E750" i="27"/>
  <c r="E749" i="27"/>
  <c r="E748" i="27"/>
  <c r="E747" i="27"/>
  <c r="E746" i="27"/>
  <c r="E745" i="27"/>
  <c r="E744" i="27"/>
  <c r="E743" i="27"/>
  <c r="E742" i="27"/>
  <c r="E741" i="27"/>
  <c r="E740" i="27"/>
  <c r="E739" i="27"/>
  <c r="E738" i="27"/>
  <c r="E737" i="27"/>
  <c r="E736" i="27"/>
  <c r="E735" i="27"/>
  <c r="E734" i="27"/>
  <c r="E733" i="27"/>
  <c r="E732" i="27"/>
  <c r="E731" i="27"/>
  <c r="E730" i="27"/>
  <c r="E729" i="27"/>
  <c r="E728" i="27"/>
  <c r="E727" i="27"/>
  <c r="E726" i="27"/>
  <c r="E725" i="27"/>
  <c r="E724" i="27"/>
  <c r="E723" i="27"/>
  <c r="E722" i="27"/>
  <c r="E721" i="27"/>
  <c r="E720" i="27"/>
  <c r="E719" i="27"/>
  <c r="E718" i="27"/>
  <c r="E717" i="27"/>
  <c r="E716" i="27"/>
  <c r="E715" i="27"/>
  <c r="E714" i="27"/>
  <c r="E713" i="27"/>
  <c r="E712" i="27"/>
  <c r="E711" i="27"/>
  <c r="E710" i="27"/>
  <c r="E709" i="27"/>
  <c r="E708" i="27"/>
  <c r="E707" i="27"/>
  <c r="E706" i="27"/>
  <c r="E705" i="27"/>
  <c r="E704" i="27"/>
  <c r="E703" i="27"/>
  <c r="E702" i="27"/>
  <c r="E701" i="27"/>
  <c r="E700" i="27"/>
  <c r="E699" i="27"/>
  <c r="E698" i="27"/>
  <c r="E697" i="27"/>
  <c r="E696" i="27"/>
  <c r="E695" i="27"/>
  <c r="E694" i="27"/>
  <c r="E693" i="27"/>
  <c r="E692" i="27"/>
  <c r="E691" i="27"/>
  <c r="E690" i="27"/>
  <c r="E689" i="27"/>
  <c r="E688" i="27"/>
  <c r="E687" i="27"/>
  <c r="E686" i="27"/>
  <c r="E685" i="27"/>
  <c r="E684" i="27"/>
  <c r="E683" i="27"/>
  <c r="E682" i="27"/>
  <c r="E681" i="27"/>
  <c r="E680" i="27"/>
  <c r="E679" i="27"/>
  <c r="E678" i="27"/>
  <c r="E677" i="27"/>
  <c r="E676" i="27"/>
  <c r="E675" i="27"/>
  <c r="E674" i="27"/>
  <c r="E673" i="27"/>
  <c r="E672" i="27"/>
  <c r="E671" i="27"/>
  <c r="E670" i="27"/>
  <c r="E669" i="27"/>
  <c r="E668" i="27"/>
  <c r="E667" i="27"/>
  <c r="E666" i="27"/>
  <c r="E665" i="27"/>
  <c r="E664" i="27"/>
  <c r="E663" i="27"/>
  <c r="E662" i="27"/>
  <c r="E661" i="27"/>
  <c r="E660" i="27"/>
  <c r="E659" i="27"/>
  <c r="E658" i="27"/>
  <c r="E657" i="27"/>
  <c r="E656" i="27"/>
  <c r="E655" i="27"/>
  <c r="E654" i="27"/>
  <c r="E653" i="27"/>
  <c r="E652" i="27"/>
  <c r="E651" i="27"/>
  <c r="E650" i="27"/>
  <c r="E649" i="27"/>
  <c r="E648" i="27"/>
  <c r="E647" i="27"/>
  <c r="E646" i="27"/>
  <c r="E645" i="27"/>
  <c r="E644" i="27"/>
  <c r="E643" i="27"/>
  <c r="E642" i="27"/>
  <c r="E641" i="27"/>
  <c r="E640" i="27"/>
  <c r="E639" i="27"/>
  <c r="E638" i="27"/>
  <c r="E637" i="27"/>
  <c r="E636" i="27"/>
  <c r="E635" i="27"/>
  <c r="E634" i="27"/>
  <c r="E633" i="27"/>
  <c r="E632" i="27"/>
  <c r="E631" i="27"/>
  <c r="E630" i="27"/>
  <c r="E629" i="27"/>
  <c r="E628" i="27"/>
  <c r="E627" i="27"/>
  <c r="E626" i="27"/>
  <c r="E625" i="27"/>
  <c r="E624" i="27"/>
  <c r="E623" i="27"/>
  <c r="E622" i="27"/>
  <c r="E621" i="27"/>
  <c r="E620" i="27"/>
  <c r="E619" i="27"/>
  <c r="E618" i="27"/>
  <c r="E617" i="27"/>
  <c r="E616" i="27"/>
  <c r="E615" i="27"/>
  <c r="E614" i="27"/>
  <c r="E613" i="27"/>
  <c r="E612" i="27"/>
  <c r="E611" i="27"/>
  <c r="E610" i="27"/>
  <c r="E609" i="27"/>
  <c r="E608" i="27"/>
  <c r="E607" i="27"/>
  <c r="E606" i="27"/>
  <c r="E605" i="27"/>
  <c r="E604" i="27"/>
  <c r="E603" i="27"/>
  <c r="E602" i="27"/>
  <c r="E601" i="27"/>
  <c r="E600" i="27"/>
  <c r="E599" i="27"/>
  <c r="E598" i="27"/>
  <c r="E597" i="27"/>
  <c r="E596" i="27"/>
  <c r="E595" i="27"/>
  <c r="E594" i="27"/>
  <c r="E593" i="27"/>
  <c r="E592" i="27"/>
  <c r="E591" i="27"/>
  <c r="E590" i="27"/>
  <c r="E589" i="27"/>
  <c r="E588" i="27"/>
  <c r="E587" i="27"/>
  <c r="E586" i="27"/>
  <c r="E585" i="27"/>
  <c r="E584" i="27"/>
  <c r="E583" i="27"/>
  <c r="E582" i="27"/>
  <c r="E581" i="27"/>
  <c r="E580" i="27"/>
  <c r="E579" i="27"/>
  <c r="E578" i="27"/>
  <c r="E577" i="27"/>
  <c r="E576" i="27"/>
  <c r="E575" i="27"/>
  <c r="E574" i="27"/>
  <c r="E573" i="27"/>
  <c r="E572" i="27"/>
  <c r="E571" i="27"/>
  <c r="E570" i="27"/>
  <c r="E569" i="27"/>
  <c r="E568" i="27"/>
  <c r="E567" i="27"/>
  <c r="E566" i="27"/>
  <c r="E565" i="27"/>
  <c r="E564" i="27"/>
  <c r="E563" i="27"/>
  <c r="E562" i="27"/>
  <c r="E561" i="27"/>
  <c r="E560" i="27"/>
  <c r="E559" i="27"/>
  <c r="E558" i="27"/>
  <c r="E557" i="27"/>
  <c r="E556" i="27"/>
  <c r="E555" i="27"/>
  <c r="E554" i="27"/>
  <c r="E553" i="27"/>
  <c r="E552" i="27"/>
  <c r="E551" i="27"/>
  <c r="E550" i="27"/>
  <c r="E549" i="27"/>
  <c r="E548" i="27"/>
  <c r="E547" i="27"/>
  <c r="E546" i="27"/>
  <c r="E545" i="27"/>
  <c r="E544" i="27"/>
  <c r="E543" i="27"/>
  <c r="E542" i="27"/>
  <c r="E541" i="27"/>
  <c r="E540" i="27"/>
  <c r="E539" i="27"/>
  <c r="E538" i="27"/>
  <c r="E537" i="27"/>
  <c r="E536" i="27"/>
  <c r="E535" i="27"/>
  <c r="E534" i="27"/>
  <c r="E533" i="27"/>
  <c r="E532" i="27"/>
  <c r="E531" i="27"/>
  <c r="E530" i="27"/>
  <c r="E529" i="27"/>
  <c r="E528" i="27"/>
  <c r="E527" i="27"/>
  <c r="E526" i="27"/>
  <c r="E525" i="27"/>
  <c r="E524" i="27"/>
  <c r="E523" i="27"/>
  <c r="E522" i="27"/>
  <c r="E521" i="27"/>
  <c r="E520" i="27"/>
  <c r="E519" i="27"/>
  <c r="E518" i="27"/>
  <c r="E517" i="27"/>
  <c r="E516" i="27"/>
  <c r="E515" i="27"/>
  <c r="E514" i="27"/>
  <c r="E513" i="27"/>
  <c r="E512" i="27"/>
  <c r="E511" i="27"/>
  <c r="E510" i="27"/>
  <c r="E509" i="27"/>
  <c r="E508" i="27"/>
  <c r="E507" i="27"/>
  <c r="E506" i="27"/>
  <c r="E505" i="27"/>
  <c r="E504" i="27"/>
  <c r="E503" i="27"/>
  <c r="E502" i="27"/>
  <c r="E501" i="27"/>
  <c r="E500" i="27"/>
  <c r="E499" i="27"/>
  <c r="E498" i="27"/>
  <c r="E497" i="27"/>
  <c r="E496" i="27"/>
  <c r="E495" i="27"/>
  <c r="E494" i="27"/>
  <c r="E493" i="27"/>
  <c r="E492" i="27"/>
  <c r="E491" i="27"/>
  <c r="E490" i="27"/>
  <c r="E489" i="27"/>
  <c r="E488" i="27"/>
  <c r="E487" i="27"/>
  <c r="E486" i="27"/>
  <c r="E485" i="27"/>
  <c r="E484" i="27"/>
  <c r="E483" i="27"/>
  <c r="E482" i="27"/>
  <c r="E481" i="27"/>
  <c r="E480" i="27"/>
  <c r="E479" i="27"/>
  <c r="E478" i="27"/>
  <c r="E477" i="27"/>
  <c r="E476" i="27"/>
  <c r="E475" i="27"/>
  <c r="E474" i="27"/>
  <c r="E473" i="27"/>
  <c r="E472" i="27"/>
  <c r="E471" i="27"/>
  <c r="E470" i="27"/>
  <c r="E469" i="27"/>
  <c r="E468" i="27"/>
  <c r="E467" i="27"/>
  <c r="E466" i="27"/>
  <c r="E465" i="27"/>
  <c r="E464" i="27"/>
  <c r="E463" i="27"/>
  <c r="E462" i="27"/>
  <c r="E461" i="27"/>
  <c r="E460" i="27"/>
  <c r="E459" i="27"/>
  <c r="E458" i="27"/>
  <c r="E457" i="27"/>
  <c r="E456" i="27"/>
  <c r="E455" i="27"/>
  <c r="E454" i="27"/>
  <c r="E453" i="27"/>
  <c r="E452" i="27"/>
  <c r="E451" i="27"/>
  <c r="E450" i="27"/>
  <c r="E449" i="27"/>
  <c r="E448" i="27"/>
  <c r="E447" i="27"/>
  <c r="E446" i="27"/>
  <c r="E445" i="27"/>
  <c r="E444" i="27"/>
  <c r="E443" i="27"/>
  <c r="E442" i="27"/>
  <c r="E441" i="27"/>
  <c r="E440" i="27"/>
  <c r="E439" i="27"/>
  <c r="E438" i="27"/>
  <c r="E437" i="27"/>
  <c r="E436" i="27"/>
  <c r="E435" i="27"/>
  <c r="E434" i="27"/>
  <c r="E433" i="27"/>
  <c r="E432" i="27"/>
  <c r="E431" i="27"/>
  <c r="E430" i="27"/>
  <c r="E429" i="27"/>
  <c r="E428" i="27"/>
  <c r="E427" i="27"/>
  <c r="E426" i="27"/>
  <c r="E425" i="27"/>
  <c r="E424" i="27"/>
  <c r="E423" i="27"/>
  <c r="E422" i="27"/>
  <c r="E421" i="27"/>
  <c r="E420" i="27"/>
  <c r="E419" i="27"/>
  <c r="E418" i="27"/>
  <c r="E417" i="27"/>
  <c r="E416" i="27"/>
  <c r="E415" i="27"/>
  <c r="E414" i="27"/>
  <c r="E413" i="27"/>
  <c r="E412" i="27"/>
  <c r="E411" i="27"/>
  <c r="E410" i="27"/>
  <c r="E409" i="27"/>
  <c r="E408" i="27"/>
  <c r="E407" i="27"/>
  <c r="E406" i="27"/>
  <c r="E405" i="27"/>
  <c r="E404" i="27"/>
  <c r="E403" i="27"/>
  <c r="E402" i="27"/>
  <c r="E401" i="27"/>
  <c r="E400" i="27"/>
  <c r="E399" i="27"/>
  <c r="E398" i="27"/>
  <c r="E397" i="27"/>
  <c r="E396" i="27"/>
  <c r="E395" i="27"/>
  <c r="E394" i="27"/>
  <c r="E393" i="27"/>
  <c r="E392" i="27"/>
  <c r="E391" i="27"/>
  <c r="E390" i="27"/>
  <c r="E389" i="27"/>
  <c r="E388" i="27"/>
  <c r="E387" i="27"/>
  <c r="E386" i="27"/>
  <c r="E385" i="27"/>
  <c r="E384" i="27"/>
  <c r="E383" i="27"/>
  <c r="E382" i="27"/>
  <c r="E381" i="27"/>
  <c r="E380" i="27"/>
  <c r="E379" i="27"/>
  <c r="E378" i="27"/>
  <c r="E377" i="27"/>
  <c r="E376" i="27"/>
  <c r="E375" i="27"/>
  <c r="E374" i="27"/>
  <c r="E373" i="27"/>
  <c r="E372" i="27"/>
  <c r="E371" i="27"/>
  <c r="E370" i="27"/>
  <c r="E369" i="27"/>
  <c r="E368" i="27"/>
  <c r="E367" i="27"/>
  <c r="E366" i="27"/>
  <c r="E365" i="27"/>
  <c r="E364" i="27"/>
  <c r="E363" i="27"/>
  <c r="E362" i="27"/>
  <c r="E361" i="27"/>
  <c r="E360" i="27"/>
  <c r="E359" i="27"/>
  <c r="E358" i="27"/>
  <c r="E357" i="27"/>
  <c r="E356" i="27"/>
  <c r="E355" i="27"/>
  <c r="E354" i="27"/>
  <c r="E353" i="27"/>
  <c r="E352" i="27"/>
  <c r="E351" i="27"/>
  <c r="E350" i="27"/>
  <c r="E349" i="27"/>
  <c r="E348" i="27"/>
  <c r="E347" i="27"/>
  <c r="E346" i="27"/>
  <c r="E345" i="27"/>
  <c r="E344" i="27"/>
  <c r="E343" i="27"/>
  <c r="E342" i="27"/>
  <c r="E341" i="27"/>
  <c r="E340" i="27"/>
  <c r="E339" i="27"/>
  <c r="E338" i="27"/>
  <c r="E337" i="27"/>
  <c r="E336" i="27"/>
  <c r="E335" i="27"/>
  <c r="E334" i="27"/>
  <c r="E333" i="27"/>
  <c r="E332" i="27"/>
  <c r="E331" i="27"/>
  <c r="E330" i="27"/>
  <c r="E329" i="27"/>
  <c r="E328" i="27"/>
  <c r="E327" i="27"/>
  <c r="E326" i="27"/>
  <c r="E325" i="27"/>
  <c r="E324" i="27"/>
  <c r="E323" i="27"/>
  <c r="E322" i="27"/>
  <c r="E321" i="27"/>
  <c r="E320" i="27"/>
  <c r="E319" i="27"/>
  <c r="E318" i="27"/>
  <c r="E317" i="27"/>
  <c r="E316" i="27"/>
  <c r="E315" i="27"/>
  <c r="E314" i="27"/>
  <c r="E313" i="27"/>
  <c r="E312" i="27"/>
  <c r="E311" i="27"/>
  <c r="E310" i="27"/>
  <c r="E309" i="27"/>
  <c r="E308" i="27"/>
  <c r="E307" i="27"/>
  <c r="E306" i="27"/>
  <c r="E305" i="27"/>
  <c r="E304" i="27"/>
  <c r="E303" i="27"/>
  <c r="E302" i="27"/>
  <c r="E301" i="27"/>
  <c r="E300" i="27"/>
  <c r="E299" i="27"/>
  <c r="E298" i="27"/>
  <c r="E297" i="27"/>
  <c r="E296" i="27"/>
  <c r="E295" i="27"/>
  <c r="E294" i="27"/>
  <c r="E293" i="27"/>
  <c r="E292" i="27"/>
  <c r="E291" i="27"/>
  <c r="E290" i="27"/>
  <c r="E289" i="27"/>
  <c r="E288" i="27"/>
  <c r="E287" i="27"/>
  <c r="E286" i="27"/>
  <c r="E285" i="27"/>
  <c r="E284" i="27"/>
  <c r="E283" i="27"/>
  <c r="E282" i="27"/>
  <c r="E281" i="27"/>
  <c r="E280" i="27"/>
  <c r="E279" i="27"/>
  <c r="E278" i="27"/>
  <c r="E277" i="27"/>
  <c r="E276" i="27"/>
  <c r="E275" i="27"/>
  <c r="E274" i="27"/>
  <c r="E273" i="27"/>
  <c r="E272" i="27"/>
  <c r="E271" i="27"/>
  <c r="E270" i="27"/>
  <c r="E269" i="27"/>
  <c r="E268" i="27"/>
  <c r="E267" i="27"/>
  <c r="E266" i="27"/>
  <c r="E265" i="27"/>
  <c r="E264" i="27"/>
  <c r="E263" i="27"/>
  <c r="E262" i="27"/>
  <c r="E261" i="27"/>
  <c r="E260" i="27"/>
  <c r="E259" i="27"/>
  <c r="E258" i="27"/>
  <c r="E257" i="27"/>
  <c r="E256" i="27"/>
  <c r="E255" i="27"/>
  <c r="E254" i="27"/>
  <c r="E253" i="27"/>
  <c r="E252" i="27"/>
  <c r="E251" i="27"/>
  <c r="E250" i="27"/>
  <c r="E249" i="27"/>
  <c r="E248" i="27"/>
  <c r="E247" i="27"/>
  <c r="E246" i="27"/>
  <c r="E245" i="27"/>
  <c r="E244" i="27"/>
  <c r="E243" i="27"/>
  <c r="E242" i="27"/>
  <c r="E241" i="27"/>
  <c r="E240" i="27"/>
  <c r="E239" i="27"/>
  <c r="E238" i="27"/>
  <c r="E237" i="27"/>
  <c r="E236" i="27"/>
  <c r="E235" i="27"/>
  <c r="E234" i="27"/>
  <c r="E233" i="27"/>
  <c r="E232" i="27"/>
  <c r="E231" i="27"/>
  <c r="E230" i="27"/>
  <c r="E229" i="27"/>
  <c r="E228" i="27"/>
  <c r="E227" i="27"/>
  <c r="E226" i="27"/>
  <c r="E225" i="27"/>
  <c r="E224" i="27"/>
  <c r="E223" i="27"/>
  <c r="E222" i="27"/>
  <c r="E221" i="27"/>
  <c r="E220" i="27"/>
  <c r="E219" i="27"/>
  <c r="E218" i="27"/>
  <c r="E217" i="27"/>
  <c r="E216" i="27"/>
  <c r="E215" i="27"/>
  <c r="E214" i="27"/>
  <c r="E213" i="27"/>
  <c r="E212" i="27"/>
  <c r="E211" i="27"/>
  <c r="E210" i="27"/>
  <c r="E209" i="27"/>
  <c r="E208" i="27"/>
  <c r="E207" i="27"/>
  <c r="E206" i="27"/>
  <c r="E205" i="27"/>
  <c r="E204" i="27"/>
  <c r="E203" i="27"/>
  <c r="E202" i="27"/>
  <c r="E201" i="27"/>
  <c r="E200" i="27"/>
  <c r="E199" i="27"/>
  <c r="E198" i="27"/>
  <c r="E197" i="27"/>
  <c r="E196" i="27"/>
  <c r="E195" i="27"/>
  <c r="E194" i="27"/>
  <c r="E193" i="27"/>
  <c r="E192" i="27"/>
  <c r="E191" i="27"/>
  <c r="E190" i="27"/>
  <c r="E189" i="27"/>
  <c r="E188" i="27"/>
  <c r="E187" i="27"/>
  <c r="E186" i="27"/>
  <c r="E185" i="27"/>
  <c r="E184" i="27"/>
  <c r="E183" i="27"/>
  <c r="E182" i="27"/>
  <c r="E181" i="27"/>
  <c r="E180" i="27"/>
  <c r="E179" i="27"/>
  <c r="E178" i="27"/>
  <c r="E177" i="27"/>
  <c r="E176" i="27"/>
  <c r="E175" i="27"/>
  <c r="E174" i="27"/>
  <c r="E173" i="27"/>
  <c r="E172" i="27"/>
  <c r="E171" i="27"/>
  <c r="E170" i="27"/>
  <c r="E169" i="27"/>
  <c r="E168" i="27"/>
  <c r="E167" i="27"/>
  <c r="E166" i="27"/>
  <c r="E165" i="27"/>
  <c r="E164" i="27"/>
  <c r="E163" i="27"/>
  <c r="E162" i="27"/>
  <c r="E161" i="27"/>
  <c r="E160" i="27"/>
  <c r="E159" i="27"/>
  <c r="E158" i="27"/>
  <c r="E157" i="27"/>
  <c r="E156" i="27"/>
  <c r="E155" i="27"/>
  <c r="E154" i="27"/>
  <c r="E153" i="27"/>
  <c r="E152" i="27"/>
  <c r="E151" i="27"/>
  <c r="E150" i="27"/>
  <c r="E149" i="27"/>
  <c r="E148" i="27"/>
  <c r="E147" i="27"/>
  <c r="E146" i="27"/>
  <c r="E145" i="27"/>
  <c r="E144" i="27"/>
  <c r="E143" i="27"/>
  <c r="E142" i="27"/>
  <c r="E141" i="27"/>
  <c r="E140" i="27"/>
  <c r="E139" i="27"/>
  <c r="E138" i="27"/>
  <c r="E137" i="27"/>
  <c r="E136" i="27"/>
  <c r="E135" i="27"/>
  <c r="E134" i="27"/>
  <c r="E133" i="27"/>
  <c r="E132" i="27"/>
  <c r="E131" i="27"/>
  <c r="E130" i="27"/>
  <c r="E129" i="27"/>
  <c r="E128" i="27"/>
  <c r="E127" i="27"/>
  <c r="E126" i="27"/>
  <c r="E125" i="27"/>
  <c r="E124" i="27"/>
  <c r="E123" i="27"/>
  <c r="E122" i="27"/>
  <c r="E121" i="27"/>
  <c r="E120" i="27"/>
  <c r="E119" i="27"/>
  <c r="E118" i="27"/>
  <c r="E117" i="27"/>
  <c r="E116" i="27"/>
  <c r="E115" i="27"/>
  <c r="E114" i="27"/>
  <c r="E113" i="27"/>
  <c r="E112" i="27"/>
  <c r="E111" i="27"/>
  <c r="E110" i="27"/>
  <c r="E109" i="27"/>
  <c r="E108" i="27"/>
  <c r="E107" i="27"/>
  <c r="E106" i="27"/>
  <c r="E105" i="27"/>
  <c r="E104" i="27"/>
  <c r="E103" i="27"/>
  <c r="E102" i="27"/>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N11" i="27"/>
  <c r="E11" i="27"/>
  <c r="E10" i="27"/>
  <c r="E9" i="27"/>
  <c r="T8" i="27"/>
  <c r="E8" i="27"/>
  <c r="E7" i="27"/>
  <c r="E6" i="27"/>
  <c r="E5" i="27"/>
  <c r="R80" i="27" s="1"/>
  <c r="Q5" i="28" l="1"/>
  <c r="O86" i="28"/>
  <c r="Q6" i="28"/>
  <c r="V7" i="28"/>
  <c r="Q79" i="27"/>
  <c r="Q7" i="28"/>
  <c r="M11" i="28"/>
  <c r="M36" i="28"/>
  <c r="O46" i="28"/>
  <c r="S68" i="28"/>
  <c r="U5" i="28"/>
  <c r="V6" i="28"/>
  <c r="W7" i="28"/>
  <c r="X8" i="28"/>
  <c r="M10" i="28"/>
  <c r="P15" i="28"/>
  <c r="X23" i="28"/>
  <c r="V29" i="28"/>
  <c r="S34" i="28"/>
  <c r="W44" i="28"/>
  <c r="M52" i="28"/>
  <c r="U62" i="28"/>
  <c r="O72" i="28"/>
  <c r="M12" i="28"/>
  <c r="Q22" i="28"/>
  <c r="V43" i="28"/>
  <c r="R65" i="28"/>
  <c r="N6" i="28"/>
  <c r="O7" i="28"/>
  <c r="P8" i="28"/>
  <c r="R9" i="28"/>
  <c r="Z9" i="28" s="1"/>
  <c r="J17" i="26" s="1"/>
  <c r="S16" i="28"/>
  <c r="T19" i="28"/>
  <c r="R25" i="28"/>
  <c r="O28" i="28"/>
  <c r="Q38" i="28"/>
  <c r="N43" i="28"/>
  <c r="R47" i="28"/>
  <c r="U60" i="28"/>
  <c r="M70" i="28"/>
  <c r="T77" i="28"/>
  <c r="N5" i="28"/>
  <c r="V5" i="28"/>
  <c r="O6" i="28"/>
  <c r="W6" i="28"/>
  <c r="P7" i="28"/>
  <c r="X7" i="28"/>
  <c r="Q8" i="28"/>
  <c r="S9" i="28"/>
  <c r="N10" i="28"/>
  <c r="R15" i="28"/>
  <c r="T16" i="28"/>
  <c r="M18" i="28"/>
  <c r="V19" i="28"/>
  <c r="O22" i="28"/>
  <c r="T25" i="28"/>
  <c r="U28" i="28"/>
  <c r="X29" i="28"/>
  <c r="P31" i="28"/>
  <c r="U34" i="28"/>
  <c r="N37" i="28"/>
  <c r="W38" i="28"/>
  <c r="Q40" i="28"/>
  <c r="T43" i="28"/>
  <c r="X47" i="28"/>
  <c r="R49" i="28"/>
  <c r="O52" i="28"/>
  <c r="U54" i="28"/>
  <c r="W72" i="28"/>
  <c r="Q10" i="28"/>
  <c r="S18" i="28"/>
  <c r="R31" i="28"/>
  <c r="V52" i="28"/>
  <c r="R7" i="28"/>
  <c r="S10" i="28"/>
  <c r="O12" i="28"/>
  <c r="U18" i="28"/>
  <c r="X31" i="28"/>
  <c r="S42" i="28"/>
  <c r="R56" i="28"/>
  <c r="S7" i="28"/>
  <c r="T8" i="28"/>
  <c r="M9" i="28"/>
  <c r="X9" i="28"/>
  <c r="T10" i="28"/>
  <c r="O11" i="28"/>
  <c r="P12" i="28"/>
  <c r="P13" i="28"/>
  <c r="R14" i="28"/>
  <c r="M20" i="28"/>
  <c r="P21" i="28"/>
  <c r="S24" i="28"/>
  <c r="M26" i="28"/>
  <c r="V27" i="28"/>
  <c r="O30" i="28"/>
  <c r="T33" i="28"/>
  <c r="U36" i="28"/>
  <c r="X37" i="28"/>
  <c r="P39" i="28"/>
  <c r="U42" i="28"/>
  <c r="N45" i="28"/>
  <c r="W46" i="28"/>
  <c r="Q48" i="28"/>
  <c r="T51" i="28"/>
  <c r="R59" i="28"/>
  <c r="O61" i="28"/>
  <c r="X63" i="28"/>
  <c r="P71" i="28"/>
  <c r="P81" i="28"/>
  <c r="S15" i="28"/>
  <c r="N27" i="28"/>
  <c r="P37" i="28"/>
  <c r="T49" i="28"/>
  <c r="T75" i="28"/>
  <c r="P5" i="28"/>
  <c r="U9" i="28"/>
  <c r="N13" i="28"/>
  <c r="N21" i="28"/>
  <c r="T27" i="28"/>
  <c r="O36" i="28"/>
  <c r="N51" i="28"/>
  <c r="R83" i="28"/>
  <c r="R6" i="28"/>
  <c r="T86" i="28"/>
  <c r="S85" i="28"/>
  <c r="R84" i="28"/>
  <c r="Q83" i="28"/>
  <c r="X82" i="28"/>
  <c r="P82" i="28"/>
  <c r="W81" i="28"/>
  <c r="O81" i="28"/>
  <c r="V80" i="28"/>
  <c r="N80" i="28"/>
  <c r="U79" i="28"/>
  <c r="M79" i="28"/>
  <c r="T78" i="28"/>
  <c r="S77" i="28"/>
  <c r="R76" i="28"/>
  <c r="Q75" i="28"/>
  <c r="X74" i="28"/>
  <c r="P74" i="28"/>
  <c r="W73" i="28"/>
  <c r="O73" i="28"/>
  <c r="V72" i="28"/>
  <c r="N72" i="28"/>
  <c r="U71" i="28"/>
  <c r="M71" i="28"/>
  <c r="T70" i="28"/>
  <c r="S69" i="28"/>
  <c r="R68" i="28"/>
  <c r="Q67" i="28"/>
  <c r="X66" i="28"/>
  <c r="P66" i="28"/>
  <c r="W65" i="28"/>
  <c r="O65" i="28"/>
  <c r="V64" i="28"/>
  <c r="N64" i="28"/>
  <c r="U63" i="28"/>
  <c r="M63" i="28"/>
  <c r="T62" i="28"/>
  <c r="S61" i="28"/>
  <c r="R60" i="28"/>
  <c r="Q59" i="28"/>
  <c r="X58" i="28"/>
  <c r="P58" i="28"/>
  <c r="W57" i="28"/>
  <c r="O57" i="28"/>
  <c r="V56" i="28"/>
  <c r="N56" i="28"/>
  <c r="U55" i="28"/>
  <c r="M55" i="28"/>
  <c r="T54" i="28"/>
  <c r="S53" i="28"/>
  <c r="R52" i="28"/>
  <c r="S86" i="28"/>
  <c r="R85" i="28"/>
  <c r="Q84" i="28"/>
  <c r="X83" i="28"/>
  <c r="P83" i="28"/>
  <c r="W82" i="28"/>
  <c r="O82" i="28"/>
  <c r="V81" i="28"/>
  <c r="N81" i="28"/>
  <c r="U80" i="28"/>
  <c r="M80" i="28"/>
  <c r="T79" i="28"/>
  <c r="S78" i="28"/>
  <c r="R77" i="28"/>
  <c r="Q76" i="28"/>
  <c r="X75" i="28"/>
  <c r="P75" i="28"/>
  <c r="W74" i="28"/>
  <c r="O74" i="28"/>
  <c r="V73" i="28"/>
  <c r="N73" i="28"/>
  <c r="U72" i="28"/>
  <c r="M72" i="28"/>
  <c r="T71" i="28"/>
  <c r="S70" i="28"/>
  <c r="R69" i="28"/>
  <c r="Q68" i="28"/>
  <c r="X67" i="28"/>
  <c r="P67" i="28"/>
  <c r="W66" i="28"/>
  <c r="O66" i="28"/>
  <c r="V65" i="28"/>
  <c r="N65" i="28"/>
  <c r="U64" i="28"/>
  <c r="M64" i="28"/>
  <c r="T63" i="28"/>
  <c r="S62" i="28"/>
  <c r="R61" i="28"/>
  <c r="Q60" i="28"/>
  <c r="X59" i="28"/>
  <c r="P59" i="28"/>
  <c r="W58" i="28"/>
  <c r="O58" i="28"/>
  <c r="V57" i="28"/>
  <c r="N57" i="28"/>
  <c r="U56" i="28"/>
  <c r="M56" i="28"/>
  <c r="T55" i="28"/>
  <c r="R86" i="28"/>
  <c r="Q85" i="28"/>
  <c r="X84" i="28"/>
  <c r="P84" i="28"/>
  <c r="W83" i="28"/>
  <c r="O83" i="28"/>
  <c r="V82" i="28"/>
  <c r="N82" i="28"/>
  <c r="U81" i="28"/>
  <c r="M81" i="28"/>
  <c r="T80" i="28"/>
  <c r="S79" i="28"/>
  <c r="R78" i="28"/>
  <c r="Q77" i="28"/>
  <c r="X76" i="28"/>
  <c r="P76" i="28"/>
  <c r="W75" i="28"/>
  <c r="O75" i="28"/>
  <c r="V74" i="28"/>
  <c r="N74" i="28"/>
  <c r="U73" i="28"/>
  <c r="M73" i="28"/>
  <c r="T72" i="28"/>
  <c r="S71" i="28"/>
  <c r="R70" i="28"/>
  <c r="Q69" i="28"/>
  <c r="X68" i="28"/>
  <c r="P68" i="28"/>
  <c r="W67" i="28"/>
  <c r="O67" i="28"/>
  <c r="V66" i="28"/>
  <c r="N66" i="28"/>
  <c r="U65" i="28"/>
  <c r="M65" i="28"/>
  <c r="T64" i="28"/>
  <c r="S63" i="28"/>
  <c r="R62" i="28"/>
  <c r="Q61" i="28"/>
  <c r="X60" i="28"/>
  <c r="P60" i="28"/>
  <c r="W59" i="28"/>
  <c r="O59" i="28"/>
  <c r="V58" i="28"/>
  <c r="N58" i="28"/>
  <c r="U57" i="28"/>
  <c r="M57" i="28"/>
  <c r="T56" i="28"/>
  <c r="S55" i="28"/>
  <c r="R54" i="28"/>
  <c r="Q53" i="28"/>
  <c r="X52" i="28"/>
  <c r="Q86" i="28"/>
  <c r="X85" i="28"/>
  <c r="P85" i="28"/>
  <c r="W84" i="28"/>
  <c r="O84" i="28"/>
  <c r="V83" i="28"/>
  <c r="N83" i="28"/>
  <c r="U82" i="28"/>
  <c r="M82" i="28"/>
  <c r="T81" i="28"/>
  <c r="S80" i="28"/>
  <c r="R79" i="28"/>
  <c r="Q78" i="28"/>
  <c r="X77" i="28"/>
  <c r="P77" i="28"/>
  <c r="W76" i="28"/>
  <c r="O76" i="28"/>
  <c r="V75" i="28"/>
  <c r="N75" i="28"/>
  <c r="U74" i="28"/>
  <c r="M74" i="28"/>
  <c r="T73" i="28"/>
  <c r="S72" i="28"/>
  <c r="R71" i="28"/>
  <c r="Q70" i="28"/>
  <c r="X69" i="28"/>
  <c r="P69" i="28"/>
  <c r="W68" i="28"/>
  <c r="O68" i="28"/>
  <c r="V67" i="28"/>
  <c r="N67" i="28"/>
  <c r="U66" i="28"/>
  <c r="M66" i="28"/>
  <c r="T65" i="28"/>
  <c r="S64" i="28"/>
  <c r="R63" i="28"/>
  <c r="Q62" i="28"/>
  <c r="X61" i="28"/>
  <c r="P61" i="28"/>
  <c r="W60" i="28"/>
  <c r="O60" i="28"/>
  <c r="V59" i="28"/>
  <c r="N59" i="28"/>
  <c r="U58" i="28"/>
  <c r="M58" i="28"/>
  <c r="T57" i="28"/>
  <c r="S56" i="28"/>
  <c r="R55" i="28"/>
  <c r="Q54" i="28"/>
  <c r="X53" i="28"/>
  <c r="P53" i="28"/>
  <c r="W52" i="28"/>
  <c r="X86" i="28"/>
  <c r="P86" i="28"/>
  <c r="W85" i="28"/>
  <c r="O85" i="28"/>
  <c r="V84" i="28"/>
  <c r="N84" i="28"/>
  <c r="U83" i="28"/>
  <c r="M83" i="28"/>
  <c r="T82" i="28"/>
  <c r="S81" i="28"/>
  <c r="R80" i="28"/>
  <c r="Q79" i="28"/>
  <c r="X78" i="28"/>
  <c r="P78" i="28"/>
  <c r="W77" i="28"/>
  <c r="O77" i="28"/>
  <c r="V76" i="28"/>
  <c r="N76" i="28"/>
  <c r="U75" i="28"/>
  <c r="M75" i="28"/>
  <c r="T74" i="28"/>
  <c r="S73" i="28"/>
  <c r="R72" i="28"/>
  <c r="Q71" i="28"/>
  <c r="X70" i="28"/>
  <c r="P70" i="28"/>
  <c r="W69" i="28"/>
  <c r="O69" i="28"/>
  <c r="V68" i="28"/>
  <c r="N68" i="28"/>
  <c r="U67" i="28"/>
  <c r="M67" i="28"/>
  <c r="T66" i="28"/>
  <c r="S65" i="28"/>
  <c r="R64" i="28"/>
  <c r="Q63" i="28"/>
  <c r="X62" i="28"/>
  <c r="P62" i="28"/>
  <c r="V86" i="28"/>
  <c r="N86" i="28"/>
  <c r="U85" i="28"/>
  <c r="M85" i="28"/>
  <c r="T84" i="28"/>
  <c r="S83" i="28"/>
  <c r="R82" i="28"/>
  <c r="Q81" i="28"/>
  <c r="X80" i="28"/>
  <c r="P80" i="28"/>
  <c r="W79" i="28"/>
  <c r="O79" i="28"/>
  <c r="V78" i="28"/>
  <c r="N78" i="28"/>
  <c r="U77" i="28"/>
  <c r="M77" i="28"/>
  <c r="T76" i="28"/>
  <c r="S75" i="28"/>
  <c r="R74" i="28"/>
  <c r="Q73" i="28"/>
  <c r="X72" i="28"/>
  <c r="P72" i="28"/>
  <c r="W71" i="28"/>
  <c r="O71" i="28"/>
  <c r="V70" i="28"/>
  <c r="N70" i="28"/>
  <c r="U69" i="28"/>
  <c r="M69" i="28"/>
  <c r="T68" i="28"/>
  <c r="S67" i="28"/>
  <c r="R66" i="28"/>
  <c r="Q65" i="28"/>
  <c r="X64" i="28"/>
  <c r="P64" i="28"/>
  <c r="W63" i="28"/>
  <c r="O63" i="28"/>
  <c r="V62" i="28"/>
  <c r="N62" i="28"/>
  <c r="U61" i="28"/>
  <c r="M61" i="28"/>
  <c r="T60" i="28"/>
  <c r="S59" i="28"/>
  <c r="R58" i="28"/>
  <c r="Q57" i="28"/>
  <c r="X56" i="28"/>
  <c r="P56" i="28"/>
  <c r="W55" i="28"/>
  <c r="O55" i="28"/>
  <c r="V54" i="28"/>
  <c r="N54" i="28"/>
  <c r="U53" i="28"/>
  <c r="M53" i="28"/>
  <c r="S84" i="28"/>
  <c r="V79" i="28"/>
  <c r="O78" i="28"/>
  <c r="R75" i="28"/>
  <c r="X73" i="28"/>
  <c r="V69" i="28"/>
  <c r="M68" i="28"/>
  <c r="S66" i="28"/>
  <c r="V63" i="28"/>
  <c r="O62" i="28"/>
  <c r="N61" i="28"/>
  <c r="M60" i="28"/>
  <c r="X57" i="28"/>
  <c r="Q56" i="28"/>
  <c r="P55" i="28"/>
  <c r="S54" i="28"/>
  <c r="T53" i="28"/>
  <c r="U52" i="28"/>
  <c r="S51" i="28"/>
  <c r="R50" i="28"/>
  <c r="Q49" i="28"/>
  <c r="X48" i="28"/>
  <c r="P48" i="28"/>
  <c r="W47" i="28"/>
  <c r="O47" i="28"/>
  <c r="V46" i="28"/>
  <c r="N46" i="28"/>
  <c r="U45" i="28"/>
  <c r="M45" i="28"/>
  <c r="T44" i="28"/>
  <c r="S43" i="28"/>
  <c r="R42" i="28"/>
  <c r="Q41" i="28"/>
  <c r="X40" i="28"/>
  <c r="P40" i="28"/>
  <c r="W39" i="28"/>
  <c r="O39" i="28"/>
  <c r="V38" i="28"/>
  <c r="N38" i="28"/>
  <c r="U37" i="28"/>
  <c r="M37" i="28"/>
  <c r="T36" i="28"/>
  <c r="S35" i="28"/>
  <c r="R34" i="28"/>
  <c r="Q33" i="28"/>
  <c r="X32" i="28"/>
  <c r="P32" i="28"/>
  <c r="W31" i="28"/>
  <c r="O31" i="28"/>
  <c r="V30" i="28"/>
  <c r="N30" i="28"/>
  <c r="U29" i="28"/>
  <c r="M29" i="28"/>
  <c r="T28" i="28"/>
  <c r="S27" i="28"/>
  <c r="R26" i="28"/>
  <c r="Q25" i="28"/>
  <c r="X24" i="28"/>
  <c r="P24" i="28"/>
  <c r="W23" i="28"/>
  <c r="O23" i="28"/>
  <c r="V22" i="28"/>
  <c r="N22" i="28"/>
  <c r="U21" i="28"/>
  <c r="M21" i="28"/>
  <c r="T20" i="28"/>
  <c r="S19" i="28"/>
  <c r="R18" i="28"/>
  <c r="Q17" i="28"/>
  <c r="X16" i="28"/>
  <c r="P16" i="28"/>
  <c r="W15" i="28"/>
  <c r="O15" i="28"/>
  <c r="V14" i="28"/>
  <c r="N14" i="28"/>
  <c r="U13" i="28"/>
  <c r="M13" i="28"/>
  <c r="T12" i="28"/>
  <c r="S11" i="28"/>
  <c r="R10" i="28"/>
  <c r="V85" i="28"/>
  <c r="M84" i="28"/>
  <c r="S82" i="28"/>
  <c r="P79" i="28"/>
  <c r="M78" i="28"/>
  <c r="R73" i="28"/>
  <c r="T69" i="28"/>
  <c r="Q66" i="28"/>
  <c r="W64" i="28"/>
  <c r="P63" i="28"/>
  <c r="M62" i="28"/>
  <c r="S57" i="28"/>
  <c r="O56" i="28"/>
  <c r="N55" i="28"/>
  <c r="P54" i="28"/>
  <c r="R53" i="28"/>
  <c r="T52" i="28"/>
  <c r="R51" i="28"/>
  <c r="Q50" i="28"/>
  <c r="X49" i="28"/>
  <c r="P49" i="28"/>
  <c r="W48" i="28"/>
  <c r="O48" i="28"/>
  <c r="V47" i="28"/>
  <c r="N47" i="28"/>
  <c r="U46" i="28"/>
  <c r="M46" i="28"/>
  <c r="T45" i="28"/>
  <c r="S44" i="28"/>
  <c r="R43" i="28"/>
  <c r="Q42" i="28"/>
  <c r="X41" i="28"/>
  <c r="P41" i="28"/>
  <c r="W40" i="28"/>
  <c r="O40" i="28"/>
  <c r="V39" i="28"/>
  <c r="N39" i="28"/>
  <c r="U38" i="28"/>
  <c r="M38" i="28"/>
  <c r="T37" i="28"/>
  <c r="S36" i="28"/>
  <c r="R35" i="28"/>
  <c r="Q34" i="28"/>
  <c r="X33" i="28"/>
  <c r="P33" i="28"/>
  <c r="W32" i="28"/>
  <c r="O32" i="28"/>
  <c r="V31" i="28"/>
  <c r="N31" i="28"/>
  <c r="U30" i="28"/>
  <c r="M30" i="28"/>
  <c r="T29" i="28"/>
  <c r="S28" i="28"/>
  <c r="R27" i="28"/>
  <c r="Q26" i="28"/>
  <c r="X25" i="28"/>
  <c r="P25" i="28"/>
  <c r="W24" i="28"/>
  <c r="O24" i="28"/>
  <c r="V23" i="28"/>
  <c r="N23" i="28"/>
  <c r="U22" i="28"/>
  <c r="M22" i="28"/>
  <c r="T21" i="28"/>
  <c r="S20" i="28"/>
  <c r="R19" i="28"/>
  <c r="Q18" i="28"/>
  <c r="X17" i="28"/>
  <c r="P17" i="28"/>
  <c r="W16" i="28"/>
  <c r="O16" i="28"/>
  <c r="V15" i="28"/>
  <c r="N15" i="28"/>
  <c r="U14" i="28"/>
  <c r="M14" i="28"/>
  <c r="T13" i="28"/>
  <c r="S12" i="28"/>
  <c r="R11" i="28"/>
  <c r="T85" i="28"/>
  <c r="Q82" i="28"/>
  <c r="W80" i="28"/>
  <c r="N79" i="28"/>
  <c r="U76" i="28"/>
  <c r="P73" i="28"/>
  <c r="W70" i="28"/>
  <c r="N69" i="28"/>
  <c r="Q64" i="28"/>
  <c r="N63" i="28"/>
  <c r="T58" i="28"/>
  <c r="R57" i="28"/>
  <c r="O54" i="28"/>
  <c r="O53" i="28"/>
  <c r="S52" i="28"/>
  <c r="Q51" i="28"/>
  <c r="X50" i="28"/>
  <c r="P50" i="28"/>
  <c r="W49" i="28"/>
  <c r="O49" i="28"/>
  <c r="V48" i="28"/>
  <c r="N48" i="28"/>
  <c r="U47" i="28"/>
  <c r="M47" i="28"/>
  <c r="T46" i="28"/>
  <c r="S45" i="28"/>
  <c r="R44" i="28"/>
  <c r="Q43" i="28"/>
  <c r="X42" i="28"/>
  <c r="P42" i="28"/>
  <c r="W41" i="28"/>
  <c r="O41" i="28"/>
  <c r="V40" i="28"/>
  <c r="N40" i="28"/>
  <c r="U39" i="28"/>
  <c r="M39" i="28"/>
  <c r="T38" i="28"/>
  <c r="S37" i="28"/>
  <c r="R36" i="28"/>
  <c r="Q35" i="28"/>
  <c r="X34" i="28"/>
  <c r="P34" i="28"/>
  <c r="W33" i="28"/>
  <c r="O33" i="28"/>
  <c r="V32" i="28"/>
  <c r="N32" i="28"/>
  <c r="U31" i="28"/>
  <c r="M31" i="28"/>
  <c r="T30" i="28"/>
  <c r="S29" i="28"/>
  <c r="R28" i="28"/>
  <c r="Q27" i="28"/>
  <c r="X26" i="28"/>
  <c r="P26" i="28"/>
  <c r="W25" i="28"/>
  <c r="O25" i="28"/>
  <c r="V24" i="28"/>
  <c r="N24" i="28"/>
  <c r="U23" i="28"/>
  <c r="M23" i="28"/>
  <c r="T22" i="28"/>
  <c r="S21" i="28"/>
  <c r="R20" i="28"/>
  <c r="Q19" i="28"/>
  <c r="X18" i="28"/>
  <c r="P18" i="28"/>
  <c r="W17" i="28"/>
  <c r="O17" i="28"/>
  <c r="V16" i="28"/>
  <c r="N16" i="28"/>
  <c r="U15" i="28"/>
  <c r="M15" i="28"/>
  <c r="T14" i="28"/>
  <c r="S13" i="28"/>
  <c r="R12" i="28"/>
  <c r="Q11" i="28"/>
  <c r="X10" i="28"/>
  <c r="P10" i="28"/>
  <c r="W9" i="28"/>
  <c r="O9" i="28"/>
  <c r="W86" i="28"/>
  <c r="N85" i="28"/>
  <c r="Q80" i="28"/>
  <c r="S76" i="28"/>
  <c r="X71" i="28"/>
  <c r="U70" i="28"/>
  <c r="T67" i="28"/>
  <c r="O64" i="28"/>
  <c r="U59" i="28"/>
  <c r="S58" i="28"/>
  <c r="P57" i="28"/>
  <c r="M54" i="28"/>
  <c r="N53" i="28"/>
  <c r="Q52" i="28"/>
  <c r="X51" i="28"/>
  <c r="P51" i="28"/>
  <c r="W50" i="28"/>
  <c r="O50" i="28"/>
  <c r="V49" i="28"/>
  <c r="N49" i="28"/>
  <c r="U48" i="28"/>
  <c r="M48" i="28"/>
  <c r="T47" i="28"/>
  <c r="S46" i="28"/>
  <c r="R45" i="28"/>
  <c r="Q44" i="28"/>
  <c r="X43" i="28"/>
  <c r="P43" i="28"/>
  <c r="W42" i="28"/>
  <c r="O42" i="28"/>
  <c r="V41" i="28"/>
  <c r="N41" i="28"/>
  <c r="U40" i="28"/>
  <c r="M40" i="28"/>
  <c r="T39" i="28"/>
  <c r="S38" i="28"/>
  <c r="R37" i="28"/>
  <c r="Q36" i="28"/>
  <c r="X35" i="28"/>
  <c r="P35" i="28"/>
  <c r="W34" i="28"/>
  <c r="O34" i="28"/>
  <c r="V33" i="28"/>
  <c r="N33" i="28"/>
  <c r="U32" i="28"/>
  <c r="M32" i="28"/>
  <c r="T31" i="28"/>
  <c r="S30" i="28"/>
  <c r="R29" i="28"/>
  <c r="Q28" i="28"/>
  <c r="X27" i="28"/>
  <c r="P27" i="28"/>
  <c r="W26" i="28"/>
  <c r="O26" i="28"/>
  <c r="V25" i="28"/>
  <c r="N25" i="28"/>
  <c r="U24" i="28"/>
  <c r="M24" i="28"/>
  <c r="T23" i="28"/>
  <c r="S22" i="28"/>
  <c r="R21" i="28"/>
  <c r="Q20" i="28"/>
  <c r="X19" i="28"/>
  <c r="P19" i="28"/>
  <c r="W18" i="28"/>
  <c r="O18" i="28"/>
  <c r="V17" i="28"/>
  <c r="N17" i="28"/>
  <c r="U16" i="28"/>
  <c r="M16" i="28"/>
  <c r="T15" i="28"/>
  <c r="S14" i="28"/>
  <c r="R13" i="28"/>
  <c r="Q12" i="28"/>
  <c r="X11" i="28"/>
  <c r="P11" i="28"/>
  <c r="W10" i="28"/>
  <c r="O10" i="28"/>
  <c r="V9" i="28"/>
  <c r="U86" i="28"/>
  <c r="T83" i="28"/>
  <c r="O80" i="28"/>
  <c r="V77" i="28"/>
  <c r="M76" i="28"/>
  <c r="S74" i="28"/>
  <c r="V71" i="28"/>
  <c r="O70" i="28"/>
  <c r="R67" i="28"/>
  <c r="X65" i="28"/>
  <c r="W61" i="28"/>
  <c r="V60" i="28"/>
  <c r="T59" i="28"/>
  <c r="Q58" i="28"/>
  <c r="P52" i="28"/>
  <c r="W51" i="28"/>
  <c r="O51" i="28"/>
  <c r="V50" i="28"/>
  <c r="N50" i="28"/>
  <c r="U49" i="28"/>
  <c r="M49" i="28"/>
  <c r="T48" i="28"/>
  <c r="S47" i="28"/>
  <c r="R46" i="28"/>
  <c r="Q45" i="28"/>
  <c r="X44" i="28"/>
  <c r="P44" i="28"/>
  <c r="W43" i="28"/>
  <c r="O43" i="28"/>
  <c r="V42" i="28"/>
  <c r="N42" i="28"/>
  <c r="U41" i="28"/>
  <c r="M41" i="28"/>
  <c r="T40" i="28"/>
  <c r="S39" i="28"/>
  <c r="R38" i="28"/>
  <c r="Q37" i="28"/>
  <c r="X36" i="28"/>
  <c r="P36" i="28"/>
  <c r="W35" i="28"/>
  <c r="O35" i="28"/>
  <c r="V34" i="28"/>
  <c r="N34" i="28"/>
  <c r="U33" i="28"/>
  <c r="M33" i="28"/>
  <c r="T32" i="28"/>
  <c r="S31" i="28"/>
  <c r="R30" i="28"/>
  <c r="Q29" i="28"/>
  <c r="X28" i="28"/>
  <c r="P28" i="28"/>
  <c r="W27" i="28"/>
  <c r="O27" i="28"/>
  <c r="V26" i="28"/>
  <c r="N26" i="28"/>
  <c r="U25" i="28"/>
  <c r="M25" i="28"/>
  <c r="T24" i="28"/>
  <c r="S23" i="28"/>
  <c r="R22" i="28"/>
  <c r="Q21" i="28"/>
  <c r="X20" i="28"/>
  <c r="P20" i="28"/>
  <c r="W19" i="28"/>
  <c r="O19" i="28"/>
  <c r="V18" i="28"/>
  <c r="N18" i="28"/>
  <c r="U17" i="28"/>
  <c r="M17" i="28"/>
  <c r="M86" i="28"/>
  <c r="R81" i="28"/>
  <c r="W78" i="28"/>
  <c r="N77" i="28"/>
  <c r="Q72" i="28"/>
  <c r="N71" i="28"/>
  <c r="U68" i="28"/>
  <c r="P65" i="28"/>
  <c r="W62" i="28"/>
  <c r="T61" i="28"/>
  <c r="S60" i="28"/>
  <c r="M59" i="28"/>
  <c r="W56" i="28"/>
  <c r="V55" i="28"/>
  <c r="W54" i="28"/>
  <c r="W53" i="28"/>
  <c r="N52" i="28"/>
  <c r="U51" i="28"/>
  <c r="M51" i="28"/>
  <c r="T50" i="28"/>
  <c r="S49" i="28"/>
  <c r="R48" i="28"/>
  <c r="Z48" i="28" s="1"/>
  <c r="J56" i="26" s="1"/>
  <c r="Q47" i="28"/>
  <c r="X46" i="28"/>
  <c r="P46" i="28"/>
  <c r="W45" i="28"/>
  <c r="O45" i="28"/>
  <c r="V44" i="28"/>
  <c r="N44" i="28"/>
  <c r="U43" i="28"/>
  <c r="M43" i="28"/>
  <c r="T42" i="28"/>
  <c r="S41" i="28"/>
  <c r="R40" i="28"/>
  <c r="Q39" i="28"/>
  <c r="X38" i="28"/>
  <c r="P38" i="28"/>
  <c r="W37" i="28"/>
  <c r="O37" i="28"/>
  <c r="V36" i="28"/>
  <c r="N36" i="28"/>
  <c r="U35" i="28"/>
  <c r="M35" i="28"/>
  <c r="T34" i="28"/>
  <c r="S33" i="28"/>
  <c r="R32" i="28"/>
  <c r="Q31" i="28"/>
  <c r="X30" i="28"/>
  <c r="P30" i="28"/>
  <c r="W29" i="28"/>
  <c r="O29" i="28"/>
  <c r="V28" i="28"/>
  <c r="N28" i="28"/>
  <c r="U27" i="28"/>
  <c r="M27" i="28"/>
  <c r="T26" i="28"/>
  <c r="S25" i="28"/>
  <c r="R24" i="28"/>
  <c r="Q23" i="28"/>
  <c r="X22" i="28"/>
  <c r="P22" i="28"/>
  <c r="W21" i="28"/>
  <c r="O21" i="28"/>
  <c r="V20" i="28"/>
  <c r="N20" i="28"/>
  <c r="U19" i="28"/>
  <c r="M19" i="28"/>
  <c r="T18" i="28"/>
  <c r="S17" i="28"/>
  <c r="R16" i="28"/>
  <c r="Q15" i="28"/>
  <c r="X14" i="28"/>
  <c r="P14" i="28"/>
  <c r="W13" i="28"/>
  <c r="O13" i="28"/>
  <c r="V12" i="28"/>
  <c r="N12" i="28"/>
  <c r="U11" i="28"/>
  <c r="R5" i="28"/>
  <c r="S6" i="28"/>
  <c r="T7" i="28"/>
  <c r="M8" i="28"/>
  <c r="U8" i="28"/>
  <c r="N9" i="28"/>
  <c r="U10" i="28"/>
  <c r="T11" i="28"/>
  <c r="U12" i="28"/>
  <c r="Q13" i="28"/>
  <c r="W14" i="28"/>
  <c r="R17" i="28"/>
  <c r="O20" i="28"/>
  <c r="V21" i="28"/>
  <c r="S26" i="28"/>
  <c r="Q30" i="28"/>
  <c r="N35" i="28"/>
  <c r="W36" i="28"/>
  <c r="R39" i="28"/>
  <c r="M44" i="28"/>
  <c r="P45" i="28"/>
  <c r="S48" i="28"/>
  <c r="M50" i="28"/>
  <c r="V51" i="28"/>
  <c r="V61" i="28"/>
  <c r="X81" i="28"/>
  <c r="R8" i="28"/>
  <c r="O14" i="28"/>
  <c r="W28" i="28"/>
  <c r="S40" i="28"/>
  <c r="X54" i="28"/>
  <c r="X5" i="28"/>
  <c r="N11" i="28"/>
  <c r="X15" i="28"/>
  <c r="Q24" i="28"/>
  <c r="V37" i="28"/>
  <c r="U78" i="28"/>
  <c r="S5" i="28"/>
  <c r="T6" i="28"/>
  <c r="M7" i="28"/>
  <c r="U7" i="28"/>
  <c r="N8" i="28"/>
  <c r="V8" i="28"/>
  <c r="P9" i="28"/>
  <c r="V10" i="28"/>
  <c r="V11" i="28"/>
  <c r="W12" i="28"/>
  <c r="V13" i="28"/>
  <c r="T17" i="28"/>
  <c r="U20" i="28"/>
  <c r="X21" i="28"/>
  <c r="P23" i="28"/>
  <c r="U26" i="28"/>
  <c r="N29" i="28"/>
  <c r="W30" i="28"/>
  <c r="Q32" i="28"/>
  <c r="T35" i="28"/>
  <c r="X39" i="28"/>
  <c r="R41" i="28"/>
  <c r="O44" i="28"/>
  <c r="V45" i="28"/>
  <c r="S50" i="28"/>
  <c r="V53" i="28"/>
  <c r="Q55" i="28"/>
  <c r="Q74" i="28"/>
  <c r="U84" i="28"/>
  <c r="M42" i="28"/>
  <c r="S8" i="28"/>
  <c r="Q14" i="28"/>
  <c r="W22" i="28"/>
  <c r="R33" i="28"/>
  <c r="Q46" i="28"/>
  <c r="T5" i="28"/>
  <c r="M6" i="28"/>
  <c r="U6" i="28"/>
  <c r="N7" i="28"/>
  <c r="O8" i="28"/>
  <c r="W8" i="28"/>
  <c r="Q9" i="28"/>
  <c r="W11" i="28"/>
  <c r="X12" i="28"/>
  <c r="X13" i="28"/>
  <c r="Q16" i="28"/>
  <c r="N19" i="28"/>
  <c r="W20" i="28"/>
  <c r="R23" i="28"/>
  <c r="M28" i="28"/>
  <c r="P29" i="28"/>
  <c r="S32" i="28"/>
  <c r="M34" i="28"/>
  <c r="V35" i="28"/>
  <c r="O38" i="28"/>
  <c r="T41" i="28"/>
  <c r="U44" i="28"/>
  <c r="X45" i="28"/>
  <c r="P47" i="28"/>
  <c r="U50" i="28"/>
  <c r="X55" i="28"/>
  <c r="N60" i="28"/>
  <c r="X79" i="28"/>
  <c r="V25" i="27"/>
  <c r="W61" i="27"/>
  <c r="O23" i="27"/>
  <c r="Q35" i="27"/>
  <c r="R64" i="27"/>
  <c r="V15" i="27"/>
  <c r="P23" i="27"/>
  <c r="V42" i="27"/>
  <c r="Q86" i="27"/>
  <c r="P7" i="27"/>
  <c r="N14" i="27"/>
  <c r="P22" i="27"/>
  <c r="W42" i="27"/>
  <c r="Q50" i="27"/>
  <c r="U64" i="27"/>
  <c r="X71" i="27"/>
  <c r="Q7" i="27"/>
  <c r="S17" i="27"/>
  <c r="U26" i="27"/>
  <c r="U38" i="27"/>
  <c r="R48" i="27"/>
  <c r="V74" i="27"/>
  <c r="R7" i="27"/>
  <c r="U10" i="27"/>
  <c r="X11" i="27"/>
  <c r="Q13" i="27"/>
  <c r="W14" i="27"/>
  <c r="T17" i="27"/>
  <c r="N19" i="27"/>
  <c r="U22" i="27"/>
  <c r="P24" i="27"/>
  <c r="V26" i="27"/>
  <c r="R29" i="27"/>
  <c r="V38" i="27"/>
  <c r="S48" i="27"/>
  <c r="W55" i="27"/>
  <c r="R60" i="27"/>
  <c r="W67" i="27"/>
  <c r="Q70" i="27"/>
  <c r="W74" i="27"/>
  <c r="U77" i="27"/>
  <c r="Q82" i="27"/>
  <c r="U84" i="27"/>
  <c r="T12" i="27"/>
  <c r="N30" i="27"/>
  <c r="Q47" i="27"/>
  <c r="O11" i="27"/>
  <c r="T20" i="27"/>
  <c r="S64" i="27"/>
  <c r="W71" i="27"/>
  <c r="M10" i="27"/>
  <c r="X20" i="27"/>
  <c r="R27" i="27"/>
  <c r="Q38" i="27"/>
  <c r="U52" i="27"/>
  <c r="Q67" i="27"/>
  <c r="U86" i="27"/>
  <c r="N6" i="27"/>
  <c r="O14" i="27"/>
  <c r="T22" i="27"/>
  <c r="Q31" i="27"/>
  <c r="V86" i="27"/>
  <c r="O6" i="27"/>
  <c r="V6" i="27"/>
  <c r="P9" i="27"/>
  <c r="V10" i="27"/>
  <c r="R13" i="27"/>
  <c r="X14" i="27"/>
  <c r="R16" i="27"/>
  <c r="W19" i="27"/>
  <c r="T21" i="27"/>
  <c r="W26" i="27"/>
  <c r="P28" i="27"/>
  <c r="Q34" i="27"/>
  <c r="U36" i="27"/>
  <c r="T41" i="27"/>
  <c r="U48" i="27"/>
  <c r="Q51" i="27"/>
  <c r="X55" i="27"/>
  <c r="Q63" i="27"/>
  <c r="U70" i="27"/>
  <c r="W77" i="27"/>
  <c r="R15" i="27"/>
  <c r="P27" i="27"/>
  <c r="X39" i="27"/>
  <c r="S83" i="27"/>
  <c r="W12" i="27"/>
  <c r="P18" i="27"/>
  <c r="S35" i="27"/>
  <c r="V54" i="27"/>
  <c r="R76" i="27"/>
  <c r="M6" i="27"/>
  <c r="P11" i="27"/>
  <c r="R17" i="27"/>
  <c r="M29" i="27"/>
  <c r="T86" i="27"/>
  <c r="R85" i="27"/>
  <c r="X84" i="27"/>
  <c r="P84" i="27"/>
  <c r="V83" i="27"/>
  <c r="N83" i="27"/>
  <c r="T82" i="27"/>
  <c r="R81" i="27"/>
  <c r="X80" i="27"/>
  <c r="P80" i="27"/>
  <c r="V79" i="27"/>
  <c r="N79" i="27"/>
  <c r="T78" i="27"/>
  <c r="R77" i="27"/>
  <c r="X76" i="27"/>
  <c r="P76" i="27"/>
  <c r="V75" i="27"/>
  <c r="N75" i="27"/>
  <c r="T74" i="27"/>
  <c r="R73" i="27"/>
  <c r="X72" i="27"/>
  <c r="P72" i="27"/>
  <c r="V71" i="27"/>
  <c r="N71" i="27"/>
  <c r="T70" i="27"/>
  <c r="R69" i="27"/>
  <c r="X68" i="27"/>
  <c r="P68" i="27"/>
  <c r="V67" i="27"/>
  <c r="N67" i="27"/>
  <c r="T66" i="27"/>
  <c r="R65" i="27"/>
  <c r="X64" i="27"/>
  <c r="P64" i="27"/>
  <c r="V63" i="27"/>
  <c r="N63" i="27"/>
  <c r="T62" i="27"/>
  <c r="R61" i="27"/>
  <c r="X60" i="27"/>
  <c r="P60" i="27"/>
  <c r="V59" i="27"/>
  <c r="N59" i="27"/>
  <c r="T58" i="27"/>
  <c r="R57" i="27"/>
  <c r="X56" i="27"/>
  <c r="P56" i="27"/>
  <c r="V55" i="27"/>
  <c r="N55" i="27"/>
  <c r="T54" i="27"/>
  <c r="R53" i="27"/>
  <c r="X52" i="27"/>
  <c r="P52" i="27"/>
  <c r="V51" i="27"/>
  <c r="N51" i="27"/>
  <c r="T50" i="27"/>
  <c r="R49" i="27"/>
  <c r="X48" i="27"/>
  <c r="P48" i="27"/>
  <c r="V47" i="27"/>
  <c r="N47" i="27"/>
  <c r="T46" i="27"/>
  <c r="R45" i="27"/>
  <c r="X44" i="27"/>
  <c r="P44" i="27"/>
  <c r="V43" i="27"/>
  <c r="N43" i="27"/>
  <c r="T42" i="27"/>
  <c r="R41" i="27"/>
  <c r="X40" i="27"/>
  <c r="P40" i="27"/>
  <c r="V39" i="27"/>
  <c r="N39" i="27"/>
  <c r="T38" i="27"/>
  <c r="R37" i="27"/>
  <c r="X36" i="27"/>
  <c r="P36" i="27"/>
  <c r="V35" i="27"/>
  <c r="N35" i="27"/>
  <c r="T34" i="27"/>
  <c r="R33" i="27"/>
  <c r="X32" i="27"/>
  <c r="P32" i="27"/>
  <c r="V31" i="27"/>
  <c r="N31" i="27"/>
  <c r="T30" i="27"/>
  <c r="S86" i="27"/>
  <c r="Q85" i="27"/>
  <c r="W84" i="27"/>
  <c r="O84" i="27"/>
  <c r="U83" i="27"/>
  <c r="M83" i="27"/>
  <c r="S82" i="27"/>
  <c r="Q81" i="27"/>
  <c r="W80" i="27"/>
  <c r="O80" i="27"/>
  <c r="U79" i="27"/>
  <c r="M79" i="27"/>
  <c r="S78" i="27"/>
  <c r="Q77" i="27"/>
  <c r="W76" i="27"/>
  <c r="O76" i="27"/>
  <c r="U75" i="27"/>
  <c r="M75" i="27"/>
  <c r="S74" i="27"/>
  <c r="Q73" i="27"/>
  <c r="W72" i="27"/>
  <c r="O72" i="27"/>
  <c r="U71" i="27"/>
  <c r="M71" i="27"/>
  <c r="S70" i="27"/>
  <c r="Q69" i="27"/>
  <c r="W68" i="27"/>
  <c r="O68" i="27"/>
  <c r="U67" i="27"/>
  <c r="M67" i="27"/>
  <c r="S66" i="27"/>
  <c r="Q65" i="27"/>
  <c r="W64" i="27"/>
  <c r="O64" i="27"/>
  <c r="U63" i="27"/>
  <c r="M63" i="27"/>
  <c r="S62" i="27"/>
  <c r="Q61" i="27"/>
  <c r="W60" i="27"/>
  <c r="O60" i="27"/>
  <c r="U59" i="27"/>
  <c r="M59" i="27"/>
  <c r="S58" i="27"/>
  <c r="Q57" i="27"/>
  <c r="W56" i="27"/>
  <c r="O56" i="27"/>
  <c r="U55" i="27"/>
  <c r="M55" i="27"/>
  <c r="S54" i="27"/>
  <c r="Q53" i="27"/>
  <c r="W52" i="27"/>
  <c r="O52" i="27"/>
  <c r="U51" i="27"/>
  <c r="M51" i="27"/>
  <c r="S50" i="27"/>
  <c r="Q49" i="27"/>
  <c r="W48" i="27"/>
  <c r="O48" i="27"/>
  <c r="U47" i="27"/>
  <c r="M47" i="27"/>
  <c r="S46" i="27"/>
  <c r="Q45" i="27"/>
  <c r="W44" i="27"/>
  <c r="O44" i="27"/>
  <c r="U43" i="27"/>
  <c r="M43" i="27"/>
  <c r="S42" i="27"/>
  <c r="Q41" i="27"/>
  <c r="W40" i="27"/>
  <c r="O40" i="27"/>
  <c r="U39" i="27"/>
  <c r="M39" i="27"/>
  <c r="S38" i="27"/>
  <c r="Q37" i="27"/>
  <c r="W36" i="27"/>
  <c r="O36" i="27"/>
  <c r="U35" i="27"/>
  <c r="M35" i="27"/>
  <c r="S34" i="27"/>
  <c r="Q33" i="27"/>
  <c r="W32" i="27"/>
  <c r="O32" i="27"/>
  <c r="U31" i="27"/>
  <c r="R86" i="27"/>
  <c r="X85" i="27"/>
  <c r="P85" i="27"/>
  <c r="V84" i="27"/>
  <c r="N84" i="27"/>
  <c r="T83" i="27"/>
  <c r="R82" i="27"/>
  <c r="X81" i="27"/>
  <c r="P81" i="27"/>
  <c r="V80" i="27"/>
  <c r="N80" i="27"/>
  <c r="T79" i="27"/>
  <c r="R78" i="27"/>
  <c r="X77" i="27"/>
  <c r="P77" i="27"/>
  <c r="V76" i="27"/>
  <c r="N76" i="27"/>
  <c r="T75" i="27"/>
  <c r="R74" i="27"/>
  <c r="X73" i="27"/>
  <c r="P73" i="27"/>
  <c r="V72" i="27"/>
  <c r="N72" i="27"/>
  <c r="T71" i="27"/>
  <c r="R70" i="27"/>
  <c r="X69" i="27"/>
  <c r="P69" i="27"/>
  <c r="V68" i="27"/>
  <c r="N68" i="27"/>
  <c r="T67" i="27"/>
  <c r="R66" i="27"/>
  <c r="X65" i="27"/>
  <c r="P65" i="27"/>
  <c r="V64" i="27"/>
  <c r="N64" i="27"/>
  <c r="T63" i="27"/>
  <c r="R62" i="27"/>
  <c r="X61" i="27"/>
  <c r="P61" i="27"/>
  <c r="V60" i="27"/>
  <c r="N60" i="27"/>
  <c r="T59" i="27"/>
  <c r="R58" i="27"/>
  <c r="X57" i="27"/>
  <c r="P57" i="27"/>
  <c r="V56" i="27"/>
  <c r="N56" i="27"/>
  <c r="T55" i="27"/>
  <c r="R54" i="27"/>
  <c r="X53" i="27"/>
  <c r="P53" i="27"/>
  <c r="V52" i="27"/>
  <c r="N52" i="27"/>
  <c r="T51" i="27"/>
  <c r="R50" i="27"/>
  <c r="X49" i="27"/>
  <c r="P49" i="27"/>
  <c r="V48" i="27"/>
  <c r="N48" i="27"/>
  <c r="T47" i="27"/>
  <c r="R46" i="27"/>
  <c r="X45" i="27"/>
  <c r="P45" i="27"/>
  <c r="V44" i="27"/>
  <c r="N44" i="27"/>
  <c r="T43" i="27"/>
  <c r="R42" i="27"/>
  <c r="X41" i="27"/>
  <c r="P41" i="27"/>
  <c r="V40" i="27"/>
  <c r="N40" i="27"/>
  <c r="T39" i="27"/>
  <c r="R38" i="27"/>
  <c r="X37" i="27"/>
  <c r="P37" i="27"/>
  <c r="V36" i="27"/>
  <c r="N36" i="27"/>
  <c r="T35" i="27"/>
  <c r="R34" i="27"/>
  <c r="X33" i="27"/>
  <c r="P33" i="27"/>
  <c r="V32" i="27"/>
  <c r="N32" i="27"/>
  <c r="T31" i="27"/>
  <c r="X86" i="27"/>
  <c r="P86" i="27"/>
  <c r="V85" i="27"/>
  <c r="N85" i="27"/>
  <c r="T84" i="27"/>
  <c r="R83" i="27"/>
  <c r="X82" i="27"/>
  <c r="P82" i="27"/>
  <c r="V81" i="27"/>
  <c r="N81" i="27"/>
  <c r="T80" i="27"/>
  <c r="R79" i="27"/>
  <c r="X78" i="27"/>
  <c r="P78" i="27"/>
  <c r="V77" i="27"/>
  <c r="N77" i="27"/>
  <c r="T76" i="27"/>
  <c r="R75" i="27"/>
  <c r="X74" i="27"/>
  <c r="P74" i="27"/>
  <c r="V73" i="27"/>
  <c r="N73" i="27"/>
  <c r="T72" i="27"/>
  <c r="R71" i="27"/>
  <c r="X70" i="27"/>
  <c r="P70" i="27"/>
  <c r="V69" i="27"/>
  <c r="N69" i="27"/>
  <c r="T68" i="27"/>
  <c r="R67" i="27"/>
  <c r="X66" i="27"/>
  <c r="P66" i="27"/>
  <c r="V65" i="27"/>
  <c r="N65" i="27"/>
  <c r="T64" i="27"/>
  <c r="R63" i="27"/>
  <c r="X62" i="27"/>
  <c r="P62" i="27"/>
  <c r="V61" i="27"/>
  <c r="N61" i="27"/>
  <c r="T60" i="27"/>
  <c r="R59" i="27"/>
  <c r="X58" i="27"/>
  <c r="P58" i="27"/>
  <c r="V57" i="27"/>
  <c r="N57" i="27"/>
  <c r="T56" i="27"/>
  <c r="R55" i="27"/>
  <c r="X54" i="27"/>
  <c r="P54" i="27"/>
  <c r="V53" i="27"/>
  <c r="N53" i="27"/>
  <c r="T52" i="27"/>
  <c r="R51" i="27"/>
  <c r="X50" i="27"/>
  <c r="P50" i="27"/>
  <c r="V49" i="27"/>
  <c r="N49" i="27"/>
  <c r="T48" i="27"/>
  <c r="R47" i="27"/>
  <c r="X46" i="27"/>
  <c r="P46" i="27"/>
  <c r="V45" i="27"/>
  <c r="N45" i="27"/>
  <c r="T44" i="27"/>
  <c r="R43" i="27"/>
  <c r="X42" i="27"/>
  <c r="P42" i="27"/>
  <c r="V41" i="27"/>
  <c r="N41" i="27"/>
  <c r="T40" i="27"/>
  <c r="R39" i="27"/>
  <c r="X38" i="27"/>
  <c r="P38" i="27"/>
  <c r="V37" i="27"/>
  <c r="N37" i="27"/>
  <c r="T36" i="27"/>
  <c r="R35" i="27"/>
  <c r="X34" i="27"/>
  <c r="P34" i="27"/>
  <c r="V33" i="27"/>
  <c r="N33" i="27"/>
  <c r="T32" i="27"/>
  <c r="R31" i="27"/>
  <c r="X30" i="27"/>
  <c r="O86" i="27"/>
  <c r="S85" i="27"/>
  <c r="Q84" i="27"/>
  <c r="P83" i="27"/>
  <c r="O82" i="27"/>
  <c r="S81" i="27"/>
  <c r="Q80" i="27"/>
  <c r="P79" i="27"/>
  <c r="O78" i="27"/>
  <c r="S77" i="27"/>
  <c r="Q76" i="27"/>
  <c r="P75" i="27"/>
  <c r="O74" i="27"/>
  <c r="S73" i="27"/>
  <c r="Q72" i="27"/>
  <c r="P71" i="27"/>
  <c r="O70" i="27"/>
  <c r="S69" i="27"/>
  <c r="Q68" i="27"/>
  <c r="P67" i="27"/>
  <c r="O66" i="27"/>
  <c r="S65" i="27"/>
  <c r="Q64" i="27"/>
  <c r="P63" i="27"/>
  <c r="O62" i="27"/>
  <c r="S61" i="27"/>
  <c r="Q60" i="27"/>
  <c r="P59" i="27"/>
  <c r="O58" i="27"/>
  <c r="S57" i="27"/>
  <c r="Q56" i="27"/>
  <c r="P55" i="27"/>
  <c r="O54" i="27"/>
  <c r="S53" i="27"/>
  <c r="Q52" i="27"/>
  <c r="P51" i="27"/>
  <c r="O50" i="27"/>
  <c r="S49" i="27"/>
  <c r="Q48" i="27"/>
  <c r="P47" i="27"/>
  <c r="O46" i="27"/>
  <c r="S45" i="27"/>
  <c r="Q44" i="27"/>
  <c r="P43" i="27"/>
  <c r="O42" i="27"/>
  <c r="S41" i="27"/>
  <c r="Q40" i="27"/>
  <c r="P39" i="27"/>
  <c r="O38" i="27"/>
  <c r="S37" i="27"/>
  <c r="Q36" i="27"/>
  <c r="P35" i="27"/>
  <c r="O34" i="27"/>
  <c r="S33" i="27"/>
  <c r="Q32" i="27"/>
  <c r="P31" i="27"/>
  <c r="S30" i="27"/>
  <c r="Q29" i="27"/>
  <c r="W28" i="27"/>
  <c r="O28" i="27"/>
  <c r="U27" i="27"/>
  <c r="M27" i="27"/>
  <c r="S26" i="27"/>
  <c r="Q25" i="27"/>
  <c r="W24" i="27"/>
  <c r="O24" i="27"/>
  <c r="U23" i="27"/>
  <c r="M23" i="27"/>
  <c r="S22" i="27"/>
  <c r="Q21" i="27"/>
  <c r="W20" i="27"/>
  <c r="O20" i="27"/>
  <c r="U19" i="27"/>
  <c r="M19" i="27"/>
  <c r="S18" i="27"/>
  <c r="Q17" i="27"/>
  <c r="W16" i="27"/>
  <c r="O16" i="27"/>
  <c r="U15" i="27"/>
  <c r="M15" i="27"/>
  <c r="N86" i="27"/>
  <c r="O85" i="27"/>
  <c r="M84" i="27"/>
  <c r="O83" i="27"/>
  <c r="N82" i="27"/>
  <c r="O81" i="27"/>
  <c r="M80" i="27"/>
  <c r="O79" i="27"/>
  <c r="N78" i="27"/>
  <c r="O77" i="27"/>
  <c r="M76" i="27"/>
  <c r="O75" i="27"/>
  <c r="N74" i="27"/>
  <c r="O73" i="27"/>
  <c r="M72" i="27"/>
  <c r="O71" i="27"/>
  <c r="N70" i="27"/>
  <c r="O69" i="27"/>
  <c r="M68" i="27"/>
  <c r="O67" i="27"/>
  <c r="N66" i="27"/>
  <c r="O65" i="27"/>
  <c r="M64" i="27"/>
  <c r="O63" i="27"/>
  <c r="N62" i="27"/>
  <c r="O61" i="27"/>
  <c r="M60" i="27"/>
  <c r="O59" i="27"/>
  <c r="N58" i="27"/>
  <c r="O57" i="27"/>
  <c r="M56" i="27"/>
  <c r="O55" i="27"/>
  <c r="N54" i="27"/>
  <c r="O53" i="27"/>
  <c r="M52" i="27"/>
  <c r="O51" i="27"/>
  <c r="N50" i="27"/>
  <c r="O49" i="27"/>
  <c r="M48" i="27"/>
  <c r="O47" i="27"/>
  <c r="N46" i="27"/>
  <c r="O45" i="27"/>
  <c r="M44" i="27"/>
  <c r="O43" i="27"/>
  <c r="N42" i="27"/>
  <c r="O41" i="27"/>
  <c r="M40" i="27"/>
  <c r="O39" i="27"/>
  <c r="N38" i="27"/>
  <c r="O37" i="27"/>
  <c r="M36" i="27"/>
  <c r="O35" i="27"/>
  <c r="N34" i="27"/>
  <c r="O33" i="27"/>
  <c r="M32" i="27"/>
  <c r="O31" i="27"/>
  <c r="R30" i="27"/>
  <c r="X29" i="27"/>
  <c r="P29" i="27"/>
  <c r="V28" i="27"/>
  <c r="N28" i="27"/>
  <c r="T27" i="27"/>
  <c r="R26" i="27"/>
  <c r="X25" i="27"/>
  <c r="P25" i="27"/>
  <c r="V24" i="27"/>
  <c r="N24" i="27"/>
  <c r="T23" i="27"/>
  <c r="R22" i="27"/>
  <c r="X21" i="27"/>
  <c r="P21" i="27"/>
  <c r="V20" i="27"/>
  <c r="N20" i="27"/>
  <c r="T19" i="27"/>
  <c r="R18" i="27"/>
  <c r="X17" i="27"/>
  <c r="P17" i="27"/>
  <c r="V16" i="27"/>
  <c r="N16" i="27"/>
  <c r="T15" i="27"/>
  <c r="R14" i="27"/>
  <c r="X13" i="27"/>
  <c r="P13" i="27"/>
  <c r="V12" i="27"/>
  <c r="N12" i="27"/>
  <c r="M86" i="27"/>
  <c r="M85" i="27"/>
  <c r="M82" i="27"/>
  <c r="M81" i="27"/>
  <c r="M78" i="27"/>
  <c r="M77" i="27"/>
  <c r="M74" i="27"/>
  <c r="M73" i="27"/>
  <c r="M70" i="27"/>
  <c r="M69" i="27"/>
  <c r="M66" i="27"/>
  <c r="M65" i="27"/>
  <c r="M62" i="27"/>
  <c r="M61" i="27"/>
  <c r="M58" i="27"/>
  <c r="M57" i="27"/>
  <c r="M54" i="27"/>
  <c r="M53" i="27"/>
  <c r="M50" i="27"/>
  <c r="M49" i="27"/>
  <c r="M46" i="27"/>
  <c r="M45" i="27"/>
  <c r="M42" i="27"/>
  <c r="M41" i="27"/>
  <c r="M38" i="27"/>
  <c r="M37" i="27"/>
  <c r="M34" i="27"/>
  <c r="M33" i="27"/>
  <c r="M31" i="27"/>
  <c r="Q30" i="27"/>
  <c r="W29" i="27"/>
  <c r="O29" i="27"/>
  <c r="U28" i="27"/>
  <c r="M28" i="27"/>
  <c r="S27" i="27"/>
  <c r="Q26" i="27"/>
  <c r="W25" i="27"/>
  <c r="O25" i="27"/>
  <c r="U24" i="27"/>
  <c r="M24" i="27"/>
  <c r="S23" i="27"/>
  <c r="Q22" i="27"/>
  <c r="W21" i="27"/>
  <c r="O21" i="27"/>
  <c r="U20" i="27"/>
  <c r="M20" i="27"/>
  <c r="S19" i="27"/>
  <c r="Q18" i="27"/>
  <c r="W17" i="27"/>
  <c r="O17" i="27"/>
  <c r="U16" i="27"/>
  <c r="M16" i="27"/>
  <c r="S15" i="27"/>
  <c r="Q14" i="27"/>
  <c r="W13" i="27"/>
  <c r="O13" i="27"/>
  <c r="U12" i="27"/>
  <c r="M12" i="27"/>
  <c r="S11" i="27"/>
  <c r="Q10" i="27"/>
  <c r="W9" i="27"/>
  <c r="O9" i="27"/>
  <c r="U8" i="27"/>
  <c r="M8" i="27"/>
  <c r="S7" i="27"/>
  <c r="Q6" i="27"/>
  <c r="W5" i="27"/>
  <c r="O5" i="27"/>
  <c r="S84" i="27"/>
  <c r="W81" i="27"/>
  <c r="W78" i="27"/>
  <c r="T77" i="27"/>
  <c r="X75" i="27"/>
  <c r="U74" i="27"/>
  <c r="S71" i="27"/>
  <c r="S68" i="27"/>
  <c r="W65" i="27"/>
  <c r="W62" i="27"/>
  <c r="T61" i="27"/>
  <c r="X59" i="27"/>
  <c r="U58" i="27"/>
  <c r="S55" i="27"/>
  <c r="S52" i="27"/>
  <c r="W49" i="27"/>
  <c r="W46" i="27"/>
  <c r="T45" i="27"/>
  <c r="X43" i="27"/>
  <c r="U42" i="27"/>
  <c r="S39" i="27"/>
  <c r="S36" i="27"/>
  <c r="W33" i="27"/>
  <c r="W30" i="27"/>
  <c r="O27" i="27"/>
  <c r="T26" i="27"/>
  <c r="U25" i="27"/>
  <c r="X24" i="27"/>
  <c r="X23" i="27"/>
  <c r="O22" i="27"/>
  <c r="S21" i="27"/>
  <c r="S20" i="27"/>
  <c r="V19" i="27"/>
  <c r="X18" i="27"/>
  <c r="M18" i="27"/>
  <c r="N17" i="27"/>
  <c r="Q16" i="27"/>
  <c r="Q15" i="27"/>
  <c r="V14" i="27"/>
  <c r="N13" i="27"/>
  <c r="R12" i="27"/>
  <c r="V11" i="27"/>
  <c r="M11" i="27"/>
  <c r="S10" i="27"/>
  <c r="X9" i="27"/>
  <c r="N9" i="27"/>
  <c r="S8" i="27"/>
  <c r="X7" i="27"/>
  <c r="O7" i="27"/>
  <c r="U6" i="27"/>
  <c r="Q5" i="27"/>
  <c r="U76" i="27"/>
  <c r="U69" i="27"/>
  <c r="W63" i="27"/>
  <c r="V50" i="27"/>
  <c r="U44" i="27"/>
  <c r="U37" i="27"/>
  <c r="P30" i="27"/>
  <c r="W27" i="27"/>
  <c r="R23" i="27"/>
  <c r="P19" i="27"/>
  <c r="O12" i="27"/>
  <c r="T9" i="27"/>
  <c r="U7" i="27"/>
  <c r="W86" i="27"/>
  <c r="S79" i="27"/>
  <c r="T69" i="27"/>
  <c r="T53" i="27"/>
  <c r="S47" i="27"/>
  <c r="W38" i="27"/>
  <c r="O30" i="27"/>
  <c r="V27" i="27"/>
  <c r="Q24" i="27"/>
  <c r="X16" i="27"/>
  <c r="X12" i="27"/>
  <c r="S9" i="27"/>
  <c r="P6" i="27"/>
  <c r="R84" i="27"/>
  <c r="U81" i="27"/>
  <c r="V78" i="27"/>
  <c r="W75" i="27"/>
  <c r="Q74" i="27"/>
  <c r="U72" i="27"/>
  <c r="Q71" i="27"/>
  <c r="R68" i="27"/>
  <c r="U65" i="27"/>
  <c r="V62" i="27"/>
  <c r="W59" i="27"/>
  <c r="Q58" i="27"/>
  <c r="U56" i="27"/>
  <c r="Q55" i="27"/>
  <c r="R52" i="27"/>
  <c r="U49" i="27"/>
  <c r="V46" i="27"/>
  <c r="W43" i="27"/>
  <c r="Q42" i="27"/>
  <c r="U40" i="27"/>
  <c r="Q39" i="27"/>
  <c r="R36" i="27"/>
  <c r="U33" i="27"/>
  <c r="V30" i="27"/>
  <c r="V29" i="27"/>
  <c r="N27" i="27"/>
  <c r="P26" i="27"/>
  <c r="T25" i="27"/>
  <c r="T24" i="27"/>
  <c r="W23" i="27"/>
  <c r="N22" i="27"/>
  <c r="R21" i="27"/>
  <c r="R20" i="27"/>
  <c r="R19" i="27"/>
  <c r="W18" i="27"/>
  <c r="M17" i="27"/>
  <c r="P16" i="27"/>
  <c r="P15" i="27"/>
  <c r="U14" i="27"/>
  <c r="M13" i="27"/>
  <c r="Q12" i="27"/>
  <c r="U11" i="27"/>
  <c r="R10" i="27"/>
  <c r="V9" i="27"/>
  <c r="M9" i="27"/>
  <c r="R8" i="27"/>
  <c r="W7" i="27"/>
  <c r="N7" i="27"/>
  <c r="T6" i="27"/>
  <c r="P5" i="27"/>
  <c r="U85" i="27"/>
  <c r="Q78" i="27"/>
  <c r="R72" i="27"/>
  <c r="U60" i="27"/>
  <c r="U53" i="27"/>
  <c r="W47" i="27"/>
  <c r="V34" i="27"/>
  <c r="T28" i="27"/>
  <c r="R24" i="27"/>
  <c r="M21" i="27"/>
  <c r="V17" i="27"/>
  <c r="S14" i="27"/>
  <c r="R11" i="27"/>
  <c r="R6" i="27"/>
  <c r="X83" i="27"/>
  <c r="S76" i="27"/>
  <c r="X67" i="27"/>
  <c r="W57" i="27"/>
  <c r="U50" i="27"/>
  <c r="W41" i="27"/>
  <c r="X35" i="27"/>
  <c r="S31" i="27"/>
  <c r="S28" i="27"/>
  <c r="N25" i="27"/>
  <c r="U17" i="27"/>
  <c r="T13" i="27"/>
  <c r="W10" i="27"/>
  <c r="O8" i="27"/>
  <c r="W85" i="27"/>
  <c r="W82" i="27"/>
  <c r="T81" i="27"/>
  <c r="X79" i="27"/>
  <c r="U78" i="27"/>
  <c r="S75" i="27"/>
  <c r="S72" i="27"/>
  <c r="W69" i="27"/>
  <c r="W66" i="27"/>
  <c r="T65" i="27"/>
  <c r="X63" i="27"/>
  <c r="U62" i="27"/>
  <c r="S59" i="27"/>
  <c r="S56" i="27"/>
  <c r="W53" i="27"/>
  <c r="W50" i="27"/>
  <c r="T49" i="27"/>
  <c r="X47" i="27"/>
  <c r="U46" i="27"/>
  <c r="S43" i="27"/>
  <c r="S40" i="27"/>
  <c r="W37" i="27"/>
  <c r="W34" i="27"/>
  <c r="T33" i="27"/>
  <c r="X31" i="27"/>
  <c r="U30" i="27"/>
  <c r="U29" i="27"/>
  <c r="X28" i="27"/>
  <c r="X27" i="27"/>
  <c r="O26" i="27"/>
  <c r="S25" i="27"/>
  <c r="S24" i="27"/>
  <c r="V23" i="27"/>
  <c r="X22" i="27"/>
  <c r="M22" i="27"/>
  <c r="N21" i="27"/>
  <c r="Q20" i="27"/>
  <c r="Q19" i="27"/>
  <c r="V18" i="27"/>
  <c r="O15" i="27"/>
  <c r="T14" i="27"/>
  <c r="V13" i="27"/>
  <c r="P12" i="27"/>
  <c r="T11" i="27"/>
  <c r="P10" i="27"/>
  <c r="U9" i="27"/>
  <c r="Q8" i="27"/>
  <c r="V7" i="27"/>
  <c r="M7" i="27"/>
  <c r="S6" i="27"/>
  <c r="X5" i="27"/>
  <c r="N5" i="27"/>
  <c r="W79" i="27"/>
  <c r="V66" i="27"/>
  <c r="Q59" i="27"/>
  <c r="Q46" i="27"/>
  <c r="R40" i="27"/>
  <c r="T29" i="27"/>
  <c r="N26" i="27"/>
  <c r="P20" i="27"/>
  <c r="U13" i="27"/>
  <c r="X10" i="27"/>
  <c r="P8" i="27"/>
  <c r="V5" i="27"/>
  <c r="U82" i="27"/>
  <c r="W73" i="27"/>
  <c r="U66" i="27"/>
  <c r="S60" i="27"/>
  <c r="X51" i="27"/>
  <c r="S44" i="27"/>
  <c r="T37" i="27"/>
  <c r="X26" i="27"/>
  <c r="V22" i="27"/>
  <c r="T18" i="27"/>
  <c r="P14" i="27"/>
  <c r="Q11" i="27"/>
  <c r="X8" i="27"/>
  <c r="U5" i="27"/>
  <c r="V82" i="27"/>
  <c r="Q75" i="27"/>
  <c r="Q62" i="27"/>
  <c r="R56" i="27"/>
  <c r="Q43" i="27"/>
  <c r="W31" i="27"/>
  <c r="R25" i="27"/>
  <c r="W22" i="27"/>
  <c r="U18" i="27"/>
  <c r="N15" i="27"/>
  <c r="O10" i="27"/>
  <c r="M5" i="27"/>
  <c r="T85" i="27"/>
  <c r="W70" i="27"/>
  <c r="S63" i="27"/>
  <c r="W54" i="27"/>
  <c r="U34" i="27"/>
  <c r="S29" i="27"/>
  <c r="M26" i="27"/>
  <c r="Q23" i="27"/>
  <c r="O19" i="27"/>
  <c r="X15" i="27"/>
  <c r="N10" i="27"/>
  <c r="T7" i="27"/>
  <c r="W11" i="27"/>
  <c r="W45" i="27"/>
  <c r="U57" i="27"/>
  <c r="S67" i="27"/>
  <c r="R5" i="27"/>
  <c r="S5" i="27"/>
  <c r="W6" i="27"/>
  <c r="Q9" i="27"/>
  <c r="S13" i="27"/>
  <c r="S16" i="27"/>
  <c r="X19" i="27"/>
  <c r="U21" i="27"/>
  <c r="Q28" i="27"/>
  <c r="R32" i="27"/>
  <c r="U41" i="27"/>
  <c r="S51" i="27"/>
  <c r="V58" i="27"/>
  <c r="V70" i="27"/>
  <c r="S80" i="27"/>
  <c r="O18" i="27"/>
  <c r="U32" i="27"/>
  <c r="U54" i="27"/>
  <c r="U73" i="27"/>
  <c r="V8" i="27"/>
  <c r="M14" i="27"/>
  <c r="Q27" i="27"/>
  <c r="W83" i="27"/>
  <c r="W8" i="27"/>
  <c r="W15" i="27"/>
  <c r="W35" i="27"/>
  <c r="U45" i="27"/>
  <c r="T57" i="27"/>
  <c r="T10" i="27"/>
  <c r="N29" i="27"/>
  <c r="T5" i="27"/>
  <c r="X6" i="27"/>
  <c r="N8" i="27"/>
  <c r="R9" i="27"/>
  <c r="S12" i="27"/>
  <c r="T16" i="27"/>
  <c r="N18" i="27"/>
  <c r="V21" i="27"/>
  <c r="N23" i="27"/>
  <c r="M25" i="27"/>
  <c r="R28" i="27"/>
  <c r="M30" i="27"/>
  <c r="S32" i="27"/>
  <c r="W39" i="27"/>
  <c r="R44" i="27"/>
  <c r="W51" i="27"/>
  <c r="Q54" i="27"/>
  <c r="W58" i="27"/>
  <c r="U61" i="27"/>
  <c r="Q66" i="27"/>
  <c r="U68" i="27"/>
  <c r="T73" i="27"/>
  <c r="U80" i="27"/>
  <c r="Q83" i="27"/>
  <c r="K19" i="25"/>
  <c r="J19" i="25"/>
  <c r="U40" i="25"/>
  <c r="U41" i="25"/>
  <c r="U42" i="25"/>
  <c r="U43" i="25"/>
  <c r="U44" i="25"/>
  <c r="U45" i="25"/>
  <c r="U46" i="25"/>
  <c r="U47" i="25"/>
  <c r="U48" i="25"/>
  <c r="U49" i="25"/>
  <c r="U50" i="25"/>
  <c r="U51" i="25"/>
  <c r="U52" i="25"/>
  <c r="U53" i="25"/>
  <c r="U54" i="25"/>
  <c r="U55" i="25"/>
  <c r="U56" i="25"/>
  <c r="U57" i="25"/>
  <c r="U58" i="25"/>
  <c r="U59" i="25"/>
  <c r="U60" i="25"/>
  <c r="U61" i="25"/>
  <c r="U62" i="25"/>
  <c r="U63" i="25"/>
  <c r="U64" i="25"/>
  <c r="U65" i="25"/>
  <c r="U66" i="25"/>
  <c r="U67" i="25"/>
  <c r="U68" i="25"/>
  <c r="U69" i="25"/>
  <c r="U70" i="25"/>
  <c r="U71" i="25"/>
  <c r="U72" i="25"/>
  <c r="U73" i="25"/>
  <c r="U74" i="25"/>
  <c r="U75" i="25"/>
  <c r="U76" i="25"/>
  <c r="U77" i="25"/>
  <c r="U78" i="25"/>
  <c r="U79" i="25"/>
  <c r="U80" i="25"/>
  <c r="U81" i="25"/>
  <c r="U82" i="25"/>
  <c r="U83" i="25"/>
  <c r="U84" i="25"/>
  <c r="U85" i="25"/>
  <c r="U86" i="25"/>
  <c r="U87" i="25"/>
  <c r="U88" i="25"/>
  <c r="U89" i="25"/>
  <c r="U90" i="25"/>
  <c r="U91" i="25"/>
  <c r="U92" i="25"/>
  <c r="U93" i="25"/>
  <c r="U94" i="25"/>
  <c r="U95" i="25"/>
  <c r="U96" i="25"/>
  <c r="U97" i="25"/>
  <c r="U98" i="25"/>
  <c r="U99" i="25"/>
  <c r="U100" i="25"/>
  <c r="U101" i="25"/>
  <c r="U102" i="25"/>
  <c r="U103" i="25"/>
  <c r="U104" i="25"/>
  <c r="U105" i="25"/>
  <c r="U106" i="25"/>
  <c r="U107" i="25"/>
  <c r="U108" i="25"/>
  <c r="U109" i="25"/>
  <c r="U110" i="25"/>
  <c r="U111" i="25"/>
  <c r="U112" i="25"/>
  <c r="U113" i="25"/>
  <c r="U114" i="25"/>
  <c r="U115" i="25"/>
  <c r="U116" i="25"/>
  <c r="U117" i="25"/>
  <c r="U118" i="25"/>
  <c r="U119" i="25"/>
  <c r="U120" i="25"/>
  <c r="U121" i="25"/>
  <c r="U122" i="25"/>
  <c r="U123" i="25"/>
  <c r="U124" i="25"/>
  <c r="U125" i="25"/>
  <c r="U126" i="25"/>
  <c r="U127" i="25"/>
  <c r="U128" i="25"/>
  <c r="U129" i="25"/>
  <c r="U130" i="25"/>
  <c r="U131" i="25"/>
  <c r="U132" i="25"/>
  <c r="U133" i="25"/>
  <c r="U134" i="25"/>
  <c r="U135" i="25"/>
  <c r="U136" i="25"/>
  <c r="U137" i="25"/>
  <c r="U138" i="25"/>
  <c r="U139" i="25"/>
  <c r="U140" i="25"/>
  <c r="U141" i="25"/>
  <c r="U142" i="25"/>
  <c r="U143" i="25"/>
  <c r="U144" i="25"/>
  <c r="U145" i="25"/>
  <c r="U146" i="25"/>
  <c r="U147" i="25"/>
  <c r="U148" i="25"/>
  <c r="U149" i="25"/>
  <c r="U150" i="25"/>
  <c r="U151" i="25"/>
  <c r="U152" i="25"/>
  <c r="U153" i="25"/>
  <c r="U154" i="25"/>
  <c r="U155" i="25"/>
  <c r="U156" i="25"/>
  <c r="U157" i="25"/>
  <c r="U158" i="25"/>
  <c r="U159" i="25"/>
  <c r="U160" i="25"/>
  <c r="U161" i="25"/>
  <c r="U162" i="25"/>
  <c r="U163" i="25"/>
  <c r="U164" i="25"/>
  <c r="U165" i="25"/>
  <c r="U166" i="25"/>
  <c r="U167" i="25"/>
  <c r="U168" i="25"/>
  <c r="U169" i="25"/>
  <c r="U170" i="25"/>
  <c r="U171" i="25"/>
  <c r="U172" i="25"/>
  <c r="U173" i="25"/>
  <c r="U174" i="25"/>
  <c r="U175" i="25"/>
  <c r="U176" i="25"/>
  <c r="U177" i="25"/>
  <c r="U178" i="25"/>
  <c r="U179" i="25"/>
  <c r="U180" i="25"/>
  <c r="U181" i="25"/>
  <c r="U182" i="25"/>
  <c r="U183" i="25"/>
  <c r="U184" i="25"/>
  <c r="U185" i="25"/>
  <c r="U186" i="25"/>
  <c r="U187" i="25"/>
  <c r="U188" i="25"/>
  <c r="U189" i="25"/>
  <c r="U190" i="25"/>
  <c r="U191" i="25"/>
  <c r="U192" i="25"/>
  <c r="U193" i="25"/>
  <c r="U194" i="25"/>
  <c r="U195" i="25"/>
  <c r="U196" i="25"/>
  <c r="U197" i="25"/>
  <c r="U198" i="25"/>
  <c r="U199" i="25"/>
  <c r="U200" i="25"/>
  <c r="U201" i="25"/>
  <c r="U202" i="25"/>
  <c r="U203" i="25"/>
  <c r="U204" i="25"/>
  <c r="U205" i="25"/>
  <c r="U206" i="25"/>
  <c r="U207" i="25"/>
  <c r="U208" i="25"/>
  <c r="U209" i="25"/>
  <c r="U210" i="25"/>
  <c r="U211" i="25"/>
  <c r="U212" i="25"/>
  <c r="U213" i="25"/>
  <c r="U214" i="25"/>
  <c r="U215" i="25"/>
  <c r="U216" i="25"/>
  <c r="U217" i="25"/>
  <c r="U218" i="25"/>
  <c r="U219" i="25"/>
  <c r="U220" i="25"/>
  <c r="U221" i="25"/>
  <c r="U222" i="25"/>
  <c r="U223" i="25"/>
  <c r="U224" i="25"/>
  <c r="U225" i="25"/>
  <c r="U226" i="25"/>
  <c r="U227" i="25"/>
  <c r="U228" i="25"/>
  <c r="U229" i="25"/>
  <c r="U230" i="25"/>
  <c r="U231" i="25"/>
  <c r="U232" i="25"/>
  <c r="U233" i="25"/>
  <c r="U234" i="25"/>
  <c r="U235" i="25"/>
  <c r="U236" i="25"/>
  <c r="U237" i="25"/>
  <c r="U238" i="25"/>
  <c r="U239" i="25"/>
  <c r="U240" i="25"/>
  <c r="U241" i="25"/>
  <c r="U242" i="25"/>
  <c r="U243" i="25"/>
  <c r="U244" i="25"/>
  <c r="U245" i="25"/>
  <c r="U246" i="25"/>
  <c r="U247" i="25"/>
  <c r="U248" i="25"/>
  <c r="U249" i="25"/>
  <c r="U250" i="25"/>
  <c r="U251" i="25"/>
  <c r="U252" i="25"/>
  <c r="U253" i="25"/>
  <c r="U254" i="25"/>
  <c r="U255" i="25"/>
  <c r="U256" i="25"/>
  <c r="U257" i="25"/>
  <c r="U258" i="25"/>
  <c r="U259" i="25"/>
  <c r="U260" i="25"/>
  <c r="U261" i="25"/>
  <c r="U262" i="25"/>
  <c r="U263" i="25"/>
  <c r="U264" i="25"/>
  <c r="U265" i="25"/>
  <c r="U266" i="25"/>
  <c r="U267" i="25"/>
  <c r="U268" i="25"/>
  <c r="U269" i="25"/>
  <c r="U270" i="25"/>
  <c r="U271" i="25"/>
  <c r="U272" i="25"/>
  <c r="U273" i="25"/>
  <c r="U274" i="25"/>
  <c r="U275" i="25"/>
  <c r="U276" i="25"/>
  <c r="U277" i="25"/>
  <c r="U278" i="25"/>
  <c r="U279" i="25"/>
  <c r="U280" i="25"/>
  <c r="U281" i="25"/>
  <c r="U282" i="25"/>
  <c r="U283" i="25"/>
  <c r="U284" i="25"/>
  <c r="U285" i="25"/>
  <c r="U286" i="25"/>
  <c r="U287" i="25"/>
  <c r="U288" i="25"/>
  <c r="U289" i="25"/>
  <c r="U290" i="25"/>
  <c r="U291" i="25"/>
  <c r="U292" i="25"/>
  <c r="U293" i="25"/>
  <c r="U294" i="25"/>
  <c r="U295" i="25"/>
  <c r="U296" i="25"/>
  <c r="U297" i="25"/>
  <c r="U298" i="25"/>
  <c r="U299" i="25"/>
  <c r="U300" i="25"/>
  <c r="U301" i="25"/>
  <c r="U302" i="25"/>
  <c r="U303" i="25"/>
  <c r="U304" i="25"/>
  <c r="U305" i="25"/>
  <c r="U306" i="25"/>
  <c r="U307" i="25"/>
  <c r="U308" i="25"/>
  <c r="U309" i="25"/>
  <c r="U310" i="25"/>
  <c r="U311" i="25"/>
  <c r="U312" i="25"/>
  <c r="U313" i="25"/>
  <c r="U314" i="25"/>
  <c r="U315" i="25"/>
  <c r="U316" i="25"/>
  <c r="U317" i="25"/>
  <c r="U318" i="25"/>
  <c r="U319" i="25"/>
  <c r="U320" i="25"/>
  <c r="U321" i="25"/>
  <c r="U322" i="25"/>
  <c r="U323" i="25"/>
  <c r="U324" i="25"/>
  <c r="U325" i="25"/>
  <c r="U326" i="25"/>
  <c r="U327" i="25"/>
  <c r="U328" i="25"/>
  <c r="U329" i="25"/>
  <c r="U330" i="25"/>
  <c r="U331" i="25"/>
  <c r="U332" i="25"/>
  <c r="U333" i="25"/>
  <c r="U334" i="25"/>
  <c r="U335" i="25"/>
  <c r="U336" i="25"/>
  <c r="U337" i="25"/>
  <c r="U338" i="25"/>
  <c r="U339" i="25"/>
  <c r="U340" i="25"/>
  <c r="U341" i="25"/>
  <c r="U342" i="25"/>
  <c r="U343" i="25"/>
  <c r="U344" i="25"/>
  <c r="U345" i="25"/>
  <c r="U346" i="25"/>
  <c r="U347" i="25"/>
  <c r="U348" i="25"/>
  <c r="U349" i="25"/>
  <c r="U350" i="25"/>
  <c r="U351" i="25"/>
  <c r="U352" i="25"/>
  <c r="U353" i="25"/>
  <c r="U354" i="25"/>
  <c r="U355" i="25"/>
  <c r="U356" i="25"/>
  <c r="U357" i="25"/>
  <c r="U358" i="25"/>
  <c r="U359" i="25"/>
  <c r="U360" i="25"/>
  <c r="U361" i="25"/>
  <c r="U362" i="25"/>
  <c r="U363" i="25"/>
  <c r="U364" i="25"/>
  <c r="U365" i="25"/>
  <c r="U366" i="25"/>
  <c r="U367" i="25"/>
  <c r="U368" i="25"/>
  <c r="U369" i="25"/>
  <c r="U370" i="25"/>
  <c r="U371" i="25"/>
  <c r="U372" i="25"/>
  <c r="U373" i="25"/>
  <c r="U374" i="25"/>
  <c r="U375" i="25"/>
  <c r="U376" i="25"/>
  <c r="U377" i="25"/>
  <c r="U378" i="25"/>
  <c r="U379" i="25"/>
  <c r="U380" i="25"/>
  <c r="U381" i="25"/>
  <c r="U382" i="25"/>
  <c r="U383" i="25"/>
  <c r="U384" i="25"/>
  <c r="U385" i="25"/>
  <c r="U386" i="25"/>
  <c r="U387" i="25"/>
  <c r="U388" i="25"/>
  <c r="U389" i="25"/>
  <c r="U390" i="25"/>
  <c r="U391" i="25"/>
  <c r="U392" i="25"/>
  <c r="U393" i="25"/>
  <c r="U394" i="25"/>
  <c r="U395" i="25"/>
  <c r="U396" i="25"/>
  <c r="U397" i="25"/>
  <c r="U398" i="25"/>
  <c r="U399" i="25"/>
  <c r="U400" i="25"/>
  <c r="U401" i="25"/>
  <c r="U402" i="25"/>
  <c r="U403" i="25"/>
  <c r="U404" i="25"/>
  <c r="U405" i="25"/>
  <c r="U406" i="25"/>
  <c r="U407" i="25"/>
  <c r="U408" i="25"/>
  <c r="U409" i="25"/>
  <c r="U410" i="25"/>
  <c r="U411" i="25"/>
  <c r="U412" i="25"/>
  <c r="U413" i="25"/>
  <c r="U414" i="25"/>
  <c r="U415" i="25"/>
  <c r="U416" i="25"/>
  <c r="U417" i="25"/>
  <c r="U418" i="25"/>
  <c r="U419" i="25"/>
  <c r="U420" i="25"/>
  <c r="U421" i="25"/>
  <c r="U422" i="25"/>
  <c r="U423" i="25"/>
  <c r="U424" i="25"/>
  <c r="U425" i="25"/>
  <c r="U426" i="25"/>
  <c r="U427" i="25"/>
  <c r="U428" i="25"/>
  <c r="U429" i="25"/>
  <c r="U430" i="25"/>
  <c r="U431" i="25"/>
  <c r="U432" i="25"/>
  <c r="U433" i="25"/>
  <c r="U434" i="25"/>
  <c r="U435" i="25"/>
  <c r="U436" i="25"/>
  <c r="U437" i="25"/>
  <c r="U438" i="25"/>
  <c r="U439" i="25"/>
  <c r="U440" i="25"/>
  <c r="U441" i="25"/>
  <c r="U442" i="25"/>
  <c r="U443" i="25"/>
  <c r="U444" i="25"/>
  <c r="U445" i="25"/>
  <c r="U446" i="25"/>
  <c r="U447" i="25"/>
  <c r="U448" i="25"/>
  <c r="U449" i="25"/>
  <c r="U450" i="25"/>
  <c r="U451" i="25"/>
  <c r="U452" i="25"/>
  <c r="U453" i="25"/>
  <c r="U454" i="25"/>
  <c r="U455" i="25"/>
  <c r="U456" i="25"/>
  <c r="U457" i="25"/>
  <c r="U458" i="25"/>
  <c r="U459" i="25"/>
  <c r="U460" i="25"/>
  <c r="U461" i="25"/>
  <c r="U462" i="25"/>
  <c r="U463" i="25"/>
  <c r="U464" i="25"/>
  <c r="U465" i="25"/>
  <c r="U466" i="25"/>
  <c r="U467" i="25"/>
  <c r="U468" i="25"/>
  <c r="U469" i="25"/>
  <c r="U470" i="25"/>
  <c r="U471" i="25"/>
  <c r="U472" i="25"/>
  <c r="U473" i="25"/>
  <c r="U474" i="25"/>
  <c r="U475" i="25"/>
  <c r="U476" i="25"/>
  <c r="U477" i="25"/>
  <c r="U478" i="25"/>
  <c r="U479" i="25"/>
  <c r="U480" i="25"/>
  <c r="U481" i="25"/>
  <c r="U482" i="25"/>
  <c r="U483" i="25"/>
  <c r="U484" i="25"/>
  <c r="U485" i="25"/>
  <c r="U486" i="25"/>
  <c r="U487" i="25"/>
  <c r="U488" i="25"/>
  <c r="U489" i="25"/>
  <c r="U490" i="25"/>
  <c r="U491" i="25"/>
  <c r="U492" i="25"/>
  <c r="U493" i="25"/>
  <c r="U494" i="25"/>
  <c r="U495" i="25"/>
  <c r="U496" i="25"/>
  <c r="U497" i="25"/>
  <c r="U498" i="25"/>
  <c r="U499" i="25"/>
  <c r="U500" i="25"/>
  <c r="U501" i="25"/>
  <c r="U502" i="25"/>
  <c r="U503" i="25"/>
  <c r="U504" i="25"/>
  <c r="U505" i="25"/>
  <c r="U506" i="25"/>
  <c r="U507" i="25"/>
  <c r="U508" i="25"/>
  <c r="U509" i="25"/>
  <c r="U510" i="25"/>
  <c r="U511" i="25"/>
  <c r="U512" i="25"/>
  <c r="U513" i="25"/>
  <c r="U514" i="25"/>
  <c r="U515" i="25"/>
  <c r="U516" i="25"/>
  <c r="U517" i="25"/>
  <c r="U518" i="25"/>
  <c r="U519" i="25"/>
  <c r="U520" i="25"/>
  <c r="U521" i="25"/>
  <c r="U522" i="25"/>
  <c r="U523" i="25"/>
  <c r="U524" i="25"/>
  <c r="U525" i="25"/>
  <c r="U526" i="25"/>
  <c r="U527" i="25"/>
  <c r="U528" i="25"/>
  <c r="U529" i="25"/>
  <c r="U530" i="25"/>
  <c r="U531" i="25"/>
  <c r="U532" i="25"/>
  <c r="U533" i="25"/>
  <c r="U534" i="25"/>
  <c r="U535" i="25"/>
  <c r="U536" i="25"/>
  <c r="U537" i="25"/>
  <c r="U538" i="25"/>
  <c r="U539" i="25"/>
  <c r="U540" i="25"/>
  <c r="U541" i="25"/>
  <c r="U542" i="25"/>
  <c r="U543" i="25"/>
  <c r="U544" i="25"/>
  <c r="U545" i="25"/>
  <c r="U546" i="25"/>
  <c r="U547" i="25"/>
  <c r="U548" i="25"/>
  <c r="U549" i="25"/>
  <c r="U550" i="25"/>
  <c r="U551" i="25"/>
  <c r="U552" i="25"/>
  <c r="U553" i="25"/>
  <c r="U554" i="25"/>
  <c r="U555" i="25"/>
  <c r="U556" i="25"/>
  <c r="U557" i="25"/>
  <c r="U558" i="25"/>
  <c r="U559" i="25"/>
  <c r="U560" i="25"/>
  <c r="U561" i="25"/>
  <c r="U562" i="25"/>
  <c r="U563" i="25"/>
  <c r="U564" i="25"/>
  <c r="U565" i="25"/>
  <c r="U566" i="25"/>
  <c r="U567" i="25"/>
  <c r="U568" i="25"/>
  <c r="U569" i="25"/>
  <c r="U570" i="25"/>
  <c r="U571" i="25"/>
  <c r="U572" i="25"/>
  <c r="U573" i="25"/>
  <c r="U574" i="25"/>
  <c r="U575" i="25"/>
  <c r="U576" i="25"/>
  <c r="U577" i="25"/>
  <c r="U578" i="25"/>
  <c r="U579" i="25"/>
  <c r="U580" i="25"/>
  <c r="U581" i="25"/>
  <c r="U582" i="25"/>
  <c r="U583" i="25"/>
  <c r="U584" i="25"/>
  <c r="U585" i="25"/>
  <c r="U586" i="25"/>
  <c r="U587" i="25"/>
  <c r="U588" i="25"/>
  <c r="U589" i="25"/>
  <c r="U590" i="25"/>
  <c r="U591" i="25"/>
  <c r="U592" i="25"/>
  <c r="U593" i="25"/>
  <c r="U594" i="25"/>
  <c r="U595" i="25"/>
  <c r="U596" i="25"/>
  <c r="U597" i="25"/>
  <c r="U598" i="25"/>
  <c r="U599" i="25"/>
  <c r="U600" i="25"/>
  <c r="U601" i="25"/>
  <c r="U602" i="25"/>
  <c r="U603" i="25"/>
  <c r="U604" i="25"/>
  <c r="U605" i="25"/>
  <c r="U606" i="25"/>
  <c r="U607" i="25"/>
  <c r="U608" i="25"/>
  <c r="U609" i="25"/>
  <c r="U610" i="25"/>
  <c r="U611" i="25"/>
  <c r="U612" i="25"/>
  <c r="U613" i="25"/>
  <c r="U614" i="25"/>
  <c r="U615" i="25"/>
  <c r="U616" i="25"/>
  <c r="U617" i="25"/>
  <c r="U618" i="25"/>
  <c r="U619" i="25"/>
  <c r="U620" i="25"/>
  <c r="U621" i="25"/>
  <c r="U622" i="25"/>
  <c r="U623" i="25"/>
  <c r="U624" i="25"/>
  <c r="U625" i="25"/>
  <c r="U626" i="25"/>
  <c r="U627" i="25"/>
  <c r="U628" i="25"/>
  <c r="U629" i="25"/>
  <c r="U630" i="25"/>
  <c r="U631" i="25"/>
  <c r="U632" i="25"/>
  <c r="U633" i="25"/>
  <c r="U634" i="25"/>
  <c r="U635" i="25"/>
  <c r="U636" i="25"/>
  <c r="U637" i="25"/>
  <c r="U638" i="25"/>
  <c r="U639" i="25"/>
  <c r="U640" i="25"/>
  <c r="U641" i="25"/>
  <c r="U642" i="25"/>
  <c r="U643" i="25"/>
  <c r="U644" i="25"/>
  <c r="U645" i="25"/>
  <c r="U646" i="25"/>
  <c r="U647" i="25"/>
  <c r="U648" i="25"/>
  <c r="U649" i="25"/>
  <c r="U650" i="25"/>
  <c r="U651" i="25"/>
  <c r="U652" i="25"/>
  <c r="U653" i="25"/>
  <c r="U654" i="25"/>
  <c r="U655" i="25"/>
  <c r="U656" i="25"/>
  <c r="U657" i="25"/>
  <c r="U658" i="25"/>
  <c r="U659" i="25"/>
  <c r="U660" i="25"/>
  <c r="U661" i="25"/>
  <c r="U662" i="25"/>
  <c r="U663" i="25"/>
  <c r="U664" i="25"/>
  <c r="U665" i="25"/>
  <c r="U666" i="25"/>
  <c r="U667" i="25"/>
  <c r="U668" i="25"/>
  <c r="U669" i="25"/>
  <c r="U670" i="25"/>
  <c r="U671" i="25"/>
  <c r="U672" i="25"/>
  <c r="U673" i="25"/>
  <c r="U674" i="25"/>
  <c r="U675" i="25"/>
  <c r="U676" i="25"/>
  <c r="U677" i="25"/>
  <c r="U678" i="25"/>
  <c r="U679" i="25"/>
  <c r="U680" i="25"/>
  <c r="U681" i="25"/>
  <c r="U682" i="25"/>
  <c r="U683" i="25"/>
  <c r="U684" i="25"/>
  <c r="U685" i="25"/>
  <c r="U686" i="25"/>
  <c r="U687" i="25"/>
  <c r="U688" i="25"/>
  <c r="U689" i="25"/>
  <c r="U690" i="25"/>
  <c r="U691" i="25"/>
  <c r="U692" i="25"/>
  <c r="U693" i="25"/>
  <c r="U694" i="25"/>
  <c r="U695" i="25"/>
  <c r="U696" i="25"/>
  <c r="U697" i="25"/>
  <c r="U698" i="25"/>
  <c r="U699" i="25"/>
  <c r="U700" i="25"/>
  <c r="U701" i="25"/>
  <c r="U702" i="25"/>
  <c r="U703" i="25"/>
  <c r="U704" i="25"/>
  <c r="U705" i="25"/>
  <c r="U706" i="25"/>
  <c r="U707" i="25"/>
  <c r="U708" i="25"/>
  <c r="U709" i="25"/>
  <c r="U710" i="25"/>
  <c r="U711" i="25"/>
  <c r="U712" i="25"/>
  <c r="U713" i="25"/>
  <c r="U714" i="25"/>
  <c r="U715" i="25"/>
  <c r="U716" i="25"/>
  <c r="U717" i="25"/>
  <c r="U718" i="25"/>
  <c r="U719" i="25"/>
  <c r="U720" i="25"/>
  <c r="U721" i="25"/>
  <c r="U722" i="25"/>
  <c r="U723" i="25"/>
  <c r="U724" i="25"/>
  <c r="U725" i="25"/>
  <c r="U726" i="25"/>
  <c r="U727" i="25"/>
  <c r="U728" i="25"/>
  <c r="U729" i="25"/>
  <c r="U730" i="25"/>
  <c r="U731" i="25"/>
  <c r="U732" i="25"/>
  <c r="U733" i="25"/>
  <c r="U734" i="25"/>
  <c r="U735" i="25"/>
  <c r="U736" i="25"/>
  <c r="U737" i="25"/>
  <c r="U738" i="25"/>
  <c r="U739" i="25"/>
  <c r="U740" i="25"/>
  <c r="U741" i="25"/>
  <c r="U742" i="25"/>
  <c r="U743" i="25"/>
  <c r="U744" i="25"/>
  <c r="U745" i="25"/>
  <c r="U746" i="25"/>
  <c r="U747" i="25"/>
  <c r="U748" i="25"/>
  <c r="U749" i="25"/>
  <c r="U750" i="25"/>
  <c r="U751" i="25"/>
  <c r="U752" i="25"/>
  <c r="U753" i="25"/>
  <c r="U754" i="25"/>
  <c r="U755" i="25"/>
  <c r="U756" i="25"/>
  <c r="U757" i="25"/>
  <c r="U758" i="25"/>
  <c r="U759" i="25"/>
  <c r="U760" i="25"/>
  <c r="U761" i="25"/>
  <c r="U762" i="25"/>
  <c r="U763" i="25"/>
  <c r="U764" i="25"/>
  <c r="U765" i="25"/>
  <c r="U766" i="25"/>
  <c r="U767" i="25"/>
  <c r="U768" i="25"/>
  <c r="U769" i="25"/>
  <c r="U770" i="25"/>
  <c r="U771" i="25"/>
  <c r="U772" i="25"/>
  <c r="U773" i="25"/>
  <c r="U774" i="25"/>
  <c r="U775" i="25"/>
  <c r="U776" i="25"/>
  <c r="U777" i="25"/>
  <c r="U778" i="25"/>
  <c r="U779" i="25"/>
  <c r="U780" i="25"/>
  <c r="U781" i="25"/>
  <c r="U782" i="25"/>
  <c r="U783" i="25"/>
  <c r="U784" i="25"/>
  <c r="U785" i="25"/>
  <c r="U786" i="25"/>
  <c r="U787" i="25"/>
  <c r="U788" i="25"/>
  <c r="U789" i="25"/>
  <c r="U790" i="25"/>
  <c r="U791" i="25"/>
  <c r="U792" i="25"/>
  <c r="U793" i="25"/>
  <c r="U794" i="25"/>
  <c r="U795" i="25"/>
  <c r="U796" i="25"/>
  <c r="U797" i="25"/>
  <c r="U798" i="25"/>
  <c r="U799" i="25"/>
  <c r="U800" i="25"/>
  <c r="U801" i="25"/>
  <c r="U802" i="25"/>
  <c r="U803" i="25"/>
  <c r="U804" i="25"/>
  <c r="U805" i="25"/>
  <c r="U806" i="25"/>
  <c r="U807" i="25"/>
  <c r="U808" i="25"/>
  <c r="U809" i="25"/>
  <c r="U810" i="25"/>
  <c r="U811" i="25"/>
  <c r="U812" i="25"/>
  <c r="U813" i="25"/>
  <c r="U814" i="25"/>
  <c r="U815" i="25"/>
  <c r="U816" i="25"/>
  <c r="U817" i="25"/>
  <c r="U818" i="25"/>
  <c r="U819" i="25"/>
  <c r="U820" i="25"/>
  <c r="U821" i="25"/>
  <c r="U822" i="25"/>
  <c r="U823" i="25"/>
  <c r="U824" i="25"/>
  <c r="U825" i="25"/>
  <c r="U826" i="25"/>
  <c r="U827" i="25"/>
  <c r="U828" i="25"/>
  <c r="U829" i="25"/>
  <c r="U830" i="25"/>
  <c r="U831" i="25"/>
  <c r="U832" i="25"/>
  <c r="U833" i="25"/>
  <c r="U834" i="25"/>
  <c r="U835" i="25"/>
  <c r="U836" i="25"/>
  <c r="U837" i="25"/>
  <c r="U838" i="25"/>
  <c r="U839" i="25"/>
  <c r="U840" i="25"/>
  <c r="U841" i="25"/>
  <c r="U842" i="25"/>
  <c r="U843" i="25"/>
  <c r="U844" i="25"/>
  <c r="U845" i="25"/>
  <c r="U846" i="25"/>
  <c r="U847" i="25"/>
  <c r="U848" i="25"/>
  <c r="U849" i="25"/>
  <c r="U850" i="25"/>
  <c r="U851" i="25"/>
  <c r="U852" i="25"/>
  <c r="U853" i="25"/>
  <c r="U854" i="25"/>
  <c r="U855" i="25"/>
  <c r="U856" i="25"/>
  <c r="U857" i="25"/>
  <c r="U858" i="25"/>
  <c r="U859" i="25"/>
  <c r="U860" i="25"/>
  <c r="U861" i="25"/>
  <c r="U862" i="25"/>
  <c r="U863" i="25"/>
  <c r="U864" i="25"/>
  <c r="U865" i="25"/>
  <c r="U866" i="25"/>
  <c r="U867" i="25"/>
  <c r="U868" i="25"/>
  <c r="U869" i="25"/>
  <c r="U870" i="25"/>
  <c r="U871" i="25"/>
  <c r="U872" i="25"/>
  <c r="U873" i="25"/>
  <c r="U874" i="25"/>
  <c r="U875" i="25"/>
  <c r="U876" i="25"/>
  <c r="U877" i="25"/>
  <c r="U878" i="25"/>
  <c r="U879" i="25"/>
  <c r="U880" i="25"/>
  <c r="U881" i="25"/>
  <c r="U882" i="25"/>
  <c r="U883" i="25"/>
  <c r="U884" i="25"/>
  <c r="U885" i="25"/>
  <c r="U886" i="25"/>
  <c r="U887" i="25"/>
  <c r="U888" i="25"/>
  <c r="U889" i="25"/>
  <c r="U890" i="25"/>
  <c r="U891" i="25"/>
  <c r="U892" i="25"/>
  <c r="U893" i="25"/>
  <c r="U894" i="25"/>
  <c r="U895" i="25"/>
  <c r="U896" i="25"/>
  <c r="U897" i="25"/>
  <c r="U898" i="25"/>
  <c r="U899" i="25"/>
  <c r="U900" i="25"/>
  <c r="U901" i="25"/>
  <c r="U902" i="25"/>
  <c r="U903" i="25"/>
  <c r="U904" i="25"/>
  <c r="U905" i="25"/>
  <c r="U906" i="25"/>
  <c r="U907" i="25"/>
  <c r="U908" i="25"/>
  <c r="U909" i="25"/>
  <c r="U910" i="25"/>
  <c r="U911" i="25"/>
  <c r="U912" i="25"/>
  <c r="U913" i="25"/>
  <c r="U914" i="25"/>
  <c r="U915" i="25"/>
  <c r="U916" i="25"/>
  <c r="U917" i="25"/>
  <c r="U918" i="25"/>
  <c r="U919" i="25"/>
  <c r="U920" i="25"/>
  <c r="U921" i="25"/>
  <c r="U922" i="25"/>
  <c r="U923" i="25"/>
  <c r="U924" i="25"/>
  <c r="U925" i="25"/>
  <c r="U926" i="25"/>
  <c r="U927" i="25"/>
  <c r="U928" i="25"/>
  <c r="U929" i="25"/>
  <c r="U930" i="25"/>
  <c r="U931" i="25"/>
  <c r="U932" i="25"/>
  <c r="U933" i="25"/>
  <c r="U934" i="25"/>
  <c r="U935" i="25"/>
  <c r="U936" i="25"/>
  <c r="U937" i="25"/>
  <c r="U938" i="25"/>
  <c r="U939" i="25"/>
  <c r="U940" i="25"/>
  <c r="U941" i="25"/>
  <c r="U942" i="25"/>
  <c r="U943" i="25"/>
  <c r="U944" i="25"/>
  <c r="U945" i="25"/>
  <c r="U946" i="25"/>
  <c r="U947" i="25"/>
  <c r="U948" i="25"/>
  <c r="U949" i="25"/>
  <c r="U950" i="25"/>
  <c r="U951" i="25"/>
  <c r="U952" i="25"/>
  <c r="U953" i="25"/>
  <c r="U954" i="25"/>
  <c r="U955" i="25"/>
  <c r="U956" i="25"/>
  <c r="U957" i="25"/>
  <c r="U958" i="25"/>
  <c r="U959" i="25"/>
  <c r="U960" i="25"/>
  <c r="U961" i="25"/>
  <c r="U962" i="25"/>
  <c r="U963" i="25"/>
  <c r="U964" i="25"/>
  <c r="U965" i="25"/>
  <c r="U966" i="25"/>
  <c r="U967" i="25"/>
  <c r="U968" i="25"/>
  <c r="U969" i="25"/>
  <c r="U970" i="25"/>
  <c r="U971" i="25"/>
  <c r="U972" i="25"/>
  <c r="U973" i="25"/>
  <c r="U974" i="25"/>
  <c r="U975" i="25"/>
  <c r="U976" i="25"/>
  <c r="U977" i="25"/>
  <c r="U978" i="25"/>
  <c r="U979" i="25"/>
  <c r="U980" i="25"/>
  <c r="U981" i="25"/>
  <c r="U982" i="25"/>
  <c r="U983" i="25"/>
  <c r="U984" i="25"/>
  <c r="U985" i="25"/>
  <c r="U986" i="25"/>
  <c r="U987" i="25"/>
  <c r="U988" i="25"/>
  <c r="U989" i="25"/>
  <c r="U990" i="25"/>
  <c r="U991" i="25"/>
  <c r="U992" i="25"/>
  <c r="U993" i="25"/>
  <c r="U994" i="25"/>
  <c r="U995" i="25"/>
  <c r="U996" i="25"/>
  <c r="U997" i="25"/>
  <c r="U998" i="25"/>
  <c r="U999" i="25"/>
  <c r="U1000" i="25"/>
  <c r="U1001" i="25"/>
  <c r="U1002" i="25"/>
  <c r="U1003" i="25"/>
  <c r="U1004" i="25"/>
  <c r="U1005" i="25"/>
  <c r="U1006" i="25"/>
  <c r="U1007" i="25"/>
  <c r="U1008" i="25"/>
  <c r="U1009" i="25"/>
  <c r="U1010" i="25"/>
  <c r="U1011" i="25"/>
  <c r="U1012" i="25"/>
  <c r="U1013" i="25"/>
  <c r="U1014" i="25"/>
  <c r="U1015" i="25"/>
  <c r="U1016" i="25"/>
  <c r="U1017" i="25"/>
  <c r="U1018" i="25"/>
  <c r="U1019" i="25"/>
  <c r="U1020" i="25"/>
  <c r="U1021" i="25"/>
  <c r="U1022" i="25"/>
  <c r="U39" i="25"/>
  <c r="S40" i="25"/>
  <c r="S41" i="25"/>
  <c r="S42" i="25"/>
  <c r="S43" i="25"/>
  <c r="S44" i="25"/>
  <c r="S45" i="25"/>
  <c r="S46" i="25"/>
  <c r="S47" i="25"/>
  <c r="S48" i="25"/>
  <c r="S49" i="25"/>
  <c r="S50" i="25"/>
  <c r="S51" i="25"/>
  <c r="S52" i="25"/>
  <c r="S53" i="25"/>
  <c r="S54" i="25"/>
  <c r="S55" i="25"/>
  <c r="S56" i="25"/>
  <c r="S57" i="25"/>
  <c r="S58" i="25"/>
  <c r="S59" i="25"/>
  <c r="S60" i="25"/>
  <c r="S61" i="25"/>
  <c r="S62" i="25"/>
  <c r="S63" i="25"/>
  <c r="S64" i="25"/>
  <c r="S65" i="25"/>
  <c r="S66" i="25"/>
  <c r="S67" i="25"/>
  <c r="S68" i="25"/>
  <c r="S69" i="25"/>
  <c r="S70" i="25"/>
  <c r="S71" i="25"/>
  <c r="S72" i="25"/>
  <c r="S73" i="25"/>
  <c r="S74" i="25"/>
  <c r="S75" i="25"/>
  <c r="S76" i="25"/>
  <c r="S77" i="25"/>
  <c r="S78" i="25"/>
  <c r="S79" i="25"/>
  <c r="S80" i="25"/>
  <c r="S81" i="25"/>
  <c r="S82" i="25"/>
  <c r="S83" i="25"/>
  <c r="S84" i="25"/>
  <c r="S85" i="25"/>
  <c r="S86" i="25"/>
  <c r="S87" i="25"/>
  <c r="S88" i="25"/>
  <c r="S89" i="25"/>
  <c r="S90" i="25"/>
  <c r="S91" i="25"/>
  <c r="S92" i="25"/>
  <c r="S93" i="25"/>
  <c r="S94" i="25"/>
  <c r="S95" i="25"/>
  <c r="S96" i="25"/>
  <c r="S97" i="25"/>
  <c r="S98" i="25"/>
  <c r="S99" i="25"/>
  <c r="S100" i="25"/>
  <c r="S101" i="25"/>
  <c r="S102" i="25"/>
  <c r="S103" i="25"/>
  <c r="S104" i="25"/>
  <c r="S105" i="25"/>
  <c r="S106" i="25"/>
  <c r="S107" i="25"/>
  <c r="S108" i="25"/>
  <c r="S109" i="25"/>
  <c r="S110" i="25"/>
  <c r="S111" i="25"/>
  <c r="S112" i="25"/>
  <c r="S113" i="25"/>
  <c r="S114" i="25"/>
  <c r="S115" i="25"/>
  <c r="S116" i="25"/>
  <c r="S117" i="25"/>
  <c r="S118" i="25"/>
  <c r="S119" i="25"/>
  <c r="S120" i="25"/>
  <c r="S121" i="25"/>
  <c r="S122" i="25"/>
  <c r="S123" i="25"/>
  <c r="S124" i="25"/>
  <c r="S125" i="25"/>
  <c r="S126" i="25"/>
  <c r="S127" i="25"/>
  <c r="S128" i="25"/>
  <c r="S129" i="25"/>
  <c r="S130" i="25"/>
  <c r="S131" i="25"/>
  <c r="S132" i="25"/>
  <c r="S133" i="25"/>
  <c r="S134" i="25"/>
  <c r="S135" i="25"/>
  <c r="S136" i="25"/>
  <c r="S137" i="25"/>
  <c r="S138" i="25"/>
  <c r="S139" i="25"/>
  <c r="S140" i="25"/>
  <c r="S141" i="25"/>
  <c r="S142" i="25"/>
  <c r="S143" i="25"/>
  <c r="S144" i="25"/>
  <c r="S145" i="25"/>
  <c r="S146" i="25"/>
  <c r="S147" i="25"/>
  <c r="S148" i="25"/>
  <c r="S149" i="25"/>
  <c r="S150" i="25"/>
  <c r="S151" i="25"/>
  <c r="S152" i="25"/>
  <c r="S153" i="25"/>
  <c r="S154" i="25"/>
  <c r="S155" i="25"/>
  <c r="S156" i="25"/>
  <c r="S157" i="25"/>
  <c r="S158" i="25"/>
  <c r="S159" i="25"/>
  <c r="S160" i="25"/>
  <c r="S161" i="25"/>
  <c r="S162" i="25"/>
  <c r="S163" i="25"/>
  <c r="S164" i="25"/>
  <c r="S165" i="25"/>
  <c r="S166" i="25"/>
  <c r="S167" i="25"/>
  <c r="S168" i="25"/>
  <c r="S169" i="25"/>
  <c r="S170" i="25"/>
  <c r="S171" i="25"/>
  <c r="S172" i="25"/>
  <c r="S173" i="25"/>
  <c r="S174" i="25"/>
  <c r="S175" i="25"/>
  <c r="S176" i="25"/>
  <c r="S177" i="25"/>
  <c r="S178" i="25"/>
  <c r="S179" i="25"/>
  <c r="S180" i="25"/>
  <c r="S181" i="25"/>
  <c r="S182" i="25"/>
  <c r="S183" i="25"/>
  <c r="S184" i="25"/>
  <c r="S185" i="25"/>
  <c r="S186" i="25"/>
  <c r="S187" i="25"/>
  <c r="S188" i="25"/>
  <c r="S189" i="25"/>
  <c r="S190" i="25"/>
  <c r="S191" i="25"/>
  <c r="S192" i="25"/>
  <c r="S193" i="25"/>
  <c r="S194" i="25"/>
  <c r="S195" i="25"/>
  <c r="S196" i="25"/>
  <c r="S197" i="25"/>
  <c r="S198" i="25"/>
  <c r="S199" i="25"/>
  <c r="S200" i="25"/>
  <c r="S201" i="25"/>
  <c r="S202" i="25"/>
  <c r="S203" i="25"/>
  <c r="S204" i="25"/>
  <c r="S205" i="25"/>
  <c r="S206" i="25"/>
  <c r="S207" i="25"/>
  <c r="S208" i="25"/>
  <c r="S209" i="25"/>
  <c r="S210" i="25"/>
  <c r="S211" i="25"/>
  <c r="S212" i="25"/>
  <c r="S213" i="25"/>
  <c r="S214" i="25"/>
  <c r="S215" i="25"/>
  <c r="S216" i="25"/>
  <c r="S217" i="25"/>
  <c r="S218" i="25"/>
  <c r="S219" i="25"/>
  <c r="S220" i="25"/>
  <c r="S221" i="25"/>
  <c r="S222" i="25"/>
  <c r="S223" i="25"/>
  <c r="S224" i="25"/>
  <c r="S225" i="25"/>
  <c r="S226" i="25"/>
  <c r="S227" i="25"/>
  <c r="S228" i="25"/>
  <c r="S229" i="25"/>
  <c r="S230" i="25"/>
  <c r="S231" i="25"/>
  <c r="S232" i="25"/>
  <c r="S233" i="25"/>
  <c r="S234" i="25"/>
  <c r="S235" i="25"/>
  <c r="S236" i="25"/>
  <c r="S237" i="25"/>
  <c r="S238" i="25"/>
  <c r="S239" i="25"/>
  <c r="S240" i="25"/>
  <c r="S241" i="25"/>
  <c r="S242" i="25"/>
  <c r="S243" i="25"/>
  <c r="S244" i="25"/>
  <c r="S245" i="25"/>
  <c r="S246" i="25"/>
  <c r="S247" i="25"/>
  <c r="S248" i="25"/>
  <c r="S249" i="25"/>
  <c r="S250" i="25"/>
  <c r="S251" i="25"/>
  <c r="S252" i="25"/>
  <c r="S253" i="25"/>
  <c r="S254" i="25"/>
  <c r="S255" i="25"/>
  <c r="S256" i="25"/>
  <c r="S257" i="25"/>
  <c r="S258" i="25"/>
  <c r="S259" i="25"/>
  <c r="S260" i="25"/>
  <c r="S261" i="25"/>
  <c r="S262" i="25"/>
  <c r="S263" i="25"/>
  <c r="S264" i="25"/>
  <c r="S265" i="25"/>
  <c r="S266" i="25"/>
  <c r="S267" i="25"/>
  <c r="S268" i="25"/>
  <c r="S269" i="25"/>
  <c r="S270" i="25"/>
  <c r="S271" i="25"/>
  <c r="S272" i="25"/>
  <c r="S273" i="25"/>
  <c r="S274" i="25"/>
  <c r="S275" i="25"/>
  <c r="S276" i="25"/>
  <c r="S277" i="25"/>
  <c r="S278" i="25"/>
  <c r="S279" i="25"/>
  <c r="S280" i="25"/>
  <c r="S281" i="25"/>
  <c r="S282" i="25"/>
  <c r="S283" i="25"/>
  <c r="S284" i="25"/>
  <c r="S285" i="25"/>
  <c r="S286" i="25"/>
  <c r="S287" i="25"/>
  <c r="S288" i="25"/>
  <c r="S289" i="25"/>
  <c r="S290" i="25"/>
  <c r="S291" i="25"/>
  <c r="S292" i="25"/>
  <c r="S293" i="25"/>
  <c r="S294" i="25"/>
  <c r="S295" i="25"/>
  <c r="S296" i="25"/>
  <c r="S297" i="25"/>
  <c r="S298" i="25"/>
  <c r="S299" i="25"/>
  <c r="S300" i="25"/>
  <c r="S301" i="25"/>
  <c r="S302" i="25"/>
  <c r="S303" i="25"/>
  <c r="S304" i="25"/>
  <c r="S305" i="25"/>
  <c r="S306" i="25"/>
  <c r="S307" i="25"/>
  <c r="S308" i="25"/>
  <c r="S309" i="25"/>
  <c r="S310" i="25"/>
  <c r="S311" i="25"/>
  <c r="S312" i="25"/>
  <c r="S313" i="25"/>
  <c r="S314" i="25"/>
  <c r="S315" i="25"/>
  <c r="S316" i="25"/>
  <c r="S317" i="25"/>
  <c r="S318" i="25"/>
  <c r="S319" i="25"/>
  <c r="S320" i="25"/>
  <c r="S321" i="25"/>
  <c r="S322" i="25"/>
  <c r="S323" i="25"/>
  <c r="S324" i="25"/>
  <c r="S325" i="25"/>
  <c r="S326" i="25"/>
  <c r="S327" i="25"/>
  <c r="S328" i="25"/>
  <c r="S329" i="25"/>
  <c r="S330" i="25"/>
  <c r="S331" i="25"/>
  <c r="S332" i="25"/>
  <c r="S333" i="25"/>
  <c r="S334" i="25"/>
  <c r="S335" i="25"/>
  <c r="S336" i="25"/>
  <c r="S337" i="25"/>
  <c r="S338" i="25"/>
  <c r="S339" i="25"/>
  <c r="S340" i="25"/>
  <c r="S341" i="25"/>
  <c r="S342" i="25"/>
  <c r="S343" i="25"/>
  <c r="S344" i="25"/>
  <c r="S345" i="25"/>
  <c r="S346" i="25"/>
  <c r="S347" i="25"/>
  <c r="S348" i="25"/>
  <c r="S349" i="25"/>
  <c r="S350" i="25"/>
  <c r="S351" i="25"/>
  <c r="S352" i="25"/>
  <c r="S353" i="25"/>
  <c r="S354" i="25"/>
  <c r="S355" i="25"/>
  <c r="S356" i="25"/>
  <c r="S357" i="25"/>
  <c r="S358" i="25"/>
  <c r="S359" i="25"/>
  <c r="S360" i="25"/>
  <c r="S361" i="25"/>
  <c r="S362" i="25"/>
  <c r="S363" i="25"/>
  <c r="S364" i="25"/>
  <c r="S365" i="25"/>
  <c r="S366" i="25"/>
  <c r="S367" i="25"/>
  <c r="S368" i="25"/>
  <c r="S369" i="25"/>
  <c r="S370" i="25"/>
  <c r="S371" i="25"/>
  <c r="S372" i="25"/>
  <c r="S373" i="25"/>
  <c r="S374" i="25"/>
  <c r="S375" i="25"/>
  <c r="S376" i="25"/>
  <c r="S377" i="25"/>
  <c r="S378" i="25"/>
  <c r="S379" i="25"/>
  <c r="S380" i="25"/>
  <c r="S381" i="25"/>
  <c r="S382" i="25"/>
  <c r="S383" i="25"/>
  <c r="S384" i="25"/>
  <c r="S385" i="25"/>
  <c r="S386" i="25"/>
  <c r="S387" i="25"/>
  <c r="S388" i="25"/>
  <c r="S389" i="25"/>
  <c r="S390" i="25"/>
  <c r="S391" i="25"/>
  <c r="S392" i="25"/>
  <c r="S393" i="25"/>
  <c r="S394" i="25"/>
  <c r="S395" i="25"/>
  <c r="S396" i="25"/>
  <c r="S397" i="25"/>
  <c r="S398" i="25"/>
  <c r="S399" i="25"/>
  <c r="S400" i="25"/>
  <c r="S401" i="25"/>
  <c r="S402" i="25"/>
  <c r="S403" i="25"/>
  <c r="S404" i="25"/>
  <c r="S405" i="25"/>
  <c r="S406" i="25"/>
  <c r="S407" i="25"/>
  <c r="S408" i="25"/>
  <c r="S409" i="25"/>
  <c r="S410" i="25"/>
  <c r="S411" i="25"/>
  <c r="S412" i="25"/>
  <c r="S413" i="25"/>
  <c r="S414" i="25"/>
  <c r="S415" i="25"/>
  <c r="S416" i="25"/>
  <c r="S417" i="25"/>
  <c r="S418" i="25"/>
  <c r="S419" i="25"/>
  <c r="S420" i="25"/>
  <c r="S421" i="25"/>
  <c r="S422" i="25"/>
  <c r="S423" i="25"/>
  <c r="S424" i="25"/>
  <c r="S425" i="25"/>
  <c r="S426" i="25"/>
  <c r="S427" i="25"/>
  <c r="S428" i="25"/>
  <c r="S429" i="25"/>
  <c r="S430" i="25"/>
  <c r="S431" i="25"/>
  <c r="S432" i="25"/>
  <c r="S433" i="25"/>
  <c r="S434" i="25"/>
  <c r="S435" i="25"/>
  <c r="S436" i="25"/>
  <c r="S437" i="25"/>
  <c r="S438" i="25"/>
  <c r="S439" i="25"/>
  <c r="S440" i="25"/>
  <c r="S441" i="25"/>
  <c r="S442" i="25"/>
  <c r="S443" i="25"/>
  <c r="S444" i="25"/>
  <c r="S445" i="25"/>
  <c r="S446" i="25"/>
  <c r="S447" i="25"/>
  <c r="S448" i="25"/>
  <c r="S449" i="25"/>
  <c r="S450" i="25"/>
  <c r="S451" i="25"/>
  <c r="S452" i="25"/>
  <c r="S453" i="25"/>
  <c r="S454" i="25"/>
  <c r="S455" i="25"/>
  <c r="S456" i="25"/>
  <c r="S457" i="25"/>
  <c r="S458" i="25"/>
  <c r="S459" i="25"/>
  <c r="S460" i="25"/>
  <c r="S461" i="25"/>
  <c r="S462" i="25"/>
  <c r="S463" i="25"/>
  <c r="S464" i="25"/>
  <c r="S465" i="25"/>
  <c r="S466" i="25"/>
  <c r="S467" i="25"/>
  <c r="S468" i="25"/>
  <c r="S469" i="25"/>
  <c r="S470" i="25"/>
  <c r="S471" i="25"/>
  <c r="S472" i="25"/>
  <c r="S473" i="25"/>
  <c r="S474" i="25"/>
  <c r="S475" i="25"/>
  <c r="S476" i="25"/>
  <c r="S477" i="25"/>
  <c r="S478" i="25"/>
  <c r="S479" i="25"/>
  <c r="S480" i="25"/>
  <c r="S481" i="25"/>
  <c r="S482" i="25"/>
  <c r="S483" i="25"/>
  <c r="S484" i="25"/>
  <c r="S485" i="25"/>
  <c r="S486" i="25"/>
  <c r="S487" i="25"/>
  <c r="S488" i="25"/>
  <c r="S489" i="25"/>
  <c r="S490" i="25"/>
  <c r="S491" i="25"/>
  <c r="S492" i="25"/>
  <c r="S493" i="25"/>
  <c r="S494" i="25"/>
  <c r="S495" i="25"/>
  <c r="S496" i="25"/>
  <c r="S497" i="25"/>
  <c r="S498" i="25"/>
  <c r="S499" i="25"/>
  <c r="S500" i="25"/>
  <c r="S501" i="25"/>
  <c r="S502" i="25"/>
  <c r="S503" i="25"/>
  <c r="S504" i="25"/>
  <c r="S505" i="25"/>
  <c r="S506" i="25"/>
  <c r="S507" i="25"/>
  <c r="S508" i="25"/>
  <c r="S509" i="25"/>
  <c r="S510" i="25"/>
  <c r="S511" i="25"/>
  <c r="S512" i="25"/>
  <c r="S513" i="25"/>
  <c r="S514" i="25"/>
  <c r="S515" i="25"/>
  <c r="S516" i="25"/>
  <c r="S517" i="25"/>
  <c r="S518" i="25"/>
  <c r="S519" i="25"/>
  <c r="S520" i="25"/>
  <c r="S521" i="25"/>
  <c r="S522" i="25"/>
  <c r="S523" i="25"/>
  <c r="S524" i="25"/>
  <c r="S525" i="25"/>
  <c r="S526" i="25"/>
  <c r="S527" i="25"/>
  <c r="S528" i="25"/>
  <c r="S529" i="25"/>
  <c r="S530" i="25"/>
  <c r="S531" i="25"/>
  <c r="S532" i="25"/>
  <c r="S533" i="25"/>
  <c r="S534" i="25"/>
  <c r="S535" i="25"/>
  <c r="S536" i="25"/>
  <c r="S537" i="25"/>
  <c r="S538" i="25"/>
  <c r="S539" i="25"/>
  <c r="S540" i="25"/>
  <c r="S541" i="25"/>
  <c r="S542" i="25"/>
  <c r="S543" i="25"/>
  <c r="S544" i="25"/>
  <c r="S545" i="25"/>
  <c r="S546" i="25"/>
  <c r="S547" i="25"/>
  <c r="S548" i="25"/>
  <c r="S549" i="25"/>
  <c r="S550" i="25"/>
  <c r="S551" i="25"/>
  <c r="S552" i="25"/>
  <c r="S553" i="25"/>
  <c r="S554" i="25"/>
  <c r="S555" i="25"/>
  <c r="S556" i="25"/>
  <c r="S557" i="25"/>
  <c r="S558" i="25"/>
  <c r="S559" i="25"/>
  <c r="S560" i="25"/>
  <c r="S561" i="25"/>
  <c r="S562" i="25"/>
  <c r="S563" i="25"/>
  <c r="S564" i="25"/>
  <c r="S565" i="25"/>
  <c r="S566" i="25"/>
  <c r="S567" i="25"/>
  <c r="S568" i="25"/>
  <c r="S569" i="25"/>
  <c r="S570" i="25"/>
  <c r="S571" i="25"/>
  <c r="S572" i="25"/>
  <c r="S573" i="25"/>
  <c r="S574" i="25"/>
  <c r="S575" i="25"/>
  <c r="S576" i="25"/>
  <c r="S577" i="25"/>
  <c r="S578" i="25"/>
  <c r="S579" i="25"/>
  <c r="S580" i="25"/>
  <c r="S581" i="25"/>
  <c r="S582" i="25"/>
  <c r="S583" i="25"/>
  <c r="S584" i="25"/>
  <c r="S585" i="25"/>
  <c r="S586" i="25"/>
  <c r="S587" i="25"/>
  <c r="S588" i="25"/>
  <c r="S589" i="25"/>
  <c r="S590" i="25"/>
  <c r="S591" i="25"/>
  <c r="S592" i="25"/>
  <c r="S593" i="25"/>
  <c r="S594" i="25"/>
  <c r="S595" i="25"/>
  <c r="S596" i="25"/>
  <c r="S597" i="25"/>
  <c r="S598" i="25"/>
  <c r="S599" i="25"/>
  <c r="S600" i="25"/>
  <c r="S601" i="25"/>
  <c r="S602" i="25"/>
  <c r="S603" i="25"/>
  <c r="S604" i="25"/>
  <c r="S605" i="25"/>
  <c r="S606" i="25"/>
  <c r="S607" i="25"/>
  <c r="S608" i="25"/>
  <c r="S609" i="25"/>
  <c r="S610" i="25"/>
  <c r="S611" i="25"/>
  <c r="S612" i="25"/>
  <c r="S613" i="25"/>
  <c r="S614" i="25"/>
  <c r="S615" i="25"/>
  <c r="S616" i="25"/>
  <c r="S617" i="25"/>
  <c r="S618" i="25"/>
  <c r="S619" i="25"/>
  <c r="S620" i="25"/>
  <c r="S621" i="25"/>
  <c r="S622" i="25"/>
  <c r="S623" i="25"/>
  <c r="S624" i="25"/>
  <c r="S625" i="25"/>
  <c r="S626" i="25"/>
  <c r="S627" i="25"/>
  <c r="S628" i="25"/>
  <c r="S629" i="25"/>
  <c r="S630" i="25"/>
  <c r="S631" i="25"/>
  <c r="S632" i="25"/>
  <c r="S633" i="25"/>
  <c r="S634" i="25"/>
  <c r="S635" i="25"/>
  <c r="S636" i="25"/>
  <c r="S637" i="25"/>
  <c r="S638" i="25"/>
  <c r="S639" i="25"/>
  <c r="S640" i="25"/>
  <c r="S641" i="25"/>
  <c r="S642" i="25"/>
  <c r="S643" i="25"/>
  <c r="S644" i="25"/>
  <c r="S645" i="25"/>
  <c r="S646" i="25"/>
  <c r="S647" i="25"/>
  <c r="S648" i="25"/>
  <c r="S649" i="25"/>
  <c r="S650" i="25"/>
  <c r="S651" i="25"/>
  <c r="S652" i="25"/>
  <c r="S653" i="25"/>
  <c r="S654" i="25"/>
  <c r="S655" i="25"/>
  <c r="S656" i="25"/>
  <c r="S657" i="25"/>
  <c r="S658" i="25"/>
  <c r="S659" i="25"/>
  <c r="S660" i="25"/>
  <c r="S661" i="25"/>
  <c r="S662" i="25"/>
  <c r="S663" i="25"/>
  <c r="S664" i="25"/>
  <c r="S665" i="25"/>
  <c r="S666" i="25"/>
  <c r="S667" i="25"/>
  <c r="S668" i="25"/>
  <c r="S669" i="25"/>
  <c r="S670" i="25"/>
  <c r="S671" i="25"/>
  <c r="S672" i="25"/>
  <c r="S673" i="25"/>
  <c r="S674" i="25"/>
  <c r="S675" i="25"/>
  <c r="S676" i="25"/>
  <c r="S677" i="25"/>
  <c r="S678" i="25"/>
  <c r="S679" i="25"/>
  <c r="S680" i="25"/>
  <c r="S681" i="25"/>
  <c r="S682" i="25"/>
  <c r="S683" i="25"/>
  <c r="S684" i="25"/>
  <c r="S685" i="25"/>
  <c r="S686" i="25"/>
  <c r="S687" i="25"/>
  <c r="S688" i="25"/>
  <c r="S689" i="25"/>
  <c r="S690" i="25"/>
  <c r="S691" i="25"/>
  <c r="S692" i="25"/>
  <c r="S693" i="25"/>
  <c r="S694" i="25"/>
  <c r="S695" i="25"/>
  <c r="S696" i="25"/>
  <c r="S697" i="25"/>
  <c r="S698" i="25"/>
  <c r="S699" i="25"/>
  <c r="S700" i="25"/>
  <c r="S701" i="25"/>
  <c r="S702" i="25"/>
  <c r="S703" i="25"/>
  <c r="S704" i="25"/>
  <c r="S705" i="25"/>
  <c r="S706" i="25"/>
  <c r="S707" i="25"/>
  <c r="S708" i="25"/>
  <c r="S709" i="25"/>
  <c r="S710" i="25"/>
  <c r="S711" i="25"/>
  <c r="S712" i="25"/>
  <c r="S713" i="25"/>
  <c r="S714" i="25"/>
  <c r="S715" i="25"/>
  <c r="S716" i="25"/>
  <c r="S717" i="25"/>
  <c r="S718" i="25"/>
  <c r="S719" i="25"/>
  <c r="S720" i="25"/>
  <c r="S721" i="25"/>
  <c r="S722" i="25"/>
  <c r="S723" i="25"/>
  <c r="S724" i="25"/>
  <c r="S725" i="25"/>
  <c r="S726" i="25"/>
  <c r="S727" i="25"/>
  <c r="S728" i="25"/>
  <c r="S729" i="25"/>
  <c r="S730" i="25"/>
  <c r="S731" i="25"/>
  <c r="S732" i="25"/>
  <c r="S733" i="25"/>
  <c r="S734" i="25"/>
  <c r="S735" i="25"/>
  <c r="S736" i="25"/>
  <c r="S737" i="25"/>
  <c r="S738" i="25"/>
  <c r="S739" i="25"/>
  <c r="S740" i="25"/>
  <c r="S741" i="25"/>
  <c r="S742" i="25"/>
  <c r="S743" i="25"/>
  <c r="S744" i="25"/>
  <c r="S745" i="25"/>
  <c r="S746" i="25"/>
  <c r="S747" i="25"/>
  <c r="S748" i="25"/>
  <c r="S749" i="25"/>
  <c r="S750" i="25"/>
  <c r="S751" i="25"/>
  <c r="S752" i="25"/>
  <c r="S753" i="25"/>
  <c r="S754" i="25"/>
  <c r="S755" i="25"/>
  <c r="S756" i="25"/>
  <c r="S757" i="25"/>
  <c r="S758" i="25"/>
  <c r="S759" i="25"/>
  <c r="S760" i="25"/>
  <c r="S761" i="25"/>
  <c r="S762" i="25"/>
  <c r="S763" i="25"/>
  <c r="S764" i="25"/>
  <c r="S765" i="25"/>
  <c r="S766" i="25"/>
  <c r="S767" i="25"/>
  <c r="S768" i="25"/>
  <c r="S769" i="25"/>
  <c r="S770" i="25"/>
  <c r="S771" i="25"/>
  <c r="S772" i="25"/>
  <c r="S773" i="25"/>
  <c r="S774" i="25"/>
  <c r="S775" i="25"/>
  <c r="S776" i="25"/>
  <c r="S777" i="25"/>
  <c r="S778" i="25"/>
  <c r="S779" i="25"/>
  <c r="S780" i="25"/>
  <c r="S781" i="25"/>
  <c r="S782" i="25"/>
  <c r="S783" i="25"/>
  <c r="S784" i="25"/>
  <c r="S785" i="25"/>
  <c r="S786" i="25"/>
  <c r="S787" i="25"/>
  <c r="S788" i="25"/>
  <c r="S789" i="25"/>
  <c r="S790" i="25"/>
  <c r="S791" i="25"/>
  <c r="S792" i="25"/>
  <c r="S793" i="25"/>
  <c r="S794" i="25"/>
  <c r="S795" i="25"/>
  <c r="S796" i="25"/>
  <c r="S797" i="25"/>
  <c r="S798" i="25"/>
  <c r="S799" i="25"/>
  <c r="S800" i="25"/>
  <c r="S801" i="25"/>
  <c r="S802" i="25"/>
  <c r="S803" i="25"/>
  <c r="S804" i="25"/>
  <c r="S805" i="25"/>
  <c r="S806" i="25"/>
  <c r="S807" i="25"/>
  <c r="S808" i="25"/>
  <c r="S809" i="25"/>
  <c r="S810" i="25"/>
  <c r="S811" i="25"/>
  <c r="S812" i="25"/>
  <c r="S813" i="25"/>
  <c r="S814" i="25"/>
  <c r="S815" i="25"/>
  <c r="S816" i="25"/>
  <c r="S817" i="25"/>
  <c r="S818" i="25"/>
  <c r="S819" i="25"/>
  <c r="S820" i="25"/>
  <c r="S821" i="25"/>
  <c r="S822" i="25"/>
  <c r="S823" i="25"/>
  <c r="S824" i="25"/>
  <c r="S825" i="25"/>
  <c r="S826" i="25"/>
  <c r="S827" i="25"/>
  <c r="S828" i="25"/>
  <c r="S829" i="25"/>
  <c r="S830" i="25"/>
  <c r="S831" i="25"/>
  <c r="S832" i="25"/>
  <c r="S833" i="25"/>
  <c r="S834" i="25"/>
  <c r="S835" i="25"/>
  <c r="S836" i="25"/>
  <c r="S837" i="25"/>
  <c r="S838" i="25"/>
  <c r="S839" i="25"/>
  <c r="S840" i="25"/>
  <c r="S841" i="25"/>
  <c r="S842" i="25"/>
  <c r="S843" i="25"/>
  <c r="S844" i="25"/>
  <c r="S845" i="25"/>
  <c r="S846" i="25"/>
  <c r="S847" i="25"/>
  <c r="S848" i="25"/>
  <c r="S849" i="25"/>
  <c r="S850" i="25"/>
  <c r="S851" i="25"/>
  <c r="S852" i="25"/>
  <c r="S853" i="25"/>
  <c r="S854" i="25"/>
  <c r="S855" i="25"/>
  <c r="S856" i="25"/>
  <c r="S857" i="25"/>
  <c r="S858" i="25"/>
  <c r="S859" i="25"/>
  <c r="S860" i="25"/>
  <c r="S861" i="25"/>
  <c r="S862" i="25"/>
  <c r="S863" i="25"/>
  <c r="S864" i="25"/>
  <c r="S865" i="25"/>
  <c r="S866" i="25"/>
  <c r="S867" i="25"/>
  <c r="S868" i="25"/>
  <c r="S869" i="25"/>
  <c r="S870" i="25"/>
  <c r="S871" i="25"/>
  <c r="S872" i="25"/>
  <c r="S873" i="25"/>
  <c r="S874" i="25"/>
  <c r="S875" i="25"/>
  <c r="S876" i="25"/>
  <c r="S877" i="25"/>
  <c r="S878" i="25"/>
  <c r="S879" i="25"/>
  <c r="S880" i="25"/>
  <c r="S881" i="25"/>
  <c r="S882" i="25"/>
  <c r="S883" i="25"/>
  <c r="S884" i="25"/>
  <c r="S885" i="25"/>
  <c r="S886" i="25"/>
  <c r="S887" i="25"/>
  <c r="S888" i="25"/>
  <c r="S889" i="25"/>
  <c r="S890" i="25"/>
  <c r="S891" i="25"/>
  <c r="S892" i="25"/>
  <c r="S893" i="25"/>
  <c r="S894" i="25"/>
  <c r="S895" i="25"/>
  <c r="S896" i="25"/>
  <c r="S897" i="25"/>
  <c r="S898" i="25"/>
  <c r="S899" i="25"/>
  <c r="S900" i="25"/>
  <c r="S901" i="25"/>
  <c r="S902" i="25"/>
  <c r="S903" i="25"/>
  <c r="S904" i="25"/>
  <c r="S905" i="25"/>
  <c r="S906" i="25"/>
  <c r="S907" i="25"/>
  <c r="S908" i="25"/>
  <c r="S909" i="25"/>
  <c r="S910" i="25"/>
  <c r="S911" i="25"/>
  <c r="S912" i="25"/>
  <c r="S913" i="25"/>
  <c r="S914" i="25"/>
  <c r="S915" i="25"/>
  <c r="S916" i="25"/>
  <c r="S917" i="25"/>
  <c r="S918" i="25"/>
  <c r="S919" i="25"/>
  <c r="S920" i="25"/>
  <c r="S921" i="25"/>
  <c r="S922" i="25"/>
  <c r="S923" i="25"/>
  <c r="S924" i="25"/>
  <c r="S925" i="25"/>
  <c r="S926" i="25"/>
  <c r="S927" i="25"/>
  <c r="S928" i="25"/>
  <c r="S929" i="25"/>
  <c r="S930" i="25"/>
  <c r="S931" i="25"/>
  <c r="S932" i="25"/>
  <c r="S933" i="25"/>
  <c r="S934" i="25"/>
  <c r="S935" i="25"/>
  <c r="S936" i="25"/>
  <c r="S937" i="25"/>
  <c r="S938" i="25"/>
  <c r="S939" i="25"/>
  <c r="S940" i="25"/>
  <c r="S941" i="25"/>
  <c r="S942" i="25"/>
  <c r="S943" i="25"/>
  <c r="S944" i="25"/>
  <c r="S945" i="25"/>
  <c r="S946" i="25"/>
  <c r="S947" i="25"/>
  <c r="S948" i="25"/>
  <c r="S949" i="25"/>
  <c r="S950" i="25"/>
  <c r="S951" i="25"/>
  <c r="S952" i="25"/>
  <c r="S953" i="25"/>
  <c r="S954" i="25"/>
  <c r="S955" i="25"/>
  <c r="S956" i="25"/>
  <c r="S957" i="25"/>
  <c r="S958" i="25"/>
  <c r="S959" i="25"/>
  <c r="S960" i="25"/>
  <c r="S961" i="25"/>
  <c r="S962" i="25"/>
  <c r="S963" i="25"/>
  <c r="S964" i="25"/>
  <c r="S965" i="25"/>
  <c r="S966" i="25"/>
  <c r="S967" i="25"/>
  <c r="S968" i="25"/>
  <c r="S969" i="25"/>
  <c r="S970" i="25"/>
  <c r="S971" i="25"/>
  <c r="S972" i="25"/>
  <c r="S973" i="25"/>
  <c r="S974" i="25"/>
  <c r="S975" i="25"/>
  <c r="S976" i="25"/>
  <c r="S977" i="25"/>
  <c r="S978" i="25"/>
  <c r="S979" i="25"/>
  <c r="S980" i="25"/>
  <c r="S981" i="25"/>
  <c r="S982" i="25"/>
  <c r="S983" i="25"/>
  <c r="S984" i="25"/>
  <c r="S985" i="25"/>
  <c r="S986" i="25"/>
  <c r="S987" i="25"/>
  <c r="S988" i="25"/>
  <c r="S989" i="25"/>
  <c r="S990" i="25"/>
  <c r="S991" i="25"/>
  <c r="S992" i="25"/>
  <c r="S993" i="25"/>
  <c r="S994" i="25"/>
  <c r="S995" i="25"/>
  <c r="S996" i="25"/>
  <c r="S997" i="25"/>
  <c r="S998" i="25"/>
  <c r="S999" i="25"/>
  <c r="S1000" i="25"/>
  <c r="S1001" i="25"/>
  <c r="S1002" i="25"/>
  <c r="S1003" i="25"/>
  <c r="S1004" i="25"/>
  <c r="S1005" i="25"/>
  <c r="S1006" i="25"/>
  <c r="S1007" i="25"/>
  <c r="S1008" i="25"/>
  <c r="S1009" i="25"/>
  <c r="S1010" i="25"/>
  <c r="S1011" i="25"/>
  <c r="S1012" i="25"/>
  <c r="S1013" i="25"/>
  <c r="S1014" i="25"/>
  <c r="S1015" i="25"/>
  <c r="S1016" i="25"/>
  <c r="S1017" i="25"/>
  <c r="S1018" i="25"/>
  <c r="S1019" i="25"/>
  <c r="S1020" i="25"/>
  <c r="S1021" i="25"/>
  <c r="S1022" i="25"/>
  <c r="S39" i="25"/>
  <c r="Q40" i="25"/>
  <c r="Q41" i="25"/>
  <c r="Q42" i="25"/>
  <c r="Q43" i="25"/>
  <c r="Q44" i="25"/>
  <c r="Q45" i="25"/>
  <c r="Q46" i="25"/>
  <c r="Q47" i="25"/>
  <c r="Q48" i="25"/>
  <c r="Q49" i="25"/>
  <c r="Q50" i="25"/>
  <c r="Q51" i="25"/>
  <c r="Q52" i="25"/>
  <c r="Q53" i="25"/>
  <c r="Q54" i="25"/>
  <c r="Q55" i="25"/>
  <c r="Q56" i="25"/>
  <c r="Q57" i="25"/>
  <c r="Q58" i="25"/>
  <c r="Q59" i="25"/>
  <c r="Q60" i="25"/>
  <c r="Q61" i="25"/>
  <c r="Q62" i="25"/>
  <c r="Q63" i="25"/>
  <c r="Q64" i="25"/>
  <c r="Q65" i="25"/>
  <c r="Q66" i="25"/>
  <c r="Q67" i="25"/>
  <c r="Q68" i="25"/>
  <c r="Q69" i="25"/>
  <c r="Q70" i="25"/>
  <c r="Q71" i="25"/>
  <c r="Q72" i="25"/>
  <c r="Q73" i="25"/>
  <c r="Q74" i="25"/>
  <c r="Q75" i="25"/>
  <c r="Q76" i="25"/>
  <c r="Q77" i="25"/>
  <c r="Q78" i="25"/>
  <c r="Q79" i="25"/>
  <c r="Q80" i="25"/>
  <c r="Q81" i="25"/>
  <c r="Q82" i="25"/>
  <c r="Q83" i="25"/>
  <c r="Q84" i="25"/>
  <c r="Q85" i="25"/>
  <c r="Q86" i="25"/>
  <c r="Q87" i="25"/>
  <c r="Q88" i="25"/>
  <c r="Q89" i="25"/>
  <c r="Q90" i="25"/>
  <c r="Q91" i="25"/>
  <c r="Q92" i="25"/>
  <c r="Q93" i="25"/>
  <c r="Q94" i="25"/>
  <c r="Q95" i="25"/>
  <c r="Q96" i="25"/>
  <c r="Q97" i="25"/>
  <c r="Q98" i="25"/>
  <c r="Q99" i="25"/>
  <c r="Q100" i="25"/>
  <c r="Q101" i="25"/>
  <c r="Q102" i="25"/>
  <c r="Q103" i="25"/>
  <c r="Q104" i="25"/>
  <c r="Q105" i="25"/>
  <c r="Q106" i="25"/>
  <c r="Q107" i="25"/>
  <c r="Q108" i="25"/>
  <c r="Q109" i="25"/>
  <c r="Q110" i="25"/>
  <c r="Q111" i="25"/>
  <c r="Q112" i="25"/>
  <c r="Q113" i="25"/>
  <c r="Q114" i="25"/>
  <c r="Q115" i="25"/>
  <c r="Q116" i="25"/>
  <c r="Q117" i="25"/>
  <c r="Q118" i="25"/>
  <c r="Q119" i="25"/>
  <c r="Q120" i="25"/>
  <c r="Q121" i="25"/>
  <c r="Q122" i="25"/>
  <c r="Q123" i="25"/>
  <c r="Q124" i="25"/>
  <c r="Q125" i="25"/>
  <c r="Q126" i="25"/>
  <c r="Q127" i="25"/>
  <c r="Q128" i="25"/>
  <c r="Q129" i="25"/>
  <c r="Q130" i="25"/>
  <c r="Q131" i="25"/>
  <c r="Q132" i="25"/>
  <c r="Q133" i="25"/>
  <c r="Q134" i="25"/>
  <c r="Q135" i="25"/>
  <c r="Q136" i="25"/>
  <c r="Q137" i="25"/>
  <c r="Q138" i="25"/>
  <c r="Q139" i="25"/>
  <c r="Q140" i="25"/>
  <c r="Q141" i="25"/>
  <c r="Q142" i="25"/>
  <c r="Q143" i="25"/>
  <c r="Q144" i="25"/>
  <c r="Q145" i="25"/>
  <c r="Q146" i="25"/>
  <c r="Q147" i="25"/>
  <c r="Q148" i="25"/>
  <c r="Q149" i="25"/>
  <c r="Q150" i="25"/>
  <c r="Q151" i="25"/>
  <c r="Q152" i="25"/>
  <c r="Q153" i="25"/>
  <c r="Q154" i="25"/>
  <c r="Q155" i="25"/>
  <c r="Q156" i="25"/>
  <c r="Q157" i="25"/>
  <c r="Q158" i="25"/>
  <c r="Q159" i="25"/>
  <c r="Q160" i="25"/>
  <c r="Q161" i="25"/>
  <c r="Q162" i="25"/>
  <c r="Q163" i="25"/>
  <c r="Q164" i="25"/>
  <c r="Q165" i="25"/>
  <c r="Q166" i="25"/>
  <c r="Q167" i="25"/>
  <c r="Q168" i="25"/>
  <c r="Q169" i="25"/>
  <c r="Q170" i="25"/>
  <c r="Q171" i="25"/>
  <c r="Q172" i="25"/>
  <c r="Q173" i="25"/>
  <c r="Q174" i="25"/>
  <c r="Q175" i="25"/>
  <c r="Q176" i="25"/>
  <c r="Q177" i="25"/>
  <c r="Q178" i="25"/>
  <c r="Q179" i="25"/>
  <c r="Q180" i="25"/>
  <c r="Q181" i="25"/>
  <c r="Q182" i="25"/>
  <c r="Q183" i="25"/>
  <c r="Q184" i="25"/>
  <c r="Q185" i="25"/>
  <c r="Q186" i="25"/>
  <c r="Q187" i="25"/>
  <c r="Q188" i="25"/>
  <c r="Q189" i="25"/>
  <c r="Q190" i="25"/>
  <c r="Q191" i="25"/>
  <c r="Q192" i="25"/>
  <c r="Q193" i="25"/>
  <c r="Q194" i="25"/>
  <c r="Q195" i="25"/>
  <c r="Q196" i="25"/>
  <c r="Q197" i="25"/>
  <c r="Q198" i="25"/>
  <c r="Q199" i="25"/>
  <c r="Q200" i="25"/>
  <c r="Q201" i="25"/>
  <c r="Q202" i="25"/>
  <c r="Q203" i="25"/>
  <c r="Q204" i="25"/>
  <c r="Q205" i="25"/>
  <c r="Q206" i="25"/>
  <c r="Q207" i="25"/>
  <c r="Q208" i="25"/>
  <c r="Q209" i="25"/>
  <c r="Q210" i="25"/>
  <c r="Q211" i="25"/>
  <c r="Q212" i="25"/>
  <c r="Q213" i="25"/>
  <c r="Q214" i="25"/>
  <c r="Q215" i="25"/>
  <c r="Q216" i="25"/>
  <c r="Q217" i="25"/>
  <c r="Q218" i="25"/>
  <c r="Q219" i="25"/>
  <c r="Q220" i="25"/>
  <c r="Q221" i="25"/>
  <c r="Q222" i="25"/>
  <c r="Q223" i="25"/>
  <c r="Q224" i="25"/>
  <c r="Q225" i="25"/>
  <c r="Q226" i="25"/>
  <c r="Q227" i="25"/>
  <c r="Q228" i="25"/>
  <c r="Q229" i="25"/>
  <c r="Q230" i="25"/>
  <c r="Q231" i="25"/>
  <c r="Q232" i="25"/>
  <c r="Q233" i="25"/>
  <c r="Q234" i="25"/>
  <c r="Q235" i="25"/>
  <c r="Q236" i="25"/>
  <c r="Q237" i="25"/>
  <c r="Q238" i="25"/>
  <c r="Q239" i="25"/>
  <c r="Q240" i="25"/>
  <c r="Q241" i="25"/>
  <c r="Q242" i="25"/>
  <c r="Q243" i="25"/>
  <c r="Q244" i="25"/>
  <c r="Q245" i="25"/>
  <c r="Q246" i="25"/>
  <c r="Q247" i="25"/>
  <c r="Q248" i="25"/>
  <c r="Q249" i="25"/>
  <c r="Q250" i="25"/>
  <c r="Q251" i="25"/>
  <c r="Q252" i="25"/>
  <c r="Q253" i="25"/>
  <c r="Q254" i="25"/>
  <c r="Q255" i="25"/>
  <c r="Q256" i="25"/>
  <c r="Q257" i="25"/>
  <c r="Q258" i="25"/>
  <c r="Q259" i="25"/>
  <c r="Q260" i="25"/>
  <c r="Q261" i="25"/>
  <c r="Q262" i="25"/>
  <c r="Q263" i="25"/>
  <c r="Q264" i="25"/>
  <c r="Q265" i="25"/>
  <c r="Q266" i="25"/>
  <c r="Q267" i="25"/>
  <c r="Q268" i="25"/>
  <c r="Q269" i="25"/>
  <c r="Q270" i="25"/>
  <c r="Q271" i="25"/>
  <c r="Q272" i="25"/>
  <c r="Q273" i="25"/>
  <c r="Q274" i="25"/>
  <c r="Q275" i="25"/>
  <c r="Q276" i="25"/>
  <c r="Q277" i="25"/>
  <c r="Q278" i="25"/>
  <c r="Q279" i="25"/>
  <c r="Q280" i="25"/>
  <c r="Q281" i="25"/>
  <c r="Q282" i="25"/>
  <c r="Q283" i="25"/>
  <c r="Q284" i="25"/>
  <c r="Q285" i="25"/>
  <c r="Q286" i="25"/>
  <c r="Q287" i="25"/>
  <c r="Q288" i="25"/>
  <c r="Q289" i="25"/>
  <c r="Q290" i="25"/>
  <c r="Q291" i="25"/>
  <c r="Q292" i="25"/>
  <c r="Q293" i="25"/>
  <c r="Q294" i="25"/>
  <c r="Q295" i="25"/>
  <c r="Q296" i="25"/>
  <c r="Q297" i="25"/>
  <c r="Q298" i="25"/>
  <c r="Q299" i="25"/>
  <c r="Q300" i="25"/>
  <c r="Q301" i="25"/>
  <c r="Q302" i="25"/>
  <c r="Q303" i="25"/>
  <c r="Q304" i="25"/>
  <c r="Q305" i="25"/>
  <c r="Q306" i="25"/>
  <c r="Q307" i="25"/>
  <c r="Q308" i="25"/>
  <c r="Q309" i="25"/>
  <c r="Q310" i="25"/>
  <c r="Q311" i="25"/>
  <c r="Q312" i="25"/>
  <c r="Q313" i="25"/>
  <c r="Q314" i="25"/>
  <c r="Q315" i="25"/>
  <c r="Q316" i="25"/>
  <c r="Q317" i="25"/>
  <c r="Q318" i="25"/>
  <c r="Q319" i="25"/>
  <c r="Q320" i="25"/>
  <c r="Q321" i="25"/>
  <c r="Q322" i="25"/>
  <c r="Q323" i="25"/>
  <c r="Q324" i="25"/>
  <c r="Q325" i="25"/>
  <c r="Q326" i="25"/>
  <c r="Q327" i="25"/>
  <c r="Q328" i="25"/>
  <c r="Q329" i="25"/>
  <c r="Q330" i="25"/>
  <c r="Q331" i="25"/>
  <c r="Q332" i="25"/>
  <c r="Q333" i="25"/>
  <c r="Q334" i="25"/>
  <c r="Q335" i="25"/>
  <c r="Q336" i="25"/>
  <c r="Q337" i="25"/>
  <c r="Q338" i="25"/>
  <c r="Q339" i="25"/>
  <c r="Q340" i="25"/>
  <c r="Q341" i="25"/>
  <c r="Q342" i="25"/>
  <c r="Q343" i="25"/>
  <c r="Q344" i="25"/>
  <c r="Q345" i="25"/>
  <c r="Q346" i="25"/>
  <c r="Q347" i="25"/>
  <c r="Q348" i="25"/>
  <c r="Q349" i="25"/>
  <c r="Q350" i="25"/>
  <c r="Q351" i="25"/>
  <c r="Q352" i="25"/>
  <c r="Q353" i="25"/>
  <c r="Q354" i="25"/>
  <c r="Q355" i="25"/>
  <c r="Q356" i="25"/>
  <c r="Q357" i="25"/>
  <c r="Q358" i="25"/>
  <c r="Q359" i="25"/>
  <c r="Q360" i="25"/>
  <c r="Q361" i="25"/>
  <c r="Q362" i="25"/>
  <c r="Q363" i="25"/>
  <c r="Q364" i="25"/>
  <c r="Q365" i="25"/>
  <c r="Q366" i="25"/>
  <c r="Q367" i="25"/>
  <c r="Q368" i="25"/>
  <c r="Q369" i="25"/>
  <c r="Q370" i="25"/>
  <c r="Q371" i="25"/>
  <c r="Q372" i="25"/>
  <c r="Q373" i="25"/>
  <c r="Q374" i="25"/>
  <c r="Q375" i="25"/>
  <c r="Q376" i="25"/>
  <c r="Q377" i="25"/>
  <c r="Q378" i="25"/>
  <c r="Q379" i="25"/>
  <c r="Q380" i="25"/>
  <c r="Q381" i="25"/>
  <c r="Q382" i="25"/>
  <c r="Q383" i="25"/>
  <c r="Q384" i="25"/>
  <c r="Q385" i="25"/>
  <c r="Q386" i="25"/>
  <c r="Q387" i="25"/>
  <c r="Q388" i="25"/>
  <c r="Q389" i="25"/>
  <c r="Q390" i="25"/>
  <c r="Q391" i="25"/>
  <c r="Q392" i="25"/>
  <c r="Q393" i="25"/>
  <c r="Q394" i="25"/>
  <c r="Q395" i="25"/>
  <c r="Q396" i="25"/>
  <c r="Q397" i="25"/>
  <c r="Q398" i="25"/>
  <c r="Q399" i="25"/>
  <c r="Q400" i="25"/>
  <c r="Q401" i="25"/>
  <c r="Q402" i="25"/>
  <c r="Q403" i="25"/>
  <c r="Q404" i="25"/>
  <c r="Q405" i="25"/>
  <c r="Q406" i="25"/>
  <c r="Q407" i="25"/>
  <c r="Q408" i="25"/>
  <c r="Q409" i="25"/>
  <c r="Q410" i="25"/>
  <c r="Q411" i="25"/>
  <c r="Q412" i="25"/>
  <c r="Q413" i="25"/>
  <c r="Q414" i="25"/>
  <c r="Q415" i="25"/>
  <c r="Q416" i="25"/>
  <c r="Q417" i="25"/>
  <c r="Q418" i="25"/>
  <c r="Q419" i="25"/>
  <c r="Q420" i="25"/>
  <c r="Q421" i="25"/>
  <c r="Q422" i="25"/>
  <c r="Q423" i="25"/>
  <c r="Q424" i="25"/>
  <c r="Q425" i="25"/>
  <c r="Q426" i="25"/>
  <c r="Q427" i="25"/>
  <c r="Q428" i="25"/>
  <c r="Q429" i="25"/>
  <c r="Q430" i="25"/>
  <c r="Q431" i="25"/>
  <c r="Q432" i="25"/>
  <c r="Q433" i="25"/>
  <c r="Q434" i="25"/>
  <c r="Q435" i="25"/>
  <c r="Q436" i="25"/>
  <c r="Q437" i="25"/>
  <c r="Q438" i="25"/>
  <c r="Q439" i="25"/>
  <c r="Q440" i="25"/>
  <c r="Q441" i="25"/>
  <c r="Q442" i="25"/>
  <c r="Q443" i="25"/>
  <c r="Q444" i="25"/>
  <c r="Q445" i="25"/>
  <c r="Q446" i="25"/>
  <c r="Q447" i="25"/>
  <c r="Q448" i="25"/>
  <c r="Q449" i="25"/>
  <c r="Q450" i="25"/>
  <c r="Q451" i="25"/>
  <c r="Q452" i="25"/>
  <c r="Q453" i="25"/>
  <c r="Q454" i="25"/>
  <c r="Q455" i="25"/>
  <c r="Q456" i="25"/>
  <c r="Q457" i="25"/>
  <c r="Q458" i="25"/>
  <c r="Q459" i="25"/>
  <c r="Q460" i="25"/>
  <c r="Q461" i="25"/>
  <c r="Q462" i="25"/>
  <c r="Q463" i="25"/>
  <c r="Q464" i="25"/>
  <c r="Q465" i="25"/>
  <c r="Q466" i="25"/>
  <c r="Q467" i="25"/>
  <c r="Q468" i="25"/>
  <c r="Q469" i="25"/>
  <c r="Q470" i="25"/>
  <c r="Q471" i="25"/>
  <c r="Q472" i="25"/>
  <c r="Q473" i="25"/>
  <c r="Q474" i="25"/>
  <c r="Q475" i="25"/>
  <c r="Q476" i="25"/>
  <c r="Q477" i="25"/>
  <c r="Q478" i="25"/>
  <c r="Q479" i="25"/>
  <c r="Q480" i="25"/>
  <c r="Q481" i="25"/>
  <c r="Q482" i="25"/>
  <c r="Q483" i="25"/>
  <c r="Q484" i="25"/>
  <c r="Q485" i="25"/>
  <c r="Q486" i="25"/>
  <c r="Q487" i="25"/>
  <c r="Q488" i="25"/>
  <c r="Q489" i="25"/>
  <c r="Q490" i="25"/>
  <c r="Q491" i="25"/>
  <c r="Q492" i="25"/>
  <c r="Q493" i="25"/>
  <c r="Q494" i="25"/>
  <c r="Q495" i="25"/>
  <c r="Q496" i="25"/>
  <c r="Q497" i="25"/>
  <c r="Q498" i="25"/>
  <c r="Q499" i="25"/>
  <c r="Q500" i="25"/>
  <c r="Q501" i="25"/>
  <c r="Q502" i="25"/>
  <c r="Q503" i="25"/>
  <c r="Q504" i="25"/>
  <c r="Q505" i="25"/>
  <c r="Q506" i="25"/>
  <c r="Q507" i="25"/>
  <c r="Q508" i="25"/>
  <c r="Q509" i="25"/>
  <c r="Q510" i="25"/>
  <c r="Q511" i="25"/>
  <c r="Q512" i="25"/>
  <c r="Q513" i="25"/>
  <c r="Q514" i="25"/>
  <c r="Q515" i="25"/>
  <c r="Q516" i="25"/>
  <c r="Q517" i="25"/>
  <c r="Q518" i="25"/>
  <c r="Q519" i="25"/>
  <c r="Q520" i="25"/>
  <c r="Q521" i="25"/>
  <c r="Q522" i="25"/>
  <c r="Q523" i="25"/>
  <c r="Q524" i="25"/>
  <c r="Q525" i="25"/>
  <c r="Q526" i="25"/>
  <c r="Q527" i="25"/>
  <c r="Q528" i="25"/>
  <c r="Q529" i="25"/>
  <c r="Q530" i="25"/>
  <c r="Q531" i="25"/>
  <c r="Q532" i="25"/>
  <c r="Q533" i="25"/>
  <c r="Q534" i="25"/>
  <c r="Q535" i="25"/>
  <c r="Q536" i="25"/>
  <c r="Q537" i="25"/>
  <c r="Q538" i="25"/>
  <c r="Q539" i="25"/>
  <c r="Q540" i="25"/>
  <c r="Q541" i="25"/>
  <c r="Q542" i="25"/>
  <c r="Q543" i="25"/>
  <c r="Q544" i="25"/>
  <c r="Q545" i="25"/>
  <c r="Q546" i="25"/>
  <c r="Q547" i="25"/>
  <c r="Q548" i="25"/>
  <c r="Q549" i="25"/>
  <c r="Q550" i="25"/>
  <c r="Q551" i="25"/>
  <c r="Q552" i="25"/>
  <c r="Q553" i="25"/>
  <c r="Q554" i="25"/>
  <c r="Q555" i="25"/>
  <c r="Q556" i="25"/>
  <c r="Q557" i="25"/>
  <c r="Q558" i="25"/>
  <c r="Q559" i="25"/>
  <c r="Q560" i="25"/>
  <c r="Q561" i="25"/>
  <c r="Q562" i="25"/>
  <c r="Q563" i="25"/>
  <c r="Q564" i="25"/>
  <c r="Q565" i="25"/>
  <c r="Q566" i="25"/>
  <c r="Q567" i="25"/>
  <c r="Q568" i="25"/>
  <c r="Q569" i="25"/>
  <c r="Q570" i="25"/>
  <c r="Q571" i="25"/>
  <c r="Q572" i="25"/>
  <c r="Q573" i="25"/>
  <c r="Q574" i="25"/>
  <c r="Q575" i="25"/>
  <c r="Q576" i="25"/>
  <c r="Q577" i="25"/>
  <c r="Q578" i="25"/>
  <c r="Q579" i="25"/>
  <c r="Q580" i="25"/>
  <c r="Q581" i="25"/>
  <c r="Q582" i="25"/>
  <c r="Q583" i="25"/>
  <c r="Q584" i="25"/>
  <c r="Q585" i="25"/>
  <c r="Q586" i="25"/>
  <c r="Q587" i="25"/>
  <c r="Q588" i="25"/>
  <c r="Q589" i="25"/>
  <c r="Q590" i="25"/>
  <c r="Q591" i="25"/>
  <c r="Q592" i="25"/>
  <c r="Q593" i="25"/>
  <c r="Q594" i="25"/>
  <c r="Q595" i="25"/>
  <c r="Q596" i="25"/>
  <c r="Q597" i="25"/>
  <c r="Q598" i="25"/>
  <c r="Q599" i="25"/>
  <c r="Q600" i="25"/>
  <c r="Q601" i="25"/>
  <c r="Q602" i="25"/>
  <c r="Q603" i="25"/>
  <c r="Q604" i="25"/>
  <c r="Q605" i="25"/>
  <c r="Q606" i="25"/>
  <c r="Q607" i="25"/>
  <c r="Q608" i="25"/>
  <c r="Q609" i="25"/>
  <c r="Q610" i="25"/>
  <c r="Q611" i="25"/>
  <c r="Q612" i="25"/>
  <c r="Q613" i="25"/>
  <c r="Q614" i="25"/>
  <c r="Q615" i="25"/>
  <c r="Q616" i="25"/>
  <c r="Q617" i="25"/>
  <c r="Q618" i="25"/>
  <c r="Q619" i="25"/>
  <c r="Q620" i="25"/>
  <c r="Q621" i="25"/>
  <c r="Q622" i="25"/>
  <c r="Q623" i="25"/>
  <c r="Q624" i="25"/>
  <c r="Q625" i="25"/>
  <c r="Q626" i="25"/>
  <c r="Q627" i="25"/>
  <c r="Q628" i="25"/>
  <c r="Q629" i="25"/>
  <c r="Q630" i="25"/>
  <c r="Q631" i="25"/>
  <c r="Q632" i="25"/>
  <c r="Q633" i="25"/>
  <c r="Q634" i="25"/>
  <c r="Q635" i="25"/>
  <c r="Q636" i="25"/>
  <c r="Q637" i="25"/>
  <c r="Q638" i="25"/>
  <c r="Q639" i="25"/>
  <c r="Q640" i="25"/>
  <c r="Q641" i="25"/>
  <c r="Q642" i="25"/>
  <c r="Q643" i="25"/>
  <c r="Q644" i="25"/>
  <c r="Q645" i="25"/>
  <c r="Q646" i="25"/>
  <c r="Q647" i="25"/>
  <c r="Q648" i="25"/>
  <c r="Q649" i="25"/>
  <c r="Q650" i="25"/>
  <c r="Q651" i="25"/>
  <c r="Q652" i="25"/>
  <c r="Q653" i="25"/>
  <c r="Q654" i="25"/>
  <c r="Q655" i="25"/>
  <c r="Q656" i="25"/>
  <c r="Q657" i="25"/>
  <c r="Q658" i="25"/>
  <c r="Q659" i="25"/>
  <c r="Q660" i="25"/>
  <c r="Q661" i="25"/>
  <c r="Q662" i="25"/>
  <c r="Q663" i="25"/>
  <c r="Q664" i="25"/>
  <c r="Q665" i="25"/>
  <c r="Q666" i="25"/>
  <c r="Q667" i="25"/>
  <c r="Q668" i="25"/>
  <c r="Q669" i="25"/>
  <c r="Q670" i="25"/>
  <c r="Q671" i="25"/>
  <c r="Q672" i="25"/>
  <c r="Q673" i="25"/>
  <c r="Q674" i="25"/>
  <c r="Q675" i="25"/>
  <c r="Q676" i="25"/>
  <c r="Q677" i="25"/>
  <c r="Q678" i="25"/>
  <c r="Q679" i="25"/>
  <c r="Q680" i="25"/>
  <c r="Q681" i="25"/>
  <c r="Q682" i="25"/>
  <c r="Q683" i="25"/>
  <c r="Q684" i="25"/>
  <c r="Q685" i="25"/>
  <c r="Q686" i="25"/>
  <c r="Q687" i="25"/>
  <c r="Q688" i="25"/>
  <c r="Q689" i="25"/>
  <c r="Q690" i="25"/>
  <c r="Q691" i="25"/>
  <c r="Q692" i="25"/>
  <c r="Q693" i="25"/>
  <c r="Q694" i="25"/>
  <c r="Q695" i="25"/>
  <c r="Q696" i="25"/>
  <c r="Q697" i="25"/>
  <c r="Q698" i="25"/>
  <c r="Q699" i="25"/>
  <c r="Q700" i="25"/>
  <c r="Q701" i="25"/>
  <c r="Q702" i="25"/>
  <c r="Q703" i="25"/>
  <c r="Q704" i="25"/>
  <c r="Q705" i="25"/>
  <c r="Q706" i="25"/>
  <c r="Q707" i="25"/>
  <c r="Q708" i="25"/>
  <c r="Q709" i="25"/>
  <c r="Q710" i="25"/>
  <c r="Q711" i="25"/>
  <c r="Q712" i="25"/>
  <c r="Q713" i="25"/>
  <c r="Q714" i="25"/>
  <c r="Q715" i="25"/>
  <c r="Q716" i="25"/>
  <c r="Q717" i="25"/>
  <c r="Q718" i="25"/>
  <c r="Q719" i="25"/>
  <c r="Q720" i="25"/>
  <c r="Q721" i="25"/>
  <c r="Q722" i="25"/>
  <c r="Q723" i="25"/>
  <c r="Q724" i="25"/>
  <c r="Q725" i="25"/>
  <c r="Q726" i="25"/>
  <c r="Q727" i="25"/>
  <c r="Q728" i="25"/>
  <c r="Q729" i="25"/>
  <c r="Q730" i="25"/>
  <c r="Q731" i="25"/>
  <c r="Q732" i="25"/>
  <c r="Q733" i="25"/>
  <c r="Q734" i="25"/>
  <c r="Q735" i="25"/>
  <c r="Q736" i="25"/>
  <c r="Q737" i="25"/>
  <c r="Q738" i="25"/>
  <c r="Q739" i="25"/>
  <c r="Q740" i="25"/>
  <c r="Q741" i="25"/>
  <c r="Q742" i="25"/>
  <c r="Q743" i="25"/>
  <c r="Q744" i="25"/>
  <c r="Q745" i="25"/>
  <c r="Q746" i="25"/>
  <c r="Q747" i="25"/>
  <c r="Q748" i="25"/>
  <c r="Q749" i="25"/>
  <c r="Q750" i="25"/>
  <c r="Q751" i="25"/>
  <c r="Q752" i="25"/>
  <c r="Q753" i="25"/>
  <c r="Q754" i="25"/>
  <c r="Q755" i="25"/>
  <c r="Q756" i="25"/>
  <c r="Q757" i="25"/>
  <c r="Q758" i="25"/>
  <c r="Q759" i="25"/>
  <c r="Q760" i="25"/>
  <c r="Q761" i="25"/>
  <c r="Q762" i="25"/>
  <c r="Q763" i="25"/>
  <c r="Q764" i="25"/>
  <c r="Q765" i="25"/>
  <c r="Q766" i="25"/>
  <c r="Q767" i="25"/>
  <c r="Q768" i="25"/>
  <c r="Q769" i="25"/>
  <c r="Q770" i="25"/>
  <c r="Q771" i="25"/>
  <c r="Q772" i="25"/>
  <c r="Q773" i="25"/>
  <c r="Q774" i="25"/>
  <c r="Q775" i="25"/>
  <c r="Q776" i="25"/>
  <c r="Q777" i="25"/>
  <c r="Q778" i="25"/>
  <c r="Q779" i="25"/>
  <c r="Q780" i="25"/>
  <c r="Q781" i="25"/>
  <c r="Q782" i="25"/>
  <c r="Q783" i="25"/>
  <c r="Q784" i="25"/>
  <c r="Q785" i="25"/>
  <c r="Q786" i="25"/>
  <c r="Q787" i="25"/>
  <c r="Q788" i="25"/>
  <c r="Q789" i="25"/>
  <c r="Q790" i="25"/>
  <c r="Q791" i="25"/>
  <c r="Q792" i="25"/>
  <c r="Q793" i="25"/>
  <c r="Q794" i="25"/>
  <c r="Q795" i="25"/>
  <c r="Q796" i="25"/>
  <c r="Q797" i="25"/>
  <c r="Q798" i="25"/>
  <c r="Q799" i="25"/>
  <c r="Q800" i="25"/>
  <c r="Q801" i="25"/>
  <c r="Q802" i="25"/>
  <c r="Q803" i="25"/>
  <c r="Q804" i="25"/>
  <c r="Q805" i="25"/>
  <c r="Q806" i="25"/>
  <c r="Q807" i="25"/>
  <c r="Q808" i="25"/>
  <c r="Q809" i="25"/>
  <c r="Q810" i="25"/>
  <c r="Q811" i="25"/>
  <c r="Q812" i="25"/>
  <c r="Q813" i="25"/>
  <c r="Q814" i="25"/>
  <c r="Q815" i="25"/>
  <c r="Q816" i="25"/>
  <c r="Q817" i="25"/>
  <c r="Q818" i="25"/>
  <c r="Q819" i="25"/>
  <c r="Q820" i="25"/>
  <c r="Q821" i="25"/>
  <c r="Q822" i="25"/>
  <c r="Q823" i="25"/>
  <c r="Q824" i="25"/>
  <c r="Q825" i="25"/>
  <c r="Q826" i="25"/>
  <c r="Q827" i="25"/>
  <c r="Q828" i="25"/>
  <c r="Q829" i="25"/>
  <c r="Q830" i="25"/>
  <c r="Q831" i="25"/>
  <c r="Q832" i="25"/>
  <c r="Q833" i="25"/>
  <c r="Q834" i="25"/>
  <c r="Q835" i="25"/>
  <c r="Q836" i="25"/>
  <c r="Q837" i="25"/>
  <c r="Q838" i="25"/>
  <c r="Q839" i="25"/>
  <c r="Q840" i="25"/>
  <c r="Q841" i="25"/>
  <c r="Q842" i="25"/>
  <c r="Q843" i="25"/>
  <c r="Q844" i="25"/>
  <c r="Q845" i="25"/>
  <c r="Q846" i="25"/>
  <c r="Q847" i="25"/>
  <c r="Q848" i="25"/>
  <c r="Q849" i="25"/>
  <c r="Q850" i="25"/>
  <c r="Q851" i="25"/>
  <c r="Q852" i="25"/>
  <c r="Q853" i="25"/>
  <c r="Q854" i="25"/>
  <c r="Q855" i="25"/>
  <c r="Q856" i="25"/>
  <c r="Q857" i="25"/>
  <c r="Q858" i="25"/>
  <c r="Q859" i="25"/>
  <c r="Q860" i="25"/>
  <c r="Q861" i="25"/>
  <c r="Q862" i="25"/>
  <c r="Q863" i="25"/>
  <c r="Q864" i="25"/>
  <c r="Q865" i="25"/>
  <c r="Q866" i="25"/>
  <c r="Q867" i="25"/>
  <c r="Q868" i="25"/>
  <c r="Q869" i="25"/>
  <c r="Q870" i="25"/>
  <c r="Q871" i="25"/>
  <c r="Q872" i="25"/>
  <c r="Q873" i="25"/>
  <c r="Q874" i="25"/>
  <c r="Q875" i="25"/>
  <c r="Q876" i="25"/>
  <c r="Q877" i="25"/>
  <c r="Q878" i="25"/>
  <c r="Q879" i="25"/>
  <c r="Q880" i="25"/>
  <c r="Q881" i="25"/>
  <c r="Q882" i="25"/>
  <c r="Q883" i="25"/>
  <c r="Q884" i="25"/>
  <c r="Q885" i="25"/>
  <c r="Q886" i="25"/>
  <c r="Q887" i="25"/>
  <c r="Q888" i="25"/>
  <c r="Q889" i="25"/>
  <c r="Q890" i="25"/>
  <c r="Q891" i="25"/>
  <c r="Q892" i="25"/>
  <c r="Q893" i="25"/>
  <c r="Q894" i="25"/>
  <c r="Q895" i="25"/>
  <c r="Q896" i="25"/>
  <c r="Q897" i="25"/>
  <c r="Q898" i="25"/>
  <c r="Q899" i="25"/>
  <c r="Q900" i="25"/>
  <c r="Q901" i="25"/>
  <c r="Q902" i="25"/>
  <c r="Q903" i="25"/>
  <c r="Q904" i="25"/>
  <c r="Q905" i="25"/>
  <c r="Q906" i="25"/>
  <c r="Q907" i="25"/>
  <c r="Q908" i="25"/>
  <c r="Q909" i="25"/>
  <c r="Q910" i="25"/>
  <c r="Q911" i="25"/>
  <c r="Q912" i="25"/>
  <c r="Q913" i="25"/>
  <c r="Q914" i="25"/>
  <c r="Q915" i="25"/>
  <c r="Q916" i="25"/>
  <c r="Q917" i="25"/>
  <c r="Q918" i="25"/>
  <c r="Q919" i="25"/>
  <c r="Q920" i="25"/>
  <c r="Q921" i="25"/>
  <c r="Q922" i="25"/>
  <c r="Q923" i="25"/>
  <c r="Q924" i="25"/>
  <c r="Q925" i="25"/>
  <c r="Q926" i="25"/>
  <c r="Q927" i="25"/>
  <c r="Q928" i="25"/>
  <c r="Q929" i="25"/>
  <c r="Q930" i="25"/>
  <c r="Q931" i="25"/>
  <c r="Q932" i="25"/>
  <c r="Q933" i="25"/>
  <c r="Q934" i="25"/>
  <c r="Q935" i="25"/>
  <c r="Q936" i="25"/>
  <c r="Q937" i="25"/>
  <c r="Q938" i="25"/>
  <c r="Q939" i="25"/>
  <c r="Q940" i="25"/>
  <c r="Q941" i="25"/>
  <c r="Q942" i="25"/>
  <c r="Q943" i="25"/>
  <c r="Q944" i="25"/>
  <c r="Q945" i="25"/>
  <c r="Q946" i="25"/>
  <c r="Q947" i="25"/>
  <c r="Q948" i="25"/>
  <c r="Q949" i="25"/>
  <c r="Q950" i="25"/>
  <c r="Q951" i="25"/>
  <c r="Q952" i="25"/>
  <c r="Q953" i="25"/>
  <c r="Q954" i="25"/>
  <c r="Q955" i="25"/>
  <c r="Q956" i="25"/>
  <c r="Q957" i="25"/>
  <c r="Q958" i="25"/>
  <c r="Q959" i="25"/>
  <c r="Q960" i="25"/>
  <c r="Q961" i="25"/>
  <c r="Q962" i="25"/>
  <c r="Q963" i="25"/>
  <c r="Q964" i="25"/>
  <c r="Q965" i="25"/>
  <c r="Q966" i="25"/>
  <c r="Q967" i="25"/>
  <c r="Q968" i="25"/>
  <c r="Q969" i="25"/>
  <c r="Q970" i="25"/>
  <c r="Q971" i="25"/>
  <c r="Q972" i="25"/>
  <c r="Q973" i="25"/>
  <c r="Q974" i="25"/>
  <c r="Q975" i="25"/>
  <c r="Q976" i="25"/>
  <c r="Q977" i="25"/>
  <c r="Q978" i="25"/>
  <c r="Q979" i="25"/>
  <c r="Q980" i="25"/>
  <c r="Q981" i="25"/>
  <c r="Q982" i="25"/>
  <c r="Q983" i="25"/>
  <c r="Q984" i="25"/>
  <c r="Q985" i="25"/>
  <c r="Q986" i="25"/>
  <c r="Q987" i="25"/>
  <c r="Q988" i="25"/>
  <c r="Q989" i="25"/>
  <c r="Q990" i="25"/>
  <c r="Q991" i="25"/>
  <c r="Q992" i="25"/>
  <c r="Q993" i="25"/>
  <c r="Q994" i="25"/>
  <c r="Q995" i="25"/>
  <c r="Q996" i="25"/>
  <c r="Q997" i="25"/>
  <c r="Q998" i="25"/>
  <c r="Q999" i="25"/>
  <c r="Q1000" i="25"/>
  <c r="Q1001" i="25"/>
  <c r="Q1002" i="25"/>
  <c r="Q1003" i="25"/>
  <c r="Q1004" i="25"/>
  <c r="Q1005" i="25"/>
  <c r="Q1006" i="25"/>
  <c r="Q1007" i="25"/>
  <c r="Q1008" i="25"/>
  <c r="Q1009" i="25"/>
  <c r="Q1010" i="25"/>
  <c r="Q1011" i="25"/>
  <c r="Q1012" i="25"/>
  <c r="Q1013" i="25"/>
  <c r="Q1014" i="25"/>
  <c r="Q1015" i="25"/>
  <c r="Q1016" i="25"/>
  <c r="Q1017" i="25"/>
  <c r="Q1018" i="25"/>
  <c r="Q1019" i="25"/>
  <c r="Q1020" i="25"/>
  <c r="Q1021" i="25"/>
  <c r="Q1022" i="25"/>
  <c r="Q39" i="25"/>
  <c r="Q34" i="25" s="1"/>
  <c r="O40" i="25"/>
  <c r="O41" i="25"/>
  <c r="O42" i="25"/>
  <c r="O43" i="25"/>
  <c r="O44" i="25"/>
  <c r="O45" i="25"/>
  <c r="O46" i="25"/>
  <c r="O47" i="25"/>
  <c r="O48" i="25"/>
  <c r="O49" i="25"/>
  <c r="O50" i="25"/>
  <c r="O51" i="25"/>
  <c r="O52" i="25"/>
  <c r="O53" i="25"/>
  <c r="O54" i="25"/>
  <c r="O55" i="25"/>
  <c r="O56" i="25"/>
  <c r="O57" i="25"/>
  <c r="O58" i="25"/>
  <c r="O59" i="25"/>
  <c r="O60" i="25"/>
  <c r="O61" i="25"/>
  <c r="O62" i="25"/>
  <c r="O63" i="25"/>
  <c r="O64" i="25"/>
  <c r="O65" i="25"/>
  <c r="O66" i="25"/>
  <c r="O67" i="25"/>
  <c r="O68" i="25"/>
  <c r="O69" i="25"/>
  <c r="O70" i="25"/>
  <c r="O71" i="25"/>
  <c r="O72" i="25"/>
  <c r="O73" i="25"/>
  <c r="O74" i="25"/>
  <c r="O75" i="25"/>
  <c r="O76" i="25"/>
  <c r="O77" i="25"/>
  <c r="O78" i="25"/>
  <c r="O79" i="25"/>
  <c r="O80" i="25"/>
  <c r="O81" i="25"/>
  <c r="O82" i="25"/>
  <c r="O83" i="25"/>
  <c r="O84" i="25"/>
  <c r="O85" i="25"/>
  <c r="O86" i="25"/>
  <c r="O87" i="25"/>
  <c r="O88" i="25"/>
  <c r="O89" i="25"/>
  <c r="O90" i="25"/>
  <c r="O91" i="25"/>
  <c r="O92" i="25"/>
  <c r="O93" i="25"/>
  <c r="O94" i="25"/>
  <c r="O95" i="25"/>
  <c r="O96" i="25"/>
  <c r="O97" i="25"/>
  <c r="O98" i="25"/>
  <c r="O99" i="25"/>
  <c r="O100" i="25"/>
  <c r="O101" i="25"/>
  <c r="O102" i="25"/>
  <c r="O103" i="25"/>
  <c r="O104" i="25"/>
  <c r="O105" i="25"/>
  <c r="O106" i="25"/>
  <c r="O107" i="25"/>
  <c r="O108" i="25"/>
  <c r="O109" i="25"/>
  <c r="O110" i="25"/>
  <c r="O111" i="25"/>
  <c r="O112" i="25"/>
  <c r="O113" i="25"/>
  <c r="O114" i="25"/>
  <c r="O115" i="25"/>
  <c r="O116" i="25"/>
  <c r="O117" i="25"/>
  <c r="O118" i="25"/>
  <c r="O119" i="25"/>
  <c r="O120" i="25"/>
  <c r="O121" i="25"/>
  <c r="O122" i="25"/>
  <c r="O123" i="25"/>
  <c r="O124" i="25"/>
  <c r="O125" i="25"/>
  <c r="O126" i="25"/>
  <c r="O127" i="25"/>
  <c r="O128" i="25"/>
  <c r="O129" i="25"/>
  <c r="O130" i="25"/>
  <c r="O131" i="25"/>
  <c r="O132" i="25"/>
  <c r="O133" i="25"/>
  <c r="O134" i="25"/>
  <c r="O135" i="25"/>
  <c r="O136" i="25"/>
  <c r="O137" i="25"/>
  <c r="O138" i="25"/>
  <c r="O139" i="25"/>
  <c r="O140" i="25"/>
  <c r="O141" i="25"/>
  <c r="O142" i="25"/>
  <c r="O143" i="25"/>
  <c r="O144" i="25"/>
  <c r="O145" i="25"/>
  <c r="O146" i="25"/>
  <c r="O147" i="25"/>
  <c r="O148" i="25"/>
  <c r="O149" i="25"/>
  <c r="O150" i="25"/>
  <c r="O151" i="25"/>
  <c r="O152" i="25"/>
  <c r="O153" i="25"/>
  <c r="O154" i="25"/>
  <c r="O155" i="25"/>
  <c r="O156" i="25"/>
  <c r="O157" i="25"/>
  <c r="O158" i="25"/>
  <c r="O159" i="25"/>
  <c r="O160" i="25"/>
  <c r="O161" i="25"/>
  <c r="O162" i="25"/>
  <c r="O163" i="25"/>
  <c r="O164" i="25"/>
  <c r="O165" i="25"/>
  <c r="O166" i="25"/>
  <c r="O167" i="25"/>
  <c r="O168" i="25"/>
  <c r="O169" i="25"/>
  <c r="O170" i="25"/>
  <c r="O171" i="25"/>
  <c r="O172" i="25"/>
  <c r="O173" i="25"/>
  <c r="O174" i="25"/>
  <c r="O175" i="25"/>
  <c r="O176" i="25"/>
  <c r="O177" i="25"/>
  <c r="O178" i="25"/>
  <c r="O179" i="25"/>
  <c r="O180" i="25"/>
  <c r="O181" i="25"/>
  <c r="O182" i="25"/>
  <c r="O183" i="25"/>
  <c r="O184" i="25"/>
  <c r="O185" i="25"/>
  <c r="O186" i="25"/>
  <c r="O187" i="25"/>
  <c r="O188" i="25"/>
  <c r="O189" i="25"/>
  <c r="O190" i="25"/>
  <c r="O191" i="25"/>
  <c r="O192" i="25"/>
  <c r="O193" i="25"/>
  <c r="O194" i="25"/>
  <c r="O195" i="25"/>
  <c r="O196" i="25"/>
  <c r="O197" i="25"/>
  <c r="O198" i="25"/>
  <c r="O199" i="25"/>
  <c r="O200" i="25"/>
  <c r="O201" i="25"/>
  <c r="O202" i="25"/>
  <c r="O203" i="25"/>
  <c r="O204" i="25"/>
  <c r="O205" i="25"/>
  <c r="O206" i="25"/>
  <c r="O207" i="25"/>
  <c r="O208" i="25"/>
  <c r="O209" i="25"/>
  <c r="O210" i="25"/>
  <c r="O211" i="25"/>
  <c r="O212" i="25"/>
  <c r="O213" i="25"/>
  <c r="O214" i="25"/>
  <c r="O215" i="25"/>
  <c r="O216" i="25"/>
  <c r="O217" i="25"/>
  <c r="O218" i="25"/>
  <c r="O219" i="25"/>
  <c r="O220" i="25"/>
  <c r="O221" i="25"/>
  <c r="O222" i="25"/>
  <c r="O223" i="25"/>
  <c r="O224" i="25"/>
  <c r="O225" i="25"/>
  <c r="O226" i="25"/>
  <c r="O227" i="25"/>
  <c r="O228" i="25"/>
  <c r="O229" i="25"/>
  <c r="O230" i="25"/>
  <c r="O231" i="25"/>
  <c r="O232" i="25"/>
  <c r="O233" i="25"/>
  <c r="O234" i="25"/>
  <c r="O235" i="25"/>
  <c r="O236" i="25"/>
  <c r="O237" i="25"/>
  <c r="O238" i="25"/>
  <c r="O239" i="25"/>
  <c r="O240" i="25"/>
  <c r="O241" i="25"/>
  <c r="O242" i="25"/>
  <c r="O243" i="25"/>
  <c r="O244" i="25"/>
  <c r="O245" i="25"/>
  <c r="O246" i="25"/>
  <c r="O247" i="25"/>
  <c r="O248" i="25"/>
  <c r="O249" i="25"/>
  <c r="O250" i="25"/>
  <c r="O251" i="25"/>
  <c r="O252" i="25"/>
  <c r="O253" i="25"/>
  <c r="O254" i="25"/>
  <c r="O255" i="25"/>
  <c r="O256" i="25"/>
  <c r="O257" i="25"/>
  <c r="O258" i="25"/>
  <c r="O259" i="25"/>
  <c r="O260" i="25"/>
  <c r="O261" i="25"/>
  <c r="O262" i="25"/>
  <c r="O263" i="25"/>
  <c r="O264" i="25"/>
  <c r="O265" i="25"/>
  <c r="O266" i="25"/>
  <c r="O267" i="25"/>
  <c r="O268" i="25"/>
  <c r="O269" i="25"/>
  <c r="O270" i="25"/>
  <c r="O271" i="25"/>
  <c r="O272" i="25"/>
  <c r="O273" i="25"/>
  <c r="O274" i="25"/>
  <c r="O275" i="25"/>
  <c r="O276" i="25"/>
  <c r="O277" i="25"/>
  <c r="O278" i="25"/>
  <c r="O279" i="25"/>
  <c r="O280" i="25"/>
  <c r="O281" i="25"/>
  <c r="O282" i="25"/>
  <c r="O283" i="25"/>
  <c r="O284" i="25"/>
  <c r="O285" i="25"/>
  <c r="O286" i="25"/>
  <c r="O287" i="25"/>
  <c r="O288" i="25"/>
  <c r="O289" i="25"/>
  <c r="O290" i="25"/>
  <c r="O291" i="25"/>
  <c r="O292" i="25"/>
  <c r="O293" i="25"/>
  <c r="O294" i="25"/>
  <c r="O295" i="25"/>
  <c r="O296" i="25"/>
  <c r="O297" i="25"/>
  <c r="O298" i="25"/>
  <c r="O299" i="25"/>
  <c r="O300" i="25"/>
  <c r="O301" i="25"/>
  <c r="O302" i="25"/>
  <c r="O303" i="25"/>
  <c r="O304" i="25"/>
  <c r="O305" i="25"/>
  <c r="O306" i="25"/>
  <c r="O307" i="25"/>
  <c r="O308" i="25"/>
  <c r="O309" i="25"/>
  <c r="O310" i="25"/>
  <c r="O311" i="25"/>
  <c r="O312" i="25"/>
  <c r="O313" i="25"/>
  <c r="O314" i="25"/>
  <c r="O315" i="25"/>
  <c r="O316" i="25"/>
  <c r="O317" i="25"/>
  <c r="O318" i="25"/>
  <c r="O319" i="25"/>
  <c r="O320" i="25"/>
  <c r="O321" i="25"/>
  <c r="O322" i="25"/>
  <c r="O323" i="25"/>
  <c r="O324" i="25"/>
  <c r="O325" i="25"/>
  <c r="O326" i="25"/>
  <c r="O327" i="25"/>
  <c r="O328" i="25"/>
  <c r="O329" i="25"/>
  <c r="O330" i="25"/>
  <c r="O331" i="25"/>
  <c r="O332" i="25"/>
  <c r="O333" i="25"/>
  <c r="O334" i="25"/>
  <c r="O335" i="25"/>
  <c r="O336" i="25"/>
  <c r="O337" i="25"/>
  <c r="O338" i="25"/>
  <c r="O339" i="25"/>
  <c r="O340" i="25"/>
  <c r="O341" i="25"/>
  <c r="O342" i="25"/>
  <c r="O343" i="25"/>
  <c r="O344" i="25"/>
  <c r="O345" i="25"/>
  <c r="O346" i="25"/>
  <c r="O347" i="25"/>
  <c r="O348" i="25"/>
  <c r="O349" i="25"/>
  <c r="O350" i="25"/>
  <c r="O351" i="25"/>
  <c r="O352" i="25"/>
  <c r="O353" i="25"/>
  <c r="O354" i="25"/>
  <c r="O355" i="25"/>
  <c r="O356" i="25"/>
  <c r="O357" i="25"/>
  <c r="O358" i="25"/>
  <c r="O359" i="25"/>
  <c r="O360" i="25"/>
  <c r="O361" i="25"/>
  <c r="O362" i="25"/>
  <c r="O363" i="25"/>
  <c r="O364" i="25"/>
  <c r="O365" i="25"/>
  <c r="O366" i="25"/>
  <c r="O367" i="25"/>
  <c r="O368" i="25"/>
  <c r="O369" i="25"/>
  <c r="O370" i="25"/>
  <c r="O371" i="25"/>
  <c r="O372" i="25"/>
  <c r="O373" i="25"/>
  <c r="O374" i="25"/>
  <c r="O375" i="25"/>
  <c r="O376" i="25"/>
  <c r="O377" i="25"/>
  <c r="O378" i="25"/>
  <c r="O379" i="25"/>
  <c r="O380" i="25"/>
  <c r="O381" i="25"/>
  <c r="O382" i="25"/>
  <c r="O383" i="25"/>
  <c r="O384" i="25"/>
  <c r="O385" i="25"/>
  <c r="O386" i="25"/>
  <c r="O387" i="25"/>
  <c r="O388" i="25"/>
  <c r="O389" i="25"/>
  <c r="O390" i="25"/>
  <c r="O391" i="25"/>
  <c r="O392" i="25"/>
  <c r="O393" i="25"/>
  <c r="O394" i="25"/>
  <c r="O395" i="25"/>
  <c r="O396" i="25"/>
  <c r="O397" i="25"/>
  <c r="O398" i="25"/>
  <c r="O399" i="25"/>
  <c r="O400" i="25"/>
  <c r="O401" i="25"/>
  <c r="O402" i="25"/>
  <c r="O403" i="25"/>
  <c r="O404" i="25"/>
  <c r="O405" i="25"/>
  <c r="O406" i="25"/>
  <c r="O407" i="25"/>
  <c r="O408" i="25"/>
  <c r="O409" i="25"/>
  <c r="O410" i="25"/>
  <c r="O411" i="25"/>
  <c r="O412" i="25"/>
  <c r="O413" i="25"/>
  <c r="O414" i="25"/>
  <c r="O415" i="25"/>
  <c r="O416" i="25"/>
  <c r="O417" i="25"/>
  <c r="O418" i="25"/>
  <c r="O419" i="25"/>
  <c r="O420" i="25"/>
  <c r="O421" i="25"/>
  <c r="O422" i="25"/>
  <c r="O423" i="25"/>
  <c r="O424" i="25"/>
  <c r="O425" i="25"/>
  <c r="O426" i="25"/>
  <c r="O427" i="25"/>
  <c r="O428" i="25"/>
  <c r="O429" i="25"/>
  <c r="O430" i="25"/>
  <c r="O431" i="25"/>
  <c r="O432" i="25"/>
  <c r="O433" i="25"/>
  <c r="O434" i="25"/>
  <c r="O435" i="25"/>
  <c r="O436" i="25"/>
  <c r="O437" i="25"/>
  <c r="O438" i="25"/>
  <c r="O439" i="25"/>
  <c r="O440" i="25"/>
  <c r="O441" i="25"/>
  <c r="O442" i="25"/>
  <c r="O443" i="25"/>
  <c r="O444" i="25"/>
  <c r="O445" i="25"/>
  <c r="O446" i="25"/>
  <c r="O447" i="25"/>
  <c r="O448" i="25"/>
  <c r="O449" i="25"/>
  <c r="O450" i="25"/>
  <c r="O451" i="25"/>
  <c r="O452" i="25"/>
  <c r="O453" i="25"/>
  <c r="O454" i="25"/>
  <c r="O455" i="25"/>
  <c r="O456" i="25"/>
  <c r="O457" i="25"/>
  <c r="O458" i="25"/>
  <c r="O459" i="25"/>
  <c r="O460" i="25"/>
  <c r="O461" i="25"/>
  <c r="O462" i="25"/>
  <c r="O463" i="25"/>
  <c r="O464" i="25"/>
  <c r="O465" i="25"/>
  <c r="O466" i="25"/>
  <c r="O467" i="25"/>
  <c r="O468" i="25"/>
  <c r="O469" i="25"/>
  <c r="O470" i="25"/>
  <c r="O471" i="25"/>
  <c r="O472" i="25"/>
  <c r="O473" i="25"/>
  <c r="O474" i="25"/>
  <c r="O475" i="25"/>
  <c r="O476" i="25"/>
  <c r="O477" i="25"/>
  <c r="O478" i="25"/>
  <c r="O479" i="25"/>
  <c r="O480" i="25"/>
  <c r="O481" i="25"/>
  <c r="O482" i="25"/>
  <c r="O483" i="25"/>
  <c r="O484" i="25"/>
  <c r="O485" i="25"/>
  <c r="O486" i="25"/>
  <c r="O487" i="25"/>
  <c r="O488" i="25"/>
  <c r="O489" i="25"/>
  <c r="O490" i="25"/>
  <c r="O491" i="25"/>
  <c r="O492" i="25"/>
  <c r="O493" i="25"/>
  <c r="O494" i="25"/>
  <c r="O495" i="25"/>
  <c r="O496" i="25"/>
  <c r="O497" i="25"/>
  <c r="O498" i="25"/>
  <c r="O499" i="25"/>
  <c r="O500" i="25"/>
  <c r="O501" i="25"/>
  <c r="O502" i="25"/>
  <c r="O503" i="25"/>
  <c r="O504" i="25"/>
  <c r="O505" i="25"/>
  <c r="O506" i="25"/>
  <c r="O507" i="25"/>
  <c r="O508" i="25"/>
  <c r="O509" i="25"/>
  <c r="O510" i="25"/>
  <c r="O511" i="25"/>
  <c r="O512" i="25"/>
  <c r="O513" i="25"/>
  <c r="O514" i="25"/>
  <c r="O515" i="25"/>
  <c r="O516" i="25"/>
  <c r="O517" i="25"/>
  <c r="O518" i="25"/>
  <c r="O519" i="25"/>
  <c r="O520" i="25"/>
  <c r="O521" i="25"/>
  <c r="O522" i="25"/>
  <c r="O523" i="25"/>
  <c r="O524" i="25"/>
  <c r="O525" i="25"/>
  <c r="O526" i="25"/>
  <c r="O527" i="25"/>
  <c r="O528" i="25"/>
  <c r="O529" i="25"/>
  <c r="O530" i="25"/>
  <c r="O531" i="25"/>
  <c r="O532" i="25"/>
  <c r="O533" i="25"/>
  <c r="O534" i="25"/>
  <c r="O535" i="25"/>
  <c r="O536" i="25"/>
  <c r="O537" i="25"/>
  <c r="O538" i="25"/>
  <c r="O539" i="25"/>
  <c r="O540" i="25"/>
  <c r="O541" i="25"/>
  <c r="O542" i="25"/>
  <c r="O543" i="25"/>
  <c r="O544" i="25"/>
  <c r="O545" i="25"/>
  <c r="O546" i="25"/>
  <c r="O547" i="25"/>
  <c r="O548" i="25"/>
  <c r="O549" i="25"/>
  <c r="O550" i="25"/>
  <c r="O551" i="25"/>
  <c r="O552" i="25"/>
  <c r="O553" i="25"/>
  <c r="O554" i="25"/>
  <c r="O555" i="25"/>
  <c r="O556" i="25"/>
  <c r="O557" i="25"/>
  <c r="O558" i="25"/>
  <c r="O559" i="25"/>
  <c r="O560" i="25"/>
  <c r="O561" i="25"/>
  <c r="O562" i="25"/>
  <c r="O563" i="25"/>
  <c r="O564" i="25"/>
  <c r="O565" i="25"/>
  <c r="O566" i="25"/>
  <c r="O567" i="25"/>
  <c r="O568" i="25"/>
  <c r="O569" i="25"/>
  <c r="O570" i="25"/>
  <c r="O571" i="25"/>
  <c r="O572" i="25"/>
  <c r="O573" i="25"/>
  <c r="O574" i="25"/>
  <c r="O575" i="25"/>
  <c r="O576" i="25"/>
  <c r="O577" i="25"/>
  <c r="O578" i="25"/>
  <c r="O579" i="25"/>
  <c r="O580" i="25"/>
  <c r="O581" i="25"/>
  <c r="O582" i="25"/>
  <c r="O583" i="25"/>
  <c r="O584" i="25"/>
  <c r="O585" i="25"/>
  <c r="O586" i="25"/>
  <c r="O587" i="25"/>
  <c r="O588" i="25"/>
  <c r="O589" i="25"/>
  <c r="O590" i="25"/>
  <c r="O591" i="25"/>
  <c r="O592" i="25"/>
  <c r="O593" i="25"/>
  <c r="O594" i="25"/>
  <c r="O595" i="25"/>
  <c r="O596" i="25"/>
  <c r="O597" i="25"/>
  <c r="O598" i="25"/>
  <c r="O599" i="25"/>
  <c r="O600" i="25"/>
  <c r="O601" i="25"/>
  <c r="O602" i="25"/>
  <c r="O603" i="25"/>
  <c r="O604" i="25"/>
  <c r="O605" i="25"/>
  <c r="O606" i="25"/>
  <c r="O607" i="25"/>
  <c r="O608" i="25"/>
  <c r="O609" i="25"/>
  <c r="O610" i="25"/>
  <c r="O611" i="25"/>
  <c r="O612" i="25"/>
  <c r="O613" i="25"/>
  <c r="O614" i="25"/>
  <c r="O615" i="25"/>
  <c r="O616" i="25"/>
  <c r="O617" i="25"/>
  <c r="O618" i="25"/>
  <c r="O619" i="25"/>
  <c r="O620" i="25"/>
  <c r="O621" i="25"/>
  <c r="O622" i="25"/>
  <c r="O623" i="25"/>
  <c r="O624" i="25"/>
  <c r="O625" i="25"/>
  <c r="O626" i="25"/>
  <c r="O627" i="25"/>
  <c r="O628" i="25"/>
  <c r="O629" i="25"/>
  <c r="O630" i="25"/>
  <c r="O631" i="25"/>
  <c r="O632" i="25"/>
  <c r="O633" i="25"/>
  <c r="O634" i="25"/>
  <c r="O635" i="25"/>
  <c r="O636" i="25"/>
  <c r="O637" i="25"/>
  <c r="O638" i="25"/>
  <c r="O639" i="25"/>
  <c r="O640" i="25"/>
  <c r="O641" i="25"/>
  <c r="O642" i="25"/>
  <c r="O643" i="25"/>
  <c r="O644" i="25"/>
  <c r="O645" i="25"/>
  <c r="O646" i="25"/>
  <c r="O647" i="25"/>
  <c r="O648" i="25"/>
  <c r="O649" i="25"/>
  <c r="O650" i="25"/>
  <c r="O651" i="25"/>
  <c r="O652" i="25"/>
  <c r="O653" i="25"/>
  <c r="O654" i="25"/>
  <c r="O655" i="25"/>
  <c r="O656" i="25"/>
  <c r="O657" i="25"/>
  <c r="O658" i="25"/>
  <c r="O659" i="25"/>
  <c r="O660" i="25"/>
  <c r="O661" i="25"/>
  <c r="O662" i="25"/>
  <c r="O663" i="25"/>
  <c r="O664" i="25"/>
  <c r="O665" i="25"/>
  <c r="O666" i="25"/>
  <c r="O667" i="25"/>
  <c r="O668" i="25"/>
  <c r="O669" i="25"/>
  <c r="O670" i="25"/>
  <c r="O671" i="25"/>
  <c r="O672" i="25"/>
  <c r="O673" i="25"/>
  <c r="O674" i="25"/>
  <c r="O675" i="25"/>
  <c r="O676" i="25"/>
  <c r="O677" i="25"/>
  <c r="O678" i="25"/>
  <c r="O679" i="25"/>
  <c r="O680" i="25"/>
  <c r="O681" i="25"/>
  <c r="O682" i="25"/>
  <c r="O683" i="25"/>
  <c r="O684" i="25"/>
  <c r="O685" i="25"/>
  <c r="O686" i="25"/>
  <c r="O687" i="25"/>
  <c r="O688" i="25"/>
  <c r="O689" i="25"/>
  <c r="O690" i="25"/>
  <c r="O691" i="25"/>
  <c r="O692" i="25"/>
  <c r="O693" i="25"/>
  <c r="O694" i="25"/>
  <c r="O695" i="25"/>
  <c r="O696" i="25"/>
  <c r="O697" i="25"/>
  <c r="O698" i="25"/>
  <c r="O699" i="25"/>
  <c r="O700" i="25"/>
  <c r="O701" i="25"/>
  <c r="O702" i="25"/>
  <c r="O703" i="25"/>
  <c r="O704" i="25"/>
  <c r="O705" i="25"/>
  <c r="O706" i="25"/>
  <c r="O707" i="25"/>
  <c r="O708" i="25"/>
  <c r="O709" i="25"/>
  <c r="O710" i="25"/>
  <c r="O711" i="25"/>
  <c r="O712" i="25"/>
  <c r="O713" i="25"/>
  <c r="O714" i="25"/>
  <c r="O715" i="25"/>
  <c r="O716" i="25"/>
  <c r="O717" i="25"/>
  <c r="O718" i="25"/>
  <c r="O719" i="25"/>
  <c r="O720" i="25"/>
  <c r="O721" i="25"/>
  <c r="O722" i="25"/>
  <c r="O723" i="25"/>
  <c r="O724" i="25"/>
  <c r="O725" i="25"/>
  <c r="O726" i="25"/>
  <c r="O727" i="25"/>
  <c r="O728" i="25"/>
  <c r="O729" i="25"/>
  <c r="O730" i="25"/>
  <c r="O731" i="25"/>
  <c r="O732" i="25"/>
  <c r="O733" i="25"/>
  <c r="O734" i="25"/>
  <c r="O735" i="25"/>
  <c r="O736" i="25"/>
  <c r="O737" i="25"/>
  <c r="O738" i="25"/>
  <c r="O739" i="25"/>
  <c r="O740" i="25"/>
  <c r="O741" i="25"/>
  <c r="O742" i="25"/>
  <c r="O743" i="25"/>
  <c r="O744" i="25"/>
  <c r="O745" i="25"/>
  <c r="O746" i="25"/>
  <c r="O747" i="25"/>
  <c r="O748" i="25"/>
  <c r="O749" i="25"/>
  <c r="O750" i="25"/>
  <c r="O751" i="25"/>
  <c r="O752" i="25"/>
  <c r="O753" i="25"/>
  <c r="O754" i="25"/>
  <c r="O755" i="25"/>
  <c r="O756" i="25"/>
  <c r="O757" i="25"/>
  <c r="O758" i="25"/>
  <c r="O759" i="25"/>
  <c r="O760" i="25"/>
  <c r="O761" i="25"/>
  <c r="O762" i="25"/>
  <c r="O763" i="25"/>
  <c r="O764" i="25"/>
  <c r="O765" i="25"/>
  <c r="O766" i="25"/>
  <c r="O767" i="25"/>
  <c r="O768" i="25"/>
  <c r="O769" i="25"/>
  <c r="O770" i="25"/>
  <c r="O771" i="25"/>
  <c r="O772" i="25"/>
  <c r="O773" i="25"/>
  <c r="O774" i="25"/>
  <c r="O775" i="25"/>
  <c r="O776" i="25"/>
  <c r="O777" i="25"/>
  <c r="O778" i="25"/>
  <c r="O779" i="25"/>
  <c r="O780" i="25"/>
  <c r="O781" i="25"/>
  <c r="O782" i="25"/>
  <c r="O783" i="25"/>
  <c r="O784" i="25"/>
  <c r="O785" i="25"/>
  <c r="O786" i="25"/>
  <c r="O787" i="25"/>
  <c r="O788" i="25"/>
  <c r="O789" i="25"/>
  <c r="O790" i="25"/>
  <c r="O791" i="25"/>
  <c r="O792" i="25"/>
  <c r="O793" i="25"/>
  <c r="O794" i="25"/>
  <c r="O795" i="25"/>
  <c r="O796" i="25"/>
  <c r="O797" i="25"/>
  <c r="O798" i="25"/>
  <c r="O799" i="25"/>
  <c r="O800" i="25"/>
  <c r="O801" i="25"/>
  <c r="O802" i="25"/>
  <c r="O803" i="25"/>
  <c r="O804" i="25"/>
  <c r="O805" i="25"/>
  <c r="O806" i="25"/>
  <c r="O807" i="25"/>
  <c r="O808" i="25"/>
  <c r="O809" i="25"/>
  <c r="O810" i="25"/>
  <c r="O811" i="25"/>
  <c r="O812" i="25"/>
  <c r="O813" i="25"/>
  <c r="O814" i="25"/>
  <c r="O815" i="25"/>
  <c r="O816" i="25"/>
  <c r="O817" i="25"/>
  <c r="O818" i="25"/>
  <c r="O819" i="25"/>
  <c r="O820" i="25"/>
  <c r="O821" i="25"/>
  <c r="O822" i="25"/>
  <c r="O823" i="25"/>
  <c r="O824" i="25"/>
  <c r="O825" i="25"/>
  <c r="O826" i="25"/>
  <c r="O827" i="25"/>
  <c r="O828" i="25"/>
  <c r="O829" i="25"/>
  <c r="O830" i="25"/>
  <c r="O831" i="25"/>
  <c r="O832" i="25"/>
  <c r="O833" i="25"/>
  <c r="O834" i="25"/>
  <c r="O835" i="25"/>
  <c r="O836" i="25"/>
  <c r="O837" i="25"/>
  <c r="O838" i="25"/>
  <c r="O839" i="25"/>
  <c r="O840" i="25"/>
  <c r="O841" i="25"/>
  <c r="O842" i="25"/>
  <c r="O843" i="25"/>
  <c r="O844" i="25"/>
  <c r="O845" i="25"/>
  <c r="O846" i="25"/>
  <c r="O847" i="25"/>
  <c r="O848" i="25"/>
  <c r="O849" i="25"/>
  <c r="O850" i="25"/>
  <c r="O851" i="25"/>
  <c r="O852" i="25"/>
  <c r="O853" i="25"/>
  <c r="O854" i="25"/>
  <c r="O855" i="25"/>
  <c r="O856" i="25"/>
  <c r="O857" i="25"/>
  <c r="O858" i="25"/>
  <c r="O859" i="25"/>
  <c r="O860" i="25"/>
  <c r="O861" i="25"/>
  <c r="O862" i="25"/>
  <c r="O863" i="25"/>
  <c r="O864" i="25"/>
  <c r="O865" i="25"/>
  <c r="O866" i="25"/>
  <c r="O867" i="25"/>
  <c r="O868" i="25"/>
  <c r="O869" i="25"/>
  <c r="O870" i="25"/>
  <c r="O871" i="25"/>
  <c r="O872" i="25"/>
  <c r="O873" i="25"/>
  <c r="O874" i="25"/>
  <c r="O875" i="25"/>
  <c r="O876" i="25"/>
  <c r="O877" i="25"/>
  <c r="O878" i="25"/>
  <c r="O879" i="25"/>
  <c r="O880" i="25"/>
  <c r="O881" i="25"/>
  <c r="O882" i="25"/>
  <c r="O883" i="25"/>
  <c r="O884" i="25"/>
  <c r="O885" i="25"/>
  <c r="O886" i="25"/>
  <c r="O887" i="25"/>
  <c r="O888" i="25"/>
  <c r="O889" i="25"/>
  <c r="O890" i="25"/>
  <c r="O891" i="25"/>
  <c r="O892" i="25"/>
  <c r="O893" i="25"/>
  <c r="O894" i="25"/>
  <c r="O895" i="25"/>
  <c r="O896" i="25"/>
  <c r="O897" i="25"/>
  <c r="O898" i="25"/>
  <c r="O899" i="25"/>
  <c r="O900" i="25"/>
  <c r="O901" i="25"/>
  <c r="O902" i="25"/>
  <c r="O903" i="25"/>
  <c r="O904" i="25"/>
  <c r="O905" i="25"/>
  <c r="O906" i="25"/>
  <c r="O907" i="25"/>
  <c r="O908" i="25"/>
  <c r="O909" i="25"/>
  <c r="O910" i="25"/>
  <c r="O911" i="25"/>
  <c r="O912" i="25"/>
  <c r="O913" i="25"/>
  <c r="O914" i="25"/>
  <c r="O915" i="25"/>
  <c r="O916" i="25"/>
  <c r="O917" i="25"/>
  <c r="O918" i="25"/>
  <c r="O919" i="25"/>
  <c r="O920" i="25"/>
  <c r="O921" i="25"/>
  <c r="O922" i="25"/>
  <c r="O923" i="25"/>
  <c r="O924" i="25"/>
  <c r="O925" i="25"/>
  <c r="O926" i="25"/>
  <c r="O927" i="25"/>
  <c r="O928" i="25"/>
  <c r="O929" i="25"/>
  <c r="O930" i="25"/>
  <c r="O931" i="25"/>
  <c r="O932" i="25"/>
  <c r="O933" i="25"/>
  <c r="O934" i="25"/>
  <c r="O935" i="25"/>
  <c r="O936" i="25"/>
  <c r="O937" i="25"/>
  <c r="O938" i="25"/>
  <c r="O939" i="25"/>
  <c r="O940" i="25"/>
  <c r="O941" i="25"/>
  <c r="O942" i="25"/>
  <c r="O943" i="25"/>
  <c r="O944" i="25"/>
  <c r="O945" i="25"/>
  <c r="O946" i="25"/>
  <c r="O947" i="25"/>
  <c r="O948" i="25"/>
  <c r="O949" i="25"/>
  <c r="O950" i="25"/>
  <c r="O951" i="25"/>
  <c r="O952" i="25"/>
  <c r="O953" i="25"/>
  <c r="O954" i="25"/>
  <c r="O955" i="25"/>
  <c r="O956" i="25"/>
  <c r="O957" i="25"/>
  <c r="O958" i="25"/>
  <c r="O959" i="25"/>
  <c r="O960" i="25"/>
  <c r="O961" i="25"/>
  <c r="O962" i="25"/>
  <c r="O963" i="25"/>
  <c r="O964" i="25"/>
  <c r="O965" i="25"/>
  <c r="O966" i="25"/>
  <c r="O967" i="25"/>
  <c r="O968" i="25"/>
  <c r="O969" i="25"/>
  <c r="O970" i="25"/>
  <c r="O971" i="25"/>
  <c r="O972" i="25"/>
  <c r="O973" i="25"/>
  <c r="O974" i="25"/>
  <c r="O975" i="25"/>
  <c r="O976" i="25"/>
  <c r="O977" i="25"/>
  <c r="O978" i="25"/>
  <c r="O979" i="25"/>
  <c r="O980" i="25"/>
  <c r="O981" i="25"/>
  <c r="O982" i="25"/>
  <c r="O983" i="25"/>
  <c r="O984" i="25"/>
  <c r="O985" i="25"/>
  <c r="O986" i="25"/>
  <c r="O987" i="25"/>
  <c r="O988" i="25"/>
  <c r="O989" i="25"/>
  <c r="O990" i="25"/>
  <c r="O991" i="25"/>
  <c r="O992" i="25"/>
  <c r="O993" i="25"/>
  <c r="O994" i="25"/>
  <c r="O995" i="25"/>
  <c r="O996" i="25"/>
  <c r="O997" i="25"/>
  <c r="O998" i="25"/>
  <c r="O999" i="25"/>
  <c r="O1000" i="25"/>
  <c r="O1001" i="25"/>
  <c r="O1002" i="25"/>
  <c r="O1003" i="25"/>
  <c r="O1004" i="25"/>
  <c r="O1005" i="25"/>
  <c r="O1006" i="25"/>
  <c r="O1007" i="25"/>
  <c r="O1008" i="25"/>
  <c r="O1009" i="25"/>
  <c r="O1010" i="25"/>
  <c r="O1011" i="25"/>
  <c r="O1012" i="25"/>
  <c r="O1013" i="25"/>
  <c r="O1014" i="25"/>
  <c r="O1015" i="25"/>
  <c r="O1016" i="25"/>
  <c r="O1017" i="25"/>
  <c r="O1018" i="25"/>
  <c r="O1019" i="25"/>
  <c r="O1020" i="25"/>
  <c r="O1021" i="25"/>
  <c r="O1022" i="25"/>
  <c r="O39" i="25"/>
  <c r="O34" i="25" s="1"/>
  <c r="M40" i="25"/>
  <c r="M41" i="25"/>
  <c r="M42" i="25"/>
  <c r="M43" i="25"/>
  <c r="M44" i="25"/>
  <c r="M45" i="25"/>
  <c r="M46" i="25"/>
  <c r="M47" i="25"/>
  <c r="M48" i="25"/>
  <c r="M49" i="25"/>
  <c r="M50" i="25"/>
  <c r="M51" i="25"/>
  <c r="M52" i="25"/>
  <c r="M53" i="25"/>
  <c r="M54" i="25"/>
  <c r="M55" i="25"/>
  <c r="M56" i="25"/>
  <c r="M57" i="25"/>
  <c r="M58" i="25"/>
  <c r="M59" i="25"/>
  <c r="M60" i="25"/>
  <c r="M61" i="25"/>
  <c r="M62" i="25"/>
  <c r="M63" i="25"/>
  <c r="M64" i="25"/>
  <c r="M65" i="25"/>
  <c r="M66" i="25"/>
  <c r="M67" i="25"/>
  <c r="M68" i="25"/>
  <c r="M69" i="25"/>
  <c r="M70" i="25"/>
  <c r="M71" i="25"/>
  <c r="M72" i="25"/>
  <c r="M73" i="25"/>
  <c r="M74" i="25"/>
  <c r="M75" i="25"/>
  <c r="M76" i="25"/>
  <c r="M77" i="25"/>
  <c r="M78" i="25"/>
  <c r="M79" i="25"/>
  <c r="M80" i="25"/>
  <c r="M81" i="25"/>
  <c r="M82" i="25"/>
  <c r="M83" i="25"/>
  <c r="M84" i="25"/>
  <c r="M85" i="25"/>
  <c r="M86" i="25"/>
  <c r="M87" i="25"/>
  <c r="M88" i="25"/>
  <c r="M89" i="25"/>
  <c r="M90" i="25"/>
  <c r="M91" i="25"/>
  <c r="M92" i="25"/>
  <c r="M93" i="25"/>
  <c r="M94" i="25"/>
  <c r="M95" i="25"/>
  <c r="M96" i="25"/>
  <c r="M97" i="25"/>
  <c r="M98" i="25"/>
  <c r="M99" i="25"/>
  <c r="M100" i="25"/>
  <c r="M101" i="25"/>
  <c r="M102" i="25"/>
  <c r="M103" i="25"/>
  <c r="M104" i="25"/>
  <c r="M105" i="25"/>
  <c r="M106" i="25"/>
  <c r="M107" i="25"/>
  <c r="M108" i="25"/>
  <c r="M109" i="25"/>
  <c r="M110" i="25"/>
  <c r="M111" i="25"/>
  <c r="M112" i="25"/>
  <c r="M113" i="25"/>
  <c r="M114" i="25"/>
  <c r="M115" i="25"/>
  <c r="M116" i="25"/>
  <c r="M117" i="25"/>
  <c r="M118" i="25"/>
  <c r="M119" i="25"/>
  <c r="M120" i="25"/>
  <c r="M121" i="25"/>
  <c r="M122" i="25"/>
  <c r="M123" i="25"/>
  <c r="M124" i="25"/>
  <c r="M125" i="25"/>
  <c r="M126" i="25"/>
  <c r="M127" i="25"/>
  <c r="M128" i="25"/>
  <c r="M129" i="25"/>
  <c r="M130" i="25"/>
  <c r="M131" i="25"/>
  <c r="M132" i="25"/>
  <c r="M133" i="25"/>
  <c r="M134" i="25"/>
  <c r="M135" i="25"/>
  <c r="M136" i="25"/>
  <c r="M137" i="25"/>
  <c r="M138" i="25"/>
  <c r="M139" i="25"/>
  <c r="M140" i="25"/>
  <c r="M141" i="25"/>
  <c r="M142" i="25"/>
  <c r="M143" i="25"/>
  <c r="M144" i="25"/>
  <c r="M145" i="25"/>
  <c r="M146" i="25"/>
  <c r="M147" i="25"/>
  <c r="M148" i="25"/>
  <c r="M149" i="25"/>
  <c r="M150" i="25"/>
  <c r="M151" i="25"/>
  <c r="M152" i="25"/>
  <c r="M153" i="25"/>
  <c r="M154" i="25"/>
  <c r="M155" i="25"/>
  <c r="M156" i="25"/>
  <c r="M157" i="25"/>
  <c r="M158" i="25"/>
  <c r="M159" i="25"/>
  <c r="M160" i="25"/>
  <c r="M161" i="25"/>
  <c r="M162" i="25"/>
  <c r="M163" i="25"/>
  <c r="M164" i="25"/>
  <c r="M165" i="25"/>
  <c r="M166" i="25"/>
  <c r="M167" i="25"/>
  <c r="M168" i="25"/>
  <c r="M169" i="25"/>
  <c r="M170" i="25"/>
  <c r="M171" i="25"/>
  <c r="M172" i="25"/>
  <c r="M173" i="25"/>
  <c r="M174" i="25"/>
  <c r="M175" i="25"/>
  <c r="M176" i="25"/>
  <c r="M177" i="25"/>
  <c r="M178" i="25"/>
  <c r="M179" i="25"/>
  <c r="M180" i="25"/>
  <c r="M181" i="25"/>
  <c r="M182" i="25"/>
  <c r="M183" i="25"/>
  <c r="M184" i="25"/>
  <c r="M185" i="25"/>
  <c r="M186" i="25"/>
  <c r="M187" i="25"/>
  <c r="M188" i="25"/>
  <c r="M189" i="25"/>
  <c r="M190" i="25"/>
  <c r="M191" i="25"/>
  <c r="M192" i="25"/>
  <c r="M193" i="25"/>
  <c r="M194" i="25"/>
  <c r="M195" i="25"/>
  <c r="M196" i="25"/>
  <c r="M197" i="25"/>
  <c r="M198" i="25"/>
  <c r="M199" i="25"/>
  <c r="M200" i="25"/>
  <c r="M201" i="25"/>
  <c r="M202" i="25"/>
  <c r="M203" i="25"/>
  <c r="M204" i="25"/>
  <c r="M205" i="25"/>
  <c r="M206" i="25"/>
  <c r="M207" i="25"/>
  <c r="M208" i="25"/>
  <c r="M209" i="25"/>
  <c r="M210" i="25"/>
  <c r="M211" i="25"/>
  <c r="M212" i="25"/>
  <c r="M213" i="25"/>
  <c r="M214" i="25"/>
  <c r="M215" i="25"/>
  <c r="M216" i="25"/>
  <c r="M217" i="25"/>
  <c r="M218" i="25"/>
  <c r="M219" i="25"/>
  <c r="M220" i="25"/>
  <c r="M221" i="25"/>
  <c r="M222" i="25"/>
  <c r="M223" i="25"/>
  <c r="M224" i="25"/>
  <c r="M225" i="25"/>
  <c r="M226" i="25"/>
  <c r="M227" i="25"/>
  <c r="M228" i="25"/>
  <c r="M229" i="25"/>
  <c r="M230" i="25"/>
  <c r="M231" i="25"/>
  <c r="M232" i="25"/>
  <c r="M233" i="25"/>
  <c r="M234" i="25"/>
  <c r="M235" i="25"/>
  <c r="M236" i="25"/>
  <c r="M237" i="25"/>
  <c r="M238" i="25"/>
  <c r="M239" i="25"/>
  <c r="M240" i="25"/>
  <c r="M241" i="25"/>
  <c r="M242" i="25"/>
  <c r="M243" i="25"/>
  <c r="M244" i="25"/>
  <c r="M245" i="25"/>
  <c r="M246" i="25"/>
  <c r="M247" i="25"/>
  <c r="M248" i="25"/>
  <c r="M249" i="25"/>
  <c r="M250" i="25"/>
  <c r="M251" i="25"/>
  <c r="M252" i="25"/>
  <c r="M253" i="25"/>
  <c r="M254" i="25"/>
  <c r="M255" i="25"/>
  <c r="M256" i="25"/>
  <c r="M257" i="25"/>
  <c r="M258" i="25"/>
  <c r="M259" i="25"/>
  <c r="M260" i="25"/>
  <c r="M261" i="25"/>
  <c r="M262" i="25"/>
  <c r="M263" i="25"/>
  <c r="M264" i="25"/>
  <c r="M265" i="25"/>
  <c r="M266" i="25"/>
  <c r="M267" i="25"/>
  <c r="M268" i="25"/>
  <c r="M269" i="25"/>
  <c r="M270" i="25"/>
  <c r="M271" i="25"/>
  <c r="M272" i="25"/>
  <c r="M273" i="25"/>
  <c r="M274" i="25"/>
  <c r="M275" i="25"/>
  <c r="M276" i="25"/>
  <c r="M277" i="25"/>
  <c r="M278" i="25"/>
  <c r="M279" i="25"/>
  <c r="M280" i="25"/>
  <c r="M281" i="25"/>
  <c r="M282" i="25"/>
  <c r="M283" i="25"/>
  <c r="M284" i="25"/>
  <c r="M285" i="25"/>
  <c r="M286" i="25"/>
  <c r="M287" i="25"/>
  <c r="M288" i="25"/>
  <c r="M289" i="25"/>
  <c r="M290" i="25"/>
  <c r="M291" i="25"/>
  <c r="M292" i="25"/>
  <c r="M293" i="25"/>
  <c r="M294" i="25"/>
  <c r="M295" i="25"/>
  <c r="M296" i="25"/>
  <c r="M297" i="25"/>
  <c r="M298" i="25"/>
  <c r="M299" i="25"/>
  <c r="M300" i="25"/>
  <c r="M301" i="25"/>
  <c r="M302" i="25"/>
  <c r="M303" i="25"/>
  <c r="M304" i="25"/>
  <c r="M305" i="25"/>
  <c r="M306" i="25"/>
  <c r="M307" i="25"/>
  <c r="M308" i="25"/>
  <c r="M309" i="25"/>
  <c r="M310" i="25"/>
  <c r="M311" i="25"/>
  <c r="M312" i="25"/>
  <c r="M313" i="25"/>
  <c r="M314" i="25"/>
  <c r="M315" i="25"/>
  <c r="M316" i="25"/>
  <c r="M317" i="25"/>
  <c r="M318" i="25"/>
  <c r="M319" i="25"/>
  <c r="M320" i="25"/>
  <c r="M321" i="25"/>
  <c r="M322" i="25"/>
  <c r="M323" i="25"/>
  <c r="M324" i="25"/>
  <c r="M325" i="25"/>
  <c r="M326" i="25"/>
  <c r="M327" i="25"/>
  <c r="M328" i="25"/>
  <c r="M329" i="25"/>
  <c r="M330" i="25"/>
  <c r="M331" i="25"/>
  <c r="M332" i="25"/>
  <c r="M333" i="25"/>
  <c r="M334" i="25"/>
  <c r="M335" i="25"/>
  <c r="M336" i="25"/>
  <c r="M337" i="25"/>
  <c r="M338" i="25"/>
  <c r="M339" i="25"/>
  <c r="M340" i="25"/>
  <c r="M341" i="25"/>
  <c r="M342" i="25"/>
  <c r="M343" i="25"/>
  <c r="M344" i="25"/>
  <c r="M345" i="25"/>
  <c r="M346" i="25"/>
  <c r="M347" i="25"/>
  <c r="M348" i="25"/>
  <c r="M349" i="25"/>
  <c r="M350" i="25"/>
  <c r="M351" i="25"/>
  <c r="M352" i="25"/>
  <c r="M353" i="25"/>
  <c r="M354" i="25"/>
  <c r="M355" i="25"/>
  <c r="M356" i="25"/>
  <c r="M357" i="25"/>
  <c r="M358" i="25"/>
  <c r="M359" i="25"/>
  <c r="M360" i="25"/>
  <c r="M361" i="25"/>
  <c r="M362" i="25"/>
  <c r="M363" i="25"/>
  <c r="M364" i="25"/>
  <c r="M365" i="25"/>
  <c r="M366" i="25"/>
  <c r="M367" i="25"/>
  <c r="M368" i="25"/>
  <c r="M369" i="25"/>
  <c r="M370" i="25"/>
  <c r="M371" i="25"/>
  <c r="M372" i="25"/>
  <c r="M373" i="25"/>
  <c r="M374" i="25"/>
  <c r="M375" i="25"/>
  <c r="M376" i="25"/>
  <c r="M377" i="25"/>
  <c r="M378" i="25"/>
  <c r="M379" i="25"/>
  <c r="M380" i="25"/>
  <c r="M381" i="25"/>
  <c r="M382" i="25"/>
  <c r="M383" i="25"/>
  <c r="M384" i="25"/>
  <c r="M385" i="25"/>
  <c r="M386" i="25"/>
  <c r="M387" i="25"/>
  <c r="M388" i="25"/>
  <c r="M389" i="25"/>
  <c r="M390" i="25"/>
  <c r="M391" i="25"/>
  <c r="M392" i="25"/>
  <c r="M393" i="25"/>
  <c r="M394" i="25"/>
  <c r="M395" i="25"/>
  <c r="M396" i="25"/>
  <c r="M397" i="25"/>
  <c r="M398" i="25"/>
  <c r="M399" i="25"/>
  <c r="M400" i="25"/>
  <c r="M401" i="25"/>
  <c r="M402" i="25"/>
  <c r="M403" i="25"/>
  <c r="M404" i="25"/>
  <c r="M405" i="25"/>
  <c r="M406" i="25"/>
  <c r="M407" i="25"/>
  <c r="M408" i="25"/>
  <c r="M409" i="25"/>
  <c r="M410" i="25"/>
  <c r="M411" i="25"/>
  <c r="M412" i="25"/>
  <c r="M413" i="25"/>
  <c r="M414" i="25"/>
  <c r="M415" i="25"/>
  <c r="M416" i="25"/>
  <c r="M417" i="25"/>
  <c r="M418" i="25"/>
  <c r="M419" i="25"/>
  <c r="M420" i="25"/>
  <c r="M421" i="25"/>
  <c r="M422" i="25"/>
  <c r="M423" i="25"/>
  <c r="M424" i="25"/>
  <c r="M425" i="25"/>
  <c r="M426" i="25"/>
  <c r="M427" i="25"/>
  <c r="M428" i="25"/>
  <c r="M429" i="25"/>
  <c r="M430" i="25"/>
  <c r="M431" i="25"/>
  <c r="M432" i="25"/>
  <c r="M433" i="25"/>
  <c r="M434" i="25"/>
  <c r="M435" i="25"/>
  <c r="M436" i="25"/>
  <c r="M437" i="25"/>
  <c r="M438" i="25"/>
  <c r="M439" i="25"/>
  <c r="M440" i="25"/>
  <c r="M441" i="25"/>
  <c r="M442" i="25"/>
  <c r="M443" i="25"/>
  <c r="M444" i="25"/>
  <c r="M445" i="25"/>
  <c r="M446" i="25"/>
  <c r="M447" i="25"/>
  <c r="M448" i="25"/>
  <c r="M449" i="25"/>
  <c r="M450" i="25"/>
  <c r="M451" i="25"/>
  <c r="M452" i="25"/>
  <c r="M453" i="25"/>
  <c r="M454" i="25"/>
  <c r="M455" i="25"/>
  <c r="M456" i="25"/>
  <c r="M457" i="25"/>
  <c r="M458" i="25"/>
  <c r="M459" i="25"/>
  <c r="M460" i="25"/>
  <c r="M461" i="25"/>
  <c r="M462" i="25"/>
  <c r="M463" i="25"/>
  <c r="M464" i="25"/>
  <c r="M465" i="25"/>
  <c r="M466" i="25"/>
  <c r="M467" i="25"/>
  <c r="M468" i="25"/>
  <c r="M469" i="25"/>
  <c r="M470" i="25"/>
  <c r="M471" i="25"/>
  <c r="M472" i="25"/>
  <c r="M473" i="25"/>
  <c r="M474" i="25"/>
  <c r="M475" i="25"/>
  <c r="M476" i="25"/>
  <c r="M477" i="25"/>
  <c r="M478" i="25"/>
  <c r="M479" i="25"/>
  <c r="M480" i="25"/>
  <c r="M481" i="25"/>
  <c r="M482" i="25"/>
  <c r="M483" i="25"/>
  <c r="M484" i="25"/>
  <c r="M485" i="25"/>
  <c r="M486" i="25"/>
  <c r="M487" i="25"/>
  <c r="M488" i="25"/>
  <c r="M489" i="25"/>
  <c r="M490" i="25"/>
  <c r="M491" i="25"/>
  <c r="M492" i="25"/>
  <c r="M493" i="25"/>
  <c r="M494" i="25"/>
  <c r="M495" i="25"/>
  <c r="M496" i="25"/>
  <c r="M497" i="25"/>
  <c r="M498" i="25"/>
  <c r="M499" i="25"/>
  <c r="M500" i="25"/>
  <c r="M501" i="25"/>
  <c r="M502" i="25"/>
  <c r="M503" i="25"/>
  <c r="M504" i="25"/>
  <c r="M505" i="25"/>
  <c r="M506" i="25"/>
  <c r="M507" i="25"/>
  <c r="M508" i="25"/>
  <c r="M509" i="25"/>
  <c r="M510" i="25"/>
  <c r="M511" i="25"/>
  <c r="M512" i="25"/>
  <c r="M513" i="25"/>
  <c r="M514" i="25"/>
  <c r="M515" i="25"/>
  <c r="M516" i="25"/>
  <c r="M517" i="25"/>
  <c r="M518" i="25"/>
  <c r="M519" i="25"/>
  <c r="M520" i="25"/>
  <c r="M521" i="25"/>
  <c r="M522" i="25"/>
  <c r="M523" i="25"/>
  <c r="M524" i="25"/>
  <c r="M525" i="25"/>
  <c r="M526" i="25"/>
  <c r="M527" i="25"/>
  <c r="M528" i="25"/>
  <c r="M529" i="25"/>
  <c r="M530" i="25"/>
  <c r="M531" i="25"/>
  <c r="M532" i="25"/>
  <c r="M533" i="25"/>
  <c r="M534" i="25"/>
  <c r="M535" i="25"/>
  <c r="M536" i="25"/>
  <c r="M537" i="25"/>
  <c r="M538" i="25"/>
  <c r="M539" i="25"/>
  <c r="M540" i="25"/>
  <c r="M541" i="25"/>
  <c r="M542" i="25"/>
  <c r="M543" i="25"/>
  <c r="M544" i="25"/>
  <c r="M545" i="25"/>
  <c r="M546" i="25"/>
  <c r="M547" i="25"/>
  <c r="M548" i="25"/>
  <c r="M549" i="25"/>
  <c r="M550" i="25"/>
  <c r="M551" i="25"/>
  <c r="M552" i="25"/>
  <c r="M553" i="25"/>
  <c r="M554" i="25"/>
  <c r="M555" i="25"/>
  <c r="M556" i="25"/>
  <c r="M557" i="25"/>
  <c r="M558" i="25"/>
  <c r="M559" i="25"/>
  <c r="M560" i="25"/>
  <c r="M561" i="25"/>
  <c r="M562" i="25"/>
  <c r="M563" i="25"/>
  <c r="M564" i="25"/>
  <c r="M565" i="25"/>
  <c r="M566" i="25"/>
  <c r="M567" i="25"/>
  <c r="M568" i="25"/>
  <c r="M569" i="25"/>
  <c r="M570" i="25"/>
  <c r="M571" i="25"/>
  <c r="M572" i="25"/>
  <c r="M573" i="25"/>
  <c r="M574" i="25"/>
  <c r="M575" i="25"/>
  <c r="M576" i="25"/>
  <c r="M577" i="25"/>
  <c r="M578" i="25"/>
  <c r="M579" i="25"/>
  <c r="M580" i="25"/>
  <c r="M581" i="25"/>
  <c r="M582" i="25"/>
  <c r="M583" i="25"/>
  <c r="M584" i="25"/>
  <c r="M585" i="25"/>
  <c r="M586" i="25"/>
  <c r="M587" i="25"/>
  <c r="M588" i="25"/>
  <c r="M589" i="25"/>
  <c r="M590" i="25"/>
  <c r="M591" i="25"/>
  <c r="M592" i="25"/>
  <c r="M593" i="25"/>
  <c r="M594" i="25"/>
  <c r="M595" i="25"/>
  <c r="M596" i="25"/>
  <c r="M597" i="25"/>
  <c r="M598" i="25"/>
  <c r="M599" i="25"/>
  <c r="M600" i="25"/>
  <c r="M601" i="25"/>
  <c r="M602" i="25"/>
  <c r="M603" i="25"/>
  <c r="M604" i="25"/>
  <c r="M605" i="25"/>
  <c r="M606" i="25"/>
  <c r="M607" i="25"/>
  <c r="M608" i="25"/>
  <c r="M609" i="25"/>
  <c r="M610" i="25"/>
  <c r="M611" i="25"/>
  <c r="M612" i="25"/>
  <c r="M613" i="25"/>
  <c r="M614" i="25"/>
  <c r="M615" i="25"/>
  <c r="M616" i="25"/>
  <c r="M617" i="25"/>
  <c r="M618" i="25"/>
  <c r="M619" i="25"/>
  <c r="M620" i="25"/>
  <c r="M621" i="25"/>
  <c r="M622" i="25"/>
  <c r="M623" i="25"/>
  <c r="M624" i="25"/>
  <c r="M625" i="25"/>
  <c r="M626" i="25"/>
  <c r="M627" i="25"/>
  <c r="M628" i="25"/>
  <c r="M629" i="25"/>
  <c r="M630" i="25"/>
  <c r="M631" i="25"/>
  <c r="M632" i="25"/>
  <c r="M633" i="25"/>
  <c r="M634" i="25"/>
  <c r="M635" i="25"/>
  <c r="M636" i="25"/>
  <c r="M637" i="25"/>
  <c r="M638" i="25"/>
  <c r="M639" i="25"/>
  <c r="M640" i="25"/>
  <c r="M641" i="25"/>
  <c r="M642" i="25"/>
  <c r="M643" i="25"/>
  <c r="M644" i="25"/>
  <c r="M645" i="25"/>
  <c r="M646" i="25"/>
  <c r="M647" i="25"/>
  <c r="M648" i="25"/>
  <c r="M649" i="25"/>
  <c r="M650" i="25"/>
  <c r="M651" i="25"/>
  <c r="M652" i="25"/>
  <c r="M653" i="25"/>
  <c r="M654" i="25"/>
  <c r="M655" i="25"/>
  <c r="M656" i="25"/>
  <c r="M657" i="25"/>
  <c r="M658" i="25"/>
  <c r="M659" i="25"/>
  <c r="M660" i="25"/>
  <c r="M661" i="25"/>
  <c r="M662" i="25"/>
  <c r="M663" i="25"/>
  <c r="M664" i="25"/>
  <c r="M665" i="25"/>
  <c r="M666" i="25"/>
  <c r="M667" i="25"/>
  <c r="M668" i="25"/>
  <c r="M669" i="25"/>
  <c r="M670" i="25"/>
  <c r="M671" i="25"/>
  <c r="M672" i="25"/>
  <c r="M673" i="25"/>
  <c r="M674" i="25"/>
  <c r="M675" i="25"/>
  <c r="M676" i="25"/>
  <c r="M677" i="25"/>
  <c r="M678" i="25"/>
  <c r="M679" i="25"/>
  <c r="M680" i="25"/>
  <c r="M681" i="25"/>
  <c r="M682" i="25"/>
  <c r="M683" i="25"/>
  <c r="M684" i="25"/>
  <c r="M685" i="25"/>
  <c r="M686" i="25"/>
  <c r="M687" i="25"/>
  <c r="M688" i="25"/>
  <c r="M689" i="25"/>
  <c r="M690" i="25"/>
  <c r="M691" i="25"/>
  <c r="M692" i="25"/>
  <c r="M693" i="25"/>
  <c r="M694" i="25"/>
  <c r="M695" i="25"/>
  <c r="M696" i="25"/>
  <c r="M697" i="25"/>
  <c r="M698" i="25"/>
  <c r="M699" i="25"/>
  <c r="M700" i="25"/>
  <c r="M701" i="25"/>
  <c r="M702" i="25"/>
  <c r="M703" i="25"/>
  <c r="M704" i="25"/>
  <c r="M705" i="25"/>
  <c r="M706" i="25"/>
  <c r="M707" i="25"/>
  <c r="M708" i="25"/>
  <c r="M709" i="25"/>
  <c r="M710" i="25"/>
  <c r="M711" i="25"/>
  <c r="M712" i="25"/>
  <c r="M713" i="25"/>
  <c r="M714" i="25"/>
  <c r="M715" i="25"/>
  <c r="M716" i="25"/>
  <c r="M717" i="25"/>
  <c r="M718" i="25"/>
  <c r="M719" i="25"/>
  <c r="M720" i="25"/>
  <c r="M721" i="25"/>
  <c r="M722" i="25"/>
  <c r="M723" i="25"/>
  <c r="M724" i="25"/>
  <c r="M725" i="25"/>
  <c r="M726" i="25"/>
  <c r="M727" i="25"/>
  <c r="M728" i="25"/>
  <c r="M729" i="25"/>
  <c r="M730" i="25"/>
  <c r="M731" i="25"/>
  <c r="M732" i="25"/>
  <c r="M733" i="25"/>
  <c r="M734" i="25"/>
  <c r="M735" i="25"/>
  <c r="M736" i="25"/>
  <c r="M737" i="25"/>
  <c r="M738" i="25"/>
  <c r="M739" i="25"/>
  <c r="M740" i="25"/>
  <c r="M741" i="25"/>
  <c r="M742" i="25"/>
  <c r="M743" i="25"/>
  <c r="M744" i="25"/>
  <c r="M745" i="25"/>
  <c r="M746" i="25"/>
  <c r="M747" i="25"/>
  <c r="M748" i="25"/>
  <c r="M749" i="25"/>
  <c r="M750" i="25"/>
  <c r="M751" i="25"/>
  <c r="M752" i="25"/>
  <c r="M753" i="25"/>
  <c r="M754" i="25"/>
  <c r="M755" i="25"/>
  <c r="M756" i="25"/>
  <c r="M757" i="25"/>
  <c r="M758" i="25"/>
  <c r="M759" i="25"/>
  <c r="M760" i="25"/>
  <c r="M761" i="25"/>
  <c r="M762" i="25"/>
  <c r="M763" i="25"/>
  <c r="M764" i="25"/>
  <c r="M765" i="25"/>
  <c r="M766" i="25"/>
  <c r="M767" i="25"/>
  <c r="M768" i="25"/>
  <c r="M769" i="25"/>
  <c r="M770" i="25"/>
  <c r="M771" i="25"/>
  <c r="M772" i="25"/>
  <c r="M773" i="25"/>
  <c r="M774" i="25"/>
  <c r="M775" i="25"/>
  <c r="M776" i="25"/>
  <c r="M777" i="25"/>
  <c r="M778" i="25"/>
  <c r="M779" i="25"/>
  <c r="M780" i="25"/>
  <c r="M781" i="25"/>
  <c r="M782" i="25"/>
  <c r="M783" i="25"/>
  <c r="M784" i="25"/>
  <c r="M785" i="25"/>
  <c r="M786" i="25"/>
  <c r="M787" i="25"/>
  <c r="M788" i="25"/>
  <c r="M789" i="25"/>
  <c r="M790" i="25"/>
  <c r="M791" i="25"/>
  <c r="M792" i="25"/>
  <c r="M793" i="25"/>
  <c r="M794" i="25"/>
  <c r="M795" i="25"/>
  <c r="M796" i="25"/>
  <c r="M797" i="25"/>
  <c r="M798" i="25"/>
  <c r="M799" i="25"/>
  <c r="M800" i="25"/>
  <c r="M801" i="25"/>
  <c r="M802" i="25"/>
  <c r="M803" i="25"/>
  <c r="M804" i="25"/>
  <c r="M805" i="25"/>
  <c r="M806" i="25"/>
  <c r="M807" i="25"/>
  <c r="M808" i="25"/>
  <c r="M809" i="25"/>
  <c r="M810" i="25"/>
  <c r="M811" i="25"/>
  <c r="M812" i="25"/>
  <c r="M813" i="25"/>
  <c r="M814" i="25"/>
  <c r="M815" i="25"/>
  <c r="M816" i="25"/>
  <c r="M817" i="25"/>
  <c r="M818" i="25"/>
  <c r="M819" i="25"/>
  <c r="M820" i="25"/>
  <c r="M821" i="25"/>
  <c r="M822" i="25"/>
  <c r="M823" i="25"/>
  <c r="M824" i="25"/>
  <c r="M825" i="25"/>
  <c r="M826" i="25"/>
  <c r="M827" i="25"/>
  <c r="M828" i="25"/>
  <c r="M829" i="25"/>
  <c r="M830" i="25"/>
  <c r="M831" i="25"/>
  <c r="M832" i="25"/>
  <c r="M833" i="25"/>
  <c r="M834" i="25"/>
  <c r="M835" i="25"/>
  <c r="M836" i="25"/>
  <c r="M837" i="25"/>
  <c r="M838" i="25"/>
  <c r="M839" i="25"/>
  <c r="M840" i="25"/>
  <c r="M841" i="25"/>
  <c r="M842" i="25"/>
  <c r="M843" i="25"/>
  <c r="M844" i="25"/>
  <c r="M845" i="25"/>
  <c r="M846" i="25"/>
  <c r="M847" i="25"/>
  <c r="M848" i="25"/>
  <c r="M849" i="25"/>
  <c r="M850" i="25"/>
  <c r="M851" i="25"/>
  <c r="M852" i="25"/>
  <c r="M853" i="25"/>
  <c r="M854" i="25"/>
  <c r="M855" i="25"/>
  <c r="M856" i="25"/>
  <c r="M857" i="25"/>
  <c r="M858" i="25"/>
  <c r="M859" i="25"/>
  <c r="M860" i="25"/>
  <c r="M861" i="25"/>
  <c r="M862" i="25"/>
  <c r="M863" i="25"/>
  <c r="M864" i="25"/>
  <c r="M865" i="25"/>
  <c r="M866" i="25"/>
  <c r="M867" i="25"/>
  <c r="M868" i="25"/>
  <c r="M869" i="25"/>
  <c r="M870" i="25"/>
  <c r="M871" i="25"/>
  <c r="M872" i="25"/>
  <c r="M873" i="25"/>
  <c r="M874" i="25"/>
  <c r="M875" i="25"/>
  <c r="M876" i="25"/>
  <c r="M877" i="25"/>
  <c r="M878" i="25"/>
  <c r="M879" i="25"/>
  <c r="M880" i="25"/>
  <c r="M881" i="25"/>
  <c r="M882" i="25"/>
  <c r="M883" i="25"/>
  <c r="M884" i="25"/>
  <c r="M885" i="25"/>
  <c r="M886" i="25"/>
  <c r="M887" i="25"/>
  <c r="M888" i="25"/>
  <c r="M889" i="25"/>
  <c r="M890" i="25"/>
  <c r="M891" i="25"/>
  <c r="M892" i="25"/>
  <c r="M893" i="25"/>
  <c r="M894" i="25"/>
  <c r="M895" i="25"/>
  <c r="M896" i="25"/>
  <c r="M897" i="25"/>
  <c r="M898" i="25"/>
  <c r="M899" i="25"/>
  <c r="M900" i="25"/>
  <c r="M901" i="25"/>
  <c r="M902" i="25"/>
  <c r="M903" i="25"/>
  <c r="M904" i="25"/>
  <c r="M905" i="25"/>
  <c r="M906" i="25"/>
  <c r="M907" i="25"/>
  <c r="M908" i="25"/>
  <c r="M909" i="25"/>
  <c r="M910" i="25"/>
  <c r="M911" i="25"/>
  <c r="M912" i="25"/>
  <c r="M913" i="25"/>
  <c r="M914" i="25"/>
  <c r="M915" i="25"/>
  <c r="M916" i="25"/>
  <c r="M917" i="25"/>
  <c r="M918" i="25"/>
  <c r="M919" i="25"/>
  <c r="M920" i="25"/>
  <c r="M921" i="25"/>
  <c r="M922" i="25"/>
  <c r="M923" i="25"/>
  <c r="M924" i="25"/>
  <c r="M925" i="25"/>
  <c r="M926" i="25"/>
  <c r="M927" i="25"/>
  <c r="M928" i="25"/>
  <c r="M929" i="25"/>
  <c r="M930" i="25"/>
  <c r="M931" i="25"/>
  <c r="M932" i="25"/>
  <c r="M933" i="25"/>
  <c r="M934" i="25"/>
  <c r="M935" i="25"/>
  <c r="M936" i="25"/>
  <c r="M937" i="25"/>
  <c r="M938" i="25"/>
  <c r="M939" i="25"/>
  <c r="M940" i="25"/>
  <c r="M941" i="25"/>
  <c r="M942" i="25"/>
  <c r="M943" i="25"/>
  <c r="M944" i="25"/>
  <c r="M945" i="25"/>
  <c r="M946" i="25"/>
  <c r="M947" i="25"/>
  <c r="M948" i="25"/>
  <c r="M949" i="25"/>
  <c r="M950" i="25"/>
  <c r="M951" i="25"/>
  <c r="M952" i="25"/>
  <c r="M953" i="25"/>
  <c r="M954" i="25"/>
  <c r="M955" i="25"/>
  <c r="M956" i="25"/>
  <c r="M957" i="25"/>
  <c r="M958" i="25"/>
  <c r="M959" i="25"/>
  <c r="M960" i="25"/>
  <c r="M961" i="25"/>
  <c r="M962" i="25"/>
  <c r="M963" i="25"/>
  <c r="M964" i="25"/>
  <c r="M965" i="25"/>
  <c r="M966" i="25"/>
  <c r="M967" i="25"/>
  <c r="M968" i="25"/>
  <c r="M969" i="25"/>
  <c r="M970" i="25"/>
  <c r="M971" i="25"/>
  <c r="M972" i="25"/>
  <c r="M973" i="25"/>
  <c r="M974" i="25"/>
  <c r="M975" i="25"/>
  <c r="M976" i="25"/>
  <c r="M977" i="25"/>
  <c r="M978" i="25"/>
  <c r="M979" i="25"/>
  <c r="M980" i="25"/>
  <c r="M981" i="25"/>
  <c r="M982" i="25"/>
  <c r="M983" i="25"/>
  <c r="M984" i="25"/>
  <c r="M985" i="25"/>
  <c r="M986" i="25"/>
  <c r="M987" i="25"/>
  <c r="M988" i="25"/>
  <c r="M989" i="25"/>
  <c r="M990" i="25"/>
  <c r="M991" i="25"/>
  <c r="M992" i="25"/>
  <c r="M993" i="25"/>
  <c r="M994" i="25"/>
  <c r="M995" i="25"/>
  <c r="M996" i="25"/>
  <c r="M997" i="25"/>
  <c r="M998" i="25"/>
  <c r="M999" i="25"/>
  <c r="M1000" i="25"/>
  <c r="M1001" i="25"/>
  <c r="M1002" i="25"/>
  <c r="M1003" i="25"/>
  <c r="M1004" i="25"/>
  <c r="M1005" i="25"/>
  <c r="M1006" i="25"/>
  <c r="M1007" i="25"/>
  <c r="M1008" i="25"/>
  <c r="M1009" i="25"/>
  <c r="M1010" i="25"/>
  <c r="M1011" i="25"/>
  <c r="M1012" i="25"/>
  <c r="M1013" i="25"/>
  <c r="M1014" i="25"/>
  <c r="M1015" i="25"/>
  <c r="M1016" i="25"/>
  <c r="M1017" i="25"/>
  <c r="M1018" i="25"/>
  <c r="M1019" i="25"/>
  <c r="M1020" i="25"/>
  <c r="M1021" i="25"/>
  <c r="M1022" i="25"/>
  <c r="M39" i="25"/>
  <c r="M34" i="25" s="1"/>
  <c r="K40" i="25"/>
  <c r="K41" i="25"/>
  <c r="K42" i="25"/>
  <c r="K43" i="25"/>
  <c r="K44" i="25"/>
  <c r="K45" i="25"/>
  <c r="K46" i="25"/>
  <c r="K47" i="25"/>
  <c r="K48" i="25"/>
  <c r="K49" i="25"/>
  <c r="K50" i="25"/>
  <c r="K51" i="25"/>
  <c r="K52" i="25"/>
  <c r="K53" i="25"/>
  <c r="K54" i="25"/>
  <c r="K55" i="25"/>
  <c r="K56" i="25"/>
  <c r="K57" i="25"/>
  <c r="K58" i="25"/>
  <c r="K59" i="25"/>
  <c r="K60" i="25"/>
  <c r="K61" i="25"/>
  <c r="K62" i="25"/>
  <c r="K63" i="25"/>
  <c r="K64" i="25"/>
  <c r="K65" i="25"/>
  <c r="K66" i="25"/>
  <c r="K67" i="25"/>
  <c r="K68" i="25"/>
  <c r="K69" i="25"/>
  <c r="K70" i="25"/>
  <c r="K71" i="25"/>
  <c r="K72" i="25"/>
  <c r="K73" i="25"/>
  <c r="K74" i="25"/>
  <c r="K75" i="25"/>
  <c r="K76" i="25"/>
  <c r="K77" i="25"/>
  <c r="K78" i="25"/>
  <c r="K79" i="25"/>
  <c r="K80" i="25"/>
  <c r="K81" i="25"/>
  <c r="K82" i="25"/>
  <c r="K83" i="25"/>
  <c r="K84" i="25"/>
  <c r="K85" i="25"/>
  <c r="K86" i="25"/>
  <c r="K87" i="25"/>
  <c r="K88" i="25"/>
  <c r="K89" i="25"/>
  <c r="K90" i="25"/>
  <c r="K91" i="25"/>
  <c r="K92" i="25"/>
  <c r="K93" i="25"/>
  <c r="K94" i="25"/>
  <c r="K95" i="25"/>
  <c r="K96" i="25"/>
  <c r="K97" i="25"/>
  <c r="K98" i="25"/>
  <c r="K99" i="25"/>
  <c r="K100" i="25"/>
  <c r="K101" i="25"/>
  <c r="K102" i="25"/>
  <c r="K103" i="25"/>
  <c r="K104" i="25"/>
  <c r="K105" i="25"/>
  <c r="K106" i="25"/>
  <c r="K107" i="25"/>
  <c r="K108" i="25"/>
  <c r="K109" i="25"/>
  <c r="K110" i="25"/>
  <c r="K111" i="25"/>
  <c r="K112" i="25"/>
  <c r="K113" i="25"/>
  <c r="K114" i="25"/>
  <c r="K115" i="25"/>
  <c r="K116" i="25"/>
  <c r="K117" i="25"/>
  <c r="K118" i="25"/>
  <c r="K119" i="25"/>
  <c r="K120" i="25"/>
  <c r="K121" i="25"/>
  <c r="K122" i="25"/>
  <c r="K123" i="25"/>
  <c r="K124" i="25"/>
  <c r="K125" i="25"/>
  <c r="K126" i="25"/>
  <c r="K127" i="25"/>
  <c r="K128" i="25"/>
  <c r="K129" i="25"/>
  <c r="K130" i="25"/>
  <c r="K131" i="25"/>
  <c r="K132" i="25"/>
  <c r="K133" i="25"/>
  <c r="K134" i="25"/>
  <c r="K135" i="25"/>
  <c r="K136" i="25"/>
  <c r="K137" i="25"/>
  <c r="K138" i="25"/>
  <c r="K139" i="25"/>
  <c r="K140" i="25"/>
  <c r="K141" i="25"/>
  <c r="K142" i="25"/>
  <c r="K143" i="25"/>
  <c r="K144" i="25"/>
  <c r="K145" i="25"/>
  <c r="K146" i="25"/>
  <c r="K147" i="25"/>
  <c r="K148" i="25"/>
  <c r="K149" i="25"/>
  <c r="K150" i="25"/>
  <c r="K151" i="25"/>
  <c r="K152" i="25"/>
  <c r="K153" i="25"/>
  <c r="K154" i="25"/>
  <c r="K155" i="25"/>
  <c r="K156" i="25"/>
  <c r="K157" i="25"/>
  <c r="K158" i="25"/>
  <c r="K159" i="25"/>
  <c r="K160" i="25"/>
  <c r="K161" i="25"/>
  <c r="K162" i="25"/>
  <c r="K163" i="25"/>
  <c r="K164" i="25"/>
  <c r="K165" i="25"/>
  <c r="K166" i="25"/>
  <c r="K167" i="25"/>
  <c r="K168" i="25"/>
  <c r="K169" i="25"/>
  <c r="K170" i="25"/>
  <c r="K171" i="25"/>
  <c r="K172" i="25"/>
  <c r="K173" i="25"/>
  <c r="K174" i="25"/>
  <c r="K175" i="25"/>
  <c r="K176" i="25"/>
  <c r="K177" i="25"/>
  <c r="K178" i="25"/>
  <c r="K179" i="25"/>
  <c r="K180" i="25"/>
  <c r="K181" i="25"/>
  <c r="K182" i="25"/>
  <c r="K183" i="25"/>
  <c r="K184" i="25"/>
  <c r="K185" i="25"/>
  <c r="K186" i="25"/>
  <c r="K187" i="25"/>
  <c r="K188" i="25"/>
  <c r="K189" i="25"/>
  <c r="K190" i="25"/>
  <c r="K191" i="25"/>
  <c r="K192" i="25"/>
  <c r="K193" i="25"/>
  <c r="K194" i="25"/>
  <c r="K195" i="25"/>
  <c r="K196" i="25"/>
  <c r="K197" i="25"/>
  <c r="K198" i="25"/>
  <c r="K199" i="25"/>
  <c r="K200" i="25"/>
  <c r="K201" i="25"/>
  <c r="K202" i="25"/>
  <c r="K203" i="25"/>
  <c r="K204" i="25"/>
  <c r="K205" i="25"/>
  <c r="K206" i="25"/>
  <c r="K207" i="25"/>
  <c r="K208" i="25"/>
  <c r="K209" i="25"/>
  <c r="K210" i="25"/>
  <c r="K211" i="25"/>
  <c r="K212" i="25"/>
  <c r="K213" i="25"/>
  <c r="K214" i="25"/>
  <c r="K215" i="25"/>
  <c r="K216" i="25"/>
  <c r="K217" i="25"/>
  <c r="K218" i="25"/>
  <c r="K219" i="25"/>
  <c r="K220" i="25"/>
  <c r="K221" i="25"/>
  <c r="K222" i="25"/>
  <c r="K223" i="25"/>
  <c r="K224" i="25"/>
  <c r="K225" i="25"/>
  <c r="K226" i="25"/>
  <c r="K227" i="25"/>
  <c r="K228" i="25"/>
  <c r="K229" i="25"/>
  <c r="K230" i="25"/>
  <c r="K231" i="25"/>
  <c r="K232" i="25"/>
  <c r="K233" i="25"/>
  <c r="K234" i="25"/>
  <c r="K235" i="25"/>
  <c r="K236" i="25"/>
  <c r="K237" i="25"/>
  <c r="K238" i="25"/>
  <c r="K239" i="25"/>
  <c r="K240" i="25"/>
  <c r="K241" i="25"/>
  <c r="K242" i="25"/>
  <c r="K243" i="25"/>
  <c r="K244" i="25"/>
  <c r="K245" i="25"/>
  <c r="K246" i="25"/>
  <c r="K247" i="25"/>
  <c r="K248" i="25"/>
  <c r="K249" i="25"/>
  <c r="K250" i="25"/>
  <c r="K251" i="25"/>
  <c r="K252" i="25"/>
  <c r="K253" i="25"/>
  <c r="K254" i="25"/>
  <c r="K255" i="25"/>
  <c r="K256" i="25"/>
  <c r="K257" i="25"/>
  <c r="K258" i="25"/>
  <c r="K259" i="25"/>
  <c r="K260" i="25"/>
  <c r="K261" i="25"/>
  <c r="K262" i="25"/>
  <c r="K263" i="25"/>
  <c r="K264" i="25"/>
  <c r="K265" i="25"/>
  <c r="K266" i="25"/>
  <c r="K267" i="25"/>
  <c r="K268" i="25"/>
  <c r="K269" i="25"/>
  <c r="K270" i="25"/>
  <c r="K271" i="25"/>
  <c r="K272" i="25"/>
  <c r="K273" i="25"/>
  <c r="K274" i="25"/>
  <c r="K275" i="25"/>
  <c r="K276" i="25"/>
  <c r="K277" i="25"/>
  <c r="K278" i="25"/>
  <c r="K279" i="25"/>
  <c r="K280" i="25"/>
  <c r="K281" i="25"/>
  <c r="K282" i="25"/>
  <c r="K283" i="25"/>
  <c r="K284" i="25"/>
  <c r="K285" i="25"/>
  <c r="K286" i="25"/>
  <c r="K287" i="25"/>
  <c r="K288" i="25"/>
  <c r="K289" i="25"/>
  <c r="K290" i="25"/>
  <c r="K291" i="25"/>
  <c r="K292" i="25"/>
  <c r="K293" i="25"/>
  <c r="K294" i="25"/>
  <c r="K295" i="25"/>
  <c r="K296" i="25"/>
  <c r="K297" i="25"/>
  <c r="K298" i="25"/>
  <c r="K299" i="25"/>
  <c r="K300" i="25"/>
  <c r="K301" i="25"/>
  <c r="K302" i="25"/>
  <c r="K303" i="25"/>
  <c r="K304" i="25"/>
  <c r="K305" i="25"/>
  <c r="K306" i="25"/>
  <c r="K307" i="25"/>
  <c r="K308" i="25"/>
  <c r="K309" i="25"/>
  <c r="K310" i="25"/>
  <c r="K311" i="25"/>
  <c r="K312" i="25"/>
  <c r="K313" i="25"/>
  <c r="K314" i="25"/>
  <c r="K315" i="25"/>
  <c r="K316" i="25"/>
  <c r="K317" i="25"/>
  <c r="K318" i="25"/>
  <c r="K319" i="25"/>
  <c r="K320" i="25"/>
  <c r="K321" i="25"/>
  <c r="K322" i="25"/>
  <c r="K323" i="25"/>
  <c r="K324" i="25"/>
  <c r="K325" i="25"/>
  <c r="K326" i="25"/>
  <c r="K327" i="25"/>
  <c r="K328" i="25"/>
  <c r="K329" i="25"/>
  <c r="K330" i="25"/>
  <c r="K331" i="25"/>
  <c r="K332" i="25"/>
  <c r="K333" i="25"/>
  <c r="K334" i="25"/>
  <c r="K335" i="25"/>
  <c r="K336" i="25"/>
  <c r="K337" i="25"/>
  <c r="K338" i="25"/>
  <c r="K339" i="25"/>
  <c r="K340" i="25"/>
  <c r="K341" i="25"/>
  <c r="K342" i="25"/>
  <c r="K343" i="25"/>
  <c r="K344" i="25"/>
  <c r="K345" i="25"/>
  <c r="K346" i="25"/>
  <c r="K347" i="25"/>
  <c r="K348" i="25"/>
  <c r="K349" i="25"/>
  <c r="K350" i="25"/>
  <c r="K351" i="25"/>
  <c r="K352" i="25"/>
  <c r="K353" i="25"/>
  <c r="K354" i="25"/>
  <c r="K355" i="25"/>
  <c r="K356" i="25"/>
  <c r="K357" i="25"/>
  <c r="K358" i="25"/>
  <c r="K359" i="25"/>
  <c r="K360" i="25"/>
  <c r="K361" i="25"/>
  <c r="K362" i="25"/>
  <c r="K363" i="25"/>
  <c r="K364" i="25"/>
  <c r="K365" i="25"/>
  <c r="K366" i="25"/>
  <c r="K367" i="25"/>
  <c r="K368" i="25"/>
  <c r="K369" i="25"/>
  <c r="K370" i="25"/>
  <c r="K371" i="25"/>
  <c r="K372" i="25"/>
  <c r="K373" i="25"/>
  <c r="K374" i="25"/>
  <c r="K375" i="25"/>
  <c r="K376" i="25"/>
  <c r="K377" i="25"/>
  <c r="K378" i="25"/>
  <c r="K379" i="25"/>
  <c r="K380" i="25"/>
  <c r="K381" i="25"/>
  <c r="K382" i="25"/>
  <c r="K383" i="25"/>
  <c r="K384" i="25"/>
  <c r="K385" i="25"/>
  <c r="K386" i="25"/>
  <c r="K387" i="25"/>
  <c r="K388" i="25"/>
  <c r="K389" i="25"/>
  <c r="K390" i="25"/>
  <c r="K391" i="25"/>
  <c r="K392" i="25"/>
  <c r="K393" i="25"/>
  <c r="K394" i="25"/>
  <c r="K395" i="25"/>
  <c r="K396" i="25"/>
  <c r="K397" i="25"/>
  <c r="K398" i="25"/>
  <c r="K399" i="25"/>
  <c r="K400" i="25"/>
  <c r="K401" i="25"/>
  <c r="K402" i="25"/>
  <c r="K403" i="25"/>
  <c r="K404" i="25"/>
  <c r="K405" i="25"/>
  <c r="K406" i="25"/>
  <c r="K407" i="25"/>
  <c r="K408" i="25"/>
  <c r="K409" i="25"/>
  <c r="K410" i="25"/>
  <c r="K411" i="25"/>
  <c r="K412" i="25"/>
  <c r="K413" i="25"/>
  <c r="K414" i="25"/>
  <c r="K415" i="25"/>
  <c r="K416" i="25"/>
  <c r="K417" i="25"/>
  <c r="K418" i="25"/>
  <c r="K419" i="25"/>
  <c r="K420" i="25"/>
  <c r="K421" i="25"/>
  <c r="K422" i="25"/>
  <c r="K423" i="25"/>
  <c r="K424" i="25"/>
  <c r="K425" i="25"/>
  <c r="K426" i="25"/>
  <c r="K427" i="25"/>
  <c r="K428" i="25"/>
  <c r="K429" i="25"/>
  <c r="K430" i="25"/>
  <c r="K431" i="25"/>
  <c r="K432" i="25"/>
  <c r="K433" i="25"/>
  <c r="K434" i="25"/>
  <c r="K435" i="25"/>
  <c r="K436" i="25"/>
  <c r="K437" i="25"/>
  <c r="K438" i="25"/>
  <c r="K439" i="25"/>
  <c r="K440" i="25"/>
  <c r="K441" i="25"/>
  <c r="K442" i="25"/>
  <c r="K443" i="25"/>
  <c r="K444" i="25"/>
  <c r="K445" i="25"/>
  <c r="K446" i="25"/>
  <c r="K447" i="25"/>
  <c r="K448" i="25"/>
  <c r="K449" i="25"/>
  <c r="K450" i="25"/>
  <c r="K451" i="25"/>
  <c r="K452" i="25"/>
  <c r="K453" i="25"/>
  <c r="K454" i="25"/>
  <c r="K455" i="25"/>
  <c r="K456" i="25"/>
  <c r="K457" i="25"/>
  <c r="K458" i="25"/>
  <c r="K459" i="25"/>
  <c r="K460" i="25"/>
  <c r="K461" i="25"/>
  <c r="K462" i="25"/>
  <c r="K463" i="25"/>
  <c r="K464" i="25"/>
  <c r="K465" i="25"/>
  <c r="K466" i="25"/>
  <c r="K467" i="25"/>
  <c r="K468" i="25"/>
  <c r="K469" i="25"/>
  <c r="K470" i="25"/>
  <c r="K471" i="25"/>
  <c r="K472" i="25"/>
  <c r="K473" i="25"/>
  <c r="K474" i="25"/>
  <c r="K475" i="25"/>
  <c r="K476" i="25"/>
  <c r="K477" i="25"/>
  <c r="K478" i="25"/>
  <c r="K479" i="25"/>
  <c r="K480" i="25"/>
  <c r="K481" i="25"/>
  <c r="K482" i="25"/>
  <c r="K483" i="25"/>
  <c r="K484" i="25"/>
  <c r="K485" i="25"/>
  <c r="K486" i="25"/>
  <c r="K487" i="25"/>
  <c r="K488" i="25"/>
  <c r="K489" i="25"/>
  <c r="K490" i="25"/>
  <c r="K491" i="25"/>
  <c r="K492" i="25"/>
  <c r="K493" i="25"/>
  <c r="K494" i="25"/>
  <c r="K495" i="25"/>
  <c r="K496" i="25"/>
  <c r="K497" i="25"/>
  <c r="K498" i="25"/>
  <c r="K499" i="25"/>
  <c r="K500" i="25"/>
  <c r="K501" i="25"/>
  <c r="K502" i="25"/>
  <c r="K503" i="25"/>
  <c r="K504" i="25"/>
  <c r="K505" i="25"/>
  <c r="K506" i="25"/>
  <c r="K507" i="25"/>
  <c r="K508" i="25"/>
  <c r="K509" i="25"/>
  <c r="K510" i="25"/>
  <c r="K511" i="25"/>
  <c r="K512" i="25"/>
  <c r="K513" i="25"/>
  <c r="K514" i="25"/>
  <c r="K515" i="25"/>
  <c r="K516" i="25"/>
  <c r="K517" i="25"/>
  <c r="K518" i="25"/>
  <c r="K519" i="25"/>
  <c r="K520" i="25"/>
  <c r="K521" i="25"/>
  <c r="K522" i="25"/>
  <c r="K523" i="25"/>
  <c r="K524" i="25"/>
  <c r="K525" i="25"/>
  <c r="K526" i="25"/>
  <c r="K527" i="25"/>
  <c r="K528" i="25"/>
  <c r="K529" i="25"/>
  <c r="K530" i="25"/>
  <c r="K531" i="25"/>
  <c r="K532" i="25"/>
  <c r="K533" i="25"/>
  <c r="K534" i="25"/>
  <c r="K535" i="25"/>
  <c r="K536" i="25"/>
  <c r="K537" i="25"/>
  <c r="K538" i="25"/>
  <c r="K539" i="25"/>
  <c r="K540" i="25"/>
  <c r="K541" i="25"/>
  <c r="K542" i="25"/>
  <c r="K543" i="25"/>
  <c r="K544" i="25"/>
  <c r="K545" i="25"/>
  <c r="K546" i="25"/>
  <c r="K547" i="25"/>
  <c r="K548" i="25"/>
  <c r="K549" i="25"/>
  <c r="K550" i="25"/>
  <c r="K551" i="25"/>
  <c r="K552" i="25"/>
  <c r="K553" i="25"/>
  <c r="K554" i="25"/>
  <c r="K555" i="25"/>
  <c r="K556" i="25"/>
  <c r="K557" i="25"/>
  <c r="K558" i="25"/>
  <c r="K559" i="25"/>
  <c r="K560" i="25"/>
  <c r="K561" i="25"/>
  <c r="K562" i="25"/>
  <c r="K563" i="25"/>
  <c r="K564" i="25"/>
  <c r="K565" i="25"/>
  <c r="K566" i="25"/>
  <c r="K567" i="25"/>
  <c r="K568" i="25"/>
  <c r="K569" i="25"/>
  <c r="K570" i="25"/>
  <c r="K571" i="25"/>
  <c r="K572" i="25"/>
  <c r="K573" i="25"/>
  <c r="K574" i="25"/>
  <c r="K575" i="25"/>
  <c r="K576" i="25"/>
  <c r="K577" i="25"/>
  <c r="K578" i="25"/>
  <c r="K579" i="25"/>
  <c r="K580" i="25"/>
  <c r="K581" i="25"/>
  <c r="K582" i="25"/>
  <c r="K583" i="25"/>
  <c r="K584" i="25"/>
  <c r="K585" i="25"/>
  <c r="K586" i="25"/>
  <c r="K587" i="25"/>
  <c r="K588" i="25"/>
  <c r="K589" i="25"/>
  <c r="K590" i="25"/>
  <c r="K591" i="25"/>
  <c r="K592" i="25"/>
  <c r="K593" i="25"/>
  <c r="K594" i="25"/>
  <c r="K595" i="25"/>
  <c r="K596" i="25"/>
  <c r="K597" i="25"/>
  <c r="K598" i="25"/>
  <c r="K599" i="25"/>
  <c r="K600" i="25"/>
  <c r="K601" i="25"/>
  <c r="K602" i="25"/>
  <c r="K603" i="25"/>
  <c r="K604" i="25"/>
  <c r="K605" i="25"/>
  <c r="K606" i="25"/>
  <c r="K607" i="25"/>
  <c r="K608" i="25"/>
  <c r="K609" i="25"/>
  <c r="K610" i="25"/>
  <c r="K611" i="25"/>
  <c r="K612" i="25"/>
  <c r="K613" i="25"/>
  <c r="K614" i="25"/>
  <c r="K615" i="25"/>
  <c r="K616" i="25"/>
  <c r="K617" i="25"/>
  <c r="K618" i="25"/>
  <c r="K619" i="25"/>
  <c r="K620" i="25"/>
  <c r="K621" i="25"/>
  <c r="K622" i="25"/>
  <c r="K623" i="25"/>
  <c r="K624" i="25"/>
  <c r="K625" i="25"/>
  <c r="K626" i="25"/>
  <c r="K627" i="25"/>
  <c r="K628" i="25"/>
  <c r="K629" i="25"/>
  <c r="K630" i="25"/>
  <c r="K631" i="25"/>
  <c r="K632" i="25"/>
  <c r="K633" i="25"/>
  <c r="K634" i="25"/>
  <c r="K635" i="25"/>
  <c r="K636" i="25"/>
  <c r="K637" i="25"/>
  <c r="K638" i="25"/>
  <c r="K639" i="25"/>
  <c r="K640" i="25"/>
  <c r="K641" i="25"/>
  <c r="K642" i="25"/>
  <c r="K643" i="25"/>
  <c r="K644" i="25"/>
  <c r="K645" i="25"/>
  <c r="K646" i="25"/>
  <c r="K647" i="25"/>
  <c r="K648" i="25"/>
  <c r="K649" i="25"/>
  <c r="K650" i="25"/>
  <c r="K651" i="25"/>
  <c r="K652" i="25"/>
  <c r="K653" i="25"/>
  <c r="K654" i="25"/>
  <c r="K655" i="25"/>
  <c r="K656" i="25"/>
  <c r="K657" i="25"/>
  <c r="K658" i="25"/>
  <c r="K659" i="25"/>
  <c r="K660" i="25"/>
  <c r="K661" i="25"/>
  <c r="K662" i="25"/>
  <c r="K663" i="25"/>
  <c r="K664" i="25"/>
  <c r="K665" i="25"/>
  <c r="K666" i="25"/>
  <c r="K667" i="25"/>
  <c r="K668" i="25"/>
  <c r="K669" i="25"/>
  <c r="K670" i="25"/>
  <c r="K671" i="25"/>
  <c r="K672" i="25"/>
  <c r="K673" i="25"/>
  <c r="K674" i="25"/>
  <c r="K675" i="25"/>
  <c r="K676" i="25"/>
  <c r="K677" i="25"/>
  <c r="K678" i="25"/>
  <c r="K679" i="25"/>
  <c r="K680" i="25"/>
  <c r="K681" i="25"/>
  <c r="K682" i="25"/>
  <c r="K683" i="25"/>
  <c r="K684" i="25"/>
  <c r="K685" i="25"/>
  <c r="K686" i="25"/>
  <c r="K687" i="25"/>
  <c r="K688" i="25"/>
  <c r="K689" i="25"/>
  <c r="K690" i="25"/>
  <c r="K691" i="25"/>
  <c r="K692" i="25"/>
  <c r="K693" i="25"/>
  <c r="K694" i="25"/>
  <c r="K695" i="25"/>
  <c r="K696" i="25"/>
  <c r="K697" i="25"/>
  <c r="K698" i="25"/>
  <c r="K699" i="25"/>
  <c r="K700" i="25"/>
  <c r="K701" i="25"/>
  <c r="K702" i="25"/>
  <c r="K703" i="25"/>
  <c r="K704" i="25"/>
  <c r="K705" i="25"/>
  <c r="K706" i="25"/>
  <c r="K707" i="25"/>
  <c r="K708" i="25"/>
  <c r="K709" i="25"/>
  <c r="K710" i="25"/>
  <c r="K711" i="25"/>
  <c r="K712" i="25"/>
  <c r="K713" i="25"/>
  <c r="K714" i="25"/>
  <c r="K715" i="25"/>
  <c r="K716" i="25"/>
  <c r="K717" i="25"/>
  <c r="K718" i="25"/>
  <c r="K719" i="25"/>
  <c r="K720" i="25"/>
  <c r="K721" i="25"/>
  <c r="K722" i="25"/>
  <c r="K723" i="25"/>
  <c r="K724" i="25"/>
  <c r="K725" i="25"/>
  <c r="K726" i="25"/>
  <c r="K727" i="25"/>
  <c r="K728" i="25"/>
  <c r="K729" i="25"/>
  <c r="K730" i="25"/>
  <c r="K731" i="25"/>
  <c r="K732" i="25"/>
  <c r="K733" i="25"/>
  <c r="K734" i="25"/>
  <c r="K735" i="25"/>
  <c r="K736" i="25"/>
  <c r="K737" i="25"/>
  <c r="K738" i="25"/>
  <c r="K739" i="25"/>
  <c r="K740" i="25"/>
  <c r="K741" i="25"/>
  <c r="K742" i="25"/>
  <c r="K743" i="25"/>
  <c r="K744" i="25"/>
  <c r="K745" i="25"/>
  <c r="K746" i="25"/>
  <c r="K747" i="25"/>
  <c r="K748" i="25"/>
  <c r="K749" i="25"/>
  <c r="K750" i="25"/>
  <c r="K751" i="25"/>
  <c r="K752" i="25"/>
  <c r="K753" i="25"/>
  <c r="K754" i="25"/>
  <c r="K755" i="25"/>
  <c r="K756" i="25"/>
  <c r="K757" i="25"/>
  <c r="K758" i="25"/>
  <c r="K759" i="25"/>
  <c r="K760" i="25"/>
  <c r="K761" i="25"/>
  <c r="K762" i="25"/>
  <c r="K763" i="25"/>
  <c r="K764" i="25"/>
  <c r="K765" i="25"/>
  <c r="K766" i="25"/>
  <c r="K767" i="25"/>
  <c r="K768" i="25"/>
  <c r="K769" i="25"/>
  <c r="K770" i="25"/>
  <c r="K771" i="25"/>
  <c r="K772" i="25"/>
  <c r="K773" i="25"/>
  <c r="K774" i="25"/>
  <c r="K775" i="25"/>
  <c r="K776" i="25"/>
  <c r="K777" i="25"/>
  <c r="K778" i="25"/>
  <c r="K779" i="25"/>
  <c r="K780" i="25"/>
  <c r="K781" i="25"/>
  <c r="K782" i="25"/>
  <c r="K783" i="25"/>
  <c r="K784" i="25"/>
  <c r="K785" i="25"/>
  <c r="K786" i="25"/>
  <c r="K787" i="25"/>
  <c r="K788" i="25"/>
  <c r="K789" i="25"/>
  <c r="K790" i="25"/>
  <c r="K791" i="25"/>
  <c r="K792" i="25"/>
  <c r="K793" i="25"/>
  <c r="K794" i="25"/>
  <c r="K795" i="25"/>
  <c r="K796" i="25"/>
  <c r="K797" i="25"/>
  <c r="K798" i="25"/>
  <c r="K799" i="25"/>
  <c r="K800" i="25"/>
  <c r="K801" i="25"/>
  <c r="K802" i="25"/>
  <c r="K803" i="25"/>
  <c r="K804" i="25"/>
  <c r="K805" i="25"/>
  <c r="K806" i="25"/>
  <c r="K807" i="25"/>
  <c r="K808" i="25"/>
  <c r="K809" i="25"/>
  <c r="K810" i="25"/>
  <c r="K811" i="25"/>
  <c r="K812" i="25"/>
  <c r="K813" i="25"/>
  <c r="K814" i="25"/>
  <c r="K815" i="25"/>
  <c r="K816" i="25"/>
  <c r="K817" i="25"/>
  <c r="K818" i="25"/>
  <c r="K819" i="25"/>
  <c r="K820" i="25"/>
  <c r="K821" i="25"/>
  <c r="K822" i="25"/>
  <c r="K823" i="25"/>
  <c r="K824" i="25"/>
  <c r="K825" i="25"/>
  <c r="K826" i="25"/>
  <c r="K827" i="25"/>
  <c r="K828" i="25"/>
  <c r="K829" i="25"/>
  <c r="K830" i="25"/>
  <c r="K831" i="25"/>
  <c r="K832" i="25"/>
  <c r="K833" i="25"/>
  <c r="K834" i="25"/>
  <c r="K835" i="25"/>
  <c r="K836" i="25"/>
  <c r="K837" i="25"/>
  <c r="K838" i="25"/>
  <c r="K839" i="25"/>
  <c r="K840" i="25"/>
  <c r="K841" i="25"/>
  <c r="K842" i="25"/>
  <c r="K843" i="25"/>
  <c r="K844" i="25"/>
  <c r="K845" i="25"/>
  <c r="K846" i="25"/>
  <c r="K847" i="25"/>
  <c r="K848" i="25"/>
  <c r="K849" i="25"/>
  <c r="K850" i="25"/>
  <c r="K851" i="25"/>
  <c r="K852" i="25"/>
  <c r="K853" i="25"/>
  <c r="K854" i="25"/>
  <c r="K855" i="25"/>
  <c r="K856" i="25"/>
  <c r="K857" i="25"/>
  <c r="K858" i="25"/>
  <c r="K859" i="25"/>
  <c r="K860" i="25"/>
  <c r="K861" i="25"/>
  <c r="K862" i="25"/>
  <c r="K863" i="25"/>
  <c r="K864" i="25"/>
  <c r="K865" i="25"/>
  <c r="K866" i="25"/>
  <c r="K867" i="25"/>
  <c r="K868" i="25"/>
  <c r="K869" i="25"/>
  <c r="K870" i="25"/>
  <c r="K871" i="25"/>
  <c r="K872" i="25"/>
  <c r="K873" i="25"/>
  <c r="K874" i="25"/>
  <c r="K875" i="25"/>
  <c r="K876" i="25"/>
  <c r="K877" i="25"/>
  <c r="K878" i="25"/>
  <c r="K879" i="25"/>
  <c r="K880" i="25"/>
  <c r="K881" i="25"/>
  <c r="K882" i="25"/>
  <c r="K883" i="25"/>
  <c r="K884" i="25"/>
  <c r="K885" i="25"/>
  <c r="K886" i="25"/>
  <c r="K887" i="25"/>
  <c r="K888" i="25"/>
  <c r="K889" i="25"/>
  <c r="K890" i="25"/>
  <c r="K891" i="25"/>
  <c r="K892" i="25"/>
  <c r="K893" i="25"/>
  <c r="K894" i="25"/>
  <c r="K895" i="25"/>
  <c r="K896" i="25"/>
  <c r="K897" i="25"/>
  <c r="K898" i="25"/>
  <c r="K899" i="25"/>
  <c r="K900" i="25"/>
  <c r="K901" i="25"/>
  <c r="K902" i="25"/>
  <c r="K903" i="25"/>
  <c r="K904" i="25"/>
  <c r="K905" i="25"/>
  <c r="K906" i="25"/>
  <c r="K907" i="25"/>
  <c r="K908" i="25"/>
  <c r="K909" i="25"/>
  <c r="K910" i="25"/>
  <c r="K911" i="25"/>
  <c r="K912" i="25"/>
  <c r="K913" i="25"/>
  <c r="K914" i="25"/>
  <c r="K915" i="25"/>
  <c r="K916" i="25"/>
  <c r="K917" i="25"/>
  <c r="K918" i="25"/>
  <c r="K919" i="25"/>
  <c r="K920" i="25"/>
  <c r="K921" i="25"/>
  <c r="K922" i="25"/>
  <c r="K923" i="25"/>
  <c r="K924" i="25"/>
  <c r="K925" i="25"/>
  <c r="K926" i="25"/>
  <c r="K927" i="25"/>
  <c r="K928" i="25"/>
  <c r="K929" i="25"/>
  <c r="K930" i="25"/>
  <c r="K931" i="25"/>
  <c r="K932" i="25"/>
  <c r="K933" i="25"/>
  <c r="K934" i="25"/>
  <c r="K935" i="25"/>
  <c r="K936" i="25"/>
  <c r="K937" i="25"/>
  <c r="K938" i="25"/>
  <c r="K939" i="25"/>
  <c r="K940" i="25"/>
  <c r="K941" i="25"/>
  <c r="K942" i="25"/>
  <c r="K943" i="25"/>
  <c r="K944" i="25"/>
  <c r="K945" i="25"/>
  <c r="K946" i="25"/>
  <c r="K947" i="25"/>
  <c r="K948" i="25"/>
  <c r="K949" i="25"/>
  <c r="K950" i="25"/>
  <c r="K951" i="25"/>
  <c r="K952" i="25"/>
  <c r="K953" i="25"/>
  <c r="K954" i="25"/>
  <c r="K955" i="25"/>
  <c r="K956" i="25"/>
  <c r="K957" i="25"/>
  <c r="K958" i="25"/>
  <c r="K959" i="25"/>
  <c r="K960" i="25"/>
  <c r="K961" i="25"/>
  <c r="K962" i="25"/>
  <c r="K963" i="25"/>
  <c r="K964" i="25"/>
  <c r="K965" i="25"/>
  <c r="K966" i="25"/>
  <c r="K967" i="25"/>
  <c r="K968" i="25"/>
  <c r="K969" i="25"/>
  <c r="K970" i="25"/>
  <c r="K971" i="25"/>
  <c r="K972" i="25"/>
  <c r="K973" i="25"/>
  <c r="K974" i="25"/>
  <c r="K975" i="25"/>
  <c r="K976" i="25"/>
  <c r="K977" i="25"/>
  <c r="K978" i="25"/>
  <c r="K979" i="25"/>
  <c r="K980" i="25"/>
  <c r="K981" i="25"/>
  <c r="K982" i="25"/>
  <c r="K983" i="25"/>
  <c r="K984" i="25"/>
  <c r="K985" i="25"/>
  <c r="K986" i="25"/>
  <c r="K987" i="25"/>
  <c r="K988" i="25"/>
  <c r="K989" i="25"/>
  <c r="K990" i="25"/>
  <c r="K991" i="25"/>
  <c r="K992" i="25"/>
  <c r="K993" i="25"/>
  <c r="K994" i="25"/>
  <c r="K995" i="25"/>
  <c r="K996" i="25"/>
  <c r="K997" i="25"/>
  <c r="K998" i="25"/>
  <c r="K999" i="25"/>
  <c r="K1000" i="25"/>
  <c r="K1001" i="25"/>
  <c r="K1002" i="25"/>
  <c r="K1003" i="25"/>
  <c r="K1004" i="25"/>
  <c r="K1005" i="25"/>
  <c r="K1006" i="25"/>
  <c r="K1007" i="25"/>
  <c r="K1008" i="25"/>
  <c r="K1009" i="25"/>
  <c r="K1010" i="25"/>
  <c r="K1011" i="25"/>
  <c r="K1012" i="25"/>
  <c r="K1013" i="25"/>
  <c r="K1014" i="25"/>
  <c r="K1015" i="25"/>
  <c r="K1016" i="25"/>
  <c r="K1017" i="25"/>
  <c r="K1018" i="25"/>
  <c r="K1019" i="25"/>
  <c r="K1020" i="25"/>
  <c r="K1021" i="25"/>
  <c r="K1022" i="25"/>
  <c r="K39" i="25"/>
  <c r="J1022" i="25"/>
  <c r="E1022" i="25"/>
  <c r="J1021" i="25"/>
  <c r="E1021" i="25"/>
  <c r="L1021" i="25" s="1"/>
  <c r="J1020" i="25"/>
  <c r="E1020" i="25"/>
  <c r="J1019" i="25"/>
  <c r="E1019" i="25"/>
  <c r="P1019" i="25" s="1"/>
  <c r="J1018" i="25"/>
  <c r="E1018" i="25"/>
  <c r="T1018" i="25" s="1"/>
  <c r="J1017" i="25"/>
  <c r="E1017" i="25"/>
  <c r="J1016" i="25"/>
  <c r="E1016" i="25"/>
  <c r="N1016" i="25" s="1"/>
  <c r="J1015" i="25"/>
  <c r="E1015" i="25"/>
  <c r="J1014" i="25"/>
  <c r="E1014" i="25"/>
  <c r="N1014" i="25" s="1"/>
  <c r="J1013" i="25"/>
  <c r="E1013" i="25"/>
  <c r="J1012" i="25"/>
  <c r="E1012" i="25"/>
  <c r="R1012" i="25" s="1"/>
  <c r="J1011" i="25"/>
  <c r="E1011" i="25"/>
  <c r="P1011" i="25" s="1"/>
  <c r="J1010" i="25"/>
  <c r="E1010" i="25"/>
  <c r="J1009" i="25"/>
  <c r="E1009" i="25"/>
  <c r="T1009" i="25" s="1"/>
  <c r="J1008" i="25"/>
  <c r="E1008" i="25"/>
  <c r="J1007" i="25"/>
  <c r="E1007" i="25"/>
  <c r="R1007" i="25" s="1"/>
  <c r="J1006" i="25"/>
  <c r="E1006" i="25"/>
  <c r="P1006" i="25" s="1"/>
  <c r="J1005" i="25"/>
  <c r="E1005" i="25"/>
  <c r="T1005" i="25" s="1"/>
  <c r="J1004" i="25"/>
  <c r="E1004" i="25"/>
  <c r="T1004" i="25" s="1"/>
  <c r="J1003" i="25"/>
  <c r="E1003" i="25"/>
  <c r="J1002" i="25"/>
  <c r="E1002" i="25"/>
  <c r="J1001" i="25"/>
  <c r="E1001" i="25"/>
  <c r="T1001" i="25" s="1"/>
  <c r="J1000" i="25"/>
  <c r="E1000" i="25"/>
  <c r="J999" i="25"/>
  <c r="E999" i="25"/>
  <c r="L999" i="25" s="1"/>
  <c r="J998" i="25"/>
  <c r="E998" i="25"/>
  <c r="J997" i="25"/>
  <c r="E997" i="25"/>
  <c r="P997" i="25" s="1"/>
  <c r="J996" i="25"/>
  <c r="E996" i="25"/>
  <c r="J995" i="25"/>
  <c r="E995" i="25"/>
  <c r="J994" i="25"/>
  <c r="E994" i="25"/>
  <c r="J993" i="25"/>
  <c r="E993" i="25"/>
  <c r="J992" i="25"/>
  <c r="E992" i="25"/>
  <c r="N992" i="25" s="1"/>
  <c r="J991" i="25"/>
  <c r="E991" i="25"/>
  <c r="T991" i="25" s="1"/>
  <c r="J990" i="25"/>
  <c r="E990" i="25"/>
  <c r="J989" i="25"/>
  <c r="E989" i="25"/>
  <c r="J988" i="25"/>
  <c r="E988" i="25"/>
  <c r="N988" i="25" s="1"/>
  <c r="J987" i="25"/>
  <c r="E987" i="25"/>
  <c r="L987" i="25" s="1"/>
  <c r="J986" i="25"/>
  <c r="E986" i="25"/>
  <c r="J985" i="25"/>
  <c r="E985" i="25"/>
  <c r="N985" i="25" s="1"/>
  <c r="J984" i="25"/>
  <c r="E984" i="25"/>
  <c r="P984" i="25" s="1"/>
  <c r="J983" i="25"/>
  <c r="E983" i="25"/>
  <c r="J982" i="25"/>
  <c r="E982" i="25"/>
  <c r="P982" i="25" s="1"/>
  <c r="J981" i="25"/>
  <c r="E981" i="25"/>
  <c r="J980" i="25"/>
  <c r="E980" i="25"/>
  <c r="T980" i="25" s="1"/>
  <c r="J979" i="25"/>
  <c r="E979" i="25"/>
  <c r="N979" i="25" s="1"/>
  <c r="J978" i="25"/>
  <c r="E978" i="25"/>
  <c r="P978" i="25" s="1"/>
  <c r="J977" i="25"/>
  <c r="E977" i="25"/>
  <c r="J976" i="25"/>
  <c r="E976" i="25"/>
  <c r="J975" i="25"/>
  <c r="E975" i="25"/>
  <c r="J974" i="25"/>
  <c r="E974" i="25"/>
  <c r="J973" i="25"/>
  <c r="E973" i="25"/>
  <c r="J972" i="25"/>
  <c r="E972" i="25"/>
  <c r="L972" i="25" s="1"/>
  <c r="J971" i="25"/>
  <c r="E971" i="25"/>
  <c r="J970" i="25"/>
  <c r="E970" i="25"/>
  <c r="J969" i="25"/>
  <c r="E969" i="25"/>
  <c r="J968" i="25"/>
  <c r="E968" i="25"/>
  <c r="J967" i="25"/>
  <c r="E967" i="25"/>
  <c r="R967" i="25" s="1"/>
  <c r="J966" i="25"/>
  <c r="E966" i="25"/>
  <c r="N966" i="25" s="1"/>
  <c r="J965" i="25"/>
  <c r="E965" i="25"/>
  <c r="T965" i="25" s="1"/>
  <c r="J964" i="25"/>
  <c r="E964" i="25"/>
  <c r="J963" i="25"/>
  <c r="E963" i="25"/>
  <c r="L963" i="25" s="1"/>
  <c r="J962" i="25"/>
  <c r="E962" i="25"/>
  <c r="J961" i="25"/>
  <c r="E961" i="25"/>
  <c r="R961" i="25" s="1"/>
  <c r="J960" i="25"/>
  <c r="E960" i="25"/>
  <c r="L960" i="25" s="1"/>
  <c r="J959" i="25"/>
  <c r="E959" i="25"/>
  <c r="J958" i="25"/>
  <c r="E958" i="25"/>
  <c r="J957" i="25"/>
  <c r="E957" i="25"/>
  <c r="J956" i="25"/>
  <c r="E956" i="25"/>
  <c r="J955" i="25"/>
  <c r="E955" i="25"/>
  <c r="J954" i="25"/>
  <c r="E954" i="25"/>
  <c r="J953" i="25"/>
  <c r="E953" i="25"/>
  <c r="J952" i="25"/>
  <c r="E952" i="25"/>
  <c r="T952" i="25" s="1"/>
  <c r="J951" i="25"/>
  <c r="E951" i="25"/>
  <c r="L951" i="25" s="1"/>
  <c r="J950" i="25"/>
  <c r="E950" i="25"/>
  <c r="P950" i="25" s="1"/>
  <c r="J949" i="25"/>
  <c r="E949" i="25"/>
  <c r="L949" i="25" s="1"/>
  <c r="J948" i="25"/>
  <c r="E948" i="25"/>
  <c r="J947" i="25"/>
  <c r="E947" i="25"/>
  <c r="J946" i="25"/>
  <c r="E946" i="25"/>
  <c r="R946" i="25" s="1"/>
  <c r="J945" i="25"/>
  <c r="E945" i="25"/>
  <c r="J944" i="25"/>
  <c r="E944" i="25"/>
  <c r="P944" i="25" s="1"/>
  <c r="J943" i="25"/>
  <c r="E943" i="25"/>
  <c r="R943" i="25" s="1"/>
  <c r="J942" i="25"/>
  <c r="E942" i="25"/>
  <c r="P942" i="25" s="1"/>
  <c r="J941" i="25"/>
  <c r="E941" i="25"/>
  <c r="J940" i="25"/>
  <c r="E940" i="25"/>
  <c r="N940" i="25" s="1"/>
  <c r="J939" i="25"/>
  <c r="E939" i="25"/>
  <c r="N939" i="25" s="1"/>
  <c r="J938" i="25"/>
  <c r="E938" i="25"/>
  <c r="J937" i="25"/>
  <c r="E937" i="25"/>
  <c r="J936" i="25"/>
  <c r="E936" i="25"/>
  <c r="T936" i="25" s="1"/>
  <c r="J935" i="25"/>
  <c r="E935" i="25"/>
  <c r="J934" i="25"/>
  <c r="E934" i="25"/>
  <c r="L934" i="25" s="1"/>
  <c r="J933" i="25"/>
  <c r="E933" i="25"/>
  <c r="N933" i="25" s="1"/>
  <c r="J932" i="25"/>
  <c r="E932" i="25"/>
  <c r="N931" i="25"/>
  <c r="J931" i="25"/>
  <c r="E931" i="25"/>
  <c r="J930" i="25"/>
  <c r="E930" i="25"/>
  <c r="J929" i="25"/>
  <c r="E929" i="25"/>
  <c r="J928" i="25"/>
  <c r="E928" i="25"/>
  <c r="J927" i="25"/>
  <c r="E927" i="25"/>
  <c r="J926" i="25"/>
  <c r="E926" i="25"/>
  <c r="J925" i="25"/>
  <c r="E925" i="25"/>
  <c r="J924" i="25"/>
  <c r="E924" i="25"/>
  <c r="T924" i="25" s="1"/>
  <c r="J923" i="25"/>
  <c r="E923" i="25"/>
  <c r="J922" i="25"/>
  <c r="E922" i="25"/>
  <c r="P922" i="25" s="1"/>
  <c r="J921" i="25"/>
  <c r="E921" i="25"/>
  <c r="J920" i="25"/>
  <c r="E920" i="25"/>
  <c r="J919" i="25"/>
  <c r="E919" i="25"/>
  <c r="J918" i="25"/>
  <c r="E918" i="25"/>
  <c r="J917" i="25"/>
  <c r="E917" i="25"/>
  <c r="J916" i="25"/>
  <c r="E916" i="25"/>
  <c r="J915" i="25"/>
  <c r="E915" i="25"/>
  <c r="R915" i="25" s="1"/>
  <c r="J914" i="25"/>
  <c r="E914" i="25"/>
  <c r="J913" i="25"/>
  <c r="E913" i="25"/>
  <c r="J912" i="25"/>
  <c r="E912" i="25"/>
  <c r="L912" i="25" s="1"/>
  <c r="J911" i="25"/>
  <c r="E911" i="25"/>
  <c r="J910" i="25"/>
  <c r="E910" i="25"/>
  <c r="J909" i="25"/>
  <c r="E909" i="25"/>
  <c r="T909" i="25" s="1"/>
  <c r="J908" i="25"/>
  <c r="E908" i="25"/>
  <c r="J907" i="25"/>
  <c r="E907" i="25"/>
  <c r="J906" i="25"/>
  <c r="E906" i="25"/>
  <c r="P906" i="25" s="1"/>
  <c r="J905" i="25"/>
  <c r="E905" i="25"/>
  <c r="P905" i="25" s="1"/>
  <c r="J904" i="25"/>
  <c r="E904" i="25"/>
  <c r="J903" i="25"/>
  <c r="E903" i="25"/>
  <c r="P903" i="25" s="1"/>
  <c r="J902" i="25"/>
  <c r="E902" i="25"/>
  <c r="J901" i="25"/>
  <c r="E901" i="25"/>
  <c r="J900" i="25"/>
  <c r="E900" i="25"/>
  <c r="J899" i="25"/>
  <c r="E899" i="25"/>
  <c r="J898" i="25"/>
  <c r="E898" i="25"/>
  <c r="J897" i="25"/>
  <c r="E897" i="25"/>
  <c r="J896" i="25"/>
  <c r="E896" i="25"/>
  <c r="L896" i="25" s="1"/>
  <c r="J895" i="25"/>
  <c r="E895" i="25"/>
  <c r="T895" i="25" s="1"/>
  <c r="J894" i="25"/>
  <c r="E894" i="25"/>
  <c r="J893" i="25"/>
  <c r="E893" i="25"/>
  <c r="N893" i="25" s="1"/>
  <c r="J892" i="25"/>
  <c r="E892" i="25"/>
  <c r="P892" i="25" s="1"/>
  <c r="J891" i="25"/>
  <c r="E891" i="25"/>
  <c r="J890" i="25"/>
  <c r="E890" i="25"/>
  <c r="J889" i="25"/>
  <c r="E889" i="25"/>
  <c r="N889" i="25" s="1"/>
  <c r="J888" i="25"/>
  <c r="E888" i="25"/>
  <c r="J887" i="25"/>
  <c r="E887" i="25"/>
  <c r="L887" i="25" s="1"/>
  <c r="J886" i="25"/>
  <c r="E886" i="25"/>
  <c r="J885" i="25"/>
  <c r="E885" i="25"/>
  <c r="J884" i="25"/>
  <c r="E884" i="25"/>
  <c r="T884" i="25" s="1"/>
  <c r="J883" i="25"/>
  <c r="E883" i="25"/>
  <c r="J882" i="25"/>
  <c r="E882" i="25"/>
  <c r="R882" i="25" s="1"/>
  <c r="J881" i="25"/>
  <c r="E881" i="25"/>
  <c r="J880" i="25"/>
  <c r="E880" i="25"/>
  <c r="P880" i="25" s="1"/>
  <c r="J879" i="25"/>
  <c r="E879" i="25"/>
  <c r="J878" i="25"/>
  <c r="E878" i="25"/>
  <c r="J877" i="25"/>
  <c r="E877" i="25"/>
  <c r="R877" i="25" s="1"/>
  <c r="J876" i="25"/>
  <c r="E876" i="25"/>
  <c r="P876" i="25" s="1"/>
  <c r="J875" i="25"/>
  <c r="E875" i="25"/>
  <c r="R875" i="25" s="1"/>
  <c r="J874" i="25"/>
  <c r="E874" i="25"/>
  <c r="J873" i="25"/>
  <c r="E873" i="25"/>
  <c r="P873" i="25" s="1"/>
  <c r="J872" i="25"/>
  <c r="E872" i="25"/>
  <c r="R872" i="25" s="1"/>
  <c r="J871" i="25"/>
  <c r="E871" i="25"/>
  <c r="N871" i="25" s="1"/>
  <c r="J870" i="25"/>
  <c r="E870" i="25"/>
  <c r="T870" i="25" s="1"/>
  <c r="J869" i="25"/>
  <c r="E869" i="25"/>
  <c r="J868" i="25"/>
  <c r="E868" i="25"/>
  <c r="J867" i="25"/>
  <c r="E867" i="25"/>
  <c r="T867" i="25" s="1"/>
  <c r="J866" i="25"/>
  <c r="E866" i="25"/>
  <c r="J865" i="25"/>
  <c r="E865" i="25"/>
  <c r="J864" i="25"/>
  <c r="E864" i="25"/>
  <c r="T864" i="25" s="1"/>
  <c r="J863" i="25"/>
  <c r="E863" i="25"/>
  <c r="J862" i="25"/>
  <c r="E862" i="25"/>
  <c r="N862" i="25" s="1"/>
  <c r="J861" i="25"/>
  <c r="E861" i="25"/>
  <c r="J860" i="25"/>
  <c r="E860" i="25"/>
  <c r="J859" i="25"/>
  <c r="E859" i="25"/>
  <c r="T859" i="25" s="1"/>
  <c r="J858" i="25"/>
  <c r="E858" i="25"/>
  <c r="N858" i="25" s="1"/>
  <c r="J857" i="25"/>
  <c r="E857" i="25"/>
  <c r="J856" i="25"/>
  <c r="E856" i="25"/>
  <c r="N856" i="25" s="1"/>
  <c r="J855" i="25"/>
  <c r="E855" i="25"/>
  <c r="L855" i="25" s="1"/>
  <c r="J854" i="25"/>
  <c r="E854" i="25"/>
  <c r="J853" i="25"/>
  <c r="E853" i="25"/>
  <c r="T853" i="25" s="1"/>
  <c r="J852" i="25"/>
  <c r="E852" i="25"/>
  <c r="J851" i="25"/>
  <c r="E851" i="25"/>
  <c r="J850" i="25"/>
  <c r="E850" i="25"/>
  <c r="L850" i="25" s="1"/>
  <c r="J849" i="25"/>
  <c r="E849" i="25"/>
  <c r="J848" i="25"/>
  <c r="E848" i="25"/>
  <c r="J847" i="25"/>
  <c r="E847" i="25"/>
  <c r="R847" i="25" s="1"/>
  <c r="J846" i="25"/>
  <c r="E846" i="25"/>
  <c r="J845" i="25"/>
  <c r="E845" i="25"/>
  <c r="R845" i="25" s="1"/>
  <c r="J844" i="25"/>
  <c r="E844" i="25"/>
  <c r="R844" i="25" s="1"/>
  <c r="J843" i="25"/>
  <c r="E843" i="25"/>
  <c r="J842" i="25"/>
  <c r="E842" i="25"/>
  <c r="J841" i="25"/>
  <c r="E841" i="25"/>
  <c r="J840" i="25"/>
  <c r="E840" i="25"/>
  <c r="N840" i="25" s="1"/>
  <c r="J839" i="25"/>
  <c r="E839" i="25"/>
  <c r="J838" i="25"/>
  <c r="E838" i="25"/>
  <c r="J837" i="25"/>
  <c r="E837" i="25"/>
  <c r="L837" i="25" s="1"/>
  <c r="J836" i="25"/>
  <c r="E836" i="25"/>
  <c r="N836" i="25" s="1"/>
  <c r="J835" i="25"/>
  <c r="E835" i="25"/>
  <c r="L835" i="25" s="1"/>
  <c r="J834" i="25"/>
  <c r="E834" i="25"/>
  <c r="N834" i="25" s="1"/>
  <c r="J833" i="25"/>
  <c r="E833" i="25"/>
  <c r="J832" i="25"/>
  <c r="E832" i="25"/>
  <c r="J831" i="25"/>
  <c r="E831" i="25"/>
  <c r="N831" i="25" s="1"/>
  <c r="J830" i="25"/>
  <c r="E830" i="25"/>
  <c r="J829" i="25"/>
  <c r="E829" i="25"/>
  <c r="J828" i="25"/>
  <c r="E828" i="25"/>
  <c r="J827" i="25"/>
  <c r="E827" i="25"/>
  <c r="T827" i="25" s="1"/>
  <c r="J826" i="25"/>
  <c r="E826" i="25"/>
  <c r="T826" i="25" s="1"/>
  <c r="J825" i="25"/>
  <c r="E825" i="25"/>
  <c r="J824" i="25"/>
  <c r="E824" i="25"/>
  <c r="J823" i="25"/>
  <c r="E823" i="25"/>
  <c r="T823" i="25" s="1"/>
  <c r="J822" i="25"/>
  <c r="E822" i="25"/>
  <c r="J821" i="25"/>
  <c r="E821" i="25"/>
  <c r="P821" i="25" s="1"/>
  <c r="J820" i="25"/>
  <c r="E820" i="25"/>
  <c r="J819" i="25"/>
  <c r="E819" i="25"/>
  <c r="J818" i="25"/>
  <c r="E818" i="25"/>
  <c r="J817" i="25"/>
  <c r="E817" i="25"/>
  <c r="J816" i="25"/>
  <c r="E816" i="25"/>
  <c r="R816" i="25" s="1"/>
  <c r="J815" i="25"/>
  <c r="E815" i="25"/>
  <c r="J814" i="25"/>
  <c r="E814" i="25"/>
  <c r="T814" i="25" s="1"/>
  <c r="J813" i="25"/>
  <c r="E813" i="25"/>
  <c r="J812" i="25"/>
  <c r="E812" i="25"/>
  <c r="T812" i="25" s="1"/>
  <c r="J811" i="25"/>
  <c r="E811" i="25"/>
  <c r="P811" i="25" s="1"/>
  <c r="J810" i="25"/>
  <c r="E810" i="25"/>
  <c r="N810" i="25" s="1"/>
  <c r="J809" i="25"/>
  <c r="E809" i="25"/>
  <c r="J808" i="25"/>
  <c r="E808" i="25"/>
  <c r="N808" i="25" s="1"/>
  <c r="J807" i="25"/>
  <c r="E807" i="25"/>
  <c r="L807" i="25" s="1"/>
  <c r="J806" i="25"/>
  <c r="E806" i="25"/>
  <c r="J805" i="25"/>
  <c r="E805" i="25"/>
  <c r="L805" i="25" s="1"/>
  <c r="J804" i="25"/>
  <c r="E804" i="25"/>
  <c r="R804" i="25" s="1"/>
  <c r="J803" i="25"/>
  <c r="E803" i="25"/>
  <c r="J802" i="25"/>
  <c r="E802" i="25"/>
  <c r="N802" i="25" s="1"/>
  <c r="J801" i="25"/>
  <c r="E801" i="25"/>
  <c r="T801" i="25" s="1"/>
  <c r="J800" i="25"/>
  <c r="E800" i="25"/>
  <c r="J799" i="25"/>
  <c r="E799" i="25"/>
  <c r="J798" i="25"/>
  <c r="E798" i="25"/>
  <c r="J797" i="25"/>
  <c r="E797" i="25"/>
  <c r="J796" i="25"/>
  <c r="E796" i="25"/>
  <c r="J795" i="25"/>
  <c r="E795" i="25"/>
  <c r="J794" i="25"/>
  <c r="E794" i="25"/>
  <c r="J793" i="25"/>
  <c r="E793" i="25"/>
  <c r="L793" i="25" s="1"/>
  <c r="J792" i="25"/>
  <c r="E792" i="25"/>
  <c r="J791" i="25"/>
  <c r="E791" i="25"/>
  <c r="J790" i="25"/>
  <c r="E790" i="25"/>
  <c r="L790" i="25" s="1"/>
  <c r="J789" i="25"/>
  <c r="E789" i="25"/>
  <c r="J788" i="25"/>
  <c r="E788" i="25"/>
  <c r="J787" i="25"/>
  <c r="E787" i="25"/>
  <c r="J786" i="25"/>
  <c r="E786" i="25"/>
  <c r="J785" i="25"/>
  <c r="E785" i="25"/>
  <c r="J784" i="25"/>
  <c r="E784" i="25"/>
  <c r="L784" i="25" s="1"/>
  <c r="J783" i="25"/>
  <c r="E783" i="25"/>
  <c r="R783" i="25" s="1"/>
  <c r="J782" i="25"/>
  <c r="E782" i="25"/>
  <c r="J781" i="25"/>
  <c r="E781" i="25"/>
  <c r="J780" i="25"/>
  <c r="E780" i="25"/>
  <c r="J779" i="25"/>
  <c r="E779" i="25"/>
  <c r="J778" i="25"/>
  <c r="E778" i="25"/>
  <c r="T778" i="25" s="1"/>
  <c r="J777" i="25"/>
  <c r="E777" i="25"/>
  <c r="R777" i="25" s="1"/>
  <c r="J776" i="25"/>
  <c r="E776" i="25"/>
  <c r="J775" i="25"/>
  <c r="E775" i="25"/>
  <c r="P775" i="25" s="1"/>
  <c r="J774" i="25"/>
  <c r="E774" i="25"/>
  <c r="J773" i="25"/>
  <c r="E773" i="25"/>
  <c r="R773" i="25" s="1"/>
  <c r="J772" i="25"/>
  <c r="E772" i="25"/>
  <c r="L772" i="25" s="1"/>
  <c r="J771" i="25"/>
  <c r="E771" i="25"/>
  <c r="J770" i="25"/>
  <c r="E770" i="25"/>
  <c r="J769" i="25"/>
  <c r="E769" i="25"/>
  <c r="J768" i="25"/>
  <c r="E768" i="25"/>
  <c r="T768" i="25" s="1"/>
  <c r="J767" i="25"/>
  <c r="E767" i="25"/>
  <c r="L767" i="25" s="1"/>
  <c r="J766" i="25"/>
  <c r="E766" i="25"/>
  <c r="J765" i="25"/>
  <c r="E765" i="25"/>
  <c r="P765" i="25" s="1"/>
  <c r="J764" i="25"/>
  <c r="E764" i="25"/>
  <c r="J763" i="25"/>
  <c r="E763" i="25"/>
  <c r="J762" i="25"/>
  <c r="E762" i="25"/>
  <c r="J761" i="25"/>
  <c r="E761" i="25"/>
  <c r="J760" i="25"/>
  <c r="E760" i="25"/>
  <c r="L760" i="25" s="1"/>
  <c r="J759" i="25"/>
  <c r="E759" i="25"/>
  <c r="J758" i="25"/>
  <c r="E758" i="25"/>
  <c r="J757" i="25"/>
  <c r="E757" i="25"/>
  <c r="P757" i="25" s="1"/>
  <c r="J756" i="25"/>
  <c r="E756" i="25"/>
  <c r="J755" i="25"/>
  <c r="E755" i="25"/>
  <c r="J754" i="25"/>
  <c r="E754" i="25"/>
  <c r="L754" i="25" s="1"/>
  <c r="J753" i="25"/>
  <c r="E753" i="25"/>
  <c r="J752" i="25"/>
  <c r="E752" i="25"/>
  <c r="J751" i="25"/>
  <c r="E751" i="25"/>
  <c r="J750" i="25"/>
  <c r="E750" i="25"/>
  <c r="P750" i="25" s="1"/>
  <c r="J749" i="25"/>
  <c r="E749" i="25"/>
  <c r="J748" i="25"/>
  <c r="E748" i="25"/>
  <c r="P748" i="25" s="1"/>
  <c r="J747" i="25"/>
  <c r="E747" i="25"/>
  <c r="P747" i="25" s="1"/>
  <c r="J746" i="25"/>
  <c r="E746" i="25"/>
  <c r="J745" i="25"/>
  <c r="E745" i="25"/>
  <c r="J744" i="25"/>
  <c r="E744" i="25"/>
  <c r="J743" i="25"/>
  <c r="E743" i="25"/>
  <c r="R743" i="25" s="1"/>
  <c r="J742" i="25"/>
  <c r="E742" i="25"/>
  <c r="J741" i="25"/>
  <c r="E741" i="25"/>
  <c r="N741" i="25" s="1"/>
  <c r="J740" i="25"/>
  <c r="E740" i="25"/>
  <c r="J739" i="25"/>
  <c r="E739" i="25"/>
  <c r="N739" i="25" s="1"/>
  <c r="J738" i="25"/>
  <c r="E738" i="25"/>
  <c r="J737" i="25"/>
  <c r="E737" i="25"/>
  <c r="L737" i="25" s="1"/>
  <c r="J736" i="25"/>
  <c r="E736" i="25"/>
  <c r="N736" i="25" s="1"/>
  <c r="J735" i="25"/>
  <c r="E735" i="25"/>
  <c r="J734" i="25"/>
  <c r="E734" i="25"/>
  <c r="J733" i="25"/>
  <c r="E733" i="25"/>
  <c r="J732" i="25"/>
  <c r="E732" i="25"/>
  <c r="L732" i="25" s="1"/>
  <c r="J731" i="25"/>
  <c r="E731" i="25"/>
  <c r="L731" i="25" s="1"/>
  <c r="J730" i="25"/>
  <c r="E730" i="25"/>
  <c r="T730" i="25" s="1"/>
  <c r="J729" i="25"/>
  <c r="E729" i="25"/>
  <c r="N729" i="25" s="1"/>
  <c r="J728" i="25"/>
  <c r="E728" i="25"/>
  <c r="N728" i="25" s="1"/>
  <c r="J727" i="25"/>
  <c r="E727" i="25"/>
  <c r="P727" i="25" s="1"/>
  <c r="J726" i="25"/>
  <c r="E726" i="25"/>
  <c r="R726" i="25" s="1"/>
  <c r="J725" i="25"/>
  <c r="E725" i="25"/>
  <c r="R725" i="25" s="1"/>
  <c r="J724" i="25"/>
  <c r="E724" i="25"/>
  <c r="T724" i="25" s="1"/>
  <c r="J723" i="25"/>
  <c r="E723" i="25"/>
  <c r="J722" i="25"/>
  <c r="E722" i="25"/>
  <c r="J721" i="25"/>
  <c r="E721" i="25"/>
  <c r="J720" i="25"/>
  <c r="E720" i="25"/>
  <c r="L720" i="25" s="1"/>
  <c r="J719" i="25"/>
  <c r="E719" i="25"/>
  <c r="L719" i="25" s="1"/>
  <c r="J718" i="25"/>
  <c r="E718" i="25"/>
  <c r="J717" i="25"/>
  <c r="E717" i="25"/>
  <c r="P717" i="25" s="1"/>
  <c r="J716" i="25"/>
  <c r="E716" i="25"/>
  <c r="J715" i="25"/>
  <c r="E715" i="25"/>
  <c r="J714" i="25"/>
  <c r="E714" i="25"/>
  <c r="R714" i="25" s="1"/>
  <c r="J713" i="25"/>
  <c r="E713" i="25"/>
  <c r="J712" i="25"/>
  <c r="E712" i="25"/>
  <c r="P712" i="25" s="1"/>
  <c r="J711" i="25"/>
  <c r="E711" i="25"/>
  <c r="J710" i="25"/>
  <c r="E710" i="25"/>
  <c r="J709" i="25"/>
  <c r="E709" i="25"/>
  <c r="N709" i="25" s="1"/>
  <c r="J708" i="25"/>
  <c r="E708" i="25"/>
  <c r="J707" i="25"/>
  <c r="E707" i="25"/>
  <c r="J706" i="25"/>
  <c r="E706" i="25"/>
  <c r="T706" i="25" s="1"/>
  <c r="J705" i="25"/>
  <c r="E705" i="25"/>
  <c r="T705" i="25" s="1"/>
  <c r="J704" i="25"/>
  <c r="E704" i="25"/>
  <c r="J703" i="25"/>
  <c r="E703" i="25"/>
  <c r="T703" i="25" s="1"/>
  <c r="J702" i="25"/>
  <c r="E702" i="25"/>
  <c r="J701" i="25"/>
  <c r="E701" i="25"/>
  <c r="T701" i="25" s="1"/>
  <c r="J700" i="25"/>
  <c r="E700" i="25"/>
  <c r="J699" i="25"/>
  <c r="E699" i="25"/>
  <c r="P699" i="25" s="1"/>
  <c r="J698" i="25"/>
  <c r="E698" i="25"/>
  <c r="J697" i="25"/>
  <c r="E697" i="25"/>
  <c r="L697" i="25" s="1"/>
  <c r="J696" i="25"/>
  <c r="E696" i="25"/>
  <c r="J695" i="25"/>
  <c r="E695" i="25"/>
  <c r="P695" i="25" s="1"/>
  <c r="J694" i="25"/>
  <c r="E694" i="25"/>
  <c r="J693" i="25"/>
  <c r="E693" i="25"/>
  <c r="J692" i="25"/>
  <c r="E692" i="25"/>
  <c r="J691" i="25"/>
  <c r="E691" i="25"/>
  <c r="J690" i="25"/>
  <c r="E690" i="25"/>
  <c r="T690" i="25" s="1"/>
  <c r="J689" i="25"/>
  <c r="E689" i="25"/>
  <c r="J688" i="25"/>
  <c r="E688" i="25"/>
  <c r="T688" i="25" s="1"/>
  <c r="J687" i="25"/>
  <c r="E687" i="25"/>
  <c r="R687" i="25" s="1"/>
  <c r="J686" i="25"/>
  <c r="E686" i="25"/>
  <c r="J685" i="25"/>
  <c r="E685" i="25"/>
  <c r="J684" i="25"/>
  <c r="E684" i="25"/>
  <c r="T684" i="25" s="1"/>
  <c r="J683" i="25"/>
  <c r="E683" i="25"/>
  <c r="J682" i="25"/>
  <c r="E682" i="25"/>
  <c r="J681" i="25"/>
  <c r="E681" i="25"/>
  <c r="J680" i="25"/>
  <c r="E680" i="25"/>
  <c r="J679" i="25"/>
  <c r="E679" i="25"/>
  <c r="T679" i="25" s="1"/>
  <c r="J678" i="25"/>
  <c r="E678" i="25"/>
  <c r="J677" i="25"/>
  <c r="E677" i="25"/>
  <c r="L677" i="25" s="1"/>
  <c r="J676" i="25"/>
  <c r="E676" i="25"/>
  <c r="J675" i="25"/>
  <c r="E675" i="25"/>
  <c r="L675" i="25" s="1"/>
  <c r="J674" i="25"/>
  <c r="E674" i="25"/>
  <c r="J673" i="25"/>
  <c r="E673" i="25"/>
  <c r="P673" i="25" s="1"/>
  <c r="J672" i="25"/>
  <c r="E672" i="25"/>
  <c r="J671" i="25"/>
  <c r="E671" i="25"/>
  <c r="J670" i="25"/>
  <c r="E670" i="25"/>
  <c r="J669" i="25"/>
  <c r="E669" i="25"/>
  <c r="J668" i="25"/>
  <c r="E668" i="25"/>
  <c r="R668" i="25" s="1"/>
  <c r="J667" i="25"/>
  <c r="E667" i="25"/>
  <c r="L667" i="25" s="1"/>
  <c r="J666" i="25"/>
  <c r="E666" i="25"/>
  <c r="L666" i="25" s="1"/>
  <c r="J665" i="25"/>
  <c r="E665" i="25"/>
  <c r="N665" i="25" s="1"/>
  <c r="J664" i="25"/>
  <c r="E664" i="25"/>
  <c r="J663" i="25"/>
  <c r="E663" i="25"/>
  <c r="J662" i="25"/>
  <c r="E662" i="25"/>
  <c r="J661" i="25"/>
  <c r="E661" i="25"/>
  <c r="J660" i="25"/>
  <c r="E660" i="25"/>
  <c r="T660" i="25" s="1"/>
  <c r="J659" i="25"/>
  <c r="E659" i="25"/>
  <c r="P659" i="25" s="1"/>
  <c r="J658" i="25"/>
  <c r="E658" i="25"/>
  <c r="J657" i="25"/>
  <c r="E657" i="25"/>
  <c r="J656" i="25"/>
  <c r="E656" i="25"/>
  <c r="J655" i="25"/>
  <c r="E655" i="25"/>
  <c r="L655" i="25" s="1"/>
  <c r="J654" i="25"/>
  <c r="E654" i="25"/>
  <c r="J653" i="25"/>
  <c r="E653" i="25"/>
  <c r="T653" i="25" s="1"/>
  <c r="J652" i="25"/>
  <c r="E652" i="25"/>
  <c r="J651" i="25"/>
  <c r="E651" i="25"/>
  <c r="J650" i="25"/>
  <c r="E650" i="25"/>
  <c r="N650" i="25" s="1"/>
  <c r="J649" i="25"/>
  <c r="E649" i="25"/>
  <c r="J648" i="25"/>
  <c r="E648" i="25"/>
  <c r="L648" i="25" s="1"/>
  <c r="J647" i="25"/>
  <c r="E647" i="25"/>
  <c r="T647" i="25" s="1"/>
  <c r="J646" i="25"/>
  <c r="E646" i="25"/>
  <c r="N646" i="25" s="1"/>
  <c r="J645" i="25"/>
  <c r="E645" i="25"/>
  <c r="R645" i="25" s="1"/>
  <c r="J644" i="25"/>
  <c r="E644" i="25"/>
  <c r="J643" i="25"/>
  <c r="E643" i="25"/>
  <c r="J642" i="25"/>
  <c r="E642" i="25"/>
  <c r="T642" i="25" s="1"/>
  <c r="J641" i="25"/>
  <c r="E641" i="25"/>
  <c r="P641" i="25" s="1"/>
  <c r="J640" i="25"/>
  <c r="E640" i="25"/>
  <c r="J639" i="25"/>
  <c r="E639" i="25"/>
  <c r="P639" i="25" s="1"/>
  <c r="J638" i="25"/>
  <c r="E638" i="25"/>
  <c r="J637" i="25"/>
  <c r="E637" i="25"/>
  <c r="N637" i="25" s="1"/>
  <c r="J636" i="25"/>
  <c r="E636" i="25"/>
  <c r="J635" i="25"/>
  <c r="E635" i="25"/>
  <c r="T635" i="25" s="1"/>
  <c r="J634" i="25"/>
  <c r="E634" i="25"/>
  <c r="J633" i="25"/>
  <c r="E633" i="25"/>
  <c r="J632" i="25"/>
  <c r="E632" i="25"/>
  <c r="J631" i="25"/>
  <c r="E631" i="25"/>
  <c r="R631" i="25" s="1"/>
  <c r="J630" i="25"/>
  <c r="E630" i="25"/>
  <c r="J629" i="25"/>
  <c r="E629" i="25"/>
  <c r="P629" i="25" s="1"/>
  <c r="J628" i="25"/>
  <c r="E628" i="25"/>
  <c r="J627" i="25"/>
  <c r="E627" i="25"/>
  <c r="P627" i="25" s="1"/>
  <c r="J626" i="25"/>
  <c r="E626" i="25"/>
  <c r="J625" i="25"/>
  <c r="E625" i="25"/>
  <c r="T625" i="25" s="1"/>
  <c r="J624" i="25"/>
  <c r="E624" i="25"/>
  <c r="P624" i="25" s="1"/>
  <c r="J623" i="25"/>
  <c r="E623" i="25"/>
  <c r="J622" i="25"/>
  <c r="E622" i="25"/>
  <c r="J621" i="25"/>
  <c r="E621" i="25"/>
  <c r="R621" i="25" s="1"/>
  <c r="J620" i="25"/>
  <c r="E620" i="25"/>
  <c r="J619" i="25"/>
  <c r="E619" i="25"/>
  <c r="J618" i="25"/>
  <c r="E618" i="25"/>
  <c r="L618" i="25" s="1"/>
  <c r="J617" i="25"/>
  <c r="E617" i="25"/>
  <c r="J616" i="25"/>
  <c r="E616" i="25"/>
  <c r="J615" i="25"/>
  <c r="E615" i="25"/>
  <c r="J614" i="25"/>
  <c r="E614" i="25"/>
  <c r="J613" i="25"/>
  <c r="E613" i="25"/>
  <c r="N613" i="25" s="1"/>
  <c r="J612" i="25"/>
  <c r="E612" i="25"/>
  <c r="L612" i="25" s="1"/>
  <c r="J611" i="25"/>
  <c r="E611" i="25"/>
  <c r="J610" i="25"/>
  <c r="E610" i="25"/>
  <c r="J609" i="25"/>
  <c r="E609" i="25"/>
  <c r="L609" i="25" s="1"/>
  <c r="J608" i="25"/>
  <c r="E608" i="25"/>
  <c r="T608" i="25" s="1"/>
  <c r="J607" i="25"/>
  <c r="E607" i="25"/>
  <c r="N607" i="25" s="1"/>
  <c r="J606" i="25"/>
  <c r="E606" i="25"/>
  <c r="T606" i="25" s="1"/>
  <c r="J605" i="25"/>
  <c r="E605" i="25"/>
  <c r="J604" i="25"/>
  <c r="E604" i="25"/>
  <c r="J603" i="25"/>
  <c r="E603" i="25"/>
  <c r="P603" i="25" s="1"/>
  <c r="J602" i="25"/>
  <c r="E602" i="25"/>
  <c r="J601" i="25"/>
  <c r="E601" i="25"/>
  <c r="J600" i="25"/>
  <c r="E600" i="25"/>
  <c r="J599" i="25"/>
  <c r="E599" i="25"/>
  <c r="J598" i="25"/>
  <c r="E598" i="25"/>
  <c r="L598" i="25" s="1"/>
  <c r="J597" i="25"/>
  <c r="E597" i="25"/>
  <c r="J596" i="25"/>
  <c r="E596" i="25"/>
  <c r="J595" i="25"/>
  <c r="E595" i="25"/>
  <c r="J594" i="25"/>
  <c r="E594" i="25"/>
  <c r="J593" i="25"/>
  <c r="E593" i="25"/>
  <c r="L593" i="25" s="1"/>
  <c r="J592" i="25"/>
  <c r="E592" i="25"/>
  <c r="N592" i="25" s="1"/>
  <c r="J591" i="25"/>
  <c r="E591" i="25"/>
  <c r="J590" i="25"/>
  <c r="E590" i="25"/>
  <c r="J589" i="25"/>
  <c r="E589" i="25"/>
  <c r="L589" i="25" s="1"/>
  <c r="J588" i="25"/>
  <c r="E588" i="25"/>
  <c r="T588" i="25" s="1"/>
  <c r="J587" i="25"/>
  <c r="E587" i="25"/>
  <c r="T587" i="25" s="1"/>
  <c r="J586" i="25"/>
  <c r="E586" i="25"/>
  <c r="J585" i="25"/>
  <c r="E585" i="25"/>
  <c r="J584" i="25"/>
  <c r="E584" i="25"/>
  <c r="J583" i="25"/>
  <c r="E583" i="25"/>
  <c r="J582" i="25"/>
  <c r="E582" i="25"/>
  <c r="J581" i="25"/>
  <c r="E581" i="25"/>
  <c r="R581" i="25" s="1"/>
  <c r="J580" i="25"/>
  <c r="E580" i="25"/>
  <c r="L580" i="25" s="1"/>
  <c r="J579" i="25"/>
  <c r="E579" i="25"/>
  <c r="N579" i="25" s="1"/>
  <c r="J578" i="25"/>
  <c r="E578" i="25"/>
  <c r="J577" i="25"/>
  <c r="E577" i="25"/>
  <c r="J576" i="25"/>
  <c r="E576" i="25"/>
  <c r="T576" i="25" s="1"/>
  <c r="J575" i="25"/>
  <c r="E575" i="25"/>
  <c r="T575" i="25" s="1"/>
  <c r="J574" i="25"/>
  <c r="E574" i="25"/>
  <c r="R574" i="25" s="1"/>
  <c r="J573" i="25"/>
  <c r="E573" i="25"/>
  <c r="R573" i="25" s="1"/>
  <c r="J572" i="25"/>
  <c r="E572" i="25"/>
  <c r="P572" i="25" s="1"/>
  <c r="J571" i="25"/>
  <c r="E571" i="25"/>
  <c r="P571" i="25" s="1"/>
  <c r="J570" i="25"/>
  <c r="E570" i="25"/>
  <c r="R570" i="25" s="1"/>
  <c r="J569" i="25"/>
  <c r="E569" i="25"/>
  <c r="P569" i="25" s="1"/>
  <c r="J568" i="25"/>
  <c r="E568" i="25"/>
  <c r="N568" i="25" s="1"/>
  <c r="J567" i="25"/>
  <c r="E567" i="25"/>
  <c r="L567" i="25" s="1"/>
  <c r="J566" i="25"/>
  <c r="E566" i="25"/>
  <c r="J565" i="25"/>
  <c r="E565" i="25"/>
  <c r="L565" i="25" s="1"/>
  <c r="J564" i="25"/>
  <c r="E564" i="25"/>
  <c r="P564" i="25" s="1"/>
  <c r="J563" i="25"/>
  <c r="E563" i="25"/>
  <c r="N563" i="25" s="1"/>
  <c r="J562" i="25"/>
  <c r="E562" i="25"/>
  <c r="J561" i="25"/>
  <c r="E561" i="25"/>
  <c r="T561" i="25" s="1"/>
  <c r="J560" i="25"/>
  <c r="E560" i="25"/>
  <c r="J559" i="25"/>
  <c r="E559" i="25"/>
  <c r="P559" i="25" s="1"/>
  <c r="J558" i="25"/>
  <c r="E558" i="25"/>
  <c r="L558" i="25" s="1"/>
  <c r="J557" i="25"/>
  <c r="E557" i="25"/>
  <c r="J556" i="25"/>
  <c r="E556" i="25"/>
  <c r="J555" i="25"/>
  <c r="E555" i="25"/>
  <c r="T555" i="25" s="1"/>
  <c r="J554" i="25"/>
  <c r="E554" i="25"/>
  <c r="J553" i="25"/>
  <c r="E553" i="25"/>
  <c r="J552" i="25"/>
  <c r="E552" i="25"/>
  <c r="J551" i="25"/>
  <c r="E551" i="25"/>
  <c r="R551" i="25" s="1"/>
  <c r="J550" i="25"/>
  <c r="E550" i="25"/>
  <c r="T550" i="25" s="1"/>
  <c r="J549" i="25"/>
  <c r="E549" i="25"/>
  <c r="R549" i="25" s="1"/>
  <c r="J548" i="25"/>
  <c r="E548" i="25"/>
  <c r="L548" i="25" s="1"/>
  <c r="J547" i="25"/>
  <c r="E547" i="25"/>
  <c r="R547" i="25" s="1"/>
  <c r="J546" i="25"/>
  <c r="E546" i="25"/>
  <c r="P546" i="25" s="1"/>
  <c r="J545" i="25"/>
  <c r="E545" i="25"/>
  <c r="J544" i="25"/>
  <c r="E544" i="25"/>
  <c r="T544" i="25" s="1"/>
  <c r="J543" i="25"/>
  <c r="E543" i="25"/>
  <c r="P543" i="25" s="1"/>
  <c r="J542" i="25"/>
  <c r="E542" i="25"/>
  <c r="J541" i="25"/>
  <c r="E541" i="25"/>
  <c r="N541" i="25" s="1"/>
  <c r="J540" i="25"/>
  <c r="E540" i="25"/>
  <c r="N540" i="25" s="1"/>
  <c r="J539" i="25"/>
  <c r="E539" i="25"/>
  <c r="J538" i="25"/>
  <c r="E538" i="25"/>
  <c r="T538" i="25" s="1"/>
  <c r="J537" i="25"/>
  <c r="E537" i="25"/>
  <c r="P537" i="25" s="1"/>
  <c r="J536" i="25"/>
  <c r="E536" i="25"/>
  <c r="J535" i="25"/>
  <c r="E535" i="25"/>
  <c r="J534" i="25"/>
  <c r="E534" i="25"/>
  <c r="J533" i="25"/>
  <c r="E533" i="25"/>
  <c r="J532" i="25"/>
  <c r="E532" i="25"/>
  <c r="J531" i="25"/>
  <c r="E531" i="25"/>
  <c r="J530" i="25"/>
  <c r="E530" i="25"/>
  <c r="J529" i="25"/>
  <c r="E529" i="25"/>
  <c r="J528" i="25"/>
  <c r="E528" i="25"/>
  <c r="J527" i="25"/>
  <c r="E527" i="25"/>
  <c r="J526" i="25"/>
  <c r="E526" i="25"/>
  <c r="P526" i="25" s="1"/>
  <c r="J525" i="25"/>
  <c r="E525" i="25"/>
  <c r="J524" i="25"/>
  <c r="E524" i="25"/>
  <c r="L524" i="25" s="1"/>
  <c r="J523" i="25"/>
  <c r="E523" i="25"/>
  <c r="J522" i="25"/>
  <c r="E522" i="25"/>
  <c r="J521" i="25"/>
  <c r="E521" i="25"/>
  <c r="T521" i="25" s="1"/>
  <c r="J520" i="25"/>
  <c r="E520" i="25"/>
  <c r="J519" i="25"/>
  <c r="E519" i="25"/>
  <c r="J518" i="25"/>
  <c r="E518" i="25"/>
  <c r="J517" i="25"/>
  <c r="E517" i="25"/>
  <c r="R517" i="25" s="1"/>
  <c r="J516" i="25"/>
  <c r="E516" i="25"/>
  <c r="J515" i="25"/>
  <c r="E515" i="25"/>
  <c r="T515" i="25" s="1"/>
  <c r="J514" i="25"/>
  <c r="E514" i="25"/>
  <c r="J513" i="25"/>
  <c r="E513" i="25"/>
  <c r="J512" i="25"/>
  <c r="E512" i="25"/>
  <c r="J511" i="25"/>
  <c r="E511" i="25"/>
  <c r="N511" i="25" s="1"/>
  <c r="J510" i="25"/>
  <c r="E510" i="25"/>
  <c r="J509" i="25"/>
  <c r="E509" i="25"/>
  <c r="J508" i="25"/>
  <c r="E508" i="25"/>
  <c r="T508" i="25" s="1"/>
  <c r="J507" i="25"/>
  <c r="E507" i="25"/>
  <c r="J506" i="25"/>
  <c r="E506" i="25"/>
  <c r="J505" i="25"/>
  <c r="E505" i="25"/>
  <c r="R505" i="25" s="1"/>
  <c r="J504" i="25"/>
  <c r="E504" i="25"/>
  <c r="J503" i="25"/>
  <c r="E503" i="25"/>
  <c r="P503" i="25" s="1"/>
  <c r="J502" i="25"/>
  <c r="E502" i="25"/>
  <c r="J501" i="25"/>
  <c r="E501" i="25"/>
  <c r="T501" i="25" s="1"/>
  <c r="J500" i="25"/>
  <c r="E500" i="25"/>
  <c r="J499" i="25"/>
  <c r="E499" i="25"/>
  <c r="J498" i="25"/>
  <c r="E498" i="25"/>
  <c r="J497" i="25"/>
  <c r="E497" i="25"/>
  <c r="L497" i="25" s="1"/>
  <c r="J496" i="25"/>
  <c r="E496" i="25"/>
  <c r="J495" i="25"/>
  <c r="E495" i="25"/>
  <c r="P495" i="25" s="1"/>
  <c r="J494" i="25"/>
  <c r="E494" i="25"/>
  <c r="J493" i="25"/>
  <c r="E493" i="25"/>
  <c r="J492" i="25"/>
  <c r="E492" i="25"/>
  <c r="J491" i="25"/>
  <c r="E491" i="25"/>
  <c r="R491" i="25" s="1"/>
  <c r="J490" i="25"/>
  <c r="E490" i="25"/>
  <c r="J489" i="25"/>
  <c r="E489" i="25"/>
  <c r="J488" i="25"/>
  <c r="E488" i="25"/>
  <c r="P488" i="25" s="1"/>
  <c r="J487" i="25"/>
  <c r="E487" i="25"/>
  <c r="J486" i="25"/>
  <c r="E486" i="25"/>
  <c r="R486" i="25" s="1"/>
  <c r="J485" i="25"/>
  <c r="E485" i="25"/>
  <c r="P485" i="25" s="1"/>
  <c r="J484" i="25"/>
  <c r="E484" i="25"/>
  <c r="J483" i="25"/>
  <c r="E483" i="25"/>
  <c r="J482" i="25"/>
  <c r="E482" i="25"/>
  <c r="J481" i="25"/>
  <c r="E481" i="25"/>
  <c r="R481" i="25" s="1"/>
  <c r="J480" i="25"/>
  <c r="E480" i="25"/>
  <c r="J479" i="25"/>
  <c r="E479" i="25"/>
  <c r="J478" i="25"/>
  <c r="E478" i="25"/>
  <c r="J477" i="25"/>
  <c r="E477" i="25"/>
  <c r="P477" i="25" s="1"/>
  <c r="J476" i="25"/>
  <c r="E476" i="25"/>
  <c r="J475" i="25"/>
  <c r="E475" i="25"/>
  <c r="J474" i="25"/>
  <c r="E474" i="25"/>
  <c r="J473" i="25"/>
  <c r="E473" i="25"/>
  <c r="J472" i="25"/>
  <c r="E472" i="25"/>
  <c r="J471" i="25"/>
  <c r="E471" i="25"/>
  <c r="P471" i="25" s="1"/>
  <c r="J470" i="25"/>
  <c r="E470" i="25"/>
  <c r="L470" i="25" s="1"/>
  <c r="J469" i="25"/>
  <c r="E469" i="25"/>
  <c r="R469" i="25" s="1"/>
  <c r="J468" i="25"/>
  <c r="E468" i="25"/>
  <c r="P468" i="25" s="1"/>
  <c r="J467" i="25"/>
  <c r="E467" i="25"/>
  <c r="L467" i="25" s="1"/>
  <c r="J466" i="25"/>
  <c r="E466" i="25"/>
  <c r="J465" i="25"/>
  <c r="E465" i="25"/>
  <c r="J464" i="25"/>
  <c r="E464" i="25"/>
  <c r="R464" i="25" s="1"/>
  <c r="J463" i="25"/>
  <c r="E463" i="25"/>
  <c r="T463" i="25" s="1"/>
  <c r="J462" i="25"/>
  <c r="E462" i="25"/>
  <c r="P462" i="25" s="1"/>
  <c r="J461" i="25"/>
  <c r="E461" i="25"/>
  <c r="N461" i="25" s="1"/>
  <c r="J460" i="25"/>
  <c r="E460" i="25"/>
  <c r="J459" i="25"/>
  <c r="E459" i="25"/>
  <c r="R459" i="25" s="1"/>
  <c r="J458" i="25"/>
  <c r="E458" i="25"/>
  <c r="J457" i="25"/>
  <c r="E457" i="25"/>
  <c r="N457" i="25" s="1"/>
  <c r="J456" i="25"/>
  <c r="E456" i="25"/>
  <c r="L456" i="25" s="1"/>
  <c r="J455" i="25"/>
  <c r="E455" i="25"/>
  <c r="J454" i="25"/>
  <c r="E454" i="25"/>
  <c r="R454" i="25" s="1"/>
  <c r="J453" i="25"/>
  <c r="E453" i="25"/>
  <c r="J452" i="25"/>
  <c r="E452" i="25"/>
  <c r="J451" i="25"/>
  <c r="E451" i="25"/>
  <c r="R451" i="25" s="1"/>
  <c r="J450" i="25"/>
  <c r="E450" i="25"/>
  <c r="P450" i="25" s="1"/>
  <c r="J449" i="25"/>
  <c r="E449" i="25"/>
  <c r="J448" i="25"/>
  <c r="E448" i="25"/>
  <c r="J447" i="25"/>
  <c r="E447" i="25"/>
  <c r="J446" i="25"/>
  <c r="E446" i="25"/>
  <c r="J445" i="25"/>
  <c r="E445" i="25"/>
  <c r="J444" i="25"/>
  <c r="E444" i="25"/>
  <c r="P444" i="25" s="1"/>
  <c r="J443" i="25"/>
  <c r="E443" i="25"/>
  <c r="J442" i="25"/>
  <c r="E442" i="25"/>
  <c r="J441" i="25"/>
  <c r="E441" i="25"/>
  <c r="P441" i="25" s="1"/>
  <c r="J440" i="25"/>
  <c r="E440" i="25"/>
  <c r="P440" i="25" s="1"/>
  <c r="J439" i="25"/>
  <c r="E439" i="25"/>
  <c r="J438" i="25"/>
  <c r="E438" i="25"/>
  <c r="J437" i="25"/>
  <c r="E437" i="25"/>
  <c r="P437" i="25" s="1"/>
  <c r="J436" i="25"/>
  <c r="E436" i="25"/>
  <c r="P436" i="25" s="1"/>
  <c r="J435" i="25"/>
  <c r="E435" i="25"/>
  <c r="P435" i="25" s="1"/>
  <c r="J434" i="25"/>
  <c r="E434" i="25"/>
  <c r="J433" i="25"/>
  <c r="E433" i="25"/>
  <c r="J432" i="25"/>
  <c r="E432" i="25"/>
  <c r="J431" i="25"/>
  <c r="E431" i="25"/>
  <c r="N431" i="25" s="1"/>
  <c r="J430" i="25"/>
  <c r="E430" i="25"/>
  <c r="J429" i="25"/>
  <c r="E429" i="25"/>
  <c r="P429" i="25" s="1"/>
  <c r="J428" i="25"/>
  <c r="E428" i="25"/>
  <c r="J427" i="25"/>
  <c r="E427" i="25"/>
  <c r="J426" i="25"/>
  <c r="E426" i="25"/>
  <c r="L426" i="25" s="1"/>
  <c r="J425" i="25"/>
  <c r="E425" i="25"/>
  <c r="P425" i="25" s="1"/>
  <c r="J424" i="25"/>
  <c r="E424" i="25"/>
  <c r="P424" i="25" s="1"/>
  <c r="J423" i="25"/>
  <c r="E423" i="25"/>
  <c r="J422" i="25"/>
  <c r="E422" i="25"/>
  <c r="P422" i="25" s="1"/>
  <c r="J421" i="25"/>
  <c r="E421" i="25"/>
  <c r="R421" i="25" s="1"/>
  <c r="J420" i="25"/>
  <c r="E420" i="25"/>
  <c r="J419" i="25"/>
  <c r="E419" i="25"/>
  <c r="P419" i="25" s="1"/>
  <c r="J418" i="25"/>
  <c r="E418" i="25"/>
  <c r="N418" i="25" s="1"/>
  <c r="J417" i="25"/>
  <c r="E417" i="25"/>
  <c r="N417" i="25" s="1"/>
  <c r="J416" i="25"/>
  <c r="E416" i="25"/>
  <c r="R416" i="25" s="1"/>
  <c r="J415" i="25"/>
  <c r="E415" i="25"/>
  <c r="N415" i="25" s="1"/>
  <c r="J414" i="25"/>
  <c r="E414" i="25"/>
  <c r="P414" i="25" s="1"/>
  <c r="J413" i="25"/>
  <c r="E413" i="25"/>
  <c r="J412" i="25"/>
  <c r="E412" i="25"/>
  <c r="J411" i="25"/>
  <c r="E411" i="25"/>
  <c r="L411" i="25" s="1"/>
  <c r="J410" i="25"/>
  <c r="E410" i="25"/>
  <c r="J409" i="25"/>
  <c r="E409" i="25"/>
  <c r="J408" i="25"/>
  <c r="E408" i="25"/>
  <c r="R408" i="25" s="1"/>
  <c r="J407" i="25"/>
  <c r="E407" i="25"/>
  <c r="J406" i="25"/>
  <c r="E406" i="25"/>
  <c r="L406" i="25" s="1"/>
  <c r="J405" i="25"/>
  <c r="E405" i="25"/>
  <c r="T405" i="25" s="1"/>
  <c r="J404" i="25"/>
  <c r="E404" i="25"/>
  <c r="R404" i="25" s="1"/>
  <c r="J403" i="25"/>
  <c r="E403" i="25"/>
  <c r="T403" i="25" s="1"/>
  <c r="J402" i="25"/>
  <c r="E402" i="25"/>
  <c r="J401" i="25"/>
  <c r="E401" i="25"/>
  <c r="N401" i="25" s="1"/>
  <c r="J400" i="25"/>
  <c r="E400" i="25"/>
  <c r="R400" i="25" s="1"/>
  <c r="J399" i="25"/>
  <c r="E399" i="25"/>
  <c r="L399" i="25" s="1"/>
  <c r="J398" i="25"/>
  <c r="E398" i="25"/>
  <c r="J397" i="25"/>
  <c r="E397" i="25"/>
  <c r="P397" i="25" s="1"/>
  <c r="J396" i="25"/>
  <c r="E396" i="25"/>
  <c r="T396" i="25" s="1"/>
  <c r="J395" i="25"/>
  <c r="E395" i="25"/>
  <c r="J394" i="25"/>
  <c r="E394" i="25"/>
  <c r="N394" i="25" s="1"/>
  <c r="J393" i="25"/>
  <c r="E393" i="25"/>
  <c r="J392" i="25"/>
  <c r="E392" i="25"/>
  <c r="J391" i="25"/>
  <c r="E391" i="25"/>
  <c r="L391" i="25" s="1"/>
  <c r="J390" i="25"/>
  <c r="E390" i="25"/>
  <c r="J389" i="25"/>
  <c r="E389" i="25"/>
  <c r="J388" i="25"/>
  <c r="E388" i="25"/>
  <c r="P388" i="25" s="1"/>
  <c r="J387" i="25"/>
  <c r="E387" i="25"/>
  <c r="J386" i="25"/>
  <c r="E386" i="25"/>
  <c r="J385" i="25"/>
  <c r="E385" i="25"/>
  <c r="P385" i="25" s="1"/>
  <c r="J384" i="25"/>
  <c r="E384" i="25"/>
  <c r="J383" i="25"/>
  <c r="E383" i="25"/>
  <c r="J382" i="25"/>
  <c r="E382" i="25"/>
  <c r="T382" i="25" s="1"/>
  <c r="J381" i="25"/>
  <c r="E381" i="25"/>
  <c r="J380" i="25"/>
  <c r="E380" i="25"/>
  <c r="J379" i="25"/>
  <c r="E379" i="25"/>
  <c r="R379" i="25" s="1"/>
  <c r="J378" i="25"/>
  <c r="E378" i="25"/>
  <c r="J377" i="25"/>
  <c r="E377" i="25"/>
  <c r="J376" i="25"/>
  <c r="E376" i="25"/>
  <c r="J375" i="25"/>
  <c r="E375" i="25"/>
  <c r="J374" i="25"/>
  <c r="E374" i="25"/>
  <c r="J373" i="25"/>
  <c r="E373" i="25"/>
  <c r="J372" i="25"/>
  <c r="E372" i="25"/>
  <c r="J371" i="25"/>
  <c r="E371" i="25"/>
  <c r="R371" i="25" s="1"/>
  <c r="J370" i="25"/>
  <c r="E370" i="25"/>
  <c r="T370" i="25" s="1"/>
  <c r="J369" i="25"/>
  <c r="E369" i="25"/>
  <c r="J368" i="25"/>
  <c r="E368" i="25"/>
  <c r="J367" i="25"/>
  <c r="E367" i="25"/>
  <c r="N367" i="25" s="1"/>
  <c r="J366" i="25"/>
  <c r="E366" i="25"/>
  <c r="J365" i="25"/>
  <c r="E365" i="25"/>
  <c r="J364" i="25"/>
  <c r="E364" i="25"/>
  <c r="P364" i="25" s="1"/>
  <c r="J363" i="25"/>
  <c r="E363" i="25"/>
  <c r="L363" i="25" s="1"/>
  <c r="J362" i="25"/>
  <c r="E362" i="25"/>
  <c r="J361" i="25"/>
  <c r="E361" i="25"/>
  <c r="J360" i="25"/>
  <c r="E360" i="25"/>
  <c r="J359" i="25"/>
  <c r="E359" i="25"/>
  <c r="N359" i="25" s="1"/>
  <c r="J358" i="25"/>
  <c r="E358" i="25"/>
  <c r="J357" i="25"/>
  <c r="E357" i="25"/>
  <c r="J356" i="25"/>
  <c r="E356" i="25"/>
  <c r="J355" i="25"/>
  <c r="E355" i="25"/>
  <c r="P355" i="25" s="1"/>
  <c r="J354" i="25"/>
  <c r="E354" i="25"/>
  <c r="J353" i="25"/>
  <c r="E353" i="25"/>
  <c r="J352" i="25"/>
  <c r="E352" i="25"/>
  <c r="N352" i="25" s="1"/>
  <c r="J351" i="25"/>
  <c r="E351" i="25"/>
  <c r="J350" i="25"/>
  <c r="E350" i="25"/>
  <c r="T350" i="25" s="1"/>
  <c r="J349" i="25"/>
  <c r="E349" i="25"/>
  <c r="J348" i="25"/>
  <c r="E348" i="25"/>
  <c r="P348" i="25" s="1"/>
  <c r="J347" i="25"/>
  <c r="E347" i="25"/>
  <c r="T347" i="25" s="1"/>
  <c r="J346" i="25"/>
  <c r="E346" i="25"/>
  <c r="J345" i="25"/>
  <c r="E345" i="25"/>
  <c r="P345" i="25" s="1"/>
  <c r="J344" i="25"/>
  <c r="E344" i="25"/>
  <c r="P344" i="25" s="1"/>
  <c r="J343" i="25"/>
  <c r="E343" i="25"/>
  <c r="T343" i="25" s="1"/>
  <c r="J342" i="25"/>
  <c r="E342" i="25"/>
  <c r="J341" i="25"/>
  <c r="E341" i="25"/>
  <c r="R341" i="25" s="1"/>
  <c r="J340" i="25"/>
  <c r="E340" i="25"/>
  <c r="R340" i="25" s="1"/>
  <c r="J339" i="25"/>
  <c r="E339" i="25"/>
  <c r="T339" i="25" s="1"/>
  <c r="J338" i="25"/>
  <c r="E338" i="25"/>
  <c r="J337" i="25"/>
  <c r="E337" i="25"/>
  <c r="P337" i="25" s="1"/>
  <c r="J336" i="25"/>
  <c r="E336" i="25"/>
  <c r="R336" i="25" s="1"/>
  <c r="J335" i="25"/>
  <c r="E335" i="25"/>
  <c r="J334" i="25"/>
  <c r="E334" i="25"/>
  <c r="J333" i="25"/>
  <c r="E333" i="25"/>
  <c r="J332" i="25"/>
  <c r="E332" i="25"/>
  <c r="T332" i="25" s="1"/>
  <c r="J331" i="25"/>
  <c r="E331" i="25"/>
  <c r="L331" i="25" s="1"/>
  <c r="J330" i="25"/>
  <c r="E330" i="25"/>
  <c r="J329" i="25"/>
  <c r="E329" i="25"/>
  <c r="J328" i="25"/>
  <c r="E328" i="25"/>
  <c r="R328" i="25" s="1"/>
  <c r="J327" i="25"/>
  <c r="E327" i="25"/>
  <c r="P327" i="25" s="1"/>
  <c r="J326" i="25"/>
  <c r="E326" i="25"/>
  <c r="T326" i="25" s="1"/>
  <c r="J325" i="25"/>
  <c r="E325" i="25"/>
  <c r="T325" i="25" s="1"/>
  <c r="J324" i="25"/>
  <c r="E324" i="25"/>
  <c r="J323" i="25"/>
  <c r="E323" i="25"/>
  <c r="J322" i="25"/>
  <c r="E322" i="25"/>
  <c r="R322" i="25" s="1"/>
  <c r="J321" i="25"/>
  <c r="E321" i="25"/>
  <c r="R321" i="25" s="1"/>
  <c r="J320" i="25"/>
  <c r="E320" i="25"/>
  <c r="N320" i="25" s="1"/>
  <c r="J319" i="25"/>
  <c r="E319" i="25"/>
  <c r="L319" i="25" s="1"/>
  <c r="J318" i="25"/>
  <c r="E318" i="25"/>
  <c r="J317" i="25"/>
  <c r="E317" i="25"/>
  <c r="J316" i="25"/>
  <c r="E316" i="25"/>
  <c r="P316" i="25" s="1"/>
  <c r="J315" i="25"/>
  <c r="E315" i="25"/>
  <c r="J314" i="25"/>
  <c r="E314" i="25"/>
  <c r="T314" i="25" s="1"/>
  <c r="J313" i="25"/>
  <c r="E313" i="25"/>
  <c r="J312" i="25"/>
  <c r="E312" i="25"/>
  <c r="N312" i="25" s="1"/>
  <c r="J311" i="25"/>
  <c r="E311" i="25"/>
  <c r="J310" i="25"/>
  <c r="E310" i="25"/>
  <c r="J309" i="25"/>
  <c r="E309" i="25"/>
  <c r="J308" i="25"/>
  <c r="E308" i="25"/>
  <c r="N308" i="25" s="1"/>
  <c r="J307" i="25"/>
  <c r="E307" i="25"/>
  <c r="T307" i="25" s="1"/>
  <c r="J306" i="25"/>
  <c r="E306" i="25"/>
  <c r="J305" i="25"/>
  <c r="E305" i="25"/>
  <c r="R305" i="25" s="1"/>
  <c r="J304" i="25"/>
  <c r="E304" i="25"/>
  <c r="J303" i="25"/>
  <c r="E303" i="25"/>
  <c r="J302" i="25"/>
  <c r="E302" i="25"/>
  <c r="J301" i="25"/>
  <c r="E301" i="25"/>
  <c r="J300" i="25"/>
  <c r="E300" i="25"/>
  <c r="J299" i="25"/>
  <c r="E299" i="25"/>
  <c r="J298" i="25"/>
  <c r="E298" i="25"/>
  <c r="L298" i="25" s="1"/>
  <c r="J297" i="25"/>
  <c r="E297" i="25"/>
  <c r="J296" i="25"/>
  <c r="E296" i="25"/>
  <c r="J295" i="25"/>
  <c r="E295" i="25"/>
  <c r="J294" i="25"/>
  <c r="E294" i="25"/>
  <c r="T294" i="25" s="1"/>
  <c r="J293" i="25"/>
  <c r="E293" i="25"/>
  <c r="J292" i="25"/>
  <c r="E292" i="25"/>
  <c r="J291" i="25"/>
  <c r="E291" i="25"/>
  <c r="P291" i="25" s="1"/>
  <c r="J290" i="25"/>
  <c r="E290" i="25"/>
  <c r="J289" i="25"/>
  <c r="E289" i="25"/>
  <c r="J288" i="25"/>
  <c r="E288" i="25"/>
  <c r="N288" i="25" s="1"/>
  <c r="J287" i="25"/>
  <c r="E287" i="25"/>
  <c r="R287" i="25" s="1"/>
  <c r="J286" i="25"/>
  <c r="E286" i="25"/>
  <c r="P286" i="25" s="1"/>
  <c r="J285" i="25"/>
  <c r="E285" i="25"/>
  <c r="P285" i="25" s="1"/>
  <c r="J284" i="25"/>
  <c r="E284" i="25"/>
  <c r="J283" i="25"/>
  <c r="E283" i="25"/>
  <c r="T283" i="25" s="1"/>
  <c r="J282" i="25"/>
  <c r="E282" i="25"/>
  <c r="L282" i="25" s="1"/>
  <c r="J281" i="25"/>
  <c r="E281" i="25"/>
  <c r="J280" i="25"/>
  <c r="E280" i="25"/>
  <c r="T280" i="25" s="1"/>
  <c r="J279" i="25"/>
  <c r="E279" i="25"/>
  <c r="J278" i="25"/>
  <c r="E278" i="25"/>
  <c r="J277" i="25"/>
  <c r="E277" i="25"/>
  <c r="J276" i="25"/>
  <c r="E276" i="25"/>
  <c r="J275" i="25"/>
  <c r="E275" i="25"/>
  <c r="J274" i="25"/>
  <c r="E274" i="25"/>
  <c r="J273" i="25"/>
  <c r="E273" i="25"/>
  <c r="L273" i="25" s="1"/>
  <c r="J272" i="25"/>
  <c r="E272" i="25"/>
  <c r="N272" i="25" s="1"/>
  <c r="J271" i="25"/>
  <c r="E271" i="25"/>
  <c r="J270" i="25"/>
  <c r="E270" i="25"/>
  <c r="J269" i="25"/>
  <c r="E269" i="25"/>
  <c r="L269" i="25" s="1"/>
  <c r="J268" i="25"/>
  <c r="E268" i="25"/>
  <c r="R268" i="25" s="1"/>
  <c r="J267" i="25"/>
  <c r="E267" i="25"/>
  <c r="J266" i="25"/>
  <c r="E266" i="25"/>
  <c r="P266" i="25" s="1"/>
  <c r="J265" i="25"/>
  <c r="E265" i="25"/>
  <c r="N265" i="25" s="1"/>
  <c r="J264" i="25"/>
  <c r="E264" i="25"/>
  <c r="R264" i="25" s="1"/>
  <c r="J263" i="25"/>
  <c r="E263" i="25"/>
  <c r="J262" i="25"/>
  <c r="E262" i="25"/>
  <c r="N262" i="25" s="1"/>
  <c r="J261" i="25"/>
  <c r="E261" i="25"/>
  <c r="R261" i="25" s="1"/>
  <c r="J260" i="25"/>
  <c r="E260" i="25"/>
  <c r="J259" i="25"/>
  <c r="E259" i="25"/>
  <c r="J258" i="25"/>
  <c r="E258" i="25"/>
  <c r="J257" i="25"/>
  <c r="E257" i="25"/>
  <c r="N257" i="25" s="1"/>
  <c r="J256" i="25"/>
  <c r="E256" i="25"/>
  <c r="J255" i="25"/>
  <c r="E255" i="25"/>
  <c r="J254" i="25"/>
  <c r="E254" i="25"/>
  <c r="T254" i="25" s="1"/>
  <c r="J253" i="25"/>
  <c r="E253" i="25"/>
  <c r="J252" i="25"/>
  <c r="E252" i="25"/>
  <c r="T252" i="25" s="1"/>
  <c r="J251" i="25"/>
  <c r="E251" i="25"/>
  <c r="R251" i="25" s="1"/>
  <c r="J250" i="25"/>
  <c r="E250" i="25"/>
  <c r="J249" i="25"/>
  <c r="E249" i="25"/>
  <c r="N249" i="25" s="1"/>
  <c r="J248" i="25"/>
  <c r="E248" i="25"/>
  <c r="N248" i="25" s="1"/>
  <c r="J247" i="25"/>
  <c r="E247" i="25"/>
  <c r="J246" i="25"/>
  <c r="E246" i="25"/>
  <c r="R246" i="25" s="1"/>
  <c r="J245" i="25"/>
  <c r="E245" i="25"/>
  <c r="R245" i="25" s="1"/>
  <c r="J244" i="25"/>
  <c r="E244" i="25"/>
  <c r="J243" i="25"/>
  <c r="E243" i="25"/>
  <c r="T243" i="25" s="1"/>
  <c r="J242" i="25"/>
  <c r="E242" i="25"/>
  <c r="J241" i="25"/>
  <c r="E241" i="25"/>
  <c r="T241" i="25" s="1"/>
  <c r="J240" i="25"/>
  <c r="E240" i="25"/>
  <c r="J239" i="25"/>
  <c r="E239" i="25"/>
  <c r="T239" i="25" s="1"/>
  <c r="J238" i="25"/>
  <c r="E238" i="25"/>
  <c r="P238" i="25" s="1"/>
  <c r="J237" i="25"/>
  <c r="E237" i="25"/>
  <c r="J236" i="25"/>
  <c r="E236" i="25"/>
  <c r="R236" i="25" s="1"/>
  <c r="J235" i="25"/>
  <c r="E235" i="25"/>
  <c r="T235" i="25" s="1"/>
  <c r="J234" i="25"/>
  <c r="E234" i="25"/>
  <c r="T234" i="25" s="1"/>
  <c r="J233" i="25"/>
  <c r="E233" i="25"/>
  <c r="J232" i="25"/>
  <c r="E232" i="25"/>
  <c r="L232" i="25" s="1"/>
  <c r="J231" i="25"/>
  <c r="E231" i="25"/>
  <c r="J230" i="25"/>
  <c r="E230" i="25"/>
  <c r="J229" i="25"/>
  <c r="E229" i="25"/>
  <c r="J228" i="25"/>
  <c r="E228" i="25"/>
  <c r="N228" i="25" s="1"/>
  <c r="J227" i="25"/>
  <c r="E227" i="25"/>
  <c r="J226" i="25"/>
  <c r="E226" i="25"/>
  <c r="T226" i="25" s="1"/>
  <c r="J225" i="25"/>
  <c r="E225" i="25"/>
  <c r="L225" i="25" s="1"/>
  <c r="J224" i="25"/>
  <c r="E224" i="25"/>
  <c r="N224" i="25" s="1"/>
  <c r="J223" i="25"/>
  <c r="E223" i="25"/>
  <c r="J222" i="25"/>
  <c r="E222" i="25"/>
  <c r="N222" i="25" s="1"/>
  <c r="J221" i="25"/>
  <c r="E221" i="25"/>
  <c r="L221" i="25" s="1"/>
  <c r="J220" i="25"/>
  <c r="E220" i="25"/>
  <c r="L220" i="25" s="1"/>
  <c r="J219" i="25"/>
  <c r="E219" i="25"/>
  <c r="J218" i="25"/>
  <c r="E218" i="25"/>
  <c r="J217" i="25"/>
  <c r="E217" i="25"/>
  <c r="R217" i="25" s="1"/>
  <c r="J216" i="25"/>
  <c r="E216" i="25"/>
  <c r="T216" i="25" s="1"/>
  <c r="J215" i="25"/>
  <c r="E215" i="25"/>
  <c r="J214" i="25"/>
  <c r="E214" i="25"/>
  <c r="J213" i="25"/>
  <c r="E213" i="25"/>
  <c r="J212" i="25"/>
  <c r="E212" i="25"/>
  <c r="J211" i="25"/>
  <c r="E211" i="25"/>
  <c r="J210" i="25"/>
  <c r="E210" i="25"/>
  <c r="J209" i="25"/>
  <c r="E209" i="25"/>
  <c r="J208" i="25"/>
  <c r="E208" i="25"/>
  <c r="J207" i="25"/>
  <c r="E207" i="25"/>
  <c r="J206" i="25"/>
  <c r="E206" i="25"/>
  <c r="J205" i="25"/>
  <c r="E205" i="25"/>
  <c r="T205" i="25" s="1"/>
  <c r="J204" i="25"/>
  <c r="E204" i="25"/>
  <c r="J203" i="25"/>
  <c r="E203" i="25"/>
  <c r="J202" i="25"/>
  <c r="E202" i="25"/>
  <c r="R202" i="25" s="1"/>
  <c r="J201" i="25"/>
  <c r="E201" i="25"/>
  <c r="R201" i="25" s="1"/>
  <c r="J200" i="25"/>
  <c r="E200" i="25"/>
  <c r="P200" i="25" s="1"/>
  <c r="J199" i="25"/>
  <c r="E199" i="25"/>
  <c r="R199" i="25" s="1"/>
  <c r="J198" i="25"/>
  <c r="E198" i="25"/>
  <c r="J197" i="25"/>
  <c r="E197" i="25"/>
  <c r="R197" i="25" s="1"/>
  <c r="J196" i="25"/>
  <c r="E196" i="25"/>
  <c r="N196" i="25" s="1"/>
  <c r="J195" i="25"/>
  <c r="E195" i="25"/>
  <c r="P195" i="25" s="1"/>
  <c r="J194" i="25"/>
  <c r="E194" i="25"/>
  <c r="J193" i="25"/>
  <c r="E193" i="25"/>
  <c r="R193" i="25" s="1"/>
  <c r="J192" i="25"/>
  <c r="E192" i="25"/>
  <c r="P192" i="25" s="1"/>
  <c r="J191" i="25"/>
  <c r="E191" i="25"/>
  <c r="T191" i="25" s="1"/>
  <c r="J190" i="25"/>
  <c r="E190" i="25"/>
  <c r="L190" i="25" s="1"/>
  <c r="J189" i="25"/>
  <c r="E189" i="25"/>
  <c r="L189" i="25" s="1"/>
  <c r="J188" i="25"/>
  <c r="E188" i="25"/>
  <c r="R188" i="25" s="1"/>
  <c r="J187" i="25"/>
  <c r="E187" i="25"/>
  <c r="T187" i="25" s="1"/>
  <c r="J186" i="25"/>
  <c r="E186" i="25"/>
  <c r="T186" i="25" s="1"/>
  <c r="J185" i="25"/>
  <c r="E185" i="25"/>
  <c r="J184" i="25"/>
  <c r="E184" i="25"/>
  <c r="P184" i="25" s="1"/>
  <c r="J183" i="25"/>
  <c r="E183" i="25"/>
  <c r="P183" i="25" s="1"/>
  <c r="J182" i="25"/>
  <c r="E182" i="25"/>
  <c r="J181" i="25"/>
  <c r="E181" i="25"/>
  <c r="J180" i="25"/>
  <c r="E180" i="25"/>
  <c r="J179" i="25"/>
  <c r="E179" i="25"/>
  <c r="T179" i="25" s="1"/>
  <c r="J178" i="25"/>
  <c r="E178" i="25"/>
  <c r="J177" i="25"/>
  <c r="E177" i="25"/>
  <c r="N177" i="25" s="1"/>
  <c r="J176" i="25"/>
  <c r="E176" i="25"/>
  <c r="J175" i="25"/>
  <c r="E175" i="25"/>
  <c r="R175" i="25" s="1"/>
  <c r="J174" i="25"/>
  <c r="E174" i="25"/>
  <c r="J173" i="25"/>
  <c r="E173" i="25"/>
  <c r="J172" i="25"/>
  <c r="E172" i="25"/>
  <c r="R172" i="25" s="1"/>
  <c r="J171" i="25"/>
  <c r="E171" i="25"/>
  <c r="J170" i="25"/>
  <c r="E170" i="25"/>
  <c r="J169" i="25"/>
  <c r="E169" i="25"/>
  <c r="N169" i="25" s="1"/>
  <c r="J168" i="25"/>
  <c r="E168" i="25"/>
  <c r="L168" i="25" s="1"/>
  <c r="J167" i="25"/>
  <c r="E167" i="25"/>
  <c r="R167" i="25" s="1"/>
  <c r="J166" i="25"/>
  <c r="E166" i="25"/>
  <c r="N166" i="25" s="1"/>
  <c r="J165" i="25"/>
  <c r="E165" i="25"/>
  <c r="J164" i="25"/>
  <c r="E164" i="25"/>
  <c r="J163" i="25"/>
  <c r="E163" i="25"/>
  <c r="J162" i="25"/>
  <c r="E162" i="25"/>
  <c r="T162" i="25" s="1"/>
  <c r="J161" i="25"/>
  <c r="E161" i="25"/>
  <c r="J160" i="25"/>
  <c r="E160" i="25"/>
  <c r="P160" i="25" s="1"/>
  <c r="J159" i="25"/>
  <c r="E159" i="25"/>
  <c r="T159" i="25" s="1"/>
  <c r="J158" i="25"/>
  <c r="E158" i="25"/>
  <c r="J157" i="25"/>
  <c r="E157" i="25"/>
  <c r="J156" i="25"/>
  <c r="E156" i="25"/>
  <c r="P156" i="25" s="1"/>
  <c r="J155" i="25"/>
  <c r="E155" i="25"/>
  <c r="J154" i="25"/>
  <c r="E154" i="25"/>
  <c r="J153" i="25"/>
  <c r="E153" i="25"/>
  <c r="L153" i="25" s="1"/>
  <c r="J152" i="25"/>
  <c r="E152" i="25"/>
  <c r="J151" i="25"/>
  <c r="E151" i="25"/>
  <c r="P151" i="25" s="1"/>
  <c r="J150" i="25"/>
  <c r="E150" i="25"/>
  <c r="J149" i="25"/>
  <c r="E149" i="25"/>
  <c r="P149" i="25" s="1"/>
  <c r="J148" i="25"/>
  <c r="E148" i="25"/>
  <c r="J147" i="25"/>
  <c r="E147" i="25"/>
  <c r="J146" i="25"/>
  <c r="E146" i="25"/>
  <c r="J145" i="25"/>
  <c r="E145" i="25"/>
  <c r="L145" i="25" s="1"/>
  <c r="J144" i="25"/>
  <c r="E144" i="25"/>
  <c r="J143" i="25"/>
  <c r="E143" i="25"/>
  <c r="J142" i="25"/>
  <c r="E142" i="25"/>
  <c r="J141" i="25"/>
  <c r="E141" i="25"/>
  <c r="J140" i="25"/>
  <c r="E140" i="25"/>
  <c r="R140" i="25" s="1"/>
  <c r="J139" i="25"/>
  <c r="E139" i="25"/>
  <c r="P139" i="25" s="1"/>
  <c r="J138" i="25"/>
  <c r="E138" i="25"/>
  <c r="T138" i="25" s="1"/>
  <c r="J137" i="25"/>
  <c r="E137" i="25"/>
  <c r="N137" i="25" s="1"/>
  <c r="J136" i="25"/>
  <c r="E136" i="25"/>
  <c r="T136" i="25" s="1"/>
  <c r="J135" i="25"/>
  <c r="E135" i="25"/>
  <c r="L135" i="25" s="1"/>
  <c r="J134" i="25"/>
  <c r="E134" i="25"/>
  <c r="J133" i="25"/>
  <c r="E133" i="25"/>
  <c r="R133" i="25" s="1"/>
  <c r="J132" i="25"/>
  <c r="E132" i="25"/>
  <c r="R132" i="25" s="1"/>
  <c r="J131" i="25"/>
  <c r="E131" i="25"/>
  <c r="L131" i="25" s="1"/>
  <c r="J130" i="25"/>
  <c r="E130" i="25"/>
  <c r="N130" i="25" s="1"/>
  <c r="J129" i="25"/>
  <c r="E129" i="25"/>
  <c r="J128" i="25"/>
  <c r="E128" i="25"/>
  <c r="P128" i="25" s="1"/>
  <c r="J127" i="25"/>
  <c r="E127" i="25"/>
  <c r="N127" i="25" s="1"/>
  <c r="J126" i="25"/>
  <c r="E126" i="25"/>
  <c r="T126" i="25" s="1"/>
  <c r="J125" i="25"/>
  <c r="E125" i="25"/>
  <c r="R125" i="25" s="1"/>
  <c r="J124" i="25"/>
  <c r="E124" i="25"/>
  <c r="J123" i="25"/>
  <c r="E123" i="25"/>
  <c r="R123" i="25" s="1"/>
  <c r="J122" i="25"/>
  <c r="E122" i="25"/>
  <c r="J121" i="25"/>
  <c r="E121" i="25"/>
  <c r="R121" i="25" s="1"/>
  <c r="J120" i="25"/>
  <c r="E120" i="25"/>
  <c r="J119" i="25"/>
  <c r="E119" i="25"/>
  <c r="J118" i="25"/>
  <c r="E118" i="25"/>
  <c r="P118" i="25" s="1"/>
  <c r="J117" i="25"/>
  <c r="E117" i="25"/>
  <c r="N117" i="25" s="1"/>
  <c r="J116" i="25"/>
  <c r="E116" i="25"/>
  <c r="T116" i="25" s="1"/>
  <c r="J115" i="25"/>
  <c r="E115" i="25"/>
  <c r="J114" i="25"/>
  <c r="E114" i="25"/>
  <c r="R114" i="25" s="1"/>
  <c r="J113" i="25"/>
  <c r="E113" i="25"/>
  <c r="L113" i="25" s="1"/>
  <c r="J112" i="25"/>
  <c r="E112" i="25"/>
  <c r="N112" i="25" s="1"/>
  <c r="J111" i="25"/>
  <c r="E111" i="25"/>
  <c r="J110" i="25"/>
  <c r="E110" i="25"/>
  <c r="P109" i="25"/>
  <c r="J109" i="25"/>
  <c r="E109" i="25"/>
  <c r="T109" i="25" s="1"/>
  <c r="J108" i="25"/>
  <c r="E108" i="25"/>
  <c r="J107" i="25"/>
  <c r="E107" i="25"/>
  <c r="N107" i="25" s="1"/>
  <c r="J106" i="25"/>
  <c r="E106" i="25"/>
  <c r="J105" i="25"/>
  <c r="E105" i="25"/>
  <c r="L105" i="25" s="1"/>
  <c r="J104" i="25"/>
  <c r="E104" i="25"/>
  <c r="N104" i="25" s="1"/>
  <c r="J103" i="25"/>
  <c r="E103" i="25"/>
  <c r="P103" i="25" s="1"/>
  <c r="J102" i="25"/>
  <c r="E102" i="25"/>
  <c r="N102" i="25" s="1"/>
  <c r="J101" i="25"/>
  <c r="E101" i="25"/>
  <c r="J100" i="25"/>
  <c r="E100" i="25"/>
  <c r="J99" i="25"/>
  <c r="E99" i="25"/>
  <c r="N99" i="25" s="1"/>
  <c r="J98" i="25"/>
  <c r="E98" i="25"/>
  <c r="J97" i="25"/>
  <c r="E97" i="25"/>
  <c r="J96" i="25"/>
  <c r="E96" i="25"/>
  <c r="L96" i="25" s="1"/>
  <c r="J95" i="25"/>
  <c r="E95" i="25"/>
  <c r="L95" i="25" s="1"/>
  <c r="J94" i="25"/>
  <c r="E94" i="25"/>
  <c r="N94" i="25" s="1"/>
  <c r="J93" i="25"/>
  <c r="E93" i="25"/>
  <c r="P93" i="25" s="1"/>
  <c r="J92" i="25"/>
  <c r="E92" i="25"/>
  <c r="T92" i="25" s="1"/>
  <c r="J91" i="25"/>
  <c r="E91" i="25"/>
  <c r="T91" i="25" s="1"/>
  <c r="J90" i="25"/>
  <c r="E90" i="25"/>
  <c r="J89" i="25"/>
  <c r="E89" i="25"/>
  <c r="L89" i="25" s="1"/>
  <c r="J88" i="25"/>
  <c r="E88" i="25"/>
  <c r="N88" i="25" s="1"/>
  <c r="J87" i="25"/>
  <c r="E87" i="25"/>
  <c r="L87" i="25" s="1"/>
  <c r="J86" i="25"/>
  <c r="E86" i="25"/>
  <c r="J85" i="25"/>
  <c r="E85" i="25"/>
  <c r="J84" i="25"/>
  <c r="E84" i="25"/>
  <c r="J83" i="25"/>
  <c r="E83" i="25"/>
  <c r="P83" i="25" s="1"/>
  <c r="J82" i="25"/>
  <c r="E82" i="25"/>
  <c r="P82" i="25" s="1"/>
  <c r="J81" i="25"/>
  <c r="E81" i="25"/>
  <c r="J80" i="25"/>
  <c r="E80" i="25"/>
  <c r="T80" i="25" s="1"/>
  <c r="J79" i="25"/>
  <c r="E79" i="25"/>
  <c r="N79" i="25" s="1"/>
  <c r="J78" i="25"/>
  <c r="E78" i="25"/>
  <c r="T78" i="25" s="1"/>
  <c r="J77" i="25"/>
  <c r="E77" i="25"/>
  <c r="J76" i="25"/>
  <c r="E76" i="25"/>
  <c r="N76" i="25" s="1"/>
  <c r="J75" i="25"/>
  <c r="E75" i="25"/>
  <c r="J74" i="25"/>
  <c r="E74" i="25"/>
  <c r="J73" i="25"/>
  <c r="E73" i="25"/>
  <c r="P73" i="25" s="1"/>
  <c r="J72" i="25"/>
  <c r="E72" i="25"/>
  <c r="J71" i="25"/>
  <c r="E71" i="25"/>
  <c r="J70" i="25"/>
  <c r="E70" i="25"/>
  <c r="L70" i="25" s="1"/>
  <c r="J69" i="25"/>
  <c r="E69" i="25"/>
  <c r="N69" i="25" s="1"/>
  <c r="J68" i="25"/>
  <c r="E68" i="25"/>
  <c r="T68" i="25" s="1"/>
  <c r="J67" i="25"/>
  <c r="E67" i="25"/>
  <c r="L67" i="25" s="1"/>
  <c r="J66" i="25"/>
  <c r="E66" i="25"/>
  <c r="N66" i="25" s="1"/>
  <c r="J65" i="25"/>
  <c r="E65" i="25"/>
  <c r="J64" i="25"/>
  <c r="E64" i="25"/>
  <c r="T64" i="25" s="1"/>
  <c r="J63" i="25"/>
  <c r="E63" i="25"/>
  <c r="R63" i="25" s="1"/>
  <c r="J62" i="25"/>
  <c r="E62" i="25"/>
  <c r="J61" i="25"/>
  <c r="E61" i="25"/>
  <c r="R61" i="25" s="1"/>
  <c r="J60" i="25"/>
  <c r="E60" i="25"/>
  <c r="R60" i="25" s="1"/>
  <c r="J59" i="25"/>
  <c r="E59" i="25"/>
  <c r="J58" i="25"/>
  <c r="E58" i="25"/>
  <c r="J57" i="25"/>
  <c r="E57" i="25"/>
  <c r="P57" i="25" s="1"/>
  <c r="J56" i="25"/>
  <c r="E56" i="25"/>
  <c r="J55" i="25"/>
  <c r="E55" i="25"/>
  <c r="T55" i="25" s="1"/>
  <c r="J54" i="25"/>
  <c r="E54" i="25"/>
  <c r="L54" i="25" s="1"/>
  <c r="J53" i="25"/>
  <c r="E53" i="25"/>
  <c r="R53" i="25" s="1"/>
  <c r="J52" i="25"/>
  <c r="E52" i="25"/>
  <c r="J51" i="25"/>
  <c r="E51" i="25"/>
  <c r="T51" i="25" s="1"/>
  <c r="J50" i="25"/>
  <c r="E50" i="25"/>
  <c r="J49" i="25"/>
  <c r="E49" i="25"/>
  <c r="R49" i="25" s="1"/>
  <c r="J48" i="25"/>
  <c r="E48" i="25"/>
  <c r="L48" i="25" s="1"/>
  <c r="J47" i="25"/>
  <c r="E47" i="25"/>
  <c r="T47" i="25" s="1"/>
  <c r="J46" i="25"/>
  <c r="E46" i="25"/>
  <c r="R46" i="25" s="1"/>
  <c r="J45" i="25"/>
  <c r="E45" i="25"/>
  <c r="J44" i="25"/>
  <c r="E44" i="25"/>
  <c r="L44" i="25" s="1"/>
  <c r="J43" i="25"/>
  <c r="E43" i="25"/>
  <c r="N43" i="25" s="1"/>
  <c r="J42" i="25"/>
  <c r="E42" i="25"/>
  <c r="P42" i="25" s="1"/>
  <c r="J41" i="25"/>
  <c r="E41" i="25"/>
  <c r="R41" i="25" s="1"/>
  <c r="J40" i="25"/>
  <c r="E40" i="25"/>
  <c r="J39" i="25"/>
  <c r="E39" i="25"/>
  <c r="T39" i="25" s="1"/>
  <c r="P17" i="13"/>
  <c r="N31" i="13"/>
  <c r="O31" i="13"/>
  <c r="P31" i="13"/>
  <c r="Q31" i="13"/>
  <c r="R31" i="13"/>
  <c r="S31" i="13"/>
  <c r="T31" i="13"/>
  <c r="U31" i="13"/>
  <c r="V31" i="13"/>
  <c r="W31" i="13"/>
  <c r="X31" i="13"/>
  <c r="Y31" i="13"/>
  <c r="N32" i="13"/>
  <c r="O32" i="13"/>
  <c r="P32" i="13"/>
  <c r="Q32" i="13"/>
  <c r="R32" i="13"/>
  <c r="S32" i="13"/>
  <c r="T32" i="13"/>
  <c r="U32" i="13"/>
  <c r="V32" i="13"/>
  <c r="W32" i="13"/>
  <c r="X32" i="13"/>
  <c r="Y32" i="13"/>
  <c r="N33" i="13"/>
  <c r="O33" i="13"/>
  <c r="P33" i="13"/>
  <c r="Q33" i="13"/>
  <c r="R33" i="13"/>
  <c r="S33" i="13"/>
  <c r="T33" i="13"/>
  <c r="U33" i="13"/>
  <c r="V33" i="13"/>
  <c r="W33" i="13"/>
  <c r="X33" i="13"/>
  <c r="Y33" i="13"/>
  <c r="N34" i="13"/>
  <c r="O34" i="13"/>
  <c r="P34" i="13"/>
  <c r="Q34" i="13"/>
  <c r="R34" i="13"/>
  <c r="S34" i="13"/>
  <c r="T34" i="13"/>
  <c r="U34" i="13"/>
  <c r="V34" i="13"/>
  <c r="W34" i="13"/>
  <c r="X34" i="13"/>
  <c r="Y34" i="13"/>
  <c r="N35" i="13"/>
  <c r="O35" i="13"/>
  <c r="P35" i="13"/>
  <c r="Q35" i="13"/>
  <c r="R35" i="13"/>
  <c r="S35" i="13"/>
  <c r="T35" i="13"/>
  <c r="U35" i="13"/>
  <c r="V35" i="13"/>
  <c r="W35" i="13"/>
  <c r="X35" i="13"/>
  <c r="Y35" i="13"/>
  <c r="N36" i="13"/>
  <c r="O36" i="13"/>
  <c r="P36" i="13"/>
  <c r="Q36" i="13"/>
  <c r="R36" i="13"/>
  <c r="S36" i="13"/>
  <c r="T36" i="13"/>
  <c r="U36" i="13"/>
  <c r="V36" i="13"/>
  <c r="W36" i="13"/>
  <c r="X36" i="13"/>
  <c r="Y36" i="13"/>
  <c r="N37" i="13"/>
  <c r="O37" i="13"/>
  <c r="P37" i="13"/>
  <c r="Q37" i="13"/>
  <c r="R37" i="13"/>
  <c r="S37" i="13"/>
  <c r="T37" i="13"/>
  <c r="U37" i="13"/>
  <c r="V37" i="13"/>
  <c r="W37" i="13"/>
  <c r="X37" i="13"/>
  <c r="Y37" i="13"/>
  <c r="N38" i="13"/>
  <c r="O38" i="13"/>
  <c r="P38" i="13"/>
  <c r="Q38" i="13"/>
  <c r="R38" i="13"/>
  <c r="S38" i="13"/>
  <c r="T38" i="13"/>
  <c r="U38" i="13"/>
  <c r="V38" i="13"/>
  <c r="W38" i="13"/>
  <c r="X38" i="13"/>
  <c r="Y38" i="13"/>
  <c r="N39" i="13"/>
  <c r="O39" i="13"/>
  <c r="P39" i="13"/>
  <c r="Q39" i="13"/>
  <c r="R39" i="13"/>
  <c r="S39" i="13"/>
  <c r="T39" i="13"/>
  <c r="U39" i="13"/>
  <c r="V39" i="13"/>
  <c r="W39" i="13"/>
  <c r="X39" i="13"/>
  <c r="Y39" i="13"/>
  <c r="N40" i="13"/>
  <c r="O40" i="13"/>
  <c r="P40" i="13"/>
  <c r="Q40" i="13"/>
  <c r="R40" i="13"/>
  <c r="S40" i="13"/>
  <c r="T40" i="13"/>
  <c r="U40" i="13"/>
  <c r="V40" i="13"/>
  <c r="W40" i="13"/>
  <c r="X40" i="13"/>
  <c r="Y40" i="13"/>
  <c r="N41" i="13"/>
  <c r="O41" i="13"/>
  <c r="P41" i="13"/>
  <c r="Q41" i="13"/>
  <c r="R41" i="13"/>
  <c r="S41" i="13"/>
  <c r="T41" i="13"/>
  <c r="U41" i="13"/>
  <c r="V41" i="13"/>
  <c r="W41" i="13"/>
  <c r="X41" i="13"/>
  <c r="Y41" i="13"/>
  <c r="N42" i="13"/>
  <c r="O42" i="13"/>
  <c r="P42" i="13"/>
  <c r="Q42" i="13"/>
  <c r="R42" i="13"/>
  <c r="S42" i="13"/>
  <c r="T42" i="13"/>
  <c r="U42" i="13"/>
  <c r="V42" i="13"/>
  <c r="W42" i="13"/>
  <c r="X42" i="13"/>
  <c r="Y42" i="13"/>
  <c r="N43" i="13"/>
  <c r="O43" i="13"/>
  <c r="P43" i="13"/>
  <c r="Q43" i="13"/>
  <c r="R43" i="13"/>
  <c r="S43" i="13"/>
  <c r="T43" i="13"/>
  <c r="U43" i="13"/>
  <c r="V43" i="13"/>
  <c r="W43" i="13"/>
  <c r="X43" i="13"/>
  <c r="Y43" i="13"/>
  <c r="N44" i="13"/>
  <c r="O44" i="13"/>
  <c r="P44" i="13"/>
  <c r="Q44" i="13"/>
  <c r="R44" i="13"/>
  <c r="S44" i="13"/>
  <c r="T44" i="13"/>
  <c r="U44" i="13"/>
  <c r="V44" i="13"/>
  <c r="W44" i="13"/>
  <c r="X44" i="13"/>
  <c r="Y44" i="13"/>
  <c r="N45" i="13"/>
  <c r="O45" i="13"/>
  <c r="P45" i="13"/>
  <c r="Q45" i="13"/>
  <c r="R45" i="13"/>
  <c r="S45" i="13"/>
  <c r="T45" i="13"/>
  <c r="U45" i="13"/>
  <c r="V45" i="13"/>
  <c r="W45" i="13"/>
  <c r="X45" i="13"/>
  <c r="Y45" i="13"/>
  <c r="N46" i="13"/>
  <c r="O46" i="13"/>
  <c r="P46" i="13"/>
  <c r="Q46" i="13"/>
  <c r="R46" i="13"/>
  <c r="S46" i="13"/>
  <c r="T46" i="13"/>
  <c r="U46" i="13"/>
  <c r="V46" i="13"/>
  <c r="W46" i="13"/>
  <c r="X46" i="13"/>
  <c r="Y46" i="13"/>
  <c r="N47" i="13"/>
  <c r="O47" i="13"/>
  <c r="P47" i="13"/>
  <c r="Q47" i="13"/>
  <c r="R47" i="13"/>
  <c r="S47" i="13"/>
  <c r="T47" i="13"/>
  <c r="U47" i="13"/>
  <c r="V47" i="13"/>
  <c r="W47" i="13"/>
  <c r="X47" i="13"/>
  <c r="Y47" i="13"/>
  <c r="N48" i="13"/>
  <c r="O48" i="13"/>
  <c r="P48" i="13"/>
  <c r="Q48" i="13"/>
  <c r="R48" i="13"/>
  <c r="S48" i="13"/>
  <c r="T48" i="13"/>
  <c r="U48" i="13"/>
  <c r="V48" i="13"/>
  <c r="W48" i="13"/>
  <c r="X48" i="13"/>
  <c r="Y48" i="13"/>
  <c r="N49" i="13"/>
  <c r="O49" i="13"/>
  <c r="P49" i="13"/>
  <c r="Q49" i="13"/>
  <c r="R49" i="13"/>
  <c r="S49" i="13"/>
  <c r="T49" i="13"/>
  <c r="U49" i="13"/>
  <c r="V49" i="13"/>
  <c r="W49" i="13"/>
  <c r="X49" i="13"/>
  <c r="Y49" i="13"/>
  <c r="N50" i="13"/>
  <c r="O50" i="13"/>
  <c r="P50" i="13"/>
  <c r="Q50" i="13"/>
  <c r="R50" i="13"/>
  <c r="S50" i="13"/>
  <c r="T50" i="13"/>
  <c r="U50" i="13"/>
  <c r="V50" i="13"/>
  <c r="W50" i="13"/>
  <c r="X50" i="13"/>
  <c r="Y50" i="13"/>
  <c r="N51" i="13"/>
  <c r="O51" i="13"/>
  <c r="P51" i="13"/>
  <c r="Q51" i="13"/>
  <c r="R51" i="13"/>
  <c r="S51" i="13"/>
  <c r="T51" i="13"/>
  <c r="U51" i="13"/>
  <c r="V51" i="13"/>
  <c r="W51" i="13"/>
  <c r="X51" i="13"/>
  <c r="Y51" i="13"/>
  <c r="N52" i="13"/>
  <c r="O52" i="13"/>
  <c r="P52" i="13"/>
  <c r="Q52" i="13"/>
  <c r="R52" i="13"/>
  <c r="S52" i="13"/>
  <c r="T52" i="13"/>
  <c r="U52" i="13"/>
  <c r="V52" i="13"/>
  <c r="W52" i="13"/>
  <c r="X52" i="13"/>
  <c r="Y52" i="13"/>
  <c r="N53" i="13"/>
  <c r="O53" i="13"/>
  <c r="P53" i="13"/>
  <c r="Q53" i="13"/>
  <c r="R53" i="13"/>
  <c r="S53" i="13"/>
  <c r="T53" i="13"/>
  <c r="U53" i="13"/>
  <c r="V53" i="13"/>
  <c r="W53" i="13"/>
  <c r="X53" i="13"/>
  <c r="Y53" i="13"/>
  <c r="N54" i="13"/>
  <c r="O54" i="13"/>
  <c r="P54" i="13"/>
  <c r="Q54" i="13"/>
  <c r="R54" i="13"/>
  <c r="S54" i="13"/>
  <c r="T54" i="13"/>
  <c r="U54" i="13"/>
  <c r="V54" i="13"/>
  <c r="W54" i="13"/>
  <c r="X54" i="13"/>
  <c r="Y54" i="13"/>
  <c r="N55" i="13"/>
  <c r="O55" i="13"/>
  <c r="P55" i="13"/>
  <c r="Q55" i="13"/>
  <c r="R55" i="13"/>
  <c r="S55" i="13"/>
  <c r="T55" i="13"/>
  <c r="U55" i="13"/>
  <c r="V55" i="13"/>
  <c r="W55" i="13"/>
  <c r="X55" i="13"/>
  <c r="Y55" i="13"/>
  <c r="N56" i="13"/>
  <c r="O56" i="13"/>
  <c r="P56" i="13"/>
  <c r="Q56" i="13"/>
  <c r="R56" i="13"/>
  <c r="S56" i="13"/>
  <c r="T56" i="13"/>
  <c r="U56" i="13"/>
  <c r="V56" i="13"/>
  <c r="W56" i="13"/>
  <c r="X56" i="13"/>
  <c r="Y56" i="13"/>
  <c r="N57" i="13"/>
  <c r="O57" i="13"/>
  <c r="P57" i="13"/>
  <c r="Q57" i="13"/>
  <c r="R57" i="13"/>
  <c r="S57" i="13"/>
  <c r="T57" i="13"/>
  <c r="U57" i="13"/>
  <c r="V57" i="13"/>
  <c r="W57" i="13"/>
  <c r="X57" i="13"/>
  <c r="Y57" i="13"/>
  <c r="N58" i="13"/>
  <c r="O58" i="13"/>
  <c r="P58" i="13"/>
  <c r="Q58" i="13"/>
  <c r="R58" i="13"/>
  <c r="S58" i="13"/>
  <c r="T58" i="13"/>
  <c r="U58" i="13"/>
  <c r="V58" i="13"/>
  <c r="W58" i="13"/>
  <c r="X58" i="13"/>
  <c r="Y58" i="13"/>
  <c r="N59" i="13"/>
  <c r="O59" i="13"/>
  <c r="P59" i="13"/>
  <c r="Q59" i="13"/>
  <c r="R59" i="13"/>
  <c r="S59" i="13"/>
  <c r="T59" i="13"/>
  <c r="U59" i="13"/>
  <c r="V59" i="13"/>
  <c r="W59" i="13"/>
  <c r="X59" i="13"/>
  <c r="Y59" i="13"/>
  <c r="N60" i="13"/>
  <c r="O60" i="13"/>
  <c r="P60" i="13"/>
  <c r="Q60" i="13"/>
  <c r="R60" i="13"/>
  <c r="S60" i="13"/>
  <c r="T60" i="13"/>
  <c r="U60" i="13"/>
  <c r="V60" i="13"/>
  <c r="W60" i="13"/>
  <c r="X60" i="13"/>
  <c r="Y60" i="13"/>
  <c r="N61" i="13"/>
  <c r="O61" i="13"/>
  <c r="P61" i="13"/>
  <c r="Q61" i="13"/>
  <c r="R61" i="13"/>
  <c r="S61" i="13"/>
  <c r="T61" i="13"/>
  <c r="U61" i="13"/>
  <c r="V61" i="13"/>
  <c r="W61" i="13"/>
  <c r="X61" i="13"/>
  <c r="Y61" i="13"/>
  <c r="N62" i="13"/>
  <c r="O62" i="13"/>
  <c r="P62" i="13"/>
  <c r="Q62" i="13"/>
  <c r="R62" i="13"/>
  <c r="S62" i="13"/>
  <c r="T62" i="13"/>
  <c r="U62" i="13"/>
  <c r="V62" i="13"/>
  <c r="W62" i="13"/>
  <c r="X62" i="13"/>
  <c r="Y62" i="13"/>
  <c r="N63" i="13"/>
  <c r="O63" i="13"/>
  <c r="P63" i="13"/>
  <c r="Q63" i="13"/>
  <c r="R63" i="13"/>
  <c r="S63" i="13"/>
  <c r="T63" i="13"/>
  <c r="U63" i="13"/>
  <c r="V63" i="13"/>
  <c r="W63" i="13"/>
  <c r="X63" i="13"/>
  <c r="Y63" i="13"/>
  <c r="N64" i="13"/>
  <c r="O64" i="13"/>
  <c r="P64" i="13"/>
  <c r="Q64" i="13"/>
  <c r="R64" i="13"/>
  <c r="S64" i="13"/>
  <c r="T64" i="13"/>
  <c r="U64" i="13"/>
  <c r="V64" i="13"/>
  <c r="W64" i="13"/>
  <c r="X64" i="13"/>
  <c r="Y64" i="13"/>
  <c r="N65" i="13"/>
  <c r="O65" i="13"/>
  <c r="P65" i="13"/>
  <c r="Q65" i="13"/>
  <c r="R65" i="13"/>
  <c r="S65" i="13"/>
  <c r="T65" i="13"/>
  <c r="U65" i="13"/>
  <c r="V65" i="13"/>
  <c r="W65" i="13"/>
  <c r="X65" i="13"/>
  <c r="Y65" i="13"/>
  <c r="N66" i="13"/>
  <c r="O66" i="13"/>
  <c r="P66" i="13"/>
  <c r="Q66" i="13"/>
  <c r="R66" i="13"/>
  <c r="S66" i="13"/>
  <c r="T66" i="13"/>
  <c r="U66" i="13"/>
  <c r="V66" i="13"/>
  <c r="W66" i="13"/>
  <c r="X66" i="13"/>
  <c r="Y66" i="13"/>
  <c r="N67" i="13"/>
  <c r="O67" i="13"/>
  <c r="P67" i="13"/>
  <c r="Q67" i="13"/>
  <c r="R67" i="13"/>
  <c r="S67" i="13"/>
  <c r="T67" i="13"/>
  <c r="U67" i="13"/>
  <c r="V67" i="13"/>
  <c r="W67" i="13"/>
  <c r="X67" i="13"/>
  <c r="Y67" i="13"/>
  <c r="N68" i="13"/>
  <c r="O68" i="13"/>
  <c r="P68" i="13"/>
  <c r="Q68" i="13"/>
  <c r="R68" i="13"/>
  <c r="S68" i="13"/>
  <c r="T68" i="13"/>
  <c r="U68" i="13"/>
  <c r="V68" i="13"/>
  <c r="W68" i="13"/>
  <c r="X68" i="13"/>
  <c r="Y68" i="13"/>
  <c r="N69" i="13"/>
  <c r="O69" i="13"/>
  <c r="P69" i="13"/>
  <c r="Q69" i="13"/>
  <c r="R69" i="13"/>
  <c r="S69" i="13"/>
  <c r="T69" i="13"/>
  <c r="U69" i="13"/>
  <c r="V69" i="13"/>
  <c r="W69" i="13"/>
  <c r="X69" i="13"/>
  <c r="Y69" i="13"/>
  <c r="N70" i="13"/>
  <c r="O70" i="13"/>
  <c r="P70" i="13"/>
  <c r="Q70" i="13"/>
  <c r="R70" i="13"/>
  <c r="S70" i="13"/>
  <c r="T70" i="13"/>
  <c r="U70" i="13"/>
  <c r="V70" i="13"/>
  <c r="W70" i="13"/>
  <c r="X70" i="13"/>
  <c r="Y70" i="13"/>
  <c r="N71" i="13"/>
  <c r="O71" i="13"/>
  <c r="P71" i="13"/>
  <c r="Q71" i="13"/>
  <c r="R71" i="13"/>
  <c r="S71" i="13"/>
  <c r="T71" i="13"/>
  <c r="U71" i="13"/>
  <c r="V71" i="13"/>
  <c r="W71" i="13"/>
  <c r="X71" i="13"/>
  <c r="Y71" i="13"/>
  <c r="N72" i="13"/>
  <c r="O72" i="13"/>
  <c r="P72" i="13"/>
  <c r="Q72" i="13"/>
  <c r="R72" i="13"/>
  <c r="S72" i="13"/>
  <c r="T72" i="13"/>
  <c r="U72" i="13"/>
  <c r="V72" i="13"/>
  <c r="W72" i="13"/>
  <c r="X72" i="13"/>
  <c r="Y72" i="13"/>
  <c r="N73" i="13"/>
  <c r="O73" i="13"/>
  <c r="P73" i="13"/>
  <c r="Q73" i="13"/>
  <c r="R73" i="13"/>
  <c r="S73" i="13"/>
  <c r="T73" i="13"/>
  <c r="U73" i="13"/>
  <c r="V73" i="13"/>
  <c r="W73" i="13"/>
  <c r="X73" i="13"/>
  <c r="Y73" i="13"/>
  <c r="N74" i="13"/>
  <c r="O74" i="13"/>
  <c r="P74" i="13"/>
  <c r="Q74" i="13"/>
  <c r="R74" i="13"/>
  <c r="S74" i="13"/>
  <c r="T74" i="13"/>
  <c r="U74" i="13"/>
  <c r="V74" i="13"/>
  <c r="W74" i="13"/>
  <c r="X74" i="13"/>
  <c r="Y74" i="13"/>
  <c r="N75" i="13"/>
  <c r="O75" i="13"/>
  <c r="P75" i="13"/>
  <c r="Q75" i="13"/>
  <c r="R75" i="13"/>
  <c r="S75" i="13"/>
  <c r="T75" i="13"/>
  <c r="U75" i="13"/>
  <c r="V75" i="13"/>
  <c r="W75" i="13"/>
  <c r="X75" i="13"/>
  <c r="Y75" i="13"/>
  <c r="N76" i="13"/>
  <c r="O76" i="13"/>
  <c r="P76" i="13"/>
  <c r="Q76" i="13"/>
  <c r="R76" i="13"/>
  <c r="S76" i="13"/>
  <c r="T76" i="13"/>
  <c r="U76" i="13"/>
  <c r="V76" i="13"/>
  <c r="W76" i="13"/>
  <c r="X76" i="13"/>
  <c r="Y76" i="13"/>
  <c r="N77" i="13"/>
  <c r="O77" i="13"/>
  <c r="P77" i="13"/>
  <c r="Q77" i="13"/>
  <c r="R77" i="13"/>
  <c r="S77" i="13"/>
  <c r="T77" i="13"/>
  <c r="U77" i="13"/>
  <c r="V77" i="13"/>
  <c r="W77" i="13"/>
  <c r="X77" i="13"/>
  <c r="Y77" i="13"/>
  <c r="N78" i="13"/>
  <c r="O78" i="13"/>
  <c r="P78" i="13"/>
  <c r="Q78" i="13"/>
  <c r="R78" i="13"/>
  <c r="S78" i="13"/>
  <c r="T78" i="13"/>
  <c r="U78" i="13"/>
  <c r="V78" i="13"/>
  <c r="W78" i="13"/>
  <c r="X78" i="13"/>
  <c r="Y78" i="13"/>
  <c r="N79" i="13"/>
  <c r="O79" i="13"/>
  <c r="P79" i="13"/>
  <c r="Q79" i="13"/>
  <c r="R79" i="13"/>
  <c r="S79" i="13"/>
  <c r="T79" i="13"/>
  <c r="U79" i="13"/>
  <c r="V79" i="13"/>
  <c r="W79" i="13"/>
  <c r="X79" i="13"/>
  <c r="Y79" i="13"/>
  <c r="N80" i="13"/>
  <c r="O80" i="13"/>
  <c r="P80" i="13"/>
  <c r="Q80" i="13"/>
  <c r="R80" i="13"/>
  <c r="S80" i="13"/>
  <c r="T80" i="13"/>
  <c r="U80" i="13"/>
  <c r="V80" i="13"/>
  <c r="W80" i="13"/>
  <c r="X80" i="13"/>
  <c r="Y80" i="13"/>
  <c r="N81" i="13"/>
  <c r="O81" i="13"/>
  <c r="P81" i="13"/>
  <c r="Q81" i="13"/>
  <c r="R81" i="13"/>
  <c r="S81" i="13"/>
  <c r="T81" i="13"/>
  <c r="U81" i="13"/>
  <c r="V81" i="13"/>
  <c r="W81" i="13"/>
  <c r="X81" i="13"/>
  <c r="Y81" i="13"/>
  <c r="N82" i="13"/>
  <c r="O82" i="13"/>
  <c r="P82" i="13"/>
  <c r="Q82" i="13"/>
  <c r="R82" i="13"/>
  <c r="S82" i="13"/>
  <c r="T82" i="13"/>
  <c r="U82" i="13"/>
  <c r="V82" i="13"/>
  <c r="W82" i="13"/>
  <c r="X82" i="13"/>
  <c r="Y82" i="13"/>
  <c r="N83" i="13"/>
  <c r="O83" i="13"/>
  <c r="P83" i="13"/>
  <c r="Q83" i="13"/>
  <c r="R83" i="13"/>
  <c r="S83" i="13"/>
  <c r="T83" i="13"/>
  <c r="U83" i="13"/>
  <c r="V83" i="13"/>
  <c r="W83" i="13"/>
  <c r="X83" i="13"/>
  <c r="Y83" i="13"/>
  <c r="N84" i="13"/>
  <c r="O84" i="13"/>
  <c r="P84" i="13"/>
  <c r="Q84" i="13"/>
  <c r="R84" i="13"/>
  <c r="S84" i="13"/>
  <c r="T84" i="13"/>
  <c r="U84" i="13"/>
  <c r="V84" i="13"/>
  <c r="W84" i="13"/>
  <c r="X84" i="13"/>
  <c r="Y84" i="13"/>
  <c r="N85" i="13"/>
  <c r="O85" i="13"/>
  <c r="P85" i="13"/>
  <c r="Q85" i="13"/>
  <c r="R85" i="13"/>
  <c r="S85" i="13"/>
  <c r="T85" i="13"/>
  <c r="U85" i="13"/>
  <c r="V85" i="13"/>
  <c r="W85" i="13"/>
  <c r="X85" i="13"/>
  <c r="Y85" i="13"/>
  <c r="N86" i="13"/>
  <c r="O86" i="13"/>
  <c r="P86" i="13"/>
  <c r="Q86" i="13"/>
  <c r="R86" i="13"/>
  <c r="S86" i="13"/>
  <c r="T86" i="13"/>
  <c r="U86" i="13"/>
  <c r="V86" i="13"/>
  <c r="W86" i="13"/>
  <c r="X86" i="13"/>
  <c r="Y86" i="13"/>
  <c r="N87" i="13"/>
  <c r="O87" i="13"/>
  <c r="P87" i="13"/>
  <c r="Q87" i="13"/>
  <c r="R87" i="13"/>
  <c r="S87" i="13"/>
  <c r="T87" i="13"/>
  <c r="U87" i="13"/>
  <c r="V87" i="13"/>
  <c r="W87" i="13"/>
  <c r="X87" i="13"/>
  <c r="Y87" i="13"/>
  <c r="N88" i="13"/>
  <c r="O88" i="13"/>
  <c r="P88" i="13"/>
  <c r="Q88" i="13"/>
  <c r="R88" i="13"/>
  <c r="S88" i="13"/>
  <c r="T88" i="13"/>
  <c r="U88" i="13"/>
  <c r="V88" i="13"/>
  <c r="W88" i="13"/>
  <c r="X88" i="13"/>
  <c r="Y88" i="13"/>
  <c r="N89" i="13"/>
  <c r="O89" i="13"/>
  <c r="P89" i="13"/>
  <c r="Q89" i="13"/>
  <c r="R89" i="13"/>
  <c r="S89" i="13"/>
  <c r="T89" i="13"/>
  <c r="U89" i="13"/>
  <c r="V89" i="13"/>
  <c r="W89" i="13"/>
  <c r="X89" i="13"/>
  <c r="Y89" i="13"/>
  <c r="N90" i="13"/>
  <c r="O90" i="13"/>
  <c r="P90" i="13"/>
  <c r="Q90" i="13"/>
  <c r="R90" i="13"/>
  <c r="S90" i="13"/>
  <c r="T90" i="13"/>
  <c r="U90" i="13"/>
  <c r="V90" i="13"/>
  <c r="W90" i="13"/>
  <c r="X90" i="13"/>
  <c r="Y90" i="13"/>
  <c r="N91" i="13"/>
  <c r="O91" i="13"/>
  <c r="P91" i="13"/>
  <c r="Q91" i="13"/>
  <c r="R91" i="13"/>
  <c r="S91" i="13"/>
  <c r="T91" i="13"/>
  <c r="U91" i="13"/>
  <c r="V91" i="13"/>
  <c r="W91" i="13"/>
  <c r="X91" i="13"/>
  <c r="Y91" i="13"/>
  <c r="N92" i="13"/>
  <c r="O92" i="13"/>
  <c r="P92" i="13"/>
  <c r="Q92" i="13"/>
  <c r="R92" i="13"/>
  <c r="S92" i="13"/>
  <c r="T92" i="13"/>
  <c r="U92" i="13"/>
  <c r="V92" i="13"/>
  <c r="W92" i="13"/>
  <c r="X92" i="13"/>
  <c r="Y92" i="13"/>
  <c r="N93" i="13"/>
  <c r="O93" i="13"/>
  <c r="P93" i="13"/>
  <c r="Q93" i="13"/>
  <c r="R93" i="13"/>
  <c r="S93" i="13"/>
  <c r="T93" i="13"/>
  <c r="U93" i="13"/>
  <c r="V93" i="13"/>
  <c r="W93" i="13"/>
  <c r="X93" i="13"/>
  <c r="Y93" i="13"/>
  <c r="N94" i="13"/>
  <c r="O94" i="13"/>
  <c r="P94" i="13"/>
  <c r="Q94" i="13"/>
  <c r="R94" i="13"/>
  <c r="S94" i="13"/>
  <c r="T94" i="13"/>
  <c r="U94" i="13"/>
  <c r="V94" i="13"/>
  <c r="W94" i="13"/>
  <c r="X94" i="13"/>
  <c r="Y94" i="13"/>
  <c r="N95" i="13"/>
  <c r="O95" i="13"/>
  <c r="P95" i="13"/>
  <c r="Q95" i="13"/>
  <c r="R95" i="13"/>
  <c r="S95" i="13"/>
  <c r="T95" i="13"/>
  <c r="U95" i="13"/>
  <c r="V95" i="13"/>
  <c r="W95" i="13"/>
  <c r="X95" i="13"/>
  <c r="Y95" i="13"/>
  <c r="N96" i="13"/>
  <c r="O96" i="13"/>
  <c r="P96" i="13"/>
  <c r="Q96" i="13"/>
  <c r="R96" i="13"/>
  <c r="S96" i="13"/>
  <c r="T96" i="13"/>
  <c r="U96" i="13"/>
  <c r="V96" i="13"/>
  <c r="W96" i="13"/>
  <c r="X96" i="13"/>
  <c r="Y96" i="13"/>
  <c r="N97" i="13"/>
  <c r="O97" i="13"/>
  <c r="P97" i="13"/>
  <c r="Q97" i="13"/>
  <c r="R97" i="13"/>
  <c r="S97" i="13"/>
  <c r="T97" i="13"/>
  <c r="U97" i="13"/>
  <c r="V97" i="13"/>
  <c r="W97" i="13"/>
  <c r="X97" i="13"/>
  <c r="Y97" i="13"/>
  <c r="N98" i="13"/>
  <c r="O98" i="13"/>
  <c r="P98" i="13"/>
  <c r="Q98" i="13"/>
  <c r="R98" i="13"/>
  <c r="S98" i="13"/>
  <c r="T98" i="13"/>
  <c r="U98" i="13"/>
  <c r="V98" i="13"/>
  <c r="W98" i="13"/>
  <c r="X98" i="13"/>
  <c r="Y98" i="13"/>
  <c r="N99" i="13"/>
  <c r="O99" i="13"/>
  <c r="P99" i="13"/>
  <c r="Q99" i="13"/>
  <c r="R99" i="13"/>
  <c r="S99" i="13"/>
  <c r="T99" i="13"/>
  <c r="U99" i="13"/>
  <c r="V99" i="13"/>
  <c r="W99" i="13"/>
  <c r="X99" i="13"/>
  <c r="Y99" i="13"/>
  <c r="N100" i="13"/>
  <c r="O100" i="13"/>
  <c r="P100" i="13"/>
  <c r="Q100" i="13"/>
  <c r="R100" i="13"/>
  <c r="S100" i="13"/>
  <c r="T100" i="13"/>
  <c r="U100" i="13"/>
  <c r="V100" i="13"/>
  <c r="W100" i="13"/>
  <c r="X100" i="13"/>
  <c r="Y100" i="13"/>
  <c r="N101" i="13"/>
  <c r="O101" i="13"/>
  <c r="P101" i="13"/>
  <c r="Q101" i="13"/>
  <c r="R101" i="13"/>
  <c r="S101" i="13"/>
  <c r="T101" i="13"/>
  <c r="U101" i="13"/>
  <c r="V101" i="13"/>
  <c r="W101" i="13"/>
  <c r="X101" i="13"/>
  <c r="Y101" i="13"/>
  <c r="N102" i="13"/>
  <c r="O102" i="13"/>
  <c r="P102" i="13"/>
  <c r="Q102" i="13"/>
  <c r="R102" i="13"/>
  <c r="S102" i="13"/>
  <c r="T102" i="13"/>
  <c r="U102" i="13"/>
  <c r="V102" i="13"/>
  <c r="W102" i="13"/>
  <c r="X102" i="13"/>
  <c r="Y102" i="13"/>
  <c r="N103" i="13"/>
  <c r="O103" i="13"/>
  <c r="P103" i="13"/>
  <c r="Q103" i="13"/>
  <c r="R103" i="13"/>
  <c r="S103" i="13"/>
  <c r="T103" i="13"/>
  <c r="U103" i="13"/>
  <c r="V103" i="13"/>
  <c r="W103" i="13"/>
  <c r="X103" i="13"/>
  <c r="Y103" i="13"/>
  <c r="N104" i="13"/>
  <c r="O104" i="13"/>
  <c r="P104" i="13"/>
  <c r="Q104" i="13"/>
  <c r="R104" i="13"/>
  <c r="S104" i="13"/>
  <c r="T104" i="13"/>
  <c r="U104" i="13"/>
  <c r="V104" i="13"/>
  <c r="W104" i="13"/>
  <c r="X104" i="13"/>
  <c r="Y104" i="13"/>
  <c r="N105" i="13"/>
  <c r="O105" i="13"/>
  <c r="P105" i="13"/>
  <c r="Q105" i="13"/>
  <c r="R105" i="13"/>
  <c r="S105" i="13"/>
  <c r="T105" i="13"/>
  <c r="U105" i="13"/>
  <c r="V105" i="13"/>
  <c r="W105" i="13"/>
  <c r="X105" i="13"/>
  <c r="Y105" i="13"/>
  <c r="N106" i="13"/>
  <c r="O106" i="13"/>
  <c r="P106" i="13"/>
  <c r="Q106" i="13"/>
  <c r="R106" i="13"/>
  <c r="S106" i="13"/>
  <c r="T106" i="13"/>
  <c r="U106" i="13"/>
  <c r="V106" i="13"/>
  <c r="W106" i="13"/>
  <c r="X106" i="13"/>
  <c r="Y106" i="13"/>
  <c r="N107" i="13"/>
  <c r="O107" i="13"/>
  <c r="P107" i="13"/>
  <c r="Q107" i="13"/>
  <c r="R107" i="13"/>
  <c r="S107" i="13"/>
  <c r="T107" i="13"/>
  <c r="U107" i="13"/>
  <c r="V107" i="13"/>
  <c r="W107" i="13"/>
  <c r="X107" i="13"/>
  <c r="Y107" i="13"/>
  <c r="N108" i="13"/>
  <c r="O108" i="13"/>
  <c r="P108" i="13"/>
  <c r="Q108" i="13"/>
  <c r="R108" i="13"/>
  <c r="S108" i="13"/>
  <c r="T108" i="13"/>
  <c r="U108" i="13"/>
  <c r="V108" i="13"/>
  <c r="W108" i="13"/>
  <c r="X108" i="13"/>
  <c r="Y108" i="13"/>
  <c r="N109" i="13"/>
  <c r="O109" i="13"/>
  <c r="P109" i="13"/>
  <c r="Q109" i="13"/>
  <c r="R109" i="13"/>
  <c r="S109" i="13"/>
  <c r="T109" i="13"/>
  <c r="U109" i="13"/>
  <c r="V109" i="13"/>
  <c r="W109" i="13"/>
  <c r="X109" i="13"/>
  <c r="Y109" i="13"/>
  <c r="N110" i="13"/>
  <c r="O110" i="13"/>
  <c r="P110" i="13"/>
  <c r="Q110" i="13"/>
  <c r="R110" i="13"/>
  <c r="S110" i="13"/>
  <c r="T110" i="13"/>
  <c r="U110" i="13"/>
  <c r="V110" i="13"/>
  <c r="W110" i="13"/>
  <c r="X110" i="13"/>
  <c r="Y110" i="13"/>
  <c r="N111" i="13"/>
  <c r="O111" i="13"/>
  <c r="P111" i="13"/>
  <c r="Q111" i="13"/>
  <c r="R111" i="13"/>
  <c r="S111" i="13"/>
  <c r="T111" i="13"/>
  <c r="U111" i="13"/>
  <c r="V111" i="13"/>
  <c r="W111" i="13"/>
  <c r="X111" i="13"/>
  <c r="Y111" i="13"/>
  <c r="O30" i="13"/>
  <c r="P30" i="13"/>
  <c r="Q30" i="13"/>
  <c r="R30" i="13"/>
  <c r="S30" i="13"/>
  <c r="T30" i="13"/>
  <c r="U30" i="13"/>
  <c r="V30" i="13"/>
  <c r="W30" i="13"/>
  <c r="X30" i="13"/>
  <c r="Y30" i="13"/>
  <c r="N30" i="13"/>
  <c r="P19" i="15"/>
  <c r="P19" i="22"/>
  <c r="N32" i="15"/>
  <c r="O32" i="15"/>
  <c r="P32" i="15"/>
  <c r="Q32" i="15"/>
  <c r="R32" i="15"/>
  <c r="S32" i="15"/>
  <c r="T32" i="15"/>
  <c r="U32" i="15"/>
  <c r="V32" i="15"/>
  <c r="W32" i="15"/>
  <c r="X32" i="15"/>
  <c r="Y32" i="15"/>
  <c r="N33" i="15"/>
  <c r="O33" i="15"/>
  <c r="P33" i="15"/>
  <c r="Q33" i="15"/>
  <c r="R33" i="15"/>
  <c r="S33" i="15"/>
  <c r="T33" i="15"/>
  <c r="U33" i="15"/>
  <c r="V33" i="15"/>
  <c r="W33" i="15"/>
  <c r="X33" i="15"/>
  <c r="Y33" i="15"/>
  <c r="N34" i="15"/>
  <c r="O34" i="15"/>
  <c r="P34" i="15"/>
  <c r="Q34" i="15"/>
  <c r="R34" i="15"/>
  <c r="S34" i="15"/>
  <c r="T34" i="15"/>
  <c r="U34" i="15"/>
  <c r="V34" i="15"/>
  <c r="W34" i="15"/>
  <c r="X34" i="15"/>
  <c r="Y34" i="15"/>
  <c r="N35" i="15"/>
  <c r="O35" i="15"/>
  <c r="P35" i="15"/>
  <c r="Q35" i="15"/>
  <c r="R35" i="15"/>
  <c r="S35" i="15"/>
  <c r="T35" i="15"/>
  <c r="U35" i="15"/>
  <c r="V35" i="15"/>
  <c r="W35" i="15"/>
  <c r="X35" i="15"/>
  <c r="Y35" i="15"/>
  <c r="N36" i="15"/>
  <c r="O36" i="15"/>
  <c r="P36" i="15"/>
  <c r="Q36" i="15"/>
  <c r="R36" i="15"/>
  <c r="S36" i="15"/>
  <c r="T36" i="15"/>
  <c r="U36" i="15"/>
  <c r="V36" i="15"/>
  <c r="W36" i="15"/>
  <c r="X36" i="15"/>
  <c r="Y36" i="15"/>
  <c r="N37" i="15"/>
  <c r="O37" i="15"/>
  <c r="P37" i="15"/>
  <c r="Q37" i="15"/>
  <c r="R37" i="15"/>
  <c r="S37" i="15"/>
  <c r="T37" i="15"/>
  <c r="U37" i="15"/>
  <c r="V37" i="15"/>
  <c r="W37" i="15"/>
  <c r="X37" i="15"/>
  <c r="Y37" i="15"/>
  <c r="N38" i="15"/>
  <c r="O38" i="15"/>
  <c r="P38" i="15"/>
  <c r="Q38" i="15"/>
  <c r="R38" i="15"/>
  <c r="S38" i="15"/>
  <c r="T38" i="15"/>
  <c r="U38" i="15"/>
  <c r="V38" i="15"/>
  <c r="W38" i="15"/>
  <c r="X38" i="15"/>
  <c r="Y38" i="15"/>
  <c r="N39" i="15"/>
  <c r="O39" i="15"/>
  <c r="P39" i="15"/>
  <c r="Q39" i="15"/>
  <c r="R39" i="15"/>
  <c r="S39" i="15"/>
  <c r="T39" i="15"/>
  <c r="U39" i="15"/>
  <c r="V39" i="15"/>
  <c r="W39" i="15"/>
  <c r="X39" i="15"/>
  <c r="Y39" i="15"/>
  <c r="N40" i="15"/>
  <c r="O40" i="15"/>
  <c r="P40" i="15"/>
  <c r="Q40" i="15"/>
  <c r="R40" i="15"/>
  <c r="S40" i="15"/>
  <c r="T40" i="15"/>
  <c r="U40" i="15"/>
  <c r="V40" i="15"/>
  <c r="W40" i="15"/>
  <c r="X40" i="15"/>
  <c r="Y40" i="15"/>
  <c r="N41" i="15"/>
  <c r="O41" i="15"/>
  <c r="P41" i="15"/>
  <c r="Q41" i="15"/>
  <c r="R41" i="15"/>
  <c r="S41" i="15"/>
  <c r="T41" i="15"/>
  <c r="U41" i="15"/>
  <c r="V41" i="15"/>
  <c r="W41" i="15"/>
  <c r="X41" i="15"/>
  <c r="Y41" i="15"/>
  <c r="N42" i="15"/>
  <c r="O42" i="15"/>
  <c r="P42" i="15"/>
  <c r="Q42" i="15"/>
  <c r="R42" i="15"/>
  <c r="S42" i="15"/>
  <c r="T42" i="15"/>
  <c r="U42" i="15"/>
  <c r="V42" i="15"/>
  <c r="W42" i="15"/>
  <c r="X42" i="15"/>
  <c r="Y42" i="15"/>
  <c r="N43" i="15"/>
  <c r="O43" i="15"/>
  <c r="P43" i="15"/>
  <c r="Q43" i="15"/>
  <c r="R43" i="15"/>
  <c r="S43" i="15"/>
  <c r="T43" i="15"/>
  <c r="U43" i="15"/>
  <c r="V43" i="15"/>
  <c r="W43" i="15"/>
  <c r="X43" i="15"/>
  <c r="Y43" i="15"/>
  <c r="N44" i="15"/>
  <c r="O44" i="15"/>
  <c r="P44" i="15"/>
  <c r="Q44" i="15"/>
  <c r="R44" i="15"/>
  <c r="S44" i="15"/>
  <c r="T44" i="15"/>
  <c r="U44" i="15"/>
  <c r="V44" i="15"/>
  <c r="W44" i="15"/>
  <c r="X44" i="15"/>
  <c r="Y44" i="15"/>
  <c r="N45" i="15"/>
  <c r="O45" i="15"/>
  <c r="P45" i="15"/>
  <c r="Q45" i="15"/>
  <c r="R45" i="15"/>
  <c r="S45" i="15"/>
  <c r="T45" i="15"/>
  <c r="U45" i="15"/>
  <c r="V45" i="15"/>
  <c r="W45" i="15"/>
  <c r="X45" i="15"/>
  <c r="Y45" i="15"/>
  <c r="N46" i="15"/>
  <c r="O46" i="15"/>
  <c r="P46" i="15"/>
  <c r="Q46" i="15"/>
  <c r="R46" i="15"/>
  <c r="S46" i="15"/>
  <c r="T46" i="15"/>
  <c r="U46" i="15"/>
  <c r="V46" i="15"/>
  <c r="W46" i="15"/>
  <c r="X46" i="15"/>
  <c r="Y46" i="15"/>
  <c r="N47" i="15"/>
  <c r="O47" i="15"/>
  <c r="P47" i="15"/>
  <c r="Q47" i="15"/>
  <c r="R47" i="15"/>
  <c r="S47" i="15"/>
  <c r="T47" i="15"/>
  <c r="U47" i="15"/>
  <c r="V47" i="15"/>
  <c r="W47" i="15"/>
  <c r="X47" i="15"/>
  <c r="Y47" i="15"/>
  <c r="N48" i="15"/>
  <c r="O48" i="15"/>
  <c r="P48" i="15"/>
  <c r="Q48" i="15"/>
  <c r="R48" i="15"/>
  <c r="S48" i="15"/>
  <c r="T48" i="15"/>
  <c r="U48" i="15"/>
  <c r="V48" i="15"/>
  <c r="W48" i="15"/>
  <c r="X48" i="15"/>
  <c r="Y48" i="15"/>
  <c r="N49" i="15"/>
  <c r="O49" i="15"/>
  <c r="P49" i="15"/>
  <c r="Q49" i="15"/>
  <c r="R49" i="15"/>
  <c r="S49" i="15"/>
  <c r="T49" i="15"/>
  <c r="U49" i="15"/>
  <c r="V49" i="15"/>
  <c r="W49" i="15"/>
  <c r="X49" i="15"/>
  <c r="Y49" i="15"/>
  <c r="N50" i="15"/>
  <c r="O50" i="15"/>
  <c r="P50" i="15"/>
  <c r="Q50" i="15"/>
  <c r="R50" i="15"/>
  <c r="S50" i="15"/>
  <c r="T50" i="15"/>
  <c r="U50" i="15"/>
  <c r="V50" i="15"/>
  <c r="W50" i="15"/>
  <c r="X50" i="15"/>
  <c r="Y50" i="15"/>
  <c r="N51" i="15"/>
  <c r="O51" i="15"/>
  <c r="P51" i="15"/>
  <c r="Q51" i="15"/>
  <c r="R51" i="15"/>
  <c r="S51" i="15"/>
  <c r="T51" i="15"/>
  <c r="U51" i="15"/>
  <c r="V51" i="15"/>
  <c r="W51" i="15"/>
  <c r="X51" i="15"/>
  <c r="Y51" i="15"/>
  <c r="N52" i="15"/>
  <c r="O52" i="15"/>
  <c r="P52" i="15"/>
  <c r="Q52" i="15"/>
  <c r="R52" i="15"/>
  <c r="S52" i="15"/>
  <c r="T52" i="15"/>
  <c r="U52" i="15"/>
  <c r="V52" i="15"/>
  <c r="W52" i="15"/>
  <c r="X52" i="15"/>
  <c r="Y52" i="15"/>
  <c r="N53" i="15"/>
  <c r="O53" i="15"/>
  <c r="P53" i="15"/>
  <c r="Q53" i="15"/>
  <c r="R53" i="15"/>
  <c r="S53" i="15"/>
  <c r="T53" i="15"/>
  <c r="U53" i="15"/>
  <c r="V53" i="15"/>
  <c r="W53" i="15"/>
  <c r="X53" i="15"/>
  <c r="Y53" i="15"/>
  <c r="N54" i="15"/>
  <c r="O54" i="15"/>
  <c r="P54" i="15"/>
  <c r="Q54" i="15"/>
  <c r="R54" i="15"/>
  <c r="S54" i="15"/>
  <c r="T54" i="15"/>
  <c r="U54" i="15"/>
  <c r="V54" i="15"/>
  <c r="W54" i="15"/>
  <c r="X54" i="15"/>
  <c r="Y54" i="15"/>
  <c r="N55" i="15"/>
  <c r="O55" i="15"/>
  <c r="P55" i="15"/>
  <c r="Q55" i="15"/>
  <c r="R55" i="15"/>
  <c r="S55" i="15"/>
  <c r="T55" i="15"/>
  <c r="U55" i="15"/>
  <c r="V55" i="15"/>
  <c r="W55" i="15"/>
  <c r="X55" i="15"/>
  <c r="Y55" i="15"/>
  <c r="N56" i="15"/>
  <c r="O56" i="15"/>
  <c r="P56" i="15"/>
  <c r="Q56" i="15"/>
  <c r="R56" i="15"/>
  <c r="S56" i="15"/>
  <c r="T56" i="15"/>
  <c r="U56" i="15"/>
  <c r="V56" i="15"/>
  <c r="W56" i="15"/>
  <c r="X56" i="15"/>
  <c r="Y56" i="15"/>
  <c r="N57" i="15"/>
  <c r="O57" i="15"/>
  <c r="P57" i="15"/>
  <c r="Q57" i="15"/>
  <c r="R57" i="15"/>
  <c r="S57" i="15"/>
  <c r="T57" i="15"/>
  <c r="U57" i="15"/>
  <c r="V57" i="15"/>
  <c r="W57" i="15"/>
  <c r="X57" i="15"/>
  <c r="Y57" i="15"/>
  <c r="N58" i="15"/>
  <c r="O58" i="15"/>
  <c r="P58" i="15"/>
  <c r="Q58" i="15"/>
  <c r="R58" i="15"/>
  <c r="S58" i="15"/>
  <c r="T58" i="15"/>
  <c r="U58" i="15"/>
  <c r="V58" i="15"/>
  <c r="W58" i="15"/>
  <c r="X58" i="15"/>
  <c r="Y58" i="15"/>
  <c r="N59" i="15"/>
  <c r="O59" i="15"/>
  <c r="P59" i="15"/>
  <c r="Q59" i="15"/>
  <c r="R59" i="15"/>
  <c r="S59" i="15"/>
  <c r="T59" i="15"/>
  <c r="U59" i="15"/>
  <c r="V59" i="15"/>
  <c r="W59" i="15"/>
  <c r="X59" i="15"/>
  <c r="Y59" i="15"/>
  <c r="N60" i="15"/>
  <c r="O60" i="15"/>
  <c r="P60" i="15"/>
  <c r="Q60" i="15"/>
  <c r="R60" i="15"/>
  <c r="S60" i="15"/>
  <c r="T60" i="15"/>
  <c r="U60" i="15"/>
  <c r="V60" i="15"/>
  <c r="W60" i="15"/>
  <c r="X60" i="15"/>
  <c r="Y60" i="15"/>
  <c r="N61" i="15"/>
  <c r="O61" i="15"/>
  <c r="P61" i="15"/>
  <c r="Q61" i="15"/>
  <c r="R61" i="15"/>
  <c r="S61" i="15"/>
  <c r="T61" i="15"/>
  <c r="U61" i="15"/>
  <c r="V61" i="15"/>
  <c r="W61" i="15"/>
  <c r="X61" i="15"/>
  <c r="Y61" i="15"/>
  <c r="N62" i="15"/>
  <c r="O62" i="15"/>
  <c r="P62" i="15"/>
  <c r="Q62" i="15"/>
  <c r="R62" i="15"/>
  <c r="S62" i="15"/>
  <c r="T62" i="15"/>
  <c r="U62" i="15"/>
  <c r="V62" i="15"/>
  <c r="W62" i="15"/>
  <c r="X62" i="15"/>
  <c r="Y62" i="15"/>
  <c r="N63" i="15"/>
  <c r="O63" i="15"/>
  <c r="P63" i="15"/>
  <c r="Q63" i="15"/>
  <c r="R63" i="15"/>
  <c r="S63" i="15"/>
  <c r="T63" i="15"/>
  <c r="U63" i="15"/>
  <c r="V63" i="15"/>
  <c r="W63" i="15"/>
  <c r="X63" i="15"/>
  <c r="Y63" i="15"/>
  <c r="N64" i="15"/>
  <c r="O64" i="15"/>
  <c r="P64" i="15"/>
  <c r="Q64" i="15"/>
  <c r="R64" i="15"/>
  <c r="S64" i="15"/>
  <c r="T64" i="15"/>
  <c r="U64" i="15"/>
  <c r="V64" i="15"/>
  <c r="W64" i="15"/>
  <c r="X64" i="15"/>
  <c r="Y64" i="15"/>
  <c r="N65" i="15"/>
  <c r="O65" i="15"/>
  <c r="P65" i="15"/>
  <c r="Q65" i="15"/>
  <c r="R65" i="15"/>
  <c r="S65" i="15"/>
  <c r="T65" i="15"/>
  <c r="U65" i="15"/>
  <c r="V65" i="15"/>
  <c r="W65" i="15"/>
  <c r="X65" i="15"/>
  <c r="Y65" i="15"/>
  <c r="N66" i="15"/>
  <c r="O66" i="15"/>
  <c r="P66" i="15"/>
  <c r="Q66" i="15"/>
  <c r="R66" i="15"/>
  <c r="S66" i="15"/>
  <c r="T66" i="15"/>
  <c r="U66" i="15"/>
  <c r="V66" i="15"/>
  <c r="W66" i="15"/>
  <c r="X66" i="15"/>
  <c r="Y66" i="15"/>
  <c r="N67" i="15"/>
  <c r="O67" i="15"/>
  <c r="P67" i="15"/>
  <c r="Q67" i="15"/>
  <c r="R67" i="15"/>
  <c r="S67" i="15"/>
  <c r="T67" i="15"/>
  <c r="U67" i="15"/>
  <c r="V67" i="15"/>
  <c r="W67" i="15"/>
  <c r="X67" i="15"/>
  <c r="Y67" i="15"/>
  <c r="N68" i="15"/>
  <c r="O68" i="15"/>
  <c r="P68" i="15"/>
  <c r="Q68" i="15"/>
  <c r="R68" i="15"/>
  <c r="S68" i="15"/>
  <c r="T68" i="15"/>
  <c r="U68" i="15"/>
  <c r="V68" i="15"/>
  <c r="W68" i="15"/>
  <c r="X68" i="15"/>
  <c r="Y68" i="15"/>
  <c r="N69" i="15"/>
  <c r="O69" i="15"/>
  <c r="P69" i="15"/>
  <c r="Q69" i="15"/>
  <c r="R69" i="15"/>
  <c r="S69" i="15"/>
  <c r="T69" i="15"/>
  <c r="U69" i="15"/>
  <c r="V69" i="15"/>
  <c r="W69" i="15"/>
  <c r="X69" i="15"/>
  <c r="Y69" i="15"/>
  <c r="N70" i="15"/>
  <c r="O70" i="15"/>
  <c r="P70" i="15"/>
  <c r="Q70" i="15"/>
  <c r="R70" i="15"/>
  <c r="S70" i="15"/>
  <c r="T70" i="15"/>
  <c r="U70" i="15"/>
  <c r="V70" i="15"/>
  <c r="W70" i="15"/>
  <c r="X70" i="15"/>
  <c r="Y70" i="15"/>
  <c r="N71" i="15"/>
  <c r="O71" i="15"/>
  <c r="P71" i="15"/>
  <c r="Q71" i="15"/>
  <c r="R71" i="15"/>
  <c r="S71" i="15"/>
  <c r="T71" i="15"/>
  <c r="U71" i="15"/>
  <c r="V71" i="15"/>
  <c r="W71" i="15"/>
  <c r="X71" i="15"/>
  <c r="Y71" i="15"/>
  <c r="N72" i="15"/>
  <c r="O72" i="15"/>
  <c r="P72" i="15"/>
  <c r="Q72" i="15"/>
  <c r="R72" i="15"/>
  <c r="S72" i="15"/>
  <c r="T72" i="15"/>
  <c r="U72" i="15"/>
  <c r="V72" i="15"/>
  <c r="W72" i="15"/>
  <c r="X72" i="15"/>
  <c r="Y72" i="15"/>
  <c r="N73" i="15"/>
  <c r="O73" i="15"/>
  <c r="P73" i="15"/>
  <c r="Q73" i="15"/>
  <c r="R73" i="15"/>
  <c r="S73" i="15"/>
  <c r="T73" i="15"/>
  <c r="U73" i="15"/>
  <c r="V73" i="15"/>
  <c r="W73" i="15"/>
  <c r="X73" i="15"/>
  <c r="Y73" i="15"/>
  <c r="N74" i="15"/>
  <c r="O74" i="15"/>
  <c r="P74" i="15"/>
  <c r="Q74" i="15"/>
  <c r="R74" i="15"/>
  <c r="S74" i="15"/>
  <c r="T74" i="15"/>
  <c r="U74" i="15"/>
  <c r="V74" i="15"/>
  <c r="W74" i="15"/>
  <c r="X74" i="15"/>
  <c r="Y74" i="15"/>
  <c r="N75" i="15"/>
  <c r="O75" i="15"/>
  <c r="P75" i="15"/>
  <c r="Q75" i="15"/>
  <c r="R75" i="15"/>
  <c r="S75" i="15"/>
  <c r="T75" i="15"/>
  <c r="U75" i="15"/>
  <c r="V75" i="15"/>
  <c r="W75" i="15"/>
  <c r="X75" i="15"/>
  <c r="Y75" i="15"/>
  <c r="N76" i="15"/>
  <c r="O76" i="15"/>
  <c r="P76" i="15"/>
  <c r="Q76" i="15"/>
  <c r="R76" i="15"/>
  <c r="S76" i="15"/>
  <c r="T76" i="15"/>
  <c r="U76" i="15"/>
  <c r="V76" i="15"/>
  <c r="W76" i="15"/>
  <c r="X76" i="15"/>
  <c r="Y76" i="15"/>
  <c r="N77" i="15"/>
  <c r="O77" i="15"/>
  <c r="P77" i="15"/>
  <c r="Q77" i="15"/>
  <c r="R77" i="15"/>
  <c r="S77" i="15"/>
  <c r="T77" i="15"/>
  <c r="U77" i="15"/>
  <c r="V77" i="15"/>
  <c r="W77" i="15"/>
  <c r="X77" i="15"/>
  <c r="Y77" i="15"/>
  <c r="N78" i="15"/>
  <c r="O78" i="15"/>
  <c r="P78" i="15"/>
  <c r="Q78" i="15"/>
  <c r="R78" i="15"/>
  <c r="S78" i="15"/>
  <c r="T78" i="15"/>
  <c r="U78" i="15"/>
  <c r="V78" i="15"/>
  <c r="W78" i="15"/>
  <c r="X78" i="15"/>
  <c r="Y78" i="15"/>
  <c r="N79" i="15"/>
  <c r="O79" i="15"/>
  <c r="P79" i="15"/>
  <c r="Q79" i="15"/>
  <c r="R79" i="15"/>
  <c r="S79" i="15"/>
  <c r="T79" i="15"/>
  <c r="U79" i="15"/>
  <c r="V79" i="15"/>
  <c r="W79" i="15"/>
  <c r="X79" i="15"/>
  <c r="Y79" i="15"/>
  <c r="N80" i="15"/>
  <c r="O80" i="15"/>
  <c r="P80" i="15"/>
  <c r="Q80" i="15"/>
  <c r="R80" i="15"/>
  <c r="S80" i="15"/>
  <c r="T80" i="15"/>
  <c r="U80" i="15"/>
  <c r="V80" i="15"/>
  <c r="W80" i="15"/>
  <c r="X80" i="15"/>
  <c r="Y80" i="15"/>
  <c r="N81" i="15"/>
  <c r="O81" i="15"/>
  <c r="P81" i="15"/>
  <c r="Q81" i="15"/>
  <c r="R81" i="15"/>
  <c r="S81" i="15"/>
  <c r="T81" i="15"/>
  <c r="U81" i="15"/>
  <c r="V81" i="15"/>
  <c r="W81" i="15"/>
  <c r="X81" i="15"/>
  <c r="Y81" i="15"/>
  <c r="N82" i="15"/>
  <c r="O82" i="15"/>
  <c r="P82" i="15"/>
  <c r="Q82" i="15"/>
  <c r="R82" i="15"/>
  <c r="S82" i="15"/>
  <c r="T82" i="15"/>
  <c r="U82" i="15"/>
  <c r="V82" i="15"/>
  <c r="W82" i="15"/>
  <c r="X82" i="15"/>
  <c r="Y82" i="15"/>
  <c r="N83" i="15"/>
  <c r="O83" i="15"/>
  <c r="P83" i="15"/>
  <c r="Q83" i="15"/>
  <c r="R83" i="15"/>
  <c r="S83" i="15"/>
  <c r="T83" i="15"/>
  <c r="U83" i="15"/>
  <c r="V83" i="15"/>
  <c r="W83" i="15"/>
  <c r="X83" i="15"/>
  <c r="Y83" i="15"/>
  <c r="N84" i="15"/>
  <c r="O84" i="15"/>
  <c r="P84" i="15"/>
  <c r="Q84" i="15"/>
  <c r="R84" i="15"/>
  <c r="S84" i="15"/>
  <c r="T84" i="15"/>
  <c r="U84" i="15"/>
  <c r="V84" i="15"/>
  <c r="W84" i="15"/>
  <c r="X84" i="15"/>
  <c r="Y84" i="15"/>
  <c r="N85" i="15"/>
  <c r="O85" i="15"/>
  <c r="P85" i="15"/>
  <c r="Q85" i="15"/>
  <c r="R85" i="15"/>
  <c r="S85" i="15"/>
  <c r="T85" i="15"/>
  <c r="U85" i="15"/>
  <c r="V85" i="15"/>
  <c r="W85" i="15"/>
  <c r="X85" i="15"/>
  <c r="Y85" i="15"/>
  <c r="N86" i="15"/>
  <c r="O86" i="15"/>
  <c r="P86" i="15"/>
  <c r="Q86" i="15"/>
  <c r="R86" i="15"/>
  <c r="S86" i="15"/>
  <c r="T86" i="15"/>
  <c r="U86" i="15"/>
  <c r="V86" i="15"/>
  <c r="W86" i="15"/>
  <c r="X86" i="15"/>
  <c r="Y86" i="15"/>
  <c r="N87" i="15"/>
  <c r="O87" i="15"/>
  <c r="P87" i="15"/>
  <c r="Q87" i="15"/>
  <c r="R87" i="15"/>
  <c r="S87" i="15"/>
  <c r="T87" i="15"/>
  <c r="U87" i="15"/>
  <c r="V87" i="15"/>
  <c r="W87" i="15"/>
  <c r="X87" i="15"/>
  <c r="Y87" i="15"/>
  <c r="N88" i="15"/>
  <c r="O88" i="15"/>
  <c r="P88" i="15"/>
  <c r="Q88" i="15"/>
  <c r="R88" i="15"/>
  <c r="S88" i="15"/>
  <c r="T88" i="15"/>
  <c r="U88" i="15"/>
  <c r="V88" i="15"/>
  <c r="W88" i="15"/>
  <c r="X88" i="15"/>
  <c r="Y88" i="15"/>
  <c r="N89" i="15"/>
  <c r="O89" i="15"/>
  <c r="P89" i="15"/>
  <c r="Q89" i="15"/>
  <c r="R89" i="15"/>
  <c r="S89" i="15"/>
  <c r="T89" i="15"/>
  <c r="U89" i="15"/>
  <c r="V89" i="15"/>
  <c r="W89" i="15"/>
  <c r="X89" i="15"/>
  <c r="Y89" i="15"/>
  <c r="N90" i="15"/>
  <c r="O90" i="15"/>
  <c r="P90" i="15"/>
  <c r="Q90" i="15"/>
  <c r="R90" i="15"/>
  <c r="S90" i="15"/>
  <c r="T90" i="15"/>
  <c r="U90" i="15"/>
  <c r="V90" i="15"/>
  <c r="W90" i="15"/>
  <c r="X90" i="15"/>
  <c r="Y90" i="15"/>
  <c r="N91" i="15"/>
  <c r="O91" i="15"/>
  <c r="P91" i="15"/>
  <c r="Q91" i="15"/>
  <c r="R91" i="15"/>
  <c r="S91" i="15"/>
  <c r="T91" i="15"/>
  <c r="U91" i="15"/>
  <c r="V91" i="15"/>
  <c r="W91" i="15"/>
  <c r="X91" i="15"/>
  <c r="Y91" i="15"/>
  <c r="N92" i="15"/>
  <c r="O92" i="15"/>
  <c r="P92" i="15"/>
  <c r="Q92" i="15"/>
  <c r="R92" i="15"/>
  <c r="S92" i="15"/>
  <c r="T92" i="15"/>
  <c r="U92" i="15"/>
  <c r="V92" i="15"/>
  <c r="W92" i="15"/>
  <c r="X92" i="15"/>
  <c r="Y92" i="15"/>
  <c r="N93" i="15"/>
  <c r="O93" i="15"/>
  <c r="P93" i="15"/>
  <c r="Q93" i="15"/>
  <c r="R93" i="15"/>
  <c r="S93" i="15"/>
  <c r="T93" i="15"/>
  <c r="U93" i="15"/>
  <c r="V93" i="15"/>
  <c r="W93" i="15"/>
  <c r="X93" i="15"/>
  <c r="Y93" i="15"/>
  <c r="N94" i="15"/>
  <c r="O94" i="15"/>
  <c r="P94" i="15"/>
  <c r="Q94" i="15"/>
  <c r="R94" i="15"/>
  <c r="S94" i="15"/>
  <c r="T94" i="15"/>
  <c r="U94" i="15"/>
  <c r="V94" i="15"/>
  <c r="W94" i="15"/>
  <c r="X94" i="15"/>
  <c r="Y94" i="15"/>
  <c r="N95" i="15"/>
  <c r="O95" i="15"/>
  <c r="P95" i="15"/>
  <c r="Q95" i="15"/>
  <c r="R95" i="15"/>
  <c r="S95" i="15"/>
  <c r="T95" i="15"/>
  <c r="U95" i="15"/>
  <c r="V95" i="15"/>
  <c r="W95" i="15"/>
  <c r="X95" i="15"/>
  <c r="Y95" i="15"/>
  <c r="N96" i="15"/>
  <c r="O96" i="15"/>
  <c r="P96" i="15"/>
  <c r="Q96" i="15"/>
  <c r="R96" i="15"/>
  <c r="S96" i="15"/>
  <c r="T96" i="15"/>
  <c r="U96" i="15"/>
  <c r="V96" i="15"/>
  <c r="W96" i="15"/>
  <c r="X96" i="15"/>
  <c r="Y96" i="15"/>
  <c r="N97" i="15"/>
  <c r="O97" i="15"/>
  <c r="P97" i="15"/>
  <c r="Q97" i="15"/>
  <c r="R97" i="15"/>
  <c r="S97" i="15"/>
  <c r="T97" i="15"/>
  <c r="U97" i="15"/>
  <c r="V97" i="15"/>
  <c r="W97" i="15"/>
  <c r="X97" i="15"/>
  <c r="Y97" i="15"/>
  <c r="N98" i="15"/>
  <c r="O98" i="15"/>
  <c r="P98" i="15"/>
  <c r="Q98" i="15"/>
  <c r="R98" i="15"/>
  <c r="S98" i="15"/>
  <c r="T98" i="15"/>
  <c r="U98" i="15"/>
  <c r="V98" i="15"/>
  <c r="W98" i="15"/>
  <c r="X98" i="15"/>
  <c r="Y98" i="15"/>
  <c r="N99" i="15"/>
  <c r="O99" i="15"/>
  <c r="P99" i="15"/>
  <c r="Q99" i="15"/>
  <c r="R99" i="15"/>
  <c r="S99" i="15"/>
  <c r="T99" i="15"/>
  <c r="U99" i="15"/>
  <c r="V99" i="15"/>
  <c r="W99" i="15"/>
  <c r="X99" i="15"/>
  <c r="Y99" i="15"/>
  <c r="N100" i="15"/>
  <c r="O100" i="15"/>
  <c r="P100" i="15"/>
  <c r="Q100" i="15"/>
  <c r="R100" i="15"/>
  <c r="S100" i="15"/>
  <c r="T100" i="15"/>
  <c r="U100" i="15"/>
  <c r="V100" i="15"/>
  <c r="W100" i="15"/>
  <c r="X100" i="15"/>
  <c r="Y100" i="15"/>
  <c r="N101" i="15"/>
  <c r="O101" i="15"/>
  <c r="P101" i="15"/>
  <c r="Q101" i="15"/>
  <c r="R101" i="15"/>
  <c r="S101" i="15"/>
  <c r="T101" i="15"/>
  <c r="U101" i="15"/>
  <c r="V101" i="15"/>
  <c r="W101" i="15"/>
  <c r="X101" i="15"/>
  <c r="Y101" i="15"/>
  <c r="N102" i="15"/>
  <c r="O102" i="15"/>
  <c r="P102" i="15"/>
  <c r="Q102" i="15"/>
  <c r="R102" i="15"/>
  <c r="S102" i="15"/>
  <c r="T102" i="15"/>
  <c r="U102" i="15"/>
  <c r="V102" i="15"/>
  <c r="W102" i="15"/>
  <c r="X102" i="15"/>
  <c r="Y102" i="15"/>
  <c r="N103" i="15"/>
  <c r="O103" i="15"/>
  <c r="P103" i="15"/>
  <c r="Q103" i="15"/>
  <c r="R103" i="15"/>
  <c r="S103" i="15"/>
  <c r="T103" i="15"/>
  <c r="U103" i="15"/>
  <c r="V103" i="15"/>
  <c r="W103" i="15"/>
  <c r="X103" i="15"/>
  <c r="Y103" i="15"/>
  <c r="N104" i="15"/>
  <c r="O104" i="15"/>
  <c r="P104" i="15"/>
  <c r="Q104" i="15"/>
  <c r="R104" i="15"/>
  <c r="S104" i="15"/>
  <c r="T104" i="15"/>
  <c r="U104" i="15"/>
  <c r="V104" i="15"/>
  <c r="W104" i="15"/>
  <c r="X104" i="15"/>
  <c r="Y104" i="15"/>
  <c r="N105" i="15"/>
  <c r="O105" i="15"/>
  <c r="P105" i="15"/>
  <c r="Q105" i="15"/>
  <c r="R105" i="15"/>
  <c r="S105" i="15"/>
  <c r="T105" i="15"/>
  <c r="U105" i="15"/>
  <c r="V105" i="15"/>
  <c r="W105" i="15"/>
  <c r="X105" i="15"/>
  <c r="Y105" i="15"/>
  <c r="N106" i="15"/>
  <c r="O106" i="15"/>
  <c r="P106" i="15"/>
  <c r="Q106" i="15"/>
  <c r="R106" i="15"/>
  <c r="S106" i="15"/>
  <c r="T106" i="15"/>
  <c r="U106" i="15"/>
  <c r="V106" i="15"/>
  <c r="W106" i="15"/>
  <c r="X106" i="15"/>
  <c r="Y106" i="15"/>
  <c r="N107" i="15"/>
  <c r="O107" i="15"/>
  <c r="P107" i="15"/>
  <c r="Q107" i="15"/>
  <c r="R107" i="15"/>
  <c r="S107" i="15"/>
  <c r="T107" i="15"/>
  <c r="U107" i="15"/>
  <c r="V107" i="15"/>
  <c r="W107" i="15"/>
  <c r="X107" i="15"/>
  <c r="Y107" i="15"/>
  <c r="N108" i="15"/>
  <c r="O108" i="15"/>
  <c r="P108" i="15"/>
  <c r="Q108" i="15"/>
  <c r="R108" i="15"/>
  <c r="S108" i="15"/>
  <c r="T108" i="15"/>
  <c r="U108" i="15"/>
  <c r="V108" i="15"/>
  <c r="W108" i="15"/>
  <c r="X108" i="15"/>
  <c r="Y108" i="15"/>
  <c r="N109" i="15"/>
  <c r="O109" i="15"/>
  <c r="P109" i="15"/>
  <c r="Q109" i="15"/>
  <c r="R109" i="15"/>
  <c r="S109" i="15"/>
  <c r="T109" i="15"/>
  <c r="U109" i="15"/>
  <c r="V109" i="15"/>
  <c r="W109" i="15"/>
  <c r="X109" i="15"/>
  <c r="Y109" i="15"/>
  <c r="N110" i="15"/>
  <c r="O110" i="15"/>
  <c r="P110" i="15"/>
  <c r="Q110" i="15"/>
  <c r="R110" i="15"/>
  <c r="S110" i="15"/>
  <c r="T110" i="15"/>
  <c r="U110" i="15"/>
  <c r="V110" i="15"/>
  <c r="W110" i="15"/>
  <c r="X110" i="15"/>
  <c r="Y110" i="15"/>
  <c r="N111" i="15"/>
  <c r="O111" i="15"/>
  <c r="P111" i="15"/>
  <c r="Q111" i="15"/>
  <c r="R111" i="15"/>
  <c r="S111" i="15"/>
  <c r="T111" i="15"/>
  <c r="U111" i="15"/>
  <c r="V111" i="15"/>
  <c r="W111" i="15"/>
  <c r="X111" i="15"/>
  <c r="Y111" i="15"/>
  <c r="N112" i="15"/>
  <c r="O112" i="15"/>
  <c r="P112" i="15"/>
  <c r="Q112" i="15"/>
  <c r="R112" i="15"/>
  <c r="S112" i="15"/>
  <c r="T112" i="15"/>
  <c r="U112" i="15"/>
  <c r="V112" i="15"/>
  <c r="W112" i="15"/>
  <c r="X112" i="15"/>
  <c r="Y112" i="15"/>
  <c r="O31" i="15"/>
  <c r="P31" i="15"/>
  <c r="Q31" i="15"/>
  <c r="R31" i="15"/>
  <c r="S31" i="15"/>
  <c r="T31" i="15"/>
  <c r="U31" i="15"/>
  <c r="V31" i="15"/>
  <c r="W31" i="15"/>
  <c r="X31" i="15"/>
  <c r="Y31" i="15"/>
  <c r="N31" i="15"/>
  <c r="H32" i="15"/>
  <c r="H33" i="15"/>
  <c r="H34" i="15"/>
  <c r="H35" i="15"/>
  <c r="H36" i="15"/>
  <c r="H37" i="15"/>
  <c r="H38" i="15"/>
  <c r="H39" i="15"/>
  <c r="H40" i="15"/>
  <c r="H41" i="15"/>
  <c r="H42" i="15"/>
  <c r="H43" i="15"/>
  <c r="H44" i="15"/>
  <c r="H45" i="15"/>
  <c r="H46" i="15"/>
  <c r="H47" i="15"/>
  <c r="H48" i="15"/>
  <c r="H49" i="15"/>
  <c r="H50" i="15"/>
  <c r="H51" i="15"/>
  <c r="H52" i="15"/>
  <c r="H53" i="15"/>
  <c r="H54" i="15"/>
  <c r="H55" i="15"/>
  <c r="H56" i="15"/>
  <c r="H57" i="15"/>
  <c r="H58" i="15"/>
  <c r="H59" i="15"/>
  <c r="H60" i="15"/>
  <c r="H61" i="15"/>
  <c r="H62" i="15"/>
  <c r="H63" i="15"/>
  <c r="H64" i="15"/>
  <c r="H65" i="15"/>
  <c r="H66" i="15"/>
  <c r="H67" i="15"/>
  <c r="H68" i="15"/>
  <c r="H69" i="15"/>
  <c r="H70" i="15"/>
  <c r="H71" i="15"/>
  <c r="H72" i="15"/>
  <c r="H73" i="15"/>
  <c r="H74" i="15"/>
  <c r="H75" i="15"/>
  <c r="H76" i="15"/>
  <c r="H77" i="15"/>
  <c r="H78" i="15"/>
  <c r="H79" i="15"/>
  <c r="H80" i="15"/>
  <c r="H81" i="15"/>
  <c r="H82" i="15"/>
  <c r="H83" i="15"/>
  <c r="H84" i="15"/>
  <c r="H85" i="15"/>
  <c r="H86" i="15"/>
  <c r="H87" i="15"/>
  <c r="H88" i="15"/>
  <c r="H89" i="15"/>
  <c r="H90" i="15"/>
  <c r="H91" i="15"/>
  <c r="H92" i="15"/>
  <c r="H93" i="15"/>
  <c r="H94" i="15"/>
  <c r="H95" i="15"/>
  <c r="H96" i="15"/>
  <c r="H97" i="15"/>
  <c r="H98" i="15"/>
  <c r="H99" i="15"/>
  <c r="H100" i="15"/>
  <c r="H101" i="15"/>
  <c r="H102" i="15"/>
  <c r="H103" i="15"/>
  <c r="H104" i="15"/>
  <c r="H105" i="15"/>
  <c r="H106" i="15"/>
  <c r="H107" i="15"/>
  <c r="H108" i="15"/>
  <c r="H109" i="15"/>
  <c r="H110" i="15"/>
  <c r="H111" i="15"/>
  <c r="H112" i="15"/>
  <c r="H113" i="15"/>
  <c r="H114" i="15"/>
  <c r="H115" i="15"/>
  <c r="H116" i="15"/>
  <c r="H117" i="15"/>
  <c r="H118" i="15"/>
  <c r="H119" i="15"/>
  <c r="H120" i="15"/>
  <c r="H121" i="15"/>
  <c r="H122" i="15"/>
  <c r="H123" i="15"/>
  <c r="H124" i="15"/>
  <c r="H125" i="15"/>
  <c r="H126" i="15"/>
  <c r="H127" i="15"/>
  <c r="H128" i="15"/>
  <c r="H129" i="15"/>
  <c r="H130" i="15"/>
  <c r="H131" i="15"/>
  <c r="H132" i="15"/>
  <c r="H133" i="15"/>
  <c r="H134" i="15"/>
  <c r="H135" i="15"/>
  <c r="H136" i="15"/>
  <c r="H137" i="15"/>
  <c r="H138" i="15"/>
  <c r="H139" i="15"/>
  <c r="H140" i="15"/>
  <c r="H141" i="15"/>
  <c r="H142" i="15"/>
  <c r="H143" i="15"/>
  <c r="H144" i="15"/>
  <c r="H145" i="15"/>
  <c r="H146" i="15"/>
  <c r="H147" i="15"/>
  <c r="H148" i="15"/>
  <c r="H149" i="15"/>
  <c r="H150" i="15"/>
  <c r="H151" i="15"/>
  <c r="H152" i="15"/>
  <c r="H153" i="15"/>
  <c r="H154" i="15"/>
  <c r="H155" i="15"/>
  <c r="H156" i="15"/>
  <c r="H157" i="15"/>
  <c r="H158" i="15"/>
  <c r="H159" i="15"/>
  <c r="H160" i="15"/>
  <c r="H161" i="15"/>
  <c r="H162" i="15"/>
  <c r="H163" i="15"/>
  <c r="H164" i="15"/>
  <c r="H165" i="15"/>
  <c r="H166" i="15"/>
  <c r="H167" i="15"/>
  <c r="H168" i="15"/>
  <c r="H169" i="15"/>
  <c r="H170" i="15"/>
  <c r="H171" i="15"/>
  <c r="H172" i="15"/>
  <c r="H173" i="15"/>
  <c r="H174" i="15"/>
  <c r="H175" i="15"/>
  <c r="H176" i="15"/>
  <c r="H177" i="15"/>
  <c r="H178" i="15"/>
  <c r="H179" i="15"/>
  <c r="H180" i="15"/>
  <c r="H181" i="15"/>
  <c r="H182" i="15"/>
  <c r="H183" i="15"/>
  <c r="H184" i="15"/>
  <c r="H185" i="15"/>
  <c r="H186" i="15"/>
  <c r="H187" i="15"/>
  <c r="H188" i="15"/>
  <c r="H189" i="15"/>
  <c r="H190" i="15"/>
  <c r="H191" i="15"/>
  <c r="H192" i="15"/>
  <c r="H193" i="15"/>
  <c r="H194" i="15"/>
  <c r="H195" i="15"/>
  <c r="H196" i="15"/>
  <c r="H197" i="15"/>
  <c r="H198" i="15"/>
  <c r="H199" i="15"/>
  <c r="H200" i="15"/>
  <c r="H201" i="15"/>
  <c r="H202" i="15"/>
  <c r="H203" i="15"/>
  <c r="H204" i="15"/>
  <c r="H205" i="15"/>
  <c r="H206" i="15"/>
  <c r="H207" i="15"/>
  <c r="H208" i="15"/>
  <c r="H209" i="15"/>
  <c r="H210" i="15"/>
  <c r="H211" i="15"/>
  <c r="H212" i="15"/>
  <c r="H213" i="15"/>
  <c r="H214" i="15"/>
  <c r="H215" i="15"/>
  <c r="H216" i="15"/>
  <c r="H217" i="15"/>
  <c r="H218" i="15"/>
  <c r="H219" i="15"/>
  <c r="H220" i="15"/>
  <c r="H221" i="15"/>
  <c r="H222" i="15"/>
  <c r="H223" i="15"/>
  <c r="H224" i="15"/>
  <c r="H225" i="15"/>
  <c r="H226" i="15"/>
  <c r="H227" i="15"/>
  <c r="H228" i="15"/>
  <c r="H229" i="15"/>
  <c r="H230" i="15"/>
  <c r="H231" i="15"/>
  <c r="H232" i="15"/>
  <c r="H233" i="15"/>
  <c r="H234" i="15"/>
  <c r="H235" i="15"/>
  <c r="H236" i="15"/>
  <c r="H237" i="15"/>
  <c r="H238" i="15"/>
  <c r="H239" i="15"/>
  <c r="H240" i="15"/>
  <c r="H241" i="15"/>
  <c r="H242" i="15"/>
  <c r="H243" i="15"/>
  <c r="H244" i="15"/>
  <c r="H245" i="15"/>
  <c r="H246" i="15"/>
  <c r="H247" i="15"/>
  <c r="H248" i="15"/>
  <c r="H249" i="15"/>
  <c r="H250" i="15"/>
  <c r="H251" i="15"/>
  <c r="H252" i="15"/>
  <c r="H253" i="15"/>
  <c r="H254" i="15"/>
  <c r="H255" i="15"/>
  <c r="H256" i="15"/>
  <c r="H257" i="15"/>
  <c r="H258" i="15"/>
  <c r="H259" i="15"/>
  <c r="H260" i="15"/>
  <c r="H261" i="15"/>
  <c r="H262" i="15"/>
  <c r="H263" i="15"/>
  <c r="H264" i="15"/>
  <c r="H265" i="15"/>
  <c r="H266" i="15"/>
  <c r="H267" i="15"/>
  <c r="H268" i="15"/>
  <c r="H269" i="15"/>
  <c r="H270" i="15"/>
  <c r="H271" i="15"/>
  <c r="H272" i="15"/>
  <c r="H273" i="15"/>
  <c r="H274" i="15"/>
  <c r="H275" i="15"/>
  <c r="H276" i="15"/>
  <c r="H277" i="15"/>
  <c r="H278" i="15"/>
  <c r="H279" i="15"/>
  <c r="H280" i="15"/>
  <c r="H281" i="15"/>
  <c r="H282" i="15"/>
  <c r="H283" i="15"/>
  <c r="H284" i="15"/>
  <c r="H285" i="15"/>
  <c r="H286" i="15"/>
  <c r="H287" i="15"/>
  <c r="H288" i="15"/>
  <c r="H289" i="15"/>
  <c r="H290" i="15"/>
  <c r="H291" i="15"/>
  <c r="H292" i="15"/>
  <c r="H293" i="15"/>
  <c r="H294" i="15"/>
  <c r="H295" i="15"/>
  <c r="H296" i="15"/>
  <c r="H297" i="15"/>
  <c r="H298" i="15"/>
  <c r="H299" i="15"/>
  <c r="H300" i="15"/>
  <c r="H301" i="15"/>
  <c r="H302" i="15"/>
  <c r="H303" i="15"/>
  <c r="H304" i="15"/>
  <c r="H305" i="15"/>
  <c r="H306" i="15"/>
  <c r="H307" i="15"/>
  <c r="H308" i="15"/>
  <c r="H309" i="15"/>
  <c r="H310" i="15"/>
  <c r="H311" i="15"/>
  <c r="H312" i="15"/>
  <c r="H313" i="15"/>
  <c r="H314" i="15"/>
  <c r="H315" i="15"/>
  <c r="H316" i="15"/>
  <c r="H317" i="15"/>
  <c r="H318" i="15"/>
  <c r="H319" i="15"/>
  <c r="H320" i="15"/>
  <c r="H321" i="15"/>
  <c r="H322" i="15"/>
  <c r="H323" i="15"/>
  <c r="H324" i="15"/>
  <c r="H325" i="15"/>
  <c r="H326" i="15"/>
  <c r="H327" i="15"/>
  <c r="H328" i="15"/>
  <c r="H329" i="15"/>
  <c r="H330" i="15"/>
  <c r="H331" i="15"/>
  <c r="H332" i="15"/>
  <c r="H333" i="15"/>
  <c r="H334" i="15"/>
  <c r="H335" i="15"/>
  <c r="H336" i="15"/>
  <c r="H337" i="15"/>
  <c r="H338" i="15"/>
  <c r="H339" i="15"/>
  <c r="H340" i="15"/>
  <c r="H341" i="15"/>
  <c r="H342" i="15"/>
  <c r="H343" i="15"/>
  <c r="H344" i="15"/>
  <c r="H345" i="15"/>
  <c r="H346" i="15"/>
  <c r="H347" i="15"/>
  <c r="H348" i="15"/>
  <c r="H349" i="15"/>
  <c r="H350" i="15"/>
  <c r="H351" i="15"/>
  <c r="H352" i="15"/>
  <c r="H353" i="15"/>
  <c r="H354" i="15"/>
  <c r="H355" i="15"/>
  <c r="H356" i="15"/>
  <c r="H357" i="15"/>
  <c r="H358" i="15"/>
  <c r="H359" i="15"/>
  <c r="H360" i="15"/>
  <c r="H361" i="15"/>
  <c r="H362" i="15"/>
  <c r="H363" i="15"/>
  <c r="H364" i="15"/>
  <c r="H365" i="15"/>
  <c r="H366" i="15"/>
  <c r="H367" i="15"/>
  <c r="H368" i="15"/>
  <c r="H369" i="15"/>
  <c r="H370" i="15"/>
  <c r="H371" i="15"/>
  <c r="H372" i="15"/>
  <c r="H373" i="15"/>
  <c r="H374" i="15"/>
  <c r="H375" i="15"/>
  <c r="H376" i="15"/>
  <c r="H377" i="15"/>
  <c r="H378" i="15"/>
  <c r="H379" i="15"/>
  <c r="H380" i="15"/>
  <c r="H381" i="15"/>
  <c r="H382" i="15"/>
  <c r="H383" i="15"/>
  <c r="H384" i="15"/>
  <c r="H385" i="15"/>
  <c r="H386" i="15"/>
  <c r="H387" i="15"/>
  <c r="H388" i="15"/>
  <c r="H389" i="15"/>
  <c r="H390" i="15"/>
  <c r="H391" i="15"/>
  <c r="H392" i="15"/>
  <c r="H393" i="15"/>
  <c r="H394" i="15"/>
  <c r="H395" i="15"/>
  <c r="H396" i="15"/>
  <c r="H397" i="15"/>
  <c r="H398" i="15"/>
  <c r="H399" i="15"/>
  <c r="H400" i="15"/>
  <c r="H401" i="15"/>
  <c r="H402" i="15"/>
  <c r="H403" i="15"/>
  <c r="H404" i="15"/>
  <c r="H405" i="15"/>
  <c r="H406" i="15"/>
  <c r="H407" i="15"/>
  <c r="H408" i="15"/>
  <c r="H409" i="15"/>
  <c r="H410" i="15"/>
  <c r="H411" i="15"/>
  <c r="H412" i="15"/>
  <c r="H413" i="15"/>
  <c r="H414" i="15"/>
  <c r="H415" i="15"/>
  <c r="H416" i="15"/>
  <c r="H417" i="15"/>
  <c r="H418" i="15"/>
  <c r="H419" i="15"/>
  <c r="H420" i="15"/>
  <c r="H421" i="15"/>
  <c r="H422" i="15"/>
  <c r="H423" i="15"/>
  <c r="H424" i="15"/>
  <c r="H425" i="15"/>
  <c r="H426" i="15"/>
  <c r="H427" i="15"/>
  <c r="H428" i="15"/>
  <c r="H429" i="15"/>
  <c r="H430" i="15"/>
  <c r="H431" i="15"/>
  <c r="H432" i="15"/>
  <c r="H433" i="15"/>
  <c r="H434" i="15"/>
  <c r="H435" i="15"/>
  <c r="H436" i="15"/>
  <c r="H437" i="15"/>
  <c r="H438" i="15"/>
  <c r="H439" i="15"/>
  <c r="H440" i="15"/>
  <c r="H441" i="15"/>
  <c r="H442" i="15"/>
  <c r="H443" i="15"/>
  <c r="H444" i="15"/>
  <c r="H445" i="15"/>
  <c r="H446" i="15"/>
  <c r="H447" i="15"/>
  <c r="H448" i="15"/>
  <c r="H449" i="15"/>
  <c r="H450" i="15"/>
  <c r="H451" i="15"/>
  <c r="H452" i="15"/>
  <c r="H453" i="15"/>
  <c r="H454" i="15"/>
  <c r="H455" i="15"/>
  <c r="H456" i="15"/>
  <c r="H457" i="15"/>
  <c r="H458" i="15"/>
  <c r="H459" i="15"/>
  <c r="H460" i="15"/>
  <c r="H461" i="15"/>
  <c r="H462" i="15"/>
  <c r="H463" i="15"/>
  <c r="H464" i="15"/>
  <c r="H465" i="15"/>
  <c r="H466" i="15"/>
  <c r="H467" i="15"/>
  <c r="H468" i="15"/>
  <c r="H469" i="15"/>
  <c r="H470" i="15"/>
  <c r="H471" i="15"/>
  <c r="H472" i="15"/>
  <c r="H473" i="15"/>
  <c r="H474" i="15"/>
  <c r="H475" i="15"/>
  <c r="H476" i="15"/>
  <c r="H477" i="15"/>
  <c r="H478" i="15"/>
  <c r="H479" i="15"/>
  <c r="H480" i="15"/>
  <c r="H481" i="15"/>
  <c r="H482" i="15"/>
  <c r="H483" i="15"/>
  <c r="H484" i="15"/>
  <c r="H485" i="15"/>
  <c r="H486" i="15"/>
  <c r="H487" i="15"/>
  <c r="H488" i="15"/>
  <c r="H489" i="15"/>
  <c r="H490" i="15"/>
  <c r="H491" i="15"/>
  <c r="H492" i="15"/>
  <c r="H493" i="15"/>
  <c r="H494" i="15"/>
  <c r="H495" i="15"/>
  <c r="H496" i="15"/>
  <c r="H497" i="15"/>
  <c r="H498" i="15"/>
  <c r="H499" i="15"/>
  <c r="H500" i="15"/>
  <c r="H501" i="15"/>
  <c r="H502" i="15"/>
  <c r="H503" i="15"/>
  <c r="H504" i="15"/>
  <c r="H505" i="15"/>
  <c r="H506" i="15"/>
  <c r="H507" i="15"/>
  <c r="H508" i="15"/>
  <c r="H509" i="15"/>
  <c r="H510" i="15"/>
  <c r="H511" i="15"/>
  <c r="H512" i="15"/>
  <c r="H513" i="15"/>
  <c r="H514" i="15"/>
  <c r="H515" i="15"/>
  <c r="H516" i="15"/>
  <c r="H517" i="15"/>
  <c r="H518" i="15"/>
  <c r="H519" i="15"/>
  <c r="H520" i="15"/>
  <c r="H521" i="15"/>
  <c r="H522" i="15"/>
  <c r="H523" i="15"/>
  <c r="H524" i="15"/>
  <c r="H525" i="15"/>
  <c r="H526" i="15"/>
  <c r="H527" i="15"/>
  <c r="H528" i="15"/>
  <c r="H529" i="15"/>
  <c r="H530" i="15"/>
  <c r="H531" i="15"/>
  <c r="H532" i="15"/>
  <c r="H533" i="15"/>
  <c r="H534" i="15"/>
  <c r="H535" i="15"/>
  <c r="H536" i="15"/>
  <c r="H537" i="15"/>
  <c r="H538" i="15"/>
  <c r="H539" i="15"/>
  <c r="H540" i="15"/>
  <c r="H541" i="15"/>
  <c r="H542" i="15"/>
  <c r="H543" i="15"/>
  <c r="H544" i="15"/>
  <c r="H545" i="15"/>
  <c r="H546" i="15"/>
  <c r="H547" i="15"/>
  <c r="H548" i="15"/>
  <c r="H549" i="15"/>
  <c r="H550" i="15"/>
  <c r="H551" i="15"/>
  <c r="H552" i="15"/>
  <c r="H553" i="15"/>
  <c r="H554" i="15"/>
  <c r="H555" i="15"/>
  <c r="H556" i="15"/>
  <c r="H557" i="15"/>
  <c r="H558" i="15"/>
  <c r="H559" i="15"/>
  <c r="H560" i="15"/>
  <c r="H561" i="15"/>
  <c r="H562" i="15"/>
  <c r="H563" i="15"/>
  <c r="H564" i="15"/>
  <c r="H565" i="15"/>
  <c r="H566" i="15"/>
  <c r="H567" i="15"/>
  <c r="H568" i="15"/>
  <c r="H569" i="15"/>
  <c r="H570" i="15"/>
  <c r="H571" i="15"/>
  <c r="H572" i="15"/>
  <c r="H573" i="15"/>
  <c r="H574" i="15"/>
  <c r="H575" i="15"/>
  <c r="H576" i="15"/>
  <c r="H577" i="15"/>
  <c r="H578" i="15"/>
  <c r="H579" i="15"/>
  <c r="H580" i="15"/>
  <c r="H581" i="15"/>
  <c r="H582" i="15"/>
  <c r="H583" i="15"/>
  <c r="H584" i="15"/>
  <c r="H585" i="15"/>
  <c r="H586" i="15"/>
  <c r="H587" i="15"/>
  <c r="H588" i="15"/>
  <c r="H589" i="15"/>
  <c r="H590" i="15"/>
  <c r="H591" i="15"/>
  <c r="H592" i="15"/>
  <c r="H593" i="15"/>
  <c r="H594" i="15"/>
  <c r="H595" i="15"/>
  <c r="H596" i="15"/>
  <c r="H597" i="15"/>
  <c r="H598" i="15"/>
  <c r="H599" i="15"/>
  <c r="H600" i="15"/>
  <c r="H601" i="15"/>
  <c r="H602" i="15"/>
  <c r="H603" i="15"/>
  <c r="H604" i="15"/>
  <c r="H605" i="15"/>
  <c r="H606" i="15"/>
  <c r="H607" i="15"/>
  <c r="H608" i="15"/>
  <c r="H609" i="15"/>
  <c r="H610" i="15"/>
  <c r="H611" i="15"/>
  <c r="H612" i="15"/>
  <c r="H613" i="15"/>
  <c r="H614" i="15"/>
  <c r="H615" i="15"/>
  <c r="H616" i="15"/>
  <c r="H617" i="15"/>
  <c r="H618" i="15"/>
  <c r="H619" i="15"/>
  <c r="H620" i="15"/>
  <c r="H621" i="15"/>
  <c r="H622" i="15"/>
  <c r="H623" i="15"/>
  <c r="H624" i="15"/>
  <c r="H625" i="15"/>
  <c r="H626" i="15"/>
  <c r="H627" i="15"/>
  <c r="H628" i="15"/>
  <c r="H629" i="15"/>
  <c r="H630" i="15"/>
  <c r="H631" i="15"/>
  <c r="H632" i="15"/>
  <c r="H633" i="15"/>
  <c r="H634" i="15"/>
  <c r="H635" i="15"/>
  <c r="H636" i="15"/>
  <c r="H637" i="15"/>
  <c r="H638" i="15"/>
  <c r="H639" i="15"/>
  <c r="H640" i="15"/>
  <c r="H641" i="15"/>
  <c r="H642" i="15"/>
  <c r="H643" i="15"/>
  <c r="H644" i="15"/>
  <c r="H645" i="15"/>
  <c r="H646" i="15"/>
  <c r="H647" i="15"/>
  <c r="H648" i="15"/>
  <c r="H649" i="15"/>
  <c r="H650" i="15"/>
  <c r="H651" i="15"/>
  <c r="H652" i="15"/>
  <c r="H653" i="15"/>
  <c r="H654" i="15"/>
  <c r="H655" i="15"/>
  <c r="H656" i="15"/>
  <c r="H657" i="15"/>
  <c r="H658" i="15"/>
  <c r="H659" i="15"/>
  <c r="H660" i="15"/>
  <c r="H661" i="15"/>
  <c r="H662" i="15"/>
  <c r="H663" i="15"/>
  <c r="H664" i="15"/>
  <c r="H665" i="15"/>
  <c r="H666" i="15"/>
  <c r="H667" i="15"/>
  <c r="H668" i="15"/>
  <c r="H669" i="15"/>
  <c r="H670" i="15"/>
  <c r="H671" i="15"/>
  <c r="H672" i="15"/>
  <c r="H673" i="15"/>
  <c r="H674" i="15"/>
  <c r="H675" i="15"/>
  <c r="H676" i="15"/>
  <c r="H677" i="15"/>
  <c r="H678" i="15"/>
  <c r="H679" i="15"/>
  <c r="H680" i="15"/>
  <c r="H681" i="15"/>
  <c r="H682" i="15"/>
  <c r="H683" i="15"/>
  <c r="H684" i="15"/>
  <c r="H685" i="15"/>
  <c r="H686" i="15"/>
  <c r="H687" i="15"/>
  <c r="H688" i="15"/>
  <c r="H689" i="15"/>
  <c r="H690" i="15"/>
  <c r="H691" i="15"/>
  <c r="H692" i="15"/>
  <c r="H693" i="15"/>
  <c r="H694" i="15"/>
  <c r="H695" i="15"/>
  <c r="H696" i="15"/>
  <c r="H697" i="15"/>
  <c r="H698" i="15"/>
  <c r="H699" i="15"/>
  <c r="H700" i="15"/>
  <c r="H701" i="15"/>
  <c r="H702" i="15"/>
  <c r="H703" i="15"/>
  <c r="H704" i="15"/>
  <c r="H705" i="15"/>
  <c r="H706" i="15"/>
  <c r="H707" i="15"/>
  <c r="H708" i="15"/>
  <c r="H709" i="15"/>
  <c r="H710" i="15"/>
  <c r="H711" i="15"/>
  <c r="H712" i="15"/>
  <c r="H713" i="15"/>
  <c r="H714" i="15"/>
  <c r="H715" i="15"/>
  <c r="H716" i="15"/>
  <c r="H717" i="15"/>
  <c r="H718" i="15"/>
  <c r="H719" i="15"/>
  <c r="H720" i="15"/>
  <c r="H721" i="15"/>
  <c r="H722" i="15"/>
  <c r="H723" i="15"/>
  <c r="H724" i="15"/>
  <c r="H725" i="15"/>
  <c r="H726" i="15"/>
  <c r="H727" i="15"/>
  <c r="H728" i="15"/>
  <c r="H729" i="15"/>
  <c r="H730" i="15"/>
  <c r="H731" i="15"/>
  <c r="H732" i="15"/>
  <c r="H733" i="15"/>
  <c r="H734" i="15"/>
  <c r="H735" i="15"/>
  <c r="H736" i="15"/>
  <c r="H737" i="15"/>
  <c r="H738" i="15"/>
  <c r="H739" i="15"/>
  <c r="H740" i="15"/>
  <c r="H741" i="15"/>
  <c r="H742" i="15"/>
  <c r="H743" i="15"/>
  <c r="H744" i="15"/>
  <c r="H745" i="15"/>
  <c r="H746" i="15"/>
  <c r="H747" i="15"/>
  <c r="H748" i="15"/>
  <c r="H749" i="15"/>
  <c r="H750" i="15"/>
  <c r="H751" i="15"/>
  <c r="H752" i="15"/>
  <c r="H753" i="15"/>
  <c r="H754" i="15"/>
  <c r="H755" i="15"/>
  <c r="H756" i="15"/>
  <c r="H757" i="15"/>
  <c r="H758" i="15"/>
  <c r="H759" i="15"/>
  <c r="H760" i="15"/>
  <c r="H761" i="15"/>
  <c r="H762" i="15"/>
  <c r="H763" i="15"/>
  <c r="H764" i="15"/>
  <c r="H765" i="15"/>
  <c r="H766" i="15"/>
  <c r="H767" i="15"/>
  <c r="H768" i="15"/>
  <c r="H769" i="15"/>
  <c r="H770" i="15"/>
  <c r="H771" i="15"/>
  <c r="H772" i="15"/>
  <c r="H773" i="15"/>
  <c r="H774" i="15"/>
  <c r="H775" i="15"/>
  <c r="H776" i="15"/>
  <c r="H777" i="15"/>
  <c r="H778" i="15"/>
  <c r="H779" i="15"/>
  <c r="H780" i="15"/>
  <c r="H781" i="15"/>
  <c r="H782" i="15"/>
  <c r="H783" i="15"/>
  <c r="H784" i="15"/>
  <c r="H785" i="15"/>
  <c r="H786" i="15"/>
  <c r="H787" i="15"/>
  <c r="H788" i="15"/>
  <c r="H789" i="15"/>
  <c r="H790" i="15"/>
  <c r="H791" i="15"/>
  <c r="H792" i="15"/>
  <c r="H793" i="15"/>
  <c r="H794" i="15"/>
  <c r="H795" i="15"/>
  <c r="H796" i="15"/>
  <c r="H797" i="15"/>
  <c r="H798" i="15"/>
  <c r="H799" i="15"/>
  <c r="H800" i="15"/>
  <c r="H801" i="15"/>
  <c r="H802" i="15"/>
  <c r="H803" i="15"/>
  <c r="H804" i="15"/>
  <c r="H805" i="15"/>
  <c r="H806" i="15"/>
  <c r="H807" i="15"/>
  <c r="H808" i="15"/>
  <c r="H809" i="15"/>
  <c r="H810" i="15"/>
  <c r="H811" i="15"/>
  <c r="H812" i="15"/>
  <c r="H813" i="15"/>
  <c r="H814" i="15"/>
  <c r="H815" i="15"/>
  <c r="H816" i="15"/>
  <c r="H817" i="15"/>
  <c r="H818" i="15"/>
  <c r="H819" i="15"/>
  <c r="H820" i="15"/>
  <c r="H821" i="15"/>
  <c r="H822" i="15"/>
  <c r="H823" i="15"/>
  <c r="H824" i="15"/>
  <c r="H825" i="15"/>
  <c r="H826" i="15"/>
  <c r="H827" i="15"/>
  <c r="H828" i="15"/>
  <c r="H829" i="15"/>
  <c r="H830" i="15"/>
  <c r="H831" i="15"/>
  <c r="H832" i="15"/>
  <c r="H833" i="15"/>
  <c r="H834" i="15"/>
  <c r="H835" i="15"/>
  <c r="H836" i="15"/>
  <c r="H837" i="15"/>
  <c r="H838" i="15"/>
  <c r="H839" i="15"/>
  <c r="H840" i="15"/>
  <c r="H841" i="15"/>
  <c r="H842" i="15"/>
  <c r="H843" i="15"/>
  <c r="H844" i="15"/>
  <c r="H845" i="15"/>
  <c r="H846" i="15"/>
  <c r="H847" i="15"/>
  <c r="H848" i="15"/>
  <c r="H849" i="15"/>
  <c r="H850" i="15"/>
  <c r="H851" i="15"/>
  <c r="H852" i="15"/>
  <c r="H853" i="15"/>
  <c r="H854" i="15"/>
  <c r="H855" i="15"/>
  <c r="H856" i="15"/>
  <c r="H857" i="15"/>
  <c r="H858" i="15"/>
  <c r="H859" i="15"/>
  <c r="H860" i="15"/>
  <c r="H861" i="15"/>
  <c r="H862" i="15"/>
  <c r="H863" i="15"/>
  <c r="H864" i="15"/>
  <c r="H865" i="15"/>
  <c r="H866" i="15"/>
  <c r="H867" i="15"/>
  <c r="H868" i="15"/>
  <c r="H869" i="15"/>
  <c r="H870" i="15"/>
  <c r="H871" i="15"/>
  <c r="H872" i="15"/>
  <c r="H873" i="15"/>
  <c r="H874" i="15"/>
  <c r="H875" i="15"/>
  <c r="H876" i="15"/>
  <c r="H877" i="15"/>
  <c r="H878" i="15"/>
  <c r="H879" i="15"/>
  <c r="H880" i="15"/>
  <c r="H881" i="15"/>
  <c r="H882" i="15"/>
  <c r="H883" i="15"/>
  <c r="H884" i="15"/>
  <c r="H885" i="15"/>
  <c r="H886" i="15"/>
  <c r="H887" i="15"/>
  <c r="H888" i="15"/>
  <c r="H889" i="15"/>
  <c r="H890" i="15"/>
  <c r="H891" i="15"/>
  <c r="H892" i="15"/>
  <c r="H893" i="15"/>
  <c r="H894" i="15"/>
  <c r="H895" i="15"/>
  <c r="H896" i="15"/>
  <c r="H897" i="15"/>
  <c r="H898" i="15"/>
  <c r="H899" i="15"/>
  <c r="H900" i="15"/>
  <c r="H901" i="15"/>
  <c r="H902" i="15"/>
  <c r="H903" i="15"/>
  <c r="H904" i="15"/>
  <c r="H905" i="15"/>
  <c r="H906" i="15"/>
  <c r="H907" i="15"/>
  <c r="H908" i="15"/>
  <c r="H909" i="15"/>
  <c r="H910" i="15"/>
  <c r="H911" i="15"/>
  <c r="H912" i="15"/>
  <c r="H913" i="15"/>
  <c r="H914" i="15"/>
  <c r="H915" i="15"/>
  <c r="H916" i="15"/>
  <c r="H917" i="15"/>
  <c r="H918" i="15"/>
  <c r="H919" i="15"/>
  <c r="H920" i="15"/>
  <c r="H921" i="15"/>
  <c r="H922" i="15"/>
  <c r="H923" i="15"/>
  <c r="H924" i="15"/>
  <c r="H925" i="15"/>
  <c r="H926" i="15"/>
  <c r="H927" i="15"/>
  <c r="H928" i="15"/>
  <c r="H929" i="15"/>
  <c r="H930" i="15"/>
  <c r="H931" i="15"/>
  <c r="H932" i="15"/>
  <c r="H933" i="15"/>
  <c r="H934" i="15"/>
  <c r="H935" i="15"/>
  <c r="H936" i="15"/>
  <c r="H937" i="15"/>
  <c r="H938" i="15"/>
  <c r="H939" i="15"/>
  <c r="H940" i="15"/>
  <c r="H941" i="15"/>
  <c r="H942" i="15"/>
  <c r="H943" i="15"/>
  <c r="H944" i="15"/>
  <c r="H945" i="15"/>
  <c r="H946" i="15"/>
  <c r="H947" i="15"/>
  <c r="H948" i="15"/>
  <c r="H949" i="15"/>
  <c r="H950" i="15"/>
  <c r="H951" i="15"/>
  <c r="H952" i="15"/>
  <c r="H953" i="15"/>
  <c r="H954" i="15"/>
  <c r="H955" i="15"/>
  <c r="H956" i="15"/>
  <c r="H957" i="15"/>
  <c r="H958" i="15"/>
  <c r="H959" i="15"/>
  <c r="H960" i="15"/>
  <c r="H961" i="15"/>
  <c r="H962" i="15"/>
  <c r="H963" i="15"/>
  <c r="H964" i="15"/>
  <c r="H965" i="15"/>
  <c r="H966" i="15"/>
  <c r="H967" i="15"/>
  <c r="H968" i="15"/>
  <c r="H969" i="15"/>
  <c r="H970" i="15"/>
  <c r="H971" i="15"/>
  <c r="H972" i="15"/>
  <c r="H973" i="15"/>
  <c r="H974" i="15"/>
  <c r="H975" i="15"/>
  <c r="H976" i="15"/>
  <c r="H977" i="15"/>
  <c r="H978" i="15"/>
  <c r="H979" i="15"/>
  <c r="H980" i="15"/>
  <c r="H981" i="15"/>
  <c r="H982" i="15"/>
  <c r="H983" i="15"/>
  <c r="H984" i="15"/>
  <c r="H985" i="15"/>
  <c r="H986" i="15"/>
  <c r="H987" i="15"/>
  <c r="H988" i="15"/>
  <c r="H989" i="15"/>
  <c r="H990" i="15"/>
  <c r="H991" i="15"/>
  <c r="H992" i="15"/>
  <c r="H993" i="15"/>
  <c r="H994" i="15"/>
  <c r="H995" i="15"/>
  <c r="H996" i="15"/>
  <c r="H997" i="15"/>
  <c r="H998" i="15"/>
  <c r="H999" i="15"/>
  <c r="H1000" i="15"/>
  <c r="H1001" i="15"/>
  <c r="H1002" i="15"/>
  <c r="H1003" i="15"/>
  <c r="H1004" i="15"/>
  <c r="H1005" i="15"/>
  <c r="H1006" i="15"/>
  <c r="H1007" i="15"/>
  <c r="H1008" i="15"/>
  <c r="H1009" i="15"/>
  <c r="H1010" i="15"/>
  <c r="H1011" i="15"/>
  <c r="H1012" i="15"/>
  <c r="H1013" i="15"/>
  <c r="H1014" i="15"/>
  <c r="H31" i="15"/>
  <c r="W33" i="22"/>
  <c r="S34" i="22"/>
  <c r="S36" i="22"/>
  <c r="O37" i="22"/>
  <c r="O39" i="22"/>
  <c r="W39" i="22"/>
  <c r="W41" i="22"/>
  <c r="S42" i="22"/>
  <c r="S44" i="22"/>
  <c r="O45" i="22"/>
  <c r="O47" i="22"/>
  <c r="W47" i="22"/>
  <c r="W49" i="22"/>
  <c r="S50" i="22"/>
  <c r="S52" i="22"/>
  <c r="O53" i="22"/>
  <c r="O55" i="22"/>
  <c r="W55" i="22"/>
  <c r="W57" i="22"/>
  <c r="S58" i="22"/>
  <c r="S60" i="22"/>
  <c r="O61" i="22"/>
  <c r="O63" i="22"/>
  <c r="W63" i="22"/>
  <c r="W65" i="22"/>
  <c r="S66" i="22"/>
  <c r="S68" i="22"/>
  <c r="O69" i="22"/>
  <c r="O71" i="22"/>
  <c r="W71" i="22"/>
  <c r="W73" i="22"/>
  <c r="S74" i="22"/>
  <c r="S76" i="22"/>
  <c r="O77" i="22"/>
  <c r="O79" i="22"/>
  <c r="W79" i="22"/>
  <c r="W81" i="22"/>
  <c r="S82" i="22"/>
  <c r="T84" i="22"/>
  <c r="X85" i="22"/>
  <c r="U86" i="22"/>
  <c r="U87" i="22"/>
  <c r="R88" i="22"/>
  <c r="N89" i="22"/>
  <c r="V89" i="22"/>
  <c r="R90" i="22"/>
  <c r="N91" i="22"/>
  <c r="V91" i="22"/>
  <c r="R92" i="22"/>
  <c r="N93" i="22"/>
  <c r="V93" i="22"/>
  <c r="R94" i="22"/>
  <c r="N95" i="22"/>
  <c r="V95" i="22"/>
  <c r="R96" i="22"/>
  <c r="N97" i="22"/>
  <c r="V97" i="22"/>
  <c r="R98" i="22"/>
  <c r="N99" i="22"/>
  <c r="V99" i="22"/>
  <c r="R100" i="22"/>
  <c r="N101" i="22"/>
  <c r="V101" i="22"/>
  <c r="R102" i="22"/>
  <c r="N103" i="22"/>
  <c r="V103" i="22"/>
  <c r="R104" i="22"/>
  <c r="N105" i="22"/>
  <c r="V105" i="22"/>
  <c r="R106" i="22"/>
  <c r="N107" i="22"/>
  <c r="V107" i="22"/>
  <c r="R108" i="22"/>
  <c r="N109" i="22"/>
  <c r="V109" i="22"/>
  <c r="R110" i="22"/>
  <c r="N111" i="22"/>
  <c r="P111" i="22"/>
  <c r="V111" i="22"/>
  <c r="X111" i="22"/>
  <c r="R112" i="22"/>
  <c r="T112" i="22"/>
  <c r="O31" i="22"/>
  <c r="P31" i="22"/>
  <c r="Q31" i="22"/>
  <c r="U31" i="22"/>
  <c r="V31" i="22"/>
  <c r="W31" i="22"/>
  <c r="X31" i="22"/>
  <c r="Y31" i="22"/>
  <c r="R31" i="22"/>
  <c r="S31" i="22"/>
  <c r="T31" i="22"/>
  <c r="N32" i="22"/>
  <c r="O32" i="22"/>
  <c r="P32" i="22"/>
  <c r="Q32" i="22"/>
  <c r="R32" i="22"/>
  <c r="S32" i="22"/>
  <c r="T32" i="22"/>
  <c r="U32" i="22"/>
  <c r="V32" i="22"/>
  <c r="W32" i="22"/>
  <c r="X32" i="22"/>
  <c r="Y32" i="22"/>
  <c r="N33" i="22"/>
  <c r="O33" i="22"/>
  <c r="P33" i="22"/>
  <c r="Q33" i="22"/>
  <c r="R33" i="22"/>
  <c r="S33" i="22"/>
  <c r="T33" i="22"/>
  <c r="U33" i="22"/>
  <c r="V33" i="22"/>
  <c r="X33" i="22"/>
  <c r="Y33" i="22"/>
  <c r="N34" i="22"/>
  <c r="O34" i="22"/>
  <c r="P34" i="22"/>
  <c r="Q34" i="22"/>
  <c r="R34" i="22"/>
  <c r="T34" i="22"/>
  <c r="U34" i="22"/>
  <c r="V34" i="22"/>
  <c r="W34" i="22"/>
  <c r="X34" i="22"/>
  <c r="Y34" i="22"/>
  <c r="N35" i="22"/>
  <c r="O35" i="22"/>
  <c r="P35" i="22"/>
  <c r="Q35" i="22"/>
  <c r="R35" i="22"/>
  <c r="S35" i="22"/>
  <c r="T35" i="22"/>
  <c r="U35" i="22"/>
  <c r="V35" i="22"/>
  <c r="W35" i="22"/>
  <c r="X35" i="22"/>
  <c r="Y35" i="22"/>
  <c r="N36" i="22"/>
  <c r="O36" i="22"/>
  <c r="P36" i="22"/>
  <c r="Q36" i="22"/>
  <c r="R36" i="22"/>
  <c r="T36" i="22"/>
  <c r="U36" i="22"/>
  <c r="V36" i="22"/>
  <c r="W36" i="22"/>
  <c r="X36" i="22"/>
  <c r="Y36" i="22"/>
  <c r="N37" i="22"/>
  <c r="P37" i="22"/>
  <c r="Q37" i="22"/>
  <c r="R37" i="22"/>
  <c r="S37" i="22"/>
  <c r="T37" i="22"/>
  <c r="U37" i="22"/>
  <c r="V37" i="22"/>
  <c r="W37" i="22"/>
  <c r="X37" i="22"/>
  <c r="Y37" i="22"/>
  <c r="N38" i="22"/>
  <c r="O38" i="22"/>
  <c r="P38" i="22"/>
  <c r="Q38" i="22"/>
  <c r="R38" i="22"/>
  <c r="S38" i="22"/>
  <c r="T38" i="22"/>
  <c r="U38" i="22"/>
  <c r="V38" i="22"/>
  <c r="W38" i="22"/>
  <c r="X38" i="22"/>
  <c r="Y38" i="22"/>
  <c r="N39" i="22"/>
  <c r="P39" i="22"/>
  <c r="Q39" i="22"/>
  <c r="R39" i="22"/>
  <c r="S39" i="22"/>
  <c r="T39" i="22"/>
  <c r="U39" i="22"/>
  <c r="V39" i="22"/>
  <c r="X39" i="22"/>
  <c r="Y39" i="22"/>
  <c r="N40" i="22"/>
  <c r="O40" i="22"/>
  <c r="P40" i="22"/>
  <c r="Q40" i="22"/>
  <c r="R40" i="22"/>
  <c r="S40" i="22"/>
  <c r="T40" i="22"/>
  <c r="U40" i="22"/>
  <c r="V40" i="22"/>
  <c r="W40" i="22"/>
  <c r="X40" i="22"/>
  <c r="Y40" i="22"/>
  <c r="N41" i="22"/>
  <c r="O41" i="22"/>
  <c r="P41" i="22"/>
  <c r="Q41" i="22"/>
  <c r="R41" i="22"/>
  <c r="S41" i="22"/>
  <c r="T41" i="22"/>
  <c r="U41" i="22"/>
  <c r="V41" i="22"/>
  <c r="X41" i="22"/>
  <c r="Y41" i="22"/>
  <c r="N42" i="22"/>
  <c r="O42" i="22"/>
  <c r="P42" i="22"/>
  <c r="Q42" i="22"/>
  <c r="R42" i="22"/>
  <c r="T42" i="22"/>
  <c r="U42" i="22"/>
  <c r="V42" i="22"/>
  <c r="W42" i="22"/>
  <c r="X42" i="22"/>
  <c r="Y42" i="22"/>
  <c r="N43" i="22"/>
  <c r="O43" i="22"/>
  <c r="P43" i="22"/>
  <c r="Q43" i="22"/>
  <c r="R43" i="22"/>
  <c r="S43" i="22"/>
  <c r="T43" i="22"/>
  <c r="U43" i="22"/>
  <c r="V43" i="22"/>
  <c r="W43" i="22"/>
  <c r="X43" i="22"/>
  <c r="Y43" i="22"/>
  <c r="N44" i="22"/>
  <c r="O44" i="22"/>
  <c r="P44" i="22"/>
  <c r="Q44" i="22"/>
  <c r="R44" i="22"/>
  <c r="T44" i="22"/>
  <c r="U44" i="22"/>
  <c r="V44" i="22"/>
  <c r="W44" i="22"/>
  <c r="X44" i="22"/>
  <c r="Y44" i="22"/>
  <c r="N45" i="22"/>
  <c r="P45" i="22"/>
  <c r="Q45" i="22"/>
  <c r="R45" i="22"/>
  <c r="S45" i="22"/>
  <c r="T45" i="22"/>
  <c r="U45" i="22"/>
  <c r="V45" i="22"/>
  <c r="W45" i="22"/>
  <c r="X45" i="22"/>
  <c r="Y45" i="22"/>
  <c r="N46" i="22"/>
  <c r="O46" i="22"/>
  <c r="P46" i="22"/>
  <c r="Q46" i="22"/>
  <c r="R46" i="22"/>
  <c r="S46" i="22"/>
  <c r="T46" i="22"/>
  <c r="U46" i="22"/>
  <c r="V46" i="22"/>
  <c r="W46" i="22"/>
  <c r="X46" i="22"/>
  <c r="Y46" i="22"/>
  <c r="N47" i="22"/>
  <c r="P47" i="22"/>
  <c r="Q47" i="22"/>
  <c r="R47" i="22"/>
  <c r="S47" i="22"/>
  <c r="T47" i="22"/>
  <c r="U47" i="22"/>
  <c r="V47" i="22"/>
  <c r="X47" i="22"/>
  <c r="Y47" i="22"/>
  <c r="N48" i="22"/>
  <c r="O48" i="22"/>
  <c r="P48" i="22"/>
  <c r="Q48" i="22"/>
  <c r="R48" i="22"/>
  <c r="S48" i="22"/>
  <c r="T48" i="22"/>
  <c r="U48" i="22"/>
  <c r="V48" i="22"/>
  <c r="W48" i="22"/>
  <c r="X48" i="22"/>
  <c r="Y48" i="22"/>
  <c r="N49" i="22"/>
  <c r="O49" i="22"/>
  <c r="P49" i="22"/>
  <c r="Q49" i="22"/>
  <c r="R49" i="22"/>
  <c r="S49" i="22"/>
  <c r="T49" i="22"/>
  <c r="U49" i="22"/>
  <c r="V49" i="22"/>
  <c r="X49" i="22"/>
  <c r="Y49" i="22"/>
  <c r="N50" i="22"/>
  <c r="O50" i="22"/>
  <c r="P50" i="22"/>
  <c r="Q50" i="22"/>
  <c r="R50" i="22"/>
  <c r="T50" i="22"/>
  <c r="U50" i="22"/>
  <c r="V50" i="22"/>
  <c r="W50" i="22"/>
  <c r="X50" i="22"/>
  <c r="Y50" i="22"/>
  <c r="N51" i="22"/>
  <c r="O51" i="22"/>
  <c r="P51" i="22"/>
  <c r="Q51" i="22"/>
  <c r="R51" i="22"/>
  <c r="S51" i="22"/>
  <c r="T51" i="22"/>
  <c r="U51" i="22"/>
  <c r="V51" i="22"/>
  <c r="W51" i="22"/>
  <c r="X51" i="22"/>
  <c r="Y51" i="22"/>
  <c r="N52" i="22"/>
  <c r="O52" i="22"/>
  <c r="P52" i="22"/>
  <c r="Q52" i="22"/>
  <c r="R52" i="22"/>
  <c r="T52" i="22"/>
  <c r="U52" i="22"/>
  <c r="V52" i="22"/>
  <c r="W52" i="22"/>
  <c r="X52" i="22"/>
  <c r="Y52" i="22"/>
  <c r="N53" i="22"/>
  <c r="P53" i="22"/>
  <c r="Q53" i="22"/>
  <c r="R53" i="22"/>
  <c r="S53" i="22"/>
  <c r="T53" i="22"/>
  <c r="U53" i="22"/>
  <c r="V53" i="22"/>
  <c r="W53" i="22"/>
  <c r="X53" i="22"/>
  <c r="Y53" i="22"/>
  <c r="N54" i="22"/>
  <c r="O54" i="22"/>
  <c r="P54" i="22"/>
  <c r="Q54" i="22"/>
  <c r="R54" i="22"/>
  <c r="S54" i="22"/>
  <c r="T54" i="22"/>
  <c r="U54" i="22"/>
  <c r="V54" i="22"/>
  <c r="W54" i="22"/>
  <c r="X54" i="22"/>
  <c r="Y54" i="22"/>
  <c r="N55" i="22"/>
  <c r="P55" i="22"/>
  <c r="Q55" i="22"/>
  <c r="R55" i="22"/>
  <c r="S55" i="22"/>
  <c r="T55" i="22"/>
  <c r="U55" i="22"/>
  <c r="V55" i="22"/>
  <c r="X55" i="22"/>
  <c r="Y55" i="22"/>
  <c r="N56" i="22"/>
  <c r="O56" i="22"/>
  <c r="P56" i="22"/>
  <c r="Q56" i="22"/>
  <c r="R56" i="22"/>
  <c r="S56" i="22"/>
  <c r="T56" i="22"/>
  <c r="U56" i="22"/>
  <c r="V56" i="22"/>
  <c r="W56" i="22"/>
  <c r="X56" i="22"/>
  <c r="Y56" i="22"/>
  <c r="N57" i="22"/>
  <c r="O57" i="22"/>
  <c r="P57" i="22"/>
  <c r="Q57" i="22"/>
  <c r="R57" i="22"/>
  <c r="S57" i="22"/>
  <c r="T57" i="22"/>
  <c r="U57" i="22"/>
  <c r="V57" i="22"/>
  <c r="X57" i="22"/>
  <c r="Y57" i="22"/>
  <c r="N58" i="22"/>
  <c r="O58" i="22"/>
  <c r="P58" i="22"/>
  <c r="Q58" i="22"/>
  <c r="R58" i="22"/>
  <c r="T58" i="22"/>
  <c r="U58" i="22"/>
  <c r="V58" i="22"/>
  <c r="W58" i="22"/>
  <c r="X58" i="22"/>
  <c r="Y58" i="22"/>
  <c r="N59" i="22"/>
  <c r="O59" i="22"/>
  <c r="P59" i="22"/>
  <c r="Q59" i="22"/>
  <c r="R59" i="22"/>
  <c r="S59" i="22"/>
  <c r="T59" i="22"/>
  <c r="U59" i="22"/>
  <c r="V59" i="22"/>
  <c r="W59" i="22"/>
  <c r="X59" i="22"/>
  <c r="Y59" i="22"/>
  <c r="N60" i="22"/>
  <c r="O60" i="22"/>
  <c r="P60" i="22"/>
  <c r="Q60" i="22"/>
  <c r="R60" i="22"/>
  <c r="T60" i="22"/>
  <c r="U60" i="22"/>
  <c r="V60" i="22"/>
  <c r="W60" i="22"/>
  <c r="X60" i="22"/>
  <c r="Y60" i="22"/>
  <c r="N61" i="22"/>
  <c r="P61" i="22"/>
  <c r="Q61" i="22"/>
  <c r="R61" i="22"/>
  <c r="S61" i="22"/>
  <c r="T61" i="22"/>
  <c r="U61" i="22"/>
  <c r="V61" i="22"/>
  <c r="W61" i="22"/>
  <c r="X61" i="22"/>
  <c r="Y61" i="22"/>
  <c r="N62" i="22"/>
  <c r="O62" i="22"/>
  <c r="P62" i="22"/>
  <c r="Q62" i="22"/>
  <c r="R62" i="22"/>
  <c r="S62" i="22"/>
  <c r="T62" i="22"/>
  <c r="U62" i="22"/>
  <c r="V62" i="22"/>
  <c r="W62" i="22"/>
  <c r="X62" i="22"/>
  <c r="Y62" i="22"/>
  <c r="N63" i="22"/>
  <c r="P63" i="22"/>
  <c r="Q63" i="22"/>
  <c r="R63" i="22"/>
  <c r="S63" i="22"/>
  <c r="T63" i="22"/>
  <c r="U63" i="22"/>
  <c r="V63" i="22"/>
  <c r="X63" i="22"/>
  <c r="Y63" i="22"/>
  <c r="N64" i="22"/>
  <c r="O64" i="22"/>
  <c r="P64" i="22"/>
  <c r="Q64" i="22"/>
  <c r="R64" i="22"/>
  <c r="S64" i="22"/>
  <c r="T64" i="22"/>
  <c r="U64" i="22"/>
  <c r="V64" i="22"/>
  <c r="W64" i="22"/>
  <c r="X64" i="22"/>
  <c r="Y64" i="22"/>
  <c r="N65" i="22"/>
  <c r="O65" i="22"/>
  <c r="P65" i="22"/>
  <c r="Q65" i="22"/>
  <c r="R65" i="22"/>
  <c r="S65" i="22"/>
  <c r="T65" i="22"/>
  <c r="U65" i="22"/>
  <c r="V65" i="22"/>
  <c r="X65" i="22"/>
  <c r="Y65" i="22"/>
  <c r="N66" i="22"/>
  <c r="O66" i="22"/>
  <c r="P66" i="22"/>
  <c r="Q66" i="22"/>
  <c r="R66" i="22"/>
  <c r="T66" i="22"/>
  <c r="U66" i="22"/>
  <c r="V66" i="22"/>
  <c r="W66" i="22"/>
  <c r="X66" i="22"/>
  <c r="Y66" i="22"/>
  <c r="N67" i="22"/>
  <c r="O67" i="22"/>
  <c r="P67" i="22"/>
  <c r="Q67" i="22"/>
  <c r="R67" i="22"/>
  <c r="S67" i="22"/>
  <c r="T67" i="22"/>
  <c r="U67" i="22"/>
  <c r="V67" i="22"/>
  <c r="W67" i="22"/>
  <c r="X67" i="22"/>
  <c r="Y67" i="22"/>
  <c r="N68" i="22"/>
  <c r="O68" i="22"/>
  <c r="P68" i="22"/>
  <c r="Q68" i="22"/>
  <c r="R68" i="22"/>
  <c r="T68" i="22"/>
  <c r="U68" i="22"/>
  <c r="V68" i="22"/>
  <c r="W68" i="22"/>
  <c r="X68" i="22"/>
  <c r="Y68" i="22"/>
  <c r="N69" i="22"/>
  <c r="P69" i="22"/>
  <c r="Q69" i="22"/>
  <c r="R69" i="22"/>
  <c r="S69" i="22"/>
  <c r="T69" i="22"/>
  <c r="U69" i="22"/>
  <c r="V69" i="22"/>
  <c r="W69" i="22"/>
  <c r="X69" i="22"/>
  <c r="Y69" i="22"/>
  <c r="N70" i="22"/>
  <c r="O70" i="22"/>
  <c r="P70" i="22"/>
  <c r="Q70" i="22"/>
  <c r="R70" i="22"/>
  <c r="S70" i="22"/>
  <c r="T70" i="22"/>
  <c r="U70" i="22"/>
  <c r="V70" i="22"/>
  <c r="W70" i="22"/>
  <c r="X70" i="22"/>
  <c r="Y70" i="22"/>
  <c r="N71" i="22"/>
  <c r="P71" i="22"/>
  <c r="Q71" i="22"/>
  <c r="R71" i="22"/>
  <c r="S71" i="22"/>
  <c r="T71" i="22"/>
  <c r="U71" i="22"/>
  <c r="V71" i="22"/>
  <c r="X71" i="22"/>
  <c r="Y71" i="22"/>
  <c r="N72" i="22"/>
  <c r="O72" i="22"/>
  <c r="P72" i="22"/>
  <c r="Q72" i="22"/>
  <c r="R72" i="22"/>
  <c r="S72" i="22"/>
  <c r="T72" i="22"/>
  <c r="U72" i="22"/>
  <c r="V72" i="22"/>
  <c r="W72" i="22"/>
  <c r="X72" i="22"/>
  <c r="Y72" i="22"/>
  <c r="N73" i="22"/>
  <c r="O73" i="22"/>
  <c r="P73" i="22"/>
  <c r="Q73" i="22"/>
  <c r="R73" i="22"/>
  <c r="S73" i="22"/>
  <c r="T73" i="22"/>
  <c r="U73" i="22"/>
  <c r="V73" i="22"/>
  <c r="X73" i="22"/>
  <c r="Y73" i="22"/>
  <c r="N74" i="22"/>
  <c r="O74" i="22"/>
  <c r="P74" i="22"/>
  <c r="Q74" i="22"/>
  <c r="R74" i="22"/>
  <c r="T74" i="22"/>
  <c r="U74" i="22"/>
  <c r="V74" i="22"/>
  <c r="W74" i="22"/>
  <c r="X74" i="22"/>
  <c r="Y74" i="22"/>
  <c r="N75" i="22"/>
  <c r="O75" i="22"/>
  <c r="P75" i="22"/>
  <c r="Q75" i="22"/>
  <c r="R75" i="22"/>
  <c r="S75" i="22"/>
  <c r="T75" i="22"/>
  <c r="U75" i="22"/>
  <c r="V75" i="22"/>
  <c r="W75" i="22"/>
  <c r="X75" i="22"/>
  <c r="Y75" i="22"/>
  <c r="N76" i="22"/>
  <c r="O76" i="22"/>
  <c r="P76" i="22"/>
  <c r="Q76" i="22"/>
  <c r="R76" i="22"/>
  <c r="T76" i="22"/>
  <c r="U76" i="22"/>
  <c r="V76" i="22"/>
  <c r="W76" i="22"/>
  <c r="X76" i="22"/>
  <c r="Y76" i="22"/>
  <c r="N77" i="22"/>
  <c r="P77" i="22"/>
  <c r="Q77" i="22"/>
  <c r="R77" i="22"/>
  <c r="S77" i="22"/>
  <c r="T77" i="22"/>
  <c r="U77" i="22"/>
  <c r="V77" i="22"/>
  <c r="W77" i="22"/>
  <c r="X77" i="22"/>
  <c r="Y77" i="22"/>
  <c r="N78" i="22"/>
  <c r="O78" i="22"/>
  <c r="P78" i="22"/>
  <c r="Q78" i="22"/>
  <c r="R78" i="22"/>
  <c r="S78" i="22"/>
  <c r="T78" i="22"/>
  <c r="U78" i="22"/>
  <c r="V78" i="22"/>
  <c r="W78" i="22"/>
  <c r="X78" i="22"/>
  <c r="Y78" i="22"/>
  <c r="N79" i="22"/>
  <c r="P79" i="22"/>
  <c r="Q79" i="22"/>
  <c r="R79" i="22"/>
  <c r="S79" i="22"/>
  <c r="T79" i="22"/>
  <c r="U79" i="22"/>
  <c r="V79" i="22"/>
  <c r="X79" i="22"/>
  <c r="Y79" i="22"/>
  <c r="N80" i="22"/>
  <c r="O80" i="22"/>
  <c r="P80" i="22"/>
  <c r="Q80" i="22"/>
  <c r="R80" i="22"/>
  <c r="S80" i="22"/>
  <c r="T80" i="22"/>
  <c r="U80" i="22"/>
  <c r="V80" i="22"/>
  <c r="W80" i="22"/>
  <c r="X80" i="22"/>
  <c r="Y80" i="22"/>
  <c r="N81" i="22"/>
  <c r="O81" i="22"/>
  <c r="P81" i="22"/>
  <c r="Q81" i="22"/>
  <c r="R81" i="22"/>
  <c r="S81" i="22"/>
  <c r="T81" i="22"/>
  <c r="U81" i="22"/>
  <c r="V81" i="22"/>
  <c r="X81" i="22"/>
  <c r="Y81" i="22"/>
  <c r="N82" i="22"/>
  <c r="O82" i="22"/>
  <c r="P82" i="22"/>
  <c r="Q82" i="22"/>
  <c r="R82" i="22"/>
  <c r="T82" i="22"/>
  <c r="U82" i="22"/>
  <c r="V82" i="22"/>
  <c r="W82" i="22"/>
  <c r="X82" i="22"/>
  <c r="Y82" i="22"/>
  <c r="N83" i="22"/>
  <c r="O83" i="22"/>
  <c r="P83" i="22"/>
  <c r="Q83" i="22"/>
  <c r="R83" i="22"/>
  <c r="S83" i="22"/>
  <c r="T83" i="22"/>
  <c r="U83" i="22"/>
  <c r="V83" i="22"/>
  <c r="W83" i="22"/>
  <c r="X83" i="22"/>
  <c r="Y83" i="22"/>
  <c r="N84" i="22"/>
  <c r="O84" i="22"/>
  <c r="P84" i="22"/>
  <c r="Q84" i="22"/>
  <c r="R84" i="22"/>
  <c r="S84" i="22"/>
  <c r="U84" i="22"/>
  <c r="V84" i="22"/>
  <c r="W84" i="22"/>
  <c r="X84" i="22"/>
  <c r="Y84" i="22"/>
  <c r="N85" i="22"/>
  <c r="O85" i="22"/>
  <c r="P85" i="22"/>
  <c r="Q85" i="22"/>
  <c r="R85" i="22"/>
  <c r="S85" i="22"/>
  <c r="T85" i="22"/>
  <c r="U85" i="22"/>
  <c r="V85" i="22"/>
  <c r="W85" i="22"/>
  <c r="Y85" i="22"/>
  <c r="N86" i="22"/>
  <c r="O86" i="22"/>
  <c r="P86" i="22"/>
  <c r="Q86" i="22"/>
  <c r="R86" i="22"/>
  <c r="S86" i="22"/>
  <c r="T86" i="22"/>
  <c r="V86" i="22"/>
  <c r="W86" i="22"/>
  <c r="X86" i="22"/>
  <c r="Y86" i="22"/>
  <c r="N87" i="22"/>
  <c r="O87" i="22"/>
  <c r="P87" i="22"/>
  <c r="Q87" i="22"/>
  <c r="R87" i="22"/>
  <c r="S87" i="22"/>
  <c r="T87" i="22"/>
  <c r="V87" i="22"/>
  <c r="W87" i="22"/>
  <c r="X87" i="22"/>
  <c r="Y87" i="22"/>
  <c r="N88" i="22"/>
  <c r="O88" i="22"/>
  <c r="P88" i="22"/>
  <c r="Q88" i="22"/>
  <c r="S88" i="22"/>
  <c r="T88" i="22"/>
  <c r="U88" i="22"/>
  <c r="V88" i="22"/>
  <c r="W88" i="22"/>
  <c r="X88" i="22"/>
  <c r="Y88" i="22"/>
  <c r="O89" i="22"/>
  <c r="P89" i="22"/>
  <c r="Q89" i="22"/>
  <c r="R89" i="22"/>
  <c r="S89" i="22"/>
  <c r="T89" i="22"/>
  <c r="U89" i="22"/>
  <c r="W89" i="22"/>
  <c r="X89" i="22"/>
  <c r="Y89" i="22"/>
  <c r="N90" i="22"/>
  <c r="O90" i="22"/>
  <c r="P90" i="22"/>
  <c r="Q90" i="22"/>
  <c r="S90" i="22"/>
  <c r="T90" i="22"/>
  <c r="U90" i="22"/>
  <c r="V90" i="22"/>
  <c r="W90" i="22"/>
  <c r="X90" i="22"/>
  <c r="Y90" i="22"/>
  <c r="O91" i="22"/>
  <c r="P91" i="22"/>
  <c r="Q91" i="22"/>
  <c r="R91" i="22"/>
  <c r="S91" i="22"/>
  <c r="T91" i="22"/>
  <c r="U91" i="22"/>
  <c r="W91" i="22"/>
  <c r="X91" i="22"/>
  <c r="Y91" i="22"/>
  <c r="N92" i="22"/>
  <c r="O92" i="22"/>
  <c r="P92" i="22"/>
  <c r="Q92" i="22"/>
  <c r="S92" i="22"/>
  <c r="T92" i="22"/>
  <c r="U92" i="22"/>
  <c r="V92" i="22"/>
  <c r="W92" i="22"/>
  <c r="X92" i="22"/>
  <c r="Y92" i="22"/>
  <c r="O93" i="22"/>
  <c r="P93" i="22"/>
  <c r="Q93" i="22"/>
  <c r="R93" i="22"/>
  <c r="S93" i="22"/>
  <c r="T93" i="22"/>
  <c r="U93" i="22"/>
  <c r="W93" i="22"/>
  <c r="X93" i="22"/>
  <c r="Y93" i="22"/>
  <c r="N94" i="22"/>
  <c r="O94" i="22"/>
  <c r="P94" i="22"/>
  <c r="Q94" i="22"/>
  <c r="S94" i="22"/>
  <c r="T94" i="22"/>
  <c r="U94" i="22"/>
  <c r="V94" i="22"/>
  <c r="W94" i="22"/>
  <c r="X94" i="22"/>
  <c r="Y94" i="22"/>
  <c r="O95" i="22"/>
  <c r="P95" i="22"/>
  <c r="Q95" i="22"/>
  <c r="R95" i="22"/>
  <c r="S95" i="22"/>
  <c r="T95" i="22"/>
  <c r="U95" i="22"/>
  <c r="W95" i="22"/>
  <c r="X95" i="22"/>
  <c r="Y95" i="22"/>
  <c r="N96" i="22"/>
  <c r="O96" i="22"/>
  <c r="P96" i="22"/>
  <c r="Q96" i="22"/>
  <c r="S96" i="22"/>
  <c r="T96" i="22"/>
  <c r="U96" i="22"/>
  <c r="V96" i="22"/>
  <c r="W96" i="22"/>
  <c r="X96" i="22"/>
  <c r="Y96" i="22"/>
  <c r="O97" i="22"/>
  <c r="P97" i="22"/>
  <c r="Q97" i="22"/>
  <c r="R97" i="22"/>
  <c r="S97" i="22"/>
  <c r="T97" i="22"/>
  <c r="U97" i="22"/>
  <c r="W97" i="22"/>
  <c r="X97" i="22"/>
  <c r="Y97" i="22"/>
  <c r="N98" i="22"/>
  <c r="O98" i="22"/>
  <c r="P98" i="22"/>
  <c r="Q98" i="22"/>
  <c r="S98" i="22"/>
  <c r="T98" i="22"/>
  <c r="U98" i="22"/>
  <c r="V98" i="22"/>
  <c r="W98" i="22"/>
  <c r="X98" i="22"/>
  <c r="Y98" i="22"/>
  <c r="O99" i="22"/>
  <c r="P99" i="22"/>
  <c r="Q99" i="22"/>
  <c r="R99" i="22"/>
  <c r="S99" i="22"/>
  <c r="T99" i="22"/>
  <c r="U99" i="22"/>
  <c r="W99" i="22"/>
  <c r="X99" i="22"/>
  <c r="Y99" i="22"/>
  <c r="N100" i="22"/>
  <c r="O100" i="22"/>
  <c r="P100" i="22"/>
  <c r="Q100" i="22"/>
  <c r="S100" i="22"/>
  <c r="T100" i="22"/>
  <c r="U100" i="22"/>
  <c r="V100" i="22"/>
  <c r="W100" i="22"/>
  <c r="X100" i="22"/>
  <c r="Y100" i="22"/>
  <c r="O101" i="22"/>
  <c r="P101" i="22"/>
  <c r="Q101" i="22"/>
  <c r="R101" i="22"/>
  <c r="S101" i="22"/>
  <c r="T101" i="22"/>
  <c r="U101" i="22"/>
  <c r="W101" i="22"/>
  <c r="X101" i="22"/>
  <c r="Y101" i="22"/>
  <c r="N102" i="22"/>
  <c r="O102" i="22"/>
  <c r="P102" i="22"/>
  <c r="Q102" i="22"/>
  <c r="S102" i="22"/>
  <c r="T102" i="22"/>
  <c r="U102" i="22"/>
  <c r="V102" i="22"/>
  <c r="W102" i="22"/>
  <c r="X102" i="22"/>
  <c r="Y102" i="22"/>
  <c r="O103" i="22"/>
  <c r="P103" i="22"/>
  <c r="Q103" i="22"/>
  <c r="R103" i="22"/>
  <c r="S103" i="22"/>
  <c r="T103" i="22"/>
  <c r="U103" i="22"/>
  <c r="W103" i="22"/>
  <c r="X103" i="22"/>
  <c r="Y103" i="22"/>
  <c r="N104" i="22"/>
  <c r="O104" i="22"/>
  <c r="P104" i="22"/>
  <c r="Q104" i="22"/>
  <c r="S104" i="22"/>
  <c r="T104" i="22"/>
  <c r="U104" i="22"/>
  <c r="V104" i="22"/>
  <c r="W104" i="22"/>
  <c r="X104" i="22"/>
  <c r="Y104" i="22"/>
  <c r="O105" i="22"/>
  <c r="P105" i="22"/>
  <c r="Q105" i="22"/>
  <c r="R105" i="22"/>
  <c r="S105" i="22"/>
  <c r="T105" i="22"/>
  <c r="U105" i="22"/>
  <c r="W105" i="22"/>
  <c r="X105" i="22"/>
  <c r="Y105" i="22"/>
  <c r="N106" i="22"/>
  <c r="O106" i="22"/>
  <c r="P106" i="22"/>
  <c r="Q106" i="22"/>
  <c r="S106" i="22"/>
  <c r="T106" i="22"/>
  <c r="U106" i="22"/>
  <c r="V106" i="22"/>
  <c r="W106" i="22"/>
  <c r="X106" i="22"/>
  <c r="Y106" i="22"/>
  <c r="O107" i="22"/>
  <c r="P107" i="22"/>
  <c r="Q107" i="22"/>
  <c r="R107" i="22"/>
  <c r="S107" i="22"/>
  <c r="T107" i="22"/>
  <c r="U107" i="22"/>
  <c r="W107" i="22"/>
  <c r="X107" i="22"/>
  <c r="Y107" i="22"/>
  <c r="N108" i="22"/>
  <c r="O108" i="22"/>
  <c r="P108" i="22"/>
  <c r="Q108" i="22"/>
  <c r="S108" i="22"/>
  <c r="T108" i="22"/>
  <c r="U108" i="22"/>
  <c r="V108" i="22"/>
  <c r="W108" i="22"/>
  <c r="X108" i="22"/>
  <c r="Y108" i="22"/>
  <c r="O109" i="22"/>
  <c r="P109" i="22"/>
  <c r="Q109" i="22"/>
  <c r="R109" i="22"/>
  <c r="S109" i="22"/>
  <c r="T109" i="22"/>
  <c r="U109" i="22"/>
  <c r="W109" i="22"/>
  <c r="X109" i="22"/>
  <c r="Y109" i="22"/>
  <c r="N110" i="22"/>
  <c r="O110" i="22"/>
  <c r="P110" i="22"/>
  <c r="Q110" i="22"/>
  <c r="S110" i="22"/>
  <c r="T110" i="22"/>
  <c r="U110" i="22"/>
  <c r="V110" i="22"/>
  <c r="W110" i="22"/>
  <c r="X110" i="22"/>
  <c r="Y110" i="22"/>
  <c r="O111" i="22"/>
  <c r="Q111" i="22"/>
  <c r="R111" i="22"/>
  <c r="S111" i="22"/>
  <c r="T111" i="22"/>
  <c r="U111" i="22"/>
  <c r="W111" i="22"/>
  <c r="Y111" i="22"/>
  <c r="N112" i="22"/>
  <c r="O112" i="22"/>
  <c r="P112" i="22"/>
  <c r="Q112" i="22"/>
  <c r="S112" i="22"/>
  <c r="U112" i="22"/>
  <c r="V112" i="22"/>
  <c r="W112" i="22"/>
  <c r="X112" i="22"/>
  <c r="Y112" i="22"/>
  <c r="N31"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E728" i="22"/>
  <c r="E727" i="22"/>
  <c r="E726" i="22"/>
  <c r="E725" i="22"/>
  <c r="E724" i="22"/>
  <c r="E723" i="22"/>
  <c r="E722" i="22"/>
  <c r="E721" i="22"/>
  <c r="E720" i="22"/>
  <c r="E719" i="22"/>
  <c r="E718" i="22"/>
  <c r="E717" i="22"/>
  <c r="E716" i="22"/>
  <c r="E715" i="22"/>
  <c r="E714" i="22"/>
  <c r="E713" i="22"/>
  <c r="E712" i="22"/>
  <c r="E711" i="22"/>
  <c r="E710" i="22"/>
  <c r="E709" i="22"/>
  <c r="E708" i="22"/>
  <c r="E707" i="22"/>
  <c r="E706" i="22"/>
  <c r="E705" i="22"/>
  <c r="E704" i="22"/>
  <c r="E703" i="22"/>
  <c r="E702" i="22"/>
  <c r="E701" i="22"/>
  <c r="E700" i="22"/>
  <c r="E699" i="22"/>
  <c r="E698" i="22"/>
  <c r="E697" i="22"/>
  <c r="E696" i="22"/>
  <c r="E695" i="22"/>
  <c r="E694" i="22"/>
  <c r="E693" i="22"/>
  <c r="E692" i="22"/>
  <c r="E691" i="22"/>
  <c r="E690" i="22"/>
  <c r="E689" i="22"/>
  <c r="E688" i="22"/>
  <c r="E687" i="22"/>
  <c r="E686" i="22"/>
  <c r="E685" i="22"/>
  <c r="E684" i="22"/>
  <c r="E683" i="22"/>
  <c r="E682" i="22"/>
  <c r="E681" i="22"/>
  <c r="E680" i="22"/>
  <c r="E679" i="22"/>
  <c r="E678" i="22"/>
  <c r="E677" i="22"/>
  <c r="E676" i="22"/>
  <c r="E675" i="22"/>
  <c r="E674" i="22"/>
  <c r="E673" i="22"/>
  <c r="E672" i="22"/>
  <c r="E671" i="22"/>
  <c r="E670" i="22"/>
  <c r="E669" i="22"/>
  <c r="E668" i="22"/>
  <c r="E667" i="22"/>
  <c r="E666" i="22"/>
  <c r="E665" i="22"/>
  <c r="E664" i="22"/>
  <c r="E663" i="22"/>
  <c r="E662" i="22"/>
  <c r="E661" i="22"/>
  <c r="E660" i="22"/>
  <c r="E659" i="22"/>
  <c r="E658" i="22"/>
  <c r="E657" i="22"/>
  <c r="E656" i="22"/>
  <c r="E655" i="22"/>
  <c r="E654" i="22"/>
  <c r="E653" i="22"/>
  <c r="E652" i="22"/>
  <c r="E651" i="22"/>
  <c r="E650" i="22"/>
  <c r="E649" i="22"/>
  <c r="E648" i="22"/>
  <c r="E647" i="22"/>
  <c r="E646" i="22"/>
  <c r="E645" i="22"/>
  <c r="E644" i="22"/>
  <c r="E643" i="22"/>
  <c r="E642" i="22"/>
  <c r="E641" i="22"/>
  <c r="E640" i="22"/>
  <c r="E639" i="22"/>
  <c r="E638" i="22"/>
  <c r="E637" i="22"/>
  <c r="E636" i="22"/>
  <c r="E635" i="22"/>
  <c r="E634" i="22"/>
  <c r="E633" i="22"/>
  <c r="E632" i="22"/>
  <c r="E631" i="22"/>
  <c r="E630" i="22"/>
  <c r="E629" i="22"/>
  <c r="E628" i="22"/>
  <c r="E627" i="22"/>
  <c r="E626" i="22"/>
  <c r="E625" i="22"/>
  <c r="E624" i="22"/>
  <c r="E623" i="22"/>
  <c r="E622" i="22"/>
  <c r="E621" i="22"/>
  <c r="E620" i="22"/>
  <c r="E619" i="22"/>
  <c r="E618" i="22"/>
  <c r="E617" i="22"/>
  <c r="E616" i="22"/>
  <c r="E615" i="22"/>
  <c r="E614" i="22"/>
  <c r="E613" i="22"/>
  <c r="E612" i="22"/>
  <c r="E611" i="22"/>
  <c r="E610" i="22"/>
  <c r="E609" i="22"/>
  <c r="E608" i="22"/>
  <c r="E607" i="22"/>
  <c r="E606" i="22"/>
  <c r="E605" i="22"/>
  <c r="E604" i="22"/>
  <c r="E603" i="22"/>
  <c r="E602" i="22"/>
  <c r="E601" i="22"/>
  <c r="E600" i="22"/>
  <c r="E599" i="22"/>
  <c r="E598" i="22"/>
  <c r="E597" i="22"/>
  <c r="E596" i="22"/>
  <c r="E595" i="22"/>
  <c r="E594" i="22"/>
  <c r="E593" i="22"/>
  <c r="E592" i="22"/>
  <c r="E591" i="22"/>
  <c r="E590" i="22"/>
  <c r="E589" i="22"/>
  <c r="E588" i="22"/>
  <c r="E587" i="22"/>
  <c r="E586" i="22"/>
  <c r="E585" i="22"/>
  <c r="E584" i="22"/>
  <c r="E583" i="22"/>
  <c r="E582" i="22"/>
  <c r="E581" i="22"/>
  <c r="E580" i="22"/>
  <c r="E579" i="22"/>
  <c r="E578" i="22"/>
  <c r="E577" i="22"/>
  <c r="E576" i="22"/>
  <c r="E575" i="22"/>
  <c r="E574" i="22"/>
  <c r="E573" i="22"/>
  <c r="E572" i="22"/>
  <c r="E571" i="22"/>
  <c r="E570" i="22"/>
  <c r="E569" i="22"/>
  <c r="E568" i="22"/>
  <c r="E567" i="22"/>
  <c r="E566" i="22"/>
  <c r="E565" i="22"/>
  <c r="E564" i="22"/>
  <c r="E563" i="22"/>
  <c r="E562" i="22"/>
  <c r="E561" i="22"/>
  <c r="E560" i="22"/>
  <c r="E559" i="22"/>
  <c r="E558" i="22"/>
  <c r="E557" i="22"/>
  <c r="E556" i="22"/>
  <c r="E555" i="22"/>
  <c r="E554" i="22"/>
  <c r="E553" i="22"/>
  <c r="E552" i="22"/>
  <c r="E551" i="22"/>
  <c r="E550" i="22"/>
  <c r="E549" i="22"/>
  <c r="E548" i="22"/>
  <c r="E547" i="22"/>
  <c r="E546" i="22"/>
  <c r="E545" i="22"/>
  <c r="E544" i="22"/>
  <c r="E543" i="22"/>
  <c r="E542" i="22"/>
  <c r="E541" i="22"/>
  <c r="E540" i="22"/>
  <c r="E539" i="22"/>
  <c r="E538" i="22"/>
  <c r="E537" i="22"/>
  <c r="E536" i="22"/>
  <c r="E535" i="22"/>
  <c r="E534" i="22"/>
  <c r="E533" i="22"/>
  <c r="E532" i="22"/>
  <c r="E531" i="22"/>
  <c r="E530" i="22"/>
  <c r="E529" i="22"/>
  <c r="E528" i="22"/>
  <c r="E527" i="22"/>
  <c r="E526" i="22"/>
  <c r="E525" i="22"/>
  <c r="E524" i="22"/>
  <c r="E523" i="22"/>
  <c r="E522" i="22"/>
  <c r="E521" i="22"/>
  <c r="E520" i="22"/>
  <c r="E519" i="22"/>
  <c r="E518" i="22"/>
  <c r="E517" i="22"/>
  <c r="E516" i="22"/>
  <c r="E515" i="22"/>
  <c r="E514" i="22"/>
  <c r="E513" i="22"/>
  <c r="E512" i="22"/>
  <c r="E511" i="22"/>
  <c r="E510" i="22"/>
  <c r="E509" i="22"/>
  <c r="E508" i="22"/>
  <c r="E507" i="22"/>
  <c r="E506" i="22"/>
  <c r="E505" i="22"/>
  <c r="E504" i="22"/>
  <c r="E503" i="22"/>
  <c r="E502" i="22"/>
  <c r="E501" i="22"/>
  <c r="E500" i="22"/>
  <c r="E499" i="22"/>
  <c r="E498" i="22"/>
  <c r="E497" i="22"/>
  <c r="E496" i="22"/>
  <c r="E495" i="22"/>
  <c r="E494" i="22"/>
  <c r="E493" i="22"/>
  <c r="E492" i="22"/>
  <c r="E491" i="22"/>
  <c r="E490" i="22"/>
  <c r="E489" i="22"/>
  <c r="E488" i="22"/>
  <c r="E487" i="22"/>
  <c r="E486" i="22"/>
  <c r="E485" i="22"/>
  <c r="E484" i="22"/>
  <c r="E483" i="22"/>
  <c r="E482" i="22"/>
  <c r="E481" i="22"/>
  <c r="E480" i="22"/>
  <c r="E479" i="22"/>
  <c r="E478" i="22"/>
  <c r="E477" i="22"/>
  <c r="E476" i="22"/>
  <c r="E475" i="22"/>
  <c r="E474" i="22"/>
  <c r="E473" i="22"/>
  <c r="E472" i="22"/>
  <c r="E471" i="22"/>
  <c r="E470" i="22"/>
  <c r="E469" i="22"/>
  <c r="E468" i="22"/>
  <c r="E467" i="22"/>
  <c r="E466" i="22"/>
  <c r="E465" i="22"/>
  <c r="E464" i="22"/>
  <c r="E463" i="22"/>
  <c r="E462" i="22"/>
  <c r="E461" i="22"/>
  <c r="E460" i="22"/>
  <c r="E459" i="22"/>
  <c r="E458" i="22"/>
  <c r="E457" i="22"/>
  <c r="E456" i="22"/>
  <c r="E455" i="22"/>
  <c r="E454" i="22"/>
  <c r="E453" i="22"/>
  <c r="E452" i="22"/>
  <c r="E451" i="22"/>
  <c r="E450" i="22"/>
  <c r="E449" i="22"/>
  <c r="E448" i="22"/>
  <c r="E447" i="22"/>
  <c r="E446" i="22"/>
  <c r="E445" i="22"/>
  <c r="E444" i="22"/>
  <c r="E443" i="22"/>
  <c r="E442" i="22"/>
  <c r="E441" i="22"/>
  <c r="E440" i="22"/>
  <c r="E439" i="22"/>
  <c r="E438" i="22"/>
  <c r="E437" i="22"/>
  <c r="E436" i="22"/>
  <c r="E435" i="22"/>
  <c r="E434" i="22"/>
  <c r="E433" i="22"/>
  <c r="E432" i="22"/>
  <c r="E431" i="22"/>
  <c r="E430" i="22"/>
  <c r="E429" i="22"/>
  <c r="E428" i="22"/>
  <c r="E427" i="22"/>
  <c r="E426" i="22"/>
  <c r="E425" i="22"/>
  <c r="E424" i="22"/>
  <c r="E423" i="22"/>
  <c r="E422" i="22"/>
  <c r="E421" i="22"/>
  <c r="E420" i="22"/>
  <c r="E419" i="22"/>
  <c r="E418" i="22"/>
  <c r="E417" i="22"/>
  <c r="E416" i="22"/>
  <c r="E415" i="22"/>
  <c r="E414" i="22"/>
  <c r="E413" i="22"/>
  <c r="E412" i="22"/>
  <c r="E411" i="22"/>
  <c r="E410" i="22"/>
  <c r="E409" i="22"/>
  <c r="E408" i="22"/>
  <c r="E407" i="22"/>
  <c r="E406" i="22"/>
  <c r="E405" i="22"/>
  <c r="E404" i="22"/>
  <c r="E403" i="22"/>
  <c r="E402" i="22"/>
  <c r="E401" i="22"/>
  <c r="E400" i="22"/>
  <c r="E399" i="22"/>
  <c r="E398" i="22"/>
  <c r="E397" i="22"/>
  <c r="E396" i="22"/>
  <c r="E395" i="22"/>
  <c r="E394" i="22"/>
  <c r="E393" i="22"/>
  <c r="E392" i="22"/>
  <c r="E391" i="22"/>
  <c r="E390" i="22"/>
  <c r="E389" i="22"/>
  <c r="E388" i="22"/>
  <c r="E387" i="22"/>
  <c r="E386" i="22"/>
  <c r="E385" i="22"/>
  <c r="E384" i="22"/>
  <c r="E383" i="22"/>
  <c r="E382" i="22"/>
  <c r="E381" i="22"/>
  <c r="E380" i="22"/>
  <c r="E379" i="22"/>
  <c r="E378" i="22"/>
  <c r="E377" i="22"/>
  <c r="E376" i="22"/>
  <c r="E375" i="22"/>
  <c r="E374" i="22"/>
  <c r="E373" i="22"/>
  <c r="E372" i="22"/>
  <c r="E371" i="22"/>
  <c r="E370" i="22"/>
  <c r="E369" i="22"/>
  <c r="E368" i="22"/>
  <c r="E367" i="22"/>
  <c r="E366" i="22"/>
  <c r="E365" i="22"/>
  <c r="E364" i="22"/>
  <c r="E363" i="22"/>
  <c r="E362" i="22"/>
  <c r="E361" i="22"/>
  <c r="E360" i="22"/>
  <c r="E359" i="22"/>
  <c r="E358" i="22"/>
  <c r="E357" i="22"/>
  <c r="E356" i="22"/>
  <c r="E355" i="22"/>
  <c r="E354" i="22"/>
  <c r="E353" i="22"/>
  <c r="E352" i="22"/>
  <c r="E351" i="22"/>
  <c r="E350" i="22"/>
  <c r="E349" i="22"/>
  <c r="E348" i="22"/>
  <c r="E347" i="22"/>
  <c r="E346" i="22"/>
  <c r="E345" i="22"/>
  <c r="E344" i="22"/>
  <c r="E343" i="22"/>
  <c r="E342" i="22"/>
  <c r="E341" i="22"/>
  <c r="E340" i="22"/>
  <c r="E339" i="22"/>
  <c r="E338" i="22"/>
  <c r="E337" i="22"/>
  <c r="E336" i="22"/>
  <c r="E335" i="22"/>
  <c r="E334" i="22"/>
  <c r="E333" i="22"/>
  <c r="E332" i="22"/>
  <c r="E331" i="22"/>
  <c r="E330" i="22"/>
  <c r="E329" i="22"/>
  <c r="E328" i="22"/>
  <c r="E327" i="22"/>
  <c r="E326" i="22"/>
  <c r="E325" i="22"/>
  <c r="E324" i="22"/>
  <c r="E323" i="22"/>
  <c r="E322" i="22"/>
  <c r="E321" i="22"/>
  <c r="E320" i="22"/>
  <c r="E319" i="22"/>
  <c r="E318" i="22"/>
  <c r="E317" i="22"/>
  <c r="E316" i="22"/>
  <c r="E315" i="22"/>
  <c r="E314" i="22"/>
  <c r="E313" i="22"/>
  <c r="E312" i="22"/>
  <c r="E311" i="22"/>
  <c r="E310" i="22"/>
  <c r="E309" i="22"/>
  <c r="E308" i="22"/>
  <c r="E307" i="22"/>
  <c r="E306" i="22"/>
  <c r="E305" i="22"/>
  <c r="E304" i="22"/>
  <c r="E303" i="22"/>
  <c r="E302" i="22"/>
  <c r="E301" i="22"/>
  <c r="E300" i="22"/>
  <c r="E299" i="22"/>
  <c r="E298" i="22"/>
  <c r="E297" i="22"/>
  <c r="E296" i="22"/>
  <c r="E295" i="22"/>
  <c r="E294" i="22"/>
  <c r="E293" i="22"/>
  <c r="E292" i="22"/>
  <c r="E291" i="22"/>
  <c r="E290" i="22"/>
  <c r="E289" i="22"/>
  <c r="E288" i="22"/>
  <c r="E287" i="22"/>
  <c r="E286" i="22"/>
  <c r="E285" i="22"/>
  <c r="E284" i="22"/>
  <c r="E283" i="22"/>
  <c r="E282" i="22"/>
  <c r="E281" i="22"/>
  <c r="E280" i="22"/>
  <c r="E279" i="22"/>
  <c r="E278" i="22"/>
  <c r="E277" i="22"/>
  <c r="E276" i="22"/>
  <c r="E275" i="22"/>
  <c r="E274" i="22"/>
  <c r="E273" i="22"/>
  <c r="E272" i="22"/>
  <c r="E271" i="22"/>
  <c r="E270" i="22"/>
  <c r="E269" i="22"/>
  <c r="E268" i="22"/>
  <c r="E267" i="22"/>
  <c r="E266" i="22"/>
  <c r="E265" i="22"/>
  <c r="E264" i="22"/>
  <c r="E263" i="22"/>
  <c r="E262" i="22"/>
  <c r="E261" i="22"/>
  <c r="E260" i="22"/>
  <c r="E259" i="22"/>
  <c r="E258" i="22"/>
  <c r="E257" i="22"/>
  <c r="E256" i="22"/>
  <c r="E255" i="22"/>
  <c r="E254" i="22"/>
  <c r="E253" i="22"/>
  <c r="E252" i="22"/>
  <c r="E251" i="22"/>
  <c r="E250" i="22"/>
  <c r="E249" i="22"/>
  <c r="E248" i="22"/>
  <c r="E247" i="22"/>
  <c r="E246" i="22"/>
  <c r="E245" i="22"/>
  <c r="E244" i="22"/>
  <c r="E243" i="22"/>
  <c r="E242" i="22"/>
  <c r="E241" i="22"/>
  <c r="E240" i="22"/>
  <c r="E239" i="22"/>
  <c r="E238" i="22"/>
  <c r="E237" i="22"/>
  <c r="E236" i="22"/>
  <c r="E235" i="22"/>
  <c r="E234" i="22"/>
  <c r="E233" i="22"/>
  <c r="E232" i="22"/>
  <c r="E231" i="22"/>
  <c r="E230" i="22"/>
  <c r="E229" i="22"/>
  <c r="E228" i="22"/>
  <c r="E227" i="22"/>
  <c r="E226" i="22"/>
  <c r="E225" i="22"/>
  <c r="E224" i="22"/>
  <c r="E223" i="22"/>
  <c r="E222" i="22"/>
  <c r="E221" i="22"/>
  <c r="E220" i="22"/>
  <c r="E219" i="22"/>
  <c r="E218" i="22"/>
  <c r="E217" i="22"/>
  <c r="E216" i="22"/>
  <c r="E215" i="22"/>
  <c r="E214" i="22"/>
  <c r="E213" i="22"/>
  <c r="E212" i="22"/>
  <c r="E211" i="22"/>
  <c r="E210" i="22"/>
  <c r="E209" i="22"/>
  <c r="E208" i="22"/>
  <c r="E207" i="22"/>
  <c r="E206" i="22"/>
  <c r="E205" i="22"/>
  <c r="E204" i="22"/>
  <c r="E203" i="22"/>
  <c r="E202" i="22"/>
  <c r="E201" i="22"/>
  <c r="E200" i="22"/>
  <c r="E199" i="22"/>
  <c r="E198" i="22"/>
  <c r="E197" i="22"/>
  <c r="E196" i="22"/>
  <c r="E195" i="22"/>
  <c r="E194" i="22"/>
  <c r="E193" i="22"/>
  <c r="E192" i="22"/>
  <c r="E191" i="22"/>
  <c r="E190" i="22"/>
  <c r="E189" i="22"/>
  <c r="E188" i="22"/>
  <c r="E187" i="22"/>
  <c r="E186" i="22"/>
  <c r="E185" i="22"/>
  <c r="E184" i="22"/>
  <c r="E183" i="22"/>
  <c r="E182" i="22"/>
  <c r="E181" i="22"/>
  <c r="E180" i="22"/>
  <c r="E179" i="22"/>
  <c r="E178" i="22"/>
  <c r="E177" i="22"/>
  <c r="E176" i="22"/>
  <c r="E175" i="22"/>
  <c r="E174" i="22"/>
  <c r="E173" i="22"/>
  <c r="E172" i="22"/>
  <c r="E171" i="22"/>
  <c r="E170" i="22"/>
  <c r="E169" i="22"/>
  <c r="E168" i="22"/>
  <c r="E167" i="22"/>
  <c r="E166" i="22"/>
  <c r="E165" i="22"/>
  <c r="E164" i="22"/>
  <c r="E163" i="22"/>
  <c r="E162" i="22"/>
  <c r="E161" i="22"/>
  <c r="E160" i="22"/>
  <c r="E159" i="22"/>
  <c r="E158" i="22"/>
  <c r="E157" i="22"/>
  <c r="E156" i="22"/>
  <c r="E155" i="22"/>
  <c r="E154" i="22"/>
  <c r="E153" i="22"/>
  <c r="E152" i="22"/>
  <c r="E151" i="22"/>
  <c r="E150" i="22"/>
  <c r="E149" i="22"/>
  <c r="E148" i="22"/>
  <c r="E147" i="22"/>
  <c r="E146" i="22"/>
  <c r="E145" i="22"/>
  <c r="E144" i="22"/>
  <c r="E143" i="22"/>
  <c r="E142" i="22"/>
  <c r="E141" i="22"/>
  <c r="E140" i="22"/>
  <c r="E139" i="22"/>
  <c r="E138" i="22"/>
  <c r="E137" i="22"/>
  <c r="E136" i="22"/>
  <c r="E135" i="22"/>
  <c r="E134" i="22"/>
  <c r="E133" i="22"/>
  <c r="E132" i="22"/>
  <c r="E131" i="22"/>
  <c r="E130" i="22"/>
  <c r="E129" i="22"/>
  <c r="E128" i="22"/>
  <c r="E127" i="22"/>
  <c r="E126" i="22"/>
  <c r="E125" i="22"/>
  <c r="E124" i="22"/>
  <c r="E123" i="22"/>
  <c r="E122" i="22"/>
  <c r="E121" i="22"/>
  <c r="E120" i="22"/>
  <c r="E119" i="22"/>
  <c r="E118" i="22"/>
  <c r="E117" i="22"/>
  <c r="E116" i="22"/>
  <c r="E115" i="22"/>
  <c r="E114" i="22"/>
  <c r="E113" i="22"/>
  <c r="AF112" i="22"/>
  <c r="AE112" i="22"/>
  <c r="AD112" i="22"/>
  <c r="AB112" i="22"/>
  <c r="E112" i="22"/>
  <c r="AF111" i="22"/>
  <c r="AD111" i="22"/>
  <c r="AC111" i="22"/>
  <c r="AB111" i="22"/>
  <c r="E111" i="22"/>
  <c r="AF110" i="22"/>
  <c r="AD110" i="22"/>
  <c r="AC110" i="22"/>
  <c r="AB110" i="22"/>
  <c r="E110" i="22"/>
  <c r="AF109" i="22"/>
  <c r="AE109" i="22"/>
  <c r="AD109" i="22"/>
  <c r="AB109" i="22"/>
  <c r="E109" i="22"/>
  <c r="AF108" i="22"/>
  <c r="AE108" i="22"/>
  <c r="AD108" i="22"/>
  <c r="AC108" i="22"/>
  <c r="E108" i="22"/>
  <c r="AF107" i="22"/>
  <c r="AE107" i="22"/>
  <c r="AD107" i="22"/>
  <c r="AC107" i="22"/>
  <c r="E107" i="22"/>
  <c r="AF106" i="22"/>
  <c r="AE106" i="22"/>
  <c r="AD106" i="22"/>
  <c r="AC106" i="22"/>
  <c r="E106" i="22"/>
  <c r="AF105" i="22"/>
  <c r="AE105" i="22"/>
  <c r="AD105" i="22"/>
  <c r="AC105" i="22"/>
  <c r="E105" i="22"/>
  <c r="AF104" i="22"/>
  <c r="AE104" i="22"/>
  <c r="AD104" i="22"/>
  <c r="AC104" i="22"/>
  <c r="E104" i="22"/>
  <c r="AE103" i="22"/>
  <c r="AD103" i="22"/>
  <c r="AC103" i="22"/>
  <c r="AB103" i="22"/>
  <c r="E103" i="22"/>
  <c r="AF102" i="22"/>
  <c r="AE102" i="22"/>
  <c r="AD102" i="22"/>
  <c r="AB102" i="22"/>
  <c r="E102" i="22"/>
  <c r="AE101" i="22"/>
  <c r="AD101" i="22"/>
  <c r="AC101" i="22"/>
  <c r="AB101" i="22"/>
  <c r="E101" i="22"/>
  <c r="AE100" i="22"/>
  <c r="AD100" i="22"/>
  <c r="AC100" i="22"/>
  <c r="AB100" i="22"/>
  <c r="E100" i="22"/>
  <c r="AE99" i="22"/>
  <c r="AD99" i="22"/>
  <c r="AC99" i="22"/>
  <c r="AB99" i="22"/>
  <c r="E99" i="22"/>
  <c r="AF98" i="22"/>
  <c r="AD98" i="22"/>
  <c r="AC98" i="22"/>
  <c r="AB98" i="22"/>
  <c r="E98" i="22"/>
  <c r="AE97" i="22"/>
  <c r="AD97" i="22"/>
  <c r="AC97" i="22"/>
  <c r="AB97" i="22"/>
  <c r="E97" i="22"/>
  <c r="AF96" i="22"/>
  <c r="AD96" i="22"/>
  <c r="AC96" i="22"/>
  <c r="AB96" i="22"/>
  <c r="E96" i="22"/>
  <c r="AF95" i="22"/>
  <c r="AE95" i="22"/>
  <c r="AD95" i="22"/>
  <c r="AC95" i="22"/>
  <c r="E95" i="22"/>
  <c r="AF94" i="22"/>
  <c r="AD94" i="22"/>
  <c r="AC94" i="22"/>
  <c r="AB94" i="22"/>
  <c r="E94" i="22"/>
  <c r="AF93" i="22"/>
  <c r="AE93" i="22"/>
  <c r="AD93" i="22"/>
  <c r="AC93" i="22"/>
  <c r="E93" i="22"/>
  <c r="AF92" i="22"/>
  <c r="AE92" i="22"/>
  <c r="AD92" i="22"/>
  <c r="AC92" i="22"/>
  <c r="E92" i="22"/>
  <c r="AF91" i="22"/>
  <c r="AE91" i="22"/>
  <c r="AD91" i="22"/>
  <c r="AC91" i="22"/>
  <c r="E91" i="22"/>
  <c r="AF90" i="22"/>
  <c r="AD90" i="22"/>
  <c r="AC90" i="22"/>
  <c r="AB90" i="22"/>
  <c r="E90" i="22"/>
  <c r="AF89" i="22"/>
  <c r="AE89" i="22"/>
  <c r="AD89" i="22"/>
  <c r="AB89" i="22"/>
  <c r="E89" i="22"/>
  <c r="AF88" i="22"/>
  <c r="AE88" i="22"/>
  <c r="AC88" i="22"/>
  <c r="AB88" i="22"/>
  <c r="E88" i="22"/>
  <c r="AF87" i="22"/>
  <c r="AE87" i="22"/>
  <c r="AD87" i="22"/>
  <c r="AB87" i="22"/>
  <c r="E87" i="22"/>
  <c r="AE86" i="22"/>
  <c r="AD86" i="22"/>
  <c r="AC86" i="22"/>
  <c r="AB86" i="22"/>
  <c r="E86" i="22"/>
  <c r="AE85" i="22"/>
  <c r="AD85" i="22"/>
  <c r="AC85" i="22"/>
  <c r="AB85" i="22"/>
  <c r="E85" i="22"/>
  <c r="AF84" i="22"/>
  <c r="AE84" i="22"/>
  <c r="AD84" i="22"/>
  <c r="AC84" i="22"/>
  <c r="E84" i="22"/>
  <c r="AF83" i="22"/>
  <c r="AE83" i="22"/>
  <c r="AD83" i="22"/>
  <c r="AC83" i="22"/>
  <c r="E83" i="22"/>
  <c r="AF82" i="22"/>
  <c r="AE82" i="22"/>
  <c r="AD82" i="22"/>
  <c r="AB82" i="22"/>
  <c r="E82" i="22"/>
  <c r="AF81" i="22"/>
  <c r="AE81" i="22"/>
  <c r="AC81" i="22"/>
  <c r="AB81" i="22"/>
  <c r="E81" i="22"/>
  <c r="AF80" i="22"/>
  <c r="AE80" i="22"/>
  <c r="AD80" i="22"/>
  <c r="AC80" i="22"/>
  <c r="E80" i="22"/>
  <c r="AF79" i="22"/>
  <c r="AE79" i="22"/>
  <c r="AD79" i="22"/>
  <c r="AC79" i="22"/>
  <c r="E79" i="22"/>
  <c r="AF78" i="22"/>
  <c r="AE78" i="22"/>
  <c r="AD78" i="22"/>
  <c r="AC78" i="22"/>
  <c r="E78" i="22"/>
  <c r="AF77" i="22"/>
  <c r="AE77" i="22"/>
  <c r="AC77" i="22"/>
  <c r="AB77" i="22"/>
  <c r="E77" i="22"/>
  <c r="AF76" i="22"/>
  <c r="AE76" i="22"/>
  <c r="AD76" i="22"/>
  <c r="AC76" i="22"/>
  <c r="E76" i="22"/>
  <c r="AF75" i="22"/>
  <c r="AE75" i="22"/>
  <c r="AC75" i="22"/>
  <c r="AB75" i="22"/>
  <c r="E75" i="22"/>
  <c r="AF74" i="22"/>
  <c r="AE74" i="22"/>
  <c r="AD74" i="22"/>
  <c r="AC74" i="22"/>
  <c r="E74" i="22"/>
  <c r="AF73" i="22"/>
  <c r="AD73" i="22"/>
  <c r="AC73" i="22"/>
  <c r="AB73" i="22"/>
  <c r="E73" i="22"/>
  <c r="AF72" i="22"/>
  <c r="AE72" i="22"/>
  <c r="AD72" i="22"/>
  <c r="AC72" i="22"/>
  <c r="E72" i="22"/>
  <c r="AF71" i="22"/>
  <c r="AE71" i="22"/>
  <c r="AC71" i="22"/>
  <c r="AB71" i="22"/>
  <c r="E71" i="22"/>
  <c r="AF70" i="22"/>
  <c r="AD70" i="22"/>
  <c r="AC70" i="22"/>
  <c r="AB70" i="22"/>
  <c r="E70" i="22"/>
  <c r="AF69" i="22"/>
  <c r="AD69" i="22"/>
  <c r="AC69" i="22"/>
  <c r="AB69" i="22"/>
  <c r="E69" i="22"/>
  <c r="AF68" i="22"/>
  <c r="AE68" i="22"/>
  <c r="AC68" i="22"/>
  <c r="AB68" i="22"/>
  <c r="E68" i="22"/>
  <c r="AF67" i="22"/>
  <c r="AE67" i="22"/>
  <c r="AD67" i="22"/>
  <c r="AC67" i="22"/>
  <c r="E67" i="22"/>
  <c r="AF66" i="22"/>
  <c r="AE66" i="22"/>
  <c r="AD66" i="22"/>
  <c r="AB66" i="22"/>
  <c r="E66" i="22"/>
  <c r="AF65" i="22"/>
  <c r="AE65" i="22"/>
  <c r="AD65" i="22"/>
  <c r="AC65" i="22"/>
  <c r="E65" i="22"/>
  <c r="AF64" i="22"/>
  <c r="AD64" i="22"/>
  <c r="AC64" i="22"/>
  <c r="AB64" i="22"/>
  <c r="E64" i="22"/>
  <c r="AF63" i="22"/>
  <c r="AE63" i="22"/>
  <c r="AD63" i="22"/>
  <c r="AB63" i="22"/>
  <c r="E63" i="22"/>
  <c r="AF62" i="22"/>
  <c r="AE62" i="22"/>
  <c r="AD62" i="22"/>
  <c r="AC62" i="22"/>
  <c r="E62" i="22"/>
  <c r="AF61" i="22"/>
  <c r="AE61" i="22"/>
  <c r="AD61" i="22"/>
  <c r="AC61" i="22"/>
  <c r="E61" i="22"/>
  <c r="AF60" i="22"/>
  <c r="AE60" i="22"/>
  <c r="AD60" i="22"/>
  <c r="AB60" i="22"/>
  <c r="E60" i="22"/>
  <c r="AF59" i="22"/>
  <c r="AE59" i="22"/>
  <c r="AC59" i="22"/>
  <c r="AB59" i="22"/>
  <c r="E59" i="22"/>
  <c r="AF58" i="22"/>
  <c r="AD58" i="22"/>
  <c r="AC58" i="22"/>
  <c r="AB58" i="22"/>
  <c r="E58" i="22"/>
  <c r="AF57" i="22"/>
  <c r="AE57" i="22"/>
  <c r="AC57" i="22"/>
  <c r="AB57" i="22"/>
  <c r="E57" i="22"/>
  <c r="AF56" i="22"/>
  <c r="AD56" i="22"/>
  <c r="AC56" i="22"/>
  <c r="AB56" i="22"/>
  <c r="E56" i="22"/>
  <c r="AF55" i="22"/>
  <c r="AE55" i="22"/>
  <c r="AC55" i="22"/>
  <c r="AB55" i="22"/>
  <c r="E55" i="22"/>
  <c r="AF54" i="22"/>
  <c r="AE54" i="22"/>
  <c r="AC54" i="22"/>
  <c r="AB54" i="22"/>
  <c r="E54" i="22"/>
  <c r="AF53" i="22"/>
  <c r="AD53" i="22"/>
  <c r="AC53" i="22"/>
  <c r="AB53" i="22"/>
  <c r="E53" i="22"/>
  <c r="AF52" i="22"/>
  <c r="AE52" i="22"/>
  <c r="AD52" i="22"/>
  <c r="AC52" i="22"/>
  <c r="E52" i="22"/>
  <c r="AF51" i="22"/>
  <c r="AE51" i="22"/>
  <c r="AD51" i="22"/>
  <c r="AC51" i="22"/>
  <c r="E51" i="22"/>
  <c r="AF50" i="22"/>
  <c r="AE50" i="22"/>
  <c r="AD50" i="22"/>
  <c r="AC50" i="22"/>
  <c r="E50" i="22"/>
  <c r="AF49" i="22"/>
  <c r="AE49" i="22"/>
  <c r="AD49" i="22"/>
  <c r="AB49" i="22"/>
  <c r="E49" i="22"/>
  <c r="AF48" i="22"/>
  <c r="AD48" i="22"/>
  <c r="AC48" i="22"/>
  <c r="AB48" i="22"/>
  <c r="E48" i="22"/>
  <c r="AF47" i="22"/>
  <c r="AE47" i="22"/>
  <c r="AD47" i="22"/>
  <c r="AC47" i="22"/>
  <c r="E47" i="22"/>
  <c r="AF46" i="22"/>
  <c r="AE46" i="22"/>
  <c r="AC46" i="22"/>
  <c r="AB46" i="22"/>
  <c r="E46" i="22"/>
  <c r="AF45" i="22"/>
  <c r="AE45" i="22"/>
  <c r="AC45" i="22"/>
  <c r="AB45" i="22"/>
  <c r="E45" i="22"/>
  <c r="AF44" i="22"/>
  <c r="AE44" i="22"/>
  <c r="AC44" i="22"/>
  <c r="AB44" i="22"/>
  <c r="E44" i="22"/>
  <c r="AE43" i="22"/>
  <c r="AD43" i="22"/>
  <c r="AC43" i="22"/>
  <c r="AB43" i="22"/>
  <c r="E43" i="22"/>
  <c r="AE42" i="22"/>
  <c r="AD42" i="22"/>
  <c r="AC42" i="22"/>
  <c r="AB42" i="22"/>
  <c r="E42" i="22"/>
  <c r="AF41" i="22"/>
  <c r="AD41" i="22"/>
  <c r="AC41" i="22"/>
  <c r="AB41" i="22"/>
  <c r="E41" i="22"/>
  <c r="AE40" i="22"/>
  <c r="AD40" i="22"/>
  <c r="AC40" i="22"/>
  <c r="AB40" i="22"/>
  <c r="E40" i="22"/>
  <c r="AF39" i="22"/>
  <c r="AD39" i="22"/>
  <c r="AC39" i="22"/>
  <c r="AB39" i="22"/>
  <c r="E39" i="22"/>
  <c r="AE38" i="22"/>
  <c r="AD38" i="22"/>
  <c r="AC38" i="22"/>
  <c r="AB38" i="22"/>
  <c r="E38" i="22"/>
  <c r="AF37" i="22"/>
  <c r="AE37" i="22"/>
  <c r="AD37" i="22"/>
  <c r="AB37" i="22"/>
  <c r="E37" i="22"/>
  <c r="AF36" i="22"/>
  <c r="AE36" i="22"/>
  <c r="AD36" i="22"/>
  <c r="AC36" i="22"/>
  <c r="E36" i="22"/>
  <c r="AF35" i="22"/>
  <c r="AD35" i="22"/>
  <c r="AC35" i="22"/>
  <c r="AB35" i="22"/>
  <c r="E35" i="22"/>
  <c r="AF34" i="22"/>
  <c r="AD34" i="22"/>
  <c r="AC34" i="22"/>
  <c r="AB34" i="22"/>
  <c r="E34" i="22"/>
  <c r="AE33" i="22"/>
  <c r="AD33" i="22"/>
  <c r="AC33" i="22"/>
  <c r="AB33" i="22"/>
  <c r="E33" i="22"/>
  <c r="AF32" i="22"/>
  <c r="AE32" i="22"/>
  <c r="AC32" i="22"/>
  <c r="AB32" i="22"/>
  <c r="E32" i="22"/>
  <c r="AF31" i="22"/>
  <c r="AE31" i="22"/>
  <c r="AD31" i="22"/>
  <c r="AB31" i="22"/>
  <c r="E31" i="22"/>
  <c r="Z28" i="22"/>
  <c r="Z53" i="28" l="1"/>
  <c r="J61" i="26" s="1"/>
  <c r="Z26" i="28"/>
  <c r="J34" i="26" s="1"/>
  <c r="Z32" i="28"/>
  <c r="J40" i="26" s="1"/>
  <c r="Z16" i="28"/>
  <c r="J24" i="26" s="1"/>
  <c r="Z10" i="28"/>
  <c r="J18" i="26" s="1"/>
  <c r="Z42" i="28"/>
  <c r="J50" i="26" s="1"/>
  <c r="Z13" i="28"/>
  <c r="J21" i="26" s="1"/>
  <c r="Z5" i="28"/>
  <c r="J13" i="26" s="1"/>
  <c r="Z22" i="28"/>
  <c r="J30" i="26" s="1"/>
  <c r="Z38" i="28"/>
  <c r="J46" i="26" s="1"/>
  <c r="Z12" i="28"/>
  <c r="J20" i="26" s="1"/>
  <c r="Z28" i="28"/>
  <c r="J36" i="26" s="1"/>
  <c r="Z44" i="28"/>
  <c r="J52" i="26" s="1"/>
  <c r="Z64" i="28"/>
  <c r="J72" i="26" s="1"/>
  <c r="Z80" i="28"/>
  <c r="J88" i="26" s="1"/>
  <c r="Z69" i="28"/>
  <c r="J77" i="26" s="1"/>
  <c r="Z85" i="28"/>
  <c r="J93" i="26" s="1"/>
  <c r="Z56" i="28"/>
  <c r="J64" i="26" s="1"/>
  <c r="Z31" i="28"/>
  <c r="J39" i="26" s="1"/>
  <c r="Z74" i="28"/>
  <c r="J82" i="26" s="1"/>
  <c r="Z23" i="28"/>
  <c r="J31" i="26" s="1"/>
  <c r="Z67" i="28"/>
  <c r="J75" i="26" s="1"/>
  <c r="Z11" i="28"/>
  <c r="J19" i="26" s="1"/>
  <c r="Z27" i="28"/>
  <c r="J35" i="26" s="1"/>
  <c r="Z43" i="28"/>
  <c r="J51" i="26" s="1"/>
  <c r="Z73" i="28"/>
  <c r="J81" i="26" s="1"/>
  <c r="Z63" i="28"/>
  <c r="J71" i="26" s="1"/>
  <c r="Z79" i="28"/>
  <c r="J87" i="26" s="1"/>
  <c r="Z45" i="28"/>
  <c r="J53" i="26" s="1"/>
  <c r="Z52" i="28"/>
  <c r="J60" i="26" s="1"/>
  <c r="Z84" i="28"/>
  <c r="J92" i="26" s="1"/>
  <c r="Z30" i="28"/>
  <c r="J38" i="26" s="1"/>
  <c r="Z46" i="28"/>
  <c r="J54" i="26" s="1"/>
  <c r="Z20" i="28"/>
  <c r="J28" i="26" s="1"/>
  <c r="Z36" i="28"/>
  <c r="J44" i="26" s="1"/>
  <c r="Z72" i="28"/>
  <c r="J80" i="26" s="1"/>
  <c r="Z61" i="28"/>
  <c r="J69" i="26" s="1"/>
  <c r="Z77" i="28"/>
  <c r="J85" i="26" s="1"/>
  <c r="Z29" i="28"/>
  <c r="J37" i="26" s="1"/>
  <c r="Z68" i="28"/>
  <c r="J76" i="26" s="1"/>
  <c r="Z47" i="28"/>
  <c r="J55" i="26" s="1"/>
  <c r="Z17" i="28"/>
  <c r="J25" i="26" s="1"/>
  <c r="Z24" i="28"/>
  <c r="J32" i="26" s="1"/>
  <c r="Z40" i="28"/>
  <c r="J48" i="26" s="1"/>
  <c r="Z81" i="28"/>
  <c r="J89" i="26" s="1"/>
  <c r="Z18" i="28"/>
  <c r="J26" i="26" s="1"/>
  <c r="Z34" i="28"/>
  <c r="J42" i="26" s="1"/>
  <c r="Z50" i="28"/>
  <c r="J58" i="26" s="1"/>
  <c r="Z75" i="28"/>
  <c r="J83" i="26" s="1"/>
  <c r="Z62" i="28"/>
  <c r="J70" i="26" s="1"/>
  <c r="Z78" i="28"/>
  <c r="J86" i="26" s="1"/>
  <c r="Z6" i="28"/>
  <c r="J14" i="26" s="1"/>
  <c r="Z15" i="28"/>
  <c r="J23" i="26" s="1"/>
  <c r="Z65" i="28"/>
  <c r="J73" i="26" s="1"/>
  <c r="Z70" i="28"/>
  <c r="J78" i="26" s="1"/>
  <c r="Z58" i="28"/>
  <c r="J66" i="26" s="1"/>
  <c r="Z41" i="28"/>
  <c r="J49" i="26" s="1"/>
  <c r="Z8" i="28"/>
  <c r="J16" i="26" s="1"/>
  <c r="Z39" i="28"/>
  <c r="J47" i="26" s="1"/>
  <c r="Z21" i="28"/>
  <c r="J29" i="26" s="1"/>
  <c r="Z37" i="28"/>
  <c r="J45" i="26" s="1"/>
  <c r="Z66" i="28"/>
  <c r="J74" i="26" s="1"/>
  <c r="Z82" i="28"/>
  <c r="J90" i="26" s="1"/>
  <c r="Z60" i="28"/>
  <c r="J68" i="26" s="1"/>
  <c r="Z76" i="28"/>
  <c r="J84" i="26" s="1"/>
  <c r="Z83" i="28"/>
  <c r="J91" i="26" s="1"/>
  <c r="Z7" i="28"/>
  <c r="J15" i="26" s="1"/>
  <c r="Z49" i="28"/>
  <c r="J57" i="26" s="1"/>
  <c r="Z25" i="28"/>
  <c r="J33" i="26" s="1"/>
  <c r="Z54" i="28"/>
  <c r="J62" i="26" s="1"/>
  <c r="Z33" i="28"/>
  <c r="J41" i="26" s="1"/>
  <c r="Z57" i="28"/>
  <c r="J65" i="26" s="1"/>
  <c r="Z19" i="28"/>
  <c r="J27" i="26" s="1"/>
  <c r="Z35" i="28"/>
  <c r="J43" i="26" s="1"/>
  <c r="Z51" i="28"/>
  <c r="J59" i="26" s="1"/>
  <c r="Z55" i="28"/>
  <c r="J63" i="26" s="1"/>
  <c r="Z71" i="28"/>
  <c r="J79" i="26" s="1"/>
  <c r="Z59" i="28"/>
  <c r="J67" i="26" s="1"/>
  <c r="Z14" i="28"/>
  <c r="J22" i="26" s="1"/>
  <c r="M32" i="25"/>
  <c r="U33" i="25"/>
  <c r="K25" i="25" s="1"/>
  <c r="M33" i="25"/>
  <c r="K21" i="25" s="1"/>
  <c r="U34" i="25"/>
  <c r="S33" i="25"/>
  <c r="K24" i="25" s="1"/>
  <c r="S34" i="25"/>
  <c r="S31" i="25" s="1"/>
  <c r="O32" i="25"/>
  <c r="U32" i="25"/>
  <c r="O33" i="25"/>
  <c r="K22" i="25" s="1"/>
  <c r="Q32" i="25"/>
  <c r="S32" i="25"/>
  <c r="O1" i="28"/>
  <c r="Q2" i="28"/>
  <c r="M2" i="28"/>
  <c r="W2" i="28"/>
  <c r="W1" i="28"/>
  <c r="P2" i="28"/>
  <c r="P1" i="28"/>
  <c r="V1" i="28"/>
  <c r="V2" i="28"/>
  <c r="M1" i="28"/>
  <c r="N1" i="28"/>
  <c r="N2" i="28"/>
  <c r="U1" i="28"/>
  <c r="U2" i="28"/>
  <c r="O2" i="28"/>
  <c r="S2" i="28"/>
  <c r="S1" i="28"/>
  <c r="T1" i="28"/>
  <c r="T2" i="28"/>
  <c r="R2" i="28"/>
  <c r="R1" i="28"/>
  <c r="X2" i="28"/>
  <c r="X1" i="28"/>
  <c r="Q1" i="28"/>
  <c r="S2" i="27"/>
  <c r="S1" i="27"/>
  <c r="P2" i="27"/>
  <c r="P1" i="27"/>
  <c r="R2" i="27"/>
  <c r="R1" i="27"/>
  <c r="X1" i="27"/>
  <c r="X2" i="27"/>
  <c r="N1" i="27"/>
  <c r="N2" i="27"/>
  <c r="T2" i="27"/>
  <c r="T1" i="27"/>
  <c r="V2" i="27"/>
  <c r="V1" i="27"/>
  <c r="M2" i="27"/>
  <c r="M1" i="27"/>
  <c r="U2" i="27"/>
  <c r="U1" i="27"/>
  <c r="W1" i="27"/>
  <c r="W2" i="27"/>
  <c r="Q1" i="27"/>
  <c r="Q2" i="27"/>
  <c r="O1" i="27"/>
  <c r="O2" i="27"/>
  <c r="U31" i="25"/>
  <c r="Q33" i="25"/>
  <c r="M31" i="25"/>
  <c r="T912" i="25"/>
  <c r="R314" i="25"/>
  <c r="T394" i="25"/>
  <c r="P853" i="25"/>
  <c r="R388" i="25"/>
  <c r="N441" i="25"/>
  <c r="P508" i="25"/>
  <c r="P515" i="25"/>
  <c r="P459" i="25"/>
  <c r="L441" i="25"/>
  <c r="L382" i="25"/>
  <c r="L823" i="25"/>
  <c r="N391" i="25"/>
  <c r="P426" i="25"/>
  <c r="N515" i="25"/>
  <c r="T697" i="25"/>
  <c r="T821" i="25"/>
  <c r="N217" i="25"/>
  <c r="P350" i="25"/>
  <c r="L568" i="25"/>
  <c r="L709" i="25"/>
  <c r="N748" i="25"/>
  <c r="P1005" i="25"/>
  <c r="L674" i="25"/>
  <c r="N754" i="25"/>
  <c r="L821" i="25"/>
  <c r="T69" i="25"/>
  <c r="N485" i="25"/>
  <c r="N488" i="25"/>
  <c r="N491" i="25"/>
  <c r="R565" i="25"/>
  <c r="R568" i="25"/>
  <c r="P575" i="25"/>
  <c r="P895" i="25"/>
  <c r="N588" i="25"/>
  <c r="P243" i="25"/>
  <c r="L350" i="25"/>
  <c r="L748" i="25"/>
  <c r="R66" i="25"/>
  <c r="R128" i="25"/>
  <c r="L394" i="25"/>
  <c r="L459" i="25"/>
  <c r="T488" i="25"/>
  <c r="N703" i="25"/>
  <c r="L830" i="25"/>
  <c r="N608" i="25"/>
  <c r="R703" i="25"/>
  <c r="T754" i="25"/>
  <c r="P823" i="25"/>
  <c r="N1009" i="25"/>
  <c r="P325" i="25"/>
  <c r="R344" i="25"/>
  <c r="R396" i="25"/>
  <c r="R441" i="25"/>
  <c r="P482" i="25"/>
  <c r="R719" i="25"/>
  <c r="T722" i="25"/>
  <c r="R724" i="25"/>
  <c r="R731" i="25"/>
  <c r="P884" i="25"/>
  <c r="T979" i="25"/>
  <c r="R248" i="25"/>
  <c r="P505" i="25"/>
  <c r="R515" i="25"/>
  <c r="R722" i="25"/>
  <c r="R226" i="25"/>
  <c r="T322" i="25"/>
  <c r="N471" i="25"/>
  <c r="R482" i="25"/>
  <c r="P728" i="25"/>
  <c r="L877" i="25"/>
  <c r="L892" i="25"/>
  <c r="L895" i="25"/>
  <c r="L724" i="25"/>
  <c r="R169" i="25"/>
  <c r="L69" i="25"/>
  <c r="P162" i="25"/>
  <c r="N895" i="25"/>
  <c r="L78" i="25"/>
  <c r="L603" i="25"/>
  <c r="L639" i="25"/>
  <c r="R1010" i="25"/>
  <c r="N189" i="25"/>
  <c r="N362" i="25"/>
  <c r="N547" i="25"/>
  <c r="L550" i="25"/>
  <c r="P576" i="25"/>
  <c r="N639" i="25"/>
  <c r="R933" i="25"/>
  <c r="N936" i="25"/>
  <c r="N997" i="25"/>
  <c r="R78" i="25"/>
  <c r="R160" i="25"/>
  <c r="P189" i="25"/>
  <c r="R225" i="25"/>
  <c r="N322" i="25"/>
  <c r="P339" i="25"/>
  <c r="T417" i="25"/>
  <c r="L464" i="25"/>
  <c r="N550" i="25"/>
  <c r="N590" i="25"/>
  <c r="T639" i="25"/>
  <c r="R701" i="25"/>
  <c r="P726" i="25"/>
  <c r="P790" i="25"/>
  <c r="T805" i="25"/>
  <c r="L812" i="25"/>
  <c r="T837" i="25"/>
  <c r="R840" i="25"/>
  <c r="T933" i="25"/>
  <c r="R997" i="25"/>
  <c r="N49" i="25"/>
  <c r="N234" i="25"/>
  <c r="T379" i="25"/>
  <c r="L576" i="25"/>
  <c r="T579" i="25"/>
  <c r="P606" i="25"/>
  <c r="L701" i="25"/>
  <c r="L878" i="25"/>
  <c r="N78" i="25"/>
  <c r="P95" i="25"/>
  <c r="N331" i="25"/>
  <c r="N567" i="25"/>
  <c r="N603" i="25"/>
  <c r="N701" i="25"/>
  <c r="P43" i="25"/>
  <c r="N89" i="25"/>
  <c r="R222" i="25"/>
  <c r="T225" i="25"/>
  <c r="P228" i="25"/>
  <c r="L243" i="25"/>
  <c r="L294" i="25"/>
  <c r="P322" i="25"/>
  <c r="N325" i="25"/>
  <c r="N396" i="25"/>
  <c r="N464" i="25"/>
  <c r="L471" i="25"/>
  <c r="N508" i="25"/>
  <c r="R550" i="25"/>
  <c r="P561" i="25"/>
  <c r="R637" i="25"/>
  <c r="T743" i="25"/>
  <c r="L768" i="25"/>
  <c r="N812" i="25"/>
  <c r="T834" i="25"/>
  <c r="T471" i="25"/>
  <c r="R1018" i="25"/>
  <c r="R372" i="25"/>
  <c r="P372" i="25"/>
  <c r="P504" i="25"/>
  <c r="T504" i="25"/>
  <c r="L594" i="25"/>
  <c r="P594" i="25"/>
  <c r="T680" i="25"/>
  <c r="N680" i="25"/>
  <c r="T937" i="25"/>
  <c r="R937" i="25"/>
  <c r="N937" i="25"/>
  <c r="P270" i="25"/>
  <c r="R270" i="25"/>
  <c r="N270" i="25"/>
  <c r="L270" i="25"/>
  <c r="T349" i="25"/>
  <c r="N349" i="25"/>
  <c r="L349" i="25"/>
  <c r="P349" i="25"/>
  <c r="N351" i="25"/>
  <c r="L351" i="25"/>
  <c r="R413" i="25"/>
  <c r="T413" i="25"/>
  <c r="N434" i="25"/>
  <c r="L782" i="25"/>
  <c r="T848" i="25"/>
  <c r="R848" i="25"/>
  <c r="P848" i="25"/>
  <c r="R885" i="25"/>
  <c r="N885" i="25"/>
  <c r="N84" i="25"/>
  <c r="R84" i="25"/>
  <c r="L115" i="25"/>
  <c r="P115" i="25"/>
  <c r="N115" i="25"/>
  <c r="L148" i="25"/>
  <c r="P148" i="25"/>
  <c r="N148" i="25"/>
  <c r="N218" i="25"/>
  <c r="T296" i="25"/>
  <c r="R296" i="25"/>
  <c r="N452" i="25"/>
  <c r="T452" i="25"/>
  <c r="L452" i="25"/>
  <c r="L559" i="25"/>
  <c r="P718" i="25"/>
  <c r="N718" i="25"/>
  <c r="P758" i="25"/>
  <c r="N775" i="25"/>
  <c r="L937" i="25"/>
  <c r="N64" i="25"/>
  <c r="T71" i="25"/>
  <c r="L71" i="25"/>
  <c r="L97" i="25"/>
  <c r="N97" i="25"/>
  <c r="T146" i="25"/>
  <c r="P146" i="25"/>
  <c r="P246" i="25"/>
  <c r="T329" i="25"/>
  <c r="L329" i="25"/>
  <c r="P359" i="25"/>
  <c r="R560" i="25"/>
  <c r="L560" i="25"/>
  <c r="T560" i="25"/>
  <c r="N704" i="25"/>
  <c r="T704" i="25"/>
  <c r="R704" i="25"/>
  <c r="N786" i="25"/>
  <c r="R786" i="25"/>
  <c r="P828" i="25"/>
  <c r="N828" i="25"/>
  <c r="P839" i="25"/>
  <c r="N839" i="25"/>
  <c r="R852" i="25"/>
  <c r="T852" i="25"/>
  <c r="N852" i="25"/>
  <c r="L886" i="25"/>
  <c r="T886" i="25"/>
  <c r="P45" i="25"/>
  <c r="T45" i="25"/>
  <c r="R115" i="25"/>
  <c r="L205" i="25"/>
  <c r="L238" i="25"/>
  <c r="P290" i="25"/>
  <c r="L290" i="25"/>
  <c r="R290" i="25"/>
  <c r="R320" i="25"/>
  <c r="L333" i="25"/>
  <c r="N333" i="25"/>
  <c r="T439" i="25"/>
  <c r="N439" i="25"/>
  <c r="P439" i="25"/>
  <c r="T449" i="25"/>
  <c r="P449" i="25"/>
  <c r="N449" i="25"/>
  <c r="P686" i="25"/>
  <c r="P693" i="25"/>
  <c r="T693" i="25"/>
  <c r="R695" i="25"/>
  <c r="P708" i="25"/>
  <c r="L708" i="25"/>
  <c r="N759" i="25"/>
  <c r="R759" i="25"/>
  <c r="R819" i="25"/>
  <c r="P819" i="25"/>
  <c r="R87" i="25"/>
  <c r="N238" i="25"/>
  <c r="T522" i="25"/>
  <c r="L522" i="25"/>
  <c r="P522" i="25"/>
  <c r="L544" i="25"/>
  <c r="P746" i="25"/>
  <c r="R753" i="25"/>
  <c r="N753" i="25"/>
  <c r="L825" i="25"/>
  <c r="R825" i="25"/>
  <c r="P973" i="25"/>
  <c r="T973" i="25"/>
  <c r="J34" i="25"/>
  <c r="J33" i="25"/>
  <c r="J20" i="25" s="1"/>
  <c r="N45" i="25"/>
  <c r="P126" i="25"/>
  <c r="N133" i="25"/>
  <c r="R153" i="25"/>
  <c r="P153" i="25"/>
  <c r="N153" i="25"/>
  <c r="N183" i="25"/>
  <c r="R192" i="25"/>
  <c r="T199" i="25"/>
  <c r="P241" i="25"/>
  <c r="L266" i="25"/>
  <c r="R266" i="25"/>
  <c r="T312" i="25"/>
  <c r="L341" i="25"/>
  <c r="N341" i="25"/>
  <c r="T415" i="25"/>
  <c r="R415" i="25"/>
  <c r="L439" i="25"/>
  <c r="N647" i="25"/>
  <c r="L647" i="25"/>
  <c r="P683" i="25"/>
  <c r="T683" i="25"/>
  <c r="L683" i="25"/>
  <c r="L693" i="25"/>
  <c r="L759" i="25"/>
  <c r="N819" i="25"/>
  <c r="N865" i="25"/>
  <c r="R865" i="25"/>
  <c r="T919" i="25"/>
  <c r="R919" i="25"/>
  <c r="N919" i="25"/>
  <c r="L919" i="25"/>
  <c r="T507" i="25"/>
  <c r="P507" i="25"/>
  <c r="N507" i="25"/>
  <c r="L507" i="25"/>
  <c r="T605" i="25"/>
  <c r="N605" i="25"/>
  <c r="R605" i="25"/>
  <c r="N910" i="25"/>
  <c r="T910" i="25"/>
  <c r="T948" i="25"/>
  <c r="N948" i="25"/>
  <c r="P948" i="25"/>
  <c r="T1000" i="25"/>
  <c r="P1000" i="25"/>
  <c r="L1000" i="25"/>
  <c r="T651" i="25"/>
  <c r="P651" i="25"/>
  <c r="N73" i="25"/>
  <c r="N103" i="25"/>
  <c r="R164" i="25"/>
  <c r="T164" i="25"/>
  <c r="N260" i="25"/>
  <c r="R260" i="25"/>
  <c r="N372" i="25"/>
  <c r="P389" i="25"/>
  <c r="N389" i="25"/>
  <c r="N504" i="25"/>
  <c r="R586" i="25"/>
  <c r="P586" i="25"/>
  <c r="P707" i="25"/>
  <c r="R707" i="25"/>
  <c r="R721" i="25"/>
  <c r="N721" i="25"/>
  <c r="L721" i="25"/>
  <c r="R918" i="25"/>
  <c r="L918" i="25"/>
  <c r="N41" i="25"/>
  <c r="P48" i="25"/>
  <c r="N48" i="25"/>
  <c r="P161" i="25"/>
  <c r="T161" i="25"/>
  <c r="P250" i="25"/>
  <c r="R250" i="25"/>
  <c r="N250" i="25"/>
  <c r="L250" i="25"/>
  <c r="L762" i="25"/>
  <c r="P762" i="25"/>
  <c r="N779" i="25"/>
  <c r="L779" i="25"/>
  <c r="L848" i="25"/>
  <c r="T872" i="25"/>
  <c r="P935" i="25"/>
  <c r="N935" i="25"/>
  <c r="P41" i="25"/>
  <c r="R55" i="25"/>
  <c r="L55" i="25"/>
  <c r="P87" i="25"/>
  <c r="R148" i="25"/>
  <c r="R208" i="25"/>
  <c r="P208" i="25"/>
  <c r="T849" i="25"/>
  <c r="N849" i="25"/>
  <c r="R879" i="25"/>
  <c r="L879" i="25"/>
  <c r="P918" i="25"/>
  <c r="P71" i="25"/>
  <c r="N126" i="25"/>
  <c r="N146" i="25"/>
  <c r="T148" i="25"/>
  <c r="N192" i="25"/>
  <c r="R205" i="25"/>
  <c r="L241" i="25"/>
  <c r="T276" i="25"/>
  <c r="P276" i="25"/>
  <c r="N276" i="25"/>
  <c r="P357" i="25"/>
  <c r="L357" i="25"/>
  <c r="T429" i="25"/>
  <c r="L429" i="25"/>
  <c r="T610" i="25"/>
  <c r="P610" i="25"/>
  <c r="N633" i="25"/>
  <c r="R633" i="25"/>
  <c r="N756" i="25"/>
  <c r="L756" i="25"/>
  <c r="N829" i="25"/>
  <c r="T829" i="25"/>
  <c r="L870" i="25"/>
  <c r="T918" i="25"/>
  <c r="P969" i="25"/>
  <c r="R969" i="25"/>
  <c r="R40" i="25"/>
  <c r="L40" i="25"/>
  <c r="P116" i="25"/>
  <c r="P124" i="25"/>
  <c r="R124" i="25"/>
  <c r="P133" i="25"/>
  <c r="P169" i="25"/>
  <c r="P177" i="25"/>
  <c r="T177" i="25"/>
  <c r="P233" i="25"/>
  <c r="L233" i="25"/>
  <c r="L276" i="25"/>
  <c r="L306" i="25"/>
  <c r="R306" i="25"/>
  <c r="R354" i="25"/>
  <c r="P354" i="25"/>
  <c r="N378" i="25"/>
  <c r="T378" i="25"/>
  <c r="N429" i="25"/>
  <c r="L436" i="25"/>
  <c r="N460" i="25"/>
  <c r="T460" i="25"/>
  <c r="P460" i="25"/>
  <c r="T492" i="25"/>
  <c r="R492" i="25"/>
  <c r="P492" i="25"/>
  <c r="N492" i="25"/>
  <c r="L519" i="25"/>
  <c r="R519" i="25"/>
  <c r="N522" i="25"/>
  <c r="P581" i="25"/>
  <c r="N581" i="25"/>
  <c r="R623" i="25"/>
  <c r="T623" i="25"/>
  <c r="R653" i="25"/>
  <c r="N690" i="25"/>
  <c r="R693" i="25"/>
  <c r="R736" i="25"/>
  <c r="P756" i="25"/>
  <c r="T817" i="25"/>
  <c r="N817" i="25"/>
  <c r="L817" i="25"/>
  <c r="N913" i="25"/>
  <c r="T913" i="25"/>
  <c r="K32" i="25"/>
  <c r="K33" i="25"/>
  <c r="K20" i="25" s="1"/>
  <c r="L20" i="25" s="1"/>
  <c r="K34" i="25"/>
  <c r="J32" i="25"/>
  <c r="R310" i="25"/>
  <c r="P310" i="25"/>
  <c r="R346" i="25"/>
  <c r="T346" i="25"/>
  <c r="L346" i="25"/>
  <c r="T371" i="25"/>
  <c r="N371" i="25"/>
  <c r="L371" i="25"/>
  <c r="T591" i="25"/>
  <c r="R591" i="25"/>
  <c r="N591" i="25"/>
  <c r="T745" i="25"/>
  <c r="N745" i="25"/>
  <c r="L745" i="25"/>
  <c r="P274" i="25"/>
  <c r="T274" i="25"/>
  <c r="P284" i="25"/>
  <c r="R284" i="25"/>
  <c r="R442" i="25"/>
  <c r="T442" i="25"/>
  <c r="P502" i="25"/>
  <c r="L502" i="25"/>
  <c r="P555" i="25"/>
  <c r="N555" i="25"/>
  <c r="L555" i="25"/>
  <c r="N694" i="25"/>
  <c r="T694" i="25"/>
  <c r="T719" i="25"/>
  <c r="P719" i="25"/>
  <c r="N719" i="25"/>
  <c r="T742" i="25"/>
  <c r="P742" i="25"/>
  <c r="N805" i="25"/>
  <c r="R805" i="25"/>
  <c r="P805" i="25"/>
  <c r="P830" i="25"/>
  <c r="N830" i="25"/>
  <c r="R866" i="25"/>
  <c r="T402" i="25"/>
  <c r="P402" i="25"/>
  <c r="T868" i="25"/>
  <c r="L868" i="25"/>
  <c r="L926" i="25"/>
  <c r="N995" i="25"/>
  <c r="R995" i="25"/>
  <c r="N95" i="25"/>
  <c r="T137" i="25"/>
  <c r="P140" i="25"/>
  <c r="L200" i="25"/>
  <c r="L245" i="25"/>
  <c r="P248" i="25"/>
  <c r="P300" i="25"/>
  <c r="L300" i="25"/>
  <c r="T344" i="25"/>
  <c r="L344" i="25"/>
  <c r="N368" i="25"/>
  <c r="T368" i="25"/>
  <c r="P371" i="25"/>
  <c r="R390" i="25"/>
  <c r="P390" i="25"/>
  <c r="L390" i="25"/>
  <c r="N482" i="25"/>
  <c r="P558" i="25"/>
  <c r="P584" i="25"/>
  <c r="T584" i="25"/>
  <c r="T612" i="25"/>
  <c r="N652" i="25"/>
  <c r="T652" i="25"/>
  <c r="L688" i="25"/>
  <c r="N697" i="25"/>
  <c r="P722" i="25"/>
  <c r="L726" i="25"/>
  <c r="R745" i="25"/>
  <c r="R784" i="25"/>
  <c r="N784" i="25"/>
  <c r="T850" i="25"/>
  <c r="R850" i="25"/>
  <c r="N850" i="25"/>
  <c r="P855" i="25"/>
  <c r="P868" i="25"/>
  <c r="N884" i="25"/>
  <c r="N926" i="25"/>
  <c r="T942" i="25"/>
  <c r="L981" i="25"/>
  <c r="R981" i="25"/>
  <c r="N981" i="25"/>
  <c r="N1005" i="25"/>
  <c r="L1014" i="25"/>
  <c r="T1014" i="25"/>
  <c r="R1014" i="25"/>
  <c r="T301" i="25"/>
  <c r="R301" i="25"/>
  <c r="P301" i="25"/>
  <c r="N301" i="25"/>
  <c r="R409" i="25"/>
  <c r="P409" i="25"/>
  <c r="T433" i="25"/>
  <c r="R433" i="25"/>
  <c r="P433" i="25"/>
  <c r="P489" i="25"/>
  <c r="N489" i="25"/>
  <c r="L489" i="25"/>
  <c r="N516" i="25"/>
  <c r="P516" i="25"/>
  <c r="R68" i="25"/>
  <c r="R206" i="25"/>
  <c r="P206" i="25"/>
  <c r="T271" i="25"/>
  <c r="R271" i="25"/>
  <c r="P271" i="25"/>
  <c r="L271" i="25"/>
  <c r="P279" i="25"/>
  <c r="N279" i="25"/>
  <c r="L279" i="25"/>
  <c r="T330" i="25"/>
  <c r="N330" i="25"/>
  <c r="T465" i="25"/>
  <c r="L465" i="25"/>
  <c r="N509" i="25"/>
  <c r="L509" i="25"/>
  <c r="R531" i="25"/>
  <c r="T531" i="25"/>
  <c r="N531" i="25"/>
  <c r="T578" i="25"/>
  <c r="L578" i="25"/>
  <c r="L713" i="25"/>
  <c r="R713" i="25"/>
  <c r="R733" i="25"/>
  <c r="T733" i="25"/>
  <c r="N733" i="25"/>
  <c r="T43" i="25"/>
  <c r="T49" i="25"/>
  <c r="R109" i="25"/>
  <c r="T251" i="25"/>
  <c r="P251" i="25"/>
  <c r="L251" i="25"/>
  <c r="P295" i="25"/>
  <c r="R295" i="25"/>
  <c r="N295" i="25"/>
  <c r="L295" i="25"/>
  <c r="N393" i="25"/>
  <c r="R393" i="25"/>
  <c r="T478" i="25"/>
  <c r="N478" i="25"/>
  <c r="T627" i="25"/>
  <c r="N627" i="25"/>
  <c r="T654" i="25"/>
  <c r="R654" i="25"/>
  <c r="N654" i="25"/>
  <c r="P654" i="25"/>
  <c r="L654" i="25"/>
  <c r="R711" i="25"/>
  <c r="L711" i="25"/>
  <c r="P788" i="25"/>
  <c r="N788" i="25"/>
  <c r="P799" i="25"/>
  <c r="L799" i="25"/>
  <c r="T899" i="25"/>
  <c r="N899" i="25"/>
  <c r="P968" i="25"/>
  <c r="N968" i="25"/>
  <c r="T968" i="25"/>
  <c r="L170" i="25"/>
  <c r="L275" i="25"/>
  <c r="R275" i="25"/>
  <c r="P376" i="25"/>
  <c r="R376" i="25"/>
  <c r="L376" i="25"/>
  <c r="T644" i="25"/>
  <c r="N644" i="25"/>
  <c r="R247" i="25"/>
  <c r="N247" i="25"/>
  <c r="T545" i="25"/>
  <c r="L545" i="25"/>
  <c r="P611" i="25"/>
  <c r="N611" i="25"/>
  <c r="T954" i="25"/>
  <c r="R954" i="25"/>
  <c r="P954" i="25"/>
  <c r="R71" i="25"/>
  <c r="P74" i="25"/>
  <c r="R76" i="25"/>
  <c r="P102" i="25"/>
  <c r="R134" i="25"/>
  <c r="T142" i="25"/>
  <c r="P142" i="25"/>
  <c r="N142" i="25"/>
  <c r="R163" i="25"/>
  <c r="L163" i="25"/>
  <c r="N170" i="25"/>
  <c r="L219" i="25"/>
  <c r="R219" i="25"/>
  <c r="P219" i="25"/>
  <c r="T484" i="25"/>
  <c r="R484" i="25"/>
  <c r="L484" i="25"/>
  <c r="L554" i="25"/>
  <c r="R554" i="25"/>
  <c r="L632" i="25"/>
  <c r="T632" i="25"/>
  <c r="L673" i="25"/>
  <c r="R862" i="25"/>
  <c r="T42" i="25"/>
  <c r="P46" i="25"/>
  <c r="N50" i="25"/>
  <c r="L51" i="25"/>
  <c r="T60" i="25"/>
  <c r="L68" i="25"/>
  <c r="T74" i="25"/>
  <c r="L91" i="25"/>
  <c r="T102" i="25"/>
  <c r="P114" i="25"/>
  <c r="L118" i="25"/>
  <c r="P170" i="25"/>
  <c r="N184" i="25"/>
  <c r="R207" i="25"/>
  <c r="L207" i="25"/>
  <c r="L237" i="25"/>
  <c r="R237" i="25"/>
  <c r="P237" i="25"/>
  <c r="R256" i="25"/>
  <c r="P256" i="25"/>
  <c r="P275" i="25"/>
  <c r="P280" i="25"/>
  <c r="L305" i="25"/>
  <c r="P321" i="25"/>
  <c r="L337" i="25"/>
  <c r="P428" i="25"/>
  <c r="R428" i="25"/>
  <c r="N428" i="25"/>
  <c r="L540" i="25"/>
  <c r="P545" i="25"/>
  <c r="T596" i="25"/>
  <c r="R596" i="25"/>
  <c r="P596" i="25"/>
  <c r="L596" i="25"/>
  <c r="R691" i="25"/>
  <c r="N691" i="25"/>
  <c r="R818" i="25"/>
  <c r="P818" i="25"/>
  <c r="R820" i="25"/>
  <c r="P820" i="25"/>
  <c r="L929" i="25"/>
  <c r="R929" i="25"/>
  <c r="P959" i="25"/>
  <c r="R959" i="25"/>
  <c r="N959" i="25"/>
  <c r="T990" i="25"/>
  <c r="R990" i="25"/>
  <c r="T213" i="25"/>
  <c r="R213" i="25"/>
  <c r="P213" i="25"/>
  <c r="T673" i="25"/>
  <c r="N673" i="25"/>
  <c r="R144" i="25"/>
  <c r="L144" i="25"/>
  <c r="N244" i="25"/>
  <c r="T244" i="25"/>
  <c r="P323" i="25"/>
  <c r="N323" i="25"/>
  <c r="L323" i="25"/>
  <c r="T497" i="25"/>
  <c r="R497" i="25"/>
  <c r="P497" i="25"/>
  <c r="P525" i="25"/>
  <c r="N525" i="25"/>
  <c r="L525" i="25"/>
  <c r="P908" i="25"/>
  <c r="T908" i="25"/>
  <c r="T951" i="25"/>
  <c r="P951" i="25"/>
  <c r="N951" i="25"/>
  <c r="N1004" i="25"/>
  <c r="P1004" i="25"/>
  <c r="N275" i="25"/>
  <c r="L280" i="25"/>
  <c r="P476" i="25"/>
  <c r="T476" i="25"/>
  <c r="R476" i="25"/>
  <c r="N476" i="25"/>
  <c r="P670" i="25"/>
  <c r="T670" i="25"/>
  <c r="T46" i="25"/>
  <c r="R50" i="25"/>
  <c r="R54" i="25"/>
  <c r="L63" i="25"/>
  <c r="N68" i="25"/>
  <c r="N83" i="25"/>
  <c r="P91" i="25"/>
  <c r="N105" i="25"/>
  <c r="L116" i="25"/>
  <c r="P125" i="25"/>
  <c r="L127" i="25"/>
  <c r="L137" i="25"/>
  <c r="L142" i="25"/>
  <c r="L151" i="25"/>
  <c r="P159" i="25"/>
  <c r="N159" i="25"/>
  <c r="N163" i="25"/>
  <c r="L172" i="25"/>
  <c r="N219" i="25"/>
  <c r="T273" i="25"/>
  <c r="P381" i="25"/>
  <c r="L381" i="25"/>
  <c r="L403" i="25"/>
  <c r="N497" i="25"/>
  <c r="R511" i="25"/>
  <c r="N537" i="25"/>
  <c r="R545" i="25"/>
  <c r="N554" i="25"/>
  <c r="T619" i="25"/>
  <c r="N619" i="25"/>
  <c r="P619" i="25"/>
  <c r="L619" i="25"/>
  <c r="L664" i="25"/>
  <c r="R664" i="25"/>
  <c r="N664" i="25"/>
  <c r="T664" i="25"/>
  <c r="P735" i="25"/>
  <c r="N735" i="25"/>
  <c r="T967" i="25"/>
  <c r="P967" i="25"/>
  <c r="L967" i="25"/>
  <c r="P987" i="25"/>
  <c r="R987" i="25"/>
  <c r="N1001" i="25"/>
  <c r="R342" i="25"/>
  <c r="T342" i="25"/>
  <c r="R614" i="25"/>
  <c r="P614" i="25"/>
  <c r="L614" i="25"/>
  <c r="T190" i="25"/>
  <c r="P190" i="25"/>
  <c r="T277" i="25"/>
  <c r="R277" i="25"/>
  <c r="P277" i="25"/>
  <c r="N277" i="25"/>
  <c r="R293" i="25"/>
  <c r="N293" i="25"/>
  <c r="T406" i="25"/>
  <c r="R406" i="25"/>
  <c r="N406" i="25"/>
  <c r="R438" i="25"/>
  <c r="L438" i="25"/>
  <c r="P458" i="25"/>
  <c r="T540" i="25"/>
  <c r="R540" i="25"/>
  <c r="P599" i="25"/>
  <c r="L599" i="25"/>
  <c r="R599" i="25"/>
  <c r="R698" i="25"/>
  <c r="L698" i="25"/>
  <c r="P774" i="25"/>
  <c r="N774" i="25"/>
  <c r="T962" i="25"/>
  <c r="L962" i="25"/>
  <c r="N42" i="25"/>
  <c r="R44" i="25"/>
  <c r="N46" i="25"/>
  <c r="L50" i="25"/>
  <c r="P132" i="25"/>
  <c r="L213" i="25"/>
  <c r="L301" i="25"/>
  <c r="L321" i="25"/>
  <c r="P342" i="25"/>
  <c r="R434" i="25"/>
  <c r="P470" i="25"/>
  <c r="T939" i="25"/>
  <c r="R939" i="25"/>
  <c r="P939" i="25"/>
  <c r="L939" i="25"/>
  <c r="L41" i="25"/>
  <c r="L45" i="25"/>
  <c r="L66" i="25"/>
  <c r="P68" i="25"/>
  <c r="T70" i="25"/>
  <c r="R83" i="25"/>
  <c r="L86" i="25"/>
  <c r="N87" i="25"/>
  <c r="R91" i="25"/>
  <c r="P105" i="25"/>
  <c r="N116" i="25"/>
  <c r="T130" i="25"/>
  <c r="L133" i="25"/>
  <c r="P137" i="25"/>
  <c r="R142" i="25"/>
  <c r="N151" i="25"/>
  <c r="T157" i="25"/>
  <c r="L157" i="25"/>
  <c r="R161" i="25"/>
  <c r="T163" i="25"/>
  <c r="P218" i="25"/>
  <c r="P232" i="25"/>
  <c r="N232" i="25"/>
  <c r="N237" i="25"/>
  <c r="L297" i="25"/>
  <c r="R297" i="25"/>
  <c r="P297" i="25"/>
  <c r="N297" i="25"/>
  <c r="R303" i="25"/>
  <c r="N303" i="25"/>
  <c r="L303" i="25"/>
  <c r="R361" i="25"/>
  <c r="P361" i="25"/>
  <c r="L361" i="25"/>
  <c r="N414" i="25"/>
  <c r="T414" i="25"/>
  <c r="T418" i="25"/>
  <c r="P434" i="25"/>
  <c r="P493" i="25"/>
  <c r="T493" i="25"/>
  <c r="N493" i="25"/>
  <c r="R512" i="25"/>
  <c r="P512" i="25"/>
  <c r="N512" i="25"/>
  <c r="T526" i="25"/>
  <c r="N580" i="25"/>
  <c r="P583" i="25"/>
  <c r="N583" i="25"/>
  <c r="L583" i="25"/>
  <c r="R583" i="25"/>
  <c r="R646" i="25"/>
  <c r="L646" i="25"/>
  <c r="N648" i="25"/>
  <c r="P648" i="25"/>
  <c r="L716" i="25"/>
  <c r="R716" i="25"/>
  <c r="P716" i="25"/>
  <c r="T798" i="25"/>
  <c r="R798" i="25"/>
  <c r="L801" i="25"/>
  <c r="L818" i="25"/>
  <c r="N929" i="25"/>
  <c r="P990" i="25"/>
  <c r="R349" i="25"/>
  <c r="R429" i="25"/>
  <c r="R439" i="25"/>
  <c r="R507" i="25"/>
  <c r="R522" i="25"/>
  <c r="T616" i="25"/>
  <c r="R616" i="25"/>
  <c r="P661" i="25"/>
  <c r="N661" i="25"/>
  <c r="T747" i="25"/>
  <c r="N747" i="25"/>
  <c r="T755" i="25"/>
  <c r="R755" i="25"/>
  <c r="P755" i="25"/>
  <c r="N755" i="25"/>
  <c r="T860" i="25"/>
  <c r="R860" i="25"/>
  <c r="P860" i="25"/>
  <c r="L860" i="25"/>
  <c r="T921" i="25"/>
  <c r="P921" i="25"/>
  <c r="P930" i="25"/>
  <c r="T930" i="25"/>
  <c r="N930" i="25"/>
  <c r="P947" i="25"/>
  <c r="N947" i="25"/>
  <c r="N1013" i="25"/>
  <c r="P1013" i="25"/>
  <c r="T1015" i="25"/>
  <c r="P1015" i="25"/>
  <c r="L1015" i="25"/>
  <c r="T535" i="25"/>
  <c r="N535" i="25"/>
  <c r="L535" i="25"/>
  <c r="R609" i="25"/>
  <c r="N609" i="25"/>
  <c r="T665" i="25"/>
  <c r="R665" i="25"/>
  <c r="P665" i="25"/>
  <c r="L665" i="25"/>
  <c r="L706" i="25"/>
  <c r="P706" i="25"/>
  <c r="N706" i="25"/>
  <c r="T871" i="25"/>
  <c r="R871" i="25"/>
  <c r="T944" i="25"/>
  <c r="R944" i="25"/>
  <c r="L944" i="25"/>
  <c r="L177" i="25"/>
  <c r="P199" i="25"/>
  <c r="R274" i="25"/>
  <c r="L314" i="25"/>
  <c r="L372" i="25"/>
  <c r="R374" i="25"/>
  <c r="L389" i="25"/>
  <c r="L396" i="25"/>
  <c r="L492" i="25"/>
  <c r="L515" i="25"/>
  <c r="P547" i="25"/>
  <c r="L547" i="25"/>
  <c r="N589" i="25"/>
  <c r="P616" i="25"/>
  <c r="P650" i="25"/>
  <c r="R712" i="25"/>
  <c r="N712" i="25"/>
  <c r="L712" i="25"/>
  <c r="T712" i="25"/>
  <c r="R734" i="25"/>
  <c r="L747" i="25"/>
  <c r="L755" i="25"/>
  <c r="R800" i="25"/>
  <c r="N800" i="25"/>
  <c r="T858" i="25"/>
  <c r="P858" i="25"/>
  <c r="L858" i="25"/>
  <c r="N860" i="25"/>
  <c r="T898" i="25"/>
  <c r="L898" i="25"/>
  <c r="L905" i="25"/>
  <c r="L921" i="25"/>
  <c r="L947" i="25"/>
  <c r="T982" i="25"/>
  <c r="R982" i="25"/>
  <c r="R998" i="25"/>
  <c r="P998" i="25"/>
  <c r="L1013" i="25"/>
  <c r="T1022" i="25"/>
  <c r="T532" i="25"/>
  <c r="R532" i="25"/>
  <c r="N532" i="25"/>
  <c r="R553" i="25"/>
  <c r="T553" i="25"/>
  <c r="T571" i="25"/>
  <c r="R571" i="25"/>
  <c r="N571" i="25"/>
  <c r="N630" i="25"/>
  <c r="P630" i="25"/>
  <c r="R681" i="25"/>
  <c r="N681" i="25"/>
  <c r="R729" i="25"/>
  <c r="L729" i="25"/>
  <c r="R782" i="25"/>
  <c r="T790" i="25"/>
  <c r="R790" i="25"/>
  <c r="N790" i="25"/>
  <c r="T804" i="25"/>
  <c r="N804" i="25"/>
  <c r="T845" i="25"/>
  <c r="P845" i="25"/>
  <c r="L845" i="25"/>
  <c r="R921" i="25"/>
  <c r="T934" i="25"/>
  <c r="R934" i="25"/>
  <c r="P934" i="25"/>
  <c r="P963" i="25"/>
  <c r="R963" i="25"/>
  <c r="P980" i="25"/>
  <c r="N980" i="25"/>
  <c r="T986" i="25"/>
  <c r="R603" i="25"/>
  <c r="P701" i="25"/>
  <c r="P745" i="25"/>
  <c r="P812" i="25"/>
  <c r="T819" i="25"/>
  <c r="P850" i="25"/>
  <c r="R895" i="25"/>
  <c r="N918" i="25"/>
  <c r="P919" i="25"/>
  <c r="T926" i="25"/>
  <c r="P937" i="25"/>
  <c r="T997" i="25"/>
  <c r="N549" i="25"/>
  <c r="N551" i="25"/>
  <c r="L561" i="25"/>
  <c r="P687" i="25"/>
  <c r="L694" i="25"/>
  <c r="L704" i="25"/>
  <c r="N720" i="25"/>
  <c r="L770" i="25"/>
  <c r="P777" i="25"/>
  <c r="R806" i="25"/>
  <c r="N811" i="25"/>
  <c r="N827" i="25"/>
  <c r="P551" i="25"/>
  <c r="N561" i="25"/>
  <c r="T567" i="25"/>
  <c r="N576" i="25"/>
  <c r="P591" i="25"/>
  <c r="P694" i="25"/>
  <c r="P704" i="25"/>
  <c r="P770" i="25"/>
  <c r="R834" i="25"/>
  <c r="R853" i="25"/>
  <c r="N837" i="25"/>
  <c r="N866" i="25"/>
  <c r="N969" i="25"/>
  <c r="L1005" i="25"/>
  <c r="L1018" i="25"/>
  <c r="T58" i="25"/>
  <c r="P58" i="25"/>
  <c r="N58" i="25"/>
  <c r="L58" i="25"/>
  <c r="N110" i="25"/>
  <c r="T106" i="25"/>
  <c r="R106" i="25"/>
  <c r="P106" i="25"/>
  <c r="N106" i="25"/>
  <c r="L106" i="25"/>
  <c r="T81" i="25"/>
  <c r="R81" i="25"/>
  <c r="P81" i="25"/>
  <c r="L81" i="25"/>
  <c r="P65" i="25"/>
  <c r="L65" i="25"/>
  <c r="T65" i="25"/>
  <c r="T101" i="25"/>
  <c r="R101" i="25"/>
  <c r="P101" i="25"/>
  <c r="L101" i="25"/>
  <c r="R154" i="25"/>
  <c r="L154" i="25"/>
  <c r="R58" i="25"/>
  <c r="P52" i="25"/>
  <c r="T52" i="25"/>
  <c r="N52" i="25"/>
  <c r="R143" i="25"/>
  <c r="L143" i="25"/>
  <c r="P143" i="25"/>
  <c r="T143" i="25"/>
  <c r="N143" i="25"/>
  <c r="L209" i="25"/>
  <c r="P209" i="25"/>
  <c r="R209" i="25"/>
  <c r="N209" i="25"/>
  <c r="N230" i="25"/>
  <c r="T258" i="25"/>
  <c r="N258" i="25"/>
  <c r="L258" i="25"/>
  <c r="N369" i="25"/>
  <c r="R369" i="25"/>
  <c r="T369" i="25"/>
  <c r="P369" i="25"/>
  <c r="L369" i="25"/>
  <c r="N585" i="25"/>
  <c r="T585" i="25"/>
  <c r="R585" i="25"/>
  <c r="L60" i="25"/>
  <c r="P75" i="25"/>
  <c r="R75" i="25"/>
  <c r="T88" i="25"/>
  <c r="R88" i="25"/>
  <c r="T119" i="25"/>
  <c r="P119" i="25"/>
  <c r="T129" i="25"/>
  <c r="R129" i="25"/>
  <c r="P129" i="25"/>
  <c r="P136" i="25"/>
  <c r="N136" i="25"/>
  <c r="L136" i="25"/>
  <c r="R162" i="25"/>
  <c r="P164" i="25"/>
  <c r="N164" i="25"/>
  <c r="T165" i="25"/>
  <c r="L165" i="25"/>
  <c r="P165" i="25"/>
  <c r="T175" i="25"/>
  <c r="P175" i="25"/>
  <c r="T185" i="25"/>
  <c r="R185" i="25"/>
  <c r="P185" i="25"/>
  <c r="T203" i="25"/>
  <c r="R203" i="25"/>
  <c r="P203" i="25"/>
  <c r="L203" i="25"/>
  <c r="T268" i="25"/>
  <c r="N268" i="25"/>
  <c r="P268" i="25"/>
  <c r="L268" i="25"/>
  <c r="L283" i="25"/>
  <c r="R283" i="25"/>
  <c r="P283" i="25"/>
  <c r="N283" i="25"/>
  <c r="T324" i="25"/>
  <c r="P324" i="25"/>
  <c r="L324" i="25"/>
  <c r="R324" i="25"/>
  <c r="P336" i="25"/>
  <c r="T336" i="25"/>
  <c r="L336" i="25"/>
  <c r="N336" i="25"/>
  <c r="T474" i="25"/>
  <c r="N474" i="25"/>
  <c r="L474" i="25"/>
  <c r="R474" i="25"/>
  <c r="P474" i="25"/>
  <c r="R514" i="25"/>
  <c r="N514" i="25"/>
  <c r="L715" i="25"/>
  <c r="P715" i="25"/>
  <c r="R715" i="25"/>
  <c r="P787" i="25"/>
  <c r="T787" i="25"/>
  <c r="P122" i="25"/>
  <c r="N147" i="25"/>
  <c r="L147" i="25"/>
  <c r="T147" i="25"/>
  <c r="P147" i="25"/>
  <c r="T152" i="25"/>
  <c r="L152" i="25"/>
  <c r="R152" i="25"/>
  <c r="N178" i="25"/>
  <c r="R178" i="25"/>
  <c r="T180" i="25"/>
  <c r="L180" i="25"/>
  <c r="R180" i="25"/>
  <c r="N211" i="25"/>
  <c r="L211" i="25"/>
  <c r="L227" i="25"/>
  <c r="N227" i="25"/>
  <c r="L230" i="25"/>
  <c r="P240" i="25"/>
  <c r="R240" i="25"/>
  <c r="N240" i="25"/>
  <c r="P696" i="25"/>
  <c r="L696" i="25"/>
  <c r="R51" i="25"/>
  <c r="P51" i="25"/>
  <c r="N51" i="25"/>
  <c r="R56" i="25"/>
  <c r="P56" i="25"/>
  <c r="N56" i="25"/>
  <c r="R59" i="25"/>
  <c r="T59" i="25"/>
  <c r="N59" i="25"/>
  <c r="P72" i="25"/>
  <c r="T72" i="25"/>
  <c r="N72" i="25"/>
  <c r="L77" i="25"/>
  <c r="P77" i="25"/>
  <c r="N77" i="25"/>
  <c r="L88" i="25"/>
  <c r="T111" i="25"/>
  <c r="R111" i="25"/>
  <c r="R119" i="25"/>
  <c r="P141" i="25"/>
  <c r="N141" i="25"/>
  <c r="L141" i="25"/>
  <c r="L158" i="25"/>
  <c r="T158" i="25"/>
  <c r="L164" i="25"/>
  <c r="P171" i="25"/>
  <c r="N171" i="25"/>
  <c r="L175" i="25"/>
  <c r="T194" i="25"/>
  <c r="T223" i="25"/>
  <c r="L223" i="25"/>
  <c r="P223" i="25"/>
  <c r="R230" i="25"/>
  <c r="P258" i="25"/>
  <c r="R529" i="25"/>
  <c r="T529" i="25"/>
  <c r="N529" i="25"/>
  <c r="P566" i="25"/>
  <c r="R566" i="25"/>
  <c r="N566" i="25"/>
  <c r="L566" i="25"/>
  <c r="N53" i="25"/>
  <c r="T53" i="25"/>
  <c r="L117" i="25"/>
  <c r="N120" i="25"/>
  <c r="T120" i="25"/>
  <c r="L123" i="25"/>
  <c r="T123" i="25"/>
  <c r="R150" i="25"/>
  <c r="P150" i="25"/>
  <c r="P157" i="25"/>
  <c r="R157" i="25"/>
  <c r="P178" i="25"/>
  <c r="L187" i="25"/>
  <c r="N201" i="25"/>
  <c r="T210" i="25"/>
  <c r="L210" i="25"/>
  <c r="P210" i="25"/>
  <c r="N210" i="25"/>
  <c r="R210" i="25"/>
  <c r="P212" i="25"/>
  <c r="R212" i="25"/>
  <c r="L240" i="25"/>
  <c r="T242" i="25"/>
  <c r="R258" i="25"/>
  <c r="L265" i="25"/>
  <c r="R265" i="25"/>
  <c r="P265" i="25"/>
  <c r="T287" i="25"/>
  <c r="L287" i="25"/>
  <c r="N287" i="25"/>
  <c r="L364" i="25"/>
  <c r="P510" i="25"/>
  <c r="T510" i="25"/>
  <c r="L510" i="25"/>
  <c r="T1008" i="25"/>
  <c r="R1008" i="25"/>
  <c r="P1008" i="25"/>
  <c r="L1008" i="25"/>
  <c r="T56" i="25"/>
  <c r="T61" i="25"/>
  <c r="L61" i="25"/>
  <c r="P61" i="25"/>
  <c r="N75" i="25"/>
  <c r="R77" i="25"/>
  <c r="L85" i="25"/>
  <c r="R85" i="25"/>
  <c r="P85" i="25"/>
  <c r="N85" i="25"/>
  <c r="P88" i="25"/>
  <c r="P111" i="25"/>
  <c r="T125" i="25"/>
  <c r="L125" i="25"/>
  <c r="N125" i="25"/>
  <c r="R136" i="25"/>
  <c r="N152" i="25"/>
  <c r="R158" i="25"/>
  <c r="R165" i="25"/>
  <c r="T172" i="25"/>
  <c r="P172" i="25"/>
  <c r="N172" i="25"/>
  <c r="R173" i="25"/>
  <c r="N173" i="25"/>
  <c r="L179" i="25"/>
  <c r="R179" i="25"/>
  <c r="N179" i="25"/>
  <c r="N180" i="25"/>
  <c r="L185" i="25"/>
  <c r="P202" i="25"/>
  <c r="L202" i="25"/>
  <c r="T204" i="25"/>
  <c r="N204" i="25"/>
  <c r="R223" i="25"/>
  <c r="P227" i="25"/>
  <c r="P236" i="25"/>
  <c r="L257" i="25"/>
  <c r="R257" i="25"/>
  <c r="P257" i="25"/>
  <c r="T261" i="25"/>
  <c r="L261" i="25"/>
  <c r="P261" i="25"/>
  <c r="T262" i="25"/>
  <c r="L267" i="25"/>
  <c r="R267" i="25"/>
  <c r="P267" i="25"/>
  <c r="N267" i="25"/>
  <c r="N326" i="25"/>
  <c r="T331" i="25"/>
  <c r="R331" i="25"/>
  <c r="P331" i="25"/>
  <c r="P332" i="25"/>
  <c r="T334" i="25"/>
  <c r="L334" i="25"/>
  <c r="R334" i="25"/>
  <c r="P334" i="25"/>
  <c r="P479" i="25"/>
  <c r="T479" i="25"/>
  <c r="N479" i="25"/>
  <c r="L685" i="25"/>
  <c r="P685" i="25"/>
  <c r="R685" i="25"/>
  <c r="N685" i="25"/>
  <c r="T685" i="25"/>
  <c r="T40" i="25"/>
  <c r="P40" i="25"/>
  <c r="N40" i="25"/>
  <c r="L53" i="25"/>
  <c r="P55" i="25"/>
  <c r="N55" i="25"/>
  <c r="P60" i="25"/>
  <c r="N60" i="25"/>
  <c r="P152" i="25"/>
  <c r="L156" i="25"/>
  <c r="T156" i="25"/>
  <c r="R156" i="25"/>
  <c r="N156" i="25"/>
  <c r="L162" i="25"/>
  <c r="T176" i="25"/>
  <c r="N176" i="25"/>
  <c r="P180" i="25"/>
  <c r="T193" i="25"/>
  <c r="P193" i="25"/>
  <c r="L193" i="25"/>
  <c r="T195" i="25"/>
  <c r="L195" i="25"/>
  <c r="R195" i="25"/>
  <c r="L212" i="25"/>
  <c r="T220" i="25"/>
  <c r="R220" i="25"/>
  <c r="P220" i="25"/>
  <c r="N220" i="25"/>
  <c r="R227" i="25"/>
  <c r="T233" i="25"/>
  <c r="R233" i="25"/>
  <c r="T319" i="25"/>
  <c r="P319" i="25"/>
  <c r="P353" i="25"/>
  <c r="L353" i="25"/>
  <c r="N353" i="25"/>
  <c r="T353" i="25"/>
  <c r="R353" i="25"/>
  <c r="T363" i="25"/>
  <c r="N363" i="25"/>
  <c r="P363" i="25"/>
  <c r="R363" i="25"/>
  <c r="P412" i="25"/>
  <c r="N412" i="25"/>
  <c r="T48" i="25"/>
  <c r="R48" i="25"/>
  <c r="P53" i="25"/>
  <c r="T63" i="25"/>
  <c r="P63" i="25"/>
  <c r="R86" i="25"/>
  <c r="P86" i="25"/>
  <c r="N86" i="25"/>
  <c r="P92" i="25"/>
  <c r="N92" i="25"/>
  <c r="T96" i="25"/>
  <c r="P96" i="25"/>
  <c r="N96" i="25"/>
  <c r="R96" i="25"/>
  <c r="L138" i="25"/>
  <c r="R138" i="25"/>
  <c r="P138" i="25"/>
  <c r="N138" i="25"/>
  <c r="R147" i="25"/>
  <c r="N162" i="25"/>
  <c r="T168" i="25"/>
  <c r="P168" i="25"/>
  <c r="R170" i="25"/>
  <c r="N202" i="25"/>
  <c r="N212" i="25"/>
  <c r="P222" i="25"/>
  <c r="L222" i="25"/>
  <c r="T255" i="25"/>
  <c r="R255" i="25"/>
  <c r="P287" i="25"/>
  <c r="P289" i="25"/>
  <c r="N289" i="25"/>
  <c r="T289" i="25"/>
  <c r="T311" i="25"/>
  <c r="R311" i="25"/>
  <c r="N311" i="25"/>
  <c r="L311" i="25"/>
  <c r="P311" i="25"/>
  <c r="R366" i="25"/>
  <c r="P366" i="25"/>
  <c r="T380" i="25"/>
  <c r="L380" i="25"/>
  <c r="R539" i="25"/>
  <c r="N539" i="25"/>
  <c r="T539" i="25"/>
  <c r="P604" i="25"/>
  <c r="T604" i="25"/>
  <c r="L658" i="25"/>
  <c r="P658" i="25"/>
  <c r="P663" i="25"/>
  <c r="T663" i="25"/>
  <c r="N663" i="25"/>
  <c r="L663" i="25"/>
  <c r="N638" i="25"/>
  <c r="T638" i="25"/>
  <c r="P638" i="25"/>
  <c r="T672" i="25"/>
  <c r="N672" i="25"/>
  <c r="N702" i="25"/>
  <c r="T702" i="25"/>
  <c r="L702" i="25"/>
  <c r="N761" i="25"/>
  <c r="T761" i="25"/>
  <c r="T838" i="25"/>
  <c r="L838" i="25"/>
  <c r="P838" i="25"/>
  <c r="N838" i="25"/>
  <c r="R838" i="25"/>
  <c r="T869" i="25"/>
  <c r="P869" i="25"/>
  <c r="N869" i="25"/>
  <c r="L869" i="25"/>
  <c r="R869" i="25"/>
  <c r="R1016" i="25"/>
  <c r="T1016" i="25"/>
  <c r="L1016" i="25"/>
  <c r="R43" i="25"/>
  <c r="T66" i="25"/>
  <c r="R74" i="25"/>
  <c r="L103" i="25"/>
  <c r="R118" i="25"/>
  <c r="L126" i="25"/>
  <c r="T153" i="25"/>
  <c r="N167" i="25"/>
  <c r="R177" i="25"/>
  <c r="R190" i="25"/>
  <c r="R263" i="25"/>
  <c r="L263" i="25"/>
  <c r="L293" i="25"/>
  <c r="T360" i="25"/>
  <c r="N360" i="25"/>
  <c r="R395" i="25"/>
  <c r="T395" i="25"/>
  <c r="N395" i="25"/>
  <c r="T401" i="25"/>
  <c r="R401" i="25"/>
  <c r="L401" i="25"/>
  <c r="P401" i="25"/>
  <c r="L453" i="25"/>
  <c r="N453" i="25"/>
  <c r="T453" i="25"/>
  <c r="T457" i="25"/>
  <c r="L457" i="25"/>
  <c r="R457" i="25"/>
  <c r="P499" i="25"/>
  <c r="R499" i="25"/>
  <c r="N499" i="25"/>
  <c r="L499" i="25"/>
  <c r="T822" i="25"/>
  <c r="R822" i="25"/>
  <c r="L822" i="25"/>
  <c r="N822" i="25"/>
  <c r="P822" i="25"/>
  <c r="T832" i="25"/>
  <c r="L832" i="25"/>
  <c r="R832" i="25"/>
  <c r="P832" i="25"/>
  <c r="N832" i="25"/>
  <c r="T362" i="25"/>
  <c r="P362" i="25"/>
  <c r="P466" i="25"/>
  <c r="T466" i="25"/>
  <c r="N466" i="25"/>
  <c r="T487" i="25"/>
  <c r="P487" i="25"/>
  <c r="R487" i="25"/>
  <c r="N487" i="25"/>
  <c r="T861" i="25"/>
  <c r="L861" i="25"/>
  <c r="T50" i="25"/>
  <c r="R103" i="25"/>
  <c r="R184" i="25"/>
  <c r="R218" i="25"/>
  <c r="T238" i="25"/>
  <c r="R238" i="25"/>
  <c r="L247" i="25"/>
  <c r="P247" i="25"/>
  <c r="T248" i="25"/>
  <c r="L248" i="25"/>
  <c r="N266" i="25"/>
  <c r="R273" i="25"/>
  <c r="T284" i="25"/>
  <c r="L284" i="25"/>
  <c r="R312" i="25"/>
  <c r="P312" i="25"/>
  <c r="T321" i="25"/>
  <c r="N321" i="25"/>
  <c r="N347" i="25"/>
  <c r="R347" i="25"/>
  <c r="N379" i="25"/>
  <c r="L379" i="25"/>
  <c r="P379" i="25"/>
  <c r="N390" i="25"/>
  <c r="T390" i="25"/>
  <c r="N430" i="25"/>
  <c r="T430" i="25"/>
  <c r="P430" i="25"/>
  <c r="P457" i="25"/>
  <c r="T496" i="25"/>
  <c r="R496" i="25"/>
  <c r="L496" i="25"/>
  <c r="L483" i="25"/>
  <c r="T483" i="25"/>
  <c r="N483" i="25"/>
  <c r="R656" i="25"/>
  <c r="N656" i="25"/>
  <c r="T656" i="25"/>
  <c r="P656" i="25"/>
  <c r="L917" i="25"/>
  <c r="R917" i="25"/>
  <c r="N917" i="25"/>
  <c r="T917" i="25"/>
  <c r="L340" i="25"/>
  <c r="T340" i="25"/>
  <c r="N340" i="25"/>
  <c r="R382" i="25"/>
  <c r="P382" i="25"/>
  <c r="N382" i="25"/>
  <c r="T386" i="25"/>
  <c r="P386" i="25"/>
  <c r="N404" i="25"/>
  <c r="L404" i="25"/>
  <c r="T404" i="25"/>
  <c r="T419" i="25"/>
  <c r="N419" i="25"/>
  <c r="L419" i="25"/>
  <c r="R419" i="25"/>
  <c r="T464" i="25"/>
  <c r="P464" i="25"/>
  <c r="T467" i="25"/>
  <c r="N467" i="25"/>
  <c r="P467" i="25"/>
  <c r="R467" i="25"/>
  <c r="N468" i="25"/>
  <c r="L487" i="25"/>
  <c r="P631" i="25"/>
  <c r="N631" i="25"/>
  <c r="L631" i="25"/>
  <c r="L656" i="25"/>
  <c r="T757" i="25"/>
  <c r="L757" i="25"/>
  <c r="R757" i="25"/>
  <c r="N757" i="25"/>
  <c r="T794" i="25"/>
  <c r="T891" i="25"/>
  <c r="N891" i="25"/>
  <c r="T416" i="25"/>
  <c r="L416" i="25"/>
  <c r="N416" i="25"/>
  <c r="L530" i="25"/>
  <c r="R530" i="25"/>
  <c r="P530" i="25"/>
  <c r="N530" i="25"/>
  <c r="T957" i="25"/>
  <c r="P957" i="25"/>
  <c r="L957" i="25"/>
  <c r="R957" i="25"/>
  <c r="N957" i="25"/>
  <c r="T103" i="25"/>
  <c r="R126" i="25"/>
  <c r="R146" i="25"/>
  <c r="T200" i="25"/>
  <c r="N200" i="25"/>
  <c r="L218" i="25"/>
  <c r="T228" i="25"/>
  <c r="L228" i="25"/>
  <c r="R228" i="25"/>
  <c r="P260" i="25"/>
  <c r="L260" i="25"/>
  <c r="T293" i="25"/>
  <c r="P293" i="25"/>
  <c r="T297" i="25"/>
  <c r="T341" i="25"/>
  <c r="P341" i="25"/>
  <c r="T345" i="25"/>
  <c r="P393" i="25"/>
  <c r="L393" i="25"/>
  <c r="T393" i="25"/>
  <c r="T41" i="25"/>
  <c r="L43" i="25"/>
  <c r="R45" i="25"/>
  <c r="L74" i="25"/>
  <c r="P78" i="25"/>
  <c r="L94" i="25"/>
  <c r="R95" i="25"/>
  <c r="R105" i="25"/>
  <c r="R116" i="25"/>
  <c r="L128" i="25"/>
  <c r="T133" i="25"/>
  <c r="R137" i="25"/>
  <c r="L184" i="25"/>
  <c r="T189" i="25"/>
  <c r="N190" i="25"/>
  <c r="L192" i="25"/>
  <c r="R200" i="25"/>
  <c r="L217" i="25"/>
  <c r="P217" i="25"/>
  <c r="R232" i="25"/>
  <c r="R241" i="25"/>
  <c r="R243" i="25"/>
  <c r="L249" i="25"/>
  <c r="P264" i="25"/>
  <c r="L277" i="25"/>
  <c r="T279" i="25"/>
  <c r="R279" i="25"/>
  <c r="T290" i="25"/>
  <c r="R294" i="25"/>
  <c r="N294" i="25"/>
  <c r="T295" i="25"/>
  <c r="L312" i="25"/>
  <c r="L322" i="25"/>
  <c r="R338" i="25"/>
  <c r="L347" i="25"/>
  <c r="T354" i="25"/>
  <c r="L354" i="25"/>
  <c r="L362" i="25"/>
  <c r="P370" i="25"/>
  <c r="R370" i="25"/>
  <c r="L374" i="25"/>
  <c r="P374" i="25"/>
  <c r="P416" i="25"/>
  <c r="T477" i="25"/>
  <c r="R477" i="25"/>
  <c r="L477" i="25"/>
  <c r="N477" i="25"/>
  <c r="N513" i="25"/>
  <c r="T513" i="25"/>
  <c r="P513" i="25"/>
  <c r="L518" i="25"/>
  <c r="T518" i="25"/>
  <c r="P518" i="25"/>
  <c r="P524" i="25"/>
  <c r="T524" i="25"/>
  <c r="N524" i="25"/>
  <c r="R682" i="25"/>
  <c r="L682" i="25"/>
  <c r="T682" i="25"/>
  <c r="P682" i="25"/>
  <c r="N682" i="25"/>
  <c r="R766" i="25"/>
  <c r="T766" i="25"/>
  <c r="L766" i="25"/>
  <c r="N766" i="25"/>
  <c r="T411" i="25"/>
  <c r="N411" i="25"/>
  <c r="P411" i="25"/>
  <c r="T444" i="25"/>
  <c r="N444" i="25"/>
  <c r="R444" i="25"/>
  <c r="T454" i="25"/>
  <c r="L454" i="25"/>
  <c r="N454" i="25"/>
  <c r="P527" i="25"/>
  <c r="L527" i="25"/>
  <c r="N527" i="25"/>
  <c r="P573" i="25"/>
  <c r="N573" i="25"/>
  <c r="L573" i="25"/>
  <c r="P593" i="25"/>
  <c r="R593" i="25"/>
  <c r="P601" i="25"/>
  <c r="N601" i="25"/>
  <c r="R601" i="25"/>
  <c r="L601" i="25"/>
  <c r="T662" i="25"/>
  <c r="R785" i="25"/>
  <c r="T785" i="25"/>
  <c r="N785" i="25"/>
  <c r="L785" i="25"/>
  <c r="N350" i="25"/>
  <c r="T351" i="25"/>
  <c r="P351" i="25"/>
  <c r="R351" i="25"/>
  <c r="T381" i="25"/>
  <c r="N381" i="25"/>
  <c r="T409" i="25"/>
  <c r="L409" i="25"/>
  <c r="N409" i="25"/>
  <c r="L415" i="25"/>
  <c r="P415" i="25"/>
  <c r="T426" i="25"/>
  <c r="N426" i="25"/>
  <c r="R426" i="25"/>
  <c r="T431" i="25"/>
  <c r="T441" i="25"/>
  <c r="L444" i="25"/>
  <c r="T470" i="25"/>
  <c r="L482" i="25"/>
  <c r="N484" i="25"/>
  <c r="T502" i="25"/>
  <c r="N502" i="25"/>
  <c r="R502" i="25"/>
  <c r="T505" i="25"/>
  <c r="L505" i="25"/>
  <c r="N505" i="25"/>
  <c r="P509" i="25"/>
  <c r="R509" i="25"/>
  <c r="T512" i="25"/>
  <c r="L512" i="25"/>
  <c r="P517" i="25"/>
  <c r="N517" i="25"/>
  <c r="P519" i="25"/>
  <c r="N519" i="25"/>
  <c r="P534" i="25"/>
  <c r="N534" i="25"/>
  <c r="L534" i="25"/>
  <c r="T534" i="25"/>
  <c r="P535" i="25"/>
  <c r="N562" i="25"/>
  <c r="T562" i="25"/>
  <c r="T573" i="25"/>
  <c r="N593" i="25"/>
  <c r="T689" i="25"/>
  <c r="N689" i="25"/>
  <c r="L816" i="25"/>
  <c r="N816" i="25"/>
  <c r="P894" i="25"/>
  <c r="T894" i="25"/>
  <c r="N894" i="25"/>
  <c r="L900" i="25"/>
  <c r="T900" i="25"/>
  <c r="R276" i="25"/>
  <c r="R280" i="25"/>
  <c r="N280" i="25"/>
  <c r="R288" i="25"/>
  <c r="T288" i="25"/>
  <c r="T303" i="25"/>
  <c r="P303" i="25"/>
  <c r="N329" i="25"/>
  <c r="R329" i="25"/>
  <c r="T361" i="25"/>
  <c r="N361" i="25"/>
  <c r="L365" i="25"/>
  <c r="R365" i="25"/>
  <c r="R381" i="25"/>
  <c r="T391" i="25"/>
  <c r="P391" i="25"/>
  <c r="R391" i="25"/>
  <c r="R411" i="25"/>
  <c r="R417" i="25"/>
  <c r="L417" i="25"/>
  <c r="L434" i="25"/>
  <c r="T436" i="25"/>
  <c r="N436" i="25"/>
  <c r="R436" i="25"/>
  <c r="N442" i="25"/>
  <c r="L442" i="25"/>
  <c r="N443" i="25"/>
  <c r="P443" i="25"/>
  <c r="P454" i="25"/>
  <c r="T459" i="25"/>
  <c r="N459" i="25"/>
  <c r="R465" i="25"/>
  <c r="N465" i="25"/>
  <c r="P484" i="25"/>
  <c r="T525" i="25"/>
  <c r="R525" i="25"/>
  <c r="R527" i="25"/>
  <c r="R535" i="25"/>
  <c r="N574" i="25"/>
  <c r="L574" i="25"/>
  <c r="T574" i="25"/>
  <c r="R626" i="25"/>
  <c r="N626" i="25"/>
  <c r="L626" i="25"/>
  <c r="T626" i="25"/>
  <c r="T634" i="25"/>
  <c r="L634" i="25"/>
  <c r="R634" i="25"/>
  <c r="P634" i="25"/>
  <c r="T643" i="25"/>
  <c r="P643" i="25"/>
  <c r="T645" i="25"/>
  <c r="L645" i="25"/>
  <c r="N645" i="25"/>
  <c r="P645" i="25"/>
  <c r="R666" i="25"/>
  <c r="N666" i="25"/>
  <c r="T666" i="25"/>
  <c r="P666" i="25"/>
  <c r="T675" i="25"/>
  <c r="N675" i="25"/>
  <c r="R675" i="25"/>
  <c r="P675" i="25"/>
  <c r="P723" i="25"/>
  <c r="R723" i="25"/>
  <c r="T723" i="25"/>
  <c r="N723" i="25"/>
  <c r="L723" i="25"/>
  <c r="T792" i="25"/>
  <c r="L792" i="25"/>
  <c r="N792" i="25"/>
  <c r="R792" i="25"/>
  <c r="P792" i="25"/>
  <c r="T863" i="25"/>
  <c r="P863" i="25"/>
  <c r="R863" i="25"/>
  <c r="L863" i="25"/>
  <c r="L517" i="25"/>
  <c r="R541" i="25"/>
  <c r="P541" i="25"/>
  <c r="T629" i="25"/>
  <c r="L629" i="25"/>
  <c r="R629" i="25"/>
  <c r="N629" i="25"/>
  <c r="T740" i="25"/>
  <c r="L740" i="25"/>
  <c r="N355" i="25"/>
  <c r="T372" i="25"/>
  <c r="T389" i="25"/>
  <c r="P396" i="25"/>
  <c r="P406" i="25"/>
  <c r="L428" i="25"/>
  <c r="L449" i="25"/>
  <c r="L476" i="25"/>
  <c r="N494" i="25"/>
  <c r="L504" i="25"/>
  <c r="L532" i="25"/>
  <c r="L537" i="25"/>
  <c r="P540" i="25"/>
  <c r="P548" i="25"/>
  <c r="T558" i="25"/>
  <c r="N558" i="25"/>
  <c r="R558" i="25"/>
  <c r="P580" i="25"/>
  <c r="T580" i="25"/>
  <c r="T599" i="25"/>
  <c r="N599" i="25"/>
  <c r="N610" i="25"/>
  <c r="R613" i="25"/>
  <c r="T624" i="25"/>
  <c r="L624" i="25"/>
  <c r="R624" i="25"/>
  <c r="T630" i="25"/>
  <c r="T655" i="25"/>
  <c r="P655" i="25"/>
  <c r="N655" i="25"/>
  <c r="R655" i="25"/>
  <c r="T691" i="25"/>
  <c r="L691" i="25"/>
  <c r="P691" i="25"/>
  <c r="T709" i="25"/>
  <c r="P709" i="25"/>
  <c r="R709" i="25"/>
  <c r="T720" i="25"/>
  <c r="R751" i="25"/>
  <c r="T751" i="25"/>
  <c r="T760" i="25"/>
  <c r="T765" i="25"/>
  <c r="R765" i="25"/>
  <c r="N765" i="25"/>
  <c r="L765" i="25"/>
  <c r="N772" i="25"/>
  <c r="R772" i="25"/>
  <c r="T772" i="25"/>
  <c r="R799" i="25"/>
  <c r="T799" i="25"/>
  <c r="N799" i="25"/>
  <c r="T807" i="25"/>
  <c r="T810" i="25"/>
  <c r="R810" i="25"/>
  <c r="P810" i="25"/>
  <c r="L810" i="25"/>
  <c r="T841" i="25"/>
  <c r="L841" i="25"/>
  <c r="P841" i="25"/>
  <c r="P989" i="25"/>
  <c r="R989" i="25"/>
  <c r="N989" i="25"/>
  <c r="L989" i="25"/>
  <c r="T989" i="25"/>
  <c r="P532" i="25"/>
  <c r="R537" i="25"/>
  <c r="P550" i="25"/>
  <c r="T551" i="25"/>
  <c r="R561" i="25"/>
  <c r="P587" i="25"/>
  <c r="N587" i="25"/>
  <c r="P688" i="25"/>
  <c r="R688" i="25"/>
  <c r="N732" i="25"/>
  <c r="R732" i="25"/>
  <c r="P732" i="25"/>
  <c r="T732" i="25"/>
  <c r="T828" i="25"/>
  <c r="R828" i="25"/>
  <c r="L828" i="25"/>
  <c r="N872" i="25"/>
  <c r="L872" i="25"/>
  <c r="P890" i="25"/>
  <c r="T554" i="25"/>
  <c r="P560" i="25"/>
  <c r="N560" i="25"/>
  <c r="T637" i="25"/>
  <c r="L637" i="25"/>
  <c r="P637" i="25"/>
  <c r="L725" i="25"/>
  <c r="P725" i="25"/>
  <c r="T741" i="25"/>
  <c r="R741" i="25"/>
  <c r="T802" i="25"/>
  <c r="P802" i="25"/>
  <c r="L802" i="25"/>
  <c r="R802" i="25"/>
  <c r="T833" i="25"/>
  <c r="P833" i="25"/>
  <c r="N976" i="25"/>
  <c r="P976" i="25"/>
  <c r="R389" i="25"/>
  <c r="T428" i="25"/>
  <c r="R449" i="25"/>
  <c r="R452" i="25"/>
  <c r="R489" i="25"/>
  <c r="R543" i="25"/>
  <c r="N543" i="25"/>
  <c r="T568" i="25"/>
  <c r="P568" i="25"/>
  <c r="T586" i="25"/>
  <c r="L586" i="25"/>
  <c r="T607" i="25"/>
  <c r="P607" i="25"/>
  <c r="P621" i="25"/>
  <c r="L621" i="25"/>
  <c r="N621" i="25"/>
  <c r="N635" i="25"/>
  <c r="P635" i="25"/>
  <c r="T674" i="25"/>
  <c r="N674" i="25"/>
  <c r="P703" i="25"/>
  <c r="L703" i="25"/>
  <c r="P710" i="25"/>
  <c r="T739" i="25"/>
  <c r="R739" i="25"/>
  <c r="L739" i="25"/>
  <c r="P739" i="25"/>
  <c r="T771" i="25"/>
  <c r="N771" i="25"/>
  <c r="R771" i="25"/>
  <c r="T775" i="25"/>
  <c r="R775" i="25"/>
  <c r="L775" i="25"/>
  <c r="P851" i="25"/>
  <c r="L851" i="25"/>
  <c r="N854" i="25"/>
  <c r="T854" i="25"/>
  <c r="T897" i="25"/>
  <c r="P897" i="25"/>
  <c r="N897" i="25"/>
  <c r="L897" i="25"/>
  <c r="R897" i="25"/>
  <c r="N902" i="25"/>
  <c r="T911" i="25"/>
  <c r="L911" i="25"/>
  <c r="P911" i="25"/>
  <c r="R911" i="25"/>
  <c r="N911" i="25"/>
  <c r="R576" i="25"/>
  <c r="P590" i="25"/>
  <c r="R606" i="25"/>
  <c r="L611" i="25"/>
  <c r="T711" i="25"/>
  <c r="P711" i="25"/>
  <c r="P731" i="25"/>
  <c r="T731" i="25"/>
  <c r="L753" i="25"/>
  <c r="T753" i="25"/>
  <c r="P779" i="25"/>
  <c r="T779" i="25"/>
  <c r="P783" i="25"/>
  <c r="L783" i="25"/>
  <c r="T783" i="25"/>
  <c r="T878" i="25"/>
  <c r="P878" i="25"/>
  <c r="T907" i="25"/>
  <c r="P907" i="25"/>
  <c r="L907" i="25"/>
  <c r="R907" i="25"/>
  <c r="N907" i="25"/>
  <c r="L925" i="25"/>
  <c r="N925" i="25"/>
  <c r="R925" i="25"/>
  <c r="T925" i="25"/>
  <c r="T964" i="25"/>
  <c r="R964" i="25"/>
  <c r="L964" i="25"/>
  <c r="P964" i="25"/>
  <c r="L571" i="25"/>
  <c r="T589" i="25"/>
  <c r="P589" i="25"/>
  <c r="R589" i="25"/>
  <c r="L591" i="25"/>
  <c r="L606" i="25"/>
  <c r="R611" i="25"/>
  <c r="L616" i="25"/>
  <c r="R639" i="25"/>
  <c r="R648" i="25"/>
  <c r="N670" i="25"/>
  <c r="N711" i="25"/>
  <c r="L714" i="25"/>
  <c r="T714" i="25"/>
  <c r="P721" i="25"/>
  <c r="T721" i="25"/>
  <c r="L722" i="25"/>
  <c r="T729" i="25"/>
  <c r="P729" i="25"/>
  <c r="N731" i="25"/>
  <c r="T737" i="25"/>
  <c r="R737" i="25"/>
  <c r="N737" i="25"/>
  <c r="P737" i="25"/>
  <c r="L773" i="25"/>
  <c r="N773" i="25"/>
  <c r="R779" i="25"/>
  <c r="T800" i="25"/>
  <c r="L800" i="25"/>
  <c r="P800" i="25"/>
  <c r="T581" i="25"/>
  <c r="L581" i="25"/>
  <c r="T590" i="25"/>
  <c r="T609" i="25"/>
  <c r="P609" i="25"/>
  <c r="P647" i="25"/>
  <c r="R647" i="25"/>
  <c r="T648" i="25"/>
  <c r="P664" i="25"/>
  <c r="T718" i="25"/>
  <c r="T780" i="25"/>
  <c r="R780" i="25"/>
  <c r="N780" i="25"/>
  <c r="T784" i="25"/>
  <c r="P784" i="25"/>
  <c r="T813" i="25"/>
  <c r="L813" i="25"/>
  <c r="T820" i="25"/>
  <c r="N820" i="25"/>
  <c r="L820" i="25"/>
  <c r="T824" i="25"/>
  <c r="R824" i="25"/>
  <c r="N824" i="25"/>
  <c r="T835" i="25"/>
  <c r="P835" i="25"/>
  <c r="R835" i="25"/>
  <c r="N916" i="25"/>
  <c r="T916" i="25"/>
  <c r="L916" i="25"/>
  <c r="R916" i="25"/>
  <c r="R619" i="25"/>
  <c r="T646" i="25"/>
  <c r="R673" i="25"/>
  <c r="N683" i="25"/>
  <c r="N693" i="25"/>
  <c r="R694" i="25"/>
  <c r="P697" i="25"/>
  <c r="R697" i="25"/>
  <c r="N698" i="25"/>
  <c r="T698" i="25"/>
  <c r="L734" i="25"/>
  <c r="T749" i="25"/>
  <c r="P749" i="25"/>
  <c r="L749" i="25"/>
  <c r="R749" i="25"/>
  <c r="T767" i="25"/>
  <c r="P767" i="25"/>
  <c r="R767" i="25"/>
  <c r="N825" i="25"/>
  <c r="T825" i="25"/>
  <c r="T840" i="25"/>
  <c r="L840" i="25"/>
  <c r="P856" i="25"/>
  <c r="T875" i="25"/>
  <c r="L875" i="25"/>
  <c r="P875" i="25"/>
  <c r="N875" i="25"/>
  <c r="T879" i="25"/>
  <c r="P879" i="25"/>
  <c r="N879" i="25"/>
  <c r="T950" i="25"/>
  <c r="L950" i="25"/>
  <c r="T953" i="25"/>
  <c r="R953" i="25"/>
  <c r="R706" i="25"/>
  <c r="N734" i="25"/>
  <c r="P734" i="25"/>
  <c r="T734" i="25"/>
  <c r="N749" i="25"/>
  <c r="N767" i="25"/>
  <c r="N777" i="25"/>
  <c r="L777" i="25"/>
  <c r="T777" i="25"/>
  <c r="P782" i="25"/>
  <c r="N782" i="25"/>
  <c r="R801" i="25"/>
  <c r="N801" i="25"/>
  <c r="L819" i="25"/>
  <c r="P825" i="25"/>
  <c r="P829" i="25"/>
  <c r="P840" i="25"/>
  <c r="T844" i="25"/>
  <c r="N844" i="25"/>
  <c r="L867" i="25"/>
  <c r="N924" i="25"/>
  <c r="R924" i="25"/>
  <c r="L924" i="25"/>
  <c r="T941" i="25"/>
  <c r="P941" i="25"/>
  <c r="L941" i="25"/>
  <c r="R941" i="25"/>
  <c r="N941" i="25"/>
  <c r="L808" i="25"/>
  <c r="R808" i="25"/>
  <c r="T887" i="25"/>
  <c r="P887" i="25"/>
  <c r="N887" i="25"/>
  <c r="R887" i="25"/>
  <c r="T972" i="25"/>
  <c r="P972" i="25"/>
  <c r="R972" i="25"/>
  <c r="T983" i="25"/>
  <c r="N983" i="25"/>
  <c r="P983" i="25"/>
  <c r="L983" i="25"/>
  <c r="R983" i="25"/>
  <c r="T855" i="25"/>
  <c r="R855" i="25"/>
  <c r="N868" i="25"/>
  <c r="R868" i="25"/>
  <c r="R870" i="25"/>
  <c r="P870" i="25"/>
  <c r="R886" i="25"/>
  <c r="N886" i="25"/>
  <c r="P1002" i="25"/>
  <c r="T1002" i="25"/>
  <c r="R1002" i="25"/>
  <c r="L1002" i="25"/>
  <c r="N1002" i="25"/>
  <c r="T931" i="25"/>
  <c r="L931" i="25"/>
  <c r="P931" i="25"/>
  <c r="R931" i="25"/>
  <c r="T938" i="25"/>
  <c r="P938" i="25"/>
  <c r="N938" i="25"/>
  <c r="T949" i="25"/>
  <c r="R949" i="25"/>
  <c r="N949" i="25"/>
  <c r="P949" i="25"/>
  <c r="L952" i="25"/>
  <c r="P952" i="25"/>
  <c r="T759" i="25"/>
  <c r="P759" i="25"/>
  <c r="R812" i="25"/>
  <c r="P817" i="25"/>
  <c r="R817" i="25"/>
  <c r="N818" i="25"/>
  <c r="P827" i="25"/>
  <c r="L827" i="25"/>
  <c r="R827" i="25"/>
  <c r="R830" i="25"/>
  <c r="P865" i="25"/>
  <c r="T865" i="25"/>
  <c r="T877" i="25"/>
  <c r="N877" i="25"/>
  <c r="P877" i="25"/>
  <c r="T885" i="25"/>
  <c r="L885" i="25"/>
  <c r="P885" i="25"/>
  <c r="T914" i="25"/>
  <c r="L914" i="25"/>
  <c r="T971" i="25"/>
  <c r="N971" i="25"/>
  <c r="R971" i="25"/>
  <c r="T987" i="25"/>
  <c r="N987" i="25"/>
  <c r="R747" i="25"/>
  <c r="R858" i="25"/>
  <c r="L988" i="25"/>
  <c r="T988" i="25"/>
  <c r="L866" i="25"/>
  <c r="P866" i="25"/>
  <c r="T947" i="25"/>
  <c r="R947" i="25"/>
  <c r="N1021" i="25"/>
  <c r="R1021" i="25"/>
  <c r="T1021" i="25"/>
  <c r="R912" i="25"/>
  <c r="N912" i="25"/>
  <c r="P926" i="25"/>
  <c r="R926" i="25"/>
  <c r="N1003" i="25"/>
  <c r="T1003" i="25"/>
  <c r="L1003" i="25"/>
  <c r="R1003" i="25"/>
  <c r="R884" i="25"/>
  <c r="N848" i="25"/>
  <c r="L853" i="25"/>
  <c r="L884" i="25"/>
  <c r="T905" i="25"/>
  <c r="N905" i="25"/>
  <c r="R905" i="25"/>
  <c r="T935" i="25"/>
  <c r="T959" i="25"/>
  <c r="L959" i="25"/>
  <c r="P960" i="25"/>
  <c r="T960" i="25"/>
  <c r="N965" i="25"/>
  <c r="T981" i="25"/>
  <c r="P981" i="25"/>
  <c r="L998" i="25"/>
  <c r="R1005" i="25"/>
  <c r="L1010" i="25"/>
  <c r="T1010" i="25"/>
  <c r="N1010" i="25"/>
  <c r="N1015" i="25"/>
  <c r="T929" i="25"/>
  <c r="P929" i="25"/>
  <c r="R962" i="25"/>
  <c r="L982" i="25"/>
  <c r="T995" i="25"/>
  <c r="L995" i="25"/>
  <c r="P995" i="25"/>
  <c r="R1015" i="25"/>
  <c r="R980" i="25"/>
  <c r="L997" i="25"/>
  <c r="N1022" i="25"/>
  <c r="L908" i="25"/>
  <c r="N921" i="25"/>
  <c r="L942" i="25"/>
  <c r="R951" i="25"/>
  <c r="L954" i="25"/>
  <c r="L969" i="25"/>
  <c r="N973" i="25"/>
  <c r="L980" i="25"/>
  <c r="L990" i="25"/>
  <c r="R1000" i="25"/>
  <c r="P1018" i="25"/>
  <c r="R80" i="25"/>
  <c r="R145" i="25"/>
  <c r="N155" i="25"/>
  <c r="P155" i="25"/>
  <c r="T155" i="25"/>
  <c r="R302" i="25"/>
  <c r="P302" i="25"/>
  <c r="N302" i="25"/>
  <c r="T302" i="25"/>
  <c r="R318" i="25"/>
  <c r="L318" i="25"/>
  <c r="N318" i="25"/>
  <c r="T318" i="25"/>
  <c r="N384" i="25"/>
  <c r="T384" i="25"/>
  <c r="P384" i="25"/>
  <c r="L384" i="25"/>
  <c r="R384" i="25"/>
  <c r="R455" i="25"/>
  <c r="T455" i="25"/>
  <c r="L455" i="25"/>
  <c r="P455" i="25"/>
  <c r="N455" i="25"/>
  <c r="L927" i="25"/>
  <c r="N927" i="25"/>
  <c r="T927" i="25"/>
  <c r="R927" i="25"/>
  <c r="P927" i="25"/>
  <c r="P90" i="25"/>
  <c r="N90" i="25"/>
  <c r="P98" i="25"/>
  <c r="N98" i="25"/>
  <c r="R104" i="25"/>
  <c r="R181" i="25"/>
  <c r="N181" i="25"/>
  <c r="T181" i="25"/>
  <c r="L181" i="25"/>
  <c r="R214" i="25"/>
  <c r="L214" i="25"/>
  <c r="P214" i="25"/>
  <c r="N214" i="25"/>
  <c r="P235" i="25"/>
  <c r="N235" i="25"/>
  <c r="L235" i="25"/>
  <c r="R335" i="25"/>
  <c r="L335" i="25"/>
  <c r="P335" i="25"/>
  <c r="T335" i="25"/>
  <c r="N335" i="25"/>
  <c r="P39" i="25"/>
  <c r="R62" i="25"/>
  <c r="L62" i="25"/>
  <c r="L80" i="25"/>
  <c r="R93" i="25"/>
  <c r="T104" i="25"/>
  <c r="T107" i="25"/>
  <c r="N124" i="25"/>
  <c r="L124" i="25"/>
  <c r="R131" i="25"/>
  <c r="P134" i="25"/>
  <c r="T134" i="25"/>
  <c r="N134" i="25"/>
  <c r="P281" i="25"/>
  <c r="T281" i="25"/>
  <c r="N281" i="25"/>
  <c r="R281" i="25"/>
  <c r="L302" i="25"/>
  <c r="R304" i="25"/>
  <c r="N304" i="25"/>
  <c r="T304" i="25"/>
  <c r="P304" i="25"/>
  <c r="N44" i="25"/>
  <c r="T44" i="25"/>
  <c r="L46" i="25"/>
  <c r="L47" i="25"/>
  <c r="R47" i="25"/>
  <c r="P49" i="25"/>
  <c r="P50" i="25"/>
  <c r="N54" i="25"/>
  <c r="T54" i="25"/>
  <c r="L56" i="25"/>
  <c r="L57" i="25"/>
  <c r="R57" i="25"/>
  <c r="P59" i="25"/>
  <c r="N65" i="25"/>
  <c r="P66" i="25"/>
  <c r="R67" i="25"/>
  <c r="P70" i="25"/>
  <c r="N70" i="25"/>
  <c r="R70" i="25"/>
  <c r="L75" i="25"/>
  <c r="T75" i="25"/>
  <c r="P76" i="25"/>
  <c r="L83" i="25"/>
  <c r="T83" i="25"/>
  <c r="P84" i="25"/>
  <c r="L90" i="25"/>
  <c r="T90" i="25"/>
  <c r="R92" i="25"/>
  <c r="L92" i="25"/>
  <c r="L98" i="25"/>
  <c r="T98" i="25"/>
  <c r="L99" i="25"/>
  <c r="L104" i="25"/>
  <c r="L107" i="25"/>
  <c r="N114" i="25"/>
  <c r="L114" i="25"/>
  <c r="T114" i="25"/>
  <c r="T121" i="25"/>
  <c r="R122" i="25"/>
  <c r="T131" i="25"/>
  <c r="N160" i="25"/>
  <c r="T160" i="25"/>
  <c r="L160" i="25"/>
  <c r="L178" i="25"/>
  <c r="N226" i="25"/>
  <c r="L226" i="25"/>
  <c r="N291" i="25"/>
  <c r="T291" i="25"/>
  <c r="L291" i="25"/>
  <c r="R291" i="25"/>
  <c r="N296" i="25"/>
  <c r="P296" i="25"/>
  <c r="P356" i="25"/>
  <c r="L356" i="25"/>
  <c r="N356" i="25"/>
  <c r="R356" i="25"/>
  <c r="T356" i="25"/>
  <c r="P398" i="25"/>
  <c r="N398" i="25"/>
  <c r="L398" i="25"/>
  <c r="T398" i="25"/>
  <c r="R398" i="25"/>
  <c r="R420" i="25"/>
  <c r="L420" i="25"/>
  <c r="T420" i="25"/>
  <c r="P420" i="25"/>
  <c r="N420" i="25"/>
  <c r="N422" i="25"/>
  <c r="T422" i="25"/>
  <c r="L422" i="25"/>
  <c r="R422" i="25"/>
  <c r="P448" i="25"/>
  <c r="T448" i="25"/>
  <c r="L448" i="25"/>
  <c r="N448" i="25"/>
  <c r="R448" i="25"/>
  <c r="P47" i="25"/>
  <c r="R98" i="25"/>
  <c r="R278" i="25"/>
  <c r="L278" i="25"/>
  <c r="P278" i="25"/>
  <c r="T278" i="25"/>
  <c r="P62" i="25"/>
  <c r="P67" i="25"/>
  <c r="R82" i="25"/>
  <c r="L82" i="25"/>
  <c r="T99" i="25"/>
  <c r="T113" i="25"/>
  <c r="T124" i="25"/>
  <c r="T139" i="25"/>
  <c r="N139" i="25"/>
  <c r="R139" i="25"/>
  <c r="L139" i="25"/>
  <c r="T149" i="25"/>
  <c r="N149" i="25"/>
  <c r="R149" i="25"/>
  <c r="L149" i="25"/>
  <c r="P182" i="25"/>
  <c r="T182" i="25"/>
  <c r="N182" i="25"/>
  <c r="L182" i="25"/>
  <c r="R259" i="25"/>
  <c r="P259" i="25"/>
  <c r="L259" i="25"/>
  <c r="L39" i="25"/>
  <c r="R39" i="25"/>
  <c r="R73" i="25"/>
  <c r="R79" i="25"/>
  <c r="P79" i="25"/>
  <c r="L93" i="25"/>
  <c r="T93" i="25"/>
  <c r="P94" i="25"/>
  <c r="P100" i="25"/>
  <c r="N100" i="25"/>
  <c r="R100" i="25"/>
  <c r="P108" i="25"/>
  <c r="N108" i="25"/>
  <c r="R108" i="25"/>
  <c r="N122" i="25"/>
  <c r="L122" i="25"/>
  <c r="T122" i="25"/>
  <c r="N132" i="25"/>
  <c r="L132" i="25"/>
  <c r="T132" i="25"/>
  <c r="R135" i="25"/>
  <c r="P135" i="25"/>
  <c r="T135" i="25"/>
  <c r="N135" i="25"/>
  <c r="T140" i="25"/>
  <c r="N140" i="25"/>
  <c r="R141" i="25"/>
  <c r="T150" i="25"/>
  <c r="N150" i="25"/>
  <c r="R151" i="25"/>
  <c r="L155" i="25"/>
  <c r="L161" i="25"/>
  <c r="N161" i="25"/>
  <c r="R186" i="25"/>
  <c r="L186" i="25"/>
  <c r="P186" i="25"/>
  <c r="N186" i="25"/>
  <c r="N188" i="25"/>
  <c r="L188" i="25"/>
  <c r="T188" i="25"/>
  <c r="R239" i="25"/>
  <c r="P239" i="25"/>
  <c r="L239" i="25"/>
  <c r="P245" i="25"/>
  <c r="N245" i="25"/>
  <c r="T245" i="25"/>
  <c r="N254" i="25"/>
  <c r="L254" i="25"/>
  <c r="R254" i="25"/>
  <c r="P254" i="25"/>
  <c r="N259" i="25"/>
  <c r="N278" i="25"/>
  <c r="L304" i="25"/>
  <c r="P313" i="25"/>
  <c r="N313" i="25"/>
  <c r="T313" i="25"/>
  <c r="P318" i="25"/>
  <c r="P446" i="25"/>
  <c r="N446" i="25"/>
  <c r="T446" i="25"/>
  <c r="R446" i="25"/>
  <c r="L446" i="25"/>
  <c r="N640" i="25"/>
  <c r="T640" i="25"/>
  <c r="L640" i="25"/>
  <c r="R640" i="25"/>
  <c r="P640" i="25"/>
  <c r="P80" i="25"/>
  <c r="N80" i="25"/>
  <c r="R99" i="25"/>
  <c r="P99" i="25"/>
  <c r="N145" i="25"/>
  <c r="P145" i="25"/>
  <c r="T145" i="25"/>
  <c r="P174" i="25"/>
  <c r="N174" i="25"/>
  <c r="T174" i="25"/>
  <c r="L174" i="25"/>
  <c r="R174" i="25"/>
  <c r="R64" i="25"/>
  <c r="L64" i="25"/>
  <c r="R72" i="25"/>
  <c r="L72" i="25"/>
  <c r="T82" i="25"/>
  <c r="R97" i="25"/>
  <c r="P97" i="25"/>
  <c r="R110" i="25"/>
  <c r="L110" i="25"/>
  <c r="P110" i="25"/>
  <c r="R112" i="25"/>
  <c r="L112" i="25"/>
  <c r="P112" i="25"/>
  <c r="T151" i="25"/>
  <c r="P167" i="25"/>
  <c r="L167" i="25"/>
  <c r="T167" i="25"/>
  <c r="R224" i="25"/>
  <c r="L224" i="25"/>
  <c r="P224" i="25"/>
  <c r="T224" i="25"/>
  <c r="P263" i="25"/>
  <c r="N263" i="25"/>
  <c r="T263" i="25"/>
  <c r="L317" i="25"/>
  <c r="N317" i="25"/>
  <c r="R317" i="25"/>
  <c r="P317" i="25"/>
  <c r="T317" i="25"/>
  <c r="P44" i="25"/>
  <c r="N47" i="25"/>
  <c r="L49" i="25"/>
  <c r="P54" i="25"/>
  <c r="N57" i="25"/>
  <c r="T57" i="25"/>
  <c r="L59" i="25"/>
  <c r="T62" i="25"/>
  <c r="T67" i="25"/>
  <c r="L73" i="25"/>
  <c r="T73" i="25"/>
  <c r="T76" i="25"/>
  <c r="T79" i="25"/>
  <c r="T84" i="25"/>
  <c r="N93" i="25"/>
  <c r="R94" i="25"/>
  <c r="L100" i="25"/>
  <c r="T100" i="25"/>
  <c r="R102" i="25"/>
  <c r="L102" i="25"/>
  <c r="L108" i="25"/>
  <c r="T108" i="25"/>
  <c r="R117" i="25"/>
  <c r="P117" i="25"/>
  <c r="T117" i="25"/>
  <c r="R120" i="25"/>
  <c r="L120" i="25"/>
  <c r="P120" i="25"/>
  <c r="R127" i="25"/>
  <c r="P127" i="25"/>
  <c r="T127" i="25"/>
  <c r="R130" i="25"/>
  <c r="L130" i="25"/>
  <c r="P130" i="25"/>
  <c r="L140" i="25"/>
  <c r="P144" i="25"/>
  <c r="T144" i="25"/>
  <c r="N144" i="25"/>
  <c r="L150" i="25"/>
  <c r="P154" i="25"/>
  <c r="T154" i="25"/>
  <c r="N154" i="25"/>
  <c r="N168" i="25"/>
  <c r="R168" i="25"/>
  <c r="R183" i="25"/>
  <c r="L183" i="25"/>
  <c r="T183" i="25"/>
  <c r="P197" i="25"/>
  <c r="N197" i="25"/>
  <c r="T197" i="25"/>
  <c r="L197" i="25"/>
  <c r="N198" i="25"/>
  <c r="L198" i="25"/>
  <c r="T198" i="25"/>
  <c r="R198" i="25"/>
  <c r="P198" i="25"/>
  <c r="R204" i="25"/>
  <c r="L204" i="25"/>
  <c r="P204" i="25"/>
  <c r="P207" i="25"/>
  <c r="N207" i="25"/>
  <c r="T207" i="25"/>
  <c r="T214" i="25"/>
  <c r="N216" i="25"/>
  <c r="L216" i="25"/>
  <c r="R216" i="25"/>
  <c r="P216" i="25"/>
  <c r="N239" i="25"/>
  <c r="L313" i="25"/>
  <c r="R327" i="25"/>
  <c r="L327" i="25"/>
  <c r="T327" i="25"/>
  <c r="N327" i="25"/>
  <c r="P423" i="25"/>
  <c r="R423" i="25"/>
  <c r="T423" i="25"/>
  <c r="L423" i="25"/>
  <c r="N423" i="25"/>
  <c r="L425" i="25"/>
  <c r="N425" i="25"/>
  <c r="T425" i="25"/>
  <c r="R425" i="25"/>
  <c r="R107" i="25"/>
  <c r="P107" i="25"/>
  <c r="P113" i="25"/>
  <c r="N113" i="25"/>
  <c r="R155" i="25"/>
  <c r="R407" i="25"/>
  <c r="T407" i="25"/>
  <c r="L407" i="25"/>
  <c r="P407" i="25"/>
  <c r="N407" i="25"/>
  <c r="R90" i="25"/>
  <c r="R113" i="25"/>
  <c r="P121" i="25"/>
  <c r="N121" i="25"/>
  <c r="P131" i="25"/>
  <c r="N131" i="25"/>
  <c r="N815" i="25"/>
  <c r="R815" i="25"/>
  <c r="T815" i="25"/>
  <c r="L815" i="25"/>
  <c r="P815" i="25"/>
  <c r="P64" i="25"/>
  <c r="R89" i="25"/>
  <c r="P89" i="25"/>
  <c r="L121" i="25"/>
  <c r="L134" i="25"/>
  <c r="T141" i="25"/>
  <c r="L169" i="25"/>
  <c r="T169" i="25"/>
  <c r="P253" i="25"/>
  <c r="N253" i="25"/>
  <c r="L253" i="25"/>
  <c r="T253" i="25"/>
  <c r="R253" i="25"/>
  <c r="L281" i="25"/>
  <c r="N39" i="25"/>
  <c r="L42" i="25"/>
  <c r="R42" i="25"/>
  <c r="L52" i="25"/>
  <c r="R52" i="25"/>
  <c r="N62" i="25"/>
  <c r="R65" i="25"/>
  <c r="N67" i="25"/>
  <c r="R69" i="25"/>
  <c r="P69" i="25"/>
  <c r="N74" i="25"/>
  <c r="L76" i="25"/>
  <c r="L79" i="25"/>
  <c r="N82" i="25"/>
  <c r="L84" i="25"/>
  <c r="T89" i="25"/>
  <c r="T94" i="25"/>
  <c r="T97" i="25"/>
  <c r="P104" i="25"/>
  <c r="T110" i="25"/>
  <c r="T112" i="25"/>
  <c r="P123" i="25"/>
  <c r="N123" i="25"/>
  <c r="L171" i="25"/>
  <c r="R171" i="25"/>
  <c r="T171" i="25"/>
  <c r="T178" i="25"/>
  <c r="P181" i="25"/>
  <c r="R182" i="25"/>
  <c r="P188" i="25"/>
  <c r="R191" i="25"/>
  <c r="P191" i="25"/>
  <c r="N191" i="25"/>
  <c r="L191" i="25"/>
  <c r="L199" i="25"/>
  <c r="N199" i="25"/>
  <c r="P215" i="25"/>
  <c r="N215" i="25"/>
  <c r="L215" i="25"/>
  <c r="T215" i="25"/>
  <c r="R215" i="25"/>
  <c r="P226" i="25"/>
  <c r="R235" i="25"/>
  <c r="R252" i="25"/>
  <c r="L252" i="25"/>
  <c r="P252" i="25"/>
  <c r="N252" i="25"/>
  <c r="P255" i="25"/>
  <c r="N255" i="25"/>
  <c r="L255" i="25"/>
  <c r="T259" i="25"/>
  <c r="R272" i="25"/>
  <c r="L272" i="25"/>
  <c r="P272" i="25"/>
  <c r="T272" i="25"/>
  <c r="N274" i="25"/>
  <c r="L274" i="25"/>
  <c r="N292" i="25"/>
  <c r="L292" i="25"/>
  <c r="R292" i="25"/>
  <c r="T292" i="25"/>
  <c r="P292" i="25"/>
  <c r="L296" i="25"/>
  <c r="R313" i="25"/>
  <c r="R671" i="25"/>
  <c r="L671" i="25"/>
  <c r="N671" i="25"/>
  <c r="P671" i="25"/>
  <c r="T671" i="25"/>
  <c r="T77" i="25"/>
  <c r="T85" i="25"/>
  <c r="T87" i="25"/>
  <c r="T95" i="25"/>
  <c r="T105" i="25"/>
  <c r="L109" i="25"/>
  <c r="L111" i="25"/>
  <c r="T115" i="25"/>
  <c r="N118" i="25"/>
  <c r="L119" i="25"/>
  <c r="N128" i="25"/>
  <c r="L129" i="25"/>
  <c r="R166" i="25"/>
  <c r="L166" i="25"/>
  <c r="P166" i="25"/>
  <c r="P173" i="25"/>
  <c r="N194" i="25"/>
  <c r="P201" i="25"/>
  <c r="P205" i="25"/>
  <c r="N205" i="25"/>
  <c r="R221" i="25"/>
  <c r="P221" i="25"/>
  <c r="T221" i="25"/>
  <c r="N236" i="25"/>
  <c r="L236" i="25"/>
  <c r="T236" i="25"/>
  <c r="N242" i="25"/>
  <c r="N256" i="25"/>
  <c r="L256" i="25"/>
  <c r="T256" i="25"/>
  <c r="R269" i="25"/>
  <c r="P269" i="25"/>
  <c r="T269" i="25"/>
  <c r="T285" i="25"/>
  <c r="N285" i="25"/>
  <c r="R285" i="25"/>
  <c r="L285" i="25"/>
  <c r="N300" i="25"/>
  <c r="T300" i="25"/>
  <c r="R300" i="25"/>
  <c r="L307" i="25"/>
  <c r="R307" i="25"/>
  <c r="P307" i="25"/>
  <c r="N307" i="25"/>
  <c r="T309" i="25"/>
  <c r="L309" i="25"/>
  <c r="P309" i="25"/>
  <c r="N309" i="25"/>
  <c r="L338" i="25"/>
  <c r="N338" i="25"/>
  <c r="P338" i="25"/>
  <c r="N339" i="25"/>
  <c r="R339" i="25"/>
  <c r="L339" i="25"/>
  <c r="R352" i="25"/>
  <c r="T352" i="25"/>
  <c r="P352" i="25"/>
  <c r="L352" i="25"/>
  <c r="R368" i="25"/>
  <c r="L368" i="25"/>
  <c r="P368" i="25"/>
  <c r="P400" i="25"/>
  <c r="T400" i="25"/>
  <c r="L400" i="25"/>
  <c r="N400" i="25"/>
  <c r="P456" i="25"/>
  <c r="N456" i="25"/>
  <c r="T456" i="25"/>
  <c r="R456" i="25"/>
  <c r="T118" i="25"/>
  <c r="T128" i="25"/>
  <c r="P179" i="25"/>
  <c r="P187" i="25"/>
  <c r="N187" i="25"/>
  <c r="R196" i="25"/>
  <c r="L196" i="25"/>
  <c r="P196" i="25"/>
  <c r="N208" i="25"/>
  <c r="L208" i="25"/>
  <c r="T208" i="25"/>
  <c r="R229" i="25"/>
  <c r="P229" i="25"/>
  <c r="T229" i="25"/>
  <c r="R231" i="25"/>
  <c r="P231" i="25"/>
  <c r="T231" i="25"/>
  <c r="N246" i="25"/>
  <c r="L246" i="25"/>
  <c r="T246" i="25"/>
  <c r="N264" i="25"/>
  <c r="L264" i="25"/>
  <c r="T264" i="25"/>
  <c r="T286" i="25"/>
  <c r="N286" i="25"/>
  <c r="R286" i="25"/>
  <c r="L286" i="25"/>
  <c r="P315" i="25"/>
  <c r="T315" i="25"/>
  <c r="N315" i="25"/>
  <c r="L315" i="25"/>
  <c r="R315" i="25"/>
  <c r="P343" i="25"/>
  <c r="R343" i="25"/>
  <c r="L343" i="25"/>
  <c r="R392" i="25"/>
  <c r="L392" i="25"/>
  <c r="N392" i="25"/>
  <c r="P392" i="25"/>
  <c r="N61" i="25"/>
  <c r="N63" i="25"/>
  <c r="N71" i="25"/>
  <c r="N81" i="25"/>
  <c r="T86" i="25"/>
  <c r="N91" i="25"/>
  <c r="N101" i="25"/>
  <c r="N109" i="25"/>
  <c r="N111" i="25"/>
  <c r="N119" i="25"/>
  <c r="N129" i="25"/>
  <c r="L146" i="25"/>
  <c r="N157" i="25"/>
  <c r="N158" i="25"/>
  <c r="P158" i="25"/>
  <c r="R159" i="25"/>
  <c r="R187" i="25"/>
  <c r="R189" i="25"/>
  <c r="T196" i="25"/>
  <c r="T201" i="25"/>
  <c r="N206" i="25"/>
  <c r="L206" i="25"/>
  <c r="T206" i="25"/>
  <c r="R211" i="25"/>
  <c r="P211" i="25"/>
  <c r="T211" i="25"/>
  <c r="N221" i="25"/>
  <c r="L229" i="25"/>
  <c r="L231" i="25"/>
  <c r="R234" i="25"/>
  <c r="L234" i="25"/>
  <c r="P234" i="25"/>
  <c r="R249" i="25"/>
  <c r="P249" i="25"/>
  <c r="T249" i="25"/>
  <c r="N269" i="25"/>
  <c r="N343" i="25"/>
  <c r="L377" i="25"/>
  <c r="N377" i="25"/>
  <c r="T377" i="25"/>
  <c r="R377" i="25"/>
  <c r="P377" i="25"/>
  <c r="N432" i="25"/>
  <c r="T432" i="25"/>
  <c r="L432" i="25"/>
  <c r="P432" i="25"/>
  <c r="R432" i="25"/>
  <c r="R447" i="25"/>
  <c r="T447" i="25"/>
  <c r="P447" i="25"/>
  <c r="N447" i="25"/>
  <c r="L447" i="25"/>
  <c r="R506" i="25"/>
  <c r="L506" i="25"/>
  <c r="N506" i="25"/>
  <c r="T506" i="25"/>
  <c r="P506" i="25"/>
  <c r="L159" i="25"/>
  <c r="P163" i="25"/>
  <c r="T166" i="25"/>
  <c r="L173" i="25"/>
  <c r="T173" i="25"/>
  <c r="R176" i="25"/>
  <c r="L176" i="25"/>
  <c r="P176" i="25"/>
  <c r="R194" i="25"/>
  <c r="L194" i="25"/>
  <c r="P194" i="25"/>
  <c r="L201" i="25"/>
  <c r="P225" i="25"/>
  <c r="N225" i="25"/>
  <c r="N229" i="25"/>
  <c r="N231" i="25"/>
  <c r="R242" i="25"/>
  <c r="L242" i="25"/>
  <c r="P242" i="25"/>
  <c r="R244" i="25"/>
  <c r="L244" i="25"/>
  <c r="P244" i="25"/>
  <c r="R262" i="25"/>
  <c r="L262" i="25"/>
  <c r="P262" i="25"/>
  <c r="P273" i="25"/>
  <c r="N273" i="25"/>
  <c r="N282" i="25"/>
  <c r="P282" i="25"/>
  <c r="T282" i="25"/>
  <c r="R282" i="25"/>
  <c r="R309" i="25"/>
  <c r="T338" i="25"/>
  <c r="T392" i="25"/>
  <c r="R445" i="25"/>
  <c r="N445" i="25"/>
  <c r="T445" i="25"/>
  <c r="L445" i="25"/>
  <c r="P445" i="25"/>
  <c r="N490" i="25"/>
  <c r="R490" i="25"/>
  <c r="P490" i="25"/>
  <c r="L490" i="25"/>
  <c r="T490" i="25"/>
  <c r="T209" i="25"/>
  <c r="T217" i="25"/>
  <c r="T219" i="25"/>
  <c r="T227" i="25"/>
  <c r="T237" i="25"/>
  <c r="T247" i="25"/>
  <c r="T257" i="25"/>
  <c r="T265" i="25"/>
  <c r="T267" i="25"/>
  <c r="T275" i="25"/>
  <c r="T299" i="25"/>
  <c r="N299" i="25"/>
  <c r="P299" i="25"/>
  <c r="R358" i="25"/>
  <c r="L358" i="25"/>
  <c r="P358" i="25"/>
  <c r="N358" i="25"/>
  <c r="T358" i="25"/>
  <c r="R360" i="25"/>
  <c r="L360" i="25"/>
  <c r="P360" i="25"/>
  <c r="R399" i="25"/>
  <c r="T399" i="25"/>
  <c r="N399" i="25"/>
  <c r="L405" i="25"/>
  <c r="R405" i="25"/>
  <c r="P405" i="25"/>
  <c r="P413" i="25"/>
  <c r="L413" i="25"/>
  <c r="N413" i="25"/>
  <c r="N472" i="25"/>
  <c r="T472" i="25"/>
  <c r="L472" i="25"/>
  <c r="R472" i="25"/>
  <c r="P472" i="25"/>
  <c r="N480" i="25"/>
  <c r="T480" i="25"/>
  <c r="L480" i="25"/>
  <c r="R480" i="25"/>
  <c r="P480" i="25"/>
  <c r="R523" i="25"/>
  <c r="L523" i="25"/>
  <c r="N523" i="25"/>
  <c r="T523" i="25"/>
  <c r="P523" i="25"/>
  <c r="R533" i="25"/>
  <c r="L533" i="25"/>
  <c r="N533" i="25"/>
  <c r="T533" i="25"/>
  <c r="T184" i="25"/>
  <c r="T192" i="25"/>
  <c r="T202" i="25"/>
  <c r="T212" i="25"/>
  <c r="T222" i="25"/>
  <c r="T230" i="25"/>
  <c r="T232" i="25"/>
  <c r="T240" i="25"/>
  <c r="T250" i="25"/>
  <c r="T260" i="25"/>
  <c r="T270" i="25"/>
  <c r="P288" i="25"/>
  <c r="N290" i="25"/>
  <c r="T298" i="25"/>
  <c r="N298" i="25"/>
  <c r="P298" i="25"/>
  <c r="R308" i="25"/>
  <c r="L308" i="25"/>
  <c r="P308" i="25"/>
  <c r="N310" i="25"/>
  <c r="T310" i="25"/>
  <c r="R332" i="25"/>
  <c r="N332" i="25"/>
  <c r="R345" i="25"/>
  <c r="L345" i="25"/>
  <c r="N345" i="25"/>
  <c r="L348" i="25"/>
  <c r="R348" i="25"/>
  <c r="N348" i="25"/>
  <c r="T348" i="25"/>
  <c r="N388" i="25"/>
  <c r="T388" i="25"/>
  <c r="L388" i="25"/>
  <c r="R427" i="25"/>
  <c r="P427" i="25"/>
  <c r="N427" i="25"/>
  <c r="L427" i="25"/>
  <c r="T427" i="25"/>
  <c r="L435" i="25"/>
  <c r="R435" i="25"/>
  <c r="N435" i="25"/>
  <c r="T435" i="25"/>
  <c r="N602" i="25"/>
  <c r="R602" i="25"/>
  <c r="T602" i="25"/>
  <c r="P602" i="25"/>
  <c r="L602" i="25"/>
  <c r="N165" i="25"/>
  <c r="T170" i="25"/>
  <c r="N175" i="25"/>
  <c r="N185" i="25"/>
  <c r="N193" i="25"/>
  <c r="N195" i="25"/>
  <c r="N203" i="25"/>
  <c r="N213" i="25"/>
  <c r="T218" i="25"/>
  <c r="N223" i="25"/>
  <c r="P230" i="25"/>
  <c r="N233" i="25"/>
  <c r="N241" i="25"/>
  <c r="N243" i="25"/>
  <c r="N251" i="25"/>
  <c r="N261" i="25"/>
  <c r="T266" i="25"/>
  <c r="N271" i="25"/>
  <c r="N284" i="25"/>
  <c r="R299" i="25"/>
  <c r="P305" i="25"/>
  <c r="T305" i="25"/>
  <c r="N305" i="25"/>
  <c r="L310" i="25"/>
  <c r="P328" i="25"/>
  <c r="N328" i="25"/>
  <c r="T328" i="25"/>
  <c r="L328" i="25"/>
  <c r="L370" i="25"/>
  <c r="L387" i="25"/>
  <c r="R387" i="25"/>
  <c r="N387" i="25"/>
  <c r="T387" i="25"/>
  <c r="P387" i="25"/>
  <c r="P399" i="25"/>
  <c r="N405" i="25"/>
  <c r="R410" i="25"/>
  <c r="L410" i="25"/>
  <c r="T410" i="25"/>
  <c r="P410" i="25"/>
  <c r="N410" i="25"/>
  <c r="P533" i="25"/>
  <c r="N622" i="25"/>
  <c r="R622" i="25"/>
  <c r="T622" i="25"/>
  <c r="P622" i="25"/>
  <c r="L622" i="25"/>
  <c r="L288" i="25"/>
  <c r="L289" i="25"/>
  <c r="R289" i="25"/>
  <c r="P294" i="25"/>
  <c r="R298" i="25"/>
  <c r="L299" i="25"/>
  <c r="T308" i="25"/>
  <c r="N316" i="25"/>
  <c r="T316" i="25"/>
  <c r="L316" i="25"/>
  <c r="R316" i="25"/>
  <c r="L320" i="25"/>
  <c r="T320" i="25"/>
  <c r="P320" i="25"/>
  <c r="L332" i="25"/>
  <c r="N337" i="25"/>
  <c r="T337" i="25"/>
  <c r="R337" i="25"/>
  <c r="N370" i="25"/>
  <c r="L395" i="25"/>
  <c r="P395" i="25"/>
  <c r="N462" i="25"/>
  <c r="T462" i="25"/>
  <c r="L462" i="25"/>
  <c r="R462" i="25"/>
  <c r="N520" i="25"/>
  <c r="R520" i="25"/>
  <c r="L520" i="25"/>
  <c r="T520" i="25"/>
  <c r="P520" i="25"/>
  <c r="R536" i="25"/>
  <c r="L536" i="25"/>
  <c r="P536" i="25"/>
  <c r="N536" i="25"/>
  <c r="T536" i="25"/>
  <c r="N678" i="25"/>
  <c r="T678" i="25"/>
  <c r="R678" i="25"/>
  <c r="L678" i="25"/>
  <c r="P678" i="25"/>
  <c r="R323" i="25"/>
  <c r="P326" i="25"/>
  <c r="R326" i="25"/>
  <c r="N366" i="25"/>
  <c r="T366" i="25"/>
  <c r="L366" i="25"/>
  <c r="P373" i="25"/>
  <c r="T373" i="25"/>
  <c r="N373" i="25"/>
  <c r="R373" i="25"/>
  <c r="R397" i="25"/>
  <c r="N397" i="25"/>
  <c r="T397" i="25"/>
  <c r="L397" i="25"/>
  <c r="R414" i="25"/>
  <c r="N424" i="25"/>
  <c r="T424" i="25"/>
  <c r="L424" i="25"/>
  <c r="R424" i="25"/>
  <c r="P431" i="25"/>
  <c r="L431" i="25"/>
  <c r="R431" i="25"/>
  <c r="R437" i="25"/>
  <c r="T437" i="25"/>
  <c r="L437" i="25"/>
  <c r="N437" i="25"/>
  <c r="R440" i="25"/>
  <c r="L440" i="25"/>
  <c r="N440" i="25"/>
  <c r="T440" i="25"/>
  <c r="L443" i="25"/>
  <c r="R443" i="25"/>
  <c r="T443" i="25"/>
  <c r="R460" i="25"/>
  <c r="L460" i="25"/>
  <c r="R526" i="25"/>
  <c r="L526" i="25"/>
  <c r="N526" i="25"/>
  <c r="L557" i="25"/>
  <c r="N557" i="25"/>
  <c r="T557" i="25"/>
  <c r="R557" i="25"/>
  <c r="P557" i="25"/>
  <c r="L649" i="25"/>
  <c r="T649" i="25"/>
  <c r="N649" i="25"/>
  <c r="R649" i="25"/>
  <c r="P649" i="25"/>
  <c r="R355" i="25"/>
  <c r="L355" i="25"/>
  <c r="R364" i="25"/>
  <c r="T364" i="25"/>
  <c r="N364" i="25"/>
  <c r="P375" i="25"/>
  <c r="T375" i="25"/>
  <c r="N375" i="25"/>
  <c r="R375" i="25"/>
  <c r="L385" i="25"/>
  <c r="T385" i="25"/>
  <c r="N385" i="25"/>
  <c r="R385" i="25"/>
  <c r="P408" i="25"/>
  <c r="N408" i="25"/>
  <c r="T408" i="25"/>
  <c r="P421" i="25"/>
  <c r="T421" i="25"/>
  <c r="N421" i="25"/>
  <c r="R450" i="25"/>
  <c r="L450" i="25"/>
  <c r="N450" i="25"/>
  <c r="T450" i="25"/>
  <c r="P451" i="25"/>
  <c r="N451" i="25"/>
  <c r="T451" i="25"/>
  <c r="R475" i="25"/>
  <c r="N475" i="25"/>
  <c r="T475" i="25"/>
  <c r="L475" i="25"/>
  <c r="P475" i="25"/>
  <c r="L481" i="25"/>
  <c r="N481" i="25"/>
  <c r="T481" i="25"/>
  <c r="P481" i="25"/>
  <c r="R498" i="25"/>
  <c r="L498" i="25"/>
  <c r="N498" i="25"/>
  <c r="T498" i="25"/>
  <c r="P498" i="25"/>
  <c r="N764" i="25"/>
  <c r="T764" i="25"/>
  <c r="R764" i="25"/>
  <c r="L764" i="25"/>
  <c r="P764" i="25"/>
  <c r="R791" i="25"/>
  <c r="L791" i="25"/>
  <c r="N791" i="25"/>
  <c r="P791" i="25"/>
  <c r="T791" i="25"/>
  <c r="N306" i="25"/>
  <c r="T306" i="25"/>
  <c r="P306" i="25"/>
  <c r="T323" i="25"/>
  <c r="R325" i="25"/>
  <c r="L325" i="25"/>
  <c r="L330" i="25"/>
  <c r="R330" i="25"/>
  <c r="P330" i="25"/>
  <c r="L342" i="25"/>
  <c r="P346" i="25"/>
  <c r="N346" i="25"/>
  <c r="R350" i="25"/>
  <c r="T355" i="25"/>
  <c r="T357" i="25"/>
  <c r="N357" i="25"/>
  <c r="R359" i="25"/>
  <c r="L359" i="25"/>
  <c r="T359" i="25"/>
  <c r="L367" i="25"/>
  <c r="P367" i="25"/>
  <c r="R367" i="25"/>
  <c r="L373" i="25"/>
  <c r="R378" i="25"/>
  <c r="L378" i="25"/>
  <c r="P378" i="25"/>
  <c r="P380" i="25"/>
  <c r="N380" i="25"/>
  <c r="R380" i="25"/>
  <c r="P383" i="25"/>
  <c r="T383" i="25"/>
  <c r="N383" i="25"/>
  <c r="L383" i="25"/>
  <c r="R383" i="25"/>
  <c r="P394" i="25"/>
  <c r="L408" i="25"/>
  <c r="L414" i="25"/>
  <c r="L473" i="25"/>
  <c r="N473" i="25"/>
  <c r="T473" i="25"/>
  <c r="R473" i="25"/>
  <c r="P473" i="25"/>
  <c r="P544" i="25"/>
  <c r="R544" i="25"/>
  <c r="N544" i="25"/>
  <c r="R597" i="25"/>
  <c r="L597" i="25"/>
  <c r="N597" i="25"/>
  <c r="T597" i="25"/>
  <c r="P597" i="25"/>
  <c r="R617" i="25"/>
  <c r="L617" i="25"/>
  <c r="N617" i="25"/>
  <c r="T617" i="25"/>
  <c r="P617" i="25"/>
  <c r="P657" i="25"/>
  <c r="T657" i="25"/>
  <c r="N657" i="25"/>
  <c r="L657" i="25"/>
  <c r="R657" i="25"/>
  <c r="N789" i="25"/>
  <c r="T789" i="25"/>
  <c r="L789" i="25"/>
  <c r="R789" i="25"/>
  <c r="P789" i="25"/>
  <c r="N314" i="25"/>
  <c r="P314" i="25"/>
  <c r="N319" i="25"/>
  <c r="R319" i="25"/>
  <c r="L326" i="25"/>
  <c r="P333" i="25"/>
  <c r="T333" i="25"/>
  <c r="R333" i="25"/>
  <c r="N342" i="25"/>
  <c r="R357" i="25"/>
  <c r="T367" i="25"/>
  <c r="L375" i="25"/>
  <c r="N376" i="25"/>
  <c r="T376" i="25"/>
  <c r="R386" i="25"/>
  <c r="L386" i="25"/>
  <c r="N386" i="25"/>
  <c r="R394" i="25"/>
  <c r="R402" i="25"/>
  <c r="L402" i="25"/>
  <c r="N402" i="25"/>
  <c r="L421" i="25"/>
  <c r="R430" i="25"/>
  <c r="L430" i="25"/>
  <c r="L433" i="25"/>
  <c r="N433" i="25"/>
  <c r="L451" i="25"/>
  <c r="L463" i="25"/>
  <c r="N463" i="25"/>
  <c r="R463" i="25"/>
  <c r="P463" i="25"/>
  <c r="R468" i="25"/>
  <c r="L468" i="25"/>
  <c r="T468" i="25"/>
  <c r="R495" i="25"/>
  <c r="L495" i="25"/>
  <c r="N495" i="25"/>
  <c r="T495" i="25"/>
  <c r="N500" i="25"/>
  <c r="R500" i="25"/>
  <c r="L500" i="25"/>
  <c r="T500" i="25"/>
  <c r="P500" i="25"/>
  <c r="R503" i="25"/>
  <c r="L503" i="25"/>
  <c r="N503" i="25"/>
  <c r="T503" i="25"/>
  <c r="P542" i="25"/>
  <c r="R542" i="25"/>
  <c r="N542" i="25"/>
  <c r="L542" i="25"/>
  <c r="T542" i="25"/>
  <c r="P553" i="25"/>
  <c r="N553" i="25"/>
  <c r="L553" i="25"/>
  <c r="P636" i="25"/>
  <c r="T636" i="25"/>
  <c r="L636" i="25"/>
  <c r="N636" i="25"/>
  <c r="R636" i="25"/>
  <c r="P469" i="25"/>
  <c r="T469" i="25"/>
  <c r="L469" i="25"/>
  <c r="N470" i="25"/>
  <c r="R470" i="25"/>
  <c r="N528" i="25"/>
  <c r="R528" i="25"/>
  <c r="L528" i="25"/>
  <c r="T528" i="25"/>
  <c r="N538" i="25"/>
  <c r="R538" i="25"/>
  <c r="L538" i="25"/>
  <c r="R676" i="25"/>
  <c r="T676" i="25"/>
  <c r="N676" i="25"/>
  <c r="L676" i="25"/>
  <c r="P676" i="25"/>
  <c r="R577" i="25"/>
  <c r="N577" i="25"/>
  <c r="T577" i="25"/>
  <c r="L577" i="25"/>
  <c r="P577" i="25"/>
  <c r="P628" i="25"/>
  <c r="L628" i="25"/>
  <c r="R628" i="25"/>
  <c r="T628" i="25"/>
  <c r="N628" i="25"/>
  <c r="L669" i="25"/>
  <c r="T669" i="25"/>
  <c r="N669" i="25"/>
  <c r="R669" i="25"/>
  <c r="P669" i="25"/>
  <c r="N752" i="25"/>
  <c r="T752" i="25"/>
  <c r="P752" i="25"/>
  <c r="R752" i="25"/>
  <c r="L752" i="25"/>
  <c r="P809" i="25"/>
  <c r="N809" i="25"/>
  <c r="L809" i="25"/>
  <c r="R809" i="25"/>
  <c r="T809" i="25"/>
  <c r="R458" i="25"/>
  <c r="L458" i="25"/>
  <c r="N458" i="25"/>
  <c r="R485" i="25"/>
  <c r="T485" i="25"/>
  <c r="L485" i="25"/>
  <c r="P486" i="25"/>
  <c r="N486" i="25"/>
  <c r="T486" i="25"/>
  <c r="L486" i="25"/>
  <c r="L501" i="25"/>
  <c r="P501" i="25"/>
  <c r="R501" i="25"/>
  <c r="N501" i="25"/>
  <c r="L521" i="25"/>
  <c r="P521" i="25"/>
  <c r="R521" i="25"/>
  <c r="N521" i="25"/>
  <c r="L552" i="25"/>
  <c r="R552" i="25"/>
  <c r="T552" i="25"/>
  <c r="N552" i="25"/>
  <c r="P552" i="25"/>
  <c r="N556" i="25"/>
  <c r="T556" i="25"/>
  <c r="L556" i="25"/>
  <c r="R556" i="25"/>
  <c r="P556" i="25"/>
  <c r="R582" i="25"/>
  <c r="L582" i="25"/>
  <c r="P582" i="25"/>
  <c r="T582" i="25"/>
  <c r="N582" i="25"/>
  <c r="R600" i="25"/>
  <c r="L600" i="25"/>
  <c r="N600" i="25"/>
  <c r="T600" i="25"/>
  <c r="P600" i="25"/>
  <c r="R620" i="25"/>
  <c r="L620" i="25"/>
  <c r="N620" i="25"/>
  <c r="T620" i="25"/>
  <c r="P620" i="25"/>
  <c r="L769" i="25"/>
  <c r="P769" i="25"/>
  <c r="R769" i="25"/>
  <c r="T769" i="25"/>
  <c r="N769" i="25"/>
  <c r="L842" i="25"/>
  <c r="P842" i="25"/>
  <c r="R842" i="25"/>
  <c r="N842" i="25"/>
  <c r="T842" i="25"/>
  <c r="P329" i="25"/>
  <c r="P340" i="25"/>
  <c r="P347" i="25"/>
  <c r="P365" i="25"/>
  <c r="T365" i="25"/>
  <c r="N365" i="25"/>
  <c r="N374" i="25"/>
  <c r="T374" i="25"/>
  <c r="P403" i="25"/>
  <c r="N403" i="25"/>
  <c r="R403" i="25"/>
  <c r="R412" i="25"/>
  <c r="L412" i="25"/>
  <c r="T412" i="25"/>
  <c r="P418" i="25"/>
  <c r="L418" i="25"/>
  <c r="R418" i="25"/>
  <c r="P438" i="25"/>
  <c r="N438" i="25"/>
  <c r="T438" i="25"/>
  <c r="T458" i="25"/>
  <c r="P461" i="25"/>
  <c r="L461" i="25"/>
  <c r="R461" i="25"/>
  <c r="T461" i="25"/>
  <c r="N469" i="25"/>
  <c r="P496" i="25"/>
  <c r="N496" i="25"/>
  <c r="P514" i="25"/>
  <c r="T514" i="25"/>
  <c r="L514" i="25"/>
  <c r="P528" i="25"/>
  <c r="P538" i="25"/>
  <c r="P570" i="25"/>
  <c r="N570" i="25"/>
  <c r="T570" i="25"/>
  <c r="L570" i="25"/>
  <c r="R592" i="25"/>
  <c r="L592" i="25"/>
  <c r="T592" i="25"/>
  <c r="P592" i="25"/>
  <c r="L595" i="25"/>
  <c r="P595" i="25"/>
  <c r="N595" i="25"/>
  <c r="R595" i="25"/>
  <c r="T595" i="25"/>
  <c r="L615" i="25"/>
  <c r="P615" i="25"/>
  <c r="N615" i="25"/>
  <c r="R615" i="25"/>
  <c r="T615" i="25"/>
  <c r="N684" i="25"/>
  <c r="P684" i="25"/>
  <c r="R684" i="25"/>
  <c r="L684" i="25"/>
  <c r="N797" i="25"/>
  <c r="P797" i="25"/>
  <c r="R797" i="25"/>
  <c r="L797" i="25"/>
  <c r="T797" i="25"/>
  <c r="P494" i="25"/>
  <c r="R494" i="25"/>
  <c r="L511" i="25"/>
  <c r="P511" i="25"/>
  <c r="N548" i="25"/>
  <c r="R548" i="25"/>
  <c r="R559" i="25"/>
  <c r="N559" i="25"/>
  <c r="T559" i="25"/>
  <c r="R569" i="25"/>
  <c r="T569" i="25"/>
  <c r="L569" i="25"/>
  <c r="R660" i="25"/>
  <c r="L660" i="25"/>
  <c r="N660" i="25"/>
  <c r="P660" i="25"/>
  <c r="P442" i="25"/>
  <c r="P453" i="25"/>
  <c r="R478" i="25"/>
  <c r="L478" i="25"/>
  <c r="P478" i="25"/>
  <c r="P483" i="25"/>
  <c r="L491" i="25"/>
  <c r="P491" i="25"/>
  <c r="R516" i="25"/>
  <c r="L516" i="25"/>
  <c r="T548" i="25"/>
  <c r="R572" i="25"/>
  <c r="L572" i="25"/>
  <c r="N572" i="25"/>
  <c r="T572" i="25"/>
  <c r="L575" i="25"/>
  <c r="R575" i="25"/>
  <c r="N575" i="25"/>
  <c r="R579" i="25"/>
  <c r="L579" i="25"/>
  <c r="P579" i="25"/>
  <c r="N612" i="25"/>
  <c r="R612" i="25"/>
  <c r="P612" i="25"/>
  <c r="R625" i="25"/>
  <c r="L625" i="25"/>
  <c r="N625" i="25"/>
  <c r="P625" i="25"/>
  <c r="P653" i="25"/>
  <c r="N653" i="25"/>
  <c r="L653" i="25"/>
  <c r="R700" i="25"/>
  <c r="L700" i="25"/>
  <c r="N700" i="25"/>
  <c r="T700" i="25"/>
  <c r="P700" i="25"/>
  <c r="L744" i="25"/>
  <c r="T744" i="25"/>
  <c r="R744" i="25"/>
  <c r="P744" i="25"/>
  <c r="N744" i="25"/>
  <c r="N803" i="25"/>
  <c r="R803" i="25"/>
  <c r="P803" i="25"/>
  <c r="T803" i="25"/>
  <c r="L803" i="25"/>
  <c r="R846" i="25"/>
  <c r="L846" i="25"/>
  <c r="P846" i="25"/>
  <c r="N846" i="25"/>
  <c r="T846" i="25"/>
  <c r="N324" i="25"/>
  <c r="N334" i="25"/>
  <c r="N344" i="25"/>
  <c r="N354" i="25"/>
  <c r="R362" i="25"/>
  <c r="P404" i="25"/>
  <c r="P417" i="25"/>
  <c r="P452" i="25"/>
  <c r="R453" i="25"/>
  <c r="P465" i="25"/>
  <c r="R466" i="25"/>
  <c r="R479" i="25"/>
  <c r="R483" i="25"/>
  <c r="L494" i="25"/>
  <c r="R508" i="25"/>
  <c r="L508" i="25"/>
  <c r="T511" i="25"/>
  <c r="R513" i="25"/>
  <c r="L513" i="25"/>
  <c r="N518" i="25"/>
  <c r="R518" i="25"/>
  <c r="R534" i="25"/>
  <c r="L539" i="25"/>
  <c r="P539" i="25"/>
  <c r="R546" i="25"/>
  <c r="L546" i="25"/>
  <c r="N546" i="25"/>
  <c r="T546" i="25"/>
  <c r="N569" i="25"/>
  <c r="P608" i="25"/>
  <c r="L608" i="25"/>
  <c r="R608" i="25"/>
  <c r="R642" i="25"/>
  <c r="L642" i="25"/>
  <c r="P642" i="25"/>
  <c r="N642" i="25"/>
  <c r="R643" i="25"/>
  <c r="L643" i="25"/>
  <c r="N643" i="25"/>
  <c r="L651" i="25"/>
  <c r="R651" i="25"/>
  <c r="N651" i="25"/>
  <c r="R730" i="25"/>
  <c r="P730" i="25"/>
  <c r="N730" i="25"/>
  <c r="L730" i="25"/>
  <c r="R776" i="25"/>
  <c r="L776" i="25"/>
  <c r="N776" i="25"/>
  <c r="P776" i="25"/>
  <c r="T776" i="25"/>
  <c r="L466" i="25"/>
  <c r="R471" i="25"/>
  <c r="L479" i="25"/>
  <c r="R488" i="25"/>
  <c r="L488" i="25"/>
  <c r="T491" i="25"/>
  <c r="R493" i="25"/>
  <c r="L493" i="25"/>
  <c r="T494" i="25"/>
  <c r="R504" i="25"/>
  <c r="N510" i="25"/>
  <c r="R510" i="25"/>
  <c r="T516" i="25"/>
  <c r="R524" i="25"/>
  <c r="L529" i="25"/>
  <c r="P529" i="25"/>
  <c r="L531" i="25"/>
  <c r="P531" i="25"/>
  <c r="L549" i="25"/>
  <c r="P549" i="25"/>
  <c r="T549" i="25"/>
  <c r="P563" i="25"/>
  <c r="L563" i="25"/>
  <c r="R563" i="25"/>
  <c r="T563" i="25"/>
  <c r="N564" i="25"/>
  <c r="T564" i="25"/>
  <c r="L564" i="25"/>
  <c r="R564" i="25"/>
  <c r="P588" i="25"/>
  <c r="L588" i="25"/>
  <c r="R588" i="25"/>
  <c r="P598" i="25"/>
  <c r="N598" i="25"/>
  <c r="R598" i="25"/>
  <c r="T598" i="25"/>
  <c r="P618" i="25"/>
  <c r="N618" i="25"/>
  <c r="R618" i="25"/>
  <c r="T618" i="25"/>
  <c r="N632" i="25"/>
  <c r="R632" i="25"/>
  <c r="P632" i="25"/>
  <c r="N658" i="25"/>
  <c r="T658" i="25"/>
  <c r="R658" i="25"/>
  <c r="L679" i="25"/>
  <c r="R679" i="25"/>
  <c r="N679" i="25"/>
  <c r="P679" i="25"/>
  <c r="P681" i="25"/>
  <c r="L681" i="25"/>
  <c r="T681" i="25"/>
  <c r="T686" i="25"/>
  <c r="N686" i="25"/>
  <c r="L686" i="25"/>
  <c r="R686" i="25"/>
  <c r="R692" i="25"/>
  <c r="P692" i="25"/>
  <c r="L692" i="25"/>
  <c r="N692" i="25"/>
  <c r="T692" i="25"/>
  <c r="L705" i="25"/>
  <c r="P705" i="25"/>
  <c r="N705" i="25"/>
  <c r="R705" i="25"/>
  <c r="L883" i="25"/>
  <c r="N883" i="25"/>
  <c r="P883" i="25"/>
  <c r="T883" i="25"/>
  <c r="R883" i="25"/>
  <c r="R945" i="25"/>
  <c r="L945" i="25"/>
  <c r="T945" i="25"/>
  <c r="P945" i="25"/>
  <c r="N945" i="25"/>
  <c r="T541" i="25"/>
  <c r="T543" i="25"/>
  <c r="P565" i="25"/>
  <c r="P578" i="25"/>
  <c r="R578" i="25"/>
  <c r="N584" i="25"/>
  <c r="R584" i="25"/>
  <c r="N604" i="25"/>
  <c r="R604" i="25"/>
  <c r="L623" i="25"/>
  <c r="P623" i="25"/>
  <c r="R662" i="25"/>
  <c r="L662" i="25"/>
  <c r="P662" i="25"/>
  <c r="N668" i="25"/>
  <c r="T668" i="25"/>
  <c r="R738" i="25"/>
  <c r="N738" i="25"/>
  <c r="L738" i="25"/>
  <c r="P738" i="25"/>
  <c r="L743" i="25"/>
  <c r="N743" i="25"/>
  <c r="P743" i="25"/>
  <c r="L796" i="25"/>
  <c r="P796" i="25"/>
  <c r="T796" i="25"/>
  <c r="R796" i="25"/>
  <c r="N796" i="25"/>
  <c r="R831" i="25"/>
  <c r="L831" i="25"/>
  <c r="P831" i="25"/>
  <c r="T831" i="25"/>
  <c r="T489" i="25"/>
  <c r="T499" i="25"/>
  <c r="T509" i="25"/>
  <c r="T517" i="25"/>
  <c r="T519" i="25"/>
  <c r="T527" i="25"/>
  <c r="T537" i="25"/>
  <c r="L541" i="25"/>
  <c r="L543" i="25"/>
  <c r="T547" i="25"/>
  <c r="L551" i="25"/>
  <c r="R562" i="25"/>
  <c r="L562" i="25"/>
  <c r="P562" i="25"/>
  <c r="T565" i="25"/>
  <c r="P567" i="25"/>
  <c r="P574" i="25"/>
  <c r="L584" i="25"/>
  <c r="N594" i="25"/>
  <c r="R594" i="25"/>
  <c r="L604" i="25"/>
  <c r="L613" i="25"/>
  <c r="P613" i="25"/>
  <c r="N623" i="25"/>
  <c r="L633" i="25"/>
  <c r="P633" i="25"/>
  <c r="L641" i="25"/>
  <c r="T641" i="25"/>
  <c r="N641" i="25"/>
  <c r="R641" i="25"/>
  <c r="R650" i="25"/>
  <c r="L650" i="25"/>
  <c r="R652" i="25"/>
  <c r="L652" i="25"/>
  <c r="P652" i="25"/>
  <c r="L668" i="25"/>
  <c r="L735" i="25"/>
  <c r="R735" i="25"/>
  <c r="T735" i="25"/>
  <c r="L826" i="25"/>
  <c r="N826" i="25"/>
  <c r="P826" i="25"/>
  <c r="R864" i="25"/>
  <c r="L864" i="25"/>
  <c r="N864" i="25"/>
  <c r="P864" i="25"/>
  <c r="L901" i="25"/>
  <c r="T901" i="25"/>
  <c r="R901" i="25"/>
  <c r="P901" i="25"/>
  <c r="N901" i="25"/>
  <c r="T434" i="25"/>
  <c r="T482" i="25"/>
  <c r="T530" i="25"/>
  <c r="N545" i="25"/>
  <c r="P554" i="25"/>
  <c r="N565" i="25"/>
  <c r="R567" i="25"/>
  <c r="N578" i="25"/>
  <c r="R580" i="25"/>
  <c r="L585" i="25"/>
  <c r="P585" i="25"/>
  <c r="L605" i="25"/>
  <c r="P605" i="25"/>
  <c r="R635" i="25"/>
  <c r="L635" i="25"/>
  <c r="R638" i="25"/>
  <c r="L638" i="25"/>
  <c r="T650" i="25"/>
  <c r="R661" i="25"/>
  <c r="L661" i="25"/>
  <c r="T661" i="25"/>
  <c r="N662" i="25"/>
  <c r="R672" i="25"/>
  <c r="L672" i="25"/>
  <c r="P672" i="25"/>
  <c r="P677" i="25"/>
  <c r="T677" i="25"/>
  <c r="N677" i="25"/>
  <c r="R677" i="25"/>
  <c r="R680" i="25"/>
  <c r="L680" i="25"/>
  <c r="P680" i="25"/>
  <c r="L695" i="25"/>
  <c r="N695" i="25"/>
  <c r="T695" i="25"/>
  <c r="P713" i="25"/>
  <c r="N713" i="25"/>
  <c r="T713" i="25"/>
  <c r="L736" i="25"/>
  <c r="T736" i="25"/>
  <c r="P736" i="25"/>
  <c r="N740" i="25"/>
  <c r="R740" i="25"/>
  <c r="P740" i="25"/>
  <c r="R746" i="25"/>
  <c r="N746" i="25"/>
  <c r="L746" i="25"/>
  <c r="T746" i="25"/>
  <c r="L763" i="25"/>
  <c r="T763" i="25"/>
  <c r="P763" i="25"/>
  <c r="N763" i="25"/>
  <c r="R763" i="25"/>
  <c r="L794" i="25"/>
  <c r="P794" i="25"/>
  <c r="R794" i="25"/>
  <c r="N794" i="25"/>
  <c r="R555" i="25"/>
  <c r="R587" i="25"/>
  <c r="L587" i="25"/>
  <c r="R590" i="25"/>
  <c r="L590" i="25"/>
  <c r="T594" i="25"/>
  <c r="R607" i="25"/>
  <c r="L607" i="25"/>
  <c r="R610" i="25"/>
  <c r="L610" i="25"/>
  <c r="T613" i="25"/>
  <c r="P626" i="25"/>
  <c r="R627" i="25"/>
  <c r="L627" i="25"/>
  <c r="R630" i="25"/>
  <c r="L630" i="25"/>
  <c r="T633" i="25"/>
  <c r="R644" i="25"/>
  <c r="L644" i="25"/>
  <c r="P644" i="25"/>
  <c r="L659" i="25"/>
  <c r="T659" i="25"/>
  <c r="N659" i="25"/>
  <c r="R659" i="25"/>
  <c r="R663" i="25"/>
  <c r="P667" i="25"/>
  <c r="T667" i="25"/>
  <c r="N667" i="25"/>
  <c r="R667" i="25"/>
  <c r="P668" i="25"/>
  <c r="R670" i="25"/>
  <c r="L670" i="25"/>
  <c r="L687" i="25"/>
  <c r="T687" i="25"/>
  <c r="N687" i="25"/>
  <c r="N696" i="25"/>
  <c r="T696" i="25"/>
  <c r="R696" i="25"/>
  <c r="R699" i="25"/>
  <c r="L699" i="25"/>
  <c r="N699" i="25"/>
  <c r="T699" i="25"/>
  <c r="T707" i="25"/>
  <c r="N707" i="25"/>
  <c r="L707" i="25"/>
  <c r="R727" i="25"/>
  <c r="L727" i="25"/>
  <c r="T727" i="25"/>
  <c r="N727" i="25"/>
  <c r="T738" i="25"/>
  <c r="L774" i="25"/>
  <c r="T774" i="25"/>
  <c r="R774" i="25"/>
  <c r="L778" i="25"/>
  <c r="P778" i="25"/>
  <c r="R778" i="25"/>
  <c r="N778" i="25"/>
  <c r="R826" i="25"/>
  <c r="T928" i="25"/>
  <c r="L928" i="25"/>
  <c r="P928" i="25"/>
  <c r="N928" i="25"/>
  <c r="R928" i="25"/>
  <c r="T583" i="25"/>
  <c r="N586" i="25"/>
  <c r="T593" i="25"/>
  <c r="N596" i="25"/>
  <c r="T601" i="25"/>
  <c r="T603" i="25"/>
  <c r="N606" i="25"/>
  <c r="T611" i="25"/>
  <c r="N614" i="25"/>
  <c r="N616" i="25"/>
  <c r="T621" i="25"/>
  <c r="N624" i="25"/>
  <c r="T631" i="25"/>
  <c r="N634" i="25"/>
  <c r="N688" i="25"/>
  <c r="R690" i="25"/>
  <c r="L690" i="25"/>
  <c r="P690" i="25"/>
  <c r="T708" i="25"/>
  <c r="N708" i="25"/>
  <c r="R708" i="25"/>
  <c r="T716" i="25"/>
  <c r="N716" i="25"/>
  <c r="R718" i="25"/>
  <c r="L718" i="25"/>
  <c r="N724" i="25"/>
  <c r="P724" i="25"/>
  <c r="L761" i="25"/>
  <c r="P761" i="25"/>
  <c r="R761" i="25"/>
  <c r="P786" i="25"/>
  <c r="L786" i="25"/>
  <c r="T786" i="25"/>
  <c r="N795" i="25"/>
  <c r="R795" i="25"/>
  <c r="T795" i="25"/>
  <c r="L795" i="25"/>
  <c r="P795" i="25"/>
  <c r="L806" i="25"/>
  <c r="N806" i="25"/>
  <c r="T806" i="25"/>
  <c r="P806" i="25"/>
  <c r="P857" i="25"/>
  <c r="T857" i="25"/>
  <c r="R857" i="25"/>
  <c r="N857" i="25"/>
  <c r="L857" i="25"/>
  <c r="R859" i="25"/>
  <c r="L859" i="25"/>
  <c r="P859" i="25"/>
  <c r="N859" i="25"/>
  <c r="T566" i="25"/>
  <c r="T614" i="25"/>
  <c r="R674" i="25"/>
  <c r="R689" i="25"/>
  <c r="L689" i="25"/>
  <c r="P689" i="25"/>
  <c r="P698" i="25"/>
  <c r="R710" i="25"/>
  <c r="L710" i="25"/>
  <c r="N710" i="25"/>
  <c r="R720" i="25"/>
  <c r="P720" i="25"/>
  <c r="R728" i="25"/>
  <c r="L728" i="25"/>
  <c r="R748" i="25"/>
  <c r="T748" i="25"/>
  <c r="N750" i="25"/>
  <c r="R750" i="25"/>
  <c r="T750" i="25"/>
  <c r="L750" i="25"/>
  <c r="N758" i="25"/>
  <c r="R758" i="25"/>
  <c r="T758" i="25"/>
  <c r="L758" i="25"/>
  <c r="L780" i="25"/>
  <c r="P780" i="25"/>
  <c r="T781" i="25"/>
  <c r="N781" i="25"/>
  <c r="P781" i="25"/>
  <c r="R781" i="25"/>
  <c r="L781" i="25"/>
  <c r="R811" i="25"/>
  <c r="T811" i="25"/>
  <c r="L811" i="25"/>
  <c r="R849" i="25"/>
  <c r="L849" i="25"/>
  <c r="P849" i="25"/>
  <c r="L873" i="25"/>
  <c r="R873" i="25"/>
  <c r="N873" i="25"/>
  <c r="T873" i="25"/>
  <c r="P646" i="25"/>
  <c r="P674" i="25"/>
  <c r="R683" i="25"/>
  <c r="R702" i="25"/>
  <c r="P702" i="25"/>
  <c r="T710" i="25"/>
  <c r="T728" i="25"/>
  <c r="N742" i="25"/>
  <c r="L742" i="25"/>
  <c r="R742" i="25"/>
  <c r="P754" i="25"/>
  <c r="R754" i="25"/>
  <c r="R756" i="25"/>
  <c r="T756" i="25"/>
  <c r="L798" i="25"/>
  <c r="N798" i="25"/>
  <c r="P798" i="25"/>
  <c r="N762" i="25"/>
  <c r="R762" i="25"/>
  <c r="T762" i="25"/>
  <c r="N770" i="25"/>
  <c r="R770" i="25"/>
  <c r="T770" i="25"/>
  <c r="P773" i="25"/>
  <c r="N793" i="25"/>
  <c r="R793" i="25"/>
  <c r="P793" i="25"/>
  <c r="T793" i="25"/>
  <c r="L814" i="25"/>
  <c r="P814" i="25"/>
  <c r="N814" i="25"/>
  <c r="R814" i="25"/>
  <c r="N833" i="25"/>
  <c r="R833" i="25"/>
  <c r="L833" i="25"/>
  <c r="P867" i="25"/>
  <c r="N867" i="25"/>
  <c r="R867" i="25"/>
  <c r="N900" i="25"/>
  <c r="R900" i="25"/>
  <c r="P900" i="25"/>
  <c r="R920" i="25"/>
  <c r="L920" i="25"/>
  <c r="P920" i="25"/>
  <c r="N920" i="25"/>
  <c r="N932" i="25"/>
  <c r="R932" i="25"/>
  <c r="P932" i="25"/>
  <c r="T932" i="25"/>
  <c r="L932" i="25"/>
  <c r="N714" i="25"/>
  <c r="P714" i="25"/>
  <c r="R717" i="25"/>
  <c r="L717" i="25"/>
  <c r="T717" i="25"/>
  <c r="N717" i="25"/>
  <c r="T726" i="25"/>
  <c r="N726" i="25"/>
  <c r="L733" i="25"/>
  <c r="P733" i="25"/>
  <c r="L751" i="25"/>
  <c r="P751" i="25"/>
  <c r="N751" i="25"/>
  <c r="T773" i="25"/>
  <c r="L788" i="25"/>
  <c r="R788" i="25"/>
  <c r="T788" i="25"/>
  <c r="P902" i="25"/>
  <c r="T902" i="25"/>
  <c r="L902" i="25"/>
  <c r="R902" i="25"/>
  <c r="P847" i="25"/>
  <c r="N847" i="25"/>
  <c r="L847" i="25"/>
  <c r="T847" i="25"/>
  <c r="T920" i="25"/>
  <c r="P766" i="25"/>
  <c r="L771" i="25"/>
  <c r="P771" i="25"/>
  <c r="N823" i="25"/>
  <c r="R823" i="25"/>
  <c r="R836" i="25"/>
  <c r="L836" i="25"/>
  <c r="P836" i="25"/>
  <c r="N843" i="25"/>
  <c r="R843" i="25"/>
  <c r="P843" i="25"/>
  <c r="L843" i="25"/>
  <c r="L874" i="25"/>
  <c r="R874" i="25"/>
  <c r="N874" i="25"/>
  <c r="T874" i="25"/>
  <c r="P874" i="25"/>
  <c r="N880" i="25"/>
  <c r="R880" i="25"/>
  <c r="T880" i="25"/>
  <c r="N888" i="25"/>
  <c r="R888" i="25"/>
  <c r="P888" i="25"/>
  <c r="L888" i="25"/>
  <c r="L889" i="25"/>
  <c r="P889" i="25"/>
  <c r="T889" i="25"/>
  <c r="R889" i="25"/>
  <c r="R909" i="25"/>
  <c r="L909" i="25"/>
  <c r="N909" i="25"/>
  <c r="P909" i="25"/>
  <c r="L880" i="25"/>
  <c r="N890" i="25"/>
  <c r="T890" i="25"/>
  <c r="L890" i="25"/>
  <c r="R890" i="25"/>
  <c r="R958" i="25"/>
  <c r="L958" i="25"/>
  <c r="T958" i="25"/>
  <c r="P958" i="25"/>
  <c r="N958" i="25"/>
  <c r="N715" i="25"/>
  <c r="T715" i="25"/>
  <c r="N722" i="25"/>
  <c r="N725" i="25"/>
  <c r="T725" i="25"/>
  <c r="L741" i="25"/>
  <c r="P741" i="25"/>
  <c r="P753" i="25"/>
  <c r="N760" i="25"/>
  <c r="R760" i="25"/>
  <c r="P760" i="25"/>
  <c r="N768" i="25"/>
  <c r="R768" i="25"/>
  <c r="P768" i="25"/>
  <c r="P772" i="25"/>
  <c r="N787" i="25"/>
  <c r="R787" i="25"/>
  <c r="L787" i="25"/>
  <c r="N807" i="25"/>
  <c r="R807" i="25"/>
  <c r="P807" i="25"/>
  <c r="T836" i="25"/>
  <c r="T843" i="25"/>
  <c r="L881" i="25"/>
  <c r="P881" i="25"/>
  <c r="T881" i="25"/>
  <c r="R881" i="25"/>
  <c r="N881" i="25"/>
  <c r="T888" i="25"/>
  <c r="N892" i="25"/>
  <c r="R892" i="25"/>
  <c r="T892" i="25"/>
  <c r="P904" i="25"/>
  <c r="N904" i="25"/>
  <c r="T904" i="25"/>
  <c r="R904" i="25"/>
  <c r="L904" i="25"/>
  <c r="R940" i="25"/>
  <c r="L940" i="25"/>
  <c r="T940" i="25"/>
  <c r="P940" i="25"/>
  <c r="P956" i="25"/>
  <c r="N956" i="25"/>
  <c r="T956" i="25"/>
  <c r="L956" i="25"/>
  <c r="R956" i="25"/>
  <c r="N783" i="25"/>
  <c r="P785" i="25"/>
  <c r="P801" i="25"/>
  <c r="P837" i="25"/>
  <c r="R837" i="25"/>
  <c r="N882" i="25"/>
  <c r="T882" i="25"/>
  <c r="L882" i="25"/>
  <c r="P882" i="25"/>
  <c r="P946" i="25"/>
  <c r="T946" i="25"/>
  <c r="L946" i="25"/>
  <c r="N946" i="25"/>
  <c r="R821" i="25"/>
  <c r="N821" i="25"/>
  <c r="R839" i="25"/>
  <c r="L839" i="25"/>
  <c r="T839" i="25"/>
  <c r="N851" i="25"/>
  <c r="R851" i="25"/>
  <c r="T851" i="25"/>
  <c r="R854" i="25"/>
  <c r="L854" i="25"/>
  <c r="P854" i="25"/>
  <c r="R876" i="25"/>
  <c r="N876" i="25"/>
  <c r="T876" i="25"/>
  <c r="L876" i="25"/>
  <c r="P974" i="25"/>
  <c r="T974" i="25"/>
  <c r="L974" i="25"/>
  <c r="N974" i="25"/>
  <c r="R974" i="25"/>
  <c r="T782" i="25"/>
  <c r="T808" i="25"/>
  <c r="N813" i="25"/>
  <c r="R813" i="25"/>
  <c r="P813" i="25"/>
  <c r="T816" i="25"/>
  <c r="N841" i="25"/>
  <c r="R841" i="25"/>
  <c r="L844" i="25"/>
  <c r="P844" i="25"/>
  <c r="N861" i="25"/>
  <c r="R861" i="25"/>
  <c r="P861" i="25"/>
  <c r="L893" i="25"/>
  <c r="T893" i="25"/>
  <c r="R893" i="25"/>
  <c r="P893" i="25"/>
  <c r="R903" i="25"/>
  <c r="L903" i="25"/>
  <c r="N903" i="25"/>
  <c r="T903" i="25"/>
  <c r="L804" i="25"/>
  <c r="P804" i="25"/>
  <c r="P808" i="25"/>
  <c r="P816" i="25"/>
  <c r="L824" i="25"/>
  <c r="P824" i="25"/>
  <c r="R829" i="25"/>
  <c r="L829" i="25"/>
  <c r="L834" i="25"/>
  <c r="P834" i="25"/>
  <c r="R856" i="25"/>
  <c r="L856" i="25"/>
  <c r="T856" i="25"/>
  <c r="L862" i="25"/>
  <c r="P862" i="25"/>
  <c r="T862" i="25"/>
  <c r="R896" i="25"/>
  <c r="N896" i="25"/>
  <c r="T896" i="25"/>
  <c r="P896" i="25"/>
  <c r="R906" i="25"/>
  <c r="L906" i="25"/>
  <c r="T906" i="25"/>
  <c r="N906" i="25"/>
  <c r="L923" i="25"/>
  <c r="P923" i="25"/>
  <c r="N923" i="25"/>
  <c r="T923" i="25"/>
  <c r="R923" i="25"/>
  <c r="R955" i="25"/>
  <c r="L955" i="25"/>
  <c r="N955" i="25"/>
  <c r="T955" i="25"/>
  <c r="P955" i="25"/>
  <c r="N970" i="25"/>
  <c r="R970" i="25"/>
  <c r="P970" i="25"/>
  <c r="L970" i="25"/>
  <c r="T970" i="25"/>
  <c r="L852" i="25"/>
  <c r="P852" i="25"/>
  <c r="L865" i="25"/>
  <c r="N878" i="25"/>
  <c r="R878" i="25"/>
  <c r="L894" i="25"/>
  <c r="R894" i="25"/>
  <c r="L915" i="25"/>
  <c r="P915" i="25"/>
  <c r="N915" i="25"/>
  <c r="T915" i="25"/>
  <c r="P977" i="25"/>
  <c r="R977" i="25"/>
  <c r="L977" i="25"/>
  <c r="T977" i="25"/>
  <c r="N977" i="25"/>
  <c r="L994" i="25"/>
  <c r="N994" i="25"/>
  <c r="T994" i="25"/>
  <c r="R994" i="25"/>
  <c r="P994" i="25"/>
  <c r="T830" i="25"/>
  <c r="N835" i="25"/>
  <c r="N845" i="25"/>
  <c r="N853" i="25"/>
  <c r="N855" i="25"/>
  <c r="N863" i="25"/>
  <c r="N870" i="25"/>
  <c r="P872" i="25"/>
  <c r="P936" i="25"/>
  <c r="L936" i="25"/>
  <c r="R936" i="25"/>
  <c r="N978" i="25"/>
  <c r="R978" i="25"/>
  <c r="L978" i="25"/>
  <c r="T978" i="25"/>
  <c r="P992" i="25"/>
  <c r="R992" i="25"/>
  <c r="T992" i="25"/>
  <c r="L992" i="25"/>
  <c r="P886" i="25"/>
  <c r="L891" i="25"/>
  <c r="P891" i="25"/>
  <c r="L899" i="25"/>
  <c r="P899" i="25"/>
  <c r="N908" i="25"/>
  <c r="R908" i="25"/>
  <c r="R910" i="25"/>
  <c r="L910" i="25"/>
  <c r="P910" i="25"/>
  <c r="L943" i="25"/>
  <c r="P943" i="25"/>
  <c r="N943" i="25"/>
  <c r="T943" i="25"/>
  <c r="L953" i="25"/>
  <c r="P953" i="25"/>
  <c r="N953" i="25"/>
  <c r="L961" i="25"/>
  <c r="P961" i="25"/>
  <c r="N961" i="25"/>
  <c r="T961" i="25"/>
  <c r="T975" i="25"/>
  <c r="R975" i="25"/>
  <c r="L975" i="25"/>
  <c r="N975" i="25"/>
  <c r="P975" i="25"/>
  <c r="P1020" i="25"/>
  <c r="N1020" i="25"/>
  <c r="T1020" i="25"/>
  <c r="R1020" i="25"/>
  <c r="L1020" i="25"/>
  <c r="T818" i="25"/>
  <c r="T866" i="25"/>
  <c r="L871" i="25"/>
  <c r="P871" i="25"/>
  <c r="R891" i="25"/>
  <c r="N898" i="25"/>
  <c r="R898" i="25"/>
  <c r="P898" i="25"/>
  <c r="R899" i="25"/>
  <c r="N914" i="25"/>
  <c r="R914" i="25"/>
  <c r="P914" i="25"/>
  <c r="N922" i="25"/>
  <c r="R922" i="25"/>
  <c r="T922" i="25"/>
  <c r="L922" i="25"/>
  <c r="R991" i="25"/>
  <c r="L991" i="25"/>
  <c r="P991" i="25"/>
  <c r="N991" i="25"/>
  <c r="P1012" i="25"/>
  <c r="T1012" i="25"/>
  <c r="L1012" i="25"/>
  <c r="N1012" i="25"/>
  <c r="L933" i="25"/>
  <c r="P933" i="25"/>
  <c r="R948" i="25"/>
  <c r="L948" i="25"/>
  <c r="N952" i="25"/>
  <c r="R952" i="25"/>
  <c r="L913" i="25"/>
  <c r="P913" i="25"/>
  <c r="P917" i="25"/>
  <c r="P925" i="25"/>
  <c r="R930" i="25"/>
  <c r="L930" i="25"/>
  <c r="R935" i="25"/>
  <c r="L935" i="25"/>
  <c r="N942" i="25"/>
  <c r="R942" i="25"/>
  <c r="N960" i="25"/>
  <c r="R960" i="25"/>
  <c r="R996" i="25"/>
  <c r="N996" i="25"/>
  <c r="T996" i="25"/>
  <c r="P996" i="25"/>
  <c r="L996" i="25"/>
  <c r="P1017" i="25"/>
  <c r="L1017" i="25"/>
  <c r="R1017" i="25"/>
  <c r="N1017" i="25"/>
  <c r="T1017" i="25"/>
  <c r="P912" i="25"/>
  <c r="R913" i="25"/>
  <c r="P916" i="25"/>
  <c r="P924" i="25"/>
  <c r="R938" i="25"/>
  <c r="L938" i="25"/>
  <c r="N950" i="25"/>
  <c r="R950" i="25"/>
  <c r="P966" i="25"/>
  <c r="L966" i="25"/>
  <c r="R966" i="25"/>
  <c r="T966" i="25"/>
  <c r="R984" i="25"/>
  <c r="T984" i="25"/>
  <c r="N984" i="25"/>
  <c r="L984" i="25"/>
  <c r="N986" i="25"/>
  <c r="R986" i="25"/>
  <c r="L986" i="25"/>
  <c r="P986" i="25"/>
  <c r="N934" i="25"/>
  <c r="N944" i="25"/>
  <c r="N954" i="25"/>
  <c r="N963" i="25"/>
  <c r="T963" i="25"/>
  <c r="L971" i="25"/>
  <c r="P971" i="25"/>
  <c r="N993" i="25"/>
  <c r="T993" i="25"/>
  <c r="L993" i="25"/>
  <c r="R993" i="25"/>
  <c r="P993" i="25"/>
  <c r="N962" i="25"/>
  <c r="R965" i="25"/>
  <c r="L965" i="25"/>
  <c r="P965" i="25"/>
  <c r="R968" i="25"/>
  <c r="L968" i="25"/>
  <c r="R973" i="25"/>
  <c r="L973" i="25"/>
  <c r="R976" i="25"/>
  <c r="L976" i="25"/>
  <c r="T976" i="25"/>
  <c r="L979" i="25"/>
  <c r="R979" i="25"/>
  <c r="P979" i="25"/>
  <c r="P999" i="25"/>
  <c r="N999" i="25"/>
  <c r="T999" i="25"/>
  <c r="R999" i="25"/>
  <c r="R1011" i="25"/>
  <c r="L1011" i="25"/>
  <c r="N1011" i="25"/>
  <c r="T1011" i="25"/>
  <c r="P962" i="25"/>
  <c r="P985" i="25"/>
  <c r="R985" i="25"/>
  <c r="L985" i="25"/>
  <c r="T985" i="25"/>
  <c r="R1006" i="25"/>
  <c r="N1006" i="25"/>
  <c r="T1006" i="25"/>
  <c r="L1006" i="25"/>
  <c r="N964" i="25"/>
  <c r="T969" i="25"/>
  <c r="N972" i="25"/>
  <c r="N982" i="25"/>
  <c r="L1004" i="25"/>
  <c r="R1004" i="25"/>
  <c r="P1007" i="25"/>
  <c r="N1007" i="25"/>
  <c r="T1007" i="25"/>
  <c r="R1013" i="25"/>
  <c r="N967" i="25"/>
  <c r="R988" i="25"/>
  <c r="P988" i="25"/>
  <c r="T1013" i="25"/>
  <c r="L1007" i="25"/>
  <c r="R1019" i="25"/>
  <c r="L1019" i="25"/>
  <c r="N1019" i="25"/>
  <c r="T1019" i="25"/>
  <c r="P1003" i="25"/>
  <c r="P1010" i="25"/>
  <c r="P1016" i="25"/>
  <c r="L1022" i="25"/>
  <c r="P1022" i="25"/>
  <c r="R1009" i="25"/>
  <c r="L1009" i="25"/>
  <c r="P1009" i="25"/>
  <c r="P1021" i="25"/>
  <c r="R1022" i="25"/>
  <c r="R1001" i="25"/>
  <c r="L1001" i="25"/>
  <c r="P1001" i="25"/>
  <c r="P1014" i="25"/>
  <c r="N990" i="25"/>
  <c r="N998" i="25"/>
  <c r="N1000" i="25"/>
  <c r="N1008" i="25"/>
  <c r="N1018" i="25"/>
  <c r="T998" i="25"/>
  <c r="M20" i="25" l="1"/>
  <c r="T32" i="25"/>
  <c r="P33" i="25"/>
  <c r="J23" i="25" s="1"/>
  <c r="P34" i="25"/>
  <c r="P32" i="25"/>
  <c r="P31" i="25" s="1"/>
  <c r="Q31" i="25"/>
  <c r="K23" i="25"/>
  <c r="T34" i="25"/>
  <c r="N32" i="25"/>
  <c r="N34" i="25"/>
  <c r="N33" i="25"/>
  <c r="J22" i="25" s="1"/>
  <c r="L22" i="25" s="1"/>
  <c r="R33" i="25"/>
  <c r="J24" i="25" s="1"/>
  <c r="L24" i="25" s="1"/>
  <c r="R34" i="25"/>
  <c r="R32" i="25"/>
  <c r="L33" i="25"/>
  <c r="J21" i="25" s="1"/>
  <c r="L32" i="25"/>
  <c r="L34" i="25"/>
  <c r="O31" i="25"/>
  <c r="T33" i="25"/>
  <c r="J25" i="25" s="1"/>
  <c r="K31" i="25"/>
  <c r="J31" i="25"/>
  <c r="AA46" i="22"/>
  <c r="AD46" i="22" s="1"/>
  <c r="U27" i="22"/>
  <c r="O27" i="22"/>
  <c r="P28" i="22"/>
  <c r="W28" i="22"/>
  <c r="AA47" i="22"/>
  <c r="AB47" i="22" s="1"/>
  <c r="X28" i="22"/>
  <c r="AA86" i="22"/>
  <c r="AF86" i="22" s="1"/>
  <c r="AA102" i="22"/>
  <c r="AC102" i="22" s="1"/>
  <c r="AA40" i="22"/>
  <c r="AF40" i="22" s="1"/>
  <c r="U28" i="22"/>
  <c r="W27" i="22"/>
  <c r="AA111" i="22"/>
  <c r="AE111" i="22" s="1"/>
  <c r="AA67" i="22"/>
  <c r="AB67" i="22" s="1"/>
  <c r="AA53" i="22"/>
  <c r="AE53" i="22" s="1"/>
  <c r="Q28" i="22"/>
  <c r="Q27" i="22"/>
  <c r="AA61" i="22"/>
  <c r="AB61" i="22" s="1"/>
  <c r="AA49" i="22"/>
  <c r="AC49" i="22" s="1"/>
  <c r="AA43" i="22"/>
  <c r="AF43" i="22" s="1"/>
  <c r="AA56" i="22"/>
  <c r="AE56" i="22" s="1"/>
  <c r="AA72" i="22"/>
  <c r="AB72" i="22" s="1"/>
  <c r="AA76" i="22"/>
  <c r="AB76" i="22" s="1"/>
  <c r="AA92" i="22"/>
  <c r="AB92" i="22" s="1"/>
  <c r="AA108" i="22"/>
  <c r="AB108" i="22" s="1"/>
  <c r="AA85" i="22"/>
  <c r="AF85" i="22" s="1"/>
  <c r="AA101" i="22"/>
  <c r="AF101" i="22" s="1"/>
  <c r="AA65" i="22"/>
  <c r="AB65" i="22" s="1"/>
  <c r="AA34" i="22"/>
  <c r="AE34" i="22" s="1"/>
  <c r="AA37" i="22"/>
  <c r="AC37" i="22" s="1"/>
  <c r="V27" i="22"/>
  <c r="V28" i="22"/>
  <c r="AA63" i="22"/>
  <c r="AC63" i="22" s="1"/>
  <c r="AA50" i="22"/>
  <c r="AB50" i="22" s="1"/>
  <c r="AA66" i="22"/>
  <c r="AC66" i="22" s="1"/>
  <c r="AA51" i="22"/>
  <c r="AB51" i="22" s="1"/>
  <c r="AA55" i="22"/>
  <c r="AD55" i="22" s="1"/>
  <c r="AA59" i="22"/>
  <c r="AD59" i="22" s="1"/>
  <c r="AA41" i="22"/>
  <c r="AE41" i="22" s="1"/>
  <c r="AA58" i="22"/>
  <c r="AE58" i="22" s="1"/>
  <c r="AA78" i="22"/>
  <c r="AB78" i="22" s="1"/>
  <c r="AA94" i="22"/>
  <c r="AE94" i="22" s="1"/>
  <c r="AA110" i="22"/>
  <c r="AE110" i="22" s="1"/>
  <c r="AA87" i="22"/>
  <c r="AC87" i="22" s="1"/>
  <c r="AA103" i="22"/>
  <c r="AF103" i="22" s="1"/>
  <c r="AA57" i="22"/>
  <c r="AD57" i="22" s="1"/>
  <c r="AA32" i="22"/>
  <c r="AD32" i="22" s="1"/>
  <c r="N28" i="22"/>
  <c r="AA35" i="22"/>
  <c r="AE35" i="22" s="1"/>
  <c r="AA79" i="22"/>
  <c r="AB79" i="22" s="1"/>
  <c r="AA95" i="22"/>
  <c r="AB95" i="22" s="1"/>
  <c r="AA91" i="22"/>
  <c r="AB91" i="22" s="1"/>
  <c r="AA107" i="22"/>
  <c r="AB107" i="22" s="1"/>
  <c r="AA52" i="22"/>
  <c r="AB52" i="22" s="1"/>
  <c r="AA88" i="22"/>
  <c r="AD88" i="22" s="1"/>
  <c r="AA104" i="22"/>
  <c r="AB104" i="22" s="1"/>
  <c r="AA81" i="22"/>
  <c r="AD81" i="22" s="1"/>
  <c r="S28" i="22"/>
  <c r="S27" i="22"/>
  <c r="T27" i="22"/>
  <c r="T28" i="22"/>
  <c r="AA48" i="22"/>
  <c r="AE48" i="22" s="1"/>
  <c r="AA64" i="22"/>
  <c r="AE64" i="22" s="1"/>
  <c r="AA84" i="22"/>
  <c r="AB84" i="22" s="1"/>
  <c r="AA100" i="22"/>
  <c r="AF100" i="22" s="1"/>
  <c r="AA77" i="22"/>
  <c r="AD77" i="22" s="1"/>
  <c r="AA93" i="22"/>
  <c r="AB93" i="22" s="1"/>
  <c r="AA109" i="22"/>
  <c r="AC109" i="22" s="1"/>
  <c r="AA42" i="22"/>
  <c r="AF42" i="22" s="1"/>
  <c r="AA31" i="22"/>
  <c r="AA45" i="22"/>
  <c r="AD45" i="22" s="1"/>
  <c r="O28" i="22"/>
  <c r="AA62" i="22"/>
  <c r="AB62" i="22" s="1"/>
  <c r="AA71" i="22"/>
  <c r="AD71" i="22" s="1"/>
  <c r="AA69" i="22"/>
  <c r="AE69" i="22" s="1"/>
  <c r="AA97" i="22"/>
  <c r="AF97" i="22" s="1"/>
  <c r="AA38" i="22"/>
  <c r="AF38" i="22" s="1"/>
  <c r="AA54" i="22"/>
  <c r="AD54" i="22" s="1"/>
  <c r="AA70" i="22"/>
  <c r="AE70" i="22" s="1"/>
  <c r="AA74" i="22"/>
  <c r="AB74" i="22" s="1"/>
  <c r="AA90" i="22"/>
  <c r="AE90" i="22" s="1"/>
  <c r="AA106" i="22"/>
  <c r="AB106" i="22" s="1"/>
  <c r="AA83" i="22"/>
  <c r="AB83" i="22" s="1"/>
  <c r="AA99" i="22"/>
  <c r="AF99" i="22" s="1"/>
  <c r="AA36" i="22"/>
  <c r="AB36" i="22" s="1"/>
  <c r="R28" i="22"/>
  <c r="R27" i="22"/>
  <c r="AA39" i="22"/>
  <c r="AE39" i="22" s="1"/>
  <c r="X27" i="22"/>
  <c r="AA82" i="22"/>
  <c r="AC82" i="22" s="1"/>
  <c r="AA98" i="22"/>
  <c r="AE98" i="22" s="1"/>
  <c r="AA75" i="22"/>
  <c r="AD75" i="22" s="1"/>
  <c r="AA44" i="22"/>
  <c r="AD44" i="22" s="1"/>
  <c r="P27" i="22"/>
  <c r="AA68" i="22"/>
  <c r="AD68" i="22" s="1"/>
  <c r="AA60" i="22"/>
  <c r="AC60" i="22" s="1"/>
  <c r="AA80" i="22"/>
  <c r="AB80" i="22" s="1"/>
  <c r="AA96" i="22"/>
  <c r="AE96" i="22" s="1"/>
  <c r="AA112" i="22"/>
  <c r="AC112" i="22" s="1"/>
  <c r="AA73" i="22"/>
  <c r="AE73" i="22" s="1"/>
  <c r="AA89" i="22"/>
  <c r="AC89" i="22" s="1"/>
  <c r="AA105" i="22"/>
  <c r="AB105" i="22" s="1"/>
  <c r="Y28" i="22"/>
  <c r="Y27" i="22"/>
  <c r="AA33" i="22"/>
  <c r="AF33" i="22" s="1"/>
  <c r="N27" i="22"/>
  <c r="L31" i="25" l="1"/>
  <c r="M24" i="25"/>
  <c r="L23" i="25"/>
  <c r="M23" i="25" s="1"/>
  <c r="L21" i="25"/>
  <c r="M21" i="25" s="1"/>
  <c r="R31" i="25"/>
  <c r="T31" i="25"/>
  <c r="M22" i="25"/>
  <c r="N31" i="25"/>
  <c r="L25" i="25"/>
  <c r="M25" i="25" s="1"/>
  <c r="AD26" i="22"/>
  <c r="P23" i="22" s="1"/>
  <c r="AC31" i="22"/>
  <c r="AC26" i="22" s="1"/>
  <c r="P22" i="22" s="1"/>
  <c r="AA26" i="22"/>
  <c r="P20" i="22" s="1"/>
  <c r="AF26" i="22"/>
  <c r="P25" i="22" s="1"/>
  <c r="AB26" i="22"/>
  <c r="P21" i="22" s="1"/>
  <c r="AE26" i="22"/>
  <c r="P24" i="22" s="1"/>
  <c r="AH51" i="10" l="1"/>
  <c r="Y36" i="2" l="1"/>
  <c r="Y41" i="2"/>
  <c r="L44" i="2"/>
  <c r="M44" i="2"/>
  <c r="N44" i="2"/>
  <c r="O44" i="2"/>
  <c r="P44" i="2"/>
  <c r="Q44" i="2"/>
  <c r="R44" i="2"/>
  <c r="S44" i="2"/>
  <c r="T44" i="2"/>
  <c r="U44" i="2"/>
  <c r="V44" i="2"/>
  <c r="W44" i="2"/>
  <c r="L45" i="2"/>
  <c r="M45" i="2"/>
  <c r="N45" i="2"/>
  <c r="O45" i="2"/>
  <c r="P45" i="2"/>
  <c r="Q45" i="2"/>
  <c r="R45" i="2"/>
  <c r="S45" i="2"/>
  <c r="T45" i="2"/>
  <c r="U45" i="2"/>
  <c r="V45" i="2"/>
  <c r="W45" i="2"/>
  <c r="L46" i="2"/>
  <c r="M46" i="2"/>
  <c r="N46" i="2"/>
  <c r="O46" i="2"/>
  <c r="P46" i="2"/>
  <c r="Q46" i="2"/>
  <c r="R46" i="2"/>
  <c r="S46" i="2"/>
  <c r="T46" i="2"/>
  <c r="U46" i="2"/>
  <c r="V46" i="2"/>
  <c r="W46" i="2"/>
  <c r="L47" i="2"/>
  <c r="M47" i="2"/>
  <c r="N47" i="2"/>
  <c r="O47" i="2"/>
  <c r="P47" i="2"/>
  <c r="Q47" i="2"/>
  <c r="R47" i="2"/>
  <c r="S47" i="2"/>
  <c r="T47" i="2"/>
  <c r="U47" i="2"/>
  <c r="V47" i="2"/>
  <c r="W47" i="2"/>
  <c r="L48" i="2"/>
  <c r="M48" i="2"/>
  <c r="N48" i="2"/>
  <c r="O48" i="2"/>
  <c r="P48" i="2"/>
  <c r="Q48" i="2"/>
  <c r="R48" i="2"/>
  <c r="S48" i="2"/>
  <c r="T48" i="2"/>
  <c r="U48" i="2"/>
  <c r="V48" i="2"/>
  <c r="W48" i="2"/>
  <c r="L49" i="2"/>
  <c r="M49" i="2"/>
  <c r="N49" i="2"/>
  <c r="O49" i="2"/>
  <c r="P49" i="2"/>
  <c r="Q49" i="2"/>
  <c r="R49" i="2"/>
  <c r="S49" i="2"/>
  <c r="T49" i="2"/>
  <c r="U49" i="2"/>
  <c r="V49" i="2"/>
  <c r="W49" i="2"/>
  <c r="L50" i="2"/>
  <c r="M50" i="2"/>
  <c r="N50" i="2"/>
  <c r="O50" i="2"/>
  <c r="P50" i="2"/>
  <c r="Q50" i="2"/>
  <c r="R50" i="2"/>
  <c r="S50" i="2"/>
  <c r="T50" i="2"/>
  <c r="U50" i="2"/>
  <c r="V50" i="2"/>
  <c r="W50" i="2"/>
  <c r="L51" i="2"/>
  <c r="M51" i="2"/>
  <c r="N51" i="2"/>
  <c r="O51" i="2"/>
  <c r="P51" i="2"/>
  <c r="Q51" i="2"/>
  <c r="R51" i="2"/>
  <c r="S51" i="2"/>
  <c r="T51" i="2"/>
  <c r="U51" i="2"/>
  <c r="V51" i="2"/>
  <c r="W51" i="2"/>
  <c r="L52" i="2"/>
  <c r="M52" i="2"/>
  <c r="N52" i="2"/>
  <c r="O52" i="2"/>
  <c r="P52" i="2"/>
  <c r="Q52" i="2"/>
  <c r="R52" i="2"/>
  <c r="S52" i="2"/>
  <c r="T52" i="2"/>
  <c r="U52" i="2"/>
  <c r="V52" i="2"/>
  <c r="W52" i="2"/>
  <c r="L53" i="2"/>
  <c r="M53" i="2"/>
  <c r="N53" i="2"/>
  <c r="O53" i="2"/>
  <c r="P53" i="2"/>
  <c r="Q53" i="2"/>
  <c r="R53" i="2"/>
  <c r="S53" i="2"/>
  <c r="T53" i="2"/>
  <c r="U53" i="2"/>
  <c r="V53" i="2"/>
  <c r="W53" i="2"/>
  <c r="L54" i="2"/>
  <c r="M54" i="2"/>
  <c r="N54" i="2"/>
  <c r="O54" i="2"/>
  <c r="P54" i="2"/>
  <c r="Q54" i="2"/>
  <c r="R54" i="2"/>
  <c r="S54" i="2"/>
  <c r="T54" i="2"/>
  <c r="U54" i="2"/>
  <c r="V54" i="2"/>
  <c r="W54" i="2"/>
  <c r="L55" i="2"/>
  <c r="M55" i="2"/>
  <c r="N55" i="2"/>
  <c r="O55" i="2"/>
  <c r="P55" i="2"/>
  <c r="Q55" i="2"/>
  <c r="R55" i="2"/>
  <c r="S55" i="2"/>
  <c r="T55" i="2"/>
  <c r="U55" i="2"/>
  <c r="V55" i="2"/>
  <c r="W55" i="2"/>
  <c r="L56" i="2"/>
  <c r="M56" i="2"/>
  <c r="N56" i="2"/>
  <c r="O56" i="2"/>
  <c r="P56" i="2"/>
  <c r="Q56" i="2"/>
  <c r="R56" i="2"/>
  <c r="S56" i="2"/>
  <c r="T56" i="2"/>
  <c r="U56" i="2"/>
  <c r="V56" i="2"/>
  <c r="W56" i="2"/>
  <c r="L57" i="2"/>
  <c r="M57" i="2"/>
  <c r="N57" i="2"/>
  <c r="O57" i="2"/>
  <c r="P57" i="2"/>
  <c r="Q57" i="2"/>
  <c r="R57" i="2"/>
  <c r="S57" i="2"/>
  <c r="T57" i="2"/>
  <c r="U57" i="2"/>
  <c r="V57" i="2"/>
  <c r="W57" i="2"/>
  <c r="L58" i="2"/>
  <c r="M58" i="2"/>
  <c r="N58" i="2"/>
  <c r="O58" i="2"/>
  <c r="P58" i="2"/>
  <c r="Q58" i="2"/>
  <c r="R58" i="2"/>
  <c r="S58" i="2"/>
  <c r="T58" i="2"/>
  <c r="U58" i="2"/>
  <c r="V58" i="2"/>
  <c r="W58" i="2"/>
  <c r="L59" i="2"/>
  <c r="M59" i="2"/>
  <c r="N59" i="2"/>
  <c r="O59" i="2"/>
  <c r="P59" i="2"/>
  <c r="Q59" i="2"/>
  <c r="R59" i="2"/>
  <c r="S59" i="2"/>
  <c r="T59" i="2"/>
  <c r="U59" i="2"/>
  <c r="V59" i="2"/>
  <c r="W59" i="2"/>
  <c r="L60" i="2"/>
  <c r="M60" i="2"/>
  <c r="N60" i="2"/>
  <c r="O60" i="2"/>
  <c r="P60" i="2"/>
  <c r="Q60" i="2"/>
  <c r="R60" i="2"/>
  <c r="S60" i="2"/>
  <c r="T60" i="2"/>
  <c r="U60" i="2"/>
  <c r="V60" i="2"/>
  <c r="W60" i="2"/>
  <c r="L61" i="2"/>
  <c r="M61" i="2"/>
  <c r="N61" i="2"/>
  <c r="O61" i="2"/>
  <c r="P61" i="2"/>
  <c r="Q61" i="2"/>
  <c r="R61" i="2"/>
  <c r="S61" i="2"/>
  <c r="T61" i="2"/>
  <c r="U61" i="2"/>
  <c r="V61" i="2"/>
  <c r="W61" i="2"/>
  <c r="L62" i="2"/>
  <c r="M62" i="2"/>
  <c r="N62" i="2"/>
  <c r="O62" i="2"/>
  <c r="P62" i="2"/>
  <c r="Q62" i="2"/>
  <c r="R62" i="2"/>
  <c r="S62" i="2"/>
  <c r="T62" i="2"/>
  <c r="U62" i="2"/>
  <c r="V62" i="2"/>
  <c r="W62" i="2"/>
  <c r="L63" i="2"/>
  <c r="M63" i="2"/>
  <c r="N63" i="2"/>
  <c r="O63" i="2"/>
  <c r="P63" i="2"/>
  <c r="Q63" i="2"/>
  <c r="R63" i="2"/>
  <c r="S63" i="2"/>
  <c r="T63" i="2"/>
  <c r="U63" i="2"/>
  <c r="V63" i="2"/>
  <c r="W63" i="2"/>
  <c r="L64" i="2"/>
  <c r="M64" i="2"/>
  <c r="N64" i="2"/>
  <c r="O64" i="2"/>
  <c r="P64" i="2"/>
  <c r="Q64" i="2"/>
  <c r="R64" i="2"/>
  <c r="S64" i="2"/>
  <c r="T64" i="2"/>
  <c r="U64" i="2"/>
  <c r="V64" i="2"/>
  <c r="W64" i="2"/>
  <c r="L65" i="2"/>
  <c r="M65" i="2"/>
  <c r="N65" i="2"/>
  <c r="O65" i="2"/>
  <c r="P65" i="2"/>
  <c r="Q65" i="2"/>
  <c r="R65" i="2"/>
  <c r="S65" i="2"/>
  <c r="T65" i="2"/>
  <c r="U65" i="2"/>
  <c r="V65" i="2"/>
  <c r="W65" i="2"/>
  <c r="L66" i="2"/>
  <c r="M66" i="2"/>
  <c r="N66" i="2"/>
  <c r="O66" i="2"/>
  <c r="P66" i="2"/>
  <c r="Q66" i="2"/>
  <c r="R66" i="2"/>
  <c r="S66" i="2"/>
  <c r="T66" i="2"/>
  <c r="U66" i="2"/>
  <c r="V66" i="2"/>
  <c r="W66" i="2"/>
  <c r="L67" i="2"/>
  <c r="M67" i="2"/>
  <c r="N67" i="2"/>
  <c r="O67" i="2"/>
  <c r="P67" i="2"/>
  <c r="Q67" i="2"/>
  <c r="R67" i="2"/>
  <c r="S67" i="2"/>
  <c r="T67" i="2"/>
  <c r="U67" i="2"/>
  <c r="V67" i="2"/>
  <c r="W67" i="2"/>
  <c r="L68" i="2"/>
  <c r="M68" i="2"/>
  <c r="N68" i="2"/>
  <c r="O68" i="2"/>
  <c r="P68" i="2"/>
  <c r="Q68" i="2"/>
  <c r="R68" i="2"/>
  <c r="S68" i="2"/>
  <c r="T68" i="2"/>
  <c r="U68" i="2"/>
  <c r="V68" i="2"/>
  <c r="W68" i="2"/>
  <c r="L69" i="2"/>
  <c r="M69" i="2"/>
  <c r="N69" i="2"/>
  <c r="O69" i="2"/>
  <c r="P69" i="2"/>
  <c r="Q69" i="2"/>
  <c r="R69" i="2"/>
  <c r="S69" i="2"/>
  <c r="T69" i="2"/>
  <c r="U69" i="2"/>
  <c r="V69" i="2"/>
  <c r="W69" i="2"/>
  <c r="L70" i="2"/>
  <c r="M70" i="2"/>
  <c r="N70" i="2"/>
  <c r="O70" i="2"/>
  <c r="P70" i="2"/>
  <c r="Q70" i="2"/>
  <c r="R70" i="2"/>
  <c r="S70" i="2"/>
  <c r="T70" i="2"/>
  <c r="U70" i="2"/>
  <c r="V70" i="2"/>
  <c r="W70" i="2"/>
  <c r="L71" i="2"/>
  <c r="M71" i="2"/>
  <c r="N71" i="2"/>
  <c r="O71" i="2"/>
  <c r="P71" i="2"/>
  <c r="Q71" i="2"/>
  <c r="R71" i="2"/>
  <c r="S71" i="2"/>
  <c r="T71" i="2"/>
  <c r="U71" i="2"/>
  <c r="V71" i="2"/>
  <c r="W71" i="2"/>
  <c r="L72" i="2"/>
  <c r="M72" i="2"/>
  <c r="N72" i="2"/>
  <c r="O72" i="2"/>
  <c r="P72" i="2"/>
  <c r="Q72" i="2"/>
  <c r="R72" i="2"/>
  <c r="S72" i="2"/>
  <c r="T72" i="2"/>
  <c r="U72" i="2"/>
  <c r="V72" i="2"/>
  <c r="W72" i="2"/>
  <c r="L73" i="2"/>
  <c r="M73" i="2"/>
  <c r="N73" i="2"/>
  <c r="O73" i="2"/>
  <c r="P73" i="2"/>
  <c r="Q73" i="2"/>
  <c r="R73" i="2"/>
  <c r="S73" i="2"/>
  <c r="T73" i="2"/>
  <c r="U73" i="2"/>
  <c r="V73" i="2"/>
  <c r="W73" i="2"/>
  <c r="L74" i="2"/>
  <c r="M74" i="2"/>
  <c r="N74" i="2"/>
  <c r="O74" i="2"/>
  <c r="P74" i="2"/>
  <c r="Q74" i="2"/>
  <c r="R74" i="2"/>
  <c r="S74" i="2"/>
  <c r="T74" i="2"/>
  <c r="U74" i="2"/>
  <c r="V74" i="2"/>
  <c r="W74" i="2"/>
  <c r="L75" i="2"/>
  <c r="M75" i="2"/>
  <c r="N75" i="2"/>
  <c r="O75" i="2"/>
  <c r="P75" i="2"/>
  <c r="Q75" i="2"/>
  <c r="R75" i="2"/>
  <c r="S75" i="2"/>
  <c r="T75" i="2"/>
  <c r="U75" i="2"/>
  <c r="V75" i="2"/>
  <c r="W75" i="2"/>
  <c r="L76" i="2"/>
  <c r="M76" i="2"/>
  <c r="N76" i="2"/>
  <c r="O76" i="2"/>
  <c r="P76" i="2"/>
  <c r="Q76" i="2"/>
  <c r="R76" i="2"/>
  <c r="S76" i="2"/>
  <c r="T76" i="2"/>
  <c r="U76" i="2"/>
  <c r="V76" i="2"/>
  <c r="W76" i="2"/>
  <c r="L77" i="2"/>
  <c r="M77" i="2"/>
  <c r="N77" i="2"/>
  <c r="O77" i="2"/>
  <c r="P77" i="2"/>
  <c r="Q77" i="2"/>
  <c r="R77" i="2"/>
  <c r="S77" i="2"/>
  <c r="T77" i="2"/>
  <c r="U77" i="2"/>
  <c r="V77" i="2"/>
  <c r="W77" i="2"/>
  <c r="L78" i="2"/>
  <c r="M78" i="2"/>
  <c r="N78" i="2"/>
  <c r="O78" i="2"/>
  <c r="P78" i="2"/>
  <c r="Q78" i="2"/>
  <c r="R78" i="2"/>
  <c r="S78" i="2"/>
  <c r="T78" i="2"/>
  <c r="U78" i="2"/>
  <c r="V78" i="2"/>
  <c r="W78" i="2"/>
  <c r="L79" i="2"/>
  <c r="M79" i="2"/>
  <c r="N79" i="2"/>
  <c r="O79" i="2"/>
  <c r="P79" i="2"/>
  <c r="Q79" i="2"/>
  <c r="R79" i="2"/>
  <c r="S79" i="2"/>
  <c r="T79" i="2"/>
  <c r="U79" i="2"/>
  <c r="V79" i="2"/>
  <c r="W79" i="2"/>
  <c r="L80" i="2"/>
  <c r="M80" i="2"/>
  <c r="N80" i="2"/>
  <c r="O80" i="2"/>
  <c r="P80" i="2"/>
  <c r="Q80" i="2"/>
  <c r="R80" i="2"/>
  <c r="S80" i="2"/>
  <c r="T80" i="2"/>
  <c r="U80" i="2"/>
  <c r="V80" i="2"/>
  <c r="W80" i="2"/>
  <c r="L81" i="2"/>
  <c r="M81" i="2"/>
  <c r="N81" i="2"/>
  <c r="O81" i="2"/>
  <c r="P81" i="2"/>
  <c r="Q81" i="2"/>
  <c r="R81" i="2"/>
  <c r="S81" i="2"/>
  <c r="T81" i="2"/>
  <c r="U81" i="2"/>
  <c r="V81" i="2"/>
  <c r="W81" i="2"/>
  <c r="L82" i="2"/>
  <c r="M82" i="2"/>
  <c r="N82" i="2"/>
  <c r="O82" i="2"/>
  <c r="P82" i="2"/>
  <c r="Q82" i="2"/>
  <c r="R82" i="2"/>
  <c r="S82" i="2"/>
  <c r="T82" i="2"/>
  <c r="U82" i="2"/>
  <c r="V82" i="2"/>
  <c r="W82" i="2"/>
  <c r="L83" i="2"/>
  <c r="M83" i="2"/>
  <c r="N83" i="2"/>
  <c r="O83" i="2"/>
  <c r="P83" i="2"/>
  <c r="Q83" i="2"/>
  <c r="R83" i="2"/>
  <c r="S83" i="2"/>
  <c r="T83" i="2"/>
  <c r="U83" i="2"/>
  <c r="V83" i="2"/>
  <c r="W83" i="2"/>
  <c r="L84" i="2"/>
  <c r="M84" i="2"/>
  <c r="N84" i="2"/>
  <c r="O84" i="2"/>
  <c r="P84" i="2"/>
  <c r="Q84" i="2"/>
  <c r="R84" i="2"/>
  <c r="S84" i="2"/>
  <c r="T84" i="2"/>
  <c r="U84" i="2"/>
  <c r="V84" i="2"/>
  <c r="W84" i="2"/>
  <c r="L85" i="2"/>
  <c r="M85" i="2"/>
  <c r="N85" i="2"/>
  <c r="O85" i="2"/>
  <c r="P85" i="2"/>
  <c r="Q85" i="2"/>
  <c r="R85" i="2"/>
  <c r="S85" i="2"/>
  <c r="T85" i="2"/>
  <c r="U85" i="2"/>
  <c r="V85" i="2"/>
  <c r="W85" i="2"/>
  <c r="L86" i="2"/>
  <c r="M86" i="2"/>
  <c r="N86" i="2"/>
  <c r="O86" i="2"/>
  <c r="P86" i="2"/>
  <c r="Q86" i="2"/>
  <c r="R86" i="2"/>
  <c r="S86" i="2"/>
  <c r="T86" i="2"/>
  <c r="U86" i="2"/>
  <c r="V86" i="2"/>
  <c r="W86" i="2"/>
  <c r="L87" i="2"/>
  <c r="M87" i="2"/>
  <c r="N87" i="2"/>
  <c r="O87" i="2"/>
  <c r="P87" i="2"/>
  <c r="Q87" i="2"/>
  <c r="R87" i="2"/>
  <c r="S87" i="2"/>
  <c r="T87" i="2"/>
  <c r="U87" i="2"/>
  <c r="V87" i="2"/>
  <c r="W87" i="2"/>
  <c r="L88" i="2"/>
  <c r="M88" i="2"/>
  <c r="N88" i="2"/>
  <c r="O88" i="2"/>
  <c r="P88" i="2"/>
  <c r="Q88" i="2"/>
  <c r="R88" i="2"/>
  <c r="S88" i="2"/>
  <c r="T88" i="2"/>
  <c r="U88" i="2"/>
  <c r="V88" i="2"/>
  <c r="W88" i="2"/>
  <c r="L89" i="2"/>
  <c r="M89" i="2"/>
  <c r="N89" i="2"/>
  <c r="O89" i="2"/>
  <c r="P89" i="2"/>
  <c r="Q89" i="2"/>
  <c r="R89" i="2"/>
  <c r="S89" i="2"/>
  <c r="T89" i="2"/>
  <c r="U89" i="2"/>
  <c r="V89" i="2"/>
  <c r="W89" i="2"/>
  <c r="L90" i="2"/>
  <c r="M90" i="2"/>
  <c r="N90" i="2"/>
  <c r="O90" i="2"/>
  <c r="P90" i="2"/>
  <c r="Q90" i="2"/>
  <c r="R90" i="2"/>
  <c r="S90" i="2"/>
  <c r="T90" i="2"/>
  <c r="U90" i="2"/>
  <c r="V90" i="2"/>
  <c r="W90" i="2"/>
  <c r="L91" i="2"/>
  <c r="M91" i="2"/>
  <c r="N91" i="2"/>
  <c r="O91" i="2"/>
  <c r="P91" i="2"/>
  <c r="Q91" i="2"/>
  <c r="R91" i="2"/>
  <c r="S91" i="2"/>
  <c r="T91" i="2"/>
  <c r="U91" i="2"/>
  <c r="V91" i="2"/>
  <c r="W91" i="2"/>
  <c r="L92" i="2"/>
  <c r="M92" i="2"/>
  <c r="N92" i="2"/>
  <c r="O92" i="2"/>
  <c r="P92" i="2"/>
  <c r="Q92" i="2"/>
  <c r="R92" i="2"/>
  <c r="S92" i="2"/>
  <c r="T92" i="2"/>
  <c r="U92" i="2"/>
  <c r="V92" i="2"/>
  <c r="W92" i="2"/>
  <c r="L93" i="2"/>
  <c r="M93" i="2"/>
  <c r="N93" i="2"/>
  <c r="O93" i="2"/>
  <c r="P93" i="2"/>
  <c r="Q93" i="2"/>
  <c r="R93" i="2"/>
  <c r="S93" i="2"/>
  <c r="T93" i="2"/>
  <c r="U93" i="2"/>
  <c r="V93" i="2"/>
  <c r="W93" i="2"/>
  <c r="L94" i="2"/>
  <c r="M94" i="2"/>
  <c r="N94" i="2"/>
  <c r="O94" i="2"/>
  <c r="P94" i="2"/>
  <c r="Q94" i="2"/>
  <c r="R94" i="2"/>
  <c r="S94" i="2"/>
  <c r="T94" i="2"/>
  <c r="U94" i="2"/>
  <c r="V94" i="2"/>
  <c r="W94" i="2"/>
  <c r="L95" i="2"/>
  <c r="M95" i="2"/>
  <c r="N95" i="2"/>
  <c r="O95" i="2"/>
  <c r="P95" i="2"/>
  <c r="Q95" i="2"/>
  <c r="R95" i="2"/>
  <c r="S95" i="2"/>
  <c r="T95" i="2"/>
  <c r="U95" i="2"/>
  <c r="V95" i="2"/>
  <c r="W95" i="2"/>
  <c r="L96" i="2"/>
  <c r="M96" i="2"/>
  <c r="N96" i="2"/>
  <c r="O96" i="2"/>
  <c r="P96" i="2"/>
  <c r="Q96" i="2"/>
  <c r="R96" i="2"/>
  <c r="S96" i="2"/>
  <c r="T96" i="2"/>
  <c r="U96" i="2"/>
  <c r="V96" i="2"/>
  <c r="W96" i="2"/>
  <c r="L97" i="2"/>
  <c r="M97" i="2"/>
  <c r="N97" i="2"/>
  <c r="O97" i="2"/>
  <c r="P97" i="2"/>
  <c r="Q97" i="2"/>
  <c r="R97" i="2"/>
  <c r="S97" i="2"/>
  <c r="T97" i="2"/>
  <c r="U97" i="2"/>
  <c r="V97" i="2"/>
  <c r="W97" i="2"/>
  <c r="L98" i="2"/>
  <c r="M98" i="2"/>
  <c r="N98" i="2"/>
  <c r="O98" i="2"/>
  <c r="P98" i="2"/>
  <c r="Q98" i="2"/>
  <c r="R98" i="2"/>
  <c r="S98" i="2"/>
  <c r="T98" i="2"/>
  <c r="U98" i="2"/>
  <c r="V98" i="2"/>
  <c r="W98" i="2"/>
  <c r="L99" i="2"/>
  <c r="M99" i="2"/>
  <c r="N99" i="2"/>
  <c r="O99" i="2"/>
  <c r="P99" i="2"/>
  <c r="Q99" i="2"/>
  <c r="R99" i="2"/>
  <c r="S99" i="2"/>
  <c r="T99" i="2"/>
  <c r="U99" i="2"/>
  <c r="V99" i="2"/>
  <c r="W99" i="2"/>
  <c r="L100" i="2"/>
  <c r="M100" i="2"/>
  <c r="N100" i="2"/>
  <c r="O100" i="2"/>
  <c r="P100" i="2"/>
  <c r="Q100" i="2"/>
  <c r="R100" i="2"/>
  <c r="S100" i="2"/>
  <c r="T100" i="2"/>
  <c r="U100" i="2"/>
  <c r="V100" i="2"/>
  <c r="W100" i="2"/>
  <c r="L101" i="2"/>
  <c r="M101" i="2"/>
  <c r="N101" i="2"/>
  <c r="O101" i="2"/>
  <c r="P101" i="2"/>
  <c r="Q101" i="2"/>
  <c r="R101" i="2"/>
  <c r="S101" i="2"/>
  <c r="T101" i="2"/>
  <c r="U101" i="2"/>
  <c r="V101" i="2"/>
  <c r="W101" i="2"/>
  <c r="L102" i="2"/>
  <c r="M102" i="2"/>
  <c r="N102" i="2"/>
  <c r="O102" i="2"/>
  <c r="P102" i="2"/>
  <c r="Q102" i="2"/>
  <c r="R102" i="2"/>
  <c r="S102" i="2"/>
  <c r="T102" i="2"/>
  <c r="U102" i="2"/>
  <c r="V102" i="2"/>
  <c r="W102" i="2"/>
  <c r="L103" i="2"/>
  <c r="M103" i="2"/>
  <c r="N103" i="2"/>
  <c r="O103" i="2"/>
  <c r="P103" i="2"/>
  <c r="Q103" i="2"/>
  <c r="R103" i="2"/>
  <c r="S103" i="2"/>
  <c r="T103" i="2"/>
  <c r="U103" i="2"/>
  <c r="V103" i="2"/>
  <c r="W103" i="2"/>
  <c r="L104" i="2"/>
  <c r="M104" i="2"/>
  <c r="N104" i="2"/>
  <c r="O104" i="2"/>
  <c r="P104" i="2"/>
  <c r="Q104" i="2"/>
  <c r="R104" i="2"/>
  <c r="S104" i="2"/>
  <c r="T104" i="2"/>
  <c r="U104" i="2"/>
  <c r="V104" i="2"/>
  <c r="W104" i="2"/>
  <c r="L105" i="2"/>
  <c r="M105" i="2"/>
  <c r="N105" i="2"/>
  <c r="O105" i="2"/>
  <c r="P105" i="2"/>
  <c r="Q105" i="2"/>
  <c r="R105" i="2"/>
  <c r="S105" i="2"/>
  <c r="T105" i="2"/>
  <c r="U105" i="2"/>
  <c r="V105" i="2"/>
  <c r="W105" i="2"/>
  <c r="L106" i="2"/>
  <c r="M106" i="2"/>
  <c r="N106" i="2"/>
  <c r="O106" i="2"/>
  <c r="P106" i="2"/>
  <c r="Q106" i="2"/>
  <c r="R106" i="2"/>
  <c r="S106" i="2"/>
  <c r="T106" i="2"/>
  <c r="U106" i="2"/>
  <c r="V106" i="2"/>
  <c r="W106" i="2"/>
  <c r="L107" i="2"/>
  <c r="M107" i="2"/>
  <c r="N107" i="2"/>
  <c r="O107" i="2"/>
  <c r="P107" i="2"/>
  <c r="Q107" i="2"/>
  <c r="R107" i="2"/>
  <c r="S107" i="2"/>
  <c r="T107" i="2"/>
  <c r="U107" i="2"/>
  <c r="V107" i="2"/>
  <c r="W107" i="2"/>
  <c r="L108" i="2"/>
  <c r="M108" i="2"/>
  <c r="N108" i="2"/>
  <c r="O108" i="2"/>
  <c r="P108" i="2"/>
  <c r="Q108" i="2"/>
  <c r="R108" i="2"/>
  <c r="S108" i="2"/>
  <c r="T108" i="2"/>
  <c r="U108" i="2"/>
  <c r="V108" i="2"/>
  <c r="W108" i="2"/>
  <c r="L109" i="2"/>
  <c r="M109" i="2"/>
  <c r="N109" i="2"/>
  <c r="O109" i="2"/>
  <c r="P109" i="2"/>
  <c r="Q109" i="2"/>
  <c r="R109" i="2"/>
  <c r="S109" i="2"/>
  <c r="T109" i="2"/>
  <c r="U109" i="2"/>
  <c r="V109" i="2"/>
  <c r="W109" i="2"/>
  <c r="L110" i="2"/>
  <c r="M110" i="2"/>
  <c r="N110" i="2"/>
  <c r="O110" i="2"/>
  <c r="P110" i="2"/>
  <c r="Q110" i="2"/>
  <c r="R110" i="2"/>
  <c r="S110" i="2"/>
  <c r="T110" i="2"/>
  <c r="U110" i="2"/>
  <c r="V110" i="2"/>
  <c r="W110" i="2"/>
  <c r="L111" i="2"/>
  <c r="M111" i="2"/>
  <c r="N111" i="2"/>
  <c r="O111" i="2"/>
  <c r="P111" i="2"/>
  <c r="Q111" i="2"/>
  <c r="R111" i="2"/>
  <c r="S111" i="2"/>
  <c r="T111" i="2"/>
  <c r="U111" i="2"/>
  <c r="V111" i="2"/>
  <c r="W111" i="2"/>
  <c r="L112" i="2"/>
  <c r="M112" i="2"/>
  <c r="N112" i="2"/>
  <c r="O112" i="2"/>
  <c r="P112" i="2"/>
  <c r="Q112" i="2"/>
  <c r="R112" i="2"/>
  <c r="S112" i="2"/>
  <c r="T112" i="2"/>
  <c r="U112" i="2"/>
  <c r="V112" i="2"/>
  <c r="W112" i="2"/>
  <c r="L113" i="2"/>
  <c r="M113" i="2"/>
  <c r="N113" i="2"/>
  <c r="O113" i="2"/>
  <c r="P113" i="2"/>
  <c r="Q113" i="2"/>
  <c r="R113" i="2"/>
  <c r="S113" i="2"/>
  <c r="T113" i="2"/>
  <c r="U113" i="2"/>
  <c r="V113" i="2"/>
  <c r="W113" i="2"/>
  <c r="L114" i="2"/>
  <c r="M114" i="2"/>
  <c r="N114" i="2"/>
  <c r="O114" i="2"/>
  <c r="P114" i="2"/>
  <c r="Q114" i="2"/>
  <c r="R114" i="2"/>
  <c r="S114" i="2"/>
  <c r="T114" i="2"/>
  <c r="U114" i="2"/>
  <c r="V114" i="2"/>
  <c r="W114" i="2"/>
  <c r="L115" i="2"/>
  <c r="M115" i="2"/>
  <c r="N115" i="2"/>
  <c r="O115" i="2"/>
  <c r="P115" i="2"/>
  <c r="Q115" i="2"/>
  <c r="R115" i="2"/>
  <c r="S115" i="2"/>
  <c r="T115" i="2"/>
  <c r="U115" i="2"/>
  <c r="V115" i="2"/>
  <c r="W115" i="2"/>
  <c r="L116" i="2"/>
  <c r="M116" i="2"/>
  <c r="N116" i="2"/>
  <c r="O116" i="2"/>
  <c r="P116" i="2"/>
  <c r="Q116" i="2"/>
  <c r="R116" i="2"/>
  <c r="S116" i="2"/>
  <c r="T116" i="2"/>
  <c r="U116" i="2"/>
  <c r="V116" i="2"/>
  <c r="W116" i="2"/>
  <c r="L117" i="2"/>
  <c r="M117" i="2"/>
  <c r="N117" i="2"/>
  <c r="O117" i="2"/>
  <c r="P117" i="2"/>
  <c r="Q117" i="2"/>
  <c r="R117" i="2"/>
  <c r="S117" i="2"/>
  <c r="T117" i="2"/>
  <c r="U117" i="2"/>
  <c r="V117" i="2"/>
  <c r="W117" i="2"/>
  <c r="L118" i="2"/>
  <c r="M118" i="2"/>
  <c r="N118" i="2"/>
  <c r="O118" i="2"/>
  <c r="P118" i="2"/>
  <c r="Q118" i="2"/>
  <c r="R118" i="2"/>
  <c r="S118" i="2"/>
  <c r="T118" i="2"/>
  <c r="U118" i="2"/>
  <c r="V118" i="2"/>
  <c r="W118" i="2"/>
  <c r="L119" i="2"/>
  <c r="M119" i="2"/>
  <c r="N119" i="2"/>
  <c r="O119" i="2"/>
  <c r="P119" i="2"/>
  <c r="Q119" i="2"/>
  <c r="R119" i="2"/>
  <c r="S119" i="2"/>
  <c r="T119" i="2"/>
  <c r="U119" i="2"/>
  <c r="V119" i="2"/>
  <c r="W119" i="2"/>
  <c r="L120" i="2"/>
  <c r="M120" i="2"/>
  <c r="N120" i="2"/>
  <c r="O120" i="2"/>
  <c r="P120" i="2"/>
  <c r="Q120" i="2"/>
  <c r="R120" i="2"/>
  <c r="S120" i="2"/>
  <c r="T120" i="2"/>
  <c r="U120" i="2"/>
  <c r="V120" i="2"/>
  <c r="W120" i="2"/>
  <c r="L121" i="2"/>
  <c r="M121" i="2"/>
  <c r="N121" i="2"/>
  <c r="O121" i="2"/>
  <c r="P121" i="2"/>
  <c r="Q121" i="2"/>
  <c r="R121" i="2"/>
  <c r="S121" i="2"/>
  <c r="T121" i="2"/>
  <c r="U121" i="2"/>
  <c r="V121" i="2"/>
  <c r="W121" i="2"/>
  <c r="L122" i="2"/>
  <c r="M122" i="2"/>
  <c r="N122" i="2"/>
  <c r="O122" i="2"/>
  <c r="P122" i="2"/>
  <c r="Q122" i="2"/>
  <c r="R122" i="2"/>
  <c r="S122" i="2"/>
  <c r="T122" i="2"/>
  <c r="U122" i="2"/>
  <c r="V122" i="2"/>
  <c r="W122" i="2"/>
  <c r="L42" i="2"/>
  <c r="M42" i="2"/>
  <c r="N42" i="2"/>
  <c r="O42" i="2"/>
  <c r="P42" i="2"/>
  <c r="Q42" i="2"/>
  <c r="R42" i="2"/>
  <c r="S42" i="2"/>
  <c r="T42" i="2"/>
  <c r="U42" i="2"/>
  <c r="V42" i="2"/>
  <c r="W42" i="2"/>
  <c r="L43" i="2"/>
  <c r="M43" i="2"/>
  <c r="N43" i="2"/>
  <c r="O43" i="2"/>
  <c r="P43" i="2"/>
  <c r="Q43" i="2"/>
  <c r="R43" i="2"/>
  <c r="S43" i="2"/>
  <c r="T43" i="2"/>
  <c r="U43" i="2"/>
  <c r="V43" i="2"/>
  <c r="W43" i="2"/>
  <c r="M41" i="2"/>
  <c r="N41" i="2"/>
  <c r="O41" i="2"/>
  <c r="P41" i="2"/>
  <c r="Q41" i="2"/>
  <c r="R41" i="2"/>
  <c r="S41" i="2"/>
  <c r="T41" i="2"/>
  <c r="U41" i="2"/>
  <c r="V41" i="2"/>
  <c r="W41" i="2"/>
  <c r="L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41" i="2"/>
  <c r="F6" i="20" l="1"/>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F621" i="20"/>
  <c r="F622" i="20"/>
  <c r="F623" i="20"/>
  <c r="F624" i="20"/>
  <c r="F625" i="20"/>
  <c r="F626" i="20"/>
  <c r="F627" i="20"/>
  <c r="F628" i="20"/>
  <c r="F629" i="20"/>
  <c r="F630" i="20"/>
  <c r="F631" i="20"/>
  <c r="F632" i="20"/>
  <c r="F633" i="20"/>
  <c r="F634" i="20"/>
  <c r="F635" i="20"/>
  <c r="F636" i="20"/>
  <c r="F637" i="20"/>
  <c r="F638" i="20"/>
  <c r="F639" i="20"/>
  <c r="F640" i="20"/>
  <c r="F641" i="20"/>
  <c r="F642" i="20"/>
  <c r="F643" i="20"/>
  <c r="F644" i="20"/>
  <c r="F645" i="20"/>
  <c r="F646" i="20"/>
  <c r="F647" i="20"/>
  <c r="F648" i="20"/>
  <c r="F649" i="20"/>
  <c r="F650" i="20"/>
  <c r="F651" i="20"/>
  <c r="F652" i="20"/>
  <c r="F653" i="20"/>
  <c r="F654" i="20"/>
  <c r="F655" i="20"/>
  <c r="F656" i="20"/>
  <c r="F657" i="20"/>
  <c r="F658" i="20"/>
  <c r="F659" i="20"/>
  <c r="F660" i="20"/>
  <c r="F661" i="20"/>
  <c r="F662" i="20"/>
  <c r="F663" i="20"/>
  <c r="F664" i="20"/>
  <c r="F665" i="20"/>
  <c r="F666" i="20"/>
  <c r="F667" i="20"/>
  <c r="F668" i="20"/>
  <c r="F669" i="20"/>
  <c r="F670" i="20"/>
  <c r="F671" i="20"/>
  <c r="F672" i="20"/>
  <c r="F673" i="20"/>
  <c r="F674" i="20"/>
  <c r="F675" i="20"/>
  <c r="F676" i="20"/>
  <c r="F677" i="20"/>
  <c r="F678" i="20"/>
  <c r="F679" i="20"/>
  <c r="F680" i="20"/>
  <c r="F681" i="20"/>
  <c r="F682" i="20"/>
  <c r="F683" i="20"/>
  <c r="F684" i="20"/>
  <c r="F685" i="20"/>
  <c r="F686" i="20"/>
  <c r="F687" i="20"/>
  <c r="F688" i="20"/>
  <c r="F689" i="20"/>
  <c r="F690" i="20"/>
  <c r="F691" i="20"/>
  <c r="F692" i="20"/>
  <c r="F693" i="20"/>
  <c r="F694" i="20"/>
  <c r="F695" i="20"/>
  <c r="F696" i="20"/>
  <c r="F697" i="20"/>
  <c r="F698" i="20"/>
  <c r="F699" i="20"/>
  <c r="F700" i="20"/>
  <c r="F701" i="20"/>
  <c r="F702" i="20"/>
  <c r="F703" i="20"/>
  <c r="F704" i="20"/>
  <c r="F705" i="20"/>
  <c r="F706" i="20"/>
  <c r="F707" i="20"/>
  <c r="F708" i="20"/>
  <c r="F709" i="20"/>
  <c r="F710" i="20"/>
  <c r="F711" i="20"/>
  <c r="F712" i="20"/>
  <c r="F713" i="20"/>
  <c r="F714" i="20"/>
  <c r="F715" i="20"/>
  <c r="F716" i="20"/>
  <c r="F717" i="20"/>
  <c r="F718" i="20"/>
  <c r="F719" i="20"/>
  <c r="F720" i="20"/>
  <c r="F721" i="20"/>
  <c r="F722" i="20"/>
  <c r="F723" i="20"/>
  <c r="F724" i="20"/>
  <c r="F725" i="20"/>
  <c r="F726" i="20"/>
  <c r="F727" i="20"/>
  <c r="F728" i="20"/>
  <c r="F729" i="20"/>
  <c r="F730" i="20"/>
  <c r="F731" i="20"/>
  <c r="F732" i="20"/>
  <c r="F733" i="20"/>
  <c r="F734" i="20"/>
  <c r="F735" i="20"/>
  <c r="F736" i="20"/>
  <c r="F737" i="20"/>
  <c r="F738" i="20"/>
  <c r="F739" i="20"/>
  <c r="F740" i="20"/>
  <c r="F741" i="20"/>
  <c r="F742" i="20"/>
  <c r="F743" i="20"/>
  <c r="F744" i="20"/>
  <c r="F745" i="20"/>
  <c r="F746" i="20"/>
  <c r="F747" i="20"/>
  <c r="F748" i="20"/>
  <c r="F749" i="20"/>
  <c r="F750" i="20"/>
  <c r="F751" i="20"/>
  <c r="F752" i="20"/>
  <c r="F753" i="20"/>
  <c r="F754" i="20"/>
  <c r="F755" i="20"/>
  <c r="F756" i="20"/>
  <c r="F757" i="20"/>
  <c r="F758" i="20"/>
  <c r="F759" i="20"/>
  <c r="F760" i="20"/>
  <c r="F761" i="20"/>
  <c r="F762" i="20"/>
  <c r="F763" i="20"/>
  <c r="F764" i="20"/>
  <c r="F765" i="20"/>
  <c r="F766" i="20"/>
  <c r="F767" i="20"/>
  <c r="F768" i="20"/>
  <c r="F769" i="20"/>
  <c r="F770" i="20"/>
  <c r="F771" i="20"/>
  <c r="F772" i="20"/>
  <c r="F773" i="20"/>
  <c r="F774" i="20"/>
  <c r="F775" i="20"/>
  <c r="F776" i="20"/>
  <c r="F777" i="20"/>
  <c r="F778" i="20"/>
  <c r="F779" i="20"/>
  <c r="F780" i="20"/>
  <c r="F781" i="20"/>
  <c r="F782" i="20"/>
  <c r="F783" i="20"/>
  <c r="F784" i="20"/>
  <c r="F785" i="20"/>
  <c r="F786" i="20"/>
  <c r="F787" i="20"/>
  <c r="F788" i="20"/>
  <c r="F789" i="20"/>
  <c r="F790" i="20"/>
  <c r="F791" i="20"/>
  <c r="F792" i="20"/>
  <c r="F793" i="20"/>
  <c r="F794" i="20"/>
  <c r="F795" i="20"/>
  <c r="F796" i="20"/>
  <c r="F797" i="20"/>
  <c r="F798" i="20"/>
  <c r="F799" i="20"/>
  <c r="F800" i="20"/>
  <c r="F801" i="20"/>
  <c r="F802" i="20"/>
  <c r="F803" i="20"/>
  <c r="F804" i="20"/>
  <c r="F805" i="20"/>
  <c r="F806" i="20"/>
  <c r="F807" i="20"/>
  <c r="F808" i="20"/>
  <c r="F809" i="20"/>
  <c r="F810" i="20"/>
  <c r="F811" i="20"/>
  <c r="F812" i="20"/>
  <c r="F813" i="20"/>
  <c r="F814" i="20"/>
  <c r="F815" i="20"/>
  <c r="F816" i="20"/>
  <c r="F817" i="20"/>
  <c r="F818" i="20"/>
  <c r="F819" i="20"/>
  <c r="F820" i="20"/>
  <c r="F821" i="20"/>
  <c r="F822" i="20"/>
  <c r="F823" i="20"/>
  <c r="F824" i="20"/>
  <c r="F825" i="20"/>
  <c r="F826" i="20"/>
  <c r="F827" i="20"/>
  <c r="F828" i="20"/>
  <c r="F829" i="20"/>
  <c r="F830" i="20"/>
  <c r="F831" i="20"/>
  <c r="F832" i="20"/>
  <c r="F833" i="20"/>
  <c r="F834" i="20"/>
  <c r="F835" i="20"/>
  <c r="F836" i="20"/>
  <c r="F837" i="20"/>
  <c r="F838" i="20"/>
  <c r="F839" i="20"/>
  <c r="F840" i="20"/>
  <c r="F841" i="20"/>
  <c r="F842" i="20"/>
  <c r="F843" i="20"/>
  <c r="F844" i="20"/>
  <c r="F845" i="20"/>
  <c r="F846" i="20"/>
  <c r="F847" i="20"/>
  <c r="F848" i="20"/>
  <c r="F849" i="20"/>
  <c r="F850" i="20"/>
  <c r="F851" i="20"/>
  <c r="F852" i="20"/>
  <c r="F853" i="20"/>
  <c r="F854" i="20"/>
  <c r="F855" i="20"/>
  <c r="F856" i="20"/>
  <c r="F857" i="20"/>
  <c r="F858" i="20"/>
  <c r="F859" i="20"/>
  <c r="F860" i="20"/>
  <c r="F861" i="20"/>
  <c r="F862" i="20"/>
  <c r="F863" i="20"/>
  <c r="F864" i="20"/>
  <c r="F865" i="20"/>
  <c r="F866" i="20"/>
  <c r="F867" i="20"/>
  <c r="F868" i="20"/>
  <c r="F869" i="20"/>
  <c r="F870" i="20"/>
  <c r="F871" i="20"/>
  <c r="F872" i="20"/>
  <c r="F873" i="20"/>
  <c r="F874" i="20"/>
  <c r="F875" i="20"/>
  <c r="F876" i="20"/>
  <c r="F877" i="20"/>
  <c r="F878" i="20"/>
  <c r="F879" i="20"/>
  <c r="F880" i="20"/>
  <c r="F881" i="20"/>
  <c r="F882" i="20"/>
  <c r="F883" i="20"/>
  <c r="F884" i="20"/>
  <c r="F885" i="20"/>
  <c r="F886" i="20"/>
  <c r="F887" i="20"/>
  <c r="F888" i="20"/>
  <c r="F889" i="20"/>
  <c r="F890" i="20"/>
  <c r="F891" i="20"/>
  <c r="F892" i="20"/>
  <c r="F893" i="20"/>
  <c r="F894" i="20"/>
  <c r="F895" i="20"/>
  <c r="F896" i="20"/>
  <c r="F897" i="20"/>
  <c r="F898" i="20"/>
  <c r="F899" i="20"/>
  <c r="F900" i="20"/>
  <c r="F901" i="20"/>
  <c r="F902" i="20"/>
  <c r="F903" i="20"/>
  <c r="F904" i="20"/>
  <c r="F905" i="20"/>
  <c r="F906" i="20"/>
  <c r="F907" i="20"/>
  <c r="F908" i="20"/>
  <c r="F909" i="20"/>
  <c r="F910" i="20"/>
  <c r="F911" i="20"/>
  <c r="F912" i="20"/>
  <c r="F913" i="20"/>
  <c r="F914" i="20"/>
  <c r="F915" i="20"/>
  <c r="F916" i="20"/>
  <c r="F917" i="20"/>
  <c r="F918" i="20"/>
  <c r="F919" i="20"/>
  <c r="F920" i="20"/>
  <c r="F921" i="20"/>
  <c r="F922" i="20"/>
  <c r="F923" i="20"/>
  <c r="F924" i="20"/>
  <c r="F925" i="20"/>
  <c r="F926" i="20"/>
  <c r="F927" i="20"/>
  <c r="F928" i="20"/>
  <c r="F929" i="20"/>
  <c r="F930" i="20"/>
  <c r="F931" i="20"/>
  <c r="F932" i="20"/>
  <c r="F933" i="20"/>
  <c r="F934" i="20"/>
  <c r="F935" i="20"/>
  <c r="F936" i="20"/>
  <c r="F937" i="20"/>
  <c r="F938" i="20"/>
  <c r="F939" i="20"/>
  <c r="F940" i="20"/>
  <c r="F941" i="20"/>
  <c r="F942" i="20"/>
  <c r="F943" i="20"/>
  <c r="F944" i="20"/>
  <c r="F945" i="20"/>
  <c r="F946" i="20"/>
  <c r="F947" i="20"/>
  <c r="F948" i="20"/>
  <c r="F949" i="20"/>
  <c r="F950" i="20"/>
  <c r="F951" i="20"/>
  <c r="F952" i="20"/>
  <c r="F953" i="20"/>
  <c r="F954" i="20"/>
  <c r="F955" i="20"/>
  <c r="F956" i="20"/>
  <c r="F957" i="20"/>
  <c r="F958" i="20"/>
  <c r="F959" i="20"/>
  <c r="F960" i="20"/>
  <c r="F961" i="20"/>
  <c r="F962" i="20"/>
  <c r="F963" i="20"/>
  <c r="F964" i="20"/>
  <c r="F965" i="20"/>
  <c r="F966" i="20"/>
  <c r="F967" i="20"/>
  <c r="F968" i="20"/>
  <c r="F969" i="20"/>
  <c r="F970" i="20"/>
  <c r="F971" i="20"/>
  <c r="F972" i="20"/>
  <c r="F973" i="20"/>
  <c r="F974" i="20"/>
  <c r="F975" i="20"/>
  <c r="F976" i="20"/>
  <c r="F977" i="20"/>
  <c r="F978" i="20"/>
  <c r="F979" i="20"/>
  <c r="F980" i="20"/>
  <c r="F981" i="20"/>
  <c r="F982" i="20"/>
  <c r="F983" i="20"/>
  <c r="F984" i="20"/>
  <c r="F985" i="20"/>
  <c r="F986" i="20"/>
  <c r="F987" i="20"/>
  <c r="F988" i="20"/>
  <c r="F5" i="20"/>
  <c r="G6" i="19" l="1"/>
  <c r="G7" i="19"/>
  <c r="G8" i="19"/>
  <c r="G9" i="19"/>
  <c r="G10" i="19"/>
  <c r="G11" i="19"/>
  <c r="G12" i="19"/>
  <c r="G13" i="19"/>
  <c r="G14" i="19"/>
  <c r="G15" i="19"/>
  <c r="G16" i="19"/>
  <c r="G17" i="19"/>
  <c r="G18" i="19"/>
  <c r="G19" i="19"/>
  <c r="G20" i="19"/>
  <c r="G21" i="19"/>
  <c r="G22" i="19"/>
  <c r="G23" i="19"/>
  <c r="G24" i="19"/>
  <c r="G25" i="19"/>
  <c r="G26" i="19"/>
  <c r="G27" i="19"/>
  <c r="G28" i="19"/>
  <c r="G29" i="19"/>
  <c r="G30" i="19"/>
  <c r="G31" i="19"/>
  <c r="G32" i="19"/>
  <c r="G33" i="19"/>
  <c r="G34" i="19"/>
  <c r="G35" i="19"/>
  <c r="G36" i="19"/>
  <c r="G37" i="19"/>
  <c r="G38" i="19"/>
  <c r="G39" i="19"/>
  <c r="G40" i="19"/>
  <c r="G41" i="19"/>
  <c r="G42" i="19"/>
  <c r="G43" i="19"/>
  <c r="G44" i="19"/>
  <c r="G45" i="19"/>
  <c r="G46" i="19"/>
  <c r="G47" i="19"/>
  <c r="G48" i="19"/>
  <c r="G49" i="19"/>
  <c r="G50" i="19"/>
  <c r="G51" i="19"/>
  <c r="G52" i="19"/>
  <c r="G53" i="19"/>
  <c r="G54" i="19"/>
  <c r="G55" i="19"/>
  <c r="G56" i="19"/>
  <c r="G57" i="19"/>
  <c r="G58" i="19"/>
  <c r="G59" i="19"/>
  <c r="G60" i="19"/>
  <c r="G61" i="19"/>
  <c r="G62" i="19"/>
  <c r="G63" i="19"/>
  <c r="G64" i="19"/>
  <c r="G65" i="19"/>
  <c r="G66" i="19"/>
  <c r="G67" i="19"/>
  <c r="G68" i="19"/>
  <c r="G69" i="19"/>
  <c r="G70" i="19"/>
  <c r="G71" i="19"/>
  <c r="G72" i="19"/>
  <c r="G73" i="19"/>
  <c r="G74" i="19"/>
  <c r="G75" i="19"/>
  <c r="G76" i="19"/>
  <c r="G77" i="19"/>
  <c r="G78" i="19"/>
  <c r="G79" i="19"/>
  <c r="G80" i="19"/>
  <c r="G81" i="19"/>
  <c r="G82" i="19"/>
  <c r="G83" i="19"/>
  <c r="G84" i="19"/>
  <c r="G85" i="19"/>
  <c r="G86" i="19"/>
  <c r="G87" i="19"/>
  <c r="G88" i="19"/>
  <c r="G89" i="19"/>
  <c r="G90" i="19"/>
  <c r="G91" i="19"/>
  <c r="G92" i="19"/>
  <c r="G93" i="19"/>
  <c r="G94" i="19"/>
  <c r="G95" i="19"/>
  <c r="G96" i="19"/>
  <c r="G97" i="19"/>
  <c r="G98" i="19"/>
  <c r="G99" i="19"/>
  <c r="G100" i="19"/>
  <c r="G101" i="19"/>
  <c r="G102" i="19"/>
  <c r="G103" i="19"/>
  <c r="G104" i="19"/>
  <c r="G105" i="19"/>
  <c r="G106" i="19"/>
  <c r="G107" i="19"/>
  <c r="G108" i="19"/>
  <c r="G109" i="19"/>
  <c r="G110" i="19"/>
  <c r="G111" i="19"/>
  <c r="G112" i="19"/>
  <c r="G113" i="19"/>
  <c r="G114" i="19"/>
  <c r="G115" i="19"/>
  <c r="G116" i="19"/>
  <c r="G117" i="19"/>
  <c r="G118" i="19"/>
  <c r="G119" i="19"/>
  <c r="G120" i="19"/>
  <c r="G121" i="19"/>
  <c r="G122" i="19"/>
  <c r="G123" i="19"/>
  <c r="G124" i="19"/>
  <c r="G125" i="19"/>
  <c r="G126" i="19"/>
  <c r="G127" i="19"/>
  <c r="G128" i="19"/>
  <c r="G129" i="19"/>
  <c r="G130" i="19"/>
  <c r="G131" i="19"/>
  <c r="G132" i="19"/>
  <c r="G133" i="19"/>
  <c r="G134" i="19"/>
  <c r="G135" i="19"/>
  <c r="G136" i="19"/>
  <c r="G137" i="19"/>
  <c r="G138" i="19"/>
  <c r="G139" i="19"/>
  <c r="G140" i="19"/>
  <c r="G141" i="19"/>
  <c r="G142" i="19"/>
  <c r="G143" i="19"/>
  <c r="G144" i="19"/>
  <c r="G145" i="19"/>
  <c r="G146" i="19"/>
  <c r="G147" i="19"/>
  <c r="G148" i="19"/>
  <c r="G149" i="19"/>
  <c r="G150" i="19"/>
  <c r="G151" i="19"/>
  <c r="G152" i="19"/>
  <c r="G153" i="19"/>
  <c r="G154" i="19"/>
  <c r="G155" i="19"/>
  <c r="G156" i="19"/>
  <c r="G157" i="19"/>
  <c r="G158" i="19"/>
  <c r="G159" i="19"/>
  <c r="G160" i="19"/>
  <c r="G161" i="19"/>
  <c r="G162" i="19"/>
  <c r="G163" i="19"/>
  <c r="G164" i="19"/>
  <c r="G165" i="19"/>
  <c r="G166" i="19"/>
  <c r="G167" i="19"/>
  <c r="G168" i="19"/>
  <c r="G169" i="19"/>
  <c r="G170" i="19"/>
  <c r="G171" i="19"/>
  <c r="G172" i="19"/>
  <c r="G173" i="19"/>
  <c r="G174" i="19"/>
  <c r="G175" i="19"/>
  <c r="G176" i="19"/>
  <c r="G177" i="19"/>
  <c r="G178" i="19"/>
  <c r="G179" i="19"/>
  <c r="G180" i="19"/>
  <c r="G181" i="19"/>
  <c r="G182" i="19"/>
  <c r="G183" i="19"/>
  <c r="G184" i="19"/>
  <c r="G185" i="19"/>
  <c r="G186" i="19"/>
  <c r="G187" i="19"/>
  <c r="G188" i="19"/>
  <c r="G189" i="19"/>
  <c r="G190" i="19"/>
  <c r="G191" i="19"/>
  <c r="G192" i="19"/>
  <c r="G193" i="19"/>
  <c r="G194" i="19"/>
  <c r="G195" i="19"/>
  <c r="G196" i="19"/>
  <c r="G197" i="19"/>
  <c r="G198" i="19"/>
  <c r="G199" i="19"/>
  <c r="G200" i="19"/>
  <c r="G201" i="19"/>
  <c r="G202" i="19"/>
  <c r="G203" i="19"/>
  <c r="G204" i="19"/>
  <c r="G205" i="19"/>
  <c r="G206" i="19"/>
  <c r="G207" i="19"/>
  <c r="G208" i="19"/>
  <c r="G209" i="19"/>
  <c r="G210" i="19"/>
  <c r="G211" i="19"/>
  <c r="G212" i="19"/>
  <c r="G213" i="19"/>
  <c r="G214" i="19"/>
  <c r="G215" i="19"/>
  <c r="G216" i="19"/>
  <c r="G217" i="19"/>
  <c r="G218" i="19"/>
  <c r="G219" i="19"/>
  <c r="G220" i="19"/>
  <c r="G221" i="19"/>
  <c r="G222" i="19"/>
  <c r="G223" i="19"/>
  <c r="G224" i="19"/>
  <c r="G225" i="19"/>
  <c r="G226" i="19"/>
  <c r="G227" i="19"/>
  <c r="G228" i="19"/>
  <c r="G229" i="19"/>
  <c r="G230" i="19"/>
  <c r="G231" i="19"/>
  <c r="G232" i="19"/>
  <c r="G233" i="19"/>
  <c r="G234" i="19"/>
  <c r="G235" i="19"/>
  <c r="G236" i="19"/>
  <c r="G237" i="19"/>
  <c r="G238" i="19"/>
  <c r="G239" i="19"/>
  <c r="G240" i="19"/>
  <c r="G241" i="19"/>
  <c r="G242" i="19"/>
  <c r="G243" i="19"/>
  <c r="G244" i="19"/>
  <c r="G245" i="19"/>
  <c r="G246" i="19"/>
  <c r="G247" i="19"/>
  <c r="G248" i="19"/>
  <c r="G249" i="19"/>
  <c r="G250" i="19"/>
  <c r="G251" i="19"/>
  <c r="G252" i="19"/>
  <c r="G253" i="19"/>
  <c r="G254" i="19"/>
  <c r="G255" i="19"/>
  <c r="G256" i="19"/>
  <c r="G257" i="19"/>
  <c r="G258" i="19"/>
  <c r="G259" i="19"/>
  <c r="G260" i="19"/>
  <c r="G261" i="19"/>
  <c r="G262" i="19"/>
  <c r="G263" i="19"/>
  <c r="G264" i="19"/>
  <c r="G265" i="19"/>
  <c r="G266" i="19"/>
  <c r="G267" i="19"/>
  <c r="G268" i="19"/>
  <c r="G269" i="19"/>
  <c r="G270" i="19"/>
  <c r="G271" i="19"/>
  <c r="G272" i="19"/>
  <c r="G273" i="19"/>
  <c r="G274" i="19"/>
  <c r="G275" i="19"/>
  <c r="G276" i="19"/>
  <c r="G277" i="19"/>
  <c r="G278" i="19"/>
  <c r="G279" i="19"/>
  <c r="G280" i="19"/>
  <c r="G281" i="19"/>
  <c r="G282" i="19"/>
  <c r="G283" i="19"/>
  <c r="G284" i="19"/>
  <c r="G285" i="19"/>
  <c r="G286" i="19"/>
  <c r="G287" i="19"/>
  <c r="G288" i="19"/>
  <c r="G289" i="19"/>
  <c r="G290" i="19"/>
  <c r="G291" i="19"/>
  <c r="G292" i="19"/>
  <c r="G293" i="19"/>
  <c r="G294" i="19"/>
  <c r="G295" i="19"/>
  <c r="G296" i="19"/>
  <c r="G297" i="19"/>
  <c r="G298" i="19"/>
  <c r="G299" i="19"/>
  <c r="G300" i="19"/>
  <c r="G301" i="19"/>
  <c r="G302" i="19"/>
  <c r="G303" i="19"/>
  <c r="G304" i="19"/>
  <c r="G305" i="19"/>
  <c r="G306" i="19"/>
  <c r="G307" i="19"/>
  <c r="G308" i="19"/>
  <c r="G309" i="19"/>
  <c r="G310" i="19"/>
  <c r="G311" i="19"/>
  <c r="G312" i="19"/>
  <c r="G313" i="19"/>
  <c r="G314" i="19"/>
  <c r="G315" i="19"/>
  <c r="G316" i="19"/>
  <c r="G317" i="19"/>
  <c r="G318" i="19"/>
  <c r="G319" i="19"/>
  <c r="G320" i="19"/>
  <c r="G321" i="19"/>
  <c r="G322" i="19"/>
  <c r="G323" i="19"/>
  <c r="G324" i="19"/>
  <c r="G325" i="19"/>
  <c r="G326" i="19"/>
  <c r="G327" i="19"/>
  <c r="G328" i="19"/>
  <c r="G329" i="19"/>
  <c r="G330" i="19"/>
  <c r="G331" i="19"/>
  <c r="G332" i="19"/>
  <c r="G333" i="19"/>
  <c r="G334" i="19"/>
  <c r="G335" i="19"/>
  <c r="G336" i="19"/>
  <c r="G337" i="19"/>
  <c r="G338" i="19"/>
  <c r="G339" i="19"/>
  <c r="G340" i="19"/>
  <c r="G341" i="19"/>
  <c r="G342" i="19"/>
  <c r="G343" i="19"/>
  <c r="G344" i="19"/>
  <c r="G345" i="19"/>
  <c r="G346" i="19"/>
  <c r="G347" i="19"/>
  <c r="G348" i="19"/>
  <c r="G349" i="19"/>
  <c r="G350" i="19"/>
  <c r="G351" i="19"/>
  <c r="G352" i="19"/>
  <c r="G353" i="19"/>
  <c r="G354" i="19"/>
  <c r="G355" i="19"/>
  <c r="G356" i="19"/>
  <c r="G357" i="19"/>
  <c r="G358" i="19"/>
  <c r="G359" i="19"/>
  <c r="G360" i="19"/>
  <c r="G361" i="19"/>
  <c r="G362" i="19"/>
  <c r="G363" i="19"/>
  <c r="G364" i="19"/>
  <c r="G365" i="19"/>
  <c r="G366" i="19"/>
  <c r="G367" i="19"/>
  <c r="G368" i="19"/>
  <c r="G369" i="19"/>
  <c r="G370" i="19"/>
  <c r="G371" i="19"/>
  <c r="G372" i="19"/>
  <c r="G373" i="19"/>
  <c r="G374" i="19"/>
  <c r="G375" i="19"/>
  <c r="G376" i="19"/>
  <c r="G377" i="19"/>
  <c r="G378" i="19"/>
  <c r="G379" i="19"/>
  <c r="G380" i="19"/>
  <c r="G381" i="19"/>
  <c r="G382" i="19"/>
  <c r="G383" i="19"/>
  <c r="G384" i="19"/>
  <c r="G385" i="19"/>
  <c r="G386" i="19"/>
  <c r="G387" i="19"/>
  <c r="G388" i="19"/>
  <c r="G389" i="19"/>
  <c r="G390" i="19"/>
  <c r="G391" i="19"/>
  <c r="G392" i="19"/>
  <c r="G393" i="19"/>
  <c r="G394" i="19"/>
  <c r="G395" i="19"/>
  <c r="G396" i="19"/>
  <c r="G397" i="19"/>
  <c r="G398" i="19"/>
  <c r="G399" i="19"/>
  <c r="G400" i="19"/>
  <c r="G401" i="19"/>
  <c r="G402" i="19"/>
  <c r="G403" i="19"/>
  <c r="G404" i="19"/>
  <c r="G405" i="19"/>
  <c r="G406" i="19"/>
  <c r="G407" i="19"/>
  <c r="G408" i="19"/>
  <c r="G409" i="19"/>
  <c r="G410" i="19"/>
  <c r="G411" i="19"/>
  <c r="G412" i="19"/>
  <c r="G413" i="19"/>
  <c r="G414" i="19"/>
  <c r="G415" i="19"/>
  <c r="G416" i="19"/>
  <c r="G417" i="19"/>
  <c r="G418" i="19"/>
  <c r="G419" i="19"/>
  <c r="G420" i="19"/>
  <c r="G421" i="19"/>
  <c r="G422" i="19"/>
  <c r="G423" i="19"/>
  <c r="G424" i="19"/>
  <c r="G425" i="19"/>
  <c r="G426" i="19"/>
  <c r="G427" i="19"/>
  <c r="G428" i="19"/>
  <c r="G429" i="19"/>
  <c r="G430" i="19"/>
  <c r="G431" i="19"/>
  <c r="G432" i="19"/>
  <c r="G433" i="19"/>
  <c r="G434" i="19"/>
  <c r="G435" i="19"/>
  <c r="G436" i="19"/>
  <c r="G437" i="19"/>
  <c r="G438" i="19"/>
  <c r="G439" i="19"/>
  <c r="G440" i="19"/>
  <c r="G441" i="19"/>
  <c r="G442" i="19"/>
  <c r="G443" i="19"/>
  <c r="G444" i="19"/>
  <c r="G445" i="19"/>
  <c r="G446" i="19"/>
  <c r="G447" i="19"/>
  <c r="G448" i="19"/>
  <c r="G449" i="19"/>
  <c r="G450" i="19"/>
  <c r="G451" i="19"/>
  <c r="G452" i="19"/>
  <c r="G453" i="19"/>
  <c r="G454" i="19"/>
  <c r="G455" i="19"/>
  <c r="G456" i="19"/>
  <c r="G457" i="19"/>
  <c r="G458" i="19"/>
  <c r="G459" i="19"/>
  <c r="G460" i="19"/>
  <c r="G461" i="19"/>
  <c r="G462" i="19"/>
  <c r="G463" i="19"/>
  <c r="G464" i="19"/>
  <c r="G465" i="19"/>
  <c r="G466" i="19"/>
  <c r="G467" i="19"/>
  <c r="G468" i="19"/>
  <c r="G469" i="19"/>
  <c r="G470" i="19"/>
  <c r="G471" i="19"/>
  <c r="G472" i="19"/>
  <c r="G473" i="19"/>
  <c r="G474" i="19"/>
  <c r="G475" i="19"/>
  <c r="G476" i="19"/>
  <c r="G477" i="19"/>
  <c r="G478" i="19"/>
  <c r="G479" i="19"/>
  <c r="G480" i="19"/>
  <c r="G481" i="19"/>
  <c r="G482" i="19"/>
  <c r="G483" i="19"/>
  <c r="G484" i="19"/>
  <c r="G485" i="19"/>
  <c r="G486" i="19"/>
  <c r="G487" i="19"/>
  <c r="G488" i="19"/>
  <c r="G489" i="19"/>
  <c r="G490" i="19"/>
  <c r="G491" i="19"/>
  <c r="G492" i="19"/>
  <c r="G493" i="19"/>
  <c r="G494" i="19"/>
  <c r="G495" i="19"/>
  <c r="G496" i="19"/>
  <c r="G497" i="19"/>
  <c r="G498" i="19"/>
  <c r="G499" i="19"/>
  <c r="G500" i="19"/>
  <c r="G501" i="19"/>
  <c r="G502" i="19"/>
  <c r="G503" i="19"/>
  <c r="G504" i="19"/>
  <c r="G505" i="19"/>
  <c r="G506" i="19"/>
  <c r="G507" i="19"/>
  <c r="G508" i="19"/>
  <c r="G509" i="19"/>
  <c r="G510" i="19"/>
  <c r="G511" i="19"/>
  <c r="G512" i="19"/>
  <c r="G513" i="19"/>
  <c r="G514" i="19"/>
  <c r="G515" i="19"/>
  <c r="G516" i="19"/>
  <c r="G517" i="19"/>
  <c r="G518" i="19"/>
  <c r="G519" i="19"/>
  <c r="G520" i="19"/>
  <c r="G521" i="19"/>
  <c r="G522" i="19"/>
  <c r="G523" i="19"/>
  <c r="G524" i="19"/>
  <c r="G525" i="19"/>
  <c r="G526" i="19"/>
  <c r="G527" i="19"/>
  <c r="G528" i="19"/>
  <c r="G529" i="19"/>
  <c r="G530" i="19"/>
  <c r="G531" i="19"/>
  <c r="G532" i="19"/>
  <c r="G533" i="19"/>
  <c r="G534" i="19"/>
  <c r="G535" i="19"/>
  <c r="G536" i="19"/>
  <c r="G537" i="19"/>
  <c r="G538" i="19"/>
  <c r="G539" i="19"/>
  <c r="G540" i="19"/>
  <c r="G541" i="19"/>
  <c r="G542" i="19"/>
  <c r="G543" i="19"/>
  <c r="G544" i="19"/>
  <c r="G545" i="19"/>
  <c r="G546" i="19"/>
  <c r="G547" i="19"/>
  <c r="G548" i="19"/>
  <c r="G549" i="19"/>
  <c r="G550" i="19"/>
  <c r="G551" i="19"/>
  <c r="G552" i="19"/>
  <c r="G553" i="19"/>
  <c r="G554" i="19"/>
  <c r="G555" i="19"/>
  <c r="G556" i="19"/>
  <c r="G557" i="19"/>
  <c r="G558" i="19"/>
  <c r="G559" i="19"/>
  <c r="G560" i="19"/>
  <c r="G561" i="19"/>
  <c r="G562" i="19"/>
  <c r="G563" i="19"/>
  <c r="G564" i="19"/>
  <c r="G565" i="19"/>
  <c r="G566" i="19"/>
  <c r="G567" i="19"/>
  <c r="G568" i="19"/>
  <c r="G569" i="19"/>
  <c r="G570" i="19"/>
  <c r="G571" i="19"/>
  <c r="G572" i="19"/>
  <c r="G573" i="19"/>
  <c r="G574" i="19"/>
  <c r="G575" i="19"/>
  <c r="G576" i="19"/>
  <c r="G577" i="19"/>
  <c r="G578" i="19"/>
  <c r="G579" i="19"/>
  <c r="G580" i="19"/>
  <c r="G581" i="19"/>
  <c r="G582" i="19"/>
  <c r="G583" i="19"/>
  <c r="G584" i="19"/>
  <c r="G585" i="19"/>
  <c r="G586" i="19"/>
  <c r="G587" i="19"/>
  <c r="G588" i="19"/>
  <c r="G589" i="19"/>
  <c r="G590" i="19"/>
  <c r="G591" i="19"/>
  <c r="G592" i="19"/>
  <c r="G593" i="19"/>
  <c r="G594" i="19"/>
  <c r="G595" i="19"/>
  <c r="G596" i="19"/>
  <c r="G597" i="19"/>
  <c r="G598" i="19"/>
  <c r="G599" i="19"/>
  <c r="G600" i="19"/>
  <c r="G601" i="19"/>
  <c r="G602" i="19"/>
  <c r="G603" i="19"/>
  <c r="G604" i="19"/>
  <c r="G605" i="19"/>
  <c r="G606" i="19"/>
  <c r="G607" i="19"/>
  <c r="G608" i="19"/>
  <c r="G609" i="19"/>
  <c r="G610" i="19"/>
  <c r="G611" i="19"/>
  <c r="G612" i="19"/>
  <c r="G613" i="19"/>
  <c r="G614" i="19"/>
  <c r="G615" i="19"/>
  <c r="G616" i="19"/>
  <c r="G617" i="19"/>
  <c r="G618" i="19"/>
  <c r="G619" i="19"/>
  <c r="G620" i="19"/>
  <c r="G621" i="19"/>
  <c r="G622" i="19"/>
  <c r="G623" i="19"/>
  <c r="G624" i="19"/>
  <c r="G625" i="19"/>
  <c r="G626" i="19"/>
  <c r="G627" i="19"/>
  <c r="G628" i="19"/>
  <c r="G629" i="19"/>
  <c r="G630" i="19"/>
  <c r="G631" i="19"/>
  <c r="G632" i="19"/>
  <c r="G633" i="19"/>
  <c r="G634" i="19"/>
  <c r="G635" i="19"/>
  <c r="G636" i="19"/>
  <c r="G637" i="19"/>
  <c r="G638" i="19"/>
  <c r="G639" i="19"/>
  <c r="G640" i="19"/>
  <c r="G641" i="19"/>
  <c r="G642" i="19"/>
  <c r="G643" i="19"/>
  <c r="G644" i="19"/>
  <c r="G645" i="19"/>
  <c r="G646" i="19"/>
  <c r="G647" i="19"/>
  <c r="G648" i="19"/>
  <c r="G649" i="19"/>
  <c r="G650" i="19"/>
  <c r="G651" i="19"/>
  <c r="G652" i="19"/>
  <c r="G653" i="19"/>
  <c r="G654" i="19"/>
  <c r="G655" i="19"/>
  <c r="G656" i="19"/>
  <c r="G657" i="19"/>
  <c r="G658" i="19"/>
  <c r="G659" i="19"/>
  <c r="G660" i="19"/>
  <c r="G661" i="19"/>
  <c r="G662" i="19"/>
  <c r="G663" i="19"/>
  <c r="G664" i="19"/>
  <c r="G665" i="19"/>
  <c r="G666" i="19"/>
  <c r="G667" i="19"/>
  <c r="G668" i="19"/>
  <c r="G669" i="19"/>
  <c r="G670" i="19"/>
  <c r="G671" i="19"/>
  <c r="G672" i="19"/>
  <c r="G673" i="19"/>
  <c r="G674" i="19"/>
  <c r="G675" i="19"/>
  <c r="G676" i="19"/>
  <c r="G677" i="19"/>
  <c r="G678" i="19"/>
  <c r="G679" i="19"/>
  <c r="G680" i="19"/>
  <c r="G681" i="19"/>
  <c r="G682" i="19"/>
  <c r="G683" i="19"/>
  <c r="G684" i="19"/>
  <c r="G685" i="19"/>
  <c r="G686" i="19"/>
  <c r="G687" i="19"/>
  <c r="G688" i="19"/>
  <c r="G689" i="19"/>
  <c r="G690" i="19"/>
  <c r="G691" i="19"/>
  <c r="G692" i="19"/>
  <c r="G693" i="19"/>
  <c r="G694" i="19"/>
  <c r="G695" i="19"/>
  <c r="G696" i="19"/>
  <c r="G697" i="19"/>
  <c r="G698" i="19"/>
  <c r="G699" i="19"/>
  <c r="G700" i="19"/>
  <c r="G701" i="19"/>
  <c r="G702" i="19"/>
  <c r="G703" i="19"/>
  <c r="G704" i="19"/>
  <c r="G705" i="19"/>
  <c r="G706" i="19"/>
  <c r="G707" i="19"/>
  <c r="G708" i="19"/>
  <c r="G709" i="19"/>
  <c r="G710" i="19"/>
  <c r="G711" i="19"/>
  <c r="G712" i="19"/>
  <c r="G713" i="19"/>
  <c r="G714" i="19"/>
  <c r="G715" i="19"/>
  <c r="G716" i="19"/>
  <c r="G717" i="19"/>
  <c r="G718" i="19"/>
  <c r="G719" i="19"/>
  <c r="G720" i="19"/>
  <c r="G721" i="19"/>
  <c r="G722" i="19"/>
  <c r="G723" i="19"/>
  <c r="G724" i="19"/>
  <c r="G725" i="19"/>
  <c r="G726" i="19"/>
  <c r="G727" i="19"/>
  <c r="G728" i="19"/>
  <c r="G729" i="19"/>
  <c r="G730" i="19"/>
  <c r="G731" i="19"/>
  <c r="G732" i="19"/>
  <c r="G733" i="19"/>
  <c r="G734" i="19"/>
  <c r="G735" i="19"/>
  <c r="G736" i="19"/>
  <c r="G737" i="19"/>
  <c r="G738" i="19"/>
  <c r="G739" i="19"/>
  <c r="G740" i="19"/>
  <c r="G741" i="19"/>
  <c r="G742" i="19"/>
  <c r="G743" i="19"/>
  <c r="G744" i="19"/>
  <c r="G745" i="19"/>
  <c r="G746" i="19"/>
  <c r="G747" i="19"/>
  <c r="G748" i="19"/>
  <c r="G749" i="19"/>
  <c r="G750" i="19"/>
  <c r="G751" i="19"/>
  <c r="G752" i="19"/>
  <c r="G753" i="19"/>
  <c r="G754" i="19"/>
  <c r="G755" i="19"/>
  <c r="G756" i="19"/>
  <c r="G757" i="19"/>
  <c r="G758" i="19"/>
  <c r="G759" i="19"/>
  <c r="G760" i="19"/>
  <c r="G761" i="19"/>
  <c r="G762" i="19"/>
  <c r="G763" i="19"/>
  <c r="G764" i="19"/>
  <c r="G765" i="19"/>
  <c r="G766" i="19"/>
  <c r="G767" i="19"/>
  <c r="G768" i="19"/>
  <c r="G769" i="19"/>
  <c r="G770" i="19"/>
  <c r="G771" i="19"/>
  <c r="G772" i="19"/>
  <c r="G773" i="19"/>
  <c r="G774" i="19"/>
  <c r="G775" i="19"/>
  <c r="G776" i="19"/>
  <c r="G777" i="19"/>
  <c r="G778" i="19"/>
  <c r="G779" i="19"/>
  <c r="G780" i="19"/>
  <c r="G781" i="19"/>
  <c r="G782" i="19"/>
  <c r="G783" i="19"/>
  <c r="G784" i="19"/>
  <c r="G785" i="19"/>
  <c r="G786" i="19"/>
  <c r="G787" i="19"/>
  <c r="G788" i="19"/>
  <c r="G789" i="19"/>
  <c r="G790" i="19"/>
  <c r="G791" i="19"/>
  <c r="G792" i="19"/>
  <c r="G793" i="19"/>
  <c r="G794" i="19"/>
  <c r="G795" i="19"/>
  <c r="G796" i="19"/>
  <c r="G797" i="19"/>
  <c r="G798" i="19"/>
  <c r="G799" i="19"/>
  <c r="G800" i="19"/>
  <c r="G801" i="19"/>
  <c r="G802" i="19"/>
  <c r="G803" i="19"/>
  <c r="G804" i="19"/>
  <c r="G805" i="19"/>
  <c r="G806" i="19"/>
  <c r="G807" i="19"/>
  <c r="G808" i="19"/>
  <c r="G809" i="19"/>
  <c r="G810" i="19"/>
  <c r="G811" i="19"/>
  <c r="G812" i="19"/>
  <c r="G813" i="19"/>
  <c r="G814" i="19"/>
  <c r="G815" i="19"/>
  <c r="G816" i="19"/>
  <c r="G817" i="19"/>
  <c r="G818" i="19"/>
  <c r="G819" i="19"/>
  <c r="G820" i="19"/>
  <c r="G821" i="19"/>
  <c r="G822" i="19"/>
  <c r="G823" i="19"/>
  <c r="G824" i="19"/>
  <c r="G825" i="19"/>
  <c r="G826" i="19"/>
  <c r="G827" i="19"/>
  <c r="G828" i="19"/>
  <c r="G829" i="19"/>
  <c r="G830" i="19"/>
  <c r="G831" i="19"/>
  <c r="G832" i="19"/>
  <c r="G833" i="19"/>
  <c r="G834" i="19"/>
  <c r="G835" i="19"/>
  <c r="G836" i="19"/>
  <c r="G837" i="19"/>
  <c r="G838" i="19"/>
  <c r="G839" i="19"/>
  <c r="G840" i="19"/>
  <c r="G841" i="19"/>
  <c r="G842" i="19"/>
  <c r="G843" i="19"/>
  <c r="G844" i="19"/>
  <c r="G845" i="19"/>
  <c r="G846" i="19"/>
  <c r="G847" i="19"/>
  <c r="G848" i="19"/>
  <c r="G849" i="19"/>
  <c r="G850" i="19"/>
  <c r="G851" i="19"/>
  <c r="G852" i="19"/>
  <c r="G853" i="19"/>
  <c r="G854" i="19"/>
  <c r="G855" i="19"/>
  <c r="G856" i="19"/>
  <c r="G857" i="19"/>
  <c r="G858" i="19"/>
  <c r="G859" i="19"/>
  <c r="G860" i="19"/>
  <c r="G861" i="19"/>
  <c r="G862" i="19"/>
  <c r="G863" i="19"/>
  <c r="G864" i="19"/>
  <c r="G865" i="19"/>
  <c r="G866" i="19"/>
  <c r="G867" i="19"/>
  <c r="G868" i="19"/>
  <c r="G869" i="19"/>
  <c r="G870" i="19"/>
  <c r="G871" i="19"/>
  <c r="G872" i="19"/>
  <c r="G873" i="19"/>
  <c r="G874" i="19"/>
  <c r="G875" i="19"/>
  <c r="G876" i="19"/>
  <c r="G877" i="19"/>
  <c r="G878" i="19"/>
  <c r="G879" i="19"/>
  <c r="G880" i="19"/>
  <c r="G881" i="19"/>
  <c r="G882" i="19"/>
  <c r="G883" i="19"/>
  <c r="G884" i="19"/>
  <c r="G885" i="19"/>
  <c r="G886" i="19"/>
  <c r="G887" i="19"/>
  <c r="G888" i="19"/>
  <c r="G889" i="19"/>
  <c r="G890" i="19"/>
  <c r="G891" i="19"/>
  <c r="G892" i="19"/>
  <c r="G893" i="19"/>
  <c r="G894" i="19"/>
  <c r="G895" i="19"/>
  <c r="G896" i="19"/>
  <c r="G897" i="19"/>
  <c r="G898" i="19"/>
  <c r="G899" i="19"/>
  <c r="G900" i="19"/>
  <c r="G901" i="19"/>
  <c r="G902" i="19"/>
  <c r="G903" i="19"/>
  <c r="G904" i="19"/>
  <c r="G905" i="19"/>
  <c r="G906" i="19"/>
  <c r="G907" i="19"/>
  <c r="G908" i="19"/>
  <c r="G909" i="19"/>
  <c r="G910" i="19"/>
  <c r="G911" i="19"/>
  <c r="G912" i="19"/>
  <c r="G913" i="19"/>
  <c r="G914" i="19"/>
  <c r="G915" i="19"/>
  <c r="G916" i="19"/>
  <c r="G917" i="19"/>
  <c r="G918" i="19"/>
  <c r="G919" i="19"/>
  <c r="G920" i="19"/>
  <c r="G921" i="19"/>
  <c r="G922" i="19"/>
  <c r="G923" i="19"/>
  <c r="G924" i="19"/>
  <c r="G925" i="19"/>
  <c r="G926" i="19"/>
  <c r="G927" i="19"/>
  <c r="G928" i="19"/>
  <c r="G929" i="19"/>
  <c r="G930" i="19"/>
  <c r="G931" i="19"/>
  <c r="G932" i="19"/>
  <c r="G933" i="19"/>
  <c r="G934" i="19"/>
  <c r="G935" i="19"/>
  <c r="G936" i="19"/>
  <c r="G937" i="19"/>
  <c r="G938" i="19"/>
  <c r="G939" i="19"/>
  <c r="G940" i="19"/>
  <c r="G941" i="19"/>
  <c r="G942" i="19"/>
  <c r="G943" i="19"/>
  <c r="G944" i="19"/>
  <c r="G945" i="19"/>
  <c r="G946" i="19"/>
  <c r="G947" i="19"/>
  <c r="G948" i="19"/>
  <c r="G949" i="19"/>
  <c r="G950" i="19"/>
  <c r="G951" i="19"/>
  <c r="G952" i="19"/>
  <c r="G953" i="19"/>
  <c r="G954" i="19"/>
  <c r="G955" i="19"/>
  <c r="G956" i="19"/>
  <c r="G957" i="19"/>
  <c r="G958" i="19"/>
  <c r="G959" i="19"/>
  <c r="G960" i="19"/>
  <c r="G961" i="19"/>
  <c r="G962" i="19"/>
  <c r="G963" i="19"/>
  <c r="G964" i="19"/>
  <c r="G965" i="19"/>
  <c r="G966" i="19"/>
  <c r="G967" i="19"/>
  <c r="G968" i="19"/>
  <c r="G969" i="19"/>
  <c r="G970" i="19"/>
  <c r="G971" i="19"/>
  <c r="G972" i="19"/>
  <c r="G973" i="19"/>
  <c r="G974" i="19"/>
  <c r="G975" i="19"/>
  <c r="G976" i="19"/>
  <c r="G977" i="19"/>
  <c r="G978" i="19"/>
  <c r="G979" i="19"/>
  <c r="G980" i="19"/>
  <c r="G981" i="19"/>
  <c r="G982" i="19"/>
  <c r="G983" i="19"/>
  <c r="G984" i="19"/>
  <c r="G985" i="19"/>
  <c r="G986" i="19"/>
  <c r="G987" i="19"/>
  <c r="G988" i="19"/>
  <c r="G5" i="19"/>
  <c r="E988" i="20"/>
  <c r="E987" i="20"/>
  <c r="E986" i="20"/>
  <c r="E985" i="20"/>
  <c r="E984" i="20"/>
  <c r="E983" i="20"/>
  <c r="E982" i="20"/>
  <c r="E981" i="20"/>
  <c r="E980" i="20"/>
  <c r="E979" i="20"/>
  <c r="E978" i="20"/>
  <c r="E977" i="20"/>
  <c r="E976" i="20"/>
  <c r="E975" i="20"/>
  <c r="E974" i="20"/>
  <c r="E973" i="20"/>
  <c r="E972" i="20"/>
  <c r="E971" i="20"/>
  <c r="E970" i="20"/>
  <c r="E969" i="20"/>
  <c r="E968" i="20"/>
  <c r="E967" i="20"/>
  <c r="E966" i="20"/>
  <c r="E965" i="20"/>
  <c r="E964" i="20"/>
  <c r="E963" i="20"/>
  <c r="E962" i="20"/>
  <c r="E961" i="20"/>
  <c r="E960" i="20"/>
  <c r="E959" i="20"/>
  <c r="E958" i="20"/>
  <c r="E957" i="20"/>
  <c r="E956" i="20"/>
  <c r="E955" i="20"/>
  <c r="E954" i="20"/>
  <c r="E953" i="20"/>
  <c r="E952" i="20"/>
  <c r="E951" i="20"/>
  <c r="E950" i="20"/>
  <c r="E949" i="20"/>
  <c r="E948" i="20"/>
  <c r="E947" i="20"/>
  <c r="E946" i="20"/>
  <c r="E945" i="20"/>
  <c r="E944" i="20"/>
  <c r="E943" i="20"/>
  <c r="E942" i="20"/>
  <c r="E941" i="20"/>
  <c r="E940" i="20"/>
  <c r="E939" i="20"/>
  <c r="E938" i="20"/>
  <c r="E937" i="20"/>
  <c r="E936" i="20"/>
  <c r="E935" i="20"/>
  <c r="E934" i="20"/>
  <c r="E933" i="20"/>
  <c r="E932" i="20"/>
  <c r="E931" i="20"/>
  <c r="E930" i="20"/>
  <c r="E929" i="20"/>
  <c r="E928" i="20"/>
  <c r="E927" i="20"/>
  <c r="E926" i="20"/>
  <c r="E925" i="20"/>
  <c r="E924" i="20"/>
  <c r="E923" i="20"/>
  <c r="E922" i="20"/>
  <c r="E921" i="20"/>
  <c r="E920" i="20"/>
  <c r="E919" i="20"/>
  <c r="E918" i="20"/>
  <c r="E917" i="20"/>
  <c r="E916" i="20"/>
  <c r="E915" i="20"/>
  <c r="E914" i="20"/>
  <c r="E913" i="20"/>
  <c r="E912" i="20"/>
  <c r="E911" i="20"/>
  <c r="E910" i="20"/>
  <c r="E909" i="20"/>
  <c r="E908" i="20"/>
  <c r="E907" i="20"/>
  <c r="E906" i="20"/>
  <c r="E905" i="20"/>
  <c r="E904" i="20"/>
  <c r="E903" i="20"/>
  <c r="E902" i="20"/>
  <c r="E901" i="20"/>
  <c r="E900" i="20"/>
  <c r="E899" i="20"/>
  <c r="E898" i="20"/>
  <c r="E897" i="20"/>
  <c r="E896" i="20"/>
  <c r="E895" i="20"/>
  <c r="E894" i="20"/>
  <c r="E893" i="20"/>
  <c r="E892" i="20"/>
  <c r="E891" i="20"/>
  <c r="E890" i="20"/>
  <c r="E889" i="20"/>
  <c r="E888" i="20"/>
  <c r="E887" i="20"/>
  <c r="E886" i="20"/>
  <c r="E885" i="20"/>
  <c r="E884" i="20"/>
  <c r="E883" i="20"/>
  <c r="E882" i="20"/>
  <c r="E881" i="20"/>
  <c r="E880" i="20"/>
  <c r="E879" i="20"/>
  <c r="E878" i="20"/>
  <c r="E877" i="20"/>
  <c r="E876" i="20"/>
  <c r="E875" i="20"/>
  <c r="E874" i="20"/>
  <c r="E873" i="20"/>
  <c r="E872" i="20"/>
  <c r="E871" i="20"/>
  <c r="E870" i="20"/>
  <c r="E869" i="20"/>
  <c r="E868" i="20"/>
  <c r="E867" i="20"/>
  <c r="E866" i="20"/>
  <c r="E865" i="20"/>
  <c r="E864" i="20"/>
  <c r="E863" i="20"/>
  <c r="E862" i="20"/>
  <c r="E861" i="20"/>
  <c r="E860" i="20"/>
  <c r="E859" i="20"/>
  <c r="E858" i="20"/>
  <c r="E857" i="20"/>
  <c r="E856" i="20"/>
  <c r="E855" i="20"/>
  <c r="E854" i="20"/>
  <c r="E853" i="20"/>
  <c r="E852" i="20"/>
  <c r="E851" i="20"/>
  <c r="E850" i="20"/>
  <c r="E849" i="20"/>
  <c r="E848" i="20"/>
  <c r="E847" i="20"/>
  <c r="E846" i="20"/>
  <c r="E845" i="20"/>
  <c r="E844" i="20"/>
  <c r="E843" i="20"/>
  <c r="E842" i="20"/>
  <c r="E841" i="20"/>
  <c r="E840" i="20"/>
  <c r="E839" i="20"/>
  <c r="E838" i="20"/>
  <c r="E837" i="20"/>
  <c r="E836" i="20"/>
  <c r="E835" i="20"/>
  <c r="E834" i="20"/>
  <c r="E833" i="20"/>
  <c r="E832" i="20"/>
  <c r="E831" i="20"/>
  <c r="E830" i="20"/>
  <c r="E829" i="20"/>
  <c r="E828" i="20"/>
  <c r="E827" i="20"/>
  <c r="E826" i="20"/>
  <c r="E825" i="20"/>
  <c r="E824" i="20"/>
  <c r="E823" i="20"/>
  <c r="E822" i="20"/>
  <c r="E821" i="20"/>
  <c r="E820" i="20"/>
  <c r="E819" i="20"/>
  <c r="E818" i="20"/>
  <c r="E817" i="20"/>
  <c r="E816" i="20"/>
  <c r="E815" i="20"/>
  <c r="E814" i="20"/>
  <c r="E813" i="20"/>
  <c r="E812" i="20"/>
  <c r="E811" i="20"/>
  <c r="E810" i="20"/>
  <c r="E809" i="20"/>
  <c r="E808" i="20"/>
  <c r="E807" i="20"/>
  <c r="E806" i="20"/>
  <c r="E805" i="20"/>
  <c r="E804" i="20"/>
  <c r="E803" i="20"/>
  <c r="E802" i="20"/>
  <c r="E801" i="20"/>
  <c r="E800" i="20"/>
  <c r="E799" i="20"/>
  <c r="E798" i="20"/>
  <c r="E797" i="20"/>
  <c r="E796" i="20"/>
  <c r="E795" i="20"/>
  <c r="E794" i="20"/>
  <c r="E793" i="20"/>
  <c r="E792" i="20"/>
  <c r="E791" i="20"/>
  <c r="E790" i="20"/>
  <c r="E789" i="20"/>
  <c r="E788" i="20"/>
  <c r="E787" i="20"/>
  <c r="E786" i="20"/>
  <c r="E785" i="20"/>
  <c r="E784" i="20"/>
  <c r="E783" i="20"/>
  <c r="E782" i="20"/>
  <c r="E781" i="20"/>
  <c r="E780" i="20"/>
  <c r="E779" i="20"/>
  <c r="E778" i="20"/>
  <c r="E777" i="20"/>
  <c r="E776" i="20"/>
  <c r="E775" i="20"/>
  <c r="E774" i="20"/>
  <c r="E773" i="20"/>
  <c r="E772" i="20"/>
  <c r="E771" i="20"/>
  <c r="E770" i="20"/>
  <c r="E769" i="20"/>
  <c r="E768" i="20"/>
  <c r="E767" i="20"/>
  <c r="E766" i="20"/>
  <c r="E765" i="20"/>
  <c r="E764" i="20"/>
  <c r="E763" i="20"/>
  <c r="E762" i="20"/>
  <c r="E761" i="20"/>
  <c r="E760" i="20"/>
  <c r="E759" i="20"/>
  <c r="E758" i="20"/>
  <c r="E757" i="20"/>
  <c r="E756" i="20"/>
  <c r="E755" i="20"/>
  <c r="E754" i="20"/>
  <c r="E753" i="20"/>
  <c r="E752" i="20"/>
  <c r="E751" i="20"/>
  <c r="E750" i="20"/>
  <c r="E749" i="20"/>
  <c r="E748" i="20"/>
  <c r="E747" i="20"/>
  <c r="E746" i="20"/>
  <c r="E745" i="20"/>
  <c r="E744" i="20"/>
  <c r="E743" i="20"/>
  <c r="E742" i="20"/>
  <c r="E741" i="20"/>
  <c r="E740" i="20"/>
  <c r="E739" i="20"/>
  <c r="E738" i="20"/>
  <c r="E737" i="20"/>
  <c r="E736" i="20"/>
  <c r="E735" i="20"/>
  <c r="E734" i="20"/>
  <c r="E733" i="20"/>
  <c r="E732" i="20"/>
  <c r="E731" i="20"/>
  <c r="E730" i="20"/>
  <c r="E729" i="20"/>
  <c r="E728" i="20"/>
  <c r="E727" i="20"/>
  <c r="E726" i="20"/>
  <c r="E725" i="20"/>
  <c r="E724" i="20"/>
  <c r="E723" i="20"/>
  <c r="E722" i="20"/>
  <c r="E721" i="20"/>
  <c r="E720" i="20"/>
  <c r="E719" i="20"/>
  <c r="E718" i="20"/>
  <c r="E717" i="20"/>
  <c r="E716" i="20"/>
  <c r="E715" i="20"/>
  <c r="E714" i="20"/>
  <c r="E713" i="20"/>
  <c r="E712" i="20"/>
  <c r="E711" i="20"/>
  <c r="E710" i="20"/>
  <c r="E709" i="20"/>
  <c r="E708" i="20"/>
  <c r="E707" i="20"/>
  <c r="E706" i="20"/>
  <c r="E705" i="20"/>
  <c r="E704" i="20"/>
  <c r="E703" i="20"/>
  <c r="E702" i="20"/>
  <c r="E701" i="20"/>
  <c r="E700" i="20"/>
  <c r="E699" i="20"/>
  <c r="E698" i="20"/>
  <c r="E697" i="20"/>
  <c r="E696" i="20"/>
  <c r="E695" i="20"/>
  <c r="E694" i="20"/>
  <c r="E693" i="20"/>
  <c r="E692" i="20"/>
  <c r="E691" i="20"/>
  <c r="E690" i="20"/>
  <c r="E689" i="20"/>
  <c r="E688" i="20"/>
  <c r="E687" i="20"/>
  <c r="E686" i="20"/>
  <c r="E685" i="20"/>
  <c r="E684" i="20"/>
  <c r="E683" i="20"/>
  <c r="E682" i="20"/>
  <c r="E681" i="20"/>
  <c r="E680" i="20"/>
  <c r="E679" i="20"/>
  <c r="E678" i="20"/>
  <c r="E677" i="20"/>
  <c r="E676" i="20"/>
  <c r="E675" i="20"/>
  <c r="E674" i="20"/>
  <c r="E673" i="20"/>
  <c r="E672" i="20"/>
  <c r="E671" i="20"/>
  <c r="E670" i="20"/>
  <c r="E669" i="20"/>
  <c r="E668" i="20"/>
  <c r="E667" i="20"/>
  <c r="E666" i="20"/>
  <c r="E665" i="20"/>
  <c r="E664" i="20"/>
  <c r="E663" i="20"/>
  <c r="E662" i="20"/>
  <c r="E661" i="20"/>
  <c r="E660" i="20"/>
  <c r="E659" i="20"/>
  <c r="E658" i="20"/>
  <c r="E657" i="20"/>
  <c r="E656" i="20"/>
  <c r="E655" i="20"/>
  <c r="E654" i="20"/>
  <c r="E653" i="20"/>
  <c r="E652" i="20"/>
  <c r="E651" i="20"/>
  <c r="E650" i="20"/>
  <c r="E649" i="20"/>
  <c r="E648" i="20"/>
  <c r="E647" i="20"/>
  <c r="E646" i="20"/>
  <c r="E645" i="20"/>
  <c r="E644" i="20"/>
  <c r="E643" i="20"/>
  <c r="E642" i="20"/>
  <c r="E641" i="20"/>
  <c r="E640" i="20"/>
  <c r="E639" i="20"/>
  <c r="E638" i="20"/>
  <c r="E637" i="20"/>
  <c r="E636" i="20"/>
  <c r="E635" i="20"/>
  <c r="E634" i="20"/>
  <c r="E633" i="20"/>
  <c r="E632" i="20"/>
  <c r="E631" i="20"/>
  <c r="E630" i="20"/>
  <c r="E629" i="20"/>
  <c r="E628" i="20"/>
  <c r="E627" i="20"/>
  <c r="E626" i="20"/>
  <c r="E625" i="20"/>
  <c r="E624" i="20"/>
  <c r="E623" i="20"/>
  <c r="E622" i="20"/>
  <c r="E621" i="20"/>
  <c r="E620" i="20"/>
  <c r="E619" i="20"/>
  <c r="E618" i="20"/>
  <c r="E617" i="20"/>
  <c r="E616" i="20"/>
  <c r="E615" i="20"/>
  <c r="E614" i="20"/>
  <c r="E613" i="20"/>
  <c r="E612" i="20"/>
  <c r="E611" i="20"/>
  <c r="E610" i="20"/>
  <c r="E609" i="20"/>
  <c r="E608" i="20"/>
  <c r="E607" i="20"/>
  <c r="E606" i="20"/>
  <c r="E605" i="20"/>
  <c r="E604" i="20"/>
  <c r="E603" i="20"/>
  <c r="E602" i="20"/>
  <c r="E601" i="20"/>
  <c r="E600" i="20"/>
  <c r="E599" i="20"/>
  <c r="E598" i="20"/>
  <c r="E597" i="20"/>
  <c r="E596" i="20"/>
  <c r="E595" i="20"/>
  <c r="E594" i="20"/>
  <c r="E593" i="20"/>
  <c r="E592" i="20"/>
  <c r="E591" i="20"/>
  <c r="E590" i="20"/>
  <c r="E589" i="20"/>
  <c r="E588" i="20"/>
  <c r="E587" i="20"/>
  <c r="E586" i="20"/>
  <c r="E585" i="20"/>
  <c r="E584" i="20"/>
  <c r="E583" i="20"/>
  <c r="E582" i="20"/>
  <c r="E581" i="20"/>
  <c r="E580" i="20"/>
  <c r="E579" i="20"/>
  <c r="E578" i="20"/>
  <c r="E577" i="20"/>
  <c r="E576" i="20"/>
  <c r="E575" i="20"/>
  <c r="E574" i="20"/>
  <c r="E573" i="20"/>
  <c r="E572" i="20"/>
  <c r="E571" i="20"/>
  <c r="E570" i="20"/>
  <c r="E569" i="20"/>
  <c r="E568" i="20"/>
  <c r="E567" i="20"/>
  <c r="E566" i="20"/>
  <c r="E565" i="20"/>
  <c r="E564" i="20"/>
  <c r="E563" i="20"/>
  <c r="E562" i="20"/>
  <c r="E561" i="20"/>
  <c r="E560" i="20"/>
  <c r="E559" i="20"/>
  <c r="E558" i="20"/>
  <c r="E557" i="20"/>
  <c r="E556" i="20"/>
  <c r="E555" i="20"/>
  <c r="E554" i="20"/>
  <c r="E553" i="20"/>
  <c r="E552" i="20"/>
  <c r="E551" i="20"/>
  <c r="E550" i="20"/>
  <c r="E549" i="20"/>
  <c r="E548" i="20"/>
  <c r="E547" i="20"/>
  <c r="E546" i="20"/>
  <c r="E545" i="20"/>
  <c r="E544" i="20"/>
  <c r="E543" i="20"/>
  <c r="E542" i="20"/>
  <c r="E541" i="20"/>
  <c r="E540" i="20"/>
  <c r="E539" i="20"/>
  <c r="E538" i="20"/>
  <c r="E537" i="20"/>
  <c r="E536" i="20"/>
  <c r="E535" i="20"/>
  <c r="E534" i="20"/>
  <c r="E533" i="20"/>
  <c r="E532" i="20"/>
  <c r="E531" i="20"/>
  <c r="E530" i="20"/>
  <c r="E529" i="20"/>
  <c r="E528" i="20"/>
  <c r="E527" i="20"/>
  <c r="E526" i="20"/>
  <c r="E525" i="20"/>
  <c r="E524" i="20"/>
  <c r="E523" i="20"/>
  <c r="E522" i="20"/>
  <c r="E521" i="20"/>
  <c r="E520" i="20"/>
  <c r="E519" i="20"/>
  <c r="E518" i="20"/>
  <c r="E517" i="20"/>
  <c r="E516" i="20"/>
  <c r="E515" i="20"/>
  <c r="E514" i="20"/>
  <c r="E513" i="20"/>
  <c r="E512" i="20"/>
  <c r="E511" i="20"/>
  <c r="E510" i="20"/>
  <c r="E509" i="20"/>
  <c r="E508" i="20"/>
  <c r="E507" i="20"/>
  <c r="E506" i="20"/>
  <c r="E505" i="20"/>
  <c r="E504" i="20"/>
  <c r="E503" i="20"/>
  <c r="E502" i="20"/>
  <c r="E501" i="20"/>
  <c r="E500" i="20"/>
  <c r="E499" i="20"/>
  <c r="E498" i="20"/>
  <c r="E497" i="20"/>
  <c r="E496" i="20"/>
  <c r="E495" i="20"/>
  <c r="E494" i="20"/>
  <c r="E493" i="20"/>
  <c r="E492" i="20"/>
  <c r="E491" i="20"/>
  <c r="E490" i="20"/>
  <c r="E489" i="20"/>
  <c r="E488" i="20"/>
  <c r="E487" i="20"/>
  <c r="E486" i="20"/>
  <c r="E485" i="20"/>
  <c r="E484" i="20"/>
  <c r="E483" i="20"/>
  <c r="E482" i="20"/>
  <c r="E481" i="20"/>
  <c r="E480" i="20"/>
  <c r="E479" i="20"/>
  <c r="E478" i="20"/>
  <c r="E477" i="20"/>
  <c r="E476" i="20"/>
  <c r="E475" i="20"/>
  <c r="E474" i="20"/>
  <c r="E473" i="20"/>
  <c r="E472" i="20"/>
  <c r="E471" i="20"/>
  <c r="E470" i="20"/>
  <c r="E469" i="20"/>
  <c r="E468" i="20"/>
  <c r="E467" i="20"/>
  <c r="E466" i="20"/>
  <c r="E465" i="20"/>
  <c r="E464" i="20"/>
  <c r="E463" i="20"/>
  <c r="E462" i="20"/>
  <c r="E461" i="20"/>
  <c r="E460" i="20"/>
  <c r="E459" i="20"/>
  <c r="E458" i="20"/>
  <c r="E457" i="20"/>
  <c r="E456" i="20"/>
  <c r="E455" i="20"/>
  <c r="E454" i="20"/>
  <c r="E453" i="20"/>
  <c r="E452" i="20"/>
  <c r="E451" i="20"/>
  <c r="E450" i="20"/>
  <c r="E449" i="20"/>
  <c r="E448" i="20"/>
  <c r="E447" i="20"/>
  <c r="E446" i="20"/>
  <c r="E445" i="20"/>
  <c r="E444" i="20"/>
  <c r="E443" i="20"/>
  <c r="E442" i="20"/>
  <c r="E441" i="20"/>
  <c r="E440" i="20"/>
  <c r="E439" i="20"/>
  <c r="E438" i="20"/>
  <c r="E437" i="20"/>
  <c r="E436" i="20"/>
  <c r="E435" i="20"/>
  <c r="E434" i="20"/>
  <c r="E433" i="20"/>
  <c r="E432" i="20"/>
  <c r="E431" i="20"/>
  <c r="E430" i="20"/>
  <c r="E429" i="20"/>
  <c r="E428" i="20"/>
  <c r="E427" i="20"/>
  <c r="E426" i="20"/>
  <c r="E425" i="20"/>
  <c r="E424" i="20"/>
  <c r="E423" i="20"/>
  <c r="E422" i="20"/>
  <c r="E421" i="20"/>
  <c r="E420" i="20"/>
  <c r="E419" i="20"/>
  <c r="E418" i="20"/>
  <c r="E417" i="20"/>
  <c r="E416" i="20"/>
  <c r="E415" i="20"/>
  <c r="E414" i="20"/>
  <c r="E413" i="20"/>
  <c r="E412" i="20"/>
  <c r="E411" i="20"/>
  <c r="E410" i="20"/>
  <c r="E409" i="20"/>
  <c r="E408" i="20"/>
  <c r="E407" i="20"/>
  <c r="E406" i="20"/>
  <c r="E405" i="20"/>
  <c r="E404" i="20"/>
  <c r="E403" i="20"/>
  <c r="E402" i="20"/>
  <c r="E401" i="20"/>
  <c r="E400" i="20"/>
  <c r="E399" i="20"/>
  <c r="E398" i="20"/>
  <c r="E397" i="20"/>
  <c r="E396" i="20"/>
  <c r="E395" i="20"/>
  <c r="E394" i="20"/>
  <c r="E393" i="20"/>
  <c r="E392" i="20"/>
  <c r="E391" i="20"/>
  <c r="E390" i="20"/>
  <c r="E389" i="20"/>
  <c r="E388" i="20"/>
  <c r="E387" i="20"/>
  <c r="E386" i="20"/>
  <c r="E385" i="20"/>
  <c r="E384" i="20"/>
  <c r="E383" i="20"/>
  <c r="E382" i="20"/>
  <c r="E381" i="20"/>
  <c r="E380" i="20"/>
  <c r="E379" i="20"/>
  <c r="E378" i="20"/>
  <c r="E377" i="20"/>
  <c r="E376" i="20"/>
  <c r="E375" i="20"/>
  <c r="E374" i="20"/>
  <c r="E373" i="20"/>
  <c r="E372" i="20"/>
  <c r="E371" i="20"/>
  <c r="E370" i="20"/>
  <c r="E369" i="20"/>
  <c r="E368" i="20"/>
  <c r="E367" i="20"/>
  <c r="E366" i="20"/>
  <c r="E365" i="20"/>
  <c r="E364" i="20"/>
  <c r="E363" i="20"/>
  <c r="E362" i="20"/>
  <c r="E361" i="20"/>
  <c r="E360" i="20"/>
  <c r="E359" i="20"/>
  <c r="E358" i="20"/>
  <c r="E357" i="20"/>
  <c r="E356" i="20"/>
  <c r="E355" i="20"/>
  <c r="E354" i="20"/>
  <c r="E353" i="20"/>
  <c r="E352" i="20"/>
  <c r="E351" i="20"/>
  <c r="E350" i="20"/>
  <c r="E349" i="20"/>
  <c r="E348" i="20"/>
  <c r="E347" i="20"/>
  <c r="E346" i="20"/>
  <c r="E345" i="20"/>
  <c r="E344" i="20"/>
  <c r="E343" i="20"/>
  <c r="E342" i="20"/>
  <c r="E341" i="20"/>
  <c r="E340" i="20"/>
  <c r="E339" i="20"/>
  <c r="E338" i="20"/>
  <c r="E337" i="20"/>
  <c r="E336" i="20"/>
  <c r="E335" i="20"/>
  <c r="E334" i="20"/>
  <c r="E333" i="20"/>
  <c r="E332" i="20"/>
  <c r="E331" i="20"/>
  <c r="E330" i="20"/>
  <c r="E329" i="20"/>
  <c r="E328" i="20"/>
  <c r="E327" i="20"/>
  <c r="E326" i="20"/>
  <c r="E325" i="20"/>
  <c r="E324" i="20"/>
  <c r="E323" i="20"/>
  <c r="E322" i="20"/>
  <c r="E321" i="20"/>
  <c r="E320" i="20"/>
  <c r="E319" i="20"/>
  <c r="E318" i="20"/>
  <c r="E317" i="20"/>
  <c r="E316" i="20"/>
  <c r="E315" i="20"/>
  <c r="E314" i="20"/>
  <c r="E313" i="20"/>
  <c r="E312" i="20"/>
  <c r="E311" i="20"/>
  <c r="E310" i="20"/>
  <c r="E309" i="20"/>
  <c r="E308" i="20"/>
  <c r="E307" i="20"/>
  <c r="E306" i="20"/>
  <c r="E305" i="20"/>
  <c r="E304" i="20"/>
  <c r="E303" i="20"/>
  <c r="E302" i="20"/>
  <c r="E301" i="20"/>
  <c r="E300" i="20"/>
  <c r="E299" i="20"/>
  <c r="E298" i="20"/>
  <c r="E297" i="20"/>
  <c r="E296" i="20"/>
  <c r="E295" i="20"/>
  <c r="E294" i="20"/>
  <c r="E293" i="20"/>
  <c r="E292" i="20"/>
  <c r="E291" i="20"/>
  <c r="E290" i="20"/>
  <c r="E289" i="20"/>
  <c r="E288" i="20"/>
  <c r="E287" i="20"/>
  <c r="E286" i="20"/>
  <c r="E285" i="20"/>
  <c r="E284" i="20"/>
  <c r="E283" i="20"/>
  <c r="E282" i="20"/>
  <c r="E281" i="20"/>
  <c r="E280" i="20"/>
  <c r="E279" i="20"/>
  <c r="E278" i="20"/>
  <c r="E277" i="20"/>
  <c r="E276" i="20"/>
  <c r="E275" i="20"/>
  <c r="E274" i="20"/>
  <c r="E273" i="20"/>
  <c r="E272" i="20"/>
  <c r="E271" i="20"/>
  <c r="E270" i="20"/>
  <c r="E269" i="20"/>
  <c r="E268" i="20"/>
  <c r="E267" i="20"/>
  <c r="E266" i="20"/>
  <c r="E265" i="20"/>
  <c r="E264" i="20"/>
  <c r="E263" i="20"/>
  <c r="E262" i="20"/>
  <c r="E261" i="20"/>
  <c r="E260" i="20"/>
  <c r="E259" i="20"/>
  <c r="E258" i="20"/>
  <c r="E257" i="20"/>
  <c r="E256" i="20"/>
  <c r="E255" i="20"/>
  <c r="E254" i="20"/>
  <c r="E253" i="20"/>
  <c r="E252" i="20"/>
  <c r="E251" i="20"/>
  <c r="E250" i="20"/>
  <c r="E249" i="20"/>
  <c r="E248" i="20"/>
  <c r="E247" i="20"/>
  <c r="E246" i="20"/>
  <c r="E245" i="20"/>
  <c r="E244" i="20"/>
  <c r="E243" i="20"/>
  <c r="E242" i="20"/>
  <c r="E241" i="20"/>
  <c r="E240" i="20"/>
  <c r="E239" i="20"/>
  <c r="E238" i="20"/>
  <c r="E237" i="20"/>
  <c r="E236" i="20"/>
  <c r="E235" i="20"/>
  <c r="E234" i="20"/>
  <c r="E233" i="20"/>
  <c r="E232" i="20"/>
  <c r="E231" i="20"/>
  <c r="E230" i="20"/>
  <c r="E229" i="20"/>
  <c r="E228" i="20"/>
  <c r="E227" i="20"/>
  <c r="E226" i="20"/>
  <c r="E225" i="20"/>
  <c r="E224" i="20"/>
  <c r="E223" i="20"/>
  <c r="E222" i="20"/>
  <c r="E221" i="20"/>
  <c r="E220" i="20"/>
  <c r="E219" i="20"/>
  <c r="E218" i="20"/>
  <c r="E217" i="20"/>
  <c r="E216" i="20"/>
  <c r="E215" i="20"/>
  <c r="E214" i="20"/>
  <c r="E213" i="20"/>
  <c r="E212" i="20"/>
  <c r="E211" i="20"/>
  <c r="E210" i="20"/>
  <c r="E209" i="20"/>
  <c r="E208" i="20"/>
  <c r="E207" i="20"/>
  <c r="E206" i="20"/>
  <c r="E205" i="20"/>
  <c r="E204" i="20"/>
  <c r="E203" i="20"/>
  <c r="E202" i="20"/>
  <c r="E201" i="20"/>
  <c r="E200" i="20"/>
  <c r="E199" i="20"/>
  <c r="E198" i="20"/>
  <c r="E197" i="20"/>
  <c r="E196" i="20"/>
  <c r="E195" i="20"/>
  <c r="E194" i="20"/>
  <c r="E193" i="20"/>
  <c r="E192" i="20"/>
  <c r="E191" i="20"/>
  <c r="E190" i="20"/>
  <c r="E189" i="20"/>
  <c r="E188" i="20"/>
  <c r="E187" i="20"/>
  <c r="E186" i="20"/>
  <c r="E185" i="20"/>
  <c r="E184" i="20"/>
  <c r="E183" i="20"/>
  <c r="E182" i="20"/>
  <c r="E181" i="20"/>
  <c r="E180" i="20"/>
  <c r="E179" i="20"/>
  <c r="E178" i="20"/>
  <c r="E177" i="20"/>
  <c r="E176" i="20"/>
  <c r="E175" i="20"/>
  <c r="E174" i="20"/>
  <c r="E173" i="20"/>
  <c r="E172" i="20"/>
  <c r="E171" i="20"/>
  <c r="E170" i="20"/>
  <c r="E169" i="20"/>
  <c r="E168" i="20"/>
  <c r="E167" i="20"/>
  <c r="E166" i="20"/>
  <c r="E165" i="20"/>
  <c r="E164" i="20"/>
  <c r="E163" i="20"/>
  <c r="E162" i="20"/>
  <c r="E161" i="20"/>
  <c r="E160" i="20"/>
  <c r="E159" i="20"/>
  <c r="E158" i="20"/>
  <c r="E157" i="20"/>
  <c r="E156" i="20"/>
  <c r="E155" i="20"/>
  <c r="E154" i="20"/>
  <c r="E153" i="20"/>
  <c r="E152" i="20"/>
  <c r="E151" i="20"/>
  <c r="E150" i="20"/>
  <c r="E149" i="20"/>
  <c r="E148" i="20"/>
  <c r="E147" i="20"/>
  <c r="E146" i="20"/>
  <c r="E145" i="20"/>
  <c r="E144" i="20"/>
  <c r="E143" i="20"/>
  <c r="E142" i="20"/>
  <c r="E141" i="20"/>
  <c r="E140" i="20"/>
  <c r="E139" i="20"/>
  <c r="E138" i="20"/>
  <c r="E137" i="20"/>
  <c r="E136" i="20"/>
  <c r="E135" i="20"/>
  <c r="E134" i="20"/>
  <c r="E133" i="20"/>
  <c r="E132" i="20"/>
  <c r="E131" i="20"/>
  <c r="E130" i="20"/>
  <c r="E129" i="20"/>
  <c r="E128" i="20"/>
  <c r="E127" i="20"/>
  <c r="E126" i="20"/>
  <c r="E125" i="20"/>
  <c r="E124" i="20"/>
  <c r="E123" i="20"/>
  <c r="E122" i="20"/>
  <c r="E121" i="20"/>
  <c r="E120" i="20"/>
  <c r="E119" i="20"/>
  <c r="E118" i="20"/>
  <c r="E117" i="20"/>
  <c r="E116" i="20"/>
  <c r="E115" i="20"/>
  <c r="E114" i="20"/>
  <c r="E113" i="20"/>
  <c r="E112" i="20"/>
  <c r="E111" i="20"/>
  <c r="E110" i="20"/>
  <c r="E109" i="20"/>
  <c r="E108" i="20"/>
  <c r="E107" i="20"/>
  <c r="E106" i="20"/>
  <c r="E105" i="20"/>
  <c r="E104" i="20"/>
  <c r="E103" i="20"/>
  <c r="E102" i="20"/>
  <c r="E101" i="20"/>
  <c r="E100" i="20"/>
  <c r="E99" i="20"/>
  <c r="E98" i="20"/>
  <c r="E97" i="20"/>
  <c r="E96" i="20"/>
  <c r="E95" i="20"/>
  <c r="E94" i="20"/>
  <c r="E93" i="20"/>
  <c r="E92" i="20"/>
  <c r="E91" i="20"/>
  <c r="E90" i="20"/>
  <c r="E89" i="20"/>
  <c r="E88" i="20"/>
  <c r="E87" i="20"/>
  <c r="E86" i="20"/>
  <c r="E85" i="20"/>
  <c r="E84" i="20"/>
  <c r="E83" i="20"/>
  <c r="E82" i="20"/>
  <c r="E81" i="20"/>
  <c r="E80" i="20"/>
  <c r="E79" i="20"/>
  <c r="E78" i="20"/>
  <c r="E77" i="20"/>
  <c r="E76" i="20"/>
  <c r="E75" i="20"/>
  <c r="E74" i="20"/>
  <c r="E73" i="20"/>
  <c r="E72" i="20"/>
  <c r="E71" i="20"/>
  <c r="E70" i="20"/>
  <c r="E69" i="20"/>
  <c r="E68" i="20"/>
  <c r="E67" i="20"/>
  <c r="E66" i="20"/>
  <c r="E65" i="20"/>
  <c r="E64" i="20"/>
  <c r="E63" i="20"/>
  <c r="E62" i="20"/>
  <c r="E61" i="20"/>
  <c r="E60" i="20"/>
  <c r="E59" i="20"/>
  <c r="E58" i="20"/>
  <c r="E57" i="20"/>
  <c r="E56" i="20"/>
  <c r="E55" i="20"/>
  <c r="E54" i="20"/>
  <c r="E53" i="20"/>
  <c r="E52" i="20"/>
  <c r="E51" i="20"/>
  <c r="E50" i="20"/>
  <c r="E49" i="20"/>
  <c r="E48" i="20"/>
  <c r="E47" i="20"/>
  <c r="E46" i="20"/>
  <c r="E45" i="20"/>
  <c r="E44" i="20"/>
  <c r="E43" i="20"/>
  <c r="E42" i="20"/>
  <c r="E41" i="20"/>
  <c r="E40" i="20"/>
  <c r="E39" i="20"/>
  <c r="E38" i="20"/>
  <c r="E37" i="20"/>
  <c r="E36" i="20"/>
  <c r="E35" i="20"/>
  <c r="E34" i="20"/>
  <c r="E33" i="20"/>
  <c r="E32" i="20"/>
  <c r="E31" i="20"/>
  <c r="E30" i="20"/>
  <c r="E29" i="20"/>
  <c r="E28" i="20"/>
  <c r="E27" i="20"/>
  <c r="E26" i="20"/>
  <c r="E25" i="20"/>
  <c r="E24" i="20"/>
  <c r="E23" i="20"/>
  <c r="E22" i="20"/>
  <c r="E21" i="20"/>
  <c r="E20" i="20"/>
  <c r="E19" i="20"/>
  <c r="E18" i="20"/>
  <c r="E17" i="20"/>
  <c r="E16" i="20"/>
  <c r="E15" i="20"/>
  <c r="E14" i="20"/>
  <c r="E13" i="20"/>
  <c r="E12" i="20"/>
  <c r="E11" i="20"/>
  <c r="E10" i="20"/>
  <c r="E9" i="20"/>
  <c r="E8" i="20"/>
  <c r="E7" i="20"/>
  <c r="E6" i="20"/>
  <c r="E5" i="20"/>
  <c r="V78" i="20" s="1"/>
  <c r="E988" i="19"/>
  <c r="E987" i="19"/>
  <c r="E986" i="19"/>
  <c r="E985" i="19"/>
  <c r="E984" i="19"/>
  <c r="E983" i="19"/>
  <c r="E982" i="19"/>
  <c r="E981" i="19"/>
  <c r="E980" i="19"/>
  <c r="E979" i="19"/>
  <c r="E978" i="19"/>
  <c r="E977" i="19"/>
  <c r="E976" i="19"/>
  <c r="E975" i="19"/>
  <c r="E974" i="19"/>
  <c r="E973" i="19"/>
  <c r="E972" i="19"/>
  <c r="E971" i="19"/>
  <c r="E970" i="19"/>
  <c r="E969" i="19"/>
  <c r="E968" i="19"/>
  <c r="E967" i="19"/>
  <c r="E966" i="19"/>
  <c r="E965" i="19"/>
  <c r="E964" i="19"/>
  <c r="E963" i="19"/>
  <c r="E962" i="19"/>
  <c r="E961" i="19"/>
  <c r="E960" i="19"/>
  <c r="E959" i="19"/>
  <c r="E958" i="19"/>
  <c r="E957" i="19"/>
  <c r="E956" i="19"/>
  <c r="E955" i="19"/>
  <c r="E954" i="19"/>
  <c r="E953" i="19"/>
  <c r="E952" i="19"/>
  <c r="E951" i="19"/>
  <c r="E950" i="19"/>
  <c r="E949" i="19"/>
  <c r="E948" i="19"/>
  <c r="E947" i="19"/>
  <c r="E946" i="19"/>
  <c r="E945" i="19"/>
  <c r="E944" i="19"/>
  <c r="E943" i="19"/>
  <c r="E942" i="19"/>
  <c r="E941" i="19"/>
  <c r="E940" i="19"/>
  <c r="E939" i="19"/>
  <c r="E938" i="19"/>
  <c r="E937" i="19"/>
  <c r="E936" i="19"/>
  <c r="E935" i="19"/>
  <c r="E934" i="19"/>
  <c r="E933" i="19"/>
  <c r="E932" i="19"/>
  <c r="E931" i="19"/>
  <c r="E930" i="19"/>
  <c r="E929" i="19"/>
  <c r="E928" i="19"/>
  <c r="E927" i="19"/>
  <c r="E926" i="19"/>
  <c r="E925" i="19"/>
  <c r="E924" i="19"/>
  <c r="E923" i="19"/>
  <c r="E922" i="19"/>
  <c r="E921" i="19"/>
  <c r="E920" i="19"/>
  <c r="E919" i="19"/>
  <c r="E918" i="19"/>
  <c r="E917" i="19"/>
  <c r="E916" i="19"/>
  <c r="E915" i="19"/>
  <c r="E914" i="19"/>
  <c r="E913" i="19"/>
  <c r="E912" i="19"/>
  <c r="E911" i="19"/>
  <c r="E910" i="19"/>
  <c r="E909" i="19"/>
  <c r="E908" i="19"/>
  <c r="E907" i="19"/>
  <c r="E906" i="19"/>
  <c r="E905" i="19"/>
  <c r="E904" i="19"/>
  <c r="E903" i="19"/>
  <c r="E902" i="19"/>
  <c r="E901" i="19"/>
  <c r="E900" i="19"/>
  <c r="E899" i="19"/>
  <c r="E898" i="19"/>
  <c r="E897" i="19"/>
  <c r="E896" i="19"/>
  <c r="E895" i="19"/>
  <c r="E894" i="19"/>
  <c r="E893" i="19"/>
  <c r="E892" i="19"/>
  <c r="E891" i="19"/>
  <c r="E890" i="19"/>
  <c r="E889" i="19"/>
  <c r="E888" i="19"/>
  <c r="E887" i="19"/>
  <c r="E886" i="19"/>
  <c r="E885" i="19"/>
  <c r="E884" i="19"/>
  <c r="E883" i="19"/>
  <c r="E882" i="19"/>
  <c r="E881" i="19"/>
  <c r="E880" i="19"/>
  <c r="E879" i="19"/>
  <c r="E878" i="19"/>
  <c r="E877" i="19"/>
  <c r="E876" i="19"/>
  <c r="E875" i="19"/>
  <c r="E874" i="19"/>
  <c r="E873" i="19"/>
  <c r="E872" i="19"/>
  <c r="E871" i="19"/>
  <c r="E870" i="19"/>
  <c r="E869" i="19"/>
  <c r="E868" i="19"/>
  <c r="E867" i="19"/>
  <c r="E866" i="19"/>
  <c r="E865" i="19"/>
  <c r="E864" i="19"/>
  <c r="E863" i="19"/>
  <c r="E862" i="19"/>
  <c r="E861" i="19"/>
  <c r="E860" i="19"/>
  <c r="E859" i="19"/>
  <c r="E858" i="19"/>
  <c r="E857" i="19"/>
  <c r="E856" i="19"/>
  <c r="E855" i="19"/>
  <c r="E854" i="19"/>
  <c r="E853" i="19"/>
  <c r="E852" i="19"/>
  <c r="E851" i="19"/>
  <c r="E850" i="19"/>
  <c r="E849" i="19"/>
  <c r="E848" i="19"/>
  <c r="E847" i="19"/>
  <c r="E846" i="19"/>
  <c r="E845" i="19"/>
  <c r="E844" i="19"/>
  <c r="E843" i="19"/>
  <c r="E842" i="19"/>
  <c r="E841" i="19"/>
  <c r="E840" i="19"/>
  <c r="E839" i="19"/>
  <c r="E838" i="19"/>
  <c r="E837" i="19"/>
  <c r="E836" i="19"/>
  <c r="E835" i="19"/>
  <c r="E834" i="19"/>
  <c r="E833" i="19"/>
  <c r="E832" i="19"/>
  <c r="E831" i="19"/>
  <c r="E830" i="19"/>
  <c r="E829" i="19"/>
  <c r="E828" i="19"/>
  <c r="E827" i="19"/>
  <c r="E826" i="19"/>
  <c r="E825" i="19"/>
  <c r="E824" i="19"/>
  <c r="E823" i="19"/>
  <c r="E822" i="19"/>
  <c r="E821" i="19"/>
  <c r="E820" i="19"/>
  <c r="E819" i="19"/>
  <c r="E818" i="19"/>
  <c r="E817" i="19"/>
  <c r="E816" i="19"/>
  <c r="E815" i="19"/>
  <c r="E814" i="19"/>
  <c r="E813" i="19"/>
  <c r="E812" i="19"/>
  <c r="E811" i="19"/>
  <c r="E810" i="19"/>
  <c r="E809" i="19"/>
  <c r="E808" i="19"/>
  <c r="E807" i="19"/>
  <c r="E806" i="19"/>
  <c r="E805" i="19"/>
  <c r="E804" i="19"/>
  <c r="E803" i="19"/>
  <c r="E802" i="19"/>
  <c r="E801" i="19"/>
  <c r="E800" i="19"/>
  <c r="E799" i="19"/>
  <c r="E798" i="19"/>
  <c r="E797" i="19"/>
  <c r="E796" i="19"/>
  <c r="E795" i="19"/>
  <c r="E794" i="19"/>
  <c r="E793" i="19"/>
  <c r="E792" i="19"/>
  <c r="E791" i="19"/>
  <c r="E790" i="19"/>
  <c r="E789" i="19"/>
  <c r="E788" i="19"/>
  <c r="E787" i="19"/>
  <c r="E786" i="19"/>
  <c r="E785" i="19"/>
  <c r="E784" i="19"/>
  <c r="E783" i="19"/>
  <c r="E782" i="19"/>
  <c r="E781" i="19"/>
  <c r="E780" i="19"/>
  <c r="E779" i="19"/>
  <c r="E778" i="19"/>
  <c r="E777" i="19"/>
  <c r="E776" i="19"/>
  <c r="E775" i="19"/>
  <c r="E774" i="19"/>
  <c r="E773" i="19"/>
  <c r="E772" i="19"/>
  <c r="E771" i="19"/>
  <c r="E770" i="19"/>
  <c r="E769" i="19"/>
  <c r="E768" i="19"/>
  <c r="E767" i="19"/>
  <c r="E766" i="19"/>
  <c r="E765" i="19"/>
  <c r="E764" i="19"/>
  <c r="E763" i="19"/>
  <c r="E762" i="19"/>
  <c r="E761" i="19"/>
  <c r="E760" i="19"/>
  <c r="E759" i="19"/>
  <c r="E758" i="19"/>
  <c r="E757" i="19"/>
  <c r="E756" i="19"/>
  <c r="E755" i="19"/>
  <c r="E754" i="19"/>
  <c r="E753" i="19"/>
  <c r="E752" i="19"/>
  <c r="E751" i="19"/>
  <c r="E750" i="19"/>
  <c r="E749" i="19"/>
  <c r="E748" i="19"/>
  <c r="E747" i="19"/>
  <c r="E746" i="19"/>
  <c r="E745" i="19"/>
  <c r="E744" i="19"/>
  <c r="E743" i="19"/>
  <c r="E742" i="19"/>
  <c r="E741" i="19"/>
  <c r="E740" i="19"/>
  <c r="E739" i="19"/>
  <c r="E738" i="19"/>
  <c r="E737" i="19"/>
  <c r="E736" i="19"/>
  <c r="E735" i="19"/>
  <c r="E734" i="19"/>
  <c r="E733" i="19"/>
  <c r="E732" i="19"/>
  <c r="E731" i="19"/>
  <c r="E730" i="19"/>
  <c r="E729" i="19"/>
  <c r="E728" i="19"/>
  <c r="E727" i="19"/>
  <c r="E726" i="19"/>
  <c r="E725" i="19"/>
  <c r="E724" i="19"/>
  <c r="E723" i="19"/>
  <c r="E722" i="19"/>
  <c r="E721" i="19"/>
  <c r="E720" i="19"/>
  <c r="E719" i="19"/>
  <c r="E718" i="19"/>
  <c r="E717" i="19"/>
  <c r="E716" i="19"/>
  <c r="E715" i="19"/>
  <c r="E714" i="19"/>
  <c r="E713" i="19"/>
  <c r="E712" i="19"/>
  <c r="E711" i="19"/>
  <c r="E710" i="19"/>
  <c r="E709" i="19"/>
  <c r="E708" i="19"/>
  <c r="E707" i="19"/>
  <c r="E706" i="19"/>
  <c r="E705" i="19"/>
  <c r="E704" i="19"/>
  <c r="E703" i="19"/>
  <c r="E702" i="19"/>
  <c r="E701" i="19"/>
  <c r="E700" i="19"/>
  <c r="E699" i="19"/>
  <c r="E698" i="19"/>
  <c r="E697" i="19"/>
  <c r="E696" i="19"/>
  <c r="E695" i="19"/>
  <c r="E694" i="19"/>
  <c r="E693" i="19"/>
  <c r="E692" i="19"/>
  <c r="E691" i="19"/>
  <c r="E690" i="19"/>
  <c r="E689" i="19"/>
  <c r="E688" i="19"/>
  <c r="E687" i="19"/>
  <c r="E686" i="19"/>
  <c r="E685" i="19"/>
  <c r="E684" i="19"/>
  <c r="E683" i="19"/>
  <c r="E682" i="19"/>
  <c r="E681" i="19"/>
  <c r="E680" i="19"/>
  <c r="E679" i="19"/>
  <c r="E678" i="19"/>
  <c r="E677" i="19"/>
  <c r="E676" i="19"/>
  <c r="E675" i="19"/>
  <c r="E674" i="19"/>
  <c r="E673" i="19"/>
  <c r="E672" i="19"/>
  <c r="E671" i="19"/>
  <c r="E670" i="19"/>
  <c r="E669" i="19"/>
  <c r="E668" i="19"/>
  <c r="E667" i="19"/>
  <c r="E666" i="19"/>
  <c r="E665" i="19"/>
  <c r="E664" i="19"/>
  <c r="E663" i="19"/>
  <c r="E662" i="19"/>
  <c r="E661" i="19"/>
  <c r="E660" i="19"/>
  <c r="E659" i="19"/>
  <c r="E658" i="19"/>
  <c r="E657" i="19"/>
  <c r="E656" i="19"/>
  <c r="E655" i="19"/>
  <c r="E654" i="19"/>
  <c r="E653" i="19"/>
  <c r="E652" i="19"/>
  <c r="E651" i="19"/>
  <c r="E650" i="19"/>
  <c r="E649" i="19"/>
  <c r="E648" i="19"/>
  <c r="E647" i="19"/>
  <c r="E646" i="19"/>
  <c r="E645" i="19"/>
  <c r="E644" i="19"/>
  <c r="E643" i="19"/>
  <c r="E642" i="19"/>
  <c r="E641" i="19"/>
  <c r="E640" i="19"/>
  <c r="E639" i="19"/>
  <c r="E638" i="19"/>
  <c r="E637" i="19"/>
  <c r="E636" i="19"/>
  <c r="E635" i="19"/>
  <c r="E634" i="19"/>
  <c r="E633" i="19"/>
  <c r="E632" i="19"/>
  <c r="E631" i="19"/>
  <c r="E630" i="19"/>
  <c r="E629" i="19"/>
  <c r="E628" i="19"/>
  <c r="E627" i="19"/>
  <c r="E626" i="19"/>
  <c r="E625" i="19"/>
  <c r="E624" i="19"/>
  <c r="E623" i="19"/>
  <c r="E622" i="19"/>
  <c r="E621" i="19"/>
  <c r="E620" i="19"/>
  <c r="E619" i="19"/>
  <c r="E618" i="19"/>
  <c r="E617" i="19"/>
  <c r="E616" i="19"/>
  <c r="E615" i="19"/>
  <c r="E614" i="19"/>
  <c r="E613" i="19"/>
  <c r="E612" i="19"/>
  <c r="E611" i="19"/>
  <c r="E610" i="19"/>
  <c r="E609" i="19"/>
  <c r="E608" i="19"/>
  <c r="E607" i="19"/>
  <c r="E606" i="19"/>
  <c r="E605" i="19"/>
  <c r="E604" i="19"/>
  <c r="E603" i="19"/>
  <c r="E602" i="19"/>
  <c r="E601" i="19"/>
  <c r="E600" i="19"/>
  <c r="E599" i="19"/>
  <c r="E598" i="19"/>
  <c r="E597" i="19"/>
  <c r="E596" i="19"/>
  <c r="E595" i="19"/>
  <c r="E594" i="19"/>
  <c r="E593" i="19"/>
  <c r="E592" i="19"/>
  <c r="E591" i="19"/>
  <c r="E590" i="19"/>
  <c r="E589" i="19"/>
  <c r="E588" i="19"/>
  <c r="E587" i="19"/>
  <c r="E586" i="19"/>
  <c r="E585" i="19"/>
  <c r="E584" i="19"/>
  <c r="E583" i="19"/>
  <c r="E582" i="19"/>
  <c r="E581" i="19"/>
  <c r="E580" i="19"/>
  <c r="E579" i="19"/>
  <c r="E578" i="19"/>
  <c r="E577" i="19"/>
  <c r="E576" i="19"/>
  <c r="E575" i="19"/>
  <c r="E574" i="19"/>
  <c r="E573" i="19"/>
  <c r="E572" i="19"/>
  <c r="E571" i="19"/>
  <c r="E570" i="19"/>
  <c r="E569" i="19"/>
  <c r="E568" i="19"/>
  <c r="E567" i="19"/>
  <c r="E566" i="19"/>
  <c r="E565" i="19"/>
  <c r="E564" i="19"/>
  <c r="E563" i="19"/>
  <c r="E562" i="19"/>
  <c r="E561" i="19"/>
  <c r="E560" i="19"/>
  <c r="E559" i="19"/>
  <c r="E558" i="19"/>
  <c r="E557" i="19"/>
  <c r="E556" i="19"/>
  <c r="E555" i="19"/>
  <c r="E554" i="19"/>
  <c r="E553" i="19"/>
  <c r="E552" i="19"/>
  <c r="E551" i="19"/>
  <c r="E550" i="19"/>
  <c r="E549" i="19"/>
  <c r="E548" i="19"/>
  <c r="E547" i="19"/>
  <c r="E546" i="19"/>
  <c r="E545" i="19"/>
  <c r="E544" i="19"/>
  <c r="E543" i="19"/>
  <c r="E542" i="19"/>
  <c r="E541" i="19"/>
  <c r="E540" i="19"/>
  <c r="E539" i="19"/>
  <c r="E538" i="19"/>
  <c r="E537" i="19"/>
  <c r="E536" i="19"/>
  <c r="E535" i="19"/>
  <c r="E534" i="19"/>
  <c r="E533" i="19"/>
  <c r="E532" i="19"/>
  <c r="E531" i="19"/>
  <c r="E530" i="19"/>
  <c r="E529" i="19"/>
  <c r="E528" i="19"/>
  <c r="E527" i="19"/>
  <c r="E526" i="19"/>
  <c r="E525" i="19"/>
  <c r="E524" i="19"/>
  <c r="E523" i="19"/>
  <c r="E522" i="19"/>
  <c r="E521" i="19"/>
  <c r="E520" i="19"/>
  <c r="E519" i="19"/>
  <c r="E518" i="19"/>
  <c r="E517" i="19"/>
  <c r="E516" i="19"/>
  <c r="E515" i="19"/>
  <c r="E514" i="19"/>
  <c r="E513" i="19"/>
  <c r="E512" i="19"/>
  <c r="E511" i="19"/>
  <c r="E510" i="19"/>
  <c r="E509" i="19"/>
  <c r="E508" i="19"/>
  <c r="E507" i="19"/>
  <c r="E506" i="19"/>
  <c r="E505" i="19"/>
  <c r="E504" i="19"/>
  <c r="E503" i="19"/>
  <c r="E502" i="19"/>
  <c r="E501" i="19"/>
  <c r="E500" i="19"/>
  <c r="E499" i="19"/>
  <c r="E498" i="19"/>
  <c r="E497" i="19"/>
  <c r="E496" i="19"/>
  <c r="E495" i="19"/>
  <c r="E494" i="19"/>
  <c r="E493" i="19"/>
  <c r="E492" i="19"/>
  <c r="E491" i="19"/>
  <c r="E490" i="19"/>
  <c r="E489" i="19"/>
  <c r="E488" i="19"/>
  <c r="E487" i="19"/>
  <c r="E486" i="19"/>
  <c r="E485" i="19"/>
  <c r="E484" i="19"/>
  <c r="E483" i="19"/>
  <c r="E482" i="19"/>
  <c r="E481" i="19"/>
  <c r="E480" i="19"/>
  <c r="E479" i="19"/>
  <c r="E478" i="19"/>
  <c r="E477" i="19"/>
  <c r="E476" i="19"/>
  <c r="E475" i="19"/>
  <c r="E474" i="19"/>
  <c r="E473" i="19"/>
  <c r="E472" i="19"/>
  <c r="E471" i="19"/>
  <c r="E470" i="19"/>
  <c r="E469" i="19"/>
  <c r="E468" i="19"/>
  <c r="E467" i="19"/>
  <c r="E466" i="19"/>
  <c r="E465" i="19"/>
  <c r="E464" i="19"/>
  <c r="E463" i="19"/>
  <c r="E462" i="19"/>
  <c r="E461" i="19"/>
  <c r="E460" i="19"/>
  <c r="E459" i="19"/>
  <c r="E458" i="19"/>
  <c r="E457" i="19"/>
  <c r="E456" i="19"/>
  <c r="E455" i="19"/>
  <c r="E454" i="19"/>
  <c r="E453" i="19"/>
  <c r="E452" i="19"/>
  <c r="E451" i="19"/>
  <c r="E450" i="19"/>
  <c r="E449" i="19"/>
  <c r="E448" i="19"/>
  <c r="E447" i="19"/>
  <c r="E446" i="19"/>
  <c r="E445" i="19"/>
  <c r="E444" i="19"/>
  <c r="E443" i="19"/>
  <c r="E442" i="19"/>
  <c r="E441" i="19"/>
  <c r="E440" i="19"/>
  <c r="E439" i="19"/>
  <c r="E438" i="19"/>
  <c r="E437" i="19"/>
  <c r="E436" i="19"/>
  <c r="E435" i="19"/>
  <c r="E434" i="19"/>
  <c r="E433" i="19"/>
  <c r="E432" i="19"/>
  <c r="E431" i="19"/>
  <c r="E430" i="19"/>
  <c r="E429" i="19"/>
  <c r="E428" i="19"/>
  <c r="E427" i="19"/>
  <c r="E426" i="19"/>
  <c r="E425" i="19"/>
  <c r="E424" i="19"/>
  <c r="E423" i="19"/>
  <c r="E422" i="19"/>
  <c r="E421" i="19"/>
  <c r="E420" i="19"/>
  <c r="E419" i="19"/>
  <c r="E418" i="19"/>
  <c r="E417" i="19"/>
  <c r="E416" i="19"/>
  <c r="E415" i="19"/>
  <c r="E414" i="19"/>
  <c r="E413" i="19"/>
  <c r="E412" i="19"/>
  <c r="E411" i="19"/>
  <c r="E410" i="19"/>
  <c r="E409" i="19"/>
  <c r="E408" i="19"/>
  <c r="E407" i="19"/>
  <c r="E406" i="19"/>
  <c r="E405" i="19"/>
  <c r="E404" i="19"/>
  <c r="E403" i="19"/>
  <c r="E402" i="19"/>
  <c r="E401" i="19"/>
  <c r="E400" i="19"/>
  <c r="E399" i="19"/>
  <c r="E398" i="19"/>
  <c r="E397" i="19"/>
  <c r="E396" i="19"/>
  <c r="E395" i="19"/>
  <c r="E394" i="19"/>
  <c r="E393" i="19"/>
  <c r="E392" i="19"/>
  <c r="E391" i="19"/>
  <c r="E390" i="19"/>
  <c r="E389" i="19"/>
  <c r="E388" i="19"/>
  <c r="E387" i="19"/>
  <c r="E386" i="19"/>
  <c r="E385" i="19"/>
  <c r="E384" i="19"/>
  <c r="E383" i="19"/>
  <c r="E382" i="19"/>
  <c r="E381" i="19"/>
  <c r="E380" i="19"/>
  <c r="E379" i="19"/>
  <c r="E378" i="19"/>
  <c r="E377" i="19"/>
  <c r="E376" i="19"/>
  <c r="E375" i="19"/>
  <c r="E374" i="19"/>
  <c r="E373" i="19"/>
  <c r="E372" i="19"/>
  <c r="E371" i="19"/>
  <c r="E370" i="19"/>
  <c r="E369" i="19"/>
  <c r="E368" i="19"/>
  <c r="E367" i="19"/>
  <c r="E366" i="19"/>
  <c r="E365" i="19"/>
  <c r="E364" i="19"/>
  <c r="E363" i="19"/>
  <c r="E362" i="19"/>
  <c r="E361" i="19"/>
  <c r="E360" i="19"/>
  <c r="E359" i="19"/>
  <c r="E358" i="19"/>
  <c r="E357" i="19"/>
  <c r="E356" i="19"/>
  <c r="E355" i="19"/>
  <c r="E354" i="19"/>
  <c r="E353" i="19"/>
  <c r="E352" i="19"/>
  <c r="E351" i="19"/>
  <c r="E350" i="19"/>
  <c r="E349" i="19"/>
  <c r="E348" i="19"/>
  <c r="E347" i="19"/>
  <c r="E346" i="19"/>
  <c r="E345" i="19"/>
  <c r="E344" i="19"/>
  <c r="E343" i="19"/>
  <c r="E342" i="19"/>
  <c r="E341" i="19"/>
  <c r="E340" i="19"/>
  <c r="E339" i="19"/>
  <c r="E338" i="19"/>
  <c r="E337" i="19"/>
  <c r="E336" i="19"/>
  <c r="E335" i="19"/>
  <c r="E334" i="19"/>
  <c r="E333" i="19"/>
  <c r="E332" i="19"/>
  <c r="E331" i="19"/>
  <c r="E330" i="19"/>
  <c r="E329" i="19"/>
  <c r="E328" i="19"/>
  <c r="E327" i="19"/>
  <c r="E326" i="19"/>
  <c r="E325" i="19"/>
  <c r="E324" i="19"/>
  <c r="E323" i="19"/>
  <c r="E322" i="19"/>
  <c r="E321" i="19"/>
  <c r="E320" i="19"/>
  <c r="E319" i="19"/>
  <c r="E318" i="19"/>
  <c r="E317" i="19"/>
  <c r="E316" i="19"/>
  <c r="E315" i="19"/>
  <c r="E314" i="19"/>
  <c r="E313" i="19"/>
  <c r="E312" i="19"/>
  <c r="E311" i="19"/>
  <c r="E310" i="19"/>
  <c r="E309" i="19"/>
  <c r="E308" i="19"/>
  <c r="E307" i="19"/>
  <c r="E306" i="19"/>
  <c r="E305" i="19"/>
  <c r="E304" i="19"/>
  <c r="E303" i="19"/>
  <c r="E302" i="19"/>
  <c r="E301" i="19"/>
  <c r="E300" i="19"/>
  <c r="E299" i="19"/>
  <c r="E298" i="19"/>
  <c r="E297" i="19"/>
  <c r="E296" i="19"/>
  <c r="E295" i="19"/>
  <c r="E294" i="19"/>
  <c r="E293" i="19"/>
  <c r="E292" i="19"/>
  <c r="E291" i="19"/>
  <c r="E290" i="19"/>
  <c r="E289" i="19"/>
  <c r="E288" i="19"/>
  <c r="E287" i="19"/>
  <c r="E286" i="19"/>
  <c r="E285" i="19"/>
  <c r="E284" i="19"/>
  <c r="E283" i="19"/>
  <c r="E282" i="19"/>
  <c r="E281" i="19"/>
  <c r="E280" i="19"/>
  <c r="E279" i="19"/>
  <c r="E278" i="19"/>
  <c r="E277" i="19"/>
  <c r="E276" i="19"/>
  <c r="E275" i="19"/>
  <c r="E274" i="19"/>
  <c r="E273" i="19"/>
  <c r="E272" i="19"/>
  <c r="E271" i="19"/>
  <c r="E270" i="19"/>
  <c r="E269" i="19"/>
  <c r="E268" i="19"/>
  <c r="E267" i="19"/>
  <c r="E266" i="19"/>
  <c r="E265" i="19"/>
  <c r="E264" i="19"/>
  <c r="E263" i="19"/>
  <c r="E262" i="19"/>
  <c r="E261" i="19"/>
  <c r="E260" i="19"/>
  <c r="E259" i="19"/>
  <c r="E258" i="19"/>
  <c r="E257" i="19"/>
  <c r="E256" i="19"/>
  <c r="E255" i="19"/>
  <c r="E254" i="19"/>
  <c r="E253" i="19"/>
  <c r="E252" i="19"/>
  <c r="E251" i="19"/>
  <c r="E250" i="19"/>
  <c r="E249" i="19"/>
  <c r="E248" i="19"/>
  <c r="E247" i="19"/>
  <c r="E246" i="19"/>
  <c r="E245" i="19"/>
  <c r="E244" i="19"/>
  <c r="E243" i="19"/>
  <c r="E242" i="19"/>
  <c r="E241" i="19"/>
  <c r="E240" i="19"/>
  <c r="E239" i="19"/>
  <c r="E238" i="19"/>
  <c r="E237" i="19"/>
  <c r="E236" i="19"/>
  <c r="E235" i="19"/>
  <c r="E234" i="19"/>
  <c r="E233" i="19"/>
  <c r="E232" i="19"/>
  <c r="E231" i="19"/>
  <c r="E230" i="19"/>
  <c r="E229" i="19"/>
  <c r="E228" i="19"/>
  <c r="E227" i="19"/>
  <c r="E226" i="19"/>
  <c r="E225" i="19"/>
  <c r="E224" i="19"/>
  <c r="E223" i="19"/>
  <c r="E222" i="19"/>
  <c r="E221" i="19"/>
  <c r="E220" i="19"/>
  <c r="E219" i="19"/>
  <c r="E218" i="19"/>
  <c r="E217" i="19"/>
  <c r="E216" i="19"/>
  <c r="E215" i="19"/>
  <c r="E214" i="19"/>
  <c r="E213" i="19"/>
  <c r="E212" i="19"/>
  <c r="E211" i="19"/>
  <c r="E210" i="19"/>
  <c r="E209" i="19"/>
  <c r="E208" i="19"/>
  <c r="E207" i="19"/>
  <c r="E206" i="19"/>
  <c r="E205" i="19"/>
  <c r="E204" i="19"/>
  <c r="E203" i="19"/>
  <c r="E202" i="19"/>
  <c r="E201" i="19"/>
  <c r="E200" i="19"/>
  <c r="E199" i="19"/>
  <c r="E198" i="19"/>
  <c r="E197" i="19"/>
  <c r="E196" i="19"/>
  <c r="E195" i="19"/>
  <c r="E194" i="19"/>
  <c r="E193" i="19"/>
  <c r="E192" i="19"/>
  <c r="E191" i="19"/>
  <c r="E190" i="19"/>
  <c r="E189" i="19"/>
  <c r="E188" i="19"/>
  <c r="E187" i="19"/>
  <c r="E186" i="19"/>
  <c r="E185" i="19"/>
  <c r="E184" i="19"/>
  <c r="E183" i="19"/>
  <c r="E182" i="19"/>
  <c r="E181" i="19"/>
  <c r="E180" i="19"/>
  <c r="E179" i="19"/>
  <c r="E178" i="19"/>
  <c r="E177" i="19"/>
  <c r="E176" i="19"/>
  <c r="E175" i="19"/>
  <c r="E174" i="19"/>
  <c r="E173" i="19"/>
  <c r="E172" i="19"/>
  <c r="E171" i="19"/>
  <c r="E170" i="19"/>
  <c r="E169" i="19"/>
  <c r="E168" i="19"/>
  <c r="E167" i="19"/>
  <c r="E166" i="19"/>
  <c r="E165" i="19"/>
  <c r="E164" i="19"/>
  <c r="E163" i="19"/>
  <c r="E162" i="19"/>
  <c r="E161" i="19"/>
  <c r="E160" i="19"/>
  <c r="E159" i="19"/>
  <c r="E158" i="19"/>
  <c r="E157" i="19"/>
  <c r="E156" i="19"/>
  <c r="E155" i="19"/>
  <c r="E154" i="19"/>
  <c r="E153" i="19"/>
  <c r="E152" i="19"/>
  <c r="E151" i="19"/>
  <c r="E150" i="19"/>
  <c r="E149" i="19"/>
  <c r="E148" i="19"/>
  <c r="E147" i="19"/>
  <c r="E146" i="19"/>
  <c r="E145" i="19"/>
  <c r="E144" i="19"/>
  <c r="E143" i="19"/>
  <c r="E142" i="19"/>
  <c r="E141" i="19"/>
  <c r="E140" i="19"/>
  <c r="E139" i="19"/>
  <c r="E138" i="19"/>
  <c r="E137" i="19"/>
  <c r="E136" i="19"/>
  <c r="E135" i="19"/>
  <c r="E134" i="19"/>
  <c r="E133" i="19"/>
  <c r="E132" i="19"/>
  <c r="E131" i="19"/>
  <c r="E130" i="19"/>
  <c r="E129" i="19"/>
  <c r="E128" i="19"/>
  <c r="E127" i="19"/>
  <c r="E126" i="19"/>
  <c r="E125" i="19"/>
  <c r="E124" i="19"/>
  <c r="E123" i="19"/>
  <c r="E122" i="19"/>
  <c r="E121" i="19"/>
  <c r="E120" i="19"/>
  <c r="E119" i="19"/>
  <c r="E118" i="19"/>
  <c r="E117" i="19"/>
  <c r="E116" i="19"/>
  <c r="E115" i="19"/>
  <c r="E114" i="19"/>
  <c r="E113" i="19"/>
  <c r="E112" i="19"/>
  <c r="E111" i="19"/>
  <c r="E110" i="19"/>
  <c r="E109" i="19"/>
  <c r="E108" i="19"/>
  <c r="E107" i="19"/>
  <c r="E106" i="19"/>
  <c r="E105" i="19"/>
  <c r="E104" i="19"/>
  <c r="E103" i="19"/>
  <c r="E102" i="19"/>
  <c r="E101" i="19"/>
  <c r="E100" i="19"/>
  <c r="E99" i="19"/>
  <c r="E98" i="19"/>
  <c r="E97" i="19"/>
  <c r="E96" i="19"/>
  <c r="E95" i="19"/>
  <c r="E94" i="19"/>
  <c r="E93" i="19"/>
  <c r="E92" i="19"/>
  <c r="E91" i="19"/>
  <c r="E90" i="19"/>
  <c r="E89" i="19"/>
  <c r="E88" i="19"/>
  <c r="E87" i="19"/>
  <c r="E86" i="19"/>
  <c r="E85" i="19"/>
  <c r="E84" i="19"/>
  <c r="E83" i="19"/>
  <c r="E82" i="19"/>
  <c r="E81" i="19"/>
  <c r="E80" i="19"/>
  <c r="E79" i="19"/>
  <c r="E78" i="19"/>
  <c r="E77" i="19"/>
  <c r="E76" i="19"/>
  <c r="E75" i="19"/>
  <c r="E74" i="19"/>
  <c r="E73" i="19"/>
  <c r="E72" i="19"/>
  <c r="E71" i="19"/>
  <c r="E70" i="19"/>
  <c r="E69" i="19"/>
  <c r="E68" i="19"/>
  <c r="E67" i="19"/>
  <c r="E66" i="19"/>
  <c r="E65" i="19"/>
  <c r="E64" i="19"/>
  <c r="E63" i="19"/>
  <c r="E62" i="19"/>
  <c r="E61" i="19"/>
  <c r="E60" i="19"/>
  <c r="E59" i="19"/>
  <c r="E58" i="19"/>
  <c r="E57" i="19"/>
  <c r="E56" i="19"/>
  <c r="E55" i="19"/>
  <c r="E54" i="19"/>
  <c r="E53" i="19"/>
  <c r="E52" i="19"/>
  <c r="E51" i="19"/>
  <c r="E50" i="19"/>
  <c r="E49" i="19"/>
  <c r="E48" i="19"/>
  <c r="E47" i="19"/>
  <c r="E46" i="19"/>
  <c r="E45" i="19"/>
  <c r="E44" i="19"/>
  <c r="E43" i="19"/>
  <c r="E42" i="19"/>
  <c r="E41" i="19"/>
  <c r="E40" i="19"/>
  <c r="E39" i="19"/>
  <c r="E38" i="19"/>
  <c r="E37" i="19"/>
  <c r="E36" i="19"/>
  <c r="E35" i="19"/>
  <c r="E34" i="19"/>
  <c r="E33" i="19"/>
  <c r="E32" i="19"/>
  <c r="E31" i="19"/>
  <c r="E30" i="19"/>
  <c r="E29" i="19"/>
  <c r="E28" i="19"/>
  <c r="E27" i="19"/>
  <c r="E26" i="19"/>
  <c r="E25" i="19"/>
  <c r="E24" i="19"/>
  <c r="E23" i="19"/>
  <c r="E22" i="19"/>
  <c r="E21" i="19"/>
  <c r="E20" i="19"/>
  <c r="E19" i="19"/>
  <c r="E18" i="19"/>
  <c r="E17" i="19"/>
  <c r="E16" i="19"/>
  <c r="E15" i="19"/>
  <c r="E14" i="19"/>
  <c r="E13" i="19"/>
  <c r="E12" i="19"/>
  <c r="E11" i="19"/>
  <c r="E10" i="19"/>
  <c r="E9" i="19"/>
  <c r="E8" i="19"/>
  <c r="E7" i="19"/>
  <c r="E6" i="19"/>
  <c r="E5" i="19"/>
  <c r="H33" i="16"/>
  <c r="H34" i="16"/>
  <c r="H35" i="16"/>
  <c r="H36" i="16"/>
  <c r="H37" i="16"/>
  <c r="H38" i="16"/>
  <c r="H39" i="16"/>
  <c r="H40" i="16"/>
  <c r="H41" i="16"/>
  <c r="H42" i="16"/>
  <c r="H43" i="16"/>
  <c r="H44" i="16"/>
  <c r="H45" i="16"/>
  <c r="H46" i="16"/>
  <c r="H47" i="16"/>
  <c r="H48" i="16"/>
  <c r="H49" i="16"/>
  <c r="H50" i="16"/>
  <c r="H51" i="16"/>
  <c r="H52" i="16"/>
  <c r="H53" i="16"/>
  <c r="H54" i="16"/>
  <c r="H55" i="16"/>
  <c r="H56" i="16"/>
  <c r="H57" i="16"/>
  <c r="H58" i="16"/>
  <c r="H59" i="16"/>
  <c r="H60" i="16"/>
  <c r="H61" i="16"/>
  <c r="H62" i="16"/>
  <c r="H63" i="16"/>
  <c r="H64" i="16"/>
  <c r="H65" i="16"/>
  <c r="H66" i="16"/>
  <c r="H67" i="16"/>
  <c r="H68" i="16"/>
  <c r="H69" i="16"/>
  <c r="H70" i="16"/>
  <c r="H71" i="16"/>
  <c r="H72" i="16"/>
  <c r="H73" i="16"/>
  <c r="H74" i="16"/>
  <c r="H75" i="16"/>
  <c r="H76" i="16"/>
  <c r="H77" i="16"/>
  <c r="H78" i="16"/>
  <c r="H79" i="16"/>
  <c r="H80" i="16"/>
  <c r="H81" i="16"/>
  <c r="H82" i="16"/>
  <c r="H83" i="16"/>
  <c r="H84" i="16"/>
  <c r="H85" i="16"/>
  <c r="H86" i="16"/>
  <c r="H87" i="16"/>
  <c r="H88" i="16"/>
  <c r="H89" i="16"/>
  <c r="H90" i="16"/>
  <c r="H91" i="16"/>
  <c r="H92" i="16"/>
  <c r="H93" i="16"/>
  <c r="H94" i="16"/>
  <c r="H95" i="16"/>
  <c r="H96" i="16"/>
  <c r="H97" i="16"/>
  <c r="H98" i="16"/>
  <c r="H99" i="16"/>
  <c r="H100" i="16"/>
  <c r="H101" i="16"/>
  <c r="H102" i="16"/>
  <c r="H103" i="16"/>
  <c r="H104" i="16"/>
  <c r="H105" i="16"/>
  <c r="H106" i="16"/>
  <c r="H107" i="16"/>
  <c r="H108" i="16"/>
  <c r="H109" i="16"/>
  <c r="H110" i="16"/>
  <c r="H111" i="16"/>
  <c r="H112" i="16"/>
  <c r="H113" i="16"/>
  <c r="H114" i="16"/>
  <c r="H115" i="16"/>
  <c r="H116" i="16"/>
  <c r="H117" i="16"/>
  <c r="H118" i="16"/>
  <c r="H119" i="16"/>
  <c r="H120" i="16"/>
  <c r="H121" i="16"/>
  <c r="H122" i="16"/>
  <c r="H123" i="16"/>
  <c r="H124" i="16"/>
  <c r="H125" i="16"/>
  <c r="H126" i="16"/>
  <c r="H127" i="16"/>
  <c r="H128" i="16"/>
  <c r="H129" i="16"/>
  <c r="H130" i="16"/>
  <c r="H131" i="16"/>
  <c r="H132" i="16"/>
  <c r="H133" i="16"/>
  <c r="H134" i="16"/>
  <c r="H135" i="16"/>
  <c r="H136" i="16"/>
  <c r="H137" i="16"/>
  <c r="H138" i="16"/>
  <c r="H139" i="16"/>
  <c r="H140" i="16"/>
  <c r="H141" i="16"/>
  <c r="H142" i="16"/>
  <c r="H143" i="16"/>
  <c r="H144" i="16"/>
  <c r="H145" i="16"/>
  <c r="H146" i="16"/>
  <c r="H147" i="16"/>
  <c r="H148" i="16"/>
  <c r="H149" i="16"/>
  <c r="H150" i="16"/>
  <c r="H151" i="16"/>
  <c r="H152" i="16"/>
  <c r="H153" i="16"/>
  <c r="H154" i="16"/>
  <c r="H155" i="16"/>
  <c r="H156" i="16"/>
  <c r="H157" i="16"/>
  <c r="H158" i="16"/>
  <c r="H159" i="16"/>
  <c r="H160" i="16"/>
  <c r="H161" i="16"/>
  <c r="H162" i="16"/>
  <c r="H163" i="16"/>
  <c r="H164" i="16"/>
  <c r="H165" i="16"/>
  <c r="H166" i="16"/>
  <c r="H167" i="16"/>
  <c r="H168" i="16"/>
  <c r="H169" i="16"/>
  <c r="H170" i="16"/>
  <c r="H171" i="16"/>
  <c r="H172" i="16"/>
  <c r="H173" i="16"/>
  <c r="H174" i="16"/>
  <c r="H175" i="16"/>
  <c r="H176" i="16"/>
  <c r="H177" i="16"/>
  <c r="H178" i="16"/>
  <c r="H179" i="16"/>
  <c r="H180" i="16"/>
  <c r="H181" i="16"/>
  <c r="H182" i="16"/>
  <c r="H183" i="16"/>
  <c r="H184" i="16"/>
  <c r="H185" i="16"/>
  <c r="H186" i="16"/>
  <c r="H187" i="16"/>
  <c r="H188" i="16"/>
  <c r="H189" i="16"/>
  <c r="H190" i="16"/>
  <c r="H191" i="16"/>
  <c r="H192" i="16"/>
  <c r="H193" i="16"/>
  <c r="H194" i="16"/>
  <c r="H195" i="16"/>
  <c r="H196" i="16"/>
  <c r="H197" i="16"/>
  <c r="H198" i="16"/>
  <c r="H199" i="16"/>
  <c r="H200" i="16"/>
  <c r="H201" i="16"/>
  <c r="H202" i="16"/>
  <c r="H203" i="16"/>
  <c r="H204" i="16"/>
  <c r="H205" i="16"/>
  <c r="H206" i="16"/>
  <c r="H207" i="16"/>
  <c r="H208" i="16"/>
  <c r="H209" i="16"/>
  <c r="H210" i="16"/>
  <c r="H211" i="16"/>
  <c r="H212" i="16"/>
  <c r="H213" i="16"/>
  <c r="H214" i="16"/>
  <c r="H215" i="16"/>
  <c r="H216" i="16"/>
  <c r="H217" i="16"/>
  <c r="H218" i="16"/>
  <c r="H219" i="16"/>
  <c r="H220" i="16"/>
  <c r="H221" i="16"/>
  <c r="H222" i="16"/>
  <c r="H223" i="16"/>
  <c r="H224" i="16"/>
  <c r="H225" i="16"/>
  <c r="H226" i="16"/>
  <c r="H227" i="16"/>
  <c r="H228" i="16"/>
  <c r="H229" i="16"/>
  <c r="H230" i="16"/>
  <c r="H231" i="16"/>
  <c r="H232" i="16"/>
  <c r="H233" i="16"/>
  <c r="H234" i="16"/>
  <c r="H235" i="16"/>
  <c r="H236" i="16"/>
  <c r="H237" i="16"/>
  <c r="H238" i="16"/>
  <c r="H239" i="16"/>
  <c r="H240" i="16"/>
  <c r="H241" i="16"/>
  <c r="H242" i="16"/>
  <c r="H243" i="16"/>
  <c r="H244" i="16"/>
  <c r="H245" i="16"/>
  <c r="H246" i="16"/>
  <c r="H247" i="16"/>
  <c r="H248" i="16"/>
  <c r="H249" i="16"/>
  <c r="H250" i="16"/>
  <c r="H251" i="16"/>
  <c r="H252" i="16"/>
  <c r="H253" i="16"/>
  <c r="H254" i="16"/>
  <c r="H255" i="16"/>
  <c r="H256" i="16"/>
  <c r="H257" i="16"/>
  <c r="H258" i="16"/>
  <c r="H259" i="16"/>
  <c r="H260" i="16"/>
  <c r="H261" i="16"/>
  <c r="H262" i="16"/>
  <c r="H263" i="16"/>
  <c r="H264" i="16"/>
  <c r="H265" i="16"/>
  <c r="H266" i="16"/>
  <c r="H267" i="16"/>
  <c r="H268" i="16"/>
  <c r="H269" i="16"/>
  <c r="H270" i="16"/>
  <c r="H271" i="16"/>
  <c r="H272" i="16"/>
  <c r="H273" i="16"/>
  <c r="H274" i="16"/>
  <c r="H275" i="16"/>
  <c r="H276" i="16"/>
  <c r="H277" i="16"/>
  <c r="H278" i="16"/>
  <c r="H279" i="16"/>
  <c r="H280" i="16"/>
  <c r="H281" i="16"/>
  <c r="H282" i="16"/>
  <c r="H283" i="16"/>
  <c r="H284" i="16"/>
  <c r="H285" i="16"/>
  <c r="H286" i="16"/>
  <c r="H287" i="16"/>
  <c r="H288" i="16"/>
  <c r="H289" i="16"/>
  <c r="H290" i="16"/>
  <c r="H291" i="16"/>
  <c r="H292" i="16"/>
  <c r="H293" i="16"/>
  <c r="H294" i="16"/>
  <c r="H295" i="16"/>
  <c r="H296" i="16"/>
  <c r="H297" i="16"/>
  <c r="H298" i="16"/>
  <c r="H299" i="16"/>
  <c r="H300" i="16"/>
  <c r="H301" i="16"/>
  <c r="H302" i="16"/>
  <c r="H303" i="16"/>
  <c r="H304" i="16"/>
  <c r="H305" i="16"/>
  <c r="H306" i="16"/>
  <c r="H307" i="16"/>
  <c r="H308" i="16"/>
  <c r="H309"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3" i="16"/>
  <c r="H334" i="16"/>
  <c r="H335" i="16"/>
  <c r="H336" i="16"/>
  <c r="H337" i="16"/>
  <c r="H338" i="16"/>
  <c r="H339" i="16"/>
  <c r="H340" i="16"/>
  <c r="H341" i="16"/>
  <c r="H342" i="16"/>
  <c r="H343" i="16"/>
  <c r="H344" i="16"/>
  <c r="H345" i="16"/>
  <c r="H346" i="16"/>
  <c r="H347" i="16"/>
  <c r="H348" i="16"/>
  <c r="H349" i="16"/>
  <c r="H350" i="16"/>
  <c r="H351" i="16"/>
  <c r="H352" i="16"/>
  <c r="H353" i="16"/>
  <c r="H354" i="16"/>
  <c r="H355" i="16"/>
  <c r="H356" i="16"/>
  <c r="H357" i="16"/>
  <c r="H358" i="16"/>
  <c r="H359" i="16"/>
  <c r="H360" i="16"/>
  <c r="H361" i="16"/>
  <c r="H362" i="16"/>
  <c r="H363" i="16"/>
  <c r="H364" i="16"/>
  <c r="H365" i="16"/>
  <c r="H366" i="16"/>
  <c r="H367" i="16"/>
  <c r="H368" i="16"/>
  <c r="H369" i="16"/>
  <c r="H370" i="16"/>
  <c r="H371" i="16"/>
  <c r="H372" i="16"/>
  <c r="H373" i="16"/>
  <c r="H374" i="16"/>
  <c r="H375" i="16"/>
  <c r="H376" i="16"/>
  <c r="H377" i="16"/>
  <c r="H378" i="16"/>
  <c r="H379" i="16"/>
  <c r="H380" i="16"/>
  <c r="H381" i="16"/>
  <c r="H382" i="16"/>
  <c r="H383" i="16"/>
  <c r="H384" i="16"/>
  <c r="H385" i="16"/>
  <c r="H386" i="16"/>
  <c r="H387" i="16"/>
  <c r="H388" i="16"/>
  <c r="H389" i="16"/>
  <c r="H390" i="16"/>
  <c r="H391" i="16"/>
  <c r="H392" i="16"/>
  <c r="H393" i="16"/>
  <c r="H394" i="16"/>
  <c r="H395" i="16"/>
  <c r="H396" i="16"/>
  <c r="H397" i="16"/>
  <c r="H398" i="16"/>
  <c r="H399" i="16"/>
  <c r="H400" i="16"/>
  <c r="H401" i="16"/>
  <c r="H402" i="16"/>
  <c r="H403" i="16"/>
  <c r="H404" i="16"/>
  <c r="H405" i="16"/>
  <c r="H406" i="16"/>
  <c r="H407" i="16"/>
  <c r="H408" i="16"/>
  <c r="H409" i="16"/>
  <c r="H410" i="16"/>
  <c r="H411" i="16"/>
  <c r="H412" i="16"/>
  <c r="H413" i="16"/>
  <c r="H414" i="16"/>
  <c r="H415" i="16"/>
  <c r="H416" i="16"/>
  <c r="H417" i="16"/>
  <c r="H418"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2" i="16"/>
  <c r="H443" i="16"/>
  <c r="H444" i="16"/>
  <c r="H445" i="16"/>
  <c r="H446" i="16"/>
  <c r="H447" i="16"/>
  <c r="H448" i="16"/>
  <c r="H449" i="16"/>
  <c r="H450" i="16"/>
  <c r="H451" i="16"/>
  <c r="H452" i="16"/>
  <c r="H453" i="16"/>
  <c r="H454" i="16"/>
  <c r="H455" i="16"/>
  <c r="H456" i="16"/>
  <c r="H457" i="16"/>
  <c r="H458" i="16"/>
  <c r="H459" i="16"/>
  <c r="H460" i="16"/>
  <c r="H461" i="16"/>
  <c r="H462" i="16"/>
  <c r="H463" i="16"/>
  <c r="H464" i="16"/>
  <c r="H465" i="16"/>
  <c r="H466" i="16"/>
  <c r="H467" i="16"/>
  <c r="H468" i="16"/>
  <c r="H469" i="16"/>
  <c r="H470" i="16"/>
  <c r="H471" i="16"/>
  <c r="H472" i="16"/>
  <c r="H473" i="16"/>
  <c r="H474" i="16"/>
  <c r="H475" i="16"/>
  <c r="H476" i="16"/>
  <c r="H477" i="16"/>
  <c r="H478" i="16"/>
  <c r="H479" i="16"/>
  <c r="H480" i="16"/>
  <c r="H481" i="16"/>
  <c r="H482" i="16"/>
  <c r="H483" i="16"/>
  <c r="H484" i="16"/>
  <c r="H485" i="16"/>
  <c r="H486" i="16"/>
  <c r="H487" i="16"/>
  <c r="H488" i="16"/>
  <c r="H489" i="16"/>
  <c r="H490" i="16"/>
  <c r="H491" i="16"/>
  <c r="H492" i="16"/>
  <c r="H493" i="16"/>
  <c r="H494" i="16"/>
  <c r="H495" i="16"/>
  <c r="H496" i="16"/>
  <c r="H497" i="16"/>
  <c r="H498" i="16"/>
  <c r="H499" i="16"/>
  <c r="H500" i="16"/>
  <c r="H501" i="16"/>
  <c r="H502" i="16"/>
  <c r="H503" i="16"/>
  <c r="H504" i="16"/>
  <c r="H505" i="16"/>
  <c r="H506" i="16"/>
  <c r="H507" i="16"/>
  <c r="H508" i="16"/>
  <c r="H509" i="16"/>
  <c r="H510" i="16"/>
  <c r="H511" i="16"/>
  <c r="H512" i="16"/>
  <c r="H513" i="16"/>
  <c r="H514" i="16"/>
  <c r="H515" i="16"/>
  <c r="H516" i="16"/>
  <c r="H517" i="16"/>
  <c r="H518" i="16"/>
  <c r="H519" i="16"/>
  <c r="H520" i="16"/>
  <c r="H521" i="16"/>
  <c r="H522" i="16"/>
  <c r="H523" i="16"/>
  <c r="H524" i="16"/>
  <c r="H525" i="16"/>
  <c r="H526" i="16"/>
  <c r="H527" i="16"/>
  <c r="H528" i="16"/>
  <c r="H529" i="16"/>
  <c r="H530" i="16"/>
  <c r="H531" i="16"/>
  <c r="H532" i="16"/>
  <c r="H533" i="16"/>
  <c r="H534" i="16"/>
  <c r="H535" i="16"/>
  <c r="H536" i="16"/>
  <c r="H537" i="16"/>
  <c r="H538" i="16"/>
  <c r="H539" i="16"/>
  <c r="H540" i="16"/>
  <c r="H541" i="16"/>
  <c r="H542" i="16"/>
  <c r="H543" i="16"/>
  <c r="H544" i="16"/>
  <c r="H545" i="16"/>
  <c r="H546" i="16"/>
  <c r="H547" i="16"/>
  <c r="H548" i="16"/>
  <c r="H549" i="16"/>
  <c r="H550" i="16"/>
  <c r="H551" i="16"/>
  <c r="H552" i="16"/>
  <c r="H553" i="16"/>
  <c r="H554" i="16"/>
  <c r="H555" i="16"/>
  <c r="H556" i="16"/>
  <c r="H557" i="16"/>
  <c r="H558" i="16"/>
  <c r="H559" i="16"/>
  <c r="H560" i="16"/>
  <c r="H561" i="16"/>
  <c r="H562" i="16"/>
  <c r="H563" i="16"/>
  <c r="H564" i="16"/>
  <c r="H565" i="16"/>
  <c r="H566" i="16"/>
  <c r="H567" i="16"/>
  <c r="H568" i="16"/>
  <c r="H569" i="16"/>
  <c r="H570" i="16"/>
  <c r="H571" i="16"/>
  <c r="H572" i="16"/>
  <c r="H573" i="16"/>
  <c r="H574" i="16"/>
  <c r="H575" i="16"/>
  <c r="H576" i="16"/>
  <c r="H577" i="16"/>
  <c r="H578" i="16"/>
  <c r="H579" i="16"/>
  <c r="H580" i="16"/>
  <c r="H581" i="16"/>
  <c r="H582" i="16"/>
  <c r="H583" i="16"/>
  <c r="H584" i="16"/>
  <c r="H585" i="16"/>
  <c r="H586" i="16"/>
  <c r="H587" i="16"/>
  <c r="H588" i="16"/>
  <c r="H589" i="16"/>
  <c r="H590" i="16"/>
  <c r="H591" i="16"/>
  <c r="H592" i="16"/>
  <c r="H593" i="16"/>
  <c r="H594" i="16"/>
  <c r="H595" i="16"/>
  <c r="H596" i="16"/>
  <c r="H597" i="16"/>
  <c r="H598" i="16"/>
  <c r="H599" i="16"/>
  <c r="H600" i="16"/>
  <c r="H601" i="16"/>
  <c r="H602" i="16"/>
  <c r="H603" i="16"/>
  <c r="H604" i="16"/>
  <c r="H605" i="16"/>
  <c r="H606" i="16"/>
  <c r="H607" i="16"/>
  <c r="H608" i="16"/>
  <c r="H609" i="16"/>
  <c r="H610" i="16"/>
  <c r="H611" i="16"/>
  <c r="H612" i="16"/>
  <c r="H613" i="16"/>
  <c r="H614" i="16"/>
  <c r="H615" i="16"/>
  <c r="H616" i="16"/>
  <c r="H617" i="16"/>
  <c r="H618" i="16"/>
  <c r="H619" i="16"/>
  <c r="H620" i="16"/>
  <c r="H621" i="16"/>
  <c r="H622" i="16"/>
  <c r="H623" i="16"/>
  <c r="H624" i="16"/>
  <c r="H625" i="16"/>
  <c r="H626" i="16"/>
  <c r="H627" i="16"/>
  <c r="H628" i="16"/>
  <c r="H629" i="16"/>
  <c r="H630" i="16"/>
  <c r="H631" i="16"/>
  <c r="H632" i="16"/>
  <c r="H633" i="16"/>
  <c r="H634" i="16"/>
  <c r="H635" i="16"/>
  <c r="H636" i="16"/>
  <c r="H637" i="16"/>
  <c r="H638" i="16"/>
  <c r="H639" i="16"/>
  <c r="H640" i="16"/>
  <c r="H641" i="16"/>
  <c r="H642" i="16"/>
  <c r="H643" i="16"/>
  <c r="H644" i="16"/>
  <c r="H645" i="16"/>
  <c r="H646" i="16"/>
  <c r="H647" i="16"/>
  <c r="H648" i="16"/>
  <c r="H649" i="16"/>
  <c r="H650" i="16"/>
  <c r="H651" i="16"/>
  <c r="H652" i="16"/>
  <c r="H653" i="16"/>
  <c r="H654" i="16"/>
  <c r="H655" i="16"/>
  <c r="H656" i="16"/>
  <c r="H657" i="16"/>
  <c r="H658" i="16"/>
  <c r="H659" i="16"/>
  <c r="H660" i="16"/>
  <c r="H661" i="16"/>
  <c r="H662" i="16"/>
  <c r="H663" i="16"/>
  <c r="H664" i="16"/>
  <c r="H665" i="16"/>
  <c r="H666" i="16"/>
  <c r="H667" i="16"/>
  <c r="H668" i="16"/>
  <c r="H669" i="16"/>
  <c r="H670" i="16"/>
  <c r="H671" i="16"/>
  <c r="H672" i="16"/>
  <c r="H673" i="16"/>
  <c r="H674" i="16"/>
  <c r="H675" i="16"/>
  <c r="H676" i="16"/>
  <c r="H677" i="16"/>
  <c r="H678" i="16"/>
  <c r="H679" i="16"/>
  <c r="H680" i="16"/>
  <c r="H681" i="16"/>
  <c r="H682" i="16"/>
  <c r="H683" i="16"/>
  <c r="H684" i="16"/>
  <c r="H685" i="16"/>
  <c r="H686" i="16"/>
  <c r="H687" i="16"/>
  <c r="H688" i="16"/>
  <c r="H689" i="16"/>
  <c r="H690" i="16"/>
  <c r="H691" i="16"/>
  <c r="H692" i="16"/>
  <c r="H693" i="16"/>
  <c r="H694" i="16"/>
  <c r="H695" i="16"/>
  <c r="H696" i="16"/>
  <c r="H697" i="16"/>
  <c r="H698" i="16"/>
  <c r="H699" i="16"/>
  <c r="H700" i="16"/>
  <c r="H701" i="16"/>
  <c r="H702" i="16"/>
  <c r="H703" i="16"/>
  <c r="H704" i="16"/>
  <c r="H705" i="16"/>
  <c r="H706" i="16"/>
  <c r="H707" i="16"/>
  <c r="H708" i="16"/>
  <c r="H709" i="16"/>
  <c r="H710" i="16"/>
  <c r="H711" i="16"/>
  <c r="H712" i="16"/>
  <c r="H713" i="16"/>
  <c r="H714" i="16"/>
  <c r="H715" i="16"/>
  <c r="H716" i="16"/>
  <c r="H717" i="16"/>
  <c r="H718" i="16"/>
  <c r="H719" i="16"/>
  <c r="H720" i="16"/>
  <c r="H721" i="16"/>
  <c r="H722" i="16"/>
  <c r="H723" i="16"/>
  <c r="H724" i="16"/>
  <c r="H725" i="16"/>
  <c r="H726" i="16"/>
  <c r="H727" i="16"/>
  <c r="H728" i="16"/>
  <c r="H729" i="16"/>
  <c r="H730" i="16"/>
  <c r="H731" i="16"/>
  <c r="H732" i="16"/>
  <c r="H733" i="16"/>
  <c r="H734" i="16"/>
  <c r="H735" i="16"/>
  <c r="H736" i="16"/>
  <c r="H737" i="16"/>
  <c r="H738" i="16"/>
  <c r="H739" i="16"/>
  <c r="H740" i="16"/>
  <c r="H741" i="16"/>
  <c r="H742" i="16"/>
  <c r="H743" i="16"/>
  <c r="H744" i="16"/>
  <c r="H745" i="16"/>
  <c r="H746" i="16"/>
  <c r="H747" i="16"/>
  <c r="H748" i="16"/>
  <c r="H749" i="16"/>
  <c r="H750" i="16"/>
  <c r="H751" i="16"/>
  <c r="H752" i="16"/>
  <c r="H753" i="16"/>
  <c r="H754" i="16"/>
  <c r="H755" i="16"/>
  <c r="H756" i="16"/>
  <c r="H757" i="16"/>
  <c r="H758" i="16"/>
  <c r="H759" i="16"/>
  <c r="H760" i="16"/>
  <c r="H761" i="16"/>
  <c r="H762" i="16"/>
  <c r="H763" i="16"/>
  <c r="H764" i="16"/>
  <c r="H765" i="16"/>
  <c r="H766" i="16"/>
  <c r="H767" i="16"/>
  <c r="H768" i="16"/>
  <c r="H769" i="16"/>
  <c r="H770" i="16"/>
  <c r="H771" i="16"/>
  <c r="H772" i="16"/>
  <c r="H773" i="16"/>
  <c r="H774" i="16"/>
  <c r="H775" i="16"/>
  <c r="H776" i="16"/>
  <c r="H777" i="16"/>
  <c r="H778" i="16"/>
  <c r="H779" i="16"/>
  <c r="H780" i="16"/>
  <c r="H781" i="16"/>
  <c r="H782" i="16"/>
  <c r="H783" i="16"/>
  <c r="H784" i="16"/>
  <c r="H785" i="16"/>
  <c r="H786" i="16"/>
  <c r="H787" i="16"/>
  <c r="H788" i="16"/>
  <c r="H789" i="16"/>
  <c r="H790" i="16"/>
  <c r="H791" i="16"/>
  <c r="H792" i="16"/>
  <c r="H793" i="16"/>
  <c r="H794" i="16"/>
  <c r="H795" i="16"/>
  <c r="H796" i="16"/>
  <c r="H797" i="16"/>
  <c r="H798" i="16"/>
  <c r="H799" i="16"/>
  <c r="H800" i="16"/>
  <c r="H801" i="16"/>
  <c r="H802" i="16"/>
  <c r="H803" i="16"/>
  <c r="H804" i="16"/>
  <c r="H805" i="16"/>
  <c r="H806" i="16"/>
  <c r="H807" i="16"/>
  <c r="H808" i="16"/>
  <c r="H809" i="16"/>
  <c r="H810" i="16"/>
  <c r="H811" i="16"/>
  <c r="H812" i="16"/>
  <c r="H813" i="16"/>
  <c r="H814" i="16"/>
  <c r="H815" i="16"/>
  <c r="H816" i="16"/>
  <c r="H817" i="16"/>
  <c r="H818" i="16"/>
  <c r="H819" i="16"/>
  <c r="H820" i="16"/>
  <c r="H821" i="16"/>
  <c r="H822" i="16"/>
  <c r="H823" i="16"/>
  <c r="H824" i="16"/>
  <c r="H825" i="16"/>
  <c r="H826" i="16"/>
  <c r="H827" i="16"/>
  <c r="H828" i="16"/>
  <c r="H829" i="16"/>
  <c r="H830" i="16"/>
  <c r="H831" i="16"/>
  <c r="H832" i="16"/>
  <c r="H833" i="16"/>
  <c r="H834" i="16"/>
  <c r="H835" i="16"/>
  <c r="H836" i="16"/>
  <c r="H837" i="16"/>
  <c r="H838" i="16"/>
  <c r="H839" i="16"/>
  <c r="H840" i="16"/>
  <c r="H841" i="16"/>
  <c r="H842" i="16"/>
  <c r="H843" i="16"/>
  <c r="H844" i="16"/>
  <c r="H845" i="16"/>
  <c r="H846" i="16"/>
  <c r="H847" i="16"/>
  <c r="H848" i="16"/>
  <c r="H849" i="16"/>
  <c r="H850" i="16"/>
  <c r="H851" i="16"/>
  <c r="H852" i="16"/>
  <c r="H853" i="16"/>
  <c r="H854" i="16"/>
  <c r="H855" i="16"/>
  <c r="H856" i="16"/>
  <c r="H857" i="16"/>
  <c r="H858" i="16"/>
  <c r="H859" i="16"/>
  <c r="H860" i="16"/>
  <c r="H861" i="16"/>
  <c r="H862" i="16"/>
  <c r="H863" i="16"/>
  <c r="H864" i="16"/>
  <c r="H865" i="16"/>
  <c r="H866" i="16"/>
  <c r="H867" i="16"/>
  <c r="H868" i="16"/>
  <c r="H869" i="16"/>
  <c r="H870" i="16"/>
  <c r="H871" i="16"/>
  <c r="H872" i="16"/>
  <c r="H873" i="16"/>
  <c r="H874" i="16"/>
  <c r="H875" i="16"/>
  <c r="H876" i="16"/>
  <c r="H877" i="16"/>
  <c r="H878" i="16"/>
  <c r="H879" i="16"/>
  <c r="H880" i="16"/>
  <c r="H881" i="16"/>
  <c r="H882" i="16"/>
  <c r="H883" i="16"/>
  <c r="H884" i="16"/>
  <c r="H885" i="16"/>
  <c r="H886" i="16"/>
  <c r="H887" i="16"/>
  <c r="H888" i="16"/>
  <c r="H889" i="16"/>
  <c r="H890" i="16"/>
  <c r="H891" i="16"/>
  <c r="H892" i="16"/>
  <c r="H893" i="16"/>
  <c r="H894" i="16"/>
  <c r="H895" i="16"/>
  <c r="H896" i="16"/>
  <c r="H897" i="16"/>
  <c r="H898" i="16"/>
  <c r="H899" i="16"/>
  <c r="H900" i="16"/>
  <c r="H901" i="16"/>
  <c r="H902" i="16"/>
  <c r="H903" i="16"/>
  <c r="H904" i="16"/>
  <c r="H905" i="16"/>
  <c r="H906" i="16"/>
  <c r="H907" i="16"/>
  <c r="H908" i="16"/>
  <c r="H909" i="16"/>
  <c r="H910" i="16"/>
  <c r="H911" i="16"/>
  <c r="H912" i="16"/>
  <c r="H913" i="16"/>
  <c r="H914" i="16"/>
  <c r="H915" i="16"/>
  <c r="H916" i="16"/>
  <c r="H917" i="16"/>
  <c r="H918" i="16"/>
  <c r="H919" i="16"/>
  <c r="H920" i="16"/>
  <c r="H921" i="16"/>
  <c r="H922" i="16"/>
  <c r="H923" i="16"/>
  <c r="H924" i="16"/>
  <c r="H925" i="16"/>
  <c r="H926" i="16"/>
  <c r="H927" i="16"/>
  <c r="H928" i="16"/>
  <c r="H929" i="16"/>
  <c r="H930" i="16"/>
  <c r="H931" i="16"/>
  <c r="H932" i="16"/>
  <c r="H933" i="16"/>
  <c r="H934" i="16"/>
  <c r="H935" i="16"/>
  <c r="H936" i="16"/>
  <c r="H937" i="16"/>
  <c r="H938" i="16"/>
  <c r="H939" i="16"/>
  <c r="H940" i="16"/>
  <c r="H941" i="16"/>
  <c r="H942" i="16"/>
  <c r="H943" i="16"/>
  <c r="H944" i="16"/>
  <c r="H945" i="16"/>
  <c r="H946" i="16"/>
  <c r="H947" i="16"/>
  <c r="H948" i="16"/>
  <c r="H949" i="16"/>
  <c r="H950" i="16"/>
  <c r="H951" i="16"/>
  <c r="H952" i="16"/>
  <c r="H953" i="16"/>
  <c r="H954" i="16"/>
  <c r="H955" i="16"/>
  <c r="H956" i="16"/>
  <c r="H957" i="16"/>
  <c r="H958" i="16"/>
  <c r="H959" i="16"/>
  <c r="H960" i="16"/>
  <c r="H961" i="16"/>
  <c r="H962" i="16"/>
  <c r="H963" i="16"/>
  <c r="H964" i="16"/>
  <c r="H965" i="16"/>
  <c r="H966" i="16"/>
  <c r="H967" i="16"/>
  <c r="H968" i="16"/>
  <c r="H969" i="16"/>
  <c r="H970" i="16"/>
  <c r="H971" i="16"/>
  <c r="H972" i="16"/>
  <c r="H973" i="16"/>
  <c r="H974" i="16"/>
  <c r="H975" i="16"/>
  <c r="H976" i="16"/>
  <c r="H977" i="16"/>
  <c r="H978" i="16"/>
  <c r="H979" i="16"/>
  <c r="H980" i="16"/>
  <c r="H981" i="16"/>
  <c r="H982" i="16"/>
  <c r="H983" i="16"/>
  <c r="H984" i="16"/>
  <c r="H985" i="16"/>
  <c r="H986" i="16"/>
  <c r="H987" i="16"/>
  <c r="H988" i="16"/>
  <c r="H989" i="16"/>
  <c r="H990" i="16"/>
  <c r="H991" i="16"/>
  <c r="H992" i="16"/>
  <c r="H993" i="16"/>
  <c r="H994" i="16"/>
  <c r="H995" i="16"/>
  <c r="H996" i="16"/>
  <c r="H997" i="16"/>
  <c r="H998" i="16"/>
  <c r="H999" i="16"/>
  <c r="H1000" i="16"/>
  <c r="H1001" i="16"/>
  <c r="H1002" i="16"/>
  <c r="H1003" i="16"/>
  <c r="H1004" i="16"/>
  <c r="H1005" i="16"/>
  <c r="H1006" i="16"/>
  <c r="H1007" i="16"/>
  <c r="H1008" i="16"/>
  <c r="H1009" i="16"/>
  <c r="H1010" i="16"/>
  <c r="H1011" i="16"/>
  <c r="H1012" i="16"/>
  <c r="H1013" i="16"/>
  <c r="H1014" i="16"/>
  <c r="H1015" i="16"/>
  <c r="H32" i="16"/>
  <c r="E1015" i="16"/>
  <c r="E1014" i="16"/>
  <c r="E1013" i="16"/>
  <c r="E1012" i="16"/>
  <c r="E1011" i="16"/>
  <c r="E1010" i="16"/>
  <c r="E1009" i="16"/>
  <c r="E1008" i="16"/>
  <c r="E1007" i="16"/>
  <c r="E1006" i="16"/>
  <c r="E1005" i="16"/>
  <c r="E1004" i="16"/>
  <c r="E1003" i="16"/>
  <c r="E1002" i="16"/>
  <c r="E1001" i="16"/>
  <c r="E1000" i="16"/>
  <c r="E999" i="16"/>
  <c r="E998" i="16"/>
  <c r="E997" i="16"/>
  <c r="E996" i="16"/>
  <c r="E995" i="16"/>
  <c r="E994" i="16"/>
  <c r="E993" i="16"/>
  <c r="E992" i="16"/>
  <c r="E991" i="16"/>
  <c r="E990" i="16"/>
  <c r="E989" i="16"/>
  <c r="E988" i="16"/>
  <c r="E987" i="16"/>
  <c r="E986" i="16"/>
  <c r="E985" i="16"/>
  <c r="E984" i="16"/>
  <c r="E983" i="16"/>
  <c r="E982" i="16"/>
  <c r="E981" i="16"/>
  <c r="E980" i="16"/>
  <c r="E979" i="16"/>
  <c r="E978" i="16"/>
  <c r="E977" i="16"/>
  <c r="E976" i="16"/>
  <c r="E975" i="16"/>
  <c r="E974" i="16"/>
  <c r="E973" i="16"/>
  <c r="E972" i="16"/>
  <c r="E971" i="16"/>
  <c r="E970" i="16"/>
  <c r="E969" i="16"/>
  <c r="E968" i="16"/>
  <c r="E967" i="16"/>
  <c r="E966" i="16"/>
  <c r="E965" i="16"/>
  <c r="E964" i="16"/>
  <c r="E963" i="16"/>
  <c r="E962" i="16"/>
  <c r="E961" i="16"/>
  <c r="E960" i="16"/>
  <c r="E959" i="16"/>
  <c r="E958" i="16"/>
  <c r="E957" i="16"/>
  <c r="E956" i="16"/>
  <c r="E955" i="16"/>
  <c r="E954" i="16"/>
  <c r="E953" i="16"/>
  <c r="E952" i="16"/>
  <c r="E951" i="16"/>
  <c r="E950" i="16"/>
  <c r="E949" i="16"/>
  <c r="E948" i="16"/>
  <c r="E947" i="16"/>
  <c r="E946" i="16"/>
  <c r="E945" i="16"/>
  <c r="E944" i="16"/>
  <c r="E943" i="16"/>
  <c r="E942" i="16"/>
  <c r="E941" i="16"/>
  <c r="E940" i="16"/>
  <c r="E939" i="16"/>
  <c r="E938" i="16"/>
  <c r="E937" i="16"/>
  <c r="E936" i="16"/>
  <c r="E935" i="16"/>
  <c r="E934" i="16"/>
  <c r="E933" i="16"/>
  <c r="E932" i="16"/>
  <c r="E931" i="16"/>
  <c r="E930" i="16"/>
  <c r="E929" i="16"/>
  <c r="E928" i="16"/>
  <c r="E927" i="16"/>
  <c r="E926" i="16"/>
  <c r="E925" i="16"/>
  <c r="E924" i="16"/>
  <c r="E923" i="16"/>
  <c r="E922" i="16"/>
  <c r="E921" i="16"/>
  <c r="E920" i="16"/>
  <c r="E919" i="16"/>
  <c r="E918" i="16"/>
  <c r="E917" i="16"/>
  <c r="E916" i="16"/>
  <c r="E915" i="16"/>
  <c r="E914" i="16"/>
  <c r="E913" i="16"/>
  <c r="E912" i="16"/>
  <c r="E911" i="16"/>
  <c r="E910" i="16"/>
  <c r="E909" i="16"/>
  <c r="E908" i="16"/>
  <c r="E907" i="16"/>
  <c r="E906" i="16"/>
  <c r="E905" i="16"/>
  <c r="E904" i="16"/>
  <c r="E903" i="16"/>
  <c r="E902" i="16"/>
  <c r="E901" i="16"/>
  <c r="E900" i="16"/>
  <c r="E899" i="16"/>
  <c r="E898" i="16"/>
  <c r="E897" i="16"/>
  <c r="E896" i="16"/>
  <c r="E895" i="16"/>
  <c r="E894" i="16"/>
  <c r="E893" i="16"/>
  <c r="E892" i="16"/>
  <c r="E891" i="16"/>
  <c r="E890" i="16"/>
  <c r="E889" i="16"/>
  <c r="E888" i="16"/>
  <c r="E887" i="16"/>
  <c r="E886" i="16"/>
  <c r="E885" i="16"/>
  <c r="E884" i="16"/>
  <c r="E883" i="16"/>
  <c r="E882" i="16"/>
  <c r="E881" i="16"/>
  <c r="E880" i="16"/>
  <c r="E879" i="16"/>
  <c r="E878" i="16"/>
  <c r="E877" i="16"/>
  <c r="E876" i="16"/>
  <c r="E875" i="16"/>
  <c r="E874" i="16"/>
  <c r="E873" i="16"/>
  <c r="E872" i="16"/>
  <c r="E871" i="16"/>
  <c r="E870" i="16"/>
  <c r="E869" i="16"/>
  <c r="E868" i="16"/>
  <c r="E867" i="16"/>
  <c r="E866" i="16"/>
  <c r="E865" i="16"/>
  <c r="E864" i="16"/>
  <c r="E863" i="16"/>
  <c r="E862" i="16"/>
  <c r="E861" i="16"/>
  <c r="E860" i="16"/>
  <c r="E859" i="16"/>
  <c r="E858" i="16"/>
  <c r="E857" i="16"/>
  <c r="E856" i="16"/>
  <c r="E855" i="16"/>
  <c r="E854" i="16"/>
  <c r="E853" i="16"/>
  <c r="E852" i="16"/>
  <c r="E851" i="16"/>
  <c r="E850" i="16"/>
  <c r="E849" i="16"/>
  <c r="E848" i="16"/>
  <c r="E847" i="16"/>
  <c r="E846" i="16"/>
  <c r="E845" i="16"/>
  <c r="E844" i="16"/>
  <c r="E843" i="16"/>
  <c r="E842" i="16"/>
  <c r="E841" i="16"/>
  <c r="E840" i="16"/>
  <c r="E839" i="16"/>
  <c r="E838" i="16"/>
  <c r="E837" i="16"/>
  <c r="E836" i="16"/>
  <c r="E835" i="16"/>
  <c r="E834" i="16"/>
  <c r="E833" i="16"/>
  <c r="E832" i="16"/>
  <c r="E831" i="16"/>
  <c r="E830" i="16"/>
  <c r="E829" i="16"/>
  <c r="E828" i="16"/>
  <c r="E827" i="16"/>
  <c r="E826" i="16"/>
  <c r="E825" i="16"/>
  <c r="E824" i="16"/>
  <c r="E823" i="16"/>
  <c r="E822" i="16"/>
  <c r="E821" i="16"/>
  <c r="E820" i="16"/>
  <c r="E819" i="16"/>
  <c r="E818" i="16"/>
  <c r="E817" i="16"/>
  <c r="E816" i="16"/>
  <c r="E815" i="16"/>
  <c r="E814" i="16"/>
  <c r="E813" i="16"/>
  <c r="E812" i="16"/>
  <c r="E811" i="16"/>
  <c r="E810" i="16"/>
  <c r="E809" i="16"/>
  <c r="E808" i="16"/>
  <c r="E807" i="16"/>
  <c r="E806" i="16"/>
  <c r="E805" i="16"/>
  <c r="E804" i="16"/>
  <c r="E803" i="16"/>
  <c r="E802" i="16"/>
  <c r="E801" i="16"/>
  <c r="E800" i="16"/>
  <c r="E799" i="16"/>
  <c r="E798" i="16"/>
  <c r="E797" i="16"/>
  <c r="E796" i="16"/>
  <c r="E795" i="16"/>
  <c r="E794" i="16"/>
  <c r="E793" i="16"/>
  <c r="E792" i="16"/>
  <c r="E791" i="16"/>
  <c r="E790" i="16"/>
  <c r="E789" i="16"/>
  <c r="E788" i="16"/>
  <c r="E787" i="16"/>
  <c r="E786" i="16"/>
  <c r="E785" i="16"/>
  <c r="E784" i="16"/>
  <c r="E783" i="16"/>
  <c r="E782" i="16"/>
  <c r="E781" i="16"/>
  <c r="E780" i="16"/>
  <c r="E779" i="16"/>
  <c r="E778" i="16"/>
  <c r="E777" i="16"/>
  <c r="E776" i="16"/>
  <c r="E775" i="16"/>
  <c r="E774" i="16"/>
  <c r="E773" i="16"/>
  <c r="E772" i="16"/>
  <c r="E771" i="16"/>
  <c r="E770" i="16"/>
  <c r="E769" i="16"/>
  <c r="E768" i="16"/>
  <c r="E767" i="16"/>
  <c r="E766" i="16"/>
  <c r="E765" i="16"/>
  <c r="E764" i="16"/>
  <c r="E763" i="16"/>
  <c r="E762" i="16"/>
  <c r="E761" i="16"/>
  <c r="E760" i="16"/>
  <c r="E759" i="16"/>
  <c r="E758" i="16"/>
  <c r="E757" i="16"/>
  <c r="E756" i="16"/>
  <c r="E755" i="16"/>
  <c r="E754" i="16"/>
  <c r="E753" i="16"/>
  <c r="E752" i="16"/>
  <c r="E751" i="16"/>
  <c r="E750" i="16"/>
  <c r="E749" i="16"/>
  <c r="E748" i="16"/>
  <c r="E747" i="16"/>
  <c r="E746" i="16"/>
  <c r="E745" i="16"/>
  <c r="E744" i="16"/>
  <c r="E743" i="16"/>
  <c r="E742" i="16"/>
  <c r="E741" i="16"/>
  <c r="E740" i="16"/>
  <c r="E739" i="16"/>
  <c r="E738" i="16"/>
  <c r="E737" i="16"/>
  <c r="E736" i="16"/>
  <c r="E735" i="16"/>
  <c r="E734" i="16"/>
  <c r="E733" i="16"/>
  <c r="E732" i="16"/>
  <c r="E731" i="16"/>
  <c r="E730" i="16"/>
  <c r="E729" i="16"/>
  <c r="E728" i="16"/>
  <c r="E727" i="16"/>
  <c r="E726" i="16"/>
  <c r="E725" i="16"/>
  <c r="E724" i="16"/>
  <c r="E723" i="16"/>
  <c r="E722" i="16"/>
  <c r="E721" i="16"/>
  <c r="E720" i="16"/>
  <c r="E719" i="16"/>
  <c r="E718" i="16"/>
  <c r="E717" i="16"/>
  <c r="E716" i="16"/>
  <c r="E715" i="16"/>
  <c r="E714" i="16"/>
  <c r="E713" i="16"/>
  <c r="E712" i="16"/>
  <c r="E711" i="16"/>
  <c r="E710" i="16"/>
  <c r="E709" i="16"/>
  <c r="E708" i="16"/>
  <c r="E707" i="16"/>
  <c r="E706" i="16"/>
  <c r="E705" i="16"/>
  <c r="E704" i="16"/>
  <c r="E703" i="16"/>
  <c r="E702" i="16"/>
  <c r="E701" i="16"/>
  <c r="E700" i="16"/>
  <c r="E699" i="16"/>
  <c r="E698" i="16"/>
  <c r="E697" i="16"/>
  <c r="E696" i="16"/>
  <c r="E695" i="16"/>
  <c r="E694" i="16"/>
  <c r="E693" i="16"/>
  <c r="E692" i="16"/>
  <c r="E691" i="16"/>
  <c r="E690" i="16"/>
  <c r="E689" i="16"/>
  <c r="E688" i="16"/>
  <c r="E687" i="16"/>
  <c r="E686" i="16"/>
  <c r="E685" i="16"/>
  <c r="E684" i="16"/>
  <c r="E683" i="16"/>
  <c r="E682" i="16"/>
  <c r="E681" i="16"/>
  <c r="E680" i="16"/>
  <c r="E679" i="16"/>
  <c r="E678" i="16"/>
  <c r="E677" i="16"/>
  <c r="E676" i="16"/>
  <c r="E675" i="16"/>
  <c r="E674" i="16"/>
  <c r="E673" i="16"/>
  <c r="E672" i="16"/>
  <c r="E671" i="16"/>
  <c r="E670" i="16"/>
  <c r="E669" i="16"/>
  <c r="E668" i="16"/>
  <c r="E667" i="16"/>
  <c r="E666" i="16"/>
  <c r="E665" i="16"/>
  <c r="E664" i="16"/>
  <c r="E663" i="16"/>
  <c r="E662" i="16"/>
  <c r="E661" i="16"/>
  <c r="E660" i="16"/>
  <c r="E659" i="16"/>
  <c r="E658" i="16"/>
  <c r="E657" i="16"/>
  <c r="E656" i="16"/>
  <c r="E655" i="16"/>
  <c r="E654" i="16"/>
  <c r="E653" i="16"/>
  <c r="E652" i="16"/>
  <c r="E651" i="16"/>
  <c r="E650" i="16"/>
  <c r="E649" i="16"/>
  <c r="E648" i="16"/>
  <c r="E647" i="16"/>
  <c r="E646" i="16"/>
  <c r="E645" i="16"/>
  <c r="E644" i="16"/>
  <c r="E643" i="16"/>
  <c r="E642" i="16"/>
  <c r="E641" i="16"/>
  <c r="E640" i="16"/>
  <c r="E639" i="16"/>
  <c r="E638" i="16"/>
  <c r="E637" i="16"/>
  <c r="E636" i="16"/>
  <c r="E635" i="16"/>
  <c r="E634" i="16"/>
  <c r="E633" i="16"/>
  <c r="E632" i="16"/>
  <c r="E631" i="16"/>
  <c r="E630" i="16"/>
  <c r="E629" i="16"/>
  <c r="E628" i="16"/>
  <c r="E627" i="16"/>
  <c r="E626" i="16"/>
  <c r="E625" i="16"/>
  <c r="E624" i="16"/>
  <c r="E623" i="16"/>
  <c r="E622" i="16"/>
  <c r="E621" i="16"/>
  <c r="E620" i="16"/>
  <c r="E619" i="16"/>
  <c r="E618" i="16"/>
  <c r="E617" i="16"/>
  <c r="E616" i="16"/>
  <c r="E615" i="16"/>
  <c r="E614" i="16"/>
  <c r="E613" i="16"/>
  <c r="E612" i="16"/>
  <c r="E611" i="16"/>
  <c r="E610" i="16"/>
  <c r="E609" i="16"/>
  <c r="E608" i="16"/>
  <c r="E607" i="16"/>
  <c r="E606" i="16"/>
  <c r="E605" i="16"/>
  <c r="E604" i="16"/>
  <c r="E603" i="16"/>
  <c r="E602" i="16"/>
  <c r="E601" i="16"/>
  <c r="E600" i="16"/>
  <c r="E599" i="16"/>
  <c r="E598" i="16"/>
  <c r="E597" i="16"/>
  <c r="E596" i="16"/>
  <c r="E595" i="16"/>
  <c r="E594" i="16"/>
  <c r="E593" i="16"/>
  <c r="E592" i="16"/>
  <c r="E591" i="16"/>
  <c r="E590" i="16"/>
  <c r="E589" i="16"/>
  <c r="E588" i="16"/>
  <c r="E587" i="16"/>
  <c r="E586" i="16"/>
  <c r="E585" i="16"/>
  <c r="E584" i="16"/>
  <c r="E583" i="16"/>
  <c r="E582" i="16"/>
  <c r="E581" i="16"/>
  <c r="E580" i="16"/>
  <c r="E579" i="16"/>
  <c r="E578" i="16"/>
  <c r="E577" i="16"/>
  <c r="E576" i="16"/>
  <c r="E575" i="16"/>
  <c r="E574" i="16"/>
  <c r="E573" i="16"/>
  <c r="E572" i="16"/>
  <c r="E571" i="16"/>
  <c r="E570" i="16"/>
  <c r="E569" i="16"/>
  <c r="E568" i="16"/>
  <c r="E567" i="16"/>
  <c r="E566" i="16"/>
  <c r="E565" i="16"/>
  <c r="E564" i="16"/>
  <c r="E563" i="16"/>
  <c r="E562" i="16"/>
  <c r="E561" i="16"/>
  <c r="E560" i="16"/>
  <c r="E559" i="16"/>
  <c r="E558" i="16"/>
  <c r="E557" i="16"/>
  <c r="E556" i="16"/>
  <c r="E555" i="16"/>
  <c r="E554" i="16"/>
  <c r="E553" i="16"/>
  <c r="E552" i="16"/>
  <c r="E551" i="16"/>
  <c r="E550" i="16"/>
  <c r="E549" i="16"/>
  <c r="E548" i="16"/>
  <c r="E547" i="16"/>
  <c r="E546" i="16"/>
  <c r="E545" i="16"/>
  <c r="E544" i="16"/>
  <c r="E543" i="16"/>
  <c r="E542" i="16"/>
  <c r="E541" i="16"/>
  <c r="E540" i="16"/>
  <c r="E539" i="16"/>
  <c r="E538" i="16"/>
  <c r="E537" i="16"/>
  <c r="E536" i="16"/>
  <c r="E535" i="16"/>
  <c r="E534" i="16"/>
  <c r="E533" i="16"/>
  <c r="E532" i="16"/>
  <c r="E531" i="16"/>
  <c r="E530" i="16"/>
  <c r="E529" i="16"/>
  <c r="E528" i="16"/>
  <c r="E527" i="16"/>
  <c r="E526" i="16"/>
  <c r="E525" i="16"/>
  <c r="E524" i="16"/>
  <c r="E523" i="16"/>
  <c r="E522" i="16"/>
  <c r="E521" i="16"/>
  <c r="E520" i="16"/>
  <c r="E519" i="16"/>
  <c r="E518" i="16"/>
  <c r="E517" i="16"/>
  <c r="E516" i="16"/>
  <c r="E515" i="16"/>
  <c r="E514" i="16"/>
  <c r="E513" i="16"/>
  <c r="E512" i="16"/>
  <c r="E511" i="16"/>
  <c r="E510" i="16"/>
  <c r="E509" i="16"/>
  <c r="E508" i="16"/>
  <c r="E507" i="16"/>
  <c r="E506" i="16"/>
  <c r="E505" i="16"/>
  <c r="E504" i="16"/>
  <c r="E503" i="16"/>
  <c r="E502" i="16"/>
  <c r="E501" i="16"/>
  <c r="E500" i="16"/>
  <c r="E499" i="16"/>
  <c r="E498" i="16"/>
  <c r="E497" i="16"/>
  <c r="E496" i="16"/>
  <c r="E495" i="16"/>
  <c r="E494" i="16"/>
  <c r="E493" i="16"/>
  <c r="E492" i="16"/>
  <c r="E491" i="16"/>
  <c r="E490" i="16"/>
  <c r="E489" i="16"/>
  <c r="E488" i="16"/>
  <c r="E487" i="16"/>
  <c r="E486" i="16"/>
  <c r="E485" i="16"/>
  <c r="E484" i="16"/>
  <c r="E483" i="16"/>
  <c r="E482" i="16"/>
  <c r="E481" i="16"/>
  <c r="E480" i="16"/>
  <c r="E479" i="16"/>
  <c r="E478" i="16"/>
  <c r="E477" i="16"/>
  <c r="E476" i="16"/>
  <c r="E475" i="16"/>
  <c r="E474" i="16"/>
  <c r="E473" i="16"/>
  <c r="E472" i="16"/>
  <c r="E471" i="16"/>
  <c r="E470" i="16"/>
  <c r="E469" i="16"/>
  <c r="E468" i="16"/>
  <c r="E467" i="16"/>
  <c r="E466" i="16"/>
  <c r="E465" i="16"/>
  <c r="E464" i="16"/>
  <c r="E463" i="16"/>
  <c r="E462" i="16"/>
  <c r="E461" i="16"/>
  <c r="E460" i="16"/>
  <c r="E459" i="16"/>
  <c r="E458" i="16"/>
  <c r="E457" i="16"/>
  <c r="E456" i="16"/>
  <c r="E455" i="16"/>
  <c r="E454" i="16"/>
  <c r="E453" i="16"/>
  <c r="E452" i="16"/>
  <c r="E451" i="16"/>
  <c r="E450" i="16"/>
  <c r="E449" i="16"/>
  <c r="E448" i="16"/>
  <c r="E447" i="16"/>
  <c r="E446" i="16"/>
  <c r="E445" i="16"/>
  <c r="E444" i="16"/>
  <c r="E443" i="16"/>
  <c r="E442" i="16"/>
  <c r="E441" i="16"/>
  <c r="E440" i="16"/>
  <c r="E439" i="16"/>
  <c r="E438" i="16"/>
  <c r="E437" i="16"/>
  <c r="E436" i="16"/>
  <c r="E435" i="16"/>
  <c r="E434" i="16"/>
  <c r="E433" i="16"/>
  <c r="E432" i="16"/>
  <c r="E431" i="16"/>
  <c r="E430" i="16"/>
  <c r="E429" i="16"/>
  <c r="E428" i="16"/>
  <c r="E427" i="16"/>
  <c r="E426" i="16"/>
  <c r="E425" i="16"/>
  <c r="E424" i="16"/>
  <c r="E423" i="16"/>
  <c r="E422" i="16"/>
  <c r="E421" i="16"/>
  <c r="E420" i="16"/>
  <c r="E419" i="16"/>
  <c r="E418" i="16"/>
  <c r="E417" i="16"/>
  <c r="E416" i="16"/>
  <c r="E415" i="16"/>
  <c r="E414" i="16"/>
  <c r="E413" i="16"/>
  <c r="E412" i="16"/>
  <c r="E411" i="16"/>
  <c r="E410" i="16"/>
  <c r="E409" i="16"/>
  <c r="E408" i="16"/>
  <c r="E407" i="16"/>
  <c r="E406" i="16"/>
  <c r="E405" i="16"/>
  <c r="E404" i="16"/>
  <c r="E403" i="16"/>
  <c r="E402" i="16"/>
  <c r="E401" i="16"/>
  <c r="E400" i="16"/>
  <c r="E399" i="16"/>
  <c r="E398" i="16"/>
  <c r="E397" i="16"/>
  <c r="E396" i="16"/>
  <c r="E395" i="16"/>
  <c r="E394" i="16"/>
  <c r="E393" i="16"/>
  <c r="E392" i="16"/>
  <c r="E391" i="16"/>
  <c r="E390" i="16"/>
  <c r="E389" i="16"/>
  <c r="E388" i="16"/>
  <c r="E387" i="16"/>
  <c r="E386" i="16"/>
  <c r="E385" i="16"/>
  <c r="E384" i="16"/>
  <c r="E383" i="16"/>
  <c r="E382" i="16"/>
  <c r="E381" i="16"/>
  <c r="E380" i="16"/>
  <c r="E379" i="16"/>
  <c r="E378" i="16"/>
  <c r="E377" i="16"/>
  <c r="E376" i="16"/>
  <c r="E375" i="16"/>
  <c r="E374" i="16"/>
  <c r="E373" i="16"/>
  <c r="E372" i="16"/>
  <c r="E371" i="16"/>
  <c r="E370" i="16"/>
  <c r="E369" i="16"/>
  <c r="E368" i="16"/>
  <c r="E367" i="16"/>
  <c r="E366" i="16"/>
  <c r="E365" i="16"/>
  <c r="E364" i="16"/>
  <c r="E363" i="16"/>
  <c r="E362" i="16"/>
  <c r="E361" i="16"/>
  <c r="E360" i="16"/>
  <c r="E359" i="16"/>
  <c r="E358" i="16"/>
  <c r="E357" i="16"/>
  <c r="E356" i="16"/>
  <c r="E355" i="16"/>
  <c r="E354" i="16"/>
  <c r="E353" i="16"/>
  <c r="E352" i="16"/>
  <c r="E351" i="16"/>
  <c r="E350" i="16"/>
  <c r="E349" i="16"/>
  <c r="E348" i="16"/>
  <c r="E347" i="16"/>
  <c r="E346" i="16"/>
  <c r="E345" i="16"/>
  <c r="E344" i="16"/>
  <c r="E343" i="16"/>
  <c r="E342" i="16"/>
  <c r="E341" i="16"/>
  <c r="E340" i="16"/>
  <c r="E339" i="16"/>
  <c r="E338" i="16"/>
  <c r="E337" i="16"/>
  <c r="E336" i="16"/>
  <c r="E335" i="16"/>
  <c r="E334" i="16"/>
  <c r="E333" i="16"/>
  <c r="E332" i="16"/>
  <c r="E331" i="16"/>
  <c r="E330" i="16"/>
  <c r="E329" i="16"/>
  <c r="E328" i="16"/>
  <c r="E327" i="16"/>
  <c r="E326" i="16"/>
  <c r="E325" i="16"/>
  <c r="E324" i="16"/>
  <c r="E323" i="16"/>
  <c r="E322" i="16"/>
  <c r="E321" i="16"/>
  <c r="E320" i="16"/>
  <c r="E319" i="16"/>
  <c r="E318" i="16"/>
  <c r="E317" i="16"/>
  <c r="E316" i="16"/>
  <c r="E315" i="16"/>
  <c r="E314" i="16"/>
  <c r="E313" i="16"/>
  <c r="E312" i="16"/>
  <c r="E311" i="16"/>
  <c r="E310" i="16"/>
  <c r="E309" i="16"/>
  <c r="E308" i="16"/>
  <c r="E307" i="16"/>
  <c r="E306" i="16"/>
  <c r="E305" i="16"/>
  <c r="E304" i="16"/>
  <c r="E303" i="16"/>
  <c r="E302" i="16"/>
  <c r="E301" i="16"/>
  <c r="E300" i="16"/>
  <c r="E299" i="16"/>
  <c r="E298" i="16"/>
  <c r="E297" i="16"/>
  <c r="E296" i="16"/>
  <c r="E295" i="16"/>
  <c r="E294" i="16"/>
  <c r="E293" i="16"/>
  <c r="E292" i="16"/>
  <c r="E291" i="16"/>
  <c r="E290" i="16"/>
  <c r="E289" i="16"/>
  <c r="E288" i="16"/>
  <c r="E287" i="16"/>
  <c r="E286" i="16"/>
  <c r="E285" i="16"/>
  <c r="E284" i="16"/>
  <c r="E283" i="16"/>
  <c r="E282" i="16"/>
  <c r="E281" i="16"/>
  <c r="E280" i="16"/>
  <c r="E279" i="16"/>
  <c r="E278" i="16"/>
  <c r="E277" i="16"/>
  <c r="E276" i="16"/>
  <c r="E275" i="16"/>
  <c r="E274" i="16"/>
  <c r="E273" i="16"/>
  <c r="E272" i="16"/>
  <c r="E271" i="16"/>
  <c r="E270" i="16"/>
  <c r="E269" i="16"/>
  <c r="E268" i="16"/>
  <c r="E267" i="16"/>
  <c r="E266" i="16"/>
  <c r="E265" i="16"/>
  <c r="E264" i="16"/>
  <c r="E263" i="16"/>
  <c r="E262" i="16"/>
  <c r="E261" i="16"/>
  <c r="E260" i="16"/>
  <c r="E259" i="16"/>
  <c r="E258" i="16"/>
  <c r="E257" i="16"/>
  <c r="E256" i="16"/>
  <c r="E255" i="16"/>
  <c r="E254" i="16"/>
  <c r="E253" i="16"/>
  <c r="E252" i="16"/>
  <c r="E251" i="16"/>
  <c r="E250" i="16"/>
  <c r="E249" i="16"/>
  <c r="E248" i="16"/>
  <c r="E247" i="16"/>
  <c r="E246" i="16"/>
  <c r="E245" i="16"/>
  <c r="E244" i="16"/>
  <c r="E243" i="16"/>
  <c r="E242" i="16"/>
  <c r="E241" i="16"/>
  <c r="E240" i="16"/>
  <c r="E239" i="16"/>
  <c r="E238" i="16"/>
  <c r="E237" i="16"/>
  <c r="E236" i="16"/>
  <c r="E235" i="16"/>
  <c r="E234" i="16"/>
  <c r="E233" i="16"/>
  <c r="E232" i="16"/>
  <c r="E231" i="16"/>
  <c r="E230" i="16"/>
  <c r="E229" i="16"/>
  <c r="E228" i="16"/>
  <c r="E227" i="16"/>
  <c r="E226" i="16"/>
  <c r="E225" i="16"/>
  <c r="E224" i="16"/>
  <c r="E223" i="16"/>
  <c r="E222" i="16"/>
  <c r="E221" i="16"/>
  <c r="E220" i="16"/>
  <c r="E219" i="16"/>
  <c r="E218" i="16"/>
  <c r="E217" i="16"/>
  <c r="E216" i="16"/>
  <c r="E215" i="16"/>
  <c r="E214" i="16"/>
  <c r="E213" i="16"/>
  <c r="E212" i="16"/>
  <c r="E211" i="16"/>
  <c r="E210" i="16"/>
  <c r="E209" i="16"/>
  <c r="E208" i="16"/>
  <c r="E207" i="16"/>
  <c r="E206" i="16"/>
  <c r="E205" i="16"/>
  <c r="E204" i="16"/>
  <c r="E203" i="16"/>
  <c r="E202" i="16"/>
  <c r="E201" i="16"/>
  <c r="E200" i="16"/>
  <c r="E199" i="16"/>
  <c r="E198" i="16"/>
  <c r="E197" i="16"/>
  <c r="E196" i="16"/>
  <c r="E195" i="16"/>
  <c r="E194" i="16"/>
  <c r="E193" i="16"/>
  <c r="E192" i="16"/>
  <c r="E191" i="16"/>
  <c r="E190" i="16"/>
  <c r="E189" i="16"/>
  <c r="E188" i="16"/>
  <c r="E187" i="16"/>
  <c r="E186" i="16"/>
  <c r="E185" i="16"/>
  <c r="E184" i="16"/>
  <c r="E183" i="16"/>
  <c r="E182" i="16"/>
  <c r="E181" i="16"/>
  <c r="E180" i="16"/>
  <c r="E179" i="16"/>
  <c r="E178" i="16"/>
  <c r="E177" i="16"/>
  <c r="E176" i="16"/>
  <c r="E175" i="16"/>
  <c r="E174" i="16"/>
  <c r="E173" i="16"/>
  <c r="E172" i="16"/>
  <c r="E171" i="16"/>
  <c r="E170" i="16"/>
  <c r="E169" i="16"/>
  <c r="E168" i="16"/>
  <c r="E167" i="16"/>
  <c r="E166" i="16"/>
  <c r="E165" i="16"/>
  <c r="E164" i="16"/>
  <c r="E163" i="16"/>
  <c r="E162" i="16"/>
  <c r="E161" i="16"/>
  <c r="E160" i="16"/>
  <c r="E159" i="16"/>
  <c r="E158" i="16"/>
  <c r="E157" i="16"/>
  <c r="E156" i="16"/>
  <c r="E155" i="16"/>
  <c r="E154" i="16"/>
  <c r="E153" i="16"/>
  <c r="E152" i="16"/>
  <c r="E151" i="16"/>
  <c r="E150" i="16"/>
  <c r="E149" i="16"/>
  <c r="E148" i="16"/>
  <c r="E147" i="16"/>
  <c r="E146" i="16"/>
  <c r="E145" i="16"/>
  <c r="E144" i="16"/>
  <c r="E143" i="16"/>
  <c r="E142" i="16"/>
  <c r="E141" i="16"/>
  <c r="E140" i="16"/>
  <c r="E139" i="16"/>
  <c r="E138" i="16"/>
  <c r="E137" i="16"/>
  <c r="E136" i="16"/>
  <c r="E135" i="16"/>
  <c r="E134" i="16"/>
  <c r="E133" i="16"/>
  <c r="E132" i="16"/>
  <c r="E131" i="16"/>
  <c r="E130" i="16"/>
  <c r="E129" i="16"/>
  <c r="E128" i="16"/>
  <c r="E127" i="16"/>
  <c r="E126" i="16"/>
  <c r="E125" i="16"/>
  <c r="E124" i="16"/>
  <c r="E123" i="16"/>
  <c r="E122" i="16"/>
  <c r="E121" i="16"/>
  <c r="E120" i="16"/>
  <c r="E119" i="16"/>
  <c r="E118" i="16"/>
  <c r="E117" i="16"/>
  <c r="E116" i="16"/>
  <c r="E115" i="16"/>
  <c r="E114" i="16"/>
  <c r="AF113" i="16"/>
  <c r="AE113" i="16"/>
  <c r="AD113" i="16"/>
  <c r="AB113" i="16"/>
  <c r="E113" i="16"/>
  <c r="AF112" i="16"/>
  <c r="AD112" i="16"/>
  <c r="AC112" i="16"/>
  <c r="AB112" i="16"/>
  <c r="E112" i="16"/>
  <c r="AF111" i="16"/>
  <c r="AD111" i="16"/>
  <c r="AC111" i="16"/>
  <c r="AB111" i="16"/>
  <c r="E111" i="16"/>
  <c r="AF110" i="16"/>
  <c r="AE110" i="16"/>
  <c r="AD110" i="16"/>
  <c r="AB110" i="16"/>
  <c r="E110" i="16"/>
  <c r="AF109" i="16"/>
  <c r="AE109" i="16"/>
  <c r="AD109" i="16"/>
  <c r="AC109" i="16"/>
  <c r="E109" i="16"/>
  <c r="AF108" i="16"/>
  <c r="AE108" i="16"/>
  <c r="AD108" i="16"/>
  <c r="AC108" i="16"/>
  <c r="E108" i="16"/>
  <c r="AF107" i="16"/>
  <c r="AE107" i="16"/>
  <c r="AD107" i="16"/>
  <c r="AC107" i="16"/>
  <c r="E107" i="16"/>
  <c r="AF106" i="16"/>
  <c r="AE106" i="16"/>
  <c r="AD106" i="16"/>
  <c r="AC106" i="16"/>
  <c r="E106" i="16"/>
  <c r="AF105" i="16"/>
  <c r="AE105" i="16"/>
  <c r="AD105" i="16"/>
  <c r="AC105" i="16"/>
  <c r="E105" i="16"/>
  <c r="AE104" i="16"/>
  <c r="AD104" i="16"/>
  <c r="AC104" i="16"/>
  <c r="AB104" i="16"/>
  <c r="E104" i="16"/>
  <c r="AF103" i="16"/>
  <c r="AE103" i="16"/>
  <c r="AD103" i="16"/>
  <c r="AB103" i="16"/>
  <c r="E103" i="16"/>
  <c r="AE102" i="16"/>
  <c r="AD102" i="16"/>
  <c r="AC102" i="16"/>
  <c r="AB102" i="16"/>
  <c r="E102" i="16"/>
  <c r="AE101" i="16"/>
  <c r="AD101" i="16"/>
  <c r="AC101" i="16"/>
  <c r="AB101" i="16"/>
  <c r="E101" i="16"/>
  <c r="AE100" i="16"/>
  <c r="AD100" i="16"/>
  <c r="AC100" i="16"/>
  <c r="AB100" i="16"/>
  <c r="E100" i="16"/>
  <c r="AF99" i="16"/>
  <c r="AD99" i="16"/>
  <c r="AC99" i="16"/>
  <c r="AB99" i="16"/>
  <c r="E99" i="16"/>
  <c r="AE98" i="16"/>
  <c r="AD98" i="16"/>
  <c r="AC98" i="16"/>
  <c r="AB98" i="16"/>
  <c r="E98" i="16"/>
  <c r="AF97" i="16"/>
  <c r="AD97" i="16"/>
  <c r="AC97" i="16"/>
  <c r="AB97" i="16"/>
  <c r="E97" i="16"/>
  <c r="AF96" i="16"/>
  <c r="AE96" i="16"/>
  <c r="AD96" i="16"/>
  <c r="AC96" i="16"/>
  <c r="E96" i="16"/>
  <c r="AF95" i="16"/>
  <c r="AD95" i="16"/>
  <c r="AC95" i="16"/>
  <c r="AB95" i="16"/>
  <c r="E95" i="16"/>
  <c r="AF94" i="16"/>
  <c r="AE94" i="16"/>
  <c r="AD94" i="16"/>
  <c r="AC94" i="16"/>
  <c r="E94" i="16"/>
  <c r="AF93" i="16"/>
  <c r="AE93" i="16"/>
  <c r="AD93" i="16"/>
  <c r="AC93" i="16"/>
  <c r="E93" i="16"/>
  <c r="AF92" i="16"/>
  <c r="AE92" i="16"/>
  <c r="AD92" i="16"/>
  <c r="AC92" i="16"/>
  <c r="E92" i="16"/>
  <c r="AF91" i="16"/>
  <c r="AD91" i="16"/>
  <c r="AC91" i="16"/>
  <c r="AB91" i="16"/>
  <c r="E91" i="16"/>
  <c r="AF90" i="16"/>
  <c r="AE90" i="16"/>
  <c r="AD90" i="16"/>
  <c r="AB90" i="16"/>
  <c r="E90" i="16"/>
  <c r="AF89" i="16"/>
  <c r="AE89" i="16"/>
  <c r="AC89" i="16"/>
  <c r="AB89" i="16"/>
  <c r="E89" i="16"/>
  <c r="AF88" i="16"/>
  <c r="AE88" i="16"/>
  <c r="AD88" i="16"/>
  <c r="AB88" i="16"/>
  <c r="E88" i="16"/>
  <c r="AE87" i="16"/>
  <c r="AD87" i="16"/>
  <c r="AC87" i="16"/>
  <c r="AB87" i="16"/>
  <c r="E87" i="16"/>
  <c r="AE86" i="16"/>
  <c r="AD86" i="16"/>
  <c r="AC86" i="16"/>
  <c r="AB86" i="16"/>
  <c r="E86" i="16"/>
  <c r="AF85" i="16"/>
  <c r="AE85" i="16"/>
  <c r="AD85" i="16"/>
  <c r="AC85" i="16"/>
  <c r="E85" i="16"/>
  <c r="AF84" i="16"/>
  <c r="AE84" i="16"/>
  <c r="AD84" i="16"/>
  <c r="AC84" i="16"/>
  <c r="E84" i="16"/>
  <c r="AF83" i="16"/>
  <c r="AE83" i="16"/>
  <c r="AD83" i="16"/>
  <c r="AB83" i="16"/>
  <c r="E83" i="16"/>
  <c r="AF82" i="16"/>
  <c r="AE82" i="16"/>
  <c r="AC82" i="16"/>
  <c r="AB82" i="16"/>
  <c r="E82" i="16"/>
  <c r="AF81" i="16"/>
  <c r="AE81" i="16"/>
  <c r="AD81" i="16"/>
  <c r="AC81" i="16"/>
  <c r="E81" i="16"/>
  <c r="AF80" i="16"/>
  <c r="AE80" i="16"/>
  <c r="AD80" i="16"/>
  <c r="AC80" i="16"/>
  <c r="E80" i="16"/>
  <c r="AF79" i="16"/>
  <c r="AE79" i="16"/>
  <c r="AD79" i="16"/>
  <c r="AC79" i="16"/>
  <c r="E79" i="16"/>
  <c r="AF78" i="16"/>
  <c r="AE78" i="16"/>
  <c r="AC78" i="16"/>
  <c r="AB78" i="16"/>
  <c r="E78" i="16"/>
  <c r="AF77" i="16"/>
  <c r="AE77" i="16"/>
  <c r="AD77" i="16"/>
  <c r="AC77" i="16"/>
  <c r="E77" i="16"/>
  <c r="AF76" i="16"/>
  <c r="AE76" i="16"/>
  <c r="AC76" i="16"/>
  <c r="AB76" i="16"/>
  <c r="E76" i="16"/>
  <c r="AF75" i="16"/>
  <c r="AE75" i="16"/>
  <c r="AD75" i="16"/>
  <c r="AC75" i="16"/>
  <c r="E75" i="16"/>
  <c r="AF74" i="16"/>
  <c r="AD74" i="16"/>
  <c r="AC74" i="16"/>
  <c r="AB74" i="16"/>
  <c r="E74" i="16"/>
  <c r="AF73" i="16"/>
  <c r="AE73" i="16"/>
  <c r="AD73" i="16"/>
  <c r="AC73" i="16"/>
  <c r="E73" i="16"/>
  <c r="AF72" i="16"/>
  <c r="AE72" i="16"/>
  <c r="AC72" i="16"/>
  <c r="AB72" i="16"/>
  <c r="E72" i="16"/>
  <c r="AF71" i="16"/>
  <c r="AD71" i="16"/>
  <c r="AC71" i="16"/>
  <c r="AB71" i="16"/>
  <c r="E71" i="16"/>
  <c r="AF70" i="16"/>
  <c r="AD70" i="16"/>
  <c r="AC70" i="16"/>
  <c r="AB70" i="16"/>
  <c r="E70" i="16"/>
  <c r="AF69" i="16"/>
  <c r="AE69" i="16"/>
  <c r="AC69" i="16"/>
  <c r="AB69" i="16"/>
  <c r="E69" i="16"/>
  <c r="AF68" i="16"/>
  <c r="AE68" i="16"/>
  <c r="AD68" i="16"/>
  <c r="AC68" i="16"/>
  <c r="E68" i="16"/>
  <c r="AF67" i="16"/>
  <c r="AE67" i="16"/>
  <c r="AD67" i="16"/>
  <c r="AB67" i="16"/>
  <c r="E67" i="16"/>
  <c r="AF66" i="16"/>
  <c r="AE66" i="16"/>
  <c r="AD66" i="16"/>
  <c r="AC66" i="16"/>
  <c r="E66" i="16"/>
  <c r="AF65" i="16"/>
  <c r="AD65" i="16"/>
  <c r="AC65" i="16"/>
  <c r="AB65" i="16"/>
  <c r="E65" i="16"/>
  <c r="AF64" i="16"/>
  <c r="AE64" i="16"/>
  <c r="AD64" i="16"/>
  <c r="AB64" i="16"/>
  <c r="E64" i="16"/>
  <c r="AF63" i="16"/>
  <c r="AE63" i="16"/>
  <c r="AD63" i="16"/>
  <c r="AC63" i="16"/>
  <c r="E63" i="16"/>
  <c r="AF62" i="16"/>
  <c r="AE62" i="16"/>
  <c r="AD62" i="16"/>
  <c r="AC62" i="16"/>
  <c r="E62" i="16"/>
  <c r="AF61" i="16"/>
  <c r="AE61" i="16"/>
  <c r="AD61" i="16"/>
  <c r="AB61" i="16"/>
  <c r="E61" i="16"/>
  <c r="AF60" i="16"/>
  <c r="AE60" i="16"/>
  <c r="AC60" i="16"/>
  <c r="AB60" i="16"/>
  <c r="E60" i="16"/>
  <c r="AF59" i="16"/>
  <c r="AD59" i="16"/>
  <c r="AC59" i="16"/>
  <c r="AB59" i="16"/>
  <c r="E59" i="16"/>
  <c r="AF58" i="16"/>
  <c r="AE58" i="16"/>
  <c r="AC58" i="16"/>
  <c r="AB58" i="16"/>
  <c r="E58" i="16"/>
  <c r="AF57" i="16"/>
  <c r="AD57" i="16"/>
  <c r="AC57" i="16"/>
  <c r="AB57" i="16"/>
  <c r="E57" i="16"/>
  <c r="AF56" i="16"/>
  <c r="AE56" i="16"/>
  <c r="AC56" i="16"/>
  <c r="AB56" i="16"/>
  <c r="E56" i="16"/>
  <c r="AF55" i="16"/>
  <c r="AE55" i="16"/>
  <c r="AC55" i="16"/>
  <c r="AB55" i="16"/>
  <c r="E55" i="16"/>
  <c r="AF54" i="16"/>
  <c r="AD54" i="16"/>
  <c r="AC54" i="16"/>
  <c r="AB54" i="16"/>
  <c r="E54" i="16"/>
  <c r="AF53" i="16"/>
  <c r="AE53" i="16"/>
  <c r="AD53" i="16"/>
  <c r="AC53" i="16"/>
  <c r="E53" i="16"/>
  <c r="AF52" i="16"/>
  <c r="AE52" i="16"/>
  <c r="AD52" i="16"/>
  <c r="AC52" i="16"/>
  <c r="E52" i="16"/>
  <c r="AF51" i="16"/>
  <c r="AE51" i="16"/>
  <c r="AD51" i="16"/>
  <c r="AC51" i="16"/>
  <c r="E51" i="16"/>
  <c r="AF50" i="16"/>
  <c r="AE50" i="16"/>
  <c r="AD50" i="16"/>
  <c r="AB50" i="16"/>
  <c r="E50" i="16"/>
  <c r="AF49" i="16"/>
  <c r="AD49" i="16"/>
  <c r="AC49" i="16"/>
  <c r="AB49" i="16"/>
  <c r="E49" i="16"/>
  <c r="AF48" i="16"/>
  <c r="AE48" i="16"/>
  <c r="AD48" i="16"/>
  <c r="AC48" i="16"/>
  <c r="E48" i="16"/>
  <c r="AF47" i="16"/>
  <c r="AE47" i="16"/>
  <c r="AC47" i="16"/>
  <c r="AB47" i="16"/>
  <c r="E47" i="16"/>
  <c r="AF46" i="16"/>
  <c r="AE46" i="16"/>
  <c r="AC46" i="16"/>
  <c r="AB46" i="16"/>
  <c r="E46" i="16"/>
  <c r="AF45" i="16"/>
  <c r="AE45" i="16"/>
  <c r="AC45" i="16"/>
  <c r="AB45" i="16"/>
  <c r="E45" i="16"/>
  <c r="AE44" i="16"/>
  <c r="AD44" i="16"/>
  <c r="AC44" i="16"/>
  <c r="AB44" i="16"/>
  <c r="E44" i="16"/>
  <c r="AE43" i="16"/>
  <c r="AD43" i="16"/>
  <c r="AC43" i="16"/>
  <c r="AB43" i="16"/>
  <c r="E43" i="16"/>
  <c r="AF42" i="16"/>
  <c r="AD42" i="16"/>
  <c r="AC42" i="16"/>
  <c r="AB42" i="16"/>
  <c r="E42" i="16"/>
  <c r="AE41" i="16"/>
  <c r="AD41" i="16"/>
  <c r="AC41" i="16"/>
  <c r="AB41" i="16"/>
  <c r="E41" i="16"/>
  <c r="AF40" i="16"/>
  <c r="AD40" i="16"/>
  <c r="AC40" i="16"/>
  <c r="AB40" i="16"/>
  <c r="E40" i="16"/>
  <c r="AE39" i="16"/>
  <c r="AD39" i="16"/>
  <c r="AC39" i="16"/>
  <c r="AB39" i="16"/>
  <c r="E39" i="16"/>
  <c r="AF38" i="16"/>
  <c r="AE38" i="16"/>
  <c r="AD38" i="16"/>
  <c r="AB38" i="16"/>
  <c r="E38" i="16"/>
  <c r="AF37" i="16"/>
  <c r="AE37" i="16"/>
  <c r="AD37" i="16"/>
  <c r="AC37" i="16"/>
  <c r="E37" i="16"/>
  <c r="AF36" i="16"/>
  <c r="AD36" i="16"/>
  <c r="AC36" i="16"/>
  <c r="AB36" i="16"/>
  <c r="E36" i="16"/>
  <c r="AF35" i="16"/>
  <c r="AD35" i="16"/>
  <c r="AC35" i="16"/>
  <c r="AB35" i="16"/>
  <c r="E35" i="16"/>
  <c r="AE34" i="16"/>
  <c r="AD34" i="16"/>
  <c r="AC34" i="16"/>
  <c r="AB34" i="16"/>
  <c r="E34" i="16"/>
  <c r="AF33" i="16"/>
  <c r="AE33" i="16"/>
  <c r="AC33" i="16"/>
  <c r="AB33" i="16"/>
  <c r="E33" i="16"/>
  <c r="AF32" i="16"/>
  <c r="AE32" i="16"/>
  <c r="AD32" i="16"/>
  <c r="AB32" i="16"/>
  <c r="E32" i="16"/>
  <c r="Z29" i="16"/>
  <c r="AB32" i="15"/>
  <c r="AC32" i="15"/>
  <c r="AE32" i="15"/>
  <c r="AF32" i="15"/>
  <c r="AB33" i="15"/>
  <c r="AC33" i="15"/>
  <c r="AD33" i="15"/>
  <c r="AE33" i="15"/>
  <c r="AB34" i="15"/>
  <c r="AC34" i="15"/>
  <c r="AD34" i="15"/>
  <c r="AF34" i="15"/>
  <c r="AB35" i="15"/>
  <c r="AC35" i="15"/>
  <c r="AD35" i="15"/>
  <c r="AF35" i="15"/>
  <c r="AC36" i="15"/>
  <c r="AD36" i="15"/>
  <c r="AE36" i="15"/>
  <c r="AF36" i="15"/>
  <c r="AB37" i="15"/>
  <c r="AD37" i="15"/>
  <c r="AE37" i="15"/>
  <c r="AF37" i="15"/>
  <c r="AB38" i="15"/>
  <c r="AC38" i="15"/>
  <c r="AD38" i="15"/>
  <c r="AE38" i="15"/>
  <c r="AB39" i="15"/>
  <c r="AC39" i="15"/>
  <c r="AD39" i="15"/>
  <c r="AF39" i="15"/>
  <c r="AB40" i="15"/>
  <c r="AC40" i="15"/>
  <c r="AD40" i="15"/>
  <c r="AE40" i="15"/>
  <c r="AB41" i="15"/>
  <c r="AC41" i="15"/>
  <c r="AD41" i="15"/>
  <c r="AF41" i="15"/>
  <c r="AB42" i="15"/>
  <c r="AC42" i="15"/>
  <c r="AD42" i="15"/>
  <c r="AE42" i="15"/>
  <c r="AB43" i="15"/>
  <c r="AC43" i="15"/>
  <c r="AD43" i="15"/>
  <c r="AE43" i="15"/>
  <c r="AB44" i="15"/>
  <c r="AC44" i="15"/>
  <c r="AE44" i="15"/>
  <c r="AF44" i="15"/>
  <c r="AB45" i="15"/>
  <c r="AC45" i="15"/>
  <c r="AE45" i="15"/>
  <c r="AF45" i="15"/>
  <c r="AB46" i="15"/>
  <c r="AC46" i="15"/>
  <c r="AE46" i="15"/>
  <c r="AF46" i="15"/>
  <c r="AC47" i="15"/>
  <c r="AD47" i="15"/>
  <c r="AE47" i="15"/>
  <c r="AF47" i="15"/>
  <c r="AB48" i="15"/>
  <c r="AC48" i="15"/>
  <c r="AD48" i="15"/>
  <c r="AF48" i="15"/>
  <c r="AB49" i="15"/>
  <c r="AD49" i="15"/>
  <c r="AE49" i="15"/>
  <c r="AF49" i="15"/>
  <c r="AC50" i="15"/>
  <c r="AD50" i="15"/>
  <c r="AE50" i="15"/>
  <c r="AF50" i="15"/>
  <c r="AC51" i="15"/>
  <c r="AD51" i="15"/>
  <c r="AE51" i="15"/>
  <c r="AF51" i="15"/>
  <c r="AC52" i="15"/>
  <c r="AD52" i="15"/>
  <c r="AE52" i="15"/>
  <c r="AF52" i="15"/>
  <c r="AB53" i="15"/>
  <c r="AC53" i="15"/>
  <c r="AD53" i="15"/>
  <c r="AF53" i="15"/>
  <c r="AB54" i="15"/>
  <c r="AC54" i="15"/>
  <c r="AE54" i="15"/>
  <c r="AF54" i="15"/>
  <c r="AB55" i="15"/>
  <c r="AC55" i="15"/>
  <c r="AE55" i="15"/>
  <c r="AF55" i="15"/>
  <c r="AB56" i="15"/>
  <c r="AC56" i="15"/>
  <c r="AD56" i="15"/>
  <c r="AF56" i="15"/>
  <c r="AB57" i="15"/>
  <c r="AC57" i="15"/>
  <c r="AE57" i="15"/>
  <c r="AF57" i="15"/>
  <c r="AB58" i="15"/>
  <c r="AC58" i="15"/>
  <c r="AD58" i="15"/>
  <c r="AF58" i="15"/>
  <c r="AB59" i="15"/>
  <c r="AC59" i="15"/>
  <c r="AE59" i="15"/>
  <c r="AF59" i="15"/>
  <c r="AB60" i="15"/>
  <c r="AD60" i="15"/>
  <c r="AE60" i="15"/>
  <c r="AF60" i="15"/>
  <c r="AC61" i="15"/>
  <c r="AD61" i="15"/>
  <c r="AE61" i="15"/>
  <c r="AF61" i="15"/>
  <c r="AC62" i="15"/>
  <c r="AD62" i="15"/>
  <c r="AE62" i="15"/>
  <c r="AF62" i="15"/>
  <c r="AB63" i="15"/>
  <c r="AD63" i="15"/>
  <c r="AE63" i="15"/>
  <c r="AF63" i="15"/>
  <c r="AB64" i="15"/>
  <c r="AC64" i="15"/>
  <c r="AD64" i="15"/>
  <c r="AF64" i="15"/>
  <c r="AC65" i="15"/>
  <c r="AD65" i="15"/>
  <c r="AE65" i="15"/>
  <c r="AF65" i="15"/>
  <c r="AB66" i="15"/>
  <c r="AD66" i="15"/>
  <c r="AE66" i="15"/>
  <c r="AF66" i="15"/>
  <c r="AC67" i="15"/>
  <c r="AD67" i="15"/>
  <c r="AE67" i="15"/>
  <c r="AF67" i="15"/>
  <c r="AB68" i="15"/>
  <c r="AC68" i="15"/>
  <c r="AE68" i="15"/>
  <c r="AF68" i="15"/>
  <c r="AB69" i="15"/>
  <c r="AC69" i="15"/>
  <c r="AD69" i="15"/>
  <c r="AF69" i="15"/>
  <c r="AB70" i="15"/>
  <c r="AC70" i="15"/>
  <c r="AD70" i="15"/>
  <c r="AF70" i="15"/>
  <c r="AB71" i="15"/>
  <c r="AC71" i="15"/>
  <c r="AE71" i="15"/>
  <c r="AF71" i="15"/>
  <c r="AC72" i="15"/>
  <c r="AD72" i="15"/>
  <c r="AE72" i="15"/>
  <c r="AF72" i="15"/>
  <c r="AB73" i="15"/>
  <c r="AC73" i="15"/>
  <c r="AD73" i="15"/>
  <c r="AF73" i="15"/>
  <c r="AC74" i="15"/>
  <c r="AD74" i="15"/>
  <c r="AE74" i="15"/>
  <c r="AF74" i="15"/>
  <c r="AB75" i="15"/>
  <c r="AC75" i="15"/>
  <c r="AE75" i="15"/>
  <c r="AF75" i="15"/>
  <c r="AC76" i="15"/>
  <c r="AD76" i="15"/>
  <c r="AE76" i="15"/>
  <c r="AF76" i="15"/>
  <c r="AB77" i="15"/>
  <c r="AC77" i="15"/>
  <c r="AE77" i="15"/>
  <c r="AF77" i="15"/>
  <c r="AC78" i="15"/>
  <c r="AD78" i="15"/>
  <c r="AE78" i="15"/>
  <c r="AF78" i="15"/>
  <c r="AC79" i="15"/>
  <c r="AD79" i="15"/>
  <c r="AE79" i="15"/>
  <c r="AF79" i="15"/>
  <c r="AC80" i="15"/>
  <c r="AD80" i="15"/>
  <c r="AE80" i="15"/>
  <c r="AF80" i="15"/>
  <c r="AB81" i="15"/>
  <c r="AC81" i="15"/>
  <c r="AE81" i="15"/>
  <c r="AF81" i="15"/>
  <c r="AB82" i="15"/>
  <c r="AD82" i="15"/>
  <c r="AE82" i="15"/>
  <c r="AF82" i="15"/>
  <c r="AC83" i="15"/>
  <c r="AD83" i="15"/>
  <c r="AE83" i="15"/>
  <c r="AF83" i="15"/>
  <c r="AC84" i="15"/>
  <c r="AD84" i="15"/>
  <c r="AE84" i="15"/>
  <c r="AF84" i="15"/>
  <c r="AB85" i="15"/>
  <c r="AC85" i="15"/>
  <c r="AD85" i="15"/>
  <c r="AE85" i="15"/>
  <c r="AB86" i="15"/>
  <c r="AC86" i="15"/>
  <c r="AD86" i="15"/>
  <c r="AE86" i="15"/>
  <c r="AB87" i="15"/>
  <c r="AD87" i="15"/>
  <c r="AE87" i="15"/>
  <c r="AF87" i="15"/>
  <c r="AB88" i="15"/>
  <c r="AC88" i="15"/>
  <c r="AE88" i="15"/>
  <c r="AF88" i="15"/>
  <c r="AB89" i="15"/>
  <c r="AD89" i="15"/>
  <c r="AE89" i="15"/>
  <c r="AF89" i="15"/>
  <c r="AB90" i="15"/>
  <c r="AC90" i="15"/>
  <c r="AD90" i="15"/>
  <c r="AF90" i="15"/>
  <c r="AC91" i="15"/>
  <c r="AD91" i="15"/>
  <c r="AE91" i="15"/>
  <c r="AF91" i="15"/>
  <c r="AC92" i="15"/>
  <c r="AD92" i="15"/>
  <c r="AE92" i="15"/>
  <c r="AF92" i="15"/>
  <c r="AC93" i="15"/>
  <c r="AD93" i="15"/>
  <c r="AE93" i="15"/>
  <c r="AF93" i="15"/>
  <c r="AB94" i="15"/>
  <c r="AC94" i="15"/>
  <c r="AD94" i="15"/>
  <c r="AF94" i="15"/>
  <c r="AC95" i="15"/>
  <c r="AD95" i="15"/>
  <c r="AE95" i="15"/>
  <c r="AF95" i="15"/>
  <c r="AB96" i="15"/>
  <c r="AC96" i="15"/>
  <c r="AD96" i="15"/>
  <c r="AF96" i="15"/>
  <c r="AB97" i="15"/>
  <c r="AC97" i="15"/>
  <c r="AD97" i="15"/>
  <c r="AE97" i="15"/>
  <c r="AB98" i="15"/>
  <c r="AC98" i="15"/>
  <c r="AD98" i="15"/>
  <c r="AF98" i="15"/>
  <c r="AB99" i="15"/>
  <c r="AC99" i="15"/>
  <c r="AD99" i="15"/>
  <c r="AE99" i="15"/>
  <c r="AB100" i="15"/>
  <c r="AC100" i="15"/>
  <c r="AD100" i="15"/>
  <c r="AE100" i="15"/>
  <c r="AB101" i="15"/>
  <c r="AC101" i="15"/>
  <c r="AD101" i="15"/>
  <c r="AE101" i="15"/>
  <c r="AB102" i="15"/>
  <c r="AD102" i="15"/>
  <c r="AE102" i="15"/>
  <c r="AF102" i="15"/>
  <c r="AB103" i="15"/>
  <c r="AC103" i="15"/>
  <c r="AD103" i="15"/>
  <c r="AE103" i="15"/>
  <c r="AC104" i="15"/>
  <c r="AD104" i="15"/>
  <c r="AE104" i="15"/>
  <c r="AF104" i="15"/>
  <c r="AC105" i="15"/>
  <c r="AD105" i="15"/>
  <c r="AE105" i="15"/>
  <c r="AF105" i="15"/>
  <c r="AC106" i="15"/>
  <c r="AD106" i="15"/>
  <c r="AE106" i="15"/>
  <c r="AF106" i="15"/>
  <c r="AC107" i="15"/>
  <c r="AD107" i="15"/>
  <c r="AE107" i="15"/>
  <c r="AF107" i="15"/>
  <c r="AC108" i="15"/>
  <c r="AD108" i="15"/>
  <c r="AE108" i="15"/>
  <c r="AF108" i="15"/>
  <c r="AB109" i="15"/>
  <c r="AD109" i="15"/>
  <c r="AE109" i="15"/>
  <c r="AF109" i="15"/>
  <c r="AB110" i="15"/>
  <c r="AC110" i="15"/>
  <c r="AD110" i="15"/>
  <c r="AF110" i="15"/>
  <c r="AB111" i="15"/>
  <c r="AC111" i="15"/>
  <c r="AD111" i="15"/>
  <c r="AF111" i="15"/>
  <c r="AB112" i="15"/>
  <c r="AD112" i="15"/>
  <c r="AE112" i="15"/>
  <c r="AF112" i="15"/>
  <c r="AF31" i="15"/>
  <c r="AE31" i="15"/>
  <c r="AD31" i="15"/>
  <c r="AB31" i="15"/>
  <c r="E1014" i="15"/>
  <c r="E1013" i="15"/>
  <c r="E1012" i="15"/>
  <c r="E1011" i="15"/>
  <c r="E1010" i="15"/>
  <c r="E1009" i="15"/>
  <c r="E1008" i="15"/>
  <c r="E1007" i="15"/>
  <c r="E1006" i="15"/>
  <c r="E1005" i="15"/>
  <c r="E1004" i="15"/>
  <c r="E1003" i="15"/>
  <c r="E1002" i="15"/>
  <c r="E1001" i="15"/>
  <c r="E1000" i="15"/>
  <c r="E999" i="15"/>
  <c r="E998" i="15"/>
  <c r="E997" i="15"/>
  <c r="E996" i="15"/>
  <c r="E995" i="15"/>
  <c r="E994" i="15"/>
  <c r="E993" i="15"/>
  <c r="E992" i="15"/>
  <c r="E991" i="15"/>
  <c r="E990" i="15"/>
  <c r="E989" i="15"/>
  <c r="E988" i="15"/>
  <c r="E987" i="15"/>
  <c r="E986" i="15"/>
  <c r="E985" i="15"/>
  <c r="E984" i="15"/>
  <c r="E983" i="15"/>
  <c r="E982" i="15"/>
  <c r="E981" i="15"/>
  <c r="E980" i="15"/>
  <c r="E979" i="15"/>
  <c r="E978" i="15"/>
  <c r="E977" i="15"/>
  <c r="E976" i="15"/>
  <c r="E975" i="15"/>
  <c r="E974" i="15"/>
  <c r="E973" i="15"/>
  <c r="E972" i="15"/>
  <c r="E971" i="15"/>
  <c r="E970" i="15"/>
  <c r="E969" i="15"/>
  <c r="E968" i="15"/>
  <c r="E967" i="15"/>
  <c r="E966" i="15"/>
  <c r="E965" i="15"/>
  <c r="E964" i="15"/>
  <c r="E963" i="15"/>
  <c r="E962" i="15"/>
  <c r="E961" i="15"/>
  <c r="E960" i="15"/>
  <c r="E959" i="15"/>
  <c r="E958" i="15"/>
  <c r="E957" i="15"/>
  <c r="E956" i="15"/>
  <c r="E955" i="15"/>
  <c r="E954" i="15"/>
  <c r="E953" i="15"/>
  <c r="E952" i="15"/>
  <c r="E951" i="15"/>
  <c r="E950" i="15"/>
  <c r="E949" i="15"/>
  <c r="E948" i="15"/>
  <c r="E947" i="15"/>
  <c r="E946" i="15"/>
  <c r="E945" i="15"/>
  <c r="E944" i="15"/>
  <c r="E943" i="15"/>
  <c r="E942" i="15"/>
  <c r="E941" i="15"/>
  <c r="E940" i="15"/>
  <c r="E939" i="15"/>
  <c r="E938" i="15"/>
  <c r="E937" i="15"/>
  <c r="E936" i="15"/>
  <c r="E935" i="15"/>
  <c r="E934" i="15"/>
  <c r="E933" i="15"/>
  <c r="E932" i="15"/>
  <c r="E931" i="15"/>
  <c r="E930" i="15"/>
  <c r="E929" i="15"/>
  <c r="E928" i="15"/>
  <c r="E927" i="15"/>
  <c r="E926" i="15"/>
  <c r="E925" i="15"/>
  <c r="E924" i="15"/>
  <c r="E923" i="15"/>
  <c r="E922" i="15"/>
  <c r="E921" i="15"/>
  <c r="E920" i="15"/>
  <c r="E919" i="15"/>
  <c r="E918" i="15"/>
  <c r="E917" i="15"/>
  <c r="E916" i="15"/>
  <c r="E915" i="15"/>
  <c r="E914" i="15"/>
  <c r="E913" i="15"/>
  <c r="E912" i="15"/>
  <c r="E911" i="15"/>
  <c r="E910" i="15"/>
  <c r="E909" i="15"/>
  <c r="E908" i="15"/>
  <c r="E907" i="15"/>
  <c r="E906" i="15"/>
  <c r="E905" i="15"/>
  <c r="E904" i="15"/>
  <c r="E903" i="15"/>
  <c r="E902" i="15"/>
  <c r="E901" i="15"/>
  <c r="E900" i="15"/>
  <c r="E899" i="15"/>
  <c r="E898" i="15"/>
  <c r="E897" i="15"/>
  <c r="E896" i="15"/>
  <c r="E895" i="15"/>
  <c r="E894" i="15"/>
  <c r="E893" i="15"/>
  <c r="E892" i="15"/>
  <c r="E891" i="15"/>
  <c r="E890" i="15"/>
  <c r="E889" i="15"/>
  <c r="E888" i="15"/>
  <c r="E887" i="15"/>
  <c r="E886" i="15"/>
  <c r="E885" i="15"/>
  <c r="E884" i="15"/>
  <c r="E883" i="15"/>
  <c r="E882" i="15"/>
  <c r="E881" i="15"/>
  <c r="E880" i="15"/>
  <c r="E879" i="15"/>
  <c r="E878" i="15"/>
  <c r="E877" i="15"/>
  <c r="E876" i="15"/>
  <c r="E875" i="15"/>
  <c r="E874" i="15"/>
  <c r="E873" i="15"/>
  <c r="E872" i="15"/>
  <c r="E871" i="15"/>
  <c r="E870" i="15"/>
  <c r="E869" i="15"/>
  <c r="E868" i="15"/>
  <c r="E867" i="15"/>
  <c r="E866" i="15"/>
  <c r="E865" i="15"/>
  <c r="E864" i="15"/>
  <c r="E863" i="15"/>
  <c r="E862" i="15"/>
  <c r="E861" i="15"/>
  <c r="E860" i="15"/>
  <c r="E859" i="15"/>
  <c r="E858" i="15"/>
  <c r="E857" i="15"/>
  <c r="E856" i="15"/>
  <c r="E855" i="15"/>
  <c r="E854" i="15"/>
  <c r="E853" i="15"/>
  <c r="E852" i="15"/>
  <c r="E851" i="15"/>
  <c r="E850" i="15"/>
  <c r="E849" i="15"/>
  <c r="E848" i="15"/>
  <c r="E847" i="15"/>
  <c r="E846" i="15"/>
  <c r="E845" i="15"/>
  <c r="E844" i="15"/>
  <c r="E843" i="15"/>
  <c r="E842" i="15"/>
  <c r="E841" i="15"/>
  <c r="E840" i="15"/>
  <c r="E839" i="15"/>
  <c r="E838" i="15"/>
  <c r="E837" i="15"/>
  <c r="E836" i="15"/>
  <c r="E835" i="15"/>
  <c r="E834" i="15"/>
  <c r="E833" i="15"/>
  <c r="E832" i="15"/>
  <c r="E831" i="15"/>
  <c r="E830" i="15"/>
  <c r="E829" i="15"/>
  <c r="E828" i="15"/>
  <c r="E827" i="15"/>
  <c r="E826" i="15"/>
  <c r="E825" i="15"/>
  <c r="E824" i="15"/>
  <c r="E823" i="15"/>
  <c r="E822" i="15"/>
  <c r="E821" i="15"/>
  <c r="E820" i="15"/>
  <c r="E819" i="15"/>
  <c r="E818" i="15"/>
  <c r="E817" i="15"/>
  <c r="E816" i="15"/>
  <c r="E815" i="15"/>
  <c r="E814" i="15"/>
  <c r="E813" i="15"/>
  <c r="E812" i="15"/>
  <c r="E811" i="15"/>
  <c r="E810" i="15"/>
  <c r="E809" i="15"/>
  <c r="E808" i="15"/>
  <c r="E807" i="15"/>
  <c r="E806" i="15"/>
  <c r="E805" i="15"/>
  <c r="E804" i="15"/>
  <c r="E803" i="15"/>
  <c r="E802" i="15"/>
  <c r="E801" i="15"/>
  <c r="E800" i="15"/>
  <c r="E799" i="15"/>
  <c r="E798" i="15"/>
  <c r="E797" i="15"/>
  <c r="E796" i="15"/>
  <c r="E795" i="15"/>
  <c r="E794" i="15"/>
  <c r="E793" i="15"/>
  <c r="E792" i="15"/>
  <c r="E791" i="15"/>
  <c r="E790" i="15"/>
  <c r="E789" i="15"/>
  <c r="E788" i="15"/>
  <c r="E787" i="15"/>
  <c r="E786" i="15"/>
  <c r="E785" i="15"/>
  <c r="E784" i="15"/>
  <c r="E783" i="15"/>
  <c r="E782" i="15"/>
  <c r="E781" i="15"/>
  <c r="E780" i="15"/>
  <c r="E779" i="15"/>
  <c r="E778" i="15"/>
  <c r="E777" i="15"/>
  <c r="E776" i="15"/>
  <c r="E775" i="15"/>
  <c r="E774" i="15"/>
  <c r="E773" i="15"/>
  <c r="E772" i="15"/>
  <c r="E771" i="15"/>
  <c r="E770" i="15"/>
  <c r="E769" i="15"/>
  <c r="E768" i="15"/>
  <c r="E767" i="15"/>
  <c r="E766" i="15"/>
  <c r="E765" i="15"/>
  <c r="E764" i="15"/>
  <c r="E763" i="15"/>
  <c r="E762" i="15"/>
  <c r="E761" i="15"/>
  <c r="E760" i="15"/>
  <c r="E759" i="15"/>
  <c r="E758" i="15"/>
  <c r="E757" i="15"/>
  <c r="E756" i="15"/>
  <c r="E755" i="15"/>
  <c r="E754" i="15"/>
  <c r="E753" i="15"/>
  <c r="E752" i="15"/>
  <c r="E751" i="15"/>
  <c r="E750" i="15"/>
  <c r="E749" i="15"/>
  <c r="E748" i="15"/>
  <c r="E747" i="15"/>
  <c r="E746" i="15"/>
  <c r="E745" i="15"/>
  <c r="E744" i="15"/>
  <c r="E743" i="15"/>
  <c r="E742" i="15"/>
  <c r="E741" i="15"/>
  <c r="E740" i="15"/>
  <c r="E739" i="15"/>
  <c r="E738" i="15"/>
  <c r="E737" i="15"/>
  <c r="E736" i="15"/>
  <c r="E735" i="15"/>
  <c r="E734" i="15"/>
  <c r="E733" i="15"/>
  <c r="E732" i="15"/>
  <c r="E731" i="15"/>
  <c r="E730" i="15"/>
  <c r="E729" i="15"/>
  <c r="E728" i="15"/>
  <c r="E727" i="15"/>
  <c r="E726" i="15"/>
  <c r="E725" i="15"/>
  <c r="E724" i="15"/>
  <c r="E723" i="15"/>
  <c r="E722" i="15"/>
  <c r="E721" i="15"/>
  <c r="E720" i="15"/>
  <c r="E719" i="15"/>
  <c r="E718" i="15"/>
  <c r="E717" i="15"/>
  <c r="E716" i="15"/>
  <c r="E715" i="15"/>
  <c r="E714" i="15"/>
  <c r="E713" i="15"/>
  <c r="E712" i="15"/>
  <c r="E711" i="15"/>
  <c r="E710" i="15"/>
  <c r="E709" i="15"/>
  <c r="E708" i="15"/>
  <c r="E707" i="15"/>
  <c r="E706" i="15"/>
  <c r="E705" i="15"/>
  <c r="E704" i="15"/>
  <c r="E703" i="15"/>
  <c r="E702" i="15"/>
  <c r="E701" i="15"/>
  <c r="E700" i="15"/>
  <c r="E699" i="15"/>
  <c r="E698" i="15"/>
  <c r="E697" i="15"/>
  <c r="E696" i="15"/>
  <c r="E695" i="15"/>
  <c r="E694" i="15"/>
  <c r="E693" i="15"/>
  <c r="E692" i="15"/>
  <c r="E691" i="15"/>
  <c r="E690" i="15"/>
  <c r="E689" i="15"/>
  <c r="E688" i="15"/>
  <c r="E687" i="15"/>
  <c r="E686" i="15"/>
  <c r="E685" i="15"/>
  <c r="E684" i="15"/>
  <c r="E683" i="15"/>
  <c r="E682" i="15"/>
  <c r="E681" i="15"/>
  <c r="E680" i="15"/>
  <c r="E679" i="15"/>
  <c r="E678" i="15"/>
  <c r="E677" i="15"/>
  <c r="E676" i="15"/>
  <c r="E675" i="15"/>
  <c r="E674" i="15"/>
  <c r="E673" i="15"/>
  <c r="E672" i="15"/>
  <c r="E671" i="15"/>
  <c r="E670" i="15"/>
  <c r="E669" i="15"/>
  <c r="E668" i="15"/>
  <c r="E667" i="15"/>
  <c r="E666" i="15"/>
  <c r="E665" i="15"/>
  <c r="E664" i="15"/>
  <c r="E663" i="15"/>
  <c r="E662" i="15"/>
  <c r="E661" i="15"/>
  <c r="E660" i="15"/>
  <c r="E659" i="15"/>
  <c r="E658" i="15"/>
  <c r="E657" i="15"/>
  <c r="E656" i="15"/>
  <c r="E655" i="15"/>
  <c r="E654" i="15"/>
  <c r="E653" i="15"/>
  <c r="E652" i="15"/>
  <c r="E651" i="15"/>
  <c r="E650" i="15"/>
  <c r="E649" i="15"/>
  <c r="E648" i="15"/>
  <c r="E647" i="15"/>
  <c r="E646" i="15"/>
  <c r="E645" i="15"/>
  <c r="E644" i="15"/>
  <c r="E643" i="15"/>
  <c r="E642" i="15"/>
  <c r="E641" i="15"/>
  <c r="E640" i="15"/>
  <c r="E639" i="15"/>
  <c r="E638" i="15"/>
  <c r="E637" i="15"/>
  <c r="E636" i="15"/>
  <c r="E635" i="15"/>
  <c r="E634" i="15"/>
  <c r="E633" i="15"/>
  <c r="E632" i="15"/>
  <c r="E631" i="15"/>
  <c r="E630" i="15"/>
  <c r="E629" i="15"/>
  <c r="E628" i="15"/>
  <c r="E627" i="15"/>
  <c r="E626" i="15"/>
  <c r="E625" i="15"/>
  <c r="E624" i="15"/>
  <c r="E623" i="15"/>
  <c r="E622" i="15"/>
  <c r="E621" i="15"/>
  <c r="E620" i="15"/>
  <c r="E619" i="15"/>
  <c r="E618" i="15"/>
  <c r="E617" i="15"/>
  <c r="E616" i="15"/>
  <c r="E615" i="15"/>
  <c r="E614" i="15"/>
  <c r="E613" i="15"/>
  <c r="E612" i="15"/>
  <c r="E611" i="15"/>
  <c r="E610" i="15"/>
  <c r="E609" i="15"/>
  <c r="E608" i="15"/>
  <c r="E607" i="15"/>
  <c r="E606" i="15"/>
  <c r="E605" i="15"/>
  <c r="E604" i="15"/>
  <c r="E603" i="15"/>
  <c r="E602" i="15"/>
  <c r="E601" i="15"/>
  <c r="E600" i="15"/>
  <c r="E599" i="15"/>
  <c r="E598" i="15"/>
  <c r="E597" i="15"/>
  <c r="E596" i="15"/>
  <c r="E595" i="15"/>
  <c r="E594" i="15"/>
  <c r="E593" i="15"/>
  <c r="E592" i="15"/>
  <c r="E591" i="15"/>
  <c r="E590" i="15"/>
  <c r="E589" i="15"/>
  <c r="E588" i="15"/>
  <c r="E587" i="15"/>
  <c r="E586" i="15"/>
  <c r="E585" i="15"/>
  <c r="E584" i="15"/>
  <c r="E583" i="15"/>
  <c r="E582" i="15"/>
  <c r="E581" i="15"/>
  <c r="E580" i="15"/>
  <c r="E579" i="15"/>
  <c r="E578" i="15"/>
  <c r="E577" i="15"/>
  <c r="E576" i="15"/>
  <c r="E575" i="15"/>
  <c r="E574" i="15"/>
  <c r="E573" i="15"/>
  <c r="E572" i="15"/>
  <c r="E571" i="15"/>
  <c r="E570" i="15"/>
  <c r="E569" i="15"/>
  <c r="E568" i="15"/>
  <c r="E567" i="15"/>
  <c r="E566" i="15"/>
  <c r="E565" i="15"/>
  <c r="E564" i="15"/>
  <c r="E563" i="15"/>
  <c r="E562" i="15"/>
  <c r="E561" i="15"/>
  <c r="E560" i="15"/>
  <c r="E559" i="15"/>
  <c r="E558" i="15"/>
  <c r="E557" i="15"/>
  <c r="E556" i="15"/>
  <c r="E555" i="15"/>
  <c r="E554" i="15"/>
  <c r="E553" i="15"/>
  <c r="E552" i="15"/>
  <c r="E551" i="15"/>
  <c r="E550" i="15"/>
  <c r="E549" i="15"/>
  <c r="E548" i="15"/>
  <c r="E547" i="15"/>
  <c r="E546" i="15"/>
  <c r="E545" i="15"/>
  <c r="E544" i="15"/>
  <c r="E543" i="15"/>
  <c r="E542" i="15"/>
  <c r="E541" i="15"/>
  <c r="E540" i="15"/>
  <c r="E539" i="15"/>
  <c r="E538" i="15"/>
  <c r="E537" i="15"/>
  <c r="E536" i="15"/>
  <c r="E535" i="15"/>
  <c r="E534" i="15"/>
  <c r="E533" i="15"/>
  <c r="E532" i="15"/>
  <c r="E531" i="15"/>
  <c r="E530" i="15"/>
  <c r="E529" i="15"/>
  <c r="E528" i="15"/>
  <c r="E527" i="15"/>
  <c r="E526" i="15"/>
  <c r="E525" i="15"/>
  <c r="E524" i="15"/>
  <c r="E523" i="15"/>
  <c r="E522" i="15"/>
  <c r="E521" i="15"/>
  <c r="E520" i="15"/>
  <c r="E519" i="15"/>
  <c r="E518" i="15"/>
  <c r="E517" i="15"/>
  <c r="E516" i="15"/>
  <c r="E515" i="15"/>
  <c r="E514" i="15"/>
  <c r="E513" i="15"/>
  <c r="E512" i="15"/>
  <c r="E511" i="15"/>
  <c r="E510" i="15"/>
  <c r="E509" i="15"/>
  <c r="E508" i="15"/>
  <c r="E507" i="15"/>
  <c r="E506" i="15"/>
  <c r="E505" i="15"/>
  <c r="E504" i="15"/>
  <c r="E503" i="15"/>
  <c r="E502" i="15"/>
  <c r="E501" i="15"/>
  <c r="E500" i="15"/>
  <c r="E499" i="15"/>
  <c r="E498" i="15"/>
  <c r="E497" i="15"/>
  <c r="E496" i="15"/>
  <c r="E495" i="15"/>
  <c r="E494" i="15"/>
  <c r="E493" i="15"/>
  <c r="E492" i="15"/>
  <c r="E491" i="15"/>
  <c r="E490" i="15"/>
  <c r="E489" i="15"/>
  <c r="E488" i="15"/>
  <c r="E487" i="15"/>
  <c r="E486" i="15"/>
  <c r="E485" i="15"/>
  <c r="E484" i="15"/>
  <c r="E483" i="15"/>
  <c r="E482" i="15"/>
  <c r="E481" i="15"/>
  <c r="E480" i="15"/>
  <c r="E479" i="15"/>
  <c r="E478" i="15"/>
  <c r="E477" i="15"/>
  <c r="E476" i="15"/>
  <c r="E475" i="15"/>
  <c r="E474" i="15"/>
  <c r="E473" i="15"/>
  <c r="E472" i="15"/>
  <c r="E471" i="15"/>
  <c r="E470" i="15"/>
  <c r="E469" i="15"/>
  <c r="E468" i="15"/>
  <c r="E467" i="15"/>
  <c r="E466" i="15"/>
  <c r="E465" i="15"/>
  <c r="E464" i="15"/>
  <c r="E463" i="15"/>
  <c r="E462" i="15"/>
  <c r="E461" i="15"/>
  <c r="E460" i="15"/>
  <c r="E459" i="15"/>
  <c r="E458" i="15"/>
  <c r="E457" i="15"/>
  <c r="E456" i="15"/>
  <c r="E455" i="15"/>
  <c r="E454" i="15"/>
  <c r="E453" i="15"/>
  <c r="E452" i="15"/>
  <c r="E451" i="15"/>
  <c r="E450" i="15"/>
  <c r="E449" i="15"/>
  <c r="E448" i="15"/>
  <c r="E447" i="15"/>
  <c r="E446" i="15"/>
  <c r="E445" i="15"/>
  <c r="E444" i="15"/>
  <c r="E443" i="15"/>
  <c r="E442" i="15"/>
  <c r="E441" i="15"/>
  <c r="E440" i="15"/>
  <c r="E439" i="15"/>
  <c r="E438" i="15"/>
  <c r="E437" i="15"/>
  <c r="E436" i="15"/>
  <c r="E435" i="15"/>
  <c r="E434" i="15"/>
  <c r="E433" i="15"/>
  <c r="E432" i="15"/>
  <c r="E431" i="15"/>
  <c r="E430" i="15"/>
  <c r="E429" i="15"/>
  <c r="E428" i="15"/>
  <c r="E427" i="15"/>
  <c r="E426" i="15"/>
  <c r="E425" i="15"/>
  <c r="E424" i="15"/>
  <c r="E423" i="15"/>
  <c r="E422" i="15"/>
  <c r="E421" i="15"/>
  <c r="E420" i="15"/>
  <c r="E419" i="15"/>
  <c r="E418" i="15"/>
  <c r="E417" i="15"/>
  <c r="E416" i="15"/>
  <c r="E415" i="15"/>
  <c r="E414" i="15"/>
  <c r="E413" i="15"/>
  <c r="E412" i="15"/>
  <c r="E411" i="15"/>
  <c r="E410" i="15"/>
  <c r="E409" i="15"/>
  <c r="E408" i="15"/>
  <c r="E407" i="15"/>
  <c r="E406" i="15"/>
  <c r="E405" i="15"/>
  <c r="E404" i="15"/>
  <c r="E403" i="15"/>
  <c r="E402" i="15"/>
  <c r="E401" i="15"/>
  <c r="E400" i="15"/>
  <c r="E399" i="15"/>
  <c r="E398" i="15"/>
  <c r="E397" i="15"/>
  <c r="E396" i="15"/>
  <c r="E395" i="15"/>
  <c r="E394" i="15"/>
  <c r="E393" i="15"/>
  <c r="E392" i="15"/>
  <c r="E391" i="15"/>
  <c r="E390" i="15"/>
  <c r="E389" i="15"/>
  <c r="E388" i="15"/>
  <c r="E387" i="15"/>
  <c r="E386" i="15"/>
  <c r="E385" i="15"/>
  <c r="E384" i="15"/>
  <c r="E383" i="15"/>
  <c r="E382" i="15"/>
  <c r="E381" i="15"/>
  <c r="E380" i="15"/>
  <c r="E379" i="15"/>
  <c r="E378" i="15"/>
  <c r="E377" i="15"/>
  <c r="E376" i="15"/>
  <c r="E375" i="15"/>
  <c r="E374" i="15"/>
  <c r="E373" i="15"/>
  <c r="E372" i="15"/>
  <c r="E371" i="15"/>
  <c r="E370" i="15"/>
  <c r="E369" i="15"/>
  <c r="E368" i="15"/>
  <c r="E367" i="15"/>
  <c r="E366" i="15"/>
  <c r="E365" i="15"/>
  <c r="E364" i="15"/>
  <c r="E363" i="15"/>
  <c r="E362" i="15"/>
  <c r="E361" i="15"/>
  <c r="E360" i="15"/>
  <c r="E359" i="15"/>
  <c r="E358" i="15"/>
  <c r="E357" i="15"/>
  <c r="E356" i="15"/>
  <c r="E355" i="15"/>
  <c r="E354" i="15"/>
  <c r="E353" i="15"/>
  <c r="E352" i="15"/>
  <c r="E351" i="15"/>
  <c r="E350" i="15"/>
  <c r="E349" i="15"/>
  <c r="E348" i="15"/>
  <c r="E347" i="15"/>
  <c r="E346" i="15"/>
  <c r="E345" i="15"/>
  <c r="E344" i="15"/>
  <c r="E343" i="15"/>
  <c r="E342" i="15"/>
  <c r="E341" i="15"/>
  <c r="E340" i="15"/>
  <c r="E339" i="15"/>
  <c r="E338" i="15"/>
  <c r="E337" i="15"/>
  <c r="E336" i="15"/>
  <c r="E335" i="15"/>
  <c r="E334" i="15"/>
  <c r="E333" i="15"/>
  <c r="E332" i="15"/>
  <c r="E331" i="15"/>
  <c r="E330" i="15"/>
  <c r="E329" i="15"/>
  <c r="E328" i="15"/>
  <c r="E327" i="15"/>
  <c r="E326" i="15"/>
  <c r="E325" i="15"/>
  <c r="E324" i="15"/>
  <c r="E323" i="15"/>
  <c r="E322" i="15"/>
  <c r="E321" i="15"/>
  <c r="E320" i="15"/>
  <c r="E319" i="15"/>
  <c r="E318" i="15"/>
  <c r="E317" i="15"/>
  <c r="E316" i="15"/>
  <c r="E315" i="15"/>
  <c r="E314" i="15"/>
  <c r="E313" i="15"/>
  <c r="E312" i="15"/>
  <c r="E311" i="15"/>
  <c r="E310" i="15"/>
  <c r="E309" i="15"/>
  <c r="E308" i="15"/>
  <c r="E307" i="15"/>
  <c r="E306" i="15"/>
  <c r="E305" i="15"/>
  <c r="E304" i="15"/>
  <c r="E303" i="15"/>
  <c r="E302" i="15"/>
  <c r="E301" i="15"/>
  <c r="E300" i="15"/>
  <c r="E299" i="15"/>
  <c r="E298" i="15"/>
  <c r="E297" i="15"/>
  <c r="E296" i="15"/>
  <c r="E295" i="15"/>
  <c r="E294" i="15"/>
  <c r="E293" i="15"/>
  <c r="E292" i="15"/>
  <c r="E291" i="15"/>
  <c r="E290" i="15"/>
  <c r="E289" i="15"/>
  <c r="E288" i="15"/>
  <c r="E287" i="15"/>
  <c r="E286" i="15"/>
  <c r="E285" i="15"/>
  <c r="E284" i="15"/>
  <c r="E283" i="15"/>
  <c r="E282" i="15"/>
  <c r="E281" i="15"/>
  <c r="E280" i="15"/>
  <c r="E279" i="15"/>
  <c r="E278" i="15"/>
  <c r="E277" i="15"/>
  <c r="E276" i="15"/>
  <c r="E275" i="15"/>
  <c r="E274" i="15"/>
  <c r="E273" i="15"/>
  <c r="E272" i="15"/>
  <c r="E271" i="15"/>
  <c r="E270" i="15"/>
  <c r="E269" i="15"/>
  <c r="E268" i="15"/>
  <c r="E267" i="15"/>
  <c r="E266" i="15"/>
  <c r="E265" i="15"/>
  <c r="E264" i="15"/>
  <c r="E263" i="15"/>
  <c r="E262" i="15"/>
  <c r="E261" i="15"/>
  <c r="E260" i="15"/>
  <c r="E259" i="15"/>
  <c r="E258" i="15"/>
  <c r="E257" i="15"/>
  <c r="E256" i="15"/>
  <c r="E255" i="15"/>
  <c r="E254" i="15"/>
  <c r="E253" i="15"/>
  <c r="E252" i="15"/>
  <c r="E251" i="15"/>
  <c r="E250" i="15"/>
  <c r="E249" i="15"/>
  <c r="E248" i="15"/>
  <c r="E247" i="15"/>
  <c r="E246" i="15"/>
  <c r="E245" i="15"/>
  <c r="E244" i="15"/>
  <c r="E243" i="15"/>
  <c r="E242" i="15"/>
  <c r="E241" i="15"/>
  <c r="E240" i="15"/>
  <c r="E239" i="15"/>
  <c r="E238" i="15"/>
  <c r="E237" i="15"/>
  <c r="E236" i="15"/>
  <c r="E235" i="15"/>
  <c r="E234" i="15"/>
  <c r="E233" i="15"/>
  <c r="E232" i="15"/>
  <c r="E231" i="15"/>
  <c r="E230" i="15"/>
  <c r="E229" i="15"/>
  <c r="E228" i="15"/>
  <c r="E227" i="15"/>
  <c r="E226" i="15"/>
  <c r="E225" i="15"/>
  <c r="E224" i="15"/>
  <c r="E223" i="15"/>
  <c r="E222" i="15"/>
  <c r="E221" i="15"/>
  <c r="E220" i="15"/>
  <c r="E219" i="15"/>
  <c r="E218" i="15"/>
  <c r="E217" i="15"/>
  <c r="E216" i="15"/>
  <c r="E215" i="15"/>
  <c r="E214" i="15"/>
  <c r="E213" i="15"/>
  <c r="E212" i="15"/>
  <c r="E211" i="15"/>
  <c r="E210" i="15"/>
  <c r="E209" i="15"/>
  <c r="E208" i="15"/>
  <c r="E207" i="15"/>
  <c r="E206" i="15"/>
  <c r="E205" i="15"/>
  <c r="E204" i="15"/>
  <c r="E203" i="15"/>
  <c r="E202" i="15"/>
  <c r="E201" i="15"/>
  <c r="E200" i="15"/>
  <c r="E199" i="15"/>
  <c r="E198" i="15"/>
  <c r="E197" i="15"/>
  <c r="E196" i="15"/>
  <c r="E195" i="15"/>
  <c r="E194" i="15"/>
  <c r="E193" i="15"/>
  <c r="E192" i="15"/>
  <c r="E191" i="15"/>
  <c r="E190" i="15"/>
  <c r="E189" i="15"/>
  <c r="E188" i="15"/>
  <c r="E187" i="15"/>
  <c r="E186" i="15"/>
  <c r="E185" i="15"/>
  <c r="E184" i="15"/>
  <c r="E183" i="15"/>
  <c r="E182" i="15"/>
  <c r="E181" i="15"/>
  <c r="E180" i="15"/>
  <c r="E179" i="15"/>
  <c r="E178" i="15"/>
  <c r="E177" i="15"/>
  <c r="E176" i="15"/>
  <c r="E175" i="15"/>
  <c r="E174" i="15"/>
  <c r="E173" i="15"/>
  <c r="E172" i="15"/>
  <c r="E171" i="15"/>
  <c r="E170" i="15"/>
  <c r="E169" i="15"/>
  <c r="E168" i="15"/>
  <c r="E167" i="15"/>
  <c r="E166" i="15"/>
  <c r="E165" i="15"/>
  <c r="E164" i="15"/>
  <c r="E163" i="15"/>
  <c r="E162" i="15"/>
  <c r="E161" i="15"/>
  <c r="E160" i="15"/>
  <c r="E159" i="15"/>
  <c r="E158" i="15"/>
  <c r="E157" i="15"/>
  <c r="E156" i="15"/>
  <c r="E155" i="15"/>
  <c r="E154" i="15"/>
  <c r="E153" i="15"/>
  <c r="E152" i="15"/>
  <c r="E151" i="15"/>
  <c r="E150" i="15"/>
  <c r="E149" i="15"/>
  <c r="E148" i="15"/>
  <c r="E147" i="15"/>
  <c r="E146" i="15"/>
  <c r="E145" i="15"/>
  <c r="E144" i="15"/>
  <c r="E143" i="15"/>
  <c r="E142" i="15"/>
  <c r="E141" i="15"/>
  <c r="E140" i="15"/>
  <c r="E139" i="15"/>
  <c r="E138" i="15"/>
  <c r="E137" i="15"/>
  <c r="E136" i="15"/>
  <c r="E135" i="15"/>
  <c r="E134" i="15"/>
  <c r="E133" i="15"/>
  <c r="E132" i="15"/>
  <c r="E131" i="15"/>
  <c r="E130" i="15"/>
  <c r="E129" i="15"/>
  <c r="E128" i="15"/>
  <c r="E127" i="15"/>
  <c r="E126" i="15"/>
  <c r="E125" i="15"/>
  <c r="E124" i="15"/>
  <c r="E123" i="15"/>
  <c r="E122" i="15"/>
  <c r="E121" i="15"/>
  <c r="E120" i="15"/>
  <c r="E119" i="15"/>
  <c r="E118" i="15"/>
  <c r="E117" i="15"/>
  <c r="E116" i="15"/>
  <c r="E115" i="15"/>
  <c r="E114" i="15"/>
  <c r="E113" i="15"/>
  <c r="E112" i="15"/>
  <c r="E111" i="15"/>
  <c r="E110" i="15"/>
  <c r="E109" i="15"/>
  <c r="E108" i="15"/>
  <c r="E107" i="15"/>
  <c r="E106" i="15"/>
  <c r="E105" i="15"/>
  <c r="E104" i="15"/>
  <c r="E103" i="15"/>
  <c r="E102" i="15"/>
  <c r="E101" i="15"/>
  <c r="E100" i="15"/>
  <c r="E99" i="15"/>
  <c r="E98" i="15"/>
  <c r="E97" i="15"/>
  <c r="E96" i="15"/>
  <c r="E95" i="15"/>
  <c r="E94" i="15"/>
  <c r="E93" i="15"/>
  <c r="E92" i="15"/>
  <c r="E91" i="15"/>
  <c r="E90" i="15"/>
  <c r="E89" i="15"/>
  <c r="E88" i="15"/>
  <c r="E87" i="15"/>
  <c r="E86" i="15"/>
  <c r="E85" i="15"/>
  <c r="E84" i="15"/>
  <c r="E83" i="15"/>
  <c r="E82" i="15"/>
  <c r="E81" i="15"/>
  <c r="E80" i="15"/>
  <c r="E79" i="15"/>
  <c r="E78" i="15"/>
  <c r="E77" i="15"/>
  <c r="E76" i="15"/>
  <c r="E75" i="15"/>
  <c r="E74" i="15"/>
  <c r="E73" i="15"/>
  <c r="E72" i="15"/>
  <c r="E71" i="15"/>
  <c r="E70" i="15"/>
  <c r="E69" i="15"/>
  <c r="E68" i="15"/>
  <c r="E67" i="15"/>
  <c r="E66" i="15"/>
  <c r="E65" i="15"/>
  <c r="E64" i="15"/>
  <c r="E63" i="15"/>
  <c r="E62" i="15"/>
  <c r="E61" i="15"/>
  <c r="E60" i="15"/>
  <c r="E59" i="15"/>
  <c r="E58" i="15"/>
  <c r="E57" i="15"/>
  <c r="E56" i="15"/>
  <c r="E55" i="15"/>
  <c r="E54" i="15"/>
  <c r="E53" i="15"/>
  <c r="E52" i="15"/>
  <c r="E51" i="15"/>
  <c r="E50" i="15"/>
  <c r="E49" i="15"/>
  <c r="E48" i="15"/>
  <c r="E47" i="15"/>
  <c r="E46" i="15"/>
  <c r="E45" i="15"/>
  <c r="E44" i="15"/>
  <c r="E43" i="15"/>
  <c r="E42" i="15"/>
  <c r="E41" i="15"/>
  <c r="E40" i="15"/>
  <c r="E39" i="15"/>
  <c r="E38" i="15"/>
  <c r="E37" i="15"/>
  <c r="E36" i="15"/>
  <c r="E35" i="15"/>
  <c r="E34" i="15"/>
  <c r="E33" i="15"/>
  <c r="E32" i="15"/>
  <c r="E31" i="15"/>
  <c r="Z27" i="13"/>
  <c r="AB31" i="13"/>
  <c r="AC31" i="13"/>
  <c r="AE31" i="13"/>
  <c r="AF31" i="13"/>
  <c r="AB32" i="13"/>
  <c r="AC32" i="13"/>
  <c r="AD32" i="13"/>
  <c r="AE32" i="13"/>
  <c r="AB33" i="13"/>
  <c r="AC33" i="13"/>
  <c r="AD33" i="13"/>
  <c r="AF33" i="13"/>
  <c r="AB34" i="13"/>
  <c r="AC34" i="13"/>
  <c r="AD34" i="13"/>
  <c r="AF34" i="13"/>
  <c r="AC35" i="13"/>
  <c r="AD35" i="13"/>
  <c r="AE35" i="13"/>
  <c r="AF35" i="13"/>
  <c r="AB36" i="13"/>
  <c r="AD36" i="13"/>
  <c r="AE36" i="13"/>
  <c r="AF36" i="13"/>
  <c r="AB37" i="13"/>
  <c r="AC37" i="13"/>
  <c r="AD37" i="13"/>
  <c r="AE37" i="13"/>
  <c r="AB38" i="13"/>
  <c r="AC38" i="13"/>
  <c r="AD38" i="13"/>
  <c r="AF38" i="13"/>
  <c r="AB39" i="13"/>
  <c r="AC39" i="13"/>
  <c r="AD39" i="13"/>
  <c r="AE39" i="13"/>
  <c r="AB40" i="13"/>
  <c r="AC40" i="13"/>
  <c r="AD40" i="13"/>
  <c r="AF40" i="13"/>
  <c r="AB41" i="13"/>
  <c r="AC41" i="13"/>
  <c r="AD41" i="13"/>
  <c r="AE41" i="13"/>
  <c r="AB42" i="13"/>
  <c r="AC42" i="13"/>
  <c r="AD42" i="13"/>
  <c r="AE42" i="13"/>
  <c r="AB43" i="13"/>
  <c r="AC43" i="13"/>
  <c r="AE43" i="13"/>
  <c r="AF43" i="13"/>
  <c r="AB44" i="13"/>
  <c r="AC44" i="13"/>
  <c r="AE44" i="13"/>
  <c r="AF44" i="13"/>
  <c r="AB45" i="13"/>
  <c r="AC45" i="13"/>
  <c r="AE45" i="13"/>
  <c r="AF45" i="13"/>
  <c r="AC46" i="13"/>
  <c r="AD46" i="13"/>
  <c r="AE46" i="13"/>
  <c r="AF46" i="13"/>
  <c r="AB47" i="13"/>
  <c r="AC47" i="13"/>
  <c r="AD47" i="13"/>
  <c r="AF47" i="13"/>
  <c r="AB48" i="13"/>
  <c r="AD48" i="13"/>
  <c r="AE48" i="13"/>
  <c r="AF48" i="13"/>
  <c r="AC49" i="13"/>
  <c r="AD49" i="13"/>
  <c r="AE49" i="13"/>
  <c r="AF49" i="13"/>
  <c r="AC50" i="13"/>
  <c r="AD50" i="13"/>
  <c r="AE50" i="13"/>
  <c r="AF50" i="13"/>
  <c r="AC51" i="13"/>
  <c r="AD51" i="13"/>
  <c r="AE51" i="13"/>
  <c r="AF51" i="13"/>
  <c r="AB52" i="13"/>
  <c r="AC52" i="13"/>
  <c r="AD52" i="13"/>
  <c r="AF52" i="13"/>
  <c r="AB53" i="13"/>
  <c r="AC53" i="13"/>
  <c r="AE53" i="13"/>
  <c r="AF53" i="13"/>
  <c r="AB54" i="13"/>
  <c r="AC54" i="13"/>
  <c r="AE54" i="13"/>
  <c r="AF54" i="13"/>
  <c r="AB55" i="13"/>
  <c r="AC55" i="13"/>
  <c r="AD55" i="13"/>
  <c r="AF55" i="13"/>
  <c r="AB56" i="13"/>
  <c r="AC56" i="13"/>
  <c r="AE56" i="13"/>
  <c r="AF56" i="13"/>
  <c r="AB57" i="13"/>
  <c r="AC57" i="13"/>
  <c r="AD57" i="13"/>
  <c r="AF57" i="13"/>
  <c r="AB58" i="13"/>
  <c r="AC58" i="13"/>
  <c r="AE58" i="13"/>
  <c r="AF58" i="13"/>
  <c r="AB59" i="13"/>
  <c r="AD59" i="13"/>
  <c r="AE59" i="13"/>
  <c r="AF59" i="13"/>
  <c r="AC60" i="13"/>
  <c r="AD60" i="13"/>
  <c r="AE60" i="13"/>
  <c r="AF60" i="13"/>
  <c r="AC61" i="13"/>
  <c r="AD61" i="13"/>
  <c r="AE61" i="13"/>
  <c r="AF61" i="13"/>
  <c r="AB62" i="13"/>
  <c r="AD62" i="13"/>
  <c r="AE62" i="13"/>
  <c r="AF62" i="13"/>
  <c r="AB63" i="13"/>
  <c r="AC63" i="13"/>
  <c r="AD63" i="13"/>
  <c r="AF63" i="13"/>
  <c r="AC64" i="13"/>
  <c r="AD64" i="13"/>
  <c r="AE64" i="13"/>
  <c r="AF64" i="13"/>
  <c r="AB65" i="13"/>
  <c r="AD65" i="13"/>
  <c r="AE65" i="13"/>
  <c r="AF65" i="13"/>
  <c r="AC66" i="13"/>
  <c r="AD66" i="13"/>
  <c r="AE66" i="13"/>
  <c r="AF66" i="13"/>
  <c r="AB67" i="13"/>
  <c r="AC67" i="13"/>
  <c r="AE67" i="13"/>
  <c r="AF67" i="13"/>
  <c r="AB68" i="13"/>
  <c r="AC68" i="13"/>
  <c r="AD68" i="13"/>
  <c r="AF68" i="13"/>
  <c r="AB69" i="13"/>
  <c r="AC69" i="13"/>
  <c r="AD69" i="13"/>
  <c r="AF69" i="13"/>
  <c r="AB70" i="13"/>
  <c r="AC70" i="13"/>
  <c r="AE70" i="13"/>
  <c r="AF70" i="13"/>
  <c r="AC71" i="13"/>
  <c r="AD71" i="13"/>
  <c r="AE71" i="13"/>
  <c r="AF71" i="13"/>
  <c r="AB72" i="13"/>
  <c r="AC72" i="13"/>
  <c r="AD72" i="13"/>
  <c r="AF72" i="13"/>
  <c r="AC73" i="13"/>
  <c r="AD73" i="13"/>
  <c r="AE73" i="13"/>
  <c r="AF73" i="13"/>
  <c r="AB74" i="13"/>
  <c r="AC74" i="13"/>
  <c r="AE74" i="13"/>
  <c r="AF74" i="13"/>
  <c r="AC75" i="13"/>
  <c r="AD75" i="13"/>
  <c r="AE75" i="13"/>
  <c r="AF75" i="13"/>
  <c r="AB76" i="13"/>
  <c r="AC76" i="13"/>
  <c r="AE76" i="13"/>
  <c r="AF76" i="13"/>
  <c r="AC77" i="13"/>
  <c r="AD77" i="13"/>
  <c r="AE77" i="13"/>
  <c r="AF77" i="13"/>
  <c r="AC78" i="13"/>
  <c r="AD78" i="13"/>
  <c r="AE78" i="13"/>
  <c r="AF78" i="13"/>
  <c r="AC79" i="13"/>
  <c r="AD79" i="13"/>
  <c r="AE79" i="13"/>
  <c r="AF79" i="13"/>
  <c r="AB80" i="13"/>
  <c r="AC80" i="13"/>
  <c r="AE80" i="13"/>
  <c r="AF80" i="13"/>
  <c r="AB81" i="13"/>
  <c r="AD81" i="13"/>
  <c r="AE81" i="13"/>
  <c r="AF81" i="13"/>
  <c r="AC82" i="13"/>
  <c r="AD82" i="13"/>
  <c r="AE82" i="13"/>
  <c r="AF82" i="13"/>
  <c r="AC83" i="13"/>
  <c r="AD83" i="13"/>
  <c r="AE83" i="13"/>
  <c r="AF83" i="13"/>
  <c r="AB84" i="13"/>
  <c r="AC84" i="13"/>
  <c r="AD84" i="13"/>
  <c r="AE84" i="13"/>
  <c r="AB85" i="13"/>
  <c r="AC85" i="13"/>
  <c r="AD85" i="13"/>
  <c r="AE85" i="13"/>
  <c r="AB86" i="13"/>
  <c r="AD86" i="13"/>
  <c r="AE86" i="13"/>
  <c r="AF86" i="13"/>
  <c r="AB87" i="13"/>
  <c r="AC87" i="13"/>
  <c r="AE87" i="13"/>
  <c r="AF87" i="13"/>
  <c r="AB88" i="13"/>
  <c r="AD88" i="13"/>
  <c r="AE88" i="13"/>
  <c r="AF88" i="13"/>
  <c r="AB89" i="13"/>
  <c r="AC89" i="13"/>
  <c r="AD89" i="13"/>
  <c r="AF89" i="13"/>
  <c r="AC90" i="13"/>
  <c r="AD90" i="13"/>
  <c r="AE90" i="13"/>
  <c r="AF90" i="13"/>
  <c r="AC91" i="13"/>
  <c r="AD91" i="13"/>
  <c r="AE91" i="13"/>
  <c r="AF91" i="13"/>
  <c r="AC92" i="13"/>
  <c r="AD92" i="13"/>
  <c r="AE92" i="13"/>
  <c r="AF92" i="13"/>
  <c r="AB93" i="13"/>
  <c r="AC93" i="13"/>
  <c r="AD93" i="13"/>
  <c r="AF93" i="13"/>
  <c r="AC94" i="13"/>
  <c r="AD94" i="13"/>
  <c r="AE94" i="13"/>
  <c r="AF94" i="13"/>
  <c r="AB95" i="13"/>
  <c r="AC95" i="13"/>
  <c r="AD95" i="13"/>
  <c r="AF95" i="13"/>
  <c r="AB96" i="13"/>
  <c r="AC96" i="13"/>
  <c r="AD96" i="13"/>
  <c r="AE96" i="13"/>
  <c r="AB97" i="13"/>
  <c r="AC97" i="13"/>
  <c r="AD97" i="13"/>
  <c r="AF97" i="13"/>
  <c r="AB98" i="13"/>
  <c r="AC98" i="13"/>
  <c r="AD98" i="13"/>
  <c r="AE98" i="13"/>
  <c r="AB99" i="13"/>
  <c r="AC99" i="13"/>
  <c r="AD99" i="13"/>
  <c r="AE99" i="13"/>
  <c r="AB100" i="13"/>
  <c r="AC100" i="13"/>
  <c r="AD100" i="13"/>
  <c r="AE100" i="13"/>
  <c r="AB101" i="13"/>
  <c r="AD101" i="13"/>
  <c r="AE101" i="13"/>
  <c r="AF101" i="13"/>
  <c r="AB102" i="13"/>
  <c r="AC102" i="13"/>
  <c r="AD102" i="13"/>
  <c r="AE102" i="13"/>
  <c r="AC103" i="13"/>
  <c r="AD103" i="13"/>
  <c r="AE103" i="13"/>
  <c r="AF103" i="13"/>
  <c r="AC104" i="13"/>
  <c r="AD104" i="13"/>
  <c r="AE104" i="13"/>
  <c r="AF104" i="13"/>
  <c r="AC105" i="13"/>
  <c r="AD105" i="13"/>
  <c r="AE105" i="13"/>
  <c r="AF105" i="13"/>
  <c r="AC106" i="13"/>
  <c r="AD106" i="13"/>
  <c r="AE106" i="13"/>
  <c r="AF106" i="13"/>
  <c r="AC107" i="13"/>
  <c r="AD107" i="13"/>
  <c r="AE107" i="13"/>
  <c r="AF107" i="13"/>
  <c r="AB108" i="13"/>
  <c r="AD108" i="13"/>
  <c r="AE108" i="13"/>
  <c r="AF108" i="13"/>
  <c r="AB109" i="13"/>
  <c r="AC109" i="13"/>
  <c r="AD109" i="13"/>
  <c r="AF109" i="13"/>
  <c r="AB110" i="13"/>
  <c r="AC110" i="13"/>
  <c r="AD110" i="13"/>
  <c r="AF110" i="13"/>
  <c r="AB111" i="13"/>
  <c r="AD111" i="13"/>
  <c r="AE111" i="13"/>
  <c r="AF111" i="13"/>
  <c r="AF30" i="13"/>
  <c r="AE30" i="13"/>
  <c r="AD30" i="13"/>
  <c r="AB30" i="13"/>
  <c r="E1013" i="13"/>
  <c r="E1012" i="13"/>
  <c r="E1011" i="13"/>
  <c r="E1010" i="13"/>
  <c r="E1009" i="13"/>
  <c r="E1008" i="13"/>
  <c r="E1007" i="13"/>
  <c r="E1006" i="13"/>
  <c r="E1005" i="13"/>
  <c r="E1004" i="13"/>
  <c r="E1003" i="13"/>
  <c r="E1002" i="13"/>
  <c r="E1001" i="13"/>
  <c r="E1000" i="13"/>
  <c r="E999" i="13"/>
  <c r="E998" i="13"/>
  <c r="E997" i="13"/>
  <c r="E996" i="13"/>
  <c r="E995" i="13"/>
  <c r="E994" i="13"/>
  <c r="E993" i="13"/>
  <c r="E992" i="13"/>
  <c r="E991" i="13"/>
  <c r="E990" i="13"/>
  <c r="E989" i="13"/>
  <c r="E988" i="13"/>
  <c r="E987" i="13"/>
  <c r="E986" i="13"/>
  <c r="E985" i="13"/>
  <c r="E984" i="13"/>
  <c r="E983" i="13"/>
  <c r="E982" i="13"/>
  <c r="E981" i="13"/>
  <c r="E980" i="13"/>
  <c r="E979" i="13"/>
  <c r="E978" i="13"/>
  <c r="E977" i="13"/>
  <c r="E976" i="13"/>
  <c r="E975" i="13"/>
  <c r="E974" i="13"/>
  <c r="E973" i="13"/>
  <c r="E972" i="13"/>
  <c r="E971" i="13"/>
  <c r="E970" i="13"/>
  <c r="E969" i="13"/>
  <c r="E968" i="13"/>
  <c r="E967" i="13"/>
  <c r="E966" i="13"/>
  <c r="E965" i="13"/>
  <c r="E964" i="13"/>
  <c r="E963" i="13"/>
  <c r="E962" i="13"/>
  <c r="E961" i="13"/>
  <c r="E960" i="13"/>
  <c r="E959" i="13"/>
  <c r="E958" i="13"/>
  <c r="E957" i="13"/>
  <c r="E956" i="13"/>
  <c r="E955" i="13"/>
  <c r="E954" i="13"/>
  <c r="E953" i="13"/>
  <c r="E952" i="13"/>
  <c r="E951" i="13"/>
  <c r="E950" i="13"/>
  <c r="E949" i="13"/>
  <c r="E948" i="13"/>
  <c r="E947" i="13"/>
  <c r="E946" i="13"/>
  <c r="E945" i="13"/>
  <c r="E944" i="13"/>
  <c r="E943" i="13"/>
  <c r="E942" i="13"/>
  <c r="E941" i="13"/>
  <c r="E940" i="13"/>
  <c r="E939" i="13"/>
  <c r="E938" i="13"/>
  <c r="E937" i="13"/>
  <c r="E936" i="13"/>
  <c r="E935" i="13"/>
  <c r="E934" i="13"/>
  <c r="E933" i="13"/>
  <c r="E932" i="13"/>
  <c r="E931" i="13"/>
  <c r="E930" i="13"/>
  <c r="E929" i="13"/>
  <c r="E928" i="13"/>
  <c r="E927" i="13"/>
  <c r="E926" i="13"/>
  <c r="E925" i="13"/>
  <c r="E924" i="13"/>
  <c r="E923" i="13"/>
  <c r="E922" i="13"/>
  <c r="E921" i="13"/>
  <c r="E920" i="13"/>
  <c r="E919" i="13"/>
  <c r="E918" i="13"/>
  <c r="E917" i="13"/>
  <c r="E916" i="13"/>
  <c r="E915" i="13"/>
  <c r="E914" i="13"/>
  <c r="E913" i="13"/>
  <c r="E912" i="13"/>
  <c r="E911" i="13"/>
  <c r="E910" i="13"/>
  <c r="E909" i="13"/>
  <c r="E908" i="13"/>
  <c r="E907" i="13"/>
  <c r="E906" i="13"/>
  <c r="E905" i="13"/>
  <c r="E904" i="13"/>
  <c r="E903" i="13"/>
  <c r="E902" i="13"/>
  <c r="E901" i="13"/>
  <c r="E900" i="13"/>
  <c r="E899" i="13"/>
  <c r="E898" i="13"/>
  <c r="E897" i="13"/>
  <c r="E896" i="13"/>
  <c r="E895" i="13"/>
  <c r="E894" i="13"/>
  <c r="E893" i="13"/>
  <c r="E892" i="13"/>
  <c r="E891" i="13"/>
  <c r="E890" i="13"/>
  <c r="E889" i="13"/>
  <c r="E888" i="13"/>
  <c r="E887" i="13"/>
  <c r="E886" i="13"/>
  <c r="E885" i="13"/>
  <c r="E884" i="13"/>
  <c r="E883" i="13"/>
  <c r="E882" i="13"/>
  <c r="E881" i="13"/>
  <c r="E880" i="13"/>
  <c r="E879" i="13"/>
  <c r="E878" i="13"/>
  <c r="E877" i="13"/>
  <c r="E876" i="13"/>
  <c r="E875" i="13"/>
  <c r="E874" i="13"/>
  <c r="E873" i="13"/>
  <c r="E872" i="13"/>
  <c r="E871" i="13"/>
  <c r="E870" i="13"/>
  <c r="E869" i="13"/>
  <c r="E868" i="13"/>
  <c r="E867" i="13"/>
  <c r="E866" i="13"/>
  <c r="E865" i="13"/>
  <c r="E864" i="13"/>
  <c r="E863" i="13"/>
  <c r="E862" i="13"/>
  <c r="E861" i="13"/>
  <c r="E860" i="13"/>
  <c r="E859" i="13"/>
  <c r="E858" i="13"/>
  <c r="E857" i="13"/>
  <c r="E856" i="13"/>
  <c r="E855" i="13"/>
  <c r="E854" i="13"/>
  <c r="E853" i="13"/>
  <c r="E852" i="13"/>
  <c r="E851" i="13"/>
  <c r="E850" i="13"/>
  <c r="E849" i="13"/>
  <c r="E848" i="13"/>
  <c r="E847" i="13"/>
  <c r="E846" i="13"/>
  <c r="E845" i="13"/>
  <c r="E844" i="13"/>
  <c r="E843" i="13"/>
  <c r="E842" i="13"/>
  <c r="E841" i="13"/>
  <c r="E840" i="13"/>
  <c r="E839" i="13"/>
  <c r="E838" i="13"/>
  <c r="E837" i="13"/>
  <c r="E836" i="13"/>
  <c r="E835" i="13"/>
  <c r="E834" i="13"/>
  <c r="E833" i="13"/>
  <c r="E832" i="13"/>
  <c r="E831" i="13"/>
  <c r="E830" i="13"/>
  <c r="E829" i="13"/>
  <c r="E828" i="13"/>
  <c r="E827" i="13"/>
  <c r="E826" i="13"/>
  <c r="E825" i="13"/>
  <c r="E824" i="13"/>
  <c r="E823" i="13"/>
  <c r="E822" i="13"/>
  <c r="E821" i="13"/>
  <c r="E820" i="13"/>
  <c r="E819" i="13"/>
  <c r="E818" i="13"/>
  <c r="E817" i="13"/>
  <c r="E816" i="13"/>
  <c r="E815" i="13"/>
  <c r="E814" i="13"/>
  <c r="E813" i="13"/>
  <c r="E812" i="13"/>
  <c r="E811" i="13"/>
  <c r="E810" i="13"/>
  <c r="E809" i="13"/>
  <c r="E808" i="13"/>
  <c r="E807" i="13"/>
  <c r="E806" i="13"/>
  <c r="E805" i="13"/>
  <c r="E804" i="13"/>
  <c r="E803" i="13"/>
  <c r="E802" i="13"/>
  <c r="E801" i="13"/>
  <c r="E800" i="13"/>
  <c r="E799" i="13"/>
  <c r="E798" i="13"/>
  <c r="E797" i="13"/>
  <c r="E796" i="13"/>
  <c r="E795" i="13"/>
  <c r="E794" i="13"/>
  <c r="E793" i="13"/>
  <c r="E792" i="13"/>
  <c r="E791" i="13"/>
  <c r="E790" i="13"/>
  <c r="E789" i="13"/>
  <c r="E788" i="13"/>
  <c r="E787" i="13"/>
  <c r="E786" i="13"/>
  <c r="E785" i="13"/>
  <c r="E784" i="13"/>
  <c r="E783" i="13"/>
  <c r="E782" i="13"/>
  <c r="E781" i="13"/>
  <c r="E780" i="13"/>
  <c r="E779" i="13"/>
  <c r="E778" i="13"/>
  <c r="E777" i="13"/>
  <c r="E776" i="13"/>
  <c r="E775" i="13"/>
  <c r="E774" i="13"/>
  <c r="E773" i="13"/>
  <c r="E772" i="13"/>
  <c r="E771" i="13"/>
  <c r="E770" i="13"/>
  <c r="E769" i="13"/>
  <c r="E768" i="13"/>
  <c r="E767" i="13"/>
  <c r="E766" i="13"/>
  <c r="E765" i="13"/>
  <c r="E764" i="13"/>
  <c r="E763" i="13"/>
  <c r="E762" i="13"/>
  <c r="E761" i="13"/>
  <c r="E760" i="13"/>
  <c r="E759" i="13"/>
  <c r="E758" i="13"/>
  <c r="E757" i="13"/>
  <c r="E756" i="13"/>
  <c r="E755" i="13"/>
  <c r="E754" i="13"/>
  <c r="E753" i="13"/>
  <c r="E752" i="13"/>
  <c r="E751" i="13"/>
  <c r="E750" i="13"/>
  <c r="E749" i="13"/>
  <c r="E748" i="13"/>
  <c r="E747" i="13"/>
  <c r="E746" i="13"/>
  <c r="E745" i="13"/>
  <c r="E744" i="13"/>
  <c r="E743" i="13"/>
  <c r="E742" i="13"/>
  <c r="E741" i="13"/>
  <c r="E740" i="13"/>
  <c r="E739" i="13"/>
  <c r="E738" i="13"/>
  <c r="E737" i="13"/>
  <c r="E736" i="13"/>
  <c r="E735" i="13"/>
  <c r="E734" i="13"/>
  <c r="E733" i="13"/>
  <c r="E732" i="13"/>
  <c r="E731" i="13"/>
  <c r="E730" i="13"/>
  <c r="E729" i="13"/>
  <c r="E728" i="13"/>
  <c r="E727" i="13"/>
  <c r="E726" i="13"/>
  <c r="E725" i="13"/>
  <c r="E724" i="13"/>
  <c r="E723" i="13"/>
  <c r="E722" i="13"/>
  <c r="E721" i="13"/>
  <c r="E720" i="13"/>
  <c r="E719" i="13"/>
  <c r="E718" i="13"/>
  <c r="E717" i="13"/>
  <c r="E716" i="13"/>
  <c r="E715" i="13"/>
  <c r="E714" i="13"/>
  <c r="E713" i="13"/>
  <c r="E712" i="13"/>
  <c r="E711" i="13"/>
  <c r="E710" i="13"/>
  <c r="E709" i="13"/>
  <c r="E708" i="13"/>
  <c r="E707" i="13"/>
  <c r="E706" i="13"/>
  <c r="E705" i="13"/>
  <c r="E704" i="13"/>
  <c r="E703" i="13"/>
  <c r="E702" i="13"/>
  <c r="E701" i="13"/>
  <c r="E700" i="13"/>
  <c r="E699" i="13"/>
  <c r="E698" i="13"/>
  <c r="E697" i="13"/>
  <c r="E696" i="13"/>
  <c r="E695" i="13"/>
  <c r="E694" i="13"/>
  <c r="E693" i="13"/>
  <c r="E692" i="13"/>
  <c r="E691" i="13"/>
  <c r="E690" i="13"/>
  <c r="E689" i="13"/>
  <c r="E688" i="13"/>
  <c r="E687" i="13"/>
  <c r="E686" i="13"/>
  <c r="E685" i="13"/>
  <c r="E684" i="13"/>
  <c r="E683" i="13"/>
  <c r="E682" i="13"/>
  <c r="E681" i="13"/>
  <c r="E680" i="13"/>
  <c r="E679" i="13"/>
  <c r="E678" i="13"/>
  <c r="E677" i="13"/>
  <c r="E676" i="13"/>
  <c r="E675" i="13"/>
  <c r="E674" i="13"/>
  <c r="E673" i="13"/>
  <c r="E672" i="13"/>
  <c r="E671" i="13"/>
  <c r="E670" i="13"/>
  <c r="E669" i="13"/>
  <c r="E668" i="13"/>
  <c r="E667" i="13"/>
  <c r="E666" i="13"/>
  <c r="E665" i="13"/>
  <c r="E664" i="13"/>
  <c r="E663" i="13"/>
  <c r="E662" i="13"/>
  <c r="E661" i="13"/>
  <c r="E660" i="13"/>
  <c r="E659" i="13"/>
  <c r="E658" i="13"/>
  <c r="E657" i="13"/>
  <c r="E656" i="13"/>
  <c r="E655" i="13"/>
  <c r="E654" i="13"/>
  <c r="E653" i="13"/>
  <c r="E652" i="13"/>
  <c r="E651" i="13"/>
  <c r="E650" i="13"/>
  <c r="E649" i="13"/>
  <c r="E648" i="13"/>
  <c r="E647" i="13"/>
  <c r="E646" i="13"/>
  <c r="E645" i="13"/>
  <c r="E644" i="13"/>
  <c r="E643" i="13"/>
  <c r="E642" i="13"/>
  <c r="E641" i="13"/>
  <c r="E640" i="13"/>
  <c r="E639" i="13"/>
  <c r="E638" i="13"/>
  <c r="E637" i="13"/>
  <c r="E636" i="13"/>
  <c r="E635" i="13"/>
  <c r="E634" i="13"/>
  <c r="E633" i="13"/>
  <c r="E632" i="13"/>
  <c r="E631" i="13"/>
  <c r="E630" i="13"/>
  <c r="E629" i="13"/>
  <c r="E628" i="13"/>
  <c r="E627" i="13"/>
  <c r="E626" i="13"/>
  <c r="E625" i="13"/>
  <c r="E624" i="13"/>
  <c r="E623" i="13"/>
  <c r="E622" i="13"/>
  <c r="E621" i="13"/>
  <c r="E620" i="13"/>
  <c r="E619" i="13"/>
  <c r="E618" i="13"/>
  <c r="E617" i="13"/>
  <c r="E616" i="13"/>
  <c r="E615" i="13"/>
  <c r="E614" i="13"/>
  <c r="E613" i="13"/>
  <c r="E612" i="13"/>
  <c r="E611" i="13"/>
  <c r="E610" i="13"/>
  <c r="E609" i="13"/>
  <c r="E608" i="13"/>
  <c r="E607" i="13"/>
  <c r="E606" i="13"/>
  <c r="E605" i="13"/>
  <c r="E604" i="13"/>
  <c r="E603" i="13"/>
  <c r="E602" i="13"/>
  <c r="E601" i="13"/>
  <c r="E600" i="13"/>
  <c r="E599" i="13"/>
  <c r="E598" i="13"/>
  <c r="E597" i="13"/>
  <c r="E596" i="13"/>
  <c r="E595" i="13"/>
  <c r="E594" i="13"/>
  <c r="E593" i="13"/>
  <c r="E592" i="13"/>
  <c r="E591" i="13"/>
  <c r="E590" i="13"/>
  <c r="E589" i="13"/>
  <c r="E588" i="13"/>
  <c r="E587" i="13"/>
  <c r="E586" i="13"/>
  <c r="E585" i="13"/>
  <c r="E584" i="13"/>
  <c r="E583" i="13"/>
  <c r="E582" i="13"/>
  <c r="E581" i="13"/>
  <c r="E580" i="13"/>
  <c r="E579" i="13"/>
  <c r="E578" i="13"/>
  <c r="E577" i="13"/>
  <c r="E576" i="13"/>
  <c r="E575" i="13"/>
  <c r="E574" i="13"/>
  <c r="E573" i="13"/>
  <c r="E572" i="13"/>
  <c r="E571" i="13"/>
  <c r="E570" i="13"/>
  <c r="E569" i="13"/>
  <c r="E568" i="13"/>
  <c r="E567" i="13"/>
  <c r="E566" i="13"/>
  <c r="E565" i="13"/>
  <c r="E564" i="13"/>
  <c r="E563" i="13"/>
  <c r="E562" i="13"/>
  <c r="E561" i="13"/>
  <c r="E560" i="13"/>
  <c r="E559" i="13"/>
  <c r="E558" i="13"/>
  <c r="E557" i="13"/>
  <c r="E556" i="13"/>
  <c r="E555" i="13"/>
  <c r="E554" i="13"/>
  <c r="E553" i="13"/>
  <c r="E552" i="13"/>
  <c r="E551" i="13"/>
  <c r="E550" i="13"/>
  <c r="E549" i="13"/>
  <c r="E548" i="13"/>
  <c r="E547" i="13"/>
  <c r="E546" i="13"/>
  <c r="E545" i="13"/>
  <c r="E544" i="13"/>
  <c r="E543" i="13"/>
  <c r="E542" i="13"/>
  <c r="E541" i="13"/>
  <c r="E540" i="13"/>
  <c r="E539" i="13"/>
  <c r="E538" i="13"/>
  <c r="E537" i="13"/>
  <c r="E536" i="13"/>
  <c r="E535" i="13"/>
  <c r="E534" i="13"/>
  <c r="E533" i="13"/>
  <c r="E532" i="13"/>
  <c r="E531" i="13"/>
  <c r="E530" i="13"/>
  <c r="E529" i="13"/>
  <c r="E528" i="13"/>
  <c r="E527" i="13"/>
  <c r="E526" i="13"/>
  <c r="E525" i="13"/>
  <c r="E524" i="13"/>
  <c r="E523" i="13"/>
  <c r="E522" i="13"/>
  <c r="E521" i="13"/>
  <c r="E520" i="13"/>
  <c r="E519" i="13"/>
  <c r="E518" i="13"/>
  <c r="E517" i="13"/>
  <c r="E516" i="13"/>
  <c r="E515" i="13"/>
  <c r="E514" i="13"/>
  <c r="E513" i="13"/>
  <c r="E512" i="13"/>
  <c r="E511" i="13"/>
  <c r="E510" i="13"/>
  <c r="E509" i="13"/>
  <c r="E508" i="13"/>
  <c r="E507" i="13"/>
  <c r="E506" i="13"/>
  <c r="E505" i="13"/>
  <c r="E504" i="13"/>
  <c r="E503" i="13"/>
  <c r="E502" i="13"/>
  <c r="E501" i="13"/>
  <c r="E500" i="13"/>
  <c r="E499" i="13"/>
  <c r="E498" i="13"/>
  <c r="E497" i="13"/>
  <c r="E496" i="13"/>
  <c r="E495" i="13"/>
  <c r="E494" i="13"/>
  <c r="E493" i="13"/>
  <c r="E492" i="13"/>
  <c r="E491" i="13"/>
  <c r="E490" i="13"/>
  <c r="E489" i="13"/>
  <c r="E488" i="13"/>
  <c r="E487" i="13"/>
  <c r="E486" i="13"/>
  <c r="E485" i="13"/>
  <c r="E484" i="13"/>
  <c r="E483" i="13"/>
  <c r="E482" i="13"/>
  <c r="E481" i="13"/>
  <c r="E480" i="13"/>
  <c r="E479" i="13"/>
  <c r="E478" i="13"/>
  <c r="E477" i="13"/>
  <c r="E476" i="13"/>
  <c r="E475" i="13"/>
  <c r="E474" i="13"/>
  <c r="E473" i="13"/>
  <c r="E472" i="13"/>
  <c r="E471" i="13"/>
  <c r="E470" i="13"/>
  <c r="E469" i="13"/>
  <c r="E468" i="13"/>
  <c r="E467" i="13"/>
  <c r="E466" i="13"/>
  <c r="E465" i="13"/>
  <c r="E464" i="13"/>
  <c r="E463" i="13"/>
  <c r="E462" i="13"/>
  <c r="E461" i="13"/>
  <c r="E460" i="13"/>
  <c r="E459" i="13"/>
  <c r="E458" i="13"/>
  <c r="E457" i="13"/>
  <c r="E456" i="13"/>
  <c r="E455" i="13"/>
  <c r="E454" i="13"/>
  <c r="E453" i="13"/>
  <c r="E452" i="13"/>
  <c r="E451" i="13"/>
  <c r="E450" i="13"/>
  <c r="E449" i="13"/>
  <c r="E448" i="13"/>
  <c r="E447" i="13"/>
  <c r="E446" i="13"/>
  <c r="E445" i="13"/>
  <c r="E444" i="13"/>
  <c r="E443" i="13"/>
  <c r="E442" i="13"/>
  <c r="E441" i="13"/>
  <c r="E440" i="13"/>
  <c r="E439" i="13"/>
  <c r="E438" i="13"/>
  <c r="E437" i="13"/>
  <c r="E436" i="13"/>
  <c r="E435" i="13"/>
  <c r="E434" i="13"/>
  <c r="E433" i="13"/>
  <c r="E432" i="13"/>
  <c r="E431" i="13"/>
  <c r="E430" i="13"/>
  <c r="E429" i="13"/>
  <c r="E428" i="13"/>
  <c r="E427" i="13"/>
  <c r="E426" i="13"/>
  <c r="E425" i="13"/>
  <c r="E424" i="13"/>
  <c r="E423" i="13"/>
  <c r="E422" i="13"/>
  <c r="E421" i="13"/>
  <c r="E420" i="13"/>
  <c r="E419" i="13"/>
  <c r="E418" i="13"/>
  <c r="E417" i="13"/>
  <c r="E416" i="13"/>
  <c r="E415" i="13"/>
  <c r="E414" i="13"/>
  <c r="E413" i="13"/>
  <c r="E412" i="13"/>
  <c r="E411" i="13"/>
  <c r="E410" i="13"/>
  <c r="E409" i="13"/>
  <c r="E408" i="13"/>
  <c r="E407" i="13"/>
  <c r="E406" i="13"/>
  <c r="E405" i="13"/>
  <c r="E404" i="13"/>
  <c r="E403" i="13"/>
  <c r="E402" i="13"/>
  <c r="E401" i="13"/>
  <c r="E400" i="13"/>
  <c r="E399" i="13"/>
  <c r="E398" i="13"/>
  <c r="E397" i="13"/>
  <c r="E396" i="13"/>
  <c r="E395" i="13"/>
  <c r="E394" i="13"/>
  <c r="E393" i="13"/>
  <c r="E392" i="13"/>
  <c r="E391" i="13"/>
  <c r="E390" i="13"/>
  <c r="E389" i="13"/>
  <c r="E388" i="13"/>
  <c r="E387" i="13"/>
  <c r="E386" i="13"/>
  <c r="E385" i="13"/>
  <c r="E384" i="13"/>
  <c r="E383" i="13"/>
  <c r="E382" i="13"/>
  <c r="E381" i="13"/>
  <c r="E380" i="13"/>
  <c r="E379" i="13"/>
  <c r="E378" i="13"/>
  <c r="E377" i="13"/>
  <c r="E376" i="13"/>
  <c r="E375" i="13"/>
  <c r="E374" i="13"/>
  <c r="E373" i="13"/>
  <c r="E372" i="13"/>
  <c r="E371" i="13"/>
  <c r="E370" i="13"/>
  <c r="E369" i="13"/>
  <c r="E368" i="13"/>
  <c r="E367" i="13"/>
  <c r="E366" i="13"/>
  <c r="E365" i="13"/>
  <c r="E364" i="13"/>
  <c r="E363" i="13"/>
  <c r="E362" i="13"/>
  <c r="E361" i="13"/>
  <c r="E360" i="13"/>
  <c r="E359" i="13"/>
  <c r="E358" i="13"/>
  <c r="E357" i="13"/>
  <c r="E356" i="13"/>
  <c r="E355" i="13"/>
  <c r="E354" i="13"/>
  <c r="E353" i="13"/>
  <c r="E352" i="13"/>
  <c r="E351" i="13"/>
  <c r="E350" i="13"/>
  <c r="E349" i="13"/>
  <c r="E348" i="13"/>
  <c r="E347" i="13"/>
  <c r="E346" i="13"/>
  <c r="E345" i="13"/>
  <c r="E344" i="13"/>
  <c r="E343" i="13"/>
  <c r="E342" i="13"/>
  <c r="E341" i="13"/>
  <c r="E340" i="13"/>
  <c r="E339" i="13"/>
  <c r="E338" i="13"/>
  <c r="E337" i="13"/>
  <c r="E336" i="13"/>
  <c r="E335" i="13"/>
  <c r="E334" i="13"/>
  <c r="E333" i="13"/>
  <c r="E332" i="13"/>
  <c r="E331" i="13"/>
  <c r="E330" i="13"/>
  <c r="E329" i="13"/>
  <c r="E328" i="13"/>
  <c r="E327" i="13"/>
  <c r="E326" i="13"/>
  <c r="E325" i="13"/>
  <c r="E324" i="13"/>
  <c r="E323" i="13"/>
  <c r="E322" i="13"/>
  <c r="E321" i="13"/>
  <c r="E320" i="13"/>
  <c r="E319" i="13"/>
  <c r="E318" i="13"/>
  <c r="E317" i="13"/>
  <c r="E316" i="13"/>
  <c r="E315" i="13"/>
  <c r="E314" i="13"/>
  <c r="E313" i="13"/>
  <c r="E312" i="13"/>
  <c r="E311" i="13"/>
  <c r="E310" i="13"/>
  <c r="E309" i="13"/>
  <c r="E308" i="13"/>
  <c r="E307" i="13"/>
  <c r="E306" i="13"/>
  <c r="E305" i="13"/>
  <c r="E304" i="13"/>
  <c r="E303" i="13"/>
  <c r="E302" i="13"/>
  <c r="E301" i="13"/>
  <c r="E300" i="13"/>
  <c r="E299" i="13"/>
  <c r="E298" i="13"/>
  <c r="E297" i="13"/>
  <c r="E296" i="13"/>
  <c r="E295" i="13"/>
  <c r="E294" i="13"/>
  <c r="E293" i="13"/>
  <c r="E292" i="13"/>
  <c r="E291" i="13"/>
  <c r="E290" i="13"/>
  <c r="E289" i="13"/>
  <c r="E288" i="13"/>
  <c r="E287" i="13"/>
  <c r="E286" i="13"/>
  <c r="E285" i="13"/>
  <c r="E284" i="13"/>
  <c r="E283" i="13"/>
  <c r="E282" i="13"/>
  <c r="E281" i="13"/>
  <c r="E280" i="13"/>
  <c r="E279" i="13"/>
  <c r="E278" i="13"/>
  <c r="E277" i="13"/>
  <c r="E276" i="13"/>
  <c r="E275" i="13"/>
  <c r="E274" i="13"/>
  <c r="E273" i="13"/>
  <c r="E272" i="13"/>
  <c r="E271" i="13"/>
  <c r="E270" i="13"/>
  <c r="E269" i="13"/>
  <c r="E268" i="13"/>
  <c r="E267" i="13"/>
  <c r="E266" i="13"/>
  <c r="E265" i="13"/>
  <c r="E264" i="13"/>
  <c r="E263" i="13"/>
  <c r="E262" i="13"/>
  <c r="E261" i="13"/>
  <c r="E260" i="13"/>
  <c r="E259" i="13"/>
  <c r="E258" i="13"/>
  <c r="E257" i="13"/>
  <c r="E256" i="13"/>
  <c r="E255" i="13"/>
  <c r="E254" i="13"/>
  <c r="E253" i="13"/>
  <c r="E252" i="13"/>
  <c r="E251" i="13"/>
  <c r="E250" i="13"/>
  <c r="E249" i="13"/>
  <c r="E248" i="13"/>
  <c r="E247" i="13"/>
  <c r="E246" i="13"/>
  <c r="E245" i="13"/>
  <c r="E244" i="13"/>
  <c r="E243" i="13"/>
  <c r="E242" i="13"/>
  <c r="E241" i="13"/>
  <c r="E240" i="13"/>
  <c r="E239" i="13"/>
  <c r="E238" i="13"/>
  <c r="E237" i="13"/>
  <c r="E236" i="13"/>
  <c r="E235" i="13"/>
  <c r="E234" i="13"/>
  <c r="E233" i="13"/>
  <c r="E232" i="13"/>
  <c r="E231" i="13"/>
  <c r="E230" i="13"/>
  <c r="E229" i="13"/>
  <c r="E228" i="13"/>
  <c r="E227" i="13"/>
  <c r="E226" i="13"/>
  <c r="E225" i="13"/>
  <c r="E224" i="13"/>
  <c r="E223" i="13"/>
  <c r="E222" i="13"/>
  <c r="E221" i="13"/>
  <c r="E220" i="13"/>
  <c r="E219" i="13"/>
  <c r="E218" i="13"/>
  <c r="E217" i="13"/>
  <c r="E216" i="13"/>
  <c r="E215" i="13"/>
  <c r="E214" i="13"/>
  <c r="E213" i="13"/>
  <c r="E212" i="13"/>
  <c r="E211" i="13"/>
  <c r="E210" i="13"/>
  <c r="E209" i="13"/>
  <c r="E208" i="13"/>
  <c r="E207" i="13"/>
  <c r="E206" i="13"/>
  <c r="E205" i="13"/>
  <c r="E204" i="13"/>
  <c r="E203" i="13"/>
  <c r="E202" i="13"/>
  <c r="E201" i="13"/>
  <c r="E200" i="13"/>
  <c r="E199" i="13"/>
  <c r="E198" i="13"/>
  <c r="E197" i="13"/>
  <c r="E196" i="13"/>
  <c r="E195" i="13"/>
  <c r="E194" i="13"/>
  <c r="E193" i="13"/>
  <c r="E192" i="13"/>
  <c r="E191" i="13"/>
  <c r="E190" i="13"/>
  <c r="E189" i="13"/>
  <c r="E188" i="13"/>
  <c r="E187" i="13"/>
  <c r="E186" i="13"/>
  <c r="E185" i="13"/>
  <c r="E184" i="13"/>
  <c r="E183" i="13"/>
  <c r="E182" i="13"/>
  <c r="E181" i="13"/>
  <c r="E180" i="13"/>
  <c r="E179" i="13"/>
  <c r="E178" i="13"/>
  <c r="E177" i="13"/>
  <c r="E176" i="13"/>
  <c r="E175" i="13"/>
  <c r="E174" i="13"/>
  <c r="E173" i="13"/>
  <c r="E172" i="13"/>
  <c r="E171" i="13"/>
  <c r="E170" i="13"/>
  <c r="E169" i="13"/>
  <c r="E168" i="13"/>
  <c r="E167" i="13"/>
  <c r="E166" i="13"/>
  <c r="E165" i="13"/>
  <c r="E164" i="13"/>
  <c r="E163" i="13"/>
  <c r="E162" i="13"/>
  <c r="E161" i="13"/>
  <c r="E160" i="13"/>
  <c r="E159" i="13"/>
  <c r="E158" i="13"/>
  <c r="E157" i="13"/>
  <c r="E156" i="13"/>
  <c r="E155" i="13"/>
  <c r="E154" i="13"/>
  <c r="E153" i="13"/>
  <c r="E152" i="13"/>
  <c r="E151" i="13"/>
  <c r="E150" i="13"/>
  <c r="E149" i="13"/>
  <c r="E148" i="13"/>
  <c r="E147" i="13"/>
  <c r="E146" i="13"/>
  <c r="E145" i="13"/>
  <c r="E144" i="13"/>
  <c r="E143" i="13"/>
  <c r="E142" i="13"/>
  <c r="E141" i="13"/>
  <c r="E140" i="13"/>
  <c r="E139" i="13"/>
  <c r="E138" i="13"/>
  <c r="E137" i="13"/>
  <c r="E136" i="13"/>
  <c r="E135" i="13"/>
  <c r="E134" i="13"/>
  <c r="E133" i="13"/>
  <c r="E132" i="13"/>
  <c r="E131" i="13"/>
  <c r="E130" i="13"/>
  <c r="E129" i="13"/>
  <c r="E128" i="13"/>
  <c r="E127" i="13"/>
  <c r="E126" i="13"/>
  <c r="E125" i="13"/>
  <c r="E124" i="13"/>
  <c r="E123" i="13"/>
  <c r="E122" i="13"/>
  <c r="E121" i="13"/>
  <c r="E120" i="13"/>
  <c r="E119" i="13"/>
  <c r="E118" i="13"/>
  <c r="E117" i="13"/>
  <c r="E116" i="13"/>
  <c r="E115" i="13"/>
  <c r="E114" i="13"/>
  <c r="E113" i="13"/>
  <c r="E112" i="13"/>
  <c r="E111" i="13"/>
  <c r="E110" i="13"/>
  <c r="E109" i="13"/>
  <c r="E108" i="13"/>
  <c r="E107" i="13"/>
  <c r="E106" i="13"/>
  <c r="E105" i="13"/>
  <c r="E104" i="13"/>
  <c r="E103" i="13"/>
  <c r="E102" i="13"/>
  <c r="E101" i="13"/>
  <c r="E100" i="13"/>
  <c r="E99" i="13"/>
  <c r="E98" i="13"/>
  <c r="E97" i="13"/>
  <c r="E96" i="13"/>
  <c r="E95" i="13"/>
  <c r="E94" i="13"/>
  <c r="E93" i="13"/>
  <c r="E92" i="13"/>
  <c r="E91" i="13"/>
  <c r="E90" i="13"/>
  <c r="E89" i="13"/>
  <c r="E88" i="13"/>
  <c r="E87" i="13"/>
  <c r="E86" i="13"/>
  <c r="E85" i="13"/>
  <c r="E84" i="13"/>
  <c r="E83" i="13"/>
  <c r="E82" i="13"/>
  <c r="E81" i="13"/>
  <c r="E80" i="13"/>
  <c r="E79" i="13"/>
  <c r="E78" i="13"/>
  <c r="E77" i="13"/>
  <c r="E76" i="13"/>
  <c r="E75" i="13"/>
  <c r="E74" i="13"/>
  <c r="E73" i="13"/>
  <c r="E72" i="13"/>
  <c r="E71" i="13"/>
  <c r="E70" i="13"/>
  <c r="E69" i="13"/>
  <c r="E68" i="13"/>
  <c r="E67" i="13"/>
  <c r="E66" i="13"/>
  <c r="E65" i="13"/>
  <c r="E64" i="13"/>
  <c r="E63" i="13"/>
  <c r="E62" i="13"/>
  <c r="E61" i="13"/>
  <c r="E60" i="13"/>
  <c r="E59" i="13"/>
  <c r="E58" i="13"/>
  <c r="E57" i="13"/>
  <c r="E56" i="13"/>
  <c r="E55" i="13"/>
  <c r="E54" i="13"/>
  <c r="E53" i="13"/>
  <c r="E52" i="13"/>
  <c r="E51" i="13"/>
  <c r="E50" i="13"/>
  <c r="E49" i="13"/>
  <c r="E48" i="13"/>
  <c r="E47" i="13"/>
  <c r="E46" i="13"/>
  <c r="E45" i="13"/>
  <c r="E44" i="13"/>
  <c r="E43" i="13"/>
  <c r="E42" i="13"/>
  <c r="E41" i="13"/>
  <c r="E40" i="13"/>
  <c r="E39" i="13"/>
  <c r="E38" i="13"/>
  <c r="E37" i="13"/>
  <c r="E36" i="13"/>
  <c r="E35" i="13"/>
  <c r="E34" i="13"/>
  <c r="E33" i="13"/>
  <c r="E32" i="13"/>
  <c r="E31" i="13"/>
  <c r="E30" i="13"/>
  <c r="AG98" i="16" l="1"/>
  <c r="AG74" i="16"/>
  <c r="AG42" i="16"/>
  <c r="AG34" i="16"/>
  <c r="AG49" i="16"/>
  <c r="AG41" i="16"/>
  <c r="AG112" i="16"/>
  <c r="AG40" i="16"/>
  <c r="AG111" i="16"/>
  <c r="AG95" i="16"/>
  <c r="AG87" i="16"/>
  <c r="AG36" i="16"/>
  <c r="AG99" i="16"/>
  <c r="AG91" i="16"/>
  <c r="AG59" i="16"/>
  <c r="AG43" i="16"/>
  <c r="AG97" i="16"/>
  <c r="AG65" i="16"/>
  <c r="AG57" i="16"/>
  <c r="AG104" i="16"/>
  <c r="AG71" i="16"/>
  <c r="AG39" i="16"/>
  <c r="AG102" i="16"/>
  <c r="AG86" i="16"/>
  <c r="AG70" i="16"/>
  <c r="AG54" i="16"/>
  <c r="AG101" i="16"/>
  <c r="AG100" i="16"/>
  <c r="AG44" i="16"/>
  <c r="AG35" i="16"/>
  <c r="R8" i="19"/>
  <c r="P9" i="19"/>
  <c r="U7" i="19"/>
  <c r="M7" i="19"/>
  <c r="X6" i="19"/>
  <c r="W6" i="19"/>
  <c r="O6" i="19"/>
  <c r="S5" i="19"/>
  <c r="R5" i="19"/>
  <c r="N65" i="19"/>
  <c r="P6" i="19"/>
  <c r="N36" i="19"/>
  <c r="X6" i="20"/>
  <c r="P20" i="20"/>
  <c r="V26" i="20"/>
  <c r="S38" i="20"/>
  <c r="W64" i="20"/>
  <c r="M5" i="20"/>
  <c r="N6" i="20"/>
  <c r="N7" i="20"/>
  <c r="Q9" i="20"/>
  <c r="W12" i="20"/>
  <c r="S16" i="20"/>
  <c r="W23" i="20"/>
  <c r="P25" i="20"/>
  <c r="T27" i="20"/>
  <c r="M32" i="20"/>
  <c r="V34" i="20"/>
  <c r="S35" i="20"/>
  <c r="O36" i="20"/>
  <c r="Q39" i="20"/>
  <c r="N40" i="20"/>
  <c r="U43" i="20"/>
  <c r="R44" i="20"/>
  <c r="P45" i="20"/>
  <c r="M57" i="20"/>
  <c r="X64" i="20"/>
  <c r="P80" i="20"/>
  <c r="M81" i="20"/>
  <c r="Q82" i="20"/>
  <c r="N83" i="20"/>
  <c r="T8" i="20"/>
  <c r="V15" i="20"/>
  <c r="P28" i="20"/>
  <c r="R35" i="20"/>
  <c r="O45" i="20"/>
  <c r="W5" i="20"/>
  <c r="U8" i="20"/>
  <c r="M13" i="20"/>
  <c r="W15" i="20"/>
  <c r="P17" i="20"/>
  <c r="Q20" i="20"/>
  <c r="S24" i="20"/>
  <c r="W26" i="20"/>
  <c r="Q28" i="20"/>
  <c r="V31" i="20"/>
  <c r="N5" i="20"/>
  <c r="P6" i="20"/>
  <c r="O7" i="20"/>
  <c r="R9" i="20"/>
  <c r="M10" i="20"/>
  <c r="X12" i="20"/>
  <c r="N13" i="20"/>
  <c r="X15" i="20"/>
  <c r="T16" i="20"/>
  <c r="Q17" i="20"/>
  <c r="W20" i="20"/>
  <c r="M21" i="20"/>
  <c r="X23" i="20"/>
  <c r="T24" i="20"/>
  <c r="Q25" i="20"/>
  <c r="W28" i="20"/>
  <c r="M29" i="20"/>
  <c r="W31" i="20"/>
  <c r="S32" i="20"/>
  <c r="W34" i="20"/>
  <c r="T35" i="20"/>
  <c r="P36" i="20"/>
  <c r="O40" i="20"/>
  <c r="S41" i="20"/>
  <c r="N42" i="20"/>
  <c r="V43" i="20"/>
  <c r="S44" i="20"/>
  <c r="X48" i="20"/>
  <c r="O56" i="20"/>
  <c r="O72" i="20"/>
  <c r="S79" i="20"/>
  <c r="W80" i="20"/>
  <c r="T81" i="20"/>
  <c r="R82" i="20"/>
  <c r="O83" i="20"/>
  <c r="M7" i="20"/>
  <c r="T19" i="20"/>
  <c r="S27" i="20"/>
  <c r="U34" i="20"/>
  <c r="V51" i="20"/>
  <c r="P7" i="20"/>
  <c r="R17" i="20"/>
  <c r="R25" i="20"/>
  <c r="P33" i="20"/>
  <c r="P42" i="20"/>
  <c r="X80" i="20"/>
  <c r="Q5" i="20"/>
  <c r="R6" i="20"/>
  <c r="S7" i="20"/>
  <c r="O10" i="20"/>
  <c r="U13" i="20"/>
  <c r="Q14" i="20"/>
  <c r="X17" i="20"/>
  <c r="N18" i="20"/>
  <c r="T21" i="20"/>
  <c r="Q22" i="20"/>
  <c r="X25" i="20"/>
  <c r="M26" i="20"/>
  <c r="T29" i="20"/>
  <c r="U32" i="20"/>
  <c r="Q33" i="20"/>
  <c r="W36" i="20"/>
  <c r="M37" i="20"/>
  <c r="X40" i="20"/>
  <c r="U41" i="20"/>
  <c r="R55" i="20"/>
  <c r="V62" i="20"/>
  <c r="T86" i="20"/>
  <c r="W85" i="20"/>
  <c r="O85" i="20"/>
  <c r="R84" i="20"/>
  <c r="U83" i="20"/>
  <c r="M83" i="20"/>
  <c r="X82" i="20"/>
  <c r="P82" i="20"/>
  <c r="S81" i="20"/>
  <c r="V80" i="20"/>
  <c r="N80" i="20"/>
  <c r="Q79" i="20"/>
  <c r="T78" i="20"/>
  <c r="W77" i="20"/>
  <c r="O77" i="20"/>
  <c r="R76" i="20"/>
  <c r="U75" i="20"/>
  <c r="M75" i="20"/>
  <c r="X74" i="20"/>
  <c r="P74" i="20"/>
  <c r="S73" i="20"/>
  <c r="V72" i="20"/>
  <c r="N72" i="20"/>
  <c r="Q71" i="20"/>
  <c r="T70" i="20"/>
  <c r="W69" i="20"/>
  <c r="O69" i="20"/>
  <c r="R68" i="20"/>
  <c r="U67" i="20"/>
  <c r="M67" i="20"/>
  <c r="X66" i="20"/>
  <c r="P66" i="20"/>
  <c r="S65" i="20"/>
  <c r="V64" i="20"/>
  <c r="N64" i="20"/>
  <c r="Q63" i="20"/>
  <c r="T62" i="20"/>
  <c r="W61" i="20"/>
  <c r="O61" i="20"/>
  <c r="R60" i="20"/>
  <c r="U59" i="20"/>
  <c r="M59" i="20"/>
  <c r="X58" i="20"/>
  <c r="P58" i="20"/>
  <c r="S57" i="20"/>
  <c r="V56" i="20"/>
  <c r="N56" i="20"/>
  <c r="Q55" i="20"/>
  <c r="T54" i="20"/>
  <c r="W53" i="20"/>
  <c r="O53" i="20"/>
  <c r="R52" i="20"/>
  <c r="U51" i="20"/>
  <c r="M51" i="20"/>
  <c r="X50" i="20"/>
  <c r="P50" i="20"/>
  <c r="S49" i="20"/>
  <c r="V48" i="20"/>
  <c r="N48" i="20"/>
  <c r="Q47" i="20"/>
  <c r="S86" i="20"/>
  <c r="V85" i="20"/>
  <c r="N85" i="20"/>
  <c r="Q84" i="20"/>
  <c r="T83" i="20"/>
  <c r="W82" i="20"/>
  <c r="O82" i="20"/>
  <c r="R81" i="20"/>
  <c r="U80" i="20"/>
  <c r="M80" i="20"/>
  <c r="X79" i="20"/>
  <c r="P79" i="20"/>
  <c r="S78" i="20"/>
  <c r="V77" i="20"/>
  <c r="N77" i="20"/>
  <c r="Q76" i="20"/>
  <c r="T75" i="20"/>
  <c r="W74" i="20"/>
  <c r="O74" i="20"/>
  <c r="R73" i="20"/>
  <c r="U72" i="20"/>
  <c r="M72" i="20"/>
  <c r="X71" i="20"/>
  <c r="P71" i="20"/>
  <c r="S70" i="20"/>
  <c r="V69" i="20"/>
  <c r="N69" i="20"/>
  <c r="Q68" i="20"/>
  <c r="T67" i="20"/>
  <c r="W66" i="20"/>
  <c r="O66" i="20"/>
  <c r="R65" i="20"/>
  <c r="U64" i="20"/>
  <c r="M64" i="20"/>
  <c r="X63" i="20"/>
  <c r="P63" i="20"/>
  <c r="S62" i="20"/>
  <c r="V61" i="20"/>
  <c r="N61" i="20"/>
  <c r="Q60" i="20"/>
  <c r="T59" i="20"/>
  <c r="W58" i="20"/>
  <c r="O58" i="20"/>
  <c r="R57" i="20"/>
  <c r="U56" i="20"/>
  <c r="M56" i="20"/>
  <c r="X55" i="20"/>
  <c r="P55" i="20"/>
  <c r="S54" i="20"/>
  <c r="V53" i="20"/>
  <c r="N53" i="20"/>
  <c r="Q52" i="20"/>
  <c r="T51" i="20"/>
  <c r="W50" i="20"/>
  <c r="O50" i="20"/>
  <c r="R49" i="20"/>
  <c r="U48" i="20"/>
  <c r="M48" i="20"/>
  <c r="X47" i="20"/>
  <c r="P47" i="20"/>
  <c r="S46" i="20"/>
  <c r="V45" i="20"/>
  <c r="N45" i="20"/>
  <c r="Q44" i="20"/>
  <c r="T43" i="20"/>
  <c r="W42" i="20"/>
  <c r="O42" i="20"/>
  <c r="R41" i="20"/>
  <c r="R86" i="20"/>
  <c r="U85" i="20"/>
  <c r="M85" i="20"/>
  <c r="X84" i="20"/>
  <c r="P84" i="20"/>
  <c r="S83" i="20"/>
  <c r="V82" i="20"/>
  <c r="N82" i="20"/>
  <c r="Q81" i="20"/>
  <c r="T80" i="20"/>
  <c r="W79" i="20"/>
  <c r="O79" i="20"/>
  <c r="R78" i="20"/>
  <c r="U77" i="20"/>
  <c r="M77" i="20"/>
  <c r="X76" i="20"/>
  <c r="P76" i="20"/>
  <c r="S75" i="20"/>
  <c r="V74" i="20"/>
  <c r="N74" i="20"/>
  <c r="Q73" i="20"/>
  <c r="T72" i="20"/>
  <c r="W71" i="20"/>
  <c r="O71" i="20"/>
  <c r="R70" i="20"/>
  <c r="U69" i="20"/>
  <c r="M69" i="20"/>
  <c r="X68" i="20"/>
  <c r="P68" i="20"/>
  <c r="S67" i="20"/>
  <c r="V66" i="20"/>
  <c r="N66" i="20"/>
  <c r="Q65" i="20"/>
  <c r="T64" i="20"/>
  <c r="W63" i="20"/>
  <c r="O63" i="20"/>
  <c r="R62" i="20"/>
  <c r="U61" i="20"/>
  <c r="M61" i="20"/>
  <c r="X60" i="20"/>
  <c r="P60" i="20"/>
  <c r="S59" i="20"/>
  <c r="V58" i="20"/>
  <c r="N58" i="20"/>
  <c r="Q57" i="20"/>
  <c r="T56" i="20"/>
  <c r="W55" i="20"/>
  <c r="O55" i="20"/>
  <c r="R54" i="20"/>
  <c r="U53" i="20"/>
  <c r="M53" i="20"/>
  <c r="X52" i="20"/>
  <c r="P52" i="20"/>
  <c r="S51" i="20"/>
  <c r="V50" i="20"/>
  <c r="N50" i="20"/>
  <c r="Q49" i="20"/>
  <c r="T48" i="20"/>
  <c r="W47" i="20"/>
  <c r="O47" i="20"/>
  <c r="R46" i="20"/>
  <c r="U45" i="20"/>
  <c r="M45" i="20"/>
  <c r="X44" i="20"/>
  <c r="P44" i="20"/>
  <c r="S43" i="20"/>
  <c r="Q86" i="20"/>
  <c r="T85" i="20"/>
  <c r="W84" i="20"/>
  <c r="O84" i="20"/>
  <c r="R83" i="20"/>
  <c r="U82" i="20"/>
  <c r="M82" i="20"/>
  <c r="X81" i="20"/>
  <c r="P81" i="20"/>
  <c r="S80" i="20"/>
  <c r="V79" i="20"/>
  <c r="N79" i="20"/>
  <c r="Q78" i="20"/>
  <c r="T77" i="20"/>
  <c r="W76" i="20"/>
  <c r="O76" i="20"/>
  <c r="R75" i="20"/>
  <c r="U74" i="20"/>
  <c r="M74" i="20"/>
  <c r="X73" i="20"/>
  <c r="P73" i="20"/>
  <c r="S72" i="20"/>
  <c r="V71" i="20"/>
  <c r="N71" i="20"/>
  <c r="Q70" i="20"/>
  <c r="T69" i="20"/>
  <c r="W68" i="20"/>
  <c r="O68" i="20"/>
  <c r="R67" i="20"/>
  <c r="U66" i="20"/>
  <c r="M66" i="20"/>
  <c r="X65" i="20"/>
  <c r="P65" i="20"/>
  <c r="S64" i="20"/>
  <c r="V63" i="20"/>
  <c r="N63" i="20"/>
  <c r="Q62" i="20"/>
  <c r="T61" i="20"/>
  <c r="W60" i="20"/>
  <c r="O60" i="20"/>
  <c r="R59" i="20"/>
  <c r="U58" i="20"/>
  <c r="M58" i="20"/>
  <c r="X57" i="20"/>
  <c r="P57" i="20"/>
  <c r="S56" i="20"/>
  <c r="V55" i="20"/>
  <c r="N55" i="20"/>
  <c r="Q54" i="20"/>
  <c r="T53" i="20"/>
  <c r="W52" i="20"/>
  <c r="O52" i="20"/>
  <c r="R51" i="20"/>
  <c r="U50" i="20"/>
  <c r="M50" i="20"/>
  <c r="X49" i="20"/>
  <c r="P49" i="20"/>
  <c r="S48" i="20"/>
  <c r="V47" i="20"/>
  <c r="N47" i="20"/>
  <c r="Q46" i="20"/>
  <c r="T45" i="20"/>
  <c r="W44" i="20"/>
  <c r="O44" i="20"/>
  <c r="R43" i="20"/>
  <c r="U42" i="20"/>
  <c r="M42" i="20"/>
  <c r="X41" i="20"/>
  <c r="P41" i="20"/>
  <c r="S40" i="20"/>
  <c r="V39" i="20"/>
  <c r="N39" i="20"/>
  <c r="X86" i="20"/>
  <c r="P86" i="20"/>
  <c r="S85" i="20"/>
  <c r="V84" i="20"/>
  <c r="N84" i="20"/>
  <c r="Q83" i="20"/>
  <c r="T82" i="20"/>
  <c r="W81" i="20"/>
  <c r="O81" i="20"/>
  <c r="R80" i="20"/>
  <c r="U79" i="20"/>
  <c r="M79" i="20"/>
  <c r="X78" i="20"/>
  <c r="P78" i="20"/>
  <c r="S77" i="20"/>
  <c r="V76" i="20"/>
  <c r="N76" i="20"/>
  <c r="Q75" i="20"/>
  <c r="T74" i="20"/>
  <c r="W73" i="20"/>
  <c r="O73" i="20"/>
  <c r="R72" i="20"/>
  <c r="U71" i="20"/>
  <c r="M71" i="20"/>
  <c r="X70" i="20"/>
  <c r="P70" i="20"/>
  <c r="S69" i="20"/>
  <c r="V68" i="20"/>
  <c r="N68" i="20"/>
  <c r="Q67" i="20"/>
  <c r="T66" i="20"/>
  <c r="W65" i="20"/>
  <c r="O65" i="20"/>
  <c r="R64" i="20"/>
  <c r="U63" i="20"/>
  <c r="M63" i="20"/>
  <c r="X62" i="20"/>
  <c r="P62" i="20"/>
  <c r="S61" i="20"/>
  <c r="V60" i="20"/>
  <c r="N60" i="20"/>
  <c r="Q59" i="20"/>
  <c r="T58" i="20"/>
  <c r="W57" i="20"/>
  <c r="O57" i="20"/>
  <c r="R56" i="20"/>
  <c r="U55" i="20"/>
  <c r="M55" i="20"/>
  <c r="X54" i="20"/>
  <c r="P54" i="20"/>
  <c r="S53" i="20"/>
  <c r="V52" i="20"/>
  <c r="N52" i="20"/>
  <c r="Q51" i="20"/>
  <c r="T50" i="20"/>
  <c r="W49" i="20"/>
  <c r="O49" i="20"/>
  <c r="R48" i="20"/>
  <c r="U47" i="20"/>
  <c r="M47" i="20"/>
  <c r="X46" i="20"/>
  <c r="P46" i="20"/>
  <c r="S45" i="20"/>
  <c r="V44" i="20"/>
  <c r="N44" i="20"/>
  <c r="Q43" i="20"/>
  <c r="T42" i="20"/>
  <c r="W41" i="20"/>
  <c r="O41" i="20"/>
  <c r="W86" i="20"/>
  <c r="O86" i="20"/>
  <c r="R85" i="20"/>
  <c r="U84" i="20"/>
  <c r="M84" i="20"/>
  <c r="X83" i="20"/>
  <c r="P83" i="20"/>
  <c r="S82" i="20"/>
  <c r="V81" i="20"/>
  <c r="N81" i="20"/>
  <c r="Q80" i="20"/>
  <c r="T79" i="20"/>
  <c r="W78" i="20"/>
  <c r="O78" i="20"/>
  <c r="R77" i="20"/>
  <c r="U76" i="20"/>
  <c r="M76" i="20"/>
  <c r="X75" i="20"/>
  <c r="P75" i="20"/>
  <c r="S74" i="20"/>
  <c r="V73" i="20"/>
  <c r="N73" i="20"/>
  <c r="Q72" i="20"/>
  <c r="T71" i="20"/>
  <c r="W70" i="20"/>
  <c r="O70" i="20"/>
  <c r="R69" i="20"/>
  <c r="U68" i="20"/>
  <c r="M68" i="20"/>
  <c r="X67" i="20"/>
  <c r="P67" i="20"/>
  <c r="S66" i="20"/>
  <c r="V65" i="20"/>
  <c r="N65" i="20"/>
  <c r="Q64" i="20"/>
  <c r="T63" i="20"/>
  <c r="W62" i="20"/>
  <c r="O62" i="20"/>
  <c r="R61" i="20"/>
  <c r="U60" i="20"/>
  <c r="M60" i="20"/>
  <c r="X59" i="20"/>
  <c r="P59" i="20"/>
  <c r="S58" i="20"/>
  <c r="V57" i="20"/>
  <c r="N57" i="20"/>
  <c r="Q56" i="20"/>
  <c r="T55" i="20"/>
  <c r="W54" i="20"/>
  <c r="O54" i="20"/>
  <c r="R53" i="20"/>
  <c r="U52" i="20"/>
  <c r="M52" i="20"/>
  <c r="X51" i="20"/>
  <c r="P51" i="20"/>
  <c r="S50" i="20"/>
  <c r="V49" i="20"/>
  <c r="N49" i="20"/>
  <c r="Q48" i="20"/>
  <c r="T47" i="20"/>
  <c r="W46" i="20"/>
  <c r="O46" i="20"/>
  <c r="R45" i="20"/>
  <c r="U44" i="20"/>
  <c r="M44" i="20"/>
  <c r="X43" i="20"/>
  <c r="P43" i="20"/>
  <c r="S42" i="20"/>
  <c r="V41" i="20"/>
  <c r="N41" i="20"/>
  <c r="Q40" i="20"/>
  <c r="T39" i="20"/>
  <c r="O80" i="20"/>
  <c r="R79" i="20"/>
  <c r="N78" i="20"/>
  <c r="X77" i="20"/>
  <c r="Q66" i="20"/>
  <c r="M65" i="20"/>
  <c r="P64" i="20"/>
  <c r="S63" i="20"/>
  <c r="U62" i="20"/>
  <c r="Q50" i="20"/>
  <c r="T49" i="20"/>
  <c r="W48" i="20"/>
  <c r="S47" i="20"/>
  <c r="U46" i="20"/>
  <c r="O43" i="20"/>
  <c r="Q41" i="20"/>
  <c r="W40" i="20"/>
  <c r="M40" i="20"/>
  <c r="X39" i="20"/>
  <c r="M39" i="20"/>
  <c r="X38" i="20"/>
  <c r="P38" i="20"/>
  <c r="S37" i="20"/>
  <c r="V36" i="20"/>
  <c r="N36" i="20"/>
  <c r="Q35" i="20"/>
  <c r="T34" i="20"/>
  <c r="W33" i="20"/>
  <c r="O33" i="20"/>
  <c r="R32" i="20"/>
  <c r="U31" i="20"/>
  <c r="M31" i="20"/>
  <c r="X30" i="20"/>
  <c r="P30" i="20"/>
  <c r="S29" i="20"/>
  <c r="V28" i="20"/>
  <c r="N28" i="20"/>
  <c r="Q27" i="20"/>
  <c r="T26" i="20"/>
  <c r="W25" i="20"/>
  <c r="O25" i="20"/>
  <c r="R24" i="20"/>
  <c r="U23" i="20"/>
  <c r="M23" i="20"/>
  <c r="X22" i="20"/>
  <c r="P22" i="20"/>
  <c r="S21" i="20"/>
  <c r="V20" i="20"/>
  <c r="N20" i="20"/>
  <c r="Q19" i="20"/>
  <c r="T18" i="20"/>
  <c r="W17" i="20"/>
  <c r="O17" i="20"/>
  <c r="R16" i="20"/>
  <c r="U15" i="20"/>
  <c r="M15" i="20"/>
  <c r="X14" i="20"/>
  <c r="P14" i="20"/>
  <c r="S13" i="20"/>
  <c r="V12" i="20"/>
  <c r="N12" i="20"/>
  <c r="Q11" i="20"/>
  <c r="T10" i="20"/>
  <c r="W9" i="20"/>
  <c r="O9" i="20"/>
  <c r="R8" i="20"/>
  <c r="U7" i="20"/>
  <c r="M78" i="20"/>
  <c r="Q77" i="20"/>
  <c r="T76" i="20"/>
  <c r="W75" i="20"/>
  <c r="O64" i="20"/>
  <c r="R63" i="20"/>
  <c r="N62" i="20"/>
  <c r="X61" i="20"/>
  <c r="T60" i="20"/>
  <c r="W59" i="20"/>
  <c r="M49" i="20"/>
  <c r="P48" i="20"/>
  <c r="R47" i="20"/>
  <c r="T46" i="20"/>
  <c r="N43" i="20"/>
  <c r="X42" i="20"/>
  <c r="M41" i="20"/>
  <c r="V40" i="20"/>
  <c r="W39" i="20"/>
  <c r="W38" i="20"/>
  <c r="O38" i="20"/>
  <c r="R37" i="20"/>
  <c r="U36" i="20"/>
  <c r="M36" i="20"/>
  <c r="X35" i="20"/>
  <c r="P35" i="20"/>
  <c r="S34" i="20"/>
  <c r="V33" i="20"/>
  <c r="N33" i="20"/>
  <c r="Q32" i="20"/>
  <c r="T31" i="20"/>
  <c r="W30" i="20"/>
  <c r="O30" i="20"/>
  <c r="R29" i="20"/>
  <c r="U28" i="20"/>
  <c r="M28" i="20"/>
  <c r="X27" i="20"/>
  <c r="P27" i="20"/>
  <c r="S26" i="20"/>
  <c r="V25" i="20"/>
  <c r="N25" i="20"/>
  <c r="Q24" i="20"/>
  <c r="T23" i="20"/>
  <c r="W22" i="20"/>
  <c r="O22" i="20"/>
  <c r="R21" i="20"/>
  <c r="U20" i="20"/>
  <c r="M20" i="20"/>
  <c r="X19" i="20"/>
  <c r="P19" i="20"/>
  <c r="S18" i="20"/>
  <c r="V17" i="20"/>
  <c r="N17" i="20"/>
  <c r="Q16" i="20"/>
  <c r="T15" i="20"/>
  <c r="W14" i="20"/>
  <c r="O14" i="20"/>
  <c r="R13" i="20"/>
  <c r="U12" i="20"/>
  <c r="M12" i="20"/>
  <c r="X11" i="20"/>
  <c r="P11" i="20"/>
  <c r="S10" i="20"/>
  <c r="V9" i="20"/>
  <c r="N9" i="20"/>
  <c r="Q8" i="20"/>
  <c r="T7" i="20"/>
  <c r="W6" i="20"/>
  <c r="O6" i="20"/>
  <c r="R5" i="20"/>
  <c r="V86" i="20"/>
  <c r="P77" i="20"/>
  <c r="S76" i="20"/>
  <c r="V75" i="20"/>
  <c r="U73" i="20"/>
  <c r="X72" i="20"/>
  <c r="M62" i="20"/>
  <c r="Q61" i="20"/>
  <c r="S60" i="20"/>
  <c r="V59" i="20"/>
  <c r="O48" i="20"/>
  <c r="N46" i="20"/>
  <c r="X45" i="20"/>
  <c r="M43" i="20"/>
  <c r="V42" i="20"/>
  <c r="U40" i="20"/>
  <c r="U39" i="20"/>
  <c r="V38" i="20"/>
  <c r="N38" i="20"/>
  <c r="Q37" i="20"/>
  <c r="T36" i="20"/>
  <c r="W35" i="20"/>
  <c r="O35" i="20"/>
  <c r="R34" i="20"/>
  <c r="U33" i="20"/>
  <c r="M33" i="20"/>
  <c r="X32" i="20"/>
  <c r="P32" i="20"/>
  <c r="S31" i="20"/>
  <c r="V30" i="20"/>
  <c r="N30" i="20"/>
  <c r="Q29" i="20"/>
  <c r="T28" i="20"/>
  <c r="W27" i="20"/>
  <c r="O27" i="20"/>
  <c r="R26" i="20"/>
  <c r="U25" i="20"/>
  <c r="M25" i="20"/>
  <c r="X24" i="20"/>
  <c r="P24" i="20"/>
  <c r="S23" i="20"/>
  <c r="V22" i="20"/>
  <c r="N22" i="20"/>
  <c r="Q21" i="20"/>
  <c r="T20" i="20"/>
  <c r="W19" i="20"/>
  <c r="O19" i="20"/>
  <c r="R18" i="20"/>
  <c r="U17" i="20"/>
  <c r="M17" i="20"/>
  <c r="X16" i="20"/>
  <c r="P16" i="20"/>
  <c r="S15" i="20"/>
  <c r="V14" i="20"/>
  <c r="N14" i="20"/>
  <c r="Q13" i="20"/>
  <c r="T12" i="20"/>
  <c r="W11" i="20"/>
  <c r="O11" i="20"/>
  <c r="R10" i="20"/>
  <c r="U9" i="20"/>
  <c r="M9" i="20"/>
  <c r="X8" i="20"/>
  <c r="P8" i="20"/>
  <c r="U86" i="20"/>
  <c r="W83" i="20"/>
  <c r="O75" i="20"/>
  <c r="R74" i="20"/>
  <c r="T73" i="20"/>
  <c r="W72" i="20"/>
  <c r="S71" i="20"/>
  <c r="V70" i="20"/>
  <c r="P61" i="20"/>
  <c r="O59" i="20"/>
  <c r="U57" i="20"/>
  <c r="X56" i="20"/>
  <c r="V54" i="20"/>
  <c r="M46" i="20"/>
  <c r="W45" i="20"/>
  <c r="R42" i="20"/>
  <c r="T40" i="20"/>
  <c r="S39" i="20"/>
  <c r="U38" i="20"/>
  <c r="M38" i="20"/>
  <c r="X37" i="20"/>
  <c r="P37" i="20"/>
  <c r="S36" i="20"/>
  <c r="V35" i="20"/>
  <c r="N35" i="20"/>
  <c r="Q34" i="20"/>
  <c r="T33" i="20"/>
  <c r="W32" i="20"/>
  <c r="O32" i="20"/>
  <c r="R31" i="20"/>
  <c r="U30" i="20"/>
  <c r="M30" i="20"/>
  <c r="X29" i="20"/>
  <c r="P29" i="20"/>
  <c r="S28" i="20"/>
  <c r="V27" i="20"/>
  <c r="N27" i="20"/>
  <c r="Q26" i="20"/>
  <c r="T25" i="20"/>
  <c r="W24" i="20"/>
  <c r="O24" i="20"/>
  <c r="R23" i="20"/>
  <c r="U22" i="20"/>
  <c r="M22" i="20"/>
  <c r="X21" i="20"/>
  <c r="P21" i="20"/>
  <c r="S20" i="20"/>
  <c r="V19" i="20"/>
  <c r="N19" i="20"/>
  <c r="Q18" i="20"/>
  <c r="T17" i="20"/>
  <c r="W16" i="20"/>
  <c r="O16" i="20"/>
  <c r="R15" i="20"/>
  <c r="U14" i="20"/>
  <c r="M14" i="20"/>
  <c r="X13" i="20"/>
  <c r="P13" i="20"/>
  <c r="S12" i="20"/>
  <c r="V11" i="20"/>
  <c r="N11" i="20"/>
  <c r="Q10" i="20"/>
  <c r="T9" i="20"/>
  <c r="W8" i="20"/>
  <c r="O8" i="20"/>
  <c r="R7" i="20"/>
  <c r="U6" i="20"/>
  <c r="M6" i="20"/>
  <c r="X5" i="20"/>
  <c r="P5" i="20"/>
  <c r="N86" i="20"/>
  <c r="X85" i="20"/>
  <c r="T84" i="20"/>
  <c r="V83" i="20"/>
  <c r="N75" i="20"/>
  <c r="Q74" i="20"/>
  <c r="M73" i="20"/>
  <c r="P72" i="20"/>
  <c r="R71" i="20"/>
  <c r="U70" i="20"/>
  <c r="W67" i="20"/>
  <c r="N59" i="20"/>
  <c r="R58" i="20"/>
  <c r="T57" i="20"/>
  <c r="W56" i="20"/>
  <c r="S55" i="20"/>
  <c r="U54" i="20"/>
  <c r="W51" i="20"/>
  <c r="Q45" i="20"/>
  <c r="T44" i="20"/>
  <c r="Q42" i="20"/>
  <c r="R40" i="20"/>
  <c r="R39" i="20"/>
  <c r="T38" i="20"/>
  <c r="W37" i="20"/>
  <c r="O37" i="20"/>
  <c r="R36" i="20"/>
  <c r="U35" i="20"/>
  <c r="M35" i="20"/>
  <c r="X34" i="20"/>
  <c r="P34" i="20"/>
  <c r="S33" i="20"/>
  <c r="V32" i="20"/>
  <c r="N32" i="20"/>
  <c r="Q31" i="20"/>
  <c r="T30" i="20"/>
  <c r="W29" i="20"/>
  <c r="O29" i="20"/>
  <c r="R28" i="20"/>
  <c r="U27" i="20"/>
  <c r="M27" i="20"/>
  <c r="X26" i="20"/>
  <c r="P26" i="20"/>
  <c r="S25" i="20"/>
  <c r="V24" i="20"/>
  <c r="N24" i="20"/>
  <c r="Q23" i="20"/>
  <c r="T22" i="20"/>
  <c r="W21" i="20"/>
  <c r="O21" i="20"/>
  <c r="R20" i="20"/>
  <c r="U19" i="20"/>
  <c r="M19" i="20"/>
  <c r="X18" i="20"/>
  <c r="P18" i="20"/>
  <c r="S17" i="20"/>
  <c r="V16" i="20"/>
  <c r="N16" i="20"/>
  <c r="Q15" i="20"/>
  <c r="T14" i="20"/>
  <c r="W13" i="20"/>
  <c r="O13" i="20"/>
  <c r="R12" i="20"/>
  <c r="U11" i="20"/>
  <c r="M11" i="20"/>
  <c r="X10" i="20"/>
  <c r="P10" i="20"/>
  <c r="S9" i="20"/>
  <c r="V8" i="20"/>
  <c r="N8" i="20"/>
  <c r="Q7" i="20"/>
  <c r="P9" i="20"/>
  <c r="M16" i="20"/>
  <c r="P39" i="20"/>
  <c r="V67" i="20"/>
  <c r="O5" i="20"/>
  <c r="X9" i="20"/>
  <c r="U16" i="20"/>
  <c r="N21" i="20"/>
  <c r="X28" i="20"/>
  <c r="X31" i="20"/>
  <c r="P40" i="20"/>
  <c r="P56" i="20"/>
  <c r="U81" i="20"/>
  <c r="S5" i="20"/>
  <c r="S6" i="20"/>
  <c r="V7" i="20"/>
  <c r="U10" i="20"/>
  <c r="R11" i="20"/>
  <c r="V13" i="20"/>
  <c r="R14" i="20"/>
  <c r="N15" i="20"/>
  <c r="O18" i="20"/>
  <c r="U21" i="20"/>
  <c r="R22" i="20"/>
  <c r="N23" i="20"/>
  <c r="N26" i="20"/>
  <c r="U29" i="20"/>
  <c r="Q30" i="20"/>
  <c r="R33" i="20"/>
  <c r="M34" i="20"/>
  <c r="X36" i="20"/>
  <c r="N37" i="20"/>
  <c r="P53" i="20"/>
  <c r="M54" i="20"/>
  <c r="P69" i="20"/>
  <c r="M70" i="20"/>
  <c r="M86" i="20"/>
  <c r="V23" i="20"/>
  <c r="U65" i="20"/>
  <c r="Q6" i="20"/>
  <c r="T13" i="20"/>
  <c r="U24" i="20"/>
  <c r="Q36" i="20"/>
  <c r="T41" i="20"/>
  <c r="U78" i="20"/>
  <c r="T5" i="20"/>
  <c r="T6" i="20"/>
  <c r="W7" i="20"/>
  <c r="M8" i="20"/>
  <c r="V10" i="20"/>
  <c r="S11" i="20"/>
  <c r="O12" i="20"/>
  <c r="S14" i="20"/>
  <c r="O15" i="20"/>
  <c r="U18" i="20"/>
  <c r="R19" i="20"/>
  <c r="V21" i="20"/>
  <c r="S22" i="20"/>
  <c r="O23" i="20"/>
  <c r="O26" i="20"/>
  <c r="V29" i="20"/>
  <c r="R30" i="20"/>
  <c r="N31" i="20"/>
  <c r="X33" i="20"/>
  <c r="N34" i="20"/>
  <c r="T37" i="20"/>
  <c r="Q38" i="20"/>
  <c r="R50" i="20"/>
  <c r="N51" i="20"/>
  <c r="S52" i="20"/>
  <c r="Q53" i="20"/>
  <c r="N54" i="20"/>
  <c r="R66" i="20"/>
  <c r="N67" i="20"/>
  <c r="S68" i="20"/>
  <c r="Q69" i="20"/>
  <c r="N70" i="20"/>
  <c r="P85" i="20"/>
  <c r="V5" i="20"/>
  <c r="Q12" i="20"/>
  <c r="W18" i="20"/>
  <c r="M24" i="20"/>
  <c r="P31" i="20"/>
  <c r="V37" i="20"/>
  <c r="U49" i="20"/>
  <c r="S84" i="20"/>
  <c r="N10" i="20"/>
  <c r="M18" i="20"/>
  <c r="X20" i="20"/>
  <c r="N29" i="20"/>
  <c r="T32" i="20"/>
  <c r="W43" i="20"/>
  <c r="U5" i="20"/>
  <c r="V6" i="20"/>
  <c r="X7" i="20"/>
  <c r="S8" i="20"/>
  <c r="W10" i="20"/>
  <c r="T11" i="20"/>
  <c r="P12" i="20"/>
  <c r="P15" i="20"/>
  <c r="V18" i="20"/>
  <c r="S19" i="20"/>
  <c r="O20" i="20"/>
  <c r="P23" i="20"/>
  <c r="U26" i="20"/>
  <c r="R27" i="20"/>
  <c r="O28" i="20"/>
  <c r="S30" i="20"/>
  <c r="O31" i="20"/>
  <c r="O34" i="20"/>
  <c r="U37" i="20"/>
  <c r="R38" i="20"/>
  <c r="O39" i="20"/>
  <c r="V46" i="20"/>
  <c r="O51" i="20"/>
  <c r="T52" i="20"/>
  <c r="X53" i="20"/>
  <c r="Q58" i="20"/>
  <c r="T65" i="20"/>
  <c r="O67" i="20"/>
  <c r="T68" i="20"/>
  <c r="X69" i="20"/>
  <c r="Q85" i="20"/>
  <c r="Q5" i="19"/>
  <c r="N6" i="19"/>
  <c r="V6" i="19"/>
  <c r="S7" i="19"/>
  <c r="P8" i="19"/>
  <c r="X8" i="19"/>
  <c r="M9" i="19"/>
  <c r="V9" i="19"/>
  <c r="U10" i="19"/>
  <c r="S11" i="19"/>
  <c r="R12" i="19"/>
  <c r="Q13" i="19"/>
  <c r="O14" i="19"/>
  <c r="P15" i="19"/>
  <c r="P16" i="19"/>
  <c r="P17" i="19"/>
  <c r="Q18" i="19"/>
  <c r="R19" i="19"/>
  <c r="S20" i="19"/>
  <c r="T21" i="19"/>
  <c r="T22" i="19"/>
  <c r="T23" i="19"/>
  <c r="U24" i="19"/>
  <c r="U25" i="19"/>
  <c r="X26" i="19"/>
  <c r="M27" i="19"/>
  <c r="X27" i="19"/>
  <c r="N28" i="19"/>
  <c r="S29" i="19"/>
  <c r="V30" i="19"/>
  <c r="M31" i="19"/>
  <c r="U32" i="19"/>
  <c r="X33" i="19"/>
  <c r="O34" i="19"/>
  <c r="T35" i="19"/>
  <c r="S37" i="19"/>
  <c r="V39" i="19"/>
  <c r="R40" i="19"/>
  <c r="U42" i="19"/>
  <c r="O45" i="19"/>
  <c r="V50" i="19"/>
  <c r="V51" i="19"/>
  <c r="Q52" i="19"/>
  <c r="R56" i="19"/>
  <c r="V57" i="19"/>
  <c r="N58" i="19"/>
  <c r="S68" i="19"/>
  <c r="X69" i="19"/>
  <c r="Q70" i="19"/>
  <c r="T71" i="19"/>
  <c r="Q72" i="19"/>
  <c r="S74" i="19"/>
  <c r="T7" i="19"/>
  <c r="Q8" i="19"/>
  <c r="N9" i="19"/>
  <c r="X9" i="19"/>
  <c r="M10" i="19"/>
  <c r="V10" i="19"/>
  <c r="T11" i="19"/>
  <c r="S12" i="19"/>
  <c r="R13" i="19"/>
  <c r="Q14" i="19"/>
  <c r="Q15" i="19"/>
  <c r="Q16" i="19"/>
  <c r="R17" i="19"/>
  <c r="R18" i="19"/>
  <c r="T19" i="19"/>
  <c r="T20" i="19"/>
  <c r="V21" i="19"/>
  <c r="U22" i="19"/>
  <c r="V23" i="19"/>
  <c r="V24" i="19"/>
  <c r="V25" i="19"/>
  <c r="M26" i="19"/>
  <c r="N27" i="19"/>
  <c r="O28" i="19"/>
  <c r="T29" i="19"/>
  <c r="X30" i="19"/>
  <c r="Q31" i="19"/>
  <c r="X32" i="19"/>
  <c r="M33" i="19"/>
  <c r="P34" i="19"/>
  <c r="U35" i="19"/>
  <c r="T37" i="19"/>
  <c r="P38" i="19"/>
  <c r="S40" i="19"/>
  <c r="W42" i="19"/>
  <c r="N43" i="19"/>
  <c r="S45" i="19"/>
  <c r="O46" i="19"/>
  <c r="V52" i="19"/>
  <c r="M53" i="19"/>
  <c r="O58" i="19"/>
  <c r="Q60" i="19"/>
  <c r="X71" i="19"/>
  <c r="N10" i="19"/>
  <c r="W10" i="19"/>
  <c r="U11" i="19"/>
  <c r="T12" i="19"/>
  <c r="T13" i="19"/>
  <c r="R14" i="19"/>
  <c r="R15" i="19"/>
  <c r="S16" i="19"/>
  <c r="S17" i="19"/>
  <c r="S18" i="19"/>
  <c r="U19" i="19"/>
  <c r="U20" i="19"/>
  <c r="W21" i="19"/>
  <c r="V22" i="19"/>
  <c r="X23" i="19"/>
  <c r="M24" i="19"/>
  <c r="W24" i="19"/>
  <c r="M25" i="19"/>
  <c r="X25" i="19"/>
  <c r="O26" i="19"/>
  <c r="O27" i="19"/>
  <c r="R28" i="19"/>
  <c r="V29" i="19"/>
  <c r="R31" i="19"/>
  <c r="N33" i="19"/>
  <c r="R34" i="19"/>
  <c r="V35" i="19"/>
  <c r="W37" i="19"/>
  <c r="Q38" i="19"/>
  <c r="T40" i="19"/>
  <c r="N41" i="19"/>
  <c r="R43" i="19"/>
  <c r="W45" i="19"/>
  <c r="Q46" i="19"/>
  <c r="W52" i="19"/>
  <c r="P53" i="19"/>
  <c r="O54" i="19"/>
  <c r="Q58" i="19"/>
  <c r="Q59" i="19"/>
  <c r="S60" i="19"/>
  <c r="P61" i="19"/>
  <c r="T63" i="19"/>
  <c r="M64" i="19"/>
  <c r="T86" i="19"/>
  <c r="W85" i="19"/>
  <c r="O85" i="19"/>
  <c r="R84" i="19"/>
  <c r="U83" i="19"/>
  <c r="M83" i="19"/>
  <c r="X82" i="19"/>
  <c r="P82" i="19"/>
  <c r="S81" i="19"/>
  <c r="V80" i="19"/>
  <c r="N80" i="19"/>
  <c r="Q79" i="19"/>
  <c r="T78" i="19"/>
  <c r="W77" i="19"/>
  <c r="O77" i="19"/>
  <c r="R76" i="19"/>
  <c r="U75" i="19"/>
  <c r="M75" i="19"/>
  <c r="X74" i="19"/>
  <c r="P74" i="19"/>
  <c r="S73" i="19"/>
  <c r="V72" i="19"/>
  <c r="N72" i="19"/>
  <c r="Q71" i="19"/>
  <c r="T70" i="19"/>
  <c r="W69" i="19"/>
  <c r="O69" i="19"/>
  <c r="R68" i="19"/>
  <c r="U67" i="19"/>
  <c r="M67" i="19"/>
  <c r="X66" i="19"/>
  <c r="P66" i="19"/>
  <c r="S65" i="19"/>
  <c r="V64" i="19"/>
  <c r="N64" i="19"/>
  <c r="Q63" i="19"/>
  <c r="T62" i="19"/>
  <c r="W61" i="19"/>
  <c r="O61" i="19"/>
  <c r="R60" i="19"/>
  <c r="U59" i="19"/>
  <c r="M59" i="19"/>
  <c r="X58" i="19"/>
  <c r="P58" i="19"/>
  <c r="S57" i="19"/>
  <c r="V56" i="19"/>
  <c r="N56" i="19"/>
  <c r="Q55" i="19"/>
  <c r="T54" i="19"/>
  <c r="W53" i="19"/>
  <c r="O53" i="19"/>
  <c r="R52" i="19"/>
  <c r="U51" i="19"/>
  <c r="M51" i="19"/>
  <c r="X50" i="19"/>
  <c r="P50" i="19"/>
  <c r="S49" i="19"/>
  <c r="V48" i="19"/>
  <c r="N48" i="19"/>
  <c r="S86" i="19"/>
  <c r="R86" i="19"/>
  <c r="Q86" i="19"/>
  <c r="T85" i="19"/>
  <c r="W84" i="19"/>
  <c r="O84" i="19"/>
  <c r="R83" i="19"/>
  <c r="U82" i="19"/>
  <c r="M82" i="19"/>
  <c r="X81" i="19"/>
  <c r="P81" i="19"/>
  <c r="X86" i="19"/>
  <c r="W86" i="19"/>
  <c r="V86" i="19"/>
  <c r="N86" i="19"/>
  <c r="Q85" i="19"/>
  <c r="T84" i="19"/>
  <c r="W83" i="19"/>
  <c r="O83" i="19"/>
  <c r="R82" i="19"/>
  <c r="U81" i="19"/>
  <c r="M81" i="19"/>
  <c r="X80" i="19"/>
  <c r="P80" i="19"/>
  <c r="S79" i="19"/>
  <c r="V78" i="19"/>
  <c r="N78" i="19"/>
  <c r="Q77" i="19"/>
  <c r="T76" i="19"/>
  <c r="W75" i="19"/>
  <c r="O75" i="19"/>
  <c r="R74" i="19"/>
  <c r="U73" i="19"/>
  <c r="M73" i="19"/>
  <c r="X72" i="19"/>
  <c r="P72" i="19"/>
  <c r="S71" i="19"/>
  <c r="V70" i="19"/>
  <c r="N70" i="19"/>
  <c r="Q69" i="19"/>
  <c r="T68" i="19"/>
  <c r="W67" i="19"/>
  <c r="O67" i="19"/>
  <c r="R66" i="19"/>
  <c r="U65" i="19"/>
  <c r="M65" i="19"/>
  <c r="X64" i="19"/>
  <c r="P64" i="19"/>
  <c r="S63" i="19"/>
  <c r="V62" i="19"/>
  <c r="N62" i="19"/>
  <c r="Q61" i="19"/>
  <c r="T60" i="19"/>
  <c r="W59" i="19"/>
  <c r="O59" i="19"/>
  <c r="R58" i="19"/>
  <c r="U57" i="19"/>
  <c r="M57" i="19"/>
  <c r="X56" i="19"/>
  <c r="P56" i="19"/>
  <c r="S55" i="19"/>
  <c r="V54" i="19"/>
  <c r="N54" i="19"/>
  <c r="Q53" i="19"/>
  <c r="T52" i="19"/>
  <c r="W51" i="19"/>
  <c r="O51" i="19"/>
  <c r="R50" i="19"/>
  <c r="U49" i="19"/>
  <c r="M49" i="19"/>
  <c r="X48" i="19"/>
  <c r="P48" i="19"/>
  <c r="S47" i="19"/>
  <c r="V46" i="19"/>
  <c r="N46" i="19"/>
  <c r="Q45" i="19"/>
  <c r="T44" i="19"/>
  <c r="W43" i="19"/>
  <c r="O43" i="19"/>
  <c r="R42" i="19"/>
  <c r="U41" i="19"/>
  <c r="M41" i="19"/>
  <c r="X40" i="19"/>
  <c r="P40" i="19"/>
  <c r="S39" i="19"/>
  <c r="V38" i="19"/>
  <c r="N38" i="19"/>
  <c r="U86" i="19"/>
  <c r="P85" i="19"/>
  <c r="N84" i="19"/>
  <c r="T82" i="19"/>
  <c r="Q81" i="19"/>
  <c r="O80" i="19"/>
  <c r="X79" i="19"/>
  <c r="N79" i="19"/>
  <c r="O78" i="19"/>
  <c r="X77" i="19"/>
  <c r="M77" i="19"/>
  <c r="X76" i="19"/>
  <c r="N76" i="19"/>
  <c r="N75" i="19"/>
  <c r="W74" i="19"/>
  <c r="M74" i="19"/>
  <c r="X73" i="19"/>
  <c r="N73" i="19"/>
  <c r="W72" i="19"/>
  <c r="V71" i="19"/>
  <c r="W70" i="19"/>
  <c r="U69" i="19"/>
  <c r="V68" i="19"/>
  <c r="V67" i="19"/>
  <c r="T66" i="19"/>
  <c r="T65" i="19"/>
  <c r="S64" i="19"/>
  <c r="P63" i="19"/>
  <c r="P62" i="19"/>
  <c r="N61" i="19"/>
  <c r="O60" i="19"/>
  <c r="P59" i="19"/>
  <c r="W58" i="19"/>
  <c r="M58" i="19"/>
  <c r="X57" i="19"/>
  <c r="N57" i="19"/>
  <c r="W56" i="19"/>
  <c r="V55" i="19"/>
  <c r="W54" i="19"/>
  <c r="U53" i="19"/>
  <c r="U52" i="19"/>
  <c r="T51" i="19"/>
  <c r="S50" i="19"/>
  <c r="R49" i="19"/>
  <c r="R48" i="19"/>
  <c r="Q47" i="19"/>
  <c r="S46" i="19"/>
  <c r="T45" i="19"/>
  <c r="V44" i="19"/>
  <c r="M44" i="19"/>
  <c r="X43" i="19"/>
  <c r="N85" i="19"/>
  <c r="M84" i="19"/>
  <c r="X83" i="19"/>
  <c r="S82" i="19"/>
  <c r="O81" i="19"/>
  <c r="M80" i="19"/>
  <c r="W79" i="19"/>
  <c r="M79" i="19"/>
  <c r="X78" i="19"/>
  <c r="M78" i="19"/>
  <c r="V77" i="19"/>
  <c r="W76" i="19"/>
  <c r="M76" i="19"/>
  <c r="X75" i="19"/>
  <c r="V74" i="19"/>
  <c r="W73" i="19"/>
  <c r="U72" i="19"/>
  <c r="U71" i="19"/>
  <c r="U70" i="19"/>
  <c r="T69" i="19"/>
  <c r="U68" i="19"/>
  <c r="T67" i="19"/>
  <c r="S66" i="19"/>
  <c r="R65" i="19"/>
  <c r="R64" i="19"/>
  <c r="O63" i="19"/>
  <c r="O62" i="19"/>
  <c r="X61" i="19"/>
  <c r="M61" i="19"/>
  <c r="X60" i="19"/>
  <c r="N60" i="19"/>
  <c r="N59" i="19"/>
  <c r="V58" i="19"/>
  <c r="W57" i="19"/>
  <c r="U56" i="19"/>
  <c r="U55" i="19"/>
  <c r="U54" i="19"/>
  <c r="T53" i="19"/>
  <c r="S52" i="19"/>
  <c r="S51" i="19"/>
  <c r="Q50" i="19"/>
  <c r="Q49" i="19"/>
  <c r="Q48" i="19"/>
  <c r="P47" i="19"/>
  <c r="R46" i="19"/>
  <c r="O86" i="19"/>
  <c r="X85" i="19"/>
  <c r="V84" i="19"/>
  <c r="T83" i="19"/>
  <c r="O82" i="19"/>
  <c r="U80" i="19"/>
  <c r="U79" i="19"/>
  <c r="U78" i="19"/>
  <c r="T77" i="19"/>
  <c r="U76" i="19"/>
  <c r="T75" i="19"/>
  <c r="T74" i="19"/>
  <c r="T73" i="19"/>
  <c r="S72" i="19"/>
  <c r="R71" i="19"/>
  <c r="R70" i="19"/>
  <c r="R69" i="19"/>
  <c r="Q68" i="19"/>
  <c r="R67" i="19"/>
  <c r="O66" i="19"/>
  <c r="P65" i="19"/>
  <c r="O64" i="19"/>
  <c r="W63" i="19"/>
  <c r="M63" i="19"/>
  <c r="W62" i="19"/>
  <c r="U61" i="19"/>
  <c r="V60" i="19"/>
  <c r="V59" i="19"/>
  <c r="T58" i="19"/>
  <c r="T57" i="19"/>
  <c r="S56" i="19"/>
  <c r="R55" i="19"/>
  <c r="R54" i="19"/>
  <c r="R53" i="19"/>
  <c r="P52" i="19"/>
  <c r="Q51" i="19"/>
  <c r="N50" i="19"/>
  <c r="O49" i="19"/>
  <c r="M48" i="19"/>
  <c r="W47" i="19"/>
  <c r="N47" i="19"/>
  <c r="P46" i="19"/>
  <c r="P45" i="19"/>
  <c r="R44" i="19"/>
  <c r="T43" i="19"/>
  <c r="V42" i="19"/>
  <c r="M42" i="19"/>
  <c r="X41" i="19"/>
  <c r="O41" i="19"/>
  <c r="O40" i="19"/>
  <c r="Q39" i="19"/>
  <c r="S38" i="19"/>
  <c r="U37" i="19"/>
  <c r="M37" i="19"/>
  <c r="X36" i="19"/>
  <c r="P36" i="19"/>
  <c r="S35" i="19"/>
  <c r="V34" i="19"/>
  <c r="N34" i="19"/>
  <c r="Q33" i="19"/>
  <c r="T32" i="19"/>
  <c r="W31" i="19"/>
  <c r="O31" i="19"/>
  <c r="R30" i="19"/>
  <c r="U29" i="19"/>
  <c r="M29" i="19"/>
  <c r="X28" i="19"/>
  <c r="P28" i="19"/>
  <c r="S27" i="19"/>
  <c r="V26" i="19"/>
  <c r="Q84" i="19"/>
  <c r="V83" i="19"/>
  <c r="R81" i="19"/>
  <c r="T80" i="19"/>
  <c r="Q78" i="19"/>
  <c r="S77" i="19"/>
  <c r="Q75" i="19"/>
  <c r="P73" i="19"/>
  <c r="T72" i="19"/>
  <c r="M71" i="19"/>
  <c r="X70" i="19"/>
  <c r="N69" i="19"/>
  <c r="X68" i="19"/>
  <c r="Q67" i="19"/>
  <c r="Q65" i="19"/>
  <c r="N63" i="19"/>
  <c r="S62" i="19"/>
  <c r="P60" i="19"/>
  <c r="X59" i="19"/>
  <c r="R57" i="19"/>
  <c r="P55" i="19"/>
  <c r="M54" i="19"/>
  <c r="V53" i="19"/>
  <c r="N52" i="19"/>
  <c r="M50" i="19"/>
  <c r="V49" i="19"/>
  <c r="T47" i="19"/>
  <c r="M46" i="19"/>
  <c r="V45" i="19"/>
  <c r="U44" i="19"/>
  <c r="Q43" i="19"/>
  <c r="Q42" i="19"/>
  <c r="Q41" i="19"/>
  <c r="N40" i="19"/>
  <c r="X39" i="19"/>
  <c r="N39" i="19"/>
  <c r="O38" i="19"/>
  <c r="P37" i="19"/>
  <c r="Q36" i="19"/>
  <c r="R35" i="19"/>
  <c r="T34" i="19"/>
  <c r="U33" i="19"/>
  <c r="W32" i="19"/>
  <c r="N32" i="19"/>
  <c r="P31" i="19"/>
  <c r="Q30" i="19"/>
  <c r="P84" i="19"/>
  <c r="S83" i="19"/>
  <c r="N81" i="19"/>
  <c r="S80" i="19"/>
  <c r="P78" i="19"/>
  <c r="R77" i="19"/>
  <c r="P75" i="19"/>
  <c r="U74" i="19"/>
  <c r="O73" i="19"/>
  <c r="R72" i="19"/>
  <c r="S70" i="19"/>
  <c r="M69" i="19"/>
  <c r="W68" i="19"/>
  <c r="P67" i="19"/>
  <c r="W66" i="19"/>
  <c r="O65" i="19"/>
  <c r="W64" i="19"/>
  <c r="R62" i="19"/>
  <c r="M60" i="19"/>
  <c r="T59" i="19"/>
  <c r="Q57" i="19"/>
  <c r="O55" i="19"/>
  <c r="S53" i="19"/>
  <c r="M52" i="19"/>
  <c r="X51" i="19"/>
  <c r="T49" i="19"/>
  <c r="R47" i="19"/>
  <c r="U45" i="19"/>
  <c r="S44" i="19"/>
  <c r="P43" i="19"/>
  <c r="P42" i="19"/>
  <c r="P41" i="19"/>
  <c r="W40" i="19"/>
  <c r="M40" i="19"/>
  <c r="W39" i="19"/>
  <c r="M39" i="19"/>
  <c r="X38" i="19"/>
  <c r="M38" i="19"/>
  <c r="X37" i="19"/>
  <c r="O37" i="19"/>
  <c r="O36" i="19"/>
  <c r="Q35" i="19"/>
  <c r="S34" i="19"/>
  <c r="T33" i="19"/>
  <c r="V32" i="19"/>
  <c r="M32" i="19"/>
  <c r="X31" i="19"/>
  <c r="N31" i="19"/>
  <c r="P30" i="19"/>
  <c r="R29" i="19"/>
  <c r="S28" i="19"/>
  <c r="U27" i="19"/>
  <c r="W26" i="19"/>
  <c r="N26" i="19"/>
  <c r="Q25" i="19"/>
  <c r="T24" i="19"/>
  <c r="W23" i="19"/>
  <c r="O23" i="19"/>
  <c r="R22" i="19"/>
  <c r="U21" i="19"/>
  <c r="M21" i="19"/>
  <c r="X20" i="19"/>
  <c r="P20" i="19"/>
  <c r="S19" i="19"/>
  <c r="V18" i="19"/>
  <c r="N18" i="19"/>
  <c r="Q17" i="19"/>
  <c r="T16" i="19"/>
  <c r="W15" i="19"/>
  <c r="O15" i="19"/>
  <c r="M86" i="19"/>
  <c r="U85" i="19"/>
  <c r="P83" i="19"/>
  <c r="W82" i="19"/>
  <c r="Q80" i="19"/>
  <c r="T79" i="19"/>
  <c r="N77" i="19"/>
  <c r="V76" i="19"/>
  <c r="Q74" i="19"/>
  <c r="O72" i="19"/>
  <c r="W71" i="19"/>
  <c r="P70" i="19"/>
  <c r="P68" i="19"/>
  <c r="U66" i="19"/>
  <c r="T64" i="19"/>
  <c r="X63" i="19"/>
  <c r="M62" i="19"/>
  <c r="T61" i="19"/>
  <c r="R59" i="19"/>
  <c r="U58" i="19"/>
  <c r="O57" i="19"/>
  <c r="T56" i="19"/>
  <c r="M55" i="19"/>
  <c r="X54" i="19"/>
  <c r="N53" i="19"/>
  <c r="X52" i="19"/>
  <c r="R51" i="19"/>
  <c r="W50" i="19"/>
  <c r="N49" i="19"/>
  <c r="U48" i="19"/>
  <c r="M47" i="19"/>
  <c r="W46" i="19"/>
  <c r="R45" i="19"/>
  <c r="P44" i="19"/>
  <c r="M43" i="19"/>
  <c r="X42" i="19"/>
  <c r="N42" i="19"/>
  <c r="W41" i="19"/>
  <c r="U40" i="19"/>
  <c r="U39" i="19"/>
  <c r="U38" i="19"/>
  <c r="V37" i="19"/>
  <c r="V36" i="19"/>
  <c r="M36" i="19"/>
  <c r="X35" i="19"/>
  <c r="O35" i="19"/>
  <c r="Q34" i="19"/>
  <c r="R33" i="19"/>
  <c r="S32" i="19"/>
  <c r="U31" i="19"/>
  <c r="W30" i="19"/>
  <c r="N30" i="19"/>
  <c r="P29" i="19"/>
  <c r="Q28" i="19"/>
  <c r="R27" i="19"/>
  <c r="T26" i="19"/>
  <c r="W25" i="19"/>
  <c r="O25" i="19"/>
  <c r="R24" i="19"/>
  <c r="U23" i="19"/>
  <c r="M23" i="19"/>
  <c r="X22" i="19"/>
  <c r="P22" i="19"/>
  <c r="S21" i="19"/>
  <c r="V20" i="19"/>
  <c r="N20" i="19"/>
  <c r="Q19" i="19"/>
  <c r="T18" i="19"/>
  <c r="W17" i="19"/>
  <c r="O17" i="19"/>
  <c r="R16" i="19"/>
  <c r="U15" i="19"/>
  <c r="M15" i="19"/>
  <c r="X14" i="19"/>
  <c r="P14" i="19"/>
  <c r="S13" i="19"/>
  <c r="V12" i="19"/>
  <c r="N12" i="19"/>
  <c r="Q11" i="19"/>
  <c r="T10" i="19"/>
  <c r="W9" i="19"/>
  <c r="O9" i="19"/>
  <c r="S84" i="19"/>
  <c r="T81" i="19"/>
  <c r="W80" i="19"/>
  <c r="R78" i="19"/>
  <c r="U77" i="19"/>
  <c r="O76" i="19"/>
  <c r="R75" i="19"/>
  <c r="Q73" i="19"/>
  <c r="N71" i="19"/>
  <c r="P69" i="19"/>
  <c r="S67" i="19"/>
  <c r="V65" i="19"/>
  <c r="R63" i="19"/>
  <c r="U62" i="19"/>
  <c r="T5" i="19"/>
  <c r="Q6" i="19"/>
  <c r="N7" i="19"/>
  <c r="V7" i="19"/>
  <c r="S8" i="19"/>
  <c r="Q9" i="19"/>
  <c r="O10" i="19"/>
  <c r="X10" i="19"/>
  <c r="M11" i="19"/>
  <c r="V11" i="19"/>
  <c r="U12" i="19"/>
  <c r="U13" i="19"/>
  <c r="S14" i="19"/>
  <c r="S15" i="19"/>
  <c r="U16" i="19"/>
  <c r="T17" i="19"/>
  <c r="U18" i="19"/>
  <c r="V19" i="19"/>
  <c r="W20" i="19"/>
  <c r="N21" i="19"/>
  <c r="X21" i="19"/>
  <c r="M22" i="19"/>
  <c r="W22" i="19"/>
  <c r="N23" i="19"/>
  <c r="N24" i="19"/>
  <c r="X24" i="19"/>
  <c r="N25" i="19"/>
  <c r="P26" i="19"/>
  <c r="P27" i="19"/>
  <c r="T28" i="19"/>
  <c r="W29" i="19"/>
  <c r="M30" i="19"/>
  <c r="S31" i="19"/>
  <c r="O33" i="19"/>
  <c r="U34" i="19"/>
  <c r="W35" i="19"/>
  <c r="R36" i="19"/>
  <c r="R38" i="19"/>
  <c r="V40" i="19"/>
  <c r="R41" i="19"/>
  <c r="S43" i="19"/>
  <c r="N44" i="19"/>
  <c r="X45" i="19"/>
  <c r="T46" i="19"/>
  <c r="O47" i="19"/>
  <c r="X53" i="19"/>
  <c r="P54" i="19"/>
  <c r="S58" i="19"/>
  <c r="S59" i="19"/>
  <c r="U60" i="19"/>
  <c r="R61" i="19"/>
  <c r="Q62" i="19"/>
  <c r="U63" i="19"/>
  <c r="Q64" i="19"/>
  <c r="W65" i="19"/>
  <c r="M66" i="19"/>
  <c r="V81" i="19"/>
  <c r="N82" i="19"/>
  <c r="M85" i="19"/>
  <c r="M5" i="19"/>
  <c r="U5" i="19"/>
  <c r="R6" i="19"/>
  <c r="O7" i="19"/>
  <c r="W7" i="19"/>
  <c r="T8" i="19"/>
  <c r="R9" i="19"/>
  <c r="P10" i="19"/>
  <c r="N11" i="19"/>
  <c r="W11" i="19"/>
  <c r="M12" i="19"/>
  <c r="W12" i="19"/>
  <c r="M13" i="19"/>
  <c r="V13" i="19"/>
  <c r="T14" i="19"/>
  <c r="T15" i="19"/>
  <c r="V16" i="19"/>
  <c r="U17" i="19"/>
  <c r="W18" i="19"/>
  <c r="M19" i="19"/>
  <c r="W19" i="19"/>
  <c r="M20" i="19"/>
  <c r="O21" i="19"/>
  <c r="N22" i="19"/>
  <c r="P23" i="19"/>
  <c r="O24" i="19"/>
  <c r="P25" i="19"/>
  <c r="Q26" i="19"/>
  <c r="Q27" i="19"/>
  <c r="U28" i="19"/>
  <c r="X29" i="19"/>
  <c r="O30" i="19"/>
  <c r="T31" i="19"/>
  <c r="O32" i="19"/>
  <c r="P33" i="19"/>
  <c r="W34" i="19"/>
  <c r="S36" i="19"/>
  <c r="T38" i="19"/>
  <c r="O39" i="19"/>
  <c r="S41" i="19"/>
  <c r="U43" i="19"/>
  <c r="O44" i="19"/>
  <c r="U46" i="19"/>
  <c r="U47" i="19"/>
  <c r="O48" i="19"/>
  <c r="Q54" i="19"/>
  <c r="N55" i="19"/>
  <c r="W60" i="19"/>
  <c r="S61" i="19"/>
  <c r="X62" i="19"/>
  <c r="V63" i="19"/>
  <c r="U64" i="19"/>
  <c r="X65" i="19"/>
  <c r="N66" i="19"/>
  <c r="N67" i="19"/>
  <c r="S78" i="19"/>
  <c r="O79" i="19"/>
  <c r="W81" i="19"/>
  <c r="Q82" i="19"/>
  <c r="N83" i="19"/>
  <c r="U84" i="19"/>
  <c r="R85" i="19"/>
  <c r="N5" i="19"/>
  <c r="V5" i="19"/>
  <c r="S6" i="19"/>
  <c r="P7" i="19"/>
  <c r="X7" i="19"/>
  <c r="M8" i="19"/>
  <c r="U8" i="19"/>
  <c r="S9" i="19"/>
  <c r="Q10" i="19"/>
  <c r="O11" i="19"/>
  <c r="X11" i="19"/>
  <c r="O12" i="19"/>
  <c r="X12" i="19"/>
  <c r="N13" i="19"/>
  <c r="W13" i="19"/>
  <c r="U14" i="19"/>
  <c r="V15" i="19"/>
  <c r="M16" i="19"/>
  <c r="W16" i="19"/>
  <c r="V17" i="19"/>
  <c r="M18" i="19"/>
  <c r="X18" i="19"/>
  <c r="N19" i="19"/>
  <c r="X19" i="19"/>
  <c r="O20" i="19"/>
  <c r="P21" i="19"/>
  <c r="O22" i="19"/>
  <c r="Q23" i="19"/>
  <c r="P24" i="19"/>
  <c r="R25" i="19"/>
  <c r="R26" i="19"/>
  <c r="T27" i="19"/>
  <c r="V28" i="19"/>
  <c r="N29" i="19"/>
  <c r="S30" i="19"/>
  <c r="V31" i="19"/>
  <c r="P32" i="19"/>
  <c r="S33" i="19"/>
  <c r="X34" i="19"/>
  <c r="M35" i="19"/>
  <c r="T36" i="19"/>
  <c r="N37" i="19"/>
  <c r="W38" i="19"/>
  <c r="P39" i="19"/>
  <c r="T41" i="19"/>
  <c r="O42" i="19"/>
  <c r="V43" i="19"/>
  <c r="Q44" i="19"/>
  <c r="X46" i="19"/>
  <c r="V47" i="19"/>
  <c r="S48" i="19"/>
  <c r="P49" i="19"/>
  <c r="O50" i="19"/>
  <c r="S54" i="19"/>
  <c r="T55" i="19"/>
  <c r="M56" i="19"/>
  <c r="V61" i="19"/>
  <c r="Q66" i="19"/>
  <c r="X67" i="19"/>
  <c r="M68" i="19"/>
  <c r="P76" i="19"/>
  <c r="W78" i="19"/>
  <c r="P79" i="19"/>
  <c r="R80" i="19"/>
  <c r="V82" i="19"/>
  <c r="Q83" i="19"/>
  <c r="X84" i="19"/>
  <c r="S85" i="19"/>
  <c r="P86" i="19"/>
  <c r="O5" i="19"/>
  <c r="W5" i="19"/>
  <c r="T6" i="19"/>
  <c r="Q7" i="19"/>
  <c r="N8" i="19"/>
  <c r="V8" i="19"/>
  <c r="T9" i="19"/>
  <c r="R10" i="19"/>
  <c r="P11" i="19"/>
  <c r="P12" i="19"/>
  <c r="O13" i="19"/>
  <c r="X13" i="19"/>
  <c r="M14" i="19"/>
  <c r="V14" i="19"/>
  <c r="X15" i="19"/>
  <c r="N16" i="19"/>
  <c r="X16" i="19"/>
  <c r="M17" i="19"/>
  <c r="X17" i="19"/>
  <c r="O18" i="19"/>
  <c r="O19" i="19"/>
  <c r="Q20" i="19"/>
  <c r="Q21" i="19"/>
  <c r="Q22" i="19"/>
  <c r="R23" i="19"/>
  <c r="Q24" i="19"/>
  <c r="S25" i="19"/>
  <c r="S26" i="19"/>
  <c r="V27" i="19"/>
  <c r="W28" i="19"/>
  <c r="O29" i="19"/>
  <c r="T30" i="19"/>
  <c r="Q32" i="19"/>
  <c r="V33" i="19"/>
  <c r="N35" i="19"/>
  <c r="U36" i="19"/>
  <c r="Q37" i="19"/>
  <c r="R39" i="19"/>
  <c r="V41" i="19"/>
  <c r="S42" i="19"/>
  <c r="W44" i="19"/>
  <c r="M45" i="19"/>
  <c r="X47" i="19"/>
  <c r="T48" i="19"/>
  <c r="W49" i="19"/>
  <c r="T50" i="19"/>
  <c r="N51" i="19"/>
  <c r="W55" i="19"/>
  <c r="O56" i="19"/>
  <c r="V66" i="19"/>
  <c r="N68" i="19"/>
  <c r="S69" i="19"/>
  <c r="M70" i="19"/>
  <c r="O71" i="19"/>
  <c r="R73" i="19"/>
  <c r="N74" i="19"/>
  <c r="S75" i="19"/>
  <c r="Q76" i="19"/>
  <c r="P77" i="19"/>
  <c r="R79" i="19"/>
  <c r="V85" i="19"/>
  <c r="P5" i="19"/>
  <c r="X5" i="19"/>
  <c r="M6" i="19"/>
  <c r="U6" i="19"/>
  <c r="R7" i="19"/>
  <c r="O8" i="19"/>
  <c r="W8" i="19"/>
  <c r="U9" i="19"/>
  <c r="S10" i="19"/>
  <c r="R11" i="19"/>
  <c r="Q12" i="19"/>
  <c r="P13" i="19"/>
  <c r="N14" i="19"/>
  <c r="W14" i="19"/>
  <c r="N15" i="19"/>
  <c r="O16" i="19"/>
  <c r="N17" i="19"/>
  <c r="P18" i="19"/>
  <c r="P19" i="19"/>
  <c r="R20" i="19"/>
  <c r="R21" i="19"/>
  <c r="S22" i="19"/>
  <c r="S23" i="19"/>
  <c r="S24" i="19"/>
  <c r="T25" i="19"/>
  <c r="U26" i="19"/>
  <c r="W27" i="19"/>
  <c r="M28" i="19"/>
  <c r="Q29" i="19"/>
  <c r="U30" i="19"/>
  <c r="R32" i="19"/>
  <c r="W33" i="19"/>
  <c r="M34" i="19"/>
  <c r="P35" i="19"/>
  <c r="W36" i="19"/>
  <c r="R37" i="19"/>
  <c r="T39" i="19"/>
  <c r="Q40" i="19"/>
  <c r="T42" i="19"/>
  <c r="X44" i="19"/>
  <c r="N45" i="19"/>
  <c r="W48" i="19"/>
  <c r="X49" i="19"/>
  <c r="U50" i="19"/>
  <c r="P51" i="19"/>
  <c r="O52" i="19"/>
  <c r="X55" i="19"/>
  <c r="Q56" i="19"/>
  <c r="P57" i="19"/>
  <c r="O68" i="19"/>
  <c r="V69" i="19"/>
  <c r="O70" i="19"/>
  <c r="P71" i="19"/>
  <c r="M72" i="19"/>
  <c r="V73" i="19"/>
  <c r="O74" i="19"/>
  <c r="V75" i="19"/>
  <c r="S76" i="19"/>
  <c r="V79" i="19"/>
  <c r="U113" i="16"/>
  <c r="X112" i="16"/>
  <c r="P112" i="16"/>
  <c r="S111" i="16"/>
  <c r="V110" i="16"/>
  <c r="N110" i="16"/>
  <c r="Y109" i="16"/>
  <c r="Q109" i="16"/>
  <c r="T108" i="16"/>
  <c r="W107" i="16"/>
  <c r="O107" i="16"/>
  <c r="R106" i="16"/>
  <c r="U105" i="16"/>
  <c r="AA105" i="16" s="1"/>
  <c r="X104" i="16"/>
  <c r="P104" i="16"/>
  <c r="S103" i="16"/>
  <c r="V102" i="16"/>
  <c r="N102" i="16"/>
  <c r="Y101" i="16"/>
  <c r="Q101" i="16"/>
  <c r="T100" i="16"/>
  <c r="W99" i="16"/>
  <c r="O99" i="16"/>
  <c r="R98" i="16"/>
  <c r="U97" i="16"/>
  <c r="AE97" i="16" s="1"/>
  <c r="X96" i="16"/>
  <c r="P96" i="16"/>
  <c r="S95" i="16"/>
  <c r="V94" i="16"/>
  <c r="N94" i="16"/>
  <c r="Y93" i="16"/>
  <c r="Q93" i="16"/>
  <c r="T92" i="16"/>
  <c r="W91" i="16"/>
  <c r="O91" i="16"/>
  <c r="R90" i="16"/>
  <c r="U89" i="16"/>
  <c r="X88" i="16"/>
  <c r="P88" i="16"/>
  <c r="S87" i="16"/>
  <c r="V86" i="16"/>
  <c r="N86" i="16"/>
  <c r="Y85" i="16"/>
  <c r="Q85" i="16"/>
  <c r="T84" i="16"/>
  <c r="W83" i="16"/>
  <c r="O83" i="16"/>
  <c r="R82" i="16"/>
  <c r="U81" i="16"/>
  <c r="AB81" i="16" s="1"/>
  <c r="X80" i="16"/>
  <c r="P80" i="16"/>
  <c r="S79" i="16"/>
  <c r="V78" i="16"/>
  <c r="N78" i="16"/>
  <c r="Y77" i="16"/>
  <c r="Q77" i="16"/>
  <c r="T76" i="16"/>
  <c r="W75" i="16"/>
  <c r="O75" i="16"/>
  <c r="R74" i="16"/>
  <c r="U73" i="16"/>
  <c r="X72" i="16"/>
  <c r="P72" i="16"/>
  <c r="S71" i="16"/>
  <c r="V70" i="16"/>
  <c r="N70" i="16"/>
  <c r="Y69" i="16"/>
  <c r="Q69" i="16"/>
  <c r="T68" i="16"/>
  <c r="W67" i="16"/>
  <c r="O67" i="16"/>
  <c r="R66" i="16"/>
  <c r="U65" i="16"/>
  <c r="X64" i="16"/>
  <c r="P64" i="16"/>
  <c r="T113" i="16"/>
  <c r="W112" i="16"/>
  <c r="O112" i="16"/>
  <c r="R111" i="16"/>
  <c r="U110" i="16"/>
  <c r="X109" i="16"/>
  <c r="P109" i="16"/>
  <c r="S108" i="16"/>
  <c r="V107" i="16"/>
  <c r="N107" i="16"/>
  <c r="Y106" i="16"/>
  <c r="Q106" i="16"/>
  <c r="T105" i="16"/>
  <c r="W104" i="16"/>
  <c r="O104" i="16"/>
  <c r="R103" i="16"/>
  <c r="U102" i="16"/>
  <c r="X101" i="16"/>
  <c r="P101" i="16"/>
  <c r="S100" i="16"/>
  <c r="V99" i="16"/>
  <c r="N99" i="16"/>
  <c r="Y98" i="16"/>
  <c r="Q98" i="16"/>
  <c r="T97" i="16"/>
  <c r="W96" i="16"/>
  <c r="O96" i="16"/>
  <c r="R95" i="16"/>
  <c r="U94" i="16"/>
  <c r="AB94" i="16" s="1"/>
  <c r="X93" i="16"/>
  <c r="P93" i="16"/>
  <c r="S92" i="16"/>
  <c r="V91" i="16"/>
  <c r="N91" i="16"/>
  <c r="Y90" i="16"/>
  <c r="Q90" i="16"/>
  <c r="T89" i="16"/>
  <c r="W88" i="16"/>
  <c r="O88" i="16"/>
  <c r="R87" i="16"/>
  <c r="U86" i="16"/>
  <c r="X85" i="16"/>
  <c r="P85" i="16"/>
  <c r="S84" i="16"/>
  <c r="V83" i="16"/>
  <c r="N83" i="16"/>
  <c r="Y82" i="16"/>
  <c r="Q82" i="16"/>
  <c r="T81" i="16"/>
  <c r="W80" i="16"/>
  <c r="O80" i="16"/>
  <c r="R79" i="16"/>
  <c r="U78" i="16"/>
  <c r="X77" i="16"/>
  <c r="P77" i="16"/>
  <c r="S76" i="16"/>
  <c r="V75" i="16"/>
  <c r="N75" i="16"/>
  <c r="Y74" i="16"/>
  <c r="Q74" i="16"/>
  <c r="T73" i="16"/>
  <c r="W72" i="16"/>
  <c r="O72" i="16"/>
  <c r="R71" i="16"/>
  <c r="U70" i="16"/>
  <c r="AE70" i="16" s="1"/>
  <c r="X69" i="16"/>
  <c r="P69" i="16"/>
  <c r="S68" i="16"/>
  <c r="V67" i="16"/>
  <c r="N67" i="16"/>
  <c r="S113" i="16"/>
  <c r="V112" i="16"/>
  <c r="N112" i="16"/>
  <c r="Y111" i="16"/>
  <c r="Q111" i="16"/>
  <c r="T110" i="16"/>
  <c r="W109" i="16"/>
  <c r="O109" i="16"/>
  <c r="R108" i="16"/>
  <c r="U107" i="16"/>
  <c r="AA107" i="16" s="1"/>
  <c r="X106" i="16"/>
  <c r="P106" i="16"/>
  <c r="S105" i="16"/>
  <c r="V104" i="16"/>
  <c r="N104" i="16"/>
  <c r="Y103" i="16"/>
  <c r="Q103" i="16"/>
  <c r="T102" i="16"/>
  <c r="W101" i="16"/>
  <c r="O101" i="16"/>
  <c r="R100" i="16"/>
  <c r="U99" i="16"/>
  <c r="X98" i="16"/>
  <c r="P98" i="16"/>
  <c r="S97" i="16"/>
  <c r="V96" i="16"/>
  <c r="N96" i="16"/>
  <c r="Y95" i="16"/>
  <c r="Q95" i="16"/>
  <c r="T94" i="16"/>
  <c r="W93" i="16"/>
  <c r="O93" i="16"/>
  <c r="R92" i="16"/>
  <c r="U91" i="16"/>
  <c r="X90" i="16"/>
  <c r="P90" i="16"/>
  <c r="S89" i="16"/>
  <c r="V88" i="16"/>
  <c r="N88" i="16"/>
  <c r="Y87" i="16"/>
  <c r="Q87" i="16"/>
  <c r="T86" i="16"/>
  <c r="W85" i="16"/>
  <c r="O85" i="16"/>
  <c r="R84" i="16"/>
  <c r="U83" i="16"/>
  <c r="X82" i="16"/>
  <c r="P82" i="16"/>
  <c r="S81" i="16"/>
  <c r="V80" i="16"/>
  <c r="N80" i="16"/>
  <c r="Y79" i="16"/>
  <c r="Q79" i="16"/>
  <c r="T78" i="16"/>
  <c r="W77" i="16"/>
  <c r="O77" i="16"/>
  <c r="R76" i="16"/>
  <c r="U75" i="16"/>
  <c r="X74" i="16"/>
  <c r="P74" i="16"/>
  <c r="S73" i="16"/>
  <c r="V72" i="16"/>
  <c r="N72" i="16"/>
  <c r="Y71" i="16"/>
  <c r="Q71" i="16"/>
  <c r="T70" i="16"/>
  <c r="W69" i="16"/>
  <c r="O69" i="16"/>
  <c r="R68" i="16"/>
  <c r="U67" i="16"/>
  <c r="R113" i="16"/>
  <c r="U112" i="16"/>
  <c r="X111" i="16"/>
  <c r="P111" i="16"/>
  <c r="S110" i="16"/>
  <c r="V109" i="16"/>
  <c r="N109" i="16"/>
  <c r="Y108" i="16"/>
  <c r="Q108" i="16"/>
  <c r="T107" i="16"/>
  <c r="W106" i="16"/>
  <c r="O106" i="16"/>
  <c r="R105" i="16"/>
  <c r="U104" i="16"/>
  <c r="X103" i="16"/>
  <c r="P103" i="16"/>
  <c r="S102" i="16"/>
  <c r="V101" i="16"/>
  <c r="N101" i="16"/>
  <c r="Y100" i="16"/>
  <c r="Q100" i="16"/>
  <c r="T99" i="16"/>
  <c r="W98" i="16"/>
  <c r="O98" i="16"/>
  <c r="R97" i="16"/>
  <c r="U96" i="16"/>
  <c r="AB96" i="16" s="1"/>
  <c r="X95" i="16"/>
  <c r="P95" i="16"/>
  <c r="S94" i="16"/>
  <c r="V93" i="16"/>
  <c r="N93" i="16"/>
  <c r="Y92" i="16"/>
  <c r="Q92" i="16"/>
  <c r="T91" i="16"/>
  <c r="W90" i="16"/>
  <c r="O90" i="16"/>
  <c r="R89" i="16"/>
  <c r="U88" i="16"/>
  <c r="AA88" i="16" s="1"/>
  <c r="X87" i="16"/>
  <c r="P87" i="16"/>
  <c r="S86" i="16"/>
  <c r="V85" i="16"/>
  <c r="N85" i="16"/>
  <c r="Y84" i="16"/>
  <c r="Q84" i="16"/>
  <c r="T83" i="16"/>
  <c r="W82" i="16"/>
  <c r="O82" i="16"/>
  <c r="R81" i="16"/>
  <c r="U80" i="16"/>
  <c r="X79" i="16"/>
  <c r="P79" i="16"/>
  <c r="S78" i="16"/>
  <c r="V77" i="16"/>
  <c r="N77" i="16"/>
  <c r="Y76" i="16"/>
  <c r="Q76" i="16"/>
  <c r="T75" i="16"/>
  <c r="W74" i="16"/>
  <c r="O74" i="16"/>
  <c r="R73" i="16"/>
  <c r="U72" i="16"/>
  <c r="X71" i="16"/>
  <c r="P71" i="16"/>
  <c r="S70" i="16"/>
  <c r="V69" i="16"/>
  <c r="N69" i="16"/>
  <c r="Y68" i="16"/>
  <c r="Q68" i="16"/>
  <c r="T67" i="16"/>
  <c r="W66" i="16"/>
  <c r="O113" i="16"/>
  <c r="Y112" i="16"/>
  <c r="N111" i="16"/>
  <c r="X110" i="16"/>
  <c r="R109" i="16"/>
  <c r="V108" i="16"/>
  <c r="Q107" i="16"/>
  <c r="V106" i="16"/>
  <c r="O105" i="16"/>
  <c r="Y104" i="16"/>
  <c r="N103" i="16"/>
  <c r="Y102" i="16"/>
  <c r="R101" i="16"/>
  <c r="W100" i="16"/>
  <c r="Q99" i="16"/>
  <c r="U98" i="16"/>
  <c r="AA98" i="16" s="1"/>
  <c r="O97" i="16"/>
  <c r="O95" i="16"/>
  <c r="Y94" i="16"/>
  <c r="S93" i="16"/>
  <c r="W92" i="16"/>
  <c r="Q91" i="16"/>
  <c r="V90" i="16"/>
  <c r="O89" i="16"/>
  <c r="O87" i="16"/>
  <c r="T85" i="16"/>
  <c r="X84" i="16"/>
  <c r="R83" i="16"/>
  <c r="P81" i="16"/>
  <c r="O79" i="16"/>
  <c r="Y78" i="16"/>
  <c r="S77" i="16"/>
  <c r="X76" i="16"/>
  <c r="S75" i="16"/>
  <c r="Q73" i="16"/>
  <c r="T71" i="16"/>
  <c r="T69" i="16"/>
  <c r="X68" i="16"/>
  <c r="R67" i="16"/>
  <c r="P66" i="16"/>
  <c r="R65" i="16"/>
  <c r="T64" i="16"/>
  <c r="U63" i="16"/>
  <c r="AB63" i="16" s="1"/>
  <c r="X62" i="16"/>
  <c r="P62" i="16"/>
  <c r="S61" i="16"/>
  <c r="V60" i="16"/>
  <c r="N60" i="16"/>
  <c r="Y59" i="16"/>
  <c r="Q59" i="16"/>
  <c r="T58" i="16"/>
  <c r="W57" i="16"/>
  <c r="O57" i="16"/>
  <c r="R56" i="16"/>
  <c r="U55" i="16"/>
  <c r="X54" i="16"/>
  <c r="P54" i="16"/>
  <c r="S53" i="16"/>
  <c r="V52" i="16"/>
  <c r="N52" i="16"/>
  <c r="Y51" i="16"/>
  <c r="Q51" i="16"/>
  <c r="T50" i="16"/>
  <c r="W49" i="16"/>
  <c r="O49" i="16"/>
  <c r="R48" i="16"/>
  <c r="U47" i="16"/>
  <c r="X46" i="16"/>
  <c r="P46" i="16"/>
  <c r="S45" i="16"/>
  <c r="V44" i="16"/>
  <c r="N44" i="16"/>
  <c r="N113" i="16"/>
  <c r="T112" i="16"/>
  <c r="W110" i="16"/>
  <c r="U108" i="16"/>
  <c r="P107" i="16"/>
  <c r="U106" i="16"/>
  <c r="N105" i="16"/>
  <c r="T104" i="16"/>
  <c r="X102" i="16"/>
  <c r="V100" i="16"/>
  <c r="P99" i="16"/>
  <c r="T98" i="16"/>
  <c r="N97" i="16"/>
  <c r="Y96" i="16"/>
  <c r="N95" i="16"/>
  <c r="X94" i="16"/>
  <c r="R93" i="16"/>
  <c r="V92" i="16"/>
  <c r="P91" i="16"/>
  <c r="U90" i="16"/>
  <c r="AA90" i="16" s="1"/>
  <c r="N89" i="16"/>
  <c r="Y88" i="16"/>
  <c r="N87" i="16"/>
  <c r="Y86" i="16"/>
  <c r="S85" i="16"/>
  <c r="W84" i="16"/>
  <c r="Q83" i="16"/>
  <c r="V82" i="16"/>
  <c r="O81" i="16"/>
  <c r="N79" i="16"/>
  <c r="X78" i="16"/>
  <c r="R77" i="16"/>
  <c r="W76" i="16"/>
  <c r="R75" i="16"/>
  <c r="P73" i="16"/>
  <c r="O71" i="16"/>
  <c r="Y70" i="16"/>
  <c r="S69" i="16"/>
  <c r="W68" i="16"/>
  <c r="Q67" i="16"/>
  <c r="Y66" i="16"/>
  <c r="O66" i="16"/>
  <c r="Q65" i="16"/>
  <c r="S64" i="16"/>
  <c r="T63" i="16"/>
  <c r="W62" i="16"/>
  <c r="O62" i="16"/>
  <c r="R61" i="16"/>
  <c r="U60" i="16"/>
  <c r="AA60" i="16" s="1"/>
  <c r="X59" i="16"/>
  <c r="P59" i="16"/>
  <c r="S58" i="16"/>
  <c r="V57" i="16"/>
  <c r="N57" i="16"/>
  <c r="Y56" i="16"/>
  <c r="Q56" i="16"/>
  <c r="T55" i="16"/>
  <c r="W54" i="16"/>
  <c r="O54" i="16"/>
  <c r="R53" i="16"/>
  <c r="U52" i="16"/>
  <c r="X51" i="16"/>
  <c r="P51" i="16"/>
  <c r="S50" i="16"/>
  <c r="V49" i="16"/>
  <c r="N49" i="16"/>
  <c r="Y48" i="16"/>
  <c r="Q48" i="16"/>
  <c r="T47" i="16"/>
  <c r="W46" i="16"/>
  <c r="O46" i="16"/>
  <c r="R45" i="16"/>
  <c r="U44" i="16"/>
  <c r="Y113" i="16"/>
  <c r="S112" i="16"/>
  <c r="R110" i="16"/>
  <c r="P108" i="16"/>
  <c r="T106" i="16"/>
  <c r="Y105" i="16"/>
  <c r="AB105" i="16" s="1"/>
  <c r="S104" i="16"/>
  <c r="W102" i="16"/>
  <c r="U100" i="16"/>
  <c r="S98" i="16"/>
  <c r="Y97" i="16"/>
  <c r="T96" i="16"/>
  <c r="W94" i="16"/>
  <c r="U92" i="16"/>
  <c r="T90" i="16"/>
  <c r="Y89" i="16"/>
  <c r="AA89" i="16" s="1"/>
  <c r="T88" i="16"/>
  <c r="X86" i="16"/>
  <c r="R85" i="16"/>
  <c r="V84" i="16"/>
  <c r="P83" i="16"/>
  <c r="U82" i="16"/>
  <c r="AD82" i="16" s="1"/>
  <c r="N81" i="16"/>
  <c r="Y80" i="16"/>
  <c r="W78" i="16"/>
  <c r="V76" i="16"/>
  <c r="Q75" i="16"/>
  <c r="V74" i="16"/>
  <c r="O73" i="16"/>
  <c r="Y72" i="16"/>
  <c r="N71" i="16"/>
  <c r="X70" i="16"/>
  <c r="R69" i="16"/>
  <c r="V68" i="16"/>
  <c r="P67" i="16"/>
  <c r="X66" i="16"/>
  <c r="N66" i="16"/>
  <c r="Y65" i="16"/>
  <c r="P65" i="16"/>
  <c r="R64" i="16"/>
  <c r="S63" i="16"/>
  <c r="V62" i="16"/>
  <c r="N62" i="16"/>
  <c r="Y61" i="16"/>
  <c r="Q61" i="16"/>
  <c r="T60" i="16"/>
  <c r="W59" i="16"/>
  <c r="O59" i="16"/>
  <c r="R58" i="16"/>
  <c r="U57" i="16"/>
  <c r="AA57" i="16" s="1"/>
  <c r="X56" i="16"/>
  <c r="P56" i="16"/>
  <c r="S55" i="16"/>
  <c r="V54" i="16"/>
  <c r="N54" i="16"/>
  <c r="Y53" i="16"/>
  <c r="Q53" i="16"/>
  <c r="T52" i="16"/>
  <c r="W51" i="16"/>
  <c r="O51" i="16"/>
  <c r="R50" i="16"/>
  <c r="U49" i="16"/>
  <c r="X48" i="16"/>
  <c r="P48" i="16"/>
  <c r="S47" i="16"/>
  <c r="V46" i="16"/>
  <c r="N46" i="16"/>
  <c r="X113" i="16"/>
  <c r="R112" i="16"/>
  <c r="W111" i="16"/>
  <c r="Q110" i="16"/>
  <c r="O108" i="16"/>
  <c r="S106" i="16"/>
  <c r="X105" i="16"/>
  <c r="R104" i="16"/>
  <c r="W103" i="16"/>
  <c r="R102" i="16"/>
  <c r="P100" i="16"/>
  <c r="N98" i="16"/>
  <c r="X97" i="16"/>
  <c r="S96" i="16"/>
  <c r="R94" i="16"/>
  <c r="P92" i="16"/>
  <c r="S90" i="16"/>
  <c r="X89" i="16"/>
  <c r="S88" i="16"/>
  <c r="W86" i="16"/>
  <c r="U84" i="16"/>
  <c r="T82" i="16"/>
  <c r="Y81" i="16"/>
  <c r="T80" i="16"/>
  <c r="R78" i="16"/>
  <c r="U76" i="16"/>
  <c r="P75" i="16"/>
  <c r="U74" i="16"/>
  <c r="N73" i="16"/>
  <c r="T72" i="16"/>
  <c r="W70" i="16"/>
  <c r="U68" i="16"/>
  <c r="AB68" i="16" s="1"/>
  <c r="V66" i="16"/>
  <c r="X65" i="16"/>
  <c r="O65" i="16"/>
  <c r="Q64" i="16"/>
  <c r="R63" i="16"/>
  <c r="U62" i="16"/>
  <c r="X61" i="16"/>
  <c r="P61" i="16"/>
  <c r="S60" i="16"/>
  <c r="V59" i="16"/>
  <c r="N59" i="16"/>
  <c r="Y58" i="16"/>
  <c r="Q58" i="16"/>
  <c r="T57" i="16"/>
  <c r="W56" i="16"/>
  <c r="O56" i="16"/>
  <c r="R55" i="16"/>
  <c r="U54" i="16"/>
  <c r="X53" i="16"/>
  <c r="P53" i="16"/>
  <c r="S52" i="16"/>
  <c r="V51" i="16"/>
  <c r="N51" i="16"/>
  <c r="Y50" i="16"/>
  <c r="Q50" i="16"/>
  <c r="T49" i="16"/>
  <c r="W48" i="16"/>
  <c r="S109" i="16"/>
  <c r="N108" i="16"/>
  <c r="S107" i="16"/>
  <c r="N106" i="16"/>
  <c r="Q105" i="16"/>
  <c r="Q104" i="16"/>
  <c r="T103" i="16"/>
  <c r="Q102" i="16"/>
  <c r="R91" i="16"/>
  <c r="P89" i="16"/>
  <c r="Q88" i="16"/>
  <c r="V87" i="16"/>
  <c r="R86" i="16"/>
  <c r="T77" i="16"/>
  <c r="O76" i="16"/>
  <c r="S65" i="16"/>
  <c r="W64" i="16"/>
  <c r="O63" i="16"/>
  <c r="O61" i="16"/>
  <c r="Y60" i="16"/>
  <c r="R59" i="16"/>
  <c r="W58" i="16"/>
  <c r="Q57" i="16"/>
  <c r="V56" i="16"/>
  <c r="O55" i="16"/>
  <c r="Y54" i="16"/>
  <c r="W52" i="16"/>
  <c r="U50" i="16"/>
  <c r="T48" i="16"/>
  <c r="P47" i="16"/>
  <c r="W45" i="16"/>
  <c r="X44" i="16"/>
  <c r="X43" i="16"/>
  <c r="P43" i="16"/>
  <c r="S42" i="16"/>
  <c r="V41" i="16"/>
  <c r="N41" i="16"/>
  <c r="Y40" i="16"/>
  <c r="Q40" i="16"/>
  <c r="T39" i="16"/>
  <c r="W38" i="16"/>
  <c r="O38" i="16"/>
  <c r="R37" i="16"/>
  <c r="U36" i="16"/>
  <c r="X35" i="16"/>
  <c r="P35" i="16"/>
  <c r="S34" i="16"/>
  <c r="V33" i="16"/>
  <c r="N33" i="16"/>
  <c r="Y32" i="16"/>
  <c r="Q32" i="16"/>
  <c r="V111" i="16"/>
  <c r="N100" i="16"/>
  <c r="Q97" i="16"/>
  <c r="U85" i="16"/>
  <c r="S82" i="16"/>
  <c r="W79" i="16"/>
  <c r="R72" i="16"/>
  <c r="O68" i="16"/>
  <c r="S62" i="16"/>
  <c r="X55" i="16"/>
  <c r="P52" i="16"/>
  <c r="N48" i="16"/>
  <c r="S44" i="16"/>
  <c r="X42" i="16"/>
  <c r="S41" i="16"/>
  <c r="R107" i="16"/>
  <c r="P105" i="16"/>
  <c r="O103" i="16"/>
  <c r="P102" i="16"/>
  <c r="U101" i="16"/>
  <c r="X100" i="16"/>
  <c r="Y99" i="16"/>
  <c r="W97" i="16"/>
  <c r="U87" i="16"/>
  <c r="AA87" i="16" s="1"/>
  <c r="Q86" i="16"/>
  <c r="P84" i="16"/>
  <c r="N76" i="16"/>
  <c r="Y75" i="16"/>
  <c r="AB75" i="16" s="1"/>
  <c r="T74" i="16"/>
  <c r="Y73" i="16"/>
  <c r="AB73" i="16" s="1"/>
  <c r="N65" i="16"/>
  <c r="V64" i="16"/>
  <c r="N63" i="16"/>
  <c r="Y62" i="16"/>
  <c r="N61" i="16"/>
  <c r="X60" i="16"/>
  <c r="V58" i="16"/>
  <c r="P57" i="16"/>
  <c r="U56" i="16"/>
  <c r="AA56" i="16" s="1"/>
  <c r="N55" i="16"/>
  <c r="T54" i="16"/>
  <c r="R52" i="16"/>
  <c r="P50" i="16"/>
  <c r="S48" i="16"/>
  <c r="O47" i="16"/>
  <c r="V45" i="16"/>
  <c r="W44" i="16"/>
  <c r="W43" i="16"/>
  <c r="O43" i="16"/>
  <c r="R42" i="16"/>
  <c r="U41" i="16"/>
  <c r="X40" i="16"/>
  <c r="P40" i="16"/>
  <c r="S39" i="16"/>
  <c r="V38" i="16"/>
  <c r="N38" i="16"/>
  <c r="Y37" i="16"/>
  <c r="Q37" i="16"/>
  <c r="T36" i="16"/>
  <c r="W35" i="16"/>
  <c r="O35" i="16"/>
  <c r="R34" i="16"/>
  <c r="U33" i="16"/>
  <c r="X32" i="16"/>
  <c r="P32" i="16"/>
  <c r="V113" i="16"/>
  <c r="S99" i="16"/>
  <c r="R96" i="16"/>
  <c r="O86" i="16"/>
  <c r="X83" i="16"/>
  <c r="S80" i="16"/>
  <c r="N74" i="16"/>
  <c r="V71" i="16"/>
  <c r="Y67" i="16"/>
  <c r="X63" i="16"/>
  <c r="R60" i="16"/>
  <c r="P58" i="16"/>
  <c r="R54" i="16"/>
  <c r="X49" i="16"/>
  <c r="U46" i="16"/>
  <c r="T45" i="16"/>
  <c r="U43" i="16"/>
  <c r="P42" i="16"/>
  <c r="W113" i="16"/>
  <c r="O102" i="16"/>
  <c r="T101" i="16"/>
  <c r="O100" i="16"/>
  <c r="X99" i="16"/>
  <c r="V98" i="16"/>
  <c r="V97" i="16"/>
  <c r="W95" i="16"/>
  <c r="T87" i="16"/>
  <c r="P86" i="16"/>
  <c r="O84" i="16"/>
  <c r="Y83" i="16"/>
  <c r="AA83" i="16" s="1"/>
  <c r="X81" i="16"/>
  <c r="X75" i="16"/>
  <c r="S74" i="16"/>
  <c r="X73" i="16"/>
  <c r="S72" i="16"/>
  <c r="W71" i="16"/>
  <c r="R70" i="16"/>
  <c r="P68" i="16"/>
  <c r="U64" i="16"/>
  <c r="Y63" i="16"/>
  <c r="T62" i="16"/>
  <c r="W60" i="16"/>
  <c r="U58" i="16"/>
  <c r="T56" i="16"/>
  <c r="Y55" i="16"/>
  <c r="AD55" i="16" s="1"/>
  <c r="S54" i="16"/>
  <c r="W53" i="16"/>
  <c r="Q52" i="16"/>
  <c r="O50" i="16"/>
  <c r="Y49" i="16"/>
  <c r="O48" i="16"/>
  <c r="Y47" i="16"/>
  <c r="N47" i="16"/>
  <c r="Y46" i="16"/>
  <c r="U45" i="16"/>
  <c r="T44" i="16"/>
  <c r="V43" i="16"/>
  <c r="N43" i="16"/>
  <c r="Y42" i="16"/>
  <c r="Q42" i="16"/>
  <c r="T41" i="16"/>
  <c r="W40" i="16"/>
  <c r="O40" i="16"/>
  <c r="R39" i="16"/>
  <c r="U38" i="16"/>
  <c r="X37" i="16"/>
  <c r="P37" i="16"/>
  <c r="S36" i="16"/>
  <c r="V35" i="16"/>
  <c r="N35" i="16"/>
  <c r="Y34" i="16"/>
  <c r="Q34" i="16"/>
  <c r="T33" i="16"/>
  <c r="W32" i="16"/>
  <c r="O32" i="16"/>
  <c r="S101" i="16"/>
  <c r="V95" i="16"/>
  <c r="N84" i="16"/>
  <c r="W81" i="16"/>
  <c r="W73" i="16"/>
  <c r="Q70" i="16"/>
  <c r="U66" i="16"/>
  <c r="O64" i="16"/>
  <c r="S56" i="16"/>
  <c r="V53" i="16"/>
  <c r="N50" i="16"/>
  <c r="X47" i="16"/>
  <c r="Q113" i="16"/>
  <c r="Q112" i="16"/>
  <c r="U111" i="16"/>
  <c r="AE111" i="16" s="1"/>
  <c r="R99" i="16"/>
  <c r="P97" i="16"/>
  <c r="Q96" i="16"/>
  <c r="U95" i="16"/>
  <c r="AA95" i="16" s="1"/>
  <c r="Q94" i="16"/>
  <c r="S83" i="16"/>
  <c r="N82" i="16"/>
  <c r="V81" i="16"/>
  <c r="R80" i="16"/>
  <c r="V79" i="16"/>
  <c r="V73" i="16"/>
  <c r="Q72" i="16"/>
  <c r="U71" i="16"/>
  <c r="AE71" i="16" s="1"/>
  <c r="P70" i="16"/>
  <c r="U69" i="16"/>
  <c r="AD69" i="16" s="1"/>
  <c r="N68" i="16"/>
  <c r="X67" i="16"/>
  <c r="T66" i="16"/>
  <c r="N64" i="16"/>
  <c r="W63" i="16"/>
  <c r="R62" i="16"/>
  <c r="W61" i="16"/>
  <c r="Q60" i="16"/>
  <c r="O58" i="16"/>
  <c r="Y57" i="16"/>
  <c r="N56" i="16"/>
  <c r="U34" i="16"/>
  <c r="S37" i="16"/>
  <c r="X45" i="16"/>
  <c r="Q66" i="16"/>
  <c r="Q78" i="16"/>
  <c r="Y91" i="16"/>
  <c r="AE91" i="16" s="1"/>
  <c r="U103" i="16"/>
  <c r="AC103" i="16" s="1"/>
  <c r="R33" i="16"/>
  <c r="Q36" i="16"/>
  <c r="Y39" i="16"/>
  <c r="O44" i="16"/>
  <c r="S66" i="16"/>
  <c r="V103" i="16"/>
  <c r="P110" i="16"/>
  <c r="R32" i="16"/>
  <c r="R36" i="16"/>
  <c r="S40" i="16"/>
  <c r="Y43" i="16"/>
  <c r="U48" i="16"/>
  <c r="AA48" i="16" s="1"/>
  <c r="P63" i="16"/>
  <c r="S32" i="16"/>
  <c r="W33" i="16"/>
  <c r="X34" i="16"/>
  <c r="R35" i="16"/>
  <c r="V36" i="16"/>
  <c r="V37" i="16"/>
  <c r="P38" i="16"/>
  <c r="P39" i="16"/>
  <c r="T40" i="16"/>
  <c r="O42" i="16"/>
  <c r="Q44" i="16"/>
  <c r="V47" i="16"/>
  <c r="V48" i="16"/>
  <c r="Q49" i="16"/>
  <c r="V50" i="16"/>
  <c r="R51" i="16"/>
  <c r="S59" i="16"/>
  <c r="O60" i="16"/>
  <c r="T61" i="16"/>
  <c r="Q62" i="16"/>
  <c r="Q63" i="16"/>
  <c r="Q81" i="16"/>
  <c r="Y107" i="16"/>
  <c r="X39" i="16"/>
  <c r="W41" i="16"/>
  <c r="V89" i="16"/>
  <c r="O111" i="16"/>
  <c r="T37" i="16"/>
  <c r="X41" i="16"/>
  <c r="Q47" i="16"/>
  <c r="W108" i="16"/>
  <c r="W34" i="16"/>
  <c r="Y41" i="16"/>
  <c r="AF41" i="16" s="1"/>
  <c r="P44" i="16"/>
  <c r="P49" i="16"/>
  <c r="Y64" i="16"/>
  <c r="X108" i="16"/>
  <c r="S35" i="16"/>
  <c r="Q38" i="16"/>
  <c r="T42" i="16"/>
  <c r="R44" i="16"/>
  <c r="R49" i="16"/>
  <c r="U32" i="16"/>
  <c r="Y33" i="16"/>
  <c r="O34" i="16"/>
  <c r="T35" i="16"/>
  <c r="X36" i="16"/>
  <c r="R38" i="16"/>
  <c r="U39" i="16"/>
  <c r="V40" i="16"/>
  <c r="P41" i="16"/>
  <c r="U42" i="16"/>
  <c r="AA42" i="16" s="1"/>
  <c r="Y44" i="16"/>
  <c r="O45" i="16"/>
  <c r="S49" i="16"/>
  <c r="X50" i="16"/>
  <c r="T51" i="16"/>
  <c r="X52" i="16"/>
  <c r="N53" i="16"/>
  <c r="P55" i="16"/>
  <c r="S57" i="16"/>
  <c r="X58" i="16"/>
  <c r="U59" i="16"/>
  <c r="V61" i="16"/>
  <c r="Q80" i="16"/>
  <c r="T95" i="16"/>
  <c r="V105" i="16"/>
  <c r="P113" i="16"/>
  <c r="Q33" i="16"/>
  <c r="P36" i="16"/>
  <c r="N40" i="16"/>
  <c r="S43" i="16"/>
  <c r="R46" i="16"/>
  <c r="W55" i="16"/>
  <c r="T65" i="16"/>
  <c r="P76" i="16"/>
  <c r="R88" i="16"/>
  <c r="T109" i="16"/>
  <c r="V34" i="16"/>
  <c r="Y38" i="16"/>
  <c r="R40" i="16"/>
  <c r="T43" i="16"/>
  <c r="S46" i="16"/>
  <c r="V65" i="16"/>
  <c r="W89" i="16"/>
  <c r="U109" i="16"/>
  <c r="Q35" i="16"/>
  <c r="O39" i="16"/>
  <c r="T46" i="16"/>
  <c r="W65" i="16"/>
  <c r="W87" i="16"/>
  <c r="X107" i="16"/>
  <c r="T32" i="16"/>
  <c r="N34" i="16"/>
  <c r="W37" i="16"/>
  <c r="Q39" i="16"/>
  <c r="U40" i="16"/>
  <c r="W50" i="16"/>
  <c r="O52" i="16"/>
  <c r="N58" i="16"/>
  <c r="T59" i="16"/>
  <c r="P60" i="16"/>
  <c r="U61" i="16"/>
  <c r="V63" i="16"/>
  <c r="V32" i="16"/>
  <c r="O33" i="16"/>
  <c r="P34" i="16"/>
  <c r="U35" i="16"/>
  <c r="N36" i="16"/>
  <c r="Y36" i="16"/>
  <c r="N37" i="16"/>
  <c r="S38" i="16"/>
  <c r="V39" i="16"/>
  <c r="Q41" i="16"/>
  <c r="V42" i="16"/>
  <c r="Q43" i="16"/>
  <c r="P45" i="16"/>
  <c r="U51" i="16"/>
  <c r="AA51" i="16" s="1"/>
  <c r="Y52" i="16"/>
  <c r="AB52" i="16" s="1"/>
  <c r="O53" i="16"/>
  <c r="Q54" i="16"/>
  <c r="Q55" i="16"/>
  <c r="X57" i="16"/>
  <c r="U77" i="16"/>
  <c r="O78" i="16"/>
  <c r="T79" i="16"/>
  <c r="S91" i="16"/>
  <c r="N92" i="16"/>
  <c r="T93" i="16"/>
  <c r="O94" i="16"/>
  <c r="W105" i="16"/>
  <c r="X38" i="16"/>
  <c r="U53" i="16"/>
  <c r="X92" i="16"/>
  <c r="O110" i="16"/>
  <c r="N32" i="16"/>
  <c r="N39" i="16"/>
  <c r="Y45" i="16"/>
  <c r="T111" i="16"/>
  <c r="S33" i="16"/>
  <c r="U37" i="16"/>
  <c r="AB37" i="16" s="1"/>
  <c r="N42" i="16"/>
  <c r="R47" i="16"/>
  <c r="Y110" i="16"/>
  <c r="X33" i="16"/>
  <c r="W36" i="16"/>
  <c r="O41" i="16"/>
  <c r="N45" i="16"/>
  <c r="W47" i="16"/>
  <c r="S51" i="16"/>
  <c r="R57" i="16"/>
  <c r="AD78" i="16"/>
  <c r="AD72" i="16"/>
  <c r="AC67" i="16"/>
  <c r="AA72" i="16"/>
  <c r="AD60" i="16"/>
  <c r="AA75" i="16"/>
  <c r="AE40" i="16"/>
  <c r="P33" i="16"/>
  <c r="T34" i="16"/>
  <c r="Y35" i="16"/>
  <c r="O36" i="16"/>
  <c r="O37" i="16"/>
  <c r="T38" i="16"/>
  <c r="W39" i="16"/>
  <c r="R41" i="16"/>
  <c r="W42" i="16"/>
  <c r="R43" i="16"/>
  <c r="Q45" i="16"/>
  <c r="Q46" i="16"/>
  <c r="T53" i="16"/>
  <c r="V55" i="16"/>
  <c r="S67" i="16"/>
  <c r="O70" i="16"/>
  <c r="P78" i="16"/>
  <c r="U79" i="16"/>
  <c r="Q89" i="16"/>
  <c r="N90" i="16"/>
  <c r="X91" i="16"/>
  <c r="O92" i="16"/>
  <c r="U93" i="16"/>
  <c r="P94" i="16"/>
  <c r="AC30" i="13"/>
  <c r="AB91" i="13"/>
  <c r="AA75" i="13"/>
  <c r="AB64" i="13"/>
  <c r="AF99" i="13"/>
  <c r="AB83" i="13"/>
  <c r="AB107" i="13"/>
  <c r="AC108" i="13"/>
  <c r="AF84" i="13"/>
  <c r="AF100" i="13"/>
  <c r="AB92" i="13"/>
  <c r="AD76" i="13"/>
  <c r="AE109" i="13"/>
  <c r="AA101" i="13"/>
  <c r="AA93" i="13"/>
  <c r="AF85" i="13"/>
  <c r="AB77" i="13"/>
  <c r="AE68" i="13"/>
  <c r="AB60" i="13"/>
  <c r="AA106" i="13"/>
  <c r="AF98" i="13"/>
  <c r="AB90" i="13"/>
  <c r="AB82" i="13"/>
  <c r="AD74" i="13"/>
  <c r="AC111" i="13"/>
  <c r="AB103" i="13"/>
  <c r="AE95" i="13"/>
  <c r="AD87" i="13"/>
  <c r="AA79" i="13"/>
  <c r="AE72" i="13"/>
  <c r="AC62" i="13"/>
  <c r="AE110" i="13"/>
  <c r="AA102" i="13"/>
  <c r="AA94" i="13"/>
  <c r="AC86" i="13"/>
  <c r="AA78" i="13"/>
  <c r="AB73" i="13"/>
  <c r="AC65" i="13"/>
  <c r="AB104" i="13"/>
  <c r="AA96" i="13"/>
  <c r="AC88" i="13"/>
  <c r="AD80" i="13"/>
  <c r="AB71" i="13"/>
  <c r="AD67" i="13"/>
  <c r="AC59" i="13"/>
  <c r="AD58" i="13"/>
  <c r="AE57" i="13"/>
  <c r="AD56" i="13"/>
  <c r="AA55" i="13"/>
  <c r="AD54" i="13"/>
  <c r="AD53" i="13"/>
  <c r="AE52" i="13"/>
  <c r="AB51" i="13"/>
  <c r="AB50" i="13"/>
  <c r="AB49" i="13"/>
  <c r="AE47" i="13"/>
  <c r="AE63" i="13"/>
  <c r="AB46" i="13"/>
  <c r="AB66" i="13"/>
  <c r="AD31" i="13"/>
  <c r="AF32" i="13"/>
  <c r="AE33" i="13"/>
  <c r="AE34" i="13"/>
  <c r="AB35" i="13"/>
  <c r="AC36" i="13"/>
  <c r="AA37" i="13"/>
  <c r="AA38" i="13"/>
  <c r="AF39" i="13"/>
  <c r="AE40" i="13"/>
  <c r="AF41" i="13"/>
  <c r="AF42" i="13"/>
  <c r="AD43" i="13"/>
  <c r="AD44" i="13"/>
  <c r="AA45" i="13"/>
  <c r="AC48" i="13"/>
  <c r="AB61" i="13"/>
  <c r="AE69" i="13"/>
  <c r="AD70" i="13"/>
  <c r="AC81" i="13"/>
  <c r="AE89" i="13"/>
  <c r="AE97" i="13"/>
  <c r="AB105" i="13"/>
  <c r="AG27" i="16" l="1"/>
  <c r="P26" i="16" s="1"/>
  <c r="AA63" i="16"/>
  <c r="AA36" i="16"/>
  <c r="AA44" i="16"/>
  <c r="AA96" i="16"/>
  <c r="AA71" i="16"/>
  <c r="AE57" i="16"/>
  <c r="AC113" i="16"/>
  <c r="AA99" i="16"/>
  <c r="AB80" i="16"/>
  <c r="AD33" i="16"/>
  <c r="AD47" i="16"/>
  <c r="AE42" i="16"/>
  <c r="AC88" i="16"/>
  <c r="AF87" i="16"/>
  <c r="AA81" i="16"/>
  <c r="AC64" i="16"/>
  <c r="AA45" i="16"/>
  <c r="AA65" i="16"/>
  <c r="AA78" i="16"/>
  <c r="AA94" i="16"/>
  <c r="AF98" i="16"/>
  <c r="AA82" i="16"/>
  <c r="AA110" i="16"/>
  <c r="AA49" i="16"/>
  <c r="AA40" i="16"/>
  <c r="AA68" i="16"/>
  <c r="AA84" i="16"/>
  <c r="AF100" i="16"/>
  <c r="AA69" i="16"/>
  <c r="AE112" i="16"/>
  <c r="AA67" i="16"/>
  <c r="AB62" i="16"/>
  <c r="AA50" i="16"/>
  <c r="AA97" i="16"/>
  <c r="AE55" i="13"/>
  <c r="AB78" i="13"/>
  <c r="AA31" i="13"/>
  <c r="AA39" i="13"/>
  <c r="AA87" i="13"/>
  <c r="AA105" i="13"/>
  <c r="AA90" i="13"/>
  <c r="AE93" i="13"/>
  <c r="AA98" i="13"/>
  <c r="AA61" i="13"/>
  <c r="AA95" i="13"/>
  <c r="AA100" i="13"/>
  <c r="AA69" i="13"/>
  <c r="AA103" i="13"/>
  <c r="AA43" i="13"/>
  <c r="AA85" i="13"/>
  <c r="AA41" i="13"/>
  <c r="AA83" i="13"/>
  <c r="AC101" i="13"/>
  <c r="AC25" i="13" s="1"/>
  <c r="P21" i="13" s="1"/>
  <c r="AA62" i="13"/>
  <c r="AA49" i="13"/>
  <c r="AA51" i="13"/>
  <c r="AF102" i="13"/>
  <c r="AA110" i="13"/>
  <c r="AA57" i="13"/>
  <c r="AA52" i="13"/>
  <c r="AF96" i="13"/>
  <c r="AA70" i="13"/>
  <c r="AA47" i="13"/>
  <c r="AA111" i="13"/>
  <c r="AA88" i="13"/>
  <c r="AA65" i="13"/>
  <c r="AA50" i="13"/>
  <c r="AA35" i="13"/>
  <c r="AA107" i="13"/>
  <c r="AA59" i="13"/>
  <c r="AB106" i="13"/>
  <c r="AF37" i="13"/>
  <c r="AB75" i="13"/>
  <c r="AA32" i="13"/>
  <c r="AA73" i="13"/>
  <c r="AA58" i="13"/>
  <c r="AA67" i="13"/>
  <c r="AA91" i="13"/>
  <c r="AB94" i="13"/>
  <c r="AA80" i="13"/>
  <c r="AA42" i="13"/>
  <c r="AD45" i="13"/>
  <c r="AD25" i="13" s="1"/>
  <c r="P22" i="13" s="1"/>
  <c r="AE38" i="13"/>
  <c r="AA86" i="13"/>
  <c r="AA63" i="13"/>
  <c r="AA40" i="13"/>
  <c r="AA104" i="13"/>
  <c r="AA81" i="13"/>
  <c r="AA66" i="13"/>
  <c r="AA99" i="13"/>
  <c r="AA44" i="13"/>
  <c r="AA60" i="13"/>
  <c r="AA54" i="13"/>
  <c r="AB79" i="13"/>
  <c r="AA109" i="13"/>
  <c r="AA71" i="13"/>
  <c r="AA48" i="13"/>
  <c r="AA30" i="13"/>
  <c r="AA89" i="13"/>
  <c r="AA74" i="13"/>
  <c r="AA36" i="13"/>
  <c r="AA76" i="13"/>
  <c r="AA92" i="13"/>
  <c r="AA46" i="13"/>
  <c r="AA64" i="13"/>
  <c r="AA72" i="13"/>
  <c r="AA34" i="13"/>
  <c r="AA77" i="13"/>
  <c r="AA84" i="13"/>
  <c r="AA53" i="13"/>
  <c r="AA56" i="13"/>
  <c r="AA33" i="13"/>
  <c r="AA97" i="13"/>
  <c r="AA82" i="13"/>
  <c r="AA68" i="13"/>
  <c r="AA108" i="13"/>
  <c r="AA103" i="16"/>
  <c r="AA37" i="16"/>
  <c r="AD56" i="16"/>
  <c r="AB79" i="16"/>
  <c r="AE95" i="16"/>
  <c r="AA111" i="16"/>
  <c r="AB48" i="16"/>
  <c r="AA101" i="16"/>
  <c r="AF34" i="16"/>
  <c r="AF104" i="16"/>
  <c r="AC61" i="16"/>
  <c r="AA70" i="16"/>
  <c r="AB51" i="16"/>
  <c r="AA85" i="16"/>
  <c r="AB107" i="16"/>
  <c r="AA35" i="16"/>
  <c r="AF43" i="16"/>
  <c r="AA39" i="16"/>
  <c r="AA46" i="16"/>
  <c r="AA54" i="16"/>
  <c r="AB53" i="16"/>
  <c r="AB66" i="16"/>
  <c r="AA59" i="16"/>
  <c r="AA76" i="16"/>
  <c r="AB92" i="16"/>
  <c r="AA108" i="16"/>
  <c r="AB77" i="16"/>
  <c r="AA93" i="16"/>
  <c r="AA109" i="16"/>
  <c r="AA102" i="16"/>
  <c r="AA58" i="16"/>
  <c r="AA86" i="16"/>
  <c r="AA74" i="16"/>
  <c r="AC90" i="16"/>
  <c r="AB106" i="16"/>
  <c r="AA31" i="15"/>
  <c r="AC31" i="15" s="1"/>
  <c r="AA59" i="15"/>
  <c r="AD59" i="15" s="1"/>
  <c r="AA74" i="15"/>
  <c r="AB74" i="15" s="1"/>
  <c r="R2" i="19"/>
  <c r="S1" i="19"/>
  <c r="S2" i="19"/>
  <c r="M1" i="20"/>
  <c r="M2" i="20"/>
  <c r="P1" i="20"/>
  <c r="P2" i="20"/>
  <c r="N2" i="20"/>
  <c r="N1" i="20"/>
  <c r="X2" i="20"/>
  <c r="X1" i="20"/>
  <c r="Q1" i="20"/>
  <c r="Q2" i="20"/>
  <c r="W2" i="20"/>
  <c r="W1" i="20"/>
  <c r="R1" i="20"/>
  <c r="R2" i="20"/>
  <c r="V2" i="20"/>
  <c r="V1" i="20"/>
  <c r="T2" i="20"/>
  <c r="T1" i="20"/>
  <c r="S2" i="20"/>
  <c r="S1" i="20"/>
  <c r="U2" i="20"/>
  <c r="U1" i="20"/>
  <c r="O2" i="20"/>
  <c r="O1" i="20"/>
  <c r="Q1" i="19"/>
  <c r="Q2" i="19"/>
  <c r="O1" i="19"/>
  <c r="O2" i="19"/>
  <c r="R1" i="19"/>
  <c r="W1" i="19"/>
  <c r="W2" i="19"/>
  <c r="X1" i="19"/>
  <c r="X2" i="19"/>
  <c r="U2" i="19"/>
  <c r="U1" i="19"/>
  <c r="T2" i="19"/>
  <c r="T1" i="19"/>
  <c r="P1" i="19"/>
  <c r="P2" i="19"/>
  <c r="M2" i="19"/>
  <c r="M1" i="19"/>
  <c r="N2" i="19"/>
  <c r="N1" i="19"/>
  <c r="V2" i="19"/>
  <c r="V1" i="19"/>
  <c r="AB84" i="16"/>
  <c r="AB85" i="16"/>
  <c r="AE49" i="16"/>
  <c r="AA100" i="16"/>
  <c r="AA55" i="16"/>
  <c r="AE99" i="16"/>
  <c r="AE74" i="16"/>
  <c r="AA92" i="16"/>
  <c r="AA106" i="16"/>
  <c r="AD58" i="16"/>
  <c r="AD45" i="16"/>
  <c r="AA112" i="16"/>
  <c r="AA104" i="16"/>
  <c r="AA77" i="16"/>
  <c r="AA113" i="16"/>
  <c r="AA34" i="16"/>
  <c r="AA53" i="16"/>
  <c r="AC50" i="16"/>
  <c r="AA66" i="16"/>
  <c r="AD76" i="16"/>
  <c r="AE36" i="16"/>
  <c r="AA62" i="16"/>
  <c r="AB109" i="16"/>
  <c r="AD46" i="16"/>
  <c r="AF102" i="16"/>
  <c r="AA80" i="16"/>
  <c r="AB108" i="16"/>
  <c r="AF39" i="16"/>
  <c r="AA33" i="16"/>
  <c r="AE35" i="16"/>
  <c r="AF44" i="16"/>
  <c r="AE59" i="16"/>
  <c r="V29" i="16"/>
  <c r="V28" i="16"/>
  <c r="AA52" i="16"/>
  <c r="AA64" i="16"/>
  <c r="AE54" i="16"/>
  <c r="AA73" i="16"/>
  <c r="AF101" i="16"/>
  <c r="AA79" i="16"/>
  <c r="AA41" i="16"/>
  <c r="R28" i="16"/>
  <c r="R29" i="16"/>
  <c r="O29" i="16"/>
  <c r="O28" i="16"/>
  <c r="AC83" i="16"/>
  <c r="AD89" i="16"/>
  <c r="U29" i="16"/>
  <c r="U28" i="16"/>
  <c r="S28" i="16"/>
  <c r="S29" i="16"/>
  <c r="Y28" i="16"/>
  <c r="Y29" i="16"/>
  <c r="AC32" i="16"/>
  <c r="W29" i="16"/>
  <c r="W28" i="16"/>
  <c r="AF86" i="16"/>
  <c r="AA61" i="16"/>
  <c r="AB93" i="16"/>
  <c r="AE65" i="16"/>
  <c r="AA91" i="16"/>
  <c r="AC110" i="16"/>
  <c r="T29" i="16"/>
  <c r="T28" i="16"/>
  <c r="P28" i="16"/>
  <c r="P29" i="16"/>
  <c r="AA43" i="16"/>
  <c r="AA32" i="16"/>
  <c r="AA47" i="16"/>
  <c r="AC38" i="16"/>
  <c r="AA38" i="16"/>
  <c r="X28" i="16"/>
  <c r="X29" i="16"/>
  <c r="Q28" i="16"/>
  <c r="Q29" i="16"/>
  <c r="N29" i="16"/>
  <c r="N28" i="16"/>
  <c r="AA84" i="15"/>
  <c r="AB84" i="15" s="1"/>
  <c r="AA40" i="15"/>
  <c r="AF40" i="15" s="1"/>
  <c r="AA103" i="15"/>
  <c r="AF103" i="15" s="1"/>
  <c r="AA79" i="15"/>
  <c r="AB79" i="15" s="1"/>
  <c r="AA58" i="15"/>
  <c r="AE58" i="15" s="1"/>
  <c r="AA95" i="15"/>
  <c r="AB95" i="15" s="1"/>
  <c r="AA46" i="15"/>
  <c r="AD46" i="15" s="1"/>
  <c r="AA33" i="15"/>
  <c r="AF33" i="15" s="1"/>
  <c r="AA111" i="15"/>
  <c r="AE111" i="15" s="1"/>
  <c r="AA94" i="15"/>
  <c r="AE94" i="15" s="1"/>
  <c r="AA78" i="15"/>
  <c r="AB78" i="15" s="1"/>
  <c r="AA53" i="15"/>
  <c r="AE53" i="15" s="1"/>
  <c r="AA99" i="15"/>
  <c r="AF99" i="15" s="1"/>
  <c r="AA102" i="15"/>
  <c r="AC102" i="15" s="1"/>
  <c r="AA43" i="15"/>
  <c r="AF43" i="15" s="1"/>
  <c r="AA63" i="15"/>
  <c r="AC63" i="15" s="1"/>
  <c r="AA39" i="15"/>
  <c r="AE39" i="15" s="1"/>
  <c r="AA47" i="15"/>
  <c r="AB47" i="15" s="1"/>
  <c r="AA54" i="15"/>
  <c r="AD54" i="15" s="1"/>
  <c r="AA32" i="15"/>
  <c r="AD32" i="15" s="1"/>
  <c r="AA48" i="15"/>
  <c r="AE48" i="15" s="1"/>
  <c r="AA83" i="15"/>
  <c r="AB83" i="15" s="1"/>
  <c r="AA52" i="15"/>
  <c r="AB52" i="15" s="1"/>
  <c r="AA69" i="15"/>
  <c r="AE69" i="15" s="1"/>
  <c r="AA75" i="15"/>
  <c r="AD75" i="15" s="1"/>
  <c r="AA92" i="15"/>
  <c r="AB92" i="15" s="1"/>
  <c r="AA100" i="15"/>
  <c r="AF100" i="15" s="1"/>
  <c r="AA42" i="15"/>
  <c r="AF42" i="15" s="1"/>
  <c r="AA88" i="15"/>
  <c r="AD88" i="15" s="1"/>
  <c r="AA34" i="15"/>
  <c r="AE34" i="15" s="1"/>
  <c r="AA76" i="15"/>
  <c r="AB76" i="15" s="1"/>
  <c r="AA104" i="15"/>
  <c r="AB104" i="15" s="1"/>
  <c r="AA38" i="15"/>
  <c r="AF38" i="15" s="1"/>
  <c r="AA41" i="15"/>
  <c r="AE41" i="15" s="1"/>
  <c r="AA36" i="15"/>
  <c r="AB36" i="15" s="1"/>
  <c r="AA87" i="15"/>
  <c r="AC87" i="15" s="1"/>
  <c r="AA51" i="15"/>
  <c r="AB51" i="15" s="1"/>
  <c r="AA80" i="15"/>
  <c r="AB80" i="15" s="1"/>
  <c r="AA35" i="15"/>
  <c r="AE35" i="15" s="1"/>
  <c r="AA49" i="15"/>
  <c r="AC49" i="15" s="1"/>
  <c r="AA65" i="15"/>
  <c r="AB65" i="15" s="1"/>
  <c r="AA55" i="15"/>
  <c r="AD55" i="15" s="1"/>
  <c r="AA81" i="15"/>
  <c r="AD81" i="15" s="1"/>
  <c r="AA97" i="15"/>
  <c r="AF97" i="15" s="1"/>
  <c r="AA72" i="15"/>
  <c r="AB72" i="15" s="1"/>
  <c r="AA90" i="15"/>
  <c r="AE90" i="15" s="1"/>
  <c r="AA106" i="15"/>
  <c r="AB106" i="15" s="1"/>
  <c r="AA77" i="15"/>
  <c r="AD77" i="15" s="1"/>
  <c r="AA45" i="15"/>
  <c r="AD45" i="15" s="1"/>
  <c r="AA56" i="15"/>
  <c r="AE56" i="15" s="1"/>
  <c r="AA57" i="15"/>
  <c r="AD57" i="15" s="1"/>
  <c r="AA107" i="15"/>
  <c r="AB107" i="15" s="1"/>
  <c r="AA73" i="15"/>
  <c r="AE73" i="15" s="1"/>
  <c r="AA89" i="15"/>
  <c r="AC89" i="15" s="1"/>
  <c r="AA105" i="15"/>
  <c r="AB105" i="15" s="1"/>
  <c r="AA61" i="15"/>
  <c r="AB61" i="15" s="1"/>
  <c r="AA66" i="15"/>
  <c r="AC66" i="15" s="1"/>
  <c r="AA82" i="15"/>
  <c r="AC82" i="15" s="1"/>
  <c r="AA98" i="15"/>
  <c r="AE98" i="15" s="1"/>
  <c r="AA85" i="15"/>
  <c r="AF85" i="15" s="1"/>
  <c r="AA101" i="15"/>
  <c r="AF101" i="15" s="1"/>
  <c r="AA62" i="15"/>
  <c r="AB62" i="15" s="1"/>
  <c r="AA60" i="15"/>
  <c r="AC60" i="15" s="1"/>
  <c r="AA96" i="15"/>
  <c r="AE96" i="15" s="1"/>
  <c r="AA93" i="15"/>
  <c r="AB93" i="15" s="1"/>
  <c r="AA109" i="15"/>
  <c r="AC109" i="15" s="1"/>
  <c r="AA68" i="15"/>
  <c r="AD68" i="15" s="1"/>
  <c r="AA64" i="15"/>
  <c r="AE64" i="15" s="1"/>
  <c r="AA108" i="15"/>
  <c r="AB108" i="15" s="1"/>
  <c r="AA112" i="15"/>
  <c r="AC112" i="15" s="1"/>
  <c r="AA44" i="15"/>
  <c r="AD44" i="15" s="1"/>
  <c r="AA50" i="15"/>
  <c r="AB50" i="15" s="1"/>
  <c r="AA91" i="15"/>
  <c r="AB91" i="15" s="1"/>
  <c r="AA37" i="15"/>
  <c r="AC37" i="15" s="1"/>
  <c r="AA67" i="15"/>
  <c r="AB67" i="15" s="1"/>
  <c r="AA71" i="15"/>
  <c r="AD71" i="15" s="1"/>
  <c r="AA70" i="15"/>
  <c r="AE70" i="15" s="1"/>
  <c r="AA86" i="15"/>
  <c r="AF86" i="15" s="1"/>
  <c r="AA110" i="15"/>
  <c r="AE110" i="15" s="1"/>
  <c r="T28" i="15"/>
  <c r="T27" i="15"/>
  <c r="U27" i="15"/>
  <c r="U28" i="15"/>
  <c r="S27" i="15"/>
  <c r="S28" i="15"/>
  <c r="Y27" i="15"/>
  <c r="Y28" i="15"/>
  <c r="P27" i="15"/>
  <c r="P28" i="15"/>
  <c r="O28" i="15"/>
  <c r="O27" i="15"/>
  <c r="V28" i="15"/>
  <c r="V27" i="15"/>
  <c r="X28" i="15"/>
  <c r="X27" i="15"/>
  <c r="R27" i="15"/>
  <c r="R28" i="15"/>
  <c r="N28" i="15"/>
  <c r="N27" i="15"/>
  <c r="W28" i="15"/>
  <c r="W27" i="15"/>
  <c r="Q27" i="15"/>
  <c r="Q28" i="15"/>
  <c r="U26" i="13"/>
  <c r="O27" i="13"/>
  <c r="U27" i="13"/>
  <c r="R26" i="13"/>
  <c r="W27" i="13"/>
  <c r="P27" i="13"/>
  <c r="P26" i="13"/>
  <c r="W26" i="13"/>
  <c r="R27" i="13"/>
  <c r="Y27" i="13"/>
  <c r="Y26" i="13"/>
  <c r="T26" i="13"/>
  <c r="T27" i="13"/>
  <c r="Q26" i="13"/>
  <c r="Q27" i="13"/>
  <c r="O26" i="13"/>
  <c r="V27" i="13"/>
  <c r="V26" i="13"/>
  <c r="X27" i="13"/>
  <c r="X26" i="13"/>
  <c r="N27" i="13"/>
  <c r="N26" i="13"/>
  <c r="S27" i="13"/>
  <c r="S26" i="13"/>
  <c r="AB25" i="13" l="1"/>
  <c r="P20" i="13" s="1"/>
  <c r="AE25" i="13"/>
  <c r="P23" i="13" s="1"/>
  <c r="AF25" i="13"/>
  <c r="P24" i="13" s="1"/>
  <c r="AA25" i="13"/>
  <c r="P19" i="13" s="1"/>
  <c r="AB27" i="16"/>
  <c r="P21" i="16" s="1"/>
  <c r="AE27" i="16"/>
  <c r="P24" i="16" s="1"/>
  <c r="AD27" i="16"/>
  <c r="P23" i="16" s="1"/>
  <c r="AF27" i="16"/>
  <c r="P25" i="16" s="1"/>
  <c r="AC27" i="16"/>
  <c r="P22" i="16" s="1"/>
  <c r="AA27" i="16"/>
  <c r="P20" i="16" s="1"/>
  <c r="AE26" i="15"/>
  <c r="P24" i="15" s="1"/>
  <c r="AB26" i="15"/>
  <c r="P21" i="15" s="1"/>
  <c r="AF26" i="15"/>
  <c r="P25" i="15" s="1"/>
  <c r="AA26" i="15"/>
  <c r="P20" i="15" s="1"/>
  <c r="AC26" i="15"/>
  <c r="P22" i="15" s="1"/>
  <c r="AD26" i="15"/>
  <c r="P23" i="15" s="1"/>
  <c r="AP951" i="10" l="1"/>
  <c r="AH855" i="10"/>
  <c r="AM831" i="10"/>
  <c r="AO747" i="10"/>
  <c r="AT723" i="10"/>
  <c r="AG651" i="10"/>
  <c r="AL627" i="10"/>
  <c r="AN543" i="10"/>
  <c r="AS519" i="10"/>
  <c r="AF447" i="10"/>
  <c r="AK423" i="10"/>
  <c r="AR315" i="10"/>
  <c r="AR243" i="10"/>
  <c r="AG183" i="10"/>
  <c r="AJ111" i="10"/>
  <c r="AH99" i="10"/>
  <c r="U666" i="10"/>
  <c r="R837" i="10"/>
  <c r="R499" i="10"/>
  <c r="R175" i="10"/>
  <c r="O706" i="10"/>
  <c r="O506" i="10"/>
  <c r="O474" i="10"/>
  <c r="O315" i="10"/>
  <c r="O282" i="10"/>
  <c r="O149" i="10"/>
  <c r="O107" i="10"/>
  <c r="L147" i="10"/>
  <c r="L238" i="10"/>
  <c r="L386" i="10"/>
  <c r="L474" i="10"/>
  <c r="L610" i="10"/>
  <c r="L831" i="10"/>
  <c r="L941"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58" i="10"/>
  <c r="I259" i="10"/>
  <c r="I260" i="10"/>
  <c r="I261" i="10"/>
  <c r="I262" i="10"/>
  <c r="I263" i="10"/>
  <c r="I264" i="10"/>
  <c r="I265" i="10"/>
  <c r="I266" i="10"/>
  <c r="I267" i="10"/>
  <c r="I268" i="10"/>
  <c r="I269" i="10"/>
  <c r="I270" i="10"/>
  <c r="I271" i="10"/>
  <c r="I272" i="10"/>
  <c r="I273" i="10"/>
  <c r="I274" i="10"/>
  <c r="I275" i="10"/>
  <c r="I276" i="10"/>
  <c r="I277" i="10"/>
  <c r="I278" i="10"/>
  <c r="I279" i="10"/>
  <c r="I280" i="10"/>
  <c r="I281" i="10"/>
  <c r="I282" i="10"/>
  <c r="I283" i="10"/>
  <c r="I284" i="10"/>
  <c r="I285" i="10"/>
  <c r="I286" i="10"/>
  <c r="I287" i="10"/>
  <c r="I288" i="10"/>
  <c r="I289" i="10"/>
  <c r="I290"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3" i="10"/>
  <c r="I364" i="10"/>
  <c r="I365" i="10"/>
  <c r="I366" i="10"/>
  <c r="I367" i="10"/>
  <c r="I368"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499" i="10"/>
  <c r="I500" i="10"/>
  <c r="I501" i="10"/>
  <c r="I502" i="10"/>
  <c r="I503" i="10"/>
  <c r="I504" i="10"/>
  <c r="I505" i="10"/>
  <c r="I506" i="10"/>
  <c r="I507" i="10"/>
  <c r="I508" i="10"/>
  <c r="I509" i="10"/>
  <c r="I510" i="10"/>
  <c r="I511" i="10"/>
  <c r="I512" i="10"/>
  <c r="I513" i="10"/>
  <c r="I514" i="10"/>
  <c r="I515" i="10"/>
  <c r="I516" i="10"/>
  <c r="I517" i="10"/>
  <c r="I518" i="10"/>
  <c r="I519"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4"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79" i="10"/>
  <c r="I580" i="10"/>
  <c r="I581" i="10"/>
  <c r="I582" i="10"/>
  <c r="I583" i="10"/>
  <c r="I584" i="10"/>
  <c r="I585" i="10"/>
  <c r="I586" i="10"/>
  <c r="I587" i="10"/>
  <c r="I588" i="10"/>
  <c r="I589" i="10"/>
  <c r="I590" i="10"/>
  <c r="I591" i="10"/>
  <c r="I592" i="10"/>
  <c r="I593" i="10"/>
  <c r="I594" i="10"/>
  <c r="I595" i="10"/>
  <c r="I596" i="10"/>
  <c r="I597" i="10"/>
  <c r="I598" i="10"/>
  <c r="I599" i="10"/>
  <c r="I600" i="10"/>
  <c r="I601" i="10"/>
  <c r="I602" i="10"/>
  <c r="I603" i="10"/>
  <c r="I604" i="10"/>
  <c r="I605" i="10"/>
  <c r="I606" i="10"/>
  <c r="I607" i="10"/>
  <c r="I608" i="10"/>
  <c r="I609" i="10"/>
  <c r="I610" i="10"/>
  <c r="I611" i="10"/>
  <c r="I612" i="10"/>
  <c r="I613" i="10"/>
  <c r="I614" i="10"/>
  <c r="I615" i="10"/>
  <c r="I616" i="10"/>
  <c r="I617" i="10"/>
  <c r="I618" i="10"/>
  <c r="I619" i="10"/>
  <c r="I620" i="10"/>
  <c r="I621" i="10"/>
  <c r="I622" i="10"/>
  <c r="I623" i="10"/>
  <c r="I624" i="10"/>
  <c r="I625" i="10"/>
  <c r="I626" i="10"/>
  <c r="I627" i="10"/>
  <c r="I628" i="10"/>
  <c r="I629" i="10"/>
  <c r="I630" i="10"/>
  <c r="I631" i="10"/>
  <c r="I632" i="10"/>
  <c r="I633" i="10"/>
  <c r="I634" i="10"/>
  <c r="I635" i="10"/>
  <c r="I636" i="10"/>
  <c r="I637" i="10"/>
  <c r="I638" i="10"/>
  <c r="I639" i="10"/>
  <c r="I640" i="10"/>
  <c r="I641" i="10"/>
  <c r="I642" i="10"/>
  <c r="I643" i="10"/>
  <c r="I644" i="10"/>
  <c r="I645" i="10"/>
  <c r="I646" i="10"/>
  <c r="I647" i="10"/>
  <c r="I648" i="10"/>
  <c r="I649" i="10"/>
  <c r="I650" i="10"/>
  <c r="I651" i="10"/>
  <c r="I652" i="10"/>
  <c r="I653" i="10"/>
  <c r="I654" i="10"/>
  <c r="I655" i="10"/>
  <c r="I656" i="10"/>
  <c r="I657" i="10"/>
  <c r="I658" i="10"/>
  <c r="I659" i="10"/>
  <c r="I660" i="10"/>
  <c r="I661" i="10"/>
  <c r="I662" i="10"/>
  <c r="I663" i="10"/>
  <c r="I664" i="10"/>
  <c r="I665" i="10"/>
  <c r="I666" i="10"/>
  <c r="I667" i="10"/>
  <c r="I668" i="10"/>
  <c r="I669" i="10"/>
  <c r="I670" i="10"/>
  <c r="I671" i="10"/>
  <c r="I672" i="10"/>
  <c r="I673" i="10"/>
  <c r="I674" i="10"/>
  <c r="I675" i="10"/>
  <c r="I676" i="10"/>
  <c r="I677" i="10"/>
  <c r="I678" i="10"/>
  <c r="I679" i="10"/>
  <c r="I680" i="10"/>
  <c r="I681" i="10"/>
  <c r="I682" i="10"/>
  <c r="I683" i="10"/>
  <c r="I684" i="10"/>
  <c r="I685" i="10"/>
  <c r="I686" i="10"/>
  <c r="I687" i="10"/>
  <c r="I688" i="10"/>
  <c r="I689" i="10"/>
  <c r="I690" i="10"/>
  <c r="I691" i="10"/>
  <c r="I692" i="10"/>
  <c r="I693" i="10"/>
  <c r="I694" i="10"/>
  <c r="I695" i="10"/>
  <c r="I696" i="10"/>
  <c r="I697" i="10"/>
  <c r="I698" i="10"/>
  <c r="I699" i="10"/>
  <c r="I700" i="10"/>
  <c r="I701" i="10"/>
  <c r="I702" i="10"/>
  <c r="I703" i="10"/>
  <c r="I704" i="10"/>
  <c r="I705" i="10"/>
  <c r="I706" i="10"/>
  <c r="I707" i="10"/>
  <c r="I708" i="10"/>
  <c r="I709" i="10"/>
  <c r="I710" i="10"/>
  <c r="I711" i="10"/>
  <c r="I712" i="10"/>
  <c r="I713" i="10"/>
  <c r="I714" i="10"/>
  <c r="I715" i="10"/>
  <c r="I716" i="10"/>
  <c r="I717" i="10"/>
  <c r="I718" i="10"/>
  <c r="I719" i="10"/>
  <c r="I720" i="10"/>
  <c r="I721" i="10"/>
  <c r="I722" i="10"/>
  <c r="I723" i="10"/>
  <c r="I724" i="10"/>
  <c r="I725" i="10"/>
  <c r="I726" i="10"/>
  <c r="I72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0" i="10"/>
  <c r="I761" i="10"/>
  <c r="I762" i="10"/>
  <c r="I763" i="10"/>
  <c r="I764" i="10"/>
  <c r="I765" i="10"/>
  <c r="I766" i="10"/>
  <c r="I767" i="10"/>
  <c r="I768" i="10"/>
  <c r="I769" i="10"/>
  <c r="I770" i="10"/>
  <c r="I771" i="10"/>
  <c r="I772" i="10"/>
  <c r="I773" i="10"/>
  <c r="I774" i="10"/>
  <c r="I775" i="10"/>
  <c r="I776" i="10"/>
  <c r="I777" i="10"/>
  <c r="I778" i="10"/>
  <c r="I779" i="10"/>
  <c r="I780" i="10"/>
  <c r="I781" i="10"/>
  <c r="I782" i="10"/>
  <c r="I783" i="10"/>
  <c r="I784" i="10"/>
  <c r="I785" i="10"/>
  <c r="I786" i="10"/>
  <c r="I787" i="10"/>
  <c r="I788" i="10"/>
  <c r="I789" i="10"/>
  <c r="I790" i="10"/>
  <c r="I791" i="10"/>
  <c r="I792" i="10"/>
  <c r="I793" i="10"/>
  <c r="I794" i="10"/>
  <c r="I795" i="10"/>
  <c r="I796" i="10"/>
  <c r="I797" i="10"/>
  <c r="I798" i="10"/>
  <c r="I799" i="10"/>
  <c r="I800" i="10"/>
  <c r="I801" i="10"/>
  <c r="I802" i="10"/>
  <c r="I803" i="10"/>
  <c r="I804" i="10"/>
  <c r="I805" i="10"/>
  <c r="I806" i="10"/>
  <c r="I807" i="10"/>
  <c r="I808" i="10"/>
  <c r="I809" i="10"/>
  <c r="I810" i="10"/>
  <c r="I811" i="10"/>
  <c r="I812" i="10"/>
  <c r="I813" i="10"/>
  <c r="I814" i="10"/>
  <c r="I815" i="10"/>
  <c r="I816" i="10"/>
  <c r="I817" i="10"/>
  <c r="I818" i="10"/>
  <c r="I819" i="10"/>
  <c r="I820" i="10"/>
  <c r="I821" i="10"/>
  <c r="I822" i="10"/>
  <c r="I823" i="10"/>
  <c r="I824" i="10"/>
  <c r="I825" i="10"/>
  <c r="I826" i="10"/>
  <c r="I827" i="10"/>
  <c r="I828" i="10"/>
  <c r="I829" i="10"/>
  <c r="I830" i="10"/>
  <c r="I831" i="10"/>
  <c r="I832" i="10"/>
  <c r="I833" i="10"/>
  <c r="I834"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59" i="10"/>
  <c r="I860" i="10"/>
  <c r="I861" i="10"/>
  <c r="I862" i="10"/>
  <c r="I863" i="10"/>
  <c r="I864" i="10"/>
  <c r="I865" i="10"/>
  <c r="I866" i="10"/>
  <c r="I867" i="10"/>
  <c r="I868" i="10"/>
  <c r="I869" i="10"/>
  <c r="I870" i="10"/>
  <c r="I871" i="10"/>
  <c r="I872" i="10"/>
  <c r="I873" i="10"/>
  <c r="I874" i="10"/>
  <c r="I875" i="10"/>
  <c r="I876" i="10"/>
  <c r="I877" i="10"/>
  <c r="I878" i="10"/>
  <c r="I879" i="10"/>
  <c r="I880" i="10"/>
  <c r="I881" i="10"/>
  <c r="I882" i="10"/>
  <c r="I883" i="10"/>
  <c r="I884" i="10"/>
  <c r="I885" i="10"/>
  <c r="I886" i="10"/>
  <c r="I887" i="10"/>
  <c r="I888" i="10"/>
  <c r="I889" i="10"/>
  <c r="I890" i="10"/>
  <c r="I891" i="10"/>
  <c r="I892" i="10"/>
  <c r="I893" i="10"/>
  <c r="I894" i="10"/>
  <c r="I895" i="10"/>
  <c r="I896" i="10"/>
  <c r="I897" i="10"/>
  <c r="I898" i="10"/>
  <c r="I899" i="10"/>
  <c r="I900" i="10"/>
  <c r="I901" i="10"/>
  <c r="I902" i="10"/>
  <c r="I903" i="10"/>
  <c r="I904" i="10"/>
  <c r="I905" i="10"/>
  <c r="I906" i="10"/>
  <c r="I907" i="10"/>
  <c r="I908" i="10"/>
  <c r="I909" i="10"/>
  <c r="I910" i="10"/>
  <c r="I911" i="10"/>
  <c r="I912" i="10"/>
  <c r="I913" i="10"/>
  <c r="I914" i="10"/>
  <c r="I915" i="10"/>
  <c r="I916" i="10"/>
  <c r="I917" i="10"/>
  <c r="I918" i="10"/>
  <c r="I919" i="10"/>
  <c r="I920" i="10"/>
  <c r="I921" i="10"/>
  <c r="I922" i="10"/>
  <c r="I923" i="10"/>
  <c r="I924" i="10"/>
  <c r="I925" i="10"/>
  <c r="I926" i="10"/>
  <c r="I927" i="10"/>
  <c r="I928" i="10"/>
  <c r="I929" i="10"/>
  <c r="I930" i="10"/>
  <c r="I931" i="10"/>
  <c r="I932" i="10"/>
  <c r="I933" i="10"/>
  <c r="I934" i="10"/>
  <c r="I935" i="10"/>
  <c r="I936" i="10"/>
  <c r="I937" i="10"/>
  <c r="I938" i="10"/>
  <c r="I939" i="10"/>
  <c r="I940" i="10"/>
  <c r="I941" i="10"/>
  <c r="I942" i="10"/>
  <c r="I943" i="10"/>
  <c r="I944" i="10"/>
  <c r="I945" i="10"/>
  <c r="I946" i="10"/>
  <c r="I947" i="10"/>
  <c r="I948" i="10"/>
  <c r="I949" i="10"/>
  <c r="I950" i="10"/>
  <c r="I951" i="10"/>
  <c r="I952" i="10"/>
  <c r="I953" i="10"/>
  <c r="I954" i="10"/>
  <c r="I955" i="10"/>
  <c r="I956" i="10"/>
  <c r="I957" i="10"/>
  <c r="I958" i="10"/>
  <c r="I959" i="10"/>
  <c r="I960" i="10"/>
  <c r="I961" i="10"/>
  <c r="I962" i="10"/>
  <c r="I963" i="10"/>
  <c r="I964" i="10"/>
  <c r="I965" i="10"/>
  <c r="I966" i="10"/>
  <c r="I967" i="10"/>
  <c r="I968" i="10"/>
  <c r="I969" i="10"/>
  <c r="I970" i="10"/>
  <c r="I971" i="10"/>
  <c r="I972" i="10"/>
  <c r="I973" i="10"/>
  <c r="I974" i="10"/>
  <c r="I975" i="10"/>
  <c r="I976" i="10"/>
  <c r="I977" i="10"/>
  <c r="I978" i="10"/>
  <c r="I979" i="10"/>
  <c r="I980" i="10"/>
  <c r="I981" i="10"/>
  <c r="I982" i="10"/>
  <c r="I983" i="10"/>
  <c r="I984" i="10"/>
  <c r="I985" i="10"/>
  <c r="I986" i="10"/>
  <c r="I987" i="10"/>
  <c r="I988" i="10"/>
  <c r="I989" i="10"/>
  <c r="I990" i="10"/>
  <c r="I991" i="10"/>
  <c r="I992" i="10"/>
  <c r="I993" i="10"/>
  <c r="I994" i="10"/>
  <c r="I995" i="10"/>
  <c r="I996" i="10"/>
  <c r="I997" i="10"/>
  <c r="I998" i="10"/>
  <c r="I999" i="10"/>
  <c r="I1000" i="10"/>
  <c r="I1001" i="10"/>
  <c r="I1002" i="10"/>
  <c r="I1003" i="10"/>
  <c r="I1004" i="10"/>
  <c r="I1005" i="10"/>
  <c r="I1006" i="10"/>
  <c r="I1007" i="10"/>
  <c r="I1008" i="10"/>
  <c r="I1009" i="10"/>
  <c r="I1010" i="10"/>
  <c r="I1011" i="10"/>
  <c r="I1012" i="10"/>
  <c r="I1013" i="10"/>
  <c r="I1014" i="10"/>
  <c r="I1015" i="10"/>
  <c r="I1016" i="10"/>
  <c r="I1017" i="10"/>
  <c r="I1018" i="10"/>
  <c r="I1019" i="10"/>
  <c r="I1020" i="10"/>
  <c r="I1021" i="10"/>
  <c r="I1022" i="10"/>
  <c r="I1023" i="10"/>
  <c r="I40" i="10"/>
  <c r="E41" i="10"/>
  <c r="E42" i="10"/>
  <c r="E43" i="10"/>
  <c r="E44" i="10"/>
  <c r="R44" i="10" s="1"/>
  <c r="E45" i="10"/>
  <c r="E46" i="10"/>
  <c r="L46" i="10" s="1"/>
  <c r="E47" i="10"/>
  <c r="L47" i="10" s="1"/>
  <c r="E48" i="10"/>
  <c r="L48" i="10" s="1"/>
  <c r="E49" i="10"/>
  <c r="E50" i="10"/>
  <c r="E51" i="10"/>
  <c r="E52" i="10"/>
  <c r="E53" i="10"/>
  <c r="E54" i="10"/>
  <c r="E55" i="10"/>
  <c r="O55" i="10" s="1"/>
  <c r="E56" i="10"/>
  <c r="O56" i="10" s="1"/>
  <c r="E57" i="10"/>
  <c r="R57" i="10" s="1"/>
  <c r="E58" i="10"/>
  <c r="L58" i="10" s="1"/>
  <c r="E59" i="10"/>
  <c r="E60" i="10"/>
  <c r="E61" i="10"/>
  <c r="E62" i="10"/>
  <c r="E63" i="10"/>
  <c r="E64" i="10"/>
  <c r="O64" i="10" s="1"/>
  <c r="E65" i="10"/>
  <c r="E66" i="10"/>
  <c r="E67" i="10"/>
  <c r="O67" i="10" s="1"/>
  <c r="E68" i="10"/>
  <c r="E69" i="10"/>
  <c r="L69" i="10" s="1"/>
  <c r="E70" i="10"/>
  <c r="E71" i="10"/>
  <c r="U71" i="10" s="1"/>
  <c r="E72" i="10"/>
  <c r="E73" i="10"/>
  <c r="E74" i="10"/>
  <c r="E75" i="10"/>
  <c r="AN75" i="10" s="1"/>
  <c r="E76" i="10"/>
  <c r="E77" i="10"/>
  <c r="E78" i="10"/>
  <c r="L78" i="10" s="1"/>
  <c r="E79" i="10"/>
  <c r="R79" i="10" s="1"/>
  <c r="E80" i="10"/>
  <c r="R80" i="10" s="1"/>
  <c r="E81" i="10"/>
  <c r="E82" i="10"/>
  <c r="O82" i="10" s="1"/>
  <c r="E83" i="10"/>
  <c r="E84" i="10"/>
  <c r="E85" i="10"/>
  <c r="E86" i="10"/>
  <c r="E87" i="10"/>
  <c r="E88" i="10"/>
  <c r="E89" i="10"/>
  <c r="U89" i="10" s="1"/>
  <c r="E90" i="10"/>
  <c r="E91" i="10"/>
  <c r="E92" i="10"/>
  <c r="R92" i="10" s="1"/>
  <c r="E93" i="10"/>
  <c r="E94" i="10"/>
  <c r="E95" i="10"/>
  <c r="E96" i="10"/>
  <c r="R96" i="10" s="1"/>
  <c r="E97" i="10"/>
  <c r="E98" i="10"/>
  <c r="E99" i="10"/>
  <c r="AF99" i="10" s="1"/>
  <c r="E100" i="10"/>
  <c r="E101" i="10"/>
  <c r="O101" i="10" s="1"/>
  <c r="E102" i="10"/>
  <c r="U102" i="10" s="1"/>
  <c r="E103" i="10"/>
  <c r="E104" i="10"/>
  <c r="U104" i="10" s="1"/>
  <c r="E105" i="10"/>
  <c r="L105" i="10" s="1"/>
  <c r="E106" i="10"/>
  <c r="L106" i="10" s="1"/>
  <c r="E107" i="10"/>
  <c r="E108" i="10"/>
  <c r="E109" i="10"/>
  <c r="E110" i="10"/>
  <c r="O110" i="10" s="1"/>
  <c r="E111" i="10"/>
  <c r="E112" i="10"/>
  <c r="L112" i="10" s="1"/>
  <c r="E113" i="10"/>
  <c r="R113" i="10" s="1"/>
  <c r="E114" i="10"/>
  <c r="O114" i="10" s="1"/>
  <c r="E115" i="10"/>
  <c r="E116" i="10"/>
  <c r="E117" i="10"/>
  <c r="O117" i="10" s="1"/>
  <c r="E118" i="10"/>
  <c r="E119" i="10"/>
  <c r="E120" i="10"/>
  <c r="E121" i="10"/>
  <c r="E122" i="10"/>
  <c r="E123" i="10"/>
  <c r="AS123" i="10" s="1"/>
  <c r="E124" i="10"/>
  <c r="E125" i="10"/>
  <c r="E126" i="10"/>
  <c r="R126" i="10" s="1"/>
  <c r="E127" i="10"/>
  <c r="E128" i="10"/>
  <c r="E129" i="10"/>
  <c r="E130" i="10"/>
  <c r="O130" i="10" s="1"/>
  <c r="E131" i="10"/>
  <c r="L131" i="10" s="1"/>
  <c r="E132" i="10"/>
  <c r="E133" i="10"/>
  <c r="E134" i="10"/>
  <c r="E135" i="10"/>
  <c r="E136" i="10"/>
  <c r="E137" i="10"/>
  <c r="E138" i="10"/>
  <c r="L138" i="10" s="1"/>
  <c r="E139" i="10"/>
  <c r="E140" i="10"/>
  <c r="E141" i="10"/>
  <c r="O141" i="10" s="1"/>
  <c r="E142" i="10"/>
  <c r="E143" i="10"/>
  <c r="E144" i="10"/>
  <c r="R144" i="10" s="1"/>
  <c r="E145" i="10"/>
  <c r="E146" i="10"/>
  <c r="R146" i="10" s="1"/>
  <c r="E147" i="10"/>
  <c r="AJ147" i="10" s="1"/>
  <c r="E148" i="10"/>
  <c r="E149" i="10"/>
  <c r="E150" i="10"/>
  <c r="E151" i="10"/>
  <c r="E152" i="10"/>
  <c r="E153" i="10"/>
  <c r="E154" i="10"/>
  <c r="L154" i="10" s="1"/>
  <c r="E155" i="10"/>
  <c r="U155" i="10" s="1"/>
  <c r="E156" i="10"/>
  <c r="R156" i="10" s="1"/>
  <c r="E157" i="10"/>
  <c r="E158" i="10"/>
  <c r="E159" i="10"/>
  <c r="AN159" i="10" s="1"/>
  <c r="E160" i="10"/>
  <c r="O160" i="10" s="1"/>
  <c r="E161" i="10"/>
  <c r="E162" i="10"/>
  <c r="E163" i="10"/>
  <c r="L163" i="10" s="1"/>
  <c r="E164" i="10"/>
  <c r="E165" i="10"/>
  <c r="E166" i="10"/>
  <c r="E167" i="10"/>
  <c r="E168" i="10"/>
  <c r="E169" i="10"/>
  <c r="E170" i="10"/>
  <c r="L170" i="10" s="1"/>
  <c r="E171" i="10"/>
  <c r="E172" i="10"/>
  <c r="E173" i="10"/>
  <c r="E174" i="10"/>
  <c r="E175" i="10"/>
  <c r="E176" i="10"/>
  <c r="E177" i="10"/>
  <c r="E178" i="10"/>
  <c r="L178" i="10" s="1"/>
  <c r="E179" i="10"/>
  <c r="L179" i="10" s="1"/>
  <c r="E180" i="10"/>
  <c r="L180" i="10" s="1"/>
  <c r="E181" i="10"/>
  <c r="L181" i="10" s="1"/>
  <c r="E182" i="10"/>
  <c r="E183" i="10"/>
  <c r="E184" i="10"/>
  <c r="E185" i="10"/>
  <c r="L185" i="10" s="1"/>
  <c r="E186" i="10"/>
  <c r="E187" i="10"/>
  <c r="E188" i="10"/>
  <c r="E189" i="10"/>
  <c r="E190" i="10"/>
  <c r="E191" i="10"/>
  <c r="E192" i="10"/>
  <c r="E193" i="10"/>
  <c r="O193" i="10" s="1"/>
  <c r="E194" i="10"/>
  <c r="L194" i="10" s="1"/>
  <c r="E195" i="10"/>
  <c r="AP195" i="10" s="1"/>
  <c r="E196" i="10"/>
  <c r="E197" i="10"/>
  <c r="E198" i="10"/>
  <c r="L198" i="10" s="1"/>
  <c r="E199" i="10"/>
  <c r="L199" i="10" s="1"/>
  <c r="E200" i="10"/>
  <c r="R200" i="10" s="1"/>
  <c r="E201" i="10"/>
  <c r="E202" i="10"/>
  <c r="E203" i="10"/>
  <c r="L203" i="10" s="1"/>
  <c r="E204" i="10"/>
  <c r="E205" i="10"/>
  <c r="L205" i="10" s="1"/>
  <c r="E206" i="10"/>
  <c r="E207" i="10"/>
  <c r="E208" i="10"/>
  <c r="R208" i="10" s="1"/>
  <c r="E209" i="10"/>
  <c r="E210" i="10"/>
  <c r="E211" i="10"/>
  <c r="O211" i="10" s="1"/>
  <c r="E212" i="10"/>
  <c r="E213" i="10"/>
  <c r="E214" i="10"/>
  <c r="L214" i="10" s="1"/>
  <c r="E215" i="10"/>
  <c r="E216" i="10"/>
  <c r="L216" i="10" s="1"/>
  <c r="E217" i="10"/>
  <c r="E218" i="10"/>
  <c r="E219" i="10"/>
  <c r="E220" i="10"/>
  <c r="L220" i="10" s="1"/>
  <c r="E221" i="10"/>
  <c r="O221" i="10" s="1"/>
  <c r="E222" i="10"/>
  <c r="E223" i="10"/>
  <c r="E224" i="10"/>
  <c r="E225" i="10"/>
  <c r="E226" i="10"/>
  <c r="L226" i="10" s="1"/>
  <c r="E227" i="10"/>
  <c r="L227" i="10" s="1"/>
  <c r="E228" i="10"/>
  <c r="E229" i="10"/>
  <c r="E230" i="10"/>
  <c r="O230" i="10" s="1"/>
  <c r="E231" i="10"/>
  <c r="AK231" i="10" s="1"/>
  <c r="E232" i="10"/>
  <c r="R232" i="10" s="1"/>
  <c r="E233" i="10"/>
  <c r="L233" i="10" s="1"/>
  <c r="E234" i="10"/>
  <c r="L234" i="10" s="1"/>
  <c r="E235" i="10"/>
  <c r="O235" i="10" s="1"/>
  <c r="E236" i="10"/>
  <c r="E237" i="10"/>
  <c r="L237" i="10" s="1"/>
  <c r="E238" i="10"/>
  <c r="E239" i="10"/>
  <c r="E240" i="10"/>
  <c r="E241" i="10"/>
  <c r="E242" i="10"/>
  <c r="E243" i="10"/>
  <c r="AT243" i="10" s="1"/>
  <c r="E244" i="10"/>
  <c r="L244" i="10" s="1"/>
  <c r="E245" i="10"/>
  <c r="E246" i="10"/>
  <c r="E247" i="10"/>
  <c r="E248" i="10"/>
  <c r="L248" i="10" s="1"/>
  <c r="E249" i="10"/>
  <c r="E250" i="10"/>
  <c r="R250" i="10" s="1"/>
  <c r="E251" i="10"/>
  <c r="E252" i="10"/>
  <c r="E253" i="10"/>
  <c r="E254" i="10"/>
  <c r="O254" i="10" s="1"/>
  <c r="E255" i="10"/>
  <c r="E256" i="10"/>
  <c r="L256" i="10" s="1"/>
  <c r="E257" i="10"/>
  <c r="U257" i="10" s="1"/>
  <c r="E258" i="10"/>
  <c r="L258" i="10" s="1"/>
  <c r="E259" i="10"/>
  <c r="L259" i="10" s="1"/>
  <c r="E260" i="10"/>
  <c r="E261" i="10"/>
  <c r="E262" i="10"/>
  <c r="L262" i="10" s="1"/>
  <c r="E263" i="10"/>
  <c r="E264" i="10"/>
  <c r="E265" i="10"/>
  <c r="L265" i="10" s="1"/>
  <c r="E266" i="10"/>
  <c r="L266" i="10" s="1"/>
  <c r="E267" i="10"/>
  <c r="AN267" i="10" s="1"/>
  <c r="E268" i="10"/>
  <c r="E269" i="10"/>
  <c r="O269" i="10" s="1"/>
  <c r="E270" i="10"/>
  <c r="E271" i="10"/>
  <c r="L271" i="10" s="1"/>
  <c r="E272" i="10"/>
  <c r="U272" i="10" s="1"/>
  <c r="E273" i="10"/>
  <c r="E274" i="10"/>
  <c r="O274" i="10" s="1"/>
  <c r="E275" i="10"/>
  <c r="O275" i="10" s="1"/>
  <c r="E276" i="10"/>
  <c r="E277" i="10"/>
  <c r="E278" i="10"/>
  <c r="R278" i="10" s="1"/>
  <c r="E279" i="10"/>
  <c r="E280" i="10"/>
  <c r="E281" i="10"/>
  <c r="L281" i="10" s="1"/>
  <c r="E282" i="10"/>
  <c r="E283" i="10"/>
  <c r="L283" i="10" s="1"/>
  <c r="E284" i="10"/>
  <c r="L284" i="10" s="1"/>
  <c r="E285" i="10"/>
  <c r="E286" i="10"/>
  <c r="O286" i="10" s="1"/>
  <c r="E287" i="10"/>
  <c r="E288" i="10"/>
  <c r="L288" i="10" s="1"/>
  <c r="E289" i="10"/>
  <c r="E290" i="10"/>
  <c r="E291" i="10"/>
  <c r="AI291" i="10" s="1"/>
  <c r="E292" i="10"/>
  <c r="R292" i="10" s="1"/>
  <c r="E293" i="10"/>
  <c r="E294" i="10"/>
  <c r="E295" i="10"/>
  <c r="O295" i="10" s="1"/>
  <c r="E296" i="10"/>
  <c r="E297" i="10"/>
  <c r="L297" i="10" s="1"/>
  <c r="E298" i="10"/>
  <c r="E299" i="10"/>
  <c r="E300" i="10"/>
  <c r="E301" i="10"/>
  <c r="E302" i="10"/>
  <c r="E303" i="10"/>
  <c r="E304" i="10"/>
  <c r="E305" i="10"/>
  <c r="L305" i="10" s="1"/>
  <c r="E306" i="10"/>
  <c r="R306" i="10" s="1"/>
  <c r="E307" i="10"/>
  <c r="O307" i="10" s="1"/>
  <c r="E308" i="10"/>
  <c r="E309" i="10"/>
  <c r="E310" i="10"/>
  <c r="L310" i="10" s="1"/>
  <c r="E311" i="10"/>
  <c r="L311" i="10" s="1"/>
  <c r="E312" i="10"/>
  <c r="R312" i="10" s="1"/>
  <c r="E313" i="10"/>
  <c r="R313" i="10" s="1"/>
  <c r="E314" i="10"/>
  <c r="E315" i="10"/>
  <c r="AK315" i="10" s="1"/>
  <c r="E316" i="10"/>
  <c r="E317" i="10"/>
  <c r="E318" i="10"/>
  <c r="L318" i="10" s="1"/>
  <c r="E319" i="10"/>
  <c r="E320" i="10"/>
  <c r="R320" i="10" s="1"/>
  <c r="E321" i="10"/>
  <c r="R321" i="10" s="1"/>
  <c r="E322" i="10"/>
  <c r="L322" i="10" s="1"/>
  <c r="E323" i="10"/>
  <c r="L323" i="10" s="1"/>
  <c r="E324" i="10"/>
  <c r="E325" i="10"/>
  <c r="E326" i="10"/>
  <c r="O326" i="10" s="1"/>
  <c r="E327" i="10"/>
  <c r="E328" i="10"/>
  <c r="L328" i="10" s="1"/>
  <c r="E329" i="10"/>
  <c r="E330" i="10"/>
  <c r="E331" i="10"/>
  <c r="E332" i="10"/>
  <c r="E333" i="10"/>
  <c r="E334" i="10"/>
  <c r="O334" i="10" s="1"/>
  <c r="E335" i="10"/>
  <c r="E336" i="10"/>
  <c r="L336" i="10" s="1"/>
  <c r="E337" i="10"/>
  <c r="O337" i="10" s="1"/>
  <c r="E338" i="10"/>
  <c r="L338" i="10" s="1"/>
  <c r="E339" i="10"/>
  <c r="AT339" i="10" s="1"/>
  <c r="E340" i="10"/>
  <c r="E341" i="10"/>
  <c r="E342" i="10"/>
  <c r="L342" i="10" s="1"/>
  <c r="E343" i="10"/>
  <c r="E344" i="10"/>
  <c r="E345" i="10"/>
  <c r="E346" i="10"/>
  <c r="E347" i="10"/>
  <c r="L347" i="10" s="1"/>
  <c r="E348" i="10"/>
  <c r="E349" i="10"/>
  <c r="E350" i="10"/>
  <c r="R350" i="10" s="1"/>
  <c r="E351" i="10"/>
  <c r="E352" i="10"/>
  <c r="O352" i="10" s="1"/>
  <c r="E353" i="10"/>
  <c r="O353" i="10" s="1"/>
  <c r="E354" i="10"/>
  <c r="R354" i="10" s="1"/>
  <c r="E355" i="10"/>
  <c r="O355" i="10" s="1"/>
  <c r="E356" i="10"/>
  <c r="E357" i="10"/>
  <c r="E358" i="10"/>
  <c r="L358" i="10" s="1"/>
  <c r="E359" i="10"/>
  <c r="E360" i="10"/>
  <c r="L360" i="10" s="1"/>
  <c r="E361" i="10"/>
  <c r="L361" i="10" s="1"/>
  <c r="E362" i="10"/>
  <c r="O362" i="10" s="1"/>
  <c r="E363" i="10"/>
  <c r="AO363" i="10" s="1"/>
  <c r="E364" i="10"/>
  <c r="E365" i="10"/>
  <c r="L365" i="10" s="1"/>
  <c r="E366" i="10"/>
  <c r="E367" i="10"/>
  <c r="E368" i="10"/>
  <c r="L368" i="10" s="1"/>
  <c r="E369" i="10"/>
  <c r="L369" i="10" s="1"/>
  <c r="E370" i="10"/>
  <c r="E371" i="10"/>
  <c r="O371" i="10" s="1"/>
  <c r="E372" i="10"/>
  <c r="E373" i="10"/>
  <c r="E374" i="10"/>
  <c r="E375" i="10"/>
  <c r="E376" i="10"/>
  <c r="E377" i="10"/>
  <c r="E378" i="10"/>
  <c r="E379" i="10"/>
  <c r="E380" i="10"/>
  <c r="E381" i="10"/>
  <c r="E382" i="10"/>
  <c r="E383" i="10"/>
  <c r="L383" i="10" s="1"/>
  <c r="E384" i="10"/>
  <c r="E385" i="10"/>
  <c r="L385" i="10" s="1"/>
  <c r="E386" i="10"/>
  <c r="E387" i="10"/>
  <c r="AQ387" i="10" s="1"/>
  <c r="E388" i="10"/>
  <c r="E389" i="10"/>
  <c r="E390" i="10"/>
  <c r="R390" i="10" s="1"/>
  <c r="E391" i="10"/>
  <c r="E392" i="10"/>
  <c r="E393" i="10"/>
  <c r="E394" i="10"/>
  <c r="E395" i="10"/>
  <c r="L395" i="10" s="1"/>
  <c r="E396" i="10"/>
  <c r="E397" i="10"/>
  <c r="E398" i="10"/>
  <c r="E399" i="10"/>
  <c r="E400" i="10"/>
  <c r="E401" i="10"/>
  <c r="L401" i="10" s="1"/>
  <c r="E402" i="10"/>
  <c r="E403" i="10"/>
  <c r="O403" i="10" s="1"/>
  <c r="E404" i="10"/>
  <c r="E405" i="10"/>
  <c r="E406" i="10"/>
  <c r="E407" i="10"/>
  <c r="E408" i="10"/>
  <c r="E409" i="10"/>
  <c r="E410" i="10"/>
  <c r="R410" i="10" s="1"/>
  <c r="E411" i="10"/>
  <c r="AS411" i="10" s="1"/>
  <c r="E412" i="10"/>
  <c r="E413" i="10"/>
  <c r="E414" i="10"/>
  <c r="E415" i="10"/>
  <c r="E416" i="10"/>
  <c r="U416" i="10" s="1"/>
  <c r="E417" i="10"/>
  <c r="R417" i="10" s="1"/>
  <c r="E418" i="10"/>
  <c r="L418" i="10" s="1"/>
  <c r="E419" i="10"/>
  <c r="L419" i="10" s="1"/>
  <c r="E420" i="10"/>
  <c r="E421" i="10"/>
  <c r="E422" i="10"/>
  <c r="O422" i="10" s="1"/>
  <c r="E423" i="10"/>
  <c r="E424" i="10"/>
  <c r="E425" i="10"/>
  <c r="L425" i="10" s="1"/>
  <c r="E426" i="10"/>
  <c r="E427" i="10"/>
  <c r="E428" i="10"/>
  <c r="E429" i="10"/>
  <c r="E430" i="10"/>
  <c r="O430" i="10" s="1"/>
  <c r="E431" i="10"/>
  <c r="L431" i="10" s="1"/>
  <c r="E432" i="10"/>
  <c r="E433" i="10"/>
  <c r="E434" i="10"/>
  <c r="R434" i="10" s="1"/>
  <c r="E435" i="10"/>
  <c r="E436" i="10"/>
  <c r="E437" i="10"/>
  <c r="E438" i="10"/>
  <c r="E439" i="10"/>
  <c r="E440" i="10"/>
  <c r="E441" i="10"/>
  <c r="E442" i="10"/>
  <c r="O442" i="10" s="1"/>
  <c r="E443" i="10"/>
  <c r="E444" i="10"/>
  <c r="E445" i="10"/>
  <c r="E446" i="10"/>
  <c r="L446" i="10" s="1"/>
  <c r="E447" i="10"/>
  <c r="E448" i="10"/>
  <c r="E449" i="10"/>
  <c r="L449" i="10" s="1"/>
  <c r="E450" i="10"/>
  <c r="E451" i="10"/>
  <c r="O451" i="10" s="1"/>
  <c r="E452" i="10"/>
  <c r="E453" i="10"/>
  <c r="L453" i="10" s="1"/>
  <c r="E454" i="10"/>
  <c r="E455" i="10"/>
  <c r="E456" i="10"/>
  <c r="E457" i="10"/>
  <c r="U457" i="10" s="1"/>
  <c r="E458" i="10"/>
  <c r="U458" i="10" s="1"/>
  <c r="E459" i="10"/>
  <c r="E460" i="10"/>
  <c r="E461" i="10"/>
  <c r="O461" i="10" s="1"/>
  <c r="E462" i="10"/>
  <c r="E463" i="10"/>
  <c r="E464" i="10"/>
  <c r="E465" i="10"/>
  <c r="O465" i="10" s="1"/>
  <c r="E466" i="10"/>
  <c r="R466" i="10" s="1"/>
  <c r="E467" i="10"/>
  <c r="E468" i="10"/>
  <c r="L468" i="10" s="1"/>
  <c r="E469" i="10"/>
  <c r="E470" i="10"/>
  <c r="L470" i="10" s="1"/>
  <c r="E471" i="10"/>
  <c r="E472" i="10"/>
  <c r="E473" i="10"/>
  <c r="R473" i="10" s="1"/>
  <c r="E474" i="10"/>
  <c r="E475" i="10"/>
  <c r="O475" i="10" s="1"/>
  <c r="E476" i="10"/>
  <c r="O476" i="10" s="1"/>
  <c r="E477" i="10"/>
  <c r="E478" i="10"/>
  <c r="E479" i="10"/>
  <c r="R479" i="10" s="1"/>
  <c r="E480" i="10"/>
  <c r="L480" i="10" s="1"/>
  <c r="E481" i="10"/>
  <c r="L481" i="10" s="1"/>
  <c r="E482" i="10"/>
  <c r="E483" i="10"/>
  <c r="E484" i="10"/>
  <c r="E485" i="10"/>
  <c r="E486" i="10"/>
  <c r="E487" i="10"/>
  <c r="R487" i="10" s="1"/>
  <c r="E488" i="10"/>
  <c r="E489" i="10"/>
  <c r="E490" i="10"/>
  <c r="E491" i="10"/>
  <c r="L491" i="10" s="1"/>
  <c r="E492" i="10"/>
  <c r="L492" i="10" s="1"/>
  <c r="E493" i="10"/>
  <c r="L493" i="10" s="1"/>
  <c r="E494" i="10"/>
  <c r="E495" i="10"/>
  <c r="E496" i="10"/>
  <c r="E497" i="10"/>
  <c r="O497" i="10" s="1"/>
  <c r="E498" i="10"/>
  <c r="O498" i="10" s="1"/>
  <c r="E499" i="10"/>
  <c r="O499" i="10" s="1"/>
  <c r="E500" i="10"/>
  <c r="R500" i="10" s="1"/>
  <c r="E501" i="10"/>
  <c r="E502" i="10"/>
  <c r="L502" i="10" s="1"/>
  <c r="E503" i="10"/>
  <c r="E504" i="10"/>
  <c r="L504" i="10" s="1"/>
  <c r="E505" i="10"/>
  <c r="L505" i="10" s="1"/>
  <c r="E506" i="10"/>
  <c r="L506" i="10" s="1"/>
  <c r="E507" i="10"/>
  <c r="O507" i="10" s="1"/>
  <c r="E508" i="10"/>
  <c r="E509" i="10"/>
  <c r="L509" i="10" s="1"/>
  <c r="E510" i="10"/>
  <c r="E511" i="10"/>
  <c r="E512" i="10"/>
  <c r="E513" i="10"/>
  <c r="O513" i="10" s="1"/>
  <c r="E514" i="10"/>
  <c r="E515" i="10"/>
  <c r="L515" i="10" s="1"/>
  <c r="E516" i="10"/>
  <c r="E517" i="10"/>
  <c r="R517" i="10" s="1"/>
  <c r="E518" i="10"/>
  <c r="R518" i="10" s="1"/>
  <c r="E519" i="10"/>
  <c r="AL519" i="10" s="1"/>
  <c r="E520" i="10"/>
  <c r="O520" i="10" s="1"/>
  <c r="E521" i="10"/>
  <c r="O521" i="10" s="1"/>
  <c r="E522" i="10"/>
  <c r="E523" i="10"/>
  <c r="L523" i="10" s="1"/>
  <c r="E524" i="10"/>
  <c r="E525" i="10"/>
  <c r="E526" i="10"/>
  <c r="L526" i="10" s="1"/>
  <c r="E527" i="10"/>
  <c r="E528" i="10"/>
  <c r="E529" i="10"/>
  <c r="E530" i="10"/>
  <c r="L530" i="10" s="1"/>
  <c r="E531" i="10"/>
  <c r="L531" i="10" s="1"/>
  <c r="E532" i="10"/>
  <c r="E533" i="10"/>
  <c r="E534" i="10"/>
  <c r="O534" i="10" s="1"/>
  <c r="E535" i="10"/>
  <c r="U535" i="10" s="1"/>
  <c r="E536" i="10"/>
  <c r="E537" i="10"/>
  <c r="L537" i="10" s="1"/>
  <c r="E538" i="10"/>
  <c r="E539" i="10"/>
  <c r="E540" i="10"/>
  <c r="E541" i="10"/>
  <c r="E542" i="10"/>
  <c r="E543" i="10"/>
  <c r="E544" i="10"/>
  <c r="E545" i="10"/>
  <c r="L545" i="10" s="1"/>
  <c r="E546" i="10"/>
  <c r="E547" i="10"/>
  <c r="L547" i="10" s="1"/>
  <c r="E548" i="10"/>
  <c r="E549" i="10"/>
  <c r="E550" i="10"/>
  <c r="E551" i="10"/>
  <c r="E552" i="10"/>
  <c r="E553" i="10"/>
  <c r="E554" i="10"/>
  <c r="E555" i="10"/>
  <c r="AF555" i="10" s="1"/>
  <c r="E556" i="10"/>
  <c r="O556" i="10" s="1"/>
  <c r="E557" i="10"/>
  <c r="E558" i="10"/>
  <c r="E559" i="10"/>
  <c r="L559" i="10" s="1"/>
  <c r="E560" i="10"/>
  <c r="E561" i="10"/>
  <c r="O561" i="10" s="1"/>
  <c r="E562" i="10"/>
  <c r="L562" i="10" s="1"/>
  <c r="E563" i="10"/>
  <c r="R563" i="10" s="1"/>
  <c r="E564" i="10"/>
  <c r="E565" i="10"/>
  <c r="E566" i="10"/>
  <c r="R566" i="10" s="1"/>
  <c r="E567" i="10"/>
  <c r="E568" i="10"/>
  <c r="E569" i="10"/>
  <c r="L569" i="10" s="1"/>
  <c r="E570" i="10"/>
  <c r="L570" i="10" s="1"/>
  <c r="E571" i="10"/>
  <c r="U571" i="10" s="1"/>
  <c r="E572" i="10"/>
  <c r="E573" i="10"/>
  <c r="E574" i="10"/>
  <c r="E575" i="10"/>
  <c r="E576" i="10"/>
  <c r="E577" i="10"/>
  <c r="L577" i="10" s="1"/>
  <c r="E578" i="10"/>
  <c r="E579" i="10"/>
  <c r="AH579" i="10" s="1"/>
  <c r="E580" i="10"/>
  <c r="E581" i="10"/>
  <c r="E582" i="10"/>
  <c r="E583" i="10"/>
  <c r="E584" i="10"/>
  <c r="E585" i="10"/>
  <c r="L585" i="10" s="1"/>
  <c r="E586" i="10"/>
  <c r="O586" i="10" s="1"/>
  <c r="E587" i="10"/>
  <c r="L587" i="10" s="1"/>
  <c r="E588" i="10"/>
  <c r="E589" i="10"/>
  <c r="E590" i="10"/>
  <c r="E591" i="10"/>
  <c r="E592" i="10"/>
  <c r="R592" i="10" s="1"/>
  <c r="E593" i="10"/>
  <c r="L593" i="10" s="1"/>
  <c r="E594" i="10"/>
  <c r="R594" i="10" s="1"/>
  <c r="E595" i="10"/>
  <c r="R595" i="10" s="1"/>
  <c r="E596" i="10"/>
  <c r="E597" i="10"/>
  <c r="L597" i="10" s="1"/>
  <c r="E598" i="10"/>
  <c r="O598" i="10" s="1"/>
  <c r="E599" i="10"/>
  <c r="E600" i="10"/>
  <c r="L600" i="10" s="1"/>
  <c r="E601" i="10"/>
  <c r="L601" i="10" s="1"/>
  <c r="E602" i="10"/>
  <c r="O602" i="10" s="1"/>
  <c r="E603" i="10"/>
  <c r="E604" i="10"/>
  <c r="E605" i="10"/>
  <c r="L605" i="10" s="1"/>
  <c r="E606" i="10"/>
  <c r="E607" i="10"/>
  <c r="E608" i="10"/>
  <c r="E609" i="10"/>
  <c r="E610" i="10"/>
  <c r="E611" i="10"/>
  <c r="L611" i="10" s="1"/>
  <c r="E612" i="10"/>
  <c r="E613" i="10"/>
  <c r="R613" i="10" s="1"/>
  <c r="E614" i="10"/>
  <c r="E615" i="10"/>
  <c r="AT615" i="10" s="1"/>
  <c r="E616" i="10"/>
  <c r="L616" i="10" s="1"/>
  <c r="E617" i="10"/>
  <c r="E618" i="10"/>
  <c r="O618" i="10" s="1"/>
  <c r="E619" i="10"/>
  <c r="L619" i="10" s="1"/>
  <c r="E620" i="10"/>
  <c r="E621" i="10"/>
  <c r="L621" i="10" s="1"/>
  <c r="E622" i="10"/>
  <c r="L622" i="10" s="1"/>
  <c r="E623" i="10"/>
  <c r="E624" i="10"/>
  <c r="E625" i="10"/>
  <c r="L625" i="10" s="1"/>
  <c r="E626" i="10"/>
  <c r="L626" i="10" s="1"/>
  <c r="E627" i="10"/>
  <c r="E628" i="10"/>
  <c r="E629" i="10"/>
  <c r="E630" i="10"/>
  <c r="E631" i="10"/>
  <c r="E632" i="10"/>
  <c r="E633" i="10"/>
  <c r="L633" i="10" s="1"/>
  <c r="E634" i="10"/>
  <c r="O634" i="10" s="1"/>
  <c r="E635" i="10"/>
  <c r="O635" i="10" s="1"/>
  <c r="E636" i="10"/>
  <c r="E637" i="10"/>
  <c r="E638" i="10"/>
  <c r="R638" i="10" s="1"/>
  <c r="E639" i="10"/>
  <c r="E640" i="10"/>
  <c r="E641" i="10"/>
  <c r="E642" i="10"/>
  <c r="L642" i="10" s="1"/>
  <c r="E643" i="10"/>
  <c r="O643" i="10" s="1"/>
  <c r="E644" i="10"/>
  <c r="E645" i="10"/>
  <c r="E646" i="10"/>
  <c r="E647" i="10"/>
  <c r="E648" i="10"/>
  <c r="E649" i="10"/>
  <c r="E650" i="10"/>
  <c r="O650" i="10" s="1"/>
  <c r="E651" i="10"/>
  <c r="E652" i="10"/>
  <c r="E653" i="10"/>
  <c r="L653" i="10" s="1"/>
  <c r="E654" i="10"/>
  <c r="E655" i="10"/>
  <c r="E656" i="10"/>
  <c r="E657" i="10"/>
  <c r="L657" i="10" s="1"/>
  <c r="E658" i="10"/>
  <c r="E659" i="10"/>
  <c r="L659" i="10" s="1"/>
  <c r="E660" i="10"/>
  <c r="E661" i="10"/>
  <c r="O661" i="10" s="1"/>
  <c r="E662" i="10"/>
  <c r="E663" i="10"/>
  <c r="E664" i="10"/>
  <c r="E665" i="10"/>
  <c r="R665" i="10" s="1"/>
  <c r="E666" i="10"/>
  <c r="O666" i="10" s="1"/>
  <c r="E667" i="10"/>
  <c r="E668" i="10"/>
  <c r="E669" i="10"/>
  <c r="E670" i="10"/>
  <c r="E671" i="10"/>
  <c r="O671" i="10" s="1"/>
  <c r="E672" i="10"/>
  <c r="E673" i="10"/>
  <c r="L673" i="10" s="1"/>
  <c r="E674" i="10"/>
  <c r="L674" i="10" s="1"/>
  <c r="E675" i="10"/>
  <c r="AP675" i="10" s="1"/>
  <c r="E676" i="10"/>
  <c r="O676" i="10" s="1"/>
  <c r="E677" i="10"/>
  <c r="O677" i="10" s="1"/>
  <c r="E678" i="10"/>
  <c r="E679" i="10"/>
  <c r="E680" i="10"/>
  <c r="E681" i="10"/>
  <c r="E682" i="10"/>
  <c r="R682" i="10" s="1"/>
  <c r="E683" i="10"/>
  <c r="R683" i="10" s="1"/>
  <c r="E684" i="10"/>
  <c r="E685" i="10"/>
  <c r="O685" i="10" s="1"/>
  <c r="E686" i="10"/>
  <c r="E687" i="10"/>
  <c r="E688" i="10"/>
  <c r="L688" i="10" s="1"/>
  <c r="E689" i="10"/>
  <c r="E690" i="10"/>
  <c r="O690" i="10" s="1"/>
  <c r="E691" i="10"/>
  <c r="L691" i="10" s="1"/>
  <c r="E692" i="10"/>
  <c r="E693" i="10"/>
  <c r="L693" i="10" s="1"/>
  <c r="E694" i="10"/>
  <c r="E695" i="10"/>
  <c r="E696" i="10"/>
  <c r="E697" i="10"/>
  <c r="U697" i="10" s="1"/>
  <c r="E698" i="10"/>
  <c r="E699" i="10"/>
  <c r="AK699" i="10" s="1"/>
  <c r="E700" i="10"/>
  <c r="E701" i="10"/>
  <c r="E702" i="10"/>
  <c r="E703" i="10"/>
  <c r="E704" i="10"/>
  <c r="L704" i="10" s="1"/>
  <c r="E705" i="10"/>
  <c r="E706" i="10"/>
  <c r="E707" i="10"/>
  <c r="E708" i="10"/>
  <c r="E709" i="10"/>
  <c r="R709" i="10" s="1"/>
  <c r="E710" i="10"/>
  <c r="L710" i="10" s="1"/>
  <c r="E711" i="10"/>
  <c r="E712" i="10"/>
  <c r="E713" i="10"/>
  <c r="O713" i="10" s="1"/>
  <c r="E714" i="10"/>
  <c r="E715" i="10"/>
  <c r="E716" i="10"/>
  <c r="E717" i="10"/>
  <c r="E718" i="10"/>
  <c r="E719" i="10"/>
  <c r="O719" i="10" s="1"/>
  <c r="E720" i="10"/>
  <c r="E721" i="10"/>
  <c r="L721" i="10" s="1"/>
  <c r="E722" i="10"/>
  <c r="E723" i="10"/>
  <c r="AM723" i="10" s="1"/>
  <c r="E724" i="10"/>
  <c r="E725" i="10"/>
  <c r="L725" i="10" s="1"/>
  <c r="E726" i="10"/>
  <c r="R726" i="10" s="1"/>
  <c r="E727" i="10"/>
  <c r="E728" i="10"/>
  <c r="L728" i="10" s="1"/>
  <c r="E729" i="10"/>
  <c r="L729" i="10" s="1"/>
  <c r="E730" i="10"/>
  <c r="O730" i="10" s="1"/>
  <c r="E731" i="10"/>
  <c r="E732" i="10"/>
  <c r="L732" i="10" s="1"/>
  <c r="E733" i="10"/>
  <c r="E734" i="10"/>
  <c r="O734" i="10" s="1"/>
  <c r="E735" i="10"/>
  <c r="E736" i="10"/>
  <c r="E737" i="10"/>
  <c r="E738" i="10"/>
  <c r="R738" i="10" s="1"/>
  <c r="E739" i="10"/>
  <c r="E740" i="10"/>
  <c r="E741" i="10"/>
  <c r="O741" i="10" s="1"/>
  <c r="E742" i="10"/>
  <c r="E743" i="10"/>
  <c r="E744" i="10"/>
  <c r="E745" i="10"/>
  <c r="E746" i="10"/>
  <c r="L746" i="10" s="1"/>
  <c r="E747" i="10"/>
  <c r="O747" i="10" s="1"/>
  <c r="E748" i="10"/>
  <c r="E749" i="10"/>
  <c r="E750" i="10"/>
  <c r="L750" i="10" s="1"/>
  <c r="E751" i="10"/>
  <c r="E752" i="10"/>
  <c r="O752" i="10" s="1"/>
  <c r="E753" i="10"/>
  <c r="E754" i="10"/>
  <c r="R754" i="10" s="1"/>
  <c r="E755" i="10"/>
  <c r="R755" i="10" s="1"/>
  <c r="E756" i="10"/>
  <c r="E757" i="10"/>
  <c r="E758" i="10"/>
  <c r="E759" i="10"/>
  <c r="E760" i="10"/>
  <c r="E761" i="10"/>
  <c r="L761" i="10" s="1"/>
  <c r="E762" i="10"/>
  <c r="E763" i="10"/>
  <c r="E764" i="10"/>
  <c r="E765" i="10"/>
  <c r="E766" i="10"/>
  <c r="O766" i="10" s="1"/>
  <c r="E767" i="10"/>
  <c r="E768" i="10"/>
  <c r="E769" i="10"/>
  <c r="O769" i="10" s="1"/>
  <c r="E770" i="10"/>
  <c r="E771" i="10"/>
  <c r="AQ771" i="10" s="1"/>
  <c r="E772" i="10"/>
  <c r="E773" i="10"/>
  <c r="E774" i="10"/>
  <c r="E775" i="10"/>
  <c r="O775" i="10" s="1"/>
  <c r="E776" i="10"/>
  <c r="E777" i="10"/>
  <c r="E778" i="10"/>
  <c r="E779" i="10"/>
  <c r="E780" i="10"/>
  <c r="E781" i="10"/>
  <c r="E782" i="10"/>
  <c r="L782" i="10" s="1"/>
  <c r="E783" i="10"/>
  <c r="E784" i="10"/>
  <c r="L784" i="10" s="1"/>
  <c r="E785" i="10"/>
  <c r="L785" i="10" s="1"/>
  <c r="E786" i="10"/>
  <c r="U786" i="10" s="1"/>
  <c r="E787" i="10"/>
  <c r="E788" i="10"/>
  <c r="L788" i="10" s="1"/>
  <c r="E789" i="10"/>
  <c r="E790" i="10"/>
  <c r="R790" i="10" s="1"/>
  <c r="E791" i="10"/>
  <c r="E792" i="10"/>
  <c r="E793" i="10"/>
  <c r="E794" i="10"/>
  <c r="L794" i="10" s="1"/>
  <c r="E795" i="10"/>
  <c r="AS795" i="10" s="1"/>
  <c r="E796" i="10"/>
  <c r="E797" i="10"/>
  <c r="R797" i="10" s="1"/>
  <c r="E798" i="10"/>
  <c r="E799" i="10"/>
  <c r="E800" i="10"/>
  <c r="L800" i="10" s="1"/>
  <c r="E801" i="10"/>
  <c r="O801" i="10" s="1"/>
  <c r="E802" i="10"/>
  <c r="O802" i="10" s="1"/>
  <c r="E803" i="10"/>
  <c r="R803" i="10" s="1"/>
  <c r="E804" i="10"/>
  <c r="L804" i="10" s="1"/>
  <c r="E805" i="10"/>
  <c r="E806" i="10"/>
  <c r="L806" i="10" s="1"/>
  <c r="E807" i="10"/>
  <c r="E808" i="10"/>
  <c r="E809" i="10"/>
  <c r="E810" i="10"/>
  <c r="L810" i="10" s="1"/>
  <c r="E811" i="10"/>
  <c r="E812" i="10"/>
  <c r="E813" i="10"/>
  <c r="O813" i="10" s="1"/>
  <c r="E814" i="10"/>
  <c r="E815" i="10"/>
  <c r="E816" i="10"/>
  <c r="E817" i="10"/>
  <c r="O817" i="10" s="1"/>
  <c r="E818" i="10"/>
  <c r="L818" i="10" s="1"/>
  <c r="E819" i="10"/>
  <c r="E820" i="10"/>
  <c r="E821" i="10"/>
  <c r="E822" i="10"/>
  <c r="E823" i="10"/>
  <c r="E824" i="10"/>
  <c r="O824" i="10" s="1"/>
  <c r="E825" i="10"/>
  <c r="O825" i="10" s="1"/>
  <c r="E826" i="10"/>
  <c r="E827" i="10"/>
  <c r="E828" i="10"/>
  <c r="E829" i="10"/>
  <c r="E830" i="10"/>
  <c r="L830" i="10" s="1"/>
  <c r="E831" i="10"/>
  <c r="AF831" i="10" s="1"/>
  <c r="E832" i="10"/>
  <c r="R832" i="10" s="1"/>
  <c r="E833" i="10"/>
  <c r="L833" i="10" s="1"/>
  <c r="E834" i="10"/>
  <c r="L834" i="10" s="1"/>
  <c r="E835" i="10"/>
  <c r="O835" i="10" s="1"/>
  <c r="E836" i="10"/>
  <c r="L836" i="10" s="1"/>
  <c r="E837" i="10"/>
  <c r="L837" i="10" s="1"/>
  <c r="E838" i="10"/>
  <c r="E839" i="10"/>
  <c r="O839" i="10" s="1"/>
  <c r="E840" i="10"/>
  <c r="E841" i="10"/>
  <c r="L841" i="10" s="1"/>
  <c r="E842" i="10"/>
  <c r="E843" i="10"/>
  <c r="E844" i="10"/>
  <c r="E845" i="10"/>
  <c r="E846" i="10"/>
  <c r="E847" i="10"/>
  <c r="L847" i="10" s="1"/>
  <c r="E848" i="10"/>
  <c r="L848" i="10" s="1"/>
  <c r="E849" i="10"/>
  <c r="U849" i="10" s="1"/>
  <c r="E850" i="10"/>
  <c r="E851" i="10"/>
  <c r="E852" i="10"/>
  <c r="L852" i="10" s="1"/>
  <c r="E853" i="10"/>
  <c r="E854" i="10"/>
  <c r="E855" i="10"/>
  <c r="E856" i="10"/>
  <c r="E857" i="10"/>
  <c r="O857" i="10" s="1"/>
  <c r="E858" i="10"/>
  <c r="L858" i="10" s="1"/>
  <c r="E859" i="10"/>
  <c r="E860" i="10"/>
  <c r="E861" i="10"/>
  <c r="E862" i="10"/>
  <c r="E863" i="10"/>
  <c r="R863" i="10" s="1"/>
  <c r="E864" i="10"/>
  <c r="E865" i="10"/>
  <c r="E866" i="10"/>
  <c r="L866" i="10" s="1"/>
  <c r="E867" i="10"/>
  <c r="E868" i="10"/>
  <c r="E869" i="10"/>
  <c r="E870" i="10"/>
  <c r="E871" i="10"/>
  <c r="L871" i="10" s="1"/>
  <c r="E872" i="10"/>
  <c r="O872" i="10" s="1"/>
  <c r="E873" i="10"/>
  <c r="E874" i="10"/>
  <c r="E875" i="10"/>
  <c r="E876" i="10"/>
  <c r="E877" i="10"/>
  <c r="E878" i="10"/>
  <c r="E879" i="10"/>
  <c r="E880" i="10"/>
  <c r="E881" i="10"/>
  <c r="U881" i="10" s="1"/>
  <c r="E882" i="10"/>
  <c r="L882" i="10" s="1"/>
  <c r="E883" i="10"/>
  <c r="E884" i="10"/>
  <c r="E885" i="10"/>
  <c r="E886" i="10"/>
  <c r="E887" i="10"/>
  <c r="E888" i="10"/>
  <c r="E889" i="10"/>
  <c r="L889" i="10" s="1"/>
  <c r="E890" i="10"/>
  <c r="L890" i="10" s="1"/>
  <c r="E891" i="10"/>
  <c r="E892" i="10"/>
  <c r="E893" i="10"/>
  <c r="L893" i="10" s="1"/>
  <c r="E894" i="10"/>
  <c r="E895" i="10"/>
  <c r="E896" i="10"/>
  <c r="L896" i="10" s="1"/>
  <c r="E897" i="10"/>
  <c r="L897" i="10" s="1"/>
  <c r="E898" i="10"/>
  <c r="E899" i="10"/>
  <c r="L899" i="10" s="1"/>
  <c r="E900" i="10"/>
  <c r="E901" i="10"/>
  <c r="O901" i="10" s="1"/>
  <c r="E902" i="10"/>
  <c r="E903" i="10"/>
  <c r="E904" i="10"/>
  <c r="L904" i="10" s="1"/>
  <c r="E905" i="10"/>
  <c r="E906" i="10"/>
  <c r="L906" i="10" s="1"/>
  <c r="E907" i="10"/>
  <c r="E908" i="10"/>
  <c r="E909" i="10"/>
  <c r="E910" i="10"/>
  <c r="E911" i="10"/>
  <c r="E912" i="10"/>
  <c r="E913" i="10"/>
  <c r="L913" i="10" s="1"/>
  <c r="E914" i="10"/>
  <c r="O914" i="10" s="1"/>
  <c r="E915" i="10"/>
  <c r="E916" i="10"/>
  <c r="L916" i="10" s="1"/>
  <c r="E917" i="10"/>
  <c r="L917" i="10" s="1"/>
  <c r="E918" i="10"/>
  <c r="L918" i="10" s="1"/>
  <c r="E919" i="10"/>
  <c r="E920" i="10"/>
  <c r="E921" i="10"/>
  <c r="L921" i="10" s="1"/>
  <c r="E922" i="10"/>
  <c r="O922" i="10" s="1"/>
  <c r="E923" i="10"/>
  <c r="O923" i="10" s="1"/>
  <c r="E924" i="10"/>
  <c r="E925" i="10"/>
  <c r="E926" i="10"/>
  <c r="E927" i="10"/>
  <c r="AN927" i="10" s="1"/>
  <c r="E928" i="10"/>
  <c r="E929" i="10"/>
  <c r="E930" i="10"/>
  <c r="L930" i="10" s="1"/>
  <c r="E931" i="10"/>
  <c r="E932" i="10"/>
  <c r="E933" i="10"/>
  <c r="O933" i="10" s="1"/>
  <c r="E934" i="10"/>
  <c r="E935" i="10"/>
  <c r="L935" i="10" s="1"/>
  <c r="E936" i="10"/>
  <c r="E937" i="10"/>
  <c r="E938" i="10"/>
  <c r="L938" i="10" s="1"/>
  <c r="E939" i="10"/>
  <c r="L939" i="10" s="1"/>
  <c r="E940" i="10"/>
  <c r="E941" i="10"/>
  <c r="R941" i="10" s="1"/>
  <c r="E942" i="10"/>
  <c r="E943" i="10"/>
  <c r="E944" i="10"/>
  <c r="E945" i="10"/>
  <c r="O945" i="10" s="1"/>
  <c r="E946" i="10"/>
  <c r="L946" i="10" s="1"/>
  <c r="E947" i="10"/>
  <c r="E948" i="10"/>
  <c r="E949" i="10"/>
  <c r="R949" i="10" s="1"/>
  <c r="E950" i="10"/>
  <c r="E951" i="10"/>
  <c r="E952" i="10"/>
  <c r="E953" i="10"/>
  <c r="L953" i="10" s="1"/>
  <c r="E954" i="10"/>
  <c r="E955" i="10"/>
  <c r="O955" i="10" s="1"/>
  <c r="E956" i="10"/>
  <c r="E957" i="10"/>
  <c r="L957" i="10" s="1"/>
  <c r="E958" i="10"/>
  <c r="L958" i="10" s="1"/>
  <c r="E959" i="10"/>
  <c r="E960" i="10"/>
  <c r="E961" i="10"/>
  <c r="R961" i="10" s="1"/>
  <c r="E962" i="10"/>
  <c r="E963" i="10"/>
  <c r="E964" i="10"/>
  <c r="E965" i="10"/>
  <c r="L965" i="10" s="1"/>
  <c r="E966" i="10"/>
  <c r="E967" i="10"/>
  <c r="O967" i="10" s="1"/>
  <c r="E968" i="10"/>
  <c r="E969" i="10"/>
  <c r="L969" i="10" s="1"/>
  <c r="E970" i="10"/>
  <c r="E971" i="10"/>
  <c r="O971" i="10" s="1"/>
  <c r="E972" i="10"/>
  <c r="E973" i="10"/>
  <c r="E974" i="10"/>
  <c r="E975" i="10"/>
  <c r="E976" i="10"/>
  <c r="L976" i="10" s="1"/>
  <c r="E977" i="10"/>
  <c r="E978" i="10"/>
  <c r="O978" i="10" s="1"/>
  <c r="E979" i="10"/>
  <c r="E980" i="10"/>
  <c r="E981" i="10"/>
  <c r="E982" i="10"/>
  <c r="E983" i="10"/>
  <c r="E984" i="10"/>
  <c r="E985" i="10"/>
  <c r="E986" i="10"/>
  <c r="E987" i="10"/>
  <c r="E988" i="10"/>
  <c r="E989" i="10"/>
  <c r="L989" i="10" s="1"/>
  <c r="E990" i="10"/>
  <c r="E991" i="10"/>
  <c r="L991" i="10" s="1"/>
  <c r="E992" i="10"/>
  <c r="O992" i="10" s="1"/>
  <c r="E993" i="10"/>
  <c r="E994" i="10"/>
  <c r="E995" i="10"/>
  <c r="E996" i="10"/>
  <c r="E997" i="10"/>
  <c r="E998" i="10"/>
  <c r="L998" i="10" s="1"/>
  <c r="E999" i="10"/>
  <c r="E1000" i="10"/>
  <c r="L1000" i="10" s="1"/>
  <c r="E1001" i="10"/>
  <c r="O1001" i="10" s="1"/>
  <c r="E1002" i="10"/>
  <c r="L1002" i="10" s="1"/>
  <c r="E1003" i="10"/>
  <c r="E1004" i="10"/>
  <c r="E1005" i="10"/>
  <c r="L1005" i="10" s="1"/>
  <c r="E1006" i="10"/>
  <c r="L1006" i="10" s="1"/>
  <c r="E1007" i="10"/>
  <c r="E1008" i="10"/>
  <c r="E1009" i="10"/>
  <c r="L1009" i="10" s="1"/>
  <c r="E1010" i="10"/>
  <c r="O1010" i="10" s="1"/>
  <c r="E1011" i="10"/>
  <c r="E1012" i="10"/>
  <c r="E1013" i="10"/>
  <c r="E1014" i="10"/>
  <c r="E1015" i="10"/>
  <c r="L1015" i="10" s="1"/>
  <c r="E1016" i="10"/>
  <c r="L1016" i="10" s="1"/>
  <c r="E1017" i="10"/>
  <c r="R1017" i="10" s="1"/>
  <c r="E1018" i="10"/>
  <c r="L1018" i="10" s="1"/>
  <c r="E1019" i="10"/>
  <c r="E1020" i="10"/>
  <c r="O1020" i="10" s="1"/>
  <c r="E1021" i="10"/>
  <c r="E1022" i="10"/>
  <c r="L1022" i="10" s="1"/>
  <c r="E1023" i="10"/>
  <c r="E40" i="10"/>
  <c r="U40" i="10" s="1"/>
  <c r="E1059" i="11"/>
  <c r="E1058" i="11"/>
  <c r="E1057" i="11"/>
  <c r="E1056" i="11"/>
  <c r="E1055" i="11"/>
  <c r="E1054" i="11"/>
  <c r="E1053" i="11"/>
  <c r="E1052" i="11"/>
  <c r="E1051" i="11"/>
  <c r="E1050" i="11"/>
  <c r="E1049" i="11"/>
  <c r="E1048" i="11"/>
  <c r="E1047" i="11"/>
  <c r="E1046" i="11"/>
  <c r="E1045" i="11"/>
  <c r="E1044" i="11"/>
  <c r="E1043" i="11"/>
  <c r="E1042" i="11"/>
  <c r="E1041" i="11"/>
  <c r="E1040" i="11"/>
  <c r="E1039" i="11"/>
  <c r="E1038" i="11"/>
  <c r="E1037" i="11"/>
  <c r="E1036" i="11"/>
  <c r="E1035" i="11"/>
  <c r="E1034" i="11"/>
  <c r="E1033" i="11"/>
  <c r="E1032" i="11"/>
  <c r="E1031" i="11"/>
  <c r="E1030" i="11"/>
  <c r="E1029" i="11"/>
  <c r="E1028" i="11"/>
  <c r="E1027" i="11"/>
  <c r="E1026" i="11"/>
  <c r="E1025" i="11"/>
  <c r="E1024" i="11"/>
  <c r="E1023" i="11"/>
  <c r="E1022" i="11"/>
  <c r="E1021" i="11"/>
  <c r="E1020" i="11"/>
  <c r="E1019" i="11"/>
  <c r="E1018" i="11"/>
  <c r="E1017" i="11"/>
  <c r="E1016" i="11"/>
  <c r="E1015" i="11"/>
  <c r="E1014" i="11"/>
  <c r="E1013" i="11"/>
  <c r="E1012" i="11"/>
  <c r="E1011" i="11"/>
  <c r="E1010" i="11"/>
  <c r="E1009" i="11"/>
  <c r="E1008" i="11"/>
  <c r="E1007" i="11"/>
  <c r="E1006" i="11"/>
  <c r="E1005" i="11"/>
  <c r="E1004" i="11"/>
  <c r="E1003" i="11"/>
  <c r="E1002" i="11"/>
  <c r="E1001" i="11"/>
  <c r="E1000" i="11"/>
  <c r="E999" i="11"/>
  <c r="E998" i="11"/>
  <c r="E997" i="11"/>
  <c r="E996" i="11"/>
  <c r="E995" i="11"/>
  <c r="E994" i="11"/>
  <c r="E993" i="11"/>
  <c r="E992" i="11"/>
  <c r="E991" i="11"/>
  <c r="E990" i="11"/>
  <c r="E989" i="11"/>
  <c r="E988" i="11"/>
  <c r="E987" i="11"/>
  <c r="E986" i="11"/>
  <c r="E985" i="11"/>
  <c r="E984" i="11"/>
  <c r="E983" i="11"/>
  <c r="E982" i="11"/>
  <c r="E981" i="11"/>
  <c r="E980" i="11"/>
  <c r="E979" i="11"/>
  <c r="E978" i="11"/>
  <c r="E977" i="11"/>
  <c r="E976" i="11"/>
  <c r="E975" i="11"/>
  <c r="E974" i="11"/>
  <c r="E973" i="11"/>
  <c r="E972" i="11"/>
  <c r="E971" i="11"/>
  <c r="E970" i="11"/>
  <c r="E969" i="11"/>
  <c r="E968" i="11"/>
  <c r="E967" i="11"/>
  <c r="E966" i="11"/>
  <c r="E965" i="11"/>
  <c r="E964" i="11"/>
  <c r="E963" i="11"/>
  <c r="E962" i="11"/>
  <c r="E961" i="11"/>
  <c r="E960" i="11"/>
  <c r="E959" i="11"/>
  <c r="E958" i="11"/>
  <c r="E957" i="11"/>
  <c r="E956" i="11"/>
  <c r="E955" i="11"/>
  <c r="E954" i="11"/>
  <c r="E953" i="11"/>
  <c r="E952" i="11"/>
  <c r="E951" i="11"/>
  <c r="E950" i="11"/>
  <c r="E949" i="11"/>
  <c r="E948" i="11"/>
  <c r="E947" i="11"/>
  <c r="E946" i="11"/>
  <c r="E945" i="11"/>
  <c r="E944" i="11"/>
  <c r="E943" i="11"/>
  <c r="E942" i="11"/>
  <c r="E941" i="11"/>
  <c r="E940" i="11"/>
  <c r="E939" i="11"/>
  <c r="E938" i="11"/>
  <c r="E937" i="11"/>
  <c r="E936" i="11"/>
  <c r="E935" i="11"/>
  <c r="E934" i="11"/>
  <c r="E933" i="11"/>
  <c r="E932" i="11"/>
  <c r="E931" i="11"/>
  <c r="E930" i="11"/>
  <c r="E929" i="11"/>
  <c r="E928" i="11"/>
  <c r="E927" i="11"/>
  <c r="E926" i="11"/>
  <c r="E925" i="11"/>
  <c r="E924" i="11"/>
  <c r="E923" i="11"/>
  <c r="E922" i="11"/>
  <c r="E921" i="11"/>
  <c r="E920" i="11"/>
  <c r="E919" i="11"/>
  <c r="E918" i="11"/>
  <c r="E917" i="11"/>
  <c r="E916" i="11"/>
  <c r="E915" i="11"/>
  <c r="E914" i="11"/>
  <c r="E913" i="11"/>
  <c r="E912" i="11"/>
  <c r="E911" i="11"/>
  <c r="E910" i="11"/>
  <c r="E909" i="11"/>
  <c r="E908" i="11"/>
  <c r="E907" i="11"/>
  <c r="E906" i="11"/>
  <c r="E905" i="11"/>
  <c r="E904" i="11"/>
  <c r="E903" i="11"/>
  <c r="E902" i="11"/>
  <c r="E901" i="11"/>
  <c r="E900" i="11"/>
  <c r="E899" i="11"/>
  <c r="E898" i="11"/>
  <c r="E897" i="11"/>
  <c r="E896" i="11"/>
  <c r="E895" i="11"/>
  <c r="E894" i="11"/>
  <c r="E893" i="11"/>
  <c r="E892" i="11"/>
  <c r="E891" i="11"/>
  <c r="E890" i="11"/>
  <c r="E889" i="11"/>
  <c r="E888" i="11"/>
  <c r="E887" i="11"/>
  <c r="E886" i="11"/>
  <c r="E885" i="11"/>
  <c r="E884" i="11"/>
  <c r="E883" i="11"/>
  <c r="E882" i="11"/>
  <c r="E881" i="11"/>
  <c r="E880" i="11"/>
  <c r="E879" i="11"/>
  <c r="E878" i="11"/>
  <c r="E877" i="11"/>
  <c r="E876" i="11"/>
  <c r="E875" i="11"/>
  <c r="E874" i="11"/>
  <c r="E873" i="11"/>
  <c r="E872" i="11"/>
  <c r="E871" i="11"/>
  <c r="E870" i="11"/>
  <c r="E869" i="11"/>
  <c r="E868" i="11"/>
  <c r="E867" i="11"/>
  <c r="E866" i="11"/>
  <c r="E865" i="11"/>
  <c r="E864" i="11"/>
  <c r="E863" i="11"/>
  <c r="E862" i="11"/>
  <c r="E861" i="11"/>
  <c r="E860" i="11"/>
  <c r="E859" i="11"/>
  <c r="E858" i="11"/>
  <c r="E857" i="11"/>
  <c r="E856" i="11"/>
  <c r="E855" i="11"/>
  <c r="E854" i="11"/>
  <c r="E853" i="11"/>
  <c r="E852" i="11"/>
  <c r="E851" i="11"/>
  <c r="E850" i="11"/>
  <c r="E849" i="11"/>
  <c r="E848" i="11"/>
  <c r="E847" i="11"/>
  <c r="E846" i="11"/>
  <c r="E845" i="11"/>
  <c r="E844" i="11"/>
  <c r="E843" i="11"/>
  <c r="E842" i="11"/>
  <c r="E841" i="11"/>
  <c r="E840" i="11"/>
  <c r="E839" i="11"/>
  <c r="E838" i="11"/>
  <c r="E837" i="11"/>
  <c r="E836" i="11"/>
  <c r="E835" i="11"/>
  <c r="E834" i="11"/>
  <c r="E833" i="11"/>
  <c r="E832" i="11"/>
  <c r="E831" i="11"/>
  <c r="E830" i="11"/>
  <c r="E829" i="11"/>
  <c r="E828" i="11"/>
  <c r="E827" i="11"/>
  <c r="E826" i="11"/>
  <c r="E825" i="11"/>
  <c r="E824" i="11"/>
  <c r="E823" i="11"/>
  <c r="E822" i="11"/>
  <c r="E821" i="11"/>
  <c r="E820" i="11"/>
  <c r="E819" i="11"/>
  <c r="E818" i="11"/>
  <c r="E817" i="11"/>
  <c r="E816" i="11"/>
  <c r="E815" i="11"/>
  <c r="E814" i="11"/>
  <c r="E813" i="11"/>
  <c r="E812" i="11"/>
  <c r="E811" i="11"/>
  <c r="E810" i="11"/>
  <c r="E809" i="11"/>
  <c r="E808" i="11"/>
  <c r="E807" i="11"/>
  <c r="E806" i="11"/>
  <c r="E805" i="11"/>
  <c r="E804" i="11"/>
  <c r="E803" i="11"/>
  <c r="E802" i="11"/>
  <c r="E801" i="11"/>
  <c r="E800" i="11"/>
  <c r="E799" i="11"/>
  <c r="E798" i="11"/>
  <c r="E797" i="11"/>
  <c r="E796" i="11"/>
  <c r="E795" i="11"/>
  <c r="E794" i="11"/>
  <c r="E793" i="11"/>
  <c r="E792" i="11"/>
  <c r="E791" i="11"/>
  <c r="E790" i="11"/>
  <c r="E789" i="11"/>
  <c r="E788" i="11"/>
  <c r="E787" i="11"/>
  <c r="E786" i="11"/>
  <c r="E785" i="11"/>
  <c r="E784" i="11"/>
  <c r="E783" i="11"/>
  <c r="E782" i="11"/>
  <c r="E781" i="11"/>
  <c r="E780" i="11"/>
  <c r="E779" i="11"/>
  <c r="E778" i="11"/>
  <c r="E777" i="11"/>
  <c r="E776" i="11"/>
  <c r="E775" i="11"/>
  <c r="E774" i="11"/>
  <c r="E773" i="11"/>
  <c r="E772" i="11"/>
  <c r="E771" i="11"/>
  <c r="E770" i="11"/>
  <c r="E769" i="11"/>
  <c r="E768" i="11"/>
  <c r="E767" i="11"/>
  <c r="E766" i="11"/>
  <c r="E765" i="11"/>
  <c r="E764" i="11"/>
  <c r="E763" i="11"/>
  <c r="E762" i="11"/>
  <c r="E761" i="11"/>
  <c r="E760" i="11"/>
  <c r="E759" i="11"/>
  <c r="E758" i="11"/>
  <c r="E757" i="11"/>
  <c r="E756" i="11"/>
  <c r="E755" i="11"/>
  <c r="E754" i="11"/>
  <c r="E753" i="11"/>
  <c r="E752" i="11"/>
  <c r="E751" i="11"/>
  <c r="E750" i="11"/>
  <c r="E749" i="11"/>
  <c r="E748" i="11"/>
  <c r="E747" i="11"/>
  <c r="E746" i="11"/>
  <c r="E745" i="11"/>
  <c r="E744" i="11"/>
  <c r="E743" i="11"/>
  <c r="E742" i="11"/>
  <c r="E741" i="11"/>
  <c r="E740" i="11"/>
  <c r="E739" i="11"/>
  <c r="E738" i="11"/>
  <c r="E737" i="11"/>
  <c r="E736" i="11"/>
  <c r="E735" i="11"/>
  <c r="E734" i="11"/>
  <c r="E733" i="11"/>
  <c r="E732" i="11"/>
  <c r="E731" i="11"/>
  <c r="E730" i="11"/>
  <c r="E729" i="11"/>
  <c r="E728" i="11"/>
  <c r="E727" i="11"/>
  <c r="E726" i="11"/>
  <c r="E725" i="11"/>
  <c r="E724" i="11"/>
  <c r="E723" i="11"/>
  <c r="E722" i="11"/>
  <c r="E721" i="11"/>
  <c r="E720" i="11"/>
  <c r="E719" i="11"/>
  <c r="E718" i="11"/>
  <c r="E717" i="11"/>
  <c r="E716" i="11"/>
  <c r="E715" i="11"/>
  <c r="E714" i="11"/>
  <c r="E713" i="11"/>
  <c r="E712" i="11"/>
  <c r="E711" i="11"/>
  <c r="E710" i="11"/>
  <c r="E709" i="11"/>
  <c r="E708" i="11"/>
  <c r="E707" i="11"/>
  <c r="E706" i="11"/>
  <c r="E705" i="11"/>
  <c r="E704" i="11"/>
  <c r="E703" i="11"/>
  <c r="E702" i="11"/>
  <c r="E701" i="11"/>
  <c r="E700" i="11"/>
  <c r="E699" i="11"/>
  <c r="E698" i="11"/>
  <c r="E697" i="11"/>
  <c r="E696" i="11"/>
  <c r="E695" i="11"/>
  <c r="E694" i="11"/>
  <c r="E693" i="11"/>
  <c r="E692" i="11"/>
  <c r="E691" i="11"/>
  <c r="E690" i="11"/>
  <c r="E689" i="11"/>
  <c r="E688" i="11"/>
  <c r="E687" i="11"/>
  <c r="E686" i="11"/>
  <c r="E685" i="11"/>
  <c r="E684" i="11"/>
  <c r="E683" i="11"/>
  <c r="E682" i="11"/>
  <c r="E681" i="11"/>
  <c r="E680" i="11"/>
  <c r="E679" i="11"/>
  <c r="E678" i="11"/>
  <c r="E677" i="11"/>
  <c r="E676" i="11"/>
  <c r="E675" i="11"/>
  <c r="E674" i="11"/>
  <c r="E673" i="11"/>
  <c r="E672" i="11"/>
  <c r="E671" i="11"/>
  <c r="E670" i="11"/>
  <c r="E669" i="11"/>
  <c r="E668" i="11"/>
  <c r="E667" i="11"/>
  <c r="E666" i="11"/>
  <c r="E665" i="11"/>
  <c r="E664" i="11"/>
  <c r="E663" i="11"/>
  <c r="E662" i="11"/>
  <c r="E661" i="11"/>
  <c r="E660" i="11"/>
  <c r="E659" i="11"/>
  <c r="E658" i="11"/>
  <c r="E657" i="11"/>
  <c r="E656" i="11"/>
  <c r="E655" i="11"/>
  <c r="E654" i="11"/>
  <c r="E653" i="11"/>
  <c r="E652" i="11"/>
  <c r="E651" i="11"/>
  <c r="E650" i="11"/>
  <c r="E649" i="11"/>
  <c r="E648" i="11"/>
  <c r="E647" i="11"/>
  <c r="E646" i="11"/>
  <c r="E645" i="11"/>
  <c r="E644" i="11"/>
  <c r="E643" i="11"/>
  <c r="E642" i="11"/>
  <c r="E641" i="11"/>
  <c r="E640" i="11"/>
  <c r="E639" i="11"/>
  <c r="E638" i="11"/>
  <c r="E637" i="11"/>
  <c r="E636" i="11"/>
  <c r="E635" i="11"/>
  <c r="E634" i="11"/>
  <c r="E633" i="11"/>
  <c r="E632" i="11"/>
  <c r="E631" i="11"/>
  <c r="E630" i="11"/>
  <c r="E629" i="11"/>
  <c r="E628" i="11"/>
  <c r="E627" i="11"/>
  <c r="E626" i="11"/>
  <c r="E625" i="11"/>
  <c r="E624" i="11"/>
  <c r="E623" i="11"/>
  <c r="E622" i="11"/>
  <c r="E621" i="11"/>
  <c r="E620" i="11"/>
  <c r="E619" i="11"/>
  <c r="E618" i="11"/>
  <c r="E617" i="11"/>
  <c r="E616" i="11"/>
  <c r="E615" i="11"/>
  <c r="E614" i="11"/>
  <c r="E613" i="11"/>
  <c r="E612" i="11"/>
  <c r="E611" i="11"/>
  <c r="E610" i="11"/>
  <c r="E609" i="11"/>
  <c r="E608" i="11"/>
  <c r="E607" i="11"/>
  <c r="E606" i="11"/>
  <c r="E605" i="11"/>
  <c r="E604" i="11"/>
  <c r="E603" i="11"/>
  <c r="E602" i="11"/>
  <c r="E601" i="11"/>
  <c r="E600" i="11"/>
  <c r="E599" i="11"/>
  <c r="E598" i="11"/>
  <c r="E597" i="11"/>
  <c r="E596" i="11"/>
  <c r="E595" i="11"/>
  <c r="E594" i="11"/>
  <c r="E593" i="11"/>
  <c r="E592" i="11"/>
  <c r="E591" i="11"/>
  <c r="E590" i="11"/>
  <c r="E589" i="11"/>
  <c r="E588" i="11"/>
  <c r="E587" i="11"/>
  <c r="E586" i="11"/>
  <c r="E585" i="11"/>
  <c r="E584" i="11"/>
  <c r="E583" i="11"/>
  <c r="E582" i="11"/>
  <c r="E581" i="11"/>
  <c r="E580" i="11"/>
  <c r="E579" i="11"/>
  <c r="E578" i="11"/>
  <c r="E577" i="11"/>
  <c r="E576" i="11"/>
  <c r="E575" i="11"/>
  <c r="E574" i="11"/>
  <c r="E573" i="11"/>
  <c r="E572" i="11"/>
  <c r="E571" i="11"/>
  <c r="E570" i="11"/>
  <c r="E569" i="11"/>
  <c r="E568" i="11"/>
  <c r="E567" i="11"/>
  <c r="E566" i="11"/>
  <c r="E565" i="11"/>
  <c r="E564" i="11"/>
  <c r="E563" i="11"/>
  <c r="E562" i="11"/>
  <c r="E561" i="11"/>
  <c r="E560" i="11"/>
  <c r="E559" i="11"/>
  <c r="E558" i="11"/>
  <c r="E557" i="11"/>
  <c r="E556" i="11"/>
  <c r="E555" i="11"/>
  <c r="E554" i="11"/>
  <c r="E553" i="11"/>
  <c r="E552" i="11"/>
  <c r="E551" i="11"/>
  <c r="E550" i="11"/>
  <c r="E549" i="11"/>
  <c r="E548" i="11"/>
  <c r="E547" i="11"/>
  <c r="E546" i="11"/>
  <c r="E545" i="11"/>
  <c r="E544" i="11"/>
  <c r="E543" i="11"/>
  <c r="E542" i="11"/>
  <c r="E541" i="11"/>
  <c r="E540" i="11"/>
  <c r="E539" i="11"/>
  <c r="E538" i="11"/>
  <c r="E537" i="11"/>
  <c r="E536" i="11"/>
  <c r="E535" i="11"/>
  <c r="E534" i="11"/>
  <c r="E533" i="11"/>
  <c r="E532" i="11"/>
  <c r="E531" i="11"/>
  <c r="E530" i="11"/>
  <c r="E529" i="11"/>
  <c r="E528" i="11"/>
  <c r="E527" i="11"/>
  <c r="E526" i="11"/>
  <c r="E525" i="11"/>
  <c r="E524" i="11"/>
  <c r="E523" i="11"/>
  <c r="E522" i="11"/>
  <c r="E521" i="11"/>
  <c r="E520" i="11"/>
  <c r="E519" i="11"/>
  <c r="E518" i="11"/>
  <c r="E517" i="11"/>
  <c r="E516" i="11"/>
  <c r="E515" i="11"/>
  <c r="E514" i="11"/>
  <c r="E513" i="11"/>
  <c r="E512" i="11"/>
  <c r="E511" i="11"/>
  <c r="E510" i="11"/>
  <c r="E509" i="11"/>
  <c r="E508" i="11"/>
  <c r="E507" i="11"/>
  <c r="E506" i="11"/>
  <c r="E505" i="11"/>
  <c r="E504" i="11"/>
  <c r="E503" i="11"/>
  <c r="E502" i="11"/>
  <c r="E501" i="11"/>
  <c r="E500" i="11"/>
  <c r="E499" i="11"/>
  <c r="E498" i="11"/>
  <c r="E497" i="11"/>
  <c r="E496" i="11"/>
  <c r="E495" i="11"/>
  <c r="E494" i="11"/>
  <c r="E493" i="11"/>
  <c r="E492" i="11"/>
  <c r="E491" i="11"/>
  <c r="E490" i="11"/>
  <c r="E489" i="11"/>
  <c r="E488" i="11"/>
  <c r="E487" i="11"/>
  <c r="E486" i="11"/>
  <c r="E485" i="11"/>
  <c r="E484" i="11"/>
  <c r="E483" i="11"/>
  <c r="E482" i="11"/>
  <c r="E481" i="11"/>
  <c r="E480" i="11"/>
  <c r="E479" i="11"/>
  <c r="E478" i="11"/>
  <c r="E477" i="11"/>
  <c r="E476" i="11"/>
  <c r="E475" i="11"/>
  <c r="E474" i="11"/>
  <c r="E473" i="11"/>
  <c r="E472" i="11"/>
  <c r="E471" i="11"/>
  <c r="E470" i="11"/>
  <c r="E469" i="11"/>
  <c r="E468" i="11"/>
  <c r="E467" i="11"/>
  <c r="E466" i="11"/>
  <c r="E465" i="11"/>
  <c r="E464" i="11"/>
  <c r="E463" i="11"/>
  <c r="E462" i="11"/>
  <c r="E461" i="11"/>
  <c r="E460" i="11"/>
  <c r="E459" i="11"/>
  <c r="E458" i="11"/>
  <c r="E457" i="11"/>
  <c r="E456" i="11"/>
  <c r="E455" i="11"/>
  <c r="E454" i="11"/>
  <c r="E453" i="11"/>
  <c r="E452" i="11"/>
  <c r="E451" i="11"/>
  <c r="E450" i="11"/>
  <c r="E449" i="11"/>
  <c r="E448" i="11"/>
  <c r="E447" i="11"/>
  <c r="E446" i="11"/>
  <c r="E445" i="11"/>
  <c r="E444" i="11"/>
  <c r="E443" i="11"/>
  <c r="E442" i="11"/>
  <c r="E441" i="11"/>
  <c r="E440" i="11"/>
  <c r="E439" i="11"/>
  <c r="E438" i="11"/>
  <c r="E437" i="11"/>
  <c r="E436" i="11"/>
  <c r="E435" i="11"/>
  <c r="E434" i="11"/>
  <c r="E433" i="11"/>
  <c r="E432" i="11"/>
  <c r="E431" i="11"/>
  <c r="E430" i="11"/>
  <c r="E429" i="11"/>
  <c r="E428" i="11"/>
  <c r="E427" i="11"/>
  <c r="E426" i="11"/>
  <c r="E425" i="11"/>
  <c r="E424" i="11"/>
  <c r="E423" i="11"/>
  <c r="E422" i="11"/>
  <c r="E421" i="11"/>
  <c r="E420" i="11"/>
  <c r="E419" i="11"/>
  <c r="E418" i="11"/>
  <c r="E417" i="11"/>
  <c r="E416" i="11"/>
  <c r="E415" i="11"/>
  <c r="E414" i="11"/>
  <c r="E413" i="11"/>
  <c r="E412" i="11"/>
  <c r="E411" i="11"/>
  <c r="E410" i="11"/>
  <c r="E409" i="11"/>
  <c r="E408" i="11"/>
  <c r="E407" i="11"/>
  <c r="E406" i="11"/>
  <c r="E405" i="11"/>
  <c r="E404" i="11"/>
  <c r="E403" i="11"/>
  <c r="E402" i="11"/>
  <c r="E401" i="11"/>
  <c r="E400" i="11"/>
  <c r="E399" i="11"/>
  <c r="E398" i="11"/>
  <c r="E397" i="11"/>
  <c r="E396" i="11"/>
  <c r="E395" i="11"/>
  <c r="E394" i="11"/>
  <c r="E393" i="11"/>
  <c r="E392" i="11"/>
  <c r="E391" i="11"/>
  <c r="E390" i="11"/>
  <c r="E389" i="11"/>
  <c r="E388" i="11"/>
  <c r="E387" i="11"/>
  <c r="E386" i="11"/>
  <c r="E385" i="11"/>
  <c r="E384" i="11"/>
  <c r="E383" i="11"/>
  <c r="E382" i="11"/>
  <c r="E381" i="11"/>
  <c r="E380" i="11"/>
  <c r="E379" i="11"/>
  <c r="E378" i="11"/>
  <c r="E377" i="11"/>
  <c r="E376" i="11"/>
  <c r="E375" i="11"/>
  <c r="E374" i="11"/>
  <c r="E373" i="11"/>
  <c r="E372" i="11"/>
  <c r="E371" i="11"/>
  <c r="E370" i="11"/>
  <c r="E369" i="11"/>
  <c r="E368" i="11"/>
  <c r="E367" i="11"/>
  <c r="E366" i="11"/>
  <c r="E365" i="11"/>
  <c r="E364" i="11"/>
  <c r="E363" i="11"/>
  <c r="E362" i="11"/>
  <c r="E361" i="11"/>
  <c r="E360" i="11"/>
  <c r="E359" i="11"/>
  <c r="E358" i="11"/>
  <c r="E357" i="11"/>
  <c r="E356" i="11"/>
  <c r="E355" i="11"/>
  <c r="E354" i="11"/>
  <c r="E353" i="11"/>
  <c r="E352" i="11"/>
  <c r="E351" i="11"/>
  <c r="E350" i="11"/>
  <c r="E349" i="11"/>
  <c r="E348" i="11"/>
  <c r="E347" i="11"/>
  <c r="E346" i="11"/>
  <c r="E345" i="11"/>
  <c r="E344" i="11"/>
  <c r="E343" i="11"/>
  <c r="E342" i="11"/>
  <c r="E341" i="11"/>
  <c r="E340" i="11"/>
  <c r="E339" i="11"/>
  <c r="E338" i="11"/>
  <c r="E337" i="11"/>
  <c r="E336" i="11"/>
  <c r="E335" i="11"/>
  <c r="E334" i="11"/>
  <c r="E333" i="11"/>
  <c r="E332" i="11"/>
  <c r="E331" i="11"/>
  <c r="E330" i="11"/>
  <c r="E329" i="11"/>
  <c r="E328" i="11"/>
  <c r="E327" i="11"/>
  <c r="E326" i="11"/>
  <c r="E325" i="11"/>
  <c r="E324" i="11"/>
  <c r="E323" i="11"/>
  <c r="E322" i="11"/>
  <c r="E321" i="11"/>
  <c r="E320" i="11"/>
  <c r="E319" i="11"/>
  <c r="E318" i="11"/>
  <c r="E317" i="11"/>
  <c r="E316" i="11"/>
  <c r="E315" i="11"/>
  <c r="E314" i="11"/>
  <c r="E313" i="11"/>
  <c r="E312" i="11"/>
  <c r="E311" i="11"/>
  <c r="E310" i="11"/>
  <c r="E309" i="11"/>
  <c r="E308" i="11"/>
  <c r="E307" i="11"/>
  <c r="E306" i="11"/>
  <c r="E305" i="11"/>
  <c r="E304" i="11"/>
  <c r="E303" i="11"/>
  <c r="E302" i="11"/>
  <c r="E301" i="11"/>
  <c r="E300" i="11"/>
  <c r="E299" i="11"/>
  <c r="E298" i="11"/>
  <c r="E297" i="11"/>
  <c r="E296" i="11"/>
  <c r="E295" i="11"/>
  <c r="E294" i="11"/>
  <c r="E293" i="11"/>
  <c r="E292" i="11"/>
  <c r="E291" i="11"/>
  <c r="E290" i="11"/>
  <c r="E289" i="11"/>
  <c r="E288" i="11"/>
  <c r="E287" i="11"/>
  <c r="E286" i="11"/>
  <c r="E285" i="11"/>
  <c r="E284" i="11"/>
  <c r="E283" i="11"/>
  <c r="E282" i="11"/>
  <c r="E281" i="11"/>
  <c r="E280" i="11"/>
  <c r="E279" i="11"/>
  <c r="E278" i="11"/>
  <c r="E277" i="11"/>
  <c r="E276" i="11"/>
  <c r="E275" i="11"/>
  <c r="E274" i="11"/>
  <c r="E273" i="11"/>
  <c r="E272" i="11"/>
  <c r="E271" i="11"/>
  <c r="E270" i="11"/>
  <c r="E269" i="11"/>
  <c r="E268" i="11"/>
  <c r="E267" i="11"/>
  <c r="E266" i="11"/>
  <c r="E265" i="11"/>
  <c r="E264" i="11"/>
  <c r="E263" i="11"/>
  <c r="E262" i="11"/>
  <c r="E261" i="11"/>
  <c r="E260" i="11"/>
  <c r="E259" i="11"/>
  <c r="E258" i="11"/>
  <c r="E257" i="11"/>
  <c r="E256" i="11"/>
  <c r="E255" i="11"/>
  <c r="E254" i="11"/>
  <c r="E253" i="11"/>
  <c r="E252" i="11"/>
  <c r="E251" i="11"/>
  <c r="E250" i="11"/>
  <c r="E249" i="11"/>
  <c r="E248" i="11"/>
  <c r="E247" i="11"/>
  <c r="E246" i="11"/>
  <c r="E245" i="11"/>
  <c r="E244" i="11"/>
  <c r="E243" i="11"/>
  <c r="E242" i="11"/>
  <c r="E241" i="11"/>
  <c r="E240" i="11"/>
  <c r="E239" i="11"/>
  <c r="E238" i="11"/>
  <c r="E237" i="11"/>
  <c r="E236" i="11"/>
  <c r="E235" i="11"/>
  <c r="E234" i="11"/>
  <c r="E233" i="11"/>
  <c r="E232" i="11"/>
  <c r="E231" i="11"/>
  <c r="E230" i="11"/>
  <c r="E229" i="11"/>
  <c r="E228" i="11"/>
  <c r="E227" i="11"/>
  <c r="E226" i="11"/>
  <c r="E225" i="11"/>
  <c r="E224" i="11"/>
  <c r="E223" i="11"/>
  <c r="E222" i="11"/>
  <c r="E221" i="11"/>
  <c r="E220" i="11"/>
  <c r="E219" i="11"/>
  <c r="E218" i="11"/>
  <c r="E217" i="11"/>
  <c r="E216" i="11"/>
  <c r="E215" i="11"/>
  <c r="E214" i="11"/>
  <c r="E213" i="11"/>
  <c r="E212" i="11"/>
  <c r="E211" i="11"/>
  <c r="E210" i="11"/>
  <c r="E209" i="11"/>
  <c r="E208"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80" i="11"/>
  <c r="E179" i="11"/>
  <c r="E178" i="11"/>
  <c r="E177" i="11"/>
  <c r="E176" i="11"/>
  <c r="E175" i="11"/>
  <c r="E174" i="11"/>
  <c r="E173" i="11"/>
  <c r="E172" i="11"/>
  <c r="E171" i="11"/>
  <c r="E170" i="11"/>
  <c r="E169" i="11"/>
  <c r="E168" i="11"/>
  <c r="E167" i="11"/>
  <c r="E166" i="11"/>
  <c r="E165" i="11"/>
  <c r="E164" i="11"/>
  <c r="E163" i="11"/>
  <c r="E162" i="11"/>
  <c r="E161" i="11"/>
  <c r="E160" i="11"/>
  <c r="E159" i="11"/>
  <c r="E158" i="11"/>
  <c r="AA157" i="11"/>
  <c r="Z157" i="11"/>
  <c r="X157" i="11"/>
  <c r="E157" i="11"/>
  <c r="AA156" i="11"/>
  <c r="Z156" i="11"/>
  <c r="X156" i="11"/>
  <c r="E156" i="11"/>
  <c r="AA155" i="11"/>
  <c r="Z155" i="11"/>
  <c r="X155" i="11"/>
  <c r="E155" i="11"/>
  <c r="AA154" i="11"/>
  <c r="Z154" i="11"/>
  <c r="X154" i="11"/>
  <c r="E154" i="11"/>
  <c r="AA153" i="11"/>
  <c r="Z153" i="11"/>
  <c r="X153" i="11"/>
  <c r="E153" i="11"/>
  <c r="AA152" i="11"/>
  <c r="Z152" i="11"/>
  <c r="X152" i="11"/>
  <c r="E152" i="11"/>
  <c r="AA151" i="11"/>
  <c r="Z151" i="11"/>
  <c r="X151" i="11"/>
  <c r="E151" i="11"/>
  <c r="AA150" i="11"/>
  <c r="Z150" i="11"/>
  <c r="X150" i="11"/>
  <c r="E150" i="11"/>
  <c r="AA149" i="11"/>
  <c r="Z149" i="11"/>
  <c r="X149" i="11"/>
  <c r="E149" i="11"/>
  <c r="AA148" i="11"/>
  <c r="Z148" i="11"/>
  <c r="X148" i="11"/>
  <c r="E148" i="11"/>
  <c r="AA147" i="11"/>
  <c r="Z147" i="11"/>
  <c r="X147" i="11"/>
  <c r="E147" i="11"/>
  <c r="AA146" i="11"/>
  <c r="Z146" i="11"/>
  <c r="X146" i="11"/>
  <c r="E146" i="11"/>
  <c r="AA145" i="11"/>
  <c r="Z145" i="11"/>
  <c r="X145" i="11"/>
  <c r="E145" i="11"/>
  <c r="AA144" i="11"/>
  <c r="Z144" i="11"/>
  <c r="X144" i="11"/>
  <c r="E144" i="11"/>
  <c r="AA143" i="11"/>
  <c r="Z143" i="11"/>
  <c r="X143" i="11"/>
  <c r="E143" i="11"/>
  <c r="AA142" i="11"/>
  <c r="Z142" i="11"/>
  <c r="X142" i="11"/>
  <c r="E142" i="11"/>
  <c r="AA141" i="11"/>
  <c r="Z141" i="11"/>
  <c r="X141" i="11"/>
  <c r="E141" i="11"/>
  <c r="AA140" i="11"/>
  <c r="Z140" i="11"/>
  <c r="X140" i="11"/>
  <c r="E140" i="11"/>
  <c r="AA139" i="11"/>
  <c r="Z139" i="11"/>
  <c r="X139" i="11"/>
  <c r="E139" i="11"/>
  <c r="AA138" i="11"/>
  <c r="Z138" i="11"/>
  <c r="X138" i="11"/>
  <c r="E138" i="11"/>
  <c r="AA137" i="11"/>
  <c r="Z137" i="11"/>
  <c r="X137" i="11"/>
  <c r="E137" i="11"/>
  <c r="AA136" i="11"/>
  <c r="Z136" i="11"/>
  <c r="X136" i="11"/>
  <c r="E136" i="11"/>
  <c r="AA135" i="11"/>
  <c r="Z135" i="11"/>
  <c r="X135" i="11"/>
  <c r="E135" i="11"/>
  <c r="AA134" i="11"/>
  <c r="Z134" i="11"/>
  <c r="X134" i="11"/>
  <c r="E134" i="11"/>
  <c r="AA133" i="11"/>
  <c r="Z133" i="11"/>
  <c r="X133" i="11"/>
  <c r="E133" i="11"/>
  <c r="AA132" i="11"/>
  <c r="Z132" i="11"/>
  <c r="X132" i="11"/>
  <c r="E132" i="11"/>
  <c r="AA131" i="11"/>
  <c r="Z131" i="11"/>
  <c r="X131" i="11"/>
  <c r="E131" i="11"/>
  <c r="AA130" i="11"/>
  <c r="Z130" i="11"/>
  <c r="X130" i="11"/>
  <c r="E130" i="11"/>
  <c r="AA129" i="11"/>
  <c r="Z129" i="11"/>
  <c r="X129" i="11"/>
  <c r="E129" i="11"/>
  <c r="AA128" i="11"/>
  <c r="Z128" i="11"/>
  <c r="X128" i="11"/>
  <c r="E128" i="11"/>
  <c r="AA127" i="11"/>
  <c r="Z127" i="11"/>
  <c r="X127" i="11"/>
  <c r="E127" i="11"/>
  <c r="AA126" i="11"/>
  <c r="Z126" i="11"/>
  <c r="X126" i="11"/>
  <c r="E126" i="11"/>
  <c r="AA125" i="11"/>
  <c r="Z125" i="11"/>
  <c r="X125" i="11"/>
  <c r="E125" i="11"/>
  <c r="AA124" i="11"/>
  <c r="Z124" i="11"/>
  <c r="X124" i="11"/>
  <c r="E124" i="11"/>
  <c r="AA123" i="11"/>
  <c r="Z123" i="11"/>
  <c r="X123" i="11"/>
  <c r="E123" i="11"/>
  <c r="AA122" i="11"/>
  <c r="Z122" i="11"/>
  <c r="X122" i="11"/>
  <c r="E122" i="11"/>
  <c r="AA121" i="11"/>
  <c r="Z121" i="11"/>
  <c r="X121" i="11"/>
  <c r="E121" i="11"/>
  <c r="AA120" i="11"/>
  <c r="Z120" i="11"/>
  <c r="X120" i="11"/>
  <c r="E120" i="11"/>
  <c r="AA119" i="11"/>
  <c r="Z119" i="11"/>
  <c r="X119" i="11"/>
  <c r="E119" i="11"/>
  <c r="AA118" i="11"/>
  <c r="Z118" i="11"/>
  <c r="X118" i="11"/>
  <c r="E118" i="11"/>
  <c r="AA117" i="11"/>
  <c r="Z117" i="11"/>
  <c r="X117" i="11"/>
  <c r="E117" i="11"/>
  <c r="AA116" i="11"/>
  <c r="Z116" i="11"/>
  <c r="X116" i="11"/>
  <c r="E116" i="11"/>
  <c r="AA115" i="11"/>
  <c r="Z115" i="11"/>
  <c r="X115" i="11"/>
  <c r="K115" i="11"/>
  <c r="E115" i="11"/>
  <c r="AA114" i="11"/>
  <c r="Z114" i="11"/>
  <c r="X114" i="11"/>
  <c r="K114" i="11"/>
  <c r="E114" i="11"/>
  <c r="AA113" i="11"/>
  <c r="Z113" i="11"/>
  <c r="X113" i="11"/>
  <c r="E113" i="11"/>
  <c r="R154" i="11" s="1"/>
  <c r="AA112" i="11"/>
  <c r="Z112" i="11"/>
  <c r="X112" i="11"/>
  <c r="E112" i="11"/>
  <c r="AA111" i="11"/>
  <c r="Z111" i="11"/>
  <c r="X111" i="11"/>
  <c r="E111" i="11"/>
  <c r="AA110" i="11"/>
  <c r="Z110" i="11"/>
  <c r="X110" i="11"/>
  <c r="E110" i="11"/>
  <c r="AA109" i="11"/>
  <c r="Z109" i="11"/>
  <c r="X109" i="11"/>
  <c r="E109" i="11"/>
  <c r="AA108" i="11"/>
  <c r="Z108" i="11"/>
  <c r="X108" i="11"/>
  <c r="K108" i="11"/>
  <c r="E108" i="11"/>
  <c r="AA107" i="11"/>
  <c r="Z107" i="11"/>
  <c r="X107" i="11"/>
  <c r="L107" i="11"/>
  <c r="E107" i="11"/>
  <c r="AA106" i="11"/>
  <c r="Z106" i="11"/>
  <c r="X106" i="11"/>
  <c r="R106" i="11"/>
  <c r="E106" i="11"/>
  <c r="AA105" i="11"/>
  <c r="Z105" i="11"/>
  <c r="X105" i="11"/>
  <c r="Q105" i="11"/>
  <c r="E105" i="11"/>
  <c r="AA104" i="11"/>
  <c r="Z104" i="11"/>
  <c r="X104" i="11"/>
  <c r="E104" i="11"/>
  <c r="AA103" i="11"/>
  <c r="Z103" i="11"/>
  <c r="X103" i="11"/>
  <c r="E103" i="11"/>
  <c r="AA102" i="11"/>
  <c r="Z102" i="11"/>
  <c r="X102" i="11"/>
  <c r="E102" i="11"/>
  <c r="AA101" i="11"/>
  <c r="Z101" i="11"/>
  <c r="X101" i="11"/>
  <c r="E101" i="11"/>
  <c r="AA100" i="11"/>
  <c r="Z100" i="11"/>
  <c r="X100" i="11"/>
  <c r="L100" i="11"/>
  <c r="E100" i="11"/>
  <c r="AA99" i="11"/>
  <c r="Z99" i="11"/>
  <c r="X99" i="11"/>
  <c r="S99" i="11"/>
  <c r="E99" i="11"/>
  <c r="AA98" i="11"/>
  <c r="Z98" i="11"/>
  <c r="X98" i="11"/>
  <c r="S98" i="11"/>
  <c r="E98" i="11"/>
  <c r="AA97" i="11"/>
  <c r="Z97" i="11"/>
  <c r="X97" i="11"/>
  <c r="R97" i="11"/>
  <c r="E97" i="11"/>
  <c r="AA96" i="11"/>
  <c r="Z96" i="11"/>
  <c r="X96" i="11"/>
  <c r="R96" i="11"/>
  <c r="E96" i="11"/>
  <c r="AA95" i="11"/>
  <c r="Z95" i="11"/>
  <c r="X95" i="11"/>
  <c r="R95" i="11"/>
  <c r="E95" i="11"/>
  <c r="AA94" i="11"/>
  <c r="Z94" i="11"/>
  <c r="X94" i="11"/>
  <c r="R94" i="11"/>
  <c r="E94" i="11"/>
  <c r="AA93" i="11"/>
  <c r="Z93" i="11"/>
  <c r="X93" i="11"/>
  <c r="R93" i="11"/>
  <c r="E93" i="11"/>
  <c r="AA92" i="11"/>
  <c r="Z92" i="11"/>
  <c r="X92" i="11"/>
  <c r="R92" i="11"/>
  <c r="E92" i="11"/>
  <c r="AA91" i="11"/>
  <c r="Z91" i="11"/>
  <c r="X91" i="11"/>
  <c r="R91" i="11"/>
  <c r="E91" i="11"/>
  <c r="AA90" i="11"/>
  <c r="Z90" i="11"/>
  <c r="X90" i="11"/>
  <c r="R90" i="11"/>
  <c r="E90" i="11"/>
  <c r="AA89" i="11"/>
  <c r="Z89" i="11"/>
  <c r="X89" i="11"/>
  <c r="R89" i="11"/>
  <c r="E89" i="11"/>
  <c r="AA88" i="11"/>
  <c r="Z88" i="11"/>
  <c r="X88" i="11"/>
  <c r="R88" i="11"/>
  <c r="E88" i="11"/>
  <c r="AA87" i="11"/>
  <c r="Z87" i="11"/>
  <c r="X87" i="11"/>
  <c r="R87" i="11"/>
  <c r="E87" i="11"/>
  <c r="AA86" i="11"/>
  <c r="Z86" i="11"/>
  <c r="X86" i="11"/>
  <c r="R86" i="11"/>
  <c r="E86" i="11"/>
  <c r="AA85" i="11"/>
  <c r="Z85" i="11"/>
  <c r="X85" i="11"/>
  <c r="R85" i="11"/>
  <c r="E85" i="11"/>
  <c r="AA84" i="11"/>
  <c r="Z84" i="11"/>
  <c r="X84" i="11"/>
  <c r="R84" i="11"/>
  <c r="E84" i="11"/>
  <c r="AA83" i="11"/>
  <c r="Z83" i="11"/>
  <c r="X83" i="11"/>
  <c r="R83" i="11"/>
  <c r="E83" i="11"/>
  <c r="AA82" i="11"/>
  <c r="Z82" i="11"/>
  <c r="X82" i="11"/>
  <c r="R82" i="11"/>
  <c r="E82" i="11"/>
  <c r="AA81" i="11"/>
  <c r="Z81" i="11"/>
  <c r="X81" i="11"/>
  <c r="R81" i="11"/>
  <c r="E81" i="11"/>
  <c r="AA80" i="11"/>
  <c r="Z80" i="11"/>
  <c r="X80" i="11"/>
  <c r="R80" i="11"/>
  <c r="E80" i="11"/>
  <c r="AA79" i="11"/>
  <c r="Z79" i="11"/>
  <c r="X79" i="11"/>
  <c r="R79" i="11"/>
  <c r="E79" i="11"/>
  <c r="AA78" i="11"/>
  <c r="Z78" i="11"/>
  <c r="X78" i="11"/>
  <c r="S78" i="11"/>
  <c r="R78" i="11"/>
  <c r="E78" i="11"/>
  <c r="AA77" i="11"/>
  <c r="Z77" i="11"/>
  <c r="X77" i="11"/>
  <c r="V77" i="11"/>
  <c r="E77" i="11"/>
  <c r="R145" i="11" s="1"/>
  <c r="AA76" i="11"/>
  <c r="Z76" i="11"/>
  <c r="X76" i="11"/>
  <c r="N76" i="11"/>
  <c r="M76" i="11"/>
  <c r="K76" i="11"/>
  <c r="E76" i="11"/>
  <c r="R155" i="11" s="1"/>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E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AA157" i="9"/>
  <c r="Z157" i="9"/>
  <c r="X157" i="9"/>
  <c r="V157" i="9"/>
  <c r="E157" i="9"/>
  <c r="AA156" i="9"/>
  <c r="Z156" i="9"/>
  <c r="X156" i="9"/>
  <c r="E156" i="9"/>
  <c r="AA155" i="9"/>
  <c r="Z155" i="9"/>
  <c r="X155" i="9"/>
  <c r="E155" i="9"/>
  <c r="AA154" i="9"/>
  <c r="Z154" i="9"/>
  <c r="X154" i="9"/>
  <c r="E154" i="9"/>
  <c r="AA153" i="9"/>
  <c r="Z153" i="9"/>
  <c r="X153" i="9"/>
  <c r="E153" i="9"/>
  <c r="AA152" i="9"/>
  <c r="Z152" i="9"/>
  <c r="X152" i="9"/>
  <c r="E152" i="9"/>
  <c r="AA151" i="9"/>
  <c r="Z151" i="9"/>
  <c r="X151" i="9"/>
  <c r="E151" i="9"/>
  <c r="AA150" i="9"/>
  <c r="Z150" i="9"/>
  <c r="X150" i="9"/>
  <c r="E150" i="9"/>
  <c r="AA149" i="9"/>
  <c r="Z149" i="9"/>
  <c r="X149" i="9"/>
  <c r="E149" i="9"/>
  <c r="AA148" i="9"/>
  <c r="Z148" i="9"/>
  <c r="X148" i="9"/>
  <c r="E148" i="9"/>
  <c r="O110" i="9" s="1"/>
  <c r="AA147" i="9"/>
  <c r="Z147" i="9"/>
  <c r="X147" i="9"/>
  <c r="E147" i="9"/>
  <c r="AA146" i="9"/>
  <c r="Z146" i="9"/>
  <c r="X146" i="9"/>
  <c r="E146" i="9"/>
  <c r="AA145" i="9"/>
  <c r="Z145" i="9"/>
  <c r="X145" i="9"/>
  <c r="E145" i="9"/>
  <c r="AA144" i="9"/>
  <c r="Z144" i="9"/>
  <c r="X144" i="9"/>
  <c r="E144" i="9"/>
  <c r="AA143" i="9"/>
  <c r="Z143" i="9"/>
  <c r="X143" i="9"/>
  <c r="E143" i="9"/>
  <c r="AA142" i="9"/>
  <c r="Z142" i="9"/>
  <c r="X142" i="9"/>
  <c r="E142" i="9"/>
  <c r="AA141" i="9"/>
  <c r="Z141" i="9"/>
  <c r="X141" i="9"/>
  <c r="E141" i="9"/>
  <c r="AA140" i="9"/>
  <c r="Z140" i="9"/>
  <c r="X140" i="9"/>
  <c r="K140" i="9"/>
  <c r="E140" i="9"/>
  <c r="AA139" i="9"/>
  <c r="Z139" i="9"/>
  <c r="X139" i="9"/>
  <c r="E139" i="9"/>
  <c r="AA138" i="9"/>
  <c r="Z138" i="9"/>
  <c r="X138" i="9"/>
  <c r="E138" i="9"/>
  <c r="AA137" i="9"/>
  <c r="Z137" i="9"/>
  <c r="X137" i="9"/>
  <c r="E137" i="9"/>
  <c r="AA136" i="9"/>
  <c r="Z136" i="9"/>
  <c r="X136" i="9"/>
  <c r="E136" i="9"/>
  <c r="AA135" i="9"/>
  <c r="Z135" i="9"/>
  <c r="X135" i="9"/>
  <c r="E135" i="9"/>
  <c r="AA134" i="9"/>
  <c r="Z134" i="9"/>
  <c r="X134" i="9"/>
  <c r="E134" i="9"/>
  <c r="AA133" i="9"/>
  <c r="Z133" i="9"/>
  <c r="X133" i="9"/>
  <c r="K133" i="9"/>
  <c r="E133" i="9"/>
  <c r="AA132" i="9"/>
  <c r="Z132" i="9"/>
  <c r="X132" i="9"/>
  <c r="Q132" i="9"/>
  <c r="E132" i="9"/>
  <c r="AA131" i="9"/>
  <c r="Z131" i="9"/>
  <c r="X131" i="9"/>
  <c r="M131" i="9"/>
  <c r="E131" i="9"/>
  <c r="AA130" i="9"/>
  <c r="Z130" i="9"/>
  <c r="X130" i="9"/>
  <c r="Q130" i="9"/>
  <c r="E130" i="9"/>
  <c r="AA129" i="9"/>
  <c r="Z129" i="9"/>
  <c r="X129" i="9"/>
  <c r="E129" i="9"/>
  <c r="AA128" i="9"/>
  <c r="Z128" i="9"/>
  <c r="X128" i="9"/>
  <c r="E128" i="9"/>
  <c r="AA127" i="9"/>
  <c r="Z127" i="9"/>
  <c r="X127" i="9"/>
  <c r="E127" i="9"/>
  <c r="AA126" i="9"/>
  <c r="Z126" i="9"/>
  <c r="X126" i="9"/>
  <c r="E126" i="9"/>
  <c r="AA125" i="9"/>
  <c r="Z125" i="9"/>
  <c r="X125" i="9"/>
  <c r="E125" i="9"/>
  <c r="AA124" i="9"/>
  <c r="Z124" i="9"/>
  <c r="X124" i="9"/>
  <c r="E124" i="9"/>
  <c r="AA123" i="9"/>
  <c r="Z123" i="9"/>
  <c r="X123" i="9"/>
  <c r="E123" i="9"/>
  <c r="AA122" i="9"/>
  <c r="Z122" i="9"/>
  <c r="X122" i="9"/>
  <c r="E122" i="9"/>
  <c r="AA121" i="9"/>
  <c r="Z121" i="9"/>
  <c r="X121" i="9"/>
  <c r="E121" i="9"/>
  <c r="AA120" i="9"/>
  <c r="Z120" i="9"/>
  <c r="X120" i="9"/>
  <c r="E120" i="9"/>
  <c r="AA119" i="9"/>
  <c r="Z119" i="9"/>
  <c r="X119" i="9"/>
  <c r="E119" i="9"/>
  <c r="AA118" i="9"/>
  <c r="Z118" i="9"/>
  <c r="X118" i="9"/>
  <c r="E118" i="9"/>
  <c r="AA117" i="9"/>
  <c r="Z117" i="9"/>
  <c r="X117" i="9"/>
  <c r="E117" i="9"/>
  <c r="AA116" i="9"/>
  <c r="Z116" i="9"/>
  <c r="X116" i="9"/>
  <c r="E116" i="9"/>
  <c r="AA115" i="9"/>
  <c r="Z115" i="9"/>
  <c r="X115" i="9"/>
  <c r="E115" i="9"/>
  <c r="S156" i="9" s="1"/>
  <c r="AA114" i="9"/>
  <c r="Z114" i="9"/>
  <c r="X114" i="9"/>
  <c r="E114" i="9"/>
  <c r="AA113" i="9"/>
  <c r="Z113" i="9"/>
  <c r="X113" i="9"/>
  <c r="E113" i="9"/>
  <c r="AA112" i="9"/>
  <c r="Z112" i="9"/>
  <c r="X112" i="9"/>
  <c r="E112" i="9"/>
  <c r="AA111" i="9"/>
  <c r="Z111" i="9"/>
  <c r="X111" i="9"/>
  <c r="E111" i="9"/>
  <c r="AA110" i="9"/>
  <c r="Z110" i="9"/>
  <c r="X110" i="9"/>
  <c r="E110" i="9"/>
  <c r="AA109" i="9"/>
  <c r="Z109" i="9"/>
  <c r="X109" i="9"/>
  <c r="E109" i="9"/>
  <c r="AA108" i="9"/>
  <c r="Z108" i="9"/>
  <c r="X108" i="9"/>
  <c r="E108" i="9"/>
  <c r="AA107" i="9"/>
  <c r="Z107" i="9"/>
  <c r="X107" i="9"/>
  <c r="E107" i="9"/>
  <c r="AA106" i="9"/>
  <c r="Z106" i="9"/>
  <c r="X106" i="9"/>
  <c r="E106" i="9"/>
  <c r="AA105" i="9"/>
  <c r="Z105" i="9"/>
  <c r="X105" i="9"/>
  <c r="E105" i="9"/>
  <c r="AA104" i="9"/>
  <c r="Z104" i="9"/>
  <c r="X104" i="9"/>
  <c r="E104" i="9"/>
  <c r="AA103" i="9"/>
  <c r="Z103" i="9"/>
  <c r="X103" i="9"/>
  <c r="E103" i="9"/>
  <c r="AA102" i="9"/>
  <c r="Z102" i="9"/>
  <c r="X102" i="9"/>
  <c r="E102" i="9"/>
  <c r="AA101" i="9"/>
  <c r="Z101" i="9"/>
  <c r="X101" i="9"/>
  <c r="E101" i="9"/>
  <c r="AA100" i="9"/>
  <c r="Z100" i="9"/>
  <c r="X100" i="9"/>
  <c r="E100" i="9"/>
  <c r="AA99" i="9"/>
  <c r="Z99" i="9"/>
  <c r="X99" i="9"/>
  <c r="E99" i="9"/>
  <c r="AA98" i="9"/>
  <c r="Z98" i="9"/>
  <c r="X98" i="9"/>
  <c r="E98" i="9"/>
  <c r="AA97" i="9"/>
  <c r="Z97" i="9"/>
  <c r="X97" i="9"/>
  <c r="E97" i="9"/>
  <c r="AA96" i="9"/>
  <c r="Z96" i="9"/>
  <c r="X96" i="9"/>
  <c r="E96" i="9"/>
  <c r="AA95" i="9"/>
  <c r="Z95" i="9"/>
  <c r="X95" i="9"/>
  <c r="E95" i="9"/>
  <c r="AA94" i="9"/>
  <c r="Z94" i="9"/>
  <c r="X94" i="9"/>
  <c r="R94" i="9"/>
  <c r="E94" i="9"/>
  <c r="AA93" i="9"/>
  <c r="Z93" i="9"/>
  <c r="X93" i="9"/>
  <c r="V93" i="9"/>
  <c r="E93" i="9"/>
  <c r="AA92" i="9"/>
  <c r="Z92" i="9"/>
  <c r="X92" i="9"/>
  <c r="Q92" i="9"/>
  <c r="E92" i="9"/>
  <c r="AA91" i="9"/>
  <c r="Z91" i="9"/>
  <c r="X91" i="9"/>
  <c r="M91" i="9"/>
  <c r="E91" i="9"/>
  <c r="AA90" i="9"/>
  <c r="Z90" i="9"/>
  <c r="X90" i="9"/>
  <c r="O90" i="9"/>
  <c r="E90" i="9"/>
  <c r="AA89" i="9"/>
  <c r="Z89" i="9"/>
  <c r="X89" i="9"/>
  <c r="E89" i="9"/>
  <c r="AA88" i="9"/>
  <c r="Z88" i="9"/>
  <c r="X88" i="9"/>
  <c r="E88" i="9"/>
  <c r="AA87" i="9"/>
  <c r="Z87" i="9"/>
  <c r="X87" i="9"/>
  <c r="E87" i="9"/>
  <c r="AA86" i="9"/>
  <c r="Z86" i="9"/>
  <c r="X86" i="9"/>
  <c r="E86" i="9"/>
  <c r="AA85" i="9"/>
  <c r="Z85" i="9"/>
  <c r="X85" i="9"/>
  <c r="E85" i="9"/>
  <c r="AA84" i="9"/>
  <c r="Z84" i="9"/>
  <c r="X84" i="9"/>
  <c r="E84" i="9"/>
  <c r="AA83" i="9"/>
  <c r="Z83" i="9"/>
  <c r="X83" i="9"/>
  <c r="L83" i="9"/>
  <c r="E83" i="9"/>
  <c r="AA82" i="9"/>
  <c r="Z82" i="9"/>
  <c r="X82" i="9"/>
  <c r="M82" i="9"/>
  <c r="E82" i="9"/>
  <c r="AA81" i="9"/>
  <c r="Z81" i="9"/>
  <c r="X81" i="9"/>
  <c r="V81" i="9"/>
  <c r="E81" i="9"/>
  <c r="AA80" i="9"/>
  <c r="Z80" i="9"/>
  <c r="X80" i="9"/>
  <c r="E80" i="9"/>
  <c r="AA79" i="9"/>
  <c r="Z79" i="9"/>
  <c r="X79" i="9"/>
  <c r="E79" i="9"/>
  <c r="AA78" i="9"/>
  <c r="Z78" i="9"/>
  <c r="X78" i="9"/>
  <c r="E78" i="9"/>
  <c r="AA77" i="9"/>
  <c r="Z77" i="9"/>
  <c r="X77" i="9"/>
  <c r="E77" i="9"/>
  <c r="AA76" i="9"/>
  <c r="Z76" i="9"/>
  <c r="X76" i="9"/>
  <c r="E76" i="9"/>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41" i="2"/>
  <c r="AC1023" i="10" l="1"/>
  <c r="AC831" i="10"/>
  <c r="AC555" i="10"/>
  <c r="J36" i="10"/>
  <c r="N29" i="10" s="1"/>
  <c r="AC639" i="10"/>
  <c r="AC447" i="10"/>
  <c r="AC459" i="10"/>
  <c r="AC255" i="10"/>
  <c r="L753" i="10"/>
  <c r="O753" i="10"/>
  <c r="O241" i="10"/>
  <c r="L241" i="10"/>
  <c r="R209" i="10"/>
  <c r="O209" i="10"/>
  <c r="L209" i="10"/>
  <c r="O41" i="10"/>
  <c r="R41" i="10"/>
  <c r="L192" i="10"/>
  <c r="O192" i="10"/>
  <c r="AC579" i="10"/>
  <c r="AC195" i="10"/>
  <c r="AC99" i="10"/>
  <c r="U994" i="10"/>
  <c r="L994" i="10"/>
  <c r="U986" i="10"/>
  <c r="L986" i="10"/>
  <c r="O770" i="10"/>
  <c r="U770" i="10"/>
  <c r="L770" i="10"/>
  <c r="O714" i="10"/>
  <c r="L714" i="10"/>
  <c r="L698" i="10"/>
  <c r="O698" i="10"/>
  <c r="U578" i="10"/>
  <c r="L578" i="10"/>
  <c r="O578" i="10"/>
  <c r="U554" i="10"/>
  <c r="O554" i="10"/>
  <c r="L522" i="10"/>
  <c r="O522" i="10"/>
  <c r="L402" i="10"/>
  <c r="R402" i="10"/>
  <c r="O378" i="10"/>
  <c r="L378" i="10"/>
  <c r="O346" i="10"/>
  <c r="L346" i="10"/>
  <c r="U330" i="10"/>
  <c r="L330" i="10"/>
  <c r="L314" i="10"/>
  <c r="O314" i="10"/>
  <c r="U210" i="10"/>
  <c r="L210" i="10"/>
  <c r="O210" i="10"/>
  <c r="O202" i="10"/>
  <c r="R202" i="10"/>
  <c r="L202" i="10"/>
  <c r="R162" i="10"/>
  <c r="L162" i="10"/>
  <c r="O122" i="10"/>
  <c r="L122" i="10"/>
  <c r="O66" i="10"/>
  <c r="L66" i="10"/>
  <c r="O50" i="10"/>
  <c r="U50" i="10"/>
  <c r="AD939" i="10"/>
  <c r="AD843" i="10"/>
  <c r="AD747" i="10"/>
  <c r="AD651" i="10"/>
  <c r="AD459" i="10"/>
  <c r="AD363" i="10"/>
  <c r="AD159" i="10"/>
  <c r="L971" i="10"/>
  <c r="L738" i="10"/>
  <c r="L498" i="10"/>
  <c r="O89" i="10"/>
  <c r="O281" i="10"/>
  <c r="O849" i="10"/>
  <c r="R105" i="10"/>
  <c r="U487" i="10"/>
  <c r="AC63" i="10"/>
  <c r="O681" i="10"/>
  <c r="L681" i="10"/>
  <c r="R553" i="10"/>
  <c r="O553" i="10"/>
  <c r="R273" i="10"/>
  <c r="O273" i="10"/>
  <c r="L273" i="10"/>
  <c r="R153" i="10"/>
  <c r="L153" i="10"/>
  <c r="O73" i="10"/>
  <c r="R73" i="10"/>
  <c r="AC1011" i="10"/>
  <c r="AD819" i="10"/>
  <c r="AC819" i="10"/>
  <c r="AC771" i="10"/>
  <c r="AC531" i="10"/>
  <c r="AC387" i="10"/>
  <c r="AC291" i="10"/>
  <c r="AC243" i="10"/>
  <c r="AC543" i="10"/>
  <c r="AT1023" i="10"/>
  <c r="AL1023" i="10"/>
  <c r="AS1023" i="10"/>
  <c r="AR1023" i="10"/>
  <c r="AQ1023" i="10"/>
  <c r="AP1023" i="10"/>
  <c r="AH1023" i="10"/>
  <c r="AO1023" i="10"/>
  <c r="AG1023" i="10"/>
  <c r="AN1023" i="10"/>
  <c r="AM1023" i="10"/>
  <c r="AF1023" i="10"/>
  <c r="AR999" i="10"/>
  <c r="AJ999" i="10"/>
  <c r="AI999" i="10"/>
  <c r="AH999" i="10"/>
  <c r="AG999" i="10"/>
  <c r="AN999" i="10"/>
  <c r="AF999" i="10"/>
  <c r="AM999" i="10"/>
  <c r="AL999" i="10"/>
  <c r="AK999" i="10"/>
  <c r="AS999" i="10"/>
  <c r="AP975" i="10"/>
  <c r="AO975" i="10"/>
  <c r="AN975" i="10"/>
  <c r="AM975" i="10"/>
  <c r="AT975" i="10"/>
  <c r="AL975" i="10"/>
  <c r="AS975" i="10"/>
  <c r="AK975" i="10"/>
  <c r="AJ975" i="10"/>
  <c r="AI975" i="10"/>
  <c r="AQ975" i="10"/>
  <c r="AN951" i="10"/>
  <c r="AM951" i="10"/>
  <c r="AT951" i="10"/>
  <c r="AL951" i="10"/>
  <c r="AS951" i="10"/>
  <c r="AK951" i="10"/>
  <c r="AR951" i="10"/>
  <c r="AJ951" i="10"/>
  <c r="AQ951" i="10"/>
  <c r="AI951" i="10"/>
  <c r="L951" i="10"/>
  <c r="AO951" i="10"/>
  <c r="AT927" i="10"/>
  <c r="AL927" i="10"/>
  <c r="AS927" i="10"/>
  <c r="AK927" i="10"/>
  <c r="AR927" i="10"/>
  <c r="AJ927" i="10"/>
  <c r="AQ927" i="10"/>
  <c r="AI927" i="10"/>
  <c r="AP927" i="10"/>
  <c r="AO927" i="10"/>
  <c r="AM927" i="10"/>
  <c r="AR903" i="10"/>
  <c r="AQ903" i="10"/>
  <c r="AP903" i="10"/>
  <c r="AH903" i="10"/>
  <c r="AO903" i="10"/>
  <c r="AG903" i="10"/>
  <c r="AN903" i="10"/>
  <c r="AF903" i="10"/>
  <c r="AM903" i="10"/>
  <c r="AT903" i="10"/>
  <c r="AP879" i="10"/>
  <c r="AH879" i="10"/>
  <c r="AO879" i="10"/>
  <c r="AG879" i="10"/>
  <c r="AN879" i="10"/>
  <c r="AF879" i="10"/>
  <c r="AM879" i="10"/>
  <c r="AL879" i="10"/>
  <c r="AK879" i="10"/>
  <c r="AI879" i="10"/>
  <c r="AN855" i="10"/>
  <c r="AF855" i="10"/>
  <c r="AM855" i="10"/>
  <c r="AT855" i="10"/>
  <c r="AL855" i="10"/>
  <c r="AS855" i="10"/>
  <c r="AK855" i="10"/>
  <c r="AR855" i="10"/>
  <c r="AJ855" i="10"/>
  <c r="AI855" i="10"/>
  <c r="AG855" i="10"/>
  <c r="AT831" i="10"/>
  <c r="AL831" i="10"/>
  <c r="AS831" i="10"/>
  <c r="AK831" i="10"/>
  <c r="AR831" i="10"/>
  <c r="AJ831" i="10"/>
  <c r="AI831" i="10"/>
  <c r="AH831" i="10"/>
  <c r="AG831" i="10"/>
  <c r="AN831" i="10"/>
  <c r="AR807" i="10"/>
  <c r="AJ807" i="10"/>
  <c r="AI807" i="10"/>
  <c r="AH807" i="10"/>
  <c r="AG807" i="10"/>
  <c r="AN807" i="10"/>
  <c r="AF807" i="10"/>
  <c r="AM807" i="10"/>
  <c r="L807" i="10"/>
  <c r="AT807" i="10"/>
  <c r="AS807" i="10"/>
  <c r="AL807" i="10"/>
  <c r="AP783" i="10"/>
  <c r="AO783" i="10"/>
  <c r="AN783" i="10"/>
  <c r="AM783" i="10"/>
  <c r="AT783" i="10"/>
  <c r="AL783" i="10"/>
  <c r="AS783" i="10"/>
  <c r="AK783" i="10"/>
  <c r="AR783" i="10"/>
  <c r="AQ783" i="10"/>
  <c r="AJ783" i="10"/>
  <c r="AN759" i="10"/>
  <c r="AF759" i="10"/>
  <c r="AM759" i="10"/>
  <c r="AT759" i="10"/>
  <c r="AL759" i="10"/>
  <c r="AS759" i="10"/>
  <c r="AK759" i="10"/>
  <c r="AR759" i="10"/>
  <c r="AJ759" i="10"/>
  <c r="AI759" i="10"/>
  <c r="AH759" i="10"/>
  <c r="AT735" i="10"/>
  <c r="AS735" i="10"/>
  <c r="AK735" i="10"/>
  <c r="AR735" i="10"/>
  <c r="AJ735" i="10"/>
  <c r="AQ735" i="10"/>
  <c r="AI735" i="10"/>
  <c r="AP735" i="10"/>
  <c r="AH735" i="10"/>
  <c r="AO735" i="10"/>
  <c r="AG735" i="10"/>
  <c r="AF735" i="10"/>
  <c r="AJ711" i="10"/>
  <c r="AQ711" i="10"/>
  <c r="AI711" i="10"/>
  <c r="AP711" i="10"/>
  <c r="AH711" i="10"/>
  <c r="AO711" i="10"/>
  <c r="AG711" i="10"/>
  <c r="AN711" i="10"/>
  <c r="AF711" i="10"/>
  <c r="AM711" i="10"/>
  <c r="AL711" i="10"/>
  <c r="AK711" i="10"/>
  <c r="AP687" i="10"/>
  <c r="AO687" i="10"/>
  <c r="AN687" i="10"/>
  <c r="AM687" i="10"/>
  <c r="AT687" i="10"/>
  <c r="AL687" i="10"/>
  <c r="AS687" i="10"/>
  <c r="AK687" i="10"/>
  <c r="AR687" i="10"/>
  <c r="AQ687" i="10"/>
  <c r="AJ687" i="10"/>
  <c r="AI687" i="10"/>
  <c r="AN663" i="10"/>
  <c r="AF663" i="10"/>
  <c r="AM663" i="10"/>
  <c r="AT663" i="10"/>
  <c r="AL663" i="10"/>
  <c r="AS663" i="10"/>
  <c r="AR663" i="10"/>
  <c r="AQ663" i="10"/>
  <c r="AP663" i="10"/>
  <c r="AO663" i="10"/>
  <c r="AH663" i="10"/>
  <c r="AG663" i="10"/>
  <c r="R663" i="10"/>
  <c r="AT639" i="10"/>
  <c r="AL639" i="10"/>
  <c r="AS639" i="10"/>
  <c r="AK639" i="10"/>
  <c r="AR639" i="10"/>
  <c r="AJ639" i="10"/>
  <c r="AQ639" i="10"/>
  <c r="AI639" i="10"/>
  <c r="AP639" i="10"/>
  <c r="AO639" i="10"/>
  <c r="AN639" i="10"/>
  <c r="AM639" i="10"/>
  <c r="L639" i="10"/>
  <c r="AR615" i="10"/>
  <c r="AJ615" i="10"/>
  <c r="AQ615" i="10"/>
  <c r="AI615" i="10"/>
  <c r="AP615" i="10"/>
  <c r="AO615" i="10"/>
  <c r="AN615" i="10"/>
  <c r="AM615" i="10"/>
  <c r="AL615" i="10"/>
  <c r="AK615" i="10"/>
  <c r="AS615" i="10"/>
  <c r="AP591" i="10"/>
  <c r="AO591" i="10"/>
  <c r="AN591" i="10"/>
  <c r="AM591" i="10"/>
  <c r="AT591" i="10"/>
  <c r="AL591" i="10"/>
  <c r="AS591" i="10"/>
  <c r="AK591" i="10"/>
  <c r="AJ591" i="10"/>
  <c r="AI591" i="10"/>
  <c r="O591" i="10"/>
  <c r="AQ591" i="10"/>
  <c r="AN567" i="10"/>
  <c r="AM567" i="10"/>
  <c r="AT567" i="10"/>
  <c r="AL567" i="10"/>
  <c r="AS567" i="10"/>
  <c r="AK567" i="10"/>
  <c r="AR567" i="10"/>
  <c r="AJ567" i="10"/>
  <c r="AQ567" i="10"/>
  <c r="AI567" i="10"/>
  <c r="AO567" i="10"/>
  <c r="AT543" i="10"/>
  <c r="AL543" i="10"/>
  <c r="AS543" i="10"/>
  <c r="AK543" i="10"/>
  <c r="AR543" i="10"/>
  <c r="AJ543" i="10"/>
  <c r="AQ543" i="10"/>
  <c r="AI543" i="10"/>
  <c r="AP543" i="10"/>
  <c r="AO543" i="10"/>
  <c r="AM543" i="10"/>
  <c r="AR519" i="10"/>
  <c r="AJ519" i="10"/>
  <c r="AI519" i="10"/>
  <c r="AH519" i="10"/>
  <c r="AG519" i="10"/>
  <c r="AN519" i="10"/>
  <c r="AF519" i="10"/>
  <c r="AM519" i="10"/>
  <c r="AT519" i="10"/>
  <c r="AK519" i="10"/>
  <c r="AP495" i="10"/>
  <c r="AH495" i="10"/>
  <c r="AO495" i="10"/>
  <c r="AG495" i="10"/>
  <c r="AF495" i="10"/>
  <c r="AT495" i="10"/>
  <c r="AS495" i="10"/>
  <c r="AK495" i="10"/>
  <c r="AR495" i="10"/>
  <c r="AI495" i="10"/>
  <c r="AN471" i="10"/>
  <c r="AF471" i="10"/>
  <c r="AM471" i="10"/>
  <c r="AT471" i="10"/>
  <c r="AL471" i="10"/>
  <c r="AS471" i="10"/>
  <c r="AR471" i="10"/>
  <c r="AQ471" i="10"/>
  <c r="AP471" i="10"/>
  <c r="AG471" i="10"/>
  <c r="L463" i="10"/>
  <c r="O463" i="10"/>
  <c r="AT447" i="10"/>
  <c r="AL447" i="10"/>
  <c r="AS447" i="10"/>
  <c r="AK447" i="10"/>
  <c r="AR447" i="10"/>
  <c r="AJ447" i="10"/>
  <c r="AI447" i="10"/>
  <c r="AH447" i="10"/>
  <c r="AG447" i="10"/>
  <c r="R447" i="10"/>
  <c r="AN447" i="10"/>
  <c r="AR423" i="10"/>
  <c r="AJ423" i="10"/>
  <c r="AQ423" i="10"/>
  <c r="AI423" i="10"/>
  <c r="AP423" i="10"/>
  <c r="AO423" i="10"/>
  <c r="AN423" i="10"/>
  <c r="AM423" i="10"/>
  <c r="AT423" i="10"/>
  <c r="AS423" i="10"/>
  <c r="AL423" i="10"/>
  <c r="AP399" i="10"/>
  <c r="AH399" i="10"/>
  <c r="AO399" i="10"/>
  <c r="AG399" i="10"/>
  <c r="AN399" i="10"/>
  <c r="AF399" i="10"/>
  <c r="AM399" i="10"/>
  <c r="AT399" i="10"/>
  <c r="AL399" i="10"/>
  <c r="AS399" i="10"/>
  <c r="AR399" i="10"/>
  <c r="AQ399" i="10"/>
  <c r="L399" i="10"/>
  <c r="AN375" i="10"/>
  <c r="AF375" i="10"/>
  <c r="AM375" i="10"/>
  <c r="AT375" i="10"/>
  <c r="AL375" i="10"/>
  <c r="AS375" i="10"/>
  <c r="AK375" i="10"/>
  <c r="AR375" i="10"/>
  <c r="AJ375" i="10"/>
  <c r="AI375" i="10"/>
  <c r="AH375" i="10"/>
  <c r="AT351" i="10"/>
  <c r="AL351" i="10"/>
  <c r="AS351" i="10"/>
  <c r="AK351" i="10"/>
  <c r="AR351" i="10"/>
  <c r="AJ351" i="10"/>
  <c r="AI351" i="10"/>
  <c r="AH351" i="10"/>
  <c r="AG351" i="10"/>
  <c r="AN351" i="10"/>
  <c r="AM351" i="10"/>
  <c r="AF351" i="10"/>
  <c r="AR327" i="10"/>
  <c r="AJ327" i="10"/>
  <c r="AQ327" i="10"/>
  <c r="AI327" i="10"/>
  <c r="AP327" i="10"/>
  <c r="AH327" i="10"/>
  <c r="AO327" i="10"/>
  <c r="AG327" i="10"/>
  <c r="AF327" i="10"/>
  <c r="AT327" i="10"/>
  <c r="AS327" i="10"/>
  <c r="AK327" i="10"/>
  <c r="AP303" i="10"/>
  <c r="AO303" i="10"/>
  <c r="AN303" i="10"/>
  <c r="AM303" i="10"/>
  <c r="AT303" i="10"/>
  <c r="AL303" i="10"/>
  <c r="AS303" i="10"/>
  <c r="AK303" i="10"/>
  <c r="AR303" i="10"/>
  <c r="AQ303" i="10"/>
  <c r="AJ303" i="10"/>
  <c r="AI303" i="10"/>
  <c r="AN279" i="10"/>
  <c r="AM279" i="10"/>
  <c r="AT279" i="10"/>
  <c r="AL279" i="10"/>
  <c r="AS279" i="10"/>
  <c r="AK279" i="10"/>
  <c r="AR279" i="10"/>
  <c r="AJ279" i="10"/>
  <c r="AQ279" i="10"/>
  <c r="AI279" i="10"/>
  <c r="AP279" i="10"/>
  <c r="AO279" i="10"/>
  <c r="AT255" i="10"/>
  <c r="AL255" i="10"/>
  <c r="AR255" i="10"/>
  <c r="AJ255" i="10"/>
  <c r="AI255" i="10"/>
  <c r="AH255" i="10"/>
  <c r="AG255" i="10"/>
  <c r="AS255" i="10"/>
  <c r="AN255" i="10"/>
  <c r="AM255" i="10"/>
  <c r="AK255" i="10"/>
  <c r="AF255" i="10"/>
  <c r="O255" i="10"/>
  <c r="U239" i="10"/>
  <c r="R239" i="10"/>
  <c r="AR231" i="10"/>
  <c r="AJ231" i="10"/>
  <c r="AP231" i="10"/>
  <c r="AH231" i="10"/>
  <c r="AO231" i="10"/>
  <c r="AG231" i="10"/>
  <c r="AF231" i="10"/>
  <c r="AT231" i="10"/>
  <c r="U231" i="10"/>
  <c r="L231" i="10"/>
  <c r="AS231" i="10"/>
  <c r="AQ231" i="10"/>
  <c r="O231" i="10"/>
  <c r="AI231" i="10"/>
  <c r="AP207" i="10"/>
  <c r="AH207" i="10"/>
  <c r="AF207" i="10"/>
  <c r="AT207" i="10"/>
  <c r="AS207" i="10"/>
  <c r="AK207" i="10"/>
  <c r="AO207" i="10"/>
  <c r="AJ207" i="10"/>
  <c r="AI207" i="10"/>
  <c r="AG207" i="10"/>
  <c r="AQ207" i="10"/>
  <c r="AN183" i="10"/>
  <c r="AF183" i="10"/>
  <c r="AL183" i="10"/>
  <c r="AK183" i="10"/>
  <c r="AJ183" i="10"/>
  <c r="AQ183" i="10"/>
  <c r="AI183" i="10"/>
  <c r="AP183" i="10"/>
  <c r="AO183" i="10"/>
  <c r="AM183" i="10"/>
  <c r="AL159" i="10"/>
  <c r="AJ159" i="10"/>
  <c r="AQ159" i="10"/>
  <c r="AI159" i="10"/>
  <c r="AP159" i="10"/>
  <c r="AH159" i="10"/>
  <c r="AO159" i="10"/>
  <c r="AG159" i="10"/>
  <c r="AK159" i="10"/>
  <c r="AF159" i="10"/>
  <c r="AM159" i="10"/>
  <c r="AJ135" i="10"/>
  <c r="AP135" i="10"/>
  <c r="AH135" i="10"/>
  <c r="AO135" i="10"/>
  <c r="AG135" i="10"/>
  <c r="AN135" i="10"/>
  <c r="AF135" i="10"/>
  <c r="AM135" i="10"/>
  <c r="AQ135" i="10"/>
  <c r="AL135" i="10"/>
  <c r="AK135" i="10"/>
  <c r="AI135" i="10"/>
  <c r="AP111" i="10"/>
  <c r="AN111" i="10"/>
  <c r="AM111" i="10"/>
  <c r="AT111" i="10"/>
  <c r="AL111" i="10"/>
  <c r="AS111" i="10"/>
  <c r="AK111" i="10"/>
  <c r="AR111" i="10"/>
  <c r="O111" i="10"/>
  <c r="AQ111" i="10"/>
  <c r="AI111" i="10"/>
  <c r="AN87" i="10"/>
  <c r="AF87" i="10"/>
  <c r="AT87" i="10"/>
  <c r="AL87" i="10"/>
  <c r="AS87" i="10"/>
  <c r="AK87" i="10"/>
  <c r="AR87" i="10"/>
  <c r="AJ87" i="10"/>
  <c r="AI87" i="10"/>
  <c r="AM87" i="10"/>
  <c r="AH87" i="10"/>
  <c r="AG87" i="10"/>
  <c r="AT63" i="10"/>
  <c r="AR63" i="10"/>
  <c r="AJ63" i="10"/>
  <c r="AQ63" i="10"/>
  <c r="AI63" i="10"/>
  <c r="AP63" i="10"/>
  <c r="AH63" i="10"/>
  <c r="AO63" i="10"/>
  <c r="AG63" i="10"/>
  <c r="AS63" i="10"/>
  <c r="L473" i="10"/>
  <c r="L353" i="10"/>
  <c r="O322" i="10"/>
  <c r="O710" i="10"/>
  <c r="R998" i="10"/>
  <c r="AC171" i="10"/>
  <c r="AC939" i="10"/>
  <c r="AO111" i="10"/>
  <c r="AH183" i="10"/>
  <c r="AM447" i="10"/>
  <c r="AG759" i="10"/>
  <c r="L441" i="10"/>
  <c r="O441" i="10"/>
  <c r="U409" i="10"/>
  <c r="L409" i="10"/>
  <c r="AD171" i="10"/>
  <c r="AC915" i="10"/>
  <c r="AC723" i="10"/>
  <c r="AC627" i="10"/>
  <c r="AC315" i="10"/>
  <c r="AC219" i="10"/>
  <c r="L910" i="10"/>
  <c r="O910" i="10"/>
  <c r="O894" i="10"/>
  <c r="L894" i="10"/>
  <c r="L886" i="10"/>
  <c r="R886" i="10"/>
  <c r="L878" i="10"/>
  <c r="U878" i="10"/>
  <c r="O694" i="10"/>
  <c r="L694" i="10"/>
  <c r="L654" i="10"/>
  <c r="R654" i="10"/>
  <c r="O382" i="10"/>
  <c r="U382" i="10"/>
  <c r="R294" i="10"/>
  <c r="O294" i="10"/>
  <c r="O174" i="10"/>
  <c r="R174" i="10"/>
  <c r="AD63" i="10"/>
  <c r="L566" i="10"/>
  <c r="O361" i="10"/>
  <c r="O570" i="10"/>
  <c r="R265" i="10"/>
  <c r="R615" i="10"/>
  <c r="AF63" i="10"/>
  <c r="AR123" i="10"/>
  <c r="AN195" i="10"/>
  <c r="AG267" i="10"/>
  <c r="AH471" i="10"/>
  <c r="AP567" i="10"/>
  <c r="AI675" i="10"/>
  <c r="AJ879" i="10"/>
  <c r="AR975" i="10"/>
  <c r="L697" i="10"/>
  <c r="O697" i="10"/>
  <c r="O649" i="10"/>
  <c r="L649" i="10"/>
  <c r="O760" i="10"/>
  <c r="L760" i="10"/>
  <c r="AC51" i="10"/>
  <c r="AC699" i="10"/>
  <c r="AD483" i="10"/>
  <c r="AC483" i="10"/>
  <c r="AC435" i="10"/>
  <c r="AC147" i="10"/>
  <c r="R976" i="10"/>
  <c r="O885" i="10"/>
  <c r="L885" i="10"/>
  <c r="O781" i="10"/>
  <c r="L781" i="10"/>
  <c r="U749" i="10"/>
  <c r="L749" i="10"/>
  <c r="R565" i="10"/>
  <c r="U565" i="10"/>
  <c r="L485" i="10"/>
  <c r="O485" i="10"/>
  <c r="O389" i="10"/>
  <c r="L389" i="10"/>
  <c r="O349" i="10"/>
  <c r="L349" i="10"/>
  <c r="R333" i="10"/>
  <c r="O333" i="10"/>
  <c r="O293" i="10"/>
  <c r="U293" i="10"/>
  <c r="R277" i="10"/>
  <c r="L277" i="10"/>
  <c r="L261" i="10"/>
  <c r="R261" i="10"/>
  <c r="L77" i="10"/>
  <c r="O77" i="10"/>
  <c r="L666" i="10"/>
  <c r="L565" i="10"/>
  <c r="L434" i="10"/>
  <c r="O577" i="10"/>
  <c r="R266" i="10"/>
  <c r="U894" i="10"/>
  <c r="AC267" i="10"/>
  <c r="AC651" i="10"/>
  <c r="AK63" i="10"/>
  <c r="AG375" i="10"/>
  <c r="AO471" i="10"/>
  <c r="AI783" i="10"/>
  <c r="AQ879" i="10"/>
  <c r="U993" i="10"/>
  <c r="L993" i="10"/>
  <c r="L881" i="10"/>
  <c r="O881" i="10"/>
  <c r="R249" i="10"/>
  <c r="O249" i="10"/>
  <c r="U169" i="10"/>
  <c r="L169" i="10"/>
  <c r="L81" i="10"/>
  <c r="O81" i="10"/>
  <c r="AD267" i="10"/>
  <c r="O657" i="10"/>
  <c r="U505" i="10"/>
  <c r="AC891" i="10"/>
  <c r="AC867" i="10"/>
  <c r="AD795" i="10"/>
  <c r="AC795" i="10"/>
  <c r="AC675" i="10"/>
  <c r="AC999" i="10"/>
  <c r="AD975" i="10"/>
  <c r="AC975" i="10"/>
  <c r="AC951" i="10"/>
  <c r="AC903" i="10"/>
  <c r="AD879" i="10"/>
  <c r="AC879" i="10"/>
  <c r="AC855" i="10"/>
  <c r="AC807" i="10"/>
  <c r="AD783" i="10"/>
  <c r="AC783" i="10"/>
  <c r="AC759" i="10"/>
  <c r="AC711" i="10"/>
  <c r="AC687" i="10"/>
  <c r="AD663" i="10"/>
  <c r="AC663" i="10"/>
  <c r="AC615" i="10"/>
  <c r="AD591" i="10"/>
  <c r="AC591" i="10"/>
  <c r="AC567" i="10"/>
  <c r="AC519" i="10"/>
  <c r="AC495" i="10"/>
  <c r="AC471" i="10"/>
  <c r="AC423" i="10"/>
  <c r="AC399" i="10"/>
  <c r="AC375" i="10"/>
  <c r="AC327" i="10"/>
  <c r="AC303" i="10"/>
  <c r="AD279" i="10"/>
  <c r="AC279" i="10"/>
  <c r="AC231" i="10"/>
  <c r="AD207" i="10"/>
  <c r="AC207" i="10"/>
  <c r="AC183" i="10"/>
  <c r="AC135" i="10"/>
  <c r="AC111" i="10"/>
  <c r="AC87" i="10"/>
  <c r="L999" i="10"/>
  <c r="L643" i="10"/>
  <c r="L403" i="10"/>
  <c r="O250" i="10"/>
  <c r="O613" i="10"/>
  <c r="O795" i="10"/>
  <c r="AC351" i="10"/>
  <c r="AC735" i="10"/>
  <c r="AR207" i="10"/>
  <c r="AJ495" i="10"/>
  <c r="AR591" i="10"/>
  <c r="AL903" i="10"/>
  <c r="AT999" i="10"/>
  <c r="L777" i="10"/>
  <c r="R777" i="10"/>
  <c r="R393" i="10"/>
  <c r="L393" i="10"/>
  <c r="L497" i="10"/>
  <c r="R425" i="10"/>
  <c r="AC75" i="10"/>
  <c r="AC843" i="10"/>
  <c r="O264" i="10"/>
  <c r="U264" i="10"/>
  <c r="AC987" i="10"/>
  <c r="AC963" i="10"/>
  <c r="AC603" i="10"/>
  <c r="AD507" i="10"/>
  <c r="AC507" i="10"/>
  <c r="AC411" i="10"/>
  <c r="AC339" i="10"/>
  <c r="AC123" i="10"/>
  <c r="AC159" i="10"/>
  <c r="AC927" i="10"/>
  <c r="AS1011" i="10"/>
  <c r="AK1011" i="10"/>
  <c r="AR1011" i="10"/>
  <c r="AJ1011" i="10"/>
  <c r="AI1011" i="10"/>
  <c r="AH1011" i="10"/>
  <c r="AG1011" i="10"/>
  <c r="AN1011" i="10"/>
  <c r="AF1011" i="10"/>
  <c r="O1011" i="10"/>
  <c r="AT1011" i="10"/>
  <c r="L1011" i="10"/>
  <c r="AM1011" i="10"/>
  <c r="AQ987" i="10"/>
  <c r="AP987" i="10"/>
  <c r="AH987" i="10"/>
  <c r="AO987" i="10"/>
  <c r="AG987" i="10"/>
  <c r="AN987" i="10"/>
  <c r="AF987" i="10"/>
  <c r="AM987" i="10"/>
  <c r="AT987" i="10"/>
  <c r="AL987" i="10"/>
  <c r="L987" i="10"/>
  <c r="AS987" i="10"/>
  <c r="AR987" i="10"/>
  <c r="AO963" i="10"/>
  <c r="AN963" i="10"/>
  <c r="AM963" i="10"/>
  <c r="AT963" i="10"/>
  <c r="AL963" i="10"/>
  <c r="AS963" i="10"/>
  <c r="AK963" i="10"/>
  <c r="AR963" i="10"/>
  <c r="AJ963" i="10"/>
  <c r="AQ963" i="10"/>
  <c r="AP963" i="10"/>
  <c r="AI963" i="10"/>
  <c r="O947" i="10"/>
  <c r="L947" i="10"/>
  <c r="AM939" i="10"/>
  <c r="AT939" i="10"/>
  <c r="AL939" i="10"/>
  <c r="AS939" i="10"/>
  <c r="AK939" i="10"/>
  <c r="AR939" i="10"/>
  <c r="AJ939" i="10"/>
  <c r="AQ939" i="10"/>
  <c r="AI939" i="10"/>
  <c r="AP939" i="10"/>
  <c r="AO939" i="10"/>
  <c r="O939" i="10"/>
  <c r="AN939" i="10"/>
  <c r="R931" i="10"/>
  <c r="O931" i="10"/>
  <c r="L923" i="10"/>
  <c r="U923" i="10"/>
  <c r="AK915" i="10"/>
  <c r="AJ915" i="10"/>
  <c r="AQ915" i="10"/>
  <c r="AI915" i="10"/>
  <c r="AP915" i="10"/>
  <c r="AH915" i="10"/>
  <c r="AO915" i="10"/>
  <c r="AG915" i="10"/>
  <c r="AN915" i="10"/>
  <c r="AF915" i="10"/>
  <c r="AM915" i="10"/>
  <c r="AL915" i="10"/>
  <c r="AQ891" i="10"/>
  <c r="AI891" i="10"/>
  <c r="AP891" i="10"/>
  <c r="AH891" i="10"/>
  <c r="AO891" i="10"/>
  <c r="AG891" i="10"/>
  <c r="AN891" i="10"/>
  <c r="AF891" i="10"/>
  <c r="AM891" i="10"/>
  <c r="AL891" i="10"/>
  <c r="AK891" i="10"/>
  <c r="AJ891" i="10"/>
  <c r="AO867" i="10"/>
  <c r="AG867" i="10"/>
  <c r="AN867" i="10"/>
  <c r="AF867" i="10"/>
  <c r="AM867" i="10"/>
  <c r="AL867" i="10"/>
  <c r="AK867" i="10"/>
  <c r="AJ867" i="10"/>
  <c r="AQ867" i="10"/>
  <c r="AP867" i="10"/>
  <c r="L867" i="10"/>
  <c r="AI867" i="10"/>
  <c r="R867" i="10"/>
  <c r="AH867" i="10"/>
  <c r="R859" i="10"/>
  <c r="L859" i="10"/>
  <c r="AM843" i="10"/>
  <c r="AL843" i="10"/>
  <c r="AK843" i="10"/>
  <c r="AJ843" i="10"/>
  <c r="AQ843" i="10"/>
  <c r="AI843" i="10"/>
  <c r="AP843" i="10"/>
  <c r="AH843" i="10"/>
  <c r="AO843" i="10"/>
  <c r="AN843" i="10"/>
  <c r="AG843" i="10"/>
  <c r="L843" i="10"/>
  <c r="AF843" i="10"/>
  <c r="AS819" i="10"/>
  <c r="AK819" i="10"/>
  <c r="AR819" i="10"/>
  <c r="AJ819" i="10"/>
  <c r="AQ819" i="10"/>
  <c r="AI819" i="10"/>
  <c r="AP819" i="10"/>
  <c r="AO819" i="10"/>
  <c r="AN819" i="10"/>
  <c r="AM819" i="10"/>
  <c r="AL819" i="10"/>
  <c r="AT819" i="10"/>
  <c r="L811" i="10"/>
  <c r="R811" i="10"/>
  <c r="AQ795" i="10"/>
  <c r="AI795" i="10"/>
  <c r="AP795" i="10"/>
  <c r="AO795" i="10"/>
  <c r="AN795" i="10"/>
  <c r="AM795" i="10"/>
  <c r="AT795" i="10"/>
  <c r="AL795" i="10"/>
  <c r="AK795" i="10"/>
  <c r="AJ795" i="10"/>
  <c r="AR795" i="10"/>
  <c r="U787" i="10"/>
  <c r="O787" i="10"/>
  <c r="AO771" i="10"/>
  <c r="AN771" i="10"/>
  <c r="AM771" i="10"/>
  <c r="AT771" i="10"/>
  <c r="AL771" i="10"/>
  <c r="AS771" i="10"/>
  <c r="AK771" i="10"/>
  <c r="AR771" i="10"/>
  <c r="AJ771" i="10"/>
  <c r="AI771" i="10"/>
  <c r="L771" i="10"/>
  <c r="AP771" i="10"/>
  <c r="AM747" i="10"/>
  <c r="AT747" i="10"/>
  <c r="AL747" i="10"/>
  <c r="AS747" i="10"/>
  <c r="AR747" i="10"/>
  <c r="AQ747" i="10"/>
  <c r="AP747" i="10"/>
  <c r="AH747" i="10"/>
  <c r="AG747" i="10"/>
  <c r="AF747" i="10"/>
  <c r="AN747" i="10"/>
  <c r="L747" i="10"/>
  <c r="U739" i="10"/>
  <c r="O731" i="10"/>
  <c r="L731" i="10"/>
  <c r="AS723" i="10"/>
  <c r="AR723" i="10"/>
  <c r="AQ723" i="10"/>
  <c r="AP723" i="10"/>
  <c r="AH723" i="10"/>
  <c r="AO723" i="10"/>
  <c r="AG723" i="10"/>
  <c r="AN723" i="10"/>
  <c r="AF723" i="10"/>
  <c r="AL723" i="10"/>
  <c r="L715" i="10"/>
  <c r="U715" i="10"/>
  <c r="AQ699" i="10"/>
  <c r="AI699" i="10"/>
  <c r="AP699" i="10"/>
  <c r="AH699" i="10"/>
  <c r="AO699" i="10"/>
  <c r="AG699" i="10"/>
  <c r="AN699" i="10"/>
  <c r="AF699" i="10"/>
  <c r="AM699" i="10"/>
  <c r="AL699" i="10"/>
  <c r="R699" i="10"/>
  <c r="AJ699" i="10"/>
  <c r="AO675" i="10"/>
  <c r="AN675" i="10"/>
  <c r="AM675" i="10"/>
  <c r="AT675" i="10"/>
  <c r="AL675" i="10"/>
  <c r="AS675" i="10"/>
  <c r="AK675" i="10"/>
  <c r="AR675" i="10"/>
  <c r="AJ675" i="10"/>
  <c r="AQ675" i="10"/>
  <c r="AT651" i="10"/>
  <c r="AS651" i="10"/>
  <c r="AK651" i="10"/>
  <c r="AR651" i="10"/>
  <c r="AJ651" i="10"/>
  <c r="AQ651" i="10"/>
  <c r="AI651" i="10"/>
  <c r="AP651" i="10"/>
  <c r="AH651" i="10"/>
  <c r="AO651" i="10"/>
  <c r="AF651" i="10"/>
  <c r="AS627" i="10"/>
  <c r="AK627" i="10"/>
  <c r="AR627" i="10"/>
  <c r="AJ627" i="10"/>
  <c r="AQ627" i="10"/>
  <c r="AI627" i="10"/>
  <c r="AP627" i="10"/>
  <c r="AO627" i="10"/>
  <c r="AN627" i="10"/>
  <c r="AT627" i="10"/>
  <c r="AM627" i="10"/>
  <c r="O627" i="10"/>
  <c r="U627" i="10"/>
  <c r="AQ603" i="10"/>
  <c r="AI603" i="10"/>
  <c r="AP603" i="10"/>
  <c r="AH603" i="10"/>
  <c r="AO603" i="10"/>
  <c r="AG603" i="10"/>
  <c r="AF603" i="10"/>
  <c r="AT603" i="10"/>
  <c r="AS603" i="10"/>
  <c r="L603" i="10"/>
  <c r="AR603" i="10"/>
  <c r="AK603" i="10"/>
  <c r="O603" i="10"/>
  <c r="AO579" i="10"/>
  <c r="AG579" i="10"/>
  <c r="AF579" i="10"/>
  <c r="AT579" i="10"/>
  <c r="AS579" i="10"/>
  <c r="AK579" i="10"/>
  <c r="AR579" i="10"/>
  <c r="AJ579" i="10"/>
  <c r="AQ579" i="10"/>
  <c r="AP579" i="10"/>
  <c r="AI579" i="10"/>
  <c r="L579" i="10"/>
  <c r="AM555" i="10"/>
  <c r="AT555" i="10"/>
  <c r="AL555" i="10"/>
  <c r="AS555" i="10"/>
  <c r="AK555" i="10"/>
  <c r="AR555" i="10"/>
  <c r="AJ555" i="10"/>
  <c r="AI555" i="10"/>
  <c r="AH555" i="10"/>
  <c r="L555" i="10"/>
  <c r="AN555" i="10"/>
  <c r="AG555" i="10"/>
  <c r="O555" i="10"/>
  <c r="AS531" i="10"/>
  <c r="AK531" i="10"/>
  <c r="AR531" i="10"/>
  <c r="AJ531" i="10"/>
  <c r="AQ531" i="10"/>
  <c r="AI531" i="10"/>
  <c r="AP531" i="10"/>
  <c r="AH531" i="10"/>
  <c r="AO531" i="10"/>
  <c r="AG531" i="10"/>
  <c r="AF531" i="10"/>
  <c r="AT531" i="10"/>
  <c r="AI507" i="10"/>
  <c r="AH507" i="10"/>
  <c r="AG507" i="10"/>
  <c r="AN507" i="10"/>
  <c r="AF507" i="10"/>
  <c r="AM507" i="10"/>
  <c r="AT507" i="10"/>
  <c r="AL507" i="10"/>
  <c r="AS507" i="10"/>
  <c r="AR507" i="10"/>
  <c r="AK507" i="10"/>
  <c r="AJ507" i="10"/>
  <c r="U507" i="10"/>
  <c r="AO483" i="10"/>
  <c r="AN483" i="10"/>
  <c r="AM483" i="10"/>
  <c r="AT483" i="10"/>
  <c r="AL483" i="10"/>
  <c r="AS483" i="10"/>
  <c r="AK483" i="10"/>
  <c r="AR483" i="10"/>
  <c r="AJ483" i="10"/>
  <c r="AQ483" i="10"/>
  <c r="AP483" i="10"/>
  <c r="AI483" i="10"/>
  <c r="O483" i="10"/>
  <c r="AM459" i="10"/>
  <c r="AT459" i="10"/>
  <c r="AL459" i="10"/>
  <c r="AS459" i="10"/>
  <c r="AK459" i="10"/>
  <c r="AR459" i="10"/>
  <c r="AJ459" i="10"/>
  <c r="AQ459" i="10"/>
  <c r="AI459" i="10"/>
  <c r="AP459" i="10"/>
  <c r="AO459" i="10"/>
  <c r="AN459" i="10"/>
  <c r="L459" i="10"/>
  <c r="U459" i="10"/>
  <c r="AS435" i="10"/>
  <c r="AR435" i="10"/>
  <c r="AQ435" i="10"/>
  <c r="AP435" i="10"/>
  <c r="AH435" i="10"/>
  <c r="AO435" i="10"/>
  <c r="AG435" i="10"/>
  <c r="AN435" i="10"/>
  <c r="AF435" i="10"/>
  <c r="AM435" i="10"/>
  <c r="AL435" i="10"/>
  <c r="O435" i="10"/>
  <c r="AT435" i="10"/>
  <c r="L435" i="10"/>
  <c r="AQ411" i="10"/>
  <c r="AI411" i="10"/>
  <c r="AP411" i="10"/>
  <c r="AO411" i="10"/>
  <c r="AN411" i="10"/>
  <c r="AM411" i="10"/>
  <c r="AT411" i="10"/>
  <c r="AL411" i="10"/>
  <c r="AK411" i="10"/>
  <c r="AJ411" i="10"/>
  <c r="AR411" i="10"/>
  <c r="AO387" i="10"/>
  <c r="AG387" i="10"/>
  <c r="AF387" i="10"/>
  <c r="AT387" i="10"/>
  <c r="AS387" i="10"/>
  <c r="AK387" i="10"/>
  <c r="AR387" i="10"/>
  <c r="AJ387" i="10"/>
  <c r="AI387" i="10"/>
  <c r="AH387" i="10"/>
  <c r="AP387" i="10"/>
  <c r="AT363" i="10"/>
  <c r="AS363" i="10"/>
  <c r="AK363" i="10"/>
  <c r="AR363" i="10"/>
  <c r="AJ363" i="10"/>
  <c r="AQ363" i="10"/>
  <c r="AI363" i="10"/>
  <c r="AP363" i="10"/>
  <c r="AH363" i="10"/>
  <c r="AG363" i="10"/>
  <c r="AF363" i="10"/>
  <c r="L363" i="10"/>
  <c r="R363" i="10"/>
  <c r="O363" i="10"/>
  <c r="AS339" i="10"/>
  <c r="AK339" i="10"/>
  <c r="AR339" i="10"/>
  <c r="AJ339" i="10"/>
  <c r="AQ339" i="10"/>
  <c r="AI339" i="10"/>
  <c r="AP339" i="10"/>
  <c r="AH339" i="10"/>
  <c r="AO339" i="10"/>
  <c r="AG339" i="10"/>
  <c r="AF339" i="10"/>
  <c r="AI315" i="10"/>
  <c r="AH315" i="10"/>
  <c r="AG315" i="10"/>
  <c r="AN315" i="10"/>
  <c r="AF315" i="10"/>
  <c r="AM315" i="10"/>
  <c r="AT315" i="10"/>
  <c r="AL315" i="10"/>
  <c r="L315" i="10"/>
  <c r="AS315" i="10"/>
  <c r="AJ315" i="10"/>
  <c r="AO291" i="10"/>
  <c r="AN291" i="10"/>
  <c r="AM291" i="10"/>
  <c r="AT291" i="10"/>
  <c r="AL291" i="10"/>
  <c r="AS291" i="10"/>
  <c r="AK291" i="10"/>
  <c r="AR291" i="10"/>
  <c r="AJ291" i="10"/>
  <c r="AQ291" i="10"/>
  <c r="AM267" i="10"/>
  <c r="AT267" i="10"/>
  <c r="AL267" i="10"/>
  <c r="AS267" i="10"/>
  <c r="AR267" i="10"/>
  <c r="AQ267" i="10"/>
  <c r="AP267" i="10"/>
  <c r="AH267" i="10"/>
  <c r="AO267" i="10"/>
  <c r="R267" i="10"/>
  <c r="AF267" i="10"/>
  <c r="AS243" i="10"/>
  <c r="AK243" i="10"/>
  <c r="AQ243" i="10"/>
  <c r="AI243" i="10"/>
  <c r="AP243" i="10"/>
  <c r="AO243" i="10"/>
  <c r="AN243" i="10"/>
  <c r="AL243" i="10"/>
  <c r="U243" i="10"/>
  <c r="L243" i="10"/>
  <c r="AJ243" i="10"/>
  <c r="O243" i="10"/>
  <c r="AM243" i="10"/>
  <c r="AQ219" i="10"/>
  <c r="AI219" i="10"/>
  <c r="AO219" i="10"/>
  <c r="AG219" i="10"/>
  <c r="AF219" i="10"/>
  <c r="AT219" i="10"/>
  <c r="AS219" i="10"/>
  <c r="AR219" i="10"/>
  <c r="AP219" i="10"/>
  <c r="AK219" i="10"/>
  <c r="AJ219" i="10"/>
  <c r="AO195" i="10"/>
  <c r="AG195" i="10"/>
  <c r="AM195" i="10"/>
  <c r="AL195" i="10"/>
  <c r="AK195" i="10"/>
  <c r="AJ195" i="10"/>
  <c r="AH195" i="10"/>
  <c r="AF195" i="10"/>
  <c r="AQ195" i="10"/>
  <c r="AI195" i="10"/>
  <c r="L187" i="10"/>
  <c r="U187" i="10"/>
  <c r="AM171" i="10"/>
  <c r="AS171" i="10"/>
  <c r="AK171" i="10"/>
  <c r="AR171" i="10"/>
  <c r="AJ171" i="10"/>
  <c r="AI171" i="10"/>
  <c r="AH171" i="10"/>
  <c r="AN171" i="10"/>
  <c r="AL171" i="10"/>
  <c r="AG171" i="10"/>
  <c r="AF171" i="10"/>
  <c r="AT171" i="10"/>
  <c r="AS147" i="10"/>
  <c r="AK147" i="10"/>
  <c r="AI147" i="10"/>
  <c r="AH147" i="10"/>
  <c r="AG147" i="10"/>
  <c r="AN147" i="10"/>
  <c r="AF147" i="10"/>
  <c r="AT147" i="10"/>
  <c r="AR147" i="10"/>
  <c r="AM147" i="10"/>
  <c r="AQ123" i="10"/>
  <c r="AO123" i="10"/>
  <c r="AG123" i="10"/>
  <c r="AN123" i="10"/>
  <c r="AF123" i="10"/>
  <c r="AM123" i="10"/>
  <c r="AT123" i="10"/>
  <c r="AL123" i="10"/>
  <c r="AH123" i="10"/>
  <c r="AP123" i="10"/>
  <c r="L115" i="10"/>
  <c r="R115" i="10"/>
  <c r="AG99" i="10"/>
  <c r="AM99" i="10"/>
  <c r="AT99" i="10"/>
  <c r="AL99" i="10"/>
  <c r="AS99" i="10"/>
  <c r="AK99" i="10"/>
  <c r="AR99" i="10"/>
  <c r="AJ99" i="10"/>
  <c r="AN99" i="10"/>
  <c r="AI99" i="10"/>
  <c r="R83" i="10"/>
  <c r="U83" i="10"/>
  <c r="L83" i="10"/>
  <c r="AM75" i="10"/>
  <c r="AK75" i="10"/>
  <c r="AJ75" i="10"/>
  <c r="AQ75" i="10"/>
  <c r="AI75" i="10"/>
  <c r="AP75" i="10"/>
  <c r="AH75" i="10"/>
  <c r="AG75" i="10"/>
  <c r="AF75" i="10"/>
  <c r="U75" i="10"/>
  <c r="O75" i="10"/>
  <c r="AL75" i="10"/>
  <c r="L59" i="10"/>
  <c r="R59" i="10"/>
  <c r="O59" i="10"/>
  <c r="AS51" i="10"/>
  <c r="AM51" i="10"/>
  <c r="AF51" i="10"/>
  <c r="AN51" i="10"/>
  <c r="AO51" i="10"/>
  <c r="AP51" i="10"/>
  <c r="AL51" i="10"/>
  <c r="AQ51" i="10"/>
  <c r="AR51" i="10"/>
  <c r="AT51" i="10"/>
  <c r="U51" i="10"/>
  <c r="AG51" i="10"/>
  <c r="AD75" i="10"/>
  <c r="L879" i="10"/>
  <c r="L293" i="10"/>
  <c r="O626" i="10"/>
  <c r="R58" i="10"/>
  <c r="R347" i="10"/>
  <c r="U291" i="10"/>
  <c r="AC363" i="10"/>
  <c r="AC747" i="10"/>
  <c r="AO75" i="10"/>
  <c r="AL147" i="10"/>
  <c r="AH219" i="10"/>
  <c r="AP291" i="10"/>
  <c r="AQ495" i="10"/>
  <c r="AJ603" i="10"/>
  <c r="AK807" i="10"/>
  <c r="AS903" i="10"/>
  <c r="AL1011" i="10"/>
  <c r="O1004" i="10"/>
  <c r="L1004" i="10"/>
  <c r="U980" i="10"/>
  <c r="R980" i="10"/>
  <c r="U956" i="10"/>
  <c r="R956" i="10"/>
  <c r="L956" i="10"/>
  <c r="U932" i="10"/>
  <c r="R932" i="10"/>
  <c r="O932" i="10"/>
  <c r="U908" i="10"/>
  <c r="R908" i="10"/>
  <c r="L908" i="10"/>
  <c r="U884" i="10"/>
  <c r="R884" i="10"/>
  <c r="O884" i="10"/>
  <c r="L884" i="10"/>
  <c r="U860" i="10"/>
  <c r="O860" i="10"/>
  <c r="R860" i="10"/>
  <c r="L860" i="10"/>
  <c r="R844" i="10"/>
  <c r="O844" i="10"/>
  <c r="U844" i="10"/>
  <c r="L844" i="10"/>
  <c r="L820" i="10"/>
  <c r="O820" i="10"/>
  <c r="U796" i="10"/>
  <c r="L796" i="10"/>
  <c r="U772" i="10"/>
  <c r="R772" i="10"/>
  <c r="O772" i="10"/>
  <c r="L772" i="10"/>
  <c r="R748" i="10"/>
  <c r="U748" i="10"/>
  <c r="L748" i="10"/>
  <c r="O748" i="10"/>
  <c r="U724" i="10"/>
  <c r="R724" i="10"/>
  <c r="O724" i="10"/>
  <c r="L724" i="10"/>
  <c r="U700" i="10"/>
  <c r="R700" i="10"/>
  <c r="O700" i="10"/>
  <c r="R684" i="10"/>
  <c r="U684" i="10"/>
  <c r="O684" i="10"/>
  <c r="L684" i="10"/>
  <c r="U660" i="10"/>
  <c r="R660" i="10"/>
  <c r="U628" i="10"/>
  <c r="R628" i="10"/>
  <c r="O628" i="10"/>
  <c r="U604" i="10"/>
  <c r="R604" i="10"/>
  <c r="O604" i="10"/>
  <c r="U588" i="10"/>
  <c r="R588" i="10"/>
  <c r="O588" i="10"/>
  <c r="U564" i="10"/>
  <c r="R564" i="10"/>
  <c r="O564" i="10"/>
  <c r="U540" i="10"/>
  <c r="R540" i="10"/>
  <c r="L540" i="10"/>
  <c r="U508" i="10"/>
  <c r="O508" i="10"/>
  <c r="R508" i="10"/>
  <c r="U484" i="10"/>
  <c r="R484" i="10"/>
  <c r="L484" i="10"/>
  <c r="U460" i="10"/>
  <c r="R460" i="10"/>
  <c r="L460" i="10"/>
  <c r="U436" i="10"/>
  <c r="O436" i="10"/>
  <c r="U412" i="10"/>
  <c r="R412" i="10"/>
  <c r="L412" i="10"/>
  <c r="U388" i="10"/>
  <c r="R388" i="10"/>
  <c r="L388" i="10"/>
  <c r="U364" i="10"/>
  <c r="R364" i="10"/>
  <c r="R340" i="10"/>
  <c r="U340" i="10"/>
  <c r="O340" i="10"/>
  <c r="L340" i="10"/>
  <c r="U316" i="10"/>
  <c r="O316" i="10"/>
  <c r="R316" i="10"/>
  <c r="U300" i="10"/>
  <c r="R300" i="10"/>
  <c r="O300" i="10"/>
  <c r="U276" i="10"/>
  <c r="R276" i="10"/>
  <c r="O276" i="10"/>
  <c r="L276" i="10"/>
  <c r="O252" i="10"/>
  <c r="U252" i="10"/>
  <c r="R252" i="10"/>
  <c r="L252" i="10"/>
  <c r="U228" i="10"/>
  <c r="L228" i="10"/>
  <c r="O228" i="10"/>
  <c r="R228" i="10"/>
  <c r="U212" i="10"/>
  <c r="R212" i="10"/>
  <c r="O212" i="10"/>
  <c r="L212" i="10"/>
  <c r="R188" i="10"/>
  <c r="O188" i="10"/>
  <c r="O164" i="10"/>
  <c r="U164" i="10"/>
  <c r="R164" i="10"/>
  <c r="U140" i="10"/>
  <c r="R140" i="10"/>
  <c r="L140" i="10"/>
  <c r="U124" i="10"/>
  <c r="R124" i="10"/>
  <c r="L124" i="10"/>
  <c r="O124" i="10"/>
  <c r="U100" i="10"/>
  <c r="R100" i="10"/>
  <c r="O100" i="10"/>
  <c r="L100" i="10"/>
  <c r="L76" i="10"/>
  <c r="U76" i="10"/>
  <c r="R76" i="10"/>
  <c r="L52" i="10"/>
  <c r="U52" i="10"/>
  <c r="R52" i="10"/>
  <c r="O52" i="10"/>
  <c r="AE663" i="10"/>
  <c r="O660" i="10"/>
  <c r="L980" i="10"/>
  <c r="O908" i="10"/>
  <c r="L932" i="10"/>
  <c r="L660" i="10"/>
  <c r="L628" i="10"/>
  <c r="U156" i="10"/>
  <c r="L436" i="10"/>
  <c r="O140" i="10"/>
  <c r="O388" i="10"/>
  <c r="O796" i="10"/>
  <c r="U1008" i="10"/>
  <c r="R1008" i="10"/>
  <c r="O1008" i="10"/>
  <c r="L1008" i="10"/>
  <c r="U984" i="10"/>
  <c r="R984" i="10"/>
  <c r="O984" i="10"/>
  <c r="L984" i="10"/>
  <c r="U960" i="10"/>
  <c r="R960" i="10"/>
  <c r="L960" i="10"/>
  <c r="O960" i="10"/>
  <c r="U936" i="10"/>
  <c r="R936" i="10"/>
  <c r="O936" i="10"/>
  <c r="U912" i="10"/>
  <c r="R912" i="10"/>
  <c r="O912" i="10"/>
  <c r="L912" i="10"/>
  <c r="U888" i="10"/>
  <c r="O888" i="10"/>
  <c r="L888" i="10"/>
  <c r="U864" i="10"/>
  <c r="R864" i="10"/>
  <c r="O864" i="10"/>
  <c r="U840" i="10"/>
  <c r="R840" i="10"/>
  <c r="O840" i="10"/>
  <c r="L840" i="10"/>
  <c r="U816" i="10"/>
  <c r="O816" i="10"/>
  <c r="L816" i="10"/>
  <c r="U792" i="10"/>
  <c r="R792" i="10"/>
  <c r="O792" i="10"/>
  <c r="L792" i="10"/>
  <c r="U768" i="10"/>
  <c r="R768" i="10"/>
  <c r="O768" i="10"/>
  <c r="L768" i="10"/>
  <c r="U744" i="10"/>
  <c r="R744" i="10"/>
  <c r="R720" i="10"/>
  <c r="L720" i="10"/>
  <c r="U720" i="10"/>
  <c r="R696" i="10"/>
  <c r="U696" i="10"/>
  <c r="O696" i="10"/>
  <c r="L696" i="10"/>
  <c r="U672" i="10"/>
  <c r="R672" i="10"/>
  <c r="L672" i="10"/>
  <c r="R656" i="10"/>
  <c r="U656" i="10"/>
  <c r="O656" i="10"/>
  <c r="U632" i="10"/>
  <c r="R632" i="10"/>
  <c r="L632" i="10"/>
  <c r="R608" i="10"/>
  <c r="U608" i="10"/>
  <c r="L608" i="10"/>
  <c r="U584" i="10"/>
  <c r="R584" i="10"/>
  <c r="O584" i="10"/>
  <c r="U560" i="10"/>
  <c r="R560" i="10"/>
  <c r="O560" i="10"/>
  <c r="L560" i="10"/>
  <c r="U536" i="10"/>
  <c r="R536" i="10"/>
  <c r="L536" i="10"/>
  <c r="O536" i="10"/>
  <c r="O512" i="10"/>
  <c r="U512" i="10"/>
  <c r="R512" i="10"/>
  <c r="L512" i="10"/>
  <c r="U488" i="10"/>
  <c r="R488" i="10"/>
  <c r="O488" i="10"/>
  <c r="L488" i="10"/>
  <c r="U472" i="10"/>
  <c r="R472" i="10"/>
  <c r="O472" i="10"/>
  <c r="L472" i="10"/>
  <c r="U448" i="10"/>
  <c r="R448" i="10"/>
  <c r="O448" i="10"/>
  <c r="L448" i="10"/>
  <c r="U424" i="10"/>
  <c r="R424" i="10"/>
  <c r="L424" i="10"/>
  <c r="O424" i="10"/>
  <c r="O400" i="10"/>
  <c r="L400" i="10"/>
  <c r="R400" i="10"/>
  <c r="U400" i="10"/>
  <c r="U376" i="10"/>
  <c r="O376" i="10"/>
  <c r="L376" i="10"/>
  <c r="R344" i="10"/>
  <c r="U344" i="10"/>
  <c r="O344" i="10"/>
  <c r="L344" i="10"/>
  <c r="U320" i="10"/>
  <c r="O320" i="10"/>
  <c r="L320" i="10"/>
  <c r="U296" i="10"/>
  <c r="O296" i="10"/>
  <c r="L296" i="10"/>
  <c r="R296" i="10"/>
  <c r="O272" i="10"/>
  <c r="R272" i="10"/>
  <c r="L272" i="10"/>
  <c r="U248" i="10"/>
  <c r="O248" i="10"/>
  <c r="U224" i="10"/>
  <c r="R224" i="10"/>
  <c r="O224" i="10"/>
  <c r="L224" i="10"/>
  <c r="U200" i="10"/>
  <c r="O200" i="10"/>
  <c r="L200" i="10"/>
  <c r="U184" i="10"/>
  <c r="O184" i="10"/>
  <c r="L184" i="10"/>
  <c r="U160" i="10"/>
  <c r="R160" i="10"/>
  <c r="L160" i="10"/>
  <c r="U144" i="10"/>
  <c r="O144" i="10"/>
  <c r="L144" i="10"/>
  <c r="U120" i="10"/>
  <c r="R120" i="10"/>
  <c r="L120" i="10"/>
  <c r="U96" i="10"/>
  <c r="O96" i="10"/>
  <c r="U80" i="10"/>
  <c r="O80" i="10"/>
  <c r="L80" i="10"/>
  <c r="U56" i="10"/>
  <c r="R56" i="10"/>
  <c r="L56" i="10"/>
  <c r="I36" i="10"/>
  <c r="N31" i="10" s="1"/>
  <c r="L744" i="10"/>
  <c r="L700" i="10"/>
  <c r="L604" i="10"/>
  <c r="L300" i="10"/>
  <c r="L96" i="10"/>
  <c r="O672" i="10"/>
  <c r="O740" i="10"/>
  <c r="R376" i="10"/>
  <c r="R888" i="10"/>
  <c r="R1023" i="10"/>
  <c r="U1023" i="10"/>
  <c r="O1023" i="10"/>
  <c r="L1023" i="10"/>
  <c r="R1015" i="10"/>
  <c r="U1015" i="10"/>
  <c r="O1015" i="10"/>
  <c r="U1007" i="10"/>
  <c r="R1007" i="10"/>
  <c r="L1007" i="10"/>
  <c r="U999" i="10"/>
  <c r="R999" i="10"/>
  <c r="O999" i="10"/>
  <c r="U991" i="10"/>
  <c r="R991" i="10"/>
  <c r="O991" i="10"/>
  <c r="U983" i="10"/>
  <c r="R983" i="10"/>
  <c r="O983" i="10"/>
  <c r="U975" i="10"/>
  <c r="R975" i="10"/>
  <c r="O975" i="10"/>
  <c r="U967" i="10"/>
  <c r="R967" i="10"/>
  <c r="L967" i="10"/>
  <c r="U959" i="10"/>
  <c r="R959" i="10"/>
  <c r="L959" i="10"/>
  <c r="U951" i="10"/>
  <c r="R951" i="10"/>
  <c r="O951" i="10"/>
  <c r="R943" i="10"/>
  <c r="O943" i="10"/>
  <c r="L943" i="10"/>
  <c r="U935" i="10"/>
  <c r="R935" i="10"/>
  <c r="O935" i="10"/>
  <c r="U927" i="10"/>
  <c r="R927" i="10"/>
  <c r="O927" i="10"/>
  <c r="U919" i="10"/>
  <c r="R919" i="10"/>
  <c r="O919" i="10"/>
  <c r="L919" i="10"/>
  <c r="U911" i="10"/>
  <c r="R911" i="10"/>
  <c r="O911" i="10"/>
  <c r="L911" i="10"/>
  <c r="U903" i="10"/>
  <c r="R903" i="10"/>
  <c r="O903" i="10"/>
  <c r="L903" i="10"/>
  <c r="U895" i="10"/>
  <c r="L895" i="10"/>
  <c r="R895" i="10"/>
  <c r="U887" i="10"/>
  <c r="O887" i="10"/>
  <c r="R887" i="10"/>
  <c r="L887" i="10"/>
  <c r="U879" i="10"/>
  <c r="R879" i="10"/>
  <c r="O879" i="10"/>
  <c r="U871" i="10"/>
  <c r="R871" i="10"/>
  <c r="U863" i="10"/>
  <c r="O863" i="10"/>
  <c r="L863" i="10"/>
  <c r="U855" i="10"/>
  <c r="O855" i="10"/>
  <c r="R855" i="10"/>
  <c r="U847" i="10"/>
  <c r="R847" i="10"/>
  <c r="U839" i="10"/>
  <c r="L839" i="10"/>
  <c r="R839" i="10"/>
  <c r="R831" i="10"/>
  <c r="O831" i="10"/>
  <c r="U831" i="10"/>
  <c r="R823" i="10"/>
  <c r="U823" i="10"/>
  <c r="O823" i="10"/>
  <c r="L823" i="10"/>
  <c r="U815" i="10"/>
  <c r="R815" i="10"/>
  <c r="O815" i="10"/>
  <c r="L815" i="10"/>
  <c r="U807" i="10"/>
  <c r="R807" i="10"/>
  <c r="O807" i="10"/>
  <c r="R799" i="10"/>
  <c r="O799" i="10"/>
  <c r="U799" i="10"/>
  <c r="R791" i="10"/>
  <c r="U791" i="10"/>
  <c r="L791" i="10"/>
  <c r="O791" i="10"/>
  <c r="U783" i="10"/>
  <c r="R783" i="10"/>
  <c r="L783" i="10"/>
  <c r="O783" i="10"/>
  <c r="U775" i="10"/>
  <c r="R775" i="10"/>
  <c r="L775" i="10"/>
  <c r="U767" i="10"/>
  <c r="R767" i="10"/>
  <c r="O767" i="10"/>
  <c r="R759" i="10"/>
  <c r="U759" i="10"/>
  <c r="L759" i="10"/>
  <c r="O759" i="10"/>
  <c r="U751" i="10"/>
  <c r="R751" i="10"/>
  <c r="O751" i="10"/>
  <c r="L751" i="10"/>
  <c r="U743" i="10"/>
  <c r="O743" i="10"/>
  <c r="R743" i="10"/>
  <c r="R735" i="10"/>
  <c r="O735" i="10"/>
  <c r="L735" i="10"/>
  <c r="U735" i="10"/>
  <c r="R727" i="10"/>
  <c r="U727" i="10"/>
  <c r="O727" i="10"/>
  <c r="L727" i="10"/>
  <c r="R719" i="10"/>
  <c r="U719" i="10"/>
  <c r="L719" i="10"/>
  <c r="U711" i="10"/>
  <c r="O711" i="10"/>
  <c r="L711" i="10"/>
  <c r="R711" i="10"/>
  <c r="U703" i="10"/>
  <c r="R703" i="10"/>
  <c r="L703" i="10"/>
  <c r="O703" i="10"/>
  <c r="U695" i="10"/>
  <c r="R695" i="10"/>
  <c r="O695" i="10"/>
  <c r="L695" i="10"/>
  <c r="U687" i="10"/>
  <c r="R687" i="10"/>
  <c r="O687" i="10"/>
  <c r="L687" i="10"/>
  <c r="R679" i="10"/>
  <c r="O679" i="10"/>
  <c r="U679" i="10"/>
  <c r="L679" i="10"/>
  <c r="R671" i="10"/>
  <c r="U671" i="10"/>
  <c r="U663" i="10"/>
  <c r="O663" i="10"/>
  <c r="L663" i="10"/>
  <c r="U655" i="10"/>
  <c r="R655" i="10"/>
  <c r="O655" i="10"/>
  <c r="L655" i="10"/>
  <c r="R647" i="10"/>
  <c r="U647" i="10"/>
  <c r="O647" i="10"/>
  <c r="L647" i="10"/>
  <c r="R639" i="10"/>
  <c r="U639" i="10"/>
  <c r="O639" i="10"/>
  <c r="U631" i="10"/>
  <c r="O631" i="10"/>
  <c r="R631" i="10"/>
  <c r="L631" i="10"/>
  <c r="U623" i="10"/>
  <c r="R623" i="10"/>
  <c r="O623" i="10"/>
  <c r="U615" i="10"/>
  <c r="O615" i="10"/>
  <c r="U607" i="10"/>
  <c r="R607" i="10"/>
  <c r="O607" i="10"/>
  <c r="L607" i="10"/>
  <c r="R599" i="10"/>
  <c r="U599" i="10"/>
  <c r="O599" i="10"/>
  <c r="L599" i="10"/>
  <c r="U591" i="10"/>
  <c r="R591" i="10"/>
  <c r="L591" i="10"/>
  <c r="R583" i="10"/>
  <c r="U583" i="10"/>
  <c r="L583" i="10"/>
  <c r="O583" i="10"/>
  <c r="U575" i="10"/>
  <c r="R575" i="10"/>
  <c r="O575" i="10"/>
  <c r="L575" i="10"/>
  <c r="U567" i="10"/>
  <c r="R567" i="10"/>
  <c r="O567" i="10"/>
  <c r="L567" i="10"/>
  <c r="U559" i="10"/>
  <c r="R559" i="10"/>
  <c r="O559" i="10"/>
  <c r="U551" i="10"/>
  <c r="R551" i="10"/>
  <c r="O551" i="10"/>
  <c r="L551" i="10"/>
  <c r="U543" i="10"/>
  <c r="O543" i="10"/>
  <c r="R535" i="10"/>
  <c r="O535" i="10"/>
  <c r="L535" i="10"/>
  <c r="U527" i="10"/>
  <c r="R527" i="10"/>
  <c r="L527" i="10"/>
  <c r="O527" i="10"/>
  <c r="U519" i="10"/>
  <c r="R519" i="10"/>
  <c r="U511" i="10"/>
  <c r="L511" i="10"/>
  <c r="O511" i="10"/>
  <c r="R511" i="10"/>
  <c r="U503" i="10"/>
  <c r="L503" i="10"/>
  <c r="R503" i="10"/>
  <c r="O503" i="10"/>
  <c r="U495" i="10"/>
  <c r="R495" i="10"/>
  <c r="O495" i="10"/>
  <c r="L495" i="10"/>
  <c r="O487" i="10"/>
  <c r="U479" i="10"/>
  <c r="O479" i="10"/>
  <c r="L479" i="10"/>
  <c r="U471" i="10"/>
  <c r="O471" i="10"/>
  <c r="R471" i="10"/>
  <c r="L471" i="10"/>
  <c r="R463" i="10"/>
  <c r="U463" i="10"/>
  <c r="U455" i="10"/>
  <c r="R455" i="10"/>
  <c r="O455" i="10"/>
  <c r="L455" i="10"/>
  <c r="L447" i="10"/>
  <c r="U439" i="10"/>
  <c r="O439" i="10"/>
  <c r="R439" i="10"/>
  <c r="L439" i="10"/>
  <c r="U431" i="10"/>
  <c r="R431" i="10"/>
  <c r="U423" i="10"/>
  <c r="R423" i="10"/>
  <c r="O423" i="10"/>
  <c r="L423" i="10"/>
  <c r="U415" i="10"/>
  <c r="O415" i="10"/>
  <c r="R415" i="10"/>
  <c r="U407" i="10"/>
  <c r="L407" i="10"/>
  <c r="O407" i="10"/>
  <c r="U399" i="10"/>
  <c r="O399" i="10"/>
  <c r="R399" i="10"/>
  <c r="U391" i="10"/>
  <c r="R391" i="10"/>
  <c r="L391" i="10"/>
  <c r="U383" i="10"/>
  <c r="R383" i="10"/>
  <c r="O383" i="10"/>
  <c r="R375" i="10"/>
  <c r="U375" i="10"/>
  <c r="L375" i="10"/>
  <c r="O375" i="10"/>
  <c r="O367" i="10"/>
  <c r="L367" i="10"/>
  <c r="U367" i="10"/>
  <c r="R367" i="10"/>
  <c r="R359" i="10"/>
  <c r="O359" i="10"/>
  <c r="U359" i="10"/>
  <c r="L359" i="10"/>
  <c r="U351" i="10"/>
  <c r="R351" i="10"/>
  <c r="O351" i="10"/>
  <c r="L351" i="10"/>
  <c r="U343" i="10"/>
  <c r="R343" i="10"/>
  <c r="O343" i="10"/>
  <c r="U335" i="10"/>
  <c r="R335" i="10"/>
  <c r="O335" i="10"/>
  <c r="L335" i="10"/>
  <c r="U327" i="10"/>
  <c r="O327" i="10"/>
  <c r="L327" i="10"/>
  <c r="R327" i="10"/>
  <c r="U319" i="10"/>
  <c r="R319" i="10"/>
  <c r="L319" i="10"/>
  <c r="O319" i="10"/>
  <c r="R311" i="10"/>
  <c r="U311" i="10"/>
  <c r="O311" i="10"/>
  <c r="L303" i="10"/>
  <c r="U303" i="10"/>
  <c r="R303" i="10"/>
  <c r="U295" i="10"/>
  <c r="R295" i="10"/>
  <c r="U287" i="10"/>
  <c r="O287" i="10"/>
  <c r="R287" i="10"/>
  <c r="L287" i="10"/>
  <c r="U279" i="10"/>
  <c r="L279" i="10"/>
  <c r="R279" i="10"/>
  <c r="O279" i="10"/>
  <c r="U271" i="10"/>
  <c r="O271" i="10"/>
  <c r="R271" i="10"/>
  <c r="U263" i="10"/>
  <c r="R263" i="10"/>
  <c r="O263" i="10"/>
  <c r="L263" i="10"/>
  <c r="U255" i="10"/>
  <c r="R255" i="10"/>
  <c r="U247" i="10"/>
  <c r="R247" i="10"/>
  <c r="O247" i="10"/>
  <c r="L247" i="10"/>
  <c r="L239" i="10"/>
  <c r="O239" i="10"/>
  <c r="R231" i="10"/>
  <c r="U223" i="10"/>
  <c r="R223" i="10"/>
  <c r="O223" i="10"/>
  <c r="U215" i="10"/>
  <c r="L215" i="10"/>
  <c r="R215" i="10"/>
  <c r="O215" i="10"/>
  <c r="U207" i="10"/>
  <c r="O207" i="10"/>
  <c r="R207" i="10"/>
  <c r="L207" i="10"/>
  <c r="U199" i="10"/>
  <c r="R199" i="10"/>
  <c r="O199" i="10"/>
  <c r="U191" i="10"/>
  <c r="O191" i="10"/>
  <c r="L191" i="10"/>
  <c r="U183" i="10"/>
  <c r="L183" i="10"/>
  <c r="R183" i="10"/>
  <c r="U175" i="10"/>
  <c r="L175" i="10"/>
  <c r="O175" i="10"/>
  <c r="U167" i="10"/>
  <c r="O167" i="10"/>
  <c r="L167" i="10"/>
  <c r="R167" i="10"/>
  <c r="U159" i="10"/>
  <c r="R159" i="10"/>
  <c r="O159" i="10"/>
  <c r="L159" i="10"/>
  <c r="U151" i="10"/>
  <c r="O151" i="10"/>
  <c r="R151" i="10"/>
  <c r="L151" i="10"/>
  <c r="O143" i="10"/>
  <c r="L143" i="10"/>
  <c r="R143" i="10"/>
  <c r="U143" i="10"/>
  <c r="R135" i="10"/>
  <c r="L135" i="10"/>
  <c r="U135" i="10"/>
  <c r="O135" i="10"/>
  <c r="U127" i="10"/>
  <c r="L127" i="10"/>
  <c r="O127" i="10"/>
  <c r="U119" i="10"/>
  <c r="O119" i="10"/>
  <c r="L119" i="10"/>
  <c r="R119" i="10"/>
  <c r="U111" i="10"/>
  <c r="R111" i="10"/>
  <c r="L111" i="10"/>
  <c r="U103" i="10"/>
  <c r="R103" i="10"/>
  <c r="L103" i="10"/>
  <c r="O103" i="10"/>
  <c r="R95" i="10"/>
  <c r="U95" i="10"/>
  <c r="L95" i="10"/>
  <c r="O95" i="10"/>
  <c r="U87" i="10"/>
  <c r="R87" i="10"/>
  <c r="L87" i="10"/>
  <c r="U79" i="10"/>
  <c r="O79" i="10"/>
  <c r="L79" i="10"/>
  <c r="L71" i="10"/>
  <c r="R71" i="10"/>
  <c r="O71" i="10"/>
  <c r="U63" i="10"/>
  <c r="O63" i="10"/>
  <c r="L63" i="10"/>
  <c r="R63" i="10"/>
  <c r="U55" i="10"/>
  <c r="R55" i="10"/>
  <c r="R47" i="10"/>
  <c r="U47" i="10"/>
  <c r="L855" i="10"/>
  <c r="L824" i="10"/>
  <c r="L767" i="10"/>
  <c r="L743" i="10"/>
  <c r="L671" i="10"/>
  <c r="L615" i="10"/>
  <c r="L543" i="10"/>
  <c r="L519" i="10"/>
  <c r="L223" i="10"/>
  <c r="O120" i="10"/>
  <c r="O412" i="10"/>
  <c r="O431" i="10"/>
  <c r="O447" i="10"/>
  <c r="O519" i="10"/>
  <c r="O565" i="10"/>
  <c r="O720" i="10"/>
  <c r="O956" i="10"/>
  <c r="O980" i="10"/>
  <c r="O1007" i="10"/>
  <c r="R184" i="10"/>
  <c r="R407" i="10"/>
  <c r="R436" i="10"/>
  <c r="R1004" i="10"/>
  <c r="U820" i="10"/>
  <c r="U1020" i="10"/>
  <c r="L1020" i="10"/>
  <c r="U996" i="10"/>
  <c r="R996" i="10"/>
  <c r="O996" i="10"/>
  <c r="L996" i="10"/>
  <c r="U972" i="10"/>
  <c r="R972" i="10"/>
  <c r="L972" i="10"/>
  <c r="O972" i="10"/>
  <c r="U948" i="10"/>
  <c r="R948" i="10"/>
  <c r="L948" i="10"/>
  <c r="O948" i="10"/>
  <c r="U924" i="10"/>
  <c r="R924" i="10"/>
  <c r="O924" i="10"/>
  <c r="U900" i="10"/>
  <c r="O900" i="10"/>
  <c r="R900" i="10"/>
  <c r="U876" i="10"/>
  <c r="R876" i="10"/>
  <c r="L876" i="10"/>
  <c r="O876" i="10"/>
  <c r="U852" i="10"/>
  <c r="R852" i="10"/>
  <c r="O852" i="10"/>
  <c r="U828" i="10"/>
  <c r="R828" i="10"/>
  <c r="L828" i="10"/>
  <c r="O828" i="10"/>
  <c r="U804" i="10"/>
  <c r="R804" i="10"/>
  <c r="O804" i="10"/>
  <c r="U780" i="10"/>
  <c r="R780" i="10"/>
  <c r="O780" i="10"/>
  <c r="L780" i="10"/>
  <c r="R756" i="10"/>
  <c r="U756" i="10"/>
  <c r="O756" i="10"/>
  <c r="L756" i="10"/>
  <c r="U732" i="10"/>
  <c r="R732" i="10"/>
  <c r="R708" i="10"/>
  <c r="O708" i="10"/>
  <c r="U708" i="10"/>
  <c r="R676" i="10"/>
  <c r="U676" i="10"/>
  <c r="U644" i="10"/>
  <c r="R644" i="10"/>
  <c r="O644" i="10"/>
  <c r="L644" i="10"/>
  <c r="R620" i="10"/>
  <c r="U620" i="10"/>
  <c r="O620" i="10"/>
  <c r="L620" i="10"/>
  <c r="U596" i="10"/>
  <c r="R596" i="10"/>
  <c r="O596" i="10"/>
  <c r="L596" i="10"/>
  <c r="U572" i="10"/>
  <c r="R572" i="10"/>
  <c r="O572" i="10"/>
  <c r="L572" i="10"/>
  <c r="U548" i="10"/>
  <c r="R548" i="10"/>
  <c r="O548" i="10"/>
  <c r="O524" i="10"/>
  <c r="L524" i="10"/>
  <c r="U524" i="10"/>
  <c r="R524" i="10"/>
  <c r="U500" i="10"/>
  <c r="O500" i="10"/>
  <c r="L500" i="10"/>
  <c r="R476" i="10"/>
  <c r="U476" i="10"/>
  <c r="U452" i="10"/>
  <c r="O452" i="10"/>
  <c r="R452" i="10"/>
  <c r="O428" i="10"/>
  <c r="R428" i="10"/>
  <c r="U428" i="10"/>
  <c r="L428" i="10"/>
  <c r="R404" i="10"/>
  <c r="L404" i="10"/>
  <c r="U404" i="10"/>
  <c r="O404" i="10"/>
  <c r="R380" i="10"/>
  <c r="U380" i="10"/>
  <c r="O380" i="10"/>
  <c r="L380" i="10"/>
  <c r="U356" i="10"/>
  <c r="O356" i="10"/>
  <c r="L356" i="10"/>
  <c r="R356" i="10"/>
  <c r="R324" i="10"/>
  <c r="O324" i="10"/>
  <c r="U324" i="10"/>
  <c r="L324" i="10"/>
  <c r="U292" i="10"/>
  <c r="O292" i="10"/>
  <c r="L292" i="10"/>
  <c r="R268" i="10"/>
  <c r="U268" i="10"/>
  <c r="L268" i="10"/>
  <c r="O268" i="10"/>
  <c r="R244" i="10"/>
  <c r="O244" i="10"/>
  <c r="U220" i="10"/>
  <c r="O220" i="10"/>
  <c r="U196" i="10"/>
  <c r="O196" i="10"/>
  <c r="R196" i="10"/>
  <c r="L196" i="10"/>
  <c r="U172" i="10"/>
  <c r="R172" i="10"/>
  <c r="L172" i="10"/>
  <c r="R148" i="10"/>
  <c r="U148" i="10"/>
  <c r="O148" i="10"/>
  <c r="U116" i="10"/>
  <c r="R116" i="10"/>
  <c r="O116" i="10"/>
  <c r="L116" i="10"/>
  <c r="O84" i="10"/>
  <c r="L84" i="10"/>
  <c r="U84" i="10"/>
  <c r="R84" i="10"/>
  <c r="U60" i="10"/>
  <c r="R60" i="10"/>
  <c r="L60" i="10"/>
  <c r="O60" i="10"/>
  <c r="L452" i="10"/>
  <c r="O788" i="10"/>
  <c r="O76" i="10"/>
  <c r="O364" i="10"/>
  <c r="O732" i="10"/>
  <c r="L148" i="10"/>
  <c r="U1004" i="10"/>
  <c r="U1000" i="10"/>
  <c r="R1000" i="10"/>
  <c r="O1000" i="10"/>
  <c r="U976" i="10"/>
  <c r="O976" i="10"/>
  <c r="U952" i="10"/>
  <c r="R952" i="10"/>
  <c r="L952" i="10"/>
  <c r="O952" i="10"/>
  <c r="U928" i="10"/>
  <c r="R928" i="10"/>
  <c r="O928" i="10"/>
  <c r="U904" i="10"/>
  <c r="R904" i="10"/>
  <c r="O904" i="10"/>
  <c r="U880" i="10"/>
  <c r="R880" i="10"/>
  <c r="L880" i="10"/>
  <c r="O880" i="10"/>
  <c r="U856" i="10"/>
  <c r="O856" i="10"/>
  <c r="L856" i="10"/>
  <c r="O832" i="10"/>
  <c r="U832" i="10"/>
  <c r="L832" i="10"/>
  <c r="U808" i="10"/>
  <c r="R808" i="10"/>
  <c r="O808" i="10"/>
  <c r="L808" i="10"/>
  <c r="U784" i="10"/>
  <c r="R784" i="10"/>
  <c r="O784" i="10"/>
  <c r="R760" i="10"/>
  <c r="U760" i="10"/>
  <c r="U736" i="10"/>
  <c r="R736" i="10"/>
  <c r="O736" i="10"/>
  <c r="L736" i="10"/>
  <c r="U712" i="10"/>
  <c r="R712" i="10"/>
  <c r="O712" i="10"/>
  <c r="L712" i="10"/>
  <c r="U680" i="10"/>
  <c r="R680" i="10"/>
  <c r="O680" i="10"/>
  <c r="L680" i="10"/>
  <c r="U648" i="10"/>
  <c r="O648" i="10"/>
  <c r="R648" i="10"/>
  <c r="L648" i="10"/>
  <c r="U624" i="10"/>
  <c r="O624" i="10"/>
  <c r="L624" i="10"/>
  <c r="R624" i="10"/>
  <c r="U600" i="10"/>
  <c r="O600" i="10"/>
  <c r="R600" i="10"/>
  <c r="U576" i="10"/>
  <c r="R576" i="10"/>
  <c r="O576" i="10"/>
  <c r="L576" i="10"/>
  <c r="U552" i="10"/>
  <c r="R552" i="10"/>
  <c r="O552" i="10"/>
  <c r="U528" i="10"/>
  <c r="R528" i="10"/>
  <c r="O528" i="10"/>
  <c r="L528" i="10"/>
  <c r="U504" i="10"/>
  <c r="O504" i="10"/>
  <c r="U480" i="10"/>
  <c r="R480" i="10"/>
  <c r="O480" i="10"/>
  <c r="R456" i="10"/>
  <c r="U456" i="10"/>
  <c r="O456" i="10"/>
  <c r="L456" i="10"/>
  <c r="U432" i="10"/>
  <c r="R432" i="10"/>
  <c r="O432" i="10"/>
  <c r="L432" i="10"/>
  <c r="R408" i="10"/>
  <c r="U408" i="10"/>
  <c r="O408" i="10"/>
  <c r="L408" i="10"/>
  <c r="U384" i="10"/>
  <c r="R384" i="10"/>
  <c r="L384" i="10"/>
  <c r="O384" i="10"/>
  <c r="U360" i="10"/>
  <c r="O360" i="10"/>
  <c r="R360" i="10"/>
  <c r="U336" i="10"/>
  <c r="O336" i="10"/>
  <c r="U312" i="10"/>
  <c r="O312" i="10"/>
  <c r="L312" i="10"/>
  <c r="U288" i="10"/>
  <c r="R288" i="10"/>
  <c r="O288" i="10"/>
  <c r="R264" i="10"/>
  <c r="L264" i="10"/>
  <c r="U240" i="10"/>
  <c r="O240" i="10"/>
  <c r="L240" i="10"/>
  <c r="R240" i="10"/>
  <c r="U216" i="10"/>
  <c r="R216" i="10"/>
  <c r="O216" i="10"/>
  <c r="R176" i="10"/>
  <c r="L176" i="10"/>
  <c r="U176" i="10"/>
  <c r="O176" i="10"/>
  <c r="U152" i="10"/>
  <c r="O152" i="10"/>
  <c r="R152" i="10"/>
  <c r="L152" i="10"/>
  <c r="R128" i="10"/>
  <c r="U128" i="10"/>
  <c r="O128" i="10"/>
  <c r="L104" i="10"/>
  <c r="R104" i="10"/>
  <c r="O104" i="10"/>
  <c r="U64" i="10"/>
  <c r="R64" i="10"/>
  <c r="L64" i="10"/>
  <c r="U1022" i="10"/>
  <c r="R1022" i="10"/>
  <c r="O1022" i="10"/>
  <c r="U1006" i="10"/>
  <c r="O1006" i="10"/>
  <c r="R1006" i="10"/>
  <c r="U990" i="10"/>
  <c r="R990" i="10"/>
  <c r="O990" i="10"/>
  <c r="L990" i="10"/>
  <c r="U974" i="10"/>
  <c r="R974" i="10"/>
  <c r="O974" i="10"/>
  <c r="U958" i="10"/>
  <c r="O958" i="10"/>
  <c r="R958" i="10"/>
  <c r="R950" i="10"/>
  <c r="U950" i="10"/>
  <c r="O950" i="10"/>
  <c r="L950" i="10"/>
  <c r="R934" i="10"/>
  <c r="U934" i="10"/>
  <c r="L934" i="10"/>
  <c r="O934" i="10"/>
  <c r="U918" i="10"/>
  <c r="R918" i="10"/>
  <c r="O918" i="10"/>
  <c r="U910" i="10"/>
  <c r="U902" i="10"/>
  <c r="R902" i="10"/>
  <c r="L902" i="10"/>
  <c r="O902" i="10"/>
  <c r="R894" i="10"/>
  <c r="U886" i="10"/>
  <c r="O886" i="10"/>
  <c r="R878" i="10"/>
  <c r="O878" i="10"/>
  <c r="R870" i="10"/>
  <c r="U870" i="10"/>
  <c r="L870" i="10"/>
  <c r="U862" i="10"/>
  <c r="R862" i="10"/>
  <c r="L862" i="10"/>
  <c r="O862" i="10"/>
  <c r="U854" i="10"/>
  <c r="O854" i="10"/>
  <c r="L854" i="10"/>
  <c r="R854" i="10"/>
  <c r="U846" i="10"/>
  <c r="R846" i="10"/>
  <c r="O846" i="10"/>
  <c r="L846" i="10"/>
  <c r="O838" i="10"/>
  <c r="R838" i="10"/>
  <c r="L838" i="10"/>
  <c r="U830" i="10"/>
  <c r="R830" i="10"/>
  <c r="O830" i="10"/>
  <c r="U822" i="10"/>
  <c r="O822" i="10"/>
  <c r="R822" i="10"/>
  <c r="L822" i="10"/>
  <c r="U806" i="10"/>
  <c r="O806" i="10"/>
  <c r="R806" i="10"/>
  <c r="R798" i="10"/>
  <c r="O798" i="10"/>
  <c r="L798" i="10"/>
  <c r="U798" i="10"/>
  <c r="U790" i="10"/>
  <c r="L790" i="10"/>
  <c r="O790" i="10"/>
  <c r="U782" i="10"/>
  <c r="R782" i="10"/>
  <c r="O782" i="10"/>
  <c r="U774" i="10"/>
  <c r="R774" i="10"/>
  <c r="O774" i="10"/>
  <c r="L774" i="10"/>
  <c r="R766" i="10"/>
  <c r="L766" i="10"/>
  <c r="U766" i="10"/>
  <c r="U758" i="10"/>
  <c r="R758" i="10"/>
  <c r="O758" i="10"/>
  <c r="L758" i="10"/>
  <c r="U750" i="10"/>
  <c r="R750" i="10"/>
  <c r="O750" i="10"/>
  <c r="U742" i="10"/>
  <c r="R742" i="10"/>
  <c r="O742" i="10"/>
  <c r="U734" i="10"/>
  <c r="R734" i="10"/>
  <c r="L734" i="10"/>
  <c r="U726" i="10"/>
  <c r="L726" i="10"/>
  <c r="O726" i="10"/>
  <c r="U718" i="10"/>
  <c r="R718" i="10"/>
  <c r="O718" i="10"/>
  <c r="L718" i="10"/>
  <c r="U710" i="10"/>
  <c r="R710" i="10"/>
  <c r="U702" i="10"/>
  <c r="O702" i="10"/>
  <c r="R702" i="10"/>
  <c r="L702" i="10"/>
  <c r="U694" i="10"/>
  <c r="R694" i="10"/>
  <c r="U686" i="10"/>
  <c r="R686" i="10"/>
  <c r="O686" i="10"/>
  <c r="L686" i="10"/>
  <c r="U678" i="10"/>
  <c r="R678" i="10"/>
  <c r="O678" i="10"/>
  <c r="L678" i="10"/>
  <c r="U670" i="10"/>
  <c r="O670" i="10"/>
  <c r="R670" i="10"/>
  <c r="L670" i="10"/>
  <c r="R662" i="10"/>
  <c r="U662" i="10"/>
  <c r="O662" i="10"/>
  <c r="L662" i="10"/>
  <c r="U654" i="10"/>
  <c r="O654" i="10"/>
  <c r="O646" i="10"/>
  <c r="U646" i="10"/>
  <c r="R646" i="10"/>
  <c r="L646" i="10"/>
  <c r="U638" i="10"/>
  <c r="O638" i="10"/>
  <c r="L638" i="10"/>
  <c r="U630" i="10"/>
  <c r="R630" i="10"/>
  <c r="O630" i="10"/>
  <c r="L630" i="10"/>
  <c r="U622" i="10"/>
  <c r="O622" i="10"/>
  <c r="R622" i="10"/>
  <c r="U614" i="10"/>
  <c r="R614" i="10"/>
  <c r="L614" i="10"/>
  <c r="O614" i="10"/>
  <c r="U606" i="10"/>
  <c r="O606" i="10"/>
  <c r="R606" i="10"/>
  <c r="L606" i="10"/>
  <c r="R598" i="10"/>
  <c r="L598" i="10"/>
  <c r="U598" i="10"/>
  <c r="U590" i="10"/>
  <c r="O590" i="10"/>
  <c r="R590" i="10"/>
  <c r="L590" i="10"/>
  <c r="U582" i="10"/>
  <c r="R582" i="10"/>
  <c r="O582" i="10"/>
  <c r="L582" i="10"/>
  <c r="U574" i="10"/>
  <c r="O574" i="10"/>
  <c r="L574" i="10"/>
  <c r="R574" i="10"/>
  <c r="U566" i="10"/>
  <c r="R558" i="10"/>
  <c r="U558" i="10"/>
  <c r="O558" i="10"/>
  <c r="L558" i="10"/>
  <c r="U550" i="10"/>
  <c r="R550" i="10"/>
  <c r="O550" i="10"/>
  <c r="L550" i="10"/>
  <c r="U542" i="10"/>
  <c r="L542" i="10"/>
  <c r="O542" i="10"/>
  <c r="U534" i="10"/>
  <c r="R534" i="10"/>
  <c r="L534" i="10"/>
  <c r="U526" i="10"/>
  <c r="O526" i="10"/>
  <c r="R526" i="10"/>
  <c r="O518" i="10"/>
  <c r="U518" i="10"/>
  <c r="L518" i="10"/>
  <c r="U510" i="10"/>
  <c r="R510" i="10"/>
  <c r="O510" i="10"/>
  <c r="L510" i="10"/>
  <c r="R502" i="10"/>
  <c r="U502" i="10"/>
  <c r="O502" i="10"/>
  <c r="R494" i="10"/>
  <c r="U494" i="10"/>
  <c r="L494" i="10"/>
  <c r="O494" i="10"/>
  <c r="U486" i="10"/>
  <c r="R486" i="10"/>
  <c r="O486" i="10"/>
  <c r="L486" i="10"/>
  <c r="U478" i="10"/>
  <c r="R478" i="10"/>
  <c r="O478" i="10"/>
  <c r="L478" i="10"/>
  <c r="U470" i="10"/>
  <c r="O470" i="10"/>
  <c r="U462" i="10"/>
  <c r="R462" i="10"/>
  <c r="O462" i="10"/>
  <c r="L462" i="10"/>
  <c r="U454" i="10"/>
  <c r="R454" i="10"/>
  <c r="L454" i="10"/>
  <c r="O454" i="10"/>
  <c r="U446" i="10"/>
  <c r="O446" i="10"/>
  <c r="R446" i="10"/>
  <c r="U438" i="10"/>
  <c r="O438" i="10"/>
  <c r="L438" i="10"/>
  <c r="U430" i="10"/>
  <c r="L430" i="10"/>
  <c r="R430" i="10"/>
  <c r="R422" i="10"/>
  <c r="U422" i="10"/>
  <c r="L422" i="10"/>
  <c r="U414" i="10"/>
  <c r="O414" i="10"/>
  <c r="R414" i="10"/>
  <c r="L414" i="10"/>
  <c r="U406" i="10"/>
  <c r="O406" i="10"/>
  <c r="R406" i="10"/>
  <c r="L406" i="10"/>
  <c r="U398" i="10"/>
  <c r="R398" i="10"/>
  <c r="L398" i="10"/>
  <c r="O398" i="10"/>
  <c r="U390" i="10"/>
  <c r="O390" i="10"/>
  <c r="L390" i="10"/>
  <c r="L382" i="10"/>
  <c r="U374" i="10"/>
  <c r="L374" i="10"/>
  <c r="O374" i="10"/>
  <c r="R374" i="10"/>
  <c r="R366" i="10"/>
  <c r="U366" i="10"/>
  <c r="O366" i="10"/>
  <c r="L366" i="10"/>
  <c r="U358" i="10"/>
  <c r="O358" i="10"/>
  <c r="R358" i="10"/>
  <c r="O350" i="10"/>
  <c r="L350" i="10"/>
  <c r="U342" i="10"/>
  <c r="R342" i="10"/>
  <c r="U334" i="10"/>
  <c r="R334" i="10"/>
  <c r="L334" i="10"/>
  <c r="U326" i="10"/>
  <c r="R326" i="10"/>
  <c r="L326" i="10"/>
  <c r="R318" i="10"/>
  <c r="U318" i="10"/>
  <c r="O318" i="10"/>
  <c r="R310" i="10"/>
  <c r="U310" i="10"/>
  <c r="O310" i="10"/>
  <c r="U302" i="10"/>
  <c r="R302" i="10"/>
  <c r="L302" i="10"/>
  <c r="U294" i="10"/>
  <c r="U286" i="10"/>
  <c r="R286" i="10"/>
  <c r="L286" i="10"/>
  <c r="U278" i="10"/>
  <c r="L278" i="10"/>
  <c r="O278" i="10"/>
  <c r="U270" i="10"/>
  <c r="R270" i="10"/>
  <c r="O270" i="10"/>
  <c r="L270" i="10"/>
  <c r="R262" i="10"/>
  <c r="U254" i="10"/>
  <c r="R254" i="10"/>
  <c r="L254" i="10"/>
  <c r="U246" i="10"/>
  <c r="R246" i="10"/>
  <c r="O246" i="10"/>
  <c r="L246" i="10"/>
  <c r="U238" i="10"/>
  <c r="R238" i="10"/>
  <c r="O238" i="10"/>
  <c r="U230" i="10"/>
  <c r="R230" i="10"/>
  <c r="L230" i="10"/>
  <c r="L222" i="10"/>
  <c r="R222" i="10"/>
  <c r="U222" i="10"/>
  <c r="U214" i="10"/>
  <c r="O214" i="10"/>
  <c r="R214" i="10"/>
  <c r="U206" i="10"/>
  <c r="R206" i="10"/>
  <c r="L206" i="10"/>
  <c r="O206" i="10"/>
  <c r="R198" i="10"/>
  <c r="U198" i="10"/>
  <c r="O198" i="10"/>
  <c r="U190" i="10"/>
  <c r="R190" i="10"/>
  <c r="O190" i="10"/>
  <c r="L190" i="10"/>
  <c r="U182" i="10"/>
  <c r="R182" i="10"/>
  <c r="L182" i="10"/>
  <c r="O182" i="10"/>
  <c r="U174" i="10"/>
  <c r="U166" i="10"/>
  <c r="L166" i="10"/>
  <c r="R166" i="10"/>
  <c r="O166" i="10"/>
  <c r="U158" i="10"/>
  <c r="R158" i="10"/>
  <c r="L158" i="10"/>
  <c r="O158" i="10"/>
  <c r="U150" i="10"/>
  <c r="R150" i="10"/>
  <c r="L150" i="10"/>
  <c r="O150" i="10"/>
  <c r="R142" i="10"/>
  <c r="L142" i="10"/>
  <c r="U142" i="10"/>
  <c r="U134" i="10"/>
  <c r="O134" i="10"/>
  <c r="R134" i="10"/>
  <c r="L134" i="10"/>
  <c r="U126" i="10"/>
  <c r="O126" i="10"/>
  <c r="L126" i="10"/>
  <c r="R118" i="10"/>
  <c r="U118" i="10"/>
  <c r="O118" i="10"/>
  <c r="L118" i="10"/>
  <c r="L110" i="10"/>
  <c r="R110" i="10"/>
  <c r="U110" i="10"/>
  <c r="R102" i="10"/>
  <c r="O102" i="10"/>
  <c r="L102" i="10"/>
  <c r="U94" i="10"/>
  <c r="O94" i="10"/>
  <c r="L94" i="10"/>
  <c r="U86" i="10"/>
  <c r="R86" i="10"/>
  <c r="L86" i="10"/>
  <c r="O86" i="10"/>
  <c r="U78" i="10"/>
  <c r="O78" i="10"/>
  <c r="R78" i="10"/>
  <c r="U70" i="10"/>
  <c r="R70" i="10"/>
  <c r="L70" i="10"/>
  <c r="O70" i="10"/>
  <c r="U62" i="10"/>
  <c r="L62" i="10"/>
  <c r="O62" i="10"/>
  <c r="U54" i="10"/>
  <c r="R54" i="10"/>
  <c r="O54" i="10"/>
  <c r="L54" i="10"/>
  <c r="U46" i="10"/>
  <c r="R46" i="10"/>
  <c r="O46" i="10"/>
  <c r="L975" i="10"/>
  <c r="L936" i="10"/>
  <c r="L928" i="10"/>
  <c r="L900" i="10"/>
  <c r="L864" i="10"/>
  <c r="L708" i="10"/>
  <c r="L677" i="10"/>
  <c r="L656" i="10"/>
  <c r="L623" i="10"/>
  <c r="L584" i="10"/>
  <c r="L564" i="10"/>
  <c r="L552" i="10"/>
  <c r="L476" i="10"/>
  <c r="L415" i="10"/>
  <c r="L364" i="10"/>
  <c r="L295" i="10"/>
  <c r="L174" i="10"/>
  <c r="L128" i="10"/>
  <c r="O47" i="10"/>
  <c r="O142" i="10"/>
  <c r="O183" i="10"/>
  <c r="O222" i="10"/>
  <c r="O262" i="10"/>
  <c r="O302" i="10"/>
  <c r="O391" i="10"/>
  <c r="O540" i="10"/>
  <c r="O566" i="10"/>
  <c r="O608" i="10"/>
  <c r="O632" i="10"/>
  <c r="O744" i="10"/>
  <c r="O847" i="10"/>
  <c r="O870" i="10"/>
  <c r="O895" i="10"/>
  <c r="O959" i="10"/>
  <c r="R94" i="10"/>
  <c r="R127" i="10"/>
  <c r="R191" i="10"/>
  <c r="R220" i="10"/>
  <c r="R248" i="10"/>
  <c r="R382" i="10"/>
  <c r="R438" i="10"/>
  <c r="R470" i="10"/>
  <c r="R542" i="10"/>
  <c r="R856" i="10"/>
  <c r="R1020" i="10"/>
  <c r="U188" i="10"/>
  <c r="U244" i="10"/>
  <c r="U350" i="10"/>
  <c r="U943" i="10"/>
  <c r="U1012" i="10"/>
  <c r="O1012" i="10"/>
  <c r="R1012" i="10"/>
  <c r="L1012" i="10"/>
  <c r="U988" i="10"/>
  <c r="O988" i="10"/>
  <c r="L988" i="10"/>
  <c r="R988" i="10"/>
  <c r="U964" i="10"/>
  <c r="R964" i="10"/>
  <c r="O964" i="10"/>
  <c r="R940" i="10"/>
  <c r="L940" i="10"/>
  <c r="U940" i="10"/>
  <c r="O940" i="10"/>
  <c r="R916" i="10"/>
  <c r="U916" i="10"/>
  <c r="O916" i="10"/>
  <c r="U892" i="10"/>
  <c r="R892" i="10"/>
  <c r="O892" i="10"/>
  <c r="L892" i="10"/>
  <c r="U868" i="10"/>
  <c r="O868" i="10"/>
  <c r="L868" i="10"/>
  <c r="R868" i="10"/>
  <c r="U836" i="10"/>
  <c r="R836" i="10"/>
  <c r="O836" i="10"/>
  <c r="U812" i="10"/>
  <c r="L812" i="10"/>
  <c r="R812" i="10"/>
  <c r="O812" i="10"/>
  <c r="U788" i="10"/>
  <c r="R788" i="10"/>
  <c r="R764" i="10"/>
  <c r="U764" i="10"/>
  <c r="O764" i="10"/>
  <c r="L764" i="10"/>
  <c r="R740" i="10"/>
  <c r="U740" i="10"/>
  <c r="L740" i="10"/>
  <c r="R716" i="10"/>
  <c r="O716" i="10"/>
  <c r="L716" i="10"/>
  <c r="U716" i="10"/>
  <c r="R692" i="10"/>
  <c r="U692" i="10"/>
  <c r="O692" i="10"/>
  <c r="L692" i="10"/>
  <c r="R668" i="10"/>
  <c r="L668" i="10"/>
  <c r="O668" i="10"/>
  <c r="U668" i="10"/>
  <c r="R652" i="10"/>
  <c r="U652" i="10"/>
  <c r="O652" i="10"/>
  <c r="L652" i="10"/>
  <c r="R636" i="10"/>
  <c r="U636" i="10"/>
  <c r="O636" i="10"/>
  <c r="L636" i="10"/>
  <c r="L612" i="10"/>
  <c r="U612" i="10"/>
  <c r="U580" i="10"/>
  <c r="R580" i="10"/>
  <c r="O580" i="10"/>
  <c r="L580" i="10"/>
  <c r="U556" i="10"/>
  <c r="R556" i="10"/>
  <c r="L556" i="10"/>
  <c r="U532" i="10"/>
  <c r="O532" i="10"/>
  <c r="L532" i="10"/>
  <c r="R532" i="10"/>
  <c r="U516" i="10"/>
  <c r="R516" i="10"/>
  <c r="O516" i="10"/>
  <c r="L516" i="10"/>
  <c r="O492" i="10"/>
  <c r="U492" i="10"/>
  <c r="R492" i="10"/>
  <c r="U468" i="10"/>
  <c r="R468" i="10"/>
  <c r="O468" i="10"/>
  <c r="U444" i="10"/>
  <c r="R444" i="10"/>
  <c r="O444" i="10"/>
  <c r="L444" i="10"/>
  <c r="U420" i="10"/>
  <c r="R420" i="10"/>
  <c r="L420" i="10"/>
  <c r="O420" i="10"/>
  <c r="U396" i="10"/>
  <c r="O396" i="10"/>
  <c r="R396" i="10"/>
  <c r="L396" i="10"/>
  <c r="O372" i="10"/>
  <c r="R372" i="10"/>
  <c r="U348" i="10"/>
  <c r="R348" i="10"/>
  <c r="L348" i="10"/>
  <c r="O348" i="10"/>
  <c r="U332" i="10"/>
  <c r="R332" i="10"/>
  <c r="O332" i="10"/>
  <c r="L332" i="10"/>
  <c r="U308" i="10"/>
  <c r="R308" i="10"/>
  <c r="L308" i="10"/>
  <c r="O284" i="10"/>
  <c r="U284" i="10"/>
  <c r="R284" i="10"/>
  <c r="U260" i="10"/>
  <c r="L260" i="10"/>
  <c r="R260" i="10"/>
  <c r="O260" i="10"/>
  <c r="U236" i="10"/>
  <c r="R236" i="10"/>
  <c r="L236" i="10"/>
  <c r="O236" i="10"/>
  <c r="U204" i="10"/>
  <c r="L204" i="10"/>
  <c r="O204" i="10"/>
  <c r="U180" i="10"/>
  <c r="O180" i="10"/>
  <c r="R180" i="10"/>
  <c r="O156" i="10"/>
  <c r="L156" i="10"/>
  <c r="R132" i="10"/>
  <c r="O132" i="10"/>
  <c r="U132" i="10"/>
  <c r="L132" i="10"/>
  <c r="R108" i="10"/>
  <c r="U108" i="10"/>
  <c r="O108" i="10"/>
  <c r="L108" i="10"/>
  <c r="U92" i="10"/>
  <c r="O92" i="10"/>
  <c r="L92" i="10"/>
  <c r="R68" i="10"/>
  <c r="O68" i="10"/>
  <c r="L68" i="10"/>
  <c r="U68" i="10"/>
  <c r="U44" i="10"/>
  <c r="O44" i="10"/>
  <c r="L44" i="10"/>
  <c r="L924" i="10"/>
  <c r="O172" i="10"/>
  <c r="R612" i="10"/>
  <c r="L676" i="10"/>
  <c r="L588" i="10"/>
  <c r="L548" i="10"/>
  <c r="O308" i="10"/>
  <c r="O460" i="10"/>
  <c r="R820" i="10"/>
  <c r="L372" i="10"/>
  <c r="O484" i="10"/>
  <c r="R796" i="10"/>
  <c r="L164" i="10"/>
  <c r="R204" i="10"/>
  <c r="U1016" i="10"/>
  <c r="R1016" i="10"/>
  <c r="O1016" i="10"/>
  <c r="U992" i="10"/>
  <c r="R992" i="10"/>
  <c r="L992" i="10"/>
  <c r="U968" i="10"/>
  <c r="R968" i="10"/>
  <c r="O968" i="10"/>
  <c r="L968" i="10"/>
  <c r="R944" i="10"/>
  <c r="U944" i="10"/>
  <c r="O944" i="10"/>
  <c r="L944" i="10"/>
  <c r="R920" i="10"/>
  <c r="U920" i="10"/>
  <c r="O920" i="10"/>
  <c r="L920" i="10"/>
  <c r="U896" i="10"/>
  <c r="R896" i="10"/>
  <c r="U872" i="10"/>
  <c r="R872" i="10"/>
  <c r="U848" i="10"/>
  <c r="R848" i="10"/>
  <c r="R824" i="10"/>
  <c r="U824" i="10"/>
  <c r="U800" i="10"/>
  <c r="R800" i="10"/>
  <c r="O800" i="10"/>
  <c r="U776" i="10"/>
  <c r="R776" i="10"/>
  <c r="L776" i="10"/>
  <c r="R752" i="10"/>
  <c r="U752" i="10"/>
  <c r="L752" i="10"/>
  <c r="U728" i="10"/>
  <c r="O728" i="10"/>
  <c r="R728" i="10"/>
  <c r="U704" i="10"/>
  <c r="R704" i="10"/>
  <c r="O704" i="10"/>
  <c r="U688" i="10"/>
  <c r="O688" i="10"/>
  <c r="R688" i="10"/>
  <c r="U664" i="10"/>
  <c r="O664" i="10"/>
  <c r="L664" i="10"/>
  <c r="R664" i="10"/>
  <c r="U640" i="10"/>
  <c r="O640" i="10"/>
  <c r="L640" i="10"/>
  <c r="R616" i="10"/>
  <c r="U616" i="10"/>
  <c r="O616" i="10"/>
  <c r="U592" i="10"/>
  <c r="O592" i="10"/>
  <c r="L592" i="10"/>
  <c r="U568" i="10"/>
  <c r="R568" i="10"/>
  <c r="O568" i="10"/>
  <c r="L568" i="10"/>
  <c r="U544" i="10"/>
  <c r="R544" i="10"/>
  <c r="L544" i="10"/>
  <c r="O544" i="10"/>
  <c r="U520" i="10"/>
  <c r="R520" i="10"/>
  <c r="L520" i="10"/>
  <c r="U496" i="10"/>
  <c r="R496" i="10"/>
  <c r="O496" i="10"/>
  <c r="L496" i="10"/>
  <c r="U464" i="10"/>
  <c r="R464" i="10"/>
  <c r="L464" i="10"/>
  <c r="O464" i="10"/>
  <c r="U440" i="10"/>
  <c r="R440" i="10"/>
  <c r="L440" i="10"/>
  <c r="R416" i="10"/>
  <c r="L416" i="10"/>
  <c r="O416" i="10"/>
  <c r="R392" i="10"/>
  <c r="U392" i="10"/>
  <c r="O392" i="10"/>
  <c r="L392" i="10"/>
  <c r="U368" i="10"/>
  <c r="R368" i="10"/>
  <c r="O368" i="10"/>
  <c r="U352" i="10"/>
  <c r="R352" i="10"/>
  <c r="L352" i="10"/>
  <c r="O328" i="10"/>
  <c r="R328" i="10"/>
  <c r="U328" i="10"/>
  <c r="R304" i="10"/>
  <c r="U304" i="10"/>
  <c r="O304" i="10"/>
  <c r="L304" i="10"/>
  <c r="U280" i="10"/>
  <c r="R280" i="10"/>
  <c r="O280" i="10"/>
  <c r="L280" i="10"/>
  <c r="U256" i="10"/>
  <c r="R256" i="10"/>
  <c r="O256" i="10"/>
  <c r="U232" i="10"/>
  <c r="L232" i="10"/>
  <c r="O232" i="10"/>
  <c r="U208" i="10"/>
  <c r="O208" i="10"/>
  <c r="L208" i="10"/>
  <c r="U192" i="10"/>
  <c r="R192" i="10"/>
  <c r="R168" i="10"/>
  <c r="O168" i="10"/>
  <c r="U168" i="10"/>
  <c r="L168" i="10"/>
  <c r="U136" i="10"/>
  <c r="L136" i="10"/>
  <c r="O136" i="10"/>
  <c r="R136" i="10"/>
  <c r="U112" i="10"/>
  <c r="R112" i="10"/>
  <c r="O112" i="10"/>
  <c r="R88" i="10"/>
  <c r="O88" i="10"/>
  <c r="U88" i="10"/>
  <c r="U72" i="10"/>
  <c r="R72" i="10"/>
  <c r="O72" i="10"/>
  <c r="L72" i="10"/>
  <c r="U48" i="10"/>
  <c r="R48" i="10"/>
  <c r="O776" i="10"/>
  <c r="U1014" i="10"/>
  <c r="R1014" i="10"/>
  <c r="O1014" i="10"/>
  <c r="L1014" i="10"/>
  <c r="U998" i="10"/>
  <c r="O998" i="10"/>
  <c r="U982" i="10"/>
  <c r="L982" i="10"/>
  <c r="O982" i="10"/>
  <c r="R982" i="10"/>
  <c r="O966" i="10"/>
  <c r="L966" i="10"/>
  <c r="U966" i="10"/>
  <c r="R942" i="10"/>
  <c r="O942" i="10"/>
  <c r="U942" i="10"/>
  <c r="L942" i="10"/>
  <c r="O926" i="10"/>
  <c r="U926" i="10"/>
  <c r="L926" i="10"/>
  <c r="R926" i="10"/>
  <c r="U814" i="10"/>
  <c r="R814" i="10"/>
  <c r="O814" i="10"/>
  <c r="L814" i="10"/>
  <c r="U1021" i="10"/>
  <c r="R1021" i="10"/>
  <c r="O1021" i="10"/>
  <c r="L1021" i="10"/>
  <c r="U1013" i="10"/>
  <c r="R1013" i="10"/>
  <c r="L1013" i="10"/>
  <c r="O1013" i="10"/>
  <c r="U1005" i="10"/>
  <c r="R1005" i="10"/>
  <c r="O1005" i="10"/>
  <c r="U997" i="10"/>
  <c r="R997" i="10"/>
  <c r="O997" i="10"/>
  <c r="L997" i="10"/>
  <c r="U989" i="10"/>
  <c r="R989" i="10"/>
  <c r="U981" i="10"/>
  <c r="R981" i="10"/>
  <c r="O981" i="10"/>
  <c r="L981" i="10"/>
  <c r="U973" i="10"/>
  <c r="L973" i="10"/>
  <c r="R973" i="10"/>
  <c r="O973" i="10"/>
  <c r="U965" i="10"/>
  <c r="R965" i="10"/>
  <c r="O965" i="10"/>
  <c r="U957" i="10"/>
  <c r="R957" i="10"/>
  <c r="O957" i="10"/>
  <c r="U949" i="10"/>
  <c r="O949" i="10"/>
  <c r="L949" i="10"/>
  <c r="U941" i="10"/>
  <c r="O941" i="10"/>
  <c r="U933" i="10"/>
  <c r="R933" i="10"/>
  <c r="L933" i="10"/>
  <c r="U925" i="10"/>
  <c r="R925" i="10"/>
  <c r="L925" i="10"/>
  <c r="O925" i="10"/>
  <c r="R917" i="10"/>
  <c r="U917" i="10"/>
  <c r="O917" i="10"/>
  <c r="R909" i="10"/>
  <c r="U909" i="10"/>
  <c r="O909" i="10"/>
  <c r="L909" i="10"/>
  <c r="U901" i="10"/>
  <c r="R901" i="10"/>
  <c r="L901" i="10"/>
  <c r="U893" i="10"/>
  <c r="R893" i="10"/>
  <c r="O893" i="10"/>
  <c r="U885" i="10"/>
  <c r="R885" i="10"/>
  <c r="U877" i="10"/>
  <c r="O877" i="10"/>
  <c r="L877" i="10"/>
  <c r="R877" i="10"/>
  <c r="U869" i="10"/>
  <c r="O869" i="10"/>
  <c r="R869" i="10"/>
  <c r="L869" i="10"/>
  <c r="R861" i="10"/>
  <c r="U861" i="10"/>
  <c r="O861" i="10"/>
  <c r="L861" i="10"/>
  <c r="R853" i="10"/>
  <c r="L853" i="10"/>
  <c r="U853" i="10"/>
  <c r="O853" i="10"/>
  <c r="R845" i="10"/>
  <c r="U845" i="10"/>
  <c r="L845" i="10"/>
  <c r="O845" i="10"/>
  <c r="U837" i="10"/>
  <c r="O837" i="10"/>
  <c r="R829" i="10"/>
  <c r="U829" i="10"/>
  <c r="O829" i="10"/>
  <c r="L829" i="10"/>
  <c r="U821" i="10"/>
  <c r="R821" i="10"/>
  <c r="O821" i="10"/>
  <c r="L821" i="10"/>
  <c r="U813" i="10"/>
  <c r="R813" i="10"/>
  <c r="L813" i="10"/>
  <c r="U805" i="10"/>
  <c r="O805" i="10"/>
  <c r="L805" i="10"/>
  <c r="R805" i="10"/>
  <c r="U797" i="10"/>
  <c r="L797" i="10"/>
  <c r="O797" i="10"/>
  <c r="U789" i="10"/>
  <c r="R789" i="10"/>
  <c r="O789" i="10"/>
  <c r="L789" i="10"/>
  <c r="U781" i="10"/>
  <c r="R781" i="10"/>
  <c r="U773" i="10"/>
  <c r="R773" i="10"/>
  <c r="O773" i="10"/>
  <c r="L773" i="10"/>
  <c r="U765" i="10"/>
  <c r="O765" i="10"/>
  <c r="L765" i="10"/>
  <c r="R765" i="10"/>
  <c r="U757" i="10"/>
  <c r="R757" i="10"/>
  <c r="O757" i="10"/>
  <c r="L757" i="10"/>
  <c r="R749" i="10"/>
  <c r="O749" i="10"/>
  <c r="R741" i="10"/>
  <c r="U741" i="10"/>
  <c r="L741" i="10"/>
  <c r="U733" i="10"/>
  <c r="O733" i="10"/>
  <c r="R733" i="10"/>
  <c r="L733" i="10"/>
  <c r="U725" i="10"/>
  <c r="R725" i="10"/>
  <c r="O725" i="10"/>
  <c r="R717" i="10"/>
  <c r="O717" i="10"/>
  <c r="L717" i="10"/>
  <c r="U717" i="10"/>
  <c r="U709" i="10"/>
  <c r="O709" i="10"/>
  <c r="L709" i="10"/>
  <c r="U701" i="10"/>
  <c r="R701" i="10"/>
  <c r="O701" i="10"/>
  <c r="L701" i="10"/>
  <c r="U693" i="10"/>
  <c r="O693" i="10"/>
  <c r="R693" i="10"/>
  <c r="R685" i="10"/>
  <c r="L685" i="10"/>
  <c r="U685" i="10"/>
  <c r="U677" i="10"/>
  <c r="R677" i="10"/>
  <c r="U669" i="10"/>
  <c r="O669" i="10"/>
  <c r="R669" i="10"/>
  <c r="L669" i="10"/>
  <c r="U661" i="10"/>
  <c r="R661" i="10"/>
  <c r="L661" i="10"/>
  <c r="U653" i="10"/>
  <c r="R653" i="10"/>
  <c r="O653" i="10"/>
  <c r="U645" i="10"/>
  <c r="R645" i="10"/>
  <c r="O645" i="10"/>
  <c r="L645" i="10"/>
  <c r="U637" i="10"/>
  <c r="R637" i="10"/>
  <c r="O637" i="10"/>
  <c r="L637" i="10"/>
  <c r="U629" i="10"/>
  <c r="O629" i="10"/>
  <c r="R629" i="10"/>
  <c r="L629" i="10"/>
  <c r="R621" i="10"/>
  <c r="U621" i="10"/>
  <c r="O621" i="10"/>
  <c r="U613" i="10"/>
  <c r="L613" i="10"/>
  <c r="U605" i="10"/>
  <c r="O605" i="10"/>
  <c r="R605" i="10"/>
  <c r="U597" i="10"/>
  <c r="R597" i="10"/>
  <c r="O597" i="10"/>
  <c r="R589" i="10"/>
  <c r="U589" i="10"/>
  <c r="O589" i="10"/>
  <c r="L589" i="10"/>
  <c r="O581" i="10"/>
  <c r="R581" i="10"/>
  <c r="L581" i="10"/>
  <c r="R573" i="10"/>
  <c r="U573" i="10"/>
  <c r="O573" i="10"/>
  <c r="U557" i="10"/>
  <c r="R557" i="10"/>
  <c r="L557" i="10"/>
  <c r="O557" i="10"/>
  <c r="R549" i="10"/>
  <c r="U549" i="10"/>
  <c r="O549" i="10"/>
  <c r="O541" i="10"/>
  <c r="U541" i="10"/>
  <c r="R541" i="10"/>
  <c r="L541" i="10"/>
  <c r="U533" i="10"/>
  <c r="R533" i="10"/>
  <c r="O533" i="10"/>
  <c r="L533" i="10"/>
  <c r="U525" i="10"/>
  <c r="R525" i="10"/>
  <c r="O525" i="10"/>
  <c r="L525" i="10"/>
  <c r="U517" i="10"/>
  <c r="O517" i="10"/>
  <c r="L517" i="10"/>
  <c r="U509" i="10"/>
  <c r="R509" i="10"/>
  <c r="O509" i="10"/>
  <c r="U501" i="10"/>
  <c r="O501" i="10"/>
  <c r="R501" i="10"/>
  <c r="L501" i="10"/>
  <c r="R493" i="10"/>
  <c r="U493" i="10"/>
  <c r="O493" i="10"/>
  <c r="U485" i="10"/>
  <c r="R485" i="10"/>
  <c r="R477" i="10"/>
  <c r="O477" i="10"/>
  <c r="U477" i="10"/>
  <c r="L477" i="10"/>
  <c r="R469" i="10"/>
  <c r="U469" i="10"/>
  <c r="L469" i="10"/>
  <c r="O469" i="10"/>
  <c r="U461" i="10"/>
  <c r="R461" i="10"/>
  <c r="L461" i="10"/>
  <c r="R453" i="10"/>
  <c r="U453" i="10"/>
  <c r="R445" i="10"/>
  <c r="U445" i="10"/>
  <c r="O445" i="10"/>
  <c r="L445" i="10"/>
  <c r="U437" i="10"/>
  <c r="R437" i="10"/>
  <c r="L437" i="10"/>
  <c r="O437" i="10"/>
  <c r="U429" i="10"/>
  <c r="O429" i="10"/>
  <c r="L429" i="10"/>
  <c r="R429" i="10"/>
  <c r="U421" i="10"/>
  <c r="O421" i="10"/>
  <c r="R421" i="10"/>
  <c r="L421" i="10"/>
  <c r="U413" i="10"/>
  <c r="O413" i="10"/>
  <c r="R413" i="10"/>
  <c r="L413" i="10"/>
  <c r="U405" i="10"/>
  <c r="R405" i="10"/>
  <c r="L405" i="10"/>
  <c r="O405" i="10"/>
  <c r="U397" i="10"/>
  <c r="R397" i="10"/>
  <c r="O397" i="10"/>
  <c r="L397" i="10"/>
  <c r="U389" i="10"/>
  <c r="R389" i="10"/>
  <c r="U381" i="10"/>
  <c r="R381" i="10"/>
  <c r="O381" i="10"/>
  <c r="L381" i="10"/>
  <c r="U373" i="10"/>
  <c r="R373" i="10"/>
  <c r="O373" i="10"/>
  <c r="U365" i="10"/>
  <c r="R365" i="10"/>
  <c r="O365" i="10"/>
  <c r="U357" i="10"/>
  <c r="R357" i="10"/>
  <c r="O357" i="10"/>
  <c r="L357" i="10"/>
  <c r="U349" i="10"/>
  <c r="R349" i="10"/>
  <c r="U341" i="10"/>
  <c r="O341" i="10"/>
  <c r="L341" i="10"/>
  <c r="R341" i="10"/>
  <c r="U333" i="10"/>
  <c r="L333" i="10"/>
  <c r="U325" i="10"/>
  <c r="R325" i="10"/>
  <c r="L325" i="10"/>
  <c r="U317" i="10"/>
  <c r="R317" i="10"/>
  <c r="O317" i="10"/>
  <c r="L317" i="10"/>
  <c r="U309" i="10"/>
  <c r="R309" i="10"/>
  <c r="L309" i="10"/>
  <c r="O309" i="10"/>
  <c r="U301" i="10"/>
  <c r="R301" i="10"/>
  <c r="O301" i="10"/>
  <c r="L301" i="10"/>
  <c r="R293" i="10"/>
  <c r="R285" i="10"/>
  <c r="O285" i="10"/>
  <c r="U285" i="10"/>
  <c r="L285" i="10"/>
  <c r="U277" i="10"/>
  <c r="O277" i="10"/>
  <c r="R269" i="10"/>
  <c r="U269" i="10"/>
  <c r="L269" i="10"/>
  <c r="U261" i="10"/>
  <c r="O261" i="10"/>
  <c r="U253" i="10"/>
  <c r="R253" i="10"/>
  <c r="O253" i="10"/>
  <c r="L253" i="10"/>
  <c r="U245" i="10"/>
  <c r="R245" i="10"/>
  <c r="L245" i="10"/>
  <c r="O245" i="10"/>
  <c r="U237" i="10"/>
  <c r="R237" i="10"/>
  <c r="O237" i="10"/>
  <c r="U229" i="10"/>
  <c r="R229" i="10"/>
  <c r="O229" i="10"/>
  <c r="L229" i="10"/>
  <c r="U221" i="10"/>
  <c r="L221" i="10"/>
  <c r="U213" i="10"/>
  <c r="R213" i="10"/>
  <c r="O213" i="10"/>
  <c r="L213" i="10"/>
  <c r="O205" i="10"/>
  <c r="R205" i="10"/>
  <c r="U205" i="10"/>
  <c r="R197" i="10"/>
  <c r="U197" i="10"/>
  <c r="L197" i="10"/>
  <c r="O197" i="10"/>
  <c r="R189" i="10"/>
  <c r="O189" i="10"/>
  <c r="L189" i="10"/>
  <c r="U189" i="10"/>
  <c r="U181" i="10"/>
  <c r="O181" i="10"/>
  <c r="R181" i="10"/>
  <c r="U173" i="10"/>
  <c r="O173" i="10"/>
  <c r="L173" i="10"/>
  <c r="R173" i="10"/>
  <c r="U165" i="10"/>
  <c r="R165" i="10"/>
  <c r="L165" i="10"/>
  <c r="O165" i="10"/>
  <c r="U157" i="10"/>
  <c r="O157" i="10"/>
  <c r="L157" i="10"/>
  <c r="R157" i="10"/>
  <c r="U149" i="10"/>
  <c r="L149" i="10"/>
  <c r="R149" i="10"/>
  <c r="R141" i="10"/>
  <c r="U141" i="10"/>
  <c r="L141" i="10"/>
  <c r="U133" i="10"/>
  <c r="R133" i="10"/>
  <c r="L133" i="10"/>
  <c r="O133" i="10"/>
  <c r="U125" i="10"/>
  <c r="O125" i="10"/>
  <c r="L125" i="10"/>
  <c r="R125" i="10"/>
  <c r="R117" i="10"/>
  <c r="U117" i="10"/>
  <c r="L117" i="10"/>
  <c r="U109" i="10"/>
  <c r="R109" i="10"/>
  <c r="L109" i="10"/>
  <c r="R101" i="10"/>
  <c r="U101" i="10"/>
  <c r="L101" i="10"/>
  <c r="R93" i="10"/>
  <c r="L93" i="10"/>
  <c r="O93" i="10"/>
  <c r="U93" i="10"/>
  <c r="U85" i="10"/>
  <c r="L85" i="10"/>
  <c r="O85" i="10"/>
  <c r="R85" i="10"/>
  <c r="U77" i="10"/>
  <c r="R77" i="10"/>
  <c r="U69" i="10"/>
  <c r="O69" i="10"/>
  <c r="R69" i="10"/>
  <c r="U61" i="10"/>
  <c r="R61" i="10"/>
  <c r="L61" i="10"/>
  <c r="O61" i="10"/>
  <c r="U53" i="10"/>
  <c r="R53" i="10"/>
  <c r="O53" i="10"/>
  <c r="L53" i="10"/>
  <c r="U45" i="10"/>
  <c r="R45" i="10"/>
  <c r="O45" i="10"/>
  <c r="L45" i="10"/>
  <c r="L983" i="10"/>
  <c r="L974" i="10"/>
  <c r="L964" i="10"/>
  <c r="L927" i="10"/>
  <c r="L872" i="10"/>
  <c r="L799" i="10"/>
  <c r="L742" i="10"/>
  <c r="L573" i="10"/>
  <c r="L549" i="10"/>
  <c r="L508" i="10"/>
  <c r="L487" i="10"/>
  <c r="L373" i="10"/>
  <c r="L343" i="10"/>
  <c r="L316" i="10"/>
  <c r="L294" i="10"/>
  <c r="L255" i="10"/>
  <c r="L188" i="10"/>
  <c r="L88" i="10"/>
  <c r="L55" i="10"/>
  <c r="O48" i="10"/>
  <c r="O87" i="10"/>
  <c r="O109" i="10"/>
  <c r="O303" i="10"/>
  <c r="O325" i="10"/>
  <c r="O342" i="10"/>
  <c r="O440" i="10"/>
  <c r="O453" i="10"/>
  <c r="O612" i="10"/>
  <c r="O848" i="10"/>
  <c r="O871" i="10"/>
  <c r="O896" i="10"/>
  <c r="O989" i="10"/>
  <c r="R62" i="10"/>
  <c r="R221" i="10"/>
  <c r="R336" i="10"/>
  <c r="R504" i="10"/>
  <c r="R543" i="10"/>
  <c r="R640" i="10"/>
  <c r="R816" i="10"/>
  <c r="R910" i="10"/>
  <c r="R966" i="10"/>
  <c r="U262" i="10"/>
  <c r="U372" i="10"/>
  <c r="U447" i="10"/>
  <c r="U581" i="10"/>
  <c r="U838" i="10"/>
  <c r="U1019" i="10"/>
  <c r="R1019" i="10"/>
  <c r="U1011" i="10"/>
  <c r="R1011" i="10"/>
  <c r="U1003" i="10"/>
  <c r="R1003" i="10"/>
  <c r="O1003" i="10"/>
  <c r="R995" i="10"/>
  <c r="U995" i="10"/>
  <c r="L995" i="10"/>
  <c r="O995" i="10"/>
  <c r="R987" i="10"/>
  <c r="U987" i="10"/>
  <c r="O987" i="10"/>
  <c r="R979" i="10"/>
  <c r="U979" i="10"/>
  <c r="O979" i="10"/>
  <c r="U971" i="10"/>
  <c r="R971" i="10"/>
  <c r="U963" i="10"/>
  <c r="R963" i="10"/>
  <c r="O963" i="10"/>
  <c r="L963" i="10"/>
  <c r="U955" i="10"/>
  <c r="R955" i="10"/>
  <c r="L955" i="10"/>
  <c r="U947" i="10"/>
  <c r="R947" i="10"/>
  <c r="U939" i="10"/>
  <c r="R939" i="10"/>
  <c r="U931" i="10"/>
  <c r="R923" i="10"/>
  <c r="R915" i="10"/>
  <c r="L915" i="10"/>
  <c r="U907" i="10"/>
  <c r="O907" i="10"/>
  <c r="O899" i="10"/>
  <c r="U899" i="10"/>
  <c r="U891" i="10"/>
  <c r="R891" i="10"/>
  <c r="L891" i="10"/>
  <c r="U883" i="10"/>
  <c r="R883" i="10"/>
  <c r="O883" i="10"/>
  <c r="L883" i="10"/>
  <c r="U875" i="10"/>
  <c r="R875" i="10"/>
  <c r="O875" i="10"/>
  <c r="U867" i="10"/>
  <c r="U859" i="10"/>
  <c r="O859" i="10"/>
  <c r="U851" i="10"/>
  <c r="R851" i="10"/>
  <c r="O851" i="10"/>
  <c r="U843" i="10"/>
  <c r="R843" i="10"/>
  <c r="R835" i="10"/>
  <c r="U835" i="10"/>
  <c r="L835" i="10"/>
  <c r="U827" i="10"/>
  <c r="O827" i="10"/>
  <c r="R827" i="10"/>
  <c r="U819" i="10"/>
  <c r="R819" i="10"/>
  <c r="O819" i="10"/>
  <c r="O811" i="10"/>
  <c r="U803" i="10"/>
  <c r="O803" i="10"/>
  <c r="U795" i="10"/>
  <c r="R795" i="10"/>
  <c r="R787" i="10"/>
  <c r="L787" i="10"/>
  <c r="R779" i="10"/>
  <c r="U779" i="10"/>
  <c r="O779" i="10"/>
  <c r="L779" i="10"/>
  <c r="U771" i="10"/>
  <c r="R771" i="10"/>
  <c r="O771" i="10"/>
  <c r="U763" i="10"/>
  <c r="R763" i="10"/>
  <c r="O763" i="10"/>
  <c r="U755" i="10"/>
  <c r="O755" i="10"/>
  <c r="L755" i="10"/>
  <c r="R747" i="10"/>
  <c r="U747" i="10"/>
  <c r="U731" i="10"/>
  <c r="R731" i="10"/>
  <c r="R723" i="10"/>
  <c r="U723" i="10"/>
  <c r="O723" i="10"/>
  <c r="L723" i="10"/>
  <c r="R715" i="10"/>
  <c r="U707" i="10"/>
  <c r="R707" i="10"/>
  <c r="O707" i="10"/>
  <c r="U699" i="10"/>
  <c r="L699" i="10"/>
  <c r="O699" i="10"/>
  <c r="U691" i="10"/>
  <c r="R691" i="10"/>
  <c r="O691" i="10"/>
  <c r="U683" i="10"/>
  <c r="O683" i="10"/>
  <c r="L683" i="10"/>
  <c r="U675" i="10"/>
  <c r="O675" i="10"/>
  <c r="R675" i="10"/>
  <c r="L675" i="10"/>
  <c r="U667" i="10"/>
  <c r="R667" i="10"/>
  <c r="U659" i="10"/>
  <c r="R659" i="10"/>
  <c r="O659" i="10"/>
  <c r="U651" i="10"/>
  <c r="R651" i="10"/>
  <c r="L651" i="10"/>
  <c r="U643" i="10"/>
  <c r="R643" i="10"/>
  <c r="R635" i="10"/>
  <c r="R627" i="10"/>
  <c r="L627" i="10"/>
  <c r="U619" i="10"/>
  <c r="R619" i="10"/>
  <c r="U611" i="10"/>
  <c r="R611" i="10"/>
  <c r="O611" i="10"/>
  <c r="U603" i="10"/>
  <c r="R603" i="10"/>
  <c r="U595" i="10"/>
  <c r="L595" i="10"/>
  <c r="U587" i="10"/>
  <c r="R587" i="10"/>
  <c r="O587" i="10"/>
  <c r="U579" i="10"/>
  <c r="R579" i="10"/>
  <c r="O579" i="10"/>
  <c r="R571" i="10"/>
  <c r="O571" i="10"/>
  <c r="L571" i="10"/>
  <c r="U563" i="10"/>
  <c r="O563" i="10"/>
  <c r="L563" i="10"/>
  <c r="R555" i="10"/>
  <c r="R547" i="10"/>
  <c r="U547" i="10"/>
  <c r="O547" i="10"/>
  <c r="U539" i="10"/>
  <c r="R539" i="10"/>
  <c r="L539" i="10"/>
  <c r="U531" i="10"/>
  <c r="R531" i="10"/>
  <c r="O531" i="10"/>
  <c r="R523" i="10"/>
  <c r="O523" i="10"/>
  <c r="U523" i="10"/>
  <c r="U515" i="10"/>
  <c r="R515" i="10"/>
  <c r="O515" i="10"/>
  <c r="R507" i="10"/>
  <c r="L507" i="10"/>
  <c r="U499" i="10"/>
  <c r="U491" i="10"/>
  <c r="O491" i="10"/>
  <c r="U483" i="10"/>
  <c r="R483" i="10"/>
  <c r="L483" i="10"/>
  <c r="R475" i="10"/>
  <c r="U475" i="10"/>
  <c r="L475" i="10"/>
  <c r="U467" i="10"/>
  <c r="O467" i="10"/>
  <c r="R467" i="10"/>
  <c r="U451" i="10"/>
  <c r="R451" i="10"/>
  <c r="L451" i="10"/>
  <c r="U443" i="10"/>
  <c r="R443" i="10"/>
  <c r="L443" i="10"/>
  <c r="O443" i="10"/>
  <c r="U435" i="10"/>
  <c r="R435" i="10"/>
  <c r="U427" i="10"/>
  <c r="R427" i="10"/>
  <c r="L427" i="10"/>
  <c r="U419" i="10"/>
  <c r="R419" i="10"/>
  <c r="O419" i="10"/>
  <c r="U411" i="10"/>
  <c r="R411" i="10"/>
  <c r="O411" i="10"/>
  <c r="L411" i="10"/>
  <c r="U403" i="10"/>
  <c r="R403" i="10"/>
  <c r="U395" i="10"/>
  <c r="R395" i="10"/>
  <c r="U387" i="10"/>
  <c r="O387" i="10"/>
  <c r="L387" i="10"/>
  <c r="R387" i="10"/>
  <c r="U379" i="10"/>
  <c r="R379" i="10"/>
  <c r="O379" i="10"/>
  <c r="U371" i="10"/>
  <c r="R371" i="10"/>
  <c r="L371" i="10"/>
  <c r="U363" i="10"/>
  <c r="U355" i="10"/>
  <c r="R355" i="10"/>
  <c r="L355" i="10"/>
  <c r="U347" i="10"/>
  <c r="U339" i="10"/>
  <c r="R339" i="10"/>
  <c r="O339" i="10"/>
  <c r="R331" i="10"/>
  <c r="U331" i="10"/>
  <c r="O331" i="10"/>
  <c r="U323" i="10"/>
  <c r="O323" i="10"/>
  <c r="R323" i="10"/>
  <c r="U315" i="10"/>
  <c r="R315" i="10"/>
  <c r="R307" i="10"/>
  <c r="U299" i="10"/>
  <c r="R299" i="10"/>
  <c r="L299" i="10"/>
  <c r="R291" i="10"/>
  <c r="O291" i="10"/>
  <c r="U283" i="10"/>
  <c r="R283" i="10"/>
  <c r="O283" i="10"/>
  <c r="U275" i="10"/>
  <c r="R275" i="10"/>
  <c r="L275" i="10"/>
  <c r="U267" i="10"/>
  <c r="O267" i="10"/>
  <c r="L267" i="10"/>
  <c r="U259" i="10"/>
  <c r="R259" i="10"/>
  <c r="O259" i="10"/>
  <c r="R251" i="10"/>
  <c r="U251" i="10"/>
  <c r="O251" i="10"/>
  <c r="R243" i="10"/>
  <c r="R235" i="10"/>
  <c r="U235" i="10"/>
  <c r="L235" i="10"/>
  <c r="U227" i="10"/>
  <c r="O227" i="10"/>
  <c r="R227" i="10"/>
  <c r="U219" i="10"/>
  <c r="R219" i="10"/>
  <c r="O219" i="10"/>
  <c r="R211" i="10"/>
  <c r="U211" i="10"/>
  <c r="L211" i="10"/>
  <c r="U203" i="10"/>
  <c r="R203" i="10"/>
  <c r="O203" i="10"/>
  <c r="U195" i="10"/>
  <c r="R195" i="10"/>
  <c r="O195" i="10"/>
  <c r="R187" i="10"/>
  <c r="U179" i="10"/>
  <c r="R179" i="10"/>
  <c r="U171" i="10"/>
  <c r="R171" i="10"/>
  <c r="O171" i="10"/>
  <c r="L171" i="10"/>
  <c r="R163" i="10"/>
  <c r="U163" i="10"/>
  <c r="O163" i="10"/>
  <c r="O155" i="10"/>
  <c r="L155" i="10"/>
  <c r="U147" i="10"/>
  <c r="R147" i="10"/>
  <c r="U139" i="10"/>
  <c r="O139" i="10"/>
  <c r="L139" i="10"/>
  <c r="R139" i="10"/>
  <c r="U131" i="10"/>
  <c r="R131" i="10"/>
  <c r="O131" i="10"/>
  <c r="U123" i="10"/>
  <c r="O123" i="10"/>
  <c r="R123" i="10"/>
  <c r="O115" i="10"/>
  <c r="U115" i="10"/>
  <c r="U107" i="10"/>
  <c r="R107" i="10"/>
  <c r="U99" i="10"/>
  <c r="O99" i="10"/>
  <c r="L99" i="10"/>
  <c r="R99" i="10"/>
  <c r="U91" i="10"/>
  <c r="R91" i="10"/>
  <c r="O91" i="10"/>
  <c r="L75" i="10"/>
  <c r="R75" i="10"/>
  <c r="R67" i="10"/>
  <c r="L67" i="10"/>
  <c r="U67" i="10"/>
  <c r="U59" i="10"/>
  <c r="R51" i="10"/>
  <c r="U43" i="10"/>
  <c r="L43" i="10"/>
  <c r="O43" i="10"/>
  <c r="R43" i="10"/>
  <c r="L1019" i="10"/>
  <c r="L1003" i="10"/>
  <c r="L979" i="10"/>
  <c r="L914" i="10"/>
  <c r="L875" i="10"/>
  <c r="L803" i="10"/>
  <c r="L707" i="10"/>
  <c r="L467" i="10"/>
  <c r="L291" i="10"/>
  <c r="L219" i="10"/>
  <c r="L91" i="10"/>
  <c r="L82" i="10"/>
  <c r="L41" i="10"/>
  <c r="O147" i="10"/>
  <c r="O153" i="10"/>
  <c r="O299" i="10"/>
  <c r="O395" i="10"/>
  <c r="O651" i="10"/>
  <c r="O715" i="10"/>
  <c r="R491" i="10"/>
  <c r="R899" i="10"/>
  <c r="U307" i="10"/>
  <c r="U915" i="10"/>
  <c r="U1018" i="10"/>
  <c r="R1010" i="10"/>
  <c r="L1010" i="10"/>
  <c r="U1010" i="10"/>
  <c r="R1002" i="10"/>
  <c r="U1002" i="10"/>
  <c r="O1002" i="10"/>
  <c r="R994" i="10"/>
  <c r="O994" i="10"/>
  <c r="R986" i="10"/>
  <c r="O986" i="10"/>
  <c r="R978" i="10"/>
  <c r="U978" i="10"/>
  <c r="R970" i="10"/>
  <c r="U970" i="10"/>
  <c r="O970" i="10"/>
  <c r="L970" i="10"/>
  <c r="U962" i="10"/>
  <c r="L962" i="10"/>
  <c r="U954" i="10"/>
  <c r="O954" i="10"/>
  <c r="R954" i="10"/>
  <c r="U946" i="10"/>
  <c r="O946" i="10"/>
  <c r="R946" i="10"/>
  <c r="U938" i="10"/>
  <c r="R938" i="10"/>
  <c r="O938" i="10"/>
  <c r="U930" i="10"/>
  <c r="R930" i="10"/>
  <c r="U922" i="10"/>
  <c r="R922" i="10"/>
  <c r="L922" i="10"/>
  <c r="U914" i="10"/>
  <c r="R914" i="10"/>
  <c r="U906" i="10"/>
  <c r="R906" i="10"/>
  <c r="O906" i="10"/>
  <c r="R898" i="10"/>
  <c r="O898" i="10"/>
  <c r="U898" i="10"/>
  <c r="L898" i="10"/>
  <c r="U890" i="10"/>
  <c r="R890" i="10"/>
  <c r="O890" i="10"/>
  <c r="R882" i="10"/>
  <c r="U882" i="10"/>
  <c r="O882" i="10"/>
  <c r="U874" i="10"/>
  <c r="R874" i="10"/>
  <c r="O874" i="10"/>
  <c r="R866" i="10"/>
  <c r="U866" i="10"/>
  <c r="O866" i="10"/>
  <c r="U858" i="10"/>
  <c r="R858" i="10"/>
  <c r="O858" i="10"/>
  <c r="U850" i="10"/>
  <c r="R850" i="10"/>
  <c r="O850" i="10"/>
  <c r="L850" i="10"/>
  <c r="U842" i="10"/>
  <c r="R842" i="10"/>
  <c r="L842" i="10"/>
  <c r="U834" i="10"/>
  <c r="R834" i="10"/>
  <c r="U826" i="10"/>
  <c r="R826" i="10"/>
  <c r="O826" i="10"/>
  <c r="U818" i="10"/>
  <c r="R818" i="10"/>
  <c r="O818" i="10"/>
  <c r="R810" i="10"/>
  <c r="O810" i="10"/>
  <c r="U810" i="10"/>
  <c r="R802" i="10"/>
  <c r="U802" i="10"/>
  <c r="U794" i="10"/>
  <c r="R794" i="10"/>
  <c r="R786" i="10"/>
  <c r="O786" i="10"/>
  <c r="L786" i="10"/>
  <c r="R778" i="10"/>
  <c r="U778" i="10"/>
  <c r="O778" i="10"/>
  <c r="R770" i="10"/>
  <c r="U762" i="10"/>
  <c r="O762" i="10"/>
  <c r="R762" i="10"/>
  <c r="L762" i="10"/>
  <c r="U754" i="10"/>
  <c r="O754" i="10"/>
  <c r="L754" i="10"/>
  <c r="U746" i="10"/>
  <c r="R746" i="10"/>
  <c r="O746" i="10"/>
  <c r="U738" i="10"/>
  <c r="R730" i="10"/>
  <c r="U730" i="10"/>
  <c r="L730" i="10"/>
  <c r="U722" i="10"/>
  <c r="R722" i="10"/>
  <c r="O722" i="10"/>
  <c r="U714" i="10"/>
  <c r="R714" i="10"/>
  <c r="U706" i="10"/>
  <c r="R706" i="10"/>
  <c r="L706" i="10"/>
  <c r="U698" i="10"/>
  <c r="R698" i="10"/>
  <c r="U690" i="10"/>
  <c r="R690" i="10"/>
  <c r="U682" i="10"/>
  <c r="O682" i="10"/>
  <c r="L682" i="10"/>
  <c r="U674" i="10"/>
  <c r="O674" i="10"/>
  <c r="R674" i="10"/>
  <c r="R666" i="10"/>
  <c r="U658" i="10"/>
  <c r="O658" i="10"/>
  <c r="R658" i="10"/>
  <c r="L658" i="10"/>
  <c r="R650" i="10"/>
  <c r="U650" i="10"/>
  <c r="U642" i="10"/>
  <c r="R642" i="10"/>
  <c r="O642" i="10"/>
  <c r="U634" i="10"/>
  <c r="R634" i="10"/>
  <c r="L634" i="10"/>
  <c r="U626" i="10"/>
  <c r="R626" i="10"/>
  <c r="R618" i="10"/>
  <c r="U618" i="10"/>
  <c r="U610" i="10"/>
  <c r="R610" i="10"/>
  <c r="O610" i="10"/>
  <c r="R602" i="10"/>
  <c r="U602" i="10"/>
  <c r="L602" i="10"/>
  <c r="U594" i="10"/>
  <c r="O594" i="10"/>
  <c r="U586" i="10"/>
  <c r="R586" i="10"/>
  <c r="L586" i="10"/>
  <c r="R578" i="10"/>
  <c r="U570" i="10"/>
  <c r="R570" i="10"/>
  <c r="U562" i="10"/>
  <c r="O562" i="10"/>
  <c r="R554" i="10"/>
  <c r="L554" i="10"/>
  <c r="U546" i="10"/>
  <c r="R546" i="10"/>
  <c r="O546" i="10"/>
  <c r="L546" i="10"/>
  <c r="U538" i="10"/>
  <c r="R538" i="10"/>
  <c r="O538" i="10"/>
  <c r="U530" i="10"/>
  <c r="R530" i="10"/>
  <c r="U522" i="10"/>
  <c r="R522" i="10"/>
  <c r="U514" i="10"/>
  <c r="R514" i="10"/>
  <c r="L514" i="10"/>
  <c r="O514" i="10"/>
  <c r="U506" i="10"/>
  <c r="R506" i="10"/>
  <c r="R498" i="10"/>
  <c r="U498" i="10"/>
  <c r="U490" i="10"/>
  <c r="R490" i="10"/>
  <c r="O490" i="10"/>
  <c r="L490" i="10"/>
  <c r="U482" i="10"/>
  <c r="R482" i="10"/>
  <c r="L482" i="10"/>
  <c r="R474" i="10"/>
  <c r="U474" i="10"/>
  <c r="U466" i="10"/>
  <c r="O466" i="10"/>
  <c r="R458" i="10"/>
  <c r="O458" i="10"/>
  <c r="L458" i="10"/>
  <c r="U450" i="10"/>
  <c r="R450" i="10"/>
  <c r="O450" i="10"/>
  <c r="L450" i="10"/>
  <c r="U442" i="10"/>
  <c r="R442" i="10"/>
  <c r="U434" i="10"/>
  <c r="O434" i="10"/>
  <c r="U426" i="10"/>
  <c r="R426" i="10"/>
  <c r="O426" i="10"/>
  <c r="U418" i="10"/>
  <c r="U410" i="10"/>
  <c r="O410" i="10"/>
  <c r="L410" i="10"/>
  <c r="U402" i="10"/>
  <c r="O402" i="10"/>
  <c r="U394" i="10"/>
  <c r="O394" i="10"/>
  <c r="L394" i="10"/>
  <c r="R394" i="10"/>
  <c r="U386" i="10"/>
  <c r="R386" i="10"/>
  <c r="O386" i="10"/>
  <c r="U378" i="10"/>
  <c r="R378" i="10"/>
  <c r="U370" i="10"/>
  <c r="R370" i="10"/>
  <c r="L370" i="10"/>
  <c r="O370" i="10"/>
  <c r="U362" i="10"/>
  <c r="R362" i="10"/>
  <c r="L362" i="10"/>
  <c r="U354" i="10"/>
  <c r="O354" i="10"/>
  <c r="L354" i="10"/>
  <c r="U346" i="10"/>
  <c r="U338" i="10"/>
  <c r="O338" i="10"/>
  <c r="R338" i="10"/>
  <c r="R330" i="10"/>
  <c r="O330" i="10"/>
  <c r="R322" i="10"/>
  <c r="U322" i="10"/>
  <c r="U314" i="10"/>
  <c r="R314" i="10"/>
  <c r="O306" i="10"/>
  <c r="U306" i="10"/>
  <c r="L306" i="10"/>
  <c r="R298" i="10"/>
  <c r="U298" i="10"/>
  <c r="L298" i="10"/>
  <c r="O298" i="10"/>
  <c r="U290" i="10"/>
  <c r="O290" i="10"/>
  <c r="R290" i="10"/>
  <c r="R282" i="10"/>
  <c r="L282" i="10"/>
  <c r="U274" i="10"/>
  <c r="L274" i="10"/>
  <c r="U266" i="10"/>
  <c r="O266" i="10"/>
  <c r="U258" i="10"/>
  <c r="R258" i="10"/>
  <c r="O258" i="10"/>
  <c r="U250" i="10"/>
  <c r="U242" i="10"/>
  <c r="R242" i="10"/>
  <c r="O242" i="10"/>
  <c r="L242" i="10"/>
  <c r="U234" i="10"/>
  <c r="O234" i="10"/>
  <c r="R234" i="10"/>
  <c r="R226" i="10"/>
  <c r="U226" i="10"/>
  <c r="O226" i="10"/>
  <c r="R218" i="10"/>
  <c r="U218" i="10"/>
  <c r="L218" i="10"/>
  <c r="O218" i="10"/>
  <c r="R210" i="10"/>
  <c r="U202" i="10"/>
  <c r="U194" i="10"/>
  <c r="R194" i="10"/>
  <c r="O194" i="10"/>
  <c r="U186" i="10"/>
  <c r="R186" i="10"/>
  <c r="L186" i="10"/>
  <c r="R178" i="10"/>
  <c r="U178" i="10"/>
  <c r="U170" i="10"/>
  <c r="R170" i="10"/>
  <c r="O170" i="10"/>
  <c r="U162" i="10"/>
  <c r="O162" i="10"/>
  <c r="U154" i="10"/>
  <c r="R154" i="10"/>
  <c r="U146" i="10"/>
  <c r="O146" i="10"/>
  <c r="L146" i="10"/>
  <c r="U138" i="10"/>
  <c r="O138" i="10"/>
  <c r="R138" i="10"/>
  <c r="U130" i="10"/>
  <c r="R130" i="10"/>
  <c r="L130" i="10"/>
  <c r="R122" i="10"/>
  <c r="R114" i="10"/>
  <c r="L114" i="10"/>
  <c r="U114" i="10"/>
  <c r="U106" i="10"/>
  <c r="R106" i="10"/>
  <c r="O106" i="10"/>
  <c r="U98" i="10"/>
  <c r="R98" i="10"/>
  <c r="O98" i="10"/>
  <c r="L98" i="10"/>
  <c r="U90" i="10"/>
  <c r="R90" i="10"/>
  <c r="O90" i="10"/>
  <c r="U82" i="10"/>
  <c r="R82" i="10"/>
  <c r="O74" i="10"/>
  <c r="U74" i="10"/>
  <c r="R74" i="10"/>
  <c r="L74" i="10"/>
  <c r="U66" i="10"/>
  <c r="R66" i="10"/>
  <c r="U58" i="10"/>
  <c r="O58" i="10"/>
  <c r="L50" i="10"/>
  <c r="U42" i="10"/>
  <c r="L42" i="10"/>
  <c r="R42" i="10"/>
  <c r="L961" i="10"/>
  <c r="L954" i="10"/>
  <c r="L931" i="10"/>
  <c r="L851" i="10"/>
  <c r="L827" i="10"/>
  <c r="L778" i="10"/>
  <c r="L763" i="10"/>
  <c r="L722" i="10"/>
  <c r="L690" i="10"/>
  <c r="L618" i="10"/>
  <c r="L339" i="10"/>
  <c r="L251" i="10"/>
  <c r="L195" i="10"/>
  <c r="L90" i="10"/>
  <c r="O51" i="10"/>
  <c r="O83" i="10"/>
  <c r="O154" i="10"/>
  <c r="O178" i="10"/>
  <c r="O186" i="10"/>
  <c r="O257" i="10"/>
  <c r="O347" i="10"/>
  <c r="O417" i="10"/>
  <c r="O427" i="10"/>
  <c r="O482" i="10"/>
  <c r="O595" i="10"/>
  <c r="O619" i="10"/>
  <c r="O667" i="10"/>
  <c r="O738" i="10"/>
  <c r="O794" i="10"/>
  <c r="O842" i="10"/>
  <c r="O891" i="10"/>
  <c r="O915" i="10"/>
  <c r="O961" i="10"/>
  <c r="O1018" i="10"/>
  <c r="R50" i="10"/>
  <c r="R346" i="10"/>
  <c r="R459" i="10"/>
  <c r="R739" i="10"/>
  <c r="R1018" i="10"/>
  <c r="U811" i="10"/>
  <c r="U1017" i="10"/>
  <c r="O1017" i="10"/>
  <c r="L1017" i="10"/>
  <c r="U1009" i="10"/>
  <c r="O1009" i="10"/>
  <c r="R1009" i="10"/>
  <c r="U1001" i="10"/>
  <c r="R1001" i="10"/>
  <c r="L1001" i="10"/>
  <c r="R993" i="10"/>
  <c r="O993" i="10"/>
  <c r="U985" i="10"/>
  <c r="R985" i="10"/>
  <c r="O985" i="10"/>
  <c r="L985" i="10"/>
  <c r="U977" i="10"/>
  <c r="R977" i="10"/>
  <c r="O977" i="10"/>
  <c r="L977" i="10"/>
  <c r="R969" i="10"/>
  <c r="O969" i="10"/>
  <c r="U969" i="10"/>
  <c r="U961" i="10"/>
  <c r="U953" i="10"/>
  <c r="O953" i="10"/>
  <c r="R953" i="10"/>
  <c r="U945" i="10"/>
  <c r="R945" i="10"/>
  <c r="L945" i="10"/>
  <c r="U937" i="10"/>
  <c r="O937" i="10"/>
  <c r="L937" i="10"/>
  <c r="R937" i="10"/>
  <c r="U929" i="10"/>
  <c r="R929" i="10"/>
  <c r="O929" i="10"/>
  <c r="L929" i="10"/>
  <c r="U921" i="10"/>
  <c r="R921" i="10"/>
  <c r="O921" i="10"/>
  <c r="U913" i="10"/>
  <c r="R913" i="10"/>
  <c r="O913" i="10"/>
  <c r="R905" i="10"/>
  <c r="U905" i="10"/>
  <c r="O905" i="10"/>
  <c r="L905" i="10"/>
  <c r="U897" i="10"/>
  <c r="R897" i="10"/>
  <c r="O897" i="10"/>
  <c r="U889" i="10"/>
  <c r="R889" i="10"/>
  <c r="O889" i="10"/>
  <c r="R881" i="10"/>
  <c r="U873" i="10"/>
  <c r="R873" i="10"/>
  <c r="L873" i="10"/>
  <c r="O873" i="10"/>
  <c r="R865" i="10"/>
  <c r="U865" i="10"/>
  <c r="O865" i="10"/>
  <c r="L865" i="10"/>
  <c r="U857" i="10"/>
  <c r="R857" i="10"/>
  <c r="L857" i="10"/>
  <c r="R849" i="10"/>
  <c r="U841" i="10"/>
  <c r="R841" i="10"/>
  <c r="O841" i="10"/>
  <c r="U833" i="10"/>
  <c r="O833" i="10"/>
  <c r="R833" i="10"/>
  <c r="U825" i="10"/>
  <c r="R825" i="10"/>
  <c r="L825" i="10"/>
  <c r="U817" i="10"/>
  <c r="R817" i="10"/>
  <c r="L817" i="10"/>
  <c r="R809" i="10"/>
  <c r="U809" i="10"/>
  <c r="O809" i="10"/>
  <c r="L809" i="10"/>
  <c r="U801" i="10"/>
  <c r="R801" i="10"/>
  <c r="L801" i="10"/>
  <c r="U793" i="10"/>
  <c r="O793" i="10"/>
  <c r="R793" i="10"/>
  <c r="L793" i="10"/>
  <c r="U785" i="10"/>
  <c r="R785" i="10"/>
  <c r="O785" i="10"/>
  <c r="U777" i="10"/>
  <c r="O777" i="10"/>
  <c r="U769" i="10"/>
  <c r="R769" i="10"/>
  <c r="L769" i="10"/>
  <c r="U761" i="10"/>
  <c r="R761" i="10"/>
  <c r="O761" i="10"/>
  <c r="R753" i="10"/>
  <c r="U753" i="10"/>
  <c r="U745" i="10"/>
  <c r="O745" i="10"/>
  <c r="R745" i="10"/>
  <c r="L745" i="10"/>
  <c r="U737" i="10"/>
  <c r="R737" i="10"/>
  <c r="O737" i="10"/>
  <c r="L737" i="10"/>
  <c r="U729" i="10"/>
  <c r="R729" i="10"/>
  <c r="O729" i="10"/>
  <c r="U721" i="10"/>
  <c r="O721" i="10"/>
  <c r="U713" i="10"/>
  <c r="R713" i="10"/>
  <c r="L713" i="10"/>
  <c r="U705" i="10"/>
  <c r="R705" i="10"/>
  <c r="R697" i="10"/>
  <c r="U689" i="10"/>
  <c r="R689" i="10"/>
  <c r="O689" i="10"/>
  <c r="L689" i="10"/>
  <c r="R681" i="10"/>
  <c r="U681" i="10"/>
  <c r="U673" i="10"/>
  <c r="R673" i="10"/>
  <c r="O673" i="10"/>
  <c r="U665" i="10"/>
  <c r="O665" i="10"/>
  <c r="L665" i="10"/>
  <c r="R657" i="10"/>
  <c r="U657" i="10"/>
  <c r="U649" i="10"/>
  <c r="R649" i="10"/>
  <c r="U641" i="10"/>
  <c r="R641" i="10"/>
  <c r="O641" i="10"/>
  <c r="L641" i="10"/>
  <c r="U633" i="10"/>
  <c r="O633" i="10"/>
  <c r="R633" i="10"/>
  <c r="U625" i="10"/>
  <c r="R625" i="10"/>
  <c r="O625" i="10"/>
  <c r="U617" i="10"/>
  <c r="R617" i="10"/>
  <c r="O617" i="10"/>
  <c r="L617" i="10"/>
  <c r="U609" i="10"/>
  <c r="R609" i="10"/>
  <c r="O609" i="10"/>
  <c r="L609" i="10"/>
  <c r="U601" i="10"/>
  <c r="R601" i="10"/>
  <c r="O601" i="10"/>
  <c r="U593" i="10"/>
  <c r="R593" i="10"/>
  <c r="O593" i="10"/>
  <c r="U585" i="10"/>
  <c r="O585" i="10"/>
  <c r="R585" i="10"/>
  <c r="U577" i="10"/>
  <c r="R577" i="10"/>
  <c r="U569" i="10"/>
  <c r="R569" i="10"/>
  <c r="O569" i="10"/>
  <c r="R561" i="10"/>
  <c r="U561" i="10"/>
  <c r="U553" i="10"/>
  <c r="L553" i="10"/>
  <c r="U545" i="10"/>
  <c r="R545" i="10"/>
  <c r="O545" i="10"/>
  <c r="U537" i="10"/>
  <c r="R537" i="10"/>
  <c r="O537" i="10"/>
  <c r="R529" i="10"/>
  <c r="U529" i="10"/>
  <c r="O529" i="10"/>
  <c r="L529" i="10"/>
  <c r="U521" i="10"/>
  <c r="R521" i="10"/>
  <c r="U513" i="10"/>
  <c r="R513" i="10"/>
  <c r="L513" i="10"/>
  <c r="R505" i="10"/>
  <c r="O505" i="10"/>
  <c r="U497" i="10"/>
  <c r="R497" i="10"/>
  <c r="U489" i="10"/>
  <c r="R489" i="10"/>
  <c r="O489" i="10"/>
  <c r="L489" i="10"/>
  <c r="R481" i="10"/>
  <c r="U481" i="10"/>
  <c r="O481" i="10"/>
  <c r="U473" i="10"/>
  <c r="O473" i="10"/>
  <c r="R465" i="10"/>
  <c r="U465" i="10"/>
  <c r="L465" i="10"/>
  <c r="R457" i="10"/>
  <c r="L457" i="10"/>
  <c r="O457" i="10"/>
  <c r="R449" i="10"/>
  <c r="U449" i="10"/>
  <c r="O449" i="10"/>
  <c r="U441" i="10"/>
  <c r="R441" i="10"/>
  <c r="U433" i="10"/>
  <c r="R433" i="10"/>
  <c r="O433" i="10"/>
  <c r="L433" i="10"/>
  <c r="U425" i="10"/>
  <c r="O425" i="10"/>
  <c r="U417" i="10"/>
  <c r="L417" i="10"/>
  <c r="R409" i="10"/>
  <c r="O409" i="10"/>
  <c r="U401" i="10"/>
  <c r="R401" i="10"/>
  <c r="O401" i="10"/>
  <c r="U393" i="10"/>
  <c r="O393" i="10"/>
  <c r="U385" i="10"/>
  <c r="O385" i="10"/>
  <c r="R385" i="10"/>
  <c r="U377" i="10"/>
  <c r="L377" i="10"/>
  <c r="R377" i="10"/>
  <c r="U369" i="10"/>
  <c r="R369" i="10"/>
  <c r="O369" i="10"/>
  <c r="U361" i="10"/>
  <c r="R361" i="10"/>
  <c r="R353" i="10"/>
  <c r="U353" i="10"/>
  <c r="U345" i="10"/>
  <c r="R345" i="10"/>
  <c r="O345" i="10"/>
  <c r="L345" i="10"/>
  <c r="R337" i="10"/>
  <c r="L337" i="10"/>
  <c r="U337" i="10"/>
  <c r="U329" i="10"/>
  <c r="R329" i="10"/>
  <c r="O329" i="10"/>
  <c r="L329" i="10"/>
  <c r="U321" i="10"/>
  <c r="L321" i="10"/>
  <c r="U313" i="10"/>
  <c r="L313" i="10"/>
  <c r="U305" i="10"/>
  <c r="R305" i="10"/>
  <c r="O305" i="10"/>
  <c r="U297" i="10"/>
  <c r="R297" i="10"/>
  <c r="O297" i="10"/>
  <c r="U289" i="10"/>
  <c r="R289" i="10"/>
  <c r="L289" i="10"/>
  <c r="U281" i="10"/>
  <c r="R281" i="10"/>
  <c r="U273" i="10"/>
  <c r="U265" i="10"/>
  <c r="O265" i="10"/>
  <c r="R257" i="10"/>
  <c r="L257" i="10"/>
  <c r="U249" i="10"/>
  <c r="L249" i="10"/>
  <c r="U241" i="10"/>
  <c r="R241" i="10"/>
  <c r="U233" i="10"/>
  <c r="R233" i="10"/>
  <c r="O233" i="10"/>
  <c r="U225" i="10"/>
  <c r="L225" i="10"/>
  <c r="R225" i="10"/>
  <c r="O225" i="10"/>
  <c r="U217" i="10"/>
  <c r="O217" i="10"/>
  <c r="R217" i="10"/>
  <c r="U209" i="10"/>
  <c r="U201" i="10"/>
  <c r="R201" i="10"/>
  <c r="O201" i="10"/>
  <c r="L201" i="10"/>
  <c r="U193" i="10"/>
  <c r="R193" i="10"/>
  <c r="L193" i="10"/>
  <c r="R185" i="10"/>
  <c r="U185" i="10"/>
  <c r="O185" i="10"/>
  <c r="R177" i="10"/>
  <c r="L177" i="10"/>
  <c r="O177" i="10"/>
  <c r="R169" i="10"/>
  <c r="O169" i="10"/>
  <c r="U161" i="10"/>
  <c r="O161" i="10"/>
  <c r="R161" i="10"/>
  <c r="L161" i="10"/>
  <c r="U153" i="10"/>
  <c r="U145" i="10"/>
  <c r="R145" i="10"/>
  <c r="L145" i="10"/>
  <c r="O145" i="10"/>
  <c r="U137" i="10"/>
  <c r="L137" i="10"/>
  <c r="O137" i="10"/>
  <c r="U129" i="10"/>
  <c r="O129" i="10"/>
  <c r="L129" i="10"/>
  <c r="R129" i="10"/>
  <c r="U121" i="10"/>
  <c r="L121" i="10"/>
  <c r="R121" i="10"/>
  <c r="O121" i="10"/>
  <c r="U113" i="10"/>
  <c r="O113" i="10"/>
  <c r="L113" i="10"/>
  <c r="U105" i="10"/>
  <c r="O105" i="10"/>
  <c r="U97" i="10"/>
  <c r="L97" i="10"/>
  <c r="R97" i="10"/>
  <c r="O97" i="10"/>
  <c r="R89" i="10"/>
  <c r="L89" i="10"/>
  <c r="R81" i="10"/>
  <c r="U81" i="10"/>
  <c r="U73" i="10"/>
  <c r="L73" i="10"/>
  <c r="U65" i="10"/>
  <c r="R65" i="10"/>
  <c r="L65" i="10"/>
  <c r="O65" i="10"/>
  <c r="U57" i="10"/>
  <c r="O57" i="10"/>
  <c r="L57" i="10"/>
  <c r="U49" i="10"/>
  <c r="R49" i="10"/>
  <c r="O49" i="10"/>
  <c r="L49" i="10"/>
  <c r="U41" i="10"/>
  <c r="L978" i="10"/>
  <c r="L907" i="10"/>
  <c r="L874" i="10"/>
  <c r="L849" i="10"/>
  <c r="L826" i="10"/>
  <c r="L819" i="10"/>
  <c r="L802" i="10"/>
  <c r="L795" i="10"/>
  <c r="L739" i="10"/>
  <c r="L705" i="10"/>
  <c r="L667" i="10"/>
  <c r="L650" i="10"/>
  <c r="L635" i="10"/>
  <c r="L594" i="10"/>
  <c r="L561" i="10"/>
  <c r="L538" i="10"/>
  <c r="L521" i="10"/>
  <c r="L499" i="10"/>
  <c r="L466" i="10"/>
  <c r="L442" i="10"/>
  <c r="L426" i="10"/>
  <c r="L379" i="10"/>
  <c r="L331" i="10"/>
  <c r="L307" i="10"/>
  <c r="L290" i="10"/>
  <c r="L250" i="10"/>
  <c r="L217" i="10"/>
  <c r="L123" i="10"/>
  <c r="L107" i="10"/>
  <c r="L51" i="10"/>
  <c r="O42" i="10"/>
  <c r="O179" i="10"/>
  <c r="O187" i="10"/>
  <c r="O289" i="10"/>
  <c r="O313" i="10"/>
  <c r="O321" i="10"/>
  <c r="O377" i="10"/>
  <c r="O418" i="10"/>
  <c r="O459" i="10"/>
  <c r="O530" i="10"/>
  <c r="O539" i="10"/>
  <c r="O705" i="10"/>
  <c r="O739" i="10"/>
  <c r="O834" i="10"/>
  <c r="O843" i="10"/>
  <c r="O867" i="10"/>
  <c r="O930" i="10"/>
  <c r="O962" i="10"/>
  <c r="O1019" i="10"/>
  <c r="R137" i="10"/>
  <c r="R155" i="10"/>
  <c r="R274" i="10"/>
  <c r="R418" i="10"/>
  <c r="R562" i="10"/>
  <c r="R721" i="10"/>
  <c r="R907" i="10"/>
  <c r="R962" i="10"/>
  <c r="U122" i="10"/>
  <c r="U177" i="10"/>
  <c r="U282" i="10"/>
  <c r="U555" i="10"/>
  <c r="U635" i="10"/>
  <c r="O40" i="10"/>
  <c r="R40" i="10"/>
  <c r="Q119" i="11"/>
  <c r="Q137" i="11"/>
  <c r="S82" i="11"/>
  <c r="S87" i="11"/>
  <c r="S92" i="11"/>
  <c r="S96" i="11"/>
  <c r="P104" i="11"/>
  <c r="Q113" i="11"/>
  <c r="U118" i="11"/>
  <c r="P153" i="11"/>
  <c r="T100" i="11"/>
  <c r="Q104" i="11"/>
  <c r="L109" i="11"/>
  <c r="N116" i="11"/>
  <c r="Q76" i="11"/>
  <c r="K77" i="11"/>
  <c r="U100" i="11"/>
  <c r="N101" i="11"/>
  <c r="N102" i="11"/>
  <c r="P103" i="11"/>
  <c r="R104" i="11"/>
  <c r="U107" i="11"/>
  <c r="T108" i="11"/>
  <c r="M109" i="11"/>
  <c r="M110" i="11"/>
  <c r="N111" i="11"/>
  <c r="Q112" i="11"/>
  <c r="S113" i="11"/>
  <c r="T114" i="11"/>
  <c r="U115" i="11"/>
  <c r="P116" i="11"/>
  <c r="P127" i="11"/>
  <c r="R131" i="11"/>
  <c r="Q144" i="11"/>
  <c r="P152" i="11"/>
  <c r="R153" i="11"/>
  <c r="Q117" i="11"/>
  <c r="R129" i="11"/>
  <c r="S83" i="11"/>
  <c r="S88" i="11"/>
  <c r="S93" i="11"/>
  <c r="T98" i="11"/>
  <c r="R105" i="11"/>
  <c r="L108" i="11"/>
  <c r="R117" i="11"/>
  <c r="R137" i="11"/>
  <c r="M102" i="11"/>
  <c r="T106" i="11"/>
  <c r="R113" i="11"/>
  <c r="R123" i="11"/>
  <c r="Q153" i="11"/>
  <c r="R76" i="11"/>
  <c r="N77" i="11"/>
  <c r="V100" i="11"/>
  <c r="U101" i="11"/>
  <c r="P102" i="11"/>
  <c r="Q103" i="11"/>
  <c r="U108" i="11"/>
  <c r="N109" i="11"/>
  <c r="N110" i="11"/>
  <c r="P111" i="11"/>
  <c r="R112" i="11"/>
  <c r="V115" i="11"/>
  <c r="Q122" i="11"/>
  <c r="P135" i="11"/>
  <c r="R139" i="11"/>
  <c r="Q152" i="11"/>
  <c r="P128" i="11"/>
  <c r="Q154" i="11"/>
  <c r="S80" i="11"/>
  <c r="S85" i="11"/>
  <c r="S90" i="11"/>
  <c r="S95" i="11"/>
  <c r="M100" i="11"/>
  <c r="S107" i="11"/>
  <c r="M116" i="11"/>
  <c r="Q145" i="11"/>
  <c r="U99" i="11"/>
  <c r="S105" i="11"/>
  <c r="T115" i="11"/>
  <c r="Q136" i="11"/>
  <c r="S76" i="11"/>
  <c r="Q77" i="11"/>
  <c r="K78" i="11"/>
  <c r="V101" i="11"/>
  <c r="V102" i="11"/>
  <c r="V108" i="11"/>
  <c r="U109" i="11"/>
  <c r="P110" i="11"/>
  <c r="Q111" i="11"/>
  <c r="P121" i="11"/>
  <c r="R122" i="11"/>
  <c r="Q130" i="11"/>
  <c r="P143" i="11"/>
  <c r="R147" i="11"/>
  <c r="M118" i="11"/>
  <c r="R146" i="11"/>
  <c r="S81" i="11"/>
  <c r="S86" i="11"/>
  <c r="S91" i="11"/>
  <c r="S97" i="11"/>
  <c r="L101" i="11"/>
  <c r="R114" i="11"/>
  <c r="R119" i="11"/>
  <c r="P136" i="11"/>
  <c r="N103" i="11"/>
  <c r="M108" i="11"/>
  <c r="S114" i="11"/>
  <c r="V118" i="11"/>
  <c r="P144" i="11"/>
  <c r="V76" i="11"/>
  <c r="R77" i="11"/>
  <c r="N78" i="11"/>
  <c r="K79" i="11"/>
  <c r="K80" i="11"/>
  <c r="K81" i="11"/>
  <c r="K82" i="11"/>
  <c r="K83" i="11"/>
  <c r="K84" i="11"/>
  <c r="K85" i="11"/>
  <c r="K86" i="11"/>
  <c r="K87" i="11"/>
  <c r="K88" i="11"/>
  <c r="K89" i="11"/>
  <c r="K90" i="11"/>
  <c r="K91" i="11"/>
  <c r="K92" i="11"/>
  <c r="K93" i="11"/>
  <c r="K94" i="11"/>
  <c r="K95" i="11"/>
  <c r="K96" i="11"/>
  <c r="K97" i="11"/>
  <c r="K98" i="11"/>
  <c r="K99" i="11"/>
  <c r="V109" i="11"/>
  <c r="V110" i="11"/>
  <c r="M120" i="11"/>
  <c r="Q121" i="11"/>
  <c r="P129" i="11"/>
  <c r="R130" i="11"/>
  <c r="Q138" i="11"/>
  <c r="P151" i="11"/>
  <c r="Q120" i="11"/>
  <c r="P145" i="11"/>
  <c r="S79" i="11"/>
  <c r="S84" i="11"/>
  <c r="S89" i="11"/>
  <c r="S94" i="11"/>
  <c r="T99" i="11"/>
  <c r="S106" i="11"/>
  <c r="L115" i="11"/>
  <c r="Q128" i="11"/>
  <c r="M101" i="11"/>
  <c r="T107" i="11"/>
  <c r="P112" i="11"/>
  <c r="T117" i="11"/>
  <c r="O157" i="11"/>
  <c r="O156" i="11"/>
  <c r="O155" i="11"/>
  <c r="O154" i="11"/>
  <c r="O153" i="11"/>
  <c r="O152" i="11"/>
  <c r="O151" i="11"/>
  <c r="O150" i="11"/>
  <c r="O149" i="11"/>
  <c r="O148" i="11"/>
  <c r="O147" i="11"/>
  <c r="O146" i="11"/>
  <c r="O145" i="11"/>
  <c r="O144" i="11"/>
  <c r="O143" i="11"/>
  <c r="O142" i="11"/>
  <c r="O141" i="11"/>
  <c r="O140" i="11"/>
  <c r="O139" i="11"/>
  <c r="O138" i="11"/>
  <c r="O137" i="11"/>
  <c r="O136" i="11"/>
  <c r="O135" i="11"/>
  <c r="O134" i="11"/>
  <c r="O133" i="11"/>
  <c r="O132" i="11"/>
  <c r="O131" i="11"/>
  <c r="O130" i="11"/>
  <c r="O129" i="11"/>
  <c r="O128" i="11"/>
  <c r="O127" i="11"/>
  <c r="O126" i="11"/>
  <c r="O125" i="11"/>
  <c r="O124" i="11"/>
  <c r="O123" i="11"/>
  <c r="O122" i="11"/>
  <c r="O121" i="11"/>
  <c r="O120" i="11"/>
  <c r="O119" i="11"/>
  <c r="O118" i="11"/>
  <c r="O117" i="11"/>
  <c r="O116" i="11"/>
  <c r="O115" i="11"/>
  <c r="O114" i="11"/>
  <c r="O113" i="11"/>
  <c r="O112" i="11"/>
  <c r="O111" i="11"/>
  <c r="O110" i="11"/>
  <c r="O109" i="11"/>
  <c r="O108" i="11"/>
  <c r="O107" i="11"/>
  <c r="O106" i="11"/>
  <c r="O105" i="11"/>
  <c r="O104" i="11"/>
  <c r="O103" i="11"/>
  <c r="O102" i="11"/>
  <c r="O101" i="11"/>
  <c r="O100" i="11"/>
  <c r="O99" i="11"/>
  <c r="O98" i="11"/>
  <c r="V157" i="11"/>
  <c r="N157" i="11"/>
  <c r="V156" i="11"/>
  <c r="N156" i="11"/>
  <c r="V155" i="11"/>
  <c r="N155" i="11"/>
  <c r="V154" i="11"/>
  <c r="N154" i="11"/>
  <c r="V153" i="11"/>
  <c r="N153" i="11"/>
  <c r="V152" i="11"/>
  <c r="N152" i="11"/>
  <c r="V151" i="11"/>
  <c r="N151" i="11"/>
  <c r="V150" i="11"/>
  <c r="N150" i="11"/>
  <c r="V149" i="11"/>
  <c r="N149" i="11"/>
  <c r="V148" i="11"/>
  <c r="N148" i="11"/>
  <c r="V147" i="11"/>
  <c r="N147" i="11"/>
  <c r="V146" i="11"/>
  <c r="N146" i="11"/>
  <c r="V145" i="11"/>
  <c r="N145" i="11"/>
  <c r="V144" i="11"/>
  <c r="N144" i="11"/>
  <c r="V143" i="11"/>
  <c r="N143" i="11"/>
  <c r="V142" i="11"/>
  <c r="N142" i="11"/>
  <c r="V141" i="11"/>
  <c r="N141" i="11"/>
  <c r="V140" i="11"/>
  <c r="N140" i="11"/>
  <c r="V139" i="11"/>
  <c r="N139" i="11"/>
  <c r="V138" i="11"/>
  <c r="N138" i="11"/>
  <c r="V137" i="11"/>
  <c r="N137" i="11"/>
  <c r="V136" i="11"/>
  <c r="N136" i="11"/>
  <c r="V135" i="11"/>
  <c r="N135" i="11"/>
  <c r="V134" i="11"/>
  <c r="N134" i="11"/>
  <c r="V133" i="11"/>
  <c r="N133" i="11"/>
  <c r="V132" i="11"/>
  <c r="N132" i="11"/>
  <c r="V131" i="11"/>
  <c r="N131" i="11"/>
  <c r="V130" i="11"/>
  <c r="N130" i="11"/>
  <c r="V129" i="11"/>
  <c r="N129" i="11"/>
  <c r="V128" i="11"/>
  <c r="N128" i="11"/>
  <c r="V127" i="11"/>
  <c r="N127" i="11"/>
  <c r="V126" i="11"/>
  <c r="N126" i="11"/>
  <c r="V125" i="11"/>
  <c r="N125" i="11"/>
  <c r="V124" i="11"/>
  <c r="N124" i="11"/>
  <c r="V123" i="11"/>
  <c r="N123" i="11"/>
  <c r="V122" i="11"/>
  <c r="N122" i="11"/>
  <c r="V121" i="11"/>
  <c r="N121" i="11"/>
  <c r="V120" i="11"/>
  <c r="N120" i="11"/>
  <c r="V119" i="11"/>
  <c r="U157" i="11"/>
  <c r="M157" i="11"/>
  <c r="U156" i="11"/>
  <c r="M156" i="11"/>
  <c r="U155" i="11"/>
  <c r="M155" i="11"/>
  <c r="U154" i="11"/>
  <c r="M154" i="11"/>
  <c r="U153" i="11"/>
  <c r="M153" i="11"/>
  <c r="U152" i="11"/>
  <c r="M152" i="11"/>
  <c r="U151" i="11"/>
  <c r="M151" i="11"/>
  <c r="U150" i="11"/>
  <c r="M150" i="11"/>
  <c r="U149" i="11"/>
  <c r="M149" i="11"/>
  <c r="U148" i="11"/>
  <c r="M148" i="11"/>
  <c r="U147" i="11"/>
  <c r="M147" i="11"/>
  <c r="U146" i="11"/>
  <c r="M146" i="11"/>
  <c r="U145" i="11"/>
  <c r="M145" i="11"/>
  <c r="U144" i="11"/>
  <c r="M144" i="11"/>
  <c r="U143" i="11"/>
  <c r="M143" i="11"/>
  <c r="U142" i="11"/>
  <c r="M142" i="11"/>
  <c r="U141" i="11"/>
  <c r="M141" i="11"/>
  <c r="U140" i="11"/>
  <c r="M140" i="11"/>
  <c r="U139" i="11"/>
  <c r="M139" i="11"/>
  <c r="U138" i="11"/>
  <c r="M138" i="11"/>
  <c r="U137" i="11"/>
  <c r="M137" i="11"/>
  <c r="U136" i="11"/>
  <c r="M136" i="11"/>
  <c r="U135" i="11"/>
  <c r="M135" i="11"/>
  <c r="U134" i="11"/>
  <c r="M134" i="11"/>
  <c r="U133" i="11"/>
  <c r="M133" i="11"/>
  <c r="U132" i="11"/>
  <c r="M132" i="11"/>
  <c r="U131" i="11"/>
  <c r="M131" i="11"/>
  <c r="U130" i="11"/>
  <c r="M130" i="11"/>
  <c r="U129" i="11"/>
  <c r="M129" i="11"/>
  <c r="U128" i="11"/>
  <c r="M128" i="11"/>
  <c r="U127" i="11"/>
  <c r="M127" i="11"/>
  <c r="U126" i="11"/>
  <c r="M126" i="11"/>
  <c r="U125" i="11"/>
  <c r="M125" i="11"/>
  <c r="U124" i="11"/>
  <c r="M124" i="11"/>
  <c r="U123" i="11"/>
  <c r="M123" i="11"/>
  <c r="U122" i="11"/>
  <c r="M122" i="11"/>
  <c r="U121" i="11"/>
  <c r="M121" i="11"/>
  <c r="U120" i="11"/>
  <c r="T157" i="11"/>
  <c r="L157" i="11"/>
  <c r="T156" i="11"/>
  <c r="L156" i="11"/>
  <c r="T155" i="11"/>
  <c r="L155" i="11"/>
  <c r="T154" i="11"/>
  <c r="L154" i="11"/>
  <c r="T153" i="11"/>
  <c r="L153" i="11"/>
  <c r="T152" i="11"/>
  <c r="L152" i="11"/>
  <c r="T151" i="11"/>
  <c r="L151" i="11"/>
  <c r="T150" i="11"/>
  <c r="L150" i="11"/>
  <c r="T149" i="11"/>
  <c r="L149" i="11"/>
  <c r="T148" i="11"/>
  <c r="L148" i="11"/>
  <c r="T147" i="11"/>
  <c r="L147" i="11"/>
  <c r="T146" i="11"/>
  <c r="L146" i="11"/>
  <c r="T145" i="11"/>
  <c r="L145" i="11"/>
  <c r="T144" i="11"/>
  <c r="L144" i="11"/>
  <c r="T143" i="11"/>
  <c r="L143" i="11"/>
  <c r="T142" i="11"/>
  <c r="L142" i="11"/>
  <c r="T141" i="11"/>
  <c r="L141" i="11"/>
  <c r="T140" i="11"/>
  <c r="L140" i="11"/>
  <c r="T139" i="11"/>
  <c r="L139" i="11"/>
  <c r="T138" i="11"/>
  <c r="L138" i="11"/>
  <c r="T137" i="11"/>
  <c r="L137" i="11"/>
  <c r="T136" i="11"/>
  <c r="L136" i="11"/>
  <c r="T135" i="11"/>
  <c r="L135" i="11"/>
  <c r="T134" i="11"/>
  <c r="L134" i="11"/>
  <c r="T133" i="11"/>
  <c r="L133" i="11"/>
  <c r="T132" i="11"/>
  <c r="L132" i="11"/>
  <c r="T131" i="11"/>
  <c r="L131" i="11"/>
  <c r="T130" i="11"/>
  <c r="L130" i="11"/>
  <c r="T129" i="11"/>
  <c r="L129" i="11"/>
  <c r="T128" i="11"/>
  <c r="L128" i="11"/>
  <c r="T127" i="11"/>
  <c r="L127" i="11"/>
  <c r="T126" i="11"/>
  <c r="L126" i="11"/>
  <c r="T125" i="11"/>
  <c r="L125" i="11"/>
  <c r="T124" i="11"/>
  <c r="L124" i="11"/>
  <c r="T123" i="11"/>
  <c r="L123" i="11"/>
  <c r="T122" i="11"/>
  <c r="L122" i="11"/>
  <c r="T121" i="11"/>
  <c r="L121" i="11"/>
  <c r="T120" i="11"/>
  <c r="L120" i="11"/>
  <c r="T119" i="11"/>
  <c r="L119" i="11"/>
  <c r="S157" i="11"/>
  <c r="K157" i="11"/>
  <c r="S156" i="11"/>
  <c r="K156" i="11"/>
  <c r="S155" i="11"/>
  <c r="K155" i="11"/>
  <c r="S154" i="11"/>
  <c r="K154" i="11"/>
  <c r="S153" i="11"/>
  <c r="K153" i="11"/>
  <c r="S152" i="11"/>
  <c r="K152" i="11"/>
  <c r="S151" i="11"/>
  <c r="K151" i="11"/>
  <c r="S150" i="11"/>
  <c r="K150" i="11"/>
  <c r="S149" i="11"/>
  <c r="K149" i="11"/>
  <c r="S148" i="11"/>
  <c r="K148" i="11"/>
  <c r="S147" i="11"/>
  <c r="K147" i="11"/>
  <c r="S146" i="11"/>
  <c r="K146" i="11"/>
  <c r="S145" i="11"/>
  <c r="K145" i="11"/>
  <c r="S144" i="11"/>
  <c r="K144" i="11"/>
  <c r="S143" i="11"/>
  <c r="K143" i="11"/>
  <c r="S142" i="11"/>
  <c r="K142" i="11"/>
  <c r="S141" i="11"/>
  <c r="K141" i="11"/>
  <c r="S140" i="11"/>
  <c r="K140" i="11"/>
  <c r="S139" i="11"/>
  <c r="K139" i="11"/>
  <c r="S138" i="11"/>
  <c r="K138" i="11"/>
  <c r="S137" i="11"/>
  <c r="K137" i="11"/>
  <c r="S136" i="11"/>
  <c r="K136" i="11"/>
  <c r="S135" i="11"/>
  <c r="K135" i="11"/>
  <c r="S134" i="11"/>
  <c r="K134" i="11"/>
  <c r="S133" i="11"/>
  <c r="K133" i="11"/>
  <c r="S132" i="11"/>
  <c r="K132" i="11"/>
  <c r="S131" i="11"/>
  <c r="K131" i="11"/>
  <c r="S130" i="11"/>
  <c r="K130" i="11"/>
  <c r="S129" i="11"/>
  <c r="K129" i="11"/>
  <c r="S128" i="11"/>
  <c r="K128" i="11"/>
  <c r="S127" i="11"/>
  <c r="K127" i="11"/>
  <c r="S126" i="11"/>
  <c r="K126" i="11"/>
  <c r="S125" i="11"/>
  <c r="K125" i="11"/>
  <c r="S124" i="11"/>
  <c r="K124" i="11"/>
  <c r="S123" i="11"/>
  <c r="K123" i="11"/>
  <c r="S122" i="11"/>
  <c r="K122" i="11"/>
  <c r="S121" i="11"/>
  <c r="K121" i="11"/>
  <c r="S120" i="11"/>
  <c r="K120" i="11"/>
  <c r="S119" i="11"/>
  <c r="K119" i="11"/>
  <c r="S118" i="11"/>
  <c r="K118" i="11"/>
  <c r="S117" i="11"/>
  <c r="K117" i="11"/>
  <c r="S116" i="11"/>
  <c r="K116" i="11"/>
  <c r="S115" i="11"/>
  <c r="R156" i="11"/>
  <c r="Q155" i="11"/>
  <c r="P154" i="11"/>
  <c r="R148" i="11"/>
  <c r="Q147" i="11"/>
  <c r="P146" i="11"/>
  <c r="R140" i="11"/>
  <c r="Q139" i="11"/>
  <c r="P138" i="11"/>
  <c r="R132" i="11"/>
  <c r="Q131" i="11"/>
  <c r="P130" i="11"/>
  <c r="R124" i="11"/>
  <c r="Q123" i="11"/>
  <c r="P122" i="11"/>
  <c r="N119" i="11"/>
  <c r="T118" i="11"/>
  <c r="P117" i="11"/>
  <c r="V116" i="11"/>
  <c r="L116" i="11"/>
  <c r="R115" i="11"/>
  <c r="Q114" i="11"/>
  <c r="P113" i="11"/>
  <c r="N112" i="11"/>
  <c r="V111" i="11"/>
  <c r="M111" i="11"/>
  <c r="U110" i="11"/>
  <c r="L110" i="11"/>
  <c r="T109" i="11"/>
  <c r="K109" i="11"/>
  <c r="S108" i="11"/>
  <c r="R107" i="11"/>
  <c r="Q106" i="11"/>
  <c r="P105" i="11"/>
  <c r="N104" i="11"/>
  <c r="V103" i="11"/>
  <c r="M103" i="11"/>
  <c r="U102" i="11"/>
  <c r="L102" i="11"/>
  <c r="T101" i="11"/>
  <c r="K101" i="11"/>
  <c r="S100" i="11"/>
  <c r="R99" i="11"/>
  <c r="Q98" i="11"/>
  <c r="P97" i="11"/>
  <c r="P96" i="11"/>
  <c r="P95" i="11"/>
  <c r="P94" i="11"/>
  <c r="P93" i="11"/>
  <c r="P92" i="11"/>
  <c r="P91" i="11"/>
  <c r="P90" i="11"/>
  <c r="P89" i="11"/>
  <c r="P88" i="11"/>
  <c r="P87" i="11"/>
  <c r="P86" i="11"/>
  <c r="P85" i="11"/>
  <c r="P84" i="11"/>
  <c r="P83" i="11"/>
  <c r="P82" i="11"/>
  <c r="P81" i="11"/>
  <c r="P80" i="11"/>
  <c r="P79" i="11"/>
  <c r="P78" i="11"/>
  <c r="P77" i="11"/>
  <c r="P76" i="11"/>
  <c r="R157" i="11"/>
  <c r="Q156" i="11"/>
  <c r="P155" i="11"/>
  <c r="R149" i="11"/>
  <c r="Q148" i="11"/>
  <c r="P147" i="11"/>
  <c r="R141" i="11"/>
  <c r="Q140" i="11"/>
  <c r="P139" i="11"/>
  <c r="R133" i="11"/>
  <c r="Q132" i="11"/>
  <c r="P131" i="11"/>
  <c r="R125" i="11"/>
  <c r="Q124" i="11"/>
  <c r="P123" i="11"/>
  <c r="M119" i="11"/>
  <c r="R118" i="11"/>
  <c r="N117" i="11"/>
  <c r="U116" i="11"/>
  <c r="Q115" i="11"/>
  <c r="P114" i="11"/>
  <c r="N113" i="11"/>
  <c r="V112" i="11"/>
  <c r="M112" i="11"/>
  <c r="U111" i="11"/>
  <c r="L111" i="11"/>
  <c r="T110" i="11"/>
  <c r="K110" i="11"/>
  <c r="S109" i="11"/>
  <c r="R108" i="11"/>
  <c r="Q107" i="11"/>
  <c r="P106" i="11"/>
  <c r="N105" i="11"/>
  <c r="V104" i="11"/>
  <c r="M104" i="11"/>
  <c r="U103" i="11"/>
  <c r="L103" i="11"/>
  <c r="T102" i="11"/>
  <c r="K102" i="11"/>
  <c r="S101" i="11"/>
  <c r="R100" i="11"/>
  <c r="Q99" i="11"/>
  <c r="P98" i="11"/>
  <c r="O97" i="11"/>
  <c r="O96" i="11"/>
  <c r="O95" i="11"/>
  <c r="O94" i="11"/>
  <c r="O93" i="11"/>
  <c r="O92" i="11"/>
  <c r="O91" i="11"/>
  <c r="O90" i="11"/>
  <c r="O89" i="11"/>
  <c r="O88" i="11"/>
  <c r="O87" i="11"/>
  <c r="O86" i="11"/>
  <c r="O85" i="11"/>
  <c r="O84" i="11"/>
  <c r="O83" i="11"/>
  <c r="O82" i="11"/>
  <c r="O81" i="11"/>
  <c r="O80" i="11"/>
  <c r="O79" i="11"/>
  <c r="O78" i="11"/>
  <c r="O77" i="11"/>
  <c r="O76" i="11"/>
  <c r="Q157" i="11"/>
  <c r="P156" i="11"/>
  <c r="R150" i="11"/>
  <c r="Q149" i="11"/>
  <c r="P148" i="11"/>
  <c r="R142" i="11"/>
  <c r="Q141" i="11"/>
  <c r="P140" i="11"/>
  <c r="R134" i="11"/>
  <c r="Q133" i="11"/>
  <c r="P132" i="11"/>
  <c r="R126" i="11"/>
  <c r="Q125" i="11"/>
  <c r="P124" i="11"/>
  <c r="Q118" i="11"/>
  <c r="M117" i="11"/>
  <c r="T116" i="11"/>
  <c r="P115" i="11"/>
  <c r="N114" i="11"/>
  <c r="V113" i="11"/>
  <c r="M113" i="11"/>
  <c r="U112" i="11"/>
  <c r="L112" i="11"/>
  <c r="T111" i="11"/>
  <c r="K111" i="11"/>
  <c r="S110" i="11"/>
  <c r="R109" i="11"/>
  <c r="Q108" i="11"/>
  <c r="P107" i="11"/>
  <c r="N106" i="11"/>
  <c r="V105" i="11"/>
  <c r="M105" i="11"/>
  <c r="U104" i="11"/>
  <c r="L104" i="11"/>
  <c r="T103" i="11"/>
  <c r="K103" i="11"/>
  <c r="S102" i="11"/>
  <c r="R101" i="11"/>
  <c r="Q100" i="11"/>
  <c r="P99" i="11"/>
  <c r="N98" i="11"/>
  <c r="V97" i="11"/>
  <c r="N97" i="11"/>
  <c r="V96" i="11"/>
  <c r="N96" i="11"/>
  <c r="V95" i="11"/>
  <c r="N95" i="11"/>
  <c r="V94" i="11"/>
  <c r="N94" i="11"/>
  <c r="V93" i="11"/>
  <c r="N93" i="11"/>
  <c r="V92" i="11"/>
  <c r="N92" i="11"/>
  <c r="V91" i="11"/>
  <c r="N91" i="11"/>
  <c r="V90" i="11"/>
  <c r="N90" i="11"/>
  <c r="V89" i="11"/>
  <c r="N89" i="11"/>
  <c r="V88" i="11"/>
  <c r="N88" i="11"/>
  <c r="V87" i="11"/>
  <c r="N87" i="11"/>
  <c r="V86" i="11"/>
  <c r="N86" i="11"/>
  <c r="V85" i="11"/>
  <c r="N85" i="11"/>
  <c r="V84" i="11"/>
  <c r="N84" i="11"/>
  <c r="V83" i="11"/>
  <c r="N83" i="11"/>
  <c r="V82" i="11"/>
  <c r="N82" i="11"/>
  <c r="V81" i="11"/>
  <c r="N81" i="11"/>
  <c r="V80" i="11"/>
  <c r="N80" i="11"/>
  <c r="V79" i="11"/>
  <c r="N79" i="11"/>
  <c r="V78" i="11"/>
  <c r="P157" i="11"/>
  <c r="R151" i="11"/>
  <c r="Q150" i="11"/>
  <c r="P149" i="11"/>
  <c r="R143" i="11"/>
  <c r="Q142" i="11"/>
  <c r="P141" i="11"/>
  <c r="R135" i="11"/>
  <c r="Q134" i="11"/>
  <c r="P133" i="11"/>
  <c r="R127" i="11"/>
  <c r="Q126" i="11"/>
  <c r="P125" i="11"/>
  <c r="P118" i="11"/>
  <c r="V117" i="11"/>
  <c r="L117" i="11"/>
  <c r="R116" i="11"/>
  <c r="N115" i="11"/>
  <c r="V114" i="11"/>
  <c r="M114" i="11"/>
  <c r="U113" i="11"/>
  <c r="L113" i="11"/>
  <c r="T112" i="11"/>
  <c r="K112" i="11"/>
  <c r="S111" i="11"/>
  <c r="R110" i="11"/>
  <c r="Q109" i="11"/>
  <c r="P108" i="11"/>
  <c r="N107" i="11"/>
  <c r="V106" i="11"/>
  <c r="M106" i="11"/>
  <c r="U105" i="11"/>
  <c r="L105" i="11"/>
  <c r="T104" i="11"/>
  <c r="K104" i="11"/>
  <c r="S103" i="11"/>
  <c r="R102" i="11"/>
  <c r="Q101" i="11"/>
  <c r="P100" i="11"/>
  <c r="N99" i="11"/>
  <c r="V98" i="11"/>
  <c r="M98" i="11"/>
  <c r="U97" i="11"/>
  <c r="M97" i="11"/>
  <c r="U96" i="11"/>
  <c r="M96" i="11"/>
  <c r="U95" i="11"/>
  <c r="M95" i="11"/>
  <c r="U94" i="11"/>
  <c r="M94" i="11"/>
  <c r="U93" i="11"/>
  <c r="M93" i="11"/>
  <c r="U92" i="11"/>
  <c r="M92" i="11"/>
  <c r="U91" i="11"/>
  <c r="M91" i="11"/>
  <c r="U90" i="11"/>
  <c r="M90" i="11"/>
  <c r="U89" i="11"/>
  <c r="M89" i="11"/>
  <c r="U88" i="11"/>
  <c r="M88" i="11"/>
  <c r="U87" i="11"/>
  <c r="M87" i="11"/>
  <c r="U86" i="11"/>
  <c r="M86" i="11"/>
  <c r="U85" i="11"/>
  <c r="M85" i="11"/>
  <c r="U84" i="11"/>
  <c r="M84" i="11"/>
  <c r="U83" i="11"/>
  <c r="M83" i="11"/>
  <c r="U82" i="11"/>
  <c r="M82" i="11"/>
  <c r="U81" i="11"/>
  <c r="M81" i="11"/>
  <c r="U80" i="11"/>
  <c r="M80" i="11"/>
  <c r="U79" i="11"/>
  <c r="M79" i="11"/>
  <c r="U78" i="11"/>
  <c r="M78" i="11"/>
  <c r="U77" i="11"/>
  <c r="M77" i="11"/>
  <c r="U76" i="11"/>
  <c r="R152" i="11"/>
  <c r="Q151" i="11"/>
  <c r="P150" i="11"/>
  <c r="R144" i="11"/>
  <c r="Q143" i="11"/>
  <c r="P142" i="11"/>
  <c r="R136" i="11"/>
  <c r="Q135" i="11"/>
  <c r="P134" i="11"/>
  <c r="R128" i="11"/>
  <c r="Q127" i="11"/>
  <c r="P126" i="11"/>
  <c r="R120" i="11"/>
  <c r="U119" i="11"/>
  <c r="N118" i="11"/>
  <c r="U117" i="11"/>
  <c r="Q116" i="11"/>
  <c r="M115" i="11"/>
  <c r="U114" i="11"/>
  <c r="L114" i="11"/>
  <c r="T113" i="11"/>
  <c r="K113" i="11"/>
  <c r="S112" i="11"/>
  <c r="R111" i="11"/>
  <c r="Q110" i="11"/>
  <c r="P109" i="11"/>
  <c r="N108" i="11"/>
  <c r="V107" i="11"/>
  <c r="M107" i="11"/>
  <c r="U106" i="11"/>
  <c r="L106" i="11"/>
  <c r="T105" i="11"/>
  <c r="K105" i="11"/>
  <c r="S104" i="11"/>
  <c r="R103" i="11"/>
  <c r="Q102" i="11"/>
  <c r="P101" i="11"/>
  <c r="N100" i="11"/>
  <c r="V99" i="11"/>
  <c r="M99" i="11"/>
  <c r="U98" i="11"/>
  <c r="L98" i="11"/>
  <c r="T97" i="11"/>
  <c r="L97" i="11"/>
  <c r="T96" i="11"/>
  <c r="L96" i="11"/>
  <c r="T95" i="11"/>
  <c r="L95" i="11"/>
  <c r="T94" i="11"/>
  <c r="L94" i="11"/>
  <c r="T93" i="11"/>
  <c r="L93" i="11"/>
  <c r="T92" i="11"/>
  <c r="L92" i="11"/>
  <c r="T91" i="11"/>
  <c r="L91" i="11"/>
  <c r="T90" i="11"/>
  <c r="L90" i="11"/>
  <c r="T89" i="11"/>
  <c r="L89" i="11"/>
  <c r="T88" i="11"/>
  <c r="L88" i="11"/>
  <c r="T87" i="11"/>
  <c r="L87" i="11"/>
  <c r="T86" i="11"/>
  <c r="L86" i="11"/>
  <c r="T85" i="11"/>
  <c r="L85" i="11"/>
  <c r="T84" i="11"/>
  <c r="L84" i="11"/>
  <c r="T83" i="11"/>
  <c r="L83" i="11"/>
  <c r="T82" i="11"/>
  <c r="L82" i="11"/>
  <c r="T81" i="11"/>
  <c r="L81" i="11"/>
  <c r="T80" i="11"/>
  <c r="L80" i="11"/>
  <c r="T79" i="11"/>
  <c r="L79" i="11"/>
  <c r="T78" i="11"/>
  <c r="L78" i="11"/>
  <c r="T77" i="11"/>
  <c r="L77" i="11"/>
  <c r="T76" i="11"/>
  <c r="L76" i="11"/>
  <c r="S77" i="11"/>
  <c r="Q78" i="11"/>
  <c r="Q79" i="11"/>
  <c r="Q80" i="11"/>
  <c r="Q81" i="11"/>
  <c r="Q82" i="11"/>
  <c r="Q83" i="11"/>
  <c r="Q84" i="11"/>
  <c r="Q85" i="11"/>
  <c r="Q86" i="11"/>
  <c r="Q87" i="11"/>
  <c r="Q88" i="11"/>
  <c r="Q89" i="11"/>
  <c r="Q90" i="11"/>
  <c r="Q91" i="11"/>
  <c r="Q92" i="11"/>
  <c r="Q93" i="11"/>
  <c r="Q94" i="11"/>
  <c r="Q95" i="11"/>
  <c r="Q96" i="11"/>
  <c r="Q97" i="11"/>
  <c r="R98" i="11"/>
  <c r="L99" i="11"/>
  <c r="K100" i="11"/>
  <c r="K106" i="11"/>
  <c r="K107" i="11"/>
  <c r="L118" i="11"/>
  <c r="P119" i="11"/>
  <c r="P120" i="11"/>
  <c r="R121" i="11"/>
  <c r="Q129" i="11"/>
  <c r="P137" i="11"/>
  <c r="R138" i="11"/>
  <c r="Q146" i="11"/>
  <c r="M83" i="9"/>
  <c r="P85" i="9"/>
  <c r="K87" i="9"/>
  <c r="M89" i="9"/>
  <c r="R92" i="9"/>
  <c r="L109" i="9"/>
  <c r="Q116" i="9"/>
  <c r="R130" i="9"/>
  <c r="R132" i="9"/>
  <c r="Q138" i="9"/>
  <c r="M152" i="9"/>
  <c r="N83" i="9"/>
  <c r="Q85" i="9"/>
  <c r="N87" i="9"/>
  <c r="V89" i="9"/>
  <c r="K107" i="9"/>
  <c r="N109" i="9"/>
  <c r="S130" i="9"/>
  <c r="S132" i="9"/>
  <c r="R138" i="9"/>
  <c r="U151" i="9"/>
  <c r="O153" i="9"/>
  <c r="N82" i="9"/>
  <c r="R76" i="9"/>
  <c r="V83" i="9"/>
  <c r="R85" i="9"/>
  <c r="R88" i="9"/>
  <c r="K105" i="9"/>
  <c r="L107" i="9"/>
  <c r="U115" i="9"/>
  <c r="S138" i="9"/>
  <c r="L105" i="9"/>
  <c r="P147" i="9"/>
  <c r="M76" i="9"/>
  <c r="R78" i="9"/>
  <c r="L81" i="9"/>
  <c r="Q96" i="9"/>
  <c r="L98" i="9"/>
  <c r="K101" i="9"/>
  <c r="T104" i="9"/>
  <c r="K113" i="9"/>
  <c r="L119" i="9"/>
  <c r="Q124" i="9"/>
  <c r="Q126" i="9"/>
  <c r="M135" i="9"/>
  <c r="N145" i="9"/>
  <c r="N76" i="9"/>
  <c r="Q77" i="9"/>
  <c r="S78" i="9"/>
  <c r="N79" i="9"/>
  <c r="Q80" i="9"/>
  <c r="T81" i="9"/>
  <c r="K82" i="9"/>
  <c r="P94" i="9"/>
  <c r="K95" i="9"/>
  <c r="R96" i="9"/>
  <c r="U97" i="9"/>
  <c r="M98" i="9"/>
  <c r="R99" i="9"/>
  <c r="T100" i="9"/>
  <c r="L101" i="9"/>
  <c r="O102" i="9"/>
  <c r="S112" i="9"/>
  <c r="L113" i="9"/>
  <c r="R118" i="9"/>
  <c r="M119" i="9"/>
  <c r="M120" i="9"/>
  <c r="R124" i="9"/>
  <c r="N125" i="9"/>
  <c r="R126" i="9"/>
  <c r="M127" i="9"/>
  <c r="N141" i="9"/>
  <c r="N144" i="9"/>
  <c r="O145" i="9"/>
  <c r="M146" i="9"/>
  <c r="U82" i="9"/>
  <c r="M84" i="9"/>
  <c r="R86" i="9"/>
  <c r="P88" i="9"/>
  <c r="P90" i="9"/>
  <c r="V91" i="9"/>
  <c r="Q108" i="9"/>
  <c r="Q122" i="9"/>
  <c r="P131" i="9"/>
  <c r="N133" i="9"/>
  <c r="M137" i="9"/>
  <c r="M139" i="9"/>
  <c r="K153" i="9"/>
  <c r="V82" i="9"/>
  <c r="N84" i="9"/>
  <c r="S86" i="9"/>
  <c r="Q88" i="9"/>
  <c r="Q90" i="9"/>
  <c r="N106" i="9"/>
  <c r="T108" i="9"/>
  <c r="V129" i="9"/>
  <c r="T131" i="9"/>
  <c r="N137" i="9"/>
  <c r="P139" i="9"/>
  <c r="N152" i="9"/>
  <c r="K157" i="9"/>
  <c r="L154" i="9"/>
  <c r="Q84" i="9"/>
  <c r="T86" i="9"/>
  <c r="O87" i="9"/>
  <c r="P104" i="9"/>
  <c r="T106" i="9"/>
  <c r="U108" i="9"/>
  <c r="O109" i="9"/>
  <c r="V136" i="9"/>
  <c r="O137" i="9"/>
  <c r="V151" i="9"/>
  <c r="O152" i="9"/>
  <c r="S104" i="9"/>
  <c r="U106" i="9"/>
  <c r="N128" i="9"/>
  <c r="U150" i="9"/>
  <c r="P77" i="9"/>
  <c r="K79" i="9"/>
  <c r="P80" i="9"/>
  <c r="L97" i="9"/>
  <c r="N99" i="9"/>
  <c r="S100" i="9"/>
  <c r="N102" i="9"/>
  <c r="M103" i="9"/>
  <c r="Q112" i="9"/>
  <c r="K114" i="9"/>
  <c r="Q118" i="9"/>
  <c r="L120" i="9"/>
  <c r="K125" i="9"/>
  <c r="L127" i="9"/>
  <c r="L146" i="9"/>
  <c r="Q76" i="9"/>
  <c r="R77" i="9"/>
  <c r="T78" i="9"/>
  <c r="O79" i="9"/>
  <c r="R80" i="9"/>
  <c r="U81" i="9"/>
  <c r="L82" i="9"/>
  <c r="O92" i="9"/>
  <c r="M93" i="9"/>
  <c r="Q94" i="9"/>
  <c r="O95" i="9"/>
  <c r="S96" i="9"/>
  <c r="V97" i="9"/>
  <c r="N98" i="9"/>
  <c r="S99" i="9"/>
  <c r="U100" i="9"/>
  <c r="V101" i="9"/>
  <c r="Q102" i="9"/>
  <c r="U111" i="9"/>
  <c r="T112" i="9"/>
  <c r="S113" i="9"/>
  <c r="V117" i="9"/>
  <c r="U118" i="9"/>
  <c r="U119" i="9"/>
  <c r="T123" i="9"/>
  <c r="S124" i="9"/>
  <c r="V125" i="9"/>
  <c r="U126" i="9"/>
  <c r="O134" i="9"/>
  <c r="V144" i="9"/>
  <c r="R145" i="9"/>
  <c r="S77" i="9"/>
  <c r="K78" i="9"/>
  <c r="P79" i="9"/>
  <c r="U80" i="9"/>
  <c r="M81" i="9"/>
  <c r="O83" i="9"/>
  <c r="K86" i="9"/>
  <c r="P87" i="9"/>
  <c r="U88" i="9"/>
  <c r="S90" i="9"/>
  <c r="S92" i="9"/>
  <c r="S94" i="9"/>
  <c r="M97" i="9"/>
  <c r="T99" i="9"/>
  <c r="V100" i="9"/>
  <c r="U102" i="9"/>
  <c r="U104" i="9"/>
  <c r="V106" i="9"/>
  <c r="R109" i="9"/>
  <c r="T113" i="9"/>
  <c r="V119" i="9"/>
  <c r="K121" i="9"/>
  <c r="N127" i="9"/>
  <c r="T132" i="9"/>
  <c r="N135" i="9"/>
  <c r="Q139" i="9"/>
  <c r="O141" i="9"/>
  <c r="S146" i="9"/>
  <c r="T152" i="9"/>
  <c r="R153" i="9"/>
  <c r="S76" i="9"/>
  <c r="L78" i="9"/>
  <c r="Q79" i="9"/>
  <c r="V80" i="9"/>
  <c r="R83" i="9"/>
  <c r="S84" i="9"/>
  <c r="L86" i="9"/>
  <c r="O89" i="9"/>
  <c r="V90" i="9"/>
  <c r="P93" i="9"/>
  <c r="Q95" i="9"/>
  <c r="N97" i="9"/>
  <c r="L100" i="9"/>
  <c r="V102" i="9"/>
  <c r="P105" i="9"/>
  <c r="V109" i="9"/>
  <c r="L111" i="9"/>
  <c r="U113" i="9"/>
  <c r="Q115" i="9"/>
  <c r="O120" i="9"/>
  <c r="O121" i="9"/>
  <c r="Q127" i="9"/>
  <c r="K129" i="9"/>
  <c r="P133" i="9"/>
  <c r="V134" i="9"/>
  <c r="Q135" i="9"/>
  <c r="K136" i="9"/>
  <c r="T140" i="9"/>
  <c r="P141" i="9"/>
  <c r="O142" i="9"/>
  <c r="Q143" i="9"/>
  <c r="V146" i="9"/>
  <c r="R147" i="9"/>
  <c r="K148" i="9"/>
  <c r="P149" i="9"/>
  <c r="O150" i="9"/>
  <c r="U153" i="9"/>
  <c r="M154" i="9"/>
  <c r="R155" i="9"/>
  <c r="K156" i="9"/>
  <c r="T76" i="9"/>
  <c r="K77" i="9"/>
  <c r="O78" i="9"/>
  <c r="M80" i="9"/>
  <c r="S83" i="9"/>
  <c r="T84" i="9"/>
  <c r="U85" i="9"/>
  <c r="R87" i="9"/>
  <c r="P89" i="9"/>
  <c r="R95" i="9"/>
  <c r="Q97" i="9"/>
  <c r="T98" i="9"/>
  <c r="V99" i="9"/>
  <c r="R101" i="9"/>
  <c r="P103" i="9"/>
  <c r="T105" i="9"/>
  <c r="P107" i="9"/>
  <c r="R110" i="9"/>
  <c r="Q114" i="9"/>
  <c r="T120" i="9"/>
  <c r="L122" i="9"/>
  <c r="U128" i="9"/>
  <c r="T135" i="9"/>
  <c r="Q141" i="9"/>
  <c r="T143" i="9"/>
  <c r="S147" i="9"/>
  <c r="Q149" i="9"/>
  <c r="S155" i="9"/>
  <c r="K76" i="9"/>
  <c r="U76" i="9"/>
  <c r="L77" i="9"/>
  <c r="P78" i="9"/>
  <c r="S79" i="9"/>
  <c r="N80" i="9"/>
  <c r="P81" i="9"/>
  <c r="S82" i="9"/>
  <c r="T83" i="9"/>
  <c r="K84" i="9"/>
  <c r="U84" i="9"/>
  <c r="L85" i="9"/>
  <c r="P86" i="9"/>
  <c r="S87" i="9"/>
  <c r="N88" i="9"/>
  <c r="Q89" i="9"/>
  <c r="M90" i="9"/>
  <c r="R91" i="9"/>
  <c r="M92" i="9"/>
  <c r="R93" i="9"/>
  <c r="M94" i="9"/>
  <c r="S95" i="9"/>
  <c r="M96" i="9"/>
  <c r="R97" i="9"/>
  <c r="U98" i="9"/>
  <c r="L99" i="9"/>
  <c r="N100" i="9"/>
  <c r="S101" i="9"/>
  <c r="K102" i="9"/>
  <c r="R103" i="9"/>
  <c r="N104" i="9"/>
  <c r="U105" i="9"/>
  <c r="L106" i="9"/>
  <c r="Q107" i="9"/>
  <c r="O108" i="9"/>
  <c r="S110" i="9"/>
  <c r="P111" i="9"/>
  <c r="O112" i="9"/>
  <c r="R114" i="9"/>
  <c r="S115" i="9"/>
  <c r="K116" i="9"/>
  <c r="P117" i="9"/>
  <c r="O118" i="9"/>
  <c r="U121" i="9"/>
  <c r="M122" i="9"/>
  <c r="R123" i="9"/>
  <c r="K124" i="9"/>
  <c r="V128" i="9"/>
  <c r="M129" i="9"/>
  <c r="M130" i="9"/>
  <c r="U135" i="9"/>
  <c r="T136" i="9"/>
  <c r="K137" i="9"/>
  <c r="V141" i="9"/>
  <c r="Q142" i="9"/>
  <c r="U143" i="9"/>
  <c r="L144" i="9"/>
  <c r="T147" i="9"/>
  <c r="Q148" i="9"/>
  <c r="V149" i="9"/>
  <c r="Q150" i="9"/>
  <c r="L151" i="9"/>
  <c r="Q154" i="9"/>
  <c r="T155" i="9"/>
  <c r="Q156" i="9"/>
  <c r="R84" i="9"/>
  <c r="S85" i="9"/>
  <c r="N89" i="9"/>
  <c r="N91" i="9"/>
  <c r="N93" i="9"/>
  <c r="P95" i="9"/>
  <c r="U96" i="9"/>
  <c r="Q98" i="9"/>
  <c r="K100" i="9"/>
  <c r="M101" i="9"/>
  <c r="N103" i="9"/>
  <c r="O105" i="9"/>
  <c r="M107" i="9"/>
  <c r="P110" i="9"/>
  <c r="L114" i="9"/>
  <c r="N120" i="9"/>
  <c r="V126" i="9"/>
  <c r="O128" i="9"/>
  <c r="O133" i="9"/>
  <c r="U134" i="9"/>
  <c r="V138" i="9"/>
  <c r="S140" i="9"/>
  <c r="U145" i="9"/>
  <c r="Q147" i="9"/>
  <c r="U157" i="9"/>
  <c r="M157" i="9"/>
  <c r="V156" i="9"/>
  <c r="N156" i="9"/>
  <c r="O155" i="9"/>
  <c r="P154" i="9"/>
  <c r="Q153" i="9"/>
  <c r="R152" i="9"/>
  <c r="S151" i="9"/>
  <c r="K151" i="9"/>
  <c r="T150" i="9"/>
  <c r="L150" i="9"/>
  <c r="U149" i="9"/>
  <c r="M149" i="9"/>
  <c r="V148" i="9"/>
  <c r="N148" i="9"/>
  <c r="O147" i="9"/>
  <c r="P146" i="9"/>
  <c r="Q145" i="9"/>
  <c r="R144" i="9"/>
  <c r="S143" i="9"/>
  <c r="K143" i="9"/>
  <c r="T142" i="9"/>
  <c r="L142" i="9"/>
  <c r="U141" i="9"/>
  <c r="M141" i="9"/>
  <c r="V140" i="9"/>
  <c r="N140" i="9"/>
  <c r="O139" i="9"/>
  <c r="P138" i="9"/>
  <c r="Q137" i="9"/>
  <c r="R136" i="9"/>
  <c r="S135" i="9"/>
  <c r="K135" i="9"/>
  <c r="T134" i="9"/>
  <c r="L134" i="9"/>
  <c r="U133" i="9"/>
  <c r="M133" i="9"/>
  <c r="V132" i="9"/>
  <c r="N132" i="9"/>
  <c r="O131" i="9"/>
  <c r="P130" i="9"/>
  <c r="Q129" i="9"/>
  <c r="R128" i="9"/>
  <c r="S127" i="9"/>
  <c r="K127" i="9"/>
  <c r="T126" i="9"/>
  <c r="L126" i="9"/>
  <c r="U125" i="9"/>
  <c r="M125" i="9"/>
  <c r="V124" i="9"/>
  <c r="N124" i="9"/>
  <c r="O123" i="9"/>
  <c r="P122" i="9"/>
  <c r="Q121" i="9"/>
  <c r="R120" i="9"/>
  <c r="S119" i="9"/>
  <c r="K119" i="9"/>
  <c r="T118" i="9"/>
  <c r="L118" i="9"/>
  <c r="U117" i="9"/>
  <c r="M117" i="9"/>
  <c r="V116" i="9"/>
  <c r="N116" i="9"/>
  <c r="O115" i="9"/>
  <c r="P114" i="9"/>
  <c r="Q113" i="9"/>
  <c r="R112" i="9"/>
  <c r="S111" i="9"/>
  <c r="K111" i="9"/>
  <c r="T110" i="9"/>
  <c r="L110" i="9"/>
  <c r="U109" i="9"/>
  <c r="M109" i="9"/>
  <c r="V108" i="9"/>
  <c r="N108" i="9"/>
  <c r="O107" i="9"/>
  <c r="P106" i="9"/>
  <c r="Q105" i="9"/>
  <c r="R104" i="9"/>
  <c r="S103" i="9"/>
  <c r="K103" i="9"/>
  <c r="T102" i="9"/>
  <c r="L102" i="9"/>
  <c r="U101" i="9"/>
  <c r="T157" i="9"/>
  <c r="L157" i="9"/>
  <c r="U156" i="9"/>
  <c r="M156" i="9"/>
  <c r="V155" i="9"/>
  <c r="N155" i="9"/>
  <c r="O154" i="9"/>
  <c r="P153" i="9"/>
  <c r="Q152" i="9"/>
  <c r="R151" i="9"/>
  <c r="S150" i="9"/>
  <c r="K150" i="9"/>
  <c r="T149" i="9"/>
  <c r="L149" i="9"/>
  <c r="U148" i="9"/>
  <c r="M148" i="9"/>
  <c r="V147" i="9"/>
  <c r="N147" i="9"/>
  <c r="O146" i="9"/>
  <c r="P145" i="9"/>
  <c r="Q144" i="9"/>
  <c r="R143" i="9"/>
  <c r="S142" i="9"/>
  <c r="K142" i="9"/>
  <c r="T141" i="9"/>
  <c r="L141" i="9"/>
  <c r="U140" i="9"/>
  <c r="M140" i="9"/>
  <c r="V139" i="9"/>
  <c r="N139" i="9"/>
  <c r="O138" i="9"/>
  <c r="P137" i="9"/>
  <c r="Q136" i="9"/>
  <c r="R135" i="9"/>
  <c r="S134" i="9"/>
  <c r="K134" i="9"/>
  <c r="T133" i="9"/>
  <c r="L133" i="9"/>
  <c r="U132" i="9"/>
  <c r="M132" i="9"/>
  <c r="V131" i="9"/>
  <c r="N131" i="9"/>
  <c r="O130" i="9"/>
  <c r="P129" i="9"/>
  <c r="Q128" i="9"/>
  <c r="R127" i="9"/>
  <c r="S126" i="9"/>
  <c r="K126" i="9"/>
  <c r="T125" i="9"/>
  <c r="L125" i="9"/>
  <c r="U124" i="9"/>
  <c r="M124" i="9"/>
  <c r="V123" i="9"/>
  <c r="N123" i="9"/>
  <c r="O122" i="9"/>
  <c r="P121" i="9"/>
  <c r="Q120" i="9"/>
  <c r="R119" i="9"/>
  <c r="S118" i="9"/>
  <c r="K118" i="9"/>
  <c r="T117" i="9"/>
  <c r="L117" i="9"/>
  <c r="U116" i="9"/>
  <c r="M116" i="9"/>
  <c r="S157" i="9"/>
  <c r="P156" i="9"/>
  <c r="L155" i="9"/>
  <c r="U154" i="9"/>
  <c r="K154" i="9"/>
  <c r="T153" i="9"/>
  <c r="S152" i="9"/>
  <c r="P151" i="9"/>
  <c r="N150" i="9"/>
  <c r="S149" i="9"/>
  <c r="P148" i="9"/>
  <c r="L147" i="9"/>
  <c r="U146" i="9"/>
  <c r="K146" i="9"/>
  <c r="T145" i="9"/>
  <c r="S144" i="9"/>
  <c r="P143" i="9"/>
  <c r="N142" i="9"/>
  <c r="S141" i="9"/>
  <c r="P140" i="9"/>
  <c r="L139" i="9"/>
  <c r="U138" i="9"/>
  <c r="K138" i="9"/>
  <c r="T137" i="9"/>
  <c r="S136" i="9"/>
  <c r="P135" i="9"/>
  <c r="N134" i="9"/>
  <c r="S133" i="9"/>
  <c r="P132" i="9"/>
  <c r="L131" i="9"/>
  <c r="U130" i="9"/>
  <c r="K130" i="9"/>
  <c r="T129" i="9"/>
  <c r="S128" i="9"/>
  <c r="P127" i="9"/>
  <c r="N126" i="9"/>
  <c r="S125" i="9"/>
  <c r="P124" i="9"/>
  <c r="L123" i="9"/>
  <c r="U122" i="9"/>
  <c r="K122" i="9"/>
  <c r="T121" i="9"/>
  <c r="S120" i="9"/>
  <c r="P119" i="9"/>
  <c r="N118" i="9"/>
  <c r="S117" i="9"/>
  <c r="P116" i="9"/>
  <c r="N115" i="9"/>
  <c r="N114" i="9"/>
  <c r="N113" i="9"/>
  <c r="N112" i="9"/>
  <c r="N111" i="9"/>
  <c r="V110" i="9"/>
  <c r="M110" i="9"/>
  <c r="T109" i="9"/>
  <c r="K109" i="9"/>
  <c r="S108" i="9"/>
  <c r="S107" i="9"/>
  <c r="S106" i="9"/>
  <c r="S105" i="9"/>
  <c r="R157" i="9"/>
  <c r="O156" i="9"/>
  <c r="U155" i="9"/>
  <c r="K155" i="9"/>
  <c r="T154" i="9"/>
  <c r="S153" i="9"/>
  <c r="P152" i="9"/>
  <c r="O151" i="9"/>
  <c r="M150" i="9"/>
  <c r="R149" i="9"/>
  <c r="O148" i="9"/>
  <c r="U147" i="9"/>
  <c r="K147" i="9"/>
  <c r="T146" i="9"/>
  <c r="S145" i="9"/>
  <c r="P144" i="9"/>
  <c r="O143" i="9"/>
  <c r="M142" i="9"/>
  <c r="R141" i="9"/>
  <c r="O140" i="9"/>
  <c r="U139" i="9"/>
  <c r="K139" i="9"/>
  <c r="T138" i="9"/>
  <c r="S137" i="9"/>
  <c r="P136" i="9"/>
  <c r="O135" i="9"/>
  <c r="M134" i="9"/>
  <c r="R133" i="9"/>
  <c r="O132" i="9"/>
  <c r="U131" i="9"/>
  <c r="K131" i="9"/>
  <c r="T130" i="9"/>
  <c r="S129" i="9"/>
  <c r="P128" i="9"/>
  <c r="O127" i="9"/>
  <c r="M126" i="9"/>
  <c r="R125" i="9"/>
  <c r="O124" i="9"/>
  <c r="U123" i="9"/>
  <c r="K123" i="9"/>
  <c r="T122" i="9"/>
  <c r="S121" i="9"/>
  <c r="P120" i="9"/>
  <c r="O119" i="9"/>
  <c r="M118" i="9"/>
  <c r="R117" i="9"/>
  <c r="O116" i="9"/>
  <c r="V115" i="9"/>
  <c r="M115" i="9"/>
  <c r="V114" i="9"/>
  <c r="M114" i="9"/>
  <c r="V113" i="9"/>
  <c r="M113" i="9"/>
  <c r="V112" i="9"/>
  <c r="M112" i="9"/>
  <c r="V111" i="9"/>
  <c r="M111" i="9"/>
  <c r="U110" i="9"/>
  <c r="K110" i="9"/>
  <c r="S109" i="9"/>
  <c r="R108" i="9"/>
  <c r="R107" i="9"/>
  <c r="R106" i="9"/>
  <c r="R105" i="9"/>
  <c r="Q104" i="9"/>
  <c r="Q103" i="9"/>
  <c r="P102" i="9"/>
  <c r="O101" i="9"/>
  <c r="P100" i="9"/>
  <c r="Q99" i="9"/>
  <c r="R98" i="9"/>
  <c r="S97" i="9"/>
  <c r="K97" i="9"/>
  <c r="T96" i="9"/>
  <c r="L96" i="9"/>
  <c r="U95" i="9"/>
  <c r="M95" i="9"/>
  <c r="V94" i="9"/>
  <c r="N94" i="9"/>
  <c r="O93" i="9"/>
  <c r="P92" i="9"/>
  <c r="Q91" i="9"/>
  <c r="R90" i="9"/>
  <c r="S89" i="9"/>
  <c r="K89" i="9"/>
  <c r="Q157" i="9"/>
  <c r="Q155" i="9"/>
  <c r="V154" i="9"/>
  <c r="N153" i="9"/>
  <c r="K152" i="9"/>
  <c r="T151" i="9"/>
  <c r="O149" i="9"/>
  <c r="T148" i="9"/>
  <c r="M147" i="9"/>
  <c r="R146" i="9"/>
  <c r="L145" i="9"/>
  <c r="U144" i="9"/>
  <c r="N143" i="9"/>
  <c r="V142" i="9"/>
  <c r="K141" i="9"/>
  <c r="R140" i="9"/>
  <c r="N138" i="9"/>
  <c r="V137" i="9"/>
  <c r="O136" i="9"/>
  <c r="L135" i="9"/>
  <c r="R134" i="9"/>
  <c r="L132" i="9"/>
  <c r="S131" i="9"/>
  <c r="L130" i="9"/>
  <c r="R129" i="9"/>
  <c r="M128" i="9"/>
  <c r="V127" i="9"/>
  <c r="P126" i="9"/>
  <c r="Q125" i="9"/>
  <c r="Q123" i="9"/>
  <c r="V122" i="9"/>
  <c r="N121" i="9"/>
  <c r="K120" i="9"/>
  <c r="T119" i="9"/>
  <c r="O117" i="9"/>
  <c r="T116" i="9"/>
  <c r="P115" i="9"/>
  <c r="U114" i="9"/>
  <c r="R113" i="9"/>
  <c r="L112" i="9"/>
  <c r="T111" i="9"/>
  <c r="N110" i="9"/>
  <c r="Q109" i="9"/>
  <c r="L108" i="9"/>
  <c r="U107" i="9"/>
  <c r="Q106" i="9"/>
  <c r="N105" i="9"/>
  <c r="M104" i="9"/>
  <c r="V103" i="9"/>
  <c r="L103" i="9"/>
  <c r="S102" i="9"/>
  <c r="Q101" i="9"/>
  <c r="Q100" i="9"/>
  <c r="P99" i="9"/>
  <c r="P98" i="9"/>
  <c r="P97" i="9"/>
  <c r="O96" i="9"/>
  <c r="N95" i="9"/>
  <c r="U94" i="9"/>
  <c r="L94" i="9"/>
  <c r="U93" i="9"/>
  <c r="L93" i="9"/>
  <c r="U92" i="9"/>
  <c r="L92" i="9"/>
  <c r="U91" i="9"/>
  <c r="L91" i="9"/>
  <c r="U90" i="9"/>
  <c r="L90" i="9"/>
  <c r="U89" i="9"/>
  <c r="L89" i="9"/>
  <c r="T88" i="9"/>
  <c r="L88" i="9"/>
  <c r="U87" i="9"/>
  <c r="M87" i="9"/>
  <c r="V86" i="9"/>
  <c r="N86" i="9"/>
  <c r="O85" i="9"/>
  <c r="P84" i="9"/>
  <c r="Q83" i="9"/>
  <c r="R82" i="9"/>
  <c r="S81" i="9"/>
  <c r="K81" i="9"/>
  <c r="T80" i="9"/>
  <c r="L80" i="9"/>
  <c r="U79" i="9"/>
  <c r="M79" i="9"/>
  <c r="V78" i="9"/>
  <c r="N78" i="9"/>
  <c r="O77" i="9"/>
  <c r="P76" i="9"/>
  <c r="T114" i="9"/>
  <c r="R111" i="9"/>
  <c r="P109" i="9"/>
  <c r="T107" i="9"/>
  <c r="O106" i="9"/>
  <c r="V104" i="9"/>
  <c r="U103" i="9"/>
  <c r="R102" i="9"/>
  <c r="O100" i="9"/>
  <c r="O99" i="9"/>
  <c r="O98" i="9"/>
  <c r="O97" i="9"/>
  <c r="N96" i="9"/>
  <c r="V95" i="9"/>
  <c r="L95" i="9"/>
  <c r="T94" i="9"/>
  <c r="K94" i="9"/>
  <c r="T93" i="9"/>
  <c r="K93" i="9"/>
  <c r="T92" i="9"/>
  <c r="K92" i="9"/>
  <c r="T91" i="9"/>
  <c r="K91" i="9"/>
  <c r="T90" i="9"/>
  <c r="K90" i="9"/>
  <c r="T89" i="9"/>
  <c r="S88" i="9"/>
  <c r="K88" i="9"/>
  <c r="T87" i="9"/>
  <c r="L87" i="9"/>
  <c r="U86" i="9"/>
  <c r="M86" i="9"/>
  <c r="V85" i="9"/>
  <c r="N85" i="9"/>
  <c r="O84" i="9"/>
  <c r="P83" i="9"/>
  <c r="R81" i="9"/>
  <c r="S80" i="9"/>
  <c r="T79" i="9"/>
  <c r="U78" i="9"/>
  <c r="V77" i="9"/>
  <c r="O76" i="9"/>
  <c r="O157" i="9"/>
  <c r="M155" i="9"/>
  <c r="R154" i="9"/>
  <c r="L153" i="9"/>
  <c r="U152" i="9"/>
  <c r="N151" i="9"/>
  <c r="V150" i="9"/>
  <c r="K149" i="9"/>
  <c r="R148" i="9"/>
  <c r="V145" i="9"/>
  <c r="O144" i="9"/>
  <c r="R142" i="9"/>
  <c r="S139" i="9"/>
  <c r="L138" i="9"/>
  <c r="M136" i="9"/>
  <c r="Q133" i="9"/>
  <c r="Q131" i="9"/>
  <c r="V130" i="9"/>
  <c r="N129" i="9"/>
  <c r="K128" i="9"/>
  <c r="T127" i="9"/>
  <c r="O125" i="9"/>
  <c r="T124" i="9"/>
  <c r="M123" i="9"/>
  <c r="R122" i="9"/>
  <c r="L121" i="9"/>
  <c r="U120" i="9"/>
  <c r="N119" i="9"/>
  <c r="V118" i="9"/>
  <c r="K117" i="9"/>
  <c r="R116" i="9"/>
  <c r="K115" i="9"/>
  <c r="S114" i="9"/>
  <c r="O113" i="9"/>
  <c r="U112" i="9"/>
  <c r="P157" i="9"/>
  <c r="P155" i="9"/>
  <c r="S154" i="9"/>
  <c r="M153" i="9"/>
  <c r="V152" i="9"/>
  <c r="Q151" i="9"/>
  <c r="N149" i="9"/>
  <c r="S148" i="9"/>
  <c r="Q146" i="9"/>
  <c r="K145" i="9"/>
  <c r="T144" i="9"/>
  <c r="M143" i="9"/>
  <c r="U142" i="9"/>
  <c r="Q140" i="9"/>
  <c r="T139" i="9"/>
  <c r="M138" i="9"/>
  <c r="U137" i="9"/>
  <c r="N136" i="9"/>
  <c r="Q134" i="9"/>
  <c r="V133" i="9"/>
  <c r="K132" i="9"/>
  <c r="R131" i="9"/>
  <c r="O129" i="9"/>
  <c r="L128" i="9"/>
  <c r="U127" i="9"/>
  <c r="O126" i="9"/>
  <c r="P125" i="9"/>
  <c r="P123" i="9"/>
  <c r="S122" i="9"/>
  <c r="M121" i="9"/>
  <c r="V120" i="9"/>
  <c r="Q119" i="9"/>
  <c r="N117" i="9"/>
  <c r="S116" i="9"/>
  <c r="L115" i="9"/>
  <c r="P113" i="9"/>
  <c r="K112" i="9"/>
  <c r="K108" i="9"/>
  <c r="M105" i="9"/>
  <c r="L104" i="9"/>
  <c r="P101" i="9"/>
  <c r="Q82" i="9"/>
  <c r="K80" i="9"/>
  <c r="L79" i="9"/>
  <c r="M78" i="9"/>
  <c r="N77" i="9"/>
  <c r="T156" i="9"/>
  <c r="N146" i="9"/>
  <c r="L143" i="9"/>
  <c r="L140" i="9"/>
  <c r="R137" i="9"/>
  <c r="V135" i="9"/>
  <c r="P134" i="9"/>
  <c r="T77" i="9"/>
  <c r="N81" i="9"/>
  <c r="O82" i="9"/>
  <c r="T85" i="9"/>
  <c r="Q87" i="9"/>
  <c r="V88" i="9"/>
  <c r="O91" i="9"/>
  <c r="V92" i="9"/>
  <c r="V96" i="9"/>
  <c r="S98" i="9"/>
  <c r="U99" i="9"/>
  <c r="N101" i="9"/>
  <c r="O103" i="9"/>
  <c r="N107" i="9"/>
  <c r="Q110" i="9"/>
  <c r="O114" i="9"/>
  <c r="T128" i="9"/>
  <c r="R139" i="9"/>
  <c r="U77" i="9"/>
  <c r="R79" i="9"/>
  <c r="O81" i="9"/>
  <c r="P82" i="9"/>
  <c r="K85" i="9"/>
  <c r="O86" i="9"/>
  <c r="M88" i="9"/>
  <c r="P91" i="9"/>
  <c r="Q93" i="9"/>
  <c r="K96" i="9"/>
  <c r="K99" i="9"/>
  <c r="M100" i="9"/>
  <c r="K104" i="9"/>
  <c r="K106" i="9"/>
  <c r="M108" i="9"/>
  <c r="O111" i="9"/>
  <c r="R115" i="9"/>
  <c r="R121" i="9"/>
  <c r="L129" i="9"/>
  <c r="L136" i="9"/>
  <c r="P142" i="9"/>
  <c r="K144" i="9"/>
  <c r="L148" i="9"/>
  <c r="P150" i="9"/>
  <c r="V153" i="9"/>
  <c r="N154" i="9"/>
  <c r="L156" i="9"/>
  <c r="L76" i="9"/>
  <c r="V76" i="9"/>
  <c r="M77" i="9"/>
  <c r="Q78" i="9"/>
  <c r="V79" i="9"/>
  <c r="O80" i="9"/>
  <c r="Q81" i="9"/>
  <c r="T82" i="9"/>
  <c r="K83" i="9"/>
  <c r="U83" i="9"/>
  <c r="L84" i="9"/>
  <c r="V84" i="9"/>
  <c r="M85" i="9"/>
  <c r="Q86" i="9"/>
  <c r="V87" i="9"/>
  <c r="O88" i="9"/>
  <c r="R89" i="9"/>
  <c r="N90" i="9"/>
  <c r="S91" i="9"/>
  <c r="N92" i="9"/>
  <c r="S93" i="9"/>
  <c r="O94" i="9"/>
  <c r="T95" i="9"/>
  <c r="P96" i="9"/>
  <c r="T97" i="9"/>
  <c r="K98" i="9"/>
  <c r="V98" i="9"/>
  <c r="M99" i="9"/>
  <c r="R100" i="9"/>
  <c r="T101" i="9"/>
  <c r="M102" i="9"/>
  <c r="T103" i="9"/>
  <c r="O104" i="9"/>
  <c r="V105" i="9"/>
  <c r="M106" i="9"/>
  <c r="V107" i="9"/>
  <c r="P108" i="9"/>
  <c r="Q111" i="9"/>
  <c r="P112" i="9"/>
  <c r="T115" i="9"/>
  <c r="L116" i="9"/>
  <c r="Q117" i="9"/>
  <c r="P118" i="9"/>
  <c r="V121" i="9"/>
  <c r="N122" i="9"/>
  <c r="S123" i="9"/>
  <c r="L124" i="9"/>
  <c r="U129" i="9"/>
  <c r="N130" i="9"/>
  <c r="U136" i="9"/>
  <c r="L137" i="9"/>
  <c r="V143" i="9"/>
  <c r="M144" i="9"/>
  <c r="M145" i="9"/>
  <c r="R150" i="9"/>
  <c r="M151" i="9"/>
  <c r="L152" i="9"/>
  <c r="R156" i="9"/>
  <c r="N157" i="9"/>
  <c r="AG627" i="10" l="1"/>
  <c r="AG279" i="10"/>
  <c r="AG567" i="10"/>
  <c r="AF615" i="10"/>
  <c r="AG615" i="10"/>
  <c r="AE795" i="10"/>
  <c r="AL531" i="10"/>
  <c r="AP855" i="10"/>
  <c r="AG795" i="10"/>
  <c r="AE171" i="10"/>
  <c r="AR195" i="10"/>
  <c r="AO1011" i="10"/>
  <c r="AE63" i="10"/>
  <c r="AG291" i="10"/>
  <c r="AI663" i="10"/>
  <c r="AI723" i="10"/>
  <c r="AE675" i="10"/>
  <c r="AE459" i="10"/>
  <c r="AE531" i="10"/>
  <c r="AE387" i="10"/>
  <c r="AE987" i="10"/>
  <c r="AP831" i="10"/>
  <c r="AG423" i="10"/>
  <c r="AG975" i="10"/>
  <c r="AO99" i="10"/>
  <c r="AG543" i="10"/>
  <c r="AG591" i="10"/>
  <c r="AI399" i="10"/>
  <c r="AE135" i="10"/>
  <c r="AE771" i="10"/>
  <c r="AM495" i="10"/>
  <c r="AP147" i="10"/>
  <c r="AM207" i="10"/>
  <c r="AG951" i="10"/>
  <c r="AP351" i="10"/>
  <c r="AM579" i="10"/>
  <c r="AS183" i="10"/>
  <c r="AO315" i="10"/>
  <c r="AL363" i="10"/>
  <c r="AF483" i="10"/>
  <c r="AI987" i="10"/>
  <c r="AE123" i="10"/>
  <c r="AD963" i="10"/>
  <c r="AE303" i="10"/>
  <c r="AD351" i="10"/>
  <c r="AD519" i="10"/>
  <c r="AE687" i="10"/>
  <c r="AD735" i="10"/>
  <c r="AD903" i="10"/>
  <c r="AD147" i="10"/>
  <c r="AE219" i="10"/>
  <c r="AE579" i="10"/>
  <c r="AF687" i="10"/>
  <c r="AR879" i="10"/>
  <c r="AF975" i="10"/>
  <c r="AD195" i="10"/>
  <c r="AF939" i="10"/>
  <c r="AJ435" i="10"/>
  <c r="AE51" i="10"/>
  <c r="AO147" i="10"/>
  <c r="AO507" i="10"/>
  <c r="AE555" i="10"/>
  <c r="AF591" i="10"/>
  <c r="AJ1023" i="10"/>
  <c r="AE435" i="10"/>
  <c r="AE483" i="10"/>
  <c r="AM603" i="10"/>
  <c r="AP87" i="10"/>
  <c r="AL387" i="10"/>
  <c r="AF675" i="10"/>
  <c r="AI747" i="10"/>
  <c r="AF795" i="10"/>
  <c r="AR891" i="10"/>
  <c r="AD123" i="10"/>
  <c r="AE339" i="10"/>
  <c r="AD987" i="10"/>
  <c r="AE723" i="10"/>
  <c r="AE207" i="10"/>
  <c r="AD255" i="10"/>
  <c r="AD423" i="10"/>
  <c r="AE591" i="10"/>
  <c r="AD639" i="10"/>
  <c r="AD807" i="10"/>
  <c r="AE975" i="10"/>
  <c r="AD1023" i="10"/>
  <c r="AD555" i="10"/>
  <c r="AD867" i="10"/>
  <c r="AP999" i="10"/>
  <c r="AD219" i="10"/>
  <c r="AD627" i="10"/>
  <c r="AF927" i="10"/>
  <c r="AD531" i="10"/>
  <c r="AM531" i="10"/>
  <c r="AE159" i="10"/>
  <c r="AP807" i="10"/>
  <c r="AE759" i="10"/>
  <c r="AO351" i="10"/>
  <c r="AD291" i="10"/>
  <c r="AG963" i="10"/>
  <c r="AP507" i="10"/>
  <c r="AM219" i="10"/>
  <c r="AP255" i="10"/>
  <c r="AE183" i="10"/>
  <c r="AG639" i="10"/>
  <c r="AE951" i="10"/>
  <c r="AF291" i="10"/>
  <c r="AG459" i="10"/>
  <c r="AL579" i="10"/>
  <c r="AG819" i="10"/>
  <c r="AR915" i="10"/>
  <c r="AD339" i="10"/>
  <c r="AD603" i="10"/>
  <c r="AD87" i="10"/>
  <c r="AE255" i="10"/>
  <c r="AE423" i="10"/>
  <c r="AD495" i="10"/>
  <c r="AD567" i="10"/>
  <c r="AE639" i="10"/>
  <c r="AE807" i="10"/>
  <c r="AD951" i="10"/>
  <c r="AE1023" i="10"/>
  <c r="AD699" i="10"/>
  <c r="AO855" i="10"/>
  <c r="AR135" i="10"/>
  <c r="AF279" i="10"/>
  <c r="AO519" i="10"/>
  <c r="AF543" i="10"/>
  <c r="AI1023" i="10"/>
  <c r="AD387" i="10"/>
  <c r="AD1011" i="10"/>
  <c r="AS699" i="10"/>
  <c r="AP519" i="10"/>
  <c r="AM651" i="10"/>
  <c r="AE315" i="10"/>
  <c r="AE627" i="10"/>
  <c r="AL231" i="10"/>
  <c r="AE291" i="10"/>
  <c r="AS159" i="10"/>
  <c r="AS879" i="10"/>
  <c r="AE243" i="10"/>
  <c r="AE75" i="10"/>
  <c r="AE651" i="10"/>
  <c r="AJ987" i="10"/>
  <c r="AE279" i="10"/>
  <c r="AI435" i="10"/>
  <c r="AF459" i="10"/>
  <c r="AL651" i="10"/>
  <c r="AE411" i="10"/>
  <c r="AD327" i="10"/>
  <c r="AE495" i="10"/>
  <c r="AD543" i="10"/>
  <c r="AD711" i="10"/>
  <c r="AE879" i="10"/>
  <c r="AD927" i="10"/>
  <c r="AD675" i="10"/>
  <c r="AD891" i="10"/>
  <c r="AD315" i="10"/>
  <c r="AD723" i="10"/>
  <c r="AL63" i="10"/>
  <c r="AL36" i="10" s="1"/>
  <c r="S31" i="10" s="1"/>
  <c r="AO87" i="10"/>
  <c r="AL495" i="10"/>
  <c r="AR711" i="10"/>
  <c r="AL735" i="10"/>
  <c r="AO807" i="10"/>
  <c r="AD579" i="10"/>
  <c r="V36" i="10"/>
  <c r="L29" i="10" s="1"/>
  <c r="AG927" i="10"/>
  <c r="AP375" i="10"/>
  <c r="AE903" i="10"/>
  <c r="Y36" i="10"/>
  <c r="M29" i="10" s="1"/>
  <c r="AM387" i="10"/>
  <c r="AP555" i="10"/>
  <c r="AS915" i="10"/>
  <c r="AM327" i="10"/>
  <c r="AE507" i="10"/>
  <c r="AE375" i="10"/>
  <c r="AE471" i="10"/>
  <c r="AE87" i="10"/>
  <c r="AJ747" i="10"/>
  <c r="AE1011" i="10"/>
  <c r="AR75" i="10"/>
  <c r="AL219" i="10"/>
  <c r="AL339" i="10"/>
  <c r="AO555" i="10"/>
  <c r="AD111" i="10"/>
  <c r="AD183" i="10"/>
  <c r="AE327" i="10"/>
  <c r="AD399" i="10"/>
  <c r="AD471" i="10"/>
  <c r="AE543" i="10"/>
  <c r="AE711" i="10"/>
  <c r="AD855" i="10"/>
  <c r="AE927" i="10"/>
  <c r="AC36" i="10"/>
  <c r="V31" i="10" s="1"/>
  <c r="AG771" i="10"/>
  <c r="AE363" i="10"/>
  <c r="AL207" i="10"/>
  <c r="AO255" i="10"/>
  <c r="AO375" i="10"/>
  <c r="AI471" i="10"/>
  <c r="AO831" i="10"/>
  <c r="AI903" i="10"/>
  <c r="AO999" i="10"/>
  <c r="AD99" i="10"/>
  <c r="AG243" i="10"/>
  <c r="AM63" i="10"/>
  <c r="AP759" i="10"/>
  <c r="AR699" i="10"/>
  <c r="AE351" i="10"/>
  <c r="AE735" i="10"/>
  <c r="AE939" i="10"/>
  <c r="AF111" i="10"/>
  <c r="AJ123" i="10"/>
  <c r="AS135" i="10"/>
  <c r="AE699" i="10"/>
  <c r="AE819" i="10"/>
  <c r="AM735" i="10"/>
  <c r="AS843" i="10"/>
  <c r="AE867" i="10"/>
  <c r="AM363" i="10"/>
  <c r="AE567" i="10"/>
  <c r="AF243" i="10"/>
  <c r="AF627" i="10"/>
  <c r="AF771" i="10"/>
  <c r="AR867" i="10"/>
  <c r="AE747" i="10"/>
  <c r="AD411" i="10"/>
  <c r="AD231" i="10"/>
  <c r="AE399" i="10"/>
  <c r="AD447" i="10"/>
  <c r="AD615" i="10"/>
  <c r="AE783" i="10"/>
  <c r="AD831" i="10"/>
  <c r="AD999" i="10"/>
  <c r="AD51" i="10"/>
  <c r="AD915" i="10"/>
  <c r="AR159" i="10"/>
  <c r="AF303" i="10"/>
  <c r="AO447" i="10"/>
  <c r="AF567" i="10"/>
  <c r="AF639" i="10"/>
  <c r="AF783" i="10"/>
  <c r="AF951" i="10"/>
  <c r="AE195" i="10"/>
  <c r="AJ723" i="10"/>
  <c r="AE855" i="10"/>
  <c r="AE603" i="10"/>
  <c r="AE519" i="10"/>
  <c r="AM339" i="10"/>
  <c r="AJ267" i="10"/>
  <c r="AS711" i="10"/>
  <c r="AE891" i="10"/>
  <c r="AE111" i="10"/>
  <c r="AE147" i="10"/>
  <c r="AG111" i="10"/>
  <c r="AE267" i="10"/>
  <c r="AE843" i="10"/>
  <c r="AE99" i="10"/>
  <c r="AS891" i="10"/>
  <c r="AG303" i="10"/>
  <c r="AE915" i="10"/>
  <c r="AI123" i="10"/>
  <c r="AO171" i="10"/>
  <c r="AI267" i="10"/>
  <c r="AF411" i="10"/>
  <c r="AL603" i="10"/>
  <c r="AF819" i="10"/>
  <c r="AR843" i="10"/>
  <c r="AF963" i="10"/>
  <c r="AE963" i="10"/>
  <c r="AG783" i="10"/>
  <c r="AD135" i="10"/>
  <c r="AE231" i="10"/>
  <c r="AD303" i="10"/>
  <c r="AD375" i="10"/>
  <c r="AE447" i="10"/>
  <c r="AE615" i="10"/>
  <c r="AD687" i="10"/>
  <c r="AD759" i="10"/>
  <c r="AE831" i="10"/>
  <c r="AE999" i="10"/>
  <c r="AG675" i="10"/>
  <c r="AD435" i="10"/>
  <c r="AG483" i="10"/>
  <c r="AR183" i="10"/>
  <c r="AL327" i="10"/>
  <c r="AF423" i="10"/>
  <c r="AO759" i="10"/>
  <c r="AD243" i="10"/>
  <c r="AD771" i="10"/>
  <c r="AG687" i="10"/>
  <c r="AI51" i="10"/>
  <c r="Y83" i="2"/>
  <c r="Y90" i="2"/>
  <c r="Y121" i="2"/>
  <c r="Y74" i="2"/>
  <c r="Y63" i="2"/>
  <c r="Y80" i="2"/>
  <c r="Y96" i="2"/>
  <c r="Y115" i="2"/>
  <c r="Y99" i="2"/>
  <c r="Y119" i="2"/>
  <c r="Y43" i="2"/>
  <c r="Y71" i="2"/>
  <c r="Y111" i="2"/>
  <c r="Y46" i="2"/>
  <c r="Y62" i="2"/>
  <c r="Y78" i="2"/>
  <c r="Y94" i="2"/>
  <c r="Y114" i="2"/>
  <c r="Y97" i="2"/>
  <c r="Y93" i="2"/>
  <c r="Y65" i="2"/>
  <c r="Y49" i="2"/>
  <c r="Y61" i="2"/>
  <c r="Y52" i="2"/>
  <c r="Y68" i="2"/>
  <c r="Y84" i="2"/>
  <c r="Y100" i="2"/>
  <c r="Y120" i="2"/>
  <c r="Y55" i="2"/>
  <c r="Y110" i="2"/>
  <c r="Y48" i="2"/>
  <c r="Y116" i="2"/>
  <c r="Y105" i="2"/>
  <c r="Y79" i="2"/>
  <c r="Y51" i="2"/>
  <c r="Y70" i="2"/>
  <c r="Y102" i="2"/>
  <c r="Y106" i="2"/>
  <c r="Y91" i="2"/>
  <c r="Y57" i="2"/>
  <c r="Y44" i="2"/>
  <c r="Y76" i="2"/>
  <c r="Y112" i="2"/>
  <c r="Y89" i="2"/>
  <c r="Y85" i="2"/>
  <c r="Y73" i="2"/>
  <c r="Y47" i="2"/>
  <c r="Y67" i="2"/>
  <c r="Y50" i="2"/>
  <c r="Y66" i="2"/>
  <c r="Y82" i="2"/>
  <c r="Y98" i="2"/>
  <c r="Y118" i="2"/>
  <c r="Y95" i="2"/>
  <c r="Y42" i="2"/>
  <c r="Y58" i="2"/>
  <c r="Y81" i="2"/>
  <c r="Y107" i="2"/>
  <c r="Y45" i="2"/>
  <c r="Y77" i="2"/>
  <c r="Y64" i="2"/>
  <c r="Y101" i="2"/>
  <c r="Y54" i="2"/>
  <c r="Y86" i="2"/>
  <c r="Y113" i="2"/>
  <c r="Y103" i="2"/>
  <c r="Y60" i="2"/>
  <c r="Y92" i="2"/>
  <c r="Y69" i="2"/>
  <c r="Y109" i="2"/>
  <c r="Y75" i="2"/>
  <c r="Y117" i="2"/>
  <c r="Y53" i="2"/>
  <c r="Y59" i="2"/>
  <c r="Y87" i="2"/>
  <c r="Y56" i="2"/>
  <c r="Y72" i="2"/>
  <c r="Y88" i="2"/>
  <c r="Y104" i="2"/>
  <c r="Y108" i="2"/>
  <c r="U36" i="10"/>
  <c r="L31" i="10" s="1"/>
  <c r="AH927" i="10"/>
  <c r="K36" i="10"/>
  <c r="N30" i="10" s="1"/>
  <c r="AQ507" i="10"/>
  <c r="R36" i="10"/>
  <c r="K31" i="10" s="1"/>
  <c r="O36" i="10"/>
  <c r="J31" i="10" s="1"/>
  <c r="X36" i="10"/>
  <c r="M31" i="10" s="1"/>
  <c r="K73" i="11"/>
  <c r="M73" i="11"/>
  <c r="K72" i="11"/>
  <c r="U73" i="11"/>
  <c r="U72" i="11"/>
  <c r="M72" i="11"/>
  <c r="L73" i="11"/>
  <c r="L72" i="11"/>
  <c r="V72" i="11"/>
  <c r="V73" i="11"/>
  <c r="S73" i="11"/>
  <c r="S72" i="11"/>
  <c r="O73" i="11"/>
  <c r="O72" i="11"/>
  <c r="Q72" i="11"/>
  <c r="Q73" i="11"/>
  <c r="T73" i="11"/>
  <c r="T72" i="11"/>
  <c r="P72" i="11"/>
  <c r="P73" i="11"/>
  <c r="N73" i="11"/>
  <c r="N72" i="11"/>
  <c r="R73" i="11"/>
  <c r="R72" i="11"/>
  <c r="R72" i="9"/>
  <c r="R73" i="9"/>
  <c r="V73" i="9"/>
  <c r="V72" i="9"/>
  <c r="K73" i="9"/>
  <c r="K72" i="9"/>
  <c r="Q72" i="9"/>
  <c r="Q73" i="9"/>
  <c r="O73" i="9"/>
  <c r="O72" i="9"/>
  <c r="P73" i="9"/>
  <c r="P72" i="9"/>
  <c r="U73" i="9"/>
  <c r="U72" i="9"/>
  <c r="N73" i="9"/>
  <c r="N72" i="9"/>
  <c r="L73" i="9"/>
  <c r="L72" i="9"/>
  <c r="T72" i="9"/>
  <c r="T73" i="9"/>
  <c r="S72" i="9"/>
  <c r="S73" i="9"/>
  <c r="M73" i="9"/>
  <c r="M72" i="9"/>
  <c r="AT843" i="10" l="1"/>
  <c r="AN363" i="10"/>
  <c r="AR36" i="10"/>
  <c r="U31" i="10" s="1"/>
  <c r="AF36" i="10"/>
  <c r="Q31" i="10" s="1"/>
  <c r="AN339" i="10"/>
  <c r="AT159" i="10"/>
  <c r="AH783" i="10"/>
  <c r="AH627" i="10"/>
  <c r="AT711" i="10"/>
  <c r="AT879" i="10"/>
  <c r="AQ807" i="10"/>
  <c r="AH795" i="10"/>
  <c r="AQ519" i="10"/>
  <c r="AH111" i="10"/>
  <c r="AN603" i="10"/>
  <c r="AH459" i="10"/>
  <c r="AN63" i="10"/>
  <c r="AT135" i="10"/>
  <c r="AQ375" i="10"/>
  <c r="AK51" i="10"/>
  <c r="AK435" i="10"/>
  <c r="AN327" i="10"/>
  <c r="AK987" i="10"/>
  <c r="AT183" i="10"/>
  <c r="AT699" i="10"/>
  <c r="AT891" i="10"/>
  <c r="AH639" i="10"/>
  <c r="AH939" i="10"/>
  <c r="AN387" i="10"/>
  <c r="AS75" i="10"/>
  <c r="AP1011" i="10"/>
  <c r="AQ87" i="10"/>
  <c r="AQ99" i="10"/>
  <c r="AK267" i="10"/>
  <c r="AD36" i="10"/>
  <c r="V29" i="10" s="1"/>
  <c r="AQ831" i="10"/>
  <c r="AK123" i="10"/>
  <c r="AN495" i="10"/>
  <c r="AN651" i="10"/>
  <c r="AP171" i="10"/>
  <c r="AT75" i="10"/>
  <c r="AM231" i="10"/>
  <c r="AM36" i="10" s="1"/>
  <c r="S29" i="10" s="1"/>
  <c r="AQ1011" i="10"/>
  <c r="AS195" i="10"/>
  <c r="AH543" i="10"/>
  <c r="AK723" i="10"/>
  <c r="AQ555" i="10"/>
  <c r="AQ447" i="10"/>
  <c r="AQ147" i="10"/>
  <c r="AH291" i="10"/>
  <c r="AH243" i="10"/>
  <c r="AN231" i="10"/>
  <c r="AG411" i="10"/>
  <c r="AQ171" i="10"/>
  <c r="AJ471" i="10"/>
  <c r="AS867" i="10"/>
  <c r="AT195" i="10"/>
  <c r="W36" i="10"/>
  <c r="L30" i="10" s="1"/>
  <c r="AN531" i="10"/>
  <c r="AP99" i="10"/>
  <c r="AE36" i="10"/>
  <c r="V30" i="10" s="1"/>
  <c r="AH963" i="10"/>
  <c r="AQ351" i="10"/>
  <c r="AH951" i="10"/>
  <c r="AQ759" i="10"/>
  <c r="AN219" i="10"/>
  <c r="AQ855" i="10"/>
  <c r="AK747" i="10"/>
  <c r="AI36" i="10"/>
  <c r="R31" i="10" s="1"/>
  <c r="AP447" i="10"/>
  <c r="AJ903" i="10"/>
  <c r="AK471" i="10"/>
  <c r="AT867" i="10"/>
  <c r="AP315" i="10"/>
  <c r="AK399" i="10"/>
  <c r="AH975" i="10"/>
  <c r="AH615" i="10"/>
  <c r="AQ255" i="10"/>
  <c r="AH411" i="10"/>
  <c r="AH303" i="10"/>
  <c r="AH591" i="10"/>
  <c r="AH675" i="10"/>
  <c r="AT915" i="10"/>
  <c r="AH687" i="10"/>
  <c r="AH423" i="10"/>
  <c r="AQ999" i="10"/>
  <c r="AH279" i="10"/>
  <c r="AN207" i="10"/>
  <c r="AH819" i="10"/>
  <c r="AH567" i="10"/>
  <c r="AJ51" i="10"/>
  <c r="AK903" i="10"/>
  <c r="AJ663" i="10"/>
  <c r="AQ315" i="10"/>
  <c r="AG939" i="10"/>
  <c r="AN735" i="10"/>
  <c r="AK1023" i="10"/>
  <c r="AN579" i="10"/>
  <c r="AH483" i="10"/>
  <c r="AJ399" i="10"/>
  <c r="AH771" i="10"/>
  <c r="AK663" i="10"/>
  <c r="AO36" i="10"/>
  <c r="T31" i="10" s="1"/>
  <c r="Y38" i="2"/>
  <c r="Y37" i="2"/>
  <c r="S36" i="10"/>
  <c r="K29" i="10" s="1"/>
  <c r="P36" i="10"/>
  <c r="J29" i="10" s="1"/>
  <c r="T36" i="10"/>
  <c r="K30" i="10" s="1"/>
  <c r="Q36" i="10"/>
  <c r="J30" i="10" s="1"/>
  <c r="Z36" i="10"/>
  <c r="M30" i="10" s="1"/>
  <c r="AN36" i="10" l="1"/>
  <c r="S30" i="10" s="1"/>
  <c r="S33" i="10" s="1"/>
  <c r="AP36" i="10"/>
  <c r="T29" i="10" s="1"/>
  <c r="AS36" i="10"/>
  <c r="U29" i="10" s="1"/>
  <c r="AG36" i="10"/>
  <c r="Q29" i="10" s="1"/>
  <c r="AH36" i="10"/>
  <c r="Q30" i="10" s="1"/>
  <c r="V33" i="10"/>
  <c r="AJ36" i="10"/>
  <c r="R29" i="10" s="1"/>
  <c r="AK36" i="10"/>
  <c r="R30" i="10" s="1"/>
  <c r="AT36" i="10"/>
  <c r="U30" i="10" s="1"/>
  <c r="AQ36" i="10"/>
  <c r="T30" i="10" s="1"/>
  <c r="M37" i="2"/>
  <c r="N37" i="2"/>
  <c r="O37" i="2"/>
  <c r="P37" i="2"/>
  <c r="Q37" i="2"/>
  <c r="R37" i="2"/>
  <c r="S37" i="2"/>
  <c r="T37" i="2"/>
  <c r="U37" i="2"/>
  <c r="V37" i="2"/>
  <c r="W37" i="2"/>
  <c r="M38" i="2"/>
  <c r="N38" i="2"/>
  <c r="O38" i="2"/>
  <c r="P38" i="2"/>
  <c r="Q38" i="2"/>
  <c r="R38" i="2"/>
  <c r="S38" i="2"/>
  <c r="T38" i="2"/>
  <c r="U38" i="2"/>
  <c r="V38" i="2"/>
  <c r="W38" i="2"/>
  <c r="L38" i="2"/>
  <c r="L37" i="2"/>
  <c r="R33" i="10" l="1"/>
  <c r="Q33" i="10"/>
  <c r="U33" i="10"/>
  <c r="T33" i="10"/>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41" i="2"/>
  <c r="M36" i="10" l="1"/>
  <c r="I29" i="10" s="1"/>
  <c r="N36" i="10"/>
  <c r="I30" i="10" s="1"/>
  <c r="L36" i="10"/>
  <c r="I31" i="10" s="1"/>
</calcChain>
</file>

<file path=xl/sharedStrings.xml><?xml version="1.0" encoding="utf-8"?>
<sst xmlns="http://schemas.openxmlformats.org/spreadsheetml/2006/main" count="35515" uniqueCount="1361">
  <si>
    <t>FUNCTION</t>
  </si>
  <si>
    <t>dssReader.getGuiLinkData(${guiLinkId}).entrySet().stream().collect(collectingAndThen(groupingBy(mapToPeriodStartYear(${month})%2C averagingDouble(jdf(lambda e : e.getValue())))%2CgenerateExceedanceValues()))</t>
  </si>
  <si>
    <t>SAMPLE FUNCTION</t>
  </si>
  <si>
    <t>del_cvp_pag_n/DELIVERY-CVP</t>
  </si>
  <si>
    <t>DtsLessThan0PeriodAverage(105)</t>
  </si>
  <si>
    <t>DtsGreaterThan0PeriodAverage(105)</t>
  </si>
  <si>
    <t>DtsPeriodAverage(105)</t>
  </si>
  <si>
    <t>DtsEntirePeriodPerMonth(270)</t>
  </si>
  <si>
    <t>DvEntirePeriodExceedancePerMonth(102)</t>
  </si>
  <si>
    <t>calculateExceedance(dssReader.getDtsData(${dtsId}).entrySet().stream().filter(periodFilter).map(jf(lambda x : x.getValue())).collect(toList()))</t>
  </si>
  <si>
    <t>calculateExceedance(dssReader.getGuiLinkData(${guiLinkId}).entrySet().stream().filter(periodFilter).map(jf(lambda x : x.getValue())).collect(toList()))</t>
  </si>
  <si>
    <t>dssReader.getDtsData(${dtsId}).entrySet().stream().filter(periodFilter).filter(commonPeriodFilter).mapToDouble(jdf(lambda e : e.getValue())).average().orElse(0)</t>
  </si>
  <si>
    <t>dssReader.getDtsData(${dtsId}).entrySet().stream().filter(commonPeriodFilter).filter(periodFilter).mapToDouble(jdf(lambda e : e.getValue())).filter(jpDouble(lambda v : v &gt; 0)).average().orElse(0)</t>
  </si>
  <si>
    <t>dssReader.getDtsData(${dtsId}).entrySet().stream().filter(commonPeriodFilter).filter(periodFilter).mapToDouble(jdf(lambda e : e.getValue())).filter(jpDouble(lambda v : v &lt; 0)).average().orElse(0)</t>
  </si>
  <si>
    <t>DATA SOURCE (DV OR DTS)</t>
  </si>
  <si>
    <t>B-PART</t>
  </si>
  <si>
    <t>GUILink or DTS ID</t>
  </si>
  <si>
    <t>DV</t>
  </si>
  <si>
    <t>YEAR</t>
  </si>
  <si>
    <t>OCT</t>
  </si>
  <si>
    <t>NOV</t>
  </si>
  <si>
    <t>DEC</t>
  </si>
  <si>
    <t>JAN</t>
  </si>
  <si>
    <t>FEB</t>
  </si>
  <si>
    <t>MAR</t>
  </si>
  <si>
    <t>APR</t>
  </si>
  <si>
    <t>MAY</t>
  </si>
  <si>
    <t>JUN</t>
  </si>
  <si>
    <t>JUL</t>
  </si>
  <si>
    <t>AUG</t>
  </si>
  <si>
    <t>SEP</t>
  </si>
  <si>
    <t>DWR</t>
  </si>
  <si>
    <t>RMA</t>
  </si>
  <si>
    <t>CFS</t>
  </si>
  <si>
    <t>MIN</t>
  </si>
  <si>
    <t>MAX</t>
  </si>
  <si>
    <t>TAF</t>
  </si>
  <si>
    <t>Conversion from CFS to TAF/month</t>
  </si>
  <si>
    <t>DATE AND TIME</t>
  </si>
  <si>
    <t>31 Oct 1921, 24:00</t>
  </si>
  <si>
    <t>30 Nov 1921, 24:00</t>
  </si>
  <si>
    <t>31 Dec 1921, 24:00</t>
  </si>
  <si>
    <t>31 Jan 1922, 24:00</t>
  </si>
  <si>
    <t>28 Feb 1922, 24:00</t>
  </si>
  <si>
    <t>31 Mar 1922, 24:00</t>
  </si>
  <si>
    <t>30 Apr 1922, 24:00</t>
  </si>
  <si>
    <t>31 May 1922, 24:00</t>
  </si>
  <si>
    <t>30 Jun 1922, 24:00</t>
  </si>
  <si>
    <t>31 Jul 1922, 24:00</t>
  </si>
  <si>
    <t>31 Aug 1922, 24:00</t>
  </si>
  <si>
    <t>30 Sep 1922, 24:00</t>
  </si>
  <si>
    <t>31 Oct 1922, 24:00</t>
  </si>
  <si>
    <t>30 Nov 1922, 24:00</t>
  </si>
  <si>
    <t>31 Dec 1922, 24:00</t>
  </si>
  <si>
    <t>31 Jan 1923, 24:00</t>
  </si>
  <si>
    <t>28 Feb 1923, 24:00</t>
  </si>
  <si>
    <t>31 Mar 1923, 24:00</t>
  </si>
  <si>
    <t>30 Apr 1923, 24:00</t>
  </si>
  <si>
    <t>31 May 1923, 24:00</t>
  </si>
  <si>
    <t>30 Jun 1923, 24:00</t>
  </si>
  <si>
    <t>31 Jul 1923, 24:00</t>
  </si>
  <si>
    <t>31 Aug 1923, 24:00</t>
  </si>
  <si>
    <t>30 Sep 1923, 24:00</t>
  </si>
  <si>
    <t>31 Oct 1923, 24:00</t>
  </si>
  <si>
    <t>30 Nov 1923, 24:00</t>
  </si>
  <si>
    <t>31 Dec 1923, 24:00</t>
  </si>
  <si>
    <t>31 Jan 1924, 24:00</t>
  </si>
  <si>
    <t>29 Feb 1924, 24:00</t>
  </si>
  <si>
    <t>31 Mar 1924, 24:00</t>
  </si>
  <si>
    <t>30 Apr 1924, 24:00</t>
  </si>
  <si>
    <t>31 May 1924, 24:00</t>
  </si>
  <si>
    <t>30 Jun 1924, 24:00</t>
  </si>
  <si>
    <t>31 Jul 1924, 24:00</t>
  </si>
  <si>
    <t>31 Aug 1924, 24:00</t>
  </si>
  <si>
    <t>30 Sep 1924, 24:00</t>
  </si>
  <si>
    <t>31 Oct 1924, 24:00</t>
  </si>
  <si>
    <t>30 Nov 1924, 24:00</t>
  </si>
  <si>
    <t>31 Dec 1924, 24:00</t>
  </si>
  <si>
    <t>31 Jan 1925, 24:00</t>
  </si>
  <si>
    <t>28 Feb 1925, 24:00</t>
  </si>
  <si>
    <t>31 Mar 1925, 24:00</t>
  </si>
  <si>
    <t>30 Apr 1925, 24:00</t>
  </si>
  <si>
    <t>31 May 1925, 24:00</t>
  </si>
  <si>
    <t>30 Jun 1925, 24:00</t>
  </si>
  <si>
    <t>31 Jul 1925, 24:00</t>
  </si>
  <si>
    <t>31 Aug 1925, 24:00</t>
  </si>
  <si>
    <t>30 Sep 1925, 24:00</t>
  </si>
  <si>
    <t>31 Oct 1925, 24:00</t>
  </si>
  <si>
    <t>30 Nov 1925, 24:00</t>
  </si>
  <si>
    <t>31 Dec 1925, 24:00</t>
  </si>
  <si>
    <t>31 Jan 1926, 24:00</t>
  </si>
  <si>
    <t>28 Feb 1926, 24:00</t>
  </si>
  <si>
    <t>31 Mar 1926, 24:00</t>
  </si>
  <si>
    <t>30 Apr 1926, 24:00</t>
  </si>
  <si>
    <t>31 May 1926, 24:00</t>
  </si>
  <si>
    <t>30 Jun 1926, 24:00</t>
  </si>
  <si>
    <t>31 Jul 1926, 24:00</t>
  </si>
  <si>
    <t>31 Aug 1926, 24:00</t>
  </si>
  <si>
    <t>30 Sep 1926, 24:00</t>
  </si>
  <si>
    <t>31 Oct 1926, 24:00</t>
  </si>
  <si>
    <t>30 Nov 1926, 24:00</t>
  </si>
  <si>
    <t>31 Dec 1926, 24:00</t>
  </si>
  <si>
    <t>31 Jan 1927, 24:00</t>
  </si>
  <si>
    <t>28 Feb 1927, 24:00</t>
  </si>
  <si>
    <t>31 Mar 1927, 24:00</t>
  </si>
  <si>
    <t>30 Apr 1927, 24:00</t>
  </si>
  <si>
    <t>31 May 1927, 24:00</t>
  </si>
  <si>
    <t>30 Jun 1927, 24:00</t>
  </si>
  <si>
    <t>31 Jul 1927, 24:00</t>
  </si>
  <si>
    <t>31 Aug 1927, 24:00</t>
  </si>
  <si>
    <t>30 Sep 1927, 24:00</t>
  </si>
  <si>
    <t>31 Oct 1927, 24:00</t>
  </si>
  <si>
    <t>30 Nov 1927, 24:00</t>
  </si>
  <si>
    <t>31 Dec 1927, 24:00</t>
  </si>
  <si>
    <t>31 Jan 1928, 24:00</t>
  </si>
  <si>
    <t>29 Feb 1928, 24:00</t>
  </si>
  <si>
    <t>31 Mar 1928, 24:00</t>
  </si>
  <si>
    <t>30 Apr 1928, 24:00</t>
  </si>
  <si>
    <t>31 May 1928, 24:00</t>
  </si>
  <si>
    <t>30 Jun 1928, 24:00</t>
  </si>
  <si>
    <t>31 Jul 1928, 24:00</t>
  </si>
  <si>
    <t>31 Aug 1928, 24:00</t>
  </si>
  <si>
    <t>30 Sep 1928, 24:00</t>
  </si>
  <si>
    <t>31 Oct 1928, 24:00</t>
  </si>
  <si>
    <t>30 Nov 1928, 24:00</t>
  </si>
  <si>
    <t>31 Dec 1928, 24:00</t>
  </si>
  <si>
    <t>31 Jan 1929, 24:00</t>
  </si>
  <si>
    <t>28 Feb 1929, 24:00</t>
  </si>
  <si>
    <t>31 Mar 1929, 24:00</t>
  </si>
  <si>
    <t>30 Apr 1929, 24:00</t>
  </si>
  <si>
    <t>31 May 1929, 24:00</t>
  </si>
  <si>
    <t>30 Jun 1929, 24:00</t>
  </si>
  <si>
    <t>31 Jul 1929, 24:00</t>
  </si>
  <si>
    <t>31 Aug 1929, 24:00</t>
  </si>
  <si>
    <t>30 Sep 1929, 24:00</t>
  </si>
  <si>
    <t>31 Oct 1929, 24:00</t>
  </si>
  <si>
    <t>30 Nov 1929, 24:00</t>
  </si>
  <si>
    <t>31 Dec 1929, 24:00</t>
  </si>
  <si>
    <t>31 Jan 1930, 24:00</t>
  </si>
  <si>
    <t>28 Feb 1930, 24:00</t>
  </si>
  <si>
    <t>31 Mar 1930, 24:00</t>
  </si>
  <si>
    <t>30 Apr 1930, 24:00</t>
  </si>
  <si>
    <t>31 May 1930, 24:00</t>
  </si>
  <si>
    <t>30 Jun 1930, 24:00</t>
  </si>
  <si>
    <t>31 Jul 1930, 24:00</t>
  </si>
  <si>
    <t>31 Aug 1930, 24:00</t>
  </si>
  <si>
    <t>30 Sep 1930, 24:00</t>
  </si>
  <si>
    <t>31 Oct 1930, 24:00</t>
  </si>
  <si>
    <t>30 Nov 1930, 24:00</t>
  </si>
  <si>
    <t>31 Dec 1930, 24:00</t>
  </si>
  <si>
    <t>31 Jan 1931, 24:00</t>
  </si>
  <si>
    <t>28 Feb 1931, 24:00</t>
  </si>
  <si>
    <t>31 Mar 1931, 24:00</t>
  </si>
  <si>
    <t>30 Apr 1931, 24:00</t>
  </si>
  <si>
    <t>31 May 1931, 24:00</t>
  </si>
  <si>
    <t>30 Jun 1931, 24:00</t>
  </si>
  <si>
    <t>31 Jul 1931, 24:00</t>
  </si>
  <si>
    <t>31 Aug 1931, 24:00</t>
  </si>
  <si>
    <t>30 Sep 1931, 24:00</t>
  </si>
  <si>
    <t>31 Oct 1931, 24:00</t>
  </si>
  <si>
    <t>30 Nov 1931, 24:00</t>
  </si>
  <si>
    <t>31 Dec 1931, 24:00</t>
  </si>
  <si>
    <t>31 Jan 1932, 24:00</t>
  </si>
  <si>
    <t>29 Feb 1932, 24:00</t>
  </si>
  <si>
    <t>31 Mar 1932, 24:00</t>
  </si>
  <si>
    <t>30 Apr 1932, 24:00</t>
  </si>
  <si>
    <t>31 May 1932, 24:00</t>
  </si>
  <si>
    <t>30 Jun 1932, 24:00</t>
  </si>
  <si>
    <t>31 Jul 1932, 24:00</t>
  </si>
  <si>
    <t>31 Aug 1932, 24:00</t>
  </si>
  <si>
    <t>30 Sep 1932, 24:00</t>
  </si>
  <si>
    <t>31 Oct 1932, 24:00</t>
  </si>
  <si>
    <t>30 Nov 1932, 24:00</t>
  </si>
  <si>
    <t>31 Dec 1932, 24:00</t>
  </si>
  <si>
    <t>31 Jan 1933, 24:00</t>
  </si>
  <si>
    <t>28 Feb 1933, 24:00</t>
  </si>
  <si>
    <t>31 Mar 1933, 24:00</t>
  </si>
  <si>
    <t>30 Apr 1933, 24:00</t>
  </si>
  <si>
    <t>31 May 1933, 24:00</t>
  </si>
  <si>
    <t>30 Jun 1933, 24:00</t>
  </si>
  <si>
    <t>31 Jul 1933, 24:00</t>
  </si>
  <si>
    <t>31 Aug 1933, 24:00</t>
  </si>
  <si>
    <t>30 Sep 1933, 24:00</t>
  </si>
  <si>
    <t>31 Oct 1933, 24:00</t>
  </si>
  <si>
    <t>30 Nov 1933, 24:00</t>
  </si>
  <si>
    <t>31 Dec 1933, 24:00</t>
  </si>
  <si>
    <t>31 Jan 1934, 24:00</t>
  </si>
  <si>
    <t>28 Feb 1934, 24:00</t>
  </si>
  <si>
    <t>31 Mar 1934, 24:00</t>
  </si>
  <si>
    <t>30 Apr 1934, 24:00</t>
  </si>
  <si>
    <t>31 May 1934, 24:00</t>
  </si>
  <si>
    <t>30 Jun 1934, 24:00</t>
  </si>
  <si>
    <t>31 Jul 1934, 24:00</t>
  </si>
  <si>
    <t>31 Aug 1934, 24:00</t>
  </si>
  <si>
    <t>30 Sep 1934, 24:00</t>
  </si>
  <si>
    <t>31 Oct 1934, 24:00</t>
  </si>
  <si>
    <t>30 Nov 1934, 24:00</t>
  </si>
  <si>
    <t>31 Dec 1934, 24:00</t>
  </si>
  <si>
    <t>31 Jan 1935, 24:00</t>
  </si>
  <si>
    <t>28 Feb 1935, 24:00</t>
  </si>
  <si>
    <t>31 Mar 1935, 24:00</t>
  </si>
  <si>
    <t>30 Apr 1935, 24:00</t>
  </si>
  <si>
    <t>31 May 1935, 24:00</t>
  </si>
  <si>
    <t>30 Jun 1935, 24:00</t>
  </si>
  <si>
    <t>31 Jul 1935, 24:00</t>
  </si>
  <si>
    <t>31 Aug 1935, 24:00</t>
  </si>
  <si>
    <t>30 Sep 1935, 24:00</t>
  </si>
  <si>
    <t>31 Oct 1935, 24:00</t>
  </si>
  <si>
    <t>30 Nov 1935, 24:00</t>
  </si>
  <si>
    <t>31 Dec 1935, 24:00</t>
  </si>
  <si>
    <t>31 Jan 1936, 24:00</t>
  </si>
  <si>
    <t>29 Feb 1936, 24:00</t>
  </si>
  <si>
    <t>31 Mar 1936, 24:00</t>
  </si>
  <si>
    <t>30 Apr 1936, 24:00</t>
  </si>
  <si>
    <t>31 May 1936, 24:00</t>
  </si>
  <si>
    <t>30 Jun 1936, 24:00</t>
  </si>
  <si>
    <t>31 Jul 1936, 24:00</t>
  </si>
  <si>
    <t>31 Aug 1936, 24:00</t>
  </si>
  <si>
    <t>30 Sep 1936, 24:00</t>
  </si>
  <si>
    <t>31 Oct 1936, 24:00</t>
  </si>
  <si>
    <t>30 Nov 1936, 24:00</t>
  </si>
  <si>
    <t>31 Dec 1936, 24:00</t>
  </si>
  <si>
    <t>31 Jan 1937, 24:00</t>
  </si>
  <si>
    <t>28 Feb 1937, 24:00</t>
  </si>
  <si>
    <t>31 Mar 1937, 24:00</t>
  </si>
  <si>
    <t>30 Apr 1937, 24:00</t>
  </si>
  <si>
    <t>31 May 1937, 24:00</t>
  </si>
  <si>
    <t>30 Jun 1937, 24:00</t>
  </si>
  <si>
    <t>31 Jul 1937, 24:00</t>
  </si>
  <si>
    <t>31 Aug 1937, 24:00</t>
  </si>
  <si>
    <t>30 Sep 1937, 24:00</t>
  </si>
  <si>
    <t>31 Oct 1937, 24:00</t>
  </si>
  <si>
    <t>30 Nov 1937, 24:00</t>
  </si>
  <si>
    <t>31 Dec 1937, 24:00</t>
  </si>
  <si>
    <t>31 Jan 1938, 24:00</t>
  </si>
  <si>
    <t>28 Feb 1938, 24:00</t>
  </si>
  <si>
    <t>31 Mar 1938, 24:00</t>
  </si>
  <si>
    <t>30 Apr 1938, 24:00</t>
  </si>
  <si>
    <t>31 May 1938, 24:00</t>
  </si>
  <si>
    <t>30 Jun 1938, 24:00</t>
  </si>
  <si>
    <t>31 Jul 1938, 24:00</t>
  </si>
  <si>
    <t>31 Aug 1938, 24:00</t>
  </si>
  <si>
    <t>30 Sep 1938, 24:00</t>
  </si>
  <si>
    <t>31 Oct 1938, 24:00</t>
  </si>
  <si>
    <t>30 Nov 1938, 24:00</t>
  </si>
  <si>
    <t>31 Dec 1938, 24:00</t>
  </si>
  <si>
    <t>31 Jan 1939, 24:00</t>
  </si>
  <si>
    <t>28 Feb 1939, 24:00</t>
  </si>
  <si>
    <t>31 Mar 1939, 24:00</t>
  </si>
  <si>
    <t>30 Apr 1939, 24:00</t>
  </si>
  <si>
    <t>31 May 1939, 24:00</t>
  </si>
  <si>
    <t>30 Jun 1939, 24:00</t>
  </si>
  <si>
    <t>31 Jul 1939, 24:00</t>
  </si>
  <si>
    <t>31 Aug 1939, 24:00</t>
  </si>
  <si>
    <t>30 Sep 1939, 24:00</t>
  </si>
  <si>
    <t>31 Oct 1939, 24:00</t>
  </si>
  <si>
    <t>30 Nov 1939, 24:00</t>
  </si>
  <si>
    <t>31 Dec 1939, 24:00</t>
  </si>
  <si>
    <t>31 Jan 1940, 24:00</t>
  </si>
  <si>
    <t>29 Feb 1940, 24:00</t>
  </si>
  <si>
    <t>31 Mar 1940, 24:00</t>
  </si>
  <si>
    <t>30 Apr 1940, 24:00</t>
  </si>
  <si>
    <t>31 May 1940, 24:00</t>
  </si>
  <si>
    <t>30 Jun 1940, 24:00</t>
  </si>
  <si>
    <t>31 Jul 1940, 24:00</t>
  </si>
  <si>
    <t>31 Aug 1940, 24:00</t>
  </si>
  <si>
    <t>30 Sep 1940, 24:00</t>
  </si>
  <si>
    <t>31 Oct 1940, 24:00</t>
  </si>
  <si>
    <t>30 Nov 1940, 24:00</t>
  </si>
  <si>
    <t>31 Dec 1940, 24:00</t>
  </si>
  <si>
    <t>31 Jan 1941, 24:00</t>
  </si>
  <si>
    <t>28 Feb 1941, 24:00</t>
  </si>
  <si>
    <t>31 Mar 1941, 24:00</t>
  </si>
  <si>
    <t>30 Apr 1941, 24:00</t>
  </si>
  <si>
    <t>31 May 1941, 24:00</t>
  </si>
  <si>
    <t>30 Jun 1941, 24:00</t>
  </si>
  <si>
    <t>31 Jul 1941, 24:00</t>
  </si>
  <si>
    <t>31 Aug 1941, 24:00</t>
  </si>
  <si>
    <t>30 Sep 1941, 24:00</t>
  </si>
  <si>
    <t>31 Oct 1941, 24:00</t>
  </si>
  <si>
    <t>30 Nov 1941, 24:00</t>
  </si>
  <si>
    <t>31 Dec 1941, 24:00</t>
  </si>
  <si>
    <t>31 Jan 1942, 24:00</t>
  </si>
  <si>
    <t>28 Feb 1942, 24:00</t>
  </si>
  <si>
    <t>31 Mar 1942, 24:00</t>
  </si>
  <si>
    <t>30 Apr 1942, 24:00</t>
  </si>
  <si>
    <t>31 May 1942, 24:00</t>
  </si>
  <si>
    <t>30 Jun 1942, 24:00</t>
  </si>
  <si>
    <t>31 Jul 1942, 24:00</t>
  </si>
  <si>
    <t>31 Aug 1942, 24:00</t>
  </si>
  <si>
    <t>30 Sep 1942, 24:00</t>
  </si>
  <si>
    <t>31 Oct 1942, 24:00</t>
  </si>
  <si>
    <t>30 Nov 1942, 24:00</t>
  </si>
  <si>
    <t>31 Dec 1942, 24:00</t>
  </si>
  <si>
    <t>31 Jan 1943, 24:00</t>
  </si>
  <si>
    <t>28 Feb 1943, 24:00</t>
  </si>
  <si>
    <t>31 Mar 1943, 24:00</t>
  </si>
  <si>
    <t>30 Apr 1943, 24:00</t>
  </si>
  <si>
    <t>31 May 1943, 24:00</t>
  </si>
  <si>
    <t>30 Jun 1943, 24:00</t>
  </si>
  <si>
    <t>31 Jul 1943, 24:00</t>
  </si>
  <si>
    <t>31 Aug 1943, 24:00</t>
  </si>
  <si>
    <t>30 Sep 1943, 24:00</t>
  </si>
  <si>
    <t>31 Oct 1943, 24:00</t>
  </si>
  <si>
    <t>30 Nov 1943, 24:00</t>
  </si>
  <si>
    <t>31 Dec 1943, 24:00</t>
  </si>
  <si>
    <t>31 Jan 1944, 24:00</t>
  </si>
  <si>
    <t>29 Feb 1944, 24:00</t>
  </si>
  <si>
    <t>31 Mar 1944, 24:00</t>
  </si>
  <si>
    <t>30 Apr 1944, 24:00</t>
  </si>
  <si>
    <t>31 May 1944, 24:00</t>
  </si>
  <si>
    <t>30 Jun 1944, 24:00</t>
  </si>
  <si>
    <t>31 Jul 1944, 24:00</t>
  </si>
  <si>
    <t>31 Aug 1944, 24:00</t>
  </si>
  <si>
    <t>30 Sep 1944, 24:00</t>
  </si>
  <si>
    <t>31 Oct 1944, 24:00</t>
  </si>
  <si>
    <t>30 Nov 1944, 24:00</t>
  </si>
  <si>
    <t>31 Dec 1944, 24:00</t>
  </si>
  <si>
    <t>31 Jan 1945, 24:00</t>
  </si>
  <si>
    <t>28 Feb 1945, 24:00</t>
  </si>
  <si>
    <t>31 Mar 1945, 24:00</t>
  </si>
  <si>
    <t>30 Apr 1945, 24:00</t>
  </si>
  <si>
    <t>31 May 1945, 24:00</t>
  </si>
  <si>
    <t>30 Jun 1945, 24:00</t>
  </si>
  <si>
    <t>31 Jul 1945, 24:00</t>
  </si>
  <si>
    <t>31 Aug 1945, 24:00</t>
  </si>
  <si>
    <t>30 Sep 1945, 24:00</t>
  </si>
  <si>
    <t>31 Oct 1945, 24:00</t>
  </si>
  <si>
    <t>30 Nov 1945, 24:00</t>
  </si>
  <si>
    <t>31 Dec 1945, 24:00</t>
  </si>
  <si>
    <t>31 Jan 1946, 24:00</t>
  </si>
  <si>
    <t>28 Feb 1946, 24:00</t>
  </si>
  <si>
    <t>31 Mar 1946, 24:00</t>
  </si>
  <si>
    <t>30 Apr 1946, 24:00</t>
  </si>
  <si>
    <t>31 May 1946, 24:00</t>
  </si>
  <si>
    <t>30 Jun 1946, 24:00</t>
  </si>
  <si>
    <t>31 Jul 1946, 24:00</t>
  </si>
  <si>
    <t>31 Aug 1946, 24:00</t>
  </si>
  <si>
    <t>30 Sep 1946, 24:00</t>
  </si>
  <si>
    <t>31 Oct 1946, 24:00</t>
  </si>
  <si>
    <t>30 Nov 1946, 24:00</t>
  </si>
  <si>
    <t>31 Dec 1946, 24:00</t>
  </si>
  <si>
    <t>31 Jan 1947, 24:00</t>
  </si>
  <si>
    <t>28 Feb 1947, 24:00</t>
  </si>
  <si>
    <t>31 Mar 1947, 24:00</t>
  </si>
  <si>
    <t>30 Apr 1947, 24:00</t>
  </si>
  <si>
    <t>31 May 1947, 24:00</t>
  </si>
  <si>
    <t>30 Jun 1947, 24:00</t>
  </si>
  <si>
    <t>31 Jul 1947, 24:00</t>
  </si>
  <si>
    <t>31 Aug 1947, 24:00</t>
  </si>
  <si>
    <t>30 Sep 1947, 24:00</t>
  </si>
  <si>
    <t>31 Oct 1947, 24:00</t>
  </si>
  <si>
    <t>30 Nov 1947, 24:00</t>
  </si>
  <si>
    <t>31 Dec 1947, 24:00</t>
  </si>
  <si>
    <t>31 Jan 1948, 24:00</t>
  </si>
  <si>
    <t>29 Feb 1948, 24:00</t>
  </si>
  <si>
    <t>31 Mar 1948, 24:00</t>
  </si>
  <si>
    <t>30 Apr 1948, 24:00</t>
  </si>
  <si>
    <t>31 May 1948, 24:00</t>
  </si>
  <si>
    <t>30 Jun 1948, 24:00</t>
  </si>
  <si>
    <t>31 Jul 1948, 24:00</t>
  </si>
  <si>
    <t>31 Aug 1948, 24:00</t>
  </si>
  <si>
    <t>30 Sep 1948, 24:00</t>
  </si>
  <si>
    <t>31 Oct 1948, 24:00</t>
  </si>
  <si>
    <t>30 Nov 1948, 24:00</t>
  </si>
  <si>
    <t>31 Dec 1948, 24:00</t>
  </si>
  <si>
    <t>31 Jan 1949, 24:00</t>
  </si>
  <si>
    <t>28 Feb 1949, 24:00</t>
  </si>
  <si>
    <t>31 Mar 1949, 24:00</t>
  </si>
  <si>
    <t>30 Apr 1949, 24:00</t>
  </si>
  <si>
    <t>31 May 1949, 24:00</t>
  </si>
  <si>
    <t>30 Jun 1949, 24:00</t>
  </si>
  <si>
    <t>31 Jul 1949, 24:00</t>
  </si>
  <si>
    <t>31 Aug 1949, 24:00</t>
  </si>
  <si>
    <t>30 Sep 1949, 24:00</t>
  </si>
  <si>
    <t>31 Oct 1949, 24:00</t>
  </si>
  <si>
    <t>30 Nov 1949, 24:00</t>
  </si>
  <si>
    <t>31 Dec 1949, 24:00</t>
  </si>
  <si>
    <t>31 Jan 1950, 24:00</t>
  </si>
  <si>
    <t>28 Feb 1950, 24:00</t>
  </si>
  <si>
    <t>31 Mar 1950, 24:00</t>
  </si>
  <si>
    <t>30 Apr 1950, 24:00</t>
  </si>
  <si>
    <t>31 May 1950, 24:00</t>
  </si>
  <si>
    <t>30 Jun 1950, 24:00</t>
  </si>
  <si>
    <t>31 Jul 1950, 24:00</t>
  </si>
  <si>
    <t>31 Aug 1950, 24:00</t>
  </si>
  <si>
    <t>30 Sep 1950, 24:00</t>
  </si>
  <si>
    <t>31 Oct 1950, 24:00</t>
  </si>
  <si>
    <t>30 Nov 1950, 24:00</t>
  </si>
  <si>
    <t>31 Dec 1950, 24:00</t>
  </si>
  <si>
    <t>31 Jan 1951, 24:00</t>
  </si>
  <si>
    <t>28 Feb 1951, 24:00</t>
  </si>
  <si>
    <t>31 Mar 1951, 24:00</t>
  </si>
  <si>
    <t>30 Apr 1951, 24:00</t>
  </si>
  <si>
    <t>31 May 1951, 24:00</t>
  </si>
  <si>
    <t>30 Jun 1951, 24:00</t>
  </si>
  <si>
    <t>31 Jul 1951, 24:00</t>
  </si>
  <si>
    <t>31 Aug 1951, 24:00</t>
  </si>
  <si>
    <t>30 Sep 1951, 24:00</t>
  </si>
  <si>
    <t>31 Oct 1951, 24:00</t>
  </si>
  <si>
    <t>30 Nov 1951, 24:00</t>
  </si>
  <si>
    <t>31 Dec 1951, 24:00</t>
  </si>
  <si>
    <t>31 Jan 1952, 24:00</t>
  </si>
  <si>
    <t>29 Feb 1952, 24:00</t>
  </si>
  <si>
    <t>31 Mar 1952, 24:00</t>
  </si>
  <si>
    <t>30 Apr 1952, 24:00</t>
  </si>
  <si>
    <t>31 May 1952, 24:00</t>
  </si>
  <si>
    <t>30 Jun 1952, 24:00</t>
  </si>
  <si>
    <t>31 Jul 1952, 24:00</t>
  </si>
  <si>
    <t>31 Aug 1952, 24:00</t>
  </si>
  <si>
    <t>30 Sep 1952, 24:00</t>
  </si>
  <si>
    <t>31 Oct 1952, 24:00</t>
  </si>
  <si>
    <t>30 Nov 1952, 24:00</t>
  </si>
  <si>
    <t>31 Dec 1952, 24:00</t>
  </si>
  <si>
    <t>31 Jan 1953, 24:00</t>
  </si>
  <si>
    <t>28 Feb 1953, 24:00</t>
  </si>
  <si>
    <t>31 Mar 1953, 24:00</t>
  </si>
  <si>
    <t>30 Apr 1953, 24:00</t>
  </si>
  <si>
    <t>31 May 1953, 24:00</t>
  </si>
  <si>
    <t>30 Jun 1953, 24:00</t>
  </si>
  <si>
    <t>31 Jul 1953, 24:00</t>
  </si>
  <si>
    <t>31 Aug 1953, 24:00</t>
  </si>
  <si>
    <t>30 Sep 1953, 24:00</t>
  </si>
  <si>
    <t>31 Oct 1953, 24:00</t>
  </si>
  <si>
    <t>30 Nov 1953, 24:00</t>
  </si>
  <si>
    <t>31 Dec 1953, 24:00</t>
  </si>
  <si>
    <t>31 Jan 1954, 24:00</t>
  </si>
  <si>
    <t>28 Feb 1954, 24:00</t>
  </si>
  <si>
    <t>31 Mar 1954, 24:00</t>
  </si>
  <si>
    <t>30 Apr 1954, 24:00</t>
  </si>
  <si>
    <t>31 May 1954, 24:00</t>
  </si>
  <si>
    <t>30 Jun 1954, 24:00</t>
  </si>
  <si>
    <t>31 Jul 1954, 24:00</t>
  </si>
  <si>
    <t>31 Aug 1954, 24:00</t>
  </si>
  <si>
    <t>30 Sep 1954, 24:00</t>
  </si>
  <si>
    <t>31 Oct 1954, 24:00</t>
  </si>
  <si>
    <t>30 Nov 1954, 24:00</t>
  </si>
  <si>
    <t>31 Dec 1954, 24:00</t>
  </si>
  <si>
    <t>31 Jan 1955, 24:00</t>
  </si>
  <si>
    <t>28 Feb 1955, 24:00</t>
  </si>
  <si>
    <t>31 Mar 1955, 24:00</t>
  </si>
  <si>
    <t>30 Apr 1955, 24:00</t>
  </si>
  <si>
    <t>31 May 1955, 24:00</t>
  </si>
  <si>
    <t>30 Jun 1955, 24:00</t>
  </si>
  <si>
    <t>31 Jul 1955, 24:00</t>
  </si>
  <si>
    <t>31 Aug 1955, 24:00</t>
  </si>
  <si>
    <t>30 Sep 1955, 24:00</t>
  </si>
  <si>
    <t>31 Oct 1955, 24:00</t>
  </si>
  <si>
    <t>30 Nov 1955, 24:00</t>
  </si>
  <si>
    <t>31 Dec 1955, 24:00</t>
  </si>
  <si>
    <t>31 Jan 1956, 24:00</t>
  </si>
  <si>
    <t>29 Feb 1956, 24:00</t>
  </si>
  <si>
    <t>31 Mar 1956, 24:00</t>
  </si>
  <si>
    <t>30 Apr 1956, 24:00</t>
  </si>
  <si>
    <t>31 May 1956, 24:00</t>
  </si>
  <si>
    <t>30 Jun 1956, 24:00</t>
  </si>
  <si>
    <t>31 Jul 1956, 24:00</t>
  </si>
  <si>
    <t>31 Aug 1956, 24:00</t>
  </si>
  <si>
    <t>30 Sep 1956, 24:00</t>
  </si>
  <si>
    <t>31 Oct 1956, 24:00</t>
  </si>
  <si>
    <t>30 Nov 1956, 24:00</t>
  </si>
  <si>
    <t>31 Dec 1956, 24:00</t>
  </si>
  <si>
    <t>31 Jan 1957, 24:00</t>
  </si>
  <si>
    <t>28 Feb 1957, 24:00</t>
  </si>
  <si>
    <t>31 Mar 1957, 24:00</t>
  </si>
  <si>
    <t>30 Apr 1957, 24:00</t>
  </si>
  <si>
    <t>31 May 1957, 24:00</t>
  </si>
  <si>
    <t>30 Jun 1957, 24:00</t>
  </si>
  <si>
    <t>31 Jul 1957, 24:00</t>
  </si>
  <si>
    <t>31 Aug 1957, 24:00</t>
  </si>
  <si>
    <t>30 Sep 1957, 24:00</t>
  </si>
  <si>
    <t>31 Oct 1957, 24:00</t>
  </si>
  <si>
    <t>30 Nov 1957, 24:00</t>
  </si>
  <si>
    <t>31 Dec 1957, 24:00</t>
  </si>
  <si>
    <t>31 Jan 1958, 24:00</t>
  </si>
  <si>
    <t>28 Feb 1958, 24:00</t>
  </si>
  <si>
    <t>31 Mar 1958, 24:00</t>
  </si>
  <si>
    <t>30 Apr 1958, 24:00</t>
  </si>
  <si>
    <t>31 May 1958, 24:00</t>
  </si>
  <si>
    <t>30 Jun 1958, 24:00</t>
  </si>
  <si>
    <t>31 Jul 1958, 24:00</t>
  </si>
  <si>
    <t>31 Aug 1958, 24:00</t>
  </si>
  <si>
    <t>30 Sep 1958, 24:00</t>
  </si>
  <si>
    <t>31 Oct 1958, 24:00</t>
  </si>
  <si>
    <t>30 Nov 1958, 24:00</t>
  </si>
  <si>
    <t>31 Dec 1958, 24:00</t>
  </si>
  <si>
    <t>31 Jan 1959, 24:00</t>
  </si>
  <si>
    <t>28 Feb 1959, 24:00</t>
  </si>
  <si>
    <t>31 Mar 1959, 24:00</t>
  </si>
  <si>
    <t>30 Apr 1959, 24:00</t>
  </si>
  <si>
    <t>31 May 1959, 24:00</t>
  </si>
  <si>
    <t>30 Jun 1959, 24:00</t>
  </si>
  <si>
    <t>31 Jul 1959, 24:00</t>
  </si>
  <si>
    <t>31 Aug 1959, 24:00</t>
  </si>
  <si>
    <t>30 Sep 1959, 24:00</t>
  </si>
  <si>
    <t>31 Oct 1959, 24:00</t>
  </si>
  <si>
    <t>30 Nov 1959, 24:00</t>
  </si>
  <si>
    <t>31 Dec 1959, 24:00</t>
  </si>
  <si>
    <t>31 Jan 1960, 24:00</t>
  </si>
  <si>
    <t>29 Feb 1960, 24:00</t>
  </si>
  <si>
    <t>31 Mar 1960, 24:00</t>
  </si>
  <si>
    <t>30 Apr 1960, 24:00</t>
  </si>
  <si>
    <t>31 May 1960, 24:00</t>
  </si>
  <si>
    <t>30 Jun 1960, 24:00</t>
  </si>
  <si>
    <t>31 Jul 1960, 24:00</t>
  </si>
  <si>
    <t>31 Aug 1960, 24:00</t>
  </si>
  <si>
    <t>30 Sep 1960, 24:00</t>
  </si>
  <si>
    <t>31 Oct 1960, 24:00</t>
  </si>
  <si>
    <t>30 Nov 1960, 24:00</t>
  </si>
  <si>
    <t>31 Dec 1960, 24:00</t>
  </si>
  <si>
    <t>31 Jan 1961, 24:00</t>
  </si>
  <si>
    <t>28 Feb 1961, 24:00</t>
  </si>
  <si>
    <t>31 Mar 1961, 24:00</t>
  </si>
  <si>
    <t>30 Apr 1961, 24:00</t>
  </si>
  <si>
    <t>31 May 1961, 24:00</t>
  </si>
  <si>
    <t>30 Jun 1961, 24:00</t>
  </si>
  <si>
    <t>31 Jul 1961, 24:00</t>
  </si>
  <si>
    <t>31 Aug 1961, 24:00</t>
  </si>
  <si>
    <t>30 Sep 1961, 24:00</t>
  </si>
  <si>
    <t>31 Oct 1961, 24:00</t>
  </si>
  <si>
    <t>30 Nov 1961, 24:00</t>
  </si>
  <si>
    <t>31 Dec 1961, 24:00</t>
  </si>
  <si>
    <t>31 Jan 1962, 24:00</t>
  </si>
  <si>
    <t>28 Feb 1962, 24:00</t>
  </si>
  <si>
    <t>31 Mar 1962, 24:00</t>
  </si>
  <si>
    <t>30 Apr 1962, 24:00</t>
  </si>
  <si>
    <t>31 May 1962, 24:00</t>
  </si>
  <si>
    <t>30 Jun 1962, 24:00</t>
  </si>
  <si>
    <t>31 Jul 1962, 24:00</t>
  </si>
  <si>
    <t>31 Aug 1962, 24:00</t>
  </si>
  <si>
    <t>30 Sep 1962, 24:00</t>
  </si>
  <si>
    <t>31 Oct 1962, 24:00</t>
  </si>
  <si>
    <t>30 Nov 1962, 24:00</t>
  </si>
  <si>
    <t>31 Dec 1962, 24:00</t>
  </si>
  <si>
    <t>31 Jan 1963, 24:00</t>
  </si>
  <si>
    <t>28 Feb 1963, 24:00</t>
  </si>
  <si>
    <t>31 Mar 1963, 24:00</t>
  </si>
  <si>
    <t>30 Apr 1963, 24:00</t>
  </si>
  <si>
    <t>31 May 1963, 24:00</t>
  </si>
  <si>
    <t>30 Jun 1963, 24:00</t>
  </si>
  <si>
    <t>31 Jul 1963, 24:00</t>
  </si>
  <si>
    <t>31 Aug 1963, 24:00</t>
  </si>
  <si>
    <t>30 Sep 1963, 24:00</t>
  </si>
  <si>
    <t>31 Oct 1963, 24:00</t>
  </si>
  <si>
    <t>30 Nov 1963, 24:00</t>
  </si>
  <si>
    <t>31 Dec 1963, 24:00</t>
  </si>
  <si>
    <t>31 Jan 1964, 24:00</t>
  </si>
  <si>
    <t>29 Feb 1964, 24:00</t>
  </si>
  <si>
    <t>31 Mar 1964, 24:00</t>
  </si>
  <si>
    <t>30 Apr 1964, 24:00</t>
  </si>
  <si>
    <t>31 May 1964, 24:00</t>
  </si>
  <si>
    <t>30 Jun 1964, 24:00</t>
  </si>
  <si>
    <t>31 Jul 1964, 24:00</t>
  </si>
  <si>
    <t>31 Aug 1964, 24:00</t>
  </si>
  <si>
    <t>30 Sep 1964, 24:00</t>
  </si>
  <si>
    <t>31 Oct 1964, 24:00</t>
  </si>
  <si>
    <t>30 Nov 1964, 24:00</t>
  </si>
  <si>
    <t>31 Dec 1964, 24:00</t>
  </si>
  <si>
    <t>31 Jan 1965, 24:00</t>
  </si>
  <si>
    <t>28 Feb 1965, 24:00</t>
  </si>
  <si>
    <t>31 Mar 1965, 24:00</t>
  </si>
  <si>
    <t>30 Apr 1965, 24:00</t>
  </si>
  <si>
    <t>31 May 1965, 24:00</t>
  </si>
  <si>
    <t>30 Jun 1965, 24:00</t>
  </si>
  <si>
    <t>31 Jul 1965, 24:00</t>
  </si>
  <si>
    <t>31 Aug 1965, 24:00</t>
  </si>
  <si>
    <t>30 Sep 1965, 24:00</t>
  </si>
  <si>
    <t>31 Oct 1965, 24:00</t>
  </si>
  <si>
    <t>30 Nov 1965, 24:00</t>
  </si>
  <si>
    <t>31 Dec 1965, 24:00</t>
  </si>
  <si>
    <t>31 Jan 1966, 24:00</t>
  </si>
  <si>
    <t>28 Feb 1966, 24:00</t>
  </si>
  <si>
    <t>31 Mar 1966, 24:00</t>
  </si>
  <si>
    <t>30 Apr 1966, 24:00</t>
  </si>
  <si>
    <t>31 May 1966, 24:00</t>
  </si>
  <si>
    <t>30 Jun 1966, 24:00</t>
  </si>
  <si>
    <t>31 Jul 1966, 24:00</t>
  </si>
  <si>
    <t>31 Aug 1966, 24:00</t>
  </si>
  <si>
    <t>30 Sep 1966, 24:00</t>
  </si>
  <si>
    <t>31 Oct 1966, 24:00</t>
  </si>
  <si>
    <t>30 Nov 1966, 24:00</t>
  </si>
  <si>
    <t>31 Dec 1966, 24:00</t>
  </si>
  <si>
    <t>31 Jan 1967, 24:00</t>
  </si>
  <si>
    <t>28 Feb 1967, 24:00</t>
  </si>
  <si>
    <t>31 Mar 1967, 24:00</t>
  </si>
  <si>
    <t>30 Apr 1967, 24:00</t>
  </si>
  <si>
    <t>31 May 1967, 24:00</t>
  </si>
  <si>
    <t>30 Jun 1967, 24:00</t>
  </si>
  <si>
    <t>31 Jul 1967, 24:00</t>
  </si>
  <si>
    <t>31 Aug 1967, 24:00</t>
  </si>
  <si>
    <t>30 Sep 1967, 24:00</t>
  </si>
  <si>
    <t>31 Oct 1967, 24:00</t>
  </si>
  <si>
    <t>30 Nov 1967, 24:00</t>
  </si>
  <si>
    <t>31 Dec 1967, 24:00</t>
  </si>
  <si>
    <t>31 Jan 1968, 24:00</t>
  </si>
  <si>
    <t>29 Feb 1968, 24:00</t>
  </si>
  <si>
    <t>31 Mar 1968, 24:00</t>
  </si>
  <si>
    <t>30 Apr 1968, 24:00</t>
  </si>
  <si>
    <t>31 May 1968, 24:00</t>
  </si>
  <si>
    <t>30 Jun 1968, 24:00</t>
  </si>
  <si>
    <t>31 Jul 1968, 24:00</t>
  </si>
  <si>
    <t>31 Aug 1968, 24:00</t>
  </si>
  <si>
    <t>30 Sep 1968, 24:00</t>
  </si>
  <si>
    <t>31 Oct 1968, 24:00</t>
  </si>
  <si>
    <t>30 Nov 1968, 24:00</t>
  </si>
  <si>
    <t>31 Dec 1968, 24:00</t>
  </si>
  <si>
    <t>31 Jan 1969, 24:00</t>
  </si>
  <si>
    <t>28 Feb 1969, 24:00</t>
  </si>
  <si>
    <t>31 Mar 1969, 24:00</t>
  </si>
  <si>
    <t>30 Apr 1969, 24:00</t>
  </si>
  <si>
    <t>31 May 1969, 24:00</t>
  </si>
  <si>
    <t>30 Jun 1969, 24:00</t>
  </si>
  <si>
    <t>31 Jul 1969, 24:00</t>
  </si>
  <si>
    <t>31 Aug 1969, 24:00</t>
  </si>
  <si>
    <t>30 Sep 1969, 24:00</t>
  </si>
  <si>
    <t>31 Oct 1969, 24:00</t>
  </si>
  <si>
    <t>30 Nov 1969, 24:00</t>
  </si>
  <si>
    <t>31 Dec 1969, 24:00</t>
  </si>
  <si>
    <t>31 Jan 1970, 24:00</t>
  </si>
  <si>
    <t>28 Feb 1970, 24:00</t>
  </si>
  <si>
    <t>31 Mar 1970, 24:00</t>
  </si>
  <si>
    <t>30 Apr 1970, 24:00</t>
  </si>
  <si>
    <t>31 May 1970, 24:00</t>
  </si>
  <si>
    <t>30 Jun 1970, 24:00</t>
  </si>
  <si>
    <t>31 Jul 1970, 24:00</t>
  </si>
  <si>
    <t>31 Aug 1970, 24:00</t>
  </si>
  <si>
    <t>30 Sep 1970, 24:00</t>
  </si>
  <si>
    <t>31 Oct 1970, 24:00</t>
  </si>
  <si>
    <t>30 Nov 1970, 24:00</t>
  </si>
  <si>
    <t>31 Dec 1970, 24:00</t>
  </si>
  <si>
    <t>31 Jan 1971, 24:00</t>
  </si>
  <si>
    <t>28 Feb 1971, 24:00</t>
  </si>
  <si>
    <t>31 Mar 1971, 24:00</t>
  </si>
  <si>
    <t>30 Apr 1971, 24:00</t>
  </si>
  <si>
    <t>31 May 1971, 24:00</t>
  </si>
  <si>
    <t>30 Jun 1971, 24:00</t>
  </si>
  <si>
    <t>31 Jul 1971, 24:00</t>
  </si>
  <si>
    <t>31 Aug 1971, 24:00</t>
  </si>
  <si>
    <t>30 Sep 1971, 24:00</t>
  </si>
  <si>
    <t>31 Oct 1971, 24:00</t>
  </si>
  <si>
    <t>30 Nov 1971, 24:00</t>
  </si>
  <si>
    <t>31 Dec 1971, 24:00</t>
  </si>
  <si>
    <t>31 Jan 1972, 24:00</t>
  </si>
  <si>
    <t>29 Feb 1972, 24:00</t>
  </si>
  <si>
    <t>31 Mar 1972, 24:00</t>
  </si>
  <si>
    <t>30 Apr 1972, 24:00</t>
  </si>
  <si>
    <t>31 May 1972, 24:00</t>
  </si>
  <si>
    <t>30 Jun 1972, 24:00</t>
  </si>
  <si>
    <t>31 Jul 1972, 24:00</t>
  </si>
  <si>
    <t>31 Aug 1972, 24:00</t>
  </si>
  <si>
    <t>30 Sep 1972, 24:00</t>
  </si>
  <si>
    <t>31 Oct 1972, 24:00</t>
  </si>
  <si>
    <t>30 Nov 1972, 24:00</t>
  </si>
  <si>
    <t>31 Dec 1972, 24:00</t>
  </si>
  <si>
    <t>31 Jan 1973, 24:00</t>
  </si>
  <si>
    <t>28 Feb 1973, 24:00</t>
  </si>
  <si>
    <t>31 Mar 1973, 24:00</t>
  </si>
  <si>
    <t>30 Apr 1973, 24:00</t>
  </si>
  <si>
    <t>31 May 1973, 24:00</t>
  </si>
  <si>
    <t>30 Jun 1973, 24:00</t>
  </si>
  <si>
    <t>31 Jul 1973, 24:00</t>
  </si>
  <si>
    <t>31 Aug 1973, 24:00</t>
  </si>
  <si>
    <t>30 Sep 1973, 24:00</t>
  </si>
  <si>
    <t>31 Oct 1973, 24:00</t>
  </si>
  <si>
    <t>30 Nov 1973, 24:00</t>
  </si>
  <si>
    <t>31 Dec 1973, 24:00</t>
  </si>
  <si>
    <t>31 Jan 1974, 24:00</t>
  </si>
  <si>
    <t>28 Feb 1974, 24:00</t>
  </si>
  <si>
    <t>31 Mar 1974, 24:00</t>
  </si>
  <si>
    <t>30 Apr 1974, 24:00</t>
  </si>
  <si>
    <t>31 May 1974, 24:00</t>
  </si>
  <si>
    <t>30 Jun 1974, 24:00</t>
  </si>
  <si>
    <t>31 Jul 1974, 24:00</t>
  </si>
  <si>
    <t>31 Aug 1974, 24:00</t>
  </si>
  <si>
    <t>30 Sep 1974, 24:00</t>
  </si>
  <si>
    <t>31 Oct 1974, 24:00</t>
  </si>
  <si>
    <t>30 Nov 1974, 24:00</t>
  </si>
  <si>
    <t>31 Dec 1974, 24:00</t>
  </si>
  <si>
    <t>31 Jan 1975, 24:00</t>
  </si>
  <si>
    <t>28 Feb 1975, 24:00</t>
  </si>
  <si>
    <t>31 Mar 1975, 24:00</t>
  </si>
  <si>
    <t>30 Apr 1975, 24:00</t>
  </si>
  <si>
    <t>31 May 1975, 24:00</t>
  </si>
  <si>
    <t>30 Jun 1975, 24:00</t>
  </si>
  <si>
    <t>31 Jul 1975, 24:00</t>
  </si>
  <si>
    <t>31 Aug 1975, 24:00</t>
  </si>
  <si>
    <t>30 Sep 1975, 24:00</t>
  </si>
  <si>
    <t>31 Oct 1975, 24:00</t>
  </si>
  <si>
    <t>30 Nov 1975, 24:00</t>
  </si>
  <si>
    <t>31 Dec 1975, 24:00</t>
  </si>
  <si>
    <t>31 Jan 1976, 24:00</t>
  </si>
  <si>
    <t>29 Feb 1976, 24:00</t>
  </si>
  <si>
    <t>31 Mar 1976, 24:00</t>
  </si>
  <si>
    <t>30 Apr 1976, 24:00</t>
  </si>
  <si>
    <t>31 May 1976, 24:00</t>
  </si>
  <si>
    <t>30 Jun 1976, 24:00</t>
  </si>
  <si>
    <t>31 Jul 1976, 24:00</t>
  </si>
  <si>
    <t>31 Aug 1976, 24:00</t>
  </si>
  <si>
    <t>30 Sep 1976, 24:00</t>
  </si>
  <si>
    <t>31 Oct 1976, 24:00</t>
  </si>
  <si>
    <t>30 Nov 1976, 24:00</t>
  </si>
  <si>
    <t>31 Dec 1976, 24:00</t>
  </si>
  <si>
    <t>31 Jan 1977, 24:00</t>
  </si>
  <si>
    <t>28 Feb 1977, 24:00</t>
  </si>
  <si>
    <t>31 Mar 1977, 24:00</t>
  </si>
  <si>
    <t>30 Apr 1977, 24:00</t>
  </si>
  <si>
    <t>31 May 1977, 24:00</t>
  </si>
  <si>
    <t>30 Jun 1977, 24:00</t>
  </si>
  <si>
    <t>31 Jul 1977, 24:00</t>
  </si>
  <si>
    <t>31 Aug 1977, 24:00</t>
  </si>
  <si>
    <t>30 Sep 1977, 24:00</t>
  </si>
  <si>
    <t>31 Oct 1977, 24:00</t>
  </si>
  <si>
    <t>30 Nov 1977, 24:00</t>
  </si>
  <si>
    <t>31 Dec 1977, 24:00</t>
  </si>
  <si>
    <t>31 Jan 1978, 24:00</t>
  </si>
  <si>
    <t>28 Feb 1978, 24:00</t>
  </si>
  <si>
    <t>31 Mar 1978, 24:00</t>
  </si>
  <si>
    <t>30 Apr 1978, 24:00</t>
  </si>
  <si>
    <t>31 May 1978, 24:00</t>
  </si>
  <si>
    <t>30 Jun 1978, 24:00</t>
  </si>
  <si>
    <t>31 Jul 1978, 24:00</t>
  </si>
  <si>
    <t>31 Aug 1978, 24:00</t>
  </si>
  <si>
    <t>30 Sep 1978, 24:00</t>
  </si>
  <si>
    <t>31 Oct 1978, 24:00</t>
  </si>
  <si>
    <t>30 Nov 1978, 24:00</t>
  </si>
  <si>
    <t>31 Dec 1978, 24:00</t>
  </si>
  <si>
    <t>31 Jan 1979, 24:00</t>
  </si>
  <si>
    <t>28 Feb 1979, 24:00</t>
  </si>
  <si>
    <t>31 Mar 1979, 24:00</t>
  </si>
  <si>
    <t>30 Apr 1979, 24:00</t>
  </si>
  <si>
    <t>31 May 1979, 24:00</t>
  </si>
  <si>
    <t>30 Jun 1979, 24:00</t>
  </si>
  <si>
    <t>31 Jul 1979, 24:00</t>
  </si>
  <si>
    <t>31 Aug 1979, 24:00</t>
  </si>
  <si>
    <t>30 Sep 1979, 24:00</t>
  </si>
  <si>
    <t>31 Oct 1979, 24:00</t>
  </si>
  <si>
    <t>30 Nov 1979, 24:00</t>
  </si>
  <si>
    <t>31 Dec 1979, 24:00</t>
  </si>
  <si>
    <t>31 Jan 1980, 24:00</t>
  </si>
  <si>
    <t>29 Feb 1980, 24:00</t>
  </si>
  <si>
    <t>31 Mar 1980, 24:00</t>
  </si>
  <si>
    <t>30 Apr 1980, 24:00</t>
  </si>
  <si>
    <t>31 May 1980, 24:00</t>
  </si>
  <si>
    <t>30 Jun 1980, 24:00</t>
  </si>
  <si>
    <t>31 Jul 1980, 24:00</t>
  </si>
  <si>
    <t>31 Aug 1980, 24:00</t>
  </si>
  <si>
    <t>30 Sep 1980, 24:00</t>
  </si>
  <si>
    <t>31 Oct 1980, 24:00</t>
  </si>
  <si>
    <t>30 Nov 1980, 24:00</t>
  </si>
  <si>
    <t>31 Dec 1980, 24:00</t>
  </si>
  <si>
    <t>31 Jan 1981, 24:00</t>
  </si>
  <si>
    <t>28 Feb 1981, 24:00</t>
  </si>
  <si>
    <t>31 Mar 1981, 24:00</t>
  </si>
  <si>
    <t>30 Apr 1981, 24:00</t>
  </si>
  <si>
    <t>31 May 1981, 24:00</t>
  </si>
  <si>
    <t>30 Jun 1981, 24:00</t>
  </si>
  <si>
    <t>31 Jul 1981, 24:00</t>
  </si>
  <si>
    <t>31 Aug 1981, 24:00</t>
  </si>
  <si>
    <t>30 Sep 1981, 24:00</t>
  </si>
  <si>
    <t>31 Oct 1981, 24:00</t>
  </si>
  <si>
    <t>30 Nov 1981, 24:00</t>
  </si>
  <si>
    <t>31 Dec 1981, 24:00</t>
  </si>
  <si>
    <t>31 Jan 1982, 24:00</t>
  </si>
  <si>
    <t>28 Feb 1982, 24:00</t>
  </si>
  <si>
    <t>31 Mar 1982, 24:00</t>
  </si>
  <si>
    <t>30 Apr 1982, 24:00</t>
  </si>
  <si>
    <t>31 May 1982, 24:00</t>
  </si>
  <si>
    <t>30 Jun 1982, 24:00</t>
  </si>
  <si>
    <t>31 Jul 1982, 24:00</t>
  </si>
  <si>
    <t>31 Aug 1982, 24:00</t>
  </si>
  <si>
    <t>30 Sep 1982, 24:00</t>
  </si>
  <si>
    <t>31 Oct 1982, 24:00</t>
  </si>
  <si>
    <t>30 Nov 1982, 24:00</t>
  </si>
  <si>
    <t>31 Dec 1982, 24:00</t>
  </si>
  <si>
    <t>31 Jan 1983, 24:00</t>
  </si>
  <si>
    <t>28 Feb 1983, 24:00</t>
  </si>
  <si>
    <t>31 Mar 1983, 24:00</t>
  </si>
  <si>
    <t>30 Apr 1983, 24:00</t>
  </si>
  <si>
    <t>31 May 1983, 24:00</t>
  </si>
  <si>
    <t>30 Jun 1983, 24:00</t>
  </si>
  <si>
    <t>31 Jul 1983, 24:00</t>
  </si>
  <si>
    <t>31 Aug 1983, 24:00</t>
  </si>
  <si>
    <t>30 Sep 1983, 24:00</t>
  </si>
  <si>
    <t>31 Oct 1983, 24:00</t>
  </si>
  <si>
    <t>30 Nov 1983, 24:00</t>
  </si>
  <si>
    <t>31 Dec 1983, 24:00</t>
  </si>
  <si>
    <t>31 Jan 1984, 24:00</t>
  </si>
  <si>
    <t>29 Feb 1984, 24:00</t>
  </si>
  <si>
    <t>31 Mar 1984, 24:00</t>
  </si>
  <si>
    <t>30 Apr 1984, 24:00</t>
  </si>
  <si>
    <t>31 May 1984, 24:00</t>
  </si>
  <si>
    <t>30 Jun 1984, 24:00</t>
  </si>
  <si>
    <t>31 Jul 1984, 24:00</t>
  </si>
  <si>
    <t>31 Aug 1984, 24:00</t>
  </si>
  <si>
    <t>30 Sep 1984, 24:00</t>
  </si>
  <si>
    <t>31 Oct 1984, 24:00</t>
  </si>
  <si>
    <t>30 Nov 1984, 24:00</t>
  </si>
  <si>
    <t>31 Dec 1984, 24:00</t>
  </si>
  <si>
    <t>31 Jan 1985, 24:00</t>
  </si>
  <si>
    <t>28 Feb 1985, 24:00</t>
  </si>
  <si>
    <t>31 Mar 1985, 24:00</t>
  </si>
  <si>
    <t>30 Apr 1985, 24:00</t>
  </si>
  <si>
    <t>31 May 1985, 24:00</t>
  </si>
  <si>
    <t>30 Jun 1985, 24:00</t>
  </si>
  <si>
    <t>31 Jul 1985, 24:00</t>
  </si>
  <si>
    <t>31 Aug 1985, 24:00</t>
  </si>
  <si>
    <t>30 Sep 1985, 24:00</t>
  </si>
  <si>
    <t>31 Oct 1985, 24:00</t>
  </si>
  <si>
    <t>30 Nov 1985, 24:00</t>
  </si>
  <si>
    <t>31 Dec 1985, 24:00</t>
  </si>
  <si>
    <t>31 Jan 1986, 24:00</t>
  </si>
  <si>
    <t>28 Feb 1986, 24:00</t>
  </si>
  <si>
    <t>31 Mar 1986, 24:00</t>
  </si>
  <si>
    <t>30 Apr 1986, 24:00</t>
  </si>
  <si>
    <t>31 May 1986, 24:00</t>
  </si>
  <si>
    <t>30 Jun 1986, 24:00</t>
  </si>
  <si>
    <t>31 Jul 1986, 24:00</t>
  </si>
  <si>
    <t>31 Aug 1986, 24:00</t>
  </si>
  <si>
    <t>30 Sep 1986, 24:00</t>
  </si>
  <si>
    <t>31 Oct 1986, 24:00</t>
  </si>
  <si>
    <t>30 Nov 1986, 24:00</t>
  </si>
  <si>
    <t>31 Dec 1986, 24:00</t>
  </si>
  <si>
    <t>31 Jan 1987, 24:00</t>
  </si>
  <si>
    <t>28 Feb 1987, 24:00</t>
  </si>
  <si>
    <t>31 Mar 1987, 24:00</t>
  </si>
  <si>
    <t>30 Apr 1987, 24:00</t>
  </si>
  <si>
    <t>31 May 1987, 24:00</t>
  </si>
  <si>
    <t>30 Jun 1987, 24:00</t>
  </si>
  <si>
    <t>31 Jul 1987, 24:00</t>
  </si>
  <si>
    <t>31 Aug 1987, 24:00</t>
  </si>
  <si>
    <t>30 Sep 1987, 24:00</t>
  </si>
  <si>
    <t>31 Oct 1987, 24:00</t>
  </si>
  <si>
    <t>30 Nov 1987, 24:00</t>
  </si>
  <si>
    <t>31 Dec 1987, 24:00</t>
  </si>
  <si>
    <t>31 Jan 1988, 24:00</t>
  </si>
  <si>
    <t>29 Feb 1988, 24:00</t>
  </si>
  <si>
    <t>31 Mar 1988, 24:00</t>
  </si>
  <si>
    <t>30 Apr 1988, 24:00</t>
  </si>
  <si>
    <t>31 May 1988, 24:00</t>
  </si>
  <si>
    <t>30 Jun 1988, 24:00</t>
  </si>
  <si>
    <t>31 Jul 1988, 24:00</t>
  </si>
  <si>
    <t>31 Aug 1988, 24:00</t>
  </si>
  <si>
    <t>30 Sep 1988, 24:00</t>
  </si>
  <si>
    <t>31 Oct 1988, 24:00</t>
  </si>
  <si>
    <t>30 Nov 1988, 24:00</t>
  </si>
  <si>
    <t>31 Dec 1988, 24:00</t>
  </si>
  <si>
    <t>31 Jan 1989, 24:00</t>
  </si>
  <si>
    <t>28 Feb 1989, 24:00</t>
  </si>
  <si>
    <t>31 Mar 1989, 24:00</t>
  </si>
  <si>
    <t>30 Apr 1989, 24:00</t>
  </si>
  <si>
    <t>31 May 1989, 24:00</t>
  </si>
  <si>
    <t>30 Jun 1989, 24:00</t>
  </si>
  <si>
    <t>31 Jul 1989, 24:00</t>
  </si>
  <si>
    <t>31 Aug 1989, 24:00</t>
  </si>
  <si>
    <t>30 Sep 1989, 24:00</t>
  </si>
  <si>
    <t>31 Oct 1989, 24:00</t>
  </si>
  <si>
    <t>30 Nov 1989, 24:00</t>
  </si>
  <si>
    <t>31 Dec 1989, 24:00</t>
  </si>
  <si>
    <t>31 Jan 1990, 24:00</t>
  </si>
  <si>
    <t>28 Feb 1990, 24:00</t>
  </si>
  <si>
    <t>31 Mar 1990, 24:00</t>
  </si>
  <si>
    <t>30 Apr 1990, 24:00</t>
  </si>
  <si>
    <t>31 May 1990, 24:00</t>
  </si>
  <si>
    <t>30 Jun 1990, 24:00</t>
  </si>
  <si>
    <t>31 Jul 1990, 24:00</t>
  </si>
  <si>
    <t>31 Aug 1990, 24:00</t>
  </si>
  <si>
    <t>30 Sep 1990, 24:00</t>
  </si>
  <si>
    <t>31 Oct 1990, 24:00</t>
  </si>
  <si>
    <t>30 Nov 1990, 24:00</t>
  </si>
  <si>
    <t>31 Dec 1990, 24:00</t>
  </si>
  <si>
    <t>31 Jan 1991, 24:00</t>
  </si>
  <si>
    <t>28 Feb 1991, 24:00</t>
  </si>
  <si>
    <t>31 Mar 1991, 24:00</t>
  </si>
  <si>
    <t>30 Apr 1991, 24:00</t>
  </si>
  <si>
    <t>31 May 1991, 24:00</t>
  </si>
  <si>
    <t>30 Jun 1991, 24:00</t>
  </si>
  <si>
    <t>31 Jul 1991, 24:00</t>
  </si>
  <si>
    <t>31 Aug 1991, 24:00</t>
  </si>
  <si>
    <t>30 Sep 1991, 24:00</t>
  </si>
  <si>
    <t>31 Oct 1991, 24:00</t>
  </si>
  <si>
    <t>30 Nov 1991, 24:00</t>
  </si>
  <si>
    <t>31 Dec 1991, 24:00</t>
  </si>
  <si>
    <t>31 Jan 1992, 24:00</t>
  </si>
  <si>
    <t>29 Feb 1992, 24:00</t>
  </si>
  <si>
    <t>31 Mar 1992, 24:00</t>
  </si>
  <si>
    <t>30 Apr 1992, 24:00</t>
  </si>
  <si>
    <t>31 May 1992, 24:00</t>
  </si>
  <si>
    <t>30 Jun 1992, 24:00</t>
  </si>
  <si>
    <t>31 Jul 1992, 24:00</t>
  </si>
  <si>
    <t>31 Aug 1992, 24:00</t>
  </si>
  <si>
    <t>30 Sep 1992, 24:00</t>
  </si>
  <si>
    <t>31 Oct 1992, 24:00</t>
  </si>
  <si>
    <t>30 Nov 1992, 24:00</t>
  </si>
  <si>
    <t>31 Dec 1992, 24:00</t>
  </si>
  <si>
    <t>31 Jan 1993, 24:00</t>
  </si>
  <si>
    <t>28 Feb 1993, 24:00</t>
  </si>
  <si>
    <t>31 Mar 1993, 24:00</t>
  </si>
  <si>
    <t>30 Apr 1993, 24:00</t>
  </si>
  <si>
    <t>31 May 1993, 24:00</t>
  </si>
  <si>
    <t>30 Jun 1993, 24:00</t>
  </si>
  <si>
    <t>31 Jul 1993, 24:00</t>
  </si>
  <si>
    <t>31 Aug 1993, 24:00</t>
  </si>
  <si>
    <t>30 Sep 1993, 24:00</t>
  </si>
  <si>
    <t>31 Oct 1993, 24:00</t>
  </si>
  <si>
    <t>30 Nov 1993, 24:00</t>
  </si>
  <si>
    <t>31 Dec 1993, 24:00</t>
  </si>
  <si>
    <t>31 Jan 1994, 24:00</t>
  </si>
  <si>
    <t>28 Feb 1994, 24:00</t>
  </si>
  <si>
    <t>31 Mar 1994, 24:00</t>
  </si>
  <si>
    <t>30 Apr 1994, 24:00</t>
  </si>
  <si>
    <t>31 May 1994, 24:00</t>
  </si>
  <si>
    <t>30 Jun 1994, 24:00</t>
  </si>
  <si>
    <t>31 Jul 1994, 24:00</t>
  </si>
  <si>
    <t>31 Aug 1994, 24:00</t>
  </si>
  <si>
    <t>30 Sep 1994, 24:00</t>
  </si>
  <si>
    <t>31 Oct 1994, 24:00</t>
  </si>
  <si>
    <t>30 Nov 1994, 24:00</t>
  </si>
  <si>
    <t>31 Dec 1994, 24:00</t>
  </si>
  <si>
    <t>31 Jan 1995, 24:00</t>
  </si>
  <si>
    <t>28 Feb 1995, 24:00</t>
  </si>
  <si>
    <t>31 Mar 1995, 24:00</t>
  </si>
  <si>
    <t>30 Apr 1995, 24:00</t>
  </si>
  <si>
    <t>31 May 1995, 24:00</t>
  </si>
  <si>
    <t>30 Jun 1995, 24:00</t>
  </si>
  <si>
    <t>31 Jul 1995, 24:00</t>
  </si>
  <si>
    <t>31 Aug 1995, 24:00</t>
  </si>
  <si>
    <t>30 Sep 1995, 24:00</t>
  </si>
  <si>
    <t>31 Oct 1995, 24:00</t>
  </si>
  <si>
    <t>30 Nov 1995, 24:00</t>
  </si>
  <si>
    <t>31 Dec 1995, 24:00</t>
  </si>
  <si>
    <t>31 Jan 1996, 24:00</t>
  </si>
  <si>
    <t>29 Feb 1996, 24:00</t>
  </si>
  <si>
    <t>31 Mar 1996, 24:00</t>
  </si>
  <si>
    <t>30 Apr 1996, 24:00</t>
  </si>
  <si>
    <t>31 May 1996, 24:00</t>
  </si>
  <si>
    <t>30 Jun 1996, 24:00</t>
  </si>
  <si>
    <t>31 Jul 1996, 24:00</t>
  </si>
  <si>
    <t>31 Aug 1996, 24:00</t>
  </si>
  <si>
    <t>30 Sep 1996, 24:00</t>
  </si>
  <si>
    <t>31 Oct 1996, 24:00</t>
  </si>
  <si>
    <t>30 Nov 1996, 24:00</t>
  </si>
  <si>
    <t>31 Dec 1996, 24:00</t>
  </si>
  <si>
    <t>31 Jan 1997, 24:00</t>
  </si>
  <si>
    <t>28 Feb 1997, 24:00</t>
  </si>
  <si>
    <t>31 Mar 1997, 24:00</t>
  </si>
  <si>
    <t>30 Apr 1997, 24:00</t>
  </si>
  <si>
    <t>31 May 1997, 24:00</t>
  </si>
  <si>
    <t>30 Jun 1997, 24:00</t>
  </si>
  <si>
    <t>31 Jul 1997, 24:00</t>
  </si>
  <si>
    <t>31 Aug 1997, 24:00</t>
  </si>
  <si>
    <t>30 Sep 1997, 24:00</t>
  </si>
  <si>
    <t>31 Oct 1997, 24:00</t>
  </si>
  <si>
    <t>30 Nov 1997, 24:00</t>
  </si>
  <si>
    <t>31 Dec 1997, 24:00</t>
  </si>
  <si>
    <t>31 Jan 1998, 24:00</t>
  </si>
  <si>
    <t>28 Feb 1998, 24:00</t>
  </si>
  <si>
    <t>31 Mar 1998, 24:00</t>
  </si>
  <si>
    <t>30 Apr 1998, 24:00</t>
  </si>
  <si>
    <t>31 May 1998, 24:00</t>
  </si>
  <si>
    <t>30 Jun 1998, 24:00</t>
  </si>
  <si>
    <t>31 Jul 1998, 24:00</t>
  </si>
  <si>
    <t>31 Aug 1998, 24:00</t>
  </si>
  <si>
    <t>30 Sep 1998, 24:00</t>
  </si>
  <si>
    <t>31 Oct 1998, 24:00</t>
  </si>
  <si>
    <t>30 Nov 1998, 24:00</t>
  </si>
  <si>
    <t>31 Dec 1998, 24:00</t>
  </si>
  <si>
    <t>31 Jan 1999, 24:00</t>
  </si>
  <si>
    <t>28 Feb 1999, 24:00</t>
  </si>
  <si>
    <t>31 Mar 1999, 24:00</t>
  </si>
  <si>
    <t>30 Apr 1999, 24:00</t>
  </si>
  <si>
    <t>31 May 1999, 24:00</t>
  </si>
  <si>
    <t>30 Jun 1999, 24:00</t>
  </si>
  <si>
    <t>31 Jul 1999, 24:00</t>
  </si>
  <si>
    <t>31 Aug 1999, 24:00</t>
  </si>
  <si>
    <t>30 Sep 1999, 24:00</t>
  </si>
  <si>
    <t>31 Oct 1999, 24:00</t>
  </si>
  <si>
    <t>30 Nov 1999, 24:00</t>
  </si>
  <si>
    <t>31 Dec 1999, 24:00</t>
  </si>
  <si>
    <t>31 Jan 2000, 24:00</t>
  </si>
  <si>
    <t>29 Feb 2000, 24:00</t>
  </si>
  <si>
    <t>31 Mar 2000, 24:00</t>
  </si>
  <si>
    <t>30 Apr 2000, 24:00</t>
  </si>
  <si>
    <t>31 May 2000, 24:00</t>
  </si>
  <si>
    <t>30 Jun 2000, 24:00</t>
  </si>
  <si>
    <t>31 Jul 2000, 24:00</t>
  </si>
  <si>
    <t>31 Aug 2000, 24:00</t>
  </si>
  <si>
    <t>30 Sep 2000, 24:00</t>
  </si>
  <si>
    <t>31 Oct 2000, 24:00</t>
  </si>
  <si>
    <t>30 Nov 2000, 24:00</t>
  </si>
  <si>
    <t>31 Dec 2000, 24:00</t>
  </si>
  <si>
    <t>31 Jan 2001, 24:00</t>
  </si>
  <si>
    <t>28 Feb 2001, 24:00</t>
  </si>
  <si>
    <t>31 Mar 2001, 24:00</t>
  </si>
  <si>
    <t>30 Apr 2001, 24:00</t>
  </si>
  <si>
    <t>31 May 2001, 24:00</t>
  </si>
  <si>
    <t>30 Jun 2001, 24:00</t>
  </si>
  <si>
    <t>31 Jul 2001, 24:00</t>
  </si>
  <si>
    <t>31 Aug 2001, 24:00</t>
  </si>
  <si>
    <t>30 Sep 2001, 24:00</t>
  </si>
  <si>
    <t>31 Oct 2001, 24:00</t>
  </si>
  <si>
    <t>30 Nov 2001, 24:00</t>
  </si>
  <si>
    <t>31 Dec 2001, 24:00</t>
  </si>
  <si>
    <t>31 Jan 2002, 24:00</t>
  </si>
  <si>
    <t>28 Feb 2002, 24:00</t>
  </si>
  <si>
    <t>31 Mar 2002, 24:00</t>
  </si>
  <si>
    <t>30 Apr 2002, 24:00</t>
  </si>
  <si>
    <t>31 May 2002, 24:00</t>
  </si>
  <si>
    <t>30 Jun 2002, 24:00</t>
  </si>
  <si>
    <t>31 Jul 2002, 24:00</t>
  </si>
  <si>
    <t>31 Aug 2002, 24:00</t>
  </si>
  <si>
    <t>30 Sep 2002, 24:00</t>
  </si>
  <si>
    <t>31 Oct 2002, 24:00</t>
  </si>
  <si>
    <t>30 Nov 2002, 24:00</t>
  </si>
  <si>
    <t>31 Dec 2002, 24:00</t>
  </si>
  <si>
    <t>31 Jan 2003, 24:00</t>
  </si>
  <si>
    <t>28 Feb 2003, 24:00</t>
  </si>
  <si>
    <t>31 Mar 2003, 24:00</t>
  </si>
  <si>
    <t>30 Apr 2003, 24:00</t>
  </si>
  <si>
    <t>31 May 2003, 24:00</t>
  </si>
  <si>
    <t>30 Jun 2003, 24:00</t>
  </si>
  <si>
    <t>31 Jul 2003, 24:00</t>
  </si>
  <si>
    <t>31 Aug 2003, 24:00</t>
  </si>
  <si>
    <t>30 Sep 2003, 24:00</t>
  </si>
  <si>
    <t>MONTH</t>
  </si>
  <si>
    <t>TAF/MONTH</t>
  </si>
  <si>
    <t>WY</t>
  </si>
  <si>
    <t>UNITS</t>
  </si>
  <si>
    <t>EPPT QA/QC</t>
  </si>
  <si>
    <t>POST-PROCESSED EXCEL</t>
  </si>
  <si>
    <t>Reported by Karandev</t>
  </si>
  <si>
    <t>Manual Testing</t>
  </si>
  <si>
    <t xml:space="preserve">The maximum and minimum values in the QA/QC Report's exceedance plot is using the wrong values.  The expected maxmimum value is 228.920058 cfs, while the minimum is 0 cfs.  The QA/QC report is using CFS, as it does not yet convert CFS to TAF.  </t>
  </si>
  <si>
    <t>DTS</t>
  </si>
  <si>
    <t>San_Luis_Tot</t>
  </si>
  <si>
    <t>%</t>
  </si>
  <si>
    <t xml:space="preserve">Using October, September and August as examples, these clearly have different Maximum values.  The charts in the San Luis Total exceedance page is not showing different maximums across the months.  </t>
  </si>
  <si>
    <t>S1/STORAGE</t>
  </si>
  <si>
    <t>WATER YEAR</t>
  </si>
  <si>
    <t>SAC INDEX</t>
  </si>
  <si>
    <t>FUNCTIONS</t>
  </si>
  <si>
    <t>WATERYEAR</t>
  </si>
  <si>
    <t>40-30-30</t>
  </si>
  <si>
    <t>Change in Storage (TAF)</t>
  </si>
  <si>
    <t>FILL-UP</t>
  </si>
  <si>
    <t>DRAWDOWN</t>
  </si>
  <si>
    <t>STORAGE CHANGE</t>
  </si>
  <si>
    <t>LT</t>
  </si>
  <si>
    <t>W</t>
  </si>
  <si>
    <t>AN</t>
  </si>
  <si>
    <t>BN</t>
  </si>
  <si>
    <t>D</t>
  </si>
  <si>
    <t>C</t>
  </si>
  <si>
    <t>Long Term</t>
  </si>
  <si>
    <t>Wet</t>
  </si>
  <si>
    <t>Above Normal</t>
  </si>
  <si>
    <t>Below Normal</t>
  </si>
  <si>
    <t>Dry</t>
  </si>
  <si>
    <t>Critical</t>
  </si>
  <si>
    <t>WYD</t>
  </si>
  <si>
    <t>OCT-SEP</t>
  </si>
  <si>
    <t>Water Year Index</t>
  </si>
  <si>
    <t>Sac Index (40-30-30)</t>
  </si>
  <si>
    <t>TAF/MON</t>
  </si>
  <si>
    <t>LT_Fill-Up</t>
  </si>
  <si>
    <t>Average (TAF/MON)</t>
  </si>
  <si>
    <t>LT_Drawdown</t>
  </si>
  <si>
    <t>W_Fill-Up</t>
  </si>
  <si>
    <t>W_Drawdown</t>
  </si>
  <si>
    <t>AN_Fill-Up</t>
  </si>
  <si>
    <t>AN_Drawdown</t>
  </si>
  <si>
    <t>BN_Fill-Up</t>
  </si>
  <si>
    <t>BN_Drawdown</t>
  </si>
  <si>
    <t>D_Fill-Up</t>
  </si>
  <si>
    <t>D_Drawdown</t>
  </si>
  <si>
    <t>C_Fill-Up</t>
  </si>
  <si>
    <t>C_Drawdown</t>
  </si>
  <si>
    <t>TAF/YEAR</t>
  </si>
  <si>
    <t>AVERAGE (TAF/Year)</t>
  </si>
  <si>
    <t>MAR-FEB</t>
  </si>
  <si>
    <t>SORTED</t>
  </si>
  <si>
    <t>DtsPeriodAverageOneMonth(268%2C Month.December)</t>
  </si>
  <si>
    <t>AVERAGE</t>
  </si>
  <si>
    <t>WY TYPE</t>
  </si>
  <si>
    <t>DvPeriodAverage(2821)</t>
  </si>
  <si>
    <t>C100_MIF/FLOW-MIN-INSTREAM</t>
  </si>
  <si>
    <t>DvPeriodAverageOneMonth(112%2C Month.MAY)</t>
  </si>
  <si>
    <t>S4/STORAGE+S44/STORAGE</t>
  </si>
  <si>
    <t>S4/STORAGE</t>
  </si>
  <si>
    <t>S44/STORAGE</t>
  </si>
  <si>
    <t>SWP_TOT_STOR_DV</t>
  </si>
  <si>
    <t>PER-AVER</t>
  </si>
  <si>
    <t>dssReader.getDtsData(${dtsId}).entrySet().stream().collect(collectingAndThen(groupingBy(mapToPeriodStartYear(${month})%2C averagingDouble(jdf(lambda e : e.getValue())))%2CgenerateExceedanceValues()))</t>
  </si>
  <si>
    <t>Does this work?</t>
  </si>
  <si>
    <t>DtsAnnualExceedanceWYD(${dtsId}%2C ${month})</t>
  </si>
  <si>
    <t>calculateExceedance(dssReader.getDtsData(${dtsId}).entrySet().stream().filter(MonthPeriodFilter(${month})).map(jf(lambda x : x.getValue())).collect(toList()))</t>
  </si>
  <si>
    <t>DtsExceedanceSingleMonth(${dtsId}%2C ${month})</t>
  </si>
  <si>
    <t>dssReader.getDtsData(${dtsId}).entrySet().stream().filter(periodFilter).filter(jp(lambda v: v.getValue() == 200)).map(jf(lambda e : buildListPrefix(e) + String.join("%2C"%2C formatAsString(dssReader.getGuiLinkData(${guiLinkId1}).get(e.getKey()))%2C formatAsString(dssReader.getGuiLinkData(${guiLinkId2}).get(e.getKey()))%2C formatAsString(dssReader.getGuiLinkData(${guiLinkId3}).get(e.getKey()))%2C formatAsString(dssReader.getGuiLinkData(${guiLinkId4}).get(e.getKey()))%2C formatAsString(dssReader.getGuiLinkData(${guiLinkId5}).get(e.getKey()))%2C formatAsString(dssReader.getGuiLinkData(${guiLinkId6}).get(e.getKey()))%2C formatAsString(dssReader.getGuiLinkData(${guiLinkId7}).get(e.getKey()))%2C formatAsString(dssReader.getGuiLinkData(${guiLinkId8}).get(e.getKey()))))).collect(toList())</t>
  </si>
  <si>
    <t>Incorrect handling of units for the QA/QC Report.</t>
  </si>
  <si>
    <t>Values displaying properly, but CFS DISPLAYING AS TAF</t>
  </si>
  <si>
    <t>DtsEqualsReportDv8(${dtsId}%2C${guiLinkId1}%2C${guiLinkId2}%2C${guiLinkId3}%2C${guiLinkId4}%2C${guiLinkId5}%2C${guiLinkId6}%2C${guiLinkId7}%2C${guiLinkId8})</t>
  </si>
  <si>
    <t>dssReader.getDtsData(${dtsId}).entrySet().stream().filter(commonPeriodFilter).filter(periodFilter).mapToDouble(jdf(lambda e : e.getValue())).filter(jpDouble(lambda v : v == 999)).count()</t>
  </si>
  <si>
    <t>Not being used at all in Summary.csv</t>
  </si>
  <si>
    <t>DtsPeriodCountIgnore(${dtsId})</t>
  </si>
  <si>
    <t>dssReader.getDtsData(${dtsId}).entrySet().stream().filter(commonPeriodFilter).filter(periodFilter).mapToDouble(jdf(lambda e : e.getValue())).filter(jpDouble(lambda v : v == 300)).count()</t>
  </si>
  <si>
    <t>DtsPeriodCountBelow(${dtsId})</t>
  </si>
  <si>
    <t>dssReader.getDtsData(${dtsId}).entrySet().stream().filter(commonPeriodFilter).filter(periodFilter).mapToDouble(jdf(lambda e : e.getValue())).filter(jpDouble(lambda v : v == 100)).count()</t>
  </si>
  <si>
    <t>DtsPeriodCountAbove(${dtsId})</t>
  </si>
  <si>
    <t>dssReader.getDtsData(${dtsId}).entrySet().stream().filter(commonPeriodFilter).filter(periodFilter).mapToDouble(jdf(lambda e : e.getValue())).filter(jpDouble(lambda v : v == 200)).count()</t>
  </si>
  <si>
    <t>Need RMA to look into this function. Works fine for long term. But does not produce same values with same water year type CONSISTENTLY. Need to prevent "B=0" from showing up in tables.</t>
  </si>
  <si>
    <t>DtsPeriodCountEquals(${dtsId})</t>
  </si>
  <si>
    <t>dssReader.getDtsData(${dtsId}).entrySet().stream().filter(jp(lambda e : e.getKey().getMonth().equals(${month}))).collect(toMap(jf(lambda e : e.getKey().getYear())%2C jf(lambda e: e.getValue())))</t>
  </si>
  <si>
    <t>Cases identified in the review involved incorrect months assigned to some functions.  To resolve those, the correct month needs to be replaced in the function.
Additional function will be created to retrieve the data needed for a scatter plot using the annual average as specified.</t>
  </si>
  <si>
    <t>Inconclusive. Need RMA to look into this function since it can be hard to verify for certain variables. Also need DtsForYear function.</t>
  </si>
  <si>
    <t>DtsForMonth(${dtsId}%2C${month})</t>
  </si>
  <si>
    <t>dssReader.getGuiLinkData(${guiLinkId}).entrySet().stream().filter(jp(lambda e : e.getKey().getMonth().equals(${month}))).collect(toMap(jf(lambda e : e.getKey().getYear())%2C jf(lambda e: e.getValue())))</t>
  </si>
  <si>
    <t>Inconclusive. Need RMA to look into this function since it can be hard to verify for certain variables. Also need DvForYear function.</t>
  </si>
  <si>
    <t>DvForMonth(${guiLinkId}%2C${month})</t>
  </si>
  <si>
    <t>dssReader.getDtsData(${dtsId1}).entrySet().stream().filter(periodFilter).filter(jp(lambda e: e.getValue() != dssReader.getDtsData(${dtsId2}).get(e.getKey()))).map(jf(lambda e : buildListPrefix(e) + String.join("%2C"%2C formatAsString(e.getValue())%2C formatAsString(dssReader.getDtsData(${dtsId2}).get(e.getKey()))))).collect(toList())</t>
  </si>
  <si>
    <t>Review next time. COA placeholders to go in Details.csv not clear.</t>
  </si>
  <si>
    <t>DtsNotEqualReportDts(${dtsId1}%2C ${dtsId2})</t>
  </si>
  <si>
    <t>dssReader.getDtsData(${dtsId}).entrySet().stream().filter(periodFilter).filter(jp(lambda e: e.getValue() != 0)).map(jf(lambda e : buildMonthYearEntry(e))).collect(toList())</t>
  </si>
  <si>
    <t>Works as expected. periodFilter does not seem ot have an effect here.</t>
  </si>
  <si>
    <t>DtsNot0ReportMonth(${dtsId})</t>
  </si>
  <si>
    <t>dssReader.getDtsData(${dtsId}).entrySet().stream().filter(periodFilter).filter(jp(lambda e: e.getValue() &lt; dssReader.getThresholdData(${thresholdId}).get(e.getKey()))).map(jf(lambda e : buildListPrefix(e) + String.join("%2C"%2C formatAsString(e.getValue())%2C formatAsString(dssReader.getThresholdData(${thresholdId}).get(e.getKey()))))).collect(toList())</t>
  </si>
  <si>
    <t>DtsLessThanReportThreshold(${dtsId}%2C thresholdId)</t>
  </si>
  <si>
    <t>dssReader.getDtsData(${dtsId}).entrySet().stream().filter(periodFilter).filter(jp(lambda e: e.getValue() &gt; dssReader.getThresholdData(${thresholdId}).get(e.getKey()))).map(jf(lambda e : buildListPrefix(e) + String.join("%2C"%2C formatAsString(e.getValue())%2C formatAsString(dssReader.getThresholdData(${thresholdId}).get(e.getKey()))))).collect(toList())</t>
  </si>
  <si>
    <t>DtsGreaterThanReportThreshold(${dtsId}%2C thresholdId)</t>
  </si>
  <si>
    <t>dssReader.getGuiLinkData(${guiLinkId}).entrySet().stream().filter(periodFilter).filter(jp(lambda v: v.getValue() &gt; 0)).map(jf(lambda e : buildListPrefix(e) + formatAsString(e.getValue()))).collect(toList())</t>
  </si>
  <si>
    <t>DtsGreaterThan0ReportDv(${guiLinkId})</t>
  </si>
  <si>
    <t>dssReader.getDtsData(${dtsId}).entrySet().stream().filter(periodFilter).filter(jp(lambda v: v.getValue() == 999)).map(jf(lambda e : buildListPrefix(e) + String.join("%2C"%2C formatAsString(dssReader.getGuiLinkData(${guiLinkId1}).get(e.getKey()))%2C formatAsString(dssReader.getGuiLinkData(${guiLinkId2}).get(e.getKey()))))).collect(toList())</t>
  </si>
  <si>
    <t>DtsIgnoreReportDv(${dtsId}%2C${guiLinkId1}%2C${guiLinkId2})</t>
  </si>
  <si>
    <t>dssReader.getDtsData(${dtsId}).entrySet().stream().filter(periodFilter).filter(jp(lambda v: v.getValue() == 100)).map(jf(lambda e : buildListPrefix(e) + String.join("%2C"%2C formatAsString(dssReader.getGuiLinkData(${guiLinkId1}).get(e.getKey()))%2C formatAsString(dssReader.getGuiLinkData(${guiLinkId2}).get(e.getKey()))))).collect(toList())</t>
  </si>
  <si>
    <t>Values displaying fine, but SALINITY UNITS NOT DISPLAYING PROPERLY.</t>
  </si>
  <si>
    <t>DtsGreaterThanReportDv(${dtsId}%2C${guiLinkId1}%2C${guiLinkId2})</t>
  </si>
  <si>
    <t>dssReader.getDtsData(${dtsId}).entrySet().stream().filter(periodFilter).filter(jp(lambda v: v.getValue() == 200)).map(jf(lambda e : buildListPrefix(e) + String.join("%2C"%2C formatAsString(dssReader.getGuiLinkData(${guiLinkId1}).get(e.getKey()))%2C formatAsString(dssReader.getGuiLinkData(${guiLinkId2}).get(e.getKey()))))).collect(toList())</t>
  </si>
  <si>
    <t>DtsEqualsReportDv(${dtsId}%2C${guiLinkId1}%2C${guiLinkId2})</t>
  </si>
  <si>
    <t>dssReader.getDtsData(${dtsId}).entrySet().stream().filter(periodFilter).filter(jp(lambda v: v.getValue() == 300)).map(jf(lambda e : buildListPrefix(e) + String.join("%2C"%2C formatAsString(dssReader.getGuiLinkData(${guiLinkId1}).get(e.getKey()))%2C formatAsString(dssReader.getGuiLinkData(${guiLinkId2}).get(e.getKey()))))).collect(toList())</t>
  </si>
  <si>
    <t>DtsLessThanReportDv(${dtsId}%2C${guiLinkId1}%2C${guiLinkId2})</t>
  </si>
  <si>
    <t>dssReader.getDtsData(${dtsId}).entrySet().stream().filter(commonPeriodFilter).mapToDouble(jdf(lambda e : e.getValue())).filter(jpDouble(lambda v : v == comparisonValue)).count()</t>
  </si>
  <si>
    <t>Works as expected. WYT Period comparison not applicable.</t>
  </si>
  <si>
    <t>DtsPeriodCount(${dtsId})</t>
  </si>
  <si>
    <t>Incorrect processing of results. Numbers do not match regardless of whether processed for average annual or average monthly values.</t>
  </si>
  <si>
    <t>DtsLessThan0PeriodAverage(${dtsId})</t>
  </si>
  <si>
    <t>DtsGreaterThan0PeriodAverage(${dtsId})</t>
  </si>
  <si>
    <t>dssReader.getGuiLinkData(${guiLinkId}).entrySet().stream().filter(periodFilter).filter(MonthPeriodFilter(${month})).mapToDouble(jdf(lambda e : e.getValue())).average().orElse(0)</t>
  </si>
  <si>
    <t>Long term values okay but WYT values did not match</t>
  </si>
  <si>
    <t>DvPeriodAverageOneMonth(${guiLinkId}%2C ${month})</t>
  </si>
  <si>
    <t>dssReader.getGuiLinkData(${guiLinkId}).entrySet().stream().filter(buildPeriodFilterForEndMonth(waterYearPeriodRanges%2C ${month})).mapToDouble(jdf(lambda e : e.getValue())).average().orElse(0)</t>
  </si>
  <si>
    <t>DvPeriodAnnualAverage(${guiLinkId}%2C ${month})</t>
  </si>
  <si>
    <t>dssReader.getGuiLinkData(${guiLinkId}).entrySet().stream().filter(periodFilter).mapToDouble(jdf(lambda e : e.getValue())).average().orElse(0)</t>
  </si>
  <si>
    <t>Produces period average value DV Record for entire period of record for tabulation.
Used for data needed in General Summary tables.  These tables are Chart Type "base-alt-diff-table" in the Summary.csv</t>
  </si>
  <si>
    <t>•	Reports long-term monthly average instead of the long-term annual average
•	After adjusting for the limitations* and processing for average monthly instead of average annual, the values processed for the Below Normal and Critical years are incorrect.
INTERNAL ACTION
-Replace w/ DvPeriodAnnualAverage where interested in the annual average</t>
  </si>
  <si>
    <t>DvPeriodAverage(${guiLinkId})</t>
  </si>
  <si>
    <t>dssReader.getDtsData(${dtsId}).entrySet().stream().filter(periodFilter).filter(MonthPeriodFilter(${month})).mapToDouble(jdf(lambda e : e.getValue())).average().orElse(0)</t>
  </si>
  <si>
    <t xml:space="preserve">Produces period average value of DTS Record for single month for tabulation.  This takes value produced by WRESL.
Used for data needed in the Allocations and Deliveries modules' table when the value is sourced from a DTS record.  </t>
  </si>
  <si>
    <t>EPPT QAQC Report results do not match with Trend Reporting Dashboard</t>
  </si>
  <si>
    <t>DtsPeriodAverageOneMonth(${dtsId}%2C ${month})</t>
  </si>
  <si>
    <t>DtsPeriodAverage(${dtsId})</t>
  </si>
  <si>
    <t>titleReader.getGuiLinkId(${guiLinkId})</t>
  </si>
  <si>
    <t>TITLE ONLY.</t>
  </si>
  <si>
    <t>GuiLinkTitle(${guiLinkId})</t>
  </si>
  <si>
    <t>calculateExceedance(dssReader.getGuiLinkData(${guiLinkId}).entrySet().stream().filter(MonthPeriodFilter(${month})).map(jf(lambda x : x.getValue())).collect(toList()))</t>
  </si>
  <si>
    <t>DvExceedanceSingleMonth(${guiLinkId}%2C ${month})</t>
  </si>
  <si>
    <t>dssReader.getDtsData(${dtsId}).entrySet().stream().filter(commonPeriodFilter).collect(groupingBy(jf(lambda e : e.getKey().getMonth().minus(1))%2C averagingDouble(jdf(lambda e : e.getValue()))))</t>
  </si>
  <si>
    <t>DtsEntirePeriodMonthlyAverage(${dtsId})</t>
  </si>
  <si>
    <t>dssReader.getGuiLinkData(${guiLinkId}).entrySet().stream().filter(commonPeriodFilter).collect(groupingBy(jf(lambda k : k.getKey().getMonth().minus(1))%2C averagingDouble(jdf(lambda e : e.getValue()))))</t>
  </si>
  <si>
    <t>DvEntirePeriodMonthlyAverage(${guiLinkId})</t>
  </si>
  <si>
    <t xml:space="preserve">Produces exceedance plot for each month in a year using DV records, and collated on a single page.
Used for single page populated with exceedance plots per month. (exceedance-page chart type)
</t>
  </si>
  <si>
    <t>Post processed Excel results do not match with QAQC Report</t>
  </si>
  <si>
    <t>DvEntirePeriodExceedancePerMonth(${guiLinkId})</t>
  </si>
  <si>
    <t>calculateExceedance(ArrayList(dssReader.getDtsData(${dtsId}).values()))</t>
  </si>
  <si>
    <t>DtsEntirePeriodExceedanceAllMonths(${dtsId})</t>
  </si>
  <si>
    <t>Produces exceedance plot for each month in a year using DTS record, and collated on a single page.
This operates similar to DvEntirePeriodExceedancePerMonth(${guiLinkId}).</t>
  </si>
  <si>
    <t>It appears the results are displayed for all months. The max and min range varies by month, but the exceedance plots included in the EPPT QA/QC Report do not show any variation in the max and min values.</t>
  </si>
  <si>
    <t>DtsEntirePeriodPerMonth(${dtsId})</t>
  </si>
  <si>
    <t>titleReader.getDtsTitle(${dtsId})</t>
  </si>
  <si>
    <t>DtsTitle(${dtsId})</t>
  </si>
  <si>
    <t xml:space="preserve">Produces data for Annual Exceedance Plot for a specific Water Year Definition using a GUI Link ID. 
Used for exceedance plots for the Allocations and Deliveries module for the following charts:
    +CVP Annual Deliveries
    +CVP Annual Shortages
    +SWP Annual Deliveries
    +SWP Annual Shortages
Reference:
</t>
  </si>
  <si>
    <t>DvAnnualExceedanceWYD(${guiLinkId}%2C ${month})</t>
  </si>
  <si>
    <t>Note</t>
  </si>
  <si>
    <t>DWR Feedback</t>
  </si>
  <si>
    <t>!</t>
  </si>
  <si>
    <t>!%2C (HTML standard value) is a String replacement for comma literals as commas are not valid characters in CSV formatted files</t>
  </si>
  <si>
    <t>!Reference documentation - JythonFunctions.docx for more information</t>
  </si>
  <si>
    <t>!Helper Scripts - jython scripts in the /config/qaqc/scripts directory are loaded at runtime. FunctionalAPIs.py and QaQcScriptFunctions.py are specifically used when the Stream API is insufficient</t>
  </si>
  <si>
    <t>!Special Variables - commonPeriodFilter is a filter for the period common to both base and alternative scenarios</t>
  </si>
  <si>
    <t>!Special Variables - periodFilter is a filter for the water year period or long term period filter</t>
  </si>
  <si>
    <t>!Special Variables - titleReader is an instance of the TitleReader class that has getGuiLinkId and getDtsTitle functions for the scenario for the given context</t>
  </si>
  <si>
    <t>!Special Variables - dssReader is an instance of the DssReader class that has getGuiLinkData getDtsData and getThresholdData functions for the scenario for the given context</t>
  </si>
  <si>
    <t>!Function.csv - this file contains jython code snippets used to fill out relevant data for the QA/QC report. Input parameters are replaced with parameters from Summary.csv. Functions must fit into a single line/column so the java.util.stream API is heavily utilized</t>
  </si>
  <si>
    <t>Functions List</t>
  </si>
  <si>
    <t>See DvAnnualExceedanceWYD tab.
Wrong units used producing values that do not match the exceedance plot generated in Excel.</t>
  </si>
  <si>
    <t>REPORTED ISSUE</t>
  </si>
  <si>
    <t>FUNCTION DESCRIPTION</t>
  </si>
  <si>
    <t>TESTING INFORMATION</t>
  </si>
  <si>
    <t>See DtsEntirePeriodPerMonth tab
Not looking at individual months</t>
  </si>
  <si>
    <t>See Storage_Change tab and 
WYT values were not being computed correctly for the QA/QC Report.
Monthly average will be corrected to produce the annual average values.</t>
  </si>
  <si>
    <t>See DvEntirePeriodExceedancePerMnth tab.
Not looking at individual months</t>
  </si>
  <si>
    <t>These functions are used for the Reservoir Operations table for the Storage Change table.  
DtsPeriodAverage(${dtsId}) -Produces period average value of DTS Record for entire period of record for tabulation.  This takes value produced by WRESL.  Used for data needed in General Summary tables.  These tables are Chart Type "base-alt-diff-table" in the Summary.csv.  In the Storage Change table, this retrieves the data to be displayed for the Storage Change. 
DtsGreaterThan0PeriodAverage(${dtsId}) - this value is for the Fill-up.  It looks at the positive values and excludes zero values in the Storage Change time series, which will be produced by WRESL
DtsLessThan0PeriodAverage(${dtsId}) -  This value is for the Draw down.  It looks at the negative values and excludes zero values in the Storage Change time series, which will be produced by WRESL</t>
  </si>
  <si>
    <t>See Storage_Change tab.
Need feedback from DWR how the values are filtered for fill up.
WYT values were not being computed correctly for the QA/QC Report.
Monthly average will be corrected to produce the annual average values.</t>
  </si>
  <si>
    <t>See Storage_Change tab.
Need feedback from DWR how the values are filtered for drawdown.
WYT values were not being computed correctly for the QA/QC Report.
Monthly average will be corrected to produce the annual average values.</t>
  </si>
  <si>
    <t>DvAnnualExceedanceWYD(2799%2C MARCH)</t>
  </si>
  <si>
    <t>See DvPeriodAverage tab.
WYT values were not being computed correctly for the QA/QC Report.
Monthly average will be corrected to produce the annual average values.</t>
  </si>
  <si>
    <t>See DvPeriodAverageOneMonth tab.
WYT values were not being computed correctly for the QA/QC Report.</t>
  </si>
  <si>
    <t>N/A</t>
  </si>
  <si>
    <t xml:space="preserve">WYT values were not being computed correctly for the QA/QC Report.
"B=0" was the solution put in place in the case that the base study's value was 0.  When the base value is zero, this would cause the value to be infinity following the formula given by DWR.
This function is used for retrieving a count of occurences when the DTS reports equals (200). 
This is currently used in the Percent-difference tables in the QA/QC Report.  Period Filter is also applied for this function.
</t>
  </si>
  <si>
    <t>TAF/month</t>
  </si>
  <si>
    <t>Jira Ticket</t>
  </si>
  <si>
    <t>DE-521</t>
  </si>
  <si>
    <t>DE-522</t>
  </si>
  <si>
    <t>DE-523</t>
  </si>
  <si>
    <t xml:space="preserve">See DtsPeriodAverageOneMonth tab
WYT values were not being computed correctly for the QA/QC Report.
</t>
  </si>
  <si>
    <t>DE-560</t>
  </si>
  <si>
    <t>DE-560
DE-561</t>
  </si>
  <si>
    <t>DE-524
DE-560
DE-561</t>
  </si>
  <si>
    <t>DE-562</t>
  </si>
  <si>
    <t>DE-529</t>
  </si>
  <si>
    <t>DE-531</t>
  </si>
  <si>
    <t>Conversion from CFS to TAF/Month</t>
  </si>
  <si>
    <t>AVE</t>
  </si>
  <si>
    <t xml:space="preserve">DE-524
DE-560
DE-561
</t>
  </si>
  <si>
    <t>Produces period average value DTS Record for entire period of record for tabulation.
Used for data needed in General Summary tables.  These tables are Chart Type "base-alt-diff-table" in the Summary.csv</t>
  </si>
  <si>
    <t xml:space="preserve">TRNTY_chng_in_strge_DTS/STORAGE-CHANGE
</t>
  </si>
  <si>
    <t>Conversion</t>
  </si>
  <si>
    <t>These values are in CFS.  To see expected TAF/year values, type in "TAF" in L27.</t>
  </si>
  <si>
    <t>TAF/Month</t>
  </si>
  <si>
    <t>These values are in CFS.  To see expected TAF/MONTH values, type in "TAF" in L26.</t>
  </si>
  <si>
    <t>DtsPeriodCountEquals(26)</t>
  </si>
  <si>
    <t>BASE Count</t>
  </si>
  <si>
    <t>ALTERNATIVE Count</t>
  </si>
  <si>
    <t>SLCVP_CAP_STATUS_DTS</t>
  </si>
  <si>
    <t>DCRBL</t>
  </si>
  <si>
    <t>ROConLTO</t>
  </si>
  <si>
    <t>2020D09EQA_1217.DSS</t>
  </si>
  <si>
    <t>ROConLTO_QA_1217.DSS</t>
  </si>
  <si>
    <t>COUNTS</t>
  </si>
  <si>
    <t>LT_BASE</t>
  </si>
  <si>
    <t>LT_ALTERNATIVE</t>
  </si>
  <si>
    <t>W_BASE</t>
  </si>
  <si>
    <t>W_ALTERNATIVE</t>
  </si>
  <si>
    <t>LONG TERM</t>
  </si>
  <si>
    <t>WET</t>
  </si>
  <si>
    <t>ABOVE NORMAL</t>
  </si>
  <si>
    <t>BELOW NORMAL</t>
  </si>
  <si>
    <t>DRY</t>
  </si>
  <si>
    <t>CRITICAL</t>
  </si>
  <si>
    <t>AN_BASE</t>
  </si>
  <si>
    <t>AN_ALTERNATIVE</t>
  </si>
  <si>
    <t>BN_BASE</t>
  </si>
  <si>
    <t>BN_ALTERNATIVE</t>
  </si>
  <si>
    <t>D_BASE</t>
  </si>
  <si>
    <t>D_ALTERNATIVE</t>
  </si>
  <si>
    <t>C_BASE</t>
  </si>
  <si>
    <t>C_ALTERNATIVE</t>
  </si>
  <si>
    <t>100 - GREATER THAN</t>
  </si>
  <si>
    <t>200 - EQUAL TO</t>
  </si>
  <si>
    <t>300 - LESS THAN</t>
  </si>
  <si>
    <t>BASE</t>
  </si>
  <si>
    <t>ALTERNATIVE</t>
  </si>
  <si>
    <t>DIFF</t>
  </si>
  <si>
    <t>%DIFF</t>
  </si>
  <si>
    <t>DtsForMonth(296%2C Month.MAY)</t>
  </si>
  <si>
    <t>DtsForMonth(298%2C Month.DECEMBER)</t>
  </si>
  <si>
    <t xml:space="preserve">Total Storage (May) vs Total Table A Shortage (Dec)
</t>
  </si>
  <si>
    <t>MODULE</t>
  </si>
  <si>
    <t>Allocations and Deliveries</t>
  </si>
  <si>
    <t>Total Storage (May) vs Total Table A Deliveries (Annual%2C Contract Year%2C Mar - Feb)</t>
  </si>
  <si>
    <t>TAF/Year</t>
  </si>
  <si>
    <t>DtsForYearWYD(337%2C Month.MARCH)</t>
  </si>
  <si>
    <t>SWP_TA_Total_/SWP_DELIVERY</t>
  </si>
  <si>
    <t>DtsPeriodCountEquals(1)</t>
  </si>
  <si>
    <t>TRNTY_CAP_STATUS_DTS</t>
  </si>
  <si>
    <t>S1/Storage</t>
  </si>
  <si>
    <t>DC</t>
  </si>
  <si>
    <t xml:space="preserve"> </t>
  </si>
  <si>
    <t>NONE</t>
  </si>
  <si>
    <t>C114</t>
  </si>
  <si>
    <t>MINFLOW_C114_DTS</t>
  </si>
  <si>
    <t>C114_MIF_STATUS_DTS</t>
  </si>
  <si>
    <t>CFS to TAF/month</t>
  </si>
  <si>
    <t>C5</t>
  </si>
  <si>
    <t>MINFLOW_C5_DTS</t>
  </si>
  <si>
    <t>SAC_KESWICK_MIF_CHECK_</t>
  </si>
  <si>
    <t>DvPeriodAverage(516)</t>
  </si>
  <si>
    <t>D408_RS/FLOW-DELIVERY</t>
  </si>
  <si>
    <t>D&amp;C</t>
  </si>
  <si>
    <t>DELTA_CNDTN_BAL_</t>
  </si>
  <si>
    <t>ALT</t>
  </si>
  <si>
    <t>Date/Time</t>
  </si>
  <si>
    <t>SW_IBU_CVP_</t>
  </si>
  <si>
    <t>SW_IBU_SWP_</t>
  </si>
  <si>
    <t>UWFE_CVP_</t>
  </si>
  <si>
    <t>UWFE_SWP_</t>
  </si>
  <si>
    <t/>
  </si>
  <si>
    <t>BASE STUDY ONLY</t>
  </si>
  <si>
    <t>Values after Filtering</t>
  </si>
  <si>
    <t>DSS Values</t>
  </si>
  <si>
    <t>Based on CS2_DCRBL_1028</t>
  </si>
  <si>
    <t>DTS ID - 171</t>
  </si>
  <si>
    <t>DvPeriodAverageOneMonth(2785%2C Month.MAY)</t>
  </si>
  <si>
    <t>PERDV_CVPAG_SYS/PERCENT-DELIVERY</t>
  </si>
  <si>
    <t>SHORT_CVP_TOT_/DTS-ALLOC-VALUE</t>
  </si>
  <si>
    <t>STRG_SWP_TOT_/DTS-RESOP-VALUE</t>
  </si>
  <si>
    <t>NOD_PMP_MIN_</t>
  </si>
  <si>
    <t>DTS-GW-VALUE</t>
  </si>
  <si>
    <t>Date and Time</t>
  </si>
  <si>
    <t>DV1</t>
  </si>
  <si>
    <t>DV2</t>
  </si>
  <si>
    <t>RS_EC_CHECK_/DTS-DELTA-CONTROL-STATUS</t>
  </si>
  <si>
    <t>RS_EC_month/SALINITY</t>
  </si>
  <si>
    <t>RS_CL_MONTH/SALINITY</t>
  </si>
  <si>
    <t>UMHOS/CM</t>
  </si>
  <si>
    <t>MG/L</t>
  </si>
  <si>
    <t>Dts</t>
  </si>
  <si>
    <t xml:space="preserve">DV2 </t>
  </si>
  <si>
    <t>DV3</t>
  </si>
  <si>
    <t>DV4</t>
  </si>
  <si>
    <t>DV5</t>
  </si>
  <si>
    <t>DV6</t>
  </si>
  <si>
    <t>DV7</t>
  </si>
  <si>
    <t>DV8</t>
  </si>
  <si>
    <t>Dts Equal</t>
  </si>
  <si>
    <t>S6/STORAGE</t>
  </si>
  <si>
    <t>S8/STORAGE</t>
  </si>
  <si>
    <t>S11/STORAGE</t>
  </si>
  <si>
    <t>S12/STORAGE</t>
  </si>
  <si>
    <t>D419/FLOW-DELIVERY</t>
  </si>
  <si>
    <t>D418/FLOW-DELIVERY</t>
  </si>
  <si>
    <t>NegativeCW_CHECK_/DTS-DELTA-OP-VALUE</t>
  </si>
  <si>
    <t>CFS-to-TAF</t>
  </si>
  <si>
    <t>TRINITY_DPL_CHECK_/DTS-RESOP-STATUS</t>
  </si>
  <si>
    <t>Flood Pool</t>
  </si>
  <si>
    <t>Dead Pool</t>
  </si>
  <si>
    <t>TRINITY_FLD_CHECK_/DTS-RESOP-STATUS</t>
  </si>
  <si>
    <t>TRINITY_SPL_CHECK_/DTS-RESOP-STATUS</t>
  </si>
  <si>
    <t>Spill</t>
  </si>
  <si>
    <t>DTS ID - 1</t>
  </si>
  <si>
    <t>DTS ID - 4</t>
  </si>
  <si>
    <t>DTS ID - 5</t>
  </si>
  <si>
    <t>DV - 102</t>
  </si>
  <si>
    <t>Actual Value Trinity Storage</t>
  </si>
  <si>
    <t>DPL STANDARD</t>
  </si>
  <si>
    <t>FLD STANDARD</t>
  </si>
  <si>
    <t>SPL STANDARD</t>
  </si>
  <si>
    <t>Threshold Link - 1</t>
  </si>
  <si>
    <t>Threshold Link - 2</t>
  </si>
  <si>
    <t>Threshold Link -2869</t>
  </si>
  <si>
    <t>S1LEVEL1DV/STORAGE-LEVEL</t>
  </si>
  <si>
    <t>S1LEVEL4DV/STORAGE-LEVEL</t>
  </si>
  <si>
    <t>F1/FLOW-SPILL-NON-RECOV</t>
  </si>
  <si>
    <t>DTS ID - 64</t>
  </si>
  <si>
    <t>CVP_EXP_EI_CTRL_/DTS-DELTA-EXP-CTRL-STATUS</t>
  </si>
  <si>
    <t>DV - 310</t>
  </si>
  <si>
    <t>Threshold Link - 70</t>
  </si>
  <si>
    <t>EIEXPCTRL</t>
  </si>
  <si>
    <t>PERCENT</t>
  </si>
  <si>
    <t>Original</t>
  </si>
  <si>
    <t>Filtered</t>
  </si>
  <si>
    <t>RESULTS PRODUCED IN THE QA/QC REPORT IN DWR EPPT V1.1.3</t>
  </si>
  <si>
    <t>TRINITY_STRG_CHNG_/DTS-RESOP-VALUE</t>
  </si>
  <si>
    <t>SHORT_SOD_TA_/DTS-ALLOC-VALUE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</si>
</sst>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5" formatCode="&quot;$&quot;#,##0_);\(&quot;$&quot;#,##0\)"/>
    <numFmt numFmtId="43" formatCode="_(* #,##0.00_);_(* \(#,##0.00\);_(* &quot;-&quot;??_);_(@_)"/>
    <numFmt numFmtId="164" formatCode="0.0"/>
    <numFmt numFmtId="165" formatCode="_([$€-2]* #,##0.00_);_([$€-2]* \(#,##0.00\);_([$€-2]* &quot;-&quot;??_)"/>
    <numFmt numFmtId="166" formatCode="0.000000"/>
    <numFmt numFmtId="167" formatCode="m/d/yy\ h:mm;@"/>
    <numFmt numFmtId="168" formatCode="0.000"/>
  </numFmts>
  <fonts count="4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ourier New"/>
      <family val="3"/>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Times New Roman"/>
      <family val="1"/>
    </font>
    <font>
      <i/>
      <sz val="11"/>
      <color indexed="23"/>
      <name val="Calibri"/>
      <family val="2"/>
    </font>
    <font>
      <sz val="11"/>
      <color indexed="17"/>
      <name val="Calibri"/>
      <family val="2"/>
    </font>
    <font>
      <sz val="18"/>
      <name val="Times New Roman"/>
      <family val="1"/>
    </font>
    <font>
      <sz val="8"/>
      <name val="Times New Roman"/>
      <family val="1"/>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u/>
      <sz val="10"/>
      <color indexed="12"/>
      <name val="Arial"/>
      <family val="2"/>
    </font>
    <font>
      <sz val="11"/>
      <color rgb="FF9C5700"/>
      <name val="Calibri"/>
      <family val="2"/>
      <scheme val="minor"/>
    </font>
    <font>
      <sz val="11"/>
      <color theme="5" tint="-0.249977111117893"/>
      <name val="Calibri"/>
      <family val="2"/>
      <scheme val="minor"/>
    </font>
    <font>
      <sz val="11"/>
      <name val="Calibri"/>
      <family val="2"/>
      <scheme val="minor"/>
    </font>
  </fonts>
  <fills count="6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C000"/>
        <bgColor indexed="64"/>
      </patternFill>
    </fill>
    <fill>
      <patternFill patternType="solid">
        <fgColor rgb="FF00B050"/>
        <bgColor indexed="64"/>
      </patternFill>
    </fill>
    <fill>
      <patternFill patternType="solid">
        <fgColor theme="8" tint="0.39997558519241921"/>
        <bgColor indexed="64"/>
      </patternFill>
    </fill>
    <fill>
      <patternFill patternType="solid">
        <fgColor theme="5" tint="-0.249977111117893"/>
        <bgColor indexed="64"/>
      </patternFill>
    </fill>
    <fill>
      <patternFill patternType="solid">
        <fgColor theme="8" tint="0.79998168889431442"/>
        <bgColor indexed="64"/>
      </patternFill>
    </fill>
  </fills>
  <borders count="5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double">
        <color indexed="2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medium">
        <color rgb="FF92D050"/>
      </left>
      <right/>
      <top style="medium">
        <color rgb="FF92D050"/>
      </top>
      <bottom/>
      <diagonal/>
    </border>
    <border>
      <left/>
      <right/>
      <top style="medium">
        <color rgb="FF92D050"/>
      </top>
      <bottom/>
      <diagonal/>
    </border>
    <border>
      <left/>
      <right style="medium">
        <color rgb="FF92D050"/>
      </right>
      <top style="medium">
        <color rgb="FF92D050"/>
      </top>
      <bottom/>
      <diagonal/>
    </border>
    <border>
      <left style="medium">
        <color rgb="FF92D050"/>
      </left>
      <right/>
      <top/>
      <bottom/>
      <diagonal/>
    </border>
    <border>
      <left/>
      <right style="medium">
        <color rgb="FF92D050"/>
      </right>
      <top/>
      <bottom/>
      <diagonal/>
    </border>
    <border>
      <left style="medium">
        <color rgb="FF92D050"/>
      </left>
      <right/>
      <top/>
      <bottom style="medium">
        <color rgb="FF92D050"/>
      </bottom>
      <diagonal/>
    </border>
    <border>
      <left/>
      <right/>
      <top/>
      <bottom style="medium">
        <color rgb="FF92D050"/>
      </bottom>
      <diagonal/>
    </border>
    <border>
      <left/>
      <right style="medium">
        <color rgb="FF92D050"/>
      </right>
      <top/>
      <bottom style="medium">
        <color rgb="FF92D050"/>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diagonal/>
    </border>
    <border>
      <left/>
      <right/>
      <top style="thin">
        <color indexed="64"/>
      </top>
      <bottom style="thin">
        <color rgb="FF92D050"/>
      </bottom>
      <diagonal/>
    </border>
  </borders>
  <cellStyleXfs count="10131">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34" borderId="0" applyNumberFormat="0" applyBorder="0" applyAlignment="0" applyProtection="0"/>
    <xf numFmtId="0" fontId="20" fillId="39" borderId="0" applyNumberFormat="0" applyBorder="0" applyAlignment="0" applyProtection="0"/>
    <xf numFmtId="0" fontId="21" fillId="43" borderId="0" applyNumberFormat="0" applyBorder="0" applyAlignment="0" applyProtection="0"/>
    <xf numFmtId="0" fontId="20" fillId="33" borderId="0" applyNumberFormat="0" applyBorder="0" applyAlignment="0" applyProtection="0"/>
    <xf numFmtId="0" fontId="20" fillId="36" borderId="0" applyNumberFormat="0" applyBorder="0" applyAlignment="0" applyProtection="0"/>
    <xf numFmtId="0" fontId="21" fillId="40" borderId="0" applyNumberFormat="0" applyBorder="0" applyAlignment="0" applyProtection="0"/>
    <xf numFmtId="0" fontId="20" fillId="36"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35" borderId="0" applyNumberFormat="0" applyBorder="0" applyAlignment="0" applyProtection="0"/>
    <xf numFmtId="0" fontId="20" fillId="38" borderId="0" applyNumberFormat="0" applyBorder="0" applyAlignment="0" applyProtection="0"/>
    <xf numFmtId="0" fontId="20" fillId="40" borderId="0" applyNumberFormat="0" applyBorder="0" applyAlignment="0" applyProtection="0"/>
    <xf numFmtId="0" fontId="19" fillId="0" borderId="0"/>
    <xf numFmtId="0" fontId="27" fillId="35" borderId="0" applyNumberFormat="0" applyBorder="0" applyAlignment="0" applyProtection="0"/>
    <xf numFmtId="0" fontId="28" fillId="0" borderId="0" applyNumberFormat="0" applyFill="0" applyBorder="0" applyAlignment="0" applyProtection="0">
      <alignment vertical="top"/>
    </xf>
    <xf numFmtId="0" fontId="21" fillId="41" borderId="0" applyNumberFormat="0" applyBorder="0" applyAlignment="0" applyProtection="0"/>
    <xf numFmtId="0" fontId="30" fillId="0" borderId="12" applyNumberFormat="0" applyFill="0" applyAlignment="0" applyProtection="0"/>
    <xf numFmtId="3" fontId="25" fillId="0" borderId="0" applyFont="0" applyFill="0" applyBorder="0" applyAlignment="0" applyProtection="0">
      <alignment vertical="top"/>
    </xf>
    <xf numFmtId="165" fontId="19" fillId="0" borderId="0" applyFont="0" applyFill="0" applyBorder="0" applyAlignment="0" applyProtection="0"/>
    <xf numFmtId="0" fontId="21" fillId="49" borderId="0" applyNumberFormat="0" applyBorder="0" applyAlignment="0" applyProtection="0"/>
    <xf numFmtId="0" fontId="22" fillId="34" borderId="0" applyNumberFormat="0" applyBorder="0" applyAlignment="0" applyProtection="0"/>
    <xf numFmtId="5" fontId="25" fillId="0" borderId="0" applyFont="0" applyFill="0" applyBorder="0" applyAlignment="0" applyProtection="0">
      <alignment vertical="top"/>
    </xf>
    <xf numFmtId="0" fontId="20" fillId="37" borderId="0" applyNumberFormat="0" applyBorder="0" applyAlignment="0" applyProtection="0"/>
    <xf numFmtId="0" fontId="23" fillId="51" borderId="10" applyNumberFormat="0" applyAlignment="0" applyProtection="0"/>
    <xf numFmtId="0" fontId="21" fillId="44" borderId="0" applyNumberFormat="0" applyBorder="0" applyAlignment="0" applyProtection="0"/>
    <xf numFmtId="0" fontId="21" fillId="48" borderId="0" applyNumberFormat="0" applyBorder="0" applyAlignment="0" applyProtection="0"/>
    <xf numFmtId="0" fontId="25" fillId="0" borderId="0" applyFont="0" applyFill="0" applyBorder="0" applyAlignment="0" applyProtection="0">
      <alignment vertical="top"/>
    </xf>
    <xf numFmtId="0" fontId="21" fillId="46" borderId="0" applyNumberFormat="0" applyBorder="0" applyAlignment="0" applyProtection="0"/>
    <xf numFmtId="2" fontId="25" fillId="0" borderId="0" applyFont="0" applyFill="0" applyBorder="0" applyAlignment="0" applyProtection="0">
      <alignment vertical="top"/>
    </xf>
    <xf numFmtId="0" fontId="32" fillId="0" borderId="13" applyNumberFormat="0" applyFill="0" applyAlignment="0" applyProtection="0"/>
    <xf numFmtId="0" fontId="21" fillId="45" borderId="0" applyNumberFormat="0" applyBorder="0" applyAlignment="0" applyProtection="0"/>
    <xf numFmtId="0" fontId="20" fillId="39" borderId="0" applyNumberFormat="0" applyBorder="0" applyAlignment="0" applyProtection="0"/>
    <xf numFmtId="0" fontId="24" fillId="52" borderId="11" applyNumberFormat="0" applyAlignment="0" applyProtection="0"/>
    <xf numFmtId="0" fontId="30" fillId="0" borderId="0" applyNumberFormat="0" applyFill="0" applyBorder="0" applyAlignment="0" applyProtection="0"/>
    <xf numFmtId="0" fontId="29" fillId="0" borderId="0" applyNumberFormat="0" applyFill="0" applyBorder="0" applyAlignment="0" applyProtection="0">
      <alignment vertical="top"/>
    </xf>
    <xf numFmtId="0" fontId="31" fillId="38" borderId="10" applyNumberFormat="0" applyAlignment="0" applyProtection="0"/>
    <xf numFmtId="0" fontId="26" fillId="0" borderId="0" applyNumberFormat="0" applyFill="0" applyBorder="0" applyAlignment="0" applyProtection="0"/>
    <xf numFmtId="0" fontId="21" fillId="47" borderId="0" applyNumberFormat="0" applyBorder="0" applyAlignment="0" applyProtection="0"/>
    <xf numFmtId="0" fontId="21" fillId="44" borderId="0" applyNumberFormat="0" applyBorder="0" applyAlignment="0" applyProtection="0"/>
    <xf numFmtId="0" fontId="21" fillId="50" borderId="0" applyNumberFormat="0" applyBorder="0" applyAlignment="0" applyProtection="0"/>
    <xf numFmtId="0" fontId="21" fillId="45" borderId="0" applyNumberFormat="0" applyBorder="0" applyAlignment="0" applyProtection="0"/>
    <xf numFmtId="0" fontId="33" fillId="53" borderId="0" applyNumberFormat="0" applyBorder="0" applyAlignment="0" applyProtection="0"/>
    <xf numFmtId="0" fontId="19" fillId="54" borderId="14" applyNumberFormat="0" applyFont="0" applyAlignment="0" applyProtection="0"/>
    <xf numFmtId="0" fontId="34" fillId="51" borderId="15" applyNumberFormat="0" applyAlignment="0" applyProtection="0"/>
    <xf numFmtId="9" fontId="19" fillId="0" borderId="0" applyFont="0" applyFill="0" applyBorder="0" applyAlignment="0" applyProtection="0"/>
    <xf numFmtId="0" fontId="35" fillId="0" borderId="0" applyNumberFormat="0" applyFill="0" applyBorder="0" applyAlignment="0" applyProtection="0"/>
    <xf numFmtId="0" fontId="25" fillId="0" borderId="16" applyNumberFormat="0" applyFont="0" applyFill="0" applyAlignment="0" applyProtection="0">
      <alignment vertical="top"/>
    </xf>
    <xf numFmtId="0" fontId="36" fillId="0" borderId="0" applyNumberFormat="0" applyFill="0" applyBorder="0" applyAlignment="0" applyProtection="0"/>
    <xf numFmtId="0" fontId="1" fillId="0" borderId="0"/>
    <xf numFmtId="0" fontId="1" fillId="0" borderId="0"/>
    <xf numFmtId="0" fontId="19" fillId="0" borderId="0"/>
    <xf numFmtId="0" fontId="19" fillId="0" borderId="0"/>
    <xf numFmtId="0" fontId="19" fillId="0" borderId="0"/>
    <xf numFmtId="165" fontId="19" fillId="0" borderId="0" applyFont="0" applyFill="0" applyBorder="0" applyAlignment="0" applyProtection="0"/>
    <xf numFmtId="9" fontId="19"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9" fillId="0" borderId="0"/>
    <xf numFmtId="9" fontId="19"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165" fontId="19"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9" fillId="0" borderId="0"/>
    <xf numFmtId="165" fontId="19" fillId="0" borderId="0" applyFont="0" applyFill="0" applyBorder="0" applyAlignment="0" applyProtection="0"/>
    <xf numFmtId="9" fontId="19"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3" fontId="19" fillId="0" borderId="0" applyFont="0" applyFill="0" applyBorder="0" applyAlignment="0" applyProtection="0"/>
    <xf numFmtId="0" fontId="19" fillId="0" borderId="0"/>
    <xf numFmtId="0" fontId="1" fillId="0" borderId="0"/>
    <xf numFmtId="0" fontId="19" fillId="0" borderId="0"/>
    <xf numFmtId="0" fontId="37" fillId="0" borderId="0" applyNumberFormat="0" applyFill="0" applyBorder="0" applyAlignment="0" applyProtection="0">
      <alignment vertical="top"/>
      <protection locked="0"/>
    </xf>
    <xf numFmtId="0" fontId="38" fillId="4"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cellStyleXfs>
  <cellXfs count="198">
    <xf numFmtId="0" fontId="0" fillId="0" borderId="0" xfId="0"/>
    <xf numFmtId="0" fontId="16" fillId="0" borderId="0" xfId="0" applyFont="1"/>
    <xf numFmtId="0" fontId="0" fillId="0" borderId="0" xfId="0" applyAlignment="1">
      <alignment vertical="top"/>
    </xf>
    <xf numFmtId="0" fontId="0" fillId="0" borderId="0" xfId="0" applyAlignment="1">
      <alignment vertical="top" wrapText="1"/>
    </xf>
    <xf numFmtId="0" fontId="16" fillId="0" borderId="0" xfId="0" applyFont="1" applyAlignment="1">
      <alignment vertical="top"/>
    </xf>
    <xf numFmtId="0" fontId="0" fillId="0" borderId="0" xfId="0"/>
    <xf numFmtId="0" fontId="0" fillId="0" borderId="0" xfId="0"/>
    <xf numFmtId="166" fontId="18" fillId="0" borderId="0" xfId="93" applyNumberFormat="1" applyFont="1"/>
    <xf numFmtId="9" fontId="18" fillId="0" borderId="0" xfId="1" applyFont="1" applyFill="1"/>
    <xf numFmtId="0" fontId="0" fillId="0" borderId="0" xfId="0"/>
    <xf numFmtId="1" fontId="18" fillId="0" borderId="0" xfId="93" applyNumberFormat="1" applyFont="1" applyBorder="1"/>
    <xf numFmtId="1" fontId="18" fillId="0" borderId="0" xfId="93" applyNumberFormat="1" applyFont="1" applyBorder="1" applyAlignment="1">
      <alignment horizontal="right"/>
    </xf>
    <xf numFmtId="164" fontId="18" fillId="0" borderId="0" xfId="93" applyNumberFormat="1" applyFont="1" applyBorder="1" applyAlignment="1">
      <alignment horizontal="right"/>
    </xf>
    <xf numFmtId="164" fontId="18" fillId="0" borderId="0" xfId="93" applyNumberFormat="1" applyFont="1" applyFill="1" applyBorder="1" applyAlignment="1">
      <alignment horizontal="right"/>
    </xf>
    <xf numFmtId="166" fontId="0" fillId="0" borderId="0" xfId="0" applyNumberFormat="1"/>
    <xf numFmtId="0" fontId="16" fillId="0" borderId="0" xfId="0" applyFont="1" applyAlignment="1">
      <alignment vertical="top" wrapText="1"/>
    </xf>
    <xf numFmtId="167" fontId="0" fillId="0" borderId="0" xfId="0" applyNumberFormat="1"/>
    <xf numFmtId="4" fontId="0" fillId="0" borderId="0" xfId="0" applyNumberFormat="1"/>
    <xf numFmtId="1" fontId="0" fillId="0" borderId="0" xfId="0" applyNumberFormat="1" applyAlignment="1">
      <alignment horizontal="center" vertical="center"/>
    </xf>
    <xf numFmtId="1" fontId="0" fillId="0" borderId="0" xfId="0" applyNumberFormat="1"/>
    <xf numFmtId="0" fontId="0" fillId="55" borderId="17" xfId="0" applyFill="1" applyBorder="1" applyAlignment="1">
      <alignment vertical="top" wrapText="1"/>
    </xf>
    <xf numFmtId="166" fontId="0" fillId="0" borderId="18" xfId="0" applyNumberFormat="1" applyBorder="1"/>
    <xf numFmtId="0" fontId="0" fillId="0" borderId="0"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166" fontId="0" fillId="0" borderId="35" xfId="0" applyNumberFormat="1" applyBorder="1"/>
    <xf numFmtId="0" fontId="16" fillId="0" borderId="19" xfId="0" applyFont="1" applyBorder="1"/>
    <xf numFmtId="0" fontId="16" fillId="0" borderId="27" xfId="0" applyFont="1" applyBorder="1"/>
    <xf numFmtId="166" fontId="18" fillId="0" borderId="0" xfId="93" applyNumberFormat="1" applyFont="1" applyFill="1"/>
    <xf numFmtId="166" fontId="18" fillId="0" borderId="0" xfId="93" applyNumberFormat="1" applyFont="1" applyFill="1" applyBorder="1"/>
    <xf numFmtId="0" fontId="0" fillId="0" borderId="30" xfId="0" applyFill="1" applyBorder="1"/>
    <xf numFmtId="0" fontId="0" fillId="0" borderId="0" xfId="0" applyFill="1" applyBorder="1"/>
    <xf numFmtId="0" fontId="0" fillId="0" borderId="31" xfId="0" applyFill="1" applyBorder="1"/>
    <xf numFmtId="0" fontId="0" fillId="0" borderId="32" xfId="0" applyFill="1" applyBorder="1"/>
    <xf numFmtId="1" fontId="18" fillId="0" borderId="0" xfId="93" applyNumberFormat="1" applyFont="1" applyFill="1" applyBorder="1" applyAlignment="1">
      <alignment horizontal="right"/>
    </xf>
    <xf numFmtId="0" fontId="0" fillId="0" borderId="0" xfId="0" applyFill="1" applyBorder="1" applyAlignment="1">
      <alignment vertical="top" wrapText="1"/>
    </xf>
    <xf numFmtId="166" fontId="0" fillId="0" borderId="0" xfId="0" applyNumberFormat="1" applyFill="1" applyBorder="1"/>
    <xf numFmtId="1" fontId="0" fillId="0" borderId="0" xfId="0" applyNumberFormat="1" applyFill="1" applyBorder="1"/>
    <xf numFmtId="9" fontId="18" fillId="0" borderId="0" xfId="1" applyFont="1" applyFill="1" applyBorder="1"/>
    <xf numFmtId="0" fontId="0" fillId="0" borderId="28" xfId="0" applyFill="1" applyBorder="1"/>
    <xf numFmtId="0" fontId="0" fillId="0" borderId="29" xfId="0" applyFill="1" applyBorder="1"/>
    <xf numFmtId="0" fontId="0" fillId="0" borderId="0" xfId="0" applyAlignment="1">
      <alignment horizontal="left" vertical="top" wrapText="1"/>
    </xf>
    <xf numFmtId="0" fontId="18" fillId="0" borderId="0" xfId="93" applyFont="1"/>
    <xf numFmtId="0" fontId="18" fillId="0" borderId="0" xfId="93" applyFont="1" applyFill="1"/>
    <xf numFmtId="164" fontId="18" fillId="0" borderId="0" xfId="93" applyNumberFormat="1" applyFont="1" applyFill="1" applyBorder="1" applyAlignment="1"/>
    <xf numFmtId="164" fontId="0" fillId="0" borderId="0" xfId="0" applyNumberFormat="1" applyFill="1" applyBorder="1"/>
    <xf numFmtId="0" fontId="0" fillId="0" borderId="27" xfId="0" applyFill="1" applyBorder="1"/>
    <xf numFmtId="164" fontId="0" fillId="0" borderId="0" xfId="0" applyNumberFormat="1" applyBorder="1"/>
    <xf numFmtId="164" fontId="0" fillId="0" borderId="31" xfId="0" applyNumberFormat="1" applyFill="1" applyBorder="1"/>
    <xf numFmtId="164" fontId="0" fillId="0" borderId="33" xfId="0" applyNumberFormat="1" applyBorder="1"/>
    <xf numFmtId="164" fontId="0" fillId="0" borderId="33" xfId="0" applyNumberFormat="1" applyFill="1" applyBorder="1"/>
    <xf numFmtId="164" fontId="0" fillId="0" borderId="34" xfId="0" applyNumberFormat="1" applyFill="1" applyBorder="1"/>
    <xf numFmtId="0" fontId="0" fillId="56" borderId="0" xfId="0" applyFill="1"/>
    <xf numFmtId="166" fontId="18" fillId="56" borderId="0" xfId="93" applyNumberFormat="1" applyFont="1" applyFill="1" applyBorder="1"/>
    <xf numFmtId="0" fontId="0" fillId="0" borderId="0" xfId="0" applyFill="1"/>
    <xf numFmtId="0" fontId="16" fillId="0" borderId="0" xfId="0" applyFont="1" applyFill="1" applyAlignment="1">
      <alignment vertical="top" wrapText="1"/>
    </xf>
    <xf numFmtId="0" fontId="16" fillId="0" borderId="0" xfId="0" applyFont="1" applyFill="1"/>
    <xf numFmtId="166" fontId="0" fillId="0" borderId="0" xfId="0" applyNumberFormat="1" applyFill="1"/>
    <xf numFmtId="0" fontId="0" fillId="0" borderId="0" xfId="0" applyFill="1" applyAlignment="1">
      <alignment vertical="top" wrapText="1"/>
    </xf>
    <xf numFmtId="1" fontId="18" fillId="0" borderId="0" xfId="93" applyNumberFormat="1" applyFont="1" applyFill="1" applyBorder="1"/>
    <xf numFmtId="166" fontId="0" fillId="0" borderId="0" xfId="0" applyNumberFormat="1" applyBorder="1"/>
    <xf numFmtId="0" fontId="0" fillId="0" borderId="0" xfId="0" applyFont="1"/>
    <xf numFmtId="0" fontId="0" fillId="0" borderId="36" xfId="0" applyFill="1" applyBorder="1"/>
    <xf numFmtId="0" fontId="0" fillId="0" borderId="37" xfId="0" applyBorder="1"/>
    <xf numFmtId="166" fontId="0" fillId="0" borderId="38" xfId="0" applyNumberFormat="1" applyBorder="1"/>
    <xf numFmtId="0" fontId="0" fillId="0" borderId="39" xfId="0" applyFill="1" applyBorder="1"/>
    <xf numFmtId="166" fontId="0" fillId="0" borderId="40" xfId="0" applyNumberFormat="1" applyBorder="1"/>
    <xf numFmtId="1" fontId="0" fillId="0" borderId="39" xfId="0" applyNumberFormat="1" applyFill="1" applyBorder="1"/>
    <xf numFmtId="1" fontId="0" fillId="0" borderId="41" xfId="0" applyNumberFormat="1" applyFill="1" applyBorder="1"/>
    <xf numFmtId="166" fontId="0" fillId="0" borderId="42" xfId="0" applyNumberFormat="1" applyBorder="1"/>
    <xf numFmtId="0" fontId="16" fillId="0" borderId="43" xfId="0" applyFont="1" applyFill="1" applyBorder="1"/>
    <xf numFmtId="0" fontId="20" fillId="38" borderId="44" xfId="53" applyBorder="1"/>
    <xf numFmtId="0" fontId="0" fillId="0" borderId="0" xfId="0"/>
    <xf numFmtId="0" fontId="0" fillId="0" borderId="0" xfId="0" applyFill="1" applyAlignment="1">
      <alignment vertical="top"/>
    </xf>
    <xf numFmtId="0" fontId="0" fillId="0" borderId="45" xfId="0" applyBorder="1"/>
    <xf numFmtId="0" fontId="0" fillId="0" borderId="45" xfId="0" applyBorder="1" applyAlignment="1">
      <alignment wrapText="1"/>
    </xf>
    <xf numFmtId="0" fontId="0" fillId="0" borderId="45" xfId="0" applyBorder="1" applyAlignment="1">
      <alignment vertical="top" wrapText="1"/>
    </xf>
    <xf numFmtId="0" fontId="0" fillId="57" borderId="0" xfId="0" applyFill="1" applyAlignment="1">
      <alignment vertical="top" wrapText="1"/>
    </xf>
    <xf numFmtId="0" fontId="39" fillId="0" borderId="45" xfId="0" applyFont="1" applyFill="1" applyBorder="1" applyAlignment="1">
      <alignment vertical="top" wrapText="1"/>
    </xf>
    <xf numFmtId="0" fontId="0" fillId="58" borderId="45" xfId="0" applyFill="1" applyBorder="1" applyAlignment="1">
      <alignment vertical="top" wrapText="1"/>
    </xf>
    <xf numFmtId="0" fontId="0" fillId="0" borderId="0" xfId="0" applyBorder="1" applyAlignment="1">
      <alignment wrapText="1"/>
    </xf>
    <xf numFmtId="0" fontId="0" fillId="0" borderId="0" xfId="0" applyBorder="1" applyAlignment="1">
      <alignment vertical="top" wrapText="1"/>
    </xf>
    <xf numFmtId="0" fontId="0" fillId="59" borderId="0" xfId="0" applyFill="1" applyBorder="1" applyAlignment="1">
      <alignment vertical="top" wrapText="1"/>
    </xf>
    <xf numFmtId="0" fontId="39" fillId="0" borderId="0" xfId="0" applyFont="1" applyFill="1" applyBorder="1" applyAlignment="1">
      <alignment vertical="top" wrapText="1"/>
    </xf>
    <xf numFmtId="0" fontId="0" fillId="58" borderId="0" xfId="0" applyFill="1" applyBorder="1" applyAlignment="1">
      <alignment vertical="top" wrapText="1"/>
    </xf>
    <xf numFmtId="0" fontId="0" fillId="0" borderId="0" xfId="0" applyAlignment="1">
      <alignment wrapText="1"/>
    </xf>
    <xf numFmtId="0" fontId="0" fillId="59" borderId="0" xfId="0" applyFill="1" applyAlignment="1">
      <alignment vertical="top" wrapText="1"/>
    </xf>
    <xf numFmtId="0" fontId="39" fillId="0" borderId="0" xfId="0" applyFont="1" applyFill="1" applyAlignment="1">
      <alignment vertical="top" wrapText="1"/>
    </xf>
    <xf numFmtId="0" fontId="0" fillId="58" borderId="0" xfId="0" applyFill="1" applyAlignment="1">
      <alignment vertical="top" wrapText="1"/>
    </xf>
    <xf numFmtId="0" fontId="0" fillId="60" borderId="0" xfId="0" applyFill="1" applyAlignment="1">
      <alignment vertical="top" wrapText="1"/>
    </xf>
    <xf numFmtId="0" fontId="0" fillId="61" borderId="0" xfId="0" applyFill="1" applyAlignment="1">
      <alignment vertical="top" wrapText="1"/>
    </xf>
    <xf numFmtId="0" fontId="38" fillId="4" borderId="0" xfId="10124" applyAlignment="1">
      <alignment vertical="top" wrapText="1"/>
    </xf>
    <xf numFmtId="0" fontId="0" fillId="57" borderId="45" xfId="0" applyFill="1" applyBorder="1" applyAlignment="1">
      <alignment vertical="top" wrapText="1"/>
    </xf>
    <xf numFmtId="0" fontId="0" fillId="62" borderId="45" xfId="0" applyFill="1" applyBorder="1" applyAlignment="1">
      <alignment vertical="top" wrapText="1"/>
    </xf>
    <xf numFmtId="0" fontId="0" fillId="62" borderId="0" xfId="0" applyFill="1" applyAlignment="1">
      <alignment vertical="top" wrapText="1"/>
    </xf>
    <xf numFmtId="0" fontId="39" fillId="0" borderId="0" xfId="0" applyFont="1" applyFill="1" applyAlignment="1">
      <alignment vertical="top"/>
    </xf>
    <xf numFmtId="0" fontId="16" fillId="0" borderId="30" xfId="0" applyFont="1" applyBorder="1"/>
    <xf numFmtId="0" fontId="16" fillId="0" borderId="46" xfId="0" applyFont="1" applyBorder="1"/>
    <xf numFmtId="0" fontId="16" fillId="0" borderId="48" xfId="0" applyFont="1" applyBorder="1"/>
    <xf numFmtId="0" fontId="40" fillId="0" borderId="0" xfId="10124" applyFont="1" applyFill="1" applyAlignment="1">
      <alignment vertical="top" wrapText="1"/>
    </xf>
    <xf numFmtId="0" fontId="0" fillId="0" borderId="0" xfId="0" applyBorder="1" applyAlignment="1">
      <alignment horizontal="left"/>
    </xf>
    <xf numFmtId="0" fontId="16" fillId="0" borderId="0" xfId="0" applyFont="1" applyBorder="1"/>
    <xf numFmtId="0" fontId="0" fillId="0" borderId="55" xfId="0" applyBorder="1" applyAlignment="1">
      <alignment horizontal="left"/>
    </xf>
    <xf numFmtId="0" fontId="0" fillId="0" borderId="0" xfId="0" applyAlignment="1">
      <alignment vertical="top" wrapText="1"/>
    </xf>
    <xf numFmtId="0" fontId="0" fillId="0" borderId="0" xfId="0" applyFill="1" applyAlignment="1">
      <alignment vertical="top" wrapText="1"/>
    </xf>
    <xf numFmtId="0" fontId="38" fillId="4" borderId="45" xfId="10124" applyBorder="1" applyAlignment="1">
      <alignment vertical="top" wrapText="1"/>
    </xf>
    <xf numFmtId="0" fontId="0" fillId="0" borderId="0" xfId="0" applyFill="1" applyAlignment="1">
      <alignment vertical="top" wrapText="1"/>
    </xf>
    <xf numFmtId="0" fontId="0" fillId="57" borderId="0" xfId="0" applyFill="1" applyAlignment="1">
      <alignment vertical="top" wrapText="1"/>
    </xf>
    <xf numFmtId="0" fontId="0" fillId="0" borderId="0" xfId="0" applyAlignment="1">
      <alignment vertical="top" wrapText="1"/>
    </xf>
    <xf numFmtId="0" fontId="0" fillId="0" borderId="0" xfId="0" applyBorder="1" applyAlignment="1">
      <alignment horizontal="left"/>
    </xf>
    <xf numFmtId="0" fontId="16" fillId="0" borderId="0" xfId="0" applyFont="1" applyAlignment="1">
      <alignment vertical="top"/>
    </xf>
    <xf numFmtId="0" fontId="16" fillId="0" borderId="46" xfId="0" applyFont="1" applyBorder="1" applyAlignment="1">
      <alignment vertical="top"/>
    </xf>
    <xf numFmtId="0" fontId="0" fillId="0" borderId="0" xfId="0" applyFill="1" applyAlignment="1">
      <alignment vertical="top" wrapText="1"/>
    </xf>
    <xf numFmtId="0" fontId="0" fillId="0" borderId="0" xfId="0" applyAlignment="1">
      <alignment vertical="top" wrapText="1"/>
    </xf>
    <xf numFmtId="0" fontId="16" fillId="0" borderId="0" xfId="0" applyFont="1" applyAlignment="1">
      <alignment vertical="top"/>
    </xf>
    <xf numFmtId="1" fontId="18" fillId="56" borderId="0" xfId="93" applyNumberFormat="1" applyFont="1" applyFill="1" applyBorder="1"/>
    <xf numFmtId="164" fontId="0" fillId="0" borderId="0" xfId="0" applyNumberFormat="1"/>
    <xf numFmtId="0" fontId="0" fillId="0" borderId="0" xfId="0"/>
    <xf numFmtId="0" fontId="0" fillId="0" borderId="0" xfId="0" applyFill="1" applyAlignment="1">
      <alignment vertical="top" wrapText="1"/>
    </xf>
    <xf numFmtId="0" fontId="0" fillId="57" borderId="0" xfId="0" applyFill="1" applyAlignment="1">
      <alignment vertical="top" wrapText="1"/>
    </xf>
    <xf numFmtId="0" fontId="0" fillId="0" borderId="0" xfId="0" applyAlignment="1">
      <alignment vertical="top" wrapText="1"/>
    </xf>
    <xf numFmtId="0" fontId="0" fillId="0" borderId="0" xfId="0" applyBorder="1" applyAlignment="1">
      <alignment horizontal="left"/>
    </xf>
    <xf numFmtId="0" fontId="16" fillId="0" borderId="0" xfId="0" applyFont="1" applyAlignment="1">
      <alignment vertical="top"/>
    </xf>
    <xf numFmtId="0" fontId="16" fillId="0" borderId="46" xfId="0" applyFont="1" applyBorder="1" applyAlignment="1">
      <alignment vertical="top"/>
    </xf>
    <xf numFmtId="0" fontId="0" fillId="0" borderId="0" xfId="0"/>
    <xf numFmtId="0" fontId="0" fillId="0" borderId="0" xfId="0" applyFill="1" applyAlignment="1">
      <alignment vertical="top" wrapText="1"/>
    </xf>
    <xf numFmtId="0" fontId="0" fillId="0" borderId="0" xfId="0" applyAlignment="1">
      <alignment vertical="top" wrapText="1"/>
    </xf>
    <xf numFmtId="0" fontId="0" fillId="0" borderId="0" xfId="0" applyBorder="1" applyAlignment="1">
      <alignment horizontal="left"/>
    </xf>
    <xf numFmtId="0" fontId="16" fillId="0" borderId="0" xfId="0" applyFont="1" applyAlignment="1">
      <alignment vertical="top"/>
    </xf>
    <xf numFmtId="0" fontId="0" fillId="0" borderId="0" xfId="0"/>
    <xf numFmtId="168" fontId="18" fillId="0" borderId="0" xfId="93" applyNumberFormat="1" applyFont="1" applyFill="1" applyBorder="1" applyAlignment="1">
      <alignment horizontal="right"/>
    </xf>
    <xf numFmtId="0" fontId="0" fillId="0" borderId="0" xfId="0"/>
    <xf numFmtId="0" fontId="0" fillId="0" borderId="0" xfId="0" applyFill="1" applyAlignment="1">
      <alignment vertical="top" wrapText="1"/>
    </xf>
    <xf numFmtId="0" fontId="0" fillId="0" borderId="0" xfId="0" applyAlignment="1">
      <alignment vertical="top" wrapText="1"/>
    </xf>
    <xf numFmtId="0" fontId="0" fillId="0" borderId="0" xfId="0" applyBorder="1" applyAlignment="1">
      <alignment horizontal="left"/>
    </xf>
    <xf numFmtId="0" fontId="16" fillId="0" borderId="0" xfId="0" applyFont="1" applyAlignment="1">
      <alignment vertical="top"/>
    </xf>
    <xf numFmtId="0" fontId="0" fillId="0" borderId="0" xfId="0"/>
    <xf numFmtId="3" fontId="0" fillId="0" borderId="0" xfId="0" applyNumberFormat="1"/>
    <xf numFmtId="0" fontId="0" fillId="0" borderId="0" xfId="0" applyFill="1" applyAlignment="1">
      <alignment vertical="top" wrapText="1"/>
    </xf>
    <xf numFmtId="0" fontId="0" fillId="0" borderId="0" xfId="0" applyAlignment="1">
      <alignment vertical="top" wrapText="1"/>
    </xf>
    <xf numFmtId="0" fontId="0" fillId="0" borderId="0" xfId="0" applyBorder="1" applyAlignment="1">
      <alignment horizontal="left"/>
    </xf>
    <xf numFmtId="0" fontId="16" fillId="0" borderId="0" xfId="0" applyFont="1" applyAlignment="1">
      <alignment vertical="top"/>
    </xf>
    <xf numFmtId="0" fontId="0" fillId="0" borderId="0" xfId="0"/>
    <xf numFmtId="0" fontId="0" fillId="0" borderId="17" xfId="0" applyBorder="1"/>
    <xf numFmtId="0" fontId="0" fillId="55" borderId="0" xfId="0" applyFill="1"/>
    <xf numFmtId="4" fontId="0" fillId="55" borderId="0" xfId="0" applyNumberFormat="1" applyFill="1"/>
    <xf numFmtId="0" fontId="0" fillId="63" borderId="0" xfId="0" applyFill="1"/>
    <xf numFmtId="0" fontId="0" fillId="64"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6" fillId="0" borderId="0" xfId="0" applyFont="1" applyAlignment="1">
      <alignment horizontal="center" wrapText="1"/>
    </xf>
    <xf numFmtId="0" fontId="0" fillId="0" borderId="22" xfId="0" applyBorder="1" applyAlignment="1">
      <alignment horizontal="left" vertical="top" wrapText="1"/>
    </xf>
    <xf numFmtId="0" fontId="0" fillId="0" borderId="0" xfId="0" applyBorder="1" applyAlignment="1">
      <alignment horizontal="left" vertical="top" wrapText="1"/>
    </xf>
    <xf numFmtId="0" fontId="0" fillId="0" borderId="23" xfId="0" applyBorder="1" applyAlignment="1">
      <alignment horizontal="left" vertical="top" wrapText="1"/>
    </xf>
    <xf numFmtId="0" fontId="0" fillId="0" borderId="0" xfId="0" applyFill="1" applyAlignment="1">
      <alignment vertical="top" wrapText="1"/>
    </xf>
    <xf numFmtId="0" fontId="0" fillId="57" borderId="0" xfId="0" applyFill="1" applyAlignment="1">
      <alignment vertical="top" wrapText="1"/>
    </xf>
    <xf numFmtId="0" fontId="0" fillId="0" borderId="0" xfId="0" applyAlignment="1">
      <alignment vertical="top" wrapText="1"/>
    </xf>
    <xf numFmtId="0" fontId="0" fillId="0" borderId="0" xfId="0" applyBorder="1" applyAlignment="1">
      <alignment horizontal="left"/>
    </xf>
    <xf numFmtId="0" fontId="0" fillId="0" borderId="47" xfId="0" applyBorder="1" applyAlignment="1">
      <alignment horizontal="left"/>
    </xf>
    <xf numFmtId="0" fontId="0" fillId="0" borderId="49" xfId="0" applyBorder="1" applyAlignment="1">
      <alignment horizontal="left"/>
    </xf>
    <xf numFmtId="0" fontId="0" fillId="0" borderId="50" xfId="0" applyBorder="1" applyAlignment="1">
      <alignment horizontal="left"/>
    </xf>
    <xf numFmtId="0" fontId="16" fillId="0" borderId="51" xfId="0" applyFont="1" applyBorder="1"/>
    <xf numFmtId="0" fontId="0" fillId="0" borderId="52" xfId="0" applyBorder="1"/>
    <xf numFmtId="0" fontId="0" fillId="0" borderId="53" xfId="0" applyBorder="1"/>
    <xf numFmtId="0" fontId="0" fillId="0" borderId="37" xfId="0" applyBorder="1" applyAlignment="1">
      <alignment horizontal="left"/>
    </xf>
    <xf numFmtId="0" fontId="0" fillId="0" borderId="54" xfId="0" applyBorder="1" applyAlignment="1">
      <alignment horizontal="left"/>
    </xf>
    <xf numFmtId="0" fontId="16" fillId="0" borderId="0" xfId="0" applyFont="1" applyAlignment="1">
      <alignment vertical="top"/>
    </xf>
    <xf numFmtId="0" fontId="16" fillId="0" borderId="46" xfId="0" applyFont="1" applyBorder="1" applyAlignment="1">
      <alignment vertical="top"/>
    </xf>
    <xf numFmtId="0" fontId="0" fillId="58" borderId="0" xfId="0" applyFill="1" applyBorder="1" applyAlignment="1">
      <alignment horizontal="left" vertical="top" wrapText="1"/>
    </xf>
    <xf numFmtId="0" fontId="0" fillId="0" borderId="49" xfId="0" applyBorder="1" applyAlignment="1">
      <alignment horizontal="left" vertical="top" wrapText="1"/>
    </xf>
    <xf numFmtId="0" fontId="0" fillId="0" borderId="49" xfId="0" applyBorder="1" applyAlignment="1">
      <alignment horizontal="left" vertical="top"/>
    </xf>
    <xf numFmtId="0" fontId="0" fillId="0" borderId="50" xfId="0" applyBorder="1" applyAlignment="1">
      <alignment horizontal="left" vertical="top"/>
    </xf>
    <xf numFmtId="0" fontId="0" fillId="0" borderId="0" xfId="0" applyFill="1" applyBorder="1" applyAlignment="1">
      <alignment horizontal="left" vertical="top" wrapText="1"/>
    </xf>
    <xf numFmtId="164" fontId="18" fillId="0" borderId="0" xfId="93" applyNumberFormat="1" applyFont="1" applyFill="1" applyBorder="1" applyAlignment="1">
      <alignment horizontal="center"/>
    </xf>
    <xf numFmtId="0" fontId="0" fillId="0" borderId="0" xfId="0"/>
  </cellXfs>
  <cellStyles count="10131">
    <cellStyle name="20% - Accent1" xfId="20" builtinId="30" customBuiltin="1"/>
    <cellStyle name="20% - Accent1 2" xfId="46"/>
    <cellStyle name="20% - Accent2" xfId="24" builtinId="34" customBuiltin="1"/>
    <cellStyle name="20% - Accent2 2" xfId="43"/>
    <cellStyle name="20% - Accent3" xfId="28" builtinId="38" customBuiltin="1"/>
    <cellStyle name="20% - Accent3 2" xfId="52"/>
    <cellStyle name="20% - Accent4" xfId="32" builtinId="42" customBuiltin="1"/>
    <cellStyle name="20% - Accent4 2" xfId="47"/>
    <cellStyle name="20% - Accent5" xfId="36" builtinId="46" customBuiltin="1"/>
    <cellStyle name="20% - Accent5 2" xfId="65"/>
    <cellStyle name="20% - Accent6" xfId="40" builtinId="50" customBuiltin="1"/>
    <cellStyle name="20% - Accent6 2" xfId="53"/>
    <cellStyle name="40% - Accent1" xfId="21" builtinId="31" customBuiltin="1"/>
    <cellStyle name="40% - Accent1 2" xfId="74"/>
    <cellStyle name="40% - Accent2" xfId="25" builtinId="35" customBuiltin="1"/>
    <cellStyle name="40% - Accent2 2" xfId="54"/>
    <cellStyle name="40% - Accent3" xfId="29" builtinId="39" customBuiltin="1"/>
    <cellStyle name="40% - Accent3 2" xfId="50"/>
    <cellStyle name="40% - Accent4" xfId="33" builtinId="43" customBuiltin="1"/>
    <cellStyle name="40% - Accent4 2" xfId="49"/>
    <cellStyle name="40% - Accent5" xfId="37" builtinId="47" customBuiltin="1"/>
    <cellStyle name="40% - Accent5 2" xfId="44"/>
    <cellStyle name="40% - Accent6" xfId="41" builtinId="51" customBuiltin="1"/>
    <cellStyle name="40% - Accent6 2" xfId="51"/>
    <cellStyle name="60% - Accent1" xfId="22" builtinId="32" customBuiltin="1"/>
    <cellStyle name="60% - Accent1 2" xfId="45"/>
    <cellStyle name="60% - Accent1 3" xfId="10125"/>
    <cellStyle name="60% - Accent2" xfId="26" builtinId="36" customBuiltin="1"/>
    <cellStyle name="60% - Accent2 2" xfId="48"/>
    <cellStyle name="60% - Accent2 3" xfId="10126"/>
    <cellStyle name="60% - Accent3" xfId="30" builtinId="40" customBuiltin="1"/>
    <cellStyle name="60% - Accent3 2" xfId="58"/>
    <cellStyle name="60% - Accent3 3" xfId="10127"/>
    <cellStyle name="60% - Accent4" xfId="34" builtinId="44" customBuiltin="1"/>
    <cellStyle name="60% - Accent4 2" xfId="67"/>
    <cellStyle name="60% - Accent4 3" xfId="10128"/>
    <cellStyle name="60% - Accent5" xfId="38" builtinId="48" customBuiltin="1"/>
    <cellStyle name="60% - Accent5 2" xfId="73"/>
    <cellStyle name="60% - Accent5 3" xfId="10129"/>
    <cellStyle name="60% - Accent6" xfId="42" builtinId="52" customBuiltin="1"/>
    <cellStyle name="60% - Accent6 2" xfId="70"/>
    <cellStyle name="60% - Accent6 3" xfId="10130"/>
    <cellStyle name="Accent1" xfId="19" builtinId="29" customBuiltin="1"/>
    <cellStyle name="Accent1 2" xfId="80"/>
    <cellStyle name="Accent2" xfId="23" builtinId="33" customBuiltin="1"/>
    <cellStyle name="Accent2 2" xfId="68"/>
    <cellStyle name="Accent3" xfId="27" builtinId="37" customBuiltin="1"/>
    <cellStyle name="Accent3 2" xfId="62"/>
    <cellStyle name="Accent4" xfId="31" builtinId="41" customBuiltin="1"/>
    <cellStyle name="Accent4 2" xfId="81"/>
    <cellStyle name="Accent5" xfId="35" builtinId="45" customBuiltin="1"/>
    <cellStyle name="Accent5 2" xfId="83"/>
    <cellStyle name="Accent6" xfId="39" builtinId="49" customBuiltin="1"/>
    <cellStyle name="Accent6 2" xfId="82"/>
    <cellStyle name="Bad" xfId="8" builtinId="27" customBuiltin="1"/>
    <cellStyle name="Bad 2" xfId="63"/>
    <cellStyle name="Calculation" xfId="12" builtinId="22" customBuiltin="1"/>
    <cellStyle name="Calculation 2" xfId="66"/>
    <cellStyle name="Check Cell" xfId="14" builtinId="23" customBuiltin="1"/>
    <cellStyle name="Check Cell 2" xfId="75"/>
    <cellStyle name="Comma 2" xfId="10119"/>
    <cellStyle name="Comma0" xfId="60"/>
    <cellStyle name="Currency0" xfId="64"/>
    <cellStyle name="Date" xfId="69"/>
    <cellStyle name="Euro" xfId="61"/>
    <cellStyle name="Euro 2" xfId="96"/>
    <cellStyle name="Euro 2 2" xfId="124"/>
    <cellStyle name="Euro 2 3" xfId="3232"/>
    <cellStyle name="Explanatory Text" xfId="17" builtinId="53" customBuiltin="1"/>
    <cellStyle name="Explanatory Text 2" xfId="79"/>
    <cellStyle name="Fixed" xfId="71"/>
    <cellStyle name="Good" xfId="7" builtinId="26" customBuiltin="1"/>
    <cellStyle name="Good 2" xfId="56"/>
    <cellStyle name="Heading 1" xfId="3" builtinId="16" customBuiltin="1"/>
    <cellStyle name="Heading 1 2" xfId="57"/>
    <cellStyle name="Heading 2" xfId="4" builtinId="17" customBuiltin="1"/>
    <cellStyle name="Heading 2 2" xfId="77"/>
    <cellStyle name="Heading 3" xfId="5" builtinId="18" customBuiltin="1"/>
    <cellStyle name="Heading 3 2" xfId="59"/>
    <cellStyle name="Heading 4" xfId="6" builtinId="19" customBuiltin="1"/>
    <cellStyle name="Heading 4 2" xfId="76"/>
    <cellStyle name="Hyperlink 2" xfId="10123"/>
    <cellStyle name="Input" xfId="10" builtinId="20" customBuiltin="1"/>
    <cellStyle name="Input 2" xfId="78"/>
    <cellStyle name="Linked Cell" xfId="13" builtinId="24" customBuiltin="1"/>
    <cellStyle name="Linked Cell 2" xfId="72"/>
    <cellStyle name="Neutral" xfId="9" builtinId="28" customBuiltin="1"/>
    <cellStyle name="Neutral 2" xfId="84"/>
    <cellStyle name="Neutral 3" xfId="10124"/>
    <cellStyle name="Normal" xfId="0" builtinId="0"/>
    <cellStyle name="Normal 2" xfId="92"/>
    <cellStyle name="Normal 2 10" xfId="257"/>
    <cellStyle name="Normal 2 10 2" xfId="883"/>
    <cellStyle name="Normal 2 10 2 2" xfId="1822"/>
    <cellStyle name="Normal 2 10 2 2 2" xfId="4955"/>
    <cellStyle name="Normal 2 10 2 2 2 2" xfId="9963"/>
    <cellStyle name="Normal 2 10 2 2 3" xfId="6833"/>
    <cellStyle name="Normal 2 10 2 3" xfId="2761"/>
    <cellStyle name="Normal 2 10 2 3 2" xfId="7772"/>
    <cellStyle name="Normal 2 10 2 4" xfId="4016"/>
    <cellStyle name="Normal 2 10 2 4 2" xfId="9024"/>
    <cellStyle name="Normal 2 10 2 5" xfId="5894"/>
    <cellStyle name="Normal 2 10 3" xfId="570"/>
    <cellStyle name="Normal 2 10 3 2" xfId="1509"/>
    <cellStyle name="Normal 2 10 3 2 2" xfId="4642"/>
    <cellStyle name="Normal 2 10 3 2 2 2" xfId="9650"/>
    <cellStyle name="Normal 2 10 3 2 3" xfId="6520"/>
    <cellStyle name="Normal 2 10 3 3" xfId="2448"/>
    <cellStyle name="Normal 2 10 3 3 2" xfId="7459"/>
    <cellStyle name="Normal 2 10 3 4" xfId="3703"/>
    <cellStyle name="Normal 2 10 3 4 2" xfId="8711"/>
    <cellStyle name="Normal 2 10 3 5" xfId="5581"/>
    <cellStyle name="Normal 2 10 4" xfId="1196"/>
    <cellStyle name="Normal 2 10 4 2" xfId="3390"/>
    <cellStyle name="Normal 2 10 4 2 2" xfId="8398"/>
    <cellStyle name="Normal 2 10 4 3" xfId="6207"/>
    <cellStyle name="Normal 2 10 5" xfId="2135"/>
    <cellStyle name="Normal 2 10 5 2" xfId="4329"/>
    <cellStyle name="Normal 2 10 5 2 2" xfId="9337"/>
    <cellStyle name="Normal 2 10 5 3" xfId="7146"/>
    <cellStyle name="Normal 2 10 6" xfId="3074"/>
    <cellStyle name="Normal 2 10 6 2" xfId="8085"/>
    <cellStyle name="Normal 2 10 7" xfId="5268"/>
    <cellStyle name="Normal 2 11" xfId="726"/>
    <cellStyle name="Normal 2 11 2" xfId="1665"/>
    <cellStyle name="Normal 2 11 2 2" xfId="4798"/>
    <cellStyle name="Normal 2 11 2 2 2" xfId="9806"/>
    <cellStyle name="Normal 2 11 2 3" xfId="6676"/>
    <cellStyle name="Normal 2 11 3" xfId="2604"/>
    <cellStyle name="Normal 2 11 3 2" xfId="7615"/>
    <cellStyle name="Normal 2 11 4" xfId="3859"/>
    <cellStyle name="Normal 2 11 4 2" xfId="8867"/>
    <cellStyle name="Normal 2 11 5" xfId="5737"/>
    <cellStyle name="Normal 2 12" xfId="413"/>
    <cellStyle name="Normal 2 12 2" xfId="1352"/>
    <cellStyle name="Normal 2 12 2 2" xfId="4485"/>
    <cellStyle name="Normal 2 12 2 2 2" xfId="9493"/>
    <cellStyle name="Normal 2 12 2 3" xfId="6363"/>
    <cellStyle name="Normal 2 12 3" xfId="2291"/>
    <cellStyle name="Normal 2 12 3 2" xfId="7302"/>
    <cellStyle name="Normal 2 12 4" xfId="3546"/>
    <cellStyle name="Normal 2 12 4 2" xfId="8554"/>
    <cellStyle name="Normal 2 12 5" xfId="5424"/>
    <cellStyle name="Normal 2 13" xfId="1039"/>
    <cellStyle name="Normal 2 13 2" xfId="3230"/>
    <cellStyle name="Normal 2 13 2 2" xfId="8241"/>
    <cellStyle name="Normal 2 13 3" xfId="6050"/>
    <cellStyle name="Normal 2 14" xfId="1978"/>
    <cellStyle name="Normal 2 14 2" xfId="4172"/>
    <cellStyle name="Normal 2 14 2 2" xfId="9180"/>
    <cellStyle name="Normal 2 14 3" xfId="6989"/>
    <cellStyle name="Normal 2 15" xfId="2917"/>
    <cellStyle name="Normal 2 15 2" xfId="7928"/>
    <cellStyle name="Normal 2 16" xfId="5111"/>
    <cellStyle name="Normal 2 17" xfId="10121"/>
    <cellStyle name="Normal 2 2" xfId="93"/>
    <cellStyle name="Normal 2 3" xfId="100"/>
    <cellStyle name="Normal 2 3 10" xfId="416"/>
    <cellStyle name="Normal 2 3 10 2" xfId="1355"/>
    <cellStyle name="Normal 2 3 10 2 2" xfId="4488"/>
    <cellStyle name="Normal 2 3 10 2 2 2" xfId="9496"/>
    <cellStyle name="Normal 2 3 10 2 3" xfId="6366"/>
    <cellStyle name="Normal 2 3 10 3" xfId="2294"/>
    <cellStyle name="Normal 2 3 10 3 2" xfId="7305"/>
    <cellStyle name="Normal 2 3 10 4" xfId="3549"/>
    <cellStyle name="Normal 2 3 10 4 2" xfId="8557"/>
    <cellStyle name="Normal 2 3 10 5" xfId="5427"/>
    <cellStyle name="Normal 2 3 11" xfId="1042"/>
    <cellStyle name="Normal 2 3 11 2" xfId="3236"/>
    <cellStyle name="Normal 2 3 11 2 2" xfId="8244"/>
    <cellStyle name="Normal 2 3 11 3" xfId="6053"/>
    <cellStyle name="Normal 2 3 12" xfId="1981"/>
    <cellStyle name="Normal 2 3 12 2" xfId="4175"/>
    <cellStyle name="Normal 2 3 12 2 2" xfId="9183"/>
    <cellStyle name="Normal 2 3 12 3" xfId="6992"/>
    <cellStyle name="Normal 2 3 13" xfId="2920"/>
    <cellStyle name="Normal 2 3 13 2" xfId="7931"/>
    <cellStyle name="Normal 2 3 14" xfId="5114"/>
    <cellStyle name="Normal 2 3 2" xfId="108"/>
    <cellStyle name="Normal 2 3 2 10" xfId="1048"/>
    <cellStyle name="Normal 2 3 2 10 2" xfId="3242"/>
    <cellStyle name="Normal 2 3 2 10 2 2" xfId="8250"/>
    <cellStyle name="Normal 2 3 2 10 3" xfId="6059"/>
    <cellStyle name="Normal 2 3 2 11" xfId="1987"/>
    <cellStyle name="Normal 2 3 2 11 2" xfId="4181"/>
    <cellStyle name="Normal 2 3 2 11 2 2" xfId="9189"/>
    <cellStyle name="Normal 2 3 2 11 3" xfId="6998"/>
    <cellStyle name="Normal 2 3 2 12" xfId="2926"/>
    <cellStyle name="Normal 2 3 2 12 2" xfId="7937"/>
    <cellStyle name="Normal 2 3 2 13" xfId="5120"/>
    <cellStyle name="Normal 2 3 2 2" xfId="133"/>
    <cellStyle name="Normal 2 3 2 2 10" xfId="2950"/>
    <cellStyle name="Normal 2 3 2 2 10 2" xfId="7961"/>
    <cellStyle name="Normal 2 3 2 2 11" xfId="5144"/>
    <cellStyle name="Normal 2 3 2 2 2" xfId="193"/>
    <cellStyle name="Normal 2 3 2 2 2 2" xfId="253"/>
    <cellStyle name="Normal 2 3 2 2 2 2 2" xfId="410"/>
    <cellStyle name="Normal 2 3 2 2 2 2 2 2" xfId="1036"/>
    <cellStyle name="Normal 2 3 2 2 2 2 2 2 2" xfId="1975"/>
    <cellStyle name="Normal 2 3 2 2 2 2 2 2 2 2" xfId="5108"/>
    <cellStyle name="Normal 2 3 2 2 2 2 2 2 2 2 2" xfId="10116"/>
    <cellStyle name="Normal 2 3 2 2 2 2 2 2 2 3" xfId="6986"/>
    <cellStyle name="Normal 2 3 2 2 2 2 2 2 3" xfId="2914"/>
    <cellStyle name="Normal 2 3 2 2 2 2 2 2 3 2" xfId="7925"/>
    <cellStyle name="Normal 2 3 2 2 2 2 2 2 4" xfId="4169"/>
    <cellStyle name="Normal 2 3 2 2 2 2 2 2 4 2" xfId="9177"/>
    <cellStyle name="Normal 2 3 2 2 2 2 2 2 5" xfId="6047"/>
    <cellStyle name="Normal 2 3 2 2 2 2 2 3" xfId="723"/>
    <cellStyle name="Normal 2 3 2 2 2 2 2 3 2" xfId="1662"/>
    <cellStyle name="Normal 2 3 2 2 2 2 2 3 2 2" xfId="4795"/>
    <cellStyle name="Normal 2 3 2 2 2 2 2 3 2 2 2" xfId="9803"/>
    <cellStyle name="Normal 2 3 2 2 2 2 2 3 2 3" xfId="6673"/>
    <cellStyle name="Normal 2 3 2 2 2 2 2 3 3" xfId="2601"/>
    <cellStyle name="Normal 2 3 2 2 2 2 2 3 3 2" xfId="7612"/>
    <cellStyle name="Normal 2 3 2 2 2 2 2 3 4" xfId="3856"/>
    <cellStyle name="Normal 2 3 2 2 2 2 2 3 4 2" xfId="8864"/>
    <cellStyle name="Normal 2 3 2 2 2 2 2 3 5" xfId="5734"/>
    <cellStyle name="Normal 2 3 2 2 2 2 2 4" xfId="1349"/>
    <cellStyle name="Normal 2 3 2 2 2 2 2 4 2" xfId="3543"/>
    <cellStyle name="Normal 2 3 2 2 2 2 2 4 2 2" xfId="8551"/>
    <cellStyle name="Normal 2 3 2 2 2 2 2 4 3" xfId="6360"/>
    <cellStyle name="Normal 2 3 2 2 2 2 2 5" xfId="2288"/>
    <cellStyle name="Normal 2 3 2 2 2 2 2 5 2" xfId="4482"/>
    <cellStyle name="Normal 2 3 2 2 2 2 2 5 2 2" xfId="9490"/>
    <cellStyle name="Normal 2 3 2 2 2 2 2 5 3" xfId="7299"/>
    <cellStyle name="Normal 2 3 2 2 2 2 2 6" xfId="3227"/>
    <cellStyle name="Normal 2 3 2 2 2 2 2 6 2" xfId="8238"/>
    <cellStyle name="Normal 2 3 2 2 2 2 2 7" xfId="5421"/>
    <cellStyle name="Normal 2 3 2 2 2 2 3" xfId="879"/>
    <cellStyle name="Normal 2 3 2 2 2 2 3 2" xfId="1818"/>
    <cellStyle name="Normal 2 3 2 2 2 2 3 2 2" xfId="4951"/>
    <cellStyle name="Normal 2 3 2 2 2 2 3 2 2 2" xfId="9959"/>
    <cellStyle name="Normal 2 3 2 2 2 2 3 2 3" xfId="6829"/>
    <cellStyle name="Normal 2 3 2 2 2 2 3 3" xfId="2757"/>
    <cellStyle name="Normal 2 3 2 2 2 2 3 3 2" xfId="7768"/>
    <cellStyle name="Normal 2 3 2 2 2 2 3 4" xfId="4012"/>
    <cellStyle name="Normal 2 3 2 2 2 2 3 4 2" xfId="9020"/>
    <cellStyle name="Normal 2 3 2 2 2 2 3 5" xfId="5890"/>
    <cellStyle name="Normal 2 3 2 2 2 2 4" xfId="566"/>
    <cellStyle name="Normal 2 3 2 2 2 2 4 2" xfId="1505"/>
    <cellStyle name="Normal 2 3 2 2 2 2 4 2 2" xfId="4638"/>
    <cellStyle name="Normal 2 3 2 2 2 2 4 2 2 2" xfId="9646"/>
    <cellStyle name="Normal 2 3 2 2 2 2 4 2 3" xfId="6516"/>
    <cellStyle name="Normal 2 3 2 2 2 2 4 3" xfId="2444"/>
    <cellStyle name="Normal 2 3 2 2 2 2 4 3 2" xfId="7455"/>
    <cellStyle name="Normal 2 3 2 2 2 2 4 4" xfId="3699"/>
    <cellStyle name="Normal 2 3 2 2 2 2 4 4 2" xfId="8707"/>
    <cellStyle name="Normal 2 3 2 2 2 2 4 5" xfId="5577"/>
    <cellStyle name="Normal 2 3 2 2 2 2 5" xfId="1192"/>
    <cellStyle name="Normal 2 3 2 2 2 2 5 2" xfId="3386"/>
    <cellStyle name="Normal 2 3 2 2 2 2 5 2 2" xfId="8394"/>
    <cellStyle name="Normal 2 3 2 2 2 2 5 3" xfId="6203"/>
    <cellStyle name="Normal 2 3 2 2 2 2 6" xfId="2131"/>
    <cellStyle name="Normal 2 3 2 2 2 2 6 2" xfId="4325"/>
    <cellStyle name="Normal 2 3 2 2 2 2 6 2 2" xfId="9333"/>
    <cellStyle name="Normal 2 3 2 2 2 2 6 3" xfId="7142"/>
    <cellStyle name="Normal 2 3 2 2 2 2 7" xfId="3070"/>
    <cellStyle name="Normal 2 3 2 2 2 2 7 2" xfId="8081"/>
    <cellStyle name="Normal 2 3 2 2 2 2 8" xfId="5264"/>
    <cellStyle name="Normal 2 3 2 2 2 3" xfId="350"/>
    <cellStyle name="Normal 2 3 2 2 2 3 2" xfId="976"/>
    <cellStyle name="Normal 2 3 2 2 2 3 2 2" xfId="1915"/>
    <cellStyle name="Normal 2 3 2 2 2 3 2 2 2" xfId="5048"/>
    <cellStyle name="Normal 2 3 2 2 2 3 2 2 2 2" xfId="10056"/>
    <cellStyle name="Normal 2 3 2 2 2 3 2 2 3" xfId="6926"/>
    <cellStyle name="Normal 2 3 2 2 2 3 2 3" xfId="2854"/>
    <cellStyle name="Normal 2 3 2 2 2 3 2 3 2" xfId="7865"/>
    <cellStyle name="Normal 2 3 2 2 2 3 2 4" xfId="4109"/>
    <cellStyle name="Normal 2 3 2 2 2 3 2 4 2" xfId="9117"/>
    <cellStyle name="Normal 2 3 2 2 2 3 2 5" xfId="5987"/>
    <cellStyle name="Normal 2 3 2 2 2 3 3" xfId="663"/>
    <cellStyle name="Normal 2 3 2 2 2 3 3 2" xfId="1602"/>
    <cellStyle name="Normal 2 3 2 2 2 3 3 2 2" xfId="4735"/>
    <cellStyle name="Normal 2 3 2 2 2 3 3 2 2 2" xfId="9743"/>
    <cellStyle name="Normal 2 3 2 2 2 3 3 2 3" xfId="6613"/>
    <cellStyle name="Normal 2 3 2 2 2 3 3 3" xfId="2541"/>
    <cellStyle name="Normal 2 3 2 2 2 3 3 3 2" xfId="7552"/>
    <cellStyle name="Normal 2 3 2 2 2 3 3 4" xfId="3796"/>
    <cellStyle name="Normal 2 3 2 2 2 3 3 4 2" xfId="8804"/>
    <cellStyle name="Normal 2 3 2 2 2 3 3 5" xfId="5674"/>
    <cellStyle name="Normal 2 3 2 2 2 3 4" xfId="1289"/>
    <cellStyle name="Normal 2 3 2 2 2 3 4 2" xfId="3483"/>
    <cellStyle name="Normal 2 3 2 2 2 3 4 2 2" xfId="8491"/>
    <cellStyle name="Normal 2 3 2 2 2 3 4 3" xfId="6300"/>
    <cellStyle name="Normal 2 3 2 2 2 3 5" xfId="2228"/>
    <cellStyle name="Normal 2 3 2 2 2 3 5 2" xfId="4422"/>
    <cellStyle name="Normal 2 3 2 2 2 3 5 2 2" xfId="9430"/>
    <cellStyle name="Normal 2 3 2 2 2 3 5 3" xfId="7239"/>
    <cellStyle name="Normal 2 3 2 2 2 3 6" xfId="3167"/>
    <cellStyle name="Normal 2 3 2 2 2 3 6 2" xfId="8178"/>
    <cellStyle name="Normal 2 3 2 2 2 3 7" xfId="5361"/>
    <cellStyle name="Normal 2 3 2 2 2 4" xfId="819"/>
    <cellStyle name="Normal 2 3 2 2 2 4 2" xfId="1758"/>
    <cellStyle name="Normal 2 3 2 2 2 4 2 2" xfId="4891"/>
    <cellStyle name="Normal 2 3 2 2 2 4 2 2 2" xfId="9899"/>
    <cellStyle name="Normal 2 3 2 2 2 4 2 3" xfId="6769"/>
    <cellStyle name="Normal 2 3 2 2 2 4 3" xfId="2697"/>
    <cellStyle name="Normal 2 3 2 2 2 4 3 2" xfId="7708"/>
    <cellStyle name="Normal 2 3 2 2 2 4 4" xfId="3952"/>
    <cellStyle name="Normal 2 3 2 2 2 4 4 2" xfId="8960"/>
    <cellStyle name="Normal 2 3 2 2 2 4 5" xfId="5830"/>
    <cellStyle name="Normal 2 3 2 2 2 5" xfId="506"/>
    <cellStyle name="Normal 2 3 2 2 2 5 2" xfId="1445"/>
    <cellStyle name="Normal 2 3 2 2 2 5 2 2" xfId="4578"/>
    <cellStyle name="Normal 2 3 2 2 2 5 2 2 2" xfId="9586"/>
    <cellStyle name="Normal 2 3 2 2 2 5 2 3" xfId="6456"/>
    <cellStyle name="Normal 2 3 2 2 2 5 3" xfId="2384"/>
    <cellStyle name="Normal 2 3 2 2 2 5 3 2" xfId="7395"/>
    <cellStyle name="Normal 2 3 2 2 2 5 4" xfId="3639"/>
    <cellStyle name="Normal 2 3 2 2 2 5 4 2" xfId="8647"/>
    <cellStyle name="Normal 2 3 2 2 2 5 5" xfId="5517"/>
    <cellStyle name="Normal 2 3 2 2 2 6" xfId="1132"/>
    <cellStyle name="Normal 2 3 2 2 2 6 2" xfId="3326"/>
    <cellStyle name="Normal 2 3 2 2 2 6 2 2" xfId="8334"/>
    <cellStyle name="Normal 2 3 2 2 2 6 3" xfId="6143"/>
    <cellStyle name="Normal 2 3 2 2 2 7" xfId="2071"/>
    <cellStyle name="Normal 2 3 2 2 2 7 2" xfId="4265"/>
    <cellStyle name="Normal 2 3 2 2 2 7 2 2" xfId="9273"/>
    <cellStyle name="Normal 2 3 2 2 2 7 3" xfId="7082"/>
    <cellStyle name="Normal 2 3 2 2 2 8" xfId="3010"/>
    <cellStyle name="Normal 2 3 2 2 2 8 2" xfId="8021"/>
    <cellStyle name="Normal 2 3 2 2 2 9" xfId="5204"/>
    <cellStyle name="Normal 2 3 2 2 3" xfId="157"/>
    <cellStyle name="Normal 2 3 2 2 3 2" xfId="314"/>
    <cellStyle name="Normal 2 3 2 2 3 2 2" xfId="940"/>
    <cellStyle name="Normal 2 3 2 2 3 2 2 2" xfId="1879"/>
    <cellStyle name="Normal 2 3 2 2 3 2 2 2 2" xfId="5012"/>
    <cellStyle name="Normal 2 3 2 2 3 2 2 2 2 2" xfId="10020"/>
    <cellStyle name="Normal 2 3 2 2 3 2 2 2 3" xfId="6890"/>
    <cellStyle name="Normal 2 3 2 2 3 2 2 3" xfId="2818"/>
    <cellStyle name="Normal 2 3 2 2 3 2 2 3 2" xfId="7829"/>
    <cellStyle name="Normal 2 3 2 2 3 2 2 4" xfId="4073"/>
    <cellStyle name="Normal 2 3 2 2 3 2 2 4 2" xfId="9081"/>
    <cellStyle name="Normal 2 3 2 2 3 2 2 5" xfId="5951"/>
    <cellStyle name="Normal 2 3 2 2 3 2 3" xfId="627"/>
    <cellStyle name="Normal 2 3 2 2 3 2 3 2" xfId="1566"/>
    <cellStyle name="Normal 2 3 2 2 3 2 3 2 2" xfId="4699"/>
    <cellStyle name="Normal 2 3 2 2 3 2 3 2 2 2" xfId="9707"/>
    <cellStyle name="Normal 2 3 2 2 3 2 3 2 3" xfId="6577"/>
    <cellStyle name="Normal 2 3 2 2 3 2 3 3" xfId="2505"/>
    <cellStyle name="Normal 2 3 2 2 3 2 3 3 2" xfId="7516"/>
    <cellStyle name="Normal 2 3 2 2 3 2 3 4" xfId="3760"/>
    <cellStyle name="Normal 2 3 2 2 3 2 3 4 2" xfId="8768"/>
    <cellStyle name="Normal 2 3 2 2 3 2 3 5" xfId="5638"/>
    <cellStyle name="Normal 2 3 2 2 3 2 4" xfId="1253"/>
    <cellStyle name="Normal 2 3 2 2 3 2 4 2" xfId="3447"/>
    <cellStyle name="Normal 2 3 2 2 3 2 4 2 2" xfId="8455"/>
    <cellStyle name="Normal 2 3 2 2 3 2 4 3" xfId="6264"/>
    <cellStyle name="Normal 2 3 2 2 3 2 5" xfId="2192"/>
    <cellStyle name="Normal 2 3 2 2 3 2 5 2" xfId="4386"/>
    <cellStyle name="Normal 2 3 2 2 3 2 5 2 2" xfId="9394"/>
    <cellStyle name="Normal 2 3 2 2 3 2 5 3" xfId="7203"/>
    <cellStyle name="Normal 2 3 2 2 3 2 6" xfId="3131"/>
    <cellStyle name="Normal 2 3 2 2 3 2 6 2" xfId="8142"/>
    <cellStyle name="Normal 2 3 2 2 3 2 7" xfId="5325"/>
    <cellStyle name="Normal 2 3 2 2 3 3" xfId="783"/>
    <cellStyle name="Normal 2 3 2 2 3 3 2" xfId="1722"/>
    <cellStyle name="Normal 2 3 2 2 3 3 2 2" xfId="4855"/>
    <cellStyle name="Normal 2 3 2 2 3 3 2 2 2" xfId="9863"/>
    <cellStyle name="Normal 2 3 2 2 3 3 2 3" xfId="6733"/>
    <cellStyle name="Normal 2 3 2 2 3 3 3" xfId="2661"/>
    <cellStyle name="Normal 2 3 2 2 3 3 3 2" xfId="7672"/>
    <cellStyle name="Normal 2 3 2 2 3 3 4" xfId="3916"/>
    <cellStyle name="Normal 2 3 2 2 3 3 4 2" xfId="8924"/>
    <cellStyle name="Normal 2 3 2 2 3 3 5" xfId="5794"/>
    <cellStyle name="Normal 2 3 2 2 3 4" xfId="470"/>
    <cellStyle name="Normal 2 3 2 2 3 4 2" xfId="1409"/>
    <cellStyle name="Normal 2 3 2 2 3 4 2 2" xfId="4542"/>
    <cellStyle name="Normal 2 3 2 2 3 4 2 2 2" xfId="9550"/>
    <cellStyle name="Normal 2 3 2 2 3 4 2 3" xfId="6420"/>
    <cellStyle name="Normal 2 3 2 2 3 4 3" xfId="2348"/>
    <cellStyle name="Normal 2 3 2 2 3 4 3 2" xfId="7359"/>
    <cellStyle name="Normal 2 3 2 2 3 4 4" xfId="3603"/>
    <cellStyle name="Normal 2 3 2 2 3 4 4 2" xfId="8611"/>
    <cellStyle name="Normal 2 3 2 2 3 4 5" xfId="5481"/>
    <cellStyle name="Normal 2 3 2 2 3 5" xfId="1096"/>
    <cellStyle name="Normal 2 3 2 2 3 5 2" xfId="3290"/>
    <cellStyle name="Normal 2 3 2 2 3 5 2 2" xfId="8298"/>
    <cellStyle name="Normal 2 3 2 2 3 5 3" xfId="6107"/>
    <cellStyle name="Normal 2 3 2 2 3 6" xfId="2035"/>
    <cellStyle name="Normal 2 3 2 2 3 6 2" xfId="4229"/>
    <cellStyle name="Normal 2 3 2 2 3 6 2 2" xfId="9237"/>
    <cellStyle name="Normal 2 3 2 2 3 6 3" xfId="7046"/>
    <cellStyle name="Normal 2 3 2 2 3 7" xfId="2974"/>
    <cellStyle name="Normal 2 3 2 2 3 7 2" xfId="7985"/>
    <cellStyle name="Normal 2 3 2 2 3 8" xfId="5168"/>
    <cellStyle name="Normal 2 3 2 2 4" xfId="217"/>
    <cellStyle name="Normal 2 3 2 2 4 2" xfId="374"/>
    <cellStyle name="Normal 2 3 2 2 4 2 2" xfId="1000"/>
    <cellStyle name="Normal 2 3 2 2 4 2 2 2" xfId="1939"/>
    <cellStyle name="Normal 2 3 2 2 4 2 2 2 2" xfId="5072"/>
    <cellStyle name="Normal 2 3 2 2 4 2 2 2 2 2" xfId="10080"/>
    <cellStyle name="Normal 2 3 2 2 4 2 2 2 3" xfId="6950"/>
    <cellStyle name="Normal 2 3 2 2 4 2 2 3" xfId="2878"/>
    <cellStyle name="Normal 2 3 2 2 4 2 2 3 2" xfId="7889"/>
    <cellStyle name="Normal 2 3 2 2 4 2 2 4" xfId="4133"/>
    <cellStyle name="Normal 2 3 2 2 4 2 2 4 2" xfId="9141"/>
    <cellStyle name="Normal 2 3 2 2 4 2 2 5" xfId="6011"/>
    <cellStyle name="Normal 2 3 2 2 4 2 3" xfId="687"/>
    <cellStyle name="Normal 2 3 2 2 4 2 3 2" xfId="1626"/>
    <cellStyle name="Normal 2 3 2 2 4 2 3 2 2" xfId="4759"/>
    <cellStyle name="Normal 2 3 2 2 4 2 3 2 2 2" xfId="9767"/>
    <cellStyle name="Normal 2 3 2 2 4 2 3 2 3" xfId="6637"/>
    <cellStyle name="Normal 2 3 2 2 4 2 3 3" xfId="2565"/>
    <cellStyle name="Normal 2 3 2 2 4 2 3 3 2" xfId="7576"/>
    <cellStyle name="Normal 2 3 2 2 4 2 3 4" xfId="3820"/>
    <cellStyle name="Normal 2 3 2 2 4 2 3 4 2" xfId="8828"/>
    <cellStyle name="Normal 2 3 2 2 4 2 3 5" xfId="5698"/>
    <cellStyle name="Normal 2 3 2 2 4 2 4" xfId="1313"/>
    <cellStyle name="Normal 2 3 2 2 4 2 4 2" xfId="3507"/>
    <cellStyle name="Normal 2 3 2 2 4 2 4 2 2" xfId="8515"/>
    <cellStyle name="Normal 2 3 2 2 4 2 4 3" xfId="6324"/>
    <cellStyle name="Normal 2 3 2 2 4 2 5" xfId="2252"/>
    <cellStyle name="Normal 2 3 2 2 4 2 5 2" xfId="4446"/>
    <cellStyle name="Normal 2 3 2 2 4 2 5 2 2" xfId="9454"/>
    <cellStyle name="Normal 2 3 2 2 4 2 5 3" xfId="7263"/>
    <cellStyle name="Normal 2 3 2 2 4 2 6" xfId="3191"/>
    <cellStyle name="Normal 2 3 2 2 4 2 6 2" xfId="8202"/>
    <cellStyle name="Normal 2 3 2 2 4 2 7" xfId="5385"/>
    <cellStyle name="Normal 2 3 2 2 4 3" xfId="843"/>
    <cellStyle name="Normal 2 3 2 2 4 3 2" xfId="1782"/>
    <cellStyle name="Normal 2 3 2 2 4 3 2 2" xfId="4915"/>
    <cellStyle name="Normal 2 3 2 2 4 3 2 2 2" xfId="9923"/>
    <cellStyle name="Normal 2 3 2 2 4 3 2 3" xfId="6793"/>
    <cellStyle name="Normal 2 3 2 2 4 3 3" xfId="2721"/>
    <cellStyle name="Normal 2 3 2 2 4 3 3 2" xfId="7732"/>
    <cellStyle name="Normal 2 3 2 2 4 3 4" xfId="3976"/>
    <cellStyle name="Normal 2 3 2 2 4 3 4 2" xfId="8984"/>
    <cellStyle name="Normal 2 3 2 2 4 3 5" xfId="5854"/>
    <cellStyle name="Normal 2 3 2 2 4 4" xfId="530"/>
    <cellStyle name="Normal 2 3 2 2 4 4 2" xfId="1469"/>
    <cellStyle name="Normal 2 3 2 2 4 4 2 2" xfId="4602"/>
    <cellStyle name="Normal 2 3 2 2 4 4 2 2 2" xfId="9610"/>
    <cellStyle name="Normal 2 3 2 2 4 4 2 3" xfId="6480"/>
    <cellStyle name="Normal 2 3 2 2 4 4 3" xfId="2408"/>
    <cellStyle name="Normal 2 3 2 2 4 4 3 2" xfId="7419"/>
    <cellStyle name="Normal 2 3 2 2 4 4 4" xfId="3663"/>
    <cellStyle name="Normal 2 3 2 2 4 4 4 2" xfId="8671"/>
    <cellStyle name="Normal 2 3 2 2 4 4 5" xfId="5541"/>
    <cellStyle name="Normal 2 3 2 2 4 5" xfId="1156"/>
    <cellStyle name="Normal 2 3 2 2 4 5 2" xfId="3350"/>
    <cellStyle name="Normal 2 3 2 2 4 5 2 2" xfId="8358"/>
    <cellStyle name="Normal 2 3 2 2 4 5 3" xfId="6167"/>
    <cellStyle name="Normal 2 3 2 2 4 6" xfId="2095"/>
    <cellStyle name="Normal 2 3 2 2 4 6 2" xfId="4289"/>
    <cellStyle name="Normal 2 3 2 2 4 6 2 2" xfId="9297"/>
    <cellStyle name="Normal 2 3 2 2 4 6 3" xfId="7106"/>
    <cellStyle name="Normal 2 3 2 2 4 7" xfId="3034"/>
    <cellStyle name="Normal 2 3 2 2 4 7 2" xfId="8045"/>
    <cellStyle name="Normal 2 3 2 2 4 8" xfId="5228"/>
    <cellStyle name="Normal 2 3 2 2 5" xfId="290"/>
    <cellStyle name="Normal 2 3 2 2 5 2" xfId="916"/>
    <cellStyle name="Normal 2 3 2 2 5 2 2" xfId="1855"/>
    <cellStyle name="Normal 2 3 2 2 5 2 2 2" xfId="4988"/>
    <cellStyle name="Normal 2 3 2 2 5 2 2 2 2" xfId="9996"/>
    <cellStyle name="Normal 2 3 2 2 5 2 2 3" xfId="6866"/>
    <cellStyle name="Normal 2 3 2 2 5 2 3" xfId="2794"/>
    <cellStyle name="Normal 2 3 2 2 5 2 3 2" xfId="7805"/>
    <cellStyle name="Normal 2 3 2 2 5 2 4" xfId="4049"/>
    <cellStyle name="Normal 2 3 2 2 5 2 4 2" xfId="9057"/>
    <cellStyle name="Normal 2 3 2 2 5 2 5" xfId="5927"/>
    <cellStyle name="Normal 2 3 2 2 5 3" xfId="603"/>
    <cellStyle name="Normal 2 3 2 2 5 3 2" xfId="1542"/>
    <cellStyle name="Normal 2 3 2 2 5 3 2 2" xfId="4675"/>
    <cellStyle name="Normal 2 3 2 2 5 3 2 2 2" xfId="9683"/>
    <cellStyle name="Normal 2 3 2 2 5 3 2 3" xfId="6553"/>
    <cellStyle name="Normal 2 3 2 2 5 3 3" xfId="2481"/>
    <cellStyle name="Normal 2 3 2 2 5 3 3 2" xfId="7492"/>
    <cellStyle name="Normal 2 3 2 2 5 3 4" xfId="3736"/>
    <cellStyle name="Normal 2 3 2 2 5 3 4 2" xfId="8744"/>
    <cellStyle name="Normal 2 3 2 2 5 3 5" xfId="5614"/>
    <cellStyle name="Normal 2 3 2 2 5 4" xfId="1229"/>
    <cellStyle name="Normal 2 3 2 2 5 4 2" xfId="3423"/>
    <cellStyle name="Normal 2 3 2 2 5 4 2 2" xfId="8431"/>
    <cellStyle name="Normal 2 3 2 2 5 4 3" xfId="6240"/>
    <cellStyle name="Normal 2 3 2 2 5 5" xfId="2168"/>
    <cellStyle name="Normal 2 3 2 2 5 5 2" xfId="4362"/>
    <cellStyle name="Normal 2 3 2 2 5 5 2 2" xfId="9370"/>
    <cellStyle name="Normal 2 3 2 2 5 5 3" xfId="7179"/>
    <cellStyle name="Normal 2 3 2 2 5 6" xfId="3107"/>
    <cellStyle name="Normal 2 3 2 2 5 6 2" xfId="8118"/>
    <cellStyle name="Normal 2 3 2 2 5 7" xfId="5301"/>
    <cellStyle name="Normal 2 3 2 2 6" xfId="759"/>
    <cellStyle name="Normal 2 3 2 2 6 2" xfId="1698"/>
    <cellStyle name="Normal 2 3 2 2 6 2 2" xfId="4831"/>
    <cellStyle name="Normal 2 3 2 2 6 2 2 2" xfId="9839"/>
    <cellStyle name="Normal 2 3 2 2 6 2 3" xfId="6709"/>
    <cellStyle name="Normal 2 3 2 2 6 3" xfId="2637"/>
    <cellStyle name="Normal 2 3 2 2 6 3 2" xfId="7648"/>
    <cellStyle name="Normal 2 3 2 2 6 4" xfId="3892"/>
    <cellStyle name="Normal 2 3 2 2 6 4 2" xfId="8900"/>
    <cellStyle name="Normal 2 3 2 2 6 5" xfId="5770"/>
    <cellStyle name="Normal 2 3 2 2 7" xfId="446"/>
    <cellStyle name="Normal 2 3 2 2 7 2" xfId="1385"/>
    <cellStyle name="Normal 2 3 2 2 7 2 2" xfId="4518"/>
    <cellStyle name="Normal 2 3 2 2 7 2 2 2" xfId="9526"/>
    <cellStyle name="Normal 2 3 2 2 7 2 3" xfId="6396"/>
    <cellStyle name="Normal 2 3 2 2 7 3" xfId="2324"/>
    <cellStyle name="Normal 2 3 2 2 7 3 2" xfId="7335"/>
    <cellStyle name="Normal 2 3 2 2 7 4" xfId="3579"/>
    <cellStyle name="Normal 2 3 2 2 7 4 2" xfId="8587"/>
    <cellStyle name="Normal 2 3 2 2 7 5" xfId="5457"/>
    <cellStyle name="Normal 2 3 2 2 8" xfId="1072"/>
    <cellStyle name="Normal 2 3 2 2 8 2" xfId="3266"/>
    <cellStyle name="Normal 2 3 2 2 8 2 2" xfId="8274"/>
    <cellStyle name="Normal 2 3 2 2 8 3" xfId="6083"/>
    <cellStyle name="Normal 2 3 2 2 9" xfId="2011"/>
    <cellStyle name="Normal 2 3 2 2 9 2" xfId="4205"/>
    <cellStyle name="Normal 2 3 2 2 9 2 2" xfId="9213"/>
    <cellStyle name="Normal 2 3 2 2 9 3" xfId="7022"/>
    <cellStyle name="Normal 2 3 2 3" xfId="120"/>
    <cellStyle name="Normal 2 3 2 3 10" xfId="5132"/>
    <cellStyle name="Normal 2 3 2 3 2" xfId="181"/>
    <cellStyle name="Normal 2 3 2 3 2 2" xfId="338"/>
    <cellStyle name="Normal 2 3 2 3 2 2 2" xfId="964"/>
    <cellStyle name="Normal 2 3 2 3 2 2 2 2" xfId="1903"/>
    <cellStyle name="Normal 2 3 2 3 2 2 2 2 2" xfId="5036"/>
    <cellStyle name="Normal 2 3 2 3 2 2 2 2 2 2" xfId="10044"/>
    <cellStyle name="Normal 2 3 2 3 2 2 2 2 3" xfId="6914"/>
    <cellStyle name="Normal 2 3 2 3 2 2 2 3" xfId="2842"/>
    <cellStyle name="Normal 2 3 2 3 2 2 2 3 2" xfId="7853"/>
    <cellStyle name="Normal 2 3 2 3 2 2 2 4" xfId="4097"/>
    <cellStyle name="Normal 2 3 2 3 2 2 2 4 2" xfId="9105"/>
    <cellStyle name="Normal 2 3 2 3 2 2 2 5" xfId="5975"/>
    <cellStyle name="Normal 2 3 2 3 2 2 3" xfId="651"/>
    <cellStyle name="Normal 2 3 2 3 2 2 3 2" xfId="1590"/>
    <cellStyle name="Normal 2 3 2 3 2 2 3 2 2" xfId="4723"/>
    <cellStyle name="Normal 2 3 2 3 2 2 3 2 2 2" xfId="9731"/>
    <cellStyle name="Normal 2 3 2 3 2 2 3 2 3" xfId="6601"/>
    <cellStyle name="Normal 2 3 2 3 2 2 3 3" xfId="2529"/>
    <cellStyle name="Normal 2 3 2 3 2 2 3 3 2" xfId="7540"/>
    <cellStyle name="Normal 2 3 2 3 2 2 3 4" xfId="3784"/>
    <cellStyle name="Normal 2 3 2 3 2 2 3 4 2" xfId="8792"/>
    <cellStyle name="Normal 2 3 2 3 2 2 3 5" xfId="5662"/>
    <cellStyle name="Normal 2 3 2 3 2 2 4" xfId="1277"/>
    <cellStyle name="Normal 2 3 2 3 2 2 4 2" xfId="3471"/>
    <cellStyle name="Normal 2 3 2 3 2 2 4 2 2" xfId="8479"/>
    <cellStyle name="Normal 2 3 2 3 2 2 4 3" xfId="6288"/>
    <cellStyle name="Normal 2 3 2 3 2 2 5" xfId="2216"/>
    <cellStyle name="Normal 2 3 2 3 2 2 5 2" xfId="4410"/>
    <cellStyle name="Normal 2 3 2 3 2 2 5 2 2" xfId="9418"/>
    <cellStyle name="Normal 2 3 2 3 2 2 5 3" xfId="7227"/>
    <cellStyle name="Normal 2 3 2 3 2 2 6" xfId="3155"/>
    <cellStyle name="Normal 2 3 2 3 2 2 6 2" xfId="8166"/>
    <cellStyle name="Normal 2 3 2 3 2 2 7" xfId="5349"/>
    <cellStyle name="Normal 2 3 2 3 2 3" xfId="807"/>
    <cellStyle name="Normal 2 3 2 3 2 3 2" xfId="1746"/>
    <cellStyle name="Normal 2 3 2 3 2 3 2 2" xfId="4879"/>
    <cellStyle name="Normal 2 3 2 3 2 3 2 2 2" xfId="9887"/>
    <cellStyle name="Normal 2 3 2 3 2 3 2 3" xfId="6757"/>
    <cellStyle name="Normal 2 3 2 3 2 3 3" xfId="2685"/>
    <cellStyle name="Normal 2 3 2 3 2 3 3 2" xfId="7696"/>
    <cellStyle name="Normal 2 3 2 3 2 3 4" xfId="3940"/>
    <cellStyle name="Normal 2 3 2 3 2 3 4 2" xfId="8948"/>
    <cellStyle name="Normal 2 3 2 3 2 3 5" xfId="5818"/>
    <cellStyle name="Normal 2 3 2 3 2 4" xfId="494"/>
    <cellStyle name="Normal 2 3 2 3 2 4 2" xfId="1433"/>
    <cellStyle name="Normal 2 3 2 3 2 4 2 2" xfId="4566"/>
    <cellStyle name="Normal 2 3 2 3 2 4 2 2 2" xfId="9574"/>
    <cellStyle name="Normal 2 3 2 3 2 4 2 3" xfId="6444"/>
    <cellStyle name="Normal 2 3 2 3 2 4 3" xfId="2372"/>
    <cellStyle name="Normal 2 3 2 3 2 4 3 2" xfId="7383"/>
    <cellStyle name="Normal 2 3 2 3 2 4 4" xfId="3627"/>
    <cellStyle name="Normal 2 3 2 3 2 4 4 2" xfId="8635"/>
    <cellStyle name="Normal 2 3 2 3 2 4 5" xfId="5505"/>
    <cellStyle name="Normal 2 3 2 3 2 5" xfId="1120"/>
    <cellStyle name="Normal 2 3 2 3 2 5 2" xfId="3314"/>
    <cellStyle name="Normal 2 3 2 3 2 5 2 2" xfId="8322"/>
    <cellStyle name="Normal 2 3 2 3 2 5 3" xfId="6131"/>
    <cellStyle name="Normal 2 3 2 3 2 6" xfId="2059"/>
    <cellStyle name="Normal 2 3 2 3 2 6 2" xfId="4253"/>
    <cellStyle name="Normal 2 3 2 3 2 6 2 2" xfId="9261"/>
    <cellStyle name="Normal 2 3 2 3 2 6 3" xfId="7070"/>
    <cellStyle name="Normal 2 3 2 3 2 7" xfId="2998"/>
    <cellStyle name="Normal 2 3 2 3 2 7 2" xfId="8009"/>
    <cellStyle name="Normal 2 3 2 3 2 8" xfId="5192"/>
    <cellStyle name="Normal 2 3 2 3 3" xfId="241"/>
    <cellStyle name="Normal 2 3 2 3 3 2" xfId="398"/>
    <cellStyle name="Normal 2 3 2 3 3 2 2" xfId="1024"/>
    <cellStyle name="Normal 2 3 2 3 3 2 2 2" xfId="1963"/>
    <cellStyle name="Normal 2 3 2 3 3 2 2 2 2" xfId="5096"/>
    <cellStyle name="Normal 2 3 2 3 3 2 2 2 2 2" xfId="10104"/>
    <cellStyle name="Normal 2 3 2 3 3 2 2 2 3" xfId="6974"/>
    <cellStyle name="Normal 2 3 2 3 3 2 2 3" xfId="2902"/>
    <cellStyle name="Normal 2 3 2 3 3 2 2 3 2" xfId="7913"/>
    <cellStyle name="Normal 2 3 2 3 3 2 2 4" xfId="4157"/>
    <cellStyle name="Normal 2 3 2 3 3 2 2 4 2" xfId="9165"/>
    <cellStyle name="Normal 2 3 2 3 3 2 2 5" xfId="6035"/>
    <cellStyle name="Normal 2 3 2 3 3 2 3" xfId="711"/>
    <cellStyle name="Normal 2 3 2 3 3 2 3 2" xfId="1650"/>
    <cellStyle name="Normal 2 3 2 3 3 2 3 2 2" xfId="4783"/>
    <cellStyle name="Normal 2 3 2 3 3 2 3 2 2 2" xfId="9791"/>
    <cellStyle name="Normal 2 3 2 3 3 2 3 2 3" xfId="6661"/>
    <cellStyle name="Normal 2 3 2 3 3 2 3 3" xfId="2589"/>
    <cellStyle name="Normal 2 3 2 3 3 2 3 3 2" xfId="7600"/>
    <cellStyle name="Normal 2 3 2 3 3 2 3 4" xfId="3844"/>
    <cellStyle name="Normal 2 3 2 3 3 2 3 4 2" xfId="8852"/>
    <cellStyle name="Normal 2 3 2 3 3 2 3 5" xfId="5722"/>
    <cellStyle name="Normal 2 3 2 3 3 2 4" xfId="1337"/>
    <cellStyle name="Normal 2 3 2 3 3 2 4 2" xfId="3531"/>
    <cellStyle name="Normal 2 3 2 3 3 2 4 2 2" xfId="8539"/>
    <cellStyle name="Normal 2 3 2 3 3 2 4 3" xfId="6348"/>
    <cellStyle name="Normal 2 3 2 3 3 2 5" xfId="2276"/>
    <cellStyle name="Normal 2 3 2 3 3 2 5 2" xfId="4470"/>
    <cellStyle name="Normal 2 3 2 3 3 2 5 2 2" xfId="9478"/>
    <cellStyle name="Normal 2 3 2 3 3 2 5 3" xfId="7287"/>
    <cellStyle name="Normal 2 3 2 3 3 2 6" xfId="3215"/>
    <cellStyle name="Normal 2 3 2 3 3 2 6 2" xfId="8226"/>
    <cellStyle name="Normal 2 3 2 3 3 2 7" xfId="5409"/>
    <cellStyle name="Normal 2 3 2 3 3 3" xfId="867"/>
    <cellStyle name="Normal 2 3 2 3 3 3 2" xfId="1806"/>
    <cellStyle name="Normal 2 3 2 3 3 3 2 2" xfId="4939"/>
    <cellStyle name="Normal 2 3 2 3 3 3 2 2 2" xfId="9947"/>
    <cellStyle name="Normal 2 3 2 3 3 3 2 3" xfId="6817"/>
    <cellStyle name="Normal 2 3 2 3 3 3 3" xfId="2745"/>
    <cellStyle name="Normal 2 3 2 3 3 3 3 2" xfId="7756"/>
    <cellStyle name="Normal 2 3 2 3 3 3 4" xfId="4000"/>
    <cellStyle name="Normal 2 3 2 3 3 3 4 2" xfId="9008"/>
    <cellStyle name="Normal 2 3 2 3 3 3 5" xfId="5878"/>
    <cellStyle name="Normal 2 3 2 3 3 4" xfId="554"/>
    <cellStyle name="Normal 2 3 2 3 3 4 2" xfId="1493"/>
    <cellStyle name="Normal 2 3 2 3 3 4 2 2" xfId="4626"/>
    <cellStyle name="Normal 2 3 2 3 3 4 2 2 2" xfId="9634"/>
    <cellStyle name="Normal 2 3 2 3 3 4 2 3" xfId="6504"/>
    <cellStyle name="Normal 2 3 2 3 3 4 3" xfId="2432"/>
    <cellStyle name="Normal 2 3 2 3 3 4 3 2" xfId="7443"/>
    <cellStyle name="Normal 2 3 2 3 3 4 4" xfId="3687"/>
    <cellStyle name="Normal 2 3 2 3 3 4 4 2" xfId="8695"/>
    <cellStyle name="Normal 2 3 2 3 3 4 5" xfId="5565"/>
    <cellStyle name="Normal 2 3 2 3 3 5" xfId="1180"/>
    <cellStyle name="Normal 2 3 2 3 3 5 2" xfId="3374"/>
    <cellStyle name="Normal 2 3 2 3 3 5 2 2" xfId="8382"/>
    <cellStyle name="Normal 2 3 2 3 3 5 3" xfId="6191"/>
    <cellStyle name="Normal 2 3 2 3 3 6" xfId="2119"/>
    <cellStyle name="Normal 2 3 2 3 3 6 2" xfId="4313"/>
    <cellStyle name="Normal 2 3 2 3 3 6 2 2" xfId="9321"/>
    <cellStyle name="Normal 2 3 2 3 3 6 3" xfId="7130"/>
    <cellStyle name="Normal 2 3 2 3 3 7" xfId="3058"/>
    <cellStyle name="Normal 2 3 2 3 3 7 2" xfId="8069"/>
    <cellStyle name="Normal 2 3 2 3 3 8" xfId="5252"/>
    <cellStyle name="Normal 2 3 2 3 4" xfId="278"/>
    <cellStyle name="Normal 2 3 2 3 4 2" xfId="904"/>
    <cellStyle name="Normal 2 3 2 3 4 2 2" xfId="1843"/>
    <cellStyle name="Normal 2 3 2 3 4 2 2 2" xfId="4976"/>
    <cellStyle name="Normal 2 3 2 3 4 2 2 2 2" xfId="9984"/>
    <cellStyle name="Normal 2 3 2 3 4 2 2 3" xfId="6854"/>
    <cellStyle name="Normal 2 3 2 3 4 2 3" xfId="2782"/>
    <cellStyle name="Normal 2 3 2 3 4 2 3 2" xfId="7793"/>
    <cellStyle name="Normal 2 3 2 3 4 2 4" xfId="4037"/>
    <cellStyle name="Normal 2 3 2 3 4 2 4 2" xfId="9045"/>
    <cellStyle name="Normal 2 3 2 3 4 2 5" xfId="5915"/>
    <cellStyle name="Normal 2 3 2 3 4 3" xfId="591"/>
    <cellStyle name="Normal 2 3 2 3 4 3 2" xfId="1530"/>
    <cellStyle name="Normal 2 3 2 3 4 3 2 2" xfId="4663"/>
    <cellStyle name="Normal 2 3 2 3 4 3 2 2 2" xfId="9671"/>
    <cellStyle name="Normal 2 3 2 3 4 3 2 3" xfId="6541"/>
    <cellStyle name="Normal 2 3 2 3 4 3 3" xfId="2469"/>
    <cellStyle name="Normal 2 3 2 3 4 3 3 2" xfId="7480"/>
    <cellStyle name="Normal 2 3 2 3 4 3 4" xfId="3724"/>
    <cellStyle name="Normal 2 3 2 3 4 3 4 2" xfId="8732"/>
    <cellStyle name="Normal 2 3 2 3 4 3 5" xfId="5602"/>
    <cellStyle name="Normal 2 3 2 3 4 4" xfId="1217"/>
    <cellStyle name="Normal 2 3 2 3 4 4 2" xfId="3411"/>
    <cellStyle name="Normal 2 3 2 3 4 4 2 2" xfId="8419"/>
    <cellStyle name="Normal 2 3 2 3 4 4 3" xfId="6228"/>
    <cellStyle name="Normal 2 3 2 3 4 5" xfId="2156"/>
    <cellStyle name="Normal 2 3 2 3 4 5 2" xfId="4350"/>
    <cellStyle name="Normal 2 3 2 3 4 5 2 2" xfId="9358"/>
    <cellStyle name="Normal 2 3 2 3 4 5 3" xfId="7167"/>
    <cellStyle name="Normal 2 3 2 3 4 6" xfId="3095"/>
    <cellStyle name="Normal 2 3 2 3 4 6 2" xfId="8106"/>
    <cellStyle name="Normal 2 3 2 3 4 7" xfId="5289"/>
    <cellStyle name="Normal 2 3 2 3 5" xfId="747"/>
    <cellStyle name="Normal 2 3 2 3 5 2" xfId="1686"/>
    <cellStyle name="Normal 2 3 2 3 5 2 2" xfId="4819"/>
    <cellStyle name="Normal 2 3 2 3 5 2 2 2" xfId="9827"/>
    <cellStyle name="Normal 2 3 2 3 5 2 3" xfId="6697"/>
    <cellStyle name="Normal 2 3 2 3 5 3" xfId="2625"/>
    <cellStyle name="Normal 2 3 2 3 5 3 2" xfId="7636"/>
    <cellStyle name="Normal 2 3 2 3 5 4" xfId="3880"/>
    <cellStyle name="Normal 2 3 2 3 5 4 2" xfId="8888"/>
    <cellStyle name="Normal 2 3 2 3 5 5" xfId="5758"/>
    <cellStyle name="Normal 2 3 2 3 6" xfId="434"/>
    <cellStyle name="Normal 2 3 2 3 6 2" xfId="1373"/>
    <cellStyle name="Normal 2 3 2 3 6 2 2" xfId="4506"/>
    <cellStyle name="Normal 2 3 2 3 6 2 2 2" xfId="9514"/>
    <cellStyle name="Normal 2 3 2 3 6 2 3" xfId="6384"/>
    <cellStyle name="Normal 2 3 2 3 6 3" xfId="2312"/>
    <cellStyle name="Normal 2 3 2 3 6 3 2" xfId="7323"/>
    <cellStyle name="Normal 2 3 2 3 6 4" xfId="3567"/>
    <cellStyle name="Normal 2 3 2 3 6 4 2" xfId="8575"/>
    <cellStyle name="Normal 2 3 2 3 6 5" xfId="5445"/>
    <cellStyle name="Normal 2 3 2 3 7" xfId="1060"/>
    <cellStyle name="Normal 2 3 2 3 7 2" xfId="3254"/>
    <cellStyle name="Normal 2 3 2 3 7 2 2" xfId="8262"/>
    <cellStyle name="Normal 2 3 2 3 7 3" xfId="6071"/>
    <cellStyle name="Normal 2 3 2 3 8" xfId="1999"/>
    <cellStyle name="Normal 2 3 2 3 8 2" xfId="4193"/>
    <cellStyle name="Normal 2 3 2 3 8 2 2" xfId="9201"/>
    <cellStyle name="Normal 2 3 2 3 8 3" xfId="7010"/>
    <cellStyle name="Normal 2 3 2 3 9" xfId="2938"/>
    <cellStyle name="Normal 2 3 2 3 9 2" xfId="7949"/>
    <cellStyle name="Normal 2 3 2 4" xfId="169"/>
    <cellStyle name="Normal 2 3 2 4 2" xfId="229"/>
    <cellStyle name="Normal 2 3 2 4 2 2" xfId="386"/>
    <cellStyle name="Normal 2 3 2 4 2 2 2" xfId="1012"/>
    <cellStyle name="Normal 2 3 2 4 2 2 2 2" xfId="1951"/>
    <cellStyle name="Normal 2 3 2 4 2 2 2 2 2" xfId="5084"/>
    <cellStyle name="Normal 2 3 2 4 2 2 2 2 2 2" xfId="10092"/>
    <cellStyle name="Normal 2 3 2 4 2 2 2 2 3" xfId="6962"/>
    <cellStyle name="Normal 2 3 2 4 2 2 2 3" xfId="2890"/>
    <cellStyle name="Normal 2 3 2 4 2 2 2 3 2" xfId="7901"/>
    <cellStyle name="Normal 2 3 2 4 2 2 2 4" xfId="4145"/>
    <cellStyle name="Normal 2 3 2 4 2 2 2 4 2" xfId="9153"/>
    <cellStyle name="Normal 2 3 2 4 2 2 2 5" xfId="6023"/>
    <cellStyle name="Normal 2 3 2 4 2 2 3" xfId="699"/>
    <cellStyle name="Normal 2 3 2 4 2 2 3 2" xfId="1638"/>
    <cellStyle name="Normal 2 3 2 4 2 2 3 2 2" xfId="4771"/>
    <cellStyle name="Normal 2 3 2 4 2 2 3 2 2 2" xfId="9779"/>
    <cellStyle name="Normal 2 3 2 4 2 2 3 2 3" xfId="6649"/>
    <cellStyle name="Normal 2 3 2 4 2 2 3 3" xfId="2577"/>
    <cellStyle name="Normal 2 3 2 4 2 2 3 3 2" xfId="7588"/>
    <cellStyle name="Normal 2 3 2 4 2 2 3 4" xfId="3832"/>
    <cellStyle name="Normal 2 3 2 4 2 2 3 4 2" xfId="8840"/>
    <cellStyle name="Normal 2 3 2 4 2 2 3 5" xfId="5710"/>
    <cellStyle name="Normal 2 3 2 4 2 2 4" xfId="1325"/>
    <cellStyle name="Normal 2 3 2 4 2 2 4 2" xfId="3519"/>
    <cellStyle name="Normal 2 3 2 4 2 2 4 2 2" xfId="8527"/>
    <cellStyle name="Normal 2 3 2 4 2 2 4 3" xfId="6336"/>
    <cellStyle name="Normal 2 3 2 4 2 2 5" xfId="2264"/>
    <cellStyle name="Normal 2 3 2 4 2 2 5 2" xfId="4458"/>
    <cellStyle name="Normal 2 3 2 4 2 2 5 2 2" xfId="9466"/>
    <cellStyle name="Normal 2 3 2 4 2 2 5 3" xfId="7275"/>
    <cellStyle name="Normal 2 3 2 4 2 2 6" xfId="3203"/>
    <cellStyle name="Normal 2 3 2 4 2 2 6 2" xfId="8214"/>
    <cellStyle name="Normal 2 3 2 4 2 2 7" xfId="5397"/>
    <cellStyle name="Normal 2 3 2 4 2 3" xfId="855"/>
    <cellStyle name="Normal 2 3 2 4 2 3 2" xfId="1794"/>
    <cellStyle name="Normal 2 3 2 4 2 3 2 2" xfId="4927"/>
    <cellStyle name="Normal 2 3 2 4 2 3 2 2 2" xfId="9935"/>
    <cellStyle name="Normal 2 3 2 4 2 3 2 3" xfId="6805"/>
    <cellStyle name="Normal 2 3 2 4 2 3 3" xfId="2733"/>
    <cellStyle name="Normal 2 3 2 4 2 3 3 2" xfId="7744"/>
    <cellStyle name="Normal 2 3 2 4 2 3 4" xfId="3988"/>
    <cellStyle name="Normal 2 3 2 4 2 3 4 2" xfId="8996"/>
    <cellStyle name="Normal 2 3 2 4 2 3 5" xfId="5866"/>
    <cellStyle name="Normal 2 3 2 4 2 4" xfId="542"/>
    <cellStyle name="Normal 2 3 2 4 2 4 2" xfId="1481"/>
    <cellStyle name="Normal 2 3 2 4 2 4 2 2" xfId="4614"/>
    <cellStyle name="Normal 2 3 2 4 2 4 2 2 2" xfId="9622"/>
    <cellStyle name="Normal 2 3 2 4 2 4 2 3" xfId="6492"/>
    <cellStyle name="Normal 2 3 2 4 2 4 3" xfId="2420"/>
    <cellStyle name="Normal 2 3 2 4 2 4 3 2" xfId="7431"/>
    <cellStyle name="Normal 2 3 2 4 2 4 4" xfId="3675"/>
    <cellStyle name="Normal 2 3 2 4 2 4 4 2" xfId="8683"/>
    <cellStyle name="Normal 2 3 2 4 2 4 5" xfId="5553"/>
    <cellStyle name="Normal 2 3 2 4 2 5" xfId="1168"/>
    <cellStyle name="Normal 2 3 2 4 2 5 2" xfId="3362"/>
    <cellStyle name="Normal 2 3 2 4 2 5 2 2" xfId="8370"/>
    <cellStyle name="Normal 2 3 2 4 2 5 3" xfId="6179"/>
    <cellStyle name="Normal 2 3 2 4 2 6" xfId="2107"/>
    <cellStyle name="Normal 2 3 2 4 2 6 2" xfId="4301"/>
    <cellStyle name="Normal 2 3 2 4 2 6 2 2" xfId="9309"/>
    <cellStyle name="Normal 2 3 2 4 2 6 3" xfId="7118"/>
    <cellStyle name="Normal 2 3 2 4 2 7" xfId="3046"/>
    <cellStyle name="Normal 2 3 2 4 2 7 2" xfId="8057"/>
    <cellStyle name="Normal 2 3 2 4 2 8" xfId="5240"/>
    <cellStyle name="Normal 2 3 2 4 3" xfId="326"/>
    <cellStyle name="Normal 2 3 2 4 3 2" xfId="952"/>
    <cellStyle name="Normal 2 3 2 4 3 2 2" xfId="1891"/>
    <cellStyle name="Normal 2 3 2 4 3 2 2 2" xfId="5024"/>
    <cellStyle name="Normal 2 3 2 4 3 2 2 2 2" xfId="10032"/>
    <cellStyle name="Normal 2 3 2 4 3 2 2 3" xfId="6902"/>
    <cellStyle name="Normal 2 3 2 4 3 2 3" xfId="2830"/>
    <cellStyle name="Normal 2 3 2 4 3 2 3 2" xfId="7841"/>
    <cellStyle name="Normal 2 3 2 4 3 2 4" xfId="4085"/>
    <cellStyle name="Normal 2 3 2 4 3 2 4 2" xfId="9093"/>
    <cellStyle name="Normal 2 3 2 4 3 2 5" xfId="5963"/>
    <cellStyle name="Normal 2 3 2 4 3 3" xfId="639"/>
    <cellStyle name="Normal 2 3 2 4 3 3 2" xfId="1578"/>
    <cellStyle name="Normal 2 3 2 4 3 3 2 2" xfId="4711"/>
    <cellStyle name="Normal 2 3 2 4 3 3 2 2 2" xfId="9719"/>
    <cellStyle name="Normal 2 3 2 4 3 3 2 3" xfId="6589"/>
    <cellStyle name="Normal 2 3 2 4 3 3 3" xfId="2517"/>
    <cellStyle name="Normal 2 3 2 4 3 3 3 2" xfId="7528"/>
    <cellStyle name="Normal 2 3 2 4 3 3 4" xfId="3772"/>
    <cellStyle name="Normal 2 3 2 4 3 3 4 2" xfId="8780"/>
    <cellStyle name="Normal 2 3 2 4 3 3 5" xfId="5650"/>
    <cellStyle name="Normal 2 3 2 4 3 4" xfId="1265"/>
    <cellStyle name="Normal 2 3 2 4 3 4 2" xfId="3459"/>
    <cellStyle name="Normal 2 3 2 4 3 4 2 2" xfId="8467"/>
    <cellStyle name="Normal 2 3 2 4 3 4 3" xfId="6276"/>
    <cellStyle name="Normal 2 3 2 4 3 5" xfId="2204"/>
    <cellStyle name="Normal 2 3 2 4 3 5 2" xfId="4398"/>
    <cellStyle name="Normal 2 3 2 4 3 5 2 2" xfId="9406"/>
    <cellStyle name="Normal 2 3 2 4 3 5 3" xfId="7215"/>
    <cellStyle name="Normal 2 3 2 4 3 6" xfId="3143"/>
    <cellStyle name="Normal 2 3 2 4 3 6 2" xfId="8154"/>
    <cellStyle name="Normal 2 3 2 4 3 7" xfId="5337"/>
    <cellStyle name="Normal 2 3 2 4 4" xfId="795"/>
    <cellStyle name="Normal 2 3 2 4 4 2" xfId="1734"/>
    <cellStyle name="Normal 2 3 2 4 4 2 2" xfId="4867"/>
    <cellStyle name="Normal 2 3 2 4 4 2 2 2" xfId="9875"/>
    <cellStyle name="Normal 2 3 2 4 4 2 3" xfId="6745"/>
    <cellStyle name="Normal 2 3 2 4 4 3" xfId="2673"/>
    <cellStyle name="Normal 2 3 2 4 4 3 2" xfId="7684"/>
    <cellStyle name="Normal 2 3 2 4 4 4" xfId="3928"/>
    <cellStyle name="Normal 2 3 2 4 4 4 2" xfId="8936"/>
    <cellStyle name="Normal 2 3 2 4 4 5" xfId="5806"/>
    <cellStyle name="Normal 2 3 2 4 5" xfId="482"/>
    <cellStyle name="Normal 2 3 2 4 5 2" xfId="1421"/>
    <cellStyle name="Normal 2 3 2 4 5 2 2" xfId="4554"/>
    <cellStyle name="Normal 2 3 2 4 5 2 2 2" xfId="9562"/>
    <cellStyle name="Normal 2 3 2 4 5 2 3" xfId="6432"/>
    <cellStyle name="Normal 2 3 2 4 5 3" xfId="2360"/>
    <cellStyle name="Normal 2 3 2 4 5 3 2" xfId="7371"/>
    <cellStyle name="Normal 2 3 2 4 5 4" xfId="3615"/>
    <cellStyle name="Normal 2 3 2 4 5 4 2" xfId="8623"/>
    <cellStyle name="Normal 2 3 2 4 5 5" xfId="5493"/>
    <cellStyle name="Normal 2 3 2 4 6" xfId="1108"/>
    <cellStyle name="Normal 2 3 2 4 6 2" xfId="3302"/>
    <cellStyle name="Normal 2 3 2 4 6 2 2" xfId="8310"/>
    <cellStyle name="Normal 2 3 2 4 6 3" xfId="6119"/>
    <cellStyle name="Normal 2 3 2 4 7" xfId="2047"/>
    <cellStyle name="Normal 2 3 2 4 7 2" xfId="4241"/>
    <cellStyle name="Normal 2 3 2 4 7 2 2" xfId="9249"/>
    <cellStyle name="Normal 2 3 2 4 7 3" xfId="7058"/>
    <cellStyle name="Normal 2 3 2 4 8" xfId="2986"/>
    <cellStyle name="Normal 2 3 2 4 8 2" xfId="7997"/>
    <cellStyle name="Normal 2 3 2 4 9" xfId="5180"/>
    <cellStyle name="Normal 2 3 2 5" xfId="145"/>
    <cellStyle name="Normal 2 3 2 5 2" xfId="302"/>
    <cellStyle name="Normal 2 3 2 5 2 2" xfId="928"/>
    <cellStyle name="Normal 2 3 2 5 2 2 2" xfId="1867"/>
    <cellStyle name="Normal 2 3 2 5 2 2 2 2" xfId="5000"/>
    <cellStyle name="Normal 2 3 2 5 2 2 2 2 2" xfId="10008"/>
    <cellStyle name="Normal 2 3 2 5 2 2 2 3" xfId="6878"/>
    <cellStyle name="Normal 2 3 2 5 2 2 3" xfId="2806"/>
    <cellStyle name="Normal 2 3 2 5 2 2 3 2" xfId="7817"/>
    <cellStyle name="Normal 2 3 2 5 2 2 4" xfId="4061"/>
    <cellStyle name="Normal 2 3 2 5 2 2 4 2" xfId="9069"/>
    <cellStyle name="Normal 2 3 2 5 2 2 5" xfId="5939"/>
    <cellStyle name="Normal 2 3 2 5 2 3" xfId="615"/>
    <cellStyle name="Normal 2 3 2 5 2 3 2" xfId="1554"/>
    <cellStyle name="Normal 2 3 2 5 2 3 2 2" xfId="4687"/>
    <cellStyle name="Normal 2 3 2 5 2 3 2 2 2" xfId="9695"/>
    <cellStyle name="Normal 2 3 2 5 2 3 2 3" xfId="6565"/>
    <cellStyle name="Normal 2 3 2 5 2 3 3" xfId="2493"/>
    <cellStyle name="Normal 2 3 2 5 2 3 3 2" xfId="7504"/>
    <cellStyle name="Normal 2 3 2 5 2 3 4" xfId="3748"/>
    <cellStyle name="Normal 2 3 2 5 2 3 4 2" xfId="8756"/>
    <cellStyle name="Normal 2 3 2 5 2 3 5" xfId="5626"/>
    <cellStyle name="Normal 2 3 2 5 2 4" xfId="1241"/>
    <cellStyle name="Normal 2 3 2 5 2 4 2" xfId="3435"/>
    <cellStyle name="Normal 2 3 2 5 2 4 2 2" xfId="8443"/>
    <cellStyle name="Normal 2 3 2 5 2 4 3" xfId="6252"/>
    <cellStyle name="Normal 2 3 2 5 2 5" xfId="2180"/>
    <cellStyle name="Normal 2 3 2 5 2 5 2" xfId="4374"/>
    <cellStyle name="Normal 2 3 2 5 2 5 2 2" xfId="9382"/>
    <cellStyle name="Normal 2 3 2 5 2 5 3" xfId="7191"/>
    <cellStyle name="Normal 2 3 2 5 2 6" xfId="3119"/>
    <cellStyle name="Normal 2 3 2 5 2 6 2" xfId="8130"/>
    <cellStyle name="Normal 2 3 2 5 2 7" xfId="5313"/>
    <cellStyle name="Normal 2 3 2 5 3" xfId="771"/>
    <cellStyle name="Normal 2 3 2 5 3 2" xfId="1710"/>
    <cellStyle name="Normal 2 3 2 5 3 2 2" xfId="4843"/>
    <cellStyle name="Normal 2 3 2 5 3 2 2 2" xfId="9851"/>
    <cellStyle name="Normal 2 3 2 5 3 2 3" xfId="6721"/>
    <cellStyle name="Normal 2 3 2 5 3 3" xfId="2649"/>
    <cellStyle name="Normal 2 3 2 5 3 3 2" xfId="7660"/>
    <cellStyle name="Normal 2 3 2 5 3 4" xfId="3904"/>
    <cellStyle name="Normal 2 3 2 5 3 4 2" xfId="8912"/>
    <cellStyle name="Normal 2 3 2 5 3 5" xfId="5782"/>
    <cellStyle name="Normal 2 3 2 5 4" xfId="458"/>
    <cellStyle name="Normal 2 3 2 5 4 2" xfId="1397"/>
    <cellStyle name="Normal 2 3 2 5 4 2 2" xfId="4530"/>
    <cellStyle name="Normal 2 3 2 5 4 2 2 2" xfId="9538"/>
    <cellStyle name="Normal 2 3 2 5 4 2 3" xfId="6408"/>
    <cellStyle name="Normal 2 3 2 5 4 3" xfId="2336"/>
    <cellStyle name="Normal 2 3 2 5 4 3 2" xfId="7347"/>
    <cellStyle name="Normal 2 3 2 5 4 4" xfId="3591"/>
    <cellStyle name="Normal 2 3 2 5 4 4 2" xfId="8599"/>
    <cellStyle name="Normal 2 3 2 5 4 5" xfId="5469"/>
    <cellStyle name="Normal 2 3 2 5 5" xfId="1084"/>
    <cellStyle name="Normal 2 3 2 5 5 2" xfId="3278"/>
    <cellStyle name="Normal 2 3 2 5 5 2 2" xfId="8286"/>
    <cellStyle name="Normal 2 3 2 5 5 3" xfId="6095"/>
    <cellStyle name="Normal 2 3 2 5 6" xfId="2023"/>
    <cellStyle name="Normal 2 3 2 5 6 2" xfId="4217"/>
    <cellStyle name="Normal 2 3 2 5 6 2 2" xfId="9225"/>
    <cellStyle name="Normal 2 3 2 5 6 3" xfId="7034"/>
    <cellStyle name="Normal 2 3 2 5 7" xfId="2962"/>
    <cellStyle name="Normal 2 3 2 5 7 2" xfId="7973"/>
    <cellStyle name="Normal 2 3 2 5 8" xfId="5156"/>
    <cellStyle name="Normal 2 3 2 6" xfId="205"/>
    <cellStyle name="Normal 2 3 2 6 2" xfId="362"/>
    <cellStyle name="Normal 2 3 2 6 2 2" xfId="988"/>
    <cellStyle name="Normal 2 3 2 6 2 2 2" xfId="1927"/>
    <cellStyle name="Normal 2 3 2 6 2 2 2 2" xfId="5060"/>
    <cellStyle name="Normal 2 3 2 6 2 2 2 2 2" xfId="10068"/>
    <cellStyle name="Normal 2 3 2 6 2 2 2 3" xfId="6938"/>
    <cellStyle name="Normal 2 3 2 6 2 2 3" xfId="2866"/>
    <cellStyle name="Normal 2 3 2 6 2 2 3 2" xfId="7877"/>
    <cellStyle name="Normal 2 3 2 6 2 2 4" xfId="4121"/>
    <cellStyle name="Normal 2 3 2 6 2 2 4 2" xfId="9129"/>
    <cellStyle name="Normal 2 3 2 6 2 2 5" xfId="5999"/>
    <cellStyle name="Normal 2 3 2 6 2 3" xfId="675"/>
    <cellStyle name="Normal 2 3 2 6 2 3 2" xfId="1614"/>
    <cellStyle name="Normal 2 3 2 6 2 3 2 2" xfId="4747"/>
    <cellStyle name="Normal 2 3 2 6 2 3 2 2 2" xfId="9755"/>
    <cellStyle name="Normal 2 3 2 6 2 3 2 3" xfId="6625"/>
    <cellStyle name="Normal 2 3 2 6 2 3 3" xfId="2553"/>
    <cellStyle name="Normal 2 3 2 6 2 3 3 2" xfId="7564"/>
    <cellStyle name="Normal 2 3 2 6 2 3 4" xfId="3808"/>
    <cellStyle name="Normal 2 3 2 6 2 3 4 2" xfId="8816"/>
    <cellStyle name="Normal 2 3 2 6 2 3 5" xfId="5686"/>
    <cellStyle name="Normal 2 3 2 6 2 4" xfId="1301"/>
    <cellStyle name="Normal 2 3 2 6 2 4 2" xfId="3495"/>
    <cellStyle name="Normal 2 3 2 6 2 4 2 2" xfId="8503"/>
    <cellStyle name="Normal 2 3 2 6 2 4 3" xfId="6312"/>
    <cellStyle name="Normal 2 3 2 6 2 5" xfId="2240"/>
    <cellStyle name="Normal 2 3 2 6 2 5 2" xfId="4434"/>
    <cellStyle name="Normal 2 3 2 6 2 5 2 2" xfId="9442"/>
    <cellStyle name="Normal 2 3 2 6 2 5 3" xfId="7251"/>
    <cellStyle name="Normal 2 3 2 6 2 6" xfId="3179"/>
    <cellStyle name="Normal 2 3 2 6 2 6 2" xfId="8190"/>
    <cellStyle name="Normal 2 3 2 6 2 7" xfId="5373"/>
    <cellStyle name="Normal 2 3 2 6 3" xfId="831"/>
    <cellStyle name="Normal 2 3 2 6 3 2" xfId="1770"/>
    <cellStyle name="Normal 2 3 2 6 3 2 2" xfId="4903"/>
    <cellStyle name="Normal 2 3 2 6 3 2 2 2" xfId="9911"/>
    <cellStyle name="Normal 2 3 2 6 3 2 3" xfId="6781"/>
    <cellStyle name="Normal 2 3 2 6 3 3" xfId="2709"/>
    <cellStyle name="Normal 2 3 2 6 3 3 2" xfId="7720"/>
    <cellStyle name="Normal 2 3 2 6 3 4" xfId="3964"/>
    <cellStyle name="Normal 2 3 2 6 3 4 2" xfId="8972"/>
    <cellStyle name="Normal 2 3 2 6 3 5" xfId="5842"/>
    <cellStyle name="Normal 2 3 2 6 4" xfId="518"/>
    <cellStyle name="Normal 2 3 2 6 4 2" xfId="1457"/>
    <cellStyle name="Normal 2 3 2 6 4 2 2" xfId="4590"/>
    <cellStyle name="Normal 2 3 2 6 4 2 2 2" xfId="9598"/>
    <cellStyle name="Normal 2 3 2 6 4 2 3" xfId="6468"/>
    <cellStyle name="Normal 2 3 2 6 4 3" xfId="2396"/>
    <cellStyle name="Normal 2 3 2 6 4 3 2" xfId="7407"/>
    <cellStyle name="Normal 2 3 2 6 4 4" xfId="3651"/>
    <cellStyle name="Normal 2 3 2 6 4 4 2" xfId="8659"/>
    <cellStyle name="Normal 2 3 2 6 4 5" xfId="5529"/>
    <cellStyle name="Normal 2 3 2 6 5" xfId="1144"/>
    <cellStyle name="Normal 2 3 2 6 5 2" xfId="3338"/>
    <cellStyle name="Normal 2 3 2 6 5 2 2" xfId="8346"/>
    <cellStyle name="Normal 2 3 2 6 5 3" xfId="6155"/>
    <cellStyle name="Normal 2 3 2 6 6" xfId="2083"/>
    <cellStyle name="Normal 2 3 2 6 6 2" xfId="4277"/>
    <cellStyle name="Normal 2 3 2 6 6 2 2" xfId="9285"/>
    <cellStyle name="Normal 2 3 2 6 6 3" xfId="7094"/>
    <cellStyle name="Normal 2 3 2 6 7" xfId="3022"/>
    <cellStyle name="Normal 2 3 2 6 7 2" xfId="8033"/>
    <cellStyle name="Normal 2 3 2 6 8" xfId="5216"/>
    <cellStyle name="Normal 2 3 2 7" xfId="266"/>
    <cellStyle name="Normal 2 3 2 7 2" xfId="892"/>
    <cellStyle name="Normal 2 3 2 7 2 2" xfId="1831"/>
    <cellStyle name="Normal 2 3 2 7 2 2 2" xfId="4964"/>
    <cellStyle name="Normal 2 3 2 7 2 2 2 2" xfId="9972"/>
    <cellStyle name="Normal 2 3 2 7 2 2 3" xfId="6842"/>
    <cellStyle name="Normal 2 3 2 7 2 3" xfId="2770"/>
    <cellStyle name="Normal 2 3 2 7 2 3 2" xfId="7781"/>
    <cellStyle name="Normal 2 3 2 7 2 4" xfId="4025"/>
    <cellStyle name="Normal 2 3 2 7 2 4 2" xfId="9033"/>
    <cellStyle name="Normal 2 3 2 7 2 5" xfId="5903"/>
    <cellStyle name="Normal 2 3 2 7 3" xfId="579"/>
    <cellStyle name="Normal 2 3 2 7 3 2" xfId="1518"/>
    <cellStyle name="Normal 2 3 2 7 3 2 2" xfId="4651"/>
    <cellStyle name="Normal 2 3 2 7 3 2 2 2" xfId="9659"/>
    <cellStyle name="Normal 2 3 2 7 3 2 3" xfId="6529"/>
    <cellStyle name="Normal 2 3 2 7 3 3" xfId="2457"/>
    <cellStyle name="Normal 2 3 2 7 3 3 2" xfId="7468"/>
    <cellStyle name="Normal 2 3 2 7 3 4" xfId="3712"/>
    <cellStyle name="Normal 2 3 2 7 3 4 2" xfId="8720"/>
    <cellStyle name="Normal 2 3 2 7 3 5" xfId="5590"/>
    <cellStyle name="Normal 2 3 2 7 4" xfId="1205"/>
    <cellStyle name="Normal 2 3 2 7 4 2" xfId="3399"/>
    <cellStyle name="Normal 2 3 2 7 4 2 2" xfId="8407"/>
    <cellStyle name="Normal 2 3 2 7 4 3" xfId="6216"/>
    <cellStyle name="Normal 2 3 2 7 5" xfId="2144"/>
    <cellStyle name="Normal 2 3 2 7 5 2" xfId="4338"/>
    <cellStyle name="Normal 2 3 2 7 5 2 2" xfId="9346"/>
    <cellStyle name="Normal 2 3 2 7 5 3" xfId="7155"/>
    <cellStyle name="Normal 2 3 2 7 6" xfId="3083"/>
    <cellStyle name="Normal 2 3 2 7 6 2" xfId="8094"/>
    <cellStyle name="Normal 2 3 2 7 7" xfId="5277"/>
    <cellStyle name="Normal 2 3 2 8" xfId="735"/>
    <cellStyle name="Normal 2 3 2 8 2" xfId="1674"/>
    <cellStyle name="Normal 2 3 2 8 2 2" xfId="4807"/>
    <cellStyle name="Normal 2 3 2 8 2 2 2" xfId="9815"/>
    <cellStyle name="Normal 2 3 2 8 2 3" xfId="6685"/>
    <cellStyle name="Normal 2 3 2 8 3" xfId="2613"/>
    <cellStyle name="Normal 2 3 2 8 3 2" xfId="7624"/>
    <cellStyle name="Normal 2 3 2 8 4" xfId="3868"/>
    <cellStyle name="Normal 2 3 2 8 4 2" xfId="8876"/>
    <cellStyle name="Normal 2 3 2 8 5" xfId="5746"/>
    <cellStyle name="Normal 2 3 2 9" xfId="422"/>
    <cellStyle name="Normal 2 3 2 9 2" xfId="1361"/>
    <cellStyle name="Normal 2 3 2 9 2 2" xfId="4494"/>
    <cellStyle name="Normal 2 3 2 9 2 2 2" xfId="9502"/>
    <cellStyle name="Normal 2 3 2 9 2 3" xfId="6372"/>
    <cellStyle name="Normal 2 3 2 9 3" xfId="2300"/>
    <cellStyle name="Normal 2 3 2 9 3 2" xfId="7311"/>
    <cellStyle name="Normal 2 3 2 9 4" xfId="3555"/>
    <cellStyle name="Normal 2 3 2 9 4 2" xfId="8563"/>
    <cellStyle name="Normal 2 3 2 9 5" xfId="5433"/>
    <cellStyle name="Normal 2 3 3" xfId="127"/>
    <cellStyle name="Normal 2 3 3 10" xfId="2944"/>
    <cellStyle name="Normal 2 3 3 10 2" xfId="7955"/>
    <cellStyle name="Normal 2 3 3 11" xfId="5138"/>
    <cellStyle name="Normal 2 3 3 2" xfId="187"/>
    <cellStyle name="Normal 2 3 3 2 2" xfId="247"/>
    <cellStyle name="Normal 2 3 3 2 2 2" xfId="404"/>
    <cellStyle name="Normal 2 3 3 2 2 2 2" xfId="1030"/>
    <cellStyle name="Normal 2 3 3 2 2 2 2 2" xfId="1969"/>
    <cellStyle name="Normal 2 3 3 2 2 2 2 2 2" xfId="5102"/>
    <cellStyle name="Normal 2 3 3 2 2 2 2 2 2 2" xfId="10110"/>
    <cellStyle name="Normal 2 3 3 2 2 2 2 2 3" xfId="6980"/>
    <cellStyle name="Normal 2 3 3 2 2 2 2 3" xfId="2908"/>
    <cellStyle name="Normal 2 3 3 2 2 2 2 3 2" xfId="7919"/>
    <cellStyle name="Normal 2 3 3 2 2 2 2 4" xfId="4163"/>
    <cellStyle name="Normal 2 3 3 2 2 2 2 4 2" xfId="9171"/>
    <cellStyle name="Normal 2 3 3 2 2 2 2 5" xfId="6041"/>
    <cellStyle name="Normal 2 3 3 2 2 2 3" xfId="717"/>
    <cellStyle name="Normal 2 3 3 2 2 2 3 2" xfId="1656"/>
    <cellStyle name="Normal 2 3 3 2 2 2 3 2 2" xfId="4789"/>
    <cellStyle name="Normal 2 3 3 2 2 2 3 2 2 2" xfId="9797"/>
    <cellStyle name="Normal 2 3 3 2 2 2 3 2 3" xfId="6667"/>
    <cellStyle name="Normal 2 3 3 2 2 2 3 3" xfId="2595"/>
    <cellStyle name="Normal 2 3 3 2 2 2 3 3 2" xfId="7606"/>
    <cellStyle name="Normal 2 3 3 2 2 2 3 4" xfId="3850"/>
    <cellStyle name="Normal 2 3 3 2 2 2 3 4 2" xfId="8858"/>
    <cellStyle name="Normal 2 3 3 2 2 2 3 5" xfId="5728"/>
    <cellStyle name="Normal 2 3 3 2 2 2 4" xfId="1343"/>
    <cellStyle name="Normal 2 3 3 2 2 2 4 2" xfId="3537"/>
    <cellStyle name="Normal 2 3 3 2 2 2 4 2 2" xfId="8545"/>
    <cellStyle name="Normal 2 3 3 2 2 2 4 3" xfId="6354"/>
    <cellStyle name="Normal 2 3 3 2 2 2 5" xfId="2282"/>
    <cellStyle name="Normal 2 3 3 2 2 2 5 2" xfId="4476"/>
    <cellStyle name="Normal 2 3 3 2 2 2 5 2 2" xfId="9484"/>
    <cellStyle name="Normal 2 3 3 2 2 2 5 3" xfId="7293"/>
    <cellStyle name="Normal 2 3 3 2 2 2 6" xfId="3221"/>
    <cellStyle name="Normal 2 3 3 2 2 2 6 2" xfId="8232"/>
    <cellStyle name="Normal 2 3 3 2 2 2 7" xfId="5415"/>
    <cellStyle name="Normal 2 3 3 2 2 3" xfId="873"/>
    <cellStyle name="Normal 2 3 3 2 2 3 2" xfId="1812"/>
    <cellStyle name="Normal 2 3 3 2 2 3 2 2" xfId="4945"/>
    <cellStyle name="Normal 2 3 3 2 2 3 2 2 2" xfId="9953"/>
    <cellStyle name="Normal 2 3 3 2 2 3 2 3" xfId="6823"/>
    <cellStyle name="Normal 2 3 3 2 2 3 3" xfId="2751"/>
    <cellStyle name="Normal 2 3 3 2 2 3 3 2" xfId="7762"/>
    <cellStyle name="Normal 2 3 3 2 2 3 4" xfId="4006"/>
    <cellStyle name="Normal 2 3 3 2 2 3 4 2" xfId="9014"/>
    <cellStyle name="Normal 2 3 3 2 2 3 5" xfId="5884"/>
    <cellStyle name="Normal 2 3 3 2 2 4" xfId="560"/>
    <cellStyle name="Normal 2 3 3 2 2 4 2" xfId="1499"/>
    <cellStyle name="Normal 2 3 3 2 2 4 2 2" xfId="4632"/>
    <cellStyle name="Normal 2 3 3 2 2 4 2 2 2" xfId="9640"/>
    <cellStyle name="Normal 2 3 3 2 2 4 2 3" xfId="6510"/>
    <cellStyle name="Normal 2 3 3 2 2 4 3" xfId="2438"/>
    <cellStyle name="Normal 2 3 3 2 2 4 3 2" xfId="7449"/>
    <cellStyle name="Normal 2 3 3 2 2 4 4" xfId="3693"/>
    <cellStyle name="Normal 2 3 3 2 2 4 4 2" xfId="8701"/>
    <cellStyle name="Normal 2 3 3 2 2 4 5" xfId="5571"/>
    <cellStyle name="Normal 2 3 3 2 2 5" xfId="1186"/>
    <cellStyle name="Normal 2 3 3 2 2 5 2" xfId="3380"/>
    <cellStyle name="Normal 2 3 3 2 2 5 2 2" xfId="8388"/>
    <cellStyle name="Normal 2 3 3 2 2 5 3" xfId="6197"/>
    <cellStyle name="Normal 2 3 3 2 2 6" xfId="2125"/>
    <cellStyle name="Normal 2 3 3 2 2 6 2" xfId="4319"/>
    <cellStyle name="Normal 2 3 3 2 2 6 2 2" xfId="9327"/>
    <cellStyle name="Normal 2 3 3 2 2 6 3" xfId="7136"/>
    <cellStyle name="Normal 2 3 3 2 2 7" xfId="3064"/>
    <cellStyle name="Normal 2 3 3 2 2 7 2" xfId="8075"/>
    <cellStyle name="Normal 2 3 3 2 2 8" xfId="5258"/>
    <cellStyle name="Normal 2 3 3 2 3" xfId="344"/>
    <cellStyle name="Normal 2 3 3 2 3 2" xfId="970"/>
    <cellStyle name="Normal 2 3 3 2 3 2 2" xfId="1909"/>
    <cellStyle name="Normal 2 3 3 2 3 2 2 2" xfId="5042"/>
    <cellStyle name="Normal 2 3 3 2 3 2 2 2 2" xfId="10050"/>
    <cellStyle name="Normal 2 3 3 2 3 2 2 3" xfId="6920"/>
    <cellStyle name="Normal 2 3 3 2 3 2 3" xfId="2848"/>
    <cellStyle name="Normal 2 3 3 2 3 2 3 2" xfId="7859"/>
    <cellStyle name="Normal 2 3 3 2 3 2 4" xfId="4103"/>
    <cellStyle name="Normal 2 3 3 2 3 2 4 2" xfId="9111"/>
    <cellStyle name="Normal 2 3 3 2 3 2 5" xfId="5981"/>
    <cellStyle name="Normal 2 3 3 2 3 3" xfId="657"/>
    <cellStyle name="Normal 2 3 3 2 3 3 2" xfId="1596"/>
    <cellStyle name="Normal 2 3 3 2 3 3 2 2" xfId="4729"/>
    <cellStyle name="Normal 2 3 3 2 3 3 2 2 2" xfId="9737"/>
    <cellStyle name="Normal 2 3 3 2 3 3 2 3" xfId="6607"/>
    <cellStyle name="Normal 2 3 3 2 3 3 3" xfId="2535"/>
    <cellStyle name="Normal 2 3 3 2 3 3 3 2" xfId="7546"/>
    <cellStyle name="Normal 2 3 3 2 3 3 4" xfId="3790"/>
    <cellStyle name="Normal 2 3 3 2 3 3 4 2" xfId="8798"/>
    <cellStyle name="Normal 2 3 3 2 3 3 5" xfId="5668"/>
    <cellStyle name="Normal 2 3 3 2 3 4" xfId="1283"/>
    <cellStyle name="Normal 2 3 3 2 3 4 2" xfId="3477"/>
    <cellStyle name="Normal 2 3 3 2 3 4 2 2" xfId="8485"/>
    <cellStyle name="Normal 2 3 3 2 3 4 3" xfId="6294"/>
    <cellStyle name="Normal 2 3 3 2 3 5" xfId="2222"/>
    <cellStyle name="Normal 2 3 3 2 3 5 2" xfId="4416"/>
    <cellStyle name="Normal 2 3 3 2 3 5 2 2" xfId="9424"/>
    <cellStyle name="Normal 2 3 3 2 3 5 3" xfId="7233"/>
    <cellStyle name="Normal 2 3 3 2 3 6" xfId="3161"/>
    <cellStyle name="Normal 2 3 3 2 3 6 2" xfId="8172"/>
    <cellStyle name="Normal 2 3 3 2 3 7" xfId="5355"/>
    <cellStyle name="Normal 2 3 3 2 4" xfId="813"/>
    <cellStyle name="Normal 2 3 3 2 4 2" xfId="1752"/>
    <cellStyle name="Normal 2 3 3 2 4 2 2" xfId="4885"/>
    <cellStyle name="Normal 2 3 3 2 4 2 2 2" xfId="9893"/>
    <cellStyle name="Normal 2 3 3 2 4 2 3" xfId="6763"/>
    <cellStyle name="Normal 2 3 3 2 4 3" xfId="2691"/>
    <cellStyle name="Normal 2 3 3 2 4 3 2" xfId="7702"/>
    <cellStyle name="Normal 2 3 3 2 4 4" xfId="3946"/>
    <cellStyle name="Normal 2 3 3 2 4 4 2" xfId="8954"/>
    <cellStyle name="Normal 2 3 3 2 4 5" xfId="5824"/>
    <cellStyle name="Normal 2 3 3 2 5" xfId="500"/>
    <cellStyle name="Normal 2 3 3 2 5 2" xfId="1439"/>
    <cellStyle name="Normal 2 3 3 2 5 2 2" xfId="4572"/>
    <cellStyle name="Normal 2 3 3 2 5 2 2 2" xfId="9580"/>
    <cellStyle name="Normal 2 3 3 2 5 2 3" xfId="6450"/>
    <cellStyle name="Normal 2 3 3 2 5 3" xfId="2378"/>
    <cellStyle name="Normal 2 3 3 2 5 3 2" xfId="7389"/>
    <cellStyle name="Normal 2 3 3 2 5 4" xfId="3633"/>
    <cellStyle name="Normal 2 3 3 2 5 4 2" xfId="8641"/>
    <cellStyle name="Normal 2 3 3 2 5 5" xfId="5511"/>
    <cellStyle name="Normal 2 3 3 2 6" xfId="1126"/>
    <cellStyle name="Normal 2 3 3 2 6 2" xfId="3320"/>
    <cellStyle name="Normal 2 3 3 2 6 2 2" xfId="8328"/>
    <cellStyle name="Normal 2 3 3 2 6 3" xfId="6137"/>
    <cellStyle name="Normal 2 3 3 2 7" xfId="2065"/>
    <cellStyle name="Normal 2 3 3 2 7 2" xfId="4259"/>
    <cellStyle name="Normal 2 3 3 2 7 2 2" xfId="9267"/>
    <cellStyle name="Normal 2 3 3 2 7 3" xfId="7076"/>
    <cellStyle name="Normal 2 3 3 2 8" xfId="3004"/>
    <cellStyle name="Normal 2 3 3 2 8 2" xfId="8015"/>
    <cellStyle name="Normal 2 3 3 2 9" xfId="5198"/>
    <cellStyle name="Normal 2 3 3 3" xfId="151"/>
    <cellStyle name="Normal 2 3 3 3 2" xfId="308"/>
    <cellStyle name="Normal 2 3 3 3 2 2" xfId="934"/>
    <cellStyle name="Normal 2 3 3 3 2 2 2" xfId="1873"/>
    <cellStyle name="Normal 2 3 3 3 2 2 2 2" xfId="5006"/>
    <cellStyle name="Normal 2 3 3 3 2 2 2 2 2" xfId="10014"/>
    <cellStyle name="Normal 2 3 3 3 2 2 2 3" xfId="6884"/>
    <cellStyle name="Normal 2 3 3 3 2 2 3" xfId="2812"/>
    <cellStyle name="Normal 2 3 3 3 2 2 3 2" xfId="7823"/>
    <cellStyle name="Normal 2 3 3 3 2 2 4" xfId="4067"/>
    <cellStyle name="Normal 2 3 3 3 2 2 4 2" xfId="9075"/>
    <cellStyle name="Normal 2 3 3 3 2 2 5" xfId="5945"/>
    <cellStyle name="Normal 2 3 3 3 2 3" xfId="621"/>
    <cellStyle name="Normal 2 3 3 3 2 3 2" xfId="1560"/>
    <cellStyle name="Normal 2 3 3 3 2 3 2 2" xfId="4693"/>
    <cellStyle name="Normal 2 3 3 3 2 3 2 2 2" xfId="9701"/>
    <cellStyle name="Normal 2 3 3 3 2 3 2 3" xfId="6571"/>
    <cellStyle name="Normal 2 3 3 3 2 3 3" xfId="2499"/>
    <cellStyle name="Normal 2 3 3 3 2 3 3 2" xfId="7510"/>
    <cellStyle name="Normal 2 3 3 3 2 3 4" xfId="3754"/>
    <cellStyle name="Normal 2 3 3 3 2 3 4 2" xfId="8762"/>
    <cellStyle name="Normal 2 3 3 3 2 3 5" xfId="5632"/>
    <cellStyle name="Normal 2 3 3 3 2 4" xfId="1247"/>
    <cellStyle name="Normal 2 3 3 3 2 4 2" xfId="3441"/>
    <cellStyle name="Normal 2 3 3 3 2 4 2 2" xfId="8449"/>
    <cellStyle name="Normal 2 3 3 3 2 4 3" xfId="6258"/>
    <cellStyle name="Normal 2 3 3 3 2 5" xfId="2186"/>
    <cellStyle name="Normal 2 3 3 3 2 5 2" xfId="4380"/>
    <cellStyle name="Normal 2 3 3 3 2 5 2 2" xfId="9388"/>
    <cellStyle name="Normal 2 3 3 3 2 5 3" xfId="7197"/>
    <cellStyle name="Normal 2 3 3 3 2 6" xfId="3125"/>
    <cellStyle name="Normal 2 3 3 3 2 6 2" xfId="8136"/>
    <cellStyle name="Normal 2 3 3 3 2 7" xfId="5319"/>
    <cellStyle name="Normal 2 3 3 3 3" xfId="777"/>
    <cellStyle name="Normal 2 3 3 3 3 2" xfId="1716"/>
    <cellStyle name="Normal 2 3 3 3 3 2 2" xfId="4849"/>
    <cellStyle name="Normal 2 3 3 3 3 2 2 2" xfId="9857"/>
    <cellStyle name="Normal 2 3 3 3 3 2 3" xfId="6727"/>
    <cellStyle name="Normal 2 3 3 3 3 3" xfId="2655"/>
    <cellStyle name="Normal 2 3 3 3 3 3 2" xfId="7666"/>
    <cellStyle name="Normal 2 3 3 3 3 4" xfId="3910"/>
    <cellStyle name="Normal 2 3 3 3 3 4 2" xfId="8918"/>
    <cellStyle name="Normal 2 3 3 3 3 5" xfId="5788"/>
    <cellStyle name="Normal 2 3 3 3 4" xfId="464"/>
    <cellStyle name="Normal 2 3 3 3 4 2" xfId="1403"/>
    <cellStyle name="Normal 2 3 3 3 4 2 2" xfId="4536"/>
    <cellStyle name="Normal 2 3 3 3 4 2 2 2" xfId="9544"/>
    <cellStyle name="Normal 2 3 3 3 4 2 3" xfId="6414"/>
    <cellStyle name="Normal 2 3 3 3 4 3" xfId="2342"/>
    <cellStyle name="Normal 2 3 3 3 4 3 2" xfId="7353"/>
    <cellStyle name="Normal 2 3 3 3 4 4" xfId="3597"/>
    <cellStyle name="Normal 2 3 3 3 4 4 2" xfId="8605"/>
    <cellStyle name="Normal 2 3 3 3 4 5" xfId="5475"/>
    <cellStyle name="Normal 2 3 3 3 5" xfId="1090"/>
    <cellStyle name="Normal 2 3 3 3 5 2" xfId="3284"/>
    <cellStyle name="Normal 2 3 3 3 5 2 2" xfId="8292"/>
    <cellStyle name="Normal 2 3 3 3 5 3" xfId="6101"/>
    <cellStyle name="Normal 2 3 3 3 6" xfId="2029"/>
    <cellStyle name="Normal 2 3 3 3 6 2" xfId="4223"/>
    <cellStyle name="Normal 2 3 3 3 6 2 2" xfId="9231"/>
    <cellStyle name="Normal 2 3 3 3 6 3" xfId="7040"/>
    <cellStyle name="Normal 2 3 3 3 7" xfId="2968"/>
    <cellStyle name="Normal 2 3 3 3 7 2" xfId="7979"/>
    <cellStyle name="Normal 2 3 3 3 8" xfId="5162"/>
    <cellStyle name="Normal 2 3 3 4" xfId="211"/>
    <cellStyle name="Normal 2 3 3 4 2" xfId="368"/>
    <cellStyle name="Normal 2 3 3 4 2 2" xfId="994"/>
    <cellStyle name="Normal 2 3 3 4 2 2 2" xfId="1933"/>
    <cellStyle name="Normal 2 3 3 4 2 2 2 2" xfId="5066"/>
    <cellStyle name="Normal 2 3 3 4 2 2 2 2 2" xfId="10074"/>
    <cellStyle name="Normal 2 3 3 4 2 2 2 3" xfId="6944"/>
    <cellStyle name="Normal 2 3 3 4 2 2 3" xfId="2872"/>
    <cellStyle name="Normal 2 3 3 4 2 2 3 2" xfId="7883"/>
    <cellStyle name="Normal 2 3 3 4 2 2 4" xfId="4127"/>
    <cellStyle name="Normal 2 3 3 4 2 2 4 2" xfId="9135"/>
    <cellStyle name="Normal 2 3 3 4 2 2 5" xfId="6005"/>
    <cellStyle name="Normal 2 3 3 4 2 3" xfId="681"/>
    <cellStyle name="Normal 2 3 3 4 2 3 2" xfId="1620"/>
    <cellStyle name="Normal 2 3 3 4 2 3 2 2" xfId="4753"/>
    <cellStyle name="Normal 2 3 3 4 2 3 2 2 2" xfId="9761"/>
    <cellStyle name="Normal 2 3 3 4 2 3 2 3" xfId="6631"/>
    <cellStyle name="Normal 2 3 3 4 2 3 3" xfId="2559"/>
    <cellStyle name="Normal 2 3 3 4 2 3 3 2" xfId="7570"/>
    <cellStyle name="Normal 2 3 3 4 2 3 4" xfId="3814"/>
    <cellStyle name="Normal 2 3 3 4 2 3 4 2" xfId="8822"/>
    <cellStyle name="Normal 2 3 3 4 2 3 5" xfId="5692"/>
    <cellStyle name="Normal 2 3 3 4 2 4" xfId="1307"/>
    <cellStyle name="Normal 2 3 3 4 2 4 2" xfId="3501"/>
    <cellStyle name="Normal 2 3 3 4 2 4 2 2" xfId="8509"/>
    <cellStyle name="Normal 2 3 3 4 2 4 3" xfId="6318"/>
    <cellStyle name="Normal 2 3 3 4 2 5" xfId="2246"/>
    <cellStyle name="Normal 2 3 3 4 2 5 2" xfId="4440"/>
    <cellStyle name="Normal 2 3 3 4 2 5 2 2" xfId="9448"/>
    <cellStyle name="Normal 2 3 3 4 2 5 3" xfId="7257"/>
    <cellStyle name="Normal 2 3 3 4 2 6" xfId="3185"/>
    <cellStyle name="Normal 2 3 3 4 2 6 2" xfId="8196"/>
    <cellStyle name="Normal 2 3 3 4 2 7" xfId="5379"/>
    <cellStyle name="Normal 2 3 3 4 3" xfId="837"/>
    <cellStyle name="Normal 2 3 3 4 3 2" xfId="1776"/>
    <cellStyle name="Normal 2 3 3 4 3 2 2" xfId="4909"/>
    <cellStyle name="Normal 2 3 3 4 3 2 2 2" xfId="9917"/>
    <cellStyle name="Normal 2 3 3 4 3 2 3" xfId="6787"/>
    <cellStyle name="Normal 2 3 3 4 3 3" xfId="2715"/>
    <cellStyle name="Normal 2 3 3 4 3 3 2" xfId="7726"/>
    <cellStyle name="Normal 2 3 3 4 3 4" xfId="3970"/>
    <cellStyle name="Normal 2 3 3 4 3 4 2" xfId="8978"/>
    <cellStyle name="Normal 2 3 3 4 3 5" xfId="5848"/>
    <cellStyle name="Normal 2 3 3 4 4" xfId="524"/>
    <cellStyle name="Normal 2 3 3 4 4 2" xfId="1463"/>
    <cellStyle name="Normal 2 3 3 4 4 2 2" xfId="4596"/>
    <cellStyle name="Normal 2 3 3 4 4 2 2 2" xfId="9604"/>
    <cellStyle name="Normal 2 3 3 4 4 2 3" xfId="6474"/>
    <cellStyle name="Normal 2 3 3 4 4 3" xfId="2402"/>
    <cellStyle name="Normal 2 3 3 4 4 3 2" xfId="7413"/>
    <cellStyle name="Normal 2 3 3 4 4 4" xfId="3657"/>
    <cellStyle name="Normal 2 3 3 4 4 4 2" xfId="8665"/>
    <cellStyle name="Normal 2 3 3 4 4 5" xfId="5535"/>
    <cellStyle name="Normal 2 3 3 4 5" xfId="1150"/>
    <cellStyle name="Normal 2 3 3 4 5 2" xfId="3344"/>
    <cellStyle name="Normal 2 3 3 4 5 2 2" xfId="8352"/>
    <cellStyle name="Normal 2 3 3 4 5 3" xfId="6161"/>
    <cellStyle name="Normal 2 3 3 4 6" xfId="2089"/>
    <cellStyle name="Normal 2 3 3 4 6 2" xfId="4283"/>
    <cellStyle name="Normal 2 3 3 4 6 2 2" xfId="9291"/>
    <cellStyle name="Normal 2 3 3 4 6 3" xfId="7100"/>
    <cellStyle name="Normal 2 3 3 4 7" xfId="3028"/>
    <cellStyle name="Normal 2 3 3 4 7 2" xfId="8039"/>
    <cellStyle name="Normal 2 3 3 4 8" xfId="5222"/>
    <cellStyle name="Normal 2 3 3 5" xfId="284"/>
    <cellStyle name="Normal 2 3 3 5 2" xfId="910"/>
    <cellStyle name="Normal 2 3 3 5 2 2" xfId="1849"/>
    <cellStyle name="Normal 2 3 3 5 2 2 2" xfId="4982"/>
    <cellStyle name="Normal 2 3 3 5 2 2 2 2" xfId="9990"/>
    <cellStyle name="Normal 2 3 3 5 2 2 3" xfId="6860"/>
    <cellStyle name="Normal 2 3 3 5 2 3" xfId="2788"/>
    <cellStyle name="Normal 2 3 3 5 2 3 2" xfId="7799"/>
    <cellStyle name="Normal 2 3 3 5 2 4" xfId="4043"/>
    <cellStyle name="Normal 2 3 3 5 2 4 2" xfId="9051"/>
    <cellStyle name="Normal 2 3 3 5 2 5" xfId="5921"/>
    <cellStyle name="Normal 2 3 3 5 3" xfId="597"/>
    <cellStyle name="Normal 2 3 3 5 3 2" xfId="1536"/>
    <cellStyle name="Normal 2 3 3 5 3 2 2" xfId="4669"/>
    <cellStyle name="Normal 2 3 3 5 3 2 2 2" xfId="9677"/>
    <cellStyle name="Normal 2 3 3 5 3 2 3" xfId="6547"/>
    <cellStyle name="Normal 2 3 3 5 3 3" xfId="2475"/>
    <cellStyle name="Normal 2 3 3 5 3 3 2" xfId="7486"/>
    <cellStyle name="Normal 2 3 3 5 3 4" xfId="3730"/>
    <cellStyle name="Normal 2 3 3 5 3 4 2" xfId="8738"/>
    <cellStyle name="Normal 2 3 3 5 3 5" xfId="5608"/>
    <cellStyle name="Normal 2 3 3 5 4" xfId="1223"/>
    <cellStyle name="Normal 2 3 3 5 4 2" xfId="3417"/>
    <cellStyle name="Normal 2 3 3 5 4 2 2" xfId="8425"/>
    <cellStyle name="Normal 2 3 3 5 4 3" xfId="6234"/>
    <cellStyle name="Normal 2 3 3 5 5" xfId="2162"/>
    <cellStyle name="Normal 2 3 3 5 5 2" xfId="4356"/>
    <cellStyle name="Normal 2 3 3 5 5 2 2" xfId="9364"/>
    <cellStyle name="Normal 2 3 3 5 5 3" xfId="7173"/>
    <cellStyle name="Normal 2 3 3 5 6" xfId="3101"/>
    <cellStyle name="Normal 2 3 3 5 6 2" xfId="8112"/>
    <cellStyle name="Normal 2 3 3 5 7" xfId="5295"/>
    <cellStyle name="Normal 2 3 3 6" xfId="753"/>
    <cellStyle name="Normal 2 3 3 6 2" xfId="1692"/>
    <cellStyle name="Normal 2 3 3 6 2 2" xfId="4825"/>
    <cellStyle name="Normal 2 3 3 6 2 2 2" xfId="9833"/>
    <cellStyle name="Normal 2 3 3 6 2 3" xfId="6703"/>
    <cellStyle name="Normal 2 3 3 6 3" xfId="2631"/>
    <cellStyle name="Normal 2 3 3 6 3 2" xfId="7642"/>
    <cellStyle name="Normal 2 3 3 6 4" xfId="3886"/>
    <cellStyle name="Normal 2 3 3 6 4 2" xfId="8894"/>
    <cellStyle name="Normal 2 3 3 6 5" xfId="5764"/>
    <cellStyle name="Normal 2 3 3 7" xfId="440"/>
    <cellStyle name="Normal 2 3 3 7 2" xfId="1379"/>
    <cellStyle name="Normal 2 3 3 7 2 2" xfId="4512"/>
    <cellStyle name="Normal 2 3 3 7 2 2 2" xfId="9520"/>
    <cellStyle name="Normal 2 3 3 7 2 3" xfId="6390"/>
    <cellStyle name="Normal 2 3 3 7 3" xfId="2318"/>
    <cellStyle name="Normal 2 3 3 7 3 2" xfId="7329"/>
    <cellStyle name="Normal 2 3 3 7 4" xfId="3573"/>
    <cellStyle name="Normal 2 3 3 7 4 2" xfId="8581"/>
    <cellStyle name="Normal 2 3 3 7 5" xfId="5451"/>
    <cellStyle name="Normal 2 3 3 8" xfId="1066"/>
    <cellStyle name="Normal 2 3 3 8 2" xfId="3260"/>
    <cellStyle name="Normal 2 3 3 8 2 2" xfId="8268"/>
    <cellStyle name="Normal 2 3 3 8 3" xfId="6077"/>
    <cellStyle name="Normal 2 3 3 9" xfId="2005"/>
    <cellStyle name="Normal 2 3 3 9 2" xfId="4199"/>
    <cellStyle name="Normal 2 3 3 9 2 2" xfId="9207"/>
    <cellStyle name="Normal 2 3 3 9 3" xfId="7016"/>
    <cellStyle name="Normal 2 3 4" xfId="114"/>
    <cellStyle name="Normal 2 3 4 10" xfId="5126"/>
    <cellStyle name="Normal 2 3 4 2" xfId="175"/>
    <cellStyle name="Normal 2 3 4 2 2" xfId="332"/>
    <cellStyle name="Normal 2 3 4 2 2 2" xfId="958"/>
    <cellStyle name="Normal 2 3 4 2 2 2 2" xfId="1897"/>
    <cellStyle name="Normal 2 3 4 2 2 2 2 2" xfId="5030"/>
    <cellStyle name="Normal 2 3 4 2 2 2 2 2 2" xfId="10038"/>
    <cellStyle name="Normal 2 3 4 2 2 2 2 3" xfId="6908"/>
    <cellStyle name="Normal 2 3 4 2 2 2 3" xfId="2836"/>
    <cellStyle name="Normal 2 3 4 2 2 2 3 2" xfId="7847"/>
    <cellStyle name="Normal 2 3 4 2 2 2 4" xfId="4091"/>
    <cellStyle name="Normal 2 3 4 2 2 2 4 2" xfId="9099"/>
    <cellStyle name="Normal 2 3 4 2 2 2 5" xfId="5969"/>
    <cellStyle name="Normal 2 3 4 2 2 3" xfId="645"/>
    <cellStyle name="Normal 2 3 4 2 2 3 2" xfId="1584"/>
    <cellStyle name="Normal 2 3 4 2 2 3 2 2" xfId="4717"/>
    <cellStyle name="Normal 2 3 4 2 2 3 2 2 2" xfId="9725"/>
    <cellStyle name="Normal 2 3 4 2 2 3 2 3" xfId="6595"/>
    <cellStyle name="Normal 2 3 4 2 2 3 3" xfId="2523"/>
    <cellStyle name="Normal 2 3 4 2 2 3 3 2" xfId="7534"/>
    <cellStyle name="Normal 2 3 4 2 2 3 4" xfId="3778"/>
    <cellStyle name="Normal 2 3 4 2 2 3 4 2" xfId="8786"/>
    <cellStyle name="Normal 2 3 4 2 2 3 5" xfId="5656"/>
    <cellStyle name="Normal 2 3 4 2 2 4" xfId="1271"/>
    <cellStyle name="Normal 2 3 4 2 2 4 2" xfId="3465"/>
    <cellStyle name="Normal 2 3 4 2 2 4 2 2" xfId="8473"/>
    <cellStyle name="Normal 2 3 4 2 2 4 3" xfId="6282"/>
    <cellStyle name="Normal 2 3 4 2 2 5" xfId="2210"/>
    <cellStyle name="Normal 2 3 4 2 2 5 2" xfId="4404"/>
    <cellStyle name="Normal 2 3 4 2 2 5 2 2" xfId="9412"/>
    <cellStyle name="Normal 2 3 4 2 2 5 3" xfId="7221"/>
    <cellStyle name="Normal 2 3 4 2 2 6" xfId="3149"/>
    <cellStyle name="Normal 2 3 4 2 2 6 2" xfId="8160"/>
    <cellStyle name="Normal 2 3 4 2 2 7" xfId="5343"/>
    <cellStyle name="Normal 2 3 4 2 3" xfId="801"/>
    <cellStyle name="Normal 2 3 4 2 3 2" xfId="1740"/>
    <cellStyle name="Normal 2 3 4 2 3 2 2" xfId="4873"/>
    <cellStyle name="Normal 2 3 4 2 3 2 2 2" xfId="9881"/>
    <cellStyle name="Normal 2 3 4 2 3 2 3" xfId="6751"/>
    <cellStyle name="Normal 2 3 4 2 3 3" xfId="2679"/>
    <cellStyle name="Normal 2 3 4 2 3 3 2" xfId="7690"/>
    <cellStyle name="Normal 2 3 4 2 3 4" xfId="3934"/>
    <cellStyle name="Normal 2 3 4 2 3 4 2" xfId="8942"/>
    <cellStyle name="Normal 2 3 4 2 3 5" xfId="5812"/>
    <cellStyle name="Normal 2 3 4 2 4" xfId="488"/>
    <cellStyle name="Normal 2 3 4 2 4 2" xfId="1427"/>
    <cellStyle name="Normal 2 3 4 2 4 2 2" xfId="4560"/>
    <cellStyle name="Normal 2 3 4 2 4 2 2 2" xfId="9568"/>
    <cellStyle name="Normal 2 3 4 2 4 2 3" xfId="6438"/>
    <cellStyle name="Normal 2 3 4 2 4 3" xfId="2366"/>
    <cellStyle name="Normal 2 3 4 2 4 3 2" xfId="7377"/>
    <cellStyle name="Normal 2 3 4 2 4 4" xfId="3621"/>
    <cellStyle name="Normal 2 3 4 2 4 4 2" xfId="8629"/>
    <cellStyle name="Normal 2 3 4 2 4 5" xfId="5499"/>
    <cellStyle name="Normal 2 3 4 2 5" xfId="1114"/>
    <cellStyle name="Normal 2 3 4 2 5 2" xfId="3308"/>
    <cellStyle name="Normal 2 3 4 2 5 2 2" xfId="8316"/>
    <cellStyle name="Normal 2 3 4 2 5 3" xfId="6125"/>
    <cellStyle name="Normal 2 3 4 2 6" xfId="2053"/>
    <cellStyle name="Normal 2 3 4 2 6 2" xfId="4247"/>
    <cellStyle name="Normal 2 3 4 2 6 2 2" xfId="9255"/>
    <cellStyle name="Normal 2 3 4 2 6 3" xfId="7064"/>
    <cellStyle name="Normal 2 3 4 2 7" xfId="2992"/>
    <cellStyle name="Normal 2 3 4 2 7 2" xfId="8003"/>
    <cellStyle name="Normal 2 3 4 2 8" xfId="5186"/>
    <cellStyle name="Normal 2 3 4 3" xfId="235"/>
    <cellStyle name="Normal 2 3 4 3 2" xfId="392"/>
    <cellStyle name="Normal 2 3 4 3 2 2" xfId="1018"/>
    <cellStyle name="Normal 2 3 4 3 2 2 2" xfId="1957"/>
    <cellStyle name="Normal 2 3 4 3 2 2 2 2" xfId="5090"/>
    <cellStyle name="Normal 2 3 4 3 2 2 2 2 2" xfId="10098"/>
    <cellStyle name="Normal 2 3 4 3 2 2 2 3" xfId="6968"/>
    <cellStyle name="Normal 2 3 4 3 2 2 3" xfId="2896"/>
    <cellStyle name="Normal 2 3 4 3 2 2 3 2" xfId="7907"/>
    <cellStyle name="Normal 2 3 4 3 2 2 4" xfId="4151"/>
    <cellStyle name="Normal 2 3 4 3 2 2 4 2" xfId="9159"/>
    <cellStyle name="Normal 2 3 4 3 2 2 5" xfId="6029"/>
    <cellStyle name="Normal 2 3 4 3 2 3" xfId="705"/>
    <cellStyle name="Normal 2 3 4 3 2 3 2" xfId="1644"/>
    <cellStyle name="Normal 2 3 4 3 2 3 2 2" xfId="4777"/>
    <cellStyle name="Normal 2 3 4 3 2 3 2 2 2" xfId="9785"/>
    <cellStyle name="Normal 2 3 4 3 2 3 2 3" xfId="6655"/>
    <cellStyle name="Normal 2 3 4 3 2 3 3" xfId="2583"/>
    <cellStyle name="Normal 2 3 4 3 2 3 3 2" xfId="7594"/>
    <cellStyle name="Normal 2 3 4 3 2 3 4" xfId="3838"/>
    <cellStyle name="Normal 2 3 4 3 2 3 4 2" xfId="8846"/>
    <cellStyle name="Normal 2 3 4 3 2 3 5" xfId="5716"/>
    <cellStyle name="Normal 2 3 4 3 2 4" xfId="1331"/>
    <cellStyle name="Normal 2 3 4 3 2 4 2" xfId="3525"/>
    <cellStyle name="Normal 2 3 4 3 2 4 2 2" xfId="8533"/>
    <cellStyle name="Normal 2 3 4 3 2 4 3" xfId="6342"/>
    <cellStyle name="Normal 2 3 4 3 2 5" xfId="2270"/>
    <cellStyle name="Normal 2 3 4 3 2 5 2" xfId="4464"/>
    <cellStyle name="Normal 2 3 4 3 2 5 2 2" xfId="9472"/>
    <cellStyle name="Normal 2 3 4 3 2 5 3" xfId="7281"/>
    <cellStyle name="Normal 2 3 4 3 2 6" xfId="3209"/>
    <cellStyle name="Normal 2 3 4 3 2 6 2" xfId="8220"/>
    <cellStyle name="Normal 2 3 4 3 2 7" xfId="5403"/>
    <cellStyle name="Normal 2 3 4 3 3" xfId="861"/>
    <cellStyle name="Normal 2 3 4 3 3 2" xfId="1800"/>
    <cellStyle name="Normal 2 3 4 3 3 2 2" xfId="4933"/>
    <cellStyle name="Normal 2 3 4 3 3 2 2 2" xfId="9941"/>
    <cellStyle name="Normal 2 3 4 3 3 2 3" xfId="6811"/>
    <cellStyle name="Normal 2 3 4 3 3 3" xfId="2739"/>
    <cellStyle name="Normal 2 3 4 3 3 3 2" xfId="7750"/>
    <cellStyle name="Normal 2 3 4 3 3 4" xfId="3994"/>
    <cellStyle name="Normal 2 3 4 3 3 4 2" xfId="9002"/>
    <cellStyle name="Normal 2 3 4 3 3 5" xfId="5872"/>
    <cellStyle name="Normal 2 3 4 3 4" xfId="548"/>
    <cellStyle name="Normal 2 3 4 3 4 2" xfId="1487"/>
    <cellStyle name="Normal 2 3 4 3 4 2 2" xfId="4620"/>
    <cellStyle name="Normal 2 3 4 3 4 2 2 2" xfId="9628"/>
    <cellStyle name="Normal 2 3 4 3 4 2 3" xfId="6498"/>
    <cellStyle name="Normal 2 3 4 3 4 3" xfId="2426"/>
    <cellStyle name="Normal 2 3 4 3 4 3 2" xfId="7437"/>
    <cellStyle name="Normal 2 3 4 3 4 4" xfId="3681"/>
    <cellStyle name="Normal 2 3 4 3 4 4 2" xfId="8689"/>
    <cellStyle name="Normal 2 3 4 3 4 5" xfId="5559"/>
    <cellStyle name="Normal 2 3 4 3 5" xfId="1174"/>
    <cellStyle name="Normal 2 3 4 3 5 2" xfId="3368"/>
    <cellStyle name="Normal 2 3 4 3 5 2 2" xfId="8376"/>
    <cellStyle name="Normal 2 3 4 3 5 3" xfId="6185"/>
    <cellStyle name="Normal 2 3 4 3 6" xfId="2113"/>
    <cellStyle name="Normal 2 3 4 3 6 2" xfId="4307"/>
    <cellStyle name="Normal 2 3 4 3 6 2 2" xfId="9315"/>
    <cellStyle name="Normal 2 3 4 3 6 3" xfId="7124"/>
    <cellStyle name="Normal 2 3 4 3 7" xfId="3052"/>
    <cellStyle name="Normal 2 3 4 3 7 2" xfId="8063"/>
    <cellStyle name="Normal 2 3 4 3 8" xfId="5246"/>
    <cellStyle name="Normal 2 3 4 4" xfId="272"/>
    <cellStyle name="Normal 2 3 4 4 2" xfId="898"/>
    <cellStyle name="Normal 2 3 4 4 2 2" xfId="1837"/>
    <cellStyle name="Normal 2 3 4 4 2 2 2" xfId="4970"/>
    <cellStyle name="Normal 2 3 4 4 2 2 2 2" xfId="9978"/>
    <cellStyle name="Normal 2 3 4 4 2 2 3" xfId="6848"/>
    <cellStyle name="Normal 2 3 4 4 2 3" xfId="2776"/>
    <cellStyle name="Normal 2 3 4 4 2 3 2" xfId="7787"/>
    <cellStyle name="Normal 2 3 4 4 2 4" xfId="4031"/>
    <cellStyle name="Normal 2 3 4 4 2 4 2" xfId="9039"/>
    <cellStyle name="Normal 2 3 4 4 2 5" xfId="5909"/>
    <cellStyle name="Normal 2 3 4 4 3" xfId="585"/>
    <cellStyle name="Normal 2 3 4 4 3 2" xfId="1524"/>
    <cellStyle name="Normal 2 3 4 4 3 2 2" xfId="4657"/>
    <cellStyle name="Normal 2 3 4 4 3 2 2 2" xfId="9665"/>
    <cellStyle name="Normal 2 3 4 4 3 2 3" xfId="6535"/>
    <cellStyle name="Normal 2 3 4 4 3 3" xfId="2463"/>
    <cellStyle name="Normal 2 3 4 4 3 3 2" xfId="7474"/>
    <cellStyle name="Normal 2 3 4 4 3 4" xfId="3718"/>
    <cellStyle name="Normal 2 3 4 4 3 4 2" xfId="8726"/>
    <cellStyle name="Normal 2 3 4 4 3 5" xfId="5596"/>
    <cellStyle name="Normal 2 3 4 4 4" xfId="1211"/>
    <cellStyle name="Normal 2 3 4 4 4 2" xfId="3405"/>
    <cellStyle name="Normal 2 3 4 4 4 2 2" xfId="8413"/>
    <cellStyle name="Normal 2 3 4 4 4 3" xfId="6222"/>
    <cellStyle name="Normal 2 3 4 4 5" xfId="2150"/>
    <cellStyle name="Normal 2 3 4 4 5 2" xfId="4344"/>
    <cellStyle name="Normal 2 3 4 4 5 2 2" xfId="9352"/>
    <cellStyle name="Normal 2 3 4 4 5 3" xfId="7161"/>
    <cellStyle name="Normal 2 3 4 4 6" xfId="3089"/>
    <cellStyle name="Normal 2 3 4 4 6 2" xfId="8100"/>
    <cellStyle name="Normal 2 3 4 4 7" xfId="5283"/>
    <cellStyle name="Normal 2 3 4 5" xfId="741"/>
    <cellStyle name="Normal 2 3 4 5 2" xfId="1680"/>
    <cellStyle name="Normal 2 3 4 5 2 2" xfId="4813"/>
    <cellStyle name="Normal 2 3 4 5 2 2 2" xfId="9821"/>
    <cellStyle name="Normal 2 3 4 5 2 3" xfId="6691"/>
    <cellStyle name="Normal 2 3 4 5 3" xfId="2619"/>
    <cellStyle name="Normal 2 3 4 5 3 2" xfId="7630"/>
    <cellStyle name="Normal 2 3 4 5 4" xfId="3874"/>
    <cellStyle name="Normal 2 3 4 5 4 2" xfId="8882"/>
    <cellStyle name="Normal 2 3 4 5 5" xfId="5752"/>
    <cellStyle name="Normal 2 3 4 6" xfId="428"/>
    <cellStyle name="Normal 2 3 4 6 2" xfId="1367"/>
    <cellStyle name="Normal 2 3 4 6 2 2" xfId="4500"/>
    <cellStyle name="Normal 2 3 4 6 2 2 2" xfId="9508"/>
    <cellStyle name="Normal 2 3 4 6 2 3" xfId="6378"/>
    <cellStyle name="Normal 2 3 4 6 3" xfId="2306"/>
    <cellStyle name="Normal 2 3 4 6 3 2" xfId="7317"/>
    <cellStyle name="Normal 2 3 4 6 4" xfId="3561"/>
    <cellStyle name="Normal 2 3 4 6 4 2" xfId="8569"/>
    <cellStyle name="Normal 2 3 4 6 5" xfId="5439"/>
    <cellStyle name="Normal 2 3 4 7" xfId="1054"/>
    <cellStyle name="Normal 2 3 4 7 2" xfId="3248"/>
    <cellStyle name="Normal 2 3 4 7 2 2" xfId="8256"/>
    <cellStyle name="Normal 2 3 4 7 3" xfId="6065"/>
    <cellStyle name="Normal 2 3 4 8" xfId="1993"/>
    <cellStyle name="Normal 2 3 4 8 2" xfId="4187"/>
    <cellStyle name="Normal 2 3 4 8 2 2" xfId="9195"/>
    <cellStyle name="Normal 2 3 4 8 3" xfId="7004"/>
    <cellStyle name="Normal 2 3 4 9" xfId="2932"/>
    <cellStyle name="Normal 2 3 4 9 2" xfId="7943"/>
    <cellStyle name="Normal 2 3 5" xfId="163"/>
    <cellStyle name="Normal 2 3 5 2" xfId="223"/>
    <cellStyle name="Normal 2 3 5 2 2" xfId="380"/>
    <cellStyle name="Normal 2 3 5 2 2 2" xfId="1006"/>
    <cellStyle name="Normal 2 3 5 2 2 2 2" xfId="1945"/>
    <cellStyle name="Normal 2 3 5 2 2 2 2 2" xfId="5078"/>
    <cellStyle name="Normal 2 3 5 2 2 2 2 2 2" xfId="10086"/>
    <cellStyle name="Normal 2 3 5 2 2 2 2 3" xfId="6956"/>
    <cellStyle name="Normal 2 3 5 2 2 2 3" xfId="2884"/>
    <cellStyle name="Normal 2 3 5 2 2 2 3 2" xfId="7895"/>
    <cellStyle name="Normal 2 3 5 2 2 2 4" xfId="4139"/>
    <cellStyle name="Normal 2 3 5 2 2 2 4 2" xfId="9147"/>
    <cellStyle name="Normal 2 3 5 2 2 2 5" xfId="6017"/>
    <cellStyle name="Normal 2 3 5 2 2 3" xfId="693"/>
    <cellStyle name="Normal 2 3 5 2 2 3 2" xfId="1632"/>
    <cellStyle name="Normal 2 3 5 2 2 3 2 2" xfId="4765"/>
    <cellStyle name="Normal 2 3 5 2 2 3 2 2 2" xfId="9773"/>
    <cellStyle name="Normal 2 3 5 2 2 3 2 3" xfId="6643"/>
    <cellStyle name="Normal 2 3 5 2 2 3 3" xfId="2571"/>
    <cellStyle name="Normal 2 3 5 2 2 3 3 2" xfId="7582"/>
    <cellStyle name="Normal 2 3 5 2 2 3 4" xfId="3826"/>
    <cellStyle name="Normal 2 3 5 2 2 3 4 2" xfId="8834"/>
    <cellStyle name="Normal 2 3 5 2 2 3 5" xfId="5704"/>
    <cellStyle name="Normal 2 3 5 2 2 4" xfId="1319"/>
    <cellStyle name="Normal 2 3 5 2 2 4 2" xfId="3513"/>
    <cellStyle name="Normal 2 3 5 2 2 4 2 2" xfId="8521"/>
    <cellStyle name="Normal 2 3 5 2 2 4 3" xfId="6330"/>
    <cellStyle name="Normal 2 3 5 2 2 5" xfId="2258"/>
    <cellStyle name="Normal 2 3 5 2 2 5 2" xfId="4452"/>
    <cellStyle name="Normal 2 3 5 2 2 5 2 2" xfId="9460"/>
    <cellStyle name="Normal 2 3 5 2 2 5 3" xfId="7269"/>
    <cellStyle name="Normal 2 3 5 2 2 6" xfId="3197"/>
    <cellStyle name="Normal 2 3 5 2 2 6 2" xfId="8208"/>
    <cellStyle name="Normal 2 3 5 2 2 7" xfId="5391"/>
    <cellStyle name="Normal 2 3 5 2 3" xfId="849"/>
    <cellStyle name="Normal 2 3 5 2 3 2" xfId="1788"/>
    <cellStyle name="Normal 2 3 5 2 3 2 2" xfId="4921"/>
    <cellStyle name="Normal 2 3 5 2 3 2 2 2" xfId="9929"/>
    <cellStyle name="Normal 2 3 5 2 3 2 3" xfId="6799"/>
    <cellStyle name="Normal 2 3 5 2 3 3" xfId="2727"/>
    <cellStyle name="Normal 2 3 5 2 3 3 2" xfId="7738"/>
    <cellStyle name="Normal 2 3 5 2 3 4" xfId="3982"/>
    <cellStyle name="Normal 2 3 5 2 3 4 2" xfId="8990"/>
    <cellStyle name="Normal 2 3 5 2 3 5" xfId="5860"/>
    <cellStyle name="Normal 2 3 5 2 4" xfId="536"/>
    <cellStyle name="Normal 2 3 5 2 4 2" xfId="1475"/>
    <cellStyle name="Normal 2 3 5 2 4 2 2" xfId="4608"/>
    <cellStyle name="Normal 2 3 5 2 4 2 2 2" xfId="9616"/>
    <cellStyle name="Normal 2 3 5 2 4 2 3" xfId="6486"/>
    <cellStyle name="Normal 2 3 5 2 4 3" xfId="2414"/>
    <cellStyle name="Normal 2 3 5 2 4 3 2" xfId="7425"/>
    <cellStyle name="Normal 2 3 5 2 4 4" xfId="3669"/>
    <cellStyle name="Normal 2 3 5 2 4 4 2" xfId="8677"/>
    <cellStyle name="Normal 2 3 5 2 4 5" xfId="5547"/>
    <cellStyle name="Normal 2 3 5 2 5" xfId="1162"/>
    <cellStyle name="Normal 2 3 5 2 5 2" xfId="3356"/>
    <cellStyle name="Normal 2 3 5 2 5 2 2" xfId="8364"/>
    <cellStyle name="Normal 2 3 5 2 5 3" xfId="6173"/>
    <cellStyle name="Normal 2 3 5 2 6" xfId="2101"/>
    <cellStyle name="Normal 2 3 5 2 6 2" xfId="4295"/>
    <cellStyle name="Normal 2 3 5 2 6 2 2" xfId="9303"/>
    <cellStyle name="Normal 2 3 5 2 6 3" xfId="7112"/>
    <cellStyle name="Normal 2 3 5 2 7" xfId="3040"/>
    <cellStyle name="Normal 2 3 5 2 7 2" xfId="8051"/>
    <cellStyle name="Normal 2 3 5 2 8" xfId="5234"/>
    <cellStyle name="Normal 2 3 5 3" xfId="320"/>
    <cellStyle name="Normal 2 3 5 3 2" xfId="946"/>
    <cellStyle name="Normal 2 3 5 3 2 2" xfId="1885"/>
    <cellStyle name="Normal 2 3 5 3 2 2 2" xfId="5018"/>
    <cellStyle name="Normal 2 3 5 3 2 2 2 2" xfId="10026"/>
    <cellStyle name="Normal 2 3 5 3 2 2 3" xfId="6896"/>
    <cellStyle name="Normal 2 3 5 3 2 3" xfId="2824"/>
    <cellStyle name="Normal 2 3 5 3 2 3 2" xfId="7835"/>
    <cellStyle name="Normal 2 3 5 3 2 4" xfId="4079"/>
    <cellStyle name="Normal 2 3 5 3 2 4 2" xfId="9087"/>
    <cellStyle name="Normal 2 3 5 3 2 5" xfId="5957"/>
    <cellStyle name="Normal 2 3 5 3 3" xfId="633"/>
    <cellStyle name="Normal 2 3 5 3 3 2" xfId="1572"/>
    <cellStyle name="Normal 2 3 5 3 3 2 2" xfId="4705"/>
    <cellStyle name="Normal 2 3 5 3 3 2 2 2" xfId="9713"/>
    <cellStyle name="Normal 2 3 5 3 3 2 3" xfId="6583"/>
    <cellStyle name="Normal 2 3 5 3 3 3" xfId="2511"/>
    <cellStyle name="Normal 2 3 5 3 3 3 2" xfId="7522"/>
    <cellStyle name="Normal 2 3 5 3 3 4" xfId="3766"/>
    <cellStyle name="Normal 2 3 5 3 3 4 2" xfId="8774"/>
    <cellStyle name="Normal 2 3 5 3 3 5" xfId="5644"/>
    <cellStyle name="Normal 2 3 5 3 4" xfId="1259"/>
    <cellStyle name="Normal 2 3 5 3 4 2" xfId="3453"/>
    <cellStyle name="Normal 2 3 5 3 4 2 2" xfId="8461"/>
    <cellStyle name="Normal 2 3 5 3 4 3" xfId="6270"/>
    <cellStyle name="Normal 2 3 5 3 5" xfId="2198"/>
    <cellStyle name="Normal 2 3 5 3 5 2" xfId="4392"/>
    <cellStyle name="Normal 2 3 5 3 5 2 2" xfId="9400"/>
    <cellStyle name="Normal 2 3 5 3 5 3" xfId="7209"/>
    <cellStyle name="Normal 2 3 5 3 6" xfId="3137"/>
    <cellStyle name="Normal 2 3 5 3 6 2" xfId="8148"/>
    <cellStyle name="Normal 2 3 5 3 7" xfId="5331"/>
    <cellStyle name="Normal 2 3 5 4" xfId="789"/>
    <cellStyle name="Normal 2 3 5 4 2" xfId="1728"/>
    <cellStyle name="Normal 2 3 5 4 2 2" xfId="4861"/>
    <cellStyle name="Normal 2 3 5 4 2 2 2" xfId="9869"/>
    <cellStyle name="Normal 2 3 5 4 2 3" xfId="6739"/>
    <cellStyle name="Normal 2 3 5 4 3" xfId="2667"/>
    <cellStyle name="Normal 2 3 5 4 3 2" xfId="7678"/>
    <cellStyle name="Normal 2 3 5 4 4" xfId="3922"/>
    <cellStyle name="Normal 2 3 5 4 4 2" xfId="8930"/>
    <cellStyle name="Normal 2 3 5 4 5" xfId="5800"/>
    <cellStyle name="Normal 2 3 5 5" xfId="476"/>
    <cellStyle name="Normal 2 3 5 5 2" xfId="1415"/>
    <cellStyle name="Normal 2 3 5 5 2 2" xfId="4548"/>
    <cellStyle name="Normal 2 3 5 5 2 2 2" xfId="9556"/>
    <cellStyle name="Normal 2 3 5 5 2 3" xfId="6426"/>
    <cellStyle name="Normal 2 3 5 5 3" xfId="2354"/>
    <cellStyle name="Normal 2 3 5 5 3 2" xfId="7365"/>
    <cellStyle name="Normal 2 3 5 5 4" xfId="3609"/>
    <cellStyle name="Normal 2 3 5 5 4 2" xfId="8617"/>
    <cellStyle name="Normal 2 3 5 5 5" xfId="5487"/>
    <cellStyle name="Normal 2 3 5 6" xfId="1102"/>
    <cellStyle name="Normal 2 3 5 6 2" xfId="3296"/>
    <cellStyle name="Normal 2 3 5 6 2 2" xfId="8304"/>
    <cellStyle name="Normal 2 3 5 6 3" xfId="6113"/>
    <cellStyle name="Normal 2 3 5 7" xfId="2041"/>
    <cellStyle name="Normal 2 3 5 7 2" xfId="4235"/>
    <cellStyle name="Normal 2 3 5 7 2 2" xfId="9243"/>
    <cellStyle name="Normal 2 3 5 7 3" xfId="7052"/>
    <cellStyle name="Normal 2 3 5 8" xfId="2980"/>
    <cellStyle name="Normal 2 3 5 8 2" xfId="7991"/>
    <cellStyle name="Normal 2 3 5 9" xfId="5174"/>
    <cellStyle name="Normal 2 3 6" xfId="139"/>
    <cellStyle name="Normal 2 3 6 2" xfId="296"/>
    <cellStyle name="Normal 2 3 6 2 2" xfId="922"/>
    <cellStyle name="Normal 2 3 6 2 2 2" xfId="1861"/>
    <cellStyle name="Normal 2 3 6 2 2 2 2" xfId="4994"/>
    <cellStyle name="Normal 2 3 6 2 2 2 2 2" xfId="10002"/>
    <cellStyle name="Normal 2 3 6 2 2 2 3" xfId="6872"/>
    <cellStyle name="Normal 2 3 6 2 2 3" xfId="2800"/>
    <cellStyle name="Normal 2 3 6 2 2 3 2" xfId="7811"/>
    <cellStyle name="Normal 2 3 6 2 2 4" xfId="4055"/>
    <cellStyle name="Normal 2 3 6 2 2 4 2" xfId="9063"/>
    <cellStyle name="Normal 2 3 6 2 2 5" xfId="5933"/>
    <cellStyle name="Normal 2 3 6 2 3" xfId="609"/>
    <cellStyle name="Normal 2 3 6 2 3 2" xfId="1548"/>
    <cellStyle name="Normal 2 3 6 2 3 2 2" xfId="4681"/>
    <cellStyle name="Normal 2 3 6 2 3 2 2 2" xfId="9689"/>
    <cellStyle name="Normal 2 3 6 2 3 2 3" xfId="6559"/>
    <cellStyle name="Normal 2 3 6 2 3 3" xfId="2487"/>
    <cellStyle name="Normal 2 3 6 2 3 3 2" xfId="7498"/>
    <cellStyle name="Normal 2 3 6 2 3 4" xfId="3742"/>
    <cellStyle name="Normal 2 3 6 2 3 4 2" xfId="8750"/>
    <cellStyle name="Normal 2 3 6 2 3 5" xfId="5620"/>
    <cellStyle name="Normal 2 3 6 2 4" xfId="1235"/>
    <cellStyle name="Normal 2 3 6 2 4 2" xfId="3429"/>
    <cellStyle name="Normal 2 3 6 2 4 2 2" xfId="8437"/>
    <cellStyle name="Normal 2 3 6 2 4 3" xfId="6246"/>
    <cellStyle name="Normal 2 3 6 2 5" xfId="2174"/>
    <cellStyle name="Normal 2 3 6 2 5 2" xfId="4368"/>
    <cellStyle name="Normal 2 3 6 2 5 2 2" xfId="9376"/>
    <cellStyle name="Normal 2 3 6 2 5 3" xfId="7185"/>
    <cellStyle name="Normal 2 3 6 2 6" xfId="3113"/>
    <cellStyle name="Normal 2 3 6 2 6 2" xfId="8124"/>
    <cellStyle name="Normal 2 3 6 2 7" xfId="5307"/>
    <cellStyle name="Normal 2 3 6 3" xfId="765"/>
    <cellStyle name="Normal 2 3 6 3 2" xfId="1704"/>
    <cellStyle name="Normal 2 3 6 3 2 2" xfId="4837"/>
    <cellStyle name="Normal 2 3 6 3 2 2 2" xfId="9845"/>
    <cellStyle name="Normal 2 3 6 3 2 3" xfId="6715"/>
    <cellStyle name="Normal 2 3 6 3 3" xfId="2643"/>
    <cellStyle name="Normal 2 3 6 3 3 2" xfId="7654"/>
    <cellStyle name="Normal 2 3 6 3 4" xfId="3898"/>
    <cellStyle name="Normal 2 3 6 3 4 2" xfId="8906"/>
    <cellStyle name="Normal 2 3 6 3 5" xfId="5776"/>
    <cellStyle name="Normal 2 3 6 4" xfId="452"/>
    <cellStyle name="Normal 2 3 6 4 2" xfId="1391"/>
    <cellStyle name="Normal 2 3 6 4 2 2" xfId="4524"/>
    <cellStyle name="Normal 2 3 6 4 2 2 2" xfId="9532"/>
    <cellStyle name="Normal 2 3 6 4 2 3" xfId="6402"/>
    <cellStyle name="Normal 2 3 6 4 3" xfId="2330"/>
    <cellStyle name="Normal 2 3 6 4 3 2" xfId="7341"/>
    <cellStyle name="Normal 2 3 6 4 4" xfId="3585"/>
    <cellStyle name="Normal 2 3 6 4 4 2" xfId="8593"/>
    <cellStyle name="Normal 2 3 6 4 5" xfId="5463"/>
    <cellStyle name="Normal 2 3 6 5" xfId="1078"/>
    <cellStyle name="Normal 2 3 6 5 2" xfId="3272"/>
    <cellStyle name="Normal 2 3 6 5 2 2" xfId="8280"/>
    <cellStyle name="Normal 2 3 6 5 3" xfId="6089"/>
    <cellStyle name="Normal 2 3 6 6" xfId="2017"/>
    <cellStyle name="Normal 2 3 6 6 2" xfId="4211"/>
    <cellStyle name="Normal 2 3 6 6 2 2" xfId="9219"/>
    <cellStyle name="Normal 2 3 6 6 3" xfId="7028"/>
    <cellStyle name="Normal 2 3 6 7" xfId="2956"/>
    <cellStyle name="Normal 2 3 6 7 2" xfId="7967"/>
    <cellStyle name="Normal 2 3 6 8" xfId="5150"/>
    <cellStyle name="Normal 2 3 7" xfId="199"/>
    <cellStyle name="Normal 2 3 7 2" xfId="356"/>
    <cellStyle name="Normal 2 3 7 2 2" xfId="982"/>
    <cellStyle name="Normal 2 3 7 2 2 2" xfId="1921"/>
    <cellStyle name="Normal 2 3 7 2 2 2 2" xfId="5054"/>
    <cellStyle name="Normal 2 3 7 2 2 2 2 2" xfId="10062"/>
    <cellStyle name="Normal 2 3 7 2 2 2 3" xfId="6932"/>
    <cellStyle name="Normal 2 3 7 2 2 3" xfId="2860"/>
    <cellStyle name="Normal 2 3 7 2 2 3 2" xfId="7871"/>
    <cellStyle name="Normal 2 3 7 2 2 4" xfId="4115"/>
    <cellStyle name="Normal 2 3 7 2 2 4 2" xfId="9123"/>
    <cellStyle name="Normal 2 3 7 2 2 5" xfId="5993"/>
    <cellStyle name="Normal 2 3 7 2 3" xfId="669"/>
    <cellStyle name="Normal 2 3 7 2 3 2" xfId="1608"/>
    <cellStyle name="Normal 2 3 7 2 3 2 2" xfId="4741"/>
    <cellStyle name="Normal 2 3 7 2 3 2 2 2" xfId="9749"/>
    <cellStyle name="Normal 2 3 7 2 3 2 3" xfId="6619"/>
    <cellStyle name="Normal 2 3 7 2 3 3" xfId="2547"/>
    <cellStyle name="Normal 2 3 7 2 3 3 2" xfId="7558"/>
    <cellStyle name="Normal 2 3 7 2 3 4" xfId="3802"/>
    <cellStyle name="Normal 2 3 7 2 3 4 2" xfId="8810"/>
    <cellStyle name="Normal 2 3 7 2 3 5" xfId="5680"/>
    <cellStyle name="Normal 2 3 7 2 4" xfId="1295"/>
    <cellStyle name="Normal 2 3 7 2 4 2" xfId="3489"/>
    <cellStyle name="Normal 2 3 7 2 4 2 2" xfId="8497"/>
    <cellStyle name="Normal 2 3 7 2 4 3" xfId="6306"/>
    <cellStyle name="Normal 2 3 7 2 5" xfId="2234"/>
    <cellStyle name="Normal 2 3 7 2 5 2" xfId="4428"/>
    <cellStyle name="Normal 2 3 7 2 5 2 2" xfId="9436"/>
    <cellStyle name="Normal 2 3 7 2 5 3" xfId="7245"/>
    <cellStyle name="Normal 2 3 7 2 6" xfId="3173"/>
    <cellStyle name="Normal 2 3 7 2 6 2" xfId="8184"/>
    <cellStyle name="Normal 2 3 7 2 7" xfId="5367"/>
    <cellStyle name="Normal 2 3 7 3" xfId="825"/>
    <cellStyle name="Normal 2 3 7 3 2" xfId="1764"/>
    <cellStyle name="Normal 2 3 7 3 2 2" xfId="4897"/>
    <cellStyle name="Normal 2 3 7 3 2 2 2" xfId="9905"/>
    <cellStyle name="Normal 2 3 7 3 2 3" xfId="6775"/>
    <cellStyle name="Normal 2 3 7 3 3" xfId="2703"/>
    <cellStyle name="Normal 2 3 7 3 3 2" xfId="7714"/>
    <cellStyle name="Normal 2 3 7 3 4" xfId="3958"/>
    <cellStyle name="Normal 2 3 7 3 4 2" xfId="8966"/>
    <cellStyle name="Normal 2 3 7 3 5" xfId="5836"/>
    <cellStyle name="Normal 2 3 7 4" xfId="512"/>
    <cellStyle name="Normal 2 3 7 4 2" xfId="1451"/>
    <cellStyle name="Normal 2 3 7 4 2 2" xfId="4584"/>
    <cellStyle name="Normal 2 3 7 4 2 2 2" xfId="9592"/>
    <cellStyle name="Normal 2 3 7 4 2 3" xfId="6462"/>
    <cellStyle name="Normal 2 3 7 4 3" xfId="2390"/>
    <cellStyle name="Normal 2 3 7 4 3 2" xfId="7401"/>
    <cellStyle name="Normal 2 3 7 4 4" xfId="3645"/>
    <cellStyle name="Normal 2 3 7 4 4 2" xfId="8653"/>
    <cellStyle name="Normal 2 3 7 4 5" xfId="5523"/>
    <cellStyle name="Normal 2 3 7 5" xfId="1138"/>
    <cellStyle name="Normal 2 3 7 5 2" xfId="3332"/>
    <cellStyle name="Normal 2 3 7 5 2 2" xfId="8340"/>
    <cellStyle name="Normal 2 3 7 5 3" xfId="6149"/>
    <cellStyle name="Normal 2 3 7 6" xfId="2077"/>
    <cellStyle name="Normal 2 3 7 6 2" xfId="4271"/>
    <cellStyle name="Normal 2 3 7 6 2 2" xfId="9279"/>
    <cellStyle name="Normal 2 3 7 6 3" xfId="7088"/>
    <cellStyle name="Normal 2 3 7 7" xfId="3016"/>
    <cellStyle name="Normal 2 3 7 7 2" xfId="8027"/>
    <cellStyle name="Normal 2 3 7 8" xfId="5210"/>
    <cellStyle name="Normal 2 3 8" xfId="260"/>
    <cellStyle name="Normal 2 3 8 2" xfId="886"/>
    <cellStyle name="Normal 2 3 8 2 2" xfId="1825"/>
    <cellStyle name="Normal 2 3 8 2 2 2" xfId="4958"/>
    <cellStyle name="Normal 2 3 8 2 2 2 2" xfId="9966"/>
    <cellStyle name="Normal 2 3 8 2 2 3" xfId="6836"/>
    <cellStyle name="Normal 2 3 8 2 3" xfId="2764"/>
    <cellStyle name="Normal 2 3 8 2 3 2" xfId="7775"/>
    <cellStyle name="Normal 2 3 8 2 4" xfId="4019"/>
    <cellStyle name="Normal 2 3 8 2 4 2" xfId="9027"/>
    <cellStyle name="Normal 2 3 8 2 5" xfId="5897"/>
    <cellStyle name="Normal 2 3 8 3" xfId="573"/>
    <cellStyle name="Normal 2 3 8 3 2" xfId="1512"/>
    <cellStyle name="Normal 2 3 8 3 2 2" xfId="4645"/>
    <cellStyle name="Normal 2 3 8 3 2 2 2" xfId="9653"/>
    <cellStyle name="Normal 2 3 8 3 2 3" xfId="6523"/>
    <cellStyle name="Normal 2 3 8 3 3" xfId="2451"/>
    <cellStyle name="Normal 2 3 8 3 3 2" xfId="7462"/>
    <cellStyle name="Normal 2 3 8 3 4" xfId="3706"/>
    <cellStyle name="Normal 2 3 8 3 4 2" xfId="8714"/>
    <cellStyle name="Normal 2 3 8 3 5" xfId="5584"/>
    <cellStyle name="Normal 2 3 8 4" xfId="1199"/>
    <cellStyle name="Normal 2 3 8 4 2" xfId="3393"/>
    <cellStyle name="Normal 2 3 8 4 2 2" xfId="8401"/>
    <cellStyle name="Normal 2 3 8 4 3" xfId="6210"/>
    <cellStyle name="Normal 2 3 8 5" xfId="2138"/>
    <cellStyle name="Normal 2 3 8 5 2" xfId="4332"/>
    <cellStyle name="Normal 2 3 8 5 2 2" xfId="9340"/>
    <cellStyle name="Normal 2 3 8 5 3" xfId="7149"/>
    <cellStyle name="Normal 2 3 8 6" xfId="3077"/>
    <cellStyle name="Normal 2 3 8 6 2" xfId="8088"/>
    <cellStyle name="Normal 2 3 8 7" xfId="5271"/>
    <cellStyle name="Normal 2 3 9" xfId="729"/>
    <cellStyle name="Normal 2 3 9 2" xfId="1668"/>
    <cellStyle name="Normal 2 3 9 2 2" xfId="4801"/>
    <cellStyle name="Normal 2 3 9 2 2 2" xfId="9809"/>
    <cellStyle name="Normal 2 3 9 2 3" xfId="6679"/>
    <cellStyle name="Normal 2 3 9 3" xfId="2607"/>
    <cellStyle name="Normal 2 3 9 3 2" xfId="7618"/>
    <cellStyle name="Normal 2 3 9 4" xfId="3862"/>
    <cellStyle name="Normal 2 3 9 4 2" xfId="8870"/>
    <cellStyle name="Normal 2 3 9 5" xfId="5740"/>
    <cellStyle name="Normal 2 4" xfId="105"/>
    <cellStyle name="Normal 2 4 10" xfId="1045"/>
    <cellStyle name="Normal 2 4 10 2" xfId="3239"/>
    <cellStyle name="Normal 2 4 10 2 2" xfId="8247"/>
    <cellStyle name="Normal 2 4 10 3" xfId="6056"/>
    <cellStyle name="Normal 2 4 11" xfId="1984"/>
    <cellStyle name="Normal 2 4 11 2" xfId="4178"/>
    <cellStyle name="Normal 2 4 11 2 2" xfId="9186"/>
    <cellStyle name="Normal 2 4 11 3" xfId="6995"/>
    <cellStyle name="Normal 2 4 12" xfId="2923"/>
    <cellStyle name="Normal 2 4 12 2" xfId="7934"/>
    <cellStyle name="Normal 2 4 13" xfId="5117"/>
    <cellStyle name="Normal 2 4 2" xfId="130"/>
    <cellStyle name="Normal 2 4 2 10" xfId="2947"/>
    <cellStyle name="Normal 2 4 2 10 2" xfId="7958"/>
    <cellStyle name="Normal 2 4 2 11" xfId="5141"/>
    <cellStyle name="Normal 2 4 2 2" xfId="190"/>
    <cellStyle name="Normal 2 4 2 2 2" xfId="250"/>
    <cellStyle name="Normal 2 4 2 2 2 2" xfId="407"/>
    <cellStyle name="Normal 2 4 2 2 2 2 2" xfId="1033"/>
    <cellStyle name="Normal 2 4 2 2 2 2 2 2" xfId="1972"/>
    <cellStyle name="Normal 2 4 2 2 2 2 2 2 2" xfId="5105"/>
    <cellStyle name="Normal 2 4 2 2 2 2 2 2 2 2" xfId="10113"/>
    <cellStyle name="Normal 2 4 2 2 2 2 2 2 3" xfId="6983"/>
    <cellStyle name="Normal 2 4 2 2 2 2 2 3" xfId="2911"/>
    <cellStyle name="Normal 2 4 2 2 2 2 2 3 2" xfId="7922"/>
    <cellStyle name="Normal 2 4 2 2 2 2 2 4" xfId="4166"/>
    <cellStyle name="Normal 2 4 2 2 2 2 2 4 2" xfId="9174"/>
    <cellStyle name="Normal 2 4 2 2 2 2 2 5" xfId="6044"/>
    <cellStyle name="Normal 2 4 2 2 2 2 3" xfId="720"/>
    <cellStyle name="Normal 2 4 2 2 2 2 3 2" xfId="1659"/>
    <cellStyle name="Normal 2 4 2 2 2 2 3 2 2" xfId="4792"/>
    <cellStyle name="Normal 2 4 2 2 2 2 3 2 2 2" xfId="9800"/>
    <cellStyle name="Normal 2 4 2 2 2 2 3 2 3" xfId="6670"/>
    <cellStyle name="Normal 2 4 2 2 2 2 3 3" xfId="2598"/>
    <cellStyle name="Normal 2 4 2 2 2 2 3 3 2" xfId="7609"/>
    <cellStyle name="Normal 2 4 2 2 2 2 3 4" xfId="3853"/>
    <cellStyle name="Normal 2 4 2 2 2 2 3 4 2" xfId="8861"/>
    <cellStyle name="Normal 2 4 2 2 2 2 3 5" xfId="5731"/>
    <cellStyle name="Normal 2 4 2 2 2 2 4" xfId="1346"/>
    <cellStyle name="Normal 2 4 2 2 2 2 4 2" xfId="3540"/>
    <cellStyle name="Normal 2 4 2 2 2 2 4 2 2" xfId="8548"/>
    <cellStyle name="Normal 2 4 2 2 2 2 4 3" xfId="6357"/>
    <cellStyle name="Normal 2 4 2 2 2 2 5" xfId="2285"/>
    <cellStyle name="Normal 2 4 2 2 2 2 5 2" xfId="4479"/>
    <cellStyle name="Normal 2 4 2 2 2 2 5 2 2" xfId="9487"/>
    <cellStyle name="Normal 2 4 2 2 2 2 5 3" xfId="7296"/>
    <cellStyle name="Normal 2 4 2 2 2 2 6" xfId="3224"/>
    <cellStyle name="Normal 2 4 2 2 2 2 6 2" xfId="8235"/>
    <cellStyle name="Normal 2 4 2 2 2 2 7" xfId="5418"/>
    <cellStyle name="Normal 2 4 2 2 2 3" xfId="876"/>
    <cellStyle name="Normal 2 4 2 2 2 3 2" xfId="1815"/>
    <cellStyle name="Normal 2 4 2 2 2 3 2 2" xfId="4948"/>
    <cellStyle name="Normal 2 4 2 2 2 3 2 2 2" xfId="9956"/>
    <cellStyle name="Normal 2 4 2 2 2 3 2 3" xfId="6826"/>
    <cellStyle name="Normal 2 4 2 2 2 3 3" xfId="2754"/>
    <cellStyle name="Normal 2 4 2 2 2 3 3 2" xfId="7765"/>
    <cellStyle name="Normal 2 4 2 2 2 3 4" xfId="4009"/>
    <cellStyle name="Normal 2 4 2 2 2 3 4 2" xfId="9017"/>
    <cellStyle name="Normal 2 4 2 2 2 3 5" xfId="5887"/>
    <cellStyle name="Normal 2 4 2 2 2 4" xfId="563"/>
    <cellStyle name="Normal 2 4 2 2 2 4 2" xfId="1502"/>
    <cellStyle name="Normal 2 4 2 2 2 4 2 2" xfId="4635"/>
    <cellStyle name="Normal 2 4 2 2 2 4 2 2 2" xfId="9643"/>
    <cellStyle name="Normal 2 4 2 2 2 4 2 3" xfId="6513"/>
    <cellStyle name="Normal 2 4 2 2 2 4 3" xfId="2441"/>
    <cellStyle name="Normal 2 4 2 2 2 4 3 2" xfId="7452"/>
    <cellStyle name="Normal 2 4 2 2 2 4 4" xfId="3696"/>
    <cellStyle name="Normal 2 4 2 2 2 4 4 2" xfId="8704"/>
    <cellStyle name="Normal 2 4 2 2 2 4 5" xfId="5574"/>
    <cellStyle name="Normal 2 4 2 2 2 5" xfId="1189"/>
    <cellStyle name="Normal 2 4 2 2 2 5 2" xfId="3383"/>
    <cellStyle name="Normal 2 4 2 2 2 5 2 2" xfId="8391"/>
    <cellStyle name="Normal 2 4 2 2 2 5 3" xfId="6200"/>
    <cellStyle name="Normal 2 4 2 2 2 6" xfId="2128"/>
    <cellStyle name="Normal 2 4 2 2 2 6 2" xfId="4322"/>
    <cellStyle name="Normal 2 4 2 2 2 6 2 2" xfId="9330"/>
    <cellStyle name="Normal 2 4 2 2 2 6 3" xfId="7139"/>
    <cellStyle name="Normal 2 4 2 2 2 7" xfId="3067"/>
    <cellStyle name="Normal 2 4 2 2 2 7 2" xfId="8078"/>
    <cellStyle name="Normal 2 4 2 2 2 8" xfId="5261"/>
    <cellStyle name="Normal 2 4 2 2 3" xfId="347"/>
    <cellStyle name="Normal 2 4 2 2 3 2" xfId="973"/>
    <cellStyle name="Normal 2 4 2 2 3 2 2" xfId="1912"/>
    <cellStyle name="Normal 2 4 2 2 3 2 2 2" xfId="5045"/>
    <cellStyle name="Normal 2 4 2 2 3 2 2 2 2" xfId="10053"/>
    <cellStyle name="Normal 2 4 2 2 3 2 2 3" xfId="6923"/>
    <cellStyle name="Normal 2 4 2 2 3 2 3" xfId="2851"/>
    <cellStyle name="Normal 2 4 2 2 3 2 3 2" xfId="7862"/>
    <cellStyle name="Normal 2 4 2 2 3 2 4" xfId="4106"/>
    <cellStyle name="Normal 2 4 2 2 3 2 4 2" xfId="9114"/>
    <cellStyle name="Normal 2 4 2 2 3 2 5" xfId="5984"/>
    <cellStyle name="Normal 2 4 2 2 3 3" xfId="660"/>
    <cellStyle name="Normal 2 4 2 2 3 3 2" xfId="1599"/>
    <cellStyle name="Normal 2 4 2 2 3 3 2 2" xfId="4732"/>
    <cellStyle name="Normal 2 4 2 2 3 3 2 2 2" xfId="9740"/>
    <cellStyle name="Normal 2 4 2 2 3 3 2 3" xfId="6610"/>
    <cellStyle name="Normal 2 4 2 2 3 3 3" xfId="2538"/>
    <cellStyle name="Normal 2 4 2 2 3 3 3 2" xfId="7549"/>
    <cellStyle name="Normal 2 4 2 2 3 3 4" xfId="3793"/>
    <cellStyle name="Normal 2 4 2 2 3 3 4 2" xfId="8801"/>
    <cellStyle name="Normal 2 4 2 2 3 3 5" xfId="5671"/>
    <cellStyle name="Normal 2 4 2 2 3 4" xfId="1286"/>
    <cellStyle name="Normal 2 4 2 2 3 4 2" xfId="3480"/>
    <cellStyle name="Normal 2 4 2 2 3 4 2 2" xfId="8488"/>
    <cellStyle name="Normal 2 4 2 2 3 4 3" xfId="6297"/>
    <cellStyle name="Normal 2 4 2 2 3 5" xfId="2225"/>
    <cellStyle name="Normal 2 4 2 2 3 5 2" xfId="4419"/>
    <cellStyle name="Normal 2 4 2 2 3 5 2 2" xfId="9427"/>
    <cellStyle name="Normal 2 4 2 2 3 5 3" xfId="7236"/>
    <cellStyle name="Normal 2 4 2 2 3 6" xfId="3164"/>
    <cellStyle name="Normal 2 4 2 2 3 6 2" xfId="8175"/>
    <cellStyle name="Normal 2 4 2 2 3 7" xfId="5358"/>
    <cellStyle name="Normal 2 4 2 2 4" xfId="816"/>
    <cellStyle name="Normal 2 4 2 2 4 2" xfId="1755"/>
    <cellStyle name="Normal 2 4 2 2 4 2 2" xfId="4888"/>
    <cellStyle name="Normal 2 4 2 2 4 2 2 2" xfId="9896"/>
    <cellStyle name="Normal 2 4 2 2 4 2 3" xfId="6766"/>
    <cellStyle name="Normal 2 4 2 2 4 3" xfId="2694"/>
    <cellStyle name="Normal 2 4 2 2 4 3 2" xfId="7705"/>
    <cellStyle name="Normal 2 4 2 2 4 4" xfId="3949"/>
    <cellStyle name="Normal 2 4 2 2 4 4 2" xfId="8957"/>
    <cellStyle name="Normal 2 4 2 2 4 5" xfId="5827"/>
    <cellStyle name="Normal 2 4 2 2 5" xfId="503"/>
    <cellStyle name="Normal 2 4 2 2 5 2" xfId="1442"/>
    <cellStyle name="Normal 2 4 2 2 5 2 2" xfId="4575"/>
    <cellStyle name="Normal 2 4 2 2 5 2 2 2" xfId="9583"/>
    <cellStyle name="Normal 2 4 2 2 5 2 3" xfId="6453"/>
    <cellStyle name="Normal 2 4 2 2 5 3" xfId="2381"/>
    <cellStyle name="Normal 2 4 2 2 5 3 2" xfId="7392"/>
    <cellStyle name="Normal 2 4 2 2 5 4" xfId="3636"/>
    <cellStyle name="Normal 2 4 2 2 5 4 2" xfId="8644"/>
    <cellStyle name="Normal 2 4 2 2 5 5" xfId="5514"/>
    <cellStyle name="Normal 2 4 2 2 6" xfId="1129"/>
    <cellStyle name="Normal 2 4 2 2 6 2" xfId="3323"/>
    <cellStyle name="Normal 2 4 2 2 6 2 2" xfId="8331"/>
    <cellStyle name="Normal 2 4 2 2 6 3" xfId="6140"/>
    <cellStyle name="Normal 2 4 2 2 7" xfId="2068"/>
    <cellStyle name="Normal 2 4 2 2 7 2" xfId="4262"/>
    <cellStyle name="Normal 2 4 2 2 7 2 2" xfId="9270"/>
    <cellStyle name="Normal 2 4 2 2 7 3" xfId="7079"/>
    <cellStyle name="Normal 2 4 2 2 8" xfId="3007"/>
    <cellStyle name="Normal 2 4 2 2 8 2" xfId="8018"/>
    <cellStyle name="Normal 2 4 2 2 9" xfId="5201"/>
    <cellStyle name="Normal 2 4 2 3" xfId="154"/>
    <cellStyle name="Normal 2 4 2 3 2" xfId="311"/>
    <cellStyle name="Normal 2 4 2 3 2 2" xfId="937"/>
    <cellStyle name="Normal 2 4 2 3 2 2 2" xfId="1876"/>
    <cellStyle name="Normal 2 4 2 3 2 2 2 2" xfId="5009"/>
    <cellStyle name="Normal 2 4 2 3 2 2 2 2 2" xfId="10017"/>
    <cellStyle name="Normal 2 4 2 3 2 2 2 3" xfId="6887"/>
    <cellStyle name="Normal 2 4 2 3 2 2 3" xfId="2815"/>
    <cellStyle name="Normal 2 4 2 3 2 2 3 2" xfId="7826"/>
    <cellStyle name="Normal 2 4 2 3 2 2 4" xfId="4070"/>
    <cellStyle name="Normal 2 4 2 3 2 2 4 2" xfId="9078"/>
    <cellStyle name="Normal 2 4 2 3 2 2 5" xfId="5948"/>
    <cellStyle name="Normal 2 4 2 3 2 3" xfId="624"/>
    <cellStyle name="Normal 2 4 2 3 2 3 2" xfId="1563"/>
    <cellStyle name="Normal 2 4 2 3 2 3 2 2" xfId="4696"/>
    <cellStyle name="Normal 2 4 2 3 2 3 2 2 2" xfId="9704"/>
    <cellStyle name="Normal 2 4 2 3 2 3 2 3" xfId="6574"/>
    <cellStyle name="Normal 2 4 2 3 2 3 3" xfId="2502"/>
    <cellStyle name="Normal 2 4 2 3 2 3 3 2" xfId="7513"/>
    <cellStyle name="Normal 2 4 2 3 2 3 4" xfId="3757"/>
    <cellStyle name="Normal 2 4 2 3 2 3 4 2" xfId="8765"/>
    <cellStyle name="Normal 2 4 2 3 2 3 5" xfId="5635"/>
    <cellStyle name="Normal 2 4 2 3 2 4" xfId="1250"/>
    <cellStyle name="Normal 2 4 2 3 2 4 2" xfId="3444"/>
    <cellStyle name="Normal 2 4 2 3 2 4 2 2" xfId="8452"/>
    <cellStyle name="Normal 2 4 2 3 2 4 3" xfId="6261"/>
    <cellStyle name="Normal 2 4 2 3 2 5" xfId="2189"/>
    <cellStyle name="Normal 2 4 2 3 2 5 2" xfId="4383"/>
    <cellStyle name="Normal 2 4 2 3 2 5 2 2" xfId="9391"/>
    <cellStyle name="Normal 2 4 2 3 2 5 3" xfId="7200"/>
    <cellStyle name="Normal 2 4 2 3 2 6" xfId="3128"/>
    <cellStyle name="Normal 2 4 2 3 2 6 2" xfId="8139"/>
    <cellStyle name="Normal 2 4 2 3 2 7" xfId="5322"/>
    <cellStyle name="Normal 2 4 2 3 3" xfId="780"/>
    <cellStyle name="Normal 2 4 2 3 3 2" xfId="1719"/>
    <cellStyle name="Normal 2 4 2 3 3 2 2" xfId="4852"/>
    <cellStyle name="Normal 2 4 2 3 3 2 2 2" xfId="9860"/>
    <cellStyle name="Normal 2 4 2 3 3 2 3" xfId="6730"/>
    <cellStyle name="Normal 2 4 2 3 3 3" xfId="2658"/>
    <cellStyle name="Normal 2 4 2 3 3 3 2" xfId="7669"/>
    <cellStyle name="Normal 2 4 2 3 3 4" xfId="3913"/>
    <cellStyle name="Normal 2 4 2 3 3 4 2" xfId="8921"/>
    <cellStyle name="Normal 2 4 2 3 3 5" xfId="5791"/>
    <cellStyle name="Normal 2 4 2 3 4" xfId="467"/>
    <cellStyle name="Normal 2 4 2 3 4 2" xfId="1406"/>
    <cellStyle name="Normal 2 4 2 3 4 2 2" xfId="4539"/>
    <cellStyle name="Normal 2 4 2 3 4 2 2 2" xfId="9547"/>
    <cellStyle name="Normal 2 4 2 3 4 2 3" xfId="6417"/>
    <cellStyle name="Normal 2 4 2 3 4 3" xfId="2345"/>
    <cellStyle name="Normal 2 4 2 3 4 3 2" xfId="7356"/>
    <cellStyle name="Normal 2 4 2 3 4 4" xfId="3600"/>
    <cellStyle name="Normal 2 4 2 3 4 4 2" xfId="8608"/>
    <cellStyle name="Normal 2 4 2 3 4 5" xfId="5478"/>
    <cellStyle name="Normal 2 4 2 3 5" xfId="1093"/>
    <cellStyle name="Normal 2 4 2 3 5 2" xfId="3287"/>
    <cellStyle name="Normal 2 4 2 3 5 2 2" xfId="8295"/>
    <cellStyle name="Normal 2 4 2 3 5 3" xfId="6104"/>
    <cellStyle name="Normal 2 4 2 3 6" xfId="2032"/>
    <cellStyle name="Normal 2 4 2 3 6 2" xfId="4226"/>
    <cellStyle name="Normal 2 4 2 3 6 2 2" xfId="9234"/>
    <cellStyle name="Normal 2 4 2 3 6 3" xfId="7043"/>
    <cellStyle name="Normal 2 4 2 3 7" xfId="2971"/>
    <cellStyle name="Normal 2 4 2 3 7 2" xfId="7982"/>
    <cellStyle name="Normal 2 4 2 3 8" xfId="5165"/>
    <cellStyle name="Normal 2 4 2 4" xfId="214"/>
    <cellStyle name="Normal 2 4 2 4 2" xfId="371"/>
    <cellStyle name="Normal 2 4 2 4 2 2" xfId="997"/>
    <cellStyle name="Normal 2 4 2 4 2 2 2" xfId="1936"/>
    <cellStyle name="Normal 2 4 2 4 2 2 2 2" xfId="5069"/>
    <cellStyle name="Normal 2 4 2 4 2 2 2 2 2" xfId="10077"/>
    <cellStyle name="Normal 2 4 2 4 2 2 2 3" xfId="6947"/>
    <cellStyle name="Normal 2 4 2 4 2 2 3" xfId="2875"/>
    <cellStyle name="Normal 2 4 2 4 2 2 3 2" xfId="7886"/>
    <cellStyle name="Normal 2 4 2 4 2 2 4" xfId="4130"/>
    <cellStyle name="Normal 2 4 2 4 2 2 4 2" xfId="9138"/>
    <cellStyle name="Normal 2 4 2 4 2 2 5" xfId="6008"/>
    <cellStyle name="Normal 2 4 2 4 2 3" xfId="684"/>
    <cellStyle name="Normal 2 4 2 4 2 3 2" xfId="1623"/>
    <cellStyle name="Normal 2 4 2 4 2 3 2 2" xfId="4756"/>
    <cellStyle name="Normal 2 4 2 4 2 3 2 2 2" xfId="9764"/>
    <cellStyle name="Normal 2 4 2 4 2 3 2 3" xfId="6634"/>
    <cellStyle name="Normal 2 4 2 4 2 3 3" xfId="2562"/>
    <cellStyle name="Normal 2 4 2 4 2 3 3 2" xfId="7573"/>
    <cellStyle name="Normal 2 4 2 4 2 3 4" xfId="3817"/>
    <cellStyle name="Normal 2 4 2 4 2 3 4 2" xfId="8825"/>
    <cellStyle name="Normal 2 4 2 4 2 3 5" xfId="5695"/>
    <cellStyle name="Normal 2 4 2 4 2 4" xfId="1310"/>
    <cellStyle name="Normal 2 4 2 4 2 4 2" xfId="3504"/>
    <cellStyle name="Normal 2 4 2 4 2 4 2 2" xfId="8512"/>
    <cellStyle name="Normal 2 4 2 4 2 4 3" xfId="6321"/>
    <cellStyle name="Normal 2 4 2 4 2 5" xfId="2249"/>
    <cellStyle name="Normal 2 4 2 4 2 5 2" xfId="4443"/>
    <cellStyle name="Normal 2 4 2 4 2 5 2 2" xfId="9451"/>
    <cellStyle name="Normal 2 4 2 4 2 5 3" xfId="7260"/>
    <cellStyle name="Normal 2 4 2 4 2 6" xfId="3188"/>
    <cellStyle name="Normal 2 4 2 4 2 6 2" xfId="8199"/>
    <cellStyle name="Normal 2 4 2 4 2 7" xfId="5382"/>
    <cellStyle name="Normal 2 4 2 4 3" xfId="840"/>
    <cellStyle name="Normal 2 4 2 4 3 2" xfId="1779"/>
    <cellStyle name="Normal 2 4 2 4 3 2 2" xfId="4912"/>
    <cellStyle name="Normal 2 4 2 4 3 2 2 2" xfId="9920"/>
    <cellStyle name="Normal 2 4 2 4 3 2 3" xfId="6790"/>
    <cellStyle name="Normal 2 4 2 4 3 3" xfId="2718"/>
    <cellStyle name="Normal 2 4 2 4 3 3 2" xfId="7729"/>
    <cellStyle name="Normal 2 4 2 4 3 4" xfId="3973"/>
    <cellStyle name="Normal 2 4 2 4 3 4 2" xfId="8981"/>
    <cellStyle name="Normal 2 4 2 4 3 5" xfId="5851"/>
    <cellStyle name="Normal 2 4 2 4 4" xfId="527"/>
    <cellStyle name="Normal 2 4 2 4 4 2" xfId="1466"/>
    <cellStyle name="Normal 2 4 2 4 4 2 2" xfId="4599"/>
    <cellStyle name="Normal 2 4 2 4 4 2 2 2" xfId="9607"/>
    <cellStyle name="Normal 2 4 2 4 4 2 3" xfId="6477"/>
    <cellStyle name="Normal 2 4 2 4 4 3" xfId="2405"/>
    <cellStyle name="Normal 2 4 2 4 4 3 2" xfId="7416"/>
    <cellStyle name="Normal 2 4 2 4 4 4" xfId="3660"/>
    <cellStyle name="Normal 2 4 2 4 4 4 2" xfId="8668"/>
    <cellStyle name="Normal 2 4 2 4 4 5" xfId="5538"/>
    <cellStyle name="Normal 2 4 2 4 5" xfId="1153"/>
    <cellStyle name="Normal 2 4 2 4 5 2" xfId="3347"/>
    <cellStyle name="Normal 2 4 2 4 5 2 2" xfId="8355"/>
    <cellStyle name="Normal 2 4 2 4 5 3" xfId="6164"/>
    <cellStyle name="Normal 2 4 2 4 6" xfId="2092"/>
    <cellStyle name="Normal 2 4 2 4 6 2" xfId="4286"/>
    <cellStyle name="Normal 2 4 2 4 6 2 2" xfId="9294"/>
    <cellStyle name="Normal 2 4 2 4 6 3" xfId="7103"/>
    <cellStyle name="Normal 2 4 2 4 7" xfId="3031"/>
    <cellStyle name="Normal 2 4 2 4 7 2" xfId="8042"/>
    <cellStyle name="Normal 2 4 2 4 8" xfId="5225"/>
    <cellStyle name="Normal 2 4 2 5" xfId="287"/>
    <cellStyle name="Normal 2 4 2 5 2" xfId="913"/>
    <cellStyle name="Normal 2 4 2 5 2 2" xfId="1852"/>
    <cellStyle name="Normal 2 4 2 5 2 2 2" xfId="4985"/>
    <cellStyle name="Normal 2 4 2 5 2 2 2 2" xfId="9993"/>
    <cellStyle name="Normal 2 4 2 5 2 2 3" xfId="6863"/>
    <cellStyle name="Normal 2 4 2 5 2 3" xfId="2791"/>
    <cellStyle name="Normal 2 4 2 5 2 3 2" xfId="7802"/>
    <cellStyle name="Normal 2 4 2 5 2 4" xfId="4046"/>
    <cellStyle name="Normal 2 4 2 5 2 4 2" xfId="9054"/>
    <cellStyle name="Normal 2 4 2 5 2 5" xfId="5924"/>
    <cellStyle name="Normal 2 4 2 5 3" xfId="600"/>
    <cellStyle name="Normal 2 4 2 5 3 2" xfId="1539"/>
    <cellStyle name="Normal 2 4 2 5 3 2 2" xfId="4672"/>
    <cellStyle name="Normal 2 4 2 5 3 2 2 2" xfId="9680"/>
    <cellStyle name="Normal 2 4 2 5 3 2 3" xfId="6550"/>
    <cellStyle name="Normal 2 4 2 5 3 3" xfId="2478"/>
    <cellStyle name="Normal 2 4 2 5 3 3 2" xfId="7489"/>
    <cellStyle name="Normal 2 4 2 5 3 4" xfId="3733"/>
    <cellStyle name="Normal 2 4 2 5 3 4 2" xfId="8741"/>
    <cellStyle name="Normal 2 4 2 5 3 5" xfId="5611"/>
    <cellStyle name="Normal 2 4 2 5 4" xfId="1226"/>
    <cellStyle name="Normal 2 4 2 5 4 2" xfId="3420"/>
    <cellStyle name="Normal 2 4 2 5 4 2 2" xfId="8428"/>
    <cellStyle name="Normal 2 4 2 5 4 3" xfId="6237"/>
    <cellStyle name="Normal 2 4 2 5 5" xfId="2165"/>
    <cellStyle name="Normal 2 4 2 5 5 2" xfId="4359"/>
    <cellStyle name="Normal 2 4 2 5 5 2 2" xfId="9367"/>
    <cellStyle name="Normal 2 4 2 5 5 3" xfId="7176"/>
    <cellStyle name="Normal 2 4 2 5 6" xfId="3104"/>
    <cellStyle name="Normal 2 4 2 5 6 2" xfId="8115"/>
    <cellStyle name="Normal 2 4 2 5 7" xfId="5298"/>
    <cellStyle name="Normal 2 4 2 6" xfId="756"/>
    <cellStyle name="Normal 2 4 2 6 2" xfId="1695"/>
    <cellStyle name="Normal 2 4 2 6 2 2" xfId="4828"/>
    <cellStyle name="Normal 2 4 2 6 2 2 2" xfId="9836"/>
    <cellStyle name="Normal 2 4 2 6 2 3" xfId="6706"/>
    <cellStyle name="Normal 2 4 2 6 3" xfId="2634"/>
    <cellStyle name="Normal 2 4 2 6 3 2" xfId="7645"/>
    <cellStyle name="Normal 2 4 2 6 4" xfId="3889"/>
    <cellStyle name="Normal 2 4 2 6 4 2" xfId="8897"/>
    <cellStyle name="Normal 2 4 2 6 5" xfId="5767"/>
    <cellStyle name="Normal 2 4 2 7" xfId="443"/>
    <cellStyle name="Normal 2 4 2 7 2" xfId="1382"/>
    <cellStyle name="Normal 2 4 2 7 2 2" xfId="4515"/>
    <cellStyle name="Normal 2 4 2 7 2 2 2" xfId="9523"/>
    <cellStyle name="Normal 2 4 2 7 2 3" xfId="6393"/>
    <cellStyle name="Normal 2 4 2 7 3" xfId="2321"/>
    <cellStyle name="Normal 2 4 2 7 3 2" xfId="7332"/>
    <cellStyle name="Normal 2 4 2 7 4" xfId="3576"/>
    <cellStyle name="Normal 2 4 2 7 4 2" xfId="8584"/>
    <cellStyle name="Normal 2 4 2 7 5" xfId="5454"/>
    <cellStyle name="Normal 2 4 2 8" xfId="1069"/>
    <cellStyle name="Normal 2 4 2 8 2" xfId="3263"/>
    <cellStyle name="Normal 2 4 2 8 2 2" xfId="8271"/>
    <cellStyle name="Normal 2 4 2 8 3" xfId="6080"/>
    <cellStyle name="Normal 2 4 2 9" xfId="2008"/>
    <cellStyle name="Normal 2 4 2 9 2" xfId="4202"/>
    <cellStyle name="Normal 2 4 2 9 2 2" xfId="9210"/>
    <cellStyle name="Normal 2 4 2 9 3" xfId="7019"/>
    <cellStyle name="Normal 2 4 3" xfId="117"/>
    <cellStyle name="Normal 2 4 3 10" xfId="5129"/>
    <cellStyle name="Normal 2 4 3 2" xfId="178"/>
    <cellStyle name="Normal 2 4 3 2 2" xfId="335"/>
    <cellStyle name="Normal 2 4 3 2 2 2" xfId="961"/>
    <cellStyle name="Normal 2 4 3 2 2 2 2" xfId="1900"/>
    <cellStyle name="Normal 2 4 3 2 2 2 2 2" xfId="5033"/>
    <cellStyle name="Normal 2 4 3 2 2 2 2 2 2" xfId="10041"/>
    <cellStyle name="Normal 2 4 3 2 2 2 2 3" xfId="6911"/>
    <cellStyle name="Normal 2 4 3 2 2 2 3" xfId="2839"/>
    <cellStyle name="Normal 2 4 3 2 2 2 3 2" xfId="7850"/>
    <cellStyle name="Normal 2 4 3 2 2 2 4" xfId="4094"/>
    <cellStyle name="Normal 2 4 3 2 2 2 4 2" xfId="9102"/>
    <cellStyle name="Normal 2 4 3 2 2 2 5" xfId="5972"/>
    <cellStyle name="Normal 2 4 3 2 2 3" xfId="648"/>
    <cellStyle name="Normal 2 4 3 2 2 3 2" xfId="1587"/>
    <cellStyle name="Normal 2 4 3 2 2 3 2 2" xfId="4720"/>
    <cellStyle name="Normal 2 4 3 2 2 3 2 2 2" xfId="9728"/>
    <cellStyle name="Normal 2 4 3 2 2 3 2 3" xfId="6598"/>
    <cellStyle name="Normal 2 4 3 2 2 3 3" xfId="2526"/>
    <cellStyle name="Normal 2 4 3 2 2 3 3 2" xfId="7537"/>
    <cellStyle name="Normal 2 4 3 2 2 3 4" xfId="3781"/>
    <cellStyle name="Normal 2 4 3 2 2 3 4 2" xfId="8789"/>
    <cellStyle name="Normal 2 4 3 2 2 3 5" xfId="5659"/>
    <cellStyle name="Normal 2 4 3 2 2 4" xfId="1274"/>
    <cellStyle name="Normal 2 4 3 2 2 4 2" xfId="3468"/>
    <cellStyle name="Normal 2 4 3 2 2 4 2 2" xfId="8476"/>
    <cellStyle name="Normal 2 4 3 2 2 4 3" xfId="6285"/>
    <cellStyle name="Normal 2 4 3 2 2 5" xfId="2213"/>
    <cellStyle name="Normal 2 4 3 2 2 5 2" xfId="4407"/>
    <cellStyle name="Normal 2 4 3 2 2 5 2 2" xfId="9415"/>
    <cellStyle name="Normal 2 4 3 2 2 5 3" xfId="7224"/>
    <cellStyle name="Normal 2 4 3 2 2 6" xfId="3152"/>
    <cellStyle name="Normal 2 4 3 2 2 6 2" xfId="8163"/>
    <cellStyle name="Normal 2 4 3 2 2 7" xfId="5346"/>
    <cellStyle name="Normal 2 4 3 2 3" xfId="804"/>
    <cellStyle name="Normal 2 4 3 2 3 2" xfId="1743"/>
    <cellStyle name="Normal 2 4 3 2 3 2 2" xfId="4876"/>
    <cellStyle name="Normal 2 4 3 2 3 2 2 2" xfId="9884"/>
    <cellStyle name="Normal 2 4 3 2 3 2 3" xfId="6754"/>
    <cellStyle name="Normal 2 4 3 2 3 3" xfId="2682"/>
    <cellStyle name="Normal 2 4 3 2 3 3 2" xfId="7693"/>
    <cellStyle name="Normal 2 4 3 2 3 4" xfId="3937"/>
    <cellStyle name="Normal 2 4 3 2 3 4 2" xfId="8945"/>
    <cellStyle name="Normal 2 4 3 2 3 5" xfId="5815"/>
    <cellStyle name="Normal 2 4 3 2 4" xfId="491"/>
    <cellStyle name="Normal 2 4 3 2 4 2" xfId="1430"/>
    <cellStyle name="Normal 2 4 3 2 4 2 2" xfId="4563"/>
    <cellStyle name="Normal 2 4 3 2 4 2 2 2" xfId="9571"/>
    <cellStyle name="Normal 2 4 3 2 4 2 3" xfId="6441"/>
    <cellStyle name="Normal 2 4 3 2 4 3" xfId="2369"/>
    <cellStyle name="Normal 2 4 3 2 4 3 2" xfId="7380"/>
    <cellStyle name="Normal 2 4 3 2 4 4" xfId="3624"/>
    <cellStyle name="Normal 2 4 3 2 4 4 2" xfId="8632"/>
    <cellStyle name="Normal 2 4 3 2 4 5" xfId="5502"/>
    <cellStyle name="Normal 2 4 3 2 5" xfId="1117"/>
    <cellStyle name="Normal 2 4 3 2 5 2" xfId="3311"/>
    <cellStyle name="Normal 2 4 3 2 5 2 2" xfId="8319"/>
    <cellStyle name="Normal 2 4 3 2 5 3" xfId="6128"/>
    <cellStyle name="Normal 2 4 3 2 6" xfId="2056"/>
    <cellStyle name="Normal 2 4 3 2 6 2" xfId="4250"/>
    <cellStyle name="Normal 2 4 3 2 6 2 2" xfId="9258"/>
    <cellStyle name="Normal 2 4 3 2 6 3" xfId="7067"/>
    <cellStyle name="Normal 2 4 3 2 7" xfId="2995"/>
    <cellStyle name="Normal 2 4 3 2 7 2" xfId="8006"/>
    <cellStyle name="Normal 2 4 3 2 8" xfId="5189"/>
    <cellStyle name="Normal 2 4 3 3" xfId="238"/>
    <cellStyle name="Normal 2 4 3 3 2" xfId="395"/>
    <cellStyle name="Normal 2 4 3 3 2 2" xfId="1021"/>
    <cellStyle name="Normal 2 4 3 3 2 2 2" xfId="1960"/>
    <cellStyle name="Normal 2 4 3 3 2 2 2 2" xfId="5093"/>
    <cellStyle name="Normal 2 4 3 3 2 2 2 2 2" xfId="10101"/>
    <cellStyle name="Normal 2 4 3 3 2 2 2 3" xfId="6971"/>
    <cellStyle name="Normal 2 4 3 3 2 2 3" xfId="2899"/>
    <cellStyle name="Normal 2 4 3 3 2 2 3 2" xfId="7910"/>
    <cellStyle name="Normal 2 4 3 3 2 2 4" xfId="4154"/>
    <cellStyle name="Normal 2 4 3 3 2 2 4 2" xfId="9162"/>
    <cellStyle name="Normal 2 4 3 3 2 2 5" xfId="6032"/>
    <cellStyle name="Normal 2 4 3 3 2 3" xfId="708"/>
    <cellStyle name="Normal 2 4 3 3 2 3 2" xfId="1647"/>
    <cellStyle name="Normal 2 4 3 3 2 3 2 2" xfId="4780"/>
    <cellStyle name="Normal 2 4 3 3 2 3 2 2 2" xfId="9788"/>
    <cellStyle name="Normal 2 4 3 3 2 3 2 3" xfId="6658"/>
    <cellStyle name="Normal 2 4 3 3 2 3 3" xfId="2586"/>
    <cellStyle name="Normal 2 4 3 3 2 3 3 2" xfId="7597"/>
    <cellStyle name="Normal 2 4 3 3 2 3 4" xfId="3841"/>
    <cellStyle name="Normal 2 4 3 3 2 3 4 2" xfId="8849"/>
    <cellStyle name="Normal 2 4 3 3 2 3 5" xfId="5719"/>
    <cellStyle name="Normal 2 4 3 3 2 4" xfId="1334"/>
    <cellStyle name="Normal 2 4 3 3 2 4 2" xfId="3528"/>
    <cellStyle name="Normal 2 4 3 3 2 4 2 2" xfId="8536"/>
    <cellStyle name="Normal 2 4 3 3 2 4 3" xfId="6345"/>
    <cellStyle name="Normal 2 4 3 3 2 5" xfId="2273"/>
    <cellStyle name="Normal 2 4 3 3 2 5 2" xfId="4467"/>
    <cellStyle name="Normal 2 4 3 3 2 5 2 2" xfId="9475"/>
    <cellStyle name="Normal 2 4 3 3 2 5 3" xfId="7284"/>
    <cellStyle name="Normal 2 4 3 3 2 6" xfId="3212"/>
    <cellStyle name="Normal 2 4 3 3 2 6 2" xfId="8223"/>
    <cellStyle name="Normal 2 4 3 3 2 7" xfId="5406"/>
    <cellStyle name="Normal 2 4 3 3 3" xfId="864"/>
    <cellStyle name="Normal 2 4 3 3 3 2" xfId="1803"/>
    <cellStyle name="Normal 2 4 3 3 3 2 2" xfId="4936"/>
    <cellStyle name="Normal 2 4 3 3 3 2 2 2" xfId="9944"/>
    <cellStyle name="Normal 2 4 3 3 3 2 3" xfId="6814"/>
    <cellStyle name="Normal 2 4 3 3 3 3" xfId="2742"/>
    <cellStyle name="Normal 2 4 3 3 3 3 2" xfId="7753"/>
    <cellStyle name="Normal 2 4 3 3 3 4" xfId="3997"/>
    <cellStyle name="Normal 2 4 3 3 3 4 2" xfId="9005"/>
    <cellStyle name="Normal 2 4 3 3 3 5" xfId="5875"/>
    <cellStyle name="Normal 2 4 3 3 4" xfId="551"/>
    <cellStyle name="Normal 2 4 3 3 4 2" xfId="1490"/>
    <cellStyle name="Normal 2 4 3 3 4 2 2" xfId="4623"/>
    <cellStyle name="Normal 2 4 3 3 4 2 2 2" xfId="9631"/>
    <cellStyle name="Normal 2 4 3 3 4 2 3" xfId="6501"/>
    <cellStyle name="Normal 2 4 3 3 4 3" xfId="2429"/>
    <cellStyle name="Normal 2 4 3 3 4 3 2" xfId="7440"/>
    <cellStyle name="Normal 2 4 3 3 4 4" xfId="3684"/>
    <cellStyle name="Normal 2 4 3 3 4 4 2" xfId="8692"/>
    <cellStyle name="Normal 2 4 3 3 4 5" xfId="5562"/>
    <cellStyle name="Normal 2 4 3 3 5" xfId="1177"/>
    <cellStyle name="Normal 2 4 3 3 5 2" xfId="3371"/>
    <cellStyle name="Normal 2 4 3 3 5 2 2" xfId="8379"/>
    <cellStyle name="Normal 2 4 3 3 5 3" xfId="6188"/>
    <cellStyle name="Normal 2 4 3 3 6" xfId="2116"/>
    <cellStyle name="Normal 2 4 3 3 6 2" xfId="4310"/>
    <cellStyle name="Normal 2 4 3 3 6 2 2" xfId="9318"/>
    <cellStyle name="Normal 2 4 3 3 6 3" xfId="7127"/>
    <cellStyle name="Normal 2 4 3 3 7" xfId="3055"/>
    <cellStyle name="Normal 2 4 3 3 7 2" xfId="8066"/>
    <cellStyle name="Normal 2 4 3 3 8" xfId="5249"/>
    <cellStyle name="Normal 2 4 3 4" xfId="275"/>
    <cellStyle name="Normal 2 4 3 4 2" xfId="901"/>
    <cellStyle name="Normal 2 4 3 4 2 2" xfId="1840"/>
    <cellStyle name="Normal 2 4 3 4 2 2 2" xfId="4973"/>
    <cellStyle name="Normal 2 4 3 4 2 2 2 2" xfId="9981"/>
    <cellStyle name="Normal 2 4 3 4 2 2 3" xfId="6851"/>
    <cellStyle name="Normal 2 4 3 4 2 3" xfId="2779"/>
    <cellStyle name="Normal 2 4 3 4 2 3 2" xfId="7790"/>
    <cellStyle name="Normal 2 4 3 4 2 4" xfId="4034"/>
    <cellStyle name="Normal 2 4 3 4 2 4 2" xfId="9042"/>
    <cellStyle name="Normal 2 4 3 4 2 5" xfId="5912"/>
    <cellStyle name="Normal 2 4 3 4 3" xfId="588"/>
    <cellStyle name="Normal 2 4 3 4 3 2" xfId="1527"/>
    <cellStyle name="Normal 2 4 3 4 3 2 2" xfId="4660"/>
    <cellStyle name="Normal 2 4 3 4 3 2 2 2" xfId="9668"/>
    <cellStyle name="Normal 2 4 3 4 3 2 3" xfId="6538"/>
    <cellStyle name="Normal 2 4 3 4 3 3" xfId="2466"/>
    <cellStyle name="Normal 2 4 3 4 3 3 2" xfId="7477"/>
    <cellStyle name="Normal 2 4 3 4 3 4" xfId="3721"/>
    <cellStyle name="Normal 2 4 3 4 3 4 2" xfId="8729"/>
    <cellStyle name="Normal 2 4 3 4 3 5" xfId="5599"/>
    <cellStyle name="Normal 2 4 3 4 4" xfId="1214"/>
    <cellStyle name="Normal 2 4 3 4 4 2" xfId="3408"/>
    <cellStyle name="Normal 2 4 3 4 4 2 2" xfId="8416"/>
    <cellStyle name="Normal 2 4 3 4 4 3" xfId="6225"/>
    <cellStyle name="Normal 2 4 3 4 5" xfId="2153"/>
    <cellStyle name="Normal 2 4 3 4 5 2" xfId="4347"/>
    <cellStyle name="Normal 2 4 3 4 5 2 2" xfId="9355"/>
    <cellStyle name="Normal 2 4 3 4 5 3" xfId="7164"/>
    <cellStyle name="Normal 2 4 3 4 6" xfId="3092"/>
    <cellStyle name="Normal 2 4 3 4 6 2" xfId="8103"/>
    <cellStyle name="Normal 2 4 3 4 7" xfId="5286"/>
    <cellStyle name="Normal 2 4 3 5" xfId="744"/>
    <cellStyle name="Normal 2 4 3 5 2" xfId="1683"/>
    <cellStyle name="Normal 2 4 3 5 2 2" xfId="4816"/>
    <cellStyle name="Normal 2 4 3 5 2 2 2" xfId="9824"/>
    <cellStyle name="Normal 2 4 3 5 2 3" xfId="6694"/>
    <cellStyle name="Normal 2 4 3 5 3" xfId="2622"/>
    <cellStyle name="Normal 2 4 3 5 3 2" xfId="7633"/>
    <cellStyle name="Normal 2 4 3 5 4" xfId="3877"/>
    <cellStyle name="Normal 2 4 3 5 4 2" xfId="8885"/>
    <cellStyle name="Normal 2 4 3 5 5" xfId="5755"/>
    <cellStyle name="Normal 2 4 3 6" xfId="431"/>
    <cellStyle name="Normal 2 4 3 6 2" xfId="1370"/>
    <cellStyle name="Normal 2 4 3 6 2 2" xfId="4503"/>
    <cellStyle name="Normal 2 4 3 6 2 2 2" xfId="9511"/>
    <cellStyle name="Normal 2 4 3 6 2 3" xfId="6381"/>
    <cellStyle name="Normal 2 4 3 6 3" xfId="2309"/>
    <cellStyle name="Normal 2 4 3 6 3 2" xfId="7320"/>
    <cellStyle name="Normal 2 4 3 6 4" xfId="3564"/>
    <cellStyle name="Normal 2 4 3 6 4 2" xfId="8572"/>
    <cellStyle name="Normal 2 4 3 6 5" xfId="5442"/>
    <cellStyle name="Normal 2 4 3 7" xfId="1057"/>
    <cellStyle name="Normal 2 4 3 7 2" xfId="3251"/>
    <cellStyle name="Normal 2 4 3 7 2 2" xfId="8259"/>
    <cellStyle name="Normal 2 4 3 7 3" xfId="6068"/>
    <cellStyle name="Normal 2 4 3 8" xfId="1996"/>
    <cellStyle name="Normal 2 4 3 8 2" xfId="4190"/>
    <cellStyle name="Normal 2 4 3 8 2 2" xfId="9198"/>
    <cellStyle name="Normal 2 4 3 8 3" xfId="7007"/>
    <cellStyle name="Normal 2 4 3 9" xfId="2935"/>
    <cellStyle name="Normal 2 4 3 9 2" xfId="7946"/>
    <cellStyle name="Normal 2 4 4" xfId="166"/>
    <cellStyle name="Normal 2 4 4 2" xfId="226"/>
    <cellStyle name="Normal 2 4 4 2 2" xfId="383"/>
    <cellStyle name="Normal 2 4 4 2 2 2" xfId="1009"/>
    <cellStyle name="Normal 2 4 4 2 2 2 2" xfId="1948"/>
    <cellStyle name="Normal 2 4 4 2 2 2 2 2" xfId="5081"/>
    <cellStyle name="Normal 2 4 4 2 2 2 2 2 2" xfId="10089"/>
    <cellStyle name="Normal 2 4 4 2 2 2 2 3" xfId="6959"/>
    <cellStyle name="Normal 2 4 4 2 2 2 3" xfId="2887"/>
    <cellStyle name="Normal 2 4 4 2 2 2 3 2" xfId="7898"/>
    <cellStyle name="Normal 2 4 4 2 2 2 4" xfId="4142"/>
    <cellStyle name="Normal 2 4 4 2 2 2 4 2" xfId="9150"/>
    <cellStyle name="Normal 2 4 4 2 2 2 5" xfId="6020"/>
    <cellStyle name="Normal 2 4 4 2 2 3" xfId="696"/>
    <cellStyle name="Normal 2 4 4 2 2 3 2" xfId="1635"/>
    <cellStyle name="Normal 2 4 4 2 2 3 2 2" xfId="4768"/>
    <cellStyle name="Normal 2 4 4 2 2 3 2 2 2" xfId="9776"/>
    <cellStyle name="Normal 2 4 4 2 2 3 2 3" xfId="6646"/>
    <cellStyle name="Normal 2 4 4 2 2 3 3" xfId="2574"/>
    <cellStyle name="Normal 2 4 4 2 2 3 3 2" xfId="7585"/>
    <cellStyle name="Normal 2 4 4 2 2 3 4" xfId="3829"/>
    <cellStyle name="Normal 2 4 4 2 2 3 4 2" xfId="8837"/>
    <cellStyle name="Normal 2 4 4 2 2 3 5" xfId="5707"/>
    <cellStyle name="Normal 2 4 4 2 2 4" xfId="1322"/>
    <cellStyle name="Normal 2 4 4 2 2 4 2" xfId="3516"/>
    <cellStyle name="Normal 2 4 4 2 2 4 2 2" xfId="8524"/>
    <cellStyle name="Normal 2 4 4 2 2 4 3" xfId="6333"/>
    <cellStyle name="Normal 2 4 4 2 2 5" xfId="2261"/>
    <cellStyle name="Normal 2 4 4 2 2 5 2" xfId="4455"/>
    <cellStyle name="Normal 2 4 4 2 2 5 2 2" xfId="9463"/>
    <cellStyle name="Normal 2 4 4 2 2 5 3" xfId="7272"/>
    <cellStyle name="Normal 2 4 4 2 2 6" xfId="3200"/>
    <cellStyle name="Normal 2 4 4 2 2 6 2" xfId="8211"/>
    <cellStyle name="Normal 2 4 4 2 2 7" xfId="5394"/>
    <cellStyle name="Normal 2 4 4 2 3" xfId="852"/>
    <cellStyle name="Normal 2 4 4 2 3 2" xfId="1791"/>
    <cellStyle name="Normal 2 4 4 2 3 2 2" xfId="4924"/>
    <cellStyle name="Normal 2 4 4 2 3 2 2 2" xfId="9932"/>
    <cellStyle name="Normal 2 4 4 2 3 2 3" xfId="6802"/>
    <cellStyle name="Normal 2 4 4 2 3 3" xfId="2730"/>
    <cellStyle name="Normal 2 4 4 2 3 3 2" xfId="7741"/>
    <cellStyle name="Normal 2 4 4 2 3 4" xfId="3985"/>
    <cellStyle name="Normal 2 4 4 2 3 4 2" xfId="8993"/>
    <cellStyle name="Normal 2 4 4 2 3 5" xfId="5863"/>
    <cellStyle name="Normal 2 4 4 2 4" xfId="539"/>
    <cellStyle name="Normal 2 4 4 2 4 2" xfId="1478"/>
    <cellStyle name="Normal 2 4 4 2 4 2 2" xfId="4611"/>
    <cellStyle name="Normal 2 4 4 2 4 2 2 2" xfId="9619"/>
    <cellStyle name="Normal 2 4 4 2 4 2 3" xfId="6489"/>
    <cellStyle name="Normal 2 4 4 2 4 3" xfId="2417"/>
    <cellStyle name="Normal 2 4 4 2 4 3 2" xfId="7428"/>
    <cellStyle name="Normal 2 4 4 2 4 4" xfId="3672"/>
    <cellStyle name="Normal 2 4 4 2 4 4 2" xfId="8680"/>
    <cellStyle name="Normal 2 4 4 2 4 5" xfId="5550"/>
    <cellStyle name="Normal 2 4 4 2 5" xfId="1165"/>
    <cellStyle name="Normal 2 4 4 2 5 2" xfId="3359"/>
    <cellStyle name="Normal 2 4 4 2 5 2 2" xfId="8367"/>
    <cellStyle name="Normal 2 4 4 2 5 3" xfId="6176"/>
    <cellStyle name="Normal 2 4 4 2 6" xfId="2104"/>
    <cellStyle name="Normal 2 4 4 2 6 2" xfId="4298"/>
    <cellStyle name="Normal 2 4 4 2 6 2 2" xfId="9306"/>
    <cellStyle name="Normal 2 4 4 2 6 3" xfId="7115"/>
    <cellStyle name="Normal 2 4 4 2 7" xfId="3043"/>
    <cellStyle name="Normal 2 4 4 2 7 2" xfId="8054"/>
    <cellStyle name="Normal 2 4 4 2 8" xfId="5237"/>
    <cellStyle name="Normal 2 4 4 3" xfId="323"/>
    <cellStyle name="Normal 2 4 4 3 2" xfId="949"/>
    <cellStyle name="Normal 2 4 4 3 2 2" xfId="1888"/>
    <cellStyle name="Normal 2 4 4 3 2 2 2" xfId="5021"/>
    <cellStyle name="Normal 2 4 4 3 2 2 2 2" xfId="10029"/>
    <cellStyle name="Normal 2 4 4 3 2 2 3" xfId="6899"/>
    <cellStyle name="Normal 2 4 4 3 2 3" xfId="2827"/>
    <cellStyle name="Normal 2 4 4 3 2 3 2" xfId="7838"/>
    <cellStyle name="Normal 2 4 4 3 2 4" xfId="4082"/>
    <cellStyle name="Normal 2 4 4 3 2 4 2" xfId="9090"/>
    <cellStyle name="Normal 2 4 4 3 2 5" xfId="5960"/>
    <cellStyle name="Normal 2 4 4 3 3" xfId="636"/>
    <cellStyle name="Normal 2 4 4 3 3 2" xfId="1575"/>
    <cellStyle name="Normal 2 4 4 3 3 2 2" xfId="4708"/>
    <cellStyle name="Normal 2 4 4 3 3 2 2 2" xfId="9716"/>
    <cellStyle name="Normal 2 4 4 3 3 2 3" xfId="6586"/>
    <cellStyle name="Normal 2 4 4 3 3 3" xfId="2514"/>
    <cellStyle name="Normal 2 4 4 3 3 3 2" xfId="7525"/>
    <cellStyle name="Normal 2 4 4 3 3 4" xfId="3769"/>
    <cellStyle name="Normal 2 4 4 3 3 4 2" xfId="8777"/>
    <cellStyle name="Normal 2 4 4 3 3 5" xfId="5647"/>
    <cellStyle name="Normal 2 4 4 3 4" xfId="1262"/>
    <cellStyle name="Normal 2 4 4 3 4 2" xfId="3456"/>
    <cellStyle name="Normal 2 4 4 3 4 2 2" xfId="8464"/>
    <cellStyle name="Normal 2 4 4 3 4 3" xfId="6273"/>
    <cellStyle name="Normal 2 4 4 3 5" xfId="2201"/>
    <cellStyle name="Normal 2 4 4 3 5 2" xfId="4395"/>
    <cellStyle name="Normal 2 4 4 3 5 2 2" xfId="9403"/>
    <cellStyle name="Normal 2 4 4 3 5 3" xfId="7212"/>
    <cellStyle name="Normal 2 4 4 3 6" xfId="3140"/>
    <cellStyle name="Normal 2 4 4 3 6 2" xfId="8151"/>
    <cellStyle name="Normal 2 4 4 3 7" xfId="5334"/>
    <cellStyle name="Normal 2 4 4 4" xfId="792"/>
    <cellStyle name="Normal 2 4 4 4 2" xfId="1731"/>
    <cellStyle name="Normal 2 4 4 4 2 2" xfId="4864"/>
    <cellStyle name="Normal 2 4 4 4 2 2 2" xfId="9872"/>
    <cellStyle name="Normal 2 4 4 4 2 3" xfId="6742"/>
    <cellStyle name="Normal 2 4 4 4 3" xfId="2670"/>
    <cellStyle name="Normal 2 4 4 4 3 2" xfId="7681"/>
    <cellStyle name="Normal 2 4 4 4 4" xfId="3925"/>
    <cellStyle name="Normal 2 4 4 4 4 2" xfId="8933"/>
    <cellStyle name="Normal 2 4 4 4 5" xfId="5803"/>
    <cellStyle name="Normal 2 4 4 5" xfId="479"/>
    <cellStyle name="Normal 2 4 4 5 2" xfId="1418"/>
    <cellStyle name="Normal 2 4 4 5 2 2" xfId="4551"/>
    <cellStyle name="Normal 2 4 4 5 2 2 2" xfId="9559"/>
    <cellStyle name="Normal 2 4 4 5 2 3" xfId="6429"/>
    <cellStyle name="Normal 2 4 4 5 3" xfId="2357"/>
    <cellStyle name="Normal 2 4 4 5 3 2" xfId="7368"/>
    <cellStyle name="Normal 2 4 4 5 4" xfId="3612"/>
    <cellStyle name="Normal 2 4 4 5 4 2" xfId="8620"/>
    <cellStyle name="Normal 2 4 4 5 5" xfId="5490"/>
    <cellStyle name="Normal 2 4 4 6" xfId="1105"/>
    <cellStyle name="Normal 2 4 4 6 2" xfId="3299"/>
    <cellStyle name="Normal 2 4 4 6 2 2" xfId="8307"/>
    <cellStyle name="Normal 2 4 4 6 3" xfId="6116"/>
    <cellStyle name="Normal 2 4 4 7" xfId="2044"/>
    <cellStyle name="Normal 2 4 4 7 2" xfId="4238"/>
    <cellStyle name="Normal 2 4 4 7 2 2" xfId="9246"/>
    <cellStyle name="Normal 2 4 4 7 3" xfId="7055"/>
    <cellStyle name="Normal 2 4 4 8" xfId="2983"/>
    <cellStyle name="Normal 2 4 4 8 2" xfId="7994"/>
    <cellStyle name="Normal 2 4 4 9" xfId="5177"/>
    <cellStyle name="Normal 2 4 5" xfId="142"/>
    <cellStyle name="Normal 2 4 5 2" xfId="299"/>
    <cellStyle name="Normal 2 4 5 2 2" xfId="925"/>
    <cellStyle name="Normal 2 4 5 2 2 2" xfId="1864"/>
    <cellStyle name="Normal 2 4 5 2 2 2 2" xfId="4997"/>
    <cellStyle name="Normal 2 4 5 2 2 2 2 2" xfId="10005"/>
    <cellStyle name="Normal 2 4 5 2 2 2 3" xfId="6875"/>
    <cellStyle name="Normal 2 4 5 2 2 3" xfId="2803"/>
    <cellStyle name="Normal 2 4 5 2 2 3 2" xfId="7814"/>
    <cellStyle name="Normal 2 4 5 2 2 4" xfId="4058"/>
    <cellStyle name="Normal 2 4 5 2 2 4 2" xfId="9066"/>
    <cellStyle name="Normal 2 4 5 2 2 5" xfId="5936"/>
    <cellStyle name="Normal 2 4 5 2 3" xfId="612"/>
    <cellStyle name="Normal 2 4 5 2 3 2" xfId="1551"/>
    <cellStyle name="Normal 2 4 5 2 3 2 2" xfId="4684"/>
    <cellStyle name="Normal 2 4 5 2 3 2 2 2" xfId="9692"/>
    <cellStyle name="Normal 2 4 5 2 3 2 3" xfId="6562"/>
    <cellStyle name="Normal 2 4 5 2 3 3" xfId="2490"/>
    <cellStyle name="Normal 2 4 5 2 3 3 2" xfId="7501"/>
    <cellStyle name="Normal 2 4 5 2 3 4" xfId="3745"/>
    <cellStyle name="Normal 2 4 5 2 3 4 2" xfId="8753"/>
    <cellStyle name="Normal 2 4 5 2 3 5" xfId="5623"/>
    <cellStyle name="Normal 2 4 5 2 4" xfId="1238"/>
    <cellStyle name="Normal 2 4 5 2 4 2" xfId="3432"/>
    <cellStyle name="Normal 2 4 5 2 4 2 2" xfId="8440"/>
    <cellStyle name="Normal 2 4 5 2 4 3" xfId="6249"/>
    <cellStyle name="Normal 2 4 5 2 5" xfId="2177"/>
    <cellStyle name="Normal 2 4 5 2 5 2" xfId="4371"/>
    <cellStyle name="Normal 2 4 5 2 5 2 2" xfId="9379"/>
    <cellStyle name="Normal 2 4 5 2 5 3" xfId="7188"/>
    <cellStyle name="Normal 2 4 5 2 6" xfId="3116"/>
    <cellStyle name="Normal 2 4 5 2 6 2" xfId="8127"/>
    <cellStyle name="Normal 2 4 5 2 7" xfId="5310"/>
    <cellStyle name="Normal 2 4 5 3" xfId="768"/>
    <cellStyle name="Normal 2 4 5 3 2" xfId="1707"/>
    <cellStyle name="Normal 2 4 5 3 2 2" xfId="4840"/>
    <cellStyle name="Normal 2 4 5 3 2 2 2" xfId="9848"/>
    <cellStyle name="Normal 2 4 5 3 2 3" xfId="6718"/>
    <cellStyle name="Normal 2 4 5 3 3" xfId="2646"/>
    <cellStyle name="Normal 2 4 5 3 3 2" xfId="7657"/>
    <cellStyle name="Normal 2 4 5 3 4" xfId="3901"/>
    <cellStyle name="Normal 2 4 5 3 4 2" xfId="8909"/>
    <cellStyle name="Normal 2 4 5 3 5" xfId="5779"/>
    <cellStyle name="Normal 2 4 5 4" xfId="455"/>
    <cellStyle name="Normal 2 4 5 4 2" xfId="1394"/>
    <cellStyle name="Normal 2 4 5 4 2 2" xfId="4527"/>
    <cellStyle name="Normal 2 4 5 4 2 2 2" xfId="9535"/>
    <cellStyle name="Normal 2 4 5 4 2 3" xfId="6405"/>
    <cellStyle name="Normal 2 4 5 4 3" xfId="2333"/>
    <cellStyle name="Normal 2 4 5 4 3 2" xfId="7344"/>
    <cellStyle name="Normal 2 4 5 4 4" xfId="3588"/>
    <cellStyle name="Normal 2 4 5 4 4 2" xfId="8596"/>
    <cellStyle name="Normal 2 4 5 4 5" xfId="5466"/>
    <cellStyle name="Normal 2 4 5 5" xfId="1081"/>
    <cellStyle name="Normal 2 4 5 5 2" xfId="3275"/>
    <cellStyle name="Normal 2 4 5 5 2 2" xfId="8283"/>
    <cellStyle name="Normal 2 4 5 5 3" xfId="6092"/>
    <cellStyle name="Normal 2 4 5 6" xfId="2020"/>
    <cellStyle name="Normal 2 4 5 6 2" xfId="4214"/>
    <cellStyle name="Normal 2 4 5 6 2 2" xfId="9222"/>
    <cellStyle name="Normal 2 4 5 6 3" xfId="7031"/>
    <cellStyle name="Normal 2 4 5 7" xfId="2959"/>
    <cellStyle name="Normal 2 4 5 7 2" xfId="7970"/>
    <cellStyle name="Normal 2 4 5 8" xfId="5153"/>
    <cellStyle name="Normal 2 4 6" xfId="202"/>
    <cellStyle name="Normal 2 4 6 2" xfId="359"/>
    <cellStyle name="Normal 2 4 6 2 2" xfId="985"/>
    <cellStyle name="Normal 2 4 6 2 2 2" xfId="1924"/>
    <cellStyle name="Normal 2 4 6 2 2 2 2" xfId="5057"/>
    <cellStyle name="Normal 2 4 6 2 2 2 2 2" xfId="10065"/>
    <cellStyle name="Normal 2 4 6 2 2 2 3" xfId="6935"/>
    <cellStyle name="Normal 2 4 6 2 2 3" xfId="2863"/>
    <cellStyle name="Normal 2 4 6 2 2 3 2" xfId="7874"/>
    <cellStyle name="Normal 2 4 6 2 2 4" xfId="4118"/>
    <cellStyle name="Normal 2 4 6 2 2 4 2" xfId="9126"/>
    <cellStyle name="Normal 2 4 6 2 2 5" xfId="5996"/>
    <cellStyle name="Normal 2 4 6 2 3" xfId="672"/>
    <cellStyle name="Normal 2 4 6 2 3 2" xfId="1611"/>
    <cellStyle name="Normal 2 4 6 2 3 2 2" xfId="4744"/>
    <cellStyle name="Normal 2 4 6 2 3 2 2 2" xfId="9752"/>
    <cellStyle name="Normal 2 4 6 2 3 2 3" xfId="6622"/>
    <cellStyle name="Normal 2 4 6 2 3 3" xfId="2550"/>
    <cellStyle name="Normal 2 4 6 2 3 3 2" xfId="7561"/>
    <cellStyle name="Normal 2 4 6 2 3 4" xfId="3805"/>
    <cellStyle name="Normal 2 4 6 2 3 4 2" xfId="8813"/>
    <cellStyle name="Normal 2 4 6 2 3 5" xfId="5683"/>
    <cellStyle name="Normal 2 4 6 2 4" xfId="1298"/>
    <cellStyle name="Normal 2 4 6 2 4 2" xfId="3492"/>
    <cellStyle name="Normal 2 4 6 2 4 2 2" xfId="8500"/>
    <cellStyle name="Normal 2 4 6 2 4 3" xfId="6309"/>
    <cellStyle name="Normal 2 4 6 2 5" xfId="2237"/>
    <cellStyle name="Normal 2 4 6 2 5 2" xfId="4431"/>
    <cellStyle name="Normal 2 4 6 2 5 2 2" xfId="9439"/>
    <cellStyle name="Normal 2 4 6 2 5 3" xfId="7248"/>
    <cellStyle name="Normal 2 4 6 2 6" xfId="3176"/>
    <cellStyle name="Normal 2 4 6 2 6 2" xfId="8187"/>
    <cellStyle name="Normal 2 4 6 2 7" xfId="5370"/>
    <cellStyle name="Normal 2 4 6 3" xfId="828"/>
    <cellStyle name="Normal 2 4 6 3 2" xfId="1767"/>
    <cellStyle name="Normal 2 4 6 3 2 2" xfId="4900"/>
    <cellStyle name="Normal 2 4 6 3 2 2 2" xfId="9908"/>
    <cellStyle name="Normal 2 4 6 3 2 3" xfId="6778"/>
    <cellStyle name="Normal 2 4 6 3 3" xfId="2706"/>
    <cellStyle name="Normal 2 4 6 3 3 2" xfId="7717"/>
    <cellStyle name="Normal 2 4 6 3 4" xfId="3961"/>
    <cellStyle name="Normal 2 4 6 3 4 2" xfId="8969"/>
    <cellStyle name="Normal 2 4 6 3 5" xfId="5839"/>
    <cellStyle name="Normal 2 4 6 4" xfId="515"/>
    <cellStyle name="Normal 2 4 6 4 2" xfId="1454"/>
    <cellStyle name="Normal 2 4 6 4 2 2" xfId="4587"/>
    <cellStyle name="Normal 2 4 6 4 2 2 2" xfId="9595"/>
    <cellStyle name="Normal 2 4 6 4 2 3" xfId="6465"/>
    <cellStyle name="Normal 2 4 6 4 3" xfId="2393"/>
    <cellStyle name="Normal 2 4 6 4 3 2" xfId="7404"/>
    <cellStyle name="Normal 2 4 6 4 4" xfId="3648"/>
    <cellStyle name="Normal 2 4 6 4 4 2" xfId="8656"/>
    <cellStyle name="Normal 2 4 6 4 5" xfId="5526"/>
    <cellStyle name="Normal 2 4 6 5" xfId="1141"/>
    <cellStyle name="Normal 2 4 6 5 2" xfId="3335"/>
    <cellStyle name="Normal 2 4 6 5 2 2" xfId="8343"/>
    <cellStyle name="Normal 2 4 6 5 3" xfId="6152"/>
    <cellStyle name="Normal 2 4 6 6" xfId="2080"/>
    <cellStyle name="Normal 2 4 6 6 2" xfId="4274"/>
    <cellStyle name="Normal 2 4 6 6 2 2" xfId="9282"/>
    <cellStyle name="Normal 2 4 6 6 3" xfId="7091"/>
    <cellStyle name="Normal 2 4 6 7" xfId="3019"/>
    <cellStyle name="Normal 2 4 6 7 2" xfId="8030"/>
    <cellStyle name="Normal 2 4 6 8" xfId="5213"/>
    <cellStyle name="Normal 2 4 7" xfId="263"/>
    <cellStyle name="Normal 2 4 7 2" xfId="889"/>
    <cellStyle name="Normal 2 4 7 2 2" xfId="1828"/>
    <cellStyle name="Normal 2 4 7 2 2 2" xfId="4961"/>
    <cellStyle name="Normal 2 4 7 2 2 2 2" xfId="9969"/>
    <cellStyle name="Normal 2 4 7 2 2 3" xfId="6839"/>
    <cellStyle name="Normal 2 4 7 2 3" xfId="2767"/>
    <cellStyle name="Normal 2 4 7 2 3 2" xfId="7778"/>
    <cellStyle name="Normal 2 4 7 2 4" xfId="4022"/>
    <cellStyle name="Normal 2 4 7 2 4 2" xfId="9030"/>
    <cellStyle name="Normal 2 4 7 2 5" xfId="5900"/>
    <cellStyle name="Normal 2 4 7 3" xfId="576"/>
    <cellStyle name="Normal 2 4 7 3 2" xfId="1515"/>
    <cellStyle name="Normal 2 4 7 3 2 2" xfId="4648"/>
    <cellStyle name="Normal 2 4 7 3 2 2 2" xfId="9656"/>
    <cellStyle name="Normal 2 4 7 3 2 3" xfId="6526"/>
    <cellStyle name="Normal 2 4 7 3 3" xfId="2454"/>
    <cellStyle name="Normal 2 4 7 3 3 2" xfId="7465"/>
    <cellStyle name="Normal 2 4 7 3 4" xfId="3709"/>
    <cellStyle name="Normal 2 4 7 3 4 2" xfId="8717"/>
    <cellStyle name="Normal 2 4 7 3 5" xfId="5587"/>
    <cellStyle name="Normal 2 4 7 4" xfId="1202"/>
    <cellStyle name="Normal 2 4 7 4 2" xfId="3396"/>
    <cellStyle name="Normal 2 4 7 4 2 2" xfId="8404"/>
    <cellStyle name="Normal 2 4 7 4 3" xfId="6213"/>
    <cellStyle name="Normal 2 4 7 5" xfId="2141"/>
    <cellStyle name="Normal 2 4 7 5 2" xfId="4335"/>
    <cellStyle name="Normal 2 4 7 5 2 2" xfId="9343"/>
    <cellStyle name="Normal 2 4 7 5 3" xfId="7152"/>
    <cellStyle name="Normal 2 4 7 6" xfId="3080"/>
    <cellStyle name="Normal 2 4 7 6 2" xfId="8091"/>
    <cellStyle name="Normal 2 4 7 7" xfId="5274"/>
    <cellStyle name="Normal 2 4 8" xfId="732"/>
    <cellStyle name="Normal 2 4 8 2" xfId="1671"/>
    <cellStyle name="Normal 2 4 8 2 2" xfId="4804"/>
    <cellStyle name="Normal 2 4 8 2 2 2" xfId="9812"/>
    <cellStyle name="Normal 2 4 8 2 3" xfId="6682"/>
    <cellStyle name="Normal 2 4 8 3" xfId="2610"/>
    <cellStyle name="Normal 2 4 8 3 2" xfId="7621"/>
    <cellStyle name="Normal 2 4 8 4" xfId="3865"/>
    <cellStyle name="Normal 2 4 8 4 2" xfId="8873"/>
    <cellStyle name="Normal 2 4 8 5" xfId="5743"/>
    <cellStyle name="Normal 2 4 9" xfId="419"/>
    <cellStyle name="Normal 2 4 9 2" xfId="1358"/>
    <cellStyle name="Normal 2 4 9 2 2" xfId="4491"/>
    <cellStyle name="Normal 2 4 9 2 2 2" xfId="9499"/>
    <cellStyle name="Normal 2 4 9 2 3" xfId="6369"/>
    <cellStyle name="Normal 2 4 9 3" xfId="2297"/>
    <cellStyle name="Normal 2 4 9 3 2" xfId="7308"/>
    <cellStyle name="Normal 2 4 9 4" xfId="3552"/>
    <cellStyle name="Normal 2 4 9 4 2" xfId="8560"/>
    <cellStyle name="Normal 2 4 9 5" xfId="5430"/>
    <cellStyle name="Normal 2 5" xfId="123"/>
    <cellStyle name="Normal 2 5 10" xfId="2941"/>
    <cellStyle name="Normal 2 5 10 2" xfId="7952"/>
    <cellStyle name="Normal 2 5 11" xfId="5135"/>
    <cellStyle name="Normal 2 5 2" xfId="184"/>
    <cellStyle name="Normal 2 5 2 2" xfId="244"/>
    <cellStyle name="Normal 2 5 2 2 2" xfId="401"/>
    <cellStyle name="Normal 2 5 2 2 2 2" xfId="1027"/>
    <cellStyle name="Normal 2 5 2 2 2 2 2" xfId="1966"/>
    <cellStyle name="Normal 2 5 2 2 2 2 2 2" xfId="5099"/>
    <cellStyle name="Normal 2 5 2 2 2 2 2 2 2" xfId="10107"/>
    <cellStyle name="Normal 2 5 2 2 2 2 2 3" xfId="6977"/>
    <cellStyle name="Normal 2 5 2 2 2 2 3" xfId="2905"/>
    <cellStyle name="Normal 2 5 2 2 2 2 3 2" xfId="7916"/>
    <cellStyle name="Normal 2 5 2 2 2 2 4" xfId="4160"/>
    <cellStyle name="Normal 2 5 2 2 2 2 4 2" xfId="9168"/>
    <cellStyle name="Normal 2 5 2 2 2 2 5" xfId="6038"/>
    <cellStyle name="Normal 2 5 2 2 2 3" xfId="714"/>
    <cellStyle name="Normal 2 5 2 2 2 3 2" xfId="1653"/>
    <cellStyle name="Normal 2 5 2 2 2 3 2 2" xfId="4786"/>
    <cellStyle name="Normal 2 5 2 2 2 3 2 2 2" xfId="9794"/>
    <cellStyle name="Normal 2 5 2 2 2 3 2 3" xfId="6664"/>
    <cellStyle name="Normal 2 5 2 2 2 3 3" xfId="2592"/>
    <cellStyle name="Normal 2 5 2 2 2 3 3 2" xfId="7603"/>
    <cellStyle name="Normal 2 5 2 2 2 3 4" xfId="3847"/>
    <cellStyle name="Normal 2 5 2 2 2 3 4 2" xfId="8855"/>
    <cellStyle name="Normal 2 5 2 2 2 3 5" xfId="5725"/>
    <cellStyle name="Normal 2 5 2 2 2 4" xfId="1340"/>
    <cellStyle name="Normal 2 5 2 2 2 4 2" xfId="3534"/>
    <cellStyle name="Normal 2 5 2 2 2 4 2 2" xfId="8542"/>
    <cellStyle name="Normal 2 5 2 2 2 4 3" xfId="6351"/>
    <cellStyle name="Normal 2 5 2 2 2 5" xfId="2279"/>
    <cellStyle name="Normal 2 5 2 2 2 5 2" xfId="4473"/>
    <cellStyle name="Normal 2 5 2 2 2 5 2 2" xfId="9481"/>
    <cellStyle name="Normal 2 5 2 2 2 5 3" xfId="7290"/>
    <cellStyle name="Normal 2 5 2 2 2 6" xfId="3218"/>
    <cellStyle name="Normal 2 5 2 2 2 6 2" xfId="8229"/>
    <cellStyle name="Normal 2 5 2 2 2 7" xfId="5412"/>
    <cellStyle name="Normal 2 5 2 2 3" xfId="870"/>
    <cellStyle name="Normal 2 5 2 2 3 2" xfId="1809"/>
    <cellStyle name="Normal 2 5 2 2 3 2 2" xfId="4942"/>
    <cellStyle name="Normal 2 5 2 2 3 2 2 2" xfId="9950"/>
    <cellStyle name="Normal 2 5 2 2 3 2 3" xfId="6820"/>
    <cellStyle name="Normal 2 5 2 2 3 3" xfId="2748"/>
    <cellStyle name="Normal 2 5 2 2 3 3 2" xfId="7759"/>
    <cellStyle name="Normal 2 5 2 2 3 4" xfId="4003"/>
    <cellStyle name="Normal 2 5 2 2 3 4 2" xfId="9011"/>
    <cellStyle name="Normal 2 5 2 2 3 5" xfId="5881"/>
    <cellStyle name="Normal 2 5 2 2 4" xfId="557"/>
    <cellStyle name="Normal 2 5 2 2 4 2" xfId="1496"/>
    <cellStyle name="Normal 2 5 2 2 4 2 2" xfId="4629"/>
    <cellStyle name="Normal 2 5 2 2 4 2 2 2" xfId="9637"/>
    <cellStyle name="Normal 2 5 2 2 4 2 3" xfId="6507"/>
    <cellStyle name="Normal 2 5 2 2 4 3" xfId="2435"/>
    <cellStyle name="Normal 2 5 2 2 4 3 2" xfId="7446"/>
    <cellStyle name="Normal 2 5 2 2 4 4" xfId="3690"/>
    <cellStyle name="Normal 2 5 2 2 4 4 2" xfId="8698"/>
    <cellStyle name="Normal 2 5 2 2 4 5" xfId="5568"/>
    <cellStyle name="Normal 2 5 2 2 5" xfId="1183"/>
    <cellStyle name="Normal 2 5 2 2 5 2" xfId="3377"/>
    <cellStyle name="Normal 2 5 2 2 5 2 2" xfId="8385"/>
    <cellStyle name="Normal 2 5 2 2 5 3" xfId="6194"/>
    <cellStyle name="Normal 2 5 2 2 6" xfId="2122"/>
    <cellStyle name="Normal 2 5 2 2 6 2" xfId="4316"/>
    <cellStyle name="Normal 2 5 2 2 6 2 2" xfId="9324"/>
    <cellStyle name="Normal 2 5 2 2 6 3" xfId="7133"/>
    <cellStyle name="Normal 2 5 2 2 7" xfId="3061"/>
    <cellStyle name="Normal 2 5 2 2 7 2" xfId="8072"/>
    <cellStyle name="Normal 2 5 2 2 8" xfId="5255"/>
    <cellStyle name="Normal 2 5 2 3" xfId="341"/>
    <cellStyle name="Normal 2 5 2 3 2" xfId="967"/>
    <cellStyle name="Normal 2 5 2 3 2 2" xfId="1906"/>
    <cellStyle name="Normal 2 5 2 3 2 2 2" xfId="5039"/>
    <cellStyle name="Normal 2 5 2 3 2 2 2 2" xfId="10047"/>
    <cellStyle name="Normal 2 5 2 3 2 2 3" xfId="6917"/>
    <cellStyle name="Normal 2 5 2 3 2 3" xfId="2845"/>
    <cellStyle name="Normal 2 5 2 3 2 3 2" xfId="7856"/>
    <cellStyle name="Normal 2 5 2 3 2 4" xfId="4100"/>
    <cellStyle name="Normal 2 5 2 3 2 4 2" xfId="9108"/>
    <cellStyle name="Normal 2 5 2 3 2 5" xfId="5978"/>
    <cellStyle name="Normal 2 5 2 3 3" xfId="654"/>
    <cellStyle name="Normal 2 5 2 3 3 2" xfId="1593"/>
    <cellStyle name="Normal 2 5 2 3 3 2 2" xfId="4726"/>
    <cellStyle name="Normal 2 5 2 3 3 2 2 2" xfId="9734"/>
    <cellStyle name="Normal 2 5 2 3 3 2 3" xfId="6604"/>
    <cellStyle name="Normal 2 5 2 3 3 3" xfId="2532"/>
    <cellStyle name="Normal 2 5 2 3 3 3 2" xfId="7543"/>
    <cellStyle name="Normal 2 5 2 3 3 4" xfId="3787"/>
    <cellStyle name="Normal 2 5 2 3 3 4 2" xfId="8795"/>
    <cellStyle name="Normal 2 5 2 3 3 5" xfId="5665"/>
    <cellStyle name="Normal 2 5 2 3 4" xfId="1280"/>
    <cellStyle name="Normal 2 5 2 3 4 2" xfId="3474"/>
    <cellStyle name="Normal 2 5 2 3 4 2 2" xfId="8482"/>
    <cellStyle name="Normal 2 5 2 3 4 3" xfId="6291"/>
    <cellStyle name="Normal 2 5 2 3 5" xfId="2219"/>
    <cellStyle name="Normal 2 5 2 3 5 2" xfId="4413"/>
    <cellStyle name="Normal 2 5 2 3 5 2 2" xfId="9421"/>
    <cellStyle name="Normal 2 5 2 3 5 3" xfId="7230"/>
    <cellStyle name="Normal 2 5 2 3 6" xfId="3158"/>
    <cellStyle name="Normal 2 5 2 3 6 2" xfId="8169"/>
    <cellStyle name="Normal 2 5 2 3 7" xfId="5352"/>
    <cellStyle name="Normal 2 5 2 4" xfId="810"/>
    <cellStyle name="Normal 2 5 2 4 2" xfId="1749"/>
    <cellStyle name="Normal 2 5 2 4 2 2" xfId="4882"/>
    <cellStyle name="Normal 2 5 2 4 2 2 2" xfId="9890"/>
    <cellStyle name="Normal 2 5 2 4 2 3" xfId="6760"/>
    <cellStyle name="Normal 2 5 2 4 3" xfId="2688"/>
    <cellStyle name="Normal 2 5 2 4 3 2" xfId="7699"/>
    <cellStyle name="Normal 2 5 2 4 4" xfId="3943"/>
    <cellStyle name="Normal 2 5 2 4 4 2" xfId="8951"/>
    <cellStyle name="Normal 2 5 2 4 5" xfId="5821"/>
    <cellStyle name="Normal 2 5 2 5" xfId="497"/>
    <cellStyle name="Normal 2 5 2 5 2" xfId="1436"/>
    <cellStyle name="Normal 2 5 2 5 2 2" xfId="4569"/>
    <cellStyle name="Normal 2 5 2 5 2 2 2" xfId="9577"/>
    <cellStyle name="Normal 2 5 2 5 2 3" xfId="6447"/>
    <cellStyle name="Normal 2 5 2 5 3" xfId="2375"/>
    <cellStyle name="Normal 2 5 2 5 3 2" xfId="7386"/>
    <cellStyle name="Normal 2 5 2 5 4" xfId="3630"/>
    <cellStyle name="Normal 2 5 2 5 4 2" xfId="8638"/>
    <cellStyle name="Normal 2 5 2 5 5" xfId="5508"/>
    <cellStyle name="Normal 2 5 2 6" xfId="1123"/>
    <cellStyle name="Normal 2 5 2 6 2" xfId="3317"/>
    <cellStyle name="Normal 2 5 2 6 2 2" xfId="8325"/>
    <cellStyle name="Normal 2 5 2 6 3" xfId="6134"/>
    <cellStyle name="Normal 2 5 2 7" xfId="2062"/>
    <cellStyle name="Normal 2 5 2 7 2" xfId="4256"/>
    <cellStyle name="Normal 2 5 2 7 2 2" xfId="9264"/>
    <cellStyle name="Normal 2 5 2 7 3" xfId="7073"/>
    <cellStyle name="Normal 2 5 2 8" xfId="3001"/>
    <cellStyle name="Normal 2 5 2 8 2" xfId="8012"/>
    <cellStyle name="Normal 2 5 2 9" xfId="5195"/>
    <cellStyle name="Normal 2 5 3" xfId="148"/>
    <cellStyle name="Normal 2 5 3 2" xfId="305"/>
    <cellStyle name="Normal 2 5 3 2 2" xfId="931"/>
    <cellStyle name="Normal 2 5 3 2 2 2" xfId="1870"/>
    <cellStyle name="Normal 2 5 3 2 2 2 2" xfId="5003"/>
    <cellStyle name="Normal 2 5 3 2 2 2 2 2" xfId="10011"/>
    <cellStyle name="Normal 2 5 3 2 2 2 3" xfId="6881"/>
    <cellStyle name="Normal 2 5 3 2 2 3" xfId="2809"/>
    <cellStyle name="Normal 2 5 3 2 2 3 2" xfId="7820"/>
    <cellStyle name="Normal 2 5 3 2 2 4" xfId="4064"/>
    <cellStyle name="Normal 2 5 3 2 2 4 2" xfId="9072"/>
    <cellStyle name="Normal 2 5 3 2 2 5" xfId="5942"/>
    <cellStyle name="Normal 2 5 3 2 3" xfId="618"/>
    <cellStyle name="Normal 2 5 3 2 3 2" xfId="1557"/>
    <cellStyle name="Normal 2 5 3 2 3 2 2" xfId="4690"/>
    <cellStyle name="Normal 2 5 3 2 3 2 2 2" xfId="9698"/>
    <cellStyle name="Normal 2 5 3 2 3 2 3" xfId="6568"/>
    <cellStyle name="Normal 2 5 3 2 3 3" xfId="2496"/>
    <cellStyle name="Normal 2 5 3 2 3 3 2" xfId="7507"/>
    <cellStyle name="Normal 2 5 3 2 3 4" xfId="3751"/>
    <cellStyle name="Normal 2 5 3 2 3 4 2" xfId="8759"/>
    <cellStyle name="Normal 2 5 3 2 3 5" xfId="5629"/>
    <cellStyle name="Normal 2 5 3 2 4" xfId="1244"/>
    <cellStyle name="Normal 2 5 3 2 4 2" xfId="3438"/>
    <cellStyle name="Normal 2 5 3 2 4 2 2" xfId="8446"/>
    <cellStyle name="Normal 2 5 3 2 4 3" xfId="6255"/>
    <cellStyle name="Normal 2 5 3 2 5" xfId="2183"/>
    <cellStyle name="Normal 2 5 3 2 5 2" xfId="4377"/>
    <cellStyle name="Normal 2 5 3 2 5 2 2" xfId="9385"/>
    <cellStyle name="Normal 2 5 3 2 5 3" xfId="7194"/>
    <cellStyle name="Normal 2 5 3 2 6" xfId="3122"/>
    <cellStyle name="Normal 2 5 3 2 6 2" xfId="8133"/>
    <cellStyle name="Normal 2 5 3 2 7" xfId="5316"/>
    <cellStyle name="Normal 2 5 3 3" xfId="774"/>
    <cellStyle name="Normal 2 5 3 3 2" xfId="1713"/>
    <cellStyle name="Normal 2 5 3 3 2 2" xfId="4846"/>
    <cellStyle name="Normal 2 5 3 3 2 2 2" xfId="9854"/>
    <cellStyle name="Normal 2 5 3 3 2 3" xfId="6724"/>
    <cellStyle name="Normal 2 5 3 3 3" xfId="2652"/>
    <cellStyle name="Normal 2 5 3 3 3 2" xfId="7663"/>
    <cellStyle name="Normal 2 5 3 3 4" xfId="3907"/>
    <cellStyle name="Normal 2 5 3 3 4 2" xfId="8915"/>
    <cellStyle name="Normal 2 5 3 3 5" xfId="5785"/>
    <cellStyle name="Normal 2 5 3 4" xfId="461"/>
    <cellStyle name="Normal 2 5 3 4 2" xfId="1400"/>
    <cellStyle name="Normal 2 5 3 4 2 2" xfId="4533"/>
    <cellStyle name="Normal 2 5 3 4 2 2 2" xfId="9541"/>
    <cellStyle name="Normal 2 5 3 4 2 3" xfId="6411"/>
    <cellStyle name="Normal 2 5 3 4 3" xfId="2339"/>
    <cellStyle name="Normal 2 5 3 4 3 2" xfId="7350"/>
    <cellStyle name="Normal 2 5 3 4 4" xfId="3594"/>
    <cellStyle name="Normal 2 5 3 4 4 2" xfId="8602"/>
    <cellStyle name="Normal 2 5 3 4 5" xfId="5472"/>
    <cellStyle name="Normal 2 5 3 5" xfId="1087"/>
    <cellStyle name="Normal 2 5 3 5 2" xfId="3281"/>
    <cellStyle name="Normal 2 5 3 5 2 2" xfId="8289"/>
    <cellStyle name="Normal 2 5 3 5 3" xfId="6098"/>
    <cellStyle name="Normal 2 5 3 6" xfId="2026"/>
    <cellStyle name="Normal 2 5 3 6 2" xfId="4220"/>
    <cellStyle name="Normal 2 5 3 6 2 2" xfId="9228"/>
    <cellStyle name="Normal 2 5 3 6 3" xfId="7037"/>
    <cellStyle name="Normal 2 5 3 7" xfId="2965"/>
    <cellStyle name="Normal 2 5 3 7 2" xfId="7976"/>
    <cellStyle name="Normal 2 5 3 8" xfId="5159"/>
    <cellStyle name="Normal 2 5 4" xfId="208"/>
    <cellStyle name="Normal 2 5 4 2" xfId="365"/>
    <cellStyle name="Normal 2 5 4 2 2" xfId="991"/>
    <cellStyle name="Normal 2 5 4 2 2 2" xfId="1930"/>
    <cellStyle name="Normal 2 5 4 2 2 2 2" xfId="5063"/>
    <cellStyle name="Normal 2 5 4 2 2 2 2 2" xfId="10071"/>
    <cellStyle name="Normal 2 5 4 2 2 2 3" xfId="6941"/>
    <cellStyle name="Normal 2 5 4 2 2 3" xfId="2869"/>
    <cellStyle name="Normal 2 5 4 2 2 3 2" xfId="7880"/>
    <cellStyle name="Normal 2 5 4 2 2 4" xfId="4124"/>
    <cellStyle name="Normal 2 5 4 2 2 4 2" xfId="9132"/>
    <cellStyle name="Normal 2 5 4 2 2 5" xfId="6002"/>
    <cellStyle name="Normal 2 5 4 2 3" xfId="678"/>
    <cellStyle name="Normal 2 5 4 2 3 2" xfId="1617"/>
    <cellStyle name="Normal 2 5 4 2 3 2 2" xfId="4750"/>
    <cellStyle name="Normal 2 5 4 2 3 2 2 2" xfId="9758"/>
    <cellStyle name="Normal 2 5 4 2 3 2 3" xfId="6628"/>
    <cellStyle name="Normal 2 5 4 2 3 3" xfId="2556"/>
    <cellStyle name="Normal 2 5 4 2 3 3 2" xfId="7567"/>
    <cellStyle name="Normal 2 5 4 2 3 4" xfId="3811"/>
    <cellStyle name="Normal 2 5 4 2 3 4 2" xfId="8819"/>
    <cellStyle name="Normal 2 5 4 2 3 5" xfId="5689"/>
    <cellStyle name="Normal 2 5 4 2 4" xfId="1304"/>
    <cellStyle name="Normal 2 5 4 2 4 2" xfId="3498"/>
    <cellStyle name="Normal 2 5 4 2 4 2 2" xfId="8506"/>
    <cellStyle name="Normal 2 5 4 2 4 3" xfId="6315"/>
    <cellStyle name="Normal 2 5 4 2 5" xfId="2243"/>
    <cellStyle name="Normal 2 5 4 2 5 2" xfId="4437"/>
    <cellStyle name="Normal 2 5 4 2 5 2 2" xfId="9445"/>
    <cellStyle name="Normal 2 5 4 2 5 3" xfId="7254"/>
    <cellStyle name="Normal 2 5 4 2 6" xfId="3182"/>
    <cellStyle name="Normal 2 5 4 2 6 2" xfId="8193"/>
    <cellStyle name="Normal 2 5 4 2 7" xfId="5376"/>
    <cellStyle name="Normal 2 5 4 3" xfId="834"/>
    <cellStyle name="Normal 2 5 4 3 2" xfId="1773"/>
    <cellStyle name="Normal 2 5 4 3 2 2" xfId="4906"/>
    <cellStyle name="Normal 2 5 4 3 2 2 2" xfId="9914"/>
    <cellStyle name="Normal 2 5 4 3 2 3" xfId="6784"/>
    <cellStyle name="Normal 2 5 4 3 3" xfId="2712"/>
    <cellStyle name="Normal 2 5 4 3 3 2" xfId="7723"/>
    <cellStyle name="Normal 2 5 4 3 4" xfId="3967"/>
    <cellStyle name="Normal 2 5 4 3 4 2" xfId="8975"/>
    <cellStyle name="Normal 2 5 4 3 5" xfId="5845"/>
    <cellStyle name="Normal 2 5 4 4" xfId="521"/>
    <cellStyle name="Normal 2 5 4 4 2" xfId="1460"/>
    <cellStyle name="Normal 2 5 4 4 2 2" xfId="4593"/>
    <cellStyle name="Normal 2 5 4 4 2 2 2" xfId="9601"/>
    <cellStyle name="Normal 2 5 4 4 2 3" xfId="6471"/>
    <cellStyle name="Normal 2 5 4 4 3" xfId="2399"/>
    <cellStyle name="Normal 2 5 4 4 3 2" xfId="7410"/>
    <cellStyle name="Normal 2 5 4 4 4" xfId="3654"/>
    <cellStyle name="Normal 2 5 4 4 4 2" xfId="8662"/>
    <cellStyle name="Normal 2 5 4 4 5" xfId="5532"/>
    <cellStyle name="Normal 2 5 4 5" xfId="1147"/>
    <cellStyle name="Normal 2 5 4 5 2" xfId="3341"/>
    <cellStyle name="Normal 2 5 4 5 2 2" xfId="8349"/>
    <cellStyle name="Normal 2 5 4 5 3" xfId="6158"/>
    <cellStyle name="Normal 2 5 4 6" xfId="2086"/>
    <cellStyle name="Normal 2 5 4 6 2" xfId="4280"/>
    <cellStyle name="Normal 2 5 4 6 2 2" xfId="9288"/>
    <cellStyle name="Normal 2 5 4 6 3" xfId="7097"/>
    <cellStyle name="Normal 2 5 4 7" xfId="3025"/>
    <cellStyle name="Normal 2 5 4 7 2" xfId="8036"/>
    <cellStyle name="Normal 2 5 4 8" xfId="5219"/>
    <cellStyle name="Normal 2 5 5" xfId="281"/>
    <cellStyle name="Normal 2 5 5 2" xfId="907"/>
    <cellStyle name="Normal 2 5 5 2 2" xfId="1846"/>
    <cellStyle name="Normal 2 5 5 2 2 2" xfId="4979"/>
    <cellStyle name="Normal 2 5 5 2 2 2 2" xfId="9987"/>
    <cellStyle name="Normal 2 5 5 2 2 3" xfId="6857"/>
    <cellStyle name="Normal 2 5 5 2 3" xfId="2785"/>
    <cellStyle name="Normal 2 5 5 2 3 2" xfId="7796"/>
    <cellStyle name="Normal 2 5 5 2 4" xfId="4040"/>
    <cellStyle name="Normal 2 5 5 2 4 2" xfId="9048"/>
    <cellStyle name="Normal 2 5 5 2 5" xfId="5918"/>
    <cellStyle name="Normal 2 5 5 3" xfId="594"/>
    <cellStyle name="Normal 2 5 5 3 2" xfId="1533"/>
    <cellStyle name="Normal 2 5 5 3 2 2" xfId="4666"/>
    <cellStyle name="Normal 2 5 5 3 2 2 2" xfId="9674"/>
    <cellStyle name="Normal 2 5 5 3 2 3" xfId="6544"/>
    <cellStyle name="Normal 2 5 5 3 3" xfId="2472"/>
    <cellStyle name="Normal 2 5 5 3 3 2" xfId="7483"/>
    <cellStyle name="Normal 2 5 5 3 4" xfId="3727"/>
    <cellStyle name="Normal 2 5 5 3 4 2" xfId="8735"/>
    <cellStyle name="Normal 2 5 5 3 5" xfId="5605"/>
    <cellStyle name="Normal 2 5 5 4" xfId="1220"/>
    <cellStyle name="Normal 2 5 5 4 2" xfId="3414"/>
    <cellStyle name="Normal 2 5 5 4 2 2" xfId="8422"/>
    <cellStyle name="Normal 2 5 5 4 3" xfId="6231"/>
    <cellStyle name="Normal 2 5 5 5" xfId="2159"/>
    <cellStyle name="Normal 2 5 5 5 2" xfId="4353"/>
    <cellStyle name="Normal 2 5 5 5 2 2" xfId="9361"/>
    <cellStyle name="Normal 2 5 5 5 3" xfId="7170"/>
    <cellStyle name="Normal 2 5 5 6" xfId="3098"/>
    <cellStyle name="Normal 2 5 5 6 2" xfId="8109"/>
    <cellStyle name="Normal 2 5 5 7" xfId="5292"/>
    <cellStyle name="Normal 2 5 6" xfId="750"/>
    <cellStyle name="Normal 2 5 6 2" xfId="1689"/>
    <cellStyle name="Normal 2 5 6 2 2" xfId="4822"/>
    <cellStyle name="Normal 2 5 6 2 2 2" xfId="9830"/>
    <cellStyle name="Normal 2 5 6 2 3" xfId="6700"/>
    <cellStyle name="Normal 2 5 6 3" xfId="2628"/>
    <cellStyle name="Normal 2 5 6 3 2" xfId="7639"/>
    <cellStyle name="Normal 2 5 6 4" xfId="3883"/>
    <cellStyle name="Normal 2 5 6 4 2" xfId="8891"/>
    <cellStyle name="Normal 2 5 6 5" xfId="5761"/>
    <cellStyle name="Normal 2 5 7" xfId="437"/>
    <cellStyle name="Normal 2 5 7 2" xfId="1376"/>
    <cellStyle name="Normal 2 5 7 2 2" xfId="4509"/>
    <cellStyle name="Normal 2 5 7 2 2 2" xfId="9517"/>
    <cellStyle name="Normal 2 5 7 2 3" xfId="6387"/>
    <cellStyle name="Normal 2 5 7 3" xfId="2315"/>
    <cellStyle name="Normal 2 5 7 3 2" xfId="7326"/>
    <cellStyle name="Normal 2 5 7 4" xfId="3570"/>
    <cellStyle name="Normal 2 5 7 4 2" xfId="8578"/>
    <cellStyle name="Normal 2 5 7 5" xfId="5448"/>
    <cellStyle name="Normal 2 5 8" xfId="1063"/>
    <cellStyle name="Normal 2 5 8 2" xfId="3257"/>
    <cellStyle name="Normal 2 5 8 2 2" xfId="8265"/>
    <cellStyle name="Normal 2 5 8 3" xfId="6074"/>
    <cellStyle name="Normal 2 5 9" xfId="2002"/>
    <cellStyle name="Normal 2 5 9 2" xfId="4196"/>
    <cellStyle name="Normal 2 5 9 2 2" xfId="9204"/>
    <cellStyle name="Normal 2 5 9 3" xfId="7013"/>
    <cellStyle name="Normal 2 6" xfId="111"/>
    <cellStyle name="Normal 2 6 10" xfId="5123"/>
    <cellStyle name="Normal 2 6 2" xfId="172"/>
    <cellStyle name="Normal 2 6 2 2" xfId="329"/>
    <cellStyle name="Normal 2 6 2 2 2" xfId="955"/>
    <cellStyle name="Normal 2 6 2 2 2 2" xfId="1894"/>
    <cellStyle name="Normal 2 6 2 2 2 2 2" xfId="5027"/>
    <cellStyle name="Normal 2 6 2 2 2 2 2 2" xfId="10035"/>
    <cellStyle name="Normal 2 6 2 2 2 2 3" xfId="6905"/>
    <cellStyle name="Normal 2 6 2 2 2 3" xfId="2833"/>
    <cellStyle name="Normal 2 6 2 2 2 3 2" xfId="7844"/>
    <cellStyle name="Normal 2 6 2 2 2 4" xfId="4088"/>
    <cellStyle name="Normal 2 6 2 2 2 4 2" xfId="9096"/>
    <cellStyle name="Normal 2 6 2 2 2 5" xfId="5966"/>
    <cellStyle name="Normal 2 6 2 2 3" xfId="642"/>
    <cellStyle name="Normal 2 6 2 2 3 2" xfId="1581"/>
    <cellStyle name="Normal 2 6 2 2 3 2 2" xfId="4714"/>
    <cellStyle name="Normal 2 6 2 2 3 2 2 2" xfId="9722"/>
    <cellStyle name="Normal 2 6 2 2 3 2 3" xfId="6592"/>
    <cellStyle name="Normal 2 6 2 2 3 3" xfId="2520"/>
    <cellStyle name="Normal 2 6 2 2 3 3 2" xfId="7531"/>
    <cellStyle name="Normal 2 6 2 2 3 4" xfId="3775"/>
    <cellStyle name="Normal 2 6 2 2 3 4 2" xfId="8783"/>
    <cellStyle name="Normal 2 6 2 2 3 5" xfId="5653"/>
    <cellStyle name="Normal 2 6 2 2 4" xfId="1268"/>
    <cellStyle name="Normal 2 6 2 2 4 2" xfId="3462"/>
    <cellStyle name="Normal 2 6 2 2 4 2 2" xfId="8470"/>
    <cellStyle name="Normal 2 6 2 2 4 3" xfId="6279"/>
    <cellStyle name="Normal 2 6 2 2 5" xfId="2207"/>
    <cellStyle name="Normal 2 6 2 2 5 2" xfId="4401"/>
    <cellStyle name="Normal 2 6 2 2 5 2 2" xfId="9409"/>
    <cellStyle name="Normal 2 6 2 2 5 3" xfId="7218"/>
    <cellStyle name="Normal 2 6 2 2 6" xfId="3146"/>
    <cellStyle name="Normal 2 6 2 2 6 2" xfId="8157"/>
    <cellStyle name="Normal 2 6 2 2 7" xfId="5340"/>
    <cellStyle name="Normal 2 6 2 3" xfId="798"/>
    <cellStyle name="Normal 2 6 2 3 2" xfId="1737"/>
    <cellStyle name="Normal 2 6 2 3 2 2" xfId="4870"/>
    <cellStyle name="Normal 2 6 2 3 2 2 2" xfId="9878"/>
    <cellStyle name="Normal 2 6 2 3 2 3" xfId="6748"/>
    <cellStyle name="Normal 2 6 2 3 3" xfId="2676"/>
    <cellStyle name="Normal 2 6 2 3 3 2" xfId="7687"/>
    <cellStyle name="Normal 2 6 2 3 4" xfId="3931"/>
    <cellStyle name="Normal 2 6 2 3 4 2" xfId="8939"/>
    <cellStyle name="Normal 2 6 2 3 5" xfId="5809"/>
    <cellStyle name="Normal 2 6 2 4" xfId="485"/>
    <cellStyle name="Normal 2 6 2 4 2" xfId="1424"/>
    <cellStyle name="Normal 2 6 2 4 2 2" xfId="4557"/>
    <cellStyle name="Normal 2 6 2 4 2 2 2" xfId="9565"/>
    <cellStyle name="Normal 2 6 2 4 2 3" xfId="6435"/>
    <cellStyle name="Normal 2 6 2 4 3" xfId="2363"/>
    <cellStyle name="Normal 2 6 2 4 3 2" xfId="7374"/>
    <cellStyle name="Normal 2 6 2 4 4" xfId="3618"/>
    <cellStyle name="Normal 2 6 2 4 4 2" xfId="8626"/>
    <cellStyle name="Normal 2 6 2 4 5" xfId="5496"/>
    <cellStyle name="Normal 2 6 2 5" xfId="1111"/>
    <cellStyle name="Normal 2 6 2 5 2" xfId="3305"/>
    <cellStyle name="Normal 2 6 2 5 2 2" xfId="8313"/>
    <cellStyle name="Normal 2 6 2 5 3" xfId="6122"/>
    <cellStyle name="Normal 2 6 2 6" xfId="2050"/>
    <cellStyle name="Normal 2 6 2 6 2" xfId="4244"/>
    <cellStyle name="Normal 2 6 2 6 2 2" xfId="9252"/>
    <cellStyle name="Normal 2 6 2 6 3" xfId="7061"/>
    <cellStyle name="Normal 2 6 2 7" xfId="2989"/>
    <cellStyle name="Normal 2 6 2 7 2" xfId="8000"/>
    <cellStyle name="Normal 2 6 2 8" xfId="5183"/>
    <cellStyle name="Normal 2 6 3" xfId="232"/>
    <cellStyle name="Normal 2 6 3 2" xfId="389"/>
    <cellStyle name="Normal 2 6 3 2 2" xfId="1015"/>
    <cellStyle name="Normal 2 6 3 2 2 2" xfId="1954"/>
    <cellStyle name="Normal 2 6 3 2 2 2 2" xfId="5087"/>
    <cellStyle name="Normal 2 6 3 2 2 2 2 2" xfId="10095"/>
    <cellStyle name="Normal 2 6 3 2 2 2 3" xfId="6965"/>
    <cellStyle name="Normal 2 6 3 2 2 3" xfId="2893"/>
    <cellStyle name="Normal 2 6 3 2 2 3 2" xfId="7904"/>
    <cellStyle name="Normal 2 6 3 2 2 4" xfId="4148"/>
    <cellStyle name="Normal 2 6 3 2 2 4 2" xfId="9156"/>
    <cellStyle name="Normal 2 6 3 2 2 5" xfId="6026"/>
    <cellStyle name="Normal 2 6 3 2 3" xfId="702"/>
    <cellStyle name="Normal 2 6 3 2 3 2" xfId="1641"/>
    <cellStyle name="Normal 2 6 3 2 3 2 2" xfId="4774"/>
    <cellStyle name="Normal 2 6 3 2 3 2 2 2" xfId="9782"/>
    <cellStyle name="Normal 2 6 3 2 3 2 3" xfId="6652"/>
    <cellStyle name="Normal 2 6 3 2 3 3" xfId="2580"/>
    <cellStyle name="Normal 2 6 3 2 3 3 2" xfId="7591"/>
    <cellStyle name="Normal 2 6 3 2 3 4" xfId="3835"/>
    <cellStyle name="Normal 2 6 3 2 3 4 2" xfId="8843"/>
    <cellStyle name="Normal 2 6 3 2 3 5" xfId="5713"/>
    <cellStyle name="Normal 2 6 3 2 4" xfId="1328"/>
    <cellStyle name="Normal 2 6 3 2 4 2" xfId="3522"/>
    <cellStyle name="Normal 2 6 3 2 4 2 2" xfId="8530"/>
    <cellStyle name="Normal 2 6 3 2 4 3" xfId="6339"/>
    <cellStyle name="Normal 2 6 3 2 5" xfId="2267"/>
    <cellStyle name="Normal 2 6 3 2 5 2" xfId="4461"/>
    <cellStyle name="Normal 2 6 3 2 5 2 2" xfId="9469"/>
    <cellStyle name="Normal 2 6 3 2 5 3" xfId="7278"/>
    <cellStyle name="Normal 2 6 3 2 6" xfId="3206"/>
    <cellStyle name="Normal 2 6 3 2 6 2" xfId="8217"/>
    <cellStyle name="Normal 2 6 3 2 7" xfId="5400"/>
    <cellStyle name="Normal 2 6 3 3" xfId="858"/>
    <cellStyle name="Normal 2 6 3 3 2" xfId="1797"/>
    <cellStyle name="Normal 2 6 3 3 2 2" xfId="4930"/>
    <cellStyle name="Normal 2 6 3 3 2 2 2" xfId="9938"/>
    <cellStyle name="Normal 2 6 3 3 2 3" xfId="6808"/>
    <cellStyle name="Normal 2 6 3 3 3" xfId="2736"/>
    <cellStyle name="Normal 2 6 3 3 3 2" xfId="7747"/>
    <cellStyle name="Normal 2 6 3 3 4" xfId="3991"/>
    <cellStyle name="Normal 2 6 3 3 4 2" xfId="8999"/>
    <cellStyle name="Normal 2 6 3 3 5" xfId="5869"/>
    <cellStyle name="Normal 2 6 3 4" xfId="545"/>
    <cellStyle name="Normal 2 6 3 4 2" xfId="1484"/>
    <cellStyle name="Normal 2 6 3 4 2 2" xfId="4617"/>
    <cellStyle name="Normal 2 6 3 4 2 2 2" xfId="9625"/>
    <cellStyle name="Normal 2 6 3 4 2 3" xfId="6495"/>
    <cellStyle name="Normal 2 6 3 4 3" xfId="2423"/>
    <cellStyle name="Normal 2 6 3 4 3 2" xfId="7434"/>
    <cellStyle name="Normal 2 6 3 4 4" xfId="3678"/>
    <cellStyle name="Normal 2 6 3 4 4 2" xfId="8686"/>
    <cellStyle name="Normal 2 6 3 4 5" xfId="5556"/>
    <cellStyle name="Normal 2 6 3 5" xfId="1171"/>
    <cellStyle name="Normal 2 6 3 5 2" xfId="3365"/>
    <cellStyle name="Normal 2 6 3 5 2 2" xfId="8373"/>
    <cellStyle name="Normal 2 6 3 5 3" xfId="6182"/>
    <cellStyle name="Normal 2 6 3 6" xfId="2110"/>
    <cellStyle name="Normal 2 6 3 6 2" xfId="4304"/>
    <cellStyle name="Normal 2 6 3 6 2 2" xfId="9312"/>
    <cellStyle name="Normal 2 6 3 6 3" xfId="7121"/>
    <cellStyle name="Normal 2 6 3 7" xfId="3049"/>
    <cellStyle name="Normal 2 6 3 7 2" xfId="8060"/>
    <cellStyle name="Normal 2 6 3 8" xfId="5243"/>
    <cellStyle name="Normal 2 6 4" xfId="269"/>
    <cellStyle name="Normal 2 6 4 2" xfId="895"/>
    <cellStyle name="Normal 2 6 4 2 2" xfId="1834"/>
    <cellStyle name="Normal 2 6 4 2 2 2" xfId="4967"/>
    <cellStyle name="Normal 2 6 4 2 2 2 2" xfId="9975"/>
    <cellStyle name="Normal 2 6 4 2 2 3" xfId="6845"/>
    <cellStyle name="Normal 2 6 4 2 3" xfId="2773"/>
    <cellStyle name="Normal 2 6 4 2 3 2" xfId="7784"/>
    <cellStyle name="Normal 2 6 4 2 4" xfId="4028"/>
    <cellStyle name="Normal 2 6 4 2 4 2" xfId="9036"/>
    <cellStyle name="Normal 2 6 4 2 5" xfId="5906"/>
    <cellStyle name="Normal 2 6 4 3" xfId="582"/>
    <cellStyle name="Normal 2 6 4 3 2" xfId="1521"/>
    <cellStyle name="Normal 2 6 4 3 2 2" xfId="4654"/>
    <cellStyle name="Normal 2 6 4 3 2 2 2" xfId="9662"/>
    <cellStyle name="Normal 2 6 4 3 2 3" xfId="6532"/>
    <cellStyle name="Normal 2 6 4 3 3" xfId="2460"/>
    <cellStyle name="Normal 2 6 4 3 3 2" xfId="7471"/>
    <cellStyle name="Normal 2 6 4 3 4" xfId="3715"/>
    <cellStyle name="Normal 2 6 4 3 4 2" xfId="8723"/>
    <cellStyle name="Normal 2 6 4 3 5" xfId="5593"/>
    <cellStyle name="Normal 2 6 4 4" xfId="1208"/>
    <cellStyle name="Normal 2 6 4 4 2" xfId="3402"/>
    <cellStyle name="Normal 2 6 4 4 2 2" xfId="8410"/>
    <cellStyle name="Normal 2 6 4 4 3" xfId="6219"/>
    <cellStyle name="Normal 2 6 4 5" xfId="2147"/>
    <cellStyle name="Normal 2 6 4 5 2" xfId="4341"/>
    <cellStyle name="Normal 2 6 4 5 2 2" xfId="9349"/>
    <cellStyle name="Normal 2 6 4 5 3" xfId="7158"/>
    <cellStyle name="Normal 2 6 4 6" xfId="3086"/>
    <cellStyle name="Normal 2 6 4 6 2" xfId="8097"/>
    <cellStyle name="Normal 2 6 4 7" xfId="5280"/>
    <cellStyle name="Normal 2 6 5" xfId="738"/>
    <cellStyle name="Normal 2 6 5 2" xfId="1677"/>
    <cellStyle name="Normal 2 6 5 2 2" xfId="4810"/>
    <cellStyle name="Normal 2 6 5 2 2 2" xfId="9818"/>
    <cellStyle name="Normal 2 6 5 2 3" xfId="6688"/>
    <cellStyle name="Normal 2 6 5 3" xfId="2616"/>
    <cellStyle name="Normal 2 6 5 3 2" xfId="7627"/>
    <cellStyle name="Normal 2 6 5 4" xfId="3871"/>
    <cellStyle name="Normal 2 6 5 4 2" xfId="8879"/>
    <cellStyle name="Normal 2 6 5 5" xfId="5749"/>
    <cellStyle name="Normal 2 6 6" xfId="425"/>
    <cellStyle name="Normal 2 6 6 2" xfId="1364"/>
    <cellStyle name="Normal 2 6 6 2 2" xfId="4497"/>
    <cellStyle name="Normal 2 6 6 2 2 2" xfId="9505"/>
    <cellStyle name="Normal 2 6 6 2 3" xfId="6375"/>
    <cellStyle name="Normal 2 6 6 3" xfId="2303"/>
    <cellStyle name="Normal 2 6 6 3 2" xfId="7314"/>
    <cellStyle name="Normal 2 6 6 4" xfId="3558"/>
    <cellStyle name="Normal 2 6 6 4 2" xfId="8566"/>
    <cellStyle name="Normal 2 6 6 5" xfId="5436"/>
    <cellStyle name="Normal 2 6 7" xfId="1051"/>
    <cellStyle name="Normal 2 6 7 2" xfId="3245"/>
    <cellStyle name="Normal 2 6 7 2 2" xfId="8253"/>
    <cellStyle name="Normal 2 6 7 3" xfId="6062"/>
    <cellStyle name="Normal 2 6 8" xfId="1990"/>
    <cellStyle name="Normal 2 6 8 2" xfId="4184"/>
    <cellStyle name="Normal 2 6 8 2 2" xfId="9192"/>
    <cellStyle name="Normal 2 6 8 3" xfId="7001"/>
    <cellStyle name="Normal 2 6 9" xfId="2929"/>
    <cellStyle name="Normal 2 6 9 2" xfId="7940"/>
    <cellStyle name="Normal 2 7" xfId="160"/>
    <cellStyle name="Normal 2 7 2" xfId="220"/>
    <cellStyle name="Normal 2 7 2 2" xfId="377"/>
    <cellStyle name="Normal 2 7 2 2 2" xfId="1003"/>
    <cellStyle name="Normal 2 7 2 2 2 2" xfId="1942"/>
    <cellStyle name="Normal 2 7 2 2 2 2 2" xfId="5075"/>
    <cellStyle name="Normal 2 7 2 2 2 2 2 2" xfId="10083"/>
    <cellStyle name="Normal 2 7 2 2 2 2 3" xfId="6953"/>
    <cellStyle name="Normal 2 7 2 2 2 3" xfId="2881"/>
    <cellStyle name="Normal 2 7 2 2 2 3 2" xfId="7892"/>
    <cellStyle name="Normal 2 7 2 2 2 4" xfId="4136"/>
    <cellStyle name="Normal 2 7 2 2 2 4 2" xfId="9144"/>
    <cellStyle name="Normal 2 7 2 2 2 5" xfId="6014"/>
    <cellStyle name="Normal 2 7 2 2 3" xfId="690"/>
    <cellStyle name="Normal 2 7 2 2 3 2" xfId="1629"/>
    <cellStyle name="Normal 2 7 2 2 3 2 2" xfId="4762"/>
    <cellStyle name="Normal 2 7 2 2 3 2 2 2" xfId="9770"/>
    <cellStyle name="Normal 2 7 2 2 3 2 3" xfId="6640"/>
    <cellStyle name="Normal 2 7 2 2 3 3" xfId="2568"/>
    <cellStyle name="Normal 2 7 2 2 3 3 2" xfId="7579"/>
    <cellStyle name="Normal 2 7 2 2 3 4" xfId="3823"/>
    <cellStyle name="Normal 2 7 2 2 3 4 2" xfId="8831"/>
    <cellStyle name="Normal 2 7 2 2 3 5" xfId="5701"/>
    <cellStyle name="Normal 2 7 2 2 4" xfId="1316"/>
    <cellStyle name="Normal 2 7 2 2 4 2" xfId="3510"/>
    <cellStyle name="Normal 2 7 2 2 4 2 2" xfId="8518"/>
    <cellStyle name="Normal 2 7 2 2 4 3" xfId="6327"/>
    <cellStyle name="Normal 2 7 2 2 5" xfId="2255"/>
    <cellStyle name="Normal 2 7 2 2 5 2" xfId="4449"/>
    <cellStyle name="Normal 2 7 2 2 5 2 2" xfId="9457"/>
    <cellStyle name="Normal 2 7 2 2 5 3" xfId="7266"/>
    <cellStyle name="Normal 2 7 2 2 6" xfId="3194"/>
    <cellStyle name="Normal 2 7 2 2 6 2" xfId="8205"/>
    <cellStyle name="Normal 2 7 2 2 7" xfId="5388"/>
    <cellStyle name="Normal 2 7 2 3" xfId="846"/>
    <cellStyle name="Normal 2 7 2 3 2" xfId="1785"/>
    <cellStyle name="Normal 2 7 2 3 2 2" xfId="4918"/>
    <cellStyle name="Normal 2 7 2 3 2 2 2" xfId="9926"/>
    <cellStyle name="Normal 2 7 2 3 2 3" xfId="6796"/>
    <cellStyle name="Normal 2 7 2 3 3" xfId="2724"/>
    <cellStyle name="Normal 2 7 2 3 3 2" xfId="7735"/>
    <cellStyle name="Normal 2 7 2 3 4" xfId="3979"/>
    <cellStyle name="Normal 2 7 2 3 4 2" xfId="8987"/>
    <cellStyle name="Normal 2 7 2 3 5" xfId="5857"/>
    <cellStyle name="Normal 2 7 2 4" xfId="533"/>
    <cellStyle name="Normal 2 7 2 4 2" xfId="1472"/>
    <cellStyle name="Normal 2 7 2 4 2 2" xfId="4605"/>
    <cellStyle name="Normal 2 7 2 4 2 2 2" xfId="9613"/>
    <cellStyle name="Normal 2 7 2 4 2 3" xfId="6483"/>
    <cellStyle name="Normal 2 7 2 4 3" xfId="2411"/>
    <cellStyle name="Normal 2 7 2 4 3 2" xfId="7422"/>
    <cellStyle name="Normal 2 7 2 4 4" xfId="3666"/>
    <cellStyle name="Normal 2 7 2 4 4 2" xfId="8674"/>
    <cellStyle name="Normal 2 7 2 4 5" xfId="5544"/>
    <cellStyle name="Normal 2 7 2 5" xfId="1159"/>
    <cellStyle name="Normal 2 7 2 5 2" xfId="3353"/>
    <cellStyle name="Normal 2 7 2 5 2 2" xfId="8361"/>
    <cellStyle name="Normal 2 7 2 5 3" xfId="6170"/>
    <cellStyle name="Normal 2 7 2 6" xfId="2098"/>
    <cellStyle name="Normal 2 7 2 6 2" xfId="4292"/>
    <cellStyle name="Normal 2 7 2 6 2 2" xfId="9300"/>
    <cellStyle name="Normal 2 7 2 6 3" xfId="7109"/>
    <cellStyle name="Normal 2 7 2 7" xfId="3037"/>
    <cellStyle name="Normal 2 7 2 7 2" xfId="8048"/>
    <cellStyle name="Normal 2 7 2 8" xfId="5231"/>
    <cellStyle name="Normal 2 7 3" xfId="317"/>
    <cellStyle name="Normal 2 7 3 2" xfId="943"/>
    <cellStyle name="Normal 2 7 3 2 2" xfId="1882"/>
    <cellStyle name="Normal 2 7 3 2 2 2" xfId="5015"/>
    <cellStyle name="Normal 2 7 3 2 2 2 2" xfId="10023"/>
    <cellStyle name="Normal 2 7 3 2 2 3" xfId="6893"/>
    <cellStyle name="Normal 2 7 3 2 3" xfId="2821"/>
    <cellStyle name="Normal 2 7 3 2 3 2" xfId="7832"/>
    <cellStyle name="Normal 2 7 3 2 4" xfId="4076"/>
    <cellStyle name="Normal 2 7 3 2 4 2" xfId="9084"/>
    <cellStyle name="Normal 2 7 3 2 5" xfId="5954"/>
    <cellStyle name="Normal 2 7 3 3" xfId="630"/>
    <cellStyle name="Normal 2 7 3 3 2" xfId="1569"/>
    <cellStyle name="Normal 2 7 3 3 2 2" xfId="4702"/>
    <cellStyle name="Normal 2 7 3 3 2 2 2" xfId="9710"/>
    <cellStyle name="Normal 2 7 3 3 2 3" xfId="6580"/>
    <cellStyle name="Normal 2 7 3 3 3" xfId="2508"/>
    <cellStyle name="Normal 2 7 3 3 3 2" xfId="7519"/>
    <cellStyle name="Normal 2 7 3 3 4" xfId="3763"/>
    <cellStyle name="Normal 2 7 3 3 4 2" xfId="8771"/>
    <cellStyle name="Normal 2 7 3 3 5" xfId="5641"/>
    <cellStyle name="Normal 2 7 3 4" xfId="1256"/>
    <cellStyle name="Normal 2 7 3 4 2" xfId="3450"/>
    <cellStyle name="Normal 2 7 3 4 2 2" xfId="8458"/>
    <cellStyle name="Normal 2 7 3 4 3" xfId="6267"/>
    <cellStyle name="Normal 2 7 3 5" xfId="2195"/>
    <cellStyle name="Normal 2 7 3 5 2" xfId="4389"/>
    <cellStyle name="Normal 2 7 3 5 2 2" xfId="9397"/>
    <cellStyle name="Normal 2 7 3 5 3" xfId="7206"/>
    <cellStyle name="Normal 2 7 3 6" xfId="3134"/>
    <cellStyle name="Normal 2 7 3 6 2" xfId="8145"/>
    <cellStyle name="Normal 2 7 3 7" xfId="5328"/>
    <cellStyle name="Normal 2 7 4" xfId="786"/>
    <cellStyle name="Normal 2 7 4 2" xfId="1725"/>
    <cellStyle name="Normal 2 7 4 2 2" xfId="4858"/>
    <cellStyle name="Normal 2 7 4 2 2 2" xfId="9866"/>
    <cellStyle name="Normal 2 7 4 2 3" xfId="6736"/>
    <cellStyle name="Normal 2 7 4 3" xfId="2664"/>
    <cellStyle name="Normal 2 7 4 3 2" xfId="7675"/>
    <cellStyle name="Normal 2 7 4 4" xfId="3919"/>
    <cellStyle name="Normal 2 7 4 4 2" xfId="8927"/>
    <cellStyle name="Normal 2 7 4 5" xfId="5797"/>
    <cellStyle name="Normal 2 7 5" xfId="473"/>
    <cellStyle name="Normal 2 7 5 2" xfId="1412"/>
    <cellStyle name="Normal 2 7 5 2 2" xfId="4545"/>
    <cellStyle name="Normal 2 7 5 2 2 2" xfId="9553"/>
    <cellStyle name="Normal 2 7 5 2 3" xfId="6423"/>
    <cellStyle name="Normal 2 7 5 3" xfId="2351"/>
    <cellStyle name="Normal 2 7 5 3 2" xfId="7362"/>
    <cellStyle name="Normal 2 7 5 4" xfId="3606"/>
    <cellStyle name="Normal 2 7 5 4 2" xfId="8614"/>
    <cellStyle name="Normal 2 7 5 5" xfId="5484"/>
    <cellStyle name="Normal 2 7 6" xfId="1099"/>
    <cellStyle name="Normal 2 7 6 2" xfId="3293"/>
    <cellStyle name="Normal 2 7 6 2 2" xfId="8301"/>
    <cellStyle name="Normal 2 7 6 3" xfId="6110"/>
    <cellStyle name="Normal 2 7 7" xfId="2038"/>
    <cellStyle name="Normal 2 7 7 2" xfId="4232"/>
    <cellStyle name="Normal 2 7 7 2 2" xfId="9240"/>
    <cellStyle name="Normal 2 7 7 3" xfId="7049"/>
    <cellStyle name="Normal 2 7 8" xfId="2977"/>
    <cellStyle name="Normal 2 7 8 2" xfId="7988"/>
    <cellStyle name="Normal 2 7 9" xfId="5171"/>
    <cellStyle name="Normal 2 8" xfId="136"/>
    <cellStyle name="Normal 2 8 2" xfId="293"/>
    <cellStyle name="Normal 2 8 2 2" xfId="919"/>
    <cellStyle name="Normal 2 8 2 2 2" xfId="1858"/>
    <cellStyle name="Normal 2 8 2 2 2 2" xfId="4991"/>
    <cellStyle name="Normal 2 8 2 2 2 2 2" xfId="9999"/>
    <cellStyle name="Normal 2 8 2 2 2 3" xfId="6869"/>
    <cellStyle name="Normal 2 8 2 2 3" xfId="2797"/>
    <cellStyle name="Normal 2 8 2 2 3 2" xfId="7808"/>
    <cellStyle name="Normal 2 8 2 2 4" xfId="4052"/>
    <cellStyle name="Normal 2 8 2 2 4 2" xfId="9060"/>
    <cellStyle name="Normal 2 8 2 2 5" xfId="5930"/>
    <cellStyle name="Normal 2 8 2 3" xfId="606"/>
    <cellStyle name="Normal 2 8 2 3 2" xfId="1545"/>
    <cellStyle name="Normal 2 8 2 3 2 2" xfId="4678"/>
    <cellStyle name="Normal 2 8 2 3 2 2 2" xfId="9686"/>
    <cellStyle name="Normal 2 8 2 3 2 3" xfId="6556"/>
    <cellStyle name="Normal 2 8 2 3 3" xfId="2484"/>
    <cellStyle name="Normal 2 8 2 3 3 2" xfId="7495"/>
    <cellStyle name="Normal 2 8 2 3 4" xfId="3739"/>
    <cellStyle name="Normal 2 8 2 3 4 2" xfId="8747"/>
    <cellStyle name="Normal 2 8 2 3 5" xfId="5617"/>
    <cellStyle name="Normal 2 8 2 4" xfId="1232"/>
    <cellStyle name="Normal 2 8 2 4 2" xfId="3426"/>
    <cellStyle name="Normal 2 8 2 4 2 2" xfId="8434"/>
    <cellStyle name="Normal 2 8 2 4 3" xfId="6243"/>
    <cellStyle name="Normal 2 8 2 5" xfId="2171"/>
    <cellStyle name="Normal 2 8 2 5 2" xfId="4365"/>
    <cellStyle name="Normal 2 8 2 5 2 2" xfId="9373"/>
    <cellStyle name="Normal 2 8 2 5 3" xfId="7182"/>
    <cellStyle name="Normal 2 8 2 6" xfId="3110"/>
    <cellStyle name="Normal 2 8 2 6 2" xfId="8121"/>
    <cellStyle name="Normal 2 8 2 7" xfId="5304"/>
    <cellStyle name="Normal 2 8 3" xfId="762"/>
    <cellStyle name="Normal 2 8 3 2" xfId="1701"/>
    <cellStyle name="Normal 2 8 3 2 2" xfId="4834"/>
    <cellStyle name="Normal 2 8 3 2 2 2" xfId="9842"/>
    <cellStyle name="Normal 2 8 3 2 3" xfId="6712"/>
    <cellStyle name="Normal 2 8 3 3" xfId="2640"/>
    <cellStyle name="Normal 2 8 3 3 2" xfId="7651"/>
    <cellStyle name="Normal 2 8 3 4" xfId="3895"/>
    <cellStyle name="Normal 2 8 3 4 2" xfId="8903"/>
    <cellStyle name="Normal 2 8 3 5" xfId="5773"/>
    <cellStyle name="Normal 2 8 4" xfId="449"/>
    <cellStyle name="Normal 2 8 4 2" xfId="1388"/>
    <cellStyle name="Normal 2 8 4 2 2" xfId="4521"/>
    <cellStyle name="Normal 2 8 4 2 2 2" xfId="9529"/>
    <cellStyle name="Normal 2 8 4 2 3" xfId="6399"/>
    <cellStyle name="Normal 2 8 4 3" xfId="2327"/>
    <cellStyle name="Normal 2 8 4 3 2" xfId="7338"/>
    <cellStyle name="Normal 2 8 4 4" xfId="3582"/>
    <cellStyle name="Normal 2 8 4 4 2" xfId="8590"/>
    <cellStyle name="Normal 2 8 4 5" xfId="5460"/>
    <cellStyle name="Normal 2 8 5" xfId="1075"/>
    <cellStyle name="Normal 2 8 5 2" xfId="3269"/>
    <cellStyle name="Normal 2 8 5 2 2" xfId="8277"/>
    <cellStyle name="Normal 2 8 5 3" xfId="6086"/>
    <cellStyle name="Normal 2 8 6" xfId="2014"/>
    <cellStyle name="Normal 2 8 6 2" xfId="4208"/>
    <cellStyle name="Normal 2 8 6 2 2" xfId="9216"/>
    <cellStyle name="Normal 2 8 6 3" xfId="7025"/>
    <cellStyle name="Normal 2 8 7" xfId="2953"/>
    <cellStyle name="Normal 2 8 7 2" xfId="7964"/>
    <cellStyle name="Normal 2 8 8" xfId="5147"/>
    <cellStyle name="Normal 2 9" xfId="196"/>
    <cellStyle name="Normal 2 9 2" xfId="353"/>
    <cellStyle name="Normal 2 9 2 2" xfId="979"/>
    <cellStyle name="Normal 2 9 2 2 2" xfId="1918"/>
    <cellStyle name="Normal 2 9 2 2 2 2" xfId="5051"/>
    <cellStyle name="Normal 2 9 2 2 2 2 2" xfId="10059"/>
    <cellStyle name="Normal 2 9 2 2 2 3" xfId="6929"/>
    <cellStyle name="Normal 2 9 2 2 3" xfId="2857"/>
    <cellStyle name="Normal 2 9 2 2 3 2" xfId="7868"/>
    <cellStyle name="Normal 2 9 2 2 4" xfId="4112"/>
    <cellStyle name="Normal 2 9 2 2 4 2" xfId="9120"/>
    <cellStyle name="Normal 2 9 2 2 5" xfId="5990"/>
    <cellStyle name="Normal 2 9 2 3" xfId="666"/>
    <cellStyle name="Normal 2 9 2 3 2" xfId="1605"/>
    <cellStyle name="Normal 2 9 2 3 2 2" xfId="4738"/>
    <cellStyle name="Normal 2 9 2 3 2 2 2" xfId="9746"/>
    <cellStyle name="Normal 2 9 2 3 2 3" xfId="6616"/>
    <cellStyle name="Normal 2 9 2 3 3" xfId="2544"/>
    <cellStyle name="Normal 2 9 2 3 3 2" xfId="7555"/>
    <cellStyle name="Normal 2 9 2 3 4" xfId="3799"/>
    <cellStyle name="Normal 2 9 2 3 4 2" xfId="8807"/>
    <cellStyle name="Normal 2 9 2 3 5" xfId="5677"/>
    <cellStyle name="Normal 2 9 2 4" xfId="1292"/>
    <cellStyle name="Normal 2 9 2 4 2" xfId="3486"/>
    <cellStyle name="Normal 2 9 2 4 2 2" xfId="8494"/>
    <cellStyle name="Normal 2 9 2 4 3" xfId="6303"/>
    <cellStyle name="Normal 2 9 2 5" xfId="2231"/>
    <cellStyle name="Normal 2 9 2 5 2" xfId="4425"/>
    <cellStyle name="Normal 2 9 2 5 2 2" xfId="9433"/>
    <cellStyle name="Normal 2 9 2 5 3" xfId="7242"/>
    <cellStyle name="Normal 2 9 2 6" xfId="3170"/>
    <cellStyle name="Normal 2 9 2 6 2" xfId="8181"/>
    <cellStyle name="Normal 2 9 2 7" xfId="5364"/>
    <cellStyle name="Normal 2 9 3" xfId="822"/>
    <cellStyle name="Normal 2 9 3 2" xfId="1761"/>
    <cellStyle name="Normal 2 9 3 2 2" xfId="4894"/>
    <cellStyle name="Normal 2 9 3 2 2 2" xfId="9902"/>
    <cellStyle name="Normal 2 9 3 2 3" xfId="6772"/>
    <cellStyle name="Normal 2 9 3 3" xfId="2700"/>
    <cellStyle name="Normal 2 9 3 3 2" xfId="7711"/>
    <cellStyle name="Normal 2 9 3 4" xfId="3955"/>
    <cellStyle name="Normal 2 9 3 4 2" xfId="8963"/>
    <cellStyle name="Normal 2 9 3 5" xfId="5833"/>
    <cellStyle name="Normal 2 9 4" xfId="509"/>
    <cellStyle name="Normal 2 9 4 2" xfId="1448"/>
    <cellStyle name="Normal 2 9 4 2 2" xfId="4581"/>
    <cellStyle name="Normal 2 9 4 2 2 2" xfId="9589"/>
    <cellStyle name="Normal 2 9 4 2 3" xfId="6459"/>
    <cellStyle name="Normal 2 9 4 3" xfId="2387"/>
    <cellStyle name="Normal 2 9 4 3 2" xfId="7398"/>
    <cellStyle name="Normal 2 9 4 4" xfId="3642"/>
    <cellStyle name="Normal 2 9 4 4 2" xfId="8650"/>
    <cellStyle name="Normal 2 9 4 5" xfId="5520"/>
    <cellStyle name="Normal 2 9 5" xfId="1135"/>
    <cellStyle name="Normal 2 9 5 2" xfId="3329"/>
    <cellStyle name="Normal 2 9 5 2 2" xfId="8337"/>
    <cellStyle name="Normal 2 9 5 3" xfId="6146"/>
    <cellStyle name="Normal 2 9 6" xfId="2074"/>
    <cellStyle name="Normal 2 9 6 2" xfId="4268"/>
    <cellStyle name="Normal 2 9 6 2 2" xfId="9276"/>
    <cellStyle name="Normal 2 9 6 3" xfId="7085"/>
    <cellStyle name="Normal 2 9 7" xfId="3013"/>
    <cellStyle name="Normal 2 9 7 2" xfId="8024"/>
    <cellStyle name="Normal 2 9 8" xfId="5207"/>
    <cellStyle name="Normal 3" xfId="94"/>
    <cellStyle name="Normal 3 2" xfId="10122"/>
    <cellStyle name="Normal 3 3" xfId="10118"/>
    <cellStyle name="Normal 4" xfId="95"/>
    <cellStyle name="Normal 4 2" xfId="101"/>
    <cellStyle name="Normal 4 3" xfId="3231"/>
    <cellStyle name="Normal 5" xfId="91"/>
    <cellStyle name="Normal 5 10" xfId="412"/>
    <cellStyle name="Normal 5 10 2" xfId="1351"/>
    <cellStyle name="Normal 5 10 2 2" xfId="4484"/>
    <cellStyle name="Normal 5 10 2 2 2" xfId="9492"/>
    <cellStyle name="Normal 5 10 2 3" xfId="6362"/>
    <cellStyle name="Normal 5 10 3" xfId="2290"/>
    <cellStyle name="Normal 5 10 3 2" xfId="7301"/>
    <cellStyle name="Normal 5 10 4" xfId="3545"/>
    <cellStyle name="Normal 5 10 4 2" xfId="8553"/>
    <cellStyle name="Normal 5 10 5" xfId="5423"/>
    <cellStyle name="Normal 5 11" xfId="1038"/>
    <cellStyle name="Normal 5 11 2" xfId="3229"/>
    <cellStyle name="Normal 5 11 2 2" xfId="8240"/>
    <cellStyle name="Normal 5 11 3" xfId="6049"/>
    <cellStyle name="Normal 5 12" xfId="1977"/>
    <cellStyle name="Normal 5 12 2" xfId="4171"/>
    <cellStyle name="Normal 5 12 2 2" xfId="9179"/>
    <cellStyle name="Normal 5 12 3" xfId="6988"/>
    <cellStyle name="Normal 5 13" xfId="2916"/>
    <cellStyle name="Normal 5 13 2" xfId="7927"/>
    <cellStyle name="Normal 5 14" xfId="5110"/>
    <cellStyle name="Normal 5 2" xfId="104"/>
    <cellStyle name="Normal 5 2 10" xfId="1044"/>
    <cellStyle name="Normal 5 2 10 2" xfId="3238"/>
    <cellStyle name="Normal 5 2 10 2 2" xfId="8246"/>
    <cellStyle name="Normal 5 2 10 3" xfId="6055"/>
    <cellStyle name="Normal 5 2 11" xfId="1983"/>
    <cellStyle name="Normal 5 2 11 2" xfId="4177"/>
    <cellStyle name="Normal 5 2 11 2 2" xfId="9185"/>
    <cellStyle name="Normal 5 2 11 3" xfId="6994"/>
    <cellStyle name="Normal 5 2 12" xfId="2922"/>
    <cellStyle name="Normal 5 2 12 2" xfId="7933"/>
    <cellStyle name="Normal 5 2 13" xfId="5116"/>
    <cellStyle name="Normal 5 2 2" xfId="129"/>
    <cellStyle name="Normal 5 2 2 10" xfId="2946"/>
    <cellStyle name="Normal 5 2 2 10 2" xfId="7957"/>
    <cellStyle name="Normal 5 2 2 11" xfId="5140"/>
    <cellStyle name="Normal 5 2 2 2" xfId="189"/>
    <cellStyle name="Normal 5 2 2 2 2" xfId="249"/>
    <cellStyle name="Normal 5 2 2 2 2 2" xfId="406"/>
    <cellStyle name="Normal 5 2 2 2 2 2 2" xfId="1032"/>
    <cellStyle name="Normal 5 2 2 2 2 2 2 2" xfId="1971"/>
    <cellStyle name="Normal 5 2 2 2 2 2 2 2 2" xfId="5104"/>
    <cellStyle name="Normal 5 2 2 2 2 2 2 2 2 2" xfId="10112"/>
    <cellStyle name="Normal 5 2 2 2 2 2 2 2 3" xfId="6982"/>
    <cellStyle name="Normal 5 2 2 2 2 2 2 3" xfId="2910"/>
    <cellStyle name="Normal 5 2 2 2 2 2 2 3 2" xfId="7921"/>
    <cellStyle name="Normal 5 2 2 2 2 2 2 4" xfId="4165"/>
    <cellStyle name="Normal 5 2 2 2 2 2 2 4 2" xfId="9173"/>
    <cellStyle name="Normal 5 2 2 2 2 2 2 5" xfId="6043"/>
    <cellStyle name="Normal 5 2 2 2 2 2 3" xfId="719"/>
    <cellStyle name="Normal 5 2 2 2 2 2 3 2" xfId="1658"/>
    <cellStyle name="Normal 5 2 2 2 2 2 3 2 2" xfId="4791"/>
    <cellStyle name="Normal 5 2 2 2 2 2 3 2 2 2" xfId="9799"/>
    <cellStyle name="Normal 5 2 2 2 2 2 3 2 3" xfId="6669"/>
    <cellStyle name="Normal 5 2 2 2 2 2 3 3" xfId="2597"/>
    <cellStyle name="Normal 5 2 2 2 2 2 3 3 2" xfId="7608"/>
    <cellStyle name="Normal 5 2 2 2 2 2 3 4" xfId="3852"/>
    <cellStyle name="Normal 5 2 2 2 2 2 3 4 2" xfId="8860"/>
    <cellStyle name="Normal 5 2 2 2 2 2 3 5" xfId="5730"/>
    <cellStyle name="Normal 5 2 2 2 2 2 4" xfId="1345"/>
    <cellStyle name="Normal 5 2 2 2 2 2 4 2" xfId="3539"/>
    <cellStyle name="Normal 5 2 2 2 2 2 4 2 2" xfId="8547"/>
    <cellStyle name="Normal 5 2 2 2 2 2 4 3" xfId="6356"/>
    <cellStyle name="Normal 5 2 2 2 2 2 5" xfId="2284"/>
    <cellStyle name="Normal 5 2 2 2 2 2 5 2" xfId="4478"/>
    <cellStyle name="Normal 5 2 2 2 2 2 5 2 2" xfId="9486"/>
    <cellStyle name="Normal 5 2 2 2 2 2 5 3" xfId="7295"/>
    <cellStyle name="Normal 5 2 2 2 2 2 6" xfId="3223"/>
    <cellStyle name="Normal 5 2 2 2 2 2 6 2" xfId="8234"/>
    <cellStyle name="Normal 5 2 2 2 2 2 7" xfId="5417"/>
    <cellStyle name="Normal 5 2 2 2 2 3" xfId="875"/>
    <cellStyle name="Normal 5 2 2 2 2 3 2" xfId="1814"/>
    <cellStyle name="Normal 5 2 2 2 2 3 2 2" xfId="4947"/>
    <cellStyle name="Normal 5 2 2 2 2 3 2 2 2" xfId="9955"/>
    <cellStyle name="Normal 5 2 2 2 2 3 2 3" xfId="6825"/>
    <cellStyle name="Normal 5 2 2 2 2 3 3" xfId="2753"/>
    <cellStyle name="Normal 5 2 2 2 2 3 3 2" xfId="7764"/>
    <cellStyle name="Normal 5 2 2 2 2 3 4" xfId="4008"/>
    <cellStyle name="Normal 5 2 2 2 2 3 4 2" xfId="9016"/>
    <cellStyle name="Normal 5 2 2 2 2 3 5" xfId="5886"/>
    <cellStyle name="Normal 5 2 2 2 2 4" xfId="562"/>
    <cellStyle name="Normal 5 2 2 2 2 4 2" xfId="1501"/>
    <cellStyle name="Normal 5 2 2 2 2 4 2 2" xfId="4634"/>
    <cellStyle name="Normal 5 2 2 2 2 4 2 2 2" xfId="9642"/>
    <cellStyle name="Normal 5 2 2 2 2 4 2 3" xfId="6512"/>
    <cellStyle name="Normal 5 2 2 2 2 4 3" xfId="2440"/>
    <cellStyle name="Normal 5 2 2 2 2 4 3 2" xfId="7451"/>
    <cellStyle name="Normal 5 2 2 2 2 4 4" xfId="3695"/>
    <cellStyle name="Normal 5 2 2 2 2 4 4 2" xfId="8703"/>
    <cellStyle name="Normal 5 2 2 2 2 4 5" xfId="5573"/>
    <cellStyle name="Normal 5 2 2 2 2 5" xfId="1188"/>
    <cellStyle name="Normal 5 2 2 2 2 5 2" xfId="3382"/>
    <cellStyle name="Normal 5 2 2 2 2 5 2 2" xfId="8390"/>
    <cellStyle name="Normal 5 2 2 2 2 5 3" xfId="6199"/>
    <cellStyle name="Normal 5 2 2 2 2 6" xfId="2127"/>
    <cellStyle name="Normal 5 2 2 2 2 6 2" xfId="4321"/>
    <cellStyle name="Normal 5 2 2 2 2 6 2 2" xfId="9329"/>
    <cellStyle name="Normal 5 2 2 2 2 6 3" xfId="7138"/>
    <cellStyle name="Normal 5 2 2 2 2 7" xfId="3066"/>
    <cellStyle name="Normal 5 2 2 2 2 7 2" xfId="8077"/>
    <cellStyle name="Normal 5 2 2 2 2 8" xfId="5260"/>
    <cellStyle name="Normal 5 2 2 2 3" xfId="346"/>
    <cellStyle name="Normal 5 2 2 2 3 2" xfId="972"/>
    <cellStyle name="Normal 5 2 2 2 3 2 2" xfId="1911"/>
    <cellStyle name="Normal 5 2 2 2 3 2 2 2" xfId="5044"/>
    <cellStyle name="Normal 5 2 2 2 3 2 2 2 2" xfId="10052"/>
    <cellStyle name="Normal 5 2 2 2 3 2 2 3" xfId="6922"/>
    <cellStyle name="Normal 5 2 2 2 3 2 3" xfId="2850"/>
    <cellStyle name="Normal 5 2 2 2 3 2 3 2" xfId="7861"/>
    <cellStyle name="Normal 5 2 2 2 3 2 4" xfId="4105"/>
    <cellStyle name="Normal 5 2 2 2 3 2 4 2" xfId="9113"/>
    <cellStyle name="Normal 5 2 2 2 3 2 5" xfId="5983"/>
    <cellStyle name="Normal 5 2 2 2 3 3" xfId="659"/>
    <cellStyle name="Normal 5 2 2 2 3 3 2" xfId="1598"/>
    <cellStyle name="Normal 5 2 2 2 3 3 2 2" xfId="4731"/>
    <cellStyle name="Normal 5 2 2 2 3 3 2 2 2" xfId="9739"/>
    <cellStyle name="Normal 5 2 2 2 3 3 2 3" xfId="6609"/>
    <cellStyle name="Normal 5 2 2 2 3 3 3" xfId="2537"/>
    <cellStyle name="Normal 5 2 2 2 3 3 3 2" xfId="7548"/>
    <cellStyle name="Normal 5 2 2 2 3 3 4" xfId="3792"/>
    <cellStyle name="Normal 5 2 2 2 3 3 4 2" xfId="8800"/>
    <cellStyle name="Normal 5 2 2 2 3 3 5" xfId="5670"/>
    <cellStyle name="Normal 5 2 2 2 3 4" xfId="1285"/>
    <cellStyle name="Normal 5 2 2 2 3 4 2" xfId="3479"/>
    <cellStyle name="Normal 5 2 2 2 3 4 2 2" xfId="8487"/>
    <cellStyle name="Normal 5 2 2 2 3 4 3" xfId="6296"/>
    <cellStyle name="Normal 5 2 2 2 3 5" xfId="2224"/>
    <cellStyle name="Normal 5 2 2 2 3 5 2" xfId="4418"/>
    <cellStyle name="Normal 5 2 2 2 3 5 2 2" xfId="9426"/>
    <cellStyle name="Normal 5 2 2 2 3 5 3" xfId="7235"/>
    <cellStyle name="Normal 5 2 2 2 3 6" xfId="3163"/>
    <cellStyle name="Normal 5 2 2 2 3 6 2" xfId="8174"/>
    <cellStyle name="Normal 5 2 2 2 3 7" xfId="5357"/>
    <cellStyle name="Normal 5 2 2 2 4" xfId="815"/>
    <cellStyle name="Normal 5 2 2 2 4 2" xfId="1754"/>
    <cellStyle name="Normal 5 2 2 2 4 2 2" xfId="4887"/>
    <cellStyle name="Normal 5 2 2 2 4 2 2 2" xfId="9895"/>
    <cellStyle name="Normal 5 2 2 2 4 2 3" xfId="6765"/>
    <cellStyle name="Normal 5 2 2 2 4 3" xfId="2693"/>
    <cellStyle name="Normal 5 2 2 2 4 3 2" xfId="7704"/>
    <cellStyle name="Normal 5 2 2 2 4 4" xfId="3948"/>
    <cellStyle name="Normal 5 2 2 2 4 4 2" xfId="8956"/>
    <cellStyle name="Normal 5 2 2 2 4 5" xfId="5826"/>
    <cellStyle name="Normal 5 2 2 2 5" xfId="502"/>
    <cellStyle name="Normal 5 2 2 2 5 2" xfId="1441"/>
    <cellStyle name="Normal 5 2 2 2 5 2 2" xfId="4574"/>
    <cellStyle name="Normal 5 2 2 2 5 2 2 2" xfId="9582"/>
    <cellStyle name="Normal 5 2 2 2 5 2 3" xfId="6452"/>
    <cellStyle name="Normal 5 2 2 2 5 3" xfId="2380"/>
    <cellStyle name="Normal 5 2 2 2 5 3 2" xfId="7391"/>
    <cellStyle name="Normal 5 2 2 2 5 4" xfId="3635"/>
    <cellStyle name="Normal 5 2 2 2 5 4 2" xfId="8643"/>
    <cellStyle name="Normal 5 2 2 2 5 5" xfId="5513"/>
    <cellStyle name="Normal 5 2 2 2 6" xfId="1128"/>
    <cellStyle name="Normal 5 2 2 2 6 2" xfId="3322"/>
    <cellStyle name="Normal 5 2 2 2 6 2 2" xfId="8330"/>
    <cellStyle name="Normal 5 2 2 2 6 3" xfId="6139"/>
    <cellStyle name="Normal 5 2 2 2 7" xfId="2067"/>
    <cellStyle name="Normal 5 2 2 2 7 2" xfId="4261"/>
    <cellStyle name="Normal 5 2 2 2 7 2 2" xfId="9269"/>
    <cellStyle name="Normal 5 2 2 2 7 3" xfId="7078"/>
    <cellStyle name="Normal 5 2 2 2 8" xfId="3006"/>
    <cellStyle name="Normal 5 2 2 2 8 2" xfId="8017"/>
    <cellStyle name="Normal 5 2 2 2 9" xfId="5200"/>
    <cellStyle name="Normal 5 2 2 3" xfId="153"/>
    <cellStyle name="Normal 5 2 2 3 2" xfId="310"/>
    <cellStyle name="Normal 5 2 2 3 2 2" xfId="936"/>
    <cellStyle name="Normal 5 2 2 3 2 2 2" xfId="1875"/>
    <cellStyle name="Normal 5 2 2 3 2 2 2 2" xfId="5008"/>
    <cellStyle name="Normal 5 2 2 3 2 2 2 2 2" xfId="10016"/>
    <cellStyle name="Normal 5 2 2 3 2 2 2 3" xfId="6886"/>
    <cellStyle name="Normal 5 2 2 3 2 2 3" xfId="2814"/>
    <cellStyle name="Normal 5 2 2 3 2 2 3 2" xfId="7825"/>
    <cellStyle name="Normal 5 2 2 3 2 2 4" xfId="4069"/>
    <cellStyle name="Normal 5 2 2 3 2 2 4 2" xfId="9077"/>
    <cellStyle name="Normal 5 2 2 3 2 2 5" xfId="5947"/>
    <cellStyle name="Normal 5 2 2 3 2 3" xfId="623"/>
    <cellStyle name="Normal 5 2 2 3 2 3 2" xfId="1562"/>
    <cellStyle name="Normal 5 2 2 3 2 3 2 2" xfId="4695"/>
    <cellStyle name="Normal 5 2 2 3 2 3 2 2 2" xfId="9703"/>
    <cellStyle name="Normal 5 2 2 3 2 3 2 3" xfId="6573"/>
    <cellStyle name="Normal 5 2 2 3 2 3 3" xfId="2501"/>
    <cellStyle name="Normal 5 2 2 3 2 3 3 2" xfId="7512"/>
    <cellStyle name="Normal 5 2 2 3 2 3 4" xfId="3756"/>
    <cellStyle name="Normal 5 2 2 3 2 3 4 2" xfId="8764"/>
    <cellStyle name="Normal 5 2 2 3 2 3 5" xfId="5634"/>
    <cellStyle name="Normal 5 2 2 3 2 4" xfId="1249"/>
    <cellStyle name="Normal 5 2 2 3 2 4 2" xfId="3443"/>
    <cellStyle name="Normal 5 2 2 3 2 4 2 2" xfId="8451"/>
    <cellStyle name="Normal 5 2 2 3 2 4 3" xfId="6260"/>
    <cellStyle name="Normal 5 2 2 3 2 5" xfId="2188"/>
    <cellStyle name="Normal 5 2 2 3 2 5 2" xfId="4382"/>
    <cellStyle name="Normal 5 2 2 3 2 5 2 2" xfId="9390"/>
    <cellStyle name="Normal 5 2 2 3 2 5 3" xfId="7199"/>
    <cellStyle name="Normal 5 2 2 3 2 6" xfId="3127"/>
    <cellStyle name="Normal 5 2 2 3 2 6 2" xfId="8138"/>
    <cellStyle name="Normal 5 2 2 3 2 7" xfId="5321"/>
    <cellStyle name="Normal 5 2 2 3 3" xfId="779"/>
    <cellStyle name="Normal 5 2 2 3 3 2" xfId="1718"/>
    <cellStyle name="Normal 5 2 2 3 3 2 2" xfId="4851"/>
    <cellStyle name="Normal 5 2 2 3 3 2 2 2" xfId="9859"/>
    <cellStyle name="Normal 5 2 2 3 3 2 3" xfId="6729"/>
    <cellStyle name="Normal 5 2 2 3 3 3" xfId="2657"/>
    <cellStyle name="Normal 5 2 2 3 3 3 2" xfId="7668"/>
    <cellStyle name="Normal 5 2 2 3 3 4" xfId="3912"/>
    <cellStyle name="Normal 5 2 2 3 3 4 2" xfId="8920"/>
    <cellStyle name="Normal 5 2 2 3 3 5" xfId="5790"/>
    <cellStyle name="Normal 5 2 2 3 4" xfId="466"/>
    <cellStyle name="Normal 5 2 2 3 4 2" xfId="1405"/>
    <cellStyle name="Normal 5 2 2 3 4 2 2" xfId="4538"/>
    <cellStyle name="Normal 5 2 2 3 4 2 2 2" xfId="9546"/>
    <cellStyle name="Normal 5 2 2 3 4 2 3" xfId="6416"/>
    <cellStyle name="Normal 5 2 2 3 4 3" xfId="2344"/>
    <cellStyle name="Normal 5 2 2 3 4 3 2" xfId="7355"/>
    <cellStyle name="Normal 5 2 2 3 4 4" xfId="3599"/>
    <cellStyle name="Normal 5 2 2 3 4 4 2" xfId="8607"/>
    <cellStyle name="Normal 5 2 2 3 4 5" xfId="5477"/>
    <cellStyle name="Normal 5 2 2 3 5" xfId="1092"/>
    <cellStyle name="Normal 5 2 2 3 5 2" xfId="3286"/>
    <cellStyle name="Normal 5 2 2 3 5 2 2" xfId="8294"/>
    <cellStyle name="Normal 5 2 2 3 5 3" xfId="6103"/>
    <cellStyle name="Normal 5 2 2 3 6" xfId="2031"/>
    <cellStyle name="Normal 5 2 2 3 6 2" xfId="4225"/>
    <cellStyle name="Normal 5 2 2 3 6 2 2" xfId="9233"/>
    <cellStyle name="Normal 5 2 2 3 6 3" xfId="7042"/>
    <cellStyle name="Normal 5 2 2 3 7" xfId="2970"/>
    <cellStyle name="Normal 5 2 2 3 7 2" xfId="7981"/>
    <cellStyle name="Normal 5 2 2 3 8" xfId="5164"/>
    <cellStyle name="Normal 5 2 2 4" xfId="213"/>
    <cellStyle name="Normal 5 2 2 4 2" xfId="370"/>
    <cellStyle name="Normal 5 2 2 4 2 2" xfId="996"/>
    <cellStyle name="Normal 5 2 2 4 2 2 2" xfId="1935"/>
    <cellStyle name="Normal 5 2 2 4 2 2 2 2" xfId="5068"/>
    <cellStyle name="Normal 5 2 2 4 2 2 2 2 2" xfId="10076"/>
    <cellStyle name="Normal 5 2 2 4 2 2 2 3" xfId="6946"/>
    <cellStyle name="Normal 5 2 2 4 2 2 3" xfId="2874"/>
    <cellStyle name="Normal 5 2 2 4 2 2 3 2" xfId="7885"/>
    <cellStyle name="Normal 5 2 2 4 2 2 4" xfId="4129"/>
    <cellStyle name="Normal 5 2 2 4 2 2 4 2" xfId="9137"/>
    <cellStyle name="Normal 5 2 2 4 2 2 5" xfId="6007"/>
    <cellStyle name="Normal 5 2 2 4 2 3" xfId="683"/>
    <cellStyle name="Normal 5 2 2 4 2 3 2" xfId="1622"/>
    <cellStyle name="Normal 5 2 2 4 2 3 2 2" xfId="4755"/>
    <cellStyle name="Normal 5 2 2 4 2 3 2 2 2" xfId="9763"/>
    <cellStyle name="Normal 5 2 2 4 2 3 2 3" xfId="6633"/>
    <cellStyle name="Normal 5 2 2 4 2 3 3" xfId="2561"/>
    <cellStyle name="Normal 5 2 2 4 2 3 3 2" xfId="7572"/>
    <cellStyle name="Normal 5 2 2 4 2 3 4" xfId="3816"/>
    <cellStyle name="Normal 5 2 2 4 2 3 4 2" xfId="8824"/>
    <cellStyle name="Normal 5 2 2 4 2 3 5" xfId="5694"/>
    <cellStyle name="Normal 5 2 2 4 2 4" xfId="1309"/>
    <cellStyle name="Normal 5 2 2 4 2 4 2" xfId="3503"/>
    <cellStyle name="Normal 5 2 2 4 2 4 2 2" xfId="8511"/>
    <cellStyle name="Normal 5 2 2 4 2 4 3" xfId="6320"/>
    <cellStyle name="Normal 5 2 2 4 2 5" xfId="2248"/>
    <cellStyle name="Normal 5 2 2 4 2 5 2" xfId="4442"/>
    <cellStyle name="Normal 5 2 2 4 2 5 2 2" xfId="9450"/>
    <cellStyle name="Normal 5 2 2 4 2 5 3" xfId="7259"/>
    <cellStyle name="Normal 5 2 2 4 2 6" xfId="3187"/>
    <cellStyle name="Normal 5 2 2 4 2 6 2" xfId="8198"/>
    <cellStyle name="Normal 5 2 2 4 2 7" xfId="5381"/>
    <cellStyle name="Normal 5 2 2 4 3" xfId="839"/>
    <cellStyle name="Normal 5 2 2 4 3 2" xfId="1778"/>
    <cellStyle name="Normal 5 2 2 4 3 2 2" xfId="4911"/>
    <cellStyle name="Normal 5 2 2 4 3 2 2 2" xfId="9919"/>
    <cellStyle name="Normal 5 2 2 4 3 2 3" xfId="6789"/>
    <cellStyle name="Normal 5 2 2 4 3 3" xfId="2717"/>
    <cellStyle name="Normal 5 2 2 4 3 3 2" xfId="7728"/>
    <cellStyle name="Normal 5 2 2 4 3 4" xfId="3972"/>
    <cellStyle name="Normal 5 2 2 4 3 4 2" xfId="8980"/>
    <cellStyle name="Normal 5 2 2 4 3 5" xfId="5850"/>
    <cellStyle name="Normal 5 2 2 4 4" xfId="526"/>
    <cellStyle name="Normal 5 2 2 4 4 2" xfId="1465"/>
    <cellStyle name="Normal 5 2 2 4 4 2 2" xfId="4598"/>
    <cellStyle name="Normal 5 2 2 4 4 2 2 2" xfId="9606"/>
    <cellStyle name="Normal 5 2 2 4 4 2 3" xfId="6476"/>
    <cellStyle name="Normal 5 2 2 4 4 3" xfId="2404"/>
    <cellStyle name="Normal 5 2 2 4 4 3 2" xfId="7415"/>
    <cellStyle name="Normal 5 2 2 4 4 4" xfId="3659"/>
    <cellStyle name="Normal 5 2 2 4 4 4 2" xfId="8667"/>
    <cellStyle name="Normal 5 2 2 4 4 5" xfId="5537"/>
    <cellStyle name="Normal 5 2 2 4 5" xfId="1152"/>
    <cellStyle name="Normal 5 2 2 4 5 2" xfId="3346"/>
    <cellStyle name="Normal 5 2 2 4 5 2 2" xfId="8354"/>
    <cellStyle name="Normal 5 2 2 4 5 3" xfId="6163"/>
    <cellStyle name="Normal 5 2 2 4 6" xfId="2091"/>
    <cellStyle name="Normal 5 2 2 4 6 2" xfId="4285"/>
    <cellStyle name="Normal 5 2 2 4 6 2 2" xfId="9293"/>
    <cellStyle name="Normal 5 2 2 4 6 3" xfId="7102"/>
    <cellStyle name="Normal 5 2 2 4 7" xfId="3030"/>
    <cellStyle name="Normal 5 2 2 4 7 2" xfId="8041"/>
    <cellStyle name="Normal 5 2 2 4 8" xfId="5224"/>
    <cellStyle name="Normal 5 2 2 5" xfId="286"/>
    <cellStyle name="Normal 5 2 2 5 2" xfId="912"/>
    <cellStyle name="Normal 5 2 2 5 2 2" xfId="1851"/>
    <cellStyle name="Normal 5 2 2 5 2 2 2" xfId="4984"/>
    <cellStyle name="Normal 5 2 2 5 2 2 2 2" xfId="9992"/>
    <cellStyle name="Normal 5 2 2 5 2 2 3" xfId="6862"/>
    <cellStyle name="Normal 5 2 2 5 2 3" xfId="2790"/>
    <cellStyle name="Normal 5 2 2 5 2 3 2" xfId="7801"/>
    <cellStyle name="Normal 5 2 2 5 2 4" xfId="4045"/>
    <cellStyle name="Normal 5 2 2 5 2 4 2" xfId="9053"/>
    <cellStyle name="Normal 5 2 2 5 2 5" xfId="5923"/>
    <cellStyle name="Normal 5 2 2 5 3" xfId="599"/>
    <cellStyle name="Normal 5 2 2 5 3 2" xfId="1538"/>
    <cellStyle name="Normal 5 2 2 5 3 2 2" xfId="4671"/>
    <cellStyle name="Normal 5 2 2 5 3 2 2 2" xfId="9679"/>
    <cellStyle name="Normal 5 2 2 5 3 2 3" xfId="6549"/>
    <cellStyle name="Normal 5 2 2 5 3 3" xfId="2477"/>
    <cellStyle name="Normal 5 2 2 5 3 3 2" xfId="7488"/>
    <cellStyle name="Normal 5 2 2 5 3 4" xfId="3732"/>
    <cellStyle name="Normal 5 2 2 5 3 4 2" xfId="8740"/>
    <cellStyle name="Normal 5 2 2 5 3 5" xfId="5610"/>
    <cellStyle name="Normal 5 2 2 5 4" xfId="1225"/>
    <cellStyle name="Normal 5 2 2 5 4 2" xfId="3419"/>
    <cellStyle name="Normal 5 2 2 5 4 2 2" xfId="8427"/>
    <cellStyle name="Normal 5 2 2 5 4 3" xfId="6236"/>
    <cellStyle name="Normal 5 2 2 5 5" xfId="2164"/>
    <cellStyle name="Normal 5 2 2 5 5 2" xfId="4358"/>
    <cellStyle name="Normal 5 2 2 5 5 2 2" xfId="9366"/>
    <cellStyle name="Normal 5 2 2 5 5 3" xfId="7175"/>
    <cellStyle name="Normal 5 2 2 5 6" xfId="3103"/>
    <cellStyle name="Normal 5 2 2 5 6 2" xfId="8114"/>
    <cellStyle name="Normal 5 2 2 5 7" xfId="5297"/>
    <cellStyle name="Normal 5 2 2 6" xfId="755"/>
    <cellStyle name="Normal 5 2 2 6 2" xfId="1694"/>
    <cellStyle name="Normal 5 2 2 6 2 2" xfId="4827"/>
    <cellStyle name="Normal 5 2 2 6 2 2 2" xfId="9835"/>
    <cellStyle name="Normal 5 2 2 6 2 3" xfId="6705"/>
    <cellStyle name="Normal 5 2 2 6 3" xfId="2633"/>
    <cellStyle name="Normal 5 2 2 6 3 2" xfId="7644"/>
    <cellStyle name="Normal 5 2 2 6 4" xfId="3888"/>
    <cellStyle name="Normal 5 2 2 6 4 2" xfId="8896"/>
    <cellStyle name="Normal 5 2 2 6 5" xfId="5766"/>
    <cellStyle name="Normal 5 2 2 7" xfId="442"/>
    <cellStyle name="Normal 5 2 2 7 2" xfId="1381"/>
    <cellStyle name="Normal 5 2 2 7 2 2" xfId="4514"/>
    <cellStyle name="Normal 5 2 2 7 2 2 2" xfId="9522"/>
    <cellStyle name="Normal 5 2 2 7 2 3" xfId="6392"/>
    <cellStyle name="Normal 5 2 2 7 3" xfId="2320"/>
    <cellStyle name="Normal 5 2 2 7 3 2" xfId="7331"/>
    <cellStyle name="Normal 5 2 2 7 4" xfId="3575"/>
    <cellStyle name="Normal 5 2 2 7 4 2" xfId="8583"/>
    <cellStyle name="Normal 5 2 2 7 5" xfId="5453"/>
    <cellStyle name="Normal 5 2 2 8" xfId="1068"/>
    <cellStyle name="Normal 5 2 2 8 2" xfId="3262"/>
    <cellStyle name="Normal 5 2 2 8 2 2" xfId="8270"/>
    <cellStyle name="Normal 5 2 2 8 3" xfId="6079"/>
    <cellStyle name="Normal 5 2 2 9" xfId="2007"/>
    <cellStyle name="Normal 5 2 2 9 2" xfId="4201"/>
    <cellStyle name="Normal 5 2 2 9 2 2" xfId="9209"/>
    <cellStyle name="Normal 5 2 2 9 3" xfId="7018"/>
    <cellStyle name="Normal 5 2 3" xfId="116"/>
    <cellStyle name="Normal 5 2 3 10" xfId="5128"/>
    <cellStyle name="Normal 5 2 3 2" xfId="177"/>
    <cellStyle name="Normal 5 2 3 2 2" xfId="334"/>
    <cellStyle name="Normal 5 2 3 2 2 2" xfId="960"/>
    <cellStyle name="Normal 5 2 3 2 2 2 2" xfId="1899"/>
    <cellStyle name="Normal 5 2 3 2 2 2 2 2" xfId="5032"/>
    <cellStyle name="Normal 5 2 3 2 2 2 2 2 2" xfId="10040"/>
    <cellStyle name="Normal 5 2 3 2 2 2 2 3" xfId="6910"/>
    <cellStyle name="Normal 5 2 3 2 2 2 3" xfId="2838"/>
    <cellStyle name="Normal 5 2 3 2 2 2 3 2" xfId="7849"/>
    <cellStyle name="Normal 5 2 3 2 2 2 4" xfId="4093"/>
    <cellStyle name="Normal 5 2 3 2 2 2 4 2" xfId="9101"/>
    <cellStyle name="Normal 5 2 3 2 2 2 5" xfId="5971"/>
    <cellStyle name="Normal 5 2 3 2 2 3" xfId="647"/>
    <cellStyle name="Normal 5 2 3 2 2 3 2" xfId="1586"/>
    <cellStyle name="Normal 5 2 3 2 2 3 2 2" xfId="4719"/>
    <cellStyle name="Normal 5 2 3 2 2 3 2 2 2" xfId="9727"/>
    <cellStyle name="Normal 5 2 3 2 2 3 2 3" xfId="6597"/>
    <cellStyle name="Normal 5 2 3 2 2 3 3" xfId="2525"/>
    <cellStyle name="Normal 5 2 3 2 2 3 3 2" xfId="7536"/>
    <cellStyle name="Normal 5 2 3 2 2 3 4" xfId="3780"/>
    <cellStyle name="Normal 5 2 3 2 2 3 4 2" xfId="8788"/>
    <cellStyle name="Normal 5 2 3 2 2 3 5" xfId="5658"/>
    <cellStyle name="Normal 5 2 3 2 2 4" xfId="1273"/>
    <cellStyle name="Normal 5 2 3 2 2 4 2" xfId="3467"/>
    <cellStyle name="Normal 5 2 3 2 2 4 2 2" xfId="8475"/>
    <cellStyle name="Normal 5 2 3 2 2 4 3" xfId="6284"/>
    <cellStyle name="Normal 5 2 3 2 2 5" xfId="2212"/>
    <cellStyle name="Normal 5 2 3 2 2 5 2" xfId="4406"/>
    <cellStyle name="Normal 5 2 3 2 2 5 2 2" xfId="9414"/>
    <cellStyle name="Normal 5 2 3 2 2 5 3" xfId="7223"/>
    <cellStyle name="Normal 5 2 3 2 2 6" xfId="3151"/>
    <cellStyle name="Normal 5 2 3 2 2 6 2" xfId="8162"/>
    <cellStyle name="Normal 5 2 3 2 2 7" xfId="5345"/>
    <cellStyle name="Normal 5 2 3 2 3" xfId="803"/>
    <cellStyle name="Normal 5 2 3 2 3 2" xfId="1742"/>
    <cellStyle name="Normal 5 2 3 2 3 2 2" xfId="4875"/>
    <cellStyle name="Normal 5 2 3 2 3 2 2 2" xfId="9883"/>
    <cellStyle name="Normal 5 2 3 2 3 2 3" xfId="6753"/>
    <cellStyle name="Normal 5 2 3 2 3 3" xfId="2681"/>
    <cellStyle name="Normal 5 2 3 2 3 3 2" xfId="7692"/>
    <cellStyle name="Normal 5 2 3 2 3 4" xfId="3936"/>
    <cellStyle name="Normal 5 2 3 2 3 4 2" xfId="8944"/>
    <cellStyle name="Normal 5 2 3 2 3 5" xfId="5814"/>
    <cellStyle name="Normal 5 2 3 2 4" xfId="490"/>
    <cellStyle name="Normal 5 2 3 2 4 2" xfId="1429"/>
    <cellStyle name="Normal 5 2 3 2 4 2 2" xfId="4562"/>
    <cellStyle name="Normal 5 2 3 2 4 2 2 2" xfId="9570"/>
    <cellStyle name="Normal 5 2 3 2 4 2 3" xfId="6440"/>
    <cellStyle name="Normal 5 2 3 2 4 3" xfId="2368"/>
    <cellStyle name="Normal 5 2 3 2 4 3 2" xfId="7379"/>
    <cellStyle name="Normal 5 2 3 2 4 4" xfId="3623"/>
    <cellStyle name="Normal 5 2 3 2 4 4 2" xfId="8631"/>
    <cellStyle name="Normal 5 2 3 2 4 5" xfId="5501"/>
    <cellStyle name="Normal 5 2 3 2 5" xfId="1116"/>
    <cellStyle name="Normal 5 2 3 2 5 2" xfId="3310"/>
    <cellStyle name="Normal 5 2 3 2 5 2 2" xfId="8318"/>
    <cellStyle name="Normal 5 2 3 2 5 3" xfId="6127"/>
    <cellStyle name="Normal 5 2 3 2 6" xfId="2055"/>
    <cellStyle name="Normal 5 2 3 2 6 2" xfId="4249"/>
    <cellStyle name="Normal 5 2 3 2 6 2 2" xfId="9257"/>
    <cellStyle name="Normal 5 2 3 2 6 3" xfId="7066"/>
    <cellStyle name="Normal 5 2 3 2 7" xfId="2994"/>
    <cellStyle name="Normal 5 2 3 2 7 2" xfId="8005"/>
    <cellStyle name="Normal 5 2 3 2 8" xfId="5188"/>
    <cellStyle name="Normal 5 2 3 3" xfId="237"/>
    <cellStyle name="Normal 5 2 3 3 2" xfId="394"/>
    <cellStyle name="Normal 5 2 3 3 2 2" xfId="1020"/>
    <cellStyle name="Normal 5 2 3 3 2 2 2" xfId="1959"/>
    <cellStyle name="Normal 5 2 3 3 2 2 2 2" xfId="5092"/>
    <cellStyle name="Normal 5 2 3 3 2 2 2 2 2" xfId="10100"/>
    <cellStyle name="Normal 5 2 3 3 2 2 2 3" xfId="6970"/>
    <cellStyle name="Normal 5 2 3 3 2 2 3" xfId="2898"/>
    <cellStyle name="Normal 5 2 3 3 2 2 3 2" xfId="7909"/>
    <cellStyle name="Normal 5 2 3 3 2 2 4" xfId="4153"/>
    <cellStyle name="Normal 5 2 3 3 2 2 4 2" xfId="9161"/>
    <cellStyle name="Normal 5 2 3 3 2 2 5" xfId="6031"/>
    <cellStyle name="Normal 5 2 3 3 2 3" xfId="707"/>
    <cellStyle name="Normal 5 2 3 3 2 3 2" xfId="1646"/>
    <cellStyle name="Normal 5 2 3 3 2 3 2 2" xfId="4779"/>
    <cellStyle name="Normal 5 2 3 3 2 3 2 2 2" xfId="9787"/>
    <cellStyle name="Normal 5 2 3 3 2 3 2 3" xfId="6657"/>
    <cellStyle name="Normal 5 2 3 3 2 3 3" xfId="2585"/>
    <cellStyle name="Normal 5 2 3 3 2 3 3 2" xfId="7596"/>
    <cellStyle name="Normal 5 2 3 3 2 3 4" xfId="3840"/>
    <cellStyle name="Normal 5 2 3 3 2 3 4 2" xfId="8848"/>
    <cellStyle name="Normal 5 2 3 3 2 3 5" xfId="5718"/>
    <cellStyle name="Normal 5 2 3 3 2 4" xfId="1333"/>
    <cellStyle name="Normal 5 2 3 3 2 4 2" xfId="3527"/>
    <cellStyle name="Normal 5 2 3 3 2 4 2 2" xfId="8535"/>
    <cellStyle name="Normal 5 2 3 3 2 4 3" xfId="6344"/>
    <cellStyle name="Normal 5 2 3 3 2 5" xfId="2272"/>
    <cellStyle name="Normal 5 2 3 3 2 5 2" xfId="4466"/>
    <cellStyle name="Normal 5 2 3 3 2 5 2 2" xfId="9474"/>
    <cellStyle name="Normal 5 2 3 3 2 5 3" xfId="7283"/>
    <cellStyle name="Normal 5 2 3 3 2 6" xfId="3211"/>
    <cellStyle name="Normal 5 2 3 3 2 6 2" xfId="8222"/>
    <cellStyle name="Normal 5 2 3 3 2 7" xfId="5405"/>
    <cellStyle name="Normal 5 2 3 3 3" xfId="863"/>
    <cellStyle name="Normal 5 2 3 3 3 2" xfId="1802"/>
    <cellStyle name="Normal 5 2 3 3 3 2 2" xfId="4935"/>
    <cellStyle name="Normal 5 2 3 3 3 2 2 2" xfId="9943"/>
    <cellStyle name="Normal 5 2 3 3 3 2 3" xfId="6813"/>
    <cellStyle name="Normal 5 2 3 3 3 3" xfId="2741"/>
    <cellStyle name="Normal 5 2 3 3 3 3 2" xfId="7752"/>
    <cellStyle name="Normal 5 2 3 3 3 4" xfId="3996"/>
    <cellStyle name="Normal 5 2 3 3 3 4 2" xfId="9004"/>
    <cellStyle name="Normal 5 2 3 3 3 5" xfId="5874"/>
    <cellStyle name="Normal 5 2 3 3 4" xfId="550"/>
    <cellStyle name="Normal 5 2 3 3 4 2" xfId="1489"/>
    <cellStyle name="Normal 5 2 3 3 4 2 2" xfId="4622"/>
    <cellStyle name="Normal 5 2 3 3 4 2 2 2" xfId="9630"/>
    <cellStyle name="Normal 5 2 3 3 4 2 3" xfId="6500"/>
    <cellStyle name="Normal 5 2 3 3 4 3" xfId="2428"/>
    <cellStyle name="Normal 5 2 3 3 4 3 2" xfId="7439"/>
    <cellStyle name="Normal 5 2 3 3 4 4" xfId="3683"/>
    <cellStyle name="Normal 5 2 3 3 4 4 2" xfId="8691"/>
    <cellStyle name="Normal 5 2 3 3 4 5" xfId="5561"/>
    <cellStyle name="Normal 5 2 3 3 5" xfId="1176"/>
    <cellStyle name="Normal 5 2 3 3 5 2" xfId="3370"/>
    <cellStyle name="Normal 5 2 3 3 5 2 2" xfId="8378"/>
    <cellStyle name="Normal 5 2 3 3 5 3" xfId="6187"/>
    <cellStyle name="Normal 5 2 3 3 6" xfId="2115"/>
    <cellStyle name="Normal 5 2 3 3 6 2" xfId="4309"/>
    <cellStyle name="Normal 5 2 3 3 6 2 2" xfId="9317"/>
    <cellStyle name="Normal 5 2 3 3 6 3" xfId="7126"/>
    <cellStyle name="Normal 5 2 3 3 7" xfId="3054"/>
    <cellStyle name="Normal 5 2 3 3 7 2" xfId="8065"/>
    <cellStyle name="Normal 5 2 3 3 8" xfId="5248"/>
    <cellStyle name="Normal 5 2 3 4" xfId="274"/>
    <cellStyle name="Normal 5 2 3 4 2" xfId="900"/>
    <cellStyle name="Normal 5 2 3 4 2 2" xfId="1839"/>
    <cellStyle name="Normal 5 2 3 4 2 2 2" xfId="4972"/>
    <cellStyle name="Normal 5 2 3 4 2 2 2 2" xfId="9980"/>
    <cellStyle name="Normal 5 2 3 4 2 2 3" xfId="6850"/>
    <cellStyle name="Normal 5 2 3 4 2 3" xfId="2778"/>
    <cellStyle name="Normal 5 2 3 4 2 3 2" xfId="7789"/>
    <cellStyle name="Normal 5 2 3 4 2 4" xfId="4033"/>
    <cellStyle name="Normal 5 2 3 4 2 4 2" xfId="9041"/>
    <cellStyle name="Normal 5 2 3 4 2 5" xfId="5911"/>
    <cellStyle name="Normal 5 2 3 4 3" xfId="587"/>
    <cellStyle name="Normal 5 2 3 4 3 2" xfId="1526"/>
    <cellStyle name="Normal 5 2 3 4 3 2 2" xfId="4659"/>
    <cellStyle name="Normal 5 2 3 4 3 2 2 2" xfId="9667"/>
    <cellStyle name="Normal 5 2 3 4 3 2 3" xfId="6537"/>
    <cellStyle name="Normal 5 2 3 4 3 3" xfId="2465"/>
    <cellStyle name="Normal 5 2 3 4 3 3 2" xfId="7476"/>
    <cellStyle name="Normal 5 2 3 4 3 4" xfId="3720"/>
    <cellStyle name="Normal 5 2 3 4 3 4 2" xfId="8728"/>
    <cellStyle name="Normal 5 2 3 4 3 5" xfId="5598"/>
    <cellStyle name="Normal 5 2 3 4 4" xfId="1213"/>
    <cellStyle name="Normal 5 2 3 4 4 2" xfId="3407"/>
    <cellStyle name="Normal 5 2 3 4 4 2 2" xfId="8415"/>
    <cellStyle name="Normal 5 2 3 4 4 3" xfId="6224"/>
    <cellStyle name="Normal 5 2 3 4 5" xfId="2152"/>
    <cellStyle name="Normal 5 2 3 4 5 2" xfId="4346"/>
    <cellStyle name="Normal 5 2 3 4 5 2 2" xfId="9354"/>
    <cellStyle name="Normal 5 2 3 4 5 3" xfId="7163"/>
    <cellStyle name="Normal 5 2 3 4 6" xfId="3091"/>
    <cellStyle name="Normal 5 2 3 4 6 2" xfId="8102"/>
    <cellStyle name="Normal 5 2 3 4 7" xfId="5285"/>
    <cellStyle name="Normal 5 2 3 5" xfId="743"/>
    <cellStyle name="Normal 5 2 3 5 2" xfId="1682"/>
    <cellStyle name="Normal 5 2 3 5 2 2" xfId="4815"/>
    <cellStyle name="Normal 5 2 3 5 2 2 2" xfId="9823"/>
    <cellStyle name="Normal 5 2 3 5 2 3" xfId="6693"/>
    <cellStyle name="Normal 5 2 3 5 3" xfId="2621"/>
    <cellStyle name="Normal 5 2 3 5 3 2" xfId="7632"/>
    <cellStyle name="Normal 5 2 3 5 4" xfId="3876"/>
    <cellStyle name="Normal 5 2 3 5 4 2" xfId="8884"/>
    <cellStyle name="Normal 5 2 3 5 5" xfId="5754"/>
    <cellStyle name="Normal 5 2 3 6" xfId="430"/>
    <cellStyle name="Normal 5 2 3 6 2" xfId="1369"/>
    <cellStyle name="Normal 5 2 3 6 2 2" xfId="4502"/>
    <cellStyle name="Normal 5 2 3 6 2 2 2" xfId="9510"/>
    <cellStyle name="Normal 5 2 3 6 2 3" xfId="6380"/>
    <cellStyle name="Normal 5 2 3 6 3" xfId="2308"/>
    <cellStyle name="Normal 5 2 3 6 3 2" xfId="7319"/>
    <cellStyle name="Normal 5 2 3 6 4" xfId="3563"/>
    <cellStyle name="Normal 5 2 3 6 4 2" xfId="8571"/>
    <cellStyle name="Normal 5 2 3 6 5" xfId="5441"/>
    <cellStyle name="Normal 5 2 3 7" xfId="1056"/>
    <cellStyle name="Normal 5 2 3 7 2" xfId="3250"/>
    <cellStyle name="Normal 5 2 3 7 2 2" xfId="8258"/>
    <cellStyle name="Normal 5 2 3 7 3" xfId="6067"/>
    <cellStyle name="Normal 5 2 3 8" xfId="1995"/>
    <cellStyle name="Normal 5 2 3 8 2" xfId="4189"/>
    <cellStyle name="Normal 5 2 3 8 2 2" xfId="9197"/>
    <cellStyle name="Normal 5 2 3 8 3" xfId="7006"/>
    <cellStyle name="Normal 5 2 3 9" xfId="2934"/>
    <cellStyle name="Normal 5 2 3 9 2" xfId="7945"/>
    <cellStyle name="Normal 5 2 4" xfId="165"/>
    <cellStyle name="Normal 5 2 4 2" xfId="225"/>
    <cellStyle name="Normal 5 2 4 2 2" xfId="382"/>
    <cellStyle name="Normal 5 2 4 2 2 2" xfId="1008"/>
    <cellStyle name="Normal 5 2 4 2 2 2 2" xfId="1947"/>
    <cellStyle name="Normal 5 2 4 2 2 2 2 2" xfId="5080"/>
    <cellStyle name="Normal 5 2 4 2 2 2 2 2 2" xfId="10088"/>
    <cellStyle name="Normal 5 2 4 2 2 2 2 3" xfId="6958"/>
    <cellStyle name="Normal 5 2 4 2 2 2 3" xfId="2886"/>
    <cellStyle name="Normal 5 2 4 2 2 2 3 2" xfId="7897"/>
    <cellStyle name="Normal 5 2 4 2 2 2 4" xfId="4141"/>
    <cellStyle name="Normal 5 2 4 2 2 2 4 2" xfId="9149"/>
    <cellStyle name="Normal 5 2 4 2 2 2 5" xfId="6019"/>
    <cellStyle name="Normal 5 2 4 2 2 3" xfId="695"/>
    <cellStyle name="Normal 5 2 4 2 2 3 2" xfId="1634"/>
    <cellStyle name="Normal 5 2 4 2 2 3 2 2" xfId="4767"/>
    <cellStyle name="Normal 5 2 4 2 2 3 2 2 2" xfId="9775"/>
    <cellStyle name="Normal 5 2 4 2 2 3 2 3" xfId="6645"/>
    <cellStyle name="Normal 5 2 4 2 2 3 3" xfId="2573"/>
    <cellStyle name="Normal 5 2 4 2 2 3 3 2" xfId="7584"/>
    <cellStyle name="Normal 5 2 4 2 2 3 4" xfId="3828"/>
    <cellStyle name="Normal 5 2 4 2 2 3 4 2" xfId="8836"/>
    <cellStyle name="Normal 5 2 4 2 2 3 5" xfId="5706"/>
    <cellStyle name="Normal 5 2 4 2 2 4" xfId="1321"/>
    <cellStyle name="Normal 5 2 4 2 2 4 2" xfId="3515"/>
    <cellStyle name="Normal 5 2 4 2 2 4 2 2" xfId="8523"/>
    <cellStyle name="Normal 5 2 4 2 2 4 3" xfId="6332"/>
    <cellStyle name="Normal 5 2 4 2 2 5" xfId="2260"/>
    <cellStyle name="Normal 5 2 4 2 2 5 2" xfId="4454"/>
    <cellStyle name="Normal 5 2 4 2 2 5 2 2" xfId="9462"/>
    <cellStyle name="Normal 5 2 4 2 2 5 3" xfId="7271"/>
    <cellStyle name="Normal 5 2 4 2 2 6" xfId="3199"/>
    <cellStyle name="Normal 5 2 4 2 2 6 2" xfId="8210"/>
    <cellStyle name="Normal 5 2 4 2 2 7" xfId="5393"/>
    <cellStyle name="Normal 5 2 4 2 3" xfId="851"/>
    <cellStyle name="Normal 5 2 4 2 3 2" xfId="1790"/>
    <cellStyle name="Normal 5 2 4 2 3 2 2" xfId="4923"/>
    <cellStyle name="Normal 5 2 4 2 3 2 2 2" xfId="9931"/>
    <cellStyle name="Normal 5 2 4 2 3 2 3" xfId="6801"/>
    <cellStyle name="Normal 5 2 4 2 3 3" xfId="2729"/>
    <cellStyle name="Normal 5 2 4 2 3 3 2" xfId="7740"/>
    <cellStyle name="Normal 5 2 4 2 3 4" xfId="3984"/>
    <cellStyle name="Normal 5 2 4 2 3 4 2" xfId="8992"/>
    <cellStyle name="Normal 5 2 4 2 3 5" xfId="5862"/>
    <cellStyle name="Normal 5 2 4 2 4" xfId="538"/>
    <cellStyle name="Normal 5 2 4 2 4 2" xfId="1477"/>
    <cellStyle name="Normal 5 2 4 2 4 2 2" xfId="4610"/>
    <cellStyle name="Normal 5 2 4 2 4 2 2 2" xfId="9618"/>
    <cellStyle name="Normal 5 2 4 2 4 2 3" xfId="6488"/>
    <cellStyle name="Normal 5 2 4 2 4 3" xfId="2416"/>
    <cellStyle name="Normal 5 2 4 2 4 3 2" xfId="7427"/>
    <cellStyle name="Normal 5 2 4 2 4 4" xfId="3671"/>
    <cellStyle name="Normal 5 2 4 2 4 4 2" xfId="8679"/>
    <cellStyle name="Normal 5 2 4 2 4 5" xfId="5549"/>
    <cellStyle name="Normal 5 2 4 2 5" xfId="1164"/>
    <cellStyle name="Normal 5 2 4 2 5 2" xfId="3358"/>
    <cellStyle name="Normal 5 2 4 2 5 2 2" xfId="8366"/>
    <cellStyle name="Normal 5 2 4 2 5 3" xfId="6175"/>
    <cellStyle name="Normal 5 2 4 2 6" xfId="2103"/>
    <cellStyle name="Normal 5 2 4 2 6 2" xfId="4297"/>
    <cellStyle name="Normal 5 2 4 2 6 2 2" xfId="9305"/>
    <cellStyle name="Normal 5 2 4 2 6 3" xfId="7114"/>
    <cellStyle name="Normal 5 2 4 2 7" xfId="3042"/>
    <cellStyle name="Normal 5 2 4 2 7 2" xfId="8053"/>
    <cellStyle name="Normal 5 2 4 2 8" xfId="5236"/>
    <cellStyle name="Normal 5 2 4 3" xfId="322"/>
    <cellStyle name="Normal 5 2 4 3 2" xfId="948"/>
    <cellStyle name="Normal 5 2 4 3 2 2" xfId="1887"/>
    <cellStyle name="Normal 5 2 4 3 2 2 2" xfId="5020"/>
    <cellStyle name="Normal 5 2 4 3 2 2 2 2" xfId="10028"/>
    <cellStyle name="Normal 5 2 4 3 2 2 3" xfId="6898"/>
    <cellStyle name="Normal 5 2 4 3 2 3" xfId="2826"/>
    <cellStyle name="Normal 5 2 4 3 2 3 2" xfId="7837"/>
    <cellStyle name="Normal 5 2 4 3 2 4" xfId="4081"/>
    <cellStyle name="Normal 5 2 4 3 2 4 2" xfId="9089"/>
    <cellStyle name="Normal 5 2 4 3 2 5" xfId="5959"/>
    <cellStyle name="Normal 5 2 4 3 3" xfId="635"/>
    <cellStyle name="Normal 5 2 4 3 3 2" xfId="1574"/>
    <cellStyle name="Normal 5 2 4 3 3 2 2" xfId="4707"/>
    <cellStyle name="Normal 5 2 4 3 3 2 2 2" xfId="9715"/>
    <cellStyle name="Normal 5 2 4 3 3 2 3" xfId="6585"/>
    <cellStyle name="Normal 5 2 4 3 3 3" xfId="2513"/>
    <cellStyle name="Normal 5 2 4 3 3 3 2" xfId="7524"/>
    <cellStyle name="Normal 5 2 4 3 3 4" xfId="3768"/>
    <cellStyle name="Normal 5 2 4 3 3 4 2" xfId="8776"/>
    <cellStyle name="Normal 5 2 4 3 3 5" xfId="5646"/>
    <cellStyle name="Normal 5 2 4 3 4" xfId="1261"/>
    <cellStyle name="Normal 5 2 4 3 4 2" xfId="3455"/>
    <cellStyle name="Normal 5 2 4 3 4 2 2" xfId="8463"/>
    <cellStyle name="Normal 5 2 4 3 4 3" xfId="6272"/>
    <cellStyle name="Normal 5 2 4 3 5" xfId="2200"/>
    <cellStyle name="Normal 5 2 4 3 5 2" xfId="4394"/>
    <cellStyle name="Normal 5 2 4 3 5 2 2" xfId="9402"/>
    <cellStyle name="Normal 5 2 4 3 5 3" xfId="7211"/>
    <cellStyle name="Normal 5 2 4 3 6" xfId="3139"/>
    <cellStyle name="Normal 5 2 4 3 6 2" xfId="8150"/>
    <cellStyle name="Normal 5 2 4 3 7" xfId="5333"/>
    <cellStyle name="Normal 5 2 4 4" xfId="791"/>
    <cellStyle name="Normal 5 2 4 4 2" xfId="1730"/>
    <cellStyle name="Normal 5 2 4 4 2 2" xfId="4863"/>
    <cellStyle name="Normal 5 2 4 4 2 2 2" xfId="9871"/>
    <cellStyle name="Normal 5 2 4 4 2 3" xfId="6741"/>
    <cellStyle name="Normal 5 2 4 4 3" xfId="2669"/>
    <cellStyle name="Normal 5 2 4 4 3 2" xfId="7680"/>
    <cellStyle name="Normal 5 2 4 4 4" xfId="3924"/>
    <cellStyle name="Normal 5 2 4 4 4 2" xfId="8932"/>
    <cellStyle name="Normal 5 2 4 4 5" xfId="5802"/>
    <cellStyle name="Normal 5 2 4 5" xfId="478"/>
    <cellStyle name="Normal 5 2 4 5 2" xfId="1417"/>
    <cellStyle name="Normal 5 2 4 5 2 2" xfId="4550"/>
    <cellStyle name="Normal 5 2 4 5 2 2 2" xfId="9558"/>
    <cellStyle name="Normal 5 2 4 5 2 3" xfId="6428"/>
    <cellStyle name="Normal 5 2 4 5 3" xfId="2356"/>
    <cellStyle name="Normal 5 2 4 5 3 2" xfId="7367"/>
    <cellStyle name="Normal 5 2 4 5 4" xfId="3611"/>
    <cellStyle name="Normal 5 2 4 5 4 2" xfId="8619"/>
    <cellStyle name="Normal 5 2 4 5 5" xfId="5489"/>
    <cellStyle name="Normal 5 2 4 6" xfId="1104"/>
    <cellStyle name="Normal 5 2 4 6 2" xfId="3298"/>
    <cellStyle name="Normal 5 2 4 6 2 2" xfId="8306"/>
    <cellStyle name="Normal 5 2 4 6 3" xfId="6115"/>
    <cellStyle name="Normal 5 2 4 7" xfId="2043"/>
    <cellStyle name="Normal 5 2 4 7 2" xfId="4237"/>
    <cellStyle name="Normal 5 2 4 7 2 2" xfId="9245"/>
    <cellStyle name="Normal 5 2 4 7 3" xfId="7054"/>
    <cellStyle name="Normal 5 2 4 8" xfId="2982"/>
    <cellStyle name="Normal 5 2 4 8 2" xfId="7993"/>
    <cellStyle name="Normal 5 2 4 9" xfId="5176"/>
    <cellStyle name="Normal 5 2 5" xfId="141"/>
    <cellStyle name="Normal 5 2 5 2" xfId="298"/>
    <cellStyle name="Normal 5 2 5 2 2" xfId="924"/>
    <cellStyle name="Normal 5 2 5 2 2 2" xfId="1863"/>
    <cellStyle name="Normal 5 2 5 2 2 2 2" xfId="4996"/>
    <cellStyle name="Normal 5 2 5 2 2 2 2 2" xfId="10004"/>
    <cellStyle name="Normal 5 2 5 2 2 2 3" xfId="6874"/>
    <cellStyle name="Normal 5 2 5 2 2 3" xfId="2802"/>
    <cellStyle name="Normal 5 2 5 2 2 3 2" xfId="7813"/>
    <cellStyle name="Normal 5 2 5 2 2 4" xfId="4057"/>
    <cellStyle name="Normal 5 2 5 2 2 4 2" xfId="9065"/>
    <cellStyle name="Normal 5 2 5 2 2 5" xfId="5935"/>
    <cellStyle name="Normal 5 2 5 2 3" xfId="611"/>
    <cellStyle name="Normal 5 2 5 2 3 2" xfId="1550"/>
    <cellStyle name="Normal 5 2 5 2 3 2 2" xfId="4683"/>
    <cellStyle name="Normal 5 2 5 2 3 2 2 2" xfId="9691"/>
    <cellStyle name="Normal 5 2 5 2 3 2 3" xfId="6561"/>
    <cellStyle name="Normal 5 2 5 2 3 3" xfId="2489"/>
    <cellStyle name="Normal 5 2 5 2 3 3 2" xfId="7500"/>
    <cellStyle name="Normal 5 2 5 2 3 4" xfId="3744"/>
    <cellStyle name="Normal 5 2 5 2 3 4 2" xfId="8752"/>
    <cellStyle name="Normal 5 2 5 2 3 5" xfId="5622"/>
    <cellStyle name="Normal 5 2 5 2 4" xfId="1237"/>
    <cellStyle name="Normal 5 2 5 2 4 2" xfId="3431"/>
    <cellStyle name="Normal 5 2 5 2 4 2 2" xfId="8439"/>
    <cellStyle name="Normal 5 2 5 2 4 3" xfId="6248"/>
    <cellStyle name="Normal 5 2 5 2 5" xfId="2176"/>
    <cellStyle name="Normal 5 2 5 2 5 2" xfId="4370"/>
    <cellStyle name="Normal 5 2 5 2 5 2 2" xfId="9378"/>
    <cellStyle name="Normal 5 2 5 2 5 3" xfId="7187"/>
    <cellStyle name="Normal 5 2 5 2 6" xfId="3115"/>
    <cellStyle name="Normal 5 2 5 2 6 2" xfId="8126"/>
    <cellStyle name="Normal 5 2 5 2 7" xfId="5309"/>
    <cellStyle name="Normal 5 2 5 3" xfId="767"/>
    <cellStyle name="Normal 5 2 5 3 2" xfId="1706"/>
    <cellStyle name="Normal 5 2 5 3 2 2" xfId="4839"/>
    <cellStyle name="Normal 5 2 5 3 2 2 2" xfId="9847"/>
    <cellStyle name="Normal 5 2 5 3 2 3" xfId="6717"/>
    <cellStyle name="Normal 5 2 5 3 3" xfId="2645"/>
    <cellStyle name="Normal 5 2 5 3 3 2" xfId="7656"/>
    <cellStyle name="Normal 5 2 5 3 4" xfId="3900"/>
    <cellStyle name="Normal 5 2 5 3 4 2" xfId="8908"/>
    <cellStyle name="Normal 5 2 5 3 5" xfId="5778"/>
    <cellStyle name="Normal 5 2 5 4" xfId="454"/>
    <cellStyle name="Normal 5 2 5 4 2" xfId="1393"/>
    <cellStyle name="Normal 5 2 5 4 2 2" xfId="4526"/>
    <cellStyle name="Normal 5 2 5 4 2 2 2" xfId="9534"/>
    <cellStyle name="Normal 5 2 5 4 2 3" xfId="6404"/>
    <cellStyle name="Normal 5 2 5 4 3" xfId="2332"/>
    <cellStyle name="Normal 5 2 5 4 3 2" xfId="7343"/>
    <cellStyle name="Normal 5 2 5 4 4" xfId="3587"/>
    <cellStyle name="Normal 5 2 5 4 4 2" xfId="8595"/>
    <cellStyle name="Normal 5 2 5 4 5" xfId="5465"/>
    <cellStyle name="Normal 5 2 5 5" xfId="1080"/>
    <cellStyle name="Normal 5 2 5 5 2" xfId="3274"/>
    <cellStyle name="Normal 5 2 5 5 2 2" xfId="8282"/>
    <cellStyle name="Normal 5 2 5 5 3" xfId="6091"/>
    <cellStyle name="Normal 5 2 5 6" xfId="2019"/>
    <cellStyle name="Normal 5 2 5 6 2" xfId="4213"/>
    <cellStyle name="Normal 5 2 5 6 2 2" xfId="9221"/>
    <cellStyle name="Normal 5 2 5 6 3" xfId="7030"/>
    <cellStyle name="Normal 5 2 5 7" xfId="2958"/>
    <cellStyle name="Normal 5 2 5 7 2" xfId="7969"/>
    <cellStyle name="Normal 5 2 5 8" xfId="5152"/>
    <cellStyle name="Normal 5 2 6" xfId="201"/>
    <cellStyle name="Normal 5 2 6 2" xfId="358"/>
    <cellStyle name="Normal 5 2 6 2 2" xfId="984"/>
    <cellStyle name="Normal 5 2 6 2 2 2" xfId="1923"/>
    <cellStyle name="Normal 5 2 6 2 2 2 2" xfId="5056"/>
    <cellStyle name="Normal 5 2 6 2 2 2 2 2" xfId="10064"/>
    <cellStyle name="Normal 5 2 6 2 2 2 3" xfId="6934"/>
    <cellStyle name="Normal 5 2 6 2 2 3" xfId="2862"/>
    <cellStyle name="Normal 5 2 6 2 2 3 2" xfId="7873"/>
    <cellStyle name="Normal 5 2 6 2 2 4" xfId="4117"/>
    <cellStyle name="Normal 5 2 6 2 2 4 2" xfId="9125"/>
    <cellStyle name="Normal 5 2 6 2 2 5" xfId="5995"/>
    <cellStyle name="Normal 5 2 6 2 3" xfId="671"/>
    <cellStyle name="Normal 5 2 6 2 3 2" xfId="1610"/>
    <cellStyle name="Normal 5 2 6 2 3 2 2" xfId="4743"/>
    <cellStyle name="Normal 5 2 6 2 3 2 2 2" xfId="9751"/>
    <cellStyle name="Normal 5 2 6 2 3 2 3" xfId="6621"/>
    <cellStyle name="Normal 5 2 6 2 3 3" xfId="2549"/>
    <cellStyle name="Normal 5 2 6 2 3 3 2" xfId="7560"/>
    <cellStyle name="Normal 5 2 6 2 3 4" xfId="3804"/>
    <cellStyle name="Normal 5 2 6 2 3 4 2" xfId="8812"/>
    <cellStyle name="Normal 5 2 6 2 3 5" xfId="5682"/>
    <cellStyle name="Normal 5 2 6 2 4" xfId="1297"/>
    <cellStyle name="Normal 5 2 6 2 4 2" xfId="3491"/>
    <cellStyle name="Normal 5 2 6 2 4 2 2" xfId="8499"/>
    <cellStyle name="Normal 5 2 6 2 4 3" xfId="6308"/>
    <cellStyle name="Normal 5 2 6 2 5" xfId="2236"/>
    <cellStyle name="Normal 5 2 6 2 5 2" xfId="4430"/>
    <cellStyle name="Normal 5 2 6 2 5 2 2" xfId="9438"/>
    <cellStyle name="Normal 5 2 6 2 5 3" xfId="7247"/>
    <cellStyle name="Normal 5 2 6 2 6" xfId="3175"/>
    <cellStyle name="Normal 5 2 6 2 6 2" xfId="8186"/>
    <cellStyle name="Normal 5 2 6 2 7" xfId="5369"/>
    <cellStyle name="Normal 5 2 6 3" xfId="827"/>
    <cellStyle name="Normal 5 2 6 3 2" xfId="1766"/>
    <cellStyle name="Normal 5 2 6 3 2 2" xfId="4899"/>
    <cellStyle name="Normal 5 2 6 3 2 2 2" xfId="9907"/>
    <cellStyle name="Normal 5 2 6 3 2 3" xfId="6777"/>
    <cellStyle name="Normal 5 2 6 3 3" xfId="2705"/>
    <cellStyle name="Normal 5 2 6 3 3 2" xfId="7716"/>
    <cellStyle name="Normal 5 2 6 3 4" xfId="3960"/>
    <cellStyle name="Normal 5 2 6 3 4 2" xfId="8968"/>
    <cellStyle name="Normal 5 2 6 3 5" xfId="5838"/>
    <cellStyle name="Normal 5 2 6 4" xfId="514"/>
    <cellStyle name="Normal 5 2 6 4 2" xfId="1453"/>
    <cellStyle name="Normal 5 2 6 4 2 2" xfId="4586"/>
    <cellStyle name="Normal 5 2 6 4 2 2 2" xfId="9594"/>
    <cellStyle name="Normal 5 2 6 4 2 3" xfId="6464"/>
    <cellStyle name="Normal 5 2 6 4 3" xfId="2392"/>
    <cellStyle name="Normal 5 2 6 4 3 2" xfId="7403"/>
    <cellStyle name="Normal 5 2 6 4 4" xfId="3647"/>
    <cellStyle name="Normal 5 2 6 4 4 2" xfId="8655"/>
    <cellStyle name="Normal 5 2 6 4 5" xfId="5525"/>
    <cellStyle name="Normal 5 2 6 5" xfId="1140"/>
    <cellStyle name="Normal 5 2 6 5 2" xfId="3334"/>
    <cellStyle name="Normal 5 2 6 5 2 2" xfId="8342"/>
    <cellStyle name="Normal 5 2 6 5 3" xfId="6151"/>
    <cellStyle name="Normal 5 2 6 6" xfId="2079"/>
    <cellStyle name="Normal 5 2 6 6 2" xfId="4273"/>
    <cellStyle name="Normal 5 2 6 6 2 2" xfId="9281"/>
    <cellStyle name="Normal 5 2 6 6 3" xfId="7090"/>
    <cellStyle name="Normal 5 2 6 7" xfId="3018"/>
    <cellStyle name="Normal 5 2 6 7 2" xfId="8029"/>
    <cellStyle name="Normal 5 2 6 8" xfId="5212"/>
    <cellStyle name="Normal 5 2 7" xfId="262"/>
    <cellStyle name="Normal 5 2 7 2" xfId="888"/>
    <cellStyle name="Normal 5 2 7 2 2" xfId="1827"/>
    <cellStyle name="Normal 5 2 7 2 2 2" xfId="4960"/>
    <cellStyle name="Normal 5 2 7 2 2 2 2" xfId="9968"/>
    <cellStyle name="Normal 5 2 7 2 2 3" xfId="6838"/>
    <cellStyle name="Normal 5 2 7 2 3" xfId="2766"/>
    <cellStyle name="Normal 5 2 7 2 3 2" xfId="7777"/>
    <cellStyle name="Normal 5 2 7 2 4" xfId="4021"/>
    <cellStyle name="Normal 5 2 7 2 4 2" xfId="9029"/>
    <cellStyle name="Normal 5 2 7 2 5" xfId="5899"/>
    <cellStyle name="Normal 5 2 7 3" xfId="575"/>
    <cellStyle name="Normal 5 2 7 3 2" xfId="1514"/>
    <cellStyle name="Normal 5 2 7 3 2 2" xfId="4647"/>
    <cellStyle name="Normal 5 2 7 3 2 2 2" xfId="9655"/>
    <cellStyle name="Normal 5 2 7 3 2 3" xfId="6525"/>
    <cellStyle name="Normal 5 2 7 3 3" xfId="2453"/>
    <cellStyle name="Normal 5 2 7 3 3 2" xfId="7464"/>
    <cellStyle name="Normal 5 2 7 3 4" xfId="3708"/>
    <cellStyle name="Normal 5 2 7 3 4 2" xfId="8716"/>
    <cellStyle name="Normal 5 2 7 3 5" xfId="5586"/>
    <cellStyle name="Normal 5 2 7 4" xfId="1201"/>
    <cellStyle name="Normal 5 2 7 4 2" xfId="3395"/>
    <cellStyle name="Normal 5 2 7 4 2 2" xfId="8403"/>
    <cellStyle name="Normal 5 2 7 4 3" xfId="6212"/>
    <cellStyle name="Normal 5 2 7 5" xfId="2140"/>
    <cellStyle name="Normal 5 2 7 5 2" xfId="4334"/>
    <cellStyle name="Normal 5 2 7 5 2 2" xfId="9342"/>
    <cellStyle name="Normal 5 2 7 5 3" xfId="7151"/>
    <cellStyle name="Normal 5 2 7 6" xfId="3079"/>
    <cellStyle name="Normal 5 2 7 6 2" xfId="8090"/>
    <cellStyle name="Normal 5 2 7 7" xfId="5273"/>
    <cellStyle name="Normal 5 2 8" xfId="731"/>
    <cellStyle name="Normal 5 2 8 2" xfId="1670"/>
    <cellStyle name="Normal 5 2 8 2 2" xfId="4803"/>
    <cellStyle name="Normal 5 2 8 2 2 2" xfId="9811"/>
    <cellStyle name="Normal 5 2 8 2 3" xfId="6681"/>
    <cellStyle name="Normal 5 2 8 3" xfId="2609"/>
    <cellStyle name="Normal 5 2 8 3 2" xfId="7620"/>
    <cellStyle name="Normal 5 2 8 4" xfId="3864"/>
    <cellStyle name="Normal 5 2 8 4 2" xfId="8872"/>
    <cellStyle name="Normal 5 2 8 5" xfId="5742"/>
    <cellStyle name="Normal 5 2 9" xfId="418"/>
    <cellStyle name="Normal 5 2 9 2" xfId="1357"/>
    <cellStyle name="Normal 5 2 9 2 2" xfId="4490"/>
    <cellStyle name="Normal 5 2 9 2 2 2" xfId="9498"/>
    <cellStyle name="Normal 5 2 9 2 3" xfId="6368"/>
    <cellStyle name="Normal 5 2 9 3" xfId="2296"/>
    <cellStyle name="Normal 5 2 9 3 2" xfId="7307"/>
    <cellStyle name="Normal 5 2 9 4" xfId="3551"/>
    <cellStyle name="Normal 5 2 9 4 2" xfId="8559"/>
    <cellStyle name="Normal 5 2 9 5" xfId="5429"/>
    <cellStyle name="Normal 5 3" xfId="122"/>
    <cellStyle name="Normal 5 3 10" xfId="2940"/>
    <cellStyle name="Normal 5 3 10 2" xfId="7951"/>
    <cellStyle name="Normal 5 3 11" xfId="5134"/>
    <cellStyle name="Normal 5 3 2" xfId="183"/>
    <cellStyle name="Normal 5 3 2 2" xfId="243"/>
    <cellStyle name="Normal 5 3 2 2 2" xfId="400"/>
    <cellStyle name="Normal 5 3 2 2 2 2" xfId="1026"/>
    <cellStyle name="Normal 5 3 2 2 2 2 2" xfId="1965"/>
    <cellStyle name="Normal 5 3 2 2 2 2 2 2" xfId="5098"/>
    <cellStyle name="Normal 5 3 2 2 2 2 2 2 2" xfId="10106"/>
    <cellStyle name="Normal 5 3 2 2 2 2 2 3" xfId="6976"/>
    <cellStyle name="Normal 5 3 2 2 2 2 3" xfId="2904"/>
    <cellStyle name="Normal 5 3 2 2 2 2 3 2" xfId="7915"/>
    <cellStyle name="Normal 5 3 2 2 2 2 4" xfId="4159"/>
    <cellStyle name="Normal 5 3 2 2 2 2 4 2" xfId="9167"/>
    <cellStyle name="Normal 5 3 2 2 2 2 5" xfId="6037"/>
    <cellStyle name="Normal 5 3 2 2 2 3" xfId="713"/>
    <cellStyle name="Normal 5 3 2 2 2 3 2" xfId="1652"/>
    <cellStyle name="Normal 5 3 2 2 2 3 2 2" xfId="4785"/>
    <cellStyle name="Normal 5 3 2 2 2 3 2 2 2" xfId="9793"/>
    <cellStyle name="Normal 5 3 2 2 2 3 2 3" xfId="6663"/>
    <cellStyle name="Normal 5 3 2 2 2 3 3" xfId="2591"/>
    <cellStyle name="Normal 5 3 2 2 2 3 3 2" xfId="7602"/>
    <cellStyle name="Normal 5 3 2 2 2 3 4" xfId="3846"/>
    <cellStyle name="Normal 5 3 2 2 2 3 4 2" xfId="8854"/>
    <cellStyle name="Normal 5 3 2 2 2 3 5" xfId="5724"/>
    <cellStyle name="Normal 5 3 2 2 2 4" xfId="1339"/>
    <cellStyle name="Normal 5 3 2 2 2 4 2" xfId="3533"/>
    <cellStyle name="Normal 5 3 2 2 2 4 2 2" xfId="8541"/>
    <cellStyle name="Normal 5 3 2 2 2 4 3" xfId="6350"/>
    <cellStyle name="Normal 5 3 2 2 2 5" xfId="2278"/>
    <cellStyle name="Normal 5 3 2 2 2 5 2" xfId="4472"/>
    <cellStyle name="Normal 5 3 2 2 2 5 2 2" xfId="9480"/>
    <cellStyle name="Normal 5 3 2 2 2 5 3" xfId="7289"/>
    <cellStyle name="Normal 5 3 2 2 2 6" xfId="3217"/>
    <cellStyle name="Normal 5 3 2 2 2 6 2" xfId="8228"/>
    <cellStyle name="Normal 5 3 2 2 2 7" xfId="5411"/>
    <cellStyle name="Normal 5 3 2 2 3" xfId="869"/>
    <cellStyle name="Normal 5 3 2 2 3 2" xfId="1808"/>
    <cellStyle name="Normal 5 3 2 2 3 2 2" xfId="4941"/>
    <cellStyle name="Normal 5 3 2 2 3 2 2 2" xfId="9949"/>
    <cellStyle name="Normal 5 3 2 2 3 2 3" xfId="6819"/>
    <cellStyle name="Normal 5 3 2 2 3 3" xfId="2747"/>
    <cellStyle name="Normal 5 3 2 2 3 3 2" xfId="7758"/>
    <cellStyle name="Normal 5 3 2 2 3 4" xfId="4002"/>
    <cellStyle name="Normal 5 3 2 2 3 4 2" xfId="9010"/>
    <cellStyle name="Normal 5 3 2 2 3 5" xfId="5880"/>
    <cellStyle name="Normal 5 3 2 2 4" xfId="556"/>
    <cellStyle name="Normal 5 3 2 2 4 2" xfId="1495"/>
    <cellStyle name="Normal 5 3 2 2 4 2 2" xfId="4628"/>
    <cellStyle name="Normal 5 3 2 2 4 2 2 2" xfId="9636"/>
    <cellStyle name="Normal 5 3 2 2 4 2 3" xfId="6506"/>
    <cellStyle name="Normal 5 3 2 2 4 3" xfId="2434"/>
    <cellStyle name="Normal 5 3 2 2 4 3 2" xfId="7445"/>
    <cellStyle name="Normal 5 3 2 2 4 4" xfId="3689"/>
    <cellStyle name="Normal 5 3 2 2 4 4 2" xfId="8697"/>
    <cellStyle name="Normal 5 3 2 2 4 5" xfId="5567"/>
    <cellStyle name="Normal 5 3 2 2 5" xfId="1182"/>
    <cellStyle name="Normal 5 3 2 2 5 2" xfId="3376"/>
    <cellStyle name="Normal 5 3 2 2 5 2 2" xfId="8384"/>
    <cellStyle name="Normal 5 3 2 2 5 3" xfId="6193"/>
    <cellStyle name="Normal 5 3 2 2 6" xfId="2121"/>
    <cellStyle name="Normal 5 3 2 2 6 2" xfId="4315"/>
    <cellStyle name="Normal 5 3 2 2 6 2 2" xfId="9323"/>
    <cellStyle name="Normal 5 3 2 2 6 3" xfId="7132"/>
    <cellStyle name="Normal 5 3 2 2 7" xfId="3060"/>
    <cellStyle name="Normal 5 3 2 2 7 2" xfId="8071"/>
    <cellStyle name="Normal 5 3 2 2 8" xfId="5254"/>
    <cellStyle name="Normal 5 3 2 3" xfId="340"/>
    <cellStyle name="Normal 5 3 2 3 2" xfId="966"/>
    <cellStyle name="Normal 5 3 2 3 2 2" xfId="1905"/>
    <cellStyle name="Normal 5 3 2 3 2 2 2" xfId="5038"/>
    <cellStyle name="Normal 5 3 2 3 2 2 2 2" xfId="10046"/>
    <cellStyle name="Normal 5 3 2 3 2 2 3" xfId="6916"/>
    <cellStyle name="Normal 5 3 2 3 2 3" xfId="2844"/>
    <cellStyle name="Normal 5 3 2 3 2 3 2" xfId="7855"/>
    <cellStyle name="Normal 5 3 2 3 2 4" xfId="4099"/>
    <cellStyle name="Normal 5 3 2 3 2 4 2" xfId="9107"/>
    <cellStyle name="Normal 5 3 2 3 2 5" xfId="5977"/>
    <cellStyle name="Normal 5 3 2 3 3" xfId="653"/>
    <cellStyle name="Normal 5 3 2 3 3 2" xfId="1592"/>
    <cellStyle name="Normal 5 3 2 3 3 2 2" xfId="4725"/>
    <cellStyle name="Normal 5 3 2 3 3 2 2 2" xfId="9733"/>
    <cellStyle name="Normal 5 3 2 3 3 2 3" xfId="6603"/>
    <cellStyle name="Normal 5 3 2 3 3 3" xfId="2531"/>
    <cellStyle name="Normal 5 3 2 3 3 3 2" xfId="7542"/>
    <cellStyle name="Normal 5 3 2 3 3 4" xfId="3786"/>
    <cellStyle name="Normal 5 3 2 3 3 4 2" xfId="8794"/>
    <cellStyle name="Normal 5 3 2 3 3 5" xfId="5664"/>
    <cellStyle name="Normal 5 3 2 3 4" xfId="1279"/>
    <cellStyle name="Normal 5 3 2 3 4 2" xfId="3473"/>
    <cellStyle name="Normal 5 3 2 3 4 2 2" xfId="8481"/>
    <cellStyle name="Normal 5 3 2 3 4 3" xfId="6290"/>
    <cellStyle name="Normal 5 3 2 3 5" xfId="2218"/>
    <cellStyle name="Normal 5 3 2 3 5 2" xfId="4412"/>
    <cellStyle name="Normal 5 3 2 3 5 2 2" xfId="9420"/>
    <cellStyle name="Normal 5 3 2 3 5 3" xfId="7229"/>
    <cellStyle name="Normal 5 3 2 3 6" xfId="3157"/>
    <cellStyle name="Normal 5 3 2 3 6 2" xfId="8168"/>
    <cellStyle name="Normal 5 3 2 3 7" xfId="5351"/>
    <cellStyle name="Normal 5 3 2 4" xfId="809"/>
    <cellStyle name="Normal 5 3 2 4 2" xfId="1748"/>
    <cellStyle name="Normal 5 3 2 4 2 2" xfId="4881"/>
    <cellStyle name="Normal 5 3 2 4 2 2 2" xfId="9889"/>
    <cellStyle name="Normal 5 3 2 4 2 3" xfId="6759"/>
    <cellStyle name="Normal 5 3 2 4 3" xfId="2687"/>
    <cellStyle name="Normal 5 3 2 4 3 2" xfId="7698"/>
    <cellStyle name="Normal 5 3 2 4 4" xfId="3942"/>
    <cellStyle name="Normal 5 3 2 4 4 2" xfId="8950"/>
    <cellStyle name="Normal 5 3 2 4 5" xfId="5820"/>
    <cellStyle name="Normal 5 3 2 5" xfId="496"/>
    <cellStyle name="Normal 5 3 2 5 2" xfId="1435"/>
    <cellStyle name="Normal 5 3 2 5 2 2" xfId="4568"/>
    <cellStyle name="Normal 5 3 2 5 2 2 2" xfId="9576"/>
    <cellStyle name="Normal 5 3 2 5 2 3" xfId="6446"/>
    <cellStyle name="Normal 5 3 2 5 3" xfId="2374"/>
    <cellStyle name="Normal 5 3 2 5 3 2" xfId="7385"/>
    <cellStyle name="Normal 5 3 2 5 4" xfId="3629"/>
    <cellStyle name="Normal 5 3 2 5 4 2" xfId="8637"/>
    <cellStyle name="Normal 5 3 2 5 5" xfId="5507"/>
    <cellStyle name="Normal 5 3 2 6" xfId="1122"/>
    <cellStyle name="Normal 5 3 2 6 2" xfId="3316"/>
    <cellStyle name="Normal 5 3 2 6 2 2" xfId="8324"/>
    <cellStyle name="Normal 5 3 2 6 3" xfId="6133"/>
    <cellStyle name="Normal 5 3 2 7" xfId="2061"/>
    <cellStyle name="Normal 5 3 2 7 2" xfId="4255"/>
    <cellStyle name="Normal 5 3 2 7 2 2" xfId="9263"/>
    <cellStyle name="Normal 5 3 2 7 3" xfId="7072"/>
    <cellStyle name="Normal 5 3 2 8" xfId="3000"/>
    <cellStyle name="Normal 5 3 2 8 2" xfId="8011"/>
    <cellStyle name="Normal 5 3 2 9" xfId="5194"/>
    <cellStyle name="Normal 5 3 3" xfId="147"/>
    <cellStyle name="Normal 5 3 3 2" xfId="304"/>
    <cellStyle name="Normal 5 3 3 2 2" xfId="930"/>
    <cellStyle name="Normal 5 3 3 2 2 2" xfId="1869"/>
    <cellStyle name="Normal 5 3 3 2 2 2 2" xfId="5002"/>
    <cellStyle name="Normal 5 3 3 2 2 2 2 2" xfId="10010"/>
    <cellStyle name="Normal 5 3 3 2 2 2 3" xfId="6880"/>
    <cellStyle name="Normal 5 3 3 2 2 3" xfId="2808"/>
    <cellStyle name="Normal 5 3 3 2 2 3 2" xfId="7819"/>
    <cellStyle name="Normal 5 3 3 2 2 4" xfId="4063"/>
    <cellStyle name="Normal 5 3 3 2 2 4 2" xfId="9071"/>
    <cellStyle name="Normal 5 3 3 2 2 5" xfId="5941"/>
    <cellStyle name="Normal 5 3 3 2 3" xfId="617"/>
    <cellStyle name="Normal 5 3 3 2 3 2" xfId="1556"/>
    <cellStyle name="Normal 5 3 3 2 3 2 2" xfId="4689"/>
    <cellStyle name="Normal 5 3 3 2 3 2 2 2" xfId="9697"/>
    <cellStyle name="Normal 5 3 3 2 3 2 3" xfId="6567"/>
    <cellStyle name="Normal 5 3 3 2 3 3" xfId="2495"/>
    <cellStyle name="Normal 5 3 3 2 3 3 2" xfId="7506"/>
    <cellStyle name="Normal 5 3 3 2 3 4" xfId="3750"/>
    <cellStyle name="Normal 5 3 3 2 3 4 2" xfId="8758"/>
    <cellStyle name="Normal 5 3 3 2 3 5" xfId="5628"/>
    <cellStyle name="Normal 5 3 3 2 4" xfId="1243"/>
    <cellStyle name="Normal 5 3 3 2 4 2" xfId="3437"/>
    <cellStyle name="Normal 5 3 3 2 4 2 2" xfId="8445"/>
    <cellStyle name="Normal 5 3 3 2 4 3" xfId="6254"/>
    <cellStyle name="Normal 5 3 3 2 5" xfId="2182"/>
    <cellStyle name="Normal 5 3 3 2 5 2" xfId="4376"/>
    <cellStyle name="Normal 5 3 3 2 5 2 2" xfId="9384"/>
    <cellStyle name="Normal 5 3 3 2 5 3" xfId="7193"/>
    <cellStyle name="Normal 5 3 3 2 6" xfId="3121"/>
    <cellStyle name="Normal 5 3 3 2 6 2" xfId="8132"/>
    <cellStyle name="Normal 5 3 3 2 7" xfId="5315"/>
    <cellStyle name="Normal 5 3 3 3" xfId="773"/>
    <cellStyle name="Normal 5 3 3 3 2" xfId="1712"/>
    <cellStyle name="Normal 5 3 3 3 2 2" xfId="4845"/>
    <cellStyle name="Normal 5 3 3 3 2 2 2" xfId="9853"/>
    <cellStyle name="Normal 5 3 3 3 2 3" xfId="6723"/>
    <cellStyle name="Normal 5 3 3 3 3" xfId="2651"/>
    <cellStyle name="Normal 5 3 3 3 3 2" xfId="7662"/>
    <cellStyle name="Normal 5 3 3 3 4" xfId="3906"/>
    <cellStyle name="Normal 5 3 3 3 4 2" xfId="8914"/>
    <cellStyle name="Normal 5 3 3 3 5" xfId="5784"/>
    <cellStyle name="Normal 5 3 3 4" xfId="460"/>
    <cellStyle name="Normal 5 3 3 4 2" xfId="1399"/>
    <cellStyle name="Normal 5 3 3 4 2 2" xfId="4532"/>
    <cellStyle name="Normal 5 3 3 4 2 2 2" xfId="9540"/>
    <cellStyle name="Normal 5 3 3 4 2 3" xfId="6410"/>
    <cellStyle name="Normal 5 3 3 4 3" xfId="2338"/>
    <cellStyle name="Normal 5 3 3 4 3 2" xfId="7349"/>
    <cellStyle name="Normal 5 3 3 4 4" xfId="3593"/>
    <cellStyle name="Normal 5 3 3 4 4 2" xfId="8601"/>
    <cellStyle name="Normal 5 3 3 4 5" xfId="5471"/>
    <cellStyle name="Normal 5 3 3 5" xfId="1086"/>
    <cellStyle name="Normal 5 3 3 5 2" xfId="3280"/>
    <cellStyle name="Normal 5 3 3 5 2 2" xfId="8288"/>
    <cellStyle name="Normal 5 3 3 5 3" xfId="6097"/>
    <cellStyle name="Normal 5 3 3 6" xfId="2025"/>
    <cellStyle name="Normal 5 3 3 6 2" xfId="4219"/>
    <cellStyle name="Normal 5 3 3 6 2 2" xfId="9227"/>
    <cellStyle name="Normal 5 3 3 6 3" xfId="7036"/>
    <cellStyle name="Normal 5 3 3 7" xfId="2964"/>
    <cellStyle name="Normal 5 3 3 7 2" xfId="7975"/>
    <cellStyle name="Normal 5 3 3 8" xfId="5158"/>
    <cellStyle name="Normal 5 3 4" xfId="207"/>
    <cellStyle name="Normal 5 3 4 2" xfId="364"/>
    <cellStyle name="Normal 5 3 4 2 2" xfId="990"/>
    <cellStyle name="Normal 5 3 4 2 2 2" xfId="1929"/>
    <cellStyle name="Normal 5 3 4 2 2 2 2" xfId="5062"/>
    <cellStyle name="Normal 5 3 4 2 2 2 2 2" xfId="10070"/>
    <cellStyle name="Normal 5 3 4 2 2 2 3" xfId="6940"/>
    <cellStyle name="Normal 5 3 4 2 2 3" xfId="2868"/>
    <cellStyle name="Normal 5 3 4 2 2 3 2" xfId="7879"/>
    <cellStyle name="Normal 5 3 4 2 2 4" xfId="4123"/>
    <cellStyle name="Normal 5 3 4 2 2 4 2" xfId="9131"/>
    <cellStyle name="Normal 5 3 4 2 2 5" xfId="6001"/>
    <cellStyle name="Normal 5 3 4 2 3" xfId="677"/>
    <cellStyle name="Normal 5 3 4 2 3 2" xfId="1616"/>
    <cellStyle name="Normal 5 3 4 2 3 2 2" xfId="4749"/>
    <cellStyle name="Normal 5 3 4 2 3 2 2 2" xfId="9757"/>
    <cellStyle name="Normal 5 3 4 2 3 2 3" xfId="6627"/>
    <cellStyle name="Normal 5 3 4 2 3 3" xfId="2555"/>
    <cellStyle name="Normal 5 3 4 2 3 3 2" xfId="7566"/>
    <cellStyle name="Normal 5 3 4 2 3 4" xfId="3810"/>
    <cellStyle name="Normal 5 3 4 2 3 4 2" xfId="8818"/>
    <cellStyle name="Normal 5 3 4 2 3 5" xfId="5688"/>
    <cellStyle name="Normal 5 3 4 2 4" xfId="1303"/>
    <cellStyle name="Normal 5 3 4 2 4 2" xfId="3497"/>
    <cellStyle name="Normal 5 3 4 2 4 2 2" xfId="8505"/>
    <cellStyle name="Normal 5 3 4 2 4 3" xfId="6314"/>
    <cellStyle name="Normal 5 3 4 2 5" xfId="2242"/>
    <cellStyle name="Normal 5 3 4 2 5 2" xfId="4436"/>
    <cellStyle name="Normal 5 3 4 2 5 2 2" xfId="9444"/>
    <cellStyle name="Normal 5 3 4 2 5 3" xfId="7253"/>
    <cellStyle name="Normal 5 3 4 2 6" xfId="3181"/>
    <cellStyle name="Normal 5 3 4 2 6 2" xfId="8192"/>
    <cellStyle name="Normal 5 3 4 2 7" xfId="5375"/>
    <cellStyle name="Normal 5 3 4 3" xfId="833"/>
    <cellStyle name="Normal 5 3 4 3 2" xfId="1772"/>
    <cellStyle name="Normal 5 3 4 3 2 2" xfId="4905"/>
    <cellStyle name="Normal 5 3 4 3 2 2 2" xfId="9913"/>
    <cellStyle name="Normal 5 3 4 3 2 3" xfId="6783"/>
    <cellStyle name="Normal 5 3 4 3 3" xfId="2711"/>
    <cellStyle name="Normal 5 3 4 3 3 2" xfId="7722"/>
    <cellStyle name="Normal 5 3 4 3 4" xfId="3966"/>
    <cellStyle name="Normal 5 3 4 3 4 2" xfId="8974"/>
    <cellStyle name="Normal 5 3 4 3 5" xfId="5844"/>
    <cellStyle name="Normal 5 3 4 4" xfId="520"/>
    <cellStyle name="Normal 5 3 4 4 2" xfId="1459"/>
    <cellStyle name="Normal 5 3 4 4 2 2" xfId="4592"/>
    <cellStyle name="Normal 5 3 4 4 2 2 2" xfId="9600"/>
    <cellStyle name="Normal 5 3 4 4 2 3" xfId="6470"/>
    <cellStyle name="Normal 5 3 4 4 3" xfId="2398"/>
    <cellStyle name="Normal 5 3 4 4 3 2" xfId="7409"/>
    <cellStyle name="Normal 5 3 4 4 4" xfId="3653"/>
    <cellStyle name="Normal 5 3 4 4 4 2" xfId="8661"/>
    <cellStyle name="Normal 5 3 4 4 5" xfId="5531"/>
    <cellStyle name="Normal 5 3 4 5" xfId="1146"/>
    <cellStyle name="Normal 5 3 4 5 2" xfId="3340"/>
    <cellStyle name="Normal 5 3 4 5 2 2" xfId="8348"/>
    <cellStyle name="Normal 5 3 4 5 3" xfId="6157"/>
    <cellStyle name="Normal 5 3 4 6" xfId="2085"/>
    <cellStyle name="Normal 5 3 4 6 2" xfId="4279"/>
    <cellStyle name="Normal 5 3 4 6 2 2" xfId="9287"/>
    <cellStyle name="Normal 5 3 4 6 3" xfId="7096"/>
    <cellStyle name="Normal 5 3 4 7" xfId="3024"/>
    <cellStyle name="Normal 5 3 4 7 2" xfId="8035"/>
    <cellStyle name="Normal 5 3 4 8" xfId="5218"/>
    <cellStyle name="Normal 5 3 5" xfId="280"/>
    <cellStyle name="Normal 5 3 5 2" xfId="906"/>
    <cellStyle name="Normal 5 3 5 2 2" xfId="1845"/>
    <cellStyle name="Normal 5 3 5 2 2 2" xfId="4978"/>
    <cellStyle name="Normal 5 3 5 2 2 2 2" xfId="9986"/>
    <cellStyle name="Normal 5 3 5 2 2 3" xfId="6856"/>
    <cellStyle name="Normal 5 3 5 2 3" xfId="2784"/>
    <cellStyle name="Normal 5 3 5 2 3 2" xfId="7795"/>
    <cellStyle name="Normal 5 3 5 2 4" xfId="4039"/>
    <cellStyle name="Normal 5 3 5 2 4 2" xfId="9047"/>
    <cellStyle name="Normal 5 3 5 2 5" xfId="5917"/>
    <cellStyle name="Normal 5 3 5 3" xfId="593"/>
    <cellStyle name="Normal 5 3 5 3 2" xfId="1532"/>
    <cellStyle name="Normal 5 3 5 3 2 2" xfId="4665"/>
    <cellStyle name="Normal 5 3 5 3 2 2 2" xfId="9673"/>
    <cellStyle name="Normal 5 3 5 3 2 3" xfId="6543"/>
    <cellStyle name="Normal 5 3 5 3 3" xfId="2471"/>
    <cellStyle name="Normal 5 3 5 3 3 2" xfId="7482"/>
    <cellStyle name="Normal 5 3 5 3 4" xfId="3726"/>
    <cellStyle name="Normal 5 3 5 3 4 2" xfId="8734"/>
    <cellStyle name="Normal 5 3 5 3 5" xfId="5604"/>
    <cellStyle name="Normal 5 3 5 4" xfId="1219"/>
    <cellStyle name="Normal 5 3 5 4 2" xfId="3413"/>
    <cellStyle name="Normal 5 3 5 4 2 2" xfId="8421"/>
    <cellStyle name="Normal 5 3 5 4 3" xfId="6230"/>
    <cellStyle name="Normal 5 3 5 5" xfId="2158"/>
    <cellStyle name="Normal 5 3 5 5 2" xfId="4352"/>
    <cellStyle name="Normal 5 3 5 5 2 2" xfId="9360"/>
    <cellStyle name="Normal 5 3 5 5 3" xfId="7169"/>
    <cellStyle name="Normal 5 3 5 6" xfId="3097"/>
    <cellStyle name="Normal 5 3 5 6 2" xfId="8108"/>
    <cellStyle name="Normal 5 3 5 7" xfId="5291"/>
    <cellStyle name="Normal 5 3 6" xfId="749"/>
    <cellStyle name="Normal 5 3 6 2" xfId="1688"/>
    <cellStyle name="Normal 5 3 6 2 2" xfId="4821"/>
    <cellStyle name="Normal 5 3 6 2 2 2" xfId="9829"/>
    <cellStyle name="Normal 5 3 6 2 3" xfId="6699"/>
    <cellStyle name="Normal 5 3 6 3" xfId="2627"/>
    <cellStyle name="Normal 5 3 6 3 2" xfId="7638"/>
    <cellStyle name="Normal 5 3 6 4" xfId="3882"/>
    <cellStyle name="Normal 5 3 6 4 2" xfId="8890"/>
    <cellStyle name="Normal 5 3 6 5" xfId="5760"/>
    <cellStyle name="Normal 5 3 7" xfId="436"/>
    <cellStyle name="Normal 5 3 7 2" xfId="1375"/>
    <cellStyle name="Normal 5 3 7 2 2" xfId="4508"/>
    <cellStyle name="Normal 5 3 7 2 2 2" xfId="9516"/>
    <cellStyle name="Normal 5 3 7 2 3" xfId="6386"/>
    <cellStyle name="Normal 5 3 7 3" xfId="2314"/>
    <cellStyle name="Normal 5 3 7 3 2" xfId="7325"/>
    <cellStyle name="Normal 5 3 7 4" xfId="3569"/>
    <cellStyle name="Normal 5 3 7 4 2" xfId="8577"/>
    <cellStyle name="Normal 5 3 7 5" xfId="5447"/>
    <cellStyle name="Normal 5 3 8" xfId="1062"/>
    <cellStyle name="Normal 5 3 8 2" xfId="3256"/>
    <cellStyle name="Normal 5 3 8 2 2" xfId="8264"/>
    <cellStyle name="Normal 5 3 8 3" xfId="6073"/>
    <cellStyle name="Normal 5 3 9" xfId="2001"/>
    <cellStyle name="Normal 5 3 9 2" xfId="4195"/>
    <cellStyle name="Normal 5 3 9 2 2" xfId="9203"/>
    <cellStyle name="Normal 5 3 9 3" xfId="7012"/>
    <cellStyle name="Normal 5 4" xfId="110"/>
    <cellStyle name="Normal 5 4 10" xfId="5122"/>
    <cellStyle name="Normal 5 4 2" xfId="171"/>
    <cellStyle name="Normal 5 4 2 2" xfId="328"/>
    <cellStyle name="Normal 5 4 2 2 2" xfId="954"/>
    <cellStyle name="Normal 5 4 2 2 2 2" xfId="1893"/>
    <cellStyle name="Normal 5 4 2 2 2 2 2" xfId="5026"/>
    <cellStyle name="Normal 5 4 2 2 2 2 2 2" xfId="10034"/>
    <cellStyle name="Normal 5 4 2 2 2 2 3" xfId="6904"/>
    <cellStyle name="Normal 5 4 2 2 2 3" xfId="2832"/>
    <cellStyle name="Normal 5 4 2 2 2 3 2" xfId="7843"/>
    <cellStyle name="Normal 5 4 2 2 2 4" xfId="4087"/>
    <cellStyle name="Normal 5 4 2 2 2 4 2" xfId="9095"/>
    <cellStyle name="Normal 5 4 2 2 2 5" xfId="5965"/>
    <cellStyle name="Normal 5 4 2 2 3" xfId="641"/>
    <cellStyle name="Normal 5 4 2 2 3 2" xfId="1580"/>
    <cellStyle name="Normal 5 4 2 2 3 2 2" xfId="4713"/>
    <cellStyle name="Normal 5 4 2 2 3 2 2 2" xfId="9721"/>
    <cellStyle name="Normal 5 4 2 2 3 2 3" xfId="6591"/>
    <cellStyle name="Normal 5 4 2 2 3 3" xfId="2519"/>
    <cellStyle name="Normal 5 4 2 2 3 3 2" xfId="7530"/>
    <cellStyle name="Normal 5 4 2 2 3 4" xfId="3774"/>
    <cellStyle name="Normal 5 4 2 2 3 4 2" xfId="8782"/>
    <cellStyle name="Normal 5 4 2 2 3 5" xfId="5652"/>
    <cellStyle name="Normal 5 4 2 2 4" xfId="1267"/>
    <cellStyle name="Normal 5 4 2 2 4 2" xfId="3461"/>
    <cellStyle name="Normal 5 4 2 2 4 2 2" xfId="8469"/>
    <cellStyle name="Normal 5 4 2 2 4 3" xfId="6278"/>
    <cellStyle name="Normal 5 4 2 2 5" xfId="2206"/>
    <cellStyle name="Normal 5 4 2 2 5 2" xfId="4400"/>
    <cellStyle name="Normal 5 4 2 2 5 2 2" xfId="9408"/>
    <cellStyle name="Normal 5 4 2 2 5 3" xfId="7217"/>
    <cellStyle name="Normal 5 4 2 2 6" xfId="3145"/>
    <cellStyle name="Normal 5 4 2 2 6 2" xfId="8156"/>
    <cellStyle name="Normal 5 4 2 2 7" xfId="5339"/>
    <cellStyle name="Normal 5 4 2 3" xfId="797"/>
    <cellStyle name="Normal 5 4 2 3 2" xfId="1736"/>
    <cellStyle name="Normal 5 4 2 3 2 2" xfId="4869"/>
    <cellStyle name="Normal 5 4 2 3 2 2 2" xfId="9877"/>
    <cellStyle name="Normal 5 4 2 3 2 3" xfId="6747"/>
    <cellStyle name="Normal 5 4 2 3 3" xfId="2675"/>
    <cellStyle name="Normal 5 4 2 3 3 2" xfId="7686"/>
    <cellStyle name="Normal 5 4 2 3 4" xfId="3930"/>
    <cellStyle name="Normal 5 4 2 3 4 2" xfId="8938"/>
    <cellStyle name="Normal 5 4 2 3 5" xfId="5808"/>
    <cellStyle name="Normal 5 4 2 4" xfId="484"/>
    <cellStyle name="Normal 5 4 2 4 2" xfId="1423"/>
    <cellStyle name="Normal 5 4 2 4 2 2" xfId="4556"/>
    <cellStyle name="Normal 5 4 2 4 2 2 2" xfId="9564"/>
    <cellStyle name="Normal 5 4 2 4 2 3" xfId="6434"/>
    <cellStyle name="Normal 5 4 2 4 3" xfId="2362"/>
    <cellStyle name="Normal 5 4 2 4 3 2" xfId="7373"/>
    <cellStyle name="Normal 5 4 2 4 4" xfId="3617"/>
    <cellStyle name="Normal 5 4 2 4 4 2" xfId="8625"/>
    <cellStyle name="Normal 5 4 2 4 5" xfId="5495"/>
    <cellStyle name="Normal 5 4 2 5" xfId="1110"/>
    <cellStyle name="Normal 5 4 2 5 2" xfId="3304"/>
    <cellStyle name="Normal 5 4 2 5 2 2" xfId="8312"/>
    <cellStyle name="Normal 5 4 2 5 3" xfId="6121"/>
    <cellStyle name="Normal 5 4 2 6" xfId="2049"/>
    <cellStyle name="Normal 5 4 2 6 2" xfId="4243"/>
    <cellStyle name="Normal 5 4 2 6 2 2" xfId="9251"/>
    <cellStyle name="Normal 5 4 2 6 3" xfId="7060"/>
    <cellStyle name="Normal 5 4 2 7" xfId="2988"/>
    <cellStyle name="Normal 5 4 2 7 2" xfId="7999"/>
    <cellStyle name="Normal 5 4 2 8" xfId="5182"/>
    <cellStyle name="Normal 5 4 3" xfId="231"/>
    <cellStyle name="Normal 5 4 3 2" xfId="388"/>
    <cellStyle name="Normal 5 4 3 2 2" xfId="1014"/>
    <cellStyle name="Normal 5 4 3 2 2 2" xfId="1953"/>
    <cellStyle name="Normal 5 4 3 2 2 2 2" xfId="5086"/>
    <cellStyle name="Normal 5 4 3 2 2 2 2 2" xfId="10094"/>
    <cellStyle name="Normal 5 4 3 2 2 2 3" xfId="6964"/>
    <cellStyle name="Normal 5 4 3 2 2 3" xfId="2892"/>
    <cellStyle name="Normal 5 4 3 2 2 3 2" xfId="7903"/>
    <cellStyle name="Normal 5 4 3 2 2 4" xfId="4147"/>
    <cellStyle name="Normal 5 4 3 2 2 4 2" xfId="9155"/>
    <cellStyle name="Normal 5 4 3 2 2 5" xfId="6025"/>
    <cellStyle name="Normal 5 4 3 2 3" xfId="701"/>
    <cellStyle name="Normal 5 4 3 2 3 2" xfId="1640"/>
    <cellStyle name="Normal 5 4 3 2 3 2 2" xfId="4773"/>
    <cellStyle name="Normal 5 4 3 2 3 2 2 2" xfId="9781"/>
    <cellStyle name="Normal 5 4 3 2 3 2 3" xfId="6651"/>
    <cellStyle name="Normal 5 4 3 2 3 3" xfId="2579"/>
    <cellStyle name="Normal 5 4 3 2 3 3 2" xfId="7590"/>
    <cellStyle name="Normal 5 4 3 2 3 4" xfId="3834"/>
    <cellStyle name="Normal 5 4 3 2 3 4 2" xfId="8842"/>
    <cellStyle name="Normal 5 4 3 2 3 5" xfId="5712"/>
    <cellStyle name="Normal 5 4 3 2 4" xfId="1327"/>
    <cellStyle name="Normal 5 4 3 2 4 2" xfId="3521"/>
    <cellStyle name="Normal 5 4 3 2 4 2 2" xfId="8529"/>
    <cellStyle name="Normal 5 4 3 2 4 3" xfId="6338"/>
    <cellStyle name="Normal 5 4 3 2 5" xfId="2266"/>
    <cellStyle name="Normal 5 4 3 2 5 2" xfId="4460"/>
    <cellStyle name="Normal 5 4 3 2 5 2 2" xfId="9468"/>
    <cellStyle name="Normal 5 4 3 2 5 3" xfId="7277"/>
    <cellStyle name="Normal 5 4 3 2 6" xfId="3205"/>
    <cellStyle name="Normal 5 4 3 2 6 2" xfId="8216"/>
    <cellStyle name="Normal 5 4 3 2 7" xfId="5399"/>
    <cellStyle name="Normal 5 4 3 3" xfId="857"/>
    <cellStyle name="Normal 5 4 3 3 2" xfId="1796"/>
    <cellStyle name="Normal 5 4 3 3 2 2" xfId="4929"/>
    <cellStyle name="Normal 5 4 3 3 2 2 2" xfId="9937"/>
    <cellStyle name="Normal 5 4 3 3 2 3" xfId="6807"/>
    <cellStyle name="Normal 5 4 3 3 3" xfId="2735"/>
    <cellStyle name="Normal 5 4 3 3 3 2" xfId="7746"/>
    <cellStyle name="Normal 5 4 3 3 4" xfId="3990"/>
    <cellStyle name="Normal 5 4 3 3 4 2" xfId="8998"/>
    <cellStyle name="Normal 5 4 3 3 5" xfId="5868"/>
    <cellStyle name="Normal 5 4 3 4" xfId="544"/>
    <cellStyle name="Normal 5 4 3 4 2" xfId="1483"/>
    <cellStyle name="Normal 5 4 3 4 2 2" xfId="4616"/>
    <cellStyle name="Normal 5 4 3 4 2 2 2" xfId="9624"/>
    <cellStyle name="Normal 5 4 3 4 2 3" xfId="6494"/>
    <cellStyle name="Normal 5 4 3 4 3" xfId="2422"/>
    <cellStyle name="Normal 5 4 3 4 3 2" xfId="7433"/>
    <cellStyle name="Normal 5 4 3 4 4" xfId="3677"/>
    <cellStyle name="Normal 5 4 3 4 4 2" xfId="8685"/>
    <cellStyle name="Normal 5 4 3 4 5" xfId="5555"/>
    <cellStyle name="Normal 5 4 3 5" xfId="1170"/>
    <cellStyle name="Normal 5 4 3 5 2" xfId="3364"/>
    <cellStyle name="Normal 5 4 3 5 2 2" xfId="8372"/>
    <cellStyle name="Normal 5 4 3 5 3" xfId="6181"/>
    <cellStyle name="Normal 5 4 3 6" xfId="2109"/>
    <cellStyle name="Normal 5 4 3 6 2" xfId="4303"/>
    <cellStyle name="Normal 5 4 3 6 2 2" xfId="9311"/>
    <cellStyle name="Normal 5 4 3 6 3" xfId="7120"/>
    <cellStyle name="Normal 5 4 3 7" xfId="3048"/>
    <cellStyle name="Normal 5 4 3 7 2" xfId="8059"/>
    <cellStyle name="Normal 5 4 3 8" xfId="5242"/>
    <cellStyle name="Normal 5 4 4" xfId="268"/>
    <cellStyle name="Normal 5 4 4 2" xfId="894"/>
    <cellStyle name="Normal 5 4 4 2 2" xfId="1833"/>
    <cellStyle name="Normal 5 4 4 2 2 2" xfId="4966"/>
    <cellStyle name="Normal 5 4 4 2 2 2 2" xfId="9974"/>
    <cellStyle name="Normal 5 4 4 2 2 3" xfId="6844"/>
    <cellStyle name="Normal 5 4 4 2 3" xfId="2772"/>
    <cellStyle name="Normal 5 4 4 2 3 2" xfId="7783"/>
    <cellStyle name="Normal 5 4 4 2 4" xfId="4027"/>
    <cellStyle name="Normal 5 4 4 2 4 2" xfId="9035"/>
    <cellStyle name="Normal 5 4 4 2 5" xfId="5905"/>
    <cellStyle name="Normal 5 4 4 3" xfId="581"/>
    <cellStyle name="Normal 5 4 4 3 2" xfId="1520"/>
    <cellStyle name="Normal 5 4 4 3 2 2" xfId="4653"/>
    <cellStyle name="Normal 5 4 4 3 2 2 2" xfId="9661"/>
    <cellStyle name="Normal 5 4 4 3 2 3" xfId="6531"/>
    <cellStyle name="Normal 5 4 4 3 3" xfId="2459"/>
    <cellStyle name="Normal 5 4 4 3 3 2" xfId="7470"/>
    <cellStyle name="Normal 5 4 4 3 4" xfId="3714"/>
    <cellStyle name="Normal 5 4 4 3 4 2" xfId="8722"/>
    <cellStyle name="Normal 5 4 4 3 5" xfId="5592"/>
    <cellStyle name="Normal 5 4 4 4" xfId="1207"/>
    <cellStyle name="Normal 5 4 4 4 2" xfId="3401"/>
    <cellStyle name="Normal 5 4 4 4 2 2" xfId="8409"/>
    <cellStyle name="Normal 5 4 4 4 3" xfId="6218"/>
    <cellStyle name="Normal 5 4 4 5" xfId="2146"/>
    <cellStyle name="Normal 5 4 4 5 2" xfId="4340"/>
    <cellStyle name="Normal 5 4 4 5 2 2" xfId="9348"/>
    <cellStyle name="Normal 5 4 4 5 3" xfId="7157"/>
    <cellStyle name="Normal 5 4 4 6" xfId="3085"/>
    <cellStyle name="Normal 5 4 4 6 2" xfId="8096"/>
    <cellStyle name="Normal 5 4 4 7" xfId="5279"/>
    <cellStyle name="Normal 5 4 5" xfId="737"/>
    <cellStyle name="Normal 5 4 5 2" xfId="1676"/>
    <cellStyle name="Normal 5 4 5 2 2" xfId="4809"/>
    <cellStyle name="Normal 5 4 5 2 2 2" xfId="9817"/>
    <cellStyle name="Normal 5 4 5 2 3" xfId="6687"/>
    <cellStyle name="Normal 5 4 5 3" xfId="2615"/>
    <cellStyle name="Normal 5 4 5 3 2" xfId="7626"/>
    <cellStyle name="Normal 5 4 5 4" xfId="3870"/>
    <cellStyle name="Normal 5 4 5 4 2" xfId="8878"/>
    <cellStyle name="Normal 5 4 5 5" xfId="5748"/>
    <cellStyle name="Normal 5 4 6" xfId="424"/>
    <cellStyle name="Normal 5 4 6 2" xfId="1363"/>
    <cellStyle name="Normal 5 4 6 2 2" xfId="4496"/>
    <cellStyle name="Normal 5 4 6 2 2 2" xfId="9504"/>
    <cellStyle name="Normal 5 4 6 2 3" xfId="6374"/>
    <cellStyle name="Normal 5 4 6 3" xfId="2302"/>
    <cellStyle name="Normal 5 4 6 3 2" xfId="7313"/>
    <cellStyle name="Normal 5 4 6 4" xfId="3557"/>
    <cellStyle name="Normal 5 4 6 4 2" xfId="8565"/>
    <cellStyle name="Normal 5 4 6 5" xfId="5435"/>
    <cellStyle name="Normal 5 4 7" xfId="1050"/>
    <cellStyle name="Normal 5 4 7 2" xfId="3244"/>
    <cellStyle name="Normal 5 4 7 2 2" xfId="8252"/>
    <cellStyle name="Normal 5 4 7 3" xfId="6061"/>
    <cellStyle name="Normal 5 4 8" xfId="1989"/>
    <cellStyle name="Normal 5 4 8 2" xfId="4183"/>
    <cellStyle name="Normal 5 4 8 2 2" xfId="9191"/>
    <cellStyle name="Normal 5 4 8 3" xfId="7000"/>
    <cellStyle name="Normal 5 4 9" xfId="2928"/>
    <cellStyle name="Normal 5 4 9 2" xfId="7939"/>
    <cellStyle name="Normal 5 5" xfId="159"/>
    <cellStyle name="Normal 5 5 2" xfId="219"/>
    <cellStyle name="Normal 5 5 2 2" xfId="376"/>
    <cellStyle name="Normal 5 5 2 2 2" xfId="1002"/>
    <cellStyle name="Normal 5 5 2 2 2 2" xfId="1941"/>
    <cellStyle name="Normal 5 5 2 2 2 2 2" xfId="5074"/>
    <cellStyle name="Normal 5 5 2 2 2 2 2 2" xfId="10082"/>
    <cellStyle name="Normal 5 5 2 2 2 2 3" xfId="6952"/>
    <cellStyle name="Normal 5 5 2 2 2 3" xfId="2880"/>
    <cellStyle name="Normal 5 5 2 2 2 3 2" xfId="7891"/>
    <cellStyle name="Normal 5 5 2 2 2 4" xfId="4135"/>
    <cellStyle name="Normal 5 5 2 2 2 4 2" xfId="9143"/>
    <cellStyle name="Normal 5 5 2 2 2 5" xfId="6013"/>
    <cellStyle name="Normal 5 5 2 2 3" xfId="689"/>
    <cellStyle name="Normal 5 5 2 2 3 2" xfId="1628"/>
    <cellStyle name="Normal 5 5 2 2 3 2 2" xfId="4761"/>
    <cellStyle name="Normal 5 5 2 2 3 2 2 2" xfId="9769"/>
    <cellStyle name="Normal 5 5 2 2 3 2 3" xfId="6639"/>
    <cellStyle name="Normal 5 5 2 2 3 3" xfId="2567"/>
    <cellStyle name="Normal 5 5 2 2 3 3 2" xfId="7578"/>
    <cellStyle name="Normal 5 5 2 2 3 4" xfId="3822"/>
    <cellStyle name="Normal 5 5 2 2 3 4 2" xfId="8830"/>
    <cellStyle name="Normal 5 5 2 2 3 5" xfId="5700"/>
    <cellStyle name="Normal 5 5 2 2 4" xfId="1315"/>
    <cellStyle name="Normal 5 5 2 2 4 2" xfId="3509"/>
    <cellStyle name="Normal 5 5 2 2 4 2 2" xfId="8517"/>
    <cellStyle name="Normal 5 5 2 2 4 3" xfId="6326"/>
    <cellStyle name="Normal 5 5 2 2 5" xfId="2254"/>
    <cellStyle name="Normal 5 5 2 2 5 2" xfId="4448"/>
    <cellStyle name="Normal 5 5 2 2 5 2 2" xfId="9456"/>
    <cellStyle name="Normal 5 5 2 2 5 3" xfId="7265"/>
    <cellStyle name="Normal 5 5 2 2 6" xfId="3193"/>
    <cellStyle name="Normal 5 5 2 2 6 2" xfId="8204"/>
    <cellStyle name="Normal 5 5 2 2 7" xfId="5387"/>
    <cellStyle name="Normal 5 5 2 3" xfId="845"/>
    <cellStyle name="Normal 5 5 2 3 2" xfId="1784"/>
    <cellStyle name="Normal 5 5 2 3 2 2" xfId="4917"/>
    <cellStyle name="Normal 5 5 2 3 2 2 2" xfId="9925"/>
    <cellStyle name="Normal 5 5 2 3 2 3" xfId="6795"/>
    <cellStyle name="Normal 5 5 2 3 3" xfId="2723"/>
    <cellStyle name="Normal 5 5 2 3 3 2" xfId="7734"/>
    <cellStyle name="Normal 5 5 2 3 4" xfId="3978"/>
    <cellStyle name="Normal 5 5 2 3 4 2" xfId="8986"/>
    <cellStyle name="Normal 5 5 2 3 5" xfId="5856"/>
    <cellStyle name="Normal 5 5 2 4" xfId="532"/>
    <cellStyle name="Normal 5 5 2 4 2" xfId="1471"/>
    <cellStyle name="Normal 5 5 2 4 2 2" xfId="4604"/>
    <cellStyle name="Normal 5 5 2 4 2 2 2" xfId="9612"/>
    <cellStyle name="Normal 5 5 2 4 2 3" xfId="6482"/>
    <cellStyle name="Normal 5 5 2 4 3" xfId="2410"/>
    <cellStyle name="Normal 5 5 2 4 3 2" xfId="7421"/>
    <cellStyle name="Normal 5 5 2 4 4" xfId="3665"/>
    <cellStyle name="Normal 5 5 2 4 4 2" xfId="8673"/>
    <cellStyle name="Normal 5 5 2 4 5" xfId="5543"/>
    <cellStyle name="Normal 5 5 2 5" xfId="1158"/>
    <cellStyle name="Normal 5 5 2 5 2" xfId="3352"/>
    <cellStyle name="Normal 5 5 2 5 2 2" xfId="8360"/>
    <cellStyle name="Normal 5 5 2 5 3" xfId="6169"/>
    <cellStyle name="Normal 5 5 2 6" xfId="2097"/>
    <cellStyle name="Normal 5 5 2 6 2" xfId="4291"/>
    <cellStyle name="Normal 5 5 2 6 2 2" xfId="9299"/>
    <cellStyle name="Normal 5 5 2 6 3" xfId="7108"/>
    <cellStyle name="Normal 5 5 2 7" xfId="3036"/>
    <cellStyle name="Normal 5 5 2 7 2" xfId="8047"/>
    <cellStyle name="Normal 5 5 2 8" xfId="5230"/>
    <cellStyle name="Normal 5 5 3" xfId="316"/>
    <cellStyle name="Normal 5 5 3 2" xfId="942"/>
    <cellStyle name="Normal 5 5 3 2 2" xfId="1881"/>
    <cellStyle name="Normal 5 5 3 2 2 2" xfId="5014"/>
    <cellStyle name="Normal 5 5 3 2 2 2 2" xfId="10022"/>
    <cellStyle name="Normal 5 5 3 2 2 3" xfId="6892"/>
    <cellStyle name="Normal 5 5 3 2 3" xfId="2820"/>
    <cellStyle name="Normal 5 5 3 2 3 2" xfId="7831"/>
    <cellStyle name="Normal 5 5 3 2 4" xfId="4075"/>
    <cellStyle name="Normal 5 5 3 2 4 2" xfId="9083"/>
    <cellStyle name="Normal 5 5 3 2 5" xfId="5953"/>
    <cellStyle name="Normal 5 5 3 3" xfId="629"/>
    <cellStyle name="Normal 5 5 3 3 2" xfId="1568"/>
    <cellStyle name="Normal 5 5 3 3 2 2" xfId="4701"/>
    <cellStyle name="Normal 5 5 3 3 2 2 2" xfId="9709"/>
    <cellStyle name="Normal 5 5 3 3 2 3" xfId="6579"/>
    <cellStyle name="Normal 5 5 3 3 3" xfId="2507"/>
    <cellStyle name="Normal 5 5 3 3 3 2" xfId="7518"/>
    <cellStyle name="Normal 5 5 3 3 4" xfId="3762"/>
    <cellStyle name="Normal 5 5 3 3 4 2" xfId="8770"/>
    <cellStyle name="Normal 5 5 3 3 5" xfId="5640"/>
    <cellStyle name="Normal 5 5 3 4" xfId="1255"/>
    <cellStyle name="Normal 5 5 3 4 2" xfId="3449"/>
    <cellStyle name="Normal 5 5 3 4 2 2" xfId="8457"/>
    <cellStyle name="Normal 5 5 3 4 3" xfId="6266"/>
    <cellStyle name="Normal 5 5 3 5" xfId="2194"/>
    <cellStyle name="Normal 5 5 3 5 2" xfId="4388"/>
    <cellStyle name="Normal 5 5 3 5 2 2" xfId="9396"/>
    <cellStyle name="Normal 5 5 3 5 3" xfId="7205"/>
    <cellStyle name="Normal 5 5 3 6" xfId="3133"/>
    <cellStyle name="Normal 5 5 3 6 2" xfId="8144"/>
    <cellStyle name="Normal 5 5 3 7" xfId="5327"/>
    <cellStyle name="Normal 5 5 4" xfId="785"/>
    <cellStyle name="Normal 5 5 4 2" xfId="1724"/>
    <cellStyle name="Normal 5 5 4 2 2" xfId="4857"/>
    <cellStyle name="Normal 5 5 4 2 2 2" xfId="9865"/>
    <cellStyle name="Normal 5 5 4 2 3" xfId="6735"/>
    <cellStyle name="Normal 5 5 4 3" xfId="2663"/>
    <cellStyle name="Normal 5 5 4 3 2" xfId="7674"/>
    <cellStyle name="Normal 5 5 4 4" xfId="3918"/>
    <cellStyle name="Normal 5 5 4 4 2" xfId="8926"/>
    <cellStyle name="Normal 5 5 4 5" xfId="5796"/>
    <cellStyle name="Normal 5 5 5" xfId="472"/>
    <cellStyle name="Normal 5 5 5 2" xfId="1411"/>
    <cellStyle name="Normal 5 5 5 2 2" xfId="4544"/>
    <cellStyle name="Normal 5 5 5 2 2 2" xfId="9552"/>
    <cellStyle name="Normal 5 5 5 2 3" xfId="6422"/>
    <cellStyle name="Normal 5 5 5 3" xfId="2350"/>
    <cellStyle name="Normal 5 5 5 3 2" xfId="7361"/>
    <cellStyle name="Normal 5 5 5 4" xfId="3605"/>
    <cellStyle name="Normal 5 5 5 4 2" xfId="8613"/>
    <cellStyle name="Normal 5 5 5 5" xfId="5483"/>
    <cellStyle name="Normal 5 5 6" xfId="1098"/>
    <cellStyle name="Normal 5 5 6 2" xfId="3292"/>
    <cellStyle name="Normal 5 5 6 2 2" xfId="8300"/>
    <cellStyle name="Normal 5 5 6 3" xfId="6109"/>
    <cellStyle name="Normal 5 5 7" xfId="2037"/>
    <cellStyle name="Normal 5 5 7 2" xfId="4231"/>
    <cellStyle name="Normal 5 5 7 2 2" xfId="9239"/>
    <cellStyle name="Normal 5 5 7 3" xfId="7048"/>
    <cellStyle name="Normal 5 5 8" xfId="2976"/>
    <cellStyle name="Normal 5 5 8 2" xfId="7987"/>
    <cellStyle name="Normal 5 5 9" xfId="5170"/>
    <cellStyle name="Normal 5 6" xfId="135"/>
    <cellStyle name="Normal 5 6 2" xfId="292"/>
    <cellStyle name="Normal 5 6 2 2" xfId="918"/>
    <cellStyle name="Normal 5 6 2 2 2" xfId="1857"/>
    <cellStyle name="Normal 5 6 2 2 2 2" xfId="4990"/>
    <cellStyle name="Normal 5 6 2 2 2 2 2" xfId="9998"/>
    <cellStyle name="Normal 5 6 2 2 2 3" xfId="6868"/>
    <cellStyle name="Normal 5 6 2 2 3" xfId="2796"/>
    <cellStyle name="Normal 5 6 2 2 3 2" xfId="7807"/>
    <cellStyle name="Normal 5 6 2 2 4" xfId="4051"/>
    <cellStyle name="Normal 5 6 2 2 4 2" xfId="9059"/>
    <cellStyle name="Normal 5 6 2 2 5" xfId="5929"/>
    <cellStyle name="Normal 5 6 2 3" xfId="605"/>
    <cellStyle name="Normal 5 6 2 3 2" xfId="1544"/>
    <cellStyle name="Normal 5 6 2 3 2 2" xfId="4677"/>
    <cellStyle name="Normal 5 6 2 3 2 2 2" xfId="9685"/>
    <cellStyle name="Normal 5 6 2 3 2 3" xfId="6555"/>
    <cellStyle name="Normal 5 6 2 3 3" xfId="2483"/>
    <cellStyle name="Normal 5 6 2 3 3 2" xfId="7494"/>
    <cellStyle name="Normal 5 6 2 3 4" xfId="3738"/>
    <cellStyle name="Normal 5 6 2 3 4 2" xfId="8746"/>
    <cellStyle name="Normal 5 6 2 3 5" xfId="5616"/>
    <cellStyle name="Normal 5 6 2 4" xfId="1231"/>
    <cellStyle name="Normal 5 6 2 4 2" xfId="3425"/>
    <cellStyle name="Normal 5 6 2 4 2 2" xfId="8433"/>
    <cellStyle name="Normal 5 6 2 4 3" xfId="6242"/>
    <cellStyle name="Normal 5 6 2 5" xfId="2170"/>
    <cellStyle name="Normal 5 6 2 5 2" xfId="4364"/>
    <cellStyle name="Normal 5 6 2 5 2 2" xfId="9372"/>
    <cellStyle name="Normal 5 6 2 5 3" xfId="7181"/>
    <cellStyle name="Normal 5 6 2 6" xfId="3109"/>
    <cellStyle name="Normal 5 6 2 6 2" xfId="8120"/>
    <cellStyle name="Normal 5 6 2 7" xfId="5303"/>
    <cellStyle name="Normal 5 6 3" xfId="761"/>
    <cellStyle name="Normal 5 6 3 2" xfId="1700"/>
    <cellStyle name="Normal 5 6 3 2 2" xfId="4833"/>
    <cellStyle name="Normal 5 6 3 2 2 2" xfId="9841"/>
    <cellStyle name="Normal 5 6 3 2 3" xfId="6711"/>
    <cellStyle name="Normal 5 6 3 3" xfId="2639"/>
    <cellStyle name="Normal 5 6 3 3 2" xfId="7650"/>
    <cellStyle name="Normal 5 6 3 4" xfId="3894"/>
    <cellStyle name="Normal 5 6 3 4 2" xfId="8902"/>
    <cellStyle name="Normal 5 6 3 5" xfId="5772"/>
    <cellStyle name="Normal 5 6 4" xfId="448"/>
    <cellStyle name="Normal 5 6 4 2" xfId="1387"/>
    <cellStyle name="Normal 5 6 4 2 2" xfId="4520"/>
    <cellStyle name="Normal 5 6 4 2 2 2" xfId="9528"/>
    <cellStyle name="Normal 5 6 4 2 3" xfId="6398"/>
    <cellStyle name="Normal 5 6 4 3" xfId="2326"/>
    <cellStyle name="Normal 5 6 4 3 2" xfId="7337"/>
    <cellStyle name="Normal 5 6 4 4" xfId="3581"/>
    <cellStyle name="Normal 5 6 4 4 2" xfId="8589"/>
    <cellStyle name="Normal 5 6 4 5" xfId="5459"/>
    <cellStyle name="Normal 5 6 5" xfId="1074"/>
    <cellStyle name="Normal 5 6 5 2" xfId="3268"/>
    <cellStyle name="Normal 5 6 5 2 2" xfId="8276"/>
    <cellStyle name="Normal 5 6 5 3" xfId="6085"/>
    <cellStyle name="Normal 5 6 6" xfId="2013"/>
    <cellStyle name="Normal 5 6 6 2" xfId="4207"/>
    <cellStyle name="Normal 5 6 6 2 2" xfId="9215"/>
    <cellStyle name="Normal 5 6 6 3" xfId="7024"/>
    <cellStyle name="Normal 5 6 7" xfId="2952"/>
    <cellStyle name="Normal 5 6 7 2" xfId="7963"/>
    <cellStyle name="Normal 5 6 8" xfId="5146"/>
    <cellStyle name="Normal 5 7" xfId="195"/>
    <cellStyle name="Normal 5 7 2" xfId="352"/>
    <cellStyle name="Normal 5 7 2 2" xfId="978"/>
    <cellStyle name="Normal 5 7 2 2 2" xfId="1917"/>
    <cellStyle name="Normal 5 7 2 2 2 2" xfId="5050"/>
    <cellStyle name="Normal 5 7 2 2 2 2 2" xfId="10058"/>
    <cellStyle name="Normal 5 7 2 2 2 3" xfId="6928"/>
    <cellStyle name="Normal 5 7 2 2 3" xfId="2856"/>
    <cellStyle name="Normal 5 7 2 2 3 2" xfId="7867"/>
    <cellStyle name="Normal 5 7 2 2 4" xfId="4111"/>
    <cellStyle name="Normal 5 7 2 2 4 2" xfId="9119"/>
    <cellStyle name="Normal 5 7 2 2 5" xfId="5989"/>
    <cellStyle name="Normal 5 7 2 3" xfId="665"/>
    <cellStyle name="Normal 5 7 2 3 2" xfId="1604"/>
    <cellStyle name="Normal 5 7 2 3 2 2" xfId="4737"/>
    <cellStyle name="Normal 5 7 2 3 2 2 2" xfId="9745"/>
    <cellStyle name="Normal 5 7 2 3 2 3" xfId="6615"/>
    <cellStyle name="Normal 5 7 2 3 3" xfId="2543"/>
    <cellStyle name="Normal 5 7 2 3 3 2" xfId="7554"/>
    <cellStyle name="Normal 5 7 2 3 4" xfId="3798"/>
    <cellStyle name="Normal 5 7 2 3 4 2" xfId="8806"/>
    <cellStyle name="Normal 5 7 2 3 5" xfId="5676"/>
    <cellStyle name="Normal 5 7 2 4" xfId="1291"/>
    <cellStyle name="Normal 5 7 2 4 2" xfId="3485"/>
    <cellStyle name="Normal 5 7 2 4 2 2" xfId="8493"/>
    <cellStyle name="Normal 5 7 2 4 3" xfId="6302"/>
    <cellStyle name="Normal 5 7 2 5" xfId="2230"/>
    <cellStyle name="Normal 5 7 2 5 2" xfId="4424"/>
    <cellStyle name="Normal 5 7 2 5 2 2" xfId="9432"/>
    <cellStyle name="Normal 5 7 2 5 3" xfId="7241"/>
    <cellStyle name="Normal 5 7 2 6" xfId="3169"/>
    <cellStyle name="Normal 5 7 2 6 2" xfId="8180"/>
    <cellStyle name="Normal 5 7 2 7" xfId="5363"/>
    <cellStyle name="Normal 5 7 3" xfId="821"/>
    <cellStyle name="Normal 5 7 3 2" xfId="1760"/>
    <cellStyle name="Normal 5 7 3 2 2" xfId="4893"/>
    <cellStyle name="Normal 5 7 3 2 2 2" xfId="9901"/>
    <cellStyle name="Normal 5 7 3 2 3" xfId="6771"/>
    <cellStyle name="Normal 5 7 3 3" xfId="2699"/>
    <cellStyle name="Normal 5 7 3 3 2" xfId="7710"/>
    <cellStyle name="Normal 5 7 3 4" xfId="3954"/>
    <cellStyle name="Normal 5 7 3 4 2" xfId="8962"/>
    <cellStyle name="Normal 5 7 3 5" xfId="5832"/>
    <cellStyle name="Normal 5 7 4" xfId="508"/>
    <cellStyle name="Normal 5 7 4 2" xfId="1447"/>
    <cellStyle name="Normal 5 7 4 2 2" xfId="4580"/>
    <cellStyle name="Normal 5 7 4 2 2 2" xfId="9588"/>
    <cellStyle name="Normal 5 7 4 2 3" xfId="6458"/>
    <cellStyle name="Normal 5 7 4 3" xfId="2386"/>
    <cellStyle name="Normal 5 7 4 3 2" xfId="7397"/>
    <cellStyle name="Normal 5 7 4 4" xfId="3641"/>
    <cellStyle name="Normal 5 7 4 4 2" xfId="8649"/>
    <cellStyle name="Normal 5 7 4 5" xfId="5519"/>
    <cellStyle name="Normal 5 7 5" xfId="1134"/>
    <cellStyle name="Normal 5 7 5 2" xfId="3328"/>
    <cellStyle name="Normal 5 7 5 2 2" xfId="8336"/>
    <cellStyle name="Normal 5 7 5 3" xfId="6145"/>
    <cellStyle name="Normal 5 7 6" xfId="2073"/>
    <cellStyle name="Normal 5 7 6 2" xfId="4267"/>
    <cellStyle name="Normal 5 7 6 2 2" xfId="9275"/>
    <cellStyle name="Normal 5 7 6 3" xfId="7084"/>
    <cellStyle name="Normal 5 7 7" xfId="3012"/>
    <cellStyle name="Normal 5 7 7 2" xfId="8023"/>
    <cellStyle name="Normal 5 7 8" xfId="5206"/>
    <cellStyle name="Normal 5 8" xfId="256"/>
    <cellStyle name="Normal 5 8 2" xfId="882"/>
    <cellStyle name="Normal 5 8 2 2" xfId="1821"/>
    <cellStyle name="Normal 5 8 2 2 2" xfId="4954"/>
    <cellStyle name="Normal 5 8 2 2 2 2" xfId="9962"/>
    <cellStyle name="Normal 5 8 2 2 3" xfId="6832"/>
    <cellStyle name="Normal 5 8 2 3" xfId="2760"/>
    <cellStyle name="Normal 5 8 2 3 2" xfId="7771"/>
    <cellStyle name="Normal 5 8 2 4" xfId="4015"/>
    <cellStyle name="Normal 5 8 2 4 2" xfId="9023"/>
    <cellStyle name="Normal 5 8 2 5" xfId="5893"/>
    <cellStyle name="Normal 5 8 3" xfId="569"/>
    <cellStyle name="Normal 5 8 3 2" xfId="1508"/>
    <cellStyle name="Normal 5 8 3 2 2" xfId="4641"/>
    <cellStyle name="Normal 5 8 3 2 2 2" xfId="9649"/>
    <cellStyle name="Normal 5 8 3 2 3" xfId="6519"/>
    <cellStyle name="Normal 5 8 3 3" xfId="2447"/>
    <cellStyle name="Normal 5 8 3 3 2" xfId="7458"/>
    <cellStyle name="Normal 5 8 3 4" xfId="3702"/>
    <cellStyle name="Normal 5 8 3 4 2" xfId="8710"/>
    <cellStyle name="Normal 5 8 3 5" xfId="5580"/>
    <cellStyle name="Normal 5 8 4" xfId="1195"/>
    <cellStyle name="Normal 5 8 4 2" xfId="3389"/>
    <cellStyle name="Normal 5 8 4 2 2" xfId="8397"/>
    <cellStyle name="Normal 5 8 4 3" xfId="6206"/>
    <cellStyle name="Normal 5 8 5" xfId="2134"/>
    <cellStyle name="Normal 5 8 5 2" xfId="4328"/>
    <cellStyle name="Normal 5 8 5 2 2" xfId="9336"/>
    <cellStyle name="Normal 5 8 5 3" xfId="7145"/>
    <cellStyle name="Normal 5 8 6" xfId="3073"/>
    <cellStyle name="Normal 5 8 6 2" xfId="8084"/>
    <cellStyle name="Normal 5 8 7" xfId="5267"/>
    <cellStyle name="Normal 5 9" xfId="725"/>
    <cellStyle name="Normal 5 9 2" xfId="1664"/>
    <cellStyle name="Normal 5 9 2 2" xfId="4797"/>
    <cellStyle name="Normal 5 9 2 2 2" xfId="9805"/>
    <cellStyle name="Normal 5 9 2 3" xfId="6675"/>
    <cellStyle name="Normal 5 9 3" xfId="2603"/>
    <cellStyle name="Normal 5 9 3 2" xfId="7614"/>
    <cellStyle name="Normal 5 9 4" xfId="3858"/>
    <cellStyle name="Normal 5 9 4 2" xfId="8866"/>
    <cellStyle name="Normal 5 9 5" xfId="5736"/>
    <cellStyle name="Normal 6" xfId="99"/>
    <cellStyle name="Normal 6 10" xfId="415"/>
    <cellStyle name="Normal 6 10 2" xfId="1354"/>
    <cellStyle name="Normal 6 10 2 2" xfId="4487"/>
    <cellStyle name="Normal 6 10 2 2 2" xfId="9495"/>
    <cellStyle name="Normal 6 10 2 3" xfId="6365"/>
    <cellStyle name="Normal 6 10 3" xfId="2293"/>
    <cellStyle name="Normal 6 10 3 2" xfId="7304"/>
    <cellStyle name="Normal 6 10 4" xfId="3548"/>
    <cellStyle name="Normal 6 10 4 2" xfId="8556"/>
    <cellStyle name="Normal 6 10 5" xfId="5426"/>
    <cellStyle name="Normal 6 11" xfId="1041"/>
    <cellStyle name="Normal 6 11 2" xfId="3235"/>
    <cellStyle name="Normal 6 11 2 2" xfId="8243"/>
    <cellStyle name="Normal 6 11 3" xfId="6052"/>
    <cellStyle name="Normal 6 12" xfId="1980"/>
    <cellStyle name="Normal 6 12 2" xfId="4174"/>
    <cellStyle name="Normal 6 12 2 2" xfId="9182"/>
    <cellStyle name="Normal 6 12 3" xfId="6991"/>
    <cellStyle name="Normal 6 13" xfId="2919"/>
    <cellStyle name="Normal 6 13 2" xfId="7930"/>
    <cellStyle name="Normal 6 14" xfId="5113"/>
    <cellStyle name="Normal 6 2" xfId="107"/>
    <cellStyle name="Normal 6 2 10" xfId="1047"/>
    <cellStyle name="Normal 6 2 10 2" xfId="3241"/>
    <cellStyle name="Normal 6 2 10 2 2" xfId="8249"/>
    <cellStyle name="Normal 6 2 10 3" xfId="6058"/>
    <cellStyle name="Normal 6 2 11" xfId="1986"/>
    <cellStyle name="Normal 6 2 11 2" xfId="4180"/>
    <cellStyle name="Normal 6 2 11 2 2" xfId="9188"/>
    <cellStyle name="Normal 6 2 11 3" xfId="6997"/>
    <cellStyle name="Normal 6 2 12" xfId="2925"/>
    <cellStyle name="Normal 6 2 12 2" xfId="7936"/>
    <cellStyle name="Normal 6 2 13" xfId="5119"/>
    <cellStyle name="Normal 6 2 2" xfId="132"/>
    <cellStyle name="Normal 6 2 2 10" xfId="2949"/>
    <cellStyle name="Normal 6 2 2 10 2" xfId="7960"/>
    <cellStyle name="Normal 6 2 2 11" xfId="5143"/>
    <cellStyle name="Normal 6 2 2 2" xfId="192"/>
    <cellStyle name="Normal 6 2 2 2 2" xfId="252"/>
    <cellStyle name="Normal 6 2 2 2 2 2" xfId="409"/>
    <cellStyle name="Normal 6 2 2 2 2 2 2" xfId="1035"/>
    <cellStyle name="Normal 6 2 2 2 2 2 2 2" xfId="1974"/>
    <cellStyle name="Normal 6 2 2 2 2 2 2 2 2" xfId="5107"/>
    <cellStyle name="Normal 6 2 2 2 2 2 2 2 2 2" xfId="10115"/>
    <cellStyle name="Normal 6 2 2 2 2 2 2 2 3" xfId="6985"/>
    <cellStyle name="Normal 6 2 2 2 2 2 2 3" xfId="2913"/>
    <cellStyle name="Normal 6 2 2 2 2 2 2 3 2" xfId="7924"/>
    <cellStyle name="Normal 6 2 2 2 2 2 2 4" xfId="4168"/>
    <cellStyle name="Normal 6 2 2 2 2 2 2 4 2" xfId="9176"/>
    <cellStyle name="Normal 6 2 2 2 2 2 2 5" xfId="6046"/>
    <cellStyle name="Normal 6 2 2 2 2 2 3" xfId="722"/>
    <cellStyle name="Normal 6 2 2 2 2 2 3 2" xfId="1661"/>
    <cellStyle name="Normal 6 2 2 2 2 2 3 2 2" xfId="4794"/>
    <cellStyle name="Normal 6 2 2 2 2 2 3 2 2 2" xfId="9802"/>
    <cellStyle name="Normal 6 2 2 2 2 2 3 2 3" xfId="6672"/>
    <cellStyle name="Normal 6 2 2 2 2 2 3 3" xfId="2600"/>
    <cellStyle name="Normal 6 2 2 2 2 2 3 3 2" xfId="7611"/>
    <cellStyle name="Normal 6 2 2 2 2 2 3 4" xfId="3855"/>
    <cellStyle name="Normal 6 2 2 2 2 2 3 4 2" xfId="8863"/>
    <cellStyle name="Normal 6 2 2 2 2 2 3 5" xfId="5733"/>
    <cellStyle name="Normal 6 2 2 2 2 2 4" xfId="1348"/>
    <cellStyle name="Normal 6 2 2 2 2 2 4 2" xfId="3542"/>
    <cellStyle name="Normal 6 2 2 2 2 2 4 2 2" xfId="8550"/>
    <cellStyle name="Normal 6 2 2 2 2 2 4 3" xfId="6359"/>
    <cellStyle name="Normal 6 2 2 2 2 2 5" xfId="2287"/>
    <cellStyle name="Normal 6 2 2 2 2 2 5 2" xfId="4481"/>
    <cellStyle name="Normal 6 2 2 2 2 2 5 2 2" xfId="9489"/>
    <cellStyle name="Normal 6 2 2 2 2 2 5 3" xfId="7298"/>
    <cellStyle name="Normal 6 2 2 2 2 2 6" xfId="3226"/>
    <cellStyle name="Normal 6 2 2 2 2 2 6 2" xfId="8237"/>
    <cellStyle name="Normal 6 2 2 2 2 2 7" xfId="5420"/>
    <cellStyle name="Normal 6 2 2 2 2 3" xfId="878"/>
    <cellStyle name="Normal 6 2 2 2 2 3 2" xfId="1817"/>
    <cellStyle name="Normal 6 2 2 2 2 3 2 2" xfId="4950"/>
    <cellStyle name="Normal 6 2 2 2 2 3 2 2 2" xfId="9958"/>
    <cellStyle name="Normal 6 2 2 2 2 3 2 3" xfId="6828"/>
    <cellStyle name="Normal 6 2 2 2 2 3 3" xfId="2756"/>
    <cellStyle name="Normal 6 2 2 2 2 3 3 2" xfId="7767"/>
    <cellStyle name="Normal 6 2 2 2 2 3 4" xfId="4011"/>
    <cellStyle name="Normal 6 2 2 2 2 3 4 2" xfId="9019"/>
    <cellStyle name="Normal 6 2 2 2 2 3 5" xfId="5889"/>
    <cellStyle name="Normal 6 2 2 2 2 4" xfId="565"/>
    <cellStyle name="Normal 6 2 2 2 2 4 2" xfId="1504"/>
    <cellStyle name="Normal 6 2 2 2 2 4 2 2" xfId="4637"/>
    <cellStyle name="Normal 6 2 2 2 2 4 2 2 2" xfId="9645"/>
    <cellStyle name="Normal 6 2 2 2 2 4 2 3" xfId="6515"/>
    <cellStyle name="Normal 6 2 2 2 2 4 3" xfId="2443"/>
    <cellStyle name="Normal 6 2 2 2 2 4 3 2" xfId="7454"/>
    <cellStyle name="Normal 6 2 2 2 2 4 4" xfId="3698"/>
    <cellStyle name="Normal 6 2 2 2 2 4 4 2" xfId="8706"/>
    <cellStyle name="Normal 6 2 2 2 2 4 5" xfId="5576"/>
    <cellStyle name="Normal 6 2 2 2 2 5" xfId="1191"/>
    <cellStyle name="Normal 6 2 2 2 2 5 2" xfId="3385"/>
    <cellStyle name="Normal 6 2 2 2 2 5 2 2" xfId="8393"/>
    <cellStyle name="Normal 6 2 2 2 2 5 3" xfId="6202"/>
    <cellStyle name="Normal 6 2 2 2 2 6" xfId="2130"/>
    <cellStyle name="Normal 6 2 2 2 2 6 2" xfId="4324"/>
    <cellStyle name="Normal 6 2 2 2 2 6 2 2" xfId="9332"/>
    <cellStyle name="Normal 6 2 2 2 2 6 3" xfId="7141"/>
    <cellStyle name="Normal 6 2 2 2 2 7" xfId="3069"/>
    <cellStyle name="Normal 6 2 2 2 2 7 2" xfId="8080"/>
    <cellStyle name="Normal 6 2 2 2 2 8" xfId="5263"/>
    <cellStyle name="Normal 6 2 2 2 3" xfId="349"/>
    <cellStyle name="Normal 6 2 2 2 3 2" xfId="975"/>
    <cellStyle name="Normal 6 2 2 2 3 2 2" xfId="1914"/>
    <cellStyle name="Normal 6 2 2 2 3 2 2 2" xfId="5047"/>
    <cellStyle name="Normal 6 2 2 2 3 2 2 2 2" xfId="10055"/>
    <cellStyle name="Normal 6 2 2 2 3 2 2 3" xfId="6925"/>
    <cellStyle name="Normal 6 2 2 2 3 2 3" xfId="2853"/>
    <cellStyle name="Normal 6 2 2 2 3 2 3 2" xfId="7864"/>
    <cellStyle name="Normal 6 2 2 2 3 2 4" xfId="4108"/>
    <cellStyle name="Normal 6 2 2 2 3 2 4 2" xfId="9116"/>
    <cellStyle name="Normal 6 2 2 2 3 2 5" xfId="5986"/>
    <cellStyle name="Normal 6 2 2 2 3 3" xfId="662"/>
    <cellStyle name="Normal 6 2 2 2 3 3 2" xfId="1601"/>
    <cellStyle name="Normal 6 2 2 2 3 3 2 2" xfId="4734"/>
    <cellStyle name="Normal 6 2 2 2 3 3 2 2 2" xfId="9742"/>
    <cellStyle name="Normal 6 2 2 2 3 3 2 3" xfId="6612"/>
    <cellStyle name="Normal 6 2 2 2 3 3 3" xfId="2540"/>
    <cellStyle name="Normal 6 2 2 2 3 3 3 2" xfId="7551"/>
    <cellStyle name="Normal 6 2 2 2 3 3 4" xfId="3795"/>
    <cellStyle name="Normal 6 2 2 2 3 3 4 2" xfId="8803"/>
    <cellStyle name="Normal 6 2 2 2 3 3 5" xfId="5673"/>
    <cellStyle name="Normal 6 2 2 2 3 4" xfId="1288"/>
    <cellStyle name="Normal 6 2 2 2 3 4 2" xfId="3482"/>
    <cellStyle name="Normal 6 2 2 2 3 4 2 2" xfId="8490"/>
    <cellStyle name="Normal 6 2 2 2 3 4 3" xfId="6299"/>
    <cellStyle name="Normal 6 2 2 2 3 5" xfId="2227"/>
    <cellStyle name="Normal 6 2 2 2 3 5 2" xfId="4421"/>
    <cellStyle name="Normal 6 2 2 2 3 5 2 2" xfId="9429"/>
    <cellStyle name="Normal 6 2 2 2 3 5 3" xfId="7238"/>
    <cellStyle name="Normal 6 2 2 2 3 6" xfId="3166"/>
    <cellStyle name="Normal 6 2 2 2 3 6 2" xfId="8177"/>
    <cellStyle name="Normal 6 2 2 2 3 7" xfId="5360"/>
    <cellStyle name="Normal 6 2 2 2 4" xfId="818"/>
    <cellStyle name="Normal 6 2 2 2 4 2" xfId="1757"/>
    <cellStyle name="Normal 6 2 2 2 4 2 2" xfId="4890"/>
    <cellStyle name="Normal 6 2 2 2 4 2 2 2" xfId="9898"/>
    <cellStyle name="Normal 6 2 2 2 4 2 3" xfId="6768"/>
    <cellStyle name="Normal 6 2 2 2 4 3" xfId="2696"/>
    <cellStyle name="Normal 6 2 2 2 4 3 2" xfId="7707"/>
    <cellStyle name="Normal 6 2 2 2 4 4" xfId="3951"/>
    <cellStyle name="Normal 6 2 2 2 4 4 2" xfId="8959"/>
    <cellStyle name="Normal 6 2 2 2 4 5" xfId="5829"/>
    <cellStyle name="Normal 6 2 2 2 5" xfId="505"/>
    <cellStyle name="Normal 6 2 2 2 5 2" xfId="1444"/>
    <cellStyle name="Normal 6 2 2 2 5 2 2" xfId="4577"/>
    <cellStyle name="Normal 6 2 2 2 5 2 2 2" xfId="9585"/>
    <cellStyle name="Normal 6 2 2 2 5 2 3" xfId="6455"/>
    <cellStyle name="Normal 6 2 2 2 5 3" xfId="2383"/>
    <cellStyle name="Normal 6 2 2 2 5 3 2" xfId="7394"/>
    <cellStyle name="Normal 6 2 2 2 5 4" xfId="3638"/>
    <cellStyle name="Normal 6 2 2 2 5 4 2" xfId="8646"/>
    <cellStyle name="Normal 6 2 2 2 5 5" xfId="5516"/>
    <cellStyle name="Normal 6 2 2 2 6" xfId="1131"/>
    <cellStyle name="Normal 6 2 2 2 6 2" xfId="3325"/>
    <cellStyle name="Normal 6 2 2 2 6 2 2" xfId="8333"/>
    <cellStyle name="Normal 6 2 2 2 6 3" xfId="6142"/>
    <cellStyle name="Normal 6 2 2 2 7" xfId="2070"/>
    <cellStyle name="Normal 6 2 2 2 7 2" xfId="4264"/>
    <cellStyle name="Normal 6 2 2 2 7 2 2" xfId="9272"/>
    <cellStyle name="Normal 6 2 2 2 7 3" xfId="7081"/>
    <cellStyle name="Normal 6 2 2 2 8" xfId="3009"/>
    <cellStyle name="Normal 6 2 2 2 8 2" xfId="8020"/>
    <cellStyle name="Normal 6 2 2 2 9" xfId="5203"/>
    <cellStyle name="Normal 6 2 2 3" xfId="156"/>
    <cellStyle name="Normal 6 2 2 3 2" xfId="313"/>
    <cellStyle name="Normal 6 2 2 3 2 2" xfId="939"/>
    <cellStyle name="Normal 6 2 2 3 2 2 2" xfId="1878"/>
    <cellStyle name="Normal 6 2 2 3 2 2 2 2" xfId="5011"/>
    <cellStyle name="Normal 6 2 2 3 2 2 2 2 2" xfId="10019"/>
    <cellStyle name="Normal 6 2 2 3 2 2 2 3" xfId="6889"/>
    <cellStyle name="Normal 6 2 2 3 2 2 3" xfId="2817"/>
    <cellStyle name="Normal 6 2 2 3 2 2 3 2" xfId="7828"/>
    <cellStyle name="Normal 6 2 2 3 2 2 4" xfId="4072"/>
    <cellStyle name="Normal 6 2 2 3 2 2 4 2" xfId="9080"/>
    <cellStyle name="Normal 6 2 2 3 2 2 5" xfId="5950"/>
    <cellStyle name="Normal 6 2 2 3 2 3" xfId="626"/>
    <cellStyle name="Normal 6 2 2 3 2 3 2" xfId="1565"/>
    <cellStyle name="Normal 6 2 2 3 2 3 2 2" xfId="4698"/>
    <cellStyle name="Normal 6 2 2 3 2 3 2 2 2" xfId="9706"/>
    <cellStyle name="Normal 6 2 2 3 2 3 2 3" xfId="6576"/>
    <cellStyle name="Normal 6 2 2 3 2 3 3" xfId="2504"/>
    <cellStyle name="Normal 6 2 2 3 2 3 3 2" xfId="7515"/>
    <cellStyle name="Normal 6 2 2 3 2 3 4" xfId="3759"/>
    <cellStyle name="Normal 6 2 2 3 2 3 4 2" xfId="8767"/>
    <cellStyle name="Normal 6 2 2 3 2 3 5" xfId="5637"/>
    <cellStyle name="Normal 6 2 2 3 2 4" xfId="1252"/>
    <cellStyle name="Normal 6 2 2 3 2 4 2" xfId="3446"/>
    <cellStyle name="Normal 6 2 2 3 2 4 2 2" xfId="8454"/>
    <cellStyle name="Normal 6 2 2 3 2 4 3" xfId="6263"/>
    <cellStyle name="Normal 6 2 2 3 2 5" xfId="2191"/>
    <cellStyle name="Normal 6 2 2 3 2 5 2" xfId="4385"/>
    <cellStyle name="Normal 6 2 2 3 2 5 2 2" xfId="9393"/>
    <cellStyle name="Normal 6 2 2 3 2 5 3" xfId="7202"/>
    <cellStyle name="Normal 6 2 2 3 2 6" xfId="3130"/>
    <cellStyle name="Normal 6 2 2 3 2 6 2" xfId="8141"/>
    <cellStyle name="Normal 6 2 2 3 2 7" xfId="5324"/>
    <cellStyle name="Normal 6 2 2 3 3" xfId="782"/>
    <cellStyle name="Normal 6 2 2 3 3 2" xfId="1721"/>
    <cellStyle name="Normal 6 2 2 3 3 2 2" xfId="4854"/>
    <cellStyle name="Normal 6 2 2 3 3 2 2 2" xfId="9862"/>
    <cellStyle name="Normal 6 2 2 3 3 2 3" xfId="6732"/>
    <cellStyle name="Normal 6 2 2 3 3 3" xfId="2660"/>
    <cellStyle name="Normal 6 2 2 3 3 3 2" xfId="7671"/>
    <cellStyle name="Normal 6 2 2 3 3 4" xfId="3915"/>
    <cellStyle name="Normal 6 2 2 3 3 4 2" xfId="8923"/>
    <cellStyle name="Normal 6 2 2 3 3 5" xfId="5793"/>
    <cellStyle name="Normal 6 2 2 3 4" xfId="469"/>
    <cellStyle name="Normal 6 2 2 3 4 2" xfId="1408"/>
    <cellStyle name="Normal 6 2 2 3 4 2 2" xfId="4541"/>
    <cellStyle name="Normal 6 2 2 3 4 2 2 2" xfId="9549"/>
    <cellStyle name="Normal 6 2 2 3 4 2 3" xfId="6419"/>
    <cellStyle name="Normal 6 2 2 3 4 3" xfId="2347"/>
    <cellStyle name="Normal 6 2 2 3 4 3 2" xfId="7358"/>
    <cellStyle name="Normal 6 2 2 3 4 4" xfId="3602"/>
    <cellStyle name="Normal 6 2 2 3 4 4 2" xfId="8610"/>
    <cellStyle name="Normal 6 2 2 3 4 5" xfId="5480"/>
    <cellStyle name="Normal 6 2 2 3 5" xfId="1095"/>
    <cellStyle name="Normal 6 2 2 3 5 2" xfId="3289"/>
    <cellStyle name="Normal 6 2 2 3 5 2 2" xfId="8297"/>
    <cellStyle name="Normal 6 2 2 3 5 3" xfId="6106"/>
    <cellStyle name="Normal 6 2 2 3 6" xfId="2034"/>
    <cellStyle name="Normal 6 2 2 3 6 2" xfId="4228"/>
    <cellStyle name="Normal 6 2 2 3 6 2 2" xfId="9236"/>
    <cellStyle name="Normal 6 2 2 3 6 3" xfId="7045"/>
    <cellStyle name="Normal 6 2 2 3 7" xfId="2973"/>
    <cellStyle name="Normal 6 2 2 3 7 2" xfId="7984"/>
    <cellStyle name="Normal 6 2 2 3 8" xfId="5167"/>
    <cellStyle name="Normal 6 2 2 4" xfId="216"/>
    <cellStyle name="Normal 6 2 2 4 2" xfId="373"/>
    <cellStyle name="Normal 6 2 2 4 2 2" xfId="999"/>
    <cellStyle name="Normal 6 2 2 4 2 2 2" xfId="1938"/>
    <cellStyle name="Normal 6 2 2 4 2 2 2 2" xfId="5071"/>
    <cellStyle name="Normal 6 2 2 4 2 2 2 2 2" xfId="10079"/>
    <cellStyle name="Normal 6 2 2 4 2 2 2 3" xfId="6949"/>
    <cellStyle name="Normal 6 2 2 4 2 2 3" xfId="2877"/>
    <cellStyle name="Normal 6 2 2 4 2 2 3 2" xfId="7888"/>
    <cellStyle name="Normal 6 2 2 4 2 2 4" xfId="4132"/>
    <cellStyle name="Normal 6 2 2 4 2 2 4 2" xfId="9140"/>
    <cellStyle name="Normal 6 2 2 4 2 2 5" xfId="6010"/>
    <cellStyle name="Normal 6 2 2 4 2 3" xfId="686"/>
    <cellStyle name="Normal 6 2 2 4 2 3 2" xfId="1625"/>
    <cellStyle name="Normal 6 2 2 4 2 3 2 2" xfId="4758"/>
    <cellStyle name="Normal 6 2 2 4 2 3 2 2 2" xfId="9766"/>
    <cellStyle name="Normal 6 2 2 4 2 3 2 3" xfId="6636"/>
    <cellStyle name="Normal 6 2 2 4 2 3 3" xfId="2564"/>
    <cellStyle name="Normal 6 2 2 4 2 3 3 2" xfId="7575"/>
    <cellStyle name="Normal 6 2 2 4 2 3 4" xfId="3819"/>
    <cellStyle name="Normal 6 2 2 4 2 3 4 2" xfId="8827"/>
    <cellStyle name="Normal 6 2 2 4 2 3 5" xfId="5697"/>
    <cellStyle name="Normal 6 2 2 4 2 4" xfId="1312"/>
    <cellStyle name="Normal 6 2 2 4 2 4 2" xfId="3506"/>
    <cellStyle name="Normal 6 2 2 4 2 4 2 2" xfId="8514"/>
    <cellStyle name="Normal 6 2 2 4 2 4 3" xfId="6323"/>
    <cellStyle name="Normal 6 2 2 4 2 5" xfId="2251"/>
    <cellStyle name="Normal 6 2 2 4 2 5 2" xfId="4445"/>
    <cellStyle name="Normal 6 2 2 4 2 5 2 2" xfId="9453"/>
    <cellStyle name="Normal 6 2 2 4 2 5 3" xfId="7262"/>
    <cellStyle name="Normal 6 2 2 4 2 6" xfId="3190"/>
    <cellStyle name="Normal 6 2 2 4 2 6 2" xfId="8201"/>
    <cellStyle name="Normal 6 2 2 4 2 7" xfId="5384"/>
    <cellStyle name="Normal 6 2 2 4 3" xfId="842"/>
    <cellStyle name="Normal 6 2 2 4 3 2" xfId="1781"/>
    <cellStyle name="Normal 6 2 2 4 3 2 2" xfId="4914"/>
    <cellStyle name="Normal 6 2 2 4 3 2 2 2" xfId="9922"/>
    <cellStyle name="Normal 6 2 2 4 3 2 3" xfId="6792"/>
    <cellStyle name="Normal 6 2 2 4 3 3" xfId="2720"/>
    <cellStyle name="Normal 6 2 2 4 3 3 2" xfId="7731"/>
    <cellStyle name="Normal 6 2 2 4 3 4" xfId="3975"/>
    <cellStyle name="Normal 6 2 2 4 3 4 2" xfId="8983"/>
    <cellStyle name="Normal 6 2 2 4 3 5" xfId="5853"/>
    <cellStyle name="Normal 6 2 2 4 4" xfId="529"/>
    <cellStyle name="Normal 6 2 2 4 4 2" xfId="1468"/>
    <cellStyle name="Normal 6 2 2 4 4 2 2" xfId="4601"/>
    <cellStyle name="Normal 6 2 2 4 4 2 2 2" xfId="9609"/>
    <cellStyle name="Normal 6 2 2 4 4 2 3" xfId="6479"/>
    <cellStyle name="Normal 6 2 2 4 4 3" xfId="2407"/>
    <cellStyle name="Normal 6 2 2 4 4 3 2" xfId="7418"/>
    <cellStyle name="Normal 6 2 2 4 4 4" xfId="3662"/>
    <cellStyle name="Normal 6 2 2 4 4 4 2" xfId="8670"/>
    <cellStyle name="Normal 6 2 2 4 4 5" xfId="5540"/>
    <cellStyle name="Normal 6 2 2 4 5" xfId="1155"/>
    <cellStyle name="Normal 6 2 2 4 5 2" xfId="3349"/>
    <cellStyle name="Normal 6 2 2 4 5 2 2" xfId="8357"/>
    <cellStyle name="Normal 6 2 2 4 5 3" xfId="6166"/>
    <cellStyle name="Normal 6 2 2 4 6" xfId="2094"/>
    <cellStyle name="Normal 6 2 2 4 6 2" xfId="4288"/>
    <cellStyle name="Normal 6 2 2 4 6 2 2" xfId="9296"/>
    <cellStyle name="Normal 6 2 2 4 6 3" xfId="7105"/>
    <cellStyle name="Normal 6 2 2 4 7" xfId="3033"/>
    <cellStyle name="Normal 6 2 2 4 7 2" xfId="8044"/>
    <cellStyle name="Normal 6 2 2 4 8" xfId="5227"/>
    <cellStyle name="Normal 6 2 2 5" xfId="289"/>
    <cellStyle name="Normal 6 2 2 5 2" xfId="915"/>
    <cellStyle name="Normal 6 2 2 5 2 2" xfId="1854"/>
    <cellStyle name="Normal 6 2 2 5 2 2 2" xfId="4987"/>
    <cellStyle name="Normal 6 2 2 5 2 2 2 2" xfId="9995"/>
    <cellStyle name="Normal 6 2 2 5 2 2 3" xfId="6865"/>
    <cellStyle name="Normal 6 2 2 5 2 3" xfId="2793"/>
    <cellStyle name="Normal 6 2 2 5 2 3 2" xfId="7804"/>
    <cellStyle name="Normal 6 2 2 5 2 4" xfId="4048"/>
    <cellStyle name="Normal 6 2 2 5 2 4 2" xfId="9056"/>
    <cellStyle name="Normal 6 2 2 5 2 5" xfId="5926"/>
    <cellStyle name="Normal 6 2 2 5 3" xfId="602"/>
    <cellStyle name="Normal 6 2 2 5 3 2" xfId="1541"/>
    <cellStyle name="Normal 6 2 2 5 3 2 2" xfId="4674"/>
    <cellStyle name="Normal 6 2 2 5 3 2 2 2" xfId="9682"/>
    <cellStyle name="Normal 6 2 2 5 3 2 3" xfId="6552"/>
    <cellStyle name="Normal 6 2 2 5 3 3" xfId="2480"/>
    <cellStyle name="Normal 6 2 2 5 3 3 2" xfId="7491"/>
    <cellStyle name="Normal 6 2 2 5 3 4" xfId="3735"/>
    <cellStyle name="Normal 6 2 2 5 3 4 2" xfId="8743"/>
    <cellStyle name="Normal 6 2 2 5 3 5" xfId="5613"/>
    <cellStyle name="Normal 6 2 2 5 4" xfId="1228"/>
    <cellStyle name="Normal 6 2 2 5 4 2" xfId="3422"/>
    <cellStyle name="Normal 6 2 2 5 4 2 2" xfId="8430"/>
    <cellStyle name="Normal 6 2 2 5 4 3" xfId="6239"/>
    <cellStyle name="Normal 6 2 2 5 5" xfId="2167"/>
    <cellStyle name="Normal 6 2 2 5 5 2" xfId="4361"/>
    <cellStyle name="Normal 6 2 2 5 5 2 2" xfId="9369"/>
    <cellStyle name="Normal 6 2 2 5 5 3" xfId="7178"/>
    <cellStyle name="Normal 6 2 2 5 6" xfId="3106"/>
    <cellStyle name="Normal 6 2 2 5 6 2" xfId="8117"/>
    <cellStyle name="Normal 6 2 2 5 7" xfId="5300"/>
    <cellStyle name="Normal 6 2 2 6" xfId="758"/>
    <cellStyle name="Normal 6 2 2 6 2" xfId="1697"/>
    <cellStyle name="Normal 6 2 2 6 2 2" xfId="4830"/>
    <cellStyle name="Normal 6 2 2 6 2 2 2" xfId="9838"/>
    <cellStyle name="Normal 6 2 2 6 2 3" xfId="6708"/>
    <cellStyle name="Normal 6 2 2 6 3" xfId="2636"/>
    <cellStyle name="Normal 6 2 2 6 3 2" xfId="7647"/>
    <cellStyle name="Normal 6 2 2 6 4" xfId="3891"/>
    <cellStyle name="Normal 6 2 2 6 4 2" xfId="8899"/>
    <cellStyle name="Normal 6 2 2 6 5" xfId="5769"/>
    <cellStyle name="Normal 6 2 2 7" xfId="445"/>
    <cellStyle name="Normal 6 2 2 7 2" xfId="1384"/>
    <cellStyle name="Normal 6 2 2 7 2 2" xfId="4517"/>
    <cellStyle name="Normal 6 2 2 7 2 2 2" xfId="9525"/>
    <cellStyle name="Normal 6 2 2 7 2 3" xfId="6395"/>
    <cellStyle name="Normal 6 2 2 7 3" xfId="2323"/>
    <cellStyle name="Normal 6 2 2 7 3 2" xfId="7334"/>
    <cellStyle name="Normal 6 2 2 7 4" xfId="3578"/>
    <cellStyle name="Normal 6 2 2 7 4 2" xfId="8586"/>
    <cellStyle name="Normal 6 2 2 7 5" xfId="5456"/>
    <cellStyle name="Normal 6 2 2 8" xfId="1071"/>
    <cellStyle name="Normal 6 2 2 8 2" xfId="3265"/>
    <cellStyle name="Normal 6 2 2 8 2 2" xfId="8273"/>
    <cellStyle name="Normal 6 2 2 8 3" xfId="6082"/>
    <cellStyle name="Normal 6 2 2 9" xfId="2010"/>
    <cellStyle name="Normal 6 2 2 9 2" xfId="4204"/>
    <cellStyle name="Normal 6 2 2 9 2 2" xfId="9212"/>
    <cellStyle name="Normal 6 2 2 9 3" xfId="7021"/>
    <cellStyle name="Normal 6 2 3" xfId="119"/>
    <cellStyle name="Normal 6 2 3 10" xfId="5131"/>
    <cellStyle name="Normal 6 2 3 2" xfId="180"/>
    <cellStyle name="Normal 6 2 3 2 2" xfId="337"/>
    <cellStyle name="Normal 6 2 3 2 2 2" xfId="963"/>
    <cellStyle name="Normal 6 2 3 2 2 2 2" xfId="1902"/>
    <cellStyle name="Normal 6 2 3 2 2 2 2 2" xfId="5035"/>
    <cellStyle name="Normal 6 2 3 2 2 2 2 2 2" xfId="10043"/>
    <cellStyle name="Normal 6 2 3 2 2 2 2 3" xfId="6913"/>
    <cellStyle name="Normal 6 2 3 2 2 2 3" xfId="2841"/>
    <cellStyle name="Normal 6 2 3 2 2 2 3 2" xfId="7852"/>
    <cellStyle name="Normal 6 2 3 2 2 2 4" xfId="4096"/>
    <cellStyle name="Normal 6 2 3 2 2 2 4 2" xfId="9104"/>
    <cellStyle name="Normal 6 2 3 2 2 2 5" xfId="5974"/>
    <cellStyle name="Normal 6 2 3 2 2 3" xfId="650"/>
    <cellStyle name="Normal 6 2 3 2 2 3 2" xfId="1589"/>
    <cellStyle name="Normal 6 2 3 2 2 3 2 2" xfId="4722"/>
    <cellStyle name="Normal 6 2 3 2 2 3 2 2 2" xfId="9730"/>
    <cellStyle name="Normal 6 2 3 2 2 3 2 3" xfId="6600"/>
    <cellStyle name="Normal 6 2 3 2 2 3 3" xfId="2528"/>
    <cellStyle name="Normal 6 2 3 2 2 3 3 2" xfId="7539"/>
    <cellStyle name="Normal 6 2 3 2 2 3 4" xfId="3783"/>
    <cellStyle name="Normal 6 2 3 2 2 3 4 2" xfId="8791"/>
    <cellStyle name="Normal 6 2 3 2 2 3 5" xfId="5661"/>
    <cellStyle name="Normal 6 2 3 2 2 4" xfId="1276"/>
    <cellStyle name="Normal 6 2 3 2 2 4 2" xfId="3470"/>
    <cellStyle name="Normal 6 2 3 2 2 4 2 2" xfId="8478"/>
    <cellStyle name="Normal 6 2 3 2 2 4 3" xfId="6287"/>
    <cellStyle name="Normal 6 2 3 2 2 5" xfId="2215"/>
    <cellStyle name="Normal 6 2 3 2 2 5 2" xfId="4409"/>
    <cellStyle name="Normal 6 2 3 2 2 5 2 2" xfId="9417"/>
    <cellStyle name="Normal 6 2 3 2 2 5 3" xfId="7226"/>
    <cellStyle name="Normal 6 2 3 2 2 6" xfId="3154"/>
    <cellStyle name="Normal 6 2 3 2 2 6 2" xfId="8165"/>
    <cellStyle name="Normal 6 2 3 2 2 7" xfId="5348"/>
    <cellStyle name="Normal 6 2 3 2 3" xfId="806"/>
    <cellStyle name="Normal 6 2 3 2 3 2" xfId="1745"/>
    <cellStyle name="Normal 6 2 3 2 3 2 2" xfId="4878"/>
    <cellStyle name="Normal 6 2 3 2 3 2 2 2" xfId="9886"/>
    <cellStyle name="Normal 6 2 3 2 3 2 3" xfId="6756"/>
    <cellStyle name="Normal 6 2 3 2 3 3" xfId="2684"/>
    <cellStyle name="Normal 6 2 3 2 3 3 2" xfId="7695"/>
    <cellStyle name="Normal 6 2 3 2 3 4" xfId="3939"/>
    <cellStyle name="Normal 6 2 3 2 3 4 2" xfId="8947"/>
    <cellStyle name="Normal 6 2 3 2 3 5" xfId="5817"/>
    <cellStyle name="Normal 6 2 3 2 4" xfId="493"/>
    <cellStyle name="Normal 6 2 3 2 4 2" xfId="1432"/>
    <cellStyle name="Normal 6 2 3 2 4 2 2" xfId="4565"/>
    <cellStyle name="Normal 6 2 3 2 4 2 2 2" xfId="9573"/>
    <cellStyle name="Normal 6 2 3 2 4 2 3" xfId="6443"/>
    <cellStyle name="Normal 6 2 3 2 4 3" xfId="2371"/>
    <cellStyle name="Normal 6 2 3 2 4 3 2" xfId="7382"/>
    <cellStyle name="Normal 6 2 3 2 4 4" xfId="3626"/>
    <cellStyle name="Normal 6 2 3 2 4 4 2" xfId="8634"/>
    <cellStyle name="Normal 6 2 3 2 4 5" xfId="5504"/>
    <cellStyle name="Normal 6 2 3 2 5" xfId="1119"/>
    <cellStyle name="Normal 6 2 3 2 5 2" xfId="3313"/>
    <cellStyle name="Normal 6 2 3 2 5 2 2" xfId="8321"/>
    <cellStyle name="Normal 6 2 3 2 5 3" xfId="6130"/>
    <cellStyle name="Normal 6 2 3 2 6" xfId="2058"/>
    <cellStyle name="Normal 6 2 3 2 6 2" xfId="4252"/>
    <cellStyle name="Normal 6 2 3 2 6 2 2" xfId="9260"/>
    <cellStyle name="Normal 6 2 3 2 6 3" xfId="7069"/>
    <cellStyle name="Normal 6 2 3 2 7" xfId="2997"/>
    <cellStyle name="Normal 6 2 3 2 7 2" xfId="8008"/>
    <cellStyle name="Normal 6 2 3 2 8" xfId="5191"/>
    <cellStyle name="Normal 6 2 3 3" xfId="240"/>
    <cellStyle name="Normal 6 2 3 3 2" xfId="397"/>
    <cellStyle name="Normal 6 2 3 3 2 2" xfId="1023"/>
    <cellStyle name="Normal 6 2 3 3 2 2 2" xfId="1962"/>
    <cellStyle name="Normal 6 2 3 3 2 2 2 2" xfId="5095"/>
    <cellStyle name="Normal 6 2 3 3 2 2 2 2 2" xfId="10103"/>
    <cellStyle name="Normal 6 2 3 3 2 2 2 3" xfId="6973"/>
    <cellStyle name="Normal 6 2 3 3 2 2 3" xfId="2901"/>
    <cellStyle name="Normal 6 2 3 3 2 2 3 2" xfId="7912"/>
    <cellStyle name="Normal 6 2 3 3 2 2 4" xfId="4156"/>
    <cellStyle name="Normal 6 2 3 3 2 2 4 2" xfId="9164"/>
    <cellStyle name="Normal 6 2 3 3 2 2 5" xfId="6034"/>
    <cellStyle name="Normal 6 2 3 3 2 3" xfId="710"/>
    <cellStyle name="Normal 6 2 3 3 2 3 2" xfId="1649"/>
    <cellStyle name="Normal 6 2 3 3 2 3 2 2" xfId="4782"/>
    <cellStyle name="Normal 6 2 3 3 2 3 2 2 2" xfId="9790"/>
    <cellStyle name="Normal 6 2 3 3 2 3 2 3" xfId="6660"/>
    <cellStyle name="Normal 6 2 3 3 2 3 3" xfId="2588"/>
    <cellStyle name="Normal 6 2 3 3 2 3 3 2" xfId="7599"/>
    <cellStyle name="Normal 6 2 3 3 2 3 4" xfId="3843"/>
    <cellStyle name="Normal 6 2 3 3 2 3 4 2" xfId="8851"/>
    <cellStyle name="Normal 6 2 3 3 2 3 5" xfId="5721"/>
    <cellStyle name="Normal 6 2 3 3 2 4" xfId="1336"/>
    <cellStyle name="Normal 6 2 3 3 2 4 2" xfId="3530"/>
    <cellStyle name="Normal 6 2 3 3 2 4 2 2" xfId="8538"/>
    <cellStyle name="Normal 6 2 3 3 2 4 3" xfId="6347"/>
    <cellStyle name="Normal 6 2 3 3 2 5" xfId="2275"/>
    <cellStyle name="Normal 6 2 3 3 2 5 2" xfId="4469"/>
    <cellStyle name="Normal 6 2 3 3 2 5 2 2" xfId="9477"/>
    <cellStyle name="Normal 6 2 3 3 2 5 3" xfId="7286"/>
    <cellStyle name="Normal 6 2 3 3 2 6" xfId="3214"/>
    <cellStyle name="Normal 6 2 3 3 2 6 2" xfId="8225"/>
    <cellStyle name="Normal 6 2 3 3 2 7" xfId="5408"/>
    <cellStyle name="Normal 6 2 3 3 3" xfId="866"/>
    <cellStyle name="Normal 6 2 3 3 3 2" xfId="1805"/>
    <cellStyle name="Normal 6 2 3 3 3 2 2" xfId="4938"/>
    <cellStyle name="Normal 6 2 3 3 3 2 2 2" xfId="9946"/>
    <cellStyle name="Normal 6 2 3 3 3 2 3" xfId="6816"/>
    <cellStyle name="Normal 6 2 3 3 3 3" xfId="2744"/>
    <cellStyle name="Normal 6 2 3 3 3 3 2" xfId="7755"/>
    <cellStyle name="Normal 6 2 3 3 3 4" xfId="3999"/>
    <cellStyle name="Normal 6 2 3 3 3 4 2" xfId="9007"/>
    <cellStyle name="Normal 6 2 3 3 3 5" xfId="5877"/>
    <cellStyle name="Normal 6 2 3 3 4" xfId="553"/>
    <cellStyle name="Normal 6 2 3 3 4 2" xfId="1492"/>
    <cellStyle name="Normal 6 2 3 3 4 2 2" xfId="4625"/>
    <cellStyle name="Normal 6 2 3 3 4 2 2 2" xfId="9633"/>
    <cellStyle name="Normal 6 2 3 3 4 2 3" xfId="6503"/>
    <cellStyle name="Normal 6 2 3 3 4 3" xfId="2431"/>
    <cellStyle name="Normal 6 2 3 3 4 3 2" xfId="7442"/>
    <cellStyle name="Normal 6 2 3 3 4 4" xfId="3686"/>
    <cellStyle name="Normal 6 2 3 3 4 4 2" xfId="8694"/>
    <cellStyle name="Normal 6 2 3 3 4 5" xfId="5564"/>
    <cellStyle name="Normal 6 2 3 3 5" xfId="1179"/>
    <cellStyle name="Normal 6 2 3 3 5 2" xfId="3373"/>
    <cellStyle name="Normal 6 2 3 3 5 2 2" xfId="8381"/>
    <cellStyle name="Normal 6 2 3 3 5 3" xfId="6190"/>
    <cellStyle name="Normal 6 2 3 3 6" xfId="2118"/>
    <cellStyle name="Normal 6 2 3 3 6 2" xfId="4312"/>
    <cellStyle name="Normal 6 2 3 3 6 2 2" xfId="9320"/>
    <cellStyle name="Normal 6 2 3 3 6 3" xfId="7129"/>
    <cellStyle name="Normal 6 2 3 3 7" xfId="3057"/>
    <cellStyle name="Normal 6 2 3 3 7 2" xfId="8068"/>
    <cellStyle name="Normal 6 2 3 3 8" xfId="5251"/>
    <cellStyle name="Normal 6 2 3 4" xfId="277"/>
    <cellStyle name="Normal 6 2 3 4 2" xfId="903"/>
    <cellStyle name="Normal 6 2 3 4 2 2" xfId="1842"/>
    <cellStyle name="Normal 6 2 3 4 2 2 2" xfId="4975"/>
    <cellStyle name="Normal 6 2 3 4 2 2 2 2" xfId="9983"/>
    <cellStyle name="Normal 6 2 3 4 2 2 3" xfId="6853"/>
    <cellStyle name="Normal 6 2 3 4 2 3" xfId="2781"/>
    <cellStyle name="Normal 6 2 3 4 2 3 2" xfId="7792"/>
    <cellStyle name="Normal 6 2 3 4 2 4" xfId="4036"/>
    <cellStyle name="Normal 6 2 3 4 2 4 2" xfId="9044"/>
    <cellStyle name="Normal 6 2 3 4 2 5" xfId="5914"/>
    <cellStyle name="Normal 6 2 3 4 3" xfId="590"/>
    <cellStyle name="Normal 6 2 3 4 3 2" xfId="1529"/>
    <cellStyle name="Normal 6 2 3 4 3 2 2" xfId="4662"/>
    <cellStyle name="Normal 6 2 3 4 3 2 2 2" xfId="9670"/>
    <cellStyle name="Normal 6 2 3 4 3 2 3" xfId="6540"/>
    <cellStyle name="Normal 6 2 3 4 3 3" xfId="2468"/>
    <cellStyle name="Normal 6 2 3 4 3 3 2" xfId="7479"/>
    <cellStyle name="Normal 6 2 3 4 3 4" xfId="3723"/>
    <cellStyle name="Normal 6 2 3 4 3 4 2" xfId="8731"/>
    <cellStyle name="Normal 6 2 3 4 3 5" xfId="5601"/>
    <cellStyle name="Normal 6 2 3 4 4" xfId="1216"/>
    <cellStyle name="Normal 6 2 3 4 4 2" xfId="3410"/>
    <cellStyle name="Normal 6 2 3 4 4 2 2" xfId="8418"/>
    <cellStyle name="Normal 6 2 3 4 4 3" xfId="6227"/>
    <cellStyle name="Normal 6 2 3 4 5" xfId="2155"/>
    <cellStyle name="Normal 6 2 3 4 5 2" xfId="4349"/>
    <cellStyle name="Normal 6 2 3 4 5 2 2" xfId="9357"/>
    <cellStyle name="Normal 6 2 3 4 5 3" xfId="7166"/>
    <cellStyle name="Normal 6 2 3 4 6" xfId="3094"/>
    <cellStyle name="Normal 6 2 3 4 6 2" xfId="8105"/>
    <cellStyle name="Normal 6 2 3 4 7" xfId="5288"/>
    <cellStyle name="Normal 6 2 3 5" xfId="746"/>
    <cellStyle name="Normal 6 2 3 5 2" xfId="1685"/>
    <cellStyle name="Normal 6 2 3 5 2 2" xfId="4818"/>
    <cellStyle name="Normal 6 2 3 5 2 2 2" xfId="9826"/>
    <cellStyle name="Normal 6 2 3 5 2 3" xfId="6696"/>
    <cellStyle name="Normal 6 2 3 5 3" xfId="2624"/>
    <cellStyle name="Normal 6 2 3 5 3 2" xfId="7635"/>
    <cellStyle name="Normal 6 2 3 5 4" xfId="3879"/>
    <cellStyle name="Normal 6 2 3 5 4 2" xfId="8887"/>
    <cellStyle name="Normal 6 2 3 5 5" xfId="5757"/>
    <cellStyle name="Normal 6 2 3 6" xfId="433"/>
    <cellStyle name="Normal 6 2 3 6 2" xfId="1372"/>
    <cellStyle name="Normal 6 2 3 6 2 2" xfId="4505"/>
    <cellStyle name="Normal 6 2 3 6 2 2 2" xfId="9513"/>
    <cellStyle name="Normal 6 2 3 6 2 3" xfId="6383"/>
    <cellStyle name="Normal 6 2 3 6 3" xfId="2311"/>
    <cellStyle name="Normal 6 2 3 6 3 2" xfId="7322"/>
    <cellStyle name="Normal 6 2 3 6 4" xfId="3566"/>
    <cellStyle name="Normal 6 2 3 6 4 2" xfId="8574"/>
    <cellStyle name="Normal 6 2 3 6 5" xfId="5444"/>
    <cellStyle name="Normal 6 2 3 7" xfId="1059"/>
    <cellStyle name="Normal 6 2 3 7 2" xfId="3253"/>
    <cellStyle name="Normal 6 2 3 7 2 2" xfId="8261"/>
    <cellStyle name="Normal 6 2 3 7 3" xfId="6070"/>
    <cellStyle name="Normal 6 2 3 8" xfId="1998"/>
    <cellStyle name="Normal 6 2 3 8 2" xfId="4192"/>
    <cellStyle name="Normal 6 2 3 8 2 2" xfId="9200"/>
    <cellStyle name="Normal 6 2 3 8 3" xfId="7009"/>
    <cellStyle name="Normal 6 2 3 9" xfId="2937"/>
    <cellStyle name="Normal 6 2 3 9 2" xfId="7948"/>
    <cellStyle name="Normal 6 2 4" xfId="168"/>
    <cellStyle name="Normal 6 2 4 2" xfId="228"/>
    <cellStyle name="Normal 6 2 4 2 2" xfId="385"/>
    <cellStyle name="Normal 6 2 4 2 2 2" xfId="1011"/>
    <cellStyle name="Normal 6 2 4 2 2 2 2" xfId="1950"/>
    <cellStyle name="Normal 6 2 4 2 2 2 2 2" xfId="5083"/>
    <cellStyle name="Normal 6 2 4 2 2 2 2 2 2" xfId="10091"/>
    <cellStyle name="Normal 6 2 4 2 2 2 2 3" xfId="6961"/>
    <cellStyle name="Normal 6 2 4 2 2 2 3" xfId="2889"/>
    <cellStyle name="Normal 6 2 4 2 2 2 3 2" xfId="7900"/>
    <cellStyle name="Normal 6 2 4 2 2 2 4" xfId="4144"/>
    <cellStyle name="Normal 6 2 4 2 2 2 4 2" xfId="9152"/>
    <cellStyle name="Normal 6 2 4 2 2 2 5" xfId="6022"/>
    <cellStyle name="Normal 6 2 4 2 2 3" xfId="698"/>
    <cellStyle name="Normal 6 2 4 2 2 3 2" xfId="1637"/>
    <cellStyle name="Normal 6 2 4 2 2 3 2 2" xfId="4770"/>
    <cellStyle name="Normal 6 2 4 2 2 3 2 2 2" xfId="9778"/>
    <cellStyle name="Normal 6 2 4 2 2 3 2 3" xfId="6648"/>
    <cellStyle name="Normal 6 2 4 2 2 3 3" xfId="2576"/>
    <cellStyle name="Normal 6 2 4 2 2 3 3 2" xfId="7587"/>
    <cellStyle name="Normal 6 2 4 2 2 3 4" xfId="3831"/>
    <cellStyle name="Normal 6 2 4 2 2 3 4 2" xfId="8839"/>
    <cellStyle name="Normal 6 2 4 2 2 3 5" xfId="5709"/>
    <cellStyle name="Normal 6 2 4 2 2 4" xfId="1324"/>
    <cellStyle name="Normal 6 2 4 2 2 4 2" xfId="3518"/>
    <cellStyle name="Normal 6 2 4 2 2 4 2 2" xfId="8526"/>
    <cellStyle name="Normal 6 2 4 2 2 4 3" xfId="6335"/>
    <cellStyle name="Normal 6 2 4 2 2 5" xfId="2263"/>
    <cellStyle name="Normal 6 2 4 2 2 5 2" xfId="4457"/>
    <cellStyle name="Normal 6 2 4 2 2 5 2 2" xfId="9465"/>
    <cellStyle name="Normal 6 2 4 2 2 5 3" xfId="7274"/>
    <cellStyle name="Normal 6 2 4 2 2 6" xfId="3202"/>
    <cellStyle name="Normal 6 2 4 2 2 6 2" xfId="8213"/>
    <cellStyle name="Normal 6 2 4 2 2 7" xfId="5396"/>
    <cellStyle name="Normal 6 2 4 2 3" xfId="854"/>
    <cellStyle name="Normal 6 2 4 2 3 2" xfId="1793"/>
    <cellStyle name="Normal 6 2 4 2 3 2 2" xfId="4926"/>
    <cellStyle name="Normal 6 2 4 2 3 2 2 2" xfId="9934"/>
    <cellStyle name="Normal 6 2 4 2 3 2 3" xfId="6804"/>
    <cellStyle name="Normal 6 2 4 2 3 3" xfId="2732"/>
    <cellStyle name="Normal 6 2 4 2 3 3 2" xfId="7743"/>
    <cellStyle name="Normal 6 2 4 2 3 4" xfId="3987"/>
    <cellStyle name="Normal 6 2 4 2 3 4 2" xfId="8995"/>
    <cellStyle name="Normal 6 2 4 2 3 5" xfId="5865"/>
    <cellStyle name="Normal 6 2 4 2 4" xfId="541"/>
    <cellStyle name="Normal 6 2 4 2 4 2" xfId="1480"/>
    <cellStyle name="Normal 6 2 4 2 4 2 2" xfId="4613"/>
    <cellStyle name="Normal 6 2 4 2 4 2 2 2" xfId="9621"/>
    <cellStyle name="Normal 6 2 4 2 4 2 3" xfId="6491"/>
    <cellStyle name="Normal 6 2 4 2 4 3" xfId="2419"/>
    <cellStyle name="Normal 6 2 4 2 4 3 2" xfId="7430"/>
    <cellStyle name="Normal 6 2 4 2 4 4" xfId="3674"/>
    <cellStyle name="Normal 6 2 4 2 4 4 2" xfId="8682"/>
    <cellStyle name="Normal 6 2 4 2 4 5" xfId="5552"/>
    <cellStyle name="Normal 6 2 4 2 5" xfId="1167"/>
    <cellStyle name="Normal 6 2 4 2 5 2" xfId="3361"/>
    <cellStyle name="Normal 6 2 4 2 5 2 2" xfId="8369"/>
    <cellStyle name="Normal 6 2 4 2 5 3" xfId="6178"/>
    <cellStyle name="Normal 6 2 4 2 6" xfId="2106"/>
    <cellStyle name="Normal 6 2 4 2 6 2" xfId="4300"/>
    <cellStyle name="Normal 6 2 4 2 6 2 2" xfId="9308"/>
    <cellStyle name="Normal 6 2 4 2 6 3" xfId="7117"/>
    <cellStyle name="Normal 6 2 4 2 7" xfId="3045"/>
    <cellStyle name="Normal 6 2 4 2 7 2" xfId="8056"/>
    <cellStyle name="Normal 6 2 4 2 8" xfId="5239"/>
    <cellStyle name="Normal 6 2 4 3" xfId="325"/>
    <cellStyle name="Normal 6 2 4 3 2" xfId="951"/>
    <cellStyle name="Normal 6 2 4 3 2 2" xfId="1890"/>
    <cellStyle name="Normal 6 2 4 3 2 2 2" xfId="5023"/>
    <cellStyle name="Normal 6 2 4 3 2 2 2 2" xfId="10031"/>
    <cellStyle name="Normal 6 2 4 3 2 2 3" xfId="6901"/>
    <cellStyle name="Normal 6 2 4 3 2 3" xfId="2829"/>
    <cellStyle name="Normal 6 2 4 3 2 3 2" xfId="7840"/>
    <cellStyle name="Normal 6 2 4 3 2 4" xfId="4084"/>
    <cellStyle name="Normal 6 2 4 3 2 4 2" xfId="9092"/>
    <cellStyle name="Normal 6 2 4 3 2 5" xfId="5962"/>
    <cellStyle name="Normal 6 2 4 3 3" xfId="638"/>
    <cellStyle name="Normal 6 2 4 3 3 2" xfId="1577"/>
    <cellStyle name="Normal 6 2 4 3 3 2 2" xfId="4710"/>
    <cellStyle name="Normal 6 2 4 3 3 2 2 2" xfId="9718"/>
    <cellStyle name="Normal 6 2 4 3 3 2 3" xfId="6588"/>
    <cellStyle name="Normal 6 2 4 3 3 3" xfId="2516"/>
    <cellStyle name="Normal 6 2 4 3 3 3 2" xfId="7527"/>
    <cellStyle name="Normal 6 2 4 3 3 4" xfId="3771"/>
    <cellStyle name="Normal 6 2 4 3 3 4 2" xfId="8779"/>
    <cellStyle name="Normal 6 2 4 3 3 5" xfId="5649"/>
    <cellStyle name="Normal 6 2 4 3 4" xfId="1264"/>
    <cellStyle name="Normal 6 2 4 3 4 2" xfId="3458"/>
    <cellStyle name="Normal 6 2 4 3 4 2 2" xfId="8466"/>
    <cellStyle name="Normal 6 2 4 3 4 3" xfId="6275"/>
    <cellStyle name="Normal 6 2 4 3 5" xfId="2203"/>
    <cellStyle name="Normal 6 2 4 3 5 2" xfId="4397"/>
    <cellStyle name="Normal 6 2 4 3 5 2 2" xfId="9405"/>
    <cellStyle name="Normal 6 2 4 3 5 3" xfId="7214"/>
    <cellStyle name="Normal 6 2 4 3 6" xfId="3142"/>
    <cellStyle name="Normal 6 2 4 3 6 2" xfId="8153"/>
    <cellStyle name="Normal 6 2 4 3 7" xfId="5336"/>
    <cellStyle name="Normal 6 2 4 4" xfId="794"/>
    <cellStyle name="Normal 6 2 4 4 2" xfId="1733"/>
    <cellStyle name="Normal 6 2 4 4 2 2" xfId="4866"/>
    <cellStyle name="Normal 6 2 4 4 2 2 2" xfId="9874"/>
    <cellStyle name="Normal 6 2 4 4 2 3" xfId="6744"/>
    <cellStyle name="Normal 6 2 4 4 3" xfId="2672"/>
    <cellStyle name="Normal 6 2 4 4 3 2" xfId="7683"/>
    <cellStyle name="Normal 6 2 4 4 4" xfId="3927"/>
    <cellStyle name="Normal 6 2 4 4 4 2" xfId="8935"/>
    <cellStyle name="Normal 6 2 4 4 5" xfId="5805"/>
    <cellStyle name="Normal 6 2 4 5" xfId="481"/>
    <cellStyle name="Normal 6 2 4 5 2" xfId="1420"/>
    <cellStyle name="Normal 6 2 4 5 2 2" xfId="4553"/>
    <cellStyle name="Normal 6 2 4 5 2 2 2" xfId="9561"/>
    <cellStyle name="Normal 6 2 4 5 2 3" xfId="6431"/>
    <cellStyle name="Normal 6 2 4 5 3" xfId="2359"/>
    <cellStyle name="Normal 6 2 4 5 3 2" xfId="7370"/>
    <cellStyle name="Normal 6 2 4 5 4" xfId="3614"/>
    <cellStyle name="Normal 6 2 4 5 4 2" xfId="8622"/>
    <cellStyle name="Normal 6 2 4 5 5" xfId="5492"/>
    <cellStyle name="Normal 6 2 4 6" xfId="1107"/>
    <cellStyle name="Normal 6 2 4 6 2" xfId="3301"/>
    <cellStyle name="Normal 6 2 4 6 2 2" xfId="8309"/>
    <cellStyle name="Normal 6 2 4 6 3" xfId="6118"/>
    <cellStyle name="Normal 6 2 4 7" xfId="2046"/>
    <cellStyle name="Normal 6 2 4 7 2" xfId="4240"/>
    <cellStyle name="Normal 6 2 4 7 2 2" xfId="9248"/>
    <cellStyle name="Normal 6 2 4 7 3" xfId="7057"/>
    <cellStyle name="Normal 6 2 4 8" xfId="2985"/>
    <cellStyle name="Normal 6 2 4 8 2" xfId="7996"/>
    <cellStyle name="Normal 6 2 4 9" xfId="5179"/>
    <cellStyle name="Normal 6 2 5" xfId="144"/>
    <cellStyle name="Normal 6 2 5 2" xfId="301"/>
    <cellStyle name="Normal 6 2 5 2 2" xfId="927"/>
    <cellStyle name="Normal 6 2 5 2 2 2" xfId="1866"/>
    <cellStyle name="Normal 6 2 5 2 2 2 2" xfId="4999"/>
    <cellStyle name="Normal 6 2 5 2 2 2 2 2" xfId="10007"/>
    <cellStyle name="Normal 6 2 5 2 2 2 3" xfId="6877"/>
    <cellStyle name="Normal 6 2 5 2 2 3" xfId="2805"/>
    <cellStyle name="Normal 6 2 5 2 2 3 2" xfId="7816"/>
    <cellStyle name="Normal 6 2 5 2 2 4" xfId="4060"/>
    <cellStyle name="Normal 6 2 5 2 2 4 2" xfId="9068"/>
    <cellStyle name="Normal 6 2 5 2 2 5" xfId="5938"/>
    <cellStyle name="Normal 6 2 5 2 3" xfId="614"/>
    <cellStyle name="Normal 6 2 5 2 3 2" xfId="1553"/>
    <cellStyle name="Normal 6 2 5 2 3 2 2" xfId="4686"/>
    <cellStyle name="Normal 6 2 5 2 3 2 2 2" xfId="9694"/>
    <cellStyle name="Normal 6 2 5 2 3 2 3" xfId="6564"/>
    <cellStyle name="Normal 6 2 5 2 3 3" xfId="2492"/>
    <cellStyle name="Normal 6 2 5 2 3 3 2" xfId="7503"/>
    <cellStyle name="Normal 6 2 5 2 3 4" xfId="3747"/>
    <cellStyle name="Normal 6 2 5 2 3 4 2" xfId="8755"/>
    <cellStyle name="Normal 6 2 5 2 3 5" xfId="5625"/>
    <cellStyle name="Normal 6 2 5 2 4" xfId="1240"/>
    <cellStyle name="Normal 6 2 5 2 4 2" xfId="3434"/>
    <cellStyle name="Normal 6 2 5 2 4 2 2" xfId="8442"/>
    <cellStyle name="Normal 6 2 5 2 4 3" xfId="6251"/>
    <cellStyle name="Normal 6 2 5 2 5" xfId="2179"/>
    <cellStyle name="Normal 6 2 5 2 5 2" xfId="4373"/>
    <cellStyle name="Normal 6 2 5 2 5 2 2" xfId="9381"/>
    <cellStyle name="Normal 6 2 5 2 5 3" xfId="7190"/>
    <cellStyle name="Normal 6 2 5 2 6" xfId="3118"/>
    <cellStyle name="Normal 6 2 5 2 6 2" xfId="8129"/>
    <cellStyle name="Normal 6 2 5 2 7" xfId="5312"/>
    <cellStyle name="Normal 6 2 5 3" xfId="770"/>
    <cellStyle name="Normal 6 2 5 3 2" xfId="1709"/>
    <cellStyle name="Normal 6 2 5 3 2 2" xfId="4842"/>
    <cellStyle name="Normal 6 2 5 3 2 2 2" xfId="9850"/>
    <cellStyle name="Normal 6 2 5 3 2 3" xfId="6720"/>
    <cellStyle name="Normal 6 2 5 3 3" xfId="2648"/>
    <cellStyle name="Normal 6 2 5 3 3 2" xfId="7659"/>
    <cellStyle name="Normal 6 2 5 3 4" xfId="3903"/>
    <cellStyle name="Normal 6 2 5 3 4 2" xfId="8911"/>
    <cellStyle name="Normal 6 2 5 3 5" xfId="5781"/>
    <cellStyle name="Normal 6 2 5 4" xfId="457"/>
    <cellStyle name="Normal 6 2 5 4 2" xfId="1396"/>
    <cellStyle name="Normal 6 2 5 4 2 2" xfId="4529"/>
    <cellStyle name="Normal 6 2 5 4 2 2 2" xfId="9537"/>
    <cellStyle name="Normal 6 2 5 4 2 3" xfId="6407"/>
    <cellStyle name="Normal 6 2 5 4 3" xfId="2335"/>
    <cellStyle name="Normal 6 2 5 4 3 2" xfId="7346"/>
    <cellStyle name="Normal 6 2 5 4 4" xfId="3590"/>
    <cellStyle name="Normal 6 2 5 4 4 2" xfId="8598"/>
    <cellStyle name="Normal 6 2 5 4 5" xfId="5468"/>
    <cellStyle name="Normal 6 2 5 5" xfId="1083"/>
    <cellStyle name="Normal 6 2 5 5 2" xfId="3277"/>
    <cellStyle name="Normal 6 2 5 5 2 2" xfId="8285"/>
    <cellStyle name="Normal 6 2 5 5 3" xfId="6094"/>
    <cellStyle name="Normal 6 2 5 6" xfId="2022"/>
    <cellStyle name="Normal 6 2 5 6 2" xfId="4216"/>
    <cellStyle name="Normal 6 2 5 6 2 2" xfId="9224"/>
    <cellStyle name="Normal 6 2 5 6 3" xfId="7033"/>
    <cellStyle name="Normal 6 2 5 7" xfId="2961"/>
    <cellStyle name="Normal 6 2 5 7 2" xfId="7972"/>
    <cellStyle name="Normal 6 2 5 8" xfId="5155"/>
    <cellStyle name="Normal 6 2 6" xfId="204"/>
    <cellStyle name="Normal 6 2 6 2" xfId="361"/>
    <cellStyle name="Normal 6 2 6 2 2" xfId="987"/>
    <cellStyle name="Normal 6 2 6 2 2 2" xfId="1926"/>
    <cellStyle name="Normal 6 2 6 2 2 2 2" xfId="5059"/>
    <cellStyle name="Normal 6 2 6 2 2 2 2 2" xfId="10067"/>
    <cellStyle name="Normal 6 2 6 2 2 2 3" xfId="6937"/>
    <cellStyle name="Normal 6 2 6 2 2 3" xfId="2865"/>
    <cellStyle name="Normal 6 2 6 2 2 3 2" xfId="7876"/>
    <cellStyle name="Normal 6 2 6 2 2 4" xfId="4120"/>
    <cellStyle name="Normal 6 2 6 2 2 4 2" xfId="9128"/>
    <cellStyle name="Normal 6 2 6 2 2 5" xfId="5998"/>
    <cellStyle name="Normal 6 2 6 2 3" xfId="674"/>
    <cellStyle name="Normal 6 2 6 2 3 2" xfId="1613"/>
    <cellStyle name="Normal 6 2 6 2 3 2 2" xfId="4746"/>
    <cellStyle name="Normal 6 2 6 2 3 2 2 2" xfId="9754"/>
    <cellStyle name="Normal 6 2 6 2 3 2 3" xfId="6624"/>
    <cellStyle name="Normal 6 2 6 2 3 3" xfId="2552"/>
    <cellStyle name="Normal 6 2 6 2 3 3 2" xfId="7563"/>
    <cellStyle name="Normal 6 2 6 2 3 4" xfId="3807"/>
    <cellStyle name="Normal 6 2 6 2 3 4 2" xfId="8815"/>
    <cellStyle name="Normal 6 2 6 2 3 5" xfId="5685"/>
    <cellStyle name="Normal 6 2 6 2 4" xfId="1300"/>
    <cellStyle name="Normal 6 2 6 2 4 2" xfId="3494"/>
    <cellStyle name="Normal 6 2 6 2 4 2 2" xfId="8502"/>
    <cellStyle name="Normal 6 2 6 2 4 3" xfId="6311"/>
    <cellStyle name="Normal 6 2 6 2 5" xfId="2239"/>
    <cellStyle name="Normal 6 2 6 2 5 2" xfId="4433"/>
    <cellStyle name="Normal 6 2 6 2 5 2 2" xfId="9441"/>
    <cellStyle name="Normal 6 2 6 2 5 3" xfId="7250"/>
    <cellStyle name="Normal 6 2 6 2 6" xfId="3178"/>
    <cellStyle name="Normal 6 2 6 2 6 2" xfId="8189"/>
    <cellStyle name="Normal 6 2 6 2 7" xfId="5372"/>
    <cellStyle name="Normal 6 2 6 3" xfId="830"/>
    <cellStyle name="Normal 6 2 6 3 2" xfId="1769"/>
    <cellStyle name="Normal 6 2 6 3 2 2" xfId="4902"/>
    <cellStyle name="Normal 6 2 6 3 2 2 2" xfId="9910"/>
    <cellStyle name="Normal 6 2 6 3 2 3" xfId="6780"/>
    <cellStyle name="Normal 6 2 6 3 3" xfId="2708"/>
    <cellStyle name="Normal 6 2 6 3 3 2" xfId="7719"/>
    <cellStyle name="Normal 6 2 6 3 4" xfId="3963"/>
    <cellStyle name="Normal 6 2 6 3 4 2" xfId="8971"/>
    <cellStyle name="Normal 6 2 6 3 5" xfId="5841"/>
    <cellStyle name="Normal 6 2 6 4" xfId="517"/>
    <cellStyle name="Normal 6 2 6 4 2" xfId="1456"/>
    <cellStyle name="Normal 6 2 6 4 2 2" xfId="4589"/>
    <cellStyle name="Normal 6 2 6 4 2 2 2" xfId="9597"/>
    <cellStyle name="Normal 6 2 6 4 2 3" xfId="6467"/>
    <cellStyle name="Normal 6 2 6 4 3" xfId="2395"/>
    <cellStyle name="Normal 6 2 6 4 3 2" xfId="7406"/>
    <cellStyle name="Normal 6 2 6 4 4" xfId="3650"/>
    <cellStyle name="Normal 6 2 6 4 4 2" xfId="8658"/>
    <cellStyle name="Normal 6 2 6 4 5" xfId="5528"/>
    <cellStyle name="Normal 6 2 6 5" xfId="1143"/>
    <cellStyle name="Normal 6 2 6 5 2" xfId="3337"/>
    <cellStyle name="Normal 6 2 6 5 2 2" xfId="8345"/>
    <cellStyle name="Normal 6 2 6 5 3" xfId="6154"/>
    <cellStyle name="Normal 6 2 6 6" xfId="2082"/>
    <cellStyle name="Normal 6 2 6 6 2" xfId="4276"/>
    <cellStyle name="Normal 6 2 6 6 2 2" xfId="9284"/>
    <cellStyle name="Normal 6 2 6 6 3" xfId="7093"/>
    <cellStyle name="Normal 6 2 6 7" xfId="3021"/>
    <cellStyle name="Normal 6 2 6 7 2" xfId="8032"/>
    <cellStyle name="Normal 6 2 6 8" xfId="5215"/>
    <cellStyle name="Normal 6 2 7" xfId="265"/>
    <cellStyle name="Normal 6 2 7 2" xfId="891"/>
    <cellStyle name="Normal 6 2 7 2 2" xfId="1830"/>
    <cellStyle name="Normal 6 2 7 2 2 2" xfId="4963"/>
    <cellStyle name="Normal 6 2 7 2 2 2 2" xfId="9971"/>
    <cellStyle name="Normal 6 2 7 2 2 3" xfId="6841"/>
    <cellStyle name="Normal 6 2 7 2 3" xfId="2769"/>
    <cellStyle name="Normal 6 2 7 2 3 2" xfId="7780"/>
    <cellStyle name="Normal 6 2 7 2 4" xfId="4024"/>
    <cellStyle name="Normal 6 2 7 2 4 2" xfId="9032"/>
    <cellStyle name="Normal 6 2 7 2 5" xfId="5902"/>
    <cellStyle name="Normal 6 2 7 3" xfId="578"/>
    <cellStyle name="Normal 6 2 7 3 2" xfId="1517"/>
    <cellStyle name="Normal 6 2 7 3 2 2" xfId="4650"/>
    <cellStyle name="Normal 6 2 7 3 2 2 2" xfId="9658"/>
    <cellStyle name="Normal 6 2 7 3 2 3" xfId="6528"/>
    <cellStyle name="Normal 6 2 7 3 3" xfId="2456"/>
    <cellStyle name="Normal 6 2 7 3 3 2" xfId="7467"/>
    <cellStyle name="Normal 6 2 7 3 4" xfId="3711"/>
    <cellStyle name="Normal 6 2 7 3 4 2" xfId="8719"/>
    <cellStyle name="Normal 6 2 7 3 5" xfId="5589"/>
    <cellStyle name="Normal 6 2 7 4" xfId="1204"/>
    <cellStyle name="Normal 6 2 7 4 2" xfId="3398"/>
    <cellStyle name="Normal 6 2 7 4 2 2" xfId="8406"/>
    <cellStyle name="Normal 6 2 7 4 3" xfId="6215"/>
    <cellStyle name="Normal 6 2 7 5" xfId="2143"/>
    <cellStyle name="Normal 6 2 7 5 2" xfId="4337"/>
    <cellStyle name="Normal 6 2 7 5 2 2" xfId="9345"/>
    <cellStyle name="Normal 6 2 7 5 3" xfId="7154"/>
    <cellStyle name="Normal 6 2 7 6" xfId="3082"/>
    <cellStyle name="Normal 6 2 7 6 2" xfId="8093"/>
    <cellStyle name="Normal 6 2 7 7" xfId="5276"/>
    <cellStyle name="Normal 6 2 8" xfId="734"/>
    <cellStyle name="Normal 6 2 8 2" xfId="1673"/>
    <cellStyle name="Normal 6 2 8 2 2" xfId="4806"/>
    <cellStyle name="Normal 6 2 8 2 2 2" xfId="9814"/>
    <cellStyle name="Normal 6 2 8 2 3" xfId="6684"/>
    <cellStyle name="Normal 6 2 8 3" xfId="2612"/>
    <cellStyle name="Normal 6 2 8 3 2" xfId="7623"/>
    <cellStyle name="Normal 6 2 8 4" xfId="3867"/>
    <cellStyle name="Normal 6 2 8 4 2" xfId="8875"/>
    <cellStyle name="Normal 6 2 8 5" xfId="5745"/>
    <cellStyle name="Normal 6 2 9" xfId="421"/>
    <cellStyle name="Normal 6 2 9 2" xfId="1360"/>
    <cellStyle name="Normal 6 2 9 2 2" xfId="4493"/>
    <cellStyle name="Normal 6 2 9 2 2 2" xfId="9501"/>
    <cellStyle name="Normal 6 2 9 2 3" xfId="6371"/>
    <cellStyle name="Normal 6 2 9 3" xfId="2299"/>
    <cellStyle name="Normal 6 2 9 3 2" xfId="7310"/>
    <cellStyle name="Normal 6 2 9 4" xfId="3554"/>
    <cellStyle name="Normal 6 2 9 4 2" xfId="8562"/>
    <cellStyle name="Normal 6 2 9 5" xfId="5432"/>
    <cellStyle name="Normal 6 3" xfId="126"/>
    <cellStyle name="Normal 6 3 10" xfId="2943"/>
    <cellStyle name="Normal 6 3 10 2" xfId="7954"/>
    <cellStyle name="Normal 6 3 11" xfId="5137"/>
    <cellStyle name="Normal 6 3 2" xfId="186"/>
    <cellStyle name="Normal 6 3 2 2" xfId="246"/>
    <cellStyle name="Normal 6 3 2 2 2" xfId="403"/>
    <cellStyle name="Normal 6 3 2 2 2 2" xfId="1029"/>
    <cellStyle name="Normal 6 3 2 2 2 2 2" xfId="1968"/>
    <cellStyle name="Normal 6 3 2 2 2 2 2 2" xfId="5101"/>
    <cellStyle name="Normal 6 3 2 2 2 2 2 2 2" xfId="10109"/>
    <cellStyle name="Normal 6 3 2 2 2 2 2 3" xfId="6979"/>
    <cellStyle name="Normal 6 3 2 2 2 2 3" xfId="2907"/>
    <cellStyle name="Normal 6 3 2 2 2 2 3 2" xfId="7918"/>
    <cellStyle name="Normal 6 3 2 2 2 2 4" xfId="4162"/>
    <cellStyle name="Normal 6 3 2 2 2 2 4 2" xfId="9170"/>
    <cellStyle name="Normal 6 3 2 2 2 2 5" xfId="6040"/>
    <cellStyle name="Normal 6 3 2 2 2 3" xfId="716"/>
    <cellStyle name="Normal 6 3 2 2 2 3 2" xfId="1655"/>
    <cellStyle name="Normal 6 3 2 2 2 3 2 2" xfId="4788"/>
    <cellStyle name="Normal 6 3 2 2 2 3 2 2 2" xfId="9796"/>
    <cellStyle name="Normal 6 3 2 2 2 3 2 3" xfId="6666"/>
    <cellStyle name="Normal 6 3 2 2 2 3 3" xfId="2594"/>
    <cellStyle name="Normal 6 3 2 2 2 3 3 2" xfId="7605"/>
    <cellStyle name="Normal 6 3 2 2 2 3 4" xfId="3849"/>
    <cellStyle name="Normal 6 3 2 2 2 3 4 2" xfId="8857"/>
    <cellStyle name="Normal 6 3 2 2 2 3 5" xfId="5727"/>
    <cellStyle name="Normal 6 3 2 2 2 4" xfId="1342"/>
    <cellStyle name="Normal 6 3 2 2 2 4 2" xfId="3536"/>
    <cellStyle name="Normal 6 3 2 2 2 4 2 2" xfId="8544"/>
    <cellStyle name="Normal 6 3 2 2 2 4 3" xfId="6353"/>
    <cellStyle name="Normal 6 3 2 2 2 5" xfId="2281"/>
    <cellStyle name="Normal 6 3 2 2 2 5 2" xfId="4475"/>
    <cellStyle name="Normal 6 3 2 2 2 5 2 2" xfId="9483"/>
    <cellStyle name="Normal 6 3 2 2 2 5 3" xfId="7292"/>
    <cellStyle name="Normal 6 3 2 2 2 6" xfId="3220"/>
    <cellStyle name="Normal 6 3 2 2 2 6 2" xfId="8231"/>
    <cellStyle name="Normal 6 3 2 2 2 7" xfId="5414"/>
    <cellStyle name="Normal 6 3 2 2 3" xfId="872"/>
    <cellStyle name="Normal 6 3 2 2 3 2" xfId="1811"/>
    <cellStyle name="Normal 6 3 2 2 3 2 2" xfId="4944"/>
    <cellStyle name="Normal 6 3 2 2 3 2 2 2" xfId="9952"/>
    <cellStyle name="Normal 6 3 2 2 3 2 3" xfId="6822"/>
    <cellStyle name="Normal 6 3 2 2 3 3" xfId="2750"/>
    <cellStyle name="Normal 6 3 2 2 3 3 2" xfId="7761"/>
    <cellStyle name="Normal 6 3 2 2 3 4" xfId="4005"/>
    <cellStyle name="Normal 6 3 2 2 3 4 2" xfId="9013"/>
    <cellStyle name="Normal 6 3 2 2 3 5" xfId="5883"/>
    <cellStyle name="Normal 6 3 2 2 4" xfId="559"/>
    <cellStyle name="Normal 6 3 2 2 4 2" xfId="1498"/>
    <cellStyle name="Normal 6 3 2 2 4 2 2" xfId="4631"/>
    <cellStyle name="Normal 6 3 2 2 4 2 2 2" xfId="9639"/>
    <cellStyle name="Normal 6 3 2 2 4 2 3" xfId="6509"/>
    <cellStyle name="Normal 6 3 2 2 4 3" xfId="2437"/>
    <cellStyle name="Normal 6 3 2 2 4 3 2" xfId="7448"/>
    <cellStyle name="Normal 6 3 2 2 4 4" xfId="3692"/>
    <cellStyle name="Normal 6 3 2 2 4 4 2" xfId="8700"/>
    <cellStyle name="Normal 6 3 2 2 4 5" xfId="5570"/>
    <cellStyle name="Normal 6 3 2 2 5" xfId="1185"/>
    <cellStyle name="Normal 6 3 2 2 5 2" xfId="3379"/>
    <cellStyle name="Normal 6 3 2 2 5 2 2" xfId="8387"/>
    <cellStyle name="Normal 6 3 2 2 5 3" xfId="6196"/>
    <cellStyle name="Normal 6 3 2 2 6" xfId="2124"/>
    <cellStyle name="Normal 6 3 2 2 6 2" xfId="4318"/>
    <cellStyle name="Normal 6 3 2 2 6 2 2" xfId="9326"/>
    <cellStyle name="Normal 6 3 2 2 6 3" xfId="7135"/>
    <cellStyle name="Normal 6 3 2 2 7" xfId="3063"/>
    <cellStyle name="Normal 6 3 2 2 7 2" xfId="8074"/>
    <cellStyle name="Normal 6 3 2 2 8" xfId="5257"/>
    <cellStyle name="Normal 6 3 2 3" xfId="343"/>
    <cellStyle name="Normal 6 3 2 3 2" xfId="969"/>
    <cellStyle name="Normal 6 3 2 3 2 2" xfId="1908"/>
    <cellStyle name="Normal 6 3 2 3 2 2 2" xfId="5041"/>
    <cellStyle name="Normal 6 3 2 3 2 2 2 2" xfId="10049"/>
    <cellStyle name="Normal 6 3 2 3 2 2 3" xfId="6919"/>
    <cellStyle name="Normal 6 3 2 3 2 3" xfId="2847"/>
    <cellStyle name="Normal 6 3 2 3 2 3 2" xfId="7858"/>
    <cellStyle name="Normal 6 3 2 3 2 4" xfId="4102"/>
    <cellStyle name="Normal 6 3 2 3 2 4 2" xfId="9110"/>
    <cellStyle name="Normal 6 3 2 3 2 5" xfId="5980"/>
    <cellStyle name="Normal 6 3 2 3 3" xfId="656"/>
    <cellStyle name="Normal 6 3 2 3 3 2" xfId="1595"/>
    <cellStyle name="Normal 6 3 2 3 3 2 2" xfId="4728"/>
    <cellStyle name="Normal 6 3 2 3 3 2 2 2" xfId="9736"/>
    <cellStyle name="Normal 6 3 2 3 3 2 3" xfId="6606"/>
    <cellStyle name="Normal 6 3 2 3 3 3" xfId="2534"/>
    <cellStyle name="Normal 6 3 2 3 3 3 2" xfId="7545"/>
    <cellStyle name="Normal 6 3 2 3 3 4" xfId="3789"/>
    <cellStyle name="Normal 6 3 2 3 3 4 2" xfId="8797"/>
    <cellStyle name="Normal 6 3 2 3 3 5" xfId="5667"/>
    <cellStyle name="Normal 6 3 2 3 4" xfId="1282"/>
    <cellStyle name="Normal 6 3 2 3 4 2" xfId="3476"/>
    <cellStyle name="Normal 6 3 2 3 4 2 2" xfId="8484"/>
    <cellStyle name="Normal 6 3 2 3 4 3" xfId="6293"/>
    <cellStyle name="Normal 6 3 2 3 5" xfId="2221"/>
    <cellStyle name="Normal 6 3 2 3 5 2" xfId="4415"/>
    <cellStyle name="Normal 6 3 2 3 5 2 2" xfId="9423"/>
    <cellStyle name="Normal 6 3 2 3 5 3" xfId="7232"/>
    <cellStyle name="Normal 6 3 2 3 6" xfId="3160"/>
    <cellStyle name="Normal 6 3 2 3 6 2" xfId="8171"/>
    <cellStyle name="Normal 6 3 2 3 7" xfId="5354"/>
    <cellStyle name="Normal 6 3 2 4" xfId="812"/>
    <cellStyle name="Normal 6 3 2 4 2" xfId="1751"/>
    <cellStyle name="Normal 6 3 2 4 2 2" xfId="4884"/>
    <cellStyle name="Normal 6 3 2 4 2 2 2" xfId="9892"/>
    <cellStyle name="Normal 6 3 2 4 2 3" xfId="6762"/>
    <cellStyle name="Normal 6 3 2 4 3" xfId="2690"/>
    <cellStyle name="Normal 6 3 2 4 3 2" xfId="7701"/>
    <cellStyle name="Normal 6 3 2 4 4" xfId="3945"/>
    <cellStyle name="Normal 6 3 2 4 4 2" xfId="8953"/>
    <cellStyle name="Normal 6 3 2 4 5" xfId="5823"/>
    <cellStyle name="Normal 6 3 2 5" xfId="499"/>
    <cellStyle name="Normal 6 3 2 5 2" xfId="1438"/>
    <cellStyle name="Normal 6 3 2 5 2 2" xfId="4571"/>
    <cellStyle name="Normal 6 3 2 5 2 2 2" xfId="9579"/>
    <cellStyle name="Normal 6 3 2 5 2 3" xfId="6449"/>
    <cellStyle name="Normal 6 3 2 5 3" xfId="2377"/>
    <cellStyle name="Normal 6 3 2 5 3 2" xfId="7388"/>
    <cellStyle name="Normal 6 3 2 5 4" xfId="3632"/>
    <cellStyle name="Normal 6 3 2 5 4 2" xfId="8640"/>
    <cellStyle name="Normal 6 3 2 5 5" xfId="5510"/>
    <cellStyle name="Normal 6 3 2 6" xfId="1125"/>
    <cellStyle name="Normal 6 3 2 6 2" xfId="3319"/>
    <cellStyle name="Normal 6 3 2 6 2 2" xfId="8327"/>
    <cellStyle name="Normal 6 3 2 6 3" xfId="6136"/>
    <cellStyle name="Normal 6 3 2 7" xfId="2064"/>
    <cellStyle name="Normal 6 3 2 7 2" xfId="4258"/>
    <cellStyle name="Normal 6 3 2 7 2 2" xfId="9266"/>
    <cellStyle name="Normal 6 3 2 7 3" xfId="7075"/>
    <cellStyle name="Normal 6 3 2 8" xfId="3003"/>
    <cellStyle name="Normal 6 3 2 8 2" xfId="8014"/>
    <cellStyle name="Normal 6 3 2 9" xfId="5197"/>
    <cellStyle name="Normal 6 3 3" xfId="150"/>
    <cellStyle name="Normal 6 3 3 2" xfId="307"/>
    <cellStyle name="Normal 6 3 3 2 2" xfId="933"/>
    <cellStyle name="Normal 6 3 3 2 2 2" xfId="1872"/>
    <cellStyle name="Normal 6 3 3 2 2 2 2" xfId="5005"/>
    <cellStyle name="Normal 6 3 3 2 2 2 2 2" xfId="10013"/>
    <cellStyle name="Normal 6 3 3 2 2 2 3" xfId="6883"/>
    <cellStyle name="Normal 6 3 3 2 2 3" xfId="2811"/>
    <cellStyle name="Normal 6 3 3 2 2 3 2" xfId="7822"/>
    <cellStyle name="Normal 6 3 3 2 2 4" xfId="4066"/>
    <cellStyle name="Normal 6 3 3 2 2 4 2" xfId="9074"/>
    <cellStyle name="Normal 6 3 3 2 2 5" xfId="5944"/>
    <cellStyle name="Normal 6 3 3 2 3" xfId="620"/>
    <cellStyle name="Normal 6 3 3 2 3 2" xfId="1559"/>
    <cellStyle name="Normal 6 3 3 2 3 2 2" xfId="4692"/>
    <cellStyle name="Normal 6 3 3 2 3 2 2 2" xfId="9700"/>
    <cellStyle name="Normal 6 3 3 2 3 2 3" xfId="6570"/>
    <cellStyle name="Normal 6 3 3 2 3 3" xfId="2498"/>
    <cellStyle name="Normal 6 3 3 2 3 3 2" xfId="7509"/>
    <cellStyle name="Normal 6 3 3 2 3 4" xfId="3753"/>
    <cellStyle name="Normal 6 3 3 2 3 4 2" xfId="8761"/>
    <cellStyle name="Normal 6 3 3 2 3 5" xfId="5631"/>
    <cellStyle name="Normal 6 3 3 2 4" xfId="1246"/>
    <cellStyle name="Normal 6 3 3 2 4 2" xfId="3440"/>
    <cellStyle name="Normal 6 3 3 2 4 2 2" xfId="8448"/>
    <cellStyle name="Normal 6 3 3 2 4 3" xfId="6257"/>
    <cellStyle name="Normal 6 3 3 2 5" xfId="2185"/>
    <cellStyle name="Normal 6 3 3 2 5 2" xfId="4379"/>
    <cellStyle name="Normal 6 3 3 2 5 2 2" xfId="9387"/>
    <cellStyle name="Normal 6 3 3 2 5 3" xfId="7196"/>
    <cellStyle name="Normal 6 3 3 2 6" xfId="3124"/>
    <cellStyle name="Normal 6 3 3 2 6 2" xfId="8135"/>
    <cellStyle name="Normal 6 3 3 2 7" xfId="5318"/>
    <cellStyle name="Normal 6 3 3 3" xfId="776"/>
    <cellStyle name="Normal 6 3 3 3 2" xfId="1715"/>
    <cellStyle name="Normal 6 3 3 3 2 2" xfId="4848"/>
    <cellStyle name="Normal 6 3 3 3 2 2 2" xfId="9856"/>
    <cellStyle name="Normal 6 3 3 3 2 3" xfId="6726"/>
    <cellStyle name="Normal 6 3 3 3 3" xfId="2654"/>
    <cellStyle name="Normal 6 3 3 3 3 2" xfId="7665"/>
    <cellStyle name="Normal 6 3 3 3 4" xfId="3909"/>
    <cellStyle name="Normal 6 3 3 3 4 2" xfId="8917"/>
    <cellStyle name="Normal 6 3 3 3 5" xfId="5787"/>
    <cellStyle name="Normal 6 3 3 4" xfId="463"/>
    <cellStyle name="Normal 6 3 3 4 2" xfId="1402"/>
    <cellStyle name="Normal 6 3 3 4 2 2" xfId="4535"/>
    <cellStyle name="Normal 6 3 3 4 2 2 2" xfId="9543"/>
    <cellStyle name="Normal 6 3 3 4 2 3" xfId="6413"/>
    <cellStyle name="Normal 6 3 3 4 3" xfId="2341"/>
    <cellStyle name="Normal 6 3 3 4 3 2" xfId="7352"/>
    <cellStyle name="Normal 6 3 3 4 4" xfId="3596"/>
    <cellStyle name="Normal 6 3 3 4 4 2" xfId="8604"/>
    <cellStyle name="Normal 6 3 3 4 5" xfId="5474"/>
    <cellStyle name="Normal 6 3 3 5" xfId="1089"/>
    <cellStyle name="Normal 6 3 3 5 2" xfId="3283"/>
    <cellStyle name="Normal 6 3 3 5 2 2" xfId="8291"/>
    <cellStyle name="Normal 6 3 3 5 3" xfId="6100"/>
    <cellStyle name="Normal 6 3 3 6" xfId="2028"/>
    <cellStyle name="Normal 6 3 3 6 2" xfId="4222"/>
    <cellStyle name="Normal 6 3 3 6 2 2" xfId="9230"/>
    <cellStyle name="Normal 6 3 3 6 3" xfId="7039"/>
    <cellStyle name="Normal 6 3 3 7" xfId="2967"/>
    <cellStyle name="Normal 6 3 3 7 2" xfId="7978"/>
    <cellStyle name="Normal 6 3 3 8" xfId="5161"/>
    <cellStyle name="Normal 6 3 4" xfId="210"/>
    <cellStyle name="Normal 6 3 4 2" xfId="367"/>
    <cellStyle name="Normal 6 3 4 2 2" xfId="993"/>
    <cellStyle name="Normal 6 3 4 2 2 2" xfId="1932"/>
    <cellStyle name="Normal 6 3 4 2 2 2 2" xfId="5065"/>
    <cellStyle name="Normal 6 3 4 2 2 2 2 2" xfId="10073"/>
    <cellStyle name="Normal 6 3 4 2 2 2 3" xfId="6943"/>
    <cellStyle name="Normal 6 3 4 2 2 3" xfId="2871"/>
    <cellStyle name="Normal 6 3 4 2 2 3 2" xfId="7882"/>
    <cellStyle name="Normal 6 3 4 2 2 4" xfId="4126"/>
    <cellStyle name="Normal 6 3 4 2 2 4 2" xfId="9134"/>
    <cellStyle name="Normal 6 3 4 2 2 5" xfId="6004"/>
    <cellStyle name="Normal 6 3 4 2 3" xfId="680"/>
    <cellStyle name="Normal 6 3 4 2 3 2" xfId="1619"/>
    <cellStyle name="Normal 6 3 4 2 3 2 2" xfId="4752"/>
    <cellStyle name="Normal 6 3 4 2 3 2 2 2" xfId="9760"/>
    <cellStyle name="Normal 6 3 4 2 3 2 3" xfId="6630"/>
    <cellStyle name="Normal 6 3 4 2 3 3" xfId="2558"/>
    <cellStyle name="Normal 6 3 4 2 3 3 2" xfId="7569"/>
    <cellStyle name="Normal 6 3 4 2 3 4" xfId="3813"/>
    <cellStyle name="Normal 6 3 4 2 3 4 2" xfId="8821"/>
    <cellStyle name="Normal 6 3 4 2 3 5" xfId="5691"/>
    <cellStyle name="Normal 6 3 4 2 4" xfId="1306"/>
    <cellStyle name="Normal 6 3 4 2 4 2" xfId="3500"/>
    <cellStyle name="Normal 6 3 4 2 4 2 2" xfId="8508"/>
    <cellStyle name="Normal 6 3 4 2 4 3" xfId="6317"/>
    <cellStyle name="Normal 6 3 4 2 5" xfId="2245"/>
    <cellStyle name="Normal 6 3 4 2 5 2" xfId="4439"/>
    <cellStyle name="Normal 6 3 4 2 5 2 2" xfId="9447"/>
    <cellStyle name="Normal 6 3 4 2 5 3" xfId="7256"/>
    <cellStyle name="Normal 6 3 4 2 6" xfId="3184"/>
    <cellStyle name="Normal 6 3 4 2 6 2" xfId="8195"/>
    <cellStyle name="Normal 6 3 4 2 7" xfId="5378"/>
    <cellStyle name="Normal 6 3 4 3" xfId="836"/>
    <cellStyle name="Normal 6 3 4 3 2" xfId="1775"/>
    <cellStyle name="Normal 6 3 4 3 2 2" xfId="4908"/>
    <cellStyle name="Normal 6 3 4 3 2 2 2" xfId="9916"/>
    <cellStyle name="Normal 6 3 4 3 2 3" xfId="6786"/>
    <cellStyle name="Normal 6 3 4 3 3" xfId="2714"/>
    <cellStyle name="Normal 6 3 4 3 3 2" xfId="7725"/>
    <cellStyle name="Normal 6 3 4 3 4" xfId="3969"/>
    <cellStyle name="Normal 6 3 4 3 4 2" xfId="8977"/>
    <cellStyle name="Normal 6 3 4 3 5" xfId="5847"/>
    <cellStyle name="Normal 6 3 4 4" xfId="523"/>
    <cellStyle name="Normal 6 3 4 4 2" xfId="1462"/>
    <cellStyle name="Normal 6 3 4 4 2 2" xfId="4595"/>
    <cellStyle name="Normal 6 3 4 4 2 2 2" xfId="9603"/>
    <cellStyle name="Normal 6 3 4 4 2 3" xfId="6473"/>
    <cellStyle name="Normal 6 3 4 4 3" xfId="2401"/>
    <cellStyle name="Normal 6 3 4 4 3 2" xfId="7412"/>
    <cellStyle name="Normal 6 3 4 4 4" xfId="3656"/>
    <cellStyle name="Normal 6 3 4 4 4 2" xfId="8664"/>
    <cellStyle name="Normal 6 3 4 4 5" xfId="5534"/>
    <cellStyle name="Normal 6 3 4 5" xfId="1149"/>
    <cellStyle name="Normal 6 3 4 5 2" xfId="3343"/>
    <cellStyle name="Normal 6 3 4 5 2 2" xfId="8351"/>
    <cellStyle name="Normal 6 3 4 5 3" xfId="6160"/>
    <cellStyle name="Normal 6 3 4 6" xfId="2088"/>
    <cellStyle name="Normal 6 3 4 6 2" xfId="4282"/>
    <cellStyle name="Normal 6 3 4 6 2 2" xfId="9290"/>
    <cellStyle name="Normal 6 3 4 6 3" xfId="7099"/>
    <cellStyle name="Normal 6 3 4 7" xfId="3027"/>
    <cellStyle name="Normal 6 3 4 7 2" xfId="8038"/>
    <cellStyle name="Normal 6 3 4 8" xfId="5221"/>
    <cellStyle name="Normal 6 3 5" xfId="283"/>
    <cellStyle name="Normal 6 3 5 2" xfId="909"/>
    <cellStyle name="Normal 6 3 5 2 2" xfId="1848"/>
    <cellStyle name="Normal 6 3 5 2 2 2" xfId="4981"/>
    <cellStyle name="Normal 6 3 5 2 2 2 2" xfId="9989"/>
    <cellStyle name="Normal 6 3 5 2 2 3" xfId="6859"/>
    <cellStyle name="Normal 6 3 5 2 3" xfId="2787"/>
    <cellStyle name="Normal 6 3 5 2 3 2" xfId="7798"/>
    <cellStyle name="Normal 6 3 5 2 4" xfId="4042"/>
    <cellStyle name="Normal 6 3 5 2 4 2" xfId="9050"/>
    <cellStyle name="Normal 6 3 5 2 5" xfId="5920"/>
    <cellStyle name="Normal 6 3 5 3" xfId="596"/>
    <cellStyle name="Normal 6 3 5 3 2" xfId="1535"/>
    <cellStyle name="Normal 6 3 5 3 2 2" xfId="4668"/>
    <cellStyle name="Normal 6 3 5 3 2 2 2" xfId="9676"/>
    <cellStyle name="Normal 6 3 5 3 2 3" xfId="6546"/>
    <cellStyle name="Normal 6 3 5 3 3" xfId="2474"/>
    <cellStyle name="Normal 6 3 5 3 3 2" xfId="7485"/>
    <cellStyle name="Normal 6 3 5 3 4" xfId="3729"/>
    <cellStyle name="Normal 6 3 5 3 4 2" xfId="8737"/>
    <cellStyle name="Normal 6 3 5 3 5" xfId="5607"/>
    <cellStyle name="Normal 6 3 5 4" xfId="1222"/>
    <cellStyle name="Normal 6 3 5 4 2" xfId="3416"/>
    <cellStyle name="Normal 6 3 5 4 2 2" xfId="8424"/>
    <cellStyle name="Normal 6 3 5 4 3" xfId="6233"/>
    <cellStyle name="Normal 6 3 5 5" xfId="2161"/>
    <cellStyle name="Normal 6 3 5 5 2" xfId="4355"/>
    <cellStyle name="Normal 6 3 5 5 2 2" xfId="9363"/>
    <cellStyle name="Normal 6 3 5 5 3" xfId="7172"/>
    <cellStyle name="Normal 6 3 5 6" xfId="3100"/>
    <cellStyle name="Normal 6 3 5 6 2" xfId="8111"/>
    <cellStyle name="Normal 6 3 5 7" xfId="5294"/>
    <cellStyle name="Normal 6 3 6" xfId="752"/>
    <cellStyle name="Normal 6 3 6 2" xfId="1691"/>
    <cellStyle name="Normal 6 3 6 2 2" xfId="4824"/>
    <cellStyle name="Normal 6 3 6 2 2 2" xfId="9832"/>
    <cellStyle name="Normal 6 3 6 2 3" xfId="6702"/>
    <cellStyle name="Normal 6 3 6 3" xfId="2630"/>
    <cellStyle name="Normal 6 3 6 3 2" xfId="7641"/>
    <cellStyle name="Normal 6 3 6 4" xfId="3885"/>
    <cellStyle name="Normal 6 3 6 4 2" xfId="8893"/>
    <cellStyle name="Normal 6 3 6 5" xfId="5763"/>
    <cellStyle name="Normal 6 3 7" xfId="439"/>
    <cellStyle name="Normal 6 3 7 2" xfId="1378"/>
    <cellStyle name="Normal 6 3 7 2 2" xfId="4511"/>
    <cellStyle name="Normal 6 3 7 2 2 2" xfId="9519"/>
    <cellStyle name="Normal 6 3 7 2 3" xfId="6389"/>
    <cellStyle name="Normal 6 3 7 3" xfId="2317"/>
    <cellStyle name="Normal 6 3 7 3 2" xfId="7328"/>
    <cellStyle name="Normal 6 3 7 4" xfId="3572"/>
    <cellStyle name="Normal 6 3 7 4 2" xfId="8580"/>
    <cellStyle name="Normal 6 3 7 5" xfId="5450"/>
    <cellStyle name="Normal 6 3 8" xfId="1065"/>
    <cellStyle name="Normal 6 3 8 2" xfId="3259"/>
    <cellStyle name="Normal 6 3 8 2 2" xfId="8267"/>
    <cellStyle name="Normal 6 3 8 3" xfId="6076"/>
    <cellStyle name="Normal 6 3 9" xfId="2004"/>
    <cellStyle name="Normal 6 3 9 2" xfId="4198"/>
    <cellStyle name="Normal 6 3 9 2 2" xfId="9206"/>
    <cellStyle name="Normal 6 3 9 3" xfId="7015"/>
    <cellStyle name="Normal 6 4" xfId="113"/>
    <cellStyle name="Normal 6 4 10" xfId="5125"/>
    <cellStyle name="Normal 6 4 2" xfId="174"/>
    <cellStyle name="Normal 6 4 2 2" xfId="331"/>
    <cellStyle name="Normal 6 4 2 2 2" xfId="957"/>
    <cellStyle name="Normal 6 4 2 2 2 2" xfId="1896"/>
    <cellStyle name="Normal 6 4 2 2 2 2 2" xfId="5029"/>
    <cellStyle name="Normal 6 4 2 2 2 2 2 2" xfId="10037"/>
    <cellStyle name="Normal 6 4 2 2 2 2 3" xfId="6907"/>
    <cellStyle name="Normal 6 4 2 2 2 3" xfId="2835"/>
    <cellStyle name="Normal 6 4 2 2 2 3 2" xfId="7846"/>
    <cellStyle name="Normal 6 4 2 2 2 4" xfId="4090"/>
    <cellStyle name="Normal 6 4 2 2 2 4 2" xfId="9098"/>
    <cellStyle name="Normal 6 4 2 2 2 5" xfId="5968"/>
    <cellStyle name="Normal 6 4 2 2 3" xfId="644"/>
    <cellStyle name="Normal 6 4 2 2 3 2" xfId="1583"/>
    <cellStyle name="Normal 6 4 2 2 3 2 2" xfId="4716"/>
    <cellStyle name="Normal 6 4 2 2 3 2 2 2" xfId="9724"/>
    <cellStyle name="Normal 6 4 2 2 3 2 3" xfId="6594"/>
    <cellStyle name="Normal 6 4 2 2 3 3" xfId="2522"/>
    <cellStyle name="Normal 6 4 2 2 3 3 2" xfId="7533"/>
    <cellStyle name="Normal 6 4 2 2 3 4" xfId="3777"/>
    <cellStyle name="Normal 6 4 2 2 3 4 2" xfId="8785"/>
    <cellStyle name="Normal 6 4 2 2 3 5" xfId="5655"/>
    <cellStyle name="Normal 6 4 2 2 4" xfId="1270"/>
    <cellStyle name="Normal 6 4 2 2 4 2" xfId="3464"/>
    <cellStyle name="Normal 6 4 2 2 4 2 2" xfId="8472"/>
    <cellStyle name="Normal 6 4 2 2 4 3" xfId="6281"/>
    <cellStyle name="Normal 6 4 2 2 5" xfId="2209"/>
    <cellStyle name="Normal 6 4 2 2 5 2" xfId="4403"/>
    <cellStyle name="Normal 6 4 2 2 5 2 2" xfId="9411"/>
    <cellStyle name="Normal 6 4 2 2 5 3" xfId="7220"/>
    <cellStyle name="Normal 6 4 2 2 6" xfId="3148"/>
    <cellStyle name="Normal 6 4 2 2 6 2" xfId="8159"/>
    <cellStyle name="Normal 6 4 2 2 7" xfId="5342"/>
    <cellStyle name="Normal 6 4 2 3" xfId="800"/>
    <cellStyle name="Normal 6 4 2 3 2" xfId="1739"/>
    <cellStyle name="Normal 6 4 2 3 2 2" xfId="4872"/>
    <cellStyle name="Normal 6 4 2 3 2 2 2" xfId="9880"/>
    <cellStyle name="Normal 6 4 2 3 2 3" xfId="6750"/>
    <cellStyle name="Normal 6 4 2 3 3" xfId="2678"/>
    <cellStyle name="Normal 6 4 2 3 3 2" xfId="7689"/>
    <cellStyle name="Normal 6 4 2 3 4" xfId="3933"/>
    <cellStyle name="Normal 6 4 2 3 4 2" xfId="8941"/>
    <cellStyle name="Normal 6 4 2 3 5" xfId="5811"/>
    <cellStyle name="Normal 6 4 2 4" xfId="487"/>
    <cellStyle name="Normal 6 4 2 4 2" xfId="1426"/>
    <cellStyle name="Normal 6 4 2 4 2 2" xfId="4559"/>
    <cellStyle name="Normal 6 4 2 4 2 2 2" xfId="9567"/>
    <cellStyle name="Normal 6 4 2 4 2 3" xfId="6437"/>
    <cellStyle name="Normal 6 4 2 4 3" xfId="2365"/>
    <cellStyle name="Normal 6 4 2 4 3 2" xfId="7376"/>
    <cellStyle name="Normal 6 4 2 4 4" xfId="3620"/>
    <cellStyle name="Normal 6 4 2 4 4 2" xfId="8628"/>
    <cellStyle name="Normal 6 4 2 4 5" xfId="5498"/>
    <cellStyle name="Normal 6 4 2 5" xfId="1113"/>
    <cellStyle name="Normal 6 4 2 5 2" xfId="3307"/>
    <cellStyle name="Normal 6 4 2 5 2 2" xfId="8315"/>
    <cellStyle name="Normal 6 4 2 5 3" xfId="6124"/>
    <cellStyle name="Normal 6 4 2 6" xfId="2052"/>
    <cellStyle name="Normal 6 4 2 6 2" xfId="4246"/>
    <cellStyle name="Normal 6 4 2 6 2 2" xfId="9254"/>
    <cellStyle name="Normal 6 4 2 6 3" xfId="7063"/>
    <cellStyle name="Normal 6 4 2 7" xfId="2991"/>
    <cellStyle name="Normal 6 4 2 7 2" xfId="8002"/>
    <cellStyle name="Normal 6 4 2 8" xfId="5185"/>
    <cellStyle name="Normal 6 4 3" xfId="234"/>
    <cellStyle name="Normal 6 4 3 2" xfId="391"/>
    <cellStyle name="Normal 6 4 3 2 2" xfId="1017"/>
    <cellStyle name="Normal 6 4 3 2 2 2" xfId="1956"/>
    <cellStyle name="Normal 6 4 3 2 2 2 2" xfId="5089"/>
    <cellStyle name="Normal 6 4 3 2 2 2 2 2" xfId="10097"/>
    <cellStyle name="Normal 6 4 3 2 2 2 3" xfId="6967"/>
    <cellStyle name="Normal 6 4 3 2 2 3" xfId="2895"/>
    <cellStyle name="Normal 6 4 3 2 2 3 2" xfId="7906"/>
    <cellStyle name="Normal 6 4 3 2 2 4" xfId="4150"/>
    <cellStyle name="Normal 6 4 3 2 2 4 2" xfId="9158"/>
    <cellStyle name="Normal 6 4 3 2 2 5" xfId="6028"/>
    <cellStyle name="Normal 6 4 3 2 3" xfId="704"/>
    <cellStyle name="Normal 6 4 3 2 3 2" xfId="1643"/>
    <cellStyle name="Normal 6 4 3 2 3 2 2" xfId="4776"/>
    <cellStyle name="Normal 6 4 3 2 3 2 2 2" xfId="9784"/>
    <cellStyle name="Normal 6 4 3 2 3 2 3" xfId="6654"/>
    <cellStyle name="Normal 6 4 3 2 3 3" xfId="2582"/>
    <cellStyle name="Normal 6 4 3 2 3 3 2" xfId="7593"/>
    <cellStyle name="Normal 6 4 3 2 3 4" xfId="3837"/>
    <cellStyle name="Normal 6 4 3 2 3 4 2" xfId="8845"/>
    <cellStyle name="Normal 6 4 3 2 3 5" xfId="5715"/>
    <cellStyle name="Normal 6 4 3 2 4" xfId="1330"/>
    <cellStyle name="Normal 6 4 3 2 4 2" xfId="3524"/>
    <cellStyle name="Normal 6 4 3 2 4 2 2" xfId="8532"/>
    <cellStyle name="Normal 6 4 3 2 4 3" xfId="6341"/>
    <cellStyle name="Normal 6 4 3 2 5" xfId="2269"/>
    <cellStyle name="Normal 6 4 3 2 5 2" xfId="4463"/>
    <cellStyle name="Normal 6 4 3 2 5 2 2" xfId="9471"/>
    <cellStyle name="Normal 6 4 3 2 5 3" xfId="7280"/>
    <cellStyle name="Normal 6 4 3 2 6" xfId="3208"/>
    <cellStyle name="Normal 6 4 3 2 6 2" xfId="8219"/>
    <cellStyle name="Normal 6 4 3 2 7" xfId="5402"/>
    <cellStyle name="Normal 6 4 3 3" xfId="860"/>
    <cellStyle name="Normal 6 4 3 3 2" xfId="1799"/>
    <cellStyle name="Normal 6 4 3 3 2 2" xfId="4932"/>
    <cellStyle name="Normal 6 4 3 3 2 2 2" xfId="9940"/>
    <cellStyle name="Normal 6 4 3 3 2 3" xfId="6810"/>
    <cellStyle name="Normal 6 4 3 3 3" xfId="2738"/>
    <cellStyle name="Normal 6 4 3 3 3 2" xfId="7749"/>
    <cellStyle name="Normal 6 4 3 3 4" xfId="3993"/>
    <cellStyle name="Normal 6 4 3 3 4 2" xfId="9001"/>
    <cellStyle name="Normal 6 4 3 3 5" xfId="5871"/>
    <cellStyle name="Normal 6 4 3 4" xfId="547"/>
    <cellStyle name="Normal 6 4 3 4 2" xfId="1486"/>
    <cellStyle name="Normal 6 4 3 4 2 2" xfId="4619"/>
    <cellStyle name="Normal 6 4 3 4 2 2 2" xfId="9627"/>
    <cellStyle name="Normal 6 4 3 4 2 3" xfId="6497"/>
    <cellStyle name="Normal 6 4 3 4 3" xfId="2425"/>
    <cellStyle name="Normal 6 4 3 4 3 2" xfId="7436"/>
    <cellStyle name="Normal 6 4 3 4 4" xfId="3680"/>
    <cellStyle name="Normal 6 4 3 4 4 2" xfId="8688"/>
    <cellStyle name="Normal 6 4 3 4 5" xfId="5558"/>
    <cellStyle name="Normal 6 4 3 5" xfId="1173"/>
    <cellStyle name="Normal 6 4 3 5 2" xfId="3367"/>
    <cellStyle name="Normal 6 4 3 5 2 2" xfId="8375"/>
    <cellStyle name="Normal 6 4 3 5 3" xfId="6184"/>
    <cellStyle name="Normal 6 4 3 6" xfId="2112"/>
    <cellStyle name="Normal 6 4 3 6 2" xfId="4306"/>
    <cellStyle name="Normal 6 4 3 6 2 2" xfId="9314"/>
    <cellStyle name="Normal 6 4 3 6 3" xfId="7123"/>
    <cellStyle name="Normal 6 4 3 7" xfId="3051"/>
    <cellStyle name="Normal 6 4 3 7 2" xfId="8062"/>
    <cellStyle name="Normal 6 4 3 8" xfId="5245"/>
    <cellStyle name="Normal 6 4 4" xfId="271"/>
    <cellStyle name="Normal 6 4 4 2" xfId="897"/>
    <cellStyle name="Normal 6 4 4 2 2" xfId="1836"/>
    <cellStyle name="Normal 6 4 4 2 2 2" xfId="4969"/>
    <cellStyle name="Normal 6 4 4 2 2 2 2" xfId="9977"/>
    <cellStyle name="Normal 6 4 4 2 2 3" xfId="6847"/>
    <cellStyle name="Normal 6 4 4 2 3" xfId="2775"/>
    <cellStyle name="Normal 6 4 4 2 3 2" xfId="7786"/>
    <cellStyle name="Normal 6 4 4 2 4" xfId="4030"/>
    <cellStyle name="Normal 6 4 4 2 4 2" xfId="9038"/>
    <cellStyle name="Normal 6 4 4 2 5" xfId="5908"/>
    <cellStyle name="Normal 6 4 4 3" xfId="584"/>
    <cellStyle name="Normal 6 4 4 3 2" xfId="1523"/>
    <cellStyle name="Normal 6 4 4 3 2 2" xfId="4656"/>
    <cellStyle name="Normal 6 4 4 3 2 2 2" xfId="9664"/>
    <cellStyle name="Normal 6 4 4 3 2 3" xfId="6534"/>
    <cellStyle name="Normal 6 4 4 3 3" xfId="2462"/>
    <cellStyle name="Normal 6 4 4 3 3 2" xfId="7473"/>
    <cellStyle name="Normal 6 4 4 3 4" xfId="3717"/>
    <cellStyle name="Normal 6 4 4 3 4 2" xfId="8725"/>
    <cellStyle name="Normal 6 4 4 3 5" xfId="5595"/>
    <cellStyle name="Normal 6 4 4 4" xfId="1210"/>
    <cellStyle name="Normal 6 4 4 4 2" xfId="3404"/>
    <cellStyle name="Normal 6 4 4 4 2 2" xfId="8412"/>
    <cellStyle name="Normal 6 4 4 4 3" xfId="6221"/>
    <cellStyle name="Normal 6 4 4 5" xfId="2149"/>
    <cellStyle name="Normal 6 4 4 5 2" xfId="4343"/>
    <cellStyle name="Normal 6 4 4 5 2 2" xfId="9351"/>
    <cellStyle name="Normal 6 4 4 5 3" xfId="7160"/>
    <cellStyle name="Normal 6 4 4 6" xfId="3088"/>
    <cellStyle name="Normal 6 4 4 6 2" xfId="8099"/>
    <cellStyle name="Normal 6 4 4 7" xfId="5282"/>
    <cellStyle name="Normal 6 4 5" xfId="740"/>
    <cellStyle name="Normal 6 4 5 2" xfId="1679"/>
    <cellStyle name="Normal 6 4 5 2 2" xfId="4812"/>
    <cellStyle name="Normal 6 4 5 2 2 2" xfId="9820"/>
    <cellStyle name="Normal 6 4 5 2 3" xfId="6690"/>
    <cellStyle name="Normal 6 4 5 3" xfId="2618"/>
    <cellStyle name="Normal 6 4 5 3 2" xfId="7629"/>
    <cellStyle name="Normal 6 4 5 4" xfId="3873"/>
    <cellStyle name="Normal 6 4 5 4 2" xfId="8881"/>
    <cellStyle name="Normal 6 4 5 5" xfId="5751"/>
    <cellStyle name="Normal 6 4 6" xfId="427"/>
    <cellStyle name="Normal 6 4 6 2" xfId="1366"/>
    <cellStyle name="Normal 6 4 6 2 2" xfId="4499"/>
    <cellStyle name="Normal 6 4 6 2 2 2" xfId="9507"/>
    <cellStyle name="Normal 6 4 6 2 3" xfId="6377"/>
    <cellStyle name="Normal 6 4 6 3" xfId="2305"/>
    <cellStyle name="Normal 6 4 6 3 2" xfId="7316"/>
    <cellStyle name="Normal 6 4 6 4" xfId="3560"/>
    <cellStyle name="Normal 6 4 6 4 2" xfId="8568"/>
    <cellStyle name="Normal 6 4 6 5" xfId="5438"/>
    <cellStyle name="Normal 6 4 7" xfId="1053"/>
    <cellStyle name="Normal 6 4 7 2" xfId="3247"/>
    <cellStyle name="Normal 6 4 7 2 2" xfId="8255"/>
    <cellStyle name="Normal 6 4 7 3" xfId="6064"/>
    <cellStyle name="Normal 6 4 8" xfId="1992"/>
    <cellStyle name="Normal 6 4 8 2" xfId="4186"/>
    <cellStyle name="Normal 6 4 8 2 2" xfId="9194"/>
    <cellStyle name="Normal 6 4 8 3" xfId="7003"/>
    <cellStyle name="Normal 6 4 9" xfId="2931"/>
    <cellStyle name="Normal 6 4 9 2" xfId="7942"/>
    <cellStyle name="Normal 6 5" xfId="162"/>
    <cellStyle name="Normal 6 5 2" xfId="222"/>
    <cellStyle name="Normal 6 5 2 2" xfId="379"/>
    <cellStyle name="Normal 6 5 2 2 2" xfId="1005"/>
    <cellStyle name="Normal 6 5 2 2 2 2" xfId="1944"/>
    <cellStyle name="Normal 6 5 2 2 2 2 2" xfId="5077"/>
    <cellStyle name="Normal 6 5 2 2 2 2 2 2" xfId="10085"/>
    <cellStyle name="Normal 6 5 2 2 2 2 3" xfId="6955"/>
    <cellStyle name="Normal 6 5 2 2 2 3" xfId="2883"/>
    <cellStyle name="Normal 6 5 2 2 2 3 2" xfId="7894"/>
    <cellStyle name="Normal 6 5 2 2 2 4" xfId="4138"/>
    <cellStyle name="Normal 6 5 2 2 2 4 2" xfId="9146"/>
    <cellStyle name="Normal 6 5 2 2 2 5" xfId="6016"/>
    <cellStyle name="Normal 6 5 2 2 3" xfId="692"/>
    <cellStyle name="Normal 6 5 2 2 3 2" xfId="1631"/>
    <cellStyle name="Normal 6 5 2 2 3 2 2" xfId="4764"/>
    <cellStyle name="Normal 6 5 2 2 3 2 2 2" xfId="9772"/>
    <cellStyle name="Normal 6 5 2 2 3 2 3" xfId="6642"/>
    <cellStyle name="Normal 6 5 2 2 3 3" xfId="2570"/>
    <cellStyle name="Normal 6 5 2 2 3 3 2" xfId="7581"/>
    <cellStyle name="Normal 6 5 2 2 3 4" xfId="3825"/>
    <cellStyle name="Normal 6 5 2 2 3 4 2" xfId="8833"/>
    <cellStyle name="Normal 6 5 2 2 3 5" xfId="5703"/>
    <cellStyle name="Normal 6 5 2 2 4" xfId="1318"/>
    <cellStyle name="Normal 6 5 2 2 4 2" xfId="3512"/>
    <cellStyle name="Normal 6 5 2 2 4 2 2" xfId="8520"/>
    <cellStyle name="Normal 6 5 2 2 4 3" xfId="6329"/>
    <cellStyle name="Normal 6 5 2 2 5" xfId="2257"/>
    <cellStyle name="Normal 6 5 2 2 5 2" xfId="4451"/>
    <cellStyle name="Normal 6 5 2 2 5 2 2" xfId="9459"/>
    <cellStyle name="Normal 6 5 2 2 5 3" xfId="7268"/>
    <cellStyle name="Normal 6 5 2 2 6" xfId="3196"/>
    <cellStyle name="Normal 6 5 2 2 6 2" xfId="8207"/>
    <cellStyle name="Normal 6 5 2 2 7" xfId="5390"/>
    <cellStyle name="Normal 6 5 2 3" xfId="848"/>
    <cellStyle name="Normal 6 5 2 3 2" xfId="1787"/>
    <cellStyle name="Normal 6 5 2 3 2 2" xfId="4920"/>
    <cellStyle name="Normal 6 5 2 3 2 2 2" xfId="9928"/>
    <cellStyle name="Normal 6 5 2 3 2 3" xfId="6798"/>
    <cellStyle name="Normal 6 5 2 3 3" xfId="2726"/>
    <cellStyle name="Normal 6 5 2 3 3 2" xfId="7737"/>
    <cellStyle name="Normal 6 5 2 3 4" xfId="3981"/>
    <cellStyle name="Normal 6 5 2 3 4 2" xfId="8989"/>
    <cellStyle name="Normal 6 5 2 3 5" xfId="5859"/>
    <cellStyle name="Normal 6 5 2 4" xfId="535"/>
    <cellStyle name="Normal 6 5 2 4 2" xfId="1474"/>
    <cellStyle name="Normal 6 5 2 4 2 2" xfId="4607"/>
    <cellStyle name="Normal 6 5 2 4 2 2 2" xfId="9615"/>
    <cellStyle name="Normal 6 5 2 4 2 3" xfId="6485"/>
    <cellStyle name="Normal 6 5 2 4 3" xfId="2413"/>
    <cellStyle name="Normal 6 5 2 4 3 2" xfId="7424"/>
    <cellStyle name="Normal 6 5 2 4 4" xfId="3668"/>
    <cellStyle name="Normal 6 5 2 4 4 2" xfId="8676"/>
    <cellStyle name="Normal 6 5 2 4 5" xfId="5546"/>
    <cellStyle name="Normal 6 5 2 5" xfId="1161"/>
    <cellStyle name="Normal 6 5 2 5 2" xfId="3355"/>
    <cellStyle name="Normal 6 5 2 5 2 2" xfId="8363"/>
    <cellStyle name="Normal 6 5 2 5 3" xfId="6172"/>
    <cellStyle name="Normal 6 5 2 6" xfId="2100"/>
    <cellStyle name="Normal 6 5 2 6 2" xfId="4294"/>
    <cellStyle name="Normal 6 5 2 6 2 2" xfId="9302"/>
    <cellStyle name="Normal 6 5 2 6 3" xfId="7111"/>
    <cellStyle name="Normal 6 5 2 7" xfId="3039"/>
    <cellStyle name="Normal 6 5 2 7 2" xfId="8050"/>
    <cellStyle name="Normal 6 5 2 8" xfId="5233"/>
    <cellStyle name="Normal 6 5 3" xfId="319"/>
    <cellStyle name="Normal 6 5 3 2" xfId="945"/>
    <cellStyle name="Normal 6 5 3 2 2" xfId="1884"/>
    <cellStyle name="Normal 6 5 3 2 2 2" xfId="5017"/>
    <cellStyle name="Normal 6 5 3 2 2 2 2" xfId="10025"/>
    <cellStyle name="Normal 6 5 3 2 2 3" xfId="6895"/>
    <cellStyle name="Normal 6 5 3 2 3" xfId="2823"/>
    <cellStyle name="Normal 6 5 3 2 3 2" xfId="7834"/>
    <cellStyle name="Normal 6 5 3 2 4" xfId="4078"/>
    <cellStyle name="Normal 6 5 3 2 4 2" xfId="9086"/>
    <cellStyle name="Normal 6 5 3 2 5" xfId="5956"/>
    <cellStyle name="Normal 6 5 3 3" xfId="632"/>
    <cellStyle name="Normal 6 5 3 3 2" xfId="1571"/>
    <cellStyle name="Normal 6 5 3 3 2 2" xfId="4704"/>
    <cellStyle name="Normal 6 5 3 3 2 2 2" xfId="9712"/>
    <cellStyle name="Normal 6 5 3 3 2 3" xfId="6582"/>
    <cellStyle name="Normal 6 5 3 3 3" xfId="2510"/>
    <cellStyle name="Normal 6 5 3 3 3 2" xfId="7521"/>
    <cellStyle name="Normal 6 5 3 3 4" xfId="3765"/>
    <cellStyle name="Normal 6 5 3 3 4 2" xfId="8773"/>
    <cellStyle name="Normal 6 5 3 3 5" xfId="5643"/>
    <cellStyle name="Normal 6 5 3 4" xfId="1258"/>
    <cellStyle name="Normal 6 5 3 4 2" xfId="3452"/>
    <cellStyle name="Normal 6 5 3 4 2 2" xfId="8460"/>
    <cellStyle name="Normal 6 5 3 4 3" xfId="6269"/>
    <cellStyle name="Normal 6 5 3 5" xfId="2197"/>
    <cellStyle name="Normal 6 5 3 5 2" xfId="4391"/>
    <cellStyle name="Normal 6 5 3 5 2 2" xfId="9399"/>
    <cellStyle name="Normal 6 5 3 5 3" xfId="7208"/>
    <cellStyle name="Normal 6 5 3 6" xfId="3136"/>
    <cellStyle name="Normal 6 5 3 6 2" xfId="8147"/>
    <cellStyle name="Normal 6 5 3 7" xfId="5330"/>
    <cellStyle name="Normal 6 5 4" xfId="788"/>
    <cellStyle name="Normal 6 5 4 2" xfId="1727"/>
    <cellStyle name="Normal 6 5 4 2 2" xfId="4860"/>
    <cellStyle name="Normal 6 5 4 2 2 2" xfId="9868"/>
    <cellStyle name="Normal 6 5 4 2 3" xfId="6738"/>
    <cellStyle name="Normal 6 5 4 3" xfId="2666"/>
    <cellStyle name="Normal 6 5 4 3 2" xfId="7677"/>
    <cellStyle name="Normal 6 5 4 4" xfId="3921"/>
    <cellStyle name="Normal 6 5 4 4 2" xfId="8929"/>
    <cellStyle name="Normal 6 5 4 5" xfId="5799"/>
    <cellStyle name="Normal 6 5 5" xfId="475"/>
    <cellStyle name="Normal 6 5 5 2" xfId="1414"/>
    <cellStyle name="Normal 6 5 5 2 2" xfId="4547"/>
    <cellStyle name="Normal 6 5 5 2 2 2" xfId="9555"/>
    <cellStyle name="Normal 6 5 5 2 3" xfId="6425"/>
    <cellStyle name="Normal 6 5 5 3" xfId="2353"/>
    <cellStyle name="Normal 6 5 5 3 2" xfId="7364"/>
    <cellStyle name="Normal 6 5 5 4" xfId="3608"/>
    <cellStyle name="Normal 6 5 5 4 2" xfId="8616"/>
    <cellStyle name="Normal 6 5 5 5" xfId="5486"/>
    <cellStyle name="Normal 6 5 6" xfId="1101"/>
    <cellStyle name="Normal 6 5 6 2" xfId="3295"/>
    <cellStyle name="Normal 6 5 6 2 2" xfId="8303"/>
    <cellStyle name="Normal 6 5 6 3" xfId="6112"/>
    <cellStyle name="Normal 6 5 7" xfId="2040"/>
    <cellStyle name="Normal 6 5 7 2" xfId="4234"/>
    <cellStyle name="Normal 6 5 7 2 2" xfId="9242"/>
    <cellStyle name="Normal 6 5 7 3" xfId="7051"/>
    <cellStyle name="Normal 6 5 8" xfId="2979"/>
    <cellStyle name="Normal 6 5 8 2" xfId="7990"/>
    <cellStyle name="Normal 6 5 9" xfId="5173"/>
    <cellStyle name="Normal 6 6" xfId="138"/>
    <cellStyle name="Normal 6 6 2" xfId="295"/>
    <cellStyle name="Normal 6 6 2 2" xfId="921"/>
    <cellStyle name="Normal 6 6 2 2 2" xfId="1860"/>
    <cellStyle name="Normal 6 6 2 2 2 2" xfId="4993"/>
    <cellStyle name="Normal 6 6 2 2 2 2 2" xfId="10001"/>
    <cellStyle name="Normal 6 6 2 2 2 3" xfId="6871"/>
    <cellStyle name="Normal 6 6 2 2 3" xfId="2799"/>
    <cellStyle name="Normal 6 6 2 2 3 2" xfId="7810"/>
    <cellStyle name="Normal 6 6 2 2 4" xfId="4054"/>
    <cellStyle name="Normal 6 6 2 2 4 2" xfId="9062"/>
    <cellStyle name="Normal 6 6 2 2 5" xfId="5932"/>
    <cellStyle name="Normal 6 6 2 3" xfId="608"/>
    <cellStyle name="Normal 6 6 2 3 2" xfId="1547"/>
    <cellStyle name="Normal 6 6 2 3 2 2" xfId="4680"/>
    <cellStyle name="Normal 6 6 2 3 2 2 2" xfId="9688"/>
    <cellStyle name="Normal 6 6 2 3 2 3" xfId="6558"/>
    <cellStyle name="Normal 6 6 2 3 3" xfId="2486"/>
    <cellStyle name="Normal 6 6 2 3 3 2" xfId="7497"/>
    <cellStyle name="Normal 6 6 2 3 4" xfId="3741"/>
    <cellStyle name="Normal 6 6 2 3 4 2" xfId="8749"/>
    <cellStyle name="Normal 6 6 2 3 5" xfId="5619"/>
    <cellStyle name="Normal 6 6 2 4" xfId="1234"/>
    <cellStyle name="Normal 6 6 2 4 2" xfId="3428"/>
    <cellStyle name="Normal 6 6 2 4 2 2" xfId="8436"/>
    <cellStyle name="Normal 6 6 2 4 3" xfId="6245"/>
    <cellStyle name="Normal 6 6 2 5" xfId="2173"/>
    <cellStyle name="Normal 6 6 2 5 2" xfId="4367"/>
    <cellStyle name="Normal 6 6 2 5 2 2" xfId="9375"/>
    <cellStyle name="Normal 6 6 2 5 3" xfId="7184"/>
    <cellStyle name="Normal 6 6 2 6" xfId="3112"/>
    <cellStyle name="Normal 6 6 2 6 2" xfId="8123"/>
    <cellStyle name="Normal 6 6 2 7" xfId="5306"/>
    <cellStyle name="Normal 6 6 3" xfId="764"/>
    <cellStyle name="Normal 6 6 3 2" xfId="1703"/>
    <cellStyle name="Normal 6 6 3 2 2" xfId="4836"/>
    <cellStyle name="Normal 6 6 3 2 2 2" xfId="9844"/>
    <cellStyle name="Normal 6 6 3 2 3" xfId="6714"/>
    <cellStyle name="Normal 6 6 3 3" xfId="2642"/>
    <cellStyle name="Normal 6 6 3 3 2" xfId="7653"/>
    <cellStyle name="Normal 6 6 3 4" xfId="3897"/>
    <cellStyle name="Normal 6 6 3 4 2" xfId="8905"/>
    <cellStyle name="Normal 6 6 3 5" xfId="5775"/>
    <cellStyle name="Normal 6 6 4" xfId="451"/>
    <cellStyle name="Normal 6 6 4 2" xfId="1390"/>
    <cellStyle name="Normal 6 6 4 2 2" xfId="4523"/>
    <cellStyle name="Normal 6 6 4 2 2 2" xfId="9531"/>
    <cellStyle name="Normal 6 6 4 2 3" xfId="6401"/>
    <cellStyle name="Normal 6 6 4 3" xfId="2329"/>
    <cellStyle name="Normal 6 6 4 3 2" xfId="7340"/>
    <cellStyle name="Normal 6 6 4 4" xfId="3584"/>
    <cellStyle name="Normal 6 6 4 4 2" xfId="8592"/>
    <cellStyle name="Normal 6 6 4 5" xfId="5462"/>
    <cellStyle name="Normal 6 6 5" xfId="1077"/>
    <cellStyle name="Normal 6 6 5 2" xfId="3271"/>
    <cellStyle name="Normal 6 6 5 2 2" xfId="8279"/>
    <cellStyle name="Normal 6 6 5 3" xfId="6088"/>
    <cellStyle name="Normal 6 6 6" xfId="2016"/>
    <cellStyle name="Normal 6 6 6 2" xfId="4210"/>
    <cellStyle name="Normal 6 6 6 2 2" xfId="9218"/>
    <cellStyle name="Normal 6 6 6 3" xfId="7027"/>
    <cellStyle name="Normal 6 6 7" xfId="2955"/>
    <cellStyle name="Normal 6 6 7 2" xfId="7966"/>
    <cellStyle name="Normal 6 6 8" xfId="5149"/>
    <cellStyle name="Normal 6 7" xfId="198"/>
    <cellStyle name="Normal 6 7 2" xfId="355"/>
    <cellStyle name="Normal 6 7 2 2" xfId="981"/>
    <cellStyle name="Normal 6 7 2 2 2" xfId="1920"/>
    <cellStyle name="Normal 6 7 2 2 2 2" xfId="5053"/>
    <cellStyle name="Normal 6 7 2 2 2 2 2" xfId="10061"/>
    <cellStyle name="Normal 6 7 2 2 2 3" xfId="6931"/>
    <cellStyle name="Normal 6 7 2 2 3" xfId="2859"/>
    <cellStyle name="Normal 6 7 2 2 3 2" xfId="7870"/>
    <cellStyle name="Normal 6 7 2 2 4" xfId="4114"/>
    <cellStyle name="Normal 6 7 2 2 4 2" xfId="9122"/>
    <cellStyle name="Normal 6 7 2 2 5" xfId="5992"/>
    <cellStyle name="Normal 6 7 2 3" xfId="668"/>
    <cellStyle name="Normal 6 7 2 3 2" xfId="1607"/>
    <cellStyle name="Normal 6 7 2 3 2 2" xfId="4740"/>
    <cellStyle name="Normal 6 7 2 3 2 2 2" xfId="9748"/>
    <cellStyle name="Normal 6 7 2 3 2 3" xfId="6618"/>
    <cellStyle name="Normal 6 7 2 3 3" xfId="2546"/>
    <cellStyle name="Normal 6 7 2 3 3 2" xfId="7557"/>
    <cellStyle name="Normal 6 7 2 3 4" xfId="3801"/>
    <cellStyle name="Normal 6 7 2 3 4 2" xfId="8809"/>
    <cellStyle name="Normal 6 7 2 3 5" xfId="5679"/>
    <cellStyle name="Normal 6 7 2 4" xfId="1294"/>
    <cellStyle name="Normal 6 7 2 4 2" xfId="3488"/>
    <cellStyle name="Normal 6 7 2 4 2 2" xfId="8496"/>
    <cellStyle name="Normal 6 7 2 4 3" xfId="6305"/>
    <cellStyle name="Normal 6 7 2 5" xfId="2233"/>
    <cellStyle name="Normal 6 7 2 5 2" xfId="4427"/>
    <cellStyle name="Normal 6 7 2 5 2 2" xfId="9435"/>
    <cellStyle name="Normal 6 7 2 5 3" xfId="7244"/>
    <cellStyle name="Normal 6 7 2 6" xfId="3172"/>
    <cellStyle name="Normal 6 7 2 6 2" xfId="8183"/>
    <cellStyle name="Normal 6 7 2 7" xfId="5366"/>
    <cellStyle name="Normal 6 7 3" xfId="824"/>
    <cellStyle name="Normal 6 7 3 2" xfId="1763"/>
    <cellStyle name="Normal 6 7 3 2 2" xfId="4896"/>
    <cellStyle name="Normal 6 7 3 2 2 2" xfId="9904"/>
    <cellStyle name="Normal 6 7 3 2 3" xfId="6774"/>
    <cellStyle name="Normal 6 7 3 3" xfId="2702"/>
    <cellStyle name="Normal 6 7 3 3 2" xfId="7713"/>
    <cellStyle name="Normal 6 7 3 4" xfId="3957"/>
    <cellStyle name="Normal 6 7 3 4 2" xfId="8965"/>
    <cellStyle name="Normal 6 7 3 5" xfId="5835"/>
    <cellStyle name="Normal 6 7 4" xfId="511"/>
    <cellStyle name="Normal 6 7 4 2" xfId="1450"/>
    <cellStyle name="Normal 6 7 4 2 2" xfId="4583"/>
    <cellStyle name="Normal 6 7 4 2 2 2" xfId="9591"/>
    <cellStyle name="Normal 6 7 4 2 3" xfId="6461"/>
    <cellStyle name="Normal 6 7 4 3" xfId="2389"/>
    <cellStyle name="Normal 6 7 4 3 2" xfId="7400"/>
    <cellStyle name="Normal 6 7 4 4" xfId="3644"/>
    <cellStyle name="Normal 6 7 4 4 2" xfId="8652"/>
    <cellStyle name="Normal 6 7 4 5" xfId="5522"/>
    <cellStyle name="Normal 6 7 5" xfId="1137"/>
    <cellStyle name="Normal 6 7 5 2" xfId="3331"/>
    <cellStyle name="Normal 6 7 5 2 2" xfId="8339"/>
    <cellStyle name="Normal 6 7 5 3" xfId="6148"/>
    <cellStyle name="Normal 6 7 6" xfId="2076"/>
    <cellStyle name="Normal 6 7 6 2" xfId="4270"/>
    <cellStyle name="Normal 6 7 6 2 2" xfId="9278"/>
    <cellStyle name="Normal 6 7 6 3" xfId="7087"/>
    <cellStyle name="Normal 6 7 7" xfId="3015"/>
    <cellStyle name="Normal 6 7 7 2" xfId="8026"/>
    <cellStyle name="Normal 6 7 8" xfId="5209"/>
    <cellStyle name="Normal 6 8" xfId="259"/>
    <cellStyle name="Normal 6 8 2" xfId="885"/>
    <cellStyle name="Normal 6 8 2 2" xfId="1824"/>
    <cellStyle name="Normal 6 8 2 2 2" xfId="4957"/>
    <cellStyle name="Normal 6 8 2 2 2 2" xfId="9965"/>
    <cellStyle name="Normal 6 8 2 2 3" xfId="6835"/>
    <cellStyle name="Normal 6 8 2 3" xfId="2763"/>
    <cellStyle name="Normal 6 8 2 3 2" xfId="7774"/>
    <cellStyle name="Normal 6 8 2 4" xfId="4018"/>
    <cellStyle name="Normal 6 8 2 4 2" xfId="9026"/>
    <cellStyle name="Normal 6 8 2 5" xfId="5896"/>
    <cellStyle name="Normal 6 8 3" xfId="572"/>
    <cellStyle name="Normal 6 8 3 2" xfId="1511"/>
    <cellStyle name="Normal 6 8 3 2 2" xfId="4644"/>
    <cellStyle name="Normal 6 8 3 2 2 2" xfId="9652"/>
    <cellStyle name="Normal 6 8 3 2 3" xfId="6522"/>
    <cellStyle name="Normal 6 8 3 3" xfId="2450"/>
    <cellStyle name="Normal 6 8 3 3 2" xfId="7461"/>
    <cellStyle name="Normal 6 8 3 4" xfId="3705"/>
    <cellStyle name="Normal 6 8 3 4 2" xfId="8713"/>
    <cellStyle name="Normal 6 8 3 5" xfId="5583"/>
    <cellStyle name="Normal 6 8 4" xfId="1198"/>
    <cellStyle name="Normal 6 8 4 2" xfId="3392"/>
    <cellStyle name="Normal 6 8 4 2 2" xfId="8400"/>
    <cellStyle name="Normal 6 8 4 3" xfId="6209"/>
    <cellStyle name="Normal 6 8 5" xfId="2137"/>
    <cellStyle name="Normal 6 8 5 2" xfId="4331"/>
    <cellStyle name="Normal 6 8 5 2 2" xfId="9339"/>
    <cellStyle name="Normal 6 8 5 3" xfId="7148"/>
    <cellStyle name="Normal 6 8 6" xfId="3076"/>
    <cellStyle name="Normal 6 8 6 2" xfId="8087"/>
    <cellStyle name="Normal 6 8 7" xfId="5270"/>
    <cellStyle name="Normal 6 9" xfId="728"/>
    <cellStyle name="Normal 6 9 2" xfId="1667"/>
    <cellStyle name="Normal 6 9 2 2" xfId="4800"/>
    <cellStyle name="Normal 6 9 2 2 2" xfId="9808"/>
    <cellStyle name="Normal 6 9 2 3" xfId="6678"/>
    <cellStyle name="Normal 6 9 3" xfId="2606"/>
    <cellStyle name="Normal 6 9 3 2" xfId="7617"/>
    <cellStyle name="Normal 6 9 4" xfId="3861"/>
    <cellStyle name="Normal 6 9 4 2" xfId="8869"/>
    <cellStyle name="Normal 6 9 5" xfId="5739"/>
    <cellStyle name="Normal 7" xfId="255"/>
    <cellStyle name="Normal 7 2" xfId="881"/>
    <cellStyle name="Normal 7 2 2" xfId="1820"/>
    <cellStyle name="Normal 7 2 2 2" xfId="4953"/>
    <cellStyle name="Normal 7 2 2 2 2" xfId="9961"/>
    <cellStyle name="Normal 7 2 2 3" xfId="6831"/>
    <cellStyle name="Normal 7 2 3" xfId="2759"/>
    <cellStyle name="Normal 7 2 3 2" xfId="7770"/>
    <cellStyle name="Normal 7 2 4" xfId="4014"/>
    <cellStyle name="Normal 7 2 4 2" xfId="9022"/>
    <cellStyle name="Normal 7 2 5" xfId="5892"/>
    <cellStyle name="Normal 7 3" xfId="568"/>
    <cellStyle name="Normal 7 3 2" xfId="1507"/>
    <cellStyle name="Normal 7 3 2 2" xfId="4640"/>
    <cellStyle name="Normal 7 3 2 2 2" xfId="9648"/>
    <cellStyle name="Normal 7 3 2 3" xfId="6518"/>
    <cellStyle name="Normal 7 3 3" xfId="2446"/>
    <cellStyle name="Normal 7 3 3 2" xfId="7457"/>
    <cellStyle name="Normal 7 3 4" xfId="3701"/>
    <cellStyle name="Normal 7 3 4 2" xfId="8709"/>
    <cellStyle name="Normal 7 3 5" xfId="5579"/>
    <cellStyle name="Normal 7 4" xfId="1194"/>
    <cellStyle name="Normal 7 4 2" xfId="3388"/>
    <cellStyle name="Normal 7 4 2 2" xfId="8396"/>
    <cellStyle name="Normal 7 4 3" xfId="6205"/>
    <cellStyle name="Normal 7 5" xfId="2133"/>
    <cellStyle name="Normal 7 5 2" xfId="4327"/>
    <cellStyle name="Normal 7 5 2 2" xfId="9335"/>
    <cellStyle name="Normal 7 5 3" xfId="7144"/>
    <cellStyle name="Normal 7 6" xfId="3072"/>
    <cellStyle name="Normal 7 6 2" xfId="8083"/>
    <cellStyle name="Normal 7 7" xfId="5266"/>
    <cellStyle name="Normal 8" xfId="55"/>
    <cellStyle name="Normal 8 2" xfId="10120"/>
    <cellStyle name="Note" xfId="16" builtinId="10" customBuiltin="1"/>
    <cellStyle name="Note 2" xfId="85"/>
    <cellStyle name="Output" xfId="11" builtinId="21" customBuiltin="1"/>
    <cellStyle name="Output 2" xfId="86"/>
    <cellStyle name="Percent" xfId="1" builtinId="5"/>
    <cellStyle name="Percent 2" xfId="97"/>
    <cellStyle name="Percent 2 2" xfId="102"/>
    <cellStyle name="Percent 2 3" xfId="3233"/>
    <cellStyle name="Percent 3" xfId="98"/>
    <cellStyle name="Percent 3 10" xfId="414"/>
    <cellStyle name="Percent 3 10 2" xfId="1353"/>
    <cellStyle name="Percent 3 10 2 2" xfId="4486"/>
    <cellStyle name="Percent 3 10 2 2 2" xfId="9494"/>
    <cellStyle name="Percent 3 10 2 3" xfId="6364"/>
    <cellStyle name="Percent 3 10 3" xfId="2292"/>
    <cellStyle name="Percent 3 10 3 2" xfId="7303"/>
    <cellStyle name="Percent 3 10 4" xfId="3547"/>
    <cellStyle name="Percent 3 10 4 2" xfId="8555"/>
    <cellStyle name="Percent 3 10 5" xfId="5425"/>
    <cellStyle name="Percent 3 11" xfId="1040"/>
    <cellStyle name="Percent 3 11 2" xfId="3234"/>
    <cellStyle name="Percent 3 11 2 2" xfId="8242"/>
    <cellStyle name="Percent 3 11 3" xfId="6051"/>
    <cellStyle name="Percent 3 12" xfId="1979"/>
    <cellStyle name="Percent 3 12 2" xfId="4173"/>
    <cellStyle name="Percent 3 12 2 2" xfId="9181"/>
    <cellStyle name="Percent 3 12 3" xfId="6990"/>
    <cellStyle name="Percent 3 13" xfId="2918"/>
    <cellStyle name="Percent 3 13 2" xfId="7929"/>
    <cellStyle name="Percent 3 14" xfId="5112"/>
    <cellStyle name="Percent 3 2" xfId="106"/>
    <cellStyle name="Percent 3 2 10" xfId="1046"/>
    <cellStyle name="Percent 3 2 10 2" xfId="3240"/>
    <cellStyle name="Percent 3 2 10 2 2" xfId="8248"/>
    <cellStyle name="Percent 3 2 10 3" xfId="6057"/>
    <cellStyle name="Percent 3 2 11" xfId="1985"/>
    <cellStyle name="Percent 3 2 11 2" xfId="4179"/>
    <cellStyle name="Percent 3 2 11 2 2" xfId="9187"/>
    <cellStyle name="Percent 3 2 11 3" xfId="6996"/>
    <cellStyle name="Percent 3 2 12" xfId="2924"/>
    <cellStyle name="Percent 3 2 12 2" xfId="7935"/>
    <cellStyle name="Percent 3 2 13" xfId="5118"/>
    <cellStyle name="Percent 3 2 2" xfId="131"/>
    <cellStyle name="Percent 3 2 2 10" xfId="2948"/>
    <cellStyle name="Percent 3 2 2 10 2" xfId="7959"/>
    <cellStyle name="Percent 3 2 2 11" xfId="5142"/>
    <cellStyle name="Percent 3 2 2 2" xfId="191"/>
    <cellStyle name="Percent 3 2 2 2 2" xfId="251"/>
    <cellStyle name="Percent 3 2 2 2 2 2" xfId="408"/>
    <cellStyle name="Percent 3 2 2 2 2 2 2" xfId="1034"/>
    <cellStyle name="Percent 3 2 2 2 2 2 2 2" xfId="1973"/>
    <cellStyle name="Percent 3 2 2 2 2 2 2 2 2" xfId="5106"/>
    <cellStyle name="Percent 3 2 2 2 2 2 2 2 2 2" xfId="10114"/>
    <cellStyle name="Percent 3 2 2 2 2 2 2 2 3" xfId="6984"/>
    <cellStyle name="Percent 3 2 2 2 2 2 2 3" xfId="2912"/>
    <cellStyle name="Percent 3 2 2 2 2 2 2 3 2" xfId="7923"/>
    <cellStyle name="Percent 3 2 2 2 2 2 2 4" xfId="4167"/>
    <cellStyle name="Percent 3 2 2 2 2 2 2 4 2" xfId="9175"/>
    <cellStyle name="Percent 3 2 2 2 2 2 2 5" xfId="6045"/>
    <cellStyle name="Percent 3 2 2 2 2 2 3" xfId="721"/>
    <cellStyle name="Percent 3 2 2 2 2 2 3 2" xfId="1660"/>
    <cellStyle name="Percent 3 2 2 2 2 2 3 2 2" xfId="4793"/>
    <cellStyle name="Percent 3 2 2 2 2 2 3 2 2 2" xfId="9801"/>
    <cellStyle name="Percent 3 2 2 2 2 2 3 2 3" xfId="6671"/>
    <cellStyle name="Percent 3 2 2 2 2 2 3 3" xfId="2599"/>
    <cellStyle name="Percent 3 2 2 2 2 2 3 3 2" xfId="7610"/>
    <cellStyle name="Percent 3 2 2 2 2 2 3 4" xfId="3854"/>
    <cellStyle name="Percent 3 2 2 2 2 2 3 4 2" xfId="8862"/>
    <cellStyle name="Percent 3 2 2 2 2 2 3 5" xfId="5732"/>
    <cellStyle name="Percent 3 2 2 2 2 2 4" xfId="1347"/>
    <cellStyle name="Percent 3 2 2 2 2 2 4 2" xfId="3541"/>
    <cellStyle name="Percent 3 2 2 2 2 2 4 2 2" xfId="8549"/>
    <cellStyle name="Percent 3 2 2 2 2 2 4 3" xfId="6358"/>
    <cellStyle name="Percent 3 2 2 2 2 2 5" xfId="2286"/>
    <cellStyle name="Percent 3 2 2 2 2 2 5 2" xfId="4480"/>
    <cellStyle name="Percent 3 2 2 2 2 2 5 2 2" xfId="9488"/>
    <cellStyle name="Percent 3 2 2 2 2 2 5 3" xfId="7297"/>
    <cellStyle name="Percent 3 2 2 2 2 2 6" xfId="3225"/>
    <cellStyle name="Percent 3 2 2 2 2 2 6 2" xfId="8236"/>
    <cellStyle name="Percent 3 2 2 2 2 2 7" xfId="5419"/>
    <cellStyle name="Percent 3 2 2 2 2 3" xfId="877"/>
    <cellStyle name="Percent 3 2 2 2 2 3 2" xfId="1816"/>
    <cellStyle name="Percent 3 2 2 2 2 3 2 2" xfId="4949"/>
    <cellStyle name="Percent 3 2 2 2 2 3 2 2 2" xfId="9957"/>
    <cellStyle name="Percent 3 2 2 2 2 3 2 3" xfId="6827"/>
    <cellStyle name="Percent 3 2 2 2 2 3 3" xfId="2755"/>
    <cellStyle name="Percent 3 2 2 2 2 3 3 2" xfId="7766"/>
    <cellStyle name="Percent 3 2 2 2 2 3 4" xfId="4010"/>
    <cellStyle name="Percent 3 2 2 2 2 3 4 2" xfId="9018"/>
    <cellStyle name="Percent 3 2 2 2 2 3 5" xfId="5888"/>
    <cellStyle name="Percent 3 2 2 2 2 4" xfId="564"/>
    <cellStyle name="Percent 3 2 2 2 2 4 2" xfId="1503"/>
    <cellStyle name="Percent 3 2 2 2 2 4 2 2" xfId="4636"/>
    <cellStyle name="Percent 3 2 2 2 2 4 2 2 2" xfId="9644"/>
    <cellStyle name="Percent 3 2 2 2 2 4 2 3" xfId="6514"/>
    <cellStyle name="Percent 3 2 2 2 2 4 3" xfId="2442"/>
    <cellStyle name="Percent 3 2 2 2 2 4 3 2" xfId="7453"/>
    <cellStyle name="Percent 3 2 2 2 2 4 4" xfId="3697"/>
    <cellStyle name="Percent 3 2 2 2 2 4 4 2" xfId="8705"/>
    <cellStyle name="Percent 3 2 2 2 2 4 5" xfId="5575"/>
    <cellStyle name="Percent 3 2 2 2 2 5" xfId="1190"/>
    <cellStyle name="Percent 3 2 2 2 2 5 2" xfId="3384"/>
    <cellStyle name="Percent 3 2 2 2 2 5 2 2" xfId="8392"/>
    <cellStyle name="Percent 3 2 2 2 2 5 3" xfId="6201"/>
    <cellStyle name="Percent 3 2 2 2 2 6" xfId="2129"/>
    <cellStyle name="Percent 3 2 2 2 2 6 2" xfId="4323"/>
    <cellStyle name="Percent 3 2 2 2 2 6 2 2" xfId="9331"/>
    <cellStyle name="Percent 3 2 2 2 2 6 3" xfId="7140"/>
    <cellStyle name="Percent 3 2 2 2 2 7" xfId="3068"/>
    <cellStyle name="Percent 3 2 2 2 2 7 2" xfId="8079"/>
    <cellStyle name="Percent 3 2 2 2 2 8" xfId="5262"/>
    <cellStyle name="Percent 3 2 2 2 3" xfId="348"/>
    <cellStyle name="Percent 3 2 2 2 3 2" xfId="974"/>
    <cellStyle name="Percent 3 2 2 2 3 2 2" xfId="1913"/>
    <cellStyle name="Percent 3 2 2 2 3 2 2 2" xfId="5046"/>
    <cellStyle name="Percent 3 2 2 2 3 2 2 2 2" xfId="10054"/>
    <cellStyle name="Percent 3 2 2 2 3 2 2 3" xfId="6924"/>
    <cellStyle name="Percent 3 2 2 2 3 2 3" xfId="2852"/>
    <cellStyle name="Percent 3 2 2 2 3 2 3 2" xfId="7863"/>
    <cellStyle name="Percent 3 2 2 2 3 2 4" xfId="4107"/>
    <cellStyle name="Percent 3 2 2 2 3 2 4 2" xfId="9115"/>
    <cellStyle name="Percent 3 2 2 2 3 2 5" xfId="5985"/>
    <cellStyle name="Percent 3 2 2 2 3 3" xfId="661"/>
    <cellStyle name="Percent 3 2 2 2 3 3 2" xfId="1600"/>
    <cellStyle name="Percent 3 2 2 2 3 3 2 2" xfId="4733"/>
    <cellStyle name="Percent 3 2 2 2 3 3 2 2 2" xfId="9741"/>
    <cellStyle name="Percent 3 2 2 2 3 3 2 3" xfId="6611"/>
    <cellStyle name="Percent 3 2 2 2 3 3 3" xfId="2539"/>
    <cellStyle name="Percent 3 2 2 2 3 3 3 2" xfId="7550"/>
    <cellStyle name="Percent 3 2 2 2 3 3 4" xfId="3794"/>
    <cellStyle name="Percent 3 2 2 2 3 3 4 2" xfId="8802"/>
    <cellStyle name="Percent 3 2 2 2 3 3 5" xfId="5672"/>
    <cellStyle name="Percent 3 2 2 2 3 4" xfId="1287"/>
    <cellStyle name="Percent 3 2 2 2 3 4 2" xfId="3481"/>
    <cellStyle name="Percent 3 2 2 2 3 4 2 2" xfId="8489"/>
    <cellStyle name="Percent 3 2 2 2 3 4 3" xfId="6298"/>
    <cellStyle name="Percent 3 2 2 2 3 5" xfId="2226"/>
    <cellStyle name="Percent 3 2 2 2 3 5 2" xfId="4420"/>
    <cellStyle name="Percent 3 2 2 2 3 5 2 2" xfId="9428"/>
    <cellStyle name="Percent 3 2 2 2 3 5 3" xfId="7237"/>
    <cellStyle name="Percent 3 2 2 2 3 6" xfId="3165"/>
    <cellStyle name="Percent 3 2 2 2 3 6 2" xfId="8176"/>
    <cellStyle name="Percent 3 2 2 2 3 7" xfId="5359"/>
    <cellStyle name="Percent 3 2 2 2 4" xfId="817"/>
    <cellStyle name="Percent 3 2 2 2 4 2" xfId="1756"/>
    <cellStyle name="Percent 3 2 2 2 4 2 2" xfId="4889"/>
    <cellStyle name="Percent 3 2 2 2 4 2 2 2" xfId="9897"/>
    <cellStyle name="Percent 3 2 2 2 4 2 3" xfId="6767"/>
    <cellStyle name="Percent 3 2 2 2 4 3" xfId="2695"/>
    <cellStyle name="Percent 3 2 2 2 4 3 2" xfId="7706"/>
    <cellStyle name="Percent 3 2 2 2 4 4" xfId="3950"/>
    <cellStyle name="Percent 3 2 2 2 4 4 2" xfId="8958"/>
    <cellStyle name="Percent 3 2 2 2 4 5" xfId="5828"/>
    <cellStyle name="Percent 3 2 2 2 5" xfId="504"/>
    <cellStyle name="Percent 3 2 2 2 5 2" xfId="1443"/>
    <cellStyle name="Percent 3 2 2 2 5 2 2" xfId="4576"/>
    <cellStyle name="Percent 3 2 2 2 5 2 2 2" xfId="9584"/>
    <cellStyle name="Percent 3 2 2 2 5 2 3" xfId="6454"/>
    <cellStyle name="Percent 3 2 2 2 5 3" xfId="2382"/>
    <cellStyle name="Percent 3 2 2 2 5 3 2" xfId="7393"/>
    <cellStyle name="Percent 3 2 2 2 5 4" xfId="3637"/>
    <cellStyle name="Percent 3 2 2 2 5 4 2" xfId="8645"/>
    <cellStyle name="Percent 3 2 2 2 5 5" xfId="5515"/>
    <cellStyle name="Percent 3 2 2 2 6" xfId="1130"/>
    <cellStyle name="Percent 3 2 2 2 6 2" xfId="3324"/>
    <cellStyle name="Percent 3 2 2 2 6 2 2" xfId="8332"/>
    <cellStyle name="Percent 3 2 2 2 6 3" xfId="6141"/>
    <cellStyle name="Percent 3 2 2 2 7" xfId="2069"/>
    <cellStyle name="Percent 3 2 2 2 7 2" xfId="4263"/>
    <cellStyle name="Percent 3 2 2 2 7 2 2" xfId="9271"/>
    <cellStyle name="Percent 3 2 2 2 7 3" xfId="7080"/>
    <cellStyle name="Percent 3 2 2 2 8" xfId="3008"/>
    <cellStyle name="Percent 3 2 2 2 8 2" xfId="8019"/>
    <cellStyle name="Percent 3 2 2 2 9" xfId="5202"/>
    <cellStyle name="Percent 3 2 2 3" xfId="155"/>
    <cellStyle name="Percent 3 2 2 3 2" xfId="312"/>
    <cellStyle name="Percent 3 2 2 3 2 2" xfId="938"/>
    <cellStyle name="Percent 3 2 2 3 2 2 2" xfId="1877"/>
    <cellStyle name="Percent 3 2 2 3 2 2 2 2" xfId="5010"/>
    <cellStyle name="Percent 3 2 2 3 2 2 2 2 2" xfId="10018"/>
    <cellStyle name="Percent 3 2 2 3 2 2 2 3" xfId="6888"/>
    <cellStyle name="Percent 3 2 2 3 2 2 3" xfId="2816"/>
    <cellStyle name="Percent 3 2 2 3 2 2 3 2" xfId="7827"/>
    <cellStyle name="Percent 3 2 2 3 2 2 4" xfId="4071"/>
    <cellStyle name="Percent 3 2 2 3 2 2 4 2" xfId="9079"/>
    <cellStyle name="Percent 3 2 2 3 2 2 5" xfId="5949"/>
    <cellStyle name="Percent 3 2 2 3 2 3" xfId="625"/>
    <cellStyle name="Percent 3 2 2 3 2 3 2" xfId="1564"/>
    <cellStyle name="Percent 3 2 2 3 2 3 2 2" xfId="4697"/>
    <cellStyle name="Percent 3 2 2 3 2 3 2 2 2" xfId="9705"/>
    <cellStyle name="Percent 3 2 2 3 2 3 2 3" xfId="6575"/>
    <cellStyle name="Percent 3 2 2 3 2 3 3" xfId="2503"/>
    <cellStyle name="Percent 3 2 2 3 2 3 3 2" xfId="7514"/>
    <cellStyle name="Percent 3 2 2 3 2 3 4" xfId="3758"/>
    <cellStyle name="Percent 3 2 2 3 2 3 4 2" xfId="8766"/>
    <cellStyle name="Percent 3 2 2 3 2 3 5" xfId="5636"/>
    <cellStyle name="Percent 3 2 2 3 2 4" xfId="1251"/>
    <cellStyle name="Percent 3 2 2 3 2 4 2" xfId="3445"/>
    <cellStyle name="Percent 3 2 2 3 2 4 2 2" xfId="8453"/>
    <cellStyle name="Percent 3 2 2 3 2 4 3" xfId="6262"/>
    <cellStyle name="Percent 3 2 2 3 2 5" xfId="2190"/>
    <cellStyle name="Percent 3 2 2 3 2 5 2" xfId="4384"/>
    <cellStyle name="Percent 3 2 2 3 2 5 2 2" xfId="9392"/>
    <cellStyle name="Percent 3 2 2 3 2 5 3" xfId="7201"/>
    <cellStyle name="Percent 3 2 2 3 2 6" xfId="3129"/>
    <cellStyle name="Percent 3 2 2 3 2 6 2" xfId="8140"/>
    <cellStyle name="Percent 3 2 2 3 2 7" xfId="5323"/>
    <cellStyle name="Percent 3 2 2 3 3" xfId="781"/>
    <cellStyle name="Percent 3 2 2 3 3 2" xfId="1720"/>
    <cellStyle name="Percent 3 2 2 3 3 2 2" xfId="4853"/>
    <cellStyle name="Percent 3 2 2 3 3 2 2 2" xfId="9861"/>
    <cellStyle name="Percent 3 2 2 3 3 2 3" xfId="6731"/>
    <cellStyle name="Percent 3 2 2 3 3 3" xfId="2659"/>
    <cellStyle name="Percent 3 2 2 3 3 3 2" xfId="7670"/>
    <cellStyle name="Percent 3 2 2 3 3 4" xfId="3914"/>
    <cellStyle name="Percent 3 2 2 3 3 4 2" xfId="8922"/>
    <cellStyle name="Percent 3 2 2 3 3 5" xfId="5792"/>
    <cellStyle name="Percent 3 2 2 3 4" xfId="468"/>
    <cellStyle name="Percent 3 2 2 3 4 2" xfId="1407"/>
    <cellStyle name="Percent 3 2 2 3 4 2 2" xfId="4540"/>
    <cellStyle name="Percent 3 2 2 3 4 2 2 2" xfId="9548"/>
    <cellStyle name="Percent 3 2 2 3 4 2 3" xfId="6418"/>
    <cellStyle name="Percent 3 2 2 3 4 3" xfId="2346"/>
    <cellStyle name="Percent 3 2 2 3 4 3 2" xfId="7357"/>
    <cellStyle name="Percent 3 2 2 3 4 4" xfId="3601"/>
    <cellStyle name="Percent 3 2 2 3 4 4 2" xfId="8609"/>
    <cellStyle name="Percent 3 2 2 3 4 5" xfId="5479"/>
    <cellStyle name="Percent 3 2 2 3 5" xfId="1094"/>
    <cellStyle name="Percent 3 2 2 3 5 2" xfId="3288"/>
    <cellStyle name="Percent 3 2 2 3 5 2 2" xfId="8296"/>
    <cellStyle name="Percent 3 2 2 3 5 3" xfId="6105"/>
    <cellStyle name="Percent 3 2 2 3 6" xfId="2033"/>
    <cellStyle name="Percent 3 2 2 3 6 2" xfId="4227"/>
    <cellStyle name="Percent 3 2 2 3 6 2 2" xfId="9235"/>
    <cellStyle name="Percent 3 2 2 3 6 3" xfId="7044"/>
    <cellStyle name="Percent 3 2 2 3 7" xfId="2972"/>
    <cellStyle name="Percent 3 2 2 3 7 2" xfId="7983"/>
    <cellStyle name="Percent 3 2 2 3 8" xfId="5166"/>
    <cellStyle name="Percent 3 2 2 4" xfId="215"/>
    <cellStyle name="Percent 3 2 2 4 2" xfId="372"/>
    <cellStyle name="Percent 3 2 2 4 2 2" xfId="998"/>
    <cellStyle name="Percent 3 2 2 4 2 2 2" xfId="1937"/>
    <cellStyle name="Percent 3 2 2 4 2 2 2 2" xfId="5070"/>
    <cellStyle name="Percent 3 2 2 4 2 2 2 2 2" xfId="10078"/>
    <cellStyle name="Percent 3 2 2 4 2 2 2 3" xfId="6948"/>
    <cellStyle name="Percent 3 2 2 4 2 2 3" xfId="2876"/>
    <cellStyle name="Percent 3 2 2 4 2 2 3 2" xfId="7887"/>
    <cellStyle name="Percent 3 2 2 4 2 2 4" xfId="4131"/>
    <cellStyle name="Percent 3 2 2 4 2 2 4 2" xfId="9139"/>
    <cellStyle name="Percent 3 2 2 4 2 2 5" xfId="6009"/>
    <cellStyle name="Percent 3 2 2 4 2 3" xfId="685"/>
    <cellStyle name="Percent 3 2 2 4 2 3 2" xfId="1624"/>
    <cellStyle name="Percent 3 2 2 4 2 3 2 2" xfId="4757"/>
    <cellStyle name="Percent 3 2 2 4 2 3 2 2 2" xfId="9765"/>
    <cellStyle name="Percent 3 2 2 4 2 3 2 3" xfId="6635"/>
    <cellStyle name="Percent 3 2 2 4 2 3 3" xfId="2563"/>
    <cellStyle name="Percent 3 2 2 4 2 3 3 2" xfId="7574"/>
    <cellStyle name="Percent 3 2 2 4 2 3 4" xfId="3818"/>
    <cellStyle name="Percent 3 2 2 4 2 3 4 2" xfId="8826"/>
    <cellStyle name="Percent 3 2 2 4 2 3 5" xfId="5696"/>
    <cellStyle name="Percent 3 2 2 4 2 4" xfId="1311"/>
    <cellStyle name="Percent 3 2 2 4 2 4 2" xfId="3505"/>
    <cellStyle name="Percent 3 2 2 4 2 4 2 2" xfId="8513"/>
    <cellStyle name="Percent 3 2 2 4 2 4 3" xfId="6322"/>
    <cellStyle name="Percent 3 2 2 4 2 5" xfId="2250"/>
    <cellStyle name="Percent 3 2 2 4 2 5 2" xfId="4444"/>
    <cellStyle name="Percent 3 2 2 4 2 5 2 2" xfId="9452"/>
    <cellStyle name="Percent 3 2 2 4 2 5 3" xfId="7261"/>
    <cellStyle name="Percent 3 2 2 4 2 6" xfId="3189"/>
    <cellStyle name="Percent 3 2 2 4 2 6 2" xfId="8200"/>
    <cellStyle name="Percent 3 2 2 4 2 7" xfId="5383"/>
    <cellStyle name="Percent 3 2 2 4 3" xfId="841"/>
    <cellStyle name="Percent 3 2 2 4 3 2" xfId="1780"/>
    <cellStyle name="Percent 3 2 2 4 3 2 2" xfId="4913"/>
    <cellStyle name="Percent 3 2 2 4 3 2 2 2" xfId="9921"/>
    <cellStyle name="Percent 3 2 2 4 3 2 3" xfId="6791"/>
    <cellStyle name="Percent 3 2 2 4 3 3" xfId="2719"/>
    <cellStyle name="Percent 3 2 2 4 3 3 2" xfId="7730"/>
    <cellStyle name="Percent 3 2 2 4 3 4" xfId="3974"/>
    <cellStyle name="Percent 3 2 2 4 3 4 2" xfId="8982"/>
    <cellStyle name="Percent 3 2 2 4 3 5" xfId="5852"/>
    <cellStyle name="Percent 3 2 2 4 4" xfId="528"/>
    <cellStyle name="Percent 3 2 2 4 4 2" xfId="1467"/>
    <cellStyle name="Percent 3 2 2 4 4 2 2" xfId="4600"/>
    <cellStyle name="Percent 3 2 2 4 4 2 2 2" xfId="9608"/>
    <cellStyle name="Percent 3 2 2 4 4 2 3" xfId="6478"/>
    <cellStyle name="Percent 3 2 2 4 4 3" xfId="2406"/>
    <cellStyle name="Percent 3 2 2 4 4 3 2" xfId="7417"/>
    <cellStyle name="Percent 3 2 2 4 4 4" xfId="3661"/>
    <cellStyle name="Percent 3 2 2 4 4 4 2" xfId="8669"/>
    <cellStyle name="Percent 3 2 2 4 4 5" xfId="5539"/>
    <cellStyle name="Percent 3 2 2 4 5" xfId="1154"/>
    <cellStyle name="Percent 3 2 2 4 5 2" xfId="3348"/>
    <cellStyle name="Percent 3 2 2 4 5 2 2" xfId="8356"/>
    <cellStyle name="Percent 3 2 2 4 5 3" xfId="6165"/>
    <cellStyle name="Percent 3 2 2 4 6" xfId="2093"/>
    <cellStyle name="Percent 3 2 2 4 6 2" xfId="4287"/>
    <cellStyle name="Percent 3 2 2 4 6 2 2" xfId="9295"/>
    <cellStyle name="Percent 3 2 2 4 6 3" xfId="7104"/>
    <cellStyle name="Percent 3 2 2 4 7" xfId="3032"/>
    <cellStyle name="Percent 3 2 2 4 7 2" xfId="8043"/>
    <cellStyle name="Percent 3 2 2 4 8" xfId="5226"/>
    <cellStyle name="Percent 3 2 2 5" xfId="288"/>
    <cellStyle name="Percent 3 2 2 5 2" xfId="914"/>
    <cellStyle name="Percent 3 2 2 5 2 2" xfId="1853"/>
    <cellStyle name="Percent 3 2 2 5 2 2 2" xfId="4986"/>
    <cellStyle name="Percent 3 2 2 5 2 2 2 2" xfId="9994"/>
    <cellStyle name="Percent 3 2 2 5 2 2 3" xfId="6864"/>
    <cellStyle name="Percent 3 2 2 5 2 3" xfId="2792"/>
    <cellStyle name="Percent 3 2 2 5 2 3 2" xfId="7803"/>
    <cellStyle name="Percent 3 2 2 5 2 4" xfId="4047"/>
    <cellStyle name="Percent 3 2 2 5 2 4 2" xfId="9055"/>
    <cellStyle name="Percent 3 2 2 5 2 5" xfId="5925"/>
    <cellStyle name="Percent 3 2 2 5 3" xfId="601"/>
    <cellStyle name="Percent 3 2 2 5 3 2" xfId="1540"/>
    <cellStyle name="Percent 3 2 2 5 3 2 2" xfId="4673"/>
    <cellStyle name="Percent 3 2 2 5 3 2 2 2" xfId="9681"/>
    <cellStyle name="Percent 3 2 2 5 3 2 3" xfId="6551"/>
    <cellStyle name="Percent 3 2 2 5 3 3" xfId="2479"/>
    <cellStyle name="Percent 3 2 2 5 3 3 2" xfId="7490"/>
    <cellStyle name="Percent 3 2 2 5 3 4" xfId="3734"/>
    <cellStyle name="Percent 3 2 2 5 3 4 2" xfId="8742"/>
    <cellStyle name="Percent 3 2 2 5 3 5" xfId="5612"/>
    <cellStyle name="Percent 3 2 2 5 4" xfId="1227"/>
    <cellStyle name="Percent 3 2 2 5 4 2" xfId="3421"/>
    <cellStyle name="Percent 3 2 2 5 4 2 2" xfId="8429"/>
    <cellStyle name="Percent 3 2 2 5 4 3" xfId="6238"/>
    <cellStyle name="Percent 3 2 2 5 5" xfId="2166"/>
    <cellStyle name="Percent 3 2 2 5 5 2" xfId="4360"/>
    <cellStyle name="Percent 3 2 2 5 5 2 2" xfId="9368"/>
    <cellStyle name="Percent 3 2 2 5 5 3" xfId="7177"/>
    <cellStyle name="Percent 3 2 2 5 6" xfId="3105"/>
    <cellStyle name="Percent 3 2 2 5 6 2" xfId="8116"/>
    <cellStyle name="Percent 3 2 2 5 7" xfId="5299"/>
    <cellStyle name="Percent 3 2 2 6" xfId="757"/>
    <cellStyle name="Percent 3 2 2 6 2" xfId="1696"/>
    <cellStyle name="Percent 3 2 2 6 2 2" xfId="4829"/>
    <cellStyle name="Percent 3 2 2 6 2 2 2" xfId="9837"/>
    <cellStyle name="Percent 3 2 2 6 2 3" xfId="6707"/>
    <cellStyle name="Percent 3 2 2 6 3" xfId="2635"/>
    <cellStyle name="Percent 3 2 2 6 3 2" xfId="7646"/>
    <cellStyle name="Percent 3 2 2 6 4" xfId="3890"/>
    <cellStyle name="Percent 3 2 2 6 4 2" xfId="8898"/>
    <cellStyle name="Percent 3 2 2 6 5" xfId="5768"/>
    <cellStyle name="Percent 3 2 2 7" xfId="444"/>
    <cellStyle name="Percent 3 2 2 7 2" xfId="1383"/>
    <cellStyle name="Percent 3 2 2 7 2 2" xfId="4516"/>
    <cellStyle name="Percent 3 2 2 7 2 2 2" xfId="9524"/>
    <cellStyle name="Percent 3 2 2 7 2 3" xfId="6394"/>
    <cellStyle name="Percent 3 2 2 7 3" xfId="2322"/>
    <cellStyle name="Percent 3 2 2 7 3 2" xfId="7333"/>
    <cellStyle name="Percent 3 2 2 7 4" xfId="3577"/>
    <cellStyle name="Percent 3 2 2 7 4 2" xfId="8585"/>
    <cellStyle name="Percent 3 2 2 7 5" xfId="5455"/>
    <cellStyle name="Percent 3 2 2 8" xfId="1070"/>
    <cellStyle name="Percent 3 2 2 8 2" xfId="3264"/>
    <cellStyle name="Percent 3 2 2 8 2 2" xfId="8272"/>
    <cellStyle name="Percent 3 2 2 8 3" xfId="6081"/>
    <cellStyle name="Percent 3 2 2 9" xfId="2009"/>
    <cellStyle name="Percent 3 2 2 9 2" xfId="4203"/>
    <cellStyle name="Percent 3 2 2 9 2 2" xfId="9211"/>
    <cellStyle name="Percent 3 2 2 9 3" xfId="7020"/>
    <cellStyle name="Percent 3 2 3" xfId="118"/>
    <cellStyle name="Percent 3 2 3 10" xfId="5130"/>
    <cellStyle name="Percent 3 2 3 2" xfId="179"/>
    <cellStyle name="Percent 3 2 3 2 2" xfId="336"/>
    <cellStyle name="Percent 3 2 3 2 2 2" xfId="962"/>
    <cellStyle name="Percent 3 2 3 2 2 2 2" xfId="1901"/>
    <cellStyle name="Percent 3 2 3 2 2 2 2 2" xfId="5034"/>
    <cellStyle name="Percent 3 2 3 2 2 2 2 2 2" xfId="10042"/>
    <cellStyle name="Percent 3 2 3 2 2 2 2 3" xfId="6912"/>
    <cellStyle name="Percent 3 2 3 2 2 2 3" xfId="2840"/>
    <cellStyle name="Percent 3 2 3 2 2 2 3 2" xfId="7851"/>
    <cellStyle name="Percent 3 2 3 2 2 2 4" xfId="4095"/>
    <cellStyle name="Percent 3 2 3 2 2 2 4 2" xfId="9103"/>
    <cellStyle name="Percent 3 2 3 2 2 2 5" xfId="5973"/>
    <cellStyle name="Percent 3 2 3 2 2 3" xfId="649"/>
    <cellStyle name="Percent 3 2 3 2 2 3 2" xfId="1588"/>
    <cellStyle name="Percent 3 2 3 2 2 3 2 2" xfId="4721"/>
    <cellStyle name="Percent 3 2 3 2 2 3 2 2 2" xfId="9729"/>
    <cellStyle name="Percent 3 2 3 2 2 3 2 3" xfId="6599"/>
    <cellStyle name="Percent 3 2 3 2 2 3 3" xfId="2527"/>
    <cellStyle name="Percent 3 2 3 2 2 3 3 2" xfId="7538"/>
    <cellStyle name="Percent 3 2 3 2 2 3 4" xfId="3782"/>
    <cellStyle name="Percent 3 2 3 2 2 3 4 2" xfId="8790"/>
    <cellStyle name="Percent 3 2 3 2 2 3 5" xfId="5660"/>
    <cellStyle name="Percent 3 2 3 2 2 4" xfId="1275"/>
    <cellStyle name="Percent 3 2 3 2 2 4 2" xfId="3469"/>
    <cellStyle name="Percent 3 2 3 2 2 4 2 2" xfId="8477"/>
    <cellStyle name="Percent 3 2 3 2 2 4 3" xfId="6286"/>
    <cellStyle name="Percent 3 2 3 2 2 5" xfId="2214"/>
    <cellStyle name="Percent 3 2 3 2 2 5 2" xfId="4408"/>
    <cellStyle name="Percent 3 2 3 2 2 5 2 2" xfId="9416"/>
    <cellStyle name="Percent 3 2 3 2 2 5 3" xfId="7225"/>
    <cellStyle name="Percent 3 2 3 2 2 6" xfId="3153"/>
    <cellStyle name="Percent 3 2 3 2 2 6 2" xfId="8164"/>
    <cellStyle name="Percent 3 2 3 2 2 7" xfId="5347"/>
    <cellStyle name="Percent 3 2 3 2 3" xfId="805"/>
    <cellStyle name="Percent 3 2 3 2 3 2" xfId="1744"/>
    <cellStyle name="Percent 3 2 3 2 3 2 2" xfId="4877"/>
    <cellStyle name="Percent 3 2 3 2 3 2 2 2" xfId="9885"/>
    <cellStyle name="Percent 3 2 3 2 3 2 3" xfId="6755"/>
    <cellStyle name="Percent 3 2 3 2 3 3" xfId="2683"/>
    <cellStyle name="Percent 3 2 3 2 3 3 2" xfId="7694"/>
    <cellStyle name="Percent 3 2 3 2 3 4" xfId="3938"/>
    <cellStyle name="Percent 3 2 3 2 3 4 2" xfId="8946"/>
    <cellStyle name="Percent 3 2 3 2 3 5" xfId="5816"/>
    <cellStyle name="Percent 3 2 3 2 4" xfId="492"/>
    <cellStyle name="Percent 3 2 3 2 4 2" xfId="1431"/>
    <cellStyle name="Percent 3 2 3 2 4 2 2" xfId="4564"/>
    <cellStyle name="Percent 3 2 3 2 4 2 2 2" xfId="9572"/>
    <cellStyle name="Percent 3 2 3 2 4 2 3" xfId="6442"/>
    <cellStyle name="Percent 3 2 3 2 4 3" xfId="2370"/>
    <cellStyle name="Percent 3 2 3 2 4 3 2" xfId="7381"/>
    <cellStyle name="Percent 3 2 3 2 4 4" xfId="3625"/>
    <cellStyle name="Percent 3 2 3 2 4 4 2" xfId="8633"/>
    <cellStyle name="Percent 3 2 3 2 4 5" xfId="5503"/>
    <cellStyle name="Percent 3 2 3 2 5" xfId="1118"/>
    <cellStyle name="Percent 3 2 3 2 5 2" xfId="3312"/>
    <cellStyle name="Percent 3 2 3 2 5 2 2" xfId="8320"/>
    <cellStyle name="Percent 3 2 3 2 5 3" xfId="6129"/>
    <cellStyle name="Percent 3 2 3 2 6" xfId="2057"/>
    <cellStyle name="Percent 3 2 3 2 6 2" xfId="4251"/>
    <cellStyle name="Percent 3 2 3 2 6 2 2" xfId="9259"/>
    <cellStyle name="Percent 3 2 3 2 6 3" xfId="7068"/>
    <cellStyle name="Percent 3 2 3 2 7" xfId="2996"/>
    <cellStyle name="Percent 3 2 3 2 7 2" xfId="8007"/>
    <cellStyle name="Percent 3 2 3 2 8" xfId="5190"/>
    <cellStyle name="Percent 3 2 3 3" xfId="239"/>
    <cellStyle name="Percent 3 2 3 3 2" xfId="396"/>
    <cellStyle name="Percent 3 2 3 3 2 2" xfId="1022"/>
    <cellStyle name="Percent 3 2 3 3 2 2 2" xfId="1961"/>
    <cellStyle name="Percent 3 2 3 3 2 2 2 2" xfId="5094"/>
    <cellStyle name="Percent 3 2 3 3 2 2 2 2 2" xfId="10102"/>
    <cellStyle name="Percent 3 2 3 3 2 2 2 3" xfId="6972"/>
    <cellStyle name="Percent 3 2 3 3 2 2 3" xfId="2900"/>
    <cellStyle name="Percent 3 2 3 3 2 2 3 2" xfId="7911"/>
    <cellStyle name="Percent 3 2 3 3 2 2 4" xfId="4155"/>
    <cellStyle name="Percent 3 2 3 3 2 2 4 2" xfId="9163"/>
    <cellStyle name="Percent 3 2 3 3 2 2 5" xfId="6033"/>
    <cellStyle name="Percent 3 2 3 3 2 3" xfId="709"/>
    <cellStyle name="Percent 3 2 3 3 2 3 2" xfId="1648"/>
    <cellStyle name="Percent 3 2 3 3 2 3 2 2" xfId="4781"/>
    <cellStyle name="Percent 3 2 3 3 2 3 2 2 2" xfId="9789"/>
    <cellStyle name="Percent 3 2 3 3 2 3 2 3" xfId="6659"/>
    <cellStyle name="Percent 3 2 3 3 2 3 3" xfId="2587"/>
    <cellStyle name="Percent 3 2 3 3 2 3 3 2" xfId="7598"/>
    <cellStyle name="Percent 3 2 3 3 2 3 4" xfId="3842"/>
    <cellStyle name="Percent 3 2 3 3 2 3 4 2" xfId="8850"/>
    <cellStyle name="Percent 3 2 3 3 2 3 5" xfId="5720"/>
    <cellStyle name="Percent 3 2 3 3 2 4" xfId="1335"/>
    <cellStyle name="Percent 3 2 3 3 2 4 2" xfId="3529"/>
    <cellStyle name="Percent 3 2 3 3 2 4 2 2" xfId="8537"/>
    <cellStyle name="Percent 3 2 3 3 2 4 3" xfId="6346"/>
    <cellStyle name="Percent 3 2 3 3 2 5" xfId="2274"/>
    <cellStyle name="Percent 3 2 3 3 2 5 2" xfId="4468"/>
    <cellStyle name="Percent 3 2 3 3 2 5 2 2" xfId="9476"/>
    <cellStyle name="Percent 3 2 3 3 2 5 3" xfId="7285"/>
    <cellStyle name="Percent 3 2 3 3 2 6" xfId="3213"/>
    <cellStyle name="Percent 3 2 3 3 2 6 2" xfId="8224"/>
    <cellStyle name="Percent 3 2 3 3 2 7" xfId="5407"/>
    <cellStyle name="Percent 3 2 3 3 3" xfId="865"/>
    <cellStyle name="Percent 3 2 3 3 3 2" xfId="1804"/>
    <cellStyle name="Percent 3 2 3 3 3 2 2" xfId="4937"/>
    <cellStyle name="Percent 3 2 3 3 3 2 2 2" xfId="9945"/>
    <cellStyle name="Percent 3 2 3 3 3 2 3" xfId="6815"/>
    <cellStyle name="Percent 3 2 3 3 3 3" xfId="2743"/>
    <cellStyle name="Percent 3 2 3 3 3 3 2" xfId="7754"/>
    <cellStyle name="Percent 3 2 3 3 3 4" xfId="3998"/>
    <cellStyle name="Percent 3 2 3 3 3 4 2" xfId="9006"/>
    <cellStyle name="Percent 3 2 3 3 3 5" xfId="5876"/>
    <cellStyle name="Percent 3 2 3 3 4" xfId="552"/>
    <cellStyle name="Percent 3 2 3 3 4 2" xfId="1491"/>
    <cellStyle name="Percent 3 2 3 3 4 2 2" xfId="4624"/>
    <cellStyle name="Percent 3 2 3 3 4 2 2 2" xfId="9632"/>
    <cellStyle name="Percent 3 2 3 3 4 2 3" xfId="6502"/>
    <cellStyle name="Percent 3 2 3 3 4 3" xfId="2430"/>
    <cellStyle name="Percent 3 2 3 3 4 3 2" xfId="7441"/>
    <cellStyle name="Percent 3 2 3 3 4 4" xfId="3685"/>
    <cellStyle name="Percent 3 2 3 3 4 4 2" xfId="8693"/>
    <cellStyle name="Percent 3 2 3 3 4 5" xfId="5563"/>
    <cellStyle name="Percent 3 2 3 3 5" xfId="1178"/>
    <cellStyle name="Percent 3 2 3 3 5 2" xfId="3372"/>
    <cellStyle name="Percent 3 2 3 3 5 2 2" xfId="8380"/>
    <cellStyle name="Percent 3 2 3 3 5 3" xfId="6189"/>
    <cellStyle name="Percent 3 2 3 3 6" xfId="2117"/>
    <cellStyle name="Percent 3 2 3 3 6 2" xfId="4311"/>
    <cellStyle name="Percent 3 2 3 3 6 2 2" xfId="9319"/>
    <cellStyle name="Percent 3 2 3 3 6 3" xfId="7128"/>
    <cellStyle name="Percent 3 2 3 3 7" xfId="3056"/>
    <cellStyle name="Percent 3 2 3 3 7 2" xfId="8067"/>
    <cellStyle name="Percent 3 2 3 3 8" xfId="5250"/>
    <cellStyle name="Percent 3 2 3 4" xfId="276"/>
    <cellStyle name="Percent 3 2 3 4 2" xfId="902"/>
    <cellStyle name="Percent 3 2 3 4 2 2" xfId="1841"/>
    <cellStyle name="Percent 3 2 3 4 2 2 2" xfId="4974"/>
    <cellStyle name="Percent 3 2 3 4 2 2 2 2" xfId="9982"/>
    <cellStyle name="Percent 3 2 3 4 2 2 3" xfId="6852"/>
    <cellStyle name="Percent 3 2 3 4 2 3" xfId="2780"/>
    <cellStyle name="Percent 3 2 3 4 2 3 2" xfId="7791"/>
    <cellStyle name="Percent 3 2 3 4 2 4" xfId="4035"/>
    <cellStyle name="Percent 3 2 3 4 2 4 2" xfId="9043"/>
    <cellStyle name="Percent 3 2 3 4 2 5" xfId="5913"/>
    <cellStyle name="Percent 3 2 3 4 3" xfId="589"/>
    <cellStyle name="Percent 3 2 3 4 3 2" xfId="1528"/>
    <cellStyle name="Percent 3 2 3 4 3 2 2" xfId="4661"/>
    <cellStyle name="Percent 3 2 3 4 3 2 2 2" xfId="9669"/>
    <cellStyle name="Percent 3 2 3 4 3 2 3" xfId="6539"/>
    <cellStyle name="Percent 3 2 3 4 3 3" xfId="2467"/>
    <cellStyle name="Percent 3 2 3 4 3 3 2" xfId="7478"/>
    <cellStyle name="Percent 3 2 3 4 3 4" xfId="3722"/>
    <cellStyle name="Percent 3 2 3 4 3 4 2" xfId="8730"/>
    <cellStyle name="Percent 3 2 3 4 3 5" xfId="5600"/>
    <cellStyle name="Percent 3 2 3 4 4" xfId="1215"/>
    <cellStyle name="Percent 3 2 3 4 4 2" xfId="3409"/>
    <cellStyle name="Percent 3 2 3 4 4 2 2" xfId="8417"/>
    <cellStyle name="Percent 3 2 3 4 4 3" xfId="6226"/>
    <cellStyle name="Percent 3 2 3 4 5" xfId="2154"/>
    <cellStyle name="Percent 3 2 3 4 5 2" xfId="4348"/>
    <cellStyle name="Percent 3 2 3 4 5 2 2" xfId="9356"/>
    <cellStyle name="Percent 3 2 3 4 5 3" xfId="7165"/>
    <cellStyle name="Percent 3 2 3 4 6" xfId="3093"/>
    <cellStyle name="Percent 3 2 3 4 6 2" xfId="8104"/>
    <cellStyle name="Percent 3 2 3 4 7" xfId="5287"/>
    <cellStyle name="Percent 3 2 3 5" xfId="745"/>
    <cellStyle name="Percent 3 2 3 5 2" xfId="1684"/>
    <cellStyle name="Percent 3 2 3 5 2 2" xfId="4817"/>
    <cellStyle name="Percent 3 2 3 5 2 2 2" xfId="9825"/>
    <cellStyle name="Percent 3 2 3 5 2 3" xfId="6695"/>
    <cellStyle name="Percent 3 2 3 5 3" xfId="2623"/>
    <cellStyle name="Percent 3 2 3 5 3 2" xfId="7634"/>
    <cellStyle name="Percent 3 2 3 5 4" xfId="3878"/>
    <cellStyle name="Percent 3 2 3 5 4 2" xfId="8886"/>
    <cellStyle name="Percent 3 2 3 5 5" xfId="5756"/>
    <cellStyle name="Percent 3 2 3 6" xfId="432"/>
    <cellStyle name="Percent 3 2 3 6 2" xfId="1371"/>
    <cellStyle name="Percent 3 2 3 6 2 2" xfId="4504"/>
    <cellStyle name="Percent 3 2 3 6 2 2 2" xfId="9512"/>
    <cellStyle name="Percent 3 2 3 6 2 3" xfId="6382"/>
    <cellStyle name="Percent 3 2 3 6 3" xfId="2310"/>
    <cellStyle name="Percent 3 2 3 6 3 2" xfId="7321"/>
    <cellStyle name="Percent 3 2 3 6 4" xfId="3565"/>
    <cellStyle name="Percent 3 2 3 6 4 2" xfId="8573"/>
    <cellStyle name="Percent 3 2 3 6 5" xfId="5443"/>
    <cellStyle name="Percent 3 2 3 7" xfId="1058"/>
    <cellStyle name="Percent 3 2 3 7 2" xfId="3252"/>
    <cellStyle name="Percent 3 2 3 7 2 2" xfId="8260"/>
    <cellStyle name="Percent 3 2 3 7 3" xfId="6069"/>
    <cellStyle name="Percent 3 2 3 8" xfId="1997"/>
    <cellStyle name="Percent 3 2 3 8 2" xfId="4191"/>
    <cellStyle name="Percent 3 2 3 8 2 2" xfId="9199"/>
    <cellStyle name="Percent 3 2 3 8 3" xfId="7008"/>
    <cellStyle name="Percent 3 2 3 9" xfId="2936"/>
    <cellStyle name="Percent 3 2 3 9 2" xfId="7947"/>
    <cellStyle name="Percent 3 2 4" xfId="167"/>
    <cellStyle name="Percent 3 2 4 2" xfId="227"/>
    <cellStyle name="Percent 3 2 4 2 2" xfId="384"/>
    <cellStyle name="Percent 3 2 4 2 2 2" xfId="1010"/>
    <cellStyle name="Percent 3 2 4 2 2 2 2" xfId="1949"/>
    <cellStyle name="Percent 3 2 4 2 2 2 2 2" xfId="5082"/>
    <cellStyle name="Percent 3 2 4 2 2 2 2 2 2" xfId="10090"/>
    <cellStyle name="Percent 3 2 4 2 2 2 2 3" xfId="6960"/>
    <cellStyle name="Percent 3 2 4 2 2 2 3" xfId="2888"/>
    <cellStyle name="Percent 3 2 4 2 2 2 3 2" xfId="7899"/>
    <cellStyle name="Percent 3 2 4 2 2 2 4" xfId="4143"/>
    <cellStyle name="Percent 3 2 4 2 2 2 4 2" xfId="9151"/>
    <cellStyle name="Percent 3 2 4 2 2 2 5" xfId="6021"/>
    <cellStyle name="Percent 3 2 4 2 2 3" xfId="697"/>
    <cellStyle name="Percent 3 2 4 2 2 3 2" xfId="1636"/>
    <cellStyle name="Percent 3 2 4 2 2 3 2 2" xfId="4769"/>
    <cellStyle name="Percent 3 2 4 2 2 3 2 2 2" xfId="9777"/>
    <cellStyle name="Percent 3 2 4 2 2 3 2 3" xfId="6647"/>
    <cellStyle name="Percent 3 2 4 2 2 3 3" xfId="2575"/>
    <cellStyle name="Percent 3 2 4 2 2 3 3 2" xfId="7586"/>
    <cellStyle name="Percent 3 2 4 2 2 3 4" xfId="3830"/>
    <cellStyle name="Percent 3 2 4 2 2 3 4 2" xfId="8838"/>
    <cellStyle name="Percent 3 2 4 2 2 3 5" xfId="5708"/>
    <cellStyle name="Percent 3 2 4 2 2 4" xfId="1323"/>
    <cellStyle name="Percent 3 2 4 2 2 4 2" xfId="3517"/>
    <cellStyle name="Percent 3 2 4 2 2 4 2 2" xfId="8525"/>
    <cellStyle name="Percent 3 2 4 2 2 4 3" xfId="6334"/>
    <cellStyle name="Percent 3 2 4 2 2 5" xfId="2262"/>
    <cellStyle name="Percent 3 2 4 2 2 5 2" xfId="4456"/>
    <cellStyle name="Percent 3 2 4 2 2 5 2 2" xfId="9464"/>
    <cellStyle name="Percent 3 2 4 2 2 5 3" xfId="7273"/>
    <cellStyle name="Percent 3 2 4 2 2 6" xfId="3201"/>
    <cellStyle name="Percent 3 2 4 2 2 6 2" xfId="8212"/>
    <cellStyle name="Percent 3 2 4 2 2 7" xfId="5395"/>
    <cellStyle name="Percent 3 2 4 2 3" xfId="853"/>
    <cellStyle name="Percent 3 2 4 2 3 2" xfId="1792"/>
    <cellStyle name="Percent 3 2 4 2 3 2 2" xfId="4925"/>
    <cellStyle name="Percent 3 2 4 2 3 2 2 2" xfId="9933"/>
    <cellStyle name="Percent 3 2 4 2 3 2 3" xfId="6803"/>
    <cellStyle name="Percent 3 2 4 2 3 3" xfId="2731"/>
    <cellStyle name="Percent 3 2 4 2 3 3 2" xfId="7742"/>
    <cellStyle name="Percent 3 2 4 2 3 4" xfId="3986"/>
    <cellStyle name="Percent 3 2 4 2 3 4 2" xfId="8994"/>
    <cellStyle name="Percent 3 2 4 2 3 5" xfId="5864"/>
    <cellStyle name="Percent 3 2 4 2 4" xfId="540"/>
    <cellStyle name="Percent 3 2 4 2 4 2" xfId="1479"/>
    <cellStyle name="Percent 3 2 4 2 4 2 2" xfId="4612"/>
    <cellStyle name="Percent 3 2 4 2 4 2 2 2" xfId="9620"/>
    <cellStyle name="Percent 3 2 4 2 4 2 3" xfId="6490"/>
    <cellStyle name="Percent 3 2 4 2 4 3" xfId="2418"/>
    <cellStyle name="Percent 3 2 4 2 4 3 2" xfId="7429"/>
    <cellStyle name="Percent 3 2 4 2 4 4" xfId="3673"/>
    <cellStyle name="Percent 3 2 4 2 4 4 2" xfId="8681"/>
    <cellStyle name="Percent 3 2 4 2 4 5" xfId="5551"/>
    <cellStyle name="Percent 3 2 4 2 5" xfId="1166"/>
    <cellStyle name="Percent 3 2 4 2 5 2" xfId="3360"/>
    <cellStyle name="Percent 3 2 4 2 5 2 2" xfId="8368"/>
    <cellStyle name="Percent 3 2 4 2 5 3" xfId="6177"/>
    <cellStyle name="Percent 3 2 4 2 6" xfId="2105"/>
    <cellStyle name="Percent 3 2 4 2 6 2" xfId="4299"/>
    <cellStyle name="Percent 3 2 4 2 6 2 2" xfId="9307"/>
    <cellStyle name="Percent 3 2 4 2 6 3" xfId="7116"/>
    <cellStyle name="Percent 3 2 4 2 7" xfId="3044"/>
    <cellStyle name="Percent 3 2 4 2 7 2" xfId="8055"/>
    <cellStyle name="Percent 3 2 4 2 8" xfId="5238"/>
    <cellStyle name="Percent 3 2 4 3" xfId="324"/>
    <cellStyle name="Percent 3 2 4 3 2" xfId="950"/>
    <cellStyle name="Percent 3 2 4 3 2 2" xfId="1889"/>
    <cellStyle name="Percent 3 2 4 3 2 2 2" xfId="5022"/>
    <cellStyle name="Percent 3 2 4 3 2 2 2 2" xfId="10030"/>
    <cellStyle name="Percent 3 2 4 3 2 2 3" xfId="6900"/>
    <cellStyle name="Percent 3 2 4 3 2 3" xfId="2828"/>
    <cellStyle name="Percent 3 2 4 3 2 3 2" xfId="7839"/>
    <cellStyle name="Percent 3 2 4 3 2 4" xfId="4083"/>
    <cellStyle name="Percent 3 2 4 3 2 4 2" xfId="9091"/>
    <cellStyle name="Percent 3 2 4 3 2 5" xfId="5961"/>
    <cellStyle name="Percent 3 2 4 3 3" xfId="637"/>
    <cellStyle name="Percent 3 2 4 3 3 2" xfId="1576"/>
    <cellStyle name="Percent 3 2 4 3 3 2 2" xfId="4709"/>
    <cellStyle name="Percent 3 2 4 3 3 2 2 2" xfId="9717"/>
    <cellStyle name="Percent 3 2 4 3 3 2 3" xfId="6587"/>
    <cellStyle name="Percent 3 2 4 3 3 3" xfId="2515"/>
    <cellStyle name="Percent 3 2 4 3 3 3 2" xfId="7526"/>
    <cellStyle name="Percent 3 2 4 3 3 4" xfId="3770"/>
    <cellStyle name="Percent 3 2 4 3 3 4 2" xfId="8778"/>
    <cellStyle name="Percent 3 2 4 3 3 5" xfId="5648"/>
    <cellStyle name="Percent 3 2 4 3 4" xfId="1263"/>
    <cellStyle name="Percent 3 2 4 3 4 2" xfId="3457"/>
    <cellStyle name="Percent 3 2 4 3 4 2 2" xfId="8465"/>
    <cellStyle name="Percent 3 2 4 3 4 3" xfId="6274"/>
    <cellStyle name="Percent 3 2 4 3 5" xfId="2202"/>
    <cellStyle name="Percent 3 2 4 3 5 2" xfId="4396"/>
    <cellStyle name="Percent 3 2 4 3 5 2 2" xfId="9404"/>
    <cellStyle name="Percent 3 2 4 3 5 3" xfId="7213"/>
    <cellStyle name="Percent 3 2 4 3 6" xfId="3141"/>
    <cellStyle name="Percent 3 2 4 3 6 2" xfId="8152"/>
    <cellStyle name="Percent 3 2 4 3 7" xfId="5335"/>
    <cellStyle name="Percent 3 2 4 4" xfId="793"/>
    <cellStyle name="Percent 3 2 4 4 2" xfId="1732"/>
    <cellStyle name="Percent 3 2 4 4 2 2" xfId="4865"/>
    <cellStyle name="Percent 3 2 4 4 2 2 2" xfId="9873"/>
    <cellStyle name="Percent 3 2 4 4 2 3" xfId="6743"/>
    <cellStyle name="Percent 3 2 4 4 3" xfId="2671"/>
    <cellStyle name="Percent 3 2 4 4 3 2" xfId="7682"/>
    <cellStyle name="Percent 3 2 4 4 4" xfId="3926"/>
    <cellStyle name="Percent 3 2 4 4 4 2" xfId="8934"/>
    <cellStyle name="Percent 3 2 4 4 5" xfId="5804"/>
    <cellStyle name="Percent 3 2 4 5" xfId="480"/>
    <cellStyle name="Percent 3 2 4 5 2" xfId="1419"/>
    <cellStyle name="Percent 3 2 4 5 2 2" xfId="4552"/>
    <cellStyle name="Percent 3 2 4 5 2 2 2" xfId="9560"/>
    <cellStyle name="Percent 3 2 4 5 2 3" xfId="6430"/>
    <cellStyle name="Percent 3 2 4 5 3" xfId="2358"/>
    <cellStyle name="Percent 3 2 4 5 3 2" xfId="7369"/>
    <cellStyle name="Percent 3 2 4 5 4" xfId="3613"/>
    <cellStyle name="Percent 3 2 4 5 4 2" xfId="8621"/>
    <cellStyle name="Percent 3 2 4 5 5" xfId="5491"/>
    <cellStyle name="Percent 3 2 4 6" xfId="1106"/>
    <cellStyle name="Percent 3 2 4 6 2" xfId="3300"/>
    <cellStyle name="Percent 3 2 4 6 2 2" xfId="8308"/>
    <cellStyle name="Percent 3 2 4 6 3" xfId="6117"/>
    <cellStyle name="Percent 3 2 4 7" xfId="2045"/>
    <cellStyle name="Percent 3 2 4 7 2" xfId="4239"/>
    <cellStyle name="Percent 3 2 4 7 2 2" xfId="9247"/>
    <cellStyle name="Percent 3 2 4 7 3" xfId="7056"/>
    <cellStyle name="Percent 3 2 4 8" xfId="2984"/>
    <cellStyle name="Percent 3 2 4 8 2" xfId="7995"/>
    <cellStyle name="Percent 3 2 4 9" xfId="5178"/>
    <cellStyle name="Percent 3 2 5" xfId="143"/>
    <cellStyle name="Percent 3 2 5 2" xfId="300"/>
    <cellStyle name="Percent 3 2 5 2 2" xfId="926"/>
    <cellStyle name="Percent 3 2 5 2 2 2" xfId="1865"/>
    <cellStyle name="Percent 3 2 5 2 2 2 2" xfId="4998"/>
    <cellStyle name="Percent 3 2 5 2 2 2 2 2" xfId="10006"/>
    <cellStyle name="Percent 3 2 5 2 2 2 3" xfId="6876"/>
    <cellStyle name="Percent 3 2 5 2 2 3" xfId="2804"/>
    <cellStyle name="Percent 3 2 5 2 2 3 2" xfId="7815"/>
    <cellStyle name="Percent 3 2 5 2 2 4" xfId="4059"/>
    <cellStyle name="Percent 3 2 5 2 2 4 2" xfId="9067"/>
    <cellStyle name="Percent 3 2 5 2 2 5" xfId="5937"/>
    <cellStyle name="Percent 3 2 5 2 3" xfId="613"/>
    <cellStyle name="Percent 3 2 5 2 3 2" xfId="1552"/>
    <cellStyle name="Percent 3 2 5 2 3 2 2" xfId="4685"/>
    <cellStyle name="Percent 3 2 5 2 3 2 2 2" xfId="9693"/>
    <cellStyle name="Percent 3 2 5 2 3 2 3" xfId="6563"/>
    <cellStyle name="Percent 3 2 5 2 3 3" xfId="2491"/>
    <cellStyle name="Percent 3 2 5 2 3 3 2" xfId="7502"/>
    <cellStyle name="Percent 3 2 5 2 3 4" xfId="3746"/>
    <cellStyle name="Percent 3 2 5 2 3 4 2" xfId="8754"/>
    <cellStyle name="Percent 3 2 5 2 3 5" xfId="5624"/>
    <cellStyle name="Percent 3 2 5 2 4" xfId="1239"/>
    <cellStyle name="Percent 3 2 5 2 4 2" xfId="3433"/>
    <cellStyle name="Percent 3 2 5 2 4 2 2" xfId="8441"/>
    <cellStyle name="Percent 3 2 5 2 4 3" xfId="6250"/>
    <cellStyle name="Percent 3 2 5 2 5" xfId="2178"/>
    <cellStyle name="Percent 3 2 5 2 5 2" xfId="4372"/>
    <cellStyle name="Percent 3 2 5 2 5 2 2" xfId="9380"/>
    <cellStyle name="Percent 3 2 5 2 5 3" xfId="7189"/>
    <cellStyle name="Percent 3 2 5 2 6" xfId="3117"/>
    <cellStyle name="Percent 3 2 5 2 6 2" xfId="8128"/>
    <cellStyle name="Percent 3 2 5 2 7" xfId="5311"/>
    <cellStyle name="Percent 3 2 5 3" xfId="769"/>
    <cellStyle name="Percent 3 2 5 3 2" xfId="1708"/>
    <cellStyle name="Percent 3 2 5 3 2 2" xfId="4841"/>
    <cellStyle name="Percent 3 2 5 3 2 2 2" xfId="9849"/>
    <cellStyle name="Percent 3 2 5 3 2 3" xfId="6719"/>
    <cellStyle name="Percent 3 2 5 3 3" xfId="2647"/>
    <cellStyle name="Percent 3 2 5 3 3 2" xfId="7658"/>
    <cellStyle name="Percent 3 2 5 3 4" xfId="3902"/>
    <cellStyle name="Percent 3 2 5 3 4 2" xfId="8910"/>
    <cellStyle name="Percent 3 2 5 3 5" xfId="5780"/>
    <cellStyle name="Percent 3 2 5 4" xfId="456"/>
    <cellStyle name="Percent 3 2 5 4 2" xfId="1395"/>
    <cellStyle name="Percent 3 2 5 4 2 2" xfId="4528"/>
    <cellStyle name="Percent 3 2 5 4 2 2 2" xfId="9536"/>
    <cellStyle name="Percent 3 2 5 4 2 3" xfId="6406"/>
    <cellStyle name="Percent 3 2 5 4 3" xfId="2334"/>
    <cellStyle name="Percent 3 2 5 4 3 2" xfId="7345"/>
    <cellStyle name="Percent 3 2 5 4 4" xfId="3589"/>
    <cellStyle name="Percent 3 2 5 4 4 2" xfId="8597"/>
    <cellStyle name="Percent 3 2 5 4 5" xfId="5467"/>
    <cellStyle name="Percent 3 2 5 5" xfId="1082"/>
    <cellStyle name="Percent 3 2 5 5 2" xfId="3276"/>
    <cellStyle name="Percent 3 2 5 5 2 2" xfId="8284"/>
    <cellStyle name="Percent 3 2 5 5 3" xfId="6093"/>
    <cellStyle name="Percent 3 2 5 6" xfId="2021"/>
    <cellStyle name="Percent 3 2 5 6 2" xfId="4215"/>
    <cellStyle name="Percent 3 2 5 6 2 2" xfId="9223"/>
    <cellStyle name="Percent 3 2 5 6 3" xfId="7032"/>
    <cellStyle name="Percent 3 2 5 7" xfId="2960"/>
    <cellStyle name="Percent 3 2 5 7 2" xfId="7971"/>
    <cellStyle name="Percent 3 2 5 8" xfId="5154"/>
    <cellStyle name="Percent 3 2 6" xfId="203"/>
    <cellStyle name="Percent 3 2 6 2" xfId="360"/>
    <cellStyle name="Percent 3 2 6 2 2" xfId="986"/>
    <cellStyle name="Percent 3 2 6 2 2 2" xfId="1925"/>
    <cellStyle name="Percent 3 2 6 2 2 2 2" xfId="5058"/>
    <cellStyle name="Percent 3 2 6 2 2 2 2 2" xfId="10066"/>
    <cellStyle name="Percent 3 2 6 2 2 2 3" xfId="6936"/>
    <cellStyle name="Percent 3 2 6 2 2 3" xfId="2864"/>
    <cellStyle name="Percent 3 2 6 2 2 3 2" xfId="7875"/>
    <cellStyle name="Percent 3 2 6 2 2 4" xfId="4119"/>
    <cellStyle name="Percent 3 2 6 2 2 4 2" xfId="9127"/>
    <cellStyle name="Percent 3 2 6 2 2 5" xfId="5997"/>
    <cellStyle name="Percent 3 2 6 2 3" xfId="673"/>
    <cellStyle name="Percent 3 2 6 2 3 2" xfId="1612"/>
    <cellStyle name="Percent 3 2 6 2 3 2 2" xfId="4745"/>
    <cellStyle name="Percent 3 2 6 2 3 2 2 2" xfId="9753"/>
    <cellStyle name="Percent 3 2 6 2 3 2 3" xfId="6623"/>
    <cellStyle name="Percent 3 2 6 2 3 3" xfId="2551"/>
    <cellStyle name="Percent 3 2 6 2 3 3 2" xfId="7562"/>
    <cellStyle name="Percent 3 2 6 2 3 4" xfId="3806"/>
    <cellStyle name="Percent 3 2 6 2 3 4 2" xfId="8814"/>
    <cellStyle name="Percent 3 2 6 2 3 5" xfId="5684"/>
    <cellStyle name="Percent 3 2 6 2 4" xfId="1299"/>
    <cellStyle name="Percent 3 2 6 2 4 2" xfId="3493"/>
    <cellStyle name="Percent 3 2 6 2 4 2 2" xfId="8501"/>
    <cellStyle name="Percent 3 2 6 2 4 3" xfId="6310"/>
    <cellStyle name="Percent 3 2 6 2 5" xfId="2238"/>
    <cellStyle name="Percent 3 2 6 2 5 2" xfId="4432"/>
    <cellStyle name="Percent 3 2 6 2 5 2 2" xfId="9440"/>
    <cellStyle name="Percent 3 2 6 2 5 3" xfId="7249"/>
    <cellStyle name="Percent 3 2 6 2 6" xfId="3177"/>
    <cellStyle name="Percent 3 2 6 2 6 2" xfId="8188"/>
    <cellStyle name="Percent 3 2 6 2 7" xfId="5371"/>
    <cellStyle name="Percent 3 2 6 3" xfId="829"/>
    <cellStyle name="Percent 3 2 6 3 2" xfId="1768"/>
    <cellStyle name="Percent 3 2 6 3 2 2" xfId="4901"/>
    <cellStyle name="Percent 3 2 6 3 2 2 2" xfId="9909"/>
    <cellStyle name="Percent 3 2 6 3 2 3" xfId="6779"/>
    <cellStyle name="Percent 3 2 6 3 3" xfId="2707"/>
    <cellStyle name="Percent 3 2 6 3 3 2" xfId="7718"/>
    <cellStyle name="Percent 3 2 6 3 4" xfId="3962"/>
    <cellStyle name="Percent 3 2 6 3 4 2" xfId="8970"/>
    <cellStyle name="Percent 3 2 6 3 5" xfId="5840"/>
    <cellStyle name="Percent 3 2 6 4" xfId="516"/>
    <cellStyle name="Percent 3 2 6 4 2" xfId="1455"/>
    <cellStyle name="Percent 3 2 6 4 2 2" xfId="4588"/>
    <cellStyle name="Percent 3 2 6 4 2 2 2" xfId="9596"/>
    <cellStyle name="Percent 3 2 6 4 2 3" xfId="6466"/>
    <cellStyle name="Percent 3 2 6 4 3" xfId="2394"/>
    <cellStyle name="Percent 3 2 6 4 3 2" xfId="7405"/>
    <cellStyle name="Percent 3 2 6 4 4" xfId="3649"/>
    <cellStyle name="Percent 3 2 6 4 4 2" xfId="8657"/>
    <cellStyle name="Percent 3 2 6 4 5" xfId="5527"/>
    <cellStyle name="Percent 3 2 6 5" xfId="1142"/>
    <cellStyle name="Percent 3 2 6 5 2" xfId="3336"/>
    <cellStyle name="Percent 3 2 6 5 2 2" xfId="8344"/>
    <cellStyle name="Percent 3 2 6 5 3" xfId="6153"/>
    <cellStyle name="Percent 3 2 6 6" xfId="2081"/>
    <cellStyle name="Percent 3 2 6 6 2" xfId="4275"/>
    <cellStyle name="Percent 3 2 6 6 2 2" xfId="9283"/>
    <cellStyle name="Percent 3 2 6 6 3" xfId="7092"/>
    <cellStyle name="Percent 3 2 6 7" xfId="3020"/>
    <cellStyle name="Percent 3 2 6 7 2" xfId="8031"/>
    <cellStyle name="Percent 3 2 6 8" xfId="5214"/>
    <cellStyle name="Percent 3 2 7" xfId="264"/>
    <cellStyle name="Percent 3 2 7 2" xfId="890"/>
    <cellStyle name="Percent 3 2 7 2 2" xfId="1829"/>
    <cellStyle name="Percent 3 2 7 2 2 2" xfId="4962"/>
    <cellStyle name="Percent 3 2 7 2 2 2 2" xfId="9970"/>
    <cellStyle name="Percent 3 2 7 2 2 3" xfId="6840"/>
    <cellStyle name="Percent 3 2 7 2 3" xfId="2768"/>
    <cellStyle name="Percent 3 2 7 2 3 2" xfId="7779"/>
    <cellStyle name="Percent 3 2 7 2 4" xfId="4023"/>
    <cellStyle name="Percent 3 2 7 2 4 2" xfId="9031"/>
    <cellStyle name="Percent 3 2 7 2 5" xfId="5901"/>
    <cellStyle name="Percent 3 2 7 3" xfId="577"/>
    <cellStyle name="Percent 3 2 7 3 2" xfId="1516"/>
    <cellStyle name="Percent 3 2 7 3 2 2" xfId="4649"/>
    <cellStyle name="Percent 3 2 7 3 2 2 2" xfId="9657"/>
    <cellStyle name="Percent 3 2 7 3 2 3" xfId="6527"/>
    <cellStyle name="Percent 3 2 7 3 3" xfId="2455"/>
    <cellStyle name="Percent 3 2 7 3 3 2" xfId="7466"/>
    <cellStyle name="Percent 3 2 7 3 4" xfId="3710"/>
    <cellStyle name="Percent 3 2 7 3 4 2" xfId="8718"/>
    <cellStyle name="Percent 3 2 7 3 5" xfId="5588"/>
    <cellStyle name="Percent 3 2 7 4" xfId="1203"/>
    <cellStyle name="Percent 3 2 7 4 2" xfId="3397"/>
    <cellStyle name="Percent 3 2 7 4 2 2" xfId="8405"/>
    <cellStyle name="Percent 3 2 7 4 3" xfId="6214"/>
    <cellStyle name="Percent 3 2 7 5" xfId="2142"/>
    <cellStyle name="Percent 3 2 7 5 2" xfId="4336"/>
    <cellStyle name="Percent 3 2 7 5 2 2" xfId="9344"/>
    <cellStyle name="Percent 3 2 7 5 3" xfId="7153"/>
    <cellStyle name="Percent 3 2 7 6" xfId="3081"/>
    <cellStyle name="Percent 3 2 7 6 2" xfId="8092"/>
    <cellStyle name="Percent 3 2 7 7" xfId="5275"/>
    <cellStyle name="Percent 3 2 8" xfId="733"/>
    <cellStyle name="Percent 3 2 8 2" xfId="1672"/>
    <cellStyle name="Percent 3 2 8 2 2" xfId="4805"/>
    <cellStyle name="Percent 3 2 8 2 2 2" xfId="9813"/>
    <cellStyle name="Percent 3 2 8 2 3" xfId="6683"/>
    <cellStyle name="Percent 3 2 8 3" xfId="2611"/>
    <cellStyle name="Percent 3 2 8 3 2" xfId="7622"/>
    <cellStyle name="Percent 3 2 8 4" xfId="3866"/>
    <cellStyle name="Percent 3 2 8 4 2" xfId="8874"/>
    <cellStyle name="Percent 3 2 8 5" xfId="5744"/>
    <cellStyle name="Percent 3 2 9" xfId="420"/>
    <cellStyle name="Percent 3 2 9 2" xfId="1359"/>
    <cellStyle name="Percent 3 2 9 2 2" xfId="4492"/>
    <cellStyle name="Percent 3 2 9 2 2 2" xfId="9500"/>
    <cellStyle name="Percent 3 2 9 2 3" xfId="6370"/>
    <cellStyle name="Percent 3 2 9 3" xfId="2298"/>
    <cellStyle name="Percent 3 2 9 3 2" xfId="7309"/>
    <cellStyle name="Percent 3 2 9 4" xfId="3553"/>
    <cellStyle name="Percent 3 2 9 4 2" xfId="8561"/>
    <cellStyle name="Percent 3 2 9 5" xfId="5431"/>
    <cellStyle name="Percent 3 3" xfId="125"/>
    <cellStyle name="Percent 3 3 10" xfId="2942"/>
    <cellStyle name="Percent 3 3 10 2" xfId="7953"/>
    <cellStyle name="Percent 3 3 11" xfId="5136"/>
    <cellStyle name="Percent 3 3 2" xfId="185"/>
    <cellStyle name="Percent 3 3 2 2" xfId="245"/>
    <cellStyle name="Percent 3 3 2 2 2" xfId="402"/>
    <cellStyle name="Percent 3 3 2 2 2 2" xfId="1028"/>
    <cellStyle name="Percent 3 3 2 2 2 2 2" xfId="1967"/>
    <cellStyle name="Percent 3 3 2 2 2 2 2 2" xfId="5100"/>
    <cellStyle name="Percent 3 3 2 2 2 2 2 2 2" xfId="10108"/>
    <cellStyle name="Percent 3 3 2 2 2 2 2 3" xfId="6978"/>
    <cellStyle name="Percent 3 3 2 2 2 2 3" xfId="2906"/>
    <cellStyle name="Percent 3 3 2 2 2 2 3 2" xfId="7917"/>
    <cellStyle name="Percent 3 3 2 2 2 2 4" xfId="4161"/>
    <cellStyle name="Percent 3 3 2 2 2 2 4 2" xfId="9169"/>
    <cellStyle name="Percent 3 3 2 2 2 2 5" xfId="6039"/>
    <cellStyle name="Percent 3 3 2 2 2 3" xfId="715"/>
    <cellStyle name="Percent 3 3 2 2 2 3 2" xfId="1654"/>
    <cellStyle name="Percent 3 3 2 2 2 3 2 2" xfId="4787"/>
    <cellStyle name="Percent 3 3 2 2 2 3 2 2 2" xfId="9795"/>
    <cellStyle name="Percent 3 3 2 2 2 3 2 3" xfId="6665"/>
    <cellStyle name="Percent 3 3 2 2 2 3 3" xfId="2593"/>
    <cellStyle name="Percent 3 3 2 2 2 3 3 2" xfId="7604"/>
    <cellStyle name="Percent 3 3 2 2 2 3 4" xfId="3848"/>
    <cellStyle name="Percent 3 3 2 2 2 3 4 2" xfId="8856"/>
    <cellStyle name="Percent 3 3 2 2 2 3 5" xfId="5726"/>
    <cellStyle name="Percent 3 3 2 2 2 4" xfId="1341"/>
    <cellStyle name="Percent 3 3 2 2 2 4 2" xfId="3535"/>
    <cellStyle name="Percent 3 3 2 2 2 4 2 2" xfId="8543"/>
    <cellStyle name="Percent 3 3 2 2 2 4 3" xfId="6352"/>
    <cellStyle name="Percent 3 3 2 2 2 5" xfId="2280"/>
    <cellStyle name="Percent 3 3 2 2 2 5 2" xfId="4474"/>
    <cellStyle name="Percent 3 3 2 2 2 5 2 2" xfId="9482"/>
    <cellStyle name="Percent 3 3 2 2 2 5 3" xfId="7291"/>
    <cellStyle name="Percent 3 3 2 2 2 6" xfId="3219"/>
    <cellStyle name="Percent 3 3 2 2 2 6 2" xfId="8230"/>
    <cellStyle name="Percent 3 3 2 2 2 7" xfId="5413"/>
    <cellStyle name="Percent 3 3 2 2 3" xfId="871"/>
    <cellStyle name="Percent 3 3 2 2 3 2" xfId="1810"/>
    <cellStyle name="Percent 3 3 2 2 3 2 2" xfId="4943"/>
    <cellStyle name="Percent 3 3 2 2 3 2 2 2" xfId="9951"/>
    <cellStyle name="Percent 3 3 2 2 3 2 3" xfId="6821"/>
    <cellStyle name="Percent 3 3 2 2 3 3" xfId="2749"/>
    <cellStyle name="Percent 3 3 2 2 3 3 2" xfId="7760"/>
    <cellStyle name="Percent 3 3 2 2 3 4" xfId="4004"/>
    <cellStyle name="Percent 3 3 2 2 3 4 2" xfId="9012"/>
    <cellStyle name="Percent 3 3 2 2 3 5" xfId="5882"/>
    <cellStyle name="Percent 3 3 2 2 4" xfId="558"/>
    <cellStyle name="Percent 3 3 2 2 4 2" xfId="1497"/>
    <cellStyle name="Percent 3 3 2 2 4 2 2" xfId="4630"/>
    <cellStyle name="Percent 3 3 2 2 4 2 2 2" xfId="9638"/>
    <cellStyle name="Percent 3 3 2 2 4 2 3" xfId="6508"/>
    <cellStyle name="Percent 3 3 2 2 4 3" xfId="2436"/>
    <cellStyle name="Percent 3 3 2 2 4 3 2" xfId="7447"/>
    <cellStyle name="Percent 3 3 2 2 4 4" xfId="3691"/>
    <cellStyle name="Percent 3 3 2 2 4 4 2" xfId="8699"/>
    <cellStyle name="Percent 3 3 2 2 4 5" xfId="5569"/>
    <cellStyle name="Percent 3 3 2 2 5" xfId="1184"/>
    <cellStyle name="Percent 3 3 2 2 5 2" xfId="3378"/>
    <cellStyle name="Percent 3 3 2 2 5 2 2" xfId="8386"/>
    <cellStyle name="Percent 3 3 2 2 5 3" xfId="6195"/>
    <cellStyle name="Percent 3 3 2 2 6" xfId="2123"/>
    <cellStyle name="Percent 3 3 2 2 6 2" xfId="4317"/>
    <cellStyle name="Percent 3 3 2 2 6 2 2" xfId="9325"/>
    <cellStyle name="Percent 3 3 2 2 6 3" xfId="7134"/>
    <cellStyle name="Percent 3 3 2 2 7" xfId="3062"/>
    <cellStyle name="Percent 3 3 2 2 7 2" xfId="8073"/>
    <cellStyle name="Percent 3 3 2 2 8" xfId="5256"/>
    <cellStyle name="Percent 3 3 2 3" xfId="342"/>
    <cellStyle name="Percent 3 3 2 3 2" xfId="968"/>
    <cellStyle name="Percent 3 3 2 3 2 2" xfId="1907"/>
    <cellStyle name="Percent 3 3 2 3 2 2 2" xfId="5040"/>
    <cellStyle name="Percent 3 3 2 3 2 2 2 2" xfId="10048"/>
    <cellStyle name="Percent 3 3 2 3 2 2 3" xfId="6918"/>
    <cellStyle name="Percent 3 3 2 3 2 3" xfId="2846"/>
    <cellStyle name="Percent 3 3 2 3 2 3 2" xfId="7857"/>
    <cellStyle name="Percent 3 3 2 3 2 4" xfId="4101"/>
    <cellStyle name="Percent 3 3 2 3 2 4 2" xfId="9109"/>
    <cellStyle name="Percent 3 3 2 3 2 5" xfId="5979"/>
    <cellStyle name="Percent 3 3 2 3 3" xfId="655"/>
    <cellStyle name="Percent 3 3 2 3 3 2" xfId="1594"/>
    <cellStyle name="Percent 3 3 2 3 3 2 2" xfId="4727"/>
    <cellStyle name="Percent 3 3 2 3 3 2 2 2" xfId="9735"/>
    <cellStyle name="Percent 3 3 2 3 3 2 3" xfId="6605"/>
    <cellStyle name="Percent 3 3 2 3 3 3" xfId="2533"/>
    <cellStyle name="Percent 3 3 2 3 3 3 2" xfId="7544"/>
    <cellStyle name="Percent 3 3 2 3 3 4" xfId="3788"/>
    <cellStyle name="Percent 3 3 2 3 3 4 2" xfId="8796"/>
    <cellStyle name="Percent 3 3 2 3 3 5" xfId="5666"/>
    <cellStyle name="Percent 3 3 2 3 4" xfId="1281"/>
    <cellStyle name="Percent 3 3 2 3 4 2" xfId="3475"/>
    <cellStyle name="Percent 3 3 2 3 4 2 2" xfId="8483"/>
    <cellStyle name="Percent 3 3 2 3 4 3" xfId="6292"/>
    <cellStyle name="Percent 3 3 2 3 5" xfId="2220"/>
    <cellStyle name="Percent 3 3 2 3 5 2" xfId="4414"/>
    <cellStyle name="Percent 3 3 2 3 5 2 2" xfId="9422"/>
    <cellStyle name="Percent 3 3 2 3 5 3" xfId="7231"/>
    <cellStyle name="Percent 3 3 2 3 6" xfId="3159"/>
    <cellStyle name="Percent 3 3 2 3 6 2" xfId="8170"/>
    <cellStyle name="Percent 3 3 2 3 7" xfId="5353"/>
    <cellStyle name="Percent 3 3 2 4" xfId="811"/>
    <cellStyle name="Percent 3 3 2 4 2" xfId="1750"/>
    <cellStyle name="Percent 3 3 2 4 2 2" xfId="4883"/>
    <cellStyle name="Percent 3 3 2 4 2 2 2" xfId="9891"/>
    <cellStyle name="Percent 3 3 2 4 2 3" xfId="6761"/>
    <cellStyle name="Percent 3 3 2 4 3" xfId="2689"/>
    <cellStyle name="Percent 3 3 2 4 3 2" xfId="7700"/>
    <cellStyle name="Percent 3 3 2 4 4" xfId="3944"/>
    <cellStyle name="Percent 3 3 2 4 4 2" xfId="8952"/>
    <cellStyle name="Percent 3 3 2 4 5" xfId="5822"/>
    <cellStyle name="Percent 3 3 2 5" xfId="498"/>
    <cellStyle name="Percent 3 3 2 5 2" xfId="1437"/>
    <cellStyle name="Percent 3 3 2 5 2 2" xfId="4570"/>
    <cellStyle name="Percent 3 3 2 5 2 2 2" xfId="9578"/>
    <cellStyle name="Percent 3 3 2 5 2 3" xfId="6448"/>
    <cellStyle name="Percent 3 3 2 5 3" xfId="2376"/>
    <cellStyle name="Percent 3 3 2 5 3 2" xfId="7387"/>
    <cellStyle name="Percent 3 3 2 5 4" xfId="3631"/>
    <cellStyle name="Percent 3 3 2 5 4 2" xfId="8639"/>
    <cellStyle name="Percent 3 3 2 5 5" xfId="5509"/>
    <cellStyle name="Percent 3 3 2 6" xfId="1124"/>
    <cellStyle name="Percent 3 3 2 6 2" xfId="3318"/>
    <cellStyle name="Percent 3 3 2 6 2 2" xfId="8326"/>
    <cellStyle name="Percent 3 3 2 6 3" xfId="6135"/>
    <cellStyle name="Percent 3 3 2 7" xfId="2063"/>
    <cellStyle name="Percent 3 3 2 7 2" xfId="4257"/>
    <cellStyle name="Percent 3 3 2 7 2 2" xfId="9265"/>
    <cellStyle name="Percent 3 3 2 7 3" xfId="7074"/>
    <cellStyle name="Percent 3 3 2 8" xfId="3002"/>
    <cellStyle name="Percent 3 3 2 8 2" xfId="8013"/>
    <cellStyle name="Percent 3 3 2 9" xfId="5196"/>
    <cellStyle name="Percent 3 3 3" xfId="149"/>
    <cellStyle name="Percent 3 3 3 2" xfId="306"/>
    <cellStyle name="Percent 3 3 3 2 2" xfId="932"/>
    <cellStyle name="Percent 3 3 3 2 2 2" xfId="1871"/>
    <cellStyle name="Percent 3 3 3 2 2 2 2" xfId="5004"/>
    <cellStyle name="Percent 3 3 3 2 2 2 2 2" xfId="10012"/>
    <cellStyle name="Percent 3 3 3 2 2 2 3" xfId="6882"/>
    <cellStyle name="Percent 3 3 3 2 2 3" xfId="2810"/>
    <cellStyle name="Percent 3 3 3 2 2 3 2" xfId="7821"/>
    <cellStyle name="Percent 3 3 3 2 2 4" xfId="4065"/>
    <cellStyle name="Percent 3 3 3 2 2 4 2" xfId="9073"/>
    <cellStyle name="Percent 3 3 3 2 2 5" xfId="5943"/>
    <cellStyle name="Percent 3 3 3 2 3" xfId="619"/>
    <cellStyle name="Percent 3 3 3 2 3 2" xfId="1558"/>
    <cellStyle name="Percent 3 3 3 2 3 2 2" xfId="4691"/>
    <cellStyle name="Percent 3 3 3 2 3 2 2 2" xfId="9699"/>
    <cellStyle name="Percent 3 3 3 2 3 2 3" xfId="6569"/>
    <cellStyle name="Percent 3 3 3 2 3 3" xfId="2497"/>
    <cellStyle name="Percent 3 3 3 2 3 3 2" xfId="7508"/>
    <cellStyle name="Percent 3 3 3 2 3 4" xfId="3752"/>
    <cellStyle name="Percent 3 3 3 2 3 4 2" xfId="8760"/>
    <cellStyle name="Percent 3 3 3 2 3 5" xfId="5630"/>
    <cellStyle name="Percent 3 3 3 2 4" xfId="1245"/>
    <cellStyle name="Percent 3 3 3 2 4 2" xfId="3439"/>
    <cellStyle name="Percent 3 3 3 2 4 2 2" xfId="8447"/>
    <cellStyle name="Percent 3 3 3 2 4 3" xfId="6256"/>
    <cellStyle name="Percent 3 3 3 2 5" xfId="2184"/>
    <cellStyle name="Percent 3 3 3 2 5 2" xfId="4378"/>
    <cellStyle name="Percent 3 3 3 2 5 2 2" xfId="9386"/>
    <cellStyle name="Percent 3 3 3 2 5 3" xfId="7195"/>
    <cellStyle name="Percent 3 3 3 2 6" xfId="3123"/>
    <cellStyle name="Percent 3 3 3 2 6 2" xfId="8134"/>
    <cellStyle name="Percent 3 3 3 2 7" xfId="5317"/>
    <cellStyle name="Percent 3 3 3 3" xfId="775"/>
    <cellStyle name="Percent 3 3 3 3 2" xfId="1714"/>
    <cellStyle name="Percent 3 3 3 3 2 2" xfId="4847"/>
    <cellStyle name="Percent 3 3 3 3 2 2 2" xfId="9855"/>
    <cellStyle name="Percent 3 3 3 3 2 3" xfId="6725"/>
    <cellStyle name="Percent 3 3 3 3 3" xfId="2653"/>
    <cellStyle name="Percent 3 3 3 3 3 2" xfId="7664"/>
    <cellStyle name="Percent 3 3 3 3 4" xfId="3908"/>
    <cellStyle name="Percent 3 3 3 3 4 2" xfId="8916"/>
    <cellStyle name="Percent 3 3 3 3 5" xfId="5786"/>
    <cellStyle name="Percent 3 3 3 4" xfId="462"/>
    <cellStyle name="Percent 3 3 3 4 2" xfId="1401"/>
    <cellStyle name="Percent 3 3 3 4 2 2" xfId="4534"/>
    <cellStyle name="Percent 3 3 3 4 2 2 2" xfId="9542"/>
    <cellStyle name="Percent 3 3 3 4 2 3" xfId="6412"/>
    <cellStyle name="Percent 3 3 3 4 3" xfId="2340"/>
    <cellStyle name="Percent 3 3 3 4 3 2" xfId="7351"/>
    <cellStyle name="Percent 3 3 3 4 4" xfId="3595"/>
    <cellStyle name="Percent 3 3 3 4 4 2" xfId="8603"/>
    <cellStyle name="Percent 3 3 3 4 5" xfId="5473"/>
    <cellStyle name="Percent 3 3 3 5" xfId="1088"/>
    <cellStyle name="Percent 3 3 3 5 2" xfId="3282"/>
    <cellStyle name="Percent 3 3 3 5 2 2" xfId="8290"/>
    <cellStyle name="Percent 3 3 3 5 3" xfId="6099"/>
    <cellStyle name="Percent 3 3 3 6" xfId="2027"/>
    <cellStyle name="Percent 3 3 3 6 2" xfId="4221"/>
    <cellStyle name="Percent 3 3 3 6 2 2" xfId="9229"/>
    <cellStyle name="Percent 3 3 3 6 3" xfId="7038"/>
    <cellStyle name="Percent 3 3 3 7" xfId="2966"/>
    <cellStyle name="Percent 3 3 3 7 2" xfId="7977"/>
    <cellStyle name="Percent 3 3 3 8" xfId="5160"/>
    <cellStyle name="Percent 3 3 4" xfId="209"/>
    <cellStyle name="Percent 3 3 4 2" xfId="366"/>
    <cellStyle name="Percent 3 3 4 2 2" xfId="992"/>
    <cellStyle name="Percent 3 3 4 2 2 2" xfId="1931"/>
    <cellStyle name="Percent 3 3 4 2 2 2 2" xfId="5064"/>
    <cellStyle name="Percent 3 3 4 2 2 2 2 2" xfId="10072"/>
    <cellStyle name="Percent 3 3 4 2 2 2 3" xfId="6942"/>
    <cellStyle name="Percent 3 3 4 2 2 3" xfId="2870"/>
    <cellStyle name="Percent 3 3 4 2 2 3 2" xfId="7881"/>
    <cellStyle name="Percent 3 3 4 2 2 4" xfId="4125"/>
    <cellStyle name="Percent 3 3 4 2 2 4 2" xfId="9133"/>
    <cellStyle name="Percent 3 3 4 2 2 5" xfId="6003"/>
    <cellStyle name="Percent 3 3 4 2 3" xfId="679"/>
    <cellStyle name="Percent 3 3 4 2 3 2" xfId="1618"/>
    <cellStyle name="Percent 3 3 4 2 3 2 2" xfId="4751"/>
    <cellStyle name="Percent 3 3 4 2 3 2 2 2" xfId="9759"/>
    <cellStyle name="Percent 3 3 4 2 3 2 3" xfId="6629"/>
    <cellStyle name="Percent 3 3 4 2 3 3" xfId="2557"/>
    <cellStyle name="Percent 3 3 4 2 3 3 2" xfId="7568"/>
    <cellStyle name="Percent 3 3 4 2 3 4" xfId="3812"/>
    <cellStyle name="Percent 3 3 4 2 3 4 2" xfId="8820"/>
    <cellStyle name="Percent 3 3 4 2 3 5" xfId="5690"/>
    <cellStyle name="Percent 3 3 4 2 4" xfId="1305"/>
    <cellStyle name="Percent 3 3 4 2 4 2" xfId="3499"/>
    <cellStyle name="Percent 3 3 4 2 4 2 2" xfId="8507"/>
    <cellStyle name="Percent 3 3 4 2 4 3" xfId="6316"/>
    <cellStyle name="Percent 3 3 4 2 5" xfId="2244"/>
    <cellStyle name="Percent 3 3 4 2 5 2" xfId="4438"/>
    <cellStyle name="Percent 3 3 4 2 5 2 2" xfId="9446"/>
    <cellStyle name="Percent 3 3 4 2 5 3" xfId="7255"/>
    <cellStyle name="Percent 3 3 4 2 6" xfId="3183"/>
    <cellStyle name="Percent 3 3 4 2 6 2" xfId="8194"/>
    <cellStyle name="Percent 3 3 4 2 7" xfId="5377"/>
    <cellStyle name="Percent 3 3 4 3" xfId="835"/>
    <cellStyle name="Percent 3 3 4 3 2" xfId="1774"/>
    <cellStyle name="Percent 3 3 4 3 2 2" xfId="4907"/>
    <cellStyle name="Percent 3 3 4 3 2 2 2" xfId="9915"/>
    <cellStyle name="Percent 3 3 4 3 2 3" xfId="6785"/>
    <cellStyle name="Percent 3 3 4 3 3" xfId="2713"/>
    <cellStyle name="Percent 3 3 4 3 3 2" xfId="7724"/>
    <cellStyle name="Percent 3 3 4 3 4" xfId="3968"/>
    <cellStyle name="Percent 3 3 4 3 4 2" xfId="8976"/>
    <cellStyle name="Percent 3 3 4 3 5" xfId="5846"/>
    <cellStyle name="Percent 3 3 4 4" xfId="522"/>
    <cellStyle name="Percent 3 3 4 4 2" xfId="1461"/>
    <cellStyle name="Percent 3 3 4 4 2 2" xfId="4594"/>
    <cellStyle name="Percent 3 3 4 4 2 2 2" xfId="9602"/>
    <cellStyle name="Percent 3 3 4 4 2 3" xfId="6472"/>
    <cellStyle name="Percent 3 3 4 4 3" xfId="2400"/>
    <cellStyle name="Percent 3 3 4 4 3 2" xfId="7411"/>
    <cellStyle name="Percent 3 3 4 4 4" xfId="3655"/>
    <cellStyle name="Percent 3 3 4 4 4 2" xfId="8663"/>
    <cellStyle name="Percent 3 3 4 4 5" xfId="5533"/>
    <cellStyle name="Percent 3 3 4 5" xfId="1148"/>
    <cellStyle name="Percent 3 3 4 5 2" xfId="3342"/>
    <cellStyle name="Percent 3 3 4 5 2 2" xfId="8350"/>
    <cellStyle name="Percent 3 3 4 5 3" xfId="6159"/>
    <cellStyle name="Percent 3 3 4 6" xfId="2087"/>
    <cellStyle name="Percent 3 3 4 6 2" xfId="4281"/>
    <cellStyle name="Percent 3 3 4 6 2 2" xfId="9289"/>
    <cellStyle name="Percent 3 3 4 6 3" xfId="7098"/>
    <cellStyle name="Percent 3 3 4 7" xfId="3026"/>
    <cellStyle name="Percent 3 3 4 7 2" xfId="8037"/>
    <cellStyle name="Percent 3 3 4 8" xfId="5220"/>
    <cellStyle name="Percent 3 3 5" xfId="282"/>
    <cellStyle name="Percent 3 3 5 2" xfId="908"/>
    <cellStyle name="Percent 3 3 5 2 2" xfId="1847"/>
    <cellStyle name="Percent 3 3 5 2 2 2" xfId="4980"/>
    <cellStyle name="Percent 3 3 5 2 2 2 2" xfId="9988"/>
    <cellStyle name="Percent 3 3 5 2 2 3" xfId="6858"/>
    <cellStyle name="Percent 3 3 5 2 3" xfId="2786"/>
    <cellStyle name="Percent 3 3 5 2 3 2" xfId="7797"/>
    <cellStyle name="Percent 3 3 5 2 4" xfId="4041"/>
    <cellStyle name="Percent 3 3 5 2 4 2" xfId="9049"/>
    <cellStyle name="Percent 3 3 5 2 5" xfId="5919"/>
    <cellStyle name="Percent 3 3 5 3" xfId="595"/>
    <cellStyle name="Percent 3 3 5 3 2" xfId="1534"/>
    <cellStyle name="Percent 3 3 5 3 2 2" xfId="4667"/>
    <cellStyle name="Percent 3 3 5 3 2 2 2" xfId="9675"/>
    <cellStyle name="Percent 3 3 5 3 2 3" xfId="6545"/>
    <cellStyle name="Percent 3 3 5 3 3" xfId="2473"/>
    <cellStyle name="Percent 3 3 5 3 3 2" xfId="7484"/>
    <cellStyle name="Percent 3 3 5 3 4" xfId="3728"/>
    <cellStyle name="Percent 3 3 5 3 4 2" xfId="8736"/>
    <cellStyle name="Percent 3 3 5 3 5" xfId="5606"/>
    <cellStyle name="Percent 3 3 5 4" xfId="1221"/>
    <cellStyle name="Percent 3 3 5 4 2" xfId="3415"/>
    <cellStyle name="Percent 3 3 5 4 2 2" xfId="8423"/>
    <cellStyle name="Percent 3 3 5 4 3" xfId="6232"/>
    <cellStyle name="Percent 3 3 5 5" xfId="2160"/>
    <cellStyle name="Percent 3 3 5 5 2" xfId="4354"/>
    <cellStyle name="Percent 3 3 5 5 2 2" xfId="9362"/>
    <cellStyle name="Percent 3 3 5 5 3" xfId="7171"/>
    <cellStyle name="Percent 3 3 5 6" xfId="3099"/>
    <cellStyle name="Percent 3 3 5 6 2" xfId="8110"/>
    <cellStyle name="Percent 3 3 5 7" xfId="5293"/>
    <cellStyle name="Percent 3 3 6" xfId="751"/>
    <cellStyle name="Percent 3 3 6 2" xfId="1690"/>
    <cellStyle name="Percent 3 3 6 2 2" xfId="4823"/>
    <cellStyle name="Percent 3 3 6 2 2 2" xfId="9831"/>
    <cellStyle name="Percent 3 3 6 2 3" xfId="6701"/>
    <cellStyle name="Percent 3 3 6 3" xfId="2629"/>
    <cellStyle name="Percent 3 3 6 3 2" xfId="7640"/>
    <cellStyle name="Percent 3 3 6 4" xfId="3884"/>
    <cellStyle name="Percent 3 3 6 4 2" xfId="8892"/>
    <cellStyle name="Percent 3 3 6 5" xfId="5762"/>
    <cellStyle name="Percent 3 3 7" xfId="438"/>
    <cellStyle name="Percent 3 3 7 2" xfId="1377"/>
    <cellStyle name="Percent 3 3 7 2 2" xfId="4510"/>
    <cellStyle name="Percent 3 3 7 2 2 2" xfId="9518"/>
    <cellStyle name="Percent 3 3 7 2 3" xfId="6388"/>
    <cellStyle name="Percent 3 3 7 3" xfId="2316"/>
    <cellStyle name="Percent 3 3 7 3 2" xfId="7327"/>
    <cellStyle name="Percent 3 3 7 4" xfId="3571"/>
    <cellStyle name="Percent 3 3 7 4 2" xfId="8579"/>
    <cellStyle name="Percent 3 3 7 5" xfId="5449"/>
    <cellStyle name="Percent 3 3 8" xfId="1064"/>
    <cellStyle name="Percent 3 3 8 2" xfId="3258"/>
    <cellStyle name="Percent 3 3 8 2 2" xfId="8266"/>
    <cellStyle name="Percent 3 3 8 3" xfId="6075"/>
    <cellStyle name="Percent 3 3 9" xfId="2003"/>
    <cellStyle name="Percent 3 3 9 2" xfId="4197"/>
    <cellStyle name="Percent 3 3 9 2 2" xfId="9205"/>
    <cellStyle name="Percent 3 3 9 3" xfId="7014"/>
    <cellStyle name="Percent 3 4" xfId="112"/>
    <cellStyle name="Percent 3 4 10" xfId="5124"/>
    <cellStyle name="Percent 3 4 2" xfId="173"/>
    <cellStyle name="Percent 3 4 2 2" xfId="330"/>
    <cellStyle name="Percent 3 4 2 2 2" xfId="956"/>
    <cellStyle name="Percent 3 4 2 2 2 2" xfId="1895"/>
    <cellStyle name="Percent 3 4 2 2 2 2 2" xfId="5028"/>
    <cellStyle name="Percent 3 4 2 2 2 2 2 2" xfId="10036"/>
    <cellStyle name="Percent 3 4 2 2 2 2 3" xfId="6906"/>
    <cellStyle name="Percent 3 4 2 2 2 3" xfId="2834"/>
    <cellStyle name="Percent 3 4 2 2 2 3 2" xfId="7845"/>
    <cellStyle name="Percent 3 4 2 2 2 4" xfId="4089"/>
    <cellStyle name="Percent 3 4 2 2 2 4 2" xfId="9097"/>
    <cellStyle name="Percent 3 4 2 2 2 5" xfId="5967"/>
    <cellStyle name="Percent 3 4 2 2 3" xfId="643"/>
    <cellStyle name="Percent 3 4 2 2 3 2" xfId="1582"/>
    <cellStyle name="Percent 3 4 2 2 3 2 2" xfId="4715"/>
    <cellStyle name="Percent 3 4 2 2 3 2 2 2" xfId="9723"/>
    <cellStyle name="Percent 3 4 2 2 3 2 3" xfId="6593"/>
    <cellStyle name="Percent 3 4 2 2 3 3" xfId="2521"/>
    <cellStyle name="Percent 3 4 2 2 3 3 2" xfId="7532"/>
    <cellStyle name="Percent 3 4 2 2 3 4" xfId="3776"/>
    <cellStyle name="Percent 3 4 2 2 3 4 2" xfId="8784"/>
    <cellStyle name="Percent 3 4 2 2 3 5" xfId="5654"/>
    <cellStyle name="Percent 3 4 2 2 4" xfId="1269"/>
    <cellStyle name="Percent 3 4 2 2 4 2" xfId="3463"/>
    <cellStyle name="Percent 3 4 2 2 4 2 2" xfId="8471"/>
    <cellStyle name="Percent 3 4 2 2 4 3" xfId="6280"/>
    <cellStyle name="Percent 3 4 2 2 5" xfId="2208"/>
    <cellStyle name="Percent 3 4 2 2 5 2" xfId="4402"/>
    <cellStyle name="Percent 3 4 2 2 5 2 2" xfId="9410"/>
    <cellStyle name="Percent 3 4 2 2 5 3" xfId="7219"/>
    <cellStyle name="Percent 3 4 2 2 6" xfId="3147"/>
    <cellStyle name="Percent 3 4 2 2 6 2" xfId="8158"/>
    <cellStyle name="Percent 3 4 2 2 7" xfId="5341"/>
    <cellStyle name="Percent 3 4 2 3" xfId="799"/>
    <cellStyle name="Percent 3 4 2 3 2" xfId="1738"/>
    <cellStyle name="Percent 3 4 2 3 2 2" xfId="4871"/>
    <cellStyle name="Percent 3 4 2 3 2 2 2" xfId="9879"/>
    <cellStyle name="Percent 3 4 2 3 2 3" xfId="6749"/>
    <cellStyle name="Percent 3 4 2 3 3" xfId="2677"/>
    <cellStyle name="Percent 3 4 2 3 3 2" xfId="7688"/>
    <cellStyle name="Percent 3 4 2 3 4" xfId="3932"/>
    <cellStyle name="Percent 3 4 2 3 4 2" xfId="8940"/>
    <cellStyle name="Percent 3 4 2 3 5" xfId="5810"/>
    <cellStyle name="Percent 3 4 2 4" xfId="486"/>
    <cellStyle name="Percent 3 4 2 4 2" xfId="1425"/>
    <cellStyle name="Percent 3 4 2 4 2 2" xfId="4558"/>
    <cellStyle name="Percent 3 4 2 4 2 2 2" xfId="9566"/>
    <cellStyle name="Percent 3 4 2 4 2 3" xfId="6436"/>
    <cellStyle name="Percent 3 4 2 4 3" xfId="2364"/>
    <cellStyle name="Percent 3 4 2 4 3 2" xfId="7375"/>
    <cellStyle name="Percent 3 4 2 4 4" xfId="3619"/>
    <cellStyle name="Percent 3 4 2 4 4 2" xfId="8627"/>
    <cellStyle name="Percent 3 4 2 4 5" xfId="5497"/>
    <cellStyle name="Percent 3 4 2 5" xfId="1112"/>
    <cellStyle name="Percent 3 4 2 5 2" xfId="3306"/>
    <cellStyle name="Percent 3 4 2 5 2 2" xfId="8314"/>
    <cellStyle name="Percent 3 4 2 5 3" xfId="6123"/>
    <cellStyle name="Percent 3 4 2 6" xfId="2051"/>
    <cellStyle name="Percent 3 4 2 6 2" xfId="4245"/>
    <cellStyle name="Percent 3 4 2 6 2 2" xfId="9253"/>
    <cellStyle name="Percent 3 4 2 6 3" xfId="7062"/>
    <cellStyle name="Percent 3 4 2 7" xfId="2990"/>
    <cellStyle name="Percent 3 4 2 7 2" xfId="8001"/>
    <cellStyle name="Percent 3 4 2 8" xfId="5184"/>
    <cellStyle name="Percent 3 4 3" xfId="233"/>
    <cellStyle name="Percent 3 4 3 2" xfId="390"/>
    <cellStyle name="Percent 3 4 3 2 2" xfId="1016"/>
    <cellStyle name="Percent 3 4 3 2 2 2" xfId="1955"/>
    <cellStyle name="Percent 3 4 3 2 2 2 2" xfId="5088"/>
    <cellStyle name="Percent 3 4 3 2 2 2 2 2" xfId="10096"/>
    <cellStyle name="Percent 3 4 3 2 2 2 3" xfId="6966"/>
    <cellStyle name="Percent 3 4 3 2 2 3" xfId="2894"/>
    <cellStyle name="Percent 3 4 3 2 2 3 2" xfId="7905"/>
    <cellStyle name="Percent 3 4 3 2 2 4" xfId="4149"/>
    <cellStyle name="Percent 3 4 3 2 2 4 2" xfId="9157"/>
    <cellStyle name="Percent 3 4 3 2 2 5" xfId="6027"/>
    <cellStyle name="Percent 3 4 3 2 3" xfId="703"/>
    <cellStyle name="Percent 3 4 3 2 3 2" xfId="1642"/>
    <cellStyle name="Percent 3 4 3 2 3 2 2" xfId="4775"/>
    <cellStyle name="Percent 3 4 3 2 3 2 2 2" xfId="9783"/>
    <cellStyle name="Percent 3 4 3 2 3 2 3" xfId="6653"/>
    <cellStyle name="Percent 3 4 3 2 3 3" xfId="2581"/>
    <cellStyle name="Percent 3 4 3 2 3 3 2" xfId="7592"/>
    <cellStyle name="Percent 3 4 3 2 3 4" xfId="3836"/>
    <cellStyle name="Percent 3 4 3 2 3 4 2" xfId="8844"/>
    <cellStyle name="Percent 3 4 3 2 3 5" xfId="5714"/>
    <cellStyle name="Percent 3 4 3 2 4" xfId="1329"/>
    <cellStyle name="Percent 3 4 3 2 4 2" xfId="3523"/>
    <cellStyle name="Percent 3 4 3 2 4 2 2" xfId="8531"/>
    <cellStyle name="Percent 3 4 3 2 4 3" xfId="6340"/>
    <cellStyle name="Percent 3 4 3 2 5" xfId="2268"/>
    <cellStyle name="Percent 3 4 3 2 5 2" xfId="4462"/>
    <cellStyle name="Percent 3 4 3 2 5 2 2" xfId="9470"/>
    <cellStyle name="Percent 3 4 3 2 5 3" xfId="7279"/>
    <cellStyle name="Percent 3 4 3 2 6" xfId="3207"/>
    <cellStyle name="Percent 3 4 3 2 6 2" xfId="8218"/>
    <cellStyle name="Percent 3 4 3 2 7" xfId="5401"/>
    <cellStyle name="Percent 3 4 3 3" xfId="859"/>
    <cellStyle name="Percent 3 4 3 3 2" xfId="1798"/>
    <cellStyle name="Percent 3 4 3 3 2 2" xfId="4931"/>
    <cellStyle name="Percent 3 4 3 3 2 2 2" xfId="9939"/>
    <cellStyle name="Percent 3 4 3 3 2 3" xfId="6809"/>
    <cellStyle name="Percent 3 4 3 3 3" xfId="2737"/>
    <cellStyle name="Percent 3 4 3 3 3 2" xfId="7748"/>
    <cellStyle name="Percent 3 4 3 3 4" xfId="3992"/>
    <cellStyle name="Percent 3 4 3 3 4 2" xfId="9000"/>
    <cellStyle name="Percent 3 4 3 3 5" xfId="5870"/>
    <cellStyle name="Percent 3 4 3 4" xfId="546"/>
    <cellStyle name="Percent 3 4 3 4 2" xfId="1485"/>
    <cellStyle name="Percent 3 4 3 4 2 2" xfId="4618"/>
    <cellStyle name="Percent 3 4 3 4 2 2 2" xfId="9626"/>
    <cellStyle name="Percent 3 4 3 4 2 3" xfId="6496"/>
    <cellStyle name="Percent 3 4 3 4 3" xfId="2424"/>
    <cellStyle name="Percent 3 4 3 4 3 2" xfId="7435"/>
    <cellStyle name="Percent 3 4 3 4 4" xfId="3679"/>
    <cellStyle name="Percent 3 4 3 4 4 2" xfId="8687"/>
    <cellStyle name="Percent 3 4 3 4 5" xfId="5557"/>
    <cellStyle name="Percent 3 4 3 5" xfId="1172"/>
    <cellStyle name="Percent 3 4 3 5 2" xfId="3366"/>
    <cellStyle name="Percent 3 4 3 5 2 2" xfId="8374"/>
    <cellStyle name="Percent 3 4 3 5 3" xfId="6183"/>
    <cellStyle name="Percent 3 4 3 6" xfId="2111"/>
    <cellStyle name="Percent 3 4 3 6 2" xfId="4305"/>
    <cellStyle name="Percent 3 4 3 6 2 2" xfId="9313"/>
    <cellStyle name="Percent 3 4 3 6 3" xfId="7122"/>
    <cellStyle name="Percent 3 4 3 7" xfId="3050"/>
    <cellStyle name="Percent 3 4 3 7 2" xfId="8061"/>
    <cellStyle name="Percent 3 4 3 8" xfId="5244"/>
    <cellStyle name="Percent 3 4 4" xfId="270"/>
    <cellStyle name="Percent 3 4 4 2" xfId="896"/>
    <cellStyle name="Percent 3 4 4 2 2" xfId="1835"/>
    <cellStyle name="Percent 3 4 4 2 2 2" xfId="4968"/>
    <cellStyle name="Percent 3 4 4 2 2 2 2" xfId="9976"/>
    <cellStyle name="Percent 3 4 4 2 2 3" xfId="6846"/>
    <cellStyle name="Percent 3 4 4 2 3" xfId="2774"/>
    <cellStyle name="Percent 3 4 4 2 3 2" xfId="7785"/>
    <cellStyle name="Percent 3 4 4 2 4" xfId="4029"/>
    <cellStyle name="Percent 3 4 4 2 4 2" xfId="9037"/>
    <cellStyle name="Percent 3 4 4 2 5" xfId="5907"/>
    <cellStyle name="Percent 3 4 4 3" xfId="583"/>
    <cellStyle name="Percent 3 4 4 3 2" xfId="1522"/>
    <cellStyle name="Percent 3 4 4 3 2 2" xfId="4655"/>
    <cellStyle name="Percent 3 4 4 3 2 2 2" xfId="9663"/>
    <cellStyle name="Percent 3 4 4 3 2 3" xfId="6533"/>
    <cellStyle name="Percent 3 4 4 3 3" xfId="2461"/>
    <cellStyle name="Percent 3 4 4 3 3 2" xfId="7472"/>
    <cellStyle name="Percent 3 4 4 3 4" xfId="3716"/>
    <cellStyle name="Percent 3 4 4 3 4 2" xfId="8724"/>
    <cellStyle name="Percent 3 4 4 3 5" xfId="5594"/>
    <cellStyle name="Percent 3 4 4 4" xfId="1209"/>
    <cellStyle name="Percent 3 4 4 4 2" xfId="3403"/>
    <cellStyle name="Percent 3 4 4 4 2 2" xfId="8411"/>
    <cellStyle name="Percent 3 4 4 4 3" xfId="6220"/>
    <cellStyle name="Percent 3 4 4 5" xfId="2148"/>
    <cellStyle name="Percent 3 4 4 5 2" xfId="4342"/>
    <cellStyle name="Percent 3 4 4 5 2 2" xfId="9350"/>
    <cellStyle name="Percent 3 4 4 5 3" xfId="7159"/>
    <cellStyle name="Percent 3 4 4 6" xfId="3087"/>
    <cellStyle name="Percent 3 4 4 6 2" xfId="8098"/>
    <cellStyle name="Percent 3 4 4 7" xfId="5281"/>
    <cellStyle name="Percent 3 4 5" xfId="739"/>
    <cellStyle name="Percent 3 4 5 2" xfId="1678"/>
    <cellStyle name="Percent 3 4 5 2 2" xfId="4811"/>
    <cellStyle name="Percent 3 4 5 2 2 2" xfId="9819"/>
    <cellStyle name="Percent 3 4 5 2 3" xfId="6689"/>
    <cellStyle name="Percent 3 4 5 3" xfId="2617"/>
    <cellStyle name="Percent 3 4 5 3 2" xfId="7628"/>
    <cellStyle name="Percent 3 4 5 4" xfId="3872"/>
    <cellStyle name="Percent 3 4 5 4 2" xfId="8880"/>
    <cellStyle name="Percent 3 4 5 5" xfId="5750"/>
    <cellStyle name="Percent 3 4 6" xfId="426"/>
    <cellStyle name="Percent 3 4 6 2" xfId="1365"/>
    <cellStyle name="Percent 3 4 6 2 2" xfId="4498"/>
    <cellStyle name="Percent 3 4 6 2 2 2" xfId="9506"/>
    <cellStyle name="Percent 3 4 6 2 3" xfId="6376"/>
    <cellStyle name="Percent 3 4 6 3" xfId="2304"/>
    <cellStyle name="Percent 3 4 6 3 2" xfId="7315"/>
    <cellStyle name="Percent 3 4 6 4" xfId="3559"/>
    <cellStyle name="Percent 3 4 6 4 2" xfId="8567"/>
    <cellStyle name="Percent 3 4 6 5" xfId="5437"/>
    <cellStyle name="Percent 3 4 7" xfId="1052"/>
    <cellStyle name="Percent 3 4 7 2" xfId="3246"/>
    <cellStyle name="Percent 3 4 7 2 2" xfId="8254"/>
    <cellStyle name="Percent 3 4 7 3" xfId="6063"/>
    <cellStyle name="Percent 3 4 8" xfId="1991"/>
    <cellStyle name="Percent 3 4 8 2" xfId="4185"/>
    <cellStyle name="Percent 3 4 8 2 2" xfId="9193"/>
    <cellStyle name="Percent 3 4 8 3" xfId="7002"/>
    <cellStyle name="Percent 3 4 9" xfId="2930"/>
    <cellStyle name="Percent 3 4 9 2" xfId="7941"/>
    <cellStyle name="Percent 3 5" xfId="161"/>
    <cellStyle name="Percent 3 5 2" xfId="221"/>
    <cellStyle name="Percent 3 5 2 2" xfId="378"/>
    <cellStyle name="Percent 3 5 2 2 2" xfId="1004"/>
    <cellStyle name="Percent 3 5 2 2 2 2" xfId="1943"/>
    <cellStyle name="Percent 3 5 2 2 2 2 2" xfId="5076"/>
    <cellStyle name="Percent 3 5 2 2 2 2 2 2" xfId="10084"/>
    <cellStyle name="Percent 3 5 2 2 2 2 3" xfId="6954"/>
    <cellStyle name="Percent 3 5 2 2 2 3" xfId="2882"/>
    <cellStyle name="Percent 3 5 2 2 2 3 2" xfId="7893"/>
    <cellStyle name="Percent 3 5 2 2 2 4" xfId="4137"/>
    <cellStyle name="Percent 3 5 2 2 2 4 2" xfId="9145"/>
    <cellStyle name="Percent 3 5 2 2 2 5" xfId="6015"/>
    <cellStyle name="Percent 3 5 2 2 3" xfId="691"/>
    <cellStyle name="Percent 3 5 2 2 3 2" xfId="1630"/>
    <cellStyle name="Percent 3 5 2 2 3 2 2" xfId="4763"/>
    <cellStyle name="Percent 3 5 2 2 3 2 2 2" xfId="9771"/>
    <cellStyle name="Percent 3 5 2 2 3 2 3" xfId="6641"/>
    <cellStyle name="Percent 3 5 2 2 3 3" xfId="2569"/>
    <cellStyle name="Percent 3 5 2 2 3 3 2" xfId="7580"/>
    <cellStyle name="Percent 3 5 2 2 3 4" xfId="3824"/>
    <cellStyle name="Percent 3 5 2 2 3 4 2" xfId="8832"/>
    <cellStyle name="Percent 3 5 2 2 3 5" xfId="5702"/>
    <cellStyle name="Percent 3 5 2 2 4" xfId="1317"/>
    <cellStyle name="Percent 3 5 2 2 4 2" xfId="3511"/>
    <cellStyle name="Percent 3 5 2 2 4 2 2" xfId="8519"/>
    <cellStyle name="Percent 3 5 2 2 4 3" xfId="6328"/>
    <cellStyle name="Percent 3 5 2 2 5" xfId="2256"/>
    <cellStyle name="Percent 3 5 2 2 5 2" xfId="4450"/>
    <cellStyle name="Percent 3 5 2 2 5 2 2" xfId="9458"/>
    <cellStyle name="Percent 3 5 2 2 5 3" xfId="7267"/>
    <cellStyle name="Percent 3 5 2 2 6" xfId="3195"/>
    <cellStyle name="Percent 3 5 2 2 6 2" xfId="8206"/>
    <cellStyle name="Percent 3 5 2 2 7" xfId="5389"/>
    <cellStyle name="Percent 3 5 2 3" xfId="847"/>
    <cellStyle name="Percent 3 5 2 3 2" xfId="1786"/>
    <cellStyle name="Percent 3 5 2 3 2 2" xfId="4919"/>
    <cellStyle name="Percent 3 5 2 3 2 2 2" xfId="9927"/>
    <cellStyle name="Percent 3 5 2 3 2 3" xfId="6797"/>
    <cellStyle name="Percent 3 5 2 3 3" xfId="2725"/>
    <cellStyle name="Percent 3 5 2 3 3 2" xfId="7736"/>
    <cellStyle name="Percent 3 5 2 3 4" xfId="3980"/>
    <cellStyle name="Percent 3 5 2 3 4 2" xfId="8988"/>
    <cellStyle name="Percent 3 5 2 3 5" xfId="5858"/>
    <cellStyle name="Percent 3 5 2 4" xfId="534"/>
    <cellStyle name="Percent 3 5 2 4 2" xfId="1473"/>
    <cellStyle name="Percent 3 5 2 4 2 2" xfId="4606"/>
    <cellStyle name="Percent 3 5 2 4 2 2 2" xfId="9614"/>
    <cellStyle name="Percent 3 5 2 4 2 3" xfId="6484"/>
    <cellStyle name="Percent 3 5 2 4 3" xfId="2412"/>
    <cellStyle name="Percent 3 5 2 4 3 2" xfId="7423"/>
    <cellStyle name="Percent 3 5 2 4 4" xfId="3667"/>
    <cellStyle name="Percent 3 5 2 4 4 2" xfId="8675"/>
    <cellStyle name="Percent 3 5 2 4 5" xfId="5545"/>
    <cellStyle name="Percent 3 5 2 5" xfId="1160"/>
    <cellStyle name="Percent 3 5 2 5 2" xfId="3354"/>
    <cellStyle name="Percent 3 5 2 5 2 2" xfId="8362"/>
    <cellStyle name="Percent 3 5 2 5 3" xfId="6171"/>
    <cellStyle name="Percent 3 5 2 6" xfId="2099"/>
    <cellStyle name="Percent 3 5 2 6 2" xfId="4293"/>
    <cellStyle name="Percent 3 5 2 6 2 2" xfId="9301"/>
    <cellStyle name="Percent 3 5 2 6 3" xfId="7110"/>
    <cellStyle name="Percent 3 5 2 7" xfId="3038"/>
    <cellStyle name="Percent 3 5 2 7 2" xfId="8049"/>
    <cellStyle name="Percent 3 5 2 8" xfId="5232"/>
    <cellStyle name="Percent 3 5 3" xfId="318"/>
    <cellStyle name="Percent 3 5 3 2" xfId="944"/>
    <cellStyle name="Percent 3 5 3 2 2" xfId="1883"/>
    <cellStyle name="Percent 3 5 3 2 2 2" xfId="5016"/>
    <cellStyle name="Percent 3 5 3 2 2 2 2" xfId="10024"/>
    <cellStyle name="Percent 3 5 3 2 2 3" xfId="6894"/>
    <cellStyle name="Percent 3 5 3 2 3" xfId="2822"/>
    <cellStyle name="Percent 3 5 3 2 3 2" xfId="7833"/>
    <cellStyle name="Percent 3 5 3 2 4" xfId="4077"/>
    <cellStyle name="Percent 3 5 3 2 4 2" xfId="9085"/>
    <cellStyle name="Percent 3 5 3 2 5" xfId="5955"/>
    <cellStyle name="Percent 3 5 3 3" xfId="631"/>
    <cellStyle name="Percent 3 5 3 3 2" xfId="1570"/>
    <cellStyle name="Percent 3 5 3 3 2 2" xfId="4703"/>
    <cellStyle name="Percent 3 5 3 3 2 2 2" xfId="9711"/>
    <cellStyle name="Percent 3 5 3 3 2 3" xfId="6581"/>
    <cellStyle name="Percent 3 5 3 3 3" xfId="2509"/>
    <cellStyle name="Percent 3 5 3 3 3 2" xfId="7520"/>
    <cellStyle name="Percent 3 5 3 3 4" xfId="3764"/>
    <cellStyle name="Percent 3 5 3 3 4 2" xfId="8772"/>
    <cellStyle name="Percent 3 5 3 3 5" xfId="5642"/>
    <cellStyle name="Percent 3 5 3 4" xfId="1257"/>
    <cellStyle name="Percent 3 5 3 4 2" xfId="3451"/>
    <cellStyle name="Percent 3 5 3 4 2 2" xfId="8459"/>
    <cellStyle name="Percent 3 5 3 4 3" xfId="6268"/>
    <cellStyle name="Percent 3 5 3 5" xfId="2196"/>
    <cellStyle name="Percent 3 5 3 5 2" xfId="4390"/>
    <cellStyle name="Percent 3 5 3 5 2 2" xfId="9398"/>
    <cellStyle name="Percent 3 5 3 5 3" xfId="7207"/>
    <cellStyle name="Percent 3 5 3 6" xfId="3135"/>
    <cellStyle name="Percent 3 5 3 6 2" xfId="8146"/>
    <cellStyle name="Percent 3 5 3 7" xfId="5329"/>
    <cellStyle name="Percent 3 5 4" xfId="787"/>
    <cellStyle name="Percent 3 5 4 2" xfId="1726"/>
    <cellStyle name="Percent 3 5 4 2 2" xfId="4859"/>
    <cellStyle name="Percent 3 5 4 2 2 2" xfId="9867"/>
    <cellStyle name="Percent 3 5 4 2 3" xfId="6737"/>
    <cellStyle name="Percent 3 5 4 3" xfId="2665"/>
    <cellStyle name="Percent 3 5 4 3 2" xfId="7676"/>
    <cellStyle name="Percent 3 5 4 4" xfId="3920"/>
    <cellStyle name="Percent 3 5 4 4 2" xfId="8928"/>
    <cellStyle name="Percent 3 5 4 5" xfId="5798"/>
    <cellStyle name="Percent 3 5 5" xfId="474"/>
    <cellStyle name="Percent 3 5 5 2" xfId="1413"/>
    <cellStyle name="Percent 3 5 5 2 2" xfId="4546"/>
    <cellStyle name="Percent 3 5 5 2 2 2" xfId="9554"/>
    <cellStyle name="Percent 3 5 5 2 3" xfId="6424"/>
    <cellStyle name="Percent 3 5 5 3" xfId="2352"/>
    <cellStyle name="Percent 3 5 5 3 2" xfId="7363"/>
    <cellStyle name="Percent 3 5 5 4" xfId="3607"/>
    <cellStyle name="Percent 3 5 5 4 2" xfId="8615"/>
    <cellStyle name="Percent 3 5 5 5" xfId="5485"/>
    <cellStyle name="Percent 3 5 6" xfId="1100"/>
    <cellStyle name="Percent 3 5 6 2" xfId="3294"/>
    <cellStyle name="Percent 3 5 6 2 2" xfId="8302"/>
    <cellStyle name="Percent 3 5 6 3" xfId="6111"/>
    <cellStyle name="Percent 3 5 7" xfId="2039"/>
    <cellStyle name="Percent 3 5 7 2" xfId="4233"/>
    <cellStyle name="Percent 3 5 7 2 2" xfId="9241"/>
    <cellStyle name="Percent 3 5 7 3" xfId="7050"/>
    <cellStyle name="Percent 3 5 8" xfId="2978"/>
    <cellStyle name="Percent 3 5 8 2" xfId="7989"/>
    <cellStyle name="Percent 3 5 9" xfId="5172"/>
    <cellStyle name="Percent 3 6" xfId="137"/>
    <cellStyle name="Percent 3 6 2" xfId="294"/>
    <cellStyle name="Percent 3 6 2 2" xfId="920"/>
    <cellStyle name="Percent 3 6 2 2 2" xfId="1859"/>
    <cellStyle name="Percent 3 6 2 2 2 2" xfId="4992"/>
    <cellStyle name="Percent 3 6 2 2 2 2 2" xfId="10000"/>
    <cellStyle name="Percent 3 6 2 2 2 3" xfId="6870"/>
    <cellStyle name="Percent 3 6 2 2 3" xfId="2798"/>
    <cellStyle name="Percent 3 6 2 2 3 2" xfId="7809"/>
    <cellStyle name="Percent 3 6 2 2 4" xfId="4053"/>
    <cellStyle name="Percent 3 6 2 2 4 2" xfId="9061"/>
    <cellStyle name="Percent 3 6 2 2 5" xfId="5931"/>
    <cellStyle name="Percent 3 6 2 3" xfId="607"/>
    <cellStyle name="Percent 3 6 2 3 2" xfId="1546"/>
    <cellStyle name="Percent 3 6 2 3 2 2" xfId="4679"/>
    <cellStyle name="Percent 3 6 2 3 2 2 2" xfId="9687"/>
    <cellStyle name="Percent 3 6 2 3 2 3" xfId="6557"/>
    <cellStyle name="Percent 3 6 2 3 3" xfId="2485"/>
    <cellStyle name="Percent 3 6 2 3 3 2" xfId="7496"/>
    <cellStyle name="Percent 3 6 2 3 4" xfId="3740"/>
    <cellStyle name="Percent 3 6 2 3 4 2" xfId="8748"/>
    <cellStyle name="Percent 3 6 2 3 5" xfId="5618"/>
    <cellStyle name="Percent 3 6 2 4" xfId="1233"/>
    <cellStyle name="Percent 3 6 2 4 2" xfId="3427"/>
    <cellStyle name="Percent 3 6 2 4 2 2" xfId="8435"/>
    <cellStyle name="Percent 3 6 2 4 3" xfId="6244"/>
    <cellStyle name="Percent 3 6 2 5" xfId="2172"/>
    <cellStyle name="Percent 3 6 2 5 2" xfId="4366"/>
    <cellStyle name="Percent 3 6 2 5 2 2" xfId="9374"/>
    <cellStyle name="Percent 3 6 2 5 3" xfId="7183"/>
    <cellStyle name="Percent 3 6 2 6" xfId="3111"/>
    <cellStyle name="Percent 3 6 2 6 2" xfId="8122"/>
    <cellStyle name="Percent 3 6 2 7" xfId="5305"/>
    <cellStyle name="Percent 3 6 3" xfId="763"/>
    <cellStyle name="Percent 3 6 3 2" xfId="1702"/>
    <cellStyle name="Percent 3 6 3 2 2" xfId="4835"/>
    <cellStyle name="Percent 3 6 3 2 2 2" xfId="9843"/>
    <cellStyle name="Percent 3 6 3 2 3" xfId="6713"/>
    <cellStyle name="Percent 3 6 3 3" xfId="2641"/>
    <cellStyle name="Percent 3 6 3 3 2" xfId="7652"/>
    <cellStyle name="Percent 3 6 3 4" xfId="3896"/>
    <cellStyle name="Percent 3 6 3 4 2" xfId="8904"/>
    <cellStyle name="Percent 3 6 3 5" xfId="5774"/>
    <cellStyle name="Percent 3 6 4" xfId="450"/>
    <cellStyle name="Percent 3 6 4 2" xfId="1389"/>
    <cellStyle name="Percent 3 6 4 2 2" xfId="4522"/>
    <cellStyle name="Percent 3 6 4 2 2 2" xfId="9530"/>
    <cellStyle name="Percent 3 6 4 2 3" xfId="6400"/>
    <cellStyle name="Percent 3 6 4 3" xfId="2328"/>
    <cellStyle name="Percent 3 6 4 3 2" xfId="7339"/>
    <cellStyle name="Percent 3 6 4 4" xfId="3583"/>
    <cellStyle name="Percent 3 6 4 4 2" xfId="8591"/>
    <cellStyle name="Percent 3 6 4 5" xfId="5461"/>
    <cellStyle name="Percent 3 6 5" xfId="1076"/>
    <cellStyle name="Percent 3 6 5 2" xfId="3270"/>
    <cellStyle name="Percent 3 6 5 2 2" xfId="8278"/>
    <cellStyle name="Percent 3 6 5 3" xfId="6087"/>
    <cellStyle name="Percent 3 6 6" xfId="2015"/>
    <cellStyle name="Percent 3 6 6 2" xfId="4209"/>
    <cellStyle name="Percent 3 6 6 2 2" xfId="9217"/>
    <cellStyle name="Percent 3 6 6 3" xfId="7026"/>
    <cellStyle name="Percent 3 6 7" xfId="2954"/>
    <cellStyle name="Percent 3 6 7 2" xfId="7965"/>
    <cellStyle name="Percent 3 6 8" xfId="5148"/>
    <cellStyle name="Percent 3 7" xfId="197"/>
    <cellStyle name="Percent 3 7 2" xfId="354"/>
    <cellStyle name="Percent 3 7 2 2" xfId="980"/>
    <cellStyle name="Percent 3 7 2 2 2" xfId="1919"/>
    <cellStyle name="Percent 3 7 2 2 2 2" xfId="5052"/>
    <cellStyle name="Percent 3 7 2 2 2 2 2" xfId="10060"/>
    <cellStyle name="Percent 3 7 2 2 2 3" xfId="6930"/>
    <cellStyle name="Percent 3 7 2 2 3" xfId="2858"/>
    <cellStyle name="Percent 3 7 2 2 3 2" xfId="7869"/>
    <cellStyle name="Percent 3 7 2 2 4" xfId="4113"/>
    <cellStyle name="Percent 3 7 2 2 4 2" xfId="9121"/>
    <cellStyle name="Percent 3 7 2 2 5" xfId="5991"/>
    <cellStyle name="Percent 3 7 2 3" xfId="667"/>
    <cellStyle name="Percent 3 7 2 3 2" xfId="1606"/>
    <cellStyle name="Percent 3 7 2 3 2 2" xfId="4739"/>
    <cellStyle name="Percent 3 7 2 3 2 2 2" xfId="9747"/>
    <cellStyle name="Percent 3 7 2 3 2 3" xfId="6617"/>
    <cellStyle name="Percent 3 7 2 3 3" xfId="2545"/>
    <cellStyle name="Percent 3 7 2 3 3 2" xfId="7556"/>
    <cellStyle name="Percent 3 7 2 3 4" xfId="3800"/>
    <cellStyle name="Percent 3 7 2 3 4 2" xfId="8808"/>
    <cellStyle name="Percent 3 7 2 3 5" xfId="5678"/>
    <cellStyle name="Percent 3 7 2 4" xfId="1293"/>
    <cellStyle name="Percent 3 7 2 4 2" xfId="3487"/>
    <cellStyle name="Percent 3 7 2 4 2 2" xfId="8495"/>
    <cellStyle name="Percent 3 7 2 4 3" xfId="6304"/>
    <cellStyle name="Percent 3 7 2 5" xfId="2232"/>
    <cellStyle name="Percent 3 7 2 5 2" xfId="4426"/>
    <cellStyle name="Percent 3 7 2 5 2 2" xfId="9434"/>
    <cellStyle name="Percent 3 7 2 5 3" xfId="7243"/>
    <cellStyle name="Percent 3 7 2 6" xfId="3171"/>
    <cellStyle name="Percent 3 7 2 6 2" xfId="8182"/>
    <cellStyle name="Percent 3 7 2 7" xfId="5365"/>
    <cellStyle name="Percent 3 7 3" xfId="823"/>
    <cellStyle name="Percent 3 7 3 2" xfId="1762"/>
    <cellStyle name="Percent 3 7 3 2 2" xfId="4895"/>
    <cellStyle name="Percent 3 7 3 2 2 2" xfId="9903"/>
    <cellStyle name="Percent 3 7 3 2 3" xfId="6773"/>
    <cellStyle name="Percent 3 7 3 3" xfId="2701"/>
    <cellStyle name="Percent 3 7 3 3 2" xfId="7712"/>
    <cellStyle name="Percent 3 7 3 4" xfId="3956"/>
    <cellStyle name="Percent 3 7 3 4 2" xfId="8964"/>
    <cellStyle name="Percent 3 7 3 5" xfId="5834"/>
    <cellStyle name="Percent 3 7 4" xfId="510"/>
    <cellStyle name="Percent 3 7 4 2" xfId="1449"/>
    <cellStyle name="Percent 3 7 4 2 2" xfId="4582"/>
    <cellStyle name="Percent 3 7 4 2 2 2" xfId="9590"/>
    <cellStyle name="Percent 3 7 4 2 3" xfId="6460"/>
    <cellStyle name="Percent 3 7 4 3" xfId="2388"/>
    <cellStyle name="Percent 3 7 4 3 2" xfId="7399"/>
    <cellStyle name="Percent 3 7 4 4" xfId="3643"/>
    <cellStyle name="Percent 3 7 4 4 2" xfId="8651"/>
    <cellStyle name="Percent 3 7 4 5" xfId="5521"/>
    <cellStyle name="Percent 3 7 5" xfId="1136"/>
    <cellStyle name="Percent 3 7 5 2" xfId="3330"/>
    <cellStyle name="Percent 3 7 5 2 2" xfId="8338"/>
    <cellStyle name="Percent 3 7 5 3" xfId="6147"/>
    <cellStyle name="Percent 3 7 6" xfId="2075"/>
    <cellStyle name="Percent 3 7 6 2" xfId="4269"/>
    <cellStyle name="Percent 3 7 6 2 2" xfId="9277"/>
    <cellStyle name="Percent 3 7 6 3" xfId="7086"/>
    <cellStyle name="Percent 3 7 7" xfId="3014"/>
    <cellStyle name="Percent 3 7 7 2" xfId="8025"/>
    <cellStyle name="Percent 3 7 8" xfId="5208"/>
    <cellStyle name="Percent 3 8" xfId="258"/>
    <cellStyle name="Percent 3 8 2" xfId="884"/>
    <cellStyle name="Percent 3 8 2 2" xfId="1823"/>
    <cellStyle name="Percent 3 8 2 2 2" xfId="4956"/>
    <cellStyle name="Percent 3 8 2 2 2 2" xfId="9964"/>
    <cellStyle name="Percent 3 8 2 2 3" xfId="6834"/>
    <cellStyle name="Percent 3 8 2 3" xfId="2762"/>
    <cellStyle name="Percent 3 8 2 3 2" xfId="7773"/>
    <cellStyle name="Percent 3 8 2 4" xfId="4017"/>
    <cellStyle name="Percent 3 8 2 4 2" xfId="9025"/>
    <cellStyle name="Percent 3 8 2 5" xfId="5895"/>
    <cellStyle name="Percent 3 8 3" xfId="571"/>
    <cellStyle name="Percent 3 8 3 2" xfId="1510"/>
    <cellStyle name="Percent 3 8 3 2 2" xfId="4643"/>
    <cellStyle name="Percent 3 8 3 2 2 2" xfId="9651"/>
    <cellStyle name="Percent 3 8 3 2 3" xfId="6521"/>
    <cellStyle name="Percent 3 8 3 3" xfId="2449"/>
    <cellStyle name="Percent 3 8 3 3 2" xfId="7460"/>
    <cellStyle name="Percent 3 8 3 4" xfId="3704"/>
    <cellStyle name="Percent 3 8 3 4 2" xfId="8712"/>
    <cellStyle name="Percent 3 8 3 5" xfId="5582"/>
    <cellStyle name="Percent 3 8 4" xfId="1197"/>
    <cellStyle name="Percent 3 8 4 2" xfId="3391"/>
    <cellStyle name="Percent 3 8 4 2 2" xfId="8399"/>
    <cellStyle name="Percent 3 8 4 3" xfId="6208"/>
    <cellStyle name="Percent 3 8 5" xfId="2136"/>
    <cellStyle name="Percent 3 8 5 2" xfId="4330"/>
    <cellStyle name="Percent 3 8 5 2 2" xfId="9338"/>
    <cellStyle name="Percent 3 8 5 3" xfId="7147"/>
    <cellStyle name="Percent 3 8 6" xfId="3075"/>
    <cellStyle name="Percent 3 8 6 2" xfId="8086"/>
    <cellStyle name="Percent 3 8 7" xfId="5269"/>
    <cellStyle name="Percent 3 9" xfId="727"/>
    <cellStyle name="Percent 3 9 2" xfId="1666"/>
    <cellStyle name="Percent 3 9 2 2" xfId="4799"/>
    <cellStyle name="Percent 3 9 2 2 2" xfId="9807"/>
    <cellStyle name="Percent 3 9 2 3" xfId="6677"/>
    <cellStyle name="Percent 3 9 3" xfId="2605"/>
    <cellStyle name="Percent 3 9 3 2" xfId="7616"/>
    <cellStyle name="Percent 3 9 4" xfId="3860"/>
    <cellStyle name="Percent 3 9 4 2" xfId="8868"/>
    <cellStyle name="Percent 3 9 5" xfId="5738"/>
    <cellStyle name="Percent 4" xfId="103"/>
    <cellStyle name="Percent 4 10" xfId="417"/>
    <cellStyle name="Percent 4 10 2" xfId="1356"/>
    <cellStyle name="Percent 4 10 2 2" xfId="4489"/>
    <cellStyle name="Percent 4 10 2 2 2" xfId="9497"/>
    <cellStyle name="Percent 4 10 2 3" xfId="6367"/>
    <cellStyle name="Percent 4 10 3" xfId="2295"/>
    <cellStyle name="Percent 4 10 3 2" xfId="7306"/>
    <cellStyle name="Percent 4 10 4" xfId="3550"/>
    <cellStyle name="Percent 4 10 4 2" xfId="8558"/>
    <cellStyle name="Percent 4 10 5" xfId="5428"/>
    <cellStyle name="Percent 4 11" xfId="1043"/>
    <cellStyle name="Percent 4 11 2" xfId="3237"/>
    <cellStyle name="Percent 4 11 2 2" xfId="8245"/>
    <cellStyle name="Percent 4 11 3" xfId="6054"/>
    <cellStyle name="Percent 4 12" xfId="1982"/>
    <cellStyle name="Percent 4 12 2" xfId="4176"/>
    <cellStyle name="Percent 4 12 2 2" xfId="9184"/>
    <cellStyle name="Percent 4 12 3" xfId="6993"/>
    <cellStyle name="Percent 4 13" xfId="2921"/>
    <cellStyle name="Percent 4 13 2" xfId="7932"/>
    <cellStyle name="Percent 4 14" xfId="5115"/>
    <cellStyle name="Percent 4 2" xfId="109"/>
    <cellStyle name="Percent 4 2 10" xfId="1049"/>
    <cellStyle name="Percent 4 2 10 2" xfId="3243"/>
    <cellStyle name="Percent 4 2 10 2 2" xfId="8251"/>
    <cellStyle name="Percent 4 2 10 3" xfId="6060"/>
    <cellStyle name="Percent 4 2 11" xfId="1988"/>
    <cellStyle name="Percent 4 2 11 2" xfId="4182"/>
    <cellStyle name="Percent 4 2 11 2 2" xfId="9190"/>
    <cellStyle name="Percent 4 2 11 3" xfId="6999"/>
    <cellStyle name="Percent 4 2 12" xfId="2927"/>
    <cellStyle name="Percent 4 2 12 2" xfId="7938"/>
    <cellStyle name="Percent 4 2 13" xfId="5121"/>
    <cellStyle name="Percent 4 2 2" xfId="134"/>
    <cellStyle name="Percent 4 2 2 10" xfId="2951"/>
    <cellStyle name="Percent 4 2 2 10 2" xfId="7962"/>
    <cellStyle name="Percent 4 2 2 11" xfId="5145"/>
    <cellStyle name="Percent 4 2 2 2" xfId="194"/>
    <cellStyle name="Percent 4 2 2 2 2" xfId="254"/>
    <cellStyle name="Percent 4 2 2 2 2 2" xfId="411"/>
    <cellStyle name="Percent 4 2 2 2 2 2 2" xfId="1037"/>
    <cellStyle name="Percent 4 2 2 2 2 2 2 2" xfId="1976"/>
    <cellStyle name="Percent 4 2 2 2 2 2 2 2 2" xfId="5109"/>
    <cellStyle name="Percent 4 2 2 2 2 2 2 2 2 2" xfId="10117"/>
    <cellStyle name="Percent 4 2 2 2 2 2 2 2 3" xfId="6987"/>
    <cellStyle name="Percent 4 2 2 2 2 2 2 3" xfId="2915"/>
    <cellStyle name="Percent 4 2 2 2 2 2 2 3 2" xfId="7926"/>
    <cellStyle name="Percent 4 2 2 2 2 2 2 4" xfId="4170"/>
    <cellStyle name="Percent 4 2 2 2 2 2 2 4 2" xfId="9178"/>
    <cellStyle name="Percent 4 2 2 2 2 2 2 5" xfId="6048"/>
    <cellStyle name="Percent 4 2 2 2 2 2 3" xfId="724"/>
    <cellStyle name="Percent 4 2 2 2 2 2 3 2" xfId="1663"/>
    <cellStyle name="Percent 4 2 2 2 2 2 3 2 2" xfId="4796"/>
    <cellStyle name="Percent 4 2 2 2 2 2 3 2 2 2" xfId="9804"/>
    <cellStyle name="Percent 4 2 2 2 2 2 3 2 3" xfId="6674"/>
    <cellStyle name="Percent 4 2 2 2 2 2 3 3" xfId="2602"/>
    <cellStyle name="Percent 4 2 2 2 2 2 3 3 2" xfId="7613"/>
    <cellStyle name="Percent 4 2 2 2 2 2 3 4" xfId="3857"/>
    <cellStyle name="Percent 4 2 2 2 2 2 3 4 2" xfId="8865"/>
    <cellStyle name="Percent 4 2 2 2 2 2 3 5" xfId="5735"/>
    <cellStyle name="Percent 4 2 2 2 2 2 4" xfId="1350"/>
    <cellStyle name="Percent 4 2 2 2 2 2 4 2" xfId="3544"/>
    <cellStyle name="Percent 4 2 2 2 2 2 4 2 2" xfId="8552"/>
    <cellStyle name="Percent 4 2 2 2 2 2 4 3" xfId="6361"/>
    <cellStyle name="Percent 4 2 2 2 2 2 5" xfId="2289"/>
    <cellStyle name="Percent 4 2 2 2 2 2 5 2" xfId="4483"/>
    <cellStyle name="Percent 4 2 2 2 2 2 5 2 2" xfId="9491"/>
    <cellStyle name="Percent 4 2 2 2 2 2 5 3" xfId="7300"/>
    <cellStyle name="Percent 4 2 2 2 2 2 6" xfId="3228"/>
    <cellStyle name="Percent 4 2 2 2 2 2 6 2" xfId="8239"/>
    <cellStyle name="Percent 4 2 2 2 2 2 7" xfId="5422"/>
    <cellStyle name="Percent 4 2 2 2 2 3" xfId="880"/>
    <cellStyle name="Percent 4 2 2 2 2 3 2" xfId="1819"/>
    <cellStyle name="Percent 4 2 2 2 2 3 2 2" xfId="4952"/>
    <cellStyle name="Percent 4 2 2 2 2 3 2 2 2" xfId="9960"/>
    <cellStyle name="Percent 4 2 2 2 2 3 2 3" xfId="6830"/>
    <cellStyle name="Percent 4 2 2 2 2 3 3" xfId="2758"/>
    <cellStyle name="Percent 4 2 2 2 2 3 3 2" xfId="7769"/>
    <cellStyle name="Percent 4 2 2 2 2 3 4" xfId="4013"/>
    <cellStyle name="Percent 4 2 2 2 2 3 4 2" xfId="9021"/>
    <cellStyle name="Percent 4 2 2 2 2 3 5" xfId="5891"/>
    <cellStyle name="Percent 4 2 2 2 2 4" xfId="567"/>
    <cellStyle name="Percent 4 2 2 2 2 4 2" xfId="1506"/>
    <cellStyle name="Percent 4 2 2 2 2 4 2 2" xfId="4639"/>
    <cellStyle name="Percent 4 2 2 2 2 4 2 2 2" xfId="9647"/>
    <cellStyle name="Percent 4 2 2 2 2 4 2 3" xfId="6517"/>
    <cellStyle name="Percent 4 2 2 2 2 4 3" xfId="2445"/>
    <cellStyle name="Percent 4 2 2 2 2 4 3 2" xfId="7456"/>
    <cellStyle name="Percent 4 2 2 2 2 4 4" xfId="3700"/>
    <cellStyle name="Percent 4 2 2 2 2 4 4 2" xfId="8708"/>
    <cellStyle name="Percent 4 2 2 2 2 4 5" xfId="5578"/>
    <cellStyle name="Percent 4 2 2 2 2 5" xfId="1193"/>
    <cellStyle name="Percent 4 2 2 2 2 5 2" xfId="3387"/>
    <cellStyle name="Percent 4 2 2 2 2 5 2 2" xfId="8395"/>
    <cellStyle name="Percent 4 2 2 2 2 5 3" xfId="6204"/>
    <cellStyle name="Percent 4 2 2 2 2 6" xfId="2132"/>
    <cellStyle name="Percent 4 2 2 2 2 6 2" xfId="4326"/>
    <cellStyle name="Percent 4 2 2 2 2 6 2 2" xfId="9334"/>
    <cellStyle name="Percent 4 2 2 2 2 6 3" xfId="7143"/>
    <cellStyle name="Percent 4 2 2 2 2 7" xfId="3071"/>
    <cellStyle name="Percent 4 2 2 2 2 7 2" xfId="8082"/>
    <cellStyle name="Percent 4 2 2 2 2 8" xfId="5265"/>
    <cellStyle name="Percent 4 2 2 2 3" xfId="351"/>
    <cellStyle name="Percent 4 2 2 2 3 2" xfId="977"/>
    <cellStyle name="Percent 4 2 2 2 3 2 2" xfId="1916"/>
    <cellStyle name="Percent 4 2 2 2 3 2 2 2" xfId="5049"/>
    <cellStyle name="Percent 4 2 2 2 3 2 2 2 2" xfId="10057"/>
    <cellStyle name="Percent 4 2 2 2 3 2 2 3" xfId="6927"/>
    <cellStyle name="Percent 4 2 2 2 3 2 3" xfId="2855"/>
    <cellStyle name="Percent 4 2 2 2 3 2 3 2" xfId="7866"/>
    <cellStyle name="Percent 4 2 2 2 3 2 4" xfId="4110"/>
    <cellStyle name="Percent 4 2 2 2 3 2 4 2" xfId="9118"/>
    <cellStyle name="Percent 4 2 2 2 3 2 5" xfId="5988"/>
    <cellStyle name="Percent 4 2 2 2 3 3" xfId="664"/>
    <cellStyle name="Percent 4 2 2 2 3 3 2" xfId="1603"/>
    <cellStyle name="Percent 4 2 2 2 3 3 2 2" xfId="4736"/>
    <cellStyle name="Percent 4 2 2 2 3 3 2 2 2" xfId="9744"/>
    <cellStyle name="Percent 4 2 2 2 3 3 2 3" xfId="6614"/>
    <cellStyle name="Percent 4 2 2 2 3 3 3" xfId="2542"/>
    <cellStyle name="Percent 4 2 2 2 3 3 3 2" xfId="7553"/>
    <cellStyle name="Percent 4 2 2 2 3 3 4" xfId="3797"/>
    <cellStyle name="Percent 4 2 2 2 3 3 4 2" xfId="8805"/>
    <cellStyle name="Percent 4 2 2 2 3 3 5" xfId="5675"/>
    <cellStyle name="Percent 4 2 2 2 3 4" xfId="1290"/>
    <cellStyle name="Percent 4 2 2 2 3 4 2" xfId="3484"/>
    <cellStyle name="Percent 4 2 2 2 3 4 2 2" xfId="8492"/>
    <cellStyle name="Percent 4 2 2 2 3 4 3" xfId="6301"/>
    <cellStyle name="Percent 4 2 2 2 3 5" xfId="2229"/>
    <cellStyle name="Percent 4 2 2 2 3 5 2" xfId="4423"/>
    <cellStyle name="Percent 4 2 2 2 3 5 2 2" xfId="9431"/>
    <cellStyle name="Percent 4 2 2 2 3 5 3" xfId="7240"/>
    <cellStyle name="Percent 4 2 2 2 3 6" xfId="3168"/>
    <cellStyle name="Percent 4 2 2 2 3 6 2" xfId="8179"/>
    <cellStyle name="Percent 4 2 2 2 3 7" xfId="5362"/>
    <cellStyle name="Percent 4 2 2 2 4" xfId="820"/>
    <cellStyle name="Percent 4 2 2 2 4 2" xfId="1759"/>
    <cellStyle name="Percent 4 2 2 2 4 2 2" xfId="4892"/>
    <cellStyle name="Percent 4 2 2 2 4 2 2 2" xfId="9900"/>
    <cellStyle name="Percent 4 2 2 2 4 2 3" xfId="6770"/>
    <cellStyle name="Percent 4 2 2 2 4 3" xfId="2698"/>
    <cellStyle name="Percent 4 2 2 2 4 3 2" xfId="7709"/>
    <cellStyle name="Percent 4 2 2 2 4 4" xfId="3953"/>
    <cellStyle name="Percent 4 2 2 2 4 4 2" xfId="8961"/>
    <cellStyle name="Percent 4 2 2 2 4 5" xfId="5831"/>
    <cellStyle name="Percent 4 2 2 2 5" xfId="507"/>
    <cellStyle name="Percent 4 2 2 2 5 2" xfId="1446"/>
    <cellStyle name="Percent 4 2 2 2 5 2 2" xfId="4579"/>
    <cellStyle name="Percent 4 2 2 2 5 2 2 2" xfId="9587"/>
    <cellStyle name="Percent 4 2 2 2 5 2 3" xfId="6457"/>
    <cellStyle name="Percent 4 2 2 2 5 3" xfId="2385"/>
    <cellStyle name="Percent 4 2 2 2 5 3 2" xfId="7396"/>
    <cellStyle name="Percent 4 2 2 2 5 4" xfId="3640"/>
    <cellStyle name="Percent 4 2 2 2 5 4 2" xfId="8648"/>
    <cellStyle name="Percent 4 2 2 2 5 5" xfId="5518"/>
    <cellStyle name="Percent 4 2 2 2 6" xfId="1133"/>
    <cellStyle name="Percent 4 2 2 2 6 2" xfId="3327"/>
    <cellStyle name="Percent 4 2 2 2 6 2 2" xfId="8335"/>
    <cellStyle name="Percent 4 2 2 2 6 3" xfId="6144"/>
    <cellStyle name="Percent 4 2 2 2 7" xfId="2072"/>
    <cellStyle name="Percent 4 2 2 2 7 2" xfId="4266"/>
    <cellStyle name="Percent 4 2 2 2 7 2 2" xfId="9274"/>
    <cellStyle name="Percent 4 2 2 2 7 3" xfId="7083"/>
    <cellStyle name="Percent 4 2 2 2 8" xfId="3011"/>
    <cellStyle name="Percent 4 2 2 2 8 2" xfId="8022"/>
    <cellStyle name="Percent 4 2 2 2 9" xfId="5205"/>
    <cellStyle name="Percent 4 2 2 3" xfId="158"/>
    <cellStyle name="Percent 4 2 2 3 2" xfId="315"/>
    <cellStyle name="Percent 4 2 2 3 2 2" xfId="941"/>
    <cellStyle name="Percent 4 2 2 3 2 2 2" xfId="1880"/>
    <cellStyle name="Percent 4 2 2 3 2 2 2 2" xfId="5013"/>
    <cellStyle name="Percent 4 2 2 3 2 2 2 2 2" xfId="10021"/>
    <cellStyle name="Percent 4 2 2 3 2 2 2 3" xfId="6891"/>
    <cellStyle name="Percent 4 2 2 3 2 2 3" xfId="2819"/>
    <cellStyle name="Percent 4 2 2 3 2 2 3 2" xfId="7830"/>
    <cellStyle name="Percent 4 2 2 3 2 2 4" xfId="4074"/>
    <cellStyle name="Percent 4 2 2 3 2 2 4 2" xfId="9082"/>
    <cellStyle name="Percent 4 2 2 3 2 2 5" xfId="5952"/>
    <cellStyle name="Percent 4 2 2 3 2 3" xfId="628"/>
    <cellStyle name="Percent 4 2 2 3 2 3 2" xfId="1567"/>
    <cellStyle name="Percent 4 2 2 3 2 3 2 2" xfId="4700"/>
    <cellStyle name="Percent 4 2 2 3 2 3 2 2 2" xfId="9708"/>
    <cellStyle name="Percent 4 2 2 3 2 3 2 3" xfId="6578"/>
    <cellStyle name="Percent 4 2 2 3 2 3 3" xfId="2506"/>
    <cellStyle name="Percent 4 2 2 3 2 3 3 2" xfId="7517"/>
    <cellStyle name="Percent 4 2 2 3 2 3 4" xfId="3761"/>
    <cellStyle name="Percent 4 2 2 3 2 3 4 2" xfId="8769"/>
    <cellStyle name="Percent 4 2 2 3 2 3 5" xfId="5639"/>
    <cellStyle name="Percent 4 2 2 3 2 4" xfId="1254"/>
    <cellStyle name="Percent 4 2 2 3 2 4 2" xfId="3448"/>
    <cellStyle name="Percent 4 2 2 3 2 4 2 2" xfId="8456"/>
    <cellStyle name="Percent 4 2 2 3 2 4 3" xfId="6265"/>
    <cellStyle name="Percent 4 2 2 3 2 5" xfId="2193"/>
    <cellStyle name="Percent 4 2 2 3 2 5 2" xfId="4387"/>
    <cellStyle name="Percent 4 2 2 3 2 5 2 2" xfId="9395"/>
    <cellStyle name="Percent 4 2 2 3 2 5 3" xfId="7204"/>
    <cellStyle name="Percent 4 2 2 3 2 6" xfId="3132"/>
    <cellStyle name="Percent 4 2 2 3 2 6 2" xfId="8143"/>
    <cellStyle name="Percent 4 2 2 3 2 7" xfId="5326"/>
    <cellStyle name="Percent 4 2 2 3 3" xfId="784"/>
    <cellStyle name="Percent 4 2 2 3 3 2" xfId="1723"/>
    <cellStyle name="Percent 4 2 2 3 3 2 2" xfId="4856"/>
    <cellStyle name="Percent 4 2 2 3 3 2 2 2" xfId="9864"/>
    <cellStyle name="Percent 4 2 2 3 3 2 3" xfId="6734"/>
    <cellStyle name="Percent 4 2 2 3 3 3" xfId="2662"/>
    <cellStyle name="Percent 4 2 2 3 3 3 2" xfId="7673"/>
    <cellStyle name="Percent 4 2 2 3 3 4" xfId="3917"/>
    <cellStyle name="Percent 4 2 2 3 3 4 2" xfId="8925"/>
    <cellStyle name="Percent 4 2 2 3 3 5" xfId="5795"/>
    <cellStyle name="Percent 4 2 2 3 4" xfId="471"/>
    <cellStyle name="Percent 4 2 2 3 4 2" xfId="1410"/>
    <cellStyle name="Percent 4 2 2 3 4 2 2" xfId="4543"/>
    <cellStyle name="Percent 4 2 2 3 4 2 2 2" xfId="9551"/>
    <cellStyle name="Percent 4 2 2 3 4 2 3" xfId="6421"/>
    <cellStyle name="Percent 4 2 2 3 4 3" xfId="2349"/>
    <cellStyle name="Percent 4 2 2 3 4 3 2" xfId="7360"/>
    <cellStyle name="Percent 4 2 2 3 4 4" xfId="3604"/>
    <cellStyle name="Percent 4 2 2 3 4 4 2" xfId="8612"/>
    <cellStyle name="Percent 4 2 2 3 4 5" xfId="5482"/>
    <cellStyle name="Percent 4 2 2 3 5" xfId="1097"/>
    <cellStyle name="Percent 4 2 2 3 5 2" xfId="3291"/>
    <cellStyle name="Percent 4 2 2 3 5 2 2" xfId="8299"/>
    <cellStyle name="Percent 4 2 2 3 5 3" xfId="6108"/>
    <cellStyle name="Percent 4 2 2 3 6" xfId="2036"/>
    <cellStyle name="Percent 4 2 2 3 6 2" xfId="4230"/>
    <cellStyle name="Percent 4 2 2 3 6 2 2" xfId="9238"/>
    <cellStyle name="Percent 4 2 2 3 6 3" xfId="7047"/>
    <cellStyle name="Percent 4 2 2 3 7" xfId="2975"/>
    <cellStyle name="Percent 4 2 2 3 7 2" xfId="7986"/>
    <cellStyle name="Percent 4 2 2 3 8" xfId="5169"/>
    <cellStyle name="Percent 4 2 2 4" xfId="218"/>
    <cellStyle name="Percent 4 2 2 4 2" xfId="375"/>
    <cellStyle name="Percent 4 2 2 4 2 2" xfId="1001"/>
    <cellStyle name="Percent 4 2 2 4 2 2 2" xfId="1940"/>
    <cellStyle name="Percent 4 2 2 4 2 2 2 2" xfId="5073"/>
    <cellStyle name="Percent 4 2 2 4 2 2 2 2 2" xfId="10081"/>
    <cellStyle name="Percent 4 2 2 4 2 2 2 3" xfId="6951"/>
    <cellStyle name="Percent 4 2 2 4 2 2 3" xfId="2879"/>
    <cellStyle name="Percent 4 2 2 4 2 2 3 2" xfId="7890"/>
    <cellStyle name="Percent 4 2 2 4 2 2 4" xfId="4134"/>
    <cellStyle name="Percent 4 2 2 4 2 2 4 2" xfId="9142"/>
    <cellStyle name="Percent 4 2 2 4 2 2 5" xfId="6012"/>
    <cellStyle name="Percent 4 2 2 4 2 3" xfId="688"/>
    <cellStyle name="Percent 4 2 2 4 2 3 2" xfId="1627"/>
    <cellStyle name="Percent 4 2 2 4 2 3 2 2" xfId="4760"/>
    <cellStyle name="Percent 4 2 2 4 2 3 2 2 2" xfId="9768"/>
    <cellStyle name="Percent 4 2 2 4 2 3 2 3" xfId="6638"/>
    <cellStyle name="Percent 4 2 2 4 2 3 3" xfId="2566"/>
    <cellStyle name="Percent 4 2 2 4 2 3 3 2" xfId="7577"/>
    <cellStyle name="Percent 4 2 2 4 2 3 4" xfId="3821"/>
    <cellStyle name="Percent 4 2 2 4 2 3 4 2" xfId="8829"/>
    <cellStyle name="Percent 4 2 2 4 2 3 5" xfId="5699"/>
    <cellStyle name="Percent 4 2 2 4 2 4" xfId="1314"/>
    <cellStyle name="Percent 4 2 2 4 2 4 2" xfId="3508"/>
    <cellStyle name="Percent 4 2 2 4 2 4 2 2" xfId="8516"/>
    <cellStyle name="Percent 4 2 2 4 2 4 3" xfId="6325"/>
    <cellStyle name="Percent 4 2 2 4 2 5" xfId="2253"/>
    <cellStyle name="Percent 4 2 2 4 2 5 2" xfId="4447"/>
    <cellStyle name="Percent 4 2 2 4 2 5 2 2" xfId="9455"/>
    <cellStyle name="Percent 4 2 2 4 2 5 3" xfId="7264"/>
    <cellStyle name="Percent 4 2 2 4 2 6" xfId="3192"/>
    <cellStyle name="Percent 4 2 2 4 2 6 2" xfId="8203"/>
    <cellStyle name="Percent 4 2 2 4 2 7" xfId="5386"/>
    <cellStyle name="Percent 4 2 2 4 3" xfId="844"/>
    <cellStyle name="Percent 4 2 2 4 3 2" xfId="1783"/>
    <cellStyle name="Percent 4 2 2 4 3 2 2" xfId="4916"/>
    <cellStyle name="Percent 4 2 2 4 3 2 2 2" xfId="9924"/>
    <cellStyle name="Percent 4 2 2 4 3 2 3" xfId="6794"/>
    <cellStyle name="Percent 4 2 2 4 3 3" xfId="2722"/>
    <cellStyle name="Percent 4 2 2 4 3 3 2" xfId="7733"/>
    <cellStyle name="Percent 4 2 2 4 3 4" xfId="3977"/>
    <cellStyle name="Percent 4 2 2 4 3 4 2" xfId="8985"/>
    <cellStyle name="Percent 4 2 2 4 3 5" xfId="5855"/>
    <cellStyle name="Percent 4 2 2 4 4" xfId="531"/>
    <cellStyle name="Percent 4 2 2 4 4 2" xfId="1470"/>
    <cellStyle name="Percent 4 2 2 4 4 2 2" xfId="4603"/>
    <cellStyle name="Percent 4 2 2 4 4 2 2 2" xfId="9611"/>
    <cellStyle name="Percent 4 2 2 4 4 2 3" xfId="6481"/>
    <cellStyle name="Percent 4 2 2 4 4 3" xfId="2409"/>
    <cellStyle name="Percent 4 2 2 4 4 3 2" xfId="7420"/>
    <cellStyle name="Percent 4 2 2 4 4 4" xfId="3664"/>
    <cellStyle name="Percent 4 2 2 4 4 4 2" xfId="8672"/>
    <cellStyle name="Percent 4 2 2 4 4 5" xfId="5542"/>
    <cellStyle name="Percent 4 2 2 4 5" xfId="1157"/>
    <cellStyle name="Percent 4 2 2 4 5 2" xfId="3351"/>
    <cellStyle name="Percent 4 2 2 4 5 2 2" xfId="8359"/>
    <cellStyle name="Percent 4 2 2 4 5 3" xfId="6168"/>
    <cellStyle name="Percent 4 2 2 4 6" xfId="2096"/>
    <cellStyle name="Percent 4 2 2 4 6 2" xfId="4290"/>
    <cellStyle name="Percent 4 2 2 4 6 2 2" xfId="9298"/>
    <cellStyle name="Percent 4 2 2 4 6 3" xfId="7107"/>
    <cellStyle name="Percent 4 2 2 4 7" xfId="3035"/>
    <cellStyle name="Percent 4 2 2 4 7 2" xfId="8046"/>
    <cellStyle name="Percent 4 2 2 4 8" xfId="5229"/>
    <cellStyle name="Percent 4 2 2 5" xfId="291"/>
    <cellStyle name="Percent 4 2 2 5 2" xfId="917"/>
    <cellStyle name="Percent 4 2 2 5 2 2" xfId="1856"/>
    <cellStyle name="Percent 4 2 2 5 2 2 2" xfId="4989"/>
    <cellStyle name="Percent 4 2 2 5 2 2 2 2" xfId="9997"/>
    <cellStyle name="Percent 4 2 2 5 2 2 3" xfId="6867"/>
    <cellStyle name="Percent 4 2 2 5 2 3" xfId="2795"/>
    <cellStyle name="Percent 4 2 2 5 2 3 2" xfId="7806"/>
    <cellStyle name="Percent 4 2 2 5 2 4" xfId="4050"/>
    <cellStyle name="Percent 4 2 2 5 2 4 2" xfId="9058"/>
    <cellStyle name="Percent 4 2 2 5 2 5" xfId="5928"/>
    <cellStyle name="Percent 4 2 2 5 3" xfId="604"/>
    <cellStyle name="Percent 4 2 2 5 3 2" xfId="1543"/>
    <cellStyle name="Percent 4 2 2 5 3 2 2" xfId="4676"/>
    <cellStyle name="Percent 4 2 2 5 3 2 2 2" xfId="9684"/>
    <cellStyle name="Percent 4 2 2 5 3 2 3" xfId="6554"/>
    <cellStyle name="Percent 4 2 2 5 3 3" xfId="2482"/>
    <cellStyle name="Percent 4 2 2 5 3 3 2" xfId="7493"/>
    <cellStyle name="Percent 4 2 2 5 3 4" xfId="3737"/>
    <cellStyle name="Percent 4 2 2 5 3 4 2" xfId="8745"/>
    <cellStyle name="Percent 4 2 2 5 3 5" xfId="5615"/>
    <cellStyle name="Percent 4 2 2 5 4" xfId="1230"/>
    <cellStyle name="Percent 4 2 2 5 4 2" xfId="3424"/>
    <cellStyle name="Percent 4 2 2 5 4 2 2" xfId="8432"/>
    <cellStyle name="Percent 4 2 2 5 4 3" xfId="6241"/>
    <cellStyle name="Percent 4 2 2 5 5" xfId="2169"/>
    <cellStyle name="Percent 4 2 2 5 5 2" xfId="4363"/>
    <cellStyle name="Percent 4 2 2 5 5 2 2" xfId="9371"/>
    <cellStyle name="Percent 4 2 2 5 5 3" xfId="7180"/>
    <cellStyle name="Percent 4 2 2 5 6" xfId="3108"/>
    <cellStyle name="Percent 4 2 2 5 6 2" xfId="8119"/>
    <cellStyle name="Percent 4 2 2 5 7" xfId="5302"/>
    <cellStyle name="Percent 4 2 2 6" xfId="760"/>
    <cellStyle name="Percent 4 2 2 6 2" xfId="1699"/>
    <cellStyle name="Percent 4 2 2 6 2 2" xfId="4832"/>
    <cellStyle name="Percent 4 2 2 6 2 2 2" xfId="9840"/>
    <cellStyle name="Percent 4 2 2 6 2 3" xfId="6710"/>
    <cellStyle name="Percent 4 2 2 6 3" xfId="2638"/>
    <cellStyle name="Percent 4 2 2 6 3 2" xfId="7649"/>
    <cellStyle name="Percent 4 2 2 6 4" xfId="3893"/>
    <cellStyle name="Percent 4 2 2 6 4 2" xfId="8901"/>
    <cellStyle name="Percent 4 2 2 6 5" xfId="5771"/>
    <cellStyle name="Percent 4 2 2 7" xfId="447"/>
    <cellStyle name="Percent 4 2 2 7 2" xfId="1386"/>
    <cellStyle name="Percent 4 2 2 7 2 2" xfId="4519"/>
    <cellStyle name="Percent 4 2 2 7 2 2 2" xfId="9527"/>
    <cellStyle name="Percent 4 2 2 7 2 3" xfId="6397"/>
    <cellStyle name="Percent 4 2 2 7 3" xfId="2325"/>
    <cellStyle name="Percent 4 2 2 7 3 2" xfId="7336"/>
    <cellStyle name="Percent 4 2 2 7 4" xfId="3580"/>
    <cellStyle name="Percent 4 2 2 7 4 2" xfId="8588"/>
    <cellStyle name="Percent 4 2 2 7 5" xfId="5458"/>
    <cellStyle name="Percent 4 2 2 8" xfId="1073"/>
    <cellStyle name="Percent 4 2 2 8 2" xfId="3267"/>
    <cellStyle name="Percent 4 2 2 8 2 2" xfId="8275"/>
    <cellStyle name="Percent 4 2 2 8 3" xfId="6084"/>
    <cellStyle name="Percent 4 2 2 9" xfId="2012"/>
    <cellStyle name="Percent 4 2 2 9 2" xfId="4206"/>
    <cellStyle name="Percent 4 2 2 9 2 2" xfId="9214"/>
    <cellStyle name="Percent 4 2 2 9 3" xfId="7023"/>
    <cellStyle name="Percent 4 2 3" xfId="121"/>
    <cellStyle name="Percent 4 2 3 10" xfId="5133"/>
    <cellStyle name="Percent 4 2 3 2" xfId="182"/>
    <cellStyle name="Percent 4 2 3 2 2" xfId="339"/>
    <cellStyle name="Percent 4 2 3 2 2 2" xfId="965"/>
    <cellStyle name="Percent 4 2 3 2 2 2 2" xfId="1904"/>
    <cellStyle name="Percent 4 2 3 2 2 2 2 2" xfId="5037"/>
    <cellStyle name="Percent 4 2 3 2 2 2 2 2 2" xfId="10045"/>
    <cellStyle name="Percent 4 2 3 2 2 2 2 3" xfId="6915"/>
    <cellStyle name="Percent 4 2 3 2 2 2 3" xfId="2843"/>
    <cellStyle name="Percent 4 2 3 2 2 2 3 2" xfId="7854"/>
    <cellStyle name="Percent 4 2 3 2 2 2 4" xfId="4098"/>
    <cellStyle name="Percent 4 2 3 2 2 2 4 2" xfId="9106"/>
    <cellStyle name="Percent 4 2 3 2 2 2 5" xfId="5976"/>
    <cellStyle name="Percent 4 2 3 2 2 3" xfId="652"/>
    <cellStyle name="Percent 4 2 3 2 2 3 2" xfId="1591"/>
    <cellStyle name="Percent 4 2 3 2 2 3 2 2" xfId="4724"/>
    <cellStyle name="Percent 4 2 3 2 2 3 2 2 2" xfId="9732"/>
    <cellStyle name="Percent 4 2 3 2 2 3 2 3" xfId="6602"/>
    <cellStyle name="Percent 4 2 3 2 2 3 3" xfId="2530"/>
    <cellStyle name="Percent 4 2 3 2 2 3 3 2" xfId="7541"/>
    <cellStyle name="Percent 4 2 3 2 2 3 4" xfId="3785"/>
    <cellStyle name="Percent 4 2 3 2 2 3 4 2" xfId="8793"/>
    <cellStyle name="Percent 4 2 3 2 2 3 5" xfId="5663"/>
    <cellStyle name="Percent 4 2 3 2 2 4" xfId="1278"/>
    <cellStyle name="Percent 4 2 3 2 2 4 2" xfId="3472"/>
    <cellStyle name="Percent 4 2 3 2 2 4 2 2" xfId="8480"/>
    <cellStyle name="Percent 4 2 3 2 2 4 3" xfId="6289"/>
    <cellStyle name="Percent 4 2 3 2 2 5" xfId="2217"/>
    <cellStyle name="Percent 4 2 3 2 2 5 2" xfId="4411"/>
    <cellStyle name="Percent 4 2 3 2 2 5 2 2" xfId="9419"/>
    <cellStyle name="Percent 4 2 3 2 2 5 3" xfId="7228"/>
    <cellStyle name="Percent 4 2 3 2 2 6" xfId="3156"/>
    <cellStyle name="Percent 4 2 3 2 2 6 2" xfId="8167"/>
    <cellStyle name="Percent 4 2 3 2 2 7" xfId="5350"/>
    <cellStyle name="Percent 4 2 3 2 3" xfId="808"/>
    <cellStyle name="Percent 4 2 3 2 3 2" xfId="1747"/>
    <cellStyle name="Percent 4 2 3 2 3 2 2" xfId="4880"/>
    <cellStyle name="Percent 4 2 3 2 3 2 2 2" xfId="9888"/>
    <cellStyle name="Percent 4 2 3 2 3 2 3" xfId="6758"/>
    <cellStyle name="Percent 4 2 3 2 3 3" xfId="2686"/>
    <cellStyle name="Percent 4 2 3 2 3 3 2" xfId="7697"/>
    <cellStyle name="Percent 4 2 3 2 3 4" xfId="3941"/>
    <cellStyle name="Percent 4 2 3 2 3 4 2" xfId="8949"/>
    <cellStyle name="Percent 4 2 3 2 3 5" xfId="5819"/>
    <cellStyle name="Percent 4 2 3 2 4" xfId="495"/>
    <cellStyle name="Percent 4 2 3 2 4 2" xfId="1434"/>
    <cellStyle name="Percent 4 2 3 2 4 2 2" xfId="4567"/>
    <cellStyle name="Percent 4 2 3 2 4 2 2 2" xfId="9575"/>
    <cellStyle name="Percent 4 2 3 2 4 2 3" xfId="6445"/>
    <cellStyle name="Percent 4 2 3 2 4 3" xfId="2373"/>
    <cellStyle name="Percent 4 2 3 2 4 3 2" xfId="7384"/>
    <cellStyle name="Percent 4 2 3 2 4 4" xfId="3628"/>
    <cellStyle name="Percent 4 2 3 2 4 4 2" xfId="8636"/>
    <cellStyle name="Percent 4 2 3 2 4 5" xfId="5506"/>
    <cellStyle name="Percent 4 2 3 2 5" xfId="1121"/>
    <cellStyle name="Percent 4 2 3 2 5 2" xfId="3315"/>
    <cellStyle name="Percent 4 2 3 2 5 2 2" xfId="8323"/>
    <cellStyle name="Percent 4 2 3 2 5 3" xfId="6132"/>
    <cellStyle name="Percent 4 2 3 2 6" xfId="2060"/>
    <cellStyle name="Percent 4 2 3 2 6 2" xfId="4254"/>
    <cellStyle name="Percent 4 2 3 2 6 2 2" xfId="9262"/>
    <cellStyle name="Percent 4 2 3 2 6 3" xfId="7071"/>
    <cellStyle name="Percent 4 2 3 2 7" xfId="2999"/>
    <cellStyle name="Percent 4 2 3 2 7 2" xfId="8010"/>
    <cellStyle name="Percent 4 2 3 2 8" xfId="5193"/>
    <cellStyle name="Percent 4 2 3 3" xfId="242"/>
    <cellStyle name="Percent 4 2 3 3 2" xfId="399"/>
    <cellStyle name="Percent 4 2 3 3 2 2" xfId="1025"/>
    <cellStyle name="Percent 4 2 3 3 2 2 2" xfId="1964"/>
    <cellStyle name="Percent 4 2 3 3 2 2 2 2" xfId="5097"/>
    <cellStyle name="Percent 4 2 3 3 2 2 2 2 2" xfId="10105"/>
    <cellStyle name="Percent 4 2 3 3 2 2 2 3" xfId="6975"/>
    <cellStyle name="Percent 4 2 3 3 2 2 3" xfId="2903"/>
    <cellStyle name="Percent 4 2 3 3 2 2 3 2" xfId="7914"/>
    <cellStyle name="Percent 4 2 3 3 2 2 4" xfId="4158"/>
    <cellStyle name="Percent 4 2 3 3 2 2 4 2" xfId="9166"/>
    <cellStyle name="Percent 4 2 3 3 2 2 5" xfId="6036"/>
    <cellStyle name="Percent 4 2 3 3 2 3" xfId="712"/>
    <cellStyle name="Percent 4 2 3 3 2 3 2" xfId="1651"/>
    <cellStyle name="Percent 4 2 3 3 2 3 2 2" xfId="4784"/>
    <cellStyle name="Percent 4 2 3 3 2 3 2 2 2" xfId="9792"/>
    <cellStyle name="Percent 4 2 3 3 2 3 2 3" xfId="6662"/>
    <cellStyle name="Percent 4 2 3 3 2 3 3" xfId="2590"/>
    <cellStyle name="Percent 4 2 3 3 2 3 3 2" xfId="7601"/>
    <cellStyle name="Percent 4 2 3 3 2 3 4" xfId="3845"/>
    <cellStyle name="Percent 4 2 3 3 2 3 4 2" xfId="8853"/>
    <cellStyle name="Percent 4 2 3 3 2 3 5" xfId="5723"/>
    <cellStyle name="Percent 4 2 3 3 2 4" xfId="1338"/>
    <cellStyle name="Percent 4 2 3 3 2 4 2" xfId="3532"/>
    <cellStyle name="Percent 4 2 3 3 2 4 2 2" xfId="8540"/>
    <cellStyle name="Percent 4 2 3 3 2 4 3" xfId="6349"/>
    <cellStyle name="Percent 4 2 3 3 2 5" xfId="2277"/>
    <cellStyle name="Percent 4 2 3 3 2 5 2" xfId="4471"/>
    <cellStyle name="Percent 4 2 3 3 2 5 2 2" xfId="9479"/>
    <cellStyle name="Percent 4 2 3 3 2 5 3" xfId="7288"/>
    <cellStyle name="Percent 4 2 3 3 2 6" xfId="3216"/>
    <cellStyle name="Percent 4 2 3 3 2 6 2" xfId="8227"/>
    <cellStyle name="Percent 4 2 3 3 2 7" xfId="5410"/>
    <cellStyle name="Percent 4 2 3 3 3" xfId="868"/>
    <cellStyle name="Percent 4 2 3 3 3 2" xfId="1807"/>
    <cellStyle name="Percent 4 2 3 3 3 2 2" xfId="4940"/>
    <cellStyle name="Percent 4 2 3 3 3 2 2 2" xfId="9948"/>
    <cellStyle name="Percent 4 2 3 3 3 2 3" xfId="6818"/>
    <cellStyle name="Percent 4 2 3 3 3 3" xfId="2746"/>
    <cellStyle name="Percent 4 2 3 3 3 3 2" xfId="7757"/>
    <cellStyle name="Percent 4 2 3 3 3 4" xfId="4001"/>
    <cellStyle name="Percent 4 2 3 3 3 4 2" xfId="9009"/>
    <cellStyle name="Percent 4 2 3 3 3 5" xfId="5879"/>
    <cellStyle name="Percent 4 2 3 3 4" xfId="555"/>
    <cellStyle name="Percent 4 2 3 3 4 2" xfId="1494"/>
    <cellStyle name="Percent 4 2 3 3 4 2 2" xfId="4627"/>
    <cellStyle name="Percent 4 2 3 3 4 2 2 2" xfId="9635"/>
    <cellStyle name="Percent 4 2 3 3 4 2 3" xfId="6505"/>
    <cellStyle name="Percent 4 2 3 3 4 3" xfId="2433"/>
    <cellStyle name="Percent 4 2 3 3 4 3 2" xfId="7444"/>
    <cellStyle name="Percent 4 2 3 3 4 4" xfId="3688"/>
    <cellStyle name="Percent 4 2 3 3 4 4 2" xfId="8696"/>
    <cellStyle name="Percent 4 2 3 3 4 5" xfId="5566"/>
    <cellStyle name="Percent 4 2 3 3 5" xfId="1181"/>
    <cellStyle name="Percent 4 2 3 3 5 2" xfId="3375"/>
    <cellStyle name="Percent 4 2 3 3 5 2 2" xfId="8383"/>
    <cellStyle name="Percent 4 2 3 3 5 3" xfId="6192"/>
    <cellStyle name="Percent 4 2 3 3 6" xfId="2120"/>
    <cellStyle name="Percent 4 2 3 3 6 2" xfId="4314"/>
    <cellStyle name="Percent 4 2 3 3 6 2 2" xfId="9322"/>
    <cellStyle name="Percent 4 2 3 3 6 3" xfId="7131"/>
    <cellStyle name="Percent 4 2 3 3 7" xfId="3059"/>
    <cellStyle name="Percent 4 2 3 3 7 2" xfId="8070"/>
    <cellStyle name="Percent 4 2 3 3 8" xfId="5253"/>
    <cellStyle name="Percent 4 2 3 4" xfId="279"/>
    <cellStyle name="Percent 4 2 3 4 2" xfId="905"/>
    <cellStyle name="Percent 4 2 3 4 2 2" xfId="1844"/>
    <cellStyle name="Percent 4 2 3 4 2 2 2" xfId="4977"/>
    <cellStyle name="Percent 4 2 3 4 2 2 2 2" xfId="9985"/>
    <cellStyle name="Percent 4 2 3 4 2 2 3" xfId="6855"/>
    <cellStyle name="Percent 4 2 3 4 2 3" xfId="2783"/>
    <cellStyle name="Percent 4 2 3 4 2 3 2" xfId="7794"/>
    <cellStyle name="Percent 4 2 3 4 2 4" xfId="4038"/>
    <cellStyle name="Percent 4 2 3 4 2 4 2" xfId="9046"/>
    <cellStyle name="Percent 4 2 3 4 2 5" xfId="5916"/>
    <cellStyle name="Percent 4 2 3 4 3" xfId="592"/>
    <cellStyle name="Percent 4 2 3 4 3 2" xfId="1531"/>
    <cellStyle name="Percent 4 2 3 4 3 2 2" xfId="4664"/>
    <cellStyle name="Percent 4 2 3 4 3 2 2 2" xfId="9672"/>
    <cellStyle name="Percent 4 2 3 4 3 2 3" xfId="6542"/>
    <cellStyle name="Percent 4 2 3 4 3 3" xfId="2470"/>
    <cellStyle name="Percent 4 2 3 4 3 3 2" xfId="7481"/>
    <cellStyle name="Percent 4 2 3 4 3 4" xfId="3725"/>
    <cellStyle name="Percent 4 2 3 4 3 4 2" xfId="8733"/>
    <cellStyle name="Percent 4 2 3 4 3 5" xfId="5603"/>
    <cellStyle name="Percent 4 2 3 4 4" xfId="1218"/>
    <cellStyle name="Percent 4 2 3 4 4 2" xfId="3412"/>
    <cellStyle name="Percent 4 2 3 4 4 2 2" xfId="8420"/>
    <cellStyle name="Percent 4 2 3 4 4 3" xfId="6229"/>
    <cellStyle name="Percent 4 2 3 4 5" xfId="2157"/>
    <cellStyle name="Percent 4 2 3 4 5 2" xfId="4351"/>
    <cellStyle name="Percent 4 2 3 4 5 2 2" xfId="9359"/>
    <cellStyle name="Percent 4 2 3 4 5 3" xfId="7168"/>
    <cellStyle name="Percent 4 2 3 4 6" xfId="3096"/>
    <cellStyle name="Percent 4 2 3 4 6 2" xfId="8107"/>
    <cellStyle name="Percent 4 2 3 4 7" xfId="5290"/>
    <cellStyle name="Percent 4 2 3 5" xfId="748"/>
    <cellStyle name="Percent 4 2 3 5 2" xfId="1687"/>
    <cellStyle name="Percent 4 2 3 5 2 2" xfId="4820"/>
    <cellStyle name="Percent 4 2 3 5 2 2 2" xfId="9828"/>
    <cellStyle name="Percent 4 2 3 5 2 3" xfId="6698"/>
    <cellStyle name="Percent 4 2 3 5 3" xfId="2626"/>
    <cellStyle name="Percent 4 2 3 5 3 2" xfId="7637"/>
    <cellStyle name="Percent 4 2 3 5 4" xfId="3881"/>
    <cellStyle name="Percent 4 2 3 5 4 2" xfId="8889"/>
    <cellStyle name="Percent 4 2 3 5 5" xfId="5759"/>
    <cellStyle name="Percent 4 2 3 6" xfId="435"/>
    <cellStyle name="Percent 4 2 3 6 2" xfId="1374"/>
    <cellStyle name="Percent 4 2 3 6 2 2" xfId="4507"/>
    <cellStyle name="Percent 4 2 3 6 2 2 2" xfId="9515"/>
    <cellStyle name="Percent 4 2 3 6 2 3" xfId="6385"/>
    <cellStyle name="Percent 4 2 3 6 3" xfId="2313"/>
    <cellStyle name="Percent 4 2 3 6 3 2" xfId="7324"/>
    <cellStyle name="Percent 4 2 3 6 4" xfId="3568"/>
    <cellStyle name="Percent 4 2 3 6 4 2" xfId="8576"/>
    <cellStyle name="Percent 4 2 3 6 5" xfId="5446"/>
    <cellStyle name="Percent 4 2 3 7" xfId="1061"/>
    <cellStyle name="Percent 4 2 3 7 2" xfId="3255"/>
    <cellStyle name="Percent 4 2 3 7 2 2" xfId="8263"/>
    <cellStyle name="Percent 4 2 3 7 3" xfId="6072"/>
    <cellStyle name="Percent 4 2 3 8" xfId="2000"/>
    <cellStyle name="Percent 4 2 3 8 2" xfId="4194"/>
    <cellStyle name="Percent 4 2 3 8 2 2" xfId="9202"/>
    <cellStyle name="Percent 4 2 3 8 3" xfId="7011"/>
    <cellStyle name="Percent 4 2 3 9" xfId="2939"/>
    <cellStyle name="Percent 4 2 3 9 2" xfId="7950"/>
    <cellStyle name="Percent 4 2 4" xfId="170"/>
    <cellStyle name="Percent 4 2 4 2" xfId="230"/>
    <cellStyle name="Percent 4 2 4 2 2" xfId="387"/>
    <cellStyle name="Percent 4 2 4 2 2 2" xfId="1013"/>
    <cellStyle name="Percent 4 2 4 2 2 2 2" xfId="1952"/>
    <cellStyle name="Percent 4 2 4 2 2 2 2 2" xfId="5085"/>
    <cellStyle name="Percent 4 2 4 2 2 2 2 2 2" xfId="10093"/>
    <cellStyle name="Percent 4 2 4 2 2 2 2 3" xfId="6963"/>
    <cellStyle name="Percent 4 2 4 2 2 2 3" xfId="2891"/>
    <cellStyle name="Percent 4 2 4 2 2 2 3 2" xfId="7902"/>
    <cellStyle name="Percent 4 2 4 2 2 2 4" xfId="4146"/>
    <cellStyle name="Percent 4 2 4 2 2 2 4 2" xfId="9154"/>
    <cellStyle name="Percent 4 2 4 2 2 2 5" xfId="6024"/>
    <cellStyle name="Percent 4 2 4 2 2 3" xfId="700"/>
    <cellStyle name="Percent 4 2 4 2 2 3 2" xfId="1639"/>
    <cellStyle name="Percent 4 2 4 2 2 3 2 2" xfId="4772"/>
    <cellStyle name="Percent 4 2 4 2 2 3 2 2 2" xfId="9780"/>
    <cellStyle name="Percent 4 2 4 2 2 3 2 3" xfId="6650"/>
    <cellStyle name="Percent 4 2 4 2 2 3 3" xfId="2578"/>
    <cellStyle name="Percent 4 2 4 2 2 3 3 2" xfId="7589"/>
    <cellStyle name="Percent 4 2 4 2 2 3 4" xfId="3833"/>
    <cellStyle name="Percent 4 2 4 2 2 3 4 2" xfId="8841"/>
    <cellStyle name="Percent 4 2 4 2 2 3 5" xfId="5711"/>
    <cellStyle name="Percent 4 2 4 2 2 4" xfId="1326"/>
    <cellStyle name="Percent 4 2 4 2 2 4 2" xfId="3520"/>
    <cellStyle name="Percent 4 2 4 2 2 4 2 2" xfId="8528"/>
    <cellStyle name="Percent 4 2 4 2 2 4 3" xfId="6337"/>
    <cellStyle name="Percent 4 2 4 2 2 5" xfId="2265"/>
    <cellStyle name="Percent 4 2 4 2 2 5 2" xfId="4459"/>
    <cellStyle name="Percent 4 2 4 2 2 5 2 2" xfId="9467"/>
    <cellStyle name="Percent 4 2 4 2 2 5 3" xfId="7276"/>
    <cellStyle name="Percent 4 2 4 2 2 6" xfId="3204"/>
    <cellStyle name="Percent 4 2 4 2 2 6 2" xfId="8215"/>
    <cellStyle name="Percent 4 2 4 2 2 7" xfId="5398"/>
    <cellStyle name="Percent 4 2 4 2 3" xfId="856"/>
    <cellStyle name="Percent 4 2 4 2 3 2" xfId="1795"/>
    <cellStyle name="Percent 4 2 4 2 3 2 2" xfId="4928"/>
    <cellStyle name="Percent 4 2 4 2 3 2 2 2" xfId="9936"/>
    <cellStyle name="Percent 4 2 4 2 3 2 3" xfId="6806"/>
    <cellStyle name="Percent 4 2 4 2 3 3" xfId="2734"/>
    <cellStyle name="Percent 4 2 4 2 3 3 2" xfId="7745"/>
    <cellStyle name="Percent 4 2 4 2 3 4" xfId="3989"/>
    <cellStyle name="Percent 4 2 4 2 3 4 2" xfId="8997"/>
    <cellStyle name="Percent 4 2 4 2 3 5" xfId="5867"/>
    <cellStyle name="Percent 4 2 4 2 4" xfId="543"/>
    <cellStyle name="Percent 4 2 4 2 4 2" xfId="1482"/>
    <cellStyle name="Percent 4 2 4 2 4 2 2" xfId="4615"/>
    <cellStyle name="Percent 4 2 4 2 4 2 2 2" xfId="9623"/>
    <cellStyle name="Percent 4 2 4 2 4 2 3" xfId="6493"/>
    <cellStyle name="Percent 4 2 4 2 4 3" xfId="2421"/>
    <cellStyle name="Percent 4 2 4 2 4 3 2" xfId="7432"/>
    <cellStyle name="Percent 4 2 4 2 4 4" xfId="3676"/>
    <cellStyle name="Percent 4 2 4 2 4 4 2" xfId="8684"/>
    <cellStyle name="Percent 4 2 4 2 4 5" xfId="5554"/>
    <cellStyle name="Percent 4 2 4 2 5" xfId="1169"/>
    <cellStyle name="Percent 4 2 4 2 5 2" xfId="3363"/>
    <cellStyle name="Percent 4 2 4 2 5 2 2" xfId="8371"/>
    <cellStyle name="Percent 4 2 4 2 5 3" xfId="6180"/>
    <cellStyle name="Percent 4 2 4 2 6" xfId="2108"/>
    <cellStyle name="Percent 4 2 4 2 6 2" xfId="4302"/>
    <cellStyle name="Percent 4 2 4 2 6 2 2" xfId="9310"/>
    <cellStyle name="Percent 4 2 4 2 6 3" xfId="7119"/>
    <cellStyle name="Percent 4 2 4 2 7" xfId="3047"/>
    <cellStyle name="Percent 4 2 4 2 7 2" xfId="8058"/>
    <cellStyle name="Percent 4 2 4 2 8" xfId="5241"/>
    <cellStyle name="Percent 4 2 4 3" xfId="327"/>
    <cellStyle name="Percent 4 2 4 3 2" xfId="953"/>
    <cellStyle name="Percent 4 2 4 3 2 2" xfId="1892"/>
    <cellStyle name="Percent 4 2 4 3 2 2 2" xfId="5025"/>
    <cellStyle name="Percent 4 2 4 3 2 2 2 2" xfId="10033"/>
    <cellStyle name="Percent 4 2 4 3 2 2 3" xfId="6903"/>
    <cellStyle name="Percent 4 2 4 3 2 3" xfId="2831"/>
    <cellStyle name="Percent 4 2 4 3 2 3 2" xfId="7842"/>
    <cellStyle name="Percent 4 2 4 3 2 4" xfId="4086"/>
    <cellStyle name="Percent 4 2 4 3 2 4 2" xfId="9094"/>
    <cellStyle name="Percent 4 2 4 3 2 5" xfId="5964"/>
    <cellStyle name="Percent 4 2 4 3 3" xfId="640"/>
    <cellStyle name="Percent 4 2 4 3 3 2" xfId="1579"/>
    <cellStyle name="Percent 4 2 4 3 3 2 2" xfId="4712"/>
    <cellStyle name="Percent 4 2 4 3 3 2 2 2" xfId="9720"/>
    <cellStyle name="Percent 4 2 4 3 3 2 3" xfId="6590"/>
    <cellStyle name="Percent 4 2 4 3 3 3" xfId="2518"/>
    <cellStyle name="Percent 4 2 4 3 3 3 2" xfId="7529"/>
    <cellStyle name="Percent 4 2 4 3 3 4" xfId="3773"/>
    <cellStyle name="Percent 4 2 4 3 3 4 2" xfId="8781"/>
    <cellStyle name="Percent 4 2 4 3 3 5" xfId="5651"/>
    <cellStyle name="Percent 4 2 4 3 4" xfId="1266"/>
    <cellStyle name="Percent 4 2 4 3 4 2" xfId="3460"/>
    <cellStyle name="Percent 4 2 4 3 4 2 2" xfId="8468"/>
    <cellStyle name="Percent 4 2 4 3 4 3" xfId="6277"/>
    <cellStyle name="Percent 4 2 4 3 5" xfId="2205"/>
    <cellStyle name="Percent 4 2 4 3 5 2" xfId="4399"/>
    <cellStyle name="Percent 4 2 4 3 5 2 2" xfId="9407"/>
    <cellStyle name="Percent 4 2 4 3 5 3" xfId="7216"/>
    <cellStyle name="Percent 4 2 4 3 6" xfId="3144"/>
    <cellStyle name="Percent 4 2 4 3 6 2" xfId="8155"/>
    <cellStyle name="Percent 4 2 4 3 7" xfId="5338"/>
    <cellStyle name="Percent 4 2 4 4" xfId="796"/>
    <cellStyle name="Percent 4 2 4 4 2" xfId="1735"/>
    <cellStyle name="Percent 4 2 4 4 2 2" xfId="4868"/>
    <cellStyle name="Percent 4 2 4 4 2 2 2" xfId="9876"/>
    <cellStyle name="Percent 4 2 4 4 2 3" xfId="6746"/>
    <cellStyle name="Percent 4 2 4 4 3" xfId="2674"/>
    <cellStyle name="Percent 4 2 4 4 3 2" xfId="7685"/>
    <cellStyle name="Percent 4 2 4 4 4" xfId="3929"/>
    <cellStyle name="Percent 4 2 4 4 4 2" xfId="8937"/>
    <cellStyle name="Percent 4 2 4 4 5" xfId="5807"/>
    <cellStyle name="Percent 4 2 4 5" xfId="483"/>
    <cellStyle name="Percent 4 2 4 5 2" xfId="1422"/>
    <cellStyle name="Percent 4 2 4 5 2 2" xfId="4555"/>
    <cellStyle name="Percent 4 2 4 5 2 2 2" xfId="9563"/>
    <cellStyle name="Percent 4 2 4 5 2 3" xfId="6433"/>
    <cellStyle name="Percent 4 2 4 5 3" xfId="2361"/>
    <cellStyle name="Percent 4 2 4 5 3 2" xfId="7372"/>
    <cellStyle name="Percent 4 2 4 5 4" xfId="3616"/>
    <cellStyle name="Percent 4 2 4 5 4 2" xfId="8624"/>
    <cellStyle name="Percent 4 2 4 5 5" xfId="5494"/>
    <cellStyle name="Percent 4 2 4 6" xfId="1109"/>
    <cellStyle name="Percent 4 2 4 6 2" xfId="3303"/>
    <cellStyle name="Percent 4 2 4 6 2 2" xfId="8311"/>
    <cellStyle name="Percent 4 2 4 6 3" xfId="6120"/>
    <cellStyle name="Percent 4 2 4 7" xfId="2048"/>
    <cellStyle name="Percent 4 2 4 7 2" xfId="4242"/>
    <cellStyle name="Percent 4 2 4 7 2 2" xfId="9250"/>
    <cellStyle name="Percent 4 2 4 7 3" xfId="7059"/>
    <cellStyle name="Percent 4 2 4 8" xfId="2987"/>
    <cellStyle name="Percent 4 2 4 8 2" xfId="7998"/>
    <cellStyle name="Percent 4 2 4 9" xfId="5181"/>
    <cellStyle name="Percent 4 2 5" xfId="146"/>
    <cellStyle name="Percent 4 2 5 2" xfId="303"/>
    <cellStyle name="Percent 4 2 5 2 2" xfId="929"/>
    <cellStyle name="Percent 4 2 5 2 2 2" xfId="1868"/>
    <cellStyle name="Percent 4 2 5 2 2 2 2" xfId="5001"/>
    <cellStyle name="Percent 4 2 5 2 2 2 2 2" xfId="10009"/>
    <cellStyle name="Percent 4 2 5 2 2 2 3" xfId="6879"/>
    <cellStyle name="Percent 4 2 5 2 2 3" xfId="2807"/>
    <cellStyle name="Percent 4 2 5 2 2 3 2" xfId="7818"/>
    <cellStyle name="Percent 4 2 5 2 2 4" xfId="4062"/>
    <cellStyle name="Percent 4 2 5 2 2 4 2" xfId="9070"/>
    <cellStyle name="Percent 4 2 5 2 2 5" xfId="5940"/>
    <cellStyle name="Percent 4 2 5 2 3" xfId="616"/>
    <cellStyle name="Percent 4 2 5 2 3 2" xfId="1555"/>
    <cellStyle name="Percent 4 2 5 2 3 2 2" xfId="4688"/>
    <cellStyle name="Percent 4 2 5 2 3 2 2 2" xfId="9696"/>
    <cellStyle name="Percent 4 2 5 2 3 2 3" xfId="6566"/>
    <cellStyle name="Percent 4 2 5 2 3 3" xfId="2494"/>
    <cellStyle name="Percent 4 2 5 2 3 3 2" xfId="7505"/>
    <cellStyle name="Percent 4 2 5 2 3 4" xfId="3749"/>
    <cellStyle name="Percent 4 2 5 2 3 4 2" xfId="8757"/>
    <cellStyle name="Percent 4 2 5 2 3 5" xfId="5627"/>
    <cellStyle name="Percent 4 2 5 2 4" xfId="1242"/>
    <cellStyle name="Percent 4 2 5 2 4 2" xfId="3436"/>
    <cellStyle name="Percent 4 2 5 2 4 2 2" xfId="8444"/>
    <cellStyle name="Percent 4 2 5 2 4 3" xfId="6253"/>
    <cellStyle name="Percent 4 2 5 2 5" xfId="2181"/>
    <cellStyle name="Percent 4 2 5 2 5 2" xfId="4375"/>
    <cellStyle name="Percent 4 2 5 2 5 2 2" xfId="9383"/>
    <cellStyle name="Percent 4 2 5 2 5 3" xfId="7192"/>
    <cellStyle name="Percent 4 2 5 2 6" xfId="3120"/>
    <cellStyle name="Percent 4 2 5 2 6 2" xfId="8131"/>
    <cellStyle name="Percent 4 2 5 2 7" xfId="5314"/>
    <cellStyle name="Percent 4 2 5 3" xfId="772"/>
    <cellStyle name="Percent 4 2 5 3 2" xfId="1711"/>
    <cellStyle name="Percent 4 2 5 3 2 2" xfId="4844"/>
    <cellStyle name="Percent 4 2 5 3 2 2 2" xfId="9852"/>
    <cellStyle name="Percent 4 2 5 3 2 3" xfId="6722"/>
    <cellStyle name="Percent 4 2 5 3 3" xfId="2650"/>
    <cellStyle name="Percent 4 2 5 3 3 2" xfId="7661"/>
    <cellStyle name="Percent 4 2 5 3 4" xfId="3905"/>
    <cellStyle name="Percent 4 2 5 3 4 2" xfId="8913"/>
    <cellStyle name="Percent 4 2 5 3 5" xfId="5783"/>
    <cellStyle name="Percent 4 2 5 4" xfId="459"/>
    <cellStyle name="Percent 4 2 5 4 2" xfId="1398"/>
    <cellStyle name="Percent 4 2 5 4 2 2" xfId="4531"/>
    <cellStyle name="Percent 4 2 5 4 2 2 2" xfId="9539"/>
    <cellStyle name="Percent 4 2 5 4 2 3" xfId="6409"/>
    <cellStyle name="Percent 4 2 5 4 3" xfId="2337"/>
    <cellStyle name="Percent 4 2 5 4 3 2" xfId="7348"/>
    <cellStyle name="Percent 4 2 5 4 4" xfId="3592"/>
    <cellStyle name="Percent 4 2 5 4 4 2" xfId="8600"/>
    <cellStyle name="Percent 4 2 5 4 5" xfId="5470"/>
    <cellStyle name="Percent 4 2 5 5" xfId="1085"/>
    <cellStyle name="Percent 4 2 5 5 2" xfId="3279"/>
    <cellStyle name="Percent 4 2 5 5 2 2" xfId="8287"/>
    <cellStyle name="Percent 4 2 5 5 3" xfId="6096"/>
    <cellStyle name="Percent 4 2 5 6" xfId="2024"/>
    <cellStyle name="Percent 4 2 5 6 2" xfId="4218"/>
    <cellStyle name="Percent 4 2 5 6 2 2" xfId="9226"/>
    <cellStyle name="Percent 4 2 5 6 3" xfId="7035"/>
    <cellStyle name="Percent 4 2 5 7" xfId="2963"/>
    <cellStyle name="Percent 4 2 5 7 2" xfId="7974"/>
    <cellStyle name="Percent 4 2 5 8" xfId="5157"/>
    <cellStyle name="Percent 4 2 6" xfId="206"/>
    <cellStyle name="Percent 4 2 6 2" xfId="363"/>
    <cellStyle name="Percent 4 2 6 2 2" xfId="989"/>
    <cellStyle name="Percent 4 2 6 2 2 2" xfId="1928"/>
    <cellStyle name="Percent 4 2 6 2 2 2 2" xfId="5061"/>
    <cellStyle name="Percent 4 2 6 2 2 2 2 2" xfId="10069"/>
    <cellStyle name="Percent 4 2 6 2 2 2 3" xfId="6939"/>
    <cellStyle name="Percent 4 2 6 2 2 3" xfId="2867"/>
    <cellStyle name="Percent 4 2 6 2 2 3 2" xfId="7878"/>
    <cellStyle name="Percent 4 2 6 2 2 4" xfId="4122"/>
    <cellStyle name="Percent 4 2 6 2 2 4 2" xfId="9130"/>
    <cellStyle name="Percent 4 2 6 2 2 5" xfId="6000"/>
    <cellStyle name="Percent 4 2 6 2 3" xfId="676"/>
    <cellStyle name="Percent 4 2 6 2 3 2" xfId="1615"/>
    <cellStyle name="Percent 4 2 6 2 3 2 2" xfId="4748"/>
    <cellStyle name="Percent 4 2 6 2 3 2 2 2" xfId="9756"/>
    <cellStyle name="Percent 4 2 6 2 3 2 3" xfId="6626"/>
    <cellStyle name="Percent 4 2 6 2 3 3" xfId="2554"/>
    <cellStyle name="Percent 4 2 6 2 3 3 2" xfId="7565"/>
    <cellStyle name="Percent 4 2 6 2 3 4" xfId="3809"/>
    <cellStyle name="Percent 4 2 6 2 3 4 2" xfId="8817"/>
    <cellStyle name="Percent 4 2 6 2 3 5" xfId="5687"/>
    <cellStyle name="Percent 4 2 6 2 4" xfId="1302"/>
    <cellStyle name="Percent 4 2 6 2 4 2" xfId="3496"/>
    <cellStyle name="Percent 4 2 6 2 4 2 2" xfId="8504"/>
    <cellStyle name="Percent 4 2 6 2 4 3" xfId="6313"/>
    <cellStyle name="Percent 4 2 6 2 5" xfId="2241"/>
    <cellStyle name="Percent 4 2 6 2 5 2" xfId="4435"/>
    <cellStyle name="Percent 4 2 6 2 5 2 2" xfId="9443"/>
    <cellStyle name="Percent 4 2 6 2 5 3" xfId="7252"/>
    <cellStyle name="Percent 4 2 6 2 6" xfId="3180"/>
    <cellStyle name="Percent 4 2 6 2 6 2" xfId="8191"/>
    <cellStyle name="Percent 4 2 6 2 7" xfId="5374"/>
    <cellStyle name="Percent 4 2 6 3" xfId="832"/>
    <cellStyle name="Percent 4 2 6 3 2" xfId="1771"/>
    <cellStyle name="Percent 4 2 6 3 2 2" xfId="4904"/>
    <cellStyle name="Percent 4 2 6 3 2 2 2" xfId="9912"/>
    <cellStyle name="Percent 4 2 6 3 2 3" xfId="6782"/>
    <cellStyle name="Percent 4 2 6 3 3" xfId="2710"/>
    <cellStyle name="Percent 4 2 6 3 3 2" xfId="7721"/>
    <cellStyle name="Percent 4 2 6 3 4" xfId="3965"/>
    <cellStyle name="Percent 4 2 6 3 4 2" xfId="8973"/>
    <cellStyle name="Percent 4 2 6 3 5" xfId="5843"/>
    <cellStyle name="Percent 4 2 6 4" xfId="519"/>
    <cellStyle name="Percent 4 2 6 4 2" xfId="1458"/>
    <cellStyle name="Percent 4 2 6 4 2 2" xfId="4591"/>
    <cellStyle name="Percent 4 2 6 4 2 2 2" xfId="9599"/>
    <cellStyle name="Percent 4 2 6 4 2 3" xfId="6469"/>
    <cellStyle name="Percent 4 2 6 4 3" xfId="2397"/>
    <cellStyle name="Percent 4 2 6 4 3 2" xfId="7408"/>
    <cellStyle name="Percent 4 2 6 4 4" xfId="3652"/>
    <cellStyle name="Percent 4 2 6 4 4 2" xfId="8660"/>
    <cellStyle name="Percent 4 2 6 4 5" xfId="5530"/>
    <cellStyle name="Percent 4 2 6 5" xfId="1145"/>
    <cellStyle name="Percent 4 2 6 5 2" xfId="3339"/>
    <cellStyle name="Percent 4 2 6 5 2 2" xfId="8347"/>
    <cellStyle name="Percent 4 2 6 5 3" xfId="6156"/>
    <cellStyle name="Percent 4 2 6 6" xfId="2084"/>
    <cellStyle name="Percent 4 2 6 6 2" xfId="4278"/>
    <cellStyle name="Percent 4 2 6 6 2 2" xfId="9286"/>
    <cellStyle name="Percent 4 2 6 6 3" xfId="7095"/>
    <cellStyle name="Percent 4 2 6 7" xfId="3023"/>
    <cellStyle name="Percent 4 2 6 7 2" xfId="8034"/>
    <cellStyle name="Percent 4 2 6 8" xfId="5217"/>
    <cellStyle name="Percent 4 2 7" xfId="267"/>
    <cellStyle name="Percent 4 2 7 2" xfId="893"/>
    <cellStyle name="Percent 4 2 7 2 2" xfId="1832"/>
    <cellStyle name="Percent 4 2 7 2 2 2" xfId="4965"/>
    <cellStyle name="Percent 4 2 7 2 2 2 2" xfId="9973"/>
    <cellStyle name="Percent 4 2 7 2 2 3" xfId="6843"/>
    <cellStyle name="Percent 4 2 7 2 3" xfId="2771"/>
    <cellStyle name="Percent 4 2 7 2 3 2" xfId="7782"/>
    <cellStyle name="Percent 4 2 7 2 4" xfId="4026"/>
    <cellStyle name="Percent 4 2 7 2 4 2" xfId="9034"/>
    <cellStyle name="Percent 4 2 7 2 5" xfId="5904"/>
    <cellStyle name="Percent 4 2 7 3" xfId="580"/>
    <cellStyle name="Percent 4 2 7 3 2" xfId="1519"/>
    <cellStyle name="Percent 4 2 7 3 2 2" xfId="4652"/>
    <cellStyle name="Percent 4 2 7 3 2 2 2" xfId="9660"/>
    <cellStyle name="Percent 4 2 7 3 2 3" xfId="6530"/>
    <cellStyle name="Percent 4 2 7 3 3" xfId="2458"/>
    <cellStyle name="Percent 4 2 7 3 3 2" xfId="7469"/>
    <cellStyle name="Percent 4 2 7 3 4" xfId="3713"/>
    <cellStyle name="Percent 4 2 7 3 4 2" xfId="8721"/>
    <cellStyle name="Percent 4 2 7 3 5" xfId="5591"/>
    <cellStyle name="Percent 4 2 7 4" xfId="1206"/>
    <cellStyle name="Percent 4 2 7 4 2" xfId="3400"/>
    <cellStyle name="Percent 4 2 7 4 2 2" xfId="8408"/>
    <cellStyle name="Percent 4 2 7 4 3" xfId="6217"/>
    <cellStyle name="Percent 4 2 7 5" xfId="2145"/>
    <cellStyle name="Percent 4 2 7 5 2" xfId="4339"/>
    <cellStyle name="Percent 4 2 7 5 2 2" xfId="9347"/>
    <cellStyle name="Percent 4 2 7 5 3" xfId="7156"/>
    <cellStyle name="Percent 4 2 7 6" xfId="3084"/>
    <cellStyle name="Percent 4 2 7 6 2" xfId="8095"/>
    <cellStyle name="Percent 4 2 7 7" xfId="5278"/>
    <cellStyle name="Percent 4 2 8" xfId="736"/>
    <cellStyle name="Percent 4 2 8 2" xfId="1675"/>
    <cellStyle name="Percent 4 2 8 2 2" xfId="4808"/>
    <cellStyle name="Percent 4 2 8 2 2 2" xfId="9816"/>
    <cellStyle name="Percent 4 2 8 2 3" xfId="6686"/>
    <cellStyle name="Percent 4 2 8 3" xfId="2614"/>
    <cellStyle name="Percent 4 2 8 3 2" xfId="7625"/>
    <cellStyle name="Percent 4 2 8 4" xfId="3869"/>
    <cellStyle name="Percent 4 2 8 4 2" xfId="8877"/>
    <cellStyle name="Percent 4 2 8 5" xfId="5747"/>
    <cellStyle name="Percent 4 2 9" xfId="423"/>
    <cellStyle name="Percent 4 2 9 2" xfId="1362"/>
    <cellStyle name="Percent 4 2 9 2 2" xfId="4495"/>
    <cellStyle name="Percent 4 2 9 2 2 2" xfId="9503"/>
    <cellStyle name="Percent 4 2 9 2 3" xfId="6373"/>
    <cellStyle name="Percent 4 2 9 3" xfId="2301"/>
    <cellStyle name="Percent 4 2 9 3 2" xfId="7312"/>
    <cellStyle name="Percent 4 2 9 4" xfId="3556"/>
    <cellStyle name="Percent 4 2 9 4 2" xfId="8564"/>
    <cellStyle name="Percent 4 2 9 5" xfId="5434"/>
    <cellStyle name="Percent 4 3" xfId="128"/>
    <cellStyle name="Percent 4 3 10" xfId="2945"/>
    <cellStyle name="Percent 4 3 10 2" xfId="7956"/>
    <cellStyle name="Percent 4 3 11" xfId="5139"/>
    <cellStyle name="Percent 4 3 2" xfId="188"/>
    <cellStyle name="Percent 4 3 2 2" xfId="248"/>
    <cellStyle name="Percent 4 3 2 2 2" xfId="405"/>
    <cellStyle name="Percent 4 3 2 2 2 2" xfId="1031"/>
    <cellStyle name="Percent 4 3 2 2 2 2 2" xfId="1970"/>
    <cellStyle name="Percent 4 3 2 2 2 2 2 2" xfId="5103"/>
    <cellStyle name="Percent 4 3 2 2 2 2 2 2 2" xfId="10111"/>
    <cellStyle name="Percent 4 3 2 2 2 2 2 3" xfId="6981"/>
    <cellStyle name="Percent 4 3 2 2 2 2 3" xfId="2909"/>
    <cellStyle name="Percent 4 3 2 2 2 2 3 2" xfId="7920"/>
    <cellStyle name="Percent 4 3 2 2 2 2 4" xfId="4164"/>
    <cellStyle name="Percent 4 3 2 2 2 2 4 2" xfId="9172"/>
    <cellStyle name="Percent 4 3 2 2 2 2 5" xfId="6042"/>
    <cellStyle name="Percent 4 3 2 2 2 3" xfId="718"/>
    <cellStyle name="Percent 4 3 2 2 2 3 2" xfId="1657"/>
    <cellStyle name="Percent 4 3 2 2 2 3 2 2" xfId="4790"/>
    <cellStyle name="Percent 4 3 2 2 2 3 2 2 2" xfId="9798"/>
    <cellStyle name="Percent 4 3 2 2 2 3 2 3" xfId="6668"/>
    <cellStyle name="Percent 4 3 2 2 2 3 3" xfId="2596"/>
    <cellStyle name="Percent 4 3 2 2 2 3 3 2" xfId="7607"/>
    <cellStyle name="Percent 4 3 2 2 2 3 4" xfId="3851"/>
    <cellStyle name="Percent 4 3 2 2 2 3 4 2" xfId="8859"/>
    <cellStyle name="Percent 4 3 2 2 2 3 5" xfId="5729"/>
    <cellStyle name="Percent 4 3 2 2 2 4" xfId="1344"/>
    <cellStyle name="Percent 4 3 2 2 2 4 2" xfId="3538"/>
    <cellStyle name="Percent 4 3 2 2 2 4 2 2" xfId="8546"/>
    <cellStyle name="Percent 4 3 2 2 2 4 3" xfId="6355"/>
    <cellStyle name="Percent 4 3 2 2 2 5" xfId="2283"/>
    <cellStyle name="Percent 4 3 2 2 2 5 2" xfId="4477"/>
    <cellStyle name="Percent 4 3 2 2 2 5 2 2" xfId="9485"/>
    <cellStyle name="Percent 4 3 2 2 2 5 3" xfId="7294"/>
    <cellStyle name="Percent 4 3 2 2 2 6" xfId="3222"/>
    <cellStyle name="Percent 4 3 2 2 2 6 2" xfId="8233"/>
    <cellStyle name="Percent 4 3 2 2 2 7" xfId="5416"/>
    <cellStyle name="Percent 4 3 2 2 3" xfId="874"/>
    <cellStyle name="Percent 4 3 2 2 3 2" xfId="1813"/>
    <cellStyle name="Percent 4 3 2 2 3 2 2" xfId="4946"/>
    <cellStyle name="Percent 4 3 2 2 3 2 2 2" xfId="9954"/>
    <cellStyle name="Percent 4 3 2 2 3 2 3" xfId="6824"/>
    <cellStyle name="Percent 4 3 2 2 3 3" xfId="2752"/>
    <cellStyle name="Percent 4 3 2 2 3 3 2" xfId="7763"/>
    <cellStyle name="Percent 4 3 2 2 3 4" xfId="4007"/>
    <cellStyle name="Percent 4 3 2 2 3 4 2" xfId="9015"/>
    <cellStyle name="Percent 4 3 2 2 3 5" xfId="5885"/>
    <cellStyle name="Percent 4 3 2 2 4" xfId="561"/>
    <cellStyle name="Percent 4 3 2 2 4 2" xfId="1500"/>
    <cellStyle name="Percent 4 3 2 2 4 2 2" xfId="4633"/>
    <cellStyle name="Percent 4 3 2 2 4 2 2 2" xfId="9641"/>
    <cellStyle name="Percent 4 3 2 2 4 2 3" xfId="6511"/>
    <cellStyle name="Percent 4 3 2 2 4 3" xfId="2439"/>
    <cellStyle name="Percent 4 3 2 2 4 3 2" xfId="7450"/>
    <cellStyle name="Percent 4 3 2 2 4 4" xfId="3694"/>
    <cellStyle name="Percent 4 3 2 2 4 4 2" xfId="8702"/>
    <cellStyle name="Percent 4 3 2 2 4 5" xfId="5572"/>
    <cellStyle name="Percent 4 3 2 2 5" xfId="1187"/>
    <cellStyle name="Percent 4 3 2 2 5 2" xfId="3381"/>
    <cellStyle name="Percent 4 3 2 2 5 2 2" xfId="8389"/>
    <cellStyle name="Percent 4 3 2 2 5 3" xfId="6198"/>
    <cellStyle name="Percent 4 3 2 2 6" xfId="2126"/>
    <cellStyle name="Percent 4 3 2 2 6 2" xfId="4320"/>
    <cellStyle name="Percent 4 3 2 2 6 2 2" xfId="9328"/>
    <cellStyle name="Percent 4 3 2 2 6 3" xfId="7137"/>
    <cellStyle name="Percent 4 3 2 2 7" xfId="3065"/>
    <cellStyle name="Percent 4 3 2 2 7 2" xfId="8076"/>
    <cellStyle name="Percent 4 3 2 2 8" xfId="5259"/>
    <cellStyle name="Percent 4 3 2 3" xfId="345"/>
    <cellStyle name="Percent 4 3 2 3 2" xfId="971"/>
    <cellStyle name="Percent 4 3 2 3 2 2" xfId="1910"/>
    <cellStyle name="Percent 4 3 2 3 2 2 2" xfId="5043"/>
    <cellStyle name="Percent 4 3 2 3 2 2 2 2" xfId="10051"/>
    <cellStyle name="Percent 4 3 2 3 2 2 3" xfId="6921"/>
    <cellStyle name="Percent 4 3 2 3 2 3" xfId="2849"/>
    <cellStyle name="Percent 4 3 2 3 2 3 2" xfId="7860"/>
    <cellStyle name="Percent 4 3 2 3 2 4" xfId="4104"/>
    <cellStyle name="Percent 4 3 2 3 2 4 2" xfId="9112"/>
    <cellStyle name="Percent 4 3 2 3 2 5" xfId="5982"/>
    <cellStyle name="Percent 4 3 2 3 3" xfId="658"/>
    <cellStyle name="Percent 4 3 2 3 3 2" xfId="1597"/>
    <cellStyle name="Percent 4 3 2 3 3 2 2" xfId="4730"/>
    <cellStyle name="Percent 4 3 2 3 3 2 2 2" xfId="9738"/>
    <cellStyle name="Percent 4 3 2 3 3 2 3" xfId="6608"/>
    <cellStyle name="Percent 4 3 2 3 3 3" xfId="2536"/>
    <cellStyle name="Percent 4 3 2 3 3 3 2" xfId="7547"/>
    <cellStyle name="Percent 4 3 2 3 3 4" xfId="3791"/>
    <cellStyle name="Percent 4 3 2 3 3 4 2" xfId="8799"/>
    <cellStyle name="Percent 4 3 2 3 3 5" xfId="5669"/>
    <cellStyle name="Percent 4 3 2 3 4" xfId="1284"/>
    <cellStyle name="Percent 4 3 2 3 4 2" xfId="3478"/>
    <cellStyle name="Percent 4 3 2 3 4 2 2" xfId="8486"/>
    <cellStyle name="Percent 4 3 2 3 4 3" xfId="6295"/>
    <cellStyle name="Percent 4 3 2 3 5" xfId="2223"/>
    <cellStyle name="Percent 4 3 2 3 5 2" xfId="4417"/>
    <cellStyle name="Percent 4 3 2 3 5 2 2" xfId="9425"/>
    <cellStyle name="Percent 4 3 2 3 5 3" xfId="7234"/>
    <cellStyle name="Percent 4 3 2 3 6" xfId="3162"/>
    <cellStyle name="Percent 4 3 2 3 6 2" xfId="8173"/>
    <cellStyle name="Percent 4 3 2 3 7" xfId="5356"/>
    <cellStyle name="Percent 4 3 2 4" xfId="814"/>
    <cellStyle name="Percent 4 3 2 4 2" xfId="1753"/>
    <cellStyle name="Percent 4 3 2 4 2 2" xfId="4886"/>
    <cellStyle name="Percent 4 3 2 4 2 2 2" xfId="9894"/>
    <cellStyle name="Percent 4 3 2 4 2 3" xfId="6764"/>
    <cellStyle name="Percent 4 3 2 4 3" xfId="2692"/>
    <cellStyle name="Percent 4 3 2 4 3 2" xfId="7703"/>
    <cellStyle name="Percent 4 3 2 4 4" xfId="3947"/>
    <cellStyle name="Percent 4 3 2 4 4 2" xfId="8955"/>
    <cellStyle name="Percent 4 3 2 4 5" xfId="5825"/>
    <cellStyle name="Percent 4 3 2 5" xfId="501"/>
    <cellStyle name="Percent 4 3 2 5 2" xfId="1440"/>
    <cellStyle name="Percent 4 3 2 5 2 2" xfId="4573"/>
    <cellStyle name="Percent 4 3 2 5 2 2 2" xfId="9581"/>
    <cellStyle name="Percent 4 3 2 5 2 3" xfId="6451"/>
    <cellStyle name="Percent 4 3 2 5 3" xfId="2379"/>
    <cellStyle name="Percent 4 3 2 5 3 2" xfId="7390"/>
    <cellStyle name="Percent 4 3 2 5 4" xfId="3634"/>
    <cellStyle name="Percent 4 3 2 5 4 2" xfId="8642"/>
    <cellStyle name="Percent 4 3 2 5 5" xfId="5512"/>
    <cellStyle name="Percent 4 3 2 6" xfId="1127"/>
    <cellStyle name="Percent 4 3 2 6 2" xfId="3321"/>
    <cellStyle name="Percent 4 3 2 6 2 2" xfId="8329"/>
    <cellStyle name="Percent 4 3 2 6 3" xfId="6138"/>
    <cellStyle name="Percent 4 3 2 7" xfId="2066"/>
    <cellStyle name="Percent 4 3 2 7 2" xfId="4260"/>
    <cellStyle name="Percent 4 3 2 7 2 2" xfId="9268"/>
    <cellStyle name="Percent 4 3 2 7 3" xfId="7077"/>
    <cellStyle name="Percent 4 3 2 8" xfId="3005"/>
    <cellStyle name="Percent 4 3 2 8 2" xfId="8016"/>
    <cellStyle name="Percent 4 3 2 9" xfId="5199"/>
    <cellStyle name="Percent 4 3 3" xfId="152"/>
    <cellStyle name="Percent 4 3 3 2" xfId="309"/>
    <cellStyle name="Percent 4 3 3 2 2" xfId="935"/>
    <cellStyle name="Percent 4 3 3 2 2 2" xfId="1874"/>
    <cellStyle name="Percent 4 3 3 2 2 2 2" xfId="5007"/>
    <cellStyle name="Percent 4 3 3 2 2 2 2 2" xfId="10015"/>
    <cellStyle name="Percent 4 3 3 2 2 2 3" xfId="6885"/>
    <cellStyle name="Percent 4 3 3 2 2 3" xfId="2813"/>
    <cellStyle name="Percent 4 3 3 2 2 3 2" xfId="7824"/>
    <cellStyle name="Percent 4 3 3 2 2 4" xfId="4068"/>
    <cellStyle name="Percent 4 3 3 2 2 4 2" xfId="9076"/>
    <cellStyle name="Percent 4 3 3 2 2 5" xfId="5946"/>
    <cellStyle name="Percent 4 3 3 2 3" xfId="622"/>
    <cellStyle name="Percent 4 3 3 2 3 2" xfId="1561"/>
    <cellStyle name="Percent 4 3 3 2 3 2 2" xfId="4694"/>
    <cellStyle name="Percent 4 3 3 2 3 2 2 2" xfId="9702"/>
    <cellStyle name="Percent 4 3 3 2 3 2 3" xfId="6572"/>
    <cellStyle name="Percent 4 3 3 2 3 3" xfId="2500"/>
    <cellStyle name="Percent 4 3 3 2 3 3 2" xfId="7511"/>
    <cellStyle name="Percent 4 3 3 2 3 4" xfId="3755"/>
    <cellStyle name="Percent 4 3 3 2 3 4 2" xfId="8763"/>
    <cellStyle name="Percent 4 3 3 2 3 5" xfId="5633"/>
    <cellStyle name="Percent 4 3 3 2 4" xfId="1248"/>
    <cellStyle name="Percent 4 3 3 2 4 2" xfId="3442"/>
    <cellStyle name="Percent 4 3 3 2 4 2 2" xfId="8450"/>
    <cellStyle name="Percent 4 3 3 2 4 3" xfId="6259"/>
    <cellStyle name="Percent 4 3 3 2 5" xfId="2187"/>
    <cellStyle name="Percent 4 3 3 2 5 2" xfId="4381"/>
    <cellStyle name="Percent 4 3 3 2 5 2 2" xfId="9389"/>
    <cellStyle name="Percent 4 3 3 2 5 3" xfId="7198"/>
    <cellStyle name="Percent 4 3 3 2 6" xfId="3126"/>
    <cellStyle name="Percent 4 3 3 2 6 2" xfId="8137"/>
    <cellStyle name="Percent 4 3 3 2 7" xfId="5320"/>
    <cellStyle name="Percent 4 3 3 3" xfId="778"/>
    <cellStyle name="Percent 4 3 3 3 2" xfId="1717"/>
    <cellStyle name="Percent 4 3 3 3 2 2" xfId="4850"/>
    <cellStyle name="Percent 4 3 3 3 2 2 2" xfId="9858"/>
    <cellStyle name="Percent 4 3 3 3 2 3" xfId="6728"/>
    <cellStyle name="Percent 4 3 3 3 3" xfId="2656"/>
    <cellStyle name="Percent 4 3 3 3 3 2" xfId="7667"/>
    <cellStyle name="Percent 4 3 3 3 4" xfId="3911"/>
    <cellStyle name="Percent 4 3 3 3 4 2" xfId="8919"/>
    <cellStyle name="Percent 4 3 3 3 5" xfId="5789"/>
    <cellStyle name="Percent 4 3 3 4" xfId="465"/>
    <cellStyle name="Percent 4 3 3 4 2" xfId="1404"/>
    <cellStyle name="Percent 4 3 3 4 2 2" xfId="4537"/>
    <cellStyle name="Percent 4 3 3 4 2 2 2" xfId="9545"/>
    <cellStyle name="Percent 4 3 3 4 2 3" xfId="6415"/>
    <cellStyle name="Percent 4 3 3 4 3" xfId="2343"/>
    <cellStyle name="Percent 4 3 3 4 3 2" xfId="7354"/>
    <cellStyle name="Percent 4 3 3 4 4" xfId="3598"/>
    <cellStyle name="Percent 4 3 3 4 4 2" xfId="8606"/>
    <cellStyle name="Percent 4 3 3 4 5" xfId="5476"/>
    <cellStyle name="Percent 4 3 3 5" xfId="1091"/>
    <cellStyle name="Percent 4 3 3 5 2" xfId="3285"/>
    <cellStyle name="Percent 4 3 3 5 2 2" xfId="8293"/>
    <cellStyle name="Percent 4 3 3 5 3" xfId="6102"/>
    <cellStyle name="Percent 4 3 3 6" xfId="2030"/>
    <cellStyle name="Percent 4 3 3 6 2" xfId="4224"/>
    <cellStyle name="Percent 4 3 3 6 2 2" xfId="9232"/>
    <cellStyle name="Percent 4 3 3 6 3" xfId="7041"/>
    <cellStyle name="Percent 4 3 3 7" xfId="2969"/>
    <cellStyle name="Percent 4 3 3 7 2" xfId="7980"/>
    <cellStyle name="Percent 4 3 3 8" xfId="5163"/>
    <cellStyle name="Percent 4 3 4" xfId="212"/>
    <cellStyle name="Percent 4 3 4 2" xfId="369"/>
    <cellStyle name="Percent 4 3 4 2 2" xfId="995"/>
    <cellStyle name="Percent 4 3 4 2 2 2" xfId="1934"/>
    <cellStyle name="Percent 4 3 4 2 2 2 2" xfId="5067"/>
    <cellStyle name="Percent 4 3 4 2 2 2 2 2" xfId="10075"/>
    <cellStyle name="Percent 4 3 4 2 2 2 3" xfId="6945"/>
    <cellStyle name="Percent 4 3 4 2 2 3" xfId="2873"/>
    <cellStyle name="Percent 4 3 4 2 2 3 2" xfId="7884"/>
    <cellStyle name="Percent 4 3 4 2 2 4" xfId="4128"/>
    <cellStyle name="Percent 4 3 4 2 2 4 2" xfId="9136"/>
    <cellStyle name="Percent 4 3 4 2 2 5" xfId="6006"/>
    <cellStyle name="Percent 4 3 4 2 3" xfId="682"/>
    <cellStyle name="Percent 4 3 4 2 3 2" xfId="1621"/>
    <cellStyle name="Percent 4 3 4 2 3 2 2" xfId="4754"/>
    <cellStyle name="Percent 4 3 4 2 3 2 2 2" xfId="9762"/>
    <cellStyle name="Percent 4 3 4 2 3 2 3" xfId="6632"/>
    <cellStyle name="Percent 4 3 4 2 3 3" xfId="2560"/>
    <cellStyle name="Percent 4 3 4 2 3 3 2" xfId="7571"/>
    <cellStyle name="Percent 4 3 4 2 3 4" xfId="3815"/>
    <cellStyle name="Percent 4 3 4 2 3 4 2" xfId="8823"/>
    <cellStyle name="Percent 4 3 4 2 3 5" xfId="5693"/>
    <cellStyle name="Percent 4 3 4 2 4" xfId="1308"/>
    <cellStyle name="Percent 4 3 4 2 4 2" xfId="3502"/>
    <cellStyle name="Percent 4 3 4 2 4 2 2" xfId="8510"/>
    <cellStyle name="Percent 4 3 4 2 4 3" xfId="6319"/>
    <cellStyle name="Percent 4 3 4 2 5" xfId="2247"/>
    <cellStyle name="Percent 4 3 4 2 5 2" xfId="4441"/>
    <cellStyle name="Percent 4 3 4 2 5 2 2" xfId="9449"/>
    <cellStyle name="Percent 4 3 4 2 5 3" xfId="7258"/>
    <cellStyle name="Percent 4 3 4 2 6" xfId="3186"/>
    <cellStyle name="Percent 4 3 4 2 6 2" xfId="8197"/>
    <cellStyle name="Percent 4 3 4 2 7" xfId="5380"/>
    <cellStyle name="Percent 4 3 4 3" xfId="838"/>
    <cellStyle name="Percent 4 3 4 3 2" xfId="1777"/>
    <cellStyle name="Percent 4 3 4 3 2 2" xfId="4910"/>
    <cellStyle name="Percent 4 3 4 3 2 2 2" xfId="9918"/>
    <cellStyle name="Percent 4 3 4 3 2 3" xfId="6788"/>
    <cellStyle name="Percent 4 3 4 3 3" xfId="2716"/>
    <cellStyle name="Percent 4 3 4 3 3 2" xfId="7727"/>
    <cellStyle name="Percent 4 3 4 3 4" xfId="3971"/>
    <cellStyle name="Percent 4 3 4 3 4 2" xfId="8979"/>
    <cellStyle name="Percent 4 3 4 3 5" xfId="5849"/>
    <cellStyle name="Percent 4 3 4 4" xfId="525"/>
    <cellStyle name="Percent 4 3 4 4 2" xfId="1464"/>
    <cellStyle name="Percent 4 3 4 4 2 2" xfId="4597"/>
    <cellStyle name="Percent 4 3 4 4 2 2 2" xfId="9605"/>
    <cellStyle name="Percent 4 3 4 4 2 3" xfId="6475"/>
    <cellStyle name="Percent 4 3 4 4 3" xfId="2403"/>
    <cellStyle name="Percent 4 3 4 4 3 2" xfId="7414"/>
    <cellStyle name="Percent 4 3 4 4 4" xfId="3658"/>
    <cellStyle name="Percent 4 3 4 4 4 2" xfId="8666"/>
    <cellStyle name="Percent 4 3 4 4 5" xfId="5536"/>
    <cellStyle name="Percent 4 3 4 5" xfId="1151"/>
    <cellStyle name="Percent 4 3 4 5 2" xfId="3345"/>
    <cellStyle name="Percent 4 3 4 5 2 2" xfId="8353"/>
    <cellStyle name="Percent 4 3 4 5 3" xfId="6162"/>
    <cellStyle name="Percent 4 3 4 6" xfId="2090"/>
    <cellStyle name="Percent 4 3 4 6 2" xfId="4284"/>
    <cellStyle name="Percent 4 3 4 6 2 2" xfId="9292"/>
    <cellStyle name="Percent 4 3 4 6 3" xfId="7101"/>
    <cellStyle name="Percent 4 3 4 7" xfId="3029"/>
    <cellStyle name="Percent 4 3 4 7 2" xfId="8040"/>
    <cellStyle name="Percent 4 3 4 8" xfId="5223"/>
    <cellStyle name="Percent 4 3 5" xfId="285"/>
    <cellStyle name="Percent 4 3 5 2" xfId="911"/>
    <cellStyle name="Percent 4 3 5 2 2" xfId="1850"/>
    <cellStyle name="Percent 4 3 5 2 2 2" xfId="4983"/>
    <cellStyle name="Percent 4 3 5 2 2 2 2" xfId="9991"/>
    <cellStyle name="Percent 4 3 5 2 2 3" xfId="6861"/>
    <cellStyle name="Percent 4 3 5 2 3" xfId="2789"/>
    <cellStyle name="Percent 4 3 5 2 3 2" xfId="7800"/>
    <cellStyle name="Percent 4 3 5 2 4" xfId="4044"/>
    <cellStyle name="Percent 4 3 5 2 4 2" xfId="9052"/>
    <cellStyle name="Percent 4 3 5 2 5" xfId="5922"/>
    <cellStyle name="Percent 4 3 5 3" xfId="598"/>
    <cellStyle name="Percent 4 3 5 3 2" xfId="1537"/>
    <cellStyle name="Percent 4 3 5 3 2 2" xfId="4670"/>
    <cellStyle name="Percent 4 3 5 3 2 2 2" xfId="9678"/>
    <cellStyle name="Percent 4 3 5 3 2 3" xfId="6548"/>
    <cellStyle name="Percent 4 3 5 3 3" xfId="2476"/>
    <cellStyle name="Percent 4 3 5 3 3 2" xfId="7487"/>
    <cellStyle name="Percent 4 3 5 3 4" xfId="3731"/>
    <cellStyle name="Percent 4 3 5 3 4 2" xfId="8739"/>
    <cellStyle name="Percent 4 3 5 3 5" xfId="5609"/>
    <cellStyle name="Percent 4 3 5 4" xfId="1224"/>
    <cellStyle name="Percent 4 3 5 4 2" xfId="3418"/>
    <cellStyle name="Percent 4 3 5 4 2 2" xfId="8426"/>
    <cellStyle name="Percent 4 3 5 4 3" xfId="6235"/>
    <cellStyle name="Percent 4 3 5 5" xfId="2163"/>
    <cellStyle name="Percent 4 3 5 5 2" xfId="4357"/>
    <cellStyle name="Percent 4 3 5 5 2 2" xfId="9365"/>
    <cellStyle name="Percent 4 3 5 5 3" xfId="7174"/>
    <cellStyle name="Percent 4 3 5 6" xfId="3102"/>
    <cellStyle name="Percent 4 3 5 6 2" xfId="8113"/>
    <cellStyle name="Percent 4 3 5 7" xfId="5296"/>
    <cellStyle name="Percent 4 3 6" xfId="754"/>
    <cellStyle name="Percent 4 3 6 2" xfId="1693"/>
    <cellStyle name="Percent 4 3 6 2 2" xfId="4826"/>
    <cellStyle name="Percent 4 3 6 2 2 2" xfId="9834"/>
    <cellStyle name="Percent 4 3 6 2 3" xfId="6704"/>
    <cellStyle name="Percent 4 3 6 3" xfId="2632"/>
    <cellStyle name="Percent 4 3 6 3 2" xfId="7643"/>
    <cellStyle name="Percent 4 3 6 4" xfId="3887"/>
    <cellStyle name="Percent 4 3 6 4 2" xfId="8895"/>
    <cellStyle name="Percent 4 3 6 5" xfId="5765"/>
    <cellStyle name="Percent 4 3 7" xfId="441"/>
    <cellStyle name="Percent 4 3 7 2" xfId="1380"/>
    <cellStyle name="Percent 4 3 7 2 2" xfId="4513"/>
    <cellStyle name="Percent 4 3 7 2 2 2" xfId="9521"/>
    <cellStyle name="Percent 4 3 7 2 3" xfId="6391"/>
    <cellStyle name="Percent 4 3 7 3" xfId="2319"/>
    <cellStyle name="Percent 4 3 7 3 2" xfId="7330"/>
    <cellStyle name="Percent 4 3 7 4" xfId="3574"/>
    <cellStyle name="Percent 4 3 7 4 2" xfId="8582"/>
    <cellStyle name="Percent 4 3 7 5" xfId="5452"/>
    <cellStyle name="Percent 4 3 8" xfId="1067"/>
    <cellStyle name="Percent 4 3 8 2" xfId="3261"/>
    <cellStyle name="Percent 4 3 8 2 2" xfId="8269"/>
    <cellStyle name="Percent 4 3 8 3" xfId="6078"/>
    <cellStyle name="Percent 4 3 9" xfId="2006"/>
    <cellStyle name="Percent 4 3 9 2" xfId="4200"/>
    <cellStyle name="Percent 4 3 9 2 2" xfId="9208"/>
    <cellStyle name="Percent 4 3 9 3" xfId="7017"/>
    <cellStyle name="Percent 4 4" xfId="115"/>
    <cellStyle name="Percent 4 4 10" xfId="5127"/>
    <cellStyle name="Percent 4 4 2" xfId="176"/>
    <cellStyle name="Percent 4 4 2 2" xfId="333"/>
    <cellStyle name="Percent 4 4 2 2 2" xfId="959"/>
    <cellStyle name="Percent 4 4 2 2 2 2" xfId="1898"/>
    <cellStyle name="Percent 4 4 2 2 2 2 2" xfId="5031"/>
    <cellStyle name="Percent 4 4 2 2 2 2 2 2" xfId="10039"/>
    <cellStyle name="Percent 4 4 2 2 2 2 3" xfId="6909"/>
    <cellStyle name="Percent 4 4 2 2 2 3" xfId="2837"/>
    <cellStyle name="Percent 4 4 2 2 2 3 2" xfId="7848"/>
    <cellStyle name="Percent 4 4 2 2 2 4" xfId="4092"/>
    <cellStyle name="Percent 4 4 2 2 2 4 2" xfId="9100"/>
    <cellStyle name="Percent 4 4 2 2 2 5" xfId="5970"/>
    <cellStyle name="Percent 4 4 2 2 3" xfId="646"/>
    <cellStyle name="Percent 4 4 2 2 3 2" xfId="1585"/>
    <cellStyle name="Percent 4 4 2 2 3 2 2" xfId="4718"/>
    <cellStyle name="Percent 4 4 2 2 3 2 2 2" xfId="9726"/>
    <cellStyle name="Percent 4 4 2 2 3 2 3" xfId="6596"/>
    <cellStyle name="Percent 4 4 2 2 3 3" xfId="2524"/>
    <cellStyle name="Percent 4 4 2 2 3 3 2" xfId="7535"/>
    <cellStyle name="Percent 4 4 2 2 3 4" xfId="3779"/>
    <cellStyle name="Percent 4 4 2 2 3 4 2" xfId="8787"/>
    <cellStyle name="Percent 4 4 2 2 3 5" xfId="5657"/>
    <cellStyle name="Percent 4 4 2 2 4" xfId="1272"/>
    <cellStyle name="Percent 4 4 2 2 4 2" xfId="3466"/>
    <cellStyle name="Percent 4 4 2 2 4 2 2" xfId="8474"/>
    <cellStyle name="Percent 4 4 2 2 4 3" xfId="6283"/>
    <cellStyle name="Percent 4 4 2 2 5" xfId="2211"/>
    <cellStyle name="Percent 4 4 2 2 5 2" xfId="4405"/>
    <cellStyle name="Percent 4 4 2 2 5 2 2" xfId="9413"/>
    <cellStyle name="Percent 4 4 2 2 5 3" xfId="7222"/>
    <cellStyle name="Percent 4 4 2 2 6" xfId="3150"/>
    <cellStyle name="Percent 4 4 2 2 6 2" xfId="8161"/>
    <cellStyle name="Percent 4 4 2 2 7" xfId="5344"/>
    <cellStyle name="Percent 4 4 2 3" xfId="802"/>
    <cellStyle name="Percent 4 4 2 3 2" xfId="1741"/>
    <cellStyle name="Percent 4 4 2 3 2 2" xfId="4874"/>
    <cellStyle name="Percent 4 4 2 3 2 2 2" xfId="9882"/>
    <cellStyle name="Percent 4 4 2 3 2 3" xfId="6752"/>
    <cellStyle name="Percent 4 4 2 3 3" xfId="2680"/>
    <cellStyle name="Percent 4 4 2 3 3 2" xfId="7691"/>
    <cellStyle name="Percent 4 4 2 3 4" xfId="3935"/>
    <cellStyle name="Percent 4 4 2 3 4 2" xfId="8943"/>
    <cellStyle name="Percent 4 4 2 3 5" xfId="5813"/>
    <cellStyle name="Percent 4 4 2 4" xfId="489"/>
    <cellStyle name="Percent 4 4 2 4 2" xfId="1428"/>
    <cellStyle name="Percent 4 4 2 4 2 2" xfId="4561"/>
    <cellStyle name="Percent 4 4 2 4 2 2 2" xfId="9569"/>
    <cellStyle name="Percent 4 4 2 4 2 3" xfId="6439"/>
    <cellStyle name="Percent 4 4 2 4 3" xfId="2367"/>
    <cellStyle name="Percent 4 4 2 4 3 2" xfId="7378"/>
    <cellStyle name="Percent 4 4 2 4 4" xfId="3622"/>
    <cellStyle name="Percent 4 4 2 4 4 2" xfId="8630"/>
    <cellStyle name="Percent 4 4 2 4 5" xfId="5500"/>
    <cellStyle name="Percent 4 4 2 5" xfId="1115"/>
    <cellStyle name="Percent 4 4 2 5 2" xfId="3309"/>
    <cellStyle name="Percent 4 4 2 5 2 2" xfId="8317"/>
    <cellStyle name="Percent 4 4 2 5 3" xfId="6126"/>
    <cellStyle name="Percent 4 4 2 6" xfId="2054"/>
    <cellStyle name="Percent 4 4 2 6 2" xfId="4248"/>
    <cellStyle name="Percent 4 4 2 6 2 2" xfId="9256"/>
    <cellStyle name="Percent 4 4 2 6 3" xfId="7065"/>
    <cellStyle name="Percent 4 4 2 7" xfId="2993"/>
    <cellStyle name="Percent 4 4 2 7 2" xfId="8004"/>
    <cellStyle name="Percent 4 4 2 8" xfId="5187"/>
    <cellStyle name="Percent 4 4 3" xfId="236"/>
    <cellStyle name="Percent 4 4 3 2" xfId="393"/>
    <cellStyle name="Percent 4 4 3 2 2" xfId="1019"/>
    <cellStyle name="Percent 4 4 3 2 2 2" xfId="1958"/>
    <cellStyle name="Percent 4 4 3 2 2 2 2" xfId="5091"/>
    <cellStyle name="Percent 4 4 3 2 2 2 2 2" xfId="10099"/>
    <cellStyle name="Percent 4 4 3 2 2 2 3" xfId="6969"/>
    <cellStyle name="Percent 4 4 3 2 2 3" xfId="2897"/>
    <cellStyle name="Percent 4 4 3 2 2 3 2" xfId="7908"/>
    <cellStyle name="Percent 4 4 3 2 2 4" xfId="4152"/>
    <cellStyle name="Percent 4 4 3 2 2 4 2" xfId="9160"/>
    <cellStyle name="Percent 4 4 3 2 2 5" xfId="6030"/>
    <cellStyle name="Percent 4 4 3 2 3" xfId="706"/>
    <cellStyle name="Percent 4 4 3 2 3 2" xfId="1645"/>
    <cellStyle name="Percent 4 4 3 2 3 2 2" xfId="4778"/>
    <cellStyle name="Percent 4 4 3 2 3 2 2 2" xfId="9786"/>
    <cellStyle name="Percent 4 4 3 2 3 2 3" xfId="6656"/>
    <cellStyle name="Percent 4 4 3 2 3 3" xfId="2584"/>
    <cellStyle name="Percent 4 4 3 2 3 3 2" xfId="7595"/>
    <cellStyle name="Percent 4 4 3 2 3 4" xfId="3839"/>
    <cellStyle name="Percent 4 4 3 2 3 4 2" xfId="8847"/>
    <cellStyle name="Percent 4 4 3 2 3 5" xfId="5717"/>
    <cellStyle name="Percent 4 4 3 2 4" xfId="1332"/>
    <cellStyle name="Percent 4 4 3 2 4 2" xfId="3526"/>
    <cellStyle name="Percent 4 4 3 2 4 2 2" xfId="8534"/>
    <cellStyle name="Percent 4 4 3 2 4 3" xfId="6343"/>
    <cellStyle name="Percent 4 4 3 2 5" xfId="2271"/>
    <cellStyle name="Percent 4 4 3 2 5 2" xfId="4465"/>
    <cellStyle name="Percent 4 4 3 2 5 2 2" xfId="9473"/>
    <cellStyle name="Percent 4 4 3 2 5 3" xfId="7282"/>
    <cellStyle name="Percent 4 4 3 2 6" xfId="3210"/>
    <cellStyle name="Percent 4 4 3 2 6 2" xfId="8221"/>
    <cellStyle name="Percent 4 4 3 2 7" xfId="5404"/>
    <cellStyle name="Percent 4 4 3 3" xfId="862"/>
    <cellStyle name="Percent 4 4 3 3 2" xfId="1801"/>
    <cellStyle name="Percent 4 4 3 3 2 2" xfId="4934"/>
    <cellStyle name="Percent 4 4 3 3 2 2 2" xfId="9942"/>
    <cellStyle name="Percent 4 4 3 3 2 3" xfId="6812"/>
    <cellStyle name="Percent 4 4 3 3 3" xfId="2740"/>
    <cellStyle name="Percent 4 4 3 3 3 2" xfId="7751"/>
    <cellStyle name="Percent 4 4 3 3 4" xfId="3995"/>
    <cellStyle name="Percent 4 4 3 3 4 2" xfId="9003"/>
    <cellStyle name="Percent 4 4 3 3 5" xfId="5873"/>
    <cellStyle name="Percent 4 4 3 4" xfId="549"/>
    <cellStyle name="Percent 4 4 3 4 2" xfId="1488"/>
    <cellStyle name="Percent 4 4 3 4 2 2" xfId="4621"/>
    <cellStyle name="Percent 4 4 3 4 2 2 2" xfId="9629"/>
    <cellStyle name="Percent 4 4 3 4 2 3" xfId="6499"/>
    <cellStyle name="Percent 4 4 3 4 3" xfId="2427"/>
    <cellStyle name="Percent 4 4 3 4 3 2" xfId="7438"/>
    <cellStyle name="Percent 4 4 3 4 4" xfId="3682"/>
    <cellStyle name="Percent 4 4 3 4 4 2" xfId="8690"/>
    <cellStyle name="Percent 4 4 3 4 5" xfId="5560"/>
    <cellStyle name="Percent 4 4 3 5" xfId="1175"/>
    <cellStyle name="Percent 4 4 3 5 2" xfId="3369"/>
    <cellStyle name="Percent 4 4 3 5 2 2" xfId="8377"/>
    <cellStyle name="Percent 4 4 3 5 3" xfId="6186"/>
    <cellStyle name="Percent 4 4 3 6" xfId="2114"/>
    <cellStyle name="Percent 4 4 3 6 2" xfId="4308"/>
    <cellStyle name="Percent 4 4 3 6 2 2" xfId="9316"/>
    <cellStyle name="Percent 4 4 3 6 3" xfId="7125"/>
    <cellStyle name="Percent 4 4 3 7" xfId="3053"/>
    <cellStyle name="Percent 4 4 3 7 2" xfId="8064"/>
    <cellStyle name="Percent 4 4 3 8" xfId="5247"/>
    <cellStyle name="Percent 4 4 4" xfId="273"/>
    <cellStyle name="Percent 4 4 4 2" xfId="899"/>
    <cellStyle name="Percent 4 4 4 2 2" xfId="1838"/>
    <cellStyle name="Percent 4 4 4 2 2 2" xfId="4971"/>
    <cellStyle name="Percent 4 4 4 2 2 2 2" xfId="9979"/>
    <cellStyle name="Percent 4 4 4 2 2 3" xfId="6849"/>
    <cellStyle name="Percent 4 4 4 2 3" xfId="2777"/>
    <cellStyle name="Percent 4 4 4 2 3 2" xfId="7788"/>
    <cellStyle name="Percent 4 4 4 2 4" xfId="4032"/>
    <cellStyle name="Percent 4 4 4 2 4 2" xfId="9040"/>
    <cellStyle name="Percent 4 4 4 2 5" xfId="5910"/>
    <cellStyle name="Percent 4 4 4 3" xfId="586"/>
    <cellStyle name="Percent 4 4 4 3 2" xfId="1525"/>
    <cellStyle name="Percent 4 4 4 3 2 2" xfId="4658"/>
    <cellStyle name="Percent 4 4 4 3 2 2 2" xfId="9666"/>
    <cellStyle name="Percent 4 4 4 3 2 3" xfId="6536"/>
    <cellStyle name="Percent 4 4 4 3 3" xfId="2464"/>
    <cellStyle name="Percent 4 4 4 3 3 2" xfId="7475"/>
    <cellStyle name="Percent 4 4 4 3 4" xfId="3719"/>
    <cellStyle name="Percent 4 4 4 3 4 2" xfId="8727"/>
    <cellStyle name="Percent 4 4 4 3 5" xfId="5597"/>
    <cellStyle name="Percent 4 4 4 4" xfId="1212"/>
    <cellStyle name="Percent 4 4 4 4 2" xfId="3406"/>
    <cellStyle name="Percent 4 4 4 4 2 2" xfId="8414"/>
    <cellStyle name="Percent 4 4 4 4 3" xfId="6223"/>
    <cellStyle name="Percent 4 4 4 5" xfId="2151"/>
    <cellStyle name="Percent 4 4 4 5 2" xfId="4345"/>
    <cellStyle name="Percent 4 4 4 5 2 2" xfId="9353"/>
    <cellStyle name="Percent 4 4 4 5 3" xfId="7162"/>
    <cellStyle name="Percent 4 4 4 6" xfId="3090"/>
    <cellStyle name="Percent 4 4 4 6 2" xfId="8101"/>
    <cellStyle name="Percent 4 4 4 7" xfId="5284"/>
    <cellStyle name="Percent 4 4 5" xfId="742"/>
    <cellStyle name="Percent 4 4 5 2" xfId="1681"/>
    <cellStyle name="Percent 4 4 5 2 2" xfId="4814"/>
    <cellStyle name="Percent 4 4 5 2 2 2" xfId="9822"/>
    <cellStyle name="Percent 4 4 5 2 3" xfId="6692"/>
    <cellStyle name="Percent 4 4 5 3" xfId="2620"/>
    <cellStyle name="Percent 4 4 5 3 2" xfId="7631"/>
    <cellStyle name="Percent 4 4 5 4" xfId="3875"/>
    <cellStyle name="Percent 4 4 5 4 2" xfId="8883"/>
    <cellStyle name="Percent 4 4 5 5" xfId="5753"/>
    <cellStyle name="Percent 4 4 6" xfId="429"/>
    <cellStyle name="Percent 4 4 6 2" xfId="1368"/>
    <cellStyle name="Percent 4 4 6 2 2" xfId="4501"/>
    <cellStyle name="Percent 4 4 6 2 2 2" xfId="9509"/>
    <cellStyle name="Percent 4 4 6 2 3" xfId="6379"/>
    <cellStyle name="Percent 4 4 6 3" xfId="2307"/>
    <cellStyle name="Percent 4 4 6 3 2" xfId="7318"/>
    <cellStyle name="Percent 4 4 6 4" xfId="3562"/>
    <cellStyle name="Percent 4 4 6 4 2" xfId="8570"/>
    <cellStyle name="Percent 4 4 6 5" xfId="5440"/>
    <cellStyle name="Percent 4 4 7" xfId="1055"/>
    <cellStyle name="Percent 4 4 7 2" xfId="3249"/>
    <cellStyle name="Percent 4 4 7 2 2" xfId="8257"/>
    <cellStyle name="Percent 4 4 7 3" xfId="6066"/>
    <cellStyle name="Percent 4 4 8" xfId="1994"/>
    <cellStyle name="Percent 4 4 8 2" xfId="4188"/>
    <cellStyle name="Percent 4 4 8 2 2" xfId="9196"/>
    <cellStyle name="Percent 4 4 8 3" xfId="7005"/>
    <cellStyle name="Percent 4 4 9" xfId="2933"/>
    <cellStyle name="Percent 4 4 9 2" xfId="7944"/>
    <cellStyle name="Percent 4 5" xfId="164"/>
    <cellStyle name="Percent 4 5 2" xfId="224"/>
    <cellStyle name="Percent 4 5 2 2" xfId="381"/>
    <cellStyle name="Percent 4 5 2 2 2" xfId="1007"/>
    <cellStyle name="Percent 4 5 2 2 2 2" xfId="1946"/>
    <cellStyle name="Percent 4 5 2 2 2 2 2" xfId="5079"/>
    <cellStyle name="Percent 4 5 2 2 2 2 2 2" xfId="10087"/>
    <cellStyle name="Percent 4 5 2 2 2 2 3" xfId="6957"/>
    <cellStyle name="Percent 4 5 2 2 2 3" xfId="2885"/>
    <cellStyle name="Percent 4 5 2 2 2 3 2" xfId="7896"/>
    <cellStyle name="Percent 4 5 2 2 2 4" xfId="4140"/>
    <cellStyle name="Percent 4 5 2 2 2 4 2" xfId="9148"/>
    <cellStyle name="Percent 4 5 2 2 2 5" xfId="6018"/>
    <cellStyle name="Percent 4 5 2 2 3" xfId="694"/>
    <cellStyle name="Percent 4 5 2 2 3 2" xfId="1633"/>
    <cellStyle name="Percent 4 5 2 2 3 2 2" xfId="4766"/>
    <cellStyle name="Percent 4 5 2 2 3 2 2 2" xfId="9774"/>
    <cellStyle name="Percent 4 5 2 2 3 2 3" xfId="6644"/>
    <cellStyle name="Percent 4 5 2 2 3 3" xfId="2572"/>
    <cellStyle name="Percent 4 5 2 2 3 3 2" xfId="7583"/>
    <cellStyle name="Percent 4 5 2 2 3 4" xfId="3827"/>
    <cellStyle name="Percent 4 5 2 2 3 4 2" xfId="8835"/>
    <cellStyle name="Percent 4 5 2 2 3 5" xfId="5705"/>
    <cellStyle name="Percent 4 5 2 2 4" xfId="1320"/>
    <cellStyle name="Percent 4 5 2 2 4 2" xfId="3514"/>
    <cellStyle name="Percent 4 5 2 2 4 2 2" xfId="8522"/>
    <cellStyle name="Percent 4 5 2 2 4 3" xfId="6331"/>
    <cellStyle name="Percent 4 5 2 2 5" xfId="2259"/>
    <cellStyle name="Percent 4 5 2 2 5 2" xfId="4453"/>
    <cellStyle name="Percent 4 5 2 2 5 2 2" xfId="9461"/>
    <cellStyle name="Percent 4 5 2 2 5 3" xfId="7270"/>
    <cellStyle name="Percent 4 5 2 2 6" xfId="3198"/>
    <cellStyle name="Percent 4 5 2 2 6 2" xfId="8209"/>
    <cellStyle name="Percent 4 5 2 2 7" xfId="5392"/>
    <cellStyle name="Percent 4 5 2 3" xfId="850"/>
    <cellStyle name="Percent 4 5 2 3 2" xfId="1789"/>
    <cellStyle name="Percent 4 5 2 3 2 2" xfId="4922"/>
    <cellStyle name="Percent 4 5 2 3 2 2 2" xfId="9930"/>
    <cellStyle name="Percent 4 5 2 3 2 3" xfId="6800"/>
    <cellStyle name="Percent 4 5 2 3 3" xfId="2728"/>
    <cellStyle name="Percent 4 5 2 3 3 2" xfId="7739"/>
    <cellStyle name="Percent 4 5 2 3 4" xfId="3983"/>
    <cellStyle name="Percent 4 5 2 3 4 2" xfId="8991"/>
    <cellStyle name="Percent 4 5 2 3 5" xfId="5861"/>
    <cellStyle name="Percent 4 5 2 4" xfId="537"/>
    <cellStyle name="Percent 4 5 2 4 2" xfId="1476"/>
    <cellStyle name="Percent 4 5 2 4 2 2" xfId="4609"/>
    <cellStyle name="Percent 4 5 2 4 2 2 2" xfId="9617"/>
    <cellStyle name="Percent 4 5 2 4 2 3" xfId="6487"/>
    <cellStyle name="Percent 4 5 2 4 3" xfId="2415"/>
    <cellStyle name="Percent 4 5 2 4 3 2" xfId="7426"/>
    <cellStyle name="Percent 4 5 2 4 4" xfId="3670"/>
    <cellStyle name="Percent 4 5 2 4 4 2" xfId="8678"/>
    <cellStyle name="Percent 4 5 2 4 5" xfId="5548"/>
    <cellStyle name="Percent 4 5 2 5" xfId="1163"/>
    <cellStyle name="Percent 4 5 2 5 2" xfId="3357"/>
    <cellStyle name="Percent 4 5 2 5 2 2" xfId="8365"/>
    <cellStyle name="Percent 4 5 2 5 3" xfId="6174"/>
    <cellStyle name="Percent 4 5 2 6" xfId="2102"/>
    <cellStyle name="Percent 4 5 2 6 2" xfId="4296"/>
    <cellStyle name="Percent 4 5 2 6 2 2" xfId="9304"/>
    <cellStyle name="Percent 4 5 2 6 3" xfId="7113"/>
    <cellStyle name="Percent 4 5 2 7" xfId="3041"/>
    <cellStyle name="Percent 4 5 2 7 2" xfId="8052"/>
    <cellStyle name="Percent 4 5 2 8" xfId="5235"/>
    <cellStyle name="Percent 4 5 3" xfId="321"/>
    <cellStyle name="Percent 4 5 3 2" xfId="947"/>
    <cellStyle name="Percent 4 5 3 2 2" xfId="1886"/>
    <cellStyle name="Percent 4 5 3 2 2 2" xfId="5019"/>
    <cellStyle name="Percent 4 5 3 2 2 2 2" xfId="10027"/>
    <cellStyle name="Percent 4 5 3 2 2 3" xfId="6897"/>
    <cellStyle name="Percent 4 5 3 2 3" xfId="2825"/>
    <cellStyle name="Percent 4 5 3 2 3 2" xfId="7836"/>
    <cellStyle name="Percent 4 5 3 2 4" xfId="4080"/>
    <cellStyle name="Percent 4 5 3 2 4 2" xfId="9088"/>
    <cellStyle name="Percent 4 5 3 2 5" xfId="5958"/>
    <cellStyle name="Percent 4 5 3 3" xfId="634"/>
    <cellStyle name="Percent 4 5 3 3 2" xfId="1573"/>
    <cellStyle name="Percent 4 5 3 3 2 2" xfId="4706"/>
    <cellStyle name="Percent 4 5 3 3 2 2 2" xfId="9714"/>
    <cellStyle name="Percent 4 5 3 3 2 3" xfId="6584"/>
    <cellStyle name="Percent 4 5 3 3 3" xfId="2512"/>
    <cellStyle name="Percent 4 5 3 3 3 2" xfId="7523"/>
    <cellStyle name="Percent 4 5 3 3 4" xfId="3767"/>
    <cellStyle name="Percent 4 5 3 3 4 2" xfId="8775"/>
    <cellStyle name="Percent 4 5 3 3 5" xfId="5645"/>
    <cellStyle name="Percent 4 5 3 4" xfId="1260"/>
    <cellStyle name="Percent 4 5 3 4 2" xfId="3454"/>
    <cellStyle name="Percent 4 5 3 4 2 2" xfId="8462"/>
    <cellStyle name="Percent 4 5 3 4 3" xfId="6271"/>
    <cellStyle name="Percent 4 5 3 5" xfId="2199"/>
    <cellStyle name="Percent 4 5 3 5 2" xfId="4393"/>
    <cellStyle name="Percent 4 5 3 5 2 2" xfId="9401"/>
    <cellStyle name="Percent 4 5 3 5 3" xfId="7210"/>
    <cellStyle name="Percent 4 5 3 6" xfId="3138"/>
    <cellStyle name="Percent 4 5 3 6 2" xfId="8149"/>
    <cellStyle name="Percent 4 5 3 7" xfId="5332"/>
    <cellStyle name="Percent 4 5 4" xfId="790"/>
    <cellStyle name="Percent 4 5 4 2" xfId="1729"/>
    <cellStyle name="Percent 4 5 4 2 2" xfId="4862"/>
    <cellStyle name="Percent 4 5 4 2 2 2" xfId="9870"/>
    <cellStyle name="Percent 4 5 4 2 3" xfId="6740"/>
    <cellStyle name="Percent 4 5 4 3" xfId="2668"/>
    <cellStyle name="Percent 4 5 4 3 2" xfId="7679"/>
    <cellStyle name="Percent 4 5 4 4" xfId="3923"/>
    <cellStyle name="Percent 4 5 4 4 2" xfId="8931"/>
    <cellStyle name="Percent 4 5 4 5" xfId="5801"/>
    <cellStyle name="Percent 4 5 5" xfId="477"/>
    <cellStyle name="Percent 4 5 5 2" xfId="1416"/>
    <cellStyle name="Percent 4 5 5 2 2" xfId="4549"/>
    <cellStyle name="Percent 4 5 5 2 2 2" xfId="9557"/>
    <cellStyle name="Percent 4 5 5 2 3" xfId="6427"/>
    <cellStyle name="Percent 4 5 5 3" xfId="2355"/>
    <cellStyle name="Percent 4 5 5 3 2" xfId="7366"/>
    <cellStyle name="Percent 4 5 5 4" xfId="3610"/>
    <cellStyle name="Percent 4 5 5 4 2" xfId="8618"/>
    <cellStyle name="Percent 4 5 5 5" xfId="5488"/>
    <cellStyle name="Percent 4 5 6" xfId="1103"/>
    <cellStyle name="Percent 4 5 6 2" xfId="3297"/>
    <cellStyle name="Percent 4 5 6 2 2" xfId="8305"/>
    <cellStyle name="Percent 4 5 6 3" xfId="6114"/>
    <cellStyle name="Percent 4 5 7" xfId="2042"/>
    <cellStyle name="Percent 4 5 7 2" xfId="4236"/>
    <cellStyle name="Percent 4 5 7 2 2" xfId="9244"/>
    <cellStyle name="Percent 4 5 7 3" xfId="7053"/>
    <cellStyle name="Percent 4 5 8" xfId="2981"/>
    <cellStyle name="Percent 4 5 8 2" xfId="7992"/>
    <cellStyle name="Percent 4 5 9" xfId="5175"/>
    <cellStyle name="Percent 4 6" xfId="140"/>
    <cellStyle name="Percent 4 6 2" xfId="297"/>
    <cellStyle name="Percent 4 6 2 2" xfId="923"/>
    <cellStyle name="Percent 4 6 2 2 2" xfId="1862"/>
    <cellStyle name="Percent 4 6 2 2 2 2" xfId="4995"/>
    <cellStyle name="Percent 4 6 2 2 2 2 2" xfId="10003"/>
    <cellStyle name="Percent 4 6 2 2 2 3" xfId="6873"/>
    <cellStyle name="Percent 4 6 2 2 3" xfId="2801"/>
    <cellStyle name="Percent 4 6 2 2 3 2" xfId="7812"/>
    <cellStyle name="Percent 4 6 2 2 4" xfId="4056"/>
    <cellStyle name="Percent 4 6 2 2 4 2" xfId="9064"/>
    <cellStyle name="Percent 4 6 2 2 5" xfId="5934"/>
    <cellStyle name="Percent 4 6 2 3" xfId="610"/>
    <cellStyle name="Percent 4 6 2 3 2" xfId="1549"/>
    <cellStyle name="Percent 4 6 2 3 2 2" xfId="4682"/>
    <cellStyle name="Percent 4 6 2 3 2 2 2" xfId="9690"/>
    <cellStyle name="Percent 4 6 2 3 2 3" xfId="6560"/>
    <cellStyle name="Percent 4 6 2 3 3" xfId="2488"/>
    <cellStyle name="Percent 4 6 2 3 3 2" xfId="7499"/>
    <cellStyle name="Percent 4 6 2 3 4" xfId="3743"/>
    <cellStyle name="Percent 4 6 2 3 4 2" xfId="8751"/>
    <cellStyle name="Percent 4 6 2 3 5" xfId="5621"/>
    <cellStyle name="Percent 4 6 2 4" xfId="1236"/>
    <cellStyle name="Percent 4 6 2 4 2" xfId="3430"/>
    <cellStyle name="Percent 4 6 2 4 2 2" xfId="8438"/>
    <cellStyle name="Percent 4 6 2 4 3" xfId="6247"/>
    <cellStyle name="Percent 4 6 2 5" xfId="2175"/>
    <cellStyle name="Percent 4 6 2 5 2" xfId="4369"/>
    <cellStyle name="Percent 4 6 2 5 2 2" xfId="9377"/>
    <cellStyle name="Percent 4 6 2 5 3" xfId="7186"/>
    <cellStyle name="Percent 4 6 2 6" xfId="3114"/>
    <cellStyle name="Percent 4 6 2 6 2" xfId="8125"/>
    <cellStyle name="Percent 4 6 2 7" xfId="5308"/>
    <cellStyle name="Percent 4 6 3" xfId="766"/>
    <cellStyle name="Percent 4 6 3 2" xfId="1705"/>
    <cellStyle name="Percent 4 6 3 2 2" xfId="4838"/>
    <cellStyle name="Percent 4 6 3 2 2 2" xfId="9846"/>
    <cellStyle name="Percent 4 6 3 2 3" xfId="6716"/>
    <cellStyle name="Percent 4 6 3 3" xfId="2644"/>
    <cellStyle name="Percent 4 6 3 3 2" xfId="7655"/>
    <cellStyle name="Percent 4 6 3 4" xfId="3899"/>
    <cellStyle name="Percent 4 6 3 4 2" xfId="8907"/>
    <cellStyle name="Percent 4 6 3 5" xfId="5777"/>
    <cellStyle name="Percent 4 6 4" xfId="453"/>
    <cellStyle name="Percent 4 6 4 2" xfId="1392"/>
    <cellStyle name="Percent 4 6 4 2 2" xfId="4525"/>
    <cellStyle name="Percent 4 6 4 2 2 2" xfId="9533"/>
    <cellStyle name="Percent 4 6 4 2 3" xfId="6403"/>
    <cellStyle name="Percent 4 6 4 3" xfId="2331"/>
    <cellStyle name="Percent 4 6 4 3 2" xfId="7342"/>
    <cellStyle name="Percent 4 6 4 4" xfId="3586"/>
    <cellStyle name="Percent 4 6 4 4 2" xfId="8594"/>
    <cellStyle name="Percent 4 6 4 5" xfId="5464"/>
    <cellStyle name="Percent 4 6 5" xfId="1079"/>
    <cellStyle name="Percent 4 6 5 2" xfId="3273"/>
    <cellStyle name="Percent 4 6 5 2 2" xfId="8281"/>
    <cellStyle name="Percent 4 6 5 3" xfId="6090"/>
    <cellStyle name="Percent 4 6 6" xfId="2018"/>
    <cellStyle name="Percent 4 6 6 2" xfId="4212"/>
    <cellStyle name="Percent 4 6 6 2 2" xfId="9220"/>
    <cellStyle name="Percent 4 6 6 3" xfId="7029"/>
    <cellStyle name="Percent 4 6 7" xfId="2957"/>
    <cellStyle name="Percent 4 6 7 2" xfId="7968"/>
    <cellStyle name="Percent 4 6 8" xfId="5151"/>
    <cellStyle name="Percent 4 7" xfId="200"/>
    <cellStyle name="Percent 4 7 2" xfId="357"/>
    <cellStyle name="Percent 4 7 2 2" xfId="983"/>
    <cellStyle name="Percent 4 7 2 2 2" xfId="1922"/>
    <cellStyle name="Percent 4 7 2 2 2 2" xfId="5055"/>
    <cellStyle name="Percent 4 7 2 2 2 2 2" xfId="10063"/>
    <cellStyle name="Percent 4 7 2 2 2 3" xfId="6933"/>
    <cellStyle name="Percent 4 7 2 2 3" xfId="2861"/>
    <cellStyle name="Percent 4 7 2 2 3 2" xfId="7872"/>
    <cellStyle name="Percent 4 7 2 2 4" xfId="4116"/>
    <cellStyle name="Percent 4 7 2 2 4 2" xfId="9124"/>
    <cellStyle name="Percent 4 7 2 2 5" xfId="5994"/>
    <cellStyle name="Percent 4 7 2 3" xfId="670"/>
    <cellStyle name="Percent 4 7 2 3 2" xfId="1609"/>
    <cellStyle name="Percent 4 7 2 3 2 2" xfId="4742"/>
    <cellStyle name="Percent 4 7 2 3 2 2 2" xfId="9750"/>
    <cellStyle name="Percent 4 7 2 3 2 3" xfId="6620"/>
    <cellStyle name="Percent 4 7 2 3 3" xfId="2548"/>
    <cellStyle name="Percent 4 7 2 3 3 2" xfId="7559"/>
    <cellStyle name="Percent 4 7 2 3 4" xfId="3803"/>
    <cellStyle name="Percent 4 7 2 3 4 2" xfId="8811"/>
    <cellStyle name="Percent 4 7 2 3 5" xfId="5681"/>
    <cellStyle name="Percent 4 7 2 4" xfId="1296"/>
    <cellStyle name="Percent 4 7 2 4 2" xfId="3490"/>
    <cellStyle name="Percent 4 7 2 4 2 2" xfId="8498"/>
    <cellStyle name="Percent 4 7 2 4 3" xfId="6307"/>
    <cellStyle name="Percent 4 7 2 5" xfId="2235"/>
    <cellStyle name="Percent 4 7 2 5 2" xfId="4429"/>
    <cellStyle name="Percent 4 7 2 5 2 2" xfId="9437"/>
    <cellStyle name="Percent 4 7 2 5 3" xfId="7246"/>
    <cellStyle name="Percent 4 7 2 6" xfId="3174"/>
    <cellStyle name="Percent 4 7 2 6 2" xfId="8185"/>
    <cellStyle name="Percent 4 7 2 7" xfId="5368"/>
    <cellStyle name="Percent 4 7 3" xfId="826"/>
    <cellStyle name="Percent 4 7 3 2" xfId="1765"/>
    <cellStyle name="Percent 4 7 3 2 2" xfId="4898"/>
    <cellStyle name="Percent 4 7 3 2 2 2" xfId="9906"/>
    <cellStyle name="Percent 4 7 3 2 3" xfId="6776"/>
    <cellStyle name="Percent 4 7 3 3" xfId="2704"/>
    <cellStyle name="Percent 4 7 3 3 2" xfId="7715"/>
    <cellStyle name="Percent 4 7 3 4" xfId="3959"/>
    <cellStyle name="Percent 4 7 3 4 2" xfId="8967"/>
    <cellStyle name="Percent 4 7 3 5" xfId="5837"/>
    <cellStyle name="Percent 4 7 4" xfId="513"/>
    <cellStyle name="Percent 4 7 4 2" xfId="1452"/>
    <cellStyle name="Percent 4 7 4 2 2" xfId="4585"/>
    <cellStyle name="Percent 4 7 4 2 2 2" xfId="9593"/>
    <cellStyle name="Percent 4 7 4 2 3" xfId="6463"/>
    <cellStyle name="Percent 4 7 4 3" xfId="2391"/>
    <cellStyle name="Percent 4 7 4 3 2" xfId="7402"/>
    <cellStyle name="Percent 4 7 4 4" xfId="3646"/>
    <cellStyle name="Percent 4 7 4 4 2" xfId="8654"/>
    <cellStyle name="Percent 4 7 4 5" xfId="5524"/>
    <cellStyle name="Percent 4 7 5" xfId="1139"/>
    <cellStyle name="Percent 4 7 5 2" xfId="3333"/>
    <cellStyle name="Percent 4 7 5 2 2" xfId="8341"/>
    <cellStyle name="Percent 4 7 5 3" xfId="6150"/>
    <cellStyle name="Percent 4 7 6" xfId="2078"/>
    <cellStyle name="Percent 4 7 6 2" xfId="4272"/>
    <cellStyle name="Percent 4 7 6 2 2" xfId="9280"/>
    <cellStyle name="Percent 4 7 6 3" xfId="7089"/>
    <cellStyle name="Percent 4 7 7" xfId="3017"/>
    <cellStyle name="Percent 4 7 7 2" xfId="8028"/>
    <cellStyle name="Percent 4 7 8" xfId="5211"/>
    <cellStyle name="Percent 4 8" xfId="261"/>
    <cellStyle name="Percent 4 8 2" xfId="887"/>
    <cellStyle name="Percent 4 8 2 2" xfId="1826"/>
    <cellStyle name="Percent 4 8 2 2 2" xfId="4959"/>
    <cellStyle name="Percent 4 8 2 2 2 2" xfId="9967"/>
    <cellStyle name="Percent 4 8 2 2 3" xfId="6837"/>
    <cellStyle name="Percent 4 8 2 3" xfId="2765"/>
    <cellStyle name="Percent 4 8 2 3 2" xfId="7776"/>
    <cellStyle name="Percent 4 8 2 4" xfId="4020"/>
    <cellStyle name="Percent 4 8 2 4 2" xfId="9028"/>
    <cellStyle name="Percent 4 8 2 5" xfId="5898"/>
    <cellStyle name="Percent 4 8 3" xfId="574"/>
    <cellStyle name="Percent 4 8 3 2" xfId="1513"/>
    <cellStyle name="Percent 4 8 3 2 2" xfId="4646"/>
    <cellStyle name="Percent 4 8 3 2 2 2" xfId="9654"/>
    <cellStyle name="Percent 4 8 3 2 3" xfId="6524"/>
    <cellStyle name="Percent 4 8 3 3" xfId="2452"/>
    <cellStyle name="Percent 4 8 3 3 2" xfId="7463"/>
    <cellStyle name="Percent 4 8 3 4" xfId="3707"/>
    <cellStyle name="Percent 4 8 3 4 2" xfId="8715"/>
    <cellStyle name="Percent 4 8 3 5" xfId="5585"/>
    <cellStyle name="Percent 4 8 4" xfId="1200"/>
    <cellStyle name="Percent 4 8 4 2" xfId="3394"/>
    <cellStyle name="Percent 4 8 4 2 2" xfId="8402"/>
    <cellStyle name="Percent 4 8 4 3" xfId="6211"/>
    <cellStyle name="Percent 4 8 5" xfId="2139"/>
    <cellStyle name="Percent 4 8 5 2" xfId="4333"/>
    <cellStyle name="Percent 4 8 5 2 2" xfId="9341"/>
    <cellStyle name="Percent 4 8 5 3" xfId="7150"/>
    <cellStyle name="Percent 4 8 6" xfId="3078"/>
    <cellStyle name="Percent 4 8 6 2" xfId="8089"/>
    <cellStyle name="Percent 4 8 7" xfId="5272"/>
    <cellStyle name="Percent 4 9" xfId="730"/>
    <cellStyle name="Percent 4 9 2" xfId="1669"/>
    <cellStyle name="Percent 4 9 2 2" xfId="4802"/>
    <cellStyle name="Percent 4 9 2 2 2" xfId="9810"/>
    <cellStyle name="Percent 4 9 2 3" xfId="6680"/>
    <cellStyle name="Percent 4 9 3" xfId="2608"/>
    <cellStyle name="Percent 4 9 3 2" xfId="7619"/>
    <cellStyle name="Percent 4 9 4" xfId="3863"/>
    <cellStyle name="Percent 4 9 4 2" xfId="8871"/>
    <cellStyle name="Percent 4 9 5" xfId="5741"/>
    <cellStyle name="Percent 5" xfId="87"/>
    <cellStyle name="Title" xfId="2" builtinId="15" customBuiltin="1"/>
    <cellStyle name="Title 2" xfId="88"/>
    <cellStyle name="Total" xfId="18" builtinId="25" customBuiltin="1"/>
    <cellStyle name="Total 2" xfId="89"/>
    <cellStyle name="Warning Text" xfId="15" builtinId="11" customBuiltin="1"/>
    <cellStyle name="Warning Text 2" xfId="9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DEL_CVP_PAG_N/DELIVERY-CVP</a:t>
            </a:r>
            <a:r>
              <a:rPr lang="en-US" baseline="0"/>
              <a:t> EXCEEDANCE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Deliveries (CFS)</c:v>
          </c:tx>
          <c:spPr>
            <a:ln w="28575" cap="rnd">
              <a:solidFill>
                <a:schemeClr val="accent1"/>
              </a:solidFill>
              <a:round/>
            </a:ln>
            <a:effectLst/>
          </c:spPr>
          <c:marker>
            <c:symbol val="none"/>
          </c:marker>
          <c:cat>
            <c:numRef>
              <c:f>DvAnnualExceedanceWYD!$AA$41:$AA$122</c:f>
              <c:numCache>
                <c:formatCode>General</c:formatCode>
                <c:ptCount val="82"/>
                <c:pt idx="0">
                  <c:v>99.390243902439025</c:v>
                </c:pt>
                <c:pt idx="1">
                  <c:v>98.170731707317074</c:v>
                </c:pt>
                <c:pt idx="2">
                  <c:v>96.951219512195124</c:v>
                </c:pt>
                <c:pt idx="3">
                  <c:v>95.731707317073173</c:v>
                </c:pt>
                <c:pt idx="4">
                  <c:v>94.512195121951208</c:v>
                </c:pt>
                <c:pt idx="5">
                  <c:v>93.292682926829258</c:v>
                </c:pt>
                <c:pt idx="6">
                  <c:v>92.073170731707322</c:v>
                </c:pt>
                <c:pt idx="7">
                  <c:v>90.853658536585371</c:v>
                </c:pt>
                <c:pt idx="8">
                  <c:v>89.634146341463421</c:v>
                </c:pt>
                <c:pt idx="9">
                  <c:v>88.41463414634147</c:v>
                </c:pt>
                <c:pt idx="10">
                  <c:v>87.195121951219505</c:v>
                </c:pt>
                <c:pt idx="11">
                  <c:v>85.975609756097555</c:v>
                </c:pt>
                <c:pt idx="12">
                  <c:v>84.756097560975604</c:v>
                </c:pt>
                <c:pt idx="13">
                  <c:v>83.536585365853654</c:v>
                </c:pt>
                <c:pt idx="14">
                  <c:v>82.317073170731717</c:v>
                </c:pt>
                <c:pt idx="15">
                  <c:v>81.097560975609767</c:v>
                </c:pt>
                <c:pt idx="16">
                  <c:v>79.878048780487802</c:v>
                </c:pt>
                <c:pt idx="17">
                  <c:v>78.658536585365852</c:v>
                </c:pt>
                <c:pt idx="18">
                  <c:v>77.439024390243901</c:v>
                </c:pt>
                <c:pt idx="19">
                  <c:v>76.219512195121951</c:v>
                </c:pt>
                <c:pt idx="20">
                  <c:v>75</c:v>
                </c:pt>
                <c:pt idx="21">
                  <c:v>73.780487804878049</c:v>
                </c:pt>
                <c:pt idx="22">
                  <c:v>72.560975609756099</c:v>
                </c:pt>
                <c:pt idx="23">
                  <c:v>71.341463414634148</c:v>
                </c:pt>
                <c:pt idx="24">
                  <c:v>70.121951219512198</c:v>
                </c:pt>
                <c:pt idx="25">
                  <c:v>68.902439024390233</c:v>
                </c:pt>
                <c:pt idx="26">
                  <c:v>67.682926829268283</c:v>
                </c:pt>
                <c:pt idx="27">
                  <c:v>66.463414634146332</c:v>
                </c:pt>
                <c:pt idx="28">
                  <c:v>65.243902439024396</c:v>
                </c:pt>
                <c:pt idx="29">
                  <c:v>64.024390243902445</c:v>
                </c:pt>
                <c:pt idx="30">
                  <c:v>62.804878048780488</c:v>
                </c:pt>
                <c:pt idx="31">
                  <c:v>61.585365853658537</c:v>
                </c:pt>
                <c:pt idx="32">
                  <c:v>60.365853658536587</c:v>
                </c:pt>
                <c:pt idx="33">
                  <c:v>59.146341463414643</c:v>
                </c:pt>
                <c:pt idx="34">
                  <c:v>57.926829268292693</c:v>
                </c:pt>
                <c:pt idx="35">
                  <c:v>56.707317073170735</c:v>
                </c:pt>
                <c:pt idx="36">
                  <c:v>55.487804878048784</c:v>
                </c:pt>
                <c:pt idx="37">
                  <c:v>54.268292682926834</c:v>
                </c:pt>
                <c:pt idx="38">
                  <c:v>53.048780487804883</c:v>
                </c:pt>
                <c:pt idx="39">
                  <c:v>51.829268292682926</c:v>
                </c:pt>
                <c:pt idx="40">
                  <c:v>50.609756097560975</c:v>
                </c:pt>
                <c:pt idx="41">
                  <c:v>49.390243902439025</c:v>
                </c:pt>
                <c:pt idx="42">
                  <c:v>48.170731707317074</c:v>
                </c:pt>
                <c:pt idx="43">
                  <c:v>46.951219512195117</c:v>
                </c:pt>
                <c:pt idx="44">
                  <c:v>45.731707317073166</c:v>
                </c:pt>
                <c:pt idx="45">
                  <c:v>44.512195121951216</c:v>
                </c:pt>
                <c:pt idx="46">
                  <c:v>43.292682926829272</c:v>
                </c:pt>
                <c:pt idx="47">
                  <c:v>42.073170731707322</c:v>
                </c:pt>
                <c:pt idx="48">
                  <c:v>40.853658536585371</c:v>
                </c:pt>
                <c:pt idx="49">
                  <c:v>39.634146341463413</c:v>
                </c:pt>
                <c:pt idx="50">
                  <c:v>38.414634146341463</c:v>
                </c:pt>
                <c:pt idx="51">
                  <c:v>37.195121951219512</c:v>
                </c:pt>
                <c:pt idx="52">
                  <c:v>35.975609756097562</c:v>
                </c:pt>
                <c:pt idx="53">
                  <c:v>34.756097560975604</c:v>
                </c:pt>
                <c:pt idx="54">
                  <c:v>33.536585365853654</c:v>
                </c:pt>
                <c:pt idx="55">
                  <c:v>32.317073170731703</c:v>
                </c:pt>
                <c:pt idx="56">
                  <c:v>31.09756097560976</c:v>
                </c:pt>
                <c:pt idx="57">
                  <c:v>29.878048780487809</c:v>
                </c:pt>
                <c:pt idx="58">
                  <c:v>28.658536585365859</c:v>
                </c:pt>
                <c:pt idx="59">
                  <c:v>27.439024390243905</c:v>
                </c:pt>
                <c:pt idx="60">
                  <c:v>26.219512195121951</c:v>
                </c:pt>
                <c:pt idx="61">
                  <c:v>25</c:v>
                </c:pt>
                <c:pt idx="62">
                  <c:v>23.780487804878049</c:v>
                </c:pt>
                <c:pt idx="63">
                  <c:v>22.560975609756095</c:v>
                </c:pt>
                <c:pt idx="64">
                  <c:v>21.341463414634141</c:v>
                </c:pt>
                <c:pt idx="65">
                  <c:v>20.121951219512191</c:v>
                </c:pt>
                <c:pt idx="66">
                  <c:v>18.90243902439024</c:v>
                </c:pt>
                <c:pt idx="67">
                  <c:v>17.682926829268297</c:v>
                </c:pt>
                <c:pt idx="68">
                  <c:v>16.463414634146346</c:v>
                </c:pt>
                <c:pt idx="69">
                  <c:v>15.243902439024392</c:v>
                </c:pt>
                <c:pt idx="70">
                  <c:v>14.02439024390244</c:v>
                </c:pt>
                <c:pt idx="71">
                  <c:v>12.804878048780488</c:v>
                </c:pt>
                <c:pt idx="72">
                  <c:v>11.585365853658535</c:v>
                </c:pt>
                <c:pt idx="73">
                  <c:v>10.365853658536583</c:v>
                </c:pt>
                <c:pt idx="74">
                  <c:v>9.1463414634146307</c:v>
                </c:pt>
                <c:pt idx="75">
                  <c:v>7.9268292682926784</c:v>
                </c:pt>
                <c:pt idx="76">
                  <c:v>6.7073170731707261</c:v>
                </c:pt>
                <c:pt idx="77">
                  <c:v>5.4878048780487854</c:v>
                </c:pt>
                <c:pt idx="78">
                  <c:v>4.2682926829268331</c:v>
                </c:pt>
                <c:pt idx="79">
                  <c:v>3.0487804878048808</c:v>
                </c:pt>
                <c:pt idx="80">
                  <c:v>1.8292682926829285</c:v>
                </c:pt>
                <c:pt idx="81">
                  <c:v>0.60975609756097615</c:v>
                </c:pt>
              </c:numCache>
            </c:numRef>
          </c:cat>
          <c:val>
            <c:numRef>
              <c:f>DvAnnualExceedanceWYD!$Z$41:$Z$121</c:f>
              <c:numCache>
                <c:formatCode>0.000000</c:formatCode>
                <c:ptCount val="81"/>
                <c:pt idx="0">
                  <c:v>44.566858121652892</c:v>
                </c:pt>
                <c:pt idx="1">
                  <c:v>92.549567182809909</c:v>
                </c:pt>
                <c:pt idx="2">
                  <c:v>97.425967077024779</c:v>
                </c:pt>
                <c:pt idx="3">
                  <c:v>99.98002474115701</c:v>
                </c:pt>
                <c:pt idx="4">
                  <c:v>109.30071167008265</c:v>
                </c:pt>
                <c:pt idx="5">
                  <c:v>115.31685138049588</c:v>
                </c:pt>
                <c:pt idx="6">
                  <c:v>117.66200582677685</c:v>
                </c:pt>
                <c:pt idx="7">
                  <c:v>123.41857880330578</c:v>
                </c:pt>
                <c:pt idx="8">
                  <c:v>129.91391417652892</c:v>
                </c:pt>
                <c:pt idx="9">
                  <c:v>130.06819638148761</c:v>
                </c:pt>
                <c:pt idx="10">
                  <c:v>134.52147175537189</c:v>
                </c:pt>
                <c:pt idx="11">
                  <c:v>142.35165826115704</c:v>
                </c:pt>
                <c:pt idx="12">
                  <c:v>145.89878196694212</c:v>
                </c:pt>
                <c:pt idx="13">
                  <c:v>147.06312664264465</c:v>
                </c:pt>
                <c:pt idx="14">
                  <c:v>151.43448043438016</c:v>
                </c:pt>
                <c:pt idx="15">
                  <c:v>153.3386763649587</c:v>
                </c:pt>
                <c:pt idx="16">
                  <c:v>170.09821573289256</c:v>
                </c:pt>
                <c:pt idx="17">
                  <c:v>179.02218198743802</c:v>
                </c:pt>
                <c:pt idx="18">
                  <c:v>179.08981509818182</c:v>
                </c:pt>
                <c:pt idx="19">
                  <c:v>182.18328571239667</c:v>
                </c:pt>
                <c:pt idx="20">
                  <c:v>183.6587010366942</c:v>
                </c:pt>
                <c:pt idx="21">
                  <c:v>185.74795206148761</c:v>
                </c:pt>
                <c:pt idx="22">
                  <c:v>188.6786242294215</c:v>
                </c:pt>
                <c:pt idx="23">
                  <c:v>202.29979813685952</c:v>
                </c:pt>
                <c:pt idx="24">
                  <c:v>209.41368570842977</c:v>
                </c:pt>
                <c:pt idx="25">
                  <c:v>211.62329889719007</c:v>
                </c:pt>
                <c:pt idx="26">
                  <c:v>212.49779214347106</c:v>
                </c:pt>
                <c:pt idx="27">
                  <c:v>255.27422418049585</c:v>
                </c:pt>
                <c:pt idx="28">
                  <c:v>267.71297559669421</c:v>
                </c:pt>
                <c:pt idx="29">
                  <c:v>272.62390080595037</c:v>
                </c:pt>
                <c:pt idx="30">
                  <c:v>272.80802322446283</c:v>
                </c:pt>
                <c:pt idx="31">
                  <c:v>297.34904326611564</c:v>
                </c:pt>
                <c:pt idx="32">
                  <c:v>299.31716119537191</c:v>
                </c:pt>
                <c:pt idx="33">
                  <c:v>305.51216282181815</c:v>
                </c:pt>
                <c:pt idx="34">
                  <c:v>316.80936404231409</c:v>
                </c:pt>
                <c:pt idx="35">
                  <c:v>318.16235866314048</c:v>
                </c:pt>
                <c:pt idx="36">
                  <c:v>330.58490206809915</c:v>
                </c:pt>
                <c:pt idx="37">
                  <c:v>333.68512574876036</c:v>
                </c:pt>
                <c:pt idx="38">
                  <c:v>338.20661829619831</c:v>
                </c:pt>
                <c:pt idx="39">
                  <c:v>339.04594960066117</c:v>
                </c:pt>
                <c:pt idx="40">
                  <c:v>340.50351653950418</c:v>
                </c:pt>
                <c:pt idx="41">
                  <c:v>342.05021978181816</c:v>
                </c:pt>
                <c:pt idx="42">
                  <c:v>343.72005255471066</c:v>
                </c:pt>
                <c:pt idx="43">
                  <c:v>344.0917428376859</c:v>
                </c:pt>
                <c:pt idx="44">
                  <c:v>344.99866956694217</c:v>
                </c:pt>
                <c:pt idx="45">
                  <c:v>347.70193602446278</c:v>
                </c:pt>
                <c:pt idx="46">
                  <c:v>347.76098460694209</c:v>
                </c:pt>
                <c:pt idx="47">
                  <c:v>348.15426326280993</c:v>
                </c:pt>
                <c:pt idx="48">
                  <c:v>348.63350810181817</c:v>
                </c:pt>
                <c:pt idx="49">
                  <c:v>349.87087127206615</c:v>
                </c:pt>
                <c:pt idx="50">
                  <c:v>349.93145966082642</c:v>
                </c:pt>
                <c:pt idx="51">
                  <c:v>349.98659917884294</c:v>
                </c:pt>
                <c:pt idx="52">
                  <c:v>350.51668180760333</c:v>
                </c:pt>
                <c:pt idx="53">
                  <c:v>350.81897277818183</c:v>
                </c:pt>
                <c:pt idx="54">
                  <c:v>351.42438889190083</c:v>
                </c:pt>
                <c:pt idx="55">
                  <c:v>351.53161207140499</c:v>
                </c:pt>
                <c:pt idx="56">
                  <c:v>351.89435581487601</c:v>
                </c:pt>
                <c:pt idx="57">
                  <c:v>352.58608055801653</c:v>
                </c:pt>
                <c:pt idx="58">
                  <c:v>352.73571854280993</c:v>
                </c:pt>
                <c:pt idx="59">
                  <c:v>353.95592868495868</c:v>
                </c:pt>
                <c:pt idx="60">
                  <c:v>354.40665911801665</c:v>
                </c:pt>
                <c:pt idx="61">
                  <c:v>354.43137380033062</c:v>
                </c:pt>
                <c:pt idx="62">
                  <c:v>354.74724637685949</c:v>
                </c:pt>
                <c:pt idx="63">
                  <c:v>354.84432357619835</c:v>
                </c:pt>
                <c:pt idx="64">
                  <c:v>355.88152717289262</c:v>
                </c:pt>
                <c:pt idx="65">
                  <c:v>356.04135421884297</c:v>
                </c:pt>
                <c:pt idx="66">
                  <c:v>356.14049505917359</c:v>
                </c:pt>
                <c:pt idx="67">
                  <c:v>356.16995072132227</c:v>
                </c:pt>
                <c:pt idx="68">
                  <c:v>356.70804362181821</c:v>
                </c:pt>
                <c:pt idx="69">
                  <c:v>356.75983244628094</c:v>
                </c:pt>
                <c:pt idx="70">
                  <c:v>356.78870142347103</c:v>
                </c:pt>
                <c:pt idx="71">
                  <c:v>356.85577886082638</c:v>
                </c:pt>
                <c:pt idx="72">
                  <c:v>356.86577508495873</c:v>
                </c:pt>
                <c:pt idx="73">
                  <c:v>356.87577525818176</c:v>
                </c:pt>
                <c:pt idx="74">
                  <c:v>356.9720906023141</c:v>
                </c:pt>
                <c:pt idx="75">
                  <c:v>356.97209220099171</c:v>
                </c:pt>
                <c:pt idx="76">
                  <c:v>356.97209318876025</c:v>
                </c:pt>
                <c:pt idx="77">
                  <c:v>356.98208962512405</c:v>
                </c:pt>
                <c:pt idx="78">
                  <c:v>356.98209102545457</c:v>
                </c:pt>
                <c:pt idx="79">
                  <c:v>356.9820936198347</c:v>
                </c:pt>
                <c:pt idx="80">
                  <c:v>357.08840368264458</c:v>
                </c:pt>
              </c:numCache>
            </c:numRef>
          </c:val>
          <c:smooth val="0"/>
        </c:ser>
        <c:dLbls>
          <c:showLegendKey val="0"/>
          <c:showVal val="0"/>
          <c:showCatName val="0"/>
          <c:showSerName val="0"/>
          <c:showPercent val="0"/>
          <c:showBubbleSize val="0"/>
        </c:dLbls>
        <c:smooth val="0"/>
        <c:axId val="621978000"/>
        <c:axId val="621977216"/>
      </c:lineChart>
      <c:catAx>
        <c:axId val="62197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977216"/>
        <c:crosses val="autoZero"/>
        <c:auto val="1"/>
        <c:lblAlgn val="ctr"/>
        <c:lblOffset val="100"/>
        <c:noMultiLvlLbl val="0"/>
      </c:catAx>
      <c:valAx>
        <c:axId val="621977216"/>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97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DtsEntirePeriodPerMonth!$K$162</c:f>
              <c:strCache>
                <c:ptCount val="1"/>
                <c:pt idx="0">
                  <c:v>OCT</c:v>
                </c:pt>
              </c:strCache>
            </c:strRef>
          </c:tx>
          <c:spPr>
            <a:ln w="28575" cap="rnd">
              <a:solidFill>
                <a:schemeClr val="accent2"/>
              </a:solidFill>
              <a:round/>
            </a:ln>
            <a:effectLst/>
          </c:spPr>
          <c:marker>
            <c:symbol val="none"/>
          </c:marker>
          <c:cat>
            <c:numRef>
              <c:f>DtsEntirePeriodPerMonth!$J$163:$J$244</c:f>
              <c:numCache>
                <c:formatCode>0</c:formatCode>
                <c:ptCount val="82"/>
                <c:pt idx="0">
                  <c:v>99.390243902439025</c:v>
                </c:pt>
                <c:pt idx="1">
                  <c:v>98.170731707317074</c:v>
                </c:pt>
                <c:pt idx="2">
                  <c:v>96.951219512195124</c:v>
                </c:pt>
                <c:pt idx="3">
                  <c:v>95.731707317073173</c:v>
                </c:pt>
                <c:pt idx="4">
                  <c:v>94.512195121951208</c:v>
                </c:pt>
                <c:pt idx="5">
                  <c:v>93.292682926829258</c:v>
                </c:pt>
                <c:pt idx="6">
                  <c:v>92.073170731707322</c:v>
                </c:pt>
                <c:pt idx="7">
                  <c:v>90.853658536585371</c:v>
                </c:pt>
                <c:pt idx="8">
                  <c:v>89.634146341463421</c:v>
                </c:pt>
                <c:pt idx="9">
                  <c:v>88.41463414634147</c:v>
                </c:pt>
                <c:pt idx="10">
                  <c:v>87.195121951219505</c:v>
                </c:pt>
                <c:pt idx="11">
                  <c:v>85.975609756097555</c:v>
                </c:pt>
                <c:pt idx="12">
                  <c:v>84.756097560975604</c:v>
                </c:pt>
                <c:pt idx="13">
                  <c:v>83.536585365853654</c:v>
                </c:pt>
                <c:pt idx="14">
                  <c:v>82.317073170731717</c:v>
                </c:pt>
                <c:pt idx="15">
                  <c:v>81.097560975609767</c:v>
                </c:pt>
                <c:pt idx="16">
                  <c:v>79.878048780487802</c:v>
                </c:pt>
                <c:pt idx="17">
                  <c:v>78.658536585365852</c:v>
                </c:pt>
                <c:pt idx="18">
                  <c:v>77.439024390243901</c:v>
                </c:pt>
                <c:pt idx="19">
                  <c:v>76.219512195121951</c:v>
                </c:pt>
                <c:pt idx="20">
                  <c:v>75</c:v>
                </c:pt>
                <c:pt idx="21">
                  <c:v>73.780487804878049</c:v>
                </c:pt>
                <c:pt idx="22">
                  <c:v>72.560975609756099</c:v>
                </c:pt>
                <c:pt idx="23">
                  <c:v>71.341463414634148</c:v>
                </c:pt>
                <c:pt idx="24">
                  <c:v>70.121951219512198</c:v>
                </c:pt>
                <c:pt idx="25">
                  <c:v>68.902439024390233</c:v>
                </c:pt>
                <c:pt idx="26">
                  <c:v>67.682926829268283</c:v>
                </c:pt>
                <c:pt idx="27">
                  <c:v>66.463414634146332</c:v>
                </c:pt>
                <c:pt idx="28">
                  <c:v>65.243902439024396</c:v>
                </c:pt>
                <c:pt idx="29">
                  <c:v>64.024390243902445</c:v>
                </c:pt>
                <c:pt idx="30">
                  <c:v>62.804878048780488</c:v>
                </c:pt>
                <c:pt idx="31">
                  <c:v>61.585365853658537</c:v>
                </c:pt>
                <c:pt idx="32">
                  <c:v>60.365853658536587</c:v>
                </c:pt>
                <c:pt idx="33">
                  <c:v>59.146341463414643</c:v>
                </c:pt>
                <c:pt idx="34">
                  <c:v>57.926829268292693</c:v>
                </c:pt>
                <c:pt idx="35">
                  <c:v>56.707317073170735</c:v>
                </c:pt>
                <c:pt idx="36">
                  <c:v>55.487804878048784</c:v>
                </c:pt>
                <c:pt idx="37">
                  <c:v>54.268292682926834</c:v>
                </c:pt>
                <c:pt idx="38">
                  <c:v>53.048780487804883</c:v>
                </c:pt>
                <c:pt idx="39">
                  <c:v>51.829268292682926</c:v>
                </c:pt>
                <c:pt idx="40">
                  <c:v>50.609756097560975</c:v>
                </c:pt>
                <c:pt idx="41">
                  <c:v>49.390243902439025</c:v>
                </c:pt>
                <c:pt idx="42">
                  <c:v>48.170731707317074</c:v>
                </c:pt>
                <c:pt idx="43">
                  <c:v>46.951219512195117</c:v>
                </c:pt>
                <c:pt idx="44">
                  <c:v>45.731707317073166</c:v>
                </c:pt>
                <c:pt idx="45">
                  <c:v>44.512195121951216</c:v>
                </c:pt>
                <c:pt idx="46">
                  <c:v>43.292682926829272</c:v>
                </c:pt>
                <c:pt idx="47">
                  <c:v>42.073170731707322</c:v>
                </c:pt>
                <c:pt idx="48">
                  <c:v>40.853658536585371</c:v>
                </c:pt>
                <c:pt idx="49">
                  <c:v>39.634146341463413</c:v>
                </c:pt>
                <c:pt idx="50">
                  <c:v>38.414634146341463</c:v>
                </c:pt>
                <c:pt idx="51">
                  <c:v>37.195121951219512</c:v>
                </c:pt>
                <c:pt idx="52">
                  <c:v>35.975609756097562</c:v>
                </c:pt>
                <c:pt idx="53">
                  <c:v>34.756097560975604</c:v>
                </c:pt>
                <c:pt idx="54">
                  <c:v>33.536585365853654</c:v>
                </c:pt>
                <c:pt idx="55">
                  <c:v>32.317073170731703</c:v>
                </c:pt>
                <c:pt idx="56">
                  <c:v>31.09756097560976</c:v>
                </c:pt>
                <c:pt idx="57">
                  <c:v>29.878048780487809</c:v>
                </c:pt>
                <c:pt idx="58">
                  <c:v>28.658536585365859</c:v>
                </c:pt>
                <c:pt idx="59">
                  <c:v>27.439024390243905</c:v>
                </c:pt>
                <c:pt idx="60">
                  <c:v>26.219512195121951</c:v>
                </c:pt>
                <c:pt idx="61">
                  <c:v>25</c:v>
                </c:pt>
                <c:pt idx="62">
                  <c:v>23.780487804878049</c:v>
                </c:pt>
                <c:pt idx="63">
                  <c:v>22.560975609756095</c:v>
                </c:pt>
                <c:pt idx="64">
                  <c:v>21.341463414634141</c:v>
                </c:pt>
                <c:pt idx="65">
                  <c:v>20.121951219512191</c:v>
                </c:pt>
                <c:pt idx="66">
                  <c:v>18.90243902439024</c:v>
                </c:pt>
                <c:pt idx="67">
                  <c:v>17.682926829268297</c:v>
                </c:pt>
                <c:pt idx="68">
                  <c:v>16.463414634146346</c:v>
                </c:pt>
                <c:pt idx="69">
                  <c:v>15.243902439024392</c:v>
                </c:pt>
                <c:pt idx="70">
                  <c:v>14.02439024390244</c:v>
                </c:pt>
                <c:pt idx="71">
                  <c:v>12.804878048780488</c:v>
                </c:pt>
                <c:pt idx="72">
                  <c:v>11.585365853658535</c:v>
                </c:pt>
                <c:pt idx="73">
                  <c:v>10.365853658536583</c:v>
                </c:pt>
                <c:pt idx="74">
                  <c:v>9.1463414634146307</c:v>
                </c:pt>
                <c:pt idx="75">
                  <c:v>7.9268292682926784</c:v>
                </c:pt>
                <c:pt idx="76">
                  <c:v>6.7073170731707261</c:v>
                </c:pt>
                <c:pt idx="77">
                  <c:v>5.4878048780487854</c:v>
                </c:pt>
                <c:pt idx="78">
                  <c:v>4.2682926829268331</c:v>
                </c:pt>
                <c:pt idx="79">
                  <c:v>3.0487804878048808</c:v>
                </c:pt>
                <c:pt idx="80">
                  <c:v>1.8292682926829285</c:v>
                </c:pt>
                <c:pt idx="81">
                  <c:v>0.60975609756097615</c:v>
                </c:pt>
              </c:numCache>
            </c:numRef>
          </c:cat>
          <c:val>
            <c:numRef>
              <c:f>DtsEntirePeriodPerMonth!$K$163:$K$244</c:f>
              <c:numCache>
                <c:formatCode>0.000000</c:formatCode>
                <c:ptCount val="82"/>
                <c:pt idx="0">
                  <c:v>166.84894499999999</c:v>
                </c:pt>
                <c:pt idx="1">
                  <c:v>172.39753400000001</c:v>
                </c:pt>
                <c:pt idx="2">
                  <c:v>179.80658</c:v>
                </c:pt>
                <c:pt idx="3">
                  <c:v>180.23698899999999</c:v>
                </c:pt>
                <c:pt idx="4">
                  <c:v>191.50048200000001</c:v>
                </c:pt>
                <c:pt idx="5">
                  <c:v>193.48244399999999</c:v>
                </c:pt>
                <c:pt idx="6">
                  <c:v>207.03418300000001</c:v>
                </c:pt>
                <c:pt idx="7">
                  <c:v>213.38966500000001</c:v>
                </c:pt>
                <c:pt idx="8">
                  <c:v>214.26263700000001</c:v>
                </c:pt>
                <c:pt idx="9">
                  <c:v>221.949174</c:v>
                </c:pt>
                <c:pt idx="10">
                  <c:v>224.68104299999999</c:v>
                </c:pt>
                <c:pt idx="11">
                  <c:v>225.292047</c:v>
                </c:pt>
                <c:pt idx="12">
                  <c:v>225.39591200000001</c:v>
                </c:pt>
                <c:pt idx="13">
                  <c:v>228.863731</c:v>
                </c:pt>
                <c:pt idx="14">
                  <c:v>231.16154</c:v>
                </c:pt>
                <c:pt idx="15">
                  <c:v>238.33333300000001</c:v>
                </c:pt>
                <c:pt idx="16">
                  <c:v>238.33333300000001</c:v>
                </c:pt>
                <c:pt idx="17">
                  <c:v>262.63608599999998</c:v>
                </c:pt>
                <c:pt idx="18">
                  <c:v>264.06202999999999</c:v>
                </c:pt>
                <c:pt idx="19">
                  <c:v>266.19371100000001</c:v>
                </c:pt>
                <c:pt idx="20">
                  <c:v>273.191484</c:v>
                </c:pt>
                <c:pt idx="21">
                  <c:v>273.81749300000001</c:v>
                </c:pt>
                <c:pt idx="22">
                  <c:v>280.39455199999998</c:v>
                </c:pt>
                <c:pt idx="23">
                  <c:v>286.27668399999999</c:v>
                </c:pt>
                <c:pt idx="24">
                  <c:v>292.91277000000002</c:v>
                </c:pt>
                <c:pt idx="25">
                  <c:v>316.23004900000001</c:v>
                </c:pt>
                <c:pt idx="26">
                  <c:v>319.25630799999999</c:v>
                </c:pt>
                <c:pt idx="27">
                  <c:v>319.99981600000001</c:v>
                </c:pt>
                <c:pt idx="28">
                  <c:v>321.90329200000002</c:v>
                </c:pt>
                <c:pt idx="29">
                  <c:v>337.19199400000002</c:v>
                </c:pt>
                <c:pt idx="30">
                  <c:v>340.98003599999998</c:v>
                </c:pt>
                <c:pt idx="31">
                  <c:v>350.99286699999999</c:v>
                </c:pt>
                <c:pt idx="32">
                  <c:v>369.86474900000002</c:v>
                </c:pt>
                <c:pt idx="33">
                  <c:v>373.47021999999998</c:v>
                </c:pt>
                <c:pt idx="34">
                  <c:v>383.19587200000001</c:v>
                </c:pt>
                <c:pt idx="35">
                  <c:v>385.92829</c:v>
                </c:pt>
                <c:pt idx="36">
                  <c:v>398.00345700000003</c:v>
                </c:pt>
                <c:pt idx="37">
                  <c:v>400.565763</c:v>
                </c:pt>
                <c:pt idx="38">
                  <c:v>411.12275599999998</c:v>
                </c:pt>
                <c:pt idx="39">
                  <c:v>428.927277</c:v>
                </c:pt>
                <c:pt idx="40">
                  <c:v>435.44313599999998</c:v>
                </c:pt>
                <c:pt idx="41">
                  <c:v>451.22816899999998</c:v>
                </c:pt>
                <c:pt idx="42">
                  <c:v>455.49055800000002</c:v>
                </c:pt>
                <c:pt idx="43">
                  <c:v>466.96689700000002</c:v>
                </c:pt>
                <c:pt idx="44">
                  <c:v>471.21460999999999</c:v>
                </c:pt>
                <c:pt idx="45">
                  <c:v>472.58649600000001</c:v>
                </c:pt>
                <c:pt idx="46">
                  <c:v>488.629569</c:v>
                </c:pt>
                <c:pt idx="47">
                  <c:v>492.24831399999999</c:v>
                </c:pt>
                <c:pt idx="48">
                  <c:v>500.390264</c:v>
                </c:pt>
                <c:pt idx="49">
                  <c:v>500.59704099999999</c:v>
                </c:pt>
                <c:pt idx="50">
                  <c:v>504.45694400000002</c:v>
                </c:pt>
                <c:pt idx="51">
                  <c:v>505.73235699999998</c:v>
                </c:pt>
                <c:pt idx="52">
                  <c:v>508.93731600000001</c:v>
                </c:pt>
                <c:pt idx="53">
                  <c:v>514.20933000000002</c:v>
                </c:pt>
                <c:pt idx="54">
                  <c:v>519.69674399999997</c:v>
                </c:pt>
                <c:pt idx="55">
                  <c:v>522.07616599999994</c:v>
                </c:pt>
                <c:pt idx="56">
                  <c:v>522.36421399999995</c:v>
                </c:pt>
                <c:pt idx="57">
                  <c:v>533.94534699999997</c:v>
                </c:pt>
                <c:pt idx="58">
                  <c:v>535.15373699999998</c:v>
                </c:pt>
                <c:pt idx="59">
                  <c:v>541.27301999999997</c:v>
                </c:pt>
                <c:pt idx="60">
                  <c:v>551.12227199999995</c:v>
                </c:pt>
                <c:pt idx="61">
                  <c:v>556.31034899999997</c:v>
                </c:pt>
                <c:pt idx="62">
                  <c:v>565.11314200000004</c:v>
                </c:pt>
                <c:pt idx="63">
                  <c:v>579.70188599999994</c:v>
                </c:pt>
                <c:pt idx="64">
                  <c:v>579.72539600000005</c:v>
                </c:pt>
                <c:pt idx="65">
                  <c:v>592.87186599999995</c:v>
                </c:pt>
                <c:pt idx="66">
                  <c:v>598.85570600000005</c:v>
                </c:pt>
                <c:pt idx="67">
                  <c:v>613.85585500000002</c:v>
                </c:pt>
                <c:pt idx="68">
                  <c:v>647.34097599999996</c:v>
                </c:pt>
                <c:pt idx="69">
                  <c:v>678.36808499999995</c:v>
                </c:pt>
                <c:pt idx="70">
                  <c:v>708.16998100000001</c:v>
                </c:pt>
                <c:pt idx="71">
                  <c:v>722.94559800000002</c:v>
                </c:pt>
                <c:pt idx="72">
                  <c:v>725.84174700000005</c:v>
                </c:pt>
                <c:pt idx="73">
                  <c:v>749.98804900000005</c:v>
                </c:pt>
                <c:pt idx="74">
                  <c:v>760.18449899999996</c:v>
                </c:pt>
                <c:pt idx="75">
                  <c:v>808.712084</c:v>
                </c:pt>
                <c:pt idx="76">
                  <c:v>821.97782299999994</c:v>
                </c:pt>
                <c:pt idx="77">
                  <c:v>844.41653399999996</c:v>
                </c:pt>
                <c:pt idx="78">
                  <c:v>853.88026600000001</c:v>
                </c:pt>
                <c:pt idx="79">
                  <c:v>1040.8076269999999</c:v>
                </c:pt>
                <c:pt idx="80">
                  <c:v>1460.713352</c:v>
                </c:pt>
                <c:pt idx="81">
                  <c:v>1975.454213</c:v>
                </c:pt>
              </c:numCache>
            </c:numRef>
          </c:val>
          <c:smooth val="0"/>
        </c:ser>
        <c:dLbls>
          <c:showLegendKey val="0"/>
          <c:showVal val="0"/>
          <c:showCatName val="0"/>
          <c:showSerName val="0"/>
          <c:showPercent val="0"/>
          <c:showBubbleSize val="0"/>
        </c:dLbls>
        <c:smooth val="0"/>
        <c:axId val="621978784"/>
        <c:axId val="621979176"/>
      </c:lineChart>
      <c:catAx>
        <c:axId val="62197878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979176"/>
        <c:crosses val="autoZero"/>
        <c:auto val="1"/>
        <c:lblAlgn val="ctr"/>
        <c:lblOffset val="100"/>
        <c:noMultiLvlLbl val="0"/>
      </c:catAx>
      <c:valAx>
        <c:axId val="621979176"/>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978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DtsEntirePeriodPerMonth!$V$162</c:f>
              <c:strCache>
                <c:ptCount val="1"/>
                <c:pt idx="0">
                  <c:v>SEP</c:v>
                </c:pt>
              </c:strCache>
            </c:strRef>
          </c:tx>
          <c:spPr>
            <a:ln w="28575" cap="rnd">
              <a:solidFill>
                <a:schemeClr val="accent2"/>
              </a:solidFill>
              <a:round/>
            </a:ln>
            <a:effectLst/>
          </c:spPr>
          <c:marker>
            <c:symbol val="none"/>
          </c:marker>
          <c:cat>
            <c:numRef>
              <c:f>DtsEntirePeriodPerMonth!$J$163:$J$244</c:f>
              <c:numCache>
                <c:formatCode>0</c:formatCode>
                <c:ptCount val="82"/>
                <c:pt idx="0">
                  <c:v>99.390243902439025</c:v>
                </c:pt>
                <c:pt idx="1">
                  <c:v>98.170731707317074</c:v>
                </c:pt>
                <c:pt idx="2">
                  <c:v>96.951219512195124</c:v>
                </c:pt>
                <c:pt idx="3">
                  <c:v>95.731707317073173</c:v>
                </c:pt>
                <c:pt idx="4">
                  <c:v>94.512195121951208</c:v>
                </c:pt>
                <c:pt idx="5">
                  <c:v>93.292682926829258</c:v>
                </c:pt>
                <c:pt idx="6">
                  <c:v>92.073170731707322</c:v>
                </c:pt>
                <c:pt idx="7">
                  <c:v>90.853658536585371</c:v>
                </c:pt>
                <c:pt idx="8">
                  <c:v>89.634146341463421</c:v>
                </c:pt>
                <c:pt idx="9">
                  <c:v>88.41463414634147</c:v>
                </c:pt>
                <c:pt idx="10">
                  <c:v>87.195121951219505</c:v>
                </c:pt>
                <c:pt idx="11">
                  <c:v>85.975609756097555</c:v>
                </c:pt>
                <c:pt idx="12">
                  <c:v>84.756097560975604</c:v>
                </c:pt>
                <c:pt idx="13">
                  <c:v>83.536585365853654</c:v>
                </c:pt>
                <c:pt idx="14">
                  <c:v>82.317073170731717</c:v>
                </c:pt>
                <c:pt idx="15">
                  <c:v>81.097560975609767</c:v>
                </c:pt>
                <c:pt idx="16">
                  <c:v>79.878048780487802</c:v>
                </c:pt>
                <c:pt idx="17">
                  <c:v>78.658536585365852</c:v>
                </c:pt>
                <c:pt idx="18">
                  <c:v>77.439024390243901</c:v>
                </c:pt>
                <c:pt idx="19">
                  <c:v>76.219512195121951</c:v>
                </c:pt>
                <c:pt idx="20">
                  <c:v>75</c:v>
                </c:pt>
                <c:pt idx="21">
                  <c:v>73.780487804878049</c:v>
                </c:pt>
                <c:pt idx="22">
                  <c:v>72.560975609756099</c:v>
                </c:pt>
                <c:pt idx="23">
                  <c:v>71.341463414634148</c:v>
                </c:pt>
                <c:pt idx="24">
                  <c:v>70.121951219512198</c:v>
                </c:pt>
                <c:pt idx="25">
                  <c:v>68.902439024390233</c:v>
                </c:pt>
                <c:pt idx="26">
                  <c:v>67.682926829268283</c:v>
                </c:pt>
                <c:pt idx="27">
                  <c:v>66.463414634146332</c:v>
                </c:pt>
                <c:pt idx="28">
                  <c:v>65.243902439024396</c:v>
                </c:pt>
                <c:pt idx="29">
                  <c:v>64.024390243902445</c:v>
                </c:pt>
                <c:pt idx="30">
                  <c:v>62.804878048780488</c:v>
                </c:pt>
                <c:pt idx="31">
                  <c:v>61.585365853658537</c:v>
                </c:pt>
                <c:pt idx="32">
                  <c:v>60.365853658536587</c:v>
                </c:pt>
                <c:pt idx="33">
                  <c:v>59.146341463414643</c:v>
                </c:pt>
                <c:pt idx="34">
                  <c:v>57.926829268292693</c:v>
                </c:pt>
                <c:pt idx="35">
                  <c:v>56.707317073170735</c:v>
                </c:pt>
                <c:pt idx="36">
                  <c:v>55.487804878048784</c:v>
                </c:pt>
                <c:pt idx="37">
                  <c:v>54.268292682926834</c:v>
                </c:pt>
                <c:pt idx="38">
                  <c:v>53.048780487804883</c:v>
                </c:pt>
                <c:pt idx="39">
                  <c:v>51.829268292682926</c:v>
                </c:pt>
                <c:pt idx="40">
                  <c:v>50.609756097560975</c:v>
                </c:pt>
                <c:pt idx="41">
                  <c:v>49.390243902439025</c:v>
                </c:pt>
                <c:pt idx="42">
                  <c:v>48.170731707317074</c:v>
                </c:pt>
                <c:pt idx="43">
                  <c:v>46.951219512195117</c:v>
                </c:pt>
                <c:pt idx="44">
                  <c:v>45.731707317073166</c:v>
                </c:pt>
                <c:pt idx="45">
                  <c:v>44.512195121951216</c:v>
                </c:pt>
                <c:pt idx="46">
                  <c:v>43.292682926829272</c:v>
                </c:pt>
                <c:pt idx="47">
                  <c:v>42.073170731707322</c:v>
                </c:pt>
                <c:pt idx="48">
                  <c:v>40.853658536585371</c:v>
                </c:pt>
                <c:pt idx="49">
                  <c:v>39.634146341463413</c:v>
                </c:pt>
                <c:pt idx="50">
                  <c:v>38.414634146341463</c:v>
                </c:pt>
                <c:pt idx="51">
                  <c:v>37.195121951219512</c:v>
                </c:pt>
                <c:pt idx="52">
                  <c:v>35.975609756097562</c:v>
                </c:pt>
                <c:pt idx="53">
                  <c:v>34.756097560975604</c:v>
                </c:pt>
                <c:pt idx="54">
                  <c:v>33.536585365853654</c:v>
                </c:pt>
                <c:pt idx="55">
                  <c:v>32.317073170731703</c:v>
                </c:pt>
                <c:pt idx="56">
                  <c:v>31.09756097560976</c:v>
                </c:pt>
                <c:pt idx="57">
                  <c:v>29.878048780487809</c:v>
                </c:pt>
                <c:pt idx="58">
                  <c:v>28.658536585365859</c:v>
                </c:pt>
                <c:pt idx="59">
                  <c:v>27.439024390243905</c:v>
                </c:pt>
                <c:pt idx="60">
                  <c:v>26.219512195121951</c:v>
                </c:pt>
                <c:pt idx="61">
                  <c:v>25</c:v>
                </c:pt>
                <c:pt idx="62">
                  <c:v>23.780487804878049</c:v>
                </c:pt>
                <c:pt idx="63">
                  <c:v>22.560975609756095</c:v>
                </c:pt>
                <c:pt idx="64">
                  <c:v>21.341463414634141</c:v>
                </c:pt>
                <c:pt idx="65">
                  <c:v>20.121951219512191</c:v>
                </c:pt>
                <c:pt idx="66">
                  <c:v>18.90243902439024</c:v>
                </c:pt>
                <c:pt idx="67">
                  <c:v>17.682926829268297</c:v>
                </c:pt>
                <c:pt idx="68">
                  <c:v>16.463414634146346</c:v>
                </c:pt>
                <c:pt idx="69">
                  <c:v>15.243902439024392</c:v>
                </c:pt>
                <c:pt idx="70">
                  <c:v>14.02439024390244</c:v>
                </c:pt>
                <c:pt idx="71">
                  <c:v>12.804878048780488</c:v>
                </c:pt>
                <c:pt idx="72">
                  <c:v>11.585365853658535</c:v>
                </c:pt>
                <c:pt idx="73">
                  <c:v>10.365853658536583</c:v>
                </c:pt>
                <c:pt idx="74">
                  <c:v>9.1463414634146307</c:v>
                </c:pt>
                <c:pt idx="75">
                  <c:v>7.9268292682926784</c:v>
                </c:pt>
                <c:pt idx="76">
                  <c:v>6.7073170731707261</c:v>
                </c:pt>
                <c:pt idx="77">
                  <c:v>5.4878048780487854</c:v>
                </c:pt>
                <c:pt idx="78">
                  <c:v>4.2682926829268331</c:v>
                </c:pt>
                <c:pt idx="79">
                  <c:v>3.0487804878048808</c:v>
                </c:pt>
                <c:pt idx="80">
                  <c:v>1.8292682926829285</c:v>
                </c:pt>
                <c:pt idx="81">
                  <c:v>0.60975609756097615</c:v>
                </c:pt>
              </c:numCache>
            </c:numRef>
          </c:cat>
          <c:val>
            <c:numRef>
              <c:f>DtsEntirePeriodPerMonth!$V$163:$V$244</c:f>
              <c:numCache>
                <c:formatCode>0.000000</c:formatCode>
                <c:ptCount val="82"/>
                <c:pt idx="0">
                  <c:v>125.112477</c:v>
                </c:pt>
                <c:pt idx="1">
                  <c:v>145</c:v>
                </c:pt>
                <c:pt idx="2">
                  <c:v>154.301658</c:v>
                </c:pt>
                <c:pt idx="3">
                  <c:v>161.35997</c:v>
                </c:pt>
                <c:pt idx="4">
                  <c:v>175.37094400000001</c:v>
                </c:pt>
                <c:pt idx="5">
                  <c:v>183.425611</c:v>
                </c:pt>
                <c:pt idx="6">
                  <c:v>187.44329099999999</c:v>
                </c:pt>
                <c:pt idx="7">
                  <c:v>188.32706099999999</c:v>
                </c:pt>
                <c:pt idx="8">
                  <c:v>190.03894199999999</c:v>
                </c:pt>
                <c:pt idx="9">
                  <c:v>190.25599600000001</c:v>
                </c:pt>
                <c:pt idx="10">
                  <c:v>193.04299399999999</c:v>
                </c:pt>
                <c:pt idx="11">
                  <c:v>203.274821</c:v>
                </c:pt>
                <c:pt idx="12">
                  <c:v>203.357642</c:v>
                </c:pt>
                <c:pt idx="13">
                  <c:v>212.987934</c:v>
                </c:pt>
                <c:pt idx="14">
                  <c:v>214.421288</c:v>
                </c:pt>
                <c:pt idx="15">
                  <c:v>216.45457300000001</c:v>
                </c:pt>
                <c:pt idx="16">
                  <c:v>220.21044699999999</c:v>
                </c:pt>
                <c:pt idx="17">
                  <c:v>220.33468300000001</c:v>
                </c:pt>
                <c:pt idx="18">
                  <c:v>226.55399299999999</c:v>
                </c:pt>
                <c:pt idx="19">
                  <c:v>231.76202000000001</c:v>
                </c:pt>
                <c:pt idx="20">
                  <c:v>236.10287500000001</c:v>
                </c:pt>
                <c:pt idx="21">
                  <c:v>246.173779</c:v>
                </c:pt>
                <c:pt idx="22">
                  <c:v>262.60563200000001</c:v>
                </c:pt>
                <c:pt idx="23">
                  <c:v>304.35173900000001</c:v>
                </c:pt>
                <c:pt idx="24">
                  <c:v>308.061151</c:v>
                </c:pt>
                <c:pt idx="25">
                  <c:v>311.16008900000003</c:v>
                </c:pt>
                <c:pt idx="26">
                  <c:v>315.09500300000002</c:v>
                </c:pt>
                <c:pt idx="27">
                  <c:v>335.99500399999999</c:v>
                </c:pt>
                <c:pt idx="28">
                  <c:v>337.04360100000002</c:v>
                </c:pt>
                <c:pt idx="29">
                  <c:v>340.23921200000001</c:v>
                </c:pt>
                <c:pt idx="30">
                  <c:v>341.86333999999999</c:v>
                </c:pt>
                <c:pt idx="31">
                  <c:v>342.00697300000002</c:v>
                </c:pt>
                <c:pt idx="32">
                  <c:v>344.52465000000001</c:v>
                </c:pt>
                <c:pt idx="33">
                  <c:v>357.21201600000001</c:v>
                </c:pt>
                <c:pt idx="34">
                  <c:v>366.08411999999998</c:v>
                </c:pt>
                <c:pt idx="35">
                  <c:v>367.22290700000002</c:v>
                </c:pt>
                <c:pt idx="36">
                  <c:v>385.396682</c:v>
                </c:pt>
                <c:pt idx="37">
                  <c:v>390.657937</c:v>
                </c:pt>
                <c:pt idx="38">
                  <c:v>406.15278499999999</c:v>
                </c:pt>
                <c:pt idx="39">
                  <c:v>411.49239699999998</c:v>
                </c:pt>
                <c:pt idx="40">
                  <c:v>425.646976</c:v>
                </c:pt>
                <c:pt idx="41">
                  <c:v>430.12088</c:v>
                </c:pt>
                <c:pt idx="42">
                  <c:v>431.87234000000001</c:v>
                </c:pt>
                <c:pt idx="43">
                  <c:v>441.32635399999998</c:v>
                </c:pt>
                <c:pt idx="44">
                  <c:v>455.02127100000001</c:v>
                </c:pt>
                <c:pt idx="45">
                  <c:v>456.26974100000001</c:v>
                </c:pt>
                <c:pt idx="46">
                  <c:v>468.21814499999999</c:v>
                </c:pt>
                <c:pt idx="47">
                  <c:v>469.12347699999998</c:v>
                </c:pt>
                <c:pt idx="48">
                  <c:v>481.53070200000002</c:v>
                </c:pt>
                <c:pt idx="49">
                  <c:v>482.382137</c:v>
                </c:pt>
                <c:pt idx="50">
                  <c:v>488.50041299999998</c:v>
                </c:pt>
                <c:pt idx="51">
                  <c:v>489.40430900000001</c:v>
                </c:pt>
                <c:pt idx="52">
                  <c:v>492.103993</c:v>
                </c:pt>
                <c:pt idx="53">
                  <c:v>497.86166600000001</c:v>
                </c:pt>
                <c:pt idx="54">
                  <c:v>498.14521100000002</c:v>
                </c:pt>
                <c:pt idx="55">
                  <c:v>498.255178</c:v>
                </c:pt>
                <c:pt idx="56">
                  <c:v>501.683178</c:v>
                </c:pt>
                <c:pt idx="57">
                  <c:v>511.57109400000002</c:v>
                </c:pt>
                <c:pt idx="58">
                  <c:v>511.86241200000001</c:v>
                </c:pt>
                <c:pt idx="59">
                  <c:v>517.65616399999999</c:v>
                </c:pt>
                <c:pt idx="60">
                  <c:v>535.73159899999996</c:v>
                </c:pt>
                <c:pt idx="61">
                  <c:v>547.491444</c:v>
                </c:pt>
                <c:pt idx="62">
                  <c:v>574.64911500000005</c:v>
                </c:pt>
                <c:pt idx="63">
                  <c:v>582.60886100000005</c:v>
                </c:pt>
                <c:pt idx="64">
                  <c:v>590.82387100000005</c:v>
                </c:pt>
                <c:pt idx="65">
                  <c:v>591.55730600000004</c:v>
                </c:pt>
                <c:pt idx="66">
                  <c:v>594.54635199999996</c:v>
                </c:pt>
                <c:pt idx="67">
                  <c:v>598.14927299999999</c:v>
                </c:pt>
                <c:pt idx="68">
                  <c:v>641.78477699999996</c:v>
                </c:pt>
                <c:pt idx="69">
                  <c:v>641.97261300000002</c:v>
                </c:pt>
                <c:pt idx="70">
                  <c:v>644.38492699999995</c:v>
                </c:pt>
                <c:pt idx="71">
                  <c:v>645.87723300000005</c:v>
                </c:pt>
                <c:pt idx="72">
                  <c:v>661.987346</c:v>
                </c:pt>
                <c:pt idx="73">
                  <c:v>689.16226099999994</c:v>
                </c:pt>
                <c:pt idx="74">
                  <c:v>696.72210900000005</c:v>
                </c:pt>
                <c:pt idx="75">
                  <c:v>720.030349</c:v>
                </c:pt>
                <c:pt idx="76">
                  <c:v>756.57336299999997</c:v>
                </c:pt>
                <c:pt idx="77">
                  <c:v>766.215281</c:v>
                </c:pt>
                <c:pt idx="78">
                  <c:v>940.18570099999999</c:v>
                </c:pt>
                <c:pt idx="79">
                  <c:v>1200.409353</c:v>
                </c:pt>
                <c:pt idx="80">
                  <c:v>1462.409316</c:v>
                </c:pt>
                <c:pt idx="81">
                  <c:v>1766.2149790000001</c:v>
                </c:pt>
              </c:numCache>
            </c:numRef>
          </c:val>
          <c:smooth val="0"/>
        </c:ser>
        <c:dLbls>
          <c:showLegendKey val="0"/>
          <c:showVal val="0"/>
          <c:showCatName val="0"/>
          <c:showSerName val="0"/>
          <c:showPercent val="0"/>
          <c:showBubbleSize val="0"/>
        </c:dLbls>
        <c:smooth val="0"/>
        <c:axId val="621980352"/>
        <c:axId val="621979568"/>
      </c:lineChart>
      <c:catAx>
        <c:axId val="621980352"/>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979568"/>
        <c:crosses val="autoZero"/>
        <c:auto val="1"/>
        <c:lblAlgn val="ctr"/>
        <c:lblOffset val="100"/>
        <c:noMultiLvlLbl val="0"/>
      </c:catAx>
      <c:valAx>
        <c:axId val="621979568"/>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980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DtsEntirePeriodPerMonth!$U$162</c:f>
              <c:strCache>
                <c:ptCount val="1"/>
                <c:pt idx="0">
                  <c:v>AUG</c:v>
                </c:pt>
              </c:strCache>
            </c:strRef>
          </c:tx>
          <c:spPr>
            <a:ln w="28575" cap="rnd">
              <a:solidFill>
                <a:schemeClr val="accent2"/>
              </a:solidFill>
              <a:round/>
            </a:ln>
            <a:effectLst/>
          </c:spPr>
          <c:marker>
            <c:symbol val="none"/>
          </c:marker>
          <c:cat>
            <c:numRef>
              <c:f>DtsEntirePeriodPerMonth!$J$163:$J$244</c:f>
              <c:numCache>
                <c:formatCode>0</c:formatCode>
                <c:ptCount val="82"/>
                <c:pt idx="0">
                  <c:v>99.390243902439025</c:v>
                </c:pt>
                <c:pt idx="1">
                  <c:v>98.170731707317074</c:v>
                </c:pt>
                <c:pt idx="2">
                  <c:v>96.951219512195124</c:v>
                </c:pt>
                <c:pt idx="3">
                  <c:v>95.731707317073173</c:v>
                </c:pt>
                <c:pt idx="4">
                  <c:v>94.512195121951208</c:v>
                </c:pt>
                <c:pt idx="5">
                  <c:v>93.292682926829258</c:v>
                </c:pt>
                <c:pt idx="6">
                  <c:v>92.073170731707322</c:v>
                </c:pt>
                <c:pt idx="7">
                  <c:v>90.853658536585371</c:v>
                </c:pt>
                <c:pt idx="8">
                  <c:v>89.634146341463421</c:v>
                </c:pt>
                <c:pt idx="9">
                  <c:v>88.41463414634147</c:v>
                </c:pt>
                <c:pt idx="10">
                  <c:v>87.195121951219505</c:v>
                </c:pt>
                <c:pt idx="11">
                  <c:v>85.975609756097555</c:v>
                </c:pt>
                <c:pt idx="12">
                  <c:v>84.756097560975604</c:v>
                </c:pt>
                <c:pt idx="13">
                  <c:v>83.536585365853654</c:v>
                </c:pt>
                <c:pt idx="14">
                  <c:v>82.317073170731717</c:v>
                </c:pt>
                <c:pt idx="15">
                  <c:v>81.097560975609767</c:v>
                </c:pt>
                <c:pt idx="16">
                  <c:v>79.878048780487802</c:v>
                </c:pt>
                <c:pt idx="17">
                  <c:v>78.658536585365852</c:v>
                </c:pt>
                <c:pt idx="18">
                  <c:v>77.439024390243901</c:v>
                </c:pt>
                <c:pt idx="19">
                  <c:v>76.219512195121951</c:v>
                </c:pt>
                <c:pt idx="20">
                  <c:v>75</c:v>
                </c:pt>
                <c:pt idx="21">
                  <c:v>73.780487804878049</c:v>
                </c:pt>
                <c:pt idx="22">
                  <c:v>72.560975609756099</c:v>
                </c:pt>
                <c:pt idx="23">
                  <c:v>71.341463414634148</c:v>
                </c:pt>
                <c:pt idx="24">
                  <c:v>70.121951219512198</c:v>
                </c:pt>
                <c:pt idx="25">
                  <c:v>68.902439024390233</c:v>
                </c:pt>
                <c:pt idx="26">
                  <c:v>67.682926829268283</c:v>
                </c:pt>
                <c:pt idx="27">
                  <c:v>66.463414634146332</c:v>
                </c:pt>
                <c:pt idx="28">
                  <c:v>65.243902439024396</c:v>
                </c:pt>
                <c:pt idx="29">
                  <c:v>64.024390243902445</c:v>
                </c:pt>
                <c:pt idx="30">
                  <c:v>62.804878048780488</c:v>
                </c:pt>
                <c:pt idx="31">
                  <c:v>61.585365853658537</c:v>
                </c:pt>
                <c:pt idx="32">
                  <c:v>60.365853658536587</c:v>
                </c:pt>
                <c:pt idx="33">
                  <c:v>59.146341463414643</c:v>
                </c:pt>
                <c:pt idx="34">
                  <c:v>57.926829268292693</c:v>
                </c:pt>
                <c:pt idx="35">
                  <c:v>56.707317073170735</c:v>
                </c:pt>
                <c:pt idx="36">
                  <c:v>55.487804878048784</c:v>
                </c:pt>
                <c:pt idx="37">
                  <c:v>54.268292682926834</c:v>
                </c:pt>
                <c:pt idx="38">
                  <c:v>53.048780487804883</c:v>
                </c:pt>
                <c:pt idx="39">
                  <c:v>51.829268292682926</c:v>
                </c:pt>
                <c:pt idx="40">
                  <c:v>50.609756097560975</c:v>
                </c:pt>
                <c:pt idx="41">
                  <c:v>49.390243902439025</c:v>
                </c:pt>
                <c:pt idx="42">
                  <c:v>48.170731707317074</c:v>
                </c:pt>
                <c:pt idx="43">
                  <c:v>46.951219512195117</c:v>
                </c:pt>
                <c:pt idx="44">
                  <c:v>45.731707317073166</c:v>
                </c:pt>
                <c:pt idx="45">
                  <c:v>44.512195121951216</c:v>
                </c:pt>
                <c:pt idx="46">
                  <c:v>43.292682926829272</c:v>
                </c:pt>
                <c:pt idx="47">
                  <c:v>42.073170731707322</c:v>
                </c:pt>
                <c:pt idx="48">
                  <c:v>40.853658536585371</c:v>
                </c:pt>
                <c:pt idx="49">
                  <c:v>39.634146341463413</c:v>
                </c:pt>
                <c:pt idx="50">
                  <c:v>38.414634146341463</c:v>
                </c:pt>
                <c:pt idx="51">
                  <c:v>37.195121951219512</c:v>
                </c:pt>
                <c:pt idx="52">
                  <c:v>35.975609756097562</c:v>
                </c:pt>
                <c:pt idx="53">
                  <c:v>34.756097560975604</c:v>
                </c:pt>
                <c:pt idx="54">
                  <c:v>33.536585365853654</c:v>
                </c:pt>
                <c:pt idx="55">
                  <c:v>32.317073170731703</c:v>
                </c:pt>
                <c:pt idx="56">
                  <c:v>31.09756097560976</c:v>
                </c:pt>
                <c:pt idx="57">
                  <c:v>29.878048780487809</c:v>
                </c:pt>
                <c:pt idx="58">
                  <c:v>28.658536585365859</c:v>
                </c:pt>
                <c:pt idx="59">
                  <c:v>27.439024390243905</c:v>
                </c:pt>
                <c:pt idx="60">
                  <c:v>26.219512195121951</c:v>
                </c:pt>
                <c:pt idx="61">
                  <c:v>25</c:v>
                </c:pt>
                <c:pt idx="62">
                  <c:v>23.780487804878049</c:v>
                </c:pt>
                <c:pt idx="63">
                  <c:v>22.560975609756095</c:v>
                </c:pt>
                <c:pt idx="64">
                  <c:v>21.341463414634141</c:v>
                </c:pt>
                <c:pt idx="65">
                  <c:v>20.121951219512191</c:v>
                </c:pt>
                <c:pt idx="66">
                  <c:v>18.90243902439024</c:v>
                </c:pt>
                <c:pt idx="67">
                  <c:v>17.682926829268297</c:v>
                </c:pt>
                <c:pt idx="68">
                  <c:v>16.463414634146346</c:v>
                </c:pt>
                <c:pt idx="69">
                  <c:v>15.243902439024392</c:v>
                </c:pt>
                <c:pt idx="70">
                  <c:v>14.02439024390244</c:v>
                </c:pt>
                <c:pt idx="71">
                  <c:v>12.804878048780488</c:v>
                </c:pt>
                <c:pt idx="72">
                  <c:v>11.585365853658535</c:v>
                </c:pt>
                <c:pt idx="73">
                  <c:v>10.365853658536583</c:v>
                </c:pt>
                <c:pt idx="74">
                  <c:v>9.1463414634146307</c:v>
                </c:pt>
                <c:pt idx="75">
                  <c:v>7.9268292682926784</c:v>
                </c:pt>
                <c:pt idx="76">
                  <c:v>6.7073170731707261</c:v>
                </c:pt>
                <c:pt idx="77">
                  <c:v>5.4878048780487854</c:v>
                </c:pt>
                <c:pt idx="78">
                  <c:v>4.2682926829268331</c:v>
                </c:pt>
                <c:pt idx="79">
                  <c:v>3.0487804878048808</c:v>
                </c:pt>
                <c:pt idx="80">
                  <c:v>1.8292682926829285</c:v>
                </c:pt>
                <c:pt idx="81">
                  <c:v>0.60975609756097615</c:v>
                </c:pt>
              </c:numCache>
            </c:numRef>
          </c:cat>
          <c:val>
            <c:numRef>
              <c:f>DtsEntirePeriodPerMonth!$U$163:$U$244</c:f>
              <c:numCache>
                <c:formatCode>0.000000</c:formatCode>
                <c:ptCount val="82"/>
                <c:pt idx="0">
                  <c:v>124.29844799999999</c:v>
                </c:pt>
                <c:pt idx="1">
                  <c:v>125.17929599999999</c:v>
                </c:pt>
                <c:pt idx="2">
                  <c:v>136.28099800000001</c:v>
                </c:pt>
                <c:pt idx="3">
                  <c:v>142.200064</c:v>
                </c:pt>
                <c:pt idx="4">
                  <c:v>147.28283500000001</c:v>
                </c:pt>
                <c:pt idx="5">
                  <c:v>151.28693999999999</c:v>
                </c:pt>
                <c:pt idx="6">
                  <c:v>151.73324600000001</c:v>
                </c:pt>
                <c:pt idx="7">
                  <c:v>177.67369199999999</c:v>
                </c:pt>
                <c:pt idx="8">
                  <c:v>185.15619100000001</c:v>
                </c:pt>
                <c:pt idx="9">
                  <c:v>185.332584</c:v>
                </c:pt>
                <c:pt idx="10">
                  <c:v>185.80272299999999</c:v>
                </c:pt>
                <c:pt idx="11">
                  <c:v>186.592026</c:v>
                </c:pt>
                <c:pt idx="12">
                  <c:v>192.42020099999999</c:v>
                </c:pt>
                <c:pt idx="13">
                  <c:v>202.003794</c:v>
                </c:pt>
                <c:pt idx="14">
                  <c:v>202.358619</c:v>
                </c:pt>
                <c:pt idx="15">
                  <c:v>205.40967499999999</c:v>
                </c:pt>
                <c:pt idx="16">
                  <c:v>225.74263500000001</c:v>
                </c:pt>
                <c:pt idx="17">
                  <c:v>225.96052</c:v>
                </c:pt>
                <c:pt idx="18">
                  <c:v>226.37717900000001</c:v>
                </c:pt>
                <c:pt idx="19">
                  <c:v>231.173857</c:v>
                </c:pt>
                <c:pt idx="20">
                  <c:v>245.85664399999999</c:v>
                </c:pt>
                <c:pt idx="21">
                  <c:v>246.71040099999999</c:v>
                </c:pt>
                <c:pt idx="22">
                  <c:v>253.76095699999999</c:v>
                </c:pt>
                <c:pt idx="23">
                  <c:v>266.89661999999998</c:v>
                </c:pt>
                <c:pt idx="24">
                  <c:v>268.27661699999999</c:v>
                </c:pt>
                <c:pt idx="25">
                  <c:v>273.174352</c:v>
                </c:pt>
                <c:pt idx="26">
                  <c:v>274.10415499999999</c:v>
                </c:pt>
                <c:pt idx="27">
                  <c:v>283.30145399999998</c:v>
                </c:pt>
                <c:pt idx="28">
                  <c:v>287.007541</c:v>
                </c:pt>
                <c:pt idx="29">
                  <c:v>296.47448700000001</c:v>
                </c:pt>
                <c:pt idx="30">
                  <c:v>297.85608100000002</c:v>
                </c:pt>
                <c:pt idx="31">
                  <c:v>300.42245100000002</c:v>
                </c:pt>
                <c:pt idx="32">
                  <c:v>311.78278</c:v>
                </c:pt>
                <c:pt idx="33">
                  <c:v>322.98263100000003</c:v>
                </c:pt>
                <c:pt idx="34">
                  <c:v>325.60918199999998</c:v>
                </c:pt>
                <c:pt idx="35">
                  <c:v>326.02431200000001</c:v>
                </c:pt>
                <c:pt idx="36">
                  <c:v>337.95207699999997</c:v>
                </c:pt>
                <c:pt idx="37">
                  <c:v>339.38290599999999</c:v>
                </c:pt>
                <c:pt idx="38">
                  <c:v>362.52006999999998</c:v>
                </c:pt>
                <c:pt idx="39">
                  <c:v>364.058244</c:v>
                </c:pt>
                <c:pt idx="40">
                  <c:v>366.53173600000002</c:v>
                </c:pt>
                <c:pt idx="41">
                  <c:v>371.20328999999998</c:v>
                </c:pt>
                <c:pt idx="42">
                  <c:v>373.14499999999998</c:v>
                </c:pt>
                <c:pt idx="43">
                  <c:v>377.36458699999997</c:v>
                </c:pt>
                <c:pt idx="44">
                  <c:v>382.63360299999999</c:v>
                </c:pt>
                <c:pt idx="45">
                  <c:v>390.05268000000001</c:v>
                </c:pt>
                <c:pt idx="46">
                  <c:v>391.78653000000003</c:v>
                </c:pt>
                <c:pt idx="47">
                  <c:v>391.83639799999997</c:v>
                </c:pt>
                <c:pt idx="48">
                  <c:v>405.61910999999998</c:v>
                </c:pt>
                <c:pt idx="49">
                  <c:v>419.209857</c:v>
                </c:pt>
                <c:pt idx="50">
                  <c:v>427.37681500000002</c:v>
                </c:pt>
                <c:pt idx="51">
                  <c:v>429.74057800000003</c:v>
                </c:pt>
                <c:pt idx="52">
                  <c:v>442.27279099999998</c:v>
                </c:pt>
                <c:pt idx="53">
                  <c:v>447.12636099999997</c:v>
                </c:pt>
                <c:pt idx="54">
                  <c:v>452.75178499999998</c:v>
                </c:pt>
                <c:pt idx="55">
                  <c:v>465.285752</c:v>
                </c:pt>
                <c:pt idx="56">
                  <c:v>467.56109600000002</c:v>
                </c:pt>
                <c:pt idx="57">
                  <c:v>473.37503600000002</c:v>
                </c:pt>
                <c:pt idx="58">
                  <c:v>473.39327200000002</c:v>
                </c:pt>
                <c:pt idx="59">
                  <c:v>485.68466599999999</c:v>
                </c:pt>
                <c:pt idx="60">
                  <c:v>489.019386</c:v>
                </c:pt>
                <c:pt idx="61">
                  <c:v>501.27036399999997</c:v>
                </c:pt>
                <c:pt idx="62">
                  <c:v>522.53533100000004</c:v>
                </c:pt>
                <c:pt idx="63">
                  <c:v>523.38914499999998</c:v>
                </c:pt>
                <c:pt idx="64">
                  <c:v>536.15604399999995</c:v>
                </c:pt>
                <c:pt idx="65">
                  <c:v>543.00732500000004</c:v>
                </c:pt>
                <c:pt idx="66">
                  <c:v>549.18425100000002</c:v>
                </c:pt>
                <c:pt idx="67">
                  <c:v>563.33340799999996</c:v>
                </c:pt>
                <c:pt idx="68">
                  <c:v>566.42407000000003</c:v>
                </c:pt>
                <c:pt idx="69">
                  <c:v>573.65259100000003</c:v>
                </c:pt>
                <c:pt idx="70">
                  <c:v>598.39185399999997</c:v>
                </c:pt>
                <c:pt idx="71">
                  <c:v>601.06327099999999</c:v>
                </c:pt>
                <c:pt idx="72">
                  <c:v>621.715869</c:v>
                </c:pt>
                <c:pt idx="73">
                  <c:v>641.75489200000004</c:v>
                </c:pt>
                <c:pt idx="74">
                  <c:v>647.928133</c:v>
                </c:pt>
                <c:pt idx="75">
                  <c:v>657.63178700000003</c:v>
                </c:pt>
                <c:pt idx="76">
                  <c:v>707.79441599999996</c:v>
                </c:pt>
                <c:pt idx="77">
                  <c:v>754.80025599999999</c:v>
                </c:pt>
                <c:pt idx="78">
                  <c:v>893.17306199999996</c:v>
                </c:pt>
                <c:pt idx="79">
                  <c:v>1204.469247</c:v>
                </c:pt>
                <c:pt idx="80">
                  <c:v>1458.842652</c:v>
                </c:pt>
                <c:pt idx="81">
                  <c:v>1688.1399329999999</c:v>
                </c:pt>
              </c:numCache>
            </c:numRef>
          </c:val>
          <c:smooth val="0"/>
        </c:ser>
        <c:dLbls>
          <c:showLegendKey val="0"/>
          <c:showVal val="0"/>
          <c:showCatName val="0"/>
          <c:showSerName val="0"/>
          <c:showPercent val="0"/>
          <c:showBubbleSize val="0"/>
        </c:dLbls>
        <c:smooth val="0"/>
        <c:axId val="743632120"/>
        <c:axId val="743632512"/>
      </c:lineChart>
      <c:catAx>
        <c:axId val="74363212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632512"/>
        <c:crosses val="autoZero"/>
        <c:auto val="1"/>
        <c:lblAlgn val="ctr"/>
        <c:lblOffset val="100"/>
        <c:noMultiLvlLbl val="0"/>
      </c:catAx>
      <c:valAx>
        <c:axId val="74363251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632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DvEntirePeriodExceedancePerMnth!$K$162</c:f>
              <c:strCache>
                <c:ptCount val="1"/>
                <c:pt idx="0">
                  <c:v>OCT</c:v>
                </c:pt>
              </c:strCache>
            </c:strRef>
          </c:tx>
          <c:spPr>
            <a:ln w="28575" cap="rnd">
              <a:solidFill>
                <a:schemeClr val="accent2"/>
              </a:solidFill>
              <a:round/>
            </a:ln>
            <a:effectLst/>
          </c:spPr>
          <c:marker>
            <c:symbol val="none"/>
          </c:marker>
          <c:cat>
            <c:numRef>
              <c:f>DvEntirePeriodExceedancePerMnth!$J$163:$J$244</c:f>
              <c:numCache>
                <c:formatCode>0</c:formatCode>
                <c:ptCount val="82"/>
                <c:pt idx="0">
                  <c:v>99.390243902439025</c:v>
                </c:pt>
                <c:pt idx="1">
                  <c:v>98.170731707317074</c:v>
                </c:pt>
                <c:pt idx="2">
                  <c:v>96.951219512195124</c:v>
                </c:pt>
                <c:pt idx="3">
                  <c:v>95.731707317073173</c:v>
                </c:pt>
                <c:pt idx="4">
                  <c:v>94.512195121951208</c:v>
                </c:pt>
                <c:pt idx="5">
                  <c:v>93.292682926829258</c:v>
                </c:pt>
                <c:pt idx="6">
                  <c:v>92.073170731707322</c:v>
                </c:pt>
                <c:pt idx="7">
                  <c:v>90.853658536585371</c:v>
                </c:pt>
                <c:pt idx="8">
                  <c:v>89.634146341463421</c:v>
                </c:pt>
                <c:pt idx="9">
                  <c:v>88.41463414634147</c:v>
                </c:pt>
                <c:pt idx="10">
                  <c:v>87.195121951219505</c:v>
                </c:pt>
                <c:pt idx="11">
                  <c:v>85.975609756097555</c:v>
                </c:pt>
                <c:pt idx="12">
                  <c:v>84.756097560975604</c:v>
                </c:pt>
                <c:pt idx="13">
                  <c:v>83.536585365853654</c:v>
                </c:pt>
                <c:pt idx="14">
                  <c:v>82.317073170731717</c:v>
                </c:pt>
                <c:pt idx="15">
                  <c:v>81.097560975609767</c:v>
                </c:pt>
                <c:pt idx="16">
                  <c:v>79.878048780487802</c:v>
                </c:pt>
                <c:pt idx="17">
                  <c:v>78.658536585365852</c:v>
                </c:pt>
                <c:pt idx="18">
                  <c:v>77.439024390243901</c:v>
                </c:pt>
                <c:pt idx="19">
                  <c:v>76.219512195121951</c:v>
                </c:pt>
                <c:pt idx="20">
                  <c:v>75</c:v>
                </c:pt>
                <c:pt idx="21">
                  <c:v>73.780487804878049</c:v>
                </c:pt>
                <c:pt idx="22">
                  <c:v>72.560975609756099</c:v>
                </c:pt>
                <c:pt idx="23">
                  <c:v>71.341463414634148</c:v>
                </c:pt>
                <c:pt idx="24">
                  <c:v>70.121951219512198</c:v>
                </c:pt>
                <c:pt idx="25">
                  <c:v>68.902439024390233</c:v>
                </c:pt>
                <c:pt idx="26">
                  <c:v>67.682926829268283</c:v>
                </c:pt>
                <c:pt idx="27">
                  <c:v>66.463414634146332</c:v>
                </c:pt>
                <c:pt idx="28">
                  <c:v>65.243902439024396</c:v>
                </c:pt>
                <c:pt idx="29">
                  <c:v>64.024390243902445</c:v>
                </c:pt>
                <c:pt idx="30">
                  <c:v>62.804878048780488</c:v>
                </c:pt>
                <c:pt idx="31">
                  <c:v>61.585365853658537</c:v>
                </c:pt>
                <c:pt idx="32">
                  <c:v>60.365853658536587</c:v>
                </c:pt>
                <c:pt idx="33">
                  <c:v>59.146341463414643</c:v>
                </c:pt>
                <c:pt idx="34">
                  <c:v>57.926829268292693</c:v>
                </c:pt>
                <c:pt idx="35">
                  <c:v>56.707317073170735</c:v>
                </c:pt>
                <c:pt idx="36">
                  <c:v>55.487804878048784</c:v>
                </c:pt>
                <c:pt idx="37">
                  <c:v>54.268292682926834</c:v>
                </c:pt>
                <c:pt idx="38">
                  <c:v>53.048780487804883</c:v>
                </c:pt>
                <c:pt idx="39">
                  <c:v>51.829268292682926</c:v>
                </c:pt>
                <c:pt idx="40">
                  <c:v>50.609756097560975</c:v>
                </c:pt>
                <c:pt idx="41">
                  <c:v>49.390243902439025</c:v>
                </c:pt>
                <c:pt idx="42">
                  <c:v>48.170731707317074</c:v>
                </c:pt>
                <c:pt idx="43">
                  <c:v>46.951219512195117</c:v>
                </c:pt>
                <c:pt idx="44">
                  <c:v>45.731707317073166</c:v>
                </c:pt>
                <c:pt idx="45">
                  <c:v>44.512195121951216</c:v>
                </c:pt>
                <c:pt idx="46">
                  <c:v>43.292682926829272</c:v>
                </c:pt>
                <c:pt idx="47">
                  <c:v>42.073170731707322</c:v>
                </c:pt>
                <c:pt idx="48">
                  <c:v>40.853658536585371</c:v>
                </c:pt>
                <c:pt idx="49">
                  <c:v>39.634146341463413</c:v>
                </c:pt>
                <c:pt idx="50">
                  <c:v>38.414634146341463</c:v>
                </c:pt>
                <c:pt idx="51">
                  <c:v>37.195121951219512</c:v>
                </c:pt>
                <c:pt idx="52">
                  <c:v>35.975609756097562</c:v>
                </c:pt>
                <c:pt idx="53">
                  <c:v>34.756097560975604</c:v>
                </c:pt>
                <c:pt idx="54">
                  <c:v>33.536585365853654</c:v>
                </c:pt>
                <c:pt idx="55">
                  <c:v>32.317073170731703</c:v>
                </c:pt>
                <c:pt idx="56">
                  <c:v>31.09756097560976</c:v>
                </c:pt>
                <c:pt idx="57">
                  <c:v>29.878048780487809</c:v>
                </c:pt>
                <c:pt idx="58">
                  <c:v>28.658536585365859</c:v>
                </c:pt>
                <c:pt idx="59">
                  <c:v>27.439024390243905</c:v>
                </c:pt>
                <c:pt idx="60">
                  <c:v>26.219512195121951</c:v>
                </c:pt>
                <c:pt idx="61">
                  <c:v>25</c:v>
                </c:pt>
                <c:pt idx="62">
                  <c:v>23.780487804878049</c:v>
                </c:pt>
                <c:pt idx="63">
                  <c:v>22.560975609756095</c:v>
                </c:pt>
                <c:pt idx="64">
                  <c:v>21.341463414634141</c:v>
                </c:pt>
                <c:pt idx="65">
                  <c:v>20.121951219512191</c:v>
                </c:pt>
                <c:pt idx="66">
                  <c:v>18.90243902439024</c:v>
                </c:pt>
                <c:pt idx="67">
                  <c:v>17.682926829268297</c:v>
                </c:pt>
                <c:pt idx="68">
                  <c:v>16.463414634146346</c:v>
                </c:pt>
                <c:pt idx="69">
                  <c:v>15.243902439024392</c:v>
                </c:pt>
                <c:pt idx="70">
                  <c:v>14.02439024390244</c:v>
                </c:pt>
                <c:pt idx="71">
                  <c:v>12.804878048780488</c:v>
                </c:pt>
                <c:pt idx="72">
                  <c:v>11.585365853658535</c:v>
                </c:pt>
                <c:pt idx="73">
                  <c:v>10.365853658536583</c:v>
                </c:pt>
                <c:pt idx="74">
                  <c:v>9.1463414634146307</c:v>
                </c:pt>
                <c:pt idx="75">
                  <c:v>7.9268292682926784</c:v>
                </c:pt>
                <c:pt idx="76">
                  <c:v>6.7073170731707261</c:v>
                </c:pt>
                <c:pt idx="77">
                  <c:v>5.4878048780487854</c:v>
                </c:pt>
                <c:pt idx="78">
                  <c:v>4.2682926829268331</c:v>
                </c:pt>
                <c:pt idx="79">
                  <c:v>3.0487804878048808</c:v>
                </c:pt>
                <c:pt idx="80">
                  <c:v>1.8292682926829285</c:v>
                </c:pt>
                <c:pt idx="81">
                  <c:v>0.60975609756097615</c:v>
                </c:pt>
              </c:numCache>
            </c:numRef>
          </c:cat>
          <c:val>
            <c:numRef>
              <c:f>DvEntirePeriodExceedancePerMnth!$K$163:$K$244</c:f>
              <c:numCache>
                <c:formatCode>0.000000</c:formatCode>
                <c:ptCount val="82"/>
                <c:pt idx="0">
                  <c:v>240</c:v>
                </c:pt>
                <c:pt idx="1">
                  <c:v>488.87002999999999</c:v>
                </c:pt>
                <c:pt idx="2">
                  <c:v>504.02397300000001</c:v>
                </c:pt>
                <c:pt idx="3">
                  <c:v>561.136886</c:v>
                </c:pt>
                <c:pt idx="4">
                  <c:v>578.78171399999997</c:v>
                </c:pt>
                <c:pt idx="5">
                  <c:v>669.146793</c:v>
                </c:pt>
                <c:pt idx="6">
                  <c:v>675.03090499999996</c:v>
                </c:pt>
                <c:pt idx="7">
                  <c:v>685.27617999999995</c:v>
                </c:pt>
                <c:pt idx="8">
                  <c:v>828.73655799999995</c:v>
                </c:pt>
                <c:pt idx="9">
                  <c:v>834.31502399999999</c:v>
                </c:pt>
                <c:pt idx="10">
                  <c:v>849.86118999999997</c:v>
                </c:pt>
                <c:pt idx="11">
                  <c:v>854.41022499999997</c:v>
                </c:pt>
                <c:pt idx="12">
                  <c:v>882.01192500000002</c:v>
                </c:pt>
                <c:pt idx="13">
                  <c:v>917.36111900000003</c:v>
                </c:pt>
                <c:pt idx="14">
                  <c:v>947.34644100000003</c:v>
                </c:pt>
                <c:pt idx="15">
                  <c:v>964.97878100000003</c:v>
                </c:pt>
                <c:pt idx="16">
                  <c:v>971.84444399999995</c:v>
                </c:pt>
                <c:pt idx="17">
                  <c:v>979.78064300000005</c:v>
                </c:pt>
                <c:pt idx="18">
                  <c:v>1015.784936</c:v>
                </c:pt>
                <c:pt idx="19">
                  <c:v>1071.1073779999999</c:v>
                </c:pt>
                <c:pt idx="20">
                  <c:v>1073.749763</c:v>
                </c:pt>
                <c:pt idx="21">
                  <c:v>1121.711564</c:v>
                </c:pt>
                <c:pt idx="22">
                  <c:v>1124.0893880000001</c:v>
                </c:pt>
                <c:pt idx="23">
                  <c:v>1178.785944</c:v>
                </c:pt>
                <c:pt idx="24">
                  <c:v>1226.504383</c:v>
                </c:pt>
                <c:pt idx="25">
                  <c:v>1227.7180960000001</c:v>
                </c:pt>
                <c:pt idx="26">
                  <c:v>1237.7545709999999</c:v>
                </c:pt>
                <c:pt idx="27">
                  <c:v>1245.271851</c:v>
                </c:pt>
                <c:pt idx="28">
                  <c:v>1248.1232110000001</c:v>
                </c:pt>
                <c:pt idx="29">
                  <c:v>1256.6110510000001</c:v>
                </c:pt>
                <c:pt idx="30">
                  <c:v>1267.013837</c:v>
                </c:pt>
                <c:pt idx="31">
                  <c:v>1269.614505</c:v>
                </c:pt>
                <c:pt idx="32">
                  <c:v>1281.7357509999999</c:v>
                </c:pt>
                <c:pt idx="33">
                  <c:v>1303.0055199999999</c:v>
                </c:pt>
                <c:pt idx="34">
                  <c:v>1307.587342</c:v>
                </c:pt>
                <c:pt idx="35">
                  <c:v>1317.301213</c:v>
                </c:pt>
                <c:pt idx="36">
                  <c:v>1333.8278780000001</c:v>
                </c:pt>
                <c:pt idx="37">
                  <c:v>1340.2964999999999</c:v>
                </c:pt>
                <c:pt idx="38">
                  <c:v>1343.9657910000001</c:v>
                </c:pt>
                <c:pt idx="39">
                  <c:v>1347.018188</c:v>
                </c:pt>
                <c:pt idx="40">
                  <c:v>1347.690987</c:v>
                </c:pt>
                <c:pt idx="41">
                  <c:v>1355.862979</c:v>
                </c:pt>
                <c:pt idx="42">
                  <c:v>1356.108283</c:v>
                </c:pt>
                <c:pt idx="43">
                  <c:v>1394.5661970000001</c:v>
                </c:pt>
                <c:pt idx="44">
                  <c:v>1424.9175869999999</c:v>
                </c:pt>
                <c:pt idx="45">
                  <c:v>1428.1850999999999</c:v>
                </c:pt>
                <c:pt idx="46">
                  <c:v>1438.510002</c:v>
                </c:pt>
                <c:pt idx="47">
                  <c:v>1447.54871</c:v>
                </c:pt>
                <c:pt idx="48">
                  <c:v>1462.8541</c:v>
                </c:pt>
                <c:pt idx="49">
                  <c:v>1510.578483</c:v>
                </c:pt>
                <c:pt idx="50">
                  <c:v>1537.403452</c:v>
                </c:pt>
                <c:pt idx="51">
                  <c:v>1541.7074050000001</c:v>
                </c:pt>
                <c:pt idx="52">
                  <c:v>1552.3242620000001</c:v>
                </c:pt>
                <c:pt idx="53">
                  <c:v>1577.240033</c:v>
                </c:pt>
                <c:pt idx="54">
                  <c:v>1588.124427</c:v>
                </c:pt>
                <c:pt idx="55">
                  <c:v>1606.7084589999999</c:v>
                </c:pt>
                <c:pt idx="56">
                  <c:v>1620.9488739999999</c:v>
                </c:pt>
                <c:pt idx="57">
                  <c:v>1635.7175850000001</c:v>
                </c:pt>
                <c:pt idx="58">
                  <c:v>1652.5048999999999</c:v>
                </c:pt>
                <c:pt idx="59">
                  <c:v>1693.347634</c:v>
                </c:pt>
                <c:pt idx="60">
                  <c:v>1719.8858580000001</c:v>
                </c:pt>
                <c:pt idx="61">
                  <c:v>1727.1691599999999</c:v>
                </c:pt>
                <c:pt idx="62">
                  <c:v>1742.183436</c:v>
                </c:pt>
                <c:pt idx="63">
                  <c:v>1781.27792</c:v>
                </c:pt>
                <c:pt idx="64">
                  <c:v>1845.8486399999999</c:v>
                </c:pt>
                <c:pt idx="65">
                  <c:v>1848.829931</c:v>
                </c:pt>
                <c:pt idx="66">
                  <c:v>1850</c:v>
                </c:pt>
                <c:pt idx="67">
                  <c:v>1850</c:v>
                </c:pt>
                <c:pt idx="68">
                  <c:v>1850</c:v>
                </c:pt>
                <c:pt idx="69">
                  <c:v>1850</c:v>
                </c:pt>
                <c:pt idx="70">
                  <c:v>1850</c:v>
                </c:pt>
                <c:pt idx="71">
                  <c:v>1850</c:v>
                </c:pt>
                <c:pt idx="72">
                  <c:v>1850</c:v>
                </c:pt>
                <c:pt idx="73">
                  <c:v>1850</c:v>
                </c:pt>
                <c:pt idx="74">
                  <c:v>1850</c:v>
                </c:pt>
                <c:pt idx="75">
                  <c:v>1850</c:v>
                </c:pt>
                <c:pt idx="76">
                  <c:v>1850</c:v>
                </c:pt>
                <c:pt idx="77">
                  <c:v>1850</c:v>
                </c:pt>
                <c:pt idx="78">
                  <c:v>1850</c:v>
                </c:pt>
                <c:pt idx="79">
                  <c:v>1850</c:v>
                </c:pt>
                <c:pt idx="80">
                  <c:v>1850</c:v>
                </c:pt>
                <c:pt idx="81">
                  <c:v>1850</c:v>
                </c:pt>
              </c:numCache>
            </c:numRef>
          </c:val>
          <c:smooth val="0"/>
        </c:ser>
        <c:dLbls>
          <c:showLegendKey val="0"/>
          <c:showVal val="0"/>
          <c:showCatName val="0"/>
          <c:showSerName val="0"/>
          <c:showPercent val="0"/>
          <c:showBubbleSize val="0"/>
        </c:dLbls>
        <c:smooth val="0"/>
        <c:axId val="609988616"/>
        <c:axId val="609987440"/>
      </c:lineChart>
      <c:catAx>
        <c:axId val="609988616"/>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987440"/>
        <c:crosses val="autoZero"/>
        <c:auto val="1"/>
        <c:lblAlgn val="ctr"/>
        <c:lblOffset val="100"/>
        <c:noMultiLvlLbl val="0"/>
      </c:catAx>
      <c:valAx>
        <c:axId val="609987440"/>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988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DvEntirePeriodExceedancePerMnth!$V$162</c:f>
              <c:strCache>
                <c:ptCount val="1"/>
                <c:pt idx="0">
                  <c:v>SEP</c:v>
                </c:pt>
              </c:strCache>
            </c:strRef>
          </c:tx>
          <c:spPr>
            <a:ln w="28575" cap="rnd">
              <a:solidFill>
                <a:schemeClr val="accent2"/>
              </a:solidFill>
              <a:round/>
            </a:ln>
            <a:effectLst/>
          </c:spPr>
          <c:marker>
            <c:symbol val="none"/>
          </c:marker>
          <c:cat>
            <c:numRef>
              <c:f>DvEntirePeriodExceedancePerMnth!$J$163:$J$244</c:f>
              <c:numCache>
                <c:formatCode>0</c:formatCode>
                <c:ptCount val="82"/>
                <c:pt idx="0">
                  <c:v>99.390243902439025</c:v>
                </c:pt>
                <c:pt idx="1">
                  <c:v>98.170731707317074</c:v>
                </c:pt>
                <c:pt idx="2">
                  <c:v>96.951219512195124</c:v>
                </c:pt>
                <c:pt idx="3">
                  <c:v>95.731707317073173</c:v>
                </c:pt>
                <c:pt idx="4">
                  <c:v>94.512195121951208</c:v>
                </c:pt>
                <c:pt idx="5">
                  <c:v>93.292682926829258</c:v>
                </c:pt>
                <c:pt idx="6">
                  <c:v>92.073170731707322</c:v>
                </c:pt>
                <c:pt idx="7">
                  <c:v>90.853658536585371</c:v>
                </c:pt>
                <c:pt idx="8">
                  <c:v>89.634146341463421</c:v>
                </c:pt>
                <c:pt idx="9">
                  <c:v>88.41463414634147</c:v>
                </c:pt>
                <c:pt idx="10">
                  <c:v>87.195121951219505</c:v>
                </c:pt>
                <c:pt idx="11">
                  <c:v>85.975609756097555</c:v>
                </c:pt>
                <c:pt idx="12">
                  <c:v>84.756097560975604</c:v>
                </c:pt>
                <c:pt idx="13">
                  <c:v>83.536585365853654</c:v>
                </c:pt>
                <c:pt idx="14">
                  <c:v>82.317073170731717</c:v>
                </c:pt>
                <c:pt idx="15">
                  <c:v>81.097560975609767</c:v>
                </c:pt>
                <c:pt idx="16">
                  <c:v>79.878048780487802</c:v>
                </c:pt>
                <c:pt idx="17">
                  <c:v>78.658536585365852</c:v>
                </c:pt>
                <c:pt idx="18">
                  <c:v>77.439024390243901</c:v>
                </c:pt>
                <c:pt idx="19">
                  <c:v>76.219512195121951</c:v>
                </c:pt>
                <c:pt idx="20">
                  <c:v>75</c:v>
                </c:pt>
                <c:pt idx="21">
                  <c:v>73.780487804878049</c:v>
                </c:pt>
                <c:pt idx="22">
                  <c:v>72.560975609756099</c:v>
                </c:pt>
                <c:pt idx="23">
                  <c:v>71.341463414634148</c:v>
                </c:pt>
                <c:pt idx="24">
                  <c:v>70.121951219512198</c:v>
                </c:pt>
                <c:pt idx="25">
                  <c:v>68.902439024390233</c:v>
                </c:pt>
                <c:pt idx="26">
                  <c:v>67.682926829268283</c:v>
                </c:pt>
                <c:pt idx="27">
                  <c:v>66.463414634146332</c:v>
                </c:pt>
                <c:pt idx="28">
                  <c:v>65.243902439024396</c:v>
                </c:pt>
                <c:pt idx="29">
                  <c:v>64.024390243902445</c:v>
                </c:pt>
                <c:pt idx="30">
                  <c:v>62.804878048780488</c:v>
                </c:pt>
                <c:pt idx="31">
                  <c:v>61.585365853658537</c:v>
                </c:pt>
                <c:pt idx="32">
                  <c:v>60.365853658536587</c:v>
                </c:pt>
                <c:pt idx="33">
                  <c:v>59.146341463414643</c:v>
                </c:pt>
                <c:pt idx="34">
                  <c:v>57.926829268292693</c:v>
                </c:pt>
                <c:pt idx="35">
                  <c:v>56.707317073170735</c:v>
                </c:pt>
                <c:pt idx="36">
                  <c:v>55.487804878048784</c:v>
                </c:pt>
                <c:pt idx="37">
                  <c:v>54.268292682926834</c:v>
                </c:pt>
                <c:pt idx="38">
                  <c:v>53.048780487804883</c:v>
                </c:pt>
                <c:pt idx="39">
                  <c:v>51.829268292682926</c:v>
                </c:pt>
                <c:pt idx="40">
                  <c:v>50.609756097560975</c:v>
                </c:pt>
                <c:pt idx="41">
                  <c:v>49.390243902439025</c:v>
                </c:pt>
                <c:pt idx="42">
                  <c:v>48.170731707317074</c:v>
                </c:pt>
                <c:pt idx="43">
                  <c:v>46.951219512195117</c:v>
                </c:pt>
                <c:pt idx="44">
                  <c:v>45.731707317073166</c:v>
                </c:pt>
                <c:pt idx="45">
                  <c:v>44.512195121951216</c:v>
                </c:pt>
                <c:pt idx="46">
                  <c:v>43.292682926829272</c:v>
                </c:pt>
                <c:pt idx="47">
                  <c:v>42.073170731707322</c:v>
                </c:pt>
                <c:pt idx="48">
                  <c:v>40.853658536585371</c:v>
                </c:pt>
                <c:pt idx="49">
                  <c:v>39.634146341463413</c:v>
                </c:pt>
                <c:pt idx="50">
                  <c:v>38.414634146341463</c:v>
                </c:pt>
                <c:pt idx="51">
                  <c:v>37.195121951219512</c:v>
                </c:pt>
                <c:pt idx="52">
                  <c:v>35.975609756097562</c:v>
                </c:pt>
                <c:pt idx="53">
                  <c:v>34.756097560975604</c:v>
                </c:pt>
                <c:pt idx="54">
                  <c:v>33.536585365853654</c:v>
                </c:pt>
                <c:pt idx="55">
                  <c:v>32.317073170731703</c:v>
                </c:pt>
                <c:pt idx="56">
                  <c:v>31.09756097560976</c:v>
                </c:pt>
                <c:pt idx="57">
                  <c:v>29.878048780487809</c:v>
                </c:pt>
                <c:pt idx="58">
                  <c:v>28.658536585365859</c:v>
                </c:pt>
                <c:pt idx="59">
                  <c:v>27.439024390243905</c:v>
                </c:pt>
                <c:pt idx="60">
                  <c:v>26.219512195121951</c:v>
                </c:pt>
                <c:pt idx="61">
                  <c:v>25</c:v>
                </c:pt>
                <c:pt idx="62">
                  <c:v>23.780487804878049</c:v>
                </c:pt>
                <c:pt idx="63">
                  <c:v>22.560975609756095</c:v>
                </c:pt>
                <c:pt idx="64">
                  <c:v>21.341463414634141</c:v>
                </c:pt>
                <c:pt idx="65">
                  <c:v>20.121951219512191</c:v>
                </c:pt>
                <c:pt idx="66">
                  <c:v>18.90243902439024</c:v>
                </c:pt>
                <c:pt idx="67">
                  <c:v>17.682926829268297</c:v>
                </c:pt>
                <c:pt idx="68">
                  <c:v>16.463414634146346</c:v>
                </c:pt>
                <c:pt idx="69">
                  <c:v>15.243902439024392</c:v>
                </c:pt>
                <c:pt idx="70">
                  <c:v>14.02439024390244</c:v>
                </c:pt>
                <c:pt idx="71">
                  <c:v>12.804878048780488</c:v>
                </c:pt>
                <c:pt idx="72">
                  <c:v>11.585365853658535</c:v>
                </c:pt>
                <c:pt idx="73">
                  <c:v>10.365853658536583</c:v>
                </c:pt>
                <c:pt idx="74">
                  <c:v>9.1463414634146307</c:v>
                </c:pt>
                <c:pt idx="75">
                  <c:v>7.9268292682926784</c:v>
                </c:pt>
                <c:pt idx="76">
                  <c:v>6.7073170731707261</c:v>
                </c:pt>
                <c:pt idx="77">
                  <c:v>5.4878048780487854</c:v>
                </c:pt>
                <c:pt idx="78">
                  <c:v>4.2682926829268331</c:v>
                </c:pt>
                <c:pt idx="79">
                  <c:v>3.0487804878048808</c:v>
                </c:pt>
                <c:pt idx="80">
                  <c:v>1.8292682926829285</c:v>
                </c:pt>
                <c:pt idx="81">
                  <c:v>0.60975609756097615</c:v>
                </c:pt>
              </c:numCache>
            </c:numRef>
          </c:cat>
          <c:val>
            <c:numRef>
              <c:f>DvEntirePeriodExceedancePerMnth!$V$163:$V$244</c:f>
              <c:numCache>
                <c:formatCode>0.000000</c:formatCode>
                <c:ptCount val="82"/>
                <c:pt idx="0">
                  <c:v>331.86119600000001</c:v>
                </c:pt>
                <c:pt idx="1">
                  <c:v>500</c:v>
                </c:pt>
                <c:pt idx="2">
                  <c:v>526.40221199999996</c:v>
                </c:pt>
                <c:pt idx="3">
                  <c:v>576.99229100000002</c:v>
                </c:pt>
                <c:pt idx="4">
                  <c:v>596.50283100000001</c:v>
                </c:pt>
                <c:pt idx="5">
                  <c:v>683.42269399999998</c:v>
                </c:pt>
                <c:pt idx="6">
                  <c:v>690.76726699999995</c:v>
                </c:pt>
                <c:pt idx="7">
                  <c:v>692.92933300000004</c:v>
                </c:pt>
                <c:pt idx="8">
                  <c:v>856.95058900000004</c:v>
                </c:pt>
                <c:pt idx="9">
                  <c:v>863.80677600000001</c:v>
                </c:pt>
                <c:pt idx="10">
                  <c:v>875.63076799999999</c:v>
                </c:pt>
                <c:pt idx="11">
                  <c:v>884.25998800000002</c:v>
                </c:pt>
                <c:pt idx="12">
                  <c:v>910.25232000000005</c:v>
                </c:pt>
                <c:pt idx="13">
                  <c:v>975.65679299999999</c:v>
                </c:pt>
                <c:pt idx="14">
                  <c:v>988.82769399999995</c:v>
                </c:pt>
                <c:pt idx="15">
                  <c:v>989.77898500000003</c:v>
                </c:pt>
                <c:pt idx="16">
                  <c:v>998.00792300000001</c:v>
                </c:pt>
                <c:pt idx="17">
                  <c:v>999.291787</c:v>
                </c:pt>
                <c:pt idx="18">
                  <c:v>1000</c:v>
                </c:pt>
                <c:pt idx="19">
                  <c:v>1090.207936</c:v>
                </c:pt>
                <c:pt idx="20">
                  <c:v>1099.9222360000001</c:v>
                </c:pt>
                <c:pt idx="21">
                  <c:v>1128.615221</c:v>
                </c:pt>
                <c:pt idx="22">
                  <c:v>1162.8407649999999</c:v>
                </c:pt>
                <c:pt idx="23">
                  <c:v>1189.9053449999999</c:v>
                </c:pt>
                <c:pt idx="24">
                  <c:v>1254.231192</c:v>
                </c:pt>
                <c:pt idx="25">
                  <c:v>1278.2379490000001</c:v>
                </c:pt>
                <c:pt idx="26">
                  <c:v>1282.1297520000001</c:v>
                </c:pt>
                <c:pt idx="27">
                  <c:v>1290.8518369999999</c:v>
                </c:pt>
                <c:pt idx="28">
                  <c:v>1304.633779</c:v>
                </c:pt>
                <c:pt idx="29">
                  <c:v>1307.2576160000001</c:v>
                </c:pt>
                <c:pt idx="30">
                  <c:v>1314.323821</c:v>
                </c:pt>
                <c:pt idx="31">
                  <c:v>1318.9619399999999</c:v>
                </c:pt>
                <c:pt idx="32">
                  <c:v>1333.0177839999999</c:v>
                </c:pt>
                <c:pt idx="33">
                  <c:v>1341.824799</c:v>
                </c:pt>
                <c:pt idx="34">
                  <c:v>1345.862629</c:v>
                </c:pt>
                <c:pt idx="35">
                  <c:v>1367.07474</c:v>
                </c:pt>
                <c:pt idx="36">
                  <c:v>1376.7919750000001</c:v>
                </c:pt>
                <c:pt idx="37">
                  <c:v>1388.793551</c:v>
                </c:pt>
                <c:pt idx="38">
                  <c:v>1390.8888010000001</c:v>
                </c:pt>
                <c:pt idx="39">
                  <c:v>1396.8938740000001</c:v>
                </c:pt>
                <c:pt idx="40">
                  <c:v>1408.5745690000001</c:v>
                </c:pt>
                <c:pt idx="41">
                  <c:v>1410.6631910000001</c:v>
                </c:pt>
                <c:pt idx="42">
                  <c:v>1445.019659</c:v>
                </c:pt>
                <c:pt idx="43">
                  <c:v>1447.4648549999999</c:v>
                </c:pt>
                <c:pt idx="44">
                  <c:v>1481.7815169999999</c:v>
                </c:pt>
                <c:pt idx="45">
                  <c:v>1483.8665739999999</c:v>
                </c:pt>
                <c:pt idx="46">
                  <c:v>1484.694722</c:v>
                </c:pt>
                <c:pt idx="47">
                  <c:v>1486.356076</c:v>
                </c:pt>
                <c:pt idx="48">
                  <c:v>1518.0365260000001</c:v>
                </c:pt>
                <c:pt idx="49">
                  <c:v>1594.8513740000001</c:v>
                </c:pt>
                <c:pt idx="50">
                  <c:v>1601.9682</c:v>
                </c:pt>
                <c:pt idx="51">
                  <c:v>1621.7781440000001</c:v>
                </c:pt>
                <c:pt idx="52">
                  <c:v>1640.426878</c:v>
                </c:pt>
                <c:pt idx="53">
                  <c:v>1661.2773910000001</c:v>
                </c:pt>
                <c:pt idx="54">
                  <c:v>1666.2255869999999</c:v>
                </c:pt>
                <c:pt idx="55">
                  <c:v>1677.0721799999999</c:v>
                </c:pt>
                <c:pt idx="56">
                  <c:v>1692.8638169999999</c:v>
                </c:pt>
                <c:pt idx="57">
                  <c:v>1711.870848</c:v>
                </c:pt>
                <c:pt idx="58">
                  <c:v>1713.0694779999999</c:v>
                </c:pt>
                <c:pt idx="59">
                  <c:v>1748.980914</c:v>
                </c:pt>
                <c:pt idx="60">
                  <c:v>1756.4788430000001</c:v>
                </c:pt>
                <c:pt idx="61">
                  <c:v>1759.174773</c:v>
                </c:pt>
                <c:pt idx="62">
                  <c:v>1787.0663340000001</c:v>
                </c:pt>
                <c:pt idx="63">
                  <c:v>1835.9767979999999</c:v>
                </c:pt>
                <c:pt idx="64">
                  <c:v>1928.1033950000001</c:v>
                </c:pt>
                <c:pt idx="65">
                  <c:v>1943.9086749999999</c:v>
                </c:pt>
                <c:pt idx="66">
                  <c:v>1945.2492709999999</c:v>
                </c:pt>
                <c:pt idx="67">
                  <c:v>1953.0690199999999</c:v>
                </c:pt>
                <c:pt idx="68">
                  <c:v>1959.0443720000001</c:v>
                </c:pt>
                <c:pt idx="69">
                  <c:v>1965.958124</c:v>
                </c:pt>
                <c:pt idx="70">
                  <c:v>1966.418146</c:v>
                </c:pt>
                <c:pt idx="71">
                  <c:v>1975</c:v>
                </c:pt>
                <c:pt idx="72">
                  <c:v>1975</c:v>
                </c:pt>
                <c:pt idx="73">
                  <c:v>1975</c:v>
                </c:pt>
                <c:pt idx="74">
                  <c:v>1975</c:v>
                </c:pt>
                <c:pt idx="75">
                  <c:v>1975</c:v>
                </c:pt>
                <c:pt idx="76">
                  <c:v>1975</c:v>
                </c:pt>
                <c:pt idx="77">
                  <c:v>1975</c:v>
                </c:pt>
                <c:pt idx="78">
                  <c:v>1975</c:v>
                </c:pt>
                <c:pt idx="79">
                  <c:v>1975</c:v>
                </c:pt>
                <c:pt idx="80">
                  <c:v>1975</c:v>
                </c:pt>
                <c:pt idx="81">
                  <c:v>1975</c:v>
                </c:pt>
              </c:numCache>
            </c:numRef>
          </c:val>
          <c:smooth val="0"/>
        </c:ser>
        <c:dLbls>
          <c:showLegendKey val="0"/>
          <c:showVal val="0"/>
          <c:showCatName val="0"/>
          <c:showSerName val="0"/>
          <c:showPercent val="0"/>
          <c:showBubbleSize val="0"/>
        </c:dLbls>
        <c:smooth val="0"/>
        <c:axId val="609988224"/>
        <c:axId val="609989008"/>
      </c:lineChart>
      <c:catAx>
        <c:axId val="60998822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989008"/>
        <c:crosses val="autoZero"/>
        <c:auto val="1"/>
        <c:lblAlgn val="ctr"/>
        <c:lblOffset val="100"/>
        <c:noMultiLvlLbl val="0"/>
      </c:catAx>
      <c:valAx>
        <c:axId val="609989008"/>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98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DvEntirePeriodExceedancePerMnth!$U$162</c:f>
              <c:strCache>
                <c:ptCount val="1"/>
                <c:pt idx="0">
                  <c:v>AUG</c:v>
                </c:pt>
              </c:strCache>
            </c:strRef>
          </c:tx>
          <c:spPr>
            <a:ln w="28575" cap="rnd">
              <a:solidFill>
                <a:schemeClr val="accent2"/>
              </a:solidFill>
              <a:round/>
            </a:ln>
            <a:effectLst/>
          </c:spPr>
          <c:marker>
            <c:symbol val="none"/>
          </c:marker>
          <c:cat>
            <c:numRef>
              <c:f>DvEntirePeriodExceedancePerMnth!$J$163:$J$244</c:f>
              <c:numCache>
                <c:formatCode>0</c:formatCode>
                <c:ptCount val="82"/>
                <c:pt idx="0">
                  <c:v>99.390243902439025</c:v>
                </c:pt>
                <c:pt idx="1">
                  <c:v>98.170731707317074</c:v>
                </c:pt>
                <c:pt idx="2">
                  <c:v>96.951219512195124</c:v>
                </c:pt>
                <c:pt idx="3">
                  <c:v>95.731707317073173</c:v>
                </c:pt>
                <c:pt idx="4">
                  <c:v>94.512195121951208</c:v>
                </c:pt>
                <c:pt idx="5">
                  <c:v>93.292682926829258</c:v>
                </c:pt>
                <c:pt idx="6">
                  <c:v>92.073170731707322</c:v>
                </c:pt>
                <c:pt idx="7">
                  <c:v>90.853658536585371</c:v>
                </c:pt>
                <c:pt idx="8">
                  <c:v>89.634146341463421</c:v>
                </c:pt>
                <c:pt idx="9">
                  <c:v>88.41463414634147</c:v>
                </c:pt>
                <c:pt idx="10">
                  <c:v>87.195121951219505</c:v>
                </c:pt>
                <c:pt idx="11">
                  <c:v>85.975609756097555</c:v>
                </c:pt>
                <c:pt idx="12">
                  <c:v>84.756097560975604</c:v>
                </c:pt>
                <c:pt idx="13">
                  <c:v>83.536585365853654</c:v>
                </c:pt>
                <c:pt idx="14">
                  <c:v>82.317073170731717</c:v>
                </c:pt>
                <c:pt idx="15">
                  <c:v>81.097560975609767</c:v>
                </c:pt>
                <c:pt idx="16">
                  <c:v>79.878048780487802</c:v>
                </c:pt>
                <c:pt idx="17">
                  <c:v>78.658536585365852</c:v>
                </c:pt>
                <c:pt idx="18">
                  <c:v>77.439024390243901</c:v>
                </c:pt>
                <c:pt idx="19">
                  <c:v>76.219512195121951</c:v>
                </c:pt>
                <c:pt idx="20">
                  <c:v>75</c:v>
                </c:pt>
                <c:pt idx="21">
                  <c:v>73.780487804878049</c:v>
                </c:pt>
                <c:pt idx="22">
                  <c:v>72.560975609756099</c:v>
                </c:pt>
                <c:pt idx="23">
                  <c:v>71.341463414634148</c:v>
                </c:pt>
                <c:pt idx="24">
                  <c:v>70.121951219512198</c:v>
                </c:pt>
                <c:pt idx="25">
                  <c:v>68.902439024390233</c:v>
                </c:pt>
                <c:pt idx="26">
                  <c:v>67.682926829268283</c:v>
                </c:pt>
                <c:pt idx="27">
                  <c:v>66.463414634146332</c:v>
                </c:pt>
                <c:pt idx="28">
                  <c:v>65.243902439024396</c:v>
                </c:pt>
                <c:pt idx="29">
                  <c:v>64.024390243902445</c:v>
                </c:pt>
                <c:pt idx="30">
                  <c:v>62.804878048780488</c:v>
                </c:pt>
                <c:pt idx="31">
                  <c:v>61.585365853658537</c:v>
                </c:pt>
                <c:pt idx="32">
                  <c:v>60.365853658536587</c:v>
                </c:pt>
                <c:pt idx="33">
                  <c:v>59.146341463414643</c:v>
                </c:pt>
                <c:pt idx="34">
                  <c:v>57.926829268292693</c:v>
                </c:pt>
                <c:pt idx="35">
                  <c:v>56.707317073170735</c:v>
                </c:pt>
                <c:pt idx="36">
                  <c:v>55.487804878048784</c:v>
                </c:pt>
                <c:pt idx="37">
                  <c:v>54.268292682926834</c:v>
                </c:pt>
                <c:pt idx="38">
                  <c:v>53.048780487804883</c:v>
                </c:pt>
                <c:pt idx="39">
                  <c:v>51.829268292682926</c:v>
                </c:pt>
                <c:pt idx="40">
                  <c:v>50.609756097560975</c:v>
                </c:pt>
                <c:pt idx="41">
                  <c:v>49.390243902439025</c:v>
                </c:pt>
                <c:pt idx="42">
                  <c:v>48.170731707317074</c:v>
                </c:pt>
                <c:pt idx="43">
                  <c:v>46.951219512195117</c:v>
                </c:pt>
                <c:pt idx="44">
                  <c:v>45.731707317073166</c:v>
                </c:pt>
                <c:pt idx="45">
                  <c:v>44.512195121951216</c:v>
                </c:pt>
                <c:pt idx="46">
                  <c:v>43.292682926829272</c:v>
                </c:pt>
                <c:pt idx="47">
                  <c:v>42.073170731707322</c:v>
                </c:pt>
                <c:pt idx="48">
                  <c:v>40.853658536585371</c:v>
                </c:pt>
                <c:pt idx="49">
                  <c:v>39.634146341463413</c:v>
                </c:pt>
                <c:pt idx="50">
                  <c:v>38.414634146341463</c:v>
                </c:pt>
                <c:pt idx="51">
                  <c:v>37.195121951219512</c:v>
                </c:pt>
                <c:pt idx="52">
                  <c:v>35.975609756097562</c:v>
                </c:pt>
                <c:pt idx="53">
                  <c:v>34.756097560975604</c:v>
                </c:pt>
                <c:pt idx="54">
                  <c:v>33.536585365853654</c:v>
                </c:pt>
                <c:pt idx="55">
                  <c:v>32.317073170731703</c:v>
                </c:pt>
                <c:pt idx="56">
                  <c:v>31.09756097560976</c:v>
                </c:pt>
                <c:pt idx="57">
                  <c:v>29.878048780487809</c:v>
                </c:pt>
                <c:pt idx="58">
                  <c:v>28.658536585365859</c:v>
                </c:pt>
                <c:pt idx="59">
                  <c:v>27.439024390243905</c:v>
                </c:pt>
                <c:pt idx="60">
                  <c:v>26.219512195121951</c:v>
                </c:pt>
                <c:pt idx="61">
                  <c:v>25</c:v>
                </c:pt>
                <c:pt idx="62">
                  <c:v>23.780487804878049</c:v>
                </c:pt>
                <c:pt idx="63">
                  <c:v>22.560975609756095</c:v>
                </c:pt>
                <c:pt idx="64">
                  <c:v>21.341463414634141</c:v>
                </c:pt>
                <c:pt idx="65">
                  <c:v>20.121951219512191</c:v>
                </c:pt>
                <c:pt idx="66">
                  <c:v>18.90243902439024</c:v>
                </c:pt>
                <c:pt idx="67">
                  <c:v>17.682926829268297</c:v>
                </c:pt>
                <c:pt idx="68">
                  <c:v>16.463414634146346</c:v>
                </c:pt>
                <c:pt idx="69">
                  <c:v>15.243902439024392</c:v>
                </c:pt>
                <c:pt idx="70">
                  <c:v>14.02439024390244</c:v>
                </c:pt>
                <c:pt idx="71">
                  <c:v>12.804878048780488</c:v>
                </c:pt>
                <c:pt idx="72">
                  <c:v>11.585365853658535</c:v>
                </c:pt>
                <c:pt idx="73">
                  <c:v>10.365853658536583</c:v>
                </c:pt>
                <c:pt idx="74">
                  <c:v>9.1463414634146307</c:v>
                </c:pt>
                <c:pt idx="75">
                  <c:v>7.9268292682926784</c:v>
                </c:pt>
                <c:pt idx="76">
                  <c:v>6.7073170731707261</c:v>
                </c:pt>
                <c:pt idx="77">
                  <c:v>5.4878048780487854</c:v>
                </c:pt>
                <c:pt idx="78">
                  <c:v>4.2682926829268331</c:v>
                </c:pt>
                <c:pt idx="79">
                  <c:v>3.0487804878048808</c:v>
                </c:pt>
                <c:pt idx="80">
                  <c:v>1.8292682926829285</c:v>
                </c:pt>
                <c:pt idx="81">
                  <c:v>0.60975609756097615</c:v>
                </c:pt>
              </c:numCache>
            </c:numRef>
          </c:cat>
          <c:val>
            <c:numRef>
              <c:f>DvEntirePeriodExceedancePerMnth!$U$163:$U$244</c:f>
              <c:numCache>
                <c:formatCode>0.000000</c:formatCode>
                <c:ptCount val="82"/>
                <c:pt idx="0">
                  <c:v>385.18322499999999</c:v>
                </c:pt>
                <c:pt idx="1">
                  <c:v>591.86870899999997</c:v>
                </c:pt>
                <c:pt idx="2">
                  <c:v>643.39716199999998</c:v>
                </c:pt>
                <c:pt idx="3">
                  <c:v>659.66380600000002</c:v>
                </c:pt>
                <c:pt idx="4">
                  <c:v>689.23330699999997</c:v>
                </c:pt>
                <c:pt idx="5">
                  <c:v>777.08983999999998</c:v>
                </c:pt>
                <c:pt idx="6">
                  <c:v>782.15027199999997</c:v>
                </c:pt>
                <c:pt idx="7">
                  <c:v>790.58153500000003</c:v>
                </c:pt>
                <c:pt idx="8">
                  <c:v>948.81568200000004</c:v>
                </c:pt>
                <c:pt idx="9">
                  <c:v>956.95387700000003</c:v>
                </c:pt>
                <c:pt idx="10">
                  <c:v>958.09480599999995</c:v>
                </c:pt>
                <c:pt idx="11">
                  <c:v>980.98083199999996</c:v>
                </c:pt>
                <c:pt idx="12">
                  <c:v>1002.27179</c:v>
                </c:pt>
                <c:pt idx="13">
                  <c:v>1067.868211</c:v>
                </c:pt>
                <c:pt idx="14">
                  <c:v>1068.013976</c:v>
                </c:pt>
                <c:pt idx="15">
                  <c:v>1079.432004</c:v>
                </c:pt>
                <c:pt idx="16">
                  <c:v>1081.938879</c:v>
                </c:pt>
                <c:pt idx="17">
                  <c:v>1084.8654670000001</c:v>
                </c:pt>
                <c:pt idx="18">
                  <c:v>1160.5024040000001</c:v>
                </c:pt>
                <c:pt idx="19">
                  <c:v>1171.9104600000001</c:v>
                </c:pt>
                <c:pt idx="20">
                  <c:v>1224.8751179999999</c:v>
                </c:pt>
                <c:pt idx="21">
                  <c:v>1256.4127719999999</c:v>
                </c:pt>
                <c:pt idx="22">
                  <c:v>1287.2509809999999</c:v>
                </c:pt>
                <c:pt idx="23">
                  <c:v>1287.344867</c:v>
                </c:pt>
                <c:pt idx="24">
                  <c:v>1380.2635640000001</c:v>
                </c:pt>
                <c:pt idx="25">
                  <c:v>1398.9822939999999</c:v>
                </c:pt>
                <c:pt idx="26">
                  <c:v>1404.5420549999999</c:v>
                </c:pt>
                <c:pt idx="27">
                  <c:v>1407.067571</c:v>
                </c:pt>
                <c:pt idx="28">
                  <c:v>1427.2885980000001</c:v>
                </c:pt>
                <c:pt idx="29">
                  <c:v>1430.2654520000001</c:v>
                </c:pt>
                <c:pt idx="30">
                  <c:v>1441.701822</c:v>
                </c:pt>
                <c:pt idx="31">
                  <c:v>1445.9817149999999</c:v>
                </c:pt>
                <c:pt idx="32">
                  <c:v>1450.5154030000001</c:v>
                </c:pt>
                <c:pt idx="33">
                  <c:v>1460.907659</c:v>
                </c:pt>
                <c:pt idx="34">
                  <c:v>1470.969994</c:v>
                </c:pt>
                <c:pt idx="35">
                  <c:v>1493.5938739999999</c:v>
                </c:pt>
                <c:pt idx="36">
                  <c:v>1503.9436109999999</c:v>
                </c:pt>
                <c:pt idx="37">
                  <c:v>1515.2632249999999</c:v>
                </c:pt>
                <c:pt idx="38">
                  <c:v>1522.962585</c:v>
                </c:pt>
                <c:pt idx="39">
                  <c:v>1531.7520629999999</c:v>
                </c:pt>
                <c:pt idx="40">
                  <c:v>1556.925236</c:v>
                </c:pt>
                <c:pt idx="41">
                  <c:v>1575.125047</c:v>
                </c:pt>
                <c:pt idx="42">
                  <c:v>1579.6513279999999</c:v>
                </c:pt>
                <c:pt idx="43">
                  <c:v>1612.624808</c:v>
                </c:pt>
                <c:pt idx="44">
                  <c:v>1647.915833</c:v>
                </c:pt>
                <c:pt idx="45">
                  <c:v>1648.7457099999999</c:v>
                </c:pt>
                <c:pt idx="46">
                  <c:v>1656.280571</c:v>
                </c:pt>
                <c:pt idx="47">
                  <c:v>1668.397107</c:v>
                </c:pt>
                <c:pt idx="48">
                  <c:v>1691.1048619999999</c:v>
                </c:pt>
                <c:pt idx="49">
                  <c:v>1737.9863009999999</c:v>
                </c:pt>
                <c:pt idx="50">
                  <c:v>1764.3155819999999</c:v>
                </c:pt>
                <c:pt idx="51">
                  <c:v>1790.0463119999999</c:v>
                </c:pt>
                <c:pt idx="52">
                  <c:v>1805.204248</c:v>
                </c:pt>
                <c:pt idx="53">
                  <c:v>1810.9238049999999</c:v>
                </c:pt>
                <c:pt idx="54">
                  <c:v>1828.256451</c:v>
                </c:pt>
                <c:pt idx="55">
                  <c:v>1846.178028</c:v>
                </c:pt>
                <c:pt idx="56">
                  <c:v>1846.3686970000001</c:v>
                </c:pt>
                <c:pt idx="57">
                  <c:v>1849.169613</c:v>
                </c:pt>
                <c:pt idx="58">
                  <c:v>1854.7149139999999</c:v>
                </c:pt>
                <c:pt idx="59">
                  <c:v>1895.4777610000001</c:v>
                </c:pt>
                <c:pt idx="60">
                  <c:v>1917.0728690000001</c:v>
                </c:pt>
                <c:pt idx="61">
                  <c:v>1923.2211689999999</c:v>
                </c:pt>
                <c:pt idx="62">
                  <c:v>1952.7187349999999</c:v>
                </c:pt>
                <c:pt idx="63">
                  <c:v>2066.4111910000001</c:v>
                </c:pt>
                <c:pt idx="64">
                  <c:v>2126.8195000000001</c:v>
                </c:pt>
                <c:pt idx="65">
                  <c:v>2135.8543370000002</c:v>
                </c:pt>
                <c:pt idx="66">
                  <c:v>2138.2779890000002</c:v>
                </c:pt>
                <c:pt idx="67">
                  <c:v>2138.8872980000001</c:v>
                </c:pt>
                <c:pt idx="68">
                  <c:v>2150</c:v>
                </c:pt>
                <c:pt idx="69">
                  <c:v>2150</c:v>
                </c:pt>
                <c:pt idx="70">
                  <c:v>2150</c:v>
                </c:pt>
                <c:pt idx="71">
                  <c:v>2150</c:v>
                </c:pt>
                <c:pt idx="72">
                  <c:v>2150</c:v>
                </c:pt>
                <c:pt idx="73">
                  <c:v>2150</c:v>
                </c:pt>
                <c:pt idx="74">
                  <c:v>2150</c:v>
                </c:pt>
                <c:pt idx="75">
                  <c:v>2150</c:v>
                </c:pt>
                <c:pt idx="76">
                  <c:v>2150</c:v>
                </c:pt>
                <c:pt idx="77">
                  <c:v>2150</c:v>
                </c:pt>
                <c:pt idx="78">
                  <c:v>2150</c:v>
                </c:pt>
                <c:pt idx="79">
                  <c:v>2150</c:v>
                </c:pt>
                <c:pt idx="80">
                  <c:v>2150</c:v>
                </c:pt>
                <c:pt idx="81">
                  <c:v>2150</c:v>
                </c:pt>
              </c:numCache>
            </c:numRef>
          </c:val>
          <c:smooth val="0"/>
        </c:ser>
        <c:dLbls>
          <c:showLegendKey val="0"/>
          <c:showVal val="0"/>
          <c:showCatName val="0"/>
          <c:showSerName val="0"/>
          <c:showPercent val="0"/>
          <c:showBubbleSize val="0"/>
        </c:dLbls>
        <c:smooth val="0"/>
        <c:axId val="692796704"/>
        <c:axId val="692797096"/>
      </c:lineChart>
      <c:catAx>
        <c:axId val="69279670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797096"/>
        <c:crosses val="autoZero"/>
        <c:auto val="1"/>
        <c:lblAlgn val="ctr"/>
        <c:lblOffset val="100"/>
        <c:noMultiLvlLbl val="0"/>
      </c:catAx>
      <c:valAx>
        <c:axId val="692797096"/>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7967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BASE</a:t>
            </a:r>
            <a:r>
              <a:rPr lang="en-US" baseline="0"/>
              <a:t> - SWP_TOT_STOR_DV vs SHORT_SWP_TA_DV</a:t>
            </a:r>
          </a:p>
          <a:p>
            <a:pPr>
              <a:defRPr/>
            </a:pPr>
            <a:endParaRPr lang="en-US"/>
          </a:p>
        </c:rich>
      </c:tx>
      <c:layout>
        <c:manualLayout>
          <c:xMode val="edge"/>
          <c:yMode val="edge"/>
          <c:x val="0.19800050575330239"/>
          <c:y val="2.64026402640264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SHORT_SWP_TA_DV</c:v>
          </c:tx>
          <c:spPr>
            <a:ln w="19050" cap="rnd">
              <a:noFill/>
              <a:round/>
            </a:ln>
            <a:effectLst/>
          </c:spPr>
          <c:marker>
            <c:symbol val="circle"/>
            <c:size val="5"/>
            <c:spPr>
              <a:solidFill>
                <a:schemeClr val="accent1"/>
              </a:solidFill>
              <a:ln w="9525">
                <a:solidFill>
                  <a:schemeClr val="accent1"/>
                </a:solidFill>
              </a:ln>
              <a:effectLst/>
            </c:spPr>
          </c:marker>
          <c:xVal>
            <c:numRef>
              <c:f>'Scatter Plot_1'!$I$13:$I$94</c:f>
              <c:numCache>
                <c:formatCode>0.000000</c:formatCode>
                <c:ptCount val="82"/>
                <c:pt idx="0">
                  <c:v>3865.9471149999999</c:v>
                </c:pt>
                <c:pt idx="1">
                  <c:v>3418.9283700000001</c:v>
                </c:pt>
                <c:pt idx="2">
                  <c:v>1804.903215</c:v>
                </c:pt>
                <c:pt idx="3">
                  <c:v>2832.5256199999999</c:v>
                </c:pt>
                <c:pt idx="4">
                  <c:v>3305.7605210000002</c:v>
                </c:pt>
                <c:pt idx="5">
                  <c:v>3902.6446529999998</c:v>
                </c:pt>
                <c:pt idx="6">
                  <c:v>3896.3260959999998</c:v>
                </c:pt>
                <c:pt idx="7">
                  <c:v>1890.6184229999999</c:v>
                </c:pt>
                <c:pt idx="8">
                  <c:v>3096.7299600000001</c:v>
                </c:pt>
                <c:pt idx="9">
                  <c:v>2100.0456680000002</c:v>
                </c:pt>
                <c:pt idx="10">
                  <c:v>2640.7581749999999</c:v>
                </c:pt>
                <c:pt idx="11">
                  <c:v>2000.665782</c:v>
                </c:pt>
                <c:pt idx="12">
                  <c:v>1623.135538</c:v>
                </c:pt>
                <c:pt idx="13">
                  <c:v>3186.4271600000002</c:v>
                </c:pt>
                <c:pt idx="14">
                  <c:v>3710.4774299999999</c:v>
                </c:pt>
                <c:pt idx="15">
                  <c:v>3296.0379859999998</c:v>
                </c:pt>
                <c:pt idx="16">
                  <c:v>4418.1187630000004</c:v>
                </c:pt>
                <c:pt idx="17">
                  <c:v>2721.2097399999998</c:v>
                </c:pt>
                <c:pt idx="18">
                  <c:v>3787.8957799999998</c:v>
                </c:pt>
                <c:pt idx="19">
                  <c:v>4100.6490830000002</c:v>
                </c:pt>
                <c:pt idx="20">
                  <c:v>3762.4041609999999</c:v>
                </c:pt>
                <c:pt idx="21">
                  <c:v>4027.439464</c:v>
                </c:pt>
                <c:pt idx="22">
                  <c:v>2651.7358279999999</c:v>
                </c:pt>
                <c:pt idx="23">
                  <c:v>3285.4859940000001</c:v>
                </c:pt>
                <c:pt idx="24">
                  <c:v>3695.5891360000001</c:v>
                </c:pt>
                <c:pt idx="25">
                  <c:v>2712.9180900000001</c:v>
                </c:pt>
                <c:pt idx="26">
                  <c:v>2906.2519510000002</c:v>
                </c:pt>
                <c:pt idx="27">
                  <c:v>2748.144174</c:v>
                </c:pt>
                <c:pt idx="28">
                  <c:v>3142.166933</c:v>
                </c:pt>
                <c:pt idx="29">
                  <c:v>4206.5737909999998</c:v>
                </c:pt>
                <c:pt idx="30">
                  <c:v>4170.4255759999996</c:v>
                </c:pt>
                <c:pt idx="31">
                  <c:v>3907.4922940000001</c:v>
                </c:pt>
                <c:pt idx="32">
                  <c:v>3864.3010680000002</c:v>
                </c:pt>
                <c:pt idx="33">
                  <c:v>2835.3120720000002</c:v>
                </c:pt>
                <c:pt idx="34">
                  <c:v>4149.8538749999998</c:v>
                </c:pt>
                <c:pt idx="35">
                  <c:v>3696.5535789999999</c:v>
                </c:pt>
                <c:pt idx="36">
                  <c:v>3948.7028620000001</c:v>
                </c:pt>
                <c:pt idx="37">
                  <c:v>3385.891024</c:v>
                </c:pt>
                <c:pt idx="38">
                  <c:v>3232.0368979999998</c:v>
                </c:pt>
                <c:pt idx="39">
                  <c:v>2435.1730280000002</c:v>
                </c:pt>
                <c:pt idx="40">
                  <c:v>2892.9248870000001</c:v>
                </c:pt>
                <c:pt idx="41">
                  <c:v>3933.3795719999998</c:v>
                </c:pt>
                <c:pt idx="42">
                  <c:v>2997.5005000000001</c:v>
                </c:pt>
                <c:pt idx="43">
                  <c:v>3708.7749680000002</c:v>
                </c:pt>
                <c:pt idx="44">
                  <c:v>3402.4214780000002</c:v>
                </c:pt>
                <c:pt idx="45">
                  <c:v>3809.9414390000002</c:v>
                </c:pt>
                <c:pt idx="46">
                  <c:v>3492.2654830000001</c:v>
                </c:pt>
                <c:pt idx="47">
                  <c:v>4595.791894</c:v>
                </c:pt>
                <c:pt idx="48">
                  <c:v>3946.49937</c:v>
                </c:pt>
                <c:pt idx="49">
                  <c:v>3863.524003</c:v>
                </c:pt>
                <c:pt idx="50">
                  <c:v>3565.5434230000001</c:v>
                </c:pt>
                <c:pt idx="51">
                  <c:v>4189.2358279999999</c:v>
                </c:pt>
                <c:pt idx="52">
                  <c:v>3910.5277959999999</c:v>
                </c:pt>
                <c:pt idx="53">
                  <c:v>3779.1715610000001</c:v>
                </c:pt>
                <c:pt idx="54">
                  <c:v>2822.4540259999999</c:v>
                </c:pt>
                <c:pt idx="55">
                  <c:v>918.691146</c:v>
                </c:pt>
                <c:pt idx="56">
                  <c:v>3956.798812</c:v>
                </c:pt>
                <c:pt idx="57">
                  <c:v>3382.8715139999999</c:v>
                </c:pt>
                <c:pt idx="58">
                  <c:v>4087.4213709999999</c:v>
                </c:pt>
                <c:pt idx="59">
                  <c:v>2971.2735510000002</c:v>
                </c:pt>
                <c:pt idx="60">
                  <c:v>4149.4565199999997</c:v>
                </c:pt>
                <c:pt idx="61">
                  <c:v>4605</c:v>
                </c:pt>
                <c:pt idx="62">
                  <c:v>4178.723234</c:v>
                </c:pt>
                <c:pt idx="63">
                  <c:v>3169.907001</c:v>
                </c:pt>
                <c:pt idx="64">
                  <c:v>3780.9859329999999</c:v>
                </c:pt>
                <c:pt idx="65">
                  <c:v>2178.8870740000002</c:v>
                </c:pt>
                <c:pt idx="66">
                  <c:v>2025.9052799999999</c:v>
                </c:pt>
                <c:pt idx="67">
                  <c:v>2975.0792580000002</c:v>
                </c:pt>
                <c:pt idx="68">
                  <c:v>2286.3962080000001</c:v>
                </c:pt>
                <c:pt idx="69">
                  <c:v>2032.005609</c:v>
                </c:pt>
                <c:pt idx="70">
                  <c:v>1946.4644029999999</c:v>
                </c:pt>
                <c:pt idx="71">
                  <c:v>3681.05006</c:v>
                </c:pt>
                <c:pt idx="72">
                  <c:v>2305.9099209999999</c:v>
                </c:pt>
                <c:pt idx="73">
                  <c:v>3821.393364</c:v>
                </c:pt>
                <c:pt idx="74">
                  <c:v>3857.3066469999999</c:v>
                </c:pt>
                <c:pt idx="75">
                  <c:v>3974.5664689999999</c:v>
                </c:pt>
                <c:pt idx="76">
                  <c:v>4139.1337489999996</c:v>
                </c:pt>
                <c:pt idx="77">
                  <c:v>3993.8364569999999</c:v>
                </c:pt>
                <c:pt idx="78">
                  <c:v>4060.9774480000001</c:v>
                </c:pt>
                <c:pt idx="79">
                  <c:v>2400.2439490000002</c:v>
                </c:pt>
                <c:pt idx="80">
                  <c:v>2773.6096579999999</c:v>
                </c:pt>
                <c:pt idx="81">
                  <c:v>3727.0006020000001</c:v>
                </c:pt>
              </c:numCache>
            </c:numRef>
          </c:xVal>
          <c:yVal>
            <c:numRef>
              <c:f>'Scatter Plot_1'!$J$13:$J$94</c:f>
              <c:numCache>
                <c:formatCode>0.000000</c:formatCode>
                <c:ptCount val="82"/>
                <c:pt idx="0">
                  <c:v>38.402487000000001</c:v>
                </c:pt>
                <c:pt idx="1">
                  <c:v>0</c:v>
                </c:pt>
                <c:pt idx="2">
                  <c:v>0</c:v>
                </c:pt>
                <c:pt idx="3">
                  <c:v>0.10109700000000001</c:v>
                </c:pt>
                <c:pt idx="4">
                  <c:v>0</c:v>
                </c:pt>
                <c:pt idx="5">
                  <c:v>0.23168</c:v>
                </c:pt>
                <c:pt idx="6">
                  <c:v>0</c:v>
                </c:pt>
                <c:pt idx="7">
                  <c:v>0</c:v>
                </c:pt>
                <c:pt idx="8">
                  <c:v>6.1143000000000003E-2</c:v>
                </c:pt>
                <c:pt idx="9">
                  <c:v>0.18213399999999999</c:v>
                </c:pt>
                <c:pt idx="10">
                  <c:v>0</c:v>
                </c:pt>
                <c:pt idx="11">
                  <c:v>0.17316400000000001</c:v>
                </c:pt>
                <c:pt idx="12">
                  <c:v>0.17149700000000001</c:v>
                </c:pt>
                <c:pt idx="13">
                  <c:v>5.4644999999999999E-2</c:v>
                </c:pt>
                <c:pt idx="14">
                  <c:v>51.528666999999999</c:v>
                </c:pt>
                <c:pt idx="15">
                  <c:v>0.28000000000000003</c:v>
                </c:pt>
                <c:pt idx="16">
                  <c:v>0</c:v>
                </c:pt>
                <c:pt idx="17">
                  <c:v>86.276103000000006</c:v>
                </c:pt>
                <c:pt idx="18">
                  <c:v>389.74294300000003</c:v>
                </c:pt>
                <c:pt idx="19">
                  <c:v>0</c:v>
                </c:pt>
                <c:pt idx="20">
                  <c:v>0</c:v>
                </c:pt>
                <c:pt idx="21">
                  <c:v>0</c:v>
                </c:pt>
                <c:pt idx="22">
                  <c:v>110.578115</c:v>
                </c:pt>
                <c:pt idx="23">
                  <c:v>0.20405300000000001</c:v>
                </c:pt>
                <c:pt idx="24">
                  <c:v>0</c:v>
                </c:pt>
                <c:pt idx="25">
                  <c:v>0.28000000000000003</c:v>
                </c:pt>
                <c:pt idx="26">
                  <c:v>316.50253500000002</c:v>
                </c:pt>
                <c:pt idx="27">
                  <c:v>0.235461</c:v>
                </c:pt>
                <c:pt idx="28">
                  <c:v>0.19806399999999999</c:v>
                </c:pt>
                <c:pt idx="29">
                  <c:v>0</c:v>
                </c:pt>
                <c:pt idx="30">
                  <c:v>0</c:v>
                </c:pt>
                <c:pt idx="31">
                  <c:v>0</c:v>
                </c:pt>
                <c:pt idx="32">
                  <c:v>0</c:v>
                </c:pt>
                <c:pt idx="33">
                  <c:v>0.28000000000000003</c:v>
                </c:pt>
                <c:pt idx="34">
                  <c:v>0</c:v>
                </c:pt>
                <c:pt idx="35">
                  <c:v>0</c:v>
                </c:pt>
                <c:pt idx="36">
                  <c:v>0</c:v>
                </c:pt>
                <c:pt idx="37">
                  <c:v>294.38081899999997</c:v>
                </c:pt>
                <c:pt idx="38">
                  <c:v>0.227608</c:v>
                </c:pt>
                <c:pt idx="39">
                  <c:v>0.23976800000000001</c:v>
                </c:pt>
                <c:pt idx="40">
                  <c:v>4.1331860000000002</c:v>
                </c:pt>
                <c:pt idx="41">
                  <c:v>0</c:v>
                </c:pt>
                <c:pt idx="42">
                  <c:v>0</c:v>
                </c:pt>
                <c:pt idx="43">
                  <c:v>82.748452</c:v>
                </c:pt>
                <c:pt idx="44">
                  <c:v>0</c:v>
                </c:pt>
                <c:pt idx="45">
                  <c:v>0</c:v>
                </c:pt>
                <c:pt idx="46">
                  <c:v>78.673269000000005</c:v>
                </c:pt>
                <c:pt idx="47">
                  <c:v>0</c:v>
                </c:pt>
                <c:pt idx="48">
                  <c:v>61.931092999999997</c:v>
                </c:pt>
                <c:pt idx="49">
                  <c:v>0</c:v>
                </c:pt>
                <c:pt idx="50">
                  <c:v>0</c:v>
                </c:pt>
                <c:pt idx="51">
                  <c:v>0</c:v>
                </c:pt>
                <c:pt idx="52">
                  <c:v>0</c:v>
                </c:pt>
                <c:pt idx="53">
                  <c:v>0</c:v>
                </c:pt>
                <c:pt idx="54">
                  <c:v>0</c:v>
                </c:pt>
                <c:pt idx="55">
                  <c:v>0.18828900000000001</c:v>
                </c:pt>
                <c:pt idx="56">
                  <c:v>3.8717000000000001E-2</c:v>
                </c:pt>
                <c:pt idx="57">
                  <c:v>15.044206000000001</c:v>
                </c:pt>
                <c:pt idx="58">
                  <c:v>0.28000000000000003</c:v>
                </c:pt>
                <c:pt idx="59">
                  <c:v>105.609554</c:v>
                </c:pt>
                <c:pt idx="60">
                  <c:v>162.36372900000001</c:v>
                </c:pt>
                <c:pt idx="61">
                  <c:v>82.572681000000003</c:v>
                </c:pt>
                <c:pt idx="62">
                  <c:v>32.748900999999996</c:v>
                </c:pt>
                <c:pt idx="63">
                  <c:v>0</c:v>
                </c:pt>
                <c:pt idx="64">
                  <c:v>0.28000000000000003</c:v>
                </c:pt>
                <c:pt idx="65">
                  <c:v>130.32632899999999</c:v>
                </c:pt>
                <c:pt idx="66">
                  <c:v>8.7166999999999994E-2</c:v>
                </c:pt>
                <c:pt idx="67">
                  <c:v>5.8560000000000001E-2</c:v>
                </c:pt>
                <c:pt idx="68">
                  <c:v>593.17715599999997</c:v>
                </c:pt>
                <c:pt idx="69">
                  <c:v>13.125825000000001</c:v>
                </c:pt>
                <c:pt idx="70">
                  <c:v>4.9624000000000001E-2</c:v>
                </c:pt>
                <c:pt idx="71">
                  <c:v>0.15460199999999999</c:v>
                </c:pt>
                <c:pt idx="72">
                  <c:v>0</c:v>
                </c:pt>
                <c:pt idx="73">
                  <c:v>34.380091</c:v>
                </c:pt>
                <c:pt idx="74">
                  <c:v>558.18039899999997</c:v>
                </c:pt>
                <c:pt idx="75">
                  <c:v>0</c:v>
                </c:pt>
                <c:pt idx="76">
                  <c:v>0</c:v>
                </c:pt>
                <c:pt idx="77">
                  <c:v>79.414199999999994</c:v>
                </c:pt>
                <c:pt idx="78">
                  <c:v>0</c:v>
                </c:pt>
                <c:pt idx="79">
                  <c:v>0</c:v>
                </c:pt>
                <c:pt idx="80">
                  <c:v>0.15909899999999999</c:v>
                </c:pt>
                <c:pt idx="81">
                  <c:v>604.824299</c:v>
                </c:pt>
              </c:numCache>
            </c:numRef>
          </c:yVal>
          <c:smooth val="0"/>
        </c:ser>
        <c:dLbls>
          <c:showLegendKey val="0"/>
          <c:showVal val="0"/>
          <c:showCatName val="0"/>
          <c:showSerName val="0"/>
          <c:showPercent val="0"/>
          <c:showBubbleSize val="0"/>
        </c:dLbls>
        <c:axId val="739609440"/>
        <c:axId val="739605912"/>
      </c:scatterChart>
      <c:valAx>
        <c:axId val="739609440"/>
        <c:scaling>
          <c:orientation val="minMax"/>
        </c:scaling>
        <c:delete val="0"/>
        <c:axPos val="b"/>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05912"/>
        <c:crosses val="autoZero"/>
        <c:crossBetween val="midCat"/>
      </c:valAx>
      <c:valAx>
        <c:axId val="73960591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09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Storage (May) vs Total Table A Deliveries (Annual%2C Contract Year%2C Mar - Feb)</a:t>
            </a:r>
          </a:p>
        </c:rich>
      </c:tx>
      <c:layout>
        <c:manualLayout>
          <c:xMode val="edge"/>
          <c:yMode val="edge"/>
          <c:x val="0.19800050575330239"/>
          <c:y val="2.64026402640264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'Scatter Plot_2'!$B$4:$C$4</c:f>
              <c:strCache>
                <c:ptCount val="1"/>
                <c:pt idx="0">
                  <c:v>Total Storage (May) vs Total Table A Deliveries (Annual%2C Contract Year%2C Mar - Feb)</c:v>
                </c:pt>
              </c:strCache>
            </c:strRef>
          </c:tx>
          <c:spPr>
            <a:ln w="19050" cap="rnd">
              <a:noFill/>
              <a:round/>
            </a:ln>
            <a:effectLst/>
          </c:spPr>
          <c:marker>
            <c:symbol val="circle"/>
            <c:size val="5"/>
            <c:spPr>
              <a:solidFill>
                <a:schemeClr val="accent1"/>
              </a:solidFill>
              <a:ln w="9525">
                <a:solidFill>
                  <a:schemeClr val="accent1"/>
                </a:solidFill>
              </a:ln>
              <a:effectLst/>
            </c:spPr>
          </c:marker>
          <c:xVal>
            <c:numRef>
              <c:f>'Scatter Plot_2'!$I$13:$I$94</c:f>
              <c:numCache>
                <c:formatCode>0.000000</c:formatCode>
                <c:ptCount val="82"/>
                <c:pt idx="0">
                  <c:v>3865.9471149999999</c:v>
                </c:pt>
                <c:pt idx="1">
                  <c:v>3418.9283700000001</c:v>
                </c:pt>
                <c:pt idx="2">
                  <c:v>1804.903215</c:v>
                </c:pt>
                <c:pt idx="3">
                  <c:v>2832.5256199999999</c:v>
                </c:pt>
                <c:pt idx="4">
                  <c:v>3305.7605210000002</c:v>
                </c:pt>
                <c:pt idx="5">
                  <c:v>3902.6446529999998</c:v>
                </c:pt>
                <c:pt idx="6">
                  <c:v>3896.3260959999998</c:v>
                </c:pt>
                <c:pt idx="7">
                  <c:v>1890.6184229999999</c:v>
                </c:pt>
                <c:pt idx="8">
                  <c:v>3096.7299600000001</c:v>
                </c:pt>
                <c:pt idx="9">
                  <c:v>2100.0456680000002</c:v>
                </c:pt>
                <c:pt idx="10">
                  <c:v>2640.7581749999999</c:v>
                </c:pt>
                <c:pt idx="11">
                  <c:v>2000.665782</c:v>
                </c:pt>
                <c:pt idx="12">
                  <c:v>1623.135538</c:v>
                </c:pt>
                <c:pt idx="13">
                  <c:v>3186.4271600000002</c:v>
                </c:pt>
                <c:pt idx="14">
                  <c:v>3710.4774299999999</c:v>
                </c:pt>
                <c:pt idx="15">
                  <c:v>3296.0379859999998</c:v>
                </c:pt>
                <c:pt idx="16">
                  <c:v>4418.1187630000004</c:v>
                </c:pt>
                <c:pt idx="17">
                  <c:v>2721.2097399999998</c:v>
                </c:pt>
                <c:pt idx="18">
                  <c:v>3787.8957799999998</c:v>
                </c:pt>
                <c:pt idx="19">
                  <c:v>4100.6490830000002</c:v>
                </c:pt>
                <c:pt idx="20">
                  <c:v>3762.4041609999999</c:v>
                </c:pt>
                <c:pt idx="21">
                  <c:v>4027.439464</c:v>
                </c:pt>
                <c:pt idx="22">
                  <c:v>2651.7358279999999</c:v>
                </c:pt>
                <c:pt idx="23">
                  <c:v>3285.4859940000001</c:v>
                </c:pt>
                <c:pt idx="24">
                  <c:v>3695.5891360000001</c:v>
                </c:pt>
                <c:pt idx="25">
                  <c:v>2712.9180900000001</c:v>
                </c:pt>
                <c:pt idx="26">
                  <c:v>2906.2519510000002</c:v>
                </c:pt>
                <c:pt idx="27">
                  <c:v>2748.144174</c:v>
                </c:pt>
                <c:pt idx="28">
                  <c:v>3142.166933</c:v>
                </c:pt>
                <c:pt idx="29">
                  <c:v>4206.5737909999998</c:v>
                </c:pt>
                <c:pt idx="30">
                  <c:v>4170.4255759999996</c:v>
                </c:pt>
                <c:pt idx="31">
                  <c:v>3907.4922940000001</c:v>
                </c:pt>
                <c:pt idx="32">
                  <c:v>3864.3010680000002</c:v>
                </c:pt>
                <c:pt idx="33">
                  <c:v>2835.3120720000002</c:v>
                </c:pt>
                <c:pt idx="34">
                  <c:v>4149.8538749999998</c:v>
                </c:pt>
                <c:pt idx="35">
                  <c:v>3696.5535789999999</c:v>
                </c:pt>
                <c:pt idx="36">
                  <c:v>3948.7028620000001</c:v>
                </c:pt>
                <c:pt idx="37">
                  <c:v>3385.891024</c:v>
                </c:pt>
                <c:pt idx="38">
                  <c:v>3232.0368979999998</c:v>
                </c:pt>
                <c:pt idx="39">
                  <c:v>2435.1730280000002</c:v>
                </c:pt>
                <c:pt idx="40">
                  <c:v>2892.9248870000001</c:v>
                </c:pt>
                <c:pt idx="41">
                  <c:v>3933.3795719999998</c:v>
                </c:pt>
                <c:pt idx="42">
                  <c:v>2997.5005000000001</c:v>
                </c:pt>
                <c:pt idx="43">
                  <c:v>3708.7749680000002</c:v>
                </c:pt>
                <c:pt idx="44">
                  <c:v>3402.4214780000002</c:v>
                </c:pt>
                <c:pt idx="45">
                  <c:v>3809.9414390000002</c:v>
                </c:pt>
                <c:pt idx="46">
                  <c:v>3492.2654830000001</c:v>
                </c:pt>
                <c:pt idx="47">
                  <c:v>4595.791894</c:v>
                </c:pt>
                <c:pt idx="48">
                  <c:v>3946.49937</c:v>
                </c:pt>
                <c:pt idx="49">
                  <c:v>3863.524003</c:v>
                </c:pt>
                <c:pt idx="50">
                  <c:v>3565.5434230000001</c:v>
                </c:pt>
                <c:pt idx="51">
                  <c:v>4189.2358279999999</c:v>
                </c:pt>
                <c:pt idx="52">
                  <c:v>3910.5277959999999</c:v>
                </c:pt>
                <c:pt idx="53">
                  <c:v>3779.1715610000001</c:v>
                </c:pt>
                <c:pt idx="54">
                  <c:v>2822.4540259999999</c:v>
                </c:pt>
                <c:pt idx="55">
                  <c:v>918.691146</c:v>
                </c:pt>
                <c:pt idx="56">
                  <c:v>3956.798812</c:v>
                </c:pt>
                <c:pt idx="57">
                  <c:v>3382.8715139999999</c:v>
                </c:pt>
                <c:pt idx="58">
                  <c:v>4087.4213709999999</c:v>
                </c:pt>
                <c:pt idx="59">
                  <c:v>2971.2735510000002</c:v>
                </c:pt>
                <c:pt idx="60">
                  <c:v>4149.4565199999997</c:v>
                </c:pt>
                <c:pt idx="61">
                  <c:v>4605</c:v>
                </c:pt>
                <c:pt idx="62">
                  <c:v>4178.723234</c:v>
                </c:pt>
                <c:pt idx="63">
                  <c:v>3169.907001</c:v>
                </c:pt>
                <c:pt idx="64">
                  <c:v>3780.9859329999999</c:v>
                </c:pt>
                <c:pt idx="65">
                  <c:v>2178.8870740000002</c:v>
                </c:pt>
                <c:pt idx="66">
                  <c:v>2025.9052799999999</c:v>
                </c:pt>
                <c:pt idx="67">
                  <c:v>2975.0792580000002</c:v>
                </c:pt>
                <c:pt idx="68">
                  <c:v>2286.3962080000001</c:v>
                </c:pt>
                <c:pt idx="69">
                  <c:v>2032.005609</c:v>
                </c:pt>
                <c:pt idx="70">
                  <c:v>1946.4644029999999</c:v>
                </c:pt>
                <c:pt idx="71">
                  <c:v>3681.05006</c:v>
                </c:pt>
                <c:pt idx="72">
                  <c:v>2305.9099209999999</c:v>
                </c:pt>
                <c:pt idx="73">
                  <c:v>3821.393364</c:v>
                </c:pt>
                <c:pt idx="74">
                  <c:v>3857.3066469999999</c:v>
                </c:pt>
                <c:pt idx="75">
                  <c:v>3974.5664689999999</c:v>
                </c:pt>
                <c:pt idx="76">
                  <c:v>4139.1337489999996</c:v>
                </c:pt>
                <c:pt idx="77">
                  <c:v>3993.8364569999999</c:v>
                </c:pt>
                <c:pt idx="78">
                  <c:v>4060.9774480000001</c:v>
                </c:pt>
                <c:pt idx="79">
                  <c:v>2400.2439490000002</c:v>
                </c:pt>
                <c:pt idx="80">
                  <c:v>2773.6096579999999</c:v>
                </c:pt>
                <c:pt idx="81">
                  <c:v>3727.0006020000001</c:v>
                </c:pt>
              </c:numCache>
            </c:numRef>
          </c:xVal>
          <c:yVal>
            <c:numRef>
              <c:f>'Scatter Plot_2'!$J$13:$J$94</c:f>
              <c:numCache>
                <c:formatCode>0.000000</c:formatCode>
                <c:ptCount val="82"/>
                <c:pt idx="0">
                  <c:v>3034.8371599999996</c:v>
                </c:pt>
                <c:pt idx="1">
                  <c:v>2473.9202049999994</c:v>
                </c:pt>
                <c:pt idx="2">
                  <c:v>912.60205299999996</c:v>
                </c:pt>
                <c:pt idx="3">
                  <c:v>1239.9065000000003</c:v>
                </c:pt>
                <c:pt idx="4">
                  <c:v>2203.7421010000003</c:v>
                </c:pt>
                <c:pt idx="5">
                  <c:v>2552.4698580000004</c:v>
                </c:pt>
                <c:pt idx="6">
                  <c:v>2864.3994470000007</c:v>
                </c:pt>
                <c:pt idx="7">
                  <c:v>821.3596500000001</c:v>
                </c:pt>
                <c:pt idx="8">
                  <c:v>1456.3582239999998</c:v>
                </c:pt>
                <c:pt idx="9">
                  <c:v>1205.7990100000002</c:v>
                </c:pt>
                <c:pt idx="10">
                  <c:v>1322.8742299999999</c:v>
                </c:pt>
                <c:pt idx="11">
                  <c:v>1288.966686</c:v>
                </c:pt>
                <c:pt idx="12">
                  <c:v>706.28799500000002</c:v>
                </c:pt>
                <c:pt idx="13">
                  <c:v>2699.503659</c:v>
                </c:pt>
                <c:pt idx="14">
                  <c:v>2530.7124010000002</c:v>
                </c:pt>
                <c:pt idx="15">
                  <c:v>3167.2953199999997</c:v>
                </c:pt>
                <c:pt idx="16">
                  <c:v>3762.346951</c:v>
                </c:pt>
                <c:pt idx="17">
                  <c:v>1590.190732</c:v>
                </c:pt>
                <c:pt idx="18">
                  <c:v>2670.9890780000001</c:v>
                </c:pt>
                <c:pt idx="19">
                  <c:v>3371.9372300000005</c:v>
                </c:pt>
                <c:pt idx="20">
                  <c:v>2675.1383659999997</c:v>
                </c:pt>
                <c:pt idx="21">
                  <c:v>3241.464465</c:v>
                </c:pt>
                <c:pt idx="22">
                  <c:v>1782.4278899999999</c:v>
                </c:pt>
                <c:pt idx="23">
                  <c:v>3017.7435829999999</c:v>
                </c:pt>
                <c:pt idx="24">
                  <c:v>2516.505232</c:v>
                </c:pt>
                <c:pt idx="25">
                  <c:v>2022.5988770000001</c:v>
                </c:pt>
                <c:pt idx="26">
                  <c:v>2255.910914</c:v>
                </c:pt>
                <c:pt idx="27">
                  <c:v>1691.5326400000001</c:v>
                </c:pt>
                <c:pt idx="28">
                  <c:v>2272.458662</c:v>
                </c:pt>
                <c:pt idx="29">
                  <c:v>3051.5670960000002</c:v>
                </c:pt>
                <c:pt idx="30">
                  <c:v>3361.0413310000004</c:v>
                </c:pt>
                <c:pt idx="31">
                  <c:v>2375.8792230000004</c:v>
                </c:pt>
                <c:pt idx="32">
                  <c:v>2573.6169970000001</c:v>
                </c:pt>
                <c:pt idx="33">
                  <c:v>1874.6182169999997</c:v>
                </c:pt>
                <c:pt idx="34">
                  <c:v>3270.8537839999999</c:v>
                </c:pt>
                <c:pt idx="35">
                  <c:v>2383.2615510000001</c:v>
                </c:pt>
                <c:pt idx="36">
                  <c:v>3522.5340030000002</c:v>
                </c:pt>
                <c:pt idx="37">
                  <c:v>2112.9420299999997</c:v>
                </c:pt>
                <c:pt idx="38">
                  <c:v>2291.2466009999998</c:v>
                </c:pt>
                <c:pt idx="39">
                  <c:v>1582.3411080000001</c:v>
                </c:pt>
                <c:pt idx="40">
                  <c:v>2381.661807</c:v>
                </c:pt>
                <c:pt idx="41">
                  <c:v>2485.7995529999998</c:v>
                </c:pt>
                <c:pt idx="42">
                  <c:v>2347.9553799999999</c:v>
                </c:pt>
                <c:pt idx="43">
                  <c:v>2638.7823400000002</c:v>
                </c:pt>
                <c:pt idx="44">
                  <c:v>2504.9390920000001</c:v>
                </c:pt>
                <c:pt idx="45">
                  <c:v>3393.158273</c:v>
                </c:pt>
                <c:pt idx="46">
                  <c:v>2258.6479959999997</c:v>
                </c:pt>
                <c:pt idx="47">
                  <c:v>3931.7573579999998</c:v>
                </c:pt>
                <c:pt idx="48">
                  <c:v>2991.2575999999999</c:v>
                </c:pt>
                <c:pt idx="49">
                  <c:v>2347.442931</c:v>
                </c:pt>
                <c:pt idx="50">
                  <c:v>2176.0489750000006</c:v>
                </c:pt>
                <c:pt idx="51">
                  <c:v>3178.2275559999998</c:v>
                </c:pt>
                <c:pt idx="52">
                  <c:v>2841.8144360000006</c:v>
                </c:pt>
                <c:pt idx="53">
                  <c:v>2812.4463449999994</c:v>
                </c:pt>
                <c:pt idx="54">
                  <c:v>1532.300446</c:v>
                </c:pt>
                <c:pt idx="55">
                  <c:v>371.32577700000002</c:v>
                </c:pt>
                <c:pt idx="56">
                  <c:v>3304.6553250000002</c:v>
                </c:pt>
                <c:pt idx="57">
                  <c:v>2819.8336260000001</c:v>
                </c:pt>
                <c:pt idx="58">
                  <c:v>3674.3044810000001</c:v>
                </c:pt>
                <c:pt idx="59">
                  <c:v>2078.2624460000002</c:v>
                </c:pt>
                <c:pt idx="60">
                  <c:v>3957.244623</c:v>
                </c:pt>
                <c:pt idx="61">
                  <c:v>3905.6064870000005</c:v>
                </c:pt>
                <c:pt idx="62">
                  <c:v>2914.1846720000003</c:v>
                </c:pt>
                <c:pt idx="63">
                  <c:v>2744.5720080000001</c:v>
                </c:pt>
                <c:pt idx="64">
                  <c:v>3289.310868</c:v>
                </c:pt>
                <c:pt idx="65">
                  <c:v>892.67784499999993</c:v>
                </c:pt>
                <c:pt idx="66">
                  <c:v>773.19243699999993</c:v>
                </c:pt>
                <c:pt idx="67">
                  <c:v>1996.1559229999998</c:v>
                </c:pt>
                <c:pt idx="68">
                  <c:v>980.86169299999995</c:v>
                </c:pt>
                <c:pt idx="69">
                  <c:v>605.62692100000004</c:v>
                </c:pt>
                <c:pt idx="70">
                  <c:v>1067.9095560000003</c:v>
                </c:pt>
                <c:pt idx="71">
                  <c:v>2633.4203799999996</c:v>
                </c:pt>
                <c:pt idx="72">
                  <c:v>1494.7782769999999</c:v>
                </c:pt>
                <c:pt idx="73">
                  <c:v>3062.4930199999994</c:v>
                </c:pt>
                <c:pt idx="74">
                  <c:v>3075.0327619999998</c:v>
                </c:pt>
                <c:pt idx="75">
                  <c:v>3103.4337329999998</c:v>
                </c:pt>
                <c:pt idx="76">
                  <c:v>3836.3516749999994</c:v>
                </c:pt>
                <c:pt idx="77">
                  <c:v>2656.0048969999998</c:v>
                </c:pt>
                <c:pt idx="78">
                  <c:v>2818.5240830000007</c:v>
                </c:pt>
                <c:pt idx="79">
                  <c:v>1132.552778</c:v>
                </c:pt>
                <c:pt idx="80">
                  <c:v>1873.0988750000001</c:v>
                </c:pt>
                <c:pt idx="81">
                  <c:v>0</c:v>
                </c:pt>
              </c:numCache>
            </c:numRef>
          </c:yVal>
          <c:smooth val="0"/>
        </c:ser>
        <c:dLbls>
          <c:showLegendKey val="0"/>
          <c:showVal val="0"/>
          <c:showCatName val="0"/>
          <c:showSerName val="0"/>
          <c:showPercent val="0"/>
          <c:showBubbleSize val="0"/>
        </c:dLbls>
        <c:axId val="739607480"/>
        <c:axId val="739606696"/>
      </c:scatterChart>
      <c:valAx>
        <c:axId val="739607480"/>
        <c:scaling>
          <c:orientation val="minMax"/>
        </c:scaling>
        <c:delete val="0"/>
        <c:axPos val="b"/>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06696"/>
        <c:crosses val="autoZero"/>
        <c:crossBetween val="midCat"/>
      </c:valAx>
      <c:valAx>
        <c:axId val="739606696"/>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6074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image" Target="../media/image11.pn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image" Target="../media/image11.pn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emf"/><Relationship Id="rId1" Type="http://schemas.openxmlformats.org/officeDocument/2006/relationships/image" Target="../media/image15.emf"/><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emf"/></Relationships>
</file>

<file path=xl/drawings/_rels/drawing8.xml.rels><?xml version="1.0" encoding="UTF-8" standalone="yes"?>
<Relationships xmlns="http://schemas.openxmlformats.org/package/2006/relationships"><Relationship Id="rId1" Type="http://schemas.openxmlformats.org/officeDocument/2006/relationships/image" Target="../media/image16.emf"/></Relationships>
</file>

<file path=xl/drawings/_rels/drawing9.xml.rels><?xml version="1.0" encoding="UTF-8" standalone="yes"?>
<Relationships xmlns="http://schemas.openxmlformats.org/package/2006/relationships"><Relationship Id="rId1" Type="http://schemas.openxmlformats.org/officeDocument/2006/relationships/image" Target="../media/image23.emf"/></Relationships>
</file>

<file path=xl/drawings/_rels/drawing10.xml.rels><?xml version="1.0" encoding="UTF-8" standalone="yes"?>
<Relationships xmlns="http://schemas.openxmlformats.org/package/2006/relationships"><Relationship Id="rId1" Type="http://schemas.openxmlformats.org/officeDocument/2006/relationships/image" Target="../media/image23.emf"/></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4.emf"/></Relationships>
</file>

<file path=xl/drawings/_rels/drawing13.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xdr:oneCellAnchor>
    <xdr:from>
      <xdr:col>2</xdr:col>
      <xdr:colOff>3354453</xdr:colOff>
      <xdr:row>38</xdr:row>
      <xdr:rowOff>1184413</xdr:rowOff>
    </xdr:from>
    <xdr:ext cx="6542744" cy="1347259"/>
    <xdr:pic>
      <xdr:nvPicPr>
        <xdr:cNvPr id="15" name="Picture 14"/>
        <xdr:cNvPicPr>
          <a:picLocks noChangeAspect="1"/>
        </xdr:cNvPicPr>
      </xdr:nvPicPr>
      <xdr:blipFill>
        <a:blip xmlns:r="http://schemas.openxmlformats.org/officeDocument/2006/relationships" r:embed="rId1"/>
        <a:stretch>
          <a:fillRect/>
        </a:stretch>
      </xdr:blipFill>
      <xdr:spPr>
        <a:xfrm>
          <a:off x="8663605" y="13185913"/>
          <a:ext cx="6542744" cy="1347259"/>
        </a:xfrm>
        <a:prstGeom prst="rect">
          <a:avLst/>
        </a:prstGeom>
      </xdr:spPr>
    </xdr:pic>
    <xdr:clientData/>
  </xdr:oneCellAnchor>
  <xdr:oneCellAnchor>
    <xdr:from>
      <xdr:col>3</xdr:col>
      <xdr:colOff>112058</xdr:colOff>
      <xdr:row>39</xdr:row>
      <xdr:rowOff>2182746</xdr:rowOff>
    </xdr:from>
    <xdr:ext cx="4421175" cy="2882313"/>
    <xdr:pic>
      <xdr:nvPicPr>
        <xdr:cNvPr id="18" name="Picture 17"/>
        <xdr:cNvPicPr>
          <a:picLocks noChangeAspect="1"/>
        </xdr:cNvPicPr>
      </xdr:nvPicPr>
      <xdr:blipFill>
        <a:blip xmlns:r="http://schemas.openxmlformats.org/officeDocument/2006/relationships" r:embed="rId2"/>
        <a:stretch>
          <a:fillRect/>
        </a:stretch>
      </xdr:blipFill>
      <xdr:spPr>
        <a:xfrm>
          <a:off x="8830234" y="22947246"/>
          <a:ext cx="4421175" cy="288231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11</xdr:col>
      <xdr:colOff>76200</xdr:colOff>
      <xdr:row>10</xdr:row>
      <xdr:rowOff>38100</xdr:rowOff>
    </xdr:from>
    <xdr:to>
      <xdr:col>14</xdr:col>
      <xdr:colOff>602615</xdr:colOff>
      <xdr:row>18</xdr:row>
      <xdr:rowOff>90170</xdr:rowOff>
    </xdr:to>
    <xdr:pic>
      <xdr:nvPicPr>
        <xdr:cNvPr id="2" name="Picture 1"/>
        <xdr:cNvPicPr/>
      </xdr:nvPicPr>
      <xdr:blipFill>
        <a:blip xmlns:r="http://schemas.openxmlformats.org/officeDocument/2006/relationships" r:embed="rId1"/>
        <a:stretch>
          <a:fillRect/>
        </a:stretch>
      </xdr:blipFill>
      <xdr:spPr>
        <a:xfrm>
          <a:off x="5553075" y="228600"/>
          <a:ext cx="2564765" cy="1585595"/>
        </a:xfrm>
        <a:prstGeom prst="rect">
          <a:avLst/>
        </a:prstGeom>
      </xdr:spPr>
    </xdr:pic>
    <xdr:clientData/>
  </xdr:twoCellAnchor>
  <xdr:twoCellAnchor editAs="oneCell">
    <xdr:from>
      <xdr:col>15</xdr:col>
      <xdr:colOff>66675</xdr:colOff>
      <xdr:row>10</xdr:row>
      <xdr:rowOff>19050</xdr:rowOff>
    </xdr:from>
    <xdr:to>
      <xdr:col>18</xdr:col>
      <xdr:colOff>498475</xdr:colOff>
      <xdr:row>18</xdr:row>
      <xdr:rowOff>24130</xdr:rowOff>
    </xdr:to>
    <xdr:pic>
      <xdr:nvPicPr>
        <xdr:cNvPr id="3" name="Picture 2"/>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220075" y="209550"/>
          <a:ext cx="2565400" cy="1538605"/>
        </a:xfrm>
        <a:prstGeom prst="rect">
          <a:avLst/>
        </a:prstGeom>
        <a:noFill/>
      </xdr:spPr>
    </xdr:pic>
    <xdr:clientData/>
  </xdr:twoCellAnchor>
  <xdr:twoCellAnchor editAs="oneCell">
    <xdr:from>
      <xdr:col>16</xdr:col>
      <xdr:colOff>266700</xdr:colOff>
      <xdr:row>22</xdr:row>
      <xdr:rowOff>36008</xdr:rowOff>
    </xdr:from>
    <xdr:to>
      <xdr:col>20</xdr:col>
      <xdr:colOff>657226</xdr:colOff>
      <xdr:row>34</xdr:row>
      <xdr:rowOff>168488</xdr:rowOff>
    </xdr:to>
    <xdr:pic>
      <xdr:nvPicPr>
        <xdr:cNvPr id="5" name="Picture 4"/>
        <xdr:cNvPicPr>
          <a:picLocks noChangeAspect="1"/>
        </xdr:cNvPicPr>
      </xdr:nvPicPr>
      <xdr:blipFill>
        <a:blip xmlns:r="http://schemas.openxmlformats.org/officeDocument/2006/relationships" r:embed="rId3"/>
        <a:stretch>
          <a:fillRect/>
        </a:stretch>
      </xdr:blipFill>
      <xdr:spPr>
        <a:xfrm>
          <a:off x="9086850" y="3198308"/>
          <a:ext cx="3457576" cy="2418480"/>
        </a:xfrm>
        <a:prstGeom prst="rect">
          <a:avLst/>
        </a:prstGeom>
      </xdr:spPr>
    </xdr:pic>
    <xdr:clientData/>
  </xdr:twoCellAnchor>
  <xdr:twoCellAnchor>
    <xdr:from>
      <xdr:col>11</xdr:col>
      <xdr:colOff>85725</xdr:colOff>
      <xdr:row>21</xdr:row>
      <xdr:rowOff>171450</xdr:rowOff>
    </xdr:from>
    <xdr:to>
      <xdr:col>16</xdr:col>
      <xdr:colOff>114299</xdr:colOff>
      <xdr:row>34</xdr:row>
      <xdr:rowOff>42862</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9</xdr:col>
      <xdr:colOff>178253</xdr:colOff>
      <xdr:row>2</xdr:row>
      <xdr:rowOff>1880508</xdr:rowOff>
    </xdr:from>
    <xdr:ext cx="4912179" cy="2810656"/>
    <xdr:pic>
      <xdr:nvPicPr>
        <xdr:cNvPr id="7" name="Picture 6"/>
        <xdr:cNvPicPr>
          <a:picLocks noChangeAspect="1"/>
        </xdr:cNvPicPr>
      </xdr:nvPicPr>
      <xdr:blipFill>
        <a:blip xmlns:r="http://schemas.openxmlformats.org/officeDocument/2006/relationships" r:embed="rId5"/>
        <a:stretch>
          <a:fillRect/>
        </a:stretch>
      </xdr:blipFill>
      <xdr:spPr>
        <a:xfrm>
          <a:off x="1845128" y="2261508"/>
          <a:ext cx="4912179" cy="2810656"/>
        </a:xfrm>
        <a:prstGeom prst="rect">
          <a:avLst/>
        </a:prstGeom>
      </xdr:spPr>
    </xdr:pic>
    <xdr:clientData/>
  </xdr:oneCellAnchor>
  <xdr:oneCellAnchor>
    <xdr:from>
      <xdr:col>16</xdr:col>
      <xdr:colOff>703489</xdr:colOff>
      <xdr:row>2</xdr:row>
      <xdr:rowOff>2118632</xdr:rowOff>
    </xdr:from>
    <xdr:ext cx="4953001" cy="1850858"/>
    <xdr:pic>
      <xdr:nvPicPr>
        <xdr:cNvPr id="8" name="Picture 7"/>
        <xdr:cNvPicPr>
          <a:picLocks noChangeAspect="1"/>
        </xdr:cNvPicPr>
      </xdr:nvPicPr>
      <xdr:blipFill>
        <a:blip xmlns:r="http://schemas.openxmlformats.org/officeDocument/2006/relationships" r:embed="rId6"/>
        <a:stretch>
          <a:fillRect/>
        </a:stretch>
      </xdr:blipFill>
      <xdr:spPr>
        <a:xfrm>
          <a:off x="6999514" y="2499632"/>
          <a:ext cx="4953001" cy="1850858"/>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10</xdr:col>
      <xdr:colOff>28575</xdr:colOff>
      <xdr:row>33</xdr:row>
      <xdr:rowOff>9525</xdr:rowOff>
    </xdr:from>
    <xdr:to>
      <xdr:col>14</xdr:col>
      <xdr:colOff>57150</xdr:colOff>
      <xdr:row>43</xdr:row>
      <xdr:rowOff>90487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19050</xdr:colOff>
      <xdr:row>44</xdr:row>
      <xdr:rowOff>133350</xdr:rowOff>
    </xdr:from>
    <xdr:to>
      <xdr:col>14</xdr:col>
      <xdr:colOff>47625</xdr:colOff>
      <xdr:row>55</xdr:row>
      <xdr:rowOff>23812</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56</xdr:row>
      <xdr:rowOff>0</xdr:rowOff>
    </xdr:from>
    <xdr:to>
      <xdr:col>14</xdr:col>
      <xdr:colOff>28575</xdr:colOff>
      <xdr:row>66</xdr:row>
      <xdr:rowOff>80962</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790575</xdr:colOff>
      <xdr:row>33</xdr:row>
      <xdr:rowOff>152400</xdr:rowOff>
    </xdr:from>
    <xdr:to>
      <xdr:col>26</xdr:col>
      <xdr:colOff>334579</xdr:colOff>
      <xdr:row>67</xdr:row>
      <xdr:rowOff>143778</xdr:rowOff>
    </xdr:to>
    <xdr:pic>
      <xdr:nvPicPr>
        <xdr:cNvPr id="9" name="Picture 8"/>
        <xdr:cNvPicPr>
          <a:picLocks noChangeAspect="1"/>
        </xdr:cNvPicPr>
      </xdr:nvPicPr>
      <xdr:blipFill>
        <a:blip xmlns:r="http://schemas.openxmlformats.org/officeDocument/2006/relationships" r:embed="rId4"/>
        <a:stretch>
          <a:fillRect/>
        </a:stretch>
      </xdr:blipFill>
      <xdr:spPr>
        <a:xfrm>
          <a:off x="9534525" y="5219700"/>
          <a:ext cx="8630854" cy="6468378"/>
        </a:xfrm>
        <a:prstGeom prst="rect">
          <a:avLst/>
        </a:prstGeom>
      </xdr:spPr>
    </xdr:pic>
    <xdr:clientData/>
  </xdr:twoCellAnchor>
  <xdr:twoCellAnchor editAs="oneCell">
    <xdr:from>
      <xdr:col>17</xdr:col>
      <xdr:colOff>647701</xdr:colOff>
      <xdr:row>9</xdr:row>
      <xdr:rowOff>180976</xdr:rowOff>
    </xdr:from>
    <xdr:to>
      <xdr:col>24</xdr:col>
      <xdr:colOff>219076</xdr:colOff>
      <xdr:row>36</xdr:row>
      <xdr:rowOff>28575</xdr:rowOff>
    </xdr:to>
    <xdr:pic>
      <xdr:nvPicPr>
        <xdr:cNvPr id="10" name="Picture 9"/>
        <xdr:cNvPicPr/>
      </xdr:nvPicPr>
      <xdr:blipFill>
        <a:blip xmlns:r="http://schemas.openxmlformats.org/officeDocument/2006/relationships" r:embed="rId5"/>
        <a:stretch>
          <a:fillRect/>
        </a:stretch>
      </xdr:blipFill>
      <xdr:spPr>
        <a:xfrm>
          <a:off x="11791951" y="180976"/>
          <a:ext cx="4914900" cy="3771899"/>
        </a:xfrm>
        <a:prstGeom prst="rect">
          <a:avLst/>
        </a:prstGeom>
      </xdr:spPr>
    </xdr:pic>
    <xdr:clientData/>
  </xdr:twoCellAnchor>
  <xdr:twoCellAnchor editAs="oneCell">
    <xdr:from>
      <xdr:col>10</xdr:col>
      <xdr:colOff>0</xdr:colOff>
      <xdr:row>11</xdr:row>
      <xdr:rowOff>0</xdr:rowOff>
    </xdr:from>
    <xdr:to>
      <xdr:col>17</xdr:col>
      <xdr:colOff>572371</xdr:colOff>
      <xdr:row>16</xdr:row>
      <xdr:rowOff>123975</xdr:rowOff>
    </xdr:to>
    <xdr:pic>
      <xdr:nvPicPr>
        <xdr:cNvPr id="11" name="Picture 10"/>
        <xdr:cNvPicPr>
          <a:picLocks noChangeAspect="1"/>
        </xdr:cNvPicPr>
      </xdr:nvPicPr>
      <xdr:blipFill>
        <a:blip xmlns:r="http://schemas.openxmlformats.org/officeDocument/2006/relationships" r:embed="rId6"/>
        <a:stretch>
          <a:fillRect/>
        </a:stretch>
      </xdr:blipFill>
      <xdr:spPr>
        <a:xfrm>
          <a:off x="5476875" y="381000"/>
          <a:ext cx="6239746" cy="1076475"/>
        </a:xfrm>
        <a:prstGeom prst="rect">
          <a:avLst/>
        </a:prstGeom>
      </xdr:spPr>
    </xdr:pic>
    <xdr:clientData/>
  </xdr:twoCellAnchor>
  <xdr:oneCellAnchor>
    <xdr:from>
      <xdr:col>8</xdr:col>
      <xdr:colOff>44902</xdr:colOff>
      <xdr:row>2</xdr:row>
      <xdr:rowOff>632732</xdr:rowOff>
    </xdr:from>
    <xdr:ext cx="9810751" cy="506206"/>
    <xdr:pic>
      <xdr:nvPicPr>
        <xdr:cNvPr id="14" name="Picture 13"/>
        <xdr:cNvPicPr>
          <a:picLocks noChangeAspect="1"/>
        </xdr:cNvPicPr>
      </xdr:nvPicPr>
      <xdr:blipFill>
        <a:blip xmlns:r="http://schemas.openxmlformats.org/officeDocument/2006/relationships" r:embed="rId7"/>
        <a:stretch>
          <a:fillRect/>
        </a:stretch>
      </xdr:blipFill>
      <xdr:spPr>
        <a:xfrm>
          <a:off x="1711777" y="1013732"/>
          <a:ext cx="9810751" cy="50620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28575</xdr:colOff>
      <xdr:row>33</xdr:row>
      <xdr:rowOff>9525</xdr:rowOff>
    </xdr:from>
    <xdr:to>
      <xdr:col>14</xdr:col>
      <xdr:colOff>57150</xdr:colOff>
      <xdr:row>43</xdr:row>
      <xdr:rowOff>90487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19050</xdr:colOff>
      <xdr:row>44</xdr:row>
      <xdr:rowOff>133350</xdr:rowOff>
    </xdr:from>
    <xdr:to>
      <xdr:col>14</xdr:col>
      <xdr:colOff>47625</xdr:colOff>
      <xdr:row>55</xdr:row>
      <xdr:rowOff>23812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56</xdr:row>
      <xdr:rowOff>0</xdr:rowOff>
    </xdr:from>
    <xdr:to>
      <xdr:col>14</xdr:col>
      <xdr:colOff>28575</xdr:colOff>
      <xdr:row>66</xdr:row>
      <xdr:rowOff>80962</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28575</xdr:colOff>
      <xdr:row>10</xdr:row>
      <xdr:rowOff>57150</xdr:rowOff>
    </xdr:from>
    <xdr:to>
      <xdr:col>17</xdr:col>
      <xdr:colOff>762893</xdr:colOff>
      <xdr:row>16</xdr:row>
      <xdr:rowOff>85889</xdr:rowOff>
    </xdr:to>
    <xdr:pic>
      <xdr:nvPicPr>
        <xdr:cNvPr id="8" name="Picture 7"/>
        <xdr:cNvPicPr>
          <a:picLocks noChangeAspect="1"/>
        </xdr:cNvPicPr>
      </xdr:nvPicPr>
      <xdr:blipFill>
        <a:blip xmlns:r="http://schemas.openxmlformats.org/officeDocument/2006/relationships" r:embed="rId4"/>
        <a:stretch>
          <a:fillRect/>
        </a:stretch>
      </xdr:blipFill>
      <xdr:spPr>
        <a:xfrm>
          <a:off x="5505450" y="247650"/>
          <a:ext cx="6401693" cy="1171739"/>
        </a:xfrm>
        <a:prstGeom prst="rect">
          <a:avLst/>
        </a:prstGeom>
      </xdr:spPr>
    </xdr:pic>
    <xdr:clientData/>
  </xdr:twoCellAnchor>
  <xdr:twoCellAnchor editAs="oneCell">
    <xdr:from>
      <xdr:col>18</xdr:col>
      <xdr:colOff>266700</xdr:colOff>
      <xdr:row>10</xdr:row>
      <xdr:rowOff>0</xdr:rowOff>
    </xdr:from>
    <xdr:to>
      <xdr:col>26</xdr:col>
      <xdr:colOff>57150</xdr:colOff>
      <xdr:row>39</xdr:row>
      <xdr:rowOff>104775</xdr:rowOff>
    </xdr:to>
    <xdr:pic>
      <xdr:nvPicPr>
        <xdr:cNvPr id="9" name="Picture 8"/>
        <xdr:cNvPicPr/>
      </xdr:nvPicPr>
      <xdr:blipFill>
        <a:blip xmlns:r="http://schemas.openxmlformats.org/officeDocument/2006/relationships" r:embed="rId5"/>
        <a:stretch>
          <a:fillRect/>
        </a:stretch>
      </xdr:blipFill>
      <xdr:spPr>
        <a:xfrm>
          <a:off x="12211050" y="190500"/>
          <a:ext cx="5676900" cy="3648075"/>
        </a:xfrm>
        <a:prstGeom prst="rect">
          <a:avLst/>
        </a:prstGeom>
      </xdr:spPr>
    </xdr:pic>
    <xdr:clientData/>
  </xdr:twoCellAnchor>
  <xdr:twoCellAnchor editAs="oneCell">
    <xdr:from>
      <xdr:col>14</xdr:col>
      <xdr:colOff>295275</xdr:colOff>
      <xdr:row>35</xdr:row>
      <xdr:rowOff>95250</xdr:rowOff>
    </xdr:from>
    <xdr:to>
      <xdr:col>25</xdr:col>
      <xdr:colOff>401248</xdr:colOff>
      <xdr:row>69</xdr:row>
      <xdr:rowOff>153312</xdr:rowOff>
    </xdr:to>
    <xdr:pic>
      <xdr:nvPicPr>
        <xdr:cNvPr id="11" name="Picture 10"/>
        <xdr:cNvPicPr>
          <a:picLocks noChangeAspect="1"/>
        </xdr:cNvPicPr>
      </xdr:nvPicPr>
      <xdr:blipFill>
        <a:blip xmlns:r="http://schemas.openxmlformats.org/officeDocument/2006/relationships" r:embed="rId6"/>
        <a:stretch>
          <a:fillRect/>
        </a:stretch>
      </xdr:blipFill>
      <xdr:spPr>
        <a:xfrm>
          <a:off x="9039225" y="5543550"/>
          <a:ext cx="8583223" cy="6535062"/>
        </a:xfrm>
        <a:prstGeom prst="rect">
          <a:avLst/>
        </a:prstGeom>
      </xdr:spPr>
    </xdr:pic>
    <xdr:clientData/>
  </xdr:twoCellAnchor>
  <xdr:oneCellAnchor>
    <xdr:from>
      <xdr:col>8</xdr:col>
      <xdr:colOff>95250</xdr:colOff>
      <xdr:row>2</xdr:row>
      <xdr:rowOff>830036</xdr:rowOff>
    </xdr:from>
    <xdr:ext cx="9919607" cy="511823"/>
    <xdr:pic>
      <xdr:nvPicPr>
        <xdr:cNvPr id="12" name="Picture 11"/>
        <xdr:cNvPicPr>
          <a:picLocks noChangeAspect="1"/>
        </xdr:cNvPicPr>
      </xdr:nvPicPr>
      <xdr:blipFill>
        <a:blip xmlns:r="http://schemas.openxmlformats.org/officeDocument/2006/relationships" r:embed="rId7"/>
        <a:stretch>
          <a:fillRect/>
        </a:stretch>
      </xdr:blipFill>
      <xdr:spPr>
        <a:xfrm>
          <a:off x="11630025" y="7859486"/>
          <a:ext cx="9919607" cy="511823"/>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19050</xdr:colOff>
      <xdr:row>13</xdr:row>
      <xdr:rowOff>0</xdr:rowOff>
    </xdr:from>
    <xdr:to>
      <xdr:col>13</xdr:col>
      <xdr:colOff>582295</xdr:colOff>
      <xdr:row>25</xdr:row>
      <xdr:rowOff>12065</xdr:rowOff>
    </xdr:to>
    <xdr:pic>
      <xdr:nvPicPr>
        <xdr:cNvPr id="6" name="Picture 5"/>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630025" y="0"/>
          <a:ext cx="4563745" cy="2298065"/>
        </a:xfrm>
        <a:prstGeom prst="rect">
          <a:avLst/>
        </a:prstGeom>
        <a:noFill/>
        <a:ln>
          <a:noFill/>
        </a:ln>
      </xdr:spPr>
    </xdr:pic>
    <xdr:clientData/>
  </xdr:twoCellAnchor>
  <xdr:twoCellAnchor editAs="oneCell">
    <xdr:from>
      <xdr:col>15</xdr:col>
      <xdr:colOff>369794</xdr:colOff>
      <xdr:row>13</xdr:row>
      <xdr:rowOff>0</xdr:rowOff>
    </xdr:from>
    <xdr:to>
      <xdr:col>21</xdr:col>
      <xdr:colOff>568288</xdr:colOff>
      <xdr:row>25</xdr:row>
      <xdr:rowOff>12065</xdr:rowOff>
    </xdr:to>
    <xdr:pic>
      <xdr:nvPicPr>
        <xdr:cNvPr id="7" name="Picture 6"/>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357912" y="0"/>
          <a:ext cx="4563745" cy="2298065"/>
        </a:xfrm>
        <a:prstGeom prst="rect">
          <a:avLst/>
        </a:prstGeom>
        <a:noFill/>
        <a:ln>
          <a:noFill/>
        </a:ln>
      </xdr:spPr>
    </xdr:pic>
    <xdr:clientData/>
  </xdr:twoCellAnchor>
  <xdr:oneCellAnchor>
    <xdr:from>
      <xdr:col>8</xdr:col>
      <xdr:colOff>87087</xdr:colOff>
      <xdr:row>4</xdr:row>
      <xdr:rowOff>2234292</xdr:rowOff>
    </xdr:from>
    <xdr:ext cx="9923212" cy="1224643"/>
    <xdr:pic>
      <xdr:nvPicPr>
        <xdr:cNvPr id="11" name="Picture 10"/>
        <xdr:cNvPicPr>
          <a:picLocks noChangeAspect="1"/>
        </xdr:cNvPicPr>
      </xdr:nvPicPr>
      <xdr:blipFill>
        <a:blip xmlns:r="http://schemas.openxmlformats.org/officeDocument/2006/relationships" r:embed="rId3"/>
        <a:stretch>
          <a:fillRect/>
        </a:stretch>
      </xdr:blipFill>
      <xdr:spPr>
        <a:xfrm>
          <a:off x="11698062" y="2996292"/>
          <a:ext cx="9923212" cy="1224643"/>
        </a:xfrm>
        <a:prstGeom prst="rect">
          <a:avLst/>
        </a:prstGeom>
      </xdr:spPr>
    </xdr:pic>
    <xdr:clientData/>
  </xdr:oneCellAnchor>
  <xdr:twoCellAnchor editAs="oneCell">
    <xdr:from>
      <xdr:col>22</xdr:col>
      <xdr:colOff>533400</xdr:colOff>
      <xdr:row>14</xdr:row>
      <xdr:rowOff>57150</xdr:rowOff>
    </xdr:from>
    <xdr:to>
      <xdr:col>29</xdr:col>
      <xdr:colOff>724639</xdr:colOff>
      <xdr:row>24</xdr:row>
      <xdr:rowOff>114574</xdr:rowOff>
    </xdr:to>
    <xdr:pic>
      <xdr:nvPicPr>
        <xdr:cNvPr id="8" name="Picture 7"/>
        <xdr:cNvPicPr>
          <a:picLocks noChangeAspect="1"/>
        </xdr:cNvPicPr>
      </xdr:nvPicPr>
      <xdr:blipFill>
        <a:blip xmlns:r="http://schemas.openxmlformats.org/officeDocument/2006/relationships" r:embed="rId4"/>
        <a:stretch>
          <a:fillRect/>
        </a:stretch>
      </xdr:blipFill>
      <xdr:spPr>
        <a:xfrm>
          <a:off x="22488525" y="6210300"/>
          <a:ext cx="5296639" cy="1962424"/>
        </a:xfrm>
        <a:prstGeom prst="rect">
          <a:avLst/>
        </a:prstGeom>
      </xdr:spPr>
    </xdr:pic>
    <xdr:clientData/>
  </xdr:twoCellAnchor>
  <xdr:twoCellAnchor editAs="oneCell">
    <xdr:from>
      <xdr:col>22</xdr:col>
      <xdr:colOff>504825</xdr:colOff>
      <xdr:row>25</xdr:row>
      <xdr:rowOff>57150</xdr:rowOff>
    </xdr:from>
    <xdr:to>
      <xdr:col>29</xdr:col>
      <xdr:colOff>686538</xdr:colOff>
      <xdr:row>33</xdr:row>
      <xdr:rowOff>38313</xdr:rowOff>
    </xdr:to>
    <xdr:pic>
      <xdr:nvPicPr>
        <xdr:cNvPr id="12" name="Picture 11"/>
        <xdr:cNvPicPr>
          <a:picLocks noChangeAspect="1"/>
        </xdr:cNvPicPr>
      </xdr:nvPicPr>
      <xdr:blipFill>
        <a:blip xmlns:r="http://schemas.openxmlformats.org/officeDocument/2006/relationships" r:embed="rId5"/>
        <a:stretch>
          <a:fillRect/>
        </a:stretch>
      </xdr:blipFill>
      <xdr:spPr>
        <a:xfrm>
          <a:off x="22459950" y="8305800"/>
          <a:ext cx="5287113" cy="152421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16</xdr:col>
      <xdr:colOff>209550</xdr:colOff>
      <xdr:row>13</xdr:row>
      <xdr:rowOff>104775</xdr:rowOff>
    </xdr:from>
    <xdr:to>
      <xdr:col>26</xdr:col>
      <xdr:colOff>19050</xdr:colOff>
      <xdr:row>24</xdr:row>
      <xdr:rowOff>171450</xdr:rowOff>
    </xdr:to>
    <xdr:pic>
      <xdr:nvPicPr>
        <xdr:cNvPr id="2" name="Picture 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811250" y="2590800"/>
          <a:ext cx="7115175" cy="2181225"/>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266700</xdr:colOff>
      <xdr:row>7</xdr:row>
      <xdr:rowOff>57150</xdr:rowOff>
    </xdr:from>
    <xdr:to>
      <xdr:col>18</xdr:col>
      <xdr:colOff>381000</xdr:colOff>
      <xdr:row>24</xdr:row>
      <xdr:rowOff>171450</xdr:rowOff>
    </xdr:to>
    <xdr:pic>
      <xdr:nvPicPr>
        <xdr:cNvPr id="6" name="Picture 5"/>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53250" y="2609850"/>
          <a:ext cx="1419225" cy="3381375"/>
        </a:xfrm>
        <a:prstGeom prst="rect">
          <a:avLst/>
        </a:prstGeom>
        <a:noFill/>
        <a:ln>
          <a:noFill/>
        </a:ln>
      </xdr:spPr>
    </xdr:pic>
    <xdr:clientData/>
  </xdr:twoCellAnchor>
  <xdr:oneCellAnchor>
    <xdr:from>
      <xdr:col>8</xdr:col>
      <xdr:colOff>755196</xdr:colOff>
      <xdr:row>2</xdr:row>
      <xdr:rowOff>692603</xdr:rowOff>
    </xdr:from>
    <xdr:ext cx="3510643" cy="3577619"/>
    <xdr:pic>
      <xdr:nvPicPr>
        <xdr:cNvPr id="4" name="Picture 3"/>
        <xdr:cNvPicPr>
          <a:picLocks noChangeAspect="1"/>
        </xdr:cNvPicPr>
      </xdr:nvPicPr>
      <xdr:blipFill>
        <a:blip xmlns:r="http://schemas.openxmlformats.org/officeDocument/2006/relationships" r:embed="rId2"/>
        <a:stretch>
          <a:fillRect/>
        </a:stretch>
      </xdr:blipFill>
      <xdr:spPr>
        <a:xfrm>
          <a:off x="755196" y="1073603"/>
          <a:ext cx="3510643" cy="3577619"/>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16</xdr:col>
      <xdr:colOff>276225</xdr:colOff>
      <xdr:row>13</xdr:row>
      <xdr:rowOff>19050</xdr:rowOff>
    </xdr:from>
    <xdr:to>
      <xdr:col>22</xdr:col>
      <xdr:colOff>493769</xdr:colOff>
      <xdr:row>25</xdr:row>
      <xdr:rowOff>2540</xdr:rowOff>
    </xdr:to>
    <xdr:pic>
      <xdr:nvPicPr>
        <xdr:cNvPr id="3" name="Picture 2"/>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58825" y="3781425"/>
          <a:ext cx="4589519" cy="2298065"/>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209550</xdr:colOff>
      <xdr:row>10</xdr:row>
      <xdr:rowOff>85725</xdr:rowOff>
    </xdr:from>
    <xdr:to>
      <xdr:col>18</xdr:col>
      <xdr:colOff>38100</xdr:colOff>
      <xdr:row>24</xdr:row>
      <xdr:rowOff>142875</xdr:rowOff>
    </xdr:to>
    <xdr:pic>
      <xdr:nvPicPr>
        <xdr:cNvPr id="2" name="Picture 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92150" y="3276600"/>
          <a:ext cx="1133475" cy="2743200"/>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16</xdr:col>
      <xdr:colOff>209550</xdr:colOff>
      <xdr:row>10</xdr:row>
      <xdr:rowOff>85725</xdr:rowOff>
    </xdr:from>
    <xdr:to>
      <xdr:col>18</xdr:col>
      <xdr:colOff>38100</xdr:colOff>
      <xdr:row>24</xdr:row>
      <xdr:rowOff>142875</xdr:rowOff>
    </xdr:to>
    <xdr:pic>
      <xdr:nvPicPr>
        <xdr:cNvPr id="3" name="Picture 2"/>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92050" y="3276600"/>
          <a:ext cx="1133475" cy="2743200"/>
        </a:xfrm>
        <a:prstGeom prst="rect">
          <a:avLst/>
        </a:prstGeom>
        <a:noFill/>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16</xdr:col>
      <xdr:colOff>209550</xdr:colOff>
      <xdr:row>13</xdr:row>
      <xdr:rowOff>104775</xdr:rowOff>
    </xdr:from>
    <xdr:to>
      <xdr:col>26</xdr:col>
      <xdr:colOff>19050</xdr:colOff>
      <xdr:row>24</xdr:row>
      <xdr:rowOff>171450</xdr:rowOff>
    </xdr:to>
    <xdr:pic>
      <xdr:nvPicPr>
        <xdr:cNvPr id="3" name="Picture 2"/>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53050" y="2590800"/>
          <a:ext cx="7115175" cy="2181225"/>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428625</xdr:colOff>
      <xdr:row>12</xdr:row>
      <xdr:rowOff>152400</xdr:rowOff>
    </xdr:from>
    <xdr:to>
      <xdr:col>20</xdr:col>
      <xdr:colOff>57150</xdr:colOff>
      <xdr:row>25</xdr:row>
      <xdr:rowOff>15240</xdr:rowOff>
    </xdr:to>
    <xdr:pic>
      <xdr:nvPicPr>
        <xdr:cNvPr id="7" name="Picture 6"/>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059275" y="5924550"/>
          <a:ext cx="5562600" cy="2339340"/>
        </a:xfrm>
        <a:prstGeom prst="rect">
          <a:avLst/>
        </a:prstGeom>
        <a:noFill/>
        <a:ln>
          <a:noFill/>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11</xdr:col>
      <xdr:colOff>369093</xdr:colOff>
      <xdr:row>19</xdr:row>
      <xdr:rowOff>169068</xdr:rowOff>
    </xdr:from>
    <xdr:to>
      <xdr:col>18</xdr:col>
      <xdr:colOff>285751</xdr:colOff>
      <xdr:row>35</xdr:row>
      <xdr:rowOff>7143</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8</xdr:row>
      <xdr:rowOff>0</xdr:rowOff>
    </xdr:from>
    <xdr:to>
      <xdr:col>19</xdr:col>
      <xdr:colOff>346710</xdr:colOff>
      <xdr:row>19</xdr:row>
      <xdr:rowOff>147320</xdr:rowOff>
    </xdr:to>
    <xdr:pic>
      <xdr:nvPicPr>
        <xdr:cNvPr id="3" name="Picture 2"/>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896350" y="190500"/>
          <a:ext cx="5223510" cy="2242820"/>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416718</xdr:colOff>
      <xdr:row>19</xdr:row>
      <xdr:rowOff>130968</xdr:rowOff>
    </xdr:from>
    <xdr:to>
      <xdr:col>17</xdr:col>
      <xdr:colOff>333376</xdr:colOff>
      <xdr:row>34</xdr:row>
      <xdr:rowOff>159543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11</xdr:col>
      <xdr:colOff>142875</xdr:colOff>
      <xdr:row>0</xdr:row>
      <xdr:rowOff>0</xdr:rowOff>
    </xdr:from>
    <xdr:to>
      <xdr:col>15</xdr:col>
      <xdr:colOff>133689</xdr:colOff>
      <xdr:row>16</xdr:row>
      <xdr:rowOff>95689</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0925" y="0"/>
          <a:ext cx="2429214" cy="314368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16</xdr:col>
      <xdr:colOff>276225</xdr:colOff>
      <xdr:row>13</xdr:row>
      <xdr:rowOff>19050</xdr:rowOff>
    </xdr:from>
    <xdr:to>
      <xdr:col>22</xdr:col>
      <xdr:colOff>493769</xdr:colOff>
      <xdr:row>25</xdr:row>
      <xdr:rowOff>2540</xdr:rowOff>
    </xdr:to>
    <xdr:pic>
      <xdr:nvPicPr>
        <xdr:cNvPr id="2" name="Picture 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58825" y="3781425"/>
          <a:ext cx="4589519" cy="2298065"/>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6"/>
  <sheetViews>
    <sheetView topLeftCell="A11" workbookViewId="0"/>
  </sheetViews>
  <sheetFormatPr defaultRowHeight="15" x14ac:dyDescent="0.25"/>
  <cols>
    <col min="1" max="1" width="6.42578125" style="2" customWidth="1"/>
    <col min="2" max="2" width="73.140625" style="2" customWidth="1"/>
    <col min="3" max="3" width="70.42578125" style="2" customWidth="1"/>
    <col min="4" max="4" width="70.42578125" style="85" customWidth="1"/>
    <col min="5" max="5" width="29.140625" style="2" hidden="1" customWidth="1"/>
    <col min="6" max="6" width="10.42578125" style="2" customWidth="1"/>
    <col min="7" max="8" width="9.140625" style="84"/>
    <col min="9" max="9" width="9.140625" style="84" customWidth="1"/>
    <col min="10" max="16384" width="9.140625" style="84"/>
  </cols>
  <sheetData>
    <row r="1" spans="1:9" hidden="1" x14ac:dyDescent="0.25">
      <c r="A1" s="2" t="s">
        <v>1181</v>
      </c>
      <c r="B1" s="2" t="s">
        <v>1190</v>
      </c>
    </row>
    <row r="2" spans="1:9" hidden="1" x14ac:dyDescent="0.25">
      <c r="A2" s="2" t="s">
        <v>1182</v>
      </c>
    </row>
    <row r="3" spans="1:9" hidden="1" x14ac:dyDescent="0.25">
      <c r="A3" s="2" t="s">
        <v>1189</v>
      </c>
    </row>
    <row r="4" spans="1:9" hidden="1" x14ac:dyDescent="0.25">
      <c r="A4" s="2" t="s">
        <v>1188</v>
      </c>
    </row>
    <row r="5" spans="1:9" hidden="1" x14ac:dyDescent="0.25">
      <c r="A5" s="2" t="s">
        <v>1187</v>
      </c>
    </row>
    <row r="6" spans="1:9" hidden="1" x14ac:dyDescent="0.25">
      <c r="A6" s="107" t="s">
        <v>1186</v>
      </c>
    </row>
    <row r="7" spans="1:9" hidden="1" x14ac:dyDescent="0.25">
      <c r="A7" s="2" t="s">
        <v>1185</v>
      </c>
    </row>
    <row r="8" spans="1:9" hidden="1" x14ac:dyDescent="0.25">
      <c r="A8" s="2" t="s">
        <v>1184</v>
      </c>
    </row>
    <row r="9" spans="1:9" hidden="1" x14ac:dyDescent="0.25">
      <c r="A9" s="2" t="s">
        <v>1183</v>
      </c>
    </row>
    <row r="10" spans="1:9" hidden="1" x14ac:dyDescent="0.25">
      <c r="A10" s="2" t="s">
        <v>1182</v>
      </c>
    </row>
    <row r="11" spans="1:9" x14ac:dyDescent="0.25">
      <c r="A11" s="2" t="s">
        <v>1181</v>
      </c>
      <c r="C11" s="2" t="s">
        <v>1180</v>
      </c>
      <c r="D11" s="85" t="s">
        <v>1179</v>
      </c>
      <c r="F11" s="2" t="s">
        <v>1207</v>
      </c>
    </row>
    <row r="12" spans="1:9" ht="66.75" customHeight="1" x14ac:dyDescent="0.25">
      <c r="A12" s="106">
        <v>1</v>
      </c>
      <c r="B12" s="70" t="s">
        <v>1178</v>
      </c>
      <c r="C12" s="89" t="s">
        <v>1168</v>
      </c>
      <c r="D12" s="70" t="s">
        <v>1191</v>
      </c>
      <c r="E12" s="3" t="s">
        <v>1</v>
      </c>
      <c r="F12" s="115" t="s">
        <v>1208</v>
      </c>
      <c r="G12" s="97"/>
      <c r="H12" s="97"/>
      <c r="I12" s="97"/>
    </row>
    <row r="13" spans="1:9" ht="30" hidden="1" x14ac:dyDescent="0.25">
      <c r="A13" s="106">
        <v>2</v>
      </c>
      <c r="B13" s="70" t="s">
        <v>1176</v>
      </c>
      <c r="C13" s="102" t="s">
        <v>1159</v>
      </c>
      <c r="D13" s="70"/>
      <c r="E13" s="3" t="s">
        <v>1175</v>
      </c>
      <c r="F13" s="115"/>
      <c r="G13" s="97"/>
      <c r="H13" s="97"/>
      <c r="I13" s="97"/>
    </row>
    <row r="14" spans="1:9" ht="49.5" customHeight="1" x14ac:dyDescent="0.25">
      <c r="A14" s="106">
        <v>3</v>
      </c>
      <c r="B14" s="99" t="s">
        <v>1174</v>
      </c>
      <c r="C14" s="89" t="s">
        <v>1173</v>
      </c>
      <c r="D14" s="70" t="s">
        <v>1195</v>
      </c>
      <c r="E14" s="3" t="s">
        <v>9</v>
      </c>
      <c r="F14" s="115" t="s">
        <v>1209</v>
      </c>
      <c r="G14" s="97"/>
      <c r="H14" s="97"/>
      <c r="I14" s="97"/>
    </row>
    <row r="15" spans="1:9" ht="45" hidden="1" x14ac:dyDescent="0.25">
      <c r="A15" s="106">
        <v>4</v>
      </c>
      <c r="B15" s="70" t="s">
        <v>1171</v>
      </c>
      <c r="C15" s="102" t="s">
        <v>1139</v>
      </c>
      <c r="D15" s="70"/>
      <c r="E15" s="3" t="s">
        <v>1170</v>
      </c>
      <c r="F15" s="115"/>
      <c r="G15" s="97"/>
      <c r="H15" s="97"/>
      <c r="I15" s="97"/>
    </row>
    <row r="16" spans="1:9" ht="55.5" customHeight="1" x14ac:dyDescent="0.25">
      <c r="A16" s="106">
        <v>5</v>
      </c>
      <c r="B16" s="99" t="s">
        <v>1169</v>
      </c>
      <c r="C16" s="89" t="s">
        <v>1168</v>
      </c>
      <c r="D16" s="70" t="s">
        <v>1197</v>
      </c>
      <c r="E16" s="3" t="s">
        <v>10</v>
      </c>
      <c r="F16" s="115" t="s">
        <v>1210</v>
      </c>
      <c r="G16" s="97"/>
      <c r="H16" s="97"/>
      <c r="I16" s="97"/>
    </row>
    <row r="17" spans="1:9" ht="120" hidden="1" x14ac:dyDescent="0.25">
      <c r="A17" s="106">
        <v>6</v>
      </c>
      <c r="B17" s="70" t="s">
        <v>1166</v>
      </c>
      <c r="C17" s="102" t="s">
        <v>1139</v>
      </c>
      <c r="D17" s="70"/>
      <c r="E17" s="3" t="s">
        <v>1165</v>
      </c>
      <c r="F17" s="115"/>
      <c r="G17" s="97"/>
      <c r="H17" s="97"/>
      <c r="I17" s="97"/>
    </row>
    <row r="18" spans="1:9" ht="120" hidden="1" x14ac:dyDescent="0.25">
      <c r="A18" s="106">
        <v>7</v>
      </c>
      <c r="B18" s="70" t="s">
        <v>1164</v>
      </c>
      <c r="C18" s="102" t="s">
        <v>1139</v>
      </c>
      <c r="D18" s="70"/>
      <c r="E18" s="3" t="s">
        <v>1163</v>
      </c>
      <c r="F18" s="115"/>
      <c r="G18" s="97"/>
      <c r="H18" s="97"/>
      <c r="I18" s="97"/>
    </row>
    <row r="19" spans="1:9" ht="90" hidden="1" x14ac:dyDescent="0.25">
      <c r="A19" s="106">
        <v>8</v>
      </c>
      <c r="B19" s="70" t="s">
        <v>1162</v>
      </c>
      <c r="C19" s="102" t="s">
        <v>1139</v>
      </c>
      <c r="D19" s="70"/>
      <c r="E19" s="3" t="s">
        <v>1161</v>
      </c>
      <c r="F19" s="115"/>
      <c r="G19" s="97"/>
      <c r="H19" s="97"/>
      <c r="I19" s="97"/>
    </row>
    <row r="20" spans="1:9" ht="30" hidden="1" x14ac:dyDescent="0.25">
      <c r="A20" s="106">
        <v>9</v>
      </c>
      <c r="B20" s="70" t="s">
        <v>1160</v>
      </c>
      <c r="C20" s="102" t="s">
        <v>1159</v>
      </c>
      <c r="D20" s="70"/>
      <c r="E20" s="3" t="s">
        <v>1158</v>
      </c>
      <c r="F20" s="115"/>
      <c r="G20" s="97"/>
      <c r="H20" s="97"/>
      <c r="I20" s="97"/>
    </row>
    <row r="21" spans="1:9" ht="81" customHeight="1" x14ac:dyDescent="0.25">
      <c r="A21" s="106">
        <v>10</v>
      </c>
      <c r="B21" s="99" t="s">
        <v>1157</v>
      </c>
      <c r="C21" s="89" t="s">
        <v>1141</v>
      </c>
      <c r="D21" s="111" t="s">
        <v>1196</v>
      </c>
      <c r="E21" s="3" t="s">
        <v>11</v>
      </c>
      <c r="F21" s="115" t="s">
        <v>1220</v>
      </c>
      <c r="G21" s="97"/>
      <c r="H21" s="97"/>
      <c r="I21" s="97"/>
    </row>
    <row r="22" spans="1:9" ht="49.5" customHeight="1" x14ac:dyDescent="0.25">
      <c r="A22" s="106">
        <v>11</v>
      </c>
      <c r="B22" s="99" t="s">
        <v>1156</v>
      </c>
      <c r="C22" s="89" t="s">
        <v>1155</v>
      </c>
      <c r="D22" s="70" t="s">
        <v>1211</v>
      </c>
      <c r="E22" s="3" t="s">
        <v>1153</v>
      </c>
      <c r="F22" s="115" t="s">
        <v>1212</v>
      </c>
      <c r="G22" s="97"/>
      <c r="H22" s="97"/>
      <c r="I22" s="97"/>
    </row>
    <row r="23" spans="1:9" ht="120" x14ac:dyDescent="0.25">
      <c r="A23" s="106">
        <v>12</v>
      </c>
      <c r="B23" s="99" t="s">
        <v>1152</v>
      </c>
      <c r="C23" s="89" t="s">
        <v>1151</v>
      </c>
      <c r="D23" s="111" t="s">
        <v>1202</v>
      </c>
      <c r="E23" s="3" t="s">
        <v>1149</v>
      </c>
      <c r="F23" s="115" t="s">
        <v>1213</v>
      </c>
      <c r="G23" s="97"/>
      <c r="H23" s="97"/>
      <c r="I23" s="97"/>
    </row>
    <row r="24" spans="1:9" ht="135" hidden="1" x14ac:dyDescent="0.25">
      <c r="A24" s="106">
        <v>13</v>
      </c>
      <c r="B24" s="70" t="s">
        <v>1148</v>
      </c>
      <c r="C24" s="98" t="s">
        <v>1101</v>
      </c>
      <c r="D24" s="70"/>
      <c r="E24" s="3" t="s">
        <v>1147</v>
      </c>
      <c r="F24" s="115"/>
      <c r="G24" s="97"/>
      <c r="H24" s="97"/>
      <c r="I24" s="97"/>
    </row>
    <row r="25" spans="1:9" ht="53.25" customHeight="1" x14ac:dyDescent="0.25">
      <c r="A25" s="106">
        <v>14</v>
      </c>
      <c r="B25" s="99" t="s">
        <v>1146</v>
      </c>
      <c r="C25" s="89" t="s">
        <v>1145</v>
      </c>
      <c r="D25" s="70" t="s">
        <v>1203</v>
      </c>
      <c r="E25" s="3" t="s">
        <v>1144</v>
      </c>
      <c r="F25" s="115" t="s">
        <v>1212</v>
      </c>
      <c r="G25" s="97"/>
      <c r="H25" s="97"/>
      <c r="I25" s="97"/>
    </row>
    <row r="26" spans="1:9" ht="120" x14ac:dyDescent="0.25">
      <c r="A26" s="106">
        <v>15</v>
      </c>
      <c r="B26" s="99" t="s">
        <v>1143</v>
      </c>
      <c r="C26" s="89" t="s">
        <v>1141</v>
      </c>
      <c r="D26" s="103" t="s">
        <v>1199</v>
      </c>
      <c r="E26" s="3" t="s">
        <v>12</v>
      </c>
      <c r="F26" s="115" t="s">
        <v>1214</v>
      </c>
      <c r="G26" s="97"/>
      <c r="H26" s="97"/>
      <c r="I26" s="97"/>
    </row>
    <row r="27" spans="1:9" s="86" customFormat="1" ht="120.75" thickBot="1" x14ac:dyDescent="0.3">
      <c r="A27" s="105">
        <v>16</v>
      </c>
      <c r="B27" s="90" t="s">
        <v>1142</v>
      </c>
      <c r="C27" s="104" t="s">
        <v>1141</v>
      </c>
      <c r="D27" s="117" t="s">
        <v>1200</v>
      </c>
      <c r="E27" s="88" t="s">
        <v>13</v>
      </c>
      <c r="F27" s="88" t="s">
        <v>1214</v>
      </c>
      <c r="G27" s="87"/>
      <c r="H27" s="87"/>
      <c r="I27" s="87"/>
    </row>
    <row r="28" spans="1:9" ht="105" hidden="1" x14ac:dyDescent="0.25">
      <c r="A28" s="100">
        <v>17</v>
      </c>
      <c r="B28" s="70" t="s">
        <v>1140</v>
      </c>
      <c r="C28" s="102" t="s">
        <v>1139</v>
      </c>
      <c r="D28" s="70"/>
      <c r="E28" s="3" t="s">
        <v>1138</v>
      </c>
      <c r="F28" s="115"/>
      <c r="G28" s="97"/>
      <c r="H28" s="97"/>
      <c r="I28" s="97"/>
    </row>
    <row r="29" spans="1:9" ht="38.25" customHeight="1" x14ac:dyDescent="0.25">
      <c r="A29" s="100">
        <v>18</v>
      </c>
      <c r="B29" s="99" t="s">
        <v>1137</v>
      </c>
      <c r="C29" s="89" t="s">
        <v>1098</v>
      </c>
      <c r="D29" s="70" t="s">
        <v>1097</v>
      </c>
      <c r="E29" s="3" t="s">
        <v>1136</v>
      </c>
      <c r="F29" s="115" t="s">
        <v>1217</v>
      </c>
      <c r="G29" s="97"/>
      <c r="H29" s="97"/>
      <c r="I29" s="97"/>
    </row>
    <row r="30" spans="1:9" ht="195" hidden="1" x14ac:dyDescent="0.25">
      <c r="A30" s="100">
        <v>19</v>
      </c>
      <c r="B30" s="99" t="s">
        <v>1135</v>
      </c>
      <c r="C30" s="98" t="s">
        <v>1101</v>
      </c>
      <c r="D30" s="70"/>
      <c r="E30" s="3" t="s">
        <v>1134</v>
      </c>
      <c r="F30" s="115"/>
      <c r="G30" s="97"/>
      <c r="H30" s="97"/>
      <c r="I30" s="97"/>
    </row>
    <row r="31" spans="1:9" ht="36.75" customHeight="1" x14ac:dyDescent="0.25">
      <c r="A31" s="100">
        <v>20</v>
      </c>
      <c r="B31" s="99" t="s">
        <v>1133</v>
      </c>
      <c r="C31" s="89" t="s">
        <v>1132</v>
      </c>
      <c r="D31" s="70" t="s">
        <v>1097</v>
      </c>
      <c r="E31" s="3" t="s">
        <v>1131</v>
      </c>
      <c r="F31" s="115" t="s">
        <v>1216</v>
      </c>
      <c r="G31" s="97"/>
      <c r="H31" s="97"/>
      <c r="I31" s="97"/>
    </row>
    <row r="32" spans="1:9" ht="195" hidden="1" x14ac:dyDescent="0.25">
      <c r="A32" s="100">
        <v>21</v>
      </c>
      <c r="B32" s="99" t="s">
        <v>1130</v>
      </c>
      <c r="C32" s="98" t="s">
        <v>1101</v>
      </c>
      <c r="D32" s="70"/>
      <c r="E32" s="3" t="s">
        <v>1129</v>
      </c>
      <c r="F32" s="115"/>
      <c r="G32" s="97"/>
      <c r="H32" s="97"/>
      <c r="I32" s="97"/>
    </row>
    <row r="33" spans="1:9" ht="18.75" customHeight="1" x14ac:dyDescent="0.25">
      <c r="A33" s="100">
        <v>22</v>
      </c>
      <c r="B33" s="99" t="s">
        <v>1128</v>
      </c>
      <c r="C33" s="89" t="s">
        <v>1098</v>
      </c>
      <c r="D33" s="70" t="s">
        <v>1097</v>
      </c>
      <c r="E33" s="3" t="s">
        <v>1127</v>
      </c>
      <c r="F33" s="115" t="s">
        <v>1217</v>
      </c>
      <c r="G33" s="97"/>
      <c r="H33" s="97"/>
      <c r="I33" s="97"/>
    </row>
    <row r="34" spans="1:9" ht="225" hidden="1" x14ac:dyDescent="0.25">
      <c r="A34" s="100">
        <v>23</v>
      </c>
      <c r="B34" s="99" t="s">
        <v>1126</v>
      </c>
      <c r="C34" s="98" t="s">
        <v>1101</v>
      </c>
      <c r="D34" s="70"/>
      <c r="E34" s="3" t="s">
        <v>1125</v>
      </c>
      <c r="F34" s="115"/>
      <c r="G34" s="97"/>
      <c r="H34" s="97"/>
      <c r="I34" s="97"/>
    </row>
    <row r="35" spans="1:9" ht="225" hidden="1" x14ac:dyDescent="0.25">
      <c r="A35" s="100">
        <v>24</v>
      </c>
      <c r="B35" s="99" t="s">
        <v>1124</v>
      </c>
      <c r="C35" s="98" t="s">
        <v>1101</v>
      </c>
      <c r="D35" s="70"/>
      <c r="E35" s="3" t="s">
        <v>1123</v>
      </c>
      <c r="F35" s="115"/>
      <c r="G35" s="97"/>
      <c r="H35" s="97"/>
      <c r="I35" s="97"/>
    </row>
    <row r="36" spans="1:9" ht="105" hidden="1" x14ac:dyDescent="0.25">
      <c r="A36" s="100">
        <v>25</v>
      </c>
      <c r="B36" s="99" t="s">
        <v>1122</v>
      </c>
      <c r="C36" s="102" t="s">
        <v>1121</v>
      </c>
      <c r="D36" s="70"/>
      <c r="E36" s="3" t="s">
        <v>1120</v>
      </c>
      <c r="F36" s="115"/>
      <c r="G36" s="97"/>
      <c r="H36" s="97"/>
      <c r="I36" s="97"/>
    </row>
    <row r="37" spans="1:9" ht="195" hidden="1" x14ac:dyDescent="0.25">
      <c r="A37" s="100">
        <v>26</v>
      </c>
      <c r="B37" s="99" t="s">
        <v>1119</v>
      </c>
      <c r="C37" s="98" t="s">
        <v>1118</v>
      </c>
      <c r="D37" s="70"/>
      <c r="E37" s="3" t="s">
        <v>1117</v>
      </c>
      <c r="F37" s="115"/>
      <c r="G37" s="97"/>
      <c r="H37" s="97"/>
      <c r="I37" s="97"/>
    </row>
    <row r="38" spans="1:9" ht="120" x14ac:dyDescent="0.25">
      <c r="A38" s="100">
        <v>27</v>
      </c>
      <c r="B38" s="70" t="s">
        <v>1116</v>
      </c>
      <c r="C38" s="101" t="s">
        <v>1115</v>
      </c>
      <c r="D38" s="70" t="s">
        <v>1111</v>
      </c>
      <c r="E38" s="3" t="s">
        <v>1114</v>
      </c>
      <c r="F38" s="115" t="s">
        <v>1215</v>
      </c>
      <c r="G38" s="97"/>
      <c r="H38" s="97"/>
      <c r="I38" s="97"/>
    </row>
    <row r="39" spans="1:9" ht="214.5" customHeight="1" x14ac:dyDescent="0.25">
      <c r="A39" s="100">
        <v>28</v>
      </c>
      <c r="B39" s="70" t="s">
        <v>1113</v>
      </c>
      <c r="C39" s="101" t="s">
        <v>1112</v>
      </c>
      <c r="D39" s="70" t="s">
        <v>1111</v>
      </c>
      <c r="E39" s="3" t="s">
        <v>1110</v>
      </c>
      <c r="F39" s="115" t="s">
        <v>1215</v>
      </c>
      <c r="G39" s="97"/>
      <c r="H39" s="97"/>
      <c r="I39" s="97"/>
    </row>
    <row r="40" spans="1:9" ht="409.5" customHeight="1" x14ac:dyDescent="0.25">
      <c r="A40" s="100">
        <v>29</v>
      </c>
      <c r="B40" s="99" t="s">
        <v>1109</v>
      </c>
      <c r="C40" s="89" t="s">
        <v>1108</v>
      </c>
      <c r="D40" s="70" t="s">
        <v>1205</v>
      </c>
      <c r="E40" s="3" t="s">
        <v>1107</v>
      </c>
      <c r="F40" s="115" t="s">
        <v>1212</v>
      </c>
      <c r="G40" s="97"/>
      <c r="H40" s="97"/>
      <c r="I40" s="97"/>
    </row>
    <row r="41" spans="1:9" ht="105" hidden="1" x14ac:dyDescent="0.25">
      <c r="A41" s="100">
        <v>30</v>
      </c>
      <c r="B41" s="99" t="s">
        <v>1106</v>
      </c>
      <c r="C41" s="98" t="s">
        <v>1101</v>
      </c>
      <c r="D41" s="70"/>
      <c r="E41" s="3" t="s">
        <v>1105</v>
      </c>
      <c r="F41" s="115"/>
      <c r="G41" s="97"/>
      <c r="H41" s="97"/>
      <c r="I41" s="97"/>
    </row>
    <row r="42" spans="1:9" ht="105" hidden="1" x14ac:dyDescent="0.25">
      <c r="A42" s="100">
        <v>31</v>
      </c>
      <c r="B42" s="99" t="s">
        <v>1104</v>
      </c>
      <c r="C42" s="98" t="s">
        <v>1101</v>
      </c>
      <c r="D42" s="70"/>
      <c r="E42" s="3" t="s">
        <v>1103</v>
      </c>
      <c r="F42" s="115"/>
      <c r="G42" s="97"/>
      <c r="H42" s="97"/>
      <c r="I42" s="97"/>
    </row>
    <row r="43" spans="1:9" s="22" customFormat="1" ht="105" hidden="1" x14ac:dyDescent="0.25">
      <c r="A43" s="96">
        <v>32</v>
      </c>
      <c r="B43" s="95" t="s">
        <v>1102</v>
      </c>
      <c r="C43" s="94" t="s">
        <v>1101</v>
      </c>
      <c r="D43" s="47"/>
      <c r="E43" s="93" t="s">
        <v>1100</v>
      </c>
      <c r="F43" s="93"/>
      <c r="G43" s="92"/>
      <c r="H43" s="92"/>
      <c r="I43" s="92"/>
    </row>
    <row r="44" spans="1:9" s="86" customFormat="1" ht="52.5" customHeight="1" thickBot="1" x14ac:dyDescent="0.3">
      <c r="A44" s="91">
        <v>33</v>
      </c>
      <c r="B44" s="90" t="s">
        <v>1099</v>
      </c>
      <c r="C44" s="89" t="s">
        <v>1098</v>
      </c>
      <c r="D44" s="70" t="s">
        <v>1097</v>
      </c>
      <c r="E44" s="88" t="s">
        <v>1096</v>
      </c>
      <c r="F44" s="88" t="s">
        <v>1217</v>
      </c>
      <c r="G44" s="87"/>
      <c r="H44" s="87"/>
      <c r="I44" s="87"/>
    </row>
    <row r="45" spans="1:9" x14ac:dyDescent="0.25">
      <c r="A45" s="2">
        <v>34</v>
      </c>
      <c r="B45" s="2" t="s">
        <v>1095</v>
      </c>
      <c r="D45" s="85" t="s">
        <v>1092</v>
      </c>
      <c r="E45" s="2" t="s">
        <v>1094</v>
      </c>
    </row>
    <row r="46" spans="1:9" x14ac:dyDescent="0.25">
      <c r="A46" s="2">
        <v>35</v>
      </c>
      <c r="B46" s="2" t="s">
        <v>1093</v>
      </c>
      <c r="D46" s="85" t="s">
        <v>1092</v>
      </c>
      <c r="E46" s="2" t="s">
        <v>1091</v>
      </c>
    </row>
  </sheetData>
  <pageMargins left="0.7" right="0.7" top="0.75" bottom="0.75" header="0.3" footer="0.3"/>
  <pageSetup paperSize="17" scale="45" fitToHeight="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24"/>
  <sheetViews>
    <sheetView topLeftCell="A7" workbookViewId="0">
      <selection activeCell="H23" sqref="H23"/>
    </sheetView>
  </sheetViews>
  <sheetFormatPr defaultRowHeight="15" x14ac:dyDescent="0.25"/>
  <cols>
    <col min="1" max="3" width="9" style="9" customWidth="1"/>
    <col min="4" max="5" width="17.42578125" style="9" customWidth="1"/>
    <col min="6" max="6" width="11.5703125" style="9" customWidth="1"/>
    <col min="7" max="7" width="11.5703125" style="84" customWidth="1"/>
    <col min="8" max="8" width="12" style="9" customWidth="1"/>
    <col min="9" max="9" width="25" bestFit="1" customWidth="1"/>
    <col min="10" max="10" width="10.140625" customWidth="1"/>
    <col min="12" max="12" width="11" bestFit="1" customWidth="1"/>
    <col min="13" max="13" width="10" bestFit="1" customWidth="1"/>
    <col min="14" max="15" width="9.5703125" bestFit="1" customWidth="1"/>
    <col min="16" max="16" width="10" bestFit="1" customWidth="1"/>
    <col min="17" max="18" width="11" bestFit="1" customWidth="1"/>
    <col min="19" max="22" width="12" bestFit="1" customWidth="1"/>
    <col min="23" max="23" width="11" bestFit="1" customWidth="1"/>
    <col min="25" max="25" width="10.5703125" style="9" bestFit="1" customWidth="1"/>
    <col min="26" max="26" width="10.5703125" style="9" customWidth="1"/>
  </cols>
  <sheetData>
    <row r="1" spans="1:26" s="84" customFormat="1" ht="15" customHeight="1" x14ac:dyDescent="0.25">
      <c r="I1" s="4" t="s">
        <v>0</v>
      </c>
      <c r="J1" s="177" t="s">
        <v>1178</v>
      </c>
      <c r="K1" s="177"/>
      <c r="L1" s="177"/>
      <c r="M1" s="177"/>
      <c r="N1" s="177"/>
      <c r="O1" s="177"/>
      <c r="P1" s="177"/>
      <c r="Q1" s="177"/>
      <c r="R1" s="177"/>
      <c r="S1" s="177"/>
      <c r="T1" s="177"/>
      <c r="U1" s="177"/>
    </row>
    <row r="2" spans="1:26" s="84" customFormat="1" ht="15" customHeight="1" x14ac:dyDescent="0.25">
      <c r="I2" s="4" t="s">
        <v>1192</v>
      </c>
      <c r="J2" s="178" t="s">
        <v>1168</v>
      </c>
      <c r="K2" s="178"/>
      <c r="L2" s="178"/>
      <c r="M2" s="178"/>
      <c r="N2" s="178"/>
      <c r="O2" s="178"/>
      <c r="P2" s="178"/>
      <c r="Q2" s="178"/>
      <c r="R2" s="178"/>
      <c r="S2" s="178"/>
      <c r="T2" s="178"/>
      <c r="U2" s="178"/>
    </row>
    <row r="3" spans="1:26" s="84" customFormat="1" ht="409.5" customHeight="1" x14ac:dyDescent="0.25">
      <c r="I3" s="4" t="s">
        <v>1193</v>
      </c>
      <c r="J3" s="179" t="s">
        <v>1177</v>
      </c>
      <c r="K3" s="179"/>
      <c r="L3" s="179"/>
      <c r="M3" s="179"/>
      <c r="N3" s="179"/>
      <c r="O3" s="179"/>
      <c r="P3" s="179"/>
      <c r="Q3" s="179"/>
      <c r="R3" s="179"/>
      <c r="S3" s="179"/>
      <c r="T3" s="179"/>
      <c r="U3" s="179"/>
    </row>
    <row r="4" spans="1:26" s="84" customFormat="1" ht="15.75" thickBot="1" x14ac:dyDescent="0.3">
      <c r="I4" s="184" t="s">
        <v>1194</v>
      </c>
      <c r="J4" s="185"/>
      <c r="K4" s="185"/>
      <c r="L4" s="185"/>
      <c r="M4" s="185"/>
      <c r="N4" s="185"/>
      <c r="O4" s="185"/>
      <c r="P4" s="185"/>
      <c r="Q4" s="185"/>
      <c r="R4" s="185"/>
      <c r="S4" s="185"/>
      <c r="T4" s="185"/>
      <c r="U4" s="186"/>
    </row>
    <row r="5" spans="1:26" s="84" customFormat="1" x14ac:dyDescent="0.25">
      <c r="I5" s="109" t="s">
        <v>14</v>
      </c>
      <c r="J5" s="180" t="s">
        <v>17</v>
      </c>
      <c r="K5" s="180"/>
      <c r="L5" s="180"/>
      <c r="M5" s="180"/>
      <c r="N5" s="180"/>
      <c r="O5" s="180"/>
      <c r="P5" s="180"/>
      <c r="Q5" s="180"/>
      <c r="R5" s="180"/>
      <c r="S5" s="180"/>
      <c r="T5" s="180"/>
      <c r="U5" s="181"/>
    </row>
    <row r="6" spans="1:26" s="84" customFormat="1" x14ac:dyDescent="0.25">
      <c r="I6" s="109" t="s">
        <v>2</v>
      </c>
      <c r="J6" s="180" t="s">
        <v>1201</v>
      </c>
      <c r="K6" s="180"/>
      <c r="L6" s="180"/>
      <c r="M6" s="180"/>
      <c r="N6" s="180"/>
      <c r="O6" s="180"/>
      <c r="P6" s="180"/>
      <c r="Q6" s="180"/>
      <c r="R6" s="180"/>
      <c r="S6" s="180"/>
      <c r="T6" s="180"/>
      <c r="U6" s="181"/>
    </row>
    <row r="7" spans="1:26" s="84" customFormat="1" x14ac:dyDescent="0.25">
      <c r="I7" s="109" t="s">
        <v>16</v>
      </c>
      <c r="J7" s="180">
        <v>2799</v>
      </c>
      <c r="K7" s="180"/>
      <c r="L7" s="180"/>
      <c r="M7" s="180"/>
      <c r="N7" s="180"/>
      <c r="O7" s="180"/>
      <c r="P7" s="180"/>
      <c r="Q7" s="180"/>
      <c r="R7" s="180"/>
      <c r="S7" s="180"/>
      <c r="T7" s="180"/>
      <c r="U7" s="181"/>
    </row>
    <row r="8" spans="1:26" s="84" customFormat="1" x14ac:dyDescent="0.25">
      <c r="I8" s="110" t="s">
        <v>15</v>
      </c>
      <c r="J8" s="182" t="s">
        <v>3</v>
      </c>
      <c r="K8" s="182"/>
      <c r="L8" s="182"/>
      <c r="M8" s="182"/>
      <c r="N8" s="182"/>
      <c r="O8" s="182"/>
      <c r="P8" s="182"/>
      <c r="Q8" s="182"/>
      <c r="R8" s="182"/>
      <c r="S8" s="182"/>
      <c r="T8" s="182"/>
      <c r="U8" s="183"/>
    </row>
    <row r="9" spans="1:26" s="84" customFormat="1" x14ac:dyDescent="0.25">
      <c r="I9" s="113"/>
      <c r="J9" s="112"/>
      <c r="K9" s="112"/>
      <c r="L9" s="114"/>
      <c r="M9" s="114"/>
      <c r="N9" s="114"/>
      <c r="O9" s="114"/>
      <c r="P9" s="114"/>
      <c r="Q9" s="114"/>
      <c r="R9" s="114"/>
      <c r="S9" s="114"/>
      <c r="T9" s="114"/>
      <c r="U9" s="114"/>
    </row>
    <row r="10" spans="1:26" x14ac:dyDescent="0.25">
      <c r="I10" s="1"/>
      <c r="L10" s="108" t="s">
        <v>1029</v>
      </c>
      <c r="M10" s="22"/>
      <c r="N10" s="22"/>
      <c r="O10" s="22"/>
      <c r="P10" s="22"/>
      <c r="Q10" s="22"/>
      <c r="R10" s="22"/>
      <c r="S10" s="22"/>
      <c r="T10" s="22"/>
      <c r="U10" s="33"/>
    </row>
    <row r="11" spans="1:26" x14ac:dyDescent="0.25">
      <c r="K11" s="5"/>
      <c r="L11" s="32"/>
      <c r="M11" s="22"/>
      <c r="N11" s="22"/>
      <c r="O11" s="22"/>
      <c r="P11" s="22"/>
      <c r="Q11" s="22"/>
      <c r="R11" s="22"/>
      <c r="S11" s="22"/>
      <c r="T11" s="22"/>
      <c r="U11" s="33"/>
    </row>
    <row r="12" spans="1:26" s="6" customFormat="1" x14ac:dyDescent="0.25">
      <c r="A12" s="9"/>
      <c r="B12" s="9"/>
      <c r="C12" s="9"/>
      <c r="D12" s="9"/>
      <c r="E12" s="9"/>
      <c r="F12" s="9"/>
      <c r="G12" s="84"/>
      <c r="H12" s="9"/>
      <c r="L12" s="32"/>
      <c r="M12" s="22"/>
      <c r="N12" s="22"/>
      <c r="O12" s="22"/>
      <c r="P12" s="22"/>
      <c r="Q12" s="22"/>
      <c r="R12" s="22"/>
      <c r="S12" s="22"/>
      <c r="T12" s="22"/>
      <c r="U12" s="33"/>
      <c r="Y12" s="9"/>
      <c r="Z12" s="9"/>
    </row>
    <row r="13" spans="1:26" s="6" customFormat="1" x14ac:dyDescent="0.25">
      <c r="A13" s="9"/>
      <c r="B13" s="9"/>
      <c r="C13" s="9"/>
      <c r="D13" s="9"/>
      <c r="E13" s="9"/>
      <c r="F13" s="9"/>
      <c r="G13" s="84"/>
      <c r="H13" s="9"/>
      <c r="L13" s="32"/>
      <c r="M13" s="22"/>
      <c r="N13" s="22"/>
      <c r="O13" s="22"/>
      <c r="P13" s="22"/>
      <c r="Q13" s="22"/>
      <c r="R13" s="22"/>
      <c r="S13" s="22"/>
      <c r="T13" s="22"/>
      <c r="U13" s="33"/>
      <c r="Y13" s="9"/>
      <c r="Z13" s="9"/>
    </row>
    <row r="14" spans="1:26" x14ac:dyDescent="0.25">
      <c r="L14" s="32"/>
      <c r="M14" s="22"/>
      <c r="N14" s="22"/>
      <c r="O14" s="22"/>
      <c r="P14" s="22"/>
      <c r="Q14" s="22"/>
      <c r="R14" s="22"/>
      <c r="S14" s="22"/>
      <c r="T14" s="22"/>
      <c r="U14" s="33"/>
    </row>
    <row r="15" spans="1:26" x14ac:dyDescent="0.25">
      <c r="I15" s="1"/>
      <c r="L15" s="32"/>
      <c r="M15" s="22"/>
      <c r="N15" s="22"/>
      <c r="O15" s="22"/>
      <c r="P15" s="22"/>
      <c r="Q15" s="22"/>
      <c r="R15" s="22"/>
      <c r="S15" s="22"/>
      <c r="T15" s="22"/>
      <c r="U15" s="33"/>
    </row>
    <row r="16" spans="1:26" x14ac:dyDescent="0.25">
      <c r="I16" s="4"/>
      <c r="J16" s="3"/>
      <c r="L16" s="32"/>
      <c r="M16" s="22"/>
      <c r="N16" s="22"/>
      <c r="O16" s="22"/>
      <c r="P16" s="22"/>
      <c r="Q16" s="22"/>
      <c r="R16" s="22"/>
      <c r="S16" s="22"/>
      <c r="T16" s="22"/>
      <c r="U16" s="33"/>
    </row>
    <row r="17" spans="7:21" s="9" customFormat="1" x14ac:dyDescent="0.25">
      <c r="G17" s="84"/>
      <c r="I17" s="4"/>
      <c r="J17" s="3"/>
      <c r="L17" s="32"/>
      <c r="M17" s="22"/>
      <c r="N17" s="22"/>
      <c r="O17" s="22"/>
      <c r="P17" s="22"/>
      <c r="Q17" s="22"/>
      <c r="R17" s="22"/>
      <c r="S17" s="22"/>
      <c r="T17" s="22"/>
      <c r="U17" s="33"/>
    </row>
    <row r="18" spans="7:21" s="9" customFormat="1" ht="15.75" thickBot="1" x14ac:dyDescent="0.3">
      <c r="G18" s="84"/>
      <c r="I18" s="4"/>
      <c r="J18" s="3"/>
      <c r="L18" s="34"/>
      <c r="M18" s="35" t="s">
        <v>1027</v>
      </c>
      <c r="N18" s="35"/>
      <c r="O18" s="35"/>
      <c r="P18" s="35"/>
      <c r="Q18" s="35" t="s">
        <v>1028</v>
      </c>
      <c r="R18" s="35"/>
      <c r="S18" s="35"/>
      <c r="T18" s="35"/>
      <c r="U18" s="36"/>
    </row>
    <row r="19" spans="7:21" s="9" customFormat="1" ht="15.75" thickBot="1" x14ac:dyDescent="0.3">
      <c r="G19" s="84"/>
      <c r="I19" s="4"/>
      <c r="J19" s="3"/>
    </row>
    <row r="20" spans="7:21" s="9" customFormat="1" x14ac:dyDescent="0.25">
      <c r="G20" s="84"/>
      <c r="I20" s="4"/>
      <c r="J20" s="3"/>
      <c r="L20" s="38" t="s">
        <v>1030</v>
      </c>
      <c r="M20" s="23"/>
      <c r="N20" s="23"/>
      <c r="O20" s="23"/>
      <c r="P20" s="23"/>
      <c r="Q20" s="23"/>
      <c r="R20" s="23"/>
      <c r="S20" s="23"/>
      <c r="T20" s="23"/>
      <c r="U20" s="24"/>
    </row>
    <row r="21" spans="7:21" s="9" customFormat="1" ht="37.5" customHeight="1" x14ac:dyDescent="0.25">
      <c r="G21" s="84"/>
      <c r="I21" s="4"/>
      <c r="J21" s="3"/>
      <c r="L21" s="174" t="s">
        <v>1031</v>
      </c>
      <c r="M21" s="175"/>
      <c r="N21" s="175"/>
      <c r="O21" s="175"/>
      <c r="P21" s="175"/>
      <c r="Q21" s="175"/>
      <c r="R21" s="175"/>
      <c r="S21" s="175"/>
      <c r="T21" s="175"/>
      <c r="U21" s="176"/>
    </row>
    <row r="22" spans="7:21" s="9" customFormat="1" x14ac:dyDescent="0.25">
      <c r="G22" s="84"/>
      <c r="I22" s="4"/>
      <c r="J22" s="3"/>
      <c r="L22" s="174"/>
      <c r="M22" s="175"/>
      <c r="N22" s="175"/>
      <c r="O22" s="175"/>
      <c r="P22" s="175"/>
      <c r="Q22" s="175"/>
      <c r="R22" s="175"/>
      <c r="S22" s="175"/>
      <c r="T22" s="175"/>
      <c r="U22" s="176"/>
    </row>
    <row r="23" spans="7:21" s="9" customFormat="1" x14ac:dyDescent="0.25">
      <c r="G23" s="84"/>
      <c r="I23" s="4"/>
      <c r="J23" s="3"/>
      <c r="L23" s="25"/>
      <c r="M23" s="22"/>
      <c r="N23" s="22"/>
      <c r="O23" s="22"/>
      <c r="P23" s="22"/>
      <c r="Q23" s="22"/>
      <c r="R23" s="22"/>
      <c r="S23" s="22"/>
      <c r="T23" s="22"/>
      <c r="U23" s="26"/>
    </row>
    <row r="24" spans="7:21" s="9" customFormat="1" x14ac:dyDescent="0.25">
      <c r="G24" s="84"/>
      <c r="I24" s="4"/>
      <c r="J24" s="3"/>
      <c r="L24" s="25"/>
      <c r="M24" s="22"/>
      <c r="N24" s="22"/>
      <c r="O24" s="22"/>
      <c r="P24" s="22"/>
      <c r="Q24" s="22"/>
      <c r="R24" s="22"/>
      <c r="S24" s="22"/>
      <c r="T24" s="22"/>
      <c r="U24" s="26"/>
    </row>
    <row r="25" spans="7:21" s="9" customFormat="1" x14ac:dyDescent="0.25">
      <c r="G25" s="84"/>
      <c r="I25" s="4"/>
      <c r="J25" s="3"/>
      <c r="L25" s="25"/>
      <c r="M25" s="22"/>
      <c r="N25" s="22"/>
      <c r="O25" s="22"/>
      <c r="P25" s="22"/>
      <c r="Q25" s="22"/>
      <c r="R25" s="22"/>
      <c r="S25" s="22"/>
      <c r="T25" s="22"/>
      <c r="U25" s="26"/>
    </row>
    <row r="26" spans="7:21" s="9" customFormat="1" x14ac:dyDescent="0.25">
      <c r="G26" s="84"/>
      <c r="I26" s="4"/>
      <c r="J26" s="3"/>
      <c r="L26" s="25"/>
      <c r="M26" s="22"/>
      <c r="N26" s="22"/>
      <c r="O26" s="22"/>
      <c r="P26" s="22"/>
      <c r="Q26" s="22"/>
      <c r="R26" s="22"/>
      <c r="S26" s="22"/>
      <c r="T26" s="22"/>
      <c r="U26" s="26"/>
    </row>
    <row r="27" spans="7:21" s="9" customFormat="1" x14ac:dyDescent="0.25">
      <c r="G27" s="84"/>
      <c r="I27" s="4"/>
      <c r="J27" s="3"/>
      <c r="L27" s="25"/>
      <c r="M27" s="22"/>
      <c r="N27" s="22"/>
      <c r="O27" s="22"/>
      <c r="P27" s="22"/>
      <c r="Q27" s="22"/>
      <c r="R27" s="22"/>
      <c r="S27" s="22"/>
      <c r="T27" s="22"/>
      <c r="U27" s="26"/>
    </row>
    <row r="28" spans="7:21" s="9" customFormat="1" x14ac:dyDescent="0.25">
      <c r="G28" s="84"/>
      <c r="I28" s="4"/>
      <c r="J28" s="3"/>
      <c r="L28" s="25"/>
      <c r="M28" s="22"/>
      <c r="N28" s="22"/>
      <c r="O28" s="22"/>
      <c r="P28" s="22"/>
      <c r="Q28" s="22"/>
      <c r="R28" s="22"/>
      <c r="S28" s="22"/>
      <c r="T28" s="22"/>
      <c r="U28" s="26"/>
    </row>
    <row r="29" spans="7:21" s="9" customFormat="1" x14ac:dyDescent="0.25">
      <c r="G29" s="84"/>
      <c r="I29" s="4"/>
      <c r="J29" s="3"/>
      <c r="L29" s="25"/>
      <c r="M29" s="22"/>
      <c r="N29" s="22"/>
      <c r="O29" s="22"/>
      <c r="P29" s="22"/>
      <c r="Q29" s="22"/>
      <c r="R29" s="22"/>
      <c r="S29" s="22"/>
      <c r="T29" s="22"/>
      <c r="U29" s="26"/>
    </row>
    <row r="30" spans="7:21" s="9" customFormat="1" x14ac:dyDescent="0.25">
      <c r="G30" s="84"/>
      <c r="I30" s="4"/>
      <c r="J30" s="3"/>
      <c r="L30" s="25"/>
      <c r="M30" s="22"/>
      <c r="N30" s="22"/>
      <c r="O30" s="22"/>
      <c r="P30" s="22"/>
      <c r="Q30" s="22"/>
      <c r="R30" s="22"/>
      <c r="S30" s="22"/>
      <c r="T30" s="22"/>
      <c r="U30" s="26"/>
    </row>
    <row r="31" spans="7:21" s="9" customFormat="1" x14ac:dyDescent="0.25">
      <c r="G31" s="84"/>
      <c r="I31" s="4"/>
      <c r="J31" s="3"/>
      <c r="L31" s="25"/>
      <c r="M31" s="22"/>
      <c r="N31" s="22"/>
      <c r="O31" s="22"/>
      <c r="P31" s="22"/>
      <c r="Q31" s="22"/>
      <c r="R31" s="22"/>
      <c r="S31" s="22"/>
      <c r="T31" s="22"/>
      <c r="U31" s="26"/>
    </row>
    <row r="32" spans="7:21" s="9" customFormat="1" x14ac:dyDescent="0.25">
      <c r="G32" s="84"/>
      <c r="I32" s="4"/>
      <c r="J32" s="3"/>
      <c r="L32" s="25"/>
      <c r="M32" s="22"/>
      <c r="N32" s="22"/>
      <c r="O32" s="22"/>
      <c r="P32" s="22"/>
      <c r="Q32" s="22"/>
      <c r="R32" s="22"/>
      <c r="S32" s="22"/>
      <c r="T32" s="22"/>
      <c r="U32" s="26"/>
    </row>
    <row r="33" spans="1:27" s="9" customFormat="1" x14ac:dyDescent="0.25">
      <c r="G33" s="84"/>
      <c r="I33" s="4"/>
      <c r="J33" s="3"/>
      <c r="L33" s="25"/>
      <c r="M33" s="22"/>
      <c r="N33" s="22"/>
      <c r="O33" s="22"/>
      <c r="P33" s="22"/>
      <c r="Q33" s="22"/>
      <c r="R33" s="22"/>
      <c r="S33" s="22"/>
      <c r="T33" s="22"/>
      <c r="U33" s="26"/>
    </row>
    <row r="34" spans="1:27" s="9" customFormat="1" x14ac:dyDescent="0.25">
      <c r="G34" s="84"/>
      <c r="I34" s="4"/>
      <c r="J34" s="3"/>
      <c r="L34" s="25"/>
      <c r="M34" s="22"/>
      <c r="N34" s="22"/>
      <c r="O34" s="22"/>
      <c r="P34" s="22"/>
      <c r="Q34" s="22"/>
      <c r="R34" s="22"/>
      <c r="S34" s="22"/>
      <c r="T34" s="22"/>
      <c r="U34" s="26"/>
    </row>
    <row r="35" spans="1:27" s="9" customFormat="1" ht="15.75" thickBot="1" x14ac:dyDescent="0.3">
      <c r="G35" s="84"/>
      <c r="I35" s="4"/>
      <c r="J35" s="3"/>
      <c r="L35" s="27"/>
      <c r="M35" s="28"/>
      <c r="N35" s="28"/>
      <c r="O35" s="28"/>
      <c r="P35" s="28"/>
      <c r="Q35" s="28"/>
      <c r="R35" s="28"/>
      <c r="S35" s="28"/>
      <c r="T35" s="28"/>
      <c r="U35" s="29"/>
    </row>
    <row r="36" spans="1:27" s="9" customFormat="1" ht="15.75" thickBot="1" x14ac:dyDescent="0.3">
      <c r="G36" s="84"/>
      <c r="I36" s="4"/>
      <c r="J36" s="3"/>
      <c r="L36" s="22"/>
      <c r="M36" s="22"/>
      <c r="N36" s="22"/>
      <c r="O36" s="22"/>
      <c r="P36" s="22"/>
      <c r="Q36" s="22"/>
      <c r="R36" s="22"/>
      <c r="S36" s="22"/>
      <c r="T36" s="22"/>
      <c r="U36" s="22"/>
      <c r="X36" s="1" t="s">
        <v>1219</v>
      </c>
      <c r="Y36" s="14">
        <f>AVERAGE(Y41:Y121)</f>
        <v>277.05618992918266</v>
      </c>
    </row>
    <row r="37" spans="1:27" s="9" customFormat="1" ht="15.75" thickBot="1" x14ac:dyDescent="0.3">
      <c r="A37" s="9" t="s">
        <v>1025</v>
      </c>
      <c r="B37" s="9" t="s">
        <v>18</v>
      </c>
      <c r="C37" s="9" t="s">
        <v>1023</v>
      </c>
      <c r="D37" s="9" t="s">
        <v>38</v>
      </c>
      <c r="F37" s="1" t="s">
        <v>33</v>
      </c>
      <c r="G37" s="173" t="s">
        <v>1218</v>
      </c>
      <c r="H37" s="1" t="s">
        <v>1024</v>
      </c>
      <c r="I37" s="4" t="s">
        <v>1026</v>
      </c>
      <c r="J37" s="20" t="s">
        <v>36</v>
      </c>
      <c r="K37" s="1" t="s">
        <v>34</v>
      </c>
      <c r="L37" s="14">
        <f>MIN(L41:L122)</f>
        <v>0</v>
      </c>
      <c r="M37" s="14">
        <f t="shared" ref="M37:W37" si="0">MIN(M41:M122)</f>
        <v>0</v>
      </c>
      <c r="N37" s="14">
        <f t="shared" si="0"/>
        <v>0</v>
      </c>
      <c r="O37" s="14">
        <f t="shared" si="0"/>
        <v>0</v>
      </c>
      <c r="P37" s="14">
        <f t="shared" si="0"/>
        <v>0</v>
      </c>
      <c r="Q37" s="48">
        <f t="shared" si="0"/>
        <v>0</v>
      </c>
      <c r="R37" s="14">
        <f t="shared" si="0"/>
        <v>1.7870989685950414</v>
      </c>
      <c r="S37" s="14">
        <f t="shared" si="0"/>
        <v>8.0452320714049588</v>
      </c>
      <c r="T37" s="14">
        <f t="shared" si="0"/>
        <v>7.0463985917355378</v>
      </c>
      <c r="U37" s="14">
        <f t="shared" si="0"/>
        <v>10.035873244958676</v>
      </c>
      <c r="V37" s="14">
        <f t="shared" si="0"/>
        <v>8.1070939497520662</v>
      </c>
      <c r="W37" s="14">
        <f t="shared" si="0"/>
        <v>2.0020575867768597</v>
      </c>
      <c r="X37" s="1" t="s">
        <v>34</v>
      </c>
      <c r="Y37" s="14">
        <f t="shared" ref="Y37" si="1">MIN(Y41:Y122)</f>
        <v>44.566858121652892</v>
      </c>
    </row>
    <row r="38" spans="1:27" s="9" customFormat="1" x14ac:dyDescent="0.25">
      <c r="G38" s="173"/>
      <c r="I38" s="4" t="s">
        <v>1023</v>
      </c>
      <c r="J38" s="3" t="s">
        <v>24</v>
      </c>
      <c r="K38" s="1" t="s">
        <v>35</v>
      </c>
      <c r="L38" s="14">
        <f>MAX(L41:L122)</f>
        <v>14.892968657851238</v>
      </c>
      <c r="M38" s="14">
        <f t="shared" ref="M38:W38" si="2">MAX(M41:M122)</f>
        <v>1.8971770314049585</v>
      </c>
      <c r="N38" s="14">
        <f t="shared" si="2"/>
        <v>0</v>
      </c>
      <c r="O38" s="14">
        <f t="shared" si="2"/>
        <v>0</v>
      </c>
      <c r="P38" s="14">
        <f t="shared" si="2"/>
        <v>4.3597255140495861</v>
      </c>
      <c r="Q38" s="48">
        <f t="shared" si="2"/>
        <v>14.075745715041322</v>
      </c>
      <c r="R38" s="14">
        <f t="shared" si="2"/>
        <v>51.081091140495865</v>
      </c>
      <c r="S38" s="14">
        <f t="shared" si="2"/>
        <v>63.789557506115699</v>
      </c>
      <c r="T38" s="14">
        <f t="shared" si="2"/>
        <v>81.95394186446282</v>
      </c>
      <c r="U38" s="14">
        <f t="shared" si="2"/>
        <v>95.763840775537176</v>
      </c>
      <c r="V38" s="14">
        <f t="shared" si="2"/>
        <v>77.500355726280986</v>
      </c>
      <c r="W38" s="14">
        <f t="shared" si="2"/>
        <v>37.529962571900825</v>
      </c>
      <c r="X38" s="1" t="s">
        <v>35</v>
      </c>
      <c r="Y38" s="14">
        <f t="shared" ref="Y38" si="3">MAX(Y41:Y122)</f>
        <v>357.08840368264458</v>
      </c>
    </row>
    <row r="39" spans="1:27" s="9" customFormat="1" x14ac:dyDescent="0.25">
      <c r="G39" s="173"/>
      <c r="I39" s="4"/>
      <c r="J39" s="3"/>
      <c r="K39" s="1"/>
      <c r="L39" s="19">
        <v>10</v>
      </c>
      <c r="M39" s="19">
        <v>11</v>
      </c>
      <c r="N39" s="19">
        <v>12</v>
      </c>
      <c r="O39" s="19">
        <v>1</v>
      </c>
      <c r="P39" s="19">
        <v>2</v>
      </c>
      <c r="Q39" s="19">
        <v>3</v>
      </c>
      <c r="R39" s="19">
        <v>4</v>
      </c>
      <c r="S39" s="19">
        <v>5</v>
      </c>
      <c r="T39" s="19">
        <v>6</v>
      </c>
      <c r="U39" s="19">
        <v>7</v>
      </c>
      <c r="V39" s="19">
        <v>8</v>
      </c>
      <c r="W39" s="19">
        <v>9</v>
      </c>
    </row>
    <row r="40" spans="1:27" x14ac:dyDescent="0.25">
      <c r="K40" s="11" t="s">
        <v>18</v>
      </c>
      <c r="L40" s="12" t="s">
        <v>19</v>
      </c>
      <c r="M40" s="12" t="s">
        <v>20</v>
      </c>
      <c r="N40" s="12" t="s">
        <v>21</v>
      </c>
      <c r="O40" s="12" t="s">
        <v>22</v>
      </c>
      <c r="P40" s="12" t="s">
        <v>23</v>
      </c>
      <c r="Q40" s="12" t="s">
        <v>24</v>
      </c>
      <c r="R40" s="12" t="s">
        <v>25</v>
      </c>
      <c r="S40" s="12" t="s">
        <v>26</v>
      </c>
      <c r="T40" s="12" t="s">
        <v>27</v>
      </c>
      <c r="U40" s="12" t="s">
        <v>28</v>
      </c>
      <c r="V40" s="12" t="s">
        <v>29</v>
      </c>
      <c r="W40" s="12" t="s">
        <v>30</v>
      </c>
      <c r="Y40" s="13" t="s">
        <v>1078</v>
      </c>
      <c r="Z40" s="13" t="s">
        <v>1079</v>
      </c>
      <c r="AA40" s="13" t="s">
        <v>32</v>
      </c>
    </row>
    <row r="41" spans="1:27" x14ac:dyDescent="0.25">
      <c r="A41" s="18">
        <v>1922</v>
      </c>
      <c r="B41" s="18">
        <v>1921</v>
      </c>
      <c r="C41" s="18">
        <v>10</v>
      </c>
      <c r="D41" s="9" t="s">
        <v>39</v>
      </c>
      <c r="E41" s="9" t="str">
        <f>CONCATENATE(A41," ",C41)</f>
        <v>1922 10</v>
      </c>
      <c r="F41" s="14">
        <v>79.603384000000005</v>
      </c>
      <c r="G41" s="14">
        <f>'CONV-CFS-TAF'!B3</f>
        <v>6.1487603305785121E-2</v>
      </c>
      <c r="H41" s="9">
        <f>F41*G41</f>
        <v>4.8946212971900831</v>
      </c>
      <c r="J41">
        <v>1</v>
      </c>
      <c r="K41" s="10">
        <v>1922</v>
      </c>
      <c r="L41" s="7">
        <f>INDEX($F$41:$H$1024,MATCH((CONCATENATE($K41," ",L$39)),$E$41:$E$1024,0),IF($J$37="CFS",1,IF($J$37="TAF",3,"INC")))</f>
        <v>4.8946212971900831</v>
      </c>
      <c r="M41" s="7">
        <f t="shared" ref="M41:W56" si="4">INDEX($F$41:$H$1024,MATCH((CONCATENATE($K41," ",M$39)),$E$41:$E$1024,0),IF($J$37="CFS",1,IF($J$37="TAF",3,"INC")))</f>
        <v>0</v>
      </c>
      <c r="N41" s="7">
        <f t="shared" si="4"/>
        <v>0</v>
      </c>
      <c r="O41" s="7">
        <f t="shared" si="4"/>
        <v>0</v>
      </c>
      <c r="P41" s="7">
        <f t="shared" si="4"/>
        <v>0</v>
      </c>
      <c r="Q41" s="7">
        <f t="shared" si="4"/>
        <v>0.51354759867768585</v>
      </c>
      <c r="R41" s="7">
        <f t="shared" si="4"/>
        <v>44.340688740495864</v>
      </c>
      <c r="S41" s="7">
        <f t="shared" si="4"/>
        <v>57.872464202975209</v>
      </c>
      <c r="T41" s="7">
        <f t="shared" si="4"/>
        <v>72.638539616528931</v>
      </c>
      <c r="U41" s="7">
        <f t="shared" si="4"/>
        <v>82.375871472396696</v>
      </c>
      <c r="V41" s="7">
        <f t="shared" si="4"/>
        <v>66.198928397355374</v>
      </c>
      <c r="W41" s="7">
        <f t="shared" si="4"/>
        <v>32.103424323966948</v>
      </c>
      <c r="Y41" s="14">
        <f>IF($J$37="CFS",AVERAGE(Q41:W41,L42:P42),SUM(Q41:W41,L42:P42))</f>
        <v>357.08840368264458</v>
      </c>
      <c r="Z41" s="14">
        <v>44.566858121652892</v>
      </c>
      <c r="AA41" s="9">
        <f>100*(1-(($J41-1+0.5)/$J$122))</f>
        <v>99.390243902439025</v>
      </c>
    </row>
    <row r="42" spans="1:27" x14ac:dyDescent="0.25">
      <c r="A42" s="18">
        <v>1922</v>
      </c>
      <c r="B42" s="18">
        <v>1921</v>
      </c>
      <c r="C42" s="18">
        <v>11</v>
      </c>
      <c r="D42" s="9" t="s">
        <v>40</v>
      </c>
      <c r="E42" s="9" t="str">
        <f t="shared" ref="E42:E105" si="5">CONCATENATE(A42," ",C42)</f>
        <v>1922 11</v>
      </c>
      <c r="F42" s="14">
        <v>0</v>
      </c>
      <c r="G42" s="14">
        <f>'CONV-CFS-TAF'!B4</f>
        <v>5.9504132231404959E-2</v>
      </c>
      <c r="H42" s="84">
        <f t="shared" ref="H42:H105" si="6">F42*G42</f>
        <v>0</v>
      </c>
      <c r="J42">
        <v>2</v>
      </c>
      <c r="K42" s="10">
        <v>1923</v>
      </c>
      <c r="L42" s="7">
        <f t="shared" ref="L42:W57" si="7">INDEX($F$41:$H$1024,MATCH((CONCATENATE($K42," ",L$39)),$E$41:$E$1024,0),IF($J$37="CFS",1,IF($J$37="TAF",3,"INC")))</f>
        <v>1.044939330247934</v>
      </c>
      <c r="M42" s="7">
        <f t="shared" si="4"/>
        <v>0</v>
      </c>
      <c r="N42" s="7">
        <f t="shared" si="4"/>
        <v>0</v>
      </c>
      <c r="O42" s="7">
        <f t="shared" si="4"/>
        <v>0</v>
      </c>
      <c r="P42" s="7">
        <f t="shared" si="4"/>
        <v>0</v>
      </c>
      <c r="Q42" s="7">
        <f t="shared" si="4"/>
        <v>8.4141678981818178</v>
      </c>
      <c r="R42" s="7">
        <f t="shared" si="4"/>
        <v>23.830248495867771</v>
      </c>
      <c r="S42" s="7">
        <f t="shared" si="4"/>
        <v>62.771329927933877</v>
      </c>
      <c r="T42" s="7">
        <f t="shared" si="4"/>
        <v>69.59932381487603</v>
      </c>
      <c r="U42" s="7">
        <f t="shared" si="4"/>
        <v>85.896743561652897</v>
      </c>
      <c r="V42" s="7">
        <f t="shared" si="4"/>
        <v>69.268940975206604</v>
      </c>
      <c r="W42" s="7">
        <f t="shared" si="4"/>
        <v>18.670558135537188</v>
      </c>
      <c r="Y42" s="14">
        <f t="shared" ref="Y42:Y105" si="8">IF($J$37="CFS",AVERAGE(Q42:W42,L43:P43),SUM(Q42:W42,L43:P43))</f>
        <v>348.63350810181817</v>
      </c>
      <c r="Z42" s="14">
        <v>92.549567182809909</v>
      </c>
      <c r="AA42" s="9">
        <f t="shared" ref="AA42:AA105" si="9">100*(1-(($J42-1+0.5)/$J$122))</f>
        <v>98.170731707317074</v>
      </c>
    </row>
    <row r="43" spans="1:27" x14ac:dyDescent="0.25">
      <c r="A43" s="18">
        <v>1922</v>
      </c>
      <c r="B43" s="18">
        <v>1921</v>
      </c>
      <c r="C43" s="18">
        <v>12</v>
      </c>
      <c r="D43" s="9" t="s">
        <v>41</v>
      </c>
      <c r="E43" s="9" t="str">
        <f t="shared" si="5"/>
        <v>1922 12</v>
      </c>
      <c r="F43" s="14">
        <v>0</v>
      </c>
      <c r="G43" s="14">
        <f>'CONV-CFS-TAF'!B5</f>
        <v>6.1487603305785121E-2</v>
      </c>
      <c r="H43" s="84">
        <f t="shared" si="6"/>
        <v>0</v>
      </c>
      <c r="J43">
        <v>3</v>
      </c>
      <c r="K43" s="10">
        <v>1924</v>
      </c>
      <c r="L43" s="7">
        <f t="shared" si="7"/>
        <v>9.3660339966942132</v>
      </c>
      <c r="M43" s="7">
        <f t="shared" si="4"/>
        <v>0.81616129586776864</v>
      </c>
      <c r="N43" s="7">
        <f t="shared" si="4"/>
        <v>0</v>
      </c>
      <c r="O43" s="7">
        <f t="shared" si="4"/>
        <v>0</v>
      </c>
      <c r="P43" s="7">
        <f t="shared" si="4"/>
        <v>0</v>
      </c>
      <c r="Q43" s="7">
        <f t="shared" si="4"/>
        <v>4.047064920991736</v>
      </c>
      <c r="R43" s="7">
        <f t="shared" si="4"/>
        <v>20.248086644628099</v>
      </c>
      <c r="S43" s="7">
        <f t="shared" si="4"/>
        <v>22.768329296528925</v>
      </c>
      <c r="T43" s="7">
        <f t="shared" si="4"/>
        <v>25.278103100826446</v>
      </c>
      <c r="U43" s="7">
        <f t="shared" si="4"/>
        <v>28.36688939107438</v>
      </c>
      <c r="V43" s="7">
        <f t="shared" si="4"/>
        <v>22.793189779834709</v>
      </c>
      <c r="W43" s="7">
        <f t="shared" si="4"/>
        <v>11.019808621487604</v>
      </c>
      <c r="Y43" s="14">
        <f t="shared" si="8"/>
        <v>134.52147175537189</v>
      </c>
      <c r="Z43" s="14">
        <v>97.425967077024779</v>
      </c>
      <c r="AA43" s="9">
        <f t="shared" si="9"/>
        <v>96.951219512195124</v>
      </c>
    </row>
    <row r="44" spans="1:27" x14ac:dyDescent="0.25">
      <c r="A44" s="18">
        <v>1922</v>
      </c>
      <c r="B44" s="18">
        <v>1922</v>
      </c>
      <c r="C44" s="18">
        <v>1</v>
      </c>
      <c r="D44" s="9" t="s">
        <v>42</v>
      </c>
      <c r="E44" s="9" t="str">
        <f t="shared" si="5"/>
        <v>1922 1</v>
      </c>
      <c r="F44" s="14">
        <v>0</v>
      </c>
      <c r="G44" s="14">
        <f>'CONV-CFS-TAF'!B6</f>
        <v>6.1487603305785121E-2</v>
      </c>
      <c r="H44" s="84">
        <f t="shared" si="6"/>
        <v>0</v>
      </c>
      <c r="J44" s="9">
        <v>4</v>
      </c>
      <c r="K44" s="10">
        <v>1925</v>
      </c>
      <c r="L44" s="7">
        <f t="shared" si="7"/>
        <v>0</v>
      </c>
      <c r="M44" s="7">
        <f t="shared" si="4"/>
        <v>0</v>
      </c>
      <c r="N44" s="7">
        <f t="shared" si="4"/>
        <v>0</v>
      </c>
      <c r="O44" s="7">
        <f t="shared" si="4"/>
        <v>0</v>
      </c>
      <c r="P44" s="7">
        <f t="shared" si="4"/>
        <v>0</v>
      </c>
      <c r="Q44" s="7">
        <f t="shared" si="4"/>
        <v>0</v>
      </c>
      <c r="R44" s="7">
        <f t="shared" si="4"/>
        <v>9.9266602314049575</v>
      </c>
      <c r="S44" s="7">
        <f t="shared" si="4"/>
        <v>31.470321403636362</v>
      </c>
      <c r="T44" s="7">
        <f t="shared" si="4"/>
        <v>54.755784297520663</v>
      </c>
      <c r="U44" s="7">
        <f t="shared" si="4"/>
        <v>70.238342108429748</v>
      </c>
      <c r="V44" s="7">
        <f t="shared" si="4"/>
        <v>56.209477800991735</v>
      </c>
      <c r="W44" s="7">
        <f t="shared" si="4"/>
        <v>22.142071219834712</v>
      </c>
      <c r="Y44" s="14">
        <f t="shared" si="8"/>
        <v>255.27422418049585</v>
      </c>
      <c r="Z44" s="14">
        <v>99.98002474115701</v>
      </c>
      <c r="AA44" s="9">
        <f t="shared" si="9"/>
        <v>95.731707317073173</v>
      </c>
    </row>
    <row r="45" spans="1:27" x14ac:dyDescent="0.25">
      <c r="A45" s="18">
        <v>1922</v>
      </c>
      <c r="B45" s="18">
        <v>1922</v>
      </c>
      <c r="C45" s="18">
        <v>2</v>
      </c>
      <c r="D45" s="9" t="s">
        <v>43</v>
      </c>
      <c r="E45" s="9" t="str">
        <f t="shared" si="5"/>
        <v>1922 2</v>
      </c>
      <c r="F45" s="14">
        <v>0</v>
      </c>
      <c r="G45" s="14">
        <f>'CONV-CFS-TAF'!B7</f>
        <v>5.5537190082644627E-2</v>
      </c>
      <c r="H45" s="84">
        <f t="shared" si="6"/>
        <v>0</v>
      </c>
      <c r="J45" s="9">
        <v>5</v>
      </c>
      <c r="K45" s="10">
        <v>1926</v>
      </c>
      <c r="L45" s="7">
        <f t="shared" si="7"/>
        <v>10.531567118677685</v>
      </c>
      <c r="M45" s="7">
        <f t="shared" si="4"/>
        <v>0</v>
      </c>
      <c r="N45" s="7">
        <f t="shared" si="4"/>
        <v>0</v>
      </c>
      <c r="O45" s="7">
        <f t="shared" si="4"/>
        <v>0</v>
      </c>
      <c r="P45" s="7">
        <f t="shared" si="4"/>
        <v>0</v>
      </c>
      <c r="Q45" s="7">
        <f t="shared" si="4"/>
        <v>1.8637035213223139</v>
      </c>
      <c r="R45" s="7">
        <f t="shared" si="4"/>
        <v>4.2472553652892566</v>
      </c>
      <c r="S45" s="7">
        <f t="shared" si="4"/>
        <v>22.35928061752066</v>
      </c>
      <c r="T45" s="7">
        <f t="shared" si="4"/>
        <v>33.503876211570244</v>
      </c>
      <c r="U45" s="7">
        <f t="shared" si="4"/>
        <v>37.802194399338845</v>
      </c>
      <c r="V45" s="7">
        <f t="shared" si="4"/>
        <v>29.626548351074376</v>
      </c>
      <c r="W45" s="7">
        <f t="shared" si="4"/>
        <v>14.611523682644629</v>
      </c>
      <c r="Y45" s="14">
        <f t="shared" si="8"/>
        <v>145.89878196694212</v>
      </c>
      <c r="Z45" s="14">
        <v>109.30071167008265</v>
      </c>
      <c r="AA45" s="9">
        <f t="shared" si="9"/>
        <v>94.512195121951208</v>
      </c>
    </row>
    <row r="46" spans="1:27" x14ac:dyDescent="0.25">
      <c r="A46" s="18">
        <v>1922</v>
      </c>
      <c r="B46" s="18">
        <v>1922</v>
      </c>
      <c r="C46" s="18">
        <v>3</v>
      </c>
      <c r="D46" s="9" t="s">
        <v>44</v>
      </c>
      <c r="E46" s="9" t="str">
        <f t="shared" si="5"/>
        <v>1922 3</v>
      </c>
      <c r="F46" s="14">
        <v>8.3520509999999994</v>
      </c>
      <c r="G46" s="14">
        <f>'CONV-CFS-TAF'!B8</f>
        <v>6.1487603305785121E-2</v>
      </c>
      <c r="H46" s="84">
        <f t="shared" si="6"/>
        <v>0.51354759867768585</v>
      </c>
      <c r="J46" s="9">
        <v>6</v>
      </c>
      <c r="K46" s="10">
        <v>1927</v>
      </c>
      <c r="L46" s="7">
        <f t="shared" si="7"/>
        <v>1.884399818181818</v>
      </c>
      <c r="M46" s="7">
        <f t="shared" si="4"/>
        <v>0</v>
      </c>
      <c r="N46" s="7">
        <f t="shared" si="4"/>
        <v>0</v>
      </c>
      <c r="O46" s="7">
        <f t="shared" si="4"/>
        <v>0</v>
      </c>
      <c r="P46" s="7">
        <f t="shared" si="4"/>
        <v>0</v>
      </c>
      <c r="Q46" s="7">
        <f t="shared" si="4"/>
        <v>0.54447838413223149</v>
      </c>
      <c r="R46" s="7">
        <f t="shared" si="4"/>
        <v>34.406343371900824</v>
      </c>
      <c r="S46" s="7">
        <f t="shared" si="4"/>
        <v>59.237935088925617</v>
      </c>
      <c r="T46" s="7">
        <f t="shared" si="4"/>
        <v>69.817397652892566</v>
      </c>
      <c r="U46" s="7">
        <f t="shared" si="4"/>
        <v>86.998899258842968</v>
      </c>
      <c r="V46" s="7">
        <f t="shared" si="4"/>
        <v>70.312104727933885</v>
      </c>
      <c r="W46" s="7">
        <f t="shared" si="4"/>
        <v>33.849970155371906</v>
      </c>
      <c r="Y46" s="14">
        <f t="shared" si="8"/>
        <v>356.86577508495873</v>
      </c>
      <c r="Z46" s="14">
        <v>115.31685138049588</v>
      </c>
      <c r="AA46" s="9">
        <f t="shared" si="9"/>
        <v>93.292682926829258</v>
      </c>
    </row>
    <row r="47" spans="1:27" x14ac:dyDescent="0.25">
      <c r="A47" s="18">
        <v>1922</v>
      </c>
      <c r="B47" s="18">
        <v>1922</v>
      </c>
      <c r="C47" s="18">
        <v>4</v>
      </c>
      <c r="D47" s="9" t="s">
        <v>45</v>
      </c>
      <c r="E47" s="9" t="str">
        <f t="shared" si="5"/>
        <v>1922 4</v>
      </c>
      <c r="F47" s="14">
        <v>745.16990799999996</v>
      </c>
      <c r="G47" s="14">
        <f>'CONV-CFS-TAF'!B9</f>
        <v>5.9504132231404959E-2</v>
      </c>
      <c r="H47" s="84">
        <f t="shared" si="6"/>
        <v>44.340688740495864</v>
      </c>
      <c r="J47" s="9">
        <v>7</v>
      </c>
      <c r="K47" s="10">
        <v>1928</v>
      </c>
      <c r="L47" s="7">
        <f t="shared" si="7"/>
        <v>1.6986464449586776</v>
      </c>
      <c r="M47" s="7">
        <f t="shared" si="4"/>
        <v>0</v>
      </c>
      <c r="N47" s="7">
        <f t="shared" si="4"/>
        <v>0</v>
      </c>
      <c r="O47" s="7">
        <f t="shared" si="4"/>
        <v>0</v>
      </c>
      <c r="P47" s="7">
        <f t="shared" si="4"/>
        <v>0</v>
      </c>
      <c r="Q47" s="7">
        <f t="shared" si="4"/>
        <v>0</v>
      </c>
      <c r="R47" s="7">
        <f t="shared" si="4"/>
        <v>16.460792687603305</v>
      </c>
      <c r="S47" s="7">
        <f t="shared" si="4"/>
        <v>52.121016412561978</v>
      </c>
      <c r="T47" s="7">
        <f t="shared" si="4"/>
        <v>64.768385752066109</v>
      </c>
      <c r="U47" s="7">
        <f t="shared" si="4"/>
        <v>73.857485160991743</v>
      </c>
      <c r="V47" s="7">
        <f t="shared" si="4"/>
        <v>59.615643229090907</v>
      </c>
      <c r="W47" s="7">
        <f t="shared" si="4"/>
        <v>28.387571266115703</v>
      </c>
      <c r="Y47" s="14">
        <f t="shared" si="8"/>
        <v>305.51216282181815</v>
      </c>
      <c r="Z47" s="14">
        <v>117.66200582677685</v>
      </c>
      <c r="AA47" s="9">
        <f t="shared" si="9"/>
        <v>92.073170731707322</v>
      </c>
    </row>
    <row r="48" spans="1:27" x14ac:dyDescent="0.25">
      <c r="A48" s="18">
        <v>1922</v>
      </c>
      <c r="B48" s="18">
        <v>1922</v>
      </c>
      <c r="C48" s="18">
        <v>5</v>
      </c>
      <c r="D48" s="9" t="s">
        <v>46</v>
      </c>
      <c r="E48" s="9" t="str">
        <f t="shared" si="5"/>
        <v>1922 5</v>
      </c>
      <c r="F48" s="14">
        <v>941.20539900000006</v>
      </c>
      <c r="G48" s="14">
        <f>'CONV-CFS-TAF'!B10</f>
        <v>6.1487603305785121E-2</v>
      </c>
      <c r="H48" s="84">
        <f t="shared" si="6"/>
        <v>57.872464202975209</v>
      </c>
      <c r="J48" s="9">
        <v>8</v>
      </c>
      <c r="K48" s="10">
        <v>1929</v>
      </c>
      <c r="L48" s="7">
        <f t="shared" si="7"/>
        <v>10.301268313388428</v>
      </c>
      <c r="M48" s="7">
        <f t="shared" si="4"/>
        <v>0</v>
      </c>
      <c r="N48" s="7">
        <f t="shared" si="4"/>
        <v>0</v>
      </c>
      <c r="O48" s="7">
        <f t="shared" si="4"/>
        <v>0</v>
      </c>
      <c r="P48" s="7">
        <f t="shared" si="4"/>
        <v>0</v>
      </c>
      <c r="Q48" s="7">
        <f t="shared" si="4"/>
        <v>0.21497609454545455</v>
      </c>
      <c r="R48" s="7">
        <f t="shared" si="4"/>
        <v>5.4516076363636365</v>
      </c>
      <c r="S48" s="7">
        <f t="shared" si="4"/>
        <v>8.0452320714049588</v>
      </c>
      <c r="T48" s="7">
        <f t="shared" si="4"/>
        <v>7.0463985917355378</v>
      </c>
      <c r="U48" s="7">
        <f t="shared" si="4"/>
        <v>10.035873244958676</v>
      </c>
      <c r="V48" s="7">
        <f t="shared" si="4"/>
        <v>8.1070939497520662</v>
      </c>
      <c r="W48" s="7">
        <f t="shared" si="4"/>
        <v>3.8977715305785123</v>
      </c>
      <c r="Y48" s="14">
        <f t="shared" si="8"/>
        <v>44.566858121652892</v>
      </c>
      <c r="Z48" s="14">
        <v>123.41857880330578</v>
      </c>
      <c r="AA48" s="9">
        <f t="shared" si="9"/>
        <v>90.853658536585371</v>
      </c>
    </row>
    <row r="49" spans="1:27" x14ac:dyDescent="0.25">
      <c r="A49" s="18">
        <v>1922</v>
      </c>
      <c r="B49" s="18">
        <v>1922</v>
      </c>
      <c r="C49" s="18">
        <v>6</v>
      </c>
      <c r="D49" s="9" t="s">
        <v>47</v>
      </c>
      <c r="E49" s="9" t="str">
        <f t="shared" si="5"/>
        <v>1922 6</v>
      </c>
      <c r="F49" s="14">
        <v>1220.7310130000001</v>
      </c>
      <c r="G49" s="14">
        <f>'CONV-CFS-TAF'!B11</f>
        <v>5.9504132231404959E-2</v>
      </c>
      <c r="H49" s="84">
        <f t="shared" si="6"/>
        <v>72.638539616528931</v>
      </c>
      <c r="J49" s="9">
        <v>9</v>
      </c>
      <c r="K49" s="10">
        <v>1930</v>
      </c>
      <c r="L49" s="7">
        <f t="shared" si="7"/>
        <v>1.5320609097520659</v>
      </c>
      <c r="M49" s="7">
        <f t="shared" si="4"/>
        <v>0.23584409256198346</v>
      </c>
      <c r="N49" s="7">
        <f t="shared" si="4"/>
        <v>0</v>
      </c>
      <c r="O49" s="7">
        <f t="shared" si="4"/>
        <v>0</v>
      </c>
      <c r="P49" s="7">
        <f t="shared" si="4"/>
        <v>0</v>
      </c>
      <c r="Q49" s="7">
        <f t="shared" si="4"/>
        <v>0</v>
      </c>
      <c r="R49" s="7">
        <f t="shared" si="4"/>
        <v>7.4823737057851236</v>
      </c>
      <c r="S49" s="7">
        <f t="shared" si="4"/>
        <v>19.567420002644628</v>
      </c>
      <c r="T49" s="7">
        <f t="shared" si="4"/>
        <v>29.072019570247935</v>
      </c>
      <c r="U49" s="7">
        <f t="shared" si="4"/>
        <v>32.741550608925621</v>
      </c>
      <c r="V49" s="7">
        <f t="shared" si="4"/>
        <v>26.443010657851239</v>
      </c>
      <c r="W49" s="7">
        <f t="shared" si="4"/>
        <v>10.576098803305785</v>
      </c>
      <c r="Y49" s="14">
        <f t="shared" si="8"/>
        <v>130.06819638148761</v>
      </c>
      <c r="Z49" s="14">
        <v>129.91391417652892</v>
      </c>
      <c r="AA49" s="9">
        <f t="shared" si="9"/>
        <v>89.634146341463421</v>
      </c>
    </row>
    <row r="50" spans="1:27" x14ac:dyDescent="0.25">
      <c r="A50" s="18">
        <v>1922</v>
      </c>
      <c r="B50" s="18">
        <v>1922</v>
      </c>
      <c r="C50" s="18">
        <v>7</v>
      </c>
      <c r="D50" s="9" t="s">
        <v>48</v>
      </c>
      <c r="E50" s="9" t="str">
        <f t="shared" si="5"/>
        <v>1922 7</v>
      </c>
      <c r="F50" s="14">
        <v>1339.7151140000001</v>
      </c>
      <c r="G50" s="14">
        <f>'CONV-CFS-TAF'!B12</f>
        <v>6.1487603305785121E-2</v>
      </c>
      <c r="H50" s="84">
        <f t="shared" si="6"/>
        <v>82.375871472396696</v>
      </c>
      <c r="J50" s="9">
        <v>10</v>
      </c>
      <c r="K50" s="10">
        <v>1931</v>
      </c>
      <c r="L50" s="7">
        <f t="shared" si="7"/>
        <v>4.1857230327272728</v>
      </c>
      <c r="M50" s="7">
        <f t="shared" si="4"/>
        <v>0</v>
      </c>
      <c r="N50" s="7">
        <f t="shared" si="4"/>
        <v>0</v>
      </c>
      <c r="O50" s="7">
        <f t="shared" si="4"/>
        <v>0</v>
      </c>
      <c r="P50" s="7">
        <f t="shared" si="4"/>
        <v>0</v>
      </c>
      <c r="Q50" s="7">
        <f t="shared" si="4"/>
        <v>4.2152549137190078</v>
      </c>
      <c r="R50" s="7">
        <f t="shared" si="4"/>
        <v>15.156749752066116</v>
      </c>
      <c r="S50" s="7">
        <f t="shared" si="4"/>
        <v>14.169082421157023</v>
      </c>
      <c r="T50" s="7">
        <f t="shared" si="4"/>
        <v>16.407725057851238</v>
      </c>
      <c r="U50" s="7">
        <f t="shared" si="4"/>
        <v>21.650096743140494</v>
      </c>
      <c r="V50" s="7">
        <f t="shared" si="4"/>
        <v>17.490338142148758</v>
      </c>
      <c r="W50" s="7">
        <f t="shared" si="4"/>
        <v>8.3148765619834712</v>
      </c>
      <c r="Y50" s="14">
        <f t="shared" si="8"/>
        <v>99.98002474115701</v>
      </c>
      <c r="Z50" s="14">
        <v>130.06819638148761</v>
      </c>
      <c r="AA50" s="9">
        <f t="shared" si="9"/>
        <v>88.41463414634147</v>
      </c>
    </row>
    <row r="51" spans="1:27" x14ac:dyDescent="0.25">
      <c r="A51" s="18">
        <v>1922</v>
      </c>
      <c r="B51" s="18">
        <v>1922</v>
      </c>
      <c r="C51" s="18">
        <v>8</v>
      </c>
      <c r="D51" s="9" t="s">
        <v>49</v>
      </c>
      <c r="E51" s="9" t="str">
        <f t="shared" si="5"/>
        <v>1922 8</v>
      </c>
      <c r="F51" s="14">
        <v>1076.622357</v>
      </c>
      <c r="G51" s="14">
        <f>'CONV-CFS-TAF'!B13</f>
        <v>6.1487603305785121E-2</v>
      </c>
      <c r="H51" s="84">
        <f t="shared" si="6"/>
        <v>66.198928397355374</v>
      </c>
      <c r="J51" s="9">
        <v>11</v>
      </c>
      <c r="K51" s="10">
        <v>1932</v>
      </c>
      <c r="L51" s="7">
        <f t="shared" si="7"/>
        <v>2.5759011490909089</v>
      </c>
      <c r="M51" s="7">
        <f t="shared" si="4"/>
        <v>0</v>
      </c>
      <c r="N51" s="7">
        <f t="shared" si="4"/>
        <v>0</v>
      </c>
      <c r="O51" s="7">
        <f t="shared" si="4"/>
        <v>0</v>
      </c>
      <c r="P51" s="7">
        <f t="shared" si="4"/>
        <v>0</v>
      </c>
      <c r="Q51" s="7">
        <f t="shared" si="4"/>
        <v>1.5327877547107438</v>
      </c>
      <c r="R51" s="7">
        <f t="shared" si="4"/>
        <v>21.155759345454545</v>
      </c>
      <c r="S51" s="7">
        <f t="shared" si="4"/>
        <v>25.651758910413221</v>
      </c>
      <c r="T51" s="7">
        <f t="shared" si="4"/>
        <v>35.190807054545459</v>
      </c>
      <c r="U51" s="7">
        <f t="shared" si="4"/>
        <v>41.710503012892559</v>
      </c>
      <c r="V51" s="7">
        <f t="shared" si="4"/>
        <v>33.685781545785126</v>
      </c>
      <c r="W51" s="7">
        <f t="shared" si="4"/>
        <v>16.115767973553719</v>
      </c>
      <c r="Y51" s="14">
        <f t="shared" si="8"/>
        <v>182.18328571239667</v>
      </c>
      <c r="Z51" s="14">
        <v>134.52147175537189</v>
      </c>
      <c r="AA51" s="9">
        <f t="shared" si="9"/>
        <v>87.195121951219505</v>
      </c>
    </row>
    <row r="52" spans="1:27" x14ac:dyDescent="0.25">
      <c r="A52" s="18">
        <v>1922</v>
      </c>
      <c r="B52" s="18">
        <v>1922</v>
      </c>
      <c r="C52" s="18">
        <v>9</v>
      </c>
      <c r="D52" s="9" t="s">
        <v>50</v>
      </c>
      <c r="E52" s="9" t="str">
        <f t="shared" si="5"/>
        <v>1922 9</v>
      </c>
      <c r="F52" s="14">
        <v>539.51588100000004</v>
      </c>
      <c r="G52" s="14">
        <f>'CONV-CFS-TAF'!B14</f>
        <v>5.9504132231404959E-2</v>
      </c>
      <c r="H52" s="84">
        <f t="shared" si="6"/>
        <v>32.103424323966948</v>
      </c>
      <c r="J52" s="9">
        <v>12</v>
      </c>
      <c r="K52" s="10">
        <v>1933</v>
      </c>
      <c r="L52" s="7">
        <f t="shared" si="7"/>
        <v>6.7373902571900821</v>
      </c>
      <c r="M52" s="7">
        <f t="shared" si="4"/>
        <v>0.40272985785123971</v>
      </c>
      <c r="N52" s="7">
        <f t="shared" si="4"/>
        <v>0</v>
      </c>
      <c r="O52" s="7">
        <f t="shared" si="4"/>
        <v>0</v>
      </c>
      <c r="P52" s="7">
        <f t="shared" si="4"/>
        <v>0</v>
      </c>
      <c r="Q52" s="7">
        <f t="shared" si="4"/>
        <v>1.6533084991735536</v>
      </c>
      <c r="R52" s="7">
        <f t="shared" si="4"/>
        <v>15.192191067768595</v>
      </c>
      <c r="S52" s="7">
        <f t="shared" si="4"/>
        <v>14.943074536859504</v>
      </c>
      <c r="T52" s="7">
        <f t="shared" si="4"/>
        <v>18.219659861157027</v>
      </c>
      <c r="U52" s="7">
        <f t="shared" si="4"/>
        <v>20.576000421818183</v>
      </c>
      <c r="V52" s="7">
        <f t="shared" si="4"/>
        <v>16.633620850909089</v>
      </c>
      <c r="W52" s="7">
        <f t="shared" si="4"/>
        <v>7.9410086479338835</v>
      </c>
      <c r="Y52" s="14">
        <f t="shared" si="8"/>
        <v>97.425967077024779</v>
      </c>
      <c r="Z52" s="14">
        <v>142.35165826115704</v>
      </c>
      <c r="AA52" s="9">
        <f t="shared" si="9"/>
        <v>85.975609756097555</v>
      </c>
    </row>
    <row r="53" spans="1:27" x14ac:dyDescent="0.25">
      <c r="A53" s="18">
        <v>1923</v>
      </c>
      <c r="B53" s="18">
        <v>1922</v>
      </c>
      <c r="C53" s="18">
        <v>10</v>
      </c>
      <c r="D53" s="9" t="s">
        <v>51</v>
      </c>
      <c r="E53" s="9" t="str">
        <f t="shared" si="5"/>
        <v>1923 10</v>
      </c>
      <c r="F53" s="14">
        <v>16.994309000000001</v>
      </c>
      <c r="G53" s="14">
        <f>'CONV-CFS-TAF'!B15</f>
        <v>6.1487603305785121E-2</v>
      </c>
      <c r="H53" s="84">
        <f t="shared" si="6"/>
        <v>1.044939330247934</v>
      </c>
      <c r="J53" s="9">
        <v>13</v>
      </c>
      <c r="K53" s="10">
        <v>1934</v>
      </c>
      <c r="L53" s="7">
        <f t="shared" si="7"/>
        <v>1.7660610228099172</v>
      </c>
      <c r="M53" s="7">
        <f t="shared" si="4"/>
        <v>0.50104216859504136</v>
      </c>
      <c r="N53" s="7">
        <f t="shared" si="4"/>
        <v>0</v>
      </c>
      <c r="O53" s="7">
        <f t="shared" si="4"/>
        <v>0</v>
      </c>
      <c r="P53" s="7">
        <f t="shared" si="4"/>
        <v>0</v>
      </c>
      <c r="Q53" s="7">
        <f t="shared" si="4"/>
        <v>0.49648718677685955</v>
      </c>
      <c r="R53" s="7">
        <f t="shared" si="4"/>
        <v>16.859779616528925</v>
      </c>
      <c r="S53" s="7">
        <f t="shared" si="4"/>
        <v>25.128798543471074</v>
      </c>
      <c r="T53" s="7">
        <f t="shared" si="4"/>
        <v>29.445002479338843</v>
      </c>
      <c r="U53" s="7">
        <f t="shared" si="4"/>
        <v>34.862349294545453</v>
      </c>
      <c r="V53" s="7">
        <f t="shared" si="4"/>
        <v>28.183961373223138</v>
      </c>
      <c r="W53" s="7">
        <f t="shared" si="4"/>
        <v>13.613184595041322</v>
      </c>
      <c r="Y53" s="14">
        <f t="shared" si="8"/>
        <v>151.43448043438016</v>
      </c>
      <c r="Z53" s="14">
        <v>145.89878196694212</v>
      </c>
      <c r="AA53" s="9">
        <f t="shared" si="9"/>
        <v>84.756097560975604</v>
      </c>
    </row>
    <row r="54" spans="1:27" x14ac:dyDescent="0.25">
      <c r="A54" s="18">
        <v>1923</v>
      </c>
      <c r="B54" s="18">
        <v>1922</v>
      </c>
      <c r="C54" s="18">
        <v>11</v>
      </c>
      <c r="D54" s="9" t="s">
        <v>52</v>
      </c>
      <c r="E54" s="9" t="str">
        <f t="shared" si="5"/>
        <v>1923 11</v>
      </c>
      <c r="F54" s="14">
        <v>0</v>
      </c>
      <c r="G54" s="14">
        <f>'CONV-CFS-TAF'!B16</f>
        <v>5.9504132231404959E-2</v>
      </c>
      <c r="H54" s="84">
        <f t="shared" si="6"/>
        <v>0</v>
      </c>
      <c r="J54" s="9">
        <v>14</v>
      </c>
      <c r="K54" s="10">
        <v>1935</v>
      </c>
      <c r="L54" s="7">
        <f t="shared" si="7"/>
        <v>2.8449173454545451</v>
      </c>
      <c r="M54" s="7">
        <f t="shared" si="4"/>
        <v>0</v>
      </c>
      <c r="N54" s="7">
        <f t="shared" si="4"/>
        <v>0</v>
      </c>
      <c r="O54" s="7">
        <f t="shared" si="4"/>
        <v>0</v>
      </c>
      <c r="P54" s="7">
        <f t="shared" si="4"/>
        <v>0</v>
      </c>
      <c r="Q54" s="7">
        <f t="shared" si="4"/>
        <v>0</v>
      </c>
      <c r="R54" s="7">
        <f t="shared" si="4"/>
        <v>1.7870989685950414</v>
      </c>
      <c r="S54" s="7">
        <f t="shared" si="4"/>
        <v>22.606334118347103</v>
      </c>
      <c r="T54" s="7">
        <f t="shared" si="4"/>
        <v>34.815819153719012</v>
      </c>
      <c r="U54" s="7">
        <f t="shared" si="4"/>
        <v>39.096632838347105</v>
      </c>
      <c r="V54" s="7">
        <f t="shared" si="4"/>
        <v>31.576827032727273</v>
      </c>
      <c r="W54" s="7">
        <f t="shared" si="4"/>
        <v>14.615068105785124</v>
      </c>
      <c r="Y54" s="14">
        <f t="shared" si="8"/>
        <v>147.06312664264465</v>
      </c>
      <c r="Z54" s="14">
        <v>147.06312664264465</v>
      </c>
      <c r="AA54" s="9">
        <f t="shared" si="9"/>
        <v>83.536585365853654</v>
      </c>
    </row>
    <row r="55" spans="1:27" x14ac:dyDescent="0.25">
      <c r="A55" s="18">
        <v>1923</v>
      </c>
      <c r="B55" s="18">
        <v>1922</v>
      </c>
      <c r="C55" s="18">
        <v>12</v>
      </c>
      <c r="D55" s="9" t="s">
        <v>53</v>
      </c>
      <c r="E55" s="9" t="str">
        <f t="shared" si="5"/>
        <v>1923 12</v>
      </c>
      <c r="F55" s="14">
        <v>0</v>
      </c>
      <c r="G55" s="14">
        <f>'CONV-CFS-TAF'!B17</f>
        <v>6.1487603305785121E-2</v>
      </c>
      <c r="H55" s="84">
        <f t="shared" si="6"/>
        <v>0</v>
      </c>
      <c r="J55" s="9">
        <v>15</v>
      </c>
      <c r="K55" s="10">
        <v>1936</v>
      </c>
      <c r="L55" s="7">
        <f t="shared" si="7"/>
        <v>2.3536695788429749</v>
      </c>
      <c r="M55" s="7">
        <f t="shared" si="4"/>
        <v>0.21167684628099173</v>
      </c>
      <c r="N55" s="7">
        <f t="shared" si="4"/>
        <v>0</v>
      </c>
      <c r="O55" s="7">
        <f t="shared" si="4"/>
        <v>0</v>
      </c>
      <c r="P55" s="7">
        <f t="shared" si="4"/>
        <v>0</v>
      </c>
      <c r="Q55" s="7">
        <f t="shared" si="4"/>
        <v>0.25900355504132233</v>
      </c>
      <c r="R55" s="7">
        <f t="shared" si="4"/>
        <v>14.588759246280992</v>
      </c>
      <c r="S55" s="7">
        <f t="shared" si="4"/>
        <v>33.073812708099176</v>
      </c>
      <c r="T55" s="7">
        <f t="shared" si="4"/>
        <v>38.108241342148759</v>
      </c>
      <c r="U55" s="7">
        <f t="shared" si="4"/>
        <v>52.470322260495863</v>
      </c>
      <c r="V55" s="7">
        <f t="shared" si="4"/>
        <v>42.588254290909092</v>
      </c>
      <c r="W55" s="7">
        <f t="shared" si="4"/>
        <v>19.318070261157025</v>
      </c>
      <c r="Y55" s="14">
        <f t="shared" si="8"/>
        <v>209.41368570842977</v>
      </c>
      <c r="Z55" s="14">
        <v>151.43448043438016</v>
      </c>
      <c r="AA55" s="9">
        <f t="shared" si="9"/>
        <v>82.317073170731717</v>
      </c>
    </row>
    <row r="56" spans="1:27" x14ac:dyDescent="0.25">
      <c r="A56" s="18">
        <v>1923</v>
      </c>
      <c r="B56" s="18">
        <v>1923</v>
      </c>
      <c r="C56" s="18">
        <v>1</v>
      </c>
      <c r="D56" s="9" t="s">
        <v>54</v>
      </c>
      <c r="E56" s="9" t="str">
        <f t="shared" si="5"/>
        <v>1923 1</v>
      </c>
      <c r="F56" s="14">
        <v>0</v>
      </c>
      <c r="G56" s="14">
        <f>'CONV-CFS-TAF'!B18</f>
        <v>6.1487603305785121E-2</v>
      </c>
      <c r="H56" s="84">
        <f t="shared" si="6"/>
        <v>0</v>
      </c>
      <c r="J56" s="9">
        <v>16</v>
      </c>
      <c r="K56" s="10">
        <v>1937</v>
      </c>
      <c r="L56" s="7">
        <f t="shared" si="7"/>
        <v>7.8060759153719008</v>
      </c>
      <c r="M56" s="7">
        <f t="shared" si="4"/>
        <v>1.2011461289256198</v>
      </c>
      <c r="N56" s="7">
        <f t="shared" si="4"/>
        <v>0</v>
      </c>
      <c r="O56" s="7">
        <f t="shared" si="4"/>
        <v>0</v>
      </c>
      <c r="P56" s="7">
        <f t="shared" si="4"/>
        <v>0</v>
      </c>
      <c r="Q56" s="7">
        <f t="shared" si="4"/>
        <v>0</v>
      </c>
      <c r="R56" s="7">
        <f t="shared" si="4"/>
        <v>14.211482816528925</v>
      </c>
      <c r="S56" s="7">
        <f t="shared" si="4"/>
        <v>38.202344776859498</v>
      </c>
      <c r="T56" s="7">
        <f t="shared" si="4"/>
        <v>41.787976700826448</v>
      </c>
      <c r="U56" s="7">
        <f t="shared" si="4"/>
        <v>52.980383573553716</v>
      </c>
      <c r="V56" s="7">
        <f t="shared" si="4"/>
        <v>42.889106862148758</v>
      </c>
      <c r="W56" s="7">
        <f t="shared" si="4"/>
        <v>20.67792795371901</v>
      </c>
      <c r="Y56" s="14">
        <f t="shared" si="8"/>
        <v>212.49779214347106</v>
      </c>
      <c r="Z56" s="14">
        <v>153.3386763649587</v>
      </c>
      <c r="AA56" s="9">
        <f t="shared" si="9"/>
        <v>81.097560975609767</v>
      </c>
    </row>
    <row r="57" spans="1:27" x14ac:dyDescent="0.25">
      <c r="A57" s="18">
        <v>1923</v>
      </c>
      <c r="B57" s="18">
        <v>1923</v>
      </c>
      <c r="C57" s="18">
        <v>2</v>
      </c>
      <c r="D57" s="9" t="s">
        <v>55</v>
      </c>
      <c r="E57" s="9" t="str">
        <f t="shared" si="5"/>
        <v>1923 2</v>
      </c>
      <c r="F57" s="14">
        <v>0</v>
      </c>
      <c r="G57" s="14">
        <f>'CONV-CFS-TAF'!B19</f>
        <v>5.5537190082644627E-2</v>
      </c>
      <c r="H57" s="84">
        <f t="shared" si="6"/>
        <v>0</v>
      </c>
      <c r="J57" s="9">
        <v>17</v>
      </c>
      <c r="K57" s="10">
        <v>1938</v>
      </c>
      <c r="L57" s="7">
        <f t="shared" si="7"/>
        <v>1.7485694598347106</v>
      </c>
      <c r="M57" s="7">
        <f t="shared" si="7"/>
        <v>0</v>
      </c>
      <c r="N57" s="7">
        <f t="shared" si="7"/>
        <v>0</v>
      </c>
      <c r="O57" s="7">
        <f t="shared" si="7"/>
        <v>0</v>
      </c>
      <c r="P57" s="7">
        <f t="shared" si="7"/>
        <v>0</v>
      </c>
      <c r="Q57" s="7">
        <f t="shared" si="7"/>
        <v>0</v>
      </c>
      <c r="R57" s="7">
        <f t="shared" si="7"/>
        <v>16.749254558677684</v>
      </c>
      <c r="S57" s="7">
        <f t="shared" si="7"/>
        <v>56.214411135867763</v>
      </c>
      <c r="T57" s="7">
        <f t="shared" si="7"/>
        <v>81.15133763305785</v>
      </c>
      <c r="U57" s="7">
        <f t="shared" si="7"/>
        <v>91.295732665785124</v>
      </c>
      <c r="V57" s="7">
        <f t="shared" si="7"/>
        <v>73.79656933090908</v>
      </c>
      <c r="W57" s="7">
        <f t="shared" si="7"/>
        <v>28.534199206611571</v>
      </c>
      <c r="Y57" s="14">
        <f t="shared" si="8"/>
        <v>356.78870142347103</v>
      </c>
      <c r="Z57" s="14">
        <v>170.09821573289256</v>
      </c>
      <c r="AA57" s="9">
        <f t="shared" si="9"/>
        <v>79.878048780487802</v>
      </c>
    </row>
    <row r="58" spans="1:27" x14ac:dyDescent="0.25">
      <c r="A58" s="18">
        <v>1923</v>
      </c>
      <c r="B58" s="18">
        <v>1923</v>
      </c>
      <c r="C58" s="18">
        <v>3</v>
      </c>
      <c r="D58" s="9" t="s">
        <v>56</v>
      </c>
      <c r="E58" s="9" t="str">
        <f t="shared" si="5"/>
        <v>1923 3</v>
      </c>
      <c r="F58" s="14">
        <v>136.843322</v>
      </c>
      <c r="G58" s="14">
        <f>'CONV-CFS-TAF'!B20</f>
        <v>6.1487603305785121E-2</v>
      </c>
      <c r="H58" s="84">
        <f t="shared" si="6"/>
        <v>8.4141678981818178</v>
      </c>
      <c r="J58" s="9">
        <v>18</v>
      </c>
      <c r="K58" s="10">
        <v>1939</v>
      </c>
      <c r="L58" s="7">
        <f t="shared" ref="L58:W79" si="10">INDEX($F$41:$H$1024,MATCH((CONCATENATE($K58," ",L$39)),$E$41:$E$1024,0),IF($J$37="CFS",1,IF($J$37="TAF",3,"INC")))</f>
        <v>4.5727217652892556</v>
      </c>
      <c r="M58" s="7">
        <f t="shared" si="10"/>
        <v>0.11474961322314049</v>
      </c>
      <c r="N58" s="7">
        <f t="shared" si="10"/>
        <v>0</v>
      </c>
      <c r="O58" s="7">
        <f t="shared" si="10"/>
        <v>0</v>
      </c>
      <c r="P58" s="7">
        <f t="shared" si="10"/>
        <v>4.3597255140495861</v>
      </c>
      <c r="Q58" s="7">
        <f t="shared" si="10"/>
        <v>10.360200000000001</v>
      </c>
      <c r="R58" s="7">
        <f t="shared" si="10"/>
        <v>29.163165560330579</v>
      </c>
      <c r="S58" s="7">
        <f t="shared" si="10"/>
        <v>24.544815173553719</v>
      </c>
      <c r="T58" s="7">
        <f t="shared" si="10"/>
        <v>32.847964780165285</v>
      </c>
      <c r="U58" s="7">
        <f t="shared" si="10"/>
        <v>36.580554208264466</v>
      </c>
      <c r="V58" s="7">
        <f t="shared" si="10"/>
        <v>29.872886874049588</v>
      </c>
      <c r="W58" s="7">
        <f t="shared" si="10"/>
        <v>11.25369651570248</v>
      </c>
      <c r="Y58" s="14">
        <f t="shared" si="8"/>
        <v>179.08981509818182</v>
      </c>
      <c r="Z58" s="14">
        <v>179.02218198743802</v>
      </c>
      <c r="AA58" s="9">
        <f t="shared" si="9"/>
        <v>78.658536585365852</v>
      </c>
    </row>
    <row r="59" spans="1:27" x14ac:dyDescent="0.25">
      <c r="A59" s="18">
        <v>1923</v>
      </c>
      <c r="B59" s="18">
        <v>1923</v>
      </c>
      <c r="C59" s="18">
        <v>4</v>
      </c>
      <c r="D59" s="9" t="s">
        <v>57</v>
      </c>
      <c r="E59" s="9" t="str">
        <f t="shared" si="5"/>
        <v>1923 4</v>
      </c>
      <c r="F59" s="14">
        <v>400.48056500000001</v>
      </c>
      <c r="G59" s="14">
        <f>'CONV-CFS-TAF'!B21</f>
        <v>5.9504132231404959E-2</v>
      </c>
      <c r="H59" s="84">
        <f t="shared" si="6"/>
        <v>23.830248495867771</v>
      </c>
      <c r="J59" s="9">
        <v>19</v>
      </c>
      <c r="K59" s="10">
        <v>1940</v>
      </c>
      <c r="L59" s="7">
        <f t="shared" si="10"/>
        <v>3.7140727795041317</v>
      </c>
      <c r="M59" s="7">
        <f t="shared" si="10"/>
        <v>0.75245920661157029</v>
      </c>
      <c r="N59" s="7">
        <f t="shared" si="10"/>
        <v>0</v>
      </c>
      <c r="O59" s="7">
        <f t="shared" si="10"/>
        <v>0</v>
      </c>
      <c r="P59" s="7">
        <f t="shared" si="10"/>
        <v>0</v>
      </c>
      <c r="Q59" s="7">
        <f t="shared" si="10"/>
        <v>0</v>
      </c>
      <c r="R59" s="7">
        <f t="shared" si="10"/>
        <v>23.456496912396695</v>
      </c>
      <c r="S59" s="7">
        <f t="shared" si="10"/>
        <v>48.385130659834708</v>
      </c>
      <c r="T59" s="7">
        <f t="shared" si="10"/>
        <v>80.177609573553724</v>
      </c>
      <c r="U59" s="7">
        <f t="shared" si="10"/>
        <v>91.69880407338843</v>
      </c>
      <c r="V59" s="7">
        <f t="shared" si="10"/>
        <v>74.1021675768595</v>
      </c>
      <c r="W59" s="7">
        <f t="shared" si="10"/>
        <v>34.37385078347107</v>
      </c>
      <c r="Y59" s="14">
        <f t="shared" si="8"/>
        <v>353.95592868495868</v>
      </c>
      <c r="Z59" s="14">
        <v>179.08981509818182</v>
      </c>
      <c r="AA59" s="9">
        <f t="shared" si="9"/>
        <v>77.439024390243901</v>
      </c>
    </row>
    <row r="60" spans="1:27" x14ac:dyDescent="0.25">
      <c r="A60" s="18">
        <v>1923</v>
      </c>
      <c r="B60" s="18">
        <v>1923</v>
      </c>
      <c r="C60" s="18">
        <v>5</v>
      </c>
      <c r="D60" s="9" t="s">
        <v>58</v>
      </c>
      <c r="E60" s="9" t="str">
        <f t="shared" si="5"/>
        <v>1923 5</v>
      </c>
      <c r="F60" s="14">
        <v>1020.8778119999999</v>
      </c>
      <c r="G60" s="14">
        <f>'CONV-CFS-TAF'!B22</f>
        <v>6.1487603305785121E-2</v>
      </c>
      <c r="H60" s="84">
        <f t="shared" si="6"/>
        <v>62.771329927933877</v>
      </c>
      <c r="J60" s="9">
        <v>20</v>
      </c>
      <c r="K60" s="10">
        <v>1941</v>
      </c>
      <c r="L60" s="7">
        <f t="shared" si="10"/>
        <v>1.7618691054545452</v>
      </c>
      <c r="M60" s="7">
        <f t="shared" si="10"/>
        <v>0</v>
      </c>
      <c r="N60" s="7">
        <f t="shared" si="10"/>
        <v>0</v>
      </c>
      <c r="O60" s="7">
        <f t="shared" si="10"/>
        <v>0</v>
      </c>
      <c r="P60" s="7">
        <f t="shared" si="10"/>
        <v>0</v>
      </c>
      <c r="Q60" s="7">
        <f t="shared" si="10"/>
        <v>0</v>
      </c>
      <c r="R60" s="7">
        <f t="shared" si="10"/>
        <v>6.7637768132231404</v>
      </c>
      <c r="S60" s="7">
        <f t="shared" si="10"/>
        <v>37.274943796363637</v>
      </c>
      <c r="T60" s="7">
        <f t="shared" si="10"/>
        <v>79.222572714049591</v>
      </c>
      <c r="U60" s="7">
        <f t="shared" si="10"/>
        <v>94.540890283636358</v>
      </c>
      <c r="V60" s="7">
        <f t="shared" si="10"/>
        <v>76.471710364958668</v>
      </c>
      <c r="W60" s="7">
        <f t="shared" si="10"/>
        <v>36.723125097520658</v>
      </c>
      <c r="Y60" s="14">
        <f t="shared" si="8"/>
        <v>333.68512574876036</v>
      </c>
      <c r="Z60" s="14">
        <v>182.18328571239667</v>
      </c>
      <c r="AA60" s="9">
        <f t="shared" si="9"/>
        <v>76.219512195121951</v>
      </c>
    </row>
    <row r="61" spans="1:27" x14ac:dyDescent="0.25">
      <c r="A61" s="18">
        <v>1923</v>
      </c>
      <c r="B61" s="18">
        <v>1923</v>
      </c>
      <c r="C61" s="18">
        <v>6</v>
      </c>
      <c r="D61" s="9" t="s">
        <v>59</v>
      </c>
      <c r="E61" s="9" t="str">
        <f t="shared" si="5"/>
        <v>1923 6</v>
      </c>
      <c r="F61" s="14">
        <v>1169.655303</v>
      </c>
      <c r="G61" s="14">
        <f>'CONV-CFS-TAF'!B23</f>
        <v>5.9504132231404959E-2</v>
      </c>
      <c r="H61" s="84">
        <f t="shared" si="6"/>
        <v>69.59932381487603</v>
      </c>
      <c r="J61" s="9">
        <v>21</v>
      </c>
      <c r="K61" s="10">
        <v>1942</v>
      </c>
      <c r="L61" s="7">
        <f t="shared" si="10"/>
        <v>2.6881066790082642</v>
      </c>
      <c r="M61" s="7">
        <f t="shared" si="10"/>
        <v>0</v>
      </c>
      <c r="N61" s="7">
        <f t="shared" si="10"/>
        <v>0</v>
      </c>
      <c r="O61" s="7">
        <f t="shared" si="10"/>
        <v>0</v>
      </c>
      <c r="P61" s="7">
        <f t="shared" si="10"/>
        <v>0</v>
      </c>
      <c r="Q61" s="7">
        <f t="shared" si="10"/>
        <v>0</v>
      </c>
      <c r="R61" s="7">
        <f t="shared" si="10"/>
        <v>7.3413865190082648</v>
      </c>
      <c r="S61" s="7">
        <f t="shared" si="10"/>
        <v>45.296578770247933</v>
      </c>
      <c r="T61" s="7">
        <f t="shared" si="10"/>
        <v>81.447538076033069</v>
      </c>
      <c r="U61" s="7">
        <f t="shared" si="10"/>
        <v>93.478599705123969</v>
      </c>
      <c r="V61" s="7">
        <f t="shared" si="10"/>
        <v>75.526158797355379</v>
      </c>
      <c r="W61" s="7">
        <f t="shared" si="10"/>
        <v>35.354904991735538</v>
      </c>
      <c r="Y61" s="14">
        <f t="shared" si="8"/>
        <v>349.87087127206615</v>
      </c>
      <c r="Z61" s="14">
        <v>183.6587010366942</v>
      </c>
      <c r="AA61" s="9">
        <f t="shared" si="9"/>
        <v>75</v>
      </c>
    </row>
    <row r="62" spans="1:27" x14ac:dyDescent="0.25">
      <c r="A62" s="18">
        <v>1923</v>
      </c>
      <c r="B62" s="18">
        <v>1923</v>
      </c>
      <c r="C62" s="18">
        <v>7</v>
      </c>
      <c r="D62" s="9" t="s">
        <v>60</v>
      </c>
      <c r="E62" s="9" t="str">
        <f t="shared" si="5"/>
        <v>1923 7</v>
      </c>
      <c r="F62" s="14">
        <v>1396.9766090000001</v>
      </c>
      <c r="G62" s="14">
        <f>'CONV-CFS-TAF'!B24</f>
        <v>6.1487603305785121E-2</v>
      </c>
      <c r="H62" s="84">
        <f t="shared" si="6"/>
        <v>85.896743561652897</v>
      </c>
      <c r="J62" s="9">
        <v>22</v>
      </c>
      <c r="K62" s="10">
        <v>1943</v>
      </c>
      <c r="L62" s="7">
        <f t="shared" si="10"/>
        <v>11.425704412561982</v>
      </c>
      <c r="M62" s="7">
        <f t="shared" si="10"/>
        <v>0</v>
      </c>
      <c r="N62" s="7">
        <f t="shared" si="10"/>
        <v>0</v>
      </c>
      <c r="O62" s="7">
        <f t="shared" si="10"/>
        <v>0</v>
      </c>
      <c r="P62" s="7">
        <f t="shared" si="10"/>
        <v>0</v>
      </c>
      <c r="Q62" s="7">
        <f t="shared" si="10"/>
        <v>9.5438967272727271E-2</v>
      </c>
      <c r="R62" s="7">
        <f t="shared" si="10"/>
        <v>17.452353421487604</v>
      </c>
      <c r="S62" s="7">
        <f t="shared" si="10"/>
        <v>58.890598811900823</v>
      </c>
      <c r="T62" s="7">
        <f t="shared" si="10"/>
        <v>75.302549375206624</v>
      </c>
      <c r="U62" s="7">
        <f t="shared" si="10"/>
        <v>86.859952278347109</v>
      </c>
      <c r="V62" s="7">
        <f t="shared" si="10"/>
        <v>70.564191358016529</v>
      </c>
      <c r="W62" s="7">
        <f t="shared" si="10"/>
        <v>33.942162287603303</v>
      </c>
      <c r="Y62" s="14">
        <f t="shared" si="8"/>
        <v>354.40665911801665</v>
      </c>
      <c r="Z62" s="14">
        <v>185.74795206148761</v>
      </c>
      <c r="AA62" s="9">
        <f t="shared" si="9"/>
        <v>73.780487804878049</v>
      </c>
    </row>
    <row r="63" spans="1:27" x14ac:dyDescent="0.25">
      <c r="A63" s="18">
        <v>1923</v>
      </c>
      <c r="B63" s="18">
        <v>1923</v>
      </c>
      <c r="C63" s="18">
        <v>8</v>
      </c>
      <c r="D63" s="9" t="s">
        <v>61</v>
      </c>
      <c r="E63" s="9" t="str">
        <f t="shared" si="5"/>
        <v>1923 8</v>
      </c>
      <c r="F63" s="14">
        <v>1126.5513249999999</v>
      </c>
      <c r="G63" s="14">
        <f>'CONV-CFS-TAF'!B25</f>
        <v>6.1487603305785121E-2</v>
      </c>
      <c r="H63" s="84">
        <f t="shared" si="6"/>
        <v>69.268940975206604</v>
      </c>
      <c r="J63" s="9">
        <v>23</v>
      </c>
      <c r="K63" s="10">
        <v>1944</v>
      </c>
      <c r="L63" s="7">
        <f t="shared" si="10"/>
        <v>11.08284197355372</v>
      </c>
      <c r="M63" s="7">
        <f t="shared" si="10"/>
        <v>0.21657064462809919</v>
      </c>
      <c r="N63" s="7">
        <f t="shared" si="10"/>
        <v>0</v>
      </c>
      <c r="O63" s="7">
        <f t="shared" si="10"/>
        <v>0</v>
      </c>
      <c r="P63" s="7">
        <f t="shared" si="10"/>
        <v>0</v>
      </c>
      <c r="Q63" s="7">
        <f t="shared" si="10"/>
        <v>0.77257679404958679</v>
      </c>
      <c r="R63" s="7">
        <f t="shared" si="10"/>
        <v>11.941387914049587</v>
      </c>
      <c r="S63" s="7">
        <f t="shared" si="10"/>
        <v>19.032759836033058</v>
      </c>
      <c r="T63" s="7">
        <f t="shared" si="10"/>
        <v>26.114709600000001</v>
      </c>
      <c r="U63" s="7">
        <f t="shared" si="10"/>
        <v>31.47975956628099</v>
      </c>
      <c r="V63" s="7">
        <f t="shared" si="10"/>
        <v>25.44040707966942</v>
      </c>
      <c r="W63" s="7">
        <f t="shared" si="10"/>
        <v>12.223876641322313</v>
      </c>
      <c r="Y63" s="14">
        <f t="shared" si="8"/>
        <v>129.91391417652892</v>
      </c>
      <c r="Z63" s="14">
        <v>188.6786242294215</v>
      </c>
      <c r="AA63" s="9">
        <f t="shared" si="9"/>
        <v>72.560975609756099</v>
      </c>
    </row>
    <row r="64" spans="1:27" x14ac:dyDescent="0.25">
      <c r="A64" s="18">
        <v>1923</v>
      </c>
      <c r="B64" s="18">
        <v>1923</v>
      </c>
      <c r="C64" s="18">
        <v>9</v>
      </c>
      <c r="D64" s="9" t="s">
        <v>62</v>
      </c>
      <c r="E64" s="9" t="str">
        <f t="shared" si="5"/>
        <v>1923 9</v>
      </c>
      <c r="F64" s="14">
        <v>313.76910199999998</v>
      </c>
      <c r="G64" s="14">
        <f>'CONV-CFS-TAF'!B26</f>
        <v>5.9504132231404959E-2</v>
      </c>
      <c r="H64" s="84">
        <f t="shared" si="6"/>
        <v>18.670558135537188</v>
      </c>
      <c r="J64" s="9">
        <v>24</v>
      </c>
      <c r="K64" s="10">
        <v>1945</v>
      </c>
      <c r="L64" s="7">
        <f t="shared" si="10"/>
        <v>2.908436745123967</v>
      </c>
      <c r="M64" s="7">
        <f t="shared" si="10"/>
        <v>0</v>
      </c>
      <c r="N64" s="7">
        <f t="shared" si="10"/>
        <v>0</v>
      </c>
      <c r="O64" s="7">
        <f t="shared" si="10"/>
        <v>0</v>
      </c>
      <c r="P64" s="7">
        <f t="shared" si="10"/>
        <v>0</v>
      </c>
      <c r="Q64" s="7">
        <f t="shared" si="10"/>
        <v>0</v>
      </c>
      <c r="R64" s="7">
        <f t="shared" si="10"/>
        <v>24.417076403305785</v>
      </c>
      <c r="S64" s="7">
        <f t="shared" si="10"/>
        <v>50.182239970909087</v>
      </c>
      <c r="T64" s="7">
        <f t="shared" si="10"/>
        <v>71.768941051239665</v>
      </c>
      <c r="U64" s="7">
        <f t="shared" si="10"/>
        <v>91.854769900165294</v>
      </c>
      <c r="V64" s="7">
        <f t="shared" si="10"/>
        <v>74.141209130578503</v>
      </c>
      <c r="W64" s="7">
        <f t="shared" si="10"/>
        <v>35.674806109090909</v>
      </c>
      <c r="Y64" s="14">
        <f t="shared" si="8"/>
        <v>348.15426326280993</v>
      </c>
      <c r="Z64" s="14">
        <v>202.29979813685952</v>
      </c>
      <c r="AA64" s="9">
        <f t="shared" si="9"/>
        <v>71.341463414634148</v>
      </c>
    </row>
    <row r="65" spans="1:27" x14ac:dyDescent="0.25">
      <c r="A65" s="18">
        <v>1924</v>
      </c>
      <c r="B65" s="18">
        <v>1923</v>
      </c>
      <c r="C65" s="18">
        <v>10</v>
      </c>
      <c r="D65" s="9" t="s">
        <v>63</v>
      </c>
      <c r="E65" s="9" t="str">
        <f t="shared" si="5"/>
        <v>1924 10</v>
      </c>
      <c r="F65" s="14">
        <v>152.32393999999999</v>
      </c>
      <c r="G65" s="14">
        <f>'CONV-CFS-TAF'!B27</f>
        <v>6.1487603305785121E-2</v>
      </c>
      <c r="H65" s="84">
        <f t="shared" si="6"/>
        <v>9.3660339966942132</v>
      </c>
      <c r="J65" s="9">
        <v>25</v>
      </c>
      <c r="K65" s="10">
        <v>1946</v>
      </c>
      <c r="L65" s="7">
        <f t="shared" si="10"/>
        <v>0.11522069752066115</v>
      </c>
      <c r="M65" s="7">
        <f t="shared" si="10"/>
        <v>0</v>
      </c>
      <c r="N65" s="7">
        <f t="shared" si="10"/>
        <v>0</v>
      </c>
      <c r="O65" s="7">
        <f t="shared" si="10"/>
        <v>0</v>
      </c>
      <c r="P65" s="7">
        <f t="shared" si="10"/>
        <v>0</v>
      </c>
      <c r="Q65" s="7">
        <f t="shared" si="10"/>
        <v>1.2438874512396694</v>
      </c>
      <c r="R65" s="7">
        <f t="shared" si="10"/>
        <v>45.931994895867767</v>
      </c>
      <c r="S65" s="7">
        <f t="shared" si="10"/>
        <v>58.219444774214871</v>
      </c>
      <c r="T65" s="7">
        <f t="shared" si="10"/>
        <v>70.005374717355366</v>
      </c>
      <c r="U65" s="7">
        <f t="shared" si="10"/>
        <v>77.136902626115699</v>
      </c>
      <c r="V65" s="7">
        <f t="shared" si="10"/>
        <v>63.63737679471074</v>
      </c>
      <c r="W65" s="7">
        <f t="shared" si="10"/>
        <v>29.691930585123966</v>
      </c>
      <c r="Y65" s="14">
        <f t="shared" si="8"/>
        <v>356.75983244628094</v>
      </c>
      <c r="Z65" s="14">
        <v>209.41368570842977</v>
      </c>
      <c r="AA65" s="9">
        <f t="shared" si="9"/>
        <v>70.121951219512198</v>
      </c>
    </row>
    <row r="66" spans="1:27" x14ac:dyDescent="0.25">
      <c r="A66" s="18">
        <v>1924</v>
      </c>
      <c r="B66" s="18">
        <v>1923</v>
      </c>
      <c r="C66" s="18">
        <v>11</v>
      </c>
      <c r="D66" s="9" t="s">
        <v>64</v>
      </c>
      <c r="E66" s="9" t="str">
        <f t="shared" si="5"/>
        <v>1924 11</v>
      </c>
      <c r="F66" s="14">
        <v>13.716044</v>
      </c>
      <c r="G66" s="14">
        <f>'CONV-CFS-TAF'!B28</f>
        <v>5.9504132231404959E-2</v>
      </c>
      <c r="H66" s="84">
        <f t="shared" si="6"/>
        <v>0.81616129586776864</v>
      </c>
      <c r="J66" s="9">
        <v>26</v>
      </c>
      <c r="K66" s="10">
        <v>1947</v>
      </c>
      <c r="L66" s="7">
        <f t="shared" si="10"/>
        <v>10.892920601652893</v>
      </c>
      <c r="M66" s="7">
        <f t="shared" si="10"/>
        <v>0</v>
      </c>
      <c r="N66" s="7">
        <f t="shared" si="10"/>
        <v>0</v>
      </c>
      <c r="O66" s="7">
        <f t="shared" si="10"/>
        <v>0</v>
      </c>
      <c r="P66" s="7">
        <f t="shared" si="10"/>
        <v>0</v>
      </c>
      <c r="Q66" s="7">
        <f t="shared" si="10"/>
        <v>0</v>
      </c>
      <c r="R66" s="7">
        <f t="shared" si="10"/>
        <v>27.44805594049587</v>
      </c>
      <c r="S66" s="7">
        <f t="shared" si="10"/>
        <v>50.98230442909091</v>
      </c>
      <c r="T66" s="7">
        <f t="shared" si="10"/>
        <v>55.315927695867771</v>
      </c>
      <c r="U66" s="7">
        <f t="shared" si="10"/>
        <v>74.681391375867761</v>
      </c>
      <c r="V66" s="7">
        <f t="shared" si="10"/>
        <v>60.026557687933881</v>
      </c>
      <c r="W66" s="7">
        <f t="shared" si="10"/>
        <v>29.272285309090911</v>
      </c>
      <c r="Y66" s="14">
        <f t="shared" si="8"/>
        <v>299.31716119537191</v>
      </c>
      <c r="Z66" s="14">
        <v>211.62329889719007</v>
      </c>
      <c r="AA66" s="9">
        <f t="shared" si="9"/>
        <v>68.902439024390233</v>
      </c>
    </row>
    <row r="67" spans="1:27" x14ac:dyDescent="0.25">
      <c r="A67" s="18">
        <v>1924</v>
      </c>
      <c r="B67" s="18">
        <v>1923</v>
      </c>
      <c r="C67" s="18">
        <v>12</v>
      </c>
      <c r="D67" s="9" t="s">
        <v>65</v>
      </c>
      <c r="E67" s="9" t="str">
        <f t="shared" si="5"/>
        <v>1924 12</v>
      </c>
      <c r="F67" s="14">
        <v>0</v>
      </c>
      <c r="G67" s="14">
        <f>'CONV-CFS-TAF'!B29</f>
        <v>6.1487603305785121E-2</v>
      </c>
      <c r="H67" s="84">
        <f t="shared" si="6"/>
        <v>0</v>
      </c>
      <c r="J67" s="9">
        <v>27</v>
      </c>
      <c r="K67" s="10">
        <v>1948</v>
      </c>
      <c r="L67" s="7">
        <f t="shared" si="10"/>
        <v>0.27843757289256199</v>
      </c>
      <c r="M67" s="7">
        <f t="shared" si="10"/>
        <v>0</v>
      </c>
      <c r="N67" s="7">
        <f t="shared" si="10"/>
        <v>0</v>
      </c>
      <c r="O67" s="7">
        <f t="shared" si="10"/>
        <v>0</v>
      </c>
      <c r="P67" s="7">
        <f t="shared" si="10"/>
        <v>1.3122011841322312</v>
      </c>
      <c r="Q67" s="7">
        <f t="shared" si="10"/>
        <v>2.6915243444628096</v>
      </c>
      <c r="R67" s="7">
        <f t="shared" si="10"/>
        <v>4.4249994446280994</v>
      </c>
      <c r="S67" s="7">
        <f t="shared" si="10"/>
        <v>33.069169963636362</v>
      </c>
      <c r="T67" s="7">
        <f t="shared" si="10"/>
        <v>64.87726778181819</v>
      </c>
      <c r="U67" s="7">
        <f t="shared" si="10"/>
        <v>95.432895863801647</v>
      </c>
      <c r="V67" s="7">
        <f t="shared" si="10"/>
        <v>76.664882955371908</v>
      </c>
      <c r="W67" s="7">
        <f t="shared" si="10"/>
        <v>31.976979590082642</v>
      </c>
      <c r="Y67" s="14">
        <f t="shared" si="8"/>
        <v>316.80936404231409</v>
      </c>
      <c r="Z67" s="14">
        <v>212.49779214347106</v>
      </c>
      <c r="AA67" s="9">
        <f t="shared" si="9"/>
        <v>67.682926829268283</v>
      </c>
    </row>
    <row r="68" spans="1:27" x14ac:dyDescent="0.25">
      <c r="A68" s="18">
        <v>1924</v>
      </c>
      <c r="B68" s="18">
        <v>1924</v>
      </c>
      <c r="C68" s="18">
        <v>1</v>
      </c>
      <c r="D68" s="9" t="s">
        <v>66</v>
      </c>
      <c r="E68" s="9" t="str">
        <f t="shared" si="5"/>
        <v>1924 1</v>
      </c>
      <c r="F68" s="14">
        <v>0</v>
      </c>
      <c r="G68" s="14">
        <f>'CONV-CFS-TAF'!B30</f>
        <v>6.1487603305785121E-2</v>
      </c>
      <c r="H68" s="84">
        <f t="shared" si="6"/>
        <v>0</v>
      </c>
      <c r="J68" s="9">
        <v>28</v>
      </c>
      <c r="K68" s="10">
        <v>1949</v>
      </c>
      <c r="L68" s="7">
        <f t="shared" si="10"/>
        <v>7.1776676290909096</v>
      </c>
      <c r="M68" s="7">
        <f t="shared" si="10"/>
        <v>0.4939764694214876</v>
      </c>
      <c r="N68" s="7">
        <f t="shared" si="10"/>
        <v>0</v>
      </c>
      <c r="O68" s="7">
        <f t="shared" si="10"/>
        <v>0</v>
      </c>
      <c r="P68" s="7">
        <f t="shared" si="10"/>
        <v>0</v>
      </c>
      <c r="Q68" s="7">
        <f t="shared" si="10"/>
        <v>0</v>
      </c>
      <c r="R68" s="7">
        <f t="shared" si="10"/>
        <v>23.811325646280991</v>
      </c>
      <c r="S68" s="7">
        <f t="shared" si="10"/>
        <v>51.574581677355368</v>
      </c>
      <c r="T68" s="7">
        <f t="shared" si="10"/>
        <v>75.493902525619845</v>
      </c>
      <c r="U68" s="7">
        <f t="shared" si="10"/>
        <v>85.09400303999999</v>
      </c>
      <c r="V68" s="7">
        <f t="shared" si="10"/>
        <v>68.508915953057851</v>
      </c>
      <c r="W68" s="7">
        <f t="shared" si="10"/>
        <v>32.513166922314049</v>
      </c>
      <c r="Y68" s="14">
        <f t="shared" si="8"/>
        <v>350.81897277818183</v>
      </c>
      <c r="Z68" s="14">
        <v>255.27422418049585</v>
      </c>
      <c r="AA68" s="9">
        <f t="shared" si="9"/>
        <v>66.463414634146332</v>
      </c>
    </row>
    <row r="69" spans="1:27" x14ac:dyDescent="0.25">
      <c r="A69" s="18">
        <v>1924</v>
      </c>
      <c r="B69" s="18">
        <v>1924</v>
      </c>
      <c r="C69" s="18">
        <v>2</v>
      </c>
      <c r="D69" s="9" t="s">
        <v>67</v>
      </c>
      <c r="E69" s="9" t="str">
        <f t="shared" si="5"/>
        <v>1924 2</v>
      </c>
      <c r="F69" s="14">
        <v>0</v>
      </c>
      <c r="G69" s="14">
        <f>'CONV-CFS-TAF'!B31</f>
        <v>5.752066115702479E-2</v>
      </c>
      <c r="H69" s="84">
        <f t="shared" si="6"/>
        <v>0</v>
      </c>
      <c r="J69" s="9">
        <v>29</v>
      </c>
      <c r="K69" s="10">
        <v>1950</v>
      </c>
      <c r="L69" s="7">
        <f t="shared" si="10"/>
        <v>13.7153479953719</v>
      </c>
      <c r="M69" s="7">
        <f t="shared" si="10"/>
        <v>0.10772901818181818</v>
      </c>
      <c r="N69" s="7">
        <f t="shared" si="10"/>
        <v>0</v>
      </c>
      <c r="O69" s="7">
        <f t="shared" si="10"/>
        <v>0</v>
      </c>
      <c r="P69" s="7">
        <f t="shared" si="10"/>
        <v>0</v>
      </c>
      <c r="Q69" s="7">
        <f t="shared" si="10"/>
        <v>0.32948322842975208</v>
      </c>
      <c r="R69" s="7">
        <f t="shared" si="10"/>
        <v>22.908042446280991</v>
      </c>
      <c r="S69" s="7">
        <f t="shared" si="10"/>
        <v>32.26374809057851</v>
      </c>
      <c r="T69" s="7">
        <f t="shared" si="10"/>
        <v>37.205646247933885</v>
      </c>
      <c r="U69" s="7">
        <f t="shared" si="10"/>
        <v>42.85002288198347</v>
      </c>
      <c r="V69" s="7">
        <f t="shared" si="10"/>
        <v>34.585233090247932</v>
      </c>
      <c r="W69" s="7">
        <f t="shared" si="10"/>
        <v>15.224794274380166</v>
      </c>
      <c r="Y69" s="14">
        <f t="shared" si="8"/>
        <v>185.74795206148761</v>
      </c>
      <c r="Z69" s="14">
        <v>267.71297559669421</v>
      </c>
      <c r="AA69" s="9">
        <f t="shared" si="9"/>
        <v>65.243902439024396</v>
      </c>
    </row>
    <row r="70" spans="1:27" x14ac:dyDescent="0.25">
      <c r="A70" s="18">
        <v>1924</v>
      </c>
      <c r="B70" s="18">
        <v>1924</v>
      </c>
      <c r="C70" s="18">
        <v>3</v>
      </c>
      <c r="D70" s="9" t="s">
        <v>68</v>
      </c>
      <c r="E70" s="9" t="str">
        <f t="shared" si="5"/>
        <v>1924 3</v>
      </c>
      <c r="F70" s="14">
        <v>65.819201000000007</v>
      </c>
      <c r="G70" s="14">
        <f>'CONV-CFS-TAF'!B32</f>
        <v>6.1487603305785121E-2</v>
      </c>
      <c r="H70" s="84">
        <f t="shared" si="6"/>
        <v>4.047064920991736</v>
      </c>
      <c r="J70" s="9">
        <v>30</v>
      </c>
      <c r="K70" s="10">
        <v>1951</v>
      </c>
      <c r="L70" s="7">
        <f t="shared" si="10"/>
        <v>0.38098180165289258</v>
      </c>
      <c r="M70" s="7">
        <f t="shared" si="10"/>
        <v>0</v>
      </c>
      <c r="N70" s="7">
        <f t="shared" si="10"/>
        <v>0</v>
      </c>
      <c r="O70" s="7">
        <f t="shared" si="10"/>
        <v>0</v>
      </c>
      <c r="P70" s="7">
        <f t="shared" si="10"/>
        <v>0</v>
      </c>
      <c r="Q70" s="7">
        <f t="shared" si="10"/>
        <v>1.7198681533884295</v>
      </c>
      <c r="R70" s="7">
        <f t="shared" si="10"/>
        <v>43.725741679338839</v>
      </c>
      <c r="S70" s="7">
        <f t="shared" si="10"/>
        <v>48.629319945123967</v>
      </c>
      <c r="T70" s="7">
        <f t="shared" si="10"/>
        <v>75.382230585123963</v>
      </c>
      <c r="U70" s="7">
        <f t="shared" si="10"/>
        <v>85.366377197355362</v>
      </c>
      <c r="V70" s="7">
        <f t="shared" si="10"/>
        <v>68.810112485950413</v>
      </c>
      <c r="W70" s="7">
        <f t="shared" si="10"/>
        <v>32.780432469421484</v>
      </c>
      <c r="Y70" s="14">
        <f t="shared" si="8"/>
        <v>356.9820936198347</v>
      </c>
      <c r="Z70" s="14">
        <v>272.62390080595037</v>
      </c>
      <c r="AA70" s="9">
        <f t="shared" si="9"/>
        <v>64.024390243902445</v>
      </c>
    </row>
    <row r="71" spans="1:27" x14ac:dyDescent="0.25">
      <c r="A71" s="18">
        <v>1924</v>
      </c>
      <c r="B71" s="18">
        <v>1924</v>
      </c>
      <c r="C71" s="18">
        <v>4</v>
      </c>
      <c r="D71" s="9" t="s">
        <v>69</v>
      </c>
      <c r="E71" s="9" t="str">
        <f t="shared" si="5"/>
        <v>1924 4</v>
      </c>
      <c r="F71" s="14">
        <v>340.28034500000001</v>
      </c>
      <c r="G71" s="14">
        <f>'CONV-CFS-TAF'!B33</f>
        <v>5.9504132231404959E-2</v>
      </c>
      <c r="H71" s="84">
        <f t="shared" si="6"/>
        <v>20.248086644628099</v>
      </c>
      <c r="J71" s="9">
        <v>31</v>
      </c>
      <c r="K71" s="10">
        <v>1952</v>
      </c>
      <c r="L71" s="7">
        <f t="shared" si="10"/>
        <v>0.56801110413223133</v>
      </c>
      <c r="M71" s="7">
        <f t="shared" si="10"/>
        <v>0</v>
      </c>
      <c r="N71" s="7">
        <f t="shared" si="10"/>
        <v>0</v>
      </c>
      <c r="O71" s="7">
        <f t="shared" si="10"/>
        <v>0</v>
      </c>
      <c r="P71" s="7">
        <f t="shared" si="10"/>
        <v>0</v>
      </c>
      <c r="Q71" s="7">
        <f t="shared" si="10"/>
        <v>0</v>
      </c>
      <c r="R71" s="7">
        <f t="shared" si="10"/>
        <v>27.230329071074379</v>
      </c>
      <c r="S71" s="7">
        <f t="shared" si="10"/>
        <v>59.668958207603303</v>
      </c>
      <c r="T71" s="7">
        <f t="shared" si="10"/>
        <v>67.14238218842975</v>
      </c>
      <c r="U71" s="7">
        <f t="shared" si="10"/>
        <v>85.978435806942144</v>
      </c>
      <c r="V71" s="7">
        <f t="shared" si="10"/>
        <v>70.357635560330579</v>
      </c>
      <c r="W71" s="7">
        <f t="shared" si="10"/>
        <v>33.269150023140497</v>
      </c>
      <c r="Y71" s="14">
        <f t="shared" si="8"/>
        <v>356.9720906023141</v>
      </c>
      <c r="Z71" s="14">
        <v>272.80802322446283</v>
      </c>
      <c r="AA71" s="9">
        <f t="shared" si="9"/>
        <v>62.804878048780488</v>
      </c>
    </row>
    <row r="72" spans="1:27" x14ac:dyDescent="0.25">
      <c r="A72" s="18">
        <v>1924</v>
      </c>
      <c r="B72" s="18">
        <v>1924</v>
      </c>
      <c r="C72" s="18">
        <v>5</v>
      </c>
      <c r="D72" s="9" t="s">
        <v>70</v>
      </c>
      <c r="E72" s="9" t="str">
        <f t="shared" si="5"/>
        <v>1924 5</v>
      </c>
      <c r="F72" s="14">
        <v>370.29137700000001</v>
      </c>
      <c r="G72" s="14">
        <f>'CONV-CFS-TAF'!B34</f>
        <v>6.1487603305785121E-2</v>
      </c>
      <c r="H72" s="84">
        <f t="shared" si="6"/>
        <v>22.768329296528925</v>
      </c>
      <c r="J72" s="9">
        <v>32</v>
      </c>
      <c r="K72" s="10">
        <v>1953</v>
      </c>
      <c r="L72" s="7">
        <f t="shared" si="10"/>
        <v>13.325199744793387</v>
      </c>
      <c r="M72" s="7">
        <f t="shared" si="10"/>
        <v>0</v>
      </c>
      <c r="N72" s="7">
        <f t="shared" si="10"/>
        <v>0</v>
      </c>
      <c r="O72" s="7">
        <f t="shared" si="10"/>
        <v>0</v>
      </c>
      <c r="P72" s="7">
        <f t="shared" si="10"/>
        <v>0</v>
      </c>
      <c r="Q72" s="7">
        <f t="shared" si="10"/>
        <v>3.5321771385123966</v>
      </c>
      <c r="R72" s="7">
        <f t="shared" si="10"/>
        <v>28.020682056198346</v>
      </c>
      <c r="S72" s="7">
        <f t="shared" si="10"/>
        <v>55.405823512066114</v>
      </c>
      <c r="T72" s="7">
        <f t="shared" si="10"/>
        <v>71.734543854545464</v>
      </c>
      <c r="U72" s="7">
        <f t="shared" si="10"/>
        <v>87.847647941157021</v>
      </c>
      <c r="V72" s="7">
        <f t="shared" si="10"/>
        <v>64.561519178181825</v>
      </c>
      <c r="W72" s="7">
        <f t="shared" si="10"/>
        <v>34.408481890909087</v>
      </c>
      <c r="Y72" s="14">
        <f t="shared" si="8"/>
        <v>355.88152717289262</v>
      </c>
      <c r="Z72" s="14">
        <v>297.34904326611564</v>
      </c>
      <c r="AA72" s="9">
        <f t="shared" si="9"/>
        <v>61.585365853658537</v>
      </c>
    </row>
    <row r="73" spans="1:27" x14ac:dyDescent="0.25">
      <c r="A73" s="18">
        <v>1924</v>
      </c>
      <c r="B73" s="18">
        <v>1924</v>
      </c>
      <c r="C73" s="18">
        <v>6</v>
      </c>
      <c r="D73" s="9" t="s">
        <v>71</v>
      </c>
      <c r="E73" s="9" t="str">
        <f t="shared" si="5"/>
        <v>1924 6</v>
      </c>
      <c r="F73" s="14">
        <v>424.812566</v>
      </c>
      <c r="G73" s="14">
        <f>'CONV-CFS-TAF'!B35</f>
        <v>5.9504132231404959E-2</v>
      </c>
      <c r="H73" s="84">
        <f t="shared" si="6"/>
        <v>25.278103100826446</v>
      </c>
      <c r="J73" s="9">
        <v>33</v>
      </c>
      <c r="K73" s="10">
        <v>1954</v>
      </c>
      <c r="L73" s="7">
        <f t="shared" si="10"/>
        <v>10.370651601322313</v>
      </c>
      <c r="M73" s="7">
        <f t="shared" si="10"/>
        <v>0</v>
      </c>
      <c r="N73" s="7">
        <f t="shared" si="10"/>
        <v>0</v>
      </c>
      <c r="O73" s="7">
        <f t="shared" si="10"/>
        <v>0</v>
      </c>
      <c r="P73" s="7">
        <f t="shared" si="10"/>
        <v>0</v>
      </c>
      <c r="Q73" s="7">
        <f t="shared" si="10"/>
        <v>0</v>
      </c>
      <c r="R73" s="7">
        <f t="shared" si="10"/>
        <v>20.529874353719009</v>
      </c>
      <c r="S73" s="7">
        <f t="shared" si="10"/>
        <v>59.140013744132226</v>
      </c>
      <c r="T73" s="7">
        <f t="shared" si="10"/>
        <v>76.477237289256195</v>
      </c>
      <c r="U73" s="7">
        <f t="shared" si="10"/>
        <v>90.605357480330582</v>
      </c>
      <c r="V73" s="7">
        <f t="shared" si="10"/>
        <v>63.818715603966936</v>
      </c>
      <c r="W73" s="7">
        <f t="shared" si="10"/>
        <v>34.525732522314051</v>
      </c>
      <c r="Y73" s="14">
        <f t="shared" si="8"/>
        <v>356.97209220099171</v>
      </c>
      <c r="Z73" s="14">
        <v>299.31716119537191</v>
      </c>
      <c r="AA73" s="9">
        <f t="shared" si="9"/>
        <v>60.365853658536587</v>
      </c>
    </row>
    <row r="74" spans="1:27" x14ac:dyDescent="0.25">
      <c r="A74" s="18">
        <v>1924</v>
      </c>
      <c r="B74" s="18">
        <v>1924</v>
      </c>
      <c r="C74" s="18">
        <v>7</v>
      </c>
      <c r="D74" s="9" t="s">
        <v>72</v>
      </c>
      <c r="E74" s="9" t="str">
        <f t="shared" si="5"/>
        <v>1924 7</v>
      </c>
      <c r="F74" s="14">
        <v>461.34322800000001</v>
      </c>
      <c r="G74" s="14">
        <f>'CONV-CFS-TAF'!B36</f>
        <v>6.1487603305785121E-2</v>
      </c>
      <c r="H74" s="84">
        <f t="shared" si="6"/>
        <v>28.36688939107438</v>
      </c>
      <c r="J74" s="9">
        <v>34</v>
      </c>
      <c r="K74" s="10">
        <v>1955</v>
      </c>
      <c r="L74" s="7">
        <f t="shared" si="10"/>
        <v>11.875161207272726</v>
      </c>
      <c r="M74" s="7">
        <f t="shared" si="10"/>
        <v>0</v>
      </c>
      <c r="N74" s="7">
        <f t="shared" si="10"/>
        <v>0</v>
      </c>
      <c r="O74" s="7">
        <f t="shared" si="10"/>
        <v>0</v>
      </c>
      <c r="P74" s="7">
        <f t="shared" si="10"/>
        <v>0</v>
      </c>
      <c r="Q74" s="7">
        <f t="shared" si="10"/>
        <v>3.9864098598347106</v>
      </c>
      <c r="R74" s="7">
        <f t="shared" si="10"/>
        <v>17.625262730578513</v>
      </c>
      <c r="S74" s="7">
        <f t="shared" si="10"/>
        <v>32.342853921322309</v>
      </c>
      <c r="T74" s="7">
        <f t="shared" si="10"/>
        <v>37.914301130578508</v>
      </c>
      <c r="U74" s="7">
        <f t="shared" si="10"/>
        <v>42.933854957355372</v>
      </c>
      <c r="V74" s="7">
        <f t="shared" si="10"/>
        <v>34.728106607603301</v>
      </c>
      <c r="W74" s="7">
        <f t="shared" si="10"/>
        <v>14.041171695867769</v>
      </c>
      <c r="Y74" s="14">
        <f t="shared" si="8"/>
        <v>188.6786242294215</v>
      </c>
      <c r="Z74" s="14">
        <v>305.51216282181815</v>
      </c>
      <c r="AA74" s="9">
        <f t="shared" si="9"/>
        <v>59.146341463414643</v>
      </c>
    </row>
    <row r="75" spans="1:27" x14ac:dyDescent="0.25">
      <c r="A75" s="18">
        <v>1924</v>
      </c>
      <c r="B75" s="18">
        <v>1924</v>
      </c>
      <c r="C75" s="18">
        <v>8</v>
      </c>
      <c r="D75" s="9" t="s">
        <v>73</v>
      </c>
      <c r="E75" s="9" t="str">
        <f t="shared" si="5"/>
        <v>1924 8</v>
      </c>
      <c r="F75" s="14">
        <v>370.695694</v>
      </c>
      <c r="G75" s="14">
        <f>'CONV-CFS-TAF'!B37</f>
        <v>6.1487603305785121E-2</v>
      </c>
      <c r="H75" s="84">
        <f t="shared" si="6"/>
        <v>22.793189779834709</v>
      </c>
      <c r="J75" s="9">
        <v>35</v>
      </c>
      <c r="K75" s="10">
        <v>1956</v>
      </c>
      <c r="L75" s="7">
        <f t="shared" si="10"/>
        <v>5.1066633262809917</v>
      </c>
      <c r="M75" s="7">
        <f t="shared" si="10"/>
        <v>0</v>
      </c>
      <c r="N75" s="7">
        <f t="shared" si="10"/>
        <v>0</v>
      </c>
      <c r="O75" s="7">
        <f t="shared" si="10"/>
        <v>0</v>
      </c>
      <c r="P75" s="7">
        <f t="shared" si="10"/>
        <v>0</v>
      </c>
      <c r="Q75" s="7">
        <f t="shared" si="10"/>
        <v>5.3128968059504134</v>
      </c>
      <c r="R75" s="7">
        <f t="shared" si="10"/>
        <v>38.473595404958679</v>
      </c>
      <c r="S75" s="7">
        <f t="shared" si="10"/>
        <v>47.566130663801644</v>
      </c>
      <c r="T75" s="7">
        <f t="shared" si="10"/>
        <v>71.560765785123962</v>
      </c>
      <c r="U75" s="7">
        <f t="shared" si="10"/>
        <v>86.843264850247934</v>
      </c>
      <c r="V75" s="7">
        <f t="shared" si="10"/>
        <v>70.207102347768583</v>
      </c>
      <c r="W75" s="7">
        <f t="shared" si="10"/>
        <v>29.853341375206611</v>
      </c>
      <c r="Y75" s="14">
        <f t="shared" si="8"/>
        <v>356.85577886082638</v>
      </c>
      <c r="Z75" s="14">
        <v>316.80936404231409</v>
      </c>
      <c r="AA75" s="9">
        <f t="shared" si="9"/>
        <v>57.926829268292693</v>
      </c>
    </row>
    <row r="76" spans="1:27" x14ac:dyDescent="0.25">
      <c r="A76" s="18">
        <v>1924</v>
      </c>
      <c r="B76" s="18">
        <v>1924</v>
      </c>
      <c r="C76" s="18">
        <v>9</v>
      </c>
      <c r="D76" s="9" t="s">
        <v>74</v>
      </c>
      <c r="E76" s="9" t="str">
        <f t="shared" si="5"/>
        <v>1924 9</v>
      </c>
      <c r="F76" s="14">
        <v>185.194006</v>
      </c>
      <c r="G76" s="14">
        <f>'CONV-CFS-TAF'!B38</f>
        <v>5.9504132231404959E-2</v>
      </c>
      <c r="H76" s="84">
        <f t="shared" si="6"/>
        <v>11.019808621487604</v>
      </c>
      <c r="J76" s="9">
        <v>36</v>
      </c>
      <c r="K76" s="10">
        <v>1957</v>
      </c>
      <c r="L76" s="7">
        <f t="shared" si="10"/>
        <v>5.4603632013223136</v>
      </c>
      <c r="M76" s="7">
        <f t="shared" si="10"/>
        <v>1.5783184264462811</v>
      </c>
      <c r="N76" s="7">
        <f t="shared" si="10"/>
        <v>0</v>
      </c>
      <c r="O76" s="7">
        <f t="shared" si="10"/>
        <v>0</v>
      </c>
      <c r="P76" s="7">
        <f t="shared" si="10"/>
        <v>0</v>
      </c>
      <c r="Q76" s="7">
        <f t="shared" si="10"/>
        <v>4.2989191894214871</v>
      </c>
      <c r="R76" s="7">
        <f t="shared" si="10"/>
        <v>37.482568601652893</v>
      </c>
      <c r="S76" s="7">
        <f t="shared" si="10"/>
        <v>54.108743442644631</v>
      </c>
      <c r="T76" s="7">
        <f t="shared" si="10"/>
        <v>79.095075887603301</v>
      </c>
      <c r="U76" s="7">
        <f t="shared" si="10"/>
        <v>89.256273532561977</v>
      </c>
      <c r="V76" s="7">
        <f t="shared" si="10"/>
        <v>72.23407986644628</v>
      </c>
      <c r="W76" s="7">
        <f t="shared" si="10"/>
        <v>13.234230862809918</v>
      </c>
      <c r="Y76" s="14">
        <f t="shared" si="8"/>
        <v>349.93145966082642</v>
      </c>
      <c r="Z76" s="14">
        <v>318.16235866314048</v>
      </c>
      <c r="AA76" s="9">
        <f t="shared" si="9"/>
        <v>56.707317073170735</v>
      </c>
    </row>
    <row r="77" spans="1:27" x14ac:dyDescent="0.25">
      <c r="A77" s="18">
        <v>1925</v>
      </c>
      <c r="B77" s="18">
        <v>1924</v>
      </c>
      <c r="C77" s="18">
        <v>10</v>
      </c>
      <c r="D77" s="9" t="s">
        <v>75</v>
      </c>
      <c r="E77" s="9" t="str">
        <f t="shared" si="5"/>
        <v>1925 10</v>
      </c>
      <c r="F77" s="14">
        <v>0</v>
      </c>
      <c r="G77" s="14">
        <f>'CONV-CFS-TAF'!B39</f>
        <v>6.1487603305785121E-2</v>
      </c>
      <c r="H77" s="84">
        <f t="shared" si="6"/>
        <v>0</v>
      </c>
      <c r="J77" s="9">
        <v>37</v>
      </c>
      <c r="K77" s="10">
        <v>1958</v>
      </c>
      <c r="L77" s="7">
        <f t="shared" si="10"/>
        <v>0</v>
      </c>
      <c r="M77" s="7">
        <f t="shared" si="10"/>
        <v>0.22156827768595042</v>
      </c>
      <c r="N77" s="7">
        <f t="shared" si="10"/>
        <v>0</v>
      </c>
      <c r="O77" s="7">
        <f t="shared" si="10"/>
        <v>0</v>
      </c>
      <c r="P77" s="7">
        <f t="shared" si="10"/>
        <v>0</v>
      </c>
      <c r="Q77" s="7">
        <f t="shared" si="10"/>
        <v>0</v>
      </c>
      <c r="R77" s="7">
        <f t="shared" si="10"/>
        <v>7.9115762975206616</v>
      </c>
      <c r="S77" s="7">
        <f t="shared" si="10"/>
        <v>41.88211983272727</v>
      </c>
      <c r="T77" s="7">
        <f t="shared" si="10"/>
        <v>73.252479510743811</v>
      </c>
      <c r="U77" s="7">
        <f t="shared" si="10"/>
        <v>90.176725184132223</v>
      </c>
      <c r="V77" s="7">
        <f t="shared" si="10"/>
        <v>75.517670987107437</v>
      </c>
      <c r="W77" s="7">
        <f t="shared" si="10"/>
        <v>35.776184310743801</v>
      </c>
      <c r="Y77" s="14">
        <f t="shared" si="8"/>
        <v>339.04594960066117</v>
      </c>
      <c r="Z77" s="14">
        <v>330.58490206809915</v>
      </c>
      <c r="AA77" s="9">
        <f t="shared" si="9"/>
        <v>55.487804878048784</v>
      </c>
    </row>
    <row r="78" spans="1:27" x14ac:dyDescent="0.25">
      <c r="A78" s="18">
        <v>1925</v>
      </c>
      <c r="B78" s="18">
        <v>1924</v>
      </c>
      <c r="C78" s="18">
        <v>11</v>
      </c>
      <c r="D78" s="9" t="s">
        <v>76</v>
      </c>
      <c r="E78" s="9" t="str">
        <f t="shared" si="5"/>
        <v>1925 11</v>
      </c>
      <c r="F78" s="14">
        <v>0</v>
      </c>
      <c r="G78" s="14">
        <f>'CONV-CFS-TAF'!B40</f>
        <v>5.9504132231404959E-2</v>
      </c>
      <c r="H78" s="84">
        <f t="shared" si="6"/>
        <v>0</v>
      </c>
      <c r="J78" s="9">
        <v>38</v>
      </c>
      <c r="K78" s="10">
        <v>1959</v>
      </c>
      <c r="L78" s="7">
        <f t="shared" si="10"/>
        <v>12.936712889256198</v>
      </c>
      <c r="M78" s="7">
        <f t="shared" si="10"/>
        <v>1.5924805884297522</v>
      </c>
      <c r="N78" s="7">
        <f t="shared" si="10"/>
        <v>0</v>
      </c>
      <c r="O78" s="7">
        <f t="shared" si="10"/>
        <v>0</v>
      </c>
      <c r="P78" s="7">
        <f t="shared" si="10"/>
        <v>0</v>
      </c>
      <c r="Q78" s="7">
        <f t="shared" si="10"/>
        <v>2.0102996211570248</v>
      </c>
      <c r="R78" s="7">
        <f t="shared" si="10"/>
        <v>40.712239100826444</v>
      </c>
      <c r="S78" s="7">
        <f t="shared" si="10"/>
        <v>63.083989656198348</v>
      </c>
      <c r="T78" s="7">
        <f t="shared" si="10"/>
        <v>71.097796740495866</v>
      </c>
      <c r="U78" s="7">
        <f t="shared" si="10"/>
        <v>80.086040782809917</v>
      </c>
      <c r="V78" s="7">
        <f t="shared" si="10"/>
        <v>63.028404739834713</v>
      </c>
      <c r="W78" s="7">
        <f t="shared" si="10"/>
        <v>12.95077894214876</v>
      </c>
      <c r="Y78" s="14">
        <f t="shared" si="8"/>
        <v>347.76098460694209</v>
      </c>
      <c r="Z78" s="14">
        <v>333.68512574876036</v>
      </c>
      <c r="AA78" s="9">
        <f t="shared" si="9"/>
        <v>54.268292682926834</v>
      </c>
    </row>
    <row r="79" spans="1:27" x14ac:dyDescent="0.25">
      <c r="A79" s="18">
        <v>1925</v>
      </c>
      <c r="B79" s="18">
        <v>1924</v>
      </c>
      <c r="C79" s="18">
        <v>12</v>
      </c>
      <c r="D79" s="9" t="s">
        <v>77</v>
      </c>
      <c r="E79" s="9" t="str">
        <f t="shared" si="5"/>
        <v>1925 12</v>
      </c>
      <c r="F79" s="14">
        <v>0</v>
      </c>
      <c r="G79" s="14">
        <f>'CONV-CFS-TAF'!B41</f>
        <v>6.1487603305785121E-2</v>
      </c>
      <c r="H79" s="84">
        <f t="shared" si="6"/>
        <v>0</v>
      </c>
      <c r="J79" s="9">
        <v>39</v>
      </c>
      <c r="K79" s="10">
        <v>1960</v>
      </c>
      <c r="L79" s="7">
        <f t="shared" si="10"/>
        <v>12.92207920859504</v>
      </c>
      <c r="M79" s="7">
        <f t="shared" si="10"/>
        <v>1.869355814876033</v>
      </c>
      <c r="N79" s="7">
        <f t="shared" si="10"/>
        <v>0</v>
      </c>
      <c r="O79" s="7">
        <f t="shared" ref="M79:W102" si="11">INDEX($F$41:$H$1024,MATCH((CONCATENATE($K79," ",O$39)),$E$41:$E$1024,0),IF($J$37="CFS",1,IF($J$37="TAF",3,"INC")))</f>
        <v>0</v>
      </c>
      <c r="P79" s="7">
        <f t="shared" si="11"/>
        <v>0</v>
      </c>
      <c r="Q79" s="7">
        <f t="shared" si="11"/>
        <v>3.5663301818181815E-2</v>
      </c>
      <c r="R79" s="7">
        <f t="shared" si="11"/>
        <v>16.351345487603307</v>
      </c>
      <c r="S79" s="7">
        <f t="shared" si="11"/>
        <v>25.073629898181817</v>
      </c>
      <c r="T79" s="7">
        <f t="shared" si="11"/>
        <v>35.509900343801654</v>
      </c>
      <c r="U79" s="7">
        <f t="shared" si="11"/>
        <v>39.964146122975201</v>
      </c>
      <c r="V79" s="7">
        <f t="shared" si="11"/>
        <v>32.323741483636361</v>
      </c>
      <c r="W79" s="7">
        <f t="shared" si="11"/>
        <v>15.445536872727272</v>
      </c>
      <c r="Y79" s="14">
        <f t="shared" si="8"/>
        <v>170.09821573289256</v>
      </c>
      <c r="Z79" s="14">
        <v>338.20661829619831</v>
      </c>
      <c r="AA79" s="9">
        <f t="shared" si="9"/>
        <v>53.048780487804883</v>
      </c>
    </row>
    <row r="80" spans="1:27" x14ac:dyDescent="0.25">
      <c r="A80" s="18">
        <v>1925</v>
      </c>
      <c r="B80" s="18">
        <v>1925</v>
      </c>
      <c r="C80" s="18">
        <v>1</v>
      </c>
      <c r="D80" s="9" t="s">
        <v>78</v>
      </c>
      <c r="E80" s="9" t="str">
        <f t="shared" si="5"/>
        <v>1925 1</v>
      </c>
      <c r="F80" s="14">
        <v>0</v>
      </c>
      <c r="G80" s="14">
        <f>'CONV-CFS-TAF'!B42</f>
        <v>6.1487603305785121E-2</v>
      </c>
      <c r="H80" s="84">
        <f t="shared" si="6"/>
        <v>0</v>
      </c>
      <c r="J80" s="9">
        <v>40</v>
      </c>
      <c r="K80" s="10">
        <v>1961</v>
      </c>
      <c r="L80" s="7">
        <f t="shared" ref="L80:L122" si="12">INDEX($F$41:$H$1024,MATCH((CONCATENATE($K80," ",L$39)),$E$41:$E$1024,0),IF($J$37="CFS",1,IF($J$37="TAF",3,"INC")))</f>
        <v>5.3942522221487597</v>
      </c>
      <c r="M80" s="7">
        <f t="shared" si="11"/>
        <v>0</v>
      </c>
      <c r="N80" s="7">
        <f t="shared" si="11"/>
        <v>0</v>
      </c>
      <c r="O80" s="7">
        <f t="shared" si="11"/>
        <v>0</v>
      </c>
      <c r="P80" s="7">
        <f t="shared" si="11"/>
        <v>0</v>
      </c>
      <c r="Q80" s="7">
        <f t="shared" si="11"/>
        <v>0</v>
      </c>
      <c r="R80" s="7">
        <f t="shared" si="11"/>
        <v>18.31648593719008</v>
      </c>
      <c r="S80" s="7">
        <f t="shared" si="11"/>
        <v>34.458219869752064</v>
      </c>
      <c r="T80" s="7">
        <f t="shared" si="11"/>
        <v>42.344143795041319</v>
      </c>
      <c r="U80" s="7">
        <f t="shared" si="11"/>
        <v>51.292098835041323</v>
      </c>
      <c r="V80" s="7">
        <f t="shared" si="11"/>
        <v>40.713260846280988</v>
      </c>
      <c r="W80" s="7">
        <f t="shared" si="11"/>
        <v>17.157459510743802</v>
      </c>
      <c r="Y80" s="14">
        <f t="shared" si="8"/>
        <v>211.62329889719007</v>
      </c>
      <c r="Z80" s="14">
        <v>339.04594960066117</v>
      </c>
      <c r="AA80" s="9">
        <f t="shared" si="9"/>
        <v>51.829268292682926</v>
      </c>
    </row>
    <row r="81" spans="1:27" x14ac:dyDescent="0.25">
      <c r="A81" s="18">
        <v>1925</v>
      </c>
      <c r="B81" s="18">
        <v>1925</v>
      </c>
      <c r="C81" s="18">
        <v>2</v>
      </c>
      <c r="D81" s="9" t="s">
        <v>79</v>
      </c>
      <c r="E81" s="9" t="str">
        <f t="shared" si="5"/>
        <v>1925 2</v>
      </c>
      <c r="F81" s="14">
        <v>0</v>
      </c>
      <c r="G81" s="14">
        <f>'CONV-CFS-TAF'!B43</f>
        <v>5.5537190082644627E-2</v>
      </c>
      <c r="H81" s="84">
        <f t="shared" si="6"/>
        <v>0</v>
      </c>
      <c r="J81" s="9">
        <v>41</v>
      </c>
      <c r="K81" s="10">
        <v>1962</v>
      </c>
      <c r="L81" s="7">
        <f t="shared" si="12"/>
        <v>7.3416301031404956</v>
      </c>
      <c r="M81" s="7">
        <f t="shared" si="11"/>
        <v>0</v>
      </c>
      <c r="N81" s="7">
        <f t="shared" si="11"/>
        <v>0</v>
      </c>
      <c r="O81" s="7">
        <f t="shared" si="11"/>
        <v>0</v>
      </c>
      <c r="P81" s="7">
        <f t="shared" si="11"/>
        <v>0</v>
      </c>
      <c r="Q81" s="7">
        <f t="shared" si="11"/>
        <v>0</v>
      </c>
      <c r="R81" s="7">
        <f t="shared" si="11"/>
        <v>31.253174479338842</v>
      </c>
      <c r="S81" s="7">
        <f t="shared" si="11"/>
        <v>60.791184011900825</v>
      </c>
      <c r="T81" s="7">
        <f t="shared" si="11"/>
        <v>71.765893011570256</v>
      </c>
      <c r="U81" s="7">
        <f t="shared" si="11"/>
        <v>86.055705371900828</v>
      </c>
      <c r="V81" s="7">
        <f t="shared" si="11"/>
        <v>68.83128217586777</v>
      </c>
      <c r="W81" s="7">
        <f t="shared" si="11"/>
        <v>31.819442757024795</v>
      </c>
      <c r="Y81" s="14">
        <f t="shared" si="8"/>
        <v>350.51668180760333</v>
      </c>
      <c r="Z81" s="14">
        <v>340.50351653950418</v>
      </c>
      <c r="AA81" s="9">
        <f t="shared" si="9"/>
        <v>50.609756097560975</v>
      </c>
    </row>
    <row r="82" spans="1:27" x14ac:dyDescent="0.25">
      <c r="A82" s="18">
        <v>1925</v>
      </c>
      <c r="B82" s="18">
        <v>1925</v>
      </c>
      <c r="C82" s="18">
        <v>3</v>
      </c>
      <c r="D82" s="9" t="s">
        <v>80</v>
      </c>
      <c r="E82" s="9" t="str">
        <f t="shared" si="5"/>
        <v>1925 3</v>
      </c>
      <c r="F82" s="14">
        <v>0</v>
      </c>
      <c r="G82" s="14">
        <f>'CONV-CFS-TAF'!B44</f>
        <v>6.1487603305785121E-2</v>
      </c>
      <c r="H82" s="84">
        <f t="shared" si="6"/>
        <v>0</v>
      </c>
      <c r="J82" s="9">
        <v>42</v>
      </c>
      <c r="K82" s="10">
        <v>1963</v>
      </c>
      <c r="L82" s="7">
        <f t="shared" si="12"/>
        <v>0</v>
      </c>
      <c r="M82" s="7">
        <f t="shared" si="11"/>
        <v>0</v>
      </c>
      <c r="N82" s="7">
        <f t="shared" si="11"/>
        <v>0</v>
      </c>
      <c r="O82" s="7">
        <f t="shared" si="11"/>
        <v>0</v>
      </c>
      <c r="P82" s="7">
        <f t="shared" si="11"/>
        <v>0</v>
      </c>
      <c r="Q82" s="7">
        <f t="shared" si="11"/>
        <v>0</v>
      </c>
      <c r="R82" s="7">
        <f t="shared" si="11"/>
        <v>6.3118080595041324</v>
      </c>
      <c r="S82" s="7">
        <f t="shared" si="11"/>
        <v>46.46605097256198</v>
      </c>
      <c r="T82" s="7">
        <f t="shared" si="11"/>
        <v>80.956443689256204</v>
      </c>
      <c r="U82" s="7">
        <f t="shared" si="11"/>
        <v>93.854751163636351</v>
      </c>
      <c r="V82" s="7">
        <f t="shared" si="11"/>
        <v>75.842020677024777</v>
      </c>
      <c r="W82" s="7">
        <f t="shared" si="11"/>
        <v>36.072437831404962</v>
      </c>
      <c r="Y82" s="14">
        <f t="shared" si="8"/>
        <v>342.05021978181816</v>
      </c>
      <c r="Z82" s="14">
        <v>342.05021978181816</v>
      </c>
      <c r="AA82" s="9">
        <f t="shared" si="9"/>
        <v>49.390243902439025</v>
      </c>
    </row>
    <row r="83" spans="1:27" x14ac:dyDescent="0.25">
      <c r="A83" s="18">
        <v>1925</v>
      </c>
      <c r="B83" s="18">
        <v>1925</v>
      </c>
      <c r="C83" s="18">
        <v>4</v>
      </c>
      <c r="D83" s="9" t="s">
        <v>81</v>
      </c>
      <c r="E83" s="9" t="str">
        <f t="shared" si="5"/>
        <v>1925 4</v>
      </c>
      <c r="F83" s="14">
        <v>166.82303999999999</v>
      </c>
      <c r="G83" s="14">
        <f>'CONV-CFS-TAF'!B45</f>
        <v>5.9504132231404959E-2</v>
      </c>
      <c r="H83" s="84">
        <f t="shared" si="6"/>
        <v>9.9266602314049575</v>
      </c>
      <c r="J83" s="9">
        <v>43</v>
      </c>
      <c r="K83" s="10">
        <v>1964</v>
      </c>
      <c r="L83" s="7">
        <f t="shared" si="12"/>
        <v>2.546707388429752</v>
      </c>
      <c r="M83" s="7">
        <f t="shared" si="11"/>
        <v>0</v>
      </c>
      <c r="N83" s="7">
        <f t="shared" si="11"/>
        <v>0</v>
      </c>
      <c r="O83" s="7">
        <f t="shared" si="11"/>
        <v>0</v>
      </c>
      <c r="P83" s="7">
        <f t="shared" si="11"/>
        <v>0</v>
      </c>
      <c r="Q83" s="7">
        <f t="shared" si="11"/>
        <v>4.3024750175206616</v>
      </c>
      <c r="R83" s="7">
        <f t="shared" si="11"/>
        <v>28.415717375206611</v>
      </c>
      <c r="S83" s="7">
        <f t="shared" si="11"/>
        <v>30.283542716033057</v>
      </c>
      <c r="T83" s="7">
        <f t="shared" si="11"/>
        <v>31.671362737190087</v>
      </c>
      <c r="U83" s="7">
        <f t="shared" si="11"/>
        <v>38.968531779173553</v>
      </c>
      <c r="V83" s="7">
        <f t="shared" si="11"/>
        <v>30.967690006611569</v>
      </c>
      <c r="W83" s="7">
        <f t="shared" si="11"/>
        <v>12.9517416</v>
      </c>
      <c r="Y83" s="14">
        <f t="shared" si="8"/>
        <v>179.02218198743802</v>
      </c>
      <c r="Z83" s="14">
        <v>343.72005255471066</v>
      </c>
      <c r="AA83" s="9">
        <f t="shared" si="9"/>
        <v>48.170731707317074</v>
      </c>
    </row>
    <row r="84" spans="1:27" x14ac:dyDescent="0.25">
      <c r="A84" s="18">
        <v>1925</v>
      </c>
      <c r="B84" s="18">
        <v>1925</v>
      </c>
      <c r="C84" s="18">
        <v>5</v>
      </c>
      <c r="D84" s="9" t="s">
        <v>82</v>
      </c>
      <c r="E84" s="9" t="str">
        <f t="shared" si="5"/>
        <v>1925 5</v>
      </c>
      <c r="F84" s="14">
        <v>511.81571100000002</v>
      </c>
      <c r="G84" s="14">
        <f>'CONV-CFS-TAF'!B46</f>
        <v>6.1487603305785121E-2</v>
      </c>
      <c r="H84" s="84">
        <f t="shared" si="6"/>
        <v>31.470321403636362</v>
      </c>
      <c r="J84" s="9">
        <v>44</v>
      </c>
      <c r="K84" s="10">
        <v>1965</v>
      </c>
      <c r="L84" s="7">
        <f t="shared" si="12"/>
        <v>1.4611207557024795</v>
      </c>
      <c r="M84" s="7">
        <f t="shared" si="11"/>
        <v>0</v>
      </c>
      <c r="N84" s="7">
        <f t="shared" si="11"/>
        <v>0</v>
      </c>
      <c r="O84" s="7">
        <f t="shared" si="11"/>
        <v>0</v>
      </c>
      <c r="P84" s="7">
        <f t="shared" si="11"/>
        <v>0</v>
      </c>
      <c r="Q84" s="7">
        <f t="shared" si="11"/>
        <v>2.9301335682644627</v>
      </c>
      <c r="R84" s="7">
        <f t="shared" si="11"/>
        <v>13.586929110743801</v>
      </c>
      <c r="S84" s="7">
        <f t="shared" si="11"/>
        <v>61.519266654545454</v>
      </c>
      <c r="T84" s="7">
        <f t="shared" si="11"/>
        <v>76.065754730578504</v>
      </c>
      <c r="U84" s="7">
        <f t="shared" si="11"/>
        <v>86.312950873388431</v>
      </c>
      <c r="V84" s="7">
        <f t="shared" si="11"/>
        <v>57.19993929917355</v>
      </c>
      <c r="W84" s="7">
        <f t="shared" si="11"/>
        <v>33.501377871074382</v>
      </c>
      <c r="Y84" s="14">
        <f t="shared" si="8"/>
        <v>344.99866956694217</v>
      </c>
      <c r="Z84" s="14">
        <v>344.0917428376859</v>
      </c>
      <c r="AA84" s="9">
        <f t="shared" si="9"/>
        <v>46.951219512195117</v>
      </c>
    </row>
    <row r="85" spans="1:27" x14ac:dyDescent="0.25">
      <c r="A85" s="18">
        <v>1925</v>
      </c>
      <c r="B85" s="18">
        <v>1925</v>
      </c>
      <c r="C85" s="18">
        <v>6</v>
      </c>
      <c r="D85" s="9" t="s">
        <v>83</v>
      </c>
      <c r="E85" s="9" t="str">
        <f t="shared" si="5"/>
        <v>1925 6</v>
      </c>
      <c r="F85" s="14">
        <v>920.20137499999998</v>
      </c>
      <c r="G85" s="14">
        <f>'CONV-CFS-TAF'!B47</f>
        <v>5.9504132231404959E-2</v>
      </c>
      <c r="H85" s="84">
        <f t="shared" si="6"/>
        <v>54.755784297520663</v>
      </c>
      <c r="J85" s="9">
        <v>45</v>
      </c>
      <c r="K85" s="10">
        <v>1966</v>
      </c>
      <c r="L85" s="7">
        <f t="shared" si="12"/>
        <v>13.882317459173553</v>
      </c>
      <c r="M85" s="7">
        <f t="shared" si="11"/>
        <v>0</v>
      </c>
      <c r="N85" s="7">
        <f t="shared" si="11"/>
        <v>0</v>
      </c>
      <c r="O85" s="7">
        <f t="shared" si="11"/>
        <v>0</v>
      </c>
      <c r="P85" s="7">
        <f t="shared" si="11"/>
        <v>0</v>
      </c>
      <c r="Q85" s="7">
        <f t="shared" si="11"/>
        <v>1.8783885441322312</v>
      </c>
      <c r="R85" s="7">
        <f t="shared" si="11"/>
        <v>44.755834849586776</v>
      </c>
      <c r="S85" s="7">
        <f t="shared" si="11"/>
        <v>60.385541930578512</v>
      </c>
      <c r="T85" s="7">
        <f t="shared" si="11"/>
        <v>68.571158221487607</v>
      </c>
      <c r="U85" s="7">
        <f t="shared" si="11"/>
        <v>76.970633321652883</v>
      </c>
      <c r="V85" s="7">
        <f t="shared" si="11"/>
        <v>62.039753006280989</v>
      </c>
      <c r="W85" s="7">
        <f t="shared" si="11"/>
        <v>29.464342155371902</v>
      </c>
      <c r="Y85" s="14">
        <f t="shared" si="8"/>
        <v>356.70804362181821</v>
      </c>
      <c r="Z85" s="14">
        <v>344.99866956694217</v>
      </c>
      <c r="AA85" s="9">
        <f t="shared" si="9"/>
        <v>45.731707317073166</v>
      </c>
    </row>
    <row r="86" spans="1:27" x14ac:dyDescent="0.25">
      <c r="A86" s="18">
        <v>1925</v>
      </c>
      <c r="B86" s="18">
        <v>1925</v>
      </c>
      <c r="C86" s="18">
        <v>7</v>
      </c>
      <c r="D86" s="9" t="s">
        <v>84</v>
      </c>
      <c r="E86" s="9" t="str">
        <f t="shared" si="5"/>
        <v>1925 7</v>
      </c>
      <c r="F86" s="14">
        <v>1142.317123</v>
      </c>
      <c r="G86" s="14">
        <f>'CONV-CFS-TAF'!B48</f>
        <v>6.1487603305785121E-2</v>
      </c>
      <c r="H86" s="84">
        <f t="shared" si="6"/>
        <v>70.238342108429748</v>
      </c>
      <c r="J86" s="9">
        <v>46</v>
      </c>
      <c r="K86" s="10">
        <v>1967</v>
      </c>
      <c r="L86" s="7">
        <f t="shared" si="12"/>
        <v>12.642391592727272</v>
      </c>
      <c r="M86" s="7">
        <f t="shared" si="11"/>
        <v>0</v>
      </c>
      <c r="N86" s="7">
        <f t="shared" si="11"/>
        <v>0</v>
      </c>
      <c r="O86" s="7">
        <f t="shared" si="11"/>
        <v>0</v>
      </c>
      <c r="P86" s="7">
        <f t="shared" si="11"/>
        <v>0</v>
      </c>
      <c r="Q86" s="7">
        <f t="shared" si="11"/>
        <v>0.11469430214876032</v>
      </c>
      <c r="R86" s="7">
        <f t="shared" si="11"/>
        <v>7.2708355041322319</v>
      </c>
      <c r="S86" s="7">
        <f t="shared" si="11"/>
        <v>53.700826996363638</v>
      </c>
      <c r="T86" s="7">
        <f t="shared" si="11"/>
        <v>61.963454261157025</v>
      </c>
      <c r="U86" s="7">
        <f t="shared" si="11"/>
        <v>92.445105308429746</v>
      </c>
      <c r="V86" s="7">
        <f t="shared" si="11"/>
        <v>74.650625930578499</v>
      </c>
      <c r="W86" s="7">
        <f t="shared" si="11"/>
        <v>35.394081857851241</v>
      </c>
      <c r="Y86" s="14">
        <f t="shared" si="8"/>
        <v>338.20661829619831</v>
      </c>
      <c r="Z86" s="14">
        <v>347.70193602446278</v>
      </c>
      <c r="AA86" s="9">
        <f t="shared" si="9"/>
        <v>44.512195121951216</v>
      </c>
    </row>
    <row r="87" spans="1:27" x14ac:dyDescent="0.25">
      <c r="A87" s="18">
        <v>1925</v>
      </c>
      <c r="B87" s="18">
        <v>1925</v>
      </c>
      <c r="C87" s="18">
        <v>8</v>
      </c>
      <c r="D87" s="9" t="s">
        <v>85</v>
      </c>
      <c r="E87" s="9" t="str">
        <f t="shared" si="5"/>
        <v>1925 8</v>
      </c>
      <c r="F87" s="14">
        <v>914.15951800000005</v>
      </c>
      <c r="G87" s="14">
        <f>'CONV-CFS-TAF'!B49</f>
        <v>6.1487603305785121E-2</v>
      </c>
      <c r="H87" s="84">
        <f t="shared" si="6"/>
        <v>56.209477800991735</v>
      </c>
      <c r="J87" s="9">
        <v>47</v>
      </c>
      <c r="K87" s="10">
        <v>1968</v>
      </c>
      <c r="L87" s="7">
        <f t="shared" si="12"/>
        <v>12.666994135537189</v>
      </c>
      <c r="M87" s="7">
        <f t="shared" si="11"/>
        <v>0</v>
      </c>
      <c r="N87" s="7">
        <f t="shared" si="11"/>
        <v>0</v>
      </c>
      <c r="O87" s="7">
        <f t="shared" si="11"/>
        <v>0</v>
      </c>
      <c r="P87" s="7">
        <f t="shared" si="11"/>
        <v>0</v>
      </c>
      <c r="Q87" s="7">
        <f t="shared" si="11"/>
        <v>7.4937155702479344E-2</v>
      </c>
      <c r="R87" s="7">
        <f t="shared" si="11"/>
        <v>30.166445692561986</v>
      </c>
      <c r="S87" s="7">
        <f t="shared" si="11"/>
        <v>61.627052332561981</v>
      </c>
      <c r="T87" s="7">
        <f t="shared" si="11"/>
        <v>69.553871166942159</v>
      </c>
      <c r="U87" s="7">
        <f t="shared" si="11"/>
        <v>87.935883820165287</v>
      </c>
      <c r="V87" s="7">
        <f t="shared" si="11"/>
        <v>60.726082351735535</v>
      </c>
      <c r="W87" s="7">
        <f t="shared" si="11"/>
        <v>34.078087814876035</v>
      </c>
      <c r="Y87" s="14">
        <f t="shared" si="8"/>
        <v>349.98659917884294</v>
      </c>
      <c r="Z87" s="14">
        <v>347.76098460694209</v>
      </c>
      <c r="AA87" s="9">
        <f t="shared" si="9"/>
        <v>43.292682926829272</v>
      </c>
    </row>
    <row r="88" spans="1:27" x14ac:dyDescent="0.25">
      <c r="A88" s="18">
        <v>1925</v>
      </c>
      <c r="B88" s="18">
        <v>1925</v>
      </c>
      <c r="C88" s="18">
        <v>9</v>
      </c>
      <c r="D88" s="9" t="s">
        <v>86</v>
      </c>
      <c r="E88" s="9" t="str">
        <f t="shared" si="5"/>
        <v>1925 9</v>
      </c>
      <c r="F88" s="14">
        <v>372.10980799999999</v>
      </c>
      <c r="G88" s="14">
        <f>'CONV-CFS-TAF'!B50</f>
        <v>5.9504132231404959E-2</v>
      </c>
      <c r="H88" s="84">
        <f t="shared" si="6"/>
        <v>22.142071219834712</v>
      </c>
      <c r="J88" s="9">
        <v>48</v>
      </c>
      <c r="K88" s="10">
        <v>1969</v>
      </c>
      <c r="L88" s="7">
        <f t="shared" si="12"/>
        <v>5.824238844297521</v>
      </c>
      <c r="M88" s="7">
        <f t="shared" si="11"/>
        <v>0</v>
      </c>
      <c r="N88" s="7">
        <f t="shared" si="11"/>
        <v>0</v>
      </c>
      <c r="O88" s="7">
        <f t="shared" si="11"/>
        <v>0</v>
      </c>
      <c r="P88" s="7">
        <f t="shared" si="11"/>
        <v>0</v>
      </c>
      <c r="Q88" s="7">
        <f t="shared" si="11"/>
        <v>0.10658162776859503</v>
      </c>
      <c r="R88" s="7">
        <f t="shared" si="11"/>
        <v>31.429922340495871</v>
      </c>
      <c r="S88" s="7">
        <f t="shared" si="11"/>
        <v>63.011732130247935</v>
      </c>
      <c r="T88" s="7">
        <f t="shared" si="11"/>
        <v>71.946488885950416</v>
      </c>
      <c r="U88" s="7">
        <f t="shared" si="11"/>
        <v>84.211784626115701</v>
      </c>
      <c r="V88" s="7">
        <f t="shared" si="11"/>
        <v>68.227098037685948</v>
      </c>
      <c r="W88" s="7">
        <f t="shared" si="11"/>
        <v>32.281649613223145</v>
      </c>
      <c r="Y88" s="14">
        <f t="shared" si="8"/>
        <v>356.87577525818176</v>
      </c>
      <c r="Z88" s="14">
        <v>348.15426326280993</v>
      </c>
      <c r="AA88" s="9">
        <f t="shared" si="9"/>
        <v>42.073170731707322</v>
      </c>
    </row>
    <row r="89" spans="1:27" x14ac:dyDescent="0.25">
      <c r="A89" s="18">
        <v>1926</v>
      </c>
      <c r="B89" s="18">
        <v>1925</v>
      </c>
      <c r="C89" s="18">
        <v>10</v>
      </c>
      <c r="D89" s="9" t="s">
        <v>87</v>
      </c>
      <c r="E89" s="9" t="str">
        <f t="shared" si="5"/>
        <v>1926 10</v>
      </c>
      <c r="F89" s="14">
        <v>171.27951899999999</v>
      </c>
      <c r="G89" s="14">
        <f>'CONV-CFS-TAF'!B51</f>
        <v>6.1487603305785121E-2</v>
      </c>
      <c r="H89" s="84">
        <f t="shared" si="6"/>
        <v>10.531567118677685</v>
      </c>
      <c r="J89" s="9">
        <v>49</v>
      </c>
      <c r="K89" s="10">
        <v>1970</v>
      </c>
      <c r="L89" s="7">
        <f t="shared" si="12"/>
        <v>5.4473798479338846</v>
      </c>
      <c r="M89" s="7">
        <f t="shared" si="11"/>
        <v>0.21313814876033058</v>
      </c>
      <c r="N89" s="7">
        <f t="shared" si="11"/>
        <v>0</v>
      </c>
      <c r="O89" s="7">
        <f t="shared" si="11"/>
        <v>0</v>
      </c>
      <c r="P89" s="7">
        <f t="shared" si="11"/>
        <v>0</v>
      </c>
      <c r="Q89" s="7">
        <f t="shared" si="11"/>
        <v>7.3135630413223143E-2</v>
      </c>
      <c r="R89" s="7">
        <f t="shared" si="11"/>
        <v>30.171026439669422</v>
      </c>
      <c r="S89" s="7">
        <f t="shared" si="11"/>
        <v>63.422380962644624</v>
      </c>
      <c r="T89" s="7">
        <f t="shared" si="11"/>
        <v>66.281972429752059</v>
      </c>
      <c r="U89" s="7">
        <f t="shared" si="11"/>
        <v>82.754391494876032</v>
      </c>
      <c r="V89" s="7">
        <f t="shared" si="11"/>
        <v>66.867832234710747</v>
      </c>
      <c r="W89" s="7">
        <f t="shared" si="11"/>
        <v>32.105782294214876</v>
      </c>
      <c r="Y89" s="14">
        <f t="shared" si="8"/>
        <v>347.70193602446278</v>
      </c>
      <c r="Z89" s="14">
        <v>348.63350810181817</v>
      </c>
      <c r="AA89" s="9">
        <f t="shared" si="9"/>
        <v>40.853658536585371</v>
      </c>
    </row>
    <row r="90" spans="1:27" x14ac:dyDescent="0.25">
      <c r="A90" s="18">
        <v>1926</v>
      </c>
      <c r="B90" s="18">
        <v>1925</v>
      </c>
      <c r="C90" s="18">
        <v>11</v>
      </c>
      <c r="D90" s="9" t="s">
        <v>88</v>
      </c>
      <c r="E90" s="9" t="str">
        <f t="shared" si="5"/>
        <v>1926 11</v>
      </c>
      <c r="F90" s="14">
        <v>0</v>
      </c>
      <c r="G90" s="14">
        <f>'CONV-CFS-TAF'!B52</f>
        <v>5.9504132231404959E-2</v>
      </c>
      <c r="H90" s="84">
        <f t="shared" si="6"/>
        <v>0</v>
      </c>
      <c r="J90" s="9">
        <v>50</v>
      </c>
      <c r="K90" s="10">
        <v>1971</v>
      </c>
      <c r="L90" s="7">
        <f t="shared" si="12"/>
        <v>6.0254145381818178</v>
      </c>
      <c r="M90" s="7">
        <f t="shared" si="11"/>
        <v>0</v>
      </c>
      <c r="N90" s="7">
        <f t="shared" si="11"/>
        <v>0</v>
      </c>
      <c r="O90" s="7">
        <f t="shared" si="11"/>
        <v>0</v>
      </c>
      <c r="P90" s="7">
        <f t="shared" si="11"/>
        <v>0</v>
      </c>
      <c r="Q90" s="7">
        <f t="shared" si="11"/>
        <v>3.1154070307438015</v>
      </c>
      <c r="R90" s="7">
        <f t="shared" si="11"/>
        <v>51.081091140495865</v>
      </c>
      <c r="S90" s="7">
        <f t="shared" si="11"/>
        <v>48.507178817851241</v>
      </c>
      <c r="T90" s="7">
        <f t="shared" si="11"/>
        <v>67.934348152066107</v>
      </c>
      <c r="U90" s="7">
        <f t="shared" si="11"/>
        <v>79.86575394247933</v>
      </c>
      <c r="V90" s="7">
        <f t="shared" si="11"/>
        <v>64.325007480991729</v>
      </c>
      <c r="W90" s="7">
        <f t="shared" si="11"/>
        <v>29.58333994710744</v>
      </c>
      <c r="Y90" s="14">
        <f t="shared" si="8"/>
        <v>356.14049505917359</v>
      </c>
      <c r="Z90" s="14">
        <v>349.87087127206615</v>
      </c>
      <c r="AA90" s="9">
        <f t="shared" si="9"/>
        <v>39.634146341463413</v>
      </c>
    </row>
    <row r="91" spans="1:27" x14ac:dyDescent="0.25">
      <c r="A91" s="18">
        <v>1926</v>
      </c>
      <c r="B91" s="18">
        <v>1925</v>
      </c>
      <c r="C91" s="18">
        <v>12</v>
      </c>
      <c r="D91" s="9" t="s">
        <v>89</v>
      </c>
      <c r="E91" s="9" t="str">
        <f t="shared" si="5"/>
        <v>1926 12</v>
      </c>
      <c r="F91" s="14">
        <v>0</v>
      </c>
      <c r="G91" s="14">
        <f>'CONV-CFS-TAF'!B53</f>
        <v>6.1487603305785121E-2</v>
      </c>
      <c r="H91" s="84">
        <f t="shared" si="6"/>
        <v>0</v>
      </c>
      <c r="J91" s="9">
        <v>51</v>
      </c>
      <c r="K91" s="10">
        <v>1972</v>
      </c>
      <c r="L91" s="7">
        <f t="shared" si="12"/>
        <v>11.427278987107439</v>
      </c>
      <c r="M91" s="7">
        <f t="shared" si="11"/>
        <v>9.9422122314049594E-2</v>
      </c>
      <c r="N91" s="7">
        <f t="shared" si="11"/>
        <v>0</v>
      </c>
      <c r="O91" s="7">
        <f t="shared" si="11"/>
        <v>0</v>
      </c>
      <c r="P91" s="7">
        <f t="shared" si="11"/>
        <v>0.20166743801652889</v>
      </c>
      <c r="Q91" s="7">
        <f t="shared" si="11"/>
        <v>14.075745715041322</v>
      </c>
      <c r="R91" s="7">
        <f t="shared" si="11"/>
        <v>33.79115865123967</v>
      </c>
      <c r="S91" s="7">
        <f t="shared" si="11"/>
        <v>43.578847987438017</v>
      </c>
      <c r="T91" s="7">
        <f t="shared" si="11"/>
        <v>50.465669890909091</v>
      </c>
      <c r="U91" s="7">
        <f t="shared" si="11"/>
        <v>59.647005719008263</v>
      </c>
      <c r="V91" s="7">
        <f t="shared" si="11"/>
        <v>48.249598270413216</v>
      </c>
      <c r="W91" s="7">
        <f t="shared" si="11"/>
        <v>17.681656700826444</v>
      </c>
      <c r="Y91" s="14">
        <f t="shared" si="8"/>
        <v>267.71297559669421</v>
      </c>
      <c r="Z91" s="14">
        <v>349.93145966082642</v>
      </c>
      <c r="AA91" s="9">
        <f t="shared" si="9"/>
        <v>38.414634146341463</v>
      </c>
    </row>
    <row r="92" spans="1:27" x14ac:dyDescent="0.25">
      <c r="A92" s="18">
        <v>1926</v>
      </c>
      <c r="B92" s="18">
        <v>1926</v>
      </c>
      <c r="C92" s="18">
        <v>1</v>
      </c>
      <c r="D92" s="9" t="s">
        <v>90</v>
      </c>
      <c r="E92" s="9" t="str">
        <f t="shared" si="5"/>
        <v>1926 1</v>
      </c>
      <c r="F92" s="14">
        <v>0</v>
      </c>
      <c r="G92" s="14">
        <f>'CONV-CFS-TAF'!B54</f>
        <v>6.1487603305785121E-2</v>
      </c>
      <c r="H92" s="84">
        <f t="shared" si="6"/>
        <v>0</v>
      </c>
      <c r="J92" s="9">
        <v>52</v>
      </c>
      <c r="K92" s="10">
        <v>1973</v>
      </c>
      <c r="L92" s="7">
        <f t="shared" si="12"/>
        <v>0.2232926618181818</v>
      </c>
      <c r="M92" s="7">
        <f t="shared" si="11"/>
        <v>0</v>
      </c>
      <c r="N92" s="7">
        <f t="shared" si="11"/>
        <v>0</v>
      </c>
      <c r="O92" s="7">
        <f t="shared" si="11"/>
        <v>0</v>
      </c>
      <c r="P92" s="7">
        <f t="shared" si="11"/>
        <v>0</v>
      </c>
      <c r="Q92" s="7">
        <f t="shared" si="11"/>
        <v>0</v>
      </c>
      <c r="R92" s="7">
        <f t="shared" si="11"/>
        <v>31.696366552066113</v>
      </c>
      <c r="S92" s="7">
        <f t="shared" si="11"/>
        <v>60.80920891834711</v>
      </c>
      <c r="T92" s="7">
        <f t="shared" si="11"/>
        <v>76.30083163636364</v>
      </c>
      <c r="U92" s="7">
        <f t="shared" si="11"/>
        <v>85.934384181818174</v>
      </c>
      <c r="V92" s="7">
        <f t="shared" si="11"/>
        <v>69.426402119008259</v>
      </c>
      <c r="W92" s="7">
        <f t="shared" si="11"/>
        <v>31.49772027768595</v>
      </c>
      <c r="Y92" s="14">
        <f t="shared" si="8"/>
        <v>356.98208962512405</v>
      </c>
      <c r="Z92" s="14">
        <v>349.98659917884294</v>
      </c>
      <c r="AA92" s="9">
        <f t="shared" si="9"/>
        <v>37.195121951219512</v>
      </c>
    </row>
    <row r="93" spans="1:27" x14ac:dyDescent="0.25">
      <c r="A93" s="18">
        <v>1926</v>
      </c>
      <c r="B93" s="18">
        <v>1926</v>
      </c>
      <c r="C93" s="18">
        <v>2</v>
      </c>
      <c r="D93" s="9" t="s">
        <v>91</v>
      </c>
      <c r="E93" s="9" t="str">
        <f t="shared" si="5"/>
        <v>1926 2</v>
      </c>
      <c r="F93" s="14">
        <v>0</v>
      </c>
      <c r="G93" s="14">
        <f>'CONV-CFS-TAF'!B55</f>
        <v>5.5537190082644627E-2</v>
      </c>
      <c r="H93" s="84">
        <f t="shared" si="6"/>
        <v>0</v>
      </c>
      <c r="J93" s="9">
        <v>53</v>
      </c>
      <c r="K93" s="10">
        <v>1974</v>
      </c>
      <c r="L93" s="7">
        <f t="shared" si="12"/>
        <v>1.3171759398347107</v>
      </c>
      <c r="M93" s="7">
        <f t="shared" si="11"/>
        <v>0</v>
      </c>
      <c r="N93" s="7">
        <f t="shared" si="11"/>
        <v>0</v>
      </c>
      <c r="O93" s="7">
        <f t="shared" si="11"/>
        <v>0</v>
      </c>
      <c r="P93" s="7">
        <f t="shared" si="11"/>
        <v>0</v>
      </c>
      <c r="Q93" s="7">
        <f t="shared" si="11"/>
        <v>0</v>
      </c>
      <c r="R93" s="7">
        <f t="shared" si="11"/>
        <v>19.703180290909089</v>
      </c>
      <c r="S93" s="7">
        <f t="shared" si="11"/>
        <v>63.094539022809911</v>
      </c>
      <c r="T93" s="7">
        <f t="shared" si="11"/>
        <v>80.383702373553717</v>
      </c>
      <c r="U93" s="7">
        <f t="shared" si="11"/>
        <v>77.065570058181819</v>
      </c>
      <c r="V93" s="7">
        <f t="shared" si="11"/>
        <v>74.529835194049582</v>
      </c>
      <c r="W93" s="7">
        <f t="shared" si="11"/>
        <v>36.052441348760333</v>
      </c>
      <c r="Y93" s="14">
        <f t="shared" si="8"/>
        <v>354.74724637685949</v>
      </c>
      <c r="Z93" s="14">
        <v>350.51668180760333</v>
      </c>
      <c r="AA93" s="9">
        <f t="shared" si="9"/>
        <v>35.975609756097562</v>
      </c>
    </row>
    <row r="94" spans="1:27" x14ac:dyDescent="0.25">
      <c r="A94" s="18">
        <v>1926</v>
      </c>
      <c r="B94" s="18">
        <v>1926</v>
      </c>
      <c r="C94" s="18">
        <v>3</v>
      </c>
      <c r="D94" s="9" t="s">
        <v>92</v>
      </c>
      <c r="E94" s="9" t="str">
        <f t="shared" si="5"/>
        <v>1926 3</v>
      </c>
      <c r="F94" s="14">
        <v>30.310231999999999</v>
      </c>
      <c r="G94" s="14">
        <f>'CONV-CFS-TAF'!B56</f>
        <v>6.1487603305785121E-2</v>
      </c>
      <c r="H94" s="84">
        <f t="shared" si="6"/>
        <v>1.8637035213223139</v>
      </c>
      <c r="J94" s="9">
        <v>54</v>
      </c>
      <c r="K94" s="10">
        <v>1975</v>
      </c>
      <c r="L94" s="7">
        <f t="shared" si="12"/>
        <v>3.802622306776859</v>
      </c>
      <c r="M94" s="7">
        <f t="shared" si="11"/>
        <v>0.11535578181818182</v>
      </c>
      <c r="N94" s="7">
        <f t="shared" si="11"/>
        <v>0</v>
      </c>
      <c r="O94" s="7">
        <f t="shared" si="11"/>
        <v>0</v>
      </c>
      <c r="P94" s="7">
        <f t="shared" si="11"/>
        <v>0</v>
      </c>
      <c r="Q94" s="7">
        <f t="shared" si="11"/>
        <v>0</v>
      </c>
      <c r="R94" s="7">
        <f t="shared" si="11"/>
        <v>23.0087376</v>
      </c>
      <c r="S94" s="7">
        <f t="shared" si="11"/>
        <v>62.481534979834713</v>
      </c>
      <c r="T94" s="7">
        <f t="shared" si="11"/>
        <v>78.056597514049585</v>
      </c>
      <c r="U94" s="7">
        <f t="shared" si="11"/>
        <v>84.945934127603294</v>
      </c>
      <c r="V94" s="7">
        <f t="shared" si="11"/>
        <v>69.229089752727276</v>
      </c>
      <c r="W94" s="7">
        <f t="shared" si="11"/>
        <v>34.201194783471074</v>
      </c>
      <c r="Y94" s="14">
        <f t="shared" si="8"/>
        <v>356.98209102545457</v>
      </c>
      <c r="Z94" s="14">
        <v>350.81897277818183</v>
      </c>
      <c r="AA94" s="9">
        <f t="shared" si="9"/>
        <v>34.756097560975604</v>
      </c>
    </row>
    <row r="95" spans="1:27" x14ac:dyDescent="0.25">
      <c r="A95" s="18">
        <v>1926</v>
      </c>
      <c r="B95" s="18">
        <v>1926</v>
      </c>
      <c r="C95" s="18">
        <v>4</v>
      </c>
      <c r="D95" s="9" t="s">
        <v>93</v>
      </c>
      <c r="E95" s="9" t="str">
        <f t="shared" si="5"/>
        <v>1926 4</v>
      </c>
      <c r="F95" s="14">
        <v>71.377486000000005</v>
      </c>
      <c r="G95" s="14">
        <f>'CONV-CFS-TAF'!B57</f>
        <v>5.9504132231404959E-2</v>
      </c>
      <c r="H95" s="84">
        <f t="shared" si="6"/>
        <v>4.2472553652892566</v>
      </c>
      <c r="J95" s="9">
        <v>55</v>
      </c>
      <c r="K95" s="10">
        <v>1976</v>
      </c>
      <c r="L95" s="7">
        <f t="shared" si="12"/>
        <v>0.55814197487603301</v>
      </c>
      <c r="M95" s="7">
        <f t="shared" si="11"/>
        <v>0.22046840330578513</v>
      </c>
      <c r="N95" s="7">
        <f t="shared" si="11"/>
        <v>0</v>
      </c>
      <c r="O95" s="7">
        <f t="shared" si="11"/>
        <v>0</v>
      </c>
      <c r="P95" s="7">
        <f t="shared" si="11"/>
        <v>4.2803918895867774</v>
      </c>
      <c r="Q95" s="7">
        <f t="shared" si="11"/>
        <v>10.021171681983471</v>
      </c>
      <c r="R95" s="7">
        <f t="shared" si="11"/>
        <v>14.121607894214876</v>
      </c>
      <c r="S95" s="7">
        <f t="shared" si="11"/>
        <v>19.025039882975207</v>
      </c>
      <c r="T95" s="7">
        <f t="shared" si="11"/>
        <v>20.701276304132232</v>
      </c>
      <c r="U95" s="7">
        <f t="shared" si="11"/>
        <v>23.446312577851238</v>
      </c>
      <c r="V95" s="7">
        <f t="shared" si="11"/>
        <v>16.152909108099173</v>
      </c>
      <c r="W95" s="7">
        <f t="shared" si="11"/>
        <v>7.7001914380165282</v>
      </c>
      <c r="Y95" s="14">
        <f t="shared" si="8"/>
        <v>115.31685138049588</v>
      </c>
      <c r="Z95" s="14">
        <v>351.42438889190083</v>
      </c>
      <c r="AA95" s="9">
        <f t="shared" si="9"/>
        <v>33.536585365853654</v>
      </c>
    </row>
    <row r="96" spans="1:27" x14ac:dyDescent="0.25">
      <c r="A96" s="18">
        <v>1926</v>
      </c>
      <c r="B96" s="18">
        <v>1926</v>
      </c>
      <c r="C96" s="18">
        <v>5</v>
      </c>
      <c r="D96" s="9" t="s">
        <v>94</v>
      </c>
      <c r="E96" s="9" t="str">
        <f t="shared" si="5"/>
        <v>1926 5</v>
      </c>
      <c r="F96" s="14">
        <v>363.63883800000002</v>
      </c>
      <c r="G96" s="14">
        <f>'CONV-CFS-TAF'!B58</f>
        <v>6.1487603305785121E-2</v>
      </c>
      <c r="H96" s="84">
        <f t="shared" si="6"/>
        <v>22.35928061752066</v>
      </c>
      <c r="J96" s="9">
        <v>56</v>
      </c>
      <c r="K96" s="10">
        <v>1977</v>
      </c>
      <c r="L96" s="7">
        <f t="shared" si="12"/>
        <v>3.4902767186776855</v>
      </c>
      <c r="M96" s="7">
        <f t="shared" si="11"/>
        <v>0.13730626115702479</v>
      </c>
      <c r="N96" s="7">
        <f t="shared" si="11"/>
        <v>0</v>
      </c>
      <c r="O96" s="7">
        <f t="shared" si="11"/>
        <v>0</v>
      </c>
      <c r="P96" s="7">
        <f t="shared" si="11"/>
        <v>0.52075951338842974</v>
      </c>
      <c r="Q96" s="7">
        <f t="shared" si="11"/>
        <v>5.4616174869421483</v>
      </c>
      <c r="R96" s="7">
        <f t="shared" si="11"/>
        <v>15.907738135537189</v>
      </c>
      <c r="S96" s="7">
        <f t="shared" si="11"/>
        <v>9.9057336872727273</v>
      </c>
      <c r="T96" s="7">
        <f t="shared" si="11"/>
        <v>17.520254360330579</v>
      </c>
      <c r="U96" s="7">
        <f t="shared" si="11"/>
        <v>19.930442628099176</v>
      </c>
      <c r="V96" s="7">
        <f t="shared" si="11"/>
        <v>16.205686992396693</v>
      </c>
      <c r="W96" s="7">
        <f t="shared" si="11"/>
        <v>4.8314490247933879</v>
      </c>
      <c r="Y96" s="14">
        <f t="shared" si="8"/>
        <v>92.549567182809909</v>
      </c>
      <c r="Z96" s="14">
        <v>351.53161207140499</v>
      </c>
      <c r="AA96" s="9">
        <f t="shared" si="9"/>
        <v>32.317073170731703</v>
      </c>
    </row>
    <row r="97" spans="1:27" x14ac:dyDescent="0.25">
      <c r="A97" s="18">
        <v>1926</v>
      </c>
      <c r="B97" s="18">
        <v>1926</v>
      </c>
      <c r="C97" s="18">
        <v>6</v>
      </c>
      <c r="D97" s="9" t="s">
        <v>95</v>
      </c>
      <c r="E97" s="9" t="str">
        <f t="shared" si="5"/>
        <v>1926 6</v>
      </c>
      <c r="F97" s="14">
        <v>563.05125299999997</v>
      </c>
      <c r="G97" s="14">
        <f>'CONV-CFS-TAF'!B59</f>
        <v>5.9504132231404959E-2</v>
      </c>
      <c r="H97" s="84">
        <f t="shared" si="6"/>
        <v>33.503876211570244</v>
      </c>
      <c r="J97" s="9">
        <v>57</v>
      </c>
      <c r="K97" s="10">
        <v>1978</v>
      </c>
      <c r="L97" s="7">
        <f t="shared" si="12"/>
        <v>2.7866448674380164</v>
      </c>
      <c r="M97" s="7">
        <f t="shared" si="11"/>
        <v>0</v>
      </c>
      <c r="N97" s="7">
        <f t="shared" si="11"/>
        <v>0</v>
      </c>
      <c r="O97" s="7">
        <f t="shared" si="11"/>
        <v>0</v>
      </c>
      <c r="P97" s="7">
        <f t="shared" si="11"/>
        <v>0</v>
      </c>
      <c r="Q97" s="7">
        <f t="shared" si="11"/>
        <v>0</v>
      </c>
      <c r="R97" s="7">
        <f t="shared" si="11"/>
        <v>10.370828290909092</v>
      </c>
      <c r="S97" s="7">
        <f t="shared" si="11"/>
        <v>57.29919123570248</v>
      </c>
      <c r="T97" s="7">
        <f t="shared" si="11"/>
        <v>81.155677269421489</v>
      </c>
      <c r="U97" s="7">
        <f t="shared" si="11"/>
        <v>91.604413223801657</v>
      </c>
      <c r="V97" s="7">
        <f t="shared" si="11"/>
        <v>73.817584010578514</v>
      </c>
      <c r="W97" s="7">
        <f t="shared" si="11"/>
        <v>26.900691530578513</v>
      </c>
      <c r="Y97" s="14">
        <f t="shared" si="8"/>
        <v>356.04135421884297</v>
      </c>
      <c r="Z97" s="14">
        <v>351.89435581487601</v>
      </c>
      <c r="AA97" s="9">
        <f t="shared" si="9"/>
        <v>31.09756097560976</v>
      </c>
    </row>
    <row r="98" spans="1:27" x14ac:dyDescent="0.25">
      <c r="A98" s="18">
        <v>1926</v>
      </c>
      <c r="B98" s="18">
        <v>1926</v>
      </c>
      <c r="C98" s="18">
        <v>7</v>
      </c>
      <c r="D98" s="9" t="s">
        <v>96</v>
      </c>
      <c r="E98" s="9" t="str">
        <f t="shared" si="5"/>
        <v>1926 7</v>
      </c>
      <c r="F98" s="14">
        <v>614.79375300000004</v>
      </c>
      <c r="G98" s="14">
        <f>'CONV-CFS-TAF'!B60</f>
        <v>6.1487603305785121E-2</v>
      </c>
      <c r="H98" s="84">
        <f t="shared" si="6"/>
        <v>37.802194399338845</v>
      </c>
      <c r="J98" s="9">
        <v>58</v>
      </c>
      <c r="K98" s="10">
        <v>1979</v>
      </c>
      <c r="L98" s="7">
        <f t="shared" si="12"/>
        <v>14.892968657851238</v>
      </c>
      <c r="M98" s="7">
        <f t="shared" si="11"/>
        <v>0</v>
      </c>
      <c r="N98" s="7">
        <f t="shared" si="11"/>
        <v>0</v>
      </c>
      <c r="O98" s="7">
        <f t="shared" si="11"/>
        <v>0</v>
      </c>
      <c r="P98" s="7">
        <f t="shared" si="11"/>
        <v>0</v>
      </c>
      <c r="Q98" s="7">
        <f t="shared" si="11"/>
        <v>0</v>
      </c>
      <c r="R98" s="7">
        <f t="shared" si="11"/>
        <v>18.906752409917356</v>
      </c>
      <c r="S98" s="7">
        <f t="shared" si="11"/>
        <v>51.811118399999998</v>
      </c>
      <c r="T98" s="7">
        <f t="shared" si="11"/>
        <v>66.111746519008264</v>
      </c>
      <c r="U98" s="7">
        <f t="shared" si="11"/>
        <v>74.375262983801647</v>
      </c>
      <c r="V98" s="7">
        <f t="shared" si="11"/>
        <v>58.552847591404955</v>
      </c>
      <c r="W98" s="7">
        <f t="shared" si="11"/>
        <v>26.270216390082645</v>
      </c>
      <c r="Y98" s="14">
        <f t="shared" si="8"/>
        <v>297.34904326611564</v>
      </c>
      <c r="Z98" s="14">
        <v>352.58608055801653</v>
      </c>
      <c r="AA98" s="9">
        <f t="shared" si="9"/>
        <v>29.878048780487809</v>
      </c>
    </row>
    <row r="99" spans="1:27" x14ac:dyDescent="0.25">
      <c r="A99" s="18">
        <v>1926</v>
      </c>
      <c r="B99" s="18">
        <v>1926</v>
      </c>
      <c r="C99" s="18">
        <v>8</v>
      </c>
      <c r="D99" s="9" t="s">
        <v>97</v>
      </c>
      <c r="E99" s="9" t="str">
        <f t="shared" si="5"/>
        <v>1926 8</v>
      </c>
      <c r="F99" s="14">
        <v>481.82961699999998</v>
      </c>
      <c r="G99" s="14">
        <f>'CONV-CFS-TAF'!B61</f>
        <v>6.1487603305785121E-2</v>
      </c>
      <c r="H99" s="84">
        <f t="shared" si="6"/>
        <v>29.626548351074376</v>
      </c>
      <c r="J99" s="9">
        <v>59</v>
      </c>
      <c r="K99" s="10">
        <v>1980</v>
      </c>
      <c r="L99" s="7">
        <f t="shared" si="12"/>
        <v>1.3210989719008264</v>
      </c>
      <c r="M99" s="7">
        <f t="shared" si="11"/>
        <v>0</v>
      </c>
      <c r="N99" s="7">
        <f t="shared" si="11"/>
        <v>0</v>
      </c>
      <c r="O99" s="7">
        <f t="shared" si="11"/>
        <v>0</v>
      </c>
      <c r="P99" s="7">
        <f t="shared" si="11"/>
        <v>0</v>
      </c>
      <c r="Q99" s="7">
        <f t="shared" si="11"/>
        <v>0</v>
      </c>
      <c r="R99" s="7">
        <f t="shared" si="11"/>
        <v>25.380456158677685</v>
      </c>
      <c r="S99" s="7">
        <f t="shared" si="11"/>
        <v>55.428875030082644</v>
      </c>
      <c r="T99" s="7">
        <f t="shared" si="11"/>
        <v>70.734968687603313</v>
      </c>
      <c r="U99" s="7">
        <f t="shared" si="11"/>
        <v>86.822064662479335</v>
      </c>
      <c r="V99" s="7">
        <f t="shared" si="11"/>
        <v>70.984004056859504</v>
      </c>
      <c r="W99" s="7">
        <f t="shared" si="11"/>
        <v>33.305890373553716</v>
      </c>
      <c r="Y99" s="14">
        <f t="shared" si="8"/>
        <v>354.84432357619835</v>
      </c>
      <c r="Z99" s="14">
        <v>352.73571854280993</v>
      </c>
      <c r="AA99" s="9">
        <f t="shared" si="9"/>
        <v>28.658536585365859</v>
      </c>
    </row>
    <row r="100" spans="1:27" x14ac:dyDescent="0.25">
      <c r="A100" s="18">
        <v>1926</v>
      </c>
      <c r="B100" s="18">
        <v>1926</v>
      </c>
      <c r="C100" s="18">
        <v>9</v>
      </c>
      <c r="D100" s="9" t="s">
        <v>98</v>
      </c>
      <c r="E100" s="9" t="str">
        <f t="shared" si="5"/>
        <v>1926 9</v>
      </c>
      <c r="F100" s="14">
        <v>245.55477300000001</v>
      </c>
      <c r="G100" s="14">
        <f>'CONV-CFS-TAF'!B62</f>
        <v>5.9504132231404959E-2</v>
      </c>
      <c r="H100" s="84">
        <f t="shared" si="6"/>
        <v>14.611523682644629</v>
      </c>
      <c r="J100" s="9">
        <v>60</v>
      </c>
      <c r="K100" s="10">
        <v>1981</v>
      </c>
      <c r="L100" s="7">
        <f t="shared" si="12"/>
        <v>11.28286305322314</v>
      </c>
      <c r="M100" s="7">
        <f t="shared" si="11"/>
        <v>0.90520155371900823</v>
      </c>
      <c r="N100" s="7">
        <f t="shared" si="11"/>
        <v>0</v>
      </c>
      <c r="O100" s="7">
        <f t="shared" si="11"/>
        <v>0</v>
      </c>
      <c r="P100" s="7">
        <f t="shared" si="11"/>
        <v>0</v>
      </c>
      <c r="Q100" s="7">
        <f t="shared" si="11"/>
        <v>0</v>
      </c>
      <c r="R100" s="7">
        <f t="shared" si="11"/>
        <v>19.849794842975207</v>
      </c>
      <c r="S100" s="7">
        <f t="shared" si="11"/>
        <v>54.395286126942146</v>
      </c>
      <c r="T100" s="7">
        <f t="shared" si="11"/>
        <v>81.95394186446282</v>
      </c>
      <c r="U100" s="7">
        <f t="shared" si="11"/>
        <v>92.277845684628105</v>
      </c>
      <c r="V100" s="7">
        <f t="shared" si="11"/>
        <v>74.740220562644623</v>
      </c>
      <c r="W100" s="7">
        <f t="shared" si="11"/>
        <v>30.634532925619833</v>
      </c>
      <c r="Y100" s="14">
        <f t="shared" si="8"/>
        <v>354.43137380033062</v>
      </c>
      <c r="Z100" s="14">
        <v>353.95592868495868</v>
      </c>
      <c r="AA100" s="9">
        <f t="shared" si="9"/>
        <v>27.439024390243905</v>
      </c>
    </row>
    <row r="101" spans="1:27" x14ac:dyDescent="0.25">
      <c r="A101" s="18">
        <v>1927</v>
      </c>
      <c r="B101" s="18">
        <v>1926</v>
      </c>
      <c r="C101" s="18">
        <v>10</v>
      </c>
      <c r="D101" s="9" t="s">
        <v>99</v>
      </c>
      <c r="E101" s="9" t="str">
        <f t="shared" si="5"/>
        <v>1927 10</v>
      </c>
      <c r="F101" s="14">
        <v>30.646825</v>
      </c>
      <c r="G101" s="14">
        <f>'CONV-CFS-TAF'!B63</f>
        <v>6.1487603305785121E-2</v>
      </c>
      <c r="H101" s="84">
        <f t="shared" si="6"/>
        <v>1.884399818181818</v>
      </c>
      <c r="J101" s="9">
        <v>61</v>
      </c>
      <c r="K101" s="10">
        <v>1982</v>
      </c>
      <c r="L101" s="7">
        <f t="shared" si="12"/>
        <v>0.57975179305785118</v>
      </c>
      <c r="M101" s="7">
        <f t="shared" si="11"/>
        <v>0</v>
      </c>
      <c r="N101" s="7">
        <f t="shared" si="11"/>
        <v>0</v>
      </c>
      <c r="O101" s="7">
        <f t="shared" si="11"/>
        <v>0</v>
      </c>
      <c r="P101" s="7">
        <f t="shared" si="11"/>
        <v>0</v>
      </c>
      <c r="Q101" s="7">
        <f t="shared" si="11"/>
        <v>0</v>
      </c>
      <c r="R101" s="7">
        <f t="shared" si="11"/>
        <v>12.00183816198347</v>
      </c>
      <c r="S101" s="7">
        <f t="shared" si="11"/>
        <v>57.965312390082637</v>
      </c>
      <c r="T101" s="7">
        <f t="shared" si="11"/>
        <v>69.432954902479338</v>
      </c>
      <c r="U101" s="7">
        <f t="shared" si="11"/>
        <v>93.467741547768597</v>
      </c>
      <c r="V101" s="7">
        <f t="shared" si="11"/>
        <v>75.820421373223127</v>
      </c>
      <c r="W101" s="7">
        <f t="shared" si="11"/>
        <v>21.896633692561984</v>
      </c>
      <c r="Y101" s="14">
        <f t="shared" si="8"/>
        <v>330.58490206809915</v>
      </c>
      <c r="Z101" s="14">
        <v>354.40665911801665</v>
      </c>
      <c r="AA101" s="9">
        <f t="shared" si="9"/>
        <v>26.219512195121951</v>
      </c>
    </row>
    <row r="102" spans="1:27" x14ac:dyDescent="0.25">
      <c r="A102" s="18">
        <v>1927</v>
      </c>
      <c r="B102" s="18">
        <v>1926</v>
      </c>
      <c r="C102" s="18">
        <v>11</v>
      </c>
      <c r="D102" s="9" t="s">
        <v>100</v>
      </c>
      <c r="E102" s="9" t="str">
        <f t="shared" si="5"/>
        <v>1927 11</v>
      </c>
      <c r="F102" s="14">
        <v>0</v>
      </c>
      <c r="G102" s="14">
        <f>'CONV-CFS-TAF'!B64</f>
        <v>5.9504132231404959E-2</v>
      </c>
      <c r="H102" s="84">
        <f t="shared" si="6"/>
        <v>0</v>
      </c>
      <c r="J102" s="9">
        <v>62</v>
      </c>
      <c r="K102" s="10">
        <v>1983</v>
      </c>
      <c r="L102" s="7">
        <f t="shared" si="12"/>
        <v>0</v>
      </c>
      <c r="M102" s="7">
        <f t="shared" si="11"/>
        <v>0</v>
      </c>
      <c r="N102" s="7">
        <f t="shared" si="11"/>
        <v>0</v>
      </c>
      <c r="O102" s="7">
        <f t="shared" si="11"/>
        <v>0</v>
      </c>
      <c r="P102" s="7">
        <f t="shared" si="11"/>
        <v>0</v>
      </c>
      <c r="Q102" s="7">
        <f t="shared" ref="M102:W122" si="13">INDEX($F$41:$H$1024,MATCH((CONCATENATE($K102," ",Q$39)),$E$41:$E$1024,0),IF($J$37="CFS",1,IF($J$37="TAF",3,"INC")))</f>
        <v>0</v>
      </c>
      <c r="R102" s="7">
        <f t="shared" si="13"/>
        <v>7.397878790082645</v>
      </c>
      <c r="S102" s="7">
        <f t="shared" si="13"/>
        <v>50.275612893223141</v>
      </c>
      <c r="T102" s="7">
        <f t="shared" si="13"/>
        <v>77.255926631404961</v>
      </c>
      <c r="U102" s="7">
        <f t="shared" si="13"/>
        <v>94.206789582148758</v>
      </c>
      <c r="V102" s="7">
        <f t="shared" si="13"/>
        <v>72.502196991074385</v>
      </c>
      <c r="W102" s="7">
        <f t="shared" si="13"/>
        <v>28.62048799338843</v>
      </c>
      <c r="Y102" s="14">
        <f t="shared" si="8"/>
        <v>340.50351653950418</v>
      </c>
      <c r="Z102" s="14">
        <v>354.43137380033062</v>
      </c>
      <c r="AA102" s="9">
        <f t="shared" si="9"/>
        <v>25</v>
      </c>
    </row>
    <row r="103" spans="1:27" x14ac:dyDescent="0.25">
      <c r="A103" s="18">
        <v>1927</v>
      </c>
      <c r="B103" s="18">
        <v>1926</v>
      </c>
      <c r="C103" s="18">
        <v>12</v>
      </c>
      <c r="D103" s="9" t="s">
        <v>101</v>
      </c>
      <c r="E103" s="9" t="str">
        <f t="shared" si="5"/>
        <v>1927 12</v>
      </c>
      <c r="F103" s="14">
        <v>0</v>
      </c>
      <c r="G103" s="14">
        <f>'CONV-CFS-TAF'!B65</f>
        <v>6.1487603305785121E-2</v>
      </c>
      <c r="H103" s="84">
        <f t="shared" si="6"/>
        <v>0</v>
      </c>
      <c r="J103" s="9">
        <v>63</v>
      </c>
      <c r="K103" s="10">
        <v>1984</v>
      </c>
      <c r="L103" s="7">
        <f t="shared" si="12"/>
        <v>10.244623658181817</v>
      </c>
      <c r="M103" s="7">
        <f t="shared" si="13"/>
        <v>0</v>
      </c>
      <c r="N103" s="7">
        <f t="shared" si="13"/>
        <v>0</v>
      </c>
      <c r="O103" s="7">
        <f t="shared" si="13"/>
        <v>0</v>
      </c>
      <c r="P103" s="7">
        <f t="shared" si="13"/>
        <v>0</v>
      </c>
      <c r="Q103" s="7">
        <f t="shared" si="13"/>
        <v>2.1972148026446283</v>
      </c>
      <c r="R103" s="7">
        <f t="shared" si="13"/>
        <v>45.76510425123967</v>
      </c>
      <c r="S103" s="7">
        <f t="shared" si="13"/>
        <v>63.789557506115699</v>
      </c>
      <c r="T103" s="7">
        <f t="shared" si="13"/>
        <v>69.825410657851236</v>
      </c>
      <c r="U103" s="7">
        <f t="shared" si="13"/>
        <v>80.509447862479334</v>
      </c>
      <c r="V103" s="7">
        <f t="shared" si="13"/>
        <v>60.852000293553715</v>
      </c>
      <c r="W103" s="7">
        <f t="shared" si="13"/>
        <v>30.340864442975207</v>
      </c>
      <c r="Y103" s="14">
        <f t="shared" si="8"/>
        <v>356.16995072132227</v>
      </c>
      <c r="Z103" s="14">
        <v>354.74724637685949</v>
      </c>
      <c r="AA103" s="9">
        <f t="shared" si="9"/>
        <v>23.780487804878049</v>
      </c>
    </row>
    <row r="104" spans="1:27" x14ac:dyDescent="0.25">
      <c r="A104" s="18">
        <v>1927</v>
      </c>
      <c r="B104" s="18">
        <v>1927</v>
      </c>
      <c r="C104" s="18">
        <v>1</v>
      </c>
      <c r="D104" s="9" t="s">
        <v>102</v>
      </c>
      <c r="E104" s="9" t="str">
        <f t="shared" si="5"/>
        <v>1927 1</v>
      </c>
      <c r="F104" s="14">
        <v>0</v>
      </c>
      <c r="G104" s="14">
        <f>'CONV-CFS-TAF'!B66</f>
        <v>6.1487603305785121E-2</v>
      </c>
      <c r="H104" s="84">
        <f t="shared" si="6"/>
        <v>0</v>
      </c>
      <c r="J104" s="9">
        <v>64</v>
      </c>
      <c r="K104" s="10">
        <v>1985</v>
      </c>
      <c r="L104" s="7">
        <f t="shared" si="12"/>
        <v>2.8903509044628097</v>
      </c>
      <c r="M104" s="7">
        <f t="shared" si="13"/>
        <v>0</v>
      </c>
      <c r="N104" s="7">
        <f t="shared" si="13"/>
        <v>0</v>
      </c>
      <c r="O104" s="7">
        <f t="shared" si="13"/>
        <v>0</v>
      </c>
      <c r="P104" s="7">
        <f t="shared" si="13"/>
        <v>0</v>
      </c>
      <c r="Q104" s="7">
        <f t="shared" si="13"/>
        <v>0</v>
      </c>
      <c r="R104" s="7">
        <f t="shared" si="13"/>
        <v>29.752562499173557</v>
      </c>
      <c r="S104" s="7">
        <f t="shared" si="13"/>
        <v>63.393077877024794</v>
      </c>
      <c r="T104" s="7">
        <f t="shared" si="13"/>
        <v>75.171436601652886</v>
      </c>
      <c r="U104" s="7">
        <f t="shared" si="13"/>
        <v>85.486776626776859</v>
      </c>
      <c r="V104" s="7">
        <f t="shared" si="13"/>
        <v>68.373567596033055</v>
      </c>
      <c r="W104" s="7">
        <f t="shared" si="13"/>
        <v>20.924069890909092</v>
      </c>
      <c r="Y104" s="14">
        <f t="shared" si="8"/>
        <v>351.53161207140499</v>
      </c>
      <c r="Z104" s="14">
        <v>354.84432357619835</v>
      </c>
      <c r="AA104" s="9">
        <f t="shared" si="9"/>
        <v>22.560975609756095</v>
      </c>
    </row>
    <row r="105" spans="1:27" x14ac:dyDescent="0.25">
      <c r="A105" s="18">
        <v>1927</v>
      </c>
      <c r="B105" s="18">
        <v>1927</v>
      </c>
      <c r="C105" s="18">
        <v>2</v>
      </c>
      <c r="D105" s="9" t="s">
        <v>103</v>
      </c>
      <c r="E105" s="9" t="str">
        <f t="shared" si="5"/>
        <v>1927 2</v>
      </c>
      <c r="F105" s="14">
        <v>0</v>
      </c>
      <c r="G105" s="14">
        <f>'CONV-CFS-TAF'!B67</f>
        <v>5.5537190082644627E-2</v>
      </c>
      <c r="H105" s="84">
        <f t="shared" si="6"/>
        <v>0</v>
      </c>
      <c r="J105" s="9">
        <v>65</v>
      </c>
      <c r="K105" s="10">
        <v>1986</v>
      </c>
      <c r="L105" s="7">
        <f t="shared" si="12"/>
        <v>8.4301209798347116</v>
      </c>
      <c r="M105" s="7">
        <f t="shared" si="13"/>
        <v>0</v>
      </c>
      <c r="N105" s="7">
        <f t="shared" si="13"/>
        <v>0</v>
      </c>
      <c r="O105" s="7">
        <f t="shared" si="13"/>
        <v>0</v>
      </c>
      <c r="P105" s="7">
        <f t="shared" si="13"/>
        <v>0</v>
      </c>
      <c r="Q105" s="7">
        <f t="shared" si="13"/>
        <v>0</v>
      </c>
      <c r="R105" s="7">
        <f t="shared" si="13"/>
        <v>15.163519834710744</v>
      </c>
      <c r="S105" s="7">
        <f t="shared" si="13"/>
        <v>43.931902734545446</v>
      </c>
      <c r="T105" s="7">
        <f t="shared" si="13"/>
        <v>60.850219953719012</v>
      </c>
      <c r="U105" s="7">
        <f t="shared" si="13"/>
        <v>68.510484563305781</v>
      </c>
      <c r="V105" s="7">
        <f t="shared" si="13"/>
        <v>55.341636910413222</v>
      </c>
      <c r="W105" s="7">
        <f t="shared" si="13"/>
        <v>17.779687319008264</v>
      </c>
      <c r="Y105" s="14">
        <f t="shared" si="8"/>
        <v>272.62390080595037</v>
      </c>
      <c r="Z105" s="14">
        <v>355.88152717289262</v>
      </c>
      <c r="AA105" s="9">
        <f t="shared" si="9"/>
        <v>21.341463414634141</v>
      </c>
    </row>
    <row r="106" spans="1:27" x14ac:dyDescent="0.25">
      <c r="A106" s="18">
        <v>1927</v>
      </c>
      <c r="B106" s="18">
        <v>1927</v>
      </c>
      <c r="C106" s="18">
        <v>3</v>
      </c>
      <c r="D106" s="9" t="s">
        <v>104</v>
      </c>
      <c r="E106" s="9" t="str">
        <f t="shared" ref="E106:E169" si="14">CONCATENATE(A106," ",C106)</f>
        <v>1927 3</v>
      </c>
      <c r="F106" s="14">
        <v>8.8550920000000009</v>
      </c>
      <c r="G106" s="14">
        <f>'CONV-CFS-TAF'!B68</f>
        <v>6.1487603305785121E-2</v>
      </c>
      <c r="H106" s="84">
        <f t="shared" ref="H106:H169" si="15">F106*G106</f>
        <v>0.54447838413223149</v>
      </c>
      <c r="J106" s="9">
        <v>66</v>
      </c>
      <c r="K106" s="10">
        <v>1987</v>
      </c>
      <c r="L106" s="7">
        <f t="shared" si="12"/>
        <v>9.9170169084297513</v>
      </c>
      <c r="M106" s="7">
        <f t="shared" si="13"/>
        <v>1.1294325818181818</v>
      </c>
      <c r="N106" s="7">
        <f t="shared" si="13"/>
        <v>0</v>
      </c>
      <c r="O106" s="7">
        <f t="shared" si="13"/>
        <v>0</v>
      </c>
      <c r="P106" s="7">
        <f t="shared" si="13"/>
        <v>0</v>
      </c>
      <c r="Q106" s="7">
        <f t="shared" si="13"/>
        <v>3.9170431735537185E-2</v>
      </c>
      <c r="R106" s="7">
        <f t="shared" si="13"/>
        <v>15.094389004958677</v>
      </c>
      <c r="S106" s="7">
        <f t="shared" si="13"/>
        <v>21.273099891570247</v>
      </c>
      <c r="T106" s="7">
        <f t="shared" si="13"/>
        <v>24.337306532231405</v>
      </c>
      <c r="U106" s="7">
        <f t="shared" si="13"/>
        <v>27.26749676231405</v>
      </c>
      <c r="V106" s="7">
        <f t="shared" si="13"/>
        <v>22.043803404297517</v>
      </c>
      <c r="W106" s="7">
        <f t="shared" si="13"/>
        <v>10.57376052892562</v>
      </c>
      <c r="Y106" s="14">
        <f t="shared" ref="Y106:Y121" si="16">IF($J$37="CFS",AVERAGE(Q106:W106,L107:P107),SUM(Q106:W106,L107:P107))</f>
        <v>123.41857880330578</v>
      </c>
      <c r="Z106" s="14">
        <v>356.04135421884297</v>
      </c>
      <c r="AA106" s="9">
        <f t="shared" ref="AA106:AA122" si="17">100*(1-(($J106-1+0.5)/$J$122))</f>
        <v>20.121951219512191</v>
      </c>
    </row>
    <row r="107" spans="1:27" x14ac:dyDescent="0.25">
      <c r="A107" s="18">
        <v>1927</v>
      </c>
      <c r="B107" s="18">
        <v>1927</v>
      </c>
      <c r="C107" s="18">
        <v>4</v>
      </c>
      <c r="D107" s="9" t="s">
        <v>105</v>
      </c>
      <c r="E107" s="9" t="str">
        <f t="shared" si="14"/>
        <v>1927 4</v>
      </c>
      <c r="F107" s="14">
        <v>578.217715</v>
      </c>
      <c r="G107" s="14">
        <f>'CONV-CFS-TAF'!B69</f>
        <v>5.9504132231404959E-2</v>
      </c>
      <c r="H107" s="84">
        <f t="shared" si="15"/>
        <v>34.406343371900824</v>
      </c>
      <c r="J107" s="9">
        <v>67</v>
      </c>
      <c r="K107" s="10">
        <v>1988</v>
      </c>
      <c r="L107" s="7">
        <f t="shared" si="12"/>
        <v>2.7895522472727272</v>
      </c>
      <c r="M107" s="7">
        <f t="shared" si="13"/>
        <v>0</v>
      </c>
      <c r="N107" s="7">
        <f t="shared" si="13"/>
        <v>0</v>
      </c>
      <c r="O107" s="7">
        <f t="shared" si="13"/>
        <v>0</v>
      </c>
      <c r="P107" s="7">
        <f t="shared" si="13"/>
        <v>0</v>
      </c>
      <c r="Q107" s="7">
        <f t="shared" si="13"/>
        <v>2.8789035114049586</v>
      </c>
      <c r="R107" s="7">
        <f t="shared" si="13"/>
        <v>11.822234816528926</v>
      </c>
      <c r="S107" s="7">
        <f t="shared" si="13"/>
        <v>15.060135865785124</v>
      </c>
      <c r="T107" s="7">
        <f t="shared" si="13"/>
        <v>20.050522809917354</v>
      </c>
      <c r="U107" s="7">
        <f t="shared" si="13"/>
        <v>25.164098638016529</v>
      </c>
      <c r="V107" s="7">
        <f t="shared" si="13"/>
        <v>20.321570683636363</v>
      </c>
      <c r="W107" s="7">
        <f t="shared" si="13"/>
        <v>9.7819946776859492</v>
      </c>
      <c r="Y107" s="14">
        <f t="shared" si="16"/>
        <v>109.30071167008265</v>
      </c>
      <c r="Z107" s="14">
        <v>356.14049505917359</v>
      </c>
      <c r="AA107" s="9">
        <f t="shared" si="17"/>
        <v>18.90243902439024</v>
      </c>
    </row>
    <row r="108" spans="1:27" x14ac:dyDescent="0.25">
      <c r="A108" s="18">
        <v>1927</v>
      </c>
      <c r="B108" s="18">
        <v>1927</v>
      </c>
      <c r="C108" s="18">
        <v>5</v>
      </c>
      <c r="D108" s="9" t="s">
        <v>106</v>
      </c>
      <c r="E108" s="9" t="str">
        <f t="shared" si="14"/>
        <v>1927 5</v>
      </c>
      <c r="F108" s="14">
        <v>963.41265399999997</v>
      </c>
      <c r="G108" s="14">
        <f>'CONV-CFS-TAF'!B70</f>
        <v>6.1487603305785121E-2</v>
      </c>
      <c r="H108" s="84">
        <f t="shared" si="15"/>
        <v>59.237935088925617</v>
      </c>
      <c r="J108" s="9">
        <v>68</v>
      </c>
      <c r="K108" s="10">
        <v>1989</v>
      </c>
      <c r="L108" s="7">
        <f t="shared" si="12"/>
        <v>3.8350429368595043</v>
      </c>
      <c r="M108" s="7">
        <f t="shared" si="13"/>
        <v>0</v>
      </c>
      <c r="N108" s="7">
        <f t="shared" si="13"/>
        <v>0</v>
      </c>
      <c r="O108" s="7">
        <f t="shared" si="13"/>
        <v>0</v>
      </c>
      <c r="P108" s="7">
        <f t="shared" si="13"/>
        <v>0.38620773024793387</v>
      </c>
      <c r="Q108" s="7">
        <f t="shared" si="13"/>
        <v>0</v>
      </c>
      <c r="R108" s="7">
        <f t="shared" si="13"/>
        <v>19.777916231404959</v>
      </c>
      <c r="S108" s="7">
        <f t="shared" si="13"/>
        <v>36.042900271735533</v>
      </c>
      <c r="T108" s="7">
        <f t="shared" si="13"/>
        <v>39.210498684297519</v>
      </c>
      <c r="U108" s="7">
        <f t="shared" si="13"/>
        <v>47.509073119338844</v>
      </c>
      <c r="V108" s="7">
        <f t="shared" si="13"/>
        <v>38.063654199669415</v>
      </c>
      <c r="W108" s="7">
        <f t="shared" si="13"/>
        <v>2.0020575867768597</v>
      </c>
      <c r="Y108" s="14">
        <f t="shared" si="16"/>
        <v>183.6587010366942</v>
      </c>
      <c r="Z108" s="14">
        <v>356.16995072132227</v>
      </c>
      <c r="AA108" s="9">
        <f t="shared" si="17"/>
        <v>17.682926829268297</v>
      </c>
    </row>
    <row r="109" spans="1:27" x14ac:dyDescent="0.25">
      <c r="A109" s="18">
        <v>1927</v>
      </c>
      <c r="B109" s="18">
        <v>1927</v>
      </c>
      <c r="C109" s="18">
        <v>6</v>
      </c>
      <c r="D109" s="9" t="s">
        <v>107</v>
      </c>
      <c r="E109" s="9" t="str">
        <f t="shared" si="14"/>
        <v>1927 6</v>
      </c>
      <c r="F109" s="14">
        <v>1173.3201550000001</v>
      </c>
      <c r="G109" s="14">
        <f>'CONV-CFS-TAF'!B71</f>
        <v>5.9504132231404959E-2</v>
      </c>
      <c r="H109" s="84">
        <f t="shared" si="15"/>
        <v>69.817397652892566</v>
      </c>
      <c r="J109" s="9">
        <v>69</v>
      </c>
      <c r="K109" s="10">
        <v>1990</v>
      </c>
      <c r="L109" s="7">
        <f t="shared" si="12"/>
        <v>0.99471871537190071</v>
      </c>
      <c r="M109" s="7">
        <f t="shared" si="13"/>
        <v>5.7882228099173552E-2</v>
      </c>
      <c r="N109" s="7">
        <f t="shared" si="13"/>
        <v>0</v>
      </c>
      <c r="O109" s="7">
        <f t="shared" si="13"/>
        <v>0</v>
      </c>
      <c r="P109" s="7">
        <f t="shared" si="13"/>
        <v>0</v>
      </c>
      <c r="Q109" s="7">
        <f t="shared" si="13"/>
        <v>2.5271746829752062</v>
      </c>
      <c r="R109" s="7">
        <f t="shared" si="13"/>
        <v>18.761486578512397</v>
      </c>
      <c r="S109" s="7">
        <f t="shared" si="13"/>
        <v>10.895396645950413</v>
      </c>
      <c r="T109" s="7">
        <f t="shared" si="13"/>
        <v>23.727524667768595</v>
      </c>
      <c r="U109" s="7">
        <f t="shared" si="13"/>
        <v>26.88577999933884</v>
      </c>
      <c r="V109" s="7">
        <f t="shared" si="13"/>
        <v>20.571158764958675</v>
      </c>
      <c r="W109" s="7">
        <f t="shared" si="13"/>
        <v>9.9547153586776869</v>
      </c>
      <c r="Y109" s="14">
        <f t="shared" si="16"/>
        <v>117.66200582677685</v>
      </c>
      <c r="Z109" s="14">
        <v>356.70804362181821</v>
      </c>
      <c r="AA109" s="9">
        <f t="shared" si="17"/>
        <v>16.463414634146346</v>
      </c>
    </row>
    <row r="110" spans="1:27" x14ac:dyDescent="0.25">
      <c r="A110" s="18">
        <v>1927</v>
      </c>
      <c r="B110" s="18">
        <v>1927</v>
      </c>
      <c r="C110" s="18">
        <v>7</v>
      </c>
      <c r="D110" s="9" t="s">
        <v>108</v>
      </c>
      <c r="E110" s="9" t="str">
        <f t="shared" si="14"/>
        <v>1927 7</v>
      </c>
      <c r="F110" s="14">
        <v>1414.9014529999999</v>
      </c>
      <c r="G110" s="14">
        <f>'CONV-CFS-TAF'!B72</f>
        <v>6.1487603305785121E-2</v>
      </c>
      <c r="H110" s="84">
        <f t="shared" si="15"/>
        <v>86.998899258842968</v>
      </c>
      <c r="J110" s="9">
        <v>70</v>
      </c>
      <c r="K110" s="10">
        <v>1991</v>
      </c>
      <c r="L110" s="7">
        <f t="shared" si="12"/>
        <v>3.8315410333884299</v>
      </c>
      <c r="M110" s="7">
        <f t="shared" si="13"/>
        <v>0.23421665454545457</v>
      </c>
      <c r="N110" s="7">
        <f t="shared" si="13"/>
        <v>0</v>
      </c>
      <c r="O110" s="7">
        <f t="shared" si="13"/>
        <v>0</v>
      </c>
      <c r="P110" s="7">
        <f t="shared" si="13"/>
        <v>0.27301144066115701</v>
      </c>
      <c r="Q110" s="7">
        <f t="shared" si="13"/>
        <v>0</v>
      </c>
      <c r="R110" s="7">
        <f t="shared" si="13"/>
        <v>8.9424308826446293</v>
      </c>
      <c r="S110" s="7">
        <f t="shared" si="13"/>
        <v>21.856252256528926</v>
      </c>
      <c r="T110" s="7">
        <f t="shared" si="13"/>
        <v>29.447234181818182</v>
      </c>
      <c r="U110" s="7">
        <f t="shared" si="13"/>
        <v>35.275076039008262</v>
      </c>
      <c r="V110" s="7">
        <f t="shared" si="13"/>
        <v>28.555809437355371</v>
      </c>
      <c r="W110" s="7">
        <f t="shared" si="13"/>
        <v>13.625283808264463</v>
      </c>
      <c r="Y110" s="14">
        <f t="shared" si="16"/>
        <v>142.35165826115704</v>
      </c>
      <c r="Z110" s="14">
        <v>356.75983244628094</v>
      </c>
      <c r="AA110" s="9">
        <f t="shared" si="17"/>
        <v>15.243902439024392</v>
      </c>
    </row>
    <row r="111" spans="1:27" x14ac:dyDescent="0.25">
      <c r="A111" s="18">
        <v>1927</v>
      </c>
      <c r="B111" s="18">
        <v>1927</v>
      </c>
      <c r="C111" s="18">
        <v>8</v>
      </c>
      <c r="D111" s="9" t="s">
        <v>109</v>
      </c>
      <c r="E111" s="9" t="str">
        <f t="shared" si="14"/>
        <v>1927 8</v>
      </c>
      <c r="F111" s="14">
        <v>1143.5167570000001</v>
      </c>
      <c r="G111" s="14">
        <f>'CONV-CFS-TAF'!B73</f>
        <v>6.1487603305785121E-2</v>
      </c>
      <c r="H111" s="84">
        <f t="shared" si="15"/>
        <v>70.312104727933885</v>
      </c>
      <c r="J111" s="9">
        <v>71</v>
      </c>
      <c r="K111" s="10">
        <v>1992</v>
      </c>
      <c r="L111" s="7">
        <f t="shared" si="12"/>
        <v>4.5177077613223133</v>
      </c>
      <c r="M111" s="7">
        <f t="shared" si="13"/>
        <v>0.13186389421487604</v>
      </c>
      <c r="N111" s="7">
        <f t="shared" si="13"/>
        <v>0</v>
      </c>
      <c r="O111" s="7">
        <f t="shared" si="13"/>
        <v>0</v>
      </c>
      <c r="P111" s="7">
        <f t="shared" si="13"/>
        <v>0</v>
      </c>
      <c r="Q111" s="7">
        <f t="shared" si="13"/>
        <v>0</v>
      </c>
      <c r="R111" s="7">
        <f t="shared" si="13"/>
        <v>13.365901904132231</v>
      </c>
      <c r="S111" s="7">
        <f t="shared" si="13"/>
        <v>36.232181004297523</v>
      </c>
      <c r="T111" s="7">
        <f t="shared" si="13"/>
        <v>38.947111021487601</v>
      </c>
      <c r="U111" s="7">
        <f t="shared" si="13"/>
        <v>51.293353305123965</v>
      </c>
      <c r="V111" s="7">
        <f t="shared" si="13"/>
        <v>41.649987836033056</v>
      </c>
      <c r="W111" s="7">
        <f t="shared" si="13"/>
        <v>19.96672236694215</v>
      </c>
      <c r="Y111" s="14">
        <f t="shared" si="16"/>
        <v>202.29979813685952</v>
      </c>
      <c r="Z111" s="14">
        <v>356.78870142347103</v>
      </c>
      <c r="AA111" s="9">
        <f t="shared" si="17"/>
        <v>14.02439024390244</v>
      </c>
    </row>
    <row r="112" spans="1:27" x14ac:dyDescent="0.25">
      <c r="A112" s="18">
        <v>1927</v>
      </c>
      <c r="B112" s="18">
        <v>1927</v>
      </c>
      <c r="C112" s="18">
        <v>9</v>
      </c>
      <c r="D112" s="9" t="s">
        <v>110</v>
      </c>
      <c r="E112" s="9" t="str">
        <f t="shared" si="14"/>
        <v>1927 9</v>
      </c>
      <c r="F112" s="14">
        <v>568.86755400000004</v>
      </c>
      <c r="G112" s="14">
        <f>'CONV-CFS-TAF'!B74</f>
        <v>5.9504132231404959E-2</v>
      </c>
      <c r="H112" s="84">
        <f t="shared" si="15"/>
        <v>33.849970155371906</v>
      </c>
      <c r="J112" s="9">
        <v>72</v>
      </c>
      <c r="K112" s="10">
        <v>1993</v>
      </c>
      <c r="L112" s="7">
        <f t="shared" si="12"/>
        <v>0.65198681454545448</v>
      </c>
      <c r="M112" s="7">
        <f t="shared" si="13"/>
        <v>0.19255388429752066</v>
      </c>
      <c r="N112" s="7">
        <f t="shared" si="13"/>
        <v>0</v>
      </c>
      <c r="O112" s="7">
        <f t="shared" si="13"/>
        <v>0</v>
      </c>
      <c r="P112" s="7">
        <f t="shared" si="13"/>
        <v>0</v>
      </c>
      <c r="Q112" s="7">
        <f t="shared" si="13"/>
        <v>0</v>
      </c>
      <c r="R112" s="7">
        <f t="shared" si="13"/>
        <v>27.937618869421488</v>
      </c>
      <c r="S112" s="7">
        <f t="shared" si="13"/>
        <v>39.802598267107442</v>
      </c>
      <c r="T112" s="7">
        <f t="shared" si="13"/>
        <v>68.330808535537187</v>
      </c>
      <c r="U112" s="7">
        <f t="shared" si="13"/>
        <v>95.137515258842967</v>
      </c>
      <c r="V112" s="7">
        <f t="shared" si="13"/>
        <v>75.560996997024802</v>
      </c>
      <c r="W112" s="7">
        <f t="shared" si="13"/>
        <v>37.529962571900825</v>
      </c>
      <c r="Y112" s="14">
        <f t="shared" si="16"/>
        <v>351.42438889190083</v>
      </c>
      <c r="Z112" s="14">
        <v>356.85577886082638</v>
      </c>
      <c r="AA112" s="9">
        <f t="shared" si="17"/>
        <v>12.804878048780488</v>
      </c>
    </row>
    <row r="113" spans="1:27" x14ac:dyDescent="0.25">
      <c r="A113" s="18">
        <v>1928</v>
      </c>
      <c r="B113" s="18">
        <v>1927</v>
      </c>
      <c r="C113" s="18">
        <v>10</v>
      </c>
      <c r="D113" s="9" t="s">
        <v>111</v>
      </c>
      <c r="E113" s="9" t="str">
        <f t="shared" si="14"/>
        <v>1928 10</v>
      </c>
      <c r="F113" s="14">
        <v>27.625836</v>
      </c>
      <c r="G113" s="14">
        <f>'CONV-CFS-TAF'!B75</f>
        <v>6.1487603305785121E-2</v>
      </c>
      <c r="H113" s="84">
        <f t="shared" si="15"/>
        <v>1.6986464449586776</v>
      </c>
      <c r="J113" s="9">
        <v>73</v>
      </c>
      <c r="K113" s="10">
        <v>1994</v>
      </c>
      <c r="L113" s="7">
        <f t="shared" si="12"/>
        <v>7.1248883920661159</v>
      </c>
      <c r="M113" s="7">
        <f t="shared" si="13"/>
        <v>0</v>
      </c>
      <c r="N113" s="7">
        <f t="shared" si="13"/>
        <v>0</v>
      </c>
      <c r="O113" s="7">
        <f t="shared" si="13"/>
        <v>0</v>
      </c>
      <c r="P113" s="7">
        <f t="shared" si="13"/>
        <v>0</v>
      </c>
      <c r="Q113" s="7">
        <f t="shared" si="13"/>
        <v>2.0679183014876035</v>
      </c>
      <c r="R113" s="7">
        <f t="shared" si="13"/>
        <v>33.13356676363636</v>
      </c>
      <c r="S113" s="7">
        <f t="shared" si="13"/>
        <v>34.290134098512397</v>
      </c>
      <c r="T113" s="7">
        <f t="shared" si="13"/>
        <v>56.22597389752066</v>
      </c>
      <c r="U113" s="7">
        <f t="shared" si="13"/>
        <v>63.619720936859501</v>
      </c>
      <c r="V113" s="7">
        <f t="shared" si="13"/>
        <v>51.467996790743804</v>
      </c>
      <c r="W113" s="7">
        <f t="shared" si="13"/>
        <v>24.65327549752066</v>
      </c>
      <c r="Y113" s="14">
        <f t="shared" si="16"/>
        <v>272.80802322446283</v>
      </c>
      <c r="Z113" s="14">
        <v>356.86577508495873</v>
      </c>
      <c r="AA113" s="9">
        <f t="shared" si="17"/>
        <v>11.585365853658535</v>
      </c>
    </row>
    <row r="114" spans="1:27" x14ac:dyDescent="0.25">
      <c r="A114" s="18">
        <v>1928</v>
      </c>
      <c r="B114" s="18">
        <v>1927</v>
      </c>
      <c r="C114" s="18">
        <v>11</v>
      </c>
      <c r="D114" s="9" t="s">
        <v>112</v>
      </c>
      <c r="E114" s="9" t="str">
        <f t="shared" si="14"/>
        <v>1928 11</v>
      </c>
      <c r="F114" s="14">
        <v>0</v>
      </c>
      <c r="G114" s="14">
        <f>'CONV-CFS-TAF'!B76</f>
        <v>5.9504132231404959E-2</v>
      </c>
      <c r="H114" s="84">
        <f t="shared" si="15"/>
        <v>0</v>
      </c>
      <c r="J114" s="9">
        <v>74</v>
      </c>
      <c r="K114" s="10">
        <v>1995</v>
      </c>
      <c r="L114" s="7">
        <f t="shared" si="12"/>
        <v>7.3494369381818183</v>
      </c>
      <c r="M114" s="7">
        <f t="shared" si="13"/>
        <v>0</v>
      </c>
      <c r="N114" s="7">
        <f t="shared" si="13"/>
        <v>0</v>
      </c>
      <c r="O114" s="7">
        <f t="shared" si="13"/>
        <v>0</v>
      </c>
      <c r="P114" s="7">
        <f t="shared" si="13"/>
        <v>0</v>
      </c>
      <c r="Q114" s="7">
        <f t="shared" si="13"/>
        <v>0</v>
      </c>
      <c r="R114" s="7">
        <f t="shared" si="13"/>
        <v>21.4581059107438</v>
      </c>
      <c r="S114" s="7">
        <f t="shared" si="13"/>
        <v>43.198599732892561</v>
      </c>
      <c r="T114" s="7">
        <f t="shared" si="13"/>
        <v>70.27744593719008</v>
      </c>
      <c r="U114" s="7">
        <f t="shared" si="13"/>
        <v>91.632471246942146</v>
      </c>
      <c r="V114" s="7">
        <f t="shared" si="13"/>
        <v>74.008898691570252</v>
      </c>
      <c r="W114" s="7">
        <f t="shared" si="13"/>
        <v>35.418314737190087</v>
      </c>
      <c r="Y114" s="14">
        <f t="shared" si="16"/>
        <v>352.73571854280993</v>
      </c>
      <c r="Z114" s="14">
        <v>356.87577525818176</v>
      </c>
      <c r="AA114" s="9">
        <f t="shared" si="17"/>
        <v>10.365853658536583</v>
      </c>
    </row>
    <row r="115" spans="1:27" x14ac:dyDescent="0.25">
      <c r="A115" s="18">
        <v>1928</v>
      </c>
      <c r="B115" s="18">
        <v>1927</v>
      </c>
      <c r="C115" s="18">
        <v>12</v>
      </c>
      <c r="D115" s="9" t="s">
        <v>113</v>
      </c>
      <c r="E115" s="9" t="str">
        <f t="shared" si="14"/>
        <v>1928 12</v>
      </c>
      <c r="F115" s="14">
        <v>0</v>
      </c>
      <c r="G115" s="14">
        <f>'CONV-CFS-TAF'!B77</f>
        <v>6.1487603305785121E-2</v>
      </c>
      <c r="H115" s="84">
        <f t="shared" si="15"/>
        <v>0</v>
      </c>
      <c r="J115" s="9">
        <v>75</v>
      </c>
      <c r="K115" s="10">
        <v>1996</v>
      </c>
      <c r="L115" s="7">
        <f t="shared" si="12"/>
        <v>14.844705254876033</v>
      </c>
      <c r="M115" s="7">
        <f t="shared" si="13"/>
        <v>1.8971770314049585</v>
      </c>
      <c r="N115" s="7">
        <f t="shared" si="13"/>
        <v>0</v>
      </c>
      <c r="O115" s="7">
        <f t="shared" si="13"/>
        <v>0</v>
      </c>
      <c r="P115" s="7">
        <f t="shared" si="13"/>
        <v>0</v>
      </c>
      <c r="Q115" s="7">
        <f t="shared" si="13"/>
        <v>0</v>
      </c>
      <c r="R115" s="7">
        <f t="shared" si="13"/>
        <v>23.299298419834713</v>
      </c>
      <c r="S115" s="7">
        <f t="shared" si="13"/>
        <v>34.617326114380162</v>
      </c>
      <c r="T115" s="7">
        <f t="shared" si="13"/>
        <v>79.657888700826447</v>
      </c>
      <c r="U115" s="7">
        <f t="shared" si="13"/>
        <v>93.340385964297525</v>
      </c>
      <c r="V115" s="7">
        <f t="shared" si="13"/>
        <v>75.658968146776857</v>
      </c>
      <c r="W115" s="7">
        <f t="shared" si="13"/>
        <v>33.929961500826451</v>
      </c>
      <c r="Y115" s="14">
        <f t="shared" si="16"/>
        <v>344.0917428376859</v>
      </c>
      <c r="Z115" s="14">
        <v>356.9720906023141</v>
      </c>
      <c r="AA115" s="9">
        <f t="shared" si="17"/>
        <v>9.1463414634146307</v>
      </c>
    </row>
    <row r="116" spans="1:27" x14ac:dyDescent="0.25">
      <c r="A116" s="18">
        <v>1928</v>
      </c>
      <c r="B116" s="18">
        <v>1928</v>
      </c>
      <c r="C116" s="18">
        <v>1</v>
      </c>
      <c r="D116" s="9" t="s">
        <v>114</v>
      </c>
      <c r="E116" s="9" t="str">
        <f t="shared" si="14"/>
        <v>1928 1</v>
      </c>
      <c r="F116" s="14">
        <v>0</v>
      </c>
      <c r="G116" s="14">
        <f>'CONV-CFS-TAF'!B78</f>
        <v>6.1487603305785121E-2</v>
      </c>
      <c r="H116" s="84">
        <f t="shared" si="15"/>
        <v>0</v>
      </c>
      <c r="J116" s="9">
        <v>76</v>
      </c>
      <c r="K116" s="10">
        <v>1997</v>
      </c>
      <c r="L116" s="7">
        <f t="shared" si="12"/>
        <v>3.5879139907438016</v>
      </c>
      <c r="M116" s="7">
        <f t="shared" si="13"/>
        <v>0</v>
      </c>
      <c r="N116" s="7">
        <f t="shared" si="13"/>
        <v>0</v>
      </c>
      <c r="O116" s="7">
        <f t="shared" si="13"/>
        <v>0</v>
      </c>
      <c r="P116" s="7">
        <f t="shared" si="13"/>
        <v>0</v>
      </c>
      <c r="Q116" s="7">
        <f t="shared" si="13"/>
        <v>4.0091476066115703</v>
      </c>
      <c r="R116" s="7">
        <f t="shared" si="13"/>
        <v>47.838678426446279</v>
      </c>
      <c r="S116" s="7">
        <f t="shared" si="13"/>
        <v>59.376843516694215</v>
      </c>
      <c r="T116" s="7">
        <f t="shared" si="13"/>
        <v>65.539265652892567</v>
      </c>
      <c r="U116" s="7">
        <f t="shared" si="13"/>
        <v>80.341689389752062</v>
      </c>
      <c r="V116" s="7">
        <f t="shared" si="13"/>
        <v>59.806678817851235</v>
      </c>
      <c r="W116" s="7">
        <f t="shared" si="13"/>
        <v>27.980699801652893</v>
      </c>
      <c r="Y116" s="14">
        <f t="shared" si="16"/>
        <v>351.89435581487601</v>
      </c>
      <c r="Z116" s="14">
        <v>356.97209220099171</v>
      </c>
      <c r="AA116" s="9">
        <f t="shared" si="17"/>
        <v>7.9268292682926784</v>
      </c>
    </row>
    <row r="117" spans="1:27" x14ac:dyDescent="0.25">
      <c r="A117" s="18">
        <v>1928</v>
      </c>
      <c r="B117" s="18">
        <v>1928</v>
      </c>
      <c r="C117" s="18">
        <v>2</v>
      </c>
      <c r="D117" s="9" t="s">
        <v>115</v>
      </c>
      <c r="E117" s="9" t="str">
        <f t="shared" si="14"/>
        <v>1928 2</v>
      </c>
      <c r="F117" s="14">
        <v>0</v>
      </c>
      <c r="G117" s="14">
        <f>'CONV-CFS-TAF'!B79</f>
        <v>5.752066115702479E-2</v>
      </c>
      <c r="H117" s="84">
        <f t="shared" si="15"/>
        <v>0</v>
      </c>
      <c r="J117" s="9">
        <v>77</v>
      </c>
      <c r="K117" s="10">
        <v>1998</v>
      </c>
      <c r="L117" s="7">
        <f t="shared" si="12"/>
        <v>7.0013526029752065</v>
      </c>
      <c r="M117" s="7">
        <f t="shared" si="13"/>
        <v>0</v>
      </c>
      <c r="N117" s="7">
        <f t="shared" si="13"/>
        <v>0</v>
      </c>
      <c r="O117" s="7">
        <f t="shared" si="13"/>
        <v>0</v>
      </c>
      <c r="P117" s="7">
        <f t="shared" si="13"/>
        <v>0</v>
      </c>
      <c r="Q117" s="7">
        <f t="shared" si="13"/>
        <v>0</v>
      </c>
      <c r="R117" s="7">
        <f t="shared" si="13"/>
        <v>16.068691636363639</v>
      </c>
      <c r="S117" s="7">
        <f t="shared" si="13"/>
        <v>14.762551545123968</v>
      </c>
      <c r="T117" s="7">
        <f t="shared" si="13"/>
        <v>72.332415788429756</v>
      </c>
      <c r="U117" s="7">
        <f t="shared" si="13"/>
        <v>95.763840775537176</v>
      </c>
      <c r="V117" s="7">
        <f t="shared" si="13"/>
        <v>77.500355726280986</v>
      </c>
      <c r="W117" s="7">
        <f t="shared" si="13"/>
        <v>34.569121031404961</v>
      </c>
      <c r="Y117" s="14">
        <f t="shared" si="16"/>
        <v>318.16235866314048</v>
      </c>
      <c r="Z117" s="14">
        <v>356.97209318876025</v>
      </c>
      <c r="AA117" s="9">
        <f t="shared" si="17"/>
        <v>6.7073170731707261</v>
      </c>
    </row>
    <row r="118" spans="1:27" x14ac:dyDescent="0.25">
      <c r="A118" s="18">
        <v>1928</v>
      </c>
      <c r="B118" s="18">
        <v>1928</v>
      </c>
      <c r="C118" s="18">
        <v>3</v>
      </c>
      <c r="D118" s="9" t="s">
        <v>116</v>
      </c>
      <c r="E118" s="9" t="str">
        <f t="shared" si="14"/>
        <v>1928 3</v>
      </c>
      <c r="F118" s="14">
        <v>0</v>
      </c>
      <c r="G118" s="14">
        <f>'CONV-CFS-TAF'!B80</f>
        <v>6.1487603305785121E-2</v>
      </c>
      <c r="H118" s="84">
        <f t="shared" si="15"/>
        <v>0</v>
      </c>
      <c r="J118" s="9">
        <v>78</v>
      </c>
      <c r="K118" s="10">
        <v>1999</v>
      </c>
      <c r="L118" s="7">
        <f t="shared" si="12"/>
        <v>7.1653821600000001</v>
      </c>
      <c r="M118" s="7">
        <f t="shared" si="13"/>
        <v>0</v>
      </c>
      <c r="N118" s="7">
        <f t="shared" si="13"/>
        <v>0</v>
      </c>
      <c r="O118" s="7">
        <f t="shared" si="13"/>
        <v>0</v>
      </c>
      <c r="P118" s="7">
        <f t="shared" si="13"/>
        <v>0</v>
      </c>
      <c r="Q118" s="7">
        <f t="shared" si="13"/>
        <v>0</v>
      </c>
      <c r="R118" s="7">
        <f t="shared" si="13"/>
        <v>29.156150142148761</v>
      </c>
      <c r="S118" s="7">
        <f t="shared" si="13"/>
        <v>59.168322575206609</v>
      </c>
      <c r="T118" s="7">
        <f t="shared" si="13"/>
        <v>69.241325890909081</v>
      </c>
      <c r="U118" s="7">
        <f t="shared" si="13"/>
        <v>86.035147975537186</v>
      </c>
      <c r="V118" s="7">
        <f t="shared" si="13"/>
        <v>68.607270723966934</v>
      </c>
      <c r="W118" s="7">
        <f t="shared" si="13"/>
        <v>33.246700542148766</v>
      </c>
      <c r="Y118" s="14">
        <f t="shared" si="16"/>
        <v>356.97209318876025</v>
      </c>
      <c r="Z118" s="14">
        <v>356.98208962512405</v>
      </c>
      <c r="AA118" s="9">
        <f t="shared" si="17"/>
        <v>5.4878048780487854</v>
      </c>
    </row>
    <row r="119" spans="1:27" x14ac:dyDescent="0.25">
      <c r="A119" s="18">
        <v>1928</v>
      </c>
      <c r="B119" s="18">
        <v>1928</v>
      </c>
      <c r="C119" s="18">
        <v>4</v>
      </c>
      <c r="D119" s="9" t="s">
        <v>117</v>
      </c>
      <c r="E119" s="9" t="str">
        <f t="shared" si="14"/>
        <v>1928 4</v>
      </c>
      <c r="F119" s="14">
        <v>276.632766</v>
      </c>
      <c r="G119" s="14">
        <f>'CONV-CFS-TAF'!B81</f>
        <v>5.9504132231404959E-2</v>
      </c>
      <c r="H119" s="84">
        <f t="shared" si="15"/>
        <v>16.460792687603305</v>
      </c>
      <c r="J119" s="9">
        <v>79</v>
      </c>
      <c r="K119" s="10">
        <v>2000</v>
      </c>
      <c r="L119" s="7">
        <f t="shared" si="12"/>
        <v>11.517175338842975</v>
      </c>
      <c r="M119" s="7">
        <f t="shared" si="13"/>
        <v>0</v>
      </c>
      <c r="N119" s="7">
        <f t="shared" si="13"/>
        <v>0</v>
      </c>
      <c r="O119" s="7">
        <f t="shared" si="13"/>
        <v>0</v>
      </c>
      <c r="P119" s="7">
        <f t="shared" si="13"/>
        <v>0</v>
      </c>
      <c r="Q119" s="7">
        <f t="shared" si="13"/>
        <v>0</v>
      </c>
      <c r="R119" s="7">
        <f t="shared" si="13"/>
        <v>21.225130393388429</v>
      </c>
      <c r="S119" s="7">
        <f t="shared" si="13"/>
        <v>46.116226722644626</v>
      </c>
      <c r="T119" s="7">
        <f t="shared" si="13"/>
        <v>74.925836806611571</v>
      </c>
      <c r="U119" s="7">
        <f t="shared" si="13"/>
        <v>93.349636651239663</v>
      </c>
      <c r="V119" s="7">
        <f t="shared" si="13"/>
        <v>76.527038755041318</v>
      </c>
      <c r="W119" s="7">
        <f t="shared" si="13"/>
        <v>31.33718050909091</v>
      </c>
      <c r="Y119" s="14">
        <f t="shared" si="16"/>
        <v>343.72005255471066</v>
      </c>
      <c r="Z119" s="14">
        <v>356.98209102545457</v>
      </c>
      <c r="AA119" s="9">
        <f t="shared" si="17"/>
        <v>4.2682926829268331</v>
      </c>
    </row>
    <row r="120" spans="1:27" x14ac:dyDescent="0.25">
      <c r="A120" s="18">
        <v>1928</v>
      </c>
      <c r="B120" s="18">
        <v>1928</v>
      </c>
      <c r="C120" s="18">
        <v>5</v>
      </c>
      <c r="D120" s="9" t="s">
        <v>118</v>
      </c>
      <c r="E120" s="9" t="str">
        <f t="shared" si="14"/>
        <v>1928 5</v>
      </c>
      <c r="F120" s="14">
        <v>847.66706799999997</v>
      </c>
      <c r="G120" s="14">
        <f>'CONV-CFS-TAF'!B82</f>
        <v>6.1487603305785121E-2</v>
      </c>
      <c r="H120" s="84">
        <f t="shared" si="15"/>
        <v>52.121016412561978</v>
      </c>
      <c r="J120" s="9">
        <v>80</v>
      </c>
      <c r="K120" s="10">
        <v>2001</v>
      </c>
      <c r="L120" s="7">
        <f t="shared" si="12"/>
        <v>0.1195013414876033</v>
      </c>
      <c r="M120" s="7">
        <f t="shared" si="13"/>
        <v>0.11950137520661158</v>
      </c>
      <c r="N120" s="7">
        <f t="shared" si="13"/>
        <v>0</v>
      </c>
      <c r="O120" s="7">
        <f t="shared" si="13"/>
        <v>0</v>
      </c>
      <c r="P120" s="7">
        <f t="shared" si="13"/>
        <v>0</v>
      </c>
      <c r="Q120" s="7">
        <f t="shared" si="13"/>
        <v>8.6596066115702475E-2</v>
      </c>
      <c r="R120" s="7">
        <f t="shared" si="13"/>
        <v>13.310062512396694</v>
      </c>
      <c r="S120" s="7">
        <f t="shared" si="13"/>
        <v>26.473837283305784</v>
      </c>
      <c r="T120" s="7">
        <f t="shared" si="13"/>
        <v>30.826638684297524</v>
      </c>
      <c r="U120" s="7">
        <f t="shared" si="13"/>
        <v>37.056337535206609</v>
      </c>
      <c r="V120" s="7">
        <f t="shared" si="13"/>
        <v>29.916497325619833</v>
      </c>
      <c r="W120" s="7">
        <f t="shared" si="13"/>
        <v>12.367917877685949</v>
      </c>
      <c r="Y120" s="14">
        <f t="shared" si="16"/>
        <v>153.3386763649587</v>
      </c>
      <c r="Z120" s="14">
        <v>356.9820936198347</v>
      </c>
      <c r="AA120" s="9">
        <f t="shared" si="17"/>
        <v>3.0487804878048808</v>
      </c>
    </row>
    <row r="121" spans="1:27" x14ac:dyDescent="0.25">
      <c r="A121" s="18">
        <v>1928</v>
      </c>
      <c r="B121" s="18">
        <v>1928</v>
      </c>
      <c r="C121" s="18">
        <v>6</v>
      </c>
      <c r="D121" s="9" t="s">
        <v>119</v>
      </c>
      <c r="E121" s="9" t="str">
        <f t="shared" si="14"/>
        <v>1928 6</v>
      </c>
      <c r="F121" s="14">
        <v>1088.468705</v>
      </c>
      <c r="G121" s="14">
        <f>'CONV-CFS-TAF'!B83</f>
        <v>5.9504132231404959E-2</v>
      </c>
      <c r="H121" s="84">
        <f t="shared" si="15"/>
        <v>64.768385752066109</v>
      </c>
      <c r="J121" s="9">
        <v>81</v>
      </c>
      <c r="K121" s="10">
        <v>2002</v>
      </c>
      <c r="L121" s="7">
        <f t="shared" si="12"/>
        <v>3.3007890803305782</v>
      </c>
      <c r="M121" s="7">
        <f t="shared" si="13"/>
        <v>0</v>
      </c>
      <c r="N121" s="7">
        <f t="shared" si="13"/>
        <v>0</v>
      </c>
      <c r="O121" s="7">
        <f t="shared" si="13"/>
        <v>0</v>
      </c>
      <c r="P121" s="7">
        <f t="shared" si="13"/>
        <v>0</v>
      </c>
      <c r="Q121" s="7">
        <f t="shared" si="13"/>
        <v>2.6552707001652891</v>
      </c>
      <c r="R121" s="7">
        <f t="shared" si="13"/>
        <v>47.694787676033059</v>
      </c>
      <c r="S121" s="7">
        <f t="shared" si="13"/>
        <v>50.941367212561978</v>
      </c>
      <c r="T121" s="7">
        <f t="shared" si="13"/>
        <v>68.67551400991735</v>
      </c>
      <c r="U121" s="7">
        <f t="shared" si="13"/>
        <v>77.436363486942156</v>
      </c>
      <c r="V121" s="7">
        <f t="shared" si="13"/>
        <v>62.570523774545457</v>
      </c>
      <c r="W121" s="7">
        <f t="shared" si="13"/>
        <v>29.974907900826448</v>
      </c>
      <c r="Y121" s="14">
        <f t="shared" si="16"/>
        <v>352.58608055801653</v>
      </c>
      <c r="Z121" s="14">
        <v>357.08840368264458</v>
      </c>
      <c r="AA121" s="9">
        <f t="shared" si="17"/>
        <v>1.8292682926829285</v>
      </c>
    </row>
    <row r="122" spans="1:27" x14ac:dyDescent="0.25">
      <c r="A122" s="18">
        <v>1928</v>
      </c>
      <c r="B122" s="18">
        <v>1928</v>
      </c>
      <c r="C122" s="18">
        <v>7</v>
      </c>
      <c r="D122" s="9" t="s">
        <v>120</v>
      </c>
      <c r="E122" s="9" t="str">
        <f t="shared" si="14"/>
        <v>1928 7</v>
      </c>
      <c r="F122" s="14">
        <v>1201.1768420000001</v>
      </c>
      <c r="G122" s="14">
        <f>'CONV-CFS-TAF'!B84</f>
        <v>6.1487603305785121E-2</v>
      </c>
      <c r="H122" s="84">
        <f t="shared" si="15"/>
        <v>73.857485160991743</v>
      </c>
      <c r="J122" s="9">
        <v>82</v>
      </c>
      <c r="K122" s="10">
        <v>2003</v>
      </c>
      <c r="L122" s="7">
        <f t="shared" si="12"/>
        <v>12.637345797024793</v>
      </c>
      <c r="M122" s="7">
        <f t="shared" si="13"/>
        <v>0</v>
      </c>
      <c r="N122" s="7">
        <f t="shared" si="13"/>
        <v>0</v>
      </c>
      <c r="O122" s="7">
        <f t="shared" si="13"/>
        <v>0</v>
      </c>
      <c r="P122" s="7">
        <f t="shared" si="13"/>
        <v>0</v>
      </c>
      <c r="Q122" s="7">
        <f t="shared" si="13"/>
        <v>0</v>
      </c>
      <c r="R122" s="7">
        <f t="shared" si="13"/>
        <v>10.77185359338843</v>
      </c>
      <c r="S122" s="7">
        <f t="shared" si="13"/>
        <v>43.506748730578508</v>
      </c>
      <c r="T122" s="7">
        <f t="shared" si="13"/>
        <v>81.508844171900819</v>
      </c>
      <c r="U122" s="7">
        <f t="shared" si="13"/>
        <v>94.05604909487603</v>
      </c>
      <c r="V122" s="7">
        <f t="shared" si="13"/>
        <v>66.181046265123953</v>
      </c>
      <c r="W122" s="7">
        <f t="shared" si="13"/>
        <v>36.575070723966945</v>
      </c>
      <c r="Y122" s="14"/>
      <c r="Z122" s="14"/>
      <c r="AA122" s="9">
        <f t="shared" si="17"/>
        <v>0.60975609756097615</v>
      </c>
    </row>
    <row r="123" spans="1:27" x14ac:dyDescent="0.25">
      <c r="A123" s="18">
        <v>1928</v>
      </c>
      <c r="B123" s="18">
        <v>1928</v>
      </c>
      <c r="C123" s="18">
        <v>8</v>
      </c>
      <c r="D123" s="9" t="s">
        <v>121</v>
      </c>
      <c r="E123" s="9" t="str">
        <f t="shared" si="14"/>
        <v>1928 8</v>
      </c>
      <c r="F123" s="14">
        <v>969.55548799999997</v>
      </c>
      <c r="G123" s="14">
        <f>'CONV-CFS-TAF'!B85</f>
        <v>6.1487603305785121E-2</v>
      </c>
      <c r="H123" s="84">
        <f t="shared" si="15"/>
        <v>59.615643229090907</v>
      </c>
    </row>
    <row r="124" spans="1:27" x14ac:dyDescent="0.25">
      <c r="A124" s="18">
        <v>1928</v>
      </c>
      <c r="B124" s="18">
        <v>1928</v>
      </c>
      <c r="C124" s="18">
        <v>9</v>
      </c>
      <c r="D124" s="9" t="s">
        <v>122</v>
      </c>
      <c r="E124" s="9" t="str">
        <f t="shared" si="14"/>
        <v>1928 9</v>
      </c>
      <c r="F124" s="14">
        <v>477.06890600000003</v>
      </c>
      <c r="G124" s="14">
        <f>'CONV-CFS-TAF'!B86</f>
        <v>5.9504132231404959E-2</v>
      </c>
      <c r="H124" s="84">
        <f t="shared" si="15"/>
        <v>28.387571266115703</v>
      </c>
    </row>
    <row r="125" spans="1:27" x14ac:dyDescent="0.25">
      <c r="A125" s="18">
        <v>1929</v>
      </c>
      <c r="B125" s="18">
        <v>1928</v>
      </c>
      <c r="C125" s="18">
        <v>10</v>
      </c>
      <c r="D125" s="9" t="s">
        <v>123</v>
      </c>
      <c r="E125" s="9" t="str">
        <f t="shared" si="14"/>
        <v>1929 10</v>
      </c>
      <c r="F125" s="14">
        <v>167.53406799999999</v>
      </c>
      <c r="G125" s="14">
        <f>'CONV-CFS-TAF'!B87</f>
        <v>6.1487603305785121E-2</v>
      </c>
      <c r="H125" s="84">
        <f t="shared" si="15"/>
        <v>10.301268313388428</v>
      </c>
      <c r="J125" s="67"/>
      <c r="K125" s="68"/>
      <c r="L125" s="69"/>
      <c r="M125" s="69"/>
      <c r="N125" s="69"/>
      <c r="O125" s="69"/>
      <c r="P125" s="69"/>
      <c r="Q125" s="69"/>
      <c r="R125" s="69"/>
      <c r="S125" s="69"/>
      <c r="T125" s="69"/>
      <c r="U125" s="69"/>
      <c r="V125" s="69"/>
      <c r="W125" s="69"/>
    </row>
    <row r="126" spans="1:27" x14ac:dyDescent="0.25">
      <c r="A126" s="18">
        <v>1929</v>
      </c>
      <c r="B126" s="18">
        <v>1928</v>
      </c>
      <c r="C126" s="18">
        <v>11</v>
      </c>
      <c r="D126" s="9" t="s">
        <v>124</v>
      </c>
      <c r="E126" s="9" t="str">
        <f t="shared" si="14"/>
        <v>1929 11</v>
      </c>
      <c r="F126" s="14">
        <v>0</v>
      </c>
      <c r="G126" s="14">
        <f>'CONV-CFS-TAF'!B88</f>
        <v>5.9504132231404959E-2</v>
      </c>
      <c r="H126" s="84">
        <f t="shared" si="15"/>
        <v>0</v>
      </c>
      <c r="J126" s="116"/>
      <c r="K126" s="68"/>
      <c r="L126" s="69"/>
      <c r="M126" s="69"/>
      <c r="N126" s="69"/>
      <c r="O126" s="69"/>
      <c r="P126" s="69"/>
      <c r="Q126" s="69"/>
      <c r="R126" s="69"/>
      <c r="S126" s="69"/>
      <c r="T126" s="69"/>
      <c r="U126" s="69"/>
      <c r="V126" s="69"/>
      <c r="W126" s="69"/>
    </row>
    <row r="127" spans="1:27" x14ac:dyDescent="0.25">
      <c r="A127" s="18">
        <v>1929</v>
      </c>
      <c r="B127" s="18">
        <v>1928</v>
      </c>
      <c r="C127" s="18">
        <v>12</v>
      </c>
      <c r="D127" s="9" t="s">
        <v>125</v>
      </c>
      <c r="E127" s="9" t="str">
        <f t="shared" si="14"/>
        <v>1929 12</v>
      </c>
      <c r="F127" s="14">
        <v>0</v>
      </c>
      <c r="G127" s="14">
        <f>'CONV-CFS-TAF'!B89</f>
        <v>6.1487603305785121E-2</v>
      </c>
      <c r="H127" s="84">
        <f t="shared" si="15"/>
        <v>0</v>
      </c>
      <c r="J127" s="66"/>
      <c r="K127" s="46"/>
      <c r="L127" s="13"/>
      <c r="M127" s="13"/>
      <c r="N127" s="13"/>
      <c r="O127" s="13"/>
      <c r="P127" s="13"/>
      <c r="Q127" s="13"/>
      <c r="R127" s="13"/>
      <c r="S127" s="13"/>
      <c r="T127" s="13"/>
      <c r="U127" s="13"/>
      <c r="V127" s="13"/>
      <c r="W127" s="13"/>
    </row>
    <row r="128" spans="1:27" x14ac:dyDescent="0.25">
      <c r="A128" s="18">
        <v>1929</v>
      </c>
      <c r="B128" s="18">
        <v>1929</v>
      </c>
      <c r="C128" s="18">
        <v>1</v>
      </c>
      <c r="D128" s="9" t="s">
        <v>126</v>
      </c>
      <c r="E128" s="9" t="str">
        <f t="shared" si="14"/>
        <v>1929 1</v>
      </c>
      <c r="F128" s="14">
        <v>0</v>
      </c>
      <c r="G128" s="14">
        <f>'CONV-CFS-TAF'!B90</f>
        <v>6.1487603305785121E-2</v>
      </c>
      <c r="H128" s="84">
        <f t="shared" si="15"/>
        <v>0</v>
      </c>
      <c r="J128" s="66"/>
      <c r="K128" s="71"/>
      <c r="L128" s="40"/>
      <c r="M128" s="40"/>
      <c r="N128" s="40"/>
      <c r="O128" s="40"/>
      <c r="P128" s="40"/>
      <c r="Q128" s="40"/>
      <c r="R128" s="40"/>
      <c r="S128" s="40"/>
      <c r="T128" s="40"/>
      <c r="U128" s="40"/>
      <c r="V128" s="40"/>
      <c r="W128" s="40"/>
    </row>
    <row r="129" spans="1:23" x14ac:dyDescent="0.25">
      <c r="A129" s="18">
        <v>1929</v>
      </c>
      <c r="B129" s="18">
        <v>1929</v>
      </c>
      <c r="C129" s="18">
        <v>2</v>
      </c>
      <c r="D129" s="9" t="s">
        <v>127</v>
      </c>
      <c r="E129" s="9" t="str">
        <f t="shared" si="14"/>
        <v>1929 2</v>
      </c>
      <c r="F129" s="14">
        <v>0</v>
      </c>
      <c r="G129" s="14">
        <f>'CONV-CFS-TAF'!B91</f>
        <v>5.5537190082644627E-2</v>
      </c>
      <c r="H129" s="84">
        <f t="shared" si="15"/>
        <v>0</v>
      </c>
      <c r="J129" s="66"/>
      <c r="K129" s="71"/>
      <c r="L129" s="40"/>
      <c r="M129" s="40"/>
      <c r="N129" s="40"/>
      <c r="O129" s="40"/>
      <c r="P129" s="40"/>
      <c r="Q129" s="40"/>
      <c r="R129" s="40"/>
      <c r="S129" s="40"/>
      <c r="T129" s="40"/>
      <c r="U129" s="40"/>
      <c r="V129" s="40"/>
      <c r="W129" s="40"/>
    </row>
    <row r="130" spans="1:23" x14ac:dyDescent="0.25">
      <c r="A130" s="18">
        <v>1929</v>
      </c>
      <c r="B130" s="18">
        <v>1929</v>
      </c>
      <c r="C130" s="18">
        <v>3</v>
      </c>
      <c r="D130" s="9" t="s">
        <v>128</v>
      </c>
      <c r="E130" s="9" t="str">
        <f t="shared" si="14"/>
        <v>1929 3</v>
      </c>
      <c r="F130" s="14">
        <v>3.496251</v>
      </c>
      <c r="G130" s="14">
        <f>'CONV-CFS-TAF'!B92</f>
        <v>6.1487603305785121E-2</v>
      </c>
      <c r="H130" s="84">
        <f t="shared" si="15"/>
        <v>0.21497609454545455</v>
      </c>
      <c r="J130" s="66"/>
      <c r="K130" s="71"/>
      <c r="L130" s="40"/>
      <c r="M130" s="40"/>
      <c r="N130" s="40"/>
      <c r="O130" s="40"/>
      <c r="P130" s="40"/>
      <c r="Q130" s="40"/>
      <c r="R130" s="40"/>
      <c r="S130" s="40"/>
      <c r="T130" s="40"/>
      <c r="U130" s="40"/>
      <c r="V130" s="40"/>
      <c r="W130" s="40"/>
    </row>
    <row r="131" spans="1:23" x14ac:dyDescent="0.25">
      <c r="A131" s="18">
        <v>1929</v>
      </c>
      <c r="B131" s="18">
        <v>1929</v>
      </c>
      <c r="C131" s="18">
        <v>4</v>
      </c>
      <c r="D131" s="9" t="s">
        <v>129</v>
      </c>
      <c r="E131" s="9" t="str">
        <f t="shared" si="14"/>
        <v>1929 4</v>
      </c>
      <c r="F131" s="14">
        <v>91.617294999999999</v>
      </c>
      <c r="G131" s="14">
        <f>'CONV-CFS-TAF'!B93</f>
        <v>5.9504132231404959E-2</v>
      </c>
      <c r="H131" s="84">
        <f t="shared" si="15"/>
        <v>5.4516076363636365</v>
      </c>
      <c r="J131" s="66"/>
      <c r="K131" s="71"/>
      <c r="L131" s="40"/>
      <c r="M131" s="40"/>
      <c r="N131" s="40"/>
      <c r="O131" s="40"/>
      <c r="P131" s="40"/>
      <c r="Q131" s="40"/>
      <c r="R131" s="40"/>
      <c r="S131" s="40"/>
      <c r="T131" s="40"/>
      <c r="U131" s="40"/>
      <c r="V131" s="40"/>
      <c r="W131" s="40"/>
    </row>
    <row r="132" spans="1:23" x14ac:dyDescent="0.25">
      <c r="A132" s="18">
        <v>1929</v>
      </c>
      <c r="B132" s="18">
        <v>1929</v>
      </c>
      <c r="C132" s="18">
        <v>5</v>
      </c>
      <c r="D132" s="9" t="s">
        <v>130</v>
      </c>
      <c r="E132" s="9" t="str">
        <f t="shared" si="14"/>
        <v>1929 5</v>
      </c>
      <c r="F132" s="14">
        <v>130.84315599999999</v>
      </c>
      <c r="G132" s="14">
        <f>'CONV-CFS-TAF'!B94</f>
        <v>6.1487603305785121E-2</v>
      </c>
      <c r="H132" s="84">
        <f t="shared" si="15"/>
        <v>8.0452320714049588</v>
      </c>
      <c r="J132" s="66"/>
      <c r="K132" s="71"/>
      <c r="L132" s="40"/>
      <c r="M132" s="40"/>
      <c r="N132" s="40"/>
      <c r="O132" s="40"/>
      <c r="P132" s="40"/>
      <c r="Q132" s="40"/>
      <c r="R132" s="40"/>
      <c r="S132" s="40"/>
      <c r="T132" s="40"/>
      <c r="U132" s="40"/>
      <c r="V132" s="40"/>
      <c r="W132" s="40"/>
    </row>
    <row r="133" spans="1:23" x14ac:dyDescent="0.25">
      <c r="A133" s="18">
        <v>1929</v>
      </c>
      <c r="B133" s="18">
        <v>1929</v>
      </c>
      <c r="C133" s="18">
        <v>6</v>
      </c>
      <c r="D133" s="9" t="s">
        <v>131</v>
      </c>
      <c r="E133" s="9" t="str">
        <f t="shared" si="14"/>
        <v>1929 6</v>
      </c>
      <c r="F133" s="14">
        <v>118.418643</v>
      </c>
      <c r="G133" s="14">
        <f>'CONV-CFS-TAF'!B95</f>
        <v>5.9504132231404959E-2</v>
      </c>
      <c r="H133" s="84">
        <f t="shared" si="15"/>
        <v>7.0463985917355378</v>
      </c>
      <c r="J133" s="66"/>
      <c r="K133" s="71"/>
      <c r="L133" s="40"/>
      <c r="M133" s="40"/>
      <c r="N133" s="40"/>
      <c r="O133" s="40"/>
      <c r="P133" s="40"/>
      <c r="Q133" s="40"/>
      <c r="R133" s="40"/>
      <c r="S133" s="40"/>
      <c r="T133" s="40"/>
      <c r="U133" s="40"/>
      <c r="V133" s="40"/>
      <c r="W133" s="40"/>
    </row>
    <row r="134" spans="1:23" x14ac:dyDescent="0.25">
      <c r="A134" s="18">
        <v>1929</v>
      </c>
      <c r="B134" s="18">
        <v>1929</v>
      </c>
      <c r="C134" s="18">
        <v>7</v>
      </c>
      <c r="D134" s="9" t="s">
        <v>132</v>
      </c>
      <c r="E134" s="9" t="str">
        <f t="shared" si="14"/>
        <v>1929 7</v>
      </c>
      <c r="F134" s="14">
        <v>163.21783099999999</v>
      </c>
      <c r="G134" s="14">
        <f>'CONV-CFS-TAF'!B96</f>
        <v>6.1487603305785121E-2</v>
      </c>
      <c r="H134" s="84">
        <f t="shared" si="15"/>
        <v>10.035873244958676</v>
      </c>
      <c r="J134" s="66"/>
      <c r="K134" s="71"/>
      <c r="L134" s="40"/>
      <c r="M134" s="40"/>
      <c r="N134" s="40"/>
      <c r="O134" s="40"/>
      <c r="P134" s="40"/>
      <c r="Q134" s="40"/>
      <c r="R134" s="40"/>
      <c r="S134" s="40"/>
      <c r="T134" s="40"/>
      <c r="U134" s="40"/>
      <c r="V134" s="40"/>
      <c r="W134" s="40"/>
    </row>
    <row r="135" spans="1:23" x14ac:dyDescent="0.25">
      <c r="A135" s="18">
        <v>1929</v>
      </c>
      <c r="B135" s="18">
        <v>1929</v>
      </c>
      <c r="C135" s="18">
        <v>8</v>
      </c>
      <c r="D135" s="9" t="s">
        <v>133</v>
      </c>
      <c r="E135" s="9" t="str">
        <f t="shared" si="14"/>
        <v>1929 8</v>
      </c>
      <c r="F135" s="14">
        <v>131.849243</v>
      </c>
      <c r="G135" s="14">
        <f>'CONV-CFS-TAF'!B97</f>
        <v>6.1487603305785121E-2</v>
      </c>
      <c r="H135" s="84">
        <f t="shared" si="15"/>
        <v>8.1070939497520662</v>
      </c>
      <c r="J135" s="66"/>
      <c r="K135" s="71"/>
      <c r="L135" s="40"/>
      <c r="M135" s="40"/>
      <c r="N135" s="40"/>
      <c r="O135" s="40"/>
      <c r="P135" s="40"/>
      <c r="Q135" s="40"/>
      <c r="R135" s="40"/>
      <c r="S135" s="40"/>
      <c r="T135" s="40"/>
      <c r="U135" s="40"/>
      <c r="V135" s="40"/>
      <c r="W135" s="40"/>
    </row>
    <row r="136" spans="1:23" x14ac:dyDescent="0.25">
      <c r="A136" s="18">
        <v>1929</v>
      </c>
      <c r="B136" s="18">
        <v>1929</v>
      </c>
      <c r="C136" s="18">
        <v>9</v>
      </c>
      <c r="D136" s="9" t="s">
        <v>134</v>
      </c>
      <c r="E136" s="9" t="str">
        <f t="shared" si="14"/>
        <v>1929 9</v>
      </c>
      <c r="F136" s="14">
        <v>65.504216</v>
      </c>
      <c r="G136" s="14">
        <f>'CONV-CFS-TAF'!B98</f>
        <v>5.9504132231404959E-2</v>
      </c>
      <c r="H136" s="84">
        <f t="shared" si="15"/>
        <v>3.8977715305785123</v>
      </c>
      <c r="J136" s="66"/>
      <c r="K136" s="71"/>
      <c r="L136" s="40"/>
      <c r="M136" s="40"/>
      <c r="N136" s="40"/>
      <c r="O136" s="40"/>
      <c r="P136" s="40"/>
      <c r="Q136" s="40"/>
      <c r="R136" s="40"/>
      <c r="S136" s="40"/>
      <c r="T136" s="40"/>
      <c r="U136" s="40"/>
      <c r="V136" s="40"/>
      <c r="W136" s="40"/>
    </row>
    <row r="137" spans="1:23" x14ac:dyDescent="0.25">
      <c r="A137" s="18">
        <v>1930</v>
      </c>
      <c r="B137" s="18">
        <v>1929</v>
      </c>
      <c r="C137" s="18">
        <v>10</v>
      </c>
      <c r="D137" s="9" t="s">
        <v>135</v>
      </c>
      <c r="E137" s="9" t="str">
        <f t="shared" si="14"/>
        <v>1930 10</v>
      </c>
      <c r="F137" s="14">
        <v>24.916581999999998</v>
      </c>
      <c r="G137" s="14">
        <f>'CONV-CFS-TAF'!B99</f>
        <v>6.1487603305785121E-2</v>
      </c>
      <c r="H137" s="84">
        <f t="shared" si="15"/>
        <v>1.5320609097520659</v>
      </c>
      <c r="J137" s="66"/>
      <c r="K137" s="71"/>
      <c r="L137" s="40"/>
      <c r="M137" s="40"/>
      <c r="N137" s="40"/>
      <c r="O137" s="40"/>
      <c r="P137" s="40"/>
      <c r="Q137" s="40"/>
      <c r="R137" s="40"/>
      <c r="S137" s="40"/>
      <c r="T137" s="40"/>
      <c r="U137" s="40"/>
      <c r="V137" s="40"/>
      <c r="W137" s="40"/>
    </row>
    <row r="138" spans="1:23" x14ac:dyDescent="0.25">
      <c r="A138" s="18">
        <v>1930</v>
      </c>
      <c r="B138" s="18">
        <v>1929</v>
      </c>
      <c r="C138" s="18">
        <v>11</v>
      </c>
      <c r="D138" s="9" t="s">
        <v>136</v>
      </c>
      <c r="E138" s="9" t="str">
        <f t="shared" si="14"/>
        <v>1930 11</v>
      </c>
      <c r="F138" s="14">
        <v>3.9634909999999999</v>
      </c>
      <c r="G138" s="14">
        <f>'CONV-CFS-TAF'!B100</f>
        <v>5.9504132231404959E-2</v>
      </c>
      <c r="H138" s="84">
        <f t="shared" si="15"/>
        <v>0.23584409256198346</v>
      </c>
      <c r="J138" s="66"/>
      <c r="K138" s="71"/>
      <c r="L138" s="40"/>
      <c r="M138" s="40"/>
      <c r="N138" s="40"/>
      <c r="O138" s="40"/>
      <c r="P138" s="40"/>
      <c r="Q138" s="40"/>
      <c r="R138" s="40"/>
      <c r="S138" s="40"/>
      <c r="T138" s="40"/>
      <c r="U138" s="40"/>
      <c r="V138" s="40"/>
      <c r="W138" s="40"/>
    </row>
    <row r="139" spans="1:23" x14ac:dyDescent="0.25">
      <c r="A139" s="18">
        <v>1930</v>
      </c>
      <c r="B139" s="18">
        <v>1929</v>
      </c>
      <c r="C139" s="18">
        <v>12</v>
      </c>
      <c r="D139" s="9" t="s">
        <v>137</v>
      </c>
      <c r="E139" s="9" t="str">
        <f t="shared" si="14"/>
        <v>1930 12</v>
      </c>
      <c r="F139" s="14">
        <v>0</v>
      </c>
      <c r="G139" s="14">
        <f>'CONV-CFS-TAF'!B101</f>
        <v>6.1487603305785121E-2</v>
      </c>
      <c r="H139" s="84">
        <f t="shared" si="15"/>
        <v>0</v>
      </c>
      <c r="J139" s="66"/>
      <c r="K139" s="71"/>
      <c r="L139" s="40"/>
      <c r="M139" s="40"/>
      <c r="N139" s="40"/>
      <c r="O139" s="40"/>
      <c r="P139" s="40"/>
      <c r="Q139" s="40"/>
      <c r="R139" s="40"/>
      <c r="S139" s="40"/>
      <c r="T139" s="40"/>
      <c r="U139" s="40"/>
      <c r="V139" s="40"/>
      <c r="W139" s="40"/>
    </row>
    <row r="140" spans="1:23" x14ac:dyDescent="0.25">
      <c r="A140" s="18">
        <v>1930</v>
      </c>
      <c r="B140" s="18">
        <v>1930</v>
      </c>
      <c r="C140" s="18">
        <v>1</v>
      </c>
      <c r="D140" s="9" t="s">
        <v>138</v>
      </c>
      <c r="E140" s="9" t="str">
        <f t="shared" si="14"/>
        <v>1930 1</v>
      </c>
      <c r="F140" s="14">
        <v>0</v>
      </c>
      <c r="G140" s="14">
        <f>'CONV-CFS-TAF'!B102</f>
        <v>6.1487603305785121E-2</v>
      </c>
      <c r="H140" s="84">
        <f t="shared" si="15"/>
        <v>0</v>
      </c>
      <c r="J140" s="66"/>
      <c r="K140" s="71"/>
      <c r="L140" s="40"/>
      <c r="M140" s="40"/>
      <c r="N140" s="40"/>
      <c r="O140" s="40"/>
      <c r="P140" s="40"/>
      <c r="Q140" s="40"/>
      <c r="R140" s="40"/>
      <c r="S140" s="40"/>
      <c r="T140" s="40"/>
      <c r="U140" s="40"/>
      <c r="V140" s="40"/>
      <c r="W140" s="40"/>
    </row>
    <row r="141" spans="1:23" x14ac:dyDescent="0.25">
      <c r="A141" s="18">
        <v>1930</v>
      </c>
      <c r="B141" s="18">
        <v>1930</v>
      </c>
      <c r="C141" s="18">
        <v>2</v>
      </c>
      <c r="D141" s="9" t="s">
        <v>139</v>
      </c>
      <c r="E141" s="9" t="str">
        <f t="shared" si="14"/>
        <v>1930 2</v>
      </c>
      <c r="F141" s="14">
        <v>0</v>
      </c>
      <c r="G141" s="14">
        <f>'CONV-CFS-TAF'!B103</f>
        <v>5.5537190082644627E-2</v>
      </c>
      <c r="H141" s="84">
        <f t="shared" si="15"/>
        <v>0</v>
      </c>
      <c r="J141" s="66"/>
      <c r="K141" s="71"/>
      <c r="L141" s="40"/>
      <c r="M141" s="40"/>
      <c r="N141" s="40"/>
      <c r="O141" s="40"/>
      <c r="P141" s="40"/>
      <c r="Q141" s="40"/>
      <c r="R141" s="40"/>
      <c r="S141" s="40"/>
      <c r="T141" s="40"/>
      <c r="U141" s="40"/>
      <c r="V141" s="40"/>
      <c r="W141" s="40"/>
    </row>
    <row r="142" spans="1:23" x14ac:dyDescent="0.25">
      <c r="A142" s="18">
        <v>1930</v>
      </c>
      <c r="B142" s="18">
        <v>1930</v>
      </c>
      <c r="C142" s="18">
        <v>3</v>
      </c>
      <c r="D142" s="9" t="s">
        <v>140</v>
      </c>
      <c r="E142" s="9" t="str">
        <f t="shared" si="14"/>
        <v>1930 3</v>
      </c>
      <c r="F142" s="14">
        <v>0</v>
      </c>
      <c r="G142" s="14">
        <f>'CONV-CFS-TAF'!B104</f>
        <v>6.1487603305785121E-2</v>
      </c>
      <c r="H142" s="84">
        <f t="shared" si="15"/>
        <v>0</v>
      </c>
      <c r="J142" s="66"/>
      <c r="K142" s="71"/>
      <c r="L142" s="40"/>
      <c r="M142" s="40"/>
      <c r="N142" s="40"/>
      <c r="O142" s="40"/>
      <c r="P142" s="40"/>
      <c r="Q142" s="40"/>
      <c r="R142" s="40"/>
      <c r="S142" s="40"/>
      <c r="T142" s="40"/>
      <c r="U142" s="40"/>
      <c r="V142" s="40"/>
      <c r="W142" s="40"/>
    </row>
    <row r="143" spans="1:23" x14ac:dyDescent="0.25">
      <c r="A143" s="18">
        <v>1930</v>
      </c>
      <c r="B143" s="18">
        <v>1930</v>
      </c>
      <c r="C143" s="18">
        <v>4</v>
      </c>
      <c r="D143" s="9" t="s">
        <v>141</v>
      </c>
      <c r="E143" s="9" t="str">
        <f t="shared" si="14"/>
        <v>1930 4</v>
      </c>
      <c r="F143" s="14">
        <v>125.745447</v>
      </c>
      <c r="G143" s="14">
        <f>'CONV-CFS-TAF'!B105</f>
        <v>5.9504132231404959E-2</v>
      </c>
      <c r="H143" s="84">
        <f t="shared" si="15"/>
        <v>7.4823737057851236</v>
      </c>
      <c r="J143" s="66"/>
      <c r="K143" s="71"/>
      <c r="L143" s="40"/>
      <c r="M143" s="40"/>
      <c r="N143" s="40"/>
      <c r="O143" s="40"/>
      <c r="P143" s="40"/>
      <c r="Q143" s="40"/>
      <c r="R143" s="40"/>
      <c r="S143" s="40"/>
      <c r="T143" s="40"/>
      <c r="U143" s="40"/>
      <c r="V143" s="40"/>
      <c r="W143" s="40"/>
    </row>
    <row r="144" spans="1:23" x14ac:dyDescent="0.25">
      <c r="A144" s="18">
        <v>1930</v>
      </c>
      <c r="B144" s="18">
        <v>1930</v>
      </c>
      <c r="C144" s="18">
        <v>5</v>
      </c>
      <c r="D144" s="9" t="s">
        <v>142</v>
      </c>
      <c r="E144" s="9" t="str">
        <f t="shared" si="14"/>
        <v>1930 5</v>
      </c>
      <c r="F144" s="14">
        <v>318.23357800000002</v>
      </c>
      <c r="G144" s="14">
        <f>'CONV-CFS-TAF'!B106</f>
        <v>6.1487603305785121E-2</v>
      </c>
      <c r="H144" s="84">
        <f t="shared" si="15"/>
        <v>19.567420002644628</v>
      </c>
      <c r="J144" s="66"/>
      <c r="K144" s="71"/>
      <c r="L144" s="40"/>
      <c r="M144" s="40"/>
      <c r="N144" s="40"/>
      <c r="O144" s="40"/>
      <c r="P144" s="40"/>
      <c r="Q144" s="40"/>
      <c r="R144" s="40"/>
      <c r="S144" s="40"/>
      <c r="T144" s="40"/>
      <c r="U144" s="40"/>
      <c r="V144" s="40"/>
      <c r="W144" s="40"/>
    </row>
    <row r="145" spans="1:23" x14ac:dyDescent="0.25">
      <c r="A145" s="18">
        <v>1930</v>
      </c>
      <c r="B145" s="18">
        <v>1930</v>
      </c>
      <c r="C145" s="18">
        <v>6</v>
      </c>
      <c r="D145" s="9" t="s">
        <v>143</v>
      </c>
      <c r="E145" s="9" t="str">
        <f t="shared" si="14"/>
        <v>1930 6</v>
      </c>
      <c r="F145" s="14">
        <v>488.57144</v>
      </c>
      <c r="G145" s="14">
        <f>'CONV-CFS-TAF'!B107</f>
        <v>5.9504132231404959E-2</v>
      </c>
      <c r="H145" s="84">
        <f t="shared" si="15"/>
        <v>29.072019570247935</v>
      </c>
      <c r="J145" s="66"/>
      <c r="K145" s="71"/>
      <c r="L145" s="40"/>
      <c r="M145" s="40"/>
      <c r="N145" s="40"/>
      <c r="O145" s="40"/>
      <c r="P145" s="40"/>
      <c r="Q145" s="40"/>
      <c r="R145" s="40"/>
      <c r="S145" s="40"/>
      <c r="T145" s="40"/>
      <c r="U145" s="40"/>
      <c r="V145" s="40"/>
      <c r="W145" s="40"/>
    </row>
    <row r="146" spans="1:23" x14ac:dyDescent="0.25">
      <c r="A146" s="18">
        <v>1930</v>
      </c>
      <c r="B146" s="18">
        <v>1930</v>
      </c>
      <c r="C146" s="18">
        <v>7</v>
      </c>
      <c r="D146" s="9" t="s">
        <v>144</v>
      </c>
      <c r="E146" s="9" t="str">
        <f t="shared" si="14"/>
        <v>1930 7</v>
      </c>
      <c r="F146" s="14">
        <v>532.490272</v>
      </c>
      <c r="G146" s="14">
        <f>'CONV-CFS-TAF'!B108</f>
        <v>6.1487603305785121E-2</v>
      </c>
      <c r="H146" s="84">
        <f t="shared" si="15"/>
        <v>32.741550608925621</v>
      </c>
      <c r="J146" s="66"/>
      <c r="K146" s="71"/>
      <c r="L146" s="40"/>
      <c r="M146" s="40"/>
      <c r="N146" s="40"/>
      <c r="O146" s="40"/>
      <c r="P146" s="40"/>
      <c r="Q146" s="40"/>
      <c r="R146" s="40"/>
      <c r="S146" s="40"/>
      <c r="T146" s="40"/>
      <c r="U146" s="40"/>
      <c r="V146" s="40"/>
      <c r="W146" s="40"/>
    </row>
    <row r="147" spans="1:23" x14ac:dyDescent="0.25">
      <c r="A147" s="18">
        <v>1930</v>
      </c>
      <c r="B147" s="18">
        <v>1930</v>
      </c>
      <c r="C147" s="18">
        <v>8</v>
      </c>
      <c r="D147" s="9" t="s">
        <v>145</v>
      </c>
      <c r="E147" s="9" t="str">
        <f t="shared" si="14"/>
        <v>1930 8</v>
      </c>
      <c r="F147" s="14">
        <v>430.05434000000002</v>
      </c>
      <c r="G147" s="14">
        <f>'CONV-CFS-TAF'!B109</f>
        <v>6.1487603305785121E-2</v>
      </c>
      <c r="H147" s="84">
        <f t="shared" si="15"/>
        <v>26.443010657851239</v>
      </c>
      <c r="J147" s="66"/>
      <c r="K147" s="71"/>
      <c r="L147" s="40"/>
      <c r="M147" s="40"/>
      <c r="N147" s="40"/>
      <c r="O147" s="40"/>
      <c r="P147" s="40"/>
      <c r="Q147" s="40"/>
      <c r="R147" s="40"/>
      <c r="S147" s="40"/>
      <c r="T147" s="40"/>
      <c r="U147" s="40"/>
      <c r="V147" s="40"/>
      <c r="W147" s="40"/>
    </row>
    <row r="148" spans="1:23" x14ac:dyDescent="0.25">
      <c r="A148" s="18">
        <v>1930</v>
      </c>
      <c r="B148" s="18">
        <v>1930</v>
      </c>
      <c r="C148" s="18">
        <v>9</v>
      </c>
      <c r="D148" s="9" t="s">
        <v>146</v>
      </c>
      <c r="E148" s="9" t="str">
        <f t="shared" si="14"/>
        <v>1930 9</v>
      </c>
      <c r="F148" s="14">
        <v>177.73721599999999</v>
      </c>
      <c r="G148" s="14">
        <f>'CONV-CFS-TAF'!B110</f>
        <v>5.9504132231404959E-2</v>
      </c>
      <c r="H148" s="84">
        <f t="shared" si="15"/>
        <v>10.576098803305785</v>
      </c>
      <c r="J148" s="66"/>
      <c r="K148" s="71"/>
      <c r="L148" s="40"/>
      <c r="M148" s="40"/>
      <c r="N148" s="40"/>
      <c r="O148" s="40"/>
      <c r="P148" s="40"/>
      <c r="Q148" s="40"/>
      <c r="R148" s="40"/>
      <c r="S148" s="40"/>
      <c r="T148" s="40"/>
      <c r="U148" s="40"/>
      <c r="V148" s="40"/>
      <c r="W148" s="40"/>
    </row>
    <row r="149" spans="1:23" x14ac:dyDescent="0.25">
      <c r="A149" s="18">
        <v>1931</v>
      </c>
      <c r="B149" s="18">
        <v>1930</v>
      </c>
      <c r="C149" s="18">
        <v>10</v>
      </c>
      <c r="D149" s="9" t="s">
        <v>147</v>
      </c>
      <c r="E149" s="9" t="str">
        <f t="shared" si="14"/>
        <v>1931 10</v>
      </c>
      <c r="F149" s="14">
        <v>68.074258999999998</v>
      </c>
      <c r="G149" s="14">
        <f>'CONV-CFS-TAF'!B111</f>
        <v>6.1487603305785121E-2</v>
      </c>
      <c r="H149" s="84">
        <f t="shared" si="15"/>
        <v>4.1857230327272728</v>
      </c>
      <c r="J149" s="66"/>
      <c r="K149" s="71"/>
      <c r="L149" s="40"/>
      <c r="M149" s="40"/>
      <c r="N149" s="40"/>
      <c r="O149" s="40"/>
      <c r="P149" s="40"/>
      <c r="Q149" s="40"/>
      <c r="R149" s="40"/>
      <c r="S149" s="40"/>
      <c r="T149" s="40"/>
      <c r="U149" s="40"/>
      <c r="V149" s="40"/>
      <c r="W149" s="40"/>
    </row>
    <row r="150" spans="1:23" x14ac:dyDescent="0.25">
      <c r="A150" s="18">
        <v>1931</v>
      </c>
      <c r="B150" s="18">
        <v>1930</v>
      </c>
      <c r="C150" s="18">
        <v>11</v>
      </c>
      <c r="D150" s="9" t="s">
        <v>148</v>
      </c>
      <c r="E150" s="9" t="str">
        <f t="shared" si="14"/>
        <v>1931 11</v>
      </c>
      <c r="F150" s="14">
        <v>0</v>
      </c>
      <c r="G150" s="14">
        <f>'CONV-CFS-TAF'!B112</f>
        <v>5.9504132231404959E-2</v>
      </c>
      <c r="H150" s="84">
        <f t="shared" si="15"/>
        <v>0</v>
      </c>
      <c r="J150" s="66"/>
      <c r="K150" s="71"/>
      <c r="L150" s="40"/>
      <c r="M150" s="40"/>
      <c r="N150" s="40"/>
      <c r="O150" s="40"/>
      <c r="P150" s="40"/>
      <c r="Q150" s="40"/>
      <c r="R150" s="40"/>
      <c r="S150" s="40"/>
      <c r="T150" s="40"/>
      <c r="U150" s="40"/>
      <c r="V150" s="40"/>
      <c r="W150" s="40"/>
    </row>
    <row r="151" spans="1:23" x14ac:dyDescent="0.25">
      <c r="A151" s="18">
        <v>1931</v>
      </c>
      <c r="B151" s="18">
        <v>1930</v>
      </c>
      <c r="C151" s="18">
        <v>12</v>
      </c>
      <c r="D151" s="9" t="s">
        <v>149</v>
      </c>
      <c r="E151" s="9" t="str">
        <f t="shared" si="14"/>
        <v>1931 12</v>
      </c>
      <c r="F151" s="14">
        <v>0</v>
      </c>
      <c r="G151" s="14">
        <f>'CONV-CFS-TAF'!B113</f>
        <v>6.1487603305785121E-2</v>
      </c>
      <c r="H151" s="84">
        <f t="shared" si="15"/>
        <v>0</v>
      </c>
      <c r="J151" s="66"/>
      <c r="K151" s="71"/>
      <c r="L151" s="40"/>
      <c r="M151" s="40"/>
      <c r="N151" s="40"/>
      <c r="O151" s="40"/>
      <c r="P151" s="40"/>
      <c r="Q151" s="40"/>
      <c r="R151" s="40"/>
      <c r="S151" s="40"/>
      <c r="T151" s="40"/>
      <c r="U151" s="40"/>
      <c r="V151" s="40"/>
      <c r="W151" s="40"/>
    </row>
    <row r="152" spans="1:23" x14ac:dyDescent="0.25">
      <c r="A152" s="18">
        <v>1931</v>
      </c>
      <c r="B152" s="18">
        <v>1931</v>
      </c>
      <c r="C152" s="18">
        <v>1</v>
      </c>
      <c r="D152" s="9" t="s">
        <v>150</v>
      </c>
      <c r="E152" s="9" t="str">
        <f t="shared" si="14"/>
        <v>1931 1</v>
      </c>
      <c r="F152" s="14">
        <v>0</v>
      </c>
      <c r="G152" s="14">
        <f>'CONV-CFS-TAF'!B114</f>
        <v>6.1487603305785121E-2</v>
      </c>
      <c r="H152" s="84">
        <f t="shared" si="15"/>
        <v>0</v>
      </c>
      <c r="J152" s="66"/>
      <c r="K152" s="71"/>
      <c r="L152" s="40"/>
      <c r="M152" s="40"/>
      <c r="N152" s="40"/>
      <c r="O152" s="40"/>
      <c r="P152" s="40"/>
      <c r="Q152" s="40"/>
      <c r="R152" s="40"/>
      <c r="S152" s="40"/>
      <c r="T152" s="40"/>
      <c r="U152" s="40"/>
      <c r="V152" s="40"/>
      <c r="W152" s="40"/>
    </row>
    <row r="153" spans="1:23" x14ac:dyDescent="0.25">
      <c r="A153" s="18">
        <v>1931</v>
      </c>
      <c r="B153" s="18">
        <v>1931</v>
      </c>
      <c r="C153" s="18">
        <v>2</v>
      </c>
      <c r="D153" s="9" t="s">
        <v>151</v>
      </c>
      <c r="E153" s="9" t="str">
        <f t="shared" si="14"/>
        <v>1931 2</v>
      </c>
      <c r="F153" s="14">
        <v>0</v>
      </c>
      <c r="G153" s="14">
        <f>'CONV-CFS-TAF'!B115</f>
        <v>5.5537190082644627E-2</v>
      </c>
      <c r="H153" s="84">
        <f t="shared" si="15"/>
        <v>0</v>
      </c>
      <c r="J153" s="66"/>
      <c r="K153" s="71"/>
      <c r="L153" s="40"/>
      <c r="M153" s="40"/>
      <c r="N153" s="40"/>
      <c r="O153" s="40"/>
      <c r="P153" s="40"/>
      <c r="Q153" s="40"/>
      <c r="R153" s="40"/>
      <c r="S153" s="40"/>
      <c r="T153" s="40"/>
      <c r="U153" s="40"/>
      <c r="V153" s="40"/>
      <c r="W153" s="40"/>
    </row>
    <row r="154" spans="1:23" x14ac:dyDescent="0.25">
      <c r="A154" s="18">
        <v>1931</v>
      </c>
      <c r="B154" s="18">
        <v>1931</v>
      </c>
      <c r="C154" s="18">
        <v>3</v>
      </c>
      <c r="D154" s="9" t="s">
        <v>152</v>
      </c>
      <c r="E154" s="9" t="str">
        <f t="shared" si="14"/>
        <v>1931 3</v>
      </c>
      <c r="F154" s="14">
        <v>68.554548999999994</v>
      </c>
      <c r="G154" s="14">
        <f>'CONV-CFS-TAF'!B116</f>
        <v>6.1487603305785121E-2</v>
      </c>
      <c r="H154" s="84">
        <f t="shared" si="15"/>
        <v>4.2152549137190078</v>
      </c>
      <c r="J154" s="66"/>
      <c r="K154" s="71"/>
      <c r="L154" s="40"/>
      <c r="M154" s="40"/>
      <c r="N154" s="40"/>
      <c r="O154" s="40"/>
      <c r="P154" s="40"/>
      <c r="Q154" s="40"/>
      <c r="R154" s="40"/>
      <c r="S154" s="40"/>
      <c r="T154" s="40"/>
      <c r="U154" s="40"/>
      <c r="V154" s="40"/>
      <c r="W154" s="40"/>
    </row>
    <row r="155" spans="1:23" x14ac:dyDescent="0.25">
      <c r="A155" s="18">
        <v>1931</v>
      </c>
      <c r="B155" s="18">
        <v>1931</v>
      </c>
      <c r="C155" s="18">
        <v>4</v>
      </c>
      <c r="D155" s="9" t="s">
        <v>153</v>
      </c>
      <c r="E155" s="9" t="str">
        <f t="shared" si="14"/>
        <v>1931 4</v>
      </c>
      <c r="F155" s="14">
        <v>254.7176</v>
      </c>
      <c r="G155" s="14">
        <f>'CONV-CFS-TAF'!B117</f>
        <v>5.9504132231404959E-2</v>
      </c>
      <c r="H155" s="84">
        <f t="shared" si="15"/>
        <v>15.156749752066116</v>
      </c>
      <c r="J155" s="66"/>
      <c r="K155" s="71"/>
      <c r="L155" s="40"/>
      <c r="M155" s="40"/>
      <c r="N155" s="40"/>
      <c r="O155" s="40"/>
      <c r="P155" s="40"/>
      <c r="Q155" s="40"/>
      <c r="R155" s="40"/>
      <c r="S155" s="40"/>
      <c r="T155" s="40"/>
      <c r="U155" s="40"/>
      <c r="V155" s="40"/>
      <c r="W155" s="40"/>
    </row>
    <row r="156" spans="1:23" x14ac:dyDescent="0.25">
      <c r="A156" s="18">
        <v>1931</v>
      </c>
      <c r="B156" s="18">
        <v>1931</v>
      </c>
      <c r="C156" s="18">
        <v>5</v>
      </c>
      <c r="D156" s="9" t="s">
        <v>154</v>
      </c>
      <c r="E156" s="9" t="str">
        <f t="shared" si="14"/>
        <v>1931 5</v>
      </c>
      <c r="F156" s="14">
        <v>230.43803399999999</v>
      </c>
      <c r="G156" s="14">
        <f>'CONV-CFS-TAF'!B118</f>
        <v>6.1487603305785121E-2</v>
      </c>
      <c r="H156" s="84">
        <f t="shared" si="15"/>
        <v>14.169082421157023</v>
      </c>
      <c r="J156" s="66"/>
      <c r="K156" s="71"/>
      <c r="L156" s="40"/>
      <c r="M156" s="40"/>
      <c r="N156" s="40"/>
      <c r="O156" s="40"/>
      <c r="P156" s="40"/>
      <c r="Q156" s="40"/>
      <c r="R156" s="40"/>
      <c r="S156" s="40"/>
      <c r="T156" s="40"/>
      <c r="U156" s="40"/>
      <c r="V156" s="40"/>
      <c r="W156" s="40"/>
    </row>
    <row r="157" spans="1:23" x14ac:dyDescent="0.25">
      <c r="A157" s="18">
        <v>1931</v>
      </c>
      <c r="B157" s="18">
        <v>1931</v>
      </c>
      <c r="C157" s="18">
        <v>6</v>
      </c>
      <c r="D157" s="9" t="s">
        <v>155</v>
      </c>
      <c r="E157" s="9" t="str">
        <f t="shared" si="14"/>
        <v>1931 6</v>
      </c>
      <c r="F157" s="14">
        <v>275.74093499999998</v>
      </c>
      <c r="G157" s="14">
        <f>'CONV-CFS-TAF'!B119</f>
        <v>5.9504132231404959E-2</v>
      </c>
      <c r="H157" s="84">
        <f t="shared" si="15"/>
        <v>16.407725057851238</v>
      </c>
      <c r="J157" s="66"/>
      <c r="K157" s="71"/>
      <c r="L157" s="40"/>
      <c r="M157" s="40"/>
      <c r="N157" s="40"/>
      <c r="O157" s="40"/>
      <c r="P157" s="40"/>
      <c r="Q157" s="40"/>
      <c r="R157" s="40"/>
      <c r="S157" s="40"/>
      <c r="T157" s="40"/>
      <c r="U157" s="40"/>
      <c r="V157" s="40"/>
      <c r="W157" s="40"/>
    </row>
    <row r="158" spans="1:23" x14ac:dyDescent="0.25">
      <c r="A158" s="18">
        <v>1931</v>
      </c>
      <c r="B158" s="18">
        <v>1931</v>
      </c>
      <c r="C158" s="18">
        <v>7</v>
      </c>
      <c r="D158" s="9" t="s">
        <v>156</v>
      </c>
      <c r="E158" s="9" t="str">
        <f t="shared" si="14"/>
        <v>1931 7</v>
      </c>
      <c r="F158" s="14">
        <v>352.10506800000002</v>
      </c>
      <c r="G158" s="14">
        <f>'CONV-CFS-TAF'!B120</f>
        <v>6.1487603305785121E-2</v>
      </c>
      <c r="H158" s="84">
        <f t="shared" si="15"/>
        <v>21.650096743140494</v>
      </c>
      <c r="J158" s="66"/>
      <c r="K158" s="71"/>
      <c r="L158" s="40"/>
      <c r="M158" s="40"/>
      <c r="N158" s="40"/>
      <c r="O158" s="40"/>
      <c r="P158" s="40"/>
      <c r="Q158" s="40"/>
      <c r="R158" s="40"/>
      <c r="S158" s="40"/>
      <c r="T158" s="40"/>
      <c r="U158" s="40"/>
      <c r="V158" s="40"/>
      <c r="W158" s="40"/>
    </row>
    <row r="159" spans="1:23" x14ac:dyDescent="0.25">
      <c r="A159" s="18">
        <v>1931</v>
      </c>
      <c r="B159" s="18">
        <v>1931</v>
      </c>
      <c r="C159" s="18">
        <v>8</v>
      </c>
      <c r="D159" s="9" t="s">
        <v>157</v>
      </c>
      <c r="E159" s="9" t="str">
        <f t="shared" si="14"/>
        <v>1931 8</v>
      </c>
      <c r="F159" s="14">
        <v>284.45308</v>
      </c>
      <c r="G159" s="14">
        <f>'CONV-CFS-TAF'!B121</f>
        <v>6.1487603305785121E-2</v>
      </c>
      <c r="H159" s="84">
        <f t="shared" si="15"/>
        <v>17.490338142148758</v>
      </c>
      <c r="J159" s="66"/>
      <c r="K159" s="71"/>
      <c r="L159" s="40"/>
      <c r="M159" s="40"/>
      <c r="N159" s="40"/>
      <c r="O159" s="40"/>
      <c r="P159" s="40"/>
      <c r="Q159" s="40"/>
      <c r="R159" s="40"/>
      <c r="S159" s="40"/>
      <c r="T159" s="40"/>
      <c r="U159" s="40"/>
      <c r="V159" s="40"/>
      <c r="W159" s="40"/>
    </row>
    <row r="160" spans="1:23" x14ac:dyDescent="0.25">
      <c r="A160" s="18">
        <v>1931</v>
      </c>
      <c r="B160" s="18">
        <v>1931</v>
      </c>
      <c r="C160" s="18">
        <v>9</v>
      </c>
      <c r="D160" s="9" t="s">
        <v>158</v>
      </c>
      <c r="E160" s="9" t="str">
        <f t="shared" si="14"/>
        <v>1931 9</v>
      </c>
      <c r="F160" s="14">
        <v>139.73612</v>
      </c>
      <c r="G160" s="14">
        <f>'CONV-CFS-TAF'!B122</f>
        <v>5.9504132231404959E-2</v>
      </c>
      <c r="H160" s="84">
        <f t="shared" si="15"/>
        <v>8.3148765619834712</v>
      </c>
      <c r="J160" s="66"/>
      <c r="K160" s="71"/>
      <c r="L160" s="40"/>
      <c r="M160" s="40"/>
      <c r="N160" s="40"/>
      <c r="O160" s="40"/>
      <c r="P160" s="40"/>
      <c r="Q160" s="40"/>
      <c r="R160" s="40"/>
      <c r="S160" s="40"/>
      <c r="T160" s="40"/>
      <c r="U160" s="40"/>
      <c r="V160" s="40"/>
      <c r="W160" s="40"/>
    </row>
    <row r="161" spans="1:23" x14ac:dyDescent="0.25">
      <c r="A161" s="18">
        <v>1932</v>
      </c>
      <c r="B161" s="18">
        <v>1931</v>
      </c>
      <c r="C161" s="18">
        <v>10</v>
      </c>
      <c r="D161" s="9" t="s">
        <v>159</v>
      </c>
      <c r="E161" s="9" t="str">
        <f t="shared" si="14"/>
        <v>1932 10</v>
      </c>
      <c r="F161" s="14">
        <v>41.893016000000003</v>
      </c>
      <c r="G161" s="14">
        <f>'CONV-CFS-TAF'!B123</f>
        <v>6.1487603305785121E-2</v>
      </c>
      <c r="H161" s="84">
        <f t="shared" si="15"/>
        <v>2.5759011490909089</v>
      </c>
      <c r="J161" s="66"/>
      <c r="K161" s="71"/>
      <c r="L161" s="40"/>
      <c r="M161" s="40"/>
      <c r="N161" s="40"/>
      <c r="O161" s="40"/>
      <c r="P161" s="40"/>
      <c r="Q161" s="40"/>
      <c r="R161" s="40"/>
      <c r="S161" s="40"/>
      <c r="T161" s="40"/>
      <c r="U161" s="40"/>
      <c r="V161" s="40"/>
      <c r="W161" s="40"/>
    </row>
    <row r="162" spans="1:23" x14ac:dyDescent="0.25">
      <c r="A162" s="18">
        <v>1932</v>
      </c>
      <c r="B162" s="18">
        <v>1931</v>
      </c>
      <c r="C162" s="18">
        <v>11</v>
      </c>
      <c r="D162" s="9" t="s">
        <v>160</v>
      </c>
      <c r="E162" s="9" t="str">
        <f t="shared" si="14"/>
        <v>1932 11</v>
      </c>
      <c r="F162" s="14">
        <v>0</v>
      </c>
      <c r="G162" s="14">
        <f>'CONV-CFS-TAF'!B124</f>
        <v>5.9504132231404959E-2</v>
      </c>
      <c r="H162" s="84">
        <f t="shared" si="15"/>
        <v>0</v>
      </c>
      <c r="J162" s="66"/>
      <c r="K162" s="71"/>
      <c r="L162" s="40"/>
      <c r="M162" s="40"/>
      <c r="N162" s="40"/>
      <c r="O162" s="40"/>
      <c r="P162" s="40"/>
      <c r="Q162" s="40"/>
      <c r="R162" s="40"/>
      <c r="S162" s="40"/>
      <c r="T162" s="40"/>
      <c r="U162" s="40"/>
      <c r="V162" s="40"/>
      <c r="W162" s="40"/>
    </row>
    <row r="163" spans="1:23" x14ac:dyDescent="0.25">
      <c r="A163" s="18">
        <v>1932</v>
      </c>
      <c r="B163" s="18">
        <v>1931</v>
      </c>
      <c r="C163" s="18">
        <v>12</v>
      </c>
      <c r="D163" s="9" t="s">
        <v>161</v>
      </c>
      <c r="E163" s="9" t="str">
        <f t="shared" si="14"/>
        <v>1932 12</v>
      </c>
      <c r="F163" s="14">
        <v>0</v>
      </c>
      <c r="G163" s="14">
        <f>'CONV-CFS-TAF'!B125</f>
        <v>6.1487603305785121E-2</v>
      </c>
      <c r="H163" s="84">
        <f t="shared" si="15"/>
        <v>0</v>
      </c>
      <c r="J163" s="66"/>
      <c r="K163" s="71"/>
      <c r="L163" s="40"/>
      <c r="M163" s="40"/>
      <c r="N163" s="40"/>
      <c r="O163" s="40"/>
      <c r="P163" s="40"/>
      <c r="Q163" s="40"/>
      <c r="R163" s="40"/>
      <c r="S163" s="40"/>
      <c r="T163" s="40"/>
      <c r="U163" s="40"/>
      <c r="V163" s="40"/>
      <c r="W163" s="40"/>
    </row>
    <row r="164" spans="1:23" x14ac:dyDescent="0.25">
      <c r="A164" s="18">
        <v>1932</v>
      </c>
      <c r="B164" s="18">
        <v>1932</v>
      </c>
      <c r="C164" s="18">
        <v>1</v>
      </c>
      <c r="D164" s="9" t="s">
        <v>162</v>
      </c>
      <c r="E164" s="9" t="str">
        <f t="shared" si="14"/>
        <v>1932 1</v>
      </c>
      <c r="F164" s="14">
        <v>0</v>
      </c>
      <c r="G164" s="14">
        <f>'CONV-CFS-TAF'!B126</f>
        <v>6.1487603305785121E-2</v>
      </c>
      <c r="H164" s="84">
        <f t="shared" si="15"/>
        <v>0</v>
      </c>
      <c r="J164" s="66"/>
      <c r="K164" s="71"/>
      <c r="L164" s="40"/>
      <c r="M164" s="40"/>
      <c r="N164" s="40"/>
      <c r="O164" s="40"/>
      <c r="P164" s="40"/>
      <c r="Q164" s="40"/>
      <c r="R164" s="40"/>
      <c r="S164" s="40"/>
      <c r="T164" s="40"/>
      <c r="U164" s="40"/>
      <c r="V164" s="40"/>
      <c r="W164" s="40"/>
    </row>
    <row r="165" spans="1:23" x14ac:dyDescent="0.25">
      <c r="A165" s="18">
        <v>1932</v>
      </c>
      <c r="B165" s="18">
        <v>1932</v>
      </c>
      <c r="C165" s="18">
        <v>2</v>
      </c>
      <c r="D165" s="9" t="s">
        <v>163</v>
      </c>
      <c r="E165" s="9" t="str">
        <f t="shared" si="14"/>
        <v>1932 2</v>
      </c>
      <c r="F165" s="14">
        <v>0</v>
      </c>
      <c r="G165" s="14">
        <f>'CONV-CFS-TAF'!B127</f>
        <v>5.752066115702479E-2</v>
      </c>
      <c r="H165" s="84">
        <f t="shared" si="15"/>
        <v>0</v>
      </c>
      <c r="J165" s="66"/>
      <c r="K165" s="71"/>
      <c r="L165" s="40"/>
      <c r="M165" s="40"/>
      <c r="N165" s="40"/>
      <c r="O165" s="40"/>
      <c r="P165" s="40"/>
      <c r="Q165" s="40"/>
      <c r="R165" s="40"/>
      <c r="S165" s="40"/>
      <c r="T165" s="40"/>
      <c r="U165" s="40"/>
      <c r="V165" s="40"/>
      <c r="W165" s="40"/>
    </row>
    <row r="166" spans="1:23" x14ac:dyDescent="0.25">
      <c r="A166" s="18">
        <v>1932</v>
      </c>
      <c r="B166" s="18">
        <v>1932</v>
      </c>
      <c r="C166" s="18">
        <v>3</v>
      </c>
      <c r="D166" s="9" t="s">
        <v>164</v>
      </c>
      <c r="E166" s="9" t="str">
        <f t="shared" si="14"/>
        <v>1932 3</v>
      </c>
      <c r="F166" s="14">
        <v>24.928402999999999</v>
      </c>
      <c r="G166" s="14">
        <f>'CONV-CFS-TAF'!B128</f>
        <v>6.1487603305785121E-2</v>
      </c>
      <c r="H166" s="84">
        <f t="shared" si="15"/>
        <v>1.5327877547107438</v>
      </c>
      <c r="J166" s="66"/>
      <c r="K166" s="71"/>
      <c r="L166" s="40"/>
      <c r="M166" s="40"/>
      <c r="N166" s="40"/>
      <c r="O166" s="40"/>
      <c r="P166" s="40"/>
      <c r="Q166" s="40"/>
      <c r="R166" s="40"/>
      <c r="S166" s="40"/>
      <c r="T166" s="40"/>
      <c r="U166" s="40"/>
      <c r="V166" s="40"/>
      <c r="W166" s="40"/>
    </row>
    <row r="167" spans="1:23" x14ac:dyDescent="0.25">
      <c r="A167" s="18">
        <v>1932</v>
      </c>
      <c r="B167" s="18">
        <v>1932</v>
      </c>
      <c r="C167" s="18">
        <v>4</v>
      </c>
      <c r="D167" s="9" t="s">
        <v>165</v>
      </c>
      <c r="E167" s="9" t="str">
        <f t="shared" si="14"/>
        <v>1932 4</v>
      </c>
      <c r="F167" s="14">
        <v>355.534289</v>
      </c>
      <c r="G167" s="14">
        <f>'CONV-CFS-TAF'!B129</f>
        <v>5.9504132231404959E-2</v>
      </c>
      <c r="H167" s="84">
        <f t="shared" si="15"/>
        <v>21.155759345454545</v>
      </c>
      <c r="J167" s="66"/>
      <c r="K167" s="71"/>
      <c r="L167" s="40"/>
      <c r="M167" s="40"/>
      <c r="N167" s="40"/>
      <c r="O167" s="40"/>
      <c r="P167" s="40"/>
      <c r="Q167" s="40"/>
      <c r="R167" s="40"/>
      <c r="S167" s="40"/>
      <c r="T167" s="40"/>
      <c r="U167" s="40"/>
      <c r="V167" s="40"/>
      <c r="W167" s="40"/>
    </row>
    <row r="168" spans="1:23" x14ac:dyDescent="0.25">
      <c r="A168" s="18">
        <v>1932</v>
      </c>
      <c r="B168" s="18">
        <v>1932</v>
      </c>
      <c r="C168" s="18">
        <v>5</v>
      </c>
      <c r="D168" s="9" t="s">
        <v>166</v>
      </c>
      <c r="E168" s="9" t="str">
        <f t="shared" si="14"/>
        <v>1932 5</v>
      </c>
      <c r="F168" s="14">
        <v>417.18586399999998</v>
      </c>
      <c r="G168" s="14">
        <f>'CONV-CFS-TAF'!B130</f>
        <v>6.1487603305785121E-2</v>
      </c>
      <c r="H168" s="84">
        <f t="shared" si="15"/>
        <v>25.651758910413221</v>
      </c>
      <c r="J168" s="66"/>
      <c r="K168" s="71"/>
      <c r="L168" s="40"/>
      <c r="M168" s="40"/>
      <c r="N168" s="40"/>
      <c r="O168" s="40"/>
      <c r="P168" s="40"/>
      <c r="Q168" s="40"/>
      <c r="R168" s="40"/>
      <c r="S168" s="40"/>
      <c r="T168" s="40"/>
      <c r="U168" s="40"/>
      <c r="V168" s="40"/>
      <c r="W168" s="40"/>
    </row>
    <row r="169" spans="1:23" x14ac:dyDescent="0.25">
      <c r="A169" s="18">
        <v>1932</v>
      </c>
      <c r="B169" s="18">
        <v>1932</v>
      </c>
      <c r="C169" s="18">
        <v>6</v>
      </c>
      <c r="D169" s="9" t="s">
        <v>167</v>
      </c>
      <c r="E169" s="9" t="str">
        <f t="shared" si="14"/>
        <v>1932 6</v>
      </c>
      <c r="F169" s="14">
        <v>591.40106300000002</v>
      </c>
      <c r="G169" s="14">
        <f>'CONV-CFS-TAF'!B131</f>
        <v>5.9504132231404959E-2</v>
      </c>
      <c r="H169" s="84">
        <f t="shared" si="15"/>
        <v>35.190807054545459</v>
      </c>
      <c r="J169" s="66"/>
      <c r="K169" s="71"/>
      <c r="L169" s="40"/>
      <c r="M169" s="40"/>
      <c r="N169" s="40"/>
      <c r="O169" s="40"/>
      <c r="P169" s="40"/>
      <c r="Q169" s="40"/>
      <c r="R169" s="40"/>
      <c r="S169" s="40"/>
      <c r="T169" s="40"/>
      <c r="U169" s="40"/>
      <c r="V169" s="40"/>
      <c r="W169" s="40"/>
    </row>
    <row r="170" spans="1:23" x14ac:dyDescent="0.25">
      <c r="A170" s="18">
        <v>1932</v>
      </c>
      <c r="B170" s="18">
        <v>1932</v>
      </c>
      <c r="C170" s="18">
        <v>7</v>
      </c>
      <c r="D170" s="9" t="s">
        <v>168</v>
      </c>
      <c r="E170" s="9" t="str">
        <f t="shared" ref="E170:E233" si="18">CONCATENATE(A170," ",C170)</f>
        <v>1932 7</v>
      </c>
      <c r="F170" s="14">
        <v>678.35629900000004</v>
      </c>
      <c r="G170" s="14">
        <f>'CONV-CFS-TAF'!B132</f>
        <v>6.1487603305785121E-2</v>
      </c>
      <c r="H170" s="84">
        <f t="shared" ref="H170:H233" si="19">F170*G170</f>
        <v>41.710503012892559</v>
      </c>
      <c r="J170" s="66"/>
      <c r="K170" s="71"/>
      <c r="L170" s="40"/>
      <c r="M170" s="40"/>
      <c r="N170" s="40"/>
      <c r="O170" s="40"/>
      <c r="P170" s="40"/>
      <c r="Q170" s="40"/>
      <c r="R170" s="40"/>
      <c r="S170" s="40"/>
      <c r="T170" s="40"/>
      <c r="U170" s="40"/>
      <c r="V170" s="40"/>
      <c r="W170" s="40"/>
    </row>
    <row r="171" spans="1:23" x14ac:dyDescent="0.25">
      <c r="A171" s="18">
        <v>1932</v>
      </c>
      <c r="B171" s="18">
        <v>1932</v>
      </c>
      <c r="C171" s="18">
        <v>8</v>
      </c>
      <c r="D171" s="9" t="s">
        <v>169</v>
      </c>
      <c r="E171" s="9" t="str">
        <f t="shared" si="18"/>
        <v>1932 8</v>
      </c>
      <c r="F171" s="14">
        <v>547.84671600000001</v>
      </c>
      <c r="G171" s="14">
        <f>'CONV-CFS-TAF'!B133</f>
        <v>6.1487603305785121E-2</v>
      </c>
      <c r="H171" s="84">
        <f t="shared" si="19"/>
        <v>33.685781545785126</v>
      </c>
      <c r="J171" s="66"/>
      <c r="K171" s="71"/>
      <c r="L171" s="40"/>
      <c r="M171" s="40"/>
      <c r="N171" s="40"/>
      <c r="O171" s="40"/>
      <c r="P171" s="40"/>
      <c r="Q171" s="40"/>
      <c r="R171" s="40"/>
      <c r="S171" s="40"/>
      <c r="T171" s="40"/>
      <c r="U171" s="40"/>
      <c r="V171" s="40"/>
      <c r="W171" s="40"/>
    </row>
    <row r="172" spans="1:23" x14ac:dyDescent="0.25">
      <c r="A172" s="18">
        <v>1932</v>
      </c>
      <c r="B172" s="18">
        <v>1932</v>
      </c>
      <c r="C172" s="18">
        <v>9</v>
      </c>
      <c r="D172" s="9" t="s">
        <v>170</v>
      </c>
      <c r="E172" s="9" t="str">
        <f t="shared" si="18"/>
        <v>1932 9</v>
      </c>
      <c r="F172" s="14">
        <v>270.83443399999999</v>
      </c>
      <c r="G172" s="14">
        <f>'CONV-CFS-TAF'!B134</f>
        <v>5.9504132231404959E-2</v>
      </c>
      <c r="H172" s="84">
        <f t="shared" si="19"/>
        <v>16.115767973553719</v>
      </c>
      <c r="J172" s="66"/>
      <c r="K172" s="71"/>
      <c r="L172" s="40"/>
      <c r="M172" s="40"/>
      <c r="N172" s="40"/>
      <c r="O172" s="40"/>
      <c r="P172" s="40"/>
      <c r="Q172" s="40"/>
      <c r="R172" s="40"/>
      <c r="S172" s="40"/>
      <c r="T172" s="40"/>
      <c r="U172" s="40"/>
      <c r="V172" s="40"/>
      <c r="W172" s="40"/>
    </row>
    <row r="173" spans="1:23" x14ac:dyDescent="0.25">
      <c r="A173" s="18">
        <v>1933</v>
      </c>
      <c r="B173" s="18">
        <v>1932</v>
      </c>
      <c r="C173" s="18">
        <v>10</v>
      </c>
      <c r="D173" s="9" t="s">
        <v>171</v>
      </c>
      <c r="E173" s="9" t="str">
        <f t="shared" si="18"/>
        <v>1933 10</v>
      </c>
      <c r="F173" s="14">
        <v>109.573148</v>
      </c>
      <c r="G173" s="14">
        <f>'CONV-CFS-TAF'!B135</f>
        <v>6.1487603305785121E-2</v>
      </c>
      <c r="H173" s="84">
        <f t="shared" si="19"/>
        <v>6.7373902571900821</v>
      </c>
      <c r="J173" s="66"/>
      <c r="K173" s="71"/>
      <c r="L173" s="40"/>
      <c r="M173" s="40"/>
      <c r="N173" s="40"/>
      <c r="O173" s="40"/>
      <c r="P173" s="40"/>
      <c r="Q173" s="40"/>
      <c r="R173" s="40"/>
      <c r="S173" s="40"/>
      <c r="T173" s="40"/>
      <c r="U173" s="40"/>
      <c r="V173" s="40"/>
      <c r="W173" s="40"/>
    </row>
    <row r="174" spans="1:23" x14ac:dyDescent="0.25">
      <c r="A174" s="18">
        <v>1933</v>
      </c>
      <c r="B174" s="18">
        <v>1932</v>
      </c>
      <c r="C174" s="18">
        <v>11</v>
      </c>
      <c r="D174" s="9" t="s">
        <v>172</v>
      </c>
      <c r="E174" s="9" t="str">
        <f t="shared" si="18"/>
        <v>1933 11</v>
      </c>
      <c r="F174" s="14">
        <v>6.7680990000000003</v>
      </c>
      <c r="G174" s="14">
        <f>'CONV-CFS-TAF'!B136</f>
        <v>5.9504132231404959E-2</v>
      </c>
      <c r="H174" s="84">
        <f t="shared" si="19"/>
        <v>0.40272985785123971</v>
      </c>
      <c r="J174" s="66"/>
      <c r="K174" s="71"/>
      <c r="L174" s="40"/>
      <c r="M174" s="40"/>
      <c r="N174" s="40"/>
      <c r="O174" s="40"/>
      <c r="P174" s="40"/>
      <c r="Q174" s="40"/>
      <c r="R174" s="40"/>
      <c r="S174" s="40"/>
      <c r="T174" s="40"/>
      <c r="U174" s="40"/>
      <c r="V174" s="40"/>
      <c r="W174" s="40"/>
    </row>
    <row r="175" spans="1:23" x14ac:dyDescent="0.25">
      <c r="A175" s="18">
        <v>1933</v>
      </c>
      <c r="B175" s="18">
        <v>1932</v>
      </c>
      <c r="C175" s="18">
        <v>12</v>
      </c>
      <c r="D175" s="9" t="s">
        <v>173</v>
      </c>
      <c r="E175" s="9" t="str">
        <f t="shared" si="18"/>
        <v>1933 12</v>
      </c>
      <c r="F175" s="14">
        <v>0</v>
      </c>
      <c r="G175" s="14">
        <f>'CONV-CFS-TAF'!B137</f>
        <v>6.1487603305785121E-2</v>
      </c>
      <c r="H175" s="84">
        <f t="shared" si="19"/>
        <v>0</v>
      </c>
      <c r="J175" s="66"/>
      <c r="K175" s="71"/>
      <c r="L175" s="40"/>
      <c r="M175" s="40"/>
      <c r="N175" s="40"/>
      <c r="O175" s="40"/>
      <c r="P175" s="40"/>
      <c r="Q175" s="40"/>
      <c r="R175" s="40"/>
      <c r="S175" s="40"/>
      <c r="T175" s="40"/>
      <c r="U175" s="40"/>
      <c r="V175" s="40"/>
      <c r="W175" s="40"/>
    </row>
    <row r="176" spans="1:23" x14ac:dyDescent="0.25">
      <c r="A176" s="18">
        <v>1933</v>
      </c>
      <c r="B176" s="18">
        <v>1933</v>
      </c>
      <c r="C176" s="18">
        <v>1</v>
      </c>
      <c r="D176" s="9" t="s">
        <v>174</v>
      </c>
      <c r="E176" s="9" t="str">
        <f t="shared" si="18"/>
        <v>1933 1</v>
      </c>
      <c r="F176" s="14">
        <v>0</v>
      </c>
      <c r="G176" s="14">
        <f>'CONV-CFS-TAF'!B138</f>
        <v>6.1487603305785121E-2</v>
      </c>
      <c r="H176" s="84">
        <f t="shared" si="19"/>
        <v>0</v>
      </c>
      <c r="J176" s="66"/>
      <c r="K176" s="71"/>
      <c r="L176" s="40"/>
      <c r="M176" s="40"/>
      <c r="N176" s="40"/>
      <c r="O176" s="40"/>
      <c r="P176" s="40"/>
      <c r="Q176" s="40"/>
      <c r="R176" s="40"/>
      <c r="S176" s="40"/>
      <c r="T176" s="40"/>
      <c r="U176" s="40"/>
      <c r="V176" s="40"/>
      <c r="W176" s="40"/>
    </row>
    <row r="177" spans="1:23" x14ac:dyDescent="0.25">
      <c r="A177" s="18">
        <v>1933</v>
      </c>
      <c r="B177" s="18">
        <v>1933</v>
      </c>
      <c r="C177" s="18">
        <v>2</v>
      </c>
      <c r="D177" s="9" t="s">
        <v>175</v>
      </c>
      <c r="E177" s="9" t="str">
        <f t="shared" si="18"/>
        <v>1933 2</v>
      </c>
      <c r="F177" s="14">
        <v>0</v>
      </c>
      <c r="G177" s="14">
        <f>'CONV-CFS-TAF'!B139</f>
        <v>5.5537190082644627E-2</v>
      </c>
      <c r="H177" s="84">
        <f t="shared" si="19"/>
        <v>0</v>
      </c>
      <c r="J177" s="66"/>
      <c r="K177" s="71"/>
      <c r="L177" s="40"/>
      <c r="M177" s="40"/>
      <c r="N177" s="40"/>
      <c r="O177" s="40"/>
      <c r="P177" s="40"/>
      <c r="Q177" s="40"/>
      <c r="R177" s="40"/>
      <c r="S177" s="40"/>
      <c r="T177" s="40"/>
      <c r="U177" s="40"/>
      <c r="V177" s="40"/>
      <c r="W177" s="40"/>
    </row>
    <row r="178" spans="1:23" x14ac:dyDescent="0.25">
      <c r="A178" s="18">
        <v>1933</v>
      </c>
      <c r="B178" s="18">
        <v>1933</v>
      </c>
      <c r="C178" s="18">
        <v>3</v>
      </c>
      <c r="D178" s="9" t="s">
        <v>176</v>
      </c>
      <c r="E178" s="9" t="str">
        <f t="shared" si="18"/>
        <v>1933 3</v>
      </c>
      <c r="F178" s="14">
        <v>26.888484999999999</v>
      </c>
      <c r="G178" s="14">
        <f>'CONV-CFS-TAF'!B140</f>
        <v>6.1487603305785121E-2</v>
      </c>
      <c r="H178" s="84">
        <f t="shared" si="19"/>
        <v>1.6533084991735536</v>
      </c>
      <c r="J178" s="66"/>
      <c r="K178" s="71"/>
      <c r="L178" s="40"/>
      <c r="M178" s="40"/>
      <c r="N178" s="40"/>
      <c r="O178" s="40"/>
      <c r="P178" s="40"/>
      <c r="Q178" s="40"/>
      <c r="R178" s="40"/>
      <c r="S178" s="40"/>
      <c r="T178" s="40"/>
      <c r="U178" s="40"/>
      <c r="V178" s="40"/>
      <c r="W178" s="40"/>
    </row>
    <row r="179" spans="1:23" x14ac:dyDescent="0.25">
      <c r="A179" s="18">
        <v>1933</v>
      </c>
      <c r="B179" s="18">
        <v>1933</v>
      </c>
      <c r="C179" s="18">
        <v>4</v>
      </c>
      <c r="D179" s="9" t="s">
        <v>177</v>
      </c>
      <c r="E179" s="9" t="str">
        <f t="shared" si="18"/>
        <v>1933 4</v>
      </c>
      <c r="F179" s="14">
        <v>255.313211</v>
      </c>
      <c r="G179" s="14">
        <f>'CONV-CFS-TAF'!B141</f>
        <v>5.9504132231404959E-2</v>
      </c>
      <c r="H179" s="84">
        <f t="shared" si="19"/>
        <v>15.192191067768595</v>
      </c>
      <c r="J179" s="66"/>
      <c r="K179" s="71"/>
      <c r="L179" s="40"/>
      <c r="M179" s="40"/>
      <c r="N179" s="40"/>
      <c r="O179" s="40"/>
      <c r="P179" s="40"/>
      <c r="Q179" s="40"/>
      <c r="R179" s="40"/>
      <c r="S179" s="40"/>
      <c r="T179" s="40"/>
      <c r="U179" s="40"/>
      <c r="V179" s="40"/>
      <c r="W179" s="40"/>
    </row>
    <row r="180" spans="1:23" x14ac:dyDescent="0.25">
      <c r="A180" s="18">
        <v>1933</v>
      </c>
      <c r="B180" s="18">
        <v>1933</v>
      </c>
      <c r="C180" s="18">
        <v>5</v>
      </c>
      <c r="D180" s="9" t="s">
        <v>178</v>
      </c>
      <c r="E180" s="9" t="str">
        <f t="shared" si="18"/>
        <v>1933 5</v>
      </c>
      <c r="F180" s="14">
        <v>243.02580900000001</v>
      </c>
      <c r="G180" s="14">
        <f>'CONV-CFS-TAF'!B142</f>
        <v>6.1487603305785121E-2</v>
      </c>
      <c r="H180" s="84">
        <f t="shared" si="19"/>
        <v>14.943074536859504</v>
      </c>
      <c r="J180" s="66"/>
      <c r="K180" s="71"/>
      <c r="L180" s="40"/>
      <c r="M180" s="40"/>
      <c r="N180" s="40"/>
      <c r="O180" s="40"/>
      <c r="P180" s="40"/>
      <c r="Q180" s="40"/>
      <c r="R180" s="40"/>
      <c r="S180" s="40"/>
      <c r="T180" s="40"/>
      <c r="U180" s="40"/>
      <c r="V180" s="40"/>
      <c r="W180" s="40"/>
    </row>
    <row r="181" spans="1:23" x14ac:dyDescent="0.25">
      <c r="A181" s="18">
        <v>1933</v>
      </c>
      <c r="B181" s="18">
        <v>1933</v>
      </c>
      <c r="C181" s="18">
        <v>6</v>
      </c>
      <c r="D181" s="9" t="s">
        <v>179</v>
      </c>
      <c r="E181" s="9" t="str">
        <f t="shared" si="18"/>
        <v>1933 6</v>
      </c>
      <c r="F181" s="14">
        <v>306.191506</v>
      </c>
      <c r="G181" s="14">
        <f>'CONV-CFS-TAF'!B143</f>
        <v>5.9504132231404959E-2</v>
      </c>
      <c r="H181" s="84">
        <f t="shared" si="19"/>
        <v>18.219659861157027</v>
      </c>
      <c r="J181" s="66"/>
      <c r="K181" s="71"/>
      <c r="L181" s="40"/>
      <c r="M181" s="40"/>
      <c r="N181" s="40"/>
      <c r="O181" s="40"/>
      <c r="P181" s="40"/>
      <c r="Q181" s="40"/>
      <c r="R181" s="40"/>
      <c r="S181" s="40"/>
      <c r="T181" s="40"/>
      <c r="U181" s="40"/>
      <c r="V181" s="40"/>
      <c r="W181" s="40"/>
    </row>
    <row r="182" spans="1:23" x14ac:dyDescent="0.25">
      <c r="A182" s="18">
        <v>1933</v>
      </c>
      <c r="B182" s="18">
        <v>1933</v>
      </c>
      <c r="C182" s="18">
        <v>7</v>
      </c>
      <c r="D182" s="9" t="s">
        <v>180</v>
      </c>
      <c r="E182" s="9" t="str">
        <f t="shared" si="18"/>
        <v>1933 7</v>
      </c>
      <c r="F182" s="14">
        <v>334.63656600000002</v>
      </c>
      <c r="G182" s="14">
        <f>'CONV-CFS-TAF'!B144</f>
        <v>6.1487603305785121E-2</v>
      </c>
      <c r="H182" s="84">
        <f t="shared" si="19"/>
        <v>20.576000421818183</v>
      </c>
      <c r="J182" s="66"/>
      <c r="K182" s="71"/>
      <c r="L182" s="40"/>
      <c r="M182" s="40"/>
      <c r="N182" s="40"/>
      <c r="O182" s="40"/>
      <c r="P182" s="40"/>
      <c r="Q182" s="40"/>
      <c r="R182" s="40"/>
      <c r="S182" s="40"/>
      <c r="T182" s="40"/>
      <c r="U182" s="40"/>
      <c r="V182" s="40"/>
      <c r="W182" s="40"/>
    </row>
    <row r="183" spans="1:23" x14ac:dyDescent="0.25">
      <c r="A183" s="18">
        <v>1933</v>
      </c>
      <c r="B183" s="18">
        <v>1933</v>
      </c>
      <c r="C183" s="18">
        <v>8</v>
      </c>
      <c r="D183" s="9" t="s">
        <v>181</v>
      </c>
      <c r="E183" s="9" t="str">
        <f t="shared" si="18"/>
        <v>1933 8</v>
      </c>
      <c r="F183" s="14">
        <v>270.51990899999998</v>
      </c>
      <c r="G183" s="14">
        <f>'CONV-CFS-TAF'!B145</f>
        <v>6.1487603305785121E-2</v>
      </c>
      <c r="H183" s="84">
        <f t="shared" si="19"/>
        <v>16.633620850909089</v>
      </c>
      <c r="J183" s="66"/>
      <c r="K183" s="71"/>
      <c r="L183" s="40"/>
      <c r="M183" s="40"/>
      <c r="N183" s="40"/>
      <c r="O183" s="40"/>
      <c r="P183" s="40"/>
      <c r="Q183" s="40"/>
      <c r="R183" s="40"/>
      <c r="S183" s="40"/>
      <c r="T183" s="40"/>
      <c r="U183" s="40"/>
      <c r="V183" s="40"/>
      <c r="W183" s="40"/>
    </row>
    <row r="184" spans="1:23" x14ac:dyDescent="0.25">
      <c r="A184" s="18">
        <v>1933</v>
      </c>
      <c r="B184" s="18">
        <v>1933</v>
      </c>
      <c r="C184" s="18">
        <v>9</v>
      </c>
      <c r="D184" s="9" t="s">
        <v>182</v>
      </c>
      <c r="E184" s="9" t="str">
        <f t="shared" si="18"/>
        <v>1933 9</v>
      </c>
      <c r="F184" s="14">
        <v>133.45306199999999</v>
      </c>
      <c r="G184" s="14">
        <f>'CONV-CFS-TAF'!B146</f>
        <v>5.9504132231404959E-2</v>
      </c>
      <c r="H184" s="84">
        <f t="shared" si="19"/>
        <v>7.9410086479338835</v>
      </c>
      <c r="J184" s="66"/>
      <c r="K184" s="71"/>
      <c r="L184" s="40"/>
      <c r="M184" s="40"/>
      <c r="N184" s="40"/>
      <c r="O184" s="40"/>
      <c r="P184" s="40"/>
      <c r="Q184" s="40"/>
      <c r="R184" s="40"/>
      <c r="S184" s="40"/>
      <c r="T184" s="40"/>
      <c r="U184" s="40"/>
      <c r="V184" s="40"/>
      <c r="W184" s="40"/>
    </row>
    <row r="185" spans="1:23" x14ac:dyDescent="0.25">
      <c r="A185" s="18">
        <v>1934</v>
      </c>
      <c r="B185" s="18">
        <v>1933</v>
      </c>
      <c r="C185" s="18">
        <v>10</v>
      </c>
      <c r="D185" s="9" t="s">
        <v>183</v>
      </c>
      <c r="E185" s="9" t="str">
        <f t="shared" si="18"/>
        <v>1934 10</v>
      </c>
      <c r="F185" s="14">
        <v>28.722228999999999</v>
      </c>
      <c r="G185" s="14">
        <f>'CONV-CFS-TAF'!B147</f>
        <v>6.1487603305785121E-2</v>
      </c>
      <c r="H185" s="84">
        <f t="shared" si="19"/>
        <v>1.7660610228099172</v>
      </c>
      <c r="J185" s="66"/>
      <c r="K185" s="71"/>
      <c r="L185" s="40"/>
      <c r="M185" s="40"/>
      <c r="N185" s="40"/>
      <c r="O185" s="40"/>
      <c r="P185" s="40"/>
      <c r="Q185" s="40"/>
      <c r="R185" s="40"/>
      <c r="S185" s="40"/>
      <c r="T185" s="40"/>
      <c r="U185" s="40"/>
      <c r="V185" s="40"/>
      <c r="W185" s="40"/>
    </row>
    <row r="186" spans="1:23" x14ac:dyDescent="0.25">
      <c r="A186" s="18">
        <v>1934</v>
      </c>
      <c r="B186" s="18">
        <v>1933</v>
      </c>
      <c r="C186" s="18">
        <v>11</v>
      </c>
      <c r="D186" s="9" t="s">
        <v>184</v>
      </c>
      <c r="E186" s="9" t="str">
        <f t="shared" si="18"/>
        <v>1934 11</v>
      </c>
      <c r="F186" s="14">
        <v>8.4202919999999999</v>
      </c>
      <c r="G186" s="14">
        <f>'CONV-CFS-TAF'!B148</f>
        <v>5.9504132231404959E-2</v>
      </c>
      <c r="H186" s="84">
        <f t="shared" si="19"/>
        <v>0.50104216859504136</v>
      </c>
      <c r="J186" s="66"/>
      <c r="K186" s="71"/>
      <c r="L186" s="40"/>
      <c r="M186" s="40"/>
      <c r="N186" s="40"/>
      <c r="O186" s="40"/>
      <c r="P186" s="40"/>
      <c r="Q186" s="40"/>
      <c r="R186" s="40"/>
      <c r="S186" s="40"/>
      <c r="T186" s="40"/>
      <c r="U186" s="40"/>
      <c r="V186" s="40"/>
      <c r="W186" s="40"/>
    </row>
    <row r="187" spans="1:23" x14ac:dyDescent="0.25">
      <c r="A187" s="18">
        <v>1934</v>
      </c>
      <c r="B187" s="18">
        <v>1933</v>
      </c>
      <c r="C187" s="18">
        <v>12</v>
      </c>
      <c r="D187" s="9" t="s">
        <v>185</v>
      </c>
      <c r="E187" s="9" t="str">
        <f t="shared" si="18"/>
        <v>1934 12</v>
      </c>
      <c r="F187" s="14">
        <v>0</v>
      </c>
      <c r="G187" s="14">
        <f>'CONV-CFS-TAF'!B149</f>
        <v>6.1487603305785121E-2</v>
      </c>
      <c r="H187" s="84">
        <f t="shared" si="19"/>
        <v>0</v>
      </c>
      <c r="J187" s="66"/>
      <c r="K187" s="71"/>
      <c r="L187" s="40"/>
      <c r="M187" s="40"/>
      <c r="N187" s="40"/>
      <c r="O187" s="40"/>
      <c r="P187" s="40"/>
      <c r="Q187" s="40"/>
      <c r="R187" s="40"/>
      <c r="S187" s="40"/>
      <c r="T187" s="40"/>
      <c r="U187" s="40"/>
      <c r="V187" s="40"/>
      <c r="W187" s="40"/>
    </row>
    <row r="188" spans="1:23" x14ac:dyDescent="0.25">
      <c r="A188" s="18">
        <v>1934</v>
      </c>
      <c r="B188" s="18">
        <v>1934</v>
      </c>
      <c r="C188" s="18">
        <v>1</v>
      </c>
      <c r="D188" s="9" t="s">
        <v>186</v>
      </c>
      <c r="E188" s="9" t="str">
        <f t="shared" si="18"/>
        <v>1934 1</v>
      </c>
      <c r="F188" s="14">
        <v>0</v>
      </c>
      <c r="G188" s="14">
        <f>'CONV-CFS-TAF'!B150</f>
        <v>6.1487603305785121E-2</v>
      </c>
      <c r="H188" s="84">
        <f t="shared" si="19"/>
        <v>0</v>
      </c>
      <c r="J188" s="66"/>
      <c r="K188" s="71"/>
      <c r="L188" s="40"/>
      <c r="M188" s="40"/>
      <c r="N188" s="40"/>
      <c r="O188" s="40"/>
      <c r="P188" s="40"/>
      <c r="Q188" s="40"/>
      <c r="R188" s="40"/>
      <c r="S188" s="40"/>
      <c r="T188" s="40"/>
      <c r="U188" s="40"/>
      <c r="V188" s="40"/>
      <c r="W188" s="40"/>
    </row>
    <row r="189" spans="1:23" x14ac:dyDescent="0.25">
      <c r="A189" s="18">
        <v>1934</v>
      </c>
      <c r="B189" s="18">
        <v>1934</v>
      </c>
      <c r="C189" s="18">
        <v>2</v>
      </c>
      <c r="D189" s="9" t="s">
        <v>187</v>
      </c>
      <c r="E189" s="9" t="str">
        <f t="shared" si="18"/>
        <v>1934 2</v>
      </c>
      <c r="F189" s="14">
        <v>0</v>
      </c>
      <c r="G189" s="14">
        <f>'CONV-CFS-TAF'!B151</f>
        <v>5.5537190082644627E-2</v>
      </c>
      <c r="H189" s="84">
        <f t="shared" si="19"/>
        <v>0</v>
      </c>
      <c r="J189" s="66"/>
      <c r="K189" s="71"/>
      <c r="L189" s="40"/>
      <c r="M189" s="40"/>
      <c r="N189" s="40"/>
      <c r="O189" s="40"/>
      <c r="P189" s="40"/>
      <c r="Q189" s="40"/>
      <c r="R189" s="40"/>
      <c r="S189" s="40"/>
      <c r="T189" s="40"/>
      <c r="U189" s="40"/>
      <c r="V189" s="40"/>
      <c r="W189" s="40"/>
    </row>
    <row r="190" spans="1:23" x14ac:dyDescent="0.25">
      <c r="A190" s="18">
        <v>1934</v>
      </c>
      <c r="B190" s="18">
        <v>1934</v>
      </c>
      <c r="C190" s="18">
        <v>3</v>
      </c>
      <c r="D190" s="9" t="s">
        <v>188</v>
      </c>
      <c r="E190" s="9" t="str">
        <f t="shared" si="18"/>
        <v>1934 3</v>
      </c>
      <c r="F190" s="14">
        <v>8.0745900000000006</v>
      </c>
      <c r="G190" s="14">
        <f>'CONV-CFS-TAF'!B152</f>
        <v>6.1487603305785121E-2</v>
      </c>
      <c r="H190" s="84">
        <f t="shared" si="19"/>
        <v>0.49648718677685955</v>
      </c>
      <c r="J190" s="66"/>
      <c r="K190" s="71"/>
      <c r="L190" s="40"/>
      <c r="M190" s="40"/>
      <c r="N190" s="40"/>
      <c r="O190" s="40"/>
      <c r="P190" s="40"/>
      <c r="Q190" s="40"/>
      <c r="R190" s="40"/>
      <c r="S190" s="40"/>
      <c r="T190" s="40"/>
      <c r="U190" s="40"/>
      <c r="V190" s="40"/>
      <c r="W190" s="40"/>
    </row>
    <row r="191" spans="1:23" x14ac:dyDescent="0.25">
      <c r="A191" s="18">
        <v>1934</v>
      </c>
      <c r="B191" s="18">
        <v>1934</v>
      </c>
      <c r="C191" s="18">
        <v>4</v>
      </c>
      <c r="D191" s="9" t="s">
        <v>189</v>
      </c>
      <c r="E191" s="9" t="str">
        <f t="shared" si="18"/>
        <v>1934 4</v>
      </c>
      <c r="F191" s="14">
        <v>283.337963</v>
      </c>
      <c r="G191" s="14">
        <f>'CONV-CFS-TAF'!B153</f>
        <v>5.9504132231404959E-2</v>
      </c>
      <c r="H191" s="84">
        <f t="shared" si="19"/>
        <v>16.859779616528925</v>
      </c>
      <c r="J191" s="66"/>
      <c r="K191" s="71"/>
      <c r="L191" s="40"/>
      <c r="M191" s="40"/>
      <c r="N191" s="40"/>
      <c r="O191" s="40"/>
      <c r="P191" s="40"/>
      <c r="Q191" s="40"/>
      <c r="R191" s="40"/>
      <c r="S191" s="40"/>
      <c r="T191" s="40"/>
      <c r="U191" s="40"/>
      <c r="V191" s="40"/>
      <c r="W191" s="40"/>
    </row>
    <row r="192" spans="1:23" x14ac:dyDescent="0.25">
      <c r="A192" s="18">
        <v>1934</v>
      </c>
      <c r="B192" s="18">
        <v>1934</v>
      </c>
      <c r="C192" s="18">
        <v>5</v>
      </c>
      <c r="D192" s="9" t="s">
        <v>190</v>
      </c>
      <c r="E192" s="9" t="str">
        <f t="shared" si="18"/>
        <v>1934 5</v>
      </c>
      <c r="F192" s="14">
        <v>408.68072899999999</v>
      </c>
      <c r="G192" s="14">
        <f>'CONV-CFS-TAF'!B154</f>
        <v>6.1487603305785121E-2</v>
      </c>
      <c r="H192" s="84">
        <f t="shared" si="19"/>
        <v>25.128798543471074</v>
      </c>
      <c r="J192" s="66"/>
      <c r="K192" s="71"/>
      <c r="L192" s="40"/>
      <c r="M192" s="40"/>
      <c r="N192" s="40"/>
      <c r="O192" s="40"/>
      <c r="P192" s="40"/>
      <c r="Q192" s="40"/>
      <c r="R192" s="40"/>
      <c r="S192" s="40"/>
      <c r="T192" s="40"/>
      <c r="U192" s="40"/>
      <c r="V192" s="40"/>
      <c r="W192" s="40"/>
    </row>
    <row r="193" spans="1:23" x14ac:dyDescent="0.25">
      <c r="A193" s="18">
        <v>1934</v>
      </c>
      <c r="B193" s="18">
        <v>1934</v>
      </c>
      <c r="C193" s="18">
        <v>6</v>
      </c>
      <c r="D193" s="9" t="s">
        <v>191</v>
      </c>
      <c r="E193" s="9" t="str">
        <f t="shared" si="18"/>
        <v>1934 6</v>
      </c>
      <c r="F193" s="14">
        <v>494.83962500000001</v>
      </c>
      <c r="G193" s="14">
        <f>'CONV-CFS-TAF'!B155</f>
        <v>5.9504132231404959E-2</v>
      </c>
      <c r="H193" s="84">
        <f t="shared" si="19"/>
        <v>29.445002479338843</v>
      </c>
      <c r="J193" s="66"/>
      <c r="K193" s="71"/>
      <c r="L193" s="40"/>
      <c r="M193" s="40"/>
      <c r="N193" s="40"/>
      <c r="O193" s="40"/>
      <c r="P193" s="40"/>
      <c r="Q193" s="40"/>
      <c r="R193" s="40"/>
      <c r="S193" s="40"/>
      <c r="T193" s="40"/>
      <c r="U193" s="40"/>
      <c r="V193" s="40"/>
      <c r="W193" s="40"/>
    </row>
    <row r="194" spans="1:23" x14ac:dyDescent="0.25">
      <c r="A194" s="18">
        <v>1934</v>
      </c>
      <c r="B194" s="18">
        <v>1934</v>
      </c>
      <c r="C194" s="18">
        <v>7</v>
      </c>
      <c r="D194" s="9" t="s">
        <v>192</v>
      </c>
      <c r="E194" s="9" t="str">
        <f t="shared" si="18"/>
        <v>1934 7</v>
      </c>
      <c r="F194" s="14">
        <v>566.98175600000002</v>
      </c>
      <c r="G194" s="14">
        <f>'CONV-CFS-TAF'!B156</f>
        <v>6.1487603305785121E-2</v>
      </c>
      <c r="H194" s="84">
        <f t="shared" si="19"/>
        <v>34.862349294545453</v>
      </c>
      <c r="J194" s="66"/>
      <c r="K194" s="71"/>
      <c r="L194" s="40"/>
      <c r="M194" s="40"/>
      <c r="N194" s="40"/>
      <c r="O194" s="40"/>
      <c r="P194" s="40"/>
      <c r="Q194" s="40"/>
      <c r="R194" s="40"/>
      <c r="S194" s="40"/>
      <c r="T194" s="40"/>
      <c r="U194" s="40"/>
      <c r="V194" s="40"/>
      <c r="W194" s="40"/>
    </row>
    <row r="195" spans="1:23" x14ac:dyDescent="0.25">
      <c r="A195" s="18">
        <v>1934</v>
      </c>
      <c r="B195" s="18">
        <v>1934</v>
      </c>
      <c r="C195" s="18">
        <v>8</v>
      </c>
      <c r="D195" s="9" t="s">
        <v>193</v>
      </c>
      <c r="E195" s="9" t="str">
        <f t="shared" si="18"/>
        <v>1934 8</v>
      </c>
      <c r="F195" s="14">
        <v>458.36818899999997</v>
      </c>
      <c r="G195" s="14">
        <f>'CONV-CFS-TAF'!B157</f>
        <v>6.1487603305785121E-2</v>
      </c>
      <c r="H195" s="84">
        <f t="shared" si="19"/>
        <v>28.183961373223138</v>
      </c>
      <c r="J195" s="66"/>
      <c r="K195" s="71"/>
      <c r="L195" s="40"/>
      <c r="M195" s="40"/>
      <c r="N195" s="40"/>
      <c r="O195" s="40"/>
      <c r="P195" s="40"/>
      <c r="Q195" s="40"/>
      <c r="R195" s="40"/>
      <c r="S195" s="40"/>
      <c r="T195" s="40"/>
      <c r="U195" s="40"/>
      <c r="V195" s="40"/>
      <c r="W195" s="40"/>
    </row>
    <row r="196" spans="1:23" x14ac:dyDescent="0.25">
      <c r="A196" s="18">
        <v>1934</v>
      </c>
      <c r="B196" s="18">
        <v>1934</v>
      </c>
      <c r="C196" s="18">
        <v>9</v>
      </c>
      <c r="D196" s="9" t="s">
        <v>194</v>
      </c>
      <c r="E196" s="9" t="str">
        <f t="shared" si="18"/>
        <v>1934 9</v>
      </c>
      <c r="F196" s="14">
        <v>228.77713</v>
      </c>
      <c r="G196" s="14">
        <f>'CONV-CFS-TAF'!B158</f>
        <v>5.9504132231404959E-2</v>
      </c>
      <c r="H196" s="84">
        <f t="shared" si="19"/>
        <v>13.613184595041322</v>
      </c>
      <c r="J196" s="66"/>
      <c r="K196" s="71"/>
      <c r="L196" s="40"/>
      <c r="M196" s="40"/>
      <c r="N196" s="40"/>
      <c r="O196" s="40"/>
      <c r="P196" s="40"/>
      <c r="Q196" s="40"/>
      <c r="R196" s="40"/>
      <c r="S196" s="40"/>
      <c r="T196" s="40"/>
      <c r="U196" s="40"/>
      <c r="V196" s="40"/>
      <c r="W196" s="40"/>
    </row>
    <row r="197" spans="1:23" x14ac:dyDescent="0.25">
      <c r="A197" s="18">
        <v>1935</v>
      </c>
      <c r="B197" s="18">
        <v>1934</v>
      </c>
      <c r="C197" s="18">
        <v>10</v>
      </c>
      <c r="D197" s="9" t="s">
        <v>195</v>
      </c>
      <c r="E197" s="9" t="str">
        <f t="shared" si="18"/>
        <v>1935 10</v>
      </c>
      <c r="F197" s="14">
        <v>46.268144999999997</v>
      </c>
      <c r="G197" s="14">
        <f>'CONV-CFS-TAF'!B159</f>
        <v>6.1487603305785121E-2</v>
      </c>
      <c r="H197" s="84">
        <f t="shared" si="19"/>
        <v>2.8449173454545451</v>
      </c>
      <c r="J197" s="66"/>
      <c r="K197" s="71"/>
      <c r="L197" s="40"/>
      <c r="M197" s="40"/>
      <c r="N197" s="40"/>
      <c r="O197" s="40"/>
      <c r="P197" s="40"/>
      <c r="Q197" s="40"/>
      <c r="R197" s="40"/>
      <c r="S197" s="40"/>
      <c r="T197" s="40"/>
      <c r="U197" s="40"/>
      <c r="V197" s="40"/>
      <c r="W197" s="40"/>
    </row>
    <row r="198" spans="1:23" x14ac:dyDescent="0.25">
      <c r="A198" s="18">
        <v>1935</v>
      </c>
      <c r="B198" s="18">
        <v>1934</v>
      </c>
      <c r="C198" s="18">
        <v>11</v>
      </c>
      <c r="D198" s="9" t="s">
        <v>196</v>
      </c>
      <c r="E198" s="9" t="str">
        <f t="shared" si="18"/>
        <v>1935 11</v>
      </c>
      <c r="F198" s="14">
        <v>0</v>
      </c>
      <c r="G198" s="14">
        <f>'CONV-CFS-TAF'!B160</f>
        <v>5.9504132231404959E-2</v>
      </c>
      <c r="H198" s="84">
        <f t="shared" si="19"/>
        <v>0</v>
      </c>
      <c r="J198" s="66"/>
      <c r="K198" s="71"/>
      <c r="L198" s="40"/>
      <c r="M198" s="40"/>
      <c r="N198" s="40"/>
      <c r="O198" s="40"/>
      <c r="P198" s="40"/>
      <c r="Q198" s="40"/>
      <c r="R198" s="40"/>
      <c r="S198" s="40"/>
      <c r="T198" s="40"/>
      <c r="U198" s="40"/>
      <c r="V198" s="40"/>
      <c r="W198" s="40"/>
    </row>
    <row r="199" spans="1:23" x14ac:dyDescent="0.25">
      <c r="A199" s="18">
        <v>1935</v>
      </c>
      <c r="B199" s="18">
        <v>1934</v>
      </c>
      <c r="C199" s="18">
        <v>12</v>
      </c>
      <c r="D199" s="9" t="s">
        <v>197</v>
      </c>
      <c r="E199" s="9" t="str">
        <f t="shared" si="18"/>
        <v>1935 12</v>
      </c>
      <c r="F199" s="14">
        <v>0</v>
      </c>
      <c r="G199" s="14">
        <f>'CONV-CFS-TAF'!B161</f>
        <v>6.1487603305785121E-2</v>
      </c>
      <c r="H199" s="84">
        <f t="shared" si="19"/>
        <v>0</v>
      </c>
      <c r="J199" s="66"/>
      <c r="K199" s="71"/>
      <c r="L199" s="40"/>
      <c r="M199" s="40"/>
      <c r="N199" s="40"/>
      <c r="O199" s="40"/>
      <c r="P199" s="40"/>
      <c r="Q199" s="40"/>
      <c r="R199" s="40"/>
      <c r="S199" s="40"/>
      <c r="T199" s="40"/>
      <c r="U199" s="40"/>
      <c r="V199" s="40"/>
      <c r="W199" s="40"/>
    </row>
    <row r="200" spans="1:23" x14ac:dyDescent="0.25">
      <c r="A200" s="18">
        <v>1935</v>
      </c>
      <c r="B200" s="18">
        <v>1935</v>
      </c>
      <c r="C200" s="18">
        <v>1</v>
      </c>
      <c r="D200" s="9" t="s">
        <v>198</v>
      </c>
      <c r="E200" s="9" t="str">
        <f t="shared" si="18"/>
        <v>1935 1</v>
      </c>
      <c r="F200" s="14">
        <v>0</v>
      </c>
      <c r="G200" s="14">
        <f>'CONV-CFS-TAF'!B162</f>
        <v>6.1487603305785121E-2</v>
      </c>
      <c r="H200" s="84">
        <f t="shared" si="19"/>
        <v>0</v>
      </c>
      <c r="J200" s="66"/>
      <c r="K200" s="71"/>
      <c r="L200" s="40"/>
      <c r="M200" s="40"/>
      <c r="N200" s="40"/>
      <c r="O200" s="40"/>
      <c r="P200" s="40"/>
      <c r="Q200" s="40"/>
      <c r="R200" s="40"/>
      <c r="S200" s="40"/>
      <c r="T200" s="40"/>
      <c r="U200" s="40"/>
      <c r="V200" s="40"/>
      <c r="W200" s="40"/>
    </row>
    <row r="201" spans="1:23" x14ac:dyDescent="0.25">
      <c r="A201" s="18">
        <v>1935</v>
      </c>
      <c r="B201" s="18">
        <v>1935</v>
      </c>
      <c r="C201" s="18">
        <v>2</v>
      </c>
      <c r="D201" s="9" t="s">
        <v>199</v>
      </c>
      <c r="E201" s="9" t="str">
        <f t="shared" si="18"/>
        <v>1935 2</v>
      </c>
      <c r="F201" s="14">
        <v>0</v>
      </c>
      <c r="G201" s="14">
        <f>'CONV-CFS-TAF'!B163</f>
        <v>5.5537190082644627E-2</v>
      </c>
      <c r="H201" s="84">
        <f t="shared" si="19"/>
        <v>0</v>
      </c>
      <c r="J201" s="66"/>
      <c r="K201" s="71"/>
      <c r="L201" s="41"/>
      <c r="M201" s="41"/>
      <c r="N201" s="41"/>
      <c r="O201" s="41"/>
      <c r="P201" s="41"/>
      <c r="Q201" s="41"/>
      <c r="R201" s="41"/>
      <c r="S201" s="41"/>
      <c r="T201" s="41"/>
      <c r="U201" s="41"/>
      <c r="V201" s="41"/>
      <c r="W201" s="41"/>
    </row>
    <row r="202" spans="1:23" x14ac:dyDescent="0.25">
      <c r="A202" s="18">
        <v>1935</v>
      </c>
      <c r="B202" s="18">
        <v>1935</v>
      </c>
      <c r="C202" s="18">
        <v>3</v>
      </c>
      <c r="D202" s="9" t="s">
        <v>200</v>
      </c>
      <c r="E202" s="9" t="str">
        <f t="shared" si="18"/>
        <v>1935 3</v>
      </c>
      <c r="F202" s="14">
        <v>0</v>
      </c>
      <c r="G202" s="14">
        <f>'CONV-CFS-TAF'!B164</f>
        <v>6.1487603305785121E-2</v>
      </c>
      <c r="H202" s="84">
        <f t="shared" si="19"/>
        <v>0</v>
      </c>
      <c r="J202" s="66"/>
      <c r="K202" s="71"/>
      <c r="L202" s="41"/>
      <c r="M202" s="41"/>
      <c r="N202" s="41"/>
      <c r="O202" s="41"/>
      <c r="P202" s="41"/>
      <c r="Q202" s="41"/>
      <c r="R202" s="41"/>
      <c r="S202" s="41"/>
      <c r="T202" s="41"/>
      <c r="U202" s="41"/>
      <c r="V202" s="41"/>
      <c r="W202" s="41"/>
    </row>
    <row r="203" spans="1:23" x14ac:dyDescent="0.25">
      <c r="A203" s="18">
        <v>1935</v>
      </c>
      <c r="B203" s="18">
        <v>1935</v>
      </c>
      <c r="C203" s="18">
        <v>4</v>
      </c>
      <c r="D203" s="9" t="s">
        <v>201</v>
      </c>
      <c r="E203" s="9" t="str">
        <f t="shared" si="18"/>
        <v>1935 4</v>
      </c>
      <c r="F203" s="14">
        <v>30.033190999999999</v>
      </c>
      <c r="G203" s="14">
        <f>'CONV-CFS-TAF'!B165</f>
        <v>5.9504132231404959E-2</v>
      </c>
      <c r="H203" s="84">
        <f t="shared" si="19"/>
        <v>1.7870989685950414</v>
      </c>
      <c r="J203" s="66"/>
      <c r="K203" s="71"/>
      <c r="L203" s="41"/>
      <c r="M203" s="41"/>
      <c r="N203" s="41"/>
      <c r="O203" s="41"/>
      <c r="P203" s="41"/>
      <c r="Q203" s="41"/>
      <c r="R203" s="41"/>
      <c r="S203" s="41"/>
      <c r="T203" s="41"/>
      <c r="U203" s="41"/>
      <c r="V203" s="41"/>
      <c r="W203" s="41"/>
    </row>
    <row r="204" spans="1:23" x14ac:dyDescent="0.25">
      <c r="A204" s="18">
        <v>1935</v>
      </c>
      <c r="B204" s="18">
        <v>1935</v>
      </c>
      <c r="C204" s="18">
        <v>5</v>
      </c>
      <c r="D204" s="9" t="s">
        <v>202</v>
      </c>
      <c r="E204" s="9" t="str">
        <f t="shared" si="18"/>
        <v>1935 5</v>
      </c>
      <c r="F204" s="14">
        <v>367.65677799999997</v>
      </c>
      <c r="G204" s="14">
        <f>'CONV-CFS-TAF'!B166</f>
        <v>6.1487603305785121E-2</v>
      </c>
      <c r="H204" s="84">
        <f t="shared" si="19"/>
        <v>22.606334118347103</v>
      </c>
      <c r="J204" s="66"/>
      <c r="K204" s="71"/>
      <c r="L204" s="41"/>
      <c r="M204" s="41"/>
      <c r="N204" s="41"/>
      <c r="O204" s="41"/>
      <c r="P204" s="41"/>
      <c r="Q204" s="41"/>
      <c r="R204" s="41"/>
      <c r="S204" s="41"/>
      <c r="T204" s="41"/>
      <c r="U204" s="41"/>
      <c r="V204" s="41"/>
      <c r="W204" s="41"/>
    </row>
    <row r="205" spans="1:23" x14ac:dyDescent="0.25">
      <c r="A205" s="18">
        <v>1935</v>
      </c>
      <c r="B205" s="18">
        <v>1935</v>
      </c>
      <c r="C205" s="18">
        <v>6</v>
      </c>
      <c r="D205" s="9" t="s">
        <v>203</v>
      </c>
      <c r="E205" s="9" t="str">
        <f t="shared" si="18"/>
        <v>1935 6</v>
      </c>
      <c r="F205" s="14">
        <v>585.09918300000004</v>
      </c>
      <c r="G205" s="14">
        <f>'CONV-CFS-TAF'!B167</f>
        <v>5.9504132231404959E-2</v>
      </c>
      <c r="H205" s="84">
        <f t="shared" si="19"/>
        <v>34.815819153719012</v>
      </c>
      <c r="J205" s="66"/>
      <c r="K205" s="71"/>
      <c r="L205" s="41"/>
      <c r="M205" s="41"/>
      <c r="N205" s="41"/>
      <c r="O205" s="41"/>
      <c r="P205" s="41"/>
      <c r="Q205" s="41"/>
      <c r="R205" s="41"/>
      <c r="S205" s="41"/>
      <c r="T205" s="41"/>
      <c r="U205" s="41"/>
      <c r="V205" s="41"/>
      <c r="W205" s="41"/>
    </row>
    <row r="206" spans="1:23" x14ac:dyDescent="0.25">
      <c r="A206" s="18">
        <v>1935</v>
      </c>
      <c r="B206" s="18">
        <v>1935</v>
      </c>
      <c r="C206" s="18">
        <v>7</v>
      </c>
      <c r="D206" s="9" t="s">
        <v>204</v>
      </c>
      <c r="E206" s="9" t="str">
        <f t="shared" si="18"/>
        <v>1935 7</v>
      </c>
      <c r="F206" s="14">
        <v>635.845776</v>
      </c>
      <c r="G206" s="14">
        <f>'CONV-CFS-TAF'!B168</f>
        <v>6.1487603305785121E-2</v>
      </c>
      <c r="H206" s="84">
        <f t="shared" si="19"/>
        <v>39.096632838347105</v>
      </c>
      <c r="J206" s="66"/>
      <c r="K206" s="71"/>
      <c r="L206" s="41"/>
      <c r="M206" s="41"/>
      <c r="N206" s="41"/>
      <c r="O206" s="41"/>
      <c r="P206" s="41"/>
      <c r="Q206" s="41"/>
      <c r="R206" s="41"/>
      <c r="S206" s="41"/>
      <c r="T206" s="41"/>
      <c r="U206" s="41"/>
      <c r="V206" s="41"/>
      <c r="W206" s="41"/>
    </row>
    <row r="207" spans="1:23" x14ac:dyDescent="0.25">
      <c r="A207" s="18">
        <v>1935</v>
      </c>
      <c r="B207" s="18">
        <v>1935</v>
      </c>
      <c r="C207" s="18">
        <v>8</v>
      </c>
      <c r="D207" s="9" t="s">
        <v>205</v>
      </c>
      <c r="E207" s="9" t="str">
        <f t="shared" si="18"/>
        <v>1935 8</v>
      </c>
      <c r="F207" s="14">
        <v>513.54785900000002</v>
      </c>
      <c r="G207" s="14">
        <f>'CONV-CFS-TAF'!B169</f>
        <v>6.1487603305785121E-2</v>
      </c>
      <c r="H207" s="84">
        <f t="shared" si="19"/>
        <v>31.576827032727273</v>
      </c>
      <c r="J207" s="66"/>
      <c r="K207" s="71"/>
      <c r="L207" s="41"/>
      <c r="M207" s="41"/>
      <c r="N207" s="41"/>
      <c r="O207" s="41"/>
      <c r="P207" s="41"/>
      <c r="Q207" s="41"/>
      <c r="R207" s="41"/>
      <c r="S207" s="41"/>
      <c r="T207" s="41"/>
      <c r="U207" s="41"/>
      <c r="V207" s="41"/>
      <c r="W207" s="41"/>
    </row>
    <row r="208" spans="1:23" x14ac:dyDescent="0.25">
      <c r="A208" s="18">
        <v>1935</v>
      </c>
      <c r="B208" s="18">
        <v>1935</v>
      </c>
      <c r="C208" s="18">
        <v>9</v>
      </c>
      <c r="D208" s="9" t="s">
        <v>206</v>
      </c>
      <c r="E208" s="9" t="str">
        <f t="shared" si="18"/>
        <v>1935 9</v>
      </c>
      <c r="F208" s="14">
        <v>245.614339</v>
      </c>
      <c r="G208" s="14">
        <f>'CONV-CFS-TAF'!B170</f>
        <v>5.9504132231404959E-2</v>
      </c>
      <c r="H208" s="84">
        <f t="shared" si="19"/>
        <v>14.615068105785124</v>
      </c>
      <c r="J208" s="66"/>
      <c r="K208" s="71"/>
      <c r="L208" s="41"/>
      <c r="M208" s="41"/>
      <c r="N208" s="41"/>
      <c r="O208" s="41"/>
      <c r="P208" s="41"/>
      <c r="Q208" s="41"/>
      <c r="R208" s="41"/>
      <c r="S208" s="41"/>
      <c r="T208" s="41"/>
      <c r="U208" s="41"/>
      <c r="V208" s="41"/>
      <c r="W208" s="41"/>
    </row>
    <row r="209" spans="1:23" x14ac:dyDescent="0.25">
      <c r="A209" s="18">
        <v>1936</v>
      </c>
      <c r="B209" s="18">
        <v>1935</v>
      </c>
      <c r="C209" s="18">
        <v>10</v>
      </c>
      <c r="D209" s="9" t="s">
        <v>207</v>
      </c>
      <c r="E209" s="9" t="str">
        <f t="shared" si="18"/>
        <v>1936 10</v>
      </c>
      <c r="F209" s="14">
        <v>38.278765999999997</v>
      </c>
      <c r="G209" s="14">
        <f>'CONV-CFS-TAF'!B171</f>
        <v>6.1487603305785121E-2</v>
      </c>
      <c r="H209" s="84">
        <f t="shared" si="19"/>
        <v>2.3536695788429749</v>
      </c>
      <c r="J209" s="66"/>
      <c r="K209" s="71"/>
      <c r="L209" s="41"/>
      <c r="M209" s="41"/>
      <c r="N209" s="41"/>
      <c r="O209" s="41"/>
      <c r="P209" s="41"/>
      <c r="Q209" s="41"/>
      <c r="R209" s="41"/>
      <c r="S209" s="41"/>
      <c r="T209" s="41"/>
      <c r="U209" s="41"/>
      <c r="V209" s="41"/>
      <c r="W209" s="41"/>
    </row>
    <row r="210" spans="1:23" x14ac:dyDescent="0.25">
      <c r="A210" s="18">
        <v>1936</v>
      </c>
      <c r="B210" s="18">
        <v>1935</v>
      </c>
      <c r="C210" s="18">
        <v>11</v>
      </c>
      <c r="D210" s="9" t="s">
        <v>208</v>
      </c>
      <c r="E210" s="9" t="str">
        <f t="shared" si="18"/>
        <v>1936 11</v>
      </c>
      <c r="F210" s="14">
        <v>3.557347</v>
      </c>
      <c r="G210" s="14">
        <f>'CONV-CFS-TAF'!B172</f>
        <v>5.9504132231404959E-2</v>
      </c>
      <c r="H210" s="84">
        <f t="shared" si="19"/>
        <v>0.21167684628099173</v>
      </c>
      <c r="J210" s="66"/>
      <c r="K210" s="66"/>
      <c r="L210" s="66"/>
      <c r="M210" s="66"/>
      <c r="N210" s="66"/>
      <c r="O210" s="66"/>
      <c r="P210" s="66"/>
      <c r="Q210" s="66"/>
      <c r="R210" s="66"/>
      <c r="S210" s="66"/>
      <c r="T210" s="66"/>
      <c r="U210" s="66"/>
      <c r="V210" s="66"/>
      <c r="W210" s="66"/>
    </row>
    <row r="211" spans="1:23" x14ac:dyDescent="0.25">
      <c r="A211" s="18">
        <v>1936</v>
      </c>
      <c r="B211" s="18">
        <v>1935</v>
      </c>
      <c r="C211" s="18">
        <v>12</v>
      </c>
      <c r="D211" s="9" t="s">
        <v>209</v>
      </c>
      <c r="E211" s="9" t="str">
        <f t="shared" si="18"/>
        <v>1936 12</v>
      </c>
      <c r="F211" s="14">
        <v>0</v>
      </c>
      <c r="G211" s="14">
        <f>'CONV-CFS-TAF'!B173</f>
        <v>6.1487603305785121E-2</v>
      </c>
      <c r="H211" s="84">
        <f t="shared" si="19"/>
        <v>0</v>
      </c>
    </row>
    <row r="212" spans="1:23" x14ac:dyDescent="0.25">
      <c r="A212" s="18">
        <v>1936</v>
      </c>
      <c r="B212" s="18">
        <v>1936</v>
      </c>
      <c r="C212" s="18">
        <v>1</v>
      </c>
      <c r="D212" s="9" t="s">
        <v>210</v>
      </c>
      <c r="E212" s="9" t="str">
        <f t="shared" si="18"/>
        <v>1936 1</v>
      </c>
      <c r="F212" s="14">
        <v>0</v>
      </c>
      <c r="G212" s="14">
        <f>'CONV-CFS-TAF'!B174</f>
        <v>6.1487603305785121E-2</v>
      </c>
      <c r="H212" s="84">
        <f t="shared" si="19"/>
        <v>0</v>
      </c>
    </row>
    <row r="213" spans="1:23" x14ac:dyDescent="0.25">
      <c r="A213" s="18">
        <v>1936</v>
      </c>
      <c r="B213" s="18">
        <v>1936</v>
      </c>
      <c r="C213" s="18">
        <v>2</v>
      </c>
      <c r="D213" s="9" t="s">
        <v>211</v>
      </c>
      <c r="E213" s="9" t="str">
        <f t="shared" si="18"/>
        <v>1936 2</v>
      </c>
      <c r="F213" s="14">
        <v>0</v>
      </c>
      <c r="G213" s="14">
        <f>'CONV-CFS-TAF'!B175</f>
        <v>5.752066115702479E-2</v>
      </c>
      <c r="H213" s="84">
        <f t="shared" si="19"/>
        <v>0</v>
      </c>
    </row>
    <row r="214" spans="1:23" x14ac:dyDescent="0.25">
      <c r="A214" s="18">
        <v>1936</v>
      </c>
      <c r="B214" s="18">
        <v>1936</v>
      </c>
      <c r="C214" s="18">
        <v>3</v>
      </c>
      <c r="D214" s="9" t="s">
        <v>212</v>
      </c>
      <c r="E214" s="9" t="str">
        <f t="shared" si="18"/>
        <v>1936 3</v>
      </c>
      <c r="F214" s="14">
        <v>4.2122890000000002</v>
      </c>
      <c r="G214" s="14">
        <f>'CONV-CFS-TAF'!B176</f>
        <v>6.1487603305785121E-2</v>
      </c>
      <c r="H214" s="84">
        <f t="shared" si="19"/>
        <v>0.25900355504132233</v>
      </c>
    </row>
    <row r="215" spans="1:23" x14ac:dyDescent="0.25">
      <c r="A215" s="18">
        <v>1936</v>
      </c>
      <c r="B215" s="18">
        <v>1936</v>
      </c>
      <c r="C215" s="18">
        <v>4</v>
      </c>
      <c r="D215" s="9" t="s">
        <v>213</v>
      </c>
      <c r="E215" s="9" t="str">
        <f t="shared" si="18"/>
        <v>1936 4</v>
      </c>
      <c r="F215" s="14">
        <v>245.17220399999999</v>
      </c>
      <c r="G215" s="14">
        <f>'CONV-CFS-TAF'!B177</f>
        <v>5.9504132231404959E-2</v>
      </c>
      <c r="H215" s="84">
        <f t="shared" si="19"/>
        <v>14.588759246280992</v>
      </c>
    </row>
    <row r="216" spans="1:23" x14ac:dyDescent="0.25">
      <c r="A216" s="18">
        <v>1936</v>
      </c>
      <c r="B216" s="18">
        <v>1936</v>
      </c>
      <c r="C216" s="18">
        <v>5</v>
      </c>
      <c r="D216" s="9" t="s">
        <v>214</v>
      </c>
      <c r="E216" s="9" t="str">
        <f t="shared" si="18"/>
        <v>1936 5</v>
      </c>
      <c r="F216" s="14">
        <v>537.89399700000001</v>
      </c>
      <c r="G216" s="14">
        <f>'CONV-CFS-TAF'!B178</f>
        <v>6.1487603305785121E-2</v>
      </c>
      <c r="H216" s="84">
        <f t="shared" si="19"/>
        <v>33.073812708099176</v>
      </c>
    </row>
    <row r="217" spans="1:23" x14ac:dyDescent="0.25">
      <c r="A217" s="18">
        <v>1936</v>
      </c>
      <c r="B217" s="18">
        <v>1936</v>
      </c>
      <c r="C217" s="18">
        <v>6</v>
      </c>
      <c r="D217" s="9" t="s">
        <v>215</v>
      </c>
      <c r="E217" s="9" t="str">
        <f t="shared" si="18"/>
        <v>1936 6</v>
      </c>
      <c r="F217" s="14">
        <v>640.43016699999998</v>
      </c>
      <c r="G217" s="14">
        <f>'CONV-CFS-TAF'!B179</f>
        <v>5.9504132231404959E-2</v>
      </c>
      <c r="H217" s="84">
        <f t="shared" si="19"/>
        <v>38.108241342148759</v>
      </c>
    </row>
    <row r="218" spans="1:23" x14ac:dyDescent="0.25">
      <c r="A218" s="18">
        <v>1936</v>
      </c>
      <c r="B218" s="18">
        <v>1936</v>
      </c>
      <c r="C218" s="18">
        <v>7</v>
      </c>
      <c r="D218" s="9" t="s">
        <v>216</v>
      </c>
      <c r="E218" s="9" t="str">
        <f t="shared" si="18"/>
        <v>1936 7</v>
      </c>
      <c r="F218" s="14">
        <v>853.347983</v>
      </c>
      <c r="G218" s="14">
        <f>'CONV-CFS-TAF'!B180</f>
        <v>6.1487603305785121E-2</v>
      </c>
      <c r="H218" s="84">
        <f t="shared" si="19"/>
        <v>52.470322260495863</v>
      </c>
    </row>
    <row r="219" spans="1:23" x14ac:dyDescent="0.25">
      <c r="A219" s="18">
        <v>1936</v>
      </c>
      <c r="B219" s="18">
        <v>1936</v>
      </c>
      <c r="C219" s="18">
        <v>8</v>
      </c>
      <c r="D219" s="9" t="s">
        <v>217</v>
      </c>
      <c r="E219" s="9" t="str">
        <f t="shared" si="18"/>
        <v>1936 8</v>
      </c>
      <c r="F219" s="14">
        <v>692.63155500000005</v>
      </c>
      <c r="G219" s="14">
        <f>'CONV-CFS-TAF'!B181</f>
        <v>6.1487603305785121E-2</v>
      </c>
      <c r="H219" s="84">
        <f t="shared" si="19"/>
        <v>42.588254290909092</v>
      </c>
    </row>
    <row r="220" spans="1:23" x14ac:dyDescent="0.25">
      <c r="A220" s="18">
        <v>1936</v>
      </c>
      <c r="B220" s="18">
        <v>1936</v>
      </c>
      <c r="C220" s="18">
        <v>9</v>
      </c>
      <c r="D220" s="9" t="s">
        <v>218</v>
      </c>
      <c r="E220" s="9" t="str">
        <f t="shared" si="18"/>
        <v>1936 9</v>
      </c>
      <c r="F220" s="14">
        <v>324.65090300000003</v>
      </c>
      <c r="G220" s="14">
        <f>'CONV-CFS-TAF'!B182</f>
        <v>5.9504132231404959E-2</v>
      </c>
      <c r="H220" s="84">
        <f t="shared" si="19"/>
        <v>19.318070261157025</v>
      </c>
    </row>
    <row r="221" spans="1:23" x14ac:dyDescent="0.25">
      <c r="A221" s="18">
        <v>1937</v>
      </c>
      <c r="B221" s="18">
        <v>1936</v>
      </c>
      <c r="C221" s="18">
        <v>10</v>
      </c>
      <c r="D221" s="9" t="s">
        <v>219</v>
      </c>
      <c r="E221" s="9" t="str">
        <f t="shared" si="18"/>
        <v>1937 10</v>
      </c>
      <c r="F221" s="14">
        <v>126.953654</v>
      </c>
      <c r="G221" s="14">
        <f>'CONV-CFS-TAF'!B183</f>
        <v>6.1487603305785121E-2</v>
      </c>
      <c r="H221" s="84">
        <f t="shared" si="19"/>
        <v>7.8060759153719008</v>
      </c>
    </row>
    <row r="222" spans="1:23" x14ac:dyDescent="0.25">
      <c r="A222" s="18">
        <v>1937</v>
      </c>
      <c r="B222" s="18">
        <v>1936</v>
      </c>
      <c r="C222" s="18">
        <v>11</v>
      </c>
      <c r="D222" s="9" t="s">
        <v>220</v>
      </c>
      <c r="E222" s="9" t="str">
        <f t="shared" si="18"/>
        <v>1937 11</v>
      </c>
      <c r="F222" s="14">
        <v>20.185928000000001</v>
      </c>
      <c r="G222" s="14">
        <f>'CONV-CFS-TAF'!B184</f>
        <v>5.9504132231404959E-2</v>
      </c>
      <c r="H222" s="84">
        <f t="shared" si="19"/>
        <v>1.2011461289256198</v>
      </c>
    </row>
    <row r="223" spans="1:23" x14ac:dyDescent="0.25">
      <c r="A223" s="18">
        <v>1937</v>
      </c>
      <c r="B223" s="18">
        <v>1936</v>
      </c>
      <c r="C223" s="18">
        <v>12</v>
      </c>
      <c r="D223" s="9" t="s">
        <v>221</v>
      </c>
      <c r="E223" s="9" t="str">
        <f t="shared" si="18"/>
        <v>1937 12</v>
      </c>
      <c r="F223" s="14">
        <v>0</v>
      </c>
      <c r="G223" s="14">
        <f>'CONV-CFS-TAF'!B185</f>
        <v>6.1487603305785121E-2</v>
      </c>
      <c r="H223" s="84">
        <f t="shared" si="19"/>
        <v>0</v>
      </c>
    </row>
    <row r="224" spans="1:23" x14ac:dyDescent="0.25">
      <c r="A224" s="18">
        <v>1937</v>
      </c>
      <c r="B224" s="18">
        <v>1937</v>
      </c>
      <c r="C224" s="18">
        <v>1</v>
      </c>
      <c r="D224" s="9" t="s">
        <v>222</v>
      </c>
      <c r="E224" s="9" t="str">
        <f t="shared" si="18"/>
        <v>1937 1</v>
      </c>
      <c r="F224" s="14">
        <v>0</v>
      </c>
      <c r="G224" s="14">
        <f>'CONV-CFS-TAF'!B186</f>
        <v>6.1487603305785121E-2</v>
      </c>
      <c r="H224" s="84">
        <f t="shared" si="19"/>
        <v>0</v>
      </c>
    </row>
    <row r="225" spans="1:8" x14ac:dyDescent="0.25">
      <c r="A225" s="18">
        <v>1937</v>
      </c>
      <c r="B225" s="18">
        <v>1937</v>
      </c>
      <c r="C225" s="18">
        <v>2</v>
      </c>
      <c r="D225" s="9" t="s">
        <v>223</v>
      </c>
      <c r="E225" s="9" t="str">
        <f t="shared" si="18"/>
        <v>1937 2</v>
      </c>
      <c r="F225" s="14">
        <v>0</v>
      </c>
      <c r="G225" s="14">
        <f>'CONV-CFS-TAF'!B187</f>
        <v>5.5537190082644627E-2</v>
      </c>
      <c r="H225" s="84">
        <f t="shared" si="19"/>
        <v>0</v>
      </c>
    </row>
    <row r="226" spans="1:8" x14ac:dyDescent="0.25">
      <c r="A226" s="18">
        <v>1937</v>
      </c>
      <c r="B226" s="18">
        <v>1937</v>
      </c>
      <c r="C226" s="18">
        <v>3</v>
      </c>
      <c r="D226" s="9" t="s">
        <v>224</v>
      </c>
      <c r="E226" s="9" t="str">
        <f t="shared" si="18"/>
        <v>1937 3</v>
      </c>
      <c r="F226" s="14">
        <v>0</v>
      </c>
      <c r="G226" s="14">
        <f>'CONV-CFS-TAF'!B188</f>
        <v>6.1487603305785121E-2</v>
      </c>
      <c r="H226" s="84">
        <f t="shared" si="19"/>
        <v>0</v>
      </c>
    </row>
    <row r="227" spans="1:8" x14ac:dyDescent="0.25">
      <c r="A227" s="18">
        <v>1937</v>
      </c>
      <c r="B227" s="18">
        <v>1937</v>
      </c>
      <c r="C227" s="18">
        <v>4</v>
      </c>
      <c r="D227" s="9" t="s">
        <v>225</v>
      </c>
      <c r="E227" s="9" t="str">
        <f t="shared" si="18"/>
        <v>1937 4</v>
      </c>
      <c r="F227" s="14">
        <v>238.831864</v>
      </c>
      <c r="G227" s="14">
        <f>'CONV-CFS-TAF'!B189</f>
        <v>5.9504132231404959E-2</v>
      </c>
      <c r="H227" s="84">
        <f t="shared" si="19"/>
        <v>14.211482816528925</v>
      </c>
    </row>
    <row r="228" spans="1:8" x14ac:dyDescent="0.25">
      <c r="A228" s="18">
        <v>1937</v>
      </c>
      <c r="B228" s="18">
        <v>1937</v>
      </c>
      <c r="C228" s="18">
        <v>5</v>
      </c>
      <c r="D228" s="9" t="s">
        <v>226</v>
      </c>
      <c r="E228" s="9" t="str">
        <f t="shared" si="18"/>
        <v>1937 5</v>
      </c>
      <c r="F228" s="14">
        <v>621.30157499999996</v>
      </c>
      <c r="G228" s="14">
        <f>'CONV-CFS-TAF'!B190</f>
        <v>6.1487603305785121E-2</v>
      </c>
      <c r="H228" s="84">
        <f t="shared" si="19"/>
        <v>38.202344776859498</v>
      </c>
    </row>
    <row r="229" spans="1:8" x14ac:dyDescent="0.25">
      <c r="A229" s="18">
        <v>1937</v>
      </c>
      <c r="B229" s="18">
        <v>1937</v>
      </c>
      <c r="C229" s="18">
        <v>6</v>
      </c>
      <c r="D229" s="9" t="s">
        <v>227</v>
      </c>
      <c r="E229" s="9" t="str">
        <f t="shared" si="18"/>
        <v>1937 6</v>
      </c>
      <c r="F229" s="14">
        <v>702.27016400000002</v>
      </c>
      <c r="G229" s="14">
        <f>'CONV-CFS-TAF'!B191</f>
        <v>5.9504132231404959E-2</v>
      </c>
      <c r="H229" s="84">
        <f t="shared" si="19"/>
        <v>41.787976700826448</v>
      </c>
    </row>
    <row r="230" spans="1:8" x14ac:dyDescent="0.25">
      <c r="A230" s="18">
        <v>1937</v>
      </c>
      <c r="B230" s="18">
        <v>1937</v>
      </c>
      <c r="C230" s="18">
        <v>7</v>
      </c>
      <c r="D230" s="9" t="s">
        <v>228</v>
      </c>
      <c r="E230" s="9" t="str">
        <f t="shared" si="18"/>
        <v>1937 7</v>
      </c>
      <c r="F230" s="14">
        <v>861.64333499999998</v>
      </c>
      <c r="G230" s="14">
        <f>'CONV-CFS-TAF'!B192</f>
        <v>6.1487603305785121E-2</v>
      </c>
      <c r="H230" s="84">
        <f t="shared" si="19"/>
        <v>52.980383573553716</v>
      </c>
    </row>
    <row r="231" spans="1:8" x14ac:dyDescent="0.25">
      <c r="A231" s="18">
        <v>1937</v>
      </c>
      <c r="B231" s="18">
        <v>1937</v>
      </c>
      <c r="C231" s="18">
        <v>8</v>
      </c>
      <c r="D231" s="9" t="s">
        <v>229</v>
      </c>
      <c r="E231" s="9" t="str">
        <f t="shared" si="18"/>
        <v>1937 8</v>
      </c>
      <c r="F231" s="14">
        <v>697.52445299999999</v>
      </c>
      <c r="G231" s="14">
        <f>'CONV-CFS-TAF'!B193</f>
        <v>6.1487603305785121E-2</v>
      </c>
      <c r="H231" s="84">
        <f t="shared" si="19"/>
        <v>42.889106862148758</v>
      </c>
    </row>
    <row r="232" spans="1:8" x14ac:dyDescent="0.25">
      <c r="A232" s="18">
        <v>1937</v>
      </c>
      <c r="B232" s="18">
        <v>1937</v>
      </c>
      <c r="C232" s="18">
        <v>9</v>
      </c>
      <c r="D232" s="9" t="s">
        <v>230</v>
      </c>
      <c r="E232" s="9" t="str">
        <f t="shared" si="18"/>
        <v>1937 9</v>
      </c>
      <c r="F232" s="14">
        <v>347.50406700000002</v>
      </c>
      <c r="G232" s="14">
        <f>'CONV-CFS-TAF'!B194</f>
        <v>5.9504132231404959E-2</v>
      </c>
      <c r="H232" s="84">
        <f t="shared" si="19"/>
        <v>20.67792795371901</v>
      </c>
    </row>
    <row r="233" spans="1:8" x14ac:dyDescent="0.25">
      <c r="A233" s="18">
        <v>1938</v>
      </c>
      <c r="B233" s="18">
        <v>1937</v>
      </c>
      <c r="C233" s="18">
        <v>10</v>
      </c>
      <c r="D233" s="9" t="s">
        <v>231</v>
      </c>
      <c r="E233" s="9" t="str">
        <f t="shared" si="18"/>
        <v>1938 10</v>
      </c>
      <c r="F233" s="14">
        <v>28.437756</v>
      </c>
      <c r="G233" s="14">
        <f>'CONV-CFS-TAF'!B195</f>
        <v>6.1487603305785121E-2</v>
      </c>
      <c r="H233" s="84">
        <f t="shared" si="19"/>
        <v>1.7485694598347106</v>
      </c>
    </row>
    <row r="234" spans="1:8" x14ac:dyDescent="0.25">
      <c r="A234" s="18">
        <v>1938</v>
      </c>
      <c r="B234" s="18">
        <v>1937</v>
      </c>
      <c r="C234" s="18">
        <v>11</v>
      </c>
      <c r="D234" s="9" t="s">
        <v>232</v>
      </c>
      <c r="E234" s="9" t="str">
        <f t="shared" ref="E234:E297" si="20">CONCATENATE(A234," ",C234)</f>
        <v>1938 11</v>
      </c>
      <c r="F234" s="14">
        <v>0</v>
      </c>
      <c r="G234" s="14">
        <f>'CONV-CFS-TAF'!B196</f>
        <v>5.9504132231404959E-2</v>
      </c>
      <c r="H234" s="84">
        <f t="shared" ref="H234:H297" si="21">F234*G234</f>
        <v>0</v>
      </c>
    </row>
    <row r="235" spans="1:8" x14ac:dyDescent="0.25">
      <c r="A235" s="18">
        <v>1938</v>
      </c>
      <c r="B235" s="18">
        <v>1937</v>
      </c>
      <c r="C235" s="18">
        <v>12</v>
      </c>
      <c r="D235" s="9" t="s">
        <v>233</v>
      </c>
      <c r="E235" s="9" t="str">
        <f t="shared" si="20"/>
        <v>1938 12</v>
      </c>
      <c r="F235" s="14">
        <v>0</v>
      </c>
      <c r="G235" s="14">
        <f>'CONV-CFS-TAF'!B197</f>
        <v>6.1487603305785121E-2</v>
      </c>
      <c r="H235" s="84">
        <f t="shared" si="21"/>
        <v>0</v>
      </c>
    </row>
    <row r="236" spans="1:8" x14ac:dyDescent="0.25">
      <c r="A236" s="18">
        <v>1938</v>
      </c>
      <c r="B236" s="18">
        <v>1938</v>
      </c>
      <c r="C236" s="18">
        <v>1</v>
      </c>
      <c r="D236" s="9" t="s">
        <v>234</v>
      </c>
      <c r="E236" s="9" t="str">
        <f t="shared" si="20"/>
        <v>1938 1</v>
      </c>
      <c r="F236" s="14">
        <v>0</v>
      </c>
      <c r="G236" s="14">
        <f>'CONV-CFS-TAF'!B198</f>
        <v>6.1487603305785121E-2</v>
      </c>
      <c r="H236" s="84">
        <f t="shared" si="21"/>
        <v>0</v>
      </c>
    </row>
    <row r="237" spans="1:8" x14ac:dyDescent="0.25">
      <c r="A237" s="18">
        <v>1938</v>
      </c>
      <c r="B237" s="18">
        <v>1938</v>
      </c>
      <c r="C237" s="18">
        <v>2</v>
      </c>
      <c r="D237" s="9" t="s">
        <v>235</v>
      </c>
      <c r="E237" s="9" t="str">
        <f t="shared" si="20"/>
        <v>1938 2</v>
      </c>
      <c r="F237" s="14">
        <v>0</v>
      </c>
      <c r="G237" s="14">
        <f>'CONV-CFS-TAF'!B199</f>
        <v>5.5537190082644627E-2</v>
      </c>
      <c r="H237" s="84">
        <f t="shared" si="21"/>
        <v>0</v>
      </c>
    </row>
    <row r="238" spans="1:8" x14ac:dyDescent="0.25">
      <c r="A238" s="18">
        <v>1938</v>
      </c>
      <c r="B238" s="18">
        <v>1938</v>
      </c>
      <c r="C238" s="18">
        <v>3</v>
      </c>
      <c r="D238" s="9" t="s">
        <v>236</v>
      </c>
      <c r="E238" s="9" t="str">
        <f t="shared" si="20"/>
        <v>1938 3</v>
      </c>
      <c r="F238" s="14">
        <v>0</v>
      </c>
      <c r="G238" s="14">
        <f>'CONV-CFS-TAF'!B200</f>
        <v>6.1487603305785121E-2</v>
      </c>
      <c r="H238" s="84">
        <f t="shared" si="21"/>
        <v>0</v>
      </c>
    </row>
    <row r="239" spans="1:8" x14ac:dyDescent="0.25">
      <c r="A239" s="18">
        <v>1938</v>
      </c>
      <c r="B239" s="18">
        <v>1938</v>
      </c>
      <c r="C239" s="18">
        <v>4</v>
      </c>
      <c r="D239" s="9" t="s">
        <v>237</v>
      </c>
      <c r="E239" s="9" t="str">
        <f t="shared" si="20"/>
        <v>1938 4</v>
      </c>
      <c r="F239" s="14">
        <v>281.48052799999999</v>
      </c>
      <c r="G239" s="14">
        <f>'CONV-CFS-TAF'!B201</f>
        <v>5.9504132231404959E-2</v>
      </c>
      <c r="H239" s="84">
        <f t="shared" si="21"/>
        <v>16.749254558677684</v>
      </c>
    </row>
    <row r="240" spans="1:8" x14ac:dyDescent="0.25">
      <c r="A240" s="18">
        <v>1938</v>
      </c>
      <c r="B240" s="18">
        <v>1938</v>
      </c>
      <c r="C240" s="18">
        <v>5</v>
      </c>
      <c r="D240" s="9" t="s">
        <v>238</v>
      </c>
      <c r="E240" s="9" t="str">
        <f t="shared" si="20"/>
        <v>1938 5</v>
      </c>
      <c r="F240" s="14">
        <v>914.23975099999996</v>
      </c>
      <c r="G240" s="14">
        <f>'CONV-CFS-TAF'!B202</f>
        <v>6.1487603305785121E-2</v>
      </c>
      <c r="H240" s="84">
        <f t="shared" si="21"/>
        <v>56.214411135867763</v>
      </c>
    </row>
    <row r="241" spans="1:8" x14ac:dyDescent="0.25">
      <c r="A241" s="18">
        <v>1938</v>
      </c>
      <c r="B241" s="18">
        <v>1938</v>
      </c>
      <c r="C241" s="18">
        <v>6</v>
      </c>
      <c r="D241" s="9" t="s">
        <v>239</v>
      </c>
      <c r="E241" s="9" t="str">
        <f t="shared" si="20"/>
        <v>1938 6</v>
      </c>
      <c r="F241" s="14">
        <v>1363.7933129999999</v>
      </c>
      <c r="G241" s="14">
        <f>'CONV-CFS-TAF'!B203</f>
        <v>5.9504132231404959E-2</v>
      </c>
      <c r="H241" s="84">
        <f t="shared" si="21"/>
        <v>81.15133763305785</v>
      </c>
    </row>
    <row r="242" spans="1:8" x14ac:dyDescent="0.25">
      <c r="A242" s="18">
        <v>1938</v>
      </c>
      <c r="B242" s="18">
        <v>1938</v>
      </c>
      <c r="C242" s="18">
        <v>7</v>
      </c>
      <c r="D242" s="9" t="s">
        <v>240</v>
      </c>
      <c r="E242" s="9" t="str">
        <f t="shared" si="20"/>
        <v>1938 7</v>
      </c>
      <c r="F242" s="14">
        <v>1484.782749</v>
      </c>
      <c r="G242" s="14">
        <f>'CONV-CFS-TAF'!B204</f>
        <v>6.1487603305785121E-2</v>
      </c>
      <c r="H242" s="84">
        <f t="shared" si="21"/>
        <v>91.295732665785124</v>
      </c>
    </row>
    <row r="243" spans="1:8" x14ac:dyDescent="0.25">
      <c r="A243" s="18">
        <v>1938</v>
      </c>
      <c r="B243" s="18">
        <v>1938</v>
      </c>
      <c r="C243" s="18">
        <v>8</v>
      </c>
      <c r="D243" s="9" t="s">
        <v>241</v>
      </c>
      <c r="E243" s="9" t="str">
        <f t="shared" si="20"/>
        <v>1938 8</v>
      </c>
      <c r="F243" s="14">
        <v>1200.1861409999999</v>
      </c>
      <c r="G243" s="14">
        <f>'CONV-CFS-TAF'!B205</f>
        <v>6.1487603305785121E-2</v>
      </c>
      <c r="H243" s="84">
        <f t="shared" si="21"/>
        <v>73.79656933090908</v>
      </c>
    </row>
    <row r="244" spans="1:8" x14ac:dyDescent="0.25">
      <c r="A244" s="18">
        <v>1938</v>
      </c>
      <c r="B244" s="18">
        <v>1938</v>
      </c>
      <c r="C244" s="18">
        <v>9</v>
      </c>
      <c r="D244" s="9" t="s">
        <v>242</v>
      </c>
      <c r="E244" s="9" t="str">
        <f t="shared" si="20"/>
        <v>1938 9</v>
      </c>
      <c r="F244" s="14">
        <v>479.53307000000001</v>
      </c>
      <c r="G244" s="14">
        <f>'CONV-CFS-TAF'!B206</f>
        <v>5.9504132231404959E-2</v>
      </c>
      <c r="H244" s="84">
        <f t="shared" si="21"/>
        <v>28.534199206611571</v>
      </c>
    </row>
    <row r="245" spans="1:8" x14ac:dyDescent="0.25">
      <c r="A245" s="18">
        <v>1939</v>
      </c>
      <c r="B245" s="18">
        <v>1938</v>
      </c>
      <c r="C245" s="18">
        <v>10</v>
      </c>
      <c r="D245" s="9" t="s">
        <v>243</v>
      </c>
      <c r="E245" s="9" t="str">
        <f t="shared" si="20"/>
        <v>1939 10</v>
      </c>
      <c r="F245" s="14">
        <v>74.368189999999998</v>
      </c>
      <c r="G245" s="14">
        <f>'CONV-CFS-TAF'!B207</f>
        <v>6.1487603305785121E-2</v>
      </c>
      <c r="H245" s="84">
        <f t="shared" si="21"/>
        <v>4.5727217652892556</v>
      </c>
    </row>
    <row r="246" spans="1:8" x14ac:dyDescent="0.25">
      <c r="A246" s="18">
        <v>1939</v>
      </c>
      <c r="B246" s="18">
        <v>1938</v>
      </c>
      <c r="C246" s="18">
        <v>11</v>
      </c>
      <c r="D246" s="9" t="s">
        <v>244</v>
      </c>
      <c r="E246" s="9" t="str">
        <f t="shared" si="20"/>
        <v>1939 11</v>
      </c>
      <c r="F246" s="14">
        <v>1.928431</v>
      </c>
      <c r="G246" s="14">
        <f>'CONV-CFS-TAF'!B208</f>
        <v>5.9504132231404959E-2</v>
      </c>
      <c r="H246" s="84">
        <f t="shared" si="21"/>
        <v>0.11474961322314049</v>
      </c>
    </row>
    <row r="247" spans="1:8" x14ac:dyDescent="0.25">
      <c r="A247" s="18">
        <v>1939</v>
      </c>
      <c r="B247" s="18">
        <v>1938</v>
      </c>
      <c r="C247" s="18">
        <v>12</v>
      </c>
      <c r="D247" s="9" t="s">
        <v>245</v>
      </c>
      <c r="E247" s="9" t="str">
        <f t="shared" si="20"/>
        <v>1939 12</v>
      </c>
      <c r="F247" s="14">
        <v>0</v>
      </c>
      <c r="G247" s="14">
        <f>'CONV-CFS-TAF'!B209</f>
        <v>6.1487603305785121E-2</v>
      </c>
      <c r="H247" s="84">
        <f t="shared" si="21"/>
        <v>0</v>
      </c>
    </row>
    <row r="248" spans="1:8" x14ac:dyDescent="0.25">
      <c r="A248" s="18">
        <v>1939</v>
      </c>
      <c r="B248" s="18">
        <v>1939</v>
      </c>
      <c r="C248" s="18">
        <v>1</v>
      </c>
      <c r="D248" s="9" t="s">
        <v>246</v>
      </c>
      <c r="E248" s="9" t="str">
        <f t="shared" si="20"/>
        <v>1939 1</v>
      </c>
      <c r="F248" s="14">
        <v>0</v>
      </c>
      <c r="G248" s="14">
        <f>'CONV-CFS-TAF'!B210</f>
        <v>6.1487603305785121E-2</v>
      </c>
      <c r="H248" s="84">
        <f t="shared" si="21"/>
        <v>0</v>
      </c>
    </row>
    <row r="249" spans="1:8" x14ac:dyDescent="0.25">
      <c r="A249" s="18">
        <v>1939</v>
      </c>
      <c r="B249" s="18">
        <v>1939</v>
      </c>
      <c r="C249" s="18">
        <v>2</v>
      </c>
      <c r="D249" s="9" t="s">
        <v>247</v>
      </c>
      <c r="E249" s="9" t="str">
        <f t="shared" si="20"/>
        <v>1939 2</v>
      </c>
      <c r="F249" s="14">
        <v>78.501009999999994</v>
      </c>
      <c r="G249" s="14">
        <f>'CONV-CFS-TAF'!B211</f>
        <v>5.5537190082644627E-2</v>
      </c>
      <c r="H249" s="84">
        <f t="shared" si="21"/>
        <v>4.3597255140495861</v>
      </c>
    </row>
    <row r="250" spans="1:8" x14ac:dyDescent="0.25">
      <c r="A250" s="18">
        <v>1939</v>
      </c>
      <c r="B250" s="18">
        <v>1939</v>
      </c>
      <c r="C250" s="18">
        <v>3</v>
      </c>
      <c r="D250" s="9" t="s">
        <v>248</v>
      </c>
      <c r="E250" s="9" t="str">
        <f t="shared" si="20"/>
        <v>1939 3</v>
      </c>
      <c r="F250" s="14">
        <v>168.49250000000001</v>
      </c>
      <c r="G250" s="14">
        <f>'CONV-CFS-TAF'!B212</f>
        <v>6.1487603305785121E-2</v>
      </c>
      <c r="H250" s="84">
        <f t="shared" si="21"/>
        <v>10.360200000000001</v>
      </c>
    </row>
    <row r="251" spans="1:8" x14ac:dyDescent="0.25">
      <c r="A251" s="18">
        <v>1939</v>
      </c>
      <c r="B251" s="18">
        <v>1939</v>
      </c>
      <c r="C251" s="18">
        <v>4</v>
      </c>
      <c r="D251" s="9" t="s">
        <v>249</v>
      </c>
      <c r="E251" s="9" t="str">
        <f t="shared" si="20"/>
        <v>1939 4</v>
      </c>
      <c r="F251" s="14">
        <v>490.10319900000002</v>
      </c>
      <c r="G251" s="14">
        <f>'CONV-CFS-TAF'!B213</f>
        <v>5.9504132231404959E-2</v>
      </c>
      <c r="H251" s="84">
        <f t="shared" si="21"/>
        <v>29.163165560330579</v>
      </c>
    </row>
    <row r="252" spans="1:8" x14ac:dyDescent="0.25">
      <c r="A252" s="18">
        <v>1939</v>
      </c>
      <c r="B252" s="18">
        <v>1939</v>
      </c>
      <c r="C252" s="18">
        <v>5</v>
      </c>
      <c r="D252" s="9" t="s">
        <v>250</v>
      </c>
      <c r="E252" s="9" t="str">
        <f t="shared" si="20"/>
        <v>1939 5</v>
      </c>
      <c r="F252" s="14">
        <v>399.18315000000001</v>
      </c>
      <c r="G252" s="14">
        <f>'CONV-CFS-TAF'!B214</f>
        <v>6.1487603305785121E-2</v>
      </c>
      <c r="H252" s="84">
        <f t="shared" si="21"/>
        <v>24.544815173553719</v>
      </c>
    </row>
    <row r="253" spans="1:8" x14ac:dyDescent="0.25">
      <c r="A253" s="18">
        <v>1939</v>
      </c>
      <c r="B253" s="18">
        <v>1939</v>
      </c>
      <c r="C253" s="18">
        <v>6</v>
      </c>
      <c r="D253" s="9" t="s">
        <v>251</v>
      </c>
      <c r="E253" s="9" t="str">
        <f t="shared" si="20"/>
        <v>1939 6</v>
      </c>
      <c r="F253" s="14">
        <v>552.02829699999995</v>
      </c>
      <c r="G253" s="14">
        <f>'CONV-CFS-TAF'!B215</f>
        <v>5.9504132231404959E-2</v>
      </c>
      <c r="H253" s="84">
        <f t="shared" si="21"/>
        <v>32.847964780165285</v>
      </c>
    </row>
    <row r="254" spans="1:8" x14ac:dyDescent="0.25">
      <c r="A254" s="18">
        <v>1939</v>
      </c>
      <c r="B254" s="18">
        <v>1939</v>
      </c>
      <c r="C254" s="18">
        <v>7</v>
      </c>
      <c r="D254" s="9" t="s">
        <v>252</v>
      </c>
      <c r="E254" s="9" t="str">
        <f t="shared" si="20"/>
        <v>1939 7</v>
      </c>
      <c r="F254" s="14">
        <v>594.92568000000006</v>
      </c>
      <c r="G254" s="14">
        <f>'CONV-CFS-TAF'!B216</f>
        <v>6.1487603305785121E-2</v>
      </c>
      <c r="H254" s="84">
        <f t="shared" si="21"/>
        <v>36.580554208264466</v>
      </c>
    </row>
    <row r="255" spans="1:8" x14ac:dyDescent="0.25">
      <c r="A255" s="18">
        <v>1939</v>
      </c>
      <c r="B255" s="18">
        <v>1939</v>
      </c>
      <c r="C255" s="18">
        <v>8</v>
      </c>
      <c r="D255" s="9" t="s">
        <v>253</v>
      </c>
      <c r="E255" s="9" t="str">
        <f t="shared" si="20"/>
        <v>1939 8</v>
      </c>
      <c r="F255" s="14">
        <v>485.83592900000002</v>
      </c>
      <c r="G255" s="14">
        <f>'CONV-CFS-TAF'!B217</f>
        <v>6.1487603305785121E-2</v>
      </c>
      <c r="H255" s="84">
        <f t="shared" si="21"/>
        <v>29.872886874049588</v>
      </c>
    </row>
    <row r="256" spans="1:8" x14ac:dyDescent="0.25">
      <c r="A256" s="18">
        <v>1939</v>
      </c>
      <c r="B256" s="18">
        <v>1939</v>
      </c>
      <c r="C256" s="18">
        <v>9</v>
      </c>
      <c r="D256" s="9" t="s">
        <v>254</v>
      </c>
      <c r="E256" s="9" t="str">
        <f t="shared" si="20"/>
        <v>1939 9</v>
      </c>
      <c r="F256" s="14">
        <v>189.12462199999999</v>
      </c>
      <c r="G256" s="14">
        <f>'CONV-CFS-TAF'!B218</f>
        <v>5.9504132231404959E-2</v>
      </c>
      <c r="H256" s="84">
        <f t="shared" si="21"/>
        <v>11.25369651570248</v>
      </c>
    </row>
    <row r="257" spans="1:8" x14ac:dyDescent="0.25">
      <c r="A257" s="18">
        <v>1940</v>
      </c>
      <c r="B257" s="18">
        <v>1939</v>
      </c>
      <c r="C257" s="18">
        <v>10</v>
      </c>
      <c r="D257" s="9" t="s">
        <v>255</v>
      </c>
      <c r="E257" s="9" t="str">
        <f t="shared" si="20"/>
        <v>1940 10</v>
      </c>
      <c r="F257" s="14">
        <v>60.403602999999997</v>
      </c>
      <c r="G257" s="14">
        <f>'CONV-CFS-TAF'!B219</f>
        <v>6.1487603305785121E-2</v>
      </c>
      <c r="H257" s="84">
        <f t="shared" si="21"/>
        <v>3.7140727795041317</v>
      </c>
    </row>
    <row r="258" spans="1:8" x14ac:dyDescent="0.25">
      <c r="A258" s="18">
        <v>1940</v>
      </c>
      <c r="B258" s="18">
        <v>1939</v>
      </c>
      <c r="C258" s="18">
        <v>11</v>
      </c>
      <c r="D258" s="9" t="s">
        <v>256</v>
      </c>
      <c r="E258" s="9" t="str">
        <f t="shared" si="20"/>
        <v>1940 11</v>
      </c>
      <c r="F258" s="14">
        <v>12.645495</v>
      </c>
      <c r="G258" s="14">
        <f>'CONV-CFS-TAF'!B220</f>
        <v>5.9504132231404959E-2</v>
      </c>
      <c r="H258" s="84">
        <f t="shared" si="21"/>
        <v>0.75245920661157029</v>
      </c>
    </row>
    <row r="259" spans="1:8" x14ac:dyDescent="0.25">
      <c r="A259" s="18">
        <v>1940</v>
      </c>
      <c r="B259" s="18">
        <v>1939</v>
      </c>
      <c r="C259" s="18">
        <v>12</v>
      </c>
      <c r="D259" s="9" t="s">
        <v>257</v>
      </c>
      <c r="E259" s="9" t="str">
        <f t="shared" si="20"/>
        <v>1940 12</v>
      </c>
      <c r="F259" s="14">
        <v>0</v>
      </c>
      <c r="G259" s="14">
        <f>'CONV-CFS-TAF'!B221</f>
        <v>6.1487603305785121E-2</v>
      </c>
      <c r="H259" s="84">
        <f t="shared" si="21"/>
        <v>0</v>
      </c>
    </row>
    <row r="260" spans="1:8" x14ac:dyDescent="0.25">
      <c r="A260" s="18">
        <v>1940</v>
      </c>
      <c r="B260" s="18">
        <v>1940</v>
      </c>
      <c r="C260" s="18">
        <v>1</v>
      </c>
      <c r="D260" s="9" t="s">
        <v>258</v>
      </c>
      <c r="E260" s="9" t="str">
        <f t="shared" si="20"/>
        <v>1940 1</v>
      </c>
      <c r="F260" s="14">
        <v>0</v>
      </c>
      <c r="G260" s="14">
        <f>'CONV-CFS-TAF'!B222</f>
        <v>6.1487603305785121E-2</v>
      </c>
      <c r="H260" s="84">
        <f t="shared" si="21"/>
        <v>0</v>
      </c>
    </row>
    <row r="261" spans="1:8" x14ac:dyDescent="0.25">
      <c r="A261" s="18">
        <v>1940</v>
      </c>
      <c r="B261" s="18">
        <v>1940</v>
      </c>
      <c r="C261" s="18">
        <v>2</v>
      </c>
      <c r="D261" s="9" t="s">
        <v>259</v>
      </c>
      <c r="E261" s="9" t="str">
        <f t="shared" si="20"/>
        <v>1940 2</v>
      </c>
      <c r="F261" s="14">
        <v>0</v>
      </c>
      <c r="G261" s="14">
        <f>'CONV-CFS-TAF'!B223</f>
        <v>5.752066115702479E-2</v>
      </c>
      <c r="H261" s="84">
        <f t="shared" si="21"/>
        <v>0</v>
      </c>
    </row>
    <row r="262" spans="1:8" x14ac:dyDescent="0.25">
      <c r="A262" s="18">
        <v>1940</v>
      </c>
      <c r="B262" s="18">
        <v>1940</v>
      </c>
      <c r="C262" s="18">
        <v>3</v>
      </c>
      <c r="D262" s="9" t="s">
        <v>260</v>
      </c>
      <c r="E262" s="9" t="str">
        <f t="shared" si="20"/>
        <v>1940 3</v>
      </c>
      <c r="F262" s="14">
        <v>0</v>
      </c>
      <c r="G262" s="14">
        <f>'CONV-CFS-TAF'!B224</f>
        <v>6.1487603305785121E-2</v>
      </c>
      <c r="H262" s="84">
        <f t="shared" si="21"/>
        <v>0</v>
      </c>
    </row>
    <row r="263" spans="1:8" x14ac:dyDescent="0.25">
      <c r="A263" s="18">
        <v>1940</v>
      </c>
      <c r="B263" s="18">
        <v>1940</v>
      </c>
      <c r="C263" s="18">
        <v>4</v>
      </c>
      <c r="D263" s="9" t="s">
        <v>261</v>
      </c>
      <c r="E263" s="9" t="str">
        <f t="shared" si="20"/>
        <v>1940 4</v>
      </c>
      <c r="F263" s="14">
        <v>394.19946199999998</v>
      </c>
      <c r="G263" s="14">
        <f>'CONV-CFS-TAF'!B225</f>
        <v>5.9504132231404959E-2</v>
      </c>
      <c r="H263" s="84">
        <f t="shared" si="21"/>
        <v>23.456496912396695</v>
      </c>
    </row>
    <row r="264" spans="1:8" x14ac:dyDescent="0.25">
      <c r="A264" s="18">
        <v>1940</v>
      </c>
      <c r="B264" s="18">
        <v>1940</v>
      </c>
      <c r="C264" s="18">
        <v>5</v>
      </c>
      <c r="D264" s="9" t="s">
        <v>262</v>
      </c>
      <c r="E264" s="9" t="str">
        <f t="shared" si="20"/>
        <v>1940 5</v>
      </c>
      <c r="F264" s="14">
        <v>786.90871100000004</v>
      </c>
      <c r="G264" s="14">
        <f>'CONV-CFS-TAF'!B226</f>
        <v>6.1487603305785121E-2</v>
      </c>
      <c r="H264" s="84">
        <f t="shared" si="21"/>
        <v>48.385130659834708</v>
      </c>
    </row>
    <row r="265" spans="1:8" x14ac:dyDescent="0.25">
      <c r="A265" s="18">
        <v>1940</v>
      </c>
      <c r="B265" s="18">
        <v>1940</v>
      </c>
      <c r="C265" s="18">
        <v>6</v>
      </c>
      <c r="D265" s="9" t="s">
        <v>263</v>
      </c>
      <c r="E265" s="9" t="str">
        <f t="shared" si="20"/>
        <v>1940 6</v>
      </c>
      <c r="F265" s="14">
        <v>1347.4292720000001</v>
      </c>
      <c r="G265" s="14">
        <f>'CONV-CFS-TAF'!B227</f>
        <v>5.9504132231404959E-2</v>
      </c>
      <c r="H265" s="84">
        <f t="shared" si="21"/>
        <v>80.177609573553724</v>
      </c>
    </row>
    <row r="266" spans="1:8" x14ac:dyDescent="0.25">
      <c r="A266" s="18">
        <v>1940</v>
      </c>
      <c r="B266" s="18">
        <v>1940</v>
      </c>
      <c r="C266" s="18">
        <v>7</v>
      </c>
      <c r="D266" s="9" t="s">
        <v>264</v>
      </c>
      <c r="E266" s="9" t="str">
        <f t="shared" si="20"/>
        <v>1940 7</v>
      </c>
      <c r="F266" s="14">
        <v>1491.3380770000001</v>
      </c>
      <c r="G266" s="14">
        <f>'CONV-CFS-TAF'!B228</f>
        <v>6.1487603305785121E-2</v>
      </c>
      <c r="H266" s="84">
        <f t="shared" si="21"/>
        <v>91.69880407338843</v>
      </c>
    </row>
    <row r="267" spans="1:8" x14ac:dyDescent="0.25">
      <c r="A267" s="18">
        <v>1940</v>
      </c>
      <c r="B267" s="18">
        <v>1940</v>
      </c>
      <c r="C267" s="18">
        <v>8</v>
      </c>
      <c r="D267" s="9" t="s">
        <v>265</v>
      </c>
      <c r="E267" s="9" t="str">
        <f t="shared" si="20"/>
        <v>1940 8</v>
      </c>
      <c r="F267" s="14">
        <v>1205.1562200000001</v>
      </c>
      <c r="G267" s="14">
        <f>'CONV-CFS-TAF'!B229</f>
        <v>6.1487603305785121E-2</v>
      </c>
      <c r="H267" s="84">
        <f t="shared" si="21"/>
        <v>74.1021675768595</v>
      </c>
    </row>
    <row r="268" spans="1:8" x14ac:dyDescent="0.25">
      <c r="A268" s="18">
        <v>1940</v>
      </c>
      <c r="B268" s="18">
        <v>1940</v>
      </c>
      <c r="C268" s="18">
        <v>9</v>
      </c>
      <c r="D268" s="9" t="s">
        <v>266</v>
      </c>
      <c r="E268" s="9" t="str">
        <f t="shared" si="20"/>
        <v>1940 9</v>
      </c>
      <c r="F268" s="14">
        <v>577.67165899999998</v>
      </c>
      <c r="G268" s="14">
        <f>'CONV-CFS-TAF'!B230</f>
        <v>5.9504132231404959E-2</v>
      </c>
      <c r="H268" s="84">
        <f t="shared" si="21"/>
        <v>34.37385078347107</v>
      </c>
    </row>
    <row r="269" spans="1:8" x14ac:dyDescent="0.25">
      <c r="A269" s="18">
        <v>1941</v>
      </c>
      <c r="B269" s="18">
        <v>1940</v>
      </c>
      <c r="C269" s="18">
        <v>10</v>
      </c>
      <c r="D269" s="9" t="s">
        <v>267</v>
      </c>
      <c r="E269" s="9" t="str">
        <f t="shared" si="20"/>
        <v>1941 10</v>
      </c>
      <c r="F269" s="14">
        <v>28.654053999999999</v>
      </c>
      <c r="G269" s="14">
        <f>'CONV-CFS-TAF'!B231</f>
        <v>6.1487603305785121E-2</v>
      </c>
      <c r="H269" s="84">
        <f t="shared" si="21"/>
        <v>1.7618691054545452</v>
      </c>
    </row>
    <row r="270" spans="1:8" x14ac:dyDescent="0.25">
      <c r="A270" s="18">
        <v>1941</v>
      </c>
      <c r="B270" s="18">
        <v>1940</v>
      </c>
      <c r="C270" s="18">
        <v>11</v>
      </c>
      <c r="D270" s="9" t="s">
        <v>268</v>
      </c>
      <c r="E270" s="9" t="str">
        <f t="shared" si="20"/>
        <v>1941 11</v>
      </c>
      <c r="F270" s="14">
        <v>0</v>
      </c>
      <c r="G270" s="14">
        <f>'CONV-CFS-TAF'!B232</f>
        <v>5.9504132231404959E-2</v>
      </c>
      <c r="H270" s="84">
        <f t="shared" si="21"/>
        <v>0</v>
      </c>
    </row>
    <row r="271" spans="1:8" x14ac:dyDescent="0.25">
      <c r="A271" s="18">
        <v>1941</v>
      </c>
      <c r="B271" s="18">
        <v>1940</v>
      </c>
      <c r="C271" s="18">
        <v>12</v>
      </c>
      <c r="D271" s="9" t="s">
        <v>269</v>
      </c>
      <c r="E271" s="9" t="str">
        <f t="shared" si="20"/>
        <v>1941 12</v>
      </c>
      <c r="F271" s="14">
        <v>0</v>
      </c>
      <c r="G271" s="14">
        <f>'CONV-CFS-TAF'!B233</f>
        <v>6.1487603305785121E-2</v>
      </c>
      <c r="H271" s="84">
        <f t="shared" si="21"/>
        <v>0</v>
      </c>
    </row>
    <row r="272" spans="1:8" x14ac:dyDescent="0.25">
      <c r="A272" s="18">
        <v>1941</v>
      </c>
      <c r="B272" s="18">
        <v>1941</v>
      </c>
      <c r="C272" s="18">
        <v>1</v>
      </c>
      <c r="D272" s="9" t="s">
        <v>270</v>
      </c>
      <c r="E272" s="9" t="str">
        <f t="shared" si="20"/>
        <v>1941 1</v>
      </c>
      <c r="F272" s="14">
        <v>0</v>
      </c>
      <c r="G272" s="14">
        <f>'CONV-CFS-TAF'!B234</f>
        <v>6.1487603305785121E-2</v>
      </c>
      <c r="H272" s="84">
        <f t="shared" si="21"/>
        <v>0</v>
      </c>
    </row>
    <row r="273" spans="1:8" x14ac:dyDescent="0.25">
      <c r="A273" s="18">
        <v>1941</v>
      </c>
      <c r="B273" s="18">
        <v>1941</v>
      </c>
      <c r="C273" s="18">
        <v>2</v>
      </c>
      <c r="D273" s="9" t="s">
        <v>271</v>
      </c>
      <c r="E273" s="9" t="str">
        <f t="shared" si="20"/>
        <v>1941 2</v>
      </c>
      <c r="F273" s="14">
        <v>0</v>
      </c>
      <c r="G273" s="14">
        <f>'CONV-CFS-TAF'!B235</f>
        <v>5.5537190082644627E-2</v>
      </c>
      <c r="H273" s="84">
        <f t="shared" si="21"/>
        <v>0</v>
      </c>
    </row>
    <row r="274" spans="1:8" x14ac:dyDescent="0.25">
      <c r="A274" s="18">
        <v>1941</v>
      </c>
      <c r="B274" s="18">
        <v>1941</v>
      </c>
      <c r="C274" s="18">
        <v>3</v>
      </c>
      <c r="D274" s="9" t="s">
        <v>272</v>
      </c>
      <c r="E274" s="9" t="str">
        <f t="shared" si="20"/>
        <v>1941 3</v>
      </c>
      <c r="F274" s="14">
        <v>0</v>
      </c>
      <c r="G274" s="14">
        <f>'CONV-CFS-TAF'!B236</f>
        <v>6.1487603305785121E-2</v>
      </c>
      <c r="H274" s="84">
        <f t="shared" si="21"/>
        <v>0</v>
      </c>
    </row>
    <row r="275" spans="1:8" x14ac:dyDescent="0.25">
      <c r="A275" s="18">
        <v>1941</v>
      </c>
      <c r="B275" s="18">
        <v>1941</v>
      </c>
      <c r="C275" s="18">
        <v>4</v>
      </c>
      <c r="D275" s="9" t="s">
        <v>273</v>
      </c>
      <c r="E275" s="9" t="str">
        <f t="shared" si="20"/>
        <v>1941 4</v>
      </c>
      <c r="F275" s="14">
        <v>113.669027</v>
      </c>
      <c r="G275" s="14">
        <f>'CONV-CFS-TAF'!B237</f>
        <v>5.9504132231404959E-2</v>
      </c>
      <c r="H275" s="84">
        <f t="shared" si="21"/>
        <v>6.7637768132231404</v>
      </c>
    </row>
    <row r="276" spans="1:8" x14ac:dyDescent="0.25">
      <c r="A276" s="18">
        <v>1941</v>
      </c>
      <c r="B276" s="18">
        <v>1941</v>
      </c>
      <c r="C276" s="18">
        <v>5</v>
      </c>
      <c r="D276" s="9" t="s">
        <v>274</v>
      </c>
      <c r="E276" s="9" t="str">
        <f t="shared" si="20"/>
        <v>1941 5</v>
      </c>
      <c r="F276" s="14">
        <v>606.21884399999999</v>
      </c>
      <c r="G276" s="14">
        <f>'CONV-CFS-TAF'!B238</f>
        <v>6.1487603305785121E-2</v>
      </c>
      <c r="H276" s="84">
        <f t="shared" si="21"/>
        <v>37.274943796363637</v>
      </c>
    </row>
    <row r="277" spans="1:8" x14ac:dyDescent="0.25">
      <c r="A277" s="18">
        <v>1941</v>
      </c>
      <c r="B277" s="18">
        <v>1941</v>
      </c>
      <c r="C277" s="18">
        <v>6</v>
      </c>
      <c r="D277" s="9" t="s">
        <v>275</v>
      </c>
      <c r="E277" s="9" t="str">
        <f t="shared" si="20"/>
        <v>1941 6</v>
      </c>
      <c r="F277" s="14">
        <v>1331.3793470000001</v>
      </c>
      <c r="G277" s="14">
        <f>'CONV-CFS-TAF'!B239</f>
        <v>5.9504132231404959E-2</v>
      </c>
      <c r="H277" s="84">
        <f t="shared" si="21"/>
        <v>79.222572714049591</v>
      </c>
    </row>
    <row r="278" spans="1:8" x14ac:dyDescent="0.25">
      <c r="A278" s="18">
        <v>1941</v>
      </c>
      <c r="B278" s="18">
        <v>1941</v>
      </c>
      <c r="C278" s="18">
        <v>7</v>
      </c>
      <c r="D278" s="9" t="s">
        <v>276</v>
      </c>
      <c r="E278" s="9" t="str">
        <f t="shared" si="20"/>
        <v>1941 7</v>
      </c>
      <c r="F278" s="14">
        <v>1537.560178</v>
      </c>
      <c r="G278" s="14">
        <f>'CONV-CFS-TAF'!B240</f>
        <v>6.1487603305785121E-2</v>
      </c>
      <c r="H278" s="84">
        <f t="shared" si="21"/>
        <v>94.540890283636358</v>
      </c>
    </row>
    <row r="279" spans="1:8" x14ac:dyDescent="0.25">
      <c r="A279" s="18">
        <v>1941</v>
      </c>
      <c r="B279" s="18">
        <v>1941</v>
      </c>
      <c r="C279" s="18">
        <v>8</v>
      </c>
      <c r="D279" s="9" t="s">
        <v>277</v>
      </c>
      <c r="E279" s="9" t="str">
        <f t="shared" si="20"/>
        <v>1941 8</v>
      </c>
      <c r="F279" s="14">
        <v>1243.693139</v>
      </c>
      <c r="G279" s="14">
        <f>'CONV-CFS-TAF'!B241</f>
        <v>6.1487603305785121E-2</v>
      </c>
      <c r="H279" s="84">
        <f t="shared" si="21"/>
        <v>76.471710364958668</v>
      </c>
    </row>
    <row r="280" spans="1:8" x14ac:dyDescent="0.25">
      <c r="A280" s="18">
        <v>1941</v>
      </c>
      <c r="B280" s="18">
        <v>1941</v>
      </c>
      <c r="C280" s="18">
        <v>9</v>
      </c>
      <c r="D280" s="9" t="s">
        <v>278</v>
      </c>
      <c r="E280" s="9" t="str">
        <f t="shared" si="20"/>
        <v>1941 9</v>
      </c>
      <c r="F280" s="14">
        <v>617.15251899999998</v>
      </c>
      <c r="G280" s="14">
        <f>'CONV-CFS-TAF'!B242</f>
        <v>5.9504132231404959E-2</v>
      </c>
      <c r="H280" s="84">
        <f t="shared" si="21"/>
        <v>36.723125097520658</v>
      </c>
    </row>
    <row r="281" spans="1:8" x14ac:dyDescent="0.25">
      <c r="A281" s="18">
        <v>1942</v>
      </c>
      <c r="B281" s="18">
        <v>1941</v>
      </c>
      <c r="C281" s="18">
        <v>10</v>
      </c>
      <c r="D281" s="9" t="s">
        <v>279</v>
      </c>
      <c r="E281" s="9" t="str">
        <f t="shared" si="20"/>
        <v>1942 10</v>
      </c>
      <c r="F281" s="14">
        <v>43.717863999999999</v>
      </c>
      <c r="G281" s="14">
        <f>'CONV-CFS-TAF'!B243</f>
        <v>6.1487603305785121E-2</v>
      </c>
      <c r="H281" s="84">
        <f t="shared" si="21"/>
        <v>2.6881066790082642</v>
      </c>
    </row>
    <row r="282" spans="1:8" x14ac:dyDescent="0.25">
      <c r="A282" s="18">
        <v>1942</v>
      </c>
      <c r="B282" s="18">
        <v>1941</v>
      </c>
      <c r="C282" s="18">
        <v>11</v>
      </c>
      <c r="D282" s="9" t="s">
        <v>280</v>
      </c>
      <c r="E282" s="9" t="str">
        <f t="shared" si="20"/>
        <v>1942 11</v>
      </c>
      <c r="F282" s="14">
        <v>0</v>
      </c>
      <c r="G282" s="14">
        <f>'CONV-CFS-TAF'!B244</f>
        <v>5.9504132231404959E-2</v>
      </c>
      <c r="H282" s="84">
        <f t="shared" si="21"/>
        <v>0</v>
      </c>
    </row>
    <row r="283" spans="1:8" x14ac:dyDescent="0.25">
      <c r="A283" s="18">
        <v>1942</v>
      </c>
      <c r="B283" s="18">
        <v>1941</v>
      </c>
      <c r="C283" s="18">
        <v>12</v>
      </c>
      <c r="D283" s="9" t="s">
        <v>281</v>
      </c>
      <c r="E283" s="9" t="str">
        <f t="shared" si="20"/>
        <v>1942 12</v>
      </c>
      <c r="F283" s="14">
        <v>0</v>
      </c>
      <c r="G283" s="14">
        <f>'CONV-CFS-TAF'!B245</f>
        <v>6.1487603305785121E-2</v>
      </c>
      <c r="H283" s="84">
        <f t="shared" si="21"/>
        <v>0</v>
      </c>
    </row>
    <row r="284" spans="1:8" x14ac:dyDescent="0.25">
      <c r="A284" s="18">
        <v>1942</v>
      </c>
      <c r="B284" s="18">
        <v>1942</v>
      </c>
      <c r="C284" s="18">
        <v>1</v>
      </c>
      <c r="D284" s="9" t="s">
        <v>282</v>
      </c>
      <c r="E284" s="9" t="str">
        <f t="shared" si="20"/>
        <v>1942 1</v>
      </c>
      <c r="F284" s="14">
        <v>0</v>
      </c>
      <c r="G284" s="14">
        <f>'CONV-CFS-TAF'!B246</f>
        <v>6.1487603305785121E-2</v>
      </c>
      <c r="H284" s="84">
        <f t="shared" si="21"/>
        <v>0</v>
      </c>
    </row>
    <row r="285" spans="1:8" x14ac:dyDescent="0.25">
      <c r="A285" s="18">
        <v>1942</v>
      </c>
      <c r="B285" s="18">
        <v>1942</v>
      </c>
      <c r="C285" s="18">
        <v>2</v>
      </c>
      <c r="D285" s="9" t="s">
        <v>283</v>
      </c>
      <c r="E285" s="9" t="str">
        <f t="shared" si="20"/>
        <v>1942 2</v>
      </c>
      <c r="F285" s="14">
        <v>0</v>
      </c>
      <c r="G285" s="14">
        <f>'CONV-CFS-TAF'!B247</f>
        <v>5.5537190082644627E-2</v>
      </c>
      <c r="H285" s="84">
        <f t="shared" si="21"/>
        <v>0</v>
      </c>
    </row>
    <row r="286" spans="1:8" x14ac:dyDescent="0.25">
      <c r="A286" s="18">
        <v>1942</v>
      </c>
      <c r="B286" s="18">
        <v>1942</v>
      </c>
      <c r="C286" s="18">
        <v>3</v>
      </c>
      <c r="D286" s="9" t="s">
        <v>284</v>
      </c>
      <c r="E286" s="9" t="str">
        <f t="shared" si="20"/>
        <v>1942 3</v>
      </c>
      <c r="F286" s="14">
        <v>0</v>
      </c>
      <c r="G286" s="14">
        <f>'CONV-CFS-TAF'!B248</f>
        <v>6.1487603305785121E-2</v>
      </c>
      <c r="H286" s="84">
        <f t="shared" si="21"/>
        <v>0</v>
      </c>
    </row>
    <row r="287" spans="1:8" x14ac:dyDescent="0.25">
      <c r="A287" s="18">
        <v>1942</v>
      </c>
      <c r="B287" s="18">
        <v>1942</v>
      </c>
      <c r="C287" s="18">
        <v>4</v>
      </c>
      <c r="D287" s="9" t="s">
        <v>285</v>
      </c>
      <c r="E287" s="9" t="str">
        <f t="shared" si="20"/>
        <v>1942 4</v>
      </c>
      <c r="F287" s="14">
        <v>123.376079</v>
      </c>
      <c r="G287" s="14">
        <f>'CONV-CFS-TAF'!B249</f>
        <v>5.9504132231404959E-2</v>
      </c>
      <c r="H287" s="84">
        <f t="shared" si="21"/>
        <v>7.3413865190082648</v>
      </c>
    </row>
    <row r="288" spans="1:8" x14ac:dyDescent="0.25">
      <c r="A288" s="18">
        <v>1942</v>
      </c>
      <c r="B288" s="18">
        <v>1942</v>
      </c>
      <c r="C288" s="18">
        <v>5</v>
      </c>
      <c r="D288" s="9" t="s">
        <v>286</v>
      </c>
      <c r="E288" s="9" t="str">
        <f t="shared" si="20"/>
        <v>1942 5</v>
      </c>
      <c r="F288" s="14">
        <v>736.67822999999999</v>
      </c>
      <c r="G288" s="14">
        <f>'CONV-CFS-TAF'!B250</f>
        <v>6.1487603305785121E-2</v>
      </c>
      <c r="H288" s="84">
        <f t="shared" si="21"/>
        <v>45.296578770247933</v>
      </c>
    </row>
    <row r="289" spans="1:8" x14ac:dyDescent="0.25">
      <c r="A289" s="18">
        <v>1942</v>
      </c>
      <c r="B289" s="18">
        <v>1942</v>
      </c>
      <c r="C289" s="18">
        <v>6</v>
      </c>
      <c r="D289" s="9" t="s">
        <v>287</v>
      </c>
      <c r="E289" s="9" t="str">
        <f t="shared" si="20"/>
        <v>1942 6</v>
      </c>
      <c r="F289" s="14">
        <v>1368.7711260000001</v>
      </c>
      <c r="G289" s="14">
        <f>'CONV-CFS-TAF'!B251</f>
        <v>5.9504132231404959E-2</v>
      </c>
      <c r="H289" s="84">
        <f t="shared" si="21"/>
        <v>81.447538076033069</v>
      </c>
    </row>
    <row r="290" spans="1:8" x14ac:dyDescent="0.25">
      <c r="A290" s="18">
        <v>1942</v>
      </c>
      <c r="B290" s="18">
        <v>1942</v>
      </c>
      <c r="C290" s="18">
        <v>7</v>
      </c>
      <c r="D290" s="9" t="s">
        <v>288</v>
      </c>
      <c r="E290" s="9" t="str">
        <f t="shared" si="20"/>
        <v>1942 7</v>
      </c>
      <c r="F290" s="14">
        <v>1520.283678</v>
      </c>
      <c r="G290" s="14">
        <f>'CONV-CFS-TAF'!B252</f>
        <v>6.1487603305785121E-2</v>
      </c>
      <c r="H290" s="84">
        <f t="shared" si="21"/>
        <v>93.478599705123969</v>
      </c>
    </row>
    <row r="291" spans="1:8" x14ac:dyDescent="0.25">
      <c r="A291" s="18">
        <v>1942</v>
      </c>
      <c r="B291" s="18">
        <v>1942</v>
      </c>
      <c r="C291" s="18">
        <v>8</v>
      </c>
      <c r="D291" s="9" t="s">
        <v>289</v>
      </c>
      <c r="E291" s="9" t="str">
        <f t="shared" si="20"/>
        <v>1942 8</v>
      </c>
      <c r="F291" s="14">
        <v>1228.3152170000001</v>
      </c>
      <c r="G291" s="14">
        <f>'CONV-CFS-TAF'!B253</f>
        <v>6.1487603305785121E-2</v>
      </c>
      <c r="H291" s="84">
        <f t="shared" si="21"/>
        <v>75.526158797355379</v>
      </c>
    </row>
    <row r="292" spans="1:8" x14ac:dyDescent="0.25">
      <c r="A292" s="18">
        <v>1942</v>
      </c>
      <c r="B292" s="18">
        <v>1942</v>
      </c>
      <c r="C292" s="18">
        <v>9</v>
      </c>
      <c r="D292" s="9" t="s">
        <v>290</v>
      </c>
      <c r="E292" s="9" t="str">
        <f t="shared" si="20"/>
        <v>1942 9</v>
      </c>
      <c r="F292" s="14">
        <v>594.15881999999999</v>
      </c>
      <c r="G292" s="14">
        <f>'CONV-CFS-TAF'!B254</f>
        <v>5.9504132231404959E-2</v>
      </c>
      <c r="H292" s="84">
        <f t="shared" si="21"/>
        <v>35.354904991735538</v>
      </c>
    </row>
    <row r="293" spans="1:8" x14ac:dyDescent="0.25">
      <c r="A293" s="18">
        <v>1943</v>
      </c>
      <c r="B293" s="18">
        <v>1942</v>
      </c>
      <c r="C293" s="18">
        <v>10</v>
      </c>
      <c r="D293" s="9" t="s">
        <v>291</v>
      </c>
      <c r="E293" s="9" t="str">
        <f t="shared" si="20"/>
        <v>1943 10</v>
      </c>
      <c r="F293" s="14">
        <v>185.821268</v>
      </c>
      <c r="G293" s="14">
        <f>'CONV-CFS-TAF'!B255</f>
        <v>6.1487603305785121E-2</v>
      </c>
      <c r="H293" s="84">
        <f t="shared" si="21"/>
        <v>11.425704412561982</v>
      </c>
    </row>
    <row r="294" spans="1:8" x14ac:dyDescent="0.25">
      <c r="A294" s="18">
        <v>1943</v>
      </c>
      <c r="B294" s="18">
        <v>1942</v>
      </c>
      <c r="C294" s="18">
        <v>11</v>
      </c>
      <c r="D294" s="9" t="s">
        <v>292</v>
      </c>
      <c r="E294" s="9" t="str">
        <f t="shared" si="20"/>
        <v>1943 11</v>
      </c>
      <c r="F294" s="14">
        <v>0</v>
      </c>
      <c r="G294" s="14">
        <f>'CONV-CFS-TAF'!B256</f>
        <v>5.9504132231404959E-2</v>
      </c>
      <c r="H294" s="84">
        <f t="shared" si="21"/>
        <v>0</v>
      </c>
    </row>
    <row r="295" spans="1:8" x14ac:dyDescent="0.25">
      <c r="A295" s="18">
        <v>1943</v>
      </c>
      <c r="B295" s="18">
        <v>1942</v>
      </c>
      <c r="C295" s="18">
        <v>12</v>
      </c>
      <c r="D295" s="9" t="s">
        <v>293</v>
      </c>
      <c r="E295" s="9" t="str">
        <f t="shared" si="20"/>
        <v>1943 12</v>
      </c>
      <c r="F295" s="14">
        <v>0</v>
      </c>
      <c r="G295" s="14">
        <f>'CONV-CFS-TAF'!B257</f>
        <v>6.1487603305785121E-2</v>
      </c>
      <c r="H295" s="84">
        <f t="shared" si="21"/>
        <v>0</v>
      </c>
    </row>
    <row r="296" spans="1:8" x14ac:dyDescent="0.25">
      <c r="A296" s="18">
        <v>1943</v>
      </c>
      <c r="B296" s="18">
        <v>1943</v>
      </c>
      <c r="C296" s="18">
        <v>1</v>
      </c>
      <c r="D296" s="9" t="s">
        <v>294</v>
      </c>
      <c r="E296" s="9" t="str">
        <f t="shared" si="20"/>
        <v>1943 1</v>
      </c>
      <c r="F296" s="14">
        <v>0</v>
      </c>
      <c r="G296" s="14">
        <f>'CONV-CFS-TAF'!B258</f>
        <v>6.1487603305785121E-2</v>
      </c>
      <c r="H296" s="84">
        <f t="shared" si="21"/>
        <v>0</v>
      </c>
    </row>
    <row r="297" spans="1:8" x14ac:dyDescent="0.25">
      <c r="A297" s="18">
        <v>1943</v>
      </c>
      <c r="B297" s="18">
        <v>1943</v>
      </c>
      <c r="C297" s="18">
        <v>2</v>
      </c>
      <c r="D297" s="9" t="s">
        <v>295</v>
      </c>
      <c r="E297" s="9" t="str">
        <f t="shared" si="20"/>
        <v>1943 2</v>
      </c>
      <c r="F297" s="14">
        <v>0</v>
      </c>
      <c r="G297" s="14">
        <f>'CONV-CFS-TAF'!B259</f>
        <v>5.5537190082644627E-2</v>
      </c>
      <c r="H297" s="84">
        <f t="shared" si="21"/>
        <v>0</v>
      </c>
    </row>
    <row r="298" spans="1:8" x14ac:dyDescent="0.25">
      <c r="A298" s="18">
        <v>1943</v>
      </c>
      <c r="B298" s="18">
        <v>1943</v>
      </c>
      <c r="C298" s="18">
        <v>3</v>
      </c>
      <c r="D298" s="9" t="s">
        <v>296</v>
      </c>
      <c r="E298" s="9" t="str">
        <f t="shared" ref="E298:E361" si="22">CONCATENATE(A298," ",C298)</f>
        <v>1943 3</v>
      </c>
      <c r="F298" s="14">
        <v>1.5521659999999999</v>
      </c>
      <c r="G298" s="14">
        <f>'CONV-CFS-TAF'!B260</f>
        <v>6.1487603305785121E-2</v>
      </c>
      <c r="H298" s="84">
        <f t="shared" ref="H298:H361" si="23">F298*G298</f>
        <v>9.5438967272727271E-2</v>
      </c>
    </row>
    <row r="299" spans="1:8" x14ac:dyDescent="0.25">
      <c r="A299" s="18">
        <v>1943</v>
      </c>
      <c r="B299" s="18">
        <v>1943</v>
      </c>
      <c r="C299" s="18">
        <v>4</v>
      </c>
      <c r="D299" s="9" t="s">
        <v>297</v>
      </c>
      <c r="E299" s="9" t="str">
        <f t="shared" si="22"/>
        <v>1943 4</v>
      </c>
      <c r="F299" s="14">
        <v>293.29649499999999</v>
      </c>
      <c r="G299" s="14">
        <f>'CONV-CFS-TAF'!B261</f>
        <v>5.9504132231404959E-2</v>
      </c>
      <c r="H299" s="84">
        <f t="shared" si="23"/>
        <v>17.452353421487604</v>
      </c>
    </row>
    <row r="300" spans="1:8" x14ac:dyDescent="0.25">
      <c r="A300" s="18">
        <v>1943</v>
      </c>
      <c r="B300" s="18">
        <v>1943</v>
      </c>
      <c r="C300" s="18">
        <v>5</v>
      </c>
      <c r="D300" s="9" t="s">
        <v>298</v>
      </c>
      <c r="E300" s="9" t="str">
        <f t="shared" si="22"/>
        <v>1943 5</v>
      </c>
      <c r="F300" s="14">
        <v>957.76377100000002</v>
      </c>
      <c r="G300" s="14">
        <f>'CONV-CFS-TAF'!B262</f>
        <v>6.1487603305785121E-2</v>
      </c>
      <c r="H300" s="84">
        <f t="shared" si="23"/>
        <v>58.890598811900823</v>
      </c>
    </row>
    <row r="301" spans="1:8" x14ac:dyDescent="0.25">
      <c r="A301" s="18">
        <v>1943</v>
      </c>
      <c r="B301" s="18">
        <v>1943</v>
      </c>
      <c r="C301" s="18">
        <v>6</v>
      </c>
      <c r="D301" s="9" t="s">
        <v>299</v>
      </c>
      <c r="E301" s="9" t="str">
        <f t="shared" si="22"/>
        <v>1943 6</v>
      </c>
      <c r="F301" s="14">
        <v>1265.5011770000001</v>
      </c>
      <c r="G301" s="14">
        <f>'CONV-CFS-TAF'!B263</f>
        <v>5.9504132231404959E-2</v>
      </c>
      <c r="H301" s="84">
        <f t="shared" si="23"/>
        <v>75.302549375206624</v>
      </c>
    </row>
    <row r="302" spans="1:8" x14ac:dyDescent="0.25">
      <c r="A302" s="18">
        <v>1943</v>
      </c>
      <c r="B302" s="18">
        <v>1943</v>
      </c>
      <c r="C302" s="18">
        <v>7</v>
      </c>
      <c r="D302" s="9" t="s">
        <v>300</v>
      </c>
      <c r="E302" s="9" t="str">
        <f t="shared" si="22"/>
        <v>1943 7</v>
      </c>
      <c r="F302" s="14">
        <v>1412.641697</v>
      </c>
      <c r="G302" s="14">
        <f>'CONV-CFS-TAF'!B264</f>
        <v>6.1487603305785121E-2</v>
      </c>
      <c r="H302" s="84">
        <f t="shared" si="23"/>
        <v>86.859952278347109</v>
      </c>
    </row>
    <row r="303" spans="1:8" x14ac:dyDescent="0.25">
      <c r="A303" s="18">
        <v>1943</v>
      </c>
      <c r="B303" s="18">
        <v>1943</v>
      </c>
      <c r="C303" s="18">
        <v>8</v>
      </c>
      <c r="D303" s="9" t="s">
        <v>301</v>
      </c>
      <c r="E303" s="9" t="str">
        <f t="shared" si="22"/>
        <v>1943 8</v>
      </c>
      <c r="F303" s="14">
        <v>1147.6165530000001</v>
      </c>
      <c r="G303" s="14">
        <f>'CONV-CFS-TAF'!B265</f>
        <v>6.1487603305785121E-2</v>
      </c>
      <c r="H303" s="84">
        <f t="shared" si="23"/>
        <v>70.564191358016529</v>
      </c>
    </row>
    <row r="304" spans="1:8" x14ac:dyDescent="0.25">
      <c r="A304" s="18">
        <v>1943</v>
      </c>
      <c r="B304" s="18">
        <v>1943</v>
      </c>
      <c r="C304" s="18">
        <v>9</v>
      </c>
      <c r="D304" s="9" t="s">
        <v>302</v>
      </c>
      <c r="E304" s="9" t="str">
        <f t="shared" si="22"/>
        <v>1943 9</v>
      </c>
      <c r="F304" s="14">
        <v>570.41689399999996</v>
      </c>
      <c r="G304" s="14">
        <f>'CONV-CFS-TAF'!B266</f>
        <v>5.9504132231404959E-2</v>
      </c>
      <c r="H304" s="84">
        <f t="shared" si="23"/>
        <v>33.942162287603303</v>
      </c>
    </row>
    <row r="305" spans="1:8" x14ac:dyDescent="0.25">
      <c r="A305" s="18">
        <v>1944</v>
      </c>
      <c r="B305" s="18">
        <v>1943</v>
      </c>
      <c r="C305" s="18">
        <v>10</v>
      </c>
      <c r="D305" s="9" t="s">
        <v>303</v>
      </c>
      <c r="E305" s="9" t="str">
        <f t="shared" si="22"/>
        <v>1944 10</v>
      </c>
      <c r="F305" s="14">
        <v>180.24514500000001</v>
      </c>
      <c r="G305" s="14">
        <f>'CONV-CFS-TAF'!B267</f>
        <v>6.1487603305785121E-2</v>
      </c>
      <c r="H305" s="84">
        <f t="shared" si="23"/>
        <v>11.08284197355372</v>
      </c>
    </row>
    <row r="306" spans="1:8" x14ac:dyDescent="0.25">
      <c r="A306" s="18">
        <v>1944</v>
      </c>
      <c r="B306" s="18">
        <v>1943</v>
      </c>
      <c r="C306" s="18">
        <v>11</v>
      </c>
      <c r="D306" s="9" t="s">
        <v>304</v>
      </c>
      <c r="E306" s="9" t="str">
        <f t="shared" si="22"/>
        <v>1944 11</v>
      </c>
      <c r="F306" s="14">
        <v>3.6395900000000001</v>
      </c>
      <c r="G306" s="14">
        <f>'CONV-CFS-TAF'!B268</f>
        <v>5.9504132231404959E-2</v>
      </c>
      <c r="H306" s="84">
        <f t="shared" si="23"/>
        <v>0.21657064462809919</v>
      </c>
    </row>
    <row r="307" spans="1:8" x14ac:dyDescent="0.25">
      <c r="A307" s="18">
        <v>1944</v>
      </c>
      <c r="B307" s="18">
        <v>1943</v>
      </c>
      <c r="C307" s="18">
        <v>12</v>
      </c>
      <c r="D307" s="9" t="s">
        <v>305</v>
      </c>
      <c r="E307" s="9" t="str">
        <f t="shared" si="22"/>
        <v>1944 12</v>
      </c>
      <c r="F307" s="14">
        <v>0</v>
      </c>
      <c r="G307" s="14">
        <f>'CONV-CFS-TAF'!B269</f>
        <v>6.1487603305785121E-2</v>
      </c>
      <c r="H307" s="84">
        <f t="shared" si="23"/>
        <v>0</v>
      </c>
    </row>
    <row r="308" spans="1:8" x14ac:dyDescent="0.25">
      <c r="A308" s="18">
        <v>1944</v>
      </c>
      <c r="B308" s="18">
        <v>1944</v>
      </c>
      <c r="C308" s="18">
        <v>1</v>
      </c>
      <c r="D308" s="9" t="s">
        <v>306</v>
      </c>
      <c r="E308" s="9" t="str">
        <f t="shared" si="22"/>
        <v>1944 1</v>
      </c>
      <c r="F308" s="14">
        <v>0</v>
      </c>
      <c r="G308" s="14">
        <f>'CONV-CFS-TAF'!B270</f>
        <v>6.1487603305785121E-2</v>
      </c>
      <c r="H308" s="84">
        <f t="shared" si="23"/>
        <v>0</v>
      </c>
    </row>
    <row r="309" spans="1:8" x14ac:dyDescent="0.25">
      <c r="A309" s="18">
        <v>1944</v>
      </c>
      <c r="B309" s="18">
        <v>1944</v>
      </c>
      <c r="C309" s="18">
        <v>2</v>
      </c>
      <c r="D309" s="9" t="s">
        <v>307</v>
      </c>
      <c r="E309" s="9" t="str">
        <f t="shared" si="22"/>
        <v>1944 2</v>
      </c>
      <c r="F309" s="14">
        <v>0</v>
      </c>
      <c r="G309" s="14">
        <f>'CONV-CFS-TAF'!B271</f>
        <v>5.752066115702479E-2</v>
      </c>
      <c r="H309" s="84">
        <f t="shared" si="23"/>
        <v>0</v>
      </c>
    </row>
    <row r="310" spans="1:8" x14ac:dyDescent="0.25">
      <c r="A310" s="18">
        <v>1944</v>
      </c>
      <c r="B310" s="18">
        <v>1944</v>
      </c>
      <c r="C310" s="18">
        <v>3</v>
      </c>
      <c r="D310" s="9" t="s">
        <v>308</v>
      </c>
      <c r="E310" s="9" t="str">
        <f t="shared" si="22"/>
        <v>1944 3</v>
      </c>
      <c r="F310" s="14">
        <v>12.564757</v>
      </c>
      <c r="G310" s="14">
        <f>'CONV-CFS-TAF'!B272</f>
        <v>6.1487603305785121E-2</v>
      </c>
      <c r="H310" s="84">
        <f t="shared" si="23"/>
        <v>0.77257679404958679</v>
      </c>
    </row>
    <row r="311" spans="1:8" x14ac:dyDescent="0.25">
      <c r="A311" s="18">
        <v>1944</v>
      </c>
      <c r="B311" s="18">
        <v>1944</v>
      </c>
      <c r="C311" s="18">
        <v>4</v>
      </c>
      <c r="D311" s="9" t="s">
        <v>309</v>
      </c>
      <c r="E311" s="9" t="str">
        <f t="shared" si="22"/>
        <v>1944 4</v>
      </c>
      <c r="F311" s="14">
        <v>200.681658</v>
      </c>
      <c r="G311" s="14">
        <f>'CONV-CFS-TAF'!B273</f>
        <v>5.9504132231404959E-2</v>
      </c>
      <c r="H311" s="84">
        <f t="shared" si="23"/>
        <v>11.941387914049587</v>
      </c>
    </row>
    <row r="312" spans="1:8" x14ac:dyDescent="0.25">
      <c r="A312" s="18">
        <v>1944</v>
      </c>
      <c r="B312" s="18">
        <v>1944</v>
      </c>
      <c r="C312" s="18">
        <v>5</v>
      </c>
      <c r="D312" s="9" t="s">
        <v>310</v>
      </c>
      <c r="E312" s="9" t="str">
        <f t="shared" si="22"/>
        <v>1944 5</v>
      </c>
      <c r="F312" s="14">
        <v>309.53816399999999</v>
      </c>
      <c r="G312" s="14">
        <f>'CONV-CFS-TAF'!B274</f>
        <v>6.1487603305785121E-2</v>
      </c>
      <c r="H312" s="84">
        <f t="shared" si="23"/>
        <v>19.032759836033058</v>
      </c>
    </row>
    <row r="313" spans="1:8" x14ac:dyDescent="0.25">
      <c r="A313" s="18">
        <v>1944</v>
      </c>
      <c r="B313" s="18">
        <v>1944</v>
      </c>
      <c r="C313" s="18">
        <v>6</v>
      </c>
      <c r="D313" s="9" t="s">
        <v>311</v>
      </c>
      <c r="E313" s="9" t="str">
        <f t="shared" si="22"/>
        <v>1944 6</v>
      </c>
      <c r="F313" s="14">
        <v>438.87220300000001</v>
      </c>
      <c r="G313" s="14">
        <f>'CONV-CFS-TAF'!B275</f>
        <v>5.9504132231404959E-2</v>
      </c>
      <c r="H313" s="84">
        <f t="shared" si="23"/>
        <v>26.114709600000001</v>
      </c>
    </row>
    <row r="314" spans="1:8" x14ac:dyDescent="0.25">
      <c r="A314" s="18">
        <v>1944</v>
      </c>
      <c r="B314" s="18">
        <v>1944</v>
      </c>
      <c r="C314" s="18">
        <v>7</v>
      </c>
      <c r="D314" s="9" t="s">
        <v>312</v>
      </c>
      <c r="E314" s="9" t="str">
        <f t="shared" si="22"/>
        <v>1944 7</v>
      </c>
      <c r="F314" s="14">
        <v>511.96920799999998</v>
      </c>
      <c r="G314" s="14">
        <f>'CONV-CFS-TAF'!B276</f>
        <v>6.1487603305785121E-2</v>
      </c>
      <c r="H314" s="84">
        <f t="shared" si="23"/>
        <v>31.47975956628099</v>
      </c>
    </row>
    <row r="315" spans="1:8" x14ac:dyDescent="0.25">
      <c r="A315" s="18">
        <v>1944</v>
      </c>
      <c r="B315" s="18">
        <v>1944</v>
      </c>
      <c r="C315" s="18">
        <v>8</v>
      </c>
      <c r="D315" s="9" t="s">
        <v>313</v>
      </c>
      <c r="E315" s="9" t="str">
        <f t="shared" si="22"/>
        <v>1944 8</v>
      </c>
      <c r="F315" s="14">
        <v>413.74855600000001</v>
      </c>
      <c r="G315" s="14">
        <f>'CONV-CFS-TAF'!B277</f>
        <v>6.1487603305785121E-2</v>
      </c>
      <c r="H315" s="84">
        <f t="shared" si="23"/>
        <v>25.44040707966942</v>
      </c>
    </row>
    <row r="316" spans="1:8" x14ac:dyDescent="0.25">
      <c r="A316" s="18">
        <v>1944</v>
      </c>
      <c r="B316" s="18">
        <v>1944</v>
      </c>
      <c r="C316" s="18">
        <v>9</v>
      </c>
      <c r="D316" s="9" t="s">
        <v>314</v>
      </c>
      <c r="E316" s="9" t="str">
        <f t="shared" si="22"/>
        <v>1944 9</v>
      </c>
      <c r="F316" s="14">
        <v>205.42903799999999</v>
      </c>
      <c r="G316" s="14">
        <f>'CONV-CFS-TAF'!B278</f>
        <v>5.9504132231404959E-2</v>
      </c>
      <c r="H316" s="84">
        <f t="shared" si="23"/>
        <v>12.223876641322313</v>
      </c>
    </row>
    <row r="317" spans="1:8" x14ac:dyDescent="0.25">
      <c r="A317" s="18">
        <v>1945</v>
      </c>
      <c r="B317" s="18">
        <v>1944</v>
      </c>
      <c r="C317" s="18">
        <v>10</v>
      </c>
      <c r="D317" s="9" t="s">
        <v>315</v>
      </c>
      <c r="E317" s="9" t="str">
        <f t="shared" si="22"/>
        <v>1945 10</v>
      </c>
      <c r="F317" s="14">
        <v>47.301189000000001</v>
      </c>
      <c r="G317" s="14">
        <f>'CONV-CFS-TAF'!B279</f>
        <v>6.1487603305785121E-2</v>
      </c>
      <c r="H317" s="84">
        <f t="shared" si="23"/>
        <v>2.908436745123967</v>
      </c>
    </row>
    <row r="318" spans="1:8" x14ac:dyDescent="0.25">
      <c r="A318" s="18">
        <v>1945</v>
      </c>
      <c r="B318" s="18">
        <v>1944</v>
      </c>
      <c r="C318" s="18">
        <v>11</v>
      </c>
      <c r="D318" s="9" t="s">
        <v>316</v>
      </c>
      <c r="E318" s="9" t="str">
        <f t="shared" si="22"/>
        <v>1945 11</v>
      </c>
      <c r="F318" s="14">
        <v>0</v>
      </c>
      <c r="G318" s="14">
        <f>'CONV-CFS-TAF'!B280</f>
        <v>5.9504132231404959E-2</v>
      </c>
      <c r="H318" s="84">
        <f t="shared" si="23"/>
        <v>0</v>
      </c>
    </row>
    <row r="319" spans="1:8" x14ac:dyDescent="0.25">
      <c r="A319" s="18">
        <v>1945</v>
      </c>
      <c r="B319" s="18">
        <v>1944</v>
      </c>
      <c r="C319" s="18">
        <v>12</v>
      </c>
      <c r="D319" s="9" t="s">
        <v>317</v>
      </c>
      <c r="E319" s="9" t="str">
        <f t="shared" si="22"/>
        <v>1945 12</v>
      </c>
      <c r="F319" s="14">
        <v>0</v>
      </c>
      <c r="G319" s="14">
        <f>'CONV-CFS-TAF'!B281</f>
        <v>6.1487603305785121E-2</v>
      </c>
      <c r="H319" s="84">
        <f t="shared" si="23"/>
        <v>0</v>
      </c>
    </row>
    <row r="320" spans="1:8" x14ac:dyDescent="0.25">
      <c r="A320" s="18">
        <v>1945</v>
      </c>
      <c r="B320" s="18">
        <v>1945</v>
      </c>
      <c r="C320" s="18">
        <v>1</v>
      </c>
      <c r="D320" s="9" t="s">
        <v>318</v>
      </c>
      <c r="E320" s="9" t="str">
        <f t="shared" si="22"/>
        <v>1945 1</v>
      </c>
      <c r="F320" s="14">
        <v>0</v>
      </c>
      <c r="G320" s="14">
        <f>'CONV-CFS-TAF'!B282</f>
        <v>6.1487603305785121E-2</v>
      </c>
      <c r="H320" s="84">
        <f t="shared" si="23"/>
        <v>0</v>
      </c>
    </row>
    <row r="321" spans="1:8" x14ac:dyDescent="0.25">
      <c r="A321" s="18">
        <v>1945</v>
      </c>
      <c r="B321" s="18">
        <v>1945</v>
      </c>
      <c r="C321" s="18">
        <v>2</v>
      </c>
      <c r="D321" s="9" t="s">
        <v>319</v>
      </c>
      <c r="E321" s="9" t="str">
        <f t="shared" si="22"/>
        <v>1945 2</v>
      </c>
      <c r="F321" s="14">
        <v>0</v>
      </c>
      <c r="G321" s="14">
        <f>'CONV-CFS-TAF'!B283</f>
        <v>5.5537190082644627E-2</v>
      </c>
      <c r="H321" s="84">
        <f t="shared" si="23"/>
        <v>0</v>
      </c>
    </row>
    <row r="322" spans="1:8" x14ac:dyDescent="0.25">
      <c r="A322" s="18">
        <v>1945</v>
      </c>
      <c r="B322" s="18">
        <v>1945</v>
      </c>
      <c r="C322" s="18">
        <v>3</v>
      </c>
      <c r="D322" s="9" t="s">
        <v>320</v>
      </c>
      <c r="E322" s="9" t="str">
        <f t="shared" si="22"/>
        <v>1945 3</v>
      </c>
      <c r="F322" s="14">
        <v>0</v>
      </c>
      <c r="G322" s="14">
        <f>'CONV-CFS-TAF'!B284</f>
        <v>6.1487603305785121E-2</v>
      </c>
      <c r="H322" s="84">
        <f t="shared" si="23"/>
        <v>0</v>
      </c>
    </row>
    <row r="323" spans="1:8" x14ac:dyDescent="0.25">
      <c r="A323" s="18">
        <v>1945</v>
      </c>
      <c r="B323" s="18">
        <v>1945</v>
      </c>
      <c r="C323" s="18">
        <v>4</v>
      </c>
      <c r="D323" s="9" t="s">
        <v>321</v>
      </c>
      <c r="E323" s="9" t="str">
        <f t="shared" si="22"/>
        <v>1945 4</v>
      </c>
      <c r="F323" s="14">
        <v>410.342534</v>
      </c>
      <c r="G323" s="14">
        <f>'CONV-CFS-TAF'!B285</f>
        <v>5.9504132231404959E-2</v>
      </c>
      <c r="H323" s="84">
        <f t="shared" si="23"/>
        <v>24.417076403305785</v>
      </c>
    </row>
    <row r="324" spans="1:8" x14ac:dyDescent="0.25">
      <c r="A324" s="18">
        <v>1945</v>
      </c>
      <c r="B324" s="18">
        <v>1945</v>
      </c>
      <c r="C324" s="18">
        <v>5</v>
      </c>
      <c r="D324" s="9" t="s">
        <v>322</v>
      </c>
      <c r="E324" s="9" t="str">
        <f t="shared" si="22"/>
        <v>1945 5</v>
      </c>
      <c r="F324" s="14">
        <v>816.13589200000001</v>
      </c>
      <c r="G324" s="14">
        <f>'CONV-CFS-TAF'!B286</f>
        <v>6.1487603305785121E-2</v>
      </c>
      <c r="H324" s="84">
        <f t="shared" si="23"/>
        <v>50.182239970909087</v>
      </c>
    </row>
    <row r="325" spans="1:8" x14ac:dyDescent="0.25">
      <c r="A325" s="18">
        <v>1945</v>
      </c>
      <c r="B325" s="18">
        <v>1945</v>
      </c>
      <c r="C325" s="18">
        <v>6</v>
      </c>
      <c r="D325" s="9" t="s">
        <v>323</v>
      </c>
      <c r="E325" s="9" t="str">
        <f t="shared" si="22"/>
        <v>1945 6</v>
      </c>
      <c r="F325" s="14">
        <v>1206.1169259999999</v>
      </c>
      <c r="G325" s="14">
        <f>'CONV-CFS-TAF'!B287</f>
        <v>5.9504132231404959E-2</v>
      </c>
      <c r="H325" s="84">
        <f t="shared" si="23"/>
        <v>71.768941051239665</v>
      </c>
    </row>
    <row r="326" spans="1:8" x14ac:dyDescent="0.25">
      <c r="A326" s="18">
        <v>1945</v>
      </c>
      <c r="B326" s="18">
        <v>1945</v>
      </c>
      <c r="C326" s="18">
        <v>7</v>
      </c>
      <c r="D326" s="9" t="s">
        <v>324</v>
      </c>
      <c r="E326" s="9" t="str">
        <f t="shared" si="22"/>
        <v>1945 7</v>
      </c>
      <c r="F326" s="14">
        <v>1493.8746180000001</v>
      </c>
      <c r="G326" s="14">
        <f>'CONV-CFS-TAF'!B288</f>
        <v>6.1487603305785121E-2</v>
      </c>
      <c r="H326" s="84">
        <f t="shared" si="23"/>
        <v>91.854769900165294</v>
      </c>
    </row>
    <row r="327" spans="1:8" x14ac:dyDescent="0.25">
      <c r="A327" s="18">
        <v>1945</v>
      </c>
      <c r="B327" s="18">
        <v>1945</v>
      </c>
      <c r="C327" s="18">
        <v>8</v>
      </c>
      <c r="D327" s="9" t="s">
        <v>325</v>
      </c>
      <c r="E327" s="9" t="str">
        <f t="shared" si="22"/>
        <v>1945 8</v>
      </c>
      <c r="F327" s="14">
        <v>1205.79117</v>
      </c>
      <c r="G327" s="14">
        <f>'CONV-CFS-TAF'!B289</f>
        <v>6.1487603305785121E-2</v>
      </c>
      <c r="H327" s="84">
        <f t="shared" si="23"/>
        <v>74.141209130578503</v>
      </c>
    </row>
    <row r="328" spans="1:8" x14ac:dyDescent="0.25">
      <c r="A328" s="18">
        <v>1945</v>
      </c>
      <c r="B328" s="18">
        <v>1945</v>
      </c>
      <c r="C328" s="18">
        <v>9</v>
      </c>
      <c r="D328" s="9" t="s">
        <v>326</v>
      </c>
      <c r="E328" s="9" t="str">
        <f t="shared" si="22"/>
        <v>1945 9</v>
      </c>
      <c r="F328" s="14">
        <v>599.53493600000002</v>
      </c>
      <c r="G328" s="14">
        <f>'CONV-CFS-TAF'!B290</f>
        <v>5.9504132231404959E-2</v>
      </c>
      <c r="H328" s="84">
        <f t="shared" si="23"/>
        <v>35.674806109090909</v>
      </c>
    </row>
    <row r="329" spans="1:8" x14ac:dyDescent="0.25">
      <c r="A329" s="18">
        <v>1946</v>
      </c>
      <c r="B329" s="18">
        <v>1945</v>
      </c>
      <c r="C329" s="18">
        <v>10</v>
      </c>
      <c r="D329" s="9" t="s">
        <v>327</v>
      </c>
      <c r="E329" s="9" t="str">
        <f t="shared" si="22"/>
        <v>1946 10</v>
      </c>
      <c r="F329" s="14">
        <v>1.873885</v>
      </c>
      <c r="G329" s="14">
        <f>'CONV-CFS-TAF'!B291</f>
        <v>6.1487603305785121E-2</v>
      </c>
      <c r="H329" s="84">
        <f t="shared" si="23"/>
        <v>0.11522069752066115</v>
      </c>
    </row>
    <row r="330" spans="1:8" x14ac:dyDescent="0.25">
      <c r="A330" s="18">
        <v>1946</v>
      </c>
      <c r="B330" s="18">
        <v>1945</v>
      </c>
      <c r="C330" s="18">
        <v>11</v>
      </c>
      <c r="D330" s="9" t="s">
        <v>328</v>
      </c>
      <c r="E330" s="9" t="str">
        <f t="shared" si="22"/>
        <v>1946 11</v>
      </c>
      <c r="F330" s="14">
        <v>0</v>
      </c>
      <c r="G330" s="14">
        <f>'CONV-CFS-TAF'!B292</f>
        <v>5.9504132231404959E-2</v>
      </c>
      <c r="H330" s="84">
        <f t="shared" si="23"/>
        <v>0</v>
      </c>
    </row>
    <row r="331" spans="1:8" x14ac:dyDescent="0.25">
      <c r="A331" s="18">
        <v>1946</v>
      </c>
      <c r="B331" s="18">
        <v>1945</v>
      </c>
      <c r="C331" s="18">
        <v>12</v>
      </c>
      <c r="D331" s="9" t="s">
        <v>329</v>
      </c>
      <c r="E331" s="9" t="str">
        <f t="shared" si="22"/>
        <v>1946 12</v>
      </c>
      <c r="F331" s="14">
        <v>0</v>
      </c>
      <c r="G331" s="14">
        <f>'CONV-CFS-TAF'!B293</f>
        <v>6.1487603305785121E-2</v>
      </c>
      <c r="H331" s="84">
        <f t="shared" si="23"/>
        <v>0</v>
      </c>
    </row>
    <row r="332" spans="1:8" x14ac:dyDescent="0.25">
      <c r="A332" s="18">
        <v>1946</v>
      </c>
      <c r="B332" s="18">
        <v>1946</v>
      </c>
      <c r="C332" s="18">
        <v>1</v>
      </c>
      <c r="D332" s="9" t="s">
        <v>330</v>
      </c>
      <c r="E332" s="9" t="str">
        <f t="shared" si="22"/>
        <v>1946 1</v>
      </c>
      <c r="F332" s="14">
        <v>0</v>
      </c>
      <c r="G332" s="14">
        <f>'CONV-CFS-TAF'!B294</f>
        <v>6.1487603305785121E-2</v>
      </c>
      <c r="H332" s="84">
        <f t="shared" si="23"/>
        <v>0</v>
      </c>
    </row>
    <row r="333" spans="1:8" x14ac:dyDescent="0.25">
      <c r="A333" s="18">
        <v>1946</v>
      </c>
      <c r="B333" s="18">
        <v>1946</v>
      </c>
      <c r="C333" s="18">
        <v>2</v>
      </c>
      <c r="D333" s="9" t="s">
        <v>331</v>
      </c>
      <c r="E333" s="9" t="str">
        <f t="shared" si="22"/>
        <v>1946 2</v>
      </c>
      <c r="F333" s="14">
        <v>0</v>
      </c>
      <c r="G333" s="14">
        <f>'CONV-CFS-TAF'!B295</f>
        <v>5.5537190082644627E-2</v>
      </c>
      <c r="H333" s="84">
        <f t="shared" si="23"/>
        <v>0</v>
      </c>
    </row>
    <row r="334" spans="1:8" x14ac:dyDescent="0.25">
      <c r="A334" s="18">
        <v>1946</v>
      </c>
      <c r="B334" s="18">
        <v>1946</v>
      </c>
      <c r="C334" s="18">
        <v>3</v>
      </c>
      <c r="D334" s="9" t="s">
        <v>332</v>
      </c>
      <c r="E334" s="9" t="str">
        <f t="shared" si="22"/>
        <v>1946 3</v>
      </c>
      <c r="F334" s="14">
        <v>20.229890000000001</v>
      </c>
      <c r="G334" s="14">
        <f>'CONV-CFS-TAF'!B296</f>
        <v>6.1487603305785121E-2</v>
      </c>
      <c r="H334" s="84">
        <f t="shared" si="23"/>
        <v>1.2438874512396694</v>
      </c>
    </row>
    <row r="335" spans="1:8" x14ac:dyDescent="0.25">
      <c r="A335" s="18">
        <v>1946</v>
      </c>
      <c r="B335" s="18">
        <v>1946</v>
      </c>
      <c r="C335" s="18">
        <v>4</v>
      </c>
      <c r="D335" s="9" t="s">
        <v>333</v>
      </c>
      <c r="E335" s="9" t="str">
        <f t="shared" si="22"/>
        <v>1946 4</v>
      </c>
      <c r="F335" s="14">
        <v>771.91269199999999</v>
      </c>
      <c r="G335" s="14">
        <f>'CONV-CFS-TAF'!B297</f>
        <v>5.9504132231404959E-2</v>
      </c>
      <c r="H335" s="84">
        <f t="shared" si="23"/>
        <v>45.931994895867767</v>
      </c>
    </row>
    <row r="336" spans="1:8" x14ac:dyDescent="0.25">
      <c r="A336" s="18">
        <v>1946</v>
      </c>
      <c r="B336" s="18">
        <v>1946</v>
      </c>
      <c r="C336" s="18">
        <v>5</v>
      </c>
      <c r="D336" s="9" t="s">
        <v>334</v>
      </c>
      <c r="E336" s="9" t="str">
        <f t="shared" si="22"/>
        <v>1946 5</v>
      </c>
      <c r="F336" s="14">
        <v>946.84849699999995</v>
      </c>
      <c r="G336" s="14">
        <f>'CONV-CFS-TAF'!B298</f>
        <v>6.1487603305785121E-2</v>
      </c>
      <c r="H336" s="84">
        <f t="shared" si="23"/>
        <v>58.219444774214871</v>
      </c>
    </row>
    <row r="337" spans="1:8" x14ac:dyDescent="0.25">
      <c r="A337" s="18">
        <v>1946</v>
      </c>
      <c r="B337" s="18">
        <v>1946</v>
      </c>
      <c r="C337" s="18">
        <v>6</v>
      </c>
      <c r="D337" s="9" t="s">
        <v>335</v>
      </c>
      <c r="E337" s="9" t="str">
        <f t="shared" si="22"/>
        <v>1946 6</v>
      </c>
      <c r="F337" s="14">
        <v>1176.479214</v>
      </c>
      <c r="G337" s="14">
        <f>'CONV-CFS-TAF'!B299</f>
        <v>5.9504132231404959E-2</v>
      </c>
      <c r="H337" s="84">
        <f t="shared" si="23"/>
        <v>70.005374717355366</v>
      </c>
    </row>
    <row r="338" spans="1:8" x14ac:dyDescent="0.25">
      <c r="A338" s="18">
        <v>1946</v>
      </c>
      <c r="B338" s="18">
        <v>1946</v>
      </c>
      <c r="C338" s="18">
        <v>7</v>
      </c>
      <c r="D338" s="9" t="s">
        <v>336</v>
      </c>
      <c r="E338" s="9" t="str">
        <f t="shared" si="22"/>
        <v>1946 7</v>
      </c>
      <c r="F338" s="14">
        <v>1254.511454</v>
      </c>
      <c r="G338" s="14">
        <f>'CONV-CFS-TAF'!B300</f>
        <v>6.1487603305785121E-2</v>
      </c>
      <c r="H338" s="84">
        <f t="shared" si="23"/>
        <v>77.136902626115699</v>
      </c>
    </row>
    <row r="339" spans="1:8" x14ac:dyDescent="0.25">
      <c r="A339" s="18">
        <v>1946</v>
      </c>
      <c r="B339" s="18">
        <v>1946</v>
      </c>
      <c r="C339" s="18">
        <v>8</v>
      </c>
      <c r="D339" s="9" t="s">
        <v>337</v>
      </c>
      <c r="E339" s="9" t="str">
        <f t="shared" si="22"/>
        <v>1946 8</v>
      </c>
      <c r="F339" s="14">
        <v>1034.962714</v>
      </c>
      <c r="G339" s="14">
        <f>'CONV-CFS-TAF'!B301</f>
        <v>6.1487603305785121E-2</v>
      </c>
      <c r="H339" s="84">
        <f t="shared" si="23"/>
        <v>63.63737679471074</v>
      </c>
    </row>
    <row r="340" spans="1:8" x14ac:dyDescent="0.25">
      <c r="A340" s="18">
        <v>1946</v>
      </c>
      <c r="B340" s="18">
        <v>1946</v>
      </c>
      <c r="C340" s="18">
        <v>9</v>
      </c>
      <c r="D340" s="9" t="s">
        <v>338</v>
      </c>
      <c r="E340" s="9" t="str">
        <f t="shared" si="22"/>
        <v>1946 9</v>
      </c>
      <c r="F340" s="14">
        <v>498.98938900000002</v>
      </c>
      <c r="G340" s="14">
        <f>'CONV-CFS-TAF'!B302</f>
        <v>5.9504132231404959E-2</v>
      </c>
      <c r="H340" s="84">
        <f t="shared" si="23"/>
        <v>29.691930585123966</v>
      </c>
    </row>
    <row r="341" spans="1:8" x14ac:dyDescent="0.25">
      <c r="A341" s="18">
        <v>1947</v>
      </c>
      <c r="B341" s="18">
        <v>1946</v>
      </c>
      <c r="C341" s="18">
        <v>10</v>
      </c>
      <c r="D341" s="9" t="s">
        <v>339</v>
      </c>
      <c r="E341" s="9" t="str">
        <f t="shared" si="22"/>
        <v>1947 10</v>
      </c>
      <c r="F341" s="14">
        <v>177.15637000000001</v>
      </c>
      <c r="G341" s="14">
        <f>'CONV-CFS-TAF'!B303</f>
        <v>6.1487603305785121E-2</v>
      </c>
      <c r="H341" s="84">
        <f t="shared" si="23"/>
        <v>10.892920601652893</v>
      </c>
    </row>
    <row r="342" spans="1:8" x14ac:dyDescent="0.25">
      <c r="A342" s="18">
        <v>1947</v>
      </c>
      <c r="B342" s="18">
        <v>1946</v>
      </c>
      <c r="C342" s="18">
        <v>11</v>
      </c>
      <c r="D342" s="9" t="s">
        <v>340</v>
      </c>
      <c r="E342" s="9" t="str">
        <f t="shared" si="22"/>
        <v>1947 11</v>
      </c>
      <c r="F342" s="14">
        <v>0</v>
      </c>
      <c r="G342" s="14">
        <f>'CONV-CFS-TAF'!B304</f>
        <v>5.9504132231404959E-2</v>
      </c>
      <c r="H342" s="84">
        <f t="shared" si="23"/>
        <v>0</v>
      </c>
    </row>
    <row r="343" spans="1:8" x14ac:dyDescent="0.25">
      <c r="A343" s="18">
        <v>1947</v>
      </c>
      <c r="B343" s="18">
        <v>1946</v>
      </c>
      <c r="C343" s="18">
        <v>12</v>
      </c>
      <c r="D343" s="9" t="s">
        <v>341</v>
      </c>
      <c r="E343" s="9" t="str">
        <f t="shared" si="22"/>
        <v>1947 12</v>
      </c>
      <c r="F343" s="14">
        <v>0</v>
      </c>
      <c r="G343" s="14">
        <f>'CONV-CFS-TAF'!B305</f>
        <v>6.1487603305785121E-2</v>
      </c>
      <c r="H343" s="84">
        <f t="shared" si="23"/>
        <v>0</v>
      </c>
    </row>
    <row r="344" spans="1:8" x14ac:dyDescent="0.25">
      <c r="A344" s="18">
        <v>1947</v>
      </c>
      <c r="B344" s="18">
        <v>1947</v>
      </c>
      <c r="C344" s="18">
        <v>1</v>
      </c>
      <c r="D344" s="9" t="s">
        <v>342</v>
      </c>
      <c r="E344" s="9" t="str">
        <f t="shared" si="22"/>
        <v>1947 1</v>
      </c>
      <c r="F344" s="14">
        <v>0</v>
      </c>
      <c r="G344" s="14">
        <f>'CONV-CFS-TAF'!B306</f>
        <v>6.1487603305785121E-2</v>
      </c>
      <c r="H344" s="84">
        <f t="shared" si="23"/>
        <v>0</v>
      </c>
    </row>
    <row r="345" spans="1:8" x14ac:dyDescent="0.25">
      <c r="A345" s="18">
        <v>1947</v>
      </c>
      <c r="B345" s="18">
        <v>1947</v>
      </c>
      <c r="C345" s="18">
        <v>2</v>
      </c>
      <c r="D345" s="9" t="s">
        <v>343</v>
      </c>
      <c r="E345" s="9" t="str">
        <f t="shared" si="22"/>
        <v>1947 2</v>
      </c>
      <c r="F345" s="14">
        <v>0</v>
      </c>
      <c r="G345" s="14">
        <f>'CONV-CFS-TAF'!B307</f>
        <v>5.5537190082644627E-2</v>
      </c>
      <c r="H345" s="84">
        <f t="shared" si="23"/>
        <v>0</v>
      </c>
    </row>
    <row r="346" spans="1:8" x14ac:dyDescent="0.25">
      <c r="A346" s="18">
        <v>1947</v>
      </c>
      <c r="B346" s="18">
        <v>1947</v>
      </c>
      <c r="C346" s="18">
        <v>3</v>
      </c>
      <c r="D346" s="9" t="s">
        <v>344</v>
      </c>
      <c r="E346" s="9" t="str">
        <f t="shared" si="22"/>
        <v>1947 3</v>
      </c>
      <c r="F346" s="14">
        <v>0</v>
      </c>
      <c r="G346" s="14">
        <f>'CONV-CFS-TAF'!B308</f>
        <v>6.1487603305785121E-2</v>
      </c>
      <c r="H346" s="84">
        <f t="shared" si="23"/>
        <v>0</v>
      </c>
    </row>
    <row r="347" spans="1:8" x14ac:dyDescent="0.25">
      <c r="A347" s="18">
        <v>1947</v>
      </c>
      <c r="B347" s="18">
        <v>1947</v>
      </c>
      <c r="C347" s="18">
        <v>4</v>
      </c>
      <c r="D347" s="9" t="s">
        <v>345</v>
      </c>
      <c r="E347" s="9" t="str">
        <f t="shared" si="22"/>
        <v>1947 4</v>
      </c>
      <c r="F347" s="14">
        <v>461.27982900000001</v>
      </c>
      <c r="G347" s="14">
        <f>'CONV-CFS-TAF'!B309</f>
        <v>5.9504132231404959E-2</v>
      </c>
      <c r="H347" s="84">
        <f t="shared" si="23"/>
        <v>27.44805594049587</v>
      </c>
    </row>
    <row r="348" spans="1:8" x14ac:dyDescent="0.25">
      <c r="A348" s="18">
        <v>1947</v>
      </c>
      <c r="B348" s="18">
        <v>1947</v>
      </c>
      <c r="C348" s="18">
        <v>5</v>
      </c>
      <c r="D348" s="9" t="s">
        <v>346</v>
      </c>
      <c r="E348" s="9" t="str">
        <f t="shared" si="22"/>
        <v>1947 5</v>
      </c>
      <c r="F348" s="14">
        <v>829.147693</v>
      </c>
      <c r="G348" s="14">
        <f>'CONV-CFS-TAF'!B310</f>
        <v>6.1487603305785121E-2</v>
      </c>
      <c r="H348" s="84">
        <f t="shared" si="23"/>
        <v>50.98230442909091</v>
      </c>
    </row>
    <row r="349" spans="1:8" x14ac:dyDescent="0.25">
      <c r="A349" s="18">
        <v>1947</v>
      </c>
      <c r="B349" s="18">
        <v>1947</v>
      </c>
      <c r="C349" s="18">
        <v>6</v>
      </c>
      <c r="D349" s="9" t="s">
        <v>347</v>
      </c>
      <c r="E349" s="9" t="str">
        <f t="shared" si="22"/>
        <v>1947 6</v>
      </c>
      <c r="F349" s="14">
        <v>929.61489600000004</v>
      </c>
      <c r="G349" s="14">
        <f>'CONV-CFS-TAF'!B311</f>
        <v>5.9504132231404959E-2</v>
      </c>
      <c r="H349" s="84">
        <f t="shared" si="23"/>
        <v>55.315927695867771</v>
      </c>
    </row>
    <row r="350" spans="1:8" x14ac:dyDescent="0.25">
      <c r="A350" s="18">
        <v>1947</v>
      </c>
      <c r="B350" s="18">
        <v>1947</v>
      </c>
      <c r="C350" s="18">
        <v>7</v>
      </c>
      <c r="D350" s="9" t="s">
        <v>348</v>
      </c>
      <c r="E350" s="9" t="str">
        <f t="shared" si="22"/>
        <v>1947 7</v>
      </c>
      <c r="F350" s="14">
        <v>1214.5763919999999</v>
      </c>
      <c r="G350" s="14">
        <f>'CONV-CFS-TAF'!B312</f>
        <v>6.1487603305785121E-2</v>
      </c>
      <c r="H350" s="84">
        <f t="shared" si="23"/>
        <v>74.681391375867761</v>
      </c>
    </row>
    <row r="351" spans="1:8" x14ac:dyDescent="0.25">
      <c r="A351" s="18">
        <v>1947</v>
      </c>
      <c r="B351" s="18">
        <v>1947</v>
      </c>
      <c r="C351" s="18">
        <v>8</v>
      </c>
      <c r="D351" s="9" t="s">
        <v>349</v>
      </c>
      <c r="E351" s="9" t="str">
        <f t="shared" si="22"/>
        <v>1947 8</v>
      </c>
      <c r="F351" s="14">
        <v>976.23837100000003</v>
      </c>
      <c r="G351" s="14">
        <f>'CONV-CFS-TAF'!B313</f>
        <v>6.1487603305785121E-2</v>
      </c>
      <c r="H351" s="84">
        <f t="shared" si="23"/>
        <v>60.026557687933881</v>
      </c>
    </row>
    <row r="352" spans="1:8" x14ac:dyDescent="0.25">
      <c r="A352" s="18">
        <v>1947</v>
      </c>
      <c r="B352" s="18">
        <v>1947</v>
      </c>
      <c r="C352" s="18">
        <v>9</v>
      </c>
      <c r="D352" s="9" t="s">
        <v>350</v>
      </c>
      <c r="E352" s="9" t="str">
        <f t="shared" si="22"/>
        <v>1947 9</v>
      </c>
      <c r="F352" s="14">
        <v>491.93701700000003</v>
      </c>
      <c r="G352" s="14">
        <f>'CONV-CFS-TAF'!B314</f>
        <v>5.9504132231404959E-2</v>
      </c>
      <c r="H352" s="84">
        <f t="shared" si="23"/>
        <v>29.272285309090911</v>
      </c>
    </row>
    <row r="353" spans="1:8" x14ac:dyDescent="0.25">
      <c r="A353" s="18">
        <v>1948</v>
      </c>
      <c r="B353" s="18">
        <v>1947</v>
      </c>
      <c r="C353" s="18">
        <v>10</v>
      </c>
      <c r="D353" s="9" t="s">
        <v>351</v>
      </c>
      <c r="E353" s="9" t="str">
        <f t="shared" si="22"/>
        <v>1948 10</v>
      </c>
      <c r="F353" s="14">
        <v>4.5283530000000001</v>
      </c>
      <c r="G353" s="14">
        <f>'CONV-CFS-TAF'!B315</f>
        <v>6.1487603305785121E-2</v>
      </c>
      <c r="H353" s="84">
        <f t="shared" si="23"/>
        <v>0.27843757289256199</v>
      </c>
    </row>
    <row r="354" spans="1:8" x14ac:dyDescent="0.25">
      <c r="A354" s="18">
        <v>1948</v>
      </c>
      <c r="B354" s="18">
        <v>1947</v>
      </c>
      <c r="C354" s="18">
        <v>11</v>
      </c>
      <c r="D354" s="9" t="s">
        <v>352</v>
      </c>
      <c r="E354" s="9" t="str">
        <f t="shared" si="22"/>
        <v>1948 11</v>
      </c>
      <c r="F354" s="14">
        <v>0</v>
      </c>
      <c r="G354" s="14">
        <f>'CONV-CFS-TAF'!B316</f>
        <v>5.9504132231404959E-2</v>
      </c>
      <c r="H354" s="84">
        <f t="shared" si="23"/>
        <v>0</v>
      </c>
    </row>
    <row r="355" spans="1:8" x14ac:dyDescent="0.25">
      <c r="A355" s="18">
        <v>1948</v>
      </c>
      <c r="B355" s="18">
        <v>1947</v>
      </c>
      <c r="C355" s="18">
        <v>12</v>
      </c>
      <c r="D355" s="9" t="s">
        <v>353</v>
      </c>
      <c r="E355" s="9" t="str">
        <f t="shared" si="22"/>
        <v>1948 12</v>
      </c>
      <c r="F355" s="14">
        <v>0</v>
      </c>
      <c r="G355" s="14">
        <f>'CONV-CFS-TAF'!B317</f>
        <v>6.1487603305785121E-2</v>
      </c>
      <c r="H355" s="84">
        <f t="shared" si="23"/>
        <v>0</v>
      </c>
    </row>
    <row r="356" spans="1:8" x14ac:dyDescent="0.25">
      <c r="A356" s="18">
        <v>1948</v>
      </c>
      <c r="B356" s="18">
        <v>1948</v>
      </c>
      <c r="C356" s="18">
        <v>1</v>
      </c>
      <c r="D356" s="9" t="s">
        <v>354</v>
      </c>
      <c r="E356" s="9" t="str">
        <f t="shared" si="22"/>
        <v>1948 1</v>
      </c>
      <c r="F356" s="14">
        <v>0</v>
      </c>
      <c r="G356" s="14">
        <f>'CONV-CFS-TAF'!B318</f>
        <v>6.1487603305785121E-2</v>
      </c>
      <c r="H356" s="84">
        <f t="shared" si="23"/>
        <v>0</v>
      </c>
    </row>
    <row r="357" spans="1:8" x14ac:dyDescent="0.25">
      <c r="A357" s="18">
        <v>1948</v>
      </c>
      <c r="B357" s="18">
        <v>1948</v>
      </c>
      <c r="C357" s="18">
        <v>2</v>
      </c>
      <c r="D357" s="9" t="s">
        <v>355</v>
      </c>
      <c r="E357" s="9" t="str">
        <f t="shared" si="22"/>
        <v>1948 2</v>
      </c>
      <c r="F357" s="14">
        <v>22.812692999999999</v>
      </c>
      <c r="G357" s="14">
        <f>'CONV-CFS-TAF'!B319</f>
        <v>5.752066115702479E-2</v>
      </c>
      <c r="H357" s="84">
        <f t="shared" si="23"/>
        <v>1.3122011841322312</v>
      </c>
    </row>
    <row r="358" spans="1:8" x14ac:dyDescent="0.25">
      <c r="A358" s="18">
        <v>1948</v>
      </c>
      <c r="B358" s="18">
        <v>1948</v>
      </c>
      <c r="C358" s="18">
        <v>3</v>
      </c>
      <c r="D358" s="9" t="s">
        <v>356</v>
      </c>
      <c r="E358" s="9" t="str">
        <f t="shared" si="22"/>
        <v>1948 3</v>
      </c>
      <c r="F358" s="14">
        <v>43.773446999999997</v>
      </c>
      <c r="G358" s="14">
        <f>'CONV-CFS-TAF'!B320</f>
        <v>6.1487603305785121E-2</v>
      </c>
      <c r="H358" s="84">
        <f t="shared" si="23"/>
        <v>2.6915243444628096</v>
      </c>
    </row>
    <row r="359" spans="1:8" x14ac:dyDescent="0.25">
      <c r="A359" s="18">
        <v>1948</v>
      </c>
      <c r="B359" s="18">
        <v>1948</v>
      </c>
      <c r="C359" s="18">
        <v>4</v>
      </c>
      <c r="D359" s="9" t="s">
        <v>357</v>
      </c>
      <c r="E359" s="9" t="str">
        <f t="shared" si="22"/>
        <v>1948 4</v>
      </c>
      <c r="F359" s="14">
        <v>74.364574000000005</v>
      </c>
      <c r="G359" s="14">
        <f>'CONV-CFS-TAF'!B321</f>
        <v>5.9504132231404959E-2</v>
      </c>
      <c r="H359" s="84">
        <f t="shared" si="23"/>
        <v>4.4249994446280994</v>
      </c>
    </row>
    <row r="360" spans="1:8" x14ac:dyDescent="0.25">
      <c r="A360" s="18">
        <v>1948</v>
      </c>
      <c r="B360" s="18">
        <v>1948</v>
      </c>
      <c r="C360" s="18">
        <v>5</v>
      </c>
      <c r="D360" s="9" t="s">
        <v>358</v>
      </c>
      <c r="E360" s="9" t="str">
        <f t="shared" si="22"/>
        <v>1948 5</v>
      </c>
      <c r="F360" s="14">
        <v>537.81849</v>
      </c>
      <c r="G360" s="14">
        <f>'CONV-CFS-TAF'!B322</f>
        <v>6.1487603305785121E-2</v>
      </c>
      <c r="H360" s="84">
        <f t="shared" si="23"/>
        <v>33.069169963636362</v>
      </c>
    </row>
    <row r="361" spans="1:8" x14ac:dyDescent="0.25">
      <c r="A361" s="18">
        <v>1948</v>
      </c>
      <c r="B361" s="18">
        <v>1948</v>
      </c>
      <c r="C361" s="18">
        <v>6</v>
      </c>
      <c r="D361" s="9" t="s">
        <v>359</v>
      </c>
      <c r="E361" s="9" t="str">
        <f t="shared" si="22"/>
        <v>1948 6</v>
      </c>
      <c r="F361" s="14">
        <v>1090.298528</v>
      </c>
      <c r="G361" s="14">
        <f>'CONV-CFS-TAF'!B323</f>
        <v>5.9504132231404959E-2</v>
      </c>
      <c r="H361" s="84">
        <f t="shared" si="23"/>
        <v>64.87726778181819</v>
      </c>
    </row>
    <row r="362" spans="1:8" x14ac:dyDescent="0.25">
      <c r="A362" s="18">
        <v>1948</v>
      </c>
      <c r="B362" s="18">
        <v>1948</v>
      </c>
      <c r="C362" s="18">
        <v>7</v>
      </c>
      <c r="D362" s="9" t="s">
        <v>360</v>
      </c>
      <c r="E362" s="9" t="str">
        <f t="shared" ref="E362:E425" si="24">CONCATENATE(A362," ",C362)</f>
        <v>1948 7</v>
      </c>
      <c r="F362" s="14">
        <v>1552.067258</v>
      </c>
      <c r="G362" s="14">
        <f>'CONV-CFS-TAF'!B324</f>
        <v>6.1487603305785121E-2</v>
      </c>
      <c r="H362" s="84">
        <f t="shared" ref="H362:H425" si="25">F362*G362</f>
        <v>95.432895863801647</v>
      </c>
    </row>
    <row r="363" spans="1:8" x14ac:dyDescent="0.25">
      <c r="A363" s="18">
        <v>1948</v>
      </c>
      <c r="B363" s="18">
        <v>1948</v>
      </c>
      <c r="C363" s="18">
        <v>8</v>
      </c>
      <c r="D363" s="9" t="s">
        <v>361</v>
      </c>
      <c r="E363" s="9" t="str">
        <f t="shared" si="24"/>
        <v>1948 8</v>
      </c>
      <c r="F363" s="14">
        <v>1246.8347900000001</v>
      </c>
      <c r="G363" s="14">
        <f>'CONV-CFS-TAF'!B325</f>
        <v>6.1487603305785121E-2</v>
      </c>
      <c r="H363" s="84">
        <f t="shared" si="25"/>
        <v>76.664882955371908</v>
      </c>
    </row>
    <row r="364" spans="1:8" x14ac:dyDescent="0.25">
      <c r="A364" s="18">
        <v>1948</v>
      </c>
      <c r="B364" s="18">
        <v>1948</v>
      </c>
      <c r="C364" s="18">
        <v>9</v>
      </c>
      <c r="D364" s="9" t="s">
        <v>362</v>
      </c>
      <c r="E364" s="9" t="str">
        <f t="shared" si="24"/>
        <v>1948 9</v>
      </c>
      <c r="F364" s="14">
        <v>537.39090699999997</v>
      </c>
      <c r="G364" s="14">
        <f>'CONV-CFS-TAF'!B326</f>
        <v>5.9504132231404959E-2</v>
      </c>
      <c r="H364" s="84">
        <f t="shared" si="25"/>
        <v>31.976979590082642</v>
      </c>
    </row>
    <row r="365" spans="1:8" x14ac:dyDescent="0.25">
      <c r="A365" s="18">
        <v>1949</v>
      </c>
      <c r="B365" s="18">
        <v>1948</v>
      </c>
      <c r="C365" s="18">
        <v>10</v>
      </c>
      <c r="D365" s="9" t="s">
        <v>363</v>
      </c>
      <c r="E365" s="9" t="str">
        <f t="shared" si="24"/>
        <v>1949 10</v>
      </c>
      <c r="F365" s="14">
        <v>116.73357300000001</v>
      </c>
      <c r="G365" s="14">
        <f>'CONV-CFS-TAF'!B327</f>
        <v>6.1487603305785121E-2</v>
      </c>
      <c r="H365" s="84">
        <f t="shared" si="25"/>
        <v>7.1776676290909096</v>
      </c>
    </row>
    <row r="366" spans="1:8" x14ac:dyDescent="0.25">
      <c r="A366" s="18">
        <v>1949</v>
      </c>
      <c r="B366" s="18">
        <v>1948</v>
      </c>
      <c r="C366" s="18">
        <v>11</v>
      </c>
      <c r="D366" s="9" t="s">
        <v>364</v>
      </c>
      <c r="E366" s="9" t="str">
        <f t="shared" si="24"/>
        <v>1949 11</v>
      </c>
      <c r="F366" s="14">
        <v>8.3015489999999996</v>
      </c>
      <c r="G366" s="14">
        <f>'CONV-CFS-TAF'!B328</f>
        <v>5.9504132231404959E-2</v>
      </c>
      <c r="H366" s="84">
        <f t="shared" si="25"/>
        <v>0.4939764694214876</v>
      </c>
    </row>
    <row r="367" spans="1:8" x14ac:dyDescent="0.25">
      <c r="A367" s="18">
        <v>1949</v>
      </c>
      <c r="B367" s="18">
        <v>1948</v>
      </c>
      <c r="C367" s="18">
        <v>12</v>
      </c>
      <c r="D367" s="9" t="s">
        <v>365</v>
      </c>
      <c r="E367" s="9" t="str">
        <f t="shared" si="24"/>
        <v>1949 12</v>
      </c>
      <c r="F367" s="14">
        <v>0</v>
      </c>
      <c r="G367" s="14">
        <f>'CONV-CFS-TAF'!B329</f>
        <v>6.1487603305785121E-2</v>
      </c>
      <c r="H367" s="84">
        <f t="shared" si="25"/>
        <v>0</v>
      </c>
    </row>
    <row r="368" spans="1:8" x14ac:dyDescent="0.25">
      <c r="A368" s="18">
        <v>1949</v>
      </c>
      <c r="B368" s="18">
        <v>1949</v>
      </c>
      <c r="C368" s="18">
        <v>1</v>
      </c>
      <c r="D368" s="9" t="s">
        <v>366</v>
      </c>
      <c r="E368" s="9" t="str">
        <f t="shared" si="24"/>
        <v>1949 1</v>
      </c>
      <c r="F368" s="14">
        <v>0</v>
      </c>
      <c r="G368" s="14">
        <f>'CONV-CFS-TAF'!B330</f>
        <v>6.1487603305785121E-2</v>
      </c>
      <c r="H368" s="84">
        <f t="shared" si="25"/>
        <v>0</v>
      </c>
    </row>
    <row r="369" spans="1:8" x14ac:dyDescent="0.25">
      <c r="A369" s="18">
        <v>1949</v>
      </c>
      <c r="B369" s="18">
        <v>1949</v>
      </c>
      <c r="C369" s="18">
        <v>2</v>
      </c>
      <c r="D369" s="9" t="s">
        <v>367</v>
      </c>
      <c r="E369" s="9" t="str">
        <f t="shared" si="24"/>
        <v>1949 2</v>
      </c>
      <c r="F369" s="14">
        <v>0</v>
      </c>
      <c r="G369" s="14">
        <f>'CONV-CFS-TAF'!B331</f>
        <v>5.5537190082644627E-2</v>
      </c>
      <c r="H369" s="84">
        <f t="shared" si="25"/>
        <v>0</v>
      </c>
    </row>
    <row r="370" spans="1:8" x14ac:dyDescent="0.25">
      <c r="A370" s="18">
        <v>1949</v>
      </c>
      <c r="B370" s="18">
        <v>1949</v>
      </c>
      <c r="C370" s="18">
        <v>3</v>
      </c>
      <c r="D370" s="9" t="s">
        <v>368</v>
      </c>
      <c r="E370" s="9" t="str">
        <f t="shared" si="24"/>
        <v>1949 3</v>
      </c>
      <c r="F370" s="14">
        <v>0</v>
      </c>
      <c r="G370" s="14">
        <f>'CONV-CFS-TAF'!B332</f>
        <v>6.1487603305785121E-2</v>
      </c>
      <c r="H370" s="84">
        <f t="shared" si="25"/>
        <v>0</v>
      </c>
    </row>
    <row r="371" spans="1:8" x14ac:dyDescent="0.25">
      <c r="A371" s="18">
        <v>1949</v>
      </c>
      <c r="B371" s="18">
        <v>1949</v>
      </c>
      <c r="C371" s="18">
        <v>4</v>
      </c>
      <c r="D371" s="9" t="s">
        <v>369</v>
      </c>
      <c r="E371" s="9" t="str">
        <f t="shared" si="24"/>
        <v>1949 4</v>
      </c>
      <c r="F371" s="14">
        <v>400.162556</v>
      </c>
      <c r="G371" s="14">
        <f>'CONV-CFS-TAF'!B333</f>
        <v>5.9504132231404959E-2</v>
      </c>
      <c r="H371" s="84">
        <f t="shared" si="25"/>
        <v>23.811325646280991</v>
      </c>
    </row>
    <row r="372" spans="1:8" x14ac:dyDescent="0.25">
      <c r="A372" s="18">
        <v>1949</v>
      </c>
      <c r="B372" s="18">
        <v>1949</v>
      </c>
      <c r="C372" s="18">
        <v>5</v>
      </c>
      <c r="D372" s="9" t="s">
        <v>370</v>
      </c>
      <c r="E372" s="9" t="str">
        <f t="shared" si="24"/>
        <v>1949 5</v>
      </c>
      <c r="F372" s="14">
        <v>838.78015900000003</v>
      </c>
      <c r="G372" s="14">
        <f>'CONV-CFS-TAF'!B334</f>
        <v>6.1487603305785121E-2</v>
      </c>
      <c r="H372" s="84">
        <f t="shared" si="25"/>
        <v>51.574581677355368</v>
      </c>
    </row>
    <row r="373" spans="1:8" x14ac:dyDescent="0.25">
      <c r="A373" s="18">
        <v>1949</v>
      </c>
      <c r="B373" s="18">
        <v>1949</v>
      </c>
      <c r="C373" s="18">
        <v>6</v>
      </c>
      <c r="D373" s="9" t="s">
        <v>371</v>
      </c>
      <c r="E373" s="9" t="str">
        <f t="shared" si="24"/>
        <v>1949 6</v>
      </c>
      <c r="F373" s="14">
        <v>1268.7169730000001</v>
      </c>
      <c r="G373" s="14">
        <f>'CONV-CFS-TAF'!B335</f>
        <v>5.9504132231404959E-2</v>
      </c>
      <c r="H373" s="84">
        <f t="shared" si="25"/>
        <v>75.493902525619845</v>
      </c>
    </row>
    <row r="374" spans="1:8" x14ac:dyDescent="0.25">
      <c r="A374" s="18">
        <v>1949</v>
      </c>
      <c r="B374" s="18">
        <v>1949</v>
      </c>
      <c r="C374" s="18">
        <v>7</v>
      </c>
      <c r="D374" s="9" t="s">
        <v>372</v>
      </c>
      <c r="E374" s="9" t="str">
        <f t="shared" si="24"/>
        <v>1949 7</v>
      </c>
      <c r="F374" s="14">
        <v>1383.921286</v>
      </c>
      <c r="G374" s="14">
        <f>'CONV-CFS-TAF'!B336</f>
        <v>6.1487603305785121E-2</v>
      </c>
      <c r="H374" s="84">
        <f t="shared" si="25"/>
        <v>85.09400303999999</v>
      </c>
    </row>
    <row r="375" spans="1:8" x14ac:dyDescent="0.25">
      <c r="A375" s="18">
        <v>1949</v>
      </c>
      <c r="B375" s="18">
        <v>1949</v>
      </c>
      <c r="C375" s="18">
        <v>8</v>
      </c>
      <c r="D375" s="9" t="s">
        <v>373</v>
      </c>
      <c r="E375" s="9" t="str">
        <f t="shared" si="24"/>
        <v>1949 8</v>
      </c>
      <c r="F375" s="14">
        <v>1114.190703</v>
      </c>
      <c r="G375" s="14">
        <f>'CONV-CFS-TAF'!B337</f>
        <v>6.1487603305785121E-2</v>
      </c>
      <c r="H375" s="84">
        <f t="shared" si="25"/>
        <v>68.508915953057851</v>
      </c>
    </row>
    <row r="376" spans="1:8" x14ac:dyDescent="0.25">
      <c r="A376" s="18">
        <v>1949</v>
      </c>
      <c r="B376" s="18">
        <v>1949</v>
      </c>
      <c r="C376" s="18">
        <v>9</v>
      </c>
      <c r="D376" s="9" t="s">
        <v>374</v>
      </c>
      <c r="E376" s="9" t="str">
        <f t="shared" si="24"/>
        <v>1949 9</v>
      </c>
      <c r="F376" s="14">
        <v>546.40183300000001</v>
      </c>
      <c r="G376" s="14">
        <f>'CONV-CFS-TAF'!B338</f>
        <v>5.9504132231404959E-2</v>
      </c>
      <c r="H376" s="84">
        <f t="shared" si="25"/>
        <v>32.513166922314049</v>
      </c>
    </row>
    <row r="377" spans="1:8" x14ac:dyDescent="0.25">
      <c r="A377" s="18">
        <v>1950</v>
      </c>
      <c r="B377" s="18">
        <v>1949</v>
      </c>
      <c r="C377" s="18">
        <v>10</v>
      </c>
      <c r="D377" s="9" t="s">
        <v>375</v>
      </c>
      <c r="E377" s="9" t="str">
        <f t="shared" si="24"/>
        <v>1950 10</v>
      </c>
      <c r="F377" s="14">
        <v>223.058751</v>
      </c>
      <c r="G377" s="14">
        <f>'CONV-CFS-TAF'!B339</f>
        <v>6.1487603305785121E-2</v>
      </c>
      <c r="H377" s="84">
        <f t="shared" si="25"/>
        <v>13.7153479953719</v>
      </c>
    </row>
    <row r="378" spans="1:8" x14ac:dyDescent="0.25">
      <c r="A378" s="18">
        <v>1950</v>
      </c>
      <c r="B378" s="18">
        <v>1949</v>
      </c>
      <c r="C378" s="18">
        <v>11</v>
      </c>
      <c r="D378" s="9" t="s">
        <v>376</v>
      </c>
      <c r="E378" s="9" t="str">
        <f t="shared" si="24"/>
        <v>1950 11</v>
      </c>
      <c r="F378" s="14">
        <v>1.810446</v>
      </c>
      <c r="G378" s="14">
        <f>'CONV-CFS-TAF'!B340</f>
        <v>5.9504132231404959E-2</v>
      </c>
      <c r="H378" s="84">
        <f t="shared" si="25"/>
        <v>0.10772901818181818</v>
      </c>
    </row>
    <row r="379" spans="1:8" x14ac:dyDescent="0.25">
      <c r="A379" s="18">
        <v>1950</v>
      </c>
      <c r="B379" s="18">
        <v>1949</v>
      </c>
      <c r="C379" s="18">
        <v>12</v>
      </c>
      <c r="D379" s="9" t="s">
        <v>377</v>
      </c>
      <c r="E379" s="9" t="str">
        <f t="shared" si="24"/>
        <v>1950 12</v>
      </c>
      <c r="F379" s="14">
        <v>0</v>
      </c>
      <c r="G379" s="14">
        <f>'CONV-CFS-TAF'!B341</f>
        <v>6.1487603305785121E-2</v>
      </c>
      <c r="H379" s="84">
        <f t="shared" si="25"/>
        <v>0</v>
      </c>
    </row>
    <row r="380" spans="1:8" x14ac:dyDescent="0.25">
      <c r="A380" s="18">
        <v>1950</v>
      </c>
      <c r="B380" s="18">
        <v>1950</v>
      </c>
      <c r="C380" s="18">
        <v>1</v>
      </c>
      <c r="D380" s="9" t="s">
        <v>378</v>
      </c>
      <c r="E380" s="9" t="str">
        <f t="shared" si="24"/>
        <v>1950 1</v>
      </c>
      <c r="F380" s="14">
        <v>0</v>
      </c>
      <c r="G380" s="14">
        <f>'CONV-CFS-TAF'!B342</f>
        <v>6.1487603305785121E-2</v>
      </c>
      <c r="H380" s="84">
        <f t="shared" si="25"/>
        <v>0</v>
      </c>
    </row>
    <row r="381" spans="1:8" x14ac:dyDescent="0.25">
      <c r="A381" s="18">
        <v>1950</v>
      </c>
      <c r="B381" s="18">
        <v>1950</v>
      </c>
      <c r="C381" s="18">
        <v>2</v>
      </c>
      <c r="D381" s="9" t="s">
        <v>379</v>
      </c>
      <c r="E381" s="9" t="str">
        <f t="shared" si="24"/>
        <v>1950 2</v>
      </c>
      <c r="F381" s="14">
        <v>0</v>
      </c>
      <c r="G381" s="14">
        <f>'CONV-CFS-TAF'!B343</f>
        <v>5.5537190082644627E-2</v>
      </c>
      <c r="H381" s="84">
        <f t="shared" si="25"/>
        <v>0</v>
      </c>
    </row>
    <row r="382" spans="1:8" x14ac:dyDescent="0.25">
      <c r="A382" s="18">
        <v>1950</v>
      </c>
      <c r="B382" s="18">
        <v>1950</v>
      </c>
      <c r="C382" s="18">
        <v>3</v>
      </c>
      <c r="D382" s="9" t="s">
        <v>380</v>
      </c>
      <c r="E382" s="9" t="str">
        <f t="shared" si="24"/>
        <v>1950 3</v>
      </c>
      <c r="F382" s="14">
        <v>5.3585310000000002</v>
      </c>
      <c r="G382" s="14">
        <f>'CONV-CFS-TAF'!B344</f>
        <v>6.1487603305785121E-2</v>
      </c>
      <c r="H382" s="84">
        <f t="shared" si="25"/>
        <v>0.32948322842975208</v>
      </c>
    </row>
    <row r="383" spans="1:8" x14ac:dyDescent="0.25">
      <c r="A383" s="18">
        <v>1950</v>
      </c>
      <c r="B383" s="18">
        <v>1950</v>
      </c>
      <c r="C383" s="18">
        <v>4</v>
      </c>
      <c r="D383" s="9" t="s">
        <v>381</v>
      </c>
      <c r="E383" s="9" t="str">
        <f t="shared" si="24"/>
        <v>1950 4</v>
      </c>
      <c r="F383" s="14">
        <v>384.98237999999998</v>
      </c>
      <c r="G383" s="14">
        <f>'CONV-CFS-TAF'!B345</f>
        <v>5.9504132231404959E-2</v>
      </c>
      <c r="H383" s="84">
        <f t="shared" si="25"/>
        <v>22.908042446280991</v>
      </c>
    </row>
    <row r="384" spans="1:8" x14ac:dyDescent="0.25">
      <c r="A384" s="18">
        <v>1950</v>
      </c>
      <c r="B384" s="18">
        <v>1950</v>
      </c>
      <c r="C384" s="18">
        <v>5</v>
      </c>
      <c r="D384" s="9" t="s">
        <v>382</v>
      </c>
      <c r="E384" s="9" t="str">
        <f t="shared" si="24"/>
        <v>1950 5</v>
      </c>
      <c r="F384" s="14">
        <v>524.719559</v>
      </c>
      <c r="G384" s="14">
        <f>'CONV-CFS-TAF'!B346</f>
        <v>6.1487603305785121E-2</v>
      </c>
      <c r="H384" s="84">
        <f t="shared" si="25"/>
        <v>32.26374809057851</v>
      </c>
    </row>
    <row r="385" spans="1:8" x14ac:dyDescent="0.25">
      <c r="A385" s="18">
        <v>1950</v>
      </c>
      <c r="B385" s="18">
        <v>1950</v>
      </c>
      <c r="C385" s="18">
        <v>6</v>
      </c>
      <c r="D385" s="9" t="s">
        <v>383</v>
      </c>
      <c r="E385" s="9" t="str">
        <f t="shared" si="24"/>
        <v>1950 6</v>
      </c>
      <c r="F385" s="14">
        <v>625.26155500000004</v>
      </c>
      <c r="G385" s="14">
        <f>'CONV-CFS-TAF'!B347</f>
        <v>5.9504132231404959E-2</v>
      </c>
      <c r="H385" s="84">
        <f t="shared" si="25"/>
        <v>37.205646247933885</v>
      </c>
    </row>
    <row r="386" spans="1:8" x14ac:dyDescent="0.25">
      <c r="A386" s="18">
        <v>1950</v>
      </c>
      <c r="B386" s="18">
        <v>1950</v>
      </c>
      <c r="C386" s="18">
        <v>7</v>
      </c>
      <c r="D386" s="9" t="s">
        <v>384</v>
      </c>
      <c r="E386" s="9" t="str">
        <f t="shared" si="24"/>
        <v>1950 7</v>
      </c>
      <c r="F386" s="14">
        <v>696.88881300000003</v>
      </c>
      <c r="G386" s="14">
        <f>'CONV-CFS-TAF'!B348</f>
        <v>6.1487603305785121E-2</v>
      </c>
      <c r="H386" s="84">
        <f t="shared" si="25"/>
        <v>42.85002288198347</v>
      </c>
    </row>
    <row r="387" spans="1:8" x14ac:dyDescent="0.25">
      <c r="A387" s="18">
        <v>1950</v>
      </c>
      <c r="B387" s="18">
        <v>1950</v>
      </c>
      <c r="C387" s="18">
        <v>8</v>
      </c>
      <c r="D387" s="9" t="s">
        <v>385</v>
      </c>
      <c r="E387" s="9" t="str">
        <f t="shared" si="24"/>
        <v>1950 8</v>
      </c>
      <c r="F387" s="14">
        <v>562.47489299999995</v>
      </c>
      <c r="G387" s="14">
        <f>'CONV-CFS-TAF'!B349</f>
        <v>6.1487603305785121E-2</v>
      </c>
      <c r="H387" s="84">
        <f t="shared" si="25"/>
        <v>34.585233090247932</v>
      </c>
    </row>
    <row r="388" spans="1:8" x14ac:dyDescent="0.25">
      <c r="A388" s="18">
        <v>1950</v>
      </c>
      <c r="B388" s="18">
        <v>1950</v>
      </c>
      <c r="C388" s="18">
        <v>9</v>
      </c>
      <c r="D388" s="9" t="s">
        <v>386</v>
      </c>
      <c r="E388" s="9" t="str">
        <f t="shared" si="24"/>
        <v>1950 9</v>
      </c>
      <c r="F388" s="14">
        <v>255.86112600000001</v>
      </c>
      <c r="G388" s="14">
        <f>'CONV-CFS-TAF'!B350</f>
        <v>5.9504132231404959E-2</v>
      </c>
      <c r="H388" s="84">
        <f t="shared" si="25"/>
        <v>15.224794274380166</v>
      </c>
    </row>
    <row r="389" spans="1:8" x14ac:dyDescent="0.25">
      <c r="A389" s="18">
        <v>1951</v>
      </c>
      <c r="B389" s="18">
        <v>1950</v>
      </c>
      <c r="C389" s="18">
        <v>10</v>
      </c>
      <c r="D389" s="9" t="s">
        <v>387</v>
      </c>
      <c r="E389" s="9" t="str">
        <f t="shared" si="24"/>
        <v>1951 10</v>
      </c>
      <c r="F389" s="14">
        <v>6.1960750000000004</v>
      </c>
      <c r="G389" s="14">
        <f>'CONV-CFS-TAF'!B351</f>
        <v>6.1487603305785121E-2</v>
      </c>
      <c r="H389" s="84">
        <f t="shared" si="25"/>
        <v>0.38098180165289258</v>
      </c>
    </row>
    <row r="390" spans="1:8" x14ac:dyDescent="0.25">
      <c r="A390" s="18">
        <v>1951</v>
      </c>
      <c r="B390" s="18">
        <v>1950</v>
      </c>
      <c r="C390" s="18">
        <v>11</v>
      </c>
      <c r="D390" s="9" t="s">
        <v>388</v>
      </c>
      <c r="E390" s="9" t="str">
        <f t="shared" si="24"/>
        <v>1951 11</v>
      </c>
      <c r="F390" s="14">
        <v>0</v>
      </c>
      <c r="G390" s="14">
        <f>'CONV-CFS-TAF'!B352</f>
        <v>5.9504132231404959E-2</v>
      </c>
      <c r="H390" s="84">
        <f t="shared" si="25"/>
        <v>0</v>
      </c>
    </row>
    <row r="391" spans="1:8" x14ac:dyDescent="0.25">
      <c r="A391" s="18">
        <v>1951</v>
      </c>
      <c r="B391" s="18">
        <v>1950</v>
      </c>
      <c r="C391" s="18">
        <v>12</v>
      </c>
      <c r="D391" s="9" t="s">
        <v>389</v>
      </c>
      <c r="E391" s="9" t="str">
        <f t="shared" si="24"/>
        <v>1951 12</v>
      </c>
      <c r="F391" s="14">
        <v>0</v>
      </c>
      <c r="G391" s="14">
        <f>'CONV-CFS-TAF'!B353</f>
        <v>6.1487603305785121E-2</v>
      </c>
      <c r="H391" s="84">
        <f t="shared" si="25"/>
        <v>0</v>
      </c>
    </row>
    <row r="392" spans="1:8" x14ac:dyDescent="0.25">
      <c r="A392" s="18">
        <v>1951</v>
      </c>
      <c r="B392" s="18">
        <v>1951</v>
      </c>
      <c r="C392" s="18">
        <v>1</v>
      </c>
      <c r="D392" s="9" t="s">
        <v>390</v>
      </c>
      <c r="E392" s="9" t="str">
        <f t="shared" si="24"/>
        <v>1951 1</v>
      </c>
      <c r="F392" s="14">
        <v>0</v>
      </c>
      <c r="G392" s="14">
        <f>'CONV-CFS-TAF'!B354</f>
        <v>6.1487603305785121E-2</v>
      </c>
      <c r="H392" s="84">
        <f t="shared" si="25"/>
        <v>0</v>
      </c>
    </row>
    <row r="393" spans="1:8" x14ac:dyDescent="0.25">
      <c r="A393" s="18">
        <v>1951</v>
      </c>
      <c r="B393" s="18">
        <v>1951</v>
      </c>
      <c r="C393" s="18">
        <v>2</v>
      </c>
      <c r="D393" s="9" t="s">
        <v>391</v>
      </c>
      <c r="E393" s="9" t="str">
        <f t="shared" si="24"/>
        <v>1951 2</v>
      </c>
      <c r="F393" s="14">
        <v>0</v>
      </c>
      <c r="G393" s="14">
        <f>'CONV-CFS-TAF'!B355</f>
        <v>5.5537190082644627E-2</v>
      </c>
      <c r="H393" s="84">
        <f t="shared" si="25"/>
        <v>0</v>
      </c>
    </row>
    <row r="394" spans="1:8" x14ac:dyDescent="0.25">
      <c r="A394" s="18">
        <v>1951</v>
      </c>
      <c r="B394" s="18">
        <v>1951</v>
      </c>
      <c r="C394" s="18">
        <v>3</v>
      </c>
      <c r="D394" s="9" t="s">
        <v>392</v>
      </c>
      <c r="E394" s="9" t="str">
        <f t="shared" si="24"/>
        <v>1951 3</v>
      </c>
      <c r="F394" s="14">
        <v>27.970973999999998</v>
      </c>
      <c r="G394" s="14">
        <f>'CONV-CFS-TAF'!B356</f>
        <v>6.1487603305785121E-2</v>
      </c>
      <c r="H394" s="84">
        <f t="shared" si="25"/>
        <v>1.7198681533884295</v>
      </c>
    </row>
    <row r="395" spans="1:8" x14ac:dyDescent="0.25">
      <c r="A395" s="18">
        <v>1951</v>
      </c>
      <c r="B395" s="18">
        <v>1951</v>
      </c>
      <c r="C395" s="18">
        <v>4</v>
      </c>
      <c r="D395" s="9" t="s">
        <v>393</v>
      </c>
      <c r="E395" s="9" t="str">
        <f t="shared" si="24"/>
        <v>1951 4</v>
      </c>
      <c r="F395" s="14">
        <v>734.83538099999998</v>
      </c>
      <c r="G395" s="14">
        <f>'CONV-CFS-TAF'!B357</f>
        <v>5.9504132231404959E-2</v>
      </c>
      <c r="H395" s="84">
        <f t="shared" si="25"/>
        <v>43.725741679338839</v>
      </c>
    </row>
    <row r="396" spans="1:8" x14ac:dyDescent="0.25">
      <c r="A396" s="18">
        <v>1951</v>
      </c>
      <c r="B396" s="18">
        <v>1951</v>
      </c>
      <c r="C396" s="18">
        <v>5</v>
      </c>
      <c r="D396" s="9" t="s">
        <v>394</v>
      </c>
      <c r="E396" s="9" t="str">
        <f t="shared" si="24"/>
        <v>1951 5</v>
      </c>
      <c r="F396" s="14">
        <v>790.88006900000005</v>
      </c>
      <c r="G396" s="14">
        <f>'CONV-CFS-TAF'!B358</f>
        <v>6.1487603305785121E-2</v>
      </c>
      <c r="H396" s="84">
        <f t="shared" si="25"/>
        <v>48.629319945123967</v>
      </c>
    </row>
    <row r="397" spans="1:8" x14ac:dyDescent="0.25">
      <c r="A397" s="18">
        <v>1951</v>
      </c>
      <c r="B397" s="18">
        <v>1951</v>
      </c>
      <c r="C397" s="18">
        <v>6</v>
      </c>
      <c r="D397" s="9" t="s">
        <v>395</v>
      </c>
      <c r="E397" s="9" t="str">
        <f t="shared" si="24"/>
        <v>1951 6</v>
      </c>
      <c r="F397" s="14">
        <v>1266.8402639999999</v>
      </c>
      <c r="G397" s="14">
        <f>'CONV-CFS-TAF'!B359</f>
        <v>5.9504132231404959E-2</v>
      </c>
      <c r="H397" s="84">
        <f t="shared" si="25"/>
        <v>75.382230585123963</v>
      </c>
    </row>
    <row r="398" spans="1:8" x14ac:dyDescent="0.25">
      <c r="A398" s="18">
        <v>1951</v>
      </c>
      <c r="B398" s="18">
        <v>1951</v>
      </c>
      <c r="C398" s="18">
        <v>7</v>
      </c>
      <c r="D398" s="9" t="s">
        <v>396</v>
      </c>
      <c r="E398" s="9" t="str">
        <f t="shared" si="24"/>
        <v>1951 7</v>
      </c>
      <c r="F398" s="14">
        <v>1388.3510269999999</v>
      </c>
      <c r="G398" s="14">
        <f>'CONV-CFS-TAF'!B360</f>
        <v>6.1487603305785121E-2</v>
      </c>
      <c r="H398" s="84">
        <f t="shared" si="25"/>
        <v>85.366377197355362</v>
      </c>
    </row>
    <row r="399" spans="1:8" x14ac:dyDescent="0.25">
      <c r="A399" s="18">
        <v>1951</v>
      </c>
      <c r="B399" s="18">
        <v>1951</v>
      </c>
      <c r="C399" s="18">
        <v>8</v>
      </c>
      <c r="D399" s="9" t="s">
        <v>397</v>
      </c>
      <c r="E399" s="9" t="str">
        <f t="shared" si="24"/>
        <v>1951 8</v>
      </c>
      <c r="F399" s="14">
        <v>1119.089195</v>
      </c>
      <c r="G399" s="14">
        <f>'CONV-CFS-TAF'!B361</f>
        <v>6.1487603305785121E-2</v>
      </c>
      <c r="H399" s="84">
        <f t="shared" si="25"/>
        <v>68.810112485950413</v>
      </c>
    </row>
    <row r="400" spans="1:8" x14ac:dyDescent="0.25">
      <c r="A400" s="18">
        <v>1951</v>
      </c>
      <c r="B400" s="18">
        <v>1951</v>
      </c>
      <c r="C400" s="18">
        <v>9</v>
      </c>
      <c r="D400" s="9" t="s">
        <v>398</v>
      </c>
      <c r="E400" s="9" t="str">
        <f t="shared" si="24"/>
        <v>1951 9</v>
      </c>
      <c r="F400" s="14">
        <v>550.89337899999998</v>
      </c>
      <c r="G400" s="14">
        <f>'CONV-CFS-TAF'!B362</f>
        <v>5.9504132231404959E-2</v>
      </c>
      <c r="H400" s="84">
        <f t="shared" si="25"/>
        <v>32.780432469421484</v>
      </c>
    </row>
    <row r="401" spans="1:8" x14ac:dyDescent="0.25">
      <c r="A401" s="18">
        <v>1952</v>
      </c>
      <c r="B401" s="18">
        <v>1951</v>
      </c>
      <c r="C401" s="18">
        <v>10</v>
      </c>
      <c r="D401" s="9" t="s">
        <v>399</v>
      </c>
      <c r="E401" s="9" t="str">
        <f t="shared" si="24"/>
        <v>1952 10</v>
      </c>
      <c r="F401" s="14">
        <v>9.2378149999999994</v>
      </c>
      <c r="G401" s="14">
        <f>'CONV-CFS-TAF'!B363</f>
        <v>6.1487603305785121E-2</v>
      </c>
      <c r="H401" s="84">
        <f t="shared" si="25"/>
        <v>0.56801110413223133</v>
      </c>
    </row>
    <row r="402" spans="1:8" x14ac:dyDescent="0.25">
      <c r="A402" s="18">
        <v>1952</v>
      </c>
      <c r="B402" s="18">
        <v>1951</v>
      </c>
      <c r="C402" s="18">
        <v>11</v>
      </c>
      <c r="D402" s="9" t="s">
        <v>400</v>
      </c>
      <c r="E402" s="9" t="str">
        <f t="shared" si="24"/>
        <v>1952 11</v>
      </c>
      <c r="F402" s="14">
        <v>0</v>
      </c>
      <c r="G402" s="14">
        <f>'CONV-CFS-TAF'!B364</f>
        <v>5.9504132231404959E-2</v>
      </c>
      <c r="H402" s="84">
        <f t="shared" si="25"/>
        <v>0</v>
      </c>
    </row>
    <row r="403" spans="1:8" x14ac:dyDescent="0.25">
      <c r="A403" s="18">
        <v>1952</v>
      </c>
      <c r="B403" s="18">
        <v>1951</v>
      </c>
      <c r="C403" s="18">
        <v>12</v>
      </c>
      <c r="D403" s="9" t="s">
        <v>401</v>
      </c>
      <c r="E403" s="9" t="str">
        <f t="shared" si="24"/>
        <v>1952 12</v>
      </c>
      <c r="F403" s="14">
        <v>0</v>
      </c>
      <c r="G403" s="14">
        <f>'CONV-CFS-TAF'!B365</f>
        <v>6.1487603305785121E-2</v>
      </c>
      <c r="H403" s="84">
        <f t="shared" si="25"/>
        <v>0</v>
      </c>
    </row>
    <row r="404" spans="1:8" x14ac:dyDescent="0.25">
      <c r="A404" s="18">
        <v>1952</v>
      </c>
      <c r="B404" s="18">
        <v>1952</v>
      </c>
      <c r="C404" s="18">
        <v>1</v>
      </c>
      <c r="D404" s="9" t="s">
        <v>402</v>
      </c>
      <c r="E404" s="9" t="str">
        <f t="shared" si="24"/>
        <v>1952 1</v>
      </c>
      <c r="F404" s="14">
        <v>0</v>
      </c>
      <c r="G404" s="14">
        <f>'CONV-CFS-TAF'!B366</f>
        <v>6.1487603305785121E-2</v>
      </c>
      <c r="H404" s="84">
        <f t="shared" si="25"/>
        <v>0</v>
      </c>
    </row>
    <row r="405" spans="1:8" x14ac:dyDescent="0.25">
      <c r="A405" s="18">
        <v>1952</v>
      </c>
      <c r="B405" s="18">
        <v>1952</v>
      </c>
      <c r="C405" s="18">
        <v>2</v>
      </c>
      <c r="D405" s="9" t="s">
        <v>403</v>
      </c>
      <c r="E405" s="9" t="str">
        <f t="shared" si="24"/>
        <v>1952 2</v>
      </c>
      <c r="F405" s="14">
        <v>0</v>
      </c>
      <c r="G405" s="14">
        <f>'CONV-CFS-TAF'!B367</f>
        <v>5.752066115702479E-2</v>
      </c>
      <c r="H405" s="84">
        <f t="shared" si="25"/>
        <v>0</v>
      </c>
    </row>
    <row r="406" spans="1:8" x14ac:dyDescent="0.25">
      <c r="A406" s="18">
        <v>1952</v>
      </c>
      <c r="B406" s="18">
        <v>1952</v>
      </c>
      <c r="C406" s="18">
        <v>3</v>
      </c>
      <c r="D406" s="9" t="s">
        <v>404</v>
      </c>
      <c r="E406" s="9" t="str">
        <f t="shared" si="24"/>
        <v>1952 3</v>
      </c>
      <c r="F406" s="14">
        <v>0</v>
      </c>
      <c r="G406" s="14">
        <f>'CONV-CFS-TAF'!B368</f>
        <v>6.1487603305785121E-2</v>
      </c>
      <c r="H406" s="84">
        <f t="shared" si="25"/>
        <v>0</v>
      </c>
    </row>
    <row r="407" spans="1:8" x14ac:dyDescent="0.25">
      <c r="A407" s="18">
        <v>1952</v>
      </c>
      <c r="B407" s="18">
        <v>1952</v>
      </c>
      <c r="C407" s="18">
        <v>4</v>
      </c>
      <c r="D407" s="9" t="s">
        <v>405</v>
      </c>
      <c r="E407" s="9" t="str">
        <f t="shared" si="24"/>
        <v>1952 4</v>
      </c>
      <c r="F407" s="14">
        <v>457.62080800000001</v>
      </c>
      <c r="G407" s="14">
        <f>'CONV-CFS-TAF'!B369</f>
        <v>5.9504132231404959E-2</v>
      </c>
      <c r="H407" s="84">
        <f t="shared" si="25"/>
        <v>27.230329071074379</v>
      </c>
    </row>
    <row r="408" spans="1:8" x14ac:dyDescent="0.25">
      <c r="A408" s="18">
        <v>1952</v>
      </c>
      <c r="B408" s="18">
        <v>1952</v>
      </c>
      <c r="C408" s="18">
        <v>5</v>
      </c>
      <c r="D408" s="9" t="s">
        <v>406</v>
      </c>
      <c r="E408" s="9" t="str">
        <f t="shared" si="24"/>
        <v>1952 5</v>
      </c>
      <c r="F408" s="14">
        <v>970.42257300000006</v>
      </c>
      <c r="G408" s="14">
        <f>'CONV-CFS-TAF'!B370</f>
        <v>6.1487603305785121E-2</v>
      </c>
      <c r="H408" s="84">
        <f t="shared" si="25"/>
        <v>59.668958207603303</v>
      </c>
    </row>
    <row r="409" spans="1:8" x14ac:dyDescent="0.25">
      <c r="A409" s="18">
        <v>1952</v>
      </c>
      <c r="B409" s="18">
        <v>1952</v>
      </c>
      <c r="C409" s="18">
        <v>6</v>
      </c>
      <c r="D409" s="9" t="s">
        <v>407</v>
      </c>
      <c r="E409" s="9" t="str">
        <f t="shared" si="24"/>
        <v>1952 6</v>
      </c>
      <c r="F409" s="14">
        <v>1128.3650339999999</v>
      </c>
      <c r="G409" s="14">
        <f>'CONV-CFS-TAF'!B371</f>
        <v>5.9504132231404959E-2</v>
      </c>
      <c r="H409" s="84">
        <f t="shared" si="25"/>
        <v>67.14238218842975</v>
      </c>
    </row>
    <row r="410" spans="1:8" x14ac:dyDescent="0.25">
      <c r="A410" s="18">
        <v>1952</v>
      </c>
      <c r="B410" s="18">
        <v>1952</v>
      </c>
      <c r="C410" s="18">
        <v>7</v>
      </c>
      <c r="D410" s="9" t="s">
        <v>408</v>
      </c>
      <c r="E410" s="9" t="str">
        <f t="shared" si="24"/>
        <v>1952 7</v>
      </c>
      <c r="F410" s="14">
        <v>1398.305206</v>
      </c>
      <c r="G410" s="14">
        <f>'CONV-CFS-TAF'!B372</f>
        <v>6.1487603305785121E-2</v>
      </c>
      <c r="H410" s="84">
        <f t="shared" si="25"/>
        <v>85.978435806942144</v>
      </c>
    </row>
    <row r="411" spans="1:8" x14ac:dyDescent="0.25">
      <c r="A411" s="18">
        <v>1952</v>
      </c>
      <c r="B411" s="18">
        <v>1952</v>
      </c>
      <c r="C411" s="18">
        <v>8</v>
      </c>
      <c r="D411" s="9" t="s">
        <v>409</v>
      </c>
      <c r="E411" s="9" t="str">
        <f t="shared" si="24"/>
        <v>1952 8</v>
      </c>
      <c r="F411" s="14">
        <v>1144.257245</v>
      </c>
      <c r="G411" s="14">
        <f>'CONV-CFS-TAF'!B373</f>
        <v>6.1487603305785121E-2</v>
      </c>
      <c r="H411" s="84">
        <f t="shared" si="25"/>
        <v>70.357635560330579</v>
      </c>
    </row>
    <row r="412" spans="1:8" x14ac:dyDescent="0.25">
      <c r="A412" s="18">
        <v>1952</v>
      </c>
      <c r="B412" s="18">
        <v>1952</v>
      </c>
      <c r="C412" s="18">
        <v>9</v>
      </c>
      <c r="D412" s="9" t="s">
        <v>410</v>
      </c>
      <c r="E412" s="9" t="str">
        <f t="shared" si="24"/>
        <v>1952 9</v>
      </c>
      <c r="F412" s="14">
        <v>559.10654899999997</v>
      </c>
      <c r="G412" s="14">
        <f>'CONV-CFS-TAF'!B374</f>
        <v>5.9504132231404959E-2</v>
      </c>
      <c r="H412" s="84">
        <f t="shared" si="25"/>
        <v>33.269150023140497</v>
      </c>
    </row>
    <row r="413" spans="1:8" x14ac:dyDescent="0.25">
      <c r="A413" s="18">
        <v>1953</v>
      </c>
      <c r="B413" s="18">
        <v>1952</v>
      </c>
      <c r="C413" s="18">
        <v>10</v>
      </c>
      <c r="D413" s="9" t="s">
        <v>411</v>
      </c>
      <c r="E413" s="9" t="str">
        <f t="shared" si="24"/>
        <v>1953 10</v>
      </c>
      <c r="F413" s="14">
        <v>216.71359799999999</v>
      </c>
      <c r="G413" s="14">
        <f>'CONV-CFS-TAF'!B375</f>
        <v>6.1487603305785121E-2</v>
      </c>
      <c r="H413" s="84">
        <f t="shared" si="25"/>
        <v>13.325199744793387</v>
      </c>
    </row>
    <row r="414" spans="1:8" x14ac:dyDescent="0.25">
      <c r="A414" s="18">
        <v>1953</v>
      </c>
      <c r="B414" s="18">
        <v>1952</v>
      </c>
      <c r="C414" s="18">
        <v>11</v>
      </c>
      <c r="D414" s="9" t="s">
        <v>412</v>
      </c>
      <c r="E414" s="9" t="str">
        <f t="shared" si="24"/>
        <v>1953 11</v>
      </c>
      <c r="F414" s="14">
        <v>0</v>
      </c>
      <c r="G414" s="14">
        <f>'CONV-CFS-TAF'!B376</f>
        <v>5.9504132231404959E-2</v>
      </c>
      <c r="H414" s="84">
        <f t="shared" si="25"/>
        <v>0</v>
      </c>
    </row>
    <row r="415" spans="1:8" x14ac:dyDescent="0.25">
      <c r="A415" s="18">
        <v>1953</v>
      </c>
      <c r="B415" s="18">
        <v>1952</v>
      </c>
      <c r="C415" s="18">
        <v>12</v>
      </c>
      <c r="D415" s="9" t="s">
        <v>413</v>
      </c>
      <c r="E415" s="9" t="str">
        <f t="shared" si="24"/>
        <v>1953 12</v>
      </c>
      <c r="F415" s="14">
        <v>0</v>
      </c>
      <c r="G415" s="14">
        <f>'CONV-CFS-TAF'!B377</f>
        <v>6.1487603305785121E-2</v>
      </c>
      <c r="H415" s="84">
        <f t="shared" si="25"/>
        <v>0</v>
      </c>
    </row>
    <row r="416" spans="1:8" x14ac:dyDescent="0.25">
      <c r="A416" s="18">
        <v>1953</v>
      </c>
      <c r="B416" s="18">
        <v>1953</v>
      </c>
      <c r="C416" s="18">
        <v>1</v>
      </c>
      <c r="D416" s="9" t="s">
        <v>414</v>
      </c>
      <c r="E416" s="9" t="str">
        <f t="shared" si="24"/>
        <v>1953 1</v>
      </c>
      <c r="F416" s="14">
        <v>0</v>
      </c>
      <c r="G416" s="14">
        <f>'CONV-CFS-TAF'!B378</f>
        <v>6.1487603305785121E-2</v>
      </c>
      <c r="H416" s="84">
        <f t="shared" si="25"/>
        <v>0</v>
      </c>
    </row>
    <row r="417" spans="1:8" x14ac:dyDescent="0.25">
      <c r="A417" s="18">
        <v>1953</v>
      </c>
      <c r="B417" s="18">
        <v>1953</v>
      </c>
      <c r="C417" s="18">
        <v>2</v>
      </c>
      <c r="D417" s="9" t="s">
        <v>415</v>
      </c>
      <c r="E417" s="9" t="str">
        <f t="shared" si="24"/>
        <v>1953 2</v>
      </c>
      <c r="F417" s="14">
        <v>0</v>
      </c>
      <c r="G417" s="14">
        <f>'CONV-CFS-TAF'!B379</f>
        <v>5.5537190082644627E-2</v>
      </c>
      <c r="H417" s="84">
        <f t="shared" si="25"/>
        <v>0</v>
      </c>
    </row>
    <row r="418" spans="1:8" x14ac:dyDescent="0.25">
      <c r="A418" s="18">
        <v>1953</v>
      </c>
      <c r="B418" s="18">
        <v>1953</v>
      </c>
      <c r="C418" s="18">
        <v>3</v>
      </c>
      <c r="D418" s="9" t="s">
        <v>416</v>
      </c>
      <c r="E418" s="9" t="str">
        <f t="shared" si="24"/>
        <v>1953 3</v>
      </c>
      <c r="F418" s="14">
        <v>57.445354000000002</v>
      </c>
      <c r="G418" s="14">
        <f>'CONV-CFS-TAF'!B380</f>
        <v>6.1487603305785121E-2</v>
      </c>
      <c r="H418" s="84">
        <f t="shared" si="25"/>
        <v>3.5321771385123966</v>
      </c>
    </row>
    <row r="419" spans="1:8" x14ac:dyDescent="0.25">
      <c r="A419" s="18">
        <v>1953</v>
      </c>
      <c r="B419" s="18">
        <v>1953</v>
      </c>
      <c r="C419" s="18">
        <v>4</v>
      </c>
      <c r="D419" s="9" t="s">
        <v>417</v>
      </c>
      <c r="E419" s="9" t="str">
        <f t="shared" si="24"/>
        <v>1953 4</v>
      </c>
      <c r="F419" s="14">
        <v>470.90312899999998</v>
      </c>
      <c r="G419" s="14">
        <f>'CONV-CFS-TAF'!B381</f>
        <v>5.9504132231404959E-2</v>
      </c>
      <c r="H419" s="84">
        <f t="shared" si="25"/>
        <v>28.020682056198346</v>
      </c>
    </row>
    <row r="420" spans="1:8" x14ac:dyDescent="0.25">
      <c r="A420" s="18">
        <v>1953</v>
      </c>
      <c r="B420" s="18">
        <v>1953</v>
      </c>
      <c r="C420" s="18">
        <v>5</v>
      </c>
      <c r="D420" s="9" t="s">
        <v>418</v>
      </c>
      <c r="E420" s="9" t="str">
        <f t="shared" si="24"/>
        <v>1953 5</v>
      </c>
      <c r="F420" s="14">
        <v>901.08933400000001</v>
      </c>
      <c r="G420" s="14">
        <f>'CONV-CFS-TAF'!B382</f>
        <v>6.1487603305785121E-2</v>
      </c>
      <c r="H420" s="84">
        <f t="shared" si="25"/>
        <v>55.405823512066114</v>
      </c>
    </row>
    <row r="421" spans="1:8" x14ac:dyDescent="0.25">
      <c r="A421" s="18">
        <v>1953</v>
      </c>
      <c r="B421" s="18">
        <v>1953</v>
      </c>
      <c r="C421" s="18">
        <v>6</v>
      </c>
      <c r="D421" s="9" t="s">
        <v>419</v>
      </c>
      <c r="E421" s="9" t="str">
        <f t="shared" si="24"/>
        <v>1953 6</v>
      </c>
      <c r="F421" s="14">
        <v>1205.5388620000001</v>
      </c>
      <c r="G421" s="14">
        <f>'CONV-CFS-TAF'!B383</f>
        <v>5.9504132231404959E-2</v>
      </c>
      <c r="H421" s="84">
        <f t="shared" si="25"/>
        <v>71.734543854545464</v>
      </c>
    </row>
    <row r="422" spans="1:8" x14ac:dyDescent="0.25">
      <c r="A422" s="18">
        <v>1953</v>
      </c>
      <c r="B422" s="18">
        <v>1953</v>
      </c>
      <c r="C422" s="18">
        <v>7</v>
      </c>
      <c r="D422" s="9" t="s">
        <v>420</v>
      </c>
      <c r="E422" s="9" t="str">
        <f t="shared" si="24"/>
        <v>1953 7</v>
      </c>
      <c r="F422" s="14">
        <v>1428.705027</v>
      </c>
      <c r="G422" s="14">
        <f>'CONV-CFS-TAF'!B384</f>
        <v>6.1487603305785121E-2</v>
      </c>
      <c r="H422" s="84">
        <f t="shared" si="25"/>
        <v>87.847647941157021</v>
      </c>
    </row>
    <row r="423" spans="1:8" x14ac:dyDescent="0.25">
      <c r="A423" s="18">
        <v>1953</v>
      </c>
      <c r="B423" s="18">
        <v>1953</v>
      </c>
      <c r="C423" s="18">
        <v>8</v>
      </c>
      <c r="D423" s="9" t="s">
        <v>421</v>
      </c>
      <c r="E423" s="9" t="str">
        <f t="shared" si="24"/>
        <v>1953 8</v>
      </c>
      <c r="F423" s="14">
        <v>1049.9924490000001</v>
      </c>
      <c r="G423" s="14">
        <f>'CONV-CFS-TAF'!B385</f>
        <v>6.1487603305785121E-2</v>
      </c>
      <c r="H423" s="84">
        <f t="shared" si="25"/>
        <v>64.561519178181825</v>
      </c>
    </row>
    <row r="424" spans="1:8" x14ac:dyDescent="0.25">
      <c r="A424" s="18">
        <v>1953</v>
      </c>
      <c r="B424" s="18">
        <v>1953</v>
      </c>
      <c r="C424" s="18">
        <v>9</v>
      </c>
      <c r="D424" s="9" t="s">
        <v>422</v>
      </c>
      <c r="E424" s="9" t="str">
        <f t="shared" si="24"/>
        <v>1953 9</v>
      </c>
      <c r="F424" s="14">
        <v>578.25365399999998</v>
      </c>
      <c r="G424" s="14">
        <f>'CONV-CFS-TAF'!B386</f>
        <v>5.9504132231404959E-2</v>
      </c>
      <c r="H424" s="84">
        <f t="shared" si="25"/>
        <v>34.408481890909087</v>
      </c>
    </row>
    <row r="425" spans="1:8" x14ac:dyDescent="0.25">
      <c r="A425" s="18">
        <v>1954</v>
      </c>
      <c r="B425" s="18">
        <v>1953</v>
      </c>
      <c r="C425" s="18">
        <v>10</v>
      </c>
      <c r="D425" s="9" t="s">
        <v>423</v>
      </c>
      <c r="E425" s="9" t="str">
        <f t="shared" si="24"/>
        <v>1954 10</v>
      </c>
      <c r="F425" s="14">
        <v>168.66247899999999</v>
      </c>
      <c r="G425" s="14">
        <f>'CONV-CFS-TAF'!B387</f>
        <v>6.1487603305785121E-2</v>
      </c>
      <c r="H425" s="84">
        <f t="shared" si="25"/>
        <v>10.370651601322313</v>
      </c>
    </row>
    <row r="426" spans="1:8" x14ac:dyDescent="0.25">
      <c r="A426" s="18">
        <v>1954</v>
      </c>
      <c r="B426" s="18">
        <v>1953</v>
      </c>
      <c r="C426" s="18">
        <v>11</v>
      </c>
      <c r="D426" s="9" t="s">
        <v>424</v>
      </c>
      <c r="E426" s="9" t="str">
        <f t="shared" ref="E426:E489" si="26">CONCATENATE(A426," ",C426)</f>
        <v>1954 11</v>
      </c>
      <c r="F426" s="14">
        <v>0</v>
      </c>
      <c r="G426" s="14">
        <f>'CONV-CFS-TAF'!B388</f>
        <v>5.9504132231404959E-2</v>
      </c>
      <c r="H426" s="84">
        <f t="shared" ref="H426:H489" si="27">F426*G426</f>
        <v>0</v>
      </c>
    </row>
    <row r="427" spans="1:8" x14ac:dyDescent="0.25">
      <c r="A427" s="18">
        <v>1954</v>
      </c>
      <c r="B427" s="18">
        <v>1953</v>
      </c>
      <c r="C427" s="18">
        <v>12</v>
      </c>
      <c r="D427" s="9" t="s">
        <v>425</v>
      </c>
      <c r="E427" s="9" t="str">
        <f t="shared" si="26"/>
        <v>1954 12</v>
      </c>
      <c r="F427" s="14">
        <v>0</v>
      </c>
      <c r="G427" s="14">
        <f>'CONV-CFS-TAF'!B389</f>
        <v>6.1487603305785121E-2</v>
      </c>
      <c r="H427" s="84">
        <f t="shared" si="27"/>
        <v>0</v>
      </c>
    </row>
    <row r="428" spans="1:8" x14ac:dyDescent="0.25">
      <c r="A428" s="18">
        <v>1954</v>
      </c>
      <c r="B428" s="18">
        <v>1954</v>
      </c>
      <c r="C428" s="18">
        <v>1</v>
      </c>
      <c r="D428" s="9" t="s">
        <v>426</v>
      </c>
      <c r="E428" s="9" t="str">
        <f t="shared" si="26"/>
        <v>1954 1</v>
      </c>
      <c r="F428" s="14">
        <v>0</v>
      </c>
      <c r="G428" s="14">
        <f>'CONV-CFS-TAF'!B390</f>
        <v>6.1487603305785121E-2</v>
      </c>
      <c r="H428" s="84">
        <f t="shared" si="27"/>
        <v>0</v>
      </c>
    </row>
    <row r="429" spans="1:8" x14ac:dyDescent="0.25">
      <c r="A429" s="18">
        <v>1954</v>
      </c>
      <c r="B429" s="18">
        <v>1954</v>
      </c>
      <c r="C429" s="18">
        <v>2</v>
      </c>
      <c r="D429" s="9" t="s">
        <v>427</v>
      </c>
      <c r="E429" s="9" t="str">
        <f t="shared" si="26"/>
        <v>1954 2</v>
      </c>
      <c r="F429" s="14">
        <v>0</v>
      </c>
      <c r="G429" s="14">
        <f>'CONV-CFS-TAF'!B391</f>
        <v>5.5537190082644627E-2</v>
      </c>
      <c r="H429" s="84">
        <f t="shared" si="27"/>
        <v>0</v>
      </c>
    </row>
    <row r="430" spans="1:8" x14ac:dyDescent="0.25">
      <c r="A430" s="18">
        <v>1954</v>
      </c>
      <c r="B430" s="18">
        <v>1954</v>
      </c>
      <c r="C430" s="18">
        <v>3</v>
      </c>
      <c r="D430" s="9" t="s">
        <v>428</v>
      </c>
      <c r="E430" s="9" t="str">
        <f t="shared" si="26"/>
        <v>1954 3</v>
      </c>
      <c r="F430" s="14">
        <v>0</v>
      </c>
      <c r="G430" s="14">
        <f>'CONV-CFS-TAF'!B392</f>
        <v>6.1487603305785121E-2</v>
      </c>
      <c r="H430" s="84">
        <f t="shared" si="27"/>
        <v>0</v>
      </c>
    </row>
    <row r="431" spans="1:8" x14ac:dyDescent="0.25">
      <c r="A431" s="18">
        <v>1954</v>
      </c>
      <c r="B431" s="18">
        <v>1954</v>
      </c>
      <c r="C431" s="18">
        <v>4</v>
      </c>
      <c r="D431" s="9" t="s">
        <v>429</v>
      </c>
      <c r="E431" s="9" t="str">
        <f t="shared" si="26"/>
        <v>1954 4</v>
      </c>
      <c r="F431" s="14">
        <v>345.01594399999999</v>
      </c>
      <c r="G431" s="14">
        <f>'CONV-CFS-TAF'!B393</f>
        <v>5.9504132231404959E-2</v>
      </c>
      <c r="H431" s="84">
        <f t="shared" si="27"/>
        <v>20.529874353719009</v>
      </c>
    </row>
    <row r="432" spans="1:8" x14ac:dyDescent="0.25">
      <c r="A432" s="18">
        <v>1954</v>
      </c>
      <c r="B432" s="18">
        <v>1954</v>
      </c>
      <c r="C432" s="18">
        <v>5</v>
      </c>
      <c r="D432" s="9" t="s">
        <v>430</v>
      </c>
      <c r="E432" s="9" t="str">
        <f t="shared" si="26"/>
        <v>1954 5</v>
      </c>
      <c r="F432" s="14">
        <v>961.82011599999998</v>
      </c>
      <c r="G432" s="14">
        <f>'CONV-CFS-TAF'!B394</f>
        <v>6.1487603305785121E-2</v>
      </c>
      <c r="H432" s="84">
        <f t="shared" si="27"/>
        <v>59.140013744132226</v>
      </c>
    </row>
    <row r="433" spans="1:8" x14ac:dyDescent="0.25">
      <c r="A433" s="18">
        <v>1954</v>
      </c>
      <c r="B433" s="18">
        <v>1954</v>
      </c>
      <c r="C433" s="18">
        <v>6</v>
      </c>
      <c r="D433" s="9" t="s">
        <v>431</v>
      </c>
      <c r="E433" s="9" t="str">
        <f t="shared" si="26"/>
        <v>1954 6</v>
      </c>
      <c r="F433" s="14">
        <v>1285.2424599999999</v>
      </c>
      <c r="G433" s="14">
        <f>'CONV-CFS-TAF'!B395</f>
        <v>5.9504132231404959E-2</v>
      </c>
      <c r="H433" s="84">
        <f t="shared" si="27"/>
        <v>76.477237289256195</v>
      </c>
    </row>
    <row r="434" spans="1:8" x14ac:dyDescent="0.25">
      <c r="A434" s="18">
        <v>1954</v>
      </c>
      <c r="B434" s="18">
        <v>1954</v>
      </c>
      <c r="C434" s="18">
        <v>7</v>
      </c>
      <c r="D434" s="9" t="s">
        <v>432</v>
      </c>
      <c r="E434" s="9" t="str">
        <f t="shared" si="26"/>
        <v>1954 7</v>
      </c>
      <c r="F434" s="14">
        <v>1473.554873</v>
      </c>
      <c r="G434" s="14">
        <f>'CONV-CFS-TAF'!B396</f>
        <v>6.1487603305785121E-2</v>
      </c>
      <c r="H434" s="84">
        <f t="shared" si="27"/>
        <v>90.605357480330582</v>
      </c>
    </row>
    <row r="435" spans="1:8" x14ac:dyDescent="0.25">
      <c r="A435" s="18">
        <v>1954</v>
      </c>
      <c r="B435" s="18">
        <v>1954</v>
      </c>
      <c r="C435" s="18">
        <v>8</v>
      </c>
      <c r="D435" s="9" t="s">
        <v>433</v>
      </c>
      <c r="E435" s="9" t="str">
        <f t="shared" si="26"/>
        <v>1954 8</v>
      </c>
      <c r="F435" s="14">
        <v>1037.9119069999999</v>
      </c>
      <c r="G435" s="14">
        <f>'CONV-CFS-TAF'!B397</f>
        <v>6.1487603305785121E-2</v>
      </c>
      <c r="H435" s="84">
        <f t="shared" si="27"/>
        <v>63.818715603966936</v>
      </c>
    </row>
    <row r="436" spans="1:8" x14ac:dyDescent="0.25">
      <c r="A436" s="18">
        <v>1954</v>
      </c>
      <c r="B436" s="18">
        <v>1954</v>
      </c>
      <c r="C436" s="18">
        <v>9</v>
      </c>
      <c r="D436" s="9" t="s">
        <v>434</v>
      </c>
      <c r="E436" s="9" t="str">
        <f t="shared" si="26"/>
        <v>1954 9</v>
      </c>
      <c r="F436" s="14">
        <v>580.22411599999998</v>
      </c>
      <c r="G436" s="14">
        <f>'CONV-CFS-TAF'!B398</f>
        <v>5.9504132231404959E-2</v>
      </c>
      <c r="H436" s="84">
        <f t="shared" si="27"/>
        <v>34.525732522314051</v>
      </c>
    </row>
    <row r="437" spans="1:8" x14ac:dyDescent="0.25">
      <c r="A437" s="18">
        <v>1955</v>
      </c>
      <c r="B437" s="18">
        <v>1954</v>
      </c>
      <c r="C437" s="18">
        <v>10</v>
      </c>
      <c r="D437" s="9" t="s">
        <v>435</v>
      </c>
      <c r="E437" s="9" t="str">
        <f t="shared" si="26"/>
        <v>1955 10</v>
      </c>
      <c r="F437" s="14">
        <v>193.13098199999999</v>
      </c>
      <c r="G437" s="14">
        <f>'CONV-CFS-TAF'!B399</f>
        <v>6.1487603305785121E-2</v>
      </c>
      <c r="H437" s="84">
        <f t="shared" si="27"/>
        <v>11.875161207272726</v>
      </c>
    </row>
    <row r="438" spans="1:8" x14ac:dyDescent="0.25">
      <c r="A438" s="18">
        <v>1955</v>
      </c>
      <c r="B438" s="18">
        <v>1954</v>
      </c>
      <c r="C438" s="18">
        <v>11</v>
      </c>
      <c r="D438" s="9" t="s">
        <v>436</v>
      </c>
      <c r="E438" s="9" t="str">
        <f t="shared" si="26"/>
        <v>1955 11</v>
      </c>
      <c r="F438" s="14">
        <v>0</v>
      </c>
      <c r="G438" s="14">
        <f>'CONV-CFS-TAF'!B400</f>
        <v>5.9504132231404959E-2</v>
      </c>
      <c r="H438" s="84">
        <f t="shared" si="27"/>
        <v>0</v>
      </c>
    </row>
    <row r="439" spans="1:8" x14ac:dyDescent="0.25">
      <c r="A439" s="18">
        <v>1955</v>
      </c>
      <c r="B439" s="18">
        <v>1954</v>
      </c>
      <c r="C439" s="18">
        <v>12</v>
      </c>
      <c r="D439" s="9" t="s">
        <v>437</v>
      </c>
      <c r="E439" s="9" t="str">
        <f t="shared" si="26"/>
        <v>1955 12</v>
      </c>
      <c r="F439" s="14">
        <v>0</v>
      </c>
      <c r="G439" s="14">
        <f>'CONV-CFS-TAF'!B401</f>
        <v>6.1487603305785121E-2</v>
      </c>
      <c r="H439" s="84">
        <f t="shared" si="27"/>
        <v>0</v>
      </c>
    </row>
    <row r="440" spans="1:8" x14ac:dyDescent="0.25">
      <c r="A440" s="18">
        <v>1955</v>
      </c>
      <c r="B440" s="18">
        <v>1955</v>
      </c>
      <c r="C440" s="18">
        <v>1</v>
      </c>
      <c r="D440" s="9" t="s">
        <v>438</v>
      </c>
      <c r="E440" s="9" t="str">
        <f t="shared" si="26"/>
        <v>1955 1</v>
      </c>
      <c r="F440" s="14">
        <v>0</v>
      </c>
      <c r="G440" s="14">
        <f>'CONV-CFS-TAF'!B402</f>
        <v>6.1487603305785121E-2</v>
      </c>
      <c r="H440" s="84">
        <f t="shared" si="27"/>
        <v>0</v>
      </c>
    </row>
    <row r="441" spans="1:8" x14ac:dyDescent="0.25">
      <c r="A441" s="18">
        <v>1955</v>
      </c>
      <c r="B441" s="18">
        <v>1955</v>
      </c>
      <c r="C441" s="18">
        <v>2</v>
      </c>
      <c r="D441" s="9" t="s">
        <v>439</v>
      </c>
      <c r="E441" s="9" t="str">
        <f t="shared" si="26"/>
        <v>1955 2</v>
      </c>
      <c r="F441" s="14">
        <v>0</v>
      </c>
      <c r="G441" s="14">
        <f>'CONV-CFS-TAF'!B403</f>
        <v>5.5537190082644627E-2</v>
      </c>
      <c r="H441" s="84">
        <f t="shared" si="27"/>
        <v>0</v>
      </c>
    </row>
    <row r="442" spans="1:8" x14ac:dyDescent="0.25">
      <c r="A442" s="18">
        <v>1955</v>
      </c>
      <c r="B442" s="18">
        <v>1955</v>
      </c>
      <c r="C442" s="18">
        <v>3</v>
      </c>
      <c r="D442" s="9" t="s">
        <v>440</v>
      </c>
      <c r="E442" s="9" t="str">
        <f t="shared" si="26"/>
        <v>1955 3</v>
      </c>
      <c r="F442" s="14">
        <v>64.832740999999999</v>
      </c>
      <c r="G442" s="14">
        <f>'CONV-CFS-TAF'!B404</f>
        <v>6.1487603305785121E-2</v>
      </c>
      <c r="H442" s="84">
        <f t="shared" si="27"/>
        <v>3.9864098598347106</v>
      </c>
    </row>
    <row r="443" spans="1:8" x14ac:dyDescent="0.25">
      <c r="A443" s="18">
        <v>1955</v>
      </c>
      <c r="B443" s="18">
        <v>1955</v>
      </c>
      <c r="C443" s="18">
        <v>4</v>
      </c>
      <c r="D443" s="9" t="s">
        <v>441</v>
      </c>
      <c r="E443" s="9" t="str">
        <f t="shared" si="26"/>
        <v>1955 4</v>
      </c>
      <c r="F443" s="14">
        <v>296.20233200000001</v>
      </c>
      <c r="G443" s="14">
        <f>'CONV-CFS-TAF'!B405</f>
        <v>5.9504132231404959E-2</v>
      </c>
      <c r="H443" s="84">
        <f t="shared" si="27"/>
        <v>17.625262730578513</v>
      </c>
    </row>
    <row r="444" spans="1:8" x14ac:dyDescent="0.25">
      <c r="A444" s="18">
        <v>1955</v>
      </c>
      <c r="B444" s="18">
        <v>1955</v>
      </c>
      <c r="C444" s="18">
        <v>5</v>
      </c>
      <c r="D444" s="9" t="s">
        <v>442</v>
      </c>
      <c r="E444" s="9" t="str">
        <f t="shared" si="26"/>
        <v>1955 5</v>
      </c>
      <c r="F444" s="14">
        <v>526.00609199999997</v>
      </c>
      <c r="G444" s="14">
        <f>'CONV-CFS-TAF'!B406</f>
        <v>6.1487603305785121E-2</v>
      </c>
      <c r="H444" s="84">
        <f t="shared" si="27"/>
        <v>32.342853921322309</v>
      </c>
    </row>
    <row r="445" spans="1:8" x14ac:dyDescent="0.25">
      <c r="A445" s="18">
        <v>1955</v>
      </c>
      <c r="B445" s="18">
        <v>1955</v>
      </c>
      <c r="C445" s="18">
        <v>6</v>
      </c>
      <c r="D445" s="9" t="s">
        <v>443</v>
      </c>
      <c r="E445" s="9" t="str">
        <f t="shared" si="26"/>
        <v>1955 6</v>
      </c>
      <c r="F445" s="14">
        <v>637.17089399999998</v>
      </c>
      <c r="G445" s="14">
        <f>'CONV-CFS-TAF'!B407</f>
        <v>5.9504132231404959E-2</v>
      </c>
      <c r="H445" s="84">
        <f t="shared" si="27"/>
        <v>37.914301130578508</v>
      </c>
    </row>
    <row r="446" spans="1:8" x14ac:dyDescent="0.25">
      <c r="A446" s="18">
        <v>1955</v>
      </c>
      <c r="B446" s="18">
        <v>1955</v>
      </c>
      <c r="C446" s="18">
        <v>7</v>
      </c>
      <c r="D446" s="9" t="s">
        <v>444</v>
      </c>
      <c r="E446" s="9" t="str">
        <f t="shared" si="26"/>
        <v>1955 7</v>
      </c>
      <c r="F446" s="14">
        <v>698.25221099999999</v>
      </c>
      <c r="G446" s="14">
        <f>'CONV-CFS-TAF'!B408</f>
        <v>6.1487603305785121E-2</v>
      </c>
      <c r="H446" s="84">
        <f t="shared" si="27"/>
        <v>42.933854957355372</v>
      </c>
    </row>
    <row r="447" spans="1:8" x14ac:dyDescent="0.25">
      <c r="A447" s="18">
        <v>1955</v>
      </c>
      <c r="B447" s="18">
        <v>1955</v>
      </c>
      <c r="C447" s="18">
        <v>8</v>
      </c>
      <c r="D447" s="9" t="s">
        <v>445</v>
      </c>
      <c r="E447" s="9" t="str">
        <f t="shared" si="26"/>
        <v>1955 8</v>
      </c>
      <c r="F447" s="14">
        <v>564.79850799999997</v>
      </c>
      <c r="G447" s="14">
        <f>'CONV-CFS-TAF'!B409</f>
        <v>6.1487603305785121E-2</v>
      </c>
      <c r="H447" s="84">
        <f t="shared" si="27"/>
        <v>34.728106607603301</v>
      </c>
    </row>
    <row r="448" spans="1:8" x14ac:dyDescent="0.25">
      <c r="A448" s="18">
        <v>1955</v>
      </c>
      <c r="B448" s="18">
        <v>1955</v>
      </c>
      <c r="C448" s="18">
        <v>9</v>
      </c>
      <c r="D448" s="9" t="s">
        <v>446</v>
      </c>
      <c r="E448" s="9" t="str">
        <f t="shared" si="26"/>
        <v>1955 9</v>
      </c>
      <c r="F448" s="14">
        <v>235.96969100000001</v>
      </c>
      <c r="G448" s="14">
        <f>'CONV-CFS-TAF'!B410</f>
        <v>5.9504132231404959E-2</v>
      </c>
      <c r="H448" s="84">
        <f t="shared" si="27"/>
        <v>14.041171695867769</v>
      </c>
    </row>
    <row r="449" spans="1:8" x14ac:dyDescent="0.25">
      <c r="A449" s="18">
        <v>1956</v>
      </c>
      <c r="B449" s="18">
        <v>1955</v>
      </c>
      <c r="C449" s="18">
        <v>10</v>
      </c>
      <c r="D449" s="9" t="s">
        <v>447</v>
      </c>
      <c r="E449" s="9" t="str">
        <f t="shared" si="26"/>
        <v>1956 10</v>
      </c>
      <c r="F449" s="14">
        <v>83.051917000000003</v>
      </c>
      <c r="G449" s="14">
        <f>'CONV-CFS-TAF'!B411</f>
        <v>6.1487603305785121E-2</v>
      </c>
      <c r="H449" s="84">
        <f t="shared" si="27"/>
        <v>5.1066633262809917</v>
      </c>
    </row>
    <row r="450" spans="1:8" x14ac:dyDescent="0.25">
      <c r="A450" s="18">
        <v>1956</v>
      </c>
      <c r="B450" s="18">
        <v>1955</v>
      </c>
      <c r="C450" s="18">
        <v>11</v>
      </c>
      <c r="D450" s="9" t="s">
        <v>448</v>
      </c>
      <c r="E450" s="9" t="str">
        <f t="shared" si="26"/>
        <v>1956 11</v>
      </c>
      <c r="F450" s="14">
        <v>0</v>
      </c>
      <c r="G450" s="14">
        <f>'CONV-CFS-TAF'!B412</f>
        <v>5.9504132231404959E-2</v>
      </c>
      <c r="H450" s="84">
        <f t="shared" si="27"/>
        <v>0</v>
      </c>
    </row>
    <row r="451" spans="1:8" x14ac:dyDescent="0.25">
      <c r="A451" s="18">
        <v>1956</v>
      </c>
      <c r="B451" s="18">
        <v>1955</v>
      </c>
      <c r="C451" s="18">
        <v>12</v>
      </c>
      <c r="D451" s="9" t="s">
        <v>449</v>
      </c>
      <c r="E451" s="9" t="str">
        <f t="shared" si="26"/>
        <v>1956 12</v>
      </c>
      <c r="F451" s="14">
        <v>0</v>
      </c>
      <c r="G451" s="14">
        <f>'CONV-CFS-TAF'!B413</f>
        <v>6.1487603305785121E-2</v>
      </c>
      <c r="H451" s="84">
        <f t="shared" si="27"/>
        <v>0</v>
      </c>
    </row>
    <row r="452" spans="1:8" x14ac:dyDescent="0.25">
      <c r="A452" s="18">
        <v>1956</v>
      </c>
      <c r="B452" s="18">
        <v>1956</v>
      </c>
      <c r="C452" s="18">
        <v>1</v>
      </c>
      <c r="D452" s="9" t="s">
        <v>450</v>
      </c>
      <c r="E452" s="9" t="str">
        <f t="shared" si="26"/>
        <v>1956 1</v>
      </c>
      <c r="F452" s="14">
        <v>0</v>
      </c>
      <c r="G452" s="14">
        <f>'CONV-CFS-TAF'!B414</f>
        <v>6.1487603305785121E-2</v>
      </c>
      <c r="H452" s="84">
        <f t="shared" si="27"/>
        <v>0</v>
      </c>
    </row>
    <row r="453" spans="1:8" x14ac:dyDescent="0.25">
      <c r="A453" s="18">
        <v>1956</v>
      </c>
      <c r="B453" s="18">
        <v>1956</v>
      </c>
      <c r="C453" s="18">
        <v>2</v>
      </c>
      <c r="D453" s="9" t="s">
        <v>451</v>
      </c>
      <c r="E453" s="9" t="str">
        <f t="shared" si="26"/>
        <v>1956 2</v>
      </c>
      <c r="F453" s="14">
        <v>0</v>
      </c>
      <c r="G453" s="14">
        <f>'CONV-CFS-TAF'!B415</f>
        <v>5.752066115702479E-2</v>
      </c>
      <c r="H453" s="84">
        <f t="shared" si="27"/>
        <v>0</v>
      </c>
    </row>
    <row r="454" spans="1:8" x14ac:dyDescent="0.25">
      <c r="A454" s="18">
        <v>1956</v>
      </c>
      <c r="B454" s="18">
        <v>1956</v>
      </c>
      <c r="C454" s="18">
        <v>3</v>
      </c>
      <c r="D454" s="9" t="s">
        <v>452</v>
      </c>
      <c r="E454" s="9" t="str">
        <f t="shared" si="26"/>
        <v>1956 3</v>
      </c>
      <c r="F454" s="14">
        <v>86.405983000000006</v>
      </c>
      <c r="G454" s="14">
        <f>'CONV-CFS-TAF'!B416</f>
        <v>6.1487603305785121E-2</v>
      </c>
      <c r="H454" s="84">
        <f t="shared" si="27"/>
        <v>5.3128968059504134</v>
      </c>
    </row>
    <row r="455" spans="1:8" x14ac:dyDescent="0.25">
      <c r="A455" s="18">
        <v>1956</v>
      </c>
      <c r="B455" s="18">
        <v>1956</v>
      </c>
      <c r="C455" s="18">
        <v>4</v>
      </c>
      <c r="D455" s="9" t="s">
        <v>453</v>
      </c>
      <c r="E455" s="9" t="str">
        <f t="shared" si="26"/>
        <v>1956 4</v>
      </c>
      <c r="F455" s="14">
        <v>646.57014500000002</v>
      </c>
      <c r="G455" s="14">
        <f>'CONV-CFS-TAF'!B417</f>
        <v>5.9504132231404959E-2</v>
      </c>
      <c r="H455" s="84">
        <f t="shared" si="27"/>
        <v>38.473595404958679</v>
      </c>
    </row>
    <row r="456" spans="1:8" x14ac:dyDescent="0.25">
      <c r="A456" s="18">
        <v>1956</v>
      </c>
      <c r="B456" s="18">
        <v>1956</v>
      </c>
      <c r="C456" s="18">
        <v>5</v>
      </c>
      <c r="D456" s="9" t="s">
        <v>454</v>
      </c>
      <c r="E456" s="9" t="str">
        <f t="shared" si="26"/>
        <v>1956 5</v>
      </c>
      <c r="F456" s="14">
        <v>773.58895299999995</v>
      </c>
      <c r="G456" s="14">
        <f>'CONV-CFS-TAF'!B418</f>
        <v>6.1487603305785121E-2</v>
      </c>
      <c r="H456" s="84">
        <f t="shared" si="27"/>
        <v>47.566130663801644</v>
      </c>
    </row>
    <row r="457" spans="1:8" x14ac:dyDescent="0.25">
      <c r="A457" s="18">
        <v>1956</v>
      </c>
      <c r="B457" s="18">
        <v>1956</v>
      </c>
      <c r="C457" s="18">
        <v>6</v>
      </c>
      <c r="D457" s="9" t="s">
        <v>455</v>
      </c>
      <c r="E457" s="9" t="str">
        <f t="shared" si="26"/>
        <v>1956 6</v>
      </c>
      <c r="F457" s="14">
        <v>1202.6184249999999</v>
      </c>
      <c r="G457" s="14">
        <f>'CONV-CFS-TAF'!B419</f>
        <v>5.9504132231404959E-2</v>
      </c>
      <c r="H457" s="84">
        <f t="shared" si="27"/>
        <v>71.560765785123962</v>
      </c>
    </row>
    <row r="458" spans="1:8" x14ac:dyDescent="0.25">
      <c r="A458" s="18">
        <v>1956</v>
      </c>
      <c r="B458" s="18">
        <v>1956</v>
      </c>
      <c r="C458" s="18">
        <v>7</v>
      </c>
      <c r="D458" s="9" t="s">
        <v>456</v>
      </c>
      <c r="E458" s="9" t="str">
        <f t="shared" si="26"/>
        <v>1956 7</v>
      </c>
      <c r="F458" s="14">
        <v>1412.370302</v>
      </c>
      <c r="G458" s="14">
        <f>'CONV-CFS-TAF'!B420</f>
        <v>6.1487603305785121E-2</v>
      </c>
      <c r="H458" s="84">
        <f t="shared" si="27"/>
        <v>86.843264850247934</v>
      </c>
    </row>
    <row r="459" spans="1:8" x14ac:dyDescent="0.25">
      <c r="A459" s="18">
        <v>1956</v>
      </c>
      <c r="B459" s="18">
        <v>1956</v>
      </c>
      <c r="C459" s="18">
        <v>8</v>
      </c>
      <c r="D459" s="9" t="s">
        <v>457</v>
      </c>
      <c r="E459" s="9" t="str">
        <f t="shared" si="26"/>
        <v>1956 8</v>
      </c>
      <c r="F459" s="14">
        <v>1141.8090569999999</v>
      </c>
      <c r="G459" s="14">
        <f>'CONV-CFS-TAF'!B421</f>
        <v>6.1487603305785121E-2</v>
      </c>
      <c r="H459" s="84">
        <f t="shared" si="27"/>
        <v>70.207102347768583</v>
      </c>
    </row>
    <row r="460" spans="1:8" x14ac:dyDescent="0.25">
      <c r="A460" s="18">
        <v>1956</v>
      </c>
      <c r="B460" s="18">
        <v>1956</v>
      </c>
      <c r="C460" s="18">
        <v>9</v>
      </c>
      <c r="D460" s="9" t="s">
        <v>458</v>
      </c>
      <c r="E460" s="9" t="str">
        <f t="shared" si="26"/>
        <v>1956 9</v>
      </c>
      <c r="F460" s="14">
        <v>501.70198699999997</v>
      </c>
      <c r="G460" s="14">
        <f>'CONV-CFS-TAF'!B422</f>
        <v>5.9504132231404959E-2</v>
      </c>
      <c r="H460" s="84">
        <f t="shared" si="27"/>
        <v>29.853341375206611</v>
      </c>
    </row>
    <row r="461" spans="1:8" x14ac:dyDescent="0.25">
      <c r="A461" s="18">
        <v>1957</v>
      </c>
      <c r="B461" s="18">
        <v>1956</v>
      </c>
      <c r="C461" s="18">
        <v>10</v>
      </c>
      <c r="D461" s="9" t="s">
        <v>459</v>
      </c>
      <c r="E461" s="9" t="str">
        <f t="shared" si="26"/>
        <v>1957 10</v>
      </c>
      <c r="F461" s="14">
        <v>88.804293999999999</v>
      </c>
      <c r="G461" s="14">
        <f>'CONV-CFS-TAF'!B423</f>
        <v>6.1487603305785121E-2</v>
      </c>
      <c r="H461" s="84">
        <f t="shared" si="27"/>
        <v>5.4603632013223136</v>
      </c>
    </row>
    <row r="462" spans="1:8" x14ac:dyDescent="0.25">
      <c r="A462" s="18">
        <v>1957</v>
      </c>
      <c r="B462" s="18">
        <v>1956</v>
      </c>
      <c r="C462" s="18">
        <v>11</v>
      </c>
      <c r="D462" s="9" t="s">
        <v>460</v>
      </c>
      <c r="E462" s="9" t="str">
        <f t="shared" si="26"/>
        <v>1957 11</v>
      </c>
      <c r="F462" s="14">
        <v>26.524518</v>
      </c>
      <c r="G462" s="14">
        <f>'CONV-CFS-TAF'!B424</f>
        <v>5.9504132231404959E-2</v>
      </c>
      <c r="H462" s="84">
        <f t="shared" si="27"/>
        <v>1.5783184264462811</v>
      </c>
    </row>
    <row r="463" spans="1:8" x14ac:dyDescent="0.25">
      <c r="A463" s="18">
        <v>1957</v>
      </c>
      <c r="B463" s="18">
        <v>1956</v>
      </c>
      <c r="C463" s="18">
        <v>12</v>
      </c>
      <c r="D463" s="9" t="s">
        <v>461</v>
      </c>
      <c r="E463" s="9" t="str">
        <f t="shared" si="26"/>
        <v>1957 12</v>
      </c>
      <c r="F463" s="14">
        <v>0</v>
      </c>
      <c r="G463" s="14">
        <f>'CONV-CFS-TAF'!B425</f>
        <v>6.1487603305785121E-2</v>
      </c>
      <c r="H463" s="84">
        <f t="shared" si="27"/>
        <v>0</v>
      </c>
    </row>
    <row r="464" spans="1:8" x14ac:dyDescent="0.25">
      <c r="A464" s="18">
        <v>1957</v>
      </c>
      <c r="B464" s="18">
        <v>1957</v>
      </c>
      <c r="C464" s="18">
        <v>1</v>
      </c>
      <c r="D464" s="9" t="s">
        <v>462</v>
      </c>
      <c r="E464" s="9" t="str">
        <f t="shared" si="26"/>
        <v>1957 1</v>
      </c>
      <c r="F464" s="14">
        <v>0</v>
      </c>
      <c r="G464" s="14">
        <f>'CONV-CFS-TAF'!B426</f>
        <v>6.1487603305785121E-2</v>
      </c>
      <c r="H464" s="84">
        <f t="shared" si="27"/>
        <v>0</v>
      </c>
    </row>
    <row r="465" spans="1:8" x14ac:dyDescent="0.25">
      <c r="A465" s="18">
        <v>1957</v>
      </c>
      <c r="B465" s="18">
        <v>1957</v>
      </c>
      <c r="C465" s="18">
        <v>2</v>
      </c>
      <c r="D465" s="9" t="s">
        <v>463</v>
      </c>
      <c r="E465" s="9" t="str">
        <f t="shared" si="26"/>
        <v>1957 2</v>
      </c>
      <c r="F465" s="14">
        <v>0</v>
      </c>
      <c r="G465" s="14">
        <f>'CONV-CFS-TAF'!B427</f>
        <v>5.5537190082644627E-2</v>
      </c>
      <c r="H465" s="84">
        <f t="shared" si="27"/>
        <v>0</v>
      </c>
    </row>
    <row r="466" spans="1:8" x14ac:dyDescent="0.25">
      <c r="A466" s="18">
        <v>1957</v>
      </c>
      <c r="B466" s="18">
        <v>1957</v>
      </c>
      <c r="C466" s="18">
        <v>3</v>
      </c>
      <c r="D466" s="9" t="s">
        <v>464</v>
      </c>
      <c r="E466" s="9" t="str">
        <f t="shared" si="26"/>
        <v>1957 3</v>
      </c>
      <c r="F466" s="14">
        <v>69.915217999999996</v>
      </c>
      <c r="G466" s="14">
        <f>'CONV-CFS-TAF'!B428</f>
        <v>6.1487603305785121E-2</v>
      </c>
      <c r="H466" s="84">
        <f t="shared" si="27"/>
        <v>4.2989191894214871</v>
      </c>
    </row>
    <row r="467" spans="1:8" x14ac:dyDescent="0.25">
      <c r="A467" s="18">
        <v>1957</v>
      </c>
      <c r="B467" s="18">
        <v>1957</v>
      </c>
      <c r="C467" s="18">
        <v>4</v>
      </c>
      <c r="D467" s="9" t="s">
        <v>465</v>
      </c>
      <c r="E467" s="9" t="str">
        <f t="shared" si="26"/>
        <v>1957 4</v>
      </c>
      <c r="F467" s="14">
        <v>629.915389</v>
      </c>
      <c r="G467" s="14">
        <f>'CONV-CFS-TAF'!B429</f>
        <v>5.9504132231404959E-2</v>
      </c>
      <c r="H467" s="84">
        <f t="shared" si="27"/>
        <v>37.482568601652893</v>
      </c>
    </row>
    <row r="468" spans="1:8" x14ac:dyDescent="0.25">
      <c r="A468" s="18">
        <v>1957</v>
      </c>
      <c r="B468" s="18">
        <v>1957</v>
      </c>
      <c r="C468" s="18">
        <v>5</v>
      </c>
      <c r="D468" s="9" t="s">
        <v>466</v>
      </c>
      <c r="E468" s="9" t="str">
        <f t="shared" si="26"/>
        <v>1957 5</v>
      </c>
      <c r="F468" s="14">
        <v>879.99434900000006</v>
      </c>
      <c r="G468" s="14">
        <f>'CONV-CFS-TAF'!B430</f>
        <v>6.1487603305785121E-2</v>
      </c>
      <c r="H468" s="84">
        <f t="shared" si="27"/>
        <v>54.108743442644631</v>
      </c>
    </row>
    <row r="469" spans="1:8" x14ac:dyDescent="0.25">
      <c r="A469" s="18">
        <v>1957</v>
      </c>
      <c r="B469" s="18">
        <v>1957</v>
      </c>
      <c r="C469" s="18">
        <v>6</v>
      </c>
      <c r="D469" s="9" t="s">
        <v>467</v>
      </c>
      <c r="E469" s="9" t="str">
        <f t="shared" si="26"/>
        <v>1957 6</v>
      </c>
      <c r="F469" s="14">
        <v>1329.2366919999999</v>
      </c>
      <c r="G469" s="14">
        <f>'CONV-CFS-TAF'!B431</f>
        <v>5.9504132231404959E-2</v>
      </c>
      <c r="H469" s="84">
        <f t="shared" si="27"/>
        <v>79.095075887603301</v>
      </c>
    </row>
    <row r="470" spans="1:8" x14ac:dyDescent="0.25">
      <c r="A470" s="18">
        <v>1957</v>
      </c>
      <c r="B470" s="18">
        <v>1957</v>
      </c>
      <c r="C470" s="18">
        <v>7</v>
      </c>
      <c r="D470" s="9" t="s">
        <v>468</v>
      </c>
      <c r="E470" s="9" t="str">
        <f t="shared" si="26"/>
        <v>1957 7</v>
      </c>
      <c r="F470" s="14">
        <v>1451.6141259999999</v>
      </c>
      <c r="G470" s="14">
        <f>'CONV-CFS-TAF'!B432</f>
        <v>6.1487603305785121E-2</v>
      </c>
      <c r="H470" s="84">
        <f t="shared" si="27"/>
        <v>89.256273532561977</v>
      </c>
    </row>
    <row r="471" spans="1:8" x14ac:dyDescent="0.25">
      <c r="A471" s="18">
        <v>1957</v>
      </c>
      <c r="B471" s="18">
        <v>1957</v>
      </c>
      <c r="C471" s="18">
        <v>8</v>
      </c>
      <c r="D471" s="9" t="s">
        <v>469</v>
      </c>
      <c r="E471" s="9" t="str">
        <f t="shared" si="26"/>
        <v>1957 8</v>
      </c>
      <c r="F471" s="14">
        <v>1174.774686</v>
      </c>
      <c r="G471" s="14">
        <f>'CONV-CFS-TAF'!B433</f>
        <v>6.1487603305785121E-2</v>
      </c>
      <c r="H471" s="84">
        <f t="shared" si="27"/>
        <v>72.23407986644628</v>
      </c>
    </row>
    <row r="472" spans="1:8" x14ac:dyDescent="0.25">
      <c r="A472" s="18">
        <v>1957</v>
      </c>
      <c r="B472" s="18">
        <v>1957</v>
      </c>
      <c r="C472" s="18">
        <v>9</v>
      </c>
      <c r="D472" s="9" t="s">
        <v>470</v>
      </c>
      <c r="E472" s="9" t="str">
        <f t="shared" si="26"/>
        <v>1957 9</v>
      </c>
      <c r="F472" s="14">
        <v>222.408602</v>
      </c>
      <c r="G472" s="14">
        <f>'CONV-CFS-TAF'!B434</f>
        <v>5.9504132231404959E-2</v>
      </c>
      <c r="H472" s="84">
        <f t="shared" si="27"/>
        <v>13.234230862809918</v>
      </c>
    </row>
    <row r="473" spans="1:8" x14ac:dyDescent="0.25">
      <c r="A473" s="18">
        <v>1958</v>
      </c>
      <c r="B473" s="18">
        <v>1957</v>
      </c>
      <c r="C473" s="18">
        <v>10</v>
      </c>
      <c r="D473" s="9" t="s">
        <v>471</v>
      </c>
      <c r="E473" s="9" t="str">
        <f t="shared" si="26"/>
        <v>1958 10</v>
      </c>
      <c r="F473" s="14">
        <v>0</v>
      </c>
      <c r="G473" s="14">
        <f>'CONV-CFS-TAF'!B435</f>
        <v>6.1487603305785121E-2</v>
      </c>
      <c r="H473" s="84">
        <f t="shared" si="27"/>
        <v>0</v>
      </c>
    </row>
    <row r="474" spans="1:8" x14ac:dyDescent="0.25">
      <c r="A474" s="18">
        <v>1958</v>
      </c>
      <c r="B474" s="18">
        <v>1957</v>
      </c>
      <c r="C474" s="18">
        <v>11</v>
      </c>
      <c r="D474" s="9" t="s">
        <v>472</v>
      </c>
      <c r="E474" s="9" t="str">
        <f t="shared" si="26"/>
        <v>1958 11</v>
      </c>
      <c r="F474" s="14">
        <v>3.7235779999999998</v>
      </c>
      <c r="G474" s="14">
        <f>'CONV-CFS-TAF'!B436</f>
        <v>5.9504132231404959E-2</v>
      </c>
      <c r="H474" s="84">
        <f t="shared" si="27"/>
        <v>0.22156827768595042</v>
      </c>
    </row>
    <row r="475" spans="1:8" x14ac:dyDescent="0.25">
      <c r="A475" s="18">
        <v>1958</v>
      </c>
      <c r="B475" s="18">
        <v>1957</v>
      </c>
      <c r="C475" s="18">
        <v>12</v>
      </c>
      <c r="D475" s="9" t="s">
        <v>473</v>
      </c>
      <c r="E475" s="9" t="str">
        <f t="shared" si="26"/>
        <v>1958 12</v>
      </c>
      <c r="F475" s="14">
        <v>0</v>
      </c>
      <c r="G475" s="14">
        <f>'CONV-CFS-TAF'!B437</f>
        <v>6.1487603305785121E-2</v>
      </c>
      <c r="H475" s="84">
        <f t="shared" si="27"/>
        <v>0</v>
      </c>
    </row>
    <row r="476" spans="1:8" x14ac:dyDescent="0.25">
      <c r="A476" s="18">
        <v>1958</v>
      </c>
      <c r="B476" s="18">
        <v>1958</v>
      </c>
      <c r="C476" s="18">
        <v>1</v>
      </c>
      <c r="D476" s="9" t="s">
        <v>474</v>
      </c>
      <c r="E476" s="9" t="str">
        <f t="shared" si="26"/>
        <v>1958 1</v>
      </c>
      <c r="F476" s="14">
        <v>0</v>
      </c>
      <c r="G476" s="14">
        <f>'CONV-CFS-TAF'!B438</f>
        <v>6.1487603305785121E-2</v>
      </c>
      <c r="H476" s="84">
        <f t="shared" si="27"/>
        <v>0</v>
      </c>
    </row>
    <row r="477" spans="1:8" x14ac:dyDescent="0.25">
      <c r="A477" s="18">
        <v>1958</v>
      </c>
      <c r="B477" s="18">
        <v>1958</v>
      </c>
      <c r="C477" s="18">
        <v>2</v>
      </c>
      <c r="D477" s="9" t="s">
        <v>475</v>
      </c>
      <c r="E477" s="9" t="str">
        <f t="shared" si="26"/>
        <v>1958 2</v>
      </c>
      <c r="F477" s="14">
        <v>0</v>
      </c>
      <c r="G477" s="14">
        <f>'CONV-CFS-TAF'!B439</f>
        <v>5.5537190082644627E-2</v>
      </c>
      <c r="H477" s="84">
        <f t="shared" si="27"/>
        <v>0</v>
      </c>
    </row>
    <row r="478" spans="1:8" x14ac:dyDescent="0.25">
      <c r="A478" s="18">
        <v>1958</v>
      </c>
      <c r="B478" s="18">
        <v>1958</v>
      </c>
      <c r="C478" s="18">
        <v>3</v>
      </c>
      <c r="D478" s="9" t="s">
        <v>476</v>
      </c>
      <c r="E478" s="9" t="str">
        <f t="shared" si="26"/>
        <v>1958 3</v>
      </c>
      <c r="F478" s="14">
        <v>0</v>
      </c>
      <c r="G478" s="14">
        <f>'CONV-CFS-TAF'!B440</f>
        <v>6.1487603305785121E-2</v>
      </c>
      <c r="H478" s="84">
        <f t="shared" si="27"/>
        <v>0</v>
      </c>
    </row>
    <row r="479" spans="1:8" x14ac:dyDescent="0.25">
      <c r="A479" s="18">
        <v>1958</v>
      </c>
      <c r="B479" s="18">
        <v>1958</v>
      </c>
      <c r="C479" s="18">
        <v>4</v>
      </c>
      <c r="D479" s="9" t="s">
        <v>477</v>
      </c>
      <c r="E479" s="9" t="str">
        <f t="shared" si="26"/>
        <v>1958 4</v>
      </c>
      <c r="F479" s="14">
        <v>132.95843500000001</v>
      </c>
      <c r="G479" s="14">
        <f>'CONV-CFS-TAF'!B441</f>
        <v>5.9504132231404959E-2</v>
      </c>
      <c r="H479" s="84">
        <f t="shared" si="27"/>
        <v>7.9115762975206616</v>
      </c>
    </row>
    <row r="480" spans="1:8" x14ac:dyDescent="0.25">
      <c r="A480" s="18">
        <v>1958</v>
      </c>
      <c r="B480" s="18">
        <v>1958</v>
      </c>
      <c r="C480" s="18">
        <v>5</v>
      </c>
      <c r="D480" s="9" t="s">
        <v>478</v>
      </c>
      <c r="E480" s="9" t="str">
        <f t="shared" si="26"/>
        <v>1958 5</v>
      </c>
      <c r="F480" s="14">
        <v>681.147379</v>
      </c>
      <c r="G480" s="14">
        <f>'CONV-CFS-TAF'!B442</f>
        <v>6.1487603305785121E-2</v>
      </c>
      <c r="H480" s="84">
        <f t="shared" si="27"/>
        <v>41.88211983272727</v>
      </c>
    </row>
    <row r="481" spans="1:8" x14ac:dyDescent="0.25">
      <c r="A481" s="18">
        <v>1958</v>
      </c>
      <c r="B481" s="18">
        <v>1958</v>
      </c>
      <c r="C481" s="18">
        <v>6</v>
      </c>
      <c r="D481" s="9" t="s">
        <v>479</v>
      </c>
      <c r="E481" s="9" t="str">
        <f t="shared" si="26"/>
        <v>1958 6</v>
      </c>
      <c r="F481" s="14">
        <v>1231.048614</v>
      </c>
      <c r="G481" s="14">
        <f>'CONV-CFS-TAF'!B443</f>
        <v>5.9504132231404959E-2</v>
      </c>
      <c r="H481" s="84">
        <f t="shared" si="27"/>
        <v>73.252479510743811</v>
      </c>
    </row>
    <row r="482" spans="1:8" x14ac:dyDescent="0.25">
      <c r="A482" s="18">
        <v>1958</v>
      </c>
      <c r="B482" s="18">
        <v>1958</v>
      </c>
      <c r="C482" s="18">
        <v>7</v>
      </c>
      <c r="D482" s="9" t="s">
        <v>480</v>
      </c>
      <c r="E482" s="9" t="str">
        <f t="shared" si="26"/>
        <v>1958 7</v>
      </c>
      <c r="F482" s="14">
        <v>1466.5838369999999</v>
      </c>
      <c r="G482" s="14">
        <f>'CONV-CFS-TAF'!B444</f>
        <v>6.1487603305785121E-2</v>
      </c>
      <c r="H482" s="84">
        <f t="shared" si="27"/>
        <v>90.176725184132223</v>
      </c>
    </row>
    <row r="483" spans="1:8" x14ac:dyDescent="0.25">
      <c r="A483" s="18">
        <v>1958</v>
      </c>
      <c r="B483" s="18">
        <v>1958</v>
      </c>
      <c r="C483" s="18">
        <v>8</v>
      </c>
      <c r="D483" s="9" t="s">
        <v>481</v>
      </c>
      <c r="E483" s="9" t="str">
        <f t="shared" si="26"/>
        <v>1958 8</v>
      </c>
      <c r="F483" s="14">
        <v>1228.1771759999999</v>
      </c>
      <c r="G483" s="14">
        <f>'CONV-CFS-TAF'!B445</f>
        <v>6.1487603305785121E-2</v>
      </c>
      <c r="H483" s="84">
        <f t="shared" si="27"/>
        <v>75.517670987107437</v>
      </c>
    </row>
    <row r="484" spans="1:8" x14ac:dyDescent="0.25">
      <c r="A484" s="18">
        <v>1958</v>
      </c>
      <c r="B484" s="18">
        <v>1958</v>
      </c>
      <c r="C484" s="18">
        <v>9</v>
      </c>
      <c r="D484" s="9" t="s">
        <v>482</v>
      </c>
      <c r="E484" s="9" t="str">
        <f t="shared" si="26"/>
        <v>1958 9</v>
      </c>
      <c r="F484" s="14">
        <v>601.238653</v>
      </c>
      <c r="G484" s="14">
        <f>'CONV-CFS-TAF'!B446</f>
        <v>5.9504132231404959E-2</v>
      </c>
      <c r="H484" s="84">
        <f t="shared" si="27"/>
        <v>35.776184310743801</v>
      </c>
    </row>
    <row r="485" spans="1:8" x14ac:dyDescent="0.25">
      <c r="A485" s="18">
        <v>1959</v>
      </c>
      <c r="B485" s="18">
        <v>1958</v>
      </c>
      <c r="C485" s="18">
        <v>10</v>
      </c>
      <c r="D485" s="9" t="s">
        <v>483</v>
      </c>
      <c r="E485" s="9" t="str">
        <f t="shared" si="26"/>
        <v>1959 10</v>
      </c>
      <c r="F485" s="14">
        <v>210.395465</v>
      </c>
      <c r="G485" s="14">
        <f>'CONV-CFS-TAF'!B447</f>
        <v>6.1487603305785121E-2</v>
      </c>
      <c r="H485" s="84">
        <f t="shared" si="27"/>
        <v>12.936712889256198</v>
      </c>
    </row>
    <row r="486" spans="1:8" x14ac:dyDescent="0.25">
      <c r="A486" s="18">
        <v>1959</v>
      </c>
      <c r="B486" s="18">
        <v>1958</v>
      </c>
      <c r="C486" s="18">
        <v>11</v>
      </c>
      <c r="D486" s="9" t="s">
        <v>484</v>
      </c>
      <c r="E486" s="9" t="str">
        <f t="shared" si="26"/>
        <v>1959 11</v>
      </c>
      <c r="F486" s="14">
        <v>26.762521</v>
      </c>
      <c r="G486" s="14">
        <f>'CONV-CFS-TAF'!B448</f>
        <v>5.9504132231404959E-2</v>
      </c>
      <c r="H486" s="84">
        <f t="shared" si="27"/>
        <v>1.5924805884297522</v>
      </c>
    </row>
    <row r="487" spans="1:8" x14ac:dyDescent="0.25">
      <c r="A487" s="18">
        <v>1959</v>
      </c>
      <c r="B487" s="18">
        <v>1958</v>
      </c>
      <c r="C487" s="18">
        <v>12</v>
      </c>
      <c r="D487" s="9" t="s">
        <v>485</v>
      </c>
      <c r="E487" s="9" t="str">
        <f t="shared" si="26"/>
        <v>1959 12</v>
      </c>
      <c r="F487" s="14">
        <v>0</v>
      </c>
      <c r="G487" s="14">
        <f>'CONV-CFS-TAF'!B449</f>
        <v>6.1487603305785121E-2</v>
      </c>
      <c r="H487" s="84">
        <f t="shared" si="27"/>
        <v>0</v>
      </c>
    </row>
    <row r="488" spans="1:8" x14ac:dyDescent="0.25">
      <c r="A488" s="18">
        <v>1959</v>
      </c>
      <c r="B488" s="18">
        <v>1959</v>
      </c>
      <c r="C488" s="18">
        <v>1</v>
      </c>
      <c r="D488" s="9" t="s">
        <v>486</v>
      </c>
      <c r="E488" s="9" t="str">
        <f t="shared" si="26"/>
        <v>1959 1</v>
      </c>
      <c r="F488" s="14">
        <v>0</v>
      </c>
      <c r="G488" s="14">
        <f>'CONV-CFS-TAF'!B450</f>
        <v>6.1487603305785121E-2</v>
      </c>
      <c r="H488" s="84">
        <f t="shared" si="27"/>
        <v>0</v>
      </c>
    </row>
    <row r="489" spans="1:8" x14ac:dyDescent="0.25">
      <c r="A489" s="18">
        <v>1959</v>
      </c>
      <c r="B489" s="18">
        <v>1959</v>
      </c>
      <c r="C489" s="18">
        <v>2</v>
      </c>
      <c r="D489" s="9" t="s">
        <v>487</v>
      </c>
      <c r="E489" s="9" t="str">
        <f t="shared" si="26"/>
        <v>1959 2</v>
      </c>
      <c r="F489" s="14">
        <v>0</v>
      </c>
      <c r="G489" s="14">
        <f>'CONV-CFS-TAF'!B451</f>
        <v>5.5537190082644627E-2</v>
      </c>
      <c r="H489" s="84">
        <f t="shared" si="27"/>
        <v>0</v>
      </c>
    </row>
    <row r="490" spans="1:8" x14ac:dyDescent="0.25">
      <c r="A490" s="18">
        <v>1959</v>
      </c>
      <c r="B490" s="18">
        <v>1959</v>
      </c>
      <c r="C490" s="18">
        <v>3</v>
      </c>
      <c r="D490" s="9" t="s">
        <v>488</v>
      </c>
      <c r="E490" s="9" t="str">
        <f t="shared" ref="E490:E553" si="28">CONCATENATE(A490," ",C490)</f>
        <v>1959 3</v>
      </c>
      <c r="F490" s="14">
        <v>32.694389000000001</v>
      </c>
      <c r="G490" s="14">
        <f>'CONV-CFS-TAF'!B452</f>
        <v>6.1487603305785121E-2</v>
      </c>
      <c r="H490" s="84">
        <f t="shared" ref="H490:H553" si="29">F490*G490</f>
        <v>2.0102996211570248</v>
      </c>
    </row>
    <row r="491" spans="1:8" x14ac:dyDescent="0.25">
      <c r="A491" s="18">
        <v>1959</v>
      </c>
      <c r="B491" s="18">
        <v>1959</v>
      </c>
      <c r="C491" s="18">
        <v>4</v>
      </c>
      <c r="D491" s="9" t="s">
        <v>489</v>
      </c>
      <c r="E491" s="9" t="str">
        <f t="shared" si="28"/>
        <v>1959 4</v>
      </c>
      <c r="F491" s="14">
        <v>684.19179599999995</v>
      </c>
      <c r="G491" s="14">
        <f>'CONV-CFS-TAF'!B453</f>
        <v>5.9504132231404959E-2</v>
      </c>
      <c r="H491" s="84">
        <f t="shared" si="29"/>
        <v>40.712239100826444</v>
      </c>
    </row>
    <row r="492" spans="1:8" x14ac:dyDescent="0.25">
      <c r="A492" s="18">
        <v>1959</v>
      </c>
      <c r="B492" s="18">
        <v>1959</v>
      </c>
      <c r="C492" s="18">
        <v>5</v>
      </c>
      <c r="D492" s="9" t="s">
        <v>490</v>
      </c>
      <c r="E492" s="9" t="str">
        <f t="shared" si="28"/>
        <v>1959 5</v>
      </c>
      <c r="F492" s="14">
        <v>1025.9627350000001</v>
      </c>
      <c r="G492" s="14">
        <f>'CONV-CFS-TAF'!B454</f>
        <v>6.1487603305785121E-2</v>
      </c>
      <c r="H492" s="84">
        <f t="shared" si="29"/>
        <v>63.083989656198348</v>
      </c>
    </row>
    <row r="493" spans="1:8" x14ac:dyDescent="0.25">
      <c r="A493" s="18">
        <v>1959</v>
      </c>
      <c r="B493" s="18">
        <v>1959</v>
      </c>
      <c r="C493" s="18">
        <v>6</v>
      </c>
      <c r="D493" s="9" t="s">
        <v>491</v>
      </c>
      <c r="E493" s="9" t="str">
        <f t="shared" si="28"/>
        <v>1959 6</v>
      </c>
      <c r="F493" s="14">
        <v>1194.8379729999999</v>
      </c>
      <c r="G493" s="14">
        <f>'CONV-CFS-TAF'!B455</f>
        <v>5.9504132231404959E-2</v>
      </c>
      <c r="H493" s="84">
        <f t="shared" si="29"/>
        <v>71.097796740495866</v>
      </c>
    </row>
    <row r="494" spans="1:8" x14ac:dyDescent="0.25">
      <c r="A494" s="18">
        <v>1959</v>
      </c>
      <c r="B494" s="18">
        <v>1959</v>
      </c>
      <c r="C494" s="18">
        <v>7</v>
      </c>
      <c r="D494" s="9" t="s">
        <v>492</v>
      </c>
      <c r="E494" s="9" t="str">
        <f t="shared" si="28"/>
        <v>1959 7</v>
      </c>
      <c r="F494" s="14">
        <v>1302.474588</v>
      </c>
      <c r="G494" s="14">
        <f>'CONV-CFS-TAF'!B456</f>
        <v>6.1487603305785121E-2</v>
      </c>
      <c r="H494" s="84">
        <f t="shared" si="29"/>
        <v>80.086040782809917</v>
      </c>
    </row>
    <row r="495" spans="1:8" x14ac:dyDescent="0.25">
      <c r="A495" s="18">
        <v>1959</v>
      </c>
      <c r="B495" s="18">
        <v>1959</v>
      </c>
      <c r="C495" s="18">
        <v>8</v>
      </c>
      <c r="D495" s="9" t="s">
        <v>493</v>
      </c>
      <c r="E495" s="9" t="str">
        <f t="shared" si="28"/>
        <v>1959 8</v>
      </c>
      <c r="F495" s="14">
        <v>1025.0587330000001</v>
      </c>
      <c r="G495" s="14">
        <f>'CONV-CFS-TAF'!B457</f>
        <v>6.1487603305785121E-2</v>
      </c>
      <c r="H495" s="84">
        <f t="shared" si="29"/>
        <v>63.028404739834713</v>
      </c>
    </row>
    <row r="496" spans="1:8" x14ac:dyDescent="0.25">
      <c r="A496" s="18">
        <v>1959</v>
      </c>
      <c r="B496" s="18">
        <v>1959</v>
      </c>
      <c r="C496" s="18">
        <v>9</v>
      </c>
      <c r="D496" s="9" t="s">
        <v>494</v>
      </c>
      <c r="E496" s="9" t="str">
        <f t="shared" si="28"/>
        <v>1959 9</v>
      </c>
      <c r="F496" s="14">
        <v>217.64503500000001</v>
      </c>
      <c r="G496" s="14">
        <f>'CONV-CFS-TAF'!B458</f>
        <v>5.9504132231404959E-2</v>
      </c>
      <c r="H496" s="84">
        <f t="shared" si="29"/>
        <v>12.95077894214876</v>
      </c>
    </row>
    <row r="497" spans="1:8" x14ac:dyDescent="0.25">
      <c r="A497" s="18">
        <v>1960</v>
      </c>
      <c r="B497" s="18">
        <v>1959</v>
      </c>
      <c r="C497" s="18">
        <v>10</v>
      </c>
      <c r="D497" s="9" t="s">
        <v>495</v>
      </c>
      <c r="E497" s="9" t="str">
        <f t="shared" si="28"/>
        <v>1960 10</v>
      </c>
      <c r="F497" s="14">
        <v>210.15747099999999</v>
      </c>
      <c r="G497" s="14">
        <f>'CONV-CFS-TAF'!B459</f>
        <v>6.1487603305785121E-2</v>
      </c>
      <c r="H497" s="84">
        <f t="shared" si="29"/>
        <v>12.92207920859504</v>
      </c>
    </row>
    <row r="498" spans="1:8" x14ac:dyDescent="0.25">
      <c r="A498" s="18">
        <v>1960</v>
      </c>
      <c r="B498" s="18">
        <v>1959</v>
      </c>
      <c r="C498" s="18">
        <v>11</v>
      </c>
      <c r="D498" s="9" t="s">
        <v>496</v>
      </c>
      <c r="E498" s="9" t="str">
        <f t="shared" si="28"/>
        <v>1960 11</v>
      </c>
      <c r="F498" s="14">
        <v>31.415562999999999</v>
      </c>
      <c r="G498" s="14">
        <f>'CONV-CFS-TAF'!B460</f>
        <v>5.9504132231404959E-2</v>
      </c>
      <c r="H498" s="84">
        <f t="shared" si="29"/>
        <v>1.869355814876033</v>
      </c>
    </row>
    <row r="499" spans="1:8" x14ac:dyDescent="0.25">
      <c r="A499" s="18">
        <v>1960</v>
      </c>
      <c r="B499" s="18">
        <v>1959</v>
      </c>
      <c r="C499" s="18">
        <v>12</v>
      </c>
      <c r="D499" s="9" t="s">
        <v>497</v>
      </c>
      <c r="E499" s="9" t="str">
        <f t="shared" si="28"/>
        <v>1960 12</v>
      </c>
      <c r="F499" s="14">
        <v>0</v>
      </c>
      <c r="G499" s="14">
        <f>'CONV-CFS-TAF'!B461</f>
        <v>6.1487603305785121E-2</v>
      </c>
      <c r="H499" s="84">
        <f t="shared" si="29"/>
        <v>0</v>
      </c>
    </row>
    <row r="500" spans="1:8" x14ac:dyDescent="0.25">
      <c r="A500" s="18">
        <v>1960</v>
      </c>
      <c r="B500" s="18">
        <v>1960</v>
      </c>
      <c r="C500" s="18">
        <v>1</v>
      </c>
      <c r="D500" s="9" t="s">
        <v>498</v>
      </c>
      <c r="E500" s="9" t="str">
        <f t="shared" si="28"/>
        <v>1960 1</v>
      </c>
      <c r="F500" s="14">
        <v>0</v>
      </c>
      <c r="G500" s="14">
        <f>'CONV-CFS-TAF'!B462</f>
        <v>6.1487603305785121E-2</v>
      </c>
      <c r="H500" s="84">
        <f t="shared" si="29"/>
        <v>0</v>
      </c>
    </row>
    <row r="501" spans="1:8" x14ac:dyDescent="0.25">
      <c r="A501" s="18">
        <v>1960</v>
      </c>
      <c r="B501" s="18">
        <v>1960</v>
      </c>
      <c r="C501" s="18">
        <v>2</v>
      </c>
      <c r="D501" s="9" t="s">
        <v>499</v>
      </c>
      <c r="E501" s="9" t="str">
        <f t="shared" si="28"/>
        <v>1960 2</v>
      </c>
      <c r="F501" s="14">
        <v>0</v>
      </c>
      <c r="G501" s="14">
        <f>'CONV-CFS-TAF'!B463</f>
        <v>5.752066115702479E-2</v>
      </c>
      <c r="H501" s="84">
        <f t="shared" si="29"/>
        <v>0</v>
      </c>
    </row>
    <row r="502" spans="1:8" x14ac:dyDescent="0.25">
      <c r="A502" s="18">
        <v>1960</v>
      </c>
      <c r="B502" s="18">
        <v>1960</v>
      </c>
      <c r="C502" s="18">
        <v>3</v>
      </c>
      <c r="D502" s="9" t="s">
        <v>500</v>
      </c>
      <c r="E502" s="9" t="str">
        <f t="shared" si="28"/>
        <v>1960 3</v>
      </c>
      <c r="F502" s="14">
        <v>0.58000799999999997</v>
      </c>
      <c r="G502" s="14">
        <f>'CONV-CFS-TAF'!B464</f>
        <v>6.1487603305785121E-2</v>
      </c>
      <c r="H502" s="84">
        <f t="shared" si="29"/>
        <v>3.5663301818181815E-2</v>
      </c>
    </row>
    <row r="503" spans="1:8" x14ac:dyDescent="0.25">
      <c r="A503" s="18">
        <v>1960</v>
      </c>
      <c r="B503" s="18">
        <v>1960</v>
      </c>
      <c r="C503" s="18">
        <v>4</v>
      </c>
      <c r="D503" s="9" t="s">
        <v>501</v>
      </c>
      <c r="E503" s="9" t="str">
        <f t="shared" si="28"/>
        <v>1960 4</v>
      </c>
      <c r="F503" s="14">
        <v>274.79344500000002</v>
      </c>
      <c r="G503" s="14">
        <f>'CONV-CFS-TAF'!B465</f>
        <v>5.9504132231404959E-2</v>
      </c>
      <c r="H503" s="84">
        <f t="shared" si="29"/>
        <v>16.351345487603307</v>
      </c>
    </row>
    <row r="504" spans="1:8" x14ac:dyDescent="0.25">
      <c r="A504" s="18">
        <v>1960</v>
      </c>
      <c r="B504" s="18">
        <v>1960</v>
      </c>
      <c r="C504" s="18">
        <v>5</v>
      </c>
      <c r="D504" s="9" t="s">
        <v>502</v>
      </c>
      <c r="E504" s="9" t="str">
        <f t="shared" si="28"/>
        <v>1960 5</v>
      </c>
      <c r="F504" s="14">
        <v>407.78349700000001</v>
      </c>
      <c r="G504" s="14">
        <f>'CONV-CFS-TAF'!B466</f>
        <v>6.1487603305785121E-2</v>
      </c>
      <c r="H504" s="84">
        <f t="shared" si="29"/>
        <v>25.073629898181817</v>
      </c>
    </row>
    <row r="505" spans="1:8" x14ac:dyDescent="0.25">
      <c r="A505" s="18">
        <v>1960</v>
      </c>
      <c r="B505" s="18">
        <v>1960</v>
      </c>
      <c r="C505" s="18">
        <v>6</v>
      </c>
      <c r="D505" s="9" t="s">
        <v>503</v>
      </c>
      <c r="E505" s="9" t="str">
        <f t="shared" si="28"/>
        <v>1960 6</v>
      </c>
      <c r="F505" s="14">
        <v>596.76360299999999</v>
      </c>
      <c r="G505" s="14">
        <f>'CONV-CFS-TAF'!B467</f>
        <v>5.9504132231404959E-2</v>
      </c>
      <c r="H505" s="84">
        <f t="shared" si="29"/>
        <v>35.509900343801654</v>
      </c>
    </row>
    <row r="506" spans="1:8" x14ac:dyDescent="0.25">
      <c r="A506" s="18">
        <v>1960</v>
      </c>
      <c r="B506" s="18">
        <v>1960</v>
      </c>
      <c r="C506" s="18">
        <v>7</v>
      </c>
      <c r="D506" s="9" t="s">
        <v>504</v>
      </c>
      <c r="E506" s="9" t="str">
        <f t="shared" si="28"/>
        <v>1960 7</v>
      </c>
      <c r="F506" s="14">
        <v>649.95452699999998</v>
      </c>
      <c r="G506" s="14">
        <f>'CONV-CFS-TAF'!B468</f>
        <v>6.1487603305785121E-2</v>
      </c>
      <c r="H506" s="84">
        <f t="shared" si="29"/>
        <v>39.964146122975201</v>
      </c>
    </row>
    <row r="507" spans="1:8" x14ac:dyDescent="0.25">
      <c r="A507" s="18">
        <v>1960</v>
      </c>
      <c r="B507" s="18">
        <v>1960</v>
      </c>
      <c r="C507" s="18">
        <v>8</v>
      </c>
      <c r="D507" s="9" t="s">
        <v>505</v>
      </c>
      <c r="E507" s="9" t="str">
        <f t="shared" si="28"/>
        <v>1960 8</v>
      </c>
      <c r="F507" s="14">
        <v>525.69525799999997</v>
      </c>
      <c r="G507" s="14">
        <f>'CONV-CFS-TAF'!B469</f>
        <v>6.1487603305785121E-2</v>
      </c>
      <c r="H507" s="84">
        <f t="shared" si="29"/>
        <v>32.323741483636361</v>
      </c>
    </row>
    <row r="508" spans="1:8" x14ac:dyDescent="0.25">
      <c r="A508" s="18">
        <v>1960</v>
      </c>
      <c r="B508" s="18">
        <v>1960</v>
      </c>
      <c r="C508" s="18">
        <v>9</v>
      </c>
      <c r="D508" s="9" t="s">
        <v>506</v>
      </c>
      <c r="E508" s="9" t="str">
        <f t="shared" si="28"/>
        <v>1960 9</v>
      </c>
      <c r="F508" s="14">
        <v>259.57082800000001</v>
      </c>
      <c r="G508" s="14">
        <f>'CONV-CFS-TAF'!B470</f>
        <v>5.9504132231404959E-2</v>
      </c>
      <c r="H508" s="84">
        <f t="shared" si="29"/>
        <v>15.445536872727272</v>
      </c>
    </row>
    <row r="509" spans="1:8" x14ac:dyDescent="0.25">
      <c r="A509" s="18">
        <v>1961</v>
      </c>
      <c r="B509" s="18">
        <v>1960</v>
      </c>
      <c r="C509" s="18">
        <v>10</v>
      </c>
      <c r="D509" s="9" t="s">
        <v>507</v>
      </c>
      <c r="E509" s="9" t="str">
        <f t="shared" si="28"/>
        <v>1961 10</v>
      </c>
      <c r="F509" s="14">
        <v>87.729101999999997</v>
      </c>
      <c r="G509" s="14">
        <f>'CONV-CFS-TAF'!B471</f>
        <v>6.1487603305785121E-2</v>
      </c>
      <c r="H509" s="84">
        <f t="shared" si="29"/>
        <v>5.3942522221487597</v>
      </c>
    </row>
    <row r="510" spans="1:8" x14ac:dyDescent="0.25">
      <c r="A510" s="18">
        <v>1961</v>
      </c>
      <c r="B510" s="18">
        <v>1960</v>
      </c>
      <c r="C510" s="18">
        <v>11</v>
      </c>
      <c r="D510" s="9" t="s">
        <v>508</v>
      </c>
      <c r="E510" s="9" t="str">
        <f t="shared" si="28"/>
        <v>1961 11</v>
      </c>
      <c r="F510" s="14">
        <v>0</v>
      </c>
      <c r="G510" s="14">
        <f>'CONV-CFS-TAF'!B472</f>
        <v>5.9504132231404959E-2</v>
      </c>
      <c r="H510" s="84">
        <f t="shared" si="29"/>
        <v>0</v>
      </c>
    </row>
    <row r="511" spans="1:8" x14ac:dyDescent="0.25">
      <c r="A511" s="18">
        <v>1961</v>
      </c>
      <c r="B511" s="18">
        <v>1960</v>
      </c>
      <c r="C511" s="18">
        <v>12</v>
      </c>
      <c r="D511" s="9" t="s">
        <v>509</v>
      </c>
      <c r="E511" s="9" t="str">
        <f t="shared" si="28"/>
        <v>1961 12</v>
      </c>
      <c r="F511" s="14">
        <v>0</v>
      </c>
      <c r="G511" s="14">
        <f>'CONV-CFS-TAF'!B473</f>
        <v>6.1487603305785121E-2</v>
      </c>
      <c r="H511" s="84">
        <f t="shared" si="29"/>
        <v>0</v>
      </c>
    </row>
    <row r="512" spans="1:8" x14ac:dyDescent="0.25">
      <c r="A512" s="18">
        <v>1961</v>
      </c>
      <c r="B512" s="18">
        <v>1961</v>
      </c>
      <c r="C512" s="18">
        <v>1</v>
      </c>
      <c r="D512" s="9" t="s">
        <v>510</v>
      </c>
      <c r="E512" s="9" t="str">
        <f t="shared" si="28"/>
        <v>1961 1</v>
      </c>
      <c r="F512" s="14">
        <v>0</v>
      </c>
      <c r="G512" s="14">
        <f>'CONV-CFS-TAF'!B474</f>
        <v>6.1487603305785121E-2</v>
      </c>
      <c r="H512" s="84">
        <f t="shared" si="29"/>
        <v>0</v>
      </c>
    </row>
    <row r="513" spans="1:8" x14ac:dyDescent="0.25">
      <c r="A513" s="18">
        <v>1961</v>
      </c>
      <c r="B513" s="18">
        <v>1961</v>
      </c>
      <c r="C513" s="18">
        <v>2</v>
      </c>
      <c r="D513" s="9" t="s">
        <v>511</v>
      </c>
      <c r="E513" s="9" t="str">
        <f t="shared" si="28"/>
        <v>1961 2</v>
      </c>
      <c r="F513" s="14">
        <v>0</v>
      </c>
      <c r="G513" s="14">
        <f>'CONV-CFS-TAF'!B475</f>
        <v>5.5537190082644627E-2</v>
      </c>
      <c r="H513" s="84">
        <f t="shared" si="29"/>
        <v>0</v>
      </c>
    </row>
    <row r="514" spans="1:8" x14ac:dyDescent="0.25">
      <c r="A514" s="18">
        <v>1961</v>
      </c>
      <c r="B514" s="18">
        <v>1961</v>
      </c>
      <c r="C514" s="18">
        <v>3</v>
      </c>
      <c r="D514" s="9" t="s">
        <v>512</v>
      </c>
      <c r="E514" s="9" t="str">
        <f t="shared" si="28"/>
        <v>1961 3</v>
      </c>
      <c r="F514" s="14">
        <v>0</v>
      </c>
      <c r="G514" s="14">
        <f>'CONV-CFS-TAF'!B476</f>
        <v>6.1487603305785121E-2</v>
      </c>
      <c r="H514" s="84">
        <f t="shared" si="29"/>
        <v>0</v>
      </c>
    </row>
    <row r="515" spans="1:8" x14ac:dyDescent="0.25">
      <c r="A515" s="18">
        <v>1961</v>
      </c>
      <c r="B515" s="18">
        <v>1961</v>
      </c>
      <c r="C515" s="18">
        <v>4</v>
      </c>
      <c r="D515" s="9" t="s">
        <v>513</v>
      </c>
      <c r="E515" s="9" t="str">
        <f t="shared" si="28"/>
        <v>1961 4</v>
      </c>
      <c r="F515" s="14">
        <v>307.81872199999998</v>
      </c>
      <c r="G515" s="14">
        <f>'CONV-CFS-TAF'!B477</f>
        <v>5.9504132231404959E-2</v>
      </c>
      <c r="H515" s="84">
        <f t="shared" si="29"/>
        <v>18.31648593719008</v>
      </c>
    </row>
    <row r="516" spans="1:8" x14ac:dyDescent="0.25">
      <c r="A516" s="18">
        <v>1961</v>
      </c>
      <c r="B516" s="18">
        <v>1961</v>
      </c>
      <c r="C516" s="18">
        <v>5</v>
      </c>
      <c r="D516" s="9" t="s">
        <v>514</v>
      </c>
      <c r="E516" s="9" t="str">
        <f t="shared" si="28"/>
        <v>1961 5</v>
      </c>
      <c r="F516" s="14">
        <v>560.409221</v>
      </c>
      <c r="G516" s="14">
        <f>'CONV-CFS-TAF'!B478</f>
        <v>6.1487603305785121E-2</v>
      </c>
      <c r="H516" s="84">
        <f t="shared" si="29"/>
        <v>34.458219869752064</v>
      </c>
    </row>
    <row r="517" spans="1:8" x14ac:dyDescent="0.25">
      <c r="A517" s="18">
        <v>1961</v>
      </c>
      <c r="B517" s="18">
        <v>1961</v>
      </c>
      <c r="C517" s="18">
        <v>6</v>
      </c>
      <c r="D517" s="9" t="s">
        <v>515</v>
      </c>
      <c r="E517" s="9" t="str">
        <f t="shared" si="28"/>
        <v>1961 6</v>
      </c>
      <c r="F517" s="14">
        <v>711.61686099999997</v>
      </c>
      <c r="G517" s="14">
        <f>'CONV-CFS-TAF'!B479</f>
        <v>5.9504132231404959E-2</v>
      </c>
      <c r="H517" s="84">
        <f t="shared" si="29"/>
        <v>42.344143795041319</v>
      </c>
    </row>
    <row r="518" spans="1:8" x14ac:dyDescent="0.25">
      <c r="A518" s="18">
        <v>1961</v>
      </c>
      <c r="B518" s="18">
        <v>1961</v>
      </c>
      <c r="C518" s="18">
        <v>7</v>
      </c>
      <c r="D518" s="9" t="s">
        <v>516</v>
      </c>
      <c r="E518" s="9" t="str">
        <f t="shared" si="28"/>
        <v>1961 7</v>
      </c>
      <c r="F518" s="14">
        <v>834.186016</v>
      </c>
      <c r="G518" s="14">
        <f>'CONV-CFS-TAF'!B480</f>
        <v>6.1487603305785121E-2</v>
      </c>
      <c r="H518" s="84">
        <f t="shared" si="29"/>
        <v>51.292098835041323</v>
      </c>
    </row>
    <row r="519" spans="1:8" x14ac:dyDescent="0.25">
      <c r="A519" s="18">
        <v>1961</v>
      </c>
      <c r="B519" s="18">
        <v>1961</v>
      </c>
      <c r="C519" s="18">
        <v>8</v>
      </c>
      <c r="D519" s="9" t="s">
        <v>517</v>
      </c>
      <c r="E519" s="9" t="str">
        <f t="shared" si="28"/>
        <v>1961 8</v>
      </c>
      <c r="F519" s="14">
        <v>662.13770999999997</v>
      </c>
      <c r="G519" s="14">
        <f>'CONV-CFS-TAF'!B481</f>
        <v>6.1487603305785121E-2</v>
      </c>
      <c r="H519" s="84">
        <f t="shared" si="29"/>
        <v>40.713260846280988</v>
      </c>
    </row>
    <row r="520" spans="1:8" x14ac:dyDescent="0.25">
      <c r="A520" s="18">
        <v>1961</v>
      </c>
      <c r="B520" s="18">
        <v>1961</v>
      </c>
      <c r="C520" s="18">
        <v>9</v>
      </c>
      <c r="D520" s="9" t="s">
        <v>518</v>
      </c>
      <c r="E520" s="9" t="str">
        <f t="shared" si="28"/>
        <v>1961 9</v>
      </c>
      <c r="F520" s="14">
        <v>288.34063900000001</v>
      </c>
      <c r="G520" s="14">
        <f>'CONV-CFS-TAF'!B482</f>
        <v>5.9504132231404959E-2</v>
      </c>
      <c r="H520" s="84">
        <f t="shared" si="29"/>
        <v>17.157459510743802</v>
      </c>
    </row>
    <row r="521" spans="1:8" x14ac:dyDescent="0.25">
      <c r="A521" s="18">
        <v>1962</v>
      </c>
      <c r="B521" s="18">
        <v>1961</v>
      </c>
      <c r="C521" s="18">
        <v>10</v>
      </c>
      <c r="D521" s="9" t="s">
        <v>519</v>
      </c>
      <c r="E521" s="9" t="str">
        <f t="shared" si="28"/>
        <v>1962 10</v>
      </c>
      <c r="F521" s="14">
        <v>119.400167</v>
      </c>
      <c r="G521" s="14">
        <f>'CONV-CFS-TAF'!B483</f>
        <v>6.1487603305785121E-2</v>
      </c>
      <c r="H521" s="84">
        <f t="shared" si="29"/>
        <v>7.3416301031404956</v>
      </c>
    </row>
    <row r="522" spans="1:8" x14ac:dyDescent="0.25">
      <c r="A522" s="18">
        <v>1962</v>
      </c>
      <c r="B522" s="18">
        <v>1961</v>
      </c>
      <c r="C522" s="18">
        <v>11</v>
      </c>
      <c r="D522" s="9" t="s">
        <v>520</v>
      </c>
      <c r="E522" s="9" t="str">
        <f t="shared" si="28"/>
        <v>1962 11</v>
      </c>
      <c r="F522" s="14">
        <v>0</v>
      </c>
      <c r="G522" s="14">
        <f>'CONV-CFS-TAF'!B484</f>
        <v>5.9504132231404959E-2</v>
      </c>
      <c r="H522" s="84">
        <f t="shared" si="29"/>
        <v>0</v>
      </c>
    </row>
    <row r="523" spans="1:8" x14ac:dyDescent="0.25">
      <c r="A523" s="18">
        <v>1962</v>
      </c>
      <c r="B523" s="18">
        <v>1961</v>
      </c>
      <c r="C523" s="18">
        <v>12</v>
      </c>
      <c r="D523" s="9" t="s">
        <v>521</v>
      </c>
      <c r="E523" s="9" t="str">
        <f t="shared" si="28"/>
        <v>1962 12</v>
      </c>
      <c r="F523" s="14">
        <v>0</v>
      </c>
      <c r="G523" s="14">
        <f>'CONV-CFS-TAF'!B485</f>
        <v>6.1487603305785121E-2</v>
      </c>
      <c r="H523" s="84">
        <f t="shared" si="29"/>
        <v>0</v>
      </c>
    </row>
    <row r="524" spans="1:8" x14ac:dyDescent="0.25">
      <c r="A524" s="18">
        <v>1962</v>
      </c>
      <c r="B524" s="18">
        <v>1962</v>
      </c>
      <c r="C524" s="18">
        <v>1</v>
      </c>
      <c r="D524" s="9" t="s">
        <v>522</v>
      </c>
      <c r="E524" s="9" t="str">
        <f t="shared" si="28"/>
        <v>1962 1</v>
      </c>
      <c r="F524" s="14">
        <v>0</v>
      </c>
      <c r="G524" s="14">
        <f>'CONV-CFS-TAF'!B486</f>
        <v>6.1487603305785121E-2</v>
      </c>
      <c r="H524" s="84">
        <f t="shared" si="29"/>
        <v>0</v>
      </c>
    </row>
    <row r="525" spans="1:8" x14ac:dyDescent="0.25">
      <c r="A525" s="18">
        <v>1962</v>
      </c>
      <c r="B525" s="18">
        <v>1962</v>
      </c>
      <c r="C525" s="18">
        <v>2</v>
      </c>
      <c r="D525" s="9" t="s">
        <v>523</v>
      </c>
      <c r="E525" s="9" t="str">
        <f t="shared" si="28"/>
        <v>1962 2</v>
      </c>
      <c r="F525" s="14">
        <v>0</v>
      </c>
      <c r="G525" s="14">
        <f>'CONV-CFS-TAF'!B487</f>
        <v>5.5537190082644627E-2</v>
      </c>
      <c r="H525" s="84">
        <f t="shared" si="29"/>
        <v>0</v>
      </c>
    </row>
    <row r="526" spans="1:8" x14ac:dyDescent="0.25">
      <c r="A526" s="18">
        <v>1962</v>
      </c>
      <c r="B526" s="18">
        <v>1962</v>
      </c>
      <c r="C526" s="18">
        <v>3</v>
      </c>
      <c r="D526" s="9" t="s">
        <v>524</v>
      </c>
      <c r="E526" s="9" t="str">
        <f t="shared" si="28"/>
        <v>1962 3</v>
      </c>
      <c r="F526" s="14">
        <v>0</v>
      </c>
      <c r="G526" s="14">
        <f>'CONV-CFS-TAF'!B488</f>
        <v>6.1487603305785121E-2</v>
      </c>
      <c r="H526" s="84">
        <f t="shared" si="29"/>
        <v>0</v>
      </c>
    </row>
    <row r="527" spans="1:8" x14ac:dyDescent="0.25">
      <c r="A527" s="18">
        <v>1962</v>
      </c>
      <c r="B527" s="18">
        <v>1962</v>
      </c>
      <c r="C527" s="18">
        <v>4</v>
      </c>
      <c r="D527" s="9" t="s">
        <v>525</v>
      </c>
      <c r="E527" s="9" t="str">
        <f t="shared" si="28"/>
        <v>1962 4</v>
      </c>
      <c r="F527" s="14">
        <v>525.22695999999996</v>
      </c>
      <c r="G527" s="14">
        <f>'CONV-CFS-TAF'!B489</f>
        <v>5.9504132231404959E-2</v>
      </c>
      <c r="H527" s="84">
        <f t="shared" si="29"/>
        <v>31.253174479338842</v>
      </c>
    </row>
    <row r="528" spans="1:8" x14ac:dyDescent="0.25">
      <c r="A528" s="18">
        <v>1962</v>
      </c>
      <c r="B528" s="18">
        <v>1962</v>
      </c>
      <c r="C528" s="18">
        <v>5</v>
      </c>
      <c r="D528" s="9" t="s">
        <v>526</v>
      </c>
      <c r="E528" s="9" t="str">
        <f t="shared" si="28"/>
        <v>1962 5</v>
      </c>
      <c r="F528" s="14">
        <v>988.67382599999996</v>
      </c>
      <c r="G528" s="14">
        <f>'CONV-CFS-TAF'!B490</f>
        <v>6.1487603305785121E-2</v>
      </c>
      <c r="H528" s="84">
        <f t="shared" si="29"/>
        <v>60.791184011900825</v>
      </c>
    </row>
    <row r="529" spans="1:8" x14ac:dyDescent="0.25">
      <c r="A529" s="18">
        <v>1962</v>
      </c>
      <c r="B529" s="18">
        <v>1962</v>
      </c>
      <c r="C529" s="18">
        <v>6</v>
      </c>
      <c r="D529" s="9" t="s">
        <v>527</v>
      </c>
      <c r="E529" s="9" t="str">
        <f t="shared" si="28"/>
        <v>1962 6</v>
      </c>
      <c r="F529" s="14">
        <v>1206.0657020000001</v>
      </c>
      <c r="G529" s="14">
        <f>'CONV-CFS-TAF'!B491</f>
        <v>5.9504132231404959E-2</v>
      </c>
      <c r="H529" s="84">
        <f t="shared" si="29"/>
        <v>71.765893011570256</v>
      </c>
    </row>
    <row r="530" spans="1:8" x14ac:dyDescent="0.25">
      <c r="A530" s="18">
        <v>1962</v>
      </c>
      <c r="B530" s="18">
        <v>1962</v>
      </c>
      <c r="C530" s="18">
        <v>7</v>
      </c>
      <c r="D530" s="9" t="s">
        <v>528</v>
      </c>
      <c r="E530" s="9" t="str">
        <f t="shared" si="28"/>
        <v>1962 7</v>
      </c>
      <c r="F530" s="14">
        <v>1399.5618750000001</v>
      </c>
      <c r="G530" s="14">
        <f>'CONV-CFS-TAF'!B492</f>
        <v>6.1487603305785121E-2</v>
      </c>
      <c r="H530" s="84">
        <f t="shared" si="29"/>
        <v>86.055705371900828</v>
      </c>
    </row>
    <row r="531" spans="1:8" x14ac:dyDescent="0.25">
      <c r="A531" s="18">
        <v>1962</v>
      </c>
      <c r="B531" s="18">
        <v>1962</v>
      </c>
      <c r="C531" s="18">
        <v>8</v>
      </c>
      <c r="D531" s="9" t="s">
        <v>529</v>
      </c>
      <c r="E531" s="9" t="str">
        <f t="shared" si="28"/>
        <v>1962 8</v>
      </c>
      <c r="F531" s="14">
        <v>1119.433487</v>
      </c>
      <c r="G531" s="14">
        <f>'CONV-CFS-TAF'!B493</f>
        <v>6.1487603305785121E-2</v>
      </c>
      <c r="H531" s="84">
        <f t="shared" si="29"/>
        <v>68.83128217586777</v>
      </c>
    </row>
    <row r="532" spans="1:8" x14ac:dyDescent="0.25">
      <c r="A532" s="18">
        <v>1962</v>
      </c>
      <c r="B532" s="18">
        <v>1962</v>
      </c>
      <c r="C532" s="18">
        <v>9</v>
      </c>
      <c r="D532" s="9" t="s">
        <v>530</v>
      </c>
      <c r="E532" s="9" t="str">
        <f t="shared" si="28"/>
        <v>1962 9</v>
      </c>
      <c r="F532" s="14">
        <v>534.74341300000003</v>
      </c>
      <c r="G532" s="14">
        <f>'CONV-CFS-TAF'!B494</f>
        <v>5.9504132231404959E-2</v>
      </c>
      <c r="H532" s="84">
        <f t="shared" si="29"/>
        <v>31.819442757024795</v>
      </c>
    </row>
    <row r="533" spans="1:8" x14ac:dyDescent="0.25">
      <c r="A533" s="18">
        <v>1963</v>
      </c>
      <c r="B533" s="18">
        <v>1962</v>
      </c>
      <c r="C533" s="18">
        <v>10</v>
      </c>
      <c r="D533" s="9" t="s">
        <v>531</v>
      </c>
      <c r="E533" s="9" t="str">
        <f t="shared" si="28"/>
        <v>1963 10</v>
      </c>
      <c r="F533" s="14">
        <v>0</v>
      </c>
      <c r="G533" s="14">
        <f>'CONV-CFS-TAF'!B495</f>
        <v>6.1487603305785121E-2</v>
      </c>
      <c r="H533" s="84">
        <f t="shared" si="29"/>
        <v>0</v>
      </c>
    </row>
    <row r="534" spans="1:8" x14ac:dyDescent="0.25">
      <c r="A534" s="18">
        <v>1963</v>
      </c>
      <c r="B534" s="18">
        <v>1962</v>
      </c>
      <c r="C534" s="18">
        <v>11</v>
      </c>
      <c r="D534" s="9" t="s">
        <v>532</v>
      </c>
      <c r="E534" s="9" t="str">
        <f t="shared" si="28"/>
        <v>1963 11</v>
      </c>
      <c r="F534" s="14">
        <v>0</v>
      </c>
      <c r="G534" s="14">
        <f>'CONV-CFS-TAF'!B496</f>
        <v>5.9504132231404959E-2</v>
      </c>
      <c r="H534" s="84">
        <f t="shared" si="29"/>
        <v>0</v>
      </c>
    </row>
    <row r="535" spans="1:8" x14ac:dyDescent="0.25">
      <c r="A535" s="18">
        <v>1963</v>
      </c>
      <c r="B535" s="18">
        <v>1962</v>
      </c>
      <c r="C535" s="18">
        <v>12</v>
      </c>
      <c r="D535" s="9" t="s">
        <v>533</v>
      </c>
      <c r="E535" s="9" t="str">
        <f t="shared" si="28"/>
        <v>1963 12</v>
      </c>
      <c r="F535" s="14">
        <v>0</v>
      </c>
      <c r="G535" s="14">
        <f>'CONV-CFS-TAF'!B497</f>
        <v>6.1487603305785121E-2</v>
      </c>
      <c r="H535" s="84">
        <f t="shared" si="29"/>
        <v>0</v>
      </c>
    </row>
    <row r="536" spans="1:8" x14ac:dyDescent="0.25">
      <c r="A536" s="18">
        <v>1963</v>
      </c>
      <c r="B536" s="18">
        <v>1963</v>
      </c>
      <c r="C536" s="18">
        <v>1</v>
      </c>
      <c r="D536" s="9" t="s">
        <v>534</v>
      </c>
      <c r="E536" s="9" t="str">
        <f t="shared" si="28"/>
        <v>1963 1</v>
      </c>
      <c r="F536" s="14">
        <v>0</v>
      </c>
      <c r="G536" s="14">
        <f>'CONV-CFS-TAF'!B498</f>
        <v>6.1487603305785121E-2</v>
      </c>
      <c r="H536" s="84">
        <f t="shared" si="29"/>
        <v>0</v>
      </c>
    </row>
    <row r="537" spans="1:8" x14ac:dyDescent="0.25">
      <c r="A537" s="18">
        <v>1963</v>
      </c>
      <c r="B537" s="18">
        <v>1963</v>
      </c>
      <c r="C537" s="18">
        <v>2</v>
      </c>
      <c r="D537" s="9" t="s">
        <v>535</v>
      </c>
      <c r="E537" s="9" t="str">
        <f t="shared" si="28"/>
        <v>1963 2</v>
      </c>
      <c r="F537" s="14">
        <v>0</v>
      </c>
      <c r="G537" s="14">
        <f>'CONV-CFS-TAF'!B499</f>
        <v>5.5537190082644627E-2</v>
      </c>
      <c r="H537" s="84">
        <f t="shared" si="29"/>
        <v>0</v>
      </c>
    </row>
    <row r="538" spans="1:8" x14ac:dyDescent="0.25">
      <c r="A538" s="18">
        <v>1963</v>
      </c>
      <c r="B538" s="18">
        <v>1963</v>
      </c>
      <c r="C538" s="18">
        <v>3</v>
      </c>
      <c r="D538" s="9" t="s">
        <v>536</v>
      </c>
      <c r="E538" s="9" t="str">
        <f t="shared" si="28"/>
        <v>1963 3</v>
      </c>
      <c r="F538" s="14">
        <v>0</v>
      </c>
      <c r="G538" s="14">
        <f>'CONV-CFS-TAF'!B500</f>
        <v>6.1487603305785121E-2</v>
      </c>
      <c r="H538" s="84">
        <f t="shared" si="29"/>
        <v>0</v>
      </c>
    </row>
    <row r="539" spans="1:8" x14ac:dyDescent="0.25">
      <c r="A539" s="18">
        <v>1963</v>
      </c>
      <c r="B539" s="18">
        <v>1963</v>
      </c>
      <c r="C539" s="18">
        <v>4</v>
      </c>
      <c r="D539" s="9" t="s">
        <v>537</v>
      </c>
      <c r="E539" s="9" t="str">
        <f t="shared" si="28"/>
        <v>1963 4</v>
      </c>
      <c r="F539" s="14">
        <v>106.073441</v>
      </c>
      <c r="G539" s="14">
        <f>'CONV-CFS-TAF'!B501</f>
        <v>5.9504132231404959E-2</v>
      </c>
      <c r="H539" s="84">
        <f t="shared" si="29"/>
        <v>6.3118080595041324</v>
      </c>
    </row>
    <row r="540" spans="1:8" x14ac:dyDescent="0.25">
      <c r="A540" s="18">
        <v>1963</v>
      </c>
      <c r="B540" s="18">
        <v>1963</v>
      </c>
      <c r="C540" s="18">
        <v>5</v>
      </c>
      <c r="D540" s="9" t="s">
        <v>538</v>
      </c>
      <c r="E540" s="9" t="str">
        <f t="shared" si="28"/>
        <v>1963 5</v>
      </c>
      <c r="F540" s="14">
        <v>755.69787199999996</v>
      </c>
      <c r="G540" s="14">
        <f>'CONV-CFS-TAF'!B502</f>
        <v>6.1487603305785121E-2</v>
      </c>
      <c r="H540" s="84">
        <f t="shared" si="29"/>
        <v>46.46605097256198</v>
      </c>
    </row>
    <row r="541" spans="1:8" x14ac:dyDescent="0.25">
      <c r="A541" s="18">
        <v>1963</v>
      </c>
      <c r="B541" s="18">
        <v>1963</v>
      </c>
      <c r="C541" s="18">
        <v>6</v>
      </c>
      <c r="D541" s="9" t="s">
        <v>539</v>
      </c>
      <c r="E541" s="9" t="str">
        <f t="shared" si="28"/>
        <v>1963 6</v>
      </c>
      <c r="F541" s="14">
        <v>1360.518012</v>
      </c>
      <c r="G541" s="14">
        <f>'CONV-CFS-TAF'!B503</f>
        <v>5.9504132231404959E-2</v>
      </c>
      <c r="H541" s="84">
        <f t="shared" si="29"/>
        <v>80.956443689256204</v>
      </c>
    </row>
    <row r="542" spans="1:8" x14ac:dyDescent="0.25">
      <c r="A542" s="18">
        <v>1963</v>
      </c>
      <c r="B542" s="18">
        <v>1963</v>
      </c>
      <c r="C542" s="18">
        <v>7</v>
      </c>
      <c r="D542" s="9" t="s">
        <v>540</v>
      </c>
      <c r="E542" s="9" t="str">
        <f t="shared" si="28"/>
        <v>1963 7</v>
      </c>
      <c r="F542" s="14">
        <v>1526.4011949999999</v>
      </c>
      <c r="G542" s="14">
        <f>'CONV-CFS-TAF'!B504</f>
        <v>6.1487603305785121E-2</v>
      </c>
      <c r="H542" s="84">
        <f t="shared" si="29"/>
        <v>93.854751163636351</v>
      </c>
    </row>
    <row r="543" spans="1:8" x14ac:dyDescent="0.25">
      <c r="A543" s="18">
        <v>1963</v>
      </c>
      <c r="B543" s="18">
        <v>1963</v>
      </c>
      <c r="C543" s="18">
        <v>8</v>
      </c>
      <c r="D543" s="9" t="s">
        <v>541</v>
      </c>
      <c r="E543" s="9" t="str">
        <f t="shared" si="28"/>
        <v>1963 8</v>
      </c>
      <c r="F543" s="14">
        <v>1233.4522179999999</v>
      </c>
      <c r="G543" s="14">
        <f>'CONV-CFS-TAF'!B505</f>
        <v>6.1487603305785121E-2</v>
      </c>
      <c r="H543" s="84">
        <f t="shared" si="29"/>
        <v>75.842020677024777</v>
      </c>
    </row>
    <row r="544" spans="1:8" x14ac:dyDescent="0.25">
      <c r="A544" s="18">
        <v>1963</v>
      </c>
      <c r="B544" s="18">
        <v>1963</v>
      </c>
      <c r="C544" s="18">
        <v>9</v>
      </c>
      <c r="D544" s="9" t="s">
        <v>542</v>
      </c>
      <c r="E544" s="9" t="str">
        <f t="shared" si="28"/>
        <v>1963 9</v>
      </c>
      <c r="F544" s="14">
        <v>606.21735799999999</v>
      </c>
      <c r="G544" s="14">
        <f>'CONV-CFS-TAF'!B506</f>
        <v>5.9504132231404959E-2</v>
      </c>
      <c r="H544" s="84">
        <f t="shared" si="29"/>
        <v>36.072437831404962</v>
      </c>
    </row>
    <row r="545" spans="1:8" x14ac:dyDescent="0.25">
      <c r="A545" s="18">
        <v>1964</v>
      </c>
      <c r="B545" s="18">
        <v>1963</v>
      </c>
      <c r="C545" s="18">
        <v>10</v>
      </c>
      <c r="D545" s="9" t="s">
        <v>543</v>
      </c>
      <c r="E545" s="9" t="str">
        <f t="shared" si="28"/>
        <v>1964 10</v>
      </c>
      <c r="F545" s="14">
        <v>41.418225</v>
      </c>
      <c r="G545" s="14">
        <f>'CONV-CFS-TAF'!B507</f>
        <v>6.1487603305785121E-2</v>
      </c>
      <c r="H545" s="84">
        <f t="shared" si="29"/>
        <v>2.546707388429752</v>
      </c>
    </row>
    <row r="546" spans="1:8" x14ac:dyDescent="0.25">
      <c r="A546" s="18">
        <v>1964</v>
      </c>
      <c r="B546" s="18">
        <v>1963</v>
      </c>
      <c r="C546" s="18">
        <v>11</v>
      </c>
      <c r="D546" s="9" t="s">
        <v>544</v>
      </c>
      <c r="E546" s="9" t="str">
        <f t="shared" si="28"/>
        <v>1964 11</v>
      </c>
      <c r="F546" s="14">
        <v>0</v>
      </c>
      <c r="G546" s="14">
        <f>'CONV-CFS-TAF'!B508</f>
        <v>5.9504132231404959E-2</v>
      </c>
      <c r="H546" s="84">
        <f t="shared" si="29"/>
        <v>0</v>
      </c>
    </row>
    <row r="547" spans="1:8" x14ac:dyDescent="0.25">
      <c r="A547" s="18">
        <v>1964</v>
      </c>
      <c r="B547" s="18">
        <v>1963</v>
      </c>
      <c r="C547" s="18">
        <v>12</v>
      </c>
      <c r="D547" s="9" t="s">
        <v>545</v>
      </c>
      <c r="E547" s="9" t="str">
        <f t="shared" si="28"/>
        <v>1964 12</v>
      </c>
      <c r="F547" s="14">
        <v>0</v>
      </c>
      <c r="G547" s="14">
        <f>'CONV-CFS-TAF'!B509</f>
        <v>6.1487603305785121E-2</v>
      </c>
      <c r="H547" s="84">
        <f t="shared" si="29"/>
        <v>0</v>
      </c>
    </row>
    <row r="548" spans="1:8" x14ac:dyDescent="0.25">
      <c r="A548" s="18">
        <v>1964</v>
      </c>
      <c r="B548" s="18">
        <v>1964</v>
      </c>
      <c r="C548" s="18">
        <v>1</v>
      </c>
      <c r="D548" s="9" t="s">
        <v>546</v>
      </c>
      <c r="E548" s="9" t="str">
        <f t="shared" si="28"/>
        <v>1964 1</v>
      </c>
      <c r="F548" s="14">
        <v>0</v>
      </c>
      <c r="G548" s="14">
        <f>'CONV-CFS-TAF'!B510</f>
        <v>6.1487603305785121E-2</v>
      </c>
      <c r="H548" s="84">
        <f t="shared" si="29"/>
        <v>0</v>
      </c>
    </row>
    <row r="549" spans="1:8" x14ac:dyDescent="0.25">
      <c r="A549" s="18">
        <v>1964</v>
      </c>
      <c r="B549" s="18">
        <v>1964</v>
      </c>
      <c r="C549" s="18">
        <v>2</v>
      </c>
      <c r="D549" s="9" t="s">
        <v>547</v>
      </c>
      <c r="E549" s="9" t="str">
        <f t="shared" si="28"/>
        <v>1964 2</v>
      </c>
      <c r="F549" s="14">
        <v>0</v>
      </c>
      <c r="G549" s="14">
        <f>'CONV-CFS-TAF'!B511</f>
        <v>5.752066115702479E-2</v>
      </c>
      <c r="H549" s="84">
        <f t="shared" si="29"/>
        <v>0</v>
      </c>
    </row>
    <row r="550" spans="1:8" x14ac:dyDescent="0.25">
      <c r="A550" s="18">
        <v>1964</v>
      </c>
      <c r="B550" s="18">
        <v>1964</v>
      </c>
      <c r="C550" s="18">
        <v>3</v>
      </c>
      <c r="D550" s="9" t="s">
        <v>548</v>
      </c>
      <c r="E550" s="9" t="str">
        <f t="shared" si="28"/>
        <v>1964 3</v>
      </c>
      <c r="F550" s="14">
        <v>69.973048000000006</v>
      </c>
      <c r="G550" s="14">
        <f>'CONV-CFS-TAF'!B512</f>
        <v>6.1487603305785121E-2</v>
      </c>
      <c r="H550" s="84">
        <f t="shared" si="29"/>
        <v>4.3024750175206616</v>
      </c>
    </row>
    <row r="551" spans="1:8" x14ac:dyDescent="0.25">
      <c r="A551" s="18">
        <v>1964</v>
      </c>
      <c r="B551" s="18">
        <v>1964</v>
      </c>
      <c r="C551" s="18">
        <v>4</v>
      </c>
      <c r="D551" s="9" t="s">
        <v>549</v>
      </c>
      <c r="E551" s="9" t="str">
        <f t="shared" si="28"/>
        <v>1964 4</v>
      </c>
      <c r="F551" s="14">
        <v>477.54191700000001</v>
      </c>
      <c r="G551" s="14">
        <f>'CONV-CFS-TAF'!B513</f>
        <v>5.9504132231404959E-2</v>
      </c>
      <c r="H551" s="84">
        <f t="shared" si="29"/>
        <v>28.415717375206611</v>
      </c>
    </row>
    <row r="552" spans="1:8" x14ac:dyDescent="0.25">
      <c r="A552" s="18">
        <v>1964</v>
      </c>
      <c r="B552" s="18">
        <v>1964</v>
      </c>
      <c r="C552" s="18">
        <v>5</v>
      </c>
      <c r="D552" s="9" t="s">
        <v>550</v>
      </c>
      <c r="E552" s="9" t="str">
        <f t="shared" si="28"/>
        <v>1964 5</v>
      </c>
      <c r="F552" s="14">
        <v>492.51460600000001</v>
      </c>
      <c r="G552" s="14">
        <f>'CONV-CFS-TAF'!B514</f>
        <v>6.1487603305785121E-2</v>
      </c>
      <c r="H552" s="84">
        <f t="shared" si="29"/>
        <v>30.283542716033057</v>
      </c>
    </row>
    <row r="553" spans="1:8" x14ac:dyDescent="0.25">
      <c r="A553" s="18">
        <v>1964</v>
      </c>
      <c r="B553" s="18">
        <v>1964</v>
      </c>
      <c r="C553" s="18">
        <v>6</v>
      </c>
      <c r="D553" s="9" t="s">
        <v>551</v>
      </c>
      <c r="E553" s="9" t="str">
        <f t="shared" si="28"/>
        <v>1964 6</v>
      </c>
      <c r="F553" s="14">
        <v>532.25484600000004</v>
      </c>
      <c r="G553" s="14">
        <f>'CONV-CFS-TAF'!B515</f>
        <v>5.9504132231404959E-2</v>
      </c>
      <c r="H553" s="84">
        <f t="shared" si="29"/>
        <v>31.671362737190087</v>
      </c>
    </row>
    <row r="554" spans="1:8" x14ac:dyDescent="0.25">
      <c r="A554" s="18">
        <v>1964</v>
      </c>
      <c r="B554" s="18">
        <v>1964</v>
      </c>
      <c r="C554" s="18">
        <v>7</v>
      </c>
      <c r="D554" s="9" t="s">
        <v>552</v>
      </c>
      <c r="E554" s="9" t="str">
        <f t="shared" ref="E554:E617" si="30">CONCATENATE(A554," ",C554)</f>
        <v>1964 7</v>
      </c>
      <c r="F554" s="14">
        <v>633.76241200000004</v>
      </c>
      <c r="G554" s="14">
        <f>'CONV-CFS-TAF'!B516</f>
        <v>6.1487603305785121E-2</v>
      </c>
      <c r="H554" s="84">
        <f t="shared" ref="H554:H617" si="31">F554*G554</f>
        <v>38.968531779173553</v>
      </c>
    </row>
    <row r="555" spans="1:8" x14ac:dyDescent="0.25">
      <c r="A555" s="18">
        <v>1964</v>
      </c>
      <c r="B555" s="18">
        <v>1964</v>
      </c>
      <c r="C555" s="18">
        <v>8</v>
      </c>
      <c r="D555" s="9" t="s">
        <v>553</v>
      </c>
      <c r="E555" s="9" t="str">
        <f t="shared" si="30"/>
        <v>1964 8</v>
      </c>
      <c r="F555" s="14">
        <v>503.64119499999998</v>
      </c>
      <c r="G555" s="14">
        <f>'CONV-CFS-TAF'!B517</f>
        <v>6.1487603305785121E-2</v>
      </c>
      <c r="H555" s="84">
        <f t="shared" si="31"/>
        <v>30.967690006611569</v>
      </c>
    </row>
    <row r="556" spans="1:8" x14ac:dyDescent="0.25">
      <c r="A556" s="18">
        <v>1964</v>
      </c>
      <c r="B556" s="18">
        <v>1964</v>
      </c>
      <c r="C556" s="18">
        <v>9</v>
      </c>
      <c r="D556" s="9" t="s">
        <v>554</v>
      </c>
      <c r="E556" s="9" t="str">
        <f t="shared" si="30"/>
        <v>1964 9</v>
      </c>
      <c r="F556" s="14">
        <v>217.661213</v>
      </c>
      <c r="G556" s="14">
        <f>'CONV-CFS-TAF'!B518</f>
        <v>5.9504132231404959E-2</v>
      </c>
      <c r="H556" s="84">
        <f t="shared" si="31"/>
        <v>12.9517416</v>
      </c>
    </row>
    <row r="557" spans="1:8" x14ac:dyDescent="0.25">
      <c r="A557" s="18">
        <v>1965</v>
      </c>
      <c r="B557" s="18">
        <v>1964</v>
      </c>
      <c r="C557" s="18">
        <v>10</v>
      </c>
      <c r="D557" s="9" t="s">
        <v>555</v>
      </c>
      <c r="E557" s="9" t="str">
        <f t="shared" si="30"/>
        <v>1965 10</v>
      </c>
      <c r="F557" s="14">
        <v>23.762851000000001</v>
      </c>
      <c r="G557" s="14">
        <f>'CONV-CFS-TAF'!B519</f>
        <v>6.1487603305785121E-2</v>
      </c>
      <c r="H557" s="84">
        <f t="shared" si="31"/>
        <v>1.4611207557024795</v>
      </c>
    </row>
    <row r="558" spans="1:8" x14ac:dyDescent="0.25">
      <c r="A558" s="18">
        <v>1965</v>
      </c>
      <c r="B558" s="18">
        <v>1964</v>
      </c>
      <c r="C558" s="18">
        <v>11</v>
      </c>
      <c r="D558" s="9" t="s">
        <v>556</v>
      </c>
      <c r="E558" s="9" t="str">
        <f t="shared" si="30"/>
        <v>1965 11</v>
      </c>
      <c r="F558" s="14">
        <v>0</v>
      </c>
      <c r="G558" s="14">
        <f>'CONV-CFS-TAF'!B520</f>
        <v>5.9504132231404959E-2</v>
      </c>
      <c r="H558" s="84">
        <f t="shared" si="31"/>
        <v>0</v>
      </c>
    </row>
    <row r="559" spans="1:8" x14ac:dyDescent="0.25">
      <c r="A559" s="18">
        <v>1965</v>
      </c>
      <c r="B559" s="18">
        <v>1964</v>
      </c>
      <c r="C559" s="18">
        <v>12</v>
      </c>
      <c r="D559" s="9" t="s">
        <v>557</v>
      </c>
      <c r="E559" s="9" t="str">
        <f t="shared" si="30"/>
        <v>1965 12</v>
      </c>
      <c r="F559" s="14">
        <v>0</v>
      </c>
      <c r="G559" s="14">
        <f>'CONV-CFS-TAF'!B521</f>
        <v>6.1487603305785121E-2</v>
      </c>
      <c r="H559" s="84">
        <f t="shared" si="31"/>
        <v>0</v>
      </c>
    </row>
    <row r="560" spans="1:8" x14ac:dyDescent="0.25">
      <c r="A560" s="18">
        <v>1965</v>
      </c>
      <c r="B560" s="18">
        <v>1965</v>
      </c>
      <c r="C560" s="18">
        <v>1</v>
      </c>
      <c r="D560" s="9" t="s">
        <v>558</v>
      </c>
      <c r="E560" s="9" t="str">
        <f t="shared" si="30"/>
        <v>1965 1</v>
      </c>
      <c r="F560" s="14">
        <v>0</v>
      </c>
      <c r="G560" s="14">
        <f>'CONV-CFS-TAF'!B522</f>
        <v>6.1487603305785121E-2</v>
      </c>
      <c r="H560" s="84">
        <f t="shared" si="31"/>
        <v>0</v>
      </c>
    </row>
    <row r="561" spans="1:8" x14ac:dyDescent="0.25">
      <c r="A561" s="18">
        <v>1965</v>
      </c>
      <c r="B561" s="18">
        <v>1965</v>
      </c>
      <c r="C561" s="18">
        <v>2</v>
      </c>
      <c r="D561" s="9" t="s">
        <v>559</v>
      </c>
      <c r="E561" s="9" t="str">
        <f t="shared" si="30"/>
        <v>1965 2</v>
      </c>
      <c r="F561" s="14">
        <v>0</v>
      </c>
      <c r="G561" s="14">
        <f>'CONV-CFS-TAF'!B523</f>
        <v>5.5537190082644627E-2</v>
      </c>
      <c r="H561" s="84">
        <f t="shared" si="31"/>
        <v>0</v>
      </c>
    </row>
    <row r="562" spans="1:8" x14ac:dyDescent="0.25">
      <c r="A562" s="18">
        <v>1965</v>
      </c>
      <c r="B562" s="18">
        <v>1965</v>
      </c>
      <c r="C562" s="18">
        <v>3</v>
      </c>
      <c r="D562" s="9" t="s">
        <v>560</v>
      </c>
      <c r="E562" s="9" t="str">
        <f t="shared" si="30"/>
        <v>1965 3</v>
      </c>
      <c r="F562" s="14">
        <v>47.654054000000002</v>
      </c>
      <c r="G562" s="14">
        <f>'CONV-CFS-TAF'!B524</f>
        <v>6.1487603305785121E-2</v>
      </c>
      <c r="H562" s="84">
        <f t="shared" si="31"/>
        <v>2.9301335682644627</v>
      </c>
    </row>
    <row r="563" spans="1:8" x14ac:dyDescent="0.25">
      <c r="A563" s="18">
        <v>1965</v>
      </c>
      <c r="B563" s="18">
        <v>1965</v>
      </c>
      <c r="C563" s="18">
        <v>4</v>
      </c>
      <c r="D563" s="9" t="s">
        <v>561</v>
      </c>
      <c r="E563" s="9" t="str">
        <f t="shared" si="30"/>
        <v>1965 4</v>
      </c>
      <c r="F563" s="14">
        <v>228.335892</v>
      </c>
      <c r="G563" s="14">
        <f>'CONV-CFS-TAF'!B525</f>
        <v>5.9504132231404959E-2</v>
      </c>
      <c r="H563" s="84">
        <f t="shared" si="31"/>
        <v>13.586929110743801</v>
      </c>
    </row>
    <row r="564" spans="1:8" x14ac:dyDescent="0.25">
      <c r="A564" s="18">
        <v>1965</v>
      </c>
      <c r="B564" s="18">
        <v>1965</v>
      </c>
      <c r="C564" s="18">
        <v>5</v>
      </c>
      <c r="D564" s="9" t="s">
        <v>562</v>
      </c>
      <c r="E564" s="9" t="str">
        <f t="shared" si="30"/>
        <v>1965 5</v>
      </c>
      <c r="F564" s="14">
        <v>1000.514955</v>
      </c>
      <c r="G564" s="14">
        <f>'CONV-CFS-TAF'!B526</f>
        <v>6.1487603305785121E-2</v>
      </c>
      <c r="H564" s="84">
        <f t="shared" si="31"/>
        <v>61.519266654545454</v>
      </c>
    </row>
    <row r="565" spans="1:8" x14ac:dyDescent="0.25">
      <c r="A565" s="18">
        <v>1965</v>
      </c>
      <c r="B565" s="18">
        <v>1965</v>
      </c>
      <c r="C565" s="18">
        <v>6</v>
      </c>
      <c r="D565" s="9" t="s">
        <v>563</v>
      </c>
      <c r="E565" s="9" t="str">
        <f t="shared" si="30"/>
        <v>1965 6</v>
      </c>
      <c r="F565" s="14">
        <v>1278.3272669999999</v>
      </c>
      <c r="G565" s="14">
        <f>'CONV-CFS-TAF'!B527</f>
        <v>5.9504132231404959E-2</v>
      </c>
      <c r="H565" s="84">
        <f t="shared" si="31"/>
        <v>76.065754730578504</v>
      </c>
    </row>
    <row r="566" spans="1:8" x14ac:dyDescent="0.25">
      <c r="A566" s="18">
        <v>1965</v>
      </c>
      <c r="B566" s="18">
        <v>1965</v>
      </c>
      <c r="C566" s="18">
        <v>7</v>
      </c>
      <c r="D566" s="9" t="s">
        <v>564</v>
      </c>
      <c r="E566" s="9" t="str">
        <f t="shared" si="30"/>
        <v>1965 7</v>
      </c>
      <c r="F566" s="14">
        <v>1403.745572</v>
      </c>
      <c r="G566" s="14">
        <f>'CONV-CFS-TAF'!B528</f>
        <v>6.1487603305785121E-2</v>
      </c>
      <c r="H566" s="84">
        <f t="shared" si="31"/>
        <v>86.312950873388431</v>
      </c>
    </row>
    <row r="567" spans="1:8" x14ac:dyDescent="0.25">
      <c r="A567" s="18">
        <v>1965</v>
      </c>
      <c r="B567" s="18">
        <v>1965</v>
      </c>
      <c r="C567" s="18">
        <v>8</v>
      </c>
      <c r="D567" s="9" t="s">
        <v>565</v>
      </c>
      <c r="E567" s="9" t="str">
        <f t="shared" si="30"/>
        <v>1965 8</v>
      </c>
      <c r="F567" s="14">
        <v>930.26783</v>
      </c>
      <c r="G567" s="14">
        <f>'CONV-CFS-TAF'!B529</f>
        <v>6.1487603305785121E-2</v>
      </c>
      <c r="H567" s="84">
        <f t="shared" si="31"/>
        <v>57.19993929917355</v>
      </c>
    </row>
    <row r="568" spans="1:8" x14ac:dyDescent="0.25">
      <c r="A568" s="18">
        <v>1965</v>
      </c>
      <c r="B568" s="18">
        <v>1965</v>
      </c>
      <c r="C568" s="18">
        <v>9</v>
      </c>
      <c r="D568" s="9" t="s">
        <v>566</v>
      </c>
      <c r="E568" s="9" t="str">
        <f t="shared" si="30"/>
        <v>1965 9</v>
      </c>
      <c r="F568" s="14">
        <v>563.00926700000002</v>
      </c>
      <c r="G568" s="14">
        <f>'CONV-CFS-TAF'!B530</f>
        <v>5.9504132231404959E-2</v>
      </c>
      <c r="H568" s="84">
        <f t="shared" si="31"/>
        <v>33.501377871074382</v>
      </c>
    </row>
    <row r="569" spans="1:8" x14ac:dyDescent="0.25">
      <c r="A569" s="18">
        <v>1966</v>
      </c>
      <c r="B569" s="18">
        <v>1965</v>
      </c>
      <c r="C569" s="18">
        <v>10</v>
      </c>
      <c r="D569" s="9" t="s">
        <v>567</v>
      </c>
      <c r="E569" s="9" t="str">
        <f t="shared" si="30"/>
        <v>1966 10</v>
      </c>
      <c r="F569" s="14">
        <v>225.774249</v>
      </c>
      <c r="G569" s="14">
        <f>'CONV-CFS-TAF'!B531</f>
        <v>6.1487603305785121E-2</v>
      </c>
      <c r="H569" s="84">
        <f t="shared" si="31"/>
        <v>13.882317459173553</v>
      </c>
    </row>
    <row r="570" spans="1:8" x14ac:dyDescent="0.25">
      <c r="A570" s="18">
        <v>1966</v>
      </c>
      <c r="B570" s="18">
        <v>1965</v>
      </c>
      <c r="C570" s="18">
        <v>11</v>
      </c>
      <c r="D570" s="9" t="s">
        <v>568</v>
      </c>
      <c r="E570" s="9" t="str">
        <f t="shared" si="30"/>
        <v>1966 11</v>
      </c>
      <c r="F570" s="14">
        <v>0</v>
      </c>
      <c r="G570" s="14">
        <f>'CONV-CFS-TAF'!B532</f>
        <v>5.9504132231404959E-2</v>
      </c>
      <c r="H570" s="84">
        <f t="shared" si="31"/>
        <v>0</v>
      </c>
    </row>
    <row r="571" spans="1:8" x14ac:dyDescent="0.25">
      <c r="A571" s="18">
        <v>1966</v>
      </c>
      <c r="B571" s="18">
        <v>1965</v>
      </c>
      <c r="C571" s="18">
        <v>12</v>
      </c>
      <c r="D571" s="9" t="s">
        <v>569</v>
      </c>
      <c r="E571" s="9" t="str">
        <f t="shared" si="30"/>
        <v>1966 12</v>
      </c>
      <c r="F571" s="14">
        <v>0</v>
      </c>
      <c r="G571" s="14">
        <f>'CONV-CFS-TAF'!B533</f>
        <v>6.1487603305785121E-2</v>
      </c>
      <c r="H571" s="84">
        <f t="shared" si="31"/>
        <v>0</v>
      </c>
    </row>
    <row r="572" spans="1:8" x14ac:dyDescent="0.25">
      <c r="A572" s="18">
        <v>1966</v>
      </c>
      <c r="B572" s="18">
        <v>1966</v>
      </c>
      <c r="C572" s="18">
        <v>1</v>
      </c>
      <c r="D572" s="9" t="s">
        <v>570</v>
      </c>
      <c r="E572" s="9" t="str">
        <f t="shared" si="30"/>
        <v>1966 1</v>
      </c>
      <c r="F572" s="14">
        <v>0</v>
      </c>
      <c r="G572" s="14">
        <f>'CONV-CFS-TAF'!B534</f>
        <v>6.1487603305785121E-2</v>
      </c>
      <c r="H572" s="84">
        <f t="shared" si="31"/>
        <v>0</v>
      </c>
    </row>
    <row r="573" spans="1:8" x14ac:dyDescent="0.25">
      <c r="A573" s="18">
        <v>1966</v>
      </c>
      <c r="B573" s="18">
        <v>1966</v>
      </c>
      <c r="C573" s="18">
        <v>2</v>
      </c>
      <c r="D573" s="9" t="s">
        <v>571</v>
      </c>
      <c r="E573" s="9" t="str">
        <f t="shared" si="30"/>
        <v>1966 2</v>
      </c>
      <c r="F573" s="14">
        <v>0</v>
      </c>
      <c r="G573" s="14">
        <f>'CONV-CFS-TAF'!B535</f>
        <v>5.5537190082644627E-2</v>
      </c>
      <c r="H573" s="84">
        <f t="shared" si="31"/>
        <v>0</v>
      </c>
    </row>
    <row r="574" spans="1:8" x14ac:dyDescent="0.25">
      <c r="A574" s="18">
        <v>1966</v>
      </c>
      <c r="B574" s="18">
        <v>1966</v>
      </c>
      <c r="C574" s="18">
        <v>3</v>
      </c>
      <c r="D574" s="9" t="s">
        <v>572</v>
      </c>
      <c r="E574" s="9" t="str">
        <f t="shared" si="30"/>
        <v>1966 3</v>
      </c>
      <c r="F574" s="14">
        <v>30.549060999999998</v>
      </c>
      <c r="G574" s="14">
        <f>'CONV-CFS-TAF'!B536</f>
        <v>6.1487603305785121E-2</v>
      </c>
      <c r="H574" s="84">
        <f t="shared" si="31"/>
        <v>1.8783885441322312</v>
      </c>
    </row>
    <row r="575" spans="1:8" x14ac:dyDescent="0.25">
      <c r="A575" s="18">
        <v>1966</v>
      </c>
      <c r="B575" s="18">
        <v>1966</v>
      </c>
      <c r="C575" s="18">
        <v>4</v>
      </c>
      <c r="D575" s="9" t="s">
        <v>573</v>
      </c>
      <c r="E575" s="9" t="str">
        <f t="shared" si="30"/>
        <v>1966 4</v>
      </c>
      <c r="F575" s="14">
        <v>752.14666899999997</v>
      </c>
      <c r="G575" s="14">
        <f>'CONV-CFS-TAF'!B537</f>
        <v>5.9504132231404959E-2</v>
      </c>
      <c r="H575" s="84">
        <f t="shared" si="31"/>
        <v>44.755834849586776</v>
      </c>
    </row>
    <row r="576" spans="1:8" x14ac:dyDescent="0.25">
      <c r="A576" s="18">
        <v>1966</v>
      </c>
      <c r="B576" s="18">
        <v>1966</v>
      </c>
      <c r="C576" s="18">
        <v>5</v>
      </c>
      <c r="D576" s="9" t="s">
        <v>574</v>
      </c>
      <c r="E576" s="9" t="str">
        <f t="shared" si="30"/>
        <v>1966 5</v>
      </c>
      <c r="F576" s="14">
        <v>982.07668999999999</v>
      </c>
      <c r="G576" s="14">
        <f>'CONV-CFS-TAF'!B538</f>
        <v>6.1487603305785121E-2</v>
      </c>
      <c r="H576" s="84">
        <f t="shared" si="31"/>
        <v>60.385541930578512</v>
      </c>
    </row>
    <row r="577" spans="1:8" x14ac:dyDescent="0.25">
      <c r="A577" s="18">
        <v>1966</v>
      </c>
      <c r="B577" s="18">
        <v>1966</v>
      </c>
      <c r="C577" s="18">
        <v>6</v>
      </c>
      <c r="D577" s="9" t="s">
        <v>575</v>
      </c>
      <c r="E577" s="9" t="str">
        <f t="shared" si="30"/>
        <v>1966 6</v>
      </c>
      <c r="F577" s="14">
        <v>1152.376409</v>
      </c>
      <c r="G577" s="14">
        <f>'CONV-CFS-TAF'!B539</f>
        <v>5.9504132231404959E-2</v>
      </c>
      <c r="H577" s="84">
        <f t="shared" si="31"/>
        <v>68.571158221487607</v>
      </c>
    </row>
    <row r="578" spans="1:8" x14ac:dyDescent="0.25">
      <c r="A578" s="18">
        <v>1966</v>
      </c>
      <c r="B578" s="18">
        <v>1966</v>
      </c>
      <c r="C578" s="18">
        <v>7</v>
      </c>
      <c r="D578" s="9" t="s">
        <v>576</v>
      </c>
      <c r="E578" s="9" t="str">
        <f t="shared" si="30"/>
        <v>1966 7</v>
      </c>
      <c r="F578" s="14">
        <v>1251.8073429999999</v>
      </c>
      <c r="G578" s="14">
        <f>'CONV-CFS-TAF'!B540</f>
        <v>6.1487603305785121E-2</v>
      </c>
      <c r="H578" s="84">
        <f t="shared" si="31"/>
        <v>76.970633321652883</v>
      </c>
    </row>
    <row r="579" spans="1:8" x14ac:dyDescent="0.25">
      <c r="A579" s="18">
        <v>1966</v>
      </c>
      <c r="B579" s="18">
        <v>1966</v>
      </c>
      <c r="C579" s="18">
        <v>8</v>
      </c>
      <c r="D579" s="9" t="s">
        <v>577</v>
      </c>
      <c r="E579" s="9" t="str">
        <f t="shared" si="30"/>
        <v>1966 8</v>
      </c>
      <c r="F579" s="14">
        <v>1008.979854</v>
      </c>
      <c r="G579" s="14">
        <f>'CONV-CFS-TAF'!B541</f>
        <v>6.1487603305785121E-2</v>
      </c>
      <c r="H579" s="84">
        <f t="shared" si="31"/>
        <v>62.039753006280989</v>
      </c>
    </row>
    <row r="580" spans="1:8" x14ac:dyDescent="0.25">
      <c r="A580" s="18">
        <v>1966</v>
      </c>
      <c r="B580" s="18">
        <v>1966</v>
      </c>
      <c r="C580" s="18">
        <v>9</v>
      </c>
      <c r="D580" s="9" t="s">
        <v>578</v>
      </c>
      <c r="E580" s="9" t="str">
        <f t="shared" si="30"/>
        <v>1966 9</v>
      </c>
      <c r="F580" s="14">
        <v>495.16463900000002</v>
      </c>
      <c r="G580" s="14">
        <f>'CONV-CFS-TAF'!B542</f>
        <v>5.9504132231404959E-2</v>
      </c>
      <c r="H580" s="84">
        <f t="shared" si="31"/>
        <v>29.464342155371902</v>
      </c>
    </row>
    <row r="581" spans="1:8" x14ac:dyDescent="0.25">
      <c r="A581" s="18">
        <v>1967</v>
      </c>
      <c r="B581" s="18">
        <v>1966</v>
      </c>
      <c r="C581" s="18">
        <v>10</v>
      </c>
      <c r="D581" s="9" t="s">
        <v>579</v>
      </c>
      <c r="E581" s="9" t="str">
        <f t="shared" si="30"/>
        <v>1967 10</v>
      </c>
      <c r="F581" s="14">
        <v>205.608788</v>
      </c>
      <c r="G581" s="14">
        <f>'CONV-CFS-TAF'!B543</f>
        <v>6.1487603305785121E-2</v>
      </c>
      <c r="H581" s="84">
        <f t="shared" si="31"/>
        <v>12.642391592727272</v>
      </c>
    </row>
    <row r="582" spans="1:8" x14ac:dyDescent="0.25">
      <c r="A582" s="18">
        <v>1967</v>
      </c>
      <c r="B582" s="18">
        <v>1966</v>
      </c>
      <c r="C582" s="18">
        <v>11</v>
      </c>
      <c r="D582" s="9" t="s">
        <v>580</v>
      </c>
      <c r="E582" s="9" t="str">
        <f t="shared" si="30"/>
        <v>1967 11</v>
      </c>
      <c r="F582" s="14">
        <v>0</v>
      </c>
      <c r="G582" s="14">
        <f>'CONV-CFS-TAF'!B544</f>
        <v>5.9504132231404959E-2</v>
      </c>
      <c r="H582" s="84">
        <f t="shared" si="31"/>
        <v>0</v>
      </c>
    </row>
    <row r="583" spans="1:8" x14ac:dyDescent="0.25">
      <c r="A583" s="18">
        <v>1967</v>
      </c>
      <c r="B583" s="18">
        <v>1966</v>
      </c>
      <c r="C583" s="18">
        <v>12</v>
      </c>
      <c r="D583" s="9" t="s">
        <v>581</v>
      </c>
      <c r="E583" s="9" t="str">
        <f t="shared" si="30"/>
        <v>1967 12</v>
      </c>
      <c r="F583" s="14">
        <v>0</v>
      </c>
      <c r="G583" s="14">
        <f>'CONV-CFS-TAF'!B545</f>
        <v>6.1487603305785121E-2</v>
      </c>
      <c r="H583" s="84">
        <f t="shared" si="31"/>
        <v>0</v>
      </c>
    </row>
    <row r="584" spans="1:8" x14ac:dyDescent="0.25">
      <c r="A584" s="18">
        <v>1967</v>
      </c>
      <c r="B584" s="18">
        <v>1967</v>
      </c>
      <c r="C584" s="18">
        <v>1</v>
      </c>
      <c r="D584" s="9" t="s">
        <v>582</v>
      </c>
      <c r="E584" s="9" t="str">
        <f t="shared" si="30"/>
        <v>1967 1</v>
      </c>
      <c r="F584" s="14">
        <v>0</v>
      </c>
      <c r="G584" s="14">
        <f>'CONV-CFS-TAF'!B546</f>
        <v>6.1487603305785121E-2</v>
      </c>
      <c r="H584" s="84">
        <f t="shared" si="31"/>
        <v>0</v>
      </c>
    </row>
    <row r="585" spans="1:8" x14ac:dyDescent="0.25">
      <c r="A585" s="18">
        <v>1967</v>
      </c>
      <c r="B585" s="18">
        <v>1967</v>
      </c>
      <c r="C585" s="18">
        <v>2</v>
      </c>
      <c r="D585" s="9" t="s">
        <v>583</v>
      </c>
      <c r="E585" s="9" t="str">
        <f t="shared" si="30"/>
        <v>1967 2</v>
      </c>
      <c r="F585" s="14">
        <v>0</v>
      </c>
      <c r="G585" s="14">
        <f>'CONV-CFS-TAF'!B547</f>
        <v>5.5537190082644627E-2</v>
      </c>
      <c r="H585" s="84">
        <f t="shared" si="31"/>
        <v>0</v>
      </c>
    </row>
    <row r="586" spans="1:8" x14ac:dyDescent="0.25">
      <c r="A586" s="18">
        <v>1967</v>
      </c>
      <c r="B586" s="18">
        <v>1967</v>
      </c>
      <c r="C586" s="18">
        <v>3</v>
      </c>
      <c r="D586" s="9" t="s">
        <v>584</v>
      </c>
      <c r="E586" s="9" t="str">
        <f t="shared" si="30"/>
        <v>1967 3</v>
      </c>
      <c r="F586" s="14">
        <v>1.865324</v>
      </c>
      <c r="G586" s="14">
        <f>'CONV-CFS-TAF'!B548</f>
        <v>6.1487603305785121E-2</v>
      </c>
      <c r="H586" s="84">
        <f t="shared" si="31"/>
        <v>0.11469430214876032</v>
      </c>
    </row>
    <row r="587" spans="1:8" x14ac:dyDescent="0.25">
      <c r="A587" s="18">
        <v>1967</v>
      </c>
      <c r="B587" s="18">
        <v>1967</v>
      </c>
      <c r="C587" s="18">
        <v>4</v>
      </c>
      <c r="D587" s="9" t="s">
        <v>585</v>
      </c>
      <c r="E587" s="9" t="str">
        <f t="shared" si="30"/>
        <v>1967 4</v>
      </c>
      <c r="F587" s="14">
        <v>122.19043000000001</v>
      </c>
      <c r="G587" s="14">
        <f>'CONV-CFS-TAF'!B549</f>
        <v>5.9504132231404959E-2</v>
      </c>
      <c r="H587" s="84">
        <f t="shared" si="31"/>
        <v>7.2708355041322319</v>
      </c>
    </row>
    <row r="588" spans="1:8" x14ac:dyDescent="0.25">
      <c r="A588" s="18">
        <v>1967</v>
      </c>
      <c r="B588" s="18">
        <v>1967</v>
      </c>
      <c r="C588" s="18">
        <v>5</v>
      </c>
      <c r="D588" s="9" t="s">
        <v>586</v>
      </c>
      <c r="E588" s="9" t="str">
        <f t="shared" si="30"/>
        <v>1967 5</v>
      </c>
      <c r="F588" s="14">
        <v>873.36022400000002</v>
      </c>
      <c r="G588" s="14">
        <f>'CONV-CFS-TAF'!B550</f>
        <v>6.1487603305785121E-2</v>
      </c>
      <c r="H588" s="84">
        <f t="shared" si="31"/>
        <v>53.700826996363638</v>
      </c>
    </row>
    <row r="589" spans="1:8" x14ac:dyDescent="0.25">
      <c r="A589" s="18">
        <v>1967</v>
      </c>
      <c r="B589" s="18">
        <v>1967</v>
      </c>
      <c r="C589" s="18">
        <v>6</v>
      </c>
      <c r="D589" s="9" t="s">
        <v>587</v>
      </c>
      <c r="E589" s="9" t="str">
        <f t="shared" si="30"/>
        <v>1967 6</v>
      </c>
      <c r="F589" s="14">
        <v>1041.330273</v>
      </c>
      <c r="G589" s="14">
        <f>'CONV-CFS-TAF'!B551</f>
        <v>5.9504132231404959E-2</v>
      </c>
      <c r="H589" s="84">
        <f t="shared" si="31"/>
        <v>61.963454261157025</v>
      </c>
    </row>
    <row r="590" spans="1:8" x14ac:dyDescent="0.25">
      <c r="A590" s="18">
        <v>1967</v>
      </c>
      <c r="B590" s="18">
        <v>1967</v>
      </c>
      <c r="C590" s="18">
        <v>7</v>
      </c>
      <c r="D590" s="9" t="s">
        <v>588</v>
      </c>
      <c r="E590" s="9" t="str">
        <f t="shared" si="30"/>
        <v>1967 7</v>
      </c>
      <c r="F590" s="14">
        <v>1503.4755029999999</v>
      </c>
      <c r="G590" s="14">
        <f>'CONV-CFS-TAF'!B552</f>
        <v>6.1487603305785121E-2</v>
      </c>
      <c r="H590" s="84">
        <f t="shared" si="31"/>
        <v>92.445105308429746</v>
      </c>
    </row>
    <row r="591" spans="1:8" x14ac:dyDescent="0.25">
      <c r="A591" s="18">
        <v>1967</v>
      </c>
      <c r="B591" s="18">
        <v>1967</v>
      </c>
      <c r="C591" s="18">
        <v>8</v>
      </c>
      <c r="D591" s="9" t="s">
        <v>589</v>
      </c>
      <c r="E591" s="9" t="str">
        <f t="shared" si="30"/>
        <v>1967 8</v>
      </c>
      <c r="F591" s="14">
        <v>1214.0760399999999</v>
      </c>
      <c r="G591" s="14">
        <f>'CONV-CFS-TAF'!B553</f>
        <v>6.1487603305785121E-2</v>
      </c>
      <c r="H591" s="84">
        <f t="shared" si="31"/>
        <v>74.650625930578499</v>
      </c>
    </row>
    <row r="592" spans="1:8" x14ac:dyDescent="0.25">
      <c r="A592" s="18">
        <v>1967</v>
      </c>
      <c r="B592" s="18">
        <v>1967</v>
      </c>
      <c r="C592" s="18">
        <v>9</v>
      </c>
      <c r="D592" s="9" t="s">
        <v>590</v>
      </c>
      <c r="E592" s="9" t="str">
        <f t="shared" si="30"/>
        <v>1967 9</v>
      </c>
      <c r="F592" s="14">
        <v>594.81720900000005</v>
      </c>
      <c r="G592" s="14">
        <f>'CONV-CFS-TAF'!B554</f>
        <v>5.9504132231404959E-2</v>
      </c>
      <c r="H592" s="84">
        <f t="shared" si="31"/>
        <v>35.394081857851241</v>
      </c>
    </row>
    <row r="593" spans="1:8" x14ac:dyDescent="0.25">
      <c r="A593" s="18">
        <v>1968</v>
      </c>
      <c r="B593" s="18">
        <v>1967</v>
      </c>
      <c r="C593" s="18">
        <v>10</v>
      </c>
      <c r="D593" s="9" t="s">
        <v>591</v>
      </c>
      <c r="E593" s="9" t="str">
        <f t="shared" si="30"/>
        <v>1968 10</v>
      </c>
      <c r="F593" s="14">
        <v>206.00890999999999</v>
      </c>
      <c r="G593" s="14">
        <f>'CONV-CFS-TAF'!B555</f>
        <v>6.1487603305785121E-2</v>
      </c>
      <c r="H593" s="84">
        <f t="shared" si="31"/>
        <v>12.666994135537189</v>
      </c>
    </row>
    <row r="594" spans="1:8" x14ac:dyDescent="0.25">
      <c r="A594" s="18">
        <v>1968</v>
      </c>
      <c r="B594" s="18">
        <v>1967</v>
      </c>
      <c r="C594" s="18">
        <v>11</v>
      </c>
      <c r="D594" s="9" t="s">
        <v>592</v>
      </c>
      <c r="E594" s="9" t="str">
        <f t="shared" si="30"/>
        <v>1968 11</v>
      </c>
      <c r="F594" s="14">
        <v>0</v>
      </c>
      <c r="G594" s="14">
        <f>'CONV-CFS-TAF'!B556</f>
        <v>5.9504132231404959E-2</v>
      </c>
      <c r="H594" s="84">
        <f t="shared" si="31"/>
        <v>0</v>
      </c>
    </row>
    <row r="595" spans="1:8" x14ac:dyDescent="0.25">
      <c r="A595" s="18">
        <v>1968</v>
      </c>
      <c r="B595" s="18">
        <v>1967</v>
      </c>
      <c r="C595" s="18">
        <v>12</v>
      </c>
      <c r="D595" s="9" t="s">
        <v>593</v>
      </c>
      <c r="E595" s="9" t="str">
        <f t="shared" si="30"/>
        <v>1968 12</v>
      </c>
      <c r="F595" s="14">
        <v>0</v>
      </c>
      <c r="G595" s="14">
        <f>'CONV-CFS-TAF'!B557</f>
        <v>6.1487603305785121E-2</v>
      </c>
      <c r="H595" s="84">
        <f t="shared" si="31"/>
        <v>0</v>
      </c>
    </row>
    <row r="596" spans="1:8" x14ac:dyDescent="0.25">
      <c r="A596" s="18">
        <v>1968</v>
      </c>
      <c r="B596" s="18">
        <v>1968</v>
      </c>
      <c r="C596" s="18">
        <v>1</v>
      </c>
      <c r="D596" s="9" t="s">
        <v>594</v>
      </c>
      <c r="E596" s="9" t="str">
        <f t="shared" si="30"/>
        <v>1968 1</v>
      </c>
      <c r="F596" s="14">
        <v>0</v>
      </c>
      <c r="G596" s="14">
        <f>'CONV-CFS-TAF'!B558</f>
        <v>6.1487603305785121E-2</v>
      </c>
      <c r="H596" s="84">
        <f t="shared" si="31"/>
        <v>0</v>
      </c>
    </row>
    <row r="597" spans="1:8" x14ac:dyDescent="0.25">
      <c r="A597" s="18">
        <v>1968</v>
      </c>
      <c r="B597" s="18">
        <v>1968</v>
      </c>
      <c r="C597" s="18">
        <v>2</v>
      </c>
      <c r="D597" s="9" t="s">
        <v>595</v>
      </c>
      <c r="E597" s="9" t="str">
        <f t="shared" si="30"/>
        <v>1968 2</v>
      </c>
      <c r="F597" s="14">
        <v>0</v>
      </c>
      <c r="G597" s="14">
        <f>'CONV-CFS-TAF'!B559</f>
        <v>5.752066115702479E-2</v>
      </c>
      <c r="H597" s="84">
        <f t="shared" si="31"/>
        <v>0</v>
      </c>
    </row>
    <row r="598" spans="1:8" x14ac:dyDescent="0.25">
      <c r="A598" s="18">
        <v>1968</v>
      </c>
      <c r="B598" s="18">
        <v>1968</v>
      </c>
      <c r="C598" s="18">
        <v>3</v>
      </c>
      <c r="D598" s="9" t="s">
        <v>596</v>
      </c>
      <c r="E598" s="9" t="str">
        <f t="shared" si="30"/>
        <v>1968 3</v>
      </c>
      <c r="F598" s="14">
        <v>1.218736</v>
      </c>
      <c r="G598" s="14">
        <f>'CONV-CFS-TAF'!B560</f>
        <v>6.1487603305785121E-2</v>
      </c>
      <c r="H598" s="84">
        <f t="shared" si="31"/>
        <v>7.4937155702479344E-2</v>
      </c>
    </row>
    <row r="599" spans="1:8" x14ac:dyDescent="0.25">
      <c r="A599" s="18">
        <v>1968</v>
      </c>
      <c r="B599" s="18">
        <v>1968</v>
      </c>
      <c r="C599" s="18">
        <v>4</v>
      </c>
      <c r="D599" s="9" t="s">
        <v>597</v>
      </c>
      <c r="E599" s="9" t="str">
        <f t="shared" si="30"/>
        <v>1968 4</v>
      </c>
      <c r="F599" s="14">
        <v>506.96387900000002</v>
      </c>
      <c r="G599" s="14">
        <f>'CONV-CFS-TAF'!B561</f>
        <v>5.9504132231404959E-2</v>
      </c>
      <c r="H599" s="84">
        <f t="shared" si="31"/>
        <v>30.166445692561986</v>
      </c>
    </row>
    <row r="600" spans="1:8" x14ac:dyDescent="0.25">
      <c r="A600" s="18">
        <v>1968</v>
      </c>
      <c r="B600" s="18">
        <v>1968</v>
      </c>
      <c r="C600" s="18">
        <v>5</v>
      </c>
      <c r="D600" s="9" t="s">
        <v>598</v>
      </c>
      <c r="E600" s="9" t="str">
        <f t="shared" si="30"/>
        <v>1968 5</v>
      </c>
      <c r="F600" s="14">
        <v>1002.267921</v>
      </c>
      <c r="G600" s="14">
        <f>'CONV-CFS-TAF'!B562</f>
        <v>6.1487603305785121E-2</v>
      </c>
      <c r="H600" s="84">
        <f t="shared" si="31"/>
        <v>61.627052332561981</v>
      </c>
    </row>
    <row r="601" spans="1:8" x14ac:dyDescent="0.25">
      <c r="A601" s="18">
        <v>1968</v>
      </c>
      <c r="B601" s="18">
        <v>1968</v>
      </c>
      <c r="C601" s="18">
        <v>6</v>
      </c>
      <c r="D601" s="9" t="s">
        <v>599</v>
      </c>
      <c r="E601" s="9" t="str">
        <f t="shared" si="30"/>
        <v>1968 6</v>
      </c>
      <c r="F601" s="14">
        <v>1168.8914460000001</v>
      </c>
      <c r="G601" s="14">
        <f>'CONV-CFS-TAF'!B563</f>
        <v>5.9504132231404959E-2</v>
      </c>
      <c r="H601" s="84">
        <f t="shared" si="31"/>
        <v>69.553871166942159</v>
      </c>
    </row>
    <row r="602" spans="1:8" x14ac:dyDescent="0.25">
      <c r="A602" s="18">
        <v>1968</v>
      </c>
      <c r="B602" s="18">
        <v>1968</v>
      </c>
      <c r="C602" s="18">
        <v>7</v>
      </c>
      <c r="D602" s="9" t="s">
        <v>600</v>
      </c>
      <c r="E602" s="9" t="str">
        <f t="shared" si="30"/>
        <v>1968 7</v>
      </c>
      <c r="F602" s="14">
        <v>1430.140046</v>
      </c>
      <c r="G602" s="14">
        <f>'CONV-CFS-TAF'!B564</f>
        <v>6.1487603305785121E-2</v>
      </c>
      <c r="H602" s="84">
        <f t="shared" si="31"/>
        <v>87.935883820165287</v>
      </c>
    </row>
    <row r="603" spans="1:8" x14ac:dyDescent="0.25">
      <c r="A603" s="18">
        <v>1968</v>
      </c>
      <c r="B603" s="18">
        <v>1968</v>
      </c>
      <c r="C603" s="18">
        <v>8</v>
      </c>
      <c r="D603" s="9" t="s">
        <v>601</v>
      </c>
      <c r="E603" s="9" t="str">
        <f t="shared" si="30"/>
        <v>1968 8</v>
      </c>
      <c r="F603" s="14">
        <v>987.615049</v>
      </c>
      <c r="G603" s="14">
        <f>'CONV-CFS-TAF'!B565</f>
        <v>6.1487603305785121E-2</v>
      </c>
      <c r="H603" s="84">
        <f t="shared" si="31"/>
        <v>60.726082351735535</v>
      </c>
    </row>
    <row r="604" spans="1:8" x14ac:dyDescent="0.25">
      <c r="A604" s="18">
        <v>1968</v>
      </c>
      <c r="B604" s="18">
        <v>1968</v>
      </c>
      <c r="C604" s="18">
        <v>9</v>
      </c>
      <c r="D604" s="9" t="s">
        <v>602</v>
      </c>
      <c r="E604" s="9" t="str">
        <f t="shared" si="30"/>
        <v>1968 9</v>
      </c>
      <c r="F604" s="14">
        <v>572.70119799999998</v>
      </c>
      <c r="G604" s="14">
        <f>'CONV-CFS-TAF'!B566</f>
        <v>5.9504132231404959E-2</v>
      </c>
      <c r="H604" s="84">
        <f t="shared" si="31"/>
        <v>34.078087814876035</v>
      </c>
    </row>
    <row r="605" spans="1:8" x14ac:dyDescent="0.25">
      <c r="A605" s="18">
        <v>1969</v>
      </c>
      <c r="B605" s="18">
        <v>1968</v>
      </c>
      <c r="C605" s="18">
        <v>10</v>
      </c>
      <c r="D605" s="9" t="s">
        <v>603</v>
      </c>
      <c r="E605" s="9" t="str">
        <f t="shared" si="30"/>
        <v>1969 10</v>
      </c>
      <c r="F605" s="14">
        <v>94.722164000000006</v>
      </c>
      <c r="G605" s="14">
        <f>'CONV-CFS-TAF'!B567</f>
        <v>6.1487603305785121E-2</v>
      </c>
      <c r="H605" s="84">
        <f t="shared" si="31"/>
        <v>5.824238844297521</v>
      </c>
    </row>
    <row r="606" spans="1:8" x14ac:dyDescent="0.25">
      <c r="A606" s="18">
        <v>1969</v>
      </c>
      <c r="B606" s="18">
        <v>1968</v>
      </c>
      <c r="C606" s="18">
        <v>11</v>
      </c>
      <c r="D606" s="9" t="s">
        <v>604</v>
      </c>
      <c r="E606" s="9" t="str">
        <f t="shared" si="30"/>
        <v>1969 11</v>
      </c>
      <c r="F606" s="14">
        <v>0</v>
      </c>
      <c r="G606" s="14">
        <f>'CONV-CFS-TAF'!B568</f>
        <v>5.9504132231404959E-2</v>
      </c>
      <c r="H606" s="84">
        <f t="shared" si="31"/>
        <v>0</v>
      </c>
    </row>
    <row r="607" spans="1:8" x14ac:dyDescent="0.25">
      <c r="A607" s="18">
        <v>1969</v>
      </c>
      <c r="B607" s="18">
        <v>1968</v>
      </c>
      <c r="C607" s="18">
        <v>12</v>
      </c>
      <c r="D607" s="9" t="s">
        <v>605</v>
      </c>
      <c r="E607" s="9" t="str">
        <f t="shared" si="30"/>
        <v>1969 12</v>
      </c>
      <c r="F607" s="14">
        <v>0</v>
      </c>
      <c r="G607" s="14">
        <f>'CONV-CFS-TAF'!B569</f>
        <v>6.1487603305785121E-2</v>
      </c>
      <c r="H607" s="84">
        <f t="shared" si="31"/>
        <v>0</v>
      </c>
    </row>
    <row r="608" spans="1:8" x14ac:dyDescent="0.25">
      <c r="A608" s="18">
        <v>1969</v>
      </c>
      <c r="B608" s="18">
        <v>1969</v>
      </c>
      <c r="C608" s="18">
        <v>1</v>
      </c>
      <c r="D608" s="9" t="s">
        <v>606</v>
      </c>
      <c r="E608" s="9" t="str">
        <f t="shared" si="30"/>
        <v>1969 1</v>
      </c>
      <c r="F608" s="14">
        <v>0</v>
      </c>
      <c r="G608" s="14">
        <f>'CONV-CFS-TAF'!B570</f>
        <v>6.1487603305785121E-2</v>
      </c>
      <c r="H608" s="84">
        <f t="shared" si="31"/>
        <v>0</v>
      </c>
    </row>
    <row r="609" spans="1:8" x14ac:dyDescent="0.25">
      <c r="A609" s="18">
        <v>1969</v>
      </c>
      <c r="B609" s="18">
        <v>1969</v>
      </c>
      <c r="C609" s="18">
        <v>2</v>
      </c>
      <c r="D609" s="9" t="s">
        <v>607</v>
      </c>
      <c r="E609" s="9" t="str">
        <f t="shared" si="30"/>
        <v>1969 2</v>
      </c>
      <c r="F609" s="14">
        <v>0</v>
      </c>
      <c r="G609" s="14">
        <f>'CONV-CFS-TAF'!B571</f>
        <v>5.5537190082644627E-2</v>
      </c>
      <c r="H609" s="84">
        <f t="shared" si="31"/>
        <v>0</v>
      </c>
    </row>
    <row r="610" spans="1:8" x14ac:dyDescent="0.25">
      <c r="A610" s="18">
        <v>1969</v>
      </c>
      <c r="B610" s="18">
        <v>1969</v>
      </c>
      <c r="C610" s="18">
        <v>3</v>
      </c>
      <c r="D610" s="9" t="s">
        <v>608</v>
      </c>
      <c r="E610" s="9" t="str">
        <f t="shared" si="30"/>
        <v>1969 3</v>
      </c>
      <c r="F610" s="14">
        <v>1.733384</v>
      </c>
      <c r="G610" s="14">
        <f>'CONV-CFS-TAF'!B572</f>
        <v>6.1487603305785121E-2</v>
      </c>
      <c r="H610" s="84">
        <f t="shared" si="31"/>
        <v>0.10658162776859503</v>
      </c>
    </row>
    <row r="611" spans="1:8" x14ac:dyDescent="0.25">
      <c r="A611" s="18">
        <v>1969</v>
      </c>
      <c r="B611" s="18">
        <v>1969</v>
      </c>
      <c r="C611" s="18">
        <v>4</v>
      </c>
      <c r="D611" s="9" t="s">
        <v>609</v>
      </c>
      <c r="E611" s="9" t="str">
        <f t="shared" si="30"/>
        <v>1969 4</v>
      </c>
      <c r="F611" s="14">
        <v>528.19730600000003</v>
      </c>
      <c r="G611" s="14">
        <f>'CONV-CFS-TAF'!B573</f>
        <v>5.9504132231404959E-2</v>
      </c>
      <c r="H611" s="84">
        <f t="shared" si="31"/>
        <v>31.429922340495871</v>
      </c>
    </row>
    <row r="612" spans="1:8" x14ac:dyDescent="0.25">
      <c r="A612" s="18">
        <v>1969</v>
      </c>
      <c r="B612" s="18">
        <v>1969</v>
      </c>
      <c r="C612" s="18">
        <v>5</v>
      </c>
      <c r="D612" s="9" t="s">
        <v>610</v>
      </c>
      <c r="E612" s="9" t="str">
        <f t="shared" si="30"/>
        <v>1969 5</v>
      </c>
      <c r="F612" s="14">
        <v>1024.7875790000001</v>
      </c>
      <c r="G612" s="14">
        <f>'CONV-CFS-TAF'!B574</f>
        <v>6.1487603305785121E-2</v>
      </c>
      <c r="H612" s="84">
        <f t="shared" si="31"/>
        <v>63.011732130247935</v>
      </c>
    </row>
    <row r="613" spans="1:8" x14ac:dyDescent="0.25">
      <c r="A613" s="18">
        <v>1969</v>
      </c>
      <c r="B613" s="18">
        <v>1969</v>
      </c>
      <c r="C613" s="18">
        <v>6</v>
      </c>
      <c r="D613" s="9" t="s">
        <v>611</v>
      </c>
      <c r="E613" s="9" t="str">
        <f t="shared" si="30"/>
        <v>1969 6</v>
      </c>
      <c r="F613" s="14">
        <v>1209.1007159999999</v>
      </c>
      <c r="G613" s="14">
        <f>'CONV-CFS-TAF'!B575</f>
        <v>5.9504132231404959E-2</v>
      </c>
      <c r="H613" s="84">
        <f t="shared" si="31"/>
        <v>71.946488885950416</v>
      </c>
    </row>
    <row r="614" spans="1:8" x14ac:dyDescent="0.25">
      <c r="A614" s="18">
        <v>1969</v>
      </c>
      <c r="B614" s="18">
        <v>1969</v>
      </c>
      <c r="C614" s="18">
        <v>7</v>
      </c>
      <c r="D614" s="9" t="s">
        <v>612</v>
      </c>
      <c r="E614" s="9" t="str">
        <f t="shared" si="30"/>
        <v>1969 7</v>
      </c>
      <c r="F614" s="14">
        <v>1369.5733789999999</v>
      </c>
      <c r="G614" s="14">
        <f>'CONV-CFS-TAF'!B576</f>
        <v>6.1487603305785121E-2</v>
      </c>
      <c r="H614" s="84">
        <f t="shared" si="31"/>
        <v>84.211784626115701</v>
      </c>
    </row>
    <row r="615" spans="1:8" x14ac:dyDescent="0.25">
      <c r="A615" s="18">
        <v>1969</v>
      </c>
      <c r="B615" s="18">
        <v>1969</v>
      </c>
      <c r="C615" s="18">
        <v>8</v>
      </c>
      <c r="D615" s="9" t="s">
        <v>613</v>
      </c>
      <c r="E615" s="9" t="str">
        <f t="shared" si="30"/>
        <v>1969 8</v>
      </c>
      <c r="F615" s="14">
        <v>1109.6073739999999</v>
      </c>
      <c r="G615" s="14">
        <f>'CONV-CFS-TAF'!B577</f>
        <v>6.1487603305785121E-2</v>
      </c>
      <c r="H615" s="84">
        <f t="shared" si="31"/>
        <v>68.227098037685948</v>
      </c>
    </row>
    <row r="616" spans="1:8" x14ac:dyDescent="0.25">
      <c r="A616" s="18">
        <v>1969</v>
      </c>
      <c r="B616" s="18">
        <v>1969</v>
      </c>
      <c r="C616" s="18">
        <v>9</v>
      </c>
      <c r="D616" s="9" t="s">
        <v>614</v>
      </c>
      <c r="E616" s="9" t="str">
        <f t="shared" si="30"/>
        <v>1969 9</v>
      </c>
      <c r="F616" s="14">
        <v>542.51105600000005</v>
      </c>
      <c r="G616" s="14">
        <f>'CONV-CFS-TAF'!B578</f>
        <v>5.9504132231404959E-2</v>
      </c>
      <c r="H616" s="84">
        <f t="shared" si="31"/>
        <v>32.281649613223145</v>
      </c>
    </row>
    <row r="617" spans="1:8" x14ac:dyDescent="0.25">
      <c r="A617" s="18">
        <v>1970</v>
      </c>
      <c r="B617" s="18">
        <v>1969</v>
      </c>
      <c r="C617" s="18">
        <v>10</v>
      </c>
      <c r="D617" s="9" t="s">
        <v>615</v>
      </c>
      <c r="E617" s="9" t="str">
        <f t="shared" si="30"/>
        <v>1970 10</v>
      </c>
      <c r="F617" s="14">
        <v>88.593140000000005</v>
      </c>
      <c r="G617" s="14">
        <f>'CONV-CFS-TAF'!B579</f>
        <v>6.1487603305785121E-2</v>
      </c>
      <c r="H617" s="84">
        <f t="shared" si="31"/>
        <v>5.4473798479338846</v>
      </c>
    </row>
    <row r="618" spans="1:8" x14ac:dyDescent="0.25">
      <c r="A618" s="18">
        <v>1970</v>
      </c>
      <c r="B618" s="18">
        <v>1969</v>
      </c>
      <c r="C618" s="18">
        <v>11</v>
      </c>
      <c r="D618" s="9" t="s">
        <v>616</v>
      </c>
      <c r="E618" s="9" t="str">
        <f t="shared" ref="E618:E681" si="32">CONCATENATE(A618," ",C618)</f>
        <v>1970 11</v>
      </c>
      <c r="F618" s="14">
        <v>3.5819049999999999</v>
      </c>
      <c r="G618" s="14">
        <f>'CONV-CFS-TAF'!B580</f>
        <v>5.9504132231404959E-2</v>
      </c>
      <c r="H618" s="84">
        <f t="shared" ref="H618:H681" si="33">F618*G618</f>
        <v>0.21313814876033058</v>
      </c>
    </row>
    <row r="619" spans="1:8" x14ac:dyDescent="0.25">
      <c r="A619" s="18">
        <v>1970</v>
      </c>
      <c r="B619" s="18">
        <v>1969</v>
      </c>
      <c r="C619" s="18">
        <v>12</v>
      </c>
      <c r="D619" s="9" t="s">
        <v>617</v>
      </c>
      <c r="E619" s="9" t="str">
        <f t="shared" si="32"/>
        <v>1970 12</v>
      </c>
      <c r="F619" s="14">
        <v>0</v>
      </c>
      <c r="G619" s="14">
        <f>'CONV-CFS-TAF'!B581</f>
        <v>6.1487603305785121E-2</v>
      </c>
      <c r="H619" s="84">
        <f t="shared" si="33"/>
        <v>0</v>
      </c>
    </row>
    <row r="620" spans="1:8" x14ac:dyDescent="0.25">
      <c r="A620" s="18">
        <v>1970</v>
      </c>
      <c r="B620" s="18">
        <v>1970</v>
      </c>
      <c r="C620" s="18">
        <v>1</v>
      </c>
      <c r="D620" s="9" t="s">
        <v>618</v>
      </c>
      <c r="E620" s="9" t="str">
        <f t="shared" si="32"/>
        <v>1970 1</v>
      </c>
      <c r="F620" s="14">
        <v>0</v>
      </c>
      <c r="G620" s="14">
        <f>'CONV-CFS-TAF'!B582</f>
        <v>6.1487603305785121E-2</v>
      </c>
      <c r="H620" s="84">
        <f t="shared" si="33"/>
        <v>0</v>
      </c>
    </row>
    <row r="621" spans="1:8" x14ac:dyDescent="0.25">
      <c r="A621" s="18">
        <v>1970</v>
      </c>
      <c r="B621" s="18">
        <v>1970</v>
      </c>
      <c r="C621" s="18">
        <v>2</v>
      </c>
      <c r="D621" s="9" t="s">
        <v>619</v>
      </c>
      <c r="E621" s="9" t="str">
        <f t="shared" si="32"/>
        <v>1970 2</v>
      </c>
      <c r="F621" s="14">
        <v>0</v>
      </c>
      <c r="G621" s="14">
        <f>'CONV-CFS-TAF'!B583</f>
        <v>5.5537190082644627E-2</v>
      </c>
      <c r="H621" s="84">
        <f t="shared" si="33"/>
        <v>0</v>
      </c>
    </row>
    <row r="622" spans="1:8" x14ac:dyDescent="0.25">
      <c r="A622" s="18">
        <v>1970</v>
      </c>
      <c r="B622" s="18">
        <v>1970</v>
      </c>
      <c r="C622" s="18">
        <v>3</v>
      </c>
      <c r="D622" s="9" t="s">
        <v>620</v>
      </c>
      <c r="E622" s="9" t="str">
        <f t="shared" si="32"/>
        <v>1970 3</v>
      </c>
      <c r="F622" s="14">
        <v>1.1894370000000001</v>
      </c>
      <c r="G622" s="14">
        <f>'CONV-CFS-TAF'!B584</f>
        <v>6.1487603305785121E-2</v>
      </c>
      <c r="H622" s="84">
        <f t="shared" si="33"/>
        <v>7.3135630413223143E-2</v>
      </c>
    </row>
    <row r="623" spans="1:8" x14ac:dyDescent="0.25">
      <c r="A623" s="18">
        <v>1970</v>
      </c>
      <c r="B623" s="18">
        <v>1970</v>
      </c>
      <c r="C623" s="18">
        <v>4</v>
      </c>
      <c r="D623" s="9" t="s">
        <v>621</v>
      </c>
      <c r="E623" s="9" t="str">
        <f t="shared" si="32"/>
        <v>1970 4</v>
      </c>
      <c r="F623" s="14">
        <v>507.04086100000001</v>
      </c>
      <c r="G623" s="14">
        <f>'CONV-CFS-TAF'!B585</f>
        <v>5.9504132231404959E-2</v>
      </c>
      <c r="H623" s="84">
        <f t="shared" si="33"/>
        <v>30.171026439669422</v>
      </c>
    </row>
    <row r="624" spans="1:8" x14ac:dyDescent="0.25">
      <c r="A624" s="18">
        <v>1970</v>
      </c>
      <c r="B624" s="18">
        <v>1970</v>
      </c>
      <c r="C624" s="18">
        <v>5</v>
      </c>
      <c r="D624" s="9" t="s">
        <v>622</v>
      </c>
      <c r="E624" s="9" t="str">
        <f t="shared" si="32"/>
        <v>1970 5</v>
      </c>
      <c r="F624" s="14">
        <v>1031.466142</v>
      </c>
      <c r="G624" s="14">
        <f>'CONV-CFS-TAF'!B586</f>
        <v>6.1487603305785121E-2</v>
      </c>
      <c r="H624" s="84">
        <f t="shared" si="33"/>
        <v>63.422380962644624</v>
      </c>
    </row>
    <row r="625" spans="1:8" x14ac:dyDescent="0.25">
      <c r="A625" s="18">
        <v>1970</v>
      </c>
      <c r="B625" s="18">
        <v>1970</v>
      </c>
      <c r="C625" s="18">
        <v>6</v>
      </c>
      <c r="D625" s="9" t="s">
        <v>623</v>
      </c>
      <c r="E625" s="9" t="str">
        <f t="shared" si="32"/>
        <v>1970 6</v>
      </c>
      <c r="F625" s="14">
        <v>1113.9053699999999</v>
      </c>
      <c r="G625" s="14">
        <f>'CONV-CFS-TAF'!B587</f>
        <v>5.9504132231404959E-2</v>
      </c>
      <c r="H625" s="84">
        <f t="shared" si="33"/>
        <v>66.281972429752059</v>
      </c>
    </row>
    <row r="626" spans="1:8" x14ac:dyDescent="0.25">
      <c r="A626" s="18">
        <v>1970</v>
      </c>
      <c r="B626" s="18">
        <v>1970</v>
      </c>
      <c r="C626" s="18">
        <v>7</v>
      </c>
      <c r="D626" s="9" t="s">
        <v>624</v>
      </c>
      <c r="E626" s="9" t="str">
        <f t="shared" si="32"/>
        <v>1970 7</v>
      </c>
      <c r="F626" s="14">
        <v>1345.8711519999999</v>
      </c>
      <c r="G626" s="14">
        <f>'CONV-CFS-TAF'!B588</f>
        <v>6.1487603305785121E-2</v>
      </c>
      <c r="H626" s="84">
        <f t="shared" si="33"/>
        <v>82.754391494876032</v>
      </c>
    </row>
    <row r="627" spans="1:8" x14ac:dyDescent="0.25">
      <c r="A627" s="18">
        <v>1970</v>
      </c>
      <c r="B627" s="18">
        <v>1970</v>
      </c>
      <c r="C627" s="18">
        <v>8</v>
      </c>
      <c r="D627" s="9" t="s">
        <v>625</v>
      </c>
      <c r="E627" s="9" t="str">
        <f t="shared" si="32"/>
        <v>1970 8</v>
      </c>
      <c r="F627" s="14">
        <v>1087.501035</v>
      </c>
      <c r="G627" s="14">
        <f>'CONV-CFS-TAF'!B589</f>
        <v>6.1487603305785121E-2</v>
      </c>
      <c r="H627" s="84">
        <f t="shared" si="33"/>
        <v>66.867832234710747</v>
      </c>
    </row>
    <row r="628" spans="1:8" x14ac:dyDescent="0.25">
      <c r="A628" s="18">
        <v>1970</v>
      </c>
      <c r="B628" s="18">
        <v>1970</v>
      </c>
      <c r="C628" s="18">
        <v>9</v>
      </c>
      <c r="D628" s="9" t="s">
        <v>626</v>
      </c>
      <c r="E628" s="9" t="str">
        <f t="shared" si="32"/>
        <v>1970 9</v>
      </c>
      <c r="F628" s="14">
        <v>539.55550800000003</v>
      </c>
      <c r="G628" s="14">
        <f>'CONV-CFS-TAF'!B590</f>
        <v>5.9504132231404959E-2</v>
      </c>
      <c r="H628" s="84">
        <f t="shared" si="33"/>
        <v>32.105782294214876</v>
      </c>
    </row>
    <row r="629" spans="1:8" x14ac:dyDescent="0.25">
      <c r="A629" s="18">
        <v>1971</v>
      </c>
      <c r="B629" s="18">
        <v>1970</v>
      </c>
      <c r="C629" s="18">
        <v>10</v>
      </c>
      <c r="D629" s="9" t="s">
        <v>627</v>
      </c>
      <c r="E629" s="9" t="str">
        <f t="shared" si="32"/>
        <v>1971 10</v>
      </c>
      <c r="F629" s="14">
        <v>97.993972999999997</v>
      </c>
      <c r="G629" s="14">
        <f>'CONV-CFS-TAF'!B591</f>
        <v>6.1487603305785121E-2</v>
      </c>
      <c r="H629" s="84">
        <f t="shared" si="33"/>
        <v>6.0254145381818178</v>
      </c>
    </row>
    <row r="630" spans="1:8" x14ac:dyDescent="0.25">
      <c r="A630" s="18">
        <v>1971</v>
      </c>
      <c r="B630" s="18">
        <v>1970</v>
      </c>
      <c r="C630" s="18">
        <v>11</v>
      </c>
      <c r="D630" s="9" t="s">
        <v>628</v>
      </c>
      <c r="E630" s="9" t="str">
        <f t="shared" si="32"/>
        <v>1971 11</v>
      </c>
      <c r="F630" s="14">
        <v>0</v>
      </c>
      <c r="G630" s="14">
        <f>'CONV-CFS-TAF'!B592</f>
        <v>5.9504132231404959E-2</v>
      </c>
      <c r="H630" s="84">
        <f t="shared" si="33"/>
        <v>0</v>
      </c>
    </row>
    <row r="631" spans="1:8" x14ac:dyDescent="0.25">
      <c r="A631" s="18">
        <v>1971</v>
      </c>
      <c r="B631" s="18">
        <v>1970</v>
      </c>
      <c r="C631" s="18">
        <v>12</v>
      </c>
      <c r="D631" s="9" t="s">
        <v>629</v>
      </c>
      <c r="E631" s="9" t="str">
        <f t="shared" si="32"/>
        <v>1971 12</v>
      </c>
      <c r="F631" s="14">
        <v>0</v>
      </c>
      <c r="G631" s="14">
        <f>'CONV-CFS-TAF'!B593</f>
        <v>6.1487603305785121E-2</v>
      </c>
      <c r="H631" s="84">
        <f t="shared" si="33"/>
        <v>0</v>
      </c>
    </row>
    <row r="632" spans="1:8" x14ac:dyDescent="0.25">
      <c r="A632" s="18">
        <v>1971</v>
      </c>
      <c r="B632" s="18">
        <v>1971</v>
      </c>
      <c r="C632" s="18">
        <v>1</v>
      </c>
      <c r="D632" s="9" t="s">
        <v>630</v>
      </c>
      <c r="E632" s="9" t="str">
        <f t="shared" si="32"/>
        <v>1971 1</v>
      </c>
      <c r="F632" s="14">
        <v>0</v>
      </c>
      <c r="G632" s="14">
        <f>'CONV-CFS-TAF'!B594</f>
        <v>6.1487603305785121E-2</v>
      </c>
      <c r="H632" s="84">
        <f t="shared" si="33"/>
        <v>0</v>
      </c>
    </row>
    <row r="633" spans="1:8" x14ac:dyDescent="0.25">
      <c r="A633" s="18">
        <v>1971</v>
      </c>
      <c r="B633" s="18">
        <v>1971</v>
      </c>
      <c r="C633" s="18">
        <v>2</v>
      </c>
      <c r="D633" s="9" t="s">
        <v>631</v>
      </c>
      <c r="E633" s="9" t="str">
        <f t="shared" si="32"/>
        <v>1971 2</v>
      </c>
      <c r="F633" s="14">
        <v>0</v>
      </c>
      <c r="G633" s="14">
        <f>'CONV-CFS-TAF'!B595</f>
        <v>5.5537190082644627E-2</v>
      </c>
      <c r="H633" s="84">
        <f t="shared" si="33"/>
        <v>0</v>
      </c>
    </row>
    <row r="634" spans="1:8" x14ac:dyDescent="0.25">
      <c r="A634" s="18">
        <v>1971</v>
      </c>
      <c r="B634" s="18">
        <v>1971</v>
      </c>
      <c r="C634" s="18">
        <v>3</v>
      </c>
      <c r="D634" s="9" t="s">
        <v>632</v>
      </c>
      <c r="E634" s="9" t="str">
        <f t="shared" si="32"/>
        <v>1971 3</v>
      </c>
      <c r="F634" s="14">
        <v>50.667237999999998</v>
      </c>
      <c r="G634" s="14">
        <f>'CONV-CFS-TAF'!B596</f>
        <v>6.1487603305785121E-2</v>
      </c>
      <c r="H634" s="84">
        <f t="shared" si="33"/>
        <v>3.1154070307438015</v>
      </c>
    </row>
    <row r="635" spans="1:8" x14ac:dyDescent="0.25">
      <c r="A635" s="18">
        <v>1971</v>
      </c>
      <c r="B635" s="18">
        <v>1971</v>
      </c>
      <c r="C635" s="18">
        <v>4</v>
      </c>
      <c r="D635" s="9" t="s">
        <v>633</v>
      </c>
      <c r="E635" s="9" t="str">
        <f t="shared" si="32"/>
        <v>1971 4</v>
      </c>
      <c r="F635" s="14">
        <v>858.44611499999996</v>
      </c>
      <c r="G635" s="14">
        <f>'CONV-CFS-TAF'!B597</f>
        <v>5.9504132231404959E-2</v>
      </c>
      <c r="H635" s="84">
        <f t="shared" si="33"/>
        <v>51.081091140495865</v>
      </c>
    </row>
    <row r="636" spans="1:8" x14ac:dyDescent="0.25">
      <c r="A636" s="18">
        <v>1971</v>
      </c>
      <c r="B636" s="18">
        <v>1971</v>
      </c>
      <c r="C636" s="18">
        <v>5</v>
      </c>
      <c r="D636" s="9" t="s">
        <v>634</v>
      </c>
      <c r="E636" s="9" t="str">
        <f t="shared" si="32"/>
        <v>1971 5</v>
      </c>
      <c r="F636" s="14">
        <v>788.89363400000002</v>
      </c>
      <c r="G636" s="14">
        <f>'CONV-CFS-TAF'!B598</f>
        <v>6.1487603305785121E-2</v>
      </c>
      <c r="H636" s="84">
        <f t="shared" si="33"/>
        <v>48.507178817851241</v>
      </c>
    </row>
    <row r="637" spans="1:8" x14ac:dyDescent="0.25">
      <c r="A637" s="18">
        <v>1971</v>
      </c>
      <c r="B637" s="18">
        <v>1971</v>
      </c>
      <c r="C637" s="18">
        <v>6</v>
      </c>
      <c r="D637" s="9" t="s">
        <v>635</v>
      </c>
      <c r="E637" s="9" t="str">
        <f t="shared" si="32"/>
        <v>1971 6</v>
      </c>
      <c r="F637" s="14">
        <v>1141.6744619999999</v>
      </c>
      <c r="G637" s="14">
        <f>'CONV-CFS-TAF'!B599</f>
        <v>5.9504132231404959E-2</v>
      </c>
      <c r="H637" s="84">
        <f t="shared" si="33"/>
        <v>67.934348152066107</v>
      </c>
    </row>
    <row r="638" spans="1:8" x14ac:dyDescent="0.25">
      <c r="A638" s="18">
        <v>1971</v>
      </c>
      <c r="B638" s="18">
        <v>1971</v>
      </c>
      <c r="C638" s="18">
        <v>7</v>
      </c>
      <c r="D638" s="9" t="s">
        <v>636</v>
      </c>
      <c r="E638" s="9" t="str">
        <f t="shared" si="32"/>
        <v>1971 7</v>
      </c>
      <c r="F638" s="14">
        <v>1298.8919659999999</v>
      </c>
      <c r="G638" s="14">
        <f>'CONV-CFS-TAF'!B600</f>
        <v>6.1487603305785121E-2</v>
      </c>
      <c r="H638" s="84">
        <f t="shared" si="33"/>
        <v>79.86575394247933</v>
      </c>
    </row>
    <row r="639" spans="1:8" x14ac:dyDescent="0.25">
      <c r="A639" s="18">
        <v>1971</v>
      </c>
      <c r="B639" s="18">
        <v>1971</v>
      </c>
      <c r="C639" s="18">
        <v>8</v>
      </c>
      <c r="D639" s="9" t="s">
        <v>637</v>
      </c>
      <c r="E639" s="9" t="str">
        <f t="shared" si="32"/>
        <v>1971 8</v>
      </c>
      <c r="F639" s="14">
        <v>1046.145955</v>
      </c>
      <c r="G639" s="14">
        <f>'CONV-CFS-TAF'!B601</f>
        <v>6.1487603305785121E-2</v>
      </c>
      <c r="H639" s="84">
        <f t="shared" si="33"/>
        <v>64.325007480991729</v>
      </c>
    </row>
    <row r="640" spans="1:8" x14ac:dyDescent="0.25">
      <c r="A640" s="18">
        <v>1971</v>
      </c>
      <c r="B640" s="18">
        <v>1971</v>
      </c>
      <c r="C640" s="18">
        <v>9</v>
      </c>
      <c r="D640" s="9" t="s">
        <v>638</v>
      </c>
      <c r="E640" s="9" t="str">
        <f t="shared" si="32"/>
        <v>1971 9</v>
      </c>
      <c r="F640" s="14">
        <v>497.16446300000001</v>
      </c>
      <c r="G640" s="14">
        <f>'CONV-CFS-TAF'!B602</f>
        <v>5.9504132231404959E-2</v>
      </c>
      <c r="H640" s="84">
        <f t="shared" si="33"/>
        <v>29.58333994710744</v>
      </c>
    </row>
    <row r="641" spans="1:8" x14ac:dyDescent="0.25">
      <c r="A641" s="18">
        <v>1972</v>
      </c>
      <c r="B641" s="18">
        <v>1971</v>
      </c>
      <c r="C641" s="18">
        <v>10</v>
      </c>
      <c r="D641" s="9" t="s">
        <v>639</v>
      </c>
      <c r="E641" s="9" t="str">
        <f t="shared" si="32"/>
        <v>1972 10</v>
      </c>
      <c r="F641" s="14">
        <v>185.84687600000001</v>
      </c>
      <c r="G641" s="14">
        <f>'CONV-CFS-TAF'!B603</f>
        <v>6.1487603305785121E-2</v>
      </c>
      <c r="H641" s="84">
        <f t="shared" si="33"/>
        <v>11.427278987107439</v>
      </c>
    </row>
    <row r="642" spans="1:8" x14ac:dyDescent="0.25">
      <c r="A642" s="18">
        <v>1972</v>
      </c>
      <c r="B642" s="18">
        <v>1971</v>
      </c>
      <c r="C642" s="18">
        <v>11</v>
      </c>
      <c r="D642" s="9" t="s">
        <v>640</v>
      </c>
      <c r="E642" s="9" t="str">
        <f t="shared" si="32"/>
        <v>1972 11</v>
      </c>
      <c r="F642" s="14">
        <v>1.670844</v>
      </c>
      <c r="G642" s="14">
        <f>'CONV-CFS-TAF'!B604</f>
        <v>5.9504132231404959E-2</v>
      </c>
      <c r="H642" s="84">
        <f t="shared" si="33"/>
        <v>9.9422122314049594E-2</v>
      </c>
    </row>
    <row r="643" spans="1:8" x14ac:dyDescent="0.25">
      <c r="A643" s="18">
        <v>1972</v>
      </c>
      <c r="B643" s="18">
        <v>1971</v>
      </c>
      <c r="C643" s="18">
        <v>12</v>
      </c>
      <c r="D643" s="9" t="s">
        <v>641</v>
      </c>
      <c r="E643" s="9" t="str">
        <f t="shared" si="32"/>
        <v>1972 12</v>
      </c>
      <c r="F643" s="14">
        <v>0</v>
      </c>
      <c r="G643" s="14">
        <f>'CONV-CFS-TAF'!B605</f>
        <v>6.1487603305785121E-2</v>
      </c>
      <c r="H643" s="84">
        <f t="shared" si="33"/>
        <v>0</v>
      </c>
    </row>
    <row r="644" spans="1:8" x14ac:dyDescent="0.25">
      <c r="A644" s="18">
        <v>1972</v>
      </c>
      <c r="B644" s="18">
        <v>1972</v>
      </c>
      <c r="C644" s="18">
        <v>1</v>
      </c>
      <c r="D644" s="9" t="s">
        <v>642</v>
      </c>
      <c r="E644" s="9" t="str">
        <f t="shared" si="32"/>
        <v>1972 1</v>
      </c>
      <c r="F644" s="14">
        <v>0</v>
      </c>
      <c r="G644" s="14">
        <f>'CONV-CFS-TAF'!B606</f>
        <v>6.1487603305785121E-2</v>
      </c>
      <c r="H644" s="84">
        <f t="shared" si="33"/>
        <v>0</v>
      </c>
    </row>
    <row r="645" spans="1:8" x14ac:dyDescent="0.25">
      <c r="A645" s="18">
        <v>1972</v>
      </c>
      <c r="B645" s="18">
        <v>1972</v>
      </c>
      <c r="C645" s="18">
        <v>2</v>
      </c>
      <c r="D645" s="9" t="s">
        <v>643</v>
      </c>
      <c r="E645" s="9" t="str">
        <f t="shared" si="32"/>
        <v>1972 2</v>
      </c>
      <c r="F645" s="14">
        <v>3.5059999999999998</v>
      </c>
      <c r="G645" s="14">
        <f>'CONV-CFS-TAF'!B607</f>
        <v>5.752066115702479E-2</v>
      </c>
      <c r="H645" s="84">
        <f t="shared" si="33"/>
        <v>0.20166743801652889</v>
      </c>
    </row>
    <row r="646" spans="1:8" x14ac:dyDescent="0.25">
      <c r="A646" s="18">
        <v>1972</v>
      </c>
      <c r="B646" s="18">
        <v>1972</v>
      </c>
      <c r="C646" s="18">
        <v>3</v>
      </c>
      <c r="D646" s="9" t="s">
        <v>644</v>
      </c>
      <c r="E646" s="9" t="str">
        <f t="shared" si="32"/>
        <v>1972 3</v>
      </c>
      <c r="F646" s="14">
        <v>228.92005800000001</v>
      </c>
      <c r="G646" s="14">
        <f>'CONV-CFS-TAF'!B608</f>
        <v>6.1487603305785121E-2</v>
      </c>
      <c r="H646" s="84">
        <f t="shared" si="33"/>
        <v>14.075745715041322</v>
      </c>
    </row>
    <row r="647" spans="1:8" x14ac:dyDescent="0.25">
      <c r="A647" s="18">
        <v>1972</v>
      </c>
      <c r="B647" s="18">
        <v>1972</v>
      </c>
      <c r="C647" s="18">
        <v>4</v>
      </c>
      <c r="D647" s="9" t="s">
        <v>645</v>
      </c>
      <c r="E647" s="9" t="str">
        <f t="shared" si="32"/>
        <v>1972 4</v>
      </c>
      <c r="F647" s="14">
        <v>567.87919399999998</v>
      </c>
      <c r="G647" s="14">
        <f>'CONV-CFS-TAF'!B609</f>
        <v>5.9504132231404959E-2</v>
      </c>
      <c r="H647" s="84">
        <f t="shared" si="33"/>
        <v>33.79115865123967</v>
      </c>
    </row>
    <row r="648" spans="1:8" x14ac:dyDescent="0.25">
      <c r="A648" s="18">
        <v>1972</v>
      </c>
      <c r="B648" s="18">
        <v>1972</v>
      </c>
      <c r="C648" s="18">
        <v>5</v>
      </c>
      <c r="D648" s="9" t="s">
        <v>646</v>
      </c>
      <c r="E648" s="9" t="str">
        <f t="shared" si="32"/>
        <v>1972 5</v>
      </c>
      <c r="F648" s="14">
        <v>708.74201700000003</v>
      </c>
      <c r="G648" s="14">
        <f>'CONV-CFS-TAF'!B610</f>
        <v>6.1487603305785121E-2</v>
      </c>
      <c r="H648" s="84">
        <f t="shared" si="33"/>
        <v>43.578847987438017</v>
      </c>
    </row>
    <row r="649" spans="1:8" x14ac:dyDescent="0.25">
      <c r="A649" s="18">
        <v>1972</v>
      </c>
      <c r="B649" s="18">
        <v>1972</v>
      </c>
      <c r="C649" s="18">
        <v>6</v>
      </c>
      <c r="D649" s="9" t="s">
        <v>647</v>
      </c>
      <c r="E649" s="9" t="str">
        <f t="shared" si="32"/>
        <v>1972 6</v>
      </c>
      <c r="F649" s="14">
        <v>848.10361899999998</v>
      </c>
      <c r="G649" s="14">
        <f>'CONV-CFS-TAF'!B611</f>
        <v>5.9504132231404959E-2</v>
      </c>
      <c r="H649" s="84">
        <f t="shared" si="33"/>
        <v>50.465669890909091</v>
      </c>
    </row>
    <row r="650" spans="1:8" x14ac:dyDescent="0.25">
      <c r="A650" s="18">
        <v>1972</v>
      </c>
      <c r="B650" s="18">
        <v>1972</v>
      </c>
      <c r="C650" s="18">
        <v>7</v>
      </c>
      <c r="D650" s="9" t="s">
        <v>648</v>
      </c>
      <c r="E650" s="9" t="str">
        <f t="shared" si="32"/>
        <v>1972 7</v>
      </c>
      <c r="F650" s="14">
        <v>970.06555000000003</v>
      </c>
      <c r="G650" s="14">
        <f>'CONV-CFS-TAF'!B612</f>
        <v>6.1487603305785121E-2</v>
      </c>
      <c r="H650" s="84">
        <f t="shared" si="33"/>
        <v>59.647005719008263</v>
      </c>
    </row>
    <row r="651" spans="1:8" x14ac:dyDescent="0.25">
      <c r="A651" s="18">
        <v>1972</v>
      </c>
      <c r="B651" s="18">
        <v>1972</v>
      </c>
      <c r="C651" s="18">
        <v>8</v>
      </c>
      <c r="D651" s="9" t="s">
        <v>649</v>
      </c>
      <c r="E651" s="9" t="str">
        <f t="shared" si="32"/>
        <v>1972 8</v>
      </c>
      <c r="F651" s="14">
        <v>784.70448799999997</v>
      </c>
      <c r="G651" s="14">
        <f>'CONV-CFS-TAF'!B613</f>
        <v>6.1487603305785121E-2</v>
      </c>
      <c r="H651" s="84">
        <f t="shared" si="33"/>
        <v>48.249598270413216</v>
      </c>
    </row>
    <row r="652" spans="1:8" x14ac:dyDescent="0.25">
      <c r="A652" s="18">
        <v>1972</v>
      </c>
      <c r="B652" s="18">
        <v>1972</v>
      </c>
      <c r="C652" s="18">
        <v>9</v>
      </c>
      <c r="D652" s="9" t="s">
        <v>650</v>
      </c>
      <c r="E652" s="9" t="str">
        <f t="shared" si="32"/>
        <v>1972 9</v>
      </c>
      <c r="F652" s="14">
        <v>297.15006399999999</v>
      </c>
      <c r="G652" s="14">
        <f>'CONV-CFS-TAF'!B614</f>
        <v>5.9504132231404959E-2</v>
      </c>
      <c r="H652" s="84">
        <f t="shared" si="33"/>
        <v>17.681656700826444</v>
      </c>
    </row>
    <row r="653" spans="1:8" x14ac:dyDescent="0.25">
      <c r="A653" s="18">
        <v>1973</v>
      </c>
      <c r="B653" s="18">
        <v>1972</v>
      </c>
      <c r="C653" s="18">
        <v>10</v>
      </c>
      <c r="D653" s="9" t="s">
        <v>651</v>
      </c>
      <c r="E653" s="9" t="str">
        <f t="shared" si="32"/>
        <v>1973 10</v>
      </c>
      <c r="F653" s="14">
        <v>3.631507</v>
      </c>
      <c r="G653" s="14">
        <f>'CONV-CFS-TAF'!B615</f>
        <v>6.1487603305785121E-2</v>
      </c>
      <c r="H653" s="84">
        <f t="shared" si="33"/>
        <v>0.2232926618181818</v>
      </c>
    </row>
    <row r="654" spans="1:8" x14ac:dyDescent="0.25">
      <c r="A654" s="18">
        <v>1973</v>
      </c>
      <c r="B654" s="18">
        <v>1972</v>
      </c>
      <c r="C654" s="18">
        <v>11</v>
      </c>
      <c r="D654" s="9" t="s">
        <v>652</v>
      </c>
      <c r="E654" s="9" t="str">
        <f t="shared" si="32"/>
        <v>1973 11</v>
      </c>
      <c r="F654" s="14">
        <v>0</v>
      </c>
      <c r="G654" s="14">
        <f>'CONV-CFS-TAF'!B616</f>
        <v>5.9504132231404959E-2</v>
      </c>
      <c r="H654" s="84">
        <f t="shared" si="33"/>
        <v>0</v>
      </c>
    </row>
    <row r="655" spans="1:8" x14ac:dyDescent="0.25">
      <c r="A655" s="18">
        <v>1973</v>
      </c>
      <c r="B655" s="18">
        <v>1972</v>
      </c>
      <c r="C655" s="18">
        <v>12</v>
      </c>
      <c r="D655" s="9" t="s">
        <v>653</v>
      </c>
      <c r="E655" s="9" t="str">
        <f t="shared" si="32"/>
        <v>1973 12</v>
      </c>
      <c r="F655" s="14">
        <v>0</v>
      </c>
      <c r="G655" s="14">
        <f>'CONV-CFS-TAF'!B617</f>
        <v>6.1487603305785121E-2</v>
      </c>
      <c r="H655" s="84">
        <f t="shared" si="33"/>
        <v>0</v>
      </c>
    </row>
    <row r="656" spans="1:8" x14ac:dyDescent="0.25">
      <c r="A656" s="18">
        <v>1973</v>
      </c>
      <c r="B656" s="18">
        <v>1973</v>
      </c>
      <c r="C656" s="18">
        <v>1</v>
      </c>
      <c r="D656" s="9" t="s">
        <v>654</v>
      </c>
      <c r="E656" s="9" t="str">
        <f t="shared" si="32"/>
        <v>1973 1</v>
      </c>
      <c r="F656" s="14">
        <v>0</v>
      </c>
      <c r="G656" s="14">
        <f>'CONV-CFS-TAF'!B618</f>
        <v>6.1487603305785121E-2</v>
      </c>
      <c r="H656" s="84">
        <f t="shared" si="33"/>
        <v>0</v>
      </c>
    </row>
    <row r="657" spans="1:8" x14ac:dyDescent="0.25">
      <c r="A657" s="18">
        <v>1973</v>
      </c>
      <c r="B657" s="18">
        <v>1973</v>
      </c>
      <c r="C657" s="18">
        <v>2</v>
      </c>
      <c r="D657" s="9" t="s">
        <v>655</v>
      </c>
      <c r="E657" s="9" t="str">
        <f t="shared" si="32"/>
        <v>1973 2</v>
      </c>
      <c r="F657" s="14">
        <v>0</v>
      </c>
      <c r="G657" s="14">
        <f>'CONV-CFS-TAF'!B619</f>
        <v>5.5537190082644627E-2</v>
      </c>
      <c r="H657" s="84">
        <f t="shared" si="33"/>
        <v>0</v>
      </c>
    </row>
    <row r="658" spans="1:8" x14ac:dyDescent="0.25">
      <c r="A658" s="18">
        <v>1973</v>
      </c>
      <c r="B658" s="18">
        <v>1973</v>
      </c>
      <c r="C658" s="18">
        <v>3</v>
      </c>
      <c r="D658" s="9" t="s">
        <v>656</v>
      </c>
      <c r="E658" s="9" t="str">
        <f t="shared" si="32"/>
        <v>1973 3</v>
      </c>
      <c r="F658" s="14">
        <v>0</v>
      </c>
      <c r="G658" s="14">
        <f>'CONV-CFS-TAF'!B620</f>
        <v>6.1487603305785121E-2</v>
      </c>
      <c r="H658" s="84">
        <f t="shared" si="33"/>
        <v>0</v>
      </c>
    </row>
    <row r="659" spans="1:8" x14ac:dyDescent="0.25">
      <c r="A659" s="18">
        <v>1973</v>
      </c>
      <c r="B659" s="18">
        <v>1973</v>
      </c>
      <c r="C659" s="18">
        <v>4</v>
      </c>
      <c r="D659" s="9" t="s">
        <v>657</v>
      </c>
      <c r="E659" s="9" t="str">
        <f t="shared" si="32"/>
        <v>1973 4</v>
      </c>
      <c r="F659" s="14">
        <v>532.67504899999994</v>
      </c>
      <c r="G659" s="14">
        <f>'CONV-CFS-TAF'!B621</f>
        <v>5.9504132231404959E-2</v>
      </c>
      <c r="H659" s="84">
        <f t="shared" si="33"/>
        <v>31.696366552066113</v>
      </c>
    </row>
    <row r="660" spans="1:8" x14ac:dyDescent="0.25">
      <c r="A660" s="18">
        <v>1973</v>
      </c>
      <c r="B660" s="18">
        <v>1973</v>
      </c>
      <c r="C660" s="18">
        <v>5</v>
      </c>
      <c r="D660" s="9" t="s">
        <v>658</v>
      </c>
      <c r="E660" s="9" t="str">
        <f t="shared" si="32"/>
        <v>1973 5</v>
      </c>
      <c r="F660" s="14">
        <v>988.96697300000005</v>
      </c>
      <c r="G660" s="14">
        <f>'CONV-CFS-TAF'!B622</f>
        <v>6.1487603305785121E-2</v>
      </c>
      <c r="H660" s="84">
        <f t="shared" si="33"/>
        <v>60.80920891834711</v>
      </c>
    </row>
    <row r="661" spans="1:8" x14ac:dyDescent="0.25">
      <c r="A661" s="18">
        <v>1973</v>
      </c>
      <c r="B661" s="18">
        <v>1973</v>
      </c>
      <c r="C661" s="18">
        <v>6</v>
      </c>
      <c r="D661" s="9" t="s">
        <v>659</v>
      </c>
      <c r="E661" s="9" t="str">
        <f t="shared" si="32"/>
        <v>1973 6</v>
      </c>
      <c r="F661" s="14">
        <v>1282.277865</v>
      </c>
      <c r="G661" s="14">
        <f>'CONV-CFS-TAF'!B623</f>
        <v>5.9504132231404959E-2</v>
      </c>
      <c r="H661" s="84">
        <f t="shared" si="33"/>
        <v>76.30083163636364</v>
      </c>
    </row>
    <row r="662" spans="1:8" x14ac:dyDescent="0.25">
      <c r="A662" s="18">
        <v>1973</v>
      </c>
      <c r="B662" s="18">
        <v>1973</v>
      </c>
      <c r="C662" s="18">
        <v>7</v>
      </c>
      <c r="D662" s="9" t="s">
        <v>660</v>
      </c>
      <c r="E662" s="9" t="str">
        <f t="shared" si="32"/>
        <v>1973 7</v>
      </c>
      <c r="F662" s="14">
        <v>1397.5887749999999</v>
      </c>
      <c r="G662" s="14">
        <f>'CONV-CFS-TAF'!B624</f>
        <v>6.1487603305785121E-2</v>
      </c>
      <c r="H662" s="84">
        <f t="shared" si="33"/>
        <v>85.934384181818174</v>
      </c>
    </row>
    <row r="663" spans="1:8" x14ac:dyDescent="0.25">
      <c r="A663" s="18">
        <v>1973</v>
      </c>
      <c r="B663" s="18">
        <v>1973</v>
      </c>
      <c r="C663" s="18">
        <v>8</v>
      </c>
      <c r="D663" s="9" t="s">
        <v>661</v>
      </c>
      <c r="E663" s="9" t="str">
        <f t="shared" si="32"/>
        <v>1973 8</v>
      </c>
      <c r="F663" s="14">
        <v>1129.112185</v>
      </c>
      <c r="G663" s="14">
        <f>'CONV-CFS-TAF'!B625</f>
        <v>6.1487603305785121E-2</v>
      </c>
      <c r="H663" s="84">
        <f t="shared" si="33"/>
        <v>69.426402119008259</v>
      </c>
    </row>
    <row r="664" spans="1:8" x14ac:dyDescent="0.25">
      <c r="A664" s="18">
        <v>1973</v>
      </c>
      <c r="B664" s="18">
        <v>1973</v>
      </c>
      <c r="C664" s="18">
        <v>9</v>
      </c>
      <c r="D664" s="9" t="s">
        <v>662</v>
      </c>
      <c r="E664" s="9" t="str">
        <f t="shared" si="32"/>
        <v>1973 9</v>
      </c>
      <c r="F664" s="14">
        <v>529.33668799999998</v>
      </c>
      <c r="G664" s="14">
        <f>'CONV-CFS-TAF'!B626</f>
        <v>5.9504132231404959E-2</v>
      </c>
      <c r="H664" s="84">
        <f t="shared" si="33"/>
        <v>31.49772027768595</v>
      </c>
    </row>
    <row r="665" spans="1:8" x14ac:dyDescent="0.25">
      <c r="A665" s="18">
        <v>1974</v>
      </c>
      <c r="B665" s="18">
        <v>1973</v>
      </c>
      <c r="C665" s="18">
        <v>10</v>
      </c>
      <c r="D665" s="9" t="s">
        <v>663</v>
      </c>
      <c r="E665" s="9" t="str">
        <f t="shared" si="32"/>
        <v>1974 10</v>
      </c>
      <c r="F665" s="14">
        <v>21.421813</v>
      </c>
      <c r="G665" s="14">
        <f>'CONV-CFS-TAF'!B627</f>
        <v>6.1487603305785121E-2</v>
      </c>
      <c r="H665" s="84">
        <f t="shared" si="33"/>
        <v>1.3171759398347107</v>
      </c>
    </row>
    <row r="666" spans="1:8" x14ac:dyDescent="0.25">
      <c r="A666" s="18">
        <v>1974</v>
      </c>
      <c r="B666" s="18">
        <v>1973</v>
      </c>
      <c r="C666" s="18">
        <v>11</v>
      </c>
      <c r="D666" s="9" t="s">
        <v>664</v>
      </c>
      <c r="E666" s="9" t="str">
        <f t="shared" si="32"/>
        <v>1974 11</v>
      </c>
      <c r="F666" s="14">
        <v>0</v>
      </c>
      <c r="G666" s="14">
        <f>'CONV-CFS-TAF'!B628</f>
        <v>5.9504132231404959E-2</v>
      </c>
      <c r="H666" s="84">
        <f t="shared" si="33"/>
        <v>0</v>
      </c>
    </row>
    <row r="667" spans="1:8" x14ac:dyDescent="0.25">
      <c r="A667" s="18">
        <v>1974</v>
      </c>
      <c r="B667" s="18">
        <v>1973</v>
      </c>
      <c r="C667" s="18">
        <v>12</v>
      </c>
      <c r="D667" s="9" t="s">
        <v>665</v>
      </c>
      <c r="E667" s="9" t="str">
        <f t="shared" si="32"/>
        <v>1974 12</v>
      </c>
      <c r="F667" s="14">
        <v>0</v>
      </c>
      <c r="G667" s="14">
        <f>'CONV-CFS-TAF'!B629</f>
        <v>6.1487603305785121E-2</v>
      </c>
      <c r="H667" s="84">
        <f t="shared" si="33"/>
        <v>0</v>
      </c>
    </row>
    <row r="668" spans="1:8" x14ac:dyDescent="0.25">
      <c r="A668" s="18">
        <v>1974</v>
      </c>
      <c r="B668" s="18">
        <v>1974</v>
      </c>
      <c r="C668" s="18">
        <v>1</v>
      </c>
      <c r="D668" s="9" t="s">
        <v>666</v>
      </c>
      <c r="E668" s="9" t="str">
        <f t="shared" si="32"/>
        <v>1974 1</v>
      </c>
      <c r="F668" s="14">
        <v>0</v>
      </c>
      <c r="G668" s="14">
        <f>'CONV-CFS-TAF'!B630</f>
        <v>6.1487603305785121E-2</v>
      </c>
      <c r="H668" s="84">
        <f t="shared" si="33"/>
        <v>0</v>
      </c>
    </row>
    <row r="669" spans="1:8" x14ac:dyDescent="0.25">
      <c r="A669" s="18">
        <v>1974</v>
      </c>
      <c r="B669" s="18">
        <v>1974</v>
      </c>
      <c r="C669" s="18">
        <v>2</v>
      </c>
      <c r="D669" s="9" t="s">
        <v>667</v>
      </c>
      <c r="E669" s="9" t="str">
        <f t="shared" si="32"/>
        <v>1974 2</v>
      </c>
      <c r="F669" s="14">
        <v>0</v>
      </c>
      <c r="G669" s="14">
        <f>'CONV-CFS-TAF'!B631</f>
        <v>5.5537190082644627E-2</v>
      </c>
      <c r="H669" s="84">
        <f t="shared" si="33"/>
        <v>0</v>
      </c>
    </row>
    <row r="670" spans="1:8" x14ac:dyDescent="0.25">
      <c r="A670" s="18">
        <v>1974</v>
      </c>
      <c r="B670" s="18">
        <v>1974</v>
      </c>
      <c r="C670" s="18">
        <v>3</v>
      </c>
      <c r="D670" s="9" t="s">
        <v>668</v>
      </c>
      <c r="E670" s="9" t="str">
        <f t="shared" si="32"/>
        <v>1974 3</v>
      </c>
      <c r="F670" s="14">
        <v>0</v>
      </c>
      <c r="G670" s="14">
        <f>'CONV-CFS-TAF'!B632</f>
        <v>6.1487603305785121E-2</v>
      </c>
      <c r="H670" s="84">
        <f t="shared" si="33"/>
        <v>0</v>
      </c>
    </row>
    <row r="671" spans="1:8" x14ac:dyDescent="0.25">
      <c r="A671" s="18">
        <v>1974</v>
      </c>
      <c r="B671" s="18">
        <v>1974</v>
      </c>
      <c r="C671" s="18">
        <v>4</v>
      </c>
      <c r="D671" s="9" t="s">
        <v>669</v>
      </c>
      <c r="E671" s="9" t="str">
        <f t="shared" si="32"/>
        <v>1974 4</v>
      </c>
      <c r="F671" s="14">
        <v>331.12289099999998</v>
      </c>
      <c r="G671" s="14">
        <f>'CONV-CFS-TAF'!B633</f>
        <v>5.9504132231404959E-2</v>
      </c>
      <c r="H671" s="84">
        <f t="shared" si="33"/>
        <v>19.703180290909089</v>
      </c>
    </row>
    <row r="672" spans="1:8" x14ac:dyDescent="0.25">
      <c r="A672" s="18">
        <v>1974</v>
      </c>
      <c r="B672" s="18">
        <v>1974</v>
      </c>
      <c r="C672" s="18">
        <v>5</v>
      </c>
      <c r="D672" s="9" t="s">
        <v>670</v>
      </c>
      <c r="E672" s="9" t="str">
        <f t="shared" si="32"/>
        <v>1974 5</v>
      </c>
      <c r="F672" s="14">
        <v>1026.1343039999999</v>
      </c>
      <c r="G672" s="14">
        <f>'CONV-CFS-TAF'!B634</f>
        <v>6.1487603305785121E-2</v>
      </c>
      <c r="H672" s="84">
        <f t="shared" si="33"/>
        <v>63.094539022809911</v>
      </c>
    </row>
    <row r="673" spans="1:8" x14ac:dyDescent="0.25">
      <c r="A673" s="18">
        <v>1974</v>
      </c>
      <c r="B673" s="18">
        <v>1974</v>
      </c>
      <c r="C673" s="18">
        <v>6</v>
      </c>
      <c r="D673" s="9" t="s">
        <v>671</v>
      </c>
      <c r="E673" s="9" t="str">
        <f t="shared" si="32"/>
        <v>1974 6</v>
      </c>
      <c r="F673" s="14">
        <v>1350.8927759999999</v>
      </c>
      <c r="G673" s="14">
        <f>'CONV-CFS-TAF'!B635</f>
        <v>5.9504132231404959E-2</v>
      </c>
      <c r="H673" s="84">
        <f t="shared" si="33"/>
        <v>80.383702373553717</v>
      </c>
    </row>
    <row r="674" spans="1:8" x14ac:dyDescent="0.25">
      <c r="A674" s="18">
        <v>1974</v>
      </c>
      <c r="B674" s="18">
        <v>1974</v>
      </c>
      <c r="C674" s="18">
        <v>7</v>
      </c>
      <c r="D674" s="9" t="s">
        <v>672</v>
      </c>
      <c r="E674" s="9" t="str">
        <f t="shared" si="32"/>
        <v>1974 7</v>
      </c>
      <c r="F674" s="14">
        <v>1253.351341</v>
      </c>
      <c r="G674" s="14">
        <f>'CONV-CFS-TAF'!B636</f>
        <v>6.1487603305785121E-2</v>
      </c>
      <c r="H674" s="84">
        <f t="shared" si="33"/>
        <v>77.065570058181819</v>
      </c>
    </row>
    <row r="675" spans="1:8" x14ac:dyDescent="0.25">
      <c r="A675" s="18">
        <v>1974</v>
      </c>
      <c r="B675" s="18">
        <v>1974</v>
      </c>
      <c r="C675" s="18">
        <v>8</v>
      </c>
      <c r="D675" s="9" t="s">
        <v>673</v>
      </c>
      <c r="E675" s="9" t="str">
        <f t="shared" si="32"/>
        <v>1974 8</v>
      </c>
      <c r="F675" s="14">
        <v>1212.1115669999999</v>
      </c>
      <c r="G675" s="14">
        <f>'CONV-CFS-TAF'!B637</f>
        <v>6.1487603305785121E-2</v>
      </c>
      <c r="H675" s="84">
        <f t="shared" si="33"/>
        <v>74.529835194049582</v>
      </c>
    </row>
    <row r="676" spans="1:8" x14ac:dyDescent="0.25">
      <c r="A676" s="18">
        <v>1974</v>
      </c>
      <c r="B676" s="18">
        <v>1974</v>
      </c>
      <c r="C676" s="18">
        <v>9</v>
      </c>
      <c r="D676" s="9" t="s">
        <v>674</v>
      </c>
      <c r="E676" s="9" t="str">
        <f t="shared" si="32"/>
        <v>1974 9</v>
      </c>
      <c r="F676" s="14">
        <v>605.881306</v>
      </c>
      <c r="G676" s="14">
        <f>'CONV-CFS-TAF'!B638</f>
        <v>5.9504132231404959E-2</v>
      </c>
      <c r="H676" s="84">
        <f t="shared" si="33"/>
        <v>36.052441348760333</v>
      </c>
    </row>
    <row r="677" spans="1:8" x14ac:dyDescent="0.25">
      <c r="A677" s="18">
        <v>1975</v>
      </c>
      <c r="B677" s="18">
        <v>1974</v>
      </c>
      <c r="C677" s="18">
        <v>10</v>
      </c>
      <c r="D677" s="9" t="s">
        <v>675</v>
      </c>
      <c r="E677" s="9" t="str">
        <f t="shared" si="32"/>
        <v>1975 10</v>
      </c>
      <c r="F677" s="14">
        <v>61.843722999999997</v>
      </c>
      <c r="G677" s="14">
        <f>'CONV-CFS-TAF'!B639</f>
        <v>6.1487603305785121E-2</v>
      </c>
      <c r="H677" s="84">
        <f t="shared" si="33"/>
        <v>3.802622306776859</v>
      </c>
    </row>
    <row r="678" spans="1:8" x14ac:dyDescent="0.25">
      <c r="A678" s="18">
        <v>1975</v>
      </c>
      <c r="B678" s="18">
        <v>1974</v>
      </c>
      <c r="C678" s="18">
        <v>11</v>
      </c>
      <c r="D678" s="9" t="s">
        <v>676</v>
      </c>
      <c r="E678" s="9" t="str">
        <f t="shared" si="32"/>
        <v>1975 11</v>
      </c>
      <c r="F678" s="14">
        <v>1.938618</v>
      </c>
      <c r="G678" s="14">
        <f>'CONV-CFS-TAF'!B640</f>
        <v>5.9504132231404959E-2</v>
      </c>
      <c r="H678" s="84">
        <f t="shared" si="33"/>
        <v>0.11535578181818182</v>
      </c>
    </row>
    <row r="679" spans="1:8" x14ac:dyDescent="0.25">
      <c r="A679" s="18">
        <v>1975</v>
      </c>
      <c r="B679" s="18">
        <v>1974</v>
      </c>
      <c r="C679" s="18">
        <v>12</v>
      </c>
      <c r="D679" s="9" t="s">
        <v>677</v>
      </c>
      <c r="E679" s="9" t="str">
        <f t="shared" si="32"/>
        <v>1975 12</v>
      </c>
      <c r="F679" s="14">
        <v>0</v>
      </c>
      <c r="G679" s="14">
        <f>'CONV-CFS-TAF'!B641</f>
        <v>6.1487603305785121E-2</v>
      </c>
      <c r="H679" s="84">
        <f t="shared" si="33"/>
        <v>0</v>
      </c>
    </row>
    <row r="680" spans="1:8" x14ac:dyDescent="0.25">
      <c r="A680" s="18">
        <v>1975</v>
      </c>
      <c r="B680" s="18">
        <v>1975</v>
      </c>
      <c r="C680" s="18">
        <v>1</v>
      </c>
      <c r="D680" s="9" t="s">
        <v>678</v>
      </c>
      <c r="E680" s="9" t="str">
        <f t="shared" si="32"/>
        <v>1975 1</v>
      </c>
      <c r="F680" s="14">
        <v>0</v>
      </c>
      <c r="G680" s="14">
        <f>'CONV-CFS-TAF'!B642</f>
        <v>6.1487603305785121E-2</v>
      </c>
      <c r="H680" s="84">
        <f t="shared" si="33"/>
        <v>0</v>
      </c>
    </row>
    <row r="681" spans="1:8" x14ac:dyDescent="0.25">
      <c r="A681" s="18">
        <v>1975</v>
      </c>
      <c r="B681" s="18">
        <v>1975</v>
      </c>
      <c r="C681" s="18">
        <v>2</v>
      </c>
      <c r="D681" s="9" t="s">
        <v>679</v>
      </c>
      <c r="E681" s="9" t="str">
        <f t="shared" si="32"/>
        <v>1975 2</v>
      </c>
      <c r="F681" s="14">
        <v>0</v>
      </c>
      <c r="G681" s="14">
        <f>'CONV-CFS-TAF'!B643</f>
        <v>5.5537190082644627E-2</v>
      </c>
      <c r="H681" s="84">
        <f t="shared" si="33"/>
        <v>0</v>
      </c>
    </row>
    <row r="682" spans="1:8" x14ac:dyDescent="0.25">
      <c r="A682" s="18">
        <v>1975</v>
      </c>
      <c r="B682" s="18">
        <v>1975</v>
      </c>
      <c r="C682" s="18">
        <v>3</v>
      </c>
      <c r="D682" s="9" t="s">
        <v>680</v>
      </c>
      <c r="E682" s="9" t="str">
        <f t="shared" ref="E682:E745" si="34">CONCATENATE(A682," ",C682)</f>
        <v>1975 3</v>
      </c>
      <c r="F682" s="14">
        <v>0</v>
      </c>
      <c r="G682" s="14">
        <f>'CONV-CFS-TAF'!B644</f>
        <v>6.1487603305785121E-2</v>
      </c>
      <c r="H682" s="84">
        <f t="shared" ref="H682:H745" si="35">F682*G682</f>
        <v>0</v>
      </c>
    </row>
    <row r="683" spans="1:8" x14ac:dyDescent="0.25">
      <c r="A683" s="18">
        <v>1975</v>
      </c>
      <c r="B683" s="18">
        <v>1975</v>
      </c>
      <c r="C683" s="18">
        <v>4</v>
      </c>
      <c r="D683" s="9" t="s">
        <v>681</v>
      </c>
      <c r="E683" s="9" t="str">
        <f t="shared" si="34"/>
        <v>1975 4</v>
      </c>
      <c r="F683" s="14">
        <v>386.67461800000001</v>
      </c>
      <c r="G683" s="14">
        <f>'CONV-CFS-TAF'!B645</f>
        <v>5.9504132231404959E-2</v>
      </c>
      <c r="H683" s="84">
        <f t="shared" si="35"/>
        <v>23.0087376</v>
      </c>
    </row>
    <row r="684" spans="1:8" x14ac:dyDescent="0.25">
      <c r="A684" s="18">
        <v>1975</v>
      </c>
      <c r="B684" s="18">
        <v>1975</v>
      </c>
      <c r="C684" s="18">
        <v>5</v>
      </c>
      <c r="D684" s="9" t="s">
        <v>682</v>
      </c>
      <c r="E684" s="9" t="str">
        <f t="shared" si="34"/>
        <v>1975 5</v>
      </c>
      <c r="F684" s="14">
        <v>1016.164749</v>
      </c>
      <c r="G684" s="14">
        <f>'CONV-CFS-TAF'!B646</f>
        <v>6.1487603305785121E-2</v>
      </c>
      <c r="H684" s="84">
        <f t="shared" si="35"/>
        <v>62.481534979834713</v>
      </c>
    </row>
    <row r="685" spans="1:8" x14ac:dyDescent="0.25">
      <c r="A685" s="18">
        <v>1975</v>
      </c>
      <c r="B685" s="18">
        <v>1975</v>
      </c>
      <c r="C685" s="18">
        <v>6</v>
      </c>
      <c r="D685" s="9" t="s">
        <v>683</v>
      </c>
      <c r="E685" s="9" t="str">
        <f t="shared" si="34"/>
        <v>1975 6</v>
      </c>
      <c r="F685" s="14">
        <v>1311.784486</v>
      </c>
      <c r="G685" s="14">
        <f>'CONV-CFS-TAF'!B647</f>
        <v>5.9504132231404959E-2</v>
      </c>
      <c r="H685" s="84">
        <f t="shared" si="35"/>
        <v>78.056597514049585</v>
      </c>
    </row>
    <row r="686" spans="1:8" x14ac:dyDescent="0.25">
      <c r="A686" s="18">
        <v>1975</v>
      </c>
      <c r="B686" s="18">
        <v>1975</v>
      </c>
      <c r="C686" s="18">
        <v>7</v>
      </c>
      <c r="D686" s="9" t="s">
        <v>684</v>
      </c>
      <c r="E686" s="9" t="str">
        <f t="shared" si="34"/>
        <v>1975 7</v>
      </c>
      <c r="F686" s="14">
        <v>1381.5131759999999</v>
      </c>
      <c r="G686" s="14">
        <f>'CONV-CFS-TAF'!B648</f>
        <v>6.1487603305785121E-2</v>
      </c>
      <c r="H686" s="84">
        <f t="shared" si="35"/>
        <v>84.945934127603294</v>
      </c>
    </row>
    <row r="687" spans="1:8" x14ac:dyDescent="0.25">
      <c r="A687" s="18">
        <v>1975</v>
      </c>
      <c r="B687" s="18">
        <v>1975</v>
      </c>
      <c r="C687" s="18">
        <v>8</v>
      </c>
      <c r="D687" s="9" t="s">
        <v>685</v>
      </c>
      <c r="E687" s="9" t="str">
        <f t="shared" si="34"/>
        <v>1975 8</v>
      </c>
      <c r="F687" s="14">
        <v>1125.9032070000001</v>
      </c>
      <c r="G687" s="14">
        <f>'CONV-CFS-TAF'!B649</f>
        <v>6.1487603305785121E-2</v>
      </c>
      <c r="H687" s="84">
        <f t="shared" si="35"/>
        <v>69.229089752727276</v>
      </c>
    </row>
    <row r="688" spans="1:8" x14ac:dyDescent="0.25">
      <c r="A688" s="18">
        <v>1975</v>
      </c>
      <c r="B688" s="18">
        <v>1975</v>
      </c>
      <c r="C688" s="18">
        <v>9</v>
      </c>
      <c r="D688" s="9" t="s">
        <v>686</v>
      </c>
      <c r="E688" s="9" t="str">
        <f t="shared" si="34"/>
        <v>1975 9</v>
      </c>
      <c r="F688" s="14">
        <v>574.77007900000001</v>
      </c>
      <c r="G688" s="14">
        <f>'CONV-CFS-TAF'!B650</f>
        <v>5.9504132231404959E-2</v>
      </c>
      <c r="H688" s="84">
        <f t="shared" si="35"/>
        <v>34.201194783471074</v>
      </c>
    </row>
    <row r="689" spans="1:8" x14ac:dyDescent="0.25">
      <c r="A689" s="18">
        <v>1976</v>
      </c>
      <c r="B689" s="18">
        <v>1975</v>
      </c>
      <c r="C689" s="18">
        <v>10</v>
      </c>
      <c r="D689" s="9" t="s">
        <v>687</v>
      </c>
      <c r="E689" s="9" t="str">
        <f t="shared" si="34"/>
        <v>1976 10</v>
      </c>
      <c r="F689" s="14">
        <v>9.0773089999999996</v>
      </c>
      <c r="G689" s="14">
        <f>'CONV-CFS-TAF'!B651</f>
        <v>6.1487603305785121E-2</v>
      </c>
      <c r="H689" s="84">
        <f t="shared" si="35"/>
        <v>0.55814197487603301</v>
      </c>
    </row>
    <row r="690" spans="1:8" x14ac:dyDescent="0.25">
      <c r="A690" s="18">
        <v>1976</v>
      </c>
      <c r="B690" s="18">
        <v>1975</v>
      </c>
      <c r="C690" s="18">
        <v>11</v>
      </c>
      <c r="D690" s="9" t="s">
        <v>688</v>
      </c>
      <c r="E690" s="9" t="str">
        <f t="shared" si="34"/>
        <v>1976 11</v>
      </c>
      <c r="F690" s="14">
        <v>3.7050939999999999</v>
      </c>
      <c r="G690" s="14">
        <f>'CONV-CFS-TAF'!B652</f>
        <v>5.9504132231404959E-2</v>
      </c>
      <c r="H690" s="84">
        <f t="shared" si="35"/>
        <v>0.22046840330578513</v>
      </c>
    </row>
    <row r="691" spans="1:8" x14ac:dyDescent="0.25">
      <c r="A691" s="18">
        <v>1976</v>
      </c>
      <c r="B691" s="18">
        <v>1975</v>
      </c>
      <c r="C691" s="18">
        <v>12</v>
      </c>
      <c r="D691" s="9" t="s">
        <v>689</v>
      </c>
      <c r="E691" s="9" t="str">
        <f t="shared" si="34"/>
        <v>1976 12</v>
      </c>
      <c r="F691" s="14">
        <v>0</v>
      </c>
      <c r="G691" s="14">
        <f>'CONV-CFS-TAF'!B653</f>
        <v>6.1487603305785121E-2</v>
      </c>
      <c r="H691" s="84">
        <f t="shared" si="35"/>
        <v>0</v>
      </c>
    </row>
    <row r="692" spans="1:8" x14ac:dyDescent="0.25">
      <c r="A692" s="18">
        <v>1976</v>
      </c>
      <c r="B692" s="18">
        <v>1976</v>
      </c>
      <c r="C692" s="18">
        <v>1</v>
      </c>
      <c r="D692" s="9" t="s">
        <v>690</v>
      </c>
      <c r="E692" s="9" t="str">
        <f t="shared" si="34"/>
        <v>1976 1</v>
      </c>
      <c r="F692" s="14">
        <v>0</v>
      </c>
      <c r="G692" s="14">
        <f>'CONV-CFS-TAF'!B654</f>
        <v>6.1487603305785121E-2</v>
      </c>
      <c r="H692" s="84">
        <f t="shared" si="35"/>
        <v>0</v>
      </c>
    </row>
    <row r="693" spans="1:8" x14ac:dyDescent="0.25">
      <c r="A693" s="18">
        <v>1976</v>
      </c>
      <c r="B693" s="18">
        <v>1976</v>
      </c>
      <c r="C693" s="18">
        <v>2</v>
      </c>
      <c r="D693" s="9" t="s">
        <v>691</v>
      </c>
      <c r="E693" s="9" t="str">
        <f t="shared" si="34"/>
        <v>1976 2</v>
      </c>
      <c r="F693" s="14">
        <v>74.414859000000007</v>
      </c>
      <c r="G693" s="14">
        <f>'CONV-CFS-TAF'!B655</f>
        <v>5.752066115702479E-2</v>
      </c>
      <c r="H693" s="84">
        <f t="shared" si="35"/>
        <v>4.2803918895867774</v>
      </c>
    </row>
    <row r="694" spans="1:8" x14ac:dyDescent="0.25">
      <c r="A694" s="18">
        <v>1976</v>
      </c>
      <c r="B694" s="18">
        <v>1976</v>
      </c>
      <c r="C694" s="18">
        <v>3</v>
      </c>
      <c r="D694" s="9" t="s">
        <v>692</v>
      </c>
      <c r="E694" s="9" t="str">
        <f t="shared" si="34"/>
        <v>1976 3</v>
      </c>
      <c r="F694" s="14">
        <v>162.97873300000001</v>
      </c>
      <c r="G694" s="14">
        <f>'CONV-CFS-TAF'!B656</f>
        <v>6.1487603305785121E-2</v>
      </c>
      <c r="H694" s="84">
        <f t="shared" si="35"/>
        <v>10.021171681983471</v>
      </c>
    </row>
    <row r="695" spans="1:8" x14ac:dyDescent="0.25">
      <c r="A695" s="18">
        <v>1976</v>
      </c>
      <c r="B695" s="18">
        <v>1976</v>
      </c>
      <c r="C695" s="18">
        <v>4</v>
      </c>
      <c r="D695" s="9" t="s">
        <v>693</v>
      </c>
      <c r="E695" s="9" t="str">
        <f t="shared" si="34"/>
        <v>1976 4</v>
      </c>
      <c r="F695" s="14">
        <v>237.32146599999999</v>
      </c>
      <c r="G695" s="14">
        <f>'CONV-CFS-TAF'!B657</f>
        <v>5.9504132231404959E-2</v>
      </c>
      <c r="H695" s="84">
        <f t="shared" si="35"/>
        <v>14.121607894214876</v>
      </c>
    </row>
    <row r="696" spans="1:8" x14ac:dyDescent="0.25">
      <c r="A696" s="18">
        <v>1976</v>
      </c>
      <c r="B696" s="18">
        <v>1976</v>
      </c>
      <c r="C696" s="18">
        <v>5</v>
      </c>
      <c r="D696" s="9" t="s">
        <v>694</v>
      </c>
      <c r="E696" s="9" t="str">
        <f t="shared" si="34"/>
        <v>1976 5</v>
      </c>
      <c r="F696" s="14">
        <v>309.41261100000003</v>
      </c>
      <c r="G696" s="14">
        <f>'CONV-CFS-TAF'!B658</f>
        <v>6.1487603305785121E-2</v>
      </c>
      <c r="H696" s="84">
        <f t="shared" si="35"/>
        <v>19.025039882975207</v>
      </c>
    </row>
    <row r="697" spans="1:8" x14ac:dyDescent="0.25">
      <c r="A697" s="18">
        <v>1976</v>
      </c>
      <c r="B697" s="18">
        <v>1976</v>
      </c>
      <c r="C697" s="18">
        <v>6</v>
      </c>
      <c r="D697" s="9" t="s">
        <v>695</v>
      </c>
      <c r="E697" s="9" t="str">
        <f t="shared" si="34"/>
        <v>1976 6</v>
      </c>
      <c r="F697" s="14">
        <v>347.89644900000002</v>
      </c>
      <c r="G697" s="14">
        <f>'CONV-CFS-TAF'!B659</f>
        <v>5.9504132231404959E-2</v>
      </c>
      <c r="H697" s="84">
        <f t="shared" si="35"/>
        <v>20.701276304132232</v>
      </c>
    </row>
    <row r="698" spans="1:8" x14ac:dyDescent="0.25">
      <c r="A698" s="18">
        <v>1976</v>
      </c>
      <c r="B698" s="18">
        <v>1976</v>
      </c>
      <c r="C698" s="18">
        <v>7</v>
      </c>
      <c r="D698" s="9" t="s">
        <v>696</v>
      </c>
      <c r="E698" s="9" t="str">
        <f t="shared" si="34"/>
        <v>1976 7</v>
      </c>
      <c r="F698" s="14">
        <v>381.31771800000001</v>
      </c>
      <c r="G698" s="14">
        <f>'CONV-CFS-TAF'!B660</f>
        <v>6.1487603305785121E-2</v>
      </c>
      <c r="H698" s="84">
        <f t="shared" si="35"/>
        <v>23.446312577851238</v>
      </c>
    </row>
    <row r="699" spans="1:8" x14ac:dyDescent="0.25">
      <c r="A699" s="18">
        <v>1976</v>
      </c>
      <c r="B699" s="18">
        <v>1976</v>
      </c>
      <c r="C699" s="18">
        <v>8</v>
      </c>
      <c r="D699" s="9" t="s">
        <v>697</v>
      </c>
      <c r="E699" s="9" t="str">
        <f t="shared" si="34"/>
        <v>1976 8</v>
      </c>
      <c r="F699" s="14">
        <v>262.70188200000001</v>
      </c>
      <c r="G699" s="14">
        <f>'CONV-CFS-TAF'!B661</f>
        <v>6.1487603305785121E-2</v>
      </c>
      <c r="H699" s="84">
        <f t="shared" si="35"/>
        <v>16.152909108099173</v>
      </c>
    </row>
    <row r="700" spans="1:8" x14ac:dyDescent="0.25">
      <c r="A700" s="18">
        <v>1976</v>
      </c>
      <c r="B700" s="18">
        <v>1976</v>
      </c>
      <c r="C700" s="18">
        <v>9</v>
      </c>
      <c r="D700" s="9" t="s">
        <v>698</v>
      </c>
      <c r="E700" s="9" t="str">
        <f t="shared" si="34"/>
        <v>1976 9</v>
      </c>
      <c r="F700" s="14">
        <v>129.40599499999999</v>
      </c>
      <c r="G700" s="14">
        <f>'CONV-CFS-TAF'!B662</f>
        <v>5.9504132231404959E-2</v>
      </c>
      <c r="H700" s="84">
        <f t="shared" si="35"/>
        <v>7.7001914380165282</v>
      </c>
    </row>
    <row r="701" spans="1:8" x14ac:dyDescent="0.25">
      <c r="A701" s="18">
        <v>1977</v>
      </c>
      <c r="B701" s="18">
        <v>1976</v>
      </c>
      <c r="C701" s="18">
        <v>10</v>
      </c>
      <c r="D701" s="9" t="s">
        <v>699</v>
      </c>
      <c r="E701" s="9" t="str">
        <f t="shared" si="34"/>
        <v>1977 10</v>
      </c>
      <c r="F701" s="14">
        <v>56.763908999999998</v>
      </c>
      <c r="G701" s="14">
        <f>'CONV-CFS-TAF'!B663</f>
        <v>6.1487603305785121E-2</v>
      </c>
      <c r="H701" s="84">
        <f t="shared" si="35"/>
        <v>3.4902767186776855</v>
      </c>
    </row>
    <row r="702" spans="1:8" x14ac:dyDescent="0.25">
      <c r="A702" s="18">
        <v>1977</v>
      </c>
      <c r="B702" s="18">
        <v>1976</v>
      </c>
      <c r="C702" s="18">
        <v>11</v>
      </c>
      <c r="D702" s="9" t="s">
        <v>700</v>
      </c>
      <c r="E702" s="9" t="str">
        <f t="shared" si="34"/>
        <v>1977 11</v>
      </c>
      <c r="F702" s="14">
        <v>2.3075079999999999</v>
      </c>
      <c r="G702" s="14">
        <f>'CONV-CFS-TAF'!B664</f>
        <v>5.9504132231404959E-2</v>
      </c>
      <c r="H702" s="84">
        <f t="shared" si="35"/>
        <v>0.13730626115702479</v>
      </c>
    </row>
    <row r="703" spans="1:8" x14ac:dyDescent="0.25">
      <c r="A703" s="18">
        <v>1977</v>
      </c>
      <c r="B703" s="18">
        <v>1976</v>
      </c>
      <c r="C703" s="18">
        <v>12</v>
      </c>
      <c r="D703" s="9" t="s">
        <v>701</v>
      </c>
      <c r="E703" s="9" t="str">
        <f t="shared" si="34"/>
        <v>1977 12</v>
      </c>
      <c r="F703" s="14">
        <v>0</v>
      </c>
      <c r="G703" s="14">
        <f>'CONV-CFS-TAF'!B665</f>
        <v>6.1487603305785121E-2</v>
      </c>
      <c r="H703" s="84">
        <f t="shared" si="35"/>
        <v>0</v>
      </c>
    </row>
    <row r="704" spans="1:8" x14ac:dyDescent="0.25">
      <c r="A704" s="18">
        <v>1977</v>
      </c>
      <c r="B704" s="18">
        <v>1977</v>
      </c>
      <c r="C704" s="18">
        <v>1</v>
      </c>
      <c r="D704" s="9" t="s">
        <v>702</v>
      </c>
      <c r="E704" s="9" t="str">
        <f t="shared" si="34"/>
        <v>1977 1</v>
      </c>
      <c r="F704" s="14">
        <v>0</v>
      </c>
      <c r="G704" s="14">
        <f>'CONV-CFS-TAF'!B666</f>
        <v>6.1487603305785121E-2</v>
      </c>
      <c r="H704" s="84">
        <f t="shared" si="35"/>
        <v>0</v>
      </c>
    </row>
    <row r="705" spans="1:8" x14ac:dyDescent="0.25">
      <c r="A705" s="18">
        <v>1977</v>
      </c>
      <c r="B705" s="18">
        <v>1977</v>
      </c>
      <c r="C705" s="18">
        <v>2</v>
      </c>
      <c r="D705" s="9" t="s">
        <v>703</v>
      </c>
      <c r="E705" s="9" t="str">
        <f t="shared" si="34"/>
        <v>1977 2</v>
      </c>
      <c r="F705" s="14">
        <v>9.3767709999999997</v>
      </c>
      <c r="G705" s="14">
        <f>'CONV-CFS-TAF'!B667</f>
        <v>5.5537190082644627E-2</v>
      </c>
      <c r="H705" s="84">
        <f t="shared" si="35"/>
        <v>0.52075951338842974</v>
      </c>
    </row>
    <row r="706" spans="1:8" x14ac:dyDescent="0.25">
      <c r="A706" s="18">
        <v>1977</v>
      </c>
      <c r="B706" s="18">
        <v>1977</v>
      </c>
      <c r="C706" s="18">
        <v>3</v>
      </c>
      <c r="D706" s="9" t="s">
        <v>704</v>
      </c>
      <c r="E706" s="9" t="str">
        <f t="shared" si="34"/>
        <v>1977 3</v>
      </c>
      <c r="F706" s="14">
        <v>88.824692999999996</v>
      </c>
      <c r="G706" s="14">
        <f>'CONV-CFS-TAF'!B668</f>
        <v>6.1487603305785121E-2</v>
      </c>
      <c r="H706" s="84">
        <f t="shared" si="35"/>
        <v>5.4616174869421483</v>
      </c>
    </row>
    <row r="707" spans="1:8" x14ac:dyDescent="0.25">
      <c r="A707" s="18">
        <v>1977</v>
      </c>
      <c r="B707" s="18">
        <v>1977</v>
      </c>
      <c r="C707" s="18">
        <v>4</v>
      </c>
      <c r="D707" s="9" t="s">
        <v>705</v>
      </c>
      <c r="E707" s="9" t="str">
        <f t="shared" si="34"/>
        <v>1977 4</v>
      </c>
      <c r="F707" s="14">
        <v>267.33837699999998</v>
      </c>
      <c r="G707" s="14">
        <f>'CONV-CFS-TAF'!B669</f>
        <v>5.9504132231404959E-2</v>
      </c>
      <c r="H707" s="84">
        <f t="shared" si="35"/>
        <v>15.907738135537189</v>
      </c>
    </row>
    <row r="708" spans="1:8" x14ac:dyDescent="0.25">
      <c r="A708" s="18">
        <v>1977</v>
      </c>
      <c r="B708" s="18">
        <v>1977</v>
      </c>
      <c r="C708" s="18">
        <v>5</v>
      </c>
      <c r="D708" s="9" t="s">
        <v>706</v>
      </c>
      <c r="E708" s="9" t="str">
        <f t="shared" si="34"/>
        <v>1977 5</v>
      </c>
      <c r="F708" s="14">
        <v>161.101314</v>
      </c>
      <c r="G708" s="14">
        <f>'CONV-CFS-TAF'!B670</f>
        <v>6.1487603305785121E-2</v>
      </c>
      <c r="H708" s="84">
        <f t="shared" si="35"/>
        <v>9.9057336872727273</v>
      </c>
    </row>
    <row r="709" spans="1:8" x14ac:dyDescent="0.25">
      <c r="A709" s="18">
        <v>1977</v>
      </c>
      <c r="B709" s="18">
        <v>1977</v>
      </c>
      <c r="C709" s="18">
        <v>6</v>
      </c>
      <c r="D709" s="9" t="s">
        <v>707</v>
      </c>
      <c r="E709" s="9" t="str">
        <f t="shared" si="34"/>
        <v>1977 6</v>
      </c>
      <c r="F709" s="14">
        <v>294.43760800000001</v>
      </c>
      <c r="G709" s="14">
        <f>'CONV-CFS-TAF'!B671</f>
        <v>5.9504132231404959E-2</v>
      </c>
      <c r="H709" s="84">
        <f t="shared" si="35"/>
        <v>17.520254360330579</v>
      </c>
    </row>
    <row r="710" spans="1:8" x14ac:dyDescent="0.25">
      <c r="A710" s="18">
        <v>1977</v>
      </c>
      <c r="B710" s="18">
        <v>1977</v>
      </c>
      <c r="C710" s="18">
        <v>7</v>
      </c>
      <c r="D710" s="9" t="s">
        <v>708</v>
      </c>
      <c r="E710" s="9" t="str">
        <f t="shared" si="34"/>
        <v>1977 7</v>
      </c>
      <c r="F710" s="14">
        <v>324.13757500000003</v>
      </c>
      <c r="G710" s="14">
        <f>'CONV-CFS-TAF'!B672</f>
        <v>6.1487603305785121E-2</v>
      </c>
      <c r="H710" s="84">
        <f t="shared" si="35"/>
        <v>19.930442628099176</v>
      </c>
    </row>
    <row r="711" spans="1:8" x14ac:dyDescent="0.25">
      <c r="A711" s="18">
        <v>1977</v>
      </c>
      <c r="B711" s="18">
        <v>1977</v>
      </c>
      <c r="C711" s="18">
        <v>8</v>
      </c>
      <c r="D711" s="9" t="s">
        <v>709</v>
      </c>
      <c r="E711" s="9" t="str">
        <f t="shared" si="34"/>
        <v>1977 8</v>
      </c>
      <c r="F711" s="14">
        <v>263.56023199999998</v>
      </c>
      <c r="G711" s="14">
        <f>'CONV-CFS-TAF'!B673</f>
        <v>6.1487603305785121E-2</v>
      </c>
      <c r="H711" s="84">
        <f t="shared" si="35"/>
        <v>16.205686992396693</v>
      </c>
    </row>
    <row r="712" spans="1:8" x14ac:dyDescent="0.25">
      <c r="A712" s="18">
        <v>1977</v>
      </c>
      <c r="B712" s="18">
        <v>1977</v>
      </c>
      <c r="C712" s="18">
        <v>9</v>
      </c>
      <c r="D712" s="9" t="s">
        <v>710</v>
      </c>
      <c r="E712" s="9" t="str">
        <f t="shared" si="34"/>
        <v>1977 9</v>
      </c>
      <c r="F712" s="14">
        <v>81.195184999999995</v>
      </c>
      <c r="G712" s="14">
        <f>'CONV-CFS-TAF'!B674</f>
        <v>5.9504132231404959E-2</v>
      </c>
      <c r="H712" s="84">
        <f t="shared" si="35"/>
        <v>4.8314490247933879</v>
      </c>
    </row>
    <row r="713" spans="1:8" x14ac:dyDescent="0.25">
      <c r="A713" s="18">
        <v>1978</v>
      </c>
      <c r="B713" s="18">
        <v>1977</v>
      </c>
      <c r="C713" s="18">
        <v>10</v>
      </c>
      <c r="D713" s="9" t="s">
        <v>711</v>
      </c>
      <c r="E713" s="9" t="str">
        <f t="shared" si="34"/>
        <v>1978 10</v>
      </c>
      <c r="F713" s="14">
        <v>45.320433999999999</v>
      </c>
      <c r="G713" s="14">
        <f>'CONV-CFS-TAF'!B675</f>
        <v>6.1487603305785121E-2</v>
      </c>
      <c r="H713" s="84">
        <f t="shared" si="35"/>
        <v>2.7866448674380164</v>
      </c>
    </row>
    <row r="714" spans="1:8" x14ac:dyDescent="0.25">
      <c r="A714" s="18">
        <v>1978</v>
      </c>
      <c r="B714" s="18">
        <v>1977</v>
      </c>
      <c r="C714" s="18">
        <v>11</v>
      </c>
      <c r="D714" s="9" t="s">
        <v>712</v>
      </c>
      <c r="E714" s="9" t="str">
        <f t="shared" si="34"/>
        <v>1978 11</v>
      </c>
      <c r="F714" s="14">
        <v>0</v>
      </c>
      <c r="G714" s="14">
        <f>'CONV-CFS-TAF'!B676</f>
        <v>5.9504132231404959E-2</v>
      </c>
      <c r="H714" s="84">
        <f t="shared" si="35"/>
        <v>0</v>
      </c>
    </row>
    <row r="715" spans="1:8" x14ac:dyDescent="0.25">
      <c r="A715" s="18">
        <v>1978</v>
      </c>
      <c r="B715" s="18">
        <v>1977</v>
      </c>
      <c r="C715" s="18">
        <v>12</v>
      </c>
      <c r="D715" s="9" t="s">
        <v>713</v>
      </c>
      <c r="E715" s="9" t="str">
        <f t="shared" si="34"/>
        <v>1978 12</v>
      </c>
      <c r="F715" s="14">
        <v>0</v>
      </c>
      <c r="G715" s="14">
        <f>'CONV-CFS-TAF'!B677</f>
        <v>6.1487603305785121E-2</v>
      </c>
      <c r="H715" s="84">
        <f t="shared" si="35"/>
        <v>0</v>
      </c>
    </row>
    <row r="716" spans="1:8" x14ac:dyDescent="0.25">
      <c r="A716" s="18">
        <v>1978</v>
      </c>
      <c r="B716" s="18">
        <v>1978</v>
      </c>
      <c r="C716" s="18">
        <v>1</v>
      </c>
      <c r="D716" s="9" t="s">
        <v>714</v>
      </c>
      <c r="E716" s="9" t="str">
        <f t="shared" si="34"/>
        <v>1978 1</v>
      </c>
      <c r="F716" s="14">
        <v>0</v>
      </c>
      <c r="G716" s="14">
        <f>'CONV-CFS-TAF'!B678</f>
        <v>6.1487603305785121E-2</v>
      </c>
      <c r="H716" s="84">
        <f t="shared" si="35"/>
        <v>0</v>
      </c>
    </row>
    <row r="717" spans="1:8" x14ac:dyDescent="0.25">
      <c r="A717" s="18">
        <v>1978</v>
      </c>
      <c r="B717" s="18">
        <v>1978</v>
      </c>
      <c r="C717" s="18">
        <v>2</v>
      </c>
      <c r="D717" s="9" t="s">
        <v>715</v>
      </c>
      <c r="E717" s="9" t="str">
        <f t="shared" si="34"/>
        <v>1978 2</v>
      </c>
      <c r="F717" s="14">
        <v>0</v>
      </c>
      <c r="G717" s="14">
        <f>'CONV-CFS-TAF'!B679</f>
        <v>5.5537190082644627E-2</v>
      </c>
      <c r="H717" s="84">
        <f t="shared" si="35"/>
        <v>0</v>
      </c>
    </row>
    <row r="718" spans="1:8" x14ac:dyDescent="0.25">
      <c r="A718" s="18">
        <v>1978</v>
      </c>
      <c r="B718" s="18">
        <v>1978</v>
      </c>
      <c r="C718" s="18">
        <v>3</v>
      </c>
      <c r="D718" s="9" t="s">
        <v>716</v>
      </c>
      <c r="E718" s="9" t="str">
        <f t="shared" si="34"/>
        <v>1978 3</v>
      </c>
      <c r="F718" s="14">
        <v>0</v>
      </c>
      <c r="G718" s="14">
        <f>'CONV-CFS-TAF'!B680</f>
        <v>6.1487603305785121E-2</v>
      </c>
      <c r="H718" s="84">
        <f t="shared" si="35"/>
        <v>0</v>
      </c>
    </row>
    <row r="719" spans="1:8" x14ac:dyDescent="0.25">
      <c r="A719" s="18">
        <v>1978</v>
      </c>
      <c r="B719" s="18">
        <v>1978</v>
      </c>
      <c r="C719" s="18">
        <v>4</v>
      </c>
      <c r="D719" s="9" t="s">
        <v>717</v>
      </c>
      <c r="E719" s="9" t="str">
        <f t="shared" si="34"/>
        <v>1978 4</v>
      </c>
      <c r="F719" s="14">
        <v>174.287531</v>
      </c>
      <c r="G719" s="14">
        <f>'CONV-CFS-TAF'!B681</f>
        <v>5.9504132231404959E-2</v>
      </c>
      <c r="H719" s="84">
        <f t="shared" si="35"/>
        <v>10.370828290909092</v>
      </c>
    </row>
    <row r="720" spans="1:8" x14ac:dyDescent="0.25">
      <c r="A720" s="18">
        <v>1978</v>
      </c>
      <c r="B720" s="18">
        <v>1978</v>
      </c>
      <c r="C720" s="18">
        <v>5</v>
      </c>
      <c r="D720" s="9" t="s">
        <v>718</v>
      </c>
      <c r="E720" s="9" t="str">
        <f t="shared" si="34"/>
        <v>1978 5</v>
      </c>
      <c r="F720" s="14">
        <v>931.88200800000004</v>
      </c>
      <c r="G720" s="14">
        <f>'CONV-CFS-TAF'!B682</f>
        <v>6.1487603305785121E-2</v>
      </c>
      <c r="H720" s="84">
        <f t="shared" si="35"/>
        <v>57.29919123570248</v>
      </c>
    </row>
    <row r="721" spans="1:8" x14ac:dyDescent="0.25">
      <c r="A721" s="18">
        <v>1978</v>
      </c>
      <c r="B721" s="18">
        <v>1978</v>
      </c>
      <c r="C721" s="18">
        <v>6</v>
      </c>
      <c r="D721" s="9" t="s">
        <v>719</v>
      </c>
      <c r="E721" s="9" t="str">
        <f t="shared" si="34"/>
        <v>1978 6</v>
      </c>
      <c r="F721" s="14">
        <v>1363.8662429999999</v>
      </c>
      <c r="G721" s="14">
        <f>'CONV-CFS-TAF'!B683</f>
        <v>5.9504132231404959E-2</v>
      </c>
      <c r="H721" s="84">
        <f t="shared" si="35"/>
        <v>81.155677269421489</v>
      </c>
    </row>
    <row r="722" spans="1:8" x14ac:dyDescent="0.25">
      <c r="A722" s="18">
        <v>1978</v>
      </c>
      <c r="B722" s="18">
        <v>1978</v>
      </c>
      <c r="C722" s="18">
        <v>7</v>
      </c>
      <c r="D722" s="9" t="s">
        <v>720</v>
      </c>
      <c r="E722" s="9" t="str">
        <f t="shared" si="34"/>
        <v>1978 7</v>
      </c>
      <c r="F722" s="14">
        <v>1489.8029570000001</v>
      </c>
      <c r="G722" s="14">
        <f>'CONV-CFS-TAF'!B684</f>
        <v>6.1487603305785121E-2</v>
      </c>
      <c r="H722" s="84">
        <f t="shared" si="35"/>
        <v>91.604413223801657</v>
      </c>
    </row>
    <row r="723" spans="1:8" x14ac:dyDescent="0.25">
      <c r="A723" s="18">
        <v>1978</v>
      </c>
      <c r="B723" s="18">
        <v>1978</v>
      </c>
      <c r="C723" s="18">
        <v>8</v>
      </c>
      <c r="D723" s="9" t="s">
        <v>721</v>
      </c>
      <c r="E723" s="9" t="str">
        <f t="shared" si="34"/>
        <v>1978 8</v>
      </c>
      <c r="F723" s="14">
        <v>1200.527912</v>
      </c>
      <c r="G723" s="14">
        <f>'CONV-CFS-TAF'!B685</f>
        <v>6.1487603305785121E-2</v>
      </c>
      <c r="H723" s="84">
        <f t="shared" si="35"/>
        <v>73.817584010578514</v>
      </c>
    </row>
    <row r="724" spans="1:8" x14ac:dyDescent="0.25">
      <c r="A724" s="18">
        <v>1978</v>
      </c>
      <c r="B724" s="18">
        <v>1978</v>
      </c>
      <c r="C724" s="18">
        <v>9</v>
      </c>
      <c r="D724" s="9" t="s">
        <v>722</v>
      </c>
      <c r="E724" s="9" t="str">
        <f t="shared" si="34"/>
        <v>1978 9</v>
      </c>
      <c r="F724" s="14">
        <v>452.08106600000002</v>
      </c>
      <c r="G724" s="14">
        <f>'CONV-CFS-TAF'!B686</f>
        <v>5.9504132231404959E-2</v>
      </c>
      <c r="H724" s="84">
        <f t="shared" si="35"/>
        <v>26.900691530578513</v>
      </c>
    </row>
    <row r="725" spans="1:8" x14ac:dyDescent="0.25">
      <c r="A725" s="18">
        <v>1979</v>
      </c>
      <c r="B725" s="18">
        <v>1978</v>
      </c>
      <c r="C725" s="18">
        <v>10</v>
      </c>
      <c r="D725" s="9" t="s">
        <v>723</v>
      </c>
      <c r="E725" s="9" t="str">
        <f t="shared" si="34"/>
        <v>1979 10</v>
      </c>
      <c r="F725" s="14">
        <v>242.210915</v>
      </c>
      <c r="G725" s="14">
        <f>'CONV-CFS-TAF'!B687</f>
        <v>6.1487603305785121E-2</v>
      </c>
      <c r="H725" s="84">
        <f t="shared" si="35"/>
        <v>14.892968657851238</v>
      </c>
    </row>
    <row r="726" spans="1:8" x14ac:dyDescent="0.25">
      <c r="A726" s="18">
        <v>1979</v>
      </c>
      <c r="B726" s="18">
        <v>1978</v>
      </c>
      <c r="C726" s="18">
        <v>11</v>
      </c>
      <c r="D726" s="9" t="s">
        <v>724</v>
      </c>
      <c r="E726" s="9" t="str">
        <f t="shared" si="34"/>
        <v>1979 11</v>
      </c>
      <c r="F726" s="14">
        <v>0</v>
      </c>
      <c r="G726" s="14">
        <f>'CONV-CFS-TAF'!B688</f>
        <v>5.9504132231404959E-2</v>
      </c>
      <c r="H726" s="84">
        <f t="shared" si="35"/>
        <v>0</v>
      </c>
    </row>
    <row r="727" spans="1:8" x14ac:dyDescent="0.25">
      <c r="A727" s="18">
        <v>1979</v>
      </c>
      <c r="B727" s="18">
        <v>1978</v>
      </c>
      <c r="C727" s="18">
        <v>12</v>
      </c>
      <c r="D727" s="9" t="s">
        <v>725</v>
      </c>
      <c r="E727" s="9" t="str">
        <f t="shared" si="34"/>
        <v>1979 12</v>
      </c>
      <c r="F727" s="14">
        <v>0</v>
      </c>
      <c r="G727" s="14">
        <f>'CONV-CFS-TAF'!B689</f>
        <v>6.1487603305785121E-2</v>
      </c>
      <c r="H727" s="84">
        <f t="shared" si="35"/>
        <v>0</v>
      </c>
    </row>
    <row r="728" spans="1:8" x14ac:dyDescent="0.25">
      <c r="A728" s="18">
        <v>1979</v>
      </c>
      <c r="B728" s="18">
        <v>1979</v>
      </c>
      <c r="C728" s="18">
        <v>1</v>
      </c>
      <c r="D728" s="9" t="s">
        <v>726</v>
      </c>
      <c r="E728" s="9" t="str">
        <f t="shared" si="34"/>
        <v>1979 1</v>
      </c>
      <c r="F728" s="14">
        <v>0</v>
      </c>
      <c r="G728" s="14">
        <f>'CONV-CFS-TAF'!B690</f>
        <v>6.1487603305785121E-2</v>
      </c>
      <c r="H728" s="84">
        <f t="shared" si="35"/>
        <v>0</v>
      </c>
    </row>
    <row r="729" spans="1:8" x14ac:dyDescent="0.25">
      <c r="A729" s="18">
        <v>1979</v>
      </c>
      <c r="B729" s="18">
        <v>1979</v>
      </c>
      <c r="C729" s="18">
        <v>2</v>
      </c>
      <c r="D729" s="9" t="s">
        <v>727</v>
      </c>
      <c r="E729" s="9" t="str">
        <f t="shared" si="34"/>
        <v>1979 2</v>
      </c>
      <c r="F729" s="14">
        <v>0</v>
      </c>
      <c r="G729" s="14">
        <f>'CONV-CFS-TAF'!B691</f>
        <v>5.5537190082644627E-2</v>
      </c>
      <c r="H729" s="84">
        <f t="shared" si="35"/>
        <v>0</v>
      </c>
    </row>
    <row r="730" spans="1:8" x14ac:dyDescent="0.25">
      <c r="A730" s="18">
        <v>1979</v>
      </c>
      <c r="B730" s="18">
        <v>1979</v>
      </c>
      <c r="C730" s="18">
        <v>3</v>
      </c>
      <c r="D730" s="9" t="s">
        <v>728</v>
      </c>
      <c r="E730" s="9" t="str">
        <f t="shared" si="34"/>
        <v>1979 3</v>
      </c>
      <c r="F730" s="14">
        <v>0</v>
      </c>
      <c r="G730" s="14">
        <f>'CONV-CFS-TAF'!B692</f>
        <v>6.1487603305785121E-2</v>
      </c>
      <c r="H730" s="84">
        <f t="shared" si="35"/>
        <v>0</v>
      </c>
    </row>
    <row r="731" spans="1:8" x14ac:dyDescent="0.25">
      <c r="A731" s="18">
        <v>1979</v>
      </c>
      <c r="B731" s="18">
        <v>1979</v>
      </c>
      <c r="C731" s="18">
        <v>4</v>
      </c>
      <c r="D731" s="9" t="s">
        <v>729</v>
      </c>
      <c r="E731" s="9" t="str">
        <f t="shared" si="34"/>
        <v>1979 4</v>
      </c>
      <c r="F731" s="14">
        <v>317.73847799999999</v>
      </c>
      <c r="G731" s="14">
        <f>'CONV-CFS-TAF'!B693</f>
        <v>5.9504132231404959E-2</v>
      </c>
      <c r="H731" s="84">
        <f t="shared" si="35"/>
        <v>18.906752409917356</v>
      </c>
    </row>
    <row r="732" spans="1:8" x14ac:dyDescent="0.25">
      <c r="A732" s="18">
        <v>1979</v>
      </c>
      <c r="B732" s="18">
        <v>1979</v>
      </c>
      <c r="C732" s="18">
        <v>5</v>
      </c>
      <c r="D732" s="9" t="s">
        <v>730</v>
      </c>
      <c r="E732" s="9" t="str">
        <f t="shared" si="34"/>
        <v>1979 5</v>
      </c>
      <c r="F732" s="14">
        <v>842.62706000000003</v>
      </c>
      <c r="G732" s="14">
        <f>'CONV-CFS-TAF'!B694</f>
        <v>6.1487603305785121E-2</v>
      </c>
      <c r="H732" s="84">
        <f t="shared" si="35"/>
        <v>51.811118399999998</v>
      </c>
    </row>
    <row r="733" spans="1:8" x14ac:dyDescent="0.25">
      <c r="A733" s="18">
        <v>1979</v>
      </c>
      <c r="B733" s="18">
        <v>1979</v>
      </c>
      <c r="C733" s="18">
        <v>6</v>
      </c>
      <c r="D733" s="9" t="s">
        <v>731</v>
      </c>
      <c r="E733" s="9" t="str">
        <f t="shared" si="34"/>
        <v>1979 6</v>
      </c>
      <c r="F733" s="14">
        <v>1111.044629</v>
      </c>
      <c r="G733" s="14">
        <f>'CONV-CFS-TAF'!B695</f>
        <v>5.9504132231404959E-2</v>
      </c>
      <c r="H733" s="84">
        <f t="shared" si="35"/>
        <v>66.111746519008264</v>
      </c>
    </row>
    <row r="734" spans="1:8" x14ac:dyDescent="0.25">
      <c r="A734" s="18">
        <v>1979</v>
      </c>
      <c r="B734" s="18">
        <v>1979</v>
      </c>
      <c r="C734" s="18">
        <v>7</v>
      </c>
      <c r="D734" s="9" t="s">
        <v>732</v>
      </c>
      <c r="E734" s="9" t="str">
        <f t="shared" si="34"/>
        <v>1979 7</v>
      </c>
      <c r="F734" s="14">
        <v>1209.5976909999999</v>
      </c>
      <c r="G734" s="14">
        <f>'CONV-CFS-TAF'!B696</f>
        <v>6.1487603305785121E-2</v>
      </c>
      <c r="H734" s="84">
        <f t="shared" si="35"/>
        <v>74.375262983801647</v>
      </c>
    </row>
    <row r="735" spans="1:8" x14ac:dyDescent="0.25">
      <c r="A735" s="18">
        <v>1979</v>
      </c>
      <c r="B735" s="18">
        <v>1979</v>
      </c>
      <c r="C735" s="18">
        <v>8</v>
      </c>
      <c r="D735" s="9" t="s">
        <v>733</v>
      </c>
      <c r="E735" s="9" t="str">
        <f t="shared" si="34"/>
        <v>1979 8</v>
      </c>
      <c r="F735" s="14">
        <v>952.27077399999996</v>
      </c>
      <c r="G735" s="14">
        <f>'CONV-CFS-TAF'!B697</f>
        <v>6.1487603305785121E-2</v>
      </c>
      <c r="H735" s="84">
        <f t="shared" si="35"/>
        <v>58.552847591404955</v>
      </c>
    </row>
    <row r="736" spans="1:8" x14ac:dyDescent="0.25">
      <c r="A736" s="18">
        <v>1979</v>
      </c>
      <c r="B736" s="18">
        <v>1979</v>
      </c>
      <c r="C736" s="18">
        <v>9</v>
      </c>
      <c r="D736" s="9" t="s">
        <v>734</v>
      </c>
      <c r="E736" s="9" t="str">
        <f t="shared" si="34"/>
        <v>1979 9</v>
      </c>
      <c r="F736" s="14">
        <v>441.48558100000002</v>
      </c>
      <c r="G736" s="14">
        <f>'CONV-CFS-TAF'!B698</f>
        <v>5.9504132231404959E-2</v>
      </c>
      <c r="H736" s="84">
        <f t="shared" si="35"/>
        <v>26.270216390082645</v>
      </c>
    </row>
    <row r="737" spans="1:8" x14ac:dyDescent="0.25">
      <c r="A737" s="18">
        <v>1980</v>
      </c>
      <c r="B737" s="18">
        <v>1979</v>
      </c>
      <c r="C737" s="18">
        <v>10</v>
      </c>
      <c r="D737" s="9" t="s">
        <v>735</v>
      </c>
      <c r="E737" s="9" t="str">
        <f t="shared" si="34"/>
        <v>1980 10</v>
      </c>
      <c r="F737" s="14">
        <v>21.485614999999999</v>
      </c>
      <c r="G737" s="14">
        <f>'CONV-CFS-TAF'!B699</f>
        <v>6.1487603305785121E-2</v>
      </c>
      <c r="H737" s="84">
        <f t="shared" si="35"/>
        <v>1.3210989719008264</v>
      </c>
    </row>
    <row r="738" spans="1:8" x14ac:dyDescent="0.25">
      <c r="A738" s="18">
        <v>1980</v>
      </c>
      <c r="B738" s="18">
        <v>1979</v>
      </c>
      <c r="C738" s="18">
        <v>11</v>
      </c>
      <c r="D738" s="9" t="s">
        <v>736</v>
      </c>
      <c r="E738" s="9" t="str">
        <f t="shared" si="34"/>
        <v>1980 11</v>
      </c>
      <c r="F738" s="14">
        <v>0</v>
      </c>
      <c r="G738" s="14">
        <f>'CONV-CFS-TAF'!B700</f>
        <v>5.9504132231404959E-2</v>
      </c>
      <c r="H738" s="84">
        <f t="shared" si="35"/>
        <v>0</v>
      </c>
    </row>
    <row r="739" spans="1:8" x14ac:dyDescent="0.25">
      <c r="A739" s="18">
        <v>1980</v>
      </c>
      <c r="B739" s="18">
        <v>1979</v>
      </c>
      <c r="C739" s="18">
        <v>12</v>
      </c>
      <c r="D739" s="9" t="s">
        <v>737</v>
      </c>
      <c r="E739" s="9" t="str">
        <f t="shared" si="34"/>
        <v>1980 12</v>
      </c>
      <c r="F739" s="14">
        <v>0</v>
      </c>
      <c r="G739" s="14">
        <f>'CONV-CFS-TAF'!B701</f>
        <v>6.1487603305785121E-2</v>
      </c>
      <c r="H739" s="84">
        <f t="shared" si="35"/>
        <v>0</v>
      </c>
    </row>
    <row r="740" spans="1:8" x14ac:dyDescent="0.25">
      <c r="A740" s="18">
        <v>1980</v>
      </c>
      <c r="B740" s="18">
        <v>1980</v>
      </c>
      <c r="C740" s="18">
        <v>1</v>
      </c>
      <c r="D740" s="9" t="s">
        <v>738</v>
      </c>
      <c r="E740" s="9" t="str">
        <f t="shared" si="34"/>
        <v>1980 1</v>
      </c>
      <c r="F740" s="14">
        <v>0</v>
      </c>
      <c r="G740" s="14">
        <f>'CONV-CFS-TAF'!B702</f>
        <v>6.1487603305785121E-2</v>
      </c>
      <c r="H740" s="84">
        <f t="shared" si="35"/>
        <v>0</v>
      </c>
    </row>
    <row r="741" spans="1:8" x14ac:dyDescent="0.25">
      <c r="A741" s="18">
        <v>1980</v>
      </c>
      <c r="B741" s="18">
        <v>1980</v>
      </c>
      <c r="C741" s="18">
        <v>2</v>
      </c>
      <c r="D741" s="9" t="s">
        <v>739</v>
      </c>
      <c r="E741" s="9" t="str">
        <f t="shared" si="34"/>
        <v>1980 2</v>
      </c>
      <c r="F741" s="14">
        <v>0</v>
      </c>
      <c r="G741" s="14">
        <f>'CONV-CFS-TAF'!B703</f>
        <v>5.752066115702479E-2</v>
      </c>
      <c r="H741" s="84">
        <f t="shared" si="35"/>
        <v>0</v>
      </c>
    </row>
    <row r="742" spans="1:8" x14ac:dyDescent="0.25">
      <c r="A742" s="18">
        <v>1980</v>
      </c>
      <c r="B742" s="18">
        <v>1980</v>
      </c>
      <c r="C742" s="18">
        <v>3</v>
      </c>
      <c r="D742" s="9" t="s">
        <v>740</v>
      </c>
      <c r="E742" s="9" t="str">
        <f t="shared" si="34"/>
        <v>1980 3</v>
      </c>
      <c r="F742" s="14">
        <v>0</v>
      </c>
      <c r="G742" s="14">
        <f>'CONV-CFS-TAF'!B704</f>
        <v>6.1487603305785121E-2</v>
      </c>
      <c r="H742" s="84">
        <f t="shared" si="35"/>
        <v>0</v>
      </c>
    </row>
    <row r="743" spans="1:8" x14ac:dyDescent="0.25">
      <c r="A743" s="18">
        <v>1980</v>
      </c>
      <c r="B743" s="18">
        <v>1980</v>
      </c>
      <c r="C743" s="18">
        <v>4</v>
      </c>
      <c r="D743" s="9" t="s">
        <v>741</v>
      </c>
      <c r="E743" s="9" t="str">
        <f t="shared" si="34"/>
        <v>1980 4</v>
      </c>
      <c r="F743" s="14">
        <v>426.53266600000001</v>
      </c>
      <c r="G743" s="14">
        <f>'CONV-CFS-TAF'!B705</f>
        <v>5.9504132231404959E-2</v>
      </c>
      <c r="H743" s="84">
        <f t="shared" si="35"/>
        <v>25.380456158677685</v>
      </c>
    </row>
    <row r="744" spans="1:8" x14ac:dyDescent="0.25">
      <c r="A744" s="18">
        <v>1980</v>
      </c>
      <c r="B744" s="18">
        <v>1980</v>
      </c>
      <c r="C744" s="18">
        <v>5</v>
      </c>
      <c r="D744" s="9" t="s">
        <v>742</v>
      </c>
      <c r="E744" s="9" t="str">
        <f t="shared" si="34"/>
        <v>1980 5</v>
      </c>
      <c r="F744" s="14">
        <v>901.46423100000004</v>
      </c>
      <c r="G744" s="14">
        <f>'CONV-CFS-TAF'!B706</f>
        <v>6.1487603305785121E-2</v>
      </c>
      <c r="H744" s="84">
        <f t="shared" si="35"/>
        <v>55.428875030082644</v>
      </c>
    </row>
    <row r="745" spans="1:8" x14ac:dyDescent="0.25">
      <c r="A745" s="18">
        <v>1980</v>
      </c>
      <c r="B745" s="18">
        <v>1980</v>
      </c>
      <c r="C745" s="18">
        <v>6</v>
      </c>
      <c r="D745" s="9" t="s">
        <v>743</v>
      </c>
      <c r="E745" s="9" t="str">
        <f t="shared" si="34"/>
        <v>1980 6</v>
      </c>
      <c r="F745" s="14">
        <v>1188.740446</v>
      </c>
      <c r="G745" s="14">
        <f>'CONV-CFS-TAF'!B707</f>
        <v>5.9504132231404959E-2</v>
      </c>
      <c r="H745" s="84">
        <f t="shared" si="35"/>
        <v>70.734968687603313</v>
      </c>
    </row>
    <row r="746" spans="1:8" x14ac:dyDescent="0.25">
      <c r="A746" s="18">
        <v>1980</v>
      </c>
      <c r="B746" s="18">
        <v>1980</v>
      </c>
      <c r="C746" s="18">
        <v>7</v>
      </c>
      <c r="D746" s="9" t="s">
        <v>744</v>
      </c>
      <c r="E746" s="9" t="str">
        <f t="shared" ref="E746:E809" si="36">CONCATENATE(A746," ",C746)</f>
        <v>1980 7</v>
      </c>
      <c r="F746" s="14">
        <v>1412.0255139999999</v>
      </c>
      <c r="G746" s="14">
        <f>'CONV-CFS-TAF'!B708</f>
        <v>6.1487603305785121E-2</v>
      </c>
      <c r="H746" s="84">
        <f t="shared" ref="H746:H809" si="37">F746*G746</f>
        <v>86.822064662479335</v>
      </c>
    </row>
    <row r="747" spans="1:8" x14ac:dyDescent="0.25">
      <c r="A747" s="18">
        <v>1980</v>
      </c>
      <c r="B747" s="18">
        <v>1980</v>
      </c>
      <c r="C747" s="18">
        <v>8</v>
      </c>
      <c r="D747" s="9" t="s">
        <v>745</v>
      </c>
      <c r="E747" s="9" t="str">
        <f t="shared" si="36"/>
        <v>1980 8</v>
      </c>
      <c r="F747" s="14">
        <v>1154.444152</v>
      </c>
      <c r="G747" s="14">
        <f>'CONV-CFS-TAF'!B709</f>
        <v>6.1487603305785121E-2</v>
      </c>
      <c r="H747" s="84">
        <f t="shared" si="37"/>
        <v>70.984004056859504</v>
      </c>
    </row>
    <row r="748" spans="1:8" x14ac:dyDescent="0.25">
      <c r="A748" s="18">
        <v>1980</v>
      </c>
      <c r="B748" s="18">
        <v>1980</v>
      </c>
      <c r="C748" s="18">
        <v>9</v>
      </c>
      <c r="D748" s="9" t="s">
        <v>746</v>
      </c>
      <c r="E748" s="9" t="str">
        <f t="shared" si="36"/>
        <v>1980 9</v>
      </c>
      <c r="F748" s="14">
        <v>559.72399099999996</v>
      </c>
      <c r="G748" s="14">
        <f>'CONV-CFS-TAF'!B710</f>
        <v>5.9504132231404959E-2</v>
      </c>
      <c r="H748" s="84">
        <f t="shared" si="37"/>
        <v>33.305890373553716</v>
      </c>
    </row>
    <row r="749" spans="1:8" x14ac:dyDescent="0.25">
      <c r="A749" s="18">
        <v>1981</v>
      </c>
      <c r="B749" s="18">
        <v>1980</v>
      </c>
      <c r="C749" s="18">
        <v>10</v>
      </c>
      <c r="D749" s="9" t="s">
        <v>747</v>
      </c>
      <c r="E749" s="9" t="str">
        <f t="shared" si="36"/>
        <v>1981 10</v>
      </c>
      <c r="F749" s="14">
        <v>183.498176</v>
      </c>
      <c r="G749" s="14">
        <f>'CONV-CFS-TAF'!B711</f>
        <v>6.1487603305785121E-2</v>
      </c>
      <c r="H749" s="84">
        <f t="shared" si="37"/>
        <v>11.28286305322314</v>
      </c>
    </row>
    <row r="750" spans="1:8" x14ac:dyDescent="0.25">
      <c r="A750" s="18">
        <v>1981</v>
      </c>
      <c r="B750" s="18">
        <v>1980</v>
      </c>
      <c r="C750" s="18">
        <v>11</v>
      </c>
      <c r="D750" s="9" t="s">
        <v>748</v>
      </c>
      <c r="E750" s="9" t="str">
        <f t="shared" si="36"/>
        <v>1981 11</v>
      </c>
      <c r="F750" s="14">
        <v>15.212415</v>
      </c>
      <c r="G750" s="14">
        <f>'CONV-CFS-TAF'!B712</f>
        <v>5.9504132231404959E-2</v>
      </c>
      <c r="H750" s="84">
        <f t="shared" si="37"/>
        <v>0.90520155371900823</v>
      </c>
    </row>
    <row r="751" spans="1:8" x14ac:dyDescent="0.25">
      <c r="A751" s="18">
        <v>1981</v>
      </c>
      <c r="B751" s="18">
        <v>1980</v>
      </c>
      <c r="C751" s="18">
        <v>12</v>
      </c>
      <c r="D751" s="9" t="s">
        <v>749</v>
      </c>
      <c r="E751" s="9" t="str">
        <f t="shared" si="36"/>
        <v>1981 12</v>
      </c>
      <c r="F751" s="14">
        <v>0</v>
      </c>
      <c r="G751" s="14">
        <f>'CONV-CFS-TAF'!B713</f>
        <v>6.1487603305785121E-2</v>
      </c>
      <c r="H751" s="84">
        <f t="shared" si="37"/>
        <v>0</v>
      </c>
    </row>
    <row r="752" spans="1:8" x14ac:dyDescent="0.25">
      <c r="A752" s="18">
        <v>1981</v>
      </c>
      <c r="B752" s="18">
        <v>1981</v>
      </c>
      <c r="C752" s="18">
        <v>1</v>
      </c>
      <c r="D752" s="9" t="s">
        <v>750</v>
      </c>
      <c r="E752" s="9" t="str">
        <f t="shared" si="36"/>
        <v>1981 1</v>
      </c>
      <c r="F752" s="14">
        <v>0</v>
      </c>
      <c r="G752" s="14">
        <f>'CONV-CFS-TAF'!B714</f>
        <v>6.1487603305785121E-2</v>
      </c>
      <c r="H752" s="84">
        <f t="shared" si="37"/>
        <v>0</v>
      </c>
    </row>
    <row r="753" spans="1:8" x14ac:dyDescent="0.25">
      <c r="A753" s="18">
        <v>1981</v>
      </c>
      <c r="B753" s="18">
        <v>1981</v>
      </c>
      <c r="C753" s="18">
        <v>2</v>
      </c>
      <c r="D753" s="9" t="s">
        <v>751</v>
      </c>
      <c r="E753" s="9" t="str">
        <f t="shared" si="36"/>
        <v>1981 2</v>
      </c>
      <c r="F753" s="14">
        <v>0</v>
      </c>
      <c r="G753" s="14">
        <f>'CONV-CFS-TAF'!B715</f>
        <v>5.5537190082644627E-2</v>
      </c>
      <c r="H753" s="84">
        <f t="shared" si="37"/>
        <v>0</v>
      </c>
    </row>
    <row r="754" spans="1:8" x14ac:dyDescent="0.25">
      <c r="A754" s="18">
        <v>1981</v>
      </c>
      <c r="B754" s="18">
        <v>1981</v>
      </c>
      <c r="C754" s="18">
        <v>3</v>
      </c>
      <c r="D754" s="9" t="s">
        <v>752</v>
      </c>
      <c r="E754" s="9" t="str">
        <f t="shared" si="36"/>
        <v>1981 3</v>
      </c>
      <c r="F754" s="14">
        <v>0</v>
      </c>
      <c r="G754" s="14">
        <f>'CONV-CFS-TAF'!B716</f>
        <v>6.1487603305785121E-2</v>
      </c>
      <c r="H754" s="84">
        <f t="shared" si="37"/>
        <v>0</v>
      </c>
    </row>
    <row r="755" spans="1:8" x14ac:dyDescent="0.25">
      <c r="A755" s="18">
        <v>1981</v>
      </c>
      <c r="B755" s="18">
        <v>1981</v>
      </c>
      <c r="C755" s="18">
        <v>4</v>
      </c>
      <c r="D755" s="9" t="s">
        <v>753</v>
      </c>
      <c r="E755" s="9" t="str">
        <f t="shared" si="36"/>
        <v>1981 4</v>
      </c>
      <c r="F755" s="14">
        <v>333.58683000000002</v>
      </c>
      <c r="G755" s="14">
        <f>'CONV-CFS-TAF'!B717</f>
        <v>5.9504132231404959E-2</v>
      </c>
      <c r="H755" s="84">
        <f t="shared" si="37"/>
        <v>19.849794842975207</v>
      </c>
    </row>
    <row r="756" spans="1:8" x14ac:dyDescent="0.25">
      <c r="A756" s="18">
        <v>1981</v>
      </c>
      <c r="B756" s="18">
        <v>1981</v>
      </c>
      <c r="C756" s="18">
        <v>5</v>
      </c>
      <c r="D756" s="9" t="s">
        <v>754</v>
      </c>
      <c r="E756" s="9" t="str">
        <f t="shared" si="36"/>
        <v>1981 5</v>
      </c>
      <c r="F756" s="14">
        <v>884.65451900000005</v>
      </c>
      <c r="G756" s="14">
        <f>'CONV-CFS-TAF'!B718</f>
        <v>6.1487603305785121E-2</v>
      </c>
      <c r="H756" s="84">
        <f t="shared" si="37"/>
        <v>54.395286126942146</v>
      </c>
    </row>
    <row r="757" spans="1:8" x14ac:dyDescent="0.25">
      <c r="A757" s="18">
        <v>1981</v>
      </c>
      <c r="B757" s="18">
        <v>1981</v>
      </c>
      <c r="C757" s="18">
        <v>6</v>
      </c>
      <c r="D757" s="9" t="s">
        <v>755</v>
      </c>
      <c r="E757" s="9" t="str">
        <f t="shared" si="36"/>
        <v>1981 6</v>
      </c>
      <c r="F757" s="14">
        <v>1377.2815230000001</v>
      </c>
      <c r="G757" s="14">
        <f>'CONV-CFS-TAF'!B719</f>
        <v>5.9504132231404959E-2</v>
      </c>
      <c r="H757" s="84">
        <f t="shared" si="37"/>
        <v>81.95394186446282</v>
      </c>
    </row>
    <row r="758" spans="1:8" x14ac:dyDescent="0.25">
      <c r="A758" s="18">
        <v>1981</v>
      </c>
      <c r="B758" s="18">
        <v>1981</v>
      </c>
      <c r="C758" s="18">
        <v>7</v>
      </c>
      <c r="D758" s="9" t="s">
        <v>756</v>
      </c>
      <c r="E758" s="9" t="str">
        <f t="shared" si="36"/>
        <v>1981 7</v>
      </c>
      <c r="F758" s="14">
        <v>1500.7552860000001</v>
      </c>
      <c r="G758" s="14">
        <f>'CONV-CFS-TAF'!B720</f>
        <v>6.1487603305785121E-2</v>
      </c>
      <c r="H758" s="84">
        <f t="shared" si="37"/>
        <v>92.277845684628105</v>
      </c>
    </row>
    <row r="759" spans="1:8" x14ac:dyDescent="0.25">
      <c r="A759" s="18">
        <v>1981</v>
      </c>
      <c r="B759" s="18">
        <v>1981</v>
      </c>
      <c r="C759" s="18">
        <v>8</v>
      </c>
      <c r="D759" s="9" t="s">
        <v>757</v>
      </c>
      <c r="E759" s="9" t="str">
        <f t="shared" si="36"/>
        <v>1981 8</v>
      </c>
      <c r="F759" s="14">
        <v>1215.5331570000001</v>
      </c>
      <c r="G759" s="14">
        <f>'CONV-CFS-TAF'!B721</f>
        <v>6.1487603305785121E-2</v>
      </c>
      <c r="H759" s="84">
        <f t="shared" si="37"/>
        <v>74.740220562644623</v>
      </c>
    </row>
    <row r="760" spans="1:8" x14ac:dyDescent="0.25">
      <c r="A760" s="18">
        <v>1981</v>
      </c>
      <c r="B760" s="18">
        <v>1981</v>
      </c>
      <c r="C760" s="18">
        <v>9</v>
      </c>
      <c r="D760" s="9" t="s">
        <v>758</v>
      </c>
      <c r="E760" s="9" t="str">
        <f t="shared" si="36"/>
        <v>1981 9</v>
      </c>
      <c r="F760" s="14">
        <v>514.83034499999997</v>
      </c>
      <c r="G760" s="14">
        <f>'CONV-CFS-TAF'!B722</f>
        <v>5.9504132231404959E-2</v>
      </c>
      <c r="H760" s="84">
        <f t="shared" si="37"/>
        <v>30.634532925619833</v>
      </c>
    </row>
    <row r="761" spans="1:8" x14ac:dyDescent="0.25">
      <c r="A761" s="18">
        <v>1982</v>
      </c>
      <c r="B761" s="18">
        <v>1981</v>
      </c>
      <c r="C761" s="18">
        <v>10</v>
      </c>
      <c r="D761" s="9" t="s">
        <v>759</v>
      </c>
      <c r="E761" s="9" t="str">
        <f t="shared" si="36"/>
        <v>1982 10</v>
      </c>
      <c r="F761" s="14">
        <v>9.4287589999999994</v>
      </c>
      <c r="G761" s="14">
        <f>'CONV-CFS-TAF'!B723</f>
        <v>6.1487603305785121E-2</v>
      </c>
      <c r="H761" s="84">
        <f t="shared" si="37"/>
        <v>0.57975179305785118</v>
      </c>
    </row>
    <row r="762" spans="1:8" x14ac:dyDescent="0.25">
      <c r="A762" s="18">
        <v>1982</v>
      </c>
      <c r="B762" s="18">
        <v>1981</v>
      </c>
      <c r="C762" s="18">
        <v>11</v>
      </c>
      <c r="D762" s="9" t="s">
        <v>760</v>
      </c>
      <c r="E762" s="9" t="str">
        <f t="shared" si="36"/>
        <v>1982 11</v>
      </c>
      <c r="F762" s="14">
        <v>0</v>
      </c>
      <c r="G762" s="14">
        <f>'CONV-CFS-TAF'!B724</f>
        <v>5.9504132231404959E-2</v>
      </c>
      <c r="H762" s="84">
        <f t="shared" si="37"/>
        <v>0</v>
      </c>
    </row>
    <row r="763" spans="1:8" x14ac:dyDescent="0.25">
      <c r="A763" s="18">
        <v>1982</v>
      </c>
      <c r="B763" s="18">
        <v>1981</v>
      </c>
      <c r="C763" s="18">
        <v>12</v>
      </c>
      <c r="D763" s="9" t="s">
        <v>761</v>
      </c>
      <c r="E763" s="9" t="str">
        <f t="shared" si="36"/>
        <v>1982 12</v>
      </c>
      <c r="F763" s="14">
        <v>0</v>
      </c>
      <c r="G763" s="14">
        <f>'CONV-CFS-TAF'!B725</f>
        <v>6.1487603305785121E-2</v>
      </c>
      <c r="H763" s="84">
        <f t="shared" si="37"/>
        <v>0</v>
      </c>
    </row>
    <row r="764" spans="1:8" x14ac:dyDescent="0.25">
      <c r="A764" s="18">
        <v>1982</v>
      </c>
      <c r="B764" s="18">
        <v>1982</v>
      </c>
      <c r="C764" s="18">
        <v>1</v>
      </c>
      <c r="D764" s="9" t="s">
        <v>762</v>
      </c>
      <c r="E764" s="9" t="str">
        <f t="shared" si="36"/>
        <v>1982 1</v>
      </c>
      <c r="F764" s="14">
        <v>0</v>
      </c>
      <c r="G764" s="14">
        <f>'CONV-CFS-TAF'!B726</f>
        <v>6.1487603305785121E-2</v>
      </c>
      <c r="H764" s="84">
        <f t="shared" si="37"/>
        <v>0</v>
      </c>
    </row>
    <row r="765" spans="1:8" x14ac:dyDescent="0.25">
      <c r="A765" s="18">
        <v>1982</v>
      </c>
      <c r="B765" s="18">
        <v>1982</v>
      </c>
      <c r="C765" s="18">
        <v>2</v>
      </c>
      <c r="D765" s="9" t="s">
        <v>763</v>
      </c>
      <c r="E765" s="9" t="str">
        <f t="shared" si="36"/>
        <v>1982 2</v>
      </c>
      <c r="F765" s="14">
        <v>0</v>
      </c>
      <c r="G765" s="14">
        <f>'CONV-CFS-TAF'!B727</f>
        <v>5.5537190082644627E-2</v>
      </c>
      <c r="H765" s="84">
        <f t="shared" si="37"/>
        <v>0</v>
      </c>
    </row>
    <row r="766" spans="1:8" x14ac:dyDescent="0.25">
      <c r="A766" s="18">
        <v>1982</v>
      </c>
      <c r="B766" s="18">
        <v>1982</v>
      </c>
      <c r="C766" s="18">
        <v>3</v>
      </c>
      <c r="D766" s="9" t="s">
        <v>764</v>
      </c>
      <c r="E766" s="9" t="str">
        <f t="shared" si="36"/>
        <v>1982 3</v>
      </c>
      <c r="F766" s="14">
        <v>0</v>
      </c>
      <c r="G766" s="14">
        <f>'CONV-CFS-TAF'!B728</f>
        <v>6.1487603305785121E-2</v>
      </c>
      <c r="H766" s="84">
        <f t="shared" si="37"/>
        <v>0</v>
      </c>
    </row>
    <row r="767" spans="1:8" x14ac:dyDescent="0.25">
      <c r="A767" s="18">
        <v>1982</v>
      </c>
      <c r="B767" s="18">
        <v>1982</v>
      </c>
      <c r="C767" s="18">
        <v>4</v>
      </c>
      <c r="D767" s="9" t="s">
        <v>765</v>
      </c>
      <c r="E767" s="9" t="str">
        <f t="shared" si="36"/>
        <v>1982 4</v>
      </c>
      <c r="F767" s="14">
        <v>201.69755799999999</v>
      </c>
      <c r="G767" s="14">
        <f>'CONV-CFS-TAF'!B729</f>
        <v>5.9504132231404959E-2</v>
      </c>
      <c r="H767" s="84">
        <f t="shared" si="37"/>
        <v>12.00183816198347</v>
      </c>
    </row>
    <row r="768" spans="1:8" x14ac:dyDescent="0.25">
      <c r="A768" s="18">
        <v>1982</v>
      </c>
      <c r="B768" s="18">
        <v>1982</v>
      </c>
      <c r="C768" s="18">
        <v>5</v>
      </c>
      <c r="D768" s="9" t="s">
        <v>766</v>
      </c>
      <c r="E768" s="9" t="str">
        <f t="shared" si="36"/>
        <v>1982 5</v>
      </c>
      <c r="F768" s="14">
        <v>942.71542999999997</v>
      </c>
      <c r="G768" s="14">
        <f>'CONV-CFS-TAF'!B730</f>
        <v>6.1487603305785121E-2</v>
      </c>
      <c r="H768" s="84">
        <f t="shared" si="37"/>
        <v>57.965312390082637</v>
      </c>
    </row>
    <row r="769" spans="1:8" x14ac:dyDescent="0.25">
      <c r="A769" s="18">
        <v>1982</v>
      </c>
      <c r="B769" s="18">
        <v>1982</v>
      </c>
      <c r="C769" s="18">
        <v>6</v>
      </c>
      <c r="D769" s="9" t="s">
        <v>767</v>
      </c>
      <c r="E769" s="9" t="str">
        <f t="shared" si="36"/>
        <v>1982 6</v>
      </c>
      <c r="F769" s="14">
        <v>1166.859381</v>
      </c>
      <c r="G769" s="14">
        <f>'CONV-CFS-TAF'!B731</f>
        <v>5.9504132231404959E-2</v>
      </c>
      <c r="H769" s="84">
        <f t="shared" si="37"/>
        <v>69.432954902479338</v>
      </c>
    </row>
    <row r="770" spans="1:8" x14ac:dyDescent="0.25">
      <c r="A770" s="18">
        <v>1982</v>
      </c>
      <c r="B770" s="18">
        <v>1982</v>
      </c>
      <c r="C770" s="18">
        <v>7</v>
      </c>
      <c r="D770" s="9" t="s">
        <v>768</v>
      </c>
      <c r="E770" s="9" t="str">
        <f t="shared" si="36"/>
        <v>1982 7</v>
      </c>
      <c r="F770" s="14">
        <v>1520.1070870000001</v>
      </c>
      <c r="G770" s="14">
        <f>'CONV-CFS-TAF'!B732</f>
        <v>6.1487603305785121E-2</v>
      </c>
      <c r="H770" s="84">
        <f t="shared" si="37"/>
        <v>93.467741547768597</v>
      </c>
    </row>
    <row r="771" spans="1:8" x14ac:dyDescent="0.25">
      <c r="A771" s="18">
        <v>1982</v>
      </c>
      <c r="B771" s="18">
        <v>1982</v>
      </c>
      <c r="C771" s="18">
        <v>8</v>
      </c>
      <c r="D771" s="9" t="s">
        <v>769</v>
      </c>
      <c r="E771" s="9" t="str">
        <f t="shared" si="36"/>
        <v>1982 8</v>
      </c>
      <c r="F771" s="14">
        <v>1233.1009389999999</v>
      </c>
      <c r="G771" s="14">
        <f>'CONV-CFS-TAF'!B733</f>
        <v>6.1487603305785121E-2</v>
      </c>
      <c r="H771" s="84">
        <f t="shared" si="37"/>
        <v>75.820421373223127</v>
      </c>
    </row>
    <row r="772" spans="1:8" x14ac:dyDescent="0.25">
      <c r="A772" s="18">
        <v>1982</v>
      </c>
      <c r="B772" s="18">
        <v>1982</v>
      </c>
      <c r="C772" s="18">
        <v>9</v>
      </c>
      <c r="D772" s="9" t="s">
        <v>770</v>
      </c>
      <c r="E772" s="9" t="str">
        <f t="shared" si="36"/>
        <v>1982 9</v>
      </c>
      <c r="F772" s="14">
        <v>367.985094</v>
      </c>
      <c r="G772" s="14">
        <f>'CONV-CFS-TAF'!B734</f>
        <v>5.9504132231404959E-2</v>
      </c>
      <c r="H772" s="84">
        <f t="shared" si="37"/>
        <v>21.896633692561984</v>
      </c>
    </row>
    <row r="773" spans="1:8" x14ac:dyDescent="0.25">
      <c r="A773" s="18">
        <v>1983</v>
      </c>
      <c r="B773" s="18">
        <v>1982</v>
      </c>
      <c r="C773" s="18">
        <v>10</v>
      </c>
      <c r="D773" s="9" t="s">
        <v>771</v>
      </c>
      <c r="E773" s="9" t="str">
        <f t="shared" si="36"/>
        <v>1983 10</v>
      </c>
      <c r="F773" s="14">
        <v>0</v>
      </c>
      <c r="G773" s="14">
        <f>'CONV-CFS-TAF'!B735</f>
        <v>6.1487603305785121E-2</v>
      </c>
      <c r="H773" s="84">
        <f t="shared" si="37"/>
        <v>0</v>
      </c>
    </row>
    <row r="774" spans="1:8" x14ac:dyDescent="0.25">
      <c r="A774" s="18">
        <v>1983</v>
      </c>
      <c r="B774" s="18">
        <v>1982</v>
      </c>
      <c r="C774" s="18">
        <v>11</v>
      </c>
      <c r="D774" s="9" t="s">
        <v>772</v>
      </c>
      <c r="E774" s="9" t="str">
        <f t="shared" si="36"/>
        <v>1983 11</v>
      </c>
      <c r="F774" s="14">
        <v>0</v>
      </c>
      <c r="G774" s="14">
        <f>'CONV-CFS-TAF'!B736</f>
        <v>5.9504132231404959E-2</v>
      </c>
      <c r="H774" s="84">
        <f t="shared" si="37"/>
        <v>0</v>
      </c>
    </row>
    <row r="775" spans="1:8" x14ac:dyDescent="0.25">
      <c r="A775" s="18">
        <v>1983</v>
      </c>
      <c r="B775" s="18">
        <v>1982</v>
      </c>
      <c r="C775" s="18">
        <v>12</v>
      </c>
      <c r="D775" s="9" t="s">
        <v>773</v>
      </c>
      <c r="E775" s="9" t="str">
        <f t="shared" si="36"/>
        <v>1983 12</v>
      </c>
      <c r="F775" s="14">
        <v>0</v>
      </c>
      <c r="G775" s="14">
        <f>'CONV-CFS-TAF'!B737</f>
        <v>6.1487603305785121E-2</v>
      </c>
      <c r="H775" s="84">
        <f t="shared" si="37"/>
        <v>0</v>
      </c>
    </row>
    <row r="776" spans="1:8" x14ac:dyDescent="0.25">
      <c r="A776" s="18">
        <v>1983</v>
      </c>
      <c r="B776" s="18">
        <v>1983</v>
      </c>
      <c r="C776" s="18">
        <v>1</v>
      </c>
      <c r="D776" s="9" t="s">
        <v>774</v>
      </c>
      <c r="E776" s="9" t="str">
        <f t="shared" si="36"/>
        <v>1983 1</v>
      </c>
      <c r="F776" s="14">
        <v>0</v>
      </c>
      <c r="G776" s="14">
        <f>'CONV-CFS-TAF'!B738</f>
        <v>6.1487603305785121E-2</v>
      </c>
      <c r="H776" s="84">
        <f t="shared" si="37"/>
        <v>0</v>
      </c>
    </row>
    <row r="777" spans="1:8" x14ac:dyDescent="0.25">
      <c r="A777" s="18">
        <v>1983</v>
      </c>
      <c r="B777" s="18">
        <v>1983</v>
      </c>
      <c r="C777" s="18">
        <v>2</v>
      </c>
      <c r="D777" s="9" t="s">
        <v>775</v>
      </c>
      <c r="E777" s="9" t="str">
        <f t="shared" si="36"/>
        <v>1983 2</v>
      </c>
      <c r="F777" s="14">
        <v>0</v>
      </c>
      <c r="G777" s="14">
        <f>'CONV-CFS-TAF'!B739</f>
        <v>5.5537190082644627E-2</v>
      </c>
      <c r="H777" s="84">
        <f t="shared" si="37"/>
        <v>0</v>
      </c>
    </row>
    <row r="778" spans="1:8" x14ac:dyDescent="0.25">
      <c r="A778" s="18">
        <v>1983</v>
      </c>
      <c r="B778" s="18">
        <v>1983</v>
      </c>
      <c r="C778" s="18">
        <v>3</v>
      </c>
      <c r="D778" s="9" t="s">
        <v>776</v>
      </c>
      <c r="E778" s="9" t="str">
        <f t="shared" si="36"/>
        <v>1983 3</v>
      </c>
      <c r="F778" s="14">
        <v>0</v>
      </c>
      <c r="G778" s="14">
        <f>'CONV-CFS-TAF'!B740</f>
        <v>6.1487603305785121E-2</v>
      </c>
      <c r="H778" s="84">
        <f t="shared" si="37"/>
        <v>0</v>
      </c>
    </row>
    <row r="779" spans="1:8" x14ac:dyDescent="0.25">
      <c r="A779" s="18">
        <v>1983</v>
      </c>
      <c r="B779" s="18">
        <v>1983</v>
      </c>
      <c r="C779" s="18">
        <v>4</v>
      </c>
      <c r="D779" s="9" t="s">
        <v>777</v>
      </c>
      <c r="E779" s="9" t="str">
        <f t="shared" si="36"/>
        <v>1983 4</v>
      </c>
      <c r="F779" s="14">
        <v>124.325463</v>
      </c>
      <c r="G779" s="14">
        <f>'CONV-CFS-TAF'!B741</f>
        <v>5.9504132231404959E-2</v>
      </c>
      <c r="H779" s="84">
        <f t="shared" si="37"/>
        <v>7.397878790082645</v>
      </c>
    </row>
    <row r="780" spans="1:8" x14ac:dyDescent="0.25">
      <c r="A780" s="18">
        <v>1983</v>
      </c>
      <c r="B780" s="18">
        <v>1983</v>
      </c>
      <c r="C780" s="18">
        <v>5</v>
      </c>
      <c r="D780" s="9" t="s">
        <v>778</v>
      </c>
      <c r="E780" s="9" t="str">
        <f t="shared" si="36"/>
        <v>1983 5</v>
      </c>
      <c r="F780" s="14">
        <v>817.65445699999998</v>
      </c>
      <c r="G780" s="14">
        <f>'CONV-CFS-TAF'!B742</f>
        <v>6.1487603305785121E-2</v>
      </c>
      <c r="H780" s="84">
        <f t="shared" si="37"/>
        <v>50.275612893223141</v>
      </c>
    </row>
    <row r="781" spans="1:8" x14ac:dyDescent="0.25">
      <c r="A781" s="18">
        <v>1983</v>
      </c>
      <c r="B781" s="18">
        <v>1983</v>
      </c>
      <c r="C781" s="18">
        <v>6</v>
      </c>
      <c r="D781" s="9" t="s">
        <v>779</v>
      </c>
      <c r="E781" s="9" t="str">
        <f t="shared" si="36"/>
        <v>1983 6</v>
      </c>
      <c r="F781" s="14">
        <v>1298.328767</v>
      </c>
      <c r="G781" s="14">
        <f>'CONV-CFS-TAF'!B743</f>
        <v>5.9504132231404959E-2</v>
      </c>
      <c r="H781" s="84">
        <f t="shared" si="37"/>
        <v>77.255926631404961</v>
      </c>
    </row>
    <row r="782" spans="1:8" x14ac:dyDescent="0.25">
      <c r="A782" s="18">
        <v>1983</v>
      </c>
      <c r="B782" s="18">
        <v>1983</v>
      </c>
      <c r="C782" s="18">
        <v>7</v>
      </c>
      <c r="D782" s="9" t="s">
        <v>780</v>
      </c>
      <c r="E782" s="9" t="str">
        <f t="shared" si="36"/>
        <v>1983 7</v>
      </c>
      <c r="F782" s="14">
        <v>1532.1265510000001</v>
      </c>
      <c r="G782" s="14">
        <f>'CONV-CFS-TAF'!B744</f>
        <v>6.1487603305785121E-2</v>
      </c>
      <c r="H782" s="84">
        <f t="shared" si="37"/>
        <v>94.206789582148758</v>
      </c>
    </row>
    <row r="783" spans="1:8" x14ac:dyDescent="0.25">
      <c r="A783" s="18">
        <v>1983</v>
      </c>
      <c r="B783" s="18">
        <v>1983</v>
      </c>
      <c r="C783" s="18">
        <v>8</v>
      </c>
      <c r="D783" s="9" t="s">
        <v>781</v>
      </c>
      <c r="E783" s="9" t="str">
        <f t="shared" si="36"/>
        <v>1983 8</v>
      </c>
      <c r="F783" s="14">
        <v>1179.1351930000001</v>
      </c>
      <c r="G783" s="14">
        <f>'CONV-CFS-TAF'!B745</f>
        <v>6.1487603305785121E-2</v>
      </c>
      <c r="H783" s="84">
        <f t="shared" si="37"/>
        <v>72.502196991074385</v>
      </c>
    </row>
    <row r="784" spans="1:8" x14ac:dyDescent="0.25">
      <c r="A784" s="18">
        <v>1983</v>
      </c>
      <c r="B784" s="18">
        <v>1983</v>
      </c>
      <c r="C784" s="18">
        <v>9</v>
      </c>
      <c r="D784" s="9" t="s">
        <v>782</v>
      </c>
      <c r="E784" s="9" t="str">
        <f t="shared" si="36"/>
        <v>1983 9</v>
      </c>
      <c r="F784" s="14">
        <v>480.98320100000001</v>
      </c>
      <c r="G784" s="14">
        <f>'CONV-CFS-TAF'!B746</f>
        <v>5.9504132231404959E-2</v>
      </c>
      <c r="H784" s="84">
        <f t="shared" si="37"/>
        <v>28.62048799338843</v>
      </c>
    </row>
    <row r="785" spans="1:8" x14ac:dyDescent="0.25">
      <c r="A785" s="18">
        <v>1984</v>
      </c>
      <c r="B785" s="18">
        <v>1983</v>
      </c>
      <c r="C785" s="18">
        <v>10</v>
      </c>
      <c r="D785" s="9" t="s">
        <v>783</v>
      </c>
      <c r="E785" s="9" t="str">
        <f t="shared" si="36"/>
        <v>1984 10</v>
      </c>
      <c r="F785" s="14">
        <v>166.612831</v>
      </c>
      <c r="G785" s="14">
        <f>'CONV-CFS-TAF'!B747</f>
        <v>6.1487603305785121E-2</v>
      </c>
      <c r="H785" s="84">
        <f t="shared" si="37"/>
        <v>10.244623658181817</v>
      </c>
    </row>
    <row r="786" spans="1:8" x14ac:dyDescent="0.25">
      <c r="A786" s="18">
        <v>1984</v>
      </c>
      <c r="B786" s="18">
        <v>1983</v>
      </c>
      <c r="C786" s="18">
        <v>11</v>
      </c>
      <c r="D786" s="9" t="s">
        <v>784</v>
      </c>
      <c r="E786" s="9" t="str">
        <f t="shared" si="36"/>
        <v>1984 11</v>
      </c>
      <c r="F786" s="14">
        <v>0</v>
      </c>
      <c r="G786" s="14">
        <f>'CONV-CFS-TAF'!B748</f>
        <v>5.9504132231404959E-2</v>
      </c>
      <c r="H786" s="84">
        <f t="shared" si="37"/>
        <v>0</v>
      </c>
    </row>
    <row r="787" spans="1:8" x14ac:dyDescent="0.25">
      <c r="A787" s="18">
        <v>1984</v>
      </c>
      <c r="B787" s="18">
        <v>1983</v>
      </c>
      <c r="C787" s="18">
        <v>12</v>
      </c>
      <c r="D787" s="9" t="s">
        <v>785</v>
      </c>
      <c r="E787" s="9" t="str">
        <f t="shared" si="36"/>
        <v>1984 12</v>
      </c>
      <c r="F787" s="14">
        <v>0</v>
      </c>
      <c r="G787" s="14">
        <f>'CONV-CFS-TAF'!B749</f>
        <v>6.1487603305785121E-2</v>
      </c>
      <c r="H787" s="84">
        <f t="shared" si="37"/>
        <v>0</v>
      </c>
    </row>
    <row r="788" spans="1:8" x14ac:dyDescent="0.25">
      <c r="A788" s="18">
        <v>1984</v>
      </c>
      <c r="B788" s="18">
        <v>1984</v>
      </c>
      <c r="C788" s="18">
        <v>1</v>
      </c>
      <c r="D788" s="9" t="s">
        <v>786</v>
      </c>
      <c r="E788" s="9" t="str">
        <f t="shared" si="36"/>
        <v>1984 1</v>
      </c>
      <c r="F788" s="14">
        <v>0</v>
      </c>
      <c r="G788" s="14">
        <f>'CONV-CFS-TAF'!B750</f>
        <v>6.1487603305785121E-2</v>
      </c>
      <c r="H788" s="84">
        <f t="shared" si="37"/>
        <v>0</v>
      </c>
    </row>
    <row r="789" spans="1:8" x14ac:dyDescent="0.25">
      <c r="A789" s="18">
        <v>1984</v>
      </c>
      <c r="B789" s="18">
        <v>1984</v>
      </c>
      <c r="C789" s="18">
        <v>2</v>
      </c>
      <c r="D789" s="9" t="s">
        <v>787</v>
      </c>
      <c r="E789" s="9" t="str">
        <f t="shared" si="36"/>
        <v>1984 2</v>
      </c>
      <c r="F789" s="14">
        <v>0</v>
      </c>
      <c r="G789" s="14">
        <f>'CONV-CFS-TAF'!B751</f>
        <v>5.752066115702479E-2</v>
      </c>
      <c r="H789" s="84">
        <f t="shared" si="37"/>
        <v>0</v>
      </c>
    </row>
    <row r="790" spans="1:8" x14ac:dyDescent="0.25">
      <c r="A790" s="18">
        <v>1984</v>
      </c>
      <c r="B790" s="18">
        <v>1984</v>
      </c>
      <c r="C790" s="18">
        <v>3</v>
      </c>
      <c r="D790" s="9" t="s">
        <v>788</v>
      </c>
      <c r="E790" s="9" t="str">
        <f t="shared" si="36"/>
        <v>1984 3</v>
      </c>
      <c r="F790" s="14">
        <v>35.734273000000002</v>
      </c>
      <c r="G790" s="14">
        <f>'CONV-CFS-TAF'!B752</f>
        <v>6.1487603305785121E-2</v>
      </c>
      <c r="H790" s="84">
        <f t="shared" si="37"/>
        <v>2.1972148026446283</v>
      </c>
    </row>
    <row r="791" spans="1:8" x14ac:dyDescent="0.25">
      <c r="A791" s="18">
        <v>1984</v>
      </c>
      <c r="B791" s="18">
        <v>1984</v>
      </c>
      <c r="C791" s="18">
        <v>4</v>
      </c>
      <c r="D791" s="9" t="s">
        <v>789</v>
      </c>
      <c r="E791" s="9" t="str">
        <f t="shared" si="36"/>
        <v>1984 4</v>
      </c>
      <c r="F791" s="14">
        <v>769.10800200000006</v>
      </c>
      <c r="G791" s="14">
        <f>'CONV-CFS-TAF'!B753</f>
        <v>5.9504132231404959E-2</v>
      </c>
      <c r="H791" s="84">
        <f t="shared" si="37"/>
        <v>45.76510425123967</v>
      </c>
    </row>
    <row r="792" spans="1:8" x14ac:dyDescent="0.25">
      <c r="A792" s="18">
        <v>1984</v>
      </c>
      <c r="B792" s="18">
        <v>1984</v>
      </c>
      <c r="C792" s="18">
        <v>5</v>
      </c>
      <c r="D792" s="9" t="s">
        <v>790</v>
      </c>
      <c r="E792" s="9" t="str">
        <f t="shared" si="36"/>
        <v>1984 5</v>
      </c>
      <c r="F792" s="14">
        <v>1037.437696</v>
      </c>
      <c r="G792" s="14">
        <f>'CONV-CFS-TAF'!B754</f>
        <v>6.1487603305785121E-2</v>
      </c>
      <c r="H792" s="84">
        <f t="shared" si="37"/>
        <v>63.789557506115699</v>
      </c>
    </row>
    <row r="793" spans="1:8" x14ac:dyDescent="0.25">
      <c r="A793" s="18">
        <v>1984</v>
      </c>
      <c r="B793" s="18">
        <v>1984</v>
      </c>
      <c r="C793" s="18">
        <v>6</v>
      </c>
      <c r="D793" s="9" t="s">
        <v>791</v>
      </c>
      <c r="E793" s="9" t="str">
        <f t="shared" si="36"/>
        <v>1984 6</v>
      </c>
      <c r="F793" s="14">
        <v>1173.4548179999999</v>
      </c>
      <c r="G793" s="14">
        <f>'CONV-CFS-TAF'!B755</f>
        <v>5.9504132231404959E-2</v>
      </c>
      <c r="H793" s="84">
        <f t="shared" si="37"/>
        <v>69.825410657851236</v>
      </c>
    </row>
    <row r="794" spans="1:8" x14ac:dyDescent="0.25">
      <c r="A794" s="18">
        <v>1984</v>
      </c>
      <c r="B794" s="18">
        <v>1984</v>
      </c>
      <c r="C794" s="18">
        <v>7</v>
      </c>
      <c r="D794" s="9" t="s">
        <v>792</v>
      </c>
      <c r="E794" s="9" t="str">
        <f t="shared" si="36"/>
        <v>1984 7</v>
      </c>
      <c r="F794" s="14">
        <v>1309.3606440000001</v>
      </c>
      <c r="G794" s="14">
        <f>'CONV-CFS-TAF'!B756</f>
        <v>6.1487603305785121E-2</v>
      </c>
      <c r="H794" s="84">
        <f t="shared" si="37"/>
        <v>80.509447862479334</v>
      </c>
    </row>
    <row r="795" spans="1:8" x14ac:dyDescent="0.25">
      <c r="A795" s="18">
        <v>1984</v>
      </c>
      <c r="B795" s="18">
        <v>1984</v>
      </c>
      <c r="C795" s="18">
        <v>8</v>
      </c>
      <c r="D795" s="9" t="s">
        <v>793</v>
      </c>
      <c r="E795" s="9" t="str">
        <f t="shared" si="36"/>
        <v>1984 8</v>
      </c>
      <c r="F795" s="14">
        <v>989.66290800000002</v>
      </c>
      <c r="G795" s="14">
        <f>'CONV-CFS-TAF'!B757</f>
        <v>6.1487603305785121E-2</v>
      </c>
      <c r="H795" s="84">
        <f t="shared" si="37"/>
        <v>60.852000293553715</v>
      </c>
    </row>
    <row r="796" spans="1:8" x14ac:dyDescent="0.25">
      <c r="A796" s="18">
        <v>1984</v>
      </c>
      <c r="B796" s="18">
        <v>1984</v>
      </c>
      <c r="C796" s="18">
        <v>9</v>
      </c>
      <c r="D796" s="9" t="s">
        <v>794</v>
      </c>
      <c r="E796" s="9" t="str">
        <f t="shared" si="36"/>
        <v>1984 9</v>
      </c>
      <c r="F796" s="14">
        <v>509.895083</v>
      </c>
      <c r="G796" s="14">
        <f>'CONV-CFS-TAF'!B758</f>
        <v>5.9504132231404959E-2</v>
      </c>
      <c r="H796" s="84">
        <f t="shared" si="37"/>
        <v>30.340864442975207</v>
      </c>
    </row>
    <row r="797" spans="1:8" x14ac:dyDescent="0.25">
      <c r="A797" s="18">
        <v>1985</v>
      </c>
      <c r="B797" s="18">
        <v>1984</v>
      </c>
      <c r="C797" s="18">
        <v>10</v>
      </c>
      <c r="D797" s="9" t="s">
        <v>795</v>
      </c>
      <c r="E797" s="9" t="str">
        <f t="shared" si="36"/>
        <v>1985 10</v>
      </c>
      <c r="F797" s="14">
        <v>47.007050999999997</v>
      </c>
      <c r="G797" s="14">
        <f>'CONV-CFS-TAF'!B759</f>
        <v>6.1487603305785121E-2</v>
      </c>
      <c r="H797" s="84">
        <f t="shared" si="37"/>
        <v>2.8903509044628097</v>
      </c>
    </row>
    <row r="798" spans="1:8" x14ac:dyDescent="0.25">
      <c r="A798" s="18">
        <v>1985</v>
      </c>
      <c r="B798" s="18">
        <v>1984</v>
      </c>
      <c r="C798" s="18">
        <v>11</v>
      </c>
      <c r="D798" s="9" t="s">
        <v>796</v>
      </c>
      <c r="E798" s="9" t="str">
        <f t="shared" si="36"/>
        <v>1985 11</v>
      </c>
      <c r="F798" s="14">
        <v>0</v>
      </c>
      <c r="G798" s="14">
        <f>'CONV-CFS-TAF'!B760</f>
        <v>5.9504132231404959E-2</v>
      </c>
      <c r="H798" s="84">
        <f t="shared" si="37"/>
        <v>0</v>
      </c>
    </row>
    <row r="799" spans="1:8" x14ac:dyDescent="0.25">
      <c r="A799" s="18">
        <v>1985</v>
      </c>
      <c r="B799" s="18">
        <v>1984</v>
      </c>
      <c r="C799" s="18">
        <v>12</v>
      </c>
      <c r="D799" s="9" t="s">
        <v>797</v>
      </c>
      <c r="E799" s="9" t="str">
        <f t="shared" si="36"/>
        <v>1985 12</v>
      </c>
      <c r="F799" s="14">
        <v>0</v>
      </c>
      <c r="G799" s="14">
        <f>'CONV-CFS-TAF'!B761</f>
        <v>6.1487603305785121E-2</v>
      </c>
      <c r="H799" s="84">
        <f t="shared" si="37"/>
        <v>0</v>
      </c>
    </row>
    <row r="800" spans="1:8" x14ac:dyDescent="0.25">
      <c r="A800" s="18">
        <v>1985</v>
      </c>
      <c r="B800" s="18">
        <v>1985</v>
      </c>
      <c r="C800" s="18">
        <v>1</v>
      </c>
      <c r="D800" s="9" t="s">
        <v>798</v>
      </c>
      <c r="E800" s="9" t="str">
        <f t="shared" si="36"/>
        <v>1985 1</v>
      </c>
      <c r="F800" s="14">
        <v>0</v>
      </c>
      <c r="G800" s="14">
        <f>'CONV-CFS-TAF'!B762</f>
        <v>6.1487603305785121E-2</v>
      </c>
      <c r="H800" s="84">
        <f t="shared" si="37"/>
        <v>0</v>
      </c>
    </row>
    <row r="801" spans="1:8" x14ac:dyDescent="0.25">
      <c r="A801" s="18">
        <v>1985</v>
      </c>
      <c r="B801" s="18">
        <v>1985</v>
      </c>
      <c r="C801" s="18">
        <v>2</v>
      </c>
      <c r="D801" s="9" t="s">
        <v>799</v>
      </c>
      <c r="E801" s="9" t="str">
        <f t="shared" si="36"/>
        <v>1985 2</v>
      </c>
      <c r="F801" s="14">
        <v>0</v>
      </c>
      <c r="G801" s="14">
        <f>'CONV-CFS-TAF'!B763</f>
        <v>5.5537190082644627E-2</v>
      </c>
      <c r="H801" s="84">
        <f t="shared" si="37"/>
        <v>0</v>
      </c>
    </row>
    <row r="802" spans="1:8" x14ac:dyDescent="0.25">
      <c r="A802" s="18">
        <v>1985</v>
      </c>
      <c r="B802" s="18">
        <v>1985</v>
      </c>
      <c r="C802" s="18">
        <v>3</v>
      </c>
      <c r="D802" s="9" t="s">
        <v>800</v>
      </c>
      <c r="E802" s="9" t="str">
        <f t="shared" si="36"/>
        <v>1985 3</v>
      </c>
      <c r="F802" s="14">
        <v>0</v>
      </c>
      <c r="G802" s="14">
        <f>'CONV-CFS-TAF'!B764</f>
        <v>6.1487603305785121E-2</v>
      </c>
      <c r="H802" s="84">
        <f t="shared" si="37"/>
        <v>0</v>
      </c>
    </row>
    <row r="803" spans="1:8" x14ac:dyDescent="0.25">
      <c r="A803" s="18">
        <v>1985</v>
      </c>
      <c r="B803" s="18">
        <v>1985</v>
      </c>
      <c r="C803" s="18">
        <v>4</v>
      </c>
      <c r="D803" s="9" t="s">
        <v>801</v>
      </c>
      <c r="E803" s="9" t="str">
        <f t="shared" si="36"/>
        <v>1985 4</v>
      </c>
      <c r="F803" s="14">
        <v>500.00834200000003</v>
      </c>
      <c r="G803" s="14">
        <f>'CONV-CFS-TAF'!B765</f>
        <v>5.9504132231404959E-2</v>
      </c>
      <c r="H803" s="84">
        <f t="shared" si="37"/>
        <v>29.752562499173557</v>
      </c>
    </row>
    <row r="804" spans="1:8" x14ac:dyDescent="0.25">
      <c r="A804" s="18">
        <v>1985</v>
      </c>
      <c r="B804" s="18">
        <v>1985</v>
      </c>
      <c r="C804" s="18">
        <v>5</v>
      </c>
      <c r="D804" s="9" t="s">
        <v>802</v>
      </c>
      <c r="E804" s="9" t="str">
        <f t="shared" si="36"/>
        <v>1985 5</v>
      </c>
      <c r="F804" s="14">
        <v>1030.9895730000001</v>
      </c>
      <c r="G804" s="14">
        <f>'CONV-CFS-TAF'!B766</f>
        <v>6.1487603305785121E-2</v>
      </c>
      <c r="H804" s="84">
        <f t="shared" si="37"/>
        <v>63.393077877024794</v>
      </c>
    </row>
    <row r="805" spans="1:8" x14ac:dyDescent="0.25">
      <c r="A805" s="18">
        <v>1985</v>
      </c>
      <c r="B805" s="18">
        <v>1985</v>
      </c>
      <c r="C805" s="18">
        <v>6</v>
      </c>
      <c r="D805" s="9" t="s">
        <v>803</v>
      </c>
      <c r="E805" s="9" t="str">
        <f t="shared" si="36"/>
        <v>1985 6</v>
      </c>
      <c r="F805" s="14">
        <v>1263.2977539999999</v>
      </c>
      <c r="G805" s="14">
        <f>'CONV-CFS-TAF'!B767</f>
        <v>5.9504132231404959E-2</v>
      </c>
      <c r="H805" s="84">
        <f t="shared" si="37"/>
        <v>75.171436601652886</v>
      </c>
    </row>
    <row r="806" spans="1:8" x14ac:dyDescent="0.25">
      <c r="A806" s="18">
        <v>1985</v>
      </c>
      <c r="B806" s="18">
        <v>1985</v>
      </c>
      <c r="C806" s="18">
        <v>7</v>
      </c>
      <c r="D806" s="9" t="s">
        <v>804</v>
      </c>
      <c r="E806" s="9" t="str">
        <f t="shared" si="36"/>
        <v>1985 7</v>
      </c>
      <c r="F806" s="14">
        <v>1390.3091360000001</v>
      </c>
      <c r="G806" s="14">
        <f>'CONV-CFS-TAF'!B768</f>
        <v>6.1487603305785121E-2</v>
      </c>
      <c r="H806" s="84">
        <f t="shared" si="37"/>
        <v>85.486776626776859</v>
      </c>
    </row>
    <row r="807" spans="1:8" x14ac:dyDescent="0.25">
      <c r="A807" s="18">
        <v>1985</v>
      </c>
      <c r="B807" s="18">
        <v>1985</v>
      </c>
      <c r="C807" s="18">
        <v>8</v>
      </c>
      <c r="D807" s="9" t="s">
        <v>805</v>
      </c>
      <c r="E807" s="9" t="str">
        <f t="shared" si="36"/>
        <v>1985 8</v>
      </c>
      <c r="F807" s="14">
        <v>1111.9894730000001</v>
      </c>
      <c r="G807" s="14">
        <f>'CONV-CFS-TAF'!B769</f>
        <v>6.1487603305785121E-2</v>
      </c>
      <c r="H807" s="84">
        <f t="shared" si="37"/>
        <v>68.373567596033055</v>
      </c>
    </row>
    <row r="808" spans="1:8" x14ac:dyDescent="0.25">
      <c r="A808" s="18">
        <v>1985</v>
      </c>
      <c r="B808" s="18">
        <v>1985</v>
      </c>
      <c r="C808" s="18">
        <v>9</v>
      </c>
      <c r="D808" s="9" t="s">
        <v>806</v>
      </c>
      <c r="E808" s="9" t="str">
        <f t="shared" si="36"/>
        <v>1985 9</v>
      </c>
      <c r="F808" s="14">
        <v>351.64061900000002</v>
      </c>
      <c r="G808" s="14">
        <f>'CONV-CFS-TAF'!B770</f>
        <v>5.9504132231404959E-2</v>
      </c>
      <c r="H808" s="84">
        <f t="shared" si="37"/>
        <v>20.924069890909092</v>
      </c>
    </row>
    <row r="809" spans="1:8" x14ac:dyDescent="0.25">
      <c r="A809" s="18">
        <v>1986</v>
      </c>
      <c r="B809" s="18">
        <v>1985</v>
      </c>
      <c r="C809" s="18">
        <v>10</v>
      </c>
      <c r="D809" s="9" t="s">
        <v>807</v>
      </c>
      <c r="E809" s="9" t="str">
        <f t="shared" si="36"/>
        <v>1986 10</v>
      </c>
      <c r="F809" s="14">
        <v>137.10277400000001</v>
      </c>
      <c r="G809" s="14">
        <f>'CONV-CFS-TAF'!B771</f>
        <v>6.1487603305785121E-2</v>
      </c>
      <c r="H809" s="84">
        <f t="shared" si="37"/>
        <v>8.4301209798347116</v>
      </c>
    </row>
    <row r="810" spans="1:8" x14ac:dyDescent="0.25">
      <c r="A810" s="18">
        <v>1986</v>
      </c>
      <c r="B810" s="18">
        <v>1985</v>
      </c>
      <c r="C810" s="18">
        <v>11</v>
      </c>
      <c r="D810" s="9" t="s">
        <v>808</v>
      </c>
      <c r="E810" s="9" t="str">
        <f t="shared" ref="E810:E873" si="38">CONCATENATE(A810," ",C810)</f>
        <v>1986 11</v>
      </c>
      <c r="F810" s="14">
        <v>0</v>
      </c>
      <c r="G810" s="14">
        <f>'CONV-CFS-TAF'!B772</f>
        <v>5.9504132231404959E-2</v>
      </c>
      <c r="H810" s="84">
        <f t="shared" ref="H810:H873" si="39">F810*G810</f>
        <v>0</v>
      </c>
    </row>
    <row r="811" spans="1:8" x14ac:dyDescent="0.25">
      <c r="A811" s="18">
        <v>1986</v>
      </c>
      <c r="B811" s="18">
        <v>1985</v>
      </c>
      <c r="C811" s="18">
        <v>12</v>
      </c>
      <c r="D811" s="9" t="s">
        <v>809</v>
      </c>
      <c r="E811" s="9" t="str">
        <f t="shared" si="38"/>
        <v>1986 12</v>
      </c>
      <c r="F811" s="14">
        <v>0</v>
      </c>
      <c r="G811" s="14">
        <f>'CONV-CFS-TAF'!B773</f>
        <v>6.1487603305785121E-2</v>
      </c>
      <c r="H811" s="84">
        <f t="shared" si="39"/>
        <v>0</v>
      </c>
    </row>
    <row r="812" spans="1:8" x14ac:dyDescent="0.25">
      <c r="A812" s="18">
        <v>1986</v>
      </c>
      <c r="B812" s="18">
        <v>1986</v>
      </c>
      <c r="C812" s="18">
        <v>1</v>
      </c>
      <c r="D812" s="9" t="s">
        <v>810</v>
      </c>
      <c r="E812" s="9" t="str">
        <f t="shared" si="38"/>
        <v>1986 1</v>
      </c>
      <c r="F812" s="14">
        <v>0</v>
      </c>
      <c r="G812" s="14">
        <f>'CONV-CFS-TAF'!B774</f>
        <v>6.1487603305785121E-2</v>
      </c>
      <c r="H812" s="84">
        <f t="shared" si="39"/>
        <v>0</v>
      </c>
    </row>
    <row r="813" spans="1:8" x14ac:dyDescent="0.25">
      <c r="A813" s="18">
        <v>1986</v>
      </c>
      <c r="B813" s="18">
        <v>1986</v>
      </c>
      <c r="C813" s="18">
        <v>2</v>
      </c>
      <c r="D813" s="9" t="s">
        <v>811</v>
      </c>
      <c r="E813" s="9" t="str">
        <f t="shared" si="38"/>
        <v>1986 2</v>
      </c>
      <c r="F813" s="14">
        <v>0</v>
      </c>
      <c r="G813" s="14">
        <f>'CONV-CFS-TAF'!B775</f>
        <v>5.5537190082644627E-2</v>
      </c>
      <c r="H813" s="84">
        <f t="shared" si="39"/>
        <v>0</v>
      </c>
    </row>
    <row r="814" spans="1:8" x14ac:dyDescent="0.25">
      <c r="A814" s="18">
        <v>1986</v>
      </c>
      <c r="B814" s="18">
        <v>1986</v>
      </c>
      <c r="C814" s="18">
        <v>3</v>
      </c>
      <c r="D814" s="9" t="s">
        <v>812</v>
      </c>
      <c r="E814" s="9" t="str">
        <f t="shared" si="38"/>
        <v>1986 3</v>
      </c>
      <c r="F814" s="14">
        <v>0</v>
      </c>
      <c r="G814" s="14">
        <f>'CONV-CFS-TAF'!B776</f>
        <v>6.1487603305785121E-2</v>
      </c>
      <c r="H814" s="84">
        <f t="shared" si="39"/>
        <v>0</v>
      </c>
    </row>
    <row r="815" spans="1:8" x14ac:dyDescent="0.25">
      <c r="A815" s="18">
        <v>1986</v>
      </c>
      <c r="B815" s="18">
        <v>1986</v>
      </c>
      <c r="C815" s="18">
        <v>4</v>
      </c>
      <c r="D815" s="9" t="s">
        <v>813</v>
      </c>
      <c r="E815" s="9" t="str">
        <f t="shared" si="38"/>
        <v>1986 4</v>
      </c>
      <c r="F815" s="14">
        <v>254.83137500000001</v>
      </c>
      <c r="G815" s="14">
        <f>'CONV-CFS-TAF'!B777</f>
        <v>5.9504132231404959E-2</v>
      </c>
      <c r="H815" s="84">
        <f t="shared" si="39"/>
        <v>15.163519834710744</v>
      </c>
    </row>
    <row r="816" spans="1:8" x14ac:dyDescent="0.25">
      <c r="A816" s="18">
        <v>1986</v>
      </c>
      <c r="B816" s="18">
        <v>1986</v>
      </c>
      <c r="C816" s="18">
        <v>5</v>
      </c>
      <c r="D816" s="9" t="s">
        <v>814</v>
      </c>
      <c r="E816" s="9" t="str">
        <f t="shared" si="38"/>
        <v>1986 5</v>
      </c>
      <c r="F816" s="14">
        <v>714.48390199999994</v>
      </c>
      <c r="G816" s="14">
        <f>'CONV-CFS-TAF'!B778</f>
        <v>6.1487603305785121E-2</v>
      </c>
      <c r="H816" s="84">
        <f t="shared" si="39"/>
        <v>43.931902734545446</v>
      </c>
    </row>
    <row r="817" spans="1:8" x14ac:dyDescent="0.25">
      <c r="A817" s="18">
        <v>1986</v>
      </c>
      <c r="B817" s="18">
        <v>1986</v>
      </c>
      <c r="C817" s="18">
        <v>6</v>
      </c>
      <c r="D817" s="9" t="s">
        <v>815</v>
      </c>
      <c r="E817" s="9" t="str">
        <f t="shared" si="38"/>
        <v>1986 6</v>
      </c>
      <c r="F817" s="14">
        <v>1022.621752</v>
      </c>
      <c r="G817" s="14">
        <f>'CONV-CFS-TAF'!B779</f>
        <v>5.9504132231404959E-2</v>
      </c>
      <c r="H817" s="84">
        <f t="shared" si="39"/>
        <v>60.850219953719012</v>
      </c>
    </row>
    <row r="818" spans="1:8" x14ac:dyDescent="0.25">
      <c r="A818" s="18">
        <v>1986</v>
      </c>
      <c r="B818" s="18">
        <v>1986</v>
      </c>
      <c r="C818" s="18">
        <v>7</v>
      </c>
      <c r="D818" s="9" t="s">
        <v>816</v>
      </c>
      <c r="E818" s="9" t="str">
        <f t="shared" si="38"/>
        <v>1986 7</v>
      </c>
      <c r="F818" s="14">
        <v>1114.216214</v>
      </c>
      <c r="G818" s="14">
        <f>'CONV-CFS-TAF'!B780</f>
        <v>6.1487603305785121E-2</v>
      </c>
      <c r="H818" s="84">
        <f t="shared" si="39"/>
        <v>68.510484563305781</v>
      </c>
    </row>
    <row r="819" spans="1:8" x14ac:dyDescent="0.25">
      <c r="A819" s="18">
        <v>1986</v>
      </c>
      <c r="B819" s="18">
        <v>1986</v>
      </c>
      <c r="C819" s="18">
        <v>8</v>
      </c>
      <c r="D819" s="9" t="s">
        <v>817</v>
      </c>
      <c r="E819" s="9" t="str">
        <f t="shared" si="38"/>
        <v>1986 8</v>
      </c>
      <c r="F819" s="14">
        <v>900.04543899999999</v>
      </c>
      <c r="G819" s="14">
        <f>'CONV-CFS-TAF'!B781</f>
        <v>6.1487603305785121E-2</v>
      </c>
      <c r="H819" s="84">
        <f t="shared" si="39"/>
        <v>55.341636910413222</v>
      </c>
    </row>
    <row r="820" spans="1:8" x14ac:dyDescent="0.25">
      <c r="A820" s="18">
        <v>1986</v>
      </c>
      <c r="B820" s="18">
        <v>1986</v>
      </c>
      <c r="C820" s="18">
        <v>9</v>
      </c>
      <c r="D820" s="9" t="s">
        <v>818</v>
      </c>
      <c r="E820" s="9" t="str">
        <f t="shared" si="38"/>
        <v>1986 9</v>
      </c>
      <c r="F820" s="14">
        <v>298.79752300000001</v>
      </c>
      <c r="G820" s="14">
        <f>'CONV-CFS-TAF'!B782</f>
        <v>5.9504132231404959E-2</v>
      </c>
      <c r="H820" s="84">
        <f t="shared" si="39"/>
        <v>17.779687319008264</v>
      </c>
    </row>
    <row r="821" spans="1:8" x14ac:dyDescent="0.25">
      <c r="A821" s="18">
        <v>1987</v>
      </c>
      <c r="B821" s="18">
        <v>1986</v>
      </c>
      <c r="C821" s="18">
        <v>10</v>
      </c>
      <c r="D821" s="9" t="s">
        <v>819</v>
      </c>
      <c r="E821" s="9" t="str">
        <f t="shared" si="38"/>
        <v>1987 10</v>
      </c>
      <c r="F821" s="14">
        <v>161.284818</v>
      </c>
      <c r="G821" s="14">
        <f>'CONV-CFS-TAF'!B783</f>
        <v>6.1487603305785121E-2</v>
      </c>
      <c r="H821" s="84">
        <f t="shared" si="39"/>
        <v>9.9170169084297513</v>
      </c>
    </row>
    <row r="822" spans="1:8" x14ac:dyDescent="0.25">
      <c r="A822" s="18">
        <v>1987</v>
      </c>
      <c r="B822" s="18">
        <v>1986</v>
      </c>
      <c r="C822" s="18">
        <v>11</v>
      </c>
      <c r="D822" s="9" t="s">
        <v>820</v>
      </c>
      <c r="E822" s="9" t="str">
        <f t="shared" si="38"/>
        <v>1987 11</v>
      </c>
      <c r="F822" s="14">
        <v>18.980741999999999</v>
      </c>
      <c r="G822" s="14">
        <f>'CONV-CFS-TAF'!B784</f>
        <v>5.9504132231404959E-2</v>
      </c>
      <c r="H822" s="84">
        <f t="shared" si="39"/>
        <v>1.1294325818181818</v>
      </c>
    </row>
    <row r="823" spans="1:8" x14ac:dyDescent="0.25">
      <c r="A823" s="18">
        <v>1987</v>
      </c>
      <c r="B823" s="18">
        <v>1986</v>
      </c>
      <c r="C823" s="18">
        <v>12</v>
      </c>
      <c r="D823" s="9" t="s">
        <v>821</v>
      </c>
      <c r="E823" s="9" t="str">
        <f t="shared" si="38"/>
        <v>1987 12</v>
      </c>
      <c r="F823" s="14">
        <v>0</v>
      </c>
      <c r="G823" s="14">
        <f>'CONV-CFS-TAF'!B785</f>
        <v>6.1487603305785121E-2</v>
      </c>
      <c r="H823" s="84">
        <f t="shared" si="39"/>
        <v>0</v>
      </c>
    </row>
    <row r="824" spans="1:8" x14ac:dyDescent="0.25">
      <c r="A824" s="18">
        <v>1987</v>
      </c>
      <c r="B824" s="18">
        <v>1987</v>
      </c>
      <c r="C824" s="18">
        <v>1</v>
      </c>
      <c r="D824" s="9" t="s">
        <v>822</v>
      </c>
      <c r="E824" s="9" t="str">
        <f t="shared" si="38"/>
        <v>1987 1</v>
      </c>
      <c r="F824" s="14">
        <v>0</v>
      </c>
      <c r="G824" s="14">
        <f>'CONV-CFS-TAF'!B786</f>
        <v>6.1487603305785121E-2</v>
      </c>
      <c r="H824" s="84">
        <f t="shared" si="39"/>
        <v>0</v>
      </c>
    </row>
    <row r="825" spans="1:8" x14ac:dyDescent="0.25">
      <c r="A825" s="18">
        <v>1987</v>
      </c>
      <c r="B825" s="18">
        <v>1987</v>
      </c>
      <c r="C825" s="18">
        <v>2</v>
      </c>
      <c r="D825" s="9" t="s">
        <v>823</v>
      </c>
      <c r="E825" s="9" t="str">
        <f t="shared" si="38"/>
        <v>1987 2</v>
      </c>
      <c r="F825" s="14">
        <v>0</v>
      </c>
      <c r="G825" s="14">
        <f>'CONV-CFS-TAF'!B787</f>
        <v>5.5537190082644627E-2</v>
      </c>
      <c r="H825" s="84">
        <f t="shared" si="39"/>
        <v>0</v>
      </c>
    </row>
    <row r="826" spans="1:8" x14ac:dyDescent="0.25">
      <c r="A826" s="18">
        <v>1987</v>
      </c>
      <c r="B826" s="18">
        <v>1987</v>
      </c>
      <c r="C826" s="18">
        <v>3</v>
      </c>
      <c r="D826" s="9" t="s">
        <v>824</v>
      </c>
      <c r="E826" s="9" t="str">
        <f t="shared" si="38"/>
        <v>1987 3</v>
      </c>
      <c r="F826" s="14">
        <v>0.637046</v>
      </c>
      <c r="G826" s="14">
        <f>'CONV-CFS-TAF'!B788</f>
        <v>6.1487603305785121E-2</v>
      </c>
      <c r="H826" s="84">
        <f t="shared" si="39"/>
        <v>3.9170431735537185E-2</v>
      </c>
    </row>
    <row r="827" spans="1:8" x14ac:dyDescent="0.25">
      <c r="A827" s="18">
        <v>1987</v>
      </c>
      <c r="B827" s="18">
        <v>1987</v>
      </c>
      <c r="C827" s="18">
        <v>4</v>
      </c>
      <c r="D827" s="9" t="s">
        <v>825</v>
      </c>
      <c r="E827" s="9" t="str">
        <f t="shared" si="38"/>
        <v>1987 4</v>
      </c>
      <c r="F827" s="14">
        <v>253.66959299999999</v>
      </c>
      <c r="G827" s="14">
        <f>'CONV-CFS-TAF'!B789</f>
        <v>5.9504132231404959E-2</v>
      </c>
      <c r="H827" s="84">
        <f t="shared" si="39"/>
        <v>15.094389004958677</v>
      </c>
    </row>
    <row r="828" spans="1:8" x14ac:dyDescent="0.25">
      <c r="A828" s="18">
        <v>1987</v>
      </c>
      <c r="B828" s="18">
        <v>1987</v>
      </c>
      <c r="C828" s="18">
        <v>5</v>
      </c>
      <c r="D828" s="9" t="s">
        <v>826</v>
      </c>
      <c r="E828" s="9" t="str">
        <f t="shared" si="38"/>
        <v>1987 5</v>
      </c>
      <c r="F828" s="14">
        <v>345.97380199999998</v>
      </c>
      <c r="G828" s="14">
        <f>'CONV-CFS-TAF'!B790</f>
        <v>6.1487603305785121E-2</v>
      </c>
      <c r="H828" s="84">
        <f t="shared" si="39"/>
        <v>21.273099891570247</v>
      </c>
    </row>
    <row r="829" spans="1:8" x14ac:dyDescent="0.25">
      <c r="A829" s="18">
        <v>1987</v>
      </c>
      <c r="B829" s="18">
        <v>1987</v>
      </c>
      <c r="C829" s="18">
        <v>6</v>
      </c>
      <c r="D829" s="9" t="s">
        <v>827</v>
      </c>
      <c r="E829" s="9" t="str">
        <f t="shared" si="38"/>
        <v>1987 6</v>
      </c>
      <c r="F829" s="14">
        <v>409.001957</v>
      </c>
      <c r="G829" s="14">
        <f>'CONV-CFS-TAF'!B791</f>
        <v>5.9504132231404959E-2</v>
      </c>
      <c r="H829" s="84">
        <f t="shared" si="39"/>
        <v>24.337306532231405</v>
      </c>
    </row>
    <row r="830" spans="1:8" x14ac:dyDescent="0.25">
      <c r="A830" s="18">
        <v>1987</v>
      </c>
      <c r="B830" s="18">
        <v>1987</v>
      </c>
      <c r="C830" s="18">
        <v>7</v>
      </c>
      <c r="D830" s="9" t="s">
        <v>828</v>
      </c>
      <c r="E830" s="9" t="str">
        <f t="shared" si="38"/>
        <v>1987 7</v>
      </c>
      <c r="F830" s="14">
        <v>443.46332100000001</v>
      </c>
      <c r="G830" s="14">
        <f>'CONV-CFS-TAF'!B792</f>
        <v>6.1487603305785121E-2</v>
      </c>
      <c r="H830" s="84">
        <f t="shared" si="39"/>
        <v>27.26749676231405</v>
      </c>
    </row>
    <row r="831" spans="1:8" x14ac:dyDescent="0.25">
      <c r="A831" s="18">
        <v>1987</v>
      </c>
      <c r="B831" s="18">
        <v>1987</v>
      </c>
      <c r="C831" s="18">
        <v>8</v>
      </c>
      <c r="D831" s="9" t="s">
        <v>829</v>
      </c>
      <c r="E831" s="9" t="str">
        <f t="shared" si="38"/>
        <v>1987 8</v>
      </c>
      <c r="F831" s="14">
        <v>358.50809299999997</v>
      </c>
      <c r="G831" s="14">
        <f>'CONV-CFS-TAF'!B793</f>
        <v>6.1487603305785121E-2</v>
      </c>
      <c r="H831" s="84">
        <f t="shared" si="39"/>
        <v>22.043803404297517</v>
      </c>
    </row>
    <row r="832" spans="1:8" x14ac:dyDescent="0.25">
      <c r="A832" s="18">
        <v>1987</v>
      </c>
      <c r="B832" s="18">
        <v>1987</v>
      </c>
      <c r="C832" s="18">
        <v>9</v>
      </c>
      <c r="D832" s="9" t="s">
        <v>830</v>
      </c>
      <c r="E832" s="9" t="str">
        <f t="shared" si="38"/>
        <v>1987 9</v>
      </c>
      <c r="F832" s="14">
        <v>177.69792000000001</v>
      </c>
      <c r="G832" s="14">
        <f>'CONV-CFS-TAF'!B794</f>
        <v>5.9504132231404959E-2</v>
      </c>
      <c r="H832" s="84">
        <f t="shared" si="39"/>
        <v>10.57376052892562</v>
      </c>
    </row>
    <row r="833" spans="1:8" x14ac:dyDescent="0.25">
      <c r="A833" s="18">
        <v>1988</v>
      </c>
      <c r="B833" s="18">
        <v>1987</v>
      </c>
      <c r="C833" s="18">
        <v>10</v>
      </c>
      <c r="D833" s="9" t="s">
        <v>831</v>
      </c>
      <c r="E833" s="9" t="str">
        <f t="shared" si="38"/>
        <v>1988 10</v>
      </c>
      <c r="F833" s="14">
        <v>45.367718000000004</v>
      </c>
      <c r="G833" s="14">
        <f>'CONV-CFS-TAF'!B795</f>
        <v>6.1487603305785121E-2</v>
      </c>
      <c r="H833" s="84">
        <f t="shared" si="39"/>
        <v>2.7895522472727272</v>
      </c>
    </row>
    <row r="834" spans="1:8" x14ac:dyDescent="0.25">
      <c r="A834" s="18">
        <v>1988</v>
      </c>
      <c r="B834" s="18">
        <v>1987</v>
      </c>
      <c r="C834" s="18">
        <v>11</v>
      </c>
      <c r="D834" s="9" t="s">
        <v>832</v>
      </c>
      <c r="E834" s="9" t="str">
        <f t="shared" si="38"/>
        <v>1988 11</v>
      </c>
      <c r="F834" s="14">
        <v>0</v>
      </c>
      <c r="G834" s="14">
        <f>'CONV-CFS-TAF'!B796</f>
        <v>5.9504132231404959E-2</v>
      </c>
      <c r="H834" s="84">
        <f t="shared" si="39"/>
        <v>0</v>
      </c>
    </row>
    <row r="835" spans="1:8" x14ac:dyDescent="0.25">
      <c r="A835" s="18">
        <v>1988</v>
      </c>
      <c r="B835" s="18">
        <v>1987</v>
      </c>
      <c r="C835" s="18">
        <v>12</v>
      </c>
      <c r="D835" s="9" t="s">
        <v>833</v>
      </c>
      <c r="E835" s="9" t="str">
        <f t="shared" si="38"/>
        <v>1988 12</v>
      </c>
      <c r="F835" s="14">
        <v>0</v>
      </c>
      <c r="G835" s="14">
        <f>'CONV-CFS-TAF'!B797</f>
        <v>6.1487603305785121E-2</v>
      </c>
      <c r="H835" s="84">
        <f t="shared" si="39"/>
        <v>0</v>
      </c>
    </row>
    <row r="836" spans="1:8" x14ac:dyDescent="0.25">
      <c r="A836" s="18">
        <v>1988</v>
      </c>
      <c r="B836" s="18">
        <v>1988</v>
      </c>
      <c r="C836" s="18">
        <v>1</v>
      </c>
      <c r="D836" s="9" t="s">
        <v>834</v>
      </c>
      <c r="E836" s="9" t="str">
        <f t="shared" si="38"/>
        <v>1988 1</v>
      </c>
      <c r="F836" s="14">
        <v>0</v>
      </c>
      <c r="G836" s="14">
        <f>'CONV-CFS-TAF'!B798</f>
        <v>6.1487603305785121E-2</v>
      </c>
      <c r="H836" s="84">
        <f t="shared" si="39"/>
        <v>0</v>
      </c>
    </row>
    <row r="837" spans="1:8" x14ac:dyDescent="0.25">
      <c r="A837" s="18">
        <v>1988</v>
      </c>
      <c r="B837" s="18">
        <v>1988</v>
      </c>
      <c r="C837" s="18">
        <v>2</v>
      </c>
      <c r="D837" s="9" t="s">
        <v>835</v>
      </c>
      <c r="E837" s="9" t="str">
        <f t="shared" si="38"/>
        <v>1988 2</v>
      </c>
      <c r="F837" s="14">
        <v>0</v>
      </c>
      <c r="G837" s="14">
        <f>'CONV-CFS-TAF'!B799</f>
        <v>5.752066115702479E-2</v>
      </c>
      <c r="H837" s="84">
        <f t="shared" si="39"/>
        <v>0</v>
      </c>
    </row>
    <row r="838" spans="1:8" x14ac:dyDescent="0.25">
      <c r="A838" s="18">
        <v>1988</v>
      </c>
      <c r="B838" s="18">
        <v>1988</v>
      </c>
      <c r="C838" s="18">
        <v>3</v>
      </c>
      <c r="D838" s="9" t="s">
        <v>836</v>
      </c>
      <c r="E838" s="9" t="str">
        <f t="shared" si="38"/>
        <v>1988 3</v>
      </c>
      <c r="F838" s="14">
        <v>46.820877000000003</v>
      </c>
      <c r="G838" s="14">
        <f>'CONV-CFS-TAF'!B800</f>
        <v>6.1487603305785121E-2</v>
      </c>
      <c r="H838" s="84">
        <f t="shared" si="39"/>
        <v>2.8789035114049586</v>
      </c>
    </row>
    <row r="839" spans="1:8" x14ac:dyDescent="0.25">
      <c r="A839" s="18">
        <v>1988</v>
      </c>
      <c r="B839" s="18">
        <v>1988</v>
      </c>
      <c r="C839" s="18">
        <v>4</v>
      </c>
      <c r="D839" s="9" t="s">
        <v>837</v>
      </c>
      <c r="E839" s="9" t="str">
        <f t="shared" si="38"/>
        <v>1988 4</v>
      </c>
      <c r="F839" s="14">
        <v>198.679224</v>
      </c>
      <c r="G839" s="14">
        <f>'CONV-CFS-TAF'!B801</f>
        <v>5.9504132231404959E-2</v>
      </c>
      <c r="H839" s="84">
        <f t="shared" si="39"/>
        <v>11.822234816528926</v>
      </c>
    </row>
    <row r="840" spans="1:8" x14ac:dyDescent="0.25">
      <c r="A840" s="18">
        <v>1988</v>
      </c>
      <c r="B840" s="18">
        <v>1988</v>
      </c>
      <c r="C840" s="18">
        <v>5</v>
      </c>
      <c r="D840" s="9" t="s">
        <v>838</v>
      </c>
      <c r="E840" s="9" t="str">
        <f t="shared" si="38"/>
        <v>1988 5</v>
      </c>
      <c r="F840" s="14">
        <v>244.92962900000001</v>
      </c>
      <c r="G840" s="14">
        <f>'CONV-CFS-TAF'!B802</f>
        <v>6.1487603305785121E-2</v>
      </c>
      <c r="H840" s="84">
        <f t="shared" si="39"/>
        <v>15.060135865785124</v>
      </c>
    </row>
    <row r="841" spans="1:8" x14ac:dyDescent="0.25">
      <c r="A841" s="18">
        <v>1988</v>
      </c>
      <c r="B841" s="18">
        <v>1988</v>
      </c>
      <c r="C841" s="18">
        <v>6</v>
      </c>
      <c r="D841" s="9" t="s">
        <v>839</v>
      </c>
      <c r="E841" s="9" t="str">
        <f t="shared" si="38"/>
        <v>1988 6</v>
      </c>
      <c r="F841" s="14">
        <v>336.96017499999999</v>
      </c>
      <c r="G841" s="14">
        <f>'CONV-CFS-TAF'!B803</f>
        <v>5.9504132231404959E-2</v>
      </c>
      <c r="H841" s="84">
        <f t="shared" si="39"/>
        <v>20.050522809917354</v>
      </c>
    </row>
    <row r="842" spans="1:8" x14ac:dyDescent="0.25">
      <c r="A842" s="18">
        <v>1988</v>
      </c>
      <c r="B842" s="18">
        <v>1988</v>
      </c>
      <c r="C842" s="18">
        <v>7</v>
      </c>
      <c r="D842" s="9" t="s">
        <v>840</v>
      </c>
      <c r="E842" s="9" t="str">
        <f t="shared" si="38"/>
        <v>1988 7</v>
      </c>
      <c r="F842" s="14">
        <v>409.25483000000003</v>
      </c>
      <c r="G842" s="14">
        <f>'CONV-CFS-TAF'!B804</f>
        <v>6.1487603305785121E-2</v>
      </c>
      <c r="H842" s="84">
        <f t="shared" si="39"/>
        <v>25.164098638016529</v>
      </c>
    </row>
    <row r="843" spans="1:8" x14ac:dyDescent="0.25">
      <c r="A843" s="18">
        <v>1988</v>
      </c>
      <c r="B843" s="18">
        <v>1988</v>
      </c>
      <c r="C843" s="18">
        <v>8</v>
      </c>
      <c r="D843" s="9" t="s">
        <v>841</v>
      </c>
      <c r="E843" s="9" t="str">
        <f t="shared" si="38"/>
        <v>1988 8</v>
      </c>
      <c r="F843" s="14">
        <v>330.49866300000002</v>
      </c>
      <c r="G843" s="14">
        <f>'CONV-CFS-TAF'!B805</f>
        <v>6.1487603305785121E-2</v>
      </c>
      <c r="H843" s="84">
        <f t="shared" si="39"/>
        <v>20.321570683636363</v>
      </c>
    </row>
    <row r="844" spans="1:8" x14ac:dyDescent="0.25">
      <c r="A844" s="18">
        <v>1988</v>
      </c>
      <c r="B844" s="18">
        <v>1988</v>
      </c>
      <c r="C844" s="18">
        <v>9</v>
      </c>
      <c r="D844" s="9" t="s">
        <v>842</v>
      </c>
      <c r="E844" s="9" t="str">
        <f t="shared" si="38"/>
        <v>1988 9</v>
      </c>
      <c r="F844" s="14">
        <v>164.39185499999999</v>
      </c>
      <c r="G844" s="14">
        <f>'CONV-CFS-TAF'!B806</f>
        <v>5.9504132231404959E-2</v>
      </c>
      <c r="H844" s="84">
        <f t="shared" si="39"/>
        <v>9.7819946776859492</v>
      </c>
    </row>
    <row r="845" spans="1:8" x14ac:dyDescent="0.25">
      <c r="A845" s="18">
        <v>1989</v>
      </c>
      <c r="B845" s="18">
        <v>1988</v>
      </c>
      <c r="C845" s="18">
        <v>10</v>
      </c>
      <c r="D845" s="9" t="s">
        <v>843</v>
      </c>
      <c r="E845" s="9" t="str">
        <f t="shared" si="38"/>
        <v>1989 10</v>
      </c>
      <c r="F845" s="14">
        <v>62.370994000000003</v>
      </c>
      <c r="G845" s="14">
        <f>'CONV-CFS-TAF'!B807</f>
        <v>6.1487603305785121E-2</v>
      </c>
      <c r="H845" s="84">
        <f t="shared" si="39"/>
        <v>3.8350429368595043</v>
      </c>
    </row>
    <row r="846" spans="1:8" x14ac:dyDescent="0.25">
      <c r="A846" s="18">
        <v>1989</v>
      </c>
      <c r="B846" s="18">
        <v>1988</v>
      </c>
      <c r="C846" s="18">
        <v>11</v>
      </c>
      <c r="D846" s="9" t="s">
        <v>844</v>
      </c>
      <c r="E846" s="9" t="str">
        <f t="shared" si="38"/>
        <v>1989 11</v>
      </c>
      <c r="F846" s="14">
        <v>0</v>
      </c>
      <c r="G846" s="14">
        <f>'CONV-CFS-TAF'!B808</f>
        <v>5.9504132231404959E-2</v>
      </c>
      <c r="H846" s="84">
        <f t="shared" si="39"/>
        <v>0</v>
      </c>
    </row>
    <row r="847" spans="1:8" x14ac:dyDescent="0.25">
      <c r="A847" s="18">
        <v>1989</v>
      </c>
      <c r="B847" s="18">
        <v>1988</v>
      </c>
      <c r="C847" s="18">
        <v>12</v>
      </c>
      <c r="D847" s="9" t="s">
        <v>845</v>
      </c>
      <c r="E847" s="9" t="str">
        <f t="shared" si="38"/>
        <v>1989 12</v>
      </c>
      <c r="F847" s="14">
        <v>0</v>
      </c>
      <c r="G847" s="14">
        <f>'CONV-CFS-TAF'!B809</f>
        <v>6.1487603305785121E-2</v>
      </c>
      <c r="H847" s="84">
        <f t="shared" si="39"/>
        <v>0</v>
      </c>
    </row>
    <row r="848" spans="1:8" x14ac:dyDescent="0.25">
      <c r="A848" s="18">
        <v>1989</v>
      </c>
      <c r="B848" s="18">
        <v>1989</v>
      </c>
      <c r="C848" s="18">
        <v>1</v>
      </c>
      <c r="D848" s="9" t="s">
        <v>846</v>
      </c>
      <c r="E848" s="9" t="str">
        <f t="shared" si="38"/>
        <v>1989 1</v>
      </c>
      <c r="F848" s="14">
        <v>0</v>
      </c>
      <c r="G848" s="14">
        <f>'CONV-CFS-TAF'!B810</f>
        <v>6.1487603305785121E-2</v>
      </c>
      <c r="H848" s="84">
        <f t="shared" si="39"/>
        <v>0</v>
      </c>
    </row>
    <row r="849" spans="1:8" x14ac:dyDescent="0.25">
      <c r="A849" s="18">
        <v>1989</v>
      </c>
      <c r="B849" s="18">
        <v>1989</v>
      </c>
      <c r="C849" s="18">
        <v>2</v>
      </c>
      <c r="D849" s="9" t="s">
        <v>847</v>
      </c>
      <c r="E849" s="9" t="str">
        <f t="shared" si="38"/>
        <v>1989 2</v>
      </c>
      <c r="F849" s="14">
        <v>6.9540379999999997</v>
      </c>
      <c r="G849" s="14">
        <f>'CONV-CFS-TAF'!B811</f>
        <v>5.5537190082644627E-2</v>
      </c>
      <c r="H849" s="84">
        <f t="shared" si="39"/>
        <v>0.38620773024793387</v>
      </c>
    </row>
    <row r="850" spans="1:8" x14ac:dyDescent="0.25">
      <c r="A850" s="18">
        <v>1989</v>
      </c>
      <c r="B850" s="18">
        <v>1989</v>
      </c>
      <c r="C850" s="18">
        <v>3</v>
      </c>
      <c r="D850" s="9" t="s">
        <v>848</v>
      </c>
      <c r="E850" s="9" t="str">
        <f t="shared" si="38"/>
        <v>1989 3</v>
      </c>
      <c r="F850" s="14">
        <v>0</v>
      </c>
      <c r="G850" s="14">
        <f>'CONV-CFS-TAF'!B812</f>
        <v>6.1487603305785121E-2</v>
      </c>
      <c r="H850" s="84">
        <f t="shared" si="39"/>
        <v>0</v>
      </c>
    </row>
    <row r="851" spans="1:8" x14ac:dyDescent="0.25">
      <c r="A851" s="18">
        <v>1989</v>
      </c>
      <c r="B851" s="18">
        <v>1989</v>
      </c>
      <c r="C851" s="18">
        <v>4</v>
      </c>
      <c r="D851" s="9" t="s">
        <v>849</v>
      </c>
      <c r="E851" s="9" t="str">
        <f t="shared" si="38"/>
        <v>1989 4</v>
      </c>
      <c r="F851" s="14">
        <v>332.37887000000001</v>
      </c>
      <c r="G851" s="14">
        <f>'CONV-CFS-TAF'!B813</f>
        <v>5.9504132231404959E-2</v>
      </c>
      <c r="H851" s="84">
        <f t="shared" si="39"/>
        <v>19.777916231404959</v>
      </c>
    </row>
    <row r="852" spans="1:8" x14ac:dyDescent="0.25">
      <c r="A852" s="18">
        <v>1989</v>
      </c>
      <c r="B852" s="18">
        <v>1989</v>
      </c>
      <c r="C852" s="18">
        <v>5</v>
      </c>
      <c r="D852" s="9" t="s">
        <v>850</v>
      </c>
      <c r="E852" s="9" t="str">
        <f t="shared" si="38"/>
        <v>1989 5</v>
      </c>
      <c r="F852" s="14">
        <v>586.18157699999995</v>
      </c>
      <c r="G852" s="14">
        <f>'CONV-CFS-TAF'!B814</f>
        <v>6.1487603305785121E-2</v>
      </c>
      <c r="H852" s="84">
        <f t="shared" si="39"/>
        <v>36.042900271735533</v>
      </c>
    </row>
    <row r="853" spans="1:8" x14ac:dyDescent="0.25">
      <c r="A853" s="18">
        <v>1989</v>
      </c>
      <c r="B853" s="18">
        <v>1989</v>
      </c>
      <c r="C853" s="18">
        <v>6</v>
      </c>
      <c r="D853" s="9" t="s">
        <v>851</v>
      </c>
      <c r="E853" s="9" t="str">
        <f t="shared" si="38"/>
        <v>1989 6</v>
      </c>
      <c r="F853" s="14">
        <v>658.95421399999998</v>
      </c>
      <c r="G853" s="14">
        <f>'CONV-CFS-TAF'!B815</f>
        <v>5.9504132231404959E-2</v>
      </c>
      <c r="H853" s="84">
        <f t="shared" si="39"/>
        <v>39.210498684297519</v>
      </c>
    </row>
    <row r="854" spans="1:8" x14ac:dyDescent="0.25">
      <c r="A854" s="18">
        <v>1989</v>
      </c>
      <c r="B854" s="18">
        <v>1989</v>
      </c>
      <c r="C854" s="18">
        <v>7</v>
      </c>
      <c r="D854" s="9" t="s">
        <v>852</v>
      </c>
      <c r="E854" s="9" t="str">
        <f t="shared" si="38"/>
        <v>1989 7</v>
      </c>
      <c r="F854" s="14">
        <v>772.66100100000006</v>
      </c>
      <c r="G854" s="14">
        <f>'CONV-CFS-TAF'!B816</f>
        <v>6.1487603305785121E-2</v>
      </c>
      <c r="H854" s="84">
        <f t="shared" si="39"/>
        <v>47.509073119338844</v>
      </c>
    </row>
    <row r="855" spans="1:8" x14ac:dyDescent="0.25">
      <c r="A855" s="18">
        <v>1989</v>
      </c>
      <c r="B855" s="18">
        <v>1989</v>
      </c>
      <c r="C855" s="18">
        <v>8</v>
      </c>
      <c r="D855" s="9" t="s">
        <v>853</v>
      </c>
      <c r="E855" s="9" t="str">
        <f t="shared" si="38"/>
        <v>1989 8</v>
      </c>
      <c r="F855" s="14">
        <v>619.04598899999996</v>
      </c>
      <c r="G855" s="14">
        <f>'CONV-CFS-TAF'!B817</f>
        <v>6.1487603305785121E-2</v>
      </c>
      <c r="H855" s="84">
        <f t="shared" si="39"/>
        <v>38.063654199669415</v>
      </c>
    </row>
    <row r="856" spans="1:8" x14ac:dyDescent="0.25">
      <c r="A856" s="18">
        <v>1989</v>
      </c>
      <c r="B856" s="18">
        <v>1989</v>
      </c>
      <c r="C856" s="18">
        <v>9</v>
      </c>
      <c r="D856" s="9" t="s">
        <v>854</v>
      </c>
      <c r="E856" s="9" t="str">
        <f t="shared" si="38"/>
        <v>1989 9</v>
      </c>
      <c r="F856" s="14">
        <v>33.645690000000002</v>
      </c>
      <c r="G856" s="14">
        <f>'CONV-CFS-TAF'!B818</f>
        <v>5.9504132231404959E-2</v>
      </c>
      <c r="H856" s="84">
        <f t="shared" si="39"/>
        <v>2.0020575867768597</v>
      </c>
    </row>
    <row r="857" spans="1:8" x14ac:dyDescent="0.25">
      <c r="A857" s="18">
        <v>1990</v>
      </c>
      <c r="B857" s="18">
        <v>1989</v>
      </c>
      <c r="C857" s="18">
        <v>10</v>
      </c>
      <c r="D857" s="9" t="s">
        <v>855</v>
      </c>
      <c r="E857" s="9" t="str">
        <f t="shared" si="38"/>
        <v>1990 10</v>
      </c>
      <c r="F857" s="14">
        <v>16.177548999999999</v>
      </c>
      <c r="G857" s="14">
        <f>'CONV-CFS-TAF'!B819</f>
        <v>6.1487603305785121E-2</v>
      </c>
      <c r="H857" s="84">
        <f t="shared" si="39"/>
        <v>0.99471871537190071</v>
      </c>
    </row>
    <row r="858" spans="1:8" x14ac:dyDescent="0.25">
      <c r="A858" s="18">
        <v>1990</v>
      </c>
      <c r="B858" s="18">
        <v>1989</v>
      </c>
      <c r="C858" s="18">
        <v>11</v>
      </c>
      <c r="D858" s="9" t="s">
        <v>856</v>
      </c>
      <c r="E858" s="9" t="str">
        <f t="shared" si="38"/>
        <v>1990 11</v>
      </c>
      <c r="F858" s="14">
        <v>0.97274300000000002</v>
      </c>
      <c r="G858" s="14">
        <f>'CONV-CFS-TAF'!B820</f>
        <v>5.9504132231404959E-2</v>
      </c>
      <c r="H858" s="84">
        <f t="shared" si="39"/>
        <v>5.7882228099173552E-2</v>
      </c>
    </row>
    <row r="859" spans="1:8" x14ac:dyDescent="0.25">
      <c r="A859" s="18">
        <v>1990</v>
      </c>
      <c r="B859" s="18">
        <v>1989</v>
      </c>
      <c r="C859" s="18">
        <v>12</v>
      </c>
      <c r="D859" s="9" t="s">
        <v>857</v>
      </c>
      <c r="E859" s="9" t="str">
        <f t="shared" si="38"/>
        <v>1990 12</v>
      </c>
      <c r="F859" s="14">
        <v>0</v>
      </c>
      <c r="G859" s="14">
        <f>'CONV-CFS-TAF'!B821</f>
        <v>6.1487603305785121E-2</v>
      </c>
      <c r="H859" s="84">
        <f t="shared" si="39"/>
        <v>0</v>
      </c>
    </row>
    <row r="860" spans="1:8" x14ac:dyDescent="0.25">
      <c r="A860" s="18">
        <v>1990</v>
      </c>
      <c r="B860" s="18">
        <v>1990</v>
      </c>
      <c r="C860" s="18">
        <v>1</v>
      </c>
      <c r="D860" s="9" t="s">
        <v>858</v>
      </c>
      <c r="E860" s="9" t="str">
        <f t="shared" si="38"/>
        <v>1990 1</v>
      </c>
      <c r="F860" s="14">
        <v>0</v>
      </c>
      <c r="G860" s="14">
        <f>'CONV-CFS-TAF'!B822</f>
        <v>6.1487603305785121E-2</v>
      </c>
      <c r="H860" s="84">
        <f t="shared" si="39"/>
        <v>0</v>
      </c>
    </row>
    <row r="861" spans="1:8" x14ac:dyDescent="0.25">
      <c r="A861" s="18">
        <v>1990</v>
      </c>
      <c r="B861" s="18">
        <v>1990</v>
      </c>
      <c r="C861" s="18">
        <v>2</v>
      </c>
      <c r="D861" s="9" t="s">
        <v>859</v>
      </c>
      <c r="E861" s="9" t="str">
        <f t="shared" si="38"/>
        <v>1990 2</v>
      </c>
      <c r="F861" s="14">
        <v>0</v>
      </c>
      <c r="G861" s="14">
        <f>'CONV-CFS-TAF'!B823</f>
        <v>5.5537190082644627E-2</v>
      </c>
      <c r="H861" s="84">
        <f t="shared" si="39"/>
        <v>0</v>
      </c>
    </row>
    <row r="862" spans="1:8" x14ac:dyDescent="0.25">
      <c r="A862" s="18">
        <v>1990</v>
      </c>
      <c r="B862" s="18">
        <v>1990</v>
      </c>
      <c r="C862" s="18">
        <v>3</v>
      </c>
      <c r="D862" s="9" t="s">
        <v>860</v>
      </c>
      <c r="E862" s="9" t="str">
        <f t="shared" si="38"/>
        <v>1990 3</v>
      </c>
      <c r="F862" s="14">
        <v>41.100555999999997</v>
      </c>
      <c r="G862" s="14">
        <f>'CONV-CFS-TAF'!B824</f>
        <v>6.1487603305785121E-2</v>
      </c>
      <c r="H862" s="84">
        <f t="shared" si="39"/>
        <v>2.5271746829752062</v>
      </c>
    </row>
    <row r="863" spans="1:8" x14ac:dyDescent="0.25">
      <c r="A863" s="18">
        <v>1990</v>
      </c>
      <c r="B863" s="18">
        <v>1990</v>
      </c>
      <c r="C863" s="18">
        <v>4</v>
      </c>
      <c r="D863" s="9" t="s">
        <v>861</v>
      </c>
      <c r="E863" s="9" t="str">
        <f t="shared" si="38"/>
        <v>1990 4</v>
      </c>
      <c r="F863" s="14">
        <v>315.29720500000002</v>
      </c>
      <c r="G863" s="14">
        <f>'CONV-CFS-TAF'!B825</f>
        <v>5.9504132231404959E-2</v>
      </c>
      <c r="H863" s="84">
        <f t="shared" si="39"/>
        <v>18.761486578512397</v>
      </c>
    </row>
    <row r="864" spans="1:8" x14ac:dyDescent="0.25">
      <c r="A864" s="18">
        <v>1990</v>
      </c>
      <c r="B864" s="18">
        <v>1990</v>
      </c>
      <c r="C864" s="18">
        <v>5</v>
      </c>
      <c r="D864" s="9" t="s">
        <v>862</v>
      </c>
      <c r="E864" s="9" t="str">
        <f t="shared" si="38"/>
        <v>1990 5</v>
      </c>
      <c r="F864" s="14">
        <v>177.196639</v>
      </c>
      <c r="G864" s="14">
        <f>'CONV-CFS-TAF'!B826</f>
        <v>6.1487603305785121E-2</v>
      </c>
      <c r="H864" s="84">
        <f t="shared" si="39"/>
        <v>10.895396645950413</v>
      </c>
    </row>
    <row r="865" spans="1:8" x14ac:dyDescent="0.25">
      <c r="A865" s="18">
        <v>1990</v>
      </c>
      <c r="B865" s="18">
        <v>1990</v>
      </c>
      <c r="C865" s="18">
        <v>6</v>
      </c>
      <c r="D865" s="9" t="s">
        <v>863</v>
      </c>
      <c r="E865" s="9" t="str">
        <f t="shared" si="38"/>
        <v>1990 6</v>
      </c>
      <c r="F865" s="14">
        <v>398.754234</v>
      </c>
      <c r="G865" s="14">
        <f>'CONV-CFS-TAF'!B827</f>
        <v>5.9504132231404959E-2</v>
      </c>
      <c r="H865" s="84">
        <f t="shared" si="39"/>
        <v>23.727524667768595</v>
      </c>
    </row>
    <row r="866" spans="1:8" x14ac:dyDescent="0.25">
      <c r="A866" s="18">
        <v>1990</v>
      </c>
      <c r="B866" s="18">
        <v>1990</v>
      </c>
      <c r="C866" s="18">
        <v>7</v>
      </c>
      <c r="D866" s="9" t="s">
        <v>864</v>
      </c>
      <c r="E866" s="9" t="str">
        <f t="shared" si="38"/>
        <v>1990 7</v>
      </c>
      <c r="F866" s="14">
        <v>437.25529299999999</v>
      </c>
      <c r="G866" s="14">
        <f>'CONV-CFS-TAF'!B828</f>
        <v>6.1487603305785121E-2</v>
      </c>
      <c r="H866" s="84">
        <f t="shared" si="39"/>
        <v>26.88577999933884</v>
      </c>
    </row>
    <row r="867" spans="1:8" x14ac:dyDescent="0.25">
      <c r="A867" s="18">
        <v>1990</v>
      </c>
      <c r="B867" s="18">
        <v>1990</v>
      </c>
      <c r="C867" s="18">
        <v>8</v>
      </c>
      <c r="D867" s="9" t="s">
        <v>865</v>
      </c>
      <c r="E867" s="9" t="str">
        <f t="shared" si="38"/>
        <v>1990 8</v>
      </c>
      <c r="F867" s="14">
        <v>334.55782399999998</v>
      </c>
      <c r="G867" s="14">
        <f>'CONV-CFS-TAF'!B829</f>
        <v>6.1487603305785121E-2</v>
      </c>
      <c r="H867" s="84">
        <f t="shared" si="39"/>
        <v>20.571158764958675</v>
      </c>
    </row>
    <row r="868" spans="1:8" x14ac:dyDescent="0.25">
      <c r="A868" s="18">
        <v>1990</v>
      </c>
      <c r="B868" s="18">
        <v>1990</v>
      </c>
      <c r="C868" s="18">
        <v>9</v>
      </c>
      <c r="D868" s="9" t="s">
        <v>866</v>
      </c>
      <c r="E868" s="9" t="str">
        <f t="shared" si="38"/>
        <v>1990 9</v>
      </c>
      <c r="F868" s="14">
        <v>167.294522</v>
      </c>
      <c r="G868" s="14">
        <f>'CONV-CFS-TAF'!B830</f>
        <v>5.9504132231404959E-2</v>
      </c>
      <c r="H868" s="84">
        <f t="shared" si="39"/>
        <v>9.9547153586776869</v>
      </c>
    </row>
    <row r="869" spans="1:8" x14ac:dyDescent="0.25">
      <c r="A869" s="18">
        <v>1991</v>
      </c>
      <c r="B869" s="18">
        <v>1990</v>
      </c>
      <c r="C869" s="18">
        <v>10</v>
      </c>
      <c r="D869" s="9" t="s">
        <v>867</v>
      </c>
      <c r="E869" s="9" t="str">
        <f t="shared" si="38"/>
        <v>1991 10</v>
      </c>
      <c r="F869" s="14">
        <v>62.314041000000003</v>
      </c>
      <c r="G869" s="14">
        <f>'CONV-CFS-TAF'!B831</f>
        <v>6.1487603305785121E-2</v>
      </c>
      <c r="H869" s="84">
        <f t="shared" si="39"/>
        <v>3.8315410333884299</v>
      </c>
    </row>
    <row r="870" spans="1:8" x14ac:dyDescent="0.25">
      <c r="A870" s="18">
        <v>1991</v>
      </c>
      <c r="B870" s="18">
        <v>1990</v>
      </c>
      <c r="C870" s="18">
        <v>11</v>
      </c>
      <c r="D870" s="9" t="s">
        <v>868</v>
      </c>
      <c r="E870" s="9" t="str">
        <f t="shared" si="38"/>
        <v>1991 11</v>
      </c>
      <c r="F870" s="14">
        <v>3.9361410000000001</v>
      </c>
      <c r="G870" s="14">
        <f>'CONV-CFS-TAF'!B832</f>
        <v>5.9504132231404959E-2</v>
      </c>
      <c r="H870" s="84">
        <f t="shared" si="39"/>
        <v>0.23421665454545457</v>
      </c>
    </row>
    <row r="871" spans="1:8" x14ac:dyDescent="0.25">
      <c r="A871" s="18">
        <v>1991</v>
      </c>
      <c r="B871" s="18">
        <v>1990</v>
      </c>
      <c r="C871" s="18">
        <v>12</v>
      </c>
      <c r="D871" s="9" t="s">
        <v>869</v>
      </c>
      <c r="E871" s="9" t="str">
        <f t="shared" si="38"/>
        <v>1991 12</v>
      </c>
      <c r="F871" s="14">
        <v>0</v>
      </c>
      <c r="G871" s="14">
        <f>'CONV-CFS-TAF'!B833</f>
        <v>6.1487603305785121E-2</v>
      </c>
      <c r="H871" s="84">
        <f t="shared" si="39"/>
        <v>0</v>
      </c>
    </row>
    <row r="872" spans="1:8" x14ac:dyDescent="0.25">
      <c r="A872" s="18">
        <v>1991</v>
      </c>
      <c r="B872" s="18">
        <v>1991</v>
      </c>
      <c r="C872" s="18">
        <v>1</v>
      </c>
      <c r="D872" s="9" t="s">
        <v>870</v>
      </c>
      <c r="E872" s="9" t="str">
        <f t="shared" si="38"/>
        <v>1991 1</v>
      </c>
      <c r="F872" s="14">
        <v>0</v>
      </c>
      <c r="G872" s="14">
        <f>'CONV-CFS-TAF'!B834</f>
        <v>6.1487603305785121E-2</v>
      </c>
      <c r="H872" s="84">
        <f t="shared" si="39"/>
        <v>0</v>
      </c>
    </row>
    <row r="873" spans="1:8" x14ac:dyDescent="0.25">
      <c r="A873" s="18">
        <v>1991</v>
      </c>
      <c r="B873" s="18">
        <v>1991</v>
      </c>
      <c r="C873" s="18">
        <v>2</v>
      </c>
      <c r="D873" s="9" t="s">
        <v>871</v>
      </c>
      <c r="E873" s="9" t="str">
        <f t="shared" si="38"/>
        <v>1991 2</v>
      </c>
      <c r="F873" s="14">
        <v>4.9158309999999998</v>
      </c>
      <c r="G873" s="14">
        <f>'CONV-CFS-TAF'!B835</f>
        <v>5.5537190082644627E-2</v>
      </c>
      <c r="H873" s="84">
        <f t="shared" si="39"/>
        <v>0.27301144066115701</v>
      </c>
    </row>
    <row r="874" spans="1:8" x14ac:dyDescent="0.25">
      <c r="A874" s="18">
        <v>1991</v>
      </c>
      <c r="B874" s="18">
        <v>1991</v>
      </c>
      <c r="C874" s="18">
        <v>3</v>
      </c>
      <c r="D874" s="9" t="s">
        <v>872</v>
      </c>
      <c r="E874" s="9" t="str">
        <f t="shared" ref="E874:E937" si="40">CONCATENATE(A874," ",C874)</f>
        <v>1991 3</v>
      </c>
      <c r="F874" s="14">
        <v>0</v>
      </c>
      <c r="G874" s="14">
        <f>'CONV-CFS-TAF'!B836</f>
        <v>6.1487603305785121E-2</v>
      </c>
      <c r="H874" s="84">
        <f t="shared" ref="H874:H937" si="41">F874*G874</f>
        <v>0</v>
      </c>
    </row>
    <row r="875" spans="1:8" x14ac:dyDescent="0.25">
      <c r="A875" s="18">
        <v>1991</v>
      </c>
      <c r="B875" s="18">
        <v>1991</v>
      </c>
      <c r="C875" s="18">
        <v>4</v>
      </c>
      <c r="D875" s="9" t="s">
        <v>873</v>
      </c>
      <c r="E875" s="9" t="str">
        <f t="shared" si="40"/>
        <v>1991 4</v>
      </c>
      <c r="F875" s="14">
        <v>150.28251900000001</v>
      </c>
      <c r="G875" s="14">
        <f>'CONV-CFS-TAF'!B837</f>
        <v>5.9504132231404959E-2</v>
      </c>
      <c r="H875" s="84">
        <f t="shared" si="41"/>
        <v>8.9424308826446293</v>
      </c>
    </row>
    <row r="876" spans="1:8" x14ac:dyDescent="0.25">
      <c r="A876" s="18">
        <v>1991</v>
      </c>
      <c r="B876" s="18">
        <v>1991</v>
      </c>
      <c r="C876" s="18">
        <v>5</v>
      </c>
      <c r="D876" s="9" t="s">
        <v>874</v>
      </c>
      <c r="E876" s="9" t="str">
        <f t="shared" si="40"/>
        <v>1991 5</v>
      </c>
      <c r="F876" s="14">
        <v>355.45786600000002</v>
      </c>
      <c r="G876" s="14">
        <f>'CONV-CFS-TAF'!B838</f>
        <v>6.1487603305785121E-2</v>
      </c>
      <c r="H876" s="84">
        <f t="shared" si="41"/>
        <v>21.856252256528926</v>
      </c>
    </row>
    <row r="877" spans="1:8" x14ac:dyDescent="0.25">
      <c r="A877" s="18">
        <v>1991</v>
      </c>
      <c r="B877" s="18">
        <v>1991</v>
      </c>
      <c r="C877" s="18">
        <v>6</v>
      </c>
      <c r="D877" s="9" t="s">
        <v>875</v>
      </c>
      <c r="E877" s="9" t="str">
        <f t="shared" si="40"/>
        <v>1991 6</v>
      </c>
      <c r="F877" s="14">
        <v>494.87713000000002</v>
      </c>
      <c r="G877" s="14">
        <f>'CONV-CFS-TAF'!B839</f>
        <v>5.9504132231404959E-2</v>
      </c>
      <c r="H877" s="84">
        <f t="shared" si="41"/>
        <v>29.447234181818182</v>
      </c>
    </row>
    <row r="878" spans="1:8" x14ac:dyDescent="0.25">
      <c r="A878" s="18">
        <v>1991</v>
      </c>
      <c r="B878" s="18">
        <v>1991</v>
      </c>
      <c r="C878" s="18">
        <v>7</v>
      </c>
      <c r="D878" s="9" t="s">
        <v>876</v>
      </c>
      <c r="E878" s="9" t="str">
        <f t="shared" si="40"/>
        <v>1991 7</v>
      </c>
      <c r="F878" s="14">
        <v>573.69411300000002</v>
      </c>
      <c r="G878" s="14">
        <f>'CONV-CFS-TAF'!B840</f>
        <v>6.1487603305785121E-2</v>
      </c>
      <c r="H878" s="84">
        <f t="shared" si="41"/>
        <v>35.275076039008262</v>
      </c>
    </row>
    <row r="879" spans="1:8" x14ac:dyDescent="0.25">
      <c r="A879" s="18">
        <v>1991</v>
      </c>
      <c r="B879" s="18">
        <v>1991</v>
      </c>
      <c r="C879" s="18">
        <v>8</v>
      </c>
      <c r="D879" s="9" t="s">
        <v>877</v>
      </c>
      <c r="E879" s="9" t="str">
        <f t="shared" si="40"/>
        <v>1991 8</v>
      </c>
      <c r="F879" s="14">
        <v>464.41571800000003</v>
      </c>
      <c r="G879" s="14">
        <f>'CONV-CFS-TAF'!B841</f>
        <v>6.1487603305785121E-2</v>
      </c>
      <c r="H879" s="84">
        <f t="shared" si="41"/>
        <v>28.555809437355371</v>
      </c>
    </row>
    <row r="880" spans="1:8" x14ac:dyDescent="0.25">
      <c r="A880" s="18">
        <v>1991</v>
      </c>
      <c r="B880" s="18">
        <v>1991</v>
      </c>
      <c r="C880" s="18">
        <v>9</v>
      </c>
      <c r="D880" s="9" t="s">
        <v>878</v>
      </c>
      <c r="E880" s="9" t="str">
        <f t="shared" si="40"/>
        <v>1991 9</v>
      </c>
      <c r="F880" s="14">
        <v>228.98046400000001</v>
      </c>
      <c r="G880" s="14">
        <f>'CONV-CFS-TAF'!B842</f>
        <v>5.9504132231404959E-2</v>
      </c>
      <c r="H880" s="84">
        <f t="shared" si="41"/>
        <v>13.625283808264463</v>
      </c>
    </row>
    <row r="881" spans="1:8" x14ac:dyDescent="0.25">
      <c r="A881" s="18">
        <v>1992</v>
      </c>
      <c r="B881" s="18">
        <v>1991</v>
      </c>
      <c r="C881" s="18">
        <v>10</v>
      </c>
      <c r="D881" s="9" t="s">
        <v>879</v>
      </c>
      <c r="E881" s="9" t="str">
        <f t="shared" si="40"/>
        <v>1992 10</v>
      </c>
      <c r="F881" s="14">
        <v>73.473472999999998</v>
      </c>
      <c r="G881" s="14">
        <f>'CONV-CFS-TAF'!B843</f>
        <v>6.1487603305785121E-2</v>
      </c>
      <c r="H881" s="84">
        <f t="shared" si="41"/>
        <v>4.5177077613223133</v>
      </c>
    </row>
    <row r="882" spans="1:8" x14ac:dyDescent="0.25">
      <c r="A882" s="18">
        <v>1992</v>
      </c>
      <c r="B882" s="18">
        <v>1991</v>
      </c>
      <c r="C882" s="18">
        <v>11</v>
      </c>
      <c r="D882" s="9" t="s">
        <v>880</v>
      </c>
      <c r="E882" s="9" t="str">
        <f t="shared" si="40"/>
        <v>1992 11</v>
      </c>
      <c r="F882" s="14">
        <v>2.216046</v>
      </c>
      <c r="G882" s="14">
        <f>'CONV-CFS-TAF'!B844</f>
        <v>5.9504132231404959E-2</v>
      </c>
      <c r="H882" s="84">
        <f t="shared" si="41"/>
        <v>0.13186389421487604</v>
      </c>
    </row>
    <row r="883" spans="1:8" x14ac:dyDescent="0.25">
      <c r="A883" s="18">
        <v>1992</v>
      </c>
      <c r="B883" s="18">
        <v>1991</v>
      </c>
      <c r="C883" s="18">
        <v>12</v>
      </c>
      <c r="D883" s="9" t="s">
        <v>881</v>
      </c>
      <c r="E883" s="9" t="str">
        <f t="shared" si="40"/>
        <v>1992 12</v>
      </c>
      <c r="F883" s="14">
        <v>0</v>
      </c>
      <c r="G883" s="14">
        <f>'CONV-CFS-TAF'!B845</f>
        <v>6.1487603305785121E-2</v>
      </c>
      <c r="H883" s="84">
        <f t="shared" si="41"/>
        <v>0</v>
      </c>
    </row>
    <row r="884" spans="1:8" x14ac:dyDescent="0.25">
      <c r="A884" s="18">
        <v>1992</v>
      </c>
      <c r="B884" s="18">
        <v>1992</v>
      </c>
      <c r="C884" s="18">
        <v>1</v>
      </c>
      <c r="D884" s="9" t="s">
        <v>882</v>
      </c>
      <c r="E884" s="9" t="str">
        <f t="shared" si="40"/>
        <v>1992 1</v>
      </c>
      <c r="F884" s="14">
        <v>0</v>
      </c>
      <c r="G884" s="14">
        <f>'CONV-CFS-TAF'!B846</f>
        <v>6.1487603305785121E-2</v>
      </c>
      <c r="H884" s="84">
        <f t="shared" si="41"/>
        <v>0</v>
      </c>
    </row>
    <row r="885" spans="1:8" x14ac:dyDescent="0.25">
      <c r="A885" s="18">
        <v>1992</v>
      </c>
      <c r="B885" s="18">
        <v>1992</v>
      </c>
      <c r="C885" s="18">
        <v>2</v>
      </c>
      <c r="D885" s="9" t="s">
        <v>883</v>
      </c>
      <c r="E885" s="9" t="str">
        <f t="shared" si="40"/>
        <v>1992 2</v>
      </c>
      <c r="F885" s="14">
        <v>0</v>
      </c>
      <c r="G885" s="14">
        <f>'CONV-CFS-TAF'!B847</f>
        <v>5.752066115702479E-2</v>
      </c>
      <c r="H885" s="84">
        <f t="shared" si="41"/>
        <v>0</v>
      </c>
    </row>
    <row r="886" spans="1:8" x14ac:dyDescent="0.25">
      <c r="A886" s="18">
        <v>1992</v>
      </c>
      <c r="B886" s="18">
        <v>1992</v>
      </c>
      <c r="C886" s="18">
        <v>3</v>
      </c>
      <c r="D886" s="9" t="s">
        <v>884</v>
      </c>
      <c r="E886" s="9" t="str">
        <f t="shared" si="40"/>
        <v>1992 3</v>
      </c>
      <c r="F886" s="14">
        <v>0</v>
      </c>
      <c r="G886" s="14">
        <f>'CONV-CFS-TAF'!B848</f>
        <v>6.1487603305785121E-2</v>
      </c>
      <c r="H886" s="84">
        <f t="shared" si="41"/>
        <v>0</v>
      </c>
    </row>
    <row r="887" spans="1:8" x14ac:dyDescent="0.25">
      <c r="A887" s="18">
        <v>1992</v>
      </c>
      <c r="B887" s="18">
        <v>1992</v>
      </c>
      <c r="C887" s="18">
        <v>4</v>
      </c>
      <c r="D887" s="9" t="s">
        <v>885</v>
      </c>
      <c r="E887" s="9" t="str">
        <f t="shared" si="40"/>
        <v>1992 4</v>
      </c>
      <c r="F887" s="14">
        <v>224.621407</v>
      </c>
      <c r="G887" s="14">
        <f>'CONV-CFS-TAF'!B849</f>
        <v>5.9504132231404959E-2</v>
      </c>
      <c r="H887" s="84">
        <f t="shared" si="41"/>
        <v>13.365901904132231</v>
      </c>
    </row>
    <row r="888" spans="1:8" x14ac:dyDescent="0.25">
      <c r="A888" s="18">
        <v>1992</v>
      </c>
      <c r="B888" s="18">
        <v>1992</v>
      </c>
      <c r="C888" s="18">
        <v>5</v>
      </c>
      <c r="D888" s="9" t="s">
        <v>886</v>
      </c>
      <c r="E888" s="9" t="str">
        <f t="shared" si="40"/>
        <v>1992 5</v>
      </c>
      <c r="F888" s="14">
        <v>589.25993300000005</v>
      </c>
      <c r="G888" s="14">
        <f>'CONV-CFS-TAF'!B850</f>
        <v>6.1487603305785121E-2</v>
      </c>
      <c r="H888" s="84">
        <f t="shared" si="41"/>
        <v>36.232181004297523</v>
      </c>
    </row>
    <row r="889" spans="1:8" x14ac:dyDescent="0.25">
      <c r="A889" s="18">
        <v>1992</v>
      </c>
      <c r="B889" s="18">
        <v>1992</v>
      </c>
      <c r="C889" s="18">
        <v>6</v>
      </c>
      <c r="D889" s="9" t="s">
        <v>887</v>
      </c>
      <c r="E889" s="9" t="str">
        <f t="shared" si="40"/>
        <v>1992 6</v>
      </c>
      <c r="F889" s="14">
        <v>654.52783799999997</v>
      </c>
      <c r="G889" s="14">
        <f>'CONV-CFS-TAF'!B851</f>
        <v>5.9504132231404959E-2</v>
      </c>
      <c r="H889" s="84">
        <f t="shared" si="41"/>
        <v>38.947111021487601</v>
      </c>
    </row>
    <row r="890" spans="1:8" x14ac:dyDescent="0.25">
      <c r="A890" s="18">
        <v>1992</v>
      </c>
      <c r="B890" s="18">
        <v>1992</v>
      </c>
      <c r="C890" s="18">
        <v>7</v>
      </c>
      <c r="D890" s="9" t="s">
        <v>888</v>
      </c>
      <c r="E890" s="9" t="str">
        <f t="shared" si="40"/>
        <v>1992 7</v>
      </c>
      <c r="F890" s="14">
        <v>834.20641799999999</v>
      </c>
      <c r="G890" s="14">
        <f>'CONV-CFS-TAF'!B852</f>
        <v>6.1487603305785121E-2</v>
      </c>
      <c r="H890" s="84">
        <f t="shared" si="41"/>
        <v>51.293353305123965</v>
      </c>
    </row>
    <row r="891" spans="1:8" x14ac:dyDescent="0.25">
      <c r="A891" s="18">
        <v>1992</v>
      </c>
      <c r="B891" s="18">
        <v>1992</v>
      </c>
      <c r="C891" s="18">
        <v>8</v>
      </c>
      <c r="D891" s="9" t="s">
        <v>889</v>
      </c>
      <c r="E891" s="9" t="str">
        <f t="shared" si="40"/>
        <v>1992 8</v>
      </c>
      <c r="F891" s="14">
        <v>677.37211400000001</v>
      </c>
      <c r="G891" s="14">
        <f>'CONV-CFS-TAF'!B853</f>
        <v>6.1487603305785121E-2</v>
      </c>
      <c r="H891" s="84">
        <f t="shared" si="41"/>
        <v>41.649987836033056</v>
      </c>
    </row>
    <row r="892" spans="1:8" x14ac:dyDescent="0.25">
      <c r="A892" s="18">
        <v>1992</v>
      </c>
      <c r="B892" s="18">
        <v>1992</v>
      </c>
      <c r="C892" s="18">
        <v>9</v>
      </c>
      <c r="D892" s="9" t="s">
        <v>890</v>
      </c>
      <c r="E892" s="9" t="str">
        <f t="shared" si="40"/>
        <v>1992 9</v>
      </c>
      <c r="F892" s="14">
        <v>335.55186200000003</v>
      </c>
      <c r="G892" s="14">
        <f>'CONV-CFS-TAF'!B854</f>
        <v>5.9504132231404959E-2</v>
      </c>
      <c r="H892" s="84">
        <f t="shared" si="41"/>
        <v>19.96672236694215</v>
      </c>
    </row>
    <row r="893" spans="1:8" x14ac:dyDescent="0.25">
      <c r="A893" s="18">
        <v>1993</v>
      </c>
      <c r="B893" s="18">
        <v>1992</v>
      </c>
      <c r="C893" s="18">
        <v>10</v>
      </c>
      <c r="D893" s="9" t="s">
        <v>891</v>
      </c>
      <c r="E893" s="9" t="str">
        <f t="shared" si="40"/>
        <v>1993 10</v>
      </c>
      <c r="F893" s="14">
        <v>10.603548999999999</v>
      </c>
      <c r="G893" s="14">
        <f>'CONV-CFS-TAF'!B855</f>
        <v>6.1487603305785121E-2</v>
      </c>
      <c r="H893" s="84">
        <f t="shared" si="41"/>
        <v>0.65198681454545448</v>
      </c>
    </row>
    <row r="894" spans="1:8" x14ac:dyDescent="0.25">
      <c r="A894" s="18">
        <v>1993</v>
      </c>
      <c r="B894" s="18">
        <v>1992</v>
      </c>
      <c r="C894" s="18">
        <v>11</v>
      </c>
      <c r="D894" s="9" t="s">
        <v>892</v>
      </c>
      <c r="E894" s="9" t="str">
        <f t="shared" si="40"/>
        <v>1993 11</v>
      </c>
      <c r="F894" s="14">
        <v>3.2359749999999998</v>
      </c>
      <c r="G894" s="14">
        <f>'CONV-CFS-TAF'!B856</f>
        <v>5.9504132231404959E-2</v>
      </c>
      <c r="H894" s="84">
        <f t="shared" si="41"/>
        <v>0.19255388429752066</v>
      </c>
    </row>
    <row r="895" spans="1:8" x14ac:dyDescent="0.25">
      <c r="A895" s="18">
        <v>1993</v>
      </c>
      <c r="B895" s="18">
        <v>1992</v>
      </c>
      <c r="C895" s="18">
        <v>12</v>
      </c>
      <c r="D895" s="9" t="s">
        <v>893</v>
      </c>
      <c r="E895" s="9" t="str">
        <f t="shared" si="40"/>
        <v>1993 12</v>
      </c>
      <c r="F895" s="14">
        <v>0</v>
      </c>
      <c r="G895" s="14">
        <f>'CONV-CFS-TAF'!B857</f>
        <v>6.1487603305785121E-2</v>
      </c>
      <c r="H895" s="84">
        <f t="shared" si="41"/>
        <v>0</v>
      </c>
    </row>
    <row r="896" spans="1:8" x14ac:dyDescent="0.25">
      <c r="A896" s="18">
        <v>1993</v>
      </c>
      <c r="B896" s="18">
        <v>1993</v>
      </c>
      <c r="C896" s="18">
        <v>1</v>
      </c>
      <c r="D896" s="9" t="s">
        <v>894</v>
      </c>
      <c r="E896" s="9" t="str">
        <f t="shared" si="40"/>
        <v>1993 1</v>
      </c>
      <c r="F896" s="14">
        <v>0</v>
      </c>
      <c r="G896" s="14">
        <f>'CONV-CFS-TAF'!B858</f>
        <v>6.1487603305785121E-2</v>
      </c>
      <c r="H896" s="84">
        <f t="shared" si="41"/>
        <v>0</v>
      </c>
    </row>
    <row r="897" spans="1:8" x14ac:dyDescent="0.25">
      <c r="A897" s="18">
        <v>1993</v>
      </c>
      <c r="B897" s="18">
        <v>1993</v>
      </c>
      <c r="C897" s="18">
        <v>2</v>
      </c>
      <c r="D897" s="9" t="s">
        <v>895</v>
      </c>
      <c r="E897" s="9" t="str">
        <f t="shared" si="40"/>
        <v>1993 2</v>
      </c>
      <c r="F897" s="14">
        <v>0</v>
      </c>
      <c r="G897" s="14">
        <f>'CONV-CFS-TAF'!B859</f>
        <v>5.5537190082644627E-2</v>
      </c>
      <c r="H897" s="84">
        <f t="shared" si="41"/>
        <v>0</v>
      </c>
    </row>
    <row r="898" spans="1:8" x14ac:dyDescent="0.25">
      <c r="A898" s="18">
        <v>1993</v>
      </c>
      <c r="B898" s="18">
        <v>1993</v>
      </c>
      <c r="C898" s="18">
        <v>3</v>
      </c>
      <c r="D898" s="9" t="s">
        <v>896</v>
      </c>
      <c r="E898" s="9" t="str">
        <f t="shared" si="40"/>
        <v>1993 3</v>
      </c>
      <c r="F898" s="14">
        <v>0</v>
      </c>
      <c r="G898" s="14">
        <f>'CONV-CFS-TAF'!B860</f>
        <v>6.1487603305785121E-2</v>
      </c>
      <c r="H898" s="84">
        <f t="shared" si="41"/>
        <v>0</v>
      </c>
    </row>
    <row r="899" spans="1:8" x14ac:dyDescent="0.25">
      <c r="A899" s="18">
        <v>1993</v>
      </c>
      <c r="B899" s="18">
        <v>1993</v>
      </c>
      <c r="C899" s="18">
        <v>4</v>
      </c>
      <c r="D899" s="9" t="s">
        <v>897</v>
      </c>
      <c r="E899" s="9" t="str">
        <f t="shared" si="40"/>
        <v>1993 4</v>
      </c>
      <c r="F899" s="14">
        <v>469.507206</v>
      </c>
      <c r="G899" s="14">
        <f>'CONV-CFS-TAF'!B861</f>
        <v>5.9504132231404959E-2</v>
      </c>
      <c r="H899" s="84">
        <f t="shared" si="41"/>
        <v>27.937618869421488</v>
      </c>
    </row>
    <row r="900" spans="1:8" x14ac:dyDescent="0.25">
      <c r="A900" s="18">
        <v>1993</v>
      </c>
      <c r="B900" s="18">
        <v>1993</v>
      </c>
      <c r="C900" s="18">
        <v>5</v>
      </c>
      <c r="D900" s="9" t="s">
        <v>898</v>
      </c>
      <c r="E900" s="9" t="str">
        <f t="shared" si="40"/>
        <v>1993 5</v>
      </c>
      <c r="F900" s="14">
        <v>647.32720300000005</v>
      </c>
      <c r="G900" s="14">
        <f>'CONV-CFS-TAF'!B862</f>
        <v>6.1487603305785121E-2</v>
      </c>
      <c r="H900" s="84">
        <f t="shared" si="41"/>
        <v>39.802598267107442</v>
      </c>
    </row>
    <row r="901" spans="1:8" x14ac:dyDescent="0.25">
      <c r="A901" s="18">
        <v>1993</v>
      </c>
      <c r="B901" s="18">
        <v>1993</v>
      </c>
      <c r="C901" s="18">
        <v>6</v>
      </c>
      <c r="D901" s="9" t="s">
        <v>899</v>
      </c>
      <c r="E901" s="9" t="str">
        <f t="shared" si="40"/>
        <v>1993 6</v>
      </c>
      <c r="F901" s="14">
        <v>1148.3371990000001</v>
      </c>
      <c r="G901" s="14">
        <f>'CONV-CFS-TAF'!B863</f>
        <v>5.9504132231404959E-2</v>
      </c>
      <c r="H901" s="84">
        <f t="shared" si="41"/>
        <v>68.330808535537187</v>
      </c>
    </row>
    <row r="902" spans="1:8" x14ac:dyDescent="0.25">
      <c r="A902" s="18">
        <v>1993</v>
      </c>
      <c r="B902" s="18">
        <v>1993</v>
      </c>
      <c r="C902" s="18">
        <v>7</v>
      </c>
      <c r="D902" s="9" t="s">
        <v>900</v>
      </c>
      <c r="E902" s="9" t="str">
        <f t="shared" si="40"/>
        <v>1993 7</v>
      </c>
      <c r="F902" s="14">
        <v>1547.2633530000001</v>
      </c>
      <c r="G902" s="14">
        <f>'CONV-CFS-TAF'!B864</f>
        <v>6.1487603305785121E-2</v>
      </c>
      <c r="H902" s="84">
        <f t="shared" si="41"/>
        <v>95.137515258842967</v>
      </c>
    </row>
    <row r="903" spans="1:8" x14ac:dyDescent="0.25">
      <c r="A903" s="18">
        <v>1993</v>
      </c>
      <c r="B903" s="18">
        <v>1993</v>
      </c>
      <c r="C903" s="18">
        <v>8</v>
      </c>
      <c r="D903" s="9" t="s">
        <v>901</v>
      </c>
      <c r="E903" s="9" t="str">
        <f t="shared" si="40"/>
        <v>1993 8</v>
      </c>
      <c r="F903" s="14">
        <v>1228.8818060000001</v>
      </c>
      <c r="G903" s="14">
        <f>'CONV-CFS-TAF'!B865</f>
        <v>6.1487603305785121E-2</v>
      </c>
      <c r="H903" s="84">
        <f t="shared" si="41"/>
        <v>75.560996997024802</v>
      </c>
    </row>
    <row r="904" spans="1:8" x14ac:dyDescent="0.25">
      <c r="A904" s="18">
        <v>1993</v>
      </c>
      <c r="B904" s="18">
        <v>1993</v>
      </c>
      <c r="C904" s="18">
        <v>9</v>
      </c>
      <c r="D904" s="9" t="s">
        <v>902</v>
      </c>
      <c r="E904" s="9" t="str">
        <f t="shared" si="40"/>
        <v>1993 9</v>
      </c>
      <c r="F904" s="14">
        <v>630.71187099999997</v>
      </c>
      <c r="G904" s="14">
        <f>'CONV-CFS-TAF'!B866</f>
        <v>5.9504132231404959E-2</v>
      </c>
      <c r="H904" s="84">
        <f t="shared" si="41"/>
        <v>37.529962571900825</v>
      </c>
    </row>
    <row r="905" spans="1:8" x14ac:dyDescent="0.25">
      <c r="A905" s="18">
        <v>1994</v>
      </c>
      <c r="B905" s="18">
        <v>1993</v>
      </c>
      <c r="C905" s="18">
        <v>10</v>
      </c>
      <c r="D905" s="9" t="s">
        <v>903</v>
      </c>
      <c r="E905" s="9" t="str">
        <f t="shared" si="40"/>
        <v>1994 10</v>
      </c>
      <c r="F905" s="14">
        <v>115.875201</v>
      </c>
      <c r="G905" s="14">
        <f>'CONV-CFS-TAF'!B867</f>
        <v>6.1487603305785121E-2</v>
      </c>
      <c r="H905" s="84">
        <f t="shared" si="41"/>
        <v>7.1248883920661159</v>
      </c>
    </row>
    <row r="906" spans="1:8" x14ac:dyDescent="0.25">
      <c r="A906" s="18">
        <v>1994</v>
      </c>
      <c r="B906" s="18">
        <v>1993</v>
      </c>
      <c r="C906" s="18">
        <v>11</v>
      </c>
      <c r="D906" s="9" t="s">
        <v>904</v>
      </c>
      <c r="E906" s="9" t="str">
        <f t="shared" si="40"/>
        <v>1994 11</v>
      </c>
      <c r="F906" s="14">
        <v>0</v>
      </c>
      <c r="G906" s="14">
        <f>'CONV-CFS-TAF'!B868</f>
        <v>5.9504132231404959E-2</v>
      </c>
      <c r="H906" s="84">
        <f t="shared" si="41"/>
        <v>0</v>
      </c>
    </row>
    <row r="907" spans="1:8" x14ac:dyDescent="0.25">
      <c r="A907" s="18">
        <v>1994</v>
      </c>
      <c r="B907" s="18">
        <v>1993</v>
      </c>
      <c r="C907" s="18">
        <v>12</v>
      </c>
      <c r="D907" s="9" t="s">
        <v>905</v>
      </c>
      <c r="E907" s="9" t="str">
        <f t="shared" si="40"/>
        <v>1994 12</v>
      </c>
      <c r="F907" s="14">
        <v>0</v>
      </c>
      <c r="G907" s="14">
        <f>'CONV-CFS-TAF'!B869</f>
        <v>6.1487603305785121E-2</v>
      </c>
      <c r="H907" s="84">
        <f t="shared" si="41"/>
        <v>0</v>
      </c>
    </row>
    <row r="908" spans="1:8" x14ac:dyDescent="0.25">
      <c r="A908" s="18">
        <v>1994</v>
      </c>
      <c r="B908" s="18">
        <v>1994</v>
      </c>
      <c r="C908" s="18">
        <v>1</v>
      </c>
      <c r="D908" s="9" t="s">
        <v>906</v>
      </c>
      <c r="E908" s="9" t="str">
        <f t="shared" si="40"/>
        <v>1994 1</v>
      </c>
      <c r="F908" s="14">
        <v>0</v>
      </c>
      <c r="G908" s="14">
        <f>'CONV-CFS-TAF'!B870</f>
        <v>6.1487603305785121E-2</v>
      </c>
      <c r="H908" s="84">
        <f t="shared" si="41"/>
        <v>0</v>
      </c>
    </row>
    <row r="909" spans="1:8" x14ac:dyDescent="0.25">
      <c r="A909" s="18">
        <v>1994</v>
      </c>
      <c r="B909" s="18">
        <v>1994</v>
      </c>
      <c r="C909" s="18">
        <v>2</v>
      </c>
      <c r="D909" s="9" t="s">
        <v>907</v>
      </c>
      <c r="E909" s="9" t="str">
        <f t="shared" si="40"/>
        <v>1994 2</v>
      </c>
      <c r="F909" s="14">
        <v>0</v>
      </c>
      <c r="G909" s="14">
        <f>'CONV-CFS-TAF'!B871</f>
        <v>5.5537190082644627E-2</v>
      </c>
      <c r="H909" s="84">
        <f t="shared" si="41"/>
        <v>0</v>
      </c>
    </row>
    <row r="910" spans="1:8" x14ac:dyDescent="0.25">
      <c r="A910" s="18">
        <v>1994</v>
      </c>
      <c r="B910" s="18">
        <v>1994</v>
      </c>
      <c r="C910" s="18">
        <v>3</v>
      </c>
      <c r="D910" s="9" t="s">
        <v>908</v>
      </c>
      <c r="E910" s="9" t="str">
        <f t="shared" si="40"/>
        <v>1994 3</v>
      </c>
      <c r="F910" s="14">
        <v>33.631467000000001</v>
      </c>
      <c r="G910" s="14">
        <f>'CONV-CFS-TAF'!B872</f>
        <v>6.1487603305785121E-2</v>
      </c>
      <c r="H910" s="84">
        <f t="shared" si="41"/>
        <v>2.0679183014876035</v>
      </c>
    </row>
    <row r="911" spans="1:8" x14ac:dyDescent="0.25">
      <c r="A911" s="18">
        <v>1994</v>
      </c>
      <c r="B911" s="18">
        <v>1994</v>
      </c>
      <c r="C911" s="18">
        <v>4</v>
      </c>
      <c r="D911" s="9" t="s">
        <v>909</v>
      </c>
      <c r="E911" s="9" t="str">
        <f t="shared" si="40"/>
        <v>1994 4</v>
      </c>
      <c r="F911" s="14">
        <v>556.82799699999998</v>
      </c>
      <c r="G911" s="14">
        <f>'CONV-CFS-TAF'!B873</f>
        <v>5.9504132231404959E-2</v>
      </c>
      <c r="H911" s="84">
        <f t="shared" si="41"/>
        <v>33.13356676363636</v>
      </c>
    </row>
    <row r="912" spans="1:8" x14ac:dyDescent="0.25">
      <c r="A912" s="18">
        <v>1994</v>
      </c>
      <c r="B912" s="18">
        <v>1994</v>
      </c>
      <c r="C912" s="18">
        <v>5</v>
      </c>
      <c r="D912" s="9" t="s">
        <v>910</v>
      </c>
      <c r="E912" s="9" t="str">
        <f t="shared" si="40"/>
        <v>1994 5</v>
      </c>
      <c r="F912" s="14">
        <v>557.675568</v>
      </c>
      <c r="G912" s="14">
        <f>'CONV-CFS-TAF'!B874</f>
        <v>6.1487603305785121E-2</v>
      </c>
      <c r="H912" s="84">
        <f t="shared" si="41"/>
        <v>34.290134098512397</v>
      </c>
    </row>
    <row r="913" spans="1:8" x14ac:dyDescent="0.25">
      <c r="A913" s="18">
        <v>1994</v>
      </c>
      <c r="B913" s="18">
        <v>1994</v>
      </c>
      <c r="C913" s="18">
        <v>6</v>
      </c>
      <c r="D913" s="9" t="s">
        <v>911</v>
      </c>
      <c r="E913" s="9" t="str">
        <f t="shared" si="40"/>
        <v>1994 6</v>
      </c>
      <c r="F913" s="14">
        <v>944.908728</v>
      </c>
      <c r="G913" s="14">
        <f>'CONV-CFS-TAF'!B875</f>
        <v>5.9504132231404959E-2</v>
      </c>
      <c r="H913" s="84">
        <f t="shared" si="41"/>
        <v>56.22597389752066</v>
      </c>
    </row>
    <row r="914" spans="1:8" x14ac:dyDescent="0.25">
      <c r="A914" s="18">
        <v>1994</v>
      </c>
      <c r="B914" s="18">
        <v>1994</v>
      </c>
      <c r="C914" s="18">
        <v>7</v>
      </c>
      <c r="D914" s="9" t="s">
        <v>912</v>
      </c>
      <c r="E914" s="9" t="str">
        <f t="shared" si="40"/>
        <v>1994 7</v>
      </c>
      <c r="F914" s="14">
        <v>1034.675569</v>
      </c>
      <c r="G914" s="14">
        <f>'CONV-CFS-TAF'!B876</f>
        <v>6.1487603305785121E-2</v>
      </c>
      <c r="H914" s="84">
        <f t="shared" si="41"/>
        <v>63.619720936859501</v>
      </c>
    </row>
    <row r="915" spans="1:8" x14ac:dyDescent="0.25">
      <c r="A915" s="18">
        <v>1994</v>
      </c>
      <c r="B915" s="18">
        <v>1994</v>
      </c>
      <c r="C915" s="18">
        <v>8</v>
      </c>
      <c r="D915" s="9" t="s">
        <v>913</v>
      </c>
      <c r="E915" s="9" t="str">
        <f t="shared" si="40"/>
        <v>1994 8</v>
      </c>
      <c r="F915" s="14">
        <v>837.04672200000005</v>
      </c>
      <c r="G915" s="14">
        <f>'CONV-CFS-TAF'!B877</f>
        <v>6.1487603305785121E-2</v>
      </c>
      <c r="H915" s="84">
        <f t="shared" si="41"/>
        <v>51.467996790743804</v>
      </c>
    </row>
    <row r="916" spans="1:8" x14ac:dyDescent="0.25">
      <c r="A916" s="18">
        <v>1994</v>
      </c>
      <c r="B916" s="18">
        <v>1994</v>
      </c>
      <c r="C916" s="18">
        <v>9</v>
      </c>
      <c r="D916" s="9" t="s">
        <v>914</v>
      </c>
      <c r="E916" s="9" t="str">
        <f t="shared" si="40"/>
        <v>1994 9</v>
      </c>
      <c r="F916" s="14">
        <v>414.31199099999998</v>
      </c>
      <c r="G916" s="14">
        <f>'CONV-CFS-TAF'!B878</f>
        <v>5.9504132231404959E-2</v>
      </c>
      <c r="H916" s="84">
        <f t="shared" si="41"/>
        <v>24.65327549752066</v>
      </c>
    </row>
    <row r="917" spans="1:8" x14ac:dyDescent="0.25">
      <c r="A917" s="18">
        <v>1995</v>
      </c>
      <c r="B917" s="18">
        <v>1994</v>
      </c>
      <c r="C917" s="18">
        <v>10</v>
      </c>
      <c r="D917" s="9" t="s">
        <v>915</v>
      </c>
      <c r="E917" s="9" t="str">
        <f t="shared" si="40"/>
        <v>1995 10</v>
      </c>
      <c r="F917" s="14">
        <v>119.52713300000001</v>
      </c>
      <c r="G917" s="14">
        <f>'CONV-CFS-TAF'!B879</f>
        <v>6.1487603305785121E-2</v>
      </c>
      <c r="H917" s="84">
        <f t="shared" si="41"/>
        <v>7.3494369381818183</v>
      </c>
    </row>
    <row r="918" spans="1:8" x14ac:dyDescent="0.25">
      <c r="A918" s="18">
        <v>1995</v>
      </c>
      <c r="B918" s="18">
        <v>1994</v>
      </c>
      <c r="C918" s="18">
        <v>11</v>
      </c>
      <c r="D918" s="9" t="s">
        <v>916</v>
      </c>
      <c r="E918" s="9" t="str">
        <f t="shared" si="40"/>
        <v>1995 11</v>
      </c>
      <c r="F918" s="14">
        <v>0</v>
      </c>
      <c r="G918" s="14">
        <f>'CONV-CFS-TAF'!B880</f>
        <v>5.9504132231404959E-2</v>
      </c>
      <c r="H918" s="84">
        <f t="shared" si="41"/>
        <v>0</v>
      </c>
    </row>
    <row r="919" spans="1:8" x14ac:dyDescent="0.25">
      <c r="A919" s="18">
        <v>1995</v>
      </c>
      <c r="B919" s="18">
        <v>1994</v>
      </c>
      <c r="C919" s="18">
        <v>12</v>
      </c>
      <c r="D919" s="9" t="s">
        <v>917</v>
      </c>
      <c r="E919" s="9" t="str">
        <f t="shared" si="40"/>
        <v>1995 12</v>
      </c>
      <c r="F919" s="14">
        <v>0</v>
      </c>
      <c r="G919" s="14">
        <f>'CONV-CFS-TAF'!B881</f>
        <v>6.1487603305785121E-2</v>
      </c>
      <c r="H919" s="84">
        <f t="shared" si="41"/>
        <v>0</v>
      </c>
    </row>
    <row r="920" spans="1:8" x14ac:dyDescent="0.25">
      <c r="A920" s="18">
        <v>1995</v>
      </c>
      <c r="B920" s="18">
        <v>1995</v>
      </c>
      <c r="C920" s="18">
        <v>1</v>
      </c>
      <c r="D920" s="9" t="s">
        <v>918</v>
      </c>
      <c r="E920" s="9" t="str">
        <f t="shared" si="40"/>
        <v>1995 1</v>
      </c>
      <c r="F920" s="14">
        <v>0</v>
      </c>
      <c r="G920" s="14">
        <f>'CONV-CFS-TAF'!B882</f>
        <v>6.1487603305785121E-2</v>
      </c>
      <c r="H920" s="84">
        <f t="shared" si="41"/>
        <v>0</v>
      </c>
    </row>
    <row r="921" spans="1:8" x14ac:dyDescent="0.25">
      <c r="A921" s="18">
        <v>1995</v>
      </c>
      <c r="B921" s="18">
        <v>1995</v>
      </c>
      <c r="C921" s="18">
        <v>2</v>
      </c>
      <c r="D921" s="9" t="s">
        <v>919</v>
      </c>
      <c r="E921" s="9" t="str">
        <f t="shared" si="40"/>
        <v>1995 2</v>
      </c>
      <c r="F921" s="14">
        <v>0</v>
      </c>
      <c r="G921" s="14">
        <f>'CONV-CFS-TAF'!B883</f>
        <v>5.5537190082644627E-2</v>
      </c>
      <c r="H921" s="84">
        <f t="shared" si="41"/>
        <v>0</v>
      </c>
    </row>
    <row r="922" spans="1:8" x14ac:dyDescent="0.25">
      <c r="A922" s="18">
        <v>1995</v>
      </c>
      <c r="B922" s="18">
        <v>1995</v>
      </c>
      <c r="C922" s="18">
        <v>3</v>
      </c>
      <c r="D922" s="9" t="s">
        <v>920</v>
      </c>
      <c r="E922" s="9" t="str">
        <f t="shared" si="40"/>
        <v>1995 3</v>
      </c>
      <c r="F922" s="14">
        <v>0</v>
      </c>
      <c r="G922" s="14">
        <f>'CONV-CFS-TAF'!B884</f>
        <v>6.1487603305785121E-2</v>
      </c>
      <c r="H922" s="84">
        <f t="shared" si="41"/>
        <v>0</v>
      </c>
    </row>
    <row r="923" spans="1:8" x14ac:dyDescent="0.25">
      <c r="A923" s="18">
        <v>1995</v>
      </c>
      <c r="B923" s="18">
        <v>1995</v>
      </c>
      <c r="C923" s="18">
        <v>4</v>
      </c>
      <c r="D923" s="9" t="s">
        <v>921</v>
      </c>
      <c r="E923" s="9" t="str">
        <f t="shared" si="40"/>
        <v>1995 4</v>
      </c>
      <c r="F923" s="14">
        <v>360.61539099999999</v>
      </c>
      <c r="G923" s="14">
        <f>'CONV-CFS-TAF'!B885</f>
        <v>5.9504132231404959E-2</v>
      </c>
      <c r="H923" s="84">
        <f t="shared" si="41"/>
        <v>21.4581059107438</v>
      </c>
    </row>
    <row r="924" spans="1:8" x14ac:dyDescent="0.25">
      <c r="A924" s="18">
        <v>1995</v>
      </c>
      <c r="B924" s="18">
        <v>1995</v>
      </c>
      <c r="C924" s="18">
        <v>5</v>
      </c>
      <c r="D924" s="9" t="s">
        <v>922</v>
      </c>
      <c r="E924" s="9" t="str">
        <f t="shared" si="40"/>
        <v>1995 5</v>
      </c>
      <c r="F924" s="14">
        <v>702.55787199999997</v>
      </c>
      <c r="G924" s="14">
        <f>'CONV-CFS-TAF'!B886</f>
        <v>6.1487603305785121E-2</v>
      </c>
      <c r="H924" s="84">
        <f t="shared" si="41"/>
        <v>43.198599732892561</v>
      </c>
    </row>
    <row r="925" spans="1:8" x14ac:dyDescent="0.25">
      <c r="A925" s="18">
        <v>1995</v>
      </c>
      <c r="B925" s="18">
        <v>1995</v>
      </c>
      <c r="C925" s="18">
        <v>6</v>
      </c>
      <c r="D925" s="9" t="s">
        <v>923</v>
      </c>
      <c r="E925" s="9" t="str">
        <f t="shared" si="40"/>
        <v>1995 6</v>
      </c>
      <c r="F925" s="14">
        <v>1181.051522</v>
      </c>
      <c r="G925" s="14">
        <f>'CONV-CFS-TAF'!B887</f>
        <v>5.9504132231404959E-2</v>
      </c>
      <c r="H925" s="84">
        <f t="shared" si="41"/>
        <v>70.27744593719008</v>
      </c>
    </row>
    <row r="926" spans="1:8" x14ac:dyDescent="0.25">
      <c r="A926" s="18">
        <v>1995</v>
      </c>
      <c r="B926" s="18">
        <v>1995</v>
      </c>
      <c r="C926" s="18">
        <v>7</v>
      </c>
      <c r="D926" s="9" t="s">
        <v>924</v>
      </c>
      <c r="E926" s="9" t="str">
        <f t="shared" si="40"/>
        <v>1995 7</v>
      </c>
      <c r="F926" s="14">
        <v>1490.2592770000001</v>
      </c>
      <c r="G926" s="14">
        <f>'CONV-CFS-TAF'!B888</f>
        <v>6.1487603305785121E-2</v>
      </c>
      <c r="H926" s="84">
        <f t="shared" si="41"/>
        <v>91.632471246942146</v>
      </c>
    </row>
    <row r="927" spans="1:8" x14ac:dyDescent="0.25">
      <c r="A927" s="18">
        <v>1995</v>
      </c>
      <c r="B927" s="18">
        <v>1995</v>
      </c>
      <c r="C927" s="18">
        <v>8</v>
      </c>
      <c r="D927" s="9" t="s">
        <v>925</v>
      </c>
      <c r="E927" s="9" t="str">
        <f t="shared" si="40"/>
        <v>1995 8</v>
      </c>
      <c r="F927" s="14">
        <v>1203.639347</v>
      </c>
      <c r="G927" s="14">
        <f>'CONV-CFS-TAF'!B889</f>
        <v>6.1487603305785121E-2</v>
      </c>
      <c r="H927" s="84">
        <f t="shared" si="41"/>
        <v>74.008898691570252</v>
      </c>
    </row>
    <row r="928" spans="1:8" x14ac:dyDescent="0.25">
      <c r="A928" s="18">
        <v>1995</v>
      </c>
      <c r="B928" s="18">
        <v>1995</v>
      </c>
      <c r="C928" s="18">
        <v>9</v>
      </c>
      <c r="D928" s="9" t="s">
        <v>926</v>
      </c>
      <c r="E928" s="9" t="str">
        <f t="shared" si="40"/>
        <v>1995 9</v>
      </c>
      <c r="F928" s="14">
        <v>595.22445600000003</v>
      </c>
      <c r="G928" s="14">
        <f>'CONV-CFS-TAF'!B890</f>
        <v>5.9504132231404959E-2</v>
      </c>
      <c r="H928" s="84">
        <f t="shared" si="41"/>
        <v>35.418314737190087</v>
      </c>
    </row>
    <row r="929" spans="1:8" x14ac:dyDescent="0.25">
      <c r="A929" s="18">
        <v>1996</v>
      </c>
      <c r="B929" s="18">
        <v>1995</v>
      </c>
      <c r="C929" s="18">
        <v>10</v>
      </c>
      <c r="D929" s="9" t="s">
        <v>927</v>
      </c>
      <c r="E929" s="9" t="str">
        <f t="shared" si="40"/>
        <v>1996 10</v>
      </c>
      <c r="F929" s="14">
        <v>241.42598599999999</v>
      </c>
      <c r="G929" s="14">
        <f>'CONV-CFS-TAF'!B891</f>
        <v>6.1487603305785121E-2</v>
      </c>
      <c r="H929" s="84">
        <f t="shared" si="41"/>
        <v>14.844705254876033</v>
      </c>
    </row>
    <row r="930" spans="1:8" x14ac:dyDescent="0.25">
      <c r="A930" s="18">
        <v>1996</v>
      </c>
      <c r="B930" s="18">
        <v>1995</v>
      </c>
      <c r="C930" s="18">
        <v>11</v>
      </c>
      <c r="D930" s="9" t="s">
        <v>928</v>
      </c>
      <c r="E930" s="9" t="str">
        <f t="shared" si="40"/>
        <v>1996 11</v>
      </c>
      <c r="F930" s="14">
        <v>31.883113999999999</v>
      </c>
      <c r="G930" s="14">
        <f>'CONV-CFS-TAF'!B892</f>
        <v>5.9504132231404959E-2</v>
      </c>
      <c r="H930" s="84">
        <f t="shared" si="41"/>
        <v>1.8971770314049585</v>
      </c>
    </row>
    <row r="931" spans="1:8" x14ac:dyDescent="0.25">
      <c r="A931" s="18">
        <v>1996</v>
      </c>
      <c r="B931" s="18">
        <v>1995</v>
      </c>
      <c r="C931" s="18">
        <v>12</v>
      </c>
      <c r="D931" s="9" t="s">
        <v>929</v>
      </c>
      <c r="E931" s="9" t="str">
        <f t="shared" si="40"/>
        <v>1996 12</v>
      </c>
      <c r="F931" s="14">
        <v>0</v>
      </c>
      <c r="G931" s="14">
        <f>'CONV-CFS-TAF'!B893</f>
        <v>6.1487603305785121E-2</v>
      </c>
      <c r="H931" s="84">
        <f t="shared" si="41"/>
        <v>0</v>
      </c>
    </row>
    <row r="932" spans="1:8" x14ac:dyDescent="0.25">
      <c r="A932" s="18">
        <v>1996</v>
      </c>
      <c r="B932" s="18">
        <v>1996</v>
      </c>
      <c r="C932" s="18">
        <v>1</v>
      </c>
      <c r="D932" s="9" t="s">
        <v>930</v>
      </c>
      <c r="E932" s="9" t="str">
        <f t="shared" si="40"/>
        <v>1996 1</v>
      </c>
      <c r="F932" s="14">
        <v>0</v>
      </c>
      <c r="G932" s="14">
        <f>'CONV-CFS-TAF'!B894</f>
        <v>6.1487603305785121E-2</v>
      </c>
      <c r="H932" s="84">
        <f t="shared" si="41"/>
        <v>0</v>
      </c>
    </row>
    <row r="933" spans="1:8" x14ac:dyDescent="0.25">
      <c r="A933" s="18">
        <v>1996</v>
      </c>
      <c r="B933" s="18">
        <v>1996</v>
      </c>
      <c r="C933" s="18">
        <v>2</v>
      </c>
      <c r="D933" s="9" t="s">
        <v>931</v>
      </c>
      <c r="E933" s="9" t="str">
        <f t="shared" si="40"/>
        <v>1996 2</v>
      </c>
      <c r="F933" s="14">
        <v>0</v>
      </c>
      <c r="G933" s="14">
        <f>'CONV-CFS-TAF'!B895</f>
        <v>5.752066115702479E-2</v>
      </c>
      <c r="H933" s="84">
        <f t="shared" si="41"/>
        <v>0</v>
      </c>
    </row>
    <row r="934" spans="1:8" x14ac:dyDescent="0.25">
      <c r="A934" s="18">
        <v>1996</v>
      </c>
      <c r="B934" s="18">
        <v>1996</v>
      </c>
      <c r="C934" s="18">
        <v>3</v>
      </c>
      <c r="D934" s="9" t="s">
        <v>932</v>
      </c>
      <c r="E934" s="9" t="str">
        <f t="shared" si="40"/>
        <v>1996 3</v>
      </c>
      <c r="F934" s="14">
        <v>0</v>
      </c>
      <c r="G934" s="14">
        <f>'CONV-CFS-TAF'!B896</f>
        <v>6.1487603305785121E-2</v>
      </c>
      <c r="H934" s="84">
        <f t="shared" si="41"/>
        <v>0</v>
      </c>
    </row>
    <row r="935" spans="1:8" x14ac:dyDescent="0.25">
      <c r="A935" s="18">
        <v>1996</v>
      </c>
      <c r="B935" s="18">
        <v>1996</v>
      </c>
      <c r="C935" s="18">
        <v>4</v>
      </c>
      <c r="D935" s="9" t="s">
        <v>933</v>
      </c>
      <c r="E935" s="9" t="str">
        <f t="shared" si="40"/>
        <v>1996 4</v>
      </c>
      <c r="F935" s="14">
        <v>391.55765400000001</v>
      </c>
      <c r="G935" s="14">
        <f>'CONV-CFS-TAF'!B897</f>
        <v>5.9504132231404959E-2</v>
      </c>
      <c r="H935" s="84">
        <f t="shared" si="41"/>
        <v>23.299298419834713</v>
      </c>
    </row>
    <row r="936" spans="1:8" x14ac:dyDescent="0.25">
      <c r="A936" s="18">
        <v>1996</v>
      </c>
      <c r="B936" s="18">
        <v>1996</v>
      </c>
      <c r="C936" s="18">
        <v>5</v>
      </c>
      <c r="D936" s="9" t="s">
        <v>934</v>
      </c>
      <c r="E936" s="9" t="str">
        <f t="shared" si="40"/>
        <v>1996 5</v>
      </c>
      <c r="F936" s="14">
        <v>562.99683600000003</v>
      </c>
      <c r="G936" s="14">
        <f>'CONV-CFS-TAF'!B898</f>
        <v>6.1487603305785121E-2</v>
      </c>
      <c r="H936" s="84">
        <f t="shared" si="41"/>
        <v>34.617326114380162</v>
      </c>
    </row>
    <row r="937" spans="1:8" x14ac:dyDescent="0.25">
      <c r="A937" s="18">
        <v>1996</v>
      </c>
      <c r="B937" s="18">
        <v>1996</v>
      </c>
      <c r="C937" s="18">
        <v>6</v>
      </c>
      <c r="D937" s="9" t="s">
        <v>935</v>
      </c>
      <c r="E937" s="9" t="str">
        <f t="shared" si="40"/>
        <v>1996 6</v>
      </c>
      <c r="F937" s="14">
        <v>1338.695074</v>
      </c>
      <c r="G937" s="14">
        <f>'CONV-CFS-TAF'!B899</f>
        <v>5.9504132231404959E-2</v>
      </c>
      <c r="H937" s="84">
        <f t="shared" si="41"/>
        <v>79.657888700826447</v>
      </c>
    </row>
    <row r="938" spans="1:8" x14ac:dyDescent="0.25">
      <c r="A938" s="18">
        <v>1996</v>
      </c>
      <c r="B938" s="18">
        <v>1996</v>
      </c>
      <c r="C938" s="18">
        <v>7</v>
      </c>
      <c r="D938" s="9" t="s">
        <v>936</v>
      </c>
      <c r="E938" s="9" t="str">
        <f t="shared" ref="E938:E1001" si="42">CONCATENATE(A938," ",C938)</f>
        <v>1996 7</v>
      </c>
      <c r="F938" s="14">
        <v>1518.0358470000001</v>
      </c>
      <c r="G938" s="14">
        <f>'CONV-CFS-TAF'!B900</f>
        <v>6.1487603305785121E-2</v>
      </c>
      <c r="H938" s="84">
        <f t="shared" ref="H938:H1001" si="43">F938*G938</f>
        <v>93.340385964297525</v>
      </c>
    </row>
    <row r="939" spans="1:8" x14ac:dyDescent="0.25">
      <c r="A939" s="18">
        <v>1996</v>
      </c>
      <c r="B939" s="18">
        <v>1996</v>
      </c>
      <c r="C939" s="18">
        <v>8</v>
      </c>
      <c r="D939" s="9" t="s">
        <v>937</v>
      </c>
      <c r="E939" s="9" t="str">
        <f t="shared" si="42"/>
        <v>1996 8</v>
      </c>
      <c r="F939" s="14">
        <v>1230.475154</v>
      </c>
      <c r="G939" s="14">
        <f>'CONV-CFS-TAF'!B901</f>
        <v>6.1487603305785121E-2</v>
      </c>
      <c r="H939" s="84">
        <f t="shared" si="43"/>
        <v>75.658968146776857</v>
      </c>
    </row>
    <row r="940" spans="1:8" x14ac:dyDescent="0.25">
      <c r="A940" s="18">
        <v>1996</v>
      </c>
      <c r="B940" s="18">
        <v>1996</v>
      </c>
      <c r="C940" s="18">
        <v>9</v>
      </c>
      <c r="D940" s="9" t="s">
        <v>938</v>
      </c>
      <c r="E940" s="9" t="str">
        <f t="shared" si="42"/>
        <v>1996 9</v>
      </c>
      <c r="F940" s="14">
        <v>570.21185300000002</v>
      </c>
      <c r="G940" s="14">
        <f>'CONV-CFS-TAF'!B902</f>
        <v>5.9504132231404959E-2</v>
      </c>
      <c r="H940" s="84">
        <f t="shared" si="43"/>
        <v>33.929961500826451</v>
      </c>
    </row>
    <row r="941" spans="1:8" x14ac:dyDescent="0.25">
      <c r="A941" s="18">
        <v>1997</v>
      </c>
      <c r="B941" s="18">
        <v>1996</v>
      </c>
      <c r="C941" s="18">
        <v>10</v>
      </c>
      <c r="D941" s="9" t="s">
        <v>939</v>
      </c>
      <c r="E941" s="9" t="str">
        <f t="shared" si="42"/>
        <v>1997 10</v>
      </c>
      <c r="F941" s="14">
        <v>58.351827</v>
      </c>
      <c r="G941" s="14">
        <f>'CONV-CFS-TAF'!B903</f>
        <v>6.1487603305785121E-2</v>
      </c>
      <c r="H941" s="84">
        <f t="shared" si="43"/>
        <v>3.5879139907438016</v>
      </c>
    </row>
    <row r="942" spans="1:8" x14ac:dyDescent="0.25">
      <c r="A942" s="18">
        <v>1997</v>
      </c>
      <c r="B942" s="18">
        <v>1996</v>
      </c>
      <c r="C942" s="18">
        <v>11</v>
      </c>
      <c r="D942" s="9" t="s">
        <v>940</v>
      </c>
      <c r="E942" s="9" t="str">
        <f t="shared" si="42"/>
        <v>1997 11</v>
      </c>
      <c r="F942" s="14">
        <v>0</v>
      </c>
      <c r="G942" s="14">
        <f>'CONV-CFS-TAF'!B904</f>
        <v>5.9504132231404959E-2</v>
      </c>
      <c r="H942" s="84">
        <f t="shared" si="43"/>
        <v>0</v>
      </c>
    </row>
    <row r="943" spans="1:8" x14ac:dyDescent="0.25">
      <c r="A943" s="18">
        <v>1997</v>
      </c>
      <c r="B943" s="18">
        <v>1996</v>
      </c>
      <c r="C943" s="18">
        <v>12</v>
      </c>
      <c r="D943" s="9" t="s">
        <v>941</v>
      </c>
      <c r="E943" s="9" t="str">
        <f t="shared" si="42"/>
        <v>1997 12</v>
      </c>
      <c r="F943" s="14">
        <v>0</v>
      </c>
      <c r="G943" s="14">
        <f>'CONV-CFS-TAF'!B905</f>
        <v>6.1487603305785121E-2</v>
      </c>
      <c r="H943" s="84">
        <f t="shared" si="43"/>
        <v>0</v>
      </c>
    </row>
    <row r="944" spans="1:8" x14ac:dyDescent="0.25">
      <c r="A944" s="18">
        <v>1997</v>
      </c>
      <c r="B944" s="18">
        <v>1997</v>
      </c>
      <c r="C944" s="18">
        <v>1</v>
      </c>
      <c r="D944" s="9" t="s">
        <v>942</v>
      </c>
      <c r="E944" s="9" t="str">
        <f t="shared" si="42"/>
        <v>1997 1</v>
      </c>
      <c r="F944" s="14">
        <v>0</v>
      </c>
      <c r="G944" s="14">
        <f>'CONV-CFS-TAF'!B906</f>
        <v>6.1487603305785121E-2</v>
      </c>
      <c r="H944" s="84">
        <f t="shared" si="43"/>
        <v>0</v>
      </c>
    </row>
    <row r="945" spans="1:8" x14ac:dyDescent="0.25">
      <c r="A945" s="18">
        <v>1997</v>
      </c>
      <c r="B945" s="18">
        <v>1997</v>
      </c>
      <c r="C945" s="18">
        <v>2</v>
      </c>
      <c r="D945" s="9" t="s">
        <v>943</v>
      </c>
      <c r="E945" s="9" t="str">
        <f t="shared" si="42"/>
        <v>1997 2</v>
      </c>
      <c r="F945" s="14">
        <v>0</v>
      </c>
      <c r="G945" s="14">
        <f>'CONV-CFS-TAF'!B907</f>
        <v>5.5537190082644627E-2</v>
      </c>
      <c r="H945" s="84">
        <f t="shared" si="43"/>
        <v>0</v>
      </c>
    </row>
    <row r="946" spans="1:8" x14ac:dyDescent="0.25">
      <c r="A946" s="18">
        <v>1997</v>
      </c>
      <c r="B946" s="18">
        <v>1997</v>
      </c>
      <c r="C946" s="18">
        <v>3</v>
      </c>
      <c r="D946" s="9" t="s">
        <v>944</v>
      </c>
      <c r="E946" s="9" t="str">
        <f t="shared" si="42"/>
        <v>1997 3</v>
      </c>
      <c r="F946" s="14">
        <v>65.202534999999997</v>
      </c>
      <c r="G946" s="14">
        <f>'CONV-CFS-TAF'!B908</f>
        <v>6.1487603305785121E-2</v>
      </c>
      <c r="H946" s="84">
        <f t="shared" si="43"/>
        <v>4.0091476066115703</v>
      </c>
    </row>
    <row r="947" spans="1:8" x14ac:dyDescent="0.25">
      <c r="A947" s="18">
        <v>1997</v>
      </c>
      <c r="B947" s="18">
        <v>1997</v>
      </c>
      <c r="C947" s="18">
        <v>4</v>
      </c>
      <c r="D947" s="9" t="s">
        <v>945</v>
      </c>
      <c r="E947" s="9" t="str">
        <f t="shared" si="42"/>
        <v>1997 4</v>
      </c>
      <c r="F947" s="14">
        <v>803.95556799999997</v>
      </c>
      <c r="G947" s="14">
        <f>'CONV-CFS-TAF'!B909</f>
        <v>5.9504132231404959E-2</v>
      </c>
      <c r="H947" s="84">
        <f t="shared" si="43"/>
        <v>47.838678426446279</v>
      </c>
    </row>
    <row r="948" spans="1:8" x14ac:dyDescent="0.25">
      <c r="A948" s="18">
        <v>1997</v>
      </c>
      <c r="B948" s="18">
        <v>1997</v>
      </c>
      <c r="C948" s="18">
        <v>5</v>
      </c>
      <c r="D948" s="9" t="s">
        <v>946</v>
      </c>
      <c r="E948" s="9" t="str">
        <f t="shared" si="42"/>
        <v>1997 5</v>
      </c>
      <c r="F948" s="14">
        <v>965.671783</v>
      </c>
      <c r="G948" s="14">
        <f>'CONV-CFS-TAF'!B910</f>
        <v>6.1487603305785121E-2</v>
      </c>
      <c r="H948" s="84">
        <f t="shared" si="43"/>
        <v>59.376843516694215</v>
      </c>
    </row>
    <row r="949" spans="1:8" x14ac:dyDescent="0.25">
      <c r="A949" s="18">
        <v>1997</v>
      </c>
      <c r="B949" s="18">
        <v>1997</v>
      </c>
      <c r="C949" s="18">
        <v>6</v>
      </c>
      <c r="D949" s="9" t="s">
        <v>947</v>
      </c>
      <c r="E949" s="9" t="str">
        <f t="shared" si="42"/>
        <v>1997 6</v>
      </c>
      <c r="F949" s="14">
        <v>1101.4237700000001</v>
      </c>
      <c r="G949" s="14">
        <f>'CONV-CFS-TAF'!B911</f>
        <v>5.9504132231404959E-2</v>
      </c>
      <c r="H949" s="84">
        <f t="shared" si="43"/>
        <v>65.539265652892567</v>
      </c>
    </row>
    <row r="950" spans="1:8" x14ac:dyDescent="0.25">
      <c r="A950" s="18">
        <v>1997</v>
      </c>
      <c r="B950" s="18">
        <v>1997</v>
      </c>
      <c r="C950" s="18">
        <v>7</v>
      </c>
      <c r="D950" s="9" t="s">
        <v>948</v>
      </c>
      <c r="E950" s="9" t="str">
        <f t="shared" si="42"/>
        <v>1997 7</v>
      </c>
      <c r="F950" s="14">
        <v>1306.632314</v>
      </c>
      <c r="G950" s="14">
        <f>'CONV-CFS-TAF'!B912</f>
        <v>6.1487603305785121E-2</v>
      </c>
      <c r="H950" s="84">
        <f t="shared" si="43"/>
        <v>80.341689389752062</v>
      </c>
    </row>
    <row r="951" spans="1:8" x14ac:dyDescent="0.25">
      <c r="A951" s="18">
        <v>1997</v>
      </c>
      <c r="B951" s="18">
        <v>1997</v>
      </c>
      <c r="C951" s="18">
        <v>8</v>
      </c>
      <c r="D951" s="9" t="s">
        <v>949</v>
      </c>
      <c r="E951" s="9" t="str">
        <f t="shared" si="42"/>
        <v>1997 8</v>
      </c>
      <c r="F951" s="14">
        <v>972.66238399999997</v>
      </c>
      <c r="G951" s="14">
        <f>'CONV-CFS-TAF'!B913</f>
        <v>6.1487603305785121E-2</v>
      </c>
      <c r="H951" s="84">
        <f t="shared" si="43"/>
        <v>59.806678817851235</v>
      </c>
    </row>
    <row r="952" spans="1:8" x14ac:dyDescent="0.25">
      <c r="A952" s="18">
        <v>1997</v>
      </c>
      <c r="B952" s="18">
        <v>1997</v>
      </c>
      <c r="C952" s="18">
        <v>9</v>
      </c>
      <c r="D952" s="9" t="s">
        <v>950</v>
      </c>
      <c r="E952" s="9" t="str">
        <f t="shared" si="42"/>
        <v>1997 9</v>
      </c>
      <c r="F952" s="14">
        <v>470.23120499999999</v>
      </c>
      <c r="G952" s="14">
        <f>'CONV-CFS-TAF'!B914</f>
        <v>5.9504132231404959E-2</v>
      </c>
      <c r="H952" s="84">
        <f t="shared" si="43"/>
        <v>27.980699801652893</v>
      </c>
    </row>
    <row r="953" spans="1:8" x14ac:dyDescent="0.25">
      <c r="A953" s="18">
        <v>1998</v>
      </c>
      <c r="B953" s="18">
        <v>1997</v>
      </c>
      <c r="C953" s="18">
        <v>10</v>
      </c>
      <c r="D953" s="9" t="s">
        <v>951</v>
      </c>
      <c r="E953" s="9" t="str">
        <f t="shared" si="42"/>
        <v>1998 10</v>
      </c>
      <c r="F953" s="14">
        <v>113.866084</v>
      </c>
      <c r="G953" s="14">
        <f>'CONV-CFS-TAF'!B915</f>
        <v>6.1487603305785121E-2</v>
      </c>
      <c r="H953" s="84">
        <f t="shared" si="43"/>
        <v>7.0013526029752065</v>
      </c>
    </row>
    <row r="954" spans="1:8" x14ac:dyDescent="0.25">
      <c r="A954" s="18">
        <v>1998</v>
      </c>
      <c r="B954" s="18">
        <v>1997</v>
      </c>
      <c r="C954" s="18">
        <v>11</v>
      </c>
      <c r="D954" s="9" t="s">
        <v>952</v>
      </c>
      <c r="E954" s="9" t="str">
        <f t="shared" si="42"/>
        <v>1998 11</v>
      </c>
      <c r="F954" s="14">
        <v>0</v>
      </c>
      <c r="G954" s="14">
        <f>'CONV-CFS-TAF'!B916</f>
        <v>5.9504132231404959E-2</v>
      </c>
      <c r="H954" s="84">
        <f t="shared" si="43"/>
        <v>0</v>
      </c>
    </row>
    <row r="955" spans="1:8" x14ac:dyDescent="0.25">
      <c r="A955" s="18">
        <v>1998</v>
      </c>
      <c r="B955" s="18">
        <v>1997</v>
      </c>
      <c r="C955" s="18">
        <v>12</v>
      </c>
      <c r="D955" s="9" t="s">
        <v>953</v>
      </c>
      <c r="E955" s="9" t="str">
        <f t="shared" si="42"/>
        <v>1998 12</v>
      </c>
      <c r="F955" s="14">
        <v>0</v>
      </c>
      <c r="G955" s="14">
        <f>'CONV-CFS-TAF'!B917</f>
        <v>6.1487603305785121E-2</v>
      </c>
      <c r="H955" s="84">
        <f t="shared" si="43"/>
        <v>0</v>
      </c>
    </row>
    <row r="956" spans="1:8" x14ac:dyDescent="0.25">
      <c r="A956" s="18">
        <v>1998</v>
      </c>
      <c r="B956" s="18">
        <v>1998</v>
      </c>
      <c r="C956" s="18">
        <v>1</v>
      </c>
      <c r="D956" s="9" t="s">
        <v>954</v>
      </c>
      <c r="E956" s="9" t="str">
        <f t="shared" si="42"/>
        <v>1998 1</v>
      </c>
      <c r="F956" s="14">
        <v>0</v>
      </c>
      <c r="G956" s="14">
        <f>'CONV-CFS-TAF'!B918</f>
        <v>6.1487603305785121E-2</v>
      </c>
      <c r="H956" s="84">
        <f t="shared" si="43"/>
        <v>0</v>
      </c>
    </row>
    <row r="957" spans="1:8" x14ac:dyDescent="0.25">
      <c r="A957" s="18">
        <v>1998</v>
      </c>
      <c r="B957" s="18">
        <v>1998</v>
      </c>
      <c r="C957" s="18">
        <v>2</v>
      </c>
      <c r="D957" s="9" t="s">
        <v>955</v>
      </c>
      <c r="E957" s="9" t="str">
        <f t="shared" si="42"/>
        <v>1998 2</v>
      </c>
      <c r="F957" s="14">
        <v>0</v>
      </c>
      <c r="G957" s="14">
        <f>'CONV-CFS-TAF'!B919</f>
        <v>5.5537190082644627E-2</v>
      </c>
      <c r="H957" s="84">
        <f t="shared" si="43"/>
        <v>0</v>
      </c>
    </row>
    <row r="958" spans="1:8" x14ac:dyDescent="0.25">
      <c r="A958" s="18">
        <v>1998</v>
      </c>
      <c r="B958" s="18">
        <v>1998</v>
      </c>
      <c r="C958" s="18">
        <v>3</v>
      </c>
      <c r="D958" s="9" t="s">
        <v>956</v>
      </c>
      <c r="E958" s="9" t="str">
        <f t="shared" si="42"/>
        <v>1998 3</v>
      </c>
      <c r="F958" s="14">
        <v>0</v>
      </c>
      <c r="G958" s="14">
        <f>'CONV-CFS-TAF'!B920</f>
        <v>6.1487603305785121E-2</v>
      </c>
      <c r="H958" s="84">
        <f t="shared" si="43"/>
        <v>0</v>
      </c>
    </row>
    <row r="959" spans="1:8" x14ac:dyDescent="0.25">
      <c r="A959" s="18">
        <v>1998</v>
      </c>
      <c r="B959" s="18">
        <v>1998</v>
      </c>
      <c r="C959" s="18">
        <v>4</v>
      </c>
      <c r="D959" s="9" t="s">
        <v>957</v>
      </c>
      <c r="E959" s="9" t="str">
        <f t="shared" si="42"/>
        <v>1998 4</v>
      </c>
      <c r="F959" s="14">
        <v>270.04329000000001</v>
      </c>
      <c r="G959" s="14">
        <f>'CONV-CFS-TAF'!B921</f>
        <v>5.9504132231404959E-2</v>
      </c>
      <c r="H959" s="84">
        <f t="shared" si="43"/>
        <v>16.068691636363639</v>
      </c>
    </row>
    <row r="960" spans="1:8" x14ac:dyDescent="0.25">
      <c r="A960" s="18">
        <v>1998</v>
      </c>
      <c r="B960" s="18">
        <v>1998</v>
      </c>
      <c r="C960" s="18">
        <v>5</v>
      </c>
      <c r="D960" s="9" t="s">
        <v>958</v>
      </c>
      <c r="E960" s="9" t="str">
        <f t="shared" si="42"/>
        <v>1998 5</v>
      </c>
      <c r="F960" s="14">
        <v>240.08988400000001</v>
      </c>
      <c r="G960" s="14">
        <f>'CONV-CFS-TAF'!B922</f>
        <v>6.1487603305785121E-2</v>
      </c>
      <c r="H960" s="84">
        <f t="shared" si="43"/>
        <v>14.762551545123968</v>
      </c>
    </row>
    <row r="961" spans="1:8" x14ac:dyDescent="0.25">
      <c r="A961" s="18">
        <v>1998</v>
      </c>
      <c r="B961" s="18">
        <v>1998</v>
      </c>
      <c r="C961" s="18">
        <v>6</v>
      </c>
      <c r="D961" s="9" t="s">
        <v>959</v>
      </c>
      <c r="E961" s="9" t="str">
        <f t="shared" si="42"/>
        <v>1998 6</v>
      </c>
      <c r="F961" s="14">
        <v>1215.5864320000001</v>
      </c>
      <c r="G961" s="14">
        <f>'CONV-CFS-TAF'!B923</f>
        <v>5.9504132231404959E-2</v>
      </c>
      <c r="H961" s="84">
        <f t="shared" si="43"/>
        <v>72.332415788429756</v>
      </c>
    </row>
    <row r="962" spans="1:8" x14ac:dyDescent="0.25">
      <c r="A962" s="18">
        <v>1998</v>
      </c>
      <c r="B962" s="18">
        <v>1998</v>
      </c>
      <c r="C962" s="18">
        <v>7</v>
      </c>
      <c r="D962" s="9" t="s">
        <v>960</v>
      </c>
      <c r="E962" s="9" t="str">
        <f t="shared" si="42"/>
        <v>1998 7</v>
      </c>
      <c r="F962" s="14">
        <v>1557.4495609999999</v>
      </c>
      <c r="G962" s="14">
        <f>'CONV-CFS-TAF'!B924</f>
        <v>6.1487603305785121E-2</v>
      </c>
      <c r="H962" s="84">
        <f t="shared" si="43"/>
        <v>95.763840775537176</v>
      </c>
    </row>
    <row r="963" spans="1:8" x14ac:dyDescent="0.25">
      <c r="A963" s="18">
        <v>1998</v>
      </c>
      <c r="B963" s="18">
        <v>1998</v>
      </c>
      <c r="C963" s="18">
        <v>8</v>
      </c>
      <c r="D963" s="9" t="s">
        <v>961</v>
      </c>
      <c r="E963" s="9" t="str">
        <f t="shared" si="42"/>
        <v>1998 8</v>
      </c>
      <c r="F963" s="14">
        <v>1260.422452</v>
      </c>
      <c r="G963" s="14">
        <f>'CONV-CFS-TAF'!B925</f>
        <v>6.1487603305785121E-2</v>
      </c>
      <c r="H963" s="84">
        <f t="shared" si="43"/>
        <v>77.500355726280986</v>
      </c>
    </row>
    <row r="964" spans="1:8" x14ac:dyDescent="0.25">
      <c r="A964" s="18">
        <v>1998</v>
      </c>
      <c r="B964" s="18">
        <v>1998</v>
      </c>
      <c r="C964" s="18">
        <v>9</v>
      </c>
      <c r="D964" s="9" t="s">
        <v>962</v>
      </c>
      <c r="E964" s="9" t="str">
        <f t="shared" si="42"/>
        <v>1998 9</v>
      </c>
      <c r="F964" s="14">
        <v>580.95328400000005</v>
      </c>
      <c r="G964" s="14">
        <f>'CONV-CFS-TAF'!B926</f>
        <v>5.9504132231404959E-2</v>
      </c>
      <c r="H964" s="84">
        <f t="shared" si="43"/>
        <v>34.569121031404961</v>
      </c>
    </row>
    <row r="965" spans="1:8" x14ac:dyDescent="0.25">
      <c r="A965" s="18">
        <v>1999</v>
      </c>
      <c r="B965" s="18">
        <v>1998</v>
      </c>
      <c r="C965" s="18">
        <v>10</v>
      </c>
      <c r="D965" s="9" t="s">
        <v>963</v>
      </c>
      <c r="E965" s="9" t="str">
        <f t="shared" si="42"/>
        <v>1999 10</v>
      </c>
      <c r="F965" s="14">
        <v>116.53376900000001</v>
      </c>
      <c r="G965" s="14">
        <f>'CONV-CFS-TAF'!B927</f>
        <v>6.1487603305785121E-2</v>
      </c>
      <c r="H965" s="84">
        <f t="shared" si="43"/>
        <v>7.1653821600000001</v>
      </c>
    </row>
    <row r="966" spans="1:8" x14ac:dyDescent="0.25">
      <c r="A966" s="18">
        <v>1999</v>
      </c>
      <c r="B966" s="18">
        <v>1998</v>
      </c>
      <c r="C966" s="18">
        <v>11</v>
      </c>
      <c r="D966" s="9" t="s">
        <v>964</v>
      </c>
      <c r="E966" s="9" t="str">
        <f t="shared" si="42"/>
        <v>1999 11</v>
      </c>
      <c r="F966" s="14">
        <v>0</v>
      </c>
      <c r="G966" s="14">
        <f>'CONV-CFS-TAF'!B928</f>
        <v>5.9504132231404959E-2</v>
      </c>
      <c r="H966" s="84">
        <f t="shared" si="43"/>
        <v>0</v>
      </c>
    </row>
    <row r="967" spans="1:8" x14ac:dyDescent="0.25">
      <c r="A967" s="18">
        <v>1999</v>
      </c>
      <c r="B967" s="18">
        <v>1998</v>
      </c>
      <c r="C967" s="18">
        <v>12</v>
      </c>
      <c r="D967" s="9" t="s">
        <v>965</v>
      </c>
      <c r="E967" s="9" t="str">
        <f t="shared" si="42"/>
        <v>1999 12</v>
      </c>
      <c r="F967" s="14">
        <v>0</v>
      </c>
      <c r="G967" s="14">
        <f>'CONV-CFS-TAF'!B929</f>
        <v>6.1487603305785121E-2</v>
      </c>
      <c r="H967" s="84">
        <f t="shared" si="43"/>
        <v>0</v>
      </c>
    </row>
    <row r="968" spans="1:8" x14ac:dyDescent="0.25">
      <c r="A968" s="18">
        <v>1999</v>
      </c>
      <c r="B968" s="18">
        <v>1999</v>
      </c>
      <c r="C968" s="18">
        <v>1</v>
      </c>
      <c r="D968" s="9" t="s">
        <v>966</v>
      </c>
      <c r="E968" s="9" t="str">
        <f t="shared" si="42"/>
        <v>1999 1</v>
      </c>
      <c r="F968" s="14">
        <v>0</v>
      </c>
      <c r="G968" s="14">
        <f>'CONV-CFS-TAF'!B930</f>
        <v>6.1487603305785121E-2</v>
      </c>
      <c r="H968" s="84">
        <f t="shared" si="43"/>
        <v>0</v>
      </c>
    </row>
    <row r="969" spans="1:8" x14ac:dyDescent="0.25">
      <c r="A969" s="18">
        <v>1999</v>
      </c>
      <c r="B969" s="18">
        <v>1999</v>
      </c>
      <c r="C969" s="18">
        <v>2</v>
      </c>
      <c r="D969" s="9" t="s">
        <v>967</v>
      </c>
      <c r="E969" s="9" t="str">
        <f t="shared" si="42"/>
        <v>1999 2</v>
      </c>
      <c r="F969" s="14">
        <v>0</v>
      </c>
      <c r="G969" s="14">
        <f>'CONV-CFS-TAF'!B931</f>
        <v>5.5537190082644627E-2</v>
      </c>
      <c r="H969" s="84">
        <f t="shared" si="43"/>
        <v>0</v>
      </c>
    </row>
    <row r="970" spans="1:8" x14ac:dyDescent="0.25">
      <c r="A970" s="18">
        <v>1999</v>
      </c>
      <c r="B970" s="18">
        <v>1999</v>
      </c>
      <c r="C970" s="18">
        <v>3</v>
      </c>
      <c r="D970" s="9" t="s">
        <v>968</v>
      </c>
      <c r="E970" s="9" t="str">
        <f t="shared" si="42"/>
        <v>1999 3</v>
      </c>
      <c r="F970" s="14">
        <v>0</v>
      </c>
      <c r="G970" s="14">
        <f>'CONV-CFS-TAF'!B932</f>
        <v>6.1487603305785121E-2</v>
      </c>
      <c r="H970" s="84">
        <f t="shared" si="43"/>
        <v>0</v>
      </c>
    </row>
    <row r="971" spans="1:8" x14ac:dyDescent="0.25">
      <c r="A971" s="18">
        <v>1999</v>
      </c>
      <c r="B971" s="18">
        <v>1999</v>
      </c>
      <c r="C971" s="18">
        <v>4</v>
      </c>
      <c r="D971" s="9" t="s">
        <v>969</v>
      </c>
      <c r="E971" s="9" t="str">
        <f t="shared" si="42"/>
        <v>1999 4</v>
      </c>
      <c r="F971" s="14">
        <v>489.98530099999999</v>
      </c>
      <c r="G971" s="14">
        <f>'CONV-CFS-TAF'!B933</f>
        <v>5.9504132231404959E-2</v>
      </c>
      <c r="H971" s="84">
        <f t="shared" si="43"/>
        <v>29.156150142148761</v>
      </c>
    </row>
    <row r="972" spans="1:8" x14ac:dyDescent="0.25">
      <c r="A972" s="18">
        <v>1999</v>
      </c>
      <c r="B972" s="18">
        <v>1999</v>
      </c>
      <c r="C972" s="18">
        <v>5</v>
      </c>
      <c r="D972" s="9" t="s">
        <v>970</v>
      </c>
      <c r="E972" s="9" t="str">
        <f t="shared" si="42"/>
        <v>1999 5</v>
      </c>
      <c r="F972" s="14">
        <v>962.28051500000004</v>
      </c>
      <c r="G972" s="14">
        <f>'CONV-CFS-TAF'!B934</f>
        <v>6.1487603305785121E-2</v>
      </c>
      <c r="H972" s="84">
        <f t="shared" si="43"/>
        <v>59.168322575206609</v>
      </c>
    </row>
    <row r="973" spans="1:8" x14ac:dyDescent="0.25">
      <c r="A973" s="18">
        <v>1999</v>
      </c>
      <c r="B973" s="18">
        <v>1999</v>
      </c>
      <c r="C973" s="18">
        <v>6</v>
      </c>
      <c r="D973" s="9" t="s">
        <v>971</v>
      </c>
      <c r="E973" s="9" t="str">
        <f t="shared" si="42"/>
        <v>1999 6</v>
      </c>
      <c r="F973" s="14">
        <v>1163.6389489999999</v>
      </c>
      <c r="G973" s="14">
        <f>'CONV-CFS-TAF'!B935</f>
        <v>5.9504132231404959E-2</v>
      </c>
      <c r="H973" s="84">
        <f t="shared" si="43"/>
        <v>69.241325890909081</v>
      </c>
    </row>
    <row r="974" spans="1:8" x14ac:dyDescent="0.25">
      <c r="A974" s="18">
        <v>1999</v>
      </c>
      <c r="B974" s="18">
        <v>1999</v>
      </c>
      <c r="C974" s="18">
        <v>7</v>
      </c>
      <c r="D974" s="9" t="s">
        <v>972</v>
      </c>
      <c r="E974" s="9" t="str">
        <f t="shared" si="42"/>
        <v>1999 7</v>
      </c>
      <c r="F974" s="14">
        <v>1399.227541</v>
      </c>
      <c r="G974" s="14">
        <f>'CONV-CFS-TAF'!B936</f>
        <v>6.1487603305785121E-2</v>
      </c>
      <c r="H974" s="84">
        <f t="shared" si="43"/>
        <v>86.035147975537186</v>
      </c>
    </row>
    <row r="975" spans="1:8" x14ac:dyDescent="0.25">
      <c r="A975" s="18">
        <v>1999</v>
      </c>
      <c r="B975" s="18">
        <v>1999</v>
      </c>
      <c r="C975" s="18">
        <v>8</v>
      </c>
      <c r="D975" s="9" t="s">
        <v>973</v>
      </c>
      <c r="E975" s="9" t="str">
        <f t="shared" si="42"/>
        <v>1999 8</v>
      </c>
      <c r="F975" s="14">
        <v>1115.7902899999999</v>
      </c>
      <c r="G975" s="14">
        <f>'CONV-CFS-TAF'!B937</f>
        <v>6.1487603305785121E-2</v>
      </c>
      <c r="H975" s="84">
        <f t="shared" si="43"/>
        <v>68.607270723966934</v>
      </c>
    </row>
    <row r="976" spans="1:8" x14ac:dyDescent="0.25">
      <c r="A976" s="18">
        <v>1999</v>
      </c>
      <c r="B976" s="18">
        <v>1999</v>
      </c>
      <c r="C976" s="18">
        <v>9</v>
      </c>
      <c r="D976" s="9" t="s">
        <v>974</v>
      </c>
      <c r="E976" s="9" t="str">
        <f t="shared" si="42"/>
        <v>1999 9</v>
      </c>
      <c r="F976" s="14">
        <v>558.72927300000003</v>
      </c>
      <c r="G976" s="14">
        <f>'CONV-CFS-TAF'!B938</f>
        <v>5.9504132231404959E-2</v>
      </c>
      <c r="H976" s="84">
        <f t="shared" si="43"/>
        <v>33.246700542148766</v>
      </c>
    </row>
    <row r="977" spans="1:8" x14ac:dyDescent="0.25">
      <c r="A977" s="18">
        <v>2000</v>
      </c>
      <c r="B977" s="18">
        <v>1999</v>
      </c>
      <c r="C977" s="18">
        <v>10</v>
      </c>
      <c r="D977" s="9" t="s">
        <v>975</v>
      </c>
      <c r="E977" s="9" t="str">
        <f t="shared" si="42"/>
        <v>2000 10</v>
      </c>
      <c r="F977" s="14">
        <v>187.30889999999999</v>
      </c>
      <c r="G977" s="14">
        <f>'CONV-CFS-TAF'!B939</f>
        <v>6.1487603305785121E-2</v>
      </c>
      <c r="H977" s="84">
        <f t="shared" si="43"/>
        <v>11.517175338842975</v>
      </c>
    </row>
    <row r="978" spans="1:8" x14ac:dyDescent="0.25">
      <c r="A978" s="18">
        <v>2000</v>
      </c>
      <c r="B978" s="18">
        <v>1999</v>
      </c>
      <c r="C978" s="18">
        <v>11</v>
      </c>
      <c r="D978" s="9" t="s">
        <v>976</v>
      </c>
      <c r="E978" s="9" t="str">
        <f t="shared" si="42"/>
        <v>2000 11</v>
      </c>
      <c r="F978" s="14">
        <v>0</v>
      </c>
      <c r="G978" s="14">
        <f>'CONV-CFS-TAF'!B940</f>
        <v>5.9504132231404959E-2</v>
      </c>
      <c r="H978" s="84">
        <f t="shared" si="43"/>
        <v>0</v>
      </c>
    </row>
    <row r="979" spans="1:8" x14ac:dyDescent="0.25">
      <c r="A979" s="18">
        <v>2000</v>
      </c>
      <c r="B979" s="18">
        <v>1999</v>
      </c>
      <c r="C979" s="18">
        <v>12</v>
      </c>
      <c r="D979" s="9" t="s">
        <v>977</v>
      </c>
      <c r="E979" s="9" t="str">
        <f t="shared" si="42"/>
        <v>2000 12</v>
      </c>
      <c r="F979" s="14">
        <v>0</v>
      </c>
      <c r="G979" s="14">
        <f>'CONV-CFS-TAF'!B941</f>
        <v>6.1487603305785121E-2</v>
      </c>
      <c r="H979" s="84">
        <f t="shared" si="43"/>
        <v>0</v>
      </c>
    </row>
    <row r="980" spans="1:8" x14ac:dyDescent="0.25">
      <c r="A980" s="18">
        <v>2000</v>
      </c>
      <c r="B980" s="18">
        <v>2000</v>
      </c>
      <c r="C980" s="18">
        <v>1</v>
      </c>
      <c r="D980" s="9" t="s">
        <v>978</v>
      </c>
      <c r="E980" s="9" t="str">
        <f t="shared" si="42"/>
        <v>2000 1</v>
      </c>
      <c r="F980" s="14">
        <v>0</v>
      </c>
      <c r="G980" s="14">
        <f>'CONV-CFS-TAF'!B942</f>
        <v>6.1487603305785121E-2</v>
      </c>
      <c r="H980" s="84">
        <f t="shared" si="43"/>
        <v>0</v>
      </c>
    </row>
    <row r="981" spans="1:8" x14ac:dyDescent="0.25">
      <c r="A981" s="18">
        <v>2000</v>
      </c>
      <c r="B981" s="18">
        <v>2000</v>
      </c>
      <c r="C981" s="18">
        <v>2</v>
      </c>
      <c r="D981" s="9" t="s">
        <v>979</v>
      </c>
      <c r="E981" s="9" t="str">
        <f t="shared" si="42"/>
        <v>2000 2</v>
      </c>
      <c r="F981" s="14">
        <v>0</v>
      </c>
      <c r="G981" s="14">
        <f>'CONV-CFS-TAF'!B943</f>
        <v>5.752066115702479E-2</v>
      </c>
      <c r="H981" s="84">
        <f t="shared" si="43"/>
        <v>0</v>
      </c>
    </row>
    <row r="982" spans="1:8" x14ac:dyDescent="0.25">
      <c r="A982" s="18">
        <v>2000</v>
      </c>
      <c r="B982" s="18">
        <v>2000</v>
      </c>
      <c r="C982" s="18">
        <v>3</v>
      </c>
      <c r="D982" s="9" t="s">
        <v>980</v>
      </c>
      <c r="E982" s="9" t="str">
        <f t="shared" si="42"/>
        <v>2000 3</v>
      </c>
      <c r="F982" s="14">
        <v>0</v>
      </c>
      <c r="G982" s="14">
        <f>'CONV-CFS-TAF'!B944</f>
        <v>6.1487603305785121E-2</v>
      </c>
      <c r="H982" s="84">
        <f t="shared" si="43"/>
        <v>0</v>
      </c>
    </row>
    <row r="983" spans="1:8" x14ac:dyDescent="0.25">
      <c r="A983" s="18">
        <v>2000</v>
      </c>
      <c r="B983" s="18">
        <v>2000</v>
      </c>
      <c r="C983" s="18">
        <v>4</v>
      </c>
      <c r="D983" s="9" t="s">
        <v>981</v>
      </c>
      <c r="E983" s="9" t="str">
        <f t="shared" si="42"/>
        <v>2000 4</v>
      </c>
      <c r="F983" s="14">
        <v>356.700108</v>
      </c>
      <c r="G983" s="14">
        <f>'CONV-CFS-TAF'!B945</f>
        <v>5.9504132231404959E-2</v>
      </c>
      <c r="H983" s="84">
        <f t="shared" si="43"/>
        <v>21.225130393388429</v>
      </c>
    </row>
    <row r="984" spans="1:8" x14ac:dyDescent="0.25">
      <c r="A984" s="18">
        <v>2000</v>
      </c>
      <c r="B984" s="18">
        <v>2000</v>
      </c>
      <c r="C984" s="18">
        <v>5</v>
      </c>
      <c r="D984" s="9" t="s">
        <v>982</v>
      </c>
      <c r="E984" s="9" t="str">
        <f t="shared" si="42"/>
        <v>2000 5</v>
      </c>
      <c r="F984" s="14">
        <v>750.00852599999996</v>
      </c>
      <c r="G984" s="14">
        <f>'CONV-CFS-TAF'!B946</f>
        <v>6.1487603305785121E-2</v>
      </c>
      <c r="H984" s="84">
        <f t="shared" si="43"/>
        <v>46.116226722644626</v>
      </c>
    </row>
    <row r="985" spans="1:8" x14ac:dyDescent="0.25">
      <c r="A985" s="18">
        <v>2000</v>
      </c>
      <c r="B985" s="18">
        <v>2000</v>
      </c>
      <c r="C985" s="18">
        <v>6</v>
      </c>
      <c r="D985" s="9" t="s">
        <v>983</v>
      </c>
      <c r="E985" s="9" t="str">
        <f t="shared" si="42"/>
        <v>2000 6</v>
      </c>
      <c r="F985" s="14">
        <v>1259.1703130000001</v>
      </c>
      <c r="G985" s="14">
        <f>'CONV-CFS-TAF'!B947</f>
        <v>5.9504132231404959E-2</v>
      </c>
      <c r="H985" s="84">
        <f t="shared" si="43"/>
        <v>74.925836806611571</v>
      </c>
    </row>
    <row r="986" spans="1:8" x14ac:dyDescent="0.25">
      <c r="A986" s="18">
        <v>2000</v>
      </c>
      <c r="B986" s="18">
        <v>2000</v>
      </c>
      <c r="C986" s="18">
        <v>7</v>
      </c>
      <c r="D986" s="9" t="s">
        <v>984</v>
      </c>
      <c r="E986" s="9" t="str">
        <f t="shared" si="42"/>
        <v>2000 7</v>
      </c>
      <c r="F986" s="14">
        <v>1518.186295</v>
      </c>
      <c r="G986" s="14">
        <f>'CONV-CFS-TAF'!B948</f>
        <v>6.1487603305785121E-2</v>
      </c>
      <c r="H986" s="84">
        <f t="shared" si="43"/>
        <v>93.349636651239663</v>
      </c>
    </row>
    <row r="987" spans="1:8" x14ac:dyDescent="0.25">
      <c r="A987" s="18">
        <v>2000</v>
      </c>
      <c r="B987" s="18">
        <v>2000</v>
      </c>
      <c r="C987" s="18">
        <v>8</v>
      </c>
      <c r="D987" s="9" t="s">
        <v>985</v>
      </c>
      <c r="E987" s="9" t="str">
        <f t="shared" si="42"/>
        <v>2000 8</v>
      </c>
      <c r="F987" s="14">
        <v>1244.592969</v>
      </c>
      <c r="G987" s="14">
        <f>'CONV-CFS-TAF'!B949</f>
        <v>6.1487603305785121E-2</v>
      </c>
      <c r="H987" s="84">
        <f t="shared" si="43"/>
        <v>76.527038755041318</v>
      </c>
    </row>
    <row r="988" spans="1:8" x14ac:dyDescent="0.25">
      <c r="A988" s="18">
        <v>2000</v>
      </c>
      <c r="B988" s="18">
        <v>2000</v>
      </c>
      <c r="C988" s="18">
        <v>9</v>
      </c>
      <c r="D988" s="9" t="s">
        <v>986</v>
      </c>
      <c r="E988" s="9" t="str">
        <f t="shared" si="42"/>
        <v>2000 9</v>
      </c>
      <c r="F988" s="14">
        <v>526.63872800000001</v>
      </c>
      <c r="G988" s="14">
        <f>'CONV-CFS-TAF'!B950</f>
        <v>5.9504132231404959E-2</v>
      </c>
      <c r="H988" s="84">
        <f t="shared" si="43"/>
        <v>31.33718050909091</v>
      </c>
    </row>
    <row r="989" spans="1:8" x14ac:dyDescent="0.25">
      <c r="A989" s="18">
        <v>2001</v>
      </c>
      <c r="B989" s="18">
        <v>2000</v>
      </c>
      <c r="C989" s="18">
        <v>10</v>
      </c>
      <c r="D989" s="9" t="s">
        <v>987</v>
      </c>
      <c r="E989" s="9" t="str">
        <f t="shared" si="42"/>
        <v>2001 10</v>
      </c>
      <c r="F989" s="14">
        <v>1.943503</v>
      </c>
      <c r="G989" s="14">
        <f>'CONV-CFS-TAF'!B951</f>
        <v>6.1487603305785121E-2</v>
      </c>
      <c r="H989" s="84">
        <f t="shared" si="43"/>
        <v>0.1195013414876033</v>
      </c>
    </row>
    <row r="990" spans="1:8" x14ac:dyDescent="0.25">
      <c r="A990" s="18">
        <v>2001</v>
      </c>
      <c r="B990" s="18">
        <v>2000</v>
      </c>
      <c r="C990" s="18">
        <v>11</v>
      </c>
      <c r="D990" s="9" t="s">
        <v>988</v>
      </c>
      <c r="E990" s="9" t="str">
        <f t="shared" si="42"/>
        <v>2001 11</v>
      </c>
      <c r="F990" s="14">
        <v>2.0082870000000002</v>
      </c>
      <c r="G990" s="14">
        <f>'CONV-CFS-TAF'!B952</f>
        <v>5.9504132231404959E-2</v>
      </c>
      <c r="H990" s="84">
        <f t="shared" si="43"/>
        <v>0.11950137520661158</v>
      </c>
    </row>
    <row r="991" spans="1:8" x14ac:dyDescent="0.25">
      <c r="A991" s="18">
        <v>2001</v>
      </c>
      <c r="B991" s="18">
        <v>2000</v>
      </c>
      <c r="C991" s="18">
        <v>12</v>
      </c>
      <c r="D991" s="9" t="s">
        <v>989</v>
      </c>
      <c r="E991" s="9" t="str">
        <f t="shared" si="42"/>
        <v>2001 12</v>
      </c>
      <c r="F991" s="14">
        <v>0</v>
      </c>
      <c r="G991" s="14">
        <f>'CONV-CFS-TAF'!B953</f>
        <v>6.1487603305785121E-2</v>
      </c>
      <c r="H991" s="84">
        <f t="shared" si="43"/>
        <v>0</v>
      </c>
    </row>
    <row r="992" spans="1:8" x14ac:dyDescent="0.25">
      <c r="A992" s="18">
        <v>2001</v>
      </c>
      <c r="B992" s="18">
        <v>2001</v>
      </c>
      <c r="C992" s="18">
        <v>1</v>
      </c>
      <c r="D992" s="9" t="s">
        <v>990</v>
      </c>
      <c r="E992" s="9" t="str">
        <f t="shared" si="42"/>
        <v>2001 1</v>
      </c>
      <c r="F992" s="14">
        <v>0</v>
      </c>
      <c r="G992" s="14">
        <f>'CONV-CFS-TAF'!B954</f>
        <v>6.1487603305785121E-2</v>
      </c>
      <c r="H992" s="84">
        <f t="shared" si="43"/>
        <v>0</v>
      </c>
    </row>
    <row r="993" spans="1:8" x14ac:dyDescent="0.25">
      <c r="A993" s="18">
        <v>2001</v>
      </c>
      <c r="B993" s="18">
        <v>2001</v>
      </c>
      <c r="C993" s="18">
        <v>2</v>
      </c>
      <c r="D993" s="9" t="s">
        <v>991</v>
      </c>
      <c r="E993" s="9" t="str">
        <f t="shared" si="42"/>
        <v>2001 2</v>
      </c>
      <c r="F993" s="14">
        <v>0</v>
      </c>
      <c r="G993" s="14">
        <f>'CONV-CFS-TAF'!B955</f>
        <v>5.5537190082644627E-2</v>
      </c>
      <c r="H993" s="84">
        <f t="shared" si="43"/>
        <v>0</v>
      </c>
    </row>
    <row r="994" spans="1:8" x14ac:dyDescent="0.25">
      <c r="A994" s="18">
        <v>2001</v>
      </c>
      <c r="B994" s="18">
        <v>2001</v>
      </c>
      <c r="C994" s="18">
        <v>3</v>
      </c>
      <c r="D994" s="9" t="s">
        <v>992</v>
      </c>
      <c r="E994" s="9" t="str">
        <f t="shared" si="42"/>
        <v>2001 3</v>
      </c>
      <c r="F994" s="14">
        <v>1.40835</v>
      </c>
      <c r="G994" s="14">
        <f>'CONV-CFS-TAF'!B956</f>
        <v>6.1487603305785121E-2</v>
      </c>
      <c r="H994" s="84">
        <f t="shared" si="43"/>
        <v>8.6596066115702475E-2</v>
      </c>
    </row>
    <row r="995" spans="1:8" x14ac:dyDescent="0.25">
      <c r="A995" s="18">
        <v>2001</v>
      </c>
      <c r="B995" s="18">
        <v>2001</v>
      </c>
      <c r="C995" s="18">
        <v>4</v>
      </c>
      <c r="D995" s="9" t="s">
        <v>993</v>
      </c>
      <c r="E995" s="9" t="str">
        <f t="shared" si="42"/>
        <v>2001 4</v>
      </c>
      <c r="F995" s="14">
        <v>223.68299500000001</v>
      </c>
      <c r="G995" s="14">
        <f>'CONV-CFS-TAF'!B957</f>
        <v>5.9504132231404959E-2</v>
      </c>
      <c r="H995" s="84">
        <f t="shared" si="43"/>
        <v>13.310062512396694</v>
      </c>
    </row>
    <row r="996" spans="1:8" x14ac:dyDescent="0.25">
      <c r="A996" s="18">
        <v>2001</v>
      </c>
      <c r="B996" s="18">
        <v>2001</v>
      </c>
      <c r="C996" s="18">
        <v>5</v>
      </c>
      <c r="D996" s="9" t="s">
        <v>994</v>
      </c>
      <c r="E996" s="9" t="str">
        <f t="shared" si="42"/>
        <v>2001 5</v>
      </c>
      <c r="F996" s="14">
        <v>430.55568699999998</v>
      </c>
      <c r="G996" s="14">
        <f>'CONV-CFS-TAF'!B958</f>
        <v>6.1487603305785121E-2</v>
      </c>
      <c r="H996" s="84">
        <f t="shared" si="43"/>
        <v>26.473837283305784</v>
      </c>
    </row>
    <row r="997" spans="1:8" x14ac:dyDescent="0.25">
      <c r="A997" s="18">
        <v>2001</v>
      </c>
      <c r="B997" s="18">
        <v>2001</v>
      </c>
      <c r="C997" s="18">
        <v>6</v>
      </c>
      <c r="D997" s="9" t="s">
        <v>995</v>
      </c>
      <c r="E997" s="9" t="str">
        <f t="shared" si="42"/>
        <v>2001 6</v>
      </c>
      <c r="F997" s="14">
        <v>518.05878900000005</v>
      </c>
      <c r="G997" s="14">
        <f>'CONV-CFS-TAF'!B959</f>
        <v>5.9504132231404959E-2</v>
      </c>
      <c r="H997" s="84">
        <f t="shared" si="43"/>
        <v>30.826638684297524</v>
      </c>
    </row>
    <row r="998" spans="1:8" x14ac:dyDescent="0.25">
      <c r="A998" s="18">
        <v>2001</v>
      </c>
      <c r="B998" s="18">
        <v>2001</v>
      </c>
      <c r="C998" s="18">
        <v>7</v>
      </c>
      <c r="D998" s="9" t="s">
        <v>996</v>
      </c>
      <c r="E998" s="9" t="str">
        <f t="shared" si="42"/>
        <v>2001 7</v>
      </c>
      <c r="F998" s="14">
        <v>602.66355399999998</v>
      </c>
      <c r="G998" s="14">
        <f>'CONV-CFS-TAF'!B960</f>
        <v>6.1487603305785121E-2</v>
      </c>
      <c r="H998" s="84">
        <f t="shared" si="43"/>
        <v>37.056337535206609</v>
      </c>
    </row>
    <row r="999" spans="1:8" x14ac:dyDescent="0.25">
      <c r="A999" s="18">
        <v>2001</v>
      </c>
      <c r="B999" s="18">
        <v>2001</v>
      </c>
      <c r="C999" s="18">
        <v>8</v>
      </c>
      <c r="D999" s="9" t="s">
        <v>997</v>
      </c>
      <c r="E999" s="9" t="str">
        <f t="shared" si="42"/>
        <v>2001 8</v>
      </c>
      <c r="F999" s="14">
        <v>486.545185</v>
      </c>
      <c r="G999" s="14">
        <f>'CONV-CFS-TAF'!B961</f>
        <v>6.1487603305785121E-2</v>
      </c>
      <c r="H999" s="84">
        <f t="shared" si="43"/>
        <v>29.916497325619833</v>
      </c>
    </row>
    <row r="1000" spans="1:8" x14ac:dyDescent="0.25">
      <c r="A1000" s="18">
        <v>2001</v>
      </c>
      <c r="B1000" s="18">
        <v>2001</v>
      </c>
      <c r="C1000" s="18">
        <v>9</v>
      </c>
      <c r="D1000" s="9" t="s">
        <v>998</v>
      </c>
      <c r="E1000" s="9" t="str">
        <f t="shared" si="42"/>
        <v>2001 9</v>
      </c>
      <c r="F1000" s="14">
        <v>207.84973099999999</v>
      </c>
      <c r="G1000" s="14">
        <f>'CONV-CFS-TAF'!B962</f>
        <v>5.9504132231404959E-2</v>
      </c>
      <c r="H1000" s="84">
        <f t="shared" si="43"/>
        <v>12.367917877685949</v>
      </c>
    </row>
    <row r="1001" spans="1:8" x14ac:dyDescent="0.25">
      <c r="A1001" s="18">
        <v>2002</v>
      </c>
      <c r="B1001" s="18">
        <v>2001</v>
      </c>
      <c r="C1001" s="18">
        <v>10</v>
      </c>
      <c r="D1001" s="9" t="s">
        <v>999</v>
      </c>
      <c r="E1001" s="9" t="str">
        <f t="shared" si="42"/>
        <v>2002 10</v>
      </c>
      <c r="F1001" s="14">
        <v>53.682187999999996</v>
      </c>
      <c r="G1001" s="14">
        <f>'CONV-CFS-TAF'!B963</f>
        <v>6.1487603305785121E-2</v>
      </c>
      <c r="H1001" s="84">
        <f t="shared" si="43"/>
        <v>3.3007890803305782</v>
      </c>
    </row>
    <row r="1002" spans="1:8" x14ac:dyDescent="0.25">
      <c r="A1002" s="18">
        <v>2002</v>
      </c>
      <c r="B1002" s="18">
        <v>2001</v>
      </c>
      <c r="C1002" s="18">
        <v>11</v>
      </c>
      <c r="D1002" s="9" t="s">
        <v>1000</v>
      </c>
      <c r="E1002" s="9" t="str">
        <f t="shared" ref="E1002:E1024" si="44">CONCATENATE(A1002," ",C1002)</f>
        <v>2002 11</v>
      </c>
      <c r="F1002" s="14">
        <v>0</v>
      </c>
      <c r="G1002" s="14">
        <f>'CONV-CFS-TAF'!B964</f>
        <v>5.9504132231404959E-2</v>
      </c>
      <c r="H1002" s="84">
        <f t="shared" ref="H1002:H1024" si="45">F1002*G1002</f>
        <v>0</v>
      </c>
    </row>
    <row r="1003" spans="1:8" x14ac:dyDescent="0.25">
      <c r="A1003" s="18">
        <v>2002</v>
      </c>
      <c r="B1003" s="18">
        <v>2001</v>
      </c>
      <c r="C1003" s="18">
        <v>12</v>
      </c>
      <c r="D1003" s="9" t="s">
        <v>1001</v>
      </c>
      <c r="E1003" s="9" t="str">
        <f t="shared" si="44"/>
        <v>2002 12</v>
      </c>
      <c r="F1003" s="14">
        <v>0</v>
      </c>
      <c r="G1003" s="14">
        <f>'CONV-CFS-TAF'!B965</f>
        <v>6.1487603305785121E-2</v>
      </c>
      <c r="H1003" s="84">
        <f t="shared" si="45"/>
        <v>0</v>
      </c>
    </row>
    <row r="1004" spans="1:8" x14ac:dyDescent="0.25">
      <c r="A1004" s="18">
        <v>2002</v>
      </c>
      <c r="B1004" s="18">
        <v>2002</v>
      </c>
      <c r="C1004" s="18">
        <v>1</v>
      </c>
      <c r="D1004" s="9" t="s">
        <v>1002</v>
      </c>
      <c r="E1004" s="9" t="str">
        <f t="shared" si="44"/>
        <v>2002 1</v>
      </c>
      <c r="F1004" s="14">
        <v>0</v>
      </c>
      <c r="G1004" s="14">
        <f>'CONV-CFS-TAF'!B966</f>
        <v>6.1487603305785121E-2</v>
      </c>
      <c r="H1004" s="84">
        <f t="shared" si="45"/>
        <v>0</v>
      </c>
    </row>
    <row r="1005" spans="1:8" x14ac:dyDescent="0.25">
      <c r="A1005" s="18">
        <v>2002</v>
      </c>
      <c r="B1005" s="18">
        <v>2002</v>
      </c>
      <c r="C1005" s="18">
        <v>2</v>
      </c>
      <c r="D1005" s="9" t="s">
        <v>1003</v>
      </c>
      <c r="E1005" s="9" t="str">
        <f t="shared" si="44"/>
        <v>2002 2</v>
      </c>
      <c r="F1005" s="14">
        <v>0</v>
      </c>
      <c r="G1005" s="14">
        <f>'CONV-CFS-TAF'!B967</f>
        <v>5.5537190082644627E-2</v>
      </c>
      <c r="H1005" s="84">
        <f t="shared" si="45"/>
        <v>0</v>
      </c>
    </row>
    <row r="1006" spans="1:8" x14ac:dyDescent="0.25">
      <c r="A1006" s="18">
        <v>2002</v>
      </c>
      <c r="B1006" s="18">
        <v>2002</v>
      </c>
      <c r="C1006" s="18">
        <v>3</v>
      </c>
      <c r="D1006" s="9" t="s">
        <v>1004</v>
      </c>
      <c r="E1006" s="9" t="str">
        <f t="shared" si="44"/>
        <v>2002 3</v>
      </c>
      <c r="F1006" s="14">
        <v>43.183838000000002</v>
      </c>
      <c r="G1006" s="14">
        <f>'CONV-CFS-TAF'!B968</f>
        <v>6.1487603305785121E-2</v>
      </c>
      <c r="H1006" s="84">
        <f t="shared" si="45"/>
        <v>2.6552707001652891</v>
      </c>
    </row>
    <row r="1007" spans="1:8" x14ac:dyDescent="0.25">
      <c r="A1007" s="18">
        <v>2002</v>
      </c>
      <c r="B1007" s="18">
        <v>2002</v>
      </c>
      <c r="C1007" s="18">
        <v>4</v>
      </c>
      <c r="D1007" s="9" t="s">
        <v>1005</v>
      </c>
      <c r="E1007" s="9" t="str">
        <f t="shared" si="44"/>
        <v>2002 4</v>
      </c>
      <c r="F1007" s="14">
        <v>801.53740400000004</v>
      </c>
      <c r="G1007" s="14">
        <f>'CONV-CFS-TAF'!B969</f>
        <v>5.9504132231404959E-2</v>
      </c>
      <c r="H1007" s="84">
        <f t="shared" si="45"/>
        <v>47.694787676033059</v>
      </c>
    </row>
    <row r="1008" spans="1:8" x14ac:dyDescent="0.25">
      <c r="A1008" s="18">
        <v>2002</v>
      </c>
      <c r="B1008" s="18">
        <v>2002</v>
      </c>
      <c r="C1008" s="18">
        <v>5</v>
      </c>
      <c r="D1008" s="9" t="s">
        <v>1006</v>
      </c>
      <c r="E1008" s="9" t="str">
        <f t="shared" si="44"/>
        <v>2002 5</v>
      </c>
      <c r="F1008" s="14">
        <v>828.48191299999996</v>
      </c>
      <c r="G1008" s="14">
        <f>'CONV-CFS-TAF'!B970</f>
        <v>6.1487603305785121E-2</v>
      </c>
      <c r="H1008" s="84">
        <f t="shared" si="45"/>
        <v>50.941367212561978</v>
      </c>
    </row>
    <row r="1009" spans="1:8" x14ac:dyDescent="0.25">
      <c r="A1009" s="18">
        <v>2002</v>
      </c>
      <c r="B1009" s="18">
        <v>2002</v>
      </c>
      <c r="C1009" s="18">
        <v>6</v>
      </c>
      <c r="D1009" s="9" t="s">
        <v>1007</v>
      </c>
      <c r="E1009" s="9" t="str">
        <f t="shared" si="44"/>
        <v>2002 6</v>
      </c>
      <c r="F1009" s="14">
        <v>1154.1301659999999</v>
      </c>
      <c r="G1009" s="14">
        <f>'CONV-CFS-TAF'!B971</f>
        <v>5.9504132231404959E-2</v>
      </c>
      <c r="H1009" s="84">
        <f t="shared" si="45"/>
        <v>68.67551400991735</v>
      </c>
    </row>
    <row r="1010" spans="1:8" x14ac:dyDescent="0.25">
      <c r="A1010" s="18">
        <v>2002</v>
      </c>
      <c r="B1010" s="18">
        <v>2002</v>
      </c>
      <c r="C1010" s="18">
        <v>7</v>
      </c>
      <c r="D1010" s="9" t="s">
        <v>1008</v>
      </c>
      <c r="E1010" s="9" t="str">
        <f t="shared" si="44"/>
        <v>2002 7</v>
      </c>
      <c r="F1010" s="14">
        <v>1259.3817180000001</v>
      </c>
      <c r="G1010" s="14">
        <f>'CONV-CFS-TAF'!B972</f>
        <v>6.1487603305785121E-2</v>
      </c>
      <c r="H1010" s="84">
        <f t="shared" si="45"/>
        <v>77.436363486942156</v>
      </c>
    </row>
    <row r="1011" spans="1:8" x14ac:dyDescent="0.25">
      <c r="A1011" s="18">
        <v>2002</v>
      </c>
      <c r="B1011" s="18">
        <v>2002</v>
      </c>
      <c r="C1011" s="18">
        <v>8</v>
      </c>
      <c r="D1011" s="9" t="s">
        <v>1009</v>
      </c>
      <c r="E1011" s="9" t="str">
        <f t="shared" si="44"/>
        <v>2002 8</v>
      </c>
      <c r="F1011" s="14">
        <v>1017.612013</v>
      </c>
      <c r="G1011" s="14">
        <f>'CONV-CFS-TAF'!B973</f>
        <v>6.1487603305785121E-2</v>
      </c>
      <c r="H1011" s="84">
        <f t="shared" si="45"/>
        <v>62.570523774545457</v>
      </c>
    </row>
    <row r="1012" spans="1:8" x14ac:dyDescent="0.25">
      <c r="A1012" s="18">
        <v>2002</v>
      </c>
      <c r="B1012" s="18">
        <v>2002</v>
      </c>
      <c r="C1012" s="18">
        <v>9</v>
      </c>
      <c r="D1012" s="9" t="s">
        <v>1010</v>
      </c>
      <c r="E1012" s="9" t="str">
        <f t="shared" si="44"/>
        <v>2002 9</v>
      </c>
      <c r="F1012" s="14">
        <v>503.74498</v>
      </c>
      <c r="G1012" s="14">
        <f>'CONV-CFS-TAF'!B974</f>
        <v>5.9504132231404959E-2</v>
      </c>
      <c r="H1012" s="84">
        <f t="shared" si="45"/>
        <v>29.974907900826448</v>
      </c>
    </row>
    <row r="1013" spans="1:8" x14ac:dyDescent="0.25">
      <c r="A1013" s="18">
        <v>2003</v>
      </c>
      <c r="B1013" s="18">
        <v>2002</v>
      </c>
      <c r="C1013" s="18">
        <v>10</v>
      </c>
      <c r="D1013" s="9" t="s">
        <v>1011</v>
      </c>
      <c r="E1013" s="9" t="str">
        <f t="shared" si="44"/>
        <v>2003 10</v>
      </c>
      <c r="F1013" s="14">
        <v>205.526726</v>
      </c>
      <c r="G1013" s="14">
        <f>'CONV-CFS-TAF'!B975</f>
        <v>6.1487603305785121E-2</v>
      </c>
      <c r="H1013" s="84">
        <f t="shared" si="45"/>
        <v>12.637345797024793</v>
      </c>
    </row>
    <row r="1014" spans="1:8" x14ac:dyDescent="0.25">
      <c r="A1014" s="18">
        <v>2003</v>
      </c>
      <c r="B1014" s="18">
        <v>2002</v>
      </c>
      <c r="C1014" s="18">
        <v>11</v>
      </c>
      <c r="D1014" s="9" t="s">
        <v>1012</v>
      </c>
      <c r="E1014" s="9" t="str">
        <f t="shared" si="44"/>
        <v>2003 11</v>
      </c>
      <c r="F1014" s="14">
        <v>0</v>
      </c>
      <c r="G1014" s="14">
        <f>'CONV-CFS-TAF'!B976</f>
        <v>5.9504132231404959E-2</v>
      </c>
      <c r="H1014" s="84">
        <f t="shared" si="45"/>
        <v>0</v>
      </c>
    </row>
    <row r="1015" spans="1:8" x14ac:dyDescent="0.25">
      <c r="A1015" s="18">
        <v>2003</v>
      </c>
      <c r="B1015" s="18">
        <v>2002</v>
      </c>
      <c r="C1015" s="18">
        <v>12</v>
      </c>
      <c r="D1015" s="9" t="s">
        <v>1013</v>
      </c>
      <c r="E1015" s="9" t="str">
        <f t="shared" si="44"/>
        <v>2003 12</v>
      </c>
      <c r="F1015" s="14">
        <v>0</v>
      </c>
      <c r="G1015" s="14">
        <f>'CONV-CFS-TAF'!B977</f>
        <v>6.1487603305785121E-2</v>
      </c>
      <c r="H1015" s="84">
        <f t="shared" si="45"/>
        <v>0</v>
      </c>
    </row>
    <row r="1016" spans="1:8" x14ac:dyDescent="0.25">
      <c r="A1016" s="18">
        <v>2003</v>
      </c>
      <c r="B1016" s="18">
        <v>2003</v>
      </c>
      <c r="C1016" s="18">
        <v>1</v>
      </c>
      <c r="D1016" s="9" t="s">
        <v>1014</v>
      </c>
      <c r="E1016" s="9" t="str">
        <f t="shared" si="44"/>
        <v>2003 1</v>
      </c>
      <c r="F1016" s="14">
        <v>0</v>
      </c>
      <c r="G1016" s="14">
        <f>'CONV-CFS-TAF'!B978</f>
        <v>6.1487603305785121E-2</v>
      </c>
      <c r="H1016" s="84">
        <f t="shared" si="45"/>
        <v>0</v>
      </c>
    </row>
    <row r="1017" spans="1:8" x14ac:dyDescent="0.25">
      <c r="A1017" s="18">
        <v>2003</v>
      </c>
      <c r="B1017" s="18">
        <v>2003</v>
      </c>
      <c r="C1017" s="18">
        <v>2</v>
      </c>
      <c r="D1017" s="9" t="s">
        <v>1015</v>
      </c>
      <c r="E1017" s="9" t="str">
        <f t="shared" si="44"/>
        <v>2003 2</v>
      </c>
      <c r="F1017" s="14">
        <v>0</v>
      </c>
      <c r="G1017" s="14">
        <f>'CONV-CFS-TAF'!B979</f>
        <v>5.5537190082644627E-2</v>
      </c>
      <c r="H1017" s="84">
        <f t="shared" si="45"/>
        <v>0</v>
      </c>
    </row>
    <row r="1018" spans="1:8" x14ac:dyDescent="0.25">
      <c r="A1018" s="18">
        <v>2003</v>
      </c>
      <c r="B1018" s="18">
        <v>2003</v>
      </c>
      <c r="C1018" s="18">
        <v>3</v>
      </c>
      <c r="D1018" s="9" t="s">
        <v>1016</v>
      </c>
      <c r="E1018" s="9" t="str">
        <f t="shared" si="44"/>
        <v>2003 3</v>
      </c>
      <c r="F1018" s="14">
        <v>0</v>
      </c>
      <c r="G1018" s="14">
        <f>'CONV-CFS-TAF'!B980</f>
        <v>6.1487603305785121E-2</v>
      </c>
      <c r="H1018" s="84">
        <f t="shared" si="45"/>
        <v>0</v>
      </c>
    </row>
    <row r="1019" spans="1:8" x14ac:dyDescent="0.25">
      <c r="A1019" s="18">
        <v>2003</v>
      </c>
      <c r="B1019" s="18">
        <v>2003</v>
      </c>
      <c r="C1019" s="18">
        <v>4</v>
      </c>
      <c r="D1019" s="9" t="s">
        <v>1017</v>
      </c>
      <c r="E1019" s="9" t="str">
        <f t="shared" si="44"/>
        <v>2003 4</v>
      </c>
      <c r="F1019" s="14">
        <v>181.026984</v>
      </c>
      <c r="G1019" s="14">
        <f>'CONV-CFS-TAF'!B981</f>
        <v>5.9504132231404959E-2</v>
      </c>
      <c r="H1019" s="84">
        <f t="shared" si="45"/>
        <v>10.77185359338843</v>
      </c>
    </row>
    <row r="1020" spans="1:8" x14ac:dyDescent="0.25">
      <c r="A1020" s="18">
        <v>2003</v>
      </c>
      <c r="B1020" s="18">
        <v>2003</v>
      </c>
      <c r="C1020" s="18">
        <v>5</v>
      </c>
      <c r="D1020" s="9" t="s">
        <v>1018</v>
      </c>
      <c r="E1020" s="9" t="str">
        <f t="shared" si="44"/>
        <v>2003 5</v>
      </c>
      <c r="F1020" s="14">
        <v>707.569435</v>
      </c>
      <c r="G1020" s="14">
        <f>'CONV-CFS-TAF'!B982</f>
        <v>6.1487603305785121E-2</v>
      </c>
      <c r="H1020" s="84">
        <f t="shared" si="45"/>
        <v>43.506748730578508</v>
      </c>
    </row>
    <row r="1021" spans="1:8" x14ac:dyDescent="0.25">
      <c r="A1021" s="18">
        <v>2003</v>
      </c>
      <c r="B1021" s="18">
        <v>2003</v>
      </c>
      <c r="C1021" s="18">
        <v>6</v>
      </c>
      <c r="D1021" s="9" t="s">
        <v>1019</v>
      </c>
      <c r="E1021" s="9" t="str">
        <f t="shared" si="44"/>
        <v>2003 6</v>
      </c>
      <c r="F1021" s="14">
        <v>1369.8014089999999</v>
      </c>
      <c r="G1021" s="14">
        <f>'CONV-CFS-TAF'!B983</f>
        <v>5.9504132231404959E-2</v>
      </c>
      <c r="H1021" s="84">
        <f t="shared" si="45"/>
        <v>81.508844171900819</v>
      </c>
    </row>
    <row r="1022" spans="1:8" x14ac:dyDescent="0.25">
      <c r="A1022" s="18">
        <v>2003</v>
      </c>
      <c r="B1022" s="18">
        <v>2003</v>
      </c>
      <c r="C1022" s="18">
        <v>7</v>
      </c>
      <c r="D1022" s="9" t="s">
        <v>1020</v>
      </c>
      <c r="E1022" s="9" t="str">
        <f t="shared" si="44"/>
        <v>2003 7</v>
      </c>
      <c r="F1022" s="14">
        <v>1529.674992</v>
      </c>
      <c r="G1022" s="14">
        <f>'CONV-CFS-TAF'!B984</f>
        <v>6.1487603305785121E-2</v>
      </c>
      <c r="H1022" s="84">
        <f t="shared" si="45"/>
        <v>94.05604909487603</v>
      </c>
    </row>
    <row r="1023" spans="1:8" x14ac:dyDescent="0.25">
      <c r="A1023" s="18">
        <v>2003</v>
      </c>
      <c r="B1023" s="18">
        <v>2003</v>
      </c>
      <c r="C1023" s="18">
        <v>8</v>
      </c>
      <c r="D1023" s="9" t="s">
        <v>1021</v>
      </c>
      <c r="E1023" s="9" t="str">
        <f t="shared" si="44"/>
        <v>2003 8</v>
      </c>
      <c r="F1023" s="14">
        <v>1076.3315319999999</v>
      </c>
      <c r="G1023" s="14">
        <f>'CONV-CFS-TAF'!B985</f>
        <v>6.1487603305785121E-2</v>
      </c>
      <c r="H1023" s="84">
        <f t="shared" si="45"/>
        <v>66.181046265123953</v>
      </c>
    </row>
    <row r="1024" spans="1:8" x14ac:dyDescent="0.25">
      <c r="A1024" s="18">
        <v>2003</v>
      </c>
      <c r="B1024" s="18">
        <v>2003</v>
      </c>
      <c r="C1024" s="18">
        <v>9</v>
      </c>
      <c r="D1024" s="9" t="s">
        <v>1022</v>
      </c>
      <c r="E1024" s="9" t="str">
        <f t="shared" si="44"/>
        <v>2003 9</v>
      </c>
      <c r="F1024" s="14">
        <v>614.66438300000004</v>
      </c>
      <c r="G1024" s="14">
        <f>'CONV-CFS-TAF'!B986</f>
        <v>5.9504132231404959E-2</v>
      </c>
      <c r="H1024" s="84">
        <f t="shared" si="45"/>
        <v>36.575070723966945</v>
      </c>
    </row>
  </sheetData>
  <sortState ref="Z41:Z121">
    <sortCondition ref="Z41"/>
  </sortState>
  <mergeCells count="10">
    <mergeCell ref="G37:G39"/>
    <mergeCell ref="L21:U22"/>
    <mergeCell ref="J1:U1"/>
    <mergeCell ref="J2:U2"/>
    <mergeCell ref="J3:U3"/>
    <mergeCell ref="J5:U5"/>
    <mergeCell ref="J6:U6"/>
    <mergeCell ref="J7:U7"/>
    <mergeCell ref="J8:U8"/>
    <mergeCell ref="I4:U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59"/>
  <sheetViews>
    <sheetView workbookViewId="0"/>
  </sheetViews>
  <sheetFormatPr defaultColWidth="9.140625" defaultRowHeight="15" x14ac:dyDescent="0.25"/>
  <cols>
    <col min="1" max="3" width="9.140625" style="9" customWidth="1"/>
    <col min="4" max="5" width="17.42578125" style="9" customWidth="1"/>
    <col min="6" max="6" width="11.5703125" style="9" customWidth="1"/>
    <col min="7" max="7" width="12" style="9" customWidth="1"/>
    <col min="8" max="8" width="25" style="9" bestFit="1" customWidth="1"/>
    <col min="9" max="9" width="7.42578125" style="9" customWidth="1"/>
    <col min="10" max="10" width="9.140625" style="9"/>
    <col min="11" max="11" width="13" style="9" customWidth="1"/>
    <col min="12" max="22" width="12" style="9" bestFit="1" customWidth="1"/>
    <col min="23" max="23" width="9.140625" style="9"/>
    <col min="24" max="25" width="11" style="9" bestFit="1" customWidth="1"/>
    <col min="26" max="16384" width="9.140625" style="9"/>
  </cols>
  <sheetData>
    <row r="1" spans="8:20" s="84" customFormat="1" ht="15" customHeight="1" x14ac:dyDescent="0.25">
      <c r="H1" s="4" t="s">
        <v>0</v>
      </c>
      <c r="I1" s="177" t="s">
        <v>1174</v>
      </c>
      <c r="J1" s="177"/>
      <c r="K1" s="177"/>
      <c r="L1" s="177"/>
      <c r="M1" s="177"/>
      <c r="N1" s="177"/>
      <c r="O1" s="177"/>
      <c r="P1" s="177"/>
      <c r="Q1" s="177"/>
      <c r="R1" s="177"/>
      <c r="S1" s="177"/>
      <c r="T1" s="177"/>
    </row>
    <row r="2" spans="8:20" s="84" customFormat="1" x14ac:dyDescent="0.25">
      <c r="H2" s="4" t="s">
        <v>1192</v>
      </c>
      <c r="I2" s="178" t="s">
        <v>1173</v>
      </c>
      <c r="J2" s="178"/>
      <c r="K2" s="178"/>
      <c r="L2" s="178"/>
      <c r="M2" s="178"/>
      <c r="N2" s="178"/>
      <c r="O2" s="178"/>
      <c r="P2" s="178"/>
      <c r="Q2" s="178"/>
      <c r="R2" s="178"/>
      <c r="S2" s="178"/>
      <c r="T2" s="178"/>
    </row>
    <row r="3" spans="8:20" s="84" customFormat="1" ht="95.25" customHeight="1" x14ac:dyDescent="0.25">
      <c r="H3" s="4" t="s">
        <v>1193</v>
      </c>
      <c r="I3" s="179" t="s">
        <v>1172</v>
      </c>
      <c r="J3" s="179"/>
      <c r="K3" s="179"/>
      <c r="L3" s="179"/>
      <c r="M3" s="179"/>
      <c r="N3" s="179"/>
      <c r="O3" s="179"/>
      <c r="P3" s="179"/>
      <c r="Q3" s="179"/>
      <c r="R3" s="179"/>
      <c r="S3" s="179"/>
      <c r="T3" s="179"/>
    </row>
    <row r="4" spans="8:20" s="84" customFormat="1" ht="15.75" thickBot="1" x14ac:dyDescent="0.3">
      <c r="H4" s="184" t="s">
        <v>1194</v>
      </c>
      <c r="I4" s="185"/>
      <c r="J4" s="185"/>
      <c r="K4" s="185"/>
      <c r="L4" s="185"/>
      <c r="M4" s="185"/>
      <c r="N4" s="185"/>
      <c r="O4" s="185"/>
      <c r="P4" s="185"/>
      <c r="Q4" s="185"/>
      <c r="R4" s="185"/>
      <c r="S4" s="185"/>
      <c r="T4" s="186"/>
    </row>
    <row r="5" spans="8:20" s="84" customFormat="1" x14ac:dyDescent="0.25">
      <c r="H5" s="109" t="s">
        <v>14</v>
      </c>
      <c r="I5" s="187" t="s">
        <v>1032</v>
      </c>
      <c r="J5" s="187"/>
      <c r="K5" s="187"/>
      <c r="L5" s="187"/>
      <c r="M5" s="187"/>
      <c r="N5" s="187"/>
      <c r="O5" s="187"/>
      <c r="P5" s="187"/>
      <c r="Q5" s="187"/>
      <c r="R5" s="187"/>
      <c r="S5" s="187"/>
      <c r="T5" s="188"/>
    </row>
    <row r="6" spans="8:20" s="84" customFormat="1" x14ac:dyDescent="0.25">
      <c r="H6" s="109" t="s">
        <v>2</v>
      </c>
      <c r="I6" s="180" t="s">
        <v>7</v>
      </c>
      <c r="J6" s="180"/>
      <c r="K6" s="180"/>
      <c r="L6" s="180"/>
      <c r="M6" s="180"/>
      <c r="N6" s="180"/>
      <c r="O6" s="180"/>
      <c r="P6" s="180"/>
      <c r="Q6" s="180"/>
      <c r="R6" s="180"/>
      <c r="S6" s="180"/>
      <c r="T6" s="181"/>
    </row>
    <row r="7" spans="8:20" s="84" customFormat="1" x14ac:dyDescent="0.25">
      <c r="H7" s="109" t="s">
        <v>16</v>
      </c>
      <c r="I7" s="180">
        <v>270</v>
      </c>
      <c r="J7" s="180"/>
      <c r="K7" s="180"/>
      <c r="L7" s="180"/>
      <c r="M7" s="180"/>
      <c r="N7" s="180"/>
      <c r="O7" s="180"/>
      <c r="P7" s="180"/>
      <c r="Q7" s="180"/>
      <c r="R7" s="180"/>
      <c r="S7" s="180"/>
      <c r="T7" s="181"/>
    </row>
    <row r="8" spans="8:20" s="84" customFormat="1" x14ac:dyDescent="0.25">
      <c r="H8" s="110" t="s">
        <v>15</v>
      </c>
      <c r="I8" s="182" t="s">
        <v>1033</v>
      </c>
      <c r="J8" s="182"/>
      <c r="K8" s="182"/>
      <c r="L8" s="182"/>
      <c r="M8" s="182"/>
      <c r="N8" s="182"/>
      <c r="O8" s="182"/>
      <c r="P8" s="182"/>
      <c r="Q8" s="182"/>
      <c r="R8" s="182"/>
      <c r="S8" s="182"/>
      <c r="T8" s="183"/>
    </row>
    <row r="9" spans="8:20" s="84" customFormat="1" ht="15.75" thickBot="1" x14ac:dyDescent="0.3">
      <c r="H9" s="113"/>
      <c r="I9" s="112"/>
      <c r="J9" s="112"/>
      <c r="K9" s="112"/>
      <c r="L9" s="112"/>
      <c r="M9" s="112"/>
      <c r="N9" s="112"/>
      <c r="O9" s="112"/>
      <c r="P9" s="112"/>
      <c r="Q9" s="112"/>
      <c r="R9" s="112"/>
      <c r="S9" s="112"/>
      <c r="T9" s="112"/>
    </row>
    <row r="10" spans="8:20" x14ac:dyDescent="0.25">
      <c r="H10" s="1"/>
      <c r="K10" s="39" t="s">
        <v>1029</v>
      </c>
      <c r="L10" s="30"/>
      <c r="M10" s="30"/>
      <c r="N10" s="30"/>
      <c r="O10" s="30"/>
      <c r="P10" s="30"/>
      <c r="Q10" s="30"/>
      <c r="R10" s="30"/>
      <c r="S10" s="30"/>
      <c r="T10" s="31"/>
    </row>
    <row r="11" spans="8:20" x14ac:dyDescent="0.25">
      <c r="H11" s="1"/>
      <c r="K11" s="32"/>
      <c r="L11" s="22"/>
      <c r="M11" s="22"/>
      <c r="N11" s="22"/>
      <c r="O11" s="22"/>
      <c r="P11" s="22"/>
      <c r="Q11" s="22"/>
      <c r="R11" s="22"/>
      <c r="S11" s="22"/>
      <c r="T11" s="33"/>
    </row>
    <row r="12" spans="8:20" x14ac:dyDescent="0.25">
      <c r="H12" s="1"/>
      <c r="K12" s="32"/>
      <c r="L12" s="22"/>
      <c r="M12" s="22"/>
      <c r="N12" s="22"/>
      <c r="O12" s="22"/>
      <c r="P12" s="22"/>
      <c r="Q12" s="22"/>
      <c r="R12" s="22"/>
      <c r="S12" s="22"/>
      <c r="T12" s="33"/>
    </row>
    <row r="13" spans="8:20" x14ac:dyDescent="0.25">
      <c r="H13" s="1"/>
      <c r="K13" s="32"/>
      <c r="L13" s="22"/>
      <c r="M13" s="22"/>
      <c r="N13" s="22"/>
      <c r="O13" s="22"/>
      <c r="P13" s="22"/>
      <c r="Q13" s="22"/>
      <c r="R13" s="22"/>
      <c r="S13" s="22"/>
      <c r="T13" s="33"/>
    </row>
    <row r="14" spans="8:20" x14ac:dyDescent="0.25">
      <c r="H14" s="1"/>
      <c r="K14" s="32"/>
      <c r="L14" s="22"/>
      <c r="M14" s="22"/>
      <c r="N14" s="22"/>
      <c r="O14" s="22"/>
      <c r="P14" s="22"/>
      <c r="Q14" s="22"/>
      <c r="R14" s="22"/>
      <c r="S14" s="22"/>
      <c r="T14" s="33"/>
    </row>
    <row r="15" spans="8:20" x14ac:dyDescent="0.25">
      <c r="H15" s="1"/>
      <c r="K15" s="32"/>
      <c r="L15" s="22"/>
      <c r="M15" s="22"/>
      <c r="N15" s="22"/>
      <c r="O15" s="22"/>
      <c r="P15" s="22"/>
      <c r="Q15" s="22"/>
      <c r="R15" s="22"/>
      <c r="S15" s="22"/>
      <c r="T15" s="33"/>
    </row>
    <row r="16" spans="8:20" x14ac:dyDescent="0.25">
      <c r="H16" s="4"/>
      <c r="I16" s="3"/>
      <c r="K16" s="32"/>
      <c r="L16" s="22"/>
      <c r="M16" s="22"/>
      <c r="N16" s="22"/>
      <c r="O16" s="22"/>
      <c r="P16" s="22"/>
      <c r="Q16" s="22"/>
      <c r="R16" s="22"/>
      <c r="S16" s="22"/>
      <c r="T16" s="33"/>
    </row>
    <row r="17" spans="8:20" x14ac:dyDescent="0.25">
      <c r="H17" s="4"/>
      <c r="I17" s="3"/>
      <c r="K17" s="32"/>
      <c r="L17" s="22"/>
      <c r="M17" s="22"/>
      <c r="N17" s="22"/>
      <c r="O17" s="22"/>
      <c r="P17" s="22"/>
      <c r="Q17" s="22"/>
      <c r="R17" s="22"/>
      <c r="S17" s="22"/>
      <c r="T17" s="33"/>
    </row>
    <row r="18" spans="8:20" x14ac:dyDescent="0.25">
      <c r="H18" s="4"/>
      <c r="I18" s="3"/>
      <c r="K18" s="32"/>
      <c r="L18" s="22"/>
      <c r="M18" s="22"/>
      <c r="N18" s="22"/>
      <c r="O18" s="22"/>
      <c r="P18" s="22"/>
      <c r="Q18" s="22"/>
      <c r="R18" s="22"/>
      <c r="S18" s="22"/>
      <c r="T18" s="33"/>
    </row>
    <row r="19" spans="8:20" x14ac:dyDescent="0.25">
      <c r="H19" s="4"/>
      <c r="I19" s="3"/>
      <c r="K19" s="32"/>
      <c r="L19" s="22"/>
      <c r="M19" s="22"/>
      <c r="N19" s="22"/>
      <c r="O19" s="22"/>
      <c r="P19" s="22"/>
      <c r="Q19" s="22"/>
      <c r="R19" s="22"/>
      <c r="S19" s="22"/>
      <c r="T19" s="33"/>
    </row>
    <row r="20" spans="8:20" x14ac:dyDescent="0.25">
      <c r="H20" s="4"/>
      <c r="I20" s="3"/>
      <c r="K20" s="32"/>
      <c r="L20" s="22"/>
      <c r="M20" s="22"/>
      <c r="N20" s="22"/>
      <c r="O20" s="22"/>
      <c r="P20" s="22"/>
      <c r="Q20" s="22"/>
      <c r="R20" s="22"/>
      <c r="S20" s="22"/>
      <c r="T20" s="33"/>
    </row>
    <row r="21" spans="8:20" x14ac:dyDescent="0.25">
      <c r="H21" s="4"/>
      <c r="I21" s="3"/>
      <c r="K21" s="32"/>
      <c r="L21" s="22"/>
      <c r="M21" s="22"/>
      <c r="N21" s="22"/>
      <c r="O21" s="22"/>
      <c r="P21" s="22"/>
      <c r="Q21" s="22"/>
      <c r="R21" s="22"/>
      <c r="S21" s="22"/>
      <c r="T21" s="33"/>
    </row>
    <row r="22" spans="8:20" x14ac:dyDescent="0.25">
      <c r="H22" s="4"/>
      <c r="I22" s="3"/>
      <c r="K22" s="32"/>
      <c r="L22" s="22"/>
      <c r="M22" s="22"/>
      <c r="N22" s="22"/>
      <c r="O22" s="22"/>
      <c r="P22" s="22"/>
      <c r="Q22" s="22"/>
      <c r="R22" s="22"/>
      <c r="S22" s="22"/>
      <c r="T22" s="33"/>
    </row>
    <row r="23" spans="8:20" x14ac:dyDescent="0.25">
      <c r="H23" s="4"/>
      <c r="I23" s="3"/>
      <c r="K23" s="32"/>
      <c r="L23" s="22"/>
      <c r="M23" s="22"/>
      <c r="N23" s="22"/>
      <c r="O23" s="22"/>
      <c r="P23" s="22"/>
      <c r="Q23" s="22"/>
      <c r="R23" s="22"/>
      <c r="S23" s="22"/>
      <c r="T23" s="33"/>
    </row>
    <row r="24" spans="8:20" x14ac:dyDescent="0.25">
      <c r="H24" s="4"/>
      <c r="I24" s="3"/>
      <c r="K24" s="32"/>
      <c r="L24" s="22"/>
      <c r="M24" s="22"/>
      <c r="N24" s="22"/>
      <c r="O24" s="22"/>
      <c r="P24" s="22"/>
      <c r="Q24" s="22"/>
      <c r="R24" s="22"/>
      <c r="S24" s="22"/>
      <c r="T24" s="33"/>
    </row>
    <row r="25" spans="8:20" x14ac:dyDescent="0.25">
      <c r="H25" s="4"/>
      <c r="I25" s="3"/>
      <c r="K25" s="32"/>
      <c r="L25" s="22"/>
      <c r="M25" s="22"/>
      <c r="N25" s="22"/>
      <c r="O25" s="22"/>
      <c r="P25" s="22"/>
      <c r="Q25" s="22"/>
      <c r="R25" s="22"/>
      <c r="S25" s="22"/>
      <c r="T25" s="33"/>
    </row>
    <row r="26" spans="8:20" x14ac:dyDescent="0.25">
      <c r="H26" s="4"/>
      <c r="I26" s="3"/>
      <c r="K26" s="32"/>
      <c r="L26" s="22"/>
      <c r="M26" s="22"/>
      <c r="N26" s="22"/>
      <c r="O26" s="22"/>
      <c r="P26" s="22"/>
      <c r="Q26" s="22"/>
      <c r="R26" s="22"/>
      <c r="S26" s="22"/>
      <c r="T26" s="33"/>
    </row>
    <row r="27" spans="8:20" x14ac:dyDescent="0.25">
      <c r="H27" s="4"/>
      <c r="I27" s="3"/>
      <c r="K27" s="32"/>
      <c r="L27" s="22"/>
      <c r="M27" s="22"/>
      <c r="N27" s="22"/>
      <c r="O27" s="22"/>
      <c r="P27" s="22"/>
      <c r="Q27" s="22"/>
      <c r="R27" s="22"/>
      <c r="S27" s="22"/>
      <c r="T27" s="33"/>
    </row>
    <row r="28" spans="8:20" x14ac:dyDescent="0.25">
      <c r="H28" s="4"/>
      <c r="I28" s="3"/>
      <c r="K28" s="32"/>
      <c r="L28" s="22"/>
      <c r="M28" s="22"/>
      <c r="N28" s="22"/>
      <c r="O28" s="22"/>
      <c r="P28" s="22"/>
      <c r="Q28" s="22"/>
      <c r="R28" s="22"/>
      <c r="S28" s="22"/>
      <c r="T28" s="33"/>
    </row>
    <row r="29" spans="8:20" ht="15.75" thickBot="1" x14ac:dyDescent="0.3">
      <c r="H29" s="4"/>
      <c r="I29" s="3"/>
      <c r="K29" s="34"/>
      <c r="L29" s="35"/>
      <c r="M29" s="35"/>
      <c r="N29" s="35"/>
      <c r="O29" s="35"/>
      <c r="P29" s="35"/>
      <c r="Q29" s="35"/>
      <c r="R29" s="35"/>
      <c r="S29" s="35"/>
      <c r="T29" s="36"/>
    </row>
    <row r="30" spans="8:20" ht="15.75" thickBot="1" x14ac:dyDescent="0.3">
      <c r="H30" s="4"/>
      <c r="I30" s="3"/>
    </row>
    <row r="31" spans="8:20" x14ac:dyDescent="0.25">
      <c r="H31" s="4"/>
      <c r="I31" s="3"/>
      <c r="K31" s="38" t="s">
        <v>1030</v>
      </c>
      <c r="L31" s="23"/>
      <c r="M31" s="23"/>
      <c r="N31" s="23"/>
      <c r="O31" s="23"/>
      <c r="P31" s="23"/>
      <c r="Q31" s="23"/>
      <c r="R31" s="23"/>
      <c r="S31" s="23"/>
      <c r="T31" s="24"/>
    </row>
    <row r="32" spans="8:20" ht="37.5" customHeight="1" x14ac:dyDescent="0.25">
      <c r="H32" s="4"/>
      <c r="I32" s="3"/>
      <c r="K32" s="174" t="s">
        <v>1035</v>
      </c>
      <c r="L32" s="175"/>
      <c r="M32" s="175"/>
      <c r="N32" s="175"/>
      <c r="O32" s="175"/>
      <c r="P32" s="175"/>
      <c r="Q32" s="175"/>
      <c r="R32" s="175"/>
      <c r="S32" s="175"/>
      <c r="T32" s="176"/>
    </row>
    <row r="33" spans="8:20" x14ac:dyDescent="0.25">
      <c r="H33" s="4"/>
      <c r="I33" s="3"/>
      <c r="K33" s="174"/>
      <c r="L33" s="175"/>
      <c r="M33" s="175"/>
      <c r="N33" s="175"/>
      <c r="O33" s="175"/>
      <c r="P33" s="175"/>
      <c r="Q33" s="175"/>
      <c r="R33" s="175"/>
      <c r="S33" s="175"/>
      <c r="T33" s="176"/>
    </row>
    <row r="34" spans="8:20" x14ac:dyDescent="0.25">
      <c r="H34" s="4"/>
      <c r="I34" s="3"/>
      <c r="K34" s="25"/>
      <c r="L34" s="22"/>
      <c r="M34" s="22"/>
      <c r="N34" s="22"/>
      <c r="O34" s="22"/>
      <c r="P34" s="22"/>
      <c r="Q34" s="22"/>
      <c r="R34" s="22"/>
      <c r="S34" s="22"/>
      <c r="T34" s="26"/>
    </row>
    <row r="35" spans="8:20" x14ac:dyDescent="0.25">
      <c r="H35" s="4"/>
      <c r="I35" s="3"/>
      <c r="K35" s="25"/>
      <c r="L35" s="22"/>
      <c r="M35" s="22"/>
      <c r="N35" s="22"/>
      <c r="O35" s="22"/>
      <c r="P35" s="22"/>
      <c r="Q35" s="22"/>
      <c r="R35" s="22"/>
      <c r="S35" s="22"/>
      <c r="T35" s="26"/>
    </row>
    <row r="36" spans="8:20" x14ac:dyDescent="0.25">
      <c r="H36" s="4"/>
      <c r="I36" s="3"/>
      <c r="K36" s="25"/>
      <c r="L36" s="22"/>
      <c r="M36" s="22"/>
      <c r="N36" s="22"/>
      <c r="O36" s="22"/>
      <c r="P36" s="22"/>
      <c r="Q36" s="22"/>
      <c r="R36" s="22"/>
      <c r="S36" s="22"/>
      <c r="T36" s="26"/>
    </row>
    <row r="37" spans="8:20" x14ac:dyDescent="0.25">
      <c r="H37" s="4"/>
      <c r="I37" s="3"/>
      <c r="K37" s="25"/>
      <c r="L37" s="22"/>
      <c r="M37" s="22"/>
      <c r="N37" s="22"/>
      <c r="O37" s="22"/>
      <c r="P37" s="22"/>
      <c r="Q37" s="22"/>
      <c r="R37" s="22"/>
      <c r="S37" s="22"/>
      <c r="T37" s="26"/>
    </row>
    <row r="38" spans="8:20" x14ac:dyDescent="0.25">
      <c r="H38" s="4"/>
      <c r="I38" s="3"/>
      <c r="K38" s="25"/>
      <c r="L38" s="22"/>
      <c r="M38" s="22"/>
      <c r="N38" s="22"/>
      <c r="O38" s="22"/>
      <c r="P38" s="22"/>
      <c r="Q38" s="22"/>
      <c r="R38" s="22"/>
      <c r="S38" s="22"/>
      <c r="T38" s="26"/>
    </row>
    <row r="39" spans="8:20" x14ac:dyDescent="0.25">
      <c r="H39" s="4"/>
      <c r="I39" s="3"/>
      <c r="K39" s="25"/>
      <c r="L39" s="22"/>
      <c r="M39" s="22"/>
      <c r="N39" s="22"/>
      <c r="O39" s="22"/>
      <c r="P39" s="22"/>
      <c r="Q39" s="22"/>
      <c r="R39" s="22"/>
      <c r="S39" s="22"/>
      <c r="T39" s="26"/>
    </row>
    <row r="40" spans="8:20" x14ac:dyDescent="0.25">
      <c r="H40" s="4"/>
      <c r="I40" s="3"/>
      <c r="K40" s="25"/>
      <c r="L40" s="22"/>
      <c r="M40" s="22"/>
      <c r="N40" s="22"/>
      <c r="O40" s="22"/>
      <c r="P40" s="22"/>
      <c r="Q40" s="22"/>
      <c r="R40" s="22"/>
      <c r="S40" s="22"/>
      <c r="T40" s="26"/>
    </row>
    <row r="41" spans="8:20" x14ac:dyDescent="0.25">
      <c r="H41" s="4"/>
      <c r="I41" s="3"/>
      <c r="K41" s="25"/>
      <c r="L41" s="22"/>
      <c r="M41" s="22"/>
      <c r="N41" s="22"/>
      <c r="O41" s="22"/>
      <c r="P41" s="22"/>
      <c r="Q41" s="22"/>
      <c r="R41" s="22"/>
      <c r="S41" s="22"/>
      <c r="T41" s="26"/>
    </row>
    <row r="42" spans="8:20" x14ac:dyDescent="0.25">
      <c r="H42" s="4"/>
      <c r="I42" s="3"/>
      <c r="K42" s="25"/>
      <c r="L42" s="22"/>
      <c r="M42" s="22"/>
      <c r="N42" s="22"/>
      <c r="O42" s="22"/>
      <c r="P42" s="22"/>
      <c r="Q42" s="22"/>
      <c r="R42" s="22"/>
      <c r="S42" s="22"/>
      <c r="T42" s="26"/>
    </row>
    <row r="43" spans="8:20" x14ac:dyDescent="0.25">
      <c r="H43" s="4"/>
      <c r="I43" s="3"/>
      <c r="K43" s="25"/>
      <c r="L43" s="22"/>
      <c r="M43" s="22"/>
      <c r="N43" s="22"/>
      <c r="O43" s="22"/>
      <c r="P43" s="22"/>
      <c r="Q43" s="22"/>
      <c r="R43" s="22"/>
      <c r="S43" s="22"/>
      <c r="T43" s="26"/>
    </row>
    <row r="44" spans="8:20" x14ac:dyDescent="0.25">
      <c r="H44" s="4"/>
      <c r="I44" s="3"/>
      <c r="K44" s="25"/>
      <c r="L44" s="22"/>
      <c r="M44" s="22"/>
      <c r="N44" s="22"/>
      <c r="O44" s="22"/>
      <c r="P44" s="22"/>
      <c r="Q44" s="22"/>
      <c r="R44" s="22"/>
      <c r="S44" s="22"/>
      <c r="T44" s="26"/>
    </row>
    <row r="45" spans="8:20" x14ac:dyDescent="0.25">
      <c r="H45" s="4"/>
      <c r="I45" s="3"/>
      <c r="K45" s="25"/>
      <c r="L45" s="22"/>
      <c r="M45" s="22"/>
      <c r="N45" s="22"/>
      <c r="O45" s="22"/>
      <c r="P45" s="22"/>
      <c r="Q45" s="22"/>
      <c r="R45" s="22"/>
      <c r="S45" s="22"/>
      <c r="T45" s="26"/>
    </row>
    <row r="46" spans="8:20" x14ac:dyDescent="0.25">
      <c r="H46" s="4"/>
      <c r="I46" s="3"/>
      <c r="K46" s="25"/>
      <c r="L46" s="22"/>
      <c r="M46" s="22"/>
      <c r="N46" s="22"/>
      <c r="O46" s="22"/>
      <c r="P46" s="22"/>
      <c r="Q46" s="22"/>
      <c r="R46" s="22"/>
      <c r="S46" s="22"/>
      <c r="T46" s="26"/>
    </row>
    <row r="47" spans="8:20" x14ac:dyDescent="0.25">
      <c r="H47" s="4"/>
      <c r="I47" s="3"/>
      <c r="K47" s="25"/>
      <c r="L47" s="22"/>
      <c r="M47" s="22"/>
      <c r="N47" s="22"/>
      <c r="O47" s="22"/>
      <c r="P47" s="22"/>
      <c r="Q47" s="22"/>
      <c r="R47" s="22"/>
      <c r="S47" s="22"/>
      <c r="T47" s="26"/>
    </row>
    <row r="48" spans="8:20" x14ac:dyDescent="0.25">
      <c r="H48" s="4"/>
      <c r="I48" s="3"/>
      <c r="K48" s="25"/>
      <c r="L48" s="22"/>
      <c r="M48" s="22"/>
      <c r="N48" s="22"/>
      <c r="O48" s="22"/>
      <c r="P48" s="22"/>
      <c r="Q48" s="22"/>
      <c r="R48" s="22"/>
      <c r="S48" s="22"/>
      <c r="T48" s="26"/>
    </row>
    <row r="49" spans="8:20" x14ac:dyDescent="0.25">
      <c r="H49" s="4"/>
      <c r="I49" s="3"/>
      <c r="K49" s="25"/>
      <c r="L49" s="22"/>
      <c r="M49" s="22"/>
      <c r="N49" s="22"/>
      <c r="O49" s="22"/>
      <c r="P49" s="22"/>
      <c r="Q49" s="22"/>
      <c r="R49" s="22"/>
      <c r="S49" s="22"/>
      <c r="T49" s="26"/>
    </row>
    <row r="50" spans="8:20" x14ac:dyDescent="0.25">
      <c r="H50" s="4"/>
      <c r="I50" s="3"/>
      <c r="K50" s="25"/>
      <c r="L50" s="22"/>
      <c r="M50" s="22"/>
      <c r="N50" s="22"/>
      <c r="O50" s="22"/>
      <c r="P50" s="22"/>
      <c r="Q50" s="22"/>
      <c r="R50" s="22"/>
      <c r="S50" s="22"/>
      <c r="T50" s="26"/>
    </row>
    <row r="51" spans="8:20" x14ac:dyDescent="0.25">
      <c r="H51" s="4"/>
      <c r="I51" s="3"/>
      <c r="K51" s="25"/>
      <c r="L51" s="22"/>
      <c r="M51" s="22"/>
      <c r="N51" s="22"/>
      <c r="O51" s="22"/>
      <c r="P51" s="22"/>
      <c r="Q51" s="22"/>
      <c r="R51" s="22"/>
      <c r="S51" s="22"/>
      <c r="T51" s="26"/>
    </row>
    <row r="52" spans="8:20" x14ac:dyDescent="0.25">
      <c r="H52" s="4"/>
      <c r="I52" s="3"/>
      <c r="K52" s="25"/>
      <c r="L52" s="22"/>
      <c r="M52" s="22"/>
      <c r="N52" s="22"/>
      <c r="O52" s="22"/>
      <c r="P52" s="22"/>
      <c r="Q52" s="22"/>
      <c r="R52" s="22"/>
      <c r="S52" s="22"/>
      <c r="T52" s="26"/>
    </row>
    <row r="53" spans="8:20" x14ac:dyDescent="0.25">
      <c r="H53" s="4"/>
      <c r="I53" s="3"/>
      <c r="K53" s="25"/>
      <c r="L53" s="22"/>
      <c r="M53" s="22"/>
      <c r="N53" s="22"/>
      <c r="O53" s="22"/>
      <c r="P53" s="22"/>
      <c r="Q53" s="22"/>
      <c r="R53" s="22"/>
      <c r="S53" s="22"/>
      <c r="T53" s="26"/>
    </row>
    <row r="54" spans="8:20" x14ac:dyDescent="0.25">
      <c r="H54" s="4"/>
      <c r="I54" s="3"/>
      <c r="K54" s="25"/>
      <c r="L54" s="22"/>
      <c r="M54" s="22"/>
      <c r="N54" s="22"/>
      <c r="O54" s="22"/>
      <c r="P54" s="22"/>
      <c r="Q54" s="22"/>
      <c r="R54" s="22"/>
      <c r="S54" s="22"/>
      <c r="T54" s="26"/>
    </row>
    <row r="55" spans="8:20" x14ac:dyDescent="0.25">
      <c r="H55" s="4"/>
      <c r="I55" s="3"/>
      <c r="K55" s="25"/>
      <c r="L55" s="22"/>
      <c r="M55" s="22"/>
      <c r="N55" s="22"/>
      <c r="O55" s="22"/>
      <c r="P55" s="22"/>
      <c r="Q55" s="22"/>
      <c r="R55" s="22"/>
      <c r="S55" s="22"/>
      <c r="T55" s="26"/>
    </row>
    <row r="56" spans="8:20" x14ac:dyDescent="0.25">
      <c r="H56" s="4"/>
      <c r="I56" s="3"/>
      <c r="K56" s="25"/>
      <c r="L56" s="22"/>
      <c r="M56" s="22"/>
      <c r="N56" s="22"/>
      <c r="O56" s="22"/>
      <c r="P56" s="22"/>
      <c r="Q56" s="22"/>
      <c r="R56" s="22"/>
      <c r="S56" s="22"/>
      <c r="T56" s="26"/>
    </row>
    <row r="57" spans="8:20" x14ac:dyDescent="0.25">
      <c r="H57" s="4"/>
      <c r="I57" s="3"/>
      <c r="K57" s="25"/>
      <c r="L57" s="22"/>
      <c r="M57" s="22"/>
      <c r="N57" s="22"/>
      <c r="O57" s="22"/>
      <c r="P57" s="22"/>
      <c r="Q57" s="22"/>
      <c r="R57" s="22"/>
      <c r="S57" s="22"/>
      <c r="T57" s="26"/>
    </row>
    <row r="58" spans="8:20" x14ac:dyDescent="0.25">
      <c r="H58" s="4"/>
      <c r="I58" s="3"/>
      <c r="K58" s="25"/>
      <c r="L58" s="22"/>
      <c r="M58" s="22"/>
      <c r="N58" s="22"/>
      <c r="O58" s="22"/>
      <c r="P58" s="22"/>
      <c r="Q58" s="22"/>
      <c r="R58" s="22"/>
      <c r="S58" s="22"/>
      <c r="T58" s="26"/>
    </row>
    <row r="59" spans="8:20" x14ac:dyDescent="0.25">
      <c r="H59" s="4"/>
      <c r="I59" s="3"/>
      <c r="K59" s="25"/>
      <c r="L59" s="22"/>
      <c r="M59" s="22"/>
      <c r="N59" s="22"/>
      <c r="O59" s="22"/>
      <c r="P59" s="22"/>
      <c r="Q59" s="22"/>
      <c r="R59" s="22"/>
      <c r="S59" s="22"/>
      <c r="T59" s="26"/>
    </row>
    <row r="60" spans="8:20" x14ac:dyDescent="0.25">
      <c r="H60" s="4"/>
      <c r="I60" s="3"/>
      <c r="K60" s="25"/>
      <c r="L60" s="22"/>
      <c r="M60" s="22"/>
      <c r="N60" s="22"/>
      <c r="O60" s="22"/>
      <c r="P60" s="22"/>
      <c r="Q60" s="22"/>
      <c r="R60" s="22"/>
      <c r="S60" s="22"/>
      <c r="T60" s="26"/>
    </row>
    <row r="61" spans="8:20" x14ac:dyDescent="0.25">
      <c r="H61" s="4"/>
      <c r="I61" s="3"/>
      <c r="K61" s="25"/>
      <c r="L61" s="22"/>
      <c r="M61" s="22"/>
      <c r="N61" s="22"/>
      <c r="O61" s="22"/>
      <c r="P61" s="22"/>
      <c r="Q61" s="22"/>
      <c r="R61" s="22"/>
      <c r="S61" s="22"/>
      <c r="T61" s="26"/>
    </row>
    <row r="62" spans="8:20" x14ac:dyDescent="0.25">
      <c r="H62" s="4"/>
      <c r="I62" s="3"/>
      <c r="K62" s="25"/>
      <c r="L62" s="22"/>
      <c r="M62" s="22"/>
      <c r="N62" s="22"/>
      <c r="O62" s="22"/>
      <c r="P62" s="22"/>
      <c r="Q62" s="22"/>
      <c r="R62" s="22"/>
      <c r="S62" s="22"/>
      <c r="T62" s="26"/>
    </row>
    <row r="63" spans="8:20" x14ac:dyDescent="0.25">
      <c r="H63" s="4"/>
      <c r="I63" s="3"/>
      <c r="K63" s="25"/>
      <c r="L63" s="22"/>
      <c r="M63" s="22"/>
      <c r="N63" s="22"/>
      <c r="O63" s="22"/>
      <c r="P63" s="22"/>
      <c r="Q63" s="22"/>
      <c r="R63" s="22"/>
      <c r="S63" s="22"/>
      <c r="T63" s="26"/>
    </row>
    <row r="64" spans="8:20" x14ac:dyDescent="0.25">
      <c r="H64" s="4"/>
      <c r="I64" s="3"/>
      <c r="K64" s="25"/>
      <c r="L64" s="22"/>
      <c r="M64" s="22"/>
      <c r="N64" s="22"/>
      <c r="O64" s="22"/>
      <c r="P64" s="22"/>
      <c r="Q64" s="22"/>
      <c r="R64" s="22"/>
      <c r="S64" s="22"/>
      <c r="T64" s="26"/>
    </row>
    <row r="65" spans="1:27" x14ac:dyDescent="0.25">
      <c r="H65" s="4"/>
      <c r="I65" s="3"/>
      <c r="K65" s="25"/>
      <c r="L65" s="22"/>
      <c r="M65" s="22"/>
      <c r="N65" s="22"/>
      <c r="O65" s="22"/>
      <c r="P65" s="22"/>
      <c r="Q65" s="22"/>
      <c r="R65" s="22"/>
      <c r="S65" s="22"/>
      <c r="T65" s="26"/>
    </row>
    <row r="66" spans="1:27" x14ac:dyDescent="0.25">
      <c r="H66" s="4"/>
      <c r="I66" s="3"/>
      <c r="K66" s="25"/>
      <c r="L66" s="22"/>
      <c r="M66" s="22"/>
      <c r="N66" s="22"/>
      <c r="O66" s="22"/>
      <c r="P66" s="22"/>
      <c r="Q66" s="22"/>
      <c r="R66" s="22"/>
      <c r="S66" s="22"/>
      <c r="T66" s="26"/>
    </row>
    <row r="67" spans="1:27" x14ac:dyDescent="0.25">
      <c r="H67" s="4"/>
      <c r="I67" s="3"/>
      <c r="K67" s="25"/>
      <c r="L67" s="22"/>
      <c r="M67" s="22"/>
      <c r="N67" s="22"/>
      <c r="O67" s="22"/>
      <c r="P67" s="22"/>
      <c r="Q67" s="22"/>
      <c r="R67" s="22"/>
      <c r="S67" s="22"/>
      <c r="T67" s="26"/>
    </row>
    <row r="68" spans="1:27" x14ac:dyDescent="0.25">
      <c r="H68" s="4"/>
      <c r="I68" s="3"/>
      <c r="K68" s="25"/>
      <c r="L68" s="22"/>
      <c r="M68" s="22"/>
      <c r="N68" s="22"/>
      <c r="O68" s="22"/>
      <c r="P68" s="22"/>
      <c r="Q68" s="22"/>
      <c r="R68" s="22"/>
      <c r="S68" s="22"/>
      <c r="T68" s="26"/>
    </row>
    <row r="69" spans="1:27" x14ac:dyDescent="0.25">
      <c r="H69" s="4"/>
      <c r="I69" s="3"/>
      <c r="K69" s="25"/>
      <c r="L69" s="22"/>
      <c r="M69" s="22"/>
      <c r="N69" s="22"/>
      <c r="O69" s="22"/>
      <c r="P69" s="22"/>
      <c r="Q69" s="22"/>
      <c r="R69" s="22"/>
      <c r="S69" s="22"/>
      <c r="T69" s="26"/>
    </row>
    <row r="70" spans="1:27" x14ac:dyDescent="0.25">
      <c r="H70" s="4"/>
      <c r="I70" s="3"/>
      <c r="K70" s="25"/>
      <c r="L70" s="22"/>
      <c r="M70" s="22"/>
      <c r="N70" s="22"/>
      <c r="O70" s="22"/>
      <c r="P70" s="22"/>
      <c r="Q70" s="22"/>
      <c r="R70" s="22"/>
      <c r="S70" s="22"/>
      <c r="T70" s="26"/>
    </row>
    <row r="71" spans="1:27" ht="15.75" thickBot="1" x14ac:dyDescent="0.3">
      <c r="H71" s="4"/>
      <c r="I71" s="3"/>
      <c r="K71" s="27"/>
      <c r="L71" s="28"/>
      <c r="M71" s="28"/>
      <c r="N71" s="28"/>
      <c r="O71" s="28"/>
      <c r="P71" s="28"/>
      <c r="Q71" s="28"/>
      <c r="R71" s="28"/>
      <c r="S71" s="28"/>
      <c r="T71" s="29"/>
    </row>
    <row r="72" spans="1:27" ht="15.75" thickBot="1" x14ac:dyDescent="0.3">
      <c r="A72" s="9" t="s">
        <v>1025</v>
      </c>
      <c r="B72" s="9" t="s">
        <v>18</v>
      </c>
      <c r="C72" s="9" t="s">
        <v>1023</v>
      </c>
      <c r="D72" s="9" t="s">
        <v>38</v>
      </c>
      <c r="F72" s="9" t="s">
        <v>33</v>
      </c>
      <c r="G72" s="9" t="s">
        <v>1024</v>
      </c>
      <c r="H72" s="4" t="s">
        <v>1026</v>
      </c>
      <c r="I72" s="20" t="s">
        <v>36</v>
      </c>
      <c r="J72" s="1" t="s">
        <v>34</v>
      </c>
      <c r="K72" s="14">
        <f>MIN(K76:K157)</f>
        <v>166.84894499999999</v>
      </c>
      <c r="L72" s="14">
        <f t="shared" ref="L72:V72" si="0">MIN(L76:L157)</f>
        <v>230.14590899999999</v>
      </c>
      <c r="M72" s="14">
        <f t="shared" si="0"/>
        <v>217.29380699999999</v>
      </c>
      <c r="N72" s="14">
        <f t="shared" si="0"/>
        <v>524.22363299999995</v>
      </c>
      <c r="O72" s="14">
        <f t="shared" si="0"/>
        <v>830.53497000000004</v>
      </c>
      <c r="P72" s="37">
        <f t="shared" si="0"/>
        <v>1072.1576279999999</v>
      </c>
      <c r="Q72" s="14">
        <f t="shared" si="0"/>
        <v>960.05086500000004</v>
      </c>
      <c r="R72" s="14">
        <f t="shared" si="0"/>
        <v>651.17379500000004</v>
      </c>
      <c r="S72" s="14">
        <f t="shared" si="0"/>
        <v>381.61635000000001</v>
      </c>
      <c r="T72" s="14">
        <f t="shared" si="0"/>
        <v>241.024789</v>
      </c>
      <c r="U72" s="14">
        <f t="shared" si="0"/>
        <v>124.29844799999999</v>
      </c>
      <c r="V72" s="14">
        <f t="shared" si="0"/>
        <v>125.112477</v>
      </c>
    </row>
    <row r="73" spans="1:27" ht="15.75" thickBot="1" x14ac:dyDescent="0.3">
      <c r="H73" s="4" t="s">
        <v>1023</v>
      </c>
      <c r="I73" s="3" t="s">
        <v>24</v>
      </c>
      <c r="J73" s="1" t="s">
        <v>35</v>
      </c>
      <c r="K73" s="14">
        <f>MAX(K76:K157)</f>
        <v>1975.454213</v>
      </c>
      <c r="L73" s="14">
        <f t="shared" ref="L73:V73" si="1">MAX(L76:L157)</f>
        <v>2039</v>
      </c>
      <c r="M73" s="14">
        <f t="shared" si="1"/>
        <v>2039</v>
      </c>
      <c r="N73" s="14">
        <f t="shared" si="1"/>
        <v>2039</v>
      </c>
      <c r="O73" s="14">
        <f t="shared" si="1"/>
        <v>2039</v>
      </c>
      <c r="P73" s="21">
        <f t="shared" si="1"/>
        <v>2039</v>
      </c>
      <c r="Q73" s="14">
        <f t="shared" si="1"/>
        <v>2039</v>
      </c>
      <c r="R73" s="14">
        <f t="shared" si="1"/>
        <v>2039</v>
      </c>
      <c r="S73" s="14">
        <f t="shared" si="1"/>
        <v>2039</v>
      </c>
      <c r="T73" s="14">
        <f t="shared" si="1"/>
        <v>1888.3921359999999</v>
      </c>
      <c r="U73" s="14">
        <f t="shared" si="1"/>
        <v>1688.1399329999999</v>
      </c>
      <c r="V73" s="14">
        <f t="shared" si="1"/>
        <v>1766.2149790000001</v>
      </c>
    </row>
    <row r="74" spans="1:27" x14ac:dyDescent="0.25">
      <c r="H74" s="4"/>
      <c r="I74" s="3"/>
      <c r="J74" s="1"/>
      <c r="K74" s="19">
        <v>10</v>
      </c>
      <c r="L74" s="19">
        <v>11</v>
      </c>
      <c r="M74" s="19">
        <v>12</v>
      </c>
      <c r="N74" s="19">
        <v>1</v>
      </c>
      <c r="O74" s="19">
        <v>2</v>
      </c>
      <c r="P74" s="19">
        <v>3</v>
      </c>
      <c r="Q74" s="19">
        <v>4</v>
      </c>
      <c r="R74" s="19">
        <v>5</v>
      </c>
      <c r="S74" s="19">
        <v>6</v>
      </c>
      <c r="T74" s="19">
        <v>7</v>
      </c>
      <c r="U74" s="19">
        <v>8</v>
      </c>
      <c r="V74" s="19">
        <v>9</v>
      </c>
    </row>
    <row r="75" spans="1:27" x14ac:dyDescent="0.25">
      <c r="J75" s="11" t="s">
        <v>18</v>
      </c>
      <c r="K75" s="12" t="s">
        <v>19</v>
      </c>
      <c r="L75" s="12" t="s">
        <v>20</v>
      </c>
      <c r="M75" s="12" t="s">
        <v>21</v>
      </c>
      <c r="N75" s="12" t="s">
        <v>22</v>
      </c>
      <c r="O75" s="12" t="s">
        <v>23</v>
      </c>
      <c r="P75" s="12" t="s">
        <v>24</v>
      </c>
      <c r="Q75" s="12" t="s">
        <v>25</v>
      </c>
      <c r="R75" s="12" t="s">
        <v>26</v>
      </c>
      <c r="S75" s="12" t="s">
        <v>27</v>
      </c>
      <c r="T75" s="12" t="s">
        <v>28</v>
      </c>
      <c r="U75" s="12" t="s">
        <v>29</v>
      </c>
      <c r="V75" s="12" t="s">
        <v>30</v>
      </c>
      <c r="X75" s="13" t="s">
        <v>31</v>
      </c>
      <c r="Z75" s="13" t="s">
        <v>32</v>
      </c>
    </row>
    <row r="76" spans="1:27" x14ac:dyDescent="0.25">
      <c r="A76" s="18">
        <v>1922</v>
      </c>
      <c r="B76" s="18">
        <v>1921</v>
      </c>
      <c r="C76" s="18">
        <v>10</v>
      </c>
      <c r="D76" s="9" t="s">
        <v>39</v>
      </c>
      <c r="E76" s="9" t="str">
        <f>CONCATENATE(A76," ",C76)</f>
        <v>1922 10</v>
      </c>
      <c r="F76" s="14"/>
      <c r="G76" s="9">
        <v>504.45694400000002</v>
      </c>
      <c r="I76" s="9">
        <v>1</v>
      </c>
      <c r="J76" s="10">
        <v>1922</v>
      </c>
      <c r="K76" s="7">
        <f>INDEX($F$76:$G$1059,MATCH((CONCATENATE($J76," ",K$74)),$E$76:$E$1059,0),IF($I$72="CFS",1,IF($I$72="TAF",2,"INC")))</f>
        <v>504.45694400000002</v>
      </c>
      <c r="L76" s="7">
        <f t="shared" ref="L76:V91" si="2">INDEX($F$76:$G$1059,MATCH((CONCATENATE($J76," ",L$74)),$E$76:$E$1059,0),IF($I$72="CFS",1,IF($I$72="TAF",2,"INC")))</f>
        <v>549.731447</v>
      </c>
      <c r="M76" s="7">
        <f t="shared" si="2"/>
        <v>900.84423300000003</v>
      </c>
      <c r="N76" s="7">
        <f t="shared" si="2"/>
        <v>1186.6364060000001</v>
      </c>
      <c r="O76" s="7">
        <f t="shared" si="2"/>
        <v>1463.4447270000001</v>
      </c>
      <c r="P76" s="7">
        <f t="shared" si="2"/>
        <v>1724.1070649999999</v>
      </c>
      <c r="Q76" s="7">
        <f t="shared" si="2"/>
        <v>1490.1651890000001</v>
      </c>
      <c r="R76" s="7">
        <f t="shared" si="2"/>
        <v>1044.967817</v>
      </c>
      <c r="S76" s="7">
        <f t="shared" si="2"/>
        <v>898.36469099999999</v>
      </c>
      <c r="T76" s="7">
        <f t="shared" si="2"/>
        <v>722.12266899999997</v>
      </c>
      <c r="U76" s="7">
        <f t="shared" si="2"/>
        <v>621.715869</v>
      </c>
      <c r="V76" s="7">
        <f t="shared" si="2"/>
        <v>720.030349</v>
      </c>
      <c r="X76" s="8">
        <f>($I76-1)/($I$157-1)</f>
        <v>0</v>
      </c>
      <c r="Y76" s="7">
        <v>0</v>
      </c>
      <c r="Z76" s="9">
        <f>100*(1-(($I76-1+0.5)/$I$157))</f>
        <v>99.390243902439025</v>
      </c>
      <c r="AA76" s="9">
        <f>100*(1-((I76+0.5)/$I$157))</f>
        <v>98.170731707317074</v>
      </c>
    </row>
    <row r="77" spans="1:27" x14ac:dyDescent="0.25">
      <c r="A77" s="18">
        <v>1922</v>
      </c>
      <c r="B77" s="18">
        <v>1921</v>
      </c>
      <c r="C77" s="18">
        <v>11</v>
      </c>
      <c r="D77" s="9" t="s">
        <v>40</v>
      </c>
      <c r="E77" s="9" t="str">
        <f t="shared" ref="E77:E140" si="3">CONCATENATE(A77," ",C77)</f>
        <v>1922 11</v>
      </c>
      <c r="F77" s="14"/>
      <c r="G77" s="9">
        <v>549.731447</v>
      </c>
      <c r="I77" s="9">
        <v>2</v>
      </c>
      <c r="J77" s="10">
        <v>1923</v>
      </c>
      <c r="K77" s="7">
        <f>INDEX($F$76:$G$1059,MATCH((CONCATENATE($J77," ",K$74)),$E$76:$E$1059,0),IF($I$72="CFS",1,IF($I$72="TAF",2,"INC")))</f>
        <v>678.36808499999995</v>
      </c>
      <c r="L77" s="7">
        <f t="shared" si="2"/>
        <v>799.42757500000005</v>
      </c>
      <c r="M77" s="7">
        <f t="shared" si="2"/>
        <v>968.38166999999999</v>
      </c>
      <c r="N77" s="7">
        <f t="shared" si="2"/>
        <v>1316.441828</v>
      </c>
      <c r="O77" s="7">
        <f t="shared" si="2"/>
        <v>1489.0084159999999</v>
      </c>
      <c r="P77" s="7">
        <f t="shared" si="2"/>
        <v>1622.7856489999999</v>
      </c>
      <c r="Q77" s="7">
        <f t="shared" si="2"/>
        <v>1435.747122</v>
      </c>
      <c r="R77" s="7">
        <f t="shared" si="2"/>
        <v>1035.416782</v>
      </c>
      <c r="S77" s="7">
        <f t="shared" si="2"/>
        <v>654.41525300000001</v>
      </c>
      <c r="T77" s="7">
        <f t="shared" si="2"/>
        <v>507.84802999999999</v>
      </c>
      <c r="U77" s="7">
        <f t="shared" si="2"/>
        <v>405.61910999999998</v>
      </c>
      <c r="V77" s="7">
        <f t="shared" si="2"/>
        <v>511.86241200000001</v>
      </c>
      <c r="X77" s="8">
        <f t="shared" ref="X77:X140" si="4">($I77-1)/($I$157-1)</f>
        <v>1.2345679012345678E-2</v>
      </c>
      <c r="Y77" s="7">
        <v>0</v>
      </c>
      <c r="Z77" s="9">
        <f t="shared" ref="Z77:Z140" si="5">100*(1-(($I77-1+0.5)/$I$157))</f>
        <v>98.170731707317074</v>
      </c>
      <c r="AA77" s="9">
        <f t="shared" ref="AA77:AA140" si="6">100*(1-((I77+0.5)/$I$157))</f>
        <v>96.951219512195124</v>
      </c>
    </row>
    <row r="78" spans="1:27" x14ac:dyDescent="0.25">
      <c r="A78" s="18">
        <v>1922</v>
      </c>
      <c r="B78" s="18">
        <v>1921</v>
      </c>
      <c r="C78" s="18">
        <v>12</v>
      </c>
      <c r="D78" s="9" t="s">
        <v>41</v>
      </c>
      <c r="E78" s="9" t="str">
        <f t="shared" si="3"/>
        <v>1922 12</v>
      </c>
      <c r="F78" s="14"/>
      <c r="G78" s="9">
        <v>900.84423300000003</v>
      </c>
      <c r="I78" s="9">
        <v>3</v>
      </c>
      <c r="J78" s="10">
        <v>1924</v>
      </c>
      <c r="K78" s="7">
        <f t="shared" ref="K78:V109" si="7">INDEX($F$76:$G$1059,MATCH((CONCATENATE($J78," ",K$74)),$E$76:$E$1059,0),IF($I$72="CFS",1,IF($I$72="TAF",2,"INC")))</f>
        <v>508.93731600000001</v>
      </c>
      <c r="L78" s="7">
        <f t="shared" si="2"/>
        <v>670.88579000000004</v>
      </c>
      <c r="M78" s="7">
        <f t="shared" si="2"/>
        <v>860.65306599999997</v>
      </c>
      <c r="N78" s="7">
        <f t="shared" si="2"/>
        <v>1130.5451619999999</v>
      </c>
      <c r="O78" s="7">
        <f t="shared" si="2"/>
        <v>1352.9714080000001</v>
      </c>
      <c r="P78" s="7">
        <f t="shared" si="2"/>
        <v>1411.0928019999999</v>
      </c>
      <c r="Q78" s="7">
        <f t="shared" si="2"/>
        <v>1352.105368</v>
      </c>
      <c r="R78" s="7">
        <f t="shared" si="2"/>
        <v>1156.60833</v>
      </c>
      <c r="S78" s="7">
        <f t="shared" si="2"/>
        <v>864.24759100000006</v>
      </c>
      <c r="T78" s="7">
        <f t="shared" si="2"/>
        <v>462.32487300000003</v>
      </c>
      <c r="U78" s="7">
        <f t="shared" si="2"/>
        <v>125.17929599999999</v>
      </c>
      <c r="V78" s="7">
        <f t="shared" si="2"/>
        <v>125.112477</v>
      </c>
      <c r="X78" s="8">
        <f t="shared" si="4"/>
        <v>2.4691358024691357E-2</v>
      </c>
      <c r="Y78" s="7">
        <v>0</v>
      </c>
      <c r="Z78" s="9">
        <f t="shared" si="5"/>
        <v>96.951219512195124</v>
      </c>
      <c r="AA78" s="9">
        <f t="shared" si="6"/>
        <v>95.731707317073173</v>
      </c>
    </row>
    <row r="79" spans="1:27" x14ac:dyDescent="0.25">
      <c r="A79" s="18">
        <v>1922</v>
      </c>
      <c r="B79" s="18">
        <v>1922</v>
      </c>
      <c r="C79" s="18">
        <v>1</v>
      </c>
      <c r="D79" s="9" t="s">
        <v>42</v>
      </c>
      <c r="E79" s="9" t="str">
        <f t="shared" si="3"/>
        <v>1922 1</v>
      </c>
      <c r="F79" s="14"/>
      <c r="G79" s="17">
        <v>1186.6364060000001</v>
      </c>
      <c r="I79" s="9">
        <v>4</v>
      </c>
      <c r="J79" s="10">
        <v>1925</v>
      </c>
      <c r="K79" s="7">
        <f t="shared" si="7"/>
        <v>191.50048200000001</v>
      </c>
      <c r="L79" s="7">
        <f t="shared" si="2"/>
        <v>298.55483299999997</v>
      </c>
      <c r="M79" s="7">
        <f t="shared" si="2"/>
        <v>626.796018</v>
      </c>
      <c r="N79" s="7">
        <f t="shared" si="2"/>
        <v>955.23655199999996</v>
      </c>
      <c r="O79" s="7">
        <f t="shared" si="2"/>
        <v>1230.563705</v>
      </c>
      <c r="P79" s="7">
        <f t="shared" si="2"/>
        <v>1454.644327</v>
      </c>
      <c r="Q79" s="7">
        <f t="shared" si="2"/>
        <v>1398.937711</v>
      </c>
      <c r="R79" s="7">
        <f t="shared" si="2"/>
        <v>1160.1896770000001</v>
      </c>
      <c r="S79" s="7">
        <f t="shared" si="2"/>
        <v>868.21085800000003</v>
      </c>
      <c r="T79" s="7">
        <f t="shared" si="2"/>
        <v>857.69642699999997</v>
      </c>
      <c r="U79" s="7">
        <f t="shared" si="2"/>
        <v>598.39185399999997</v>
      </c>
      <c r="V79" s="7">
        <f t="shared" si="2"/>
        <v>641.78477699999996</v>
      </c>
      <c r="X79" s="8">
        <f t="shared" si="4"/>
        <v>3.7037037037037035E-2</v>
      </c>
      <c r="Y79" s="7">
        <v>0</v>
      </c>
      <c r="Z79" s="9">
        <f t="shared" si="5"/>
        <v>95.731707317073173</v>
      </c>
      <c r="AA79" s="9">
        <f t="shared" si="6"/>
        <v>94.512195121951208</v>
      </c>
    </row>
    <row r="80" spans="1:27" x14ac:dyDescent="0.25">
      <c r="A80" s="18">
        <v>1922</v>
      </c>
      <c r="B80" s="18">
        <v>1922</v>
      </c>
      <c r="C80" s="18">
        <v>2</v>
      </c>
      <c r="D80" s="9" t="s">
        <v>43</v>
      </c>
      <c r="E80" s="9" t="str">
        <f t="shared" si="3"/>
        <v>1922 2</v>
      </c>
      <c r="F80" s="14"/>
      <c r="G80" s="17">
        <v>1463.4447270000001</v>
      </c>
      <c r="I80" s="9">
        <v>5</v>
      </c>
      <c r="J80" s="10">
        <v>1926</v>
      </c>
      <c r="K80" s="7">
        <f t="shared" si="7"/>
        <v>708.16998100000001</v>
      </c>
      <c r="L80" s="7">
        <f t="shared" si="2"/>
        <v>976.15932999999995</v>
      </c>
      <c r="M80" s="7">
        <f t="shared" si="2"/>
        <v>1207.6996300000001</v>
      </c>
      <c r="N80" s="7">
        <f t="shared" si="2"/>
        <v>1528.44155</v>
      </c>
      <c r="O80" s="7">
        <f t="shared" si="2"/>
        <v>1763.393178</v>
      </c>
      <c r="P80" s="7">
        <f t="shared" si="2"/>
        <v>1918.981227</v>
      </c>
      <c r="Q80" s="7">
        <f t="shared" si="2"/>
        <v>1830.4522669999999</v>
      </c>
      <c r="R80" s="7">
        <f t="shared" si="2"/>
        <v>1513.8143009999999</v>
      </c>
      <c r="S80" s="7">
        <f t="shared" si="2"/>
        <v>1179.0446489999999</v>
      </c>
      <c r="T80" s="7">
        <f t="shared" si="2"/>
        <v>893.46505200000001</v>
      </c>
      <c r="U80" s="7">
        <f t="shared" si="2"/>
        <v>391.83639799999997</v>
      </c>
      <c r="V80" s="7">
        <f t="shared" si="2"/>
        <v>236.10287500000001</v>
      </c>
      <c r="X80" s="8">
        <f t="shared" si="4"/>
        <v>4.9382716049382713E-2</v>
      </c>
      <c r="Y80" s="7">
        <v>0</v>
      </c>
      <c r="Z80" s="9">
        <f t="shared" si="5"/>
        <v>94.512195121951208</v>
      </c>
      <c r="AA80" s="9">
        <f t="shared" si="6"/>
        <v>93.292682926829258</v>
      </c>
    </row>
    <row r="81" spans="1:27" x14ac:dyDescent="0.25">
      <c r="A81" s="18">
        <v>1922</v>
      </c>
      <c r="B81" s="18">
        <v>1922</v>
      </c>
      <c r="C81" s="18">
        <v>3</v>
      </c>
      <c r="D81" s="9" t="s">
        <v>44</v>
      </c>
      <c r="E81" s="9" t="str">
        <f t="shared" si="3"/>
        <v>1922 3</v>
      </c>
      <c r="F81" s="14"/>
      <c r="G81" s="17">
        <v>1724.1070649999999</v>
      </c>
      <c r="I81" s="9">
        <v>6</v>
      </c>
      <c r="J81" s="10">
        <v>1927</v>
      </c>
      <c r="K81" s="7">
        <f t="shared" si="7"/>
        <v>180.23698899999999</v>
      </c>
      <c r="L81" s="7">
        <f t="shared" si="2"/>
        <v>569.18755599999997</v>
      </c>
      <c r="M81" s="7">
        <f t="shared" si="2"/>
        <v>740.02166399999999</v>
      </c>
      <c r="N81" s="7">
        <f t="shared" si="2"/>
        <v>1027.224209</v>
      </c>
      <c r="O81" s="7">
        <f t="shared" si="2"/>
        <v>1322.6377480000001</v>
      </c>
      <c r="P81" s="7">
        <f t="shared" si="2"/>
        <v>1526.588246</v>
      </c>
      <c r="Q81" s="7">
        <f t="shared" si="2"/>
        <v>1323.2841089999999</v>
      </c>
      <c r="R81" s="7">
        <f t="shared" si="2"/>
        <v>926.38006499999995</v>
      </c>
      <c r="S81" s="7">
        <f t="shared" si="2"/>
        <v>547.36765200000002</v>
      </c>
      <c r="T81" s="7">
        <f t="shared" si="2"/>
        <v>400.579184</v>
      </c>
      <c r="U81" s="7">
        <f t="shared" si="2"/>
        <v>325.60918199999998</v>
      </c>
      <c r="V81" s="7">
        <f t="shared" si="2"/>
        <v>431.87234000000001</v>
      </c>
      <c r="X81" s="8">
        <f t="shared" si="4"/>
        <v>6.1728395061728392E-2</v>
      </c>
      <c r="Y81" s="7">
        <v>0</v>
      </c>
      <c r="Z81" s="9">
        <f t="shared" si="5"/>
        <v>93.292682926829258</v>
      </c>
      <c r="AA81" s="9">
        <f t="shared" si="6"/>
        <v>92.073170731707322</v>
      </c>
    </row>
    <row r="82" spans="1:27" x14ac:dyDescent="0.25">
      <c r="A82" s="18">
        <v>1922</v>
      </c>
      <c r="B82" s="18">
        <v>1922</v>
      </c>
      <c r="C82" s="18">
        <v>4</v>
      </c>
      <c r="D82" s="9" t="s">
        <v>45</v>
      </c>
      <c r="E82" s="9" t="str">
        <f t="shared" si="3"/>
        <v>1922 4</v>
      </c>
      <c r="F82" s="14"/>
      <c r="G82" s="17">
        <v>1490.1651890000001</v>
      </c>
      <c r="I82" s="9">
        <v>7</v>
      </c>
      <c r="J82" s="10">
        <v>1928</v>
      </c>
      <c r="K82" s="7">
        <f t="shared" si="7"/>
        <v>472.58649600000001</v>
      </c>
      <c r="L82" s="7">
        <f t="shared" si="2"/>
        <v>596.699072</v>
      </c>
      <c r="M82" s="7">
        <f t="shared" si="2"/>
        <v>1023.9721479999999</v>
      </c>
      <c r="N82" s="7">
        <f t="shared" si="2"/>
        <v>1316.7899540000001</v>
      </c>
      <c r="O82" s="7">
        <f t="shared" si="2"/>
        <v>1525.8005840000001</v>
      </c>
      <c r="P82" s="7">
        <f t="shared" si="2"/>
        <v>1881.0969809999999</v>
      </c>
      <c r="Q82" s="7">
        <f t="shared" si="2"/>
        <v>1587.7241770000001</v>
      </c>
      <c r="R82" s="7">
        <f t="shared" si="2"/>
        <v>1098.5838550000001</v>
      </c>
      <c r="S82" s="7">
        <f t="shared" si="2"/>
        <v>648.63461500000005</v>
      </c>
      <c r="T82" s="7">
        <f t="shared" si="2"/>
        <v>466.65407699999997</v>
      </c>
      <c r="U82" s="7">
        <f t="shared" si="2"/>
        <v>382.63360299999999</v>
      </c>
      <c r="V82" s="7">
        <f t="shared" si="2"/>
        <v>498.255178</v>
      </c>
      <c r="X82" s="8">
        <f t="shared" si="4"/>
        <v>7.407407407407407E-2</v>
      </c>
      <c r="Y82" s="7">
        <v>0</v>
      </c>
      <c r="Z82" s="9">
        <f t="shared" si="5"/>
        <v>92.073170731707322</v>
      </c>
      <c r="AA82" s="9">
        <f t="shared" si="6"/>
        <v>90.853658536585371</v>
      </c>
    </row>
    <row r="83" spans="1:27" x14ac:dyDescent="0.25">
      <c r="A83" s="18">
        <v>1922</v>
      </c>
      <c r="B83" s="18">
        <v>1922</v>
      </c>
      <c r="C83" s="18">
        <v>5</v>
      </c>
      <c r="D83" s="9" t="s">
        <v>46</v>
      </c>
      <c r="E83" s="9" t="str">
        <f t="shared" si="3"/>
        <v>1922 5</v>
      </c>
      <c r="F83" s="14"/>
      <c r="G83" s="17">
        <v>1044.967817</v>
      </c>
      <c r="I83" s="9">
        <v>8</v>
      </c>
      <c r="J83" s="10">
        <v>1929</v>
      </c>
      <c r="K83" s="7">
        <f t="shared" si="7"/>
        <v>369.86474900000002</v>
      </c>
      <c r="L83" s="7">
        <f t="shared" si="2"/>
        <v>347.31217500000002</v>
      </c>
      <c r="M83" s="7">
        <f t="shared" si="2"/>
        <v>605.379323</v>
      </c>
      <c r="N83" s="7">
        <f t="shared" si="2"/>
        <v>833.80793500000004</v>
      </c>
      <c r="O83" s="7">
        <f t="shared" si="2"/>
        <v>1008.7622699999999</v>
      </c>
      <c r="P83" s="7">
        <f t="shared" si="2"/>
        <v>1159.835834</v>
      </c>
      <c r="Q83" s="7">
        <f t="shared" si="2"/>
        <v>1160.4735860000001</v>
      </c>
      <c r="R83" s="7">
        <f t="shared" si="2"/>
        <v>1015.67855</v>
      </c>
      <c r="S83" s="7">
        <f t="shared" si="2"/>
        <v>761.33296700000005</v>
      </c>
      <c r="T83" s="7">
        <f t="shared" si="2"/>
        <v>438.42341499999998</v>
      </c>
      <c r="U83" s="7">
        <f t="shared" si="2"/>
        <v>362.52006999999998</v>
      </c>
      <c r="V83" s="7">
        <f t="shared" si="2"/>
        <v>340.23921200000001</v>
      </c>
      <c r="X83" s="8">
        <f t="shared" si="4"/>
        <v>8.6419753086419748E-2</v>
      </c>
      <c r="Y83" s="7">
        <v>0</v>
      </c>
      <c r="Z83" s="9">
        <f t="shared" si="5"/>
        <v>90.853658536585371</v>
      </c>
      <c r="AA83" s="9">
        <f t="shared" si="6"/>
        <v>89.634146341463421</v>
      </c>
    </row>
    <row r="84" spans="1:27" x14ac:dyDescent="0.25">
      <c r="A84" s="18">
        <v>1922</v>
      </c>
      <c r="B84" s="18">
        <v>1922</v>
      </c>
      <c r="C84" s="18">
        <v>6</v>
      </c>
      <c r="D84" s="9" t="s">
        <v>47</v>
      </c>
      <c r="E84" s="9" t="str">
        <f t="shared" si="3"/>
        <v>1922 6</v>
      </c>
      <c r="F84" s="14"/>
      <c r="G84" s="9">
        <v>898.36469099999999</v>
      </c>
      <c r="I84" s="9">
        <v>9</v>
      </c>
      <c r="J84" s="10">
        <v>1930</v>
      </c>
      <c r="K84" s="7">
        <f t="shared" si="7"/>
        <v>411.12275599999998</v>
      </c>
      <c r="L84" s="7">
        <f t="shared" si="2"/>
        <v>501.72925600000002</v>
      </c>
      <c r="M84" s="7">
        <f t="shared" si="2"/>
        <v>771.76606800000002</v>
      </c>
      <c r="N84" s="7">
        <f t="shared" si="2"/>
        <v>1131.1167559999999</v>
      </c>
      <c r="O84" s="7">
        <f t="shared" si="2"/>
        <v>1398.8703820000001</v>
      </c>
      <c r="P84" s="7">
        <f t="shared" si="2"/>
        <v>1608.6502230000001</v>
      </c>
      <c r="Q84" s="7">
        <f t="shared" si="2"/>
        <v>1533.277382</v>
      </c>
      <c r="R84" s="7">
        <f t="shared" si="2"/>
        <v>1292.211014</v>
      </c>
      <c r="S84" s="7">
        <f t="shared" si="2"/>
        <v>1053.369496</v>
      </c>
      <c r="T84" s="7">
        <f t="shared" si="2"/>
        <v>948.20450200000005</v>
      </c>
      <c r="U84" s="7">
        <f t="shared" si="2"/>
        <v>549.18425100000002</v>
      </c>
      <c r="V84" s="7">
        <f t="shared" si="2"/>
        <v>489.40430900000001</v>
      </c>
      <c r="X84" s="8">
        <f t="shared" si="4"/>
        <v>9.8765432098765427E-2</v>
      </c>
      <c r="Y84" s="7">
        <v>0</v>
      </c>
      <c r="Z84" s="9">
        <f t="shared" si="5"/>
        <v>89.634146341463421</v>
      </c>
      <c r="AA84" s="9">
        <f t="shared" si="6"/>
        <v>88.41463414634147</v>
      </c>
    </row>
    <row r="85" spans="1:27" x14ac:dyDescent="0.25">
      <c r="A85" s="18">
        <v>1922</v>
      </c>
      <c r="B85" s="18">
        <v>1922</v>
      </c>
      <c r="C85" s="18">
        <v>7</v>
      </c>
      <c r="D85" s="9" t="s">
        <v>48</v>
      </c>
      <c r="E85" s="9" t="str">
        <f t="shared" si="3"/>
        <v>1922 7</v>
      </c>
      <c r="F85" s="14"/>
      <c r="G85" s="9">
        <v>722.12266899999997</v>
      </c>
      <c r="I85" s="9">
        <v>10</v>
      </c>
      <c r="J85" s="10">
        <v>1931</v>
      </c>
      <c r="K85" s="7">
        <f t="shared" si="7"/>
        <v>500.59704099999999</v>
      </c>
      <c r="L85" s="7">
        <f t="shared" si="2"/>
        <v>603.49216000000001</v>
      </c>
      <c r="M85" s="7">
        <f t="shared" si="2"/>
        <v>744.11781199999996</v>
      </c>
      <c r="N85" s="7">
        <f t="shared" si="2"/>
        <v>1071.956981</v>
      </c>
      <c r="O85" s="7">
        <f t="shared" si="2"/>
        <v>1335.8355710000001</v>
      </c>
      <c r="P85" s="7">
        <f t="shared" si="2"/>
        <v>1340.2661989999999</v>
      </c>
      <c r="Q85" s="7">
        <f t="shared" si="2"/>
        <v>1258.2756280000001</v>
      </c>
      <c r="R85" s="7">
        <f t="shared" si="2"/>
        <v>1085.820557</v>
      </c>
      <c r="S85" s="7">
        <f t="shared" si="2"/>
        <v>810.31679999999994</v>
      </c>
      <c r="T85" s="7">
        <f t="shared" si="2"/>
        <v>446.79611199999999</v>
      </c>
      <c r="U85" s="7">
        <f t="shared" si="2"/>
        <v>147.28283500000001</v>
      </c>
      <c r="V85" s="7">
        <f t="shared" si="2"/>
        <v>190.03894199999999</v>
      </c>
      <c r="X85" s="8">
        <f t="shared" si="4"/>
        <v>0.1111111111111111</v>
      </c>
      <c r="Y85" s="7">
        <v>0</v>
      </c>
      <c r="Z85" s="9">
        <f t="shared" si="5"/>
        <v>88.41463414634147</v>
      </c>
      <c r="AA85" s="9">
        <f t="shared" si="6"/>
        <v>87.195121951219505</v>
      </c>
    </row>
    <row r="86" spans="1:27" x14ac:dyDescent="0.25">
      <c r="A86" s="18">
        <v>1922</v>
      </c>
      <c r="B86" s="18">
        <v>1922</v>
      </c>
      <c r="C86" s="18">
        <v>8</v>
      </c>
      <c r="D86" s="9" t="s">
        <v>49</v>
      </c>
      <c r="E86" s="9" t="str">
        <f t="shared" si="3"/>
        <v>1922 8</v>
      </c>
      <c r="F86" s="14"/>
      <c r="G86" s="9">
        <v>621.715869</v>
      </c>
      <c r="I86" s="9">
        <v>11</v>
      </c>
      <c r="J86" s="10">
        <v>1932</v>
      </c>
      <c r="K86" s="7">
        <f t="shared" si="7"/>
        <v>273.81749300000001</v>
      </c>
      <c r="L86" s="7">
        <f t="shared" si="2"/>
        <v>358.55469799999997</v>
      </c>
      <c r="M86" s="7">
        <f t="shared" si="2"/>
        <v>792.656834</v>
      </c>
      <c r="N86" s="7">
        <f t="shared" si="2"/>
        <v>1174.8743219999999</v>
      </c>
      <c r="O86" s="7">
        <f t="shared" si="2"/>
        <v>1595.832879</v>
      </c>
      <c r="P86" s="7">
        <f t="shared" si="2"/>
        <v>1802.1232279999999</v>
      </c>
      <c r="Q86" s="7">
        <f t="shared" si="2"/>
        <v>1691.3756550000001</v>
      </c>
      <c r="R86" s="7">
        <f t="shared" si="2"/>
        <v>1426.596106</v>
      </c>
      <c r="S86" s="7">
        <f t="shared" si="2"/>
        <v>1126.0095759999999</v>
      </c>
      <c r="T86" s="7">
        <f t="shared" si="2"/>
        <v>828.48669800000005</v>
      </c>
      <c r="U86" s="7">
        <f t="shared" si="2"/>
        <v>489.019386</v>
      </c>
      <c r="V86" s="7">
        <f t="shared" si="2"/>
        <v>511.57109400000002</v>
      </c>
      <c r="X86" s="8">
        <f t="shared" si="4"/>
        <v>0.12345679012345678</v>
      </c>
      <c r="Y86" s="7">
        <v>0</v>
      </c>
      <c r="Z86" s="9">
        <f t="shared" si="5"/>
        <v>87.195121951219505</v>
      </c>
      <c r="AA86" s="9">
        <f t="shared" si="6"/>
        <v>85.975609756097555</v>
      </c>
    </row>
    <row r="87" spans="1:27" x14ac:dyDescent="0.25">
      <c r="A87" s="18">
        <v>1922</v>
      </c>
      <c r="B87" s="18">
        <v>1922</v>
      </c>
      <c r="C87" s="18">
        <v>9</v>
      </c>
      <c r="D87" s="9" t="s">
        <v>50</v>
      </c>
      <c r="E87" s="9" t="str">
        <f t="shared" si="3"/>
        <v>1922 9</v>
      </c>
      <c r="F87" s="14"/>
      <c r="G87" s="9">
        <v>720.030349</v>
      </c>
      <c r="I87" s="9">
        <v>12</v>
      </c>
      <c r="J87" s="10">
        <v>1933</v>
      </c>
      <c r="K87" s="7">
        <f t="shared" si="7"/>
        <v>579.72539600000005</v>
      </c>
      <c r="L87" s="7">
        <f t="shared" si="2"/>
        <v>707.20930199999998</v>
      </c>
      <c r="M87" s="7">
        <f t="shared" si="2"/>
        <v>982.02366800000004</v>
      </c>
      <c r="N87" s="7">
        <f t="shared" si="2"/>
        <v>1302.60609</v>
      </c>
      <c r="O87" s="7">
        <f t="shared" si="2"/>
        <v>1557.5805069999999</v>
      </c>
      <c r="P87" s="7">
        <f t="shared" si="2"/>
        <v>1782.754561</v>
      </c>
      <c r="Q87" s="7">
        <f t="shared" si="2"/>
        <v>1700.901766</v>
      </c>
      <c r="R87" s="7">
        <f t="shared" si="2"/>
        <v>1482.129862</v>
      </c>
      <c r="S87" s="7">
        <f t="shared" si="2"/>
        <v>1105.968014</v>
      </c>
      <c r="T87" s="7">
        <f t="shared" si="2"/>
        <v>661.94284800000003</v>
      </c>
      <c r="U87" s="7">
        <f t="shared" si="2"/>
        <v>467.56109600000002</v>
      </c>
      <c r="V87" s="7">
        <f t="shared" si="2"/>
        <v>425.646976</v>
      </c>
      <c r="X87" s="8">
        <f t="shared" si="4"/>
        <v>0.13580246913580246</v>
      </c>
      <c r="Y87" s="7">
        <v>0</v>
      </c>
      <c r="Z87" s="9">
        <f t="shared" si="5"/>
        <v>85.975609756097555</v>
      </c>
      <c r="AA87" s="9">
        <f t="shared" si="6"/>
        <v>84.756097560975604</v>
      </c>
    </row>
    <row r="88" spans="1:27" x14ac:dyDescent="0.25">
      <c r="A88" s="18">
        <v>1923</v>
      </c>
      <c r="B88" s="18">
        <v>1922</v>
      </c>
      <c r="C88" s="18">
        <v>10</v>
      </c>
      <c r="D88" s="9" t="s">
        <v>51</v>
      </c>
      <c r="E88" s="9" t="str">
        <f t="shared" si="3"/>
        <v>1923 10</v>
      </c>
      <c r="F88" s="14"/>
      <c r="G88" s="9">
        <v>678.36808499999995</v>
      </c>
      <c r="I88" s="9">
        <v>13</v>
      </c>
      <c r="J88" s="10">
        <v>1934</v>
      </c>
      <c r="K88" s="7">
        <f t="shared" si="7"/>
        <v>505.73235699999998</v>
      </c>
      <c r="L88" s="7">
        <f t="shared" si="2"/>
        <v>576.25336700000003</v>
      </c>
      <c r="M88" s="7">
        <f t="shared" si="2"/>
        <v>762.97216900000001</v>
      </c>
      <c r="N88" s="7">
        <f t="shared" si="2"/>
        <v>1099.400545</v>
      </c>
      <c r="O88" s="7">
        <f t="shared" si="2"/>
        <v>1397.999716</v>
      </c>
      <c r="P88" s="7">
        <f t="shared" si="2"/>
        <v>1399.4821099999999</v>
      </c>
      <c r="Q88" s="7">
        <f t="shared" si="2"/>
        <v>1286.8939250000001</v>
      </c>
      <c r="R88" s="7">
        <f t="shared" si="2"/>
        <v>1090.4105199999999</v>
      </c>
      <c r="S88" s="7">
        <f t="shared" si="2"/>
        <v>814.64768400000003</v>
      </c>
      <c r="T88" s="7">
        <f t="shared" si="2"/>
        <v>407.198418</v>
      </c>
      <c r="U88" s="7">
        <f t="shared" si="2"/>
        <v>225.96052</v>
      </c>
      <c r="V88" s="7">
        <f t="shared" si="2"/>
        <v>214.421288</v>
      </c>
      <c r="X88" s="8">
        <f t="shared" si="4"/>
        <v>0.14814814814814814</v>
      </c>
      <c r="Y88" s="7">
        <v>0</v>
      </c>
      <c r="Z88" s="9">
        <f t="shared" si="5"/>
        <v>84.756097560975604</v>
      </c>
      <c r="AA88" s="9">
        <f t="shared" si="6"/>
        <v>83.536585365853654</v>
      </c>
    </row>
    <row r="89" spans="1:27" x14ac:dyDescent="0.25">
      <c r="A89" s="18">
        <v>1923</v>
      </c>
      <c r="B89" s="18">
        <v>1922</v>
      </c>
      <c r="C89" s="18">
        <v>11</v>
      </c>
      <c r="D89" s="9" t="s">
        <v>52</v>
      </c>
      <c r="E89" s="9" t="str">
        <f t="shared" si="3"/>
        <v>1923 11</v>
      </c>
      <c r="F89" s="14"/>
      <c r="G89" s="9">
        <v>799.42757500000005</v>
      </c>
      <c r="I89" s="9">
        <v>14</v>
      </c>
      <c r="J89" s="10">
        <v>1935</v>
      </c>
      <c r="K89" s="7">
        <f t="shared" si="7"/>
        <v>292.91277000000002</v>
      </c>
      <c r="L89" s="7">
        <f t="shared" si="2"/>
        <v>538.73564899999997</v>
      </c>
      <c r="M89" s="7">
        <f t="shared" si="2"/>
        <v>911.87093700000003</v>
      </c>
      <c r="N89" s="7">
        <f t="shared" si="2"/>
        <v>1260.862633</v>
      </c>
      <c r="O89" s="7">
        <f t="shared" si="2"/>
        <v>1504.9654270000001</v>
      </c>
      <c r="P89" s="7">
        <f t="shared" si="2"/>
        <v>1782.8255569999999</v>
      </c>
      <c r="Q89" s="7">
        <f t="shared" si="2"/>
        <v>1632.30727</v>
      </c>
      <c r="R89" s="7">
        <f t="shared" si="2"/>
        <v>1182.97307</v>
      </c>
      <c r="S89" s="7">
        <f t="shared" si="2"/>
        <v>831.72244499999999</v>
      </c>
      <c r="T89" s="7">
        <f t="shared" si="2"/>
        <v>590.99165100000005</v>
      </c>
      <c r="U89" s="7">
        <f t="shared" si="2"/>
        <v>427.37681500000002</v>
      </c>
      <c r="V89" s="7">
        <f t="shared" si="2"/>
        <v>337.04360100000002</v>
      </c>
      <c r="X89" s="8">
        <f t="shared" si="4"/>
        <v>0.16049382716049382</v>
      </c>
      <c r="Y89" s="7">
        <v>0</v>
      </c>
      <c r="Z89" s="9">
        <f t="shared" si="5"/>
        <v>83.536585365853654</v>
      </c>
      <c r="AA89" s="9">
        <f t="shared" si="6"/>
        <v>82.317073170731717</v>
      </c>
    </row>
    <row r="90" spans="1:27" x14ac:dyDescent="0.25">
      <c r="A90" s="18">
        <v>1923</v>
      </c>
      <c r="B90" s="18">
        <v>1922</v>
      </c>
      <c r="C90" s="18">
        <v>12</v>
      </c>
      <c r="D90" s="9" t="s">
        <v>53</v>
      </c>
      <c r="E90" s="9" t="str">
        <f t="shared" si="3"/>
        <v>1923 12</v>
      </c>
      <c r="F90" s="14"/>
      <c r="G90" s="9">
        <v>968.38166999999999</v>
      </c>
      <c r="I90" s="9">
        <v>15</v>
      </c>
      <c r="J90" s="10">
        <v>1936</v>
      </c>
      <c r="K90" s="7">
        <f t="shared" si="7"/>
        <v>264.06202999999999</v>
      </c>
      <c r="L90" s="7">
        <f t="shared" si="2"/>
        <v>294.92231900000002</v>
      </c>
      <c r="M90" s="7">
        <f t="shared" si="2"/>
        <v>445.78223000000003</v>
      </c>
      <c r="N90" s="7">
        <f t="shared" si="2"/>
        <v>683.55823499999997</v>
      </c>
      <c r="O90" s="7">
        <f t="shared" si="2"/>
        <v>1217.244312</v>
      </c>
      <c r="P90" s="7">
        <f t="shared" si="2"/>
        <v>1469.2734150000001</v>
      </c>
      <c r="Q90" s="7">
        <f t="shared" si="2"/>
        <v>1298.7994960000001</v>
      </c>
      <c r="R90" s="7">
        <f t="shared" si="2"/>
        <v>958.75912300000005</v>
      </c>
      <c r="S90" s="7">
        <f t="shared" si="2"/>
        <v>606.34579499999995</v>
      </c>
      <c r="T90" s="7">
        <f t="shared" si="2"/>
        <v>432.85592800000001</v>
      </c>
      <c r="U90" s="7">
        <f t="shared" si="2"/>
        <v>322.98263100000003</v>
      </c>
      <c r="V90" s="7">
        <f t="shared" si="2"/>
        <v>430.12088</v>
      </c>
      <c r="X90" s="8">
        <f t="shared" si="4"/>
        <v>0.1728395061728395</v>
      </c>
      <c r="Y90" s="7">
        <v>0</v>
      </c>
      <c r="Z90" s="9">
        <f t="shared" si="5"/>
        <v>82.317073170731717</v>
      </c>
      <c r="AA90" s="9">
        <f t="shared" si="6"/>
        <v>81.097560975609767</v>
      </c>
    </row>
    <row r="91" spans="1:27" x14ac:dyDescent="0.25">
      <c r="A91" s="18">
        <v>1923</v>
      </c>
      <c r="B91" s="18">
        <v>1923</v>
      </c>
      <c r="C91" s="18">
        <v>1</v>
      </c>
      <c r="D91" s="9" t="s">
        <v>54</v>
      </c>
      <c r="E91" s="9" t="str">
        <f t="shared" si="3"/>
        <v>1923 1</v>
      </c>
      <c r="F91" s="14"/>
      <c r="G91" s="17">
        <v>1316.441828</v>
      </c>
      <c r="I91" s="9">
        <v>16</v>
      </c>
      <c r="J91" s="10">
        <v>1937</v>
      </c>
      <c r="K91" s="7">
        <f t="shared" si="7"/>
        <v>522.36421399999995</v>
      </c>
      <c r="L91" s="7">
        <f t="shared" si="2"/>
        <v>618.91548699999998</v>
      </c>
      <c r="M91" s="7">
        <f t="shared" si="2"/>
        <v>869.39020800000003</v>
      </c>
      <c r="N91" s="7">
        <f t="shared" si="2"/>
        <v>1222.0847160000001</v>
      </c>
      <c r="O91" s="7">
        <f t="shared" si="2"/>
        <v>1836.4157</v>
      </c>
      <c r="P91" s="7">
        <f t="shared" si="2"/>
        <v>2039</v>
      </c>
      <c r="Q91" s="7">
        <f t="shared" si="2"/>
        <v>1861.5682690000001</v>
      </c>
      <c r="R91" s="7">
        <f t="shared" si="2"/>
        <v>1526.629578</v>
      </c>
      <c r="S91" s="7">
        <f t="shared" si="2"/>
        <v>1212.7260220000001</v>
      </c>
      <c r="T91" s="7">
        <f t="shared" si="2"/>
        <v>931.336589</v>
      </c>
      <c r="U91" s="7">
        <f t="shared" si="2"/>
        <v>536.15604399999995</v>
      </c>
      <c r="V91" s="7">
        <f t="shared" si="2"/>
        <v>385.396682</v>
      </c>
      <c r="X91" s="8">
        <f t="shared" si="4"/>
        <v>0.18518518518518517</v>
      </c>
      <c r="Y91" s="7">
        <v>0</v>
      </c>
      <c r="Z91" s="9">
        <f t="shared" si="5"/>
        <v>81.097560975609767</v>
      </c>
      <c r="AA91" s="9">
        <f t="shared" si="6"/>
        <v>79.878048780487802</v>
      </c>
    </row>
    <row r="92" spans="1:27" x14ac:dyDescent="0.25">
      <c r="A92" s="18">
        <v>1923</v>
      </c>
      <c r="B92" s="18">
        <v>1923</v>
      </c>
      <c r="C92" s="18">
        <v>2</v>
      </c>
      <c r="D92" s="9" t="s">
        <v>55</v>
      </c>
      <c r="E92" s="9" t="str">
        <f t="shared" si="3"/>
        <v>1923 2</v>
      </c>
      <c r="F92" s="14"/>
      <c r="G92" s="17">
        <v>1489.0084159999999</v>
      </c>
      <c r="I92" s="9">
        <v>17</v>
      </c>
      <c r="J92" s="10">
        <v>1938</v>
      </c>
      <c r="K92" s="7">
        <f t="shared" si="7"/>
        <v>319.99981600000001</v>
      </c>
      <c r="L92" s="7">
        <f t="shared" si="7"/>
        <v>599.18607499999996</v>
      </c>
      <c r="M92" s="7">
        <f t="shared" si="7"/>
        <v>819.49535000000003</v>
      </c>
      <c r="N92" s="7">
        <f t="shared" si="7"/>
        <v>1198.981565</v>
      </c>
      <c r="O92" s="7">
        <f t="shared" si="7"/>
        <v>1686.4253900000001</v>
      </c>
      <c r="P92" s="7">
        <f t="shared" si="7"/>
        <v>2007.514946</v>
      </c>
      <c r="Q92" s="7">
        <f t="shared" si="7"/>
        <v>1883.751415</v>
      </c>
      <c r="R92" s="7">
        <f t="shared" si="7"/>
        <v>1852.1187629999999</v>
      </c>
      <c r="S92" s="7">
        <f t="shared" si="7"/>
        <v>1713.2847879999999</v>
      </c>
      <c r="T92" s="7">
        <f t="shared" si="7"/>
        <v>1452.9512500000001</v>
      </c>
      <c r="U92" s="7">
        <f t="shared" si="7"/>
        <v>1204.469247</v>
      </c>
      <c r="V92" s="7">
        <f t="shared" si="7"/>
        <v>1200.409353</v>
      </c>
      <c r="X92" s="8">
        <f t="shared" si="4"/>
        <v>0.19753086419753085</v>
      </c>
      <c r="Y92" s="7">
        <v>0</v>
      </c>
      <c r="Z92" s="9">
        <f t="shared" si="5"/>
        <v>79.878048780487802</v>
      </c>
      <c r="AA92" s="9">
        <f t="shared" si="6"/>
        <v>78.658536585365852</v>
      </c>
    </row>
    <row r="93" spans="1:27" x14ac:dyDescent="0.25">
      <c r="A93" s="18">
        <v>1923</v>
      </c>
      <c r="B93" s="18">
        <v>1923</v>
      </c>
      <c r="C93" s="18">
        <v>3</v>
      </c>
      <c r="D93" s="9" t="s">
        <v>56</v>
      </c>
      <c r="E93" s="9" t="str">
        <f t="shared" si="3"/>
        <v>1923 3</v>
      </c>
      <c r="F93" s="14"/>
      <c r="G93" s="17">
        <v>1622.7856489999999</v>
      </c>
      <c r="I93" s="9">
        <v>18</v>
      </c>
      <c r="J93" s="10">
        <v>1939</v>
      </c>
      <c r="K93" s="7">
        <f t="shared" si="7"/>
        <v>1040.8076269999999</v>
      </c>
      <c r="L93" s="7">
        <f t="shared" si="7"/>
        <v>706.70422499999995</v>
      </c>
      <c r="M93" s="7">
        <f t="shared" si="7"/>
        <v>939.55226300000004</v>
      </c>
      <c r="N93" s="7">
        <f t="shared" si="7"/>
        <v>1097.9584199999999</v>
      </c>
      <c r="O93" s="7">
        <f t="shared" si="7"/>
        <v>1202.466533</v>
      </c>
      <c r="P93" s="7">
        <f t="shared" si="7"/>
        <v>1328.4046490000001</v>
      </c>
      <c r="Q93" s="7">
        <f t="shared" si="7"/>
        <v>1183.6287830000001</v>
      </c>
      <c r="R93" s="7">
        <f t="shared" si="7"/>
        <v>868.97806100000003</v>
      </c>
      <c r="S93" s="7">
        <f t="shared" si="7"/>
        <v>538.12545999999998</v>
      </c>
      <c r="T93" s="7">
        <f t="shared" si="7"/>
        <v>247.755877</v>
      </c>
      <c r="U93" s="7">
        <f t="shared" si="7"/>
        <v>136.28099800000001</v>
      </c>
      <c r="V93" s="7">
        <f t="shared" si="7"/>
        <v>190.25599600000001</v>
      </c>
      <c r="X93" s="8">
        <f t="shared" si="4"/>
        <v>0.20987654320987653</v>
      </c>
      <c r="Y93" s="7">
        <v>0</v>
      </c>
      <c r="Z93" s="9">
        <f t="shared" si="5"/>
        <v>78.658536585365852</v>
      </c>
      <c r="AA93" s="9">
        <f t="shared" si="6"/>
        <v>77.439024390243901</v>
      </c>
    </row>
    <row r="94" spans="1:27" x14ac:dyDescent="0.25">
      <c r="A94" s="18">
        <v>1923</v>
      </c>
      <c r="B94" s="18">
        <v>1923</v>
      </c>
      <c r="C94" s="18">
        <v>4</v>
      </c>
      <c r="D94" s="9" t="s">
        <v>57</v>
      </c>
      <c r="E94" s="9" t="str">
        <f t="shared" si="3"/>
        <v>1923 4</v>
      </c>
      <c r="F94" s="14"/>
      <c r="G94" s="17">
        <v>1435.747122</v>
      </c>
      <c r="I94" s="9">
        <v>19</v>
      </c>
      <c r="J94" s="10">
        <v>1940</v>
      </c>
      <c r="K94" s="7">
        <f t="shared" si="7"/>
        <v>213.38966500000001</v>
      </c>
      <c r="L94" s="7">
        <f t="shared" si="7"/>
        <v>264.80603100000002</v>
      </c>
      <c r="M94" s="7">
        <f t="shared" si="7"/>
        <v>314.425389</v>
      </c>
      <c r="N94" s="7">
        <f t="shared" si="7"/>
        <v>600.02351799999997</v>
      </c>
      <c r="O94" s="7">
        <f t="shared" si="7"/>
        <v>927.56296599999996</v>
      </c>
      <c r="P94" s="7">
        <f t="shared" si="7"/>
        <v>1357.9581459999999</v>
      </c>
      <c r="Q94" s="7">
        <f t="shared" si="7"/>
        <v>1214.8522869999999</v>
      </c>
      <c r="R94" s="7">
        <f t="shared" si="7"/>
        <v>846.99006499999996</v>
      </c>
      <c r="S94" s="7">
        <f t="shared" si="7"/>
        <v>507.725416</v>
      </c>
      <c r="T94" s="7">
        <f t="shared" si="7"/>
        <v>368.65043100000003</v>
      </c>
      <c r="U94" s="7">
        <f t="shared" si="7"/>
        <v>246.71040099999999</v>
      </c>
      <c r="V94" s="7">
        <f t="shared" si="7"/>
        <v>344.52465000000001</v>
      </c>
      <c r="X94" s="8">
        <f t="shared" si="4"/>
        <v>0.22222222222222221</v>
      </c>
      <c r="Y94" s="7">
        <v>0</v>
      </c>
      <c r="Z94" s="9">
        <f t="shared" si="5"/>
        <v>77.439024390243901</v>
      </c>
      <c r="AA94" s="9">
        <f t="shared" si="6"/>
        <v>76.219512195121951</v>
      </c>
    </row>
    <row r="95" spans="1:27" x14ac:dyDescent="0.25">
      <c r="A95" s="18">
        <v>1923</v>
      </c>
      <c r="B95" s="18">
        <v>1923</v>
      </c>
      <c r="C95" s="18">
        <v>5</v>
      </c>
      <c r="D95" s="9" t="s">
        <v>58</v>
      </c>
      <c r="E95" s="9" t="str">
        <f t="shared" si="3"/>
        <v>1923 5</v>
      </c>
      <c r="F95" s="14"/>
      <c r="G95" s="17">
        <v>1035.416782</v>
      </c>
      <c r="I95" s="9">
        <v>20</v>
      </c>
      <c r="J95" s="10">
        <v>1941</v>
      </c>
      <c r="K95" s="7">
        <f t="shared" si="7"/>
        <v>337.19199400000002</v>
      </c>
      <c r="L95" s="7">
        <f t="shared" si="7"/>
        <v>442.57314100000002</v>
      </c>
      <c r="M95" s="7">
        <f t="shared" si="7"/>
        <v>666.75599</v>
      </c>
      <c r="N95" s="7">
        <f t="shared" si="7"/>
        <v>1047.6340110000001</v>
      </c>
      <c r="O95" s="7">
        <f t="shared" si="7"/>
        <v>1569.434818</v>
      </c>
      <c r="P95" s="7">
        <f t="shared" si="7"/>
        <v>1934.978638</v>
      </c>
      <c r="Q95" s="7">
        <f t="shared" si="7"/>
        <v>1684.23684</v>
      </c>
      <c r="R95" s="7">
        <f t="shared" si="7"/>
        <v>1300.8495789999999</v>
      </c>
      <c r="S95" s="7">
        <f t="shared" si="7"/>
        <v>1004.757987</v>
      </c>
      <c r="T95" s="7">
        <f t="shared" si="7"/>
        <v>778.74671999999998</v>
      </c>
      <c r="U95" s="7">
        <f t="shared" si="7"/>
        <v>641.75489200000004</v>
      </c>
      <c r="V95" s="7">
        <f t="shared" si="7"/>
        <v>696.72210900000005</v>
      </c>
      <c r="X95" s="8">
        <f t="shared" si="4"/>
        <v>0.23456790123456789</v>
      </c>
      <c r="Y95" s="7">
        <v>0</v>
      </c>
      <c r="Z95" s="9">
        <f t="shared" si="5"/>
        <v>76.219512195121951</v>
      </c>
      <c r="AA95" s="9">
        <f t="shared" si="6"/>
        <v>75</v>
      </c>
    </row>
    <row r="96" spans="1:27" x14ac:dyDescent="0.25">
      <c r="A96" s="18">
        <v>1923</v>
      </c>
      <c r="B96" s="18">
        <v>1923</v>
      </c>
      <c r="C96" s="18">
        <v>6</v>
      </c>
      <c r="D96" s="9" t="s">
        <v>59</v>
      </c>
      <c r="E96" s="9" t="str">
        <f t="shared" si="3"/>
        <v>1923 6</v>
      </c>
      <c r="F96" s="14"/>
      <c r="G96" s="9">
        <v>654.41525300000001</v>
      </c>
      <c r="I96" s="9">
        <v>21</v>
      </c>
      <c r="J96" s="10">
        <v>1942</v>
      </c>
      <c r="K96" s="7">
        <f t="shared" si="7"/>
        <v>551.12227199999995</v>
      </c>
      <c r="L96" s="7">
        <f t="shared" si="7"/>
        <v>500.27776299999999</v>
      </c>
      <c r="M96" s="7">
        <f t="shared" si="7"/>
        <v>638.62158899999997</v>
      </c>
      <c r="N96" s="7">
        <f t="shared" si="7"/>
        <v>966.79039</v>
      </c>
      <c r="O96" s="7">
        <f t="shared" si="7"/>
        <v>1258.8402329999999</v>
      </c>
      <c r="P96" s="7">
        <f t="shared" si="7"/>
        <v>1527.045014</v>
      </c>
      <c r="Q96" s="7">
        <f t="shared" si="7"/>
        <v>1300.7424390000001</v>
      </c>
      <c r="R96" s="7">
        <f t="shared" si="7"/>
        <v>874.47717</v>
      </c>
      <c r="S96" s="7">
        <f t="shared" si="7"/>
        <v>655.83786699999996</v>
      </c>
      <c r="T96" s="7">
        <f t="shared" si="7"/>
        <v>481.66760699999998</v>
      </c>
      <c r="U96" s="7">
        <f t="shared" si="7"/>
        <v>390.05268000000001</v>
      </c>
      <c r="V96" s="7">
        <f t="shared" si="7"/>
        <v>517.65616399999999</v>
      </c>
      <c r="X96" s="8">
        <f t="shared" si="4"/>
        <v>0.24691358024691357</v>
      </c>
      <c r="Y96" s="7">
        <v>0</v>
      </c>
      <c r="Z96" s="9">
        <f t="shared" si="5"/>
        <v>75</v>
      </c>
      <c r="AA96" s="9">
        <f t="shared" si="6"/>
        <v>73.780487804878049</v>
      </c>
    </row>
    <row r="97" spans="1:27" x14ac:dyDescent="0.25">
      <c r="A97" s="18">
        <v>1923</v>
      </c>
      <c r="B97" s="18">
        <v>1923</v>
      </c>
      <c r="C97" s="18">
        <v>7</v>
      </c>
      <c r="D97" s="9" t="s">
        <v>60</v>
      </c>
      <c r="E97" s="9" t="str">
        <f t="shared" si="3"/>
        <v>1923 7</v>
      </c>
      <c r="F97" s="14"/>
      <c r="G97" s="9">
        <v>507.84802999999999</v>
      </c>
      <c r="I97" s="9">
        <v>22</v>
      </c>
      <c r="J97" s="10">
        <v>1943</v>
      </c>
      <c r="K97" s="7">
        <f t="shared" si="7"/>
        <v>556.31034899999997</v>
      </c>
      <c r="L97" s="7">
        <f t="shared" si="7"/>
        <v>522.88016400000004</v>
      </c>
      <c r="M97" s="7">
        <f t="shared" si="7"/>
        <v>683.16655300000002</v>
      </c>
      <c r="N97" s="7">
        <f t="shared" si="7"/>
        <v>1213.680748</v>
      </c>
      <c r="O97" s="7">
        <f t="shared" si="7"/>
        <v>1484.26432</v>
      </c>
      <c r="P97" s="7">
        <f t="shared" si="7"/>
        <v>1943.4565789999999</v>
      </c>
      <c r="Q97" s="7">
        <f t="shared" si="7"/>
        <v>1682.3179540000001</v>
      </c>
      <c r="R97" s="7">
        <f t="shared" si="7"/>
        <v>1225.2276079999999</v>
      </c>
      <c r="S97" s="7">
        <f t="shared" si="7"/>
        <v>757.33641</v>
      </c>
      <c r="T97" s="7">
        <f t="shared" si="7"/>
        <v>474.27850899999999</v>
      </c>
      <c r="U97" s="7">
        <f t="shared" si="7"/>
        <v>311.78278</v>
      </c>
      <c r="V97" s="7">
        <f t="shared" si="7"/>
        <v>367.22290700000002</v>
      </c>
      <c r="X97" s="8">
        <f t="shared" si="4"/>
        <v>0.25925925925925924</v>
      </c>
      <c r="Y97" s="7">
        <v>0</v>
      </c>
      <c r="Z97" s="9">
        <f t="shared" si="5"/>
        <v>73.780487804878049</v>
      </c>
      <c r="AA97" s="9">
        <f t="shared" si="6"/>
        <v>72.560975609756099</v>
      </c>
    </row>
    <row r="98" spans="1:27" x14ac:dyDescent="0.25">
      <c r="A98" s="18">
        <v>1923</v>
      </c>
      <c r="B98" s="18">
        <v>1923</v>
      </c>
      <c r="C98" s="18">
        <v>8</v>
      </c>
      <c r="D98" s="9" t="s">
        <v>61</v>
      </c>
      <c r="E98" s="9" t="str">
        <f t="shared" si="3"/>
        <v>1923 8</v>
      </c>
      <c r="F98" s="14"/>
      <c r="G98" s="9">
        <v>405.61910999999998</v>
      </c>
      <c r="I98" s="9">
        <v>23</v>
      </c>
      <c r="J98" s="10">
        <v>1944</v>
      </c>
      <c r="K98" s="7">
        <f t="shared" si="7"/>
        <v>321.90329200000002</v>
      </c>
      <c r="L98" s="7">
        <f t="shared" si="7"/>
        <v>377.78838400000001</v>
      </c>
      <c r="M98" s="7">
        <f t="shared" si="7"/>
        <v>539.18257600000004</v>
      </c>
      <c r="N98" s="7">
        <f t="shared" si="7"/>
        <v>823.08998499999996</v>
      </c>
      <c r="O98" s="7">
        <f t="shared" si="7"/>
        <v>1084.3854289999999</v>
      </c>
      <c r="P98" s="7">
        <f t="shared" si="7"/>
        <v>1347.8903130000001</v>
      </c>
      <c r="Q98" s="7">
        <f t="shared" si="7"/>
        <v>1204.9483049999999</v>
      </c>
      <c r="R98" s="7">
        <f t="shared" si="7"/>
        <v>928.30334300000004</v>
      </c>
      <c r="S98" s="7">
        <f t="shared" si="7"/>
        <v>703.51754700000004</v>
      </c>
      <c r="T98" s="7">
        <f t="shared" si="7"/>
        <v>549.48449100000005</v>
      </c>
      <c r="U98" s="7">
        <f t="shared" si="7"/>
        <v>151.28693999999999</v>
      </c>
      <c r="V98" s="7">
        <f t="shared" si="7"/>
        <v>161.35997</v>
      </c>
      <c r="X98" s="8">
        <f t="shared" si="4"/>
        <v>0.27160493827160492</v>
      </c>
      <c r="Y98" s="7">
        <v>0</v>
      </c>
      <c r="Z98" s="9">
        <f t="shared" si="5"/>
        <v>72.560975609756099</v>
      </c>
      <c r="AA98" s="9">
        <f t="shared" si="6"/>
        <v>71.341463414634148</v>
      </c>
    </row>
    <row r="99" spans="1:27" x14ac:dyDescent="0.25">
      <c r="A99" s="18">
        <v>1923</v>
      </c>
      <c r="B99" s="18">
        <v>1923</v>
      </c>
      <c r="C99" s="18">
        <v>9</v>
      </c>
      <c r="D99" s="9" t="s">
        <v>62</v>
      </c>
      <c r="E99" s="9" t="str">
        <f t="shared" si="3"/>
        <v>1923 9</v>
      </c>
      <c r="F99" s="14"/>
      <c r="G99" s="9">
        <v>511.86241200000001</v>
      </c>
      <c r="I99" s="9">
        <v>24</v>
      </c>
      <c r="J99" s="10">
        <v>1945</v>
      </c>
      <c r="K99" s="7">
        <f t="shared" si="7"/>
        <v>172.39753400000001</v>
      </c>
      <c r="L99" s="7">
        <f t="shared" si="7"/>
        <v>561.80934300000001</v>
      </c>
      <c r="M99" s="7">
        <f t="shared" si="7"/>
        <v>811.90669200000002</v>
      </c>
      <c r="N99" s="7">
        <f t="shared" si="7"/>
        <v>1159.996609</v>
      </c>
      <c r="O99" s="7">
        <f t="shared" si="7"/>
        <v>1661.238701</v>
      </c>
      <c r="P99" s="7">
        <f t="shared" si="7"/>
        <v>2029.1763390000001</v>
      </c>
      <c r="Q99" s="7">
        <f t="shared" si="7"/>
        <v>1732.193321</v>
      </c>
      <c r="R99" s="7">
        <f t="shared" si="7"/>
        <v>1229.8019529999999</v>
      </c>
      <c r="S99" s="7">
        <f t="shared" si="7"/>
        <v>787.22842700000001</v>
      </c>
      <c r="T99" s="7">
        <f t="shared" si="7"/>
        <v>626.48078899999996</v>
      </c>
      <c r="U99" s="7">
        <f t="shared" si="7"/>
        <v>522.53533100000004</v>
      </c>
      <c r="V99" s="7">
        <f t="shared" si="7"/>
        <v>406.15278499999999</v>
      </c>
      <c r="X99" s="8">
        <f t="shared" si="4"/>
        <v>0.2839506172839506</v>
      </c>
      <c r="Y99" s="7">
        <v>0</v>
      </c>
      <c r="Z99" s="9">
        <f t="shared" si="5"/>
        <v>71.341463414634148</v>
      </c>
      <c r="AA99" s="9">
        <f t="shared" si="6"/>
        <v>70.121951219512198</v>
      </c>
    </row>
    <row r="100" spans="1:27" x14ac:dyDescent="0.25">
      <c r="A100" s="18">
        <v>1924</v>
      </c>
      <c r="B100" s="18">
        <v>1923</v>
      </c>
      <c r="C100" s="18">
        <v>10</v>
      </c>
      <c r="D100" s="9" t="s">
        <v>63</v>
      </c>
      <c r="E100" s="9" t="str">
        <f t="shared" si="3"/>
        <v>1924 10</v>
      </c>
      <c r="F100" s="14"/>
      <c r="G100" s="9">
        <v>508.93731600000001</v>
      </c>
      <c r="I100" s="9">
        <v>25</v>
      </c>
      <c r="J100" s="10">
        <v>1946</v>
      </c>
      <c r="K100" s="7">
        <f t="shared" si="7"/>
        <v>428.927277</v>
      </c>
      <c r="L100" s="7">
        <f t="shared" si="7"/>
        <v>733.87796600000001</v>
      </c>
      <c r="M100" s="7">
        <f t="shared" si="7"/>
        <v>972.33858099999998</v>
      </c>
      <c r="N100" s="7">
        <f t="shared" si="7"/>
        <v>1187.6466089999999</v>
      </c>
      <c r="O100" s="7">
        <f t="shared" si="7"/>
        <v>1392.4231689999999</v>
      </c>
      <c r="P100" s="7">
        <f t="shared" si="7"/>
        <v>1673.9832570000001</v>
      </c>
      <c r="Q100" s="7">
        <f t="shared" si="7"/>
        <v>1442.504205</v>
      </c>
      <c r="R100" s="7">
        <f t="shared" si="7"/>
        <v>1030.7790339999999</v>
      </c>
      <c r="S100" s="7">
        <f t="shared" si="7"/>
        <v>653.86775899999998</v>
      </c>
      <c r="T100" s="7">
        <f t="shared" si="7"/>
        <v>495.842917</v>
      </c>
      <c r="U100" s="7">
        <f t="shared" si="7"/>
        <v>377.36458699999997</v>
      </c>
      <c r="V100" s="7">
        <f t="shared" si="7"/>
        <v>488.50041299999998</v>
      </c>
      <c r="X100" s="8">
        <f t="shared" si="4"/>
        <v>0.29629629629629628</v>
      </c>
      <c r="Y100" s="7">
        <v>0</v>
      </c>
      <c r="Z100" s="9">
        <f t="shared" si="5"/>
        <v>70.121951219512198</v>
      </c>
      <c r="AA100" s="9">
        <f t="shared" si="6"/>
        <v>68.902439024390233</v>
      </c>
    </row>
    <row r="101" spans="1:27" x14ac:dyDescent="0.25">
      <c r="A101" s="18">
        <v>1924</v>
      </c>
      <c r="B101" s="18">
        <v>1923</v>
      </c>
      <c r="C101" s="18">
        <v>11</v>
      </c>
      <c r="D101" s="9" t="s">
        <v>64</v>
      </c>
      <c r="E101" s="9" t="str">
        <f t="shared" si="3"/>
        <v>1924 11</v>
      </c>
      <c r="F101" s="14"/>
      <c r="G101" s="9">
        <v>670.88579000000004</v>
      </c>
      <c r="I101" s="9">
        <v>26</v>
      </c>
      <c r="J101" s="10">
        <v>1947</v>
      </c>
      <c r="K101" s="7">
        <f t="shared" si="7"/>
        <v>541.27301999999997</v>
      </c>
      <c r="L101" s="7">
        <f t="shared" si="7"/>
        <v>764.77358200000003</v>
      </c>
      <c r="M101" s="7">
        <f t="shared" si="7"/>
        <v>1059.918707</v>
      </c>
      <c r="N101" s="7">
        <f t="shared" si="7"/>
        <v>1344.9793099999999</v>
      </c>
      <c r="O101" s="7">
        <f t="shared" si="7"/>
        <v>1572.7257159999999</v>
      </c>
      <c r="P101" s="7">
        <f t="shared" si="7"/>
        <v>1768.3710880000001</v>
      </c>
      <c r="Q101" s="7">
        <f t="shared" si="7"/>
        <v>1580.875865</v>
      </c>
      <c r="R101" s="7">
        <f t="shared" si="7"/>
        <v>1224.699245</v>
      </c>
      <c r="S101" s="7">
        <f t="shared" si="7"/>
        <v>846.04128200000002</v>
      </c>
      <c r="T101" s="7">
        <f t="shared" si="7"/>
        <v>430.72340300000002</v>
      </c>
      <c r="U101" s="7">
        <f t="shared" si="7"/>
        <v>185.332584</v>
      </c>
      <c r="V101" s="7">
        <f t="shared" si="7"/>
        <v>203.274821</v>
      </c>
      <c r="X101" s="8">
        <f t="shared" si="4"/>
        <v>0.30864197530864196</v>
      </c>
      <c r="Y101" s="7">
        <v>0</v>
      </c>
      <c r="Z101" s="9">
        <f t="shared" si="5"/>
        <v>68.902439024390233</v>
      </c>
      <c r="AA101" s="9">
        <f t="shared" si="6"/>
        <v>67.682926829268283</v>
      </c>
    </row>
    <row r="102" spans="1:27" x14ac:dyDescent="0.25">
      <c r="A102" s="18">
        <v>1924</v>
      </c>
      <c r="B102" s="18">
        <v>1923</v>
      </c>
      <c r="C102" s="18">
        <v>12</v>
      </c>
      <c r="D102" s="9" t="s">
        <v>65</v>
      </c>
      <c r="E102" s="9" t="str">
        <f t="shared" si="3"/>
        <v>1924 12</v>
      </c>
      <c r="F102" s="14"/>
      <c r="G102" s="9">
        <v>860.65306599999997</v>
      </c>
      <c r="I102" s="9">
        <v>27</v>
      </c>
      <c r="J102" s="10">
        <v>1948</v>
      </c>
      <c r="K102" s="7">
        <f t="shared" si="7"/>
        <v>214.26263700000001</v>
      </c>
      <c r="L102" s="7">
        <f t="shared" si="7"/>
        <v>301.24975899999998</v>
      </c>
      <c r="M102" s="7">
        <f t="shared" si="7"/>
        <v>395.12322699999999</v>
      </c>
      <c r="N102" s="7">
        <f t="shared" si="7"/>
        <v>603.96947799999998</v>
      </c>
      <c r="O102" s="7">
        <f t="shared" si="7"/>
        <v>847.39650200000005</v>
      </c>
      <c r="P102" s="7">
        <f t="shared" si="7"/>
        <v>1072.1576279999999</v>
      </c>
      <c r="Q102" s="7">
        <f t="shared" si="7"/>
        <v>960.05086500000004</v>
      </c>
      <c r="R102" s="7">
        <f t="shared" si="7"/>
        <v>651.17379500000004</v>
      </c>
      <c r="S102" s="7">
        <f t="shared" si="7"/>
        <v>381.61635000000001</v>
      </c>
      <c r="T102" s="7">
        <f t="shared" si="7"/>
        <v>284.501779</v>
      </c>
      <c r="U102" s="7">
        <f t="shared" si="7"/>
        <v>273.174352</v>
      </c>
      <c r="V102" s="7">
        <f t="shared" si="7"/>
        <v>411.49239699999998</v>
      </c>
      <c r="X102" s="8">
        <f t="shared" si="4"/>
        <v>0.32098765432098764</v>
      </c>
      <c r="Y102" s="7">
        <v>0</v>
      </c>
      <c r="Z102" s="9">
        <f t="shared" si="5"/>
        <v>67.682926829268283</v>
      </c>
      <c r="AA102" s="9">
        <f t="shared" si="6"/>
        <v>66.463414634146332</v>
      </c>
    </row>
    <row r="103" spans="1:27" x14ac:dyDescent="0.25">
      <c r="A103" s="18">
        <v>1924</v>
      </c>
      <c r="B103" s="18">
        <v>1924</v>
      </c>
      <c r="C103" s="18">
        <v>1</v>
      </c>
      <c r="D103" s="9" t="s">
        <v>66</v>
      </c>
      <c r="E103" s="9" t="str">
        <f t="shared" si="3"/>
        <v>1924 1</v>
      </c>
      <c r="F103" s="14"/>
      <c r="G103" s="17">
        <v>1130.5451619999999</v>
      </c>
      <c r="I103" s="9">
        <v>28</v>
      </c>
      <c r="J103" s="10">
        <v>1949</v>
      </c>
      <c r="K103" s="7">
        <f t="shared" si="7"/>
        <v>488.629569</v>
      </c>
      <c r="L103" s="7">
        <f t="shared" si="7"/>
        <v>650.64928499999996</v>
      </c>
      <c r="M103" s="7">
        <f t="shared" si="7"/>
        <v>938.184304</v>
      </c>
      <c r="N103" s="7">
        <f t="shared" si="7"/>
        <v>1260.4957079999999</v>
      </c>
      <c r="O103" s="7">
        <f t="shared" si="7"/>
        <v>1534.128522</v>
      </c>
      <c r="P103" s="7">
        <f t="shared" si="7"/>
        <v>1759.0605129999999</v>
      </c>
      <c r="Q103" s="7">
        <f t="shared" si="7"/>
        <v>1578.236112</v>
      </c>
      <c r="R103" s="7">
        <f t="shared" si="7"/>
        <v>1243.9236980000001</v>
      </c>
      <c r="S103" s="7">
        <f t="shared" si="7"/>
        <v>913.19241099999999</v>
      </c>
      <c r="T103" s="7">
        <f t="shared" si="7"/>
        <v>576.72583799999995</v>
      </c>
      <c r="U103" s="7">
        <f t="shared" si="7"/>
        <v>226.37717900000001</v>
      </c>
      <c r="V103" s="7">
        <f t="shared" si="7"/>
        <v>220.21044699999999</v>
      </c>
      <c r="X103" s="8">
        <f t="shared" si="4"/>
        <v>0.33333333333333331</v>
      </c>
      <c r="Y103" s="7">
        <v>0</v>
      </c>
      <c r="Z103" s="9">
        <f t="shared" si="5"/>
        <v>66.463414634146332</v>
      </c>
      <c r="AA103" s="9">
        <f t="shared" si="6"/>
        <v>65.243902439024396</v>
      </c>
    </row>
    <row r="104" spans="1:27" x14ac:dyDescent="0.25">
      <c r="A104" s="18">
        <v>1924</v>
      </c>
      <c r="B104" s="18">
        <v>1924</v>
      </c>
      <c r="C104" s="18">
        <v>2</v>
      </c>
      <c r="D104" s="9" t="s">
        <v>67</v>
      </c>
      <c r="E104" s="9" t="str">
        <f t="shared" si="3"/>
        <v>1924 2</v>
      </c>
      <c r="F104" s="14"/>
      <c r="G104" s="17">
        <v>1352.9714080000001</v>
      </c>
      <c r="I104" s="9">
        <v>29</v>
      </c>
      <c r="J104" s="10">
        <v>1950</v>
      </c>
      <c r="K104" s="7">
        <f t="shared" si="7"/>
        <v>238.33333300000001</v>
      </c>
      <c r="L104" s="7">
        <f t="shared" si="7"/>
        <v>435.25468799999999</v>
      </c>
      <c r="M104" s="7">
        <f t="shared" si="7"/>
        <v>588.738471</v>
      </c>
      <c r="N104" s="7">
        <f t="shared" si="7"/>
        <v>806.636349</v>
      </c>
      <c r="O104" s="7">
        <f t="shared" si="7"/>
        <v>1021.274015</v>
      </c>
      <c r="P104" s="7">
        <f t="shared" si="7"/>
        <v>1237.6690659999999</v>
      </c>
      <c r="Q104" s="7">
        <f t="shared" si="7"/>
        <v>1043.216797</v>
      </c>
      <c r="R104" s="7">
        <f t="shared" si="7"/>
        <v>739.73255200000006</v>
      </c>
      <c r="S104" s="7">
        <f t="shared" si="7"/>
        <v>465.66275400000001</v>
      </c>
      <c r="T104" s="7">
        <f t="shared" si="7"/>
        <v>382.34172999999998</v>
      </c>
      <c r="U104" s="7">
        <f t="shared" si="7"/>
        <v>419.209857</v>
      </c>
      <c r="V104" s="7">
        <f t="shared" si="7"/>
        <v>591.55730600000004</v>
      </c>
      <c r="X104" s="8">
        <f t="shared" si="4"/>
        <v>0.34567901234567899</v>
      </c>
      <c r="Y104" s="7">
        <v>0</v>
      </c>
      <c r="Z104" s="9">
        <f t="shared" si="5"/>
        <v>65.243902439024396</v>
      </c>
      <c r="AA104" s="9">
        <f t="shared" si="6"/>
        <v>64.024390243902445</v>
      </c>
    </row>
    <row r="105" spans="1:27" x14ac:dyDescent="0.25">
      <c r="A105" s="18">
        <v>1924</v>
      </c>
      <c r="B105" s="18">
        <v>1924</v>
      </c>
      <c r="C105" s="18">
        <v>3</v>
      </c>
      <c r="D105" s="9" t="s">
        <v>68</v>
      </c>
      <c r="E105" s="9" t="str">
        <f t="shared" si="3"/>
        <v>1924 3</v>
      </c>
      <c r="F105" s="14"/>
      <c r="G105" s="17">
        <v>1411.0928019999999</v>
      </c>
      <c r="I105" s="9">
        <v>30</v>
      </c>
      <c r="J105" s="10">
        <v>1951</v>
      </c>
      <c r="K105" s="7">
        <f t="shared" si="7"/>
        <v>853.88026600000001</v>
      </c>
      <c r="L105" s="7">
        <f t="shared" si="7"/>
        <v>1287.3324259999999</v>
      </c>
      <c r="M105" s="7">
        <f t="shared" si="7"/>
        <v>1820.070937</v>
      </c>
      <c r="N105" s="7">
        <f t="shared" si="7"/>
        <v>2039</v>
      </c>
      <c r="O105" s="7">
        <f t="shared" si="7"/>
        <v>2039</v>
      </c>
      <c r="P105" s="7">
        <f t="shared" si="7"/>
        <v>2039</v>
      </c>
      <c r="Q105" s="7">
        <f t="shared" si="7"/>
        <v>1779.1284519999999</v>
      </c>
      <c r="R105" s="7">
        <f t="shared" si="7"/>
        <v>1284.984463</v>
      </c>
      <c r="S105" s="7">
        <f t="shared" si="7"/>
        <v>827.63904300000002</v>
      </c>
      <c r="T105" s="7">
        <f t="shared" si="7"/>
        <v>582.61371099999997</v>
      </c>
      <c r="U105" s="7">
        <f t="shared" si="7"/>
        <v>473.39327200000002</v>
      </c>
      <c r="V105" s="7">
        <f t="shared" si="7"/>
        <v>598.14927299999999</v>
      </c>
      <c r="X105" s="8">
        <f t="shared" si="4"/>
        <v>0.35802469135802467</v>
      </c>
      <c r="Y105" s="7">
        <v>0</v>
      </c>
      <c r="Z105" s="9">
        <f t="shared" si="5"/>
        <v>64.024390243902445</v>
      </c>
      <c r="AA105" s="9">
        <f t="shared" si="6"/>
        <v>62.804878048780488</v>
      </c>
    </row>
    <row r="106" spans="1:27" x14ac:dyDescent="0.25">
      <c r="A106" s="18">
        <v>1924</v>
      </c>
      <c r="B106" s="18">
        <v>1924</v>
      </c>
      <c r="C106" s="18">
        <v>4</v>
      </c>
      <c r="D106" s="9" t="s">
        <v>69</v>
      </c>
      <c r="E106" s="9" t="str">
        <f t="shared" si="3"/>
        <v>1924 4</v>
      </c>
      <c r="F106" s="14"/>
      <c r="G106" s="17">
        <v>1352.105368</v>
      </c>
      <c r="I106" s="9">
        <v>31</v>
      </c>
      <c r="J106" s="10">
        <v>1952</v>
      </c>
      <c r="K106" s="7">
        <f t="shared" si="7"/>
        <v>613.85585500000002</v>
      </c>
      <c r="L106" s="7">
        <f t="shared" si="7"/>
        <v>827.77042200000005</v>
      </c>
      <c r="M106" s="7">
        <f t="shared" si="7"/>
        <v>963.69046400000002</v>
      </c>
      <c r="N106" s="7">
        <f t="shared" si="7"/>
        <v>1248.957044</v>
      </c>
      <c r="O106" s="7">
        <f t="shared" si="7"/>
        <v>1488.6682479999999</v>
      </c>
      <c r="P106" s="7">
        <f t="shared" si="7"/>
        <v>1929.400431</v>
      </c>
      <c r="Q106" s="7">
        <f t="shared" si="7"/>
        <v>1777.5249490000001</v>
      </c>
      <c r="R106" s="7">
        <f t="shared" si="7"/>
        <v>1464.13516</v>
      </c>
      <c r="S106" s="7">
        <f t="shared" si="7"/>
        <v>1374.7099720000001</v>
      </c>
      <c r="T106" s="7">
        <f t="shared" si="7"/>
        <v>1085.5302710000001</v>
      </c>
      <c r="U106" s="7">
        <f t="shared" si="7"/>
        <v>893.17306199999996</v>
      </c>
      <c r="V106" s="7">
        <f t="shared" si="7"/>
        <v>940.18570099999999</v>
      </c>
      <c r="X106" s="8">
        <f t="shared" si="4"/>
        <v>0.37037037037037035</v>
      </c>
      <c r="Y106" s="7">
        <v>0</v>
      </c>
      <c r="Z106" s="9">
        <f t="shared" si="5"/>
        <v>62.804878048780488</v>
      </c>
      <c r="AA106" s="9">
        <f t="shared" si="6"/>
        <v>61.585365853658537</v>
      </c>
    </row>
    <row r="107" spans="1:27" x14ac:dyDescent="0.25">
      <c r="A107" s="18">
        <v>1924</v>
      </c>
      <c r="B107" s="18">
        <v>1924</v>
      </c>
      <c r="C107" s="18">
        <v>5</v>
      </c>
      <c r="D107" s="9" t="s">
        <v>70</v>
      </c>
      <c r="E107" s="9" t="str">
        <f t="shared" si="3"/>
        <v>1924 5</v>
      </c>
      <c r="F107" s="14"/>
      <c r="G107" s="17">
        <v>1156.60833</v>
      </c>
      <c r="I107" s="9">
        <v>32</v>
      </c>
      <c r="J107" s="10">
        <v>1953</v>
      </c>
      <c r="K107" s="7">
        <f t="shared" si="7"/>
        <v>808.712084</v>
      </c>
      <c r="L107" s="7">
        <f t="shared" si="7"/>
        <v>711.73727599999995</v>
      </c>
      <c r="M107" s="7">
        <f t="shared" si="7"/>
        <v>1064.7854030000001</v>
      </c>
      <c r="N107" s="7">
        <f t="shared" si="7"/>
        <v>1120.865082</v>
      </c>
      <c r="O107" s="7">
        <f t="shared" si="7"/>
        <v>1246.2489989999999</v>
      </c>
      <c r="P107" s="7">
        <f t="shared" si="7"/>
        <v>1490.106025</v>
      </c>
      <c r="Q107" s="7">
        <f t="shared" si="7"/>
        <v>1294.2640699999999</v>
      </c>
      <c r="R107" s="7">
        <f t="shared" si="7"/>
        <v>921.43550100000004</v>
      </c>
      <c r="S107" s="7">
        <f t="shared" si="7"/>
        <v>549.32238800000005</v>
      </c>
      <c r="T107" s="7">
        <f t="shared" si="7"/>
        <v>419.55497800000001</v>
      </c>
      <c r="U107" s="7">
        <f t="shared" si="7"/>
        <v>364.058244</v>
      </c>
      <c r="V107" s="7">
        <f t="shared" si="7"/>
        <v>482.382137</v>
      </c>
      <c r="X107" s="8">
        <f t="shared" si="4"/>
        <v>0.38271604938271603</v>
      </c>
      <c r="Y107" s="7">
        <v>0</v>
      </c>
      <c r="Z107" s="9">
        <f t="shared" si="5"/>
        <v>61.585365853658537</v>
      </c>
      <c r="AA107" s="9">
        <f t="shared" si="6"/>
        <v>60.365853658536587</v>
      </c>
    </row>
    <row r="108" spans="1:27" x14ac:dyDescent="0.25">
      <c r="A108" s="18">
        <v>1924</v>
      </c>
      <c r="B108" s="18">
        <v>1924</v>
      </c>
      <c r="C108" s="18">
        <v>6</v>
      </c>
      <c r="D108" s="9" t="s">
        <v>71</v>
      </c>
      <c r="E108" s="9" t="str">
        <f t="shared" si="3"/>
        <v>1924 6</v>
      </c>
      <c r="F108" s="14"/>
      <c r="G108" s="9">
        <v>864.24759100000006</v>
      </c>
      <c r="I108" s="9">
        <v>33</v>
      </c>
      <c r="J108" s="10">
        <v>1954</v>
      </c>
      <c r="K108" s="7">
        <f t="shared" si="7"/>
        <v>500.390264</v>
      </c>
      <c r="L108" s="7">
        <f t="shared" si="7"/>
        <v>531.74649299999999</v>
      </c>
      <c r="M108" s="7">
        <f t="shared" si="7"/>
        <v>941.98095499999999</v>
      </c>
      <c r="N108" s="7">
        <f t="shared" si="7"/>
        <v>1129.6070749999999</v>
      </c>
      <c r="O108" s="7">
        <f t="shared" si="7"/>
        <v>1313.537503</v>
      </c>
      <c r="P108" s="7">
        <f t="shared" si="7"/>
        <v>1470.9320210000001</v>
      </c>
      <c r="Q108" s="7">
        <f t="shared" si="7"/>
        <v>1285.4252550000001</v>
      </c>
      <c r="R108" s="7">
        <f t="shared" si="7"/>
        <v>896.28946699999995</v>
      </c>
      <c r="S108" s="7">
        <f t="shared" si="7"/>
        <v>515.49745399999995</v>
      </c>
      <c r="T108" s="7">
        <f t="shared" si="7"/>
        <v>275.83074800000003</v>
      </c>
      <c r="U108" s="7">
        <f t="shared" si="7"/>
        <v>245.85664399999999</v>
      </c>
      <c r="V108" s="7">
        <f t="shared" si="7"/>
        <v>366.08411999999998</v>
      </c>
      <c r="X108" s="8">
        <f t="shared" si="4"/>
        <v>0.39506172839506171</v>
      </c>
      <c r="Y108" s="7">
        <v>0</v>
      </c>
      <c r="Z108" s="9">
        <f t="shared" si="5"/>
        <v>60.365853658536587</v>
      </c>
      <c r="AA108" s="9">
        <f t="shared" si="6"/>
        <v>59.146341463414643</v>
      </c>
    </row>
    <row r="109" spans="1:27" x14ac:dyDescent="0.25">
      <c r="A109" s="18">
        <v>1924</v>
      </c>
      <c r="B109" s="18">
        <v>1924</v>
      </c>
      <c r="C109" s="18">
        <v>7</v>
      </c>
      <c r="D109" s="9" t="s">
        <v>72</v>
      </c>
      <c r="E109" s="9" t="str">
        <f t="shared" si="3"/>
        <v>1924 7</v>
      </c>
      <c r="F109" s="14"/>
      <c r="G109" s="9">
        <v>462.32487300000003</v>
      </c>
      <c r="I109" s="9">
        <v>34</v>
      </c>
      <c r="J109" s="10">
        <v>1955</v>
      </c>
      <c r="K109" s="7">
        <f t="shared" si="7"/>
        <v>435.44313599999998</v>
      </c>
      <c r="L109" s="7">
        <f t="shared" si="7"/>
        <v>715.56319499999995</v>
      </c>
      <c r="M109" s="7">
        <f t="shared" si="7"/>
        <v>1160.602443</v>
      </c>
      <c r="N109" s="7">
        <f t="shared" si="7"/>
        <v>1474.3353950000001</v>
      </c>
      <c r="O109" s="7">
        <f t="shared" si="7"/>
        <v>1697.0234479999999</v>
      </c>
      <c r="P109" s="7">
        <f t="shared" si="7"/>
        <v>1811.6974640000001</v>
      </c>
      <c r="Q109" s="7">
        <f t="shared" si="7"/>
        <v>1677.8075229999999</v>
      </c>
      <c r="R109" s="7">
        <f t="shared" si="7"/>
        <v>1367.825689</v>
      </c>
      <c r="S109" s="7">
        <f t="shared" si="7"/>
        <v>1078.6279830000001</v>
      </c>
      <c r="T109" s="7">
        <f t="shared" si="7"/>
        <v>746.49488299999996</v>
      </c>
      <c r="U109" s="7">
        <f t="shared" si="7"/>
        <v>366.53173600000002</v>
      </c>
      <c r="V109" s="7">
        <f t="shared" si="7"/>
        <v>341.86333999999999</v>
      </c>
      <c r="X109" s="8">
        <f t="shared" si="4"/>
        <v>0.40740740740740738</v>
      </c>
      <c r="Y109" s="7">
        <v>0</v>
      </c>
      <c r="Z109" s="9">
        <f t="shared" si="5"/>
        <v>59.146341463414643</v>
      </c>
      <c r="AA109" s="9">
        <f t="shared" si="6"/>
        <v>57.926829268292693</v>
      </c>
    </row>
    <row r="110" spans="1:27" x14ac:dyDescent="0.25">
      <c r="A110" s="18">
        <v>1924</v>
      </c>
      <c r="B110" s="18">
        <v>1924</v>
      </c>
      <c r="C110" s="18">
        <v>8</v>
      </c>
      <c r="D110" s="9" t="s">
        <v>73</v>
      </c>
      <c r="E110" s="9" t="str">
        <f t="shared" si="3"/>
        <v>1924 8</v>
      </c>
      <c r="F110" s="14"/>
      <c r="G110" s="9">
        <v>125.17929599999999</v>
      </c>
      <c r="I110" s="9">
        <v>35</v>
      </c>
      <c r="J110" s="10">
        <v>1956</v>
      </c>
      <c r="K110" s="7">
        <f t="shared" ref="K110:V131" si="8">INDEX($F$76:$G$1059,MATCH((CONCATENATE($J110," ",K$74)),$E$76:$E$1059,0),IF($I$72="CFS",1,IF($I$72="TAF",2,"INC")))</f>
        <v>373.47021999999998</v>
      </c>
      <c r="L110" s="7">
        <f t="shared" si="8"/>
        <v>565.74188600000002</v>
      </c>
      <c r="M110" s="7">
        <f t="shared" si="8"/>
        <v>1012.184124</v>
      </c>
      <c r="N110" s="7">
        <f t="shared" si="8"/>
        <v>1704.128164</v>
      </c>
      <c r="O110" s="7">
        <f t="shared" si="8"/>
        <v>1908.9014999999999</v>
      </c>
      <c r="P110" s="7">
        <f t="shared" si="8"/>
        <v>2039</v>
      </c>
      <c r="Q110" s="7">
        <f t="shared" si="8"/>
        <v>1771.11618</v>
      </c>
      <c r="R110" s="7">
        <f t="shared" si="8"/>
        <v>1255.751528</v>
      </c>
      <c r="S110" s="7">
        <f t="shared" si="8"/>
        <v>937.37210800000003</v>
      </c>
      <c r="T110" s="7">
        <f t="shared" si="8"/>
        <v>712.95653400000003</v>
      </c>
      <c r="U110" s="7">
        <f t="shared" si="8"/>
        <v>573.65259100000003</v>
      </c>
      <c r="V110" s="7">
        <f t="shared" si="8"/>
        <v>644.38492699999995</v>
      </c>
      <c r="X110" s="8">
        <f t="shared" si="4"/>
        <v>0.41975308641975306</v>
      </c>
      <c r="Y110" s="7">
        <v>0</v>
      </c>
      <c r="Z110" s="9">
        <f t="shared" si="5"/>
        <v>57.926829268292693</v>
      </c>
      <c r="AA110" s="9">
        <f t="shared" si="6"/>
        <v>56.707317073170735</v>
      </c>
    </row>
    <row r="111" spans="1:27" x14ac:dyDescent="0.25">
      <c r="A111" s="18">
        <v>1924</v>
      </c>
      <c r="B111" s="18">
        <v>1924</v>
      </c>
      <c r="C111" s="18">
        <v>9</v>
      </c>
      <c r="D111" s="9" t="s">
        <v>74</v>
      </c>
      <c r="E111" s="9" t="str">
        <f t="shared" si="3"/>
        <v>1924 9</v>
      </c>
      <c r="F111" s="14"/>
      <c r="G111" s="9">
        <v>125.112477</v>
      </c>
      <c r="I111" s="9">
        <v>36</v>
      </c>
      <c r="J111" s="10">
        <v>1957</v>
      </c>
      <c r="K111" s="7">
        <f t="shared" si="8"/>
        <v>579.70188599999994</v>
      </c>
      <c r="L111" s="7">
        <f t="shared" si="8"/>
        <v>521.50850500000001</v>
      </c>
      <c r="M111" s="7">
        <f t="shared" si="8"/>
        <v>874.837625</v>
      </c>
      <c r="N111" s="7">
        <f t="shared" si="8"/>
        <v>1060.6484640000001</v>
      </c>
      <c r="O111" s="7">
        <f t="shared" si="8"/>
        <v>1162.8998839999999</v>
      </c>
      <c r="P111" s="7">
        <f t="shared" si="8"/>
        <v>1373.9176190000001</v>
      </c>
      <c r="Q111" s="7">
        <f t="shared" si="8"/>
        <v>1180.3805580000001</v>
      </c>
      <c r="R111" s="7">
        <f t="shared" si="8"/>
        <v>830.40289600000006</v>
      </c>
      <c r="S111" s="7">
        <f t="shared" si="8"/>
        <v>461.41720400000003</v>
      </c>
      <c r="T111" s="7">
        <f t="shared" si="8"/>
        <v>241.024789</v>
      </c>
      <c r="U111" s="7">
        <f t="shared" si="8"/>
        <v>185.80272299999999</v>
      </c>
      <c r="V111" s="7">
        <f t="shared" si="8"/>
        <v>308.061151</v>
      </c>
      <c r="X111" s="8">
        <f t="shared" si="4"/>
        <v>0.43209876543209874</v>
      </c>
      <c r="Y111" s="7">
        <v>0</v>
      </c>
      <c r="Z111" s="9">
        <f t="shared" si="5"/>
        <v>56.707317073170735</v>
      </c>
      <c r="AA111" s="9">
        <f t="shared" si="6"/>
        <v>55.487804878048784</v>
      </c>
    </row>
    <row r="112" spans="1:27" x14ac:dyDescent="0.25">
      <c r="A112" s="18">
        <v>1925</v>
      </c>
      <c r="B112" s="18">
        <v>1924</v>
      </c>
      <c r="C112" s="18">
        <v>10</v>
      </c>
      <c r="D112" s="9" t="s">
        <v>75</v>
      </c>
      <c r="E112" s="9" t="str">
        <f t="shared" si="3"/>
        <v>1925 10</v>
      </c>
      <c r="F112" s="14"/>
      <c r="G112" s="9">
        <v>191.50048200000001</v>
      </c>
      <c r="I112" s="9">
        <v>37</v>
      </c>
      <c r="J112" s="10">
        <v>1958</v>
      </c>
      <c r="K112" s="7">
        <f t="shared" si="8"/>
        <v>522.07616599999994</v>
      </c>
      <c r="L112" s="7">
        <f t="shared" si="8"/>
        <v>739.91865299999995</v>
      </c>
      <c r="M112" s="7">
        <f t="shared" si="8"/>
        <v>901.13343999999995</v>
      </c>
      <c r="N112" s="7">
        <f t="shared" si="8"/>
        <v>1189.886002</v>
      </c>
      <c r="O112" s="7">
        <f t="shared" si="8"/>
        <v>1479.849575</v>
      </c>
      <c r="P112" s="7">
        <f t="shared" si="8"/>
        <v>1839.737838</v>
      </c>
      <c r="Q112" s="7">
        <f t="shared" si="8"/>
        <v>1691.251992</v>
      </c>
      <c r="R112" s="7">
        <f t="shared" si="8"/>
        <v>1259.6249829999999</v>
      </c>
      <c r="S112" s="7">
        <f t="shared" si="8"/>
        <v>1046.3874740000001</v>
      </c>
      <c r="T112" s="7">
        <f t="shared" si="8"/>
        <v>693.72970899999996</v>
      </c>
      <c r="U112" s="7">
        <f t="shared" si="8"/>
        <v>452.75178499999998</v>
      </c>
      <c r="V112" s="7">
        <f t="shared" si="8"/>
        <v>468.21814499999999</v>
      </c>
      <c r="X112" s="8">
        <f t="shared" si="4"/>
        <v>0.44444444444444442</v>
      </c>
      <c r="Y112" s="7">
        <v>0</v>
      </c>
      <c r="Z112" s="9">
        <f t="shared" si="5"/>
        <v>55.487804878048784</v>
      </c>
      <c r="AA112" s="9">
        <f t="shared" si="6"/>
        <v>54.268292682926834</v>
      </c>
    </row>
    <row r="113" spans="1:27" x14ac:dyDescent="0.25">
      <c r="A113" s="18">
        <v>1925</v>
      </c>
      <c r="B113" s="18">
        <v>1924</v>
      </c>
      <c r="C113" s="18">
        <v>11</v>
      </c>
      <c r="D113" s="9" t="s">
        <v>76</v>
      </c>
      <c r="E113" s="9" t="str">
        <f t="shared" si="3"/>
        <v>1925 11</v>
      </c>
      <c r="F113" s="14"/>
      <c r="G113" s="9">
        <v>298.55483299999997</v>
      </c>
      <c r="I113" s="9">
        <v>38</v>
      </c>
      <c r="J113" s="10">
        <v>1959</v>
      </c>
      <c r="K113" s="7">
        <f t="shared" si="8"/>
        <v>319.25630799999999</v>
      </c>
      <c r="L113" s="7">
        <f t="shared" si="8"/>
        <v>421.66666700000002</v>
      </c>
      <c r="M113" s="7">
        <f t="shared" si="8"/>
        <v>639.05730500000004</v>
      </c>
      <c r="N113" s="7">
        <f t="shared" si="8"/>
        <v>790.99062800000002</v>
      </c>
      <c r="O113" s="7">
        <f t="shared" si="8"/>
        <v>954.845553</v>
      </c>
      <c r="P113" s="7">
        <f t="shared" si="8"/>
        <v>1170.954639</v>
      </c>
      <c r="Q113" s="7">
        <f t="shared" si="8"/>
        <v>1014.933432</v>
      </c>
      <c r="R113" s="7">
        <f t="shared" si="8"/>
        <v>711.32164399999999</v>
      </c>
      <c r="S113" s="7">
        <f t="shared" si="8"/>
        <v>415.169084</v>
      </c>
      <c r="T113" s="7">
        <f t="shared" si="8"/>
        <v>332.13858499999998</v>
      </c>
      <c r="U113" s="7">
        <f t="shared" si="8"/>
        <v>274.10415499999999</v>
      </c>
      <c r="V113" s="7">
        <f t="shared" si="8"/>
        <v>357.21201600000001</v>
      </c>
      <c r="X113" s="8">
        <f t="shared" si="4"/>
        <v>0.4567901234567901</v>
      </c>
      <c r="Y113" s="7">
        <v>0</v>
      </c>
      <c r="Z113" s="9">
        <f t="shared" si="5"/>
        <v>54.268292682926834</v>
      </c>
      <c r="AA113" s="9">
        <f t="shared" si="6"/>
        <v>53.048780487804883</v>
      </c>
    </row>
    <row r="114" spans="1:27" x14ac:dyDescent="0.25">
      <c r="A114" s="18">
        <v>1925</v>
      </c>
      <c r="B114" s="18">
        <v>1924</v>
      </c>
      <c r="C114" s="18">
        <v>12</v>
      </c>
      <c r="D114" s="9" t="s">
        <v>77</v>
      </c>
      <c r="E114" s="9" t="str">
        <f t="shared" si="3"/>
        <v>1925 12</v>
      </c>
      <c r="F114" s="14"/>
      <c r="G114" s="9">
        <v>626.796018</v>
      </c>
      <c r="I114" s="9">
        <v>39</v>
      </c>
      <c r="J114" s="10">
        <v>1960</v>
      </c>
      <c r="K114" s="7">
        <f t="shared" si="8"/>
        <v>340.98003599999998</v>
      </c>
      <c r="L114" s="7">
        <f t="shared" si="8"/>
        <v>489.80002999999999</v>
      </c>
      <c r="M114" s="7">
        <f t="shared" si="8"/>
        <v>642.60102900000004</v>
      </c>
      <c r="N114" s="7">
        <f t="shared" si="8"/>
        <v>962.21549300000004</v>
      </c>
      <c r="O114" s="7">
        <f t="shared" si="8"/>
        <v>1225.6231769999999</v>
      </c>
      <c r="P114" s="7">
        <f t="shared" si="8"/>
        <v>1417.00947</v>
      </c>
      <c r="Q114" s="7">
        <f t="shared" si="8"/>
        <v>1261.078446</v>
      </c>
      <c r="R114" s="7">
        <f t="shared" si="8"/>
        <v>968.63971500000002</v>
      </c>
      <c r="S114" s="7">
        <f t="shared" si="8"/>
        <v>604.16054099999997</v>
      </c>
      <c r="T114" s="7">
        <f t="shared" si="8"/>
        <v>481.30533300000002</v>
      </c>
      <c r="U114" s="7">
        <f t="shared" si="8"/>
        <v>151.73324600000001</v>
      </c>
      <c r="V114" s="7">
        <f t="shared" si="8"/>
        <v>183.425611</v>
      </c>
      <c r="X114" s="8">
        <f t="shared" si="4"/>
        <v>0.46913580246913578</v>
      </c>
      <c r="Y114" s="7">
        <v>0</v>
      </c>
      <c r="Z114" s="9">
        <f t="shared" si="5"/>
        <v>53.048780487804883</v>
      </c>
      <c r="AA114" s="9">
        <f t="shared" si="6"/>
        <v>51.829268292682926</v>
      </c>
    </row>
    <row r="115" spans="1:27" x14ac:dyDescent="0.25">
      <c r="A115" s="18">
        <v>1925</v>
      </c>
      <c r="B115" s="18">
        <v>1925</v>
      </c>
      <c r="C115" s="18">
        <v>1</v>
      </c>
      <c r="D115" s="9" t="s">
        <v>78</v>
      </c>
      <c r="E115" s="9" t="str">
        <f t="shared" si="3"/>
        <v>1925 1</v>
      </c>
      <c r="F115" s="14"/>
      <c r="G115" s="9">
        <v>955.23655199999996</v>
      </c>
      <c r="I115" s="9">
        <v>40</v>
      </c>
      <c r="J115" s="10">
        <v>1961</v>
      </c>
      <c r="K115" s="7">
        <f t="shared" si="8"/>
        <v>224.68104299999999</v>
      </c>
      <c r="L115" s="7">
        <f t="shared" si="8"/>
        <v>366.53220399999998</v>
      </c>
      <c r="M115" s="7">
        <f t="shared" si="8"/>
        <v>411.75973199999999</v>
      </c>
      <c r="N115" s="7">
        <f t="shared" si="8"/>
        <v>732.94756299999995</v>
      </c>
      <c r="O115" s="7">
        <f t="shared" si="8"/>
        <v>950.62159399999996</v>
      </c>
      <c r="P115" s="7">
        <f t="shared" si="8"/>
        <v>1165.0420650000001</v>
      </c>
      <c r="Q115" s="7">
        <f t="shared" si="8"/>
        <v>1031.853787</v>
      </c>
      <c r="R115" s="7">
        <f t="shared" si="8"/>
        <v>768.91719699999999</v>
      </c>
      <c r="S115" s="7">
        <f t="shared" si="8"/>
        <v>517.41631299999995</v>
      </c>
      <c r="T115" s="7">
        <f t="shared" si="8"/>
        <v>249.47385199999999</v>
      </c>
      <c r="U115" s="7">
        <f t="shared" si="8"/>
        <v>142.200064</v>
      </c>
      <c r="V115" s="7">
        <f t="shared" si="8"/>
        <v>154.301658</v>
      </c>
      <c r="X115" s="8">
        <f t="shared" si="4"/>
        <v>0.48148148148148145</v>
      </c>
      <c r="Y115" s="7">
        <v>0.58000799999999997</v>
      </c>
      <c r="Z115" s="9">
        <f t="shared" si="5"/>
        <v>51.829268292682926</v>
      </c>
      <c r="AA115" s="9">
        <f t="shared" si="6"/>
        <v>50.609756097560975</v>
      </c>
    </row>
    <row r="116" spans="1:27" x14ac:dyDescent="0.25">
      <c r="A116" s="18">
        <v>1925</v>
      </c>
      <c r="B116" s="18">
        <v>1925</v>
      </c>
      <c r="C116" s="18">
        <v>2</v>
      </c>
      <c r="D116" s="9" t="s">
        <v>79</v>
      </c>
      <c r="E116" s="9" t="str">
        <f t="shared" si="3"/>
        <v>1925 2</v>
      </c>
      <c r="F116" s="14"/>
      <c r="G116" s="17">
        <v>1230.563705</v>
      </c>
      <c r="I116" s="9">
        <v>41</v>
      </c>
      <c r="J116" s="10">
        <v>1962</v>
      </c>
      <c r="K116" s="7">
        <f t="shared" si="8"/>
        <v>238.33333300000001</v>
      </c>
      <c r="L116" s="7">
        <f t="shared" si="8"/>
        <v>230.14590899999999</v>
      </c>
      <c r="M116" s="7">
        <f t="shared" si="8"/>
        <v>217.29380699999999</v>
      </c>
      <c r="N116" s="7">
        <f t="shared" si="8"/>
        <v>524.22363299999995</v>
      </c>
      <c r="O116" s="7">
        <f t="shared" si="8"/>
        <v>890.11163699999997</v>
      </c>
      <c r="P116" s="7">
        <f t="shared" si="8"/>
        <v>1155.552457</v>
      </c>
      <c r="Q116" s="7">
        <f t="shared" si="8"/>
        <v>1003.302366</v>
      </c>
      <c r="R116" s="7">
        <f t="shared" si="8"/>
        <v>705.020262</v>
      </c>
      <c r="S116" s="7">
        <f t="shared" si="8"/>
        <v>415.00748700000003</v>
      </c>
      <c r="T116" s="7">
        <f t="shared" si="8"/>
        <v>346.68621999999999</v>
      </c>
      <c r="U116" s="7">
        <f t="shared" si="8"/>
        <v>205.40967499999999</v>
      </c>
      <c r="V116" s="7">
        <f t="shared" si="8"/>
        <v>175.37094400000001</v>
      </c>
      <c r="X116" s="8">
        <f t="shared" si="4"/>
        <v>0.49382716049382713</v>
      </c>
      <c r="Y116" s="7">
        <v>0.637046</v>
      </c>
      <c r="Z116" s="9">
        <f t="shared" si="5"/>
        <v>50.609756097560975</v>
      </c>
      <c r="AA116" s="9">
        <f t="shared" si="6"/>
        <v>49.390243902439025</v>
      </c>
    </row>
    <row r="117" spans="1:27" x14ac:dyDescent="0.25">
      <c r="A117" s="18">
        <v>1925</v>
      </c>
      <c r="B117" s="18">
        <v>1925</v>
      </c>
      <c r="C117" s="18">
        <v>3</v>
      </c>
      <c r="D117" s="9" t="s">
        <v>80</v>
      </c>
      <c r="E117" s="9" t="str">
        <f t="shared" si="3"/>
        <v>1925 3</v>
      </c>
      <c r="F117" s="14"/>
      <c r="G117" s="17">
        <v>1454.644327</v>
      </c>
      <c r="I117" s="9">
        <v>42</v>
      </c>
      <c r="J117" s="10">
        <v>1963</v>
      </c>
      <c r="K117" s="7">
        <f t="shared" si="8"/>
        <v>455.49055800000002</v>
      </c>
      <c r="L117" s="7">
        <f t="shared" si="8"/>
        <v>839.46634300000005</v>
      </c>
      <c r="M117" s="7">
        <f t="shared" si="8"/>
        <v>986.61330299999997</v>
      </c>
      <c r="N117" s="7">
        <f t="shared" si="8"/>
        <v>1204.6823260000001</v>
      </c>
      <c r="O117" s="7">
        <f t="shared" si="8"/>
        <v>1454.4023979999999</v>
      </c>
      <c r="P117" s="7">
        <f t="shared" si="8"/>
        <v>1633.0849290000001</v>
      </c>
      <c r="Q117" s="7">
        <f t="shared" si="8"/>
        <v>1417.5940869999999</v>
      </c>
      <c r="R117" s="7">
        <f t="shared" si="8"/>
        <v>1005.636692</v>
      </c>
      <c r="S117" s="7">
        <f t="shared" si="8"/>
        <v>620.18822299999999</v>
      </c>
      <c r="T117" s="7">
        <f t="shared" si="8"/>
        <v>468.91947499999998</v>
      </c>
      <c r="U117" s="7">
        <f t="shared" si="8"/>
        <v>391.78653000000003</v>
      </c>
      <c r="V117" s="7">
        <f t="shared" si="8"/>
        <v>501.683178</v>
      </c>
      <c r="X117" s="8">
        <f t="shared" si="4"/>
        <v>0.50617283950617287</v>
      </c>
      <c r="Y117" s="7">
        <v>1.1894370000000001</v>
      </c>
      <c r="Z117" s="9">
        <f t="shared" si="5"/>
        <v>49.390243902439025</v>
      </c>
      <c r="AA117" s="9">
        <f t="shared" si="6"/>
        <v>48.170731707317074</v>
      </c>
    </row>
    <row r="118" spans="1:27" x14ac:dyDescent="0.25">
      <c r="A118" s="18">
        <v>1925</v>
      </c>
      <c r="B118" s="18">
        <v>1925</v>
      </c>
      <c r="C118" s="18">
        <v>4</v>
      </c>
      <c r="D118" s="9" t="s">
        <v>81</v>
      </c>
      <c r="E118" s="9" t="str">
        <f t="shared" si="3"/>
        <v>1925 4</v>
      </c>
      <c r="F118" s="14"/>
      <c r="G118" s="17">
        <v>1398.937711</v>
      </c>
      <c r="I118" s="9">
        <v>43</v>
      </c>
      <c r="J118" s="10">
        <v>1964</v>
      </c>
      <c r="K118" s="7">
        <f t="shared" si="8"/>
        <v>565.11314200000004</v>
      </c>
      <c r="L118" s="7">
        <f t="shared" si="8"/>
        <v>813.26156300000002</v>
      </c>
      <c r="M118" s="7">
        <f t="shared" si="8"/>
        <v>1128.6799060000001</v>
      </c>
      <c r="N118" s="7">
        <f t="shared" si="8"/>
        <v>1399.0519999999999</v>
      </c>
      <c r="O118" s="7">
        <f t="shared" si="8"/>
        <v>1581.891738</v>
      </c>
      <c r="P118" s="7">
        <f t="shared" si="8"/>
        <v>1701.6568159999999</v>
      </c>
      <c r="Q118" s="7">
        <f t="shared" si="8"/>
        <v>1489.7064949999999</v>
      </c>
      <c r="R118" s="7">
        <f t="shared" si="8"/>
        <v>1154.2912060000001</v>
      </c>
      <c r="S118" s="7">
        <f t="shared" si="8"/>
        <v>811.99803999999995</v>
      </c>
      <c r="T118" s="7">
        <f t="shared" si="8"/>
        <v>696.34229100000005</v>
      </c>
      <c r="U118" s="7">
        <f t="shared" si="8"/>
        <v>225.74263500000001</v>
      </c>
      <c r="V118" s="7">
        <f t="shared" si="8"/>
        <v>188.32706099999999</v>
      </c>
      <c r="X118" s="8">
        <f t="shared" si="4"/>
        <v>0.51851851851851849</v>
      </c>
      <c r="Y118" s="7">
        <v>1.218736</v>
      </c>
      <c r="Z118" s="9">
        <f t="shared" si="5"/>
        <v>48.170731707317074</v>
      </c>
      <c r="AA118" s="9">
        <f t="shared" si="6"/>
        <v>46.951219512195117</v>
      </c>
    </row>
    <row r="119" spans="1:27" x14ac:dyDescent="0.25">
      <c r="A119" s="18">
        <v>1925</v>
      </c>
      <c r="B119" s="18">
        <v>1925</v>
      </c>
      <c r="C119" s="18">
        <v>5</v>
      </c>
      <c r="D119" s="9" t="s">
        <v>82</v>
      </c>
      <c r="E119" s="9" t="str">
        <f t="shared" si="3"/>
        <v>1925 5</v>
      </c>
      <c r="F119" s="14"/>
      <c r="G119" s="17">
        <v>1160.1896770000001</v>
      </c>
      <c r="I119" s="9">
        <v>44</v>
      </c>
      <c r="J119" s="10">
        <v>1965</v>
      </c>
      <c r="K119" s="7">
        <f t="shared" si="8"/>
        <v>193.48244399999999</v>
      </c>
      <c r="L119" s="7">
        <f t="shared" si="8"/>
        <v>244.27151699999999</v>
      </c>
      <c r="M119" s="7">
        <f t="shared" si="8"/>
        <v>443.81062600000001</v>
      </c>
      <c r="N119" s="7">
        <f t="shared" si="8"/>
        <v>867.34722499999998</v>
      </c>
      <c r="O119" s="7">
        <f t="shared" si="8"/>
        <v>1177.045539</v>
      </c>
      <c r="P119" s="7">
        <f t="shared" si="8"/>
        <v>1361.099432</v>
      </c>
      <c r="Q119" s="7">
        <f t="shared" si="8"/>
        <v>1177.404532</v>
      </c>
      <c r="R119" s="7">
        <f t="shared" si="8"/>
        <v>764.15425200000004</v>
      </c>
      <c r="S119" s="7">
        <f t="shared" si="8"/>
        <v>429.23370299999999</v>
      </c>
      <c r="T119" s="7">
        <f t="shared" si="8"/>
        <v>272.606312</v>
      </c>
      <c r="U119" s="7">
        <f t="shared" si="8"/>
        <v>192.42020099999999</v>
      </c>
      <c r="V119" s="7">
        <f t="shared" si="8"/>
        <v>304.35173900000001</v>
      </c>
      <c r="X119" s="8">
        <f t="shared" si="4"/>
        <v>0.53086419753086422</v>
      </c>
      <c r="Y119" s="7">
        <v>1.40835</v>
      </c>
      <c r="Z119" s="9">
        <f t="shared" si="5"/>
        <v>46.951219512195117</v>
      </c>
      <c r="AA119" s="9">
        <f t="shared" si="6"/>
        <v>45.731707317073166</v>
      </c>
    </row>
    <row r="120" spans="1:27" x14ac:dyDescent="0.25">
      <c r="A120" s="18">
        <v>1925</v>
      </c>
      <c r="B120" s="18">
        <v>1925</v>
      </c>
      <c r="C120" s="18">
        <v>6</v>
      </c>
      <c r="D120" s="9" t="s">
        <v>83</v>
      </c>
      <c r="E120" s="9" t="str">
        <f t="shared" si="3"/>
        <v>1925 6</v>
      </c>
      <c r="F120" s="14"/>
      <c r="G120" s="9">
        <v>868.21085800000003</v>
      </c>
      <c r="I120" s="9">
        <v>45</v>
      </c>
      <c r="J120" s="10">
        <v>1966</v>
      </c>
      <c r="K120" s="7">
        <f t="shared" si="8"/>
        <v>316.23004900000001</v>
      </c>
      <c r="L120" s="7">
        <f t="shared" si="8"/>
        <v>594.62072799999999</v>
      </c>
      <c r="M120" s="7">
        <f t="shared" si="8"/>
        <v>1038.7619910000001</v>
      </c>
      <c r="N120" s="7">
        <f t="shared" si="8"/>
        <v>1332.214215</v>
      </c>
      <c r="O120" s="7">
        <f t="shared" si="8"/>
        <v>1513.0798769999999</v>
      </c>
      <c r="P120" s="7">
        <f t="shared" si="8"/>
        <v>1684.9852940000001</v>
      </c>
      <c r="Q120" s="7">
        <f t="shared" si="8"/>
        <v>1461.527662</v>
      </c>
      <c r="R120" s="7">
        <f t="shared" si="8"/>
        <v>1080.7644620000001</v>
      </c>
      <c r="S120" s="7">
        <f t="shared" si="8"/>
        <v>678.30978600000003</v>
      </c>
      <c r="T120" s="7">
        <f t="shared" si="8"/>
        <v>551.64534500000002</v>
      </c>
      <c r="U120" s="7">
        <f t="shared" si="8"/>
        <v>447.12636099999997</v>
      </c>
      <c r="V120" s="7">
        <f t="shared" si="8"/>
        <v>342.00697300000002</v>
      </c>
      <c r="X120" s="8">
        <f t="shared" si="4"/>
        <v>0.54320987654320985</v>
      </c>
      <c r="Y120" s="7">
        <v>1.5521659999999999</v>
      </c>
      <c r="Z120" s="9">
        <f t="shared" si="5"/>
        <v>45.731707317073166</v>
      </c>
      <c r="AA120" s="9">
        <f t="shared" si="6"/>
        <v>44.512195121951216</v>
      </c>
    </row>
    <row r="121" spans="1:27" x14ac:dyDescent="0.25">
      <c r="A121" s="18">
        <v>1925</v>
      </c>
      <c r="B121" s="18">
        <v>1925</v>
      </c>
      <c r="C121" s="18">
        <v>7</v>
      </c>
      <c r="D121" s="9" t="s">
        <v>84</v>
      </c>
      <c r="E121" s="9" t="str">
        <f t="shared" si="3"/>
        <v>1925 7</v>
      </c>
      <c r="F121" s="14"/>
      <c r="G121" s="9">
        <v>857.69642699999997</v>
      </c>
      <c r="I121" s="9">
        <v>46</v>
      </c>
      <c r="J121" s="10">
        <v>1967</v>
      </c>
      <c r="K121" s="7">
        <f t="shared" si="8"/>
        <v>280.39455199999998</v>
      </c>
      <c r="L121" s="7">
        <f t="shared" si="8"/>
        <v>522.07502199999999</v>
      </c>
      <c r="M121" s="7">
        <f t="shared" si="8"/>
        <v>756.10418900000002</v>
      </c>
      <c r="N121" s="7">
        <f t="shared" si="8"/>
        <v>1075.477768</v>
      </c>
      <c r="O121" s="7">
        <f t="shared" si="8"/>
        <v>1256.345229</v>
      </c>
      <c r="P121" s="7">
        <f t="shared" si="8"/>
        <v>1554.124366</v>
      </c>
      <c r="Q121" s="7">
        <f t="shared" si="8"/>
        <v>1407.993309</v>
      </c>
      <c r="R121" s="7">
        <f t="shared" si="8"/>
        <v>1036.1062910000001</v>
      </c>
      <c r="S121" s="7">
        <f t="shared" si="8"/>
        <v>946.67356500000005</v>
      </c>
      <c r="T121" s="7">
        <f t="shared" si="8"/>
        <v>775.45153200000004</v>
      </c>
      <c r="U121" s="7">
        <f t="shared" si="8"/>
        <v>563.33340799999996</v>
      </c>
      <c r="V121" s="7">
        <f t="shared" si="8"/>
        <v>590.82387100000005</v>
      </c>
      <c r="X121" s="8">
        <f t="shared" si="4"/>
        <v>0.55555555555555558</v>
      </c>
      <c r="Y121" s="7">
        <v>1.733384</v>
      </c>
      <c r="Z121" s="9">
        <f t="shared" si="5"/>
        <v>44.512195121951216</v>
      </c>
      <c r="AA121" s="9">
        <f t="shared" si="6"/>
        <v>43.292682926829272</v>
      </c>
    </row>
    <row r="122" spans="1:27" x14ac:dyDescent="0.25">
      <c r="A122" s="18">
        <v>1925</v>
      </c>
      <c r="B122" s="18">
        <v>1925</v>
      </c>
      <c r="C122" s="18">
        <v>8</v>
      </c>
      <c r="D122" s="9" t="s">
        <v>85</v>
      </c>
      <c r="E122" s="9" t="str">
        <f t="shared" si="3"/>
        <v>1925 8</v>
      </c>
      <c r="F122" s="14"/>
      <c r="G122" s="9">
        <v>598.39185399999997</v>
      </c>
      <c r="I122" s="9">
        <v>47</v>
      </c>
      <c r="J122" s="10">
        <v>1968</v>
      </c>
      <c r="K122" s="7">
        <f t="shared" si="8"/>
        <v>535.15373699999998</v>
      </c>
      <c r="L122" s="7">
        <f t="shared" si="8"/>
        <v>421.66666700000002</v>
      </c>
      <c r="M122" s="7">
        <f t="shared" si="8"/>
        <v>694.12901499999998</v>
      </c>
      <c r="N122" s="7">
        <f t="shared" si="8"/>
        <v>912.41107899999997</v>
      </c>
      <c r="O122" s="7">
        <f t="shared" si="8"/>
        <v>1040.0008499999999</v>
      </c>
      <c r="P122" s="7">
        <f t="shared" si="8"/>
        <v>1263.055302</v>
      </c>
      <c r="Q122" s="7">
        <f t="shared" si="8"/>
        <v>1081.9199860000001</v>
      </c>
      <c r="R122" s="7">
        <f t="shared" si="8"/>
        <v>755.68006700000001</v>
      </c>
      <c r="S122" s="7">
        <f t="shared" si="8"/>
        <v>417.04248200000001</v>
      </c>
      <c r="T122" s="7">
        <f t="shared" si="8"/>
        <v>356.57370500000002</v>
      </c>
      <c r="U122" s="7">
        <f t="shared" si="8"/>
        <v>296.47448700000001</v>
      </c>
      <c r="V122" s="7">
        <f t="shared" si="8"/>
        <v>441.32635399999998</v>
      </c>
      <c r="X122" s="8">
        <f t="shared" si="4"/>
        <v>0.5679012345679012</v>
      </c>
      <c r="Y122" s="7">
        <v>1.865324</v>
      </c>
      <c r="Z122" s="9">
        <f t="shared" si="5"/>
        <v>43.292682926829272</v>
      </c>
      <c r="AA122" s="9">
        <f t="shared" si="6"/>
        <v>42.073170731707322</v>
      </c>
    </row>
    <row r="123" spans="1:27" x14ac:dyDescent="0.25">
      <c r="A123" s="18">
        <v>1925</v>
      </c>
      <c r="B123" s="18">
        <v>1925</v>
      </c>
      <c r="C123" s="18">
        <v>9</v>
      </c>
      <c r="D123" s="9" t="s">
        <v>86</v>
      </c>
      <c r="E123" s="9" t="str">
        <f t="shared" si="3"/>
        <v>1925 9</v>
      </c>
      <c r="F123" s="14"/>
      <c r="G123" s="9">
        <v>641.78477699999996</v>
      </c>
      <c r="I123" s="9">
        <v>48</v>
      </c>
      <c r="J123" s="10">
        <v>1969</v>
      </c>
      <c r="K123" s="7">
        <f t="shared" si="8"/>
        <v>471.21460999999999</v>
      </c>
      <c r="L123" s="7">
        <f t="shared" si="8"/>
        <v>747.29749900000002</v>
      </c>
      <c r="M123" s="7">
        <f t="shared" si="8"/>
        <v>1239.3393209999999</v>
      </c>
      <c r="N123" s="7">
        <f t="shared" si="8"/>
        <v>1770.3076840000001</v>
      </c>
      <c r="O123" s="7">
        <f t="shared" si="8"/>
        <v>2039</v>
      </c>
      <c r="P123" s="7">
        <f t="shared" si="8"/>
        <v>2039</v>
      </c>
      <c r="Q123" s="7">
        <f t="shared" si="8"/>
        <v>2039</v>
      </c>
      <c r="R123" s="7">
        <f t="shared" si="8"/>
        <v>2029.791894</v>
      </c>
      <c r="S123" s="7">
        <f t="shared" si="8"/>
        <v>1912.90481</v>
      </c>
      <c r="T123" s="7">
        <f t="shared" si="8"/>
        <v>1736.061093</v>
      </c>
      <c r="U123" s="7">
        <f t="shared" si="8"/>
        <v>1458.842652</v>
      </c>
      <c r="V123" s="7">
        <f t="shared" si="8"/>
        <v>1462.409316</v>
      </c>
      <c r="X123" s="8">
        <f t="shared" si="4"/>
        <v>0.58024691358024694</v>
      </c>
      <c r="Y123" s="7">
        <v>3.496251</v>
      </c>
      <c r="Z123" s="9">
        <f t="shared" si="5"/>
        <v>42.073170731707322</v>
      </c>
      <c r="AA123" s="9">
        <f t="shared" si="6"/>
        <v>40.853658536585371</v>
      </c>
    </row>
    <row r="124" spans="1:27" x14ac:dyDescent="0.25">
      <c r="A124" s="18">
        <v>1926</v>
      </c>
      <c r="B124" s="18">
        <v>1925</v>
      </c>
      <c r="C124" s="18">
        <v>10</v>
      </c>
      <c r="D124" s="9" t="s">
        <v>87</v>
      </c>
      <c r="E124" s="9" t="str">
        <f t="shared" si="3"/>
        <v>1926 10</v>
      </c>
      <c r="F124" s="14"/>
      <c r="G124" s="9">
        <v>708.16998100000001</v>
      </c>
      <c r="I124" s="9">
        <v>49</v>
      </c>
      <c r="J124" s="10">
        <v>1970</v>
      </c>
      <c r="K124" s="7">
        <f t="shared" si="8"/>
        <v>1460.713352</v>
      </c>
      <c r="L124" s="7">
        <f t="shared" si="8"/>
        <v>1088.237435</v>
      </c>
      <c r="M124" s="7">
        <f t="shared" si="8"/>
        <v>1133.9242690000001</v>
      </c>
      <c r="N124" s="7">
        <f t="shared" si="8"/>
        <v>1674.8003839999999</v>
      </c>
      <c r="O124" s="7">
        <f t="shared" si="8"/>
        <v>1865.2136459999999</v>
      </c>
      <c r="P124" s="7">
        <f t="shared" si="8"/>
        <v>2039</v>
      </c>
      <c r="Q124" s="7">
        <f t="shared" si="8"/>
        <v>1747.985715</v>
      </c>
      <c r="R124" s="7">
        <f t="shared" si="8"/>
        <v>1246.079301</v>
      </c>
      <c r="S124" s="7">
        <f t="shared" si="8"/>
        <v>777.595145</v>
      </c>
      <c r="T124" s="7">
        <f t="shared" si="8"/>
        <v>533.97382000000005</v>
      </c>
      <c r="U124" s="7">
        <f t="shared" si="8"/>
        <v>501.27036399999997</v>
      </c>
      <c r="V124" s="7">
        <f t="shared" si="8"/>
        <v>582.60886100000005</v>
      </c>
      <c r="X124" s="8">
        <f t="shared" si="4"/>
        <v>0.59259259259259256</v>
      </c>
      <c r="Y124" s="7">
        <v>4.2122890000000002</v>
      </c>
      <c r="Z124" s="9">
        <f t="shared" si="5"/>
        <v>40.853658536585371</v>
      </c>
      <c r="AA124" s="9">
        <f t="shared" si="6"/>
        <v>39.634146341463413</v>
      </c>
    </row>
    <row r="125" spans="1:27" x14ac:dyDescent="0.25">
      <c r="A125" s="18">
        <v>1926</v>
      </c>
      <c r="B125" s="18">
        <v>1925</v>
      </c>
      <c r="C125" s="18">
        <v>11</v>
      </c>
      <c r="D125" s="9" t="s">
        <v>88</v>
      </c>
      <c r="E125" s="9" t="str">
        <f t="shared" si="3"/>
        <v>1926 11</v>
      </c>
      <c r="F125" s="14"/>
      <c r="G125" s="9">
        <v>976.15932999999995</v>
      </c>
      <c r="I125" s="9">
        <v>50</v>
      </c>
      <c r="J125" s="10">
        <v>1971</v>
      </c>
      <c r="K125" s="7">
        <f t="shared" si="8"/>
        <v>492.24831399999999</v>
      </c>
      <c r="L125" s="7">
        <f t="shared" si="8"/>
        <v>641.11422800000003</v>
      </c>
      <c r="M125" s="7">
        <f t="shared" si="8"/>
        <v>773.18699200000003</v>
      </c>
      <c r="N125" s="7">
        <f t="shared" si="8"/>
        <v>889.83259399999997</v>
      </c>
      <c r="O125" s="7">
        <f t="shared" si="8"/>
        <v>999.79744700000003</v>
      </c>
      <c r="P125" s="7">
        <f t="shared" si="8"/>
        <v>1275.474933</v>
      </c>
      <c r="Q125" s="7">
        <f t="shared" si="8"/>
        <v>1104.4979410000001</v>
      </c>
      <c r="R125" s="7">
        <f t="shared" si="8"/>
        <v>773.23470199999997</v>
      </c>
      <c r="S125" s="7">
        <f t="shared" si="8"/>
        <v>444.12660399999999</v>
      </c>
      <c r="T125" s="7">
        <f t="shared" si="8"/>
        <v>378.11951299999998</v>
      </c>
      <c r="U125" s="7">
        <f t="shared" si="8"/>
        <v>371.20328999999998</v>
      </c>
      <c r="V125" s="7">
        <f t="shared" si="8"/>
        <v>492.103993</v>
      </c>
      <c r="X125" s="8">
        <f t="shared" si="4"/>
        <v>0.60493827160493829</v>
      </c>
      <c r="Y125" s="7">
        <v>5.3585310000000002</v>
      </c>
      <c r="Z125" s="9">
        <f t="shared" si="5"/>
        <v>39.634146341463413</v>
      </c>
      <c r="AA125" s="9">
        <f t="shared" si="6"/>
        <v>38.414634146341463</v>
      </c>
    </row>
    <row r="126" spans="1:27" x14ac:dyDescent="0.25">
      <c r="A126" s="18">
        <v>1926</v>
      </c>
      <c r="B126" s="18">
        <v>1925</v>
      </c>
      <c r="C126" s="18">
        <v>12</v>
      </c>
      <c r="D126" s="9" t="s">
        <v>89</v>
      </c>
      <c r="E126" s="9" t="str">
        <f t="shared" si="3"/>
        <v>1926 12</v>
      </c>
      <c r="F126" s="14"/>
      <c r="G126" s="17">
        <v>1207.6996300000001</v>
      </c>
      <c r="I126" s="9">
        <v>51</v>
      </c>
      <c r="J126" s="10">
        <v>1972</v>
      </c>
      <c r="K126" s="7">
        <f t="shared" si="8"/>
        <v>466.96689700000002</v>
      </c>
      <c r="L126" s="7">
        <f t="shared" si="8"/>
        <v>495.768912</v>
      </c>
      <c r="M126" s="7">
        <f t="shared" si="8"/>
        <v>970.36161300000003</v>
      </c>
      <c r="N126" s="7">
        <f t="shared" si="8"/>
        <v>1266.643746</v>
      </c>
      <c r="O126" s="7">
        <f t="shared" si="8"/>
        <v>1493.914438</v>
      </c>
      <c r="P126" s="7">
        <f t="shared" si="8"/>
        <v>1652.503845</v>
      </c>
      <c r="Q126" s="7">
        <f t="shared" si="8"/>
        <v>1467.7851069999999</v>
      </c>
      <c r="R126" s="7">
        <f t="shared" si="8"/>
        <v>1131.3960360000001</v>
      </c>
      <c r="S126" s="7">
        <f t="shared" si="8"/>
        <v>777.62598300000002</v>
      </c>
      <c r="T126" s="7">
        <f t="shared" si="8"/>
        <v>700.16378599999996</v>
      </c>
      <c r="U126" s="7">
        <f t="shared" si="8"/>
        <v>657.63178700000003</v>
      </c>
      <c r="V126" s="7">
        <f t="shared" si="8"/>
        <v>641.97261300000002</v>
      </c>
      <c r="X126" s="8">
        <f t="shared" si="4"/>
        <v>0.61728395061728392</v>
      </c>
      <c r="Y126" s="7">
        <v>8.0745900000000006</v>
      </c>
      <c r="Z126" s="9">
        <f t="shared" si="5"/>
        <v>38.414634146341463</v>
      </c>
      <c r="AA126" s="9">
        <f t="shared" si="6"/>
        <v>37.195121951219512</v>
      </c>
    </row>
    <row r="127" spans="1:27" x14ac:dyDescent="0.25">
      <c r="A127" s="18">
        <v>1926</v>
      </c>
      <c r="B127" s="18">
        <v>1926</v>
      </c>
      <c r="C127" s="18">
        <v>1</v>
      </c>
      <c r="D127" s="9" t="s">
        <v>90</v>
      </c>
      <c r="E127" s="9" t="str">
        <f t="shared" si="3"/>
        <v>1926 1</v>
      </c>
      <c r="F127" s="14"/>
      <c r="G127" s="17">
        <v>1528.44155</v>
      </c>
      <c r="I127" s="9">
        <v>52</v>
      </c>
      <c r="J127" s="10">
        <v>1973</v>
      </c>
      <c r="K127" s="7">
        <f t="shared" si="8"/>
        <v>722.94559800000002</v>
      </c>
      <c r="L127" s="7">
        <f t="shared" si="8"/>
        <v>1141.860304</v>
      </c>
      <c r="M127" s="7">
        <f t="shared" si="8"/>
        <v>1345.825861</v>
      </c>
      <c r="N127" s="7">
        <f t="shared" si="8"/>
        <v>1671.364147</v>
      </c>
      <c r="O127" s="7">
        <f t="shared" si="8"/>
        <v>1893.348045</v>
      </c>
      <c r="P127" s="7">
        <f t="shared" si="8"/>
        <v>2038.2226579999999</v>
      </c>
      <c r="Q127" s="7">
        <f t="shared" si="8"/>
        <v>1781.508347</v>
      </c>
      <c r="R127" s="7">
        <f t="shared" si="8"/>
        <v>1279.5060570000001</v>
      </c>
      <c r="S127" s="7">
        <f t="shared" si="8"/>
        <v>862.39385700000003</v>
      </c>
      <c r="T127" s="7">
        <f t="shared" si="8"/>
        <v>696.62035700000001</v>
      </c>
      <c r="U127" s="7">
        <f t="shared" si="8"/>
        <v>601.06327099999999</v>
      </c>
      <c r="V127" s="7">
        <f t="shared" si="8"/>
        <v>689.16226099999994</v>
      </c>
      <c r="X127" s="8">
        <f t="shared" si="4"/>
        <v>0.62962962962962965</v>
      </c>
      <c r="Y127" s="7">
        <v>8.3520509999999994</v>
      </c>
      <c r="Z127" s="9">
        <f t="shared" si="5"/>
        <v>37.195121951219512</v>
      </c>
      <c r="AA127" s="9">
        <f t="shared" si="6"/>
        <v>35.975609756097562</v>
      </c>
    </row>
    <row r="128" spans="1:27" x14ac:dyDescent="0.25">
      <c r="A128" s="18">
        <v>1926</v>
      </c>
      <c r="B128" s="18">
        <v>1926</v>
      </c>
      <c r="C128" s="18">
        <v>2</v>
      </c>
      <c r="D128" s="9" t="s">
        <v>91</v>
      </c>
      <c r="E128" s="9" t="str">
        <f t="shared" si="3"/>
        <v>1926 2</v>
      </c>
      <c r="F128" s="14"/>
      <c r="G128" s="17">
        <v>1763.393178</v>
      </c>
      <c r="I128" s="9">
        <v>53</v>
      </c>
      <c r="J128" s="10">
        <v>1974</v>
      </c>
      <c r="K128" s="7">
        <f t="shared" si="8"/>
        <v>760.18449899999996</v>
      </c>
      <c r="L128" s="7">
        <f t="shared" si="8"/>
        <v>1075.8847370000001</v>
      </c>
      <c r="M128" s="7">
        <f t="shared" si="8"/>
        <v>1228.7417559999999</v>
      </c>
      <c r="N128" s="7">
        <f t="shared" si="8"/>
        <v>1462.485909</v>
      </c>
      <c r="O128" s="7">
        <f t="shared" si="8"/>
        <v>1544.8056899999999</v>
      </c>
      <c r="P128" s="7">
        <f t="shared" si="8"/>
        <v>1752.49431</v>
      </c>
      <c r="Q128" s="7">
        <f t="shared" si="8"/>
        <v>1497.7648509999999</v>
      </c>
      <c r="R128" s="7">
        <f t="shared" si="8"/>
        <v>998.53233399999999</v>
      </c>
      <c r="S128" s="7">
        <f t="shared" si="8"/>
        <v>650.41359299999999</v>
      </c>
      <c r="T128" s="7">
        <f t="shared" si="8"/>
        <v>455.480571</v>
      </c>
      <c r="U128" s="7">
        <f t="shared" si="8"/>
        <v>339.38290599999999</v>
      </c>
      <c r="V128" s="7">
        <f t="shared" si="8"/>
        <v>455.02127100000001</v>
      </c>
      <c r="X128" s="8">
        <f t="shared" si="4"/>
        <v>0.64197530864197527</v>
      </c>
      <c r="Y128" s="7">
        <v>8.8550920000000009</v>
      </c>
      <c r="Z128" s="9">
        <f t="shared" si="5"/>
        <v>35.975609756097562</v>
      </c>
      <c r="AA128" s="9">
        <f t="shared" si="6"/>
        <v>34.756097560975604</v>
      </c>
    </row>
    <row r="129" spans="1:27" x14ac:dyDescent="0.25">
      <c r="A129" s="18">
        <v>1926</v>
      </c>
      <c r="B129" s="18">
        <v>1926</v>
      </c>
      <c r="C129" s="18">
        <v>3</v>
      </c>
      <c r="D129" s="9" t="s">
        <v>92</v>
      </c>
      <c r="E129" s="9" t="str">
        <f t="shared" si="3"/>
        <v>1926 3</v>
      </c>
      <c r="F129" s="14"/>
      <c r="G129" s="17">
        <v>1918.981227</v>
      </c>
      <c r="I129" s="9">
        <v>54</v>
      </c>
      <c r="J129" s="10">
        <v>1975</v>
      </c>
      <c r="K129" s="7">
        <f t="shared" si="8"/>
        <v>514.20933000000002</v>
      </c>
      <c r="L129" s="7">
        <f t="shared" si="8"/>
        <v>518.674757</v>
      </c>
      <c r="M129" s="7">
        <f t="shared" si="8"/>
        <v>922.32552499999997</v>
      </c>
      <c r="N129" s="7">
        <f t="shared" si="8"/>
        <v>1115.5707159999999</v>
      </c>
      <c r="O129" s="7">
        <f t="shared" si="8"/>
        <v>1320.3360479999999</v>
      </c>
      <c r="P129" s="7">
        <f t="shared" si="8"/>
        <v>1588.001399</v>
      </c>
      <c r="Q129" s="7">
        <f t="shared" si="8"/>
        <v>1310.2117109999999</v>
      </c>
      <c r="R129" s="7">
        <f t="shared" si="8"/>
        <v>827.90698199999997</v>
      </c>
      <c r="S129" s="7">
        <f t="shared" si="8"/>
        <v>547.04778399999998</v>
      </c>
      <c r="T129" s="7">
        <f t="shared" si="8"/>
        <v>430.64650699999999</v>
      </c>
      <c r="U129" s="7">
        <f t="shared" si="8"/>
        <v>373.14499999999998</v>
      </c>
      <c r="V129" s="7">
        <f t="shared" si="8"/>
        <v>498.14521100000002</v>
      </c>
      <c r="X129" s="8">
        <f t="shared" si="4"/>
        <v>0.65432098765432101</v>
      </c>
      <c r="Y129" s="7">
        <v>12.564757</v>
      </c>
      <c r="Z129" s="9">
        <f t="shared" si="5"/>
        <v>34.756097560975604</v>
      </c>
      <c r="AA129" s="9">
        <f t="shared" si="6"/>
        <v>33.536585365853654</v>
      </c>
    </row>
    <row r="130" spans="1:27" x14ac:dyDescent="0.25">
      <c r="A130" s="18">
        <v>1926</v>
      </c>
      <c r="B130" s="18">
        <v>1926</v>
      </c>
      <c r="C130" s="18">
        <v>4</v>
      </c>
      <c r="D130" s="9" t="s">
        <v>93</v>
      </c>
      <c r="E130" s="9" t="str">
        <f t="shared" si="3"/>
        <v>1926 4</v>
      </c>
      <c r="F130" s="14"/>
      <c r="G130" s="17">
        <v>1830.4522669999999</v>
      </c>
      <c r="I130" s="9">
        <v>55</v>
      </c>
      <c r="J130" s="10">
        <v>1976</v>
      </c>
      <c r="K130" s="7">
        <f t="shared" si="8"/>
        <v>647.34097599999996</v>
      </c>
      <c r="L130" s="7">
        <f t="shared" si="8"/>
        <v>512.06771400000002</v>
      </c>
      <c r="M130" s="7">
        <f t="shared" si="8"/>
        <v>917.22184300000004</v>
      </c>
      <c r="N130" s="7">
        <f t="shared" si="8"/>
        <v>1131.2004850000001</v>
      </c>
      <c r="O130" s="7">
        <f t="shared" si="8"/>
        <v>1308.012154</v>
      </c>
      <c r="P130" s="7">
        <f t="shared" si="8"/>
        <v>1475.6205560000001</v>
      </c>
      <c r="Q130" s="7">
        <f t="shared" si="8"/>
        <v>1387.34556</v>
      </c>
      <c r="R130" s="7">
        <f t="shared" si="8"/>
        <v>1149.0756739999999</v>
      </c>
      <c r="S130" s="7">
        <f t="shared" si="8"/>
        <v>842.20424000000003</v>
      </c>
      <c r="T130" s="7">
        <f t="shared" si="8"/>
        <v>640.38580300000001</v>
      </c>
      <c r="U130" s="7">
        <f t="shared" si="8"/>
        <v>326.02431200000001</v>
      </c>
      <c r="V130" s="7">
        <f t="shared" si="8"/>
        <v>216.45457300000001</v>
      </c>
      <c r="X130" s="8">
        <f t="shared" si="4"/>
        <v>0.66666666666666663</v>
      </c>
      <c r="Y130" s="7">
        <v>20.229890000000001</v>
      </c>
      <c r="Z130" s="9">
        <f t="shared" si="5"/>
        <v>33.536585365853654</v>
      </c>
      <c r="AA130" s="9">
        <f t="shared" si="6"/>
        <v>32.317073170731703</v>
      </c>
    </row>
    <row r="131" spans="1:27" x14ac:dyDescent="0.25">
      <c r="A131" s="18">
        <v>1926</v>
      </c>
      <c r="B131" s="18">
        <v>1926</v>
      </c>
      <c r="C131" s="18">
        <v>5</v>
      </c>
      <c r="D131" s="9" t="s">
        <v>94</v>
      </c>
      <c r="E131" s="9" t="str">
        <f t="shared" si="3"/>
        <v>1926 5</v>
      </c>
      <c r="F131" s="14"/>
      <c r="G131" s="17">
        <v>1513.8143009999999</v>
      </c>
      <c r="I131" s="9">
        <v>56</v>
      </c>
      <c r="J131" s="10">
        <v>1977</v>
      </c>
      <c r="K131" s="7">
        <f t="shared" si="8"/>
        <v>266.19371100000001</v>
      </c>
      <c r="L131" s="7">
        <f t="shared" si="8"/>
        <v>358.57947300000001</v>
      </c>
      <c r="M131" s="7">
        <f t="shared" si="8"/>
        <v>690.175344</v>
      </c>
      <c r="N131" s="7">
        <f t="shared" ref="L131:V154" si="9">INDEX($F$76:$G$1059,MATCH((CONCATENATE($J131," ",N$74)),$E$76:$E$1059,0),IF($I$72="CFS",1,IF($I$72="TAF",2,"INC")))</f>
        <v>888.55589799999996</v>
      </c>
      <c r="O131" s="7">
        <f t="shared" si="9"/>
        <v>1134.9928870000001</v>
      </c>
      <c r="P131" s="7">
        <f t="shared" si="9"/>
        <v>1200.654303</v>
      </c>
      <c r="Q131" s="7">
        <f t="shared" si="9"/>
        <v>1134.6785379999999</v>
      </c>
      <c r="R131" s="7">
        <f t="shared" si="9"/>
        <v>1002.313054</v>
      </c>
      <c r="S131" s="7">
        <f t="shared" si="9"/>
        <v>759.285436</v>
      </c>
      <c r="T131" s="7">
        <f t="shared" si="9"/>
        <v>466.21453300000002</v>
      </c>
      <c r="U131" s="7">
        <f t="shared" si="9"/>
        <v>297.85608100000002</v>
      </c>
      <c r="V131" s="7">
        <f t="shared" si="9"/>
        <v>262.60563200000001</v>
      </c>
      <c r="X131" s="8">
        <f t="shared" si="4"/>
        <v>0.67901234567901236</v>
      </c>
      <c r="Y131" s="7">
        <v>24.928402999999999</v>
      </c>
      <c r="Z131" s="9">
        <f t="shared" si="5"/>
        <v>32.317073170731703</v>
      </c>
      <c r="AA131" s="9">
        <f t="shared" si="6"/>
        <v>31.09756097560976</v>
      </c>
    </row>
    <row r="132" spans="1:27" x14ac:dyDescent="0.25">
      <c r="A132" s="18">
        <v>1926</v>
      </c>
      <c r="B132" s="18">
        <v>1926</v>
      </c>
      <c r="C132" s="18">
        <v>6</v>
      </c>
      <c r="D132" s="9" t="s">
        <v>95</v>
      </c>
      <c r="E132" s="9" t="str">
        <f t="shared" si="3"/>
        <v>1926 6</v>
      </c>
      <c r="F132" s="14"/>
      <c r="G132" s="17">
        <v>1179.0446489999999</v>
      </c>
      <c r="I132" s="9">
        <v>57</v>
      </c>
      <c r="J132" s="10">
        <v>1978</v>
      </c>
      <c r="K132" s="7">
        <f t="shared" ref="K132:K157" si="10">INDEX($F$76:$G$1059,MATCH((CONCATENATE($J132," ",K$74)),$E$76:$E$1059,0),IF($I$72="CFS",1,IF($I$72="TAF",2,"INC")))</f>
        <v>286.27668399999999</v>
      </c>
      <c r="L132" s="7">
        <f t="shared" si="9"/>
        <v>384.72742599999998</v>
      </c>
      <c r="M132" s="7">
        <f t="shared" si="9"/>
        <v>675.40739299999996</v>
      </c>
      <c r="N132" s="7">
        <f t="shared" si="9"/>
        <v>1050.8285880000001</v>
      </c>
      <c r="O132" s="7">
        <f t="shared" si="9"/>
        <v>1481.854638</v>
      </c>
      <c r="P132" s="7">
        <f t="shared" si="9"/>
        <v>1827.550495</v>
      </c>
      <c r="Q132" s="7">
        <f t="shared" si="9"/>
        <v>1673.4825269999999</v>
      </c>
      <c r="R132" s="7">
        <f t="shared" si="9"/>
        <v>1383.544159</v>
      </c>
      <c r="S132" s="7">
        <f t="shared" si="9"/>
        <v>1170.994238</v>
      </c>
      <c r="T132" s="7">
        <f t="shared" si="9"/>
        <v>863.51700400000004</v>
      </c>
      <c r="U132" s="7">
        <f t="shared" si="9"/>
        <v>707.79441599999996</v>
      </c>
      <c r="V132" s="7">
        <f t="shared" si="9"/>
        <v>756.57336299999997</v>
      </c>
      <c r="X132" s="8">
        <f t="shared" si="4"/>
        <v>0.69135802469135799</v>
      </c>
      <c r="Y132" s="7">
        <v>26.888484999999999</v>
      </c>
      <c r="Z132" s="9">
        <f t="shared" si="5"/>
        <v>31.09756097560976</v>
      </c>
      <c r="AA132" s="9">
        <f t="shared" si="6"/>
        <v>29.878048780487809</v>
      </c>
    </row>
    <row r="133" spans="1:27" x14ac:dyDescent="0.25">
      <c r="A133" s="18">
        <v>1926</v>
      </c>
      <c r="B133" s="18">
        <v>1926</v>
      </c>
      <c r="C133" s="18">
        <v>7</v>
      </c>
      <c r="D133" s="9" t="s">
        <v>96</v>
      </c>
      <c r="E133" s="9" t="str">
        <f t="shared" si="3"/>
        <v>1926 7</v>
      </c>
      <c r="F133" s="14"/>
      <c r="G133" s="9">
        <v>893.46505200000001</v>
      </c>
      <c r="I133" s="9">
        <v>58</v>
      </c>
      <c r="J133" s="10">
        <v>1979</v>
      </c>
      <c r="K133" s="7">
        <f t="shared" si="10"/>
        <v>749.98804900000005</v>
      </c>
      <c r="L133" s="7">
        <f t="shared" si="9"/>
        <v>626.56483100000003</v>
      </c>
      <c r="M133" s="7">
        <f t="shared" si="9"/>
        <v>918.43409799999995</v>
      </c>
      <c r="N133" s="7">
        <f t="shared" si="9"/>
        <v>1188.0853649999999</v>
      </c>
      <c r="O133" s="7">
        <f t="shared" si="9"/>
        <v>1471.037832</v>
      </c>
      <c r="P133" s="7">
        <f t="shared" si="9"/>
        <v>1871.39141</v>
      </c>
      <c r="Q133" s="7">
        <f t="shared" si="9"/>
        <v>1608.6527209999999</v>
      </c>
      <c r="R133" s="7">
        <f t="shared" si="9"/>
        <v>1172.4056009999999</v>
      </c>
      <c r="S133" s="7">
        <f t="shared" si="9"/>
        <v>759.877071</v>
      </c>
      <c r="T133" s="7">
        <f t="shared" si="9"/>
        <v>606.01206100000002</v>
      </c>
      <c r="U133" s="7">
        <f t="shared" si="9"/>
        <v>543.00732500000004</v>
      </c>
      <c r="V133" s="7">
        <f t="shared" si="9"/>
        <v>481.53070200000002</v>
      </c>
      <c r="X133" s="8">
        <f t="shared" si="4"/>
        <v>0.70370370370370372</v>
      </c>
      <c r="Y133" s="7">
        <v>27.970973999999998</v>
      </c>
      <c r="Z133" s="9">
        <f t="shared" si="5"/>
        <v>29.878048780487809</v>
      </c>
      <c r="AA133" s="9">
        <f t="shared" si="6"/>
        <v>28.658536585365859</v>
      </c>
    </row>
    <row r="134" spans="1:27" x14ac:dyDescent="0.25">
      <c r="A134" s="18">
        <v>1926</v>
      </c>
      <c r="B134" s="18">
        <v>1926</v>
      </c>
      <c r="C134" s="18">
        <v>8</v>
      </c>
      <c r="D134" s="9" t="s">
        <v>97</v>
      </c>
      <c r="E134" s="9" t="str">
        <f t="shared" si="3"/>
        <v>1926 8</v>
      </c>
      <c r="F134" s="14"/>
      <c r="G134" s="9">
        <v>391.83639799999997</v>
      </c>
      <c r="I134" s="9">
        <v>59</v>
      </c>
      <c r="J134" s="10">
        <v>1980</v>
      </c>
      <c r="K134" s="7">
        <f t="shared" si="10"/>
        <v>533.94534699999997</v>
      </c>
      <c r="L134" s="7">
        <f t="shared" si="9"/>
        <v>689.84083899999996</v>
      </c>
      <c r="M134" s="7">
        <f t="shared" si="9"/>
        <v>1100.517243</v>
      </c>
      <c r="N134" s="7">
        <f t="shared" si="9"/>
        <v>1602.1353469999999</v>
      </c>
      <c r="O134" s="7">
        <f t="shared" si="9"/>
        <v>2039</v>
      </c>
      <c r="P134" s="7">
        <f t="shared" si="9"/>
        <v>2039</v>
      </c>
      <c r="Q134" s="7">
        <f t="shared" si="9"/>
        <v>1813.97002</v>
      </c>
      <c r="R134" s="7">
        <f t="shared" si="9"/>
        <v>1343.594161</v>
      </c>
      <c r="S134" s="7">
        <f t="shared" si="9"/>
        <v>971.32386799999995</v>
      </c>
      <c r="T134" s="7">
        <f t="shared" si="9"/>
        <v>721.84890700000005</v>
      </c>
      <c r="U134" s="7">
        <f t="shared" si="9"/>
        <v>523.38914499999998</v>
      </c>
      <c r="V134" s="7">
        <f t="shared" si="9"/>
        <v>547.491444</v>
      </c>
      <c r="X134" s="8">
        <f t="shared" si="4"/>
        <v>0.71604938271604934</v>
      </c>
      <c r="Y134" s="7">
        <v>30.310231999999999</v>
      </c>
      <c r="Z134" s="9">
        <f t="shared" si="5"/>
        <v>28.658536585365859</v>
      </c>
      <c r="AA134" s="9">
        <f t="shared" si="6"/>
        <v>27.439024390243905</v>
      </c>
    </row>
    <row r="135" spans="1:27" x14ac:dyDescent="0.25">
      <c r="A135" s="18">
        <v>1926</v>
      </c>
      <c r="B135" s="18">
        <v>1926</v>
      </c>
      <c r="C135" s="18">
        <v>9</v>
      </c>
      <c r="D135" s="9" t="s">
        <v>98</v>
      </c>
      <c r="E135" s="9" t="str">
        <f t="shared" si="3"/>
        <v>1926 9</v>
      </c>
      <c r="F135" s="14"/>
      <c r="G135" s="9">
        <v>236.10287500000001</v>
      </c>
      <c r="I135" s="9">
        <v>60</v>
      </c>
      <c r="J135" s="10">
        <v>1981</v>
      </c>
      <c r="K135" s="7">
        <f t="shared" si="10"/>
        <v>451.22816899999998</v>
      </c>
      <c r="L135" s="7">
        <f t="shared" si="9"/>
        <v>421.66666700000002</v>
      </c>
      <c r="M135" s="7">
        <f t="shared" si="9"/>
        <v>693.04430000000002</v>
      </c>
      <c r="N135" s="7">
        <f t="shared" si="9"/>
        <v>934.01680999999996</v>
      </c>
      <c r="O135" s="7">
        <f t="shared" si="9"/>
        <v>1106.60637</v>
      </c>
      <c r="P135" s="7">
        <f t="shared" si="9"/>
        <v>1356.2058500000001</v>
      </c>
      <c r="Q135" s="7">
        <f t="shared" si="9"/>
        <v>1194.119183</v>
      </c>
      <c r="R135" s="7">
        <f t="shared" si="9"/>
        <v>850.394814</v>
      </c>
      <c r="S135" s="7">
        <f t="shared" si="9"/>
        <v>473.09826800000002</v>
      </c>
      <c r="T135" s="7">
        <f t="shared" si="9"/>
        <v>373.16351600000002</v>
      </c>
      <c r="U135" s="7">
        <f t="shared" si="9"/>
        <v>177.67369199999999</v>
      </c>
      <c r="V135" s="7">
        <f t="shared" si="9"/>
        <v>212.987934</v>
      </c>
      <c r="X135" s="8">
        <f t="shared" si="4"/>
        <v>0.72839506172839508</v>
      </c>
      <c r="Y135" s="7">
        <v>30.549060999999998</v>
      </c>
      <c r="Z135" s="9">
        <f t="shared" si="5"/>
        <v>27.439024390243905</v>
      </c>
      <c r="AA135" s="9">
        <f t="shared" si="6"/>
        <v>26.219512195121951</v>
      </c>
    </row>
    <row r="136" spans="1:27" x14ac:dyDescent="0.25">
      <c r="A136" s="18">
        <v>1927</v>
      </c>
      <c r="B136" s="18">
        <v>1926</v>
      </c>
      <c r="C136" s="18">
        <v>10</v>
      </c>
      <c r="D136" s="9" t="s">
        <v>99</v>
      </c>
      <c r="E136" s="9" t="str">
        <f t="shared" si="3"/>
        <v>1927 10</v>
      </c>
      <c r="F136" s="14"/>
      <c r="G136" s="9">
        <v>180.23698899999999</v>
      </c>
      <c r="I136" s="9">
        <v>61</v>
      </c>
      <c r="J136" s="10">
        <v>1982</v>
      </c>
      <c r="K136" s="7">
        <f t="shared" si="10"/>
        <v>228.863731</v>
      </c>
      <c r="L136" s="7">
        <f t="shared" si="9"/>
        <v>427.22207600000002</v>
      </c>
      <c r="M136" s="7">
        <f t="shared" si="9"/>
        <v>567.78822500000001</v>
      </c>
      <c r="N136" s="7">
        <f t="shared" si="9"/>
        <v>918.63798499999996</v>
      </c>
      <c r="O136" s="7">
        <f t="shared" si="9"/>
        <v>1381.5257349999999</v>
      </c>
      <c r="P136" s="7">
        <f t="shared" si="9"/>
        <v>1827.280358</v>
      </c>
      <c r="Q136" s="7">
        <f t="shared" si="9"/>
        <v>1855.996046</v>
      </c>
      <c r="R136" s="7">
        <f t="shared" si="9"/>
        <v>1510.2525069999999</v>
      </c>
      <c r="S136" s="7">
        <f t="shared" si="9"/>
        <v>1227.1710800000001</v>
      </c>
      <c r="T136" s="7">
        <f t="shared" si="9"/>
        <v>890.95682999999997</v>
      </c>
      <c r="U136" s="7">
        <f t="shared" si="9"/>
        <v>647.928133</v>
      </c>
      <c r="V136" s="7">
        <f t="shared" si="9"/>
        <v>661.987346</v>
      </c>
      <c r="X136" s="8">
        <f t="shared" si="4"/>
        <v>0.7407407407407407</v>
      </c>
      <c r="Y136" s="7">
        <v>32.694389000000001</v>
      </c>
      <c r="Z136" s="9">
        <f t="shared" si="5"/>
        <v>26.219512195121951</v>
      </c>
      <c r="AA136" s="9">
        <f t="shared" si="6"/>
        <v>25</v>
      </c>
    </row>
    <row r="137" spans="1:27" x14ac:dyDescent="0.25">
      <c r="A137" s="18">
        <v>1927</v>
      </c>
      <c r="B137" s="18">
        <v>1926</v>
      </c>
      <c r="C137" s="18">
        <v>11</v>
      </c>
      <c r="D137" s="9" t="s">
        <v>100</v>
      </c>
      <c r="E137" s="9" t="str">
        <f t="shared" si="3"/>
        <v>1927 11</v>
      </c>
      <c r="F137" s="14"/>
      <c r="G137" s="9">
        <v>569.18755599999997</v>
      </c>
      <c r="I137" s="9">
        <v>62</v>
      </c>
      <c r="J137" s="10">
        <v>1983</v>
      </c>
      <c r="K137" s="7">
        <f t="shared" si="10"/>
        <v>844.41653399999996</v>
      </c>
      <c r="L137" s="7">
        <f t="shared" si="9"/>
        <v>1102.027241</v>
      </c>
      <c r="M137" s="7">
        <f t="shared" si="9"/>
        <v>1499.9440689999999</v>
      </c>
      <c r="N137" s="7">
        <f t="shared" si="9"/>
        <v>2030.242029</v>
      </c>
      <c r="O137" s="7">
        <f t="shared" si="9"/>
        <v>2039</v>
      </c>
      <c r="P137" s="7">
        <f t="shared" si="9"/>
        <v>2039</v>
      </c>
      <c r="Q137" s="7">
        <f t="shared" si="9"/>
        <v>2039</v>
      </c>
      <c r="R137" s="7">
        <f t="shared" si="9"/>
        <v>2039</v>
      </c>
      <c r="S137" s="7">
        <f t="shared" si="9"/>
        <v>2039</v>
      </c>
      <c r="T137" s="7">
        <f t="shared" si="9"/>
        <v>1888.3921359999999</v>
      </c>
      <c r="U137" s="7">
        <f t="shared" si="9"/>
        <v>1688.1399329999999</v>
      </c>
      <c r="V137" s="7">
        <f t="shared" si="9"/>
        <v>1766.2149790000001</v>
      </c>
      <c r="X137" s="8">
        <f t="shared" si="4"/>
        <v>0.75308641975308643</v>
      </c>
      <c r="Y137" s="7">
        <v>33.631467000000001</v>
      </c>
      <c r="Z137" s="9">
        <f t="shared" si="5"/>
        <v>25</v>
      </c>
      <c r="AA137" s="9">
        <f t="shared" si="6"/>
        <v>23.780487804878049</v>
      </c>
    </row>
    <row r="138" spans="1:27" x14ac:dyDescent="0.25">
      <c r="A138" s="18">
        <v>1927</v>
      </c>
      <c r="B138" s="18">
        <v>1926</v>
      </c>
      <c r="C138" s="18">
        <v>12</v>
      </c>
      <c r="D138" s="9" t="s">
        <v>101</v>
      </c>
      <c r="E138" s="9" t="str">
        <f t="shared" si="3"/>
        <v>1927 12</v>
      </c>
      <c r="F138" s="14"/>
      <c r="G138" s="9">
        <v>740.02166399999999</v>
      </c>
      <c r="I138" s="9">
        <v>63</v>
      </c>
      <c r="J138" s="10">
        <v>1984</v>
      </c>
      <c r="K138" s="7">
        <f t="shared" si="10"/>
        <v>1975.454213</v>
      </c>
      <c r="L138" s="7">
        <f t="shared" si="9"/>
        <v>2039</v>
      </c>
      <c r="M138" s="7">
        <f t="shared" si="9"/>
        <v>2039</v>
      </c>
      <c r="N138" s="7">
        <f t="shared" si="9"/>
        <v>2039</v>
      </c>
      <c r="O138" s="7">
        <f t="shared" si="9"/>
        <v>2039</v>
      </c>
      <c r="P138" s="7">
        <f t="shared" si="9"/>
        <v>2039</v>
      </c>
      <c r="Q138" s="7">
        <f t="shared" si="9"/>
        <v>1786.9164940000001</v>
      </c>
      <c r="R138" s="7">
        <f t="shared" si="9"/>
        <v>1286.025578</v>
      </c>
      <c r="S138" s="7">
        <f t="shared" si="9"/>
        <v>842.640444</v>
      </c>
      <c r="T138" s="7">
        <f t="shared" si="9"/>
        <v>668.82556399999999</v>
      </c>
      <c r="U138" s="7">
        <f t="shared" si="9"/>
        <v>566.42407000000003</v>
      </c>
      <c r="V138" s="7">
        <f t="shared" si="9"/>
        <v>645.87723300000005</v>
      </c>
      <c r="X138" s="8">
        <f t="shared" si="4"/>
        <v>0.76543209876543206</v>
      </c>
      <c r="Y138" s="7">
        <v>35.734273000000002</v>
      </c>
      <c r="Z138" s="9">
        <f t="shared" si="5"/>
        <v>23.780487804878049</v>
      </c>
      <c r="AA138" s="9">
        <f t="shared" si="6"/>
        <v>22.560975609756095</v>
      </c>
    </row>
    <row r="139" spans="1:27" x14ac:dyDescent="0.25">
      <c r="A139" s="18">
        <v>1927</v>
      </c>
      <c r="B139" s="18">
        <v>1927</v>
      </c>
      <c r="C139" s="18">
        <v>1</v>
      </c>
      <c r="D139" s="9" t="s">
        <v>102</v>
      </c>
      <c r="E139" s="9" t="str">
        <f t="shared" si="3"/>
        <v>1927 1</v>
      </c>
      <c r="F139" s="14"/>
      <c r="G139" s="17">
        <v>1027.224209</v>
      </c>
      <c r="I139" s="9">
        <v>64</v>
      </c>
      <c r="J139" s="10">
        <v>1985</v>
      </c>
      <c r="K139" s="7">
        <f t="shared" si="10"/>
        <v>725.84174700000005</v>
      </c>
      <c r="L139" s="7">
        <f t="shared" si="9"/>
        <v>1053.098373</v>
      </c>
      <c r="M139" s="7">
        <f t="shared" si="9"/>
        <v>1455.270786</v>
      </c>
      <c r="N139" s="7">
        <f t="shared" si="9"/>
        <v>1621.5760399999999</v>
      </c>
      <c r="O139" s="7">
        <f t="shared" si="9"/>
        <v>1783.268742</v>
      </c>
      <c r="P139" s="7">
        <f t="shared" si="9"/>
        <v>1897.1534449999999</v>
      </c>
      <c r="Q139" s="7">
        <f t="shared" si="9"/>
        <v>1654.025543</v>
      </c>
      <c r="R139" s="7">
        <f t="shared" si="9"/>
        <v>1187.4639070000001</v>
      </c>
      <c r="S139" s="7">
        <f t="shared" si="9"/>
        <v>738.80696899999998</v>
      </c>
      <c r="T139" s="7">
        <f t="shared" si="9"/>
        <v>628.35399800000005</v>
      </c>
      <c r="U139" s="7">
        <f t="shared" si="9"/>
        <v>185.15619100000001</v>
      </c>
      <c r="V139" s="7">
        <f t="shared" si="9"/>
        <v>226.55399299999999</v>
      </c>
      <c r="X139" s="8">
        <f t="shared" si="4"/>
        <v>0.77777777777777779</v>
      </c>
      <c r="Y139" s="7">
        <v>41.100555999999997</v>
      </c>
      <c r="Z139" s="9">
        <f t="shared" si="5"/>
        <v>22.560975609756095</v>
      </c>
      <c r="AA139" s="9">
        <f t="shared" si="6"/>
        <v>21.341463414634141</v>
      </c>
    </row>
    <row r="140" spans="1:27" x14ac:dyDescent="0.25">
      <c r="A140" s="18">
        <v>1927</v>
      </c>
      <c r="B140" s="18">
        <v>1927</v>
      </c>
      <c r="C140" s="18">
        <v>2</v>
      </c>
      <c r="D140" s="9" t="s">
        <v>103</v>
      </c>
      <c r="E140" s="9" t="str">
        <f t="shared" si="3"/>
        <v>1927 2</v>
      </c>
      <c r="F140" s="14"/>
      <c r="G140" s="17">
        <v>1322.6377480000001</v>
      </c>
      <c r="I140" s="9">
        <v>65</v>
      </c>
      <c r="J140" s="10">
        <v>1986</v>
      </c>
      <c r="K140" s="7">
        <f t="shared" si="10"/>
        <v>225.39591200000001</v>
      </c>
      <c r="L140" s="7">
        <f t="shared" si="9"/>
        <v>349.16001899999998</v>
      </c>
      <c r="M140" s="7">
        <f t="shared" si="9"/>
        <v>499.66611899999998</v>
      </c>
      <c r="N140" s="7">
        <f t="shared" si="9"/>
        <v>663.04670999999996</v>
      </c>
      <c r="O140" s="7">
        <f t="shared" si="9"/>
        <v>1299.7069140000001</v>
      </c>
      <c r="P140" s="7">
        <f t="shared" si="9"/>
        <v>1827.8742360000001</v>
      </c>
      <c r="Q140" s="7">
        <f t="shared" si="9"/>
        <v>1646.268286</v>
      </c>
      <c r="R140" s="7">
        <f t="shared" si="9"/>
        <v>1249.2799540000001</v>
      </c>
      <c r="S140" s="7">
        <f t="shared" si="9"/>
        <v>949.239014</v>
      </c>
      <c r="T140" s="7">
        <f t="shared" si="9"/>
        <v>657.35139300000003</v>
      </c>
      <c r="U140" s="7">
        <f t="shared" si="9"/>
        <v>485.68466599999999</v>
      </c>
      <c r="V140" s="7">
        <f t="shared" si="9"/>
        <v>469.12347699999998</v>
      </c>
      <c r="X140" s="8">
        <f t="shared" si="4"/>
        <v>0.79012345679012341</v>
      </c>
      <c r="Y140" s="7">
        <v>43.183838000000002</v>
      </c>
      <c r="Z140" s="9">
        <f t="shared" si="5"/>
        <v>21.341463414634141</v>
      </c>
      <c r="AA140" s="9">
        <f t="shared" si="6"/>
        <v>20.121951219512191</v>
      </c>
    </row>
    <row r="141" spans="1:27" x14ac:dyDescent="0.25">
      <c r="A141" s="18">
        <v>1927</v>
      </c>
      <c r="B141" s="18">
        <v>1927</v>
      </c>
      <c r="C141" s="18">
        <v>3</v>
      </c>
      <c r="D141" s="9" t="s">
        <v>104</v>
      </c>
      <c r="E141" s="9" t="str">
        <f t="shared" ref="E141:E204" si="11">CONCATENATE(A141," ",C141)</f>
        <v>1927 3</v>
      </c>
      <c r="F141" s="14"/>
      <c r="G141" s="17">
        <v>1526.588246</v>
      </c>
      <c r="I141" s="9">
        <v>66</v>
      </c>
      <c r="J141" s="10">
        <v>1987</v>
      </c>
      <c r="K141" s="7">
        <f t="shared" si="10"/>
        <v>383.19587200000001</v>
      </c>
      <c r="L141" s="7">
        <f t="shared" si="9"/>
        <v>399.497815</v>
      </c>
      <c r="M141" s="7">
        <f t="shared" si="9"/>
        <v>571.74672299999997</v>
      </c>
      <c r="N141" s="7">
        <f t="shared" si="9"/>
        <v>854.79109200000005</v>
      </c>
      <c r="O141" s="7">
        <f t="shared" si="9"/>
        <v>1079.5953059999999</v>
      </c>
      <c r="P141" s="7">
        <f t="shared" si="9"/>
        <v>1329.356049</v>
      </c>
      <c r="Q141" s="7">
        <f t="shared" si="9"/>
        <v>1301.791786</v>
      </c>
      <c r="R141" s="7">
        <f t="shared" si="9"/>
        <v>1136.524584</v>
      </c>
      <c r="S141" s="7">
        <f t="shared" si="9"/>
        <v>838.92029200000002</v>
      </c>
      <c r="T141" s="7">
        <f t="shared" si="9"/>
        <v>473.42402399999997</v>
      </c>
      <c r="U141" s="7">
        <f t="shared" si="9"/>
        <v>186.592026</v>
      </c>
      <c r="V141" s="7">
        <f t="shared" si="9"/>
        <v>193.04299399999999</v>
      </c>
      <c r="X141" s="8">
        <f t="shared" ref="X141:X157" si="12">($I141-1)/($I$157-1)</f>
        <v>0.80246913580246915</v>
      </c>
      <c r="Y141" s="7">
        <v>43.773446999999997</v>
      </c>
      <c r="Z141" s="9">
        <f t="shared" ref="Z141:Z157" si="13">100*(1-(($I141-1+0.5)/$I$157))</f>
        <v>20.121951219512191</v>
      </c>
      <c r="AA141" s="9">
        <f t="shared" ref="AA141:AA157" si="14">100*(1-((I141+0.5)/$I$157))</f>
        <v>18.90243902439024</v>
      </c>
    </row>
    <row r="142" spans="1:27" x14ac:dyDescent="0.25">
      <c r="A142" s="18">
        <v>1927</v>
      </c>
      <c r="B142" s="18">
        <v>1927</v>
      </c>
      <c r="C142" s="18">
        <v>4</v>
      </c>
      <c r="D142" s="9" t="s">
        <v>105</v>
      </c>
      <c r="E142" s="9" t="str">
        <f t="shared" si="11"/>
        <v>1927 4</v>
      </c>
      <c r="F142" s="14"/>
      <c r="G142" s="17">
        <v>1323.2841089999999</v>
      </c>
      <c r="I142" s="9">
        <v>67</v>
      </c>
      <c r="J142" s="10">
        <v>1988</v>
      </c>
      <c r="K142" s="7">
        <f t="shared" si="10"/>
        <v>262.63608599999998</v>
      </c>
      <c r="L142" s="7">
        <f t="shared" si="9"/>
        <v>399.53288199999997</v>
      </c>
      <c r="M142" s="7">
        <f t="shared" si="9"/>
        <v>696.78269399999999</v>
      </c>
      <c r="N142" s="7">
        <f t="shared" si="9"/>
        <v>1028.603693</v>
      </c>
      <c r="O142" s="7">
        <f t="shared" si="9"/>
        <v>1231.591019</v>
      </c>
      <c r="P142" s="7">
        <f t="shared" si="9"/>
        <v>1174.3838800000001</v>
      </c>
      <c r="Q142" s="7">
        <f t="shared" si="9"/>
        <v>1143.5678909999999</v>
      </c>
      <c r="R142" s="7">
        <f t="shared" si="9"/>
        <v>984.95433800000001</v>
      </c>
      <c r="S142" s="7">
        <f t="shared" si="9"/>
        <v>739.67443300000002</v>
      </c>
      <c r="T142" s="7">
        <f t="shared" si="9"/>
        <v>425.97211700000003</v>
      </c>
      <c r="U142" s="7">
        <f t="shared" si="9"/>
        <v>202.003794</v>
      </c>
      <c r="V142" s="7">
        <f t="shared" si="9"/>
        <v>145</v>
      </c>
      <c r="X142" s="8">
        <f t="shared" si="12"/>
        <v>0.81481481481481477</v>
      </c>
      <c r="Y142" s="7">
        <v>46.820877000000003</v>
      </c>
      <c r="Z142" s="9">
        <f t="shared" si="13"/>
        <v>18.90243902439024</v>
      </c>
      <c r="AA142" s="9">
        <f t="shared" si="14"/>
        <v>17.682926829268297</v>
      </c>
    </row>
    <row r="143" spans="1:27" x14ac:dyDescent="0.25">
      <c r="A143" s="18">
        <v>1927</v>
      </c>
      <c r="B143" s="18">
        <v>1927</v>
      </c>
      <c r="C143" s="18">
        <v>5</v>
      </c>
      <c r="D143" s="9" t="s">
        <v>106</v>
      </c>
      <c r="E143" s="9" t="str">
        <f t="shared" si="11"/>
        <v>1927 5</v>
      </c>
      <c r="F143" s="14"/>
      <c r="G143" s="9">
        <v>926.38006499999995</v>
      </c>
      <c r="I143" s="9">
        <v>68</v>
      </c>
      <c r="J143" s="10">
        <v>1989</v>
      </c>
      <c r="K143" s="7">
        <f t="shared" si="10"/>
        <v>207.03418300000001</v>
      </c>
      <c r="L143" s="7">
        <f t="shared" si="9"/>
        <v>391.93411300000002</v>
      </c>
      <c r="M143" s="7">
        <f t="shared" si="9"/>
        <v>710.50482399999999</v>
      </c>
      <c r="N143" s="7">
        <f t="shared" si="9"/>
        <v>981.23989200000005</v>
      </c>
      <c r="O143" s="7">
        <f t="shared" si="9"/>
        <v>1133.323762</v>
      </c>
      <c r="P143" s="7">
        <f t="shared" si="9"/>
        <v>1348.6166840000001</v>
      </c>
      <c r="Q143" s="7">
        <f t="shared" si="9"/>
        <v>1162.424233</v>
      </c>
      <c r="R143" s="7">
        <f t="shared" si="9"/>
        <v>821.79283599999997</v>
      </c>
      <c r="S143" s="7">
        <f t="shared" si="9"/>
        <v>483.72418800000003</v>
      </c>
      <c r="T143" s="7">
        <f t="shared" si="9"/>
        <v>391.07723299999998</v>
      </c>
      <c r="U143" s="7">
        <f t="shared" si="9"/>
        <v>124.29844799999999</v>
      </c>
      <c r="V143" s="7">
        <f t="shared" si="9"/>
        <v>187.44329099999999</v>
      </c>
      <c r="X143" s="8">
        <f t="shared" si="12"/>
        <v>0.8271604938271605</v>
      </c>
      <c r="Y143" s="7">
        <v>47.654054000000002</v>
      </c>
      <c r="Z143" s="9">
        <f t="shared" si="13"/>
        <v>17.682926829268297</v>
      </c>
      <c r="AA143" s="9">
        <f t="shared" si="14"/>
        <v>16.463414634146346</v>
      </c>
    </row>
    <row r="144" spans="1:27" x14ac:dyDescent="0.25">
      <c r="A144" s="18">
        <v>1927</v>
      </c>
      <c r="B144" s="18">
        <v>1927</v>
      </c>
      <c r="C144" s="18">
        <v>6</v>
      </c>
      <c r="D144" s="9" t="s">
        <v>107</v>
      </c>
      <c r="E144" s="9" t="str">
        <f t="shared" si="11"/>
        <v>1927 6</v>
      </c>
      <c r="F144" s="14"/>
      <c r="G144" s="9">
        <v>547.36765200000002</v>
      </c>
      <c r="I144" s="9">
        <v>69</v>
      </c>
      <c r="J144" s="10">
        <v>1990</v>
      </c>
      <c r="K144" s="7">
        <f t="shared" si="10"/>
        <v>221.949174</v>
      </c>
      <c r="L144" s="7">
        <f t="shared" si="9"/>
        <v>388.898347</v>
      </c>
      <c r="M144" s="7">
        <f t="shared" si="9"/>
        <v>535.42184699999996</v>
      </c>
      <c r="N144" s="7">
        <f t="shared" si="9"/>
        <v>844.31061199999999</v>
      </c>
      <c r="O144" s="7">
        <f t="shared" si="9"/>
        <v>1099.3836240000001</v>
      </c>
      <c r="P144" s="7">
        <f t="shared" si="9"/>
        <v>1254.362224</v>
      </c>
      <c r="Q144" s="7">
        <f t="shared" si="9"/>
        <v>1154.3230699999999</v>
      </c>
      <c r="R144" s="7">
        <f t="shared" si="9"/>
        <v>936.27030000000002</v>
      </c>
      <c r="S144" s="7">
        <f t="shared" si="9"/>
        <v>754.06230000000005</v>
      </c>
      <c r="T144" s="7">
        <f t="shared" si="9"/>
        <v>385.75479799999999</v>
      </c>
      <c r="U144" s="7">
        <f t="shared" si="9"/>
        <v>300.42245100000002</v>
      </c>
      <c r="V144" s="7">
        <f t="shared" si="9"/>
        <v>203.357642</v>
      </c>
      <c r="X144" s="8">
        <f t="shared" si="12"/>
        <v>0.83950617283950613</v>
      </c>
      <c r="Y144" s="7">
        <v>50.667237999999998</v>
      </c>
      <c r="Z144" s="9">
        <f t="shared" si="13"/>
        <v>16.463414634146346</v>
      </c>
      <c r="AA144" s="9">
        <f t="shared" si="14"/>
        <v>15.243902439024392</v>
      </c>
    </row>
    <row r="145" spans="1:27" x14ac:dyDescent="0.25">
      <c r="A145" s="18">
        <v>1927</v>
      </c>
      <c r="B145" s="18">
        <v>1927</v>
      </c>
      <c r="C145" s="18">
        <v>7</v>
      </c>
      <c r="D145" s="9" t="s">
        <v>108</v>
      </c>
      <c r="E145" s="9" t="str">
        <f t="shared" si="11"/>
        <v>1927 7</v>
      </c>
      <c r="F145" s="14"/>
      <c r="G145" s="9">
        <v>400.579184</v>
      </c>
      <c r="I145" s="9">
        <v>70</v>
      </c>
      <c r="J145" s="10">
        <v>1991</v>
      </c>
      <c r="K145" s="7">
        <f t="shared" si="10"/>
        <v>166.84894499999999</v>
      </c>
      <c r="L145" s="7">
        <f t="shared" si="9"/>
        <v>278.69789100000003</v>
      </c>
      <c r="M145" s="7">
        <f t="shared" si="9"/>
        <v>382.92418300000003</v>
      </c>
      <c r="N145" s="7">
        <f t="shared" si="9"/>
        <v>567.936555</v>
      </c>
      <c r="O145" s="7">
        <f t="shared" si="9"/>
        <v>830.53497000000004</v>
      </c>
      <c r="P145" s="7">
        <f t="shared" si="9"/>
        <v>1082.5623880000001</v>
      </c>
      <c r="Q145" s="7">
        <f t="shared" si="9"/>
        <v>1064.1032709999999</v>
      </c>
      <c r="R145" s="7">
        <f t="shared" si="9"/>
        <v>920.61986400000001</v>
      </c>
      <c r="S145" s="7">
        <f t="shared" si="9"/>
        <v>775.94064100000003</v>
      </c>
      <c r="T145" s="7">
        <f t="shared" si="9"/>
        <v>488.94869399999999</v>
      </c>
      <c r="U145" s="7">
        <f t="shared" si="9"/>
        <v>268.27661699999999</v>
      </c>
      <c r="V145" s="7">
        <f t="shared" si="9"/>
        <v>231.76202000000001</v>
      </c>
      <c r="X145" s="8">
        <f t="shared" si="12"/>
        <v>0.85185185185185186</v>
      </c>
      <c r="Y145" s="7">
        <v>57.445354000000002</v>
      </c>
      <c r="Z145" s="9">
        <f t="shared" si="13"/>
        <v>15.243902439024392</v>
      </c>
      <c r="AA145" s="9">
        <f t="shared" si="14"/>
        <v>14.02439024390244</v>
      </c>
    </row>
    <row r="146" spans="1:27" x14ac:dyDescent="0.25">
      <c r="A146" s="18">
        <v>1927</v>
      </c>
      <c r="B146" s="18">
        <v>1927</v>
      </c>
      <c r="C146" s="18">
        <v>8</v>
      </c>
      <c r="D146" s="9" t="s">
        <v>109</v>
      </c>
      <c r="E146" s="9" t="str">
        <f t="shared" si="11"/>
        <v>1927 8</v>
      </c>
      <c r="F146" s="14"/>
      <c r="G146" s="9">
        <v>325.60918199999998</v>
      </c>
      <c r="I146" s="9">
        <v>71</v>
      </c>
      <c r="J146" s="10">
        <v>1992</v>
      </c>
      <c r="K146" s="7">
        <f t="shared" si="10"/>
        <v>225.292047</v>
      </c>
      <c r="L146" s="7">
        <f t="shared" si="9"/>
        <v>347.30670400000002</v>
      </c>
      <c r="M146" s="7">
        <f t="shared" si="9"/>
        <v>496.42599999999999</v>
      </c>
      <c r="N146" s="7">
        <f t="shared" si="9"/>
        <v>635.11078699999996</v>
      </c>
      <c r="O146" s="7">
        <f t="shared" si="9"/>
        <v>942.52150700000004</v>
      </c>
      <c r="P146" s="7">
        <f t="shared" si="9"/>
        <v>1181.7653680000001</v>
      </c>
      <c r="Q146" s="7">
        <f t="shared" si="9"/>
        <v>1131.6004680000001</v>
      </c>
      <c r="R146" s="7">
        <f t="shared" si="9"/>
        <v>969.58391500000005</v>
      </c>
      <c r="S146" s="7">
        <f t="shared" si="9"/>
        <v>726.01067799999998</v>
      </c>
      <c r="T146" s="7">
        <f t="shared" si="9"/>
        <v>414.44746099999998</v>
      </c>
      <c r="U146" s="7">
        <f t="shared" si="9"/>
        <v>283.30145399999998</v>
      </c>
      <c r="V146" s="7">
        <f t="shared" si="9"/>
        <v>220.33468300000001</v>
      </c>
      <c r="X146" s="8">
        <f t="shared" si="12"/>
        <v>0.86419753086419748</v>
      </c>
      <c r="Y146" s="7">
        <v>64.832740999999999</v>
      </c>
      <c r="Z146" s="9">
        <f t="shared" si="13"/>
        <v>14.02439024390244</v>
      </c>
      <c r="AA146" s="9">
        <f t="shared" si="14"/>
        <v>12.804878048780488</v>
      </c>
    </row>
    <row r="147" spans="1:27" x14ac:dyDescent="0.25">
      <c r="A147" s="18">
        <v>1927</v>
      </c>
      <c r="B147" s="18">
        <v>1927</v>
      </c>
      <c r="C147" s="18">
        <v>9</v>
      </c>
      <c r="D147" s="9" t="s">
        <v>110</v>
      </c>
      <c r="E147" s="9" t="str">
        <f t="shared" si="11"/>
        <v>1927 9</v>
      </c>
      <c r="F147" s="14"/>
      <c r="G147" s="9">
        <v>431.87234000000001</v>
      </c>
      <c r="I147" s="9">
        <v>72</v>
      </c>
      <c r="J147" s="10">
        <v>1993</v>
      </c>
      <c r="K147" s="7">
        <f t="shared" si="10"/>
        <v>179.80658</v>
      </c>
      <c r="L147" s="7">
        <f t="shared" si="9"/>
        <v>296.18398400000001</v>
      </c>
      <c r="M147" s="7">
        <f t="shared" si="9"/>
        <v>521.39277300000003</v>
      </c>
      <c r="N147" s="7">
        <f t="shared" si="9"/>
        <v>935.80942500000003</v>
      </c>
      <c r="O147" s="7">
        <f t="shared" si="9"/>
        <v>1292.049544</v>
      </c>
      <c r="P147" s="7">
        <f t="shared" si="9"/>
        <v>1457.1494700000001</v>
      </c>
      <c r="Q147" s="7">
        <f t="shared" si="9"/>
        <v>1177.799446</v>
      </c>
      <c r="R147" s="7">
        <f t="shared" si="9"/>
        <v>752.54175099999998</v>
      </c>
      <c r="S147" s="7">
        <f t="shared" si="9"/>
        <v>491.17819400000002</v>
      </c>
      <c r="T147" s="7">
        <f t="shared" si="9"/>
        <v>341.365162</v>
      </c>
      <c r="U147" s="7">
        <f t="shared" si="9"/>
        <v>231.173857</v>
      </c>
      <c r="V147" s="7">
        <f t="shared" si="9"/>
        <v>335.99500399999999</v>
      </c>
      <c r="X147" s="8">
        <f t="shared" si="12"/>
        <v>0.87654320987654322</v>
      </c>
      <c r="Y147" s="7">
        <v>65.202534999999997</v>
      </c>
      <c r="Z147" s="9">
        <f t="shared" si="13"/>
        <v>12.804878048780488</v>
      </c>
      <c r="AA147" s="9">
        <f t="shared" si="14"/>
        <v>11.585365853658535</v>
      </c>
    </row>
    <row r="148" spans="1:27" x14ac:dyDescent="0.25">
      <c r="A148" s="18">
        <v>1928</v>
      </c>
      <c r="B148" s="18">
        <v>1927</v>
      </c>
      <c r="C148" s="18">
        <v>10</v>
      </c>
      <c r="D148" s="9" t="s">
        <v>111</v>
      </c>
      <c r="E148" s="9" t="str">
        <f t="shared" si="11"/>
        <v>1928 10</v>
      </c>
      <c r="F148" s="14"/>
      <c r="G148" s="9">
        <v>472.58649600000001</v>
      </c>
      <c r="I148" s="9">
        <v>73</v>
      </c>
      <c r="J148" s="10">
        <v>1994</v>
      </c>
      <c r="K148" s="7">
        <f t="shared" si="10"/>
        <v>398.00345700000003</v>
      </c>
      <c r="L148" s="7">
        <f t="shared" si="9"/>
        <v>421.66666700000002</v>
      </c>
      <c r="M148" s="7">
        <f t="shared" si="9"/>
        <v>805.26744900000006</v>
      </c>
      <c r="N148" s="7">
        <f t="shared" si="9"/>
        <v>1046.3639049999999</v>
      </c>
      <c r="O148" s="7">
        <f t="shared" si="9"/>
        <v>1238.728515</v>
      </c>
      <c r="P148" s="7">
        <f t="shared" si="9"/>
        <v>1369.1541549999999</v>
      </c>
      <c r="Q148" s="7">
        <f t="shared" si="9"/>
        <v>1261.7200190000001</v>
      </c>
      <c r="R148" s="7">
        <f t="shared" si="9"/>
        <v>1012.608084</v>
      </c>
      <c r="S148" s="7">
        <f t="shared" si="9"/>
        <v>745.14541199999996</v>
      </c>
      <c r="T148" s="7">
        <f t="shared" si="9"/>
        <v>314.54011400000002</v>
      </c>
      <c r="U148" s="7">
        <f t="shared" si="9"/>
        <v>287.007541</v>
      </c>
      <c r="V148" s="7">
        <f t="shared" si="9"/>
        <v>311.16008900000003</v>
      </c>
      <c r="X148" s="8">
        <f t="shared" si="12"/>
        <v>0.88888888888888884</v>
      </c>
      <c r="Y148" s="7">
        <v>65.819201000000007</v>
      </c>
      <c r="Z148" s="9">
        <f t="shared" si="13"/>
        <v>11.585365853658535</v>
      </c>
      <c r="AA148" s="9">
        <f t="shared" si="14"/>
        <v>10.365853658536583</v>
      </c>
    </row>
    <row r="149" spans="1:27" x14ac:dyDescent="0.25">
      <c r="A149" s="18">
        <v>1928</v>
      </c>
      <c r="B149" s="18">
        <v>1927</v>
      </c>
      <c r="C149" s="18">
        <v>11</v>
      </c>
      <c r="D149" s="9" t="s">
        <v>112</v>
      </c>
      <c r="E149" s="9" t="str">
        <f t="shared" si="11"/>
        <v>1928 11</v>
      </c>
      <c r="F149" s="14"/>
      <c r="G149" s="9">
        <v>596.699072</v>
      </c>
      <c r="I149" s="9">
        <v>74</v>
      </c>
      <c r="J149" s="10">
        <v>1995</v>
      </c>
      <c r="K149" s="7">
        <f t="shared" si="10"/>
        <v>231.16154</v>
      </c>
      <c r="L149" s="7">
        <f t="shared" si="9"/>
        <v>300.45308299999999</v>
      </c>
      <c r="M149" s="7">
        <f t="shared" si="9"/>
        <v>397.22265299999998</v>
      </c>
      <c r="N149" s="7">
        <f t="shared" si="9"/>
        <v>737.09014300000001</v>
      </c>
      <c r="O149" s="7">
        <f t="shared" si="9"/>
        <v>949.91267000000005</v>
      </c>
      <c r="P149" s="7">
        <f t="shared" si="9"/>
        <v>1570.4298859999999</v>
      </c>
      <c r="Q149" s="7">
        <f t="shared" si="9"/>
        <v>1362.2044780000001</v>
      </c>
      <c r="R149" s="7">
        <f t="shared" si="9"/>
        <v>1067.188797</v>
      </c>
      <c r="S149" s="7">
        <f t="shared" si="9"/>
        <v>892.56679099999997</v>
      </c>
      <c r="T149" s="7">
        <f t="shared" si="9"/>
        <v>693.77578600000004</v>
      </c>
      <c r="U149" s="7">
        <f t="shared" si="9"/>
        <v>473.37503600000002</v>
      </c>
      <c r="V149" s="7">
        <f t="shared" si="9"/>
        <v>497.86166600000001</v>
      </c>
      <c r="X149" s="8">
        <f t="shared" si="12"/>
        <v>0.90123456790123457</v>
      </c>
      <c r="Y149" s="7">
        <v>68.554548999999994</v>
      </c>
      <c r="Z149" s="9">
        <f t="shared" si="13"/>
        <v>10.365853658536583</v>
      </c>
      <c r="AA149" s="9">
        <f t="shared" si="14"/>
        <v>9.1463414634146307</v>
      </c>
    </row>
    <row r="150" spans="1:27" x14ac:dyDescent="0.25">
      <c r="A150" s="18">
        <v>1928</v>
      </c>
      <c r="B150" s="18">
        <v>1927</v>
      </c>
      <c r="C150" s="18">
        <v>12</v>
      </c>
      <c r="D150" s="9" t="s">
        <v>113</v>
      </c>
      <c r="E150" s="9" t="str">
        <f t="shared" si="11"/>
        <v>1928 12</v>
      </c>
      <c r="F150" s="14"/>
      <c r="G150" s="17">
        <v>1023.9721479999999</v>
      </c>
      <c r="I150" s="9">
        <v>75</v>
      </c>
      <c r="J150" s="10">
        <v>1996</v>
      </c>
      <c r="K150" s="7">
        <f t="shared" si="10"/>
        <v>400.565763</v>
      </c>
      <c r="L150" s="7">
        <f t="shared" si="9"/>
        <v>421.66666700000002</v>
      </c>
      <c r="M150" s="7">
        <f t="shared" si="9"/>
        <v>570.57733299999995</v>
      </c>
      <c r="N150" s="7">
        <f t="shared" si="9"/>
        <v>822.85338400000001</v>
      </c>
      <c r="O150" s="7">
        <f t="shared" si="9"/>
        <v>1268.5438839999999</v>
      </c>
      <c r="P150" s="7">
        <f t="shared" si="9"/>
        <v>1670.4431480000001</v>
      </c>
      <c r="Q150" s="7">
        <f t="shared" si="9"/>
        <v>1393.8684370000001</v>
      </c>
      <c r="R150" s="7">
        <f t="shared" si="9"/>
        <v>978.25952700000005</v>
      </c>
      <c r="S150" s="7">
        <f t="shared" si="9"/>
        <v>594.761169</v>
      </c>
      <c r="T150" s="7">
        <f t="shared" si="9"/>
        <v>430.59196300000002</v>
      </c>
      <c r="U150" s="7">
        <f t="shared" si="9"/>
        <v>337.95207699999997</v>
      </c>
      <c r="V150" s="7">
        <f t="shared" si="9"/>
        <v>456.26974100000001</v>
      </c>
      <c r="X150" s="8">
        <f t="shared" si="12"/>
        <v>0.9135802469135802</v>
      </c>
      <c r="Y150" s="7">
        <v>69.915217999999996</v>
      </c>
      <c r="Z150" s="9">
        <f t="shared" si="13"/>
        <v>9.1463414634146307</v>
      </c>
      <c r="AA150" s="9">
        <f t="shared" si="14"/>
        <v>7.9268292682926784</v>
      </c>
    </row>
    <row r="151" spans="1:27" x14ac:dyDescent="0.25">
      <c r="A151" s="18">
        <v>1928</v>
      </c>
      <c r="B151" s="18">
        <v>1928</v>
      </c>
      <c r="C151" s="18">
        <v>1</v>
      </c>
      <c r="D151" s="9" t="s">
        <v>114</v>
      </c>
      <c r="E151" s="9" t="str">
        <f t="shared" si="11"/>
        <v>1928 1</v>
      </c>
      <c r="F151" s="14"/>
      <c r="G151" s="17">
        <v>1316.7899540000001</v>
      </c>
      <c r="I151" s="9">
        <v>76</v>
      </c>
      <c r="J151" s="10">
        <v>1997</v>
      </c>
      <c r="K151" s="7">
        <f t="shared" si="10"/>
        <v>385.92829</v>
      </c>
      <c r="L151" s="7">
        <f t="shared" si="9"/>
        <v>421.93123500000002</v>
      </c>
      <c r="M151" s="7">
        <f t="shared" si="9"/>
        <v>934.41940699999998</v>
      </c>
      <c r="N151" s="7">
        <f t="shared" si="9"/>
        <v>1517.0908959999999</v>
      </c>
      <c r="O151" s="7">
        <f t="shared" si="9"/>
        <v>1974.739327</v>
      </c>
      <c r="P151" s="7">
        <f t="shared" si="9"/>
        <v>2039</v>
      </c>
      <c r="Q151" s="7">
        <f t="shared" si="9"/>
        <v>1736.9984420000001</v>
      </c>
      <c r="R151" s="7">
        <f t="shared" si="9"/>
        <v>1227.8168760000001</v>
      </c>
      <c r="S151" s="7">
        <f t="shared" si="9"/>
        <v>776.37213599999995</v>
      </c>
      <c r="T151" s="7">
        <f t="shared" si="9"/>
        <v>539.86032699999998</v>
      </c>
      <c r="U151" s="7">
        <f t="shared" si="9"/>
        <v>429.74057800000003</v>
      </c>
      <c r="V151" s="7">
        <f t="shared" si="9"/>
        <v>535.73159899999996</v>
      </c>
      <c r="X151" s="8">
        <f t="shared" si="12"/>
        <v>0.92592592592592593</v>
      </c>
      <c r="Y151" s="7">
        <v>69.973048000000006</v>
      </c>
      <c r="Z151" s="9">
        <f t="shared" si="13"/>
        <v>7.9268292682926784</v>
      </c>
      <c r="AA151" s="9">
        <f t="shared" si="14"/>
        <v>6.7073170731707261</v>
      </c>
    </row>
    <row r="152" spans="1:27" x14ac:dyDescent="0.25">
      <c r="A152" s="18">
        <v>1928</v>
      </c>
      <c r="B152" s="18">
        <v>1928</v>
      </c>
      <c r="C152" s="18">
        <v>2</v>
      </c>
      <c r="D152" s="9" t="s">
        <v>115</v>
      </c>
      <c r="E152" s="9" t="str">
        <f t="shared" si="11"/>
        <v>1928 2</v>
      </c>
      <c r="F152" s="14"/>
      <c r="G152" s="17">
        <v>1525.8005840000001</v>
      </c>
      <c r="I152" s="9">
        <v>77</v>
      </c>
      <c r="J152" s="10">
        <v>1998</v>
      </c>
      <c r="K152" s="7">
        <f t="shared" si="10"/>
        <v>519.69674399999997</v>
      </c>
      <c r="L152" s="7">
        <f t="shared" si="9"/>
        <v>403.51388200000002</v>
      </c>
      <c r="M152" s="7">
        <f t="shared" si="9"/>
        <v>792.47267899999997</v>
      </c>
      <c r="N152" s="7">
        <f t="shared" si="9"/>
        <v>1035.9737</v>
      </c>
      <c r="O152" s="7">
        <f t="shared" si="9"/>
        <v>1533.5633889999999</v>
      </c>
      <c r="P152" s="7">
        <f t="shared" si="9"/>
        <v>1949.501319</v>
      </c>
      <c r="Q152" s="7">
        <f t="shared" si="9"/>
        <v>1760.852376</v>
      </c>
      <c r="R152" s="7">
        <f t="shared" si="9"/>
        <v>1375.8138960000001</v>
      </c>
      <c r="S152" s="7">
        <f t="shared" si="9"/>
        <v>1213.3952139999999</v>
      </c>
      <c r="T152" s="7">
        <f t="shared" si="9"/>
        <v>1001.2564599999999</v>
      </c>
      <c r="U152" s="7">
        <f t="shared" si="9"/>
        <v>754.80025599999999</v>
      </c>
      <c r="V152" s="7">
        <f t="shared" si="9"/>
        <v>766.215281</v>
      </c>
      <c r="X152" s="8">
        <f t="shared" si="12"/>
        <v>0.93827160493827155</v>
      </c>
      <c r="Y152" s="7">
        <v>86.405983000000006</v>
      </c>
      <c r="Z152" s="9">
        <f t="shared" si="13"/>
        <v>6.7073170731707261</v>
      </c>
      <c r="AA152" s="9">
        <f t="shared" si="14"/>
        <v>5.4878048780487854</v>
      </c>
    </row>
    <row r="153" spans="1:27" x14ac:dyDescent="0.25">
      <c r="A153" s="18">
        <v>1928</v>
      </c>
      <c r="B153" s="18">
        <v>1928</v>
      </c>
      <c r="C153" s="18">
        <v>3</v>
      </c>
      <c r="D153" s="9" t="s">
        <v>116</v>
      </c>
      <c r="E153" s="9" t="str">
        <f t="shared" si="11"/>
        <v>1928 3</v>
      </c>
      <c r="F153" s="14"/>
      <c r="G153" s="17">
        <v>1881.0969809999999</v>
      </c>
      <c r="I153" s="9">
        <v>78</v>
      </c>
      <c r="J153" s="10">
        <v>1999</v>
      </c>
      <c r="K153" s="7">
        <f t="shared" si="10"/>
        <v>821.97782299999994</v>
      </c>
      <c r="L153" s="7">
        <f t="shared" si="9"/>
        <v>1046.5100090000001</v>
      </c>
      <c r="M153" s="7">
        <f t="shared" si="9"/>
        <v>1057.7170329999999</v>
      </c>
      <c r="N153" s="7">
        <f t="shared" si="9"/>
        <v>1232.3454039999999</v>
      </c>
      <c r="O153" s="7">
        <f t="shared" si="9"/>
        <v>1561.827358</v>
      </c>
      <c r="P153" s="7">
        <f t="shared" si="9"/>
        <v>1821.767308</v>
      </c>
      <c r="Q153" s="7">
        <f t="shared" si="9"/>
        <v>1550.9650429999999</v>
      </c>
      <c r="R153" s="7">
        <f t="shared" si="9"/>
        <v>1071.625669</v>
      </c>
      <c r="S153" s="7">
        <f t="shared" si="9"/>
        <v>663.07044199999996</v>
      </c>
      <c r="T153" s="7">
        <f t="shared" si="9"/>
        <v>532.26462200000003</v>
      </c>
      <c r="U153" s="7">
        <f t="shared" si="9"/>
        <v>465.285752</v>
      </c>
      <c r="V153" s="7">
        <f t="shared" si="9"/>
        <v>594.54635199999996</v>
      </c>
      <c r="X153" s="8">
        <f t="shared" si="12"/>
        <v>0.95061728395061729</v>
      </c>
      <c r="Y153" s="7">
        <v>88.824692999999996</v>
      </c>
      <c r="Z153" s="9">
        <f t="shared" si="13"/>
        <v>5.4878048780487854</v>
      </c>
      <c r="AA153" s="9">
        <f t="shared" si="14"/>
        <v>4.2682926829268331</v>
      </c>
    </row>
    <row r="154" spans="1:27" x14ac:dyDescent="0.25">
      <c r="A154" s="18">
        <v>1928</v>
      </c>
      <c r="B154" s="18">
        <v>1928</v>
      </c>
      <c r="C154" s="18">
        <v>4</v>
      </c>
      <c r="D154" s="9" t="s">
        <v>117</v>
      </c>
      <c r="E154" s="9" t="str">
        <f t="shared" si="11"/>
        <v>1928 4</v>
      </c>
      <c r="F154" s="14"/>
      <c r="G154" s="17">
        <v>1587.7241770000001</v>
      </c>
      <c r="I154" s="9">
        <v>79</v>
      </c>
      <c r="J154" s="10">
        <v>2000</v>
      </c>
      <c r="K154" s="7">
        <f t="shared" si="10"/>
        <v>598.85570600000005</v>
      </c>
      <c r="L154" s="7">
        <f t="shared" si="9"/>
        <v>579.00246800000002</v>
      </c>
      <c r="M154" s="7">
        <f t="shared" si="9"/>
        <v>979.49152400000003</v>
      </c>
      <c r="N154" s="7">
        <f t="shared" si="9"/>
        <v>1127.914483</v>
      </c>
      <c r="O154" s="7">
        <f t="shared" si="9"/>
        <v>1603.309722</v>
      </c>
      <c r="P154" s="7">
        <f t="shared" ref="L154:V157" si="15">INDEX($F$76:$G$1059,MATCH((CONCATENATE($J154," ",P$74)),$E$76:$E$1059,0),IF($I$72="CFS",1,IF($I$72="TAF",2,"INC")))</f>
        <v>1869.975036</v>
      </c>
      <c r="Q154" s="7">
        <f t="shared" si="15"/>
        <v>1584.1334199999999</v>
      </c>
      <c r="R154" s="7">
        <f t="shared" si="15"/>
        <v>1102.7157729999999</v>
      </c>
      <c r="S154" s="7">
        <f t="shared" si="15"/>
        <v>673.03571599999998</v>
      </c>
      <c r="T154" s="7">
        <f t="shared" si="15"/>
        <v>494.35544099999998</v>
      </c>
      <c r="U154" s="7">
        <f t="shared" si="15"/>
        <v>442.27279099999998</v>
      </c>
      <c r="V154" s="7">
        <f t="shared" si="15"/>
        <v>574.64911500000005</v>
      </c>
      <c r="X154" s="8">
        <f t="shared" si="12"/>
        <v>0.96296296296296291</v>
      </c>
      <c r="Y154" s="7">
        <v>136.843322</v>
      </c>
      <c r="Z154" s="9">
        <f t="shared" si="13"/>
        <v>4.2682926829268331</v>
      </c>
      <c r="AA154" s="9">
        <f t="shared" si="14"/>
        <v>3.0487804878048808</v>
      </c>
    </row>
    <row r="155" spans="1:27" x14ac:dyDescent="0.25">
      <c r="A155" s="18">
        <v>1928</v>
      </c>
      <c r="B155" s="18">
        <v>1928</v>
      </c>
      <c r="C155" s="18">
        <v>5</v>
      </c>
      <c r="D155" s="9" t="s">
        <v>118</v>
      </c>
      <c r="E155" s="9" t="str">
        <f t="shared" si="11"/>
        <v>1928 5</v>
      </c>
      <c r="F155" s="14"/>
      <c r="G155" s="17">
        <v>1098.5838550000001</v>
      </c>
      <c r="I155" s="9">
        <v>80</v>
      </c>
      <c r="J155" s="10">
        <v>2001</v>
      </c>
      <c r="K155" s="7">
        <f t="shared" si="10"/>
        <v>592.87186599999995</v>
      </c>
      <c r="L155" s="7">
        <f t="shared" si="15"/>
        <v>640.05372899999998</v>
      </c>
      <c r="M155" s="7">
        <f t="shared" si="15"/>
        <v>893.00560399999995</v>
      </c>
      <c r="N155" s="7">
        <f t="shared" si="15"/>
        <v>1135.6702580000001</v>
      </c>
      <c r="O155" s="7">
        <f t="shared" si="15"/>
        <v>1323.0550310000001</v>
      </c>
      <c r="P155" s="7">
        <f t="shared" si="15"/>
        <v>1550.7838380000001</v>
      </c>
      <c r="Q155" s="7">
        <f t="shared" si="15"/>
        <v>1495.245318</v>
      </c>
      <c r="R155" s="7">
        <f t="shared" si="15"/>
        <v>1233.513459</v>
      </c>
      <c r="S155" s="7">
        <f t="shared" si="15"/>
        <v>987.76736000000005</v>
      </c>
      <c r="T155" s="7">
        <f t="shared" si="15"/>
        <v>582.22457299999996</v>
      </c>
      <c r="U155" s="7">
        <f t="shared" si="15"/>
        <v>266.89661999999998</v>
      </c>
      <c r="V155" s="7">
        <f t="shared" si="15"/>
        <v>315.09500300000002</v>
      </c>
      <c r="X155" s="8">
        <f t="shared" si="12"/>
        <v>0.97530864197530864</v>
      </c>
      <c r="Y155" s="7">
        <v>162.97873300000001</v>
      </c>
      <c r="Z155" s="9">
        <f t="shared" si="13"/>
        <v>3.0487804878048808</v>
      </c>
      <c r="AA155" s="9">
        <f t="shared" si="14"/>
        <v>1.8292682926829285</v>
      </c>
    </row>
    <row r="156" spans="1:27" x14ac:dyDescent="0.25">
      <c r="A156" s="18">
        <v>1928</v>
      </c>
      <c r="B156" s="18">
        <v>1928</v>
      </c>
      <c r="C156" s="18">
        <v>6</v>
      </c>
      <c r="D156" s="9" t="s">
        <v>119</v>
      </c>
      <c r="E156" s="9" t="str">
        <f t="shared" si="11"/>
        <v>1928 6</v>
      </c>
      <c r="F156" s="14"/>
      <c r="G156" s="9">
        <v>648.63461500000005</v>
      </c>
      <c r="I156" s="9">
        <v>81</v>
      </c>
      <c r="J156" s="10">
        <v>2002</v>
      </c>
      <c r="K156" s="7">
        <f t="shared" si="10"/>
        <v>350.99286699999999</v>
      </c>
      <c r="L156" s="7">
        <f t="shared" si="15"/>
        <v>575.01573299999995</v>
      </c>
      <c r="M156" s="7">
        <f t="shared" si="15"/>
        <v>889.00506700000005</v>
      </c>
      <c r="N156" s="7">
        <f t="shared" si="15"/>
        <v>1206.6620419999999</v>
      </c>
      <c r="O156" s="7">
        <f t="shared" si="15"/>
        <v>1462.545748</v>
      </c>
      <c r="P156" s="7">
        <f t="shared" si="15"/>
        <v>1668.8489159999999</v>
      </c>
      <c r="Q156" s="7">
        <f t="shared" si="15"/>
        <v>1450.5146910000001</v>
      </c>
      <c r="R156" s="7">
        <f t="shared" si="15"/>
        <v>1098.286826</v>
      </c>
      <c r="S156" s="7">
        <f t="shared" si="15"/>
        <v>716.70811800000001</v>
      </c>
      <c r="T156" s="7">
        <f t="shared" si="15"/>
        <v>412.23504600000001</v>
      </c>
      <c r="U156" s="7">
        <f t="shared" si="15"/>
        <v>202.358619</v>
      </c>
      <c r="V156" s="7">
        <f t="shared" si="15"/>
        <v>246.173779</v>
      </c>
      <c r="X156" s="8">
        <f t="shared" si="12"/>
        <v>0.98765432098765427</v>
      </c>
      <c r="Y156" s="7">
        <v>168.49250000000001</v>
      </c>
      <c r="Z156" s="9">
        <f t="shared" si="13"/>
        <v>1.8292682926829285</v>
      </c>
      <c r="AA156" s="9">
        <f t="shared" si="14"/>
        <v>0.60975609756097615</v>
      </c>
    </row>
    <row r="157" spans="1:27" x14ac:dyDescent="0.25">
      <c r="A157" s="18">
        <v>1928</v>
      </c>
      <c r="B157" s="18">
        <v>1928</v>
      </c>
      <c r="C157" s="18">
        <v>7</v>
      </c>
      <c r="D157" s="9" t="s">
        <v>120</v>
      </c>
      <c r="E157" s="9" t="str">
        <f t="shared" si="11"/>
        <v>1928 7</v>
      </c>
      <c r="F157" s="14"/>
      <c r="G157" s="9">
        <v>466.65407699999997</v>
      </c>
      <c r="I157" s="9">
        <v>82</v>
      </c>
      <c r="J157" s="10">
        <v>2003</v>
      </c>
      <c r="K157" s="7">
        <f t="shared" si="10"/>
        <v>273.191484</v>
      </c>
      <c r="L157" s="7">
        <f t="shared" si="15"/>
        <v>421.66666700000002</v>
      </c>
      <c r="M157" s="7">
        <f t="shared" si="15"/>
        <v>607.77296799999999</v>
      </c>
      <c r="N157" s="7">
        <f t="shared" si="15"/>
        <v>861.63125000000002</v>
      </c>
      <c r="O157" s="7">
        <f t="shared" si="15"/>
        <v>1104.619629</v>
      </c>
      <c r="P157" s="7">
        <f t="shared" si="15"/>
        <v>1286.093971</v>
      </c>
      <c r="Q157" s="7">
        <f t="shared" si="15"/>
        <v>1075.4040110000001</v>
      </c>
      <c r="R157" s="7">
        <f t="shared" si="15"/>
        <v>738.00953200000004</v>
      </c>
      <c r="S157" s="7">
        <f t="shared" si="15"/>
        <v>423.38427300000001</v>
      </c>
      <c r="T157" s="7">
        <f t="shared" si="15"/>
        <v>298.68802599999998</v>
      </c>
      <c r="U157" s="7">
        <f t="shared" si="15"/>
        <v>253.76095699999999</v>
      </c>
      <c r="V157" s="7">
        <f t="shared" si="15"/>
        <v>390.657937</v>
      </c>
      <c r="X157" s="8">
        <f t="shared" si="12"/>
        <v>1</v>
      </c>
      <c r="Y157" s="7">
        <v>228.92005800000001</v>
      </c>
      <c r="Z157" s="9">
        <f t="shared" si="13"/>
        <v>0.60975609756097615</v>
      </c>
      <c r="AA157" s="9">
        <f t="shared" si="14"/>
        <v>-0.60975609756097615</v>
      </c>
    </row>
    <row r="158" spans="1:27" x14ac:dyDescent="0.25">
      <c r="A158" s="18">
        <v>1928</v>
      </c>
      <c r="B158" s="18">
        <v>1928</v>
      </c>
      <c r="C158" s="18">
        <v>8</v>
      </c>
      <c r="D158" s="9" t="s">
        <v>121</v>
      </c>
      <c r="E158" s="9" t="str">
        <f t="shared" si="11"/>
        <v>1928 8</v>
      </c>
      <c r="F158" s="14"/>
      <c r="G158" s="9">
        <v>382.63360299999999</v>
      </c>
    </row>
    <row r="159" spans="1:27" x14ac:dyDescent="0.25">
      <c r="A159" s="18">
        <v>1928</v>
      </c>
      <c r="B159" s="18">
        <v>1928</v>
      </c>
      <c r="C159" s="18">
        <v>9</v>
      </c>
      <c r="D159" s="9" t="s">
        <v>122</v>
      </c>
      <c r="E159" s="9" t="str">
        <f t="shared" si="11"/>
        <v>1928 9</v>
      </c>
      <c r="F159" s="14"/>
      <c r="G159" s="9">
        <v>498.255178</v>
      </c>
    </row>
    <row r="160" spans="1:27" x14ac:dyDescent="0.25">
      <c r="A160" s="18">
        <v>1929</v>
      </c>
      <c r="B160" s="18">
        <v>1928</v>
      </c>
      <c r="C160" s="18">
        <v>10</v>
      </c>
      <c r="D160" s="9" t="s">
        <v>123</v>
      </c>
      <c r="E160" s="9" t="str">
        <f t="shared" si="11"/>
        <v>1929 10</v>
      </c>
      <c r="F160" s="14"/>
      <c r="G160" s="9">
        <v>369.86474900000002</v>
      </c>
      <c r="I160" s="15"/>
      <c r="J160" s="1"/>
      <c r="K160" s="14"/>
      <c r="L160" s="14"/>
      <c r="M160" s="14"/>
      <c r="N160" s="14"/>
      <c r="O160" s="14"/>
      <c r="P160" s="14"/>
      <c r="Q160" s="14"/>
      <c r="S160" s="14"/>
      <c r="T160" s="14"/>
      <c r="U160" s="14"/>
      <c r="V160" s="14"/>
    </row>
    <row r="161" spans="1:22" x14ac:dyDescent="0.25">
      <c r="A161" s="18">
        <v>1929</v>
      </c>
      <c r="B161" s="18">
        <v>1928</v>
      </c>
      <c r="C161" s="18">
        <v>11</v>
      </c>
      <c r="D161" s="9" t="s">
        <v>124</v>
      </c>
      <c r="E161" s="9" t="str">
        <f t="shared" si="11"/>
        <v>1929 11</v>
      </c>
      <c r="F161" s="14"/>
      <c r="G161" s="9">
        <v>347.31217500000002</v>
      </c>
      <c r="I161" s="3"/>
      <c r="J161" s="1"/>
      <c r="K161" s="14"/>
      <c r="L161" s="14"/>
      <c r="M161" s="14"/>
      <c r="N161" s="14"/>
      <c r="O161" s="14"/>
      <c r="P161" s="14"/>
      <c r="Q161" s="14"/>
      <c r="R161" s="14"/>
      <c r="S161" s="14"/>
      <c r="T161" s="14"/>
      <c r="U161" s="14"/>
      <c r="V161" s="14"/>
    </row>
    <row r="162" spans="1:22" x14ac:dyDescent="0.25">
      <c r="A162" s="18">
        <v>1929</v>
      </c>
      <c r="B162" s="18">
        <v>1928</v>
      </c>
      <c r="C162" s="18">
        <v>12</v>
      </c>
      <c r="D162" s="9" t="s">
        <v>125</v>
      </c>
      <c r="E162" s="9" t="str">
        <f t="shared" si="11"/>
        <v>1929 12</v>
      </c>
      <c r="F162" s="14"/>
      <c r="G162" s="9">
        <v>605.379323</v>
      </c>
      <c r="J162" s="11" t="s">
        <v>1034</v>
      </c>
      <c r="K162" s="12" t="s">
        <v>19</v>
      </c>
      <c r="L162" s="12" t="s">
        <v>20</v>
      </c>
      <c r="M162" s="12" t="s">
        <v>21</v>
      </c>
      <c r="N162" s="12" t="s">
        <v>22</v>
      </c>
      <c r="O162" s="12" t="s">
        <v>23</v>
      </c>
      <c r="P162" s="12" t="s">
        <v>24</v>
      </c>
      <c r="Q162" s="12" t="s">
        <v>25</v>
      </c>
      <c r="R162" s="12" t="s">
        <v>26</v>
      </c>
      <c r="S162" s="12" t="s">
        <v>27</v>
      </c>
      <c r="T162" s="12" t="s">
        <v>28</v>
      </c>
      <c r="U162" s="12" t="s">
        <v>29</v>
      </c>
      <c r="V162" s="12" t="s">
        <v>30</v>
      </c>
    </row>
    <row r="163" spans="1:22" x14ac:dyDescent="0.25">
      <c r="A163" s="18">
        <v>1929</v>
      </c>
      <c r="B163" s="18">
        <v>1929</v>
      </c>
      <c r="C163" s="18">
        <v>1</v>
      </c>
      <c r="D163" s="9" t="s">
        <v>126</v>
      </c>
      <c r="E163" s="9" t="str">
        <f t="shared" si="11"/>
        <v>1929 1</v>
      </c>
      <c r="F163" s="14"/>
      <c r="G163" s="9">
        <v>833.80793500000004</v>
      </c>
      <c r="J163" s="10">
        <v>99.390243902439025</v>
      </c>
      <c r="K163" s="40">
        <v>166.84894499999999</v>
      </c>
      <c r="L163" s="40">
        <v>230.14590899999999</v>
      </c>
      <c r="M163" s="40">
        <v>217.29380699999999</v>
      </c>
      <c r="N163" s="40">
        <v>524.22363299999995</v>
      </c>
      <c r="O163" s="40">
        <v>830.53497000000004</v>
      </c>
      <c r="P163" s="40">
        <v>1072.1576279999999</v>
      </c>
      <c r="Q163" s="40">
        <v>960.05086500000004</v>
      </c>
      <c r="R163" s="40">
        <v>651.17379500000004</v>
      </c>
      <c r="S163" s="40">
        <v>381.61635000000001</v>
      </c>
      <c r="T163" s="40">
        <v>241.024789</v>
      </c>
      <c r="U163" s="40">
        <v>124.29844799999999</v>
      </c>
      <c r="V163" s="40">
        <v>125.112477</v>
      </c>
    </row>
    <row r="164" spans="1:22" x14ac:dyDescent="0.25">
      <c r="A164" s="18">
        <v>1929</v>
      </c>
      <c r="B164" s="18">
        <v>1929</v>
      </c>
      <c r="C164" s="18">
        <v>2</v>
      </c>
      <c r="D164" s="9" t="s">
        <v>127</v>
      </c>
      <c r="E164" s="9" t="str">
        <f t="shared" si="11"/>
        <v>1929 2</v>
      </c>
      <c r="F164" s="14"/>
      <c r="G164" s="17">
        <v>1008.7622699999999</v>
      </c>
      <c r="J164" s="10">
        <v>98.170731707317074</v>
      </c>
      <c r="K164" s="40">
        <v>172.39753400000001</v>
      </c>
      <c r="L164" s="40">
        <v>244.27151699999999</v>
      </c>
      <c r="M164" s="40">
        <v>314.425389</v>
      </c>
      <c r="N164" s="40">
        <v>567.936555</v>
      </c>
      <c r="O164" s="40">
        <v>847.39650200000005</v>
      </c>
      <c r="P164" s="40">
        <v>1082.5623880000001</v>
      </c>
      <c r="Q164" s="40">
        <v>1003.302366</v>
      </c>
      <c r="R164" s="40">
        <v>705.020262</v>
      </c>
      <c r="S164" s="40">
        <v>415.00748700000003</v>
      </c>
      <c r="T164" s="40">
        <v>247.755877</v>
      </c>
      <c r="U164" s="40">
        <v>125.17929599999999</v>
      </c>
      <c r="V164" s="40">
        <v>145</v>
      </c>
    </row>
    <row r="165" spans="1:22" x14ac:dyDescent="0.25">
      <c r="A165" s="18">
        <v>1929</v>
      </c>
      <c r="B165" s="18">
        <v>1929</v>
      </c>
      <c r="C165" s="18">
        <v>3</v>
      </c>
      <c r="D165" s="9" t="s">
        <v>128</v>
      </c>
      <c r="E165" s="9" t="str">
        <f t="shared" si="11"/>
        <v>1929 3</v>
      </c>
      <c r="F165" s="14"/>
      <c r="G165" s="17">
        <v>1159.835834</v>
      </c>
      <c r="J165" s="10">
        <v>96.951219512195124</v>
      </c>
      <c r="K165" s="40">
        <v>179.80658</v>
      </c>
      <c r="L165" s="40">
        <v>264.80603100000002</v>
      </c>
      <c r="M165" s="40">
        <v>382.92418300000003</v>
      </c>
      <c r="N165" s="40">
        <v>600.02351799999997</v>
      </c>
      <c r="O165" s="40">
        <v>890.11163699999997</v>
      </c>
      <c r="P165" s="40">
        <v>1155.552457</v>
      </c>
      <c r="Q165" s="40">
        <v>1014.933432</v>
      </c>
      <c r="R165" s="40">
        <v>711.32164399999999</v>
      </c>
      <c r="S165" s="40">
        <v>415.169084</v>
      </c>
      <c r="T165" s="40">
        <v>249.47385199999999</v>
      </c>
      <c r="U165" s="40">
        <v>136.28099800000001</v>
      </c>
      <c r="V165" s="40">
        <v>154.301658</v>
      </c>
    </row>
    <row r="166" spans="1:22" x14ac:dyDescent="0.25">
      <c r="A166" s="18">
        <v>1929</v>
      </c>
      <c r="B166" s="18">
        <v>1929</v>
      </c>
      <c r="C166" s="18">
        <v>4</v>
      </c>
      <c r="D166" s="9" t="s">
        <v>129</v>
      </c>
      <c r="E166" s="9" t="str">
        <f t="shared" si="11"/>
        <v>1929 4</v>
      </c>
      <c r="F166" s="14"/>
      <c r="G166" s="17">
        <v>1160.4735860000001</v>
      </c>
      <c r="J166" s="10">
        <v>95.731707317073173</v>
      </c>
      <c r="K166" s="40">
        <v>180.23698899999999</v>
      </c>
      <c r="L166" s="40">
        <v>278.69789100000003</v>
      </c>
      <c r="M166" s="40">
        <v>395.12322699999999</v>
      </c>
      <c r="N166" s="40">
        <v>603.96947799999998</v>
      </c>
      <c r="O166" s="40">
        <v>927.56296599999996</v>
      </c>
      <c r="P166" s="40">
        <v>1159.835834</v>
      </c>
      <c r="Q166" s="40">
        <v>1031.853787</v>
      </c>
      <c r="R166" s="41">
        <v>738.00953200000004</v>
      </c>
      <c r="S166" s="40">
        <v>417.04248200000001</v>
      </c>
      <c r="T166" s="40">
        <v>272.606312</v>
      </c>
      <c r="U166" s="40">
        <v>142.200064</v>
      </c>
      <c r="V166" s="40">
        <v>161.35997</v>
      </c>
    </row>
    <row r="167" spans="1:22" x14ac:dyDescent="0.25">
      <c r="A167" s="18">
        <v>1929</v>
      </c>
      <c r="B167" s="18">
        <v>1929</v>
      </c>
      <c r="C167" s="18">
        <v>5</v>
      </c>
      <c r="D167" s="9" t="s">
        <v>130</v>
      </c>
      <c r="E167" s="9" t="str">
        <f t="shared" si="11"/>
        <v>1929 5</v>
      </c>
      <c r="F167" s="14"/>
      <c r="G167" s="17">
        <v>1015.67855</v>
      </c>
      <c r="J167" s="10">
        <v>94.512195121951208</v>
      </c>
      <c r="K167" s="40">
        <v>191.50048200000001</v>
      </c>
      <c r="L167" s="40">
        <v>294.92231900000002</v>
      </c>
      <c r="M167" s="41">
        <v>397.22265299999998</v>
      </c>
      <c r="N167" s="40">
        <v>635.11078699999996</v>
      </c>
      <c r="O167" s="40">
        <v>942.52150700000004</v>
      </c>
      <c r="P167" s="40">
        <v>1165.0420650000001</v>
      </c>
      <c r="Q167" s="40">
        <v>1043.216797</v>
      </c>
      <c r="R167" s="40">
        <v>739.73255200000006</v>
      </c>
      <c r="S167" s="41">
        <v>423.38427300000001</v>
      </c>
      <c r="T167" s="40">
        <v>275.83074800000003</v>
      </c>
      <c r="U167" s="40">
        <v>147.28283500000001</v>
      </c>
      <c r="V167" s="40">
        <v>175.37094400000001</v>
      </c>
    </row>
    <row r="168" spans="1:22" x14ac:dyDescent="0.25">
      <c r="A168" s="18">
        <v>1929</v>
      </c>
      <c r="B168" s="18">
        <v>1929</v>
      </c>
      <c r="C168" s="18">
        <v>6</v>
      </c>
      <c r="D168" s="9" t="s">
        <v>131</v>
      </c>
      <c r="E168" s="9" t="str">
        <f t="shared" si="11"/>
        <v>1929 6</v>
      </c>
      <c r="F168" s="14"/>
      <c r="G168" s="9">
        <v>761.33296700000005</v>
      </c>
      <c r="J168" s="10">
        <v>93.292682926829258</v>
      </c>
      <c r="K168" s="40">
        <v>193.48244399999999</v>
      </c>
      <c r="L168" s="40">
        <v>296.18398400000001</v>
      </c>
      <c r="M168" s="40">
        <v>411.75973199999999</v>
      </c>
      <c r="N168" s="40">
        <v>663.04670999999996</v>
      </c>
      <c r="O168" s="41">
        <v>949.91267000000005</v>
      </c>
      <c r="P168" s="40">
        <v>1170.954639</v>
      </c>
      <c r="Q168" s="40">
        <v>1064.1032709999999</v>
      </c>
      <c r="R168" s="40">
        <v>752.54175099999998</v>
      </c>
      <c r="S168" s="40">
        <v>429.23370299999999</v>
      </c>
      <c r="T168" s="40">
        <v>284.501779</v>
      </c>
      <c r="U168" s="40">
        <v>151.28693999999999</v>
      </c>
      <c r="V168" s="40">
        <v>183.425611</v>
      </c>
    </row>
    <row r="169" spans="1:22" x14ac:dyDescent="0.25">
      <c r="A169" s="18">
        <v>1929</v>
      </c>
      <c r="B169" s="18">
        <v>1929</v>
      </c>
      <c r="C169" s="18">
        <v>7</v>
      </c>
      <c r="D169" s="9" t="s">
        <v>132</v>
      </c>
      <c r="E169" s="9" t="str">
        <f t="shared" si="11"/>
        <v>1929 7</v>
      </c>
      <c r="F169" s="14"/>
      <c r="G169" s="9">
        <v>438.42341499999998</v>
      </c>
      <c r="J169" s="10">
        <v>92.073170731707322</v>
      </c>
      <c r="K169" s="40">
        <v>207.03418300000001</v>
      </c>
      <c r="L169" s="40">
        <v>298.55483299999997</v>
      </c>
      <c r="M169" s="40">
        <v>443.81062600000001</v>
      </c>
      <c r="N169" s="40">
        <v>683.55823499999997</v>
      </c>
      <c r="O169" s="40">
        <v>950.62159399999996</v>
      </c>
      <c r="P169" s="40">
        <v>1174.3838800000001</v>
      </c>
      <c r="Q169" s="41">
        <v>1075.4040110000001</v>
      </c>
      <c r="R169" s="40">
        <v>755.68006700000001</v>
      </c>
      <c r="S169" s="40">
        <v>444.12660399999999</v>
      </c>
      <c r="T169" s="41">
        <v>298.68802599999998</v>
      </c>
      <c r="U169" s="40">
        <v>151.73324600000001</v>
      </c>
      <c r="V169" s="40">
        <v>187.44329099999999</v>
      </c>
    </row>
    <row r="170" spans="1:22" x14ac:dyDescent="0.25">
      <c r="A170" s="18">
        <v>1929</v>
      </c>
      <c r="B170" s="18">
        <v>1929</v>
      </c>
      <c r="C170" s="18">
        <v>8</v>
      </c>
      <c r="D170" s="9" t="s">
        <v>133</v>
      </c>
      <c r="E170" s="9" t="str">
        <f t="shared" si="11"/>
        <v>1929 8</v>
      </c>
      <c r="F170" s="14"/>
      <c r="G170" s="9">
        <v>362.52006999999998</v>
      </c>
      <c r="J170" s="10">
        <v>90.853658536585371</v>
      </c>
      <c r="K170" s="40">
        <v>213.38966500000001</v>
      </c>
      <c r="L170" s="41">
        <v>300.45308299999999</v>
      </c>
      <c r="M170" s="40">
        <v>445.78223000000003</v>
      </c>
      <c r="N170" s="40">
        <v>732.94756299999995</v>
      </c>
      <c r="O170" s="40">
        <v>954.845553</v>
      </c>
      <c r="P170" s="40">
        <v>1181.7653680000001</v>
      </c>
      <c r="Q170" s="40">
        <v>1081.9199860000001</v>
      </c>
      <c r="R170" s="40">
        <v>764.15425200000004</v>
      </c>
      <c r="S170" s="40">
        <v>461.41720400000003</v>
      </c>
      <c r="T170" s="40">
        <v>314.54011400000002</v>
      </c>
      <c r="U170" s="40">
        <v>177.67369199999999</v>
      </c>
      <c r="V170" s="40">
        <v>188.32706099999999</v>
      </c>
    </row>
    <row r="171" spans="1:22" x14ac:dyDescent="0.25">
      <c r="A171" s="18">
        <v>1929</v>
      </c>
      <c r="B171" s="18">
        <v>1929</v>
      </c>
      <c r="C171" s="18">
        <v>9</v>
      </c>
      <c r="D171" s="9" t="s">
        <v>134</v>
      </c>
      <c r="E171" s="9" t="str">
        <f t="shared" si="11"/>
        <v>1929 9</v>
      </c>
      <c r="F171" s="14"/>
      <c r="G171" s="9">
        <v>340.23921200000001</v>
      </c>
      <c r="J171" s="10">
        <v>89.634146341463421</v>
      </c>
      <c r="K171" s="40">
        <v>214.26263700000001</v>
      </c>
      <c r="L171" s="40">
        <v>301.24975899999998</v>
      </c>
      <c r="M171" s="40">
        <v>496.42599999999999</v>
      </c>
      <c r="N171" s="41">
        <v>737.09014300000001</v>
      </c>
      <c r="O171" s="40">
        <v>999.79744700000003</v>
      </c>
      <c r="P171" s="40">
        <v>1200.654303</v>
      </c>
      <c r="Q171" s="40">
        <v>1104.4979410000001</v>
      </c>
      <c r="R171" s="40">
        <v>768.91719699999999</v>
      </c>
      <c r="S171" s="40">
        <v>465.66275400000001</v>
      </c>
      <c r="T171" s="40">
        <v>332.13858499999998</v>
      </c>
      <c r="U171" s="40">
        <v>185.15619100000001</v>
      </c>
      <c r="V171" s="40">
        <v>190.03894199999999</v>
      </c>
    </row>
    <row r="172" spans="1:22" x14ac:dyDescent="0.25">
      <c r="A172" s="18">
        <v>1930</v>
      </c>
      <c r="B172" s="18">
        <v>1929</v>
      </c>
      <c r="C172" s="18">
        <v>10</v>
      </c>
      <c r="D172" s="9" t="s">
        <v>135</v>
      </c>
      <c r="E172" s="9" t="str">
        <f t="shared" si="11"/>
        <v>1930 10</v>
      </c>
      <c r="F172" s="14"/>
      <c r="G172" s="9">
        <v>411.12275599999998</v>
      </c>
      <c r="J172" s="10">
        <v>88.41463414634147</v>
      </c>
      <c r="K172" s="40">
        <v>221.949174</v>
      </c>
      <c r="L172" s="40">
        <v>347.30670400000002</v>
      </c>
      <c r="M172" s="40">
        <v>499.66611899999998</v>
      </c>
      <c r="N172" s="40">
        <v>790.99062800000002</v>
      </c>
      <c r="O172" s="40">
        <v>1008.7622699999999</v>
      </c>
      <c r="P172" s="40">
        <v>1237.6690659999999</v>
      </c>
      <c r="Q172" s="40">
        <v>1131.6004680000001</v>
      </c>
      <c r="R172" s="40">
        <v>773.23470199999997</v>
      </c>
      <c r="S172" s="40">
        <v>473.09826800000002</v>
      </c>
      <c r="T172" s="40">
        <v>341.365162</v>
      </c>
      <c r="U172" s="40">
        <v>185.332584</v>
      </c>
      <c r="V172" s="40">
        <v>190.25599600000001</v>
      </c>
    </row>
    <row r="173" spans="1:22" x14ac:dyDescent="0.25">
      <c r="A173" s="18">
        <v>1930</v>
      </c>
      <c r="B173" s="18">
        <v>1929</v>
      </c>
      <c r="C173" s="18">
        <v>11</v>
      </c>
      <c r="D173" s="9" t="s">
        <v>136</v>
      </c>
      <c r="E173" s="9" t="str">
        <f t="shared" si="11"/>
        <v>1930 11</v>
      </c>
      <c r="F173" s="14"/>
      <c r="G173" s="9">
        <v>501.72925600000002</v>
      </c>
      <c r="J173" s="10">
        <v>87.195121951219505</v>
      </c>
      <c r="K173" s="40">
        <v>224.68104299999999</v>
      </c>
      <c r="L173" s="40">
        <v>347.31217500000002</v>
      </c>
      <c r="M173" s="40">
        <v>521.39277300000003</v>
      </c>
      <c r="N173" s="40">
        <v>806.636349</v>
      </c>
      <c r="O173" s="40">
        <v>1021.274015</v>
      </c>
      <c r="P173" s="40">
        <v>1254.362224</v>
      </c>
      <c r="Q173" s="40">
        <v>1134.6785379999999</v>
      </c>
      <c r="R173" s="40">
        <v>821.79283599999997</v>
      </c>
      <c r="S173" s="40">
        <v>483.72418800000003</v>
      </c>
      <c r="T173" s="40">
        <v>346.68621999999999</v>
      </c>
      <c r="U173" s="40">
        <v>185.80272299999999</v>
      </c>
      <c r="V173" s="40">
        <v>193.04299399999999</v>
      </c>
    </row>
    <row r="174" spans="1:22" x14ac:dyDescent="0.25">
      <c r="A174" s="18">
        <v>1930</v>
      </c>
      <c r="B174" s="18">
        <v>1929</v>
      </c>
      <c r="C174" s="18">
        <v>12</v>
      </c>
      <c r="D174" s="9" t="s">
        <v>137</v>
      </c>
      <c r="E174" s="9" t="str">
        <f t="shared" si="11"/>
        <v>1930 12</v>
      </c>
      <c r="F174" s="14"/>
      <c r="G174" s="9">
        <v>771.76606800000002</v>
      </c>
      <c r="J174" s="10">
        <v>85.975609756097555</v>
      </c>
      <c r="K174" s="40">
        <v>225.292047</v>
      </c>
      <c r="L174" s="40">
        <v>349.16001899999998</v>
      </c>
      <c r="M174" s="40">
        <v>535.42184699999996</v>
      </c>
      <c r="N174" s="41">
        <v>822.85338400000001</v>
      </c>
      <c r="O174" s="40">
        <v>1040.0008499999999</v>
      </c>
      <c r="P174" s="40">
        <v>1263.055302</v>
      </c>
      <c r="Q174" s="40">
        <v>1143.5678909999999</v>
      </c>
      <c r="R174" s="40">
        <v>827.90698199999997</v>
      </c>
      <c r="S174" s="40">
        <v>491.17819400000002</v>
      </c>
      <c r="T174" s="40">
        <v>356.57370500000002</v>
      </c>
      <c r="U174" s="40">
        <v>186.592026</v>
      </c>
      <c r="V174" s="40">
        <v>203.274821</v>
      </c>
    </row>
    <row r="175" spans="1:22" x14ac:dyDescent="0.25">
      <c r="A175" s="18">
        <v>1930</v>
      </c>
      <c r="B175" s="18">
        <v>1930</v>
      </c>
      <c r="C175" s="18">
        <v>1</v>
      </c>
      <c r="D175" s="9" t="s">
        <v>138</v>
      </c>
      <c r="E175" s="9" t="str">
        <f t="shared" si="11"/>
        <v>1930 1</v>
      </c>
      <c r="F175" s="14"/>
      <c r="G175" s="17">
        <v>1131.1167559999999</v>
      </c>
      <c r="J175" s="10">
        <v>84.756097560975604</v>
      </c>
      <c r="K175" s="40">
        <v>225.39591200000001</v>
      </c>
      <c r="L175" s="40">
        <v>358.55469799999997</v>
      </c>
      <c r="M175" s="40">
        <v>539.18257600000004</v>
      </c>
      <c r="N175" s="40">
        <v>823.08998499999996</v>
      </c>
      <c r="O175" s="40">
        <v>1079.5953059999999</v>
      </c>
      <c r="P175" s="40">
        <v>1275.474933</v>
      </c>
      <c r="Q175" s="40">
        <v>1154.3230699999999</v>
      </c>
      <c r="R175" s="40">
        <v>830.40289600000006</v>
      </c>
      <c r="S175" s="40">
        <v>507.725416</v>
      </c>
      <c r="T175" s="40">
        <v>368.65043100000003</v>
      </c>
      <c r="U175" s="40">
        <v>192.42020099999999</v>
      </c>
      <c r="V175" s="40">
        <v>203.357642</v>
      </c>
    </row>
    <row r="176" spans="1:22" x14ac:dyDescent="0.25">
      <c r="A176" s="18">
        <v>1930</v>
      </c>
      <c r="B176" s="18">
        <v>1930</v>
      </c>
      <c r="C176" s="18">
        <v>2</v>
      </c>
      <c r="D176" s="9" t="s">
        <v>139</v>
      </c>
      <c r="E176" s="9" t="str">
        <f t="shared" si="11"/>
        <v>1930 2</v>
      </c>
      <c r="F176" s="14"/>
      <c r="G176" s="17">
        <v>1398.8703820000001</v>
      </c>
      <c r="J176" s="10">
        <v>83.536585365853654</v>
      </c>
      <c r="K176" s="40">
        <v>228.863731</v>
      </c>
      <c r="L176" s="40">
        <v>358.57947300000001</v>
      </c>
      <c r="M176" s="40">
        <v>567.78822500000001</v>
      </c>
      <c r="N176" s="40">
        <v>833.80793500000004</v>
      </c>
      <c r="O176" s="40">
        <v>1084.3854289999999</v>
      </c>
      <c r="P176" s="41">
        <v>1286.093971</v>
      </c>
      <c r="Q176" s="40">
        <v>1160.4735860000001</v>
      </c>
      <c r="R176" s="40">
        <v>846.99006499999996</v>
      </c>
      <c r="S176" s="40">
        <v>515.49745399999995</v>
      </c>
      <c r="T176" s="40">
        <v>373.16351600000002</v>
      </c>
      <c r="U176" s="40">
        <v>202.003794</v>
      </c>
      <c r="V176" s="40">
        <v>212.987934</v>
      </c>
    </row>
    <row r="177" spans="1:22" x14ac:dyDescent="0.25">
      <c r="A177" s="18">
        <v>1930</v>
      </c>
      <c r="B177" s="18">
        <v>1930</v>
      </c>
      <c r="C177" s="18">
        <v>3</v>
      </c>
      <c r="D177" s="9" t="s">
        <v>140</v>
      </c>
      <c r="E177" s="9" t="str">
        <f t="shared" si="11"/>
        <v>1930 3</v>
      </c>
      <c r="F177" s="14"/>
      <c r="G177" s="17">
        <v>1608.6502230000001</v>
      </c>
      <c r="J177" s="10">
        <v>82.317073170731717</v>
      </c>
      <c r="K177" s="41">
        <v>231.16154</v>
      </c>
      <c r="L177" s="40">
        <v>366.53220399999998</v>
      </c>
      <c r="M177" s="41">
        <v>570.57733299999995</v>
      </c>
      <c r="N177" s="40">
        <v>844.31061199999999</v>
      </c>
      <c r="O177" s="40">
        <v>1099.3836240000001</v>
      </c>
      <c r="P177" s="40">
        <v>1328.4046490000001</v>
      </c>
      <c r="Q177" s="40">
        <v>1162.424233</v>
      </c>
      <c r="R177" s="40">
        <v>850.394814</v>
      </c>
      <c r="S177" s="40">
        <v>517.41631299999995</v>
      </c>
      <c r="T177" s="40">
        <v>378.11951299999998</v>
      </c>
      <c r="U177" s="41">
        <v>202.358619</v>
      </c>
      <c r="V177" s="40">
        <v>214.421288</v>
      </c>
    </row>
    <row r="178" spans="1:22" x14ac:dyDescent="0.25">
      <c r="A178" s="18">
        <v>1930</v>
      </c>
      <c r="B178" s="18">
        <v>1930</v>
      </c>
      <c r="C178" s="18">
        <v>4</v>
      </c>
      <c r="D178" s="9" t="s">
        <v>141</v>
      </c>
      <c r="E178" s="9" t="str">
        <f t="shared" si="11"/>
        <v>1930 4</v>
      </c>
      <c r="F178" s="14"/>
      <c r="G178" s="17">
        <v>1533.277382</v>
      </c>
      <c r="J178" s="10">
        <v>81.097560975609767</v>
      </c>
      <c r="K178" s="40">
        <v>238.33333300000001</v>
      </c>
      <c r="L178" s="40">
        <v>377.78838400000001</v>
      </c>
      <c r="M178" s="40">
        <v>571.74672299999997</v>
      </c>
      <c r="N178" s="40">
        <v>854.79109200000005</v>
      </c>
      <c r="O178" s="41">
        <v>1104.619629</v>
      </c>
      <c r="P178" s="40">
        <v>1329.356049</v>
      </c>
      <c r="Q178" s="40">
        <v>1177.404532</v>
      </c>
      <c r="R178" s="40">
        <v>868.97806100000003</v>
      </c>
      <c r="S178" s="40">
        <v>538.12545999999998</v>
      </c>
      <c r="T178" s="40">
        <v>382.34172999999998</v>
      </c>
      <c r="U178" s="40">
        <v>205.40967499999999</v>
      </c>
      <c r="V178" s="40">
        <v>216.45457300000001</v>
      </c>
    </row>
    <row r="179" spans="1:22" x14ac:dyDescent="0.25">
      <c r="A179" s="18">
        <v>1930</v>
      </c>
      <c r="B179" s="18">
        <v>1930</v>
      </c>
      <c r="C179" s="18">
        <v>5</v>
      </c>
      <c r="D179" s="9" t="s">
        <v>142</v>
      </c>
      <c r="E179" s="9" t="str">
        <f t="shared" si="11"/>
        <v>1930 5</v>
      </c>
      <c r="F179" s="14"/>
      <c r="G179" s="17">
        <v>1292.211014</v>
      </c>
      <c r="J179" s="10">
        <v>79.878048780487802</v>
      </c>
      <c r="K179" s="40">
        <v>238.33333300000001</v>
      </c>
      <c r="L179" s="40">
        <v>384.72742599999998</v>
      </c>
      <c r="M179" s="40">
        <v>588.738471</v>
      </c>
      <c r="N179" s="41">
        <v>861.63125000000002</v>
      </c>
      <c r="O179" s="40">
        <v>1106.60637</v>
      </c>
      <c r="P179" s="40">
        <v>1340.2661989999999</v>
      </c>
      <c r="Q179" s="40">
        <v>1177.799446</v>
      </c>
      <c r="R179" s="40">
        <v>874.47717</v>
      </c>
      <c r="S179" s="40">
        <v>547.04778399999998</v>
      </c>
      <c r="T179" s="40">
        <v>385.75479799999999</v>
      </c>
      <c r="U179" s="40">
        <v>225.74263500000001</v>
      </c>
      <c r="V179" s="40">
        <v>220.21044699999999</v>
      </c>
    </row>
    <row r="180" spans="1:22" x14ac:dyDescent="0.25">
      <c r="A180" s="18">
        <v>1930</v>
      </c>
      <c r="B180" s="18">
        <v>1930</v>
      </c>
      <c r="C180" s="18">
        <v>6</v>
      </c>
      <c r="D180" s="9" t="s">
        <v>143</v>
      </c>
      <c r="E180" s="9" t="str">
        <f t="shared" si="11"/>
        <v>1930 6</v>
      </c>
      <c r="F180" s="14"/>
      <c r="G180" s="17">
        <v>1053.369496</v>
      </c>
      <c r="J180" s="10">
        <v>78.658536585365852</v>
      </c>
      <c r="K180" s="40">
        <v>262.63608599999998</v>
      </c>
      <c r="L180" s="40">
        <v>388.898347</v>
      </c>
      <c r="M180" s="40">
        <v>605.379323</v>
      </c>
      <c r="N180" s="40">
        <v>867.34722499999998</v>
      </c>
      <c r="O180" s="40">
        <v>1133.323762</v>
      </c>
      <c r="P180" s="40">
        <v>1347.8903130000001</v>
      </c>
      <c r="Q180" s="40">
        <v>1180.3805580000001</v>
      </c>
      <c r="R180" s="40">
        <v>896.28946699999995</v>
      </c>
      <c r="S180" s="40">
        <v>547.36765200000002</v>
      </c>
      <c r="T180" s="40">
        <v>391.07723299999998</v>
      </c>
      <c r="U180" s="40">
        <v>225.96052</v>
      </c>
      <c r="V180" s="40">
        <v>220.33468300000001</v>
      </c>
    </row>
    <row r="181" spans="1:22" x14ac:dyDescent="0.25">
      <c r="A181" s="18">
        <v>1930</v>
      </c>
      <c r="B181" s="18">
        <v>1930</v>
      </c>
      <c r="C181" s="18">
        <v>7</v>
      </c>
      <c r="D181" s="9" t="s">
        <v>144</v>
      </c>
      <c r="E181" s="9" t="str">
        <f t="shared" si="11"/>
        <v>1930 7</v>
      </c>
      <c r="F181" s="14"/>
      <c r="G181" s="9">
        <v>948.20450200000005</v>
      </c>
      <c r="J181" s="10">
        <v>77.439024390243901</v>
      </c>
      <c r="K181" s="40">
        <v>264.06202999999999</v>
      </c>
      <c r="L181" s="40">
        <v>391.93411300000002</v>
      </c>
      <c r="M181" s="41">
        <v>607.77296799999999</v>
      </c>
      <c r="N181" s="40">
        <v>888.55589799999996</v>
      </c>
      <c r="O181" s="40">
        <v>1134.9928870000001</v>
      </c>
      <c r="P181" s="40">
        <v>1348.6166840000001</v>
      </c>
      <c r="Q181" s="40">
        <v>1183.6287830000001</v>
      </c>
      <c r="R181" s="40">
        <v>920.61986400000001</v>
      </c>
      <c r="S181" s="40">
        <v>549.32238800000005</v>
      </c>
      <c r="T181" s="40">
        <v>400.579184</v>
      </c>
      <c r="U181" s="40">
        <v>226.37717900000001</v>
      </c>
      <c r="V181" s="40">
        <v>226.55399299999999</v>
      </c>
    </row>
    <row r="182" spans="1:22" x14ac:dyDescent="0.25">
      <c r="A182" s="18">
        <v>1930</v>
      </c>
      <c r="B182" s="18">
        <v>1930</v>
      </c>
      <c r="C182" s="18">
        <v>8</v>
      </c>
      <c r="D182" s="9" t="s">
        <v>145</v>
      </c>
      <c r="E182" s="9" t="str">
        <f t="shared" si="11"/>
        <v>1930 8</v>
      </c>
      <c r="F182" s="14"/>
      <c r="G182" s="9">
        <v>549.18425100000002</v>
      </c>
      <c r="J182" s="10">
        <v>76.219512195121951</v>
      </c>
      <c r="K182" s="40">
        <v>266.19371100000001</v>
      </c>
      <c r="L182" s="40">
        <v>399.497815</v>
      </c>
      <c r="M182" s="40">
        <v>626.796018</v>
      </c>
      <c r="N182" s="40">
        <v>889.83259399999997</v>
      </c>
      <c r="O182" s="40">
        <v>1162.8998839999999</v>
      </c>
      <c r="P182" s="40">
        <v>1356.2058500000001</v>
      </c>
      <c r="Q182" s="40">
        <v>1194.119183</v>
      </c>
      <c r="R182" s="40">
        <v>921.43550100000004</v>
      </c>
      <c r="S182" s="41">
        <v>594.761169</v>
      </c>
      <c r="T182" s="40">
        <v>407.198418</v>
      </c>
      <c r="U182" s="40">
        <v>231.173857</v>
      </c>
      <c r="V182" s="40">
        <v>231.76202000000001</v>
      </c>
    </row>
    <row r="183" spans="1:22" x14ac:dyDescent="0.25">
      <c r="A183" s="18">
        <v>1930</v>
      </c>
      <c r="B183" s="18">
        <v>1930</v>
      </c>
      <c r="C183" s="18">
        <v>9</v>
      </c>
      <c r="D183" s="9" t="s">
        <v>146</v>
      </c>
      <c r="E183" s="9" t="str">
        <f t="shared" si="11"/>
        <v>1930 9</v>
      </c>
      <c r="F183" s="14"/>
      <c r="G183" s="9">
        <v>489.40430900000001</v>
      </c>
      <c r="J183" s="10">
        <v>75</v>
      </c>
      <c r="K183" s="41">
        <v>273.191484</v>
      </c>
      <c r="L183" s="40">
        <v>399.53288199999997</v>
      </c>
      <c r="M183" s="40">
        <v>638.62158899999997</v>
      </c>
      <c r="N183" s="40">
        <v>912.41107899999997</v>
      </c>
      <c r="O183" s="40">
        <v>1177.045539</v>
      </c>
      <c r="P183" s="40">
        <v>1357.9581459999999</v>
      </c>
      <c r="Q183" s="40">
        <v>1204.9483049999999</v>
      </c>
      <c r="R183" s="40">
        <v>926.38006499999995</v>
      </c>
      <c r="S183" s="40">
        <v>604.16054099999997</v>
      </c>
      <c r="T183" s="41">
        <v>412.23504600000001</v>
      </c>
      <c r="U183" s="40">
        <v>245.85664399999999</v>
      </c>
      <c r="V183" s="40">
        <v>236.10287500000001</v>
      </c>
    </row>
    <row r="184" spans="1:22" x14ac:dyDescent="0.25">
      <c r="A184" s="18">
        <v>1931</v>
      </c>
      <c r="B184" s="18">
        <v>1930</v>
      </c>
      <c r="C184" s="18">
        <v>10</v>
      </c>
      <c r="D184" s="9" t="s">
        <v>147</v>
      </c>
      <c r="E184" s="9" t="str">
        <f t="shared" si="11"/>
        <v>1931 10</v>
      </c>
      <c r="F184" s="14"/>
      <c r="G184" s="9">
        <v>500.59704099999999</v>
      </c>
      <c r="J184" s="10">
        <v>73.780487804878049</v>
      </c>
      <c r="K184" s="40">
        <v>273.81749300000001</v>
      </c>
      <c r="L184" s="41">
        <v>403.51388200000002</v>
      </c>
      <c r="M184" s="40">
        <v>639.05730500000004</v>
      </c>
      <c r="N184" s="40">
        <v>918.63798499999996</v>
      </c>
      <c r="O184" s="40">
        <v>1202.466533</v>
      </c>
      <c r="P184" s="40">
        <v>1361.099432</v>
      </c>
      <c r="Q184" s="40">
        <v>1214.8522869999999</v>
      </c>
      <c r="R184" s="40">
        <v>928.30334300000004</v>
      </c>
      <c r="S184" s="40">
        <v>606.34579499999995</v>
      </c>
      <c r="T184" s="40">
        <v>414.44746099999998</v>
      </c>
      <c r="U184" s="40">
        <v>246.71040099999999</v>
      </c>
      <c r="V184" s="41">
        <v>246.173779</v>
      </c>
    </row>
    <row r="185" spans="1:22" x14ac:dyDescent="0.25">
      <c r="A185" s="18">
        <v>1931</v>
      </c>
      <c r="B185" s="18">
        <v>1930</v>
      </c>
      <c r="C185" s="18">
        <v>11</v>
      </c>
      <c r="D185" s="9" t="s">
        <v>148</v>
      </c>
      <c r="E185" s="9" t="str">
        <f t="shared" si="11"/>
        <v>1931 11</v>
      </c>
      <c r="F185" s="14"/>
      <c r="G185" s="9">
        <v>603.49216000000001</v>
      </c>
      <c r="J185" s="10">
        <v>72.560975609756099</v>
      </c>
      <c r="K185" s="40">
        <v>280.39455199999998</v>
      </c>
      <c r="L185" s="41">
        <v>421.66666700000002</v>
      </c>
      <c r="M185" s="40">
        <v>642.60102900000004</v>
      </c>
      <c r="N185" s="40">
        <v>934.01680999999996</v>
      </c>
      <c r="O185" s="40">
        <v>1217.244312</v>
      </c>
      <c r="P185" s="40">
        <v>1369.1541549999999</v>
      </c>
      <c r="Q185" s="40">
        <v>1258.2756280000001</v>
      </c>
      <c r="R185" s="40">
        <v>936.27030000000002</v>
      </c>
      <c r="S185" s="40">
        <v>620.18822299999999</v>
      </c>
      <c r="T185" s="40">
        <v>419.55497800000001</v>
      </c>
      <c r="U185" s="41">
        <v>253.76095699999999</v>
      </c>
      <c r="V185" s="40">
        <v>262.60563200000001</v>
      </c>
    </row>
    <row r="186" spans="1:22" x14ac:dyDescent="0.25">
      <c r="A186" s="18">
        <v>1931</v>
      </c>
      <c r="B186" s="18">
        <v>1930</v>
      </c>
      <c r="C186" s="18">
        <v>12</v>
      </c>
      <c r="D186" s="9" t="s">
        <v>149</v>
      </c>
      <c r="E186" s="9" t="str">
        <f t="shared" si="11"/>
        <v>1931 12</v>
      </c>
      <c r="F186" s="14"/>
      <c r="G186" s="9">
        <v>744.11781199999996</v>
      </c>
      <c r="J186" s="10">
        <v>71.341463414634148</v>
      </c>
      <c r="K186" s="40">
        <v>286.27668399999999</v>
      </c>
      <c r="L186" s="40">
        <v>421.66666700000002</v>
      </c>
      <c r="M186" s="40">
        <v>666.75599</v>
      </c>
      <c r="N186" s="40">
        <v>935.80942500000003</v>
      </c>
      <c r="O186" s="40">
        <v>1225.6231769999999</v>
      </c>
      <c r="P186" s="40">
        <v>1373.9176190000001</v>
      </c>
      <c r="Q186" s="40">
        <v>1261.078446</v>
      </c>
      <c r="R186" s="40">
        <v>958.75912300000005</v>
      </c>
      <c r="S186" s="40">
        <v>648.63461500000005</v>
      </c>
      <c r="T186" s="40">
        <v>425.97211700000003</v>
      </c>
      <c r="U186" s="41">
        <v>266.89661999999998</v>
      </c>
      <c r="V186" s="40">
        <v>304.35173900000001</v>
      </c>
    </row>
    <row r="187" spans="1:22" x14ac:dyDescent="0.25">
      <c r="A187" s="18">
        <v>1931</v>
      </c>
      <c r="B187" s="18">
        <v>1931</v>
      </c>
      <c r="C187" s="18">
        <v>1</v>
      </c>
      <c r="D187" s="9" t="s">
        <v>150</v>
      </c>
      <c r="E187" s="9" t="str">
        <f t="shared" si="11"/>
        <v>1931 1</v>
      </c>
      <c r="F187" s="14"/>
      <c r="G187" s="17">
        <v>1071.956981</v>
      </c>
      <c r="J187" s="10">
        <v>70.121951219512198</v>
      </c>
      <c r="K187" s="40">
        <v>292.91277000000002</v>
      </c>
      <c r="L187" s="40">
        <v>421.66666700000002</v>
      </c>
      <c r="M187" s="40">
        <v>675.40739299999996</v>
      </c>
      <c r="N187" s="40">
        <v>955.23655199999996</v>
      </c>
      <c r="O187" s="40">
        <v>1230.563705</v>
      </c>
      <c r="P187" s="40">
        <v>1399.4821099999999</v>
      </c>
      <c r="Q187" s="40">
        <v>1261.7200190000001</v>
      </c>
      <c r="R187" s="40">
        <v>968.63971500000002</v>
      </c>
      <c r="S187" s="40">
        <v>650.41359299999999</v>
      </c>
      <c r="T187" s="41">
        <v>430.59196300000002</v>
      </c>
      <c r="U187" s="40">
        <v>268.27661699999999</v>
      </c>
      <c r="V187" s="40">
        <v>308.061151</v>
      </c>
    </row>
    <row r="188" spans="1:22" x14ac:dyDescent="0.25">
      <c r="A188" s="18">
        <v>1931</v>
      </c>
      <c r="B188" s="18">
        <v>1931</v>
      </c>
      <c r="C188" s="18">
        <v>2</v>
      </c>
      <c r="D188" s="9" t="s">
        <v>151</v>
      </c>
      <c r="E188" s="9" t="str">
        <f t="shared" si="11"/>
        <v>1931 2</v>
      </c>
      <c r="F188" s="14"/>
      <c r="G188" s="17">
        <v>1335.8355710000001</v>
      </c>
      <c r="J188" s="10">
        <v>68.902439024390233</v>
      </c>
      <c r="K188" s="40">
        <v>316.23004900000001</v>
      </c>
      <c r="L188" s="40">
        <v>421.66666700000002</v>
      </c>
      <c r="M188" s="40">
        <v>683.16655300000002</v>
      </c>
      <c r="N188" s="40">
        <v>962.21549300000004</v>
      </c>
      <c r="O188" s="40">
        <v>1231.591019</v>
      </c>
      <c r="P188" s="40">
        <v>1411.0928019999999</v>
      </c>
      <c r="Q188" s="40">
        <v>1285.4252550000001</v>
      </c>
      <c r="R188" s="40">
        <v>969.58391500000005</v>
      </c>
      <c r="S188" s="40">
        <v>653.86775899999998</v>
      </c>
      <c r="T188" s="40">
        <v>430.64650699999999</v>
      </c>
      <c r="U188" s="40">
        <v>273.174352</v>
      </c>
      <c r="V188" s="40">
        <v>311.16008900000003</v>
      </c>
    </row>
    <row r="189" spans="1:22" x14ac:dyDescent="0.25">
      <c r="A189" s="18">
        <v>1931</v>
      </c>
      <c r="B189" s="18">
        <v>1931</v>
      </c>
      <c r="C189" s="18">
        <v>3</v>
      </c>
      <c r="D189" s="9" t="s">
        <v>152</v>
      </c>
      <c r="E189" s="9" t="str">
        <f t="shared" si="11"/>
        <v>1931 3</v>
      </c>
      <c r="F189" s="14"/>
      <c r="G189" s="17">
        <v>1340.2661989999999</v>
      </c>
      <c r="J189" s="10">
        <v>67.682926829268283</v>
      </c>
      <c r="K189" s="40">
        <v>319.25630799999999</v>
      </c>
      <c r="L189" s="41">
        <v>421.66666700000002</v>
      </c>
      <c r="M189" s="40">
        <v>690.175344</v>
      </c>
      <c r="N189" s="40">
        <v>966.79039</v>
      </c>
      <c r="O189" s="40">
        <v>1238.728515</v>
      </c>
      <c r="P189" s="40">
        <v>1417.00947</v>
      </c>
      <c r="Q189" s="40">
        <v>1286.8939250000001</v>
      </c>
      <c r="R189" s="41">
        <v>978.25952700000005</v>
      </c>
      <c r="S189" s="40">
        <v>654.41525300000001</v>
      </c>
      <c r="T189" s="40">
        <v>430.72340300000002</v>
      </c>
      <c r="U189" s="40">
        <v>274.10415499999999</v>
      </c>
      <c r="V189" s="41">
        <v>315.09500300000002</v>
      </c>
    </row>
    <row r="190" spans="1:22" x14ac:dyDescent="0.25">
      <c r="A190" s="18">
        <v>1931</v>
      </c>
      <c r="B190" s="18">
        <v>1931</v>
      </c>
      <c r="C190" s="18">
        <v>4</v>
      </c>
      <c r="D190" s="9" t="s">
        <v>153</v>
      </c>
      <c r="E190" s="9" t="str">
        <f t="shared" si="11"/>
        <v>1931 4</v>
      </c>
      <c r="F190" s="14"/>
      <c r="G190" s="17">
        <v>1258.2756280000001</v>
      </c>
      <c r="J190" s="10">
        <v>66.463414634146332</v>
      </c>
      <c r="K190" s="40">
        <v>319.99981600000001</v>
      </c>
      <c r="L190" s="40">
        <v>421.66666700000002</v>
      </c>
      <c r="M190" s="40">
        <v>693.04430000000002</v>
      </c>
      <c r="N190" s="40">
        <v>981.23989200000005</v>
      </c>
      <c r="O190" s="40">
        <v>1246.2489989999999</v>
      </c>
      <c r="P190" s="40">
        <v>1454.644327</v>
      </c>
      <c r="Q190" s="40">
        <v>1294.2640699999999</v>
      </c>
      <c r="R190" s="40">
        <v>984.95433800000001</v>
      </c>
      <c r="S190" s="40">
        <v>655.83786699999996</v>
      </c>
      <c r="T190" s="40">
        <v>432.85592800000001</v>
      </c>
      <c r="U190" s="40">
        <v>283.30145399999998</v>
      </c>
      <c r="V190" s="40">
        <v>335.99500399999999</v>
      </c>
    </row>
    <row r="191" spans="1:22" x14ac:dyDescent="0.25">
      <c r="A191" s="18">
        <v>1931</v>
      </c>
      <c r="B191" s="18">
        <v>1931</v>
      </c>
      <c r="C191" s="18">
        <v>5</v>
      </c>
      <c r="D191" s="9" t="s">
        <v>154</v>
      </c>
      <c r="E191" s="9" t="str">
        <f t="shared" si="11"/>
        <v>1931 5</v>
      </c>
      <c r="F191" s="14"/>
      <c r="G191" s="17">
        <v>1085.820557</v>
      </c>
      <c r="J191" s="10">
        <v>65.243902439024396</v>
      </c>
      <c r="K191" s="40">
        <v>321.90329200000002</v>
      </c>
      <c r="L191" s="41">
        <v>421.93123500000002</v>
      </c>
      <c r="M191" s="40">
        <v>694.12901499999998</v>
      </c>
      <c r="N191" s="40">
        <v>1027.224209</v>
      </c>
      <c r="O191" s="40">
        <v>1256.345229</v>
      </c>
      <c r="P191" s="40">
        <v>1457.1494700000001</v>
      </c>
      <c r="Q191" s="40">
        <v>1298.7994960000001</v>
      </c>
      <c r="R191" s="40">
        <v>998.53233399999999</v>
      </c>
      <c r="S191" s="41">
        <v>663.07044199999996</v>
      </c>
      <c r="T191" s="40">
        <v>438.42341499999998</v>
      </c>
      <c r="U191" s="40">
        <v>287.007541</v>
      </c>
      <c r="V191" s="40">
        <v>337.04360100000002</v>
      </c>
    </row>
    <row r="192" spans="1:22" x14ac:dyDescent="0.25">
      <c r="A192" s="18">
        <v>1931</v>
      </c>
      <c r="B192" s="18">
        <v>1931</v>
      </c>
      <c r="C192" s="18">
        <v>6</v>
      </c>
      <c r="D192" s="9" t="s">
        <v>155</v>
      </c>
      <c r="E192" s="9" t="str">
        <f t="shared" si="11"/>
        <v>1931 6</v>
      </c>
      <c r="F192" s="14"/>
      <c r="G192" s="9">
        <v>810.31679999999994</v>
      </c>
      <c r="J192" s="10">
        <v>64.024390243902445</v>
      </c>
      <c r="K192" s="40">
        <v>337.19199400000002</v>
      </c>
      <c r="L192" s="40">
        <v>427.22207600000002</v>
      </c>
      <c r="M192" s="40">
        <v>696.78269399999999</v>
      </c>
      <c r="N192" s="40">
        <v>1028.603693</v>
      </c>
      <c r="O192" s="40">
        <v>1258.8402329999999</v>
      </c>
      <c r="P192" s="40">
        <v>1469.2734150000001</v>
      </c>
      <c r="Q192" s="40">
        <v>1300.7424390000001</v>
      </c>
      <c r="R192" s="40">
        <v>1002.313054</v>
      </c>
      <c r="S192" s="41">
        <v>673.03571599999998</v>
      </c>
      <c r="T192" s="40">
        <v>446.79611199999999</v>
      </c>
      <c r="U192" s="40">
        <v>296.47448700000001</v>
      </c>
      <c r="V192" s="40">
        <v>340.23921200000001</v>
      </c>
    </row>
    <row r="193" spans="1:22" x14ac:dyDescent="0.25">
      <c r="A193" s="18">
        <v>1931</v>
      </c>
      <c r="B193" s="18">
        <v>1931</v>
      </c>
      <c r="C193" s="18">
        <v>7</v>
      </c>
      <c r="D193" s="9" t="s">
        <v>156</v>
      </c>
      <c r="E193" s="9" t="str">
        <f t="shared" si="11"/>
        <v>1931 7</v>
      </c>
      <c r="F193" s="14"/>
      <c r="G193" s="9">
        <v>446.79611199999999</v>
      </c>
      <c r="J193" s="10">
        <v>62.804878048780488</v>
      </c>
      <c r="K193" s="40">
        <v>340.98003599999998</v>
      </c>
      <c r="L193" s="40">
        <v>435.25468799999999</v>
      </c>
      <c r="M193" s="40">
        <v>710.50482399999999</v>
      </c>
      <c r="N193" s="41">
        <v>1035.9737</v>
      </c>
      <c r="O193" s="41">
        <v>1268.5438839999999</v>
      </c>
      <c r="P193" s="40">
        <v>1470.9320210000001</v>
      </c>
      <c r="Q193" s="40">
        <v>1301.791786</v>
      </c>
      <c r="R193" s="40">
        <v>1005.636692</v>
      </c>
      <c r="S193" s="40">
        <v>678.30978600000003</v>
      </c>
      <c r="T193" s="40">
        <v>455.480571</v>
      </c>
      <c r="U193" s="40">
        <v>297.85608100000002</v>
      </c>
      <c r="V193" s="40">
        <v>341.86333999999999</v>
      </c>
    </row>
    <row r="194" spans="1:22" x14ac:dyDescent="0.25">
      <c r="A194" s="18">
        <v>1931</v>
      </c>
      <c r="B194" s="18">
        <v>1931</v>
      </c>
      <c r="C194" s="18">
        <v>8</v>
      </c>
      <c r="D194" s="9" t="s">
        <v>157</v>
      </c>
      <c r="E194" s="9" t="str">
        <f t="shared" si="11"/>
        <v>1931 8</v>
      </c>
      <c r="F194" s="14"/>
      <c r="G194" s="9">
        <v>147.28283500000001</v>
      </c>
      <c r="J194" s="10">
        <v>61.585365853658537</v>
      </c>
      <c r="K194" s="41">
        <v>350.99286699999999</v>
      </c>
      <c r="L194" s="40">
        <v>442.57314100000002</v>
      </c>
      <c r="M194" s="40">
        <v>740.02166399999999</v>
      </c>
      <c r="N194" s="40">
        <v>1046.3639049999999</v>
      </c>
      <c r="O194" s="40">
        <v>1292.049544</v>
      </c>
      <c r="P194" s="40">
        <v>1475.6205560000001</v>
      </c>
      <c r="Q194" s="40">
        <v>1310.2117109999999</v>
      </c>
      <c r="R194" s="40">
        <v>1012.608084</v>
      </c>
      <c r="S194" s="40">
        <v>703.51754700000004</v>
      </c>
      <c r="T194" s="40">
        <v>462.32487300000003</v>
      </c>
      <c r="U194" s="40">
        <v>300.42245100000002</v>
      </c>
      <c r="V194" s="40">
        <v>342.00697300000002</v>
      </c>
    </row>
    <row r="195" spans="1:22" x14ac:dyDescent="0.25">
      <c r="A195" s="18">
        <v>1931</v>
      </c>
      <c r="B195" s="18">
        <v>1931</v>
      </c>
      <c r="C195" s="18">
        <v>9</v>
      </c>
      <c r="D195" s="9" t="s">
        <v>158</v>
      </c>
      <c r="E195" s="9" t="str">
        <f t="shared" si="11"/>
        <v>1931 9</v>
      </c>
      <c r="F195" s="14"/>
      <c r="G195" s="9">
        <v>190.03894199999999</v>
      </c>
      <c r="J195" s="10">
        <v>60.365853658536587</v>
      </c>
      <c r="K195" s="40">
        <v>369.86474900000002</v>
      </c>
      <c r="L195" s="40">
        <v>489.80002999999999</v>
      </c>
      <c r="M195" s="40">
        <v>744.11781199999996</v>
      </c>
      <c r="N195" s="40">
        <v>1047.6340110000001</v>
      </c>
      <c r="O195" s="40">
        <v>1299.7069140000001</v>
      </c>
      <c r="P195" s="40">
        <v>1490.106025</v>
      </c>
      <c r="Q195" s="40">
        <v>1323.2841089999999</v>
      </c>
      <c r="R195" s="40">
        <v>1015.67855</v>
      </c>
      <c r="S195" s="41">
        <v>716.70811800000001</v>
      </c>
      <c r="T195" s="40">
        <v>466.21453300000002</v>
      </c>
      <c r="U195" s="40">
        <v>311.78278</v>
      </c>
      <c r="V195" s="40">
        <v>344.52465000000001</v>
      </c>
    </row>
    <row r="196" spans="1:22" x14ac:dyDescent="0.25">
      <c r="A196" s="18">
        <v>1932</v>
      </c>
      <c r="B196" s="18">
        <v>1931</v>
      </c>
      <c r="C196" s="18">
        <v>10</v>
      </c>
      <c r="D196" s="9" t="s">
        <v>159</v>
      </c>
      <c r="E196" s="9" t="str">
        <f t="shared" si="11"/>
        <v>1932 10</v>
      </c>
      <c r="F196" s="14"/>
      <c r="G196" s="9">
        <v>273.81749300000001</v>
      </c>
      <c r="J196" s="10">
        <v>59.146341463414643</v>
      </c>
      <c r="K196" s="40">
        <v>373.47021999999998</v>
      </c>
      <c r="L196" s="40">
        <v>495.768912</v>
      </c>
      <c r="M196" s="40">
        <v>756.10418900000002</v>
      </c>
      <c r="N196" s="40">
        <v>1050.8285880000001</v>
      </c>
      <c r="O196" s="40">
        <v>1308.012154</v>
      </c>
      <c r="P196" s="40">
        <v>1526.588246</v>
      </c>
      <c r="Q196" s="40">
        <v>1352.105368</v>
      </c>
      <c r="R196" s="40">
        <v>1030.7790339999999</v>
      </c>
      <c r="S196" s="40">
        <v>726.01067799999998</v>
      </c>
      <c r="T196" s="40">
        <v>466.65407699999997</v>
      </c>
      <c r="U196" s="40">
        <v>322.98263100000003</v>
      </c>
      <c r="V196" s="40">
        <v>357.21201600000001</v>
      </c>
    </row>
    <row r="197" spans="1:22" x14ac:dyDescent="0.25">
      <c r="A197" s="18">
        <v>1932</v>
      </c>
      <c r="B197" s="18">
        <v>1931</v>
      </c>
      <c r="C197" s="18">
        <v>11</v>
      </c>
      <c r="D197" s="9" t="s">
        <v>160</v>
      </c>
      <c r="E197" s="9" t="str">
        <f t="shared" si="11"/>
        <v>1932 11</v>
      </c>
      <c r="F197" s="14"/>
      <c r="G197" s="9">
        <v>358.55469799999997</v>
      </c>
      <c r="J197" s="10">
        <v>57.926829268292693</v>
      </c>
      <c r="K197" s="40">
        <v>383.19587200000001</v>
      </c>
      <c r="L197" s="40">
        <v>500.27776299999999</v>
      </c>
      <c r="M197" s="40">
        <v>762.97216900000001</v>
      </c>
      <c r="N197" s="40">
        <v>1060.6484640000001</v>
      </c>
      <c r="O197" s="40">
        <v>1313.537503</v>
      </c>
      <c r="P197" s="40">
        <v>1527.045014</v>
      </c>
      <c r="Q197" s="41">
        <v>1362.2044780000001</v>
      </c>
      <c r="R197" s="40">
        <v>1035.416782</v>
      </c>
      <c r="S197" s="40">
        <v>738.80696899999998</v>
      </c>
      <c r="T197" s="40">
        <v>468.91947499999998</v>
      </c>
      <c r="U197" s="40">
        <v>325.60918199999998</v>
      </c>
      <c r="V197" s="40">
        <v>366.08411999999998</v>
      </c>
    </row>
    <row r="198" spans="1:22" x14ac:dyDescent="0.25">
      <c r="A198" s="18">
        <v>1932</v>
      </c>
      <c r="B198" s="18">
        <v>1931</v>
      </c>
      <c r="C198" s="18">
        <v>12</v>
      </c>
      <c r="D198" s="9" t="s">
        <v>161</v>
      </c>
      <c r="E198" s="9" t="str">
        <f t="shared" si="11"/>
        <v>1932 12</v>
      </c>
      <c r="F198" s="14"/>
      <c r="G198" s="9">
        <v>792.656834</v>
      </c>
      <c r="J198" s="10">
        <v>56.707317073170735</v>
      </c>
      <c r="K198" s="41">
        <v>385.92829</v>
      </c>
      <c r="L198" s="40">
        <v>501.72925600000002</v>
      </c>
      <c r="M198" s="40">
        <v>771.76606800000002</v>
      </c>
      <c r="N198" s="40">
        <v>1071.956981</v>
      </c>
      <c r="O198" s="40">
        <v>1320.3360479999999</v>
      </c>
      <c r="P198" s="41">
        <v>1550.7838380000001</v>
      </c>
      <c r="Q198" s="40">
        <v>1387.34556</v>
      </c>
      <c r="R198" s="40">
        <v>1036.1062910000001</v>
      </c>
      <c r="S198" s="40">
        <v>739.67443300000002</v>
      </c>
      <c r="T198" s="40">
        <v>473.42402399999997</v>
      </c>
      <c r="U198" s="40">
        <v>326.02431200000001</v>
      </c>
      <c r="V198" s="40">
        <v>367.22290700000002</v>
      </c>
    </row>
    <row r="199" spans="1:22" x14ac:dyDescent="0.25">
      <c r="A199" s="18">
        <v>1932</v>
      </c>
      <c r="B199" s="18">
        <v>1932</v>
      </c>
      <c r="C199" s="18">
        <v>1</v>
      </c>
      <c r="D199" s="9" t="s">
        <v>162</v>
      </c>
      <c r="E199" s="9" t="str">
        <f t="shared" si="11"/>
        <v>1932 1</v>
      </c>
      <c r="F199" s="14"/>
      <c r="G199" s="17">
        <v>1174.8743219999999</v>
      </c>
      <c r="J199" s="10">
        <v>55.487804878048784</v>
      </c>
      <c r="K199" s="40">
        <v>398.00345700000003</v>
      </c>
      <c r="L199" s="40">
        <v>512.06771400000002</v>
      </c>
      <c r="M199" s="40">
        <v>773.18699200000003</v>
      </c>
      <c r="N199" s="40">
        <v>1075.477768</v>
      </c>
      <c r="O199" s="40">
        <v>1322.6377480000001</v>
      </c>
      <c r="P199" s="40">
        <v>1554.124366</v>
      </c>
      <c r="Q199" s="41">
        <v>1393.8684370000001</v>
      </c>
      <c r="R199" s="40">
        <v>1044.967817</v>
      </c>
      <c r="S199" s="40">
        <v>745.14541199999996</v>
      </c>
      <c r="T199" s="40">
        <v>474.27850899999999</v>
      </c>
      <c r="U199" s="41">
        <v>337.95207699999997</v>
      </c>
      <c r="V199" s="40">
        <v>385.396682</v>
      </c>
    </row>
    <row r="200" spans="1:22" x14ac:dyDescent="0.25">
      <c r="A200" s="18">
        <v>1932</v>
      </c>
      <c r="B200" s="18">
        <v>1932</v>
      </c>
      <c r="C200" s="18">
        <v>2</v>
      </c>
      <c r="D200" s="9" t="s">
        <v>163</v>
      </c>
      <c r="E200" s="9" t="str">
        <f t="shared" si="11"/>
        <v>1932 2</v>
      </c>
      <c r="F200" s="14"/>
      <c r="G200" s="17">
        <v>1595.832879</v>
      </c>
      <c r="J200" s="10">
        <v>54.268292682926834</v>
      </c>
      <c r="K200" s="41">
        <v>400.565763</v>
      </c>
      <c r="L200" s="40">
        <v>518.674757</v>
      </c>
      <c r="M200" s="41">
        <v>792.47267899999997</v>
      </c>
      <c r="N200" s="40">
        <v>1097.9584199999999</v>
      </c>
      <c r="O200" s="41">
        <v>1323.0550310000001</v>
      </c>
      <c r="P200" s="41">
        <v>1570.4298859999999</v>
      </c>
      <c r="Q200" s="40">
        <v>1398.937711</v>
      </c>
      <c r="R200" s="41">
        <v>1067.188797</v>
      </c>
      <c r="S200" s="40">
        <v>754.06230000000005</v>
      </c>
      <c r="T200" s="40">
        <v>481.30533300000002</v>
      </c>
      <c r="U200" s="40">
        <v>339.38290599999999</v>
      </c>
      <c r="V200" s="41">
        <v>390.657937</v>
      </c>
    </row>
    <row r="201" spans="1:22" x14ac:dyDescent="0.25">
      <c r="A201" s="18">
        <v>1932</v>
      </c>
      <c r="B201" s="18">
        <v>1932</v>
      </c>
      <c r="C201" s="18">
        <v>3</v>
      </c>
      <c r="D201" s="9" t="s">
        <v>164</v>
      </c>
      <c r="E201" s="9" t="str">
        <f t="shared" si="11"/>
        <v>1932 3</v>
      </c>
      <c r="F201" s="14"/>
      <c r="G201" s="17">
        <v>1802.1232279999999</v>
      </c>
      <c r="J201" s="10">
        <v>53.048780487804883</v>
      </c>
      <c r="K201" s="40">
        <v>411.12275599999998</v>
      </c>
      <c r="L201" s="40">
        <v>521.50850500000001</v>
      </c>
      <c r="M201" s="40">
        <v>792.656834</v>
      </c>
      <c r="N201" s="40">
        <v>1099.400545</v>
      </c>
      <c r="O201" s="40">
        <v>1335.8355710000001</v>
      </c>
      <c r="P201" s="40">
        <v>1588.001399</v>
      </c>
      <c r="Q201" s="40">
        <v>1407.993309</v>
      </c>
      <c r="R201" s="41">
        <v>1071.625669</v>
      </c>
      <c r="S201" s="40">
        <v>757.33641</v>
      </c>
      <c r="T201" s="40">
        <v>481.66760699999998</v>
      </c>
      <c r="U201" s="40">
        <v>362.52006999999998</v>
      </c>
      <c r="V201" s="40">
        <v>406.15278499999999</v>
      </c>
    </row>
    <row r="202" spans="1:22" x14ac:dyDescent="0.25">
      <c r="A202" s="18">
        <v>1932</v>
      </c>
      <c r="B202" s="18">
        <v>1932</v>
      </c>
      <c r="C202" s="18">
        <v>4</v>
      </c>
      <c r="D202" s="9" t="s">
        <v>165</v>
      </c>
      <c r="E202" s="9" t="str">
        <f t="shared" si="11"/>
        <v>1932 4</v>
      </c>
      <c r="F202" s="14"/>
      <c r="G202" s="17">
        <v>1691.3756550000001</v>
      </c>
      <c r="J202" s="10">
        <v>51.829268292682926</v>
      </c>
      <c r="K202" s="40">
        <v>428.927277</v>
      </c>
      <c r="L202" s="40">
        <v>522.07502199999999</v>
      </c>
      <c r="M202" s="40">
        <v>805.26744900000006</v>
      </c>
      <c r="N202" s="40">
        <v>1115.5707159999999</v>
      </c>
      <c r="O202" s="40">
        <v>1352.9714080000001</v>
      </c>
      <c r="P202" s="40">
        <v>1608.6502230000001</v>
      </c>
      <c r="Q202" s="40">
        <v>1417.5940869999999</v>
      </c>
      <c r="R202" s="40">
        <v>1080.7644620000001</v>
      </c>
      <c r="S202" s="40">
        <v>759.285436</v>
      </c>
      <c r="T202" s="40">
        <v>488.94869399999999</v>
      </c>
      <c r="U202" s="40">
        <v>364.058244</v>
      </c>
      <c r="V202" s="40">
        <v>411.49239699999998</v>
      </c>
    </row>
    <row r="203" spans="1:22" x14ac:dyDescent="0.25">
      <c r="A203" s="18">
        <v>1932</v>
      </c>
      <c r="B203" s="18">
        <v>1932</v>
      </c>
      <c r="C203" s="18">
        <v>5</v>
      </c>
      <c r="D203" s="9" t="s">
        <v>166</v>
      </c>
      <c r="E203" s="9" t="str">
        <f t="shared" si="11"/>
        <v>1932 5</v>
      </c>
      <c r="F203" s="14"/>
      <c r="G203" s="17">
        <v>1426.596106</v>
      </c>
      <c r="J203" s="10">
        <v>50.609756097560975</v>
      </c>
      <c r="K203" s="40">
        <v>435.44313599999998</v>
      </c>
      <c r="L203" s="40">
        <v>522.88016400000004</v>
      </c>
      <c r="M203" s="40">
        <v>811.90669200000002</v>
      </c>
      <c r="N203" s="40">
        <v>1120.865082</v>
      </c>
      <c r="O203" s="40">
        <v>1381.5257349999999</v>
      </c>
      <c r="P203" s="40">
        <v>1622.7856489999999</v>
      </c>
      <c r="Q203" s="40">
        <v>1435.747122</v>
      </c>
      <c r="R203" s="40">
        <v>1085.820557</v>
      </c>
      <c r="S203" s="40">
        <v>759.877071</v>
      </c>
      <c r="T203" s="41">
        <v>494.35544099999998</v>
      </c>
      <c r="U203" s="40">
        <v>366.53173600000002</v>
      </c>
      <c r="V203" s="40">
        <v>425.646976</v>
      </c>
    </row>
    <row r="204" spans="1:22" x14ac:dyDescent="0.25">
      <c r="A204" s="18">
        <v>1932</v>
      </c>
      <c r="B204" s="18">
        <v>1932</v>
      </c>
      <c r="C204" s="18">
        <v>6</v>
      </c>
      <c r="D204" s="9" t="s">
        <v>167</v>
      </c>
      <c r="E204" s="9" t="str">
        <f t="shared" si="11"/>
        <v>1932 6</v>
      </c>
      <c r="F204" s="14"/>
      <c r="G204" s="17">
        <v>1126.0095759999999</v>
      </c>
      <c r="J204" s="10">
        <v>49.390243902439025</v>
      </c>
      <c r="K204" s="40">
        <v>451.22816899999998</v>
      </c>
      <c r="L204" s="40">
        <v>531.74649299999999</v>
      </c>
      <c r="M204" s="40">
        <v>819.49535000000003</v>
      </c>
      <c r="N204" s="41">
        <v>1127.914483</v>
      </c>
      <c r="O204" s="40">
        <v>1392.4231689999999</v>
      </c>
      <c r="P204" s="40">
        <v>1633.0849290000001</v>
      </c>
      <c r="Q204" s="40">
        <v>1442.504205</v>
      </c>
      <c r="R204" s="40">
        <v>1090.4105199999999</v>
      </c>
      <c r="S204" s="40">
        <v>761.33296700000005</v>
      </c>
      <c r="T204" s="40">
        <v>495.842917</v>
      </c>
      <c r="U204" s="40">
        <v>371.20328999999998</v>
      </c>
      <c r="V204" s="40">
        <v>430.12088</v>
      </c>
    </row>
    <row r="205" spans="1:22" x14ac:dyDescent="0.25">
      <c r="A205" s="18">
        <v>1932</v>
      </c>
      <c r="B205" s="18">
        <v>1932</v>
      </c>
      <c r="C205" s="18">
        <v>7</v>
      </c>
      <c r="D205" s="9" t="s">
        <v>168</v>
      </c>
      <c r="E205" s="9" t="str">
        <f t="shared" ref="E205:E268" si="16">CONCATENATE(A205," ",C205)</f>
        <v>1932 7</v>
      </c>
      <c r="F205" s="14"/>
      <c r="G205" s="9">
        <v>828.48669800000005</v>
      </c>
      <c r="J205" s="10">
        <v>48.170731707317074</v>
      </c>
      <c r="K205" s="40">
        <v>455.49055800000002</v>
      </c>
      <c r="L205" s="40">
        <v>538.73564899999997</v>
      </c>
      <c r="M205" s="40">
        <v>860.65306599999997</v>
      </c>
      <c r="N205" s="40">
        <v>1129.6070749999999</v>
      </c>
      <c r="O205" s="40">
        <v>1397.999716</v>
      </c>
      <c r="P205" s="40">
        <v>1652.503845</v>
      </c>
      <c r="Q205" s="41">
        <v>1450.5146910000001</v>
      </c>
      <c r="R205" s="41">
        <v>1098.286826</v>
      </c>
      <c r="S205" s="40">
        <v>775.94064100000003</v>
      </c>
      <c r="T205" s="40">
        <v>507.84802999999999</v>
      </c>
      <c r="U205" s="40">
        <v>373.14499999999998</v>
      </c>
      <c r="V205" s="40">
        <v>431.87234000000001</v>
      </c>
    </row>
    <row r="206" spans="1:22" x14ac:dyDescent="0.25">
      <c r="A206" s="18">
        <v>1932</v>
      </c>
      <c r="B206" s="18">
        <v>1932</v>
      </c>
      <c r="C206" s="18">
        <v>8</v>
      </c>
      <c r="D206" s="9" t="s">
        <v>169</v>
      </c>
      <c r="E206" s="9" t="str">
        <f t="shared" si="16"/>
        <v>1932 8</v>
      </c>
      <c r="F206" s="14"/>
      <c r="G206" s="9">
        <v>489.019386</v>
      </c>
      <c r="J206" s="10">
        <v>46.951219512195117</v>
      </c>
      <c r="K206" s="40">
        <v>466.96689700000002</v>
      </c>
      <c r="L206" s="40">
        <v>549.731447</v>
      </c>
      <c r="M206" s="40">
        <v>869.39020800000003</v>
      </c>
      <c r="N206" s="40">
        <v>1130.5451619999999</v>
      </c>
      <c r="O206" s="40">
        <v>1398.8703820000001</v>
      </c>
      <c r="P206" s="41">
        <v>1668.8489159999999</v>
      </c>
      <c r="Q206" s="40">
        <v>1461.527662</v>
      </c>
      <c r="R206" s="40">
        <v>1098.5838550000001</v>
      </c>
      <c r="S206" s="41">
        <v>776.37213599999995</v>
      </c>
      <c r="T206" s="41">
        <v>532.26462200000003</v>
      </c>
      <c r="U206" s="40">
        <v>377.36458699999997</v>
      </c>
      <c r="V206" s="40">
        <v>441.32635399999998</v>
      </c>
    </row>
    <row r="207" spans="1:22" x14ac:dyDescent="0.25">
      <c r="A207" s="18">
        <v>1932</v>
      </c>
      <c r="B207" s="18">
        <v>1932</v>
      </c>
      <c r="C207" s="18">
        <v>9</v>
      </c>
      <c r="D207" s="9" t="s">
        <v>170</v>
      </c>
      <c r="E207" s="9" t="str">
        <f t="shared" si="16"/>
        <v>1932 9</v>
      </c>
      <c r="F207" s="14"/>
      <c r="G207" s="9">
        <v>511.57109400000002</v>
      </c>
      <c r="J207" s="10">
        <v>45.731707317073166</v>
      </c>
      <c r="K207" s="40">
        <v>471.21460999999999</v>
      </c>
      <c r="L207" s="40">
        <v>561.80934300000001</v>
      </c>
      <c r="M207" s="40">
        <v>874.837625</v>
      </c>
      <c r="N207" s="40">
        <v>1131.1167559999999</v>
      </c>
      <c r="O207" s="40">
        <v>1454.4023979999999</v>
      </c>
      <c r="P207" s="41">
        <v>1670.4431480000001</v>
      </c>
      <c r="Q207" s="40">
        <v>1467.7851069999999</v>
      </c>
      <c r="R207" s="41">
        <v>1102.7157729999999</v>
      </c>
      <c r="S207" s="40">
        <v>777.595145</v>
      </c>
      <c r="T207" s="40">
        <v>533.97382000000005</v>
      </c>
      <c r="U207" s="40">
        <v>382.63360299999999</v>
      </c>
      <c r="V207" s="40">
        <v>455.02127100000001</v>
      </c>
    </row>
    <row r="208" spans="1:22" x14ac:dyDescent="0.25">
      <c r="A208" s="18">
        <v>1933</v>
      </c>
      <c r="B208" s="18">
        <v>1932</v>
      </c>
      <c r="C208" s="18">
        <v>10</v>
      </c>
      <c r="D208" s="9" t="s">
        <v>171</v>
      </c>
      <c r="E208" s="9" t="str">
        <f t="shared" si="16"/>
        <v>1933 10</v>
      </c>
      <c r="F208" s="14"/>
      <c r="G208" s="9">
        <v>579.72539600000005</v>
      </c>
      <c r="J208" s="10">
        <v>44.512195121951216</v>
      </c>
      <c r="K208" s="40">
        <v>472.58649600000001</v>
      </c>
      <c r="L208" s="40">
        <v>565.74188600000002</v>
      </c>
      <c r="M208" s="41">
        <v>889.00506700000005</v>
      </c>
      <c r="N208" s="40">
        <v>1131.2004850000001</v>
      </c>
      <c r="O208" s="41">
        <v>1462.545748</v>
      </c>
      <c r="P208" s="40">
        <v>1673.9832570000001</v>
      </c>
      <c r="Q208" s="40">
        <v>1489.7064949999999</v>
      </c>
      <c r="R208" s="40">
        <v>1131.3960360000001</v>
      </c>
      <c r="S208" s="40">
        <v>777.62598300000002</v>
      </c>
      <c r="T208" s="41">
        <v>539.86032699999998</v>
      </c>
      <c r="U208" s="40">
        <v>390.05268000000001</v>
      </c>
      <c r="V208" s="41">
        <v>456.26974100000001</v>
      </c>
    </row>
    <row r="209" spans="1:22" x14ac:dyDescent="0.25">
      <c r="A209" s="18">
        <v>1933</v>
      </c>
      <c r="B209" s="18">
        <v>1932</v>
      </c>
      <c r="C209" s="18">
        <v>11</v>
      </c>
      <c r="D209" s="9" t="s">
        <v>172</v>
      </c>
      <c r="E209" s="9" t="str">
        <f t="shared" si="16"/>
        <v>1933 11</v>
      </c>
      <c r="F209" s="14"/>
      <c r="G209" s="9">
        <v>707.20930199999998</v>
      </c>
      <c r="J209" s="10">
        <v>43.292682926829272</v>
      </c>
      <c r="K209" s="40">
        <v>488.629569</v>
      </c>
      <c r="L209" s="40">
        <v>569.18755599999997</v>
      </c>
      <c r="M209" s="41">
        <v>893.00560399999995</v>
      </c>
      <c r="N209" s="41">
        <v>1135.6702580000001</v>
      </c>
      <c r="O209" s="40">
        <v>1463.4447270000001</v>
      </c>
      <c r="P209" s="40">
        <v>1684.9852940000001</v>
      </c>
      <c r="Q209" s="40">
        <v>1490.1651890000001</v>
      </c>
      <c r="R209" s="40">
        <v>1136.524584</v>
      </c>
      <c r="S209" s="40">
        <v>787.22842700000001</v>
      </c>
      <c r="T209" s="40">
        <v>549.48449100000005</v>
      </c>
      <c r="U209" s="40">
        <v>391.78653000000003</v>
      </c>
      <c r="V209" s="40">
        <v>468.21814499999999</v>
      </c>
    </row>
    <row r="210" spans="1:22" x14ac:dyDescent="0.25">
      <c r="A210" s="18">
        <v>1933</v>
      </c>
      <c r="B210" s="18">
        <v>1932</v>
      </c>
      <c r="C210" s="18">
        <v>12</v>
      </c>
      <c r="D210" s="9" t="s">
        <v>173</v>
      </c>
      <c r="E210" s="9" t="str">
        <f t="shared" si="16"/>
        <v>1933 12</v>
      </c>
      <c r="F210" s="14"/>
      <c r="G210" s="9">
        <v>982.02366800000004</v>
      </c>
      <c r="J210" s="10">
        <v>42.073170731707322</v>
      </c>
      <c r="K210" s="40">
        <v>492.24831399999999</v>
      </c>
      <c r="L210" s="41">
        <v>575.01573299999995</v>
      </c>
      <c r="M210" s="40">
        <v>900.84423300000003</v>
      </c>
      <c r="N210" s="40">
        <v>1159.996609</v>
      </c>
      <c r="O210" s="40">
        <v>1471.037832</v>
      </c>
      <c r="P210" s="40">
        <v>1701.6568159999999</v>
      </c>
      <c r="Q210" s="41">
        <v>1495.245318</v>
      </c>
      <c r="R210" s="40">
        <v>1149.0756739999999</v>
      </c>
      <c r="S210" s="40">
        <v>810.31679999999994</v>
      </c>
      <c r="T210" s="40">
        <v>551.64534500000002</v>
      </c>
      <c r="U210" s="40">
        <v>391.83639799999997</v>
      </c>
      <c r="V210" s="40">
        <v>469.12347699999998</v>
      </c>
    </row>
    <row r="211" spans="1:22" x14ac:dyDescent="0.25">
      <c r="A211" s="18">
        <v>1933</v>
      </c>
      <c r="B211" s="18">
        <v>1933</v>
      </c>
      <c r="C211" s="18">
        <v>1</v>
      </c>
      <c r="D211" s="9" t="s">
        <v>174</v>
      </c>
      <c r="E211" s="9" t="str">
        <f t="shared" si="16"/>
        <v>1933 1</v>
      </c>
      <c r="F211" s="14"/>
      <c r="G211" s="17">
        <v>1302.60609</v>
      </c>
      <c r="J211" s="10">
        <v>40.853658536585371</v>
      </c>
      <c r="K211" s="40">
        <v>500.390264</v>
      </c>
      <c r="L211" s="40">
        <v>576.25336700000003</v>
      </c>
      <c r="M211" s="40">
        <v>901.13343999999995</v>
      </c>
      <c r="N211" s="40">
        <v>1174.8743219999999</v>
      </c>
      <c r="O211" s="40">
        <v>1479.849575</v>
      </c>
      <c r="P211" s="40">
        <v>1724.1070649999999</v>
      </c>
      <c r="Q211" s="40">
        <v>1497.7648509999999</v>
      </c>
      <c r="R211" s="40">
        <v>1154.2912060000001</v>
      </c>
      <c r="S211" s="40">
        <v>811.99803999999995</v>
      </c>
      <c r="T211" s="40">
        <v>576.72583799999995</v>
      </c>
      <c r="U211" s="40">
        <v>405.61910999999998</v>
      </c>
      <c r="V211" s="40">
        <v>481.53070200000002</v>
      </c>
    </row>
    <row r="212" spans="1:22" x14ac:dyDescent="0.25">
      <c r="A212" s="18">
        <v>1933</v>
      </c>
      <c r="B212" s="18">
        <v>1933</v>
      </c>
      <c r="C212" s="18">
        <v>2</v>
      </c>
      <c r="D212" s="9" t="s">
        <v>175</v>
      </c>
      <c r="E212" s="9" t="str">
        <f t="shared" si="16"/>
        <v>1933 2</v>
      </c>
      <c r="F212" s="14"/>
      <c r="G212" s="17">
        <v>1557.5805069999999</v>
      </c>
      <c r="J212" s="10">
        <v>39.634146341463413</v>
      </c>
      <c r="K212" s="40">
        <v>500.59704099999999</v>
      </c>
      <c r="L212" s="41">
        <v>579.00246800000002</v>
      </c>
      <c r="M212" s="40">
        <v>911.87093700000003</v>
      </c>
      <c r="N212" s="40">
        <v>1186.6364060000001</v>
      </c>
      <c r="O212" s="40">
        <v>1481.854638</v>
      </c>
      <c r="P212" s="40">
        <v>1752.49431</v>
      </c>
      <c r="Q212" s="40">
        <v>1533.277382</v>
      </c>
      <c r="R212" s="40">
        <v>1156.60833</v>
      </c>
      <c r="S212" s="40">
        <v>814.64768400000003</v>
      </c>
      <c r="T212" s="41">
        <v>582.22457299999996</v>
      </c>
      <c r="U212" s="40">
        <v>419.209857</v>
      </c>
      <c r="V212" s="40">
        <v>482.382137</v>
      </c>
    </row>
    <row r="213" spans="1:22" x14ac:dyDescent="0.25">
      <c r="A213" s="18">
        <v>1933</v>
      </c>
      <c r="B213" s="18">
        <v>1933</v>
      </c>
      <c r="C213" s="18">
        <v>3</v>
      </c>
      <c r="D213" s="9" t="s">
        <v>176</v>
      </c>
      <c r="E213" s="9" t="str">
        <f t="shared" si="16"/>
        <v>1933 3</v>
      </c>
      <c r="F213" s="14"/>
      <c r="G213" s="17">
        <v>1782.754561</v>
      </c>
      <c r="J213" s="10">
        <v>38.414634146341463</v>
      </c>
      <c r="K213" s="40">
        <v>504.45694400000002</v>
      </c>
      <c r="L213" s="40">
        <v>594.62072799999999</v>
      </c>
      <c r="M213" s="40">
        <v>917.22184300000004</v>
      </c>
      <c r="N213" s="40">
        <v>1187.6466089999999</v>
      </c>
      <c r="O213" s="40">
        <v>1484.26432</v>
      </c>
      <c r="P213" s="40">
        <v>1759.0605129999999</v>
      </c>
      <c r="Q213" s="41">
        <v>1550.9650429999999</v>
      </c>
      <c r="R213" s="40">
        <v>1160.1896770000001</v>
      </c>
      <c r="S213" s="40">
        <v>827.63904300000002</v>
      </c>
      <c r="T213" s="40">
        <v>582.61371099999997</v>
      </c>
      <c r="U213" s="40">
        <v>427.37681500000002</v>
      </c>
      <c r="V213" s="40">
        <v>488.50041299999998</v>
      </c>
    </row>
    <row r="214" spans="1:22" x14ac:dyDescent="0.25">
      <c r="A214" s="18">
        <v>1933</v>
      </c>
      <c r="B214" s="18">
        <v>1933</v>
      </c>
      <c r="C214" s="18">
        <v>4</v>
      </c>
      <c r="D214" s="9" t="s">
        <v>177</v>
      </c>
      <c r="E214" s="9" t="str">
        <f t="shared" si="16"/>
        <v>1933 4</v>
      </c>
      <c r="F214" s="14"/>
      <c r="G214" s="17">
        <v>1700.901766</v>
      </c>
      <c r="J214" s="10">
        <v>37.195121951219512</v>
      </c>
      <c r="K214" s="40">
        <v>505.73235699999998</v>
      </c>
      <c r="L214" s="40">
        <v>596.699072</v>
      </c>
      <c r="M214" s="40">
        <v>918.43409799999995</v>
      </c>
      <c r="N214" s="40">
        <v>1188.0853649999999</v>
      </c>
      <c r="O214" s="40">
        <v>1488.6682479999999</v>
      </c>
      <c r="P214" s="40">
        <v>1768.3710880000001</v>
      </c>
      <c r="Q214" s="40">
        <v>1578.236112</v>
      </c>
      <c r="R214" s="40">
        <v>1172.4056009999999</v>
      </c>
      <c r="S214" s="40">
        <v>831.72244499999999</v>
      </c>
      <c r="T214" s="40">
        <v>590.99165100000005</v>
      </c>
      <c r="U214" s="41">
        <v>429.74057800000003</v>
      </c>
      <c r="V214" s="40">
        <v>489.40430900000001</v>
      </c>
    </row>
    <row r="215" spans="1:22" x14ac:dyDescent="0.25">
      <c r="A215" s="18">
        <v>1933</v>
      </c>
      <c r="B215" s="18">
        <v>1933</v>
      </c>
      <c r="C215" s="18">
        <v>5</v>
      </c>
      <c r="D215" s="9" t="s">
        <v>178</v>
      </c>
      <c r="E215" s="9" t="str">
        <f t="shared" si="16"/>
        <v>1933 5</v>
      </c>
      <c r="F215" s="14"/>
      <c r="G215" s="17">
        <v>1482.129862</v>
      </c>
      <c r="J215" s="10">
        <v>35.975609756097562</v>
      </c>
      <c r="K215" s="40">
        <v>508.93731600000001</v>
      </c>
      <c r="L215" s="40">
        <v>599.18607499999996</v>
      </c>
      <c r="M215" s="40">
        <v>922.32552499999997</v>
      </c>
      <c r="N215" s="40">
        <v>1189.886002</v>
      </c>
      <c r="O215" s="40">
        <v>1489.0084159999999</v>
      </c>
      <c r="P215" s="40">
        <v>1782.754561</v>
      </c>
      <c r="Q215" s="40">
        <v>1580.875865</v>
      </c>
      <c r="R215" s="40">
        <v>1182.97307</v>
      </c>
      <c r="S215" s="40">
        <v>838.92029200000002</v>
      </c>
      <c r="T215" s="40">
        <v>606.01206100000002</v>
      </c>
      <c r="U215" s="41">
        <v>442.27279099999998</v>
      </c>
      <c r="V215" s="40">
        <v>492.103993</v>
      </c>
    </row>
    <row r="216" spans="1:22" x14ac:dyDescent="0.25">
      <c r="A216" s="18">
        <v>1933</v>
      </c>
      <c r="B216" s="18">
        <v>1933</v>
      </c>
      <c r="C216" s="18">
        <v>6</v>
      </c>
      <c r="D216" s="9" t="s">
        <v>179</v>
      </c>
      <c r="E216" s="9" t="str">
        <f t="shared" si="16"/>
        <v>1933 6</v>
      </c>
      <c r="F216" s="14"/>
      <c r="G216" s="17">
        <v>1105.968014</v>
      </c>
      <c r="J216" s="10">
        <v>34.756097560975604</v>
      </c>
      <c r="K216" s="40">
        <v>514.20933000000002</v>
      </c>
      <c r="L216" s="40">
        <v>603.49216000000001</v>
      </c>
      <c r="M216" s="41">
        <v>934.41940699999998</v>
      </c>
      <c r="N216" s="40">
        <v>1198.981565</v>
      </c>
      <c r="O216" s="40">
        <v>1493.914438</v>
      </c>
      <c r="P216" s="40">
        <v>1782.8255569999999</v>
      </c>
      <c r="Q216" s="41">
        <v>1584.1334199999999</v>
      </c>
      <c r="R216" s="40">
        <v>1187.4639070000001</v>
      </c>
      <c r="S216" s="40">
        <v>842.20424000000003</v>
      </c>
      <c r="T216" s="40">
        <v>626.48078899999996</v>
      </c>
      <c r="U216" s="40">
        <v>447.12636099999997</v>
      </c>
      <c r="V216" s="41">
        <v>497.86166600000001</v>
      </c>
    </row>
    <row r="217" spans="1:22" x14ac:dyDescent="0.25">
      <c r="A217" s="18">
        <v>1933</v>
      </c>
      <c r="B217" s="18">
        <v>1933</v>
      </c>
      <c r="C217" s="18">
        <v>7</v>
      </c>
      <c r="D217" s="9" t="s">
        <v>180</v>
      </c>
      <c r="E217" s="9" t="str">
        <f t="shared" si="16"/>
        <v>1933 7</v>
      </c>
      <c r="F217" s="14"/>
      <c r="G217" s="9">
        <v>661.94284800000003</v>
      </c>
      <c r="J217" s="10">
        <v>33.536585365853654</v>
      </c>
      <c r="K217" s="41">
        <v>519.69674399999997</v>
      </c>
      <c r="L217" s="40">
        <v>618.91548699999998</v>
      </c>
      <c r="M217" s="40">
        <v>938.184304</v>
      </c>
      <c r="N217" s="40">
        <v>1204.6823260000001</v>
      </c>
      <c r="O217" s="40">
        <v>1504.9654270000001</v>
      </c>
      <c r="P217" s="40">
        <v>1802.1232279999999</v>
      </c>
      <c r="Q217" s="40">
        <v>1587.7241770000001</v>
      </c>
      <c r="R217" s="40">
        <v>1224.699245</v>
      </c>
      <c r="S217" s="40">
        <v>842.640444</v>
      </c>
      <c r="T217" s="40">
        <v>628.35399800000005</v>
      </c>
      <c r="U217" s="40">
        <v>452.75178499999998</v>
      </c>
      <c r="V217" s="40">
        <v>498.14521100000002</v>
      </c>
    </row>
    <row r="218" spans="1:22" x14ac:dyDescent="0.25">
      <c r="A218" s="18">
        <v>1933</v>
      </c>
      <c r="B218" s="18">
        <v>1933</v>
      </c>
      <c r="C218" s="18">
        <v>8</v>
      </c>
      <c r="D218" s="9" t="s">
        <v>181</v>
      </c>
      <c r="E218" s="9" t="str">
        <f t="shared" si="16"/>
        <v>1933 8</v>
      </c>
      <c r="F218" s="14"/>
      <c r="G218" s="9">
        <v>467.56109600000002</v>
      </c>
      <c r="J218" s="10">
        <v>32.317073170731703</v>
      </c>
      <c r="K218" s="40">
        <v>522.07616599999994</v>
      </c>
      <c r="L218" s="40">
        <v>626.56483100000003</v>
      </c>
      <c r="M218" s="40">
        <v>939.55226300000004</v>
      </c>
      <c r="N218" s="41">
        <v>1206.6620419999999</v>
      </c>
      <c r="O218" s="40">
        <v>1513.0798769999999</v>
      </c>
      <c r="P218" s="40">
        <v>1811.6974640000001</v>
      </c>
      <c r="Q218" s="40">
        <v>1608.6527209999999</v>
      </c>
      <c r="R218" s="40">
        <v>1225.2276079999999</v>
      </c>
      <c r="S218" s="40">
        <v>846.04128200000002</v>
      </c>
      <c r="T218" s="40">
        <v>640.38580300000001</v>
      </c>
      <c r="U218" s="41">
        <v>465.285752</v>
      </c>
      <c r="V218" s="40">
        <v>498.255178</v>
      </c>
    </row>
    <row r="219" spans="1:22" x14ac:dyDescent="0.25">
      <c r="A219" s="18">
        <v>1933</v>
      </c>
      <c r="B219" s="18">
        <v>1933</v>
      </c>
      <c r="C219" s="18">
        <v>9</v>
      </c>
      <c r="D219" s="9" t="s">
        <v>182</v>
      </c>
      <c r="E219" s="9" t="str">
        <f t="shared" si="16"/>
        <v>1933 9</v>
      </c>
      <c r="F219" s="14"/>
      <c r="G219" s="9">
        <v>425.646976</v>
      </c>
      <c r="J219" s="10">
        <v>31.09756097560976</v>
      </c>
      <c r="K219" s="40">
        <v>522.36421399999995</v>
      </c>
      <c r="L219" s="41">
        <v>640.05372899999998</v>
      </c>
      <c r="M219" s="40">
        <v>941.98095499999999</v>
      </c>
      <c r="N219" s="40">
        <v>1213.680748</v>
      </c>
      <c r="O219" s="40">
        <v>1525.8005840000001</v>
      </c>
      <c r="P219" s="41">
        <v>1821.767308</v>
      </c>
      <c r="Q219" s="40">
        <v>1632.30727</v>
      </c>
      <c r="R219" s="41">
        <v>1227.8168760000001</v>
      </c>
      <c r="S219" s="40">
        <v>862.39385700000003</v>
      </c>
      <c r="T219" s="40">
        <v>657.35139300000003</v>
      </c>
      <c r="U219" s="40">
        <v>467.56109600000002</v>
      </c>
      <c r="V219" s="40">
        <v>501.683178</v>
      </c>
    </row>
    <row r="220" spans="1:22" x14ac:dyDescent="0.25">
      <c r="A220" s="18">
        <v>1934</v>
      </c>
      <c r="B220" s="18">
        <v>1933</v>
      </c>
      <c r="C220" s="18">
        <v>10</v>
      </c>
      <c r="D220" s="9" t="s">
        <v>183</v>
      </c>
      <c r="E220" s="9" t="str">
        <f t="shared" si="16"/>
        <v>1934 10</v>
      </c>
      <c r="F220" s="14"/>
      <c r="G220" s="9">
        <v>505.73235699999998</v>
      </c>
      <c r="J220" s="10">
        <v>29.878048780487809</v>
      </c>
      <c r="K220" s="40">
        <v>533.94534699999997</v>
      </c>
      <c r="L220" s="40">
        <v>641.11422800000003</v>
      </c>
      <c r="M220" s="40">
        <v>963.69046400000002</v>
      </c>
      <c r="N220" s="40">
        <v>1222.0847160000001</v>
      </c>
      <c r="O220" s="41">
        <v>1533.5633889999999</v>
      </c>
      <c r="P220" s="40">
        <v>1827.280358</v>
      </c>
      <c r="Q220" s="40">
        <v>1646.268286</v>
      </c>
      <c r="R220" s="40">
        <v>1229.8019529999999</v>
      </c>
      <c r="S220" s="40">
        <v>864.24759100000006</v>
      </c>
      <c r="T220" s="40">
        <v>661.94284800000003</v>
      </c>
      <c r="U220" s="41">
        <v>473.37503600000002</v>
      </c>
      <c r="V220" s="40">
        <v>511.57109400000002</v>
      </c>
    </row>
    <row r="221" spans="1:22" x14ac:dyDescent="0.25">
      <c r="A221" s="18">
        <v>1934</v>
      </c>
      <c r="B221" s="18">
        <v>1933</v>
      </c>
      <c r="C221" s="18">
        <v>11</v>
      </c>
      <c r="D221" s="9" t="s">
        <v>184</v>
      </c>
      <c r="E221" s="9" t="str">
        <f t="shared" si="16"/>
        <v>1934 11</v>
      </c>
      <c r="F221" s="14"/>
      <c r="G221" s="9">
        <v>576.25336700000003</v>
      </c>
      <c r="J221" s="10">
        <v>28.658536585365859</v>
      </c>
      <c r="K221" s="40">
        <v>535.15373699999998</v>
      </c>
      <c r="L221" s="40">
        <v>650.64928499999996</v>
      </c>
      <c r="M221" s="40">
        <v>968.38166999999999</v>
      </c>
      <c r="N221" s="41">
        <v>1232.3454039999999</v>
      </c>
      <c r="O221" s="40">
        <v>1534.128522</v>
      </c>
      <c r="P221" s="40">
        <v>1827.550495</v>
      </c>
      <c r="Q221" s="40">
        <v>1654.025543</v>
      </c>
      <c r="R221" s="41">
        <v>1233.513459</v>
      </c>
      <c r="S221" s="40">
        <v>868.21085800000003</v>
      </c>
      <c r="T221" s="40">
        <v>668.82556399999999</v>
      </c>
      <c r="U221" s="40">
        <v>473.39327200000002</v>
      </c>
      <c r="V221" s="40">
        <v>511.86241200000001</v>
      </c>
    </row>
    <row r="222" spans="1:22" x14ac:dyDescent="0.25">
      <c r="A222" s="18">
        <v>1934</v>
      </c>
      <c r="B222" s="18">
        <v>1933</v>
      </c>
      <c r="C222" s="18">
        <v>12</v>
      </c>
      <c r="D222" s="9" t="s">
        <v>185</v>
      </c>
      <c r="E222" s="9" t="str">
        <f t="shared" si="16"/>
        <v>1934 12</v>
      </c>
      <c r="F222" s="14"/>
      <c r="G222" s="9">
        <v>762.97216900000001</v>
      </c>
      <c r="J222" s="10">
        <v>27.439024390243905</v>
      </c>
      <c r="K222" s="40">
        <v>541.27301999999997</v>
      </c>
      <c r="L222" s="40">
        <v>670.88579000000004</v>
      </c>
      <c r="M222" s="40">
        <v>970.36161300000003</v>
      </c>
      <c r="N222" s="40">
        <v>1248.957044</v>
      </c>
      <c r="O222" s="40">
        <v>1544.8056899999999</v>
      </c>
      <c r="P222" s="40">
        <v>1827.8742360000001</v>
      </c>
      <c r="Q222" s="40">
        <v>1673.4825269999999</v>
      </c>
      <c r="R222" s="40">
        <v>1243.9236980000001</v>
      </c>
      <c r="S222" s="41">
        <v>892.56679099999997</v>
      </c>
      <c r="T222" s="40">
        <v>693.72970899999996</v>
      </c>
      <c r="U222" s="40">
        <v>485.68466599999999</v>
      </c>
      <c r="V222" s="40">
        <v>517.65616399999999</v>
      </c>
    </row>
    <row r="223" spans="1:22" x14ac:dyDescent="0.25">
      <c r="A223" s="18">
        <v>1934</v>
      </c>
      <c r="B223" s="18">
        <v>1934</v>
      </c>
      <c r="C223" s="18">
        <v>1</v>
      </c>
      <c r="D223" s="9" t="s">
        <v>186</v>
      </c>
      <c r="E223" s="9" t="str">
        <f t="shared" si="16"/>
        <v>1934 1</v>
      </c>
      <c r="F223" s="14"/>
      <c r="G223" s="17">
        <v>1099.400545</v>
      </c>
      <c r="J223" s="10">
        <v>26.219512195121951</v>
      </c>
      <c r="K223" s="40">
        <v>551.12227199999995</v>
      </c>
      <c r="L223" s="40">
        <v>689.84083899999996</v>
      </c>
      <c r="M223" s="40">
        <v>972.33858099999998</v>
      </c>
      <c r="N223" s="40">
        <v>1260.4957079999999</v>
      </c>
      <c r="O223" s="40">
        <v>1557.5805069999999</v>
      </c>
      <c r="P223" s="40">
        <v>1839.737838</v>
      </c>
      <c r="Q223" s="40">
        <v>1677.8075229999999</v>
      </c>
      <c r="R223" s="40">
        <v>1246.079301</v>
      </c>
      <c r="S223" s="40">
        <v>898.36469099999999</v>
      </c>
      <c r="T223" s="41">
        <v>693.77578600000004</v>
      </c>
      <c r="U223" s="40">
        <v>489.019386</v>
      </c>
      <c r="V223" s="41">
        <v>535.73159899999996</v>
      </c>
    </row>
    <row r="224" spans="1:22" x14ac:dyDescent="0.25">
      <c r="A224" s="18">
        <v>1934</v>
      </c>
      <c r="B224" s="18">
        <v>1934</v>
      </c>
      <c r="C224" s="18">
        <v>2</v>
      </c>
      <c r="D224" s="9" t="s">
        <v>187</v>
      </c>
      <c r="E224" s="9" t="str">
        <f t="shared" si="16"/>
        <v>1934 2</v>
      </c>
      <c r="F224" s="14"/>
      <c r="G224" s="17">
        <v>1397.999716</v>
      </c>
      <c r="J224" s="10">
        <v>25</v>
      </c>
      <c r="K224" s="40">
        <v>556.31034899999997</v>
      </c>
      <c r="L224" s="40">
        <v>706.70422499999995</v>
      </c>
      <c r="M224" s="41">
        <v>979.49152400000003</v>
      </c>
      <c r="N224" s="40">
        <v>1260.862633</v>
      </c>
      <c r="O224" s="41">
        <v>1561.827358</v>
      </c>
      <c r="P224" s="41">
        <v>1869.975036</v>
      </c>
      <c r="Q224" s="40">
        <v>1682.3179540000001</v>
      </c>
      <c r="R224" s="40">
        <v>1249.2799540000001</v>
      </c>
      <c r="S224" s="40">
        <v>913.19241099999999</v>
      </c>
      <c r="T224" s="40">
        <v>696.34229100000005</v>
      </c>
      <c r="U224" s="40">
        <v>501.27036399999997</v>
      </c>
      <c r="V224" s="40">
        <v>547.491444</v>
      </c>
    </row>
    <row r="225" spans="1:22" x14ac:dyDescent="0.25">
      <c r="A225" s="18">
        <v>1934</v>
      </c>
      <c r="B225" s="18">
        <v>1934</v>
      </c>
      <c r="C225" s="18">
        <v>3</v>
      </c>
      <c r="D225" s="9" t="s">
        <v>188</v>
      </c>
      <c r="E225" s="9" t="str">
        <f t="shared" si="16"/>
        <v>1934 3</v>
      </c>
      <c r="F225" s="14"/>
      <c r="G225" s="17">
        <v>1399.4821099999999</v>
      </c>
      <c r="J225" s="10">
        <v>23.780487804878049</v>
      </c>
      <c r="K225" s="40">
        <v>565.11314200000004</v>
      </c>
      <c r="L225" s="40">
        <v>707.20930199999998</v>
      </c>
      <c r="M225" s="40">
        <v>982.02366800000004</v>
      </c>
      <c r="N225" s="40">
        <v>1266.643746</v>
      </c>
      <c r="O225" s="40">
        <v>1569.434818</v>
      </c>
      <c r="P225" s="40">
        <v>1871.39141</v>
      </c>
      <c r="Q225" s="40">
        <v>1684.23684</v>
      </c>
      <c r="R225" s="40">
        <v>1255.751528</v>
      </c>
      <c r="S225" s="40">
        <v>937.37210800000003</v>
      </c>
      <c r="T225" s="40">
        <v>696.62035700000001</v>
      </c>
      <c r="U225" s="40">
        <v>522.53533100000004</v>
      </c>
      <c r="V225" s="41">
        <v>574.64911500000005</v>
      </c>
    </row>
    <row r="226" spans="1:22" x14ac:dyDescent="0.25">
      <c r="A226" s="18">
        <v>1934</v>
      </c>
      <c r="B226" s="18">
        <v>1934</v>
      </c>
      <c r="C226" s="18">
        <v>4</v>
      </c>
      <c r="D226" s="9" t="s">
        <v>189</v>
      </c>
      <c r="E226" s="9" t="str">
        <f t="shared" si="16"/>
        <v>1934 4</v>
      </c>
      <c r="F226" s="14"/>
      <c r="G226" s="17">
        <v>1286.8939250000001</v>
      </c>
      <c r="J226" s="10">
        <v>22.560975609756095</v>
      </c>
      <c r="K226" s="40">
        <v>579.70188599999994</v>
      </c>
      <c r="L226" s="40">
        <v>711.73727599999995</v>
      </c>
      <c r="M226" s="40">
        <v>986.61330299999997</v>
      </c>
      <c r="N226" s="40">
        <v>1302.60609</v>
      </c>
      <c r="O226" s="40">
        <v>1572.7257159999999</v>
      </c>
      <c r="P226" s="40">
        <v>1881.0969809999999</v>
      </c>
      <c r="Q226" s="40">
        <v>1691.251992</v>
      </c>
      <c r="R226" s="40">
        <v>1259.6249829999999</v>
      </c>
      <c r="S226" s="40">
        <v>946.67356500000005</v>
      </c>
      <c r="T226" s="40">
        <v>700.16378599999996</v>
      </c>
      <c r="U226" s="40">
        <v>523.38914499999998</v>
      </c>
      <c r="V226" s="40">
        <v>582.60886100000005</v>
      </c>
    </row>
    <row r="227" spans="1:22" x14ac:dyDescent="0.25">
      <c r="A227" s="18">
        <v>1934</v>
      </c>
      <c r="B227" s="18">
        <v>1934</v>
      </c>
      <c r="C227" s="18">
        <v>5</v>
      </c>
      <c r="D227" s="9" t="s">
        <v>190</v>
      </c>
      <c r="E227" s="9" t="str">
        <f t="shared" si="16"/>
        <v>1934 5</v>
      </c>
      <c r="F227" s="14"/>
      <c r="G227" s="17">
        <v>1090.4105199999999</v>
      </c>
      <c r="J227" s="10">
        <v>21.341463414634141</v>
      </c>
      <c r="K227" s="40">
        <v>579.72539600000005</v>
      </c>
      <c r="L227" s="40">
        <v>715.56319499999995</v>
      </c>
      <c r="M227" s="40">
        <v>1012.184124</v>
      </c>
      <c r="N227" s="40">
        <v>1316.441828</v>
      </c>
      <c r="O227" s="40">
        <v>1581.891738</v>
      </c>
      <c r="P227" s="40">
        <v>1897.1534449999999</v>
      </c>
      <c r="Q227" s="40">
        <v>1691.3756550000001</v>
      </c>
      <c r="R227" s="40">
        <v>1279.5060570000001</v>
      </c>
      <c r="S227" s="40">
        <v>949.239014</v>
      </c>
      <c r="T227" s="40">
        <v>712.95653400000003</v>
      </c>
      <c r="U227" s="40">
        <v>536.15604399999995</v>
      </c>
      <c r="V227" s="40">
        <v>590.82387100000005</v>
      </c>
    </row>
    <row r="228" spans="1:22" x14ac:dyDescent="0.25">
      <c r="A228" s="18">
        <v>1934</v>
      </c>
      <c r="B228" s="18">
        <v>1934</v>
      </c>
      <c r="C228" s="18">
        <v>6</v>
      </c>
      <c r="D228" s="9" t="s">
        <v>191</v>
      </c>
      <c r="E228" s="9" t="str">
        <f t="shared" si="16"/>
        <v>1934 6</v>
      </c>
      <c r="F228" s="14"/>
      <c r="G228" s="9">
        <v>814.64768400000003</v>
      </c>
      <c r="J228" s="10">
        <v>20.121951219512191</v>
      </c>
      <c r="K228" s="41">
        <v>592.87186599999995</v>
      </c>
      <c r="L228" s="40">
        <v>733.87796600000001</v>
      </c>
      <c r="M228" s="40">
        <v>1023.9721479999999</v>
      </c>
      <c r="N228" s="40">
        <v>1316.7899540000001</v>
      </c>
      <c r="O228" s="40">
        <v>1595.832879</v>
      </c>
      <c r="P228" s="40">
        <v>1918.981227</v>
      </c>
      <c r="Q228" s="40">
        <v>1700.901766</v>
      </c>
      <c r="R228" s="40">
        <v>1284.984463</v>
      </c>
      <c r="S228" s="40">
        <v>971.32386799999995</v>
      </c>
      <c r="T228" s="40">
        <v>721.84890700000005</v>
      </c>
      <c r="U228" s="40">
        <v>543.00732500000004</v>
      </c>
      <c r="V228" s="40">
        <v>591.55730600000004</v>
      </c>
    </row>
    <row r="229" spans="1:22" x14ac:dyDescent="0.25">
      <c r="A229" s="18">
        <v>1934</v>
      </c>
      <c r="B229" s="18">
        <v>1934</v>
      </c>
      <c r="C229" s="18">
        <v>7</v>
      </c>
      <c r="D229" s="9" t="s">
        <v>192</v>
      </c>
      <c r="E229" s="9" t="str">
        <f t="shared" si="16"/>
        <v>1934 7</v>
      </c>
      <c r="F229" s="14"/>
      <c r="G229" s="9">
        <v>407.198418</v>
      </c>
      <c r="J229" s="10">
        <v>18.90243902439024</v>
      </c>
      <c r="K229" s="41">
        <v>598.85570600000005</v>
      </c>
      <c r="L229" s="40">
        <v>739.91865299999995</v>
      </c>
      <c r="M229" s="40">
        <v>1038.7619910000001</v>
      </c>
      <c r="N229" s="40">
        <v>1332.214215</v>
      </c>
      <c r="O229" s="41">
        <v>1603.309722</v>
      </c>
      <c r="P229" s="40">
        <v>1929.400431</v>
      </c>
      <c r="Q229" s="40">
        <v>1732.193321</v>
      </c>
      <c r="R229" s="40">
        <v>1286.025578</v>
      </c>
      <c r="S229" s="41">
        <v>987.76736000000005</v>
      </c>
      <c r="T229" s="40">
        <v>722.12266899999997</v>
      </c>
      <c r="U229" s="40">
        <v>549.18425100000002</v>
      </c>
      <c r="V229" s="41">
        <v>594.54635199999996</v>
      </c>
    </row>
    <row r="230" spans="1:22" x14ac:dyDescent="0.25">
      <c r="A230" s="18">
        <v>1934</v>
      </c>
      <c r="B230" s="18">
        <v>1934</v>
      </c>
      <c r="C230" s="18">
        <v>8</v>
      </c>
      <c r="D230" s="9" t="s">
        <v>193</v>
      </c>
      <c r="E230" s="9" t="str">
        <f t="shared" si="16"/>
        <v>1934 8</v>
      </c>
      <c r="F230" s="14"/>
      <c r="G230" s="9">
        <v>225.96052</v>
      </c>
      <c r="J230" s="10">
        <v>17.682926829268297</v>
      </c>
      <c r="K230" s="40">
        <v>613.85585500000002</v>
      </c>
      <c r="L230" s="40">
        <v>747.29749900000002</v>
      </c>
      <c r="M230" s="41">
        <v>1057.7170329999999</v>
      </c>
      <c r="N230" s="40">
        <v>1344.9793099999999</v>
      </c>
      <c r="O230" s="40">
        <v>1661.238701</v>
      </c>
      <c r="P230" s="40">
        <v>1934.978638</v>
      </c>
      <c r="Q230" s="41">
        <v>1736.9984420000001</v>
      </c>
      <c r="R230" s="40">
        <v>1292.211014</v>
      </c>
      <c r="S230" s="40">
        <v>1004.757987</v>
      </c>
      <c r="T230" s="40">
        <v>746.49488299999996</v>
      </c>
      <c r="U230" s="40">
        <v>563.33340799999996</v>
      </c>
      <c r="V230" s="40">
        <v>598.14927299999999</v>
      </c>
    </row>
    <row r="231" spans="1:22" x14ac:dyDescent="0.25">
      <c r="A231" s="18">
        <v>1934</v>
      </c>
      <c r="B231" s="18">
        <v>1934</v>
      </c>
      <c r="C231" s="18">
        <v>9</v>
      </c>
      <c r="D231" s="9" t="s">
        <v>194</v>
      </c>
      <c r="E231" s="9" t="str">
        <f t="shared" si="16"/>
        <v>1934 9</v>
      </c>
      <c r="F231" s="14"/>
      <c r="G231" s="9">
        <v>214.421288</v>
      </c>
      <c r="J231" s="10">
        <v>16.463414634146346</v>
      </c>
      <c r="K231" s="40">
        <v>647.34097599999996</v>
      </c>
      <c r="L231" s="40">
        <v>764.77358200000003</v>
      </c>
      <c r="M231" s="40">
        <v>1059.918707</v>
      </c>
      <c r="N231" s="40">
        <v>1399.0519999999999</v>
      </c>
      <c r="O231" s="40">
        <v>1686.4253900000001</v>
      </c>
      <c r="P231" s="40">
        <v>1943.4565789999999</v>
      </c>
      <c r="Q231" s="40">
        <v>1747.985715</v>
      </c>
      <c r="R231" s="40">
        <v>1300.8495789999999</v>
      </c>
      <c r="S231" s="40">
        <v>1046.3874740000001</v>
      </c>
      <c r="T231" s="40">
        <v>775.45153200000004</v>
      </c>
      <c r="U231" s="40">
        <v>566.42407000000003</v>
      </c>
      <c r="V231" s="40">
        <v>641.78477699999996</v>
      </c>
    </row>
    <row r="232" spans="1:22" x14ac:dyDescent="0.25">
      <c r="A232" s="18">
        <v>1935</v>
      </c>
      <c r="B232" s="18">
        <v>1934</v>
      </c>
      <c r="C232" s="18">
        <v>10</v>
      </c>
      <c r="D232" s="9" t="s">
        <v>195</v>
      </c>
      <c r="E232" s="9" t="str">
        <f t="shared" si="16"/>
        <v>1935 10</v>
      </c>
      <c r="F232" s="14"/>
      <c r="G232" s="9">
        <v>292.91277000000002</v>
      </c>
      <c r="J232" s="10">
        <v>15.243902439024392</v>
      </c>
      <c r="K232" s="40">
        <v>678.36808499999995</v>
      </c>
      <c r="L232" s="40">
        <v>799.42757500000005</v>
      </c>
      <c r="M232" s="40">
        <v>1064.7854030000001</v>
      </c>
      <c r="N232" s="40">
        <v>1462.485909</v>
      </c>
      <c r="O232" s="40">
        <v>1697.0234479999999</v>
      </c>
      <c r="P232" s="41">
        <v>1949.501319</v>
      </c>
      <c r="Q232" s="41">
        <v>1760.852376</v>
      </c>
      <c r="R232" s="40">
        <v>1343.594161</v>
      </c>
      <c r="S232" s="40">
        <v>1053.369496</v>
      </c>
      <c r="T232" s="40">
        <v>778.74671999999998</v>
      </c>
      <c r="U232" s="40">
        <v>573.65259100000003</v>
      </c>
      <c r="V232" s="40">
        <v>641.97261300000002</v>
      </c>
    </row>
    <row r="233" spans="1:22" x14ac:dyDescent="0.25">
      <c r="A233" s="18">
        <v>1935</v>
      </c>
      <c r="B233" s="18">
        <v>1934</v>
      </c>
      <c r="C233" s="18">
        <v>11</v>
      </c>
      <c r="D233" s="9" t="s">
        <v>196</v>
      </c>
      <c r="E233" s="9" t="str">
        <f t="shared" si="16"/>
        <v>1935 11</v>
      </c>
      <c r="F233" s="14"/>
      <c r="G233" s="9">
        <v>538.73564899999997</v>
      </c>
      <c r="J233" s="10">
        <v>14.02439024390244</v>
      </c>
      <c r="K233" s="40">
        <v>708.16998100000001</v>
      </c>
      <c r="L233" s="40">
        <v>813.26156300000002</v>
      </c>
      <c r="M233" s="40">
        <v>1100.517243</v>
      </c>
      <c r="N233" s="40">
        <v>1474.3353950000001</v>
      </c>
      <c r="O233" s="40">
        <v>1763.393178</v>
      </c>
      <c r="P233" s="40">
        <v>2007.514946</v>
      </c>
      <c r="Q233" s="40">
        <v>1771.11618</v>
      </c>
      <c r="R233" s="40">
        <v>1367.825689</v>
      </c>
      <c r="S233" s="40">
        <v>1078.6279830000001</v>
      </c>
      <c r="T233" s="40">
        <v>828.48669800000005</v>
      </c>
      <c r="U233" s="40">
        <v>598.39185399999997</v>
      </c>
      <c r="V233" s="40">
        <v>644.38492699999995</v>
      </c>
    </row>
    <row r="234" spans="1:22" x14ac:dyDescent="0.25">
      <c r="A234" s="18">
        <v>1935</v>
      </c>
      <c r="B234" s="18">
        <v>1934</v>
      </c>
      <c r="C234" s="18">
        <v>12</v>
      </c>
      <c r="D234" s="9" t="s">
        <v>197</v>
      </c>
      <c r="E234" s="9" t="str">
        <f t="shared" si="16"/>
        <v>1935 12</v>
      </c>
      <c r="F234" s="14"/>
      <c r="G234" s="9">
        <v>911.87093700000003</v>
      </c>
      <c r="J234" s="10">
        <v>12.804878048780488</v>
      </c>
      <c r="K234" s="40">
        <v>722.94559800000002</v>
      </c>
      <c r="L234" s="40">
        <v>827.77042200000005</v>
      </c>
      <c r="M234" s="40">
        <v>1128.6799060000001</v>
      </c>
      <c r="N234" s="41">
        <v>1517.0908959999999</v>
      </c>
      <c r="O234" s="40">
        <v>1783.268742</v>
      </c>
      <c r="P234" s="40">
        <v>2029.1763390000001</v>
      </c>
      <c r="Q234" s="40">
        <v>1777.5249490000001</v>
      </c>
      <c r="R234" s="41">
        <v>1375.8138960000001</v>
      </c>
      <c r="S234" s="40">
        <v>1105.968014</v>
      </c>
      <c r="T234" s="40">
        <v>857.69642699999997</v>
      </c>
      <c r="U234" s="40">
        <v>601.06327099999999</v>
      </c>
      <c r="V234" s="40">
        <v>645.87723300000005</v>
      </c>
    </row>
    <row r="235" spans="1:22" x14ac:dyDescent="0.25">
      <c r="A235" s="18">
        <v>1935</v>
      </c>
      <c r="B235" s="18">
        <v>1935</v>
      </c>
      <c r="C235" s="18">
        <v>1</v>
      </c>
      <c r="D235" s="9" t="s">
        <v>198</v>
      </c>
      <c r="E235" s="9" t="str">
        <f t="shared" si="16"/>
        <v>1935 1</v>
      </c>
      <c r="F235" s="14"/>
      <c r="G235" s="17">
        <v>1260.862633</v>
      </c>
      <c r="J235" s="10">
        <v>11.585365853658535</v>
      </c>
      <c r="K235" s="40">
        <v>725.84174700000005</v>
      </c>
      <c r="L235" s="40">
        <v>839.46634300000005</v>
      </c>
      <c r="M235" s="40">
        <v>1133.9242690000001</v>
      </c>
      <c r="N235" s="40">
        <v>1528.44155</v>
      </c>
      <c r="O235" s="40">
        <v>1836.4157</v>
      </c>
      <c r="P235" s="40">
        <v>2038.2226579999999</v>
      </c>
      <c r="Q235" s="40">
        <v>1779.1284519999999</v>
      </c>
      <c r="R235" s="40">
        <v>1383.544159</v>
      </c>
      <c r="S235" s="40">
        <v>1126.0095759999999</v>
      </c>
      <c r="T235" s="40">
        <v>863.51700400000004</v>
      </c>
      <c r="U235" s="40">
        <v>621.715869</v>
      </c>
      <c r="V235" s="40">
        <v>661.987346</v>
      </c>
    </row>
    <row r="236" spans="1:22" x14ac:dyDescent="0.25">
      <c r="A236" s="18">
        <v>1935</v>
      </c>
      <c r="B236" s="18">
        <v>1935</v>
      </c>
      <c r="C236" s="18">
        <v>2</v>
      </c>
      <c r="D236" s="9" t="s">
        <v>199</v>
      </c>
      <c r="E236" s="9" t="str">
        <f t="shared" si="16"/>
        <v>1935 2</v>
      </c>
      <c r="F236" s="14"/>
      <c r="G236" s="17">
        <v>1504.9654270000001</v>
      </c>
      <c r="J236" s="10">
        <v>10.365853658536583</v>
      </c>
      <c r="K236" s="40">
        <v>749.98804900000005</v>
      </c>
      <c r="L236" s="40">
        <v>976.15932999999995</v>
      </c>
      <c r="M236" s="40">
        <v>1160.602443</v>
      </c>
      <c r="N236" s="40">
        <v>1602.1353469999999</v>
      </c>
      <c r="O236" s="40">
        <v>1865.2136459999999</v>
      </c>
      <c r="P236" s="40">
        <v>2039</v>
      </c>
      <c r="Q236" s="40">
        <v>1781.508347</v>
      </c>
      <c r="R236" s="40">
        <v>1426.596106</v>
      </c>
      <c r="S236" s="40">
        <v>1170.994238</v>
      </c>
      <c r="T236" s="40">
        <v>890.95682999999997</v>
      </c>
      <c r="U236" s="40">
        <v>641.75489200000004</v>
      </c>
      <c r="V236" s="40">
        <v>689.16226099999994</v>
      </c>
    </row>
    <row r="237" spans="1:22" x14ac:dyDescent="0.25">
      <c r="A237" s="18">
        <v>1935</v>
      </c>
      <c r="B237" s="18">
        <v>1935</v>
      </c>
      <c r="C237" s="18">
        <v>3</v>
      </c>
      <c r="D237" s="9" t="s">
        <v>200</v>
      </c>
      <c r="E237" s="9" t="str">
        <f t="shared" si="16"/>
        <v>1935 3</v>
      </c>
      <c r="F237" s="14"/>
      <c r="G237" s="17">
        <v>1782.8255569999999</v>
      </c>
      <c r="J237" s="10">
        <v>9.1463414634146307</v>
      </c>
      <c r="K237" s="40">
        <v>760.18449899999996</v>
      </c>
      <c r="L237" s="41">
        <v>1046.5100090000001</v>
      </c>
      <c r="M237" s="40">
        <v>1207.6996300000001</v>
      </c>
      <c r="N237" s="40">
        <v>1621.5760399999999</v>
      </c>
      <c r="O237" s="40">
        <v>1893.348045</v>
      </c>
      <c r="P237" s="41">
        <v>2039</v>
      </c>
      <c r="Q237" s="40">
        <v>1786.9164940000001</v>
      </c>
      <c r="R237" s="40">
        <v>1464.13516</v>
      </c>
      <c r="S237" s="40">
        <v>1179.0446489999999</v>
      </c>
      <c r="T237" s="40">
        <v>893.46505200000001</v>
      </c>
      <c r="U237" s="40">
        <v>647.928133</v>
      </c>
      <c r="V237" s="40">
        <v>696.72210900000005</v>
      </c>
    </row>
    <row r="238" spans="1:22" x14ac:dyDescent="0.25">
      <c r="A238" s="18">
        <v>1935</v>
      </c>
      <c r="B238" s="18">
        <v>1935</v>
      </c>
      <c r="C238" s="18">
        <v>4</v>
      </c>
      <c r="D238" s="9" t="s">
        <v>201</v>
      </c>
      <c r="E238" s="9" t="str">
        <f t="shared" si="16"/>
        <v>1935 4</v>
      </c>
      <c r="F238" s="14"/>
      <c r="G238" s="17">
        <v>1632.30727</v>
      </c>
      <c r="J238" s="10">
        <v>7.9268292682926784</v>
      </c>
      <c r="K238" s="40">
        <v>808.712084</v>
      </c>
      <c r="L238" s="40">
        <v>1053.098373</v>
      </c>
      <c r="M238" s="40">
        <v>1228.7417559999999</v>
      </c>
      <c r="N238" s="40">
        <v>1671.364147</v>
      </c>
      <c r="O238" s="40">
        <v>1908.9014999999999</v>
      </c>
      <c r="P238" s="40">
        <v>2039</v>
      </c>
      <c r="Q238" s="40">
        <v>1813.97002</v>
      </c>
      <c r="R238" s="40">
        <v>1482.129862</v>
      </c>
      <c r="S238" s="40">
        <v>1212.7260220000001</v>
      </c>
      <c r="T238" s="40">
        <v>931.336589</v>
      </c>
      <c r="U238" s="40">
        <v>657.63178700000003</v>
      </c>
      <c r="V238" s="40">
        <v>720.030349</v>
      </c>
    </row>
    <row r="239" spans="1:22" x14ac:dyDescent="0.25">
      <c r="A239" s="18">
        <v>1935</v>
      </c>
      <c r="B239" s="18">
        <v>1935</v>
      </c>
      <c r="C239" s="18">
        <v>5</v>
      </c>
      <c r="D239" s="9" t="s">
        <v>202</v>
      </c>
      <c r="E239" s="9" t="str">
        <f t="shared" si="16"/>
        <v>1935 5</v>
      </c>
      <c r="F239" s="14"/>
      <c r="G239" s="17">
        <v>1182.97307</v>
      </c>
      <c r="J239" s="10">
        <v>6.7073170731707261</v>
      </c>
      <c r="K239" s="41">
        <v>821.97782299999994</v>
      </c>
      <c r="L239" s="40">
        <v>1075.8847370000001</v>
      </c>
      <c r="M239" s="40">
        <v>1239.3393209999999</v>
      </c>
      <c r="N239" s="40">
        <v>1674.8003839999999</v>
      </c>
      <c r="O239" s="41">
        <v>1974.739327</v>
      </c>
      <c r="P239" s="40">
        <v>2039</v>
      </c>
      <c r="Q239" s="40">
        <v>1830.4522669999999</v>
      </c>
      <c r="R239" s="40">
        <v>1510.2525069999999</v>
      </c>
      <c r="S239" s="41">
        <v>1213.3952139999999</v>
      </c>
      <c r="T239" s="40">
        <v>948.20450200000005</v>
      </c>
      <c r="U239" s="40">
        <v>707.79441599999996</v>
      </c>
      <c r="V239" s="40">
        <v>756.57336299999997</v>
      </c>
    </row>
    <row r="240" spans="1:22" x14ac:dyDescent="0.25">
      <c r="A240" s="18">
        <v>1935</v>
      </c>
      <c r="B240" s="18">
        <v>1935</v>
      </c>
      <c r="C240" s="18">
        <v>6</v>
      </c>
      <c r="D240" s="9" t="s">
        <v>203</v>
      </c>
      <c r="E240" s="9" t="str">
        <f t="shared" si="16"/>
        <v>1935 6</v>
      </c>
      <c r="F240" s="14"/>
      <c r="G240" s="9">
        <v>831.72244499999999</v>
      </c>
      <c r="J240" s="10">
        <v>5.4878048780487854</v>
      </c>
      <c r="K240" s="40">
        <v>844.41653399999996</v>
      </c>
      <c r="L240" s="40">
        <v>1088.237435</v>
      </c>
      <c r="M240" s="40">
        <v>1345.825861</v>
      </c>
      <c r="N240" s="40">
        <v>1704.128164</v>
      </c>
      <c r="O240" s="40">
        <v>2039</v>
      </c>
      <c r="P240" s="40">
        <v>2039</v>
      </c>
      <c r="Q240" s="40">
        <v>1855.996046</v>
      </c>
      <c r="R240" s="40">
        <v>1513.8143009999999</v>
      </c>
      <c r="S240" s="40">
        <v>1227.1710800000001</v>
      </c>
      <c r="T240" s="41">
        <v>1001.2564599999999</v>
      </c>
      <c r="U240" s="41">
        <v>754.80025599999999</v>
      </c>
      <c r="V240" s="41">
        <v>766.215281</v>
      </c>
    </row>
    <row r="241" spans="1:22" x14ac:dyDescent="0.25">
      <c r="A241" s="18">
        <v>1935</v>
      </c>
      <c r="B241" s="18">
        <v>1935</v>
      </c>
      <c r="C241" s="18">
        <v>7</v>
      </c>
      <c r="D241" s="9" t="s">
        <v>204</v>
      </c>
      <c r="E241" s="9" t="str">
        <f t="shared" si="16"/>
        <v>1935 7</v>
      </c>
      <c r="F241" s="14"/>
      <c r="G241" s="9">
        <v>590.99165100000005</v>
      </c>
      <c r="J241" s="10">
        <v>4.2682926829268331</v>
      </c>
      <c r="K241" s="40">
        <v>853.88026600000001</v>
      </c>
      <c r="L241" s="40">
        <v>1102.027241</v>
      </c>
      <c r="M241" s="40">
        <v>1455.270786</v>
      </c>
      <c r="N241" s="40">
        <v>1770.3076840000001</v>
      </c>
      <c r="O241" s="40">
        <v>2039</v>
      </c>
      <c r="P241" s="40">
        <v>2039</v>
      </c>
      <c r="Q241" s="40">
        <v>1861.5682690000001</v>
      </c>
      <c r="R241" s="40">
        <v>1526.629578</v>
      </c>
      <c r="S241" s="40">
        <v>1374.7099720000001</v>
      </c>
      <c r="T241" s="40">
        <v>1085.5302710000001</v>
      </c>
      <c r="U241" s="40">
        <v>893.17306199999996</v>
      </c>
      <c r="V241" s="40">
        <v>940.18570099999999</v>
      </c>
    </row>
    <row r="242" spans="1:22" x14ac:dyDescent="0.25">
      <c r="A242" s="18">
        <v>1935</v>
      </c>
      <c r="B242" s="18">
        <v>1935</v>
      </c>
      <c r="C242" s="18">
        <v>8</v>
      </c>
      <c r="D242" s="9" t="s">
        <v>205</v>
      </c>
      <c r="E242" s="9" t="str">
        <f t="shared" si="16"/>
        <v>1935 8</v>
      </c>
      <c r="F242" s="14"/>
      <c r="G242" s="9">
        <v>427.37681500000002</v>
      </c>
      <c r="J242" s="10">
        <v>3.0487804878048808</v>
      </c>
      <c r="K242" s="40">
        <v>1040.8076269999999</v>
      </c>
      <c r="L242" s="40">
        <v>1141.860304</v>
      </c>
      <c r="M242" s="40">
        <v>1499.9440689999999</v>
      </c>
      <c r="N242" s="40">
        <v>2030.242029</v>
      </c>
      <c r="O242" s="40">
        <v>2039</v>
      </c>
      <c r="P242" s="40">
        <v>2039</v>
      </c>
      <c r="Q242" s="40">
        <v>1883.751415</v>
      </c>
      <c r="R242" s="40">
        <v>1852.1187629999999</v>
      </c>
      <c r="S242" s="40">
        <v>1713.2847879999999</v>
      </c>
      <c r="T242" s="40">
        <v>1452.9512500000001</v>
      </c>
      <c r="U242" s="40">
        <v>1204.469247</v>
      </c>
      <c r="V242" s="40">
        <v>1200.409353</v>
      </c>
    </row>
    <row r="243" spans="1:22" x14ac:dyDescent="0.25">
      <c r="A243" s="18">
        <v>1935</v>
      </c>
      <c r="B243" s="18">
        <v>1935</v>
      </c>
      <c r="C243" s="18">
        <v>9</v>
      </c>
      <c r="D243" s="9" t="s">
        <v>206</v>
      </c>
      <c r="E243" s="9" t="str">
        <f t="shared" si="16"/>
        <v>1935 9</v>
      </c>
      <c r="F243" s="14"/>
      <c r="G243" s="9">
        <v>337.04360100000002</v>
      </c>
      <c r="J243" s="10">
        <v>1.8292682926829285</v>
      </c>
      <c r="K243" s="40">
        <v>1460.713352</v>
      </c>
      <c r="L243" s="40">
        <v>1287.3324259999999</v>
      </c>
      <c r="M243" s="40">
        <v>1820.070937</v>
      </c>
      <c r="N243" s="40">
        <v>2039</v>
      </c>
      <c r="O243" s="40">
        <v>2039</v>
      </c>
      <c r="P243" s="40">
        <v>2039</v>
      </c>
      <c r="Q243" s="40">
        <v>2039</v>
      </c>
      <c r="R243" s="40">
        <v>2029.791894</v>
      </c>
      <c r="S243" s="40">
        <v>1912.90481</v>
      </c>
      <c r="T243" s="40">
        <v>1736.061093</v>
      </c>
      <c r="U243" s="40">
        <v>1458.842652</v>
      </c>
      <c r="V243" s="40">
        <v>1462.409316</v>
      </c>
    </row>
    <row r="244" spans="1:22" x14ac:dyDescent="0.25">
      <c r="A244" s="18">
        <v>1936</v>
      </c>
      <c r="B244" s="18">
        <v>1935</v>
      </c>
      <c r="C244" s="18">
        <v>10</v>
      </c>
      <c r="D244" s="9" t="s">
        <v>207</v>
      </c>
      <c r="E244" s="9" t="str">
        <f t="shared" si="16"/>
        <v>1936 10</v>
      </c>
      <c r="F244" s="14"/>
      <c r="G244" s="9">
        <v>264.06202999999999</v>
      </c>
      <c r="J244" s="10">
        <v>0.60975609756097615</v>
      </c>
      <c r="K244" s="40">
        <v>1975.454213</v>
      </c>
      <c r="L244" s="40">
        <v>2039</v>
      </c>
      <c r="M244" s="40">
        <v>2039</v>
      </c>
      <c r="N244" s="40">
        <v>2039</v>
      </c>
      <c r="O244" s="40">
        <v>2039</v>
      </c>
      <c r="P244" s="40">
        <v>2039</v>
      </c>
      <c r="Q244" s="40">
        <v>2039</v>
      </c>
      <c r="R244" s="40">
        <v>2039</v>
      </c>
      <c r="S244" s="40">
        <v>2039</v>
      </c>
      <c r="T244" s="40">
        <v>1888.3921359999999</v>
      </c>
      <c r="U244" s="40">
        <v>1688.1399329999999</v>
      </c>
      <c r="V244" s="40">
        <v>1766.2149790000001</v>
      </c>
    </row>
    <row r="245" spans="1:22" x14ac:dyDescent="0.25">
      <c r="A245" s="18">
        <v>1936</v>
      </c>
      <c r="B245" s="18">
        <v>1935</v>
      </c>
      <c r="C245" s="18">
        <v>11</v>
      </c>
      <c r="D245" s="9" t="s">
        <v>208</v>
      </c>
      <c r="E245" s="9" t="str">
        <f t="shared" si="16"/>
        <v>1936 11</v>
      </c>
      <c r="F245" s="14"/>
      <c r="G245" s="9">
        <v>294.92231900000002</v>
      </c>
    </row>
    <row r="246" spans="1:22" x14ac:dyDescent="0.25">
      <c r="A246" s="18">
        <v>1936</v>
      </c>
      <c r="B246" s="18">
        <v>1935</v>
      </c>
      <c r="C246" s="18">
        <v>12</v>
      </c>
      <c r="D246" s="9" t="s">
        <v>209</v>
      </c>
      <c r="E246" s="9" t="str">
        <f t="shared" si="16"/>
        <v>1936 12</v>
      </c>
      <c r="F246" s="14"/>
      <c r="G246" s="9">
        <v>445.78223000000003</v>
      </c>
    </row>
    <row r="247" spans="1:22" x14ac:dyDescent="0.25">
      <c r="A247" s="18">
        <v>1936</v>
      </c>
      <c r="B247" s="18">
        <v>1936</v>
      </c>
      <c r="C247" s="18">
        <v>1</v>
      </c>
      <c r="D247" s="9" t="s">
        <v>210</v>
      </c>
      <c r="E247" s="9" t="str">
        <f t="shared" si="16"/>
        <v>1936 1</v>
      </c>
      <c r="F247" s="14"/>
      <c r="G247" s="9">
        <v>683.55823499999997</v>
      </c>
    </row>
    <row r="248" spans="1:22" x14ac:dyDescent="0.25">
      <c r="A248" s="18">
        <v>1936</v>
      </c>
      <c r="B248" s="18">
        <v>1936</v>
      </c>
      <c r="C248" s="18">
        <v>2</v>
      </c>
      <c r="D248" s="9" t="s">
        <v>211</v>
      </c>
      <c r="E248" s="9" t="str">
        <f t="shared" si="16"/>
        <v>1936 2</v>
      </c>
      <c r="F248" s="14"/>
      <c r="G248" s="17">
        <v>1217.244312</v>
      </c>
    </row>
    <row r="249" spans="1:22" x14ac:dyDescent="0.25">
      <c r="A249" s="18">
        <v>1936</v>
      </c>
      <c r="B249" s="18">
        <v>1936</v>
      </c>
      <c r="C249" s="18">
        <v>3</v>
      </c>
      <c r="D249" s="9" t="s">
        <v>212</v>
      </c>
      <c r="E249" s="9" t="str">
        <f t="shared" si="16"/>
        <v>1936 3</v>
      </c>
      <c r="F249" s="14"/>
      <c r="G249" s="17">
        <v>1469.2734150000001</v>
      </c>
    </row>
    <row r="250" spans="1:22" x14ac:dyDescent="0.25">
      <c r="A250" s="18">
        <v>1936</v>
      </c>
      <c r="B250" s="18">
        <v>1936</v>
      </c>
      <c r="C250" s="18">
        <v>4</v>
      </c>
      <c r="D250" s="9" t="s">
        <v>213</v>
      </c>
      <c r="E250" s="9" t="str">
        <f t="shared" si="16"/>
        <v>1936 4</v>
      </c>
      <c r="F250" s="14"/>
      <c r="G250" s="17">
        <v>1298.7994960000001</v>
      </c>
    </row>
    <row r="251" spans="1:22" x14ac:dyDescent="0.25">
      <c r="A251" s="18">
        <v>1936</v>
      </c>
      <c r="B251" s="18">
        <v>1936</v>
      </c>
      <c r="C251" s="18">
        <v>5</v>
      </c>
      <c r="D251" s="9" t="s">
        <v>214</v>
      </c>
      <c r="E251" s="9" t="str">
        <f t="shared" si="16"/>
        <v>1936 5</v>
      </c>
      <c r="F251" s="14"/>
      <c r="G251" s="9">
        <v>958.75912300000005</v>
      </c>
    </row>
    <row r="252" spans="1:22" x14ac:dyDescent="0.25">
      <c r="A252" s="18">
        <v>1936</v>
      </c>
      <c r="B252" s="18">
        <v>1936</v>
      </c>
      <c r="C252" s="18">
        <v>6</v>
      </c>
      <c r="D252" s="9" t="s">
        <v>215</v>
      </c>
      <c r="E252" s="9" t="str">
        <f t="shared" si="16"/>
        <v>1936 6</v>
      </c>
      <c r="F252" s="14"/>
      <c r="G252" s="9">
        <v>606.34579499999995</v>
      </c>
    </row>
    <row r="253" spans="1:22" x14ac:dyDescent="0.25">
      <c r="A253" s="18">
        <v>1936</v>
      </c>
      <c r="B253" s="18">
        <v>1936</v>
      </c>
      <c r="C253" s="18">
        <v>7</v>
      </c>
      <c r="D253" s="9" t="s">
        <v>216</v>
      </c>
      <c r="E253" s="9" t="str">
        <f t="shared" si="16"/>
        <v>1936 7</v>
      </c>
      <c r="F253" s="14"/>
      <c r="G253" s="9">
        <v>432.85592800000001</v>
      </c>
    </row>
    <row r="254" spans="1:22" x14ac:dyDescent="0.25">
      <c r="A254" s="18">
        <v>1936</v>
      </c>
      <c r="B254" s="18">
        <v>1936</v>
      </c>
      <c r="C254" s="18">
        <v>8</v>
      </c>
      <c r="D254" s="9" t="s">
        <v>217</v>
      </c>
      <c r="E254" s="9" t="str">
        <f t="shared" si="16"/>
        <v>1936 8</v>
      </c>
      <c r="F254" s="14"/>
      <c r="G254" s="9">
        <v>322.98263100000003</v>
      </c>
    </row>
    <row r="255" spans="1:22" x14ac:dyDescent="0.25">
      <c r="A255" s="18">
        <v>1936</v>
      </c>
      <c r="B255" s="18">
        <v>1936</v>
      </c>
      <c r="C255" s="18">
        <v>9</v>
      </c>
      <c r="D255" s="9" t="s">
        <v>218</v>
      </c>
      <c r="E255" s="9" t="str">
        <f t="shared" si="16"/>
        <v>1936 9</v>
      </c>
      <c r="F255" s="14"/>
      <c r="G255" s="9">
        <v>430.12088</v>
      </c>
    </row>
    <row r="256" spans="1:22" x14ac:dyDescent="0.25">
      <c r="A256" s="18">
        <v>1937</v>
      </c>
      <c r="B256" s="18">
        <v>1936</v>
      </c>
      <c r="C256" s="18">
        <v>10</v>
      </c>
      <c r="D256" s="9" t="s">
        <v>219</v>
      </c>
      <c r="E256" s="9" t="str">
        <f t="shared" si="16"/>
        <v>1937 10</v>
      </c>
      <c r="F256" s="14"/>
      <c r="G256" s="9">
        <v>522.36421399999995</v>
      </c>
    </row>
    <row r="257" spans="1:7" x14ac:dyDescent="0.25">
      <c r="A257" s="18">
        <v>1937</v>
      </c>
      <c r="B257" s="18">
        <v>1936</v>
      </c>
      <c r="C257" s="18">
        <v>11</v>
      </c>
      <c r="D257" s="9" t="s">
        <v>220</v>
      </c>
      <c r="E257" s="9" t="str">
        <f t="shared" si="16"/>
        <v>1937 11</v>
      </c>
      <c r="F257" s="14"/>
      <c r="G257" s="9">
        <v>618.91548699999998</v>
      </c>
    </row>
    <row r="258" spans="1:7" x14ac:dyDescent="0.25">
      <c r="A258" s="18">
        <v>1937</v>
      </c>
      <c r="B258" s="18">
        <v>1936</v>
      </c>
      <c r="C258" s="18">
        <v>12</v>
      </c>
      <c r="D258" s="9" t="s">
        <v>221</v>
      </c>
      <c r="E258" s="9" t="str">
        <f t="shared" si="16"/>
        <v>1937 12</v>
      </c>
      <c r="F258" s="14"/>
      <c r="G258" s="9">
        <v>869.39020800000003</v>
      </c>
    </row>
    <row r="259" spans="1:7" x14ac:dyDescent="0.25">
      <c r="A259" s="18">
        <v>1937</v>
      </c>
      <c r="B259" s="18">
        <v>1937</v>
      </c>
      <c r="C259" s="18">
        <v>1</v>
      </c>
      <c r="D259" s="9" t="s">
        <v>222</v>
      </c>
      <c r="E259" s="9" t="str">
        <f t="shared" si="16"/>
        <v>1937 1</v>
      </c>
      <c r="F259" s="14"/>
      <c r="G259" s="17">
        <v>1222.0847160000001</v>
      </c>
    </row>
    <row r="260" spans="1:7" x14ac:dyDescent="0.25">
      <c r="A260" s="18">
        <v>1937</v>
      </c>
      <c r="B260" s="18">
        <v>1937</v>
      </c>
      <c r="C260" s="18">
        <v>2</v>
      </c>
      <c r="D260" s="9" t="s">
        <v>223</v>
      </c>
      <c r="E260" s="9" t="str">
        <f t="shared" si="16"/>
        <v>1937 2</v>
      </c>
      <c r="F260" s="14"/>
      <c r="G260" s="17">
        <v>1836.4157</v>
      </c>
    </row>
    <row r="261" spans="1:7" x14ac:dyDescent="0.25">
      <c r="A261" s="18">
        <v>1937</v>
      </c>
      <c r="B261" s="18">
        <v>1937</v>
      </c>
      <c r="C261" s="18">
        <v>3</v>
      </c>
      <c r="D261" s="9" t="s">
        <v>224</v>
      </c>
      <c r="E261" s="9" t="str">
        <f t="shared" si="16"/>
        <v>1937 3</v>
      </c>
      <c r="F261" s="14"/>
      <c r="G261" s="17">
        <v>2039</v>
      </c>
    </row>
    <row r="262" spans="1:7" x14ac:dyDescent="0.25">
      <c r="A262" s="18">
        <v>1937</v>
      </c>
      <c r="B262" s="18">
        <v>1937</v>
      </c>
      <c r="C262" s="18">
        <v>4</v>
      </c>
      <c r="D262" s="9" t="s">
        <v>225</v>
      </c>
      <c r="E262" s="9" t="str">
        <f t="shared" si="16"/>
        <v>1937 4</v>
      </c>
      <c r="F262" s="14"/>
      <c r="G262" s="17">
        <v>1861.5682690000001</v>
      </c>
    </row>
    <row r="263" spans="1:7" x14ac:dyDescent="0.25">
      <c r="A263" s="18">
        <v>1937</v>
      </c>
      <c r="B263" s="18">
        <v>1937</v>
      </c>
      <c r="C263" s="18">
        <v>5</v>
      </c>
      <c r="D263" s="9" t="s">
        <v>226</v>
      </c>
      <c r="E263" s="9" t="str">
        <f t="shared" si="16"/>
        <v>1937 5</v>
      </c>
      <c r="F263" s="14"/>
      <c r="G263" s="17">
        <v>1526.629578</v>
      </c>
    </row>
    <row r="264" spans="1:7" x14ac:dyDescent="0.25">
      <c r="A264" s="18">
        <v>1937</v>
      </c>
      <c r="B264" s="18">
        <v>1937</v>
      </c>
      <c r="C264" s="18">
        <v>6</v>
      </c>
      <c r="D264" s="9" t="s">
        <v>227</v>
      </c>
      <c r="E264" s="9" t="str">
        <f t="shared" si="16"/>
        <v>1937 6</v>
      </c>
      <c r="F264" s="14"/>
      <c r="G264" s="17">
        <v>1212.7260220000001</v>
      </c>
    </row>
    <row r="265" spans="1:7" x14ac:dyDescent="0.25">
      <c r="A265" s="18">
        <v>1937</v>
      </c>
      <c r="B265" s="18">
        <v>1937</v>
      </c>
      <c r="C265" s="18">
        <v>7</v>
      </c>
      <c r="D265" s="9" t="s">
        <v>228</v>
      </c>
      <c r="E265" s="9" t="str">
        <f t="shared" si="16"/>
        <v>1937 7</v>
      </c>
      <c r="F265" s="14"/>
      <c r="G265" s="9">
        <v>931.336589</v>
      </c>
    </row>
    <row r="266" spans="1:7" x14ac:dyDescent="0.25">
      <c r="A266" s="18">
        <v>1937</v>
      </c>
      <c r="B266" s="18">
        <v>1937</v>
      </c>
      <c r="C266" s="18">
        <v>8</v>
      </c>
      <c r="D266" s="9" t="s">
        <v>229</v>
      </c>
      <c r="E266" s="9" t="str">
        <f t="shared" si="16"/>
        <v>1937 8</v>
      </c>
      <c r="F266" s="14"/>
      <c r="G266" s="9">
        <v>536.15604399999995</v>
      </c>
    </row>
    <row r="267" spans="1:7" x14ac:dyDescent="0.25">
      <c r="A267" s="18">
        <v>1937</v>
      </c>
      <c r="B267" s="18">
        <v>1937</v>
      </c>
      <c r="C267" s="18">
        <v>9</v>
      </c>
      <c r="D267" s="9" t="s">
        <v>230</v>
      </c>
      <c r="E267" s="9" t="str">
        <f t="shared" si="16"/>
        <v>1937 9</v>
      </c>
      <c r="F267" s="14"/>
      <c r="G267" s="9">
        <v>385.396682</v>
      </c>
    </row>
    <row r="268" spans="1:7" x14ac:dyDescent="0.25">
      <c r="A268" s="18">
        <v>1938</v>
      </c>
      <c r="B268" s="18">
        <v>1937</v>
      </c>
      <c r="C268" s="18">
        <v>10</v>
      </c>
      <c r="D268" s="9" t="s">
        <v>231</v>
      </c>
      <c r="E268" s="9" t="str">
        <f t="shared" si="16"/>
        <v>1938 10</v>
      </c>
      <c r="F268" s="14"/>
      <c r="G268" s="9">
        <v>319.99981600000001</v>
      </c>
    </row>
    <row r="269" spans="1:7" x14ac:dyDescent="0.25">
      <c r="A269" s="18">
        <v>1938</v>
      </c>
      <c r="B269" s="18">
        <v>1937</v>
      </c>
      <c r="C269" s="18">
        <v>11</v>
      </c>
      <c r="D269" s="9" t="s">
        <v>232</v>
      </c>
      <c r="E269" s="9" t="str">
        <f t="shared" ref="E269:E332" si="17">CONCATENATE(A269," ",C269)</f>
        <v>1938 11</v>
      </c>
      <c r="F269" s="14"/>
      <c r="G269" s="9">
        <v>599.18607499999996</v>
      </c>
    </row>
    <row r="270" spans="1:7" x14ac:dyDescent="0.25">
      <c r="A270" s="18">
        <v>1938</v>
      </c>
      <c r="B270" s="18">
        <v>1937</v>
      </c>
      <c r="C270" s="18">
        <v>12</v>
      </c>
      <c r="D270" s="9" t="s">
        <v>233</v>
      </c>
      <c r="E270" s="9" t="str">
        <f t="shared" si="17"/>
        <v>1938 12</v>
      </c>
      <c r="F270" s="14"/>
      <c r="G270" s="9">
        <v>819.49535000000003</v>
      </c>
    </row>
    <row r="271" spans="1:7" x14ac:dyDescent="0.25">
      <c r="A271" s="18">
        <v>1938</v>
      </c>
      <c r="B271" s="18">
        <v>1938</v>
      </c>
      <c r="C271" s="18">
        <v>1</v>
      </c>
      <c r="D271" s="9" t="s">
        <v>234</v>
      </c>
      <c r="E271" s="9" t="str">
        <f t="shared" si="17"/>
        <v>1938 1</v>
      </c>
      <c r="F271" s="14"/>
      <c r="G271" s="17">
        <v>1198.981565</v>
      </c>
    </row>
    <row r="272" spans="1:7" x14ac:dyDescent="0.25">
      <c r="A272" s="18">
        <v>1938</v>
      </c>
      <c r="B272" s="18">
        <v>1938</v>
      </c>
      <c r="C272" s="18">
        <v>2</v>
      </c>
      <c r="D272" s="9" t="s">
        <v>235</v>
      </c>
      <c r="E272" s="9" t="str">
        <f t="shared" si="17"/>
        <v>1938 2</v>
      </c>
      <c r="F272" s="14"/>
      <c r="G272" s="17">
        <v>1686.4253900000001</v>
      </c>
    </row>
    <row r="273" spans="1:7" x14ac:dyDescent="0.25">
      <c r="A273" s="18">
        <v>1938</v>
      </c>
      <c r="B273" s="18">
        <v>1938</v>
      </c>
      <c r="C273" s="18">
        <v>3</v>
      </c>
      <c r="D273" s="9" t="s">
        <v>236</v>
      </c>
      <c r="E273" s="9" t="str">
        <f t="shared" si="17"/>
        <v>1938 3</v>
      </c>
      <c r="F273" s="14"/>
      <c r="G273" s="17">
        <v>2007.514946</v>
      </c>
    </row>
    <row r="274" spans="1:7" x14ac:dyDescent="0.25">
      <c r="A274" s="18">
        <v>1938</v>
      </c>
      <c r="B274" s="18">
        <v>1938</v>
      </c>
      <c r="C274" s="18">
        <v>4</v>
      </c>
      <c r="D274" s="9" t="s">
        <v>237</v>
      </c>
      <c r="E274" s="9" t="str">
        <f t="shared" si="17"/>
        <v>1938 4</v>
      </c>
      <c r="F274" s="14"/>
      <c r="G274" s="17">
        <v>1883.751415</v>
      </c>
    </row>
    <row r="275" spans="1:7" x14ac:dyDescent="0.25">
      <c r="A275" s="18">
        <v>1938</v>
      </c>
      <c r="B275" s="18">
        <v>1938</v>
      </c>
      <c r="C275" s="18">
        <v>5</v>
      </c>
      <c r="D275" s="9" t="s">
        <v>238</v>
      </c>
      <c r="E275" s="9" t="str">
        <f t="shared" si="17"/>
        <v>1938 5</v>
      </c>
      <c r="F275" s="14"/>
      <c r="G275" s="17">
        <v>1852.1187629999999</v>
      </c>
    </row>
    <row r="276" spans="1:7" x14ac:dyDescent="0.25">
      <c r="A276" s="18">
        <v>1938</v>
      </c>
      <c r="B276" s="18">
        <v>1938</v>
      </c>
      <c r="C276" s="18">
        <v>6</v>
      </c>
      <c r="D276" s="9" t="s">
        <v>239</v>
      </c>
      <c r="E276" s="9" t="str">
        <f t="shared" si="17"/>
        <v>1938 6</v>
      </c>
      <c r="F276" s="14"/>
      <c r="G276" s="17">
        <v>1713.2847879999999</v>
      </c>
    </row>
    <row r="277" spans="1:7" x14ac:dyDescent="0.25">
      <c r="A277" s="18">
        <v>1938</v>
      </c>
      <c r="B277" s="18">
        <v>1938</v>
      </c>
      <c r="C277" s="18">
        <v>7</v>
      </c>
      <c r="D277" s="9" t="s">
        <v>240</v>
      </c>
      <c r="E277" s="9" t="str">
        <f t="shared" si="17"/>
        <v>1938 7</v>
      </c>
      <c r="F277" s="14"/>
      <c r="G277" s="17">
        <v>1452.9512500000001</v>
      </c>
    </row>
    <row r="278" spans="1:7" x14ac:dyDescent="0.25">
      <c r="A278" s="18">
        <v>1938</v>
      </c>
      <c r="B278" s="18">
        <v>1938</v>
      </c>
      <c r="C278" s="18">
        <v>8</v>
      </c>
      <c r="D278" s="9" t="s">
        <v>241</v>
      </c>
      <c r="E278" s="9" t="str">
        <f t="shared" si="17"/>
        <v>1938 8</v>
      </c>
      <c r="F278" s="14"/>
      <c r="G278" s="17">
        <v>1204.469247</v>
      </c>
    </row>
    <row r="279" spans="1:7" x14ac:dyDescent="0.25">
      <c r="A279" s="18">
        <v>1938</v>
      </c>
      <c r="B279" s="18">
        <v>1938</v>
      </c>
      <c r="C279" s="18">
        <v>9</v>
      </c>
      <c r="D279" s="9" t="s">
        <v>242</v>
      </c>
      <c r="E279" s="9" t="str">
        <f t="shared" si="17"/>
        <v>1938 9</v>
      </c>
      <c r="F279" s="14"/>
      <c r="G279" s="17">
        <v>1200.409353</v>
      </c>
    </row>
    <row r="280" spans="1:7" x14ac:dyDescent="0.25">
      <c r="A280" s="18">
        <v>1939</v>
      </c>
      <c r="B280" s="18">
        <v>1938</v>
      </c>
      <c r="C280" s="18">
        <v>10</v>
      </c>
      <c r="D280" s="9" t="s">
        <v>243</v>
      </c>
      <c r="E280" s="9" t="str">
        <f t="shared" si="17"/>
        <v>1939 10</v>
      </c>
      <c r="F280" s="14"/>
      <c r="G280" s="17">
        <v>1040.8076269999999</v>
      </c>
    </row>
    <row r="281" spans="1:7" x14ac:dyDescent="0.25">
      <c r="A281" s="18">
        <v>1939</v>
      </c>
      <c r="B281" s="18">
        <v>1938</v>
      </c>
      <c r="C281" s="18">
        <v>11</v>
      </c>
      <c r="D281" s="9" t="s">
        <v>244</v>
      </c>
      <c r="E281" s="9" t="str">
        <f t="shared" si="17"/>
        <v>1939 11</v>
      </c>
      <c r="F281" s="14"/>
      <c r="G281" s="9">
        <v>706.70422499999995</v>
      </c>
    </row>
    <row r="282" spans="1:7" x14ac:dyDescent="0.25">
      <c r="A282" s="18">
        <v>1939</v>
      </c>
      <c r="B282" s="18">
        <v>1938</v>
      </c>
      <c r="C282" s="18">
        <v>12</v>
      </c>
      <c r="D282" s="9" t="s">
        <v>245</v>
      </c>
      <c r="E282" s="9" t="str">
        <f t="shared" si="17"/>
        <v>1939 12</v>
      </c>
      <c r="F282" s="14"/>
      <c r="G282" s="9">
        <v>939.55226300000004</v>
      </c>
    </row>
    <row r="283" spans="1:7" x14ac:dyDescent="0.25">
      <c r="A283" s="18">
        <v>1939</v>
      </c>
      <c r="B283" s="18">
        <v>1939</v>
      </c>
      <c r="C283" s="18">
        <v>1</v>
      </c>
      <c r="D283" s="9" t="s">
        <v>246</v>
      </c>
      <c r="E283" s="9" t="str">
        <f t="shared" si="17"/>
        <v>1939 1</v>
      </c>
      <c r="F283" s="14"/>
      <c r="G283" s="17">
        <v>1097.9584199999999</v>
      </c>
    </row>
    <row r="284" spans="1:7" x14ac:dyDescent="0.25">
      <c r="A284" s="18">
        <v>1939</v>
      </c>
      <c r="B284" s="18">
        <v>1939</v>
      </c>
      <c r="C284" s="18">
        <v>2</v>
      </c>
      <c r="D284" s="9" t="s">
        <v>247</v>
      </c>
      <c r="E284" s="9" t="str">
        <f t="shared" si="17"/>
        <v>1939 2</v>
      </c>
      <c r="F284" s="14"/>
      <c r="G284" s="17">
        <v>1202.466533</v>
      </c>
    </row>
    <row r="285" spans="1:7" x14ac:dyDescent="0.25">
      <c r="A285" s="18">
        <v>1939</v>
      </c>
      <c r="B285" s="18">
        <v>1939</v>
      </c>
      <c r="C285" s="18">
        <v>3</v>
      </c>
      <c r="D285" s="9" t="s">
        <v>248</v>
      </c>
      <c r="E285" s="9" t="str">
        <f t="shared" si="17"/>
        <v>1939 3</v>
      </c>
      <c r="F285" s="14"/>
      <c r="G285" s="17">
        <v>1328.4046490000001</v>
      </c>
    </row>
    <row r="286" spans="1:7" x14ac:dyDescent="0.25">
      <c r="A286" s="18">
        <v>1939</v>
      </c>
      <c r="B286" s="18">
        <v>1939</v>
      </c>
      <c r="C286" s="18">
        <v>4</v>
      </c>
      <c r="D286" s="9" t="s">
        <v>249</v>
      </c>
      <c r="E286" s="9" t="str">
        <f t="shared" si="17"/>
        <v>1939 4</v>
      </c>
      <c r="F286" s="14"/>
      <c r="G286" s="17">
        <v>1183.6287830000001</v>
      </c>
    </row>
    <row r="287" spans="1:7" x14ac:dyDescent="0.25">
      <c r="A287" s="18">
        <v>1939</v>
      </c>
      <c r="B287" s="18">
        <v>1939</v>
      </c>
      <c r="C287" s="18">
        <v>5</v>
      </c>
      <c r="D287" s="9" t="s">
        <v>250</v>
      </c>
      <c r="E287" s="9" t="str">
        <f t="shared" si="17"/>
        <v>1939 5</v>
      </c>
      <c r="F287" s="14"/>
      <c r="G287" s="9">
        <v>868.97806100000003</v>
      </c>
    </row>
    <row r="288" spans="1:7" x14ac:dyDescent="0.25">
      <c r="A288" s="18">
        <v>1939</v>
      </c>
      <c r="B288" s="18">
        <v>1939</v>
      </c>
      <c r="C288" s="18">
        <v>6</v>
      </c>
      <c r="D288" s="9" t="s">
        <v>251</v>
      </c>
      <c r="E288" s="9" t="str">
        <f t="shared" si="17"/>
        <v>1939 6</v>
      </c>
      <c r="F288" s="14"/>
      <c r="G288" s="9">
        <v>538.12545999999998</v>
      </c>
    </row>
    <row r="289" spans="1:7" x14ac:dyDescent="0.25">
      <c r="A289" s="18">
        <v>1939</v>
      </c>
      <c r="B289" s="18">
        <v>1939</v>
      </c>
      <c r="C289" s="18">
        <v>7</v>
      </c>
      <c r="D289" s="9" t="s">
        <v>252</v>
      </c>
      <c r="E289" s="9" t="str">
        <f t="shared" si="17"/>
        <v>1939 7</v>
      </c>
      <c r="F289" s="14"/>
      <c r="G289" s="9">
        <v>247.755877</v>
      </c>
    </row>
    <row r="290" spans="1:7" x14ac:dyDescent="0.25">
      <c r="A290" s="18">
        <v>1939</v>
      </c>
      <c r="B290" s="18">
        <v>1939</v>
      </c>
      <c r="C290" s="18">
        <v>8</v>
      </c>
      <c r="D290" s="9" t="s">
        <v>253</v>
      </c>
      <c r="E290" s="9" t="str">
        <f t="shared" si="17"/>
        <v>1939 8</v>
      </c>
      <c r="F290" s="14"/>
      <c r="G290" s="9">
        <v>136.28099800000001</v>
      </c>
    </row>
    <row r="291" spans="1:7" x14ac:dyDescent="0.25">
      <c r="A291" s="18">
        <v>1939</v>
      </c>
      <c r="B291" s="18">
        <v>1939</v>
      </c>
      <c r="C291" s="18">
        <v>9</v>
      </c>
      <c r="D291" s="9" t="s">
        <v>254</v>
      </c>
      <c r="E291" s="9" t="str">
        <f t="shared" si="17"/>
        <v>1939 9</v>
      </c>
      <c r="F291" s="14"/>
      <c r="G291" s="9">
        <v>190.25599600000001</v>
      </c>
    </row>
    <row r="292" spans="1:7" x14ac:dyDescent="0.25">
      <c r="A292" s="18">
        <v>1940</v>
      </c>
      <c r="B292" s="18">
        <v>1939</v>
      </c>
      <c r="C292" s="18">
        <v>10</v>
      </c>
      <c r="D292" s="9" t="s">
        <v>255</v>
      </c>
      <c r="E292" s="9" t="str">
        <f t="shared" si="17"/>
        <v>1940 10</v>
      </c>
      <c r="F292" s="14"/>
      <c r="G292" s="9">
        <v>213.38966500000001</v>
      </c>
    </row>
    <row r="293" spans="1:7" x14ac:dyDescent="0.25">
      <c r="A293" s="18">
        <v>1940</v>
      </c>
      <c r="B293" s="18">
        <v>1939</v>
      </c>
      <c r="C293" s="18">
        <v>11</v>
      </c>
      <c r="D293" s="9" t="s">
        <v>256</v>
      </c>
      <c r="E293" s="9" t="str">
        <f t="shared" si="17"/>
        <v>1940 11</v>
      </c>
      <c r="F293" s="14"/>
      <c r="G293" s="9">
        <v>264.80603100000002</v>
      </c>
    </row>
    <row r="294" spans="1:7" x14ac:dyDescent="0.25">
      <c r="A294" s="18">
        <v>1940</v>
      </c>
      <c r="B294" s="18">
        <v>1939</v>
      </c>
      <c r="C294" s="18">
        <v>12</v>
      </c>
      <c r="D294" s="9" t="s">
        <v>257</v>
      </c>
      <c r="E294" s="9" t="str">
        <f t="shared" si="17"/>
        <v>1940 12</v>
      </c>
      <c r="F294" s="14"/>
      <c r="G294" s="9">
        <v>314.425389</v>
      </c>
    </row>
    <row r="295" spans="1:7" x14ac:dyDescent="0.25">
      <c r="A295" s="18">
        <v>1940</v>
      </c>
      <c r="B295" s="18">
        <v>1940</v>
      </c>
      <c r="C295" s="18">
        <v>1</v>
      </c>
      <c r="D295" s="9" t="s">
        <v>258</v>
      </c>
      <c r="E295" s="9" t="str">
        <f t="shared" si="17"/>
        <v>1940 1</v>
      </c>
      <c r="F295" s="14"/>
      <c r="G295" s="9">
        <v>600.02351799999997</v>
      </c>
    </row>
    <row r="296" spans="1:7" x14ac:dyDescent="0.25">
      <c r="A296" s="18">
        <v>1940</v>
      </c>
      <c r="B296" s="18">
        <v>1940</v>
      </c>
      <c r="C296" s="18">
        <v>2</v>
      </c>
      <c r="D296" s="9" t="s">
        <v>259</v>
      </c>
      <c r="E296" s="9" t="str">
        <f t="shared" si="17"/>
        <v>1940 2</v>
      </c>
      <c r="F296" s="14"/>
      <c r="G296" s="9">
        <v>927.56296599999996</v>
      </c>
    </row>
    <row r="297" spans="1:7" x14ac:dyDescent="0.25">
      <c r="A297" s="18">
        <v>1940</v>
      </c>
      <c r="B297" s="18">
        <v>1940</v>
      </c>
      <c r="C297" s="18">
        <v>3</v>
      </c>
      <c r="D297" s="9" t="s">
        <v>260</v>
      </c>
      <c r="E297" s="9" t="str">
        <f t="shared" si="17"/>
        <v>1940 3</v>
      </c>
      <c r="F297" s="14"/>
      <c r="G297" s="17">
        <v>1357.9581459999999</v>
      </c>
    </row>
    <row r="298" spans="1:7" x14ac:dyDescent="0.25">
      <c r="A298" s="18">
        <v>1940</v>
      </c>
      <c r="B298" s="18">
        <v>1940</v>
      </c>
      <c r="C298" s="18">
        <v>4</v>
      </c>
      <c r="D298" s="9" t="s">
        <v>261</v>
      </c>
      <c r="E298" s="9" t="str">
        <f t="shared" si="17"/>
        <v>1940 4</v>
      </c>
      <c r="F298" s="14"/>
      <c r="G298" s="17">
        <v>1214.8522869999999</v>
      </c>
    </row>
    <row r="299" spans="1:7" x14ac:dyDescent="0.25">
      <c r="A299" s="18">
        <v>1940</v>
      </c>
      <c r="B299" s="18">
        <v>1940</v>
      </c>
      <c r="C299" s="18">
        <v>5</v>
      </c>
      <c r="D299" s="9" t="s">
        <v>262</v>
      </c>
      <c r="E299" s="9" t="str">
        <f t="shared" si="17"/>
        <v>1940 5</v>
      </c>
      <c r="F299" s="14"/>
      <c r="G299" s="9">
        <v>846.99006499999996</v>
      </c>
    </row>
    <row r="300" spans="1:7" x14ac:dyDescent="0.25">
      <c r="A300" s="18">
        <v>1940</v>
      </c>
      <c r="B300" s="18">
        <v>1940</v>
      </c>
      <c r="C300" s="18">
        <v>6</v>
      </c>
      <c r="D300" s="9" t="s">
        <v>263</v>
      </c>
      <c r="E300" s="9" t="str">
        <f t="shared" si="17"/>
        <v>1940 6</v>
      </c>
      <c r="F300" s="14"/>
      <c r="G300" s="9">
        <v>507.725416</v>
      </c>
    </row>
    <row r="301" spans="1:7" x14ac:dyDescent="0.25">
      <c r="A301" s="18">
        <v>1940</v>
      </c>
      <c r="B301" s="18">
        <v>1940</v>
      </c>
      <c r="C301" s="18">
        <v>7</v>
      </c>
      <c r="D301" s="9" t="s">
        <v>264</v>
      </c>
      <c r="E301" s="9" t="str">
        <f t="shared" si="17"/>
        <v>1940 7</v>
      </c>
      <c r="F301" s="14"/>
      <c r="G301" s="9">
        <v>368.65043100000003</v>
      </c>
    </row>
    <row r="302" spans="1:7" x14ac:dyDescent="0.25">
      <c r="A302" s="18">
        <v>1940</v>
      </c>
      <c r="B302" s="18">
        <v>1940</v>
      </c>
      <c r="C302" s="18">
        <v>8</v>
      </c>
      <c r="D302" s="9" t="s">
        <v>265</v>
      </c>
      <c r="E302" s="9" t="str">
        <f t="shared" si="17"/>
        <v>1940 8</v>
      </c>
      <c r="F302" s="14"/>
      <c r="G302" s="9">
        <v>246.71040099999999</v>
      </c>
    </row>
    <row r="303" spans="1:7" x14ac:dyDescent="0.25">
      <c r="A303" s="18">
        <v>1940</v>
      </c>
      <c r="B303" s="18">
        <v>1940</v>
      </c>
      <c r="C303" s="18">
        <v>9</v>
      </c>
      <c r="D303" s="9" t="s">
        <v>266</v>
      </c>
      <c r="E303" s="9" t="str">
        <f t="shared" si="17"/>
        <v>1940 9</v>
      </c>
      <c r="F303" s="14"/>
      <c r="G303" s="9">
        <v>344.52465000000001</v>
      </c>
    </row>
    <row r="304" spans="1:7" x14ac:dyDescent="0.25">
      <c r="A304" s="18">
        <v>1941</v>
      </c>
      <c r="B304" s="18">
        <v>1940</v>
      </c>
      <c r="C304" s="18">
        <v>10</v>
      </c>
      <c r="D304" s="9" t="s">
        <v>267</v>
      </c>
      <c r="E304" s="9" t="str">
        <f t="shared" si="17"/>
        <v>1941 10</v>
      </c>
      <c r="F304" s="14"/>
      <c r="G304" s="9">
        <v>337.19199400000002</v>
      </c>
    </row>
    <row r="305" spans="1:7" x14ac:dyDescent="0.25">
      <c r="A305" s="18">
        <v>1941</v>
      </c>
      <c r="B305" s="18">
        <v>1940</v>
      </c>
      <c r="C305" s="18">
        <v>11</v>
      </c>
      <c r="D305" s="9" t="s">
        <v>268</v>
      </c>
      <c r="E305" s="9" t="str">
        <f t="shared" si="17"/>
        <v>1941 11</v>
      </c>
      <c r="F305" s="14"/>
      <c r="G305" s="9">
        <v>442.57314100000002</v>
      </c>
    </row>
    <row r="306" spans="1:7" x14ac:dyDescent="0.25">
      <c r="A306" s="18">
        <v>1941</v>
      </c>
      <c r="B306" s="18">
        <v>1940</v>
      </c>
      <c r="C306" s="18">
        <v>12</v>
      </c>
      <c r="D306" s="9" t="s">
        <v>269</v>
      </c>
      <c r="E306" s="9" t="str">
        <f t="shared" si="17"/>
        <v>1941 12</v>
      </c>
      <c r="F306" s="14"/>
      <c r="G306" s="9">
        <v>666.75599</v>
      </c>
    </row>
    <row r="307" spans="1:7" x14ac:dyDescent="0.25">
      <c r="A307" s="18">
        <v>1941</v>
      </c>
      <c r="B307" s="18">
        <v>1941</v>
      </c>
      <c r="C307" s="18">
        <v>1</v>
      </c>
      <c r="D307" s="9" t="s">
        <v>270</v>
      </c>
      <c r="E307" s="9" t="str">
        <f t="shared" si="17"/>
        <v>1941 1</v>
      </c>
      <c r="F307" s="14"/>
      <c r="G307" s="17">
        <v>1047.6340110000001</v>
      </c>
    </row>
    <row r="308" spans="1:7" x14ac:dyDescent="0.25">
      <c r="A308" s="18">
        <v>1941</v>
      </c>
      <c r="B308" s="18">
        <v>1941</v>
      </c>
      <c r="C308" s="18">
        <v>2</v>
      </c>
      <c r="D308" s="9" t="s">
        <v>271</v>
      </c>
      <c r="E308" s="9" t="str">
        <f t="shared" si="17"/>
        <v>1941 2</v>
      </c>
      <c r="F308" s="14"/>
      <c r="G308" s="17">
        <v>1569.434818</v>
      </c>
    </row>
    <row r="309" spans="1:7" x14ac:dyDescent="0.25">
      <c r="A309" s="18">
        <v>1941</v>
      </c>
      <c r="B309" s="18">
        <v>1941</v>
      </c>
      <c r="C309" s="18">
        <v>3</v>
      </c>
      <c r="D309" s="9" t="s">
        <v>272</v>
      </c>
      <c r="E309" s="9" t="str">
        <f t="shared" si="17"/>
        <v>1941 3</v>
      </c>
      <c r="F309" s="14"/>
      <c r="G309" s="17">
        <v>1934.978638</v>
      </c>
    </row>
    <row r="310" spans="1:7" x14ac:dyDescent="0.25">
      <c r="A310" s="18">
        <v>1941</v>
      </c>
      <c r="B310" s="18">
        <v>1941</v>
      </c>
      <c r="C310" s="18">
        <v>4</v>
      </c>
      <c r="D310" s="9" t="s">
        <v>273</v>
      </c>
      <c r="E310" s="9" t="str">
        <f t="shared" si="17"/>
        <v>1941 4</v>
      </c>
      <c r="F310" s="14"/>
      <c r="G310" s="17">
        <v>1684.23684</v>
      </c>
    </row>
    <row r="311" spans="1:7" x14ac:dyDescent="0.25">
      <c r="A311" s="18">
        <v>1941</v>
      </c>
      <c r="B311" s="18">
        <v>1941</v>
      </c>
      <c r="C311" s="18">
        <v>5</v>
      </c>
      <c r="D311" s="9" t="s">
        <v>274</v>
      </c>
      <c r="E311" s="9" t="str">
        <f t="shared" si="17"/>
        <v>1941 5</v>
      </c>
      <c r="F311" s="14"/>
      <c r="G311" s="17">
        <v>1300.8495789999999</v>
      </c>
    </row>
    <row r="312" spans="1:7" x14ac:dyDescent="0.25">
      <c r="A312" s="18">
        <v>1941</v>
      </c>
      <c r="B312" s="18">
        <v>1941</v>
      </c>
      <c r="C312" s="18">
        <v>6</v>
      </c>
      <c r="D312" s="9" t="s">
        <v>275</v>
      </c>
      <c r="E312" s="9" t="str">
        <f t="shared" si="17"/>
        <v>1941 6</v>
      </c>
      <c r="F312" s="14"/>
      <c r="G312" s="17">
        <v>1004.757987</v>
      </c>
    </row>
    <row r="313" spans="1:7" x14ac:dyDescent="0.25">
      <c r="A313" s="18">
        <v>1941</v>
      </c>
      <c r="B313" s="18">
        <v>1941</v>
      </c>
      <c r="C313" s="18">
        <v>7</v>
      </c>
      <c r="D313" s="9" t="s">
        <v>276</v>
      </c>
      <c r="E313" s="9" t="str">
        <f t="shared" si="17"/>
        <v>1941 7</v>
      </c>
      <c r="F313" s="14"/>
      <c r="G313" s="9">
        <v>778.74671999999998</v>
      </c>
    </row>
    <row r="314" spans="1:7" x14ac:dyDescent="0.25">
      <c r="A314" s="18">
        <v>1941</v>
      </c>
      <c r="B314" s="18">
        <v>1941</v>
      </c>
      <c r="C314" s="18">
        <v>8</v>
      </c>
      <c r="D314" s="9" t="s">
        <v>277</v>
      </c>
      <c r="E314" s="9" t="str">
        <f t="shared" si="17"/>
        <v>1941 8</v>
      </c>
      <c r="F314" s="14"/>
      <c r="G314" s="9">
        <v>641.75489200000004</v>
      </c>
    </row>
    <row r="315" spans="1:7" x14ac:dyDescent="0.25">
      <c r="A315" s="18">
        <v>1941</v>
      </c>
      <c r="B315" s="18">
        <v>1941</v>
      </c>
      <c r="C315" s="18">
        <v>9</v>
      </c>
      <c r="D315" s="9" t="s">
        <v>278</v>
      </c>
      <c r="E315" s="9" t="str">
        <f t="shared" si="17"/>
        <v>1941 9</v>
      </c>
      <c r="F315" s="14"/>
      <c r="G315" s="9">
        <v>696.72210900000005</v>
      </c>
    </row>
    <row r="316" spans="1:7" x14ac:dyDescent="0.25">
      <c r="A316" s="18">
        <v>1942</v>
      </c>
      <c r="B316" s="18">
        <v>1941</v>
      </c>
      <c r="C316" s="18">
        <v>10</v>
      </c>
      <c r="D316" s="9" t="s">
        <v>279</v>
      </c>
      <c r="E316" s="9" t="str">
        <f t="shared" si="17"/>
        <v>1942 10</v>
      </c>
      <c r="F316" s="14"/>
      <c r="G316" s="9">
        <v>551.12227199999995</v>
      </c>
    </row>
    <row r="317" spans="1:7" x14ac:dyDescent="0.25">
      <c r="A317" s="18">
        <v>1942</v>
      </c>
      <c r="B317" s="18">
        <v>1941</v>
      </c>
      <c r="C317" s="18">
        <v>11</v>
      </c>
      <c r="D317" s="9" t="s">
        <v>280</v>
      </c>
      <c r="E317" s="9" t="str">
        <f t="shared" si="17"/>
        <v>1942 11</v>
      </c>
      <c r="F317" s="14"/>
      <c r="G317" s="9">
        <v>500.27776299999999</v>
      </c>
    </row>
    <row r="318" spans="1:7" x14ac:dyDescent="0.25">
      <c r="A318" s="18">
        <v>1942</v>
      </c>
      <c r="B318" s="18">
        <v>1941</v>
      </c>
      <c r="C318" s="18">
        <v>12</v>
      </c>
      <c r="D318" s="9" t="s">
        <v>281</v>
      </c>
      <c r="E318" s="9" t="str">
        <f t="shared" si="17"/>
        <v>1942 12</v>
      </c>
      <c r="F318" s="14"/>
      <c r="G318" s="9">
        <v>638.62158899999997</v>
      </c>
    </row>
    <row r="319" spans="1:7" x14ac:dyDescent="0.25">
      <c r="A319" s="18">
        <v>1942</v>
      </c>
      <c r="B319" s="18">
        <v>1942</v>
      </c>
      <c r="C319" s="18">
        <v>1</v>
      </c>
      <c r="D319" s="9" t="s">
        <v>282</v>
      </c>
      <c r="E319" s="9" t="str">
        <f t="shared" si="17"/>
        <v>1942 1</v>
      </c>
      <c r="F319" s="14"/>
      <c r="G319" s="9">
        <v>966.79039</v>
      </c>
    </row>
    <row r="320" spans="1:7" x14ac:dyDescent="0.25">
      <c r="A320" s="18">
        <v>1942</v>
      </c>
      <c r="B320" s="18">
        <v>1942</v>
      </c>
      <c r="C320" s="18">
        <v>2</v>
      </c>
      <c r="D320" s="9" t="s">
        <v>283</v>
      </c>
      <c r="E320" s="9" t="str">
        <f t="shared" si="17"/>
        <v>1942 2</v>
      </c>
      <c r="F320" s="14"/>
      <c r="G320" s="17">
        <v>1258.8402329999999</v>
      </c>
    </row>
    <row r="321" spans="1:7" x14ac:dyDescent="0.25">
      <c r="A321" s="18">
        <v>1942</v>
      </c>
      <c r="B321" s="18">
        <v>1942</v>
      </c>
      <c r="C321" s="18">
        <v>3</v>
      </c>
      <c r="D321" s="9" t="s">
        <v>284</v>
      </c>
      <c r="E321" s="9" t="str">
        <f t="shared" si="17"/>
        <v>1942 3</v>
      </c>
      <c r="F321" s="14"/>
      <c r="G321" s="17">
        <v>1527.045014</v>
      </c>
    </row>
    <row r="322" spans="1:7" x14ac:dyDescent="0.25">
      <c r="A322" s="18">
        <v>1942</v>
      </c>
      <c r="B322" s="18">
        <v>1942</v>
      </c>
      <c r="C322" s="18">
        <v>4</v>
      </c>
      <c r="D322" s="9" t="s">
        <v>285</v>
      </c>
      <c r="E322" s="9" t="str">
        <f t="shared" si="17"/>
        <v>1942 4</v>
      </c>
      <c r="F322" s="14"/>
      <c r="G322" s="17">
        <v>1300.7424390000001</v>
      </c>
    </row>
    <row r="323" spans="1:7" x14ac:dyDescent="0.25">
      <c r="A323" s="18">
        <v>1942</v>
      </c>
      <c r="B323" s="18">
        <v>1942</v>
      </c>
      <c r="C323" s="18">
        <v>5</v>
      </c>
      <c r="D323" s="9" t="s">
        <v>286</v>
      </c>
      <c r="E323" s="9" t="str">
        <f t="shared" si="17"/>
        <v>1942 5</v>
      </c>
      <c r="F323" s="14"/>
      <c r="G323" s="9">
        <v>874.47717</v>
      </c>
    </row>
    <row r="324" spans="1:7" x14ac:dyDescent="0.25">
      <c r="A324" s="18">
        <v>1942</v>
      </c>
      <c r="B324" s="18">
        <v>1942</v>
      </c>
      <c r="C324" s="18">
        <v>6</v>
      </c>
      <c r="D324" s="9" t="s">
        <v>287</v>
      </c>
      <c r="E324" s="9" t="str">
        <f t="shared" si="17"/>
        <v>1942 6</v>
      </c>
      <c r="F324" s="14"/>
      <c r="G324" s="9">
        <v>655.83786699999996</v>
      </c>
    </row>
    <row r="325" spans="1:7" x14ac:dyDescent="0.25">
      <c r="A325" s="18">
        <v>1942</v>
      </c>
      <c r="B325" s="18">
        <v>1942</v>
      </c>
      <c r="C325" s="18">
        <v>7</v>
      </c>
      <c r="D325" s="9" t="s">
        <v>288</v>
      </c>
      <c r="E325" s="9" t="str">
        <f t="shared" si="17"/>
        <v>1942 7</v>
      </c>
      <c r="F325" s="14"/>
      <c r="G325" s="9">
        <v>481.66760699999998</v>
      </c>
    </row>
    <row r="326" spans="1:7" x14ac:dyDescent="0.25">
      <c r="A326" s="18">
        <v>1942</v>
      </c>
      <c r="B326" s="18">
        <v>1942</v>
      </c>
      <c r="C326" s="18">
        <v>8</v>
      </c>
      <c r="D326" s="9" t="s">
        <v>289</v>
      </c>
      <c r="E326" s="9" t="str">
        <f t="shared" si="17"/>
        <v>1942 8</v>
      </c>
      <c r="F326" s="14"/>
      <c r="G326" s="9">
        <v>390.05268000000001</v>
      </c>
    </row>
    <row r="327" spans="1:7" x14ac:dyDescent="0.25">
      <c r="A327" s="18">
        <v>1942</v>
      </c>
      <c r="B327" s="18">
        <v>1942</v>
      </c>
      <c r="C327" s="18">
        <v>9</v>
      </c>
      <c r="D327" s="9" t="s">
        <v>290</v>
      </c>
      <c r="E327" s="9" t="str">
        <f t="shared" si="17"/>
        <v>1942 9</v>
      </c>
      <c r="F327" s="14"/>
      <c r="G327" s="9">
        <v>517.65616399999999</v>
      </c>
    </row>
    <row r="328" spans="1:7" x14ac:dyDescent="0.25">
      <c r="A328" s="18">
        <v>1943</v>
      </c>
      <c r="B328" s="18">
        <v>1942</v>
      </c>
      <c r="C328" s="18">
        <v>10</v>
      </c>
      <c r="D328" s="9" t="s">
        <v>291</v>
      </c>
      <c r="E328" s="9" t="str">
        <f t="shared" si="17"/>
        <v>1943 10</v>
      </c>
      <c r="F328" s="14"/>
      <c r="G328" s="9">
        <v>556.31034899999997</v>
      </c>
    </row>
    <row r="329" spans="1:7" x14ac:dyDescent="0.25">
      <c r="A329" s="18">
        <v>1943</v>
      </c>
      <c r="B329" s="18">
        <v>1942</v>
      </c>
      <c r="C329" s="18">
        <v>11</v>
      </c>
      <c r="D329" s="9" t="s">
        <v>292</v>
      </c>
      <c r="E329" s="9" t="str">
        <f t="shared" si="17"/>
        <v>1943 11</v>
      </c>
      <c r="F329" s="14"/>
      <c r="G329" s="9">
        <v>522.88016400000004</v>
      </c>
    </row>
    <row r="330" spans="1:7" x14ac:dyDescent="0.25">
      <c r="A330" s="18">
        <v>1943</v>
      </c>
      <c r="B330" s="18">
        <v>1942</v>
      </c>
      <c r="C330" s="18">
        <v>12</v>
      </c>
      <c r="D330" s="9" t="s">
        <v>293</v>
      </c>
      <c r="E330" s="9" t="str">
        <f t="shared" si="17"/>
        <v>1943 12</v>
      </c>
      <c r="F330" s="14"/>
      <c r="G330" s="9">
        <v>683.16655300000002</v>
      </c>
    </row>
    <row r="331" spans="1:7" x14ac:dyDescent="0.25">
      <c r="A331" s="18">
        <v>1943</v>
      </c>
      <c r="B331" s="18">
        <v>1943</v>
      </c>
      <c r="C331" s="18">
        <v>1</v>
      </c>
      <c r="D331" s="9" t="s">
        <v>294</v>
      </c>
      <c r="E331" s="9" t="str">
        <f t="shared" si="17"/>
        <v>1943 1</v>
      </c>
      <c r="F331" s="14"/>
      <c r="G331" s="17">
        <v>1213.680748</v>
      </c>
    </row>
    <row r="332" spans="1:7" x14ac:dyDescent="0.25">
      <c r="A332" s="18">
        <v>1943</v>
      </c>
      <c r="B332" s="18">
        <v>1943</v>
      </c>
      <c r="C332" s="18">
        <v>2</v>
      </c>
      <c r="D332" s="9" t="s">
        <v>295</v>
      </c>
      <c r="E332" s="9" t="str">
        <f t="shared" si="17"/>
        <v>1943 2</v>
      </c>
      <c r="F332" s="14"/>
      <c r="G332" s="17">
        <v>1484.26432</v>
      </c>
    </row>
    <row r="333" spans="1:7" x14ac:dyDescent="0.25">
      <c r="A333" s="18">
        <v>1943</v>
      </c>
      <c r="B333" s="18">
        <v>1943</v>
      </c>
      <c r="C333" s="18">
        <v>3</v>
      </c>
      <c r="D333" s="9" t="s">
        <v>296</v>
      </c>
      <c r="E333" s="9" t="str">
        <f t="shared" ref="E333:E396" si="18">CONCATENATE(A333," ",C333)</f>
        <v>1943 3</v>
      </c>
      <c r="F333" s="14"/>
      <c r="G333" s="17">
        <v>1943.4565789999999</v>
      </c>
    </row>
    <row r="334" spans="1:7" x14ac:dyDescent="0.25">
      <c r="A334" s="18">
        <v>1943</v>
      </c>
      <c r="B334" s="18">
        <v>1943</v>
      </c>
      <c r="C334" s="18">
        <v>4</v>
      </c>
      <c r="D334" s="9" t="s">
        <v>297</v>
      </c>
      <c r="E334" s="9" t="str">
        <f t="shared" si="18"/>
        <v>1943 4</v>
      </c>
      <c r="F334" s="14"/>
      <c r="G334" s="17">
        <v>1682.3179540000001</v>
      </c>
    </row>
    <row r="335" spans="1:7" x14ac:dyDescent="0.25">
      <c r="A335" s="18">
        <v>1943</v>
      </c>
      <c r="B335" s="18">
        <v>1943</v>
      </c>
      <c r="C335" s="18">
        <v>5</v>
      </c>
      <c r="D335" s="9" t="s">
        <v>298</v>
      </c>
      <c r="E335" s="9" t="str">
        <f t="shared" si="18"/>
        <v>1943 5</v>
      </c>
      <c r="F335" s="14"/>
      <c r="G335" s="17">
        <v>1225.2276079999999</v>
      </c>
    </row>
    <row r="336" spans="1:7" x14ac:dyDescent="0.25">
      <c r="A336" s="18">
        <v>1943</v>
      </c>
      <c r="B336" s="18">
        <v>1943</v>
      </c>
      <c r="C336" s="18">
        <v>6</v>
      </c>
      <c r="D336" s="9" t="s">
        <v>299</v>
      </c>
      <c r="E336" s="9" t="str">
        <f t="shared" si="18"/>
        <v>1943 6</v>
      </c>
      <c r="F336" s="14"/>
      <c r="G336" s="9">
        <v>757.33641</v>
      </c>
    </row>
    <row r="337" spans="1:7" x14ac:dyDescent="0.25">
      <c r="A337" s="18">
        <v>1943</v>
      </c>
      <c r="B337" s="18">
        <v>1943</v>
      </c>
      <c r="C337" s="18">
        <v>7</v>
      </c>
      <c r="D337" s="9" t="s">
        <v>300</v>
      </c>
      <c r="E337" s="9" t="str">
        <f t="shared" si="18"/>
        <v>1943 7</v>
      </c>
      <c r="F337" s="14"/>
      <c r="G337" s="9">
        <v>474.27850899999999</v>
      </c>
    </row>
    <row r="338" spans="1:7" x14ac:dyDescent="0.25">
      <c r="A338" s="18">
        <v>1943</v>
      </c>
      <c r="B338" s="18">
        <v>1943</v>
      </c>
      <c r="C338" s="18">
        <v>8</v>
      </c>
      <c r="D338" s="9" t="s">
        <v>301</v>
      </c>
      <c r="E338" s="9" t="str">
        <f t="shared" si="18"/>
        <v>1943 8</v>
      </c>
      <c r="F338" s="14"/>
      <c r="G338" s="9">
        <v>311.78278</v>
      </c>
    </row>
    <row r="339" spans="1:7" x14ac:dyDescent="0.25">
      <c r="A339" s="18">
        <v>1943</v>
      </c>
      <c r="B339" s="18">
        <v>1943</v>
      </c>
      <c r="C339" s="18">
        <v>9</v>
      </c>
      <c r="D339" s="9" t="s">
        <v>302</v>
      </c>
      <c r="E339" s="9" t="str">
        <f t="shared" si="18"/>
        <v>1943 9</v>
      </c>
      <c r="F339" s="14"/>
      <c r="G339" s="9">
        <v>367.22290700000002</v>
      </c>
    </row>
    <row r="340" spans="1:7" x14ac:dyDescent="0.25">
      <c r="A340" s="18">
        <v>1944</v>
      </c>
      <c r="B340" s="18">
        <v>1943</v>
      </c>
      <c r="C340" s="18">
        <v>10</v>
      </c>
      <c r="D340" s="9" t="s">
        <v>303</v>
      </c>
      <c r="E340" s="9" t="str">
        <f t="shared" si="18"/>
        <v>1944 10</v>
      </c>
      <c r="F340" s="14"/>
      <c r="G340" s="9">
        <v>321.90329200000002</v>
      </c>
    </row>
    <row r="341" spans="1:7" x14ac:dyDescent="0.25">
      <c r="A341" s="18">
        <v>1944</v>
      </c>
      <c r="B341" s="18">
        <v>1943</v>
      </c>
      <c r="C341" s="18">
        <v>11</v>
      </c>
      <c r="D341" s="9" t="s">
        <v>304</v>
      </c>
      <c r="E341" s="9" t="str">
        <f t="shared" si="18"/>
        <v>1944 11</v>
      </c>
      <c r="F341" s="14"/>
      <c r="G341" s="9">
        <v>377.78838400000001</v>
      </c>
    </row>
    <row r="342" spans="1:7" x14ac:dyDescent="0.25">
      <c r="A342" s="18">
        <v>1944</v>
      </c>
      <c r="B342" s="18">
        <v>1943</v>
      </c>
      <c r="C342" s="18">
        <v>12</v>
      </c>
      <c r="D342" s="9" t="s">
        <v>305</v>
      </c>
      <c r="E342" s="9" t="str">
        <f t="shared" si="18"/>
        <v>1944 12</v>
      </c>
      <c r="F342" s="14"/>
      <c r="G342" s="9">
        <v>539.18257600000004</v>
      </c>
    </row>
    <row r="343" spans="1:7" x14ac:dyDescent="0.25">
      <c r="A343" s="18">
        <v>1944</v>
      </c>
      <c r="B343" s="18">
        <v>1944</v>
      </c>
      <c r="C343" s="18">
        <v>1</v>
      </c>
      <c r="D343" s="9" t="s">
        <v>306</v>
      </c>
      <c r="E343" s="9" t="str">
        <f t="shared" si="18"/>
        <v>1944 1</v>
      </c>
      <c r="F343" s="14"/>
      <c r="G343" s="9">
        <v>823.08998499999996</v>
      </c>
    </row>
    <row r="344" spans="1:7" x14ac:dyDescent="0.25">
      <c r="A344" s="18">
        <v>1944</v>
      </c>
      <c r="B344" s="18">
        <v>1944</v>
      </c>
      <c r="C344" s="18">
        <v>2</v>
      </c>
      <c r="D344" s="9" t="s">
        <v>307</v>
      </c>
      <c r="E344" s="9" t="str">
        <f t="shared" si="18"/>
        <v>1944 2</v>
      </c>
      <c r="F344" s="14"/>
      <c r="G344" s="17">
        <v>1084.3854289999999</v>
      </c>
    </row>
    <row r="345" spans="1:7" x14ac:dyDescent="0.25">
      <c r="A345" s="18">
        <v>1944</v>
      </c>
      <c r="B345" s="18">
        <v>1944</v>
      </c>
      <c r="C345" s="18">
        <v>3</v>
      </c>
      <c r="D345" s="9" t="s">
        <v>308</v>
      </c>
      <c r="E345" s="9" t="str">
        <f t="shared" si="18"/>
        <v>1944 3</v>
      </c>
      <c r="F345" s="14"/>
      <c r="G345" s="17">
        <v>1347.8903130000001</v>
      </c>
    </row>
    <row r="346" spans="1:7" x14ac:dyDescent="0.25">
      <c r="A346" s="18">
        <v>1944</v>
      </c>
      <c r="B346" s="18">
        <v>1944</v>
      </c>
      <c r="C346" s="18">
        <v>4</v>
      </c>
      <c r="D346" s="9" t="s">
        <v>309</v>
      </c>
      <c r="E346" s="9" t="str">
        <f t="shared" si="18"/>
        <v>1944 4</v>
      </c>
      <c r="F346" s="14"/>
      <c r="G346" s="17">
        <v>1204.9483049999999</v>
      </c>
    </row>
    <row r="347" spans="1:7" x14ac:dyDescent="0.25">
      <c r="A347" s="18">
        <v>1944</v>
      </c>
      <c r="B347" s="18">
        <v>1944</v>
      </c>
      <c r="C347" s="18">
        <v>5</v>
      </c>
      <c r="D347" s="9" t="s">
        <v>310</v>
      </c>
      <c r="E347" s="9" t="str">
        <f t="shared" si="18"/>
        <v>1944 5</v>
      </c>
      <c r="F347" s="14"/>
      <c r="G347" s="9">
        <v>928.30334300000004</v>
      </c>
    </row>
    <row r="348" spans="1:7" x14ac:dyDescent="0.25">
      <c r="A348" s="18">
        <v>1944</v>
      </c>
      <c r="B348" s="18">
        <v>1944</v>
      </c>
      <c r="C348" s="18">
        <v>6</v>
      </c>
      <c r="D348" s="9" t="s">
        <v>311</v>
      </c>
      <c r="E348" s="9" t="str">
        <f t="shared" si="18"/>
        <v>1944 6</v>
      </c>
      <c r="F348" s="14"/>
      <c r="G348" s="9">
        <v>703.51754700000004</v>
      </c>
    </row>
    <row r="349" spans="1:7" x14ac:dyDescent="0.25">
      <c r="A349" s="18">
        <v>1944</v>
      </c>
      <c r="B349" s="18">
        <v>1944</v>
      </c>
      <c r="C349" s="18">
        <v>7</v>
      </c>
      <c r="D349" s="9" t="s">
        <v>312</v>
      </c>
      <c r="E349" s="9" t="str">
        <f t="shared" si="18"/>
        <v>1944 7</v>
      </c>
      <c r="F349" s="14"/>
      <c r="G349" s="9">
        <v>549.48449100000005</v>
      </c>
    </row>
    <row r="350" spans="1:7" x14ac:dyDescent="0.25">
      <c r="A350" s="18">
        <v>1944</v>
      </c>
      <c r="B350" s="18">
        <v>1944</v>
      </c>
      <c r="C350" s="18">
        <v>8</v>
      </c>
      <c r="D350" s="9" t="s">
        <v>313</v>
      </c>
      <c r="E350" s="9" t="str">
        <f t="shared" si="18"/>
        <v>1944 8</v>
      </c>
      <c r="F350" s="14"/>
      <c r="G350" s="9">
        <v>151.28693999999999</v>
      </c>
    </row>
    <row r="351" spans="1:7" x14ac:dyDescent="0.25">
      <c r="A351" s="18">
        <v>1944</v>
      </c>
      <c r="B351" s="18">
        <v>1944</v>
      </c>
      <c r="C351" s="18">
        <v>9</v>
      </c>
      <c r="D351" s="9" t="s">
        <v>314</v>
      </c>
      <c r="E351" s="9" t="str">
        <f t="shared" si="18"/>
        <v>1944 9</v>
      </c>
      <c r="F351" s="14"/>
      <c r="G351" s="9">
        <v>161.35997</v>
      </c>
    </row>
    <row r="352" spans="1:7" x14ac:dyDescent="0.25">
      <c r="A352" s="18">
        <v>1945</v>
      </c>
      <c r="B352" s="18">
        <v>1944</v>
      </c>
      <c r="C352" s="18">
        <v>10</v>
      </c>
      <c r="D352" s="9" t="s">
        <v>315</v>
      </c>
      <c r="E352" s="9" t="str">
        <f t="shared" si="18"/>
        <v>1945 10</v>
      </c>
      <c r="F352" s="14"/>
      <c r="G352" s="9">
        <v>172.39753400000001</v>
      </c>
    </row>
    <row r="353" spans="1:7" x14ac:dyDescent="0.25">
      <c r="A353" s="18">
        <v>1945</v>
      </c>
      <c r="B353" s="18">
        <v>1944</v>
      </c>
      <c r="C353" s="18">
        <v>11</v>
      </c>
      <c r="D353" s="9" t="s">
        <v>316</v>
      </c>
      <c r="E353" s="9" t="str">
        <f t="shared" si="18"/>
        <v>1945 11</v>
      </c>
      <c r="F353" s="14"/>
      <c r="G353" s="9">
        <v>561.80934300000001</v>
      </c>
    </row>
    <row r="354" spans="1:7" x14ac:dyDescent="0.25">
      <c r="A354" s="18">
        <v>1945</v>
      </c>
      <c r="B354" s="18">
        <v>1944</v>
      </c>
      <c r="C354" s="18">
        <v>12</v>
      </c>
      <c r="D354" s="9" t="s">
        <v>317</v>
      </c>
      <c r="E354" s="9" t="str">
        <f t="shared" si="18"/>
        <v>1945 12</v>
      </c>
      <c r="F354" s="14"/>
      <c r="G354" s="9">
        <v>811.90669200000002</v>
      </c>
    </row>
    <row r="355" spans="1:7" x14ac:dyDescent="0.25">
      <c r="A355" s="18">
        <v>1945</v>
      </c>
      <c r="B355" s="18">
        <v>1945</v>
      </c>
      <c r="C355" s="18">
        <v>1</v>
      </c>
      <c r="D355" s="9" t="s">
        <v>318</v>
      </c>
      <c r="E355" s="9" t="str">
        <f t="shared" si="18"/>
        <v>1945 1</v>
      </c>
      <c r="F355" s="14"/>
      <c r="G355" s="17">
        <v>1159.996609</v>
      </c>
    </row>
    <row r="356" spans="1:7" x14ac:dyDescent="0.25">
      <c r="A356" s="18">
        <v>1945</v>
      </c>
      <c r="B356" s="18">
        <v>1945</v>
      </c>
      <c r="C356" s="18">
        <v>2</v>
      </c>
      <c r="D356" s="9" t="s">
        <v>319</v>
      </c>
      <c r="E356" s="9" t="str">
        <f t="shared" si="18"/>
        <v>1945 2</v>
      </c>
      <c r="F356" s="14"/>
      <c r="G356" s="17">
        <v>1661.238701</v>
      </c>
    </row>
    <row r="357" spans="1:7" x14ac:dyDescent="0.25">
      <c r="A357" s="18">
        <v>1945</v>
      </c>
      <c r="B357" s="18">
        <v>1945</v>
      </c>
      <c r="C357" s="18">
        <v>3</v>
      </c>
      <c r="D357" s="9" t="s">
        <v>320</v>
      </c>
      <c r="E357" s="9" t="str">
        <f t="shared" si="18"/>
        <v>1945 3</v>
      </c>
      <c r="F357" s="14"/>
      <c r="G357" s="17">
        <v>2029.1763390000001</v>
      </c>
    </row>
    <row r="358" spans="1:7" x14ac:dyDescent="0.25">
      <c r="A358" s="18">
        <v>1945</v>
      </c>
      <c r="B358" s="18">
        <v>1945</v>
      </c>
      <c r="C358" s="18">
        <v>4</v>
      </c>
      <c r="D358" s="9" t="s">
        <v>321</v>
      </c>
      <c r="E358" s="9" t="str">
        <f t="shared" si="18"/>
        <v>1945 4</v>
      </c>
      <c r="F358" s="14"/>
      <c r="G358" s="17">
        <v>1732.193321</v>
      </c>
    </row>
    <row r="359" spans="1:7" x14ac:dyDescent="0.25">
      <c r="A359" s="18">
        <v>1945</v>
      </c>
      <c r="B359" s="18">
        <v>1945</v>
      </c>
      <c r="C359" s="18">
        <v>5</v>
      </c>
      <c r="D359" s="9" t="s">
        <v>322</v>
      </c>
      <c r="E359" s="9" t="str">
        <f t="shared" si="18"/>
        <v>1945 5</v>
      </c>
      <c r="F359" s="14"/>
      <c r="G359" s="17">
        <v>1229.8019529999999</v>
      </c>
    </row>
    <row r="360" spans="1:7" x14ac:dyDescent="0.25">
      <c r="A360" s="18">
        <v>1945</v>
      </c>
      <c r="B360" s="18">
        <v>1945</v>
      </c>
      <c r="C360" s="18">
        <v>6</v>
      </c>
      <c r="D360" s="9" t="s">
        <v>323</v>
      </c>
      <c r="E360" s="9" t="str">
        <f t="shared" si="18"/>
        <v>1945 6</v>
      </c>
      <c r="F360" s="14"/>
      <c r="G360" s="9">
        <v>787.22842700000001</v>
      </c>
    </row>
    <row r="361" spans="1:7" x14ac:dyDescent="0.25">
      <c r="A361" s="18">
        <v>1945</v>
      </c>
      <c r="B361" s="18">
        <v>1945</v>
      </c>
      <c r="C361" s="18">
        <v>7</v>
      </c>
      <c r="D361" s="9" t="s">
        <v>324</v>
      </c>
      <c r="E361" s="9" t="str">
        <f t="shared" si="18"/>
        <v>1945 7</v>
      </c>
      <c r="F361" s="14"/>
      <c r="G361" s="9">
        <v>626.48078899999996</v>
      </c>
    </row>
    <row r="362" spans="1:7" x14ac:dyDescent="0.25">
      <c r="A362" s="18">
        <v>1945</v>
      </c>
      <c r="B362" s="18">
        <v>1945</v>
      </c>
      <c r="C362" s="18">
        <v>8</v>
      </c>
      <c r="D362" s="9" t="s">
        <v>325</v>
      </c>
      <c r="E362" s="9" t="str">
        <f t="shared" si="18"/>
        <v>1945 8</v>
      </c>
      <c r="F362" s="14"/>
      <c r="G362" s="9">
        <v>522.53533100000004</v>
      </c>
    </row>
    <row r="363" spans="1:7" x14ac:dyDescent="0.25">
      <c r="A363" s="18">
        <v>1945</v>
      </c>
      <c r="B363" s="18">
        <v>1945</v>
      </c>
      <c r="C363" s="18">
        <v>9</v>
      </c>
      <c r="D363" s="9" t="s">
        <v>326</v>
      </c>
      <c r="E363" s="9" t="str">
        <f t="shared" si="18"/>
        <v>1945 9</v>
      </c>
      <c r="F363" s="14"/>
      <c r="G363" s="9">
        <v>406.15278499999999</v>
      </c>
    </row>
    <row r="364" spans="1:7" x14ac:dyDescent="0.25">
      <c r="A364" s="18">
        <v>1946</v>
      </c>
      <c r="B364" s="18">
        <v>1945</v>
      </c>
      <c r="C364" s="18">
        <v>10</v>
      </c>
      <c r="D364" s="9" t="s">
        <v>327</v>
      </c>
      <c r="E364" s="9" t="str">
        <f t="shared" si="18"/>
        <v>1946 10</v>
      </c>
      <c r="F364" s="14"/>
      <c r="G364" s="9">
        <v>428.927277</v>
      </c>
    </row>
    <row r="365" spans="1:7" x14ac:dyDescent="0.25">
      <c r="A365" s="18">
        <v>1946</v>
      </c>
      <c r="B365" s="18">
        <v>1945</v>
      </c>
      <c r="C365" s="18">
        <v>11</v>
      </c>
      <c r="D365" s="9" t="s">
        <v>328</v>
      </c>
      <c r="E365" s="9" t="str">
        <f t="shared" si="18"/>
        <v>1946 11</v>
      </c>
      <c r="F365" s="14"/>
      <c r="G365" s="9">
        <v>733.87796600000001</v>
      </c>
    </row>
    <row r="366" spans="1:7" x14ac:dyDescent="0.25">
      <c r="A366" s="18">
        <v>1946</v>
      </c>
      <c r="B366" s="18">
        <v>1945</v>
      </c>
      <c r="C366" s="18">
        <v>12</v>
      </c>
      <c r="D366" s="9" t="s">
        <v>329</v>
      </c>
      <c r="E366" s="9" t="str">
        <f t="shared" si="18"/>
        <v>1946 12</v>
      </c>
      <c r="F366" s="14"/>
      <c r="G366" s="9">
        <v>972.33858099999998</v>
      </c>
    </row>
    <row r="367" spans="1:7" x14ac:dyDescent="0.25">
      <c r="A367" s="18">
        <v>1946</v>
      </c>
      <c r="B367" s="18">
        <v>1946</v>
      </c>
      <c r="C367" s="18">
        <v>1</v>
      </c>
      <c r="D367" s="9" t="s">
        <v>330</v>
      </c>
      <c r="E367" s="9" t="str">
        <f t="shared" si="18"/>
        <v>1946 1</v>
      </c>
      <c r="F367" s="14"/>
      <c r="G367" s="17">
        <v>1187.6466089999999</v>
      </c>
    </row>
    <row r="368" spans="1:7" x14ac:dyDescent="0.25">
      <c r="A368" s="18">
        <v>1946</v>
      </c>
      <c r="B368" s="18">
        <v>1946</v>
      </c>
      <c r="C368" s="18">
        <v>2</v>
      </c>
      <c r="D368" s="9" t="s">
        <v>331</v>
      </c>
      <c r="E368" s="9" t="str">
        <f t="shared" si="18"/>
        <v>1946 2</v>
      </c>
      <c r="F368" s="14"/>
      <c r="G368" s="17">
        <v>1392.4231689999999</v>
      </c>
    </row>
    <row r="369" spans="1:7" x14ac:dyDescent="0.25">
      <c r="A369" s="18">
        <v>1946</v>
      </c>
      <c r="B369" s="18">
        <v>1946</v>
      </c>
      <c r="C369" s="18">
        <v>3</v>
      </c>
      <c r="D369" s="9" t="s">
        <v>332</v>
      </c>
      <c r="E369" s="9" t="str">
        <f t="shared" si="18"/>
        <v>1946 3</v>
      </c>
      <c r="F369" s="14"/>
      <c r="G369" s="17">
        <v>1673.9832570000001</v>
      </c>
    </row>
    <row r="370" spans="1:7" x14ac:dyDescent="0.25">
      <c r="A370" s="18">
        <v>1946</v>
      </c>
      <c r="B370" s="18">
        <v>1946</v>
      </c>
      <c r="C370" s="18">
        <v>4</v>
      </c>
      <c r="D370" s="9" t="s">
        <v>333</v>
      </c>
      <c r="E370" s="9" t="str">
        <f t="shared" si="18"/>
        <v>1946 4</v>
      </c>
      <c r="F370" s="14"/>
      <c r="G370" s="17">
        <v>1442.504205</v>
      </c>
    </row>
    <row r="371" spans="1:7" x14ac:dyDescent="0.25">
      <c r="A371" s="18">
        <v>1946</v>
      </c>
      <c r="B371" s="18">
        <v>1946</v>
      </c>
      <c r="C371" s="18">
        <v>5</v>
      </c>
      <c r="D371" s="9" t="s">
        <v>334</v>
      </c>
      <c r="E371" s="9" t="str">
        <f t="shared" si="18"/>
        <v>1946 5</v>
      </c>
      <c r="F371" s="14"/>
      <c r="G371" s="17">
        <v>1030.7790339999999</v>
      </c>
    </row>
    <row r="372" spans="1:7" x14ac:dyDescent="0.25">
      <c r="A372" s="18">
        <v>1946</v>
      </c>
      <c r="B372" s="18">
        <v>1946</v>
      </c>
      <c r="C372" s="18">
        <v>6</v>
      </c>
      <c r="D372" s="9" t="s">
        <v>335</v>
      </c>
      <c r="E372" s="9" t="str">
        <f t="shared" si="18"/>
        <v>1946 6</v>
      </c>
      <c r="F372" s="14"/>
      <c r="G372" s="9">
        <v>653.86775899999998</v>
      </c>
    </row>
    <row r="373" spans="1:7" x14ac:dyDescent="0.25">
      <c r="A373" s="18">
        <v>1946</v>
      </c>
      <c r="B373" s="18">
        <v>1946</v>
      </c>
      <c r="C373" s="18">
        <v>7</v>
      </c>
      <c r="D373" s="9" t="s">
        <v>336</v>
      </c>
      <c r="E373" s="9" t="str">
        <f t="shared" si="18"/>
        <v>1946 7</v>
      </c>
      <c r="F373" s="14"/>
      <c r="G373" s="9">
        <v>495.842917</v>
      </c>
    </row>
    <row r="374" spans="1:7" x14ac:dyDescent="0.25">
      <c r="A374" s="18">
        <v>1946</v>
      </c>
      <c r="B374" s="18">
        <v>1946</v>
      </c>
      <c r="C374" s="18">
        <v>8</v>
      </c>
      <c r="D374" s="9" t="s">
        <v>337</v>
      </c>
      <c r="E374" s="9" t="str">
        <f t="shared" si="18"/>
        <v>1946 8</v>
      </c>
      <c r="F374" s="14"/>
      <c r="G374" s="9">
        <v>377.36458699999997</v>
      </c>
    </row>
    <row r="375" spans="1:7" x14ac:dyDescent="0.25">
      <c r="A375" s="18">
        <v>1946</v>
      </c>
      <c r="B375" s="18">
        <v>1946</v>
      </c>
      <c r="C375" s="18">
        <v>9</v>
      </c>
      <c r="D375" s="9" t="s">
        <v>338</v>
      </c>
      <c r="E375" s="9" t="str">
        <f t="shared" si="18"/>
        <v>1946 9</v>
      </c>
      <c r="F375" s="14"/>
      <c r="G375" s="9">
        <v>488.50041299999998</v>
      </c>
    </row>
    <row r="376" spans="1:7" x14ac:dyDescent="0.25">
      <c r="A376" s="18">
        <v>1947</v>
      </c>
      <c r="B376" s="18">
        <v>1946</v>
      </c>
      <c r="C376" s="18">
        <v>10</v>
      </c>
      <c r="D376" s="9" t="s">
        <v>339</v>
      </c>
      <c r="E376" s="9" t="str">
        <f t="shared" si="18"/>
        <v>1947 10</v>
      </c>
      <c r="F376" s="14"/>
      <c r="G376" s="9">
        <v>541.27301999999997</v>
      </c>
    </row>
    <row r="377" spans="1:7" x14ac:dyDescent="0.25">
      <c r="A377" s="18">
        <v>1947</v>
      </c>
      <c r="B377" s="18">
        <v>1946</v>
      </c>
      <c r="C377" s="18">
        <v>11</v>
      </c>
      <c r="D377" s="9" t="s">
        <v>340</v>
      </c>
      <c r="E377" s="9" t="str">
        <f t="shared" si="18"/>
        <v>1947 11</v>
      </c>
      <c r="F377" s="14"/>
      <c r="G377" s="9">
        <v>764.77358200000003</v>
      </c>
    </row>
    <row r="378" spans="1:7" x14ac:dyDescent="0.25">
      <c r="A378" s="18">
        <v>1947</v>
      </c>
      <c r="B378" s="18">
        <v>1946</v>
      </c>
      <c r="C378" s="18">
        <v>12</v>
      </c>
      <c r="D378" s="9" t="s">
        <v>341</v>
      </c>
      <c r="E378" s="9" t="str">
        <f t="shared" si="18"/>
        <v>1947 12</v>
      </c>
      <c r="F378" s="14"/>
      <c r="G378" s="17">
        <v>1059.918707</v>
      </c>
    </row>
    <row r="379" spans="1:7" x14ac:dyDescent="0.25">
      <c r="A379" s="18">
        <v>1947</v>
      </c>
      <c r="B379" s="18">
        <v>1947</v>
      </c>
      <c r="C379" s="18">
        <v>1</v>
      </c>
      <c r="D379" s="9" t="s">
        <v>342</v>
      </c>
      <c r="E379" s="9" t="str">
        <f t="shared" si="18"/>
        <v>1947 1</v>
      </c>
      <c r="F379" s="14"/>
      <c r="G379" s="17">
        <v>1344.9793099999999</v>
      </c>
    </row>
    <row r="380" spans="1:7" x14ac:dyDescent="0.25">
      <c r="A380" s="18">
        <v>1947</v>
      </c>
      <c r="B380" s="18">
        <v>1947</v>
      </c>
      <c r="C380" s="18">
        <v>2</v>
      </c>
      <c r="D380" s="9" t="s">
        <v>343</v>
      </c>
      <c r="E380" s="9" t="str">
        <f t="shared" si="18"/>
        <v>1947 2</v>
      </c>
      <c r="F380" s="14"/>
      <c r="G380" s="17">
        <v>1572.7257159999999</v>
      </c>
    </row>
    <row r="381" spans="1:7" x14ac:dyDescent="0.25">
      <c r="A381" s="18">
        <v>1947</v>
      </c>
      <c r="B381" s="18">
        <v>1947</v>
      </c>
      <c r="C381" s="18">
        <v>3</v>
      </c>
      <c r="D381" s="9" t="s">
        <v>344</v>
      </c>
      <c r="E381" s="9" t="str">
        <f t="shared" si="18"/>
        <v>1947 3</v>
      </c>
      <c r="F381" s="14"/>
      <c r="G381" s="17">
        <v>1768.3710880000001</v>
      </c>
    </row>
    <row r="382" spans="1:7" x14ac:dyDescent="0.25">
      <c r="A382" s="18">
        <v>1947</v>
      </c>
      <c r="B382" s="18">
        <v>1947</v>
      </c>
      <c r="C382" s="18">
        <v>4</v>
      </c>
      <c r="D382" s="9" t="s">
        <v>345</v>
      </c>
      <c r="E382" s="9" t="str">
        <f t="shared" si="18"/>
        <v>1947 4</v>
      </c>
      <c r="F382" s="14"/>
      <c r="G382" s="17">
        <v>1580.875865</v>
      </c>
    </row>
    <row r="383" spans="1:7" x14ac:dyDescent="0.25">
      <c r="A383" s="18">
        <v>1947</v>
      </c>
      <c r="B383" s="18">
        <v>1947</v>
      </c>
      <c r="C383" s="18">
        <v>5</v>
      </c>
      <c r="D383" s="9" t="s">
        <v>346</v>
      </c>
      <c r="E383" s="9" t="str">
        <f t="shared" si="18"/>
        <v>1947 5</v>
      </c>
      <c r="F383" s="14"/>
      <c r="G383" s="17">
        <v>1224.699245</v>
      </c>
    </row>
    <row r="384" spans="1:7" x14ac:dyDescent="0.25">
      <c r="A384" s="18">
        <v>1947</v>
      </c>
      <c r="B384" s="18">
        <v>1947</v>
      </c>
      <c r="C384" s="18">
        <v>6</v>
      </c>
      <c r="D384" s="9" t="s">
        <v>347</v>
      </c>
      <c r="E384" s="9" t="str">
        <f t="shared" si="18"/>
        <v>1947 6</v>
      </c>
      <c r="F384" s="14"/>
      <c r="G384" s="9">
        <v>846.04128200000002</v>
      </c>
    </row>
    <row r="385" spans="1:7" x14ac:dyDescent="0.25">
      <c r="A385" s="18">
        <v>1947</v>
      </c>
      <c r="B385" s="18">
        <v>1947</v>
      </c>
      <c r="C385" s="18">
        <v>7</v>
      </c>
      <c r="D385" s="9" t="s">
        <v>348</v>
      </c>
      <c r="E385" s="9" t="str">
        <f t="shared" si="18"/>
        <v>1947 7</v>
      </c>
      <c r="F385" s="14"/>
      <c r="G385" s="9">
        <v>430.72340300000002</v>
      </c>
    </row>
    <row r="386" spans="1:7" x14ac:dyDescent="0.25">
      <c r="A386" s="18">
        <v>1947</v>
      </c>
      <c r="B386" s="18">
        <v>1947</v>
      </c>
      <c r="C386" s="18">
        <v>8</v>
      </c>
      <c r="D386" s="9" t="s">
        <v>349</v>
      </c>
      <c r="E386" s="9" t="str">
        <f t="shared" si="18"/>
        <v>1947 8</v>
      </c>
      <c r="F386" s="14"/>
      <c r="G386" s="9">
        <v>185.332584</v>
      </c>
    </row>
    <row r="387" spans="1:7" x14ac:dyDescent="0.25">
      <c r="A387" s="18">
        <v>1947</v>
      </c>
      <c r="B387" s="18">
        <v>1947</v>
      </c>
      <c r="C387" s="18">
        <v>9</v>
      </c>
      <c r="D387" s="9" t="s">
        <v>350</v>
      </c>
      <c r="E387" s="9" t="str">
        <f t="shared" si="18"/>
        <v>1947 9</v>
      </c>
      <c r="F387" s="14"/>
      <c r="G387" s="9">
        <v>203.274821</v>
      </c>
    </row>
    <row r="388" spans="1:7" x14ac:dyDescent="0.25">
      <c r="A388" s="18">
        <v>1948</v>
      </c>
      <c r="B388" s="18">
        <v>1947</v>
      </c>
      <c r="C388" s="18">
        <v>10</v>
      </c>
      <c r="D388" s="9" t="s">
        <v>351</v>
      </c>
      <c r="E388" s="9" t="str">
        <f t="shared" si="18"/>
        <v>1948 10</v>
      </c>
      <c r="F388" s="14"/>
      <c r="G388" s="9">
        <v>214.26263700000001</v>
      </c>
    </row>
    <row r="389" spans="1:7" x14ac:dyDescent="0.25">
      <c r="A389" s="18">
        <v>1948</v>
      </c>
      <c r="B389" s="18">
        <v>1947</v>
      </c>
      <c r="C389" s="18">
        <v>11</v>
      </c>
      <c r="D389" s="9" t="s">
        <v>352</v>
      </c>
      <c r="E389" s="9" t="str">
        <f t="shared" si="18"/>
        <v>1948 11</v>
      </c>
      <c r="F389" s="14"/>
      <c r="G389" s="9">
        <v>301.24975899999998</v>
      </c>
    </row>
    <row r="390" spans="1:7" x14ac:dyDescent="0.25">
      <c r="A390" s="18">
        <v>1948</v>
      </c>
      <c r="B390" s="18">
        <v>1947</v>
      </c>
      <c r="C390" s="18">
        <v>12</v>
      </c>
      <c r="D390" s="9" t="s">
        <v>353</v>
      </c>
      <c r="E390" s="9" t="str">
        <f t="shared" si="18"/>
        <v>1948 12</v>
      </c>
      <c r="F390" s="14"/>
      <c r="G390" s="9">
        <v>395.12322699999999</v>
      </c>
    </row>
    <row r="391" spans="1:7" x14ac:dyDescent="0.25">
      <c r="A391" s="18">
        <v>1948</v>
      </c>
      <c r="B391" s="18">
        <v>1948</v>
      </c>
      <c r="C391" s="18">
        <v>1</v>
      </c>
      <c r="D391" s="9" t="s">
        <v>354</v>
      </c>
      <c r="E391" s="9" t="str">
        <f t="shared" si="18"/>
        <v>1948 1</v>
      </c>
      <c r="F391" s="14"/>
      <c r="G391" s="9">
        <v>603.96947799999998</v>
      </c>
    </row>
    <row r="392" spans="1:7" x14ac:dyDescent="0.25">
      <c r="A392" s="18">
        <v>1948</v>
      </c>
      <c r="B392" s="18">
        <v>1948</v>
      </c>
      <c r="C392" s="18">
        <v>2</v>
      </c>
      <c r="D392" s="9" t="s">
        <v>355</v>
      </c>
      <c r="E392" s="9" t="str">
        <f t="shared" si="18"/>
        <v>1948 2</v>
      </c>
      <c r="F392" s="14"/>
      <c r="G392" s="9">
        <v>847.39650200000005</v>
      </c>
    </row>
    <row r="393" spans="1:7" x14ac:dyDescent="0.25">
      <c r="A393" s="18">
        <v>1948</v>
      </c>
      <c r="B393" s="18">
        <v>1948</v>
      </c>
      <c r="C393" s="18">
        <v>3</v>
      </c>
      <c r="D393" s="9" t="s">
        <v>356</v>
      </c>
      <c r="E393" s="9" t="str">
        <f t="shared" si="18"/>
        <v>1948 3</v>
      </c>
      <c r="F393" s="14"/>
      <c r="G393" s="17">
        <v>1072.1576279999999</v>
      </c>
    </row>
    <row r="394" spans="1:7" x14ac:dyDescent="0.25">
      <c r="A394" s="18">
        <v>1948</v>
      </c>
      <c r="B394" s="18">
        <v>1948</v>
      </c>
      <c r="C394" s="18">
        <v>4</v>
      </c>
      <c r="D394" s="9" t="s">
        <v>357</v>
      </c>
      <c r="E394" s="9" t="str">
        <f t="shared" si="18"/>
        <v>1948 4</v>
      </c>
      <c r="F394" s="14"/>
      <c r="G394" s="9">
        <v>960.05086500000004</v>
      </c>
    </row>
    <row r="395" spans="1:7" x14ac:dyDescent="0.25">
      <c r="A395" s="18">
        <v>1948</v>
      </c>
      <c r="B395" s="18">
        <v>1948</v>
      </c>
      <c r="C395" s="18">
        <v>5</v>
      </c>
      <c r="D395" s="9" t="s">
        <v>358</v>
      </c>
      <c r="E395" s="9" t="str">
        <f t="shared" si="18"/>
        <v>1948 5</v>
      </c>
      <c r="F395" s="14"/>
      <c r="G395" s="9">
        <v>651.17379500000004</v>
      </c>
    </row>
    <row r="396" spans="1:7" x14ac:dyDescent="0.25">
      <c r="A396" s="18">
        <v>1948</v>
      </c>
      <c r="B396" s="18">
        <v>1948</v>
      </c>
      <c r="C396" s="18">
        <v>6</v>
      </c>
      <c r="D396" s="9" t="s">
        <v>359</v>
      </c>
      <c r="E396" s="9" t="str">
        <f t="shared" si="18"/>
        <v>1948 6</v>
      </c>
      <c r="F396" s="14"/>
      <c r="G396" s="9">
        <v>381.61635000000001</v>
      </c>
    </row>
    <row r="397" spans="1:7" x14ac:dyDescent="0.25">
      <c r="A397" s="18">
        <v>1948</v>
      </c>
      <c r="B397" s="18">
        <v>1948</v>
      </c>
      <c r="C397" s="18">
        <v>7</v>
      </c>
      <c r="D397" s="9" t="s">
        <v>360</v>
      </c>
      <c r="E397" s="9" t="str">
        <f t="shared" ref="E397:E460" si="19">CONCATENATE(A397," ",C397)</f>
        <v>1948 7</v>
      </c>
      <c r="F397" s="14"/>
      <c r="G397" s="9">
        <v>284.501779</v>
      </c>
    </row>
    <row r="398" spans="1:7" x14ac:dyDescent="0.25">
      <c r="A398" s="18">
        <v>1948</v>
      </c>
      <c r="B398" s="18">
        <v>1948</v>
      </c>
      <c r="C398" s="18">
        <v>8</v>
      </c>
      <c r="D398" s="9" t="s">
        <v>361</v>
      </c>
      <c r="E398" s="9" t="str">
        <f t="shared" si="19"/>
        <v>1948 8</v>
      </c>
      <c r="F398" s="14"/>
      <c r="G398" s="9">
        <v>273.174352</v>
      </c>
    </row>
    <row r="399" spans="1:7" x14ac:dyDescent="0.25">
      <c r="A399" s="18">
        <v>1948</v>
      </c>
      <c r="B399" s="18">
        <v>1948</v>
      </c>
      <c r="C399" s="18">
        <v>9</v>
      </c>
      <c r="D399" s="9" t="s">
        <v>362</v>
      </c>
      <c r="E399" s="9" t="str">
        <f t="shared" si="19"/>
        <v>1948 9</v>
      </c>
      <c r="F399" s="14"/>
      <c r="G399" s="9">
        <v>411.49239699999998</v>
      </c>
    </row>
    <row r="400" spans="1:7" x14ac:dyDescent="0.25">
      <c r="A400" s="18">
        <v>1949</v>
      </c>
      <c r="B400" s="18">
        <v>1948</v>
      </c>
      <c r="C400" s="18">
        <v>10</v>
      </c>
      <c r="D400" s="9" t="s">
        <v>363</v>
      </c>
      <c r="E400" s="9" t="str">
        <f t="shared" si="19"/>
        <v>1949 10</v>
      </c>
      <c r="F400" s="14"/>
      <c r="G400" s="9">
        <v>488.629569</v>
      </c>
    </row>
    <row r="401" spans="1:7" x14ac:dyDescent="0.25">
      <c r="A401" s="18">
        <v>1949</v>
      </c>
      <c r="B401" s="18">
        <v>1948</v>
      </c>
      <c r="C401" s="18">
        <v>11</v>
      </c>
      <c r="D401" s="9" t="s">
        <v>364</v>
      </c>
      <c r="E401" s="9" t="str">
        <f t="shared" si="19"/>
        <v>1949 11</v>
      </c>
      <c r="F401" s="14"/>
      <c r="G401" s="9">
        <v>650.64928499999996</v>
      </c>
    </row>
    <row r="402" spans="1:7" x14ac:dyDescent="0.25">
      <c r="A402" s="18">
        <v>1949</v>
      </c>
      <c r="B402" s="18">
        <v>1948</v>
      </c>
      <c r="C402" s="18">
        <v>12</v>
      </c>
      <c r="D402" s="9" t="s">
        <v>365</v>
      </c>
      <c r="E402" s="9" t="str">
        <f t="shared" si="19"/>
        <v>1949 12</v>
      </c>
      <c r="F402" s="14"/>
      <c r="G402" s="9">
        <v>938.184304</v>
      </c>
    </row>
    <row r="403" spans="1:7" x14ac:dyDescent="0.25">
      <c r="A403" s="18">
        <v>1949</v>
      </c>
      <c r="B403" s="18">
        <v>1949</v>
      </c>
      <c r="C403" s="18">
        <v>1</v>
      </c>
      <c r="D403" s="9" t="s">
        <v>366</v>
      </c>
      <c r="E403" s="9" t="str">
        <f t="shared" si="19"/>
        <v>1949 1</v>
      </c>
      <c r="F403" s="14"/>
      <c r="G403" s="17">
        <v>1260.4957079999999</v>
      </c>
    </row>
    <row r="404" spans="1:7" x14ac:dyDescent="0.25">
      <c r="A404" s="18">
        <v>1949</v>
      </c>
      <c r="B404" s="18">
        <v>1949</v>
      </c>
      <c r="C404" s="18">
        <v>2</v>
      </c>
      <c r="D404" s="9" t="s">
        <v>367</v>
      </c>
      <c r="E404" s="9" t="str">
        <f t="shared" si="19"/>
        <v>1949 2</v>
      </c>
      <c r="F404" s="14"/>
      <c r="G404" s="17">
        <v>1534.128522</v>
      </c>
    </row>
    <row r="405" spans="1:7" x14ac:dyDescent="0.25">
      <c r="A405" s="18">
        <v>1949</v>
      </c>
      <c r="B405" s="18">
        <v>1949</v>
      </c>
      <c r="C405" s="18">
        <v>3</v>
      </c>
      <c r="D405" s="9" t="s">
        <v>368</v>
      </c>
      <c r="E405" s="9" t="str">
        <f t="shared" si="19"/>
        <v>1949 3</v>
      </c>
      <c r="F405" s="14"/>
      <c r="G405" s="17">
        <v>1759.0605129999999</v>
      </c>
    </row>
    <row r="406" spans="1:7" x14ac:dyDescent="0.25">
      <c r="A406" s="18">
        <v>1949</v>
      </c>
      <c r="B406" s="18">
        <v>1949</v>
      </c>
      <c r="C406" s="18">
        <v>4</v>
      </c>
      <c r="D406" s="9" t="s">
        <v>369</v>
      </c>
      <c r="E406" s="9" t="str">
        <f t="shared" si="19"/>
        <v>1949 4</v>
      </c>
      <c r="F406" s="14"/>
      <c r="G406" s="17">
        <v>1578.236112</v>
      </c>
    </row>
    <row r="407" spans="1:7" x14ac:dyDescent="0.25">
      <c r="A407" s="18">
        <v>1949</v>
      </c>
      <c r="B407" s="18">
        <v>1949</v>
      </c>
      <c r="C407" s="18">
        <v>5</v>
      </c>
      <c r="D407" s="9" t="s">
        <v>370</v>
      </c>
      <c r="E407" s="9" t="str">
        <f t="shared" si="19"/>
        <v>1949 5</v>
      </c>
      <c r="F407" s="14"/>
      <c r="G407" s="17">
        <v>1243.9236980000001</v>
      </c>
    </row>
    <row r="408" spans="1:7" x14ac:dyDescent="0.25">
      <c r="A408" s="18">
        <v>1949</v>
      </c>
      <c r="B408" s="18">
        <v>1949</v>
      </c>
      <c r="C408" s="18">
        <v>6</v>
      </c>
      <c r="D408" s="9" t="s">
        <v>371</v>
      </c>
      <c r="E408" s="9" t="str">
        <f t="shared" si="19"/>
        <v>1949 6</v>
      </c>
      <c r="F408" s="14"/>
      <c r="G408" s="9">
        <v>913.19241099999999</v>
      </c>
    </row>
    <row r="409" spans="1:7" x14ac:dyDescent="0.25">
      <c r="A409" s="18">
        <v>1949</v>
      </c>
      <c r="B409" s="18">
        <v>1949</v>
      </c>
      <c r="C409" s="18">
        <v>7</v>
      </c>
      <c r="D409" s="9" t="s">
        <v>372</v>
      </c>
      <c r="E409" s="9" t="str">
        <f t="shared" si="19"/>
        <v>1949 7</v>
      </c>
      <c r="F409" s="14"/>
      <c r="G409" s="9">
        <v>576.72583799999995</v>
      </c>
    </row>
    <row r="410" spans="1:7" x14ac:dyDescent="0.25">
      <c r="A410" s="18">
        <v>1949</v>
      </c>
      <c r="B410" s="18">
        <v>1949</v>
      </c>
      <c r="C410" s="18">
        <v>8</v>
      </c>
      <c r="D410" s="9" t="s">
        <v>373</v>
      </c>
      <c r="E410" s="9" t="str">
        <f t="shared" si="19"/>
        <v>1949 8</v>
      </c>
      <c r="F410" s="14"/>
      <c r="G410" s="9">
        <v>226.37717900000001</v>
      </c>
    </row>
    <row r="411" spans="1:7" x14ac:dyDescent="0.25">
      <c r="A411" s="18">
        <v>1949</v>
      </c>
      <c r="B411" s="18">
        <v>1949</v>
      </c>
      <c r="C411" s="18">
        <v>9</v>
      </c>
      <c r="D411" s="9" t="s">
        <v>374</v>
      </c>
      <c r="E411" s="9" t="str">
        <f t="shared" si="19"/>
        <v>1949 9</v>
      </c>
      <c r="F411" s="14"/>
      <c r="G411" s="9">
        <v>220.21044699999999</v>
      </c>
    </row>
    <row r="412" spans="1:7" x14ac:dyDescent="0.25">
      <c r="A412" s="18">
        <v>1950</v>
      </c>
      <c r="B412" s="18">
        <v>1949</v>
      </c>
      <c r="C412" s="18">
        <v>10</v>
      </c>
      <c r="D412" s="9" t="s">
        <v>375</v>
      </c>
      <c r="E412" s="9" t="str">
        <f t="shared" si="19"/>
        <v>1950 10</v>
      </c>
      <c r="F412" s="14"/>
      <c r="G412" s="9">
        <v>238.33333300000001</v>
      </c>
    </row>
    <row r="413" spans="1:7" x14ac:dyDescent="0.25">
      <c r="A413" s="18">
        <v>1950</v>
      </c>
      <c r="B413" s="18">
        <v>1949</v>
      </c>
      <c r="C413" s="18">
        <v>11</v>
      </c>
      <c r="D413" s="9" t="s">
        <v>376</v>
      </c>
      <c r="E413" s="9" t="str">
        <f t="shared" si="19"/>
        <v>1950 11</v>
      </c>
      <c r="F413" s="14"/>
      <c r="G413" s="9">
        <v>435.25468799999999</v>
      </c>
    </row>
    <row r="414" spans="1:7" x14ac:dyDescent="0.25">
      <c r="A414" s="18">
        <v>1950</v>
      </c>
      <c r="B414" s="18">
        <v>1949</v>
      </c>
      <c r="C414" s="18">
        <v>12</v>
      </c>
      <c r="D414" s="9" t="s">
        <v>377</v>
      </c>
      <c r="E414" s="9" t="str">
        <f t="shared" si="19"/>
        <v>1950 12</v>
      </c>
      <c r="F414" s="14"/>
      <c r="G414" s="9">
        <v>588.738471</v>
      </c>
    </row>
    <row r="415" spans="1:7" x14ac:dyDescent="0.25">
      <c r="A415" s="18">
        <v>1950</v>
      </c>
      <c r="B415" s="18">
        <v>1950</v>
      </c>
      <c r="C415" s="18">
        <v>1</v>
      </c>
      <c r="D415" s="9" t="s">
        <v>378</v>
      </c>
      <c r="E415" s="9" t="str">
        <f t="shared" si="19"/>
        <v>1950 1</v>
      </c>
      <c r="F415" s="14"/>
      <c r="G415" s="9">
        <v>806.636349</v>
      </c>
    </row>
    <row r="416" spans="1:7" x14ac:dyDescent="0.25">
      <c r="A416" s="18">
        <v>1950</v>
      </c>
      <c r="B416" s="18">
        <v>1950</v>
      </c>
      <c r="C416" s="18">
        <v>2</v>
      </c>
      <c r="D416" s="9" t="s">
        <v>379</v>
      </c>
      <c r="E416" s="9" t="str">
        <f t="shared" si="19"/>
        <v>1950 2</v>
      </c>
      <c r="F416" s="14"/>
      <c r="G416" s="17">
        <v>1021.274015</v>
      </c>
    </row>
    <row r="417" spans="1:7" x14ac:dyDescent="0.25">
      <c r="A417" s="18">
        <v>1950</v>
      </c>
      <c r="B417" s="18">
        <v>1950</v>
      </c>
      <c r="C417" s="18">
        <v>3</v>
      </c>
      <c r="D417" s="9" t="s">
        <v>380</v>
      </c>
      <c r="E417" s="9" t="str">
        <f t="shared" si="19"/>
        <v>1950 3</v>
      </c>
      <c r="F417" s="14"/>
      <c r="G417" s="17">
        <v>1237.6690659999999</v>
      </c>
    </row>
    <row r="418" spans="1:7" x14ac:dyDescent="0.25">
      <c r="A418" s="18">
        <v>1950</v>
      </c>
      <c r="B418" s="18">
        <v>1950</v>
      </c>
      <c r="C418" s="18">
        <v>4</v>
      </c>
      <c r="D418" s="9" t="s">
        <v>381</v>
      </c>
      <c r="E418" s="9" t="str">
        <f t="shared" si="19"/>
        <v>1950 4</v>
      </c>
      <c r="F418" s="14"/>
      <c r="G418" s="17">
        <v>1043.216797</v>
      </c>
    </row>
    <row r="419" spans="1:7" x14ac:dyDescent="0.25">
      <c r="A419" s="18">
        <v>1950</v>
      </c>
      <c r="B419" s="18">
        <v>1950</v>
      </c>
      <c r="C419" s="18">
        <v>5</v>
      </c>
      <c r="D419" s="9" t="s">
        <v>382</v>
      </c>
      <c r="E419" s="9" t="str">
        <f t="shared" si="19"/>
        <v>1950 5</v>
      </c>
      <c r="F419" s="14"/>
      <c r="G419" s="9">
        <v>739.73255200000006</v>
      </c>
    </row>
    <row r="420" spans="1:7" x14ac:dyDescent="0.25">
      <c r="A420" s="18">
        <v>1950</v>
      </c>
      <c r="B420" s="18">
        <v>1950</v>
      </c>
      <c r="C420" s="18">
        <v>6</v>
      </c>
      <c r="D420" s="9" t="s">
        <v>383</v>
      </c>
      <c r="E420" s="9" t="str">
        <f t="shared" si="19"/>
        <v>1950 6</v>
      </c>
      <c r="F420" s="14"/>
      <c r="G420" s="9">
        <v>465.66275400000001</v>
      </c>
    </row>
    <row r="421" spans="1:7" x14ac:dyDescent="0.25">
      <c r="A421" s="18">
        <v>1950</v>
      </c>
      <c r="B421" s="18">
        <v>1950</v>
      </c>
      <c r="C421" s="18">
        <v>7</v>
      </c>
      <c r="D421" s="9" t="s">
        <v>384</v>
      </c>
      <c r="E421" s="9" t="str">
        <f t="shared" si="19"/>
        <v>1950 7</v>
      </c>
      <c r="F421" s="14"/>
      <c r="G421" s="9">
        <v>382.34172999999998</v>
      </c>
    </row>
    <row r="422" spans="1:7" x14ac:dyDescent="0.25">
      <c r="A422" s="18">
        <v>1950</v>
      </c>
      <c r="B422" s="18">
        <v>1950</v>
      </c>
      <c r="C422" s="18">
        <v>8</v>
      </c>
      <c r="D422" s="9" t="s">
        <v>385</v>
      </c>
      <c r="E422" s="9" t="str">
        <f t="shared" si="19"/>
        <v>1950 8</v>
      </c>
      <c r="F422" s="14"/>
      <c r="G422" s="9">
        <v>419.209857</v>
      </c>
    </row>
    <row r="423" spans="1:7" x14ac:dyDescent="0.25">
      <c r="A423" s="18">
        <v>1950</v>
      </c>
      <c r="B423" s="18">
        <v>1950</v>
      </c>
      <c r="C423" s="18">
        <v>9</v>
      </c>
      <c r="D423" s="9" t="s">
        <v>386</v>
      </c>
      <c r="E423" s="9" t="str">
        <f t="shared" si="19"/>
        <v>1950 9</v>
      </c>
      <c r="F423" s="14"/>
      <c r="G423" s="9">
        <v>591.55730600000004</v>
      </c>
    </row>
    <row r="424" spans="1:7" x14ac:dyDescent="0.25">
      <c r="A424" s="18">
        <v>1951</v>
      </c>
      <c r="B424" s="18">
        <v>1950</v>
      </c>
      <c r="C424" s="18">
        <v>10</v>
      </c>
      <c r="D424" s="9" t="s">
        <v>387</v>
      </c>
      <c r="E424" s="9" t="str">
        <f t="shared" si="19"/>
        <v>1951 10</v>
      </c>
      <c r="F424" s="14"/>
      <c r="G424" s="9">
        <v>853.88026600000001</v>
      </c>
    </row>
    <row r="425" spans="1:7" x14ac:dyDescent="0.25">
      <c r="A425" s="18">
        <v>1951</v>
      </c>
      <c r="B425" s="18">
        <v>1950</v>
      </c>
      <c r="C425" s="18">
        <v>11</v>
      </c>
      <c r="D425" s="9" t="s">
        <v>388</v>
      </c>
      <c r="E425" s="9" t="str">
        <f t="shared" si="19"/>
        <v>1951 11</v>
      </c>
      <c r="F425" s="14"/>
      <c r="G425" s="17">
        <v>1287.3324259999999</v>
      </c>
    </row>
    <row r="426" spans="1:7" x14ac:dyDescent="0.25">
      <c r="A426" s="18">
        <v>1951</v>
      </c>
      <c r="B426" s="18">
        <v>1950</v>
      </c>
      <c r="C426" s="18">
        <v>12</v>
      </c>
      <c r="D426" s="9" t="s">
        <v>389</v>
      </c>
      <c r="E426" s="9" t="str">
        <f t="shared" si="19"/>
        <v>1951 12</v>
      </c>
      <c r="F426" s="14"/>
      <c r="G426" s="17">
        <v>1820.070937</v>
      </c>
    </row>
    <row r="427" spans="1:7" x14ac:dyDescent="0.25">
      <c r="A427" s="18">
        <v>1951</v>
      </c>
      <c r="B427" s="18">
        <v>1951</v>
      </c>
      <c r="C427" s="18">
        <v>1</v>
      </c>
      <c r="D427" s="9" t="s">
        <v>390</v>
      </c>
      <c r="E427" s="9" t="str">
        <f t="shared" si="19"/>
        <v>1951 1</v>
      </c>
      <c r="F427" s="14"/>
      <c r="G427" s="17">
        <v>2039</v>
      </c>
    </row>
    <row r="428" spans="1:7" x14ac:dyDescent="0.25">
      <c r="A428" s="18">
        <v>1951</v>
      </c>
      <c r="B428" s="18">
        <v>1951</v>
      </c>
      <c r="C428" s="18">
        <v>2</v>
      </c>
      <c r="D428" s="9" t="s">
        <v>391</v>
      </c>
      <c r="E428" s="9" t="str">
        <f t="shared" si="19"/>
        <v>1951 2</v>
      </c>
      <c r="F428" s="14"/>
      <c r="G428" s="17">
        <v>2039</v>
      </c>
    </row>
    <row r="429" spans="1:7" x14ac:dyDescent="0.25">
      <c r="A429" s="18">
        <v>1951</v>
      </c>
      <c r="B429" s="18">
        <v>1951</v>
      </c>
      <c r="C429" s="18">
        <v>3</v>
      </c>
      <c r="D429" s="9" t="s">
        <v>392</v>
      </c>
      <c r="E429" s="9" t="str">
        <f t="shared" si="19"/>
        <v>1951 3</v>
      </c>
      <c r="F429" s="14"/>
      <c r="G429" s="17">
        <v>2039</v>
      </c>
    </row>
    <row r="430" spans="1:7" x14ac:dyDescent="0.25">
      <c r="A430" s="18">
        <v>1951</v>
      </c>
      <c r="B430" s="18">
        <v>1951</v>
      </c>
      <c r="C430" s="18">
        <v>4</v>
      </c>
      <c r="D430" s="9" t="s">
        <v>393</v>
      </c>
      <c r="E430" s="9" t="str">
        <f t="shared" si="19"/>
        <v>1951 4</v>
      </c>
      <c r="F430" s="14"/>
      <c r="G430" s="17">
        <v>1779.1284519999999</v>
      </c>
    </row>
    <row r="431" spans="1:7" x14ac:dyDescent="0.25">
      <c r="A431" s="18">
        <v>1951</v>
      </c>
      <c r="B431" s="18">
        <v>1951</v>
      </c>
      <c r="C431" s="18">
        <v>5</v>
      </c>
      <c r="D431" s="9" t="s">
        <v>394</v>
      </c>
      <c r="E431" s="9" t="str">
        <f t="shared" si="19"/>
        <v>1951 5</v>
      </c>
      <c r="F431" s="14"/>
      <c r="G431" s="17">
        <v>1284.984463</v>
      </c>
    </row>
    <row r="432" spans="1:7" x14ac:dyDescent="0.25">
      <c r="A432" s="18">
        <v>1951</v>
      </c>
      <c r="B432" s="18">
        <v>1951</v>
      </c>
      <c r="C432" s="18">
        <v>6</v>
      </c>
      <c r="D432" s="9" t="s">
        <v>395</v>
      </c>
      <c r="E432" s="9" t="str">
        <f t="shared" si="19"/>
        <v>1951 6</v>
      </c>
      <c r="F432" s="14"/>
      <c r="G432" s="9">
        <v>827.63904300000002</v>
      </c>
    </row>
    <row r="433" spans="1:7" x14ac:dyDescent="0.25">
      <c r="A433" s="18">
        <v>1951</v>
      </c>
      <c r="B433" s="18">
        <v>1951</v>
      </c>
      <c r="C433" s="18">
        <v>7</v>
      </c>
      <c r="D433" s="9" t="s">
        <v>396</v>
      </c>
      <c r="E433" s="9" t="str">
        <f t="shared" si="19"/>
        <v>1951 7</v>
      </c>
      <c r="F433" s="14"/>
      <c r="G433" s="9">
        <v>582.61371099999997</v>
      </c>
    </row>
    <row r="434" spans="1:7" x14ac:dyDescent="0.25">
      <c r="A434" s="18">
        <v>1951</v>
      </c>
      <c r="B434" s="18">
        <v>1951</v>
      </c>
      <c r="C434" s="18">
        <v>8</v>
      </c>
      <c r="D434" s="9" t="s">
        <v>397</v>
      </c>
      <c r="E434" s="9" t="str">
        <f t="shared" si="19"/>
        <v>1951 8</v>
      </c>
      <c r="F434" s="14"/>
      <c r="G434" s="9">
        <v>473.39327200000002</v>
      </c>
    </row>
    <row r="435" spans="1:7" x14ac:dyDescent="0.25">
      <c r="A435" s="18">
        <v>1951</v>
      </c>
      <c r="B435" s="18">
        <v>1951</v>
      </c>
      <c r="C435" s="18">
        <v>9</v>
      </c>
      <c r="D435" s="9" t="s">
        <v>398</v>
      </c>
      <c r="E435" s="9" t="str">
        <f t="shared" si="19"/>
        <v>1951 9</v>
      </c>
      <c r="F435" s="14"/>
      <c r="G435" s="9">
        <v>598.14927299999999</v>
      </c>
    </row>
    <row r="436" spans="1:7" x14ac:dyDescent="0.25">
      <c r="A436" s="18">
        <v>1952</v>
      </c>
      <c r="B436" s="18">
        <v>1951</v>
      </c>
      <c r="C436" s="18">
        <v>10</v>
      </c>
      <c r="D436" s="9" t="s">
        <v>399</v>
      </c>
      <c r="E436" s="9" t="str">
        <f t="shared" si="19"/>
        <v>1952 10</v>
      </c>
      <c r="F436" s="14"/>
      <c r="G436" s="9">
        <v>613.85585500000002</v>
      </c>
    </row>
    <row r="437" spans="1:7" x14ac:dyDescent="0.25">
      <c r="A437" s="18">
        <v>1952</v>
      </c>
      <c r="B437" s="18">
        <v>1951</v>
      </c>
      <c r="C437" s="18">
        <v>11</v>
      </c>
      <c r="D437" s="9" t="s">
        <v>400</v>
      </c>
      <c r="E437" s="9" t="str">
        <f t="shared" si="19"/>
        <v>1952 11</v>
      </c>
      <c r="F437" s="14"/>
      <c r="G437" s="9">
        <v>827.77042200000005</v>
      </c>
    </row>
    <row r="438" spans="1:7" x14ac:dyDescent="0.25">
      <c r="A438" s="18">
        <v>1952</v>
      </c>
      <c r="B438" s="18">
        <v>1951</v>
      </c>
      <c r="C438" s="18">
        <v>12</v>
      </c>
      <c r="D438" s="9" t="s">
        <v>401</v>
      </c>
      <c r="E438" s="9" t="str">
        <f t="shared" si="19"/>
        <v>1952 12</v>
      </c>
      <c r="F438" s="14"/>
      <c r="G438" s="9">
        <v>963.69046400000002</v>
      </c>
    </row>
    <row r="439" spans="1:7" x14ac:dyDescent="0.25">
      <c r="A439" s="18">
        <v>1952</v>
      </c>
      <c r="B439" s="18">
        <v>1952</v>
      </c>
      <c r="C439" s="18">
        <v>1</v>
      </c>
      <c r="D439" s="9" t="s">
        <v>402</v>
      </c>
      <c r="E439" s="9" t="str">
        <f t="shared" si="19"/>
        <v>1952 1</v>
      </c>
      <c r="F439" s="14"/>
      <c r="G439" s="17">
        <v>1248.957044</v>
      </c>
    </row>
    <row r="440" spans="1:7" x14ac:dyDescent="0.25">
      <c r="A440" s="18">
        <v>1952</v>
      </c>
      <c r="B440" s="18">
        <v>1952</v>
      </c>
      <c r="C440" s="18">
        <v>2</v>
      </c>
      <c r="D440" s="9" t="s">
        <v>403</v>
      </c>
      <c r="E440" s="9" t="str">
        <f t="shared" si="19"/>
        <v>1952 2</v>
      </c>
      <c r="F440" s="14"/>
      <c r="G440" s="17">
        <v>1488.6682479999999</v>
      </c>
    </row>
    <row r="441" spans="1:7" x14ac:dyDescent="0.25">
      <c r="A441" s="18">
        <v>1952</v>
      </c>
      <c r="B441" s="18">
        <v>1952</v>
      </c>
      <c r="C441" s="18">
        <v>3</v>
      </c>
      <c r="D441" s="9" t="s">
        <v>404</v>
      </c>
      <c r="E441" s="9" t="str">
        <f t="shared" si="19"/>
        <v>1952 3</v>
      </c>
      <c r="F441" s="14"/>
      <c r="G441" s="17">
        <v>1929.400431</v>
      </c>
    </row>
    <row r="442" spans="1:7" x14ac:dyDescent="0.25">
      <c r="A442" s="18">
        <v>1952</v>
      </c>
      <c r="B442" s="18">
        <v>1952</v>
      </c>
      <c r="C442" s="18">
        <v>4</v>
      </c>
      <c r="D442" s="9" t="s">
        <v>405</v>
      </c>
      <c r="E442" s="9" t="str">
        <f t="shared" si="19"/>
        <v>1952 4</v>
      </c>
      <c r="F442" s="14"/>
      <c r="G442" s="17">
        <v>1777.5249490000001</v>
      </c>
    </row>
    <row r="443" spans="1:7" x14ac:dyDescent="0.25">
      <c r="A443" s="18">
        <v>1952</v>
      </c>
      <c r="B443" s="18">
        <v>1952</v>
      </c>
      <c r="C443" s="18">
        <v>5</v>
      </c>
      <c r="D443" s="9" t="s">
        <v>406</v>
      </c>
      <c r="E443" s="9" t="str">
        <f t="shared" si="19"/>
        <v>1952 5</v>
      </c>
      <c r="F443" s="14"/>
      <c r="G443" s="17">
        <v>1464.13516</v>
      </c>
    </row>
    <row r="444" spans="1:7" x14ac:dyDescent="0.25">
      <c r="A444" s="18">
        <v>1952</v>
      </c>
      <c r="B444" s="18">
        <v>1952</v>
      </c>
      <c r="C444" s="18">
        <v>6</v>
      </c>
      <c r="D444" s="9" t="s">
        <v>407</v>
      </c>
      <c r="E444" s="9" t="str">
        <f t="shared" si="19"/>
        <v>1952 6</v>
      </c>
      <c r="F444" s="14"/>
      <c r="G444" s="17">
        <v>1374.7099720000001</v>
      </c>
    </row>
    <row r="445" spans="1:7" x14ac:dyDescent="0.25">
      <c r="A445" s="18">
        <v>1952</v>
      </c>
      <c r="B445" s="18">
        <v>1952</v>
      </c>
      <c r="C445" s="18">
        <v>7</v>
      </c>
      <c r="D445" s="9" t="s">
        <v>408</v>
      </c>
      <c r="E445" s="9" t="str">
        <f t="shared" si="19"/>
        <v>1952 7</v>
      </c>
      <c r="F445" s="14"/>
      <c r="G445" s="17">
        <v>1085.5302710000001</v>
      </c>
    </row>
    <row r="446" spans="1:7" x14ac:dyDescent="0.25">
      <c r="A446" s="18">
        <v>1952</v>
      </c>
      <c r="B446" s="18">
        <v>1952</v>
      </c>
      <c r="C446" s="18">
        <v>8</v>
      </c>
      <c r="D446" s="9" t="s">
        <v>409</v>
      </c>
      <c r="E446" s="9" t="str">
        <f t="shared" si="19"/>
        <v>1952 8</v>
      </c>
      <c r="F446" s="14"/>
      <c r="G446" s="9">
        <v>893.17306199999996</v>
      </c>
    </row>
    <row r="447" spans="1:7" x14ac:dyDescent="0.25">
      <c r="A447" s="18">
        <v>1952</v>
      </c>
      <c r="B447" s="18">
        <v>1952</v>
      </c>
      <c r="C447" s="18">
        <v>9</v>
      </c>
      <c r="D447" s="9" t="s">
        <v>410</v>
      </c>
      <c r="E447" s="9" t="str">
        <f t="shared" si="19"/>
        <v>1952 9</v>
      </c>
      <c r="F447" s="14"/>
      <c r="G447" s="9">
        <v>940.18570099999999</v>
      </c>
    </row>
    <row r="448" spans="1:7" x14ac:dyDescent="0.25">
      <c r="A448" s="18">
        <v>1953</v>
      </c>
      <c r="B448" s="18">
        <v>1952</v>
      </c>
      <c r="C448" s="18">
        <v>10</v>
      </c>
      <c r="D448" s="9" t="s">
        <v>411</v>
      </c>
      <c r="E448" s="9" t="str">
        <f t="shared" si="19"/>
        <v>1953 10</v>
      </c>
      <c r="F448" s="14"/>
      <c r="G448" s="9">
        <v>808.712084</v>
      </c>
    </row>
    <row r="449" spans="1:7" x14ac:dyDescent="0.25">
      <c r="A449" s="18">
        <v>1953</v>
      </c>
      <c r="B449" s="18">
        <v>1952</v>
      </c>
      <c r="C449" s="18">
        <v>11</v>
      </c>
      <c r="D449" s="9" t="s">
        <v>412</v>
      </c>
      <c r="E449" s="9" t="str">
        <f t="shared" si="19"/>
        <v>1953 11</v>
      </c>
      <c r="F449" s="14"/>
      <c r="G449" s="9">
        <v>711.73727599999995</v>
      </c>
    </row>
    <row r="450" spans="1:7" x14ac:dyDescent="0.25">
      <c r="A450" s="18">
        <v>1953</v>
      </c>
      <c r="B450" s="18">
        <v>1952</v>
      </c>
      <c r="C450" s="18">
        <v>12</v>
      </c>
      <c r="D450" s="9" t="s">
        <v>413</v>
      </c>
      <c r="E450" s="9" t="str">
        <f t="shared" si="19"/>
        <v>1953 12</v>
      </c>
      <c r="F450" s="14"/>
      <c r="G450" s="17">
        <v>1064.7854030000001</v>
      </c>
    </row>
    <row r="451" spans="1:7" x14ac:dyDescent="0.25">
      <c r="A451" s="18">
        <v>1953</v>
      </c>
      <c r="B451" s="18">
        <v>1953</v>
      </c>
      <c r="C451" s="18">
        <v>1</v>
      </c>
      <c r="D451" s="9" t="s">
        <v>414</v>
      </c>
      <c r="E451" s="9" t="str">
        <f t="shared" si="19"/>
        <v>1953 1</v>
      </c>
      <c r="F451" s="14"/>
      <c r="G451" s="17">
        <v>1120.865082</v>
      </c>
    </row>
    <row r="452" spans="1:7" x14ac:dyDescent="0.25">
      <c r="A452" s="18">
        <v>1953</v>
      </c>
      <c r="B452" s="18">
        <v>1953</v>
      </c>
      <c r="C452" s="18">
        <v>2</v>
      </c>
      <c r="D452" s="9" t="s">
        <v>415</v>
      </c>
      <c r="E452" s="9" t="str">
        <f t="shared" si="19"/>
        <v>1953 2</v>
      </c>
      <c r="F452" s="14"/>
      <c r="G452" s="17">
        <v>1246.2489989999999</v>
      </c>
    </row>
    <row r="453" spans="1:7" x14ac:dyDescent="0.25">
      <c r="A453" s="18">
        <v>1953</v>
      </c>
      <c r="B453" s="18">
        <v>1953</v>
      </c>
      <c r="C453" s="18">
        <v>3</v>
      </c>
      <c r="D453" s="9" t="s">
        <v>416</v>
      </c>
      <c r="E453" s="9" t="str">
        <f t="shared" si="19"/>
        <v>1953 3</v>
      </c>
      <c r="F453" s="14"/>
      <c r="G453" s="17">
        <v>1490.106025</v>
      </c>
    </row>
    <row r="454" spans="1:7" x14ac:dyDescent="0.25">
      <c r="A454" s="18">
        <v>1953</v>
      </c>
      <c r="B454" s="18">
        <v>1953</v>
      </c>
      <c r="C454" s="18">
        <v>4</v>
      </c>
      <c r="D454" s="9" t="s">
        <v>417</v>
      </c>
      <c r="E454" s="9" t="str">
        <f t="shared" si="19"/>
        <v>1953 4</v>
      </c>
      <c r="F454" s="14"/>
      <c r="G454" s="17">
        <v>1294.2640699999999</v>
      </c>
    </row>
    <row r="455" spans="1:7" x14ac:dyDescent="0.25">
      <c r="A455" s="18">
        <v>1953</v>
      </c>
      <c r="B455" s="18">
        <v>1953</v>
      </c>
      <c r="C455" s="18">
        <v>5</v>
      </c>
      <c r="D455" s="9" t="s">
        <v>418</v>
      </c>
      <c r="E455" s="9" t="str">
        <f t="shared" si="19"/>
        <v>1953 5</v>
      </c>
      <c r="F455" s="14"/>
      <c r="G455" s="9">
        <v>921.43550100000004</v>
      </c>
    </row>
    <row r="456" spans="1:7" x14ac:dyDescent="0.25">
      <c r="A456" s="18">
        <v>1953</v>
      </c>
      <c r="B456" s="18">
        <v>1953</v>
      </c>
      <c r="C456" s="18">
        <v>6</v>
      </c>
      <c r="D456" s="9" t="s">
        <v>419</v>
      </c>
      <c r="E456" s="9" t="str">
        <f t="shared" si="19"/>
        <v>1953 6</v>
      </c>
      <c r="F456" s="14"/>
      <c r="G456" s="9">
        <v>549.32238800000005</v>
      </c>
    </row>
    <row r="457" spans="1:7" x14ac:dyDescent="0.25">
      <c r="A457" s="18">
        <v>1953</v>
      </c>
      <c r="B457" s="18">
        <v>1953</v>
      </c>
      <c r="C457" s="18">
        <v>7</v>
      </c>
      <c r="D457" s="9" t="s">
        <v>420</v>
      </c>
      <c r="E457" s="9" t="str">
        <f t="shared" si="19"/>
        <v>1953 7</v>
      </c>
      <c r="F457" s="14"/>
      <c r="G457" s="9">
        <v>419.55497800000001</v>
      </c>
    </row>
    <row r="458" spans="1:7" x14ac:dyDescent="0.25">
      <c r="A458" s="18">
        <v>1953</v>
      </c>
      <c r="B458" s="18">
        <v>1953</v>
      </c>
      <c r="C458" s="18">
        <v>8</v>
      </c>
      <c r="D458" s="9" t="s">
        <v>421</v>
      </c>
      <c r="E458" s="9" t="str">
        <f t="shared" si="19"/>
        <v>1953 8</v>
      </c>
      <c r="F458" s="14"/>
      <c r="G458" s="9">
        <v>364.058244</v>
      </c>
    </row>
    <row r="459" spans="1:7" x14ac:dyDescent="0.25">
      <c r="A459" s="18">
        <v>1953</v>
      </c>
      <c r="B459" s="18">
        <v>1953</v>
      </c>
      <c r="C459" s="18">
        <v>9</v>
      </c>
      <c r="D459" s="9" t="s">
        <v>422</v>
      </c>
      <c r="E459" s="9" t="str">
        <f t="shared" si="19"/>
        <v>1953 9</v>
      </c>
      <c r="F459" s="14"/>
      <c r="G459" s="9">
        <v>482.382137</v>
      </c>
    </row>
    <row r="460" spans="1:7" x14ac:dyDescent="0.25">
      <c r="A460" s="18">
        <v>1954</v>
      </c>
      <c r="B460" s="18">
        <v>1953</v>
      </c>
      <c r="C460" s="18">
        <v>10</v>
      </c>
      <c r="D460" s="9" t="s">
        <v>423</v>
      </c>
      <c r="E460" s="9" t="str">
        <f t="shared" si="19"/>
        <v>1954 10</v>
      </c>
      <c r="F460" s="14"/>
      <c r="G460" s="9">
        <v>500.390264</v>
      </c>
    </row>
    <row r="461" spans="1:7" x14ac:dyDescent="0.25">
      <c r="A461" s="18">
        <v>1954</v>
      </c>
      <c r="B461" s="18">
        <v>1953</v>
      </c>
      <c r="C461" s="18">
        <v>11</v>
      </c>
      <c r="D461" s="9" t="s">
        <v>424</v>
      </c>
      <c r="E461" s="9" t="str">
        <f t="shared" ref="E461:E524" si="20">CONCATENATE(A461," ",C461)</f>
        <v>1954 11</v>
      </c>
      <c r="F461" s="14"/>
      <c r="G461" s="9">
        <v>531.74649299999999</v>
      </c>
    </row>
    <row r="462" spans="1:7" x14ac:dyDescent="0.25">
      <c r="A462" s="18">
        <v>1954</v>
      </c>
      <c r="B462" s="18">
        <v>1953</v>
      </c>
      <c r="C462" s="18">
        <v>12</v>
      </c>
      <c r="D462" s="9" t="s">
        <v>425</v>
      </c>
      <c r="E462" s="9" t="str">
        <f t="shared" si="20"/>
        <v>1954 12</v>
      </c>
      <c r="F462" s="14"/>
      <c r="G462" s="9">
        <v>941.98095499999999</v>
      </c>
    </row>
    <row r="463" spans="1:7" x14ac:dyDescent="0.25">
      <c r="A463" s="18">
        <v>1954</v>
      </c>
      <c r="B463" s="18">
        <v>1954</v>
      </c>
      <c r="C463" s="18">
        <v>1</v>
      </c>
      <c r="D463" s="9" t="s">
        <v>426</v>
      </c>
      <c r="E463" s="9" t="str">
        <f t="shared" si="20"/>
        <v>1954 1</v>
      </c>
      <c r="F463" s="14"/>
      <c r="G463" s="17">
        <v>1129.6070749999999</v>
      </c>
    </row>
    <row r="464" spans="1:7" x14ac:dyDescent="0.25">
      <c r="A464" s="18">
        <v>1954</v>
      </c>
      <c r="B464" s="18">
        <v>1954</v>
      </c>
      <c r="C464" s="18">
        <v>2</v>
      </c>
      <c r="D464" s="9" t="s">
        <v>427</v>
      </c>
      <c r="E464" s="9" t="str">
        <f t="shared" si="20"/>
        <v>1954 2</v>
      </c>
      <c r="F464" s="14"/>
      <c r="G464" s="17">
        <v>1313.537503</v>
      </c>
    </row>
    <row r="465" spans="1:7" x14ac:dyDescent="0.25">
      <c r="A465" s="18">
        <v>1954</v>
      </c>
      <c r="B465" s="18">
        <v>1954</v>
      </c>
      <c r="C465" s="18">
        <v>3</v>
      </c>
      <c r="D465" s="9" t="s">
        <v>428</v>
      </c>
      <c r="E465" s="9" t="str">
        <f t="shared" si="20"/>
        <v>1954 3</v>
      </c>
      <c r="F465" s="14"/>
      <c r="G465" s="17">
        <v>1470.9320210000001</v>
      </c>
    </row>
    <row r="466" spans="1:7" x14ac:dyDescent="0.25">
      <c r="A466" s="18">
        <v>1954</v>
      </c>
      <c r="B466" s="18">
        <v>1954</v>
      </c>
      <c r="C466" s="18">
        <v>4</v>
      </c>
      <c r="D466" s="9" t="s">
        <v>429</v>
      </c>
      <c r="E466" s="9" t="str">
        <f t="shared" si="20"/>
        <v>1954 4</v>
      </c>
      <c r="F466" s="14"/>
      <c r="G466" s="17">
        <v>1285.4252550000001</v>
      </c>
    </row>
    <row r="467" spans="1:7" x14ac:dyDescent="0.25">
      <c r="A467" s="18">
        <v>1954</v>
      </c>
      <c r="B467" s="18">
        <v>1954</v>
      </c>
      <c r="C467" s="18">
        <v>5</v>
      </c>
      <c r="D467" s="9" t="s">
        <v>430</v>
      </c>
      <c r="E467" s="9" t="str">
        <f t="shared" si="20"/>
        <v>1954 5</v>
      </c>
      <c r="F467" s="14"/>
      <c r="G467" s="9">
        <v>896.28946699999995</v>
      </c>
    </row>
    <row r="468" spans="1:7" x14ac:dyDescent="0.25">
      <c r="A468" s="18">
        <v>1954</v>
      </c>
      <c r="B468" s="18">
        <v>1954</v>
      </c>
      <c r="C468" s="18">
        <v>6</v>
      </c>
      <c r="D468" s="9" t="s">
        <v>431</v>
      </c>
      <c r="E468" s="9" t="str">
        <f t="shared" si="20"/>
        <v>1954 6</v>
      </c>
      <c r="F468" s="14"/>
      <c r="G468" s="9">
        <v>515.49745399999995</v>
      </c>
    </row>
    <row r="469" spans="1:7" x14ac:dyDescent="0.25">
      <c r="A469" s="18">
        <v>1954</v>
      </c>
      <c r="B469" s="18">
        <v>1954</v>
      </c>
      <c r="C469" s="18">
        <v>7</v>
      </c>
      <c r="D469" s="9" t="s">
        <v>432</v>
      </c>
      <c r="E469" s="9" t="str">
        <f t="shared" si="20"/>
        <v>1954 7</v>
      </c>
      <c r="F469" s="14"/>
      <c r="G469" s="9">
        <v>275.83074800000003</v>
      </c>
    </row>
    <row r="470" spans="1:7" x14ac:dyDescent="0.25">
      <c r="A470" s="18">
        <v>1954</v>
      </c>
      <c r="B470" s="18">
        <v>1954</v>
      </c>
      <c r="C470" s="18">
        <v>8</v>
      </c>
      <c r="D470" s="9" t="s">
        <v>433</v>
      </c>
      <c r="E470" s="9" t="str">
        <f t="shared" si="20"/>
        <v>1954 8</v>
      </c>
      <c r="F470" s="14"/>
      <c r="G470" s="9">
        <v>245.85664399999999</v>
      </c>
    </row>
    <row r="471" spans="1:7" x14ac:dyDescent="0.25">
      <c r="A471" s="18">
        <v>1954</v>
      </c>
      <c r="B471" s="18">
        <v>1954</v>
      </c>
      <c r="C471" s="18">
        <v>9</v>
      </c>
      <c r="D471" s="9" t="s">
        <v>434</v>
      </c>
      <c r="E471" s="9" t="str">
        <f t="shared" si="20"/>
        <v>1954 9</v>
      </c>
      <c r="F471" s="14"/>
      <c r="G471" s="9">
        <v>366.08411999999998</v>
      </c>
    </row>
    <row r="472" spans="1:7" x14ac:dyDescent="0.25">
      <c r="A472" s="18">
        <v>1955</v>
      </c>
      <c r="B472" s="18">
        <v>1954</v>
      </c>
      <c r="C472" s="18">
        <v>10</v>
      </c>
      <c r="D472" s="9" t="s">
        <v>435</v>
      </c>
      <c r="E472" s="9" t="str">
        <f t="shared" si="20"/>
        <v>1955 10</v>
      </c>
      <c r="F472" s="14"/>
      <c r="G472" s="9">
        <v>435.44313599999998</v>
      </c>
    </row>
    <row r="473" spans="1:7" x14ac:dyDescent="0.25">
      <c r="A473" s="18">
        <v>1955</v>
      </c>
      <c r="B473" s="18">
        <v>1954</v>
      </c>
      <c r="C473" s="18">
        <v>11</v>
      </c>
      <c r="D473" s="9" t="s">
        <v>436</v>
      </c>
      <c r="E473" s="9" t="str">
        <f t="shared" si="20"/>
        <v>1955 11</v>
      </c>
      <c r="F473" s="14"/>
      <c r="G473" s="9">
        <v>715.56319499999995</v>
      </c>
    </row>
    <row r="474" spans="1:7" x14ac:dyDescent="0.25">
      <c r="A474" s="18">
        <v>1955</v>
      </c>
      <c r="B474" s="18">
        <v>1954</v>
      </c>
      <c r="C474" s="18">
        <v>12</v>
      </c>
      <c r="D474" s="9" t="s">
        <v>437</v>
      </c>
      <c r="E474" s="9" t="str">
        <f t="shared" si="20"/>
        <v>1955 12</v>
      </c>
      <c r="F474" s="14"/>
      <c r="G474" s="17">
        <v>1160.602443</v>
      </c>
    </row>
    <row r="475" spans="1:7" x14ac:dyDescent="0.25">
      <c r="A475" s="18">
        <v>1955</v>
      </c>
      <c r="B475" s="18">
        <v>1955</v>
      </c>
      <c r="C475" s="18">
        <v>1</v>
      </c>
      <c r="D475" s="9" t="s">
        <v>438</v>
      </c>
      <c r="E475" s="9" t="str">
        <f t="shared" si="20"/>
        <v>1955 1</v>
      </c>
      <c r="F475" s="14"/>
      <c r="G475" s="17">
        <v>1474.3353950000001</v>
      </c>
    </row>
    <row r="476" spans="1:7" x14ac:dyDescent="0.25">
      <c r="A476" s="18">
        <v>1955</v>
      </c>
      <c r="B476" s="18">
        <v>1955</v>
      </c>
      <c r="C476" s="18">
        <v>2</v>
      </c>
      <c r="D476" s="9" t="s">
        <v>439</v>
      </c>
      <c r="E476" s="9" t="str">
        <f t="shared" si="20"/>
        <v>1955 2</v>
      </c>
      <c r="F476" s="14"/>
      <c r="G476" s="17">
        <v>1697.0234479999999</v>
      </c>
    </row>
    <row r="477" spans="1:7" x14ac:dyDescent="0.25">
      <c r="A477" s="18">
        <v>1955</v>
      </c>
      <c r="B477" s="18">
        <v>1955</v>
      </c>
      <c r="C477" s="18">
        <v>3</v>
      </c>
      <c r="D477" s="9" t="s">
        <v>440</v>
      </c>
      <c r="E477" s="9" t="str">
        <f t="shared" si="20"/>
        <v>1955 3</v>
      </c>
      <c r="F477" s="14"/>
      <c r="G477" s="17">
        <v>1811.6974640000001</v>
      </c>
    </row>
    <row r="478" spans="1:7" x14ac:dyDescent="0.25">
      <c r="A478" s="18">
        <v>1955</v>
      </c>
      <c r="B478" s="18">
        <v>1955</v>
      </c>
      <c r="C478" s="18">
        <v>4</v>
      </c>
      <c r="D478" s="9" t="s">
        <v>441</v>
      </c>
      <c r="E478" s="9" t="str">
        <f t="shared" si="20"/>
        <v>1955 4</v>
      </c>
      <c r="F478" s="14"/>
      <c r="G478" s="17">
        <v>1677.8075229999999</v>
      </c>
    </row>
    <row r="479" spans="1:7" x14ac:dyDescent="0.25">
      <c r="A479" s="18">
        <v>1955</v>
      </c>
      <c r="B479" s="18">
        <v>1955</v>
      </c>
      <c r="C479" s="18">
        <v>5</v>
      </c>
      <c r="D479" s="9" t="s">
        <v>442</v>
      </c>
      <c r="E479" s="9" t="str">
        <f t="shared" si="20"/>
        <v>1955 5</v>
      </c>
      <c r="F479" s="14"/>
      <c r="G479" s="17">
        <v>1367.825689</v>
      </c>
    </row>
    <row r="480" spans="1:7" x14ac:dyDescent="0.25">
      <c r="A480" s="18">
        <v>1955</v>
      </c>
      <c r="B480" s="18">
        <v>1955</v>
      </c>
      <c r="C480" s="18">
        <v>6</v>
      </c>
      <c r="D480" s="9" t="s">
        <v>443</v>
      </c>
      <c r="E480" s="9" t="str">
        <f t="shared" si="20"/>
        <v>1955 6</v>
      </c>
      <c r="F480" s="14"/>
      <c r="G480" s="17">
        <v>1078.6279830000001</v>
      </c>
    </row>
    <row r="481" spans="1:7" x14ac:dyDescent="0.25">
      <c r="A481" s="18">
        <v>1955</v>
      </c>
      <c r="B481" s="18">
        <v>1955</v>
      </c>
      <c r="C481" s="18">
        <v>7</v>
      </c>
      <c r="D481" s="9" t="s">
        <v>444</v>
      </c>
      <c r="E481" s="9" t="str">
        <f t="shared" si="20"/>
        <v>1955 7</v>
      </c>
      <c r="F481" s="14"/>
      <c r="G481" s="9">
        <v>746.49488299999996</v>
      </c>
    </row>
    <row r="482" spans="1:7" x14ac:dyDescent="0.25">
      <c r="A482" s="18">
        <v>1955</v>
      </c>
      <c r="B482" s="18">
        <v>1955</v>
      </c>
      <c r="C482" s="18">
        <v>8</v>
      </c>
      <c r="D482" s="9" t="s">
        <v>445</v>
      </c>
      <c r="E482" s="9" t="str">
        <f t="shared" si="20"/>
        <v>1955 8</v>
      </c>
      <c r="F482" s="14"/>
      <c r="G482" s="9">
        <v>366.53173600000002</v>
      </c>
    </row>
    <row r="483" spans="1:7" x14ac:dyDescent="0.25">
      <c r="A483" s="18">
        <v>1955</v>
      </c>
      <c r="B483" s="18">
        <v>1955</v>
      </c>
      <c r="C483" s="18">
        <v>9</v>
      </c>
      <c r="D483" s="9" t="s">
        <v>446</v>
      </c>
      <c r="E483" s="9" t="str">
        <f t="shared" si="20"/>
        <v>1955 9</v>
      </c>
      <c r="F483" s="14"/>
      <c r="G483" s="9">
        <v>341.86333999999999</v>
      </c>
    </row>
    <row r="484" spans="1:7" x14ac:dyDescent="0.25">
      <c r="A484" s="18">
        <v>1956</v>
      </c>
      <c r="B484" s="18">
        <v>1955</v>
      </c>
      <c r="C484" s="18">
        <v>10</v>
      </c>
      <c r="D484" s="9" t="s">
        <v>447</v>
      </c>
      <c r="E484" s="9" t="str">
        <f t="shared" si="20"/>
        <v>1956 10</v>
      </c>
      <c r="F484" s="14"/>
      <c r="G484" s="9">
        <v>373.47021999999998</v>
      </c>
    </row>
    <row r="485" spans="1:7" x14ac:dyDescent="0.25">
      <c r="A485" s="18">
        <v>1956</v>
      </c>
      <c r="B485" s="18">
        <v>1955</v>
      </c>
      <c r="C485" s="18">
        <v>11</v>
      </c>
      <c r="D485" s="9" t="s">
        <v>448</v>
      </c>
      <c r="E485" s="9" t="str">
        <f t="shared" si="20"/>
        <v>1956 11</v>
      </c>
      <c r="F485" s="14"/>
      <c r="G485" s="9">
        <v>565.74188600000002</v>
      </c>
    </row>
    <row r="486" spans="1:7" x14ac:dyDescent="0.25">
      <c r="A486" s="18">
        <v>1956</v>
      </c>
      <c r="B486" s="18">
        <v>1955</v>
      </c>
      <c r="C486" s="18">
        <v>12</v>
      </c>
      <c r="D486" s="9" t="s">
        <v>449</v>
      </c>
      <c r="E486" s="9" t="str">
        <f t="shared" si="20"/>
        <v>1956 12</v>
      </c>
      <c r="F486" s="14"/>
      <c r="G486" s="17">
        <v>1012.184124</v>
      </c>
    </row>
    <row r="487" spans="1:7" x14ac:dyDescent="0.25">
      <c r="A487" s="18">
        <v>1956</v>
      </c>
      <c r="B487" s="18">
        <v>1956</v>
      </c>
      <c r="C487" s="18">
        <v>1</v>
      </c>
      <c r="D487" s="9" t="s">
        <v>450</v>
      </c>
      <c r="E487" s="9" t="str">
        <f t="shared" si="20"/>
        <v>1956 1</v>
      </c>
      <c r="F487" s="14"/>
      <c r="G487" s="17">
        <v>1704.128164</v>
      </c>
    </row>
    <row r="488" spans="1:7" x14ac:dyDescent="0.25">
      <c r="A488" s="18">
        <v>1956</v>
      </c>
      <c r="B488" s="18">
        <v>1956</v>
      </c>
      <c r="C488" s="18">
        <v>2</v>
      </c>
      <c r="D488" s="9" t="s">
        <v>451</v>
      </c>
      <c r="E488" s="9" t="str">
        <f t="shared" si="20"/>
        <v>1956 2</v>
      </c>
      <c r="F488" s="14"/>
      <c r="G488" s="17">
        <v>1908.9014999999999</v>
      </c>
    </row>
    <row r="489" spans="1:7" x14ac:dyDescent="0.25">
      <c r="A489" s="18">
        <v>1956</v>
      </c>
      <c r="B489" s="18">
        <v>1956</v>
      </c>
      <c r="C489" s="18">
        <v>3</v>
      </c>
      <c r="D489" s="9" t="s">
        <v>452</v>
      </c>
      <c r="E489" s="9" t="str">
        <f t="shared" si="20"/>
        <v>1956 3</v>
      </c>
      <c r="F489" s="14"/>
      <c r="G489" s="17">
        <v>2039</v>
      </c>
    </row>
    <row r="490" spans="1:7" x14ac:dyDescent="0.25">
      <c r="A490" s="18">
        <v>1956</v>
      </c>
      <c r="B490" s="18">
        <v>1956</v>
      </c>
      <c r="C490" s="18">
        <v>4</v>
      </c>
      <c r="D490" s="9" t="s">
        <v>453</v>
      </c>
      <c r="E490" s="9" t="str">
        <f t="shared" si="20"/>
        <v>1956 4</v>
      </c>
      <c r="F490" s="14"/>
      <c r="G490" s="17">
        <v>1771.11618</v>
      </c>
    </row>
    <row r="491" spans="1:7" x14ac:dyDescent="0.25">
      <c r="A491" s="18">
        <v>1956</v>
      </c>
      <c r="B491" s="18">
        <v>1956</v>
      </c>
      <c r="C491" s="18">
        <v>5</v>
      </c>
      <c r="D491" s="9" t="s">
        <v>454</v>
      </c>
      <c r="E491" s="9" t="str">
        <f t="shared" si="20"/>
        <v>1956 5</v>
      </c>
      <c r="F491" s="14"/>
      <c r="G491" s="17">
        <v>1255.751528</v>
      </c>
    </row>
    <row r="492" spans="1:7" x14ac:dyDescent="0.25">
      <c r="A492" s="18">
        <v>1956</v>
      </c>
      <c r="B492" s="18">
        <v>1956</v>
      </c>
      <c r="C492" s="18">
        <v>6</v>
      </c>
      <c r="D492" s="9" t="s">
        <v>455</v>
      </c>
      <c r="E492" s="9" t="str">
        <f t="shared" si="20"/>
        <v>1956 6</v>
      </c>
      <c r="F492" s="14"/>
      <c r="G492" s="9">
        <v>937.37210800000003</v>
      </c>
    </row>
    <row r="493" spans="1:7" x14ac:dyDescent="0.25">
      <c r="A493" s="18">
        <v>1956</v>
      </c>
      <c r="B493" s="18">
        <v>1956</v>
      </c>
      <c r="C493" s="18">
        <v>7</v>
      </c>
      <c r="D493" s="9" t="s">
        <v>456</v>
      </c>
      <c r="E493" s="9" t="str">
        <f t="shared" si="20"/>
        <v>1956 7</v>
      </c>
      <c r="F493" s="14"/>
      <c r="G493" s="9">
        <v>712.95653400000003</v>
      </c>
    </row>
    <row r="494" spans="1:7" x14ac:dyDescent="0.25">
      <c r="A494" s="18">
        <v>1956</v>
      </c>
      <c r="B494" s="18">
        <v>1956</v>
      </c>
      <c r="C494" s="18">
        <v>8</v>
      </c>
      <c r="D494" s="9" t="s">
        <v>457</v>
      </c>
      <c r="E494" s="9" t="str">
        <f t="shared" si="20"/>
        <v>1956 8</v>
      </c>
      <c r="F494" s="14"/>
      <c r="G494" s="9">
        <v>573.65259100000003</v>
      </c>
    </row>
    <row r="495" spans="1:7" x14ac:dyDescent="0.25">
      <c r="A495" s="18">
        <v>1956</v>
      </c>
      <c r="B495" s="18">
        <v>1956</v>
      </c>
      <c r="C495" s="18">
        <v>9</v>
      </c>
      <c r="D495" s="9" t="s">
        <v>458</v>
      </c>
      <c r="E495" s="9" t="str">
        <f t="shared" si="20"/>
        <v>1956 9</v>
      </c>
      <c r="F495" s="14"/>
      <c r="G495" s="9">
        <v>644.38492699999995</v>
      </c>
    </row>
    <row r="496" spans="1:7" x14ac:dyDescent="0.25">
      <c r="A496" s="18">
        <v>1957</v>
      </c>
      <c r="B496" s="18">
        <v>1956</v>
      </c>
      <c r="C496" s="18">
        <v>10</v>
      </c>
      <c r="D496" s="9" t="s">
        <v>459</v>
      </c>
      <c r="E496" s="9" t="str">
        <f t="shared" si="20"/>
        <v>1957 10</v>
      </c>
      <c r="F496" s="14"/>
      <c r="G496" s="9">
        <v>579.70188599999994</v>
      </c>
    </row>
    <row r="497" spans="1:7" x14ac:dyDescent="0.25">
      <c r="A497" s="18">
        <v>1957</v>
      </c>
      <c r="B497" s="18">
        <v>1956</v>
      </c>
      <c r="C497" s="18">
        <v>11</v>
      </c>
      <c r="D497" s="9" t="s">
        <v>460</v>
      </c>
      <c r="E497" s="9" t="str">
        <f t="shared" si="20"/>
        <v>1957 11</v>
      </c>
      <c r="F497" s="14"/>
      <c r="G497" s="9">
        <v>521.50850500000001</v>
      </c>
    </row>
    <row r="498" spans="1:7" x14ac:dyDescent="0.25">
      <c r="A498" s="18">
        <v>1957</v>
      </c>
      <c r="B498" s="18">
        <v>1956</v>
      </c>
      <c r="C498" s="18">
        <v>12</v>
      </c>
      <c r="D498" s="9" t="s">
        <v>461</v>
      </c>
      <c r="E498" s="9" t="str">
        <f t="shared" si="20"/>
        <v>1957 12</v>
      </c>
      <c r="F498" s="14"/>
      <c r="G498" s="9">
        <v>874.837625</v>
      </c>
    </row>
    <row r="499" spans="1:7" x14ac:dyDescent="0.25">
      <c r="A499" s="18">
        <v>1957</v>
      </c>
      <c r="B499" s="18">
        <v>1957</v>
      </c>
      <c r="C499" s="18">
        <v>1</v>
      </c>
      <c r="D499" s="9" t="s">
        <v>462</v>
      </c>
      <c r="E499" s="9" t="str">
        <f t="shared" si="20"/>
        <v>1957 1</v>
      </c>
      <c r="F499" s="14"/>
      <c r="G499" s="17">
        <v>1060.6484640000001</v>
      </c>
    </row>
    <row r="500" spans="1:7" x14ac:dyDescent="0.25">
      <c r="A500" s="18">
        <v>1957</v>
      </c>
      <c r="B500" s="18">
        <v>1957</v>
      </c>
      <c r="C500" s="18">
        <v>2</v>
      </c>
      <c r="D500" s="9" t="s">
        <v>463</v>
      </c>
      <c r="E500" s="9" t="str">
        <f t="shared" si="20"/>
        <v>1957 2</v>
      </c>
      <c r="F500" s="14"/>
      <c r="G500" s="17">
        <v>1162.8998839999999</v>
      </c>
    </row>
    <row r="501" spans="1:7" x14ac:dyDescent="0.25">
      <c r="A501" s="18">
        <v>1957</v>
      </c>
      <c r="B501" s="18">
        <v>1957</v>
      </c>
      <c r="C501" s="18">
        <v>3</v>
      </c>
      <c r="D501" s="9" t="s">
        <v>464</v>
      </c>
      <c r="E501" s="9" t="str">
        <f t="shared" si="20"/>
        <v>1957 3</v>
      </c>
      <c r="F501" s="14"/>
      <c r="G501" s="17">
        <v>1373.9176190000001</v>
      </c>
    </row>
    <row r="502" spans="1:7" x14ac:dyDescent="0.25">
      <c r="A502" s="18">
        <v>1957</v>
      </c>
      <c r="B502" s="18">
        <v>1957</v>
      </c>
      <c r="C502" s="18">
        <v>4</v>
      </c>
      <c r="D502" s="9" t="s">
        <v>465</v>
      </c>
      <c r="E502" s="9" t="str">
        <f t="shared" si="20"/>
        <v>1957 4</v>
      </c>
      <c r="F502" s="14"/>
      <c r="G502" s="17">
        <v>1180.3805580000001</v>
      </c>
    </row>
    <row r="503" spans="1:7" x14ac:dyDescent="0.25">
      <c r="A503" s="18">
        <v>1957</v>
      </c>
      <c r="B503" s="18">
        <v>1957</v>
      </c>
      <c r="C503" s="18">
        <v>5</v>
      </c>
      <c r="D503" s="9" t="s">
        <v>466</v>
      </c>
      <c r="E503" s="9" t="str">
        <f t="shared" si="20"/>
        <v>1957 5</v>
      </c>
      <c r="F503" s="14"/>
      <c r="G503" s="9">
        <v>830.40289600000006</v>
      </c>
    </row>
    <row r="504" spans="1:7" x14ac:dyDescent="0.25">
      <c r="A504" s="18">
        <v>1957</v>
      </c>
      <c r="B504" s="18">
        <v>1957</v>
      </c>
      <c r="C504" s="18">
        <v>6</v>
      </c>
      <c r="D504" s="9" t="s">
        <v>467</v>
      </c>
      <c r="E504" s="9" t="str">
        <f t="shared" si="20"/>
        <v>1957 6</v>
      </c>
      <c r="F504" s="14"/>
      <c r="G504" s="9">
        <v>461.41720400000003</v>
      </c>
    </row>
    <row r="505" spans="1:7" x14ac:dyDescent="0.25">
      <c r="A505" s="18">
        <v>1957</v>
      </c>
      <c r="B505" s="18">
        <v>1957</v>
      </c>
      <c r="C505" s="18">
        <v>7</v>
      </c>
      <c r="D505" s="9" t="s">
        <v>468</v>
      </c>
      <c r="E505" s="9" t="str">
        <f t="shared" si="20"/>
        <v>1957 7</v>
      </c>
      <c r="F505" s="14"/>
      <c r="G505" s="9">
        <v>241.024789</v>
      </c>
    </row>
    <row r="506" spans="1:7" x14ac:dyDescent="0.25">
      <c r="A506" s="18">
        <v>1957</v>
      </c>
      <c r="B506" s="18">
        <v>1957</v>
      </c>
      <c r="C506" s="18">
        <v>8</v>
      </c>
      <c r="D506" s="9" t="s">
        <v>469</v>
      </c>
      <c r="E506" s="9" t="str">
        <f t="shared" si="20"/>
        <v>1957 8</v>
      </c>
      <c r="F506" s="14"/>
      <c r="G506" s="9">
        <v>185.80272299999999</v>
      </c>
    </row>
    <row r="507" spans="1:7" x14ac:dyDescent="0.25">
      <c r="A507" s="18">
        <v>1957</v>
      </c>
      <c r="B507" s="18">
        <v>1957</v>
      </c>
      <c r="C507" s="18">
        <v>9</v>
      </c>
      <c r="D507" s="9" t="s">
        <v>470</v>
      </c>
      <c r="E507" s="9" t="str">
        <f t="shared" si="20"/>
        <v>1957 9</v>
      </c>
      <c r="F507" s="14"/>
      <c r="G507" s="9">
        <v>308.061151</v>
      </c>
    </row>
    <row r="508" spans="1:7" x14ac:dyDescent="0.25">
      <c r="A508" s="18">
        <v>1958</v>
      </c>
      <c r="B508" s="18">
        <v>1957</v>
      </c>
      <c r="C508" s="18">
        <v>10</v>
      </c>
      <c r="D508" s="9" t="s">
        <v>471</v>
      </c>
      <c r="E508" s="9" t="str">
        <f t="shared" si="20"/>
        <v>1958 10</v>
      </c>
      <c r="F508" s="14"/>
      <c r="G508" s="9">
        <v>522.07616599999994</v>
      </c>
    </row>
    <row r="509" spans="1:7" x14ac:dyDescent="0.25">
      <c r="A509" s="18">
        <v>1958</v>
      </c>
      <c r="B509" s="18">
        <v>1957</v>
      </c>
      <c r="C509" s="18">
        <v>11</v>
      </c>
      <c r="D509" s="9" t="s">
        <v>472</v>
      </c>
      <c r="E509" s="9" t="str">
        <f t="shared" si="20"/>
        <v>1958 11</v>
      </c>
      <c r="F509" s="14"/>
      <c r="G509" s="9">
        <v>739.91865299999995</v>
      </c>
    </row>
    <row r="510" spans="1:7" x14ac:dyDescent="0.25">
      <c r="A510" s="18">
        <v>1958</v>
      </c>
      <c r="B510" s="18">
        <v>1957</v>
      </c>
      <c r="C510" s="18">
        <v>12</v>
      </c>
      <c r="D510" s="9" t="s">
        <v>473</v>
      </c>
      <c r="E510" s="9" t="str">
        <f t="shared" si="20"/>
        <v>1958 12</v>
      </c>
      <c r="F510" s="14"/>
      <c r="G510" s="9">
        <v>901.13343999999995</v>
      </c>
    </row>
    <row r="511" spans="1:7" x14ac:dyDescent="0.25">
      <c r="A511" s="18">
        <v>1958</v>
      </c>
      <c r="B511" s="18">
        <v>1958</v>
      </c>
      <c r="C511" s="18">
        <v>1</v>
      </c>
      <c r="D511" s="9" t="s">
        <v>474</v>
      </c>
      <c r="E511" s="9" t="str">
        <f t="shared" si="20"/>
        <v>1958 1</v>
      </c>
      <c r="F511" s="14"/>
      <c r="G511" s="17">
        <v>1189.886002</v>
      </c>
    </row>
    <row r="512" spans="1:7" x14ac:dyDescent="0.25">
      <c r="A512" s="18">
        <v>1958</v>
      </c>
      <c r="B512" s="18">
        <v>1958</v>
      </c>
      <c r="C512" s="18">
        <v>2</v>
      </c>
      <c r="D512" s="9" t="s">
        <v>475</v>
      </c>
      <c r="E512" s="9" t="str">
        <f t="shared" si="20"/>
        <v>1958 2</v>
      </c>
      <c r="F512" s="14"/>
      <c r="G512" s="17">
        <v>1479.849575</v>
      </c>
    </row>
    <row r="513" spans="1:7" x14ac:dyDescent="0.25">
      <c r="A513" s="18">
        <v>1958</v>
      </c>
      <c r="B513" s="18">
        <v>1958</v>
      </c>
      <c r="C513" s="18">
        <v>3</v>
      </c>
      <c r="D513" s="9" t="s">
        <v>476</v>
      </c>
      <c r="E513" s="9" t="str">
        <f t="shared" si="20"/>
        <v>1958 3</v>
      </c>
      <c r="F513" s="14"/>
      <c r="G513" s="17">
        <v>1839.737838</v>
      </c>
    </row>
    <row r="514" spans="1:7" x14ac:dyDescent="0.25">
      <c r="A514" s="18">
        <v>1958</v>
      </c>
      <c r="B514" s="18">
        <v>1958</v>
      </c>
      <c r="C514" s="18">
        <v>4</v>
      </c>
      <c r="D514" s="9" t="s">
        <v>477</v>
      </c>
      <c r="E514" s="9" t="str">
        <f t="shared" si="20"/>
        <v>1958 4</v>
      </c>
      <c r="F514" s="14"/>
      <c r="G514" s="17">
        <v>1691.251992</v>
      </c>
    </row>
    <row r="515" spans="1:7" x14ac:dyDescent="0.25">
      <c r="A515" s="18">
        <v>1958</v>
      </c>
      <c r="B515" s="18">
        <v>1958</v>
      </c>
      <c r="C515" s="18">
        <v>5</v>
      </c>
      <c r="D515" s="9" t="s">
        <v>478</v>
      </c>
      <c r="E515" s="9" t="str">
        <f t="shared" si="20"/>
        <v>1958 5</v>
      </c>
      <c r="F515" s="14"/>
      <c r="G515" s="17">
        <v>1259.6249829999999</v>
      </c>
    </row>
    <row r="516" spans="1:7" x14ac:dyDescent="0.25">
      <c r="A516" s="18">
        <v>1958</v>
      </c>
      <c r="B516" s="18">
        <v>1958</v>
      </c>
      <c r="C516" s="18">
        <v>6</v>
      </c>
      <c r="D516" s="9" t="s">
        <v>479</v>
      </c>
      <c r="E516" s="9" t="str">
        <f t="shared" si="20"/>
        <v>1958 6</v>
      </c>
      <c r="F516" s="14"/>
      <c r="G516" s="17">
        <v>1046.3874740000001</v>
      </c>
    </row>
    <row r="517" spans="1:7" x14ac:dyDescent="0.25">
      <c r="A517" s="18">
        <v>1958</v>
      </c>
      <c r="B517" s="18">
        <v>1958</v>
      </c>
      <c r="C517" s="18">
        <v>7</v>
      </c>
      <c r="D517" s="9" t="s">
        <v>480</v>
      </c>
      <c r="E517" s="9" t="str">
        <f t="shared" si="20"/>
        <v>1958 7</v>
      </c>
      <c r="F517" s="14"/>
      <c r="G517" s="9">
        <v>693.72970899999996</v>
      </c>
    </row>
    <row r="518" spans="1:7" x14ac:dyDescent="0.25">
      <c r="A518" s="18">
        <v>1958</v>
      </c>
      <c r="B518" s="18">
        <v>1958</v>
      </c>
      <c r="C518" s="18">
        <v>8</v>
      </c>
      <c r="D518" s="9" t="s">
        <v>481</v>
      </c>
      <c r="E518" s="9" t="str">
        <f t="shared" si="20"/>
        <v>1958 8</v>
      </c>
      <c r="F518" s="14"/>
      <c r="G518" s="9">
        <v>452.75178499999998</v>
      </c>
    </row>
    <row r="519" spans="1:7" x14ac:dyDescent="0.25">
      <c r="A519" s="18">
        <v>1958</v>
      </c>
      <c r="B519" s="18">
        <v>1958</v>
      </c>
      <c r="C519" s="18">
        <v>9</v>
      </c>
      <c r="D519" s="9" t="s">
        <v>482</v>
      </c>
      <c r="E519" s="9" t="str">
        <f t="shared" si="20"/>
        <v>1958 9</v>
      </c>
      <c r="F519" s="14"/>
      <c r="G519" s="9">
        <v>468.21814499999999</v>
      </c>
    </row>
    <row r="520" spans="1:7" x14ac:dyDescent="0.25">
      <c r="A520" s="18">
        <v>1959</v>
      </c>
      <c r="B520" s="18">
        <v>1958</v>
      </c>
      <c r="C520" s="18">
        <v>10</v>
      </c>
      <c r="D520" s="9" t="s">
        <v>483</v>
      </c>
      <c r="E520" s="9" t="str">
        <f t="shared" si="20"/>
        <v>1959 10</v>
      </c>
      <c r="F520" s="14"/>
      <c r="G520" s="9">
        <v>319.25630799999999</v>
      </c>
    </row>
    <row r="521" spans="1:7" x14ac:dyDescent="0.25">
      <c r="A521" s="18">
        <v>1959</v>
      </c>
      <c r="B521" s="18">
        <v>1958</v>
      </c>
      <c r="C521" s="18">
        <v>11</v>
      </c>
      <c r="D521" s="9" t="s">
        <v>484</v>
      </c>
      <c r="E521" s="9" t="str">
        <f t="shared" si="20"/>
        <v>1959 11</v>
      </c>
      <c r="F521" s="14"/>
      <c r="G521" s="9">
        <v>421.66666700000002</v>
      </c>
    </row>
    <row r="522" spans="1:7" x14ac:dyDescent="0.25">
      <c r="A522" s="18">
        <v>1959</v>
      </c>
      <c r="B522" s="18">
        <v>1958</v>
      </c>
      <c r="C522" s="18">
        <v>12</v>
      </c>
      <c r="D522" s="9" t="s">
        <v>485</v>
      </c>
      <c r="E522" s="9" t="str">
        <f t="shared" si="20"/>
        <v>1959 12</v>
      </c>
      <c r="F522" s="14"/>
      <c r="G522" s="9">
        <v>639.05730500000004</v>
      </c>
    </row>
    <row r="523" spans="1:7" x14ac:dyDescent="0.25">
      <c r="A523" s="18">
        <v>1959</v>
      </c>
      <c r="B523" s="18">
        <v>1959</v>
      </c>
      <c r="C523" s="18">
        <v>1</v>
      </c>
      <c r="D523" s="9" t="s">
        <v>486</v>
      </c>
      <c r="E523" s="9" t="str">
        <f t="shared" si="20"/>
        <v>1959 1</v>
      </c>
      <c r="F523" s="14"/>
      <c r="G523" s="9">
        <v>790.99062800000002</v>
      </c>
    </row>
    <row r="524" spans="1:7" x14ac:dyDescent="0.25">
      <c r="A524" s="18">
        <v>1959</v>
      </c>
      <c r="B524" s="18">
        <v>1959</v>
      </c>
      <c r="C524" s="18">
        <v>2</v>
      </c>
      <c r="D524" s="9" t="s">
        <v>487</v>
      </c>
      <c r="E524" s="9" t="str">
        <f t="shared" si="20"/>
        <v>1959 2</v>
      </c>
      <c r="F524" s="14"/>
      <c r="G524" s="9">
        <v>954.845553</v>
      </c>
    </row>
    <row r="525" spans="1:7" x14ac:dyDescent="0.25">
      <c r="A525" s="18">
        <v>1959</v>
      </c>
      <c r="B525" s="18">
        <v>1959</v>
      </c>
      <c r="C525" s="18">
        <v>3</v>
      </c>
      <c r="D525" s="9" t="s">
        <v>488</v>
      </c>
      <c r="E525" s="9" t="str">
        <f t="shared" ref="E525:E588" si="21">CONCATENATE(A525," ",C525)</f>
        <v>1959 3</v>
      </c>
      <c r="F525" s="14"/>
      <c r="G525" s="17">
        <v>1170.954639</v>
      </c>
    </row>
    <row r="526" spans="1:7" x14ac:dyDescent="0.25">
      <c r="A526" s="18">
        <v>1959</v>
      </c>
      <c r="B526" s="18">
        <v>1959</v>
      </c>
      <c r="C526" s="18">
        <v>4</v>
      </c>
      <c r="D526" s="9" t="s">
        <v>489</v>
      </c>
      <c r="E526" s="9" t="str">
        <f t="shared" si="21"/>
        <v>1959 4</v>
      </c>
      <c r="F526" s="14"/>
      <c r="G526" s="17">
        <v>1014.933432</v>
      </c>
    </row>
    <row r="527" spans="1:7" x14ac:dyDescent="0.25">
      <c r="A527" s="18">
        <v>1959</v>
      </c>
      <c r="B527" s="18">
        <v>1959</v>
      </c>
      <c r="C527" s="18">
        <v>5</v>
      </c>
      <c r="D527" s="9" t="s">
        <v>490</v>
      </c>
      <c r="E527" s="9" t="str">
        <f t="shared" si="21"/>
        <v>1959 5</v>
      </c>
      <c r="F527" s="14"/>
      <c r="G527" s="9">
        <v>711.32164399999999</v>
      </c>
    </row>
    <row r="528" spans="1:7" x14ac:dyDescent="0.25">
      <c r="A528" s="18">
        <v>1959</v>
      </c>
      <c r="B528" s="18">
        <v>1959</v>
      </c>
      <c r="C528" s="18">
        <v>6</v>
      </c>
      <c r="D528" s="9" t="s">
        <v>491</v>
      </c>
      <c r="E528" s="9" t="str">
        <f t="shared" si="21"/>
        <v>1959 6</v>
      </c>
      <c r="F528" s="14"/>
      <c r="G528" s="9">
        <v>415.169084</v>
      </c>
    </row>
    <row r="529" spans="1:7" x14ac:dyDescent="0.25">
      <c r="A529" s="18">
        <v>1959</v>
      </c>
      <c r="B529" s="18">
        <v>1959</v>
      </c>
      <c r="C529" s="18">
        <v>7</v>
      </c>
      <c r="D529" s="9" t="s">
        <v>492</v>
      </c>
      <c r="E529" s="9" t="str">
        <f t="shared" si="21"/>
        <v>1959 7</v>
      </c>
      <c r="F529" s="14"/>
      <c r="G529" s="9">
        <v>332.13858499999998</v>
      </c>
    </row>
    <row r="530" spans="1:7" x14ac:dyDescent="0.25">
      <c r="A530" s="18">
        <v>1959</v>
      </c>
      <c r="B530" s="18">
        <v>1959</v>
      </c>
      <c r="C530" s="18">
        <v>8</v>
      </c>
      <c r="D530" s="9" t="s">
        <v>493</v>
      </c>
      <c r="E530" s="9" t="str">
        <f t="shared" si="21"/>
        <v>1959 8</v>
      </c>
      <c r="F530" s="14"/>
      <c r="G530" s="9">
        <v>274.10415499999999</v>
      </c>
    </row>
    <row r="531" spans="1:7" x14ac:dyDescent="0.25">
      <c r="A531" s="18">
        <v>1959</v>
      </c>
      <c r="B531" s="18">
        <v>1959</v>
      </c>
      <c r="C531" s="18">
        <v>9</v>
      </c>
      <c r="D531" s="9" t="s">
        <v>494</v>
      </c>
      <c r="E531" s="9" t="str">
        <f t="shared" si="21"/>
        <v>1959 9</v>
      </c>
      <c r="F531" s="14"/>
      <c r="G531" s="9">
        <v>357.21201600000001</v>
      </c>
    </row>
    <row r="532" spans="1:7" x14ac:dyDescent="0.25">
      <c r="A532" s="18">
        <v>1960</v>
      </c>
      <c r="B532" s="18">
        <v>1959</v>
      </c>
      <c r="C532" s="18">
        <v>10</v>
      </c>
      <c r="D532" s="9" t="s">
        <v>495</v>
      </c>
      <c r="E532" s="9" t="str">
        <f t="shared" si="21"/>
        <v>1960 10</v>
      </c>
      <c r="F532" s="14"/>
      <c r="G532" s="9">
        <v>340.98003599999998</v>
      </c>
    </row>
    <row r="533" spans="1:7" x14ac:dyDescent="0.25">
      <c r="A533" s="18">
        <v>1960</v>
      </c>
      <c r="B533" s="18">
        <v>1959</v>
      </c>
      <c r="C533" s="18">
        <v>11</v>
      </c>
      <c r="D533" s="9" t="s">
        <v>496</v>
      </c>
      <c r="E533" s="9" t="str">
        <f t="shared" si="21"/>
        <v>1960 11</v>
      </c>
      <c r="F533" s="14"/>
      <c r="G533" s="9">
        <v>489.80002999999999</v>
      </c>
    </row>
    <row r="534" spans="1:7" x14ac:dyDescent="0.25">
      <c r="A534" s="18">
        <v>1960</v>
      </c>
      <c r="B534" s="18">
        <v>1959</v>
      </c>
      <c r="C534" s="18">
        <v>12</v>
      </c>
      <c r="D534" s="9" t="s">
        <v>497</v>
      </c>
      <c r="E534" s="9" t="str">
        <f t="shared" si="21"/>
        <v>1960 12</v>
      </c>
      <c r="F534" s="14"/>
      <c r="G534" s="9">
        <v>642.60102900000004</v>
      </c>
    </row>
    <row r="535" spans="1:7" x14ac:dyDescent="0.25">
      <c r="A535" s="18">
        <v>1960</v>
      </c>
      <c r="B535" s="18">
        <v>1960</v>
      </c>
      <c r="C535" s="18">
        <v>1</v>
      </c>
      <c r="D535" s="9" t="s">
        <v>498</v>
      </c>
      <c r="E535" s="9" t="str">
        <f t="shared" si="21"/>
        <v>1960 1</v>
      </c>
      <c r="F535" s="14"/>
      <c r="G535" s="9">
        <v>962.21549300000004</v>
      </c>
    </row>
    <row r="536" spans="1:7" x14ac:dyDescent="0.25">
      <c r="A536" s="18">
        <v>1960</v>
      </c>
      <c r="B536" s="18">
        <v>1960</v>
      </c>
      <c r="C536" s="18">
        <v>2</v>
      </c>
      <c r="D536" s="9" t="s">
        <v>499</v>
      </c>
      <c r="E536" s="9" t="str">
        <f t="shared" si="21"/>
        <v>1960 2</v>
      </c>
      <c r="F536" s="14"/>
      <c r="G536" s="17">
        <v>1225.6231769999999</v>
      </c>
    </row>
    <row r="537" spans="1:7" x14ac:dyDescent="0.25">
      <c r="A537" s="18">
        <v>1960</v>
      </c>
      <c r="B537" s="18">
        <v>1960</v>
      </c>
      <c r="C537" s="18">
        <v>3</v>
      </c>
      <c r="D537" s="9" t="s">
        <v>500</v>
      </c>
      <c r="E537" s="9" t="str">
        <f t="shared" si="21"/>
        <v>1960 3</v>
      </c>
      <c r="F537" s="14"/>
      <c r="G537" s="17">
        <v>1417.00947</v>
      </c>
    </row>
    <row r="538" spans="1:7" x14ac:dyDescent="0.25">
      <c r="A538" s="18">
        <v>1960</v>
      </c>
      <c r="B538" s="18">
        <v>1960</v>
      </c>
      <c r="C538" s="18">
        <v>4</v>
      </c>
      <c r="D538" s="9" t="s">
        <v>501</v>
      </c>
      <c r="E538" s="9" t="str">
        <f t="shared" si="21"/>
        <v>1960 4</v>
      </c>
      <c r="F538" s="14"/>
      <c r="G538" s="17">
        <v>1261.078446</v>
      </c>
    </row>
    <row r="539" spans="1:7" x14ac:dyDescent="0.25">
      <c r="A539" s="18">
        <v>1960</v>
      </c>
      <c r="B539" s="18">
        <v>1960</v>
      </c>
      <c r="C539" s="18">
        <v>5</v>
      </c>
      <c r="D539" s="9" t="s">
        <v>502</v>
      </c>
      <c r="E539" s="9" t="str">
        <f t="shared" si="21"/>
        <v>1960 5</v>
      </c>
      <c r="F539" s="14"/>
      <c r="G539" s="9">
        <v>968.63971500000002</v>
      </c>
    </row>
    <row r="540" spans="1:7" x14ac:dyDescent="0.25">
      <c r="A540" s="18">
        <v>1960</v>
      </c>
      <c r="B540" s="18">
        <v>1960</v>
      </c>
      <c r="C540" s="18">
        <v>6</v>
      </c>
      <c r="D540" s="9" t="s">
        <v>503</v>
      </c>
      <c r="E540" s="9" t="str">
        <f t="shared" si="21"/>
        <v>1960 6</v>
      </c>
      <c r="F540" s="14"/>
      <c r="G540" s="9">
        <v>604.16054099999997</v>
      </c>
    </row>
    <row r="541" spans="1:7" x14ac:dyDescent="0.25">
      <c r="A541" s="18">
        <v>1960</v>
      </c>
      <c r="B541" s="18">
        <v>1960</v>
      </c>
      <c r="C541" s="18">
        <v>7</v>
      </c>
      <c r="D541" s="9" t="s">
        <v>504</v>
      </c>
      <c r="E541" s="9" t="str">
        <f t="shared" si="21"/>
        <v>1960 7</v>
      </c>
      <c r="F541" s="14"/>
      <c r="G541" s="9">
        <v>481.30533300000002</v>
      </c>
    </row>
    <row r="542" spans="1:7" x14ac:dyDescent="0.25">
      <c r="A542" s="18">
        <v>1960</v>
      </c>
      <c r="B542" s="18">
        <v>1960</v>
      </c>
      <c r="C542" s="18">
        <v>8</v>
      </c>
      <c r="D542" s="9" t="s">
        <v>505</v>
      </c>
      <c r="E542" s="9" t="str">
        <f t="shared" si="21"/>
        <v>1960 8</v>
      </c>
      <c r="F542" s="14"/>
      <c r="G542" s="9">
        <v>151.73324600000001</v>
      </c>
    </row>
    <row r="543" spans="1:7" x14ac:dyDescent="0.25">
      <c r="A543" s="18">
        <v>1960</v>
      </c>
      <c r="B543" s="18">
        <v>1960</v>
      </c>
      <c r="C543" s="18">
        <v>9</v>
      </c>
      <c r="D543" s="9" t="s">
        <v>506</v>
      </c>
      <c r="E543" s="9" t="str">
        <f t="shared" si="21"/>
        <v>1960 9</v>
      </c>
      <c r="F543" s="14"/>
      <c r="G543" s="9">
        <v>183.425611</v>
      </c>
    </row>
    <row r="544" spans="1:7" x14ac:dyDescent="0.25">
      <c r="A544" s="18">
        <v>1961</v>
      </c>
      <c r="B544" s="18">
        <v>1960</v>
      </c>
      <c r="C544" s="18">
        <v>10</v>
      </c>
      <c r="D544" s="9" t="s">
        <v>507</v>
      </c>
      <c r="E544" s="9" t="str">
        <f t="shared" si="21"/>
        <v>1961 10</v>
      </c>
      <c r="F544" s="14"/>
      <c r="G544" s="9">
        <v>224.68104299999999</v>
      </c>
    </row>
    <row r="545" spans="1:7" x14ac:dyDescent="0.25">
      <c r="A545" s="18">
        <v>1961</v>
      </c>
      <c r="B545" s="18">
        <v>1960</v>
      </c>
      <c r="C545" s="18">
        <v>11</v>
      </c>
      <c r="D545" s="9" t="s">
        <v>508</v>
      </c>
      <c r="E545" s="9" t="str">
        <f t="shared" si="21"/>
        <v>1961 11</v>
      </c>
      <c r="F545" s="14"/>
      <c r="G545" s="9">
        <v>366.53220399999998</v>
      </c>
    </row>
    <row r="546" spans="1:7" x14ac:dyDescent="0.25">
      <c r="A546" s="18">
        <v>1961</v>
      </c>
      <c r="B546" s="18">
        <v>1960</v>
      </c>
      <c r="C546" s="18">
        <v>12</v>
      </c>
      <c r="D546" s="9" t="s">
        <v>509</v>
      </c>
      <c r="E546" s="9" t="str">
        <f t="shared" si="21"/>
        <v>1961 12</v>
      </c>
      <c r="F546" s="14"/>
      <c r="G546" s="9">
        <v>411.75973199999999</v>
      </c>
    </row>
    <row r="547" spans="1:7" x14ac:dyDescent="0.25">
      <c r="A547" s="18">
        <v>1961</v>
      </c>
      <c r="B547" s="18">
        <v>1961</v>
      </c>
      <c r="C547" s="18">
        <v>1</v>
      </c>
      <c r="D547" s="9" t="s">
        <v>510</v>
      </c>
      <c r="E547" s="9" t="str">
        <f t="shared" si="21"/>
        <v>1961 1</v>
      </c>
      <c r="F547" s="14"/>
      <c r="G547" s="9">
        <v>732.94756299999995</v>
      </c>
    </row>
    <row r="548" spans="1:7" x14ac:dyDescent="0.25">
      <c r="A548" s="18">
        <v>1961</v>
      </c>
      <c r="B548" s="18">
        <v>1961</v>
      </c>
      <c r="C548" s="18">
        <v>2</v>
      </c>
      <c r="D548" s="9" t="s">
        <v>511</v>
      </c>
      <c r="E548" s="9" t="str">
        <f t="shared" si="21"/>
        <v>1961 2</v>
      </c>
      <c r="F548" s="14"/>
      <c r="G548" s="9">
        <v>950.62159399999996</v>
      </c>
    </row>
    <row r="549" spans="1:7" x14ac:dyDescent="0.25">
      <c r="A549" s="18">
        <v>1961</v>
      </c>
      <c r="B549" s="18">
        <v>1961</v>
      </c>
      <c r="C549" s="18">
        <v>3</v>
      </c>
      <c r="D549" s="9" t="s">
        <v>512</v>
      </c>
      <c r="E549" s="9" t="str">
        <f t="shared" si="21"/>
        <v>1961 3</v>
      </c>
      <c r="F549" s="14"/>
      <c r="G549" s="17">
        <v>1165.0420650000001</v>
      </c>
    </row>
    <row r="550" spans="1:7" x14ac:dyDescent="0.25">
      <c r="A550" s="18">
        <v>1961</v>
      </c>
      <c r="B550" s="18">
        <v>1961</v>
      </c>
      <c r="C550" s="18">
        <v>4</v>
      </c>
      <c r="D550" s="9" t="s">
        <v>513</v>
      </c>
      <c r="E550" s="9" t="str">
        <f t="shared" si="21"/>
        <v>1961 4</v>
      </c>
      <c r="F550" s="14"/>
      <c r="G550" s="17">
        <v>1031.853787</v>
      </c>
    </row>
    <row r="551" spans="1:7" x14ac:dyDescent="0.25">
      <c r="A551" s="18">
        <v>1961</v>
      </c>
      <c r="B551" s="18">
        <v>1961</v>
      </c>
      <c r="C551" s="18">
        <v>5</v>
      </c>
      <c r="D551" s="9" t="s">
        <v>514</v>
      </c>
      <c r="E551" s="9" t="str">
        <f t="shared" si="21"/>
        <v>1961 5</v>
      </c>
      <c r="F551" s="14"/>
      <c r="G551" s="9">
        <v>768.91719699999999</v>
      </c>
    </row>
    <row r="552" spans="1:7" x14ac:dyDescent="0.25">
      <c r="A552" s="18">
        <v>1961</v>
      </c>
      <c r="B552" s="18">
        <v>1961</v>
      </c>
      <c r="C552" s="18">
        <v>6</v>
      </c>
      <c r="D552" s="9" t="s">
        <v>515</v>
      </c>
      <c r="E552" s="9" t="str">
        <f t="shared" si="21"/>
        <v>1961 6</v>
      </c>
      <c r="F552" s="14"/>
      <c r="G552" s="9">
        <v>517.41631299999995</v>
      </c>
    </row>
    <row r="553" spans="1:7" x14ac:dyDescent="0.25">
      <c r="A553" s="18">
        <v>1961</v>
      </c>
      <c r="B553" s="18">
        <v>1961</v>
      </c>
      <c r="C553" s="18">
        <v>7</v>
      </c>
      <c r="D553" s="9" t="s">
        <v>516</v>
      </c>
      <c r="E553" s="9" t="str">
        <f t="shared" si="21"/>
        <v>1961 7</v>
      </c>
      <c r="F553" s="14"/>
      <c r="G553" s="9">
        <v>249.47385199999999</v>
      </c>
    </row>
    <row r="554" spans="1:7" x14ac:dyDescent="0.25">
      <c r="A554" s="18">
        <v>1961</v>
      </c>
      <c r="B554" s="18">
        <v>1961</v>
      </c>
      <c r="C554" s="18">
        <v>8</v>
      </c>
      <c r="D554" s="9" t="s">
        <v>517</v>
      </c>
      <c r="E554" s="9" t="str">
        <f t="shared" si="21"/>
        <v>1961 8</v>
      </c>
      <c r="F554" s="14"/>
      <c r="G554" s="9">
        <v>142.200064</v>
      </c>
    </row>
    <row r="555" spans="1:7" x14ac:dyDescent="0.25">
      <c r="A555" s="18">
        <v>1961</v>
      </c>
      <c r="B555" s="18">
        <v>1961</v>
      </c>
      <c r="C555" s="18">
        <v>9</v>
      </c>
      <c r="D555" s="9" t="s">
        <v>518</v>
      </c>
      <c r="E555" s="9" t="str">
        <f t="shared" si="21"/>
        <v>1961 9</v>
      </c>
      <c r="F555" s="14"/>
      <c r="G555" s="9">
        <v>154.301658</v>
      </c>
    </row>
    <row r="556" spans="1:7" x14ac:dyDescent="0.25">
      <c r="A556" s="18">
        <v>1962</v>
      </c>
      <c r="B556" s="18">
        <v>1961</v>
      </c>
      <c r="C556" s="18">
        <v>10</v>
      </c>
      <c r="D556" s="9" t="s">
        <v>519</v>
      </c>
      <c r="E556" s="9" t="str">
        <f t="shared" si="21"/>
        <v>1962 10</v>
      </c>
      <c r="F556" s="14"/>
      <c r="G556" s="9">
        <v>238.33333300000001</v>
      </c>
    </row>
    <row r="557" spans="1:7" x14ac:dyDescent="0.25">
      <c r="A557" s="18">
        <v>1962</v>
      </c>
      <c r="B557" s="18">
        <v>1961</v>
      </c>
      <c r="C557" s="18">
        <v>11</v>
      </c>
      <c r="D557" s="9" t="s">
        <v>520</v>
      </c>
      <c r="E557" s="9" t="str">
        <f t="shared" si="21"/>
        <v>1962 11</v>
      </c>
      <c r="F557" s="14"/>
      <c r="G557" s="9">
        <v>230.14590899999999</v>
      </c>
    </row>
    <row r="558" spans="1:7" x14ac:dyDescent="0.25">
      <c r="A558" s="18">
        <v>1962</v>
      </c>
      <c r="B558" s="18">
        <v>1961</v>
      </c>
      <c r="C558" s="18">
        <v>12</v>
      </c>
      <c r="D558" s="9" t="s">
        <v>521</v>
      </c>
      <c r="E558" s="9" t="str">
        <f t="shared" si="21"/>
        <v>1962 12</v>
      </c>
      <c r="F558" s="14"/>
      <c r="G558" s="9">
        <v>217.29380699999999</v>
      </c>
    </row>
    <row r="559" spans="1:7" x14ac:dyDescent="0.25">
      <c r="A559" s="18">
        <v>1962</v>
      </c>
      <c r="B559" s="18">
        <v>1962</v>
      </c>
      <c r="C559" s="18">
        <v>1</v>
      </c>
      <c r="D559" s="9" t="s">
        <v>522</v>
      </c>
      <c r="E559" s="9" t="str">
        <f t="shared" si="21"/>
        <v>1962 1</v>
      </c>
      <c r="F559" s="14"/>
      <c r="G559" s="9">
        <v>524.22363299999995</v>
      </c>
    </row>
    <row r="560" spans="1:7" x14ac:dyDescent="0.25">
      <c r="A560" s="18">
        <v>1962</v>
      </c>
      <c r="B560" s="18">
        <v>1962</v>
      </c>
      <c r="C560" s="18">
        <v>2</v>
      </c>
      <c r="D560" s="9" t="s">
        <v>523</v>
      </c>
      <c r="E560" s="9" t="str">
        <f t="shared" si="21"/>
        <v>1962 2</v>
      </c>
      <c r="F560" s="14"/>
      <c r="G560" s="9">
        <v>890.11163699999997</v>
      </c>
    </row>
    <row r="561" spans="1:7" x14ac:dyDescent="0.25">
      <c r="A561" s="18">
        <v>1962</v>
      </c>
      <c r="B561" s="18">
        <v>1962</v>
      </c>
      <c r="C561" s="18">
        <v>3</v>
      </c>
      <c r="D561" s="9" t="s">
        <v>524</v>
      </c>
      <c r="E561" s="9" t="str">
        <f t="shared" si="21"/>
        <v>1962 3</v>
      </c>
      <c r="F561" s="14"/>
      <c r="G561" s="17">
        <v>1155.552457</v>
      </c>
    </row>
    <row r="562" spans="1:7" x14ac:dyDescent="0.25">
      <c r="A562" s="18">
        <v>1962</v>
      </c>
      <c r="B562" s="18">
        <v>1962</v>
      </c>
      <c r="C562" s="18">
        <v>4</v>
      </c>
      <c r="D562" s="9" t="s">
        <v>525</v>
      </c>
      <c r="E562" s="9" t="str">
        <f t="shared" si="21"/>
        <v>1962 4</v>
      </c>
      <c r="F562" s="14"/>
      <c r="G562" s="17">
        <v>1003.302366</v>
      </c>
    </row>
    <row r="563" spans="1:7" x14ac:dyDescent="0.25">
      <c r="A563" s="18">
        <v>1962</v>
      </c>
      <c r="B563" s="18">
        <v>1962</v>
      </c>
      <c r="C563" s="18">
        <v>5</v>
      </c>
      <c r="D563" s="9" t="s">
        <v>526</v>
      </c>
      <c r="E563" s="9" t="str">
        <f t="shared" si="21"/>
        <v>1962 5</v>
      </c>
      <c r="F563" s="14"/>
      <c r="G563" s="9">
        <v>705.020262</v>
      </c>
    </row>
    <row r="564" spans="1:7" x14ac:dyDescent="0.25">
      <c r="A564" s="18">
        <v>1962</v>
      </c>
      <c r="B564" s="18">
        <v>1962</v>
      </c>
      <c r="C564" s="18">
        <v>6</v>
      </c>
      <c r="D564" s="9" t="s">
        <v>527</v>
      </c>
      <c r="E564" s="9" t="str">
        <f t="shared" si="21"/>
        <v>1962 6</v>
      </c>
      <c r="F564" s="14"/>
      <c r="G564" s="9">
        <v>415.00748700000003</v>
      </c>
    </row>
    <row r="565" spans="1:7" x14ac:dyDescent="0.25">
      <c r="A565" s="18">
        <v>1962</v>
      </c>
      <c r="B565" s="18">
        <v>1962</v>
      </c>
      <c r="C565" s="18">
        <v>7</v>
      </c>
      <c r="D565" s="9" t="s">
        <v>528</v>
      </c>
      <c r="E565" s="9" t="str">
        <f t="shared" si="21"/>
        <v>1962 7</v>
      </c>
      <c r="F565" s="14"/>
      <c r="G565" s="9">
        <v>346.68621999999999</v>
      </c>
    </row>
    <row r="566" spans="1:7" x14ac:dyDescent="0.25">
      <c r="A566" s="18">
        <v>1962</v>
      </c>
      <c r="B566" s="18">
        <v>1962</v>
      </c>
      <c r="C566" s="18">
        <v>8</v>
      </c>
      <c r="D566" s="9" t="s">
        <v>529</v>
      </c>
      <c r="E566" s="9" t="str">
        <f t="shared" si="21"/>
        <v>1962 8</v>
      </c>
      <c r="F566" s="14"/>
      <c r="G566" s="9">
        <v>205.40967499999999</v>
      </c>
    </row>
    <row r="567" spans="1:7" x14ac:dyDescent="0.25">
      <c r="A567" s="18">
        <v>1962</v>
      </c>
      <c r="B567" s="18">
        <v>1962</v>
      </c>
      <c r="C567" s="18">
        <v>9</v>
      </c>
      <c r="D567" s="9" t="s">
        <v>530</v>
      </c>
      <c r="E567" s="9" t="str">
        <f t="shared" si="21"/>
        <v>1962 9</v>
      </c>
      <c r="F567" s="14"/>
      <c r="G567" s="9">
        <v>175.37094400000001</v>
      </c>
    </row>
    <row r="568" spans="1:7" x14ac:dyDescent="0.25">
      <c r="A568" s="18">
        <v>1963</v>
      </c>
      <c r="B568" s="18">
        <v>1962</v>
      </c>
      <c r="C568" s="18">
        <v>10</v>
      </c>
      <c r="D568" s="9" t="s">
        <v>531</v>
      </c>
      <c r="E568" s="9" t="str">
        <f t="shared" si="21"/>
        <v>1963 10</v>
      </c>
      <c r="F568" s="14"/>
      <c r="G568" s="9">
        <v>455.49055800000002</v>
      </c>
    </row>
    <row r="569" spans="1:7" x14ac:dyDescent="0.25">
      <c r="A569" s="18">
        <v>1963</v>
      </c>
      <c r="B569" s="18">
        <v>1962</v>
      </c>
      <c r="C569" s="18">
        <v>11</v>
      </c>
      <c r="D569" s="9" t="s">
        <v>532</v>
      </c>
      <c r="E569" s="9" t="str">
        <f t="shared" si="21"/>
        <v>1963 11</v>
      </c>
      <c r="F569" s="14"/>
      <c r="G569" s="9">
        <v>839.46634300000005</v>
      </c>
    </row>
    <row r="570" spans="1:7" x14ac:dyDescent="0.25">
      <c r="A570" s="18">
        <v>1963</v>
      </c>
      <c r="B570" s="18">
        <v>1962</v>
      </c>
      <c r="C570" s="18">
        <v>12</v>
      </c>
      <c r="D570" s="9" t="s">
        <v>533</v>
      </c>
      <c r="E570" s="9" t="str">
        <f t="shared" si="21"/>
        <v>1963 12</v>
      </c>
      <c r="F570" s="14"/>
      <c r="G570" s="9">
        <v>986.61330299999997</v>
      </c>
    </row>
    <row r="571" spans="1:7" x14ac:dyDescent="0.25">
      <c r="A571" s="18">
        <v>1963</v>
      </c>
      <c r="B571" s="18">
        <v>1963</v>
      </c>
      <c r="C571" s="18">
        <v>1</v>
      </c>
      <c r="D571" s="9" t="s">
        <v>534</v>
      </c>
      <c r="E571" s="9" t="str">
        <f t="shared" si="21"/>
        <v>1963 1</v>
      </c>
      <c r="F571" s="14"/>
      <c r="G571" s="17">
        <v>1204.6823260000001</v>
      </c>
    </row>
    <row r="572" spans="1:7" x14ac:dyDescent="0.25">
      <c r="A572" s="18">
        <v>1963</v>
      </c>
      <c r="B572" s="18">
        <v>1963</v>
      </c>
      <c r="C572" s="18">
        <v>2</v>
      </c>
      <c r="D572" s="9" t="s">
        <v>535</v>
      </c>
      <c r="E572" s="9" t="str">
        <f t="shared" si="21"/>
        <v>1963 2</v>
      </c>
      <c r="F572" s="14"/>
      <c r="G572" s="17">
        <v>1454.4023979999999</v>
      </c>
    </row>
    <row r="573" spans="1:7" x14ac:dyDescent="0.25">
      <c r="A573" s="18">
        <v>1963</v>
      </c>
      <c r="B573" s="18">
        <v>1963</v>
      </c>
      <c r="C573" s="18">
        <v>3</v>
      </c>
      <c r="D573" s="9" t="s">
        <v>536</v>
      </c>
      <c r="E573" s="9" t="str">
        <f t="shared" si="21"/>
        <v>1963 3</v>
      </c>
      <c r="F573" s="14"/>
      <c r="G573" s="17">
        <v>1633.0849290000001</v>
      </c>
    </row>
    <row r="574" spans="1:7" x14ac:dyDescent="0.25">
      <c r="A574" s="18">
        <v>1963</v>
      </c>
      <c r="B574" s="18">
        <v>1963</v>
      </c>
      <c r="C574" s="18">
        <v>4</v>
      </c>
      <c r="D574" s="9" t="s">
        <v>537</v>
      </c>
      <c r="E574" s="9" t="str">
        <f t="shared" si="21"/>
        <v>1963 4</v>
      </c>
      <c r="F574" s="14"/>
      <c r="G574" s="17">
        <v>1417.5940869999999</v>
      </c>
    </row>
    <row r="575" spans="1:7" x14ac:dyDescent="0.25">
      <c r="A575" s="18">
        <v>1963</v>
      </c>
      <c r="B575" s="18">
        <v>1963</v>
      </c>
      <c r="C575" s="18">
        <v>5</v>
      </c>
      <c r="D575" s="9" t="s">
        <v>538</v>
      </c>
      <c r="E575" s="9" t="str">
        <f t="shared" si="21"/>
        <v>1963 5</v>
      </c>
      <c r="F575" s="14"/>
      <c r="G575" s="17">
        <v>1005.636692</v>
      </c>
    </row>
    <row r="576" spans="1:7" x14ac:dyDescent="0.25">
      <c r="A576" s="18">
        <v>1963</v>
      </c>
      <c r="B576" s="18">
        <v>1963</v>
      </c>
      <c r="C576" s="18">
        <v>6</v>
      </c>
      <c r="D576" s="9" t="s">
        <v>539</v>
      </c>
      <c r="E576" s="9" t="str">
        <f t="shared" si="21"/>
        <v>1963 6</v>
      </c>
      <c r="F576" s="14"/>
      <c r="G576" s="9">
        <v>620.18822299999999</v>
      </c>
    </row>
    <row r="577" spans="1:7" x14ac:dyDescent="0.25">
      <c r="A577" s="18">
        <v>1963</v>
      </c>
      <c r="B577" s="18">
        <v>1963</v>
      </c>
      <c r="C577" s="18">
        <v>7</v>
      </c>
      <c r="D577" s="9" t="s">
        <v>540</v>
      </c>
      <c r="E577" s="9" t="str">
        <f t="shared" si="21"/>
        <v>1963 7</v>
      </c>
      <c r="F577" s="14"/>
      <c r="G577" s="9">
        <v>468.91947499999998</v>
      </c>
    </row>
    <row r="578" spans="1:7" x14ac:dyDescent="0.25">
      <c r="A578" s="18">
        <v>1963</v>
      </c>
      <c r="B578" s="18">
        <v>1963</v>
      </c>
      <c r="C578" s="18">
        <v>8</v>
      </c>
      <c r="D578" s="9" t="s">
        <v>541</v>
      </c>
      <c r="E578" s="9" t="str">
        <f t="shared" si="21"/>
        <v>1963 8</v>
      </c>
      <c r="F578" s="14"/>
      <c r="G578" s="9">
        <v>391.78653000000003</v>
      </c>
    </row>
    <row r="579" spans="1:7" x14ac:dyDescent="0.25">
      <c r="A579" s="18">
        <v>1963</v>
      </c>
      <c r="B579" s="18">
        <v>1963</v>
      </c>
      <c r="C579" s="18">
        <v>9</v>
      </c>
      <c r="D579" s="9" t="s">
        <v>542</v>
      </c>
      <c r="E579" s="9" t="str">
        <f t="shared" si="21"/>
        <v>1963 9</v>
      </c>
      <c r="F579" s="14"/>
      <c r="G579" s="9">
        <v>501.683178</v>
      </c>
    </row>
    <row r="580" spans="1:7" x14ac:dyDescent="0.25">
      <c r="A580" s="18">
        <v>1964</v>
      </c>
      <c r="B580" s="18">
        <v>1963</v>
      </c>
      <c r="C580" s="18">
        <v>10</v>
      </c>
      <c r="D580" s="9" t="s">
        <v>543</v>
      </c>
      <c r="E580" s="9" t="str">
        <f t="shared" si="21"/>
        <v>1964 10</v>
      </c>
      <c r="F580" s="14"/>
      <c r="G580" s="9">
        <v>565.11314200000004</v>
      </c>
    </row>
    <row r="581" spans="1:7" x14ac:dyDescent="0.25">
      <c r="A581" s="18">
        <v>1964</v>
      </c>
      <c r="B581" s="18">
        <v>1963</v>
      </c>
      <c r="C581" s="18">
        <v>11</v>
      </c>
      <c r="D581" s="9" t="s">
        <v>544</v>
      </c>
      <c r="E581" s="9" t="str">
        <f t="shared" si="21"/>
        <v>1964 11</v>
      </c>
      <c r="F581" s="14"/>
      <c r="G581" s="9">
        <v>813.26156300000002</v>
      </c>
    </row>
    <row r="582" spans="1:7" x14ac:dyDescent="0.25">
      <c r="A582" s="18">
        <v>1964</v>
      </c>
      <c r="B582" s="18">
        <v>1963</v>
      </c>
      <c r="C582" s="18">
        <v>12</v>
      </c>
      <c r="D582" s="9" t="s">
        <v>545</v>
      </c>
      <c r="E582" s="9" t="str">
        <f t="shared" si="21"/>
        <v>1964 12</v>
      </c>
      <c r="F582" s="14"/>
      <c r="G582" s="17">
        <v>1128.6799060000001</v>
      </c>
    </row>
    <row r="583" spans="1:7" x14ac:dyDescent="0.25">
      <c r="A583" s="18">
        <v>1964</v>
      </c>
      <c r="B583" s="18">
        <v>1964</v>
      </c>
      <c r="C583" s="18">
        <v>1</v>
      </c>
      <c r="D583" s="9" t="s">
        <v>546</v>
      </c>
      <c r="E583" s="9" t="str">
        <f t="shared" si="21"/>
        <v>1964 1</v>
      </c>
      <c r="F583" s="14"/>
      <c r="G583" s="17">
        <v>1399.0519999999999</v>
      </c>
    </row>
    <row r="584" spans="1:7" x14ac:dyDescent="0.25">
      <c r="A584" s="18">
        <v>1964</v>
      </c>
      <c r="B584" s="18">
        <v>1964</v>
      </c>
      <c r="C584" s="18">
        <v>2</v>
      </c>
      <c r="D584" s="9" t="s">
        <v>547</v>
      </c>
      <c r="E584" s="9" t="str">
        <f t="shared" si="21"/>
        <v>1964 2</v>
      </c>
      <c r="F584" s="14"/>
      <c r="G584" s="17">
        <v>1581.891738</v>
      </c>
    </row>
    <row r="585" spans="1:7" x14ac:dyDescent="0.25">
      <c r="A585" s="18">
        <v>1964</v>
      </c>
      <c r="B585" s="18">
        <v>1964</v>
      </c>
      <c r="C585" s="18">
        <v>3</v>
      </c>
      <c r="D585" s="9" t="s">
        <v>548</v>
      </c>
      <c r="E585" s="9" t="str">
        <f t="shared" si="21"/>
        <v>1964 3</v>
      </c>
      <c r="F585" s="14"/>
      <c r="G585" s="17">
        <v>1701.6568159999999</v>
      </c>
    </row>
    <row r="586" spans="1:7" x14ac:dyDescent="0.25">
      <c r="A586" s="18">
        <v>1964</v>
      </c>
      <c r="B586" s="18">
        <v>1964</v>
      </c>
      <c r="C586" s="18">
        <v>4</v>
      </c>
      <c r="D586" s="9" t="s">
        <v>549</v>
      </c>
      <c r="E586" s="9" t="str">
        <f t="shared" si="21"/>
        <v>1964 4</v>
      </c>
      <c r="F586" s="14"/>
      <c r="G586" s="17">
        <v>1489.7064949999999</v>
      </c>
    </row>
    <row r="587" spans="1:7" x14ac:dyDescent="0.25">
      <c r="A587" s="18">
        <v>1964</v>
      </c>
      <c r="B587" s="18">
        <v>1964</v>
      </c>
      <c r="C587" s="18">
        <v>5</v>
      </c>
      <c r="D587" s="9" t="s">
        <v>550</v>
      </c>
      <c r="E587" s="9" t="str">
        <f t="shared" si="21"/>
        <v>1964 5</v>
      </c>
      <c r="F587" s="14"/>
      <c r="G587" s="17">
        <v>1154.2912060000001</v>
      </c>
    </row>
    <row r="588" spans="1:7" x14ac:dyDescent="0.25">
      <c r="A588" s="18">
        <v>1964</v>
      </c>
      <c r="B588" s="18">
        <v>1964</v>
      </c>
      <c r="C588" s="18">
        <v>6</v>
      </c>
      <c r="D588" s="9" t="s">
        <v>551</v>
      </c>
      <c r="E588" s="9" t="str">
        <f t="shared" si="21"/>
        <v>1964 6</v>
      </c>
      <c r="F588" s="14"/>
      <c r="G588" s="9">
        <v>811.99803999999995</v>
      </c>
    </row>
    <row r="589" spans="1:7" x14ac:dyDescent="0.25">
      <c r="A589" s="18">
        <v>1964</v>
      </c>
      <c r="B589" s="18">
        <v>1964</v>
      </c>
      <c r="C589" s="18">
        <v>7</v>
      </c>
      <c r="D589" s="9" t="s">
        <v>552</v>
      </c>
      <c r="E589" s="9" t="str">
        <f t="shared" ref="E589:E652" si="22">CONCATENATE(A589," ",C589)</f>
        <v>1964 7</v>
      </c>
      <c r="F589" s="14"/>
      <c r="G589" s="9">
        <v>696.34229100000005</v>
      </c>
    </row>
    <row r="590" spans="1:7" x14ac:dyDescent="0.25">
      <c r="A590" s="18">
        <v>1964</v>
      </c>
      <c r="B590" s="18">
        <v>1964</v>
      </c>
      <c r="C590" s="18">
        <v>8</v>
      </c>
      <c r="D590" s="9" t="s">
        <v>553</v>
      </c>
      <c r="E590" s="9" t="str">
        <f t="shared" si="22"/>
        <v>1964 8</v>
      </c>
      <c r="F590" s="14"/>
      <c r="G590" s="9">
        <v>225.74263500000001</v>
      </c>
    </row>
    <row r="591" spans="1:7" x14ac:dyDescent="0.25">
      <c r="A591" s="18">
        <v>1964</v>
      </c>
      <c r="B591" s="18">
        <v>1964</v>
      </c>
      <c r="C591" s="18">
        <v>9</v>
      </c>
      <c r="D591" s="9" t="s">
        <v>554</v>
      </c>
      <c r="E591" s="9" t="str">
        <f t="shared" si="22"/>
        <v>1964 9</v>
      </c>
      <c r="F591" s="14"/>
      <c r="G591" s="9">
        <v>188.32706099999999</v>
      </c>
    </row>
    <row r="592" spans="1:7" x14ac:dyDescent="0.25">
      <c r="A592" s="18">
        <v>1965</v>
      </c>
      <c r="B592" s="18">
        <v>1964</v>
      </c>
      <c r="C592" s="18">
        <v>10</v>
      </c>
      <c r="D592" s="9" t="s">
        <v>555</v>
      </c>
      <c r="E592" s="9" t="str">
        <f t="shared" si="22"/>
        <v>1965 10</v>
      </c>
      <c r="F592" s="14"/>
      <c r="G592" s="9">
        <v>193.48244399999999</v>
      </c>
    </row>
    <row r="593" spans="1:7" x14ac:dyDescent="0.25">
      <c r="A593" s="18">
        <v>1965</v>
      </c>
      <c r="B593" s="18">
        <v>1964</v>
      </c>
      <c r="C593" s="18">
        <v>11</v>
      </c>
      <c r="D593" s="9" t="s">
        <v>556</v>
      </c>
      <c r="E593" s="9" t="str">
        <f t="shared" si="22"/>
        <v>1965 11</v>
      </c>
      <c r="F593" s="14"/>
      <c r="G593" s="9">
        <v>244.27151699999999</v>
      </c>
    </row>
    <row r="594" spans="1:7" x14ac:dyDescent="0.25">
      <c r="A594" s="18">
        <v>1965</v>
      </c>
      <c r="B594" s="18">
        <v>1964</v>
      </c>
      <c r="C594" s="18">
        <v>12</v>
      </c>
      <c r="D594" s="9" t="s">
        <v>557</v>
      </c>
      <c r="E594" s="9" t="str">
        <f t="shared" si="22"/>
        <v>1965 12</v>
      </c>
      <c r="F594" s="14"/>
      <c r="G594" s="9">
        <v>443.81062600000001</v>
      </c>
    </row>
    <row r="595" spans="1:7" x14ac:dyDescent="0.25">
      <c r="A595" s="18">
        <v>1965</v>
      </c>
      <c r="B595" s="18">
        <v>1965</v>
      </c>
      <c r="C595" s="18">
        <v>1</v>
      </c>
      <c r="D595" s="9" t="s">
        <v>558</v>
      </c>
      <c r="E595" s="9" t="str">
        <f t="shared" si="22"/>
        <v>1965 1</v>
      </c>
      <c r="F595" s="14"/>
      <c r="G595" s="9">
        <v>867.34722499999998</v>
      </c>
    </row>
    <row r="596" spans="1:7" x14ac:dyDescent="0.25">
      <c r="A596" s="18">
        <v>1965</v>
      </c>
      <c r="B596" s="18">
        <v>1965</v>
      </c>
      <c r="C596" s="18">
        <v>2</v>
      </c>
      <c r="D596" s="9" t="s">
        <v>559</v>
      </c>
      <c r="E596" s="9" t="str">
        <f t="shared" si="22"/>
        <v>1965 2</v>
      </c>
      <c r="F596" s="14"/>
      <c r="G596" s="17">
        <v>1177.045539</v>
      </c>
    </row>
    <row r="597" spans="1:7" x14ac:dyDescent="0.25">
      <c r="A597" s="18">
        <v>1965</v>
      </c>
      <c r="B597" s="18">
        <v>1965</v>
      </c>
      <c r="C597" s="18">
        <v>3</v>
      </c>
      <c r="D597" s="9" t="s">
        <v>560</v>
      </c>
      <c r="E597" s="9" t="str">
        <f t="shared" si="22"/>
        <v>1965 3</v>
      </c>
      <c r="F597" s="14"/>
      <c r="G597" s="17">
        <v>1361.099432</v>
      </c>
    </row>
    <row r="598" spans="1:7" x14ac:dyDescent="0.25">
      <c r="A598" s="18">
        <v>1965</v>
      </c>
      <c r="B598" s="18">
        <v>1965</v>
      </c>
      <c r="C598" s="18">
        <v>4</v>
      </c>
      <c r="D598" s="9" t="s">
        <v>561</v>
      </c>
      <c r="E598" s="9" t="str">
        <f t="shared" si="22"/>
        <v>1965 4</v>
      </c>
      <c r="F598" s="14"/>
      <c r="G598" s="17">
        <v>1177.404532</v>
      </c>
    </row>
    <row r="599" spans="1:7" x14ac:dyDescent="0.25">
      <c r="A599" s="18">
        <v>1965</v>
      </c>
      <c r="B599" s="18">
        <v>1965</v>
      </c>
      <c r="C599" s="18">
        <v>5</v>
      </c>
      <c r="D599" s="9" t="s">
        <v>562</v>
      </c>
      <c r="E599" s="9" t="str">
        <f t="shared" si="22"/>
        <v>1965 5</v>
      </c>
      <c r="F599" s="14"/>
      <c r="G599" s="9">
        <v>764.15425200000004</v>
      </c>
    </row>
    <row r="600" spans="1:7" x14ac:dyDescent="0.25">
      <c r="A600" s="18">
        <v>1965</v>
      </c>
      <c r="B600" s="18">
        <v>1965</v>
      </c>
      <c r="C600" s="18">
        <v>6</v>
      </c>
      <c r="D600" s="9" t="s">
        <v>563</v>
      </c>
      <c r="E600" s="9" t="str">
        <f t="shared" si="22"/>
        <v>1965 6</v>
      </c>
      <c r="F600" s="14"/>
      <c r="G600" s="9">
        <v>429.23370299999999</v>
      </c>
    </row>
    <row r="601" spans="1:7" x14ac:dyDescent="0.25">
      <c r="A601" s="18">
        <v>1965</v>
      </c>
      <c r="B601" s="18">
        <v>1965</v>
      </c>
      <c r="C601" s="18">
        <v>7</v>
      </c>
      <c r="D601" s="9" t="s">
        <v>564</v>
      </c>
      <c r="E601" s="9" t="str">
        <f t="shared" si="22"/>
        <v>1965 7</v>
      </c>
      <c r="F601" s="14"/>
      <c r="G601" s="9">
        <v>272.606312</v>
      </c>
    </row>
    <row r="602" spans="1:7" x14ac:dyDescent="0.25">
      <c r="A602" s="18">
        <v>1965</v>
      </c>
      <c r="B602" s="18">
        <v>1965</v>
      </c>
      <c r="C602" s="18">
        <v>8</v>
      </c>
      <c r="D602" s="9" t="s">
        <v>565</v>
      </c>
      <c r="E602" s="9" t="str">
        <f t="shared" si="22"/>
        <v>1965 8</v>
      </c>
      <c r="F602" s="14"/>
      <c r="G602" s="9">
        <v>192.42020099999999</v>
      </c>
    </row>
    <row r="603" spans="1:7" x14ac:dyDescent="0.25">
      <c r="A603" s="18">
        <v>1965</v>
      </c>
      <c r="B603" s="18">
        <v>1965</v>
      </c>
      <c r="C603" s="18">
        <v>9</v>
      </c>
      <c r="D603" s="9" t="s">
        <v>566</v>
      </c>
      <c r="E603" s="9" t="str">
        <f t="shared" si="22"/>
        <v>1965 9</v>
      </c>
      <c r="F603" s="14"/>
      <c r="G603" s="9">
        <v>304.35173900000001</v>
      </c>
    </row>
    <row r="604" spans="1:7" x14ac:dyDescent="0.25">
      <c r="A604" s="18">
        <v>1966</v>
      </c>
      <c r="B604" s="18">
        <v>1965</v>
      </c>
      <c r="C604" s="18">
        <v>10</v>
      </c>
      <c r="D604" s="9" t="s">
        <v>567</v>
      </c>
      <c r="E604" s="9" t="str">
        <f t="shared" si="22"/>
        <v>1966 10</v>
      </c>
      <c r="F604" s="14"/>
      <c r="G604" s="9">
        <v>316.23004900000001</v>
      </c>
    </row>
    <row r="605" spans="1:7" x14ac:dyDescent="0.25">
      <c r="A605" s="18">
        <v>1966</v>
      </c>
      <c r="B605" s="18">
        <v>1965</v>
      </c>
      <c r="C605" s="18">
        <v>11</v>
      </c>
      <c r="D605" s="9" t="s">
        <v>568</v>
      </c>
      <c r="E605" s="9" t="str">
        <f t="shared" si="22"/>
        <v>1966 11</v>
      </c>
      <c r="F605" s="14"/>
      <c r="G605" s="9">
        <v>594.62072799999999</v>
      </c>
    </row>
    <row r="606" spans="1:7" x14ac:dyDescent="0.25">
      <c r="A606" s="18">
        <v>1966</v>
      </c>
      <c r="B606" s="18">
        <v>1965</v>
      </c>
      <c r="C606" s="18">
        <v>12</v>
      </c>
      <c r="D606" s="9" t="s">
        <v>569</v>
      </c>
      <c r="E606" s="9" t="str">
        <f t="shared" si="22"/>
        <v>1966 12</v>
      </c>
      <c r="F606" s="14"/>
      <c r="G606" s="17">
        <v>1038.7619910000001</v>
      </c>
    </row>
    <row r="607" spans="1:7" x14ac:dyDescent="0.25">
      <c r="A607" s="18">
        <v>1966</v>
      </c>
      <c r="B607" s="18">
        <v>1966</v>
      </c>
      <c r="C607" s="18">
        <v>1</v>
      </c>
      <c r="D607" s="9" t="s">
        <v>570</v>
      </c>
      <c r="E607" s="9" t="str">
        <f t="shared" si="22"/>
        <v>1966 1</v>
      </c>
      <c r="F607" s="14"/>
      <c r="G607" s="17">
        <v>1332.214215</v>
      </c>
    </row>
    <row r="608" spans="1:7" x14ac:dyDescent="0.25">
      <c r="A608" s="18">
        <v>1966</v>
      </c>
      <c r="B608" s="18">
        <v>1966</v>
      </c>
      <c r="C608" s="18">
        <v>2</v>
      </c>
      <c r="D608" s="9" t="s">
        <v>571</v>
      </c>
      <c r="E608" s="9" t="str">
        <f t="shared" si="22"/>
        <v>1966 2</v>
      </c>
      <c r="F608" s="14"/>
      <c r="G608" s="17">
        <v>1513.0798769999999</v>
      </c>
    </row>
    <row r="609" spans="1:7" x14ac:dyDescent="0.25">
      <c r="A609" s="18">
        <v>1966</v>
      </c>
      <c r="B609" s="18">
        <v>1966</v>
      </c>
      <c r="C609" s="18">
        <v>3</v>
      </c>
      <c r="D609" s="9" t="s">
        <v>572</v>
      </c>
      <c r="E609" s="9" t="str">
        <f t="shared" si="22"/>
        <v>1966 3</v>
      </c>
      <c r="F609" s="14"/>
      <c r="G609" s="17">
        <v>1684.9852940000001</v>
      </c>
    </row>
    <row r="610" spans="1:7" x14ac:dyDescent="0.25">
      <c r="A610" s="18">
        <v>1966</v>
      </c>
      <c r="B610" s="18">
        <v>1966</v>
      </c>
      <c r="C610" s="18">
        <v>4</v>
      </c>
      <c r="D610" s="9" t="s">
        <v>573</v>
      </c>
      <c r="E610" s="9" t="str">
        <f t="shared" si="22"/>
        <v>1966 4</v>
      </c>
      <c r="F610" s="14"/>
      <c r="G610" s="17">
        <v>1461.527662</v>
      </c>
    </row>
    <row r="611" spans="1:7" x14ac:dyDescent="0.25">
      <c r="A611" s="18">
        <v>1966</v>
      </c>
      <c r="B611" s="18">
        <v>1966</v>
      </c>
      <c r="C611" s="18">
        <v>5</v>
      </c>
      <c r="D611" s="9" t="s">
        <v>574</v>
      </c>
      <c r="E611" s="9" t="str">
        <f t="shared" si="22"/>
        <v>1966 5</v>
      </c>
      <c r="F611" s="14"/>
      <c r="G611" s="17">
        <v>1080.7644620000001</v>
      </c>
    </row>
    <row r="612" spans="1:7" x14ac:dyDescent="0.25">
      <c r="A612" s="18">
        <v>1966</v>
      </c>
      <c r="B612" s="18">
        <v>1966</v>
      </c>
      <c r="C612" s="18">
        <v>6</v>
      </c>
      <c r="D612" s="9" t="s">
        <v>575</v>
      </c>
      <c r="E612" s="9" t="str">
        <f t="shared" si="22"/>
        <v>1966 6</v>
      </c>
      <c r="F612" s="14"/>
      <c r="G612" s="9">
        <v>678.30978600000003</v>
      </c>
    </row>
    <row r="613" spans="1:7" x14ac:dyDescent="0.25">
      <c r="A613" s="18">
        <v>1966</v>
      </c>
      <c r="B613" s="18">
        <v>1966</v>
      </c>
      <c r="C613" s="18">
        <v>7</v>
      </c>
      <c r="D613" s="9" t="s">
        <v>576</v>
      </c>
      <c r="E613" s="9" t="str">
        <f t="shared" si="22"/>
        <v>1966 7</v>
      </c>
      <c r="F613" s="14"/>
      <c r="G613" s="9">
        <v>551.64534500000002</v>
      </c>
    </row>
    <row r="614" spans="1:7" x14ac:dyDescent="0.25">
      <c r="A614" s="18">
        <v>1966</v>
      </c>
      <c r="B614" s="18">
        <v>1966</v>
      </c>
      <c r="C614" s="18">
        <v>8</v>
      </c>
      <c r="D614" s="9" t="s">
        <v>577</v>
      </c>
      <c r="E614" s="9" t="str">
        <f t="shared" si="22"/>
        <v>1966 8</v>
      </c>
      <c r="F614" s="14"/>
      <c r="G614" s="9">
        <v>447.12636099999997</v>
      </c>
    </row>
    <row r="615" spans="1:7" x14ac:dyDescent="0.25">
      <c r="A615" s="18">
        <v>1966</v>
      </c>
      <c r="B615" s="18">
        <v>1966</v>
      </c>
      <c r="C615" s="18">
        <v>9</v>
      </c>
      <c r="D615" s="9" t="s">
        <v>578</v>
      </c>
      <c r="E615" s="9" t="str">
        <f t="shared" si="22"/>
        <v>1966 9</v>
      </c>
      <c r="F615" s="14"/>
      <c r="G615" s="9">
        <v>342.00697300000002</v>
      </c>
    </row>
    <row r="616" spans="1:7" x14ac:dyDescent="0.25">
      <c r="A616" s="18">
        <v>1967</v>
      </c>
      <c r="B616" s="18">
        <v>1966</v>
      </c>
      <c r="C616" s="18">
        <v>10</v>
      </c>
      <c r="D616" s="9" t="s">
        <v>579</v>
      </c>
      <c r="E616" s="9" t="str">
        <f t="shared" si="22"/>
        <v>1967 10</v>
      </c>
      <c r="F616" s="14"/>
      <c r="G616" s="9">
        <v>280.39455199999998</v>
      </c>
    </row>
    <row r="617" spans="1:7" x14ac:dyDescent="0.25">
      <c r="A617" s="18">
        <v>1967</v>
      </c>
      <c r="B617" s="18">
        <v>1966</v>
      </c>
      <c r="C617" s="18">
        <v>11</v>
      </c>
      <c r="D617" s="9" t="s">
        <v>580</v>
      </c>
      <c r="E617" s="9" t="str">
        <f t="shared" si="22"/>
        <v>1967 11</v>
      </c>
      <c r="F617" s="14"/>
      <c r="G617" s="9">
        <v>522.07502199999999</v>
      </c>
    </row>
    <row r="618" spans="1:7" x14ac:dyDescent="0.25">
      <c r="A618" s="18">
        <v>1967</v>
      </c>
      <c r="B618" s="18">
        <v>1966</v>
      </c>
      <c r="C618" s="18">
        <v>12</v>
      </c>
      <c r="D618" s="9" t="s">
        <v>581</v>
      </c>
      <c r="E618" s="9" t="str">
        <f t="shared" si="22"/>
        <v>1967 12</v>
      </c>
      <c r="F618" s="14"/>
      <c r="G618" s="9">
        <v>756.10418900000002</v>
      </c>
    </row>
    <row r="619" spans="1:7" x14ac:dyDescent="0.25">
      <c r="A619" s="18">
        <v>1967</v>
      </c>
      <c r="B619" s="18">
        <v>1967</v>
      </c>
      <c r="C619" s="18">
        <v>1</v>
      </c>
      <c r="D619" s="9" t="s">
        <v>582</v>
      </c>
      <c r="E619" s="9" t="str">
        <f t="shared" si="22"/>
        <v>1967 1</v>
      </c>
      <c r="F619" s="14"/>
      <c r="G619" s="17">
        <v>1075.477768</v>
      </c>
    </row>
    <row r="620" spans="1:7" x14ac:dyDescent="0.25">
      <c r="A620" s="18">
        <v>1967</v>
      </c>
      <c r="B620" s="18">
        <v>1967</v>
      </c>
      <c r="C620" s="18">
        <v>2</v>
      </c>
      <c r="D620" s="9" t="s">
        <v>583</v>
      </c>
      <c r="E620" s="9" t="str">
        <f t="shared" si="22"/>
        <v>1967 2</v>
      </c>
      <c r="F620" s="14"/>
      <c r="G620" s="17">
        <v>1256.345229</v>
      </c>
    </row>
    <row r="621" spans="1:7" x14ac:dyDescent="0.25">
      <c r="A621" s="18">
        <v>1967</v>
      </c>
      <c r="B621" s="18">
        <v>1967</v>
      </c>
      <c r="C621" s="18">
        <v>3</v>
      </c>
      <c r="D621" s="9" t="s">
        <v>584</v>
      </c>
      <c r="E621" s="9" t="str">
        <f t="shared" si="22"/>
        <v>1967 3</v>
      </c>
      <c r="F621" s="14"/>
      <c r="G621" s="17">
        <v>1554.124366</v>
      </c>
    </row>
    <row r="622" spans="1:7" x14ac:dyDescent="0.25">
      <c r="A622" s="18">
        <v>1967</v>
      </c>
      <c r="B622" s="18">
        <v>1967</v>
      </c>
      <c r="C622" s="18">
        <v>4</v>
      </c>
      <c r="D622" s="9" t="s">
        <v>585</v>
      </c>
      <c r="E622" s="9" t="str">
        <f t="shared" si="22"/>
        <v>1967 4</v>
      </c>
      <c r="F622" s="14"/>
      <c r="G622" s="17">
        <v>1407.993309</v>
      </c>
    </row>
    <row r="623" spans="1:7" x14ac:dyDescent="0.25">
      <c r="A623" s="18">
        <v>1967</v>
      </c>
      <c r="B623" s="18">
        <v>1967</v>
      </c>
      <c r="C623" s="18">
        <v>5</v>
      </c>
      <c r="D623" s="9" t="s">
        <v>586</v>
      </c>
      <c r="E623" s="9" t="str">
        <f t="shared" si="22"/>
        <v>1967 5</v>
      </c>
      <c r="F623" s="14"/>
      <c r="G623" s="17">
        <v>1036.1062910000001</v>
      </c>
    </row>
    <row r="624" spans="1:7" x14ac:dyDescent="0.25">
      <c r="A624" s="18">
        <v>1967</v>
      </c>
      <c r="B624" s="18">
        <v>1967</v>
      </c>
      <c r="C624" s="18">
        <v>6</v>
      </c>
      <c r="D624" s="9" t="s">
        <v>587</v>
      </c>
      <c r="E624" s="9" t="str">
        <f t="shared" si="22"/>
        <v>1967 6</v>
      </c>
      <c r="F624" s="14"/>
      <c r="G624" s="9">
        <v>946.67356500000005</v>
      </c>
    </row>
    <row r="625" spans="1:7" x14ac:dyDescent="0.25">
      <c r="A625" s="18">
        <v>1967</v>
      </c>
      <c r="B625" s="18">
        <v>1967</v>
      </c>
      <c r="C625" s="18">
        <v>7</v>
      </c>
      <c r="D625" s="9" t="s">
        <v>588</v>
      </c>
      <c r="E625" s="9" t="str">
        <f t="shared" si="22"/>
        <v>1967 7</v>
      </c>
      <c r="F625" s="14"/>
      <c r="G625" s="9">
        <v>775.45153200000004</v>
      </c>
    </row>
    <row r="626" spans="1:7" x14ac:dyDescent="0.25">
      <c r="A626" s="18">
        <v>1967</v>
      </c>
      <c r="B626" s="18">
        <v>1967</v>
      </c>
      <c r="C626" s="18">
        <v>8</v>
      </c>
      <c r="D626" s="9" t="s">
        <v>589</v>
      </c>
      <c r="E626" s="9" t="str">
        <f t="shared" si="22"/>
        <v>1967 8</v>
      </c>
      <c r="F626" s="14"/>
      <c r="G626" s="9">
        <v>563.33340799999996</v>
      </c>
    </row>
    <row r="627" spans="1:7" x14ac:dyDescent="0.25">
      <c r="A627" s="18">
        <v>1967</v>
      </c>
      <c r="B627" s="18">
        <v>1967</v>
      </c>
      <c r="C627" s="18">
        <v>9</v>
      </c>
      <c r="D627" s="9" t="s">
        <v>590</v>
      </c>
      <c r="E627" s="9" t="str">
        <f t="shared" si="22"/>
        <v>1967 9</v>
      </c>
      <c r="F627" s="14"/>
      <c r="G627" s="9">
        <v>590.82387100000005</v>
      </c>
    </row>
    <row r="628" spans="1:7" x14ac:dyDescent="0.25">
      <c r="A628" s="18">
        <v>1968</v>
      </c>
      <c r="B628" s="18">
        <v>1967</v>
      </c>
      <c r="C628" s="18">
        <v>10</v>
      </c>
      <c r="D628" s="9" t="s">
        <v>591</v>
      </c>
      <c r="E628" s="9" t="str">
        <f t="shared" si="22"/>
        <v>1968 10</v>
      </c>
      <c r="F628" s="14"/>
      <c r="G628" s="9">
        <v>535.15373699999998</v>
      </c>
    </row>
    <row r="629" spans="1:7" x14ac:dyDescent="0.25">
      <c r="A629" s="18">
        <v>1968</v>
      </c>
      <c r="B629" s="18">
        <v>1967</v>
      </c>
      <c r="C629" s="18">
        <v>11</v>
      </c>
      <c r="D629" s="9" t="s">
        <v>592</v>
      </c>
      <c r="E629" s="9" t="str">
        <f t="shared" si="22"/>
        <v>1968 11</v>
      </c>
      <c r="F629" s="14"/>
      <c r="G629" s="9">
        <v>421.66666700000002</v>
      </c>
    </row>
    <row r="630" spans="1:7" x14ac:dyDescent="0.25">
      <c r="A630" s="18">
        <v>1968</v>
      </c>
      <c r="B630" s="18">
        <v>1967</v>
      </c>
      <c r="C630" s="18">
        <v>12</v>
      </c>
      <c r="D630" s="9" t="s">
        <v>593</v>
      </c>
      <c r="E630" s="9" t="str">
        <f t="shared" si="22"/>
        <v>1968 12</v>
      </c>
      <c r="F630" s="14"/>
      <c r="G630" s="9">
        <v>694.12901499999998</v>
      </c>
    </row>
    <row r="631" spans="1:7" x14ac:dyDescent="0.25">
      <c r="A631" s="18">
        <v>1968</v>
      </c>
      <c r="B631" s="18">
        <v>1968</v>
      </c>
      <c r="C631" s="18">
        <v>1</v>
      </c>
      <c r="D631" s="9" t="s">
        <v>594</v>
      </c>
      <c r="E631" s="9" t="str">
        <f t="shared" si="22"/>
        <v>1968 1</v>
      </c>
      <c r="F631" s="14"/>
      <c r="G631" s="9">
        <v>912.41107899999997</v>
      </c>
    </row>
    <row r="632" spans="1:7" x14ac:dyDescent="0.25">
      <c r="A632" s="18">
        <v>1968</v>
      </c>
      <c r="B632" s="18">
        <v>1968</v>
      </c>
      <c r="C632" s="18">
        <v>2</v>
      </c>
      <c r="D632" s="9" t="s">
        <v>595</v>
      </c>
      <c r="E632" s="9" t="str">
        <f t="shared" si="22"/>
        <v>1968 2</v>
      </c>
      <c r="F632" s="14"/>
      <c r="G632" s="17">
        <v>1040.0008499999999</v>
      </c>
    </row>
    <row r="633" spans="1:7" x14ac:dyDescent="0.25">
      <c r="A633" s="18">
        <v>1968</v>
      </c>
      <c r="B633" s="18">
        <v>1968</v>
      </c>
      <c r="C633" s="18">
        <v>3</v>
      </c>
      <c r="D633" s="9" t="s">
        <v>596</v>
      </c>
      <c r="E633" s="9" t="str">
        <f t="shared" si="22"/>
        <v>1968 3</v>
      </c>
      <c r="F633" s="14"/>
      <c r="G633" s="17">
        <v>1263.055302</v>
      </c>
    </row>
    <row r="634" spans="1:7" x14ac:dyDescent="0.25">
      <c r="A634" s="18">
        <v>1968</v>
      </c>
      <c r="B634" s="18">
        <v>1968</v>
      </c>
      <c r="C634" s="18">
        <v>4</v>
      </c>
      <c r="D634" s="9" t="s">
        <v>597</v>
      </c>
      <c r="E634" s="9" t="str">
        <f t="shared" si="22"/>
        <v>1968 4</v>
      </c>
      <c r="F634" s="14"/>
      <c r="G634" s="17">
        <v>1081.9199860000001</v>
      </c>
    </row>
    <row r="635" spans="1:7" x14ac:dyDescent="0.25">
      <c r="A635" s="18">
        <v>1968</v>
      </c>
      <c r="B635" s="18">
        <v>1968</v>
      </c>
      <c r="C635" s="18">
        <v>5</v>
      </c>
      <c r="D635" s="9" t="s">
        <v>598</v>
      </c>
      <c r="E635" s="9" t="str">
        <f t="shared" si="22"/>
        <v>1968 5</v>
      </c>
      <c r="F635" s="14"/>
      <c r="G635" s="9">
        <v>755.68006700000001</v>
      </c>
    </row>
    <row r="636" spans="1:7" x14ac:dyDescent="0.25">
      <c r="A636" s="18">
        <v>1968</v>
      </c>
      <c r="B636" s="18">
        <v>1968</v>
      </c>
      <c r="C636" s="18">
        <v>6</v>
      </c>
      <c r="D636" s="9" t="s">
        <v>599</v>
      </c>
      <c r="E636" s="9" t="str">
        <f t="shared" si="22"/>
        <v>1968 6</v>
      </c>
      <c r="F636" s="14"/>
      <c r="G636" s="9">
        <v>417.04248200000001</v>
      </c>
    </row>
    <row r="637" spans="1:7" x14ac:dyDescent="0.25">
      <c r="A637" s="18">
        <v>1968</v>
      </c>
      <c r="B637" s="18">
        <v>1968</v>
      </c>
      <c r="C637" s="18">
        <v>7</v>
      </c>
      <c r="D637" s="9" t="s">
        <v>600</v>
      </c>
      <c r="E637" s="9" t="str">
        <f t="shared" si="22"/>
        <v>1968 7</v>
      </c>
      <c r="F637" s="14"/>
      <c r="G637" s="9">
        <v>356.57370500000002</v>
      </c>
    </row>
    <row r="638" spans="1:7" x14ac:dyDescent="0.25">
      <c r="A638" s="18">
        <v>1968</v>
      </c>
      <c r="B638" s="18">
        <v>1968</v>
      </c>
      <c r="C638" s="18">
        <v>8</v>
      </c>
      <c r="D638" s="9" t="s">
        <v>601</v>
      </c>
      <c r="E638" s="9" t="str">
        <f t="shared" si="22"/>
        <v>1968 8</v>
      </c>
      <c r="F638" s="14"/>
      <c r="G638" s="9">
        <v>296.47448700000001</v>
      </c>
    </row>
    <row r="639" spans="1:7" x14ac:dyDescent="0.25">
      <c r="A639" s="18">
        <v>1968</v>
      </c>
      <c r="B639" s="18">
        <v>1968</v>
      </c>
      <c r="C639" s="18">
        <v>9</v>
      </c>
      <c r="D639" s="9" t="s">
        <v>602</v>
      </c>
      <c r="E639" s="9" t="str">
        <f t="shared" si="22"/>
        <v>1968 9</v>
      </c>
      <c r="F639" s="14"/>
      <c r="G639" s="9">
        <v>441.32635399999998</v>
      </c>
    </row>
    <row r="640" spans="1:7" x14ac:dyDescent="0.25">
      <c r="A640" s="18">
        <v>1969</v>
      </c>
      <c r="B640" s="18">
        <v>1968</v>
      </c>
      <c r="C640" s="18">
        <v>10</v>
      </c>
      <c r="D640" s="9" t="s">
        <v>603</v>
      </c>
      <c r="E640" s="9" t="str">
        <f t="shared" si="22"/>
        <v>1969 10</v>
      </c>
      <c r="F640" s="14"/>
      <c r="G640" s="9">
        <v>471.21460999999999</v>
      </c>
    </row>
    <row r="641" spans="1:7" x14ac:dyDescent="0.25">
      <c r="A641" s="18">
        <v>1969</v>
      </c>
      <c r="B641" s="18">
        <v>1968</v>
      </c>
      <c r="C641" s="18">
        <v>11</v>
      </c>
      <c r="D641" s="9" t="s">
        <v>604</v>
      </c>
      <c r="E641" s="9" t="str">
        <f t="shared" si="22"/>
        <v>1969 11</v>
      </c>
      <c r="F641" s="14"/>
      <c r="G641" s="9">
        <v>747.29749900000002</v>
      </c>
    </row>
    <row r="642" spans="1:7" x14ac:dyDescent="0.25">
      <c r="A642" s="18">
        <v>1969</v>
      </c>
      <c r="B642" s="18">
        <v>1968</v>
      </c>
      <c r="C642" s="18">
        <v>12</v>
      </c>
      <c r="D642" s="9" t="s">
        <v>605</v>
      </c>
      <c r="E642" s="9" t="str">
        <f t="shared" si="22"/>
        <v>1969 12</v>
      </c>
      <c r="F642" s="14"/>
      <c r="G642" s="17">
        <v>1239.3393209999999</v>
      </c>
    </row>
    <row r="643" spans="1:7" x14ac:dyDescent="0.25">
      <c r="A643" s="18">
        <v>1969</v>
      </c>
      <c r="B643" s="18">
        <v>1969</v>
      </c>
      <c r="C643" s="18">
        <v>1</v>
      </c>
      <c r="D643" s="9" t="s">
        <v>606</v>
      </c>
      <c r="E643" s="9" t="str">
        <f t="shared" si="22"/>
        <v>1969 1</v>
      </c>
      <c r="F643" s="14"/>
      <c r="G643" s="17">
        <v>1770.3076840000001</v>
      </c>
    </row>
    <row r="644" spans="1:7" x14ac:dyDescent="0.25">
      <c r="A644" s="18">
        <v>1969</v>
      </c>
      <c r="B644" s="18">
        <v>1969</v>
      </c>
      <c r="C644" s="18">
        <v>2</v>
      </c>
      <c r="D644" s="9" t="s">
        <v>607</v>
      </c>
      <c r="E644" s="9" t="str">
        <f t="shared" si="22"/>
        <v>1969 2</v>
      </c>
      <c r="F644" s="14"/>
      <c r="G644" s="17">
        <v>2039</v>
      </c>
    </row>
    <row r="645" spans="1:7" x14ac:dyDescent="0.25">
      <c r="A645" s="18">
        <v>1969</v>
      </c>
      <c r="B645" s="18">
        <v>1969</v>
      </c>
      <c r="C645" s="18">
        <v>3</v>
      </c>
      <c r="D645" s="9" t="s">
        <v>608</v>
      </c>
      <c r="E645" s="9" t="str">
        <f t="shared" si="22"/>
        <v>1969 3</v>
      </c>
      <c r="F645" s="14"/>
      <c r="G645" s="17">
        <v>2039</v>
      </c>
    </row>
    <row r="646" spans="1:7" x14ac:dyDescent="0.25">
      <c r="A646" s="18">
        <v>1969</v>
      </c>
      <c r="B646" s="18">
        <v>1969</v>
      </c>
      <c r="C646" s="18">
        <v>4</v>
      </c>
      <c r="D646" s="9" t="s">
        <v>609</v>
      </c>
      <c r="E646" s="9" t="str">
        <f t="shared" si="22"/>
        <v>1969 4</v>
      </c>
      <c r="F646" s="14"/>
      <c r="G646" s="17">
        <v>2039</v>
      </c>
    </row>
    <row r="647" spans="1:7" x14ac:dyDescent="0.25">
      <c r="A647" s="18">
        <v>1969</v>
      </c>
      <c r="B647" s="18">
        <v>1969</v>
      </c>
      <c r="C647" s="18">
        <v>5</v>
      </c>
      <c r="D647" s="9" t="s">
        <v>610</v>
      </c>
      <c r="E647" s="9" t="str">
        <f t="shared" si="22"/>
        <v>1969 5</v>
      </c>
      <c r="F647" s="14"/>
      <c r="G647" s="17">
        <v>2029.791894</v>
      </c>
    </row>
    <row r="648" spans="1:7" x14ac:dyDescent="0.25">
      <c r="A648" s="18">
        <v>1969</v>
      </c>
      <c r="B648" s="18">
        <v>1969</v>
      </c>
      <c r="C648" s="18">
        <v>6</v>
      </c>
      <c r="D648" s="9" t="s">
        <v>611</v>
      </c>
      <c r="E648" s="9" t="str">
        <f t="shared" si="22"/>
        <v>1969 6</v>
      </c>
      <c r="F648" s="14"/>
      <c r="G648" s="17">
        <v>1912.90481</v>
      </c>
    </row>
    <row r="649" spans="1:7" x14ac:dyDescent="0.25">
      <c r="A649" s="18">
        <v>1969</v>
      </c>
      <c r="B649" s="18">
        <v>1969</v>
      </c>
      <c r="C649" s="18">
        <v>7</v>
      </c>
      <c r="D649" s="9" t="s">
        <v>612</v>
      </c>
      <c r="E649" s="9" t="str">
        <f t="shared" si="22"/>
        <v>1969 7</v>
      </c>
      <c r="F649" s="14"/>
      <c r="G649" s="17">
        <v>1736.061093</v>
      </c>
    </row>
    <row r="650" spans="1:7" x14ac:dyDescent="0.25">
      <c r="A650" s="18">
        <v>1969</v>
      </c>
      <c r="B650" s="18">
        <v>1969</v>
      </c>
      <c r="C650" s="18">
        <v>8</v>
      </c>
      <c r="D650" s="9" t="s">
        <v>613</v>
      </c>
      <c r="E650" s="9" t="str">
        <f t="shared" si="22"/>
        <v>1969 8</v>
      </c>
      <c r="F650" s="14"/>
      <c r="G650" s="17">
        <v>1458.842652</v>
      </c>
    </row>
    <row r="651" spans="1:7" x14ac:dyDescent="0.25">
      <c r="A651" s="18">
        <v>1969</v>
      </c>
      <c r="B651" s="18">
        <v>1969</v>
      </c>
      <c r="C651" s="18">
        <v>9</v>
      </c>
      <c r="D651" s="9" t="s">
        <v>614</v>
      </c>
      <c r="E651" s="9" t="str">
        <f t="shared" si="22"/>
        <v>1969 9</v>
      </c>
      <c r="F651" s="14"/>
      <c r="G651" s="17">
        <v>1462.409316</v>
      </c>
    </row>
    <row r="652" spans="1:7" x14ac:dyDescent="0.25">
      <c r="A652" s="18">
        <v>1970</v>
      </c>
      <c r="B652" s="18">
        <v>1969</v>
      </c>
      <c r="C652" s="18">
        <v>10</v>
      </c>
      <c r="D652" s="9" t="s">
        <v>615</v>
      </c>
      <c r="E652" s="9" t="str">
        <f t="shared" si="22"/>
        <v>1970 10</v>
      </c>
      <c r="F652" s="14"/>
      <c r="G652" s="17">
        <v>1460.713352</v>
      </c>
    </row>
    <row r="653" spans="1:7" x14ac:dyDescent="0.25">
      <c r="A653" s="18">
        <v>1970</v>
      </c>
      <c r="B653" s="18">
        <v>1969</v>
      </c>
      <c r="C653" s="18">
        <v>11</v>
      </c>
      <c r="D653" s="9" t="s">
        <v>616</v>
      </c>
      <c r="E653" s="9" t="str">
        <f t="shared" ref="E653:E716" si="23">CONCATENATE(A653," ",C653)</f>
        <v>1970 11</v>
      </c>
      <c r="F653" s="14"/>
      <c r="G653" s="17">
        <v>1088.237435</v>
      </c>
    </row>
    <row r="654" spans="1:7" x14ac:dyDescent="0.25">
      <c r="A654" s="18">
        <v>1970</v>
      </c>
      <c r="B654" s="18">
        <v>1969</v>
      </c>
      <c r="C654" s="18">
        <v>12</v>
      </c>
      <c r="D654" s="9" t="s">
        <v>617</v>
      </c>
      <c r="E654" s="9" t="str">
        <f t="shared" si="23"/>
        <v>1970 12</v>
      </c>
      <c r="F654" s="14"/>
      <c r="G654" s="17">
        <v>1133.9242690000001</v>
      </c>
    </row>
    <row r="655" spans="1:7" x14ac:dyDescent="0.25">
      <c r="A655" s="18">
        <v>1970</v>
      </c>
      <c r="B655" s="18">
        <v>1970</v>
      </c>
      <c r="C655" s="18">
        <v>1</v>
      </c>
      <c r="D655" s="9" t="s">
        <v>618</v>
      </c>
      <c r="E655" s="9" t="str">
        <f t="shared" si="23"/>
        <v>1970 1</v>
      </c>
      <c r="F655" s="14"/>
      <c r="G655" s="17">
        <v>1674.8003839999999</v>
      </c>
    </row>
    <row r="656" spans="1:7" x14ac:dyDescent="0.25">
      <c r="A656" s="18">
        <v>1970</v>
      </c>
      <c r="B656" s="18">
        <v>1970</v>
      </c>
      <c r="C656" s="18">
        <v>2</v>
      </c>
      <c r="D656" s="9" t="s">
        <v>619</v>
      </c>
      <c r="E656" s="9" t="str">
        <f t="shared" si="23"/>
        <v>1970 2</v>
      </c>
      <c r="F656" s="14"/>
      <c r="G656" s="17">
        <v>1865.2136459999999</v>
      </c>
    </row>
    <row r="657" spans="1:7" x14ac:dyDescent="0.25">
      <c r="A657" s="18">
        <v>1970</v>
      </c>
      <c r="B657" s="18">
        <v>1970</v>
      </c>
      <c r="C657" s="18">
        <v>3</v>
      </c>
      <c r="D657" s="9" t="s">
        <v>620</v>
      </c>
      <c r="E657" s="9" t="str">
        <f t="shared" si="23"/>
        <v>1970 3</v>
      </c>
      <c r="F657" s="14"/>
      <c r="G657" s="17">
        <v>2039</v>
      </c>
    </row>
    <row r="658" spans="1:7" x14ac:dyDescent="0.25">
      <c r="A658" s="18">
        <v>1970</v>
      </c>
      <c r="B658" s="18">
        <v>1970</v>
      </c>
      <c r="C658" s="18">
        <v>4</v>
      </c>
      <c r="D658" s="9" t="s">
        <v>621</v>
      </c>
      <c r="E658" s="9" t="str">
        <f t="shared" si="23"/>
        <v>1970 4</v>
      </c>
      <c r="F658" s="14"/>
      <c r="G658" s="17">
        <v>1747.985715</v>
      </c>
    </row>
    <row r="659" spans="1:7" x14ac:dyDescent="0.25">
      <c r="A659" s="18">
        <v>1970</v>
      </c>
      <c r="B659" s="18">
        <v>1970</v>
      </c>
      <c r="C659" s="18">
        <v>5</v>
      </c>
      <c r="D659" s="9" t="s">
        <v>622</v>
      </c>
      <c r="E659" s="9" t="str">
        <f t="shared" si="23"/>
        <v>1970 5</v>
      </c>
      <c r="F659" s="14"/>
      <c r="G659" s="17">
        <v>1246.079301</v>
      </c>
    </row>
    <row r="660" spans="1:7" x14ac:dyDescent="0.25">
      <c r="A660" s="18">
        <v>1970</v>
      </c>
      <c r="B660" s="18">
        <v>1970</v>
      </c>
      <c r="C660" s="18">
        <v>6</v>
      </c>
      <c r="D660" s="9" t="s">
        <v>623</v>
      </c>
      <c r="E660" s="9" t="str">
        <f t="shared" si="23"/>
        <v>1970 6</v>
      </c>
      <c r="F660" s="14"/>
      <c r="G660" s="9">
        <v>777.595145</v>
      </c>
    </row>
    <row r="661" spans="1:7" x14ac:dyDescent="0.25">
      <c r="A661" s="18">
        <v>1970</v>
      </c>
      <c r="B661" s="18">
        <v>1970</v>
      </c>
      <c r="C661" s="18">
        <v>7</v>
      </c>
      <c r="D661" s="9" t="s">
        <v>624</v>
      </c>
      <c r="E661" s="9" t="str">
        <f t="shared" si="23"/>
        <v>1970 7</v>
      </c>
      <c r="F661" s="14"/>
      <c r="G661" s="9">
        <v>533.97382000000005</v>
      </c>
    </row>
    <row r="662" spans="1:7" x14ac:dyDescent="0.25">
      <c r="A662" s="18">
        <v>1970</v>
      </c>
      <c r="B662" s="18">
        <v>1970</v>
      </c>
      <c r="C662" s="18">
        <v>8</v>
      </c>
      <c r="D662" s="9" t="s">
        <v>625</v>
      </c>
      <c r="E662" s="9" t="str">
        <f t="shared" si="23"/>
        <v>1970 8</v>
      </c>
      <c r="F662" s="14"/>
      <c r="G662" s="9">
        <v>501.27036399999997</v>
      </c>
    </row>
    <row r="663" spans="1:7" x14ac:dyDescent="0.25">
      <c r="A663" s="18">
        <v>1970</v>
      </c>
      <c r="B663" s="18">
        <v>1970</v>
      </c>
      <c r="C663" s="18">
        <v>9</v>
      </c>
      <c r="D663" s="9" t="s">
        <v>626</v>
      </c>
      <c r="E663" s="9" t="str">
        <f t="shared" si="23"/>
        <v>1970 9</v>
      </c>
      <c r="F663" s="14"/>
      <c r="G663" s="9">
        <v>582.60886100000005</v>
      </c>
    </row>
    <row r="664" spans="1:7" x14ac:dyDescent="0.25">
      <c r="A664" s="18">
        <v>1971</v>
      </c>
      <c r="B664" s="18">
        <v>1970</v>
      </c>
      <c r="C664" s="18">
        <v>10</v>
      </c>
      <c r="D664" s="9" t="s">
        <v>627</v>
      </c>
      <c r="E664" s="9" t="str">
        <f t="shared" si="23"/>
        <v>1971 10</v>
      </c>
      <c r="F664" s="14"/>
      <c r="G664" s="9">
        <v>492.24831399999999</v>
      </c>
    </row>
    <row r="665" spans="1:7" x14ac:dyDescent="0.25">
      <c r="A665" s="18">
        <v>1971</v>
      </c>
      <c r="B665" s="18">
        <v>1970</v>
      </c>
      <c r="C665" s="18">
        <v>11</v>
      </c>
      <c r="D665" s="9" t="s">
        <v>628</v>
      </c>
      <c r="E665" s="9" t="str">
        <f t="shared" si="23"/>
        <v>1971 11</v>
      </c>
      <c r="F665" s="14"/>
      <c r="G665" s="9">
        <v>641.11422800000003</v>
      </c>
    </row>
    <row r="666" spans="1:7" x14ac:dyDescent="0.25">
      <c r="A666" s="18">
        <v>1971</v>
      </c>
      <c r="B666" s="18">
        <v>1970</v>
      </c>
      <c r="C666" s="18">
        <v>12</v>
      </c>
      <c r="D666" s="9" t="s">
        <v>629</v>
      </c>
      <c r="E666" s="9" t="str">
        <f t="shared" si="23"/>
        <v>1971 12</v>
      </c>
      <c r="F666" s="14"/>
      <c r="G666" s="9">
        <v>773.18699200000003</v>
      </c>
    </row>
    <row r="667" spans="1:7" x14ac:dyDescent="0.25">
      <c r="A667" s="18">
        <v>1971</v>
      </c>
      <c r="B667" s="18">
        <v>1971</v>
      </c>
      <c r="C667" s="18">
        <v>1</v>
      </c>
      <c r="D667" s="9" t="s">
        <v>630</v>
      </c>
      <c r="E667" s="9" t="str">
        <f t="shared" si="23"/>
        <v>1971 1</v>
      </c>
      <c r="F667" s="14"/>
      <c r="G667" s="9">
        <v>889.83259399999997</v>
      </c>
    </row>
    <row r="668" spans="1:7" x14ac:dyDescent="0.25">
      <c r="A668" s="18">
        <v>1971</v>
      </c>
      <c r="B668" s="18">
        <v>1971</v>
      </c>
      <c r="C668" s="18">
        <v>2</v>
      </c>
      <c r="D668" s="9" t="s">
        <v>631</v>
      </c>
      <c r="E668" s="9" t="str">
        <f t="shared" si="23"/>
        <v>1971 2</v>
      </c>
      <c r="F668" s="14"/>
      <c r="G668" s="9">
        <v>999.79744700000003</v>
      </c>
    </row>
    <row r="669" spans="1:7" x14ac:dyDescent="0.25">
      <c r="A669" s="18">
        <v>1971</v>
      </c>
      <c r="B669" s="18">
        <v>1971</v>
      </c>
      <c r="C669" s="18">
        <v>3</v>
      </c>
      <c r="D669" s="9" t="s">
        <v>632</v>
      </c>
      <c r="E669" s="9" t="str">
        <f t="shared" si="23"/>
        <v>1971 3</v>
      </c>
      <c r="F669" s="14"/>
      <c r="G669" s="17">
        <v>1275.474933</v>
      </c>
    </row>
    <row r="670" spans="1:7" x14ac:dyDescent="0.25">
      <c r="A670" s="18">
        <v>1971</v>
      </c>
      <c r="B670" s="18">
        <v>1971</v>
      </c>
      <c r="C670" s="18">
        <v>4</v>
      </c>
      <c r="D670" s="9" t="s">
        <v>633</v>
      </c>
      <c r="E670" s="9" t="str">
        <f t="shared" si="23"/>
        <v>1971 4</v>
      </c>
      <c r="F670" s="14"/>
      <c r="G670" s="17">
        <v>1104.4979410000001</v>
      </c>
    </row>
    <row r="671" spans="1:7" x14ac:dyDescent="0.25">
      <c r="A671" s="18">
        <v>1971</v>
      </c>
      <c r="B671" s="18">
        <v>1971</v>
      </c>
      <c r="C671" s="18">
        <v>5</v>
      </c>
      <c r="D671" s="9" t="s">
        <v>634</v>
      </c>
      <c r="E671" s="9" t="str">
        <f t="shared" si="23"/>
        <v>1971 5</v>
      </c>
      <c r="F671" s="14"/>
      <c r="G671" s="9">
        <v>773.23470199999997</v>
      </c>
    </row>
    <row r="672" spans="1:7" x14ac:dyDescent="0.25">
      <c r="A672" s="18">
        <v>1971</v>
      </c>
      <c r="B672" s="18">
        <v>1971</v>
      </c>
      <c r="C672" s="18">
        <v>6</v>
      </c>
      <c r="D672" s="9" t="s">
        <v>635</v>
      </c>
      <c r="E672" s="9" t="str">
        <f t="shared" si="23"/>
        <v>1971 6</v>
      </c>
      <c r="F672" s="14"/>
      <c r="G672" s="9">
        <v>444.12660399999999</v>
      </c>
    </row>
    <row r="673" spans="1:7" x14ac:dyDescent="0.25">
      <c r="A673" s="18">
        <v>1971</v>
      </c>
      <c r="B673" s="18">
        <v>1971</v>
      </c>
      <c r="C673" s="18">
        <v>7</v>
      </c>
      <c r="D673" s="9" t="s">
        <v>636</v>
      </c>
      <c r="E673" s="9" t="str">
        <f t="shared" si="23"/>
        <v>1971 7</v>
      </c>
      <c r="F673" s="14"/>
      <c r="G673" s="9">
        <v>378.11951299999998</v>
      </c>
    </row>
    <row r="674" spans="1:7" x14ac:dyDescent="0.25">
      <c r="A674" s="18">
        <v>1971</v>
      </c>
      <c r="B674" s="18">
        <v>1971</v>
      </c>
      <c r="C674" s="18">
        <v>8</v>
      </c>
      <c r="D674" s="9" t="s">
        <v>637</v>
      </c>
      <c r="E674" s="9" t="str">
        <f t="shared" si="23"/>
        <v>1971 8</v>
      </c>
      <c r="F674" s="14"/>
      <c r="G674" s="9">
        <v>371.20328999999998</v>
      </c>
    </row>
    <row r="675" spans="1:7" x14ac:dyDescent="0.25">
      <c r="A675" s="18">
        <v>1971</v>
      </c>
      <c r="B675" s="18">
        <v>1971</v>
      </c>
      <c r="C675" s="18">
        <v>9</v>
      </c>
      <c r="D675" s="9" t="s">
        <v>638</v>
      </c>
      <c r="E675" s="9" t="str">
        <f t="shared" si="23"/>
        <v>1971 9</v>
      </c>
      <c r="F675" s="14"/>
      <c r="G675" s="9">
        <v>492.103993</v>
      </c>
    </row>
    <row r="676" spans="1:7" x14ac:dyDescent="0.25">
      <c r="A676" s="18">
        <v>1972</v>
      </c>
      <c r="B676" s="18">
        <v>1971</v>
      </c>
      <c r="C676" s="18">
        <v>10</v>
      </c>
      <c r="D676" s="9" t="s">
        <v>639</v>
      </c>
      <c r="E676" s="9" t="str">
        <f t="shared" si="23"/>
        <v>1972 10</v>
      </c>
      <c r="F676" s="14"/>
      <c r="G676" s="9">
        <v>466.96689700000002</v>
      </c>
    </row>
    <row r="677" spans="1:7" x14ac:dyDescent="0.25">
      <c r="A677" s="18">
        <v>1972</v>
      </c>
      <c r="B677" s="18">
        <v>1971</v>
      </c>
      <c r="C677" s="18">
        <v>11</v>
      </c>
      <c r="D677" s="9" t="s">
        <v>640</v>
      </c>
      <c r="E677" s="9" t="str">
        <f t="shared" si="23"/>
        <v>1972 11</v>
      </c>
      <c r="F677" s="14"/>
      <c r="G677" s="9">
        <v>495.768912</v>
      </c>
    </row>
    <row r="678" spans="1:7" x14ac:dyDescent="0.25">
      <c r="A678" s="18">
        <v>1972</v>
      </c>
      <c r="B678" s="18">
        <v>1971</v>
      </c>
      <c r="C678" s="18">
        <v>12</v>
      </c>
      <c r="D678" s="9" t="s">
        <v>641</v>
      </c>
      <c r="E678" s="9" t="str">
        <f t="shared" si="23"/>
        <v>1972 12</v>
      </c>
      <c r="F678" s="14"/>
      <c r="G678" s="9">
        <v>970.36161300000003</v>
      </c>
    </row>
    <row r="679" spans="1:7" x14ac:dyDescent="0.25">
      <c r="A679" s="18">
        <v>1972</v>
      </c>
      <c r="B679" s="18">
        <v>1972</v>
      </c>
      <c r="C679" s="18">
        <v>1</v>
      </c>
      <c r="D679" s="9" t="s">
        <v>642</v>
      </c>
      <c r="E679" s="9" t="str">
        <f t="shared" si="23"/>
        <v>1972 1</v>
      </c>
      <c r="F679" s="14"/>
      <c r="G679" s="17">
        <v>1266.643746</v>
      </c>
    </row>
    <row r="680" spans="1:7" x14ac:dyDescent="0.25">
      <c r="A680" s="18">
        <v>1972</v>
      </c>
      <c r="B680" s="18">
        <v>1972</v>
      </c>
      <c r="C680" s="18">
        <v>2</v>
      </c>
      <c r="D680" s="9" t="s">
        <v>643</v>
      </c>
      <c r="E680" s="9" t="str">
        <f t="shared" si="23"/>
        <v>1972 2</v>
      </c>
      <c r="F680" s="14"/>
      <c r="G680" s="17">
        <v>1493.914438</v>
      </c>
    </row>
    <row r="681" spans="1:7" x14ac:dyDescent="0.25">
      <c r="A681" s="18">
        <v>1972</v>
      </c>
      <c r="B681" s="18">
        <v>1972</v>
      </c>
      <c r="C681" s="18">
        <v>3</v>
      </c>
      <c r="D681" s="9" t="s">
        <v>644</v>
      </c>
      <c r="E681" s="9" t="str">
        <f t="shared" si="23"/>
        <v>1972 3</v>
      </c>
      <c r="F681" s="14"/>
      <c r="G681" s="17">
        <v>1652.503845</v>
      </c>
    </row>
    <row r="682" spans="1:7" x14ac:dyDescent="0.25">
      <c r="A682" s="18">
        <v>1972</v>
      </c>
      <c r="B682" s="18">
        <v>1972</v>
      </c>
      <c r="C682" s="18">
        <v>4</v>
      </c>
      <c r="D682" s="9" t="s">
        <v>645</v>
      </c>
      <c r="E682" s="9" t="str">
        <f t="shared" si="23"/>
        <v>1972 4</v>
      </c>
      <c r="F682" s="14"/>
      <c r="G682" s="17">
        <v>1467.7851069999999</v>
      </c>
    </row>
    <row r="683" spans="1:7" x14ac:dyDescent="0.25">
      <c r="A683" s="18">
        <v>1972</v>
      </c>
      <c r="B683" s="18">
        <v>1972</v>
      </c>
      <c r="C683" s="18">
        <v>5</v>
      </c>
      <c r="D683" s="9" t="s">
        <v>646</v>
      </c>
      <c r="E683" s="9" t="str">
        <f t="shared" si="23"/>
        <v>1972 5</v>
      </c>
      <c r="F683" s="14"/>
      <c r="G683" s="17">
        <v>1131.3960360000001</v>
      </c>
    </row>
    <row r="684" spans="1:7" x14ac:dyDescent="0.25">
      <c r="A684" s="18">
        <v>1972</v>
      </c>
      <c r="B684" s="18">
        <v>1972</v>
      </c>
      <c r="C684" s="18">
        <v>6</v>
      </c>
      <c r="D684" s="9" t="s">
        <v>647</v>
      </c>
      <c r="E684" s="9" t="str">
        <f t="shared" si="23"/>
        <v>1972 6</v>
      </c>
      <c r="F684" s="14"/>
      <c r="G684" s="9">
        <v>777.62598300000002</v>
      </c>
    </row>
    <row r="685" spans="1:7" x14ac:dyDescent="0.25">
      <c r="A685" s="18">
        <v>1972</v>
      </c>
      <c r="B685" s="18">
        <v>1972</v>
      </c>
      <c r="C685" s="18">
        <v>7</v>
      </c>
      <c r="D685" s="9" t="s">
        <v>648</v>
      </c>
      <c r="E685" s="9" t="str">
        <f t="shared" si="23"/>
        <v>1972 7</v>
      </c>
      <c r="F685" s="14"/>
      <c r="G685" s="9">
        <v>700.16378599999996</v>
      </c>
    </row>
    <row r="686" spans="1:7" x14ac:dyDescent="0.25">
      <c r="A686" s="18">
        <v>1972</v>
      </c>
      <c r="B686" s="18">
        <v>1972</v>
      </c>
      <c r="C686" s="18">
        <v>8</v>
      </c>
      <c r="D686" s="9" t="s">
        <v>649</v>
      </c>
      <c r="E686" s="9" t="str">
        <f t="shared" si="23"/>
        <v>1972 8</v>
      </c>
      <c r="F686" s="14"/>
      <c r="G686" s="9">
        <v>657.63178700000003</v>
      </c>
    </row>
    <row r="687" spans="1:7" x14ac:dyDescent="0.25">
      <c r="A687" s="18">
        <v>1972</v>
      </c>
      <c r="B687" s="18">
        <v>1972</v>
      </c>
      <c r="C687" s="18">
        <v>9</v>
      </c>
      <c r="D687" s="9" t="s">
        <v>650</v>
      </c>
      <c r="E687" s="9" t="str">
        <f t="shared" si="23"/>
        <v>1972 9</v>
      </c>
      <c r="F687" s="14"/>
      <c r="G687" s="9">
        <v>641.97261300000002</v>
      </c>
    </row>
    <row r="688" spans="1:7" x14ac:dyDescent="0.25">
      <c r="A688" s="18">
        <v>1973</v>
      </c>
      <c r="B688" s="18">
        <v>1972</v>
      </c>
      <c r="C688" s="18">
        <v>10</v>
      </c>
      <c r="D688" s="9" t="s">
        <v>651</v>
      </c>
      <c r="E688" s="9" t="str">
        <f t="shared" si="23"/>
        <v>1973 10</v>
      </c>
      <c r="F688" s="14"/>
      <c r="G688" s="9">
        <v>722.94559800000002</v>
      </c>
    </row>
    <row r="689" spans="1:7" x14ac:dyDescent="0.25">
      <c r="A689" s="18">
        <v>1973</v>
      </c>
      <c r="B689" s="18">
        <v>1972</v>
      </c>
      <c r="C689" s="18">
        <v>11</v>
      </c>
      <c r="D689" s="9" t="s">
        <v>652</v>
      </c>
      <c r="E689" s="9" t="str">
        <f t="shared" si="23"/>
        <v>1973 11</v>
      </c>
      <c r="F689" s="14"/>
      <c r="G689" s="17">
        <v>1141.860304</v>
      </c>
    </row>
    <row r="690" spans="1:7" x14ac:dyDescent="0.25">
      <c r="A690" s="18">
        <v>1973</v>
      </c>
      <c r="B690" s="18">
        <v>1972</v>
      </c>
      <c r="C690" s="18">
        <v>12</v>
      </c>
      <c r="D690" s="9" t="s">
        <v>653</v>
      </c>
      <c r="E690" s="9" t="str">
        <f t="shared" si="23"/>
        <v>1973 12</v>
      </c>
      <c r="F690" s="14"/>
      <c r="G690" s="17">
        <v>1345.825861</v>
      </c>
    </row>
    <row r="691" spans="1:7" x14ac:dyDescent="0.25">
      <c r="A691" s="18">
        <v>1973</v>
      </c>
      <c r="B691" s="18">
        <v>1973</v>
      </c>
      <c r="C691" s="18">
        <v>1</v>
      </c>
      <c r="D691" s="9" t="s">
        <v>654</v>
      </c>
      <c r="E691" s="9" t="str">
        <f t="shared" si="23"/>
        <v>1973 1</v>
      </c>
      <c r="F691" s="14"/>
      <c r="G691" s="17">
        <v>1671.364147</v>
      </c>
    </row>
    <row r="692" spans="1:7" x14ac:dyDescent="0.25">
      <c r="A692" s="18">
        <v>1973</v>
      </c>
      <c r="B692" s="18">
        <v>1973</v>
      </c>
      <c r="C692" s="18">
        <v>2</v>
      </c>
      <c r="D692" s="9" t="s">
        <v>655</v>
      </c>
      <c r="E692" s="9" t="str">
        <f t="shared" si="23"/>
        <v>1973 2</v>
      </c>
      <c r="F692" s="14"/>
      <c r="G692" s="17">
        <v>1893.348045</v>
      </c>
    </row>
    <row r="693" spans="1:7" x14ac:dyDescent="0.25">
      <c r="A693" s="18">
        <v>1973</v>
      </c>
      <c r="B693" s="18">
        <v>1973</v>
      </c>
      <c r="C693" s="18">
        <v>3</v>
      </c>
      <c r="D693" s="9" t="s">
        <v>656</v>
      </c>
      <c r="E693" s="9" t="str">
        <f t="shared" si="23"/>
        <v>1973 3</v>
      </c>
      <c r="F693" s="14"/>
      <c r="G693" s="17">
        <v>2038.2226579999999</v>
      </c>
    </row>
    <row r="694" spans="1:7" x14ac:dyDescent="0.25">
      <c r="A694" s="18">
        <v>1973</v>
      </c>
      <c r="B694" s="18">
        <v>1973</v>
      </c>
      <c r="C694" s="18">
        <v>4</v>
      </c>
      <c r="D694" s="9" t="s">
        <v>657</v>
      </c>
      <c r="E694" s="9" t="str">
        <f t="shared" si="23"/>
        <v>1973 4</v>
      </c>
      <c r="F694" s="14"/>
      <c r="G694" s="17">
        <v>1781.508347</v>
      </c>
    </row>
    <row r="695" spans="1:7" x14ac:dyDescent="0.25">
      <c r="A695" s="18">
        <v>1973</v>
      </c>
      <c r="B695" s="18">
        <v>1973</v>
      </c>
      <c r="C695" s="18">
        <v>5</v>
      </c>
      <c r="D695" s="9" t="s">
        <v>658</v>
      </c>
      <c r="E695" s="9" t="str">
        <f t="shared" si="23"/>
        <v>1973 5</v>
      </c>
      <c r="F695" s="14"/>
      <c r="G695" s="17">
        <v>1279.5060570000001</v>
      </c>
    </row>
    <row r="696" spans="1:7" x14ac:dyDescent="0.25">
      <c r="A696" s="18">
        <v>1973</v>
      </c>
      <c r="B696" s="18">
        <v>1973</v>
      </c>
      <c r="C696" s="18">
        <v>6</v>
      </c>
      <c r="D696" s="9" t="s">
        <v>659</v>
      </c>
      <c r="E696" s="9" t="str">
        <f t="shared" si="23"/>
        <v>1973 6</v>
      </c>
      <c r="F696" s="14"/>
      <c r="G696" s="9">
        <v>862.39385700000003</v>
      </c>
    </row>
    <row r="697" spans="1:7" x14ac:dyDescent="0.25">
      <c r="A697" s="18">
        <v>1973</v>
      </c>
      <c r="B697" s="18">
        <v>1973</v>
      </c>
      <c r="C697" s="18">
        <v>7</v>
      </c>
      <c r="D697" s="9" t="s">
        <v>660</v>
      </c>
      <c r="E697" s="9" t="str">
        <f t="shared" si="23"/>
        <v>1973 7</v>
      </c>
      <c r="F697" s="14"/>
      <c r="G697" s="9">
        <v>696.62035700000001</v>
      </c>
    </row>
    <row r="698" spans="1:7" x14ac:dyDescent="0.25">
      <c r="A698" s="18">
        <v>1973</v>
      </c>
      <c r="B698" s="18">
        <v>1973</v>
      </c>
      <c r="C698" s="18">
        <v>8</v>
      </c>
      <c r="D698" s="9" t="s">
        <v>661</v>
      </c>
      <c r="E698" s="9" t="str">
        <f t="shared" si="23"/>
        <v>1973 8</v>
      </c>
      <c r="F698" s="14"/>
      <c r="G698" s="9">
        <v>601.06327099999999</v>
      </c>
    </row>
    <row r="699" spans="1:7" x14ac:dyDescent="0.25">
      <c r="A699" s="18">
        <v>1973</v>
      </c>
      <c r="B699" s="18">
        <v>1973</v>
      </c>
      <c r="C699" s="18">
        <v>9</v>
      </c>
      <c r="D699" s="9" t="s">
        <v>662</v>
      </c>
      <c r="E699" s="9" t="str">
        <f t="shared" si="23"/>
        <v>1973 9</v>
      </c>
      <c r="F699" s="14"/>
      <c r="G699" s="9">
        <v>689.16226099999994</v>
      </c>
    </row>
    <row r="700" spans="1:7" x14ac:dyDescent="0.25">
      <c r="A700" s="18">
        <v>1974</v>
      </c>
      <c r="B700" s="18">
        <v>1973</v>
      </c>
      <c r="C700" s="18">
        <v>10</v>
      </c>
      <c r="D700" s="9" t="s">
        <v>663</v>
      </c>
      <c r="E700" s="9" t="str">
        <f t="shared" si="23"/>
        <v>1974 10</v>
      </c>
      <c r="F700" s="14"/>
      <c r="G700" s="9">
        <v>760.18449899999996</v>
      </c>
    </row>
    <row r="701" spans="1:7" x14ac:dyDescent="0.25">
      <c r="A701" s="18">
        <v>1974</v>
      </c>
      <c r="B701" s="18">
        <v>1973</v>
      </c>
      <c r="C701" s="18">
        <v>11</v>
      </c>
      <c r="D701" s="9" t="s">
        <v>664</v>
      </c>
      <c r="E701" s="9" t="str">
        <f t="shared" si="23"/>
        <v>1974 11</v>
      </c>
      <c r="F701" s="14"/>
      <c r="G701" s="17">
        <v>1075.8847370000001</v>
      </c>
    </row>
    <row r="702" spans="1:7" x14ac:dyDescent="0.25">
      <c r="A702" s="18">
        <v>1974</v>
      </c>
      <c r="B702" s="18">
        <v>1973</v>
      </c>
      <c r="C702" s="18">
        <v>12</v>
      </c>
      <c r="D702" s="9" t="s">
        <v>665</v>
      </c>
      <c r="E702" s="9" t="str">
        <f t="shared" si="23"/>
        <v>1974 12</v>
      </c>
      <c r="F702" s="14"/>
      <c r="G702" s="17">
        <v>1228.7417559999999</v>
      </c>
    </row>
    <row r="703" spans="1:7" x14ac:dyDescent="0.25">
      <c r="A703" s="18">
        <v>1974</v>
      </c>
      <c r="B703" s="18">
        <v>1974</v>
      </c>
      <c r="C703" s="18">
        <v>1</v>
      </c>
      <c r="D703" s="9" t="s">
        <v>666</v>
      </c>
      <c r="E703" s="9" t="str">
        <f t="shared" si="23"/>
        <v>1974 1</v>
      </c>
      <c r="F703" s="14"/>
      <c r="G703" s="17">
        <v>1462.485909</v>
      </c>
    </row>
    <row r="704" spans="1:7" x14ac:dyDescent="0.25">
      <c r="A704" s="18">
        <v>1974</v>
      </c>
      <c r="B704" s="18">
        <v>1974</v>
      </c>
      <c r="C704" s="18">
        <v>2</v>
      </c>
      <c r="D704" s="9" t="s">
        <v>667</v>
      </c>
      <c r="E704" s="9" t="str">
        <f t="shared" si="23"/>
        <v>1974 2</v>
      </c>
      <c r="F704" s="14"/>
      <c r="G704" s="17">
        <v>1544.8056899999999</v>
      </c>
    </row>
    <row r="705" spans="1:7" x14ac:dyDescent="0.25">
      <c r="A705" s="18">
        <v>1974</v>
      </c>
      <c r="B705" s="18">
        <v>1974</v>
      </c>
      <c r="C705" s="18">
        <v>3</v>
      </c>
      <c r="D705" s="9" t="s">
        <v>668</v>
      </c>
      <c r="E705" s="9" t="str">
        <f t="shared" si="23"/>
        <v>1974 3</v>
      </c>
      <c r="F705" s="14"/>
      <c r="G705" s="17">
        <v>1752.49431</v>
      </c>
    </row>
    <row r="706" spans="1:7" x14ac:dyDescent="0.25">
      <c r="A706" s="18">
        <v>1974</v>
      </c>
      <c r="B706" s="18">
        <v>1974</v>
      </c>
      <c r="C706" s="18">
        <v>4</v>
      </c>
      <c r="D706" s="9" t="s">
        <v>669</v>
      </c>
      <c r="E706" s="9" t="str">
        <f t="shared" si="23"/>
        <v>1974 4</v>
      </c>
      <c r="F706" s="14"/>
      <c r="G706" s="17">
        <v>1497.7648509999999</v>
      </c>
    </row>
    <row r="707" spans="1:7" x14ac:dyDescent="0.25">
      <c r="A707" s="18">
        <v>1974</v>
      </c>
      <c r="B707" s="18">
        <v>1974</v>
      </c>
      <c r="C707" s="18">
        <v>5</v>
      </c>
      <c r="D707" s="9" t="s">
        <v>670</v>
      </c>
      <c r="E707" s="9" t="str">
        <f t="shared" si="23"/>
        <v>1974 5</v>
      </c>
      <c r="F707" s="14"/>
      <c r="G707" s="9">
        <v>998.53233399999999</v>
      </c>
    </row>
    <row r="708" spans="1:7" x14ac:dyDescent="0.25">
      <c r="A708" s="18">
        <v>1974</v>
      </c>
      <c r="B708" s="18">
        <v>1974</v>
      </c>
      <c r="C708" s="18">
        <v>6</v>
      </c>
      <c r="D708" s="9" t="s">
        <v>671</v>
      </c>
      <c r="E708" s="9" t="str">
        <f t="shared" si="23"/>
        <v>1974 6</v>
      </c>
      <c r="F708" s="14"/>
      <c r="G708" s="9">
        <v>650.41359299999999</v>
      </c>
    </row>
    <row r="709" spans="1:7" x14ac:dyDescent="0.25">
      <c r="A709" s="18">
        <v>1974</v>
      </c>
      <c r="B709" s="18">
        <v>1974</v>
      </c>
      <c r="C709" s="18">
        <v>7</v>
      </c>
      <c r="D709" s="9" t="s">
        <v>672</v>
      </c>
      <c r="E709" s="9" t="str">
        <f t="shared" si="23"/>
        <v>1974 7</v>
      </c>
      <c r="F709" s="14"/>
      <c r="G709" s="9">
        <v>455.480571</v>
      </c>
    </row>
    <row r="710" spans="1:7" x14ac:dyDescent="0.25">
      <c r="A710" s="18">
        <v>1974</v>
      </c>
      <c r="B710" s="18">
        <v>1974</v>
      </c>
      <c r="C710" s="18">
        <v>8</v>
      </c>
      <c r="D710" s="9" t="s">
        <v>673</v>
      </c>
      <c r="E710" s="9" t="str">
        <f t="shared" si="23"/>
        <v>1974 8</v>
      </c>
      <c r="F710" s="14"/>
      <c r="G710" s="9">
        <v>339.38290599999999</v>
      </c>
    </row>
    <row r="711" spans="1:7" x14ac:dyDescent="0.25">
      <c r="A711" s="18">
        <v>1974</v>
      </c>
      <c r="B711" s="18">
        <v>1974</v>
      </c>
      <c r="C711" s="18">
        <v>9</v>
      </c>
      <c r="D711" s="9" t="s">
        <v>674</v>
      </c>
      <c r="E711" s="9" t="str">
        <f t="shared" si="23"/>
        <v>1974 9</v>
      </c>
      <c r="F711" s="14"/>
      <c r="G711" s="9">
        <v>455.02127100000001</v>
      </c>
    </row>
    <row r="712" spans="1:7" x14ac:dyDescent="0.25">
      <c r="A712" s="18">
        <v>1975</v>
      </c>
      <c r="B712" s="18">
        <v>1974</v>
      </c>
      <c r="C712" s="18">
        <v>10</v>
      </c>
      <c r="D712" s="9" t="s">
        <v>675</v>
      </c>
      <c r="E712" s="9" t="str">
        <f t="shared" si="23"/>
        <v>1975 10</v>
      </c>
      <c r="F712" s="14"/>
      <c r="G712" s="9">
        <v>514.20933000000002</v>
      </c>
    </row>
    <row r="713" spans="1:7" x14ac:dyDescent="0.25">
      <c r="A713" s="18">
        <v>1975</v>
      </c>
      <c r="B713" s="18">
        <v>1974</v>
      </c>
      <c r="C713" s="18">
        <v>11</v>
      </c>
      <c r="D713" s="9" t="s">
        <v>676</v>
      </c>
      <c r="E713" s="9" t="str">
        <f t="shared" si="23"/>
        <v>1975 11</v>
      </c>
      <c r="F713" s="14"/>
      <c r="G713" s="9">
        <v>518.674757</v>
      </c>
    </row>
    <row r="714" spans="1:7" x14ac:dyDescent="0.25">
      <c r="A714" s="18">
        <v>1975</v>
      </c>
      <c r="B714" s="18">
        <v>1974</v>
      </c>
      <c r="C714" s="18">
        <v>12</v>
      </c>
      <c r="D714" s="9" t="s">
        <v>677</v>
      </c>
      <c r="E714" s="9" t="str">
        <f t="shared" si="23"/>
        <v>1975 12</v>
      </c>
      <c r="F714" s="14"/>
      <c r="G714" s="9">
        <v>922.32552499999997</v>
      </c>
    </row>
    <row r="715" spans="1:7" x14ac:dyDescent="0.25">
      <c r="A715" s="18">
        <v>1975</v>
      </c>
      <c r="B715" s="18">
        <v>1975</v>
      </c>
      <c r="C715" s="18">
        <v>1</v>
      </c>
      <c r="D715" s="9" t="s">
        <v>678</v>
      </c>
      <c r="E715" s="9" t="str">
        <f t="shared" si="23"/>
        <v>1975 1</v>
      </c>
      <c r="F715" s="14"/>
      <c r="G715" s="17">
        <v>1115.5707159999999</v>
      </c>
    </row>
    <row r="716" spans="1:7" x14ac:dyDescent="0.25">
      <c r="A716" s="18">
        <v>1975</v>
      </c>
      <c r="B716" s="18">
        <v>1975</v>
      </c>
      <c r="C716" s="18">
        <v>2</v>
      </c>
      <c r="D716" s="9" t="s">
        <v>679</v>
      </c>
      <c r="E716" s="9" t="str">
        <f t="shared" si="23"/>
        <v>1975 2</v>
      </c>
      <c r="F716" s="14"/>
      <c r="G716" s="17">
        <v>1320.3360479999999</v>
      </c>
    </row>
    <row r="717" spans="1:7" x14ac:dyDescent="0.25">
      <c r="A717" s="18">
        <v>1975</v>
      </c>
      <c r="B717" s="18">
        <v>1975</v>
      </c>
      <c r="C717" s="18">
        <v>3</v>
      </c>
      <c r="D717" s="9" t="s">
        <v>680</v>
      </c>
      <c r="E717" s="9" t="str">
        <f t="shared" ref="E717:E780" si="24">CONCATENATE(A717," ",C717)</f>
        <v>1975 3</v>
      </c>
      <c r="F717" s="14"/>
      <c r="G717" s="17">
        <v>1588.001399</v>
      </c>
    </row>
    <row r="718" spans="1:7" x14ac:dyDescent="0.25">
      <c r="A718" s="18">
        <v>1975</v>
      </c>
      <c r="B718" s="18">
        <v>1975</v>
      </c>
      <c r="C718" s="18">
        <v>4</v>
      </c>
      <c r="D718" s="9" t="s">
        <v>681</v>
      </c>
      <c r="E718" s="9" t="str">
        <f t="shared" si="24"/>
        <v>1975 4</v>
      </c>
      <c r="F718" s="14"/>
      <c r="G718" s="17">
        <v>1310.2117109999999</v>
      </c>
    </row>
    <row r="719" spans="1:7" x14ac:dyDescent="0.25">
      <c r="A719" s="18">
        <v>1975</v>
      </c>
      <c r="B719" s="18">
        <v>1975</v>
      </c>
      <c r="C719" s="18">
        <v>5</v>
      </c>
      <c r="D719" s="9" t="s">
        <v>682</v>
      </c>
      <c r="E719" s="9" t="str">
        <f t="shared" si="24"/>
        <v>1975 5</v>
      </c>
      <c r="F719" s="14"/>
      <c r="G719" s="9">
        <v>827.90698199999997</v>
      </c>
    </row>
    <row r="720" spans="1:7" x14ac:dyDescent="0.25">
      <c r="A720" s="18">
        <v>1975</v>
      </c>
      <c r="B720" s="18">
        <v>1975</v>
      </c>
      <c r="C720" s="18">
        <v>6</v>
      </c>
      <c r="D720" s="9" t="s">
        <v>683</v>
      </c>
      <c r="E720" s="9" t="str">
        <f t="shared" si="24"/>
        <v>1975 6</v>
      </c>
      <c r="F720" s="14"/>
      <c r="G720" s="9">
        <v>547.04778399999998</v>
      </c>
    </row>
    <row r="721" spans="1:7" x14ac:dyDescent="0.25">
      <c r="A721" s="18">
        <v>1975</v>
      </c>
      <c r="B721" s="18">
        <v>1975</v>
      </c>
      <c r="C721" s="18">
        <v>7</v>
      </c>
      <c r="D721" s="9" t="s">
        <v>684</v>
      </c>
      <c r="E721" s="9" t="str">
        <f t="shared" si="24"/>
        <v>1975 7</v>
      </c>
      <c r="F721" s="14"/>
      <c r="G721" s="9">
        <v>430.64650699999999</v>
      </c>
    </row>
    <row r="722" spans="1:7" x14ac:dyDescent="0.25">
      <c r="A722" s="18">
        <v>1975</v>
      </c>
      <c r="B722" s="18">
        <v>1975</v>
      </c>
      <c r="C722" s="18">
        <v>8</v>
      </c>
      <c r="D722" s="9" t="s">
        <v>685</v>
      </c>
      <c r="E722" s="9" t="str">
        <f t="shared" si="24"/>
        <v>1975 8</v>
      </c>
      <c r="F722" s="14"/>
      <c r="G722" s="9">
        <v>373.14499999999998</v>
      </c>
    </row>
    <row r="723" spans="1:7" x14ac:dyDescent="0.25">
      <c r="A723" s="18">
        <v>1975</v>
      </c>
      <c r="B723" s="18">
        <v>1975</v>
      </c>
      <c r="C723" s="18">
        <v>9</v>
      </c>
      <c r="D723" s="9" t="s">
        <v>686</v>
      </c>
      <c r="E723" s="9" t="str">
        <f t="shared" si="24"/>
        <v>1975 9</v>
      </c>
      <c r="F723" s="14"/>
      <c r="G723" s="9">
        <v>498.14521100000002</v>
      </c>
    </row>
    <row r="724" spans="1:7" x14ac:dyDescent="0.25">
      <c r="A724" s="18">
        <v>1976</v>
      </c>
      <c r="B724" s="18">
        <v>1975</v>
      </c>
      <c r="C724" s="18">
        <v>10</v>
      </c>
      <c r="D724" s="9" t="s">
        <v>687</v>
      </c>
      <c r="E724" s="9" t="str">
        <f t="shared" si="24"/>
        <v>1976 10</v>
      </c>
      <c r="F724" s="14"/>
      <c r="G724" s="9">
        <v>647.34097599999996</v>
      </c>
    </row>
    <row r="725" spans="1:7" x14ac:dyDescent="0.25">
      <c r="A725" s="18">
        <v>1976</v>
      </c>
      <c r="B725" s="18">
        <v>1975</v>
      </c>
      <c r="C725" s="18">
        <v>11</v>
      </c>
      <c r="D725" s="9" t="s">
        <v>688</v>
      </c>
      <c r="E725" s="9" t="str">
        <f t="shared" si="24"/>
        <v>1976 11</v>
      </c>
      <c r="F725" s="14"/>
      <c r="G725" s="9">
        <v>512.06771400000002</v>
      </c>
    </row>
    <row r="726" spans="1:7" x14ac:dyDescent="0.25">
      <c r="A726" s="18">
        <v>1976</v>
      </c>
      <c r="B726" s="18">
        <v>1975</v>
      </c>
      <c r="C726" s="18">
        <v>12</v>
      </c>
      <c r="D726" s="9" t="s">
        <v>689</v>
      </c>
      <c r="E726" s="9" t="str">
        <f t="shared" si="24"/>
        <v>1976 12</v>
      </c>
      <c r="F726" s="14"/>
      <c r="G726" s="9">
        <v>917.22184300000004</v>
      </c>
    </row>
    <row r="727" spans="1:7" x14ac:dyDescent="0.25">
      <c r="A727" s="18">
        <v>1976</v>
      </c>
      <c r="B727" s="18">
        <v>1976</v>
      </c>
      <c r="C727" s="18">
        <v>1</v>
      </c>
      <c r="D727" s="9" t="s">
        <v>690</v>
      </c>
      <c r="E727" s="9" t="str">
        <f t="shared" si="24"/>
        <v>1976 1</v>
      </c>
      <c r="F727" s="14"/>
      <c r="G727" s="17">
        <v>1131.2004850000001</v>
      </c>
    </row>
    <row r="728" spans="1:7" x14ac:dyDescent="0.25">
      <c r="A728" s="18">
        <v>1976</v>
      </c>
      <c r="B728" s="18">
        <v>1976</v>
      </c>
      <c r="C728" s="18">
        <v>2</v>
      </c>
      <c r="D728" s="9" t="s">
        <v>691</v>
      </c>
      <c r="E728" s="9" t="str">
        <f t="shared" si="24"/>
        <v>1976 2</v>
      </c>
      <c r="F728" s="14"/>
      <c r="G728" s="17">
        <v>1308.012154</v>
      </c>
    </row>
    <row r="729" spans="1:7" x14ac:dyDescent="0.25">
      <c r="A729" s="18">
        <v>1976</v>
      </c>
      <c r="B729" s="18">
        <v>1976</v>
      </c>
      <c r="C729" s="18">
        <v>3</v>
      </c>
      <c r="D729" s="9" t="s">
        <v>692</v>
      </c>
      <c r="E729" s="9" t="str">
        <f t="shared" si="24"/>
        <v>1976 3</v>
      </c>
      <c r="F729" s="14"/>
      <c r="G729" s="17">
        <v>1475.6205560000001</v>
      </c>
    </row>
    <row r="730" spans="1:7" x14ac:dyDescent="0.25">
      <c r="A730" s="18">
        <v>1976</v>
      </c>
      <c r="B730" s="18">
        <v>1976</v>
      </c>
      <c r="C730" s="18">
        <v>4</v>
      </c>
      <c r="D730" s="9" t="s">
        <v>693</v>
      </c>
      <c r="E730" s="9" t="str">
        <f t="shared" si="24"/>
        <v>1976 4</v>
      </c>
      <c r="F730" s="14"/>
      <c r="G730" s="17">
        <v>1387.34556</v>
      </c>
    </row>
    <row r="731" spans="1:7" x14ac:dyDescent="0.25">
      <c r="A731" s="18">
        <v>1976</v>
      </c>
      <c r="B731" s="18">
        <v>1976</v>
      </c>
      <c r="C731" s="18">
        <v>5</v>
      </c>
      <c r="D731" s="9" t="s">
        <v>694</v>
      </c>
      <c r="E731" s="9" t="str">
        <f t="shared" si="24"/>
        <v>1976 5</v>
      </c>
      <c r="F731" s="14"/>
      <c r="G731" s="17">
        <v>1149.0756739999999</v>
      </c>
    </row>
    <row r="732" spans="1:7" x14ac:dyDescent="0.25">
      <c r="A732" s="18">
        <v>1976</v>
      </c>
      <c r="B732" s="18">
        <v>1976</v>
      </c>
      <c r="C732" s="18">
        <v>6</v>
      </c>
      <c r="D732" s="9" t="s">
        <v>695</v>
      </c>
      <c r="E732" s="9" t="str">
        <f t="shared" si="24"/>
        <v>1976 6</v>
      </c>
      <c r="F732" s="14"/>
      <c r="G732" s="9">
        <v>842.20424000000003</v>
      </c>
    </row>
    <row r="733" spans="1:7" x14ac:dyDescent="0.25">
      <c r="A733" s="18">
        <v>1976</v>
      </c>
      <c r="B733" s="18">
        <v>1976</v>
      </c>
      <c r="C733" s="18">
        <v>7</v>
      </c>
      <c r="D733" s="9" t="s">
        <v>696</v>
      </c>
      <c r="E733" s="9" t="str">
        <f t="shared" si="24"/>
        <v>1976 7</v>
      </c>
      <c r="F733" s="14"/>
      <c r="G733" s="9">
        <v>640.38580300000001</v>
      </c>
    </row>
    <row r="734" spans="1:7" x14ac:dyDescent="0.25">
      <c r="A734" s="18">
        <v>1976</v>
      </c>
      <c r="B734" s="18">
        <v>1976</v>
      </c>
      <c r="C734" s="18">
        <v>8</v>
      </c>
      <c r="D734" s="9" t="s">
        <v>697</v>
      </c>
      <c r="E734" s="9" t="str">
        <f t="shared" si="24"/>
        <v>1976 8</v>
      </c>
      <c r="F734" s="14"/>
      <c r="G734" s="9">
        <v>326.02431200000001</v>
      </c>
    </row>
    <row r="735" spans="1:7" x14ac:dyDescent="0.25">
      <c r="A735" s="18">
        <v>1976</v>
      </c>
      <c r="B735" s="18">
        <v>1976</v>
      </c>
      <c r="C735" s="18">
        <v>9</v>
      </c>
      <c r="D735" s="9" t="s">
        <v>698</v>
      </c>
      <c r="E735" s="9" t="str">
        <f t="shared" si="24"/>
        <v>1976 9</v>
      </c>
      <c r="F735" s="14"/>
      <c r="G735" s="9">
        <v>216.45457300000001</v>
      </c>
    </row>
    <row r="736" spans="1:7" x14ac:dyDescent="0.25">
      <c r="A736" s="18">
        <v>1977</v>
      </c>
      <c r="B736" s="18">
        <v>1976</v>
      </c>
      <c r="C736" s="18">
        <v>10</v>
      </c>
      <c r="D736" s="9" t="s">
        <v>699</v>
      </c>
      <c r="E736" s="9" t="str">
        <f t="shared" si="24"/>
        <v>1977 10</v>
      </c>
      <c r="F736" s="14"/>
      <c r="G736" s="9">
        <v>266.19371100000001</v>
      </c>
    </row>
    <row r="737" spans="1:7" x14ac:dyDescent="0.25">
      <c r="A737" s="18">
        <v>1977</v>
      </c>
      <c r="B737" s="18">
        <v>1976</v>
      </c>
      <c r="C737" s="18">
        <v>11</v>
      </c>
      <c r="D737" s="9" t="s">
        <v>700</v>
      </c>
      <c r="E737" s="9" t="str">
        <f t="shared" si="24"/>
        <v>1977 11</v>
      </c>
      <c r="F737" s="14"/>
      <c r="G737" s="9">
        <v>358.57947300000001</v>
      </c>
    </row>
    <row r="738" spans="1:7" x14ac:dyDescent="0.25">
      <c r="A738" s="18">
        <v>1977</v>
      </c>
      <c r="B738" s="18">
        <v>1976</v>
      </c>
      <c r="C738" s="18">
        <v>12</v>
      </c>
      <c r="D738" s="9" t="s">
        <v>701</v>
      </c>
      <c r="E738" s="9" t="str">
        <f t="shared" si="24"/>
        <v>1977 12</v>
      </c>
      <c r="F738" s="14"/>
      <c r="G738" s="9">
        <v>690.175344</v>
      </c>
    </row>
    <row r="739" spans="1:7" x14ac:dyDescent="0.25">
      <c r="A739" s="18">
        <v>1977</v>
      </c>
      <c r="B739" s="18">
        <v>1977</v>
      </c>
      <c r="C739" s="18">
        <v>1</v>
      </c>
      <c r="D739" s="9" t="s">
        <v>702</v>
      </c>
      <c r="E739" s="9" t="str">
        <f t="shared" si="24"/>
        <v>1977 1</v>
      </c>
      <c r="F739" s="14"/>
      <c r="G739" s="9">
        <v>888.55589799999996</v>
      </c>
    </row>
    <row r="740" spans="1:7" x14ac:dyDescent="0.25">
      <c r="A740" s="18">
        <v>1977</v>
      </c>
      <c r="B740" s="18">
        <v>1977</v>
      </c>
      <c r="C740" s="18">
        <v>2</v>
      </c>
      <c r="D740" s="9" t="s">
        <v>703</v>
      </c>
      <c r="E740" s="9" t="str">
        <f t="shared" si="24"/>
        <v>1977 2</v>
      </c>
      <c r="F740" s="14"/>
      <c r="G740" s="17">
        <v>1134.9928870000001</v>
      </c>
    </row>
    <row r="741" spans="1:7" x14ac:dyDescent="0.25">
      <c r="A741" s="18">
        <v>1977</v>
      </c>
      <c r="B741" s="18">
        <v>1977</v>
      </c>
      <c r="C741" s="18">
        <v>3</v>
      </c>
      <c r="D741" s="9" t="s">
        <v>704</v>
      </c>
      <c r="E741" s="9" t="str">
        <f t="shared" si="24"/>
        <v>1977 3</v>
      </c>
      <c r="F741" s="14"/>
      <c r="G741" s="17">
        <v>1200.654303</v>
      </c>
    </row>
    <row r="742" spans="1:7" x14ac:dyDescent="0.25">
      <c r="A742" s="18">
        <v>1977</v>
      </c>
      <c r="B742" s="18">
        <v>1977</v>
      </c>
      <c r="C742" s="18">
        <v>4</v>
      </c>
      <c r="D742" s="9" t="s">
        <v>705</v>
      </c>
      <c r="E742" s="9" t="str">
        <f t="shared" si="24"/>
        <v>1977 4</v>
      </c>
      <c r="F742" s="14"/>
      <c r="G742" s="17">
        <v>1134.6785379999999</v>
      </c>
    </row>
    <row r="743" spans="1:7" x14ac:dyDescent="0.25">
      <c r="A743" s="18">
        <v>1977</v>
      </c>
      <c r="B743" s="18">
        <v>1977</v>
      </c>
      <c r="C743" s="18">
        <v>5</v>
      </c>
      <c r="D743" s="9" t="s">
        <v>706</v>
      </c>
      <c r="E743" s="9" t="str">
        <f t="shared" si="24"/>
        <v>1977 5</v>
      </c>
      <c r="F743" s="14"/>
      <c r="G743" s="17">
        <v>1002.313054</v>
      </c>
    </row>
    <row r="744" spans="1:7" x14ac:dyDescent="0.25">
      <c r="A744" s="18">
        <v>1977</v>
      </c>
      <c r="B744" s="18">
        <v>1977</v>
      </c>
      <c r="C744" s="18">
        <v>6</v>
      </c>
      <c r="D744" s="9" t="s">
        <v>707</v>
      </c>
      <c r="E744" s="9" t="str">
        <f t="shared" si="24"/>
        <v>1977 6</v>
      </c>
      <c r="F744" s="14"/>
      <c r="G744" s="9">
        <v>759.285436</v>
      </c>
    </row>
    <row r="745" spans="1:7" x14ac:dyDescent="0.25">
      <c r="A745" s="18">
        <v>1977</v>
      </c>
      <c r="B745" s="18">
        <v>1977</v>
      </c>
      <c r="C745" s="18">
        <v>7</v>
      </c>
      <c r="D745" s="9" t="s">
        <v>708</v>
      </c>
      <c r="E745" s="9" t="str">
        <f t="shared" si="24"/>
        <v>1977 7</v>
      </c>
      <c r="F745" s="14"/>
      <c r="G745" s="9">
        <v>466.21453300000002</v>
      </c>
    </row>
    <row r="746" spans="1:7" x14ac:dyDescent="0.25">
      <c r="A746" s="18">
        <v>1977</v>
      </c>
      <c r="B746" s="18">
        <v>1977</v>
      </c>
      <c r="C746" s="18">
        <v>8</v>
      </c>
      <c r="D746" s="9" t="s">
        <v>709</v>
      </c>
      <c r="E746" s="9" t="str">
        <f t="shared" si="24"/>
        <v>1977 8</v>
      </c>
      <c r="F746" s="14"/>
      <c r="G746" s="9">
        <v>297.85608100000002</v>
      </c>
    </row>
    <row r="747" spans="1:7" x14ac:dyDescent="0.25">
      <c r="A747" s="18">
        <v>1977</v>
      </c>
      <c r="B747" s="18">
        <v>1977</v>
      </c>
      <c r="C747" s="18">
        <v>9</v>
      </c>
      <c r="D747" s="9" t="s">
        <v>710</v>
      </c>
      <c r="E747" s="9" t="str">
        <f t="shared" si="24"/>
        <v>1977 9</v>
      </c>
      <c r="F747" s="14"/>
      <c r="G747" s="9">
        <v>262.60563200000001</v>
      </c>
    </row>
    <row r="748" spans="1:7" x14ac:dyDescent="0.25">
      <c r="A748" s="18">
        <v>1978</v>
      </c>
      <c r="B748" s="18">
        <v>1977</v>
      </c>
      <c r="C748" s="18">
        <v>10</v>
      </c>
      <c r="D748" s="9" t="s">
        <v>711</v>
      </c>
      <c r="E748" s="9" t="str">
        <f t="shared" si="24"/>
        <v>1978 10</v>
      </c>
      <c r="F748" s="14"/>
      <c r="G748" s="9">
        <v>286.27668399999999</v>
      </c>
    </row>
    <row r="749" spans="1:7" x14ac:dyDescent="0.25">
      <c r="A749" s="18">
        <v>1978</v>
      </c>
      <c r="B749" s="18">
        <v>1977</v>
      </c>
      <c r="C749" s="18">
        <v>11</v>
      </c>
      <c r="D749" s="9" t="s">
        <v>712</v>
      </c>
      <c r="E749" s="9" t="str">
        <f t="shared" si="24"/>
        <v>1978 11</v>
      </c>
      <c r="F749" s="14"/>
      <c r="G749" s="9">
        <v>384.72742599999998</v>
      </c>
    </row>
    <row r="750" spans="1:7" x14ac:dyDescent="0.25">
      <c r="A750" s="18">
        <v>1978</v>
      </c>
      <c r="B750" s="18">
        <v>1977</v>
      </c>
      <c r="C750" s="18">
        <v>12</v>
      </c>
      <c r="D750" s="9" t="s">
        <v>713</v>
      </c>
      <c r="E750" s="9" t="str">
        <f t="shared" si="24"/>
        <v>1978 12</v>
      </c>
      <c r="F750" s="14"/>
      <c r="G750" s="9">
        <v>675.40739299999996</v>
      </c>
    </row>
    <row r="751" spans="1:7" x14ac:dyDescent="0.25">
      <c r="A751" s="18">
        <v>1978</v>
      </c>
      <c r="B751" s="18">
        <v>1978</v>
      </c>
      <c r="C751" s="18">
        <v>1</v>
      </c>
      <c r="D751" s="9" t="s">
        <v>714</v>
      </c>
      <c r="E751" s="9" t="str">
        <f t="shared" si="24"/>
        <v>1978 1</v>
      </c>
      <c r="F751" s="14"/>
      <c r="G751" s="17">
        <v>1050.8285880000001</v>
      </c>
    </row>
    <row r="752" spans="1:7" x14ac:dyDescent="0.25">
      <c r="A752" s="18">
        <v>1978</v>
      </c>
      <c r="B752" s="18">
        <v>1978</v>
      </c>
      <c r="C752" s="18">
        <v>2</v>
      </c>
      <c r="D752" s="9" t="s">
        <v>715</v>
      </c>
      <c r="E752" s="9" t="str">
        <f t="shared" si="24"/>
        <v>1978 2</v>
      </c>
      <c r="F752" s="14"/>
      <c r="G752" s="17">
        <v>1481.854638</v>
      </c>
    </row>
    <row r="753" spans="1:7" x14ac:dyDescent="0.25">
      <c r="A753" s="18">
        <v>1978</v>
      </c>
      <c r="B753" s="18">
        <v>1978</v>
      </c>
      <c r="C753" s="18">
        <v>3</v>
      </c>
      <c r="D753" s="9" t="s">
        <v>716</v>
      </c>
      <c r="E753" s="9" t="str">
        <f t="shared" si="24"/>
        <v>1978 3</v>
      </c>
      <c r="F753" s="14"/>
      <c r="G753" s="17">
        <v>1827.550495</v>
      </c>
    </row>
    <row r="754" spans="1:7" x14ac:dyDescent="0.25">
      <c r="A754" s="18">
        <v>1978</v>
      </c>
      <c r="B754" s="18">
        <v>1978</v>
      </c>
      <c r="C754" s="18">
        <v>4</v>
      </c>
      <c r="D754" s="9" t="s">
        <v>717</v>
      </c>
      <c r="E754" s="9" t="str">
        <f t="shared" si="24"/>
        <v>1978 4</v>
      </c>
      <c r="F754" s="14"/>
      <c r="G754" s="17">
        <v>1673.4825269999999</v>
      </c>
    </row>
    <row r="755" spans="1:7" x14ac:dyDescent="0.25">
      <c r="A755" s="18">
        <v>1978</v>
      </c>
      <c r="B755" s="18">
        <v>1978</v>
      </c>
      <c r="C755" s="18">
        <v>5</v>
      </c>
      <c r="D755" s="9" t="s">
        <v>718</v>
      </c>
      <c r="E755" s="9" t="str">
        <f t="shared" si="24"/>
        <v>1978 5</v>
      </c>
      <c r="F755" s="14"/>
      <c r="G755" s="17">
        <v>1383.544159</v>
      </c>
    </row>
    <row r="756" spans="1:7" x14ac:dyDescent="0.25">
      <c r="A756" s="18">
        <v>1978</v>
      </c>
      <c r="B756" s="18">
        <v>1978</v>
      </c>
      <c r="C756" s="18">
        <v>6</v>
      </c>
      <c r="D756" s="9" t="s">
        <v>719</v>
      </c>
      <c r="E756" s="9" t="str">
        <f t="shared" si="24"/>
        <v>1978 6</v>
      </c>
      <c r="F756" s="14"/>
      <c r="G756" s="17">
        <v>1170.994238</v>
      </c>
    </row>
    <row r="757" spans="1:7" x14ac:dyDescent="0.25">
      <c r="A757" s="18">
        <v>1978</v>
      </c>
      <c r="B757" s="18">
        <v>1978</v>
      </c>
      <c r="C757" s="18">
        <v>7</v>
      </c>
      <c r="D757" s="9" t="s">
        <v>720</v>
      </c>
      <c r="E757" s="9" t="str">
        <f t="shared" si="24"/>
        <v>1978 7</v>
      </c>
      <c r="F757" s="14"/>
      <c r="G757" s="9">
        <v>863.51700400000004</v>
      </c>
    </row>
    <row r="758" spans="1:7" x14ac:dyDescent="0.25">
      <c r="A758" s="18">
        <v>1978</v>
      </c>
      <c r="B758" s="18">
        <v>1978</v>
      </c>
      <c r="C758" s="18">
        <v>8</v>
      </c>
      <c r="D758" s="9" t="s">
        <v>721</v>
      </c>
      <c r="E758" s="9" t="str">
        <f t="shared" si="24"/>
        <v>1978 8</v>
      </c>
      <c r="F758" s="14"/>
      <c r="G758" s="9">
        <v>707.79441599999996</v>
      </c>
    </row>
    <row r="759" spans="1:7" x14ac:dyDescent="0.25">
      <c r="A759" s="18">
        <v>1978</v>
      </c>
      <c r="B759" s="18">
        <v>1978</v>
      </c>
      <c r="C759" s="18">
        <v>9</v>
      </c>
      <c r="D759" s="9" t="s">
        <v>722</v>
      </c>
      <c r="E759" s="9" t="str">
        <f t="shared" si="24"/>
        <v>1978 9</v>
      </c>
      <c r="F759" s="14"/>
      <c r="G759" s="9">
        <v>756.57336299999997</v>
      </c>
    </row>
    <row r="760" spans="1:7" x14ac:dyDescent="0.25">
      <c r="A760" s="18">
        <v>1979</v>
      </c>
      <c r="B760" s="18">
        <v>1978</v>
      </c>
      <c r="C760" s="18">
        <v>10</v>
      </c>
      <c r="D760" s="9" t="s">
        <v>723</v>
      </c>
      <c r="E760" s="9" t="str">
        <f t="shared" si="24"/>
        <v>1979 10</v>
      </c>
      <c r="F760" s="14"/>
      <c r="G760" s="9">
        <v>749.98804900000005</v>
      </c>
    </row>
    <row r="761" spans="1:7" x14ac:dyDescent="0.25">
      <c r="A761" s="18">
        <v>1979</v>
      </c>
      <c r="B761" s="18">
        <v>1978</v>
      </c>
      <c r="C761" s="18">
        <v>11</v>
      </c>
      <c r="D761" s="9" t="s">
        <v>724</v>
      </c>
      <c r="E761" s="9" t="str">
        <f t="shared" si="24"/>
        <v>1979 11</v>
      </c>
      <c r="F761" s="14"/>
      <c r="G761" s="9">
        <v>626.56483100000003</v>
      </c>
    </row>
    <row r="762" spans="1:7" x14ac:dyDescent="0.25">
      <c r="A762" s="18">
        <v>1979</v>
      </c>
      <c r="B762" s="18">
        <v>1978</v>
      </c>
      <c r="C762" s="18">
        <v>12</v>
      </c>
      <c r="D762" s="9" t="s">
        <v>725</v>
      </c>
      <c r="E762" s="9" t="str">
        <f t="shared" si="24"/>
        <v>1979 12</v>
      </c>
      <c r="F762" s="14"/>
      <c r="G762" s="9">
        <v>918.43409799999995</v>
      </c>
    </row>
    <row r="763" spans="1:7" x14ac:dyDescent="0.25">
      <c r="A763" s="18">
        <v>1979</v>
      </c>
      <c r="B763" s="18">
        <v>1979</v>
      </c>
      <c r="C763" s="18">
        <v>1</v>
      </c>
      <c r="D763" s="9" t="s">
        <v>726</v>
      </c>
      <c r="E763" s="9" t="str">
        <f t="shared" si="24"/>
        <v>1979 1</v>
      </c>
      <c r="F763" s="14"/>
      <c r="G763" s="17">
        <v>1188.0853649999999</v>
      </c>
    </row>
    <row r="764" spans="1:7" x14ac:dyDescent="0.25">
      <c r="A764" s="18">
        <v>1979</v>
      </c>
      <c r="B764" s="18">
        <v>1979</v>
      </c>
      <c r="C764" s="18">
        <v>2</v>
      </c>
      <c r="D764" s="9" t="s">
        <v>727</v>
      </c>
      <c r="E764" s="9" t="str">
        <f t="shared" si="24"/>
        <v>1979 2</v>
      </c>
      <c r="F764" s="14"/>
      <c r="G764" s="17">
        <v>1471.037832</v>
      </c>
    </row>
    <row r="765" spans="1:7" x14ac:dyDescent="0.25">
      <c r="A765" s="18">
        <v>1979</v>
      </c>
      <c r="B765" s="18">
        <v>1979</v>
      </c>
      <c r="C765" s="18">
        <v>3</v>
      </c>
      <c r="D765" s="9" t="s">
        <v>728</v>
      </c>
      <c r="E765" s="9" t="str">
        <f t="shared" si="24"/>
        <v>1979 3</v>
      </c>
      <c r="F765" s="14"/>
      <c r="G765" s="17">
        <v>1871.39141</v>
      </c>
    </row>
    <row r="766" spans="1:7" x14ac:dyDescent="0.25">
      <c r="A766" s="18">
        <v>1979</v>
      </c>
      <c r="B766" s="18">
        <v>1979</v>
      </c>
      <c r="C766" s="18">
        <v>4</v>
      </c>
      <c r="D766" s="9" t="s">
        <v>729</v>
      </c>
      <c r="E766" s="9" t="str">
        <f t="shared" si="24"/>
        <v>1979 4</v>
      </c>
      <c r="F766" s="14"/>
      <c r="G766" s="17">
        <v>1608.6527209999999</v>
      </c>
    </row>
    <row r="767" spans="1:7" x14ac:dyDescent="0.25">
      <c r="A767" s="18">
        <v>1979</v>
      </c>
      <c r="B767" s="18">
        <v>1979</v>
      </c>
      <c r="C767" s="18">
        <v>5</v>
      </c>
      <c r="D767" s="9" t="s">
        <v>730</v>
      </c>
      <c r="E767" s="9" t="str">
        <f t="shared" si="24"/>
        <v>1979 5</v>
      </c>
      <c r="F767" s="14"/>
      <c r="G767" s="17">
        <v>1172.4056009999999</v>
      </c>
    </row>
    <row r="768" spans="1:7" x14ac:dyDescent="0.25">
      <c r="A768" s="18">
        <v>1979</v>
      </c>
      <c r="B768" s="18">
        <v>1979</v>
      </c>
      <c r="C768" s="18">
        <v>6</v>
      </c>
      <c r="D768" s="9" t="s">
        <v>731</v>
      </c>
      <c r="E768" s="9" t="str">
        <f t="shared" si="24"/>
        <v>1979 6</v>
      </c>
      <c r="F768" s="14"/>
      <c r="G768" s="9">
        <v>759.877071</v>
      </c>
    </row>
    <row r="769" spans="1:7" x14ac:dyDescent="0.25">
      <c r="A769" s="18">
        <v>1979</v>
      </c>
      <c r="B769" s="18">
        <v>1979</v>
      </c>
      <c r="C769" s="18">
        <v>7</v>
      </c>
      <c r="D769" s="9" t="s">
        <v>732</v>
      </c>
      <c r="E769" s="9" t="str">
        <f t="shared" si="24"/>
        <v>1979 7</v>
      </c>
      <c r="F769" s="14"/>
      <c r="G769" s="9">
        <v>606.01206100000002</v>
      </c>
    </row>
    <row r="770" spans="1:7" x14ac:dyDescent="0.25">
      <c r="A770" s="18">
        <v>1979</v>
      </c>
      <c r="B770" s="18">
        <v>1979</v>
      </c>
      <c r="C770" s="18">
        <v>8</v>
      </c>
      <c r="D770" s="9" t="s">
        <v>733</v>
      </c>
      <c r="E770" s="9" t="str">
        <f t="shared" si="24"/>
        <v>1979 8</v>
      </c>
      <c r="F770" s="14"/>
      <c r="G770" s="9">
        <v>543.00732500000004</v>
      </c>
    </row>
    <row r="771" spans="1:7" x14ac:dyDescent="0.25">
      <c r="A771" s="18">
        <v>1979</v>
      </c>
      <c r="B771" s="18">
        <v>1979</v>
      </c>
      <c r="C771" s="18">
        <v>9</v>
      </c>
      <c r="D771" s="9" t="s">
        <v>734</v>
      </c>
      <c r="E771" s="9" t="str">
        <f t="shared" si="24"/>
        <v>1979 9</v>
      </c>
      <c r="F771" s="14"/>
      <c r="G771" s="9">
        <v>481.53070200000002</v>
      </c>
    </row>
    <row r="772" spans="1:7" x14ac:dyDescent="0.25">
      <c r="A772" s="18">
        <v>1980</v>
      </c>
      <c r="B772" s="18">
        <v>1979</v>
      </c>
      <c r="C772" s="18">
        <v>10</v>
      </c>
      <c r="D772" s="9" t="s">
        <v>735</v>
      </c>
      <c r="E772" s="9" t="str">
        <f t="shared" si="24"/>
        <v>1980 10</v>
      </c>
      <c r="F772" s="14"/>
      <c r="G772" s="9">
        <v>533.94534699999997</v>
      </c>
    </row>
    <row r="773" spans="1:7" x14ac:dyDescent="0.25">
      <c r="A773" s="18">
        <v>1980</v>
      </c>
      <c r="B773" s="18">
        <v>1979</v>
      </c>
      <c r="C773" s="18">
        <v>11</v>
      </c>
      <c r="D773" s="9" t="s">
        <v>736</v>
      </c>
      <c r="E773" s="9" t="str">
        <f t="shared" si="24"/>
        <v>1980 11</v>
      </c>
      <c r="F773" s="14"/>
      <c r="G773" s="9">
        <v>689.84083899999996</v>
      </c>
    </row>
    <row r="774" spans="1:7" x14ac:dyDescent="0.25">
      <c r="A774" s="18">
        <v>1980</v>
      </c>
      <c r="B774" s="18">
        <v>1979</v>
      </c>
      <c r="C774" s="18">
        <v>12</v>
      </c>
      <c r="D774" s="9" t="s">
        <v>737</v>
      </c>
      <c r="E774" s="9" t="str">
        <f t="shared" si="24"/>
        <v>1980 12</v>
      </c>
      <c r="F774" s="14"/>
      <c r="G774" s="17">
        <v>1100.517243</v>
      </c>
    </row>
    <row r="775" spans="1:7" x14ac:dyDescent="0.25">
      <c r="A775" s="18">
        <v>1980</v>
      </c>
      <c r="B775" s="18">
        <v>1980</v>
      </c>
      <c r="C775" s="18">
        <v>1</v>
      </c>
      <c r="D775" s="9" t="s">
        <v>738</v>
      </c>
      <c r="E775" s="9" t="str">
        <f t="shared" si="24"/>
        <v>1980 1</v>
      </c>
      <c r="F775" s="14"/>
      <c r="G775" s="17">
        <v>1602.1353469999999</v>
      </c>
    </row>
    <row r="776" spans="1:7" x14ac:dyDescent="0.25">
      <c r="A776" s="18">
        <v>1980</v>
      </c>
      <c r="B776" s="18">
        <v>1980</v>
      </c>
      <c r="C776" s="18">
        <v>2</v>
      </c>
      <c r="D776" s="9" t="s">
        <v>739</v>
      </c>
      <c r="E776" s="9" t="str">
        <f t="shared" si="24"/>
        <v>1980 2</v>
      </c>
      <c r="F776" s="14"/>
      <c r="G776" s="17">
        <v>2039</v>
      </c>
    </row>
    <row r="777" spans="1:7" x14ac:dyDescent="0.25">
      <c r="A777" s="18">
        <v>1980</v>
      </c>
      <c r="B777" s="18">
        <v>1980</v>
      </c>
      <c r="C777" s="18">
        <v>3</v>
      </c>
      <c r="D777" s="9" t="s">
        <v>740</v>
      </c>
      <c r="E777" s="9" t="str">
        <f t="shared" si="24"/>
        <v>1980 3</v>
      </c>
      <c r="F777" s="14"/>
      <c r="G777" s="17">
        <v>2039</v>
      </c>
    </row>
    <row r="778" spans="1:7" x14ac:dyDescent="0.25">
      <c r="A778" s="18">
        <v>1980</v>
      </c>
      <c r="B778" s="18">
        <v>1980</v>
      </c>
      <c r="C778" s="18">
        <v>4</v>
      </c>
      <c r="D778" s="9" t="s">
        <v>741</v>
      </c>
      <c r="E778" s="9" t="str">
        <f t="shared" si="24"/>
        <v>1980 4</v>
      </c>
      <c r="F778" s="14"/>
      <c r="G778" s="17">
        <v>1813.97002</v>
      </c>
    </row>
    <row r="779" spans="1:7" x14ac:dyDescent="0.25">
      <c r="A779" s="18">
        <v>1980</v>
      </c>
      <c r="B779" s="18">
        <v>1980</v>
      </c>
      <c r="C779" s="18">
        <v>5</v>
      </c>
      <c r="D779" s="9" t="s">
        <v>742</v>
      </c>
      <c r="E779" s="9" t="str">
        <f t="shared" si="24"/>
        <v>1980 5</v>
      </c>
      <c r="F779" s="14"/>
      <c r="G779" s="17">
        <v>1343.594161</v>
      </c>
    </row>
    <row r="780" spans="1:7" x14ac:dyDescent="0.25">
      <c r="A780" s="18">
        <v>1980</v>
      </c>
      <c r="B780" s="18">
        <v>1980</v>
      </c>
      <c r="C780" s="18">
        <v>6</v>
      </c>
      <c r="D780" s="9" t="s">
        <v>743</v>
      </c>
      <c r="E780" s="9" t="str">
        <f t="shared" si="24"/>
        <v>1980 6</v>
      </c>
      <c r="F780" s="14"/>
      <c r="G780" s="9">
        <v>971.32386799999995</v>
      </c>
    </row>
    <row r="781" spans="1:7" x14ac:dyDescent="0.25">
      <c r="A781" s="18">
        <v>1980</v>
      </c>
      <c r="B781" s="18">
        <v>1980</v>
      </c>
      <c r="C781" s="18">
        <v>7</v>
      </c>
      <c r="D781" s="9" t="s">
        <v>744</v>
      </c>
      <c r="E781" s="9" t="str">
        <f t="shared" ref="E781:E844" si="25">CONCATENATE(A781," ",C781)</f>
        <v>1980 7</v>
      </c>
      <c r="F781" s="14"/>
      <c r="G781" s="9">
        <v>721.84890700000005</v>
      </c>
    </row>
    <row r="782" spans="1:7" x14ac:dyDescent="0.25">
      <c r="A782" s="18">
        <v>1980</v>
      </c>
      <c r="B782" s="18">
        <v>1980</v>
      </c>
      <c r="C782" s="18">
        <v>8</v>
      </c>
      <c r="D782" s="9" t="s">
        <v>745</v>
      </c>
      <c r="E782" s="9" t="str">
        <f t="shared" si="25"/>
        <v>1980 8</v>
      </c>
      <c r="F782" s="14"/>
      <c r="G782" s="9">
        <v>523.38914499999998</v>
      </c>
    </row>
    <row r="783" spans="1:7" x14ac:dyDescent="0.25">
      <c r="A783" s="18">
        <v>1980</v>
      </c>
      <c r="B783" s="18">
        <v>1980</v>
      </c>
      <c r="C783" s="18">
        <v>9</v>
      </c>
      <c r="D783" s="9" t="s">
        <v>746</v>
      </c>
      <c r="E783" s="9" t="str">
        <f t="shared" si="25"/>
        <v>1980 9</v>
      </c>
      <c r="F783" s="14"/>
      <c r="G783" s="9">
        <v>547.491444</v>
      </c>
    </row>
    <row r="784" spans="1:7" x14ac:dyDescent="0.25">
      <c r="A784" s="18">
        <v>1981</v>
      </c>
      <c r="B784" s="18">
        <v>1980</v>
      </c>
      <c r="C784" s="18">
        <v>10</v>
      </c>
      <c r="D784" s="9" t="s">
        <v>747</v>
      </c>
      <c r="E784" s="9" t="str">
        <f t="shared" si="25"/>
        <v>1981 10</v>
      </c>
      <c r="F784" s="14"/>
      <c r="G784" s="9">
        <v>451.22816899999998</v>
      </c>
    </row>
    <row r="785" spans="1:7" x14ac:dyDescent="0.25">
      <c r="A785" s="18">
        <v>1981</v>
      </c>
      <c r="B785" s="18">
        <v>1980</v>
      </c>
      <c r="C785" s="18">
        <v>11</v>
      </c>
      <c r="D785" s="9" t="s">
        <v>748</v>
      </c>
      <c r="E785" s="9" t="str">
        <f t="shared" si="25"/>
        <v>1981 11</v>
      </c>
      <c r="F785" s="14"/>
      <c r="G785" s="9">
        <v>421.66666700000002</v>
      </c>
    </row>
    <row r="786" spans="1:7" x14ac:dyDescent="0.25">
      <c r="A786" s="18">
        <v>1981</v>
      </c>
      <c r="B786" s="18">
        <v>1980</v>
      </c>
      <c r="C786" s="18">
        <v>12</v>
      </c>
      <c r="D786" s="9" t="s">
        <v>749</v>
      </c>
      <c r="E786" s="9" t="str">
        <f t="shared" si="25"/>
        <v>1981 12</v>
      </c>
      <c r="F786" s="14"/>
      <c r="G786" s="9">
        <v>693.04430000000002</v>
      </c>
    </row>
    <row r="787" spans="1:7" x14ac:dyDescent="0.25">
      <c r="A787" s="18">
        <v>1981</v>
      </c>
      <c r="B787" s="18">
        <v>1981</v>
      </c>
      <c r="C787" s="18">
        <v>1</v>
      </c>
      <c r="D787" s="9" t="s">
        <v>750</v>
      </c>
      <c r="E787" s="9" t="str">
        <f t="shared" si="25"/>
        <v>1981 1</v>
      </c>
      <c r="F787" s="14"/>
      <c r="G787" s="9">
        <v>934.01680999999996</v>
      </c>
    </row>
    <row r="788" spans="1:7" x14ac:dyDescent="0.25">
      <c r="A788" s="18">
        <v>1981</v>
      </c>
      <c r="B788" s="18">
        <v>1981</v>
      </c>
      <c r="C788" s="18">
        <v>2</v>
      </c>
      <c r="D788" s="9" t="s">
        <v>751</v>
      </c>
      <c r="E788" s="9" t="str">
        <f t="shared" si="25"/>
        <v>1981 2</v>
      </c>
      <c r="F788" s="14"/>
      <c r="G788" s="17">
        <v>1106.60637</v>
      </c>
    </row>
    <row r="789" spans="1:7" x14ac:dyDescent="0.25">
      <c r="A789" s="18">
        <v>1981</v>
      </c>
      <c r="B789" s="18">
        <v>1981</v>
      </c>
      <c r="C789" s="18">
        <v>3</v>
      </c>
      <c r="D789" s="9" t="s">
        <v>752</v>
      </c>
      <c r="E789" s="9" t="str">
        <f t="shared" si="25"/>
        <v>1981 3</v>
      </c>
      <c r="F789" s="14"/>
      <c r="G789" s="17">
        <v>1356.2058500000001</v>
      </c>
    </row>
    <row r="790" spans="1:7" x14ac:dyDescent="0.25">
      <c r="A790" s="18">
        <v>1981</v>
      </c>
      <c r="B790" s="18">
        <v>1981</v>
      </c>
      <c r="C790" s="18">
        <v>4</v>
      </c>
      <c r="D790" s="9" t="s">
        <v>753</v>
      </c>
      <c r="E790" s="9" t="str">
        <f t="shared" si="25"/>
        <v>1981 4</v>
      </c>
      <c r="F790" s="14"/>
      <c r="G790" s="17">
        <v>1194.119183</v>
      </c>
    </row>
    <row r="791" spans="1:7" x14ac:dyDescent="0.25">
      <c r="A791" s="18">
        <v>1981</v>
      </c>
      <c r="B791" s="18">
        <v>1981</v>
      </c>
      <c r="C791" s="18">
        <v>5</v>
      </c>
      <c r="D791" s="9" t="s">
        <v>754</v>
      </c>
      <c r="E791" s="9" t="str">
        <f t="shared" si="25"/>
        <v>1981 5</v>
      </c>
      <c r="F791" s="14"/>
      <c r="G791" s="9">
        <v>850.394814</v>
      </c>
    </row>
    <row r="792" spans="1:7" x14ac:dyDescent="0.25">
      <c r="A792" s="18">
        <v>1981</v>
      </c>
      <c r="B792" s="18">
        <v>1981</v>
      </c>
      <c r="C792" s="18">
        <v>6</v>
      </c>
      <c r="D792" s="9" t="s">
        <v>755</v>
      </c>
      <c r="E792" s="9" t="str">
        <f t="shared" si="25"/>
        <v>1981 6</v>
      </c>
      <c r="F792" s="14"/>
      <c r="G792" s="9">
        <v>473.09826800000002</v>
      </c>
    </row>
    <row r="793" spans="1:7" x14ac:dyDescent="0.25">
      <c r="A793" s="18">
        <v>1981</v>
      </c>
      <c r="B793" s="18">
        <v>1981</v>
      </c>
      <c r="C793" s="18">
        <v>7</v>
      </c>
      <c r="D793" s="9" t="s">
        <v>756</v>
      </c>
      <c r="E793" s="9" t="str">
        <f t="shared" si="25"/>
        <v>1981 7</v>
      </c>
      <c r="F793" s="14"/>
      <c r="G793" s="9">
        <v>373.16351600000002</v>
      </c>
    </row>
    <row r="794" spans="1:7" x14ac:dyDescent="0.25">
      <c r="A794" s="18">
        <v>1981</v>
      </c>
      <c r="B794" s="18">
        <v>1981</v>
      </c>
      <c r="C794" s="18">
        <v>8</v>
      </c>
      <c r="D794" s="9" t="s">
        <v>757</v>
      </c>
      <c r="E794" s="9" t="str">
        <f t="shared" si="25"/>
        <v>1981 8</v>
      </c>
      <c r="F794" s="14"/>
      <c r="G794" s="9">
        <v>177.67369199999999</v>
      </c>
    </row>
    <row r="795" spans="1:7" x14ac:dyDescent="0.25">
      <c r="A795" s="18">
        <v>1981</v>
      </c>
      <c r="B795" s="18">
        <v>1981</v>
      </c>
      <c r="C795" s="18">
        <v>9</v>
      </c>
      <c r="D795" s="9" t="s">
        <v>758</v>
      </c>
      <c r="E795" s="9" t="str">
        <f t="shared" si="25"/>
        <v>1981 9</v>
      </c>
      <c r="F795" s="14"/>
      <c r="G795" s="9">
        <v>212.987934</v>
      </c>
    </row>
    <row r="796" spans="1:7" x14ac:dyDescent="0.25">
      <c r="A796" s="18">
        <v>1982</v>
      </c>
      <c r="B796" s="18">
        <v>1981</v>
      </c>
      <c r="C796" s="18">
        <v>10</v>
      </c>
      <c r="D796" s="9" t="s">
        <v>759</v>
      </c>
      <c r="E796" s="9" t="str">
        <f t="shared" si="25"/>
        <v>1982 10</v>
      </c>
      <c r="F796" s="14"/>
      <c r="G796" s="9">
        <v>228.863731</v>
      </c>
    </row>
    <row r="797" spans="1:7" x14ac:dyDescent="0.25">
      <c r="A797" s="18">
        <v>1982</v>
      </c>
      <c r="B797" s="18">
        <v>1981</v>
      </c>
      <c r="C797" s="18">
        <v>11</v>
      </c>
      <c r="D797" s="9" t="s">
        <v>760</v>
      </c>
      <c r="E797" s="9" t="str">
        <f t="shared" si="25"/>
        <v>1982 11</v>
      </c>
      <c r="F797" s="14"/>
      <c r="G797" s="9">
        <v>427.22207600000002</v>
      </c>
    </row>
    <row r="798" spans="1:7" x14ac:dyDescent="0.25">
      <c r="A798" s="18">
        <v>1982</v>
      </c>
      <c r="B798" s="18">
        <v>1981</v>
      </c>
      <c r="C798" s="18">
        <v>12</v>
      </c>
      <c r="D798" s="9" t="s">
        <v>761</v>
      </c>
      <c r="E798" s="9" t="str">
        <f t="shared" si="25"/>
        <v>1982 12</v>
      </c>
      <c r="F798" s="14"/>
      <c r="G798" s="9">
        <v>567.78822500000001</v>
      </c>
    </row>
    <row r="799" spans="1:7" x14ac:dyDescent="0.25">
      <c r="A799" s="18">
        <v>1982</v>
      </c>
      <c r="B799" s="18">
        <v>1982</v>
      </c>
      <c r="C799" s="18">
        <v>1</v>
      </c>
      <c r="D799" s="9" t="s">
        <v>762</v>
      </c>
      <c r="E799" s="9" t="str">
        <f t="shared" si="25"/>
        <v>1982 1</v>
      </c>
      <c r="F799" s="14"/>
      <c r="G799" s="9">
        <v>918.63798499999996</v>
      </c>
    </row>
    <row r="800" spans="1:7" x14ac:dyDescent="0.25">
      <c r="A800" s="18">
        <v>1982</v>
      </c>
      <c r="B800" s="18">
        <v>1982</v>
      </c>
      <c r="C800" s="18">
        <v>2</v>
      </c>
      <c r="D800" s="9" t="s">
        <v>763</v>
      </c>
      <c r="E800" s="9" t="str">
        <f t="shared" si="25"/>
        <v>1982 2</v>
      </c>
      <c r="F800" s="14"/>
      <c r="G800" s="17">
        <v>1381.5257349999999</v>
      </c>
    </row>
    <row r="801" spans="1:7" x14ac:dyDescent="0.25">
      <c r="A801" s="18">
        <v>1982</v>
      </c>
      <c r="B801" s="18">
        <v>1982</v>
      </c>
      <c r="C801" s="18">
        <v>3</v>
      </c>
      <c r="D801" s="9" t="s">
        <v>764</v>
      </c>
      <c r="E801" s="9" t="str">
        <f t="shared" si="25"/>
        <v>1982 3</v>
      </c>
      <c r="F801" s="14"/>
      <c r="G801" s="17">
        <v>1827.280358</v>
      </c>
    </row>
    <row r="802" spans="1:7" x14ac:dyDescent="0.25">
      <c r="A802" s="18">
        <v>1982</v>
      </c>
      <c r="B802" s="18">
        <v>1982</v>
      </c>
      <c r="C802" s="18">
        <v>4</v>
      </c>
      <c r="D802" s="9" t="s">
        <v>765</v>
      </c>
      <c r="E802" s="9" t="str">
        <f t="shared" si="25"/>
        <v>1982 4</v>
      </c>
      <c r="F802" s="14"/>
      <c r="G802" s="17">
        <v>1855.996046</v>
      </c>
    </row>
    <row r="803" spans="1:7" x14ac:dyDescent="0.25">
      <c r="A803" s="18">
        <v>1982</v>
      </c>
      <c r="B803" s="18">
        <v>1982</v>
      </c>
      <c r="C803" s="18">
        <v>5</v>
      </c>
      <c r="D803" s="9" t="s">
        <v>766</v>
      </c>
      <c r="E803" s="9" t="str">
        <f t="shared" si="25"/>
        <v>1982 5</v>
      </c>
      <c r="F803" s="14"/>
      <c r="G803" s="17">
        <v>1510.2525069999999</v>
      </c>
    </row>
    <row r="804" spans="1:7" x14ac:dyDescent="0.25">
      <c r="A804" s="18">
        <v>1982</v>
      </c>
      <c r="B804" s="18">
        <v>1982</v>
      </c>
      <c r="C804" s="18">
        <v>6</v>
      </c>
      <c r="D804" s="9" t="s">
        <v>767</v>
      </c>
      <c r="E804" s="9" t="str">
        <f t="shared" si="25"/>
        <v>1982 6</v>
      </c>
      <c r="F804" s="14"/>
      <c r="G804" s="17">
        <v>1227.1710800000001</v>
      </c>
    </row>
    <row r="805" spans="1:7" x14ac:dyDescent="0.25">
      <c r="A805" s="18">
        <v>1982</v>
      </c>
      <c r="B805" s="18">
        <v>1982</v>
      </c>
      <c r="C805" s="18">
        <v>7</v>
      </c>
      <c r="D805" s="9" t="s">
        <v>768</v>
      </c>
      <c r="E805" s="9" t="str">
        <f t="shared" si="25"/>
        <v>1982 7</v>
      </c>
      <c r="F805" s="14"/>
      <c r="G805" s="9">
        <v>890.95682999999997</v>
      </c>
    </row>
    <row r="806" spans="1:7" x14ac:dyDescent="0.25">
      <c r="A806" s="18">
        <v>1982</v>
      </c>
      <c r="B806" s="18">
        <v>1982</v>
      </c>
      <c r="C806" s="18">
        <v>8</v>
      </c>
      <c r="D806" s="9" t="s">
        <v>769</v>
      </c>
      <c r="E806" s="9" t="str">
        <f t="shared" si="25"/>
        <v>1982 8</v>
      </c>
      <c r="F806" s="14"/>
      <c r="G806" s="9">
        <v>647.928133</v>
      </c>
    </row>
    <row r="807" spans="1:7" x14ac:dyDescent="0.25">
      <c r="A807" s="18">
        <v>1982</v>
      </c>
      <c r="B807" s="18">
        <v>1982</v>
      </c>
      <c r="C807" s="18">
        <v>9</v>
      </c>
      <c r="D807" s="9" t="s">
        <v>770</v>
      </c>
      <c r="E807" s="9" t="str">
        <f t="shared" si="25"/>
        <v>1982 9</v>
      </c>
      <c r="F807" s="14"/>
      <c r="G807" s="9">
        <v>661.987346</v>
      </c>
    </row>
    <row r="808" spans="1:7" x14ac:dyDescent="0.25">
      <c r="A808" s="18">
        <v>1983</v>
      </c>
      <c r="B808" s="18">
        <v>1982</v>
      </c>
      <c r="C808" s="18">
        <v>10</v>
      </c>
      <c r="D808" s="9" t="s">
        <v>771</v>
      </c>
      <c r="E808" s="9" t="str">
        <f t="shared" si="25"/>
        <v>1983 10</v>
      </c>
      <c r="F808" s="14"/>
      <c r="G808" s="9">
        <v>844.41653399999996</v>
      </c>
    </row>
    <row r="809" spans="1:7" x14ac:dyDescent="0.25">
      <c r="A809" s="18">
        <v>1983</v>
      </c>
      <c r="B809" s="18">
        <v>1982</v>
      </c>
      <c r="C809" s="18">
        <v>11</v>
      </c>
      <c r="D809" s="9" t="s">
        <v>772</v>
      </c>
      <c r="E809" s="9" t="str">
        <f t="shared" si="25"/>
        <v>1983 11</v>
      </c>
      <c r="F809" s="14"/>
      <c r="G809" s="17">
        <v>1102.027241</v>
      </c>
    </row>
    <row r="810" spans="1:7" x14ac:dyDescent="0.25">
      <c r="A810" s="18">
        <v>1983</v>
      </c>
      <c r="B810" s="18">
        <v>1982</v>
      </c>
      <c r="C810" s="18">
        <v>12</v>
      </c>
      <c r="D810" s="9" t="s">
        <v>773</v>
      </c>
      <c r="E810" s="9" t="str">
        <f t="shared" si="25"/>
        <v>1983 12</v>
      </c>
      <c r="F810" s="14"/>
      <c r="G810" s="17">
        <v>1499.9440689999999</v>
      </c>
    </row>
    <row r="811" spans="1:7" x14ac:dyDescent="0.25">
      <c r="A811" s="18">
        <v>1983</v>
      </c>
      <c r="B811" s="18">
        <v>1983</v>
      </c>
      <c r="C811" s="18">
        <v>1</v>
      </c>
      <c r="D811" s="9" t="s">
        <v>774</v>
      </c>
      <c r="E811" s="9" t="str">
        <f t="shared" si="25"/>
        <v>1983 1</v>
      </c>
      <c r="F811" s="14"/>
      <c r="G811" s="17">
        <v>2030.242029</v>
      </c>
    </row>
    <row r="812" spans="1:7" x14ac:dyDescent="0.25">
      <c r="A812" s="18">
        <v>1983</v>
      </c>
      <c r="B812" s="18">
        <v>1983</v>
      </c>
      <c r="C812" s="18">
        <v>2</v>
      </c>
      <c r="D812" s="9" t="s">
        <v>775</v>
      </c>
      <c r="E812" s="9" t="str">
        <f t="shared" si="25"/>
        <v>1983 2</v>
      </c>
      <c r="F812" s="14"/>
      <c r="G812" s="17">
        <v>2039</v>
      </c>
    </row>
    <row r="813" spans="1:7" x14ac:dyDescent="0.25">
      <c r="A813" s="18">
        <v>1983</v>
      </c>
      <c r="B813" s="18">
        <v>1983</v>
      </c>
      <c r="C813" s="18">
        <v>3</v>
      </c>
      <c r="D813" s="9" t="s">
        <v>776</v>
      </c>
      <c r="E813" s="9" t="str">
        <f t="shared" si="25"/>
        <v>1983 3</v>
      </c>
      <c r="F813" s="14"/>
      <c r="G813" s="17">
        <v>2039</v>
      </c>
    </row>
    <row r="814" spans="1:7" x14ac:dyDescent="0.25">
      <c r="A814" s="18">
        <v>1983</v>
      </c>
      <c r="B814" s="18">
        <v>1983</v>
      </c>
      <c r="C814" s="18">
        <v>4</v>
      </c>
      <c r="D814" s="9" t="s">
        <v>777</v>
      </c>
      <c r="E814" s="9" t="str">
        <f t="shared" si="25"/>
        <v>1983 4</v>
      </c>
      <c r="F814" s="14"/>
      <c r="G814" s="17">
        <v>2039</v>
      </c>
    </row>
    <row r="815" spans="1:7" x14ac:dyDescent="0.25">
      <c r="A815" s="18">
        <v>1983</v>
      </c>
      <c r="B815" s="18">
        <v>1983</v>
      </c>
      <c r="C815" s="18">
        <v>5</v>
      </c>
      <c r="D815" s="9" t="s">
        <v>778</v>
      </c>
      <c r="E815" s="9" t="str">
        <f t="shared" si="25"/>
        <v>1983 5</v>
      </c>
      <c r="F815" s="14"/>
      <c r="G815" s="17">
        <v>2039</v>
      </c>
    </row>
    <row r="816" spans="1:7" x14ac:dyDescent="0.25">
      <c r="A816" s="18">
        <v>1983</v>
      </c>
      <c r="B816" s="18">
        <v>1983</v>
      </c>
      <c r="C816" s="18">
        <v>6</v>
      </c>
      <c r="D816" s="9" t="s">
        <v>779</v>
      </c>
      <c r="E816" s="9" t="str">
        <f t="shared" si="25"/>
        <v>1983 6</v>
      </c>
      <c r="F816" s="14"/>
      <c r="G816" s="17">
        <v>2039</v>
      </c>
    </row>
    <row r="817" spans="1:7" x14ac:dyDescent="0.25">
      <c r="A817" s="18">
        <v>1983</v>
      </c>
      <c r="B817" s="18">
        <v>1983</v>
      </c>
      <c r="C817" s="18">
        <v>7</v>
      </c>
      <c r="D817" s="9" t="s">
        <v>780</v>
      </c>
      <c r="E817" s="9" t="str">
        <f t="shared" si="25"/>
        <v>1983 7</v>
      </c>
      <c r="F817" s="14"/>
      <c r="G817" s="17">
        <v>1888.3921359999999</v>
      </c>
    </row>
    <row r="818" spans="1:7" x14ac:dyDescent="0.25">
      <c r="A818" s="18">
        <v>1983</v>
      </c>
      <c r="B818" s="18">
        <v>1983</v>
      </c>
      <c r="C818" s="18">
        <v>8</v>
      </c>
      <c r="D818" s="9" t="s">
        <v>781</v>
      </c>
      <c r="E818" s="9" t="str">
        <f t="shared" si="25"/>
        <v>1983 8</v>
      </c>
      <c r="F818" s="14"/>
      <c r="G818" s="17">
        <v>1688.1399329999999</v>
      </c>
    </row>
    <row r="819" spans="1:7" x14ac:dyDescent="0.25">
      <c r="A819" s="18">
        <v>1983</v>
      </c>
      <c r="B819" s="18">
        <v>1983</v>
      </c>
      <c r="C819" s="18">
        <v>9</v>
      </c>
      <c r="D819" s="9" t="s">
        <v>782</v>
      </c>
      <c r="E819" s="9" t="str">
        <f t="shared" si="25"/>
        <v>1983 9</v>
      </c>
      <c r="F819" s="14"/>
      <c r="G819" s="17">
        <v>1766.2149790000001</v>
      </c>
    </row>
    <row r="820" spans="1:7" x14ac:dyDescent="0.25">
      <c r="A820" s="18">
        <v>1984</v>
      </c>
      <c r="B820" s="18">
        <v>1983</v>
      </c>
      <c r="C820" s="18">
        <v>10</v>
      </c>
      <c r="D820" s="9" t="s">
        <v>783</v>
      </c>
      <c r="E820" s="9" t="str">
        <f t="shared" si="25"/>
        <v>1984 10</v>
      </c>
      <c r="F820" s="14"/>
      <c r="G820" s="17">
        <v>1975.454213</v>
      </c>
    </row>
    <row r="821" spans="1:7" x14ac:dyDescent="0.25">
      <c r="A821" s="18">
        <v>1984</v>
      </c>
      <c r="B821" s="18">
        <v>1983</v>
      </c>
      <c r="C821" s="18">
        <v>11</v>
      </c>
      <c r="D821" s="9" t="s">
        <v>784</v>
      </c>
      <c r="E821" s="9" t="str">
        <f t="shared" si="25"/>
        <v>1984 11</v>
      </c>
      <c r="F821" s="14"/>
      <c r="G821" s="17">
        <v>2039</v>
      </c>
    </row>
    <row r="822" spans="1:7" x14ac:dyDescent="0.25">
      <c r="A822" s="18">
        <v>1984</v>
      </c>
      <c r="B822" s="18">
        <v>1983</v>
      </c>
      <c r="C822" s="18">
        <v>12</v>
      </c>
      <c r="D822" s="9" t="s">
        <v>785</v>
      </c>
      <c r="E822" s="9" t="str">
        <f t="shared" si="25"/>
        <v>1984 12</v>
      </c>
      <c r="F822" s="14"/>
      <c r="G822" s="17">
        <v>2039</v>
      </c>
    </row>
    <row r="823" spans="1:7" x14ac:dyDescent="0.25">
      <c r="A823" s="18">
        <v>1984</v>
      </c>
      <c r="B823" s="18">
        <v>1984</v>
      </c>
      <c r="C823" s="18">
        <v>1</v>
      </c>
      <c r="D823" s="9" t="s">
        <v>786</v>
      </c>
      <c r="E823" s="9" t="str">
        <f t="shared" si="25"/>
        <v>1984 1</v>
      </c>
      <c r="F823" s="14"/>
      <c r="G823" s="17">
        <v>2039</v>
      </c>
    </row>
    <row r="824" spans="1:7" x14ac:dyDescent="0.25">
      <c r="A824" s="18">
        <v>1984</v>
      </c>
      <c r="B824" s="18">
        <v>1984</v>
      </c>
      <c r="C824" s="18">
        <v>2</v>
      </c>
      <c r="D824" s="9" t="s">
        <v>787</v>
      </c>
      <c r="E824" s="9" t="str">
        <f t="shared" si="25"/>
        <v>1984 2</v>
      </c>
      <c r="F824" s="14"/>
      <c r="G824" s="17">
        <v>2039</v>
      </c>
    </row>
    <row r="825" spans="1:7" x14ac:dyDescent="0.25">
      <c r="A825" s="18">
        <v>1984</v>
      </c>
      <c r="B825" s="18">
        <v>1984</v>
      </c>
      <c r="C825" s="18">
        <v>3</v>
      </c>
      <c r="D825" s="9" t="s">
        <v>788</v>
      </c>
      <c r="E825" s="9" t="str">
        <f t="shared" si="25"/>
        <v>1984 3</v>
      </c>
      <c r="F825" s="14"/>
      <c r="G825" s="17">
        <v>2039</v>
      </c>
    </row>
    <row r="826" spans="1:7" x14ac:dyDescent="0.25">
      <c r="A826" s="18">
        <v>1984</v>
      </c>
      <c r="B826" s="18">
        <v>1984</v>
      </c>
      <c r="C826" s="18">
        <v>4</v>
      </c>
      <c r="D826" s="9" t="s">
        <v>789</v>
      </c>
      <c r="E826" s="9" t="str">
        <f t="shared" si="25"/>
        <v>1984 4</v>
      </c>
      <c r="F826" s="14"/>
      <c r="G826" s="17">
        <v>1786.9164940000001</v>
      </c>
    </row>
    <row r="827" spans="1:7" x14ac:dyDescent="0.25">
      <c r="A827" s="18">
        <v>1984</v>
      </c>
      <c r="B827" s="18">
        <v>1984</v>
      </c>
      <c r="C827" s="18">
        <v>5</v>
      </c>
      <c r="D827" s="9" t="s">
        <v>790</v>
      </c>
      <c r="E827" s="9" t="str">
        <f t="shared" si="25"/>
        <v>1984 5</v>
      </c>
      <c r="F827" s="14"/>
      <c r="G827" s="17">
        <v>1286.025578</v>
      </c>
    </row>
    <row r="828" spans="1:7" x14ac:dyDescent="0.25">
      <c r="A828" s="18">
        <v>1984</v>
      </c>
      <c r="B828" s="18">
        <v>1984</v>
      </c>
      <c r="C828" s="18">
        <v>6</v>
      </c>
      <c r="D828" s="9" t="s">
        <v>791</v>
      </c>
      <c r="E828" s="9" t="str">
        <f t="shared" si="25"/>
        <v>1984 6</v>
      </c>
      <c r="F828" s="14"/>
      <c r="G828" s="9">
        <v>842.640444</v>
      </c>
    </row>
    <row r="829" spans="1:7" x14ac:dyDescent="0.25">
      <c r="A829" s="18">
        <v>1984</v>
      </c>
      <c r="B829" s="18">
        <v>1984</v>
      </c>
      <c r="C829" s="18">
        <v>7</v>
      </c>
      <c r="D829" s="9" t="s">
        <v>792</v>
      </c>
      <c r="E829" s="9" t="str">
        <f t="shared" si="25"/>
        <v>1984 7</v>
      </c>
      <c r="F829" s="14"/>
      <c r="G829" s="9">
        <v>668.82556399999999</v>
      </c>
    </row>
    <row r="830" spans="1:7" x14ac:dyDescent="0.25">
      <c r="A830" s="18">
        <v>1984</v>
      </c>
      <c r="B830" s="18">
        <v>1984</v>
      </c>
      <c r="C830" s="18">
        <v>8</v>
      </c>
      <c r="D830" s="9" t="s">
        <v>793</v>
      </c>
      <c r="E830" s="9" t="str">
        <f t="shared" si="25"/>
        <v>1984 8</v>
      </c>
      <c r="F830" s="14"/>
      <c r="G830" s="9">
        <v>566.42407000000003</v>
      </c>
    </row>
    <row r="831" spans="1:7" x14ac:dyDescent="0.25">
      <c r="A831" s="18">
        <v>1984</v>
      </c>
      <c r="B831" s="18">
        <v>1984</v>
      </c>
      <c r="C831" s="18">
        <v>9</v>
      </c>
      <c r="D831" s="9" t="s">
        <v>794</v>
      </c>
      <c r="E831" s="9" t="str">
        <f t="shared" si="25"/>
        <v>1984 9</v>
      </c>
      <c r="F831" s="14"/>
      <c r="G831" s="9">
        <v>645.87723300000005</v>
      </c>
    </row>
    <row r="832" spans="1:7" x14ac:dyDescent="0.25">
      <c r="A832" s="18">
        <v>1985</v>
      </c>
      <c r="B832" s="18">
        <v>1984</v>
      </c>
      <c r="C832" s="18">
        <v>10</v>
      </c>
      <c r="D832" s="9" t="s">
        <v>795</v>
      </c>
      <c r="E832" s="9" t="str">
        <f t="shared" si="25"/>
        <v>1985 10</v>
      </c>
      <c r="F832" s="14"/>
      <c r="G832" s="9">
        <v>725.84174700000005</v>
      </c>
    </row>
    <row r="833" spans="1:7" x14ac:dyDescent="0.25">
      <c r="A833" s="18">
        <v>1985</v>
      </c>
      <c r="B833" s="18">
        <v>1984</v>
      </c>
      <c r="C833" s="18">
        <v>11</v>
      </c>
      <c r="D833" s="9" t="s">
        <v>796</v>
      </c>
      <c r="E833" s="9" t="str">
        <f t="shared" si="25"/>
        <v>1985 11</v>
      </c>
      <c r="F833" s="14"/>
      <c r="G833" s="17">
        <v>1053.098373</v>
      </c>
    </row>
    <row r="834" spans="1:7" x14ac:dyDescent="0.25">
      <c r="A834" s="18">
        <v>1985</v>
      </c>
      <c r="B834" s="18">
        <v>1984</v>
      </c>
      <c r="C834" s="18">
        <v>12</v>
      </c>
      <c r="D834" s="9" t="s">
        <v>797</v>
      </c>
      <c r="E834" s="9" t="str">
        <f t="shared" si="25"/>
        <v>1985 12</v>
      </c>
      <c r="F834" s="14"/>
      <c r="G834" s="17">
        <v>1455.270786</v>
      </c>
    </row>
    <row r="835" spans="1:7" x14ac:dyDescent="0.25">
      <c r="A835" s="18">
        <v>1985</v>
      </c>
      <c r="B835" s="18">
        <v>1985</v>
      </c>
      <c r="C835" s="18">
        <v>1</v>
      </c>
      <c r="D835" s="9" t="s">
        <v>798</v>
      </c>
      <c r="E835" s="9" t="str">
        <f t="shared" si="25"/>
        <v>1985 1</v>
      </c>
      <c r="F835" s="14"/>
      <c r="G835" s="17">
        <v>1621.5760399999999</v>
      </c>
    </row>
    <row r="836" spans="1:7" x14ac:dyDescent="0.25">
      <c r="A836" s="18">
        <v>1985</v>
      </c>
      <c r="B836" s="18">
        <v>1985</v>
      </c>
      <c r="C836" s="18">
        <v>2</v>
      </c>
      <c r="D836" s="9" t="s">
        <v>799</v>
      </c>
      <c r="E836" s="9" t="str">
        <f t="shared" si="25"/>
        <v>1985 2</v>
      </c>
      <c r="F836" s="14"/>
      <c r="G836" s="17">
        <v>1783.268742</v>
      </c>
    </row>
    <row r="837" spans="1:7" x14ac:dyDescent="0.25">
      <c r="A837" s="18">
        <v>1985</v>
      </c>
      <c r="B837" s="18">
        <v>1985</v>
      </c>
      <c r="C837" s="18">
        <v>3</v>
      </c>
      <c r="D837" s="9" t="s">
        <v>800</v>
      </c>
      <c r="E837" s="9" t="str">
        <f t="shared" si="25"/>
        <v>1985 3</v>
      </c>
      <c r="F837" s="14"/>
      <c r="G837" s="17">
        <v>1897.1534449999999</v>
      </c>
    </row>
    <row r="838" spans="1:7" x14ac:dyDescent="0.25">
      <c r="A838" s="18">
        <v>1985</v>
      </c>
      <c r="B838" s="18">
        <v>1985</v>
      </c>
      <c r="C838" s="18">
        <v>4</v>
      </c>
      <c r="D838" s="9" t="s">
        <v>801</v>
      </c>
      <c r="E838" s="9" t="str">
        <f t="shared" si="25"/>
        <v>1985 4</v>
      </c>
      <c r="F838" s="14"/>
      <c r="G838" s="17">
        <v>1654.025543</v>
      </c>
    </row>
    <row r="839" spans="1:7" x14ac:dyDescent="0.25">
      <c r="A839" s="18">
        <v>1985</v>
      </c>
      <c r="B839" s="18">
        <v>1985</v>
      </c>
      <c r="C839" s="18">
        <v>5</v>
      </c>
      <c r="D839" s="9" t="s">
        <v>802</v>
      </c>
      <c r="E839" s="9" t="str">
        <f t="shared" si="25"/>
        <v>1985 5</v>
      </c>
      <c r="F839" s="14"/>
      <c r="G839" s="17">
        <v>1187.4639070000001</v>
      </c>
    </row>
    <row r="840" spans="1:7" x14ac:dyDescent="0.25">
      <c r="A840" s="18">
        <v>1985</v>
      </c>
      <c r="B840" s="18">
        <v>1985</v>
      </c>
      <c r="C840" s="18">
        <v>6</v>
      </c>
      <c r="D840" s="9" t="s">
        <v>803</v>
      </c>
      <c r="E840" s="9" t="str">
        <f t="shared" si="25"/>
        <v>1985 6</v>
      </c>
      <c r="F840" s="14"/>
      <c r="G840" s="9">
        <v>738.80696899999998</v>
      </c>
    </row>
    <row r="841" spans="1:7" x14ac:dyDescent="0.25">
      <c r="A841" s="18">
        <v>1985</v>
      </c>
      <c r="B841" s="18">
        <v>1985</v>
      </c>
      <c r="C841" s="18">
        <v>7</v>
      </c>
      <c r="D841" s="9" t="s">
        <v>804</v>
      </c>
      <c r="E841" s="9" t="str">
        <f t="shared" si="25"/>
        <v>1985 7</v>
      </c>
      <c r="F841" s="14"/>
      <c r="G841" s="9">
        <v>628.35399800000005</v>
      </c>
    </row>
    <row r="842" spans="1:7" x14ac:dyDescent="0.25">
      <c r="A842" s="18">
        <v>1985</v>
      </c>
      <c r="B842" s="18">
        <v>1985</v>
      </c>
      <c r="C842" s="18">
        <v>8</v>
      </c>
      <c r="D842" s="9" t="s">
        <v>805</v>
      </c>
      <c r="E842" s="9" t="str">
        <f t="shared" si="25"/>
        <v>1985 8</v>
      </c>
      <c r="F842" s="14"/>
      <c r="G842" s="9">
        <v>185.15619100000001</v>
      </c>
    </row>
    <row r="843" spans="1:7" x14ac:dyDescent="0.25">
      <c r="A843" s="18">
        <v>1985</v>
      </c>
      <c r="B843" s="18">
        <v>1985</v>
      </c>
      <c r="C843" s="18">
        <v>9</v>
      </c>
      <c r="D843" s="9" t="s">
        <v>806</v>
      </c>
      <c r="E843" s="9" t="str">
        <f t="shared" si="25"/>
        <v>1985 9</v>
      </c>
      <c r="F843" s="14"/>
      <c r="G843" s="9">
        <v>226.55399299999999</v>
      </c>
    </row>
    <row r="844" spans="1:7" x14ac:dyDescent="0.25">
      <c r="A844" s="18">
        <v>1986</v>
      </c>
      <c r="B844" s="18">
        <v>1985</v>
      </c>
      <c r="C844" s="18">
        <v>10</v>
      </c>
      <c r="D844" s="9" t="s">
        <v>807</v>
      </c>
      <c r="E844" s="9" t="str">
        <f t="shared" si="25"/>
        <v>1986 10</v>
      </c>
      <c r="F844" s="14"/>
      <c r="G844" s="9">
        <v>225.39591200000001</v>
      </c>
    </row>
    <row r="845" spans="1:7" x14ac:dyDescent="0.25">
      <c r="A845" s="18">
        <v>1986</v>
      </c>
      <c r="B845" s="18">
        <v>1985</v>
      </c>
      <c r="C845" s="18">
        <v>11</v>
      </c>
      <c r="D845" s="9" t="s">
        <v>808</v>
      </c>
      <c r="E845" s="9" t="str">
        <f t="shared" ref="E845:E908" si="26">CONCATENATE(A845," ",C845)</f>
        <v>1986 11</v>
      </c>
      <c r="F845" s="14"/>
      <c r="G845" s="9">
        <v>349.16001899999998</v>
      </c>
    </row>
    <row r="846" spans="1:7" x14ac:dyDescent="0.25">
      <c r="A846" s="18">
        <v>1986</v>
      </c>
      <c r="B846" s="18">
        <v>1985</v>
      </c>
      <c r="C846" s="18">
        <v>12</v>
      </c>
      <c r="D846" s="9" t="s">
        <v>809</v>
      </c>
      <c r="E846" s="9" t="str">
        <f t="shared" si="26"/>
        <v>1986 12</v>
      </c>
      <c r="F846" s="14"/>
      <c r="G846" s="9">
        <v>499.66611899999998</v>
      </c>
    </row>
    <row r="847" spans="1:7" x14ac:dyDescent="0.25">
      <c r="A847" s="18">
        <v>1986</v>
      </c>
      <c r="B847" s="18">
        <v>1986</v>
      </c>
      <c r="C847" s="18">
        <v>1</v>
      </c>
      <c r="D847" s="9" t="s">
        <v>810</v>
      </c>
      <c r="E847" s="9" t="str">
        <f t="shared" si="26"/>
        <v>1986 1</v>
      </c>
      <c r="F847" s="14"/>
      <c r="G847" s="9">
        <v>663.04670999999996</v>
      </c>
    </row>
    <row r="848" spans="1:7" x14ac:dyDescent="0.25">
      <c r="A848" s="18">
        <v>1986</v>
      </c>
      <c r="B848" s="18">
        <v>1986</v>
      </c>
      <c r="C848" s="18">
        <v>2</v>
      </c>
      <c r="D848" s="9" t="s">
        <v>811</v>
      </c>
      <c r="E848" s="9" t="str">
        <f t="shared" si="26"/>
        <v>1986 2</v>
      </c>
      <c r="F848" s="14"/>
      <c r="G848" s="17">
        <v>1299.7069140000001</v>
      </c>
    </row>
    <row r="849" spans="1:7" x14ac:dyDescent="0.25">
      <c r="A849" s="18">
        <v>1986</v>
      </c>
      <c r="B849" s="18">
        <v>1986</v>
      </c>
      <c r="C849" s="18">
        <v>3</v>
      </c>
      <c r="D849" s="9" t="s">
        <v>812</v>
      </c>
      <c r="E849" s="9" t="str">
        <f t="shared" si="26"/>
        <v>1986 3</v>
      </c>
      <c r="F849" s="14"/>
      <c r="G849" s="17">
        <v>1827.8742360000001</v>
      </c>
    </row>
    <row r="850" spans="1:7" x14ac:dyDescent="0.25">
      <c r="A850" s="18">
        <v>1986</v>
      </c>
      <c r="B850" s="18">
        <v>1986</v>
      </c>
      <c r="C850" s="18">
        <v>4</v>
      </c>
      <c r="D850" s="9" t="s">
        <v>813</v>
      </c>
      <c r="E850" s="9" t="str">
        <f t="shared" si="26"/>
        <v>1986 4</v>
      </c>
      <c r="F850" s="14"/>
      <c r="G850" s="17">
        <v>1646.268286</v>
      </c>
    </row>
    <row r="851" spans="1:7" x14ac:dyDescent="0.25">
      <c r="A851" s="18">
        <v>1986</v>
      </c>
      <c r="B851" s="18">
        <v>1986</v>
      </c>
      <c r="C851" s="18">
        <v>5</v>
      </c>
      <c r="D851" s="9" t="s">
        <v>814</v>
      </c>
      <c r="E851" s="9" t="str">
        <f t="shared" si="26"/>
        <v>1986 5</v>
      </c>
      <c r="F851" s="14"/>
      <c r="G851" s="17">
        <v>1249.2799540000001</v>
      </c>
    </row>
    <row r="852" spans="1:7" x14ac:dyDescent="0.25">
      <c r="A852" s="18">
        <v>1986</v>
      </c>
      <c r="B852" s="18">
        <v>1986</v>
      </c>
      <c r="C852" s="18">
        <v>6</v>
      </c>
      <c r="D852" s="9" t="s">
        <v>815</v>
      </c>
      <c r="E852" s="9" t="str">
        <f t="shared" si="26"/>
        <v>1986 6</v>
      </c>
      <c r="F852" s="14"/>
      <c r="G852" s="9">
        <v>949.239014</v>
      </c>
    </row>
    <row r="853" spans="1:7" x14ac:dyDescent="0.25">
      <c r="A853" s="18">
        <v>1986</v>
      </c>
      <c r="B853" s="18">
        <v>1986</v>
      </c>
      <c r="C853" s="18">
        <v>7</v>
      </c>
      <c r="D853" s="9" t="s">
        <v>816</v>
      </c>
      <c r="E853" s="9" t="str">
        <f t="shared" si="26"/>
        <v>1986 7</v>
      </c>
      <c r="F853" s="14"/>
      <c r="G853" s="9">
        <v>657.35139300000003</v>
      </c>
    </row>
    <row r="854" spans="1:7" x14ac:dyDescent="0.25">
      <c r="A854" s="18">
        <v>1986</v>
      </c>
      <c r="B854" s="18">
        <v>1986</v>
      </c>
      <c r="C854" s="18">
        <v>8</v>
      </c>
      <c r="D854" s="9" t="s">
        <v>817</v>
      </c>
      <c r="E854" s="9" t="str">
        <f t="shared" si="26"/>
        <v>1986 8</v>
      </c>
      <c r="F854" s="14"/>
      <c r="G854" s="9">
        <v>485.68466599999999</v>
      </c>
    </row>
    <row r="855" spans="1:7" x14ac:dyDescent="0.25">
      <c r="A855" s="18">
        <v>1986</v>
      </c>
      <c r="B855" s="18">
        <v>1986</v>
      </c>
      <c r="C855" s="18">
        <v>9</v>
      </c>
      <c r="D855" s="9" t="s">
        <v>818</v>
      </c>
      <c r="E855" s="9" t="str">
        <f t="shared" si="26"/>
        <v>1986 9</v>
      </c>
      <c r="F855" s="14"/>
      <c r="G855" s="9">
        <v>469.12347699999998</v>
      </c>
    </row>
    <row r="856" spans="1:7" x14ac:dyDescent="0.25">
      <c r="A856" s="18">
        <v>1987</v>
      </c>
      <c r="B856" s="18">
        <v>1986</v>
      </c>
      <c r="C856" s="18">
        <v>10</v>
      </c>
      <c r="D856" s="9" t="s">
        <v>819</v>
      </c>
      <c r="E856" s="9" t="str">
        <f t="shared" si="26"/>
        <v>1987 10</v>
      </c>
      <c r="F856" s="14"/>
      <c r="G856" s="9">
        <v>383.19587200000001</v>
      </c>
    </row>
    <row r="857" spans="1:7" x14ac:dyDescent="0.25">
      <c r="A857" s="18">
        <v>1987</v>
      </c>
      <c r="B857" s="18">
        <v>1986</v>
      </c>
      <c r="C857" s="18">
        <v>11</v>
      </c>
      <c r="D857" s="9" t="s">
        <v>820</v>
      </c>
      <c r="E857" s="9" t="str">
        <f t="shared" si="26"/>
        <v>1987 11</v>
      </c>
      <c r="F857" s="14"/>
      <c r="G857" s="9">
        <v>399.497815</v>
      </c>
    </row>
    <row r="858" spans="1:7" x14ac:dyDescent="0.25">
      <c r="A858" s="18">
        <v>1987</v>
      </c>
      <c r="B858" s="18">
        <v>1986</v>
      </c>
      <c r="C858" s="18">
        <v>12</v>
      </c>
      <c r="D858" s="9" t="s">
        <v>821</v>
      </c>
      <c r="E858" s="9" t="str">
        <f t="shared" si="26"/>
        <v>1987 12</v>
      </c>
      <c r="F858" s="14"/>
      <c r="G858" s="9">
        <v>571.74672299999997</v>
      </c>
    </row>
    <row r="859" spans="1:7" x14ac:dyDescent="0.25">
      <c r="A859" s="18">
        <v>1987</v>
      </c>
      <c r="B859" s="18">
        <v>1987</v>
      </c>
      <c r="C859" s="18">
        <v>1</v>
      </c>
      <c r="D859" s="9" t="s">
        <v>822</v>
      </c>
      <c r="E859" s="9" t="str">
        <f t="shared" si="26"/>
        <v>1987 1</v>
      </c>
      <c r="F859" s="14"/>
      <c r="G859" s="9">
        <v>854.79109200000005</v>
      </c>
    </row>
    <row r="860" spans="1:7" x14ac:dyDescent="0.25">
      <c r="A860" s="18">
        <v>1987</v>
      </c>
      <c r="B860" s="18">
        <v>1987</v>
      </c>
      <c r="C860" s="18">
        <v>2</v>
      </c>
      <c r="D860" s="9" t="s">
        <v>823</v>
      </c>
      <c r="E860" s="9" t="str">
        <f t="shared" si="26"/>
        <v>1987 2</v>
      </c>
      <c r="F860" s="14"/>
      <c r="G860" s="17">
        <v>1079.5953059999999</v>
      </c>
    </row>
    <row r="861" spans="1:7" x14ac:dyDescent="0.25">
      <c r="A861" s="18">
        <v>1987</v>
      </c>
      <c r="B861" s="18">
        <v>1987</v>
      </c>
      <c r="C861" s="18">
        <v>3</v>
      </c>
      <c r="D861" s="9" t="s">
        <v>824</v>
      </c>
      <c r="E861" s="9" t="str">
        <f t="shared" si="26"/>
        <v>1987 3</v>
      </c>
      <c r="F861" s="14"/>
      <c r="G861" s="17">
        <v>1329.356049</v>
      </c>
    </row>
    <row r="862" spans="1:7" x14ac:dyDescent="0.25">
      <c r="A862" s="18">
        <v>1987</v>
      </c>
      <c r="B862" s="18">
        <v>1987</v>
      </c>
      <c r="C862" s="18">
        <v>4</v>
      </c>
      <c r="D862" s="9" t="s">
        <v>825</v>
      </c>
      <c r="E862" s="9" t="str">
        <f t="shared" si="26"/>
        <v>1987 4</v>
      </c>
      <c r="F862" s="14"/>
      <c r="G862" s="17">
        <v>1301.791786</v>
      </c>
    </row>
    <row r="863" spans="1:7" x14ac:dyDescent="0.25">
      <c r="A863" s="18">
        <v>1987</v>
      </c>
      <c r="B863" s="18">
        <v>1987</v>
      </c>
      <c r="C863" s="18">
        <v>5</v>
      </c>
      <c r="D863" s="9" t="s">
        <v>826</v>
      </c>
      <c r="E863" s="9" t="str">
        <f t="shared" si="26"/>
        <v>1987 5</v>
      </c>
      <c r="F863" s="14"/>
      <c r="G863" s="17">
        <v>1136.524584</v>
      </c>
    </row>
    <row r="864" spans="1:7" x14ac:dyDescent="0.25">
      <c r="A864" s="18">
        <v>1987</v>
      </c>
      <c r="B864" s="18">
        <v>1987</v>
      </c>
      <c r="C864" s="18">
        <v>6</v>
      </c>
      <c r="D864" s="9" t="s">
        <v>827</v>
      </c>
      <c r="E864" s="9" t="str">
        <f t="shared" si="26"/>
        <v>1987 6</v>
      </c>
      <c r="F864" s="14"/>
      <c r="G864" s="9">
        <v>838.92029200000002</v>
      </c>
    </row>
    <row r="865" spans="1:7" x14ac:dyDescent="0.25">
      <c r="A865" s="18">
        <v>1987</v>
      </c>
      <c r="B865" s="18">
        <v>1987</v>
      </c>
      <c r="C865" s="18">
        <v>7</v>
      </c>
      <c r="D865" s="9" t="s">
        <v>828</v>
      </c>
      <c r="E865" s="9" t="str">
        <f t="shared" si="26"/>
        <v>1987 7</v>
      </c>
      <c r="F865" s="14"/>
      <c r="G865" s="9">
        <v>473.42402399999997</v>
      </c>
    </row>
    <row r="866" spans="1:7" x14ac:dyDescent="0.25">
      <c r="A866" s="18">
        <v>1987</v>
      </c>
      <c r="B866" s="18">
        <v>1987</v>
      </c>
      <c r="C866" s="18">
        <v>8</v>
      </c>
      <c r="D866" s="9" t="s">
        <v>829</v>
      </c>
      <c r="E866" s="9" t="str">
        <f t="shared" si="26"/>
        <v>1987 8</v>
      </c>
      <c r="F866" s="14"/>
      <c r="G866" s="9">
        <v>186.592026</v>
      </c>
    </row>
    <row r="867" spans="1:7" x14ac:dyDescent="0.25">
      <c r="A867" s="18">
        <v>1987</v>
      </c>
      <c r="B867" s="18">
        <v>1987</v>
      </c>
      <c r="C867" s="18">
        <v>9</v>
      </c>
      <c r="D867" s="9" t="s">
        <v>830</v>
      </c>
      <c r="E867" s="9" t="str">
        <f t="shared" si="26"/>
        <v>1987 9</v>
      </c>
      <c r="F867" s="14"/>
      <c r="G867" s="9">
        <v>193.04299399999999</v>
      </c>
    </row>
    <row r="868" spans="1:7" x14ac:dyDescent="0.25">
      <c r="A868" s="18">
        <v>1988</v>
      </c>
      <c r="B868" s="18">
        <v>1987</v>
      </c>
      <c r="C868" s="18">
        <v>10</v>
      </c>
      <c r="D868" s="9" t="s">
        <v>831</v>
      </c>
      <c r="E868" s="9" t="str">
        <f t="shared" si="26"/>
        <v>1988 10</v>
      </c>
      <c r="F868" s="14"/>
      <c r="G868" s="9">
        <v>262.63608599999998</v>
      </c>
    </row>
    <row r="869" spans="1:7" x14ac:dyDescent="0.25">
      <c r="A869" s="18">
        <v>1988</v>
      </c>
      <c r="B869" s="18">
        <v>1987</v>
      </c>
      <c r="C869" s="18">
        <v>11</v>
      </c>
      <c r="D869" s="9" t="s">
        <v>832</v>
      </c>
      <c r="E869" s="9" t="str">
        <f t="shared" si="26"/>
        <v>1988 11</v>
      </c>
      <c r="F869" s="14"/>
      <c r="G869" s="9">
        <v>399.53288199999997</v>
      </c>
    </row>
    <row r="870" spans="1:7" x14ac:dyDescent="0.25">
      <c r="A870" s="18">
        <v>1988</v>
      </c>
      <c r="B870" s="18">
        <v>1987</v>
      </c>
      <c r="C870" s="18">
        <v>12</v>
      </c>
      <c r="D870" s="9" t="s">
        <v>833</v>
      </c>
      <c r="E870" s="9" t="str">
        <f t="shared" si="26"/>
        <v>1988 12</v>
      </c>
      <c r="F870" s="14"/>
      <c r="G870" s="9">
        <v>696.78269399999999</v>
      </c>
    </row>
    <row r="871" spans="1:7" x14ac:dyDescent="0.25">
      <c r="A871" s="18">
        <v>1988</v>
      </c>
      <c r="B871" s="18">
        <v>1988</v>
      </c>
      <c r="C871" s="18">
        <v>1</v>
      </c>
      <c r="D871" s="9" t="s">
        <v>834</v>
      </c>
      <c r="E871" s="9" t="str">
        <f t="shared" si="26"/>
        <v>1988 1</v>
      </c>
      <c r="F871" s="14"/>
      <c r="G871" s="17">
        <v>1028.603693</v>
      </c>
    </row>
    <row r="872" spans="1:7" x14ac:dyDescent="0.25">
      <c r="A872" s="18">
        <v>1988</v>
      </c>
      <c r="B872" s="18">
        <v>1988</v>
      </c>
      <c r="C872" s="18">
        <v>2</v>
      </c>
      <c r="D872" s="9" t="s">
        <v>835</v>
      </c>
      <c r="E872" s="9" t="str">
        <f t="shared" si="26"/>
        <v>1988 2</v>
      </c>
      <c r="F872" s="14"/>
      <c r="G872" s="17">
        <v>1231.591019</v>
      </c>
    </row>
    <row r="873" spans="1:7" x14ac:dyDescent="0.25">
      <c r="A873" s="18">
        <v>1988</v>
      </c>
      <c r="B873" s="18">
        <v>1988</v>
      </c>
      <c r="C873" s="18">
        <v>3</v>
      </c>
      <c r="D873" s="9" t="s">
        <v>836</v>
      </c>
      <c r="E873" s="9" t="str">
        <f t="shared" si="26"/>
        <v>1988 3</v>
      </c>
      <c r="F873" s="14"/>
      <c r="G873" s="17">
        <v>1174.3838800000001</v>
      </c>
    </row>
    <row r="874" spans="1:7" x14ac:dyDescent="0.25">
      <c r="A874" s="18">
        <v>1988</v>
      </c>
      <c r="B874" s="18">
        <v>1988</v>
      </c>
      <c r="C874" s="18">
        <v>4</v>
      </c>
      <c r="D874" s="9" t="s">
        <v>837</v>
      </c>
      <c r="E874" s="9" t="str">
        <f t="shared" si="26"/>
        <v>1988 4</v>
      </c>
      <c r="F874" s="14"/>
      <c r="G874" s="17">
        <v>1143.5678909999999</v>
      </c>
    </row>
    <row r="875" spans="1:7" x14ac:dyDescent="0.25">
      <c r="A875" s="18">
        <v>1988</v>
      </c>
      <c r="B875" s="18">
        <v>1988</v>
      </c>
      <c r="C875" s="18">
        <v>5</v>
      </c>
      <c r="D875" s="9" t="s">
        <v>838</v>
      </c>
      <c r="E875" s="9" t="str">
        <f t="shared" si="26"/>
        <v>1988 5</v>
      </c>
      <c r="F875" s="14"/>
      <c r="G875" s="9">
        <v>984.95433800000001</v>
      </c>
    </row>
    <row r="876" spans="1:7" x14ac:dyDescent="0.25">
      <c r="A876" s="18">
        <v>1988</v>
      </c>
      <c r="B876" s="18">
        <v>1988</v>
      </c>
      <c r="C876" s="18">
        <v>6</v>
      </c>
      <c r="D876" s="9" t="s">
        <v>839</v>
      </c>
      <c r="E876" s="9" t="str">
        <f t="shared" si="26"/>
        <v>1988 6</v>
      </c>
      <c r="F876" s="14"/>
      <c r="G876" s="9">
        <v>739.67443300000002</v>
      </c>
    </row>
    <row r="877" spans="1:7" x14ac:dyDescent="0.25">
      <c r="A877" s="18">
        <v>1988</v>
      </c>
      <c r="B877" s="18">
        <v>1988</v>
      </c>
      <c r="C877" s="18">
        <v>7</v>
      </c>
      <c r="D877" s="9" t="s">
        <v>840</v>
      </c>
      <c r="E877" s="9" t="str">
        <f t="shared" si="26"/>
        <v>1988 7</v>
      </c>
      <c r="F877" s="14"/>
      <c r="G877" s="9">
        <v>425.97211700000003</v>
      </c>
    </row>
    <row r="878" spans="1:7" x14ac:dyDescent="0.25">
      <c r="A878" s="18">
        <v>1988</v>
      </c>
      <c r="B878" s="18">
        <v>1988</v>
      </c>
      <c r="C878" s="18">
        <v>8</v>
      </c>
      <c r="D878" s="9" t="s">
        <v>841</v>
      </c>
      <c r="E878" s="9" t="str">
        <f t="shared" si="26"/>
        <v>1988 8</v>
      </c>
      <c r="F878" s="14"/>
      <c r="G878" s="9">
        <v>202.003794</v>
      </c>
    </row>
    <row r="879" spans="1:7" x14ac:dyDescent="0.25">
      <c r="A879" s="18">
        <v>1988</v>
      </c>
      <c r="B879" s="18">
        <v>1988</v>
      </c>
      <c r="C879" s="18">
        <v>9</v>
      </c>
      <c r="D879" s="9" t="s">
        <v>842</v>
      </c>
      <c r="E879" s="9" t="str">
        <f t="shared" si="26"/>
        <v>1988 9</v>
      </c>
      <c r="F879" s="14"/>
      <c r="G879" s="9">
        <v>145</v>
      </c>
    </row>
    <row r="880" spans="1:7" x14ac:dyDescent="0.25">
      <c r="A880" s="18">
        <v>1989</v>
      </c>
      <c r="B880" s="18">
        <v>1988</v>
      </c>
      <c r="C880" s="18">
        <v>10</v>
      </c>
      <c r="D880" s="9" t="s">
        <v>843</v>
      </c>
      <c r="E880" s="9" t="str">
        <f t="shared" si="26"/>
        <v>1989 10</v>
      </c>
      <c r="F880" s="14"/>
      <c r="G880" s="9">
        <v>207.03418300000001</v>
      </c>
    </row>
    <row r="881" spans="1:7" x14ac:dyDescent="0.25">
      <c r="A881" s="18">
        <v>1989</v>
      </c>
      <c r="B881" s="18">
        <v>1988</v>
      </c>
      <c r="C881" s="18">
        <v>11</v>
      </c>
      <c r="D881" s="9" t="s">
        <v>844</v>
      </c>
      <c r="E881" s="9" t="str">
        <f t="shared" si="26"/>
        <v>1989 11</v>
      </c>
      <c r="F881" s="14"/>
      <c r="G881" s="9">
        <v>391.93411300000002</v>
      </c>
    </row>
    <row r="882" spans="1:7" x14ac:dyDescent="0.25">
      <c r="A882" s="18">
        <v>1989</v>
      </c>
      <c r="B882" s="18">
        <v>1988</v>
      </c>
      <c r="C882" s="18">
        <v>12</v>
      </c>
      <c r="D882" s="9" t="s">
        <v>845</v>
      </c>
      <c r="E882" s="9" t="str">
        <f t="shared" si="26"/>
        <v>1989 12</v>
      </c>
      <c r="F882" s="14"/>
      <c r="G882" s="9">
        <v>710.50482399999999</v>
      </c>
    </row>
    <row r="883" spans="1:7" x14ac:dyDescent="0.25">
      <c r="A883" s="18">
        <v>1989</v>
      </c>
      <c r="B883" s="18">
        <v>1989</v>
      </c>
      <c r="C883" s="18">
        <v>1</v>
      </c>
      <c r="D883" s="9" t="s">
        <v>846</v>
      </c>
      <c r="E883" s="9" t="str">
        <f t="shared" si="26"/>
        <v>1989 1</v>
      </c>
      <c r="F883" s="14"/>
      <c r="G883" s="9">
        <v>981.23989200000005</v>
      </c>
    </row>
    <row r="884" spans="1:7" x14ac:dyDescent="0.25">
      <c r="A884" s="18">
        <v>1989</v>
      </c>
      <c r="B884" s="18">
        <v>1989</v>
      </c>
      <c r="C884" s="18">
        <v>2</v>
      </c>
      <c r="D884" s="9" t="s">
        <v>847</v>
      </c>
      <c r="E884" s="9" t="str">
        <f t="shared" si="26"/>
        <v>1989 2</v>
      </c>
      <c r="F884" s="14"/>
      <c r="G884" s="17">
        <v>1133.323762</v>
      </c>
    </row>
    <row r="885" spans="1:7" x14ac:dyDescent="0.25">
      <c r="A885" s="18">
        <v>1989</v>
      </c>
      <c r="B885" s="18">
        <v>1989</v>
      </c>
      <c r="C885" s="18">
        <v>3</v>
      </c>
      <c r="D885" s="9" t="s">
        <v>848</v>
      </c>
      <c r="E885" s="9" t="str">
        <f t="shared" si="26"/>
        <v>1989 3</v>
      </c>
      <c r="F885" s="14"/>
      <c r="G885" s="17">
        <v>1348.6166840000001</v>
      </c>
    </row>
    <row r="886" spans="1:7" x14ac:dyDescent="0.25">
      <c r="A886" s="18">
        <v>1989</v>
      </c>
      <c r="B886" s="18">
        <v>1989</v>
      </c>
      <c r="C886" s="18">
        <v>4</v>
      </c>
      <c r="D886" s="9" t="s">
        <v>849</v>
      </c>
      <c r="E886" s="9" t="str">
        <f t="shared" si="26"/>
        <v>1989 4</v>
      </c>
      <c r="F886" s="14"/>
      <c r="G886" s="17">
        <v>1162.424233</v>
      </c>
    </row>
    <row r="887" spans="1:7" x14ac:dyDescent="0.25">
      <c r="A887" s="18">
        <v>1989</v>
      </c>
      <c r="B887" s="18">
        <v>1989</v>
      </c>
      <c r="C887" s="18">
        <v>5</v>
      </c>
      <c r="D887" s="9" t="s">
        <v>850</v>
      </c>
      <c r="E887" s="9" t="str">
        <f t="shared" si="26"/>
        <v>1989 5</v>
      </c>
      <c r="F887" s="14"/>
      <c r="G887" s="9">
        <v>821.79283599999997</v>
      </c>
    </row>
    <row r="888" spans="1:7" x14ac:dyDescent="0.25">
      <c r="A888" s="18">
        <v>1989</v>
      </c>
      <c r="B888" s="18">
        <v>1989</v>
      </c>
      <c r="C888" s="18">
        <v>6</v>
      </c>
      <c r="D888" s="9" t="s">
        <v>851</v>
      </c>
      <c r="E888" s="9" t="str">
        <f t="shared" si="26"/>
        <v>1989 6</v>
      </c>
      <c r="F888" s="14"/>
      <c r="G888" s="9">
        <v>483.72418800000003</v>
      </c>
    </row>
    <row r="889" spans="1:7" x14ac:dyDescent="0.25">
      <c r="A889" s="18">
        <v>1989</v>
      </c>
      <c r="B889" s="18">
        <v>1989</v>
      </c>
      <c r="C889" s="18">
        <v>7</v>
      </c>
      <c r="D889" s="9" t="s">
        <v>852</v>
      </c>
      <c r="E889" s="9" t="str">
        <f t="shared" si="26"/>
        <v>1989 7</v>
      </c>
      <c r="F889" s="14"/>
      <c r="G889" s="9">
        <v>391.07723299999998</v>
      </c>
    </row>
    <row r="890" spans="1:7" x14ac:dyDescent="0.25">
      <c r="A890" s="18">
        <v>1989</v>
      </c>
      <c r="B890" s="18">
        <v>1989</v>
      </c>
      <c r="C890" s="18">
        <v>8</v>
      </c>
      <c r="D890" s="9" t="s">
        <v>853</v>
      </c>
      <c r="E890" s="9" t="str">
        <f t="shared" si="26"/>
        <v>1989 8</v>
      </c>
      <c r="F890" s="14"/>
      <c r="G890" s="9">
        <v>124.29844799999999</v>
      </c>
    </row>
    <row r="891" spans="1:7" x14ac:dyDescent="0.25">
      <c r="A891" s="18">
        <v>1989</v>
      </c>
      <c r="B891" s="18">
        <v>1989</v>
      </c>
      <c r="C891" s="18">
        <v>9</v>
      </c>
      <c r="D891" s="9" t="s">
        <v>854</v>
      </c>
      <c r="E891" s="9" t="str">
        <f t="shared" si="26"/>
        <v>1989 9</v>
      </c>
      <c r="F891" s="14"/>
      <c r="G891" s="9">
        <v>187.44329099999999</v>
      </c>
    </row>
    <row r="892" spans="1:7" x14ac:dyDescent="0.25">
      <c r="A892" s="18">
        <v>1990</v>
      </c>
      <c r="B892" s="18">
        <v>1989</v>
      </c>
      <c r="C892" s="18">
        <v>10</v>
      </c>
      <c r="D892" s="9" t="s">
        <v>855</v>
      </c>
      <c r="E892" s="9" t="str">
        <f t="shared" si="26"/>
        <v>1990 10</v>
      </c>
      <c r="F892" s="14"/>
      <c r="G892" s="9">
        <v>221.949174</v>
      </c>
    </row>
    <row r="893" spans="1:7" x14ac:dyDescent="0.25">
      <c r="A893" s="18">
        <v>1990</v>
      </c>
      <c r="B893" s="18">
        <v>1989</v>
      </c>
      <c r="C893" s="18">
        <v>11</v>
      </c>
      <c r="D893" s="9" t="s">
        <v>856</v>
      </c>
      <c r="E893" s="9" t="str">
        <f t="shared" si="26"/>
        <v>1990 11</v>
      </c>
      <c r="F893" s="14"/>
      <c r="G893" s="9">
        <v>388.898347</v>
      </c>
    </row>
    <row r="894" spans="1:7" x14ac:dyDescent="0.25">
      <c r="A894" s="18">
        <v>1990</v>
      </c>
      <c r="B894" s="18">
        <v>1989</v>
      </c>
      <c r="C894" s="18">
        <v>12</v>
      </c>
      <c r="D894" s="9" t="s">
        <v>857</v>
      </c>
      <c r="E894" s="9" t="str">
        <f t="shared" si="26"/>
        <v>1990 12</v>
      </c>
      <c r="F894" s="14"/>
      <c r="G894" s="9">
        <v>535.42184699999996</v>
      </c>
    </row>
    <row r="895" spans="1:7" x14ac:dyDescent="0.25">
      <c r="A895" s="18">
        <v>1990</v>
      </c>
      <c r="B895" s="18">
        <v>1990</v>
      </c>
      <c r="C895" s="18">
        <v>1</v>
      </c>
      <c r="D895" s="9" t="s">
        <v>858</v>
      </c>
      <c r="E895" s="9" t="str">
        <f t="shared" si="26"/>
        <v>1990 1</v>
      </c>
      <c r="F895" s="14"/>
      <c r="G895" s="9">
        <v>844.31061199999999</v>
      </c>
    </row>
    <row r="896" spans="1:7" x14ac:dyDescent="0.25">
      <c r="A896" s="18">
        <v>1990</v>
      </c>
      <c r="B896" s="18">
        <v>1990</v>
      </c>
      <c r="C896" s="18">
        <v>2</v>
      </c>
      <c r="D896" s="9" t="s">
        <v>859</v>
      </c>
      <c r="E896" s="9" t="str">
        <f t="shared" si="26"/>
        <v>1990 2</v>
      </c>
      <c r="F896" s="14"/>
      <c r="G896" s="17">
        <v>1099.3836240000001</v>
      </c>
    </row>
    <row r="897" spans="1:7" x14ac:dyDescent="0.25">
      <c r="A897" s="18">
        <v>1990</v>
      </c>
      <c r="B897" s="18">
        <v>1990</v>
      </c>
      <c r="C897" s="18">
        <v>3</v>
      </c>
      <c r="D897" s="9" t="s">
        <v>860</v>
      </c>
      <c r="E897" s="9" t="str">
        <f t="shared" si="26"/>
        <v>1990 3</v>
      </c>
      <c r="F897" s="14"/>
      <c r="G897" s="17">
        <v>1254.362224</v>
      </c>
    </row>
    <row r="898" spans="1:7" x14ac:dyDescent="0.25">
      <c r="A898" s="18">
        <v>1990</v>
      </c>
      <c r="B898" s="18">
        <v>1990</v>
      </c>
      <c r="C898" s="18">
        <v>4</v>
      </c>
      <c r="D898" s="9" t="s">
        <v>861</v>
      </c>
      <c r="E898" s="9" t="str">
        <f t="shared" si="26"/>
        <v>1990 4</v>
      </c>
      <c r="F898" s="14"/>
      <c r="G898" s="17">
        <v>1154.3230699999999</v>
      </c>
    </row>
    <row r="899" spans="1:7" x14ac:dyDescent="0.25">
      <c r="A899" s="18">
        <v>1990</v>
      </c>
      <c r="B899" s="18">
        <v>1990</v>
      </c>
      <c r="C899" s="18">
        <v>5</v>
      </c>
      <c r="D899" s="9" t="s">
        <v>862</v>
      </c>
      <c r="E899" s="9" t="str">
        <f t="shared" si="26"/>
        <v>1990 5</v>
      </c>
      <c r="F899" s="14"/>
      <c r="G899" s="9">
        <v>936.27030000000002</v>
      </c>
    </row>
    <row r="900" spans="1:7" x14ac:dyDescent="0.25">
      <c r="A900" s="18">
        <v>1990</v>
      </c>
      <c r="B900" s="18">
        <v>1990</v>
      </c>
      <c r="C900" s="18">
        <v>6</v>
      </c>
      <c r="D900" s="9" t="s">
        <v>863</v>
      </c>
      <c r="E900" s="9" t="str">
        <f t="shared" si="26"/>
        <v>1990 6</v>
      </c>
      <c r="F900" s="14"/>
      <c r="G900" s="9">
        <v>754.06230000000005</v>
      </c>
    </row>
    <row r="901" spans="1:7" x14ac:dyDescent="0.25">
      <c r="A901" s="18">
        <v>1990</v>
      </c>
      <c r="B901" s="18">
        <v>1990</v>
      </c>
      <c r="C901" s="18">
        <v>7</v>
      </c>
      <c r="D901" s="9" t="s">
        <v>864</v>
      </c>
      <c r="E901" s="9" t="str">
        <f t="shared" si="26"/>
        <v>1990 7</v>
      </c>
      <c r="F901" s="14"/>
      <c r="G901" s="9">
        <v>385.75479799999999</v>
      </c>
    </row>
    <row r="902" spans="1:7" x14ac:dyDescent="0.25">
      <c r="A902" s="18">
        <v>1990</v>
      </c>
      <c r="B902" s="18">
        <v>1990</v>
      </c>
      <c r="C902" s="18">
        <v>8</v>
      </c>
      <c r="D902" s="9" t="s">
        <v>865</v>
      </c>
      <c r="E902" s="9" t="str">
        <f t="shared" si="26"/>
        <v>1990 8</v>
      </c>
      <c r="F902" s="14"/>
      <c r="G902" s="9">
        <v>300.42245100000002</v>
      </c>
    </row>
    <row r="903" spans="1:7" x14ac:dyDescent="0.25">
      <c r="A903" s="18">
        <v>1990</v>
      </c>
      <c r="B903" s="18">
        <v>1990</v>
      </c>
      <c r="C903" s="18">
        <v>9</v>
      </c>
      <c r="D903" s="9" t="s">
        <v>866</v>
      </c>
      <c r="E903" s="9" t="str">
        <f t="shared" si="26"/>
        <v>1990 9</v>
      </c>
      <c r="F903" s="14"/>
      <c r="G903" s="9">
        <v>203.357642</v>
      </c>
    </row>
    <row r="904" spans="1:7" x14ac:dyDescent="0.25">
      <c r="A904" s="18">
        <v>1991</v>
      </c>
      <c r="B904" s="18">
        <v>1990</v>
      </c>
      <c r="C904" s="18">
        <v>10</v>
      </c>
      <c r="D904" s="9" t="s">
        <v>867</v>
      </c>
      <c r="E904" s="9" t="str">
        <f t="shared" si="26"/>
        <v>1991 10</v>
      </c>
      <c r="F904" s="14"/>
      <c r="G904" s="9">
        <v>166.84894499999999</v>
      </c>
    </row>
    <row r="905" spans="1:7" x14ac:dyDescent="0.25">
      <c r="A905" s="18">
        <v>1991</v>
      </c>
      <c r="B905" s="18">
        <v>1990</v>
      </c>
      <c r="C905" s="18">
        <v>11</v>
      </c>
      <c r="D905" s="9" t="s">
        <v>868</v>
      </c>
      <c r="E905" s="9" t="str">
        <f t="shared" si="26"/>
        <v>1991 11</v>
      </c>
      <c r="F905" s="14"/>
      <c r="G905" s="9">
        <v>278.69789100000003</v>
      </c>
    </row>
    <row r="906" spans="1:7" x14ac:dyDescent="0.25">
      <c r="A906" s="18">
        <v>1991</v>
      </c>
      <c r="B906" s="18">
        <v>1990</v>
      </c>
      <c r="C906" s="18">
        <v>12</v>
      </c>
      <c r="D906" s="9" t="s">
        <v>869</v>
      </c>
      <c r="E906" s="9" t="str">
        <f t="shared" si="26"/>
        <v>1991 12</v>
      </c>
      <c r="F906" s="14"/>
      <c r="G906" s="9">
        <v>382.92418300000003</v>
      </c>
    </row>
    <row r="907" spans="1:7" x14ac:dyDescent="0.25">
      <c r="A907" s="18">
        <v>1991</v>
      </c>
      <c r="B907" s="18">
        <v>1991</v>
      </c>
      <c r="C907" s="18">
        <v>1</v>
      </c>
      <c r="D907" s="9" t="s">
        <v>870</v>
      </c>
      <c r="E907" s="9" t="str">
        <f t="shared" si="26"/>
        <v>1991 1</v>
      </c>
      <c r="F907" s="14"/>
      <c r="G907" s="9">
        <v>567.936555</v>
      </c>
    </row>
    <row r="908" spans="1:7" x14ac:dyDescent="0.25">
      <c r="A908" s="18">
        <v>1991</v>
      </c>
      <c r="B908" s="18">
        <v>1991</v>
      </c>
      <c r="C908" s="18">
        <v>2</v>
      </c>
      <c r="D908" s="9" t="s">
        <v>871</v>
      </c>
      <c r="E908" s="9" t="str">
        <f t="shared" si="26"/>
        <v>1991 2</v>
      </c>
      <c r="F908" s="14"/>
      <c r="G908" s="9">
        <v>830.53497000000004</v>
      </c>
    </row>
    <row r="909" spans="1:7" x14ac:dyDescent="0.25">
      <c r="A909" s="18">
        <v>1991</v>
      </c>
      <c r="B909" s="18">
        <v>1991</v>
      </c>
      <c r="C909" s="18">
        <v>3</v>
      </c>
      <c r="D909" s="9" t="s">
        <v>872</v>
      </c>
      <c r="E909" s="9" t="str">
        <f t="shared" ref="E909:E972" si="27">CONCATENATE(A909," ",C909)</f>
        <v>1991 3</v>
      </c>
      <c r="F909" s="14"/>
      <c r="G909" s="17">
        <v>1082.5623880000001</v>
      </c>
    </row>
    <row r="910" spans="1:7" x14ac:dyDescent="0.25">
      <c r="A910" s="18">
        <v>1991</v>
      </c>
      <c r="B910" s="18">
        <v>1991</v>
      </c>
      <c r="C910" s="18">
        <v>4</v>
      </c>
      <c r="D910" s="9" t="s">
        <v>873</v>
      </c>
      <c r="E910" s="9" t="str">
        <f t="shared" si="27"/>
        <v>1991 4</v>
      </c>
      <c r="F910" s="14"/>
      <c r="G910" s="17">
        <v>1064.1032709999999</v>
      </c>
    </row>
    <row r="911" spans="1:7" x14ac:dyDescent="0.25">
      <c r="A911" s="18">
        <v>1991</v>
      </c>
      <c r="B911" s="18">
        <v>1991</v>
      </c>
      <c r="C911" s="18">
        <v>5</v>
      </c>
      <c r="D911" s="9" t="s">
        <v>874</v>
      </c>
      <c r="E911" s="9" t="str">
        <f t="shared" si="27"/>
        <v>1991 5</v>
      </c>
      <c r="F911" s="14"/>
      <c r="G911" s="9">
        <v>920.61986400000001</v>
      </c>
    </row>
    <row r="912" spans="1:7" x14ac:dyDescent="0.25">
      <c r="A912" s="18">
        <v>1991</v>
      </c>
      <c r="B912" s="18">
        <v>1991</v>
      </c>
      <c r="C912" s="18">
        <v>6</v>
      </c>
      <c r="D912" s="9" t="s">
        <v>875</v>
      </c>
      <c r="E912" s="9" t="str">
        <f t="shared" si="27"/>
        <v>1991 6</v>
      </c>
      <c r="F912" s="14"/>
      <c r="G912" s="9">
        <v>775.94064100000003</v>
      </c>
    </row>
    <row r="913" spans="1:7" x14ac:dyDescent="0.25">
      <c r="A913" s="18">
        <v>1991</v>
      </c>
      <c r="B913" s="18">
        <v>1991</v>
      </c>
      <c r="C913" s="18">
        <v>7</v>
      </c>
      <c r="D913" s="9" t="s">
        <v>876</v>
      </c>
      <c r="E913" s="9" t="str">
        <f t="shared" si="27"/>
        <v>1991 7</v>
      </c>
      <c r="F913" s="14"/>
      <c r="G913" s="9">
        <v>488.94869399999999</v>
      </c>
    </row>
    <row r="914" spans="1:7" x14ac:dyDescent="0.25">
      <c r="A914" s="18">
        <v>1991</v>
      </c>
      <c r="B914" s="18">
        <v>1991</v>
      </c>
      <c r="C914" s="18">
        <v>8</v>
      </c>
      <c r="D914" s="9" t="s">
        <v>877</v>
      </c>
      <c r="E914" s="9" t="str">
        <f t="shared" si="27"/>
        <v>1991 8</v>
      </c>
      <c r="F914" s="14"/>
      <c r="G914" s="9">
        <v>268.27661699999999</v>
      </c>
    </row>
    <row r="915" spans="1:7" x14ac:dyDescent="0.25">
      <c r="A915" s="18">
        <v>1991</v>
      </c>
      <c r="B915" s="18">
        <v>1991</v>
      </c>
      <c r="C915" s="18">
        <v>9</v>
      </c>
      <c r="D915" s="9" t="s">
        <v>878</v>
      </c>
      <c r="E915" s="9" t="str">
        <f t="shared" si="27"/>
        <v>1991 9</v>
      </c>
      <c r="F915" s="14"/>
      <c r="G915" s="9">
        <v>231.76202000000001</v>
      </c>
    </row>
    <row r="916" spans="1:7" x14ac:dyDescent="0.25">
      <c r="A916" s="18">
        <v>1992</v>
      </c>
      <c r="B916" s="18">
        <v>1991</v>
      </c>
      <c r="C916" s="18">
        <v>10</v>
      </c>
      <c r="D916" s="9" t="s">
        <v>879</v>
      </c>
      <c r="E916" s="9" t="str">
        <f t="shared" si="27"/>
        <v>1992 10</v>
      </c>
      <c r="F916" s="14"/>
      <c r="G916" s="9">
        <v>225.292047</v>
      </c>
    </row>
    <row r="917" spans="1:7" x14ac:dyDescent="0.25">
      <c r="A917" s="18">
        <v>1992</v>
      </c>
      <c r="B917" s="18">
        <v>1991</v>
      </c>
      <c r="C917" s="18">
        <v>11</v>
      </c>
      <c r="D917" s="9" t="s">
        <v>880</v>
      </c>
      <c r="E917" s="9" t="str">
        <f t="shared" si="27"/>
        <v>1992 11</v>
      </c>
      <c r="F917" s="14"/>
      <c r="G917" s="9">
        <v>347.30670400000002</v>
      </c>
    </row>
    <row r="918" spans="1:7" x14ac:dyDescent="0.25">
      <c r="A918" s="18">
        <v>1992</v>
      </c>
      <c r="B918" s="18">
        <v>1991</v>
      </c>
      <c r="C918" s="18">
        <v>12</v>
      </c>
      <c r="D918" s="9" t="s">
        <v>881</v>
      </c>
      <c r="E918" s="9" t="str">
        <f t="shared" si="27"/>
        <v>1992 12</v>
      </c>
      <c r="F918" s="14"/>
      <c r="G918" s="9">
        <v>496.42599999999999</v>
      </c>
    </row>
    <row r="919" spans="1:7" x14ac:dyDescent="0.25">
      <c r="A919" s="18">
        <v>1992</v>
      </c>
      <c r="B919" s="18">
        <v>1992</v>
      </c>
      <c r="C919" s="18">
        <v>1</v>
      </c>
      <c r="D919" s="9" t="s">
        <v>882</v>
      </c>
      <c r="E919" s="9" t="str">
        <f t="shared" si="27"/>
        <v>1992 1</v>
      </c>
      <c r="F919" s="14"/>
      <c r="G919" s="9">
        <v>635.11078699999996</v>
      </c>
    </row>
    <row r="920" spans="1:7" x14ac:dyDescent="0.25">
      <c r="A920" s="18">
        <v>1992</v>
      </c>
      <c r="B920" s="18">
        <v>1992</v>
      </c>
      <c r="C920" s="18">
        <v>2</v>
      </c>
      <c r="D920" s="9" t="s">
        <v>883</v>
      </c>
      <c r="E920" s="9" t="str">
        <f t="shared" si="27"/>
        <v>1992 2</v>
      </c>
      <c r="F920" s="14"/>
      <c r="G920" s="9">
        <v>942.52150700000004</v>
      </c>
    </row>
    <row r="921" spans="1:7" x14ac:dyDescent="0.25">
      <c r="A921" s="18">
        <v>1992</v>
      </c>
      <c r="B921" s="18">
        <v>1992</v>
      </c>
      <c r="C921" s="18">
        <v>3</v>
      </c>
      <c r="D921" s="9" t="s">
        <v>884</v>
      </c>
      <c r="E921" s="9" t="str">
        <f t="shared" si="27"/>
        <v>1992 3</v>
      </c>
      <c r="F921" s="14"/>
      <c r="G921" s="17">
        <v>1181.7653680000001</v>
      </c>
    </row>
    <row r="922" spans="1:7" x14ac:dyDescent="0.25">
      <c r="A922" s="18">
        <v>1992</v>
      </c>
      <c r="B922" s="18">
        <v>1992</v>
      </c>
      <c r="C922" s="18">
        <v>4</v>
      </c>
      <c r="D922" s="9" t="s">
        <v>885</v>
      </c>
      <c r="E922" s="9" t="str">
        <f t="shared" si="27"/>
        <v>1992 4</v>
      </c>
      <c r="F922" s="14"/>
      <c r="G922" s="17">
        <v>1131.6004680000001</v>
      </c>
    </row>
    <row r="923" spans="1:7" x14ac:dyDescent="0.25">
      <c r="A923" s="18">
        <v>1992</v>
      </c>
      <c r="B923" s="18">
        <v>1992</v>
      </c>
      <c r="C923" s="18">
        <v>5</v>
      </c>
      <c r="D923" s="9" t="s">
        <v>886</v>
      </c>
      <c r="E923" s="9" t="str">
        <f t="shared" si="27"/>
        <v>1992 5</v>
      </c>
      <c r="F923" s="14"/>
      <c r="G923" s="9">
        <v>969.58391500000005</v>
      </c>
    </row>
    <row r="924" spans="1:7" x14ac:dyDescent="0.25">
      <c r="A924" s="18">
        <v>1992</v>
      </c>
      <c r="B924" s="18">
        <v>1992</v>
      </c>
      <c r="C924" s="18">
        <v>6</v>
      </c>
      <c r="D924" s="9" t="s">
        <v>887</v>
      </c>
      <c r="E924" s="9" t="str">
        <f t="shared" si="27"/>
        <v>1992 6</v>
      </c>
      <c r="F924" s="14"/>
      <c r="G924" s="9">
        <v>726.01067799999998</v>
      </c>
    </row>
    <row r="925" spans="1:7" x14ac:dyDescent="0.25">
      <c r="A925" s="18">
        <v>1992</v>
      </c>
      <c r="B925" s="18">
        <v>1992</v>
      </c>
      <c r="C925" s="18">
        <v>7</v>
      </c>
      <c r="D925" s="9" t="s">
        <v>888</v>
      </c>
      <c r="E925" s="9" t="str">
        <f t="shared" si="27"/>
        <v>1992 7</v>
      </c>
      <c r="F925" s="14"/>
      <c r="G925" s="9">
        <v>414.44746099999998</v>
      </c>
    </row>
    <row r="926" spans="1:7" x14ac:dyDescent="0.25">
      <c r="A926" s="18">
        <v>1992</v>
      </c>
      <c r="B926" s="18">
        <v>1992</v>
      </c>
      <c r="C926" s="18">
        <v>8</v>
      </c>
      <c r="D926" s="9" t="s">
        <v>889</v>
      </c>
      <c r="E926" s="9" t="str">
        <f t="shared" si="27"/>
        <v>1992 8</v>
      </c>
      <c r="F926" s="14"/>
      <c r="G926" s="9">
        <v>283.30145399999998</v>
      </c>
    </row>
    <row r="927" spans="1:7" x14ac:dyDescent="0.25">
      <c r="A927" s="18">
        <v>1992</v>
      </c>
      <c r="B927" s="18">
        <v>1992</v>
      </c>
      <c r="C927" s="18">
        <v>9</v>
      </c>
      <c r="D927" s="9" t="s">
        <v>890</v>
      </c>
      <c r="E927" s="9" t="str">
        <f t="shared" si="27"/>
        <v>1992 9</v>
      </c>
      <c r="F927" s="14"/>
      <c r="G927" s="9">
        <v>220.33468300000001</v>
      </c>
    </row>
    <row r="928" spans="1:7" x14ac:dyDescent="0.25">
      <c r="A928" s="18">
        <v>1993</v>
      </c>
      <c r="B928" s="18">
        <v>1992</v>
      </c>
      <c r="C928" s="18">
        <v>10</v>
      </c>
      <c r="D928" s="9" t="s">
        <v>891</v>
      </c>
      <c r="E928" s="9" t="str">
        <f t="shared" si="27"/>
        <v>1993 10</v>
      </c>
      <c r="F928" s="14"/>
      <c r="G928" s="9">
        <v>179.80658</v>
      </c>
    </row>
    <row r="929" spans="1:7" x14ac:dyDescent="0.25">
      <c r="A929" s="18">
        <v>1993</v>
      </c>
      <c r="B929" s="18">
        <v>1992</v>
      </c>
      <c r="C929" s="18">
        <v>11</v>
      </c>
      <c r="D929" s="9" t="s">
        <v>892</v>
      </c>
      <c r="E929" s="9" t="str">
        <f t="shared" si="27"/>
        <v>1993 11</v>
      </c>
      <c r="F929" s="14"/>
      <c r="G929" s="9">
        <v>296.18398400000001</v>
      </c>
    </row>
    <row r="930" spans="1:7" x14ac:dyDescent="0.25">
      <c r="A930" s="18">
        <v>1993</v>
      </c>
      <c r="B930" s="18">
        <v>1992</v>
      </c>
      <c r="C930" s="18">
        <v>12</v>
      </c>
      <c r="D930" s="9" t="s">
        <v>893</v>
      </c>
      <c r="E930" s="9" t="str">
        <f t="shared" si="27"/>
        <v>1993 12</v>
      </c>
      <c r="F930" s="14"/>
      <c r="G930" s="9">
        <v>521.39277300000003</v>
      </c>
    </row>
    <row r="931" spans="1:7" x14ac:dyDescent="0.25">
      <c r="A931" s="18">
        <v>1993</v>
      </c>
      <c r="B931" s="18">
        <v>1993</v>
      </c>
      <c r="C931" s="18">
        <v>1</v>
      </c>
      <c r="D931" s="9" t="s">
        <v>894</v>
      </c>
      <c r="E931" s="9" t="str">
        <f t="shared" si="27"/>
        <v>1993 1</v>
      </c>
      <c r="F931" s="14"/>
      <c r="G931" s="9">
        <v>935.80942500000003</v>
      </c>
    </row>
    <row r="932" spans="1:7" x14ac:dyDescent="0.25">
      <c r="A932" s="18">
        <v>1993</v>
      </c>
      <c r="B932" s="18">
        <v>1993</v>
      </c>
      <c r="C932" s="18">
        <v>2</v>
      </c>
      <c r="D932" s="9" t="s">
        <v>895</v>
      </c>
      <c r="E932" s="9" t="str">
        <f t="shared" si="27"/>
        <v>1993 2</v>
      </c>
      <c r="F932" s="14"/>
      <c r="G932" s="17">
        <v>1292.049544</v>
      </c>
    </row>
    <row r="933" spans="1:7" x14ac:dyDescent="0.25">
      <c r="A933" s="18">
        <v>1993</v>
      </c>
      <c r="B933" s="18">
        <v>1993</v>
      </c>
      <c r="C933" s="18">
        <v>3</v>
      </c>
      <c r="D933" s="9" t="s">
        <v>896</v>
      </c>
      <c r="E933" s="9" t="str">
        <f t="shared" si="27"/>
        <v>1993 3</v>
      </c>
      <c r="F933" s="14"/>
      <c r="G933" s="17">
        <v>1457.1494700000001</v>
      </c>
    </row>
    <row r="934" spans="1:7" x14ac:dyDescent="0.25">
      <c r="A934" s="18">
        <v>1993</v>
      </c>
      <c r="B934" s="18">
        <v>1993</v>
      </c>
      <c r="C934" s="18">
        <v>4</v>
      </c>
      <c r="D934" s="9" t="s">
        <v>897</v>
      </c>
      <c r="E934" s="9" t="str">
        <f t="shared" si="27"/>
        <v>1993 4</v>
      </c>
      <c r="F934" s="14"/>
      <c r="G934" s="17">
        <v>1177.799446</v>
      </c>
    </row>
    <row r="935" spans="1:7" x14ac:dyDescent="0.25">
      <c r="A935" s="18">
        <v>1993</v>
      </c>
      <c r="B935" s="18">
        <v>1993</v>
      </c>
      <c r="C935" s="18">
        <v>5</v>
      </c>
      <c r="D935" s="9" t="s">
        <v>898</v>
      </c>
      <c r="E935" s="9" t="str">
        <f t="shared" si="27"/>
        <v>1993 5</v>
      </c>
      <c r="F935" s="14"/>
      <c r="G935" s="9">
        <v>752.54175099999998</v>
      </c>
    </row>
    <row r="936" spans="1:7" x14ac:dyDescent="0.25">
      <c r="A936" s="18">
        <v>1993</v>
      </c>
      <c r="B936" s="18">
        <v>1993</v>
      </c>
      <c r="C936" s="18">
        <v>6</v>
      </c>
      <c r="D936" s="9" t="s">
        <v>899</v>
      </c>
      <c r="E936" s="9" t="str">
        <f t="shared" si="27"/>
        <v>1993 6</v>
      </c>
      <c r="F936" s="14"/>
      <c r="G936" s="9">
        <v>491.17819400000002</v>
      </c>
    </row>
    <row r="937" spans="1:7" x14ac:dyDescent="0.25">
      <c r="A937" s="18">
        <v>1993</v>
      </c>
      <c r="B937" s="18">
        <v>1993</v>
      </c>
      <c r="C937" s="18">
        <v>7</v>
      </c>
      <c r="D937" s="9" t="s">
        <v>900</v>
      </c>
      <c r="E937" s="9" t="str">
        <f t="shared" si="27"/>
        <v>1993 7</v>
      </c>
      <c r="F937" s="14"/>
      <c r="G937" s="9">
        <v>341.365162</v>
      </c>
    </row>
    <row r="938" spans="1:7" x14ac:dyDescent="0.25">
      <c r="A938" s="18">
        <v>1993</v>
      </c>
      <c r="B938" s="18">
        <v>1993</v>
      </c>
      <c r="C938" s="18">
        <v>8</v>
      </c>
      <c r="D938" s="9" t="s">
        <v>901</v>
      </c>
      <c r="E938" s="9" t="str">
        <f t="shared" si="27"/>
        <v>1993 8</v>
      </c>
      <c r="F938" s="14"/>
      <c r="G938" s="9">
        <v>231.173857</v>
      </c>
    </row>
    <row r="939" spans="1:7" x14ac:dyDescent="0.25">
      <c r="A939" s="18">
        <v>1993</v>
      </c>
      <c r="B939" s="18">
        <v>1993</v>
      </c>
      <c r="C939" s="18">
        <v>9</v>
      </c>
      <c r="D939" s="9" t="s">
        <v>902</v>
      </c>
      <c r="E939" s="9" t="str">
        <f t="shared" si="27"/>
        <v>1993 9</v>
      </c>
      <c r="F939" s="14"/>
      <c r="G939" s="9">
        <v>335.99500399999999</v>
      </c>
    </row>
    <row r="940" spans="1:7" x14ac:dyDescent="0.25">
      <c r="A940" s="18">
        <v>1994</v>
      </c>
      <c r="B940" s="18">
        <v>1993</v>
      </c>
      <c r="C940" s="18">
        <v>10</v>
      </c>
      <c r="D940" s="9" t="s">
        <v>903</v>
      </c>
      <c r="E940" s="9" t="str">
        <f t="shared" si="27"/>
        <v>1994 10</v>
      </c>
      <c r="F940" s="14"/>
      <c r="G940" s="9">
        <v>398.00345700000003</v>
      </c>
    </row>
    <row r="941" spans="1:7" x14ac:dyDescent="0.25">
      <c r="A941" s="18">
        <v>1994</v>
      </c>
      <c r="B941" s="18">
        <v>1993</v>
      </c>
      <c r="C941" s="18">
        <v>11</v>
      </c>
      <c r="D941" s="9" t="s">
        <v>904</v>
      </c>
      <c r="E941" s="9" t="str">
        <f t="shared" si="27"/>
        <v>1994 11</v>
      </c>
      <c r="F941" s="14"/>
      <c r="G941" s="9">
        <v>421.66666700000002</v>
      </c>
    </row>
    <row r="942" spans="1:7" x14ac:dyDescent="0.25">
      <c r="A942" s="18">
        <v>1994</v>
      </c>
      <c r="B942" s="18">
        <v>1993</v>
      </c>
      <c r="C942" s="18">
        <v>12</v>
      </c>
      <c r="D942" s="9" t="s">
        <v>905</v>
      </c>
      <c r="E942" s="9" t="str">
        <f t="shared" si="27"/>
        <v>1994 12</v>
      </c>
      <c r="F942" s="14"/>
      <c r="G942" s="9">
        <v>805.26744900000006</v>
      </c>
    </row>
    <row r="943" spans="1:7" x14ac:dyDescent="0.25">
      <c r="A943" s="18">
        <v>1994</v>
      </c>
      <c r="B943" s="18">
        <v>1994</v>
      </c>
      <c r="C943" s="18">
        <v>1</v>
      </c>
      <c r="D943" s="9" t="s">
        <v>906</v>
      </c>
      <c r="E943" s="9" t="str">
        <f t="shared" si="27"/>
        <v>1994 1</v>
      </c>
      <c r="F943" s="14"/>
      <c r="G943" s="17">
        <v>1046.3639049999999</v>
      </c>
    </row>
    <row r="944" spans="1:7" x14ac:dyDescent="0.25">
      <c r="A944" s="18">
        <v>1994</v>
      </c>
      <c r="B944" s="18">
        <v>1994</v>
      </c>
      <c r="C944" s="18">
        <v>2</v>
      </c>
      <c r="D944" s="9" t="s">
        <v>907</v>
      </c>
      <c r="E944" s="9" t="str">
        <f t="shared" si="27"/>
        <v>1994 2</v>
      </c>
      <c r="F944" s="14"/>
      <c r="G944" s="17">
        <v>1238.728515</v>
      </c>
    </row>
    <row r="945" spans="1:7" x14ac:dyDescent="0.25">
      <c r="A945" s="18">
        <v>1994</v>
      </c>
      <c r="B945" s="18">
        <v>1994</v>
      </c>
      <c r="C945" s="18">
        <v>3</v>
      </c>
      <c r="D945" s="9" t="s">
        <v>908</v>
      </c>
      <c r="E945" s="9" t="str">
        <f t="shared" si="27"/>
        <v>1994 3</v>
      </c>
      <c r="F945" s="14"/>
      <c r="G945" s="17">
        <v>1369.1541549999999</v>
      </c>
    </row>
    <row r="946" spans="1:7" x14ac:dyDescent="0.25">
      <c r="A946" s="18">
        <v>1994</v>
      </c>
      <c r="B946" s="18">
        <v>1994</v>
      </c>
      <c r="C946" s="18">
        <v>4</v>
      </c>
      <c r="D946" s="9" t="s">
        <v>909</v>
      </c>
      <c r="E946" s="9" t="str">
        <f t="shared" si="27"/>
        <v>1994 4</v>
      </c>
      <c r="F946" s="14"/>
      <c r="G946" s="17">
        <v>1261.7200190000001</v>
      </c>
    </row>
    <row r="947" spans="1:7" x14ac:dyDescent="0.25">
      <c r="A947" s="18">
        <v>1994</v>
      </c>
      <c r="B947" s="18">
        <v>1994</v>
      </c>
      <c r="C947" s="18">
        <v>5</v>
      </c>
      <c r="D947" s="9" t="s">
        <v>910</v>
      </c>
      <c r="E947" s="9" t="str">
        <f t="shared" si="27"/>
        <v>1994 5</v>
      </c>
      <c r="F947" s="14"/>
      <c r="G947" s="17">
        <v>1012.608084</v>
      </c>
    </row>
    <row r="948" spans="1:7" x14ac:dyDescent="0.25">
      <c r="A948" s="18">
        <v>1994</v>
      </c>
      <c r="B948" s="18">
        <v>1994</v>
      </c>
      <c r="C948" s="18">
        <v>6</v>
      </c>
      <c r="D948" s="9" t="s">
        <v>911</v>
      </c>
      <c r="E948" s="9" t="str">
        <f t="shared" si="27"/>
        <v>1994 6</v>
      </c>
      <c r="F948" s="14"/>
      <c r="G948" s="9">
        <v>745.14541199999996</v>
      </c>
    </row>
    <row r="949" spans="1:7" x14ac:dyDescent="0.25">
      <c r="A949" s="18">
        <v>1994</v>
      </c>
      <c r="B949" s="18">
        <v>1994</v>
      </c>
      <c r="C949" s="18">
        <v>7</v>
      </c>
      <c r="D949" s="9" t="s">
        <v>912</v>
      </c>
      <c r="E949" s="9" t="str">
        <f t="shared" si="27"/>
        <v>1994 7</v>
      </c>
      <c r="F949" s="14"/>
      <c r="G949" s="9">
        <v>314.54011400000002</v>
      </c>
    </row>
    <row r="950" spans="1:7" x14ac:dyDescent="0.25">
      <c r="A950" s="18">
        <v>1994</v>
      </c>
      <c r="B950" s="18">
        <v>1994</v>
      </c>
      <c r="C950" s="18">
        <v>8</v>
      </c>
      <c r="D950" s="9" t="s">
        <v>913</v>
      </c>
      <c r="E950" s="9" t="str">
        <f t="shared" si="27"/>
        <v>1994 8</v>
      </c>
      <c r="F950" s="14"/>
      <c r="G950" s="9">
        <v>287.007541</v>
      </c>
    </row>
    <row r="951" spans="1:7" x14ac:dyDescent="0.25">
      <c r="A951" s="18">
        <v>1994</v>
      </c>
      <c r="B951" s="18">
        <v>1994</v>
      </c>
      <c r="C951" s="18">
        <v>9</v>
      </c>
      <c r="D951" s="9" t="s">
        <v>914</v>
      </c>
      <c r="E951" s="9" t="str">
        <f t="shared" si="27"/>
        <v>1994 9</v>
      </c>
      <c r="F951" s="14"/>
      <c r="G951" s="9">
        <v>311.16008900000003</v>
      </c>
    </row>
    <row r="952" spans="1:7" x14ac:dyDescent="0.25">
      <c r="A952" s="18">
        <v>1995</v>
      </c>
      <c r="B952" s="18">
        <v>1994</v>
      </c>
      <c r="C952" s="18">
        <v>10</v>
      </c>
      <c r="D952" s="9" t="s">
        <v>915</v>
      </c>
      <c r="E952" s="9" t="str">
        <f t="shared" si="27"/>
        <v>1995 10</v>
      </c>
      <c r="F952" s="14"/>
      <c r="G952" s="9">
        <v>231.16154</v>
      </c>
    </row>
    <row r="953" spans="1:7" x14ac:dyDescent="0.25">
      <c r="A953" s="18">
        <v>1995</v>
      </c>
      <c r="B953" s="18">
        <v>1994</v>
      </c>
      <c r="C953" s="18">
        <v>11</v>
      </c>
      <c r="D953" s="9" t="s">
        <v>916</v>
      </c>
      <c r="E953" s="9" t="str">
        <f t="shared" si="27"/>
        <v>1995 11</v>
      </c>
      <c r="F953" s="14"/>
      <c r="G953" s="9">
        <v>300.45308299999999</v>
      </c>
    </row>
    <row r="954" spans="1:7" x14ac:dyDescent="0.25">
      <c r="A954" s="18">
        <v>1995</v>
      </c>
      <c r="B954" s="18">
        <v>1994</v>
      </c>
      <c r="C954" s="18">
        <v>12</v>
      </c>
      <c r="D954" s="9" t="s">
        <v>917</v>
      </c>
      <c r="E954" s="9" t="str">
        <f t="shared" si="27"/>
        <v>1995 12</v>
      </c>
      <c r="F954" s="14"/>
      <c r="G954" s="9">
        <v>397.22265299999998</v>
      </c>
    </row>
    <row r="955" spans="1:7" x14ac:dyDescent="0.25">
      <c r="A955" s="18">
        <v>1995</v>
      </c>
      <c r="B955" s="18">
        <v>1995</v>
      </c>
      <c r="C955" s="18">
        <v>1</v>
      </c>
      <c r="D955" s="9" t="s">
        <v>918</v>
      </c>
      <c r="E955" s="9" t="str">
        <f t="shared" si="27"/>
        <v>1995 1</v>
      </c>
      <c r="F955" s="14"/>
      <c r="G955" s="9">
        <v>737.09014300000001</v>
      </c>
    </row>
    <row r="956" spans="1:7" x14ac:dyDescent="0.25">
      <c r="A956" s="18">
        <v>1995</v>
      </c>
      <c r="B956" s="18">
        <v>1995</v>
      </c>
      <c r="C956" s="18">
        <v>2</v>
      </c>
      <c r="D956" s="9" t="s">
        <v>919</v>
      </c>
      <c r="E956" s="9" t="str">
        <f t="shared" si="27"/>
        <v>1995 2</v>
      </c>
      <c r="F956" s="14"/>
      <c r="G956" s="9">
        <v>949.91267000000005</v>
      </c>
    </row>
    <row r="957" spans="1:7" x14ac:dyDescent="0.25">
      <c r="A957" s="18">
        <v>1995</v>
      </c>
      <c r="B957" s="18">
        <v>1995</v>
      </c>
      <c r="C957" s="18">
        <v>3</v>
      </c>
      <c r="D957" s="9" t="s">
        <v>920</v>
      </c>
      <c r="E957" s="9" t="str">
        <f t="shared" si="27"/>
        <v>1995 3</v>
      </c>
      <c r="F957" s="14"/>
      <c r="G957" s="17">
        <v>1570.4298859999999</v>
      </c>
    </row>
    <row r="958" spans="1:7" x14ac:dyDescent="0.25">
      <c r="A958" s="18">
        <v>1995</v>
      </c>
      <c r="B958" s="18">
        <v>1995</v>
      </c>
      <c r="C958" s="18">
        <v>4</v>
      </c>
      <c r="D958" s="9" t="s">
        <v>921</v>
      </c>
      <c r="E958" s="9" t="str">
        <f t="shared" si="27"/>
        <v>1995 4</v>
      </c>
      <c r="F958" s="14"/>
      <c r="G958" s="17">
        <v>1362.2044780000001</v>
      </c>
    </row>
    <row r="959" spans="1:7" x14ac:dyDescent="0.25">
      <c r="A959" s="18">
        <v>1995</v>
      </c>
      <c r="B959" s="18">
        <v>1995</v>
      </c>
      <c r="C959" s="18">
        <v>5</v>
      </c>
      <c r="D959" s="9" t="s">
        <v>922</v>
      </c>
      <c r="E959" s="9" t="str">
        <f t="shared" si="27"/>
        <v>1995 5</v>
      </c>
      <c r="F959" s="14"/>
      <c r="G959" s="17">
        <v>1067.188797</v>
      </c>
    </row>
    <row r="960" spans="1:7" x14ac:dyDescent="0.25">
      <c r="A960" s="18">
        <v>1995</v>
      </c>
      <c r="B960" s="18">
        <v>1995</v>
      </c>
      <c r="C960" s="18">
        <v>6</v>
      </c>
      <c r="D960" s="9" t="s">
        <v>923</v>
      </c>
      <c r="E960" s="9" t="str">
        <f t="shared" si="27"/>
        <v>1995 6</v>
      </c>
      <c r="F960" s="14"/>
      <c r="G960" s="9">
        <v>892.56679099999997</v>
      </c>
    </row>
    <row r="961" spans="1:7" x14ac:dyDescent="0.25">
      <c r="A961" s="18">
        <v>1995</v>
      </c>
      <c r="B961" s="18">
        <v>1995</v>
      </c>
      <c r="C961" s="18">
        <v>7</v>
      </c>
      <c r="D961" s="9" t="s">
        <v>924</v>
      </c>
      <c r="E961" s="9" t="str">
        <f t="shared" si="27"/>
        <v>1995 7</v>
      </c>
      <c r="F961" s="14"/>
      <c r="G961" s="9">
        <v>693.77578600000004</v>
      </c>
    </row>
    <row r="962" spans="1:7" x14ac:dyDescent="0.25">
      <c r="A962" s="18">
        <v>1995</v>
      </c>
      <c r="B962" s="18">
        <v>1995</v>
      </c>
      <c r="C962" s="18">
        <v>8</v>
      </c>
      <c r="D962" s="9" t="s">
        <v>925</v>
      </c>
      <c r="E962" s="9" t="str">
        <f t="shared" si="27"/>
        <v>1995 8</v>
      </c>
      <c r="F962" s="14"/>
      <c r="G962" s="9">
        <v>473.37503600000002</v>
      </c>
    </row>
    <row r="963" spans="1:7" x14ac:dyDescent="0.25">
      <c r="A963" s="18">
        <v>1995</v>
      </c>
      <c r="B963" s="18">
        <v>1995</v>
      </c>
      <c r="C963" s="18">
        <v>9</v>
      </c>
      <c r="D963" s="9" t="s">
        <v>926</v>
      </c>
      <c r="E963" s="9" t="str">
        <f t="shared" si="27"/>
        <v>1995 9</v>
      </c>
      <c r="F963" s="14"/>
      <c r="G963" s="9">
        <v>497.86166600000001</v>
      </c>
    </row>
    <row r="964" spans="1:7" x14ac:dyDescent="0.25">
      <c r="A964" s="18">
        <v>1996</v>
      </c>
      <c r="B964" s="18">
        <v>1995</v>
      </c>
      <c r="C964" s="18">
        <v>10</v>
      </c>
      <c r="D964" s="9" t="s">
        <v>927</v>
      </c>
      <c r="E964" s="9" t="str">
        <f t="shared" si="27"/>
        <v>1996 10</v>
      </c>
      <c r="F964" s="14"/>
      <c r="G964" s="9">
        <v>400.565763</v>
      </c>
    </row>
    <row r="965" spans="1:7" x14ac:dyDescent="0.25">
      <c r="A965" s="18">
        <v>1996</v>
      </c>
      <c r="B965" s="18">
        <v>1995</v>
      </c>
      <c r="C965" s="18">
        <v>11</v>
      </c>
      <c r="D965" s="9" t="s">
        <v>928</v>
      </c>
      <c r="E965" s="9" t="str">
        <f t="shared" si="27"/>
        <v>1996 11</v>
      </c>
      <c r="F965" s="14"/>
      <c r="G965" s="9">
        <v>421.66666700000002</v>
      </c>
    </row>
    <row r="966" spans="1:7" x14ac:dyDescent="0.25">
      <c r="A966" s="18">
        <v>1996</v>
      </c>
      <c r="B966" s="18">
        <v>1995</v>
      </c>
      <c r="C966" s="18">
        <v>12</v>
      </c>
      <c r="D966" s="9" t="s">
        <v>929</v>
      </c>
      <c r="E966" s="9" t="str">
        <f t="shared" si="27"/>
        <v>1996 12</v>
      </c>
      <c r="F966" s="14"/>
      <c r="G966" s="9">
        <v>570.57733299999995</v>
      </c>
    </row>
    <row r="967" spans="1:7" x14ac:dyDescent="0.25">
      <c r="A967" s="18">
        <v>1996</v>
      </c>
      <c r="B967" s="18">
        <v>1996</v>
      </c>
      <c r="C967" s="18">
        <v>1</v>
      </c>
      <c r="D967" s="9" t="s">
        <v>930</v>
      </c>
      <c r="E967" s="9" t="str">
        <f t="shared" si="27"/>
        <v>1996 1</v>
      </c>
      <c r="F967" s="14"/>
      <c r="G967" s="9">
        <v>822.85338400000001</v>
      </c>
    </row>
    <row r="968" spans="1:7" x14ac:dyDescent="0.25">
      <c r="A968" s="18">
        <v>1996</v>
      </c>
      <c r="B968" s="18">
        <v>1996</v>
      </c>
      <c r="C968" s="18">
        <v>2</v>
      </c>
      <c r="D968" s="9" t="s">
        <v>931</v>
      </c>
      <c r="E968" s="9" t="str">
        <f t="shared" si="27"/>
        <v>1996 2</v>
      </c>
      <c r="F968" s="14"/>
      <c r="G968" s="17">
        <v>1268.5438839999999</v>
      </c>
    </row>
    <row r="969" spans="1:7" x14ac:dyDescent="0.25">
      <c r="A969" s="18">
        <v>1996</v>
      </c>
      <c r="B969" s="18">
        <v>1996</v>
      </c>
      <c r="C969" s="18">
        <v>3</v>
      </c>
      <c r="D969" s="9" t="s">
        <v>932</v>
      </c>
      <c r="E969" s="9" t="str">
        <f t="shared" si="27"/>
        <v>1996 3</v>
      </c>
      <c r="F969" s="14"/>
      <c r="G969" s="17">
        <v>1670.4431480000001</v>
      </c>
    </row>
    <row r="970" spans="1:7" x14ac:dyDescent="0.25">
      <c r="A970" s="18">
        <v>1996</v>
      </c>
      <c r="B970" s="18">
        <v>1996</v>
      </c>
      <c r="C970" s="18">
        <v>4</v>
      </c>
      <c r="D970" s="9" t="s">
        <v>933</v>
      </c>
      <c r="E970" s="9" t="str">
        <f t="shared" si="27"/>
        <v>1996 4</v>
      </c>
      <c r="F970" s="14"/>
      <c r="G970" s="17">
        <v>1393.8684370000001</v>
      </c>
    </row>
    <row r="971" spans="1:7" x14ac:dyDescent="0.25">
      <c r="A971" s="18">
        <v>1996</v>
      </c>
      <c r="B971" s="18">
        <v>1996</v>
      </c>
      <c r="C971" s="18">
        <v>5</v>
      </c>
      <c r="D971" s="9" t="s">
        <v>934</v>
      </c>
      <c r="E971" s="9" t="str">
        <f t="shared" si="27"/>
        <v>1996 5</v>
      </c>
      <c r="F971" s="14"/>
      <c r="G971" s="9">
        <v>978.25952700000005</v>
      </c>
    </row>
    <row r="972" spans="1:7" x14ac:dyDescent="0.25">
      <c r="A972" s="18">
        <v>1996</v>
      </c>
      <c r="B972" s="18">
        <v>1996</v>
      </c>
      <c r="C972" s="18">
        <v>6</v>
      </c>
      <c r="D972" s="9" t="s">
        <v>935</v>
      </c>
      <c r="E972" s="9" t="str">
        <f t="shared" si="27"/>
        <v>1996 6</v>
      </c>
      <c r="F972" s="14"/>
      <c r="G972" s="9">
        <v>594.761169</v>
      </c>
    </row>
    <row r="973" spans="1:7" x14ac:dyDescent="0.25">
      <c r="A973" s="18">
        <v>1996</v>
      </c>
      <c r="B973" s="18">
        <v>1996</v>
      </c>
      <c r="C973" s="18">
        <v>7</v>
      </c>
      <c r="D973" s="9" t="s">
        <v>936</v>
      </c>
      <c r="E973" s="9" t="str">
        <f t="shared" ref="E973:E1036" si="28">CONCATENATE(A973," ",C973)</f>
        <v>1996 7</v>
      </c>
      <c r="F973" s="14"/>
      <c r="G973" s="9">
        <v>430.59196300000002</v>
      </c>
    </row>
    <row r="974" spans="1:7" x14ac:dyDescent="0.25">
      <c r="A974" s="18">
        <v>1996</v>
      </c>
      <c r="B974" s="18">
        <v>1996</v>
      </c>
      <c r="C974" s="18">
        <v>8</v>
      </c>
      <c r="D974" s="9" t="s">
        <v>937</v>
      </c>
      <c r="E974" s="9" t="str">
        <f t="shared" si="28"/>
        <v>1996 8</v>
      </c>
      <c r="F974" s="14"/>
      <c r="G974" s="9">
        <v>337.95207699999997</v>
      </c>
    </row>
    <row r="975" spans="1:7" x14ac:dyDescent="0.25">
      <c r="A975" s="18">
        <v>1996</v>
      </c>
      <c r="B975" s="18">
        <v>1996</v>
      </c>
      <c r="C975" s="18">
        <v>9</v>
      </c>
      <c r="D975" s="9" t="s">
        <v>938</v>
      </c>
      <c r="E975" s="9" t="str">
        <f t="shared" si="28"/>
        <v>1996 9</v>
      </c>
      <c r="F975" s="14"/>
      <c r="G975" s="9">
        <v>456.26974100000001</v>
      </c>
    </row>
    <row r="976" spans="1:7" x14ac:dyDescent="0.25">
      <c r="A976" s="18">
        <v>1997</v>
      </c>
      <c r="B976" s="18">
        <v>1996</v>
      </c>
      <c r="C976" s="18">
        <v>10</v>
      </c>
      <c r="D976" s="9" t="s">
        <v>939</v>
      </c>
      <c r="E976" s="9" t="str">
        <f t="shared" si="28"/>
        <v>1997 10</v>
      </c>
      <c r="F976" s="14"/>
      <c r="G976" s="9">
        <v>385.92829</v>
      </c>
    </row>
    <row r="977" spans="1:7" x14ac:dyDescent="0.25">
      <c r="A977" s="18">
        <v>1997</v>
      </c>
      <c r="B977" s="18">
        <v>1996</v>
      </c>
      <c r="C977" s="18">
        <v>11</v>
      </c>
      <c r="D977" s="9" t="s">
        <v>940</v>
      </c>
      <c r="E977" s="9" t="str">
        <f t="shared" si="28"/>
        <v>1997 11</v>
      </c>
      <c r="F977" s="14"/>
      <c r="G977" s="9">
        <v>421.93123500000002</v>
      </c>
    </row>
    <row r="978" spans="1:7" x14ac:dyDescent="0.25">
      <c r="A978" s="18">
        <v>1997</v>
      </c>
      <c r="B978" s="18">
        <v>1996</v>
      </c>
      <c r="C978" s="18">
        <v>12</v>
      </c>
      <c r="D978" s="9" t="s">
        <v>941</v>
      </c>
      <c r="E978" s="9" t="str">
        <f t="shared" si="28"/>
        <v>1997 12</v>
      </c>
      <c r="F978" s="14"/>
      <c r="G978" s="9">
        <v>934.41940699999998</v>
      </c>
    </row>
    <row r="979" spans="1:7" x14ac:dyDescent="0.25">
      <c r="A979" s="18">
        <v>1997</v>
      </c>
      <c r="B979" s="18">
        <v>1997</v>
      </c>
      <c r="C979" s="18">
        <v>1</v>
      </c>
      <c r="D979" s="9" t="s">
        <v>942</v>
      </c>
      <c r="E979" s="9" t="str">
        <f t="shared" si="28"/>
        <v>1997 1</v>
      </c>
      <c r="F979" s="14"/>
      <c r="G979" s="17">
        <v>1517.0908959999999</v>
      </c>
    </row>
    <row r="980" spans="1:7" x14ac:dyDescent="0.25">
      <c r="A980" s="18">
        <v>1997</v>
      </c>
      <c r="B980" s="18">
        <v>1997</v>
      </c>
      <c r="C980" s="18">
        <v>2</v>
      </c>
      <c r="D980" s="9" t="s">
        <v>943</v>
      </c>
      <c r="E980" s="9" t="str">
        <f t="shared" si="28"/>
        <v>1997 2</v>
      </c>
      <c r="F980" s="14"/>
      <c r="G980" s="17">
        <v>1974.739327</v>
      </c>
    </row>
    <row r="981" spans="1:7" x14ac:dyDescent="0.25">
      <c r="A981" s="18">
        <v>1997</v>
      </c>
      <c r="B981" s="18">
        <v>1997</v>
      </c>
      <c r="C981" s="18">
        <v>3</v>
      </c>
      <c r="D981" s="9" t="s">
        <v>944</v>
      </c>
      <c r="E981" s="9" t="str">
        <f t="shared" si="28"/>
        <v>1997 3</v>
      </c>
      <c r="F981" s="14"/>
      <c r="G981" s="17">
        <v>2039</v>
      </c>
    </row>
    <row r="982" spans="1:7" x14ac:dyDescent="0.25">
      <c r="A982" s="18">
        <v>1997</v>
      </c>
      <c r="B982" s="18">
        <v>1997</v>
      </c>
      <c r="C982" s="18">
        <v>4</v>
      </c>
      <c r="D982" s="9" t="s">
        <v>945</v>
      </c>
      <c r="E982" s="9" t="str">
        <f t="shared" si="28"/>
        <v>1997 4</v>
      </c>
      <c r="F982" s="14"/>
      <c r="G982" s="17">
        <v>1736.9984420000001</v>
      </c>
    </row>
    <row r="983" spans="1:7" x14ac:dyDescent="0.25">
      <c r="A983" s="18">
        <v>1997</v>
      </c>
      <c r="B983" s="18">
        <v>1997</v>
      </c>
      <c r="C983" s="18">
        <v>5</v>
      </c>
      <c r="D983" s="9" t="s">
        <v>946</v>
      </c>
      <c r="E983" s="9" t="str">
        <f t="shared" si="28"/>
        <v>1997 5</v>
      </c>
      <c r="F983" s="14"/>
      <c r="G983" s="17">
        <v>1227.8168760000001</v>
      </c>
    </row>
    <row r="984" spans="1:7" x14ac:dyDescent="0.25">
      <c r="A984" s="18">
        <v>1997</v>
      </c>
      <c r="B984" s="18">
        <v>1997</v>
      </c>
      <c r="C984" s="18">
        <v>6</v>
      </c>
      <c r="D984" s="9" t="s">
        <v>947</v>
      </c>
      <c r="E984" s="9" t="str">
        <f t="shared" si="28"/>
        <v>1997 6</v>
      </c>
      <c r="F984" s="14"/>
      <c r="G984" s="9">
        <v>776.37213599999995</v>
      </c>
    </row>
    <row r="985" spans="1:7" x14ac:dyDescent="0.25">
      <c r="A985" s="18">
        <v>1997</v>
      </c>
      <c r="B985" s="18">
        <v>1997</v>
      </c>
      <c r="C985" s="18">
        <v>7</v>
      </c>
      <c r="D985" s="9" t="s">
        <v>948</v>
      </c>
      <c r="E985" s="9" t="str">
        <f t="shared" si="28"/>
        <v>1997 7</v>
      </c>
      <c r="F985" s="14"/>
      <c r="G985" s="9">
        <v>539.86032699999998</v>
      </c>
    </row>
    <row r="986" spans="1:7" x14ac:dyDescent="0.25">
      <c r="A986" s="18">
        <v>1997</v>
      </c>
      <c r="B986" s="18">
        <v>1997</v>
      </c>
      <c r="C986" s="18">
        <v>8</v>
      </c>
      <c r="D986" s="9" t="s">
        <v>949</v>
      </c>
      <c r="E986" s="9" t="str">
        <f t="shared" si="28"/>
        <v>1997 8</v>
      </c>
      <c r="F986" s="14"/>
      <c r="G986" s="9">
        <v>429.74057800000003</v>
      </c>
    </row>
    <row r="987" spans="1:7" x14ac:dyDescent="0.25">
      <c r="A987" s="18">
        <v>1997</v>
      </c>
      <c r="B987" s="18">
        <v>1997</v>
      </c>
      <c r="C987" s="18">
        <v>9</v>
      </c>
      <c r="D987" s="9" t="s">
        <v>950</v>
      </c>
      <c r="E987" s="9" t="str">
        <f t="shared" si="28"/>
        <v>1997 9</v>
      </c>
      <c r="F987" s="14"/>
      <c r="G987" s="9">
        <v>535.73159899999996</v>
      </c>
    </row>
    <row r="988" spans="1:7" x14ac:dyDescent="0.25">
      <c r="A988" s="18">
        <v>1998</v>
      </c>
      <c r="B988" s="18">
        <v>1997</v>
      </c>
      <c r="C988" s="18">
        <v>10</v>
      </c>
      <c r="D988" s="9" t="s">
        <v>951</v>
      </c>
      <c r="E988" s="9" t="str">
        <f t="shared" si="28"/>
        <v>1998 10</v>
      </c>
      <c r="F988" s="14"/>
      <c r="G988" s="9">
        <v>519.69674399999997</v>
      </c>
    </row>
    <row r="989" spans="1:7" x14ac:dyDescent="0.25">
      <c r="A989" s="18">
        <v>1998</v>
      </c>
      <c r="B989" s="18">
        <v>1997</v>
      </c>
      <c r="C989" s="18">
        <v>11</v>
      </c>
      <c r="D989" s="9" t="s">
        <v>952</v>
      </c>
      <c r="E989" s="9" t="str">
        <f t="shared" si="28"/>
        <v>1998 11</v>
      </c>
      <c r="F989" s="14"/>
      <c r="G989" s="9">
        <v>403.51388200000002</v>
      </c>
    </row>
    <row r="990" spans="1:7" x14ac:dyDescent="0.25">
      <c r="A990" s="18">
        <v>1998</v>
      </c>
      <c r="B990" s="18">
        <v>1997</v>
      </c>
      <c r="C990" s="18">
        <v>12</v>
      </c>
      <c r="D990" s="9" t="s">
        <v>953</v>
      </c>
      <c r="E990" s="9" t="str">
        <f t="shared" si="28"/>
        <v>1998 12</v>
      </c>
      <c r="F990" s="14"/>
      <c r="G990" s="9">
        <v>792.47267899999997</v>
      </c>
    </row>
    <row r="991" spans="1:7" x14ac:dyDescent="0.25">
      <c r="A991" s="18">
        <v>1998</v>
      </c>
      <c r="B991" s="18">
        <v>1998</v>
      </c>
      <c r="C991" s="18">
        <v>1</v>
      </c>
      <c r="D991" s="9" t="s">
        <v>954</v>
      </c>
      <c r="E991" s="9" t="str">
        <f t="shared" si="28"/>
        <v>1998 1</v>
      </c>
      <c r="F991" s="14"/>
      <c r="G991" s="17">
        <v>1035.9737</v>
      </c>
    </row>
    <row r="992" spans="1:7" x14ac:dyDescent="0.25">
      <c r="A992" s="18">
        <v>1998</v>
      </c>
      <c r="B992" s="18">
        <v>1998</v>
      </c>
      <c r="C992" s="18">
        <v>2</v>
      </c>
      <c r="D992" s="9" t="s">
        <v>955</v>
      </c>
      <c r="E992" s="9" t="str">
        <f t="shared" si="28"/>
        <v>1998 2</v>
      </c>
      <c r="F992" s="14"/>
      <c r="G992" s="17">
        <v>1533.5633889999999</v>
      </c>
    </row>
    <row r="993" spans="1:7" x14ac:dyDescent="0.25">
      <c r="A993" s="18">
        <v>1998</v>
      </c>
      <c r="B993" s="18">
        <v>1998</v>
      </c>
      <c r="C993" s="18">
        <v>3</v>
      </c>
      <c r="D993" s="9" t="s">
        <v>956</v>
      </c>
      <c r="E993" s="9" t="str">
        <f t="shared" si="28"/>
        <v>1998 3</v>
      </c>
      <c r="F993" s="14"/>
      <c r="G993" s="17">
        <v>1949.501319</v>
      </c>
    </row>
    <row r="994" spans="1:7" x14ac:dyDescent="0.25">
      <c r="A994" s="18">
        <v>1998</v>
      </c>
      <c r="B994" s="18">
        <v>1998</v>
      </c>
      <c r="C994" s="18">
        <v>4</v>
      </c>
      <c r="D994" s="9" t="s">
        <v>957</v>
      </c>
      <c r="E994" s="9" t="str">
        <f t="shared" si="28"/>
        <v>1998 4</v>
      </c>
      <c r="F994" s="14"/>
      <c r="G994" s="17">
        <v>1760.852376</v>
      </c>
    </row>
    <row r="995" spans="1:7" x14ac:dyDescent="0.25">
      <c r="A995" s="18">
        <v>1998</v>
      </c>
      <c r="B995" s="18">
        <v>1998</v>
      </c>
      <c r="C995" s="18">
        <v>5</v>
      </c>
      <c r="D995" s="9" t="s">
        <v>958</v>
      </c>
      <c r="E995" s="9" t="str">
        <f t="shared" si="28"/>
        <v>1998 5</v>
      </c>
      <c r="F995" s="14"/>
      <c r="G995" s="17">
        <v>1375.8138960000001</v>
      </c>
    </row>
    <row r="996" spans="1:7" x14ac:dyDescent="0.25">
      <c r="A996" s="18">
        <v>1998</v>
      </c>
      <c r="B996" s="18">
        <v>1998</v>
      </c>
      <c r="C996" s="18">
        <v>6</v>
      </c>
      <c r="D996" s="9" t="s">
        <v>959</v>
      </c>
      <c r="E996" s="9" t="str">
        <f t="shared" si="28"/>
        <v>1998 6</v>
      </c>
      <c r="F996" s="14"/>
      <c r="G996" s="17">
        <v>1213.3952139999999</v>
      </c>
    </row>
    <row r="997" spans="1:7" x14ac:dyDescent="0.25">
      <c r="A997" s="18">
        <v>1998</v>
      </c>
      <c r="B997" s="18">
        <v>1998</v>
      </c>
      <c r="C997" s="18">
        <v>7</v>
      </c>
      <c r="D997" s="9" t="s">
        <v>960</v>
      </c>
      <c r="E997" s="9" t="str">
        <f t="shared" si="28"/>
        <v>1998 7</v>
      </c>
      <c r="F997" s="14"/>
      <c r="G997" s="17">
        <v>1001.2564599999999</v>
      </c>
    </row>
    <row r="998" spans="1:7" x14ac:dyDescent="0.25">
      <c r="A998" s="18">
        <v>1998</v>
      </c>
      <c r="B998" s="18">
        <v>1998</v>
      </c>
      <c r="C998" s="18">
        <v>8</v>
      </c>
      <c r="D998" s="9" t="s">
        <v>961</v>
      </c>
      <c r="E998" s="9" t="str">
        <f t="shared" si="28"/>
        <v>1998 8</v>
      </c>
      <c r="F998" s="14"/>
      <c r="G998" s="9">
        <v>754.80025599999999</v>
      </c>
    </row>
    <row r="999" spans="1:7" x14ac:dyDescent="0.25">
      <c r="A999" s="18">
        <v>1998</v>
      </c>
      <c r="B999" s="18">
        <v>1998</v>
      </c>
      <c r="C999" s="18">
        <v>9</v>
      </c>
      <c r="D999" s="9" t="s">
        <v>962</v>
      </c>
      <c r="E999" s="9" t="str">
        <f t="shared" si="28"/>
        <v>1998 9</v>
      </c>
      <c r="F999" s="14"/>
      <c r="G999" s="9">
        <v>766.215281</v>
      </c>
    </row>
    <row r="1000" spans="1:7" x14ac:dyDescent="0.25">
      <c r="A1000" s="18">
        <v>1999</v>
      </c>
      <c r="B1000" s="18">
        <v>1998</v>
      </c>
      <c r="C1000" s="18">
        <v>10</v>
      </c>
      <c r="D1000" s="9" t="s">
        <v>963</v>
      </c>
      <c r="E1000" s="9" t="str">
        <f t="shared" si="28"/>
        <v>1999 10</v>
      </c>
      <c r="F1000" s="14"/>
      <c r="G1000" s="9">
        <v>821.97782299999994</v>
      </c>
    </row>
    <row r="1001" spans="1:7" x14ac:dyDescent="0.25">
      <c r="A1001" s="18">
        <v>1999</v>
      </c>
      <c r="B1001" s="18">
        <v>1998</v>
      </c>
      <c r="C1001" s="18">
        <v>11</v>
      </c>
      <c r="D1001" s="9" t="s">
        <v>964</v>
      </c>
      <c r="E1001" s="9" t="str">
        <f t="shared" si="28"/>
        <v>1999 11</v>
      </c>
      <c r="F1001" s="14"/>
      <c r="G1001" s="17">
        <v>1046.5100090000001</v>
      </c>
    </row>
    <row r="1002" spans="1:7" x14ac:dyDescent="0.25">
      <c r="A1002" s="18">
        <v>1999</v>
      </c>
      <c r="B1002" s="18">
        <v>1998</v>
      </c>
      <c r="C1002" s="18">
        <v>12</v>
      </c>
      <c r="D1002" s="9" t="s">
        <v>965</v>
      </c>
      <c r="E1002" s="9" t="str">
        <f t="shared" si="28"/>
        <v>1999 12</v>
      </c>
      <c r="F1002" s="14"/>
      <c r="G1002" s="17">
        <v>1057.7170329999999</v>
      </c>
    </row>
    <row r="1003" spans="1:7" x14ac:dyDescent="0.25">
      <c r="A1003" s="18">
        <v>1999</v>
      </c>
      <c r="B1003" s="18">
        <v>1999</v>
      </c>
      <c r="C1003" s="18">
        <v>1</v>
      </c>
      <c r="D1003" s="9" t="s">
        <v>966</v>
      </c>
      <c r="E1003" s="9" t="str">
        <f t="shared" si="28"/>
        <v>1999 1</v>
      </c>
      <c r="F1003" s="14"/>
      <c r="G1003" s="17">
        <v>1232.3454039999999</v>
      </c>
    </row>
    <row r="1004" spans="1:7" x14ac:dyDescent="0.25">
      <c r="A1004" s="18">
        <v>1999</v>
      </c>
      <c r="B1004" s="18">
        <v>1999</v>
      </c>
      <c r="C1004" s="18">
        <v>2</v>
      </c>
      <c r="D1004" s="9" t="s">
        <v>967</v>
      </c>
      <c r="E1004" s="9" t="str">
        <f t="shared" si="28"/>
        <v>1999 2</v>
      </c>
      <c r="F1004" s="14"/>
      <c r="G1004" s="17">
        <v>1561.827358</v>
      </c>
    </row>
    <row r="1005" spans="1:7" x14ac:dyDescent="0.25">
      <c r="A1005" s="18">
        <v>1999</v>
      </c>
      <c r="B1005" s="18">
        <v>1999</v>
      </c>
      <c r="C1005" s="18">
        <v>3</v>
      </c>
      <c r="D1005" s="9" t="s">
        <v>968</v>
      </c>
      <c r="E1005" s="9" t="str">
        <f t="shared" si="28"/>
        <v>1999 3</v>
      </c>
      <c r="F1005" s="14"/>
      <c r="G1005" s="17">
        <v>1821.767308</v>
      </c>
    </row>
    <row r="1006" spans="1:7" x14ac:dyDescent="0.25">
      <c r="A1006" s="18">
        <v>1999</v>
      </c>
      <c r="B1006" s="18">
        <v>1999</v>
      </c>
      <c r="C1006" s="18">
        <v>4</v>
      </c>
      <c r="D1006" s="9" t="s">
        <v>969</v>
      </c>
      <c r="E1006" s="9" t="str">
        <f t="shared" si="28"/>
        <v>1999 4</v>
      </c>
      <c r="F1006" s="14"/>
      <c r="G1006" s="17">
        <v>1550.9650429999999</v>
      </c>
    </row>
    <row r="1007" spans="1:7" x14ac:dyDescent="0.25">
      <c r="A1007" s="18">
        <v>1999</v>
      </c>
      <c r="B1007" s="18">
        <v>1999</v>
      </c>
      <c r="C1007" s="18">
        <v>5</v>
      </c>
      <c r="D1007" s="9" t="s">
        <v>970</v>
      </c>
      <c r="E1007" s="9" t="str">
        <f t="shared" si="28"/>
        <v>1999 5</v>
      </c>
      <c r="F1007" s="14"/>
      <c r="G1007" s="17">
        <v>1071.625669</v>
      </c>
    </row>
    <row r="1008" spans="1:7" x14ac:dyDescent="0.25">
      <c r="A1008" s="18">
        <v>1999</v>
      </c>
      <c r="B1008" s="18">
        <v>1999</v>
      </c>
      <c r="C1008" s="18">
        <v>6</v>
      </c>
      <c r="D1008" s="9" t="s">
        <v>971</v>
      </c>
      <c r="E1008" s="9" t="str">
        <f t="shared" si="28"/>
        <v>1999 6</v>
      </c>
      <c r="F1008" s="14"/>
      <c r="G1008" s="9">
        <v>663.07044199999996</v>
      </c>
    </row>
    <row r="1009" spans="1:7" x14ac:dyDescent="0.25">
      <c r="A1009" s="18">
        <v>1999</v>
      </c>
      <c r="B1009" s="18">
        <v>1999</v>
      </c>
      <c r="C1009" s="18">
        <v>7</v>
      </c>
      <c r="D1009" s="9" t="s">
        <v>972</v>
      </c>
      <c r="E1009" s="9" t="str">
        <f t="shared" si="28"/>
        <v>1999 7</v>
      </c>
      <c r="F1009" s="14"/>
      <c r="G1009" s="9">
        <v>532.26462200000003</v>
      </c>
    </row>
    <row r="1010" spans="1:7" x14ac:dyDescent="0.25">
      <c r="A1010" s="18">
        <v>1999</v>
      </c>
      <c r="B1010" s="18">
        <v>1999</v>
      </c>
      <c r="C1010" s="18">
        <v>8</v>
      </c>
      <c r="D1010" s="9" t="s">
        <v>973</v>
      </c>
      <c r="E1010" s="9" t="str">
        <f t="shared" si="28"/>
        <v>1999 8</v>
      </c>
      <c r="F1010" s="14"/>
      <c r="G1010" s="9">
        <v>465.285752</v>
      </c>
    </row>
    <row r="1011" spans="1:7" x14ac:dyDescent="0.25">
      <c r="A1011" s="18">
        <v>1999</v>
      </c>
      <c r="B1011" s="18">
        <v>1999</v>
      </c>
      <c r="C1011" s="18">
        <v>9</v>
      </c>
      <c r="D1011" s="9" t="s">
        <v>974</v>
      </c>
      <c r="E1011" s="9" t="str">
        <f t="shared" si="28"/>
        <v>1999 9</v>
      </c>
      <c r="F1011" s="14"/>
      <c r="G1011" s="9">
        <v>594.54635199999996</v>
      </c>
    </row>
    <row r="1012" spans="1:7" x14ac:dyDescent="0.25">
      <c r="A1012" s="18">
        <v>2000</v>
      </c>
      <c r="B1012" s="18">
        <v>1999</v>
      </c>
      <c r="C1012" s="18">
        <v>10</v>
      </c>
      <c r="D1012" s="9" t="s">
        <v>975</v>
      </c>
      <c r="E1012" s="9" t="str">
        <f t="shared" si="28"/>
        <v>2000 10</v>
      </c>
      <c r="F1012" s="14"/>
      <c r="G1012" s="9">
        <v>598.85570600000005</v>
      </c>
    </row>
    <row r="1013" spans="1:7" x14ac:dyDescent="0.25">
      <c r="A1013" s="18">
        <v>2000</v>
      </c>
      <c r="B1013" s="18">
        <v>1999</v>
      </c>
      <c r="C1013" s="18">
        <v>11</v>
      </c>
      <c r="D1013" s="9" t="s">
        <v>976</v>
      </c>
      <c r="E1013" s="9" t="str">
        <f t="shared" si="28"/>
        <v>2000 11</v>
      </c>
      <c r="F1013" s="14"/>
      <c r="G1013" s="9">
        <v>579.00246800000002</v>
      </c>
    </row>
    <row r="1014" spans="1:7" x14ac:dyDescent="0.25">
      <c r="A1014" s="18">
        <v>2000</v>
      </c>
      <c r="B1014" s="18">
        <v>1999</v>
      </c>
      <c r="C1014" s="18">
        <v>12</v>
      </c>
      <c r="D1014" s="9" t="s">
        <v>977</v>
      </c>
      <c r="E1014" s="9" t="str">
        <f t="shared" si="28"/>
        <v>2000 12</v>
      </c>
      <c r="F1014" s="14"/>
      <c r="G1014" s="9">
        <v>979.49152400000003</v>
      </c>
    </row>
    <row r="1015" spans="1:7" x14ac:dyDescent="0.25">
      <c r="A1015" s="18">
        <v>2000</v>
      </c>
      <c r="B1015" s="18">
        <v>2000</v>
      </c>
      <c r="C1015" s="18">
        <v>1</v>
      </c>
      <c r="D1015" s="9" t="s">
        <v>978</v>
      </c>
      <c r="E1015" s="9" t="str">
        <f t="shared" si="28"/>
        <v>2000 1</v>
      </c>
      <c r="F1015" s="14"/>
      <c r="G1015" s="17">
        <v>1127.914483</v>
      </c>
    </row>
    <row r="1016" spans="1:7" x14ac:dyDescent="0.25">
      <c r="A1016" s="18">
        <v>2000</v>
      </c>
      <c r="B1016" s="18">
        <v>2000</v>
      </c>
      <c r="C1016" s="18">
        <v>2</v>
      </c>
      <c r="D1016" s="9" t="s">
        <v>979</v>
      </c>
      <c r="E1016" s="9" t="str">
        <f t="shared" si="28"/>
        <v>2000 2</v>
      </c>
      <c r="F1016" s="14"/>
      <c r="G1016" s="17">
        <v>1603.309722</v>
      </c>
    </row>
    <row r="1017" spans="1:7" x14ac:dyDescent="0.25">
      <c r="A1017" s="18">
        <v>2000</v>
      </c>
      <c r="B1017" s="18">
        <v>2000</v>
      </c>
      <c r="C1017" s="18">
        <v>3</v>
      </c>
      <c r="D1017" s="9" t="s">
        <v>980</v>
      </c>
      <c r="E1017" s="9" t="str">
        <f t="shared" si="28"/>
        <v>2000 3</v>
      </c>
      <c r="F1017" s="14"/>
      <c r="G1017" s="17">
        <v>1869.975036</v>
      </c>
    </row>
    <row r="1018" spans="1:7" x14ac:dyDescent="0.25">
      <c r="A1018" s="18">
        <v>2000</v>
      </c>
      <c r="B1018" s="18">
        <v>2000</v>
      </c>
      <c r="C1018" s="18">
        <v>4</v>
      </c>
      <c r="D1018" s="9" t="s">
        <v>981</v>
      </c>
      <c r="E1018" s="9" t="str">
        <f t="shared" si="28"/>
        <v>2000 4</v>
      </c>
      <c r="F1018" s="14"/>
      <c r="G1018" s="17">
        <v>1584.1334199999999</v>
      </c>
    </row>
    <row r="1019" spans="1:7" x14ac:dyDescent="0.25">
      <c r="A1019" s="18">
        <v>2000</v>
      </c>
      <c r="B1019" s="18">
        <v>2000</v>
      </c>
      <c r="C1019" s="18">
        <v>5</v>
      </c>
      <c r="D1019" s="9" t="s">
        <v>982</v>
      </c>
      <c r="E1019" s="9" t="str">
        <f t="shared" si="28"/>
        <v>2000 5</v>
      </c>
      <c r="F1019" s="14"/>
      <c r="G1019" s="17">
        <v>1102.7157729999999</v>
      </c>
    </row>
    <row r="1020" spans="1:7" x14ac:dyDescent="0.25">
      <c r="A1020" s="18">
        <v>2000</v>
      </c>
      <c r="B1020" s="18">
        <v>2000</v>
      </c>
      <c r="C1020" s="18">
        <v>6</v>
      </c>
      <c r="D1020" s="9" t="s">
        <v>983</v>
      </c>
      <c r="E1020" s="9" t="str">
        <f t="shared" si="28"/>
        <v>2000 6</v>
      </c>
      <c r="F1020" s="14"/>
      <c r="G1020" s="9">
        <v>673.03571599999998</v>
      </c>
    </row>
    <row r="1021" spans="1:7" x14ac:dyDescent="0.25">
      <c r="A1021" s="18">
        <v>2000</v>
      </c>
      <c r="B1021" s="18">
        <v>2000</v>
      </c>
      <c r="C1021" s="18">
        <v>7</v>
      </c>
      <c r="D1021" s="9" t="s">
        <v>984</v>
      </c>
      <c r="E1021" s="9" t="str">
        <f t="shared" si="28"/>
        <v>2000 7</v>
      </c>
      <c r="F1021" s="14"/>
      <c r="G1021" s="9">
        <v>494.35544099999998</v>
      </c>
    </row>
    <row r="1022" spans="1:7" x14ac:dyDescent="0.25">
      <c r="A1022" s="18">
        <v>2000</v>
      </c>
      <c r="B1022" s="18">
        <v>2000</v>
      </c>
      <c r="C1022" s="18">
        <v>8</v>
      </c>
      <c r="D1022" s="9" t="s">
        <v>985</v>
      </c>
      <c r="E1022" s="9" t="str">
        <f t="shared" si="28"/>
        <v>2000 8</v>
      </c>
      <c r="F1022" s="14"/>
      <c r="G1022" s="9">
        <v>442.27279099999998</v>
      </c>
    </row>
    <row r="1023" spans="1:7" x14ac:dyDescent="0.25">
      <c r="A1023" s="18">
        <v>2000</v>
      </c>
      <c r="B1023" s="18">
        <v>2000</v>
      </c>
      <c r="C1023" s="18">
        <v>9</v>
      </c>
      <c r="D1023" s="9" t="s">
        <v>986</v>
      </c>
      <c r="E1023" s="9" t="str">
        <f t="shared" si="28"/>
        <v>2000 9</v>
      </c>
      <c r="F1023" s="14"/>
      <c r="G1023" s="9">
        <v>574.64911500000005</v>
      </c>
    </row>
    <row r="1024" spans="1:7" x14ac:dyDescent="0.25">
      <c r="A1024" s="18">
        <v>2001</v>
      </c>
      <c r="B1024" s="18">
        <v>2000</v>
      </c>
      <c r="C1024" s="18">
        <v>10</v>
      </c>
      <c r="D1024" s="9" t="s">
        <v>987</v>
      </c>
      <c r="E1024" s="9" t="str">
        <f t="shared" si="28"/>
        <v>2001 10</v>
      </c>
      <c r="F1024" s="14"/>
      <c r="G1024" s="9">
        <v>592.87186599999995</v>
      </c>
    </row>
    <row r="1025" spans="1:7" x14ac:dyDescent="0.25">
      <c r="A1025" s="18">
        <v>2001</v>
      </c>
      <c r="B1025" s="18">
        <v>2000</v>
      </c>
      <c r="C1025" s="18">
        <v>11</v>
      </c>
      <c r="D1025" s="9" t="s">
        <v>988</v>
      </c>
      <c r="E1025" s="9" t="str">
        <f t="shared" si="28"/>
        <v>2001 11</v>
      </c>
      <c r="F1025" s="14"/>
      <c r="G1025" s="9">
        <v>640.05372899999998</v>
      </c>
    </row>
    <row r="1026" spans="1:7" x14ac:dyDescent="0.25">
      <c r="A1026" s="18">
        <v>2001</v>
      </c>
      <c r="B1026" s="18">
        <v>2000</v>
      </c>
      <c r="C1026" s="18">
        <v>12</v>
      </c>
      <c r="D1026" s="9" t="s">
        <v>989</v>
      </c>
      <c r="E1026" s="9" t="str">
        <f t="shared" si="28"/>
        <v>2001 12</v>
      </c>
      <c r="F1026" s="14"/>
      <c r="G1026" s="9">
        <v>893.00560399999995</v>
      </c>
    </row>
    <row r="1027" spans="1:7" x14ac:dyDescent="0.25">
      <c r="A1027" s="18">
        <v>2001</v>
      </c>
      <c r="B1027" s="18">
        <v>2001</v>
      </c>
      <c r="C1027" s="18">
        <v>1</v>
      </c>
      <c r="D1027" s="9" t="s">
        <v>990</v>
      </c>
      <c r="E1027" s="9" t="str">
        <f t="shared" si="28"/>
        <v>2001 1</v>
      </c>
      <c r="F1027" s="14"/>
      <c r="G1027" s="17">
        <v>1135.6702580000001</v>
      </c>
    </row>
    <row r="1028" spans="1:7" x14ac:dyDescent="0.25">
      <c r="A1028" s="18">
        <v>2001</v>
      </c>
      <c r="B1028" s="18">
        <v>2001</v>
      </c>
      <c r="C1028" s="18">
        <v>2</v>
      </c>
      <c r="D1028" s="9" t="s">
        <v>991</v>
      </c>
      <c r="E1028" s="9" t="str">
        <f t="shared" si="28"/>
        <v>2001 2</v>
      </c>
      <c r="F1028" s="14"/>
      <c r="G1028" s="17">
        <v>1323.0550310000001</v>
      </c>
    </row>
    <row r="1029" spans="1:7" x14ac:dyDescent="0.25">
      <c r="A1029" s="18">
        <v>2001</v>
      </c>
      <c r="B1029" s="18">
        <v>2001</v>
      </c>
      <c r="C1029" s="18">
        <v>3</v>
      </c>
      <c r="D1029" s="9" t="s">
        <v>992</v>
      </c>
      <c r="E1029" s="9" t="str">
        <f t="shared" si="28"/>
        <v>2001 3</v>
      </c>
      <c r="F1029" s="14"/>
      <c r="G1029" s="17">
        <v>1550.7838380000001</v>
      </c>
    </row>
    <row r="1030" spans="1:7" x14ac:dyDescent="0.25">
      <c r="A1030" s="18">
        <v>2001</v>
      </c>
      <c r="B1030" s="18">
        <v>2001</v>
      </c>
      <c r="C1030" s="18">
        <v>4</v>
      </c>
      <c r="D1030" s="9" t="s">
        <v>993</v>
      </c>
      <c r="E1030" s="9" t="str">
        <f t="shared" si="28"/>
        <v>2001 4</v>
      </c>
      <c r="F1030" s="14"/>
      <c r="G1030" s="17">
        <v>1495.245318</v>
      </c>
    </row>
    <row r="1031" spans="1:7" x14ac:dyDescent="0.25">
      <c r="A1031" s="18">
        <v>2001</v>
      </c>
      <c r="B1031" s="18">
        <v>2001</v>
      </c>
      <c r="C1031" s="18">
        <v>5</v>
      </c>
      <c r="D1031" s="9" t="s">
        <v>994</v>
      </c>
      <c r="E1031" s="9" t="str">
        <f t="shared" si="28"/>
        <v>2001 5</v>
      </c>
      <c r="F1031" s="14"/>
      <c r="G1031" s="17">
        <v>1233.513459</v>
      </c>
    </row>
    <row r="1032" spans="1:7" x14ac:dyDescent="0.25">
      <c r="A1032" s="18">
        <v>2001</v>
      </c>
      <c r="B1032" s="18">
        <v>2001</v>
      </c>
      <c r="C1032" s="18">
        <v>6</v>
      </c>
      <c r="D1032" s="9" t="s">
        <v>995</v>
      </c>
      <c r="E1032" s="9" t="str">
        <f t="shared" si="28"/>
        <v>2001 6</v>
      </c>
      <c r="F1032" s="14"/>
      <c r="G1032" s="9">
        <v>987.76736000000005</v>
      </c>
    </row>
    <row r="1033" spans="1:7" x14ac:dyDescent="0.25">
      <c r="A1033" s="18">
        <v>2001</v>
      </c>
      <c r="B1033" s="18">
        <v>2001</v>
      </c>
      <c r="C1033" s="18">
        <v>7</v>
      </c>
      <c r="D1033" s="9" t="s">
        <v>996</v>
      </c>
      <c r="E1033" s="9" t="str">
        <f t="shared" si="28"/>
        <v>2001 7</v>
      </c>
      <c r="F1033" s="14"/>
      <c r="G1033" s="9">
        <v>582.22457299999996</v>
      </c>
    </row>
    <row r="1034" spans="1:7" x14ac:dyDescent="0.25">
      <c r="A1034" s="18">
        <v>2001</v>
      </c>
      <c r="B1034" s="18">
        <v>2001</v>
      </c>
      <c r="C1034" s="18">
        <v>8</v>
      </c>
      <c r="D1034" s="9" t="s">
        <v>997</v>
      </c>
      <c r="E1034" s="9" t="str">
        <f t="shared" si="28"/>
        <v>2001 8</v>
      </c>
      <c r="F1034" s="14"/>
      <c r="G1034" s="9">
        <v>266.89661999999998</v>
      </c>
    </row>
    <row r="1035" spans="1:7" x14ac:dyDescent="0.25">
      <c r="A1035" s="18">
        <v>2001</v>
      </c>
      <c r="B1035" s="18">
        <v>2001</v>
      </c>
      <c r="C1035" s="18">
        <v>9</v>
      </c>
      <c r="D1035" s="9" t="s">
        <v>998</v>
      </c>
      <c r="E1035" s="9" t="str">
        <f t="shared" si="28"/>
        <v>2001 9</v>
      </c>
      <c r="F1035" s="14"/>
      <c r="G1035" s="9">
        <v>315.09500300000002</v>
      </c>
    </row>
    <row r="1036" spans="1:7" x14ac:dyDescent="0.25">
      <c r="A1036" s="18">
        <v>2002</v>
      </c>
      <c r="B1036" s="18">
        <v>2001</v>
      </c>
      <c r="C1036" s="18">
        <v>10</v>
      </c>
      <c r="D1036" s="9" t="s">
        <v>999</v>
      </c>
      <c r="E1036" s="9" t="str">
        <f t="shared" si="28"/>
        <v>2002 10</v>
      </c>
      <c r="F1036" s="14"/>
      <c r="G1036" s="9">
        <v>350.99286699999999</v>
      </c>
    </row>
    <row r="1037" spans="1:7" x14ac:dyDescent="0.25">
      <c r="A1037" s="18">
        <v>2002</v>
      </c>
      <c r="B1037" s="18">
        <v>2001</v>
      </c>
      <c r="C1037" s="18">
        <v>11</v>
      </c>
      <c r="D1037" s="9" t="s">
        <v>1000</v>
      </c>
      <c r="E1037" s="9" t="str">
        <f t="shared" ref="E1037:E1059" si="29">CONCATENATE(A1037," ",C1037)</f>
        <v>2002 11</v>
      </c>
      <c r="F1037" s="14"/>
      <c r="G1037" s="9">
        <v>575.01573299999995</v>
      </c>
    </row>
    <row r="1038" spans="1:7" x14ac:dyDescent="0.25">
      <c r="A1038" s="18">
        <v>2002</v>
      </c>
      <c r="B1038" s="18">
        <v>2001</v>
      </c>
      <c r="C1038" s="18">
        <v>12</v>
      </c>
      <c r="D1038" s="9" t="s">
        <v>1001</v>
      </c>
      <c r="E1038" s="9" t="str">
        <f t="shared" si="29"/>
        <v>2002 12</v>
      </c>
      <c r="F1038" s="14"/>
      <c r="G1038" s="9">
        <v>889.00506700000005</v>
      </c>
    </row>
    <row r="1039" spans="1:7" x14ac:dyDescent="0.25">
      <c r="A1039" s="18">
        <v>2002</v>
      </c>
      <c r="B1039" s="18">
        <v>2002</v>
      </c>
      <c r="C1039" s="18">
        <v>1</v>
      </c>
      <c r="D1039" s="9" t="s">
        <v>1002</v>
      </c>
      <c r="E1039" s="9" t="str">
        <f t="shared" si="29"/>
        <v>2002 1</v>
      </c>
      <c r="F1039" s="14"/>
      <c r="G1039" s="17">
        <v>1206.6620419999999</v>
      </c>
    </row>
    <row r="1040" spans="1:7" x14ac:dyDescent="0.25">
      <c r="A1040" s="18">
        <v>2002</v>
      </c>
      <c r="B1040" s="18">
        <v>2002</v>
      </c>
      <c r="C1040" s="18">
        <v>2</v>
      </c>
      <c r="D1040" s="9" t="s">
        <v>1003</v>
      </c>
      <c r="E1040" s="9" t="str">
        <f t="shared" si="29"/>
        <v>2002 2</v>
      </c>
      <c r="F1040" s="14"/>
      <c r="G1040" s="17">
        <v>1462.545748</v>
      </c>
    </row>
    <row r="1041" spans="1:7" x14ac:dyDescent="0.25">
      <c r="A1041" s="18">
        <v>2002</v>
      </c>
      <c r="B1041" s="18">
        <v>2002</v>
      </c>
      <c r="C1041" s="18">
        <v>3</v>
      </c>
      <c r="D1041" s="9" t="s">
        <v>1004</v>
      </c>
      <c r="E1041" s="9" t="str">
        <f t="shared" si="29"/>
        <v>2002 3</v>
      </c>
      <c r="F1041" s="14"/>
      <c r="G1041" s="17">
        <v>1668.8489159999999</v>
      </c>
    </row>
    <row r="1042" spans="1:7" x14ac:dyDescent="0.25">
      <c r="A1042" s="18">
        <v>2002</v>
      </c>
      <c r="B1042" s="18">
        <v>2002</v>
      </c>
      <c r="C1042" s="18">
        <v>4</v>
      </c>
      <c r="D1042" s="9" t="s">
        <v>1005</v>
      </c>
      <c r="E1042" s="9" t="str">
        <f t="shared" si="29"/>
        <v>2002 4</v>
      </c>
      <c r="F1042" s="14"/>
      <c r="G1042" s="17">
        <v>1450.5146910000001</v>
      </c>
    </row>
    <row r="1043" spans="1:7" x14ac:dyDescent="0.25">
      <c r="A1043" s="18">
        <v>2002</v>
      </c>
      <c r="B1043" s="18">
        <v>2002</v>
      </c>
      <c r="C1043" s="18">
        <v>5</v>
      </c>
      <c r="D1043" s="9" t="s">
        <v>1006</v>
      </c>
      <c r="E1043" s="9" t="str">
        <f t="shared" si="29"/>
        <v>2002 5</v>
      </c>
      <c r="F1043" s="14"/>
      <c r="G1043" s="17">
        <v>1098.286826</v>
      </c>
    </row>
    <row r="1044" spans="1:7" x14ac:dyDescent="0.25">
      <c r="A1044" s="18">
        <v>2002</v>
      </c>
      <c r="B1044" s="18">
        <v>2002</v>
      </c>
      <c r="C1044" s="18">
        <v>6</v>
      </c>
      <c r="D1044" s="9" t="s">
        <v>1007</v>
      </c>
      <c r="E1044" s="9" t="str">
        <f t="shared" si="29"/>
        <v>2002 6</v>
      </c>
      <c r="F1044" s="14"/>
      <c r="G1044" s="9">
        <v>716.70811800000001</v>
      </c>
    </row>
    <row r="1045" spans="1:7" x14ac:dyDescent="0.25">
      <c r="A1045" s="18">
        <v>2002</v>
      </c>
      <c r="B1045" s="18">
        <v>2002</v>
      </c>
      <c r="C1045" s="18">
        <v>7</v>
      </c>
      <c r="D1045" s="9" t="s">
        <v>1008</v>
      </c>
      <c r="E1045" s="9" t="str">
        <f t="shared" si="29"/>
        <v>2002 7</v>
      </c>
      <c r="F1045" s="14"/>
      <c r="G1045" s="9">
        <v>412.23504600000001</v>
      </c>
    </row>
    <row r="1046" spans="1:7" x14ac:dyDescent="0.25">
      <c r="A1046" s="18">
        <v>2002</v>
      </c>
      <c r="B1046" s="18">
        <v>2002</v>
      </c>
      <c r="C1046" s="18">
        <v>8</v>
      </c>
      <c r="D1046" s="9" t="s">
        <v>1009</v>
      </c>
      <c r="E1046" s="9" t="str">
        <f t="shared" si="29"/>
        <v>2002 8</v>
      </c>
      <c r="F1046" s="14"/>
      <c r="G1046" s="9">
        <v>202.358619</v>
      </c>
    </row>
    <row r="1047" spans="1:7" x14ac:dyDescent="0.25">
      <c r="A1047" s="18">
        <v>2002</v>
      </c>
      <c r="B1047" s="18">
        <v>2002</v>
      </c>
      <c r="C1047" s="18">
        <v>9</v>
      </c>
      <c r="D1047" s="9" t="s">
        <v>1010</v>
      </c>
      <c r="E1047" s="9" t="str">
        <f t="shared" si="29"/>
        <v>2002 9</v>
      </c>
      <c r="F1047" s="14"/>
      <c r="G1047" s="9">
        <v>246.173779</v>
      </c>
    </row>
    <row r="1048" spans="1:7" x14ac:dyDescent="0.25">
      <c r="A1048" s="18">
        <v>2003</v>
      </c>
      <c r="B1048" s="18">
        <v>2002</v>
      </c>
      <c r="C1048" s="18">
        <v>10</v>
      </c>
      <c r="D1048" s="9" t="s">
        <v>1011</v>
      </c>
      <c r="E1048" s="9" t="str">
        <f t="shared" si="29"/>
        <v>2003 10</v>
      </c>
      <c r="F1048" s="14"/>
      <c r="G1048" s="9">
        <v>273.191484</v>
      </c>
    </row>
    <row r="1049" spans="1:7" x14ac:dyDescent="0.25">
      <c r="A1049" s="18">
        <v>2003</v>
      </c>
      <c r="B1049" s="18">
        <v>2002</v>
      </c>
      <c r="C1049" s="18">
        <v>11</v>
      </c>
      <c r="D1049" s="9" t="s">
        <v>1012</v>
      </c>
      <c r="E1049" s="9" t="str">
        <f t="shared" si="29"/>
        <v>2003 11</v>
      </c>
      <c r="F1049" s="14"/>
      <c r="G1049" s="9">
        <v>421.66666700000002</v>
      </c>
    </row>
    <row r="1050" spans="1:7" x14ac:dyDescent="0.25">
      <c r="A1050" s="18">
        <v>2003</v>
      </c>
      <c r="B1050" s="18">
        <v>2002</v>
      </c>
      <c r="C1050" s="18">
        <v>12</v>
      </c>
      <c r="D1050" s="9" t="s">
        <v>1013</v>
      </c>
      <c r="E1050" s="9" t="str">
        <f t="shared" si="29"/>
        <v>2003 12</v>
      </c>
      <c r="F1050" s="14"/>
      <c r="G1050" s="9">
        <v>607.77296799999999</v>
      </c>
    </row>
    <row r="1051" spans="1:7" x14ac:dyDescent="0.25">
      <c r="A1051" s="18">
        <v>2003</v>
      </c>
      <c r="B1051" s="18">
        <v>2003</v>
      </c>
      <c r="C1051" s="18">
        <v>1</v>
      </c>
      <c r="D1051" s="9" t="s">
        <v>1014</v>
      </c>
      <c r="E1051" s="9" t="str">
        <f t="shared" si="29"/>
        <v>2003 1</v>
      </c>
      <c r="F1051" s="14"/>
      <c r="G1051" s="9">
        <v>861.63125000000002</v>
      </c>
    </row>
    <row r="1052" spans="1:7" x14ac:dyDescent="0.25">
      <c r="A1052" s="18">
        <v>2003</v>
      </c>
      <c r="B1052" s="18">
        <v>2003</v>
      </c>
      <c r="C1052" s="18">
        <v>2</v>
      </c>
      <c r="D1052" s="9" t="s">
        <v>1015</v>
      </c>
      <c r="E1052" s="9" t="str">
        <f t="shared" si="29"/>
        <v>2003 2</v>
      </c>
      <c r="F1052" s="14"/>
      <c r="G1052" s="17">
        <v>1104.619629</v>
      </c>
    </row>
    <row r="1053" spans="1:7" x14ac:dyDescent="0.25">
      <c r="A1053" s="18">
        <v>2003</v>
      </c>
      <c r="B1053" s="18">
        <v>2003</v>
      </c>
      <c r="C1053" s="18">
        <v>3</v>
      </c>
      <c r="D1053" s="9" t="s">
        <v>1016</v>
      </c>
      <c r="E1053" s="9" t="str">
        <f t="shared" si="29"/>
        <v>2003 3</v>
      </c>
      <c r="F1053" s="14"/>
      <c r="G1053" s="17">
        <v>1286.093971</v>
      </c>
    </row>
    <row r="1054" spans="1:7" x14ac:dyDescent="0.25">
      <c r="A1054" s="18">
        <v>2003</v>
      </c>
      <c r="B1054" s="18">
        <v>2003</v>
      </c>
      <c r="C1054" s="18">
        <v>4</v>
      </c>
      <c r="D1054" s="9" t="s">
        <v>1017</v>
      </c>
      <c r="E1054" s="9" t="str">
        <f t="shared" si="29"/>
        <v>2003 4</v>
      </c>
      <c r="F1054" s="14"/>
      <c r="G1054" s="17">
        <v>1075.4040110000001</v>
      </c>
    </row>
    <row r="1055" spans="1:7" x14ac:dyDescent="0.25">
      <c r="A1055" s="18">
        <v>2003</v>
      </c>
      <c r="B1055" s="18">
        <v>2003</v>
      </c>
      <c r="C1055" s="18">
        <v>5</v>
      </c>
      <c r="D1055" s="9" t="s">
        <v>1018</v>
      </c>
      <c r="E1055" s="9" t="str">
        <f t="shared" si="29"/>
        <v>2003 5</v>
      </c>
      <c r="F1055" s="14"/>
      <c r="G1055" s="9">
        <v>738.00953200000004</v>
      </c>
    </row>
    <row r="1056" spans="1:7" x14ac:dyDescent="0.25">
      <c r="A1056" s="18">
        <v>2003</v>
      </c>
      <c r="B1056" s="18">
        <v>2003</v>
      </c>
      <c r="C1056" s="18">
        <v>6</v>
      </c>
      <c r="D1056" s="9" t="s">
        <v>1019</v>
      </c>
      <c r="E1056" s="9" t="str">
        <f t="shared" si="29"/>
        <v>2003 6</v>
      </c>
      <c r="F1056" s="14"/>
      <c r="G1056" s="9">
        <v>423.38427300000001</v>
      </c>
    </row>
    <row r="1057" spans="1:7" x14ac:dyDescent="0.25">
      <c r="A1057" s="18">
        <v>2003</v>
      </c>
      <c r="B1057" s="18">
        <v>2003</v>
      </c>
      <c r="C1057" s="18">
        <v>7</v>
      </c>
      <c r="D1057" s="9" t="s">
        <v>1020</v>
      </c>
      <c r="E1057" s="9" t="str">
        <f t="shared" si="29"/>
        <v>2003 7</v>
      </c>
      <c r="F1057" s="14"/>
      <c r="G1057" s="9">
        <v>298.68802599999998</v>
      </c>
    </row>
    <row r="1058" spans="1:7" x14ac:dyDescent="0.25">
      <c r="A1058" s="18">
        <v>2003</v>
      </c>
      <c r="B1058" s="18">
        <v>2003</v>
      </c>
      <c r="C1058" s="18">
        <v>8</v>
      </c>
      <c r="D1058" s="9" t="s">
        <v>1021</v>
      </c>
      <c r="E1058" s="9" t="str">
        <f t="shared" si="29"/>
        <v>2003 8</v>
      </c>
      <c r="F1058" s="14"/>
      <c r="G1058" s="9">
        <v>253.76095699999999</v>
      </c>
    </row>
    <row r="1059" spans="1:7" x14ac:dyDescent="0.25">
      <c r="A1059" s="18">
        <v>2003</v>
      </c>
      <c r="B1059" s="18">
        <v>2003</v>
      </c>
      <c r="C1059" s="18">
        <v>9</v>
      </c>
      <c r="D1059" s="9" t="s">
        <v>1022</v>
      </c>
      <c r="E1059" s="9" t="str">
        <f t="shared" si="29"/>
        <v>2003 9</v>
      </c>
      <c r="F1059" s="14"/>
      <c r="G1059" s="9">
        <v>390.657937</v>
      </c>
    </row>
  </sheetData>
  <sortState ref="V118:V199">
    <sortCondition ref="V117"/>
  </sortState>
  <mergeCells count="9">
    <mergeCell ref="K32:T33"/>
    <mergeCell ref="I1:T1"/>
    <mergeCell ref="I2:T2"/>
    <mergeCell ref="I3:T3"/>
    <mergeCell ref="H4:T4"/>
    <mergeCell ref="I5:T5"/>
    <mergeCell ref="I6:T6"/>
    <mergeCell ref="I7:T7"/>
    <mergeCell ref="I8:T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59"/>
  <sheetViews>
    <sheetView topLeftCell="G58" workbookViewId="0">
      <selection activeCell="H20" sqref="H20"/>
    </sheetView>
  </sheetViews>
  <sheetFormatPr defaultColWidth="9.140625" defaultRowHeight="15" x14ac:dyDescent="0.25"/>
  <cols>
    <col min="1" max="3" width="9.140625" style="9" customWidth="1"/>
    <col min="4" max="5" width="17.42578125" style="9" customWidth="1"/>
    <col min="6" max="6" width="11.5703125" style="9" customWidth="1"/>
    <col min="7" max="7" width="12" style="9" customWidth="1"/>
    <col min="8" max="8" width="25" style="9" bestFit="1" customWidth="1"/>
    <col min="9" max="9" width="5.85546875" style="9" customWidth="1"/>
    <col min="10" max="10" width="9.140625" style="9"/>
    <col min="11" max="11" width="13" style="9" customWidth="1"/>
    <col min="12" max="22" width="12" style="9" bestFit="1" customWidth="1"/>
    <col min="23" max="23" width="9.140625" style="9"/>
    <col min="24" max="25" width="11" style="9" bestFit="1" customWidth="1"/>
    <col min="26" max="16384" width="9.140625" style="9"/>
  </cols>
  <sheetData>
    <row r="1" spans="8:20" s="84" customFormat="1" ht="15" customHeight="1" x14ac:dyDescent="0.25">
      <c r="H1" s="4" t="s">
        <v>0</v>
      </c>
      <c r="I1" s="177" t="s">
        <v>1169</v>
      </c>
      <c r="J1" s="177"/>
      <c r="K1" s="177"/>
      <c r="L1" s="177"/>
      <c r="M1" s="177"/>
      <c r="N1" s="177"/>
      <c r="O1" s="177"/>
      <c r="P1" s="177"/>
      <c r="Q1" s="177"/>
      <c r="R1" s="177"/>
      <c r="S1" s="177"/>
      <c r="T1" s="177"/>
    </row>
    <row r="2" spans="8:20" s="84" customFormat="1" x14ac:dyDescent="0.25">
      <c r="H2" s="4" t="s">
        <v>1192</v>
      </c>
      <c r="I2" s="178" t="s">
        <v>1168</v>
      </c>
      <c r="J2" s="178"/>
      <c r="K2" s="178"/>
      <c r="L2" s="178"/>
      <c r="M2" s="178"/>
      <c r="N2" s="178"/>
      <c r="O2" s="178"/>
      <c r="P2" s="178"/>
      <c r="Q2" s="178"/>
      <c r="R2" s="178"/>
      <c r="S2" s="178"/>
      <c r="T2" s="178"/>
    </row>
    <row r="3" spans="8:20" s="84" customFormat="1" ht="110.25" customHeight="1" x14ac:dyDescent="0.25">
      <c r="H3" s="4" t="s">
        <v>1193</v>
      </c>
      <c r="I3" s="179" t="s">
        <v>1167</v>
      </c>
      <c r="J3" s="179"/>
      <c r="K3" s="179"/>
      <c r="L3" s="179"/>
      <c r="M3" s="179"/>
      <c r="N3" s="179"/>
      <c r="O3" s="179"/>
      <c r="P3" s="179"/>
      <c r="Q3" s="179"/>
      <c r="R3" s="179"/>
      <c r="S3" s="179"/>
      <c r="T3" s="179"/>
    </row>
    <row r="4" spans="8:20" s="84" customFormat="1" ht="15.75" thickBot="1" x14ac:dyDescent="0.3">
      <c r="H4" s="184" t="s">
        <v>1194</v>
      </c>
      <c r="I4" s="185"/>
      <c r="J4" s="185"/>
      <c r="K4" s="185"/>
      <c r="L4" s="185"/>
      <c r="M4" s="185"/>
      <c r="N4" s="185"/>
      <c r="O4" s="185"/>
      <c r="P4" s="185"/>
      <c r="Q4" s="185"/>
      <c r="R4" s="185"/>
      <c r="S4" s="185"/>
      <c r="T4" s="186"/>
    </row>
    <row r="5" spans="8:20" s="84" customFormat="1" x14ac:dyDescent="0.25">
      <c r="H5" s="109" t="s">
        <v>14</v>
      </c>
      <c r="I5" s="187" t="s">
        <v>17</v>
      </c>
      <c r="J5" s="187"/>
      <c r="K5" s="187"/>
      <c r="L5" s="187"/>
      <c r="M5" s="187"/>
      <c r="N5" s="187"/>
      <c r="O5" s="187"/>
      <c r="P5" s="187"/>
      <c r="Q5" s="187"/>
      <c r="R5" s="187"/>
      <c r="S5" s="187"/>
      <c r="T5" s="188"/>
    </row>
    <row r="6" spans="8:20" s="84" customFormat="1" x14ac:dyDescent="0.25">
      <c r="H6" s="109" t="s">
        <v>2</v>
      </c>
      <c r="I6" s="180" t="s">
        <v>8</v>
      </c>
      <c r="J6" s="180"/>
      <c r="K6" s="180"/>
      <c r="L6" s="180"/>
      <c r="M6" s="180"/>
      <c r="N6" s="180"/>
      <c r="O6" s="180"/>
      <c r="P6" s="180"/>
      <c r="Q6" s="180"/>
      <c r="R6" s="180"/>
      <c r="S6" s="180"/>
      <c r="T6" s="181"/>
    </row>
    <row r="7" spans="8:20" s="84" customFormat="1" x14ac:dyDescent="0.25">
      <c r="H7" s="109" t="s">
        <v>16</v>
      </c>
      <c r="I7" s="180">
        <v>102</v>
      </c>
      <c r="J7" s="180"/>
      <c r="K7" s="180"/>
      <c r="L7" s="180"/>
      <c r="M7" s="180"/>
      <c r="N7" s="180"/>
      <c r="O7" s="180"/>
      <c r="P7" s="180"/>
      <c r="Q7" s="180"/>
      <c r="R7" s="180"/>
      <c r="S7" s="180"/>
      <c r="T7" s="181"/>
    </row>
    <row r="8" spans="8:20" s="84" customFormat="1" x14ac:dyDescent="0.25">
      <c r="H8" s="110" t="s">
        <v>15</v>
      </c>
      <c r="I8" s="182" t="s">
        <v>1036</v>
      </c>
      <c r="J8" s="182"/>
      <c r="K8" s="182"/>
      <c r="L8" s="182"/>
      <c r="M8" s="182"/>
      <c r="N8" s="182"/>
      <c r="O8" s="182"/>
      <c r="P8" s="182"/>
      <c r="Q8" s="182"/>
      <c r="R8" s="182"/>
      <c r="S8" s="182"/>
      <c r="T8" s="183"/>
    </row>
    <row r="9" spans="8:20" s="84" customFormat="1" ht="15.75" thickBot="1" x14ac:dyDescent="0.3">
      <c r="H9" s="113"/>
      <c r="I9" s="112"/>
      <c r="J9" s="112"/>
      <c r="K9" s="112"/>
      <c r="L9" s="112"/>
      <c r="M9" s="112"/>
      <c r="N9" s="112"/>
      <c r="O9" s="112"/>
      <c r="P9" s="112"/>
      <c r="Q9" s="112"/>
      <c r="R9" s="112"/>
      <c r="S9" s="112"/>
      <c r="T9" s="112"/>
    </row>
    <row r="10" spans="8:20" x14ac:dyDescent="0.25">
      <c r="H10" s="1"/>
      <c r="K10" s="39" t="s">
        <v>1029</v>
      </c>
      <c r="L10" s="30"/>
      <c r="M10" s="30"/>
      <c r="N10" s="30"/>
      <c r="O10" s="30"/>
      <c r="P10" s="30"/>
      <c r="Q10" s="30"/>
      <c r="R10" s="30"/>
      <c r="S10" s="30"/>
      <c r="T10" s="31"/>
    </row>
    <row r="11" spans="8:20" x14ac:dyDescent="0.25">
      <c r="H11" s="1"/>
      <c r="K11" s="32"/>
      <c r="L11" s="22"/>
      <c r="M11" s="22"/>
      <c r="N11" s="22"/>
      <c r="O11" s="22"/>
      <c r="P11" s="22"/>
      <c r="Q11" s="22"/>
      <c r="R11" s="22"/>
      <c r="S11" s="22"/>
      <c r="T11" s="33"/>
    </row>
    <row r="12" spans="8:20" x14ac:dyDescent="0.25">
      <c r="H12" s="1"/>
      <c r="K12" s="32"/>
      <c r="L12" s="22"/>
      <c r="M12" s="22"/>
      <c r="N12" s="22"/>
      <c r="O12" s="22"/>
      <c r="P12" s="22"/>
      <c r="Q12" s="22"/>
      <c r="R12" s="22"/>
      <c r="S12" s="22"/>
      <c r="T12" s="33"/>
    </row>
    <row r="13" spans="8:20" x14ac:dyDescent="0.25">
      <c r="H13" s="1"/>
      <c r="K13" s="32"/>
      <c r="L13" s="22"/>
      <c r="M13" s="22"/>
      <c r="N13" s="22"/>
      <c r="O13" s="22"/>
      <c r="P13" s="22"/>
      <c r="Q13" s="22"/>
      <c r="R13" s="22"/>
      <c r="S13" s="22"/>
      <c r="T13" s="33"/>
    </row>
    <row r="14" spans="8:20" x14ac:dyDescent="0.25">
      <c r="H14" s="1"/>
      <c r="K14" s="32"/>
      <c r="L14" s="22"/>
      <c r="M14" s="22"/>
      <c r="N14" s="22"/>
      <c r="O14" s="22"/>
      <c r="P14" s="22"/>
      <c r="Q14" s="22"/>
      <c r="R14" s="22"/>
      <c r="S14" s="22"/>
      <c r="T14" s="33"/>
    </row>
    <row r="15" spans="8:20" x14ac:dyDescent="0.25">
      <c r="H15" s="1"/>
      <c r="K15" s="32"/>
      <c r="L15" s="22"/>
      <c r="M15" s="22"/>
      <c r="N15" s="22"/>
      <c r="O15" s="22"/>
      <c r="P15" s="22"/>
      <c r="Q15" s="22"/>
      <c r="R15" s="22"/>
      <c r="S15" s="22"/>
      <c r="T15" s="33"/>
    </row>
    <row r="16" spans="8:20" x14ac:dyDescent="0.25">
      <c r="H16" s="4"/>
      <c r="I16" s="3"/>
      <c r="K16" s="32"/>
      <c r="L16" s="22"/>
      <c r="M16" s="22"/>
      <c r="N16" s="22"/>
      <c r="O16" s="22"/>
      <c r="P16" s="22"/>
      <c r="Q16" s="22"/>
      <c r="R16" s="22"/>
      <c r="S16" s="22"/>
      <c r="T16" s="33"/>
    </row>
    <row r="17" spans="8:20" x14ac:dyDescent="0.25">
      <c r="H17" s="4"/>
      <c r="I17" s="3"/>
      <c r="K17" s="32"/>
      <c r="L17" s="22"/>
      <c r="M17" s="22"/>
      <c r="N17" s="22"/>
      <c r="O17" s="22"/>
      <c r="P17" s="22"/>
      <c r="Q17" s="22"/>
      <c r="R17" s="22"/>
      <c r="S17" s="22"/>
      <c r="T17" s="33"/>
    </row>
    <row r="18" spans="8:20" x14ac:dyDescent="0.25">
      <c r="H18" s="4"/>
      <c r="I18" s="3"/>
      <c r="K18" s="32"/>
      <c r="L18" s="22"/>
      <c r="M18" s="22"/>
      <c r="N18" s="22"/>
      <c r="O18" s="22"/>
      <c r="P18" s="22"/>
      <c r="Q18" s="22"/>
      <c r="R18" s="22"/>
      <c r="S18" s="22"/>
      <c r="T18" s="33"/>
    </row>
    <row r="19" spans="8:20" x14ac:dyDescent="0.25">
      <c r="H19" s="4"/>
      <c r="I19" s="3"/>
      <c r="K19" s="32"/>
      <c r="L19" s="22"/>
      <c r="M19" s="22"/>
      <c r="N19" s="22"/>
      <c r="O19" s="22"/>
      <c r="P19" s="22"/>
      <c r="Q19" s="22"/>
      <c r="R19" s="22"/>
      <c r="S19" s="22"/>
      <c r="T19" s="33"/>
    </row>
    <row r="20" spans="8:20" x14ac:dyDescent="0.25">
      <c r="H20" s="4"/>
      <c r="I20" s="3"/>
      <c r="K20" s="32"/>
      <c r="L20" s="22"/>
      <c r="M20" s="22"/>
      <c r="N20" s="22"/>
      <c r="O20" s="22"/>
      <c r="P20" s="22"/>
      <c r="Q20" s="22"/>
      <c r="R20" s="22"/>
      <c r="S20" s="22"/>
      <c r="T20" s="33"/>
    </row>
    <row r="21" spans="8:20" x14ac:dyDescent="0.25">
      <c r="H21" s="4"/>
      <c r="I21" s="3"/>
      <c r="K21" s="32"/>
      <c r="L21" s="22"/>
      <c r="M21" s="22"/>
      <c r="N21" s="22"/>
      <c r="O21" s="22"/>
      <c r="P21" s="22"/>
      <c r="Q21" s="22"/>
      <c r="R21" s="22"/>
      <c r="S21" s="22"/>
      <c r="T21" s="33"/>
    </row>
    <row r="22" spans="8:20" x14ac:dyDescent="0.25">
      <c r="H22" s="4"/>
      <c r="I22" s="3"/>
      <c r="K22" s="32"/>
      <c r="L22" s="22"/>
      <c r="M22" s="22"/>
      <c r="N22" s="22"/>
      <c r="O22" s="22"/>
      <c r="P22" s="22"/>
      <c r="Q22" s="22"/>
      <c r="R22" s="22"/>
      <c r="S22" s="22"/>
      <c r="T22" s="33"/>
    </row>
    <row r="23" spans="8:20" x14ac:dyDescent="0.25">
      <c r="H23" s="4"/>
      <c r="I23" s="3"/>
      <c r="K23" s="32"/>
      <c r="L23" s="22"/>
      <c r="M23" s="22"/>
      <c r="N23" s="22"/>
      <c r="O23" s="22"/>
      <c r="P23" s="22"/>
      <c r="Q23" s="22"/>
      <c r="R23" s="22"/>
      <c r="S23" s="22"/>
      <c r="T23" s="33"/>
    </row>
    <row r="24" spans="8:20" x14ac:dyDescent="0.25">
      <c r="H24" s="4"/>
      <c r="I24" s="3"/>
      <c r="K24" s="32"/>
      <c r="L24" s="22"/>
      <c r="M24" s="22"/>
      <c r="N24" s="22"/>
      <c r="O24" s="22"/>
      <c r="P24" s="22"/>
      <c r="Q24" s="22"/>
      <c r="R24" s="22"/>
      <c r="S24" s="22"/>
      <c r="T24" s="33"/>
    </row>
    <row r="25" spans="8:20" x14ac:dyDescent="0.25">
      <c r="H25" s="4"/>
      <c r="I25" s="3"/>
      <c r="K25" s="32"/>
      <c r="L25" s="22"/>
      <c r="M25" s="22"/>
      <c r="N25" s="22"/>
      <c r="O25" s="22"/>
      <c r="P25" s="22"/>
      <c r="Q25" s="22"/>
      <c r="R25" s="22"/>
      <c r="S25" s="22"/>
      <c r="T25" s="33"/>
    </row>
    <row r="26" spans="8:20" x14ac:dyDescent="0.25">
      <c r="H26" s="4"/>
      <c r="I26" s="3"/>
      <c r="K26" s="32"/>
      <c r="L26" s="22"/>
      <c r="M26" s="22"/>
      <c r="N26" s="22"/>
      <c r="O26" s="22"/>
      <c r="P26" s="22"/>
      <c r="Q26" s="22"/>
      <c r="R26" s="22"/>
      <c r="S26" s="22"/>
      <c r="T26" s="33"/>
    </row>
    <row r="27" spans="8:20" x14ac:dyDescent="0.25">
      <c r="H27" s="4"/>
      <c r="I27" s="3"/>
      <c r="K27" s="32"/>
      <c r="L27" s="22"/>
      <c r="M27" s="22"/>
      <c r="N27" s="22"/>
      <c r="O27" s="22"/>
      <c r="P27" s="22"/>
      <c r="Q27" s="22"/>
      <c r="R27" s="22"/>
      <c r="S27" s="22"/>
      <c r="T27" s="33"/>
    </row>
    <row r="28" spans="8:20" x14ac:dyDescent="0.25">
      <c r="H28" s="4"/>
      <c r="I28" s="3"/>
      <c r="K28" s="32"/>
      <c r="L28" s="22"/>
      <c r="M28" s="22"/>
      <c r="N28" s="22"/>
      <c r="O28" s="22"/>
      <c r="P28" s="22"/>
      <c r="Q28" s="22"/>
      <c r="R28" s="22"/>
      <c r="S28" s="22"/>
      <c r="T28" s="33"/>
    </row>
    <row r="29" spans="8:20" ht="15.75" thickBot="1" x14ac:dyDescent="0.3">
      <c r="H29" s="4"/>
      <c r="I29" s="3"/>
      <c r="K29" s="34"/>
      <c r="L29" s="35"/>
      <c r="M29" s="35"/>
      <c r="N29" s="35"/>
      <c r="O29" s="35"/>
      <c r="P29" s="35"/>
      <c r="Q29" s="35"/>
      <c r="R29" s="35"/>
      <c r="S29" s="35"/>
      <c r="T29" s="36"/>
    </row>
    <row r="30" spans="8:20" ht="15.75" thickBot="1" x14ac:dyDescent="0.3">
      <c r="H30" s="4"/>
      <c r="I30" s="3"/>
    </row>
    <row r="31" spans="8:20" x14ac:dyDescent="0.25">
      <c r="H31" s="4"/>
      <c r="I31" s="3"/>
      <c r="K31" s="38" t="s">
        <v>1030</v>
      </c>
      <c r="L31" s="23"/>
      <c r="M31" s="23"/>
      <c r="N31" s="23"/>
      <c r="O31" s="23"/>
      <c r="P31" s="23"/>
      <c r="Q31" s="23"/>
      <c r="R31" s="23"/>
      <c r="S31" s="23"/>
      <c r="T31" s="24"/>
    </row>
    <row r="32" spans="8:20" ht="37.5" customHeight="1" x14ac:dyDescent="0.25">
      <c r="H32" s="4"/>
      <c r="I32" s="3"/>
      <c r="K32" s="174" t="s">
        <v>1035</v>
      </c>
      <c r="L32" s="175"/>
      <c r="M32" s="175"/>
      <c r="N32" s="175"/>
      <c r="O32" s="175"/>
      <c r="P32" s="175"/>
      <c r="Q32" s="175"/>
      <c r="R32" s="175"/>
      <c r="S32" s="175"/>
      <c r="T32" s="176"/>
    </row>
    <row r="33" spans="8:20" x14ac:dyDescent="0.25">
      <c r="H33" s="4"/>
      <c r="I33" s="3"/>
      <c r="K33" s="174"/>
      <c r="L33" s="175"/>
      <c r="M33" s="175"/>
      <c r="N33" s="175"/>
      <c r="O33" s="175"/>
      <c r="P33" s="175"/>
      <c r="Q33" s="175"/>
      <c r="R33" s="175"/>
      <c r="S33" s="175"/>
      <c r="T33" s="176"/>
    </row>
    <row r="34" spans="8:20" x14ac:dyDescent="0.25">
      <c r="H34" s="4"/>
      <c r="I34" s="3"/>
      <c r="K34" s="25"/>
      <c r="L34" s="22"/>
      <c r="M34" s="22"/>
      <c r="N34" s="22"/>
      <c r="O34" s="22"/>
      <c r="P34" s="22"/>
      <c r="Q34" s="22"/>
      <c r="R34" s="22"/>
      <c r="S34" s="22"/>
      <c r="T34" s="26"/>
    </row>
    <row r="35" spans="8:20" x14ac:dyDescent="0.25">
      <c r="H35" s="4"/>
      <c r="I35" s="3"/>
      <c r="K35" s="25"/>
      <c r="L35" s="22"/>
      <c r="M35" s="22"/>
      <c r="N35" s="22"/>
      <c r="O35" s="22"/>
      <c r="P35" s="22"/>
      <c r="Q35" s="22"/>
      <c r="R35" s="22"/>
      <c r="S35" s="22"/>
      <c r="T35" s="26"/>
    </row>
    <row r="36" spans="8:20" x14ac:dyDescent="0.25">
      <c r="H36" s="4"/>
      <c r="I36" s="3"/>
      <c r="K36" s="25"/>
      <c r="L36" s="22"/>
      <c r="M36" s="22"/>
      <c r="N36" s="22"/>
      <c r="O36" s="22"/>
      <c r="P36" s="22"/>
      <c r="Q36" s="22"/>
      <c r="R36" s="22"/>
      <c r="S36" s="22"/>
      <c r="T36" s="26"/>
    </row>
    <row r="37" spans="8:20" x14ac:dyDescent="0.25">
      <c r="H37" s="4"/>
      <c r="I37" s="3"/>
      <c r="K37" s="25"/>
      <c r="L37" s="22"/>
      <c r="M37" s="22"/>
      <c r="N37" s="22"/>
      <c r="O37" s="22"/>
      <c r="P37" s="22"/>
      <c r="Q37" s="22"/>
      <c r="R37" s="22"/>
      <c r="S37" s="22"/>
      <c r="T37" s="26"/>
    </row>
    <row r="38" spans="8:20" x14ac:dyDescent="0.25">
      <c r="H38" s="4"/>
      <c r="I38" s="3"/>
      <c r="K38" s="25"/>
      <c r="L38" s="22"/>
      <c r="M38" s="22"/>
      <c r="N38" s="22"/>
      <c r="O38" s="22"/>
      <c r="P38" s="22"/>
      <c r="Q38" s="22"/>
      <c r="R38" s="22"/>
      <c r="S38" s="22"/>
      <c r="T38" s="26"/>
    </row>
    <row r="39" spans="8:20" x14ac:dyDescent="0.25">
      <c r="H39" s="4"/>
      <c r="I39" s="3"/>
      <c r="K39" s="25"/>
      <c r="L39" s="22"/>
      <c r="M39" s="22"/>
      <c r="N39" s="22"/>
      <c r="O39" s="22"/>
      <c r="P39" s="22"/>
      <c r="Q39" s="22"/>
      <c r="R39" s="22"/>
      <c r="S39" s="22"/>
      <c r="T39" s="26"/>
    </row>
    <row r="40" spans="8:20" x14ac:dyDescent="0.25">
      <c r="H40" s="4"/>
      <c r="I40" s="3"/>
      <c r="K40" s="25"/>
      <c r="L40" s="22"/>
      <c r="M40" s="22"/>
      <c r="N40" s="22"/>
      <c r="O40" s="22"/>
      <c r="P40" s="22"/>
      <c r="Q40" s="22"/>
      <c r="R40" s="22"/>
      <c r="S40" s="22"/>
      <c r="T40" s="26"/>
    </row>
    <row r="41" spans="8:20" x14ac:dyDescent="0.25">
      <c r="H41" s="4"/>
      <c r="I41" s="3"/>
      <c r="K41" s="25"/>
      <c r="L41" s="22"/>
      <c r="M41" s="22"/>
      <c r="N41" s="22"/>
      <c r="O41" s="22"/>
      <c r="P41" s="22"/>
      <c r="Q41" s="22"/>
      <c r="R41" s="22"/>
      <c r="S41" s="22"/>
      <c r="T41" s="26"/>
    </row>
    <row r="42" spans="8:20" x14ac:dyDescent="0.25">
      <c r="H42" s="4"/>
      <c r="I42" s="3"/>
      <c r="K42" s="25"/>
      <c r="L42" s="22"/>
      <c r="M42" s="22"/>
      <c r="N42" s="22"/>
      <c r="O42" s="22"/>
      <c r="P42" s="22"/>
      <c r="Q42" s="22"/>
      <c r="R42" s="22"/>
      <c r="S42" s="22"/>
      <c r="T42" s="26"/>
    </row>
    <row r="43" spans="8:20" x14ac:dyDescent="0.25">
      <c r="H43" s="4"/>
      <c r="I43" s="3"/>
      <c r="K43" s="25"/>
      <c r="L43" s="22"/>
      <c r="M43" s="22"/>
      <c r="N43" s="22"/>
      <c r="O43" s="22"/>
      <c r="P43" s="22"/>
      <c r="Q43" s="22"/>
      <c r="R43" s="22"/>
      <c r="S43" s="22"/>
      <c r="T43" s="26"/>
    </row>
    <row r="44" spans="8:20" x14ac:dyDescent="0.25">
      <c r="H44" s="4"/>
      <c r="I44" s="3"/>
      <c r="K44" s="25"/>
      <c r="L44" s="22"/>
      <c r="M44" s="22"/>
      <c r="N44" s="22"/>
      <c r="O44" s="22"/>
      <c r="P44" s="22"/>
      <c r="Q44" s="22"/>
      <c r="R44" s="22"/>
      <c r="S44" s="22"/>
      <c r="T44" s="26"/>
    </row>
    <row r="45" spans="8:20" x14ac:dyDescent="0.25">
      <c r="H45" s="4"/>
      <c r="I45" s="3"/>
      <c r="K45" s="25"/>
      <c r="L45" s="22"/>
      <c r="M45" s="22"/>
      <c r="N45" s="22"/>
      <c r="O45" s="22"/>
      <c r="P45" s="22"/>
      <c r="Q45" s="22"/>
      <c r="R45" s="22"/>
      <c r="S45" s="22"/>
      <c r="T45" s="26"/>
    </row>
    <row r="46" spans="8:20" x14ac:dyDescent="0.25">
      <c r="H46" s="4"/>
      <c r="I46" s="3"/>
      <c r="K46" s="25"/>
      <c r="L46" s="22"/>
      <c r="M46" s="22"/>
      <c r="N46" s="22"/>
      <c r="O46" s="22"/>
      <c r="P46" s="22"/>
      <c r="Q46" s="22"/>
      <c r="R46" s="22"/>
      <c r="S46" s="22"/>
      <c r="T46" s="26"/>
    </row>
    <row r="47" spans="8:20" x14ac:dyDescent="0.25">
      <c r="H47" s="4"/>
      <c r="I47" s="3"/>
      <c r="K47" s="25"/>
      <c r="L47" s="22"/>
      <c r="M47" s="22"/>
      <c r="N47" s="22"/>
      <c r="O47" s="22"/>
      <c r="P47" s="22"/>
      <c r="Q47" s="22"/>
      <c r="R47" s="22"/>
      <c r="S47" s="22"/>
      <c r="T47" s="26"/>
    </row>
    <row r="48" spans="8:20" x14ac:dyDescent="0.25">
      <c r="H48" s="4"/>
      <c r="I48" s="3"/>
      <c r="K48" s="25"/>
      <c r="L48" s="22"/>
      <c r="M48" s="22"/>
      <c r="N48" s="22"/>
      <c r="O48" s="22"/>
      <c r="P48" s="22"/>
      <c r="Q48" s="22"/>
      <c r="R48" s="22"/>
      <c r="S48" s="22"/>
      <c r="T48" s="26"/>
    </row>
    <row r="49" spans="8:20" x14ac:dyDescent="0.25">
      <c r="H49" s="4"/>
      <c r="I49" s="3"/>
      <c r="K49" s="25"/>
      <c r="L49" s="22"/>
      <c r="M49" s="22"/>
      <c r="N49" s="22"/>
      <c r="O49" s="22"/>
      <c r="P49" s="22"/>
      <c r="Q49" s="22"/>
      <c r="R49" s="22"/>
      <c r="S49" s="22"/>
      <c r="T49" s="26"/>
    </row>
    <row r="50" spans="8:20" x14ac:dyDescent="0.25">
      <c r="H50" s="4"/>
      <c r="I50" s="3"/>
      <c r="K50" s="25"/>
      <c r="L50" s="22"/>
      <c r="M50" s="22"/>
      <c r="N50" s="22"/>
      <c r="O50" s="22"/>
      <c r="P50" s="22"/>
      <c r="Q50" s="22"/>
      <c r="R50" s="22"/>
      <c r="S50" s="22"/>
      <c r="T50" s="26"/>
    </row>
    <row r="51" spans="8:20" x14ac:dyDescent="0.25">
      <c r="H51" s="4"/>
      <c r="I51" s="3"/>
      <c r="K51" s="25"/>
      <c r="L51" s="22"/>
      <c r="M51" s="22"/>
      <c r="N51" s="22"/>
      <c r="O51" s="22"/>
      <c r="P51" s="22"/>
      <c r="Q51" s="22"/>
      <c r="R51" s="22"/>
      <c r="S51" s="22"/>
      <c r="T51" s="26"/>
    </row>
    <row r="52" spans="8:20" x14ac:dyDescent="0.25">
      <c r="H52" s="4"/>
      <c r="I52" s="3"/>
      <c r="K52" s="25"/>
      <c r="L52" s="22"/>
      <c r="M52" s="22"/>
      <c r="N52" s="22"/>
      <c r="O52" s="22"/>
      <c r="P52" s="22"/>
      <c r="Q52" s="22"/>
      <c r="R52" s="22"/>
      <c r="S52" s="22"/>
      <c r="T52" s="26"/>
    </row>
    <row r="53" spans="8:20" x14ac:dyDescent="0.25">
      <c r="H53" s="4"/>
      <c r="I53" s="3"/>
      <c r="K53" s="25"/>
      <c r="L53" s="22"/>
      <c r="M53" s="22"/>
      <c r="N53" s="22"/>
      <c r="O53" s="22"/>
      <c r="P53" s="22"/>
      <c r="Q53" s="22"/>
      <c r="R53" s="22"/>
      <c r="S53" s="22"/>
      <c r="T53" s="26"/>
    </row>
    <row r="54" spans="8:20" x14ac:dyDescent="0.25">
      <c r="H54" s="4"/>
      <c r="I54" s="3"/>
      <c r="K54" s="25"/>
      <c r="L54" s="22"/>
      <c r="M54" s="22"/>
      <c r="N54" s="22"/>
      <c r="O54" s="22"/>
      <c r="P54" s="22"/>
      <c r="Q54" s="22"/>
      <c r="R54" s="22"/>
      <c r="S54" s="22"/>
      <c r="T54" s="26"/>
    </row>
    <row r="55" spans="8:20" x14ac:dyDescent="0.25">
      <c r="H55" s="4"/>
      <c r="I55" s="3"/>
      <c r="K55" s="25"/>
      <c r="L55" s="22"/>
      <c r="M55" s="22"/>
      <c r="N55" s="22"/>
      <c r="O55" s="22"/>
      <c r="P55" s="22"/>
      <c r="Q55" s="22"/>
      <c r="R55" s="22"/>
      <c r="S55" s="22"/>
      <c r="T55" s="26"/>
    </row>
    <row r="56" spans="8:20" x14ac:dyDescent="0.25">
      <c r="H56" s="4"/>
      <c r="I56" s="3"/>
      <c r="K56" s="25"/>
      <c r="L56" s="22"/>
      <c r="M56" s="22"/>
      <c r="N56" s="22"/>
      <c r="O56" s="22"/>
      <c r="P56" s="22"/>
      <c r="Q56" s="22"/>
      <c r="R56" s="22"/>
      <c r="S56" s="22"/>
      <c r="T56" s="26"/>
    </row>
    <row r="57" spans="8:20" x14ac:dyDescent="0.25">
      <c r="H57" s="4"/>
      <c r="I57" s="3"/>
      <c r="K57" s="25"/>
      <c r="L57" s="22"/>
      <c r="M57" s="22"/>
      <c r="N57" s="22"/>
      <c r="O57" s="22"/>
      <c r="P57" s="22"/>
      <c r="Q57" s="22"/>
      <c r="R57" s="22"/>
      <c r="S57" s="22"/>
      <c r="T57" s="26"/>
    </row>
    <row r="58" spans="8:20" x14ac:dyDescent="0.25">
      <c r="H58" s="4"/>
      <c r="I58" s="3"/>
      <c r="K58" s="25"/>
      <c r="L58" s="22"/>
      <c r="M58" s="22"/>
      <c r="N58" s="22"/>
      <c r="O58" s="22"/>
      <c r="P58" s="22"/>
      <c r="Q58" s="22"/>
      <c r="R58" s="22"/>
      <c r="S58" s="22"/>
      <c r="T58" s="26"/>
    </row>
    <row r="59" spans="8:20" x14ac:dyDescent="0.25">
      <c r="H59" s="4"/>
      <c r="I59" s="3"/>
      <c r="K59" s="25"/>
      <c r="L59" s="22"/>
      <c r="M59" s="22"/>
      <c r="N59" s="22"/>
      <c r="O59" s="22"/>
      <c r="P59" s="22"/>
      <c r="Q59" s="22"/>
      <c r="R59" s="22"/>
      <c r="S59" s="22"/>
      <c r="T59" s="26"/>
    </row>
    <row r="60" spans="8:20" x14ac:dyDescent="0.25">
      <c r="H60" s="4"/>
      <c r="I60" s="3"/>
      <c r="K60" s="25"/>
      <c r="L60" s="22"/>
      <c r="M60" s="22"/>
      <c r="N60" s="22"/>
      <c r="O60" s="22"/>
      <c r="P60" s="22"/>
      <c r="Q60" s="22"/>
      <c r="R60" s="22"/>
      <c r="S60" s="22"/>
      <c r="T60" s="26"/>
    </row>
    <row r="61" spans="8:20" x14ac:dyDescent="0.25">
      <c r="H61" s="4"/>
      <c r="I61" s="3"/>
      <c r="K61" s="25"/>
      <c r="L61" s="22"/>
      <c r="M61" s="22"/>
      <c r="N61" s="22"/>
      <c r="O61" s="22"/>
      <c r="P61" s="22"/>
      <c r="Q61" s="22"/>
      <c r="R61" s="22"/>
      <c r="S61" s="22"/>
      <c r="T61" s="26"/>
    </row>
    <row r="62" spans="8:20" x14ac:dyDescent="0.25">
      <c r="H62" s="4"/>
      <c r="I62" s="3"/>
      <c r="K62" s="25"/>
      <c r="L62" s="22"/>
      <c r="M62" s="22"/>
      <c r="N62" s="22"/>
      <c r="O62" s="22"/>
      <c r="P62" s="22"/>
      <c r="Q62" s="22"/>
      <c r="R62" s="22"/>
      <c r="S62" s="22"/>
      <c r="T62" s="26"/>
    </row>
    <row r="63" spans="8:20" x14ac:dyDescent="0.25">
      <c r="H63" s="4"/>
      <c r="I63" s="3"/>
      <c r="K63" s="25"/>
      <c r="L63" s="22"/>
      <c r="M63" s="22"/>
      <c r="N63" s="22"/>
      <c r="O63" s="22"/>
      <c r="P63" s="22"/>
      <c r="Q63" s="22"/>
      <c r="R63" s="22"/>
      <c r="S63" s="22"/>
      <c r="T63" s="26"/>
    </row>
    <row r="64" spans="8:20" x14ac:dyDescent="0.25">
      <c r="H64" s="4"/>
      <c r="I64" s="3"/>
      <c r="K64" s="25"/>
      <c r="L64" s="22"/>
      <c r="M64" s="22"/>
      <c r="N64" s="22"/>
      <c r="O64" s="22"/>
      <c r="P64" s="22"/>
      <c r="Q64" s="22"/>
      <c r="R64" s="22"/>
      <c r="S64" s="22"/>
      <c r="T64" s="26"/>
    </row>
    <row r="65" spans="1:27" x14ac:dyDescent="0.25">
      <c r="H65" s="4"/>
      <c r="I65" s="3"/>
      <c r="K65" s="25"/>
      <c r="L65" s="22"/>
      <c r="M65" s="22"/>
      <c r="N65" s="22"/>
      <c r="O65" s="22"/>
      <c r="P65" s="22"/>
      <c r="Q65" s="22"/>
      <c r="R65" s="22"/>
      <c r="S65" s="22"/>
      <c r="T65" s="26"/>
    </row>
    <row r="66" spans="1:27" x14ac:dyDescent="0.25">
      <c r="H66" s="4"/>
      <c r="I66" s="3"/>
      <c r="K66" s="25"/>
      <c r="L66" s="22"/>
      <c r="M66" s="22"/>
      <c r="N66" s="22"/>
      <c r="O66" s="22"/>
      <c r="P66" s="22"/>
      <c r="Q66" s="22"/>
      <c r="R66" s="22"/>
      <c r="S66" s="22"/>
      <c r="T66" s="26"/>
    </row>
    <row r="67" spans="1:27" x14ac:dyDescent="0.25">
      <c r="H67" s="4"/>
      <c r="I67" s="3"/>
      <c r="K67" s="25"/>
      <c r="L67" s="22"/>
      <c r="M67" s="22"/>
      <c r="N67" s="22"/>
      <c r="O67" s="22"/>
      <c r="P67" s="22"/>
      <c r="Q67" s="22"/>
      <c r="R67" s="22"/>
      <c r="S67" s="22"/>
      <c r="T67" s="26"/>
    </row>
    <row r="68" spans="1:27" x14ac:dyDescent="0.25">
      <c r="H68" s="4"/>
      <c r="I68" s="3"/>
      <c r="K68" s="25"/>
      <c r="L68" s="22"/>
      <c r="M68" s="22"/>
      <c r="N68" s="22"/>
      <c r="O68" s="22"/>
      <c r="P68" s="22"/>
      <c r="Q68" s="22"/>
      <c r="R68" s="22"/>
      <c r="S68" s="22"/>
      <c r="T68" s="26"/>
    </row>
    <row r="69" spans="1:27" x14ac:dyDescent="0.25">
      <c r="H69" s="4"/>
      <c r="I69" s="3"/>
      <c r="K69" s="25"/>
      <c r="L69" s="22"/>
      <c r="M69" s="22"/>
      <c r="N69" s="22"/>
      <c r="O69" s="22"/>
      <c r="P69" s="22"/>
      <c r="Q69" s="22"/>
      <c r="R69" s="22"/>
      <c r="S69" s="22"/>
      <c r="T69" s="26"/>
    </row>
    <row r="70" spans="1:27" x14ac:dyDescent="0.25">
      <c r="H70" s="4"/>
      <c r="I70" s="3"/>
      <c r="K70" s="25"/>
      <c r="L70" s="22"/>
      <c r="M70" s="22"/>
      <c r="N70" s="22"/>
      <c r="O70" s="22"/>
      <c r="P70" s="22"/>
      <c r="Q70" s="22"/>
      <c r="R70" s="22"/>
      <c r="S70" s="22"/>
      <c r="T70" s="26"/>
    </row>
    <row r="71" spans="1:27" ht="15.75" thickBot="1" x14ac:dyDescent="0.3">
      <c r="H71" s="4"/>
      <c r="I71" s="3"/>
      <c r="K71" s="27"/>
      <c r="L71" s="28"/>
      <c r="M71" s="28"/>
      <c r="N71" s="28"/>
      <c r="O71" s="28"/>
      <c r="P71" s="28"/>
      <c r="Q71" s="28"/>
      <c r="R71" s="28"/>
      <c r="S71" s="28"/>
      <c r="T71" s="29"/>
    </row>
    <row r="72" spans="1:27" ht="15.75" thickBot="1" x14ac:dyDescent="0.3">
      <c r="A72" s="9" t="s">
        <v>1025</v>
      </c>
      <c r="B72" s="9" t="s">
        <v>18</v>
      </c>
      <c r="C72" s="9" t="s">
        <v>1023</v>
      </c>
      <c r="D72" s="9" t="s">
        <v>38</v>
      </c>
      <c r="F72" s="9" t="s">
        <v>33</v>
      </c>
      <c r="G72" s="9" t="s">
        <v>1024</v>
      </c>
      <c r="H72" s="4" t="s">
        <v>1026</v>
      </c>
      <c r="I72" s="20" t="s">
        <v>36</v>
      </c>
      <c r="J72" s="1" t="s">
        <v>34</v>
      </c>
      <c r="K72" s="14">
        <f>MIN(K76:K157)</f>
        <v>240</v>
      </c>
      <c r="L72" s="14">
        <f t="shared" ref="L72:V72" si="0">MIN(L76:L157)</f>
        <v>267.29061999999999</v>
      </c>
      <c r="M72" s="14">
        <f t="shared" si="0"/>
        <v>458.20667500000002</v>
      </c>
      <c r="N72" s="14">
        <f t="shared" si="0"/>
        <v>485.16441300000002</v>
      </c>
      <c r="O72" s="14">
        <f t="shared" si="0"/>
        <v>486.54578900000001</v>
      </c>
      <c r="P72" s="37">
        <f t="shared" si="0"/>
        <v>588.22836700000005</v>
      </c>
      <c r="Q72" s="14">
        <f t="shared" si="0"/>
        <v>741.53556900000001</v>
      </c>
      <c r="R72" s="14">
        <f t="shared" si="0"/>
        <v>728.98155899999995</v>
      </c>
      <c r="S72" s="14">
        <f t="shared" si="0"/>
        <v>771.70157400000005</v>
      </c>
      <c r="T72" s="14">
        <f t="shared" si="0"/>
        <v>629.69008099999996</v>
      </c>
      <c r="U72" s="14">
        <f t="shared" si="0"/>
        <v>385.18322499999999</v>
      </c>
      <c r="V72" s="14">
        <f t="shared" si="0"/>
        <v>331.86119600000001</v>
      </c>
    </row>
    <row r="73" spans="1:27" ht="15.75" thickBot="1" x14ac:dyDescent="0.3">
      <c r="H73" s="4" t="s">
        <v>1023</v>
      </c>
      <c r="I73" s="3" t="s">
        <v>24</v>
      </c>
      <c r="J73" s="1" t="s">
        <v>35</v>
      </c>
      <c r="K73" s="14">
        <f>MAX(K76:K157)</f>
        <v>1850</v>
      </c>
      <c r="L73" s="14">
        <f t="shared" ref="L73:V73" si="1">MAX(L76:L157)</f>
        <v>1850</v>
      </c>
      <c r="M73" s="14">
        <f t="shared" si="1"/>
        <v>1850</v>
      </c>
      <c r="N73" s="14">
        <f t="shared" si="1"/>
        <v>1900</v>
      </c>
      <c r="O73" s="14">
        <f t="shared" si="1"/>
        <v>2208.1742810000001</v>
      </c>
      <c r="P73" s="21">
        <f t="shared" si="1"/>
        <v>2100</v>
      </c>
      <c r="Q73" s="14">
        <f t="shared" si="1"/>
        <v>2300</v>
      </c>
      <c r="R73" s="14">
        <f t="shared" si="1"/>
        <v>2420</v>
      </c>
      <c r="S73" s="14">
        <f t="shared" si="1"/>
        <v>2447</v>
      </c>
      <c r="T73" s="14">
        <f t="shared" si="1"/>
        <v>2270</v>
      </c>
      <c r="U73" s="14">
        <f t="shared" si="1"/>
        <v>2150</v>
      </c>
      <c r="V73" s="14">
        <f t="shared" si="1"/>
        <v>1975</v>
      </c>
    </row>
    <row r="74" spans="1:27" x14ac:dyDescent="0.25">
      <c r="H74" s="4"/>
      <c r="I74" s="3"/>
      <c r="J74" s="1"/>
      <c r="K74" s="19">
        <v>10</v>
      </c>
      <c r="L74" s="19">
        <v>11</v>
      </c>
      <c r="M74" s="19">
        <v>12</v>
      </c>
      <c r="N74" s="19">
        <v>1</v>
      </c>
      <c r="O74" s="19">
        <v>2</v>
      </c>
      <c r="P74" s="19">
        <v>3</v>
      </c>
      <c r="Q74" s="19">
        <v>4</v>
      </c>
      <c r="R74" s="19">
        <v>5</v>
      </c>
      <c r="S74" s="19">
        <v>6</v>
      </c>
      <c r="T74" s="19">
        <v>7</v>
      </c>
      <c r="U74" s="19">
        <v>8</v>
      </c>
      <c r="V74" s="19">
        <v>9</v>
      </c>
    </row>
    <row r="75" spans="1:27" x14ac:dyDescent="0.25">
      <c r="J75" s="11" t="s">
        <v>18</v>
      </c>
      <c r="K75" s="12" t="s">
        <v>19</v>
      </c>
      <c r="L75" s="12" t="s">
        <v>20</v>
      </c>
      <c r="M75" s="12" t="s">
        <v>21</v>
      </c>
      <c r="N75" s="12" t="s">
        <v>22</v>
      </c>
      <c r="O75" s="12" t="s">
        <v>23</v>
      </c>
      <c r="P75" s="12" t="s">
        <v>24</v>
      </c>
      <c r="Q75" s="12" t="s">
        <v>25</v>
      </c>
      <c r="R75" s="12" t="s">
        <v>26</v>
      </c>
      <c r="S75" s="12" t="s">
        <v>27</v>
      </c>
      <c r="T75" s="12" t="s">
        <v>28</v>
      </c>
      <c r="U75" s="12" t="s">
        <v>29</v>
      </c>
      <c r="V75" s="12" t="s">
        <v>30</v>
      </c>
      <c r="X75" s="13" t="s">
        <v>31</v>
      </c>
      <c r="Z75" s="13" t="s">
        <v>32</v>
      </c>
    </row>
    <row r="76" spans="1:27" x14ac:dyDescent="0.25">
      <c r="A76" s="18">
        <v>1922</v>
      </c>
      <c r="B76" s="18">
        <v>1921</v>
      </c>
      <c r="C76" s="18">
        <v>10</v>
      </c>
      <c r="D76" s="9" t="s">
        <v>39</v>
      </c>
      <c r="E76" s="9" t="str">
        <f>CONCATENATE(A76," ",C76)</f>
        <v>1922 10</v>
      </c>
      <c r="F76" s="14"/>
      <c r="G76" s="17">
        <v>1781.27792</v>
      </c>
      <c r="I76" s="9">
        <v>1</v>
      </c>
      <c r="J76" s="10">
        <v>1922</v>
      </c>
      <c r="K76" s="7">
        <f>INDEX($F$76:$G$1059,MATCH((CONCATENATE($J76," ",K$74)),$E$76:$E$1059,0),IF($I$72="CFS",1,IF($I$72="TAF",2,"INC")))</f>
        <v>1781.27792</v>
      </c>
      <c r="L76" s="7">
        <f t="shared" ref="L76:V91" si="2">INDEX($F$76:$G$1059,MATCH((CONCATENATE($J76," ",L$74)),$E$76:$E$1059,0),IF($I$72="CFS",1,IF($I$72="TAF",2,"INC")))</f>
        <v>1753.6804119999999</v>
      </c>
      <c r="M76" s="7">
        <f t="shared" si="2"/>
        <v>1755.090087</v>
      </c>
      <c r="N76" s="7">
        <f t="shared" si="2"/>
        <v>1751.3772039999999</v>
      </c>
      <c r="O76" s="7">
        <f t="shared" si="2"/>
        <v>1773.8588199999999</v>
      </c>
      <c r="P76" s="7">
        <f t="shared" si="2"/>
        <v>1823.377988</v>
      </c>
      <c r="Q76" s="7">
        <f t="shared" si="2"/>
        <v>1941.4609889999999</v>
      </c>
      <c r="R76" s="7">
        <f t="shared" si="2"/>
        <v>2020.044077</v>
      </c>
      <c r="S76" s="7">
        <f t="shared" si="2"/>
        <v>2066.1119060000001</v>
      </c>
      <c r="T76" s="7">
        <f t="shared" si="2"/>
        <v>1954.147917</v>
      </c>
      <c r="U76" s="7">
        <f t="shared" si="2"/>
        <v>1805.204248</v>
      </c>
      <c r="V76" s="7">
        <f t="shared" si="2"/>
        <v>1661.2773910000001</v>
      </c>
      <c r="X76" s="8">
        <f>($I76-1)/($I$157-1)</f>
        <v>0</v>
      </c>
      <c r="Y76" s="7">
        <v>0</v>
      </c>
      <c r="Z76" s="9">
        <f>100*(1-(($I76-1+0.5)/$I$157))</f>
        <v>99.390243902439025</v>
      </c>
      <c r="AA76" s="9">
        <f>100*(1-((I76+0.5)/$I$157))</f>
        <v>98.170731707317074</v>
      </c>
    </row>
    <row r="77" spans="1:27" x14ac:dyDescent="0.25">
      <c r="A77" s="18">
        <v>1922</v>
      </c>
      <c r="B77" s="18">
        <v>1921</v>
      </c>
      <c r="C77" s="18">
        <v>11</v>
      </c>
      <c r="D77" s="9" t="s">
        <v>40</v>
      </c>
      <c r="E77" s="9" t="str">
        <f t="shared" ref="E77:E140" si="3">CONCATENATE(A77," ",C77)</f>
        <v>1922 11</v>
      </c>
      <c r="F77" s="14"/>
      <c r="G77" s="17">
        <v>1753.6804119999999</v>
      </c>
      <c r="I77" s="9">
        <v>2</v>
      </c>
      <c r="J77" s="10">
        <v>1923</v>
      </c>
      <c r="K77" s="7">
        <f>INDEX($F$76:$G$1059,MATCH((CONCATENATE($J77," ",K$74)),$E$76:$E$1059,0),IF($I$72="CFS",1,IF($I$72="TAF",2,"INC")))</f>
        <v>1606.7084589999999</v>
      </c>
      <c r="L77" s="7">
        <f t="shared" si="2"/>
        <v>1608.382709</v>
      </c>
      <c r="M77" s="7">
        <f t="shared" si="2"/>
        <v>1620.012293</v>
      </c>
      <c r="N77" s="7">
        <f t="shared" si="2"/>
        <v>1646.5654569999999</v>
      </c>
      <c r="O77" s="7">
        <f t="shared" si="2"/>
        <v>1669.2307760000001</v>
      </c>
      <c r="P77" s="7">
        <f t="shared" si="2"/>
        <v>1721.6334179999999</v>
      </c>
      <c r="Q77" s="7">
        <f t="shared" si="2"/>
        <v>1842.974659</v>
      </c>
      <c r="R77" s="7">
        <f t="shared" si="2"/>
        <v>1801.203434</v>
      </c>
      <c r="S77" s="7">
        <f t="shared" si="2"/>
        <v>1762.333016</v>
      </c>
      <c r="T77" s="7">
        <f t="shared" si="2"/>
        <v>1623.206727</v>
      </c>
      <c r="U77" s="7">
        <f t="shared" si="2"/>
        <v>1445.9817149999999</v>
      </c>
      <c r="V77" s="7">
        <f t="shared" si="2"/>
        <v>1318.9619399999999</v>
      </c>
      <c r="X77" s="8">
        <f t="shared" ref="X77:X140" si="4">($I77-1)/($I$157-1)</f>
        <v>1.2345679012345678E-2</v>
      </c>
      <c r="Y77" s="7">
        <v>0</v>
      </c>
      <c r="Z77" s="9">
        <f t="shared" ref="Z77:Z140" si="5">100*(1-(($I77-1+0.5)/$I$157))</f>
        <v>98.170731707317074</v>
      </c>
      <c r="AA77" s="9">
        <f t="shared" ref="AA77:AA140" si="6">100*(1-((I77+0.5)/$I$157))</f>
        <v>96.951219512195124</v>
      </c>
    </row>
    <row r="78" spans="1:27" x14ac:dyDescent="0.25">
      <c r="A78" s="18">
        <v>1922</v>
      </c>
      <c r="B78" s="18">
        <v>1921</v>
      </c>
      <c r="C78" s="18">
        <v>12</v>
      </c>
      <c r="D78" s="9" t="s">
        <v>41</v>
      </c>
      <c r="E78" s="9" t="str">
        <f t="shared" si="3"/>
        <v>1922 12</v>
      </c>
      <c r="F78" s="14"/>
      <c r="G78" s="17">
        <v>1755.090087</v>
      </c>
      <c r="I78" s="9">
        <v>3</v>
      </c>
      <c r="J78" s="10">
        <v>1924</v>
      </c>
      <c r="K78" s="7">
        <f t="shared" ref="K78:V109" si="7">INDEX($F$76:$G$1059,MATCH((CONCATENATE($J78," ",K$74)),$E$76:$E$1059,0),IF($I$72="CFS",1,IF($I$72="TAF",2,"INC")))</f>
        <v>1267.013837</v>
      </c>
      <c r="L78" s="7">
        <f t="shared" si="2"/>
        <v>1235.19463</v>
      </c>
      <c r="M78" s="7">
        <f t="shared" si="2"/>
        <v>1222.6261480000001</v>
      </c>
      <c r="N78" s="7">
        <f t="shared" si="2"/>
        <v>1135.2195730000001</v>
      </c>
      <c r="O78" s="7">
        <f t="shared" si="2"/>
        <v>1194.676919</v>
      </c>
      <c r="P78" s="7">
        <f t="shared" si="2"/>
        <v>1187.060279</v>
      </c>
      <c r="Q78" s="7">
        <f t="shared" si="2"/>
        <v>1157.816296</v>
      </c>
      <c r="R78" s="7">
        <f t="shared" si="2"/>
        <v>1076.0792019999999</v>
      </c>
      <c r="S78" s="7">
        <f t="shared" si="2"/>
        <v>1017.979649</v>
      </c>
      <c r="T78" s="7">
        <f t="shared" si="2"/>
        <v>916.56354999999996</v>
      </c>
      <c r="U78" s="7">
        <f t="shared" si="2"/>
        <v>790.58153500000003</v>
      </c>
      <c r="V78" s="7">
        <f t="shared" si="2"/>
        <v>692.92933300000004</v>
      </c>
      <c r="X78" s="8">
        <f t="shared" si="4"/>
        <v>2.4691358024691357E-2</v>
      </c>
      <c r="Y78" s="7">
        <v>0</v>
      </c>
      <c r="Z78" s="9">
        <f t="shared" si="5"/>
        <v>96.951219512195124</v>
      </c>
      <c r="AA78" s="9">
        <f t="shared" si="6"/>
        <v>95.731707317073173</v>
      </c>
    </row>
    <row r="79" spans="1:27" x14ac:dyDescent="0.25">
      <c r="A79" s="18">
        <v>1922</v>
      </c>
      <c r="B79" s="18">
        <v>1922</v>
      </c>
      <c r="C79" s="18">
        <v>1</v>
      </c>
      <c r="D79" s="9" t="s">
        <v>42</v>
      </c>
      <c r="E79" s="9" t="str">
        <f t="shared" si="3"/>
        <v>1922 1</v>
      </c>
      <c r="F79" s="14"/>
      <c r="G79" s="17">
        <v>1751.3772039999999</v>
      </c>
      <c r="I79" s="9">
        <v>4</v>
      </c>
      <c r="J79" s="10">
        <v>1925</v>
      </c>
      <c r="K79" s="7">
        <f t="shared" si="7"/>
        <v>685.27617999999995</v>
      </c>
      <c r="L79" s="7">
        <f t="shared" si="2"/>
        <v>761.90758700000004</v>
      </c>
      <c r="M79" s="7">
        <f t="shared" si="2"/>
        <v>804.34314400000005</v>
      </c>
      <c r="N79" s="7">
        <f t="shared" si="2"/>
        <v>700</v>
      </c>
      <c r="O79" s="7">
        <f t="shared" si="2"/>
        <v>970.63266399999998</v>
      </c>
      <c r="P79" s="7">
        <f t="shared" si="2"/>
        <v>1108.7828850000001</v>
      </c>
      <c r="Q79" s="7">
        <f t="shared" si="2"/>
        <v>1408.496404</v>
      </c>
      <c r="R79" s="7">
        <f t="shared" si="2"/>
        <v>1393.7063430000001</v>
      </c>
      <c r="S79" s="7">
        <f t="shared" si="2"/>
        <v>1319.754897</v>
      </c>
      <c r="T79" s="7">
        <f t="shared" si="2"/>
        <v>1209.080463</v>
      </c>
      <c r="U79" s="7">
        <f t="shared" si="2"/>
        <v>1068.013976</v>
      </c>
      <c r="V79" s="7">
        <f t="shared" si="2"/>
        <v>998.00792300000001</v>
      </c>
      <c r="X79" s="8">
        <f t="shared" si="4"/>
        <v>3.7037037037037035E-2</v>
      </c>
      <c r="Y79" s="7">
        <v>0</v>
      </c>
      <c r="Z79" s="9">
        <f t="shared" si="5"/>
        <v>95.731707317073173</v>
      </c>
      <c r="AA79" s="9">
        <f t="shared" si="6"/>
        <v>94.512195121951208</v>
      </c>
    </row>
    <row r="80" spans="1:27" x14ac:dyDescent="0.25">
      <c r="A80" s="18">
        <v>1922</v>
      </c>
      <c r="B80" s="18">
        <v>1922</v>
      </c>
      <c r="C80" s="18">
        <v>2</v>
      </c>
      <c r="D80" s="9" t="s">
        <v>43</v>
      </c>
      <c r="E80" s="9" t="str">
        <f t="shared" si="3"/>
        <v>1922 2</v>
      </c>
      <c r="F80" s="14"/>
      <c r="G80" s="17">
        <v>1773.8588199999999</v>
      </c>
      <c r="I80" s="9">
        <v>5</v>
      </c>
      <c r="J80" s="10">
        <v>1926</v>
      </c>
      <c r="K80" s="7">
        <f t="shared" si="7"/>
        <v>979.78064300000005</v>
      </c>
      <c r="L80" s="7">
        <f t="shared" si="2"/>
        <v>977.20522500000004</v>
      </c>
      <c r="M80" s="7">
        <f t="shared" si="2"/>
        <v>998.25548500000002</v>
      </c>
      <c r="N80" s="7">
        <f t="shared" si="2"/>
        <v>1002.9585060000001</v>
      </c>
      <c r="O80" s="7">
        <f t="shared" si="2"/>
        <v>1149.9121689999999</v>
      </c>
      <c r="P80" s="7">
        <f t="shared" si="2"/>
        <v>1264.1327510000001</v>
      </c>
      <c r="Q80" s="7">
        <f t="shared" si="2"/>
        <v>1485.5855059999999</v>
      </c>
      <c r="R80" s="7">
        <f t="shared" si="2"/>
        <v>1382.6223689999999</v>
      </c>
      <c r="S80" s="7">
        <f t="shared" si="2"/>
        <v>1319.078366</v>
      </c>
      <c r="T80" s="7">
        <f t="shared" si="2"/>
        <v>1199.292488</v>
      </c>
      <c r="U80" s="7">
        <f t="shared" si="2"/>
        <v>1084.8654670000001</v>
      </c>
      <c r="V80" s="7">
        <f t="shared" si="2"/>
        <v>988.82769399999995</v>
      </c>
      <c r="X80" s="8">
        <f t="shared" si="4"/>
        <v>4.9382716049382713E-2</v>
      </c>
      <c r="Y80" s="7">
        <v>0</v>
      </c>
      <c r="Z80" s="9">
        <f t="shared" si="5"/>
        <v>94.512195121951208</v>
      </c>
      <c r="AA80" s="9">
        <f t="shared" si="6"/>
        <v>93.292682926829258</v>
      </c>
    </row>
    <row r="81" spans="1:27" x14ac:dyDescent="0.25">
      <c r="A81" s="18">
        <v>1922</v>
      </c>
      <c r="B81" s="18">
        <v>1922</v>
      </c>
      <c r="C81" s="18">
        <v>3</v>
      </c>
      <c r="D81" s="9" t="s">
        <v>44</v>
      </c>
      <c r="E81" s="9" t="str">
        <f t="shared" si="3"/>
        <v>1922 3</v>
      </c>
      <c r="F81" s="14"/>
      <c r="G81" s="17">
        <v>1823.377988</v>
      </c>
      <c r="I81" s="9">
        <v>6</v>
      </c>
      <c r="J81" s="10">
        <v>1927</v>
      </c>
      <c r="K81" s="7">
        <f t="shared" si="7"/>
        <v>964.97878100000003</v>
      </c>
      <c r="L81" s="7">
        <f t="shared" si="2"/>
        <v>1121.6021900000001</v>
      </c>
      <c r="M81" s="7">
        <f t="shared" si="2"/>
        <v>1323.100111</v>
      </c>
      <c r="N81" s="7">
        <f t="shared" si="2"/>
        <v>1447.4461779999999</v>
      </c>
      <c r="O81" s="7">
        <f t="shared" si="2"/>
        <v>1685.630917</v>
      </c>
      <c r="P81" s="7">
        <f t="shared" si="2"/>
        <v>1869.45345</v>
      </c>
      <c r="Q81" s="7">
        <f t="shared" si="2"/>
        <v>2096.3211609999998</v>
      </c>
      <c r="R81" s="7">
        <f t="shared" si="2"/>
        <v>2085.7100959999998</v>
      </c>
      <c r="S81" s="7">
        <f t="shared" si="2"/>
        <v>2111.103662</v>
      </c>
      <c r="T81" s="7">
        <f t="shared" si="2"/>
        <v>1988.882695</v>
      </c>
      <c r="U81" s="7">
        <f t="shared" si="2"/>
        <v>1849.169613</v>
      </c>
      <c r="V81" s="7">
        <f t="shared" si="2"/>
        <v>1711.870848</v>
      </c>
      <c r="X81" s="8">
        <f t="shared" si="4"/>
        <v>6.1728395061728392E-2</v>
      </c>
      <c r="Y81" s="7">
        <v>0</v>
      </c>
      <c r="Z81" s="9">
        <f t="shared" si="5"/>
        <v>93.292682926829258</v>
      </c>
      <c r="AA81" s="9">
        <f t="shared" si="6"/>
        <v>92.073170731707322</v>
      </c>
    </row>
    <row r="82" spans="1:27" x14ac:dyDescent="0.25">
      <c r="A82" s="18">
        <v>1922</v>
      </c>
      <c r="B82" s="18">
        <v>1922</v>
      </c>
      <c r="C82" s="18">
        <v>4</v>
      </c>
      <c r="D82" s="9" t="s">
        <v>45</v>
      </c>
      <c r="E82" s="9" t="str">
        <f t="shared" si="3"/>
        <v>1922 4</v>
      </c>
      <c r="F82" s="14"/>
      <c r="G82" s="17">
        <v>1941.4609889999999</v>
      </c>
      <c r="I82" s="9">
        <v>7</v>
      </c>
      <c r="J82" s="10">
        <v>1928</v>
      </c>
      <c r="K82" s="7">
        <f t="shared" si="7"/>
        <v>1620.9488739999999</v>
      </c>
      <c r="L82" s="7">
        <f t="shared" si="2"/>
        <v>1649.020565</v>
      </c>
      <c r="M82" s="7">
        <f t="shared" si="2"/>
        <v>1657.9679779999999</v>
      </c>
      <c r="N82" s="7">
        <f t="shared" si="2"/>
        <v>1706.419146</v>
      </c>
      <c r="O82" s="7">
        <f t="shared" si="2"/>
        <v>1815.9176219999999</v>
      </c>
      <c r="P82" s="7">
        <f t="shared" si="2"/>
        <v>2022.3851440000001</v>
      </c>
      <c r="Q82" s="7">
        <f t="shared" si="2"/>
        <v>2183.8152460000001</v>
      </c>
      <c r="R82" s="7">
        <f t="shared" si="2"/>
        <v>2121.7954289999998</v>
      </c>
      <c r="S82" s="7">
        <f t="shared" si="2"/>
        <v>2029.2659920000001</v>
      </c>
      <c r="T82" s="7">
        <f t="shared" si="2"/>
        <v>1885.2556520000001</v>
      </c>
      <c r="U82" s="7">
        <f t="shared" si="2"/>
        <v>1691.1048619999999</v>
      </c>
      <c r="V82" s="7">
        <f t="shared" si="2"/>
        <v>1486.356076</v>
      </c>
      <c r="X82" s="8">
        <f t="shared" si="4"/>
        <v>7.407407407407407E-2</v>
      </c>
      <c r="Y82" s="7">
        <v>0</v>
      </c>
      <c r="Z82" s="9">
        <f t="shared" si="5"/>
        <v>92.073170731707322</v>
      </c>
      <c r="AA82" s="9">
        <f t="shared" si="6"/>
        <v>90.853658536585371</v>
      </c>
    </row>
    <row r="83" spans="1:27" x14ac:dyDescent="0.25">
      <c r="A83" s="18">
        <v>1922</v>
      </c>
      <c r="B83" s="18">
        <v>1922</v>
      </c>
      <c r="C83" s="18">
        <v>5</v>
      </c>
      <c r="D83" s="9" t="s">
        <v>46</v>
      </c>
      <c r="E83" s="9" t="str">
        <f t="shared" si="3"/>
        <v>1922 5</v>
      </c>
      <c r="F83" s="14"/>
      <c r="G83" s="17">
        <v>2020.044077</v>
      </c>
      <c r="I83" s="9">
        <v>8</v>
      </c>
      <c r="J83" s="10">
        <v>1929</v>
      </c>
      <c r="K83" s="7">
        <f t="shared" si="7"/>
        <v>1347.018188</v>
      </c>
      <c r="L83" s="7">
        <f t="shared" si="2"/>
        <v>1270.1479159999999</v>
      </c>
      <c r="M83" s="7">
        <f t="shared" si="2"/>
        <v>1263.4567549999999</v>
      </c>
      <c r="N83" s="7">
        <f t="shared" si="2"/>
        <v>1072.0025869999999</v>
      </c>
      <c r="O83" s="7">
        <f t="shared" si="2"/>
        <v>1099.1712439999999</v>
      </c>
      <c r="P83" s="7">
        <f t="shared" si="2"/>
        <v>1150.1912030000001</v>
      </c>
      <c r="Q83" s="7">
        <f t="shared" si="2"/>
        <v>1165.7450839999999</v>
      </c>
      <c r="R83" s="7">
        <f t="shared" si="2"/>
        <v>1209.207171</v>
      </c>
      <c r="S83" s="7">
        <f t="shared" si="2"/>
        <v>1195.135671</v>
      </c>
      <c r="T83" s="7">
        <f t="shared" si="2"/>
        <v>1105.00053</v>
      </c>
      <c r="U83" s="7">
        <f t="shared" si="2"/>
        <v>980.98083199999996</v>
      </c>
      <c r="V83" s="7">
        <f t="shared" si="2"/>
        <v>884.25998800000002</v>
      </c>
      <c r="X83" s="8">
        <f t="shared" si="4"/>
        <v>8.6419753086419748E-2</v>
      </c>
      <c r="Y83" s="7">
        <v>0</v>
      </c>
      <c r="Z83" s="9">
        <f t="shared" si="5"/>
        <v>90.853658536585371</v>
      </c>
      <c r="AA83" s="9">
        <f t="shared" si="6"/>
        <v>89.634146341463421</v>
      </c>
    </row>
    <row r="84" spans="1:27" x14ac:dyDescent="0.25">
      <c r="A84" s="18">
        <v>1922</v>
      </c>
      <c r="B84" s="18">
        <v>1922</v>
      </c>
      <c r="C84" s="18">
        <v>6</v>
      </c>
      <c r="D84" s="9" t="s">
        <v>47</v>
      </c>
      <c r="E84" s="9" t="str">
        <f t="shared" si="3"/>
        <v>1922 6</v>
      </c>
      <c r="F84" s="14"/>
      <c r="G84" s="17">
        <v>2066.1119060000001</v>
      </c>
      <c r="I84" s="9">
        <v>9</v>
      </c>
      <c r="J84" s="10">
        <v>1930</v>
      </c>
      <c r="K84" s="7">
        <f t="shared" si="7"/>
        <v>854.41022499999997</v>
      </c>
      <c r="L84" s="7">
        <f t="shared" si="2"/>
        <v>838.74060099999997</v>
      </c>
      <c r="M84" s="7">
        <f t="shared" si="2"/>
        <v>968.34208899999999</v>
      </c>
      <c r="N84" s="7">
        <f t="shared" si="2"/>
        <v>986.212895</v>
      </c>
      <c r="O84" s="7">
        <f t="shared" si="2"/>
        <v>1086.5106390000001</v>
      </c>
      <c r="P84" s="7">
        <f t="shared" si="2"/>
        <v>1215.3761320000001</v>
      </c>
      <c r="Q84" s="7">
        <f t="shared" si="2"/>
        <v>1331.698371</v>
      </c>
      <c r="R84" s="7">
        <f t="shared" si="2"/>
        <v>1235.4512830000001</v>
      </c>
      <c r="S84" s="7">
        <f t="shared" si="2"/>
        <v>1213.3510819999999</v>
      </c>
      <c r="T84" s="7">
        <f t="shared" si="2"/>
        <v>1070.7385260000001</v>
      </c>
      <c r="U84" s="7">
        <f t="shared" si="2"/>
        <v>958.09480599999995</v>
      </c>
      <c r="V84" s="7">
        <f t="shared" si="2"/>
        <v>863.80677600000001</v>
      </c>
      <c r="X84" s="8">
        <f t="shared" si="4"/>
        <v>9.8765432098765427E-2</v>
      </c>
      <c r="Y84" s="7">
        <v>0</v>
      </c>
      <c r="Z84" s="9">
        <f t="shared" si="5"/>
        <v>89.634146341463421</v>
      </c>
      <c r="AA84" s="9">
        <f t="shared" si="6"/>
        <v>88.41463414634147</v>
      </c>
    </row>
    <row r="85" spans="1:27" x14ac:dyDescent="0.25">
      <c r="A85" s="18">
        <v>1922</v>
      </c>
      <c r="B85" s="18">
        <v>1922</v>
      </c>
      <c r="C85" s="18">
        <v>7</v>
      </c>
      <c r="D85" s="9" t="s">
        <v>48</v>
      </c>
      <c r="E85" s="9" t="str">
        <f t="shared" si="3"/>
        <v>1922 7</v>
      </c>
      <c r="F85" s="14"/>
      <c r="G85" s="17">
        <v>1954.147917</v>
      </c>
      <c r="I85" s="9">
        <v>10</v>
      </c>
      <c r="J85" s="10">
        <v>1931</v>
      </c>
      <c r="K85" s="7">
        <f t="shared" si="7"/>
        <v>834.31502399999999</v>
      </c>
      <c r="L85" s="7">
        <f t="shared" si="2"/>
        <v>821.58256500000005</v>
      </c>
      <c r="M85" s="7">
        <f t="shared" si="2"/>
        <v>811.62962200000004</v>
      </c>
      <c r="N85" s="7">
        <f t="shared" si="2"/>
        <v>822.469334</v>
      </c>
      <c r="O85" s="7">
        <f t="shared" si="2"/>
        <v>843.07135100000005</v>
      </c>
      <c r="P85" s="7">
        <f t="shared" si="2"/>
        <v>902.57528300000001</v>
      </c>
      <c r="Q85" s="7">
        <f t="shared" si="2"/>
        <v>925.60075400000005</v>
      </c>
      <c r="R85" s="7">
        <f t="shared" si="2"/>
        <v>886.08380899999997</v>
      </c>
      <c r="S85" s="7">
        <f t="shared" si="2"/>
        <v>862.72071400000004</v>
      </c>
      <c r="T85" s="7">
        <f t="shared" si="2"/>
        <v>768.00270699999999</v>
      </c>
      <c r="U85" s="7">
        <f t="shared" si="2"/>
        <v>643.39716199999998</v>
      </c>
      <c r="V85" s="7">
        <f t="shared" si="2"/>
        <v>576.99229100000002</v>
      </c>
      <c r="X85" s="8">
        <f t="shared" si="4"/>
        <v>0.1111111111111111</v>
      </c>
      <c r="Y85" s="7">
        <v>0</v>
      </c>
      <c r="Z85" s="9">
        <f t="shared" si="5"/>
        <v>88.41463414634147</v>
      </c>
      <c r="AA85" s="9">
        <f t="shared" si="6"/>
        <v>87.195121951219505</v>
      </c>
    </row>
    <row r="86" spans="1:27" x14ac:dyDescent="0.25">
      <c r="A86" s="18">
        <v>1922</v>
      </c>
      <c r="B86" s="18">
        <v>1922</v>
      </c>
      <c r="C86" s="18">
        <v>8</v>
      </c>
      <c r="D86" s="9" t="s">
        <v>49</v>
      </c>
      <c r="E86" s="9" t="str">
        <f t="shared" si="3"/>
        <v>1922 8</v>
      </c>
      <c r="F86" s="14"/>
      <c r="G86" s="17">
        <v>1805.204248</v>
      </c>
      <c r="I86" s="9">
        <v>11</v>
      </c>
      <c r="J86" s="10">
        <v>1932</v>
      </c>
      <c r="K86" s="7">
        <f t="shared" si="7"/>
        <v>561.136886</v>
      </c>
      <c r="L86" s="7">
        <f t="shared" si="2"/>
        <v>553.529132</v>
      </c>
      <c r="M86" s="7">
        <f t="shared" si="2"/>
        <v>556.44613500000003</v>
      </c>
      <c r="N86" s="7">
        <f t="shared" si="2"/>
        <v>503.41975300000001</v>
      </c>
      <c r="O86" s="7">
        <f t="shared" si="2"/>
        <v>525.38171699999998</v>
      </c>
      <c r="P86" s="7">
        <f t="shared" si="2"/>
        <v>677.98954800000001</v>
      </c>
      <c r="Q86" s="7">
        <f t="shared" si="2"/>
        <v>758.25656600000002</v>
      </c>
      <c r="R86" s="7">
        <f t="shared" si="2"/>
        <v>781.27823599999999</v>
      </c>
      <c r="S86" s="7">
        <f t="shared" si="2"/>
        <v>771.70157400000005</v>
      </c>
      <c r="T86" s="7">
        <f t="shared" si="2"/>
        <v>686.71309399999996</v>
      </c>
      <c r="U86" s="7">
        <f t="shared" si="2"/>
        <v>591.86870899999997</v>
      </c>
      <c r="V86" s="7">
        <f t="shared" si="2"/>
        <v>526.40221199999996</v>
      </c>
      <c r="X86" s="8">
        <f t="shared" si="4"/>
        <v>0.12345679012345678</v>
      </c>
      <c r="Y86" s="7">
        <v>0</v>
      </c>
      <c r="Z86" s="9">
        <f t="shared" si="5"/>
        <v>87.195121951219505</v>
      </c>
      <c r="AA86" s="9">
        <f t="shared" si="6"/>
        <v>85.975609756097555</v>
      </c>
    </row>
    <row r="87" spans="1:27" x14ac:dyDescent="0.25">
      <c r="A87" s="18">
        <v>1922</v>
      </c>
      <c r="B87" s="18">
        <v>1922</v>
      </c>
      <c r="C87" s="18">
        <v>9</v>
      </c>
      <c r="D87" s="9" t="s">
        <v>50</v>
      </c>
      <c r="E87" s="9" t="str">
        <f t="shared" si="3"/>
        <v>1922 9</v>
      </c>
      <c r="F87" s="14"/>
      <c r="G87" s="17">
        <v>1661.2773910000001</v>
      </c>
      <c r="I87" s="9">
        <v>12</v>
      </c>
      <c r="J87" s="10">
        <v>1933</v>
      </c>
      <c r="K87" s="7">
        <f t="shared" si="7"/>
        <v>504.02397300000001</v>
      </c>
      <c r="L87" s="7">
        <f t="shared" si="2"/>
        <v>492.60494999999997</v>
      </c>
      <c r="M87" s="7">
        <f t="shared" si="2"/>
        <v>488.22232200000002</v>
      </c>
      <c r="N87" s="7">
        <f t="shared" si="2"/>
        <v>485.16441300000002</v>
      </c>
      <c r="O87" s="7">
        <f t="shared" si="2"/>
        <v>486.54578900000001</v>
      </c>
      <c r="P87" s="7">
        <f t="shared" si="2"/>
        <v>588.22836700000005</v>
      </c>
      <c r="Q87" s="7">
        <f t="shared" si="2"/>
        <v>741.53556900000001</v>
      </c>
      <c r="R87" s="7">
        <f t="shared" si="2"/>
        <v>728.98155899999995</v>
      </c>
      <c r="S87" s="7">
        <f t="shared" si="2"/>
        <v>847.402421</v>
      </c>
      <c r="T87" s="7">
        <f t="shared" si="2"/>
        <v>778.75561400000004</v>
      </c>
      <c r="U87" s="7">
        <f t="shared" si="2"/>
        <v>659.66380600000002</v>
      </c>
      <c r="V87" s="7">
        <f t="shared" si="2"/>
        <v>596.50283100000001</v>
      </c>
      <c r="X87" s="8">
        <f t="shared" si="4"/>
        <v>0.13580246913580246</v>
      </c>
      <c r="Y87" s="7">
        <v>0</v>
      </c>
      <c r="Z87" s="9">
        <f t="shared" si="5"/>
        <v>85.975609756097555</v>
      </c>
      <c r="AA87" s="9">
        <f t="shared" si="6"/>
        <v>84.756097560975604</v>
      </c>
    </row>
    <row r="88" spans="1:27" x14ac:dyDescent="0.25">
      <c r="A88" s="18">
        <v>1923</v>
      </c>
      <c r="B88" s="18">
        <v>1922</v>
      </c>
      <c r="C88" s="18">
        <v>10</v>
      </c>
      <c r="D88" s="9" t="s">
        <v>51</v>
      </c>
      <c r="E88" s="9" t="str">
        <f t="shared" si="3"/>
        <v>1923 10</v>
      </c>
      <c r="F88" s="14"/>
      <c r="G88" s="17">
        <v>1606.7084589999999</v>
      </c>
      <c r="I88" s="9">
        <v>13</v>
      </c>
      <c r="J88" s="10">
        <v>1934</v>
      </c>
      <c r="K88" s="7">
        <f t="shared" si="7"/>
        <v>578.78171399999997</v>
      </c>
      <c r="L88" s="7">
        <f t="shared" si="2"/>
        <v>570.16387799999995</v>
      </c>
      <c r="M88" s="7">
        <f t="shared" si="2"/>
        <v>580.01033500000005</v>
      </c>
      <c r="N88" s="7">
        <f t="shared" si="2"/>
        <v>641.21987000000001</v>
      </c>
      <c r="O88" s="7">
        <f t="shared" si="2"/>
        <v>731.25351699999999</v>
      </c>
      <c r="P88" s="7">
        <f t="shared" si="2"/>
        <v>887.99457399999994</v>
      </c>
      <c r="Q88" s="7">
        <f t="shared" si="2"/>
        <v>971.46500400000002</v>
      </c>
      <c r="R88" s="7">
        <f t="shared" si="2"/>
        <v>943.10365400000001</v>
      </c>
      <c r="S88" s="7">
        <f t="shared" si="2"/>
        <v>906.92614000000003</v>
      </c>
      <c r="T88" s="7">
        <f t="shared" si="2"/>
        <v>812.61765700000001</v>
      </c>
      <c r="U88" s="7">
        <f t="shared" si="2"/>
        <v>689.23330699999997</v>
      </c>
      <c r="V88" s="7">
        <f t="shared" si="2"/>
        <v>500</v>
      </c>
      <c r="X88" s="8">
        <f t="shared" si="4"/>
        <v>0.14814814814814814</v>
      </c>
      <c r="Y88" s="7">
        <v>0</v>
      </c>
      <c r="Z88" s="9">
        <f t="shared" si="5"/>
        <v>84.756097560975604</v>
      </c>
      <c r="AA88" s="9">
        <f t="shared" si="6"/>
        <v>83.536585365853654</v>
      </c>
    </row>
    <row r="89" spans="1:27" x14ac:dyDescent="0.25">
      <c r="A89" s="18">
        <v>1923</v>
      </c>
      <c r="B89" s="18">
        <v>1922</v>
      </c>
      <c r="C89" s="18">
        <v>11</v>
      </c>
      <c r="D89" s="9" t="s">
        <v>52</v>
      </c>
      <c r="E89" s="9" t="str">
        <f t="shared" si="3"/>
        <v>1923 11</v>
      </c>
      <c r="F89" s="14"/>
      <c r="G89" s="17">
        <v>1608.382709</v>
      </c>
      <c r="I89" s="9">
        <v>14</v>
      </c>
      <c r="J89" s="10">
        <v>1935</v>
      </c>
      <c r="K89" s="7">
        <f t="shared" si="7"/>
        <v>488.87002999999999</v>
      </c>
      <c r="L89" s="7">
        <f t="shared" si="2"/>
        <v>554.06597699999998</v>
      </c>
      <c r="M89" s="7">
        <f t="shared" si="2"/>
        <v>590.67554600000005</v>
      </c>
      <c r="N89" s="7">
        <f t="shared" si="2"/>
        <v>565.11262299999999</v>
      </c>
      <c r="O89" s="7">
        <f t="shared" si="2"/>
        <v>648.57475499999998</v>
      </c>
      <c r="P89" s="7">
        <f t="shared" si="2"/>
        <v>709.65972199999999</v>
      </c>
      <c r="Q89" s="7">
        <f t="shared" si="2"/>
        <v>923.21587799999998</v>
      </c>
      <c r="R89" s="7">
        <f t="shared" si="2"/>
        <v>955.49053400000003</v>
      </c>
      <c r="S89" s="7">
        <f t="shared" si="2"/>
        <v>962.18209100000001</v>
      </c>
      <c r="T89" s="7">
        <f t="shared" si="2"/>
        <v>887.68719399999998</v>
      </c>
      <c r="U89" s="7">
        <f t="shared" si="2"/>
        <v>777.08983999999998</v>
      </c>
      <c r="V89" s="7">
        <f t="shared" si="2"/>
        <v>683.42269399999998</v>
      </c>
      <c r="X89" s="8">
        <f t="shared" si="4"/>
        <v>0.16049382716049382</v>
      </c>
      <c r="Y89" s="7">
        <v>0</v>
      </c>
      <c r="Z89" s="9">
        <f t="shared" si="5"/>
        <v>83.536585365853654</v>
      </c>
      <c r="AA89" s="9">
        <f t="shared" si="6"/>
        <v>82.317073170731717</v>
      </c>
    </row>
    <row r="90" spans="1:27" x14ac:dyDescent="0.25">
      <c r="A90" s="18">
        <v>1923</v>
      </c>
      <c r="B90" s="18">
        <v>1922</v>
      </c>
      <c r="C90" s="18">
        <v>12</v>
      </c>
      <c r="D90" s="9" t="s">
        <v>53</v>
      </c>
      <c r="E90" s="9" t="str">
        <f t="shared" si="3"/>
        <v>1923 12</v>
      </c>
      <c r="F90" s="14"/>
      <c r="G90" s="17">
        <v>1620.012293</v>
      </c>
      <c r="I90" s="9">
        <v>15</v>
      </c>
      <c r="J90" s="10">
        <v>1936</v>
      </c>
      <c r="K90" s="7">
        <f t="shared" si="7"/>
        <v>669.146793</v>
      </c>
      <c r="L90" s="7">
        <f t="shared" si="2"/>
        <v>663.81467299999997</v>
      </c>
      <c r="M90" s="7">
        <f t="shared" si="2"/>
        <v>666.86399500000005</v>
      </c>
      <c r="N90" s="7">
        <f t="shared" si="2"/>
        <v>779.92273499999999</v>
      </c>
      <c r="O90" s="7">
        <f t="shared" si="2"/>
        <v>920.14762800000005</v>
      </c>
      <c r="P90" s="7">
        <f t="shared" si="2"/>
        <v>1036.55557</v>
      </c>
      <c r="Q90" s="7">
        <f t="shared" si="2"/>
        <v>1211.9646270000001</v>
      </c>
      <c r="R90" s="7">
        <f t="shared" si="2"/>
        <v>1141.7687109999999</v>
      </c>
      <c r="S90" s="7">
        <f t="shared" si="2"/>
        <v>1102.77883</v>
      </c>
      <c r="T90" s="7">
        <f t="shared" si="2"/>
        <v>1053.162288</v>
      </c>
      <c r="U90" s="7">
        <f t="shared" si="2"/>
        <v>956.95387700000003</v>
      </c>
      <c r="V90" s="7">
        <f t="shared" si="2"/>
        <v>875.63076799999999</v>
      </c>
      <c r="X90" s="8">
        <f t="shared" si="4"/>
        <v>0.1728395061728395</v>
      </c>
      <c r="Y90" s="7">
        <v>0</v>
      </c>
      <c r="Z90" s="9">
        <f t="shared" si="5"/>
        <v>82.317073170731717</v>
      </c>
      <c r="AA90" s="9">
        <f t="shared" si="6"/>
        <v>81.097560975609767</v>
      </c>
    </row>
    <row r="91" spans="1:27" x14ac:dyDescent="0.25">
      <c r="A91" s="18">
        <v>1923</v>
      </c>
      <c r="B91" s="18">
        <v>1923</v>
      </c>
      <c r="C91" s="18">
        <v>1</v>
      </c>
      <c r="D91" s="9" t="s">
        <v>54</v>
      </c>
      <c r="E91" s="9" t="str">
        <f t="shared" si="3"/>
        <v>1923 1</v>
      </c>
      <c r="F91" s="14"/>
      <c r="G91" s="17">
        <v>1646.5654569999999</v>
      </c>
      <c r="I91" s="9">
        <v>16</v>
      </c>
      <c r="J91" s="10">
        <v>1937</v>
      </c>
      <c r="K91" s="7">
        <f t="shared" si="7"/>
        <v>849.86118999999997</v>
      </c>
      <c r="L91" s="7">
        <f t="shared" si="2"/>
        <v>836.03538200000003</v>
      </c>
      <c r="M91" s="7">
        <f t="shared" si="2"/>
        <v>823.34445600000004</v>
      </c>
      <c r="N91" s="7">
        <f t="shared" si="2"/>
        <v>812.09895100000006</v>
      </c>
      <c r="O91" s="7">
        <f t="shared" si="2"/>
        <v>813.26166499999999</v>
      </c>
      <c r="P91" s="7">
        <f t="shared" si="2"/>
        <v>915.07906400000002</v>
      </c>
      <c r="Q91" s="7">
        <f t="shared" si="2"/>
        <v>1137.165495</v>
      </c>
      <c r="R91" s="7">
        <f t="shared" si="2"/>
        <v>1282.7095839999999</v>
      </c>
      <c r="S91" s="7">
        <f t="shared" si="2"/>
        <v>1357.2966690000001</v>
      </c>
      <c r="T91" s="7">
        <f t="shared" si="2"/>
        <v>1290.843975</v>
      </c>
      <c r="U91" s="7">
        <f t="shared" si="2"/>
        <v>1171.9104600000001</v>
      </c>
      <c r="V91" s="7">
        <f t="shared" si="2"/>
        <v>1090.207936</v>
      </c>
      <c r="X91" s="8">
        <f t="shared" si="4"/>
        <v>0.18518518518518517</v>
      </c>
      <c r="Y91" s="7">
        <v>0</v>
      </c>
      <c r="Z91" s="9">
        <f t="shared" si="5"/>
        <v>81.097560975609767</v>
      </c>
      <c r="AA91" s="9">
        <f t="shared" si="6"/>
        <v>79.878048780487802</v>
      </c>
    </row>
    <row r="92" spans="1:27" x14ac:dyDescent="0.25">
      <c r="A92" s="18">
        <v>1923</v>
      </c>
      <c r="B92" s="18">
        <v>1923</v>
      </c>
      <c r="C92" s="18">
        <v>2</v>
      </c>
      <c r="D92" s="9" t="s">
        <v>55</v>
      </c>
      <c r="E92" s="9" t="str">
        <f t="shared" si="3"/>
        <v>1923 2</v>
      </c>
      <c r="F92" s="14"/>
      <c r="G92" s="17">
        <v>1669.2307760000001</v>
      </c>
      <c r="I92" s="9">
        <v>17</v>
      </c>
      <c r="J92" s="10">
        <v>1938</v>
      </c>
      <c r="K92" s="7">
        <f t="shared" si="7"/>
        <v>1073.749763</v>
      </c>
      <c r="L92" s="7">
        <f t="shared" si="7"/>
        <v>1221.3169949999999</v>
      </c>
      <c r="M92" s="7">
        <f t="shared" si="7"/>
        <v>1440.6723199999999</v>
      </c>
      <c r="N92" s="7">
        <f t="shared" si="7"/>
        <v>1538.2002789999999</v>
      </c>
      <c r="O92" s="7">
        <f t="shared" si="7"/>
        <v>1695.103081</v>
      </c>
      <c r="P92" s="7">
        <f t="shared" si="7"/>
        <v>1956.3388620000001</v>
      </c>
      <c r="Q92" s="7">
        <f t="shared" si="7"/>
        <v>2263.7726120000002</v>
      </c>
      <c r="R92" s="7">
        <f t="shared" si="7"/>
        <v>2420</v>
      </c>
      <c r="S92" s="7">
        <f t="shared" si="7"/>
        <v>2364.745899</v>
      </c>
      <c r="T92" s="7">
        <f t="shared" si="7"/>
        <v>2270</v>
      </c>
      <c r="U92" s="7">
        <f t="shared" si="7"/>
        <v>2150</v>
      </c>
      <c r="V92" s="7">
        <f t="shared" si="7"/>
        <v>1945.2492709999999</v>
      </c>
      <c r="X92" s="8">
        <f t="shared" si="4"/>
        <v>0.19753086419753085</v>
      </c>
      <c r="Y92" s="7">
        <v>0</v>
      </c>
      <c r="Z92" s="9">
        <f t="shared" si="5"/>
        <v>79.878048780487802</v>
      </c>
      <c r="AA92" s="9">
        <f t="shared" si="6"/>
        <v>78.658536585365852</v>
      </c>
    </row>
    <row r="93" spans="1:27" x14ac:dyDescent="0.25">
      <c r="A93" s="18">
        <v>1923</v>
      </c>
      <c r="B93" s="18">
        <v>1923</v>
      </c>
      <c r="C93" s="18">
        <v>3</v>
      </c>
      <c r="D93" s="9" t="s">
        <v>56</v>
      </c>
      <c r="E93" s="9" t="str">
        <f t="shared" si="3"/>
        <v>1923 3</v>
      </c>
      <c r="F93" s="14"/>
      <c r="G93" s="17">
        <v>1721.6334179999999</v>
      </c>
      <c r="I93" s="9">
        <v>18</v>
      </c>
      <c r="J93" s="10">
        <v>1939</v>
      </c>
      <c r="K93" s="7">
        <f t="shared" si="7"/>
        <v>1848.829931</v>
      </c>
      <c r="L93" s="7">
        <f t="shared" si="7"/>
        <v>1850</v>
      </c>
      <c r="M93" s="7">
        <f t="shared" si="7"/>
        <v>1850</v>
      </c>
      <c r="N93" s="7">
        <f t="shared" si="7"/>
        <v>1861.1571670000001</v>
      </c>
      <c r="O93" s="7">
        <f t="shared" si="7"/>
        <v>1875.2774730000001</v>
      </c>
      <c r="P93" s="7">
        <f t="shared" si="7"/>
        <v>1983.2145390000001</v>
      </c>
      <c r="Q93" s="7">
        <f t="shared" si="7"/>
        <v>2058.5072409999998</v>
      </c>
      <c r="R93" s="7">
        <f t="shared" si="7"/>
        <v>1976.7469510000001</v>
      </c>
      <c r="S93" s="7">
        <f t="shared" si="7"/>
        <v>1875.1910539999999</v>
      </c>
      <c r="T93" s="7">
        <f t="shared" si="7"/>
        <v>1643.0521819999999</v>
      </c>
      <c r="U93" s="7">
        <f t="shared" si="7"/>
        <v>1398.9822939999999</v>
      </c>
      <c r="V93" s="7">
        <f t="shared" si="7"/>
        <v>1189.9053449999999</v>
      </c>
      <c r="X93" s="8">
        <f t="shared" si="4"/>
        <v>0.20987654320987653</v>
      </c>
      <c r="Y93" s="7">
        <v>0</v>
      </c>
      <c r="Z93" s="9">
        <f t="shared" si="5"/>
        <v>78.658536585365852</v>
      </c>
      <c r="AA93" s="9">
        <f t="shared" si="6"/>
        <v>77.439024390243901</v>
      </c>
    </row>
    <row r="94" spans="1:27" x14ac:dyDescent="0.25">
      <c r="A94" s="18">
        <v>1923</v>
      </c>
      <c r="B94" s="18">
        <v>1923</v>
      </c>
      <c r="C94" s="18">
        <v>4</v>
      </c>
      <c r="D94" s="9" t="s">
        <v>57</v>
      </c>
      <c r="E94" s="9" t="str">
        <f t="shared" si="3"/>
        <v>1923 4</v>
      </c>
      <c r="F94" s="14"/>
      <c r="G94" s="17">
        <v>1842.974659</v>
      </c>
      <c r="I94" s="9">
        <v>19</v>
      </c>
      <c r="J94" s="10">
        <v>1940</v>
      </c>
      <c r="K94" s="7">
        <f t="shared" si="7"/>
        <v>1121.711564</v>
      </c>
      <c r="L94" s="7">
        <f t="shared" si="7"/>
        <v>1059.704289</v>
      </c>
      <c r="M94" s="7">
        <f t="shared" si="7"/>
        <v>1123.9303849999999</v>
      </c>
      <c r="N94" s="7">
        <f t="shared" si="7"/>
        <v>1300.270323</v>
      </c>
      <c r="O94" s="7">
        <f t="shared" si="7"/>
        <v>1626.0879870000001</v>
      </c>
      <c r="P94" s="7">
        <f t="shared" si="7"/>
        <v>1928.1579810000001</v>
      </c>
      <c r="Q94" s="7">
        <f t="shared" si="7"/>
        <v>2154.2774049999998</v>
      </c>
      <c r="R94" s="7">
        <f t="shared" si="7"/>
        <v>2091.0963590000001</v>
      </c>
      <c r="S94" s="7">
        <f t="shared" si="7"/>
        <v>1937.9463009999999</v>
      </c>
      <c r="T94" s="7">
        <f t="shared" si="7"/>
        <v>1788.8641459999999</v>
      </c>
      <c r="U94" s="7">
        <f t="shared" si="7"/>
        <v>1612.624808</v>
      </c>
      <c r="V94" s="7">
        <f t="shared" si="7"/>
        <v>1447.4648549999999</v>
      </c>
      <c r="X94" s="8">
        <f t="shared" si="4"/>
        <v>0.22222222222222221</v>
      </c>
      <c r="Y94" s="7">
        <v>0</v>
      </c>
      <c r="Z94" s="9">
        <f t="shared" si="5"/>
        <v>77.439024390243901</v>
      </c>
      <c r="AA94" s="9">
        <f t="shared" si="6"/>
        <v>76.219512195121951</v>
      </c>
    </row>
    <row r="95" spans="1:27" x14ac:dyDescent="0.25">
      <c r="A95" s="18">
        <v>1923</v>
      </c>
      <c r="B95" s="18">
        <v>1923</v>
      </c>
      <c r="C95" s="18">
        <v>5</v>
      </c>
      <c r="D95" s="9" t="s">
        <v>58</v>
      </c>
      <c r="E95" s="9" t="str">
        <f t="shared" si="3"/>
        <v>1923 5</v>
      </c>
      <c r="F95" s="14"/>
      <c r="G95" s="17">
        <v>1801.203434</v>
      </c>
      <c r="I95" s="9">
        <v>20</v>
      </c>
      <c r="J95" s="10">
        <v>1941</v>
      </c>
      <c r="K95" s="7">
        <f t="shared" si="7"/>
        <v>1394.5661970000001</v>
      </c>
      <c r="L95" s="7">
        <f t="shared" si="7"/>
        <v>1378.136154</v>
      </c>
      <c r="M95" s="7">
        <f t="shared" si="7"/>
        <v>1517.4310250000001</v>
      </c>
      <c r="N95" s="7">
        <f t="shared" si="7"/>
        <v>1738.1164329999999</v>
      </c>
      <c r="O95" s="7">
        <f t="shared" si="7"/>
        <v>1988.791506</v>
      </c>
      <c r="P95" s="7">
        <f t="shared" si="7"/>
        <v>2100</v>
      </c>
      <c r="Q95" s="7">
        <f t="shared" si="7"/>
        <v>2300</v>
      </c>
      <c r="R95" s="7">
        <f t="shared" si="7"/>
        <v>2420</v>
      </c>
      <c r="S95" s="7">
        <f t="shared" si="7"/>
        <v>2447</v>
      </c>
      <c r="T95" s="7">
        <f t="shared" si="7"/>
        <v>2270</v>
      </c>
      <c r="U95" s="7">
        <f t="shared" si="7"/>
        <v>2150</v>
      </c>
      <c r="V95" s="7">
        <f t="shared" si="7"/>
        <v>1975</v>
      </c>
      <c r="X95" s="8">
        <f t="shared" si="4"/>
        <v>0.23456790123456789</v>
      </c>
      <c r="Y95" s="7">
        <v>0</v>
      </c>
      <c r="Z95" s="9">
        <f t="shared" si="5"/>
        <v>76.219512195121951</v>
      </c>
      <c r="AA95" s="9">
        <f t="shared" si="6"/>
        <v>75</v>
      </c>
    </row>
    <row r="96" spans="1:27" x14ac:dyDescent="0.25">
      <c r="A96" s="18">
        <v>1923</v>
      </c>
      <c r="B96" s="18">
        <v>1923</v>
      </c>
      <c r="C96" s="18">
        <v>6</v>
      </c>
      <c r="D96" s="9" t="s">
        <v>59</v>
      </c>
      <c r="E96" s="9" t="str">
        <f t="shared" si="3"/>
        <v>1923 6</v>
      </c>
      <c r="F96" s="14"/>
      <c r="G96" s="17">
        <v>1762.333016</v>
      </c>
      <c r="I96" s="9">
        <v>21</v>
      </c>
      <c r="J96" s="10">
        <v>1942</v>
      </c>
      <c r="K96" s="7">
        <f t="shared" si="7"/>
        <v>1850</v>
      </c>
      <c r="L96" s="7">
        <f t="shared" si="7"/>
        <v>1836.8772300000001</v>
      </c>
      <c r="M96" s="7">
        <f t="shared" si="7"/>
        <v>1850</v>
      </c>
      <c r="N96" s="7">
        <f t="shared" si="7"/>
        <v>1900</v>
      </c>
      <c r="O96" s="7">
        <f t="shared" si="7"/>
        <v>2000</v>
      </c>
      <c r="P96" s="7">
        <f t="shared" si="7"/>
        <v>2078.5401339999999</v>
      </c>
      <c r="Q96" s="7">
        <f t="shared" si="7"/>
        <v>2285.2581220000002</v>
      </c>
      <c r="R96" s="7">
        <f t="shared" si="7"/>
        <v>2344.7953090000001</v>
      </c>
      <c r="S96" s="7">
        <f t="shared" si="7"/>
        <v>2416.522614</v>
      </c>
      <c r="T96" s="7">
        <f t="shared" si="7"/>
        <v>2270</v>
      </c>
      <c r="U96" s="7">
        <f t="shared" si="7"/>
        <v>2150</v>
      </c>
      <c r="V96" s="7">
        <f t="shared" si="7"/>
        <v>1928.1033950000001</v>
      </c>
      <c r="X96" s="8">
        <f t="shared" si="4"/>
        <v>0.24691358024691357</v>
      </c>
      <c r="Y96" s="7">
        <v>0</v>
      </c>
      <c r="Z96" s="9">
        <f t="shared" si="5"/>
        <v>75</v>
      </c>
      <c r="AA96" s="9">
        <f t="shared" si="6"/>
        <v>73.780487804878049</v>
      </c>
    </row>
    <row r="97" spans="1:27" x14ac:dyDescent="0.25">
      <c r="A97" s="18">
        <v>1923</v>
      </c>
      <c r="B97" s="18">
        <v>1923</v>
      </c>
      <c r="C97" s="18">
        <v>7</v>
      </c>
      <c r="D97" s="9" t="s">
        <v>60</v>
      </c>
      <c r="E97" s="9" t="str">
        <f t="shared" si="3"/>
        <v>1923 7</v>
      </c>
      <c r="F97" s="14"/>
      <c r="G97" s="17">
        <v>1623.206727</v>
      </c>
      <c r="I97" s="9">
        <v>22</v>
      </c>
      <c r="J97" s="10">
        <v>1943</v>
      </c>
      <c r="K97" s="7">
        <f t="shared" si="7"/>
        <v>1850</v>
      </c>
      <c r="L97" s="7">
        <f t="shared" si="7"/>
        <v>1845.141243</v>
      </c>
      <c r="M97" s="7">
        <f t="shared" si="7"/>
        <v>1850</v>
      </c>
      <c r="N97" s="7">
        <f t="shared" si="7"/>
        <v>1900</v>
      </c>
      <c r="O97" s="7">
        <f t="shared" si="7"/>
        <v>2000</v>
      </c>
      <c r="P97" s="7">
        <f t="shared" si="7"/>
        <v>2100</v>
      </c>
      <c r="Q97" s="7">
        <f t="shared" si="7"/>
        <v>2283.1556609999998</v>
      </c>
      <c r="R97" s="7">
        <f t="shared" si="7"/>
        <v>2173.3186110000001</v>
      </c>
      <c r="S97" s="7">
        <f t="shared" si="7"/>
        <v>2100.1013480000001</v>
      </c>
      <c r="T97" s="7">
        <f t="shared" si="7"/>
        <v>1955.6328000000001</v>
      </c>
      <c r="U97" s="7">
        <f t="shared" si="7"/>
        <v>1810.9238049999999</v>
      </c>
      <c r="V97" s="7">
        <f t="shared" si="7"/>
        <v>1640.426878</v>
      </c>
      <c r="X97" s="8">
        <f t="shared" si="4"/>
        <v>0.25925925925925924</v>
      </c>
      <c r="Y97" s="7">
        <v>0</v>
      </c>
      <c r="Z97" s="9">
        <f t="shared" si="5"/>
        <v>73.780487804878049</v>
      </c>
      <c r="AA97" s="9">
        <f t="shared" si="6"/>
        <v>72.560975609756099</v>
      </c>
    </row>
    <row r="98" spans="1:27" x14ac:dyDescent="0.25">
      <c r="A98" s="18">
        <v>1923</v>
      </c>
      <c r="B98" s="18">
        <v>1923</v>
      </c>
      <c r="C98" s="18">
        <v>8</v>
      </c>
      <c r="D98" s="9" t="s">
        <v>61</v>
      </c>
      <c r="E98" s="9" t="str">
        <f t="shared" si="3"/>
        <v>1923 8</v>
      </c>
      <c r="F98" s="14"/>
      <c r="G98" s="17">
        <v>1445.9817149999999</v>
      </c>
      <c r="I98" s="9">
        <v>23</v>
      </c>
      <c r="J98" s="10">
        <v>1944</v>
      </c>
      <c r="K98" s="7">
        <f t="shared" si="7"/>
        <v>1552.3242620000001</v>
      </c>
      <c r="L98" s="7">
        <f t="shared" si="7"/>
        <v>1448.5865630000001</v>
      </c>
      <c r="M98" s="7">
        <f t="shared" si="7"/>
        <v>1438.276885</v>
      </c>
      <c r="N98" s="7">
        <f t="shared" si="7"/>
        <v>1387.0731249999999</v>
      </c>
      <c r="O98" s="7">
        <f t="shared" si="7"/>
        <v>1424.2658220000001</v>
      </c>
      <c r="P98" s="7">
        <f t="shared" si="7"/>
        <v>1486.3263830000001</v>
      </c>
      <c r="Q98" s="7">
        <f t="shared" si="7"/>
        <v>1525.7739349999999</v>
      </c>
      <c r="R98" s="7">
        <f t="shared" si="7"/>
        <v>1583.1834269999999</v>
      </c>
      <c r="S98" s="7">
        <f t="shared" si="7"/>
        <v>1562.2305899999999</v>
      </c>
      <c r="T98" s="7">
        <f t="shared" si="7"/>
        <v>1396.386661</v>
      </c>
      <c r="U98" s="7">
        <f t="shared" si="7"/>
        <v>1224.8751179999999</v>
      </c>
      <c r="V98" s="7">
        <f t="shared" si="7"/>
        <v>1099.9222360000001</v>
      </c>
      <c r="X98" s="8">
        <f t="shared" si="4"/>
        <v>0.27160493827160492</v>
      </c>
      <c r="Y98" s="7">
        <v>0</v>
      </c>
      <c r="Z98" s="9">
        <f t="shared" si="5"/>
        <v>72.560975609756099</v>
      </c>
      <c r="AA98" s="9">
        <f t="shared" si="6"/>
        <v>71.341463414634148</v>
      </c>
    </row>
    <row r="99" spans="1:27" x14ac:dyDescent="0.25">
      <c r="A99" s="18">
        <v>1923</v>
      </c>
      <c r="B99" s="18">
        <v>1923</v>
      </c>
      <c r="C99" s="18">
        <v>9</v>
      </c>
      <c r="D99" s="9" t="s">
        <v>62</v>
      </c>
      <c r="E99" s="9" t="str">
        <f t="shared" si="3"/>
        <v>1923 9</v>
      </c>
      <c r="F99" s="14"/>
      <c r="G99" s="17">
        <v>1318.9619399999999</v>
      </c>
      <c r="I99" s="9">
        <v>24</v>
      </c>
      <c r="J99" s="10">
        <v>1945</v>
      </c>
      <c r="K99" s="7">
        <f t="shared" si="7"/>
        <v>1071.1073779999999</v>
      </c>
      <c r="L99" s="7">
        <f t="shared" si="7"/>
        <v>1099.6668460000001</v>
      </c>
      <c r="M99" s="7">
        <f t="shared" si="7"/>
        <v>1176.6031889999999</v>
      </c>
      <c r="N99" s="7">
        <f t="shared" si="7"/>
        <v>1234.320498</v>
      </c>
      <c r="O99" s="7">
        <f t="shared" si="7"/>
        <v>1399.574075</v>
      </c>
      <c r="P99" s="7">
        <f t="shared" si="7"/>
        <v>1453.471323</v>
      </c>
      <c r="Q99" s="7">
        <f t="shared" si="7"/>
        <v>1591.1807409999999</v>
      </c>
      <c r="R99" s="7">
        <f t="shared" si="7"/>
        <v>1555.902503</v>
      </c>
      <c r="S99" s="7">
        <f t="shared" si="7"/>
        <v>1496.749865</v>
      </c>
      <c r="T99" s="7">
        <f t="shared" si="7"/>
        <v>1376.678934</v>
      </c>
      <c r="U99" s="7">
        <f t="shared" si="7"/>
        <v>1256.4127719999999</v>
      </c>
      <c r="V99" s="7">
        <f t="shared" si="7"/>
        <v>1128.615221</v>
      </c>
      <c r="X99" s="8">
        <f t="shared" si="4"/>
        <v>0.2839506172839506</v>
      </c>
      <c r="Y99" s="7">
        <v>0</v>
      </c>
      <c r="Z99" s="9">
        <f t="shared" si="5"/>
        <v>71.341463414634148</v>
      </c>
      <c r="AA99" s="9">
        <f t="shared" si="6"/>
        <v>70.121951219512198</v>
      </c>
    </row>
    <row r="100" spans="1:27" x14ac:dyDescent="0.25">
      <c r="A100" s="18">
        <v>1924</v>
      </c>
      <c r="B100" s="18">
        <v>1923</v>
      </c>
      <c r="C100" s="18">
        <v>10</v>
      </c>
      <c r="D100" s="9" t="s">
        <v>63</v>
      </c>
      <c r="E100" s="9" t="str">
        <f t="shared" si="3"/>
        <v>1924 10</v>
      </c>
      <c r="F100" s="14"/>
      <c r="G100" s="17">
        <v>1267.013837</v>
      </c>
      <c r="I100" s="9">
        <v>25</v>
      </c>
      <c r="J100" s="10">
        <v>1946</v>
      </c>
      <c r="K100" s="7">
        <f t="shared" si="7"/>
        <v>1124.0893880000001</v>
      </c>
      <c r="L100" s="7">
        <f t="shared" si="7"/>
        <v>1179.0981529999999</v>
      </c>
      <c r="M100" s="7">
        <f t="shared" si="7"/>
        <v>1370.3339779999999</v>
      </c>
      <c r="N100" s="7">
        <f t="shared" si="7"/>
        <v>1500.847039</v>
      </c>
      <c r="O100" s="7">
        <f t="shared" si="7"/>
        <v>1555.871089</v>
      </c>
      <c r="P100" s="7">
        <f t="shared" si="7"/>
        <v>1678.1702190000001</v>
      </c>
      <c r="Q100" s="7">
        <f t="shared" si="7"/>
        <v>1896.343605</v>
      </c>
      <c r="R100" s="7">
        <f t="shared" si="7"/>
        <v>1891.7999090000001</v>
      </c>
      <c r="S100" s="7">
        <f t="shared" si="7"/>
        <v>1825.9335679999999</v>
      </c>
      <c r="T100" s="7">
        <f t="shared" si="7"/>
        <v>1694.6572880000001</v>
      </c>
      <c r="U100" s="7">
        <f t="shared" si="7"/>
        <v>1522.962585</v>
      </c>
      <c r="V100" s="7">
        <f t="shared" si="7"/>
        <v>1396.8938740000001</v>
      </c>
      <c r="X100" s="8">
        <f t="shared" si="4"/>
        <v>0.29629629629629628</v>
      </c>
      <c r="Y100" s="7">
        <v>0</v>
      </c>
      <c r="Z100" s="9">
        <f t="shared" si="5"/>
        <v>70.121951219512198</v>
      </c>
      <c r="AA100" s="9">
        <f t="shared" si="6"/>
        <v>68.902439024390233</v>
      </c>
    </row>
    <row r="101" spans="1:27" x14ac:dyDescent="0.25">
      <c r="A101" s="18">
        <v>1924</v>
      </c>
      <c r="B101" s="18">
        <v>1923</v>
      </c>
      <c r="C101" s="18">
        <v>11</v>
      </c>
      <c r="D101" s="9" t="s">
        <v>64</v>
      </c>
      <c r="E101" s="9" t="str">
        <f t="shared" si="3"/>
        <v>1924 11</v>
      </c>
      <c r="F101" s="14"/>
      <c r="G101" s="17">
        <v>1235.19463</v>
      </c>
      <c r="I101" s="9">
        <v>26</v>
      </c>
      <c r="J101" s="10">
        <v>1947</v>
      </c>
      <c r="K101" s="7">
        <f t="shared" si="7"/>
        <v>1343.9657910000001</v>
      </c>
      <c r="L101" s="7">
        <f t="shared" si="7"/>
        <v>1352.467864</v>
      </c>
      <c r="M101" s="7">
        <f t="shared" si="7"/>
        <v>1373.4023890000001</v>
      </c>
      <c r="N101" s="7">
        <f t="shared" si="7"/>
        <v>1372.5146520000001</v>
      </c>
      <c r="O101" s="7">
        <f t="shared" si="7"/>
        <v>1432.523833</v>
      </c>
      <c r="P101" s="7">
        <f t="shared" si="7"/>
        <v>1551.593208</v>
      </c>
      <c r="Q101" s="7">
        <f t="shared" si="7"/>
        <v>1638.920069</v>
      </c>
      <c r="R101" s="7">
        <f t="shared" si="7"/>
        <v>1548.851161</v>
      </c>
      <c r="S101" s="7">
        <f t="shared" si="7"/>
        <v>1541.296519</v>
      </c>
      <c r="T101" s="7">
        <f t="shared" si="7"/>
        <v>1431.3302550000001</v>
      </c>
      <c r="U101" s="7">
        <f t="shared" si="7"/>
        <v>1287.344867</v>
      </c>
      <c r="V101" s="7">
        <f t="shared" si="7"/>
        <v>1162.8407649999999</v>
      </c>
      <c r="X101" s="8">
        <f t="shared" si="4"/>
        <v>0.30864197530864196</v>
      </c>
      <c r="Y101" s="7">
        <v>0</v>
      </c>
      <c r="Z101" s="9">
        <f t="shared" si="5"/>
        <v>68.902439024390233</v>
      </c>
      <c r="AA101" s="9">
        <f t="shared" si="6"/>
        <v>67.682926829268283</v>
      </c>
    </row>
    <row r="102" spans="1:27" x14ac:dyDescent="0.25">
      <c r="A102" s="18">
        <v>1924</v>
      </c>
      <c r="B102" s="18">
        <v>1923</v>
      </c>
      <c r="C102" s="18">
        <v>12</v>
      </c>
      <c r="D102" s="9" t="s">
        <v>65</v>
      </c>
      <c r="E102" s="9" t="str">
        <f t="shared" si="3"/>
        <v>1924 12</v>
      </c>
      <c r="F102" s="14"/>
      <c r="G102" s="17">
        <v>1222.6261480000001</v>
      </c>
      <c r="I102" s="9">
        <v>27</v>
      </c>
      <c r="J102" s="10">
        <v>1948</v>
      </c>
      <c r="K102" s="7">
        <f t="shared" si="7"/>
        <v>1178.785944</v>
      </c>
      <c r="L102" s="7">
        <f t="shared" si="7"/>
        <v>1192.6830869999999</v>
      </c>
      <c r="M102" s="7">
        <f t="shared" si="7"/>
        <v>1192.0296949999999</v>
      </c>
      <c r="N102" s="7">
        <f t="shared" si="7"/>
        <v>1387.661327</v>
      </c>
      <c r="O102" s="7">
        <f t="shared" si="7"/>
        <v>1410.1399349999999</v>
      </c>
      <c r="P102" s="7">
        <f t="shared" si="7"/>
        <v>1444.5926420000001</v>
      </c>
      <c r="Q102" s="7">
        <f t="shared" si="7"/>
        <v>1631.698202</v>
      </c>
      <c r="R102" s="7">
        <f t="shared" si="7"/>
        <v>1625.8919080000001</v>
      </c>
      <c r="S102" s="7">
        <f t="shared" si="7"/>
        <v>1705.3399939999999</v>
      </c>
      <c r="T102" s="7">
        <f t="shared" si="7"/>
        <v>1669.4634160000001</v>
      </c>
      <c r="U102" s="7">
        <f t="shared" si="7"/>
        <v>1531.7520629999999</v>
      </c>
      <c r="V102" s="7">
        <f t="shared" si="7"/>
        <v>1484.694722</v>
      </c>
      <c r="X102" s="8">
        <f t="shared" si="4"/>
        <v>0.32098765432098764</v>
      </c>
      <c r="Y102" s="7">
        <v>0</v>
      </c>
      <c r="Z102" s="9">
        <f t="shared" si="5"/>
        <v>67.682926829268283</v>
      </c>
      <c r="AA102" s="9">
        <f t="shared" si="6"/>
        <v>66.463414634146332</v>
      </c>
    </row>
    <row r="103" spans="1:27" x14ac:dyDescent="0.25">
      <c r="A103" s="18">
        <v>1924</v>
      </c>
      <c r="B103" s="18">
        <v>1924</v>
      </c>
      <c r="C103" s="18">
        <v>1</v>
      </c>
      <c r="D103" s="9" t="s">
        <v>66</v>
      </c>
      <c r="E103" s="9" t="str">
        <f t="shared" si="3"/>
        <v>1924 1</v>
      </c>
      <c r="F103" s="14"/>
      <c r="G103" s="17">
        <v>1135.2195730000001</v>
      </c>
      <c r="I103" s="9">
        <v>28</v>
      </c>
      <c r="J103" s="10">
        <v>1949</v>
      </c>
      <c r="K103" s="7">
        <f t="shared" si="7"/>
        <v>1438.510002</v>
      </c>
      <c r="L103" s="7">
        <f t="shared" si="7"/>
        <v>1445.3973080000001</v>
      </c>
      <c r="M103" s="7">
        <f t="shared" si="7"/>
        <v>1447.442736</v>
      </c>
      <c r="N103" s="7">
        <f t="shared" si="7"/>
        <v>1440.858559</v>
      </c>
      <c r="O103" s="7">
        <f t="shared" si="7"/>
        <v>1472.7400680000001</v>
      </c>
      <c r="P103" s="7">
        <f t="shared" si="7"/>
        <v>1688.925029</v>
      </c>
      <c r="Q103" s="7">
        <f t="shared" si="7"/>
        <v>1948.6313990000001</v>
      </c>
      <c r="R103" s="7">
        <f t="shared" si="7"/>
        <v>1949.53774</v>
      </c>
      <c r="S103" s="7">
        <f t="shared" si="7"/>
        <v>1898.8139699999999</v>
      </c>
      <c r="T103" s="7">
        <f t="shared" si="7"/>
        <v>1753.671335</v>
      </c>
      <c r="U103" s="7">
        <f t="shared" si="7"/>
        <v>1579.6513279999999</v>
      </c>
      <c r="V103" s="7">
        <f t="shared" si="7"/>
        <v>1410.6631910000001</v>
      </c>
      <c r="X103" s="8">
        <f t="shared" si="4"/>
        <v>0.33333333333333331</v>
      </c>
      <c r="Y103" s="7">
        <v>0</v>
      </c>
      <c r="Z103" s="9">
        <f t="shared" si="5"/>
        <v>66.463414634146332</v>
      </c>
      <c r="AA103" s="9">
        <f t="shared" si="6"/>
        <v>65.243902439024396</v>
      </c>
    </row>
    <row r="104" spans="1:27" x14ac:dyDescent="0.25">
      <c r="A104" s="18">
        <v>1924</v>
      </c>
      <c r="B104" s="18">
        <v>1924</v>
      </c>
      <c r="C104" s="18">
        <v>2</v>
      </c>
      <c r="D104" s="9" t="s">
        <v>67</v>
      </c>
      <c r="E104" s="9" t="str">
        <f t="shared" si="3"/>
        <v>1924 2</v>
      </c>
      <c r="F104" s="14"/>
      <c r="G104" s="17">
        <v>1194.676919</v>
      </c>
      <c r="I104" s="9">
        <v>29</v>
      </c>
      <c r="J104" s="10">
        <v>1950</v>
      </c>
      <c r="K104" s="7">
        <f t="shared" si="7"/>
        <v>1356.108283</v>
      </c>
      <c r="L104" s="7">
        <f t="shared" si="7"/>
        <v>1326.1007649999999</v>
      </c>
      <c r="M104" s="7">
        <f t="shared" si="7"/>
        <v>1310.276337</v>
      </c>
      <c r="N104" s="7">
        <f t="shared" si="7"/>
        <v>1331.4812480000001</v>
      </c>
      <c r="O104" s="7">
        <f t="shared" si="7"/>
        <v>1387.690501</v>
      </c>
      <c r="P104" s="7">
        <f t="shared" si="7"/>
        <v>1508.7524490000001</v>
      </c>
      <c r="Q104" s="7">
        <f t="shared" si="7"/>
        <v>1666.761456</v>
      </c>
      <c r="R104" s="7">
        <f t="shared" si="7"/>
        <v>1676.136495</v>
      </c>
      <c r="S104" s="7">
        <f t="shared" si="7"/>
        <v>1657.619457</v>
      </c>
      <c r="T104" s="7">
        <f t="shared" si="7"/>
        <v>1550.3161359999999</v>
      </c>
      <c r="U104" s="7">
        <f t="shared" si="7"/>
        <v>1404.5420549999999</v>
      </c>
      <c r="V104" s="7">
        <f t="shared" si="7"/>
        <v>1278.2379490000001</v>
      </c>
      <c r="X104" s="8">
        <f t="shared" si="4"/>
        <v>0.34567901234567899</v>
      </c>
      <c r="Y104" s="7">
        <v>0</v>
      </c>
      <c r="Z104" s="9">
        <f t="shared" si="5"/>
        <v>65.243902439024396</v>
      </c>
      <c r="AA104" s="9">
        <f t="shared" si="6"/>
        <v>64.024390243902445</v>
      </c>
    </row>
    <row r="105" spans="1:27" x14ac:dyDescent="0.25">
      <c r="A105" s="18">
        <v>1924</v>
      </c>
      <c r="B105" s="18">
        <v>1924</v>
      </c>
      <c r="C105" s="18">
        <v>3</v>
      </c>
      <c r="D105" s="9" t="s">
        <v>68</v>
      </c>
      <c r="E105" s="9" t="str">
        <f t="shared" si="3"/>
        <v>1924 3</v>
      </c>
      <c r="F105" s="14"/>
      <c r="G105" s="17">
        <v>1187.060279</v>
      </c>
      <c r="I105" s="9">
        <v>30</v>
      </c>
      <c r="J105" s="10">
        <v>1951</v>
      </c>
      <c r="K105" s="7">
        <f t="shared" si="7"/>
        <v>1347.690987</v>
      </c>
      <c r="L105" s="7">
        <f t="shared" si="7"/>
        <v>1463.3710550000001</v>
      </c>
      <c r="M105" s="7">
        <f t="shared" si="7"/>
        <v>1720.9913469999999</v>
      </c>
      <c r="N105" s="7">
        <f t="shared" si="7"/>
        <v>1810.9674359999999</v>
      </c>
      <c r="O105" s="7">
        <f t="shared" si="7"/>
        <v>2000</v>
      </c>
      <c r="P105" s="7">
        <f t="shared" si="7"/>
        <v>2100</v>
      </c>
      <c r="Q105" s="7">
        <f t="shared" si="7"/>
        <v>2285.6210799999999</v>
      </c>
      <c r="R105" s="7">
        <f t="shared" si="7"/>
        <v>2217.5091069999999</v>
      </c>
      <c r="S105" s="7">
        <f t="shared" si="7"/>
        <v>2133.2400240000002</v>
      </c>
      <c r="T105" s="7">
        <f t="shared" si="7"/>
        <v>1985.6232399999999</v>
      </c>
      <c r="U105" s="7">
        <f t="shared" si="7"/>
        <v>1764.3155819999999</v>
      </c>
      <c r="V105" s="7">
        <f t="shared" si="7"/>
        <v>1594.8513740000001</v>
      </c>
      <c r="X105" s="8">
        <f t="shared" si="4"/>
        <v>0.35802469135802467</v>
      </c>
      <c r="Y105" s="7">
        <v>0</v>
      </c>
      <c r="Z105" s="9">
        <f t="shared" si="5"/>
        <v>64.024390243902445</v>
      </c>
      <c r="AA105" s="9">
        <f t="shared" si="6"/>
        <v>62.804878048780488</v>
      </c>
    </row>
    <row r="106" spans="1:27" x14ac:dyDescent="0.25">
      <c r="A106" s="18">
        <v>1924</v>
      </c>
      <c r="B106" s="18">
        <v>1924</v>
      </c>
      <c r="C106" s="18">
        <v>4</v>
      </c>
      <c r="D106" s="9" t="s">
        <v>69</v>
      </c>
      <c r="E106" s="9" t="str">
        <f t="shared" si="3"/>
        <v>1924 4</v>
      </c>
      <c r="F106" s="14"/>
      <c r="G106" s="17">
        <v>1157.816296</v>
      </c>
      <c r="I106" s="9">
        <v>31</v>
      </c>
      <c r="J106" s="10">
        <v>1952</v>
      </c>
      <c r="K106" s="7">
        <f t="shared" si="7"/>
        <v>1510.578483</v>
      </c>
      <c r="L106" s="7">
        <f t="shared" si="7"/>
        <v>1518.735201</v>
      </c>
      <c r="M106" s="7">
        <f t="shared" si="7"/>
        <v>1666.1410490000001</v>
      </c>
      <c r="N106" s="7">
        <f t="shared" si="7"/>
        <v>1725.5456059999999</v>
      </c>
      <c r="O106" s="7">
        <f t="shared" si="7"/>
        <v>1915.5637850000001</v>
      </c>
      <c r="P106" s="7">
        <f t="shared" si="7"/>
        <v>2081.523545</v>
      </c>
      <c r="Q106" s="7">
        <f t="shared" si="7"/>
        <v>2300</v>
      </c>
      <c r="R106" s="7">
        <f t="shared" si="7"/>
        <v>2410.9636869999999</v>
      </c>
      <c r="S106" s="7">
        <f t="shared" si="7"/>
        <v>2447</v>
      </c>
      <c r="T106" s="7">
        <f t="shared" si="7"/>
        <v>2270</v>
      </c>
      <c r="U106" s="7">
        <f t="shared" si="7"/>
        <v>2150</v>
      </c>
      <c r="V106" s="7">
        <f t="shared" si="7"/>
        <v>1975</v>
      </c>
      <c r="X106" s="8">
        <f t="shared" si="4"/>
        <v>0.37037037037037035</v>
      </c>
      <c r="Y106" s="7">
        <v>0</v>
      </c>
      <c r="Z106" s="9">
        <f t="shared" si="5"/>
        <v>62.804878048780488</v>
      </c>
      <c r="AA106" s="9">
        <f t="shared" si="6"/>
        <v>61.585365853658537</v>
      </c>
    </row>
    <row r="107" spans="1:27" x14ac:dyDescent="0.25">
      <c r="A107" s="18">
        <v>1924</v>
      </c>
      <c r="B107" s="18">
        <v>1924</v>
      </c>
      <c r="C107" s="18">
        <v>5</v>
      </c>
      <c r="D107" s="9" t="s">
        <v>70</v>
      </c>
      <c r="E107" s="9" t="str">
        <f t="shared" si="3"/>
        <v>1924 5</v>
      </c>
      <c r="F107" s="14"/>
      <c r="G107" s="17">
        <v>1076.0792019999999</v>
      </c>
      <c r="I107" s="9">
        <v>32</v>
      </c>
      <c r="J107" s="10">
        <v>1953</v>
      </c>
      <c r="K107" s="7">
        <f t="shared" si="7"/>
        <v>1850</v>
      </c>
      <c r="L107" s="7">
        <f t="shared" si="7"/>
        <v>1845.3146509999999</v>
      </c>
      <c r="M107" s="7">
        <f t="shared" si="7"/>
        <v>1850</v>
      </c>
      <c r="N107" s="7">
        <f t="shared" si="7"/>
        <v>1900</v>
      </c>
      <c r="O107" s="7">
        <f t="shared" si="7"/>
        <v>2000</v>
      </c>
      <c r="P107" s="7">
        <f t="shared" si="7"/>
        <v>2100</v>
      </c>
      <c r="Q107" s="7">
        <f t="shared" si="7"/>
        <v>2300</v>
      </c>
      <c r="R107" s="7">
        <f t="shared" si="7"/>
        <v>2259.911212</v>
      </c>
      <c r="S107" s="7">
        <f t="shared" si="7"/>
        <v>2353.4482400000002</v>
      </c>
      <c r="T107" s="7">
        <f t="shared" si="7"/>
        <v>2270</v>
      </c>
      <c r="U107" s="7">
        <f t="shared" si="7"/>
        <v>2150</v>
      </c>
      <c r="V107" s="7">
        <f t="shared" si="7"/>
        <v>1959.0443720000001</v>
      </c>
      <c r="X107" s="8">
        <f t="shared" si="4"/>
        <v>0.38271604938271603</v>
      </c>
      <c r="Y107" s="7">
        <v>0</v>
      </c>
      <c r="Z107" s="9">
        <f t="shared" si="5"/>
        <v>61.585365853658537</v>
      </c>
      <c r="AA107" s="9">
        <f t="shared" si="6"/>
        <v>60.365853658536587</v>
      </c>
    </row>
    <row r="108" spans="1:27" x14ac:dyDescent="0.25">
      <c r="A108" s="18">
        <v>1924</v>
      </c>
      <c r="B108" s="18">
        <v>1924</v>
      </c>
      <c r="C108" s="18">
        <v>6</v>
      </c>
      <c r="D108" s="9" t="s">
        <v>71</v>
      </c>
      <c r="E108" s="9" t="str">
        <f t="shared" si="3"/>
        <v>1924 6</v>
      </c>
      <c r="F108" s="14"/>
      <c r="G108" s="17">
        <v>1017.979649</v>
      </c>
      <c r="I108" s="9">
        <v>33</v>
      </c>
      <c r="J108" s="10">
        <v>1954</v>
      </c>
      <c r="K108" s="7">
        <f t="shared" si="7"/>
        <v>1850</v>
      </c>
      <c r="L108" s="7">
        <f t="shared" si="7"/>
        <v>1850</v>
      </c>
      <c r="M108" s="7">
        <f t="shared" si="7"/>
        <v>1850</v>
      </c>
      <c r="N108" s="7">
        <f t="shared" si="7"/>
        <v>1900</v>
      </c>
      <c r="O108" s="7">
        <f t="shared" si="7"/>
        <v>2000</v>
      </c>
      <c r="P108" s="7">
        <f t="shared" si="7"/>
        <v>2100</v>
      </c>
      <c r="Q108" s="7">
        <f t="shared" si="7"/>
        <v>2300</v>
      </c>
      <c r="R108" s="7">
        <f t="shared" si="7"/>
        <v>2271.5030160000001</v>
      </c>
      <c r="S108" s="7">
        <f t="shared" si="7"/>
        <v>2203.9284710000002</v>
      </c>
      <c r="T108" s="7">
        <f t="shared" si="7"/>
        <v>2067.0659270000001</v>
      </c>
      <c r="U108" s="7">
        <f t="shared" si="7"/>
        <v>1854.7149139999999</v>
      </c>
      <c r="V108" s="7">
        <f t="shared" si="7"/>
        <v>1692.8638169999999</v>
      </c>
      <c r="X108" s="8">
        <f t="shared" si="4"/>
        <v>0.39506172839506171</v>
      </c>
      <c r="Y108" s="7">
        <v>0</v>
      </c>
      <c r="Z108" s="9">
        <f t="shared" si="5"/>
        <v>60.365853658536587</v>
      </c>
      <c r="AA108" s="9">
        <f t="shared" si="6"/>
        <v>59.146341463414643</v>
      </c>
    </row>
    <row r="109" spans="1:27" x14ac:dyDescent="0.25">
      <c r="A109" s="18">
        <v>1924</v>
      </c>
      <c r="B109" s="18">
        <v>1924</v>
      </c>
      <c r="C109" s="18">
        <v>7</v>
      </c>
      <c r="D109" s="9" t="s">
        <v>72</v>
      </c>
      <c r="E109" s="9" t="str">
        <f t="shared" si="3"/>
        <v>1924 7</v>
      </c>
      <c r="F109" s="14"/>
      <c r="G109" s="9">
        <v>916.56354999999996</v>
      </c>
      <c r="I109" s="9">
        <v>34</v>
      </c>
      <c r="J109" s="10">
        <v>1955</v>
      </c>
      <c r="K109" s="7">
        <f t="shared" si="7"/>
        <v>1635.7175850000001</v>
      </c>
      <c r="L109" s="7">
        <f t="shared" si="7"/>
        <v>1656.6056940000001</v>
      </c>
      <c r="M109" s="7">
        <f t="shared" si="7"/>
        <v>1697.6838299999999</v>
      </c>
      <c r="N109" s="7">
        <f t="shared" si="7"/>
        <v>1715.9752719999999</v>
      </c>
      <c r="O109" s="7">
        <f t="shared" si="7"/>
        <v>1744.8261</v>
      </c>
      <c r="P109" s="7">
        <f t="shared" si="7"/>
        <v>1774.939065</v>
      </c>
      <c r="Q109" s="7">
        <f t="shared" si="7"/>
        <v>1821.044429</v>
      </c>
      <c r="R109" s="7">
        <f t="shared" si="7"/>
        <v>1834.9302829999999</v>
      </c>
      <c r="S109" s="7">
        <f t="shared" si="7"/>
        <v>1820.204459</v>
      </c>
      <c r="T109" s="7">
        <f t="shared" si="7"/>
        <v>1680.7573440000001</v>
      </c>
      <c r="U109" s="7">
        <f t="shared" si="7"/>
        <v>1503.9436109999999</v>
      </c>
      <c r="V109" s="7">
        <f t="shared" si="7"/>
        <v>1376.7919750000001</v>
      </c>
      <c r="X109" s="8">
        <f t="shared" si="4"/>
        <v>0.40740740740740738</v>
      </c>
      <c r="Y109" s="7">
        <v>0</v>
      </c>
      <c r="Z109" s="9">
        <f t="shared" si="5"/>
        <v>59.146341463414643</v>
      </c>
      <c r="AA109" s="9">
        <f t="shared" si="6"/>
        <v>57.926829268292693</v>
      </c>
    </row>
    <row r="110" spans="1:27" x14ac:dyDescent="0.25">
      <c r="A110" s="18">
        <v>1924</v>
      </c>
      <c r="B110" s="18">
        <v>1924</v>
      </c>
      <c r="C110" s="18">
        <v>8</v>
      </c>
      <c r="D110" s="9" t="s">
        <v>73</v>
      </c>
      <c r="E110" s="9" t="str">
        <f t="shared" si="3"/>
        <v>1924 8</v>
      </c>
      <c r="F110" s="14"/>
      <c r="G110" s="9">
        <v>790.58153500000003</v>
      </c>
      <c r="I110" s="9">
        <v>35</v>
      </c>
      <c r="J110" s="10">
        <v>1956</v>
      </c>
      <c r="K110" s="7">
        <f t="shared" ref="K110:V131" si="8">INDEX($F$76:$G$1059,MATCH((CONCATENATE($J110," ",K$74)),$E$76:$E$1059,0),IF($I$72="CFS",1,IF($I$72="TAF",2,"INC")))</f>
        <v>1317.301213</v>
      </c>
      <c r="L110" s="7">
        <f t="shared" si="8"/>
        <v>1304.085701</v>
      </c>
      <c r="M110" s="7">
        <f t="shared" si="8"/>
        <v>1612.195332</v>
      </c>
      <c r="N110" s="7">
        <f t="shared" si="8"/>
        <v>1900</v>
      </c>
      <c r="O110" s="7">
        <f t="shared" si="8"/>
        <v>2000</v>
      </c>
      <c r="P110" s="7">
        <f t="shared" si="8"/>
        <v>2100</v>
      </c>
      <c r="Q110" s="7">
        <f t="shared" si="8"/>
        <v>2300</v>
      </c>
      <c r="R110" s="7">
        <f t="shared" si="8"/>
        <v>2402.466504</v>
      </c>
      <c r="S110" s="7">
        <f t="shared" si="8"/>
        <v>2321.2220560000001</v>
      </c>
      <c r="T110" s="7">
        <f t="shared" si="8"/>
        <v>2270</v>
      </c>
      <c r="U110" s="7">
        <f t="shared" si="8"/>
        <v>2150</v>
      </c>
      <c r="V110" s="7">
        <f t="shared" si="8"/>
        <v>1953.0690199999999</v>
      </c>
      <c r="X110" s="8">
        <f t="shared" si="4"/>
        <v>0.41975308641975306</v>
      </c>
      <c r="Y110" s="7">
        <v>0</v>
      </c>
      <c r="Z110" s="9">
        <f t="shared" si="5"/>
        <v>57.926829268292693</v>
      </c>
      <c r="AA110" s="9">
        <f t="shared" si="6"/>
        <v>56.707317073170735</v>
      </c>
    </row>
    <row r="111" spans="1:27" x14ac:dyDescent="0.25">
      <c r="A111" s="18">
        <v>1924</v>
      </c>
      <c r="B111" s="18">
        <v>1924</v>
      </c>
      <c r="C111" s="18">
        <v>9</v>
      </c>
      <c r="D111" s="9" t="s">
        <v>74</v>
      </c>
      <c r="E111" s="9" t="str">
        <f t="shared" si="3"/>
        <v>1924 9</v>
      </c>
      <c r="F111" s="14"/>
      <c r="G111" s="9">
        <v>692.92933300000004</v>
      </c>
      <c r="I111" s="9">
        <v>36</v>
      </c>
      <c r="J111" s="10">
        <v>1957</v>
      </c>
      <c r="K111" s="7">
        <f t="shared" si="8"/>
        <v>1850</v>
      </c>
      <c r="L111" s="7">
        <f t="shared" si="8"/>
        <v>1825.7510050000001</v>
      </c>
      <c r="M111" s="7">
        <f t="shared" si="8"/>
        <v>1818.3635569999999</v>
      </c>
      <c r="N111" s="7">
        <f t="shared" si="8"/>
        <v>1808.482037</v>
      </c>
      <c r="O111" s="7">
        <f t="shared" si="8"/>
        <v>1955.6070010000001</v>
      </c>
      <c r="P111" s="7">
        <f t="shared" si="8"/>
        <v>2100</v>
      </c>
      <c r="Q111" s="7">
        <f t="shared" si="8"/>
        <v>2218.3702490000001</v>
      </c>
      <c r="R111" s="7">
        <f t="shared" si="8"/>
        <v>2234.4311889999999</v>
      </c>
      <c r="S111" s="7">
        <f t="shared" si="8"/>
        <v>2211.4354720000001</v>
      </c>
      <c r="T111" s="7">
        <f t="shared" si="8"/>
        <v>2067.2667820000001</v>
      </c>
      <c r="U111" s="7">
        <f t="shared" si="8"/>
        <v>1923.2211689999999</v>
      </c>
      <c r="V111" s="7">
        <f t="shared" si="8"/>
        <v>1759.174773</v>
      </c>
      <c r="X111" s="8">
        <f t="shared" si="4"/>
        <v>0.43209876543209874</v>
      </c>
      <c r="Y111" s="7">
        <v>0</v>
      </c>
      <c r="Z111" s="9">
        <f t="shared" si="5"/>
        <v>56.707317073170735</v>
      </c>
      <c r="AA111" s="9">
        <f t="shared" si="6"/>
        <v>55.487804878048784</v>
      </c>
    </row>
    <row r="112" spans="1:27" x14ac:dyDescent="0.25">
      <c r="A112" s="18">
        <v>1925</v>
      </c>
      <c r="B112" s="18">
        <v>1924</v>
      </c>
      <c r="C112" s="18">
        <v>10</v>
      </c>
      <c r="D112" s="9" t="s">
        <v>75</v>
      </c>
      <c r="E112" s="9" t="str">
        <f t="shared" si="3"/>
        <v>1925 10</v>
      </c>
      <c r="F112" s="14"/>
      <c r="G112" s="9">
        <v>685.27617999999995</v>
      </c>
      <c r="I112" s="9">
        <v>37</v>
      </c>
      <c r="J112" s="10">
        <v>1958</v>
      </c>
      <c r="K112" s="7">
        <f t="shared" si="8"/>
        <v>1850</v>
      </c>
      <c r="L112" s="7">
        <f t="shared" si="8"/>
        <v>1850</v>
      </c>
      <c r="M112" s="7">
        <f t="shared" si="8"/>
        <v>1850</v>
      </c>
      <c r="N112" s="7">
        <f t="shared" si="8"/>
        <v>1900</v>
      </c>
      <c r="O112" s="7">
        <f t="shared" si="8"/>
        <v>2208.1742810000001</v>
      </c>
      <c r="P112" s="7">
        <f t="shared" si="8"/>
        <v>2100</v>
      </c>
      <c r="Q112" s="7">
        <f t="shared" si="8"/>
        <v>2300</v>
      </c>
      <c r="R112" s="7">
        <f t="shared" si="8"/>
        <v>2420</v>
      </c>
      <c r="S112" s="7">
        <f t="shared" si="8"/>
        <v>2430.254645</v>
      </c>
      <c r="T112" s="7">
        <f t="shared" si="8"/>
        <v>2270</v>
      </c>
      <c r="U112" s="7">
        <f t="shared" si="8"/>
        <v>2150</v>
      </c>
      <c r="V112" s="7">
        <f t="shared" si="8"/>
        <v>1965.958124</v>
      </c>
      <c r="X112" s="8">
        <f t="shared" si="4"/>
        <v>0.44444444444444442</v>
      </c>
      <c r="Y112" s="7">
        <v>0</v>
      </c>
      <c r="Z112" s="9">
        <f t="shared" si="5"/>
        <v>55.487804878048784</v>
      </c>
      <c r="AA112" s="9">
        <f t="shared" si="6"/>
        <v>54.268292682926834</v>
      </c>
    </row>
    <row r="113" spans="1:27" x14ac:dyDescent="0.25">
      <c r="A113" s="18">
        <v>1925</v>
      </c>
      <c r="B113" s="18">
        <v>1924</v>
      </c>
      <c r="C113" s="18">
        <v>11</v>
      </c>
      <c r="D113" s="9" t="s">
        <v>76</v>
      </c>
      <c r="E113" s="9" t="str">
        <f t="shared" si="3"/>
        <v>1925 11</v>
      </c>
      <c r="F113" s="14"/>
      <c r="G113" s="9">
        <v>761.90758700000004</v>
      </c>
      <c r="I113" s="9">
        <v>38</v>
      </c>
      <c r="J113" s="10">
        <v>1959</v>
      </c>
      <c r="K113" s="7">
        <f t="shared" si="8"/>
        <v>1850</v>
      </c>
      <c r="L113" s="7">
        <f t="shared" si="8"/>
        <v>1850</v>
      </c>
      <c r="M113" s="7">
        <f t="shared" si="8"/>
        <v>1835.4504959999999</v>
      </c>
      <c r="N113" s="7">
        <f t="shared" si="8"/>
        <v>1900</v>
      </c>
      <c r="O113" s="7">
        <f t="shared" si="8"/>
        <v>2000</v>
      </c>
      <c r="P113" s="7">
        <f t="shared" si="8"/>
        <v>2100</v>
      </c>
      <c r="Q113" s="7">
        <f t="shared" si="8"/>
        <v>2271.801367</v>
      </c>
      <c r="R113" s="7">
        <f t="shared" si="8"/>
        <v>2170.7253040000001</v>
      </c>
      <c r="S113" s="7">
        <f t="shared" si="8"/>
        <v>2053.0556879999999</v>
      </c>
      <c r="T113" s="7">
        <f t="shared" si="8"/>
        <v>1825.4420299999999</v>
      </c>
      <c r="U113" s="7">
        <f t="shared" si="8"/>
        <v>1648.7457099999999</v>
      </c>
      <c r="V113" s="7">
        <f t="shared" si="8"/>
        <v>1483.8665739999999</v>
      </c>
      <c r="X113" s="8">
        <f t="shared" si="4"/>
        <v>0.4567901234567901</v>
      </c>
      <c r="Y113" s="7">
        <v>0</v>
      </c>
      <c r="Z113" s="9">
        <f t="shared" si="5"/>
        <v>54.268292682926834</v>
      </c>
      <c r="AA113" s="9">
        <f t="shared" si="6"/>
        <v>53.048780487804883</v>
      </c>
    </row>
    <row r="114" spans="1:27" x14ac:dyDescent="0.25">
      <c r="A114" s="18">
        <v>1925</v>
      </c>
      <c r="B114" s="18">
        <v>1924</v>
      </c>
      <c r="C114" s="18">
        <v>12</v>
      </c>
      <c r="D114" s="9" t="s">
        <v>77</v>
      </c>
      <c r="E114" s="9" t="str">
        <f t="shared" si="3"/>
        <v>1925 12</v>
      </c>
      <c r="F114" s="14"/>
      <c r="G114" s="9">
        <v>804.34314400000005</v>
      </c>
      <c r="I114" s="9">
        <v>39</v>
      </c>
      <c r="J114" s="10">
        <v>1960</v>
      </c>
      <c r="K114" s="7">
        <f t="shared" si="8"/>
        <v>1424.9175869999999</v>
      </c>
      <c r="L114" s="7">
        <f t="shared" si="8"/>
        <v>1388.956531</v>
      </c>
      <c r="M114" s="7">
        <f t="shared" si="8"/>
        <v>1370.3883969999999</v>
      </c>
      <c r="N114" s="7">
        <f t="shared" si="8"/>
        <v>1372.1208019999999</v>
      </c>
      <c r="O114" s="7">
        <f t="shared" si="8"/>
        <v>1508.632801</v>
      </c>
      <c r="P114" s="7">
        <f t="shared" si="8"/>
        <v>1702.777429</v>
      </c>
      <c r="Q114" s="7">
        <f t="shared" si="8"/>
        <v>1823.9990909999999</v>
      </c>
      <c r="R114" s="7">
        <f t="shared" si="8"/>
        <v>1768.924994</v>
      </c>
      <c r="S114" s="7">
        <f t="shared" si="8"/>
        <v>1754.7704229999999</v>
      </c>
      <c r="T114" s="7">
        <f t="shared" si="8"/>
        <v>1615.6465029999999</v>
      </c>
      <c r="U114" s="7">
        <f t="shared" si="8"/>
        <v>1441.701822</v>
      </c>
      <c r="V114" s="7">
        <f t="shared" si="8"/>
        <v>1314.323821</v>
      </c>
      <c r="X114" s="8">
        <f t="shared" si="4"/>
        <v>0.46913580246913578</v>
      </c>
      <c r="Y114" s="7">
        <v>0</v>
      </c>
      <c r="Z114" s="9">
        <f t="shared" si="5"/>
        <v>53.048780487804883</v>
      </c>
      <c r="AA114" s="9">
        <f t="shared" si="6"/>
        <v>51.829268292682926</v>
      </c>
    </row>
    <row r="115" spans="1:27" x14ac:dyDescent="0.25">
      <c r="A115" s="18">
        <v>1925</v>
      </c>
      <c r="B115" s="18">
        <v>1925</v>
      </c>
      <c r="C115" s="18">
        <v>1</v>
      </c>
      <c r="D115" s="9" t="s">
        <v>78</v>
      </c>
      <c r="E115" s="9" t="str">
        <f t="shared" si="3"/>
        <v>1925 1</v>
      </c>
      <c r="F115" s="14"/>
      <c r="G115" s="9">
        <v>700</v>
      </c>
      <c r="I115" s="9">
        <v>40</v>
      </c>
      <c r="J115" s="10">
        <v>1961</v>
      </c>
      <c r="K115" s="7">
        <f t="shared" si="8"/>
        <v>1256.6110510000001</v>
      </c>
      <c r="L115" s="7">
        <f t="shared" si="8"/>
        <v>1243.3145050000001</v>
      </c>
      <c r="M115" s="7">
        <f t="shared" si="8"/>
        <v>1308.6206259999999</v>
      </c>
      <c r="N115" s="7">
        <f t="shared" si="8"/>
        <v>1352.7643800000001</v>
      </c>
      <c r="O115" s="7">
        <f t="shared" si="8"/>
        <v>1544.061547</v>
      </c>
      <c r="P115" s="7">
        <f t="shared" si="8"/>
        <v>1641.6830620000001</v>
      </c>
      <c r="Q115" s="7">
        <f t="shared" si="8"/>
        <v>1831.7397450000001</v>
      </c>
      <c r="R115" s="7">
        <f t="shared" si="8"/>
        <v>1859.784907</v>
      </c>
      <c r="S115" s="7">
        <f t="shared" si="8"/>
        <v>1894.616374</v>
      </c>
      <c r="T115" s="7">
        <f t="shared" si="8"/>
        <v>1748.0525950000001</v>
      </c>
      <c r="U115" s="7">
        <f t="shared" si="8"/>
        <v>1575.125047</v>
      </c>
      <c r="V115" s="7">
        <f t="shared" si="8"/>
        <v>1408.5745690000001</v>
      </c>
      <c r="X115" s="8">
        <f t="shared" si="4"/>
        <v>0.48148148148148145</v>
      </c>
      <c r="Y115" s="7">
        <v>0.58000799999999997</v>
      </c>
      <c r="Z115" s="9">
        <f t="shared" si="5"/>
        <v>51.829268292682926</v>
      </c>
      <c r="AA115" s="9">
        <f t="shared" si="6"/>
        <v>50.609756097560975</v>
      </c>
    </row>
    <row r="116" spans="1:27" x14ac:dyDescent="0.25">
      <c r="A116" s="18">
        <v>1925</v>
      </c>
      <c r="B116" s="18">
        <v>1925</v>
      </c>
      <c r="C116" s="18">
        <v>2</v>
      </c>
      <c r="D116" s="9" t="s">
        <v>79</v>
      </c>
      <c r="E116" s="9" t="str">
        <f t="shared" si="3"/>
        <v>1925 2</v>
      </c>
      <c r="F116" s="14"/>
      <c r="G116" s="17">
        <v>970.63266399999998</v>
      </c>
      <c r="I116" s="9">
        <v>41</v>
      </c>
      <c r="J116" s="10">
        <v>1962</v>
      </c>
      <c r="K116" s="7">
        <f t="shared" si="8"/>
        <v>1355.862979</v>
      </c>
      <c r="L116" s="7">
        <f t="shared" si="8"/>
        <v>1333.753113</v>
      </c>
      <c r="M116" s="7">
        <f t="shared" si="8"/>
        <v>1356.5375240000001</v>
      </c>
      <c r="N116" s="7">
        <f t="shared" si="8"/>
        <v>1373.6396460000001</v>
      </c>
      <c r="O116" s="7">
        <f t="shared" si="8"/>
        <v>1471.483774</v>
      </c>
      <c r="P116" s="7">
        <f t="shared" si="8"/>
        <v>1529.983111</v>
      </c>
      <c r="Q116" s="7">
        <f t="shared" si="8"/>
        <v>1855.763958</v>
      </c>
      <c r="R116" s="7">
        <f t="shared" si="8"/>
        <v>1821.8080440000001</v>
      </c>
      <c r="S116" s="7">
        <f t="shared" si="8"/>
        <v>1788.808781</v>
      </c>
      <c r="T116" s="7">
        <f t="shared" si="8"/>
        <v>1640.5092480000001</v>
      </c>
      <c r="U116" s="7">
        <f t="shared" si="8"/>
        <v>1470.969994</v>
      </c>
      <c r="V116" s="7">
        <f t="shared" si="8"/>
        <v>1345.862629</v>
      </c>
      <c r="X116" s="8">
        <f t="shared" si="4"/>
        <v>0.49382716049382713</v>
      </c>
      <c r="Y116" s="7">
        <v>0.637046</v>
      </c>
      <c r="Z116" s="9">
        <f t="shared" si="5"/>
        <v>50.609756097560975</v>
      </c>
      <c r="AA116" s="9">
        <f t="shared" si="6"/>
        <v>49.390243902439025</v>
      </c>
    </row>
    <row r="117" spans="1:27" x14ac:dyDescent="0.25">
      <c r="A117" s="18">
        <v>1925</v>
      </c>
      <c r="B117" s="18">
        <v>1925</v>
      </c>
      <c r="C117" s="18">
        <v>3</v>
      </c>
      <c r="D117" s="9" t="s">
        <v>80</v>
      </c>
      <c r="E117" s="9" t="str">
        <f t="shared" si="3"/>
        <v>1925 3</v>
      </c>
      <c r="F117" s="14"/>
      <c r="G117" s="17">
        <v>1108.7828850000001</v>
      </c>
      <c r="I117" s="9">
        <v>42</v>
      </c>
      <c r="J117" s="10">
        <v>1963</v>
      </c>
      <c r="K117" s="7">
        <f t="shared" si="8"/>
        <v>1447.54871</v>
      </c>
      <c r="L117" s="7">
        <f t="shared" si="8"/>
        <v>1496.1451830000001</v>
      </c>
      <c r="M117" s="7">
        <f t="shared" si="8"/>
        <v>1662.018448</v>
      </c>
      <c r="N117" s="7">
        <f t="shared" si="8"/>
        <v>1702.990423</v>
      </c>
      <c r="O117" s="7">
        <f t="shared" si="8"/>
        <v>1983.1822099999999</v>
      </c>
      <c r="P117" s="7">
        <f t="shared" si="8"/>
        <v>2057.4565429999998</v>
      </c>
      <c r="Q117" s="7">
        <f t="shared" si="8"/>
        <v>2300</v>
      </c>
      <c r="R117" s="7">
        <f t="shared" si="8"/>
        <v>2323.7689730000002</v>
      </c>
      <c r="S117" s="7">
        <f t="shared" si="8"/>
        <v>2266.0778770000002</v>
      </c>
      <c r="T117" s="7">
        <f t="shared" si="8"/>
        <v>2213.4910100000002</v>
      </c>
      <c r="U117" s="7">
        <f t="shared" si="8"/>
        <v>2066.4111910000001</v>
      </c>
      <c r="V117" s="7">
        <f t="shared" si="8"/>
        <v>1835.9767979999999</v>
      </c>
      <c r="X117" s="8">
        <f t="shared" si="4"/>
        <v>0.50617283950617287</v>
      </c>
      <c r="Y117" s="7">
        <v>1.1894370000000001</v>
      </c>
      <c r="Z117" s="9">
        <f t="shared" si="5"/>
        <v>49.390243902439025</v>
      </c>
      <c r="AA117" s="9">
        <f t="shared" si="6"/>
        <v>48.170731707317074</v>
      </c>
    </row>
    <row r="118" spans="1:27" x14ac:dyDescent="0.25">
      <c r="A118" s="18">
        <v>1925</v>
      </c>
      <c r="B118" s="18">
        <v>1925</v>
      </c>
      <c r="C118" s="18">
        <v>4</v>
      </c>
      <c r="D118" s="9" t="s">
        <v>81</v>
      </c>
      <c r="E118" s="9" t="str">
        <f t="shared" si="3"/>
        <v>1925 4</v>
      </c>
      <c r="F118" s="14"/>
      <c r="G118" s="17">
        <v>1408.496404</v>
      </c>
      <c r="I118" s="9">
        <v>43</v>
      </c>
      <c r="J118" s="10">
        <v>1964</v>
      </c>
      <c r="K118" s="7">
        <f t="shared" si="8"/>
        <v>1742.183436</v>
      </c>
      <c r="L118" s="7">
        <f t="shared" si="8"/>
        <v>1811.918766</v>
      </c>
      <c r="M118" s="7">
        <f t="shared" si="8"/>
        <v>1837.54583</v>
      </c>
      <c r="N118" s="7">
        <f t="shared" si="8"/>
        <v>1839.1217059999999</v>
      </c>
      <c r="O118" s="7">
        <f t="shared" si="8"/>
        <v>1840.1454309999999</v>
      </c>
      <c r="P118" s="7">
        <f t="shared" si="8"/>
        <v>1869.4939979999999</v>
      </c>
      <c r="Q118" s="7">
        <f t="shared" si="8"/>
        <v>1904.2169280000001</v>
      </c>
      <c r="R118" s="7">
        <f t="shared" si="8"/>
        <v>1796.5306</v>
      </c>
      <c r="S118" s="7">
        <f t="shared" si="8"/>
        <v>1766.586761</v>
      </c>
      <c r="T118" s="7">
        <f t="shared" si="8"/>
        <v>1619.4764150000001</v>
      </c>
      <c r="U118" s="7">
        <f t="shared" si="8"/>
        <v>1450.5154030000001</v>
      </c>
      <c r="V118" s="7">
        <f t="shared" si="8"/>
        <v>1333.0177839999999</v>
      </c>
      <c r="X118" s="8">
        <f t="shared" si="4"/>
        <v>0.51851851851851849</v>
      </c>
      <c r="Y118" s="7">
        <v>1.218736</v>
      </c>
      <c r="Z118" s="9">
        <f t="shared" si="5"/>
        <v>48.170731707317074</v>
      </c>
      <c r="AA118" s="9">
        <f t="shared" si="6"/>
        <v>46.951219512195117</v>
      </c>
    </row>
    <row r="119" spans="1:27" x14ac:dyDescent="0.25">
      <c r="A119" s="18">
        <v>1925</v>
      </c>
      <c r="B119" s="18">
        <v>1925</v>
      </c>
      <c r="C119" s="18">
        <v>5</v>
      </c>
      <c r="D119" s="9" t="s">
        <v>82</v>
      </c>
      <c r="E119" s="9" t="str">
        <f t="shared" si="3"/>
        <v>1925 5</v>
      </c>
      <c r="F119" s="14"/>
      <c r="G119" s="17">
        <v>1393.7063430000001</v>
      </c>
      <c r="I119" s="9">
        <v>44</v>
      </c>
      <c r="J119" s="10">
        <v>1965</v>
      </c>
      <c r="K119" s="7">
        <f t="shared" si="8"/>
        <v>1281.7357509999999</v>
      </c>
      <c r="L119" s="7">
        <f t="shared" si="8"/>
        <v>1291.265054</v>
      </c>
      <c r="M119" s="7">
        <f t="shared" si="8"/>
        <v>1810.0850129999999</v>
      </c>
      <c r="N119" s="7">
        <f t="shared" si="8"/>
        <v>1900</v>
      </c>
      <c r="O119" s="7">
        <f t="shared" si="8"/>
        <v>1987.636434</v>
      </c>
      <c r="P119" s="7">
        <f t="shared" si="8"/>
        <v>2054.0129109999998</v>
      </c>
      <c r="Q119" s="7">
        <f t="shared" si="8"/>
        <v>2277.9958459999998</v>
      </c>
      <c r="R119" s="7">
        <f t="shared" si="8"/>
        <v>2184.594333</v>
      </c>
      <c r="S119" s="7">
        <f t="shared" si="8"/>
        <v>2113.8459710000002</v>
      </c>
      <c r="T119" s="7">
        <f t="shared" si="8"/>
        <v>1977.3865599999999</v>
      </c>
      <c r="U119" s="7">
        <f t="shared" si="8"/>
        <v>1846.3686970000001</v>
      </c>
      <c r="V119" s="7">
        <f t="shared" si="8"/>
        <v>1713.0694779999999</v>
      </c>
      <c r="X119" s="8">
        <f t="shared" si="4"/>
        <v>0.53086419753086422</v>
      </c>
      <c r="Y119" s="7">
        <v>1.40835</v>
      </c>
      <c r="Z119" s="9">
        <f t="shared" si="5"/>
        <v>46.951219512195117</v>
      </c>
      <c r="AA119" s="9">
        <f t="shared" si="6"/>
        <v>45.731707317073166</v>
      </c>
    </row>
    <row r="120" spans="1:27" x14ac:dyDescent="0.25">
      <c r="A120" s="18">
        <v>1925</v>
      </c>
      <c r="B120" s="18">
        <v>1925</v>
      </c>
      <c r="C120" s="18">
        <v>6</v>
      </c>
      <c r="D120" s="9" t="s">
        <v>83</v>
      </c>
      <c r="E120" s="9" t="str">
        <f t="shared" si="3"/>
        <v>1925 6</v>
      </c>
      <c r="F120" s="14"/>
      <c r="G120" s="17">
        <v>1319.754897</v>
      </c>
      <c r="I120" s="9">
        <v>45</v>
      </c>
      <c r="J120" s="10">
        <v>1966</v>
      </c>
      <c r="K120" s="7">
        <f t="shared" si="8"/>
        <v>1652.5048999999999</v>
      </c>
      <c r="L120" s="7">
        <f t="shared" si="8"/>
        <v>1706.695841</v>
      </c>
      <c r="M120" s="7">
        <f t="shared" si="8"/>
        <v>1728.556908</v>
      </c>
      <c r="N120" s="7">
        <f t="shared" si="8"/>
        <v>1799.706058</v>
      </c>
      <c r="O120" s="7">
        <f t="shared" si="8"/>
        <v>1865.1729439999999</v>
      </c>
      <c r="P120" s="7">
        <f t="shared" si="8"/>
        <v>2063.4076810000001</v>
      </c>
      <c r="Q120" s="7">
        <f t="shared" si="8"/>
        <v>2300</v>
      </c>
      <c r="R120" s="7">
        <f t="shared" si="8"/>
        <v>2300.6042670000002</v>
      </c>
      <c r="S120" s="7">
        <f t="shared" si="8"/>
        <v>2225.6877260000001</v>
      </c>
      <c r="T120" s="7">
        <f t="shared" si="8"/>
        <v>2041.893634</v>
      </c>
      <c r="U120" s="7">
        <f t="shared" si="8"/>
        <v>1828.256451</v>
      </c>
      <c r="V120" s="7">
        <f t="shared" si="8"/>
        <v>1666.2255869999999</v>
      </c>
      <c r="X120" s="8">
        <f t="shared" si="4"/>
        <v>0.54320987654320985</v>
      </c>
      <c r="Y120" s="7">
        <v>1.5521659999999999</v>
      </c>
      <c r="Z120" s="9">
        <f t="shared" si="5"/>
        <v>45.731707317073166</v>
      </c>
      <c r="AA120" s="9">
        <f t="shared" si="6"/>
        <v>44.512195121951216</v>
      </c>
    </row>
    <row r="121" spans="1:27" x14ac:dyDescent="0.25">
      <c r="A121" s="18">
        <v>1925</v>
      </c>
      <c r="B121" s="18">
        <v>1925</v>
      </c>
      <c r="C121" s="18">
        <v>7</v>
      </c>
      <c r="D121" s="9" t="s">
        <v>84</v>
      </c>
      <c r="E121" s="9" t="str">
        <f t="shared" si="3"/>
        <v>1925 7</v>
      </c>
      <c r="F121" s="14"/>
      <c r="G121" s="17">
        <v>1209.080463</v>
      </c>
      <c r="I121" s="9">
        <v>46</v>
      </c>
      <c r="J121" s="10">
        <v>1967</v>
      </c>
      <c r="K121" s="7">
        <f t="shared" si="8"/>
        <v>1577.240033</v>
      </c>
      <c r="L121" s="7">
        <f t="shared" si="8"/>
        <v>1654.7798640000001</v>
      </c>
      <c r="M121" s="7">
        <f t="shared" si="8"/>
        <v>1789.0264850000001</v>
      </c>
      <c r="N121" s="7">
        <f t="shared" si="8"/>
        <v>1897.1660139999999</v>
      </c>
      <c r="O121" s="7">
        <f t="shared" si="8"/>
        <v>2000</v>
      </c>
      <c r="P121" s="7">
        <f t="shared" si="8"/>
        <v>2100</v>
      </c>
      <c r="Q121" s="7">
        <f t="shared" si="8"/>
        <v>2205.2504730000001</v>
      </c>
      <c r="R121" s="7">
        <f t="shared" si="8"/>
        <v>2310.2516540000001</v>
      </c>
      <c r="S121" s="7">
        <f t="shared" si="8"/>
        <v>2400.7792469999999</v>
      </c>
      <c r="T121" s="7">
        <f t="shared" si="8"/>
        <v>2270</v>
      </c>
      <c r="U121" s="7">
        <f t="shared" si="8"/>
        <v>2150</v>
      </c>
      <c r="V121" s="7">
        <f t="shared" si="8"/>
        <v>1943.9086749999999</v>
      </c>
      <c r="X121" s="8">
        <f t="shared" si="4"/>
        <v>0.55555555555555558</v>
      </c>
      <c r="Y121" s="7">
        <v>1.733384</v>
      </c>
      <c r="Z121" s="9">
        <f t="shared" si="5"/>
        <v>44.512195121951216</v>
      </c>
      <c r="AA121" s="9">
        <f t="shared" si="6"/>
        <v>43.292682926829272</v>
      </c>
    </row>
    <row r="122" spans="1:27" x14ac:dyDescent="0.25">
      <c r="A122" s="18">
        <v>1925</v>
      </c>
      <c r="B122" s="18">
        <v>1925</v>
      </c>
      <c r="C122" s="18">
        <v>8</v>
      </c>
      <c r="D122" s="9" t="s">
        <v>85</v>
      </c>
      <c r="E122" s="9" t="str">
        <f t="shared" si="3"/>
        <v>1925 8</v>
      </c>
      <c r="F122" s="14"/>
      <c r="G122" s="17">
        <v>1068.013976</v>
      </c>
      <c r="I122" s="9">
        <v>47</v>
      </c>
      <c r="J122" s="10">
        <v>1968</v>
      </c>
      <c r="K122" s="7">
        <f t="shared" si="8"/>
        <v>1845.8486399999999</v>
      </c>
      <c r="L122" s="7">
        <f t="shared" si="8"/>
        <v>1850</v>
      </c>
      <c r="M122" s="7">
        <f t="shared" si="8"/>
        <v>1850</v>
      </c>
      <c r="N122" s="7">
        <f t="shared" si="8"/>
        <v>1900</v>
      </c>
      <c r="O122" s="7">
        <f t="shared" si="8"/>
        <v>2000</v>
      </c>
      <c r="P122" s="7">
        <f t="shared" si="8"/>
        <v>2100</v>
      </c>
      <c r="Q122" s="7">
        <f t="shared" si="8"/>
        <v>2191.0090190000001</v>
      </c>
      <c r="R122" s="7">
        <f t="shared" si="8"/>
        <v>2077.4877019999999</v>
      </c>
      <c r="S122" s="7">
        <f t="shared" si="8"/>
        <v>1971.09701</v>
      </c>
      <c r="T122" s="7">
        <f t="shared" si="8"/>
        <v>1820.575879</v>
      </c>
      <c r="U122" s="7">
        <f t="shared" si="8"/>
        <v>1647.915833</v>
      </c>
      <c r="V122" s="7">
        <f t="shared" si="8"/>
        <v>1481.7815169999999</v>
      </c>
      <c r="X122" s="8">
        <f t="shared" si="4"/>
        <v>0.5679012345679012</v>
      </c>
      <c r="Y122" s="7">
        <v>1.865324</v>
      </c>
      <c r="Z122" s="9">
        <f t="shared" si="5"/>
        <v>43.292682926829272</v>
      </c>
      <c r="AA122" s="9">
        <f t="shared" si="6"/>
        <v>42.073170731707322</v>
      </c>
    </row>
    <row r="123" spans="1:27" x14ac:dyDescent="0.25">
      <c r="A123" s="18">
        <v>1925</v>
      </c>
      <c r="B123" s="18">
        <v>1925</v>
      </c>
      <c r="C123" s="18">
        <v>9</v>
      </c>
      <c r="D123" s="9" t="s">
        <v>86</v>
      </c>
      <c r="E123" s="9" t="str">
        <f t="shared" si="3"/>
        <v>1925 9</v>
      </c>
      <c r="F123" s="14"/>
      <c r="G123" s="9">
        <v>998.00792300000001</v>
      </c>
      <c r="I123" s="9">
        <v>48</v>
      </c>
      <c r="J123" s="10">
        <v>1969</v>
      </c>
      <c r="K123" s="7">
        <f t="shared" si="8"/>
        <v>1428.1850999999999</v>
      </c>
      <c r="L123" s="7">
        <f t="shared" si="8"/>
        <v>1424.723189</v>
      </c>
      <c r="M123" s="7">
        <f t="shared" si="8"/>
        <v>1483.6965909999999</v>
      </c>
      <c r="N123" s="7">
        <f t="shared" si="8"/>
        <v>1620.2184609999999</v>
      </c>
      <c r="O123" s="7">
        <f t="shared" si="8"/>
        <v>1738.011105</v>
      </c>
      <c r="P123" s="7">
        <f t="shared" si="8"/>
        <v>1892.7236720000001</v>
      </c>
      <c r="Q123" s="7">
        <f t="shared" si="8"/>
        <v>2214.3705620000001</v>
      </c>
      <c r="R123" s="7">
        <f t="shared" si="8"/>
        <v>2420</v>
      </c>
      <c r="S123" s="7">
        <f t="shared" si="8"/>
        <v>2340.1647499999999</v>
      </c>
      <c r="T123" s="7">
        <f t="shared" si="8"/>
        <v>2270</v>
      </c>
      <c r="U123" s="7">
        <f t="shared" si="8"/>
        <v>2150</v>
      </c>
      <c r="V123" s="7">
        <f t="shared" si="8"/>
        <v>1975</v>
      </c>
      <c r="X123" s="8">
        <f t="shared" si="4"/>
        <v>0.58024691358024694</v>
      </c>
      <c r="Y123" s="7">
        <v>3.496251</v>
      </c>
      <c r="Z123" s="9">
        <f t="shared" si="5"/>
        <v>42.073170731707322</v>
      </c>
      <c r="AA123" s="9">
        <f t="shared" si="6"/>
        <v>40.853658536585371</v>
      </c>
    </row>
    <row r="124" spans="1:27" x14ac:dyDescent="0.25">
      <c r="A124" s="18">
        <v>1926</v>
      </c>
      <c r="B124" s="18">
        <v>1925</v>
      </c>
      <c r="C124" s="18">
        <v>10</v>
      </c>
      <c r="D124" s="9" t="s">
        <v>87</v>
      </c>
      <c r="E124" s="9" t="str">
        <f t="shared" si="3"/>
        <v>1926 10</v>
      </c>
      <c r="F124" s="14"/>
      <c r="G124" s="9">
        <v>979.78064300000005</v>
      </c>
      <c r="I124" s="9">
        <v>49</v>
      </c>
      <c r="J124" s="10">
        <v>1970</v>
      </c>
      <c r="K124" s="7">
        <f t="shared" si="8"/>
        <v>1850</v>
      </c>
      <c r="L124" s="7">
        <f t="shared" si="8"/>
        <v>1850</v>
      </c>
      <c r="M124" s="7">
        <f t="shared" si="8"/>
        <v>1850</v>
      </c>
      <c r="N124" s="7">
        <f t="shared" si="8"/>
        <v>1900</v>
      </c>
      <c r="O124" s="7">
        <f t="shared" si="8"/>
        <v>2000</v>
      </c>
      <c r="P124" s="7">
        <f t="shared" si="8"/>
        <v>2100</v>
      </c>
      <c r="Q124" s="7">
        <f t="shared" si="8"/>
        <v>2161.3867489999998</v>
      </c>
      <c r="R124" s="7">
        <f t="shared" si="8"/>
        <v>2060.638672</v>
      </c>
      <c r="S124" s="7">
        <f t="shared" si="8"/>
        <v>1988.823484</v>
      </c>
      <c r="T124" s="7">
        <f t="shared" si="8"/>
        <v>1844.404712</v>
      </c>
      <c r="U124" s="7">
        <f t="shared" si="8"/>
        <v>1668.397107</v>
      </c>
      <c r="V124" s="7">
        <f t="shared" si="8"/>
        <v>1445.019659</v>
      </c>
      <c r="X124" s="8">
        <f t="shared" si="4"/>
        <v>0.59259259259259256</v>
      </c>
      <c r="Y124" s="7">
        <v>4.2122890000000002</v>
      </c>
      <c r="Z124" s="9">
        <f t="shared" si="5"/>
        <v>40.853658536585371</v>
      </c>
      <c r="AA124" s="9">
        <f t="shared" si="6"/>
        <v>39.634146341463413</v>
      </c>
    </row>
    <row r="125" spans="1:27" x14ac:dyDescent="0.25">
      <c r="A125" s="18">
        <v>1926</v>
      </c>
      <c r="B125" s="18">
        <v>1925</v>
      </c>
      <c r="C125" s="18">
        <v>11</v>
      </c>
      <c r="D125" s="9" t="s">
        <v>88</v>
      </c>
      <c r="E125" s="9" t="str">
        <f t="shared" si="3"/>
        <v>1926 11</v>
      </c>
      <c r="F125" s="14"/>
      <c r="G125" s="9">
        <v>977.20522500000004</v>
      </c>
      <c r="I125" s="9">
        <v>50</v>
      </c>
      <c r="J125" s="10">
        <v>1971</v>
      </c>
      <c r="K125" s="7">
        <f t="shared" si="8"/>
        <v>1303.0055199999999</v>
      </c>
      <c r="L125" s="7">
        <f t="shared" si="8"/>
        <v>1398.489585</v>
      </c>
      <c r="M125" s="7">
        <f t="shared" si="8"/>
        <v>1524.2939940000001</v>
      </c>
      <c r="N125" s="7">
        <f t="shared" si="8"/>
        <v>1747.0609890000001</v>
      </c>
      <c r="O125" s="7">
        <f t="shared" si="8"/>
        <v>1877.0412490000001</v>
      </c>
      <c r="P125" s="7">
        <f t="shared" si="8"/>
        <v>2064.9589510000001</v>
      </c>
      <c r="Q125" s="7">
        <f t="shared" si="8"/>
        <v>2233.4220399999999</v>
      </c>
      <c r="R125" s="7">
        <f t="shared" si="8"/>
        <v>2268.0680600000001</v>
      </c>
      <c r="S125" s="7">
        <f t="shared" si="8"/>
        <v>2276.7753790000002</v>
      </c>
      <c r="T125" s="7">
        <f t="shared" si="8"/>
        <v>2253.2623920000001</v>
      </c>
      <c r="U125" s="7">
        <f t="shared" si="8"/>
        <v>2126.8195000000001</v>
      </c>
      <c r="V125" s="7">
        <f t="shared" si="8"/>
        <v>1975</v>
      </c>
      <c r="X125" s="8">
        <f t="shared" si="4"/>
        <v>0.60493827160493829</v>
      </c>
      <c r="Y125" s="7">
        <v>5.3585310000000002</v>
      </c>
      <c r="Z125" s="9">
        <f t="shared" si="5"/>
        <v>39.634146341463413</v>
      </c>
      <c r="AA125" s="9">
        <f t="shared" si="6"/>
        <v>38.414634146341463</v>
      </c>
    </row>
    <row r="126" spans="1:27" x14ac:dyDescent="0.25">
      <c r="A126" s="18">
        <v>1926</v>
      </c>
      <c r="B126" s="18">
        <v>1925</v>
      </c>
      <c r="C126" s="18">
        <v>12</v>
      </c>
      <c r="D126" s="9" t="s">
        <v>89</v>
      </c>
      <c r="E126" s="9" t="str">
        <f t="shared" si="3"/>
        <v>1926 12</v>
      </c>
      <c r="F126" s="14"/>
      <c r="G126" s="17">
        <v>998.25548500000002</v>
      </c>
      <c r="I126" s="9">
        <v>51</v>
      </c>
      <c r="J126" s="10">
        <v>1972</v>
      </c>
      <c r="K126" s="7">
        <f t="shared" si="8"/>
        <v>1850</v>
      </c>
      <c r="L126" s="7">
        <f t="shared" si="8"/>
        <v>1850</v>
      </c>
      <c r="M126" s="7">
        <f t="shared" si="8"/>
        <v>1850</v>
      </c>
      <c r="N126" s="7">
        <f t="shared" si="8"/>
        <v>1900</v>
      </c>
      <c r="O126" s="7">
        <f t="shared" si="8"/>
        <v>2000</v>
      </c>
      <c r="P126" s="7">
        <f t="shared" si="8"/>
        <v>2100</v>
      </c>
      <c r="Q126" s="7">
        <f t="shared" si="8"/>
        <v>2233.7478190000002</v>
      </c>
      <c r="R126" s="7">
        <f t="shared" si="8"/>
        <v>2163.0551070000001</v>
      </c>
      <c r="S126" s="7">
        <f t="shared" si="8"/>
        <v>2112.6632960000002</v>
      </c>
      <c r="T126" s="7">
        <f t="shared" si="8"/>
        <v>1964.164992</v>
      </c>
      <c r="U126" s="7">
        <f t="shared" si="8"/>
        <v>1790.0463119999999</v>
      </c>
      <c r="V126" s="7">
        <f t="shared" si="8"/>
        <v>1621.7781440000001</v>
      </c>
      <c r="X126" s="8">
        <f t="shared" si="4"/>
        <v>0.61728395061728392</v>
      </c>
      <c r="Y126" s="7">
        <v>8.0745900000000006</v>
      </c>
      <c r="Z126" s="9">
        <f t="shared" si="5"/>
        <v>38.414634146341463</v>
      </c>
      <c r="AA126" s="9">
        <f t="shared" si="6"/>
        <v>37.195121951219512</v>
      </c>
    </row>
    <row r="127" spans="1:27" x14ac:dyDescent="0.25">
      <c r="A127" s="18">
        <v>1926</v>
      </c>
      <c r="B127" s="18">
        <v>1926</v>
      </c>
      <c r="C127" s="18">
        <v>1</v>
      </c>
      <c r="D127" s="9" t="s">
        <v>90</v>
      </c>
      <c r="E127" s="9" t="str">
        <f t="shared" si="3"/>
        <v>1926 1</v>
      </c>
      <c r="F127" s="14"/>
      <c r="G127" s="17">
        <v>1002.9585060000001</v>
      </c>
      <c r="I127" s="9">
        <v>52</v>
      </c>
      <c r="J127" s="10">
        <v>1973</v>
      </c>
      <c r="K127" s="7">
        <f t="shared" si="8"/>
        <v>1537.403452</v>
      </c>
      <c r="L127" s="7">
        <f t="shared" si="8"/>
        <v>1573.305983</v>
      </c>
      <c r="M127" s="7">
        <f t="shared" si="8"/>
        <v>1677.2746199999999</v>
      </c>
      <c r="N127" s="7">
        <f t="shared" si="8"/>
        <v>1830.114785</v>
      </c>
      <c r="O127" s="7">
        <f t="shared" si="8"/>
        <v>1976.6948460000001</v>
      </c>
      <c r="P127" s="7">
        <f t="shared" si="8"/>
        <v>2096.6827480000002</v>
      </c>
      <c r="Q127" s="7">
        <f t="shared" si="8"/>
        <v>2284.3917700000002</v>
      </c>
      <c r="R127" s="7">
        <f t="shared" si="8"/>
        <v>2333.608941</v>
      </c>
      <c r="S127" s="7">
        <f t="shared" si="8"/>
        <v>2280.0587380000002</v>
      </c>
      <c r="T127" s="7">
        <f t="shared" si="8"/>
        <v>2140.2284399999999</v>
      </c>
      <c r="U127" s="7">
        <f t="shared" si="8"/>
        <v>1917.0728690000001</v>
      </c>
      <c r="V127" s="7">
        <f t="shared" si="8"/>
        <v>1748.980914</v>
      </c>
      <c r="X127" s="8">
        <f t="shared" si="4"/>
        <v>0.62962962962962965</v>
      </c>
      <c r="Y127" s="7">
        <v>8.3520509999999994</v>
      </c>
      <c r="Z127" s="9">
        <f t="shared" si="5"/>
        <v>37.195121951219512</v>
      </c>
      <c r="AA127" s="9">
        <f t="shared" si="6"/>
        <v>35.975609756097562</v>
      </c>
    </row>
    <row r="128" spans="1:27" x14ac:dyDescent="0.25">
      <c r="A128" s="18">
        <v>1926</v>
      </c>
      <c r="B128" s="18">
        <v>1926</v>
      </c>
      <c r="C128" s="18">
        <v>2</v>
      </c>
      <c r="D128" s="9" t="s">
        <v>91</v>
      </c>
      <c r="E128" s="9" t="str">
        <f t="shared" si="3"/>
        <v>1926 2</v>
      </c>
      <c r="F128" s="14"/>
      <c r="G128" s="17">
        <v>1149.9121689999999</v>
      </c>
      <c r="I128" s="9">
        <v>53</v>
      </c>
      <c r="J128" s="10">
        <v>1974</v>
      </c>
      <c r="K128" s="7">
        <f t="shared" si="8"/>
        <v>1719.8858580000001</v>
      </c>
      <c r="L128" s="7">
        <f t="shared" si="8"/>
        <v>1850</v>
      </c>
      <c r="M128" s="7">
        <f t="shared" si="8"/>
        <v>1850</v>
      </c>
      <c r="N128" s="7">
        <f t="shared" si="8"/>
        <v>1900</v>
      </c>
      <c r="O128" s="7">
        <f t="shared" si="8"/>
        <v>2000</v>
      </c>
      <c r="P128" s="7">
        <f t="shared" si="8"/>
        <v>2100</v>
      </c>
      <c r="Q128" s="7">
        <f t="shared" si="8"/>
        <v>2300</v>
      </c>
      <c r="R128" s="7">
        <f t="shared" si="8"/>
        <v>2383.8642410000002</v>
      </c>
      <c r="S128" s="7">
        <f t="shared" si="8"/>
        <v>2367.4432339999998</v>
      </c>
      <c r="T128" s="7">
        <f t="shared" si="8"/>
        <v>2270</v>
      </c>
      <c r="U128" s="7">
        <f t="shared" si="8"/>
        <v>2150</v>
      </c>
      <c r="V128" s="7">
        <f t="shared" si="8"/>
        <v>1975</v>
      </c>
      <c r="X128" s="8">
        <f t="shared" si="4"/>
        <v>0.64197530864197527</v>
      </c>
      <c r="Y128" s="7">
        <v>8.8550920000000009</v>
      </c>
      <c r="Z128" s="9">
        <f t="shared" si="5"/>
        <v>35.975609756097562</v>
      </c>
      <c r="AA128" s="9">
        <f t="shared" si="6"/>
        <v>34.756097560975604</v>
      </c>
    </row>
    <row r="129" spans="1:27" x14ac:dyDescent="0.25">
      <c r="A129" s="18">
        <v>1926</v>
      </c>
      <c r="B129" s="18">
        <v>1926</v>
      </c>
      <c r="C129" s="18">
        <v>3</v>
      </c>
      <c r="D129" s="9" t="s">
        <v>92</v>
      </c>
      <c r="E129" s="9" t="str">
        <f t="shared" si="3"/>
        <v>1926 3</v>
      </c>
      <c r="F129" s="14"/>
      <c r="G129" s="17">
        <v>1264.1327510000001</v>
      </c>
      <c r="I129" s="9">
        <v>54</v>
      </c>
      <c r="J129" s="10">
        <v>1975</v>
      </c>
      <c r="K129" s="7">
        <f t="shared" si="8"/>
        <v>1850</v>
      </c>
      <c r="L129" s="7">
        <f t="shared" si="8"/>
        <v>1843.459846</v>
      </c>
      <c r="M129" s="7">
        <f t="shared" si="8"/>
        <v>1847.274838</v>
      </c>
      <c r="N129" s="7">
        <f t="shared" si="8"/>
        <v>1859.3486190000001</v>
      </c>
      <c r="O129" s="7">
        <f t="shared" si="8"/>
        <v>1947.638782</v>
      </c>
      <c r="P129" s="7">
        <f t="shared" si="8"/>
        <v>2100</v>
      </c>
      <c r="Q129" s="7">
        <f t="shared" si="8"/>
        <v>2224.7267280000001</v>
      </c>
      <c r="R129" s="7">
        <f t="shared" si="8"/>
        <v>2320.5631990000002</v>
      </c>
      <c r="S129" s="7">
        <f t="shared" si="8"/>
        <v>2431.4596259999998</v>
      </c>
      <c r="T129" s="7">
        <f t="shared" si="8"/>
        <v>2270</v>
      </c>
      <c r="U129" s="7">
        <f t="shared" si="8"/>
        <v>2150</v>
      </c>
      <c r="V129" s="7">
        <f t="shared" si="8"/>
        <v>1966.418146</v>
      </c>
      <c r="X129" s="8">
        <f t="shared" si="4"/>
        <v>0.65432098765432101</v>
      </c>
      <c r="Y129" s="7">
        <v>12.564757</v>
      </c>
      <c r="Z129" s="9">
        <f t="shared" si="5"/>
        <v>34.756097560975604</v>
      </c>
      <c r="AA129" s="9">
        <f t="shared" si="6"/>
        <v>33.536585365853654</v>
      </c>
    </row>
    <row r="130" spans="1:27" x14ac:dyDescent="0.25">
      <c r="A130" s="18">
        <v>1926</v>
      </c>
      <c r="B130" s="18">
        <v>1926</v>
      </c>
      <c r="C130" s="18">
        <v>4</v>
      </c>
      <c r="D130" s="9" t="s">
        <v>93</v>
      </c>
      <c r="E130" s="9" t="str">
        <f t="shared" si="3"/>
        <v>1926 4</v>
      </c>
      <c r="F130" s="14"/>
      <c r="G130" s="17">
        <v>1485.5855059999999</v>
      </c>
      <c r="I130" s="9">
        <v>55</v>
      </c>
      <c r="J130" s="10">
        <v>1976</v>
      </c>
      <c r="K130" s="7">
        <f t="shared" si="8"/>
        <v>1850</v>
      </c>
      <c r="L130" s="7">
        <f t="shared" si="8"/>
        <v>1850</v>
      </c>
      <c r="M130" s="7">
        <f t="shared" si="8"/>
        <v>1850</v>
      </c>
      <c r="N130" s="7">
        <f t="shared" si="8"/>
        <v>1667.843451</v>
      </c>
      <c r="O130" s="7">
        <f t="shared" si="8"/>
        <v>1698.9667930000001</v>
      </c>
      <c r="P130" s="7">
        <f t="shared" si="8"/>
        <v>1747.2694039999999</v>
      </c>
      <c r="Q130" s="7">
        <f t="shared" si="8"/>
        <v>1828.604887</v>
      </c>
      <c r="R130" s="7">
        <f t="shared" si="8"/>
        <v>1803.066501</v>
      </c>
      <c r="S130" s="7">
        <f t="shared" si="8"/>
        <v>1752.902783</v>
      </c>
      <c r="T130" s="7">
        <f t="shared" si="8"/>
        <v>1542.1549600000001</v>
      </c>
      <c r="U130" s="7">
        <f t="shared" si="8"/>
        <v>1407.067571</v>
      </c>
      <c r="V130" s="7">
        <f t="shared" si="8"/>
        <v>1282.1297520000001</v>
      </c>
      <c r="X130" s="8">
        <f t="shared" si="4"/>
        <v>0.66666666666666663</v>
      </c>
      <c r="Y130" s="7">
        <v>20.229890000000001</v>
      </c>
      <c r="Z130" s="9">
        <f t="shared" si="5"/>
        <v>33.536585365853654</v>
      </c>
      <c r="AA130" s="9">
        <f t="shared" si="6"/>
        <v>32.317073170731703</v>
      </c>
    </row>
    <row r="131" spans="1:27" x14ac:dyDescent="0.25">
      <c r="A131" s="18">
        <v>1926</v>
      </c>
      <c r="B131" s="18">
        <v>1926</v>
      </c>
      <c r="C131" s="18">
        <v>5</v>
      </c>
      <c r="D131" s="9" t="s">
        <v>94</v>
      </c>
      <c r="E131" s="9" t="str">
        <f t="shared" si="3"/>
        <v>1926 5</v>
      </c>
      <c r="F131" s="14"/>
      <c r="G131" s="17">
        <v>1382.6223689999999</v>
      </c>
      <c r="I131" s="9">
        <v>56</v>
      </c>
      <c r="J131" s="10">
        <v>1977</v>
      </c>
      <c r="K131" s="7">
        <f t="shared" si="8"/>
        <v>1227.7180960000001</v>
      </c>
      <c r="L131" s="7">
        <f t="shared" si="8"/>
        <v>1191.6486399999999</v>
      </c>
      <c r="M131" s="7">
        <f t="shared" si="8"/>
        <v>1036.4125320000001</v>
      </c>
      <c r="N131" s="7">
        <f t="shared" ref="L131:V154" si="9">INDEX($F$76:$G$1059,MATCH((CONCATENATE($J131," ",N$74)),$E$76:$E$1059,0),IF($I$72="CFS",1,IF($I$72="TAF",2,"INC")))</f>
        <v>1000</v>
      </c>
      <c r="O131" s="7">
        <f t="shared" si="9"/>
        <v>991.32123899999999</v>
      </c>
      <c r="P131" s="7">
        <f t="shared" si="9"/>
        <v>977.45672400000001</v>
      </c>
      <c r="Q131" s="7">
        <f t="shared" si="9"/>
        <v>946.875</v>
      </c>
      <c r="R131" s="7">
        <f t="shared" si="9"/>
        <v>894.41036199999996</v>
      </c>
      <c r="S131" s="7">
        <f t="shared" si="9"/>
        <v>856.91241600000001</v>
      </c>
      <c r="T131" s="7">
        <f t="shared" si="9"/>
        <v>629.69008099999996</v>
      </c>
      <c r="U131" s="7">
        <f t="shared" si="9"/>
        <v>385.18322499999999</v>
      </c>
      <c r="V131" s="7">
        <f t="shared" si="9"/>
        <v>331.86119600000001</v>
      </c>
      <c r="X131" s="8">
        <f t="shared" si="4"/>
        <v>0.67901234567901236</v>
      </c>
      <c r="Y131" s="7">
        <v>24.928402999999999</v>
      </c>
      <c r="Z131" s="9">
        <f t="shared" si="5"/>
        <v>32.317073170731703</v>
      </c>
      <c r="AA131" s="9">
        <f t="shared" si="6"/>
        <v>31.09756097560976</v>
      </c>
    </row>
    <row r="132" spans="1:27" x14ac:dyDescent="0.25">
      <c r="A132" s="18">
        <v>1926</v>
      </c>
      <c r="B132" s="18">
        <v>1926</v>
      </c>
      <c r="C132" s="18">
        <v>6</v>
      </c>
      <c r="D132" s="9" t="s">
        <v>95</v>
      </c>
      <c r="E132" s="9" t="str">
        <f t="shared" si="3"/>
        <v>1926 6</v>
      </c>
      <c r="F132" s="14"/>
      <c r="G132" s="17">
        <v>1319.078366</v>
      </c>
      <c r="I132" s="9">
        <v>57</v>
      </c>
      <c r="J132" s="10">
        <v>1978</v>
      </c>
      <c r="K132" s="7">
        <f t="shared" ref="K132:V157" si="10">INDEX($F$76:$G$1059,MATCH((CONCATENATE($J132," ",K$74)),$E$76:$E$1059,0),IF($I$72="CFS",1,IF($I$72="TAF",2,"INC")))</f>
        <v>240</v>
      </c>
      <c r="L132" s="7">
        <f t="shared" si="9"/>
        <v>267.29061999999999</v>
      </c>
      <c r="M132" s="7">
        <f t="shared" si="9"/>
        <v>458.20667500000002</v>
      </c>
      <c r="N132" s="7">
        <f t="shared" si="9"/>
        <v>843.29431699999998</v>
      </c>
      <c r="O132" s="7">
        <f t="shared" si="9"/>
        <v>1021.360526</v>
      </c>
      <c r="P132" s="7">
        <f t="shared" si="9"/>
        <v>1294.693935</v>
      </c>
      <c r="Q132" s="7">
        <f t="shared" si="9"/>
        <v>1486.2069200000001</v>
      </c>
      <c r="R132" s="7">
        <f t="shared" si="9"/>
        <v>1490.6420419999999</v>
      </c>
      <c r="S132" s="7">
        <f t="shared" si="9"/>
        <v>1435.6856150000001</v>
      </c>
      <c r="T132" s="7">
        <f t="shared" si="9"/>
        <v>1373.108986</v>
      </c>
      <c r="U132" s="7">
        <f t="shared" si="9"/>
        <v>1287.2509809999999</v>
      </c>
      <c r="V132" s="7">
        <f t="shared" si="9"/>
        <v>1290.8518369999999</v>
      </c>
      <c r="X132" s="8">
        <f t="shared" si="4"/>
        <v>0.69135802469135799</v>
      </c>
      <c r="Y132" s="7">
        <v>26.888484999999999</v>
      </c>
      <c r="Z132" s="9">
        <f t="shared" si="5"/>
        <v>31.09756097560976</v>
      </c>
      <c r="AA132" s="9">
        <f t="shared" si="6"/>
        <v>29.878048780487809</v>
      </c>
    </row>
    <row r="133" spans="1:27" x14ac:dyDescent="0.25">
      <c r="A133" s="18">
        <v>1926</v>
      </c>
      <c r="B133" s="18">
        <v>1926</v>
      </c>
      <c r="C133" s="18">
        <v>7</v>
      </c>
      <c r="D133" s="9" t="s">
        <v>96</v>
      </c>
      <c r="E133" s="9" t="str">
        <f t="shared" si="3"/>
        <v>1926 7</v>
      </c>
      <c r="F133" s="14"/>
      <c r="G133" s="17">
        <v>1199.292488</v>
      </c>
      <c r="I133" s="9">
        <v>58</v>
      </c>
      <c r="J133" s="10">
        <v>1979</v>
      </c>
      <c r="K133" s="7">
        <f t="shared" si="10"/>
        <v>1237.7545709999999</v>
      </c>
      <c r="L133" s="7">
        <f t="shared" si="9"/>
        <v>1231.3824259999999</v>
      </c>
      <c r="M133" s="7">
        <f t="shared" si="9"/>
        <v>1220.997805</v>
      </c>
      <c r="N133" s="7">
        <f t="shared" si="9"/>
        <v>1242.6137490000001</v>
      </c>
      <c r="O133" s="7">
        <f t="shared" si="9"/>
        <v>1296.760407</v>
      </c>
      <c r="P133" s="7">
        <f t="shared" si="9"/>
        <v>1439.6899109999999</v>
      </c>
      <c r="Q133" s="7">
        <f t="shared" si="9"/>
        <v>1554.782459</v>
      </c>
      <c r="R133" s="7">
        <f t="shared" si="9"/>
        <v>1631.1366290000001</v>
      </c>
      <c r="S133" s="7">
        <f t="shared" si="9"/>
        <v>1633.630987</v>
      </c>
      <c r="T133" s="7">
        <f t="shared" si="9"/>
        <v>1524.949871</v>
      </c>
      <c r="U133" s="7">
        <f t="shared" si="9"/>
        <v>1380.2635640000001</v>
      </c>
      <c r="V133" s="7">
        <f t="shared" si="9"/>
        <v>1254.231192</v>
      </c>
      <c r="X133" s="8">
        <f t="shared" si="4"/>
        <v>0.70370370370370372</v>
      </c>
      <c r="Y133" s="7">
        <v>27.970973999999998</v>
      </c>
      <c r="Z133" s="9">
        <f t="shared" si="5"/>
        <v>29.878048780487809</v>
      </c>
      <c r="AA133" s="9">
        <f t="shared" si="6"/>
        <v>28.658536585365859</v>
      </c>
    </row>
    <row r="134" spans="1:27" x14ac:dyDescent="0.25">
      <c r="A134" s="18">
        <v>1926</v>
      </c>
      <c r="B134" s="18">
        <v>1926</v>
      </c>
      <c r="C134" s="18">
        <v>8</v>
      </c>
      <c r="D134" s="9" t="s">
        <v>97</v>
      </c>
      <c r="E134" s="9" t="str">
        <f t="shared" si="3"/>
        <v>1926 8</v>
      </c>
      <c r="F134" s="14"/>
      <c r="G134" s="17">
        <v>1084.8654670000001</v>
      </c>
      <c r="I134" s="9">
        <v>59</v>
      </c>
      <c r="J134" s="10">
        <v>1980</v>
      </c>
      <c r="K134" s="7">
        <f t="shared" si="10"/>
        <v>1226.504383</v>
      </c>
      <c r="L134" s="7">
        <f t="shared" si="9"/>
        <v>1288.9961209999999</v>
      </c>
      <c r="M134" s="7">
        <f t="shared" si="9"/>
        <v>1355.69181</v>
      </c>
      <c r="N134" s="7">
        <f t="shared" si="9"/>
        <v>1574.4661450000001</v>
      </c>
      <c r="O134" s="7">
        <f t="shared" si="9"/>
        <v>1862.933536</v>
      </c>
      <c r="P134" s="7">
        <f t="shared" si="9"/>
        <v>1994.5811619999999</v>
      </c>
      <c r="Q134" s="7">
        <f t="shared" si="9"/>
        <v>2153.9839809999999</v>
      </c>
      <c r="R134" s="7">
        <f t="shared" si="9"/>
        <v>2058.8492249999999</v>
      </c>
      <c r="S134" s="7">
        <f t="shared" si="9"/>
        <v>1923.525719</v>
      </c>
      <c r="T134" s="7">
        <f t="shared" si="9"/>
        <v>1800.595264</v>
      </c>
      <c r="U134" s="7">
        <f t="shared" si="9"/>
        <v>1656.280571</v>
      </c>
      <c r="V134" s="7">
        <f t="shared" si="9"/>
        <v>1518.0365260000001</v>
      </c>
      <c r="X134" s="8">
        <f t="shared" si="4"/>
        <v>0.71604938271604934</v>
      </c>
      <c r="Y134" s="7">
        <v>30.310231999999999</v>
      </c>
      <c r="Z134" s="9">
        <f t="shared" si="5"/>
        <v>28.658536585365859</v>
      </c>
      <c r="AA134" s="9">
        <f t="shared" si="6"/>
        <v>27.439024390243905</v>
      </c>
    </row>
    <row r="135" spans="1:27" x14ac:dyDescent="0.25">
      <c r="A135" s="18">
        <v>1926</v>
      </c>
      <c r="B135" s="18">
        <v>1926</v>
      </c>
      <c r="C135" s="18">
        <v>9</v>
      </c>
      <c r="D135" s="9" t="s">
        <v>98</v>
      </c>
      <c r="E135" s="9" t="str">
        <f t="shared" si="3"/>
        <v>1926 9</v>
      </c>
      <c r="F135" s="14"/>
      <c r="G135" s="9">
        <v>988.82769399999995</v>
      </c>
      <c r="I135" s="9">
        <v>60</v>
      </c>
      <c r="J135" s="10">
        <v>1981</v>
      </c>
      <c r="K135" s="7">
        <f t="shared" si="10"/>
        <v>1462.8541</v>
      </c>
      <c r="L135" s="7">
        <f t="shared" si="9"/>
        <v>1453.31294</v>
      </c>
      <c r="M135" s="7">
        <f t="shared" si="9"/>
        <v>1485.0038320000001</v>
      </c>
      <c r="N135" s="7">
        <f t="shared" si="9"/>
        <v>1590.8697199999999</v>
      </c>
      <c r="O135" s="7">
        <f t="shared" si="9"/>
        <v>1728.8169780000001</v>
      </c>
      <c r="P135" s="7">
        <f t="shared" si="9"/>
        <v>1852.9684239999999</v>
      </c>
      <c r="Q135" s="7">
        <f t="shared" si="9"/>
        <v>1961.244764</v>
      </c>
      <c r="R135" s="7">
        <f t="shared" si="9"/>
        <v>1893.2037399999999</v>
      </c>
      <c r="S135" s="7">
        <f t="shared" si="9"/>
        <v>1837.272007</v>
      </c>
      <c r="T135" s="7">
        <f t="shared" si="9"/>
        <v>1609.46408</v>
      </c>
      <c r="U135" s="7">
        <f t="shared" si="9"/>
        <v>1430.2654520000001</v>
      </c>
      <c r="V135" s="7">
        <f t="shared" si="9"/>
        <v>1307.2576160000001</v>
      </c>
      <c r="X135" s="8">
        <f t="shared" si="4"/>
        <v>0.72839506172839508</v>
      </c>
      <c r="Y135" s="7">
        <v>30.549060999999998</v>
      </c>
      <c r="Z135" s="9">
        <f t="shared" si="5"/>
        <v>27.439024390243905</v>
      </c>
      <c r="AA135" s="9">
        <f t="shared" si="6"/>
        <v>26.219512195121951</v>
      </c>
    </row>
    <row r="136" spans="1:27" x14ac:dyDescent="0.25">
      <c r="A136" s="18">
        <v>1927</v>
      </c>
      <c r="B136" s="18">
        <v>1926</v>
      </c>
      <c r="C136" s="18">
        <v>10</v>
      </c>
      <c r="D136" s="9" t="s">
        <v>99</v>
      </c>
      <c r="E136" s="9" t="str">
        <f t="shared" si="3"/>
        <v>1927 10</v>
      </c>
      <c r="F136" s="14"/>
      <c r="G136" s="9">
        <v>964.97878100000003</v>
      </c>
      <c r="I136" s="9">
        <v>61</v>
      </c>
      <c r="J136" s="10">
        <v>1982</v>
      </c>
      <c r="K136" s="7">
        <f t="shared" si="10"/>
        <v>1248.1232110000001</v>
      </c>
      <c r="L136" s="7">
        <f t="shared" si="9"/>
        <v>1491.053388</v>
      </c>
      <c r="M136" s="7">
        <f t="shared" si="9"/>
        <v>1814.27127</v>
      </c>
      <c r="N136" s="7">
        <f t="shared" si="9"/>
        <v>1900</v>
      </c>
      <c r="O136" s="7">
        <f t="shared" si="9"/>
        <v>2000</v>
      </c>
      <c r="P136" s="7">
        <f t="shared" si="9"/>
        <v>2100</v>
      </c>
      <c r="Q136" s="7">
        <f t="shared" si="9"/>
        <v>2300</v>
      </c>
      <c r="R136" s="7">
        <f t="shared" si="9"/>
        <v>2317.82717</v>
      </c>
      <c r="S136" s="7">
        <f t="shared" si="9"/>
        <v>2187.357833</v>
      </c>
      <c r="T136" s="7">
        <f t="shared" si="9"/>
        <v>2163.2798280000002</v>
      </c>
      <c r="U136" s="7">
        <f t="shared" si="9"/>
        <v>2138.8872980000001</v>
      </c>
      <c r="V136" s="7">
        <f t="shared" si="9"/>
        <v>1975</v>
      </c>
      <c r="X136" s="8">
        <f t="shared" si="4"/>
        <v>0.7407407407407407</v>
      </c>
      <c r="Y136" s="7">
        <v>32.694389000000001</v>
      </c>
      <c r="Z136" s="9">
        <f t="shared" si="5"/>
        <v>26.219512195121951</v>
      </c>
      <c r="AA136" s="9">
        <f t="shared" si="6"/>
        <v>25</v>
      </c>
    </row>
    <row r="137" spans="1:27" x14ac:dyDescent="0.25">
      <c r="A137" s="18">
        <v>1927</v>
      </c>
      <c r="B137" s="18">
        <v>1926</v>
      </c>
      <c r="C137" s="18">
        <v>11</v>
      </c>
      <c r="D137" s="9" t="s">
        <v>100</v>
      </c>
      <c r="E137" s="9" t="str">
        <f t="shared" si="3"/>
        <v>1927 11</v>
      </c>
      <c r="F137" s="14"/>
      <c r="G137" s="17">
        <v>1121.6021900000001</v>
      </c>
      <c r="I137" s="9">
        <v>62</v>
      </c>
      <c r="J137" s="10">
        <v>1983</v>
      </c>
      <c r="K137" s="7">
        <f t="shared" si="10"/>
        <v>1850</v>
      </c>
      <c r="L137" s="7">
        <f t="shared" si="9"/>
        <v>1850</v>
      </c>
      <c r="M137" s="7">
        <f t="shared" si="9"/>
        <v>1850</v>
      </c>
      <c r="N137" s="7">
        <f t="shared" si="9"/>
        <v>1900</v>
      </c>
      <c r="O137" s="7">
        <f t="shared" si="9"/>
        <v>2000</v>
      </c>
      <c r="P137" s="7">
        <f t="shared" si="9"/>
        <v>2100</v>
      </c>
      <c r="Q137" s="7">
        <f t="shared" si="9"/>
        <v>2300</v>
      </c>
      <c r="R137" s="7">
        <f t="shared" si="9"/>
        <v>2420</v>
      </c>
      <c r="S137" s="7">
        <f t="shared" si="9"/>
        <v>2447</v>
      </c>
      <c r="T137" s="7">
        <f t="shared" si="9"/>
        <v>2270</v>
      </c>
      <c r="U137" s="7">
        <f t="shared" si="9"/>
        <v>2150</v>
      </c>
      <c r="V137" s="7">
        <f t="shared" si="9"/>
        <v>1975</v>
      </c>
      <c r="X137" s="8">
        <f t="shared" si="4"/>
        <v>0.75308641975308643</v>
      </c>
      <c r="Y137" s="7">
        <v>33.631467000000001</v>
      </c>
      <c r="Z137" s="9">
        <f t="shared" si="5"/>
        <v>25</v>
      </c>
      <c r="AA137" s="9">
        <f t="shared" si="6"/>
        <v>23.780487804878049</v>
      </c>
    </row>
    <row r="138" spans="1:27" x14ac:dyDescent="0.25">
      <c r="A138" s="18">
        <v>1927</v>
      </c>
      <c r="B138" s="18">
        <v>1926</v>
      </c>
      <c r="C138" s="18">
        <v>12</v>
      </c>
      <c r="D138" s="9" t="s">
        <v>101</v>
      </c>
      <c r="E138" s="9" t="str">
        <f t="shared" si="3"/>
        <v>1927 12</v>
      </c>
      <c r="F138" s="14"/>
      <c r="G138" s="17">
        <v>1323.100111</v>
      </c>
      <c r="I138" s="9">
        <v>63</v>
      </c>
      <c r="J138" s="10">
        <v>1984</v>
      </c>
      <c r="K138" s="7">
        <f t="shared" si="10"/>
        <v>1850</v>
      </c>
      <c r="L138" s="7">
        <f t="shared" si="9"/>
        <v>1850</v>
      </c>
      <c r="M138" s="7">
        <f t="shared" si="9"/>
        <v>1850</v>
      </c>
      <c r="N138" s="7">
        <f t="shared" si="9"/>
        <v>1900</v>
      </c>
      <c r="O138" s="7">
        <f t="shared" si="9"/>
        <v>1996.736635</v>
      </c>
      <c r="P138" s="7">
        <f t="shared" si="9"/>
        <v>2100</v>
      </c>
      <c r="Q138" s="7">
        <f t="shared" si="9"/>
        <v>2217.6119610000001</v>
      </c>
      <c r="R138" s="7">
        <f t="shared" si="9"/>
        <v>2183.3153299999999</v>
      </c>
      <c r="S138" s="7">
        <f t="shared" si="9"/>
        <v>2124.265281</v>
      </c>
      <c r="T138" s="7">
        <f t="shared" si="9"/>
        <v>1988.7868550000001</v>
      </c>
      <c r="U138" s="7">
        <f t="shared" si="9"/>
        <v>1846.178028</v>
      </c>
      <c r="V138" s="7">
        <f t="shared" si="9"/>
        <v>1677.0721799999999</v>
      </c>
      <c r="X138" s="8">
        <f t="shared" si="4"/>
        <v>0.76543209876543206</v>
      </c>
      <c r="Y138" s="7">
        <v>35.734273000000002</v>
      </c>
      <c r="Z138" s="9">
        <f t="shared" si="5"/>
        <v>23.780487804878049</v>
      </c>
      <c r="AA138" s="9">
        <f t="shared" si="6"/>
        <v>22.560975609756095</v>
      </c>
    </row>
    <row r="139" spans="1:27" x14ac:dyDescent="0.25">
      <c r="A139" s="18">
        <v>1927</v>
      </c>
      <c r="B139" s="18">
        <v>1927</v>
      </c>
      <c r="C139" s="18">
        <v>1</v>
      </c>
      <c r="D139" s="9" t="s">
        <v>102</v>
      </c>
      <c r="E139" s="9" t="str">
        <f t="shared" si="3"/>
        <v>1927 1</v>
      </c>
      <c r="F139" s="14"/>
      <c r="G139" s="17">
        <v>1447.4461779999999</v>
      </c>
      <c r="I139" s="9">
        <v>64</v>
      </c>
      <c r="J139" s="10">
        <v>1985</v>
      </c>
      <c r="K139" s="7">
        <f t="shared" si="10"/>
        <v>1588.124427</v>
      </c>
      <c r="L139" s="7">
        <f t="shared" si="9"/>
        <v>1717.757261</v>
      </c>
      <c r="M139" s="7">
        <f t="shared" si="9"/>
        <v>1774.847812</v>
      </c>
      <c r="N139" s="7">
        <f t="shared" si="9"/>
        <v>1761.445639</v>
      </c>
      <c r="O139" s="7">
        <f t="shared" si="9"/>
        <v>1800.3576330000001</v>
      </c>
      <c r="P139" s="7">
        <f t="shared" si="9"/>
        <v>1848.415338</v>
      </c>
      <c r="Q139" s="7">
        <f t="shared" si="9"/>
        <v>1994.9938910000001</v>
      </c>
      <c r="R139" s="7">
        <f t="shared" si="9"/>
        <v>1917.9003729999999</v>
      </c>
      <c r="S139" s="7">
        <f t="shared" si="9"/>
        <v>1872.1526140000001</v>
      </c>
      <c r="T139" s="7">
        <f t="shared" si="9"/>
        <v>1645.8414869999999</v>
      </c>
      <c r="U139" s="7">
        <f t="shared" si="9"/>
        <v>1427.2885980000001</v>
      </c>
      <c r="V139" s="7">
        <f t="shared" si="9"/>
        <v>1304.633779</v>
      </c>
      <c r="X139" s="8">
        <f t="shared" si="4"/>
        <v>0.77777777777777779</v>
      </c>
      <c r="Y139" s="7">
        <v>41.100555999999997</v>
      </c>
      <c r="Z139" s="9">
        <f t="shared" si="5"/>
        <v>22.560975609756095</v>
      </c>
      <c r="AA139" s="9">
        <f t="shared" si="6"/>
        <v>21.341463414634141</v>
      </c>
    </row>
    <row r="140" spans="1:27" x14ac:dyDescent="0.25">
      <c r="A140" s="18">
        <v>1927</v>
      </c>
      <c r="B140" s="18">
        <v>1927</v>
      </c>
      <c r="C140" s="18">
        <v>2</v>
      </c>
      <c r="D140" s="9" t="s">
        <v>103</v>
      </c>
      <c r="E140" s="9" t="str">
        <f t="shared" si="3"/>
        <v>1927 2</v>
      </c>
      <c r="F140" s="14"/>
      <c r="G140" s="17">
        <v>1685.630917</v>
      </c>
      <c r="I140" s="9">
        <v>65</v>
      </c>
      <c r="J140" s="10">
        <v>1986</v>
      </c>
      <c r="K140" s="7">
        <f t="shared" si="10"/>
        <v>1245.271851</v>
      </c>
      <c r="L140" s="7">
        <f t="shared" si="9"/>
        <v>1214.5211409999999</v>
      </c>
      <c r="M140" s="7">
        <f t="shared" si="9"/>
        <v>1221.005228</v>
      </c>
      <c r="N140" s="7">
        <f t="shared" si="9"/>
        <v>1340.9695139999999</v>
      </c>
      <c r="O140" s="7">
        <f t="shared" si="9"/>
        <v>1814.4671370000001</v>
      </c>
      <c r="P140" s="7">
        <f t="shared" si="9"/>
        <v>2100</v>
      </c>
      <c r="Q140" s="7">
        <f t="shared" si="9"/>
        <v>2122.058293</v>
      </c>
      <c r="R140" s="7">
        <f t="shared" si="9"/>
        <v>2018.835558</v>
      </c>
      <c r="S140" s="7">
        <f t="shared" si="9"/>
        <v>1907.621934</v>
      </c>
      <c r="T140" s="7">
        <f t="shared" si="9"/>
        <v>1731.8326609999999</v>
      </c>
      <c r="U140" s="7">
        <f t="shared" si="9"/>
        <v>1556.925236</v>
      </c>
      <c r="V140" s="7">
        <f t="shared" si="9"/>
        <v>1390.8888010000001</v>
      </c>
      <c r="X140" s="8">
        <f t="shared" si="4"/>
        <v>0.79012345679012341</v>
      </c>
      <c r="Y140" s="7">
        <v>43.183838000000002</v>
      </c>
      <c r="Z140" s="9">
        <f t="shared" si="5"/>
        <v>21.341463414634141</v>
      </c>
      <c r="AA140" s="9">
        <f t="shared" si="6"/>
        <v>20.121951219512191</v>
      </c>
    </row>
    <row r="141" spans="1:27" x14ac:dyDescent="0.25">
      <c r="A141" s="18">
        <v>1927</v>
      </c>
      <c r="B141" s="18">
        <v>1927</v>
      </c>
      <c r="C141" s="18">
        <v>3</v>
      </c>
      <c r="D141" s="9" t="s">
        <v>104</v>
      </c>
      <c r="E141" s="9" t="str">
        <f t="shared" ref="E141:E204" si="11">CONCATENATE(A141," ",C141)</f>
        <v>1927 3</v>
      </c>
      <c r="F141" s="14"/>
      <c r="G141" s="17">
        <v>1869.45345</v>
      </c>
      <c r="I141" s="9">
        <v>66</v>
      </c>
      <c r="J141" s="10">
        <v>1987</v>
      </c>
      <c r="K141" s="7">
        <f t="shared" si="10"/>
        <v>1340.2964999999999</v>
      </c>
      <c r="L141" s="7">
        <f t="shared" si="9"/>
        <v>1309.657011</v>
      </c>
      <c r="M141" s="7">
        <f t="shared" si="9"/>
        <v>1303.3224909999999</v>
      </c>
      <c r="N141" s="7">
        <f t="shared" si="9"/>
        <v>1315.5223080000001</v>
      </c>
      <c r="O141" s="7">
        <f t="shared" si="9"/>
        <v>1394.2524490000001</v>
      </c>
      <c r="P141" s="7">
        <f t="shared" si="9"/>
        <v>1599.31583</v>
      </c>
      <c r="Q141" s="7">
        <f t="shared" si="9"/>
        <v>1745.7889319999999</v>
      </c>
      <c r="R141" s="7">
        <f t="shared" si="9"/>
        <v>1683.8398810000001</v>
      </c>
      <c r="S141" s="7">
        <f t="shared" si="9"/>
        <v>1488.2722409999999</v>
      </c>
      <c r="T141" s="7">
        <f t="shared" si="9"/>
        <v>1263.1221029999999</v>
      </c>
      <c r="U141" s="7">
        <f t="shared" si="9"/>
        <v>1081.938879</v>
      </c>
      <c r="V141" s="7">
        <f t="shared" si="9"/>
        <v>989.77898500000003</v>
      </c>
      <c r="X141" s="8">
        <f t="shared" ref="X141:X157" si="12">($I141-1)/($I$157-1)</f>
        <v>0.80246913580246915</v>
      </c>
      <c r="Y141" s="7">
        <v>43.773446999999997</v>
      </c>
      <c r="Z141" s="9">
        <f t="shared" ref="Z141:Z157" si="13">100*(1-(($I141-1+0.5)/$I$157))</f>
        <v>20.121951219512191</v>
      </c>
      <c r="AA141" s="9">
        <f t="shared" ref="AA141:AA157" si="14">100*(1-((I141+0.5)/$I$157))</f>
        <v>18.90243902439024</v>
      </c>
    </row>
    <row r="142" spans="1:27" x14ac:dyDescent="0.25">
      <c r="A142" s="18">
        <v>1927</v>
      </c>
      <c r="B142" s="18">
        <v>1927</v>
      </c>
      <c r="C142" s="18">
        <v>4</v>
      </c>
      <c r="D142" s="9" t="s">
        <v>105</v>
      </c>
      <c r="E142" s="9" t="str">
        <f t="shared" si="11"/>
        <v>1927 4</v>
      </c>
      <c r="F142" s="14"/>
      <c r="G142" s="17">
        <v>2096.3211609999998</v>
      </c>
      <c r="I142" s="9">
        <v>67</v>
      </c>
      <c r="J142" s="10">
        <v>1988</v>
      </c>
      <c r="K142" s="7">
        <f t="shared" si="10"/>
        <v>917.36111900000003</v>
      </c>
      <c r="L142" s="7">
        <f t="shared" si="9"/>
        <v>903.45032200000003</v>
      </c>
      <c r="M142" s="7">
        <f t="shared" si="9"/>
        <v>1055.529278</v>
      </c>
      <c r="N142" s="7">
        <f t="shared" si="9"/>
        <v>1136.747204</v>
      </c>
      <c r="O142" s="7">
        <f t="shared" si="9"/>
        <v>1221.232984</v>
      </c>
      <c r="P142" s="7">
        <f t="shared" si="9"/>
        <v>1301.7292190000001</v>
      </c>
      <c r="Q142" s="7">
        <f t="shared" si="9"/>
        <v>1388.2072029999999</v>
      </c>
      <c r="R142" s="7">
        <f t="shared" si="9"/>
        <v>1333.4523509999999</v>
      </c>
      <c r="S142" s="7">
        <f t="shared" si="9"/>
        <v>1315.7670330000001</v>
      </c>
      <c r="T142" s="7">
        <f t="shared" si="9"/>
        <v>1188.738656</v>
      </c>
      <c r="U142" s="7">
        <f t="shared" si="9"/>
        <v>1067.868211</v>
      </c>
      <c r="V142" s="7">
        <f t="shared" si="9"/>
        <v>975.65679299999999</v>
      </c>
      <c r="X142" s="8">
        <f t="shared" si="12"/>
        <v>0.81481481481481477</v>
      </c>
      <c r="Y142" s="7">
        <v>46.820877000000003</v>
      </c>
      <c r="Z142" s="9">
        <f t="shared" si="13"/>
        <v>18.90243902439024</v>
      </c>
      <c r="AA142" s="9">
        <f t="shared" si="14"/>
        <v>17.682926829268297</v>
      </c>
    </row>
    <row r="143" spans="1:27" x14ac:dyDescent="0.25">
      <c r="A143" s="18">
        <v>1927</v>
      </c>
      <c r="B143" s="18">
        <v>1927</v>
      </c>
      <c r="C143" s="18">
        <v>5</v>
      </c>
      <c r="D143" s="9" t="s">
        <v>106</v>
      </c>
      <c r="E143" s="9" t="str">
        <f t="shared" si="11"/>
        <v>1927 5</v>
      </c>
      <c r="F143" s="14"/>
      <c r="G143" s="17">
        <v>2085.7100959999998</v>
      </c>
      <c r="I143" s="9">
        <v>68</v>
      </c>
      <c r="J143" s="10">
        <v>1989</v>
      </c>
      <c r="K143" s="7">
        <f t="shared" si="10"/>
        <v>947.34644100000003</v>
      </c>
      <c r="L143" s="7">
        <f t="shared" si="9"/>
        <v>969.44586200000003</v>
      </c>
      <c r="M143" s="7">
        <f t="shared" si="9"/>
        <v>987.25070500000004</v>
      </c>
      <c r="N143" s="7">
        <f t="shared" si="9"/>
        <v>1010.104162</v>
      </c>
      <c r="O143" s="7">
        <f t="shared" si="9"/>
        <v>1037.4438319999999</v>
      </c>
      <c r="P143" s="7">
        <f t="shared" si="9"/>
        <v>1384.6769850000001</v>
      </c>
      <c r="Q143" s="7">
        <f t="shared" si="9"/>
        <v>1588.657087</v>
      </c>
      <c r="R143" s="7">
        <f t="shared" si="9"/>
        <v>1479.6852329999999</v>
      </c>
      <c r="S143" s="7">
        <f t="shared" si="9"/>
        <v>1371.711127</v>
      </c>
      <c r="T143" s="7">
        <f t="shared" si="9"/>
        <v>1222.8228079999999</v>
      </c>
      <c r="U143" s="7">
        <f t="shared" si="9"/>
        <v>1079.432004</v>
      </c>
      <c r="V143" s="7">
        <f t="shared" si="9"/>
        <v>999.291787</v>
      </c>
      <c r="X143" s="8">
        <f t="shared" si="12"/>
        <v>0.8271604938271605</v>
      </c>
      <c r="Y143" s="7">
        <v>47.654054000000002</v>
      </c>
      <c r="Z143" s="9">
        <f t="shared" si="13"/>
        <v>17.682926829268297</v>
      </c>
      <c r="AA143" s="9">
        <f t="shared" si="14"/>
        <v>16.463414634146346</v>
      </c>
    </row>
    <row r="144" spans="1:27" x14ac:dyDescent="0.25">
      <c r="A144" s="18">
        <v>1927</v>
      </c>
      <c r="B144" s="18">
        <v>1927</v>
      </c>
      <c r="C144" s="18">
        <v>6</v>
      </c>
      <c r="D144" s="9" t="s">
        <v>107</v>
      </c>
      <c r="E144" s="9" t="str">
        <f t="shared" si="11"/>
        <v>1927 6</v>
      </c>
      <c r="F144" s="14"/>
      <c r="G144" s="17">
        <v>2111.103662</v>
      </c>
      <c r="I144" s="9">
        <v>69</v>
      </c>
      <c r="J144" s="10">
        <v>1990</v>
      </c>
      <c r="K144" s="7">
        <f t="shared" si="10"/>
        <v>1015.784936</v>
      </c>
      <c r="L144" s="7">
        <f t="shared" si="9"/>
        <v>1019.050699</v>
      </c>
      <c r="M144" s="7">
        <f t="shared" si="9"/>
        <v>1013.937287</v>
      </c>
      <c r="N144" s="7">
        <f t="shared" si="9"/>
        <v>1079.70237</v>
      </c>
      <c r="O144" s="7">
        <f t="shared" si="9"/>
        <v>1106.455481</v>
      </c>
      <c r="P144" s="7">
        <f t="shared" si="9"/>
        <v>1194.4450440000001</v>
      </c>
      <c r="Q144" s="7">
        <f t="shared" si="9"/>
        <v>1233.706289</v>
      </c>
      <c r="R144" s="7">
        <f t="shared" si="9"/>
        <v>1201.189149</v>
      </c>
      <c r="S144" s="7">
        <f t="shared" si="9"/>
        <v>1219.9259420000001</v>
      </c>
      <c r="T144" s="7">
        <f t="shared" si="9"/>
        <v>1111.9707530000001</v>
      </c>
      <c r="U144" s="7">
        <f t="shared" si="9"/>
        <v>1002.27179</v>
      </c>
      <c r="V144" s="7">
        <f t="shared" si="9"/>
        <v>910.25232000000005</v>
      </c>
      <c r="X144" s="8">
        <f t="shared" si="12"/>
        <v>0.83950617283950613</v>
      </c>
      <c r="Y144" s="7">
        <v>50.667237999999998</v>
      </c>
      <c r="Z144" s="9">
        <f t="shared" si="13"/>
        <v>16.463414634146346</v>
      </c>
      <c r="AA144" s="9">
        <f t="shared" si="14"/>
        <v>15.243902439024392</v>
      </c>
    </row>
    <row r="145" spans="1:27" x14ac:dyDescent="0.25">
      <c r="A145" s="18">
        <v>1927</v>
      </c>
      <c r="B145" s="18">
        <v>1927</v>
      </c>
      <c r="C145" s="18">
        <v>7</v>
      </c>
      <c r="D145" s="9" t="s">
        <v>108</v>
      </c>
      <c r="E145" s="9" t="str">
        <f t="shared" si="11"/>
        <v>1927 7</v>
      </c>
      <c r="F145" s="14"/>
      <c r="G145" s="17">
        <v>1988.882695</v>
      </c>
      <c r="I145" s="9">
        <v>70</v>
      </c>
      <c r="J145" s="10">
        <v>1991</v>
      </c>
      <c r="K145" s="7">
        <f t="shared" si="10"/>
        <v>882.01192500000002</v>
      </c>
      <c r="L145" s="7">
        <f t="shared" si="9"/>
        <v>869.584247</v>
      </c>
      <c r="M145" s="7">
        <f t="shared" si="9"/>
        <v>853.97122100000001</v>
      </c>
      <c r="N145" s="7">
        <f t="shared" si="9"/>
        <v>838.19434799999999</v>
      </c>
      <c r="O145" s="7">
        <f t="shared" si="9"/>
        <v>843.68392800000004</v>
      </c>
      <c r="P145" s="7">
        <f t="shared" si="9"/>
        <v>918.13119900000004</v>
      </c>
      <c r="Q145" s="7">
        <f t="shared" si="9"/>
        <v>967.24239999999998</v>
      </c>
      <c r="R145" s="7">
        <f t="shared" si="9"/>
        <v>990.87125700000001</v>
      </c>
      <c r="S145" s="7">
        <f t="shared" si="9"/>
        <v>986.94464900000003</v>
      </c>
      <c r="T145" s="7">
        <f t="shared" si="9"/>
        <v>900.81402300000002</v>
      </c>
      <c r="U145" s="7">
        <f t="shared" si="9"/>
        <v>782.15027199999997</v>
      </c>
      <c r="V145" s="7">
        <f t="shared" si="9"/>
        <v>690.76726699999995</v>
      </c>
      <c r="X145" s="8">
        <f t="shared" si="12"/>
        <v>0.85185185185185186</v>
      </c>
      <c r="Y145" s="7">
        <v>57.445354000000002</v>
      </c>
      <c r="Z145" s="9">
        <f t="shared" si="13"/>
        <v>15.243902439024392</v>
      </c>
      <c r="AA145" s="9">
        <f t="shared" si="14"/>
        <v>14.02439024390244</v>
      </c>
    </row>
    <row r="146" spans="1:27" x14ac:dyDescent="0.25">
      <c r="A146" s="18">
        <v>1927</v>
      </c>
      <c r="B146" s="18">
        <v>1927</v>
      </c>
      <c r="C146" s="18">
        <v>8</v>
      </c>
      <c r="D146" s="9" t="s">
        <v>109</v>
      </c>
      <c r="E146" s="9" t="str">
        <f t="shared" si="11"/>
        <v>1927 8</v>
      </c>
      <c r="F146" s="14"/>
      <c r="G146" s="17">
        <v>1849.169613</v>
      </c>
      <c r="I146" s="9">
        <v>71</v>
      </c>
      <c r="J146" s="10">
        <v>1992</v>
      </c>
      <c r="K146" s="7">
        <f t="shared" si="10"/>
        <v>675.03090499999996</v>
      </c>
      <c r="L146" s="7">
        <f t="shared" si="9"/>
        <v>666.041695</v>
      </c>
      <c r="M146" s="7">
        <f t="shared" si="9"/>
        <v>661.073982</v>
      </c>
      <c r="N146" s="7">
        <f t="shared" si="9"/>
        <v>666.17784500000005</v>
      </c>
      <c r="O146" s="7">
        <f t="shared" si="9"/>
        <v>805.05083200000001</v>
      </c>
      <c r="P146" s="7">
        <f t="shared" si="9"/>
        <v>952.63543800000002</v>
      </c>
      <c r="Q146" s="7">
        <f t="shared" si="9"/>
        <v>1186.1335859999999</v>
      </c>
      <c r="R146" s="7">
        <f t="shared" si="9"/>
        <v>1179.240399</v>
      </c>
      <c r="S146" s="7">
        <f t="shared" si="9"/>
        <v>1155.0046139999999</v>
      </c>
      <c r="T146" s="7">
        <f t="shared" si="9"/>
        <v>1067.858197</v>
      </c>
      <c r="U146" s="7">
        <f t="shared" si="9"/>
        <v>948.81568200000004</v>
      </c>
      <c r="V146" s="7">
        <f t="shared" si="9"/>
        <v>856.95058900000004</v>
      </c>
      <c r="X146" s="8">
        <f t="shared" si="12"/>
        <v>0.86419753086419748</v>
      </c>
      <c r="Y146" s="7">
        <v>64.832740999999999</v>
      </c>
      <c r="Z146" s="9">
        <f t="shared" si="13"/>
        <v>14.02439024390244</v>
      </c>
      <c r="AA146" s="9">
        <f t="shared" si="14"/>
        <v>12.804878048780488</v>
      </c>
    </row>
    <row r="147" spans="1:27" x14ac:dyDescent="0.25">
      <c r="A147" s="18">
        <v>1927</v>
      </c>
      <c r="B147" s="18">
        <v>1927</v>
      </c>
      <c r="C147" s="18">
        <v>9</v>
      </c>
      <c r="D147" s="9" t="s">
        <v>110</v>
      </c>
      <c r="E147" s="9" t="str">
        <f t="shared" si="11"/>
        <v>1927 9</v>
      </c>
      <c r="F147" s="14"/>
      <c r="G147" s="17">
        <v>1711.870848</v>
      </c>
      <c r="I147" s="9">
        <v>72</v>
      </c>
      <c r="J147" s="10">
        <v>1993</v>
      </c>
      <c r="K147" s="7">
        <f t="shared" si="10"/>
        <v>828.73655799999995</v>
      </c>
      <c r="L147" s="7">
        <f t="shared" si="9"/>
        <v>814.80193799999995</v>
      </c>
      <c r="M147" s="7">
        <f t="shared" si="9"/>
        <v>834.36762699999997</v>
      </c>
      <c r="N147" s="7">
        <f t="shared" si="9"/>
        <v>892.33467800000005</v>
      </c>
      <c r="O147" s="7">
        <f t="shared" si="9"/>
        <v>1029.8210730000001</v>
      </c>
      <c r="P147" s="7">
        <f t="shared" si="9"/>
        <v>1407.764584</v>
      </c>
      <c r="Q147" s="7">
        <f t="shared" si="9"/>
        <v>1603.336986</v>
      </c>
      <c r="R147" s="7">
        <f t="shared" si="9"/>
        <v>1772.6877710000001</v>
      </c>
      <c r="S147" s="7">
        <f t="shared" si="9"/>
        <v>1887.1982170000001</v>
      </c>
      <c r="T147" s="7">
        <f t="shared" si="9"/>
        <v>1870.105231</v>
      </c>
      <c r="U147" s="7">
        <f t="shared" si="9"/>
        <v>1737.9863009999999</v>
      </c>
      <c r="V147" s="7">
        <f t="shared" si="9"/>
        <v>1601.9682</v>
      </c>
      <c r="X147" s="8">
        <f t="shared" si="12"/>
        <v>0.87654320987654322</v>
      </c>
      <c r="Y147" s="7">
        <v>65.202534999999997</v>
      </c>
      <c r="Z147" s="9">
        <f t="shared" si="13"/>
        <v>12.804878048780488</v>
      </c>
      <c r="AA147" s="9">
        <f t="shared" si="14"/>
        <v>11.585365853658535</v>
      </c>
    </row>
    <row r="148" spans="1:27" x14ac:dyDescent="0.25">
      <c r="A148" s="18">
        <v>1928</v>
      </c>
      <c r="B148" s="18">
        <v>1927</v>
      </c>
      <c r="C148" s="18">
        <v>10</v>
      </c>
      <c r="D148" s="9" t="s">
        <v>111</v>
      </c>
      <c r="E148" s="9" t="str">
        <f t="shared" si="11"/>
        <v>1928 10</v>
      </c>
      <c r="F148" s="14"/>
      <c r="G148" s="17">
        <v>1620.9488739999999</v>
      </c>
      <c r="I148" s="9">
        <v>73</v>
      </c>
      <c r="J148" s="10">
        <v>1994</v>
      </c>
      <c r="K148" s="7">
        <f t="shared" si="10"/>
        <v>1541.7074050000001</v>
      </c>
      <c r="L148" s="7">
        <f t="shared" si="9"/>
        <v>1531.96875</v>
      </c>
      <c r="M148" s="7">
        <f t="shared" si="9"/>
        <v>1543.7668430000001</v>
      </c>
      <c r="N148" s="7">
        <f t="shared" si="9"/>
        <v>1490.337254</v>
      </c>
      <c r="O148" s="7">
        <f t="shared" si="9"/>
        <v>1524.277953</v>
      </c>
      <c r="P148" s="7">
        <f t="shared" si="9"/>
        <v>1592.2522120000001</v>
      </c>
      <c r="Q148" s="7">
        <f t="shared" si="9"/>
        <v>1637.260511</v>
      </c>
      <c r="R148" s="7">
        <f t="shared" si="9"/>
        <v>1641.591467</v>
      </c>
      <c r="S148" s="7">
        <f t="shared" si="9"/>
        <v>1495.7353410000001</v>
      </c>
      <c r="T148" s="7">
        <f t="shared" si="9"/>
        <v>1332.4173860000001</v>
      </c>
      <c r="U148" s="7">
        <f t="shared" si="9"/>
        <v>1160.5024040000001</v>
      </c>
      <c r="V148" s="7">
        <f t="shared" si="9"/>
        <v>1000</v>
      </c>
      <c r="X148" s="8">
        <f t="shared" si="12"/>
        <v>0.88888888888888884</v>
      </c>
      <c r="Y148" s="7">
        <v>65.819201000000007</v>
      </c>
      <c r="Z148" s="9">
        <f t="shared" si="13"/>
        <v>11.585365853658535</v>
      </c>
      <c r="AA148" s="9">
        <f t="shared" si="14"/>
        <v>10.365853658536583</v>
      </c>
    </row>
    <row r="149" spans="1:27" x14ac:dyDescent="0.25">
      <c r="A149" s="18">
        <v>1928</v>
      </c>
      <c r="B149" s="18">
        <v>1927</v>
      </c>
      <c r="C149" s="18">
        <v>11</v>
      </c>
      <c r="D149" s="9" t="s">
        <v>112</v>
      </c>
      <c r="E149" s="9" t="str">
        <f t="shared" si="11"/>
        <v>1928 11</v>
      </c>
      <c r="F149" s="14"/>
      <c r="G149" s="17">
        <v>1649.020565</v>
      </c>
      <c r="I149" s="9">
        <v>74</v>
      </c>
      <c r="J149" s="10">
        <v>1995</v>
      </c>
      <c r="K149" s="7">
        <f t="shared" si="10"/>
        <v>971.84444399999995</v>
      </c>
      <c r="L149" s="7">
        <f t="shared" si="9"/>
        <v>958.05379400000004</v>
      </c>
      <c r="M149" s="7">
        <f t="shared" si="9"/>
        <v>944.06709000000001</v>
      </c>
      <c r="N149" s="7">
        <f t="shared" si="9"/>
        <v>1344.7941740000001</v>
      </c>
      <c r="O149" s="7">
        <f t="shared" si="9"/>
        <v>1598.4891150000001</v>
      </c>
      <c r="P149" s="7">
        <f t="shared" si="9"/>
        <v>2031.8177659999999</v>
      </c>
      <c r="Q149" s="7">
        <f t="shared" si="9"/>
        <v>2269.8850200000002</v>
      </c>
      <c r="R149" s="7">
        <f t="shared" si="9"/>
        <v>2345.1975109999998</v>
      </c>
      <c r="S149" s="7">
        <f t="shared" si="9"/>
        <v>2330.3947400000002</v>
      </c>
      <c r="T149" s="7">
        <f t="shared" si="9"/>
        <v>2270</v>
      </c>
      <c r="U149" s="7">
        <f t="shared" si="9"/>
        <v>2150</v>
      </c>
      <c r="V149" s="7">
        <f t="shared" si="9"/>
        <v>1975</v>
      </c>
      <c r="X149" s="8">
        <f t="shared" si="12"/>
        <v>0.90123456790123457</v>
      </c>
      <c r="Y149" s="7">
        <v>68.554548999999994</v>
      </c>
      <c r="Z149" s="9">
        <f t="shared" si="13"/>
        <v>10.365853658536583</v>
      </c>
      <c r="AA149" s="9">
        <f t="shared" si="14"/>
        <v>9.1463414634146307</v>
      </c>
    </row>
    <row r="150" spans="1:27" x14ac:dyDescent="0.25">
      <c r="A150" s="18">
        <v>1928</v>
      </c>
      <c r="B150" s="18">
        <v>1927</v>
      </c>
      <c r="C150" s="18">
        <v>12</v>
      </c>
      <c r="D150" s="9" t="s">
        <v>113</v>
      </c>
      <c r="E150" s="9" t="str">
        <f t="shared" si="11"/>
        <v>1928 12</v>
      </c>
      <c r="F150" s="14"/>
      <c r="G150" s="17">
        <v>1657.9679779999999</v>
      </c>
      <c r="I150" s="9">
        <v>75</v>
      </c>
      <c r="J150" s="10">
        <v>1996</v>
      </c>
      <c r="K150" s="7">
        <f t="shared" si="10"/>
        <v>1850</v>
      </c>
      <c r="L150" s="7">
        <f t="shared" si="9"/>
        <v>1839.886105</v>
      </c>
      <c r="M150" s="7">
        <f t="shared" si="9"/>
        <v>1850</v>
      </c>
      <c r="N150" s="7">
        <f t="shared" si="9"/>
        <v>1900</v>
      </c>
      <c r="O150" s="7">
        <f t="shared" si="9"/>
        <v>2000</v>
      </c>
      <c r="P150" s="7">
        <f t="shared" si="9"/>
        <v>2100</v>
      </c>
      <c r="Q150" s="7">
        <f t="shared" si="9"/>
        <v>2277.874769</v>
      </c>
      <c r="R150" s="7">
        <f t="shared" si="9"/>
        <v>2233.7378079999999</v>
      </c>
      <c r="S150" s="7">
        <f t="shared" si="9"/>
        <v>2169.6892750000002</v>
      </c>
      <c r="T150" s="7">
        <f t="shared" si="9"/>
        <v>2032.249519</v>
      </c>
      <c r="U150" s="7">
        <f t="shared" si="9"/>
        <v>1895.4777610000001</v>
      </c>
      <c r="V150" s="7">
        <f t="shared" si="9"/>
        <v>1756.4788430000001</v>
      </c>
      <c r="X150" s="8">
        <f t="shared" si="12"/>
        <v>0.9135802469135802</v>
      </c>
      <c r="Y150" s="7">
        <v>69.915217999999996</v>
      </c>
      <c r="Z150" s="9">
        <f t="shared" si="13"/>
        <v>9.1463414634146307</v>
      </c>
      <c r="AA150" s="9">
        <f t="shared" si="14"/>
        <v>7.9268292682926784</v>
      </c>
    </row>
    <row r="151" spans="1:27" x14ac:dyDescent="0.25">
      <c r="A151" s="18">
        <v>1928</v>
      </c>
      <c r="B151" s="18">
        <v>1928</v>
      </c>
      <c r="C151" s="18">
        <v>1</v>
      </c>
      <c r="D151" s="9" t="s">
        <v>114</v>
      </c>
      <c r="E151" s="9" t="str">
        <f t="shared" si="11"/>
        <v>1928 1</v>
      </c>
      <c r="F151" s="14"/>
      <c r="G151" s="17">
        <v>1706.419146</v>
      </c>
      <c r="I151" s="9">
        <v>76</v>
      </c>
      <c r="J151" s="10">
        <v>1997</v>
      </c>
      <c r="K151" s="7">
        <f t="shared" si="10"/>
        <v>1693.347634</v>
      </c>
      <c r="L151" s="7">
        <f t="shared" si="9"/>
        <v>1699.165931</v>
      </c>
      <c r="M151" s="7">
        <f t="shared" si="9"/>
        <v>1850</v>
      </c>
      <c r="N151" s="7">
        <f t="shared" si="9"/>
        <v>1900</v>
      </c>
      <c r="O151" s="7">
        <f t="shared" si="9"/>
        <v>1990.440822</v>
      </c>
      <c r="P151" s="7">
        <f t="shared" si="9"/>
        <v>2076.4592699999998</v>
      </c>
      <c r="Q151" s="7">
        <f t="shared" si="9"/>
        <v>2176.306341</v>
      </c>
      <c r="R151" s="7">
        <f t="shared" si="9"/>
        <v>1989.678874</v>
      </c>
      <c r="S151" s="7">
        <f t="shared" si="9"/>
        <v>1820.5544400000001</v>
      </c>
      <c r="T151" s="7">
        <f t="shared" si="9"/>
        <v>1670.294249</v>
      </c>
      <c r="U151" s="7">
        <f t="shared" si="9"/>
        <v>1493.5938739999999</v>
      </c>
      <c r="V151" s="7">
        <f t="shared" si="9"/>
        <v>1367.07474</v>
      </c>
      <c r="X151" s="8">
        <f t="shared" si="12"/>
        <v>0.92592592592592593</v>
      </c>
      <c r="Y151" s="7">
        <v>69.973048000000006</v>
      </c>
      <c r="Z151" s="9">
        <f t="shared" si="13"/>
        <v>7.9268292682926784</v>
      </c>
      <c r="AA151" s="9">
        <f t="shared" si="14"/>
        <v>6.7073170731707261</v>
      </c>
    </row>
    <row r="152" spans="1:27" x14ac:dyDescent="0.25">
      <c r="A152" s="18">
        <v>1928</v>
      </c>
      <c r="B152" s="18">
        <v>1928</v>
      </c>
      <c r="C152" s="18">
        <v>2</v>
      </c>
      <c r="D152" s="9" t="s">
        <v>115</v>
      </c>
      <c r="E152" s="9" t="str">
        <f t="shared" si="11"/>
        <v>1928 2</v>
      </c>
      <c r="F152" s="14"/>
      <c r="G152" s="17">
        <v>1815.9176219999999</v>
      </c>
      <c r="I152" s="9">
        <v>77</v>
      </c>
      <c r="J152" s="10">
        <v>1998</v>
      </c>
      <c r="K152" s="7">
        <f t="shared" si="10"/>
        <v>1307.587342</v>
      </c>
      <c r="L152" s="7">
        <f t="shared" si="9"/>
        <v>1282.007922</v>
      </c>
      <c r="M152" s="7">
        <f t="shared" si="9"/>
        <v>1313.034138</v>
      </c>
      <c r="N152" s="7">
        <f t="shared" si="9"/>
        <v>1623.729791</v>
      </c>
      <c r="O152" s="7">
        <f t="shared" si="9"/>
        <v>1946.276989</v>
      </c>
      <c r="P152" s="7">
        <f t="shared" si="9"/>
        <v>2100</v>
      </c>
      <c r="Q152" s="7">
        <f t="shared" si="9"/>
        <v>2295.5724489999998</v>
      </c>
      <c r="R152" s="7">
        <f t="shared" si="9"/>
        <v>2420</v>
      </c>
      <c r="S152" s="7">
        <f t="shared" si="9"/>
        <v>2447</v>
      </c>
      <c r="T152" s="7">
        <f t="shared" si="9"/>
        <v>2270</v>
      </c>
      <c r="U152" s="7">
        <f t="shared" si="9"/>
        <v>2150</v>
      </c>
      <c r="V152" s="7">
        <f t="shared" si="9"/>
        <v>1975</v>
      </c>
      <c r="X152" s="8">
        <f t="shared" si="12"/>
        <v>0.93827160493827155</v>
      </c>
      <c r="Y152" s="7">
        <v>86.405983000000006</v>
      </c>
      <c r="Z152" s="9">
        <f t="shared" si="13"/>
        <v>6.7073170731707261</v>
      </c>
      <c r="AA152" s="9">
        <f t="shared" si="14"/>
        <v>5.4878048780487854</v>
      </c>
    </row>
    <row r="153" spans="1:27" x14ac:dyDescent="0.25">
      <c r="A153" s="18">
        <v>1928</v>
      </c>
      <c r="B153" s="18">
        <v>1928</v>
      </c>
      <c r="C153" s="18">
        <v>3</v>
      </c>
      <c r="D153" s="9" t="s">
        <v>116</v>
      </c>
      <c r="E153" s="9" t="str">
        <f t="shared" si="11"/>
        <v>1928 3</v>
      </c>
      <c r="F153" s="14"/>
      <c r="G153" s="17">
        <v>2022.3851440000001</v>
      </c>
      <c r="I153" s="9">
        <v>78</v>
      </c>
      <c r="J153" s="10">
        <v>1999</v>
      </c>
      <c r="K153" s="7">
        <f t="shared" si="10"/>
        <v>1850</v>
      </c>
      <c r="L153" s="7">
        <f t="shared" si="9"/>
        <v>1850</v>
      </c>
      <c r="M153" s="7">
        <f t="shared" si="9"/>
        <v>1850</v>
      </c>
      <c r="N153" s="7">
        <f t="shared" si="9"/>
        <v>1900</v>
      </c>
      <c r="O153" s="7">
        <f t="shared" si="9"/>
        <v>2000</v>
      </c>
      <c r="P153" s="7">
        <f t="shared" si="9"/>
        <v>2100</v>
      </c>
      <c r="Q153" s="7">
        <f t="shared" si="9"/>
        <v>2299.880549</v>
      </c>
      <c r="R153" s="7">
        <f t="shared" si="9"/>
        <v>2339.7516609999998</v>
      </c>
      <c r="S153" s="7">
        <f t="shared" si="9"/>
        <v>2362.6228190000002</v>
      </c>
      <c r="T153" s="7">
        <f t="shared" si="9"/>
        <v>2270</v>
      </c>
      <c r="U153" s="7">
        <f t="shared" si="9"/>
        <v>2135.8543370000002</v>
      </c>
      <c r="V153" s="7">
        <f t="shared" si="9"/>
        <v>1975</v>
      </c>
      <c r="X153" s="8">
        <f t="shared" si="12"/>
        <v>0.95061728395061729</v>
      </c>
      <c r="Y153" s="7">
        <v>88.824692999999996</v>
      </c>
      <c r="Z153" s="9">
        <f t="shared" si="13"/>
        <v>5.4878048780487854</v>
      </c>
      <c r="AA153" s="9">
        <f t="shared" si="14"/>
        <v>4.2682926829268331</v>
      </c>
    </row>
    <row r="154" spans="1:27" x14ac:dyDescent="0.25">
      <c r="A154" s="18">
        <v>1928</v>
      </c>
      <c r="B154" s="18">
        <v>1928</v>
      </c>
      <c r="C154" s="18">
        <v>4</v>
      </c>
      <c r="D154" s="9" t="s">
        <v>117</v>
      </c>
      <c r="E154" s="9" t="str">
        <f t="shared" si="11"/>
        <v>1928 4</v>
      </c>
      <c r="F154" s="14"/>
      <c r="G154" s="17">
        <v>2183.8152460000001</v>
      </c>
      <c r="I154" s="9">
        <v>79</v>
      </c>
      <c r="J154" s="10">
        <v>2000</v>
      </c>
      <c r="K154" s="7">
        <f t="shared" si="10"/>
        <v>1850</v>
      </c>
      <c r="L154" s="7">
        <f t="shared" si="9"/>
        <v>1850</v>
      </c>
      <c r="M154" s="7">
        <f t="shared" si="9"/>
        <v>1850</v>
      </c>
      <c r="N154" s="7">
        <f t="shared" si="9"/>
        <v>1900</v>
      </c>
      <c r="O154" s="7">
        <f t="shared" si="9"/>
        <v>2000</v>
      </c>
      <c r="P154" s="7">
        <f t="shared" ref="P154:V154" si="15">INDEX($F$76:$G$1059,MATCH((CONCATENATE($J154," ",P$74)),$E$76:$E$1059,0),IF($I$72="CFS",1,IF($I$72="TAF",2,"INC")))</f>
        <v>2100</v>
      </c>
      <c r="Q154" s="7">
        <f t="shared" si="15"/>
        <v>2300</v>
      </c>
      <c r="R154" s="7">
        <f t="shared" si="15"/>
        <v>2291.5704879999998</v>
      </c>
      <c r="S154" s="7">
        <f t="shared" si="15"/>
        <v>2306.4403360000001</v>
      </c>
      <c r="T154" s="7">
        <f t="shared" si="15"/>
        <v>2176.0114760000001</v>
      </c>
      <c r="U154" s="7">
        <f t="shared" si="15"/>
        <v>1952.7187349999999</v>
      </c>
      <c r="V154" s="7">
        <f t="shared" si="15"/>
        <v>1787.0663340000001</v>
      </c>
      <c r="X154" s="8">
        <f t="shared" si="12"/>
        <v>0.96296296296296291</v>
      </c>
      <c r="Y154" s="7">
        <v>136.843322</v>
      </c>
      <c r="Z154" s="9">
        <f t="shared" si="13"/>
        <v>4.2682926829268331</v>
      </c>
      <c r="AA154" s="9">
        <f t="shared" si="14"/>
        <v>3.0487804878048808</v>
      </c>
    </row>
    <row r="155" spans="1:27" x14ac:dyDescent="0.25">
      <c r="A155" s="18">
        <v>1928</v>
      </c>
      <c r="B155" s="18">
        <v>1928</v>
      </c>
      <c r="C155" s="18">
        <v>5</v>
      </c>
      <c r="D155" s="9" t="s">
        <v>118</v>
      </c>
      <c r="E155" s="9" t="str">
        <f t="shared" si="11"/>
        <v>1928 5</v>
      </c>
      <c r="F155" s="14"/>
      <c r="G155" s="17">
        <v>2121.7954289999998</v>
      </c>
      <c r="I155" s="9">
        <v>80</v>
      </c>
      <c r="J155" s="10">
        <v>2001</v>
      </c>
      <c r="K155" s="7">
        <f t="shared" si="10"/>
        <v>1727.1691599999999</v>
      </c>
      <c r="L155" s="7">
        <f t="shared" si="10"/>
        <v>1695.146197</v>
      </c>
      <c r="M155" s="7">
        <f t="shared" si="10"/>
        <v>1684.524658</v>
      </c>
      <c r="N155" s="7">
        <f t="shared" si="10"/>
        <v>1684.3206290000001</v>
      </c>
      <c r="O155" s="7">
        <f t="shared" si="10"/>
        <v>1714.6361219999999</v>
      </c>
      <c r="P155" s="7">
        <f t="shared" si="10"/>
        <v>1875.8520510000001</v>
      </c>
      <c r="Q155" s="7">
        <f t="shared" si="10"/>
        <v>1975.3077060000001</v>
      </c>
      <c r="R155" s="7">
        <f t="shared" si="10"/>
        <v>1955.7134470000001</v>
      </c>
      <c r="S155" s="7">
        <f t="shared" si="10"/>
        <v>1873.395348</v>
      </c>
      <c r="T155" s="7">
        <f t="shared" si="10"/>
        <v>1660.929603</v>
      </c>
      <c r="U155" s="7">
        <f t="shared" si="10"/>
        <v>1460.907659</v>
      </c>
      <c r="V155" s="7">
        <f t="shared" si="10"/>
        <v>1341.824799</v>
      </c>
      <c r="X155" s="8">
        <f t="shared" si="12"/>
        <v>0.97530864197530864</v>
      </c>
      <c r="Y155" s="7">
        <v>162.97873300000001</v>
      </c>
      <c r="Z155" s="9">
        <f t="shared" si="13"/>
        <v>3.0487804878048808</v>
      </c>
      <c r="AA155" s="9">
        <f t="shared" si="14"/>
        <v>1.8292682926829285</v>
      </c>
    </row>
    <row r="156" spans="1:27" x14ac:dyDescent="0.25">
      <c r="A156" s="18">
        <v>1928</v>
      </c>
      <c r="B156" s="18">
        <v>1928</v>
      </c>
      <c r="C156" s="18">
        <v>6</v>
      </c>
      <c r="D156" s="9" t="s">
        <v>119</v>
      </c>
      <c r="E156" s="9" t="str">
        <f t="shared" si="11"/>
        <v>1928 6</v>
      </c>
      <c r="F156" s="14"/>
      <c r="G156" s="17">
        <v>2029.2659920000001</v>
      </c>
      <c r="I156" s="9">
        <v>81</v>
      </c>
      <c r="J156" s="10">
        <v>2002</v>
      </c>
      <c r="K156" s="7">
        <f t="shared" si="10"/>
        <v>1269.614505</v>
      </c>
      <c r="L156" s="7">
        <f t="shared" si="10"/>
        <v>1293.369326</v>
      </c>
      <c r="M156" s="7">
        <f t="shared" si="10"/>
        <v>1381.560549</v>
      </c>
      <c r="N156" s="7">
        <f t="shared" si="10"/>
        <v>1611.5430260000001</v>
      </c>
      <c r="O156" s="7">
        <f t="shared" si="10"/>
        <v>1721.4276</v>
      </c>
      <c r="P156" s="7">
        <f t="shared" si="10"/>
        <v>1823.904225</v>
      </c>
      <c r="Q156" s="7">
        <f t="shared" si="10"/>
        <v>2030.9250910000001</v>
      </c>
      <c r="R156" s="7">
        <f t="shared" si="10"/>
        <v>1939.8226560000001</v>
      </c>
      <c r="S156" s="7">
        <f t="shared" si="10"/>
        <v>1841.3700200000001</v>
      </c>
      <c r="T156" s="7">
        <f t="shared" si="10"/>
        <v>1691.5919200000001</v>
      </c>
      <c r="U156" s="7">
        <f t="shared" si="10"/>
        <v>1515.2632249999999</v>
      </c>
      <c r="V156" s="7">
        <f t="shared" si="10"/>
        <v>1388.793551</v>
      </c>
      <c r="X156" s="8">
        <f t="shared" si="12"/>
        <v>0.98765432098765427</v>
      </c>
      <c r="Y156" s="7">
        <v>168.49250000000001</v>
      </c>
      <c r="Z156" s="9">
        <f t="shared" si="13"/>
        <v>1.8292682926829285</v>
      </c>
      <c r="AA156" s="9">
        <f t="shared" si="14"/>
        <v>0.60975609756097615</v>
      </c>
    </row>
    <row r="157" spans="1:27" x14ac:dyDescent="0.25">
      <c r="A157" s="18">
        <v>1928</v>
      </c>
      <c r="B157" s="18">
        <v>1928</v>
      </c>
      <c r="C157" s="18">
        <v>7</v>
      </c>
      <c r="D157" s="9" t="s">
        <v>120</v>
      </c>
      <c r="E157" s="9" t="str">
        <f t="shared" si="11"/>
        <v>1928 7</v>
      </c>
      <c r="F157" s="14"/>
      <c r="G157" s="17">
        <v>1885.2556520000001</v>
      </c>
      <c r="I157" s="9">
        <v>82</v>
      </c>
      <c r="J157" s="10">
        <v>2003</v>
      </c>
      <c r="K157" s="7">
        <f t="shared" si="10"/>
        <v>1333.8278780000001</v>
      </c>
      <c r="L157" s="7">
        <f t="shared" si="10"/>
        <v>1299.1197099999999</v>
      </c>
      <c r="M157" s="7">
        <f t="shared" si="10"/>
        <v>1482.6079500000001</v>
      </c>
      <c r="N157" s="7">
        <f t="shared" si="10"/>
        <v>1794.9706510000001</v>
      </c>
      <c r="O157" s="7">
        <f t="shared" si="10"/>
        <v>1906.434135</v>
      </c>
      <c r="P157" s="7">
        <f t="shared" si="10"/>
        <v>2061.0319049999998</v>
      </c>
      <c r="Q157" s="7">
        <f t="shared" si="10"/>
        <v>2260.8690649999999</v>
      </c>
      <c r="R157" s="7">
        <f t="shared" si="10"/>
        <v>2326.7031980000002</v>
      </c>
      <c r="S157" s="7">
        <f t="shared" si="10"/>
        <v>2401.7522509999999</v>
      </c>
      <c r="T157" s="7">
        <f t="shared" si="10"/>
        <v>2270</v>
      </c>
      <c r="U157" s="7">
        <f t="shared" si="10"/>
        <v>2138.2779890000002</v>
      </c>
      <c r="V157" s="7">
        <f t="shared" si="10"/>
        <v>1975</v>
      </c>
      <c r="X157" s="8">
        <f t="shared" si="12"/>
        <v>1</v>
      </c>
      <c r="Y157" s="7">
        <v>228.92005800000001</v>
      </c>
      <c r="Z157" s="9">
        <f t="shared" si="13"/>
        <v>0.60975609756097615</v>
      </c>
      <c r="AA157" s="9">
        <f t="shared" si="14"/>
        <v>-0.60975609756097615</v>
      </c>
    </row>
    <row r="158" spans="1:27" x14ac:dyDescent="0.25">
      <c r="A158" s="18">
        <v>1928</v>
      </c>
      <c r="B158" s="18">
        <v>1928</v>
      </c>
      <c r="C158" s="18">
        <v>8</v>
      </c>
      <c r="D158" s="9" t="s">
        <v>121</v>
      </c>
      <c r="E158" s="9" t="str">
        <f t="shared" si="11"/>
        <v>1928 8</v>
      </c>
      <c r="F158" s="14"/>
      <c r="G158" s="17">
        <v>1691.1048619999999</v>
      </c>
    </row>
    <row r="159" spans="1:27" x14ac:dyDescent="0.25">
      <c r="A159" s="18">
        <v>1928</v>
      </c>
      <c r="B159" s="18">
        <v>1928</v>
      </c>
      <c r="C159" s="18">
        <v>9</v>
      </c>
      <c r="D159" s="9" t="s">
        <v>122</v>
      </c>
      <c r="E159" s="9" t="str">
        <f t="shared" si="11"/>
        <v>1928 9</v>
      </c>
      <c r="F159" s="14"/>
      <c r="G159" s="17">
        <v>1486.356076</v>
      </c>
    </row>
    <row r="160" spans="1:27" x14ac:dyDescent="0.25">
      <c r="A160" s="18">
        <v>1929</v>
      </c>
      <c r="B160" s="18">
        <v>1928</v>
      </c>
      <c r="C160" s="18">
        <v>10</v>
      </c>
      <c r="D160" s="9" t="s">
        <v>123</v>
      </c>
      <c r="E160" s="9" t="str">
        <f t="shared" si="11"/>
        <v>1929 10</v>
      </c>
      <c r="F160" s="14"/>
      <c r="G160" s="17">
        <v>1347.018188</v>
      </c>
      <c r="I160" s="15"/>
      <c r="J160" s="1"/>
      <c r="K160" s="14"/>
      <c r="L160" s="14"/>
      <c r="M160" s="14"/>
      <c r="N160" s="14"/>
      <c r="O160" s="14"/>
      <c r="P160" s="14"/>
      <c r="Q160" s="14"/>
      <c r="S160" s="14"/>
      <c r="T160" s="14"/>
      <c r="U160" s="14"/>
      <c r="V160" s="14"/>
    </row>
    <row r="161" spans="1:22" x14ac:dyDescent="0.25">
      <c r="A161" s="18">
        <v>1929</v>
      </c>
      <c r="B161" s="18">
        <v>1928</v>
      </c>
      <c r="C161" s="18">
        <v>11</v>
      </c>
      <c r="D161" s="9" t="s">
        <v>124</v>
      </c>
      <c r="E161" s="9" t="str">
        <f t="shared" si="11"/>
        <v>1929 11</v>
      </c>
      <c r="F161" s="14"/>
      <c r="G161" s="17">
        <v>1270.1479159999999</v>
      </c>
      <c r="I161" s="3"/>
      <c r="J161" s="1"/>
      <c r="K161" s="14"/>
      <c r="L161" s="14"/>
      <c r="M161" s="14"/>
      <c r="N161" s="14"/>
      <c r="O161" s="14"/>
      <c r="P161" s="14"/>
      <c r="Q161" s="14"/>
      <c r="R161" s="14"/>
      <c r="S161" s="14"/>
      <c r="T161" s="14"/>
      <c r="U161" s="14"/>
      <c r="V161" s="14"/>
    </row>
    <row r="162" spans="1:22" x14ac:dyDescent="0.25">
      <c r="A162" s="18">
        <v>1929</v>
      </c>
      <c r="B162" s="18">
        <v>1928</v>
      </c>
      <c r="C162" s="18">
        <v>12</v>
      </c>
      <c r="D162" s="9" t="s">
        <v>125</v>
      </c>
      <c r="E162" s="9" t="str">
        <f t="shared" si="11"/>
        <v>1929 12</v>
      </c>
      <c r="F162" s="14"/>
      <c r="G162" s="17">
        <v>1263.4567549999999</v>
      </c>
      <c r="J162" s="11" t="s">
        <v>1034</v>
      </c>
      <c r="K162" s="12" t="s">
        <v>19</v>
      </c>
      <c r="L162" s="12" t="s">
        <v>20</v>
      </c>
      <c r="M162" s="12" t="s">
        <v>21</v>
      </c>
      <c r="N162" s="12" t="s">
        <v>22</v>
      </c>
      <c r="O162" s="12" t="s">
        <v>23</v>
      </c>
      <c r="P162" s="12" t="s">
        <v>24</v>
      </c>
      <c r="Q162" s="12" t="s">
        <v>25</v>
      </c>
      <c r="R162" s="12" t="s">
        <v>26</v>
      </c>
      <c r="S162" s="12" t="s">
        <v>27</v>
      </c>
      <c r="T162" s="12" t="s">
        <v>28</v>
      </c>
      <c r="U162" s="12" t="s">
        <v>29</v>
      </c>
      <c r="V162" s="12" t="s">
        <v>30</v>
      </c>
    </row>
    <row r="163" spans="1:22" x14ac:dyDescent="0.25">
      <c r="A163" s="18">
        <v>1929</v>
      </c>
      <c r="B163" s="18">
        <v>1929</v>
      </c>
      <c r="C163" s="18">
        <v>1</v>
      </c>
      <c r="D163" s="9" t="s">
        <v>126</v>
      </c>
      <c r="E163" s="9" t="str">
        <f t="shared" si="11"/>
        <v>1929 1</v>
      </c>
      <c r="F163" s="14"/>
      <c r="G163" s="17">
        <v>1072.0025869999999</v>
      </c>
      <c r="J163" s="10">
        <v>99.390243902439025</v>
      </c>
      <c r="K163" s="40">
        <v>240</v>
      </c>
      <c r="L163" s="41">
        <v>267.29061999999999</v>
      </c>
      <c r="M163" s="40">
        <v>458.20667500000002</v>
      </c>
      <c r="N163" s="41">
        <v>485.16441300000002</v>
      </c>
      <c r="O163" s="40">
        <v>486.54578900000001</v>
      </c>
      <c r="P163" s="40">
        <v>588.22836700000005</v>
      </c>
      <c r="Q163" s="40">
        <v>741.53556900000001</v>
      </c>
      <c r="R163" s="40">
        <v>728.98155899999995</v>
      </c>
      <c r="S163" s="40">
        <v>771.70157400000005</v>
      </c>
      <c r="T163" s="40">
        <v>629.69008099999996</v>
      </c>
      <c r="U163" s="41">
        <v>385.18322499999999</v>
      </c>
      <c r="V163" s="40">
        <v>331.86119600000001</v>
      </c>
    </row>
    <row r="164" spans="1:22" x14ac:dyDescent="0.25">
      <c r="A164" s="18">
        <v>1929</v>
      </c>
      <c r="B164" s="18">
        <v>1929</v>
      </c>
      <c r="C164" s="18">
        <v>2</v>
      </c>
      <c r="D164" s="9" t="s">
        <v>127</v>
      </c>
      <c r="E164" s="9" t="str">
        <f t="shared" si="11"/>
        <v>1929 2</v>
      </c>
      <c r="F164" s="14"/>
      <c r="G164" s="17">
        <v>1099.1712439999999</v>
      </c>
      <c r="J164" s="10">
        <v>98.170731707317074</v>
      </c>
      <c r="K164" s="40">
        <v>488.87002999999999</v>
      </c>
      <c r="L164" s="40">
        <v>492.60494999999997</v>
      </c>
      <c r="M164" s="40">
        <v>488.22232200000002</v>
      </c>
      <c r="N164" s="40">
        <v>503.41975300000001</v>
      </c>
      <c r="O164" s="40">
        <v>525.38171699999998</v>
      </c>
      <c r="P164" s="40">
        <v>677.98954800000001</v>
      </c>
      <c r="Q164" s="40">
        <v>758.25656600000002</v>
      </c>
      <c r="R164" s="40">
        <v>781.27823599999999</v>
      </c>
      <c r="S164" s="40">
        <v>847.402421</v>
      </c>
      <c r="T164" s="40">
        <v>686.71309399999996</v>
      </c>
      <c r="U164" s="40">
        <v>591.86870899999997</v>
      </c>
      <c r="V164" s="40">
        <v>500</v>
      </c>
    </row>
    <row r="165" spans="1:22" x14ac:dyDescent="0.25">
      <c r="A165" s="18">
        <v>1929</v>
      </c>
      <c r="B165" s="18">
        <v>1929</v>
      </c>
      <c r="C165" s="18">
        <v>3</v>
      </c>
      <c r="D165" s="9" t="s">
        <v>128</v>
      </c>
      <c r="E165" s="9" t="str">
        <f t="shared" si="11"/>
        <v>1929 3</v>
      </c>
      <c r="F165" s="14"/>
      <c r="G165" s="17">
        <v>1150.1912030000001</v>
      </c>
      <c r="J165" s="10">
        <v>96.951219512195124</v>
      </c>
      <c r="K165" s="40">
        <v>504.02397300000001</v>
      </c>
      <c r="L165" s="40">
        <v>553.529132</v>
      </c>
      <c r="M165" s="40">
        <v>556.44613500000003</v>
      </c>
      <c r="N165" s="40">
        <v>565.11262299999999</v>
      </c>
      <c r="O165" s="40">
        <v>648.57475499999998</v>
      </c>
      <c r="P165" s="41">
        <v>709.65972199999999</v>
      </c>
      <c r="Q165" s="40">
        <v>923.21587799999998</v>
      </c>
      <c r="R165" s="40">
        <v>886.08380899999997</v>
      </c>
      <c r="S165" s="40">
        <v>856.91241600000001</v>
      </c>
      <c r="T165" s="40">
        <v>768.00270699999999</v>
      </c>
      <c r="U165" s="40">
        <v>643.39716199999998</v>
      </c>
      <c r="V165" s="40">
        <v>526.40221199999996</v>
      </c>
    </row>
    <row r="166" spans="1:22" x14ac:dyDescent="0.25">
      <c r="A166" s="18">
        <v>1929</v>
      </c>
      <c r="B166" s="18">
        <v>1929</v>
      </c>
      <c r="C166" s="18">
        <v>4</v>
      </c>
      <c r="D166" s="9" t="s">
        <v>129</v>
      </c>
      <c r="E166" s="9" t="str">
        <f t="shared" si="11"/>
        <v>1929 4</v>
      </c>
      <c r="F166" s="14"/>
      <c r="G166" s="17">
        <v>1165.7450839999999</v>
      </c>
      <c r="J166" s="10">
        <v>95.731707317073173</v>
      </c>
      <c r="K166" s="40">
        <v>561.136886</v>
      </c>
      <c r="L166" s="40">
        <v>554.06597699999998</v>
      </c>
      <c r="M166" s="40">
        <v>580.01033500000005</v>
      </c>
      <c r="N166" s="40">
        <v>641.21987000000001</v>
      </c>
      <c r="O166" s="40">
        <v>731.25351699999999</v>
      </c>
      <c r="P166" s="40">
        <v>887.99457399999994</v>
      </c>
      <c r="Q166" s="40">
        <v>925.60075400000005</v>
      </c>
      <c r="R166" s="40">
        <v>894.41036199999996</v>
      </c>
      <c r="S166" s="40">
        <v>862.72071400000004</v>
      </c>
      <c r="T166" s="40">
        <v>778.75561400000004</v>
      </c>
      <c r="U166" s="40">
        <v>659.66380600000002</v>
      </c>
      <c r="V166" s="40">
        <v>576.99229100000002</v>
      </c>
    </row>
    <row r="167" spans="1:22" x14ac:dyDescent="0.25">
      <c r="A167" s="18">
        <v>1929</v>
      </c>
      <c r="B167" s="18">
        <v>1929</v>
      </c>
      <c r="C167" s="18">
        <v>5</v>
      </c>
      <c r="D167" s="9" t="s">
        <v>130</v>
      </c>
      <c r="E167" s="9" t="str">
        <f t="shared" si="11"/>
        <v>1929 5</v>
      </c>
      <c r="F167" s="14"/>
      <c r="G167" s="17">
        <v>1209.207171</v>
      </c>
      <c r="J167" s="10">
        <v>94.512195121951208</v>
      </c>
      <c r="K167" s="40">
        <v>578.78171399999997</v>
      </c>
      <c r="L167" s="40">
        <v>570.16387799999995</v>
      </c>
      <c r="M167" s="40">
        <v>590.67554600000005</v>
      </c>
      <c r="N167" s="40">
        <v>666.17784500000005</v>
      </c>
      <c r="O167" s="40">
        <v>805.05083200000001</v>
      </c>
      <c r="P167" s="40">
        <v>902.57528300000001</v>
      </c>
      <c r="Q167" s="40">
        <v>946.875</v>
      </c>
      <c r="R167" s="40">
        <v>943.10365400000001</v>
      </c>
      <c r="S167" s="40">
        <v>906.92614000000003</v>
      </c>
      <c r="T167" s="40">
        <v>812.61765700000001</v>
      </c>
      <c r="U167" s="40">
        <v>689.23330699999997</v>
      </c>
      <c r="V167" s="40">
        <v>596.50283100000001</v>
      </c>
    </row>
    <row r="168" spans="1:22" x14ac:dyDescent="0.25">
      <c r="A168" s="18">
        <v>1929</v>
      </c>
      <c r="B168" s="18">
        <v>1929</v>
      </c>
      <c r="C168" s="18">
        <v>6</v>
      </c>
      <c r="D168" s="9" t="s">
        <v>131</v>
      </c>
      <c r="E168" s="9" t="str">
        <f t="shared" si="11"/>
        <v>1929 6</v>
      </c>
      <c r="F168" s="14"/>
      <c r="G168" s="17">
        <v>1195.135671</v>
      </c>
      <c r="J168" s="10">
        <v>93.292682926829258</v>
      </c>
      <c r="K168" s="41">
        <v>669.146793</v>
      </c>
      <c r="L168" s="40">
        <v>663.81467299999997</v>
      </c>
      <c r="M168" s="40">
        <v>661.073982</v>
      </c>
      <c r="N168" s="40">
        <v>700</v>
      </c>
      <c r="O168" s="41">
        <v>813.26166499999999</v>
      </c>
      <c r="P168" s="40">
        <v>915.07906400000002</v>
      </c>
      <c r="Q168" s="41">
        <v>967.24239999999998</v>
      </c>
      <c r="R168" s="40">
        <v>955.49053400000003</v>
      </c>
      <c r="S168" s="40">
        <v>962.18209100000001</v>
      </c>
      <c r="T168" s="40">
        <v>887.68719399999998</v>
      </c>
      <c r="U168" s="40">
        <v>777.08983999999998</v>
      </c>
      <c r="V168" s="40">
        <v>683.42269399999998</v>
      </c>
    </row>
    <row r="169" spans="1:22" x14ac:dyDescent="0.25">
      <c r="A169" s="18">
        <v>1929</v>
      </c>
      <c r="B169" s="18">
        <v>1929</v>
      </c>
      <c r="C169" s="18">
        <v>7</v>
      </c>
      <c r="D169" s="9" t="s">
        <v>132</v>
      </c>
      <c r="E169" s="9" t="str">
        <f t="shared" si="11"/>
        <v>1929 7</v>
      </c>
      <c r="F169" s="14"/>
      <c r="G169" s="17">
        <v>1105.00053</v>
      </c>
      <c r="J169" s="10">
        <v>92.073170731707322</v>
      </c>
      <c r="K169" s="40">
        <v>675.03090499999996</v>
      </c>
      <c r="L169" s="40">
        <v>666.041695</v>
      </c>
      <c r="M169" s="41">
        <v>666.86399500000005</v>
      </c>
      <c r="N169" s="40">
        <v>779.92273499999999</v>
      </c>
      <c r="O169" s="40">
        <v>843.07135100000005</v>
      </c>
      <c r="P169" s="41">
        <v>918.13119900000004</v>
      </c>
      <c r="Q169" s="40">
        <v>971.46500400000002</v>
      </c>
      <c r="R169" s="40">
        <v>990.87125700000001</v>
      </c>
      <c r="S169" s="40">
        <v>986.94464900000003</v>
      </c>
      <c r="T169" s="40">
        <v>900.81402300000002</v>
      </c>
      <c r="U169" s="40">
        <v>782.15027199999997</v>
      </c>
      <c r="V169" s="40">
        <v>690.76726699999995</v>
      </c>
    </row>
    <row r="170" spans="1:22" x14ac:dyDescent="0.25">
      <c r="A170" s="18">
        <v>1929</v>
      </c>
      <c r="B170" s="18">
        <v>1929</v>
      </c>
      <c r="C170" s="18">
        <v>8</v>
      </c>
      <c r="D170" s="9" t="s">
        <v>133</v>
      </c>
      <c r="E170" s="9" t="str">
        <f t="shared" si="11"/>
        <v>1929 8</v>
      </c>
      <c r="F170" s="14"/>
      <c r="G170" s="9">
        <v>980.98083199999996</v>
      </c>
      <c r="J170" s="10">
        <v>90.853658536585371</v>
      </c>
      <c r="K170" s="40">
        <v>685.27617999999995</v>
      </c>
      <c r="L170" s="40">
        <v>761.90758700000004</v>
      </c>
      <c r="M170" s="40">
        <v>804.34314400000005</v>
      </c>
      <c r="N170" s="40">
        <v>812.09895100000006</v>
      </c>
      <c r="O170" s="40">
        <v>843.68392800000004</v>
      </c>
      <c r="P170" s="40">
        <v>952.63543800000002</v>
      </c>
      <c r="Q170" s="40">
        <v>1137.165495</v>
      </c>
      <c r="R170" s="40">
        <v>1076.0792019999999</v>
      </c>
      <c r="S170" s="40">
        <v>1017.979649</v>
      </c>
      <c r="T170" s="40">
        <v>916.56354999999996</v>
      </c>
      <c r="U170" s="40">
        <v>790.58153500000003</v>
      </c>
      <c r="V170" s="40">
        <v>692.92933300000004</v>
      </c>
    </row>
    <row r="171" spans="1:22" x14ac:dyDescent="0.25">
      <c r="A171" s="18">
        <v>1929</v>
      </c>
      <c r="B171" s="18">
        <v>1929</v>
      </c>
      <c r="C171" s="18">
        <v>9</v>
      </c>
      <c r="D171" s="9" t="s">
        <v>134</v>
      </c>
      <c r="E171" s="9" t="str">
        <f t="shared" si="11"/>
        <v>1929 9</v>
      </c>
      <c r="F171" s="14"/>
      <c r="G171" s="9">
        <v>884.25998800000002</v>
      </c>
      <c r="J171" s="10">
        <v>89.634146341463421</v>
      </c>
      <c r="K171" s="40">
        <v>828.73655799999995</v>
      </c>
      <c r="L171" s="40">
        <v>814.80193799999995</v>
      </c>
      <c r="M171" s="40">
        <v>811.62962200000004</v>
      </c>
      <c r="N171" s="40">
        <v>822.469334</v>
      </c>
      <c r="O171" s="40">
        <v>920.14762800000005</v>
      </c>
      <c r="P171" s="40">
        <v>977.45672400000001</v>
      </c>
      <c r="Q171" s="40">
        <v>1157.816296</v>
      </c>
      <c r="R171" s="40">
        <v>1141.7687109999999</v>
      </c>
      <c r="S171" s="40">
        <v>1102.77883</v>
      </c>
      <c r="T171" s="40">
        <v>1053.162288</v>
      </c>
      <c r="U171" s="40">
        <v>948.81568200000004</v>
      </c>
      <c r="V171" s="40">
        <v>856.95058900000004</v>
      </c>
    </row>
    <row r="172" spans="1:22" x14ac:dyDescent="0.25">
      <c r="A172" s="18">
        <v>1930</v>
      </c>
      <c r="B172" s="18">
        <v>1929</v>
      </c>
      <c r="C172" s="18">
        <v>10</v>
      </c>
      <c r="D172" s="9" t="s">
        <v>135</v>
      </c>
      <c r="E172" s="9" t="str">
        <f t="shared" si="11"/>
        <v>1930 10</v>
      </c>
      <c r="F172" s="14"/>
      <c r="G172" s="9">
        <v>854.41022499999997</v>
      </c>
      <c r="J172" s="10">
        <v>88.41463414634147</v>
      </c>
      <c r="K172" s="40">
        <v>834.31502399999999</v>
      </c>
      <c r="L172" s="40">
        <v>821.58256500000005</v>
      </c>
      <c r="M172" s="40">
        <v>823.34445600000004</v>
      </c>
      <c r="N172" s="40">
        <v>838.19434799999999</v>
      </c>
      <c r="O172" s="40">
        <v>970.63266399999998</v>
      </c>
      <c r="P172" s="40">
        <v>1036.55557</v>
      </c>
      <c r="Q172" s="40">
        <v>1165.7450839999999</v>
      </c>
      <c r="R172" s="40">
        <v>1179.240399</v>
      </c>
      <c r="S172" s="40">
        <v>1155.0046139999999</v>
      </c>
      <c r="T172" s="40">
        <v>1067.858197</v>
      </c>
      <c r="U172" s="41">
        <v>956.95387700000003</v>
      </c>
      <c r="V172" s="40">
        <v>863.80677600000001</v>
      </c>
    </row>
    <row r="173" spans="1:22" x14ac:dyDescent="0.25">
      <c r="A173" s="18">
        <v>1930</v>
      </c>
      <c r="B173" s="18">
        <v>1929</v>
      </c>
      <c r="C173" s="18">
        <v>11</v>
      </c>
      <c r="D173" s="9" t="s">
        <v>136</v>
      </c>
      <c r="E173" s="9" t="str">
        <f t="shared" si="11"/>
        <v>1930 11</v>
      </c>
      <c r="F173" s="14"/>
      <c r="G173" s="9">
        <v>838.74060099999997</v>
      </c>
      <c r="J173" s="10">
        <v>87.195121951219505</v>
      </c>
      <c r="K173" s="40">
        <v>849.86118999999997</v>
      </c>
      <c r="L173" s="40">
        <v>836.03538200000003</v>
      </c>
      <c r="M173" s="40">
        <v>834.36762699999997</v>
      </c>
      <c r="N173" s="40">
        <v>843.29431699999998</v>
      </c>
      <c r="O173" s="40">
        <v>991.32123899999999</v>
      </c>
      <c r="P173" s="40">
        <v>1108.7828850000001</v>
      </c>
      <c r="Q173" s="40">
        <v>1186.1335859999999</v>
      </c>
      <c r="R173" s="40">
        <v>1201.189149</v>
      </c>
      <c r="S173" s="40">
        <v>1195.135671</v>
      </c>
      <c r="T173" s="40">
        <v>1070.7385260000001</v>
      </c>
      <c r="U173" s="40">
        <v>958.09480599999995</v>
      </c>
      <c r="V173" s="40">
        <v>875.63076799999999</v>
      </c>
    </row>
    <row r="174" spans="1:22" x14ac:dyDescent="0.25">
      <c r="A174" s="18">
        <v>1930</v>
      </c>
      <c r="B174" s="18">
        <v>1929</v>
      </c>
      <c r="C174" s="18">
        <v>12</v>
      </c>
      <c r="D174" s="9" t="s">
        <v>137</v>
      </c>
      <c r="E174" s="9" t="str">
        <f t="shared" si="11"/>
        <v>1930 12</v>
      </c>
      <c r="F174" s="14"/>
      <c r="G174" s="9">
        <v>968.34208899999999</v>
      </c>
      <c r="J174" s="10">
        <v>85.975609756097555</v>
      </c>
      <c r="K174" s="40">
        <v>854.41022499999997</v>
      </c>
      <c r="L174" s="40">
        <v>838.74060099999997</v>
      </c>
      <c r="M174" s="40">
        <v>853.97122100000001</v>
      </c>
      <c r="N174" s="41">
        <v>892.33467800000005</v>
      </c>
      <c r="O174" s="40">
        <v>1021.360526</v>
      </c>
      <c r="P174" s="40">
        <v>1150.1912030000001</v>
      </c>
      <c r="Q174" s="40">
        <v>1211.9646270000001</v>
      </c>
      <c r="R174" s="40">
        <v>1209.207171</v>
      </c>
      <c r="S174" s="40">
        <v>1213.3510819999999</v>
      </c>
      <c r="T174" s="40">
        <v>1105.00053</v>
      </c>
      <c r="U174" s="40">
        <v>980.98083199999996</v>
      </c>
      <c r="V174" s="40">
        <v>884.25998800000002</v>
      </c>
    </row>
    <row r="175" spans="1:22" x14ac:dyDescent="0.25">
      <c r="A175" s="18">
        <v>1930</v>
      </c>
      <c r="B175" s="18">
        <v>1930</v>
      </c>
      <c r="C175" s="18">
        <v>1</v>
      </c>
      <c r="D175" s="9" t="s">
        <v>138</v>
      </c>
      <c r="E175" s="9" t="str">
        <f t="shared" si="11"/>
        <v>1930 1</v>
      </c>
      <c r="F175" s="14"/>
      <c r="G175" s="17">
        <v>986.212895</v>
      </c>
      <c r="J175" s="10">
        <v>84.756097560975604</v>
      </c>
      <c r="K175" s="40">
        <v>882.01192500000002</v>
      </c>
      <c r="L175" s="40">
        <v>869.584247</v>
      </c>
      <c r="M175" s="40">
        <v>944.06709000000001</v>
      </c>
      <c r="N175" s="41">
        <v>986.212895</v>
      </c>
      <c r="O175" s="40">
        <v>1029.8210730000001</v>
      </c>
      <c r="P175" s="40">
        <v>1187.060279</v>
      </c>
      <c r="Q175" s="40">
        <v>1233.706289</v>
      </c>
      <c r="R175" s="40">
        <v>1235.4512830000001</v>
      </c>
      <c r="S175" s="40">
        <v>1219.9259420000001</v>
      </c>
      <c r="T175" s="40">
        <v>1111.9707530000001</v>
      </c>
      <c r="U175" s="40">
        <v>1002.27179</v>
      </c>
      <c r="V175" s="40">
        <v>910.25232000000005</v>
      </c>
    </row>
    <row r="176" spans="1:22" x14ac:dyDescent="0.25">
      <c r="A176" s="18">
        <v>1930</v>
      </c>
      <c r="B176" s="18">
        <v>1930</v>
      </c>
      <c r="C176" s="18">
        <v>2</v>
      </c>
      <c r="D176" s="9" t="s">
        <v>139</v>
      </c>
      <c r="E176" s="9" t="str">
        <f t="shared" si="11"/>
        <v>1930 2</v>
      </c>
      <c r="F176" s="14"/>
      <c r="G176" s="17">
        <v>1086.5106390000001</v>
      </c>
      <c r="J176" s="10">
        <v>83.536585365853654</v>
      </c>
      <c r="K176" s="41">
        <v>917.36111900000003</v>
      </c>
      <c r="L176" s="40">
        <v>903.45032200000003</v>
      </c>
      <c r="M176" s="40">
        <v>968.34208899999999</v>
      </c>
      <c r="N176" s="41">
        <v>1000</v>
      </c>
      <c r="O176" s="40">
        <v>1037.4438319999999</v>
      </c>
      <c r="P176" s="40">
        <v>1194.4450440000001</v>
      </c>
      <c r="Q176" s="40">
        <v>1331.698371</v>
      </c>
      <c r="R176" s="40">
        <v>1282.7095839999999</v>
      </c>
      <c r="S176" s="41">
        <v>1315.7670330000001</v>
      </c>
      <c r="T176" s="40">
        <v>1188.738656</v>
      </c>
      <c r="U176" s="40">
        <v>1067.868211</v>
      </c>
      <c r="V176" s="41">
        <v>975.65679299999999</v>
      </c>
    </row>
    <row r="177" spans="1:22" x14ac:dyDescent="0.25">
      <c r="A177" s="18">
        <v>1930</v>
      </c>
      <c r="B177" s="18">
        <v>1930</v>
      </c>
      <c r="C177" s="18">
        <v>3</v>
      </c>
      <c r="D177" s="9" t="s">
        <v>140</v>
      </c>
      <c r="E177" s="9" t="str">
        <f t="shared" si="11"/>
        <v>1930 3</v>
      </c>
      <c r="F177" s="14"/>
      <c r="G177" s="17">
        <v>1215.3761320000001</v>
      </c>
      <c r="J177" s="10">
        <v>82.317073170731717</v>
      </c>
      <c r="K177" s="40">
        <v>947.34644100000003</v>
      </c>
      <c r="L177" s="40">
        <v>958.05379400000004</v>
      </c>
      <c r="M177" s="41">
        <v>987.25070500000004</v>
      </c>
      <c r="N177" s="40">
        <v>1002.9585060000001</v>
      </c>
      <c r="O177" s="40">
        <v>1086.5106390000001</v>
      </c>
      <c r="P177" s="40">
        <v>1215.3761320000001</v>
      </c>
      <c r="Q177" s="40">
        <v>1388.2072029999999</v>
      </c>
      <c r="R177" s="40">
        <v>1333.4523509999999</v>
      </c>
      <c r="S177" s="41">
        <v>1319.078366</v>
      </c>
      <c r="T177" s="40">
        <v>1199.292488</v>
      </c>
      <c r="U177" s="40">
        <v>1068.013976</v>
      </c>
      <c r="V177" s="40">
        <v>988.82769399999995</v>
      </c>
    </row>
    <row r="178" spans="1:22" x14ac:dyDescent="0.25">
      <c r="A178" s="18">
        <v>1930</v>
      </c>
      <c r="B178" s="18">
        <v>1930</v>
      </c>
      <c r="C178" s="18">
        <v>4</v>
      </c>
      <c r="D178" s="9" t="s">
        <v>141</v>
      </c>
      <c r="E178" s="9" t="str">
        <f t="shared" si="11"/>
        <v>1930 4</v>
      </c>
      <c r="F178" s="14"/>
      <c r="G178" s="17">
        <v>1331.698371</v>
      </c>
      <c r="J178" s="10">
        <v>81.097560975609767</v>
      </c>
      <c r="K178" s="40">
        <v>964.97878100000003</v>
      </c>
      <c r="L178" s="40">
        <v>969.44586200000003</v>
      </c>
      <c r="M178" s="41">
        <v>998.25548500000002</v>
      </c>
      <c r="N178" s="40">
        <v>1010.104162</v>
      </c>
      <c r="O178" s="40">
        <v>1099.1712439999999</v>
      </c>
      <c r="P178" s="40">
        <v>1264.1327510000001</v>
      </c>
      <c r="Q178" s="40">
        <v>1408.496404</v>
      </c>
      <c r="R178" s="40">
        <v>1382.6223689999999</v>
      </c>
      <c r="S178" s="40">
        <v>1319.754897</v>
      </c>
      <c r="T178" s="40">
        <v>1209.080463</v>
      </c>
      <c r="U178" s="40">
        <v>1079.432004</v>
      </c>
      <c r="V178" s="40">
        <v>989.77898500000003</v>
      </c>
    </row>
    <row r="179" spans="1:22" x14ac:dyDescent="0.25">
      <c r="A179" s="18">
        <v>1930</v>
      </c>
      <c r="B179" s="18">
        <v>1930</v>
      </c>
      <c r="C179" s="18">
        <v>5</v>
      </c>
      <c r="D179" s="9" t="s">
        <v>142</v>
      </c>
      <c r="E179" s="9" t="str">
        <f t="shared" si="11"/>
        <v>1930 5</v>
      </c>
      <c r="F179" s="14"/>
      <c r="G179" s="17">
        <v>1235.4512830000001</v>
      </c>
      <c r="J179" s="10">
        <v>79.878048780487802</v>
      </c>
      <c r="K179" s="40">
        <v>971.84444399999995</v>
      </c>
      <c r="L179" s="40">
        <v>977.20522500000004</v>
      </c>
      <c r="M179" s="40">
        <v>1013.937287</v>
      </c>
      <c r="N179" s="40">
        <v>1072.0025869999999</v>
      </c>
      <c r="O179" s="40">
        <v>1106.455481</v>
      </c>
      <c r="P179" s="41">
        <v>1294.693935</v>
      </c>
      <c r="Q179" s="40">
        <v>1485.5855059999999</v>
      </c>
      <c r="R179" s="41">
        <v>1393.7063430000001</v>
      </c>
      <c r="S179" s="40">
        <v>1357.2966690000001</v>
      </c>
      <c r="T179" s="40">
        <v>1222.8228079999999</v>
      </c>
      <c r="U179" s="40">
        <v>1081.938879</v>
      </c>
      <c r="V179" s="40">
        <v>998.00792300000001</v>
      </c>
    </row>
    <row r="180" spans="1:22" x14ac:dyDescent="0.25">
      <c r="A180" s="18">
        <v>1930</v>
      </c>
      <c r="B180" s="18">
        <v>1930</v>
      </c>
      <c r="C180" s="18">
        <v>6</v>
      </c>
      <c r="D180" s="9" t="s">
        <v>143</v>
      </c>
      <c r="E180" s="9" t="str">
        <f t="shared" si="11"/>
        <v>1930 6</v>
      </c>
      <c r="F180" s="14"/>
      <c r="G180" s="17">
        <v>1213.3510819999999</v>
      </c>
      <c r="J180" s="10">
        <v>78.658536585365852</v>
      </c>
      <c r="K180" s="40">
        <v>979.78064300000005</v>
      </c>
      <c r="L180" s="40">
        <v>1019.050699</v>
      </c>
      <c r="M180" s="40">
        <v>1036.4125320000001</v>
      </c>
      <c r="N180" s="40">
        <v>1079.70237</v>
      </c>
      <c r="O180" s="40">
        <v>1149.9121689999999</v>
      </c>
      <c r="P180" s="40">
        <v>1301.7292190000001</v>
      </c>
      <c r="Q180" s="40">
        <v>1486.2069200000001</v>
      </c>
      <c r="R180" s="40">
        <v>1479.6852329999999</v>
      </c>
      <c r="S180" s="40">
        <v>1371.711127</v>
      </c>
      <c r="T180" s="40">
        <v>1263.1221029999999</v>
      </c>
      <c r="U180" s="40">
        <v>1084.8654670000001</v>
      </c>
      <c r="V180" s="40">
        <v>999.291787</v>
      </c>
    </row>
    <row r="181" spans="1:22" x14ac:dyDescent="0.25">
      <c r="A181" s="18">
        <v>1930</v>
      </c>
      <c r="B181" s="18">
        <v>1930</v>
      </c>
      <c r="C181" s="18">
        <v>7</v>
      </c>
      <c r="D181" s="9" t="s">
        <v>144</v>
      </c>
      <c r="E181" s="9" t="str">
        <f t="shared" si="11"/>
        <v>1930 7</v>
      </c>
      <c r="F181" s="14"/>
      <c r="G181" s="17">
        <v>1070.7385260000001</v>
      </c>
      <c r="J181" s="10">
        <v>77.439024390243901</v>
      </c>
      <c r="K181" s="40">
        <v>1015.784936</v>
      </c>
      <c r="L181" s="40">
        <v>1059.704289</v>
      </c>
      <c r="M181" s="40">
        <v>1055.529278</v>
      </c>
      <c r="N181" s="40">
        <v>1135.2195730000001</v>
      </c>
      <c r="O181" s="40">
        <v>1194.676919</v>
      </c>
      <c r="P181" s="40">
        <v>1384.6769850000001</v>
      </c>
      <c r="Q181" s="40">
        <v>1525.7739349999999</v>
      </c>
      <c r="R181" s="41">
        <v>1490.6420419999999</v>
      </c>
      <c r="S181" s="40">
        <v>1435.6856150000001</v>
      </c>
      <c r="T181" s="40">
        <v>1290.843975</v>
      </c>
      <c r="U181" s="40">
        <v>1160.5024040000001</v>
      </c>
      <c r="V181" s="40">
        <v>1000</v>
      </c>
    </row>
    <row r="182" spans="1:22" x14ac:dyDescent="0.25">
      <c r="A182" s="18">
        <v>1930</v>
      </c>
      <c r="B182" s="18">
        <v>1930</v>
      </c>
      <c r="C182" s="18">
        <v>8</v>
      </c>
      <c r="D182" s="9" t="s">
        <v>145</v>
      </c>
      <c r="E182" s="9" t="str">
        <f t="shared" si="11"/>
        <v>1930 8</v>
      </c>
      <c r="F182" s="14"/>
      <c r="G182" s="9">
        <v>958.09480599999995</v>
      </c>
      <c r="J182" s="10">
        <v>76.219512195121951</v>
      </c>
      <c r="K182" s="40">
        <v>1071.1073779999999</v>
      </c>
      <c r="L182" s="40">
        <v>1099.6668460000001</v>
      </c>
      <c r="M182" s="41">
        <v>1123.9303849999999</v>
      </c>
      <c r="N182" s="40">
        <v>1136.747204</v>
      </c>
      <c r="O182" s="41">
        <v>1221.232984</v>
      </c>
      <c r="P182" s="40">
        <v>1407.764584</v>
      </c>
      <c r="Q182" s="40">
        <v>1554.782459</v>
      </c>
      <c r="R182" s="40">
        <v>1548.851161</v>
      </c>
      <c r="S182" s="40">
        <v>1488.2722409999999</v>
      </c>
      <c r="T182" s="40">
        <v>1332.4173860000001</v>
      </c>
      <c r="U182" s="40">
        <v>1171.9104600000001</v>
      </c>
      <c r="V182" s="40">
        <v>1090.207936</v>
      </c>
    </row>
    <row r="183" spans="1:22" x14ac:dyDescent="0.25">
      <c r="A183" s="18">
        <v>1930</v>
      </c>
      <c r="B183" s="18">
        <v>1930</v>
      </c>
      <c r="C183" s="18">
        <v>9</v>
      </c>
      <c r="D183" s="9" t="s">
        <v>146</v>
      </c>
      <c r="E183" s="9" t="str">
        <f t="shared" si="11"/>
        <v>1930 9</v>
      </c>
      <c r="F183" s="14"/>
      <c r="G183" s="9">
        <v>863.80677600000001</v>
      </c>
      <c r="J183" s="10">
        <v>75</v>
      </c>
      <c r="K183" s="40">
        <v>1073.749763</v>
      </c>
      <c r="L183" s="40">
        <v>1121.6021900000001</v>
      </c>
      <c r="M183" s="40">
        <v>1176.6031889999999</v>
      </c>
      <c r="N183" s="40">
        <v>1234.320498</v>
      </c>
      <c r="O183" s="41">
        <v>1296.760407</v>
      </c>
      <c r="P183" s="40">
        <v>1439.6899109999999</v>
      </c>
      <c r="Q183" s="41">
        <v>1588.657087</v>
      </c>
      <c r="R183" s="40">
        <v>1555.902503</v>
      </c>
      <c r="S183" s="40">
        <v>1495.7353410000001</v>
      </c>
      <c r="T183" s="40">
        <v>1373.108986</v>
      </c>
      <c r="U183" s="41">
        <v>1224.8751179999999</v>
      </c>
      <c r="V183" s="40">
        <v>1099.9222360000001</v>
      </c>
    </row>
    <row r="184" spans="1:22" x14ac:dyDescent="0.25">
      <c r="A184" s="18">
        <v>1931</v>
      </c>
      <c r="B184" s="18">
        <v>1930</v>
      </c>
      <c r="C184" s="18">
        <v>10</v>
      </c>
      <c r="D184" s="9" t="s">
        <v>147</v>
      </c>
      <c r="E184" s="9" t="str">
        <f t="shared" si="11"/>
        <v>1931 10</v>
      </c>
      <c r="F184" s="14"/>
      <c r="G184" s="9">
        <v>834.31502399999999</v>
      </c>
      <c r="J184" s="10">
        <v>73.780487804878049</v>
      </c>
      <c r="K184" s="40">
        <v>1121.711564</v>
      </c>
      <c r="L184" s="40">
        <v>1179.0981529999999</v>
      </c>
      <c r="M184" s="40">
        <v>1192.0296949999999</v>
      </c>
      <c r="N184" s="40">
        <v>1242.6137490000001</v>
      </c>
      <c r="O184" s="40">
        <v>1387.690501</v>
      </c>
      <c r="P184" s="40">
        <v>1444.5926420000001</v>
      </c>
      <c r="Q184" s="40">
        <v>1591.1807409999999</v>
      </c>
      <c r="R184" s="40">
        <v>1583.1834269999999</v>
      </c>
      <c r="S184" s="40">
        <v>1496.749865</v>
      </c>
      <c r="T184" s="40">
        <v>1376.678934</v>
      </c>
      <c r="U184" s="41">
        <v>1256.4127719999999</v>
      </c>
      <c r="V184" s="40">
        <v>1128.615221</v>
      </c>
    </row>
    <row r="185" spans="1:22" x14ac:dyDescent="0.25">
      <c r="A185" s="18">
        <v>1931</v>
      </c>
      <c r="B185" s="18">
        <v>1930</v>
      </c>
      <c r="C185" s="18">
        <v>11</v>
      </c>
      <c r="D185" s="9" t="s">
        <v>148</v>
      </c>
      <c r="E185" s="9" t="str">
        <f t="shared" si="11"/>
        <v>1931 11</v>
      </c>
      <c r="F185" s="14"/>
      <c r="G185" s="9">
        <v>821.58256500000005</v>
      </c>
      <c r="J185" s="10">
        <v>72.560975609756099</v>
      </c>
      <c r="K185" s="40">
        <v>1124.0893880000001</v>
      </c>
      <c r="L185" s="40">
        <v>1191.6486399999999</v>
      </c>
      <c r="M185" s="40">
        <v>1220.997805</v>
      </c>
      <c r="N185" s="40">
        <v>1300.270323</v>
      </c>
      <c r="O185" s="40">
        <v>1394.2524490000001</v>
      </c>
      <c r="P185" s="40">
        <v>1453.471323</v>
      </c>
      <c r="Q185" s="40">
        <v>1603.336986</v>
      </c>
      <c r="R185" s="41">
        <v>1625.8919080000001</v>
      </c>
      <c r="S185" s="40">
        <v>1541.296519</v>
      </c>
      <c r="T185" s="40">
        <v>1396.386661</v>
      </c>
      <c r="U185" s="40">
        <v>1287.2509809999999</v>
      </c>
      <c r="V185" s="40">
        <v>1162.8407649999999</v>
      </c>
    </row>
    <row r="186" spans="1:22" x14ac:dyDescent="0.25">
      <c r="A186" s="18">
        <v>1931</v>
      </c>
      <c r="B186" s="18">
        <v>1930</v>
      </c>
      <c r="C186" s="18">
        <v>12</v>
      </c>
      <c r="D186" s="9" t="s">
        <v>149</v>
      </c>
      <c r="E186" s="9" t="str">
        <f t="shared" si="11"/>
        <v>1931 12</v>
      </c>
      <c r="F186" s="14"/>
      <c r="G186" s="9">
        <v>811.62962200000004</v>
      </c>
      <c r="J186" s="10">
        <v>71.341463414634148</v>
      </c>
      <c r="K186" s="40">
        <v>1178.785944</v>
      </c>
      <c r="L186" s="41">
        <v>1192.6830869999999</v>
      </c>
      <c r="M186" s="40">
        <v>1221.005228</v>
      </c>
      <c r="N186" s="40">
        <v>1315.5223080000001</v>
      </c>
      <c r="O186" s="40">
        <v>1399.574075</v>
      </c>
      <c r="P186" s="40">
        <v>1486.3263830000001</v>
      </c>
      <c r="Q186" s="40">
        <v>1631.698202</v>
      </c>
      <c r="R186" s="40">
        <v>1631.1366290000001</v>
      </c>
      <c r="S186" s="40">
        <v>1562.2305899999999</v>
      </c>
      <c r="T186" s="40">
        <v>1431.3302550000001</v>
      </c>
      <c r="U186" s="40">
        <v>1287.344867</v>
      </c>
      <c r="V186" s="40">
        <v>1189.9053449999999</v>
      </c>
    </row>
    <row r="187" spans="1:22" x14ac:dyDescent="0.25">
      <c r="A187" s="18">
        <v>1931</v>
      </c>
      <c r="B187" s="18">
        <v>1931</v>
      </c>
      <c r="C187" s="18">
        <v>1</v>
      </c>
      <c r="D187" s="9" t="s">
        <v>150</v>
      </c>
      <c r="E187" s="9" t="str">
        <f t="shared" si="11"/>
        <v>1931 1</v>
      </c>
      <c r="F187" s="14"/>
      <c r="G187" s="17">
        <v>822.469334</v>
      </c>
      <c r="J187" s="10">
        <v>70.121951219512198</v>
      </c>
      <c r="K187" s="40">
        <v>1226.504383</v>
      </c>
      <c r="L187" s="40">
        <v>1214.5211409999999</v>
      </c>
      <c r="M187" s="40">
        <v>1222.6261480000001</v>
      </c>
      <c r="N187" s="40">
        <v>1331.4812480000001</v>
      </c>
      <c r="O187" s="40">
        <v>1410.1399349999999</v>
      </c>
      <c r="P187" s="40">
        <v>1508.7524490000001</v>
      </c>
      <c r="Q187" s="40">
        <v>1637.260511</v>
      </c>
      <c r="R187" s="40">
        <v>1641.591467</v>
      </c>
      <c r="S187" s="40">
        <v>1633.630987</v>
      </c>
      <c r="T187" s="40">
        <v>1524.949871</v>
      </c>
      <c r="U187" s="41">
        <v>1380.2635640000001</v>
      </c>
      <c r="V187" s="40">
        <v>1254.231192</v>
      </c>
    </row>
    <row r="188" spans="1:22" x14ac:dyDescent="0.25">
      <c r="A188" s="18">
        <v>1931</v>
      </c>
      <c r="B188" s="18">
        <v>1931</v>
      </c>
      <c r="C188" s="18">
        <v>2</v>
      </c>
      <c r="D188" s="9" t="s">
        <v>151</v>
      </c>
      <c r="E188" s="9" t="str">
        <f t="shared" si="11"/>
        <v>1931 2</v>
      </c>
      <c r="F188" s="14"/>
      <c r="G188" s="17">
        <v>843.07135100000005</v>
      </c>
      <c r="J188" s="10">
        <v>68.902439024390233</v>
      </c>
      <c r="K188" s="40">
        <v>1227.7180960000001</v>
      </c>
      <c r="L188" s="40">
        <v>1221.3169949999999</v>
      </c>
      <c r="M188" s="40">
        <v>1263.4567549999999</v>
      </c>
      <c r="N188" s="40">
        <v>1340.9695139999999</v>
      </c>
      <c r="O188" s="40">
        <v>1424.2658220000001</v>
      </c>
      <c r="P188" s="40">
        <v>1529.983111</v>
      </c>
      <c r="Q188" s="40">
        <v>1638.920069</v>
      </c>
      <c r="R188" s="40">
        <v>1676.136495</v>
      </c>
      <c r="S188" s="41">
        <v>1657.619457</v>
      </c>
      <c r="T188" s="40">
        <v>1542.1549600000001</v>
      </c>
      <c r="U188" s="40">
        <v>1398.9822939999999</v>
      </c>
      <c r="V188" s="40">
        <v>1278.2379490000001</v>
      </c>
    </row>
    <row r="189" spans="1:22" x14ac:dyDescent="0.25">
      <c r="A189" s="18">
        <v>1931</v>
      </c>
      <c r="B189" s="18">
        <v>1931</v>
      </c>
      <c r="C189" s="18">
        <v>3</v>
      </c>
      <c r="D189" s="9" t="s">
        <v>152</v>
      </c>
      <c r="E189" s="9" t="str">
        <f t="shared" si="11"/>
        <v>1931 3</v>
      </c>
      <c r="F189" s="14"/>
      <c r="G189" s="17">
        <v>902.57528300000001</v>
      </c>
      <c r="J189" s="10">
        <v>67.682926829268283</v>
      </c>
      <c r="K189" s="40">
        <v>1237.7545709999999</v>
      </c>
      <c r="L189" s="40">
        <v>1231.3824259999999</v>
      </c>
      <c r="M189" s="40">
        <v>1303.3224909999999</v>
      </c>
      <c r="N189" s="40">
        <v>1344.7941740000001</v>
      </c>
      <c r="O189" s="40">
        <v>1432.523833</v>
      </c>
      <c r="P189" s="40">
        <v>1551.593208</v>
      </c>
      <c r="Q189" s="40">
        <v>1666.761456</v>
      </c>
      <c r="R189" s="40">
        <v>1683.8398810000001</v>
      </c>
      <c r="S189" s="40">
        <v>1705.3399939999999</v>
      </c>
      <c r="T189" s="40">
        <v>1550.3161359999999</v>
      </c>
      <c r="U189" s="40">
        <v>1404.5420549999999</v>
      </c>
      <c r="V189" s="40">
        <v>1282.1297520000001</v>
      </c>
    </row>
    <row r="190" spans="1:22" x14ac:dyDescent="0.25">
      <c r="A190" s="18">
        <v>1931</v>
      </c>
      <c r="B190" s="18">
        <v>1931</v>
      </c>
      <c r="C190" s="18">
        <v>4</v>
      </c>
      <c r="D190" s="9" t="s">
        <v>153</v>
      </c>
      <c r="E190" s="9" t="str">
        <f t="shared" si="11"/>
        <v>1931 4</v>
      </c>
      <c r="F190" s="14"/>
      <c r="G190" s="17">
        <v>925.60075400000005</v>
      </c>
      <c r="J190" s="10">
        <v>66.463414634146332</v>
      </c>
      <c r="K190" s="40">
        <v>1245.271851</v>
      </c>
      <c r="L190" s="40">
        <v>1235.19463</v>
      </c>
      <c r="M190" s="40">
        <v>1308.6206259999999</v>
      </c>
      <c r="N190" s="40">
        <v>1352.7643800000001</v>
      </c>
      <c r="O190" s="40">
        <v>1471.483774</v>
      </c>
      <c r="P190" s="40">
        <v>1592.2522120000001</v>
      </c>
      <c r="Q190" s="40">
        <v>1745.7889319999999</v>
      </c>
      <c r="R190" s="41">
        <v>1768.924994</v>
      </c>
      <c r="S190" s="40">
        <v>1752.902783</v>
      </c>
      <c r="T190" s="40">
        <v>1609.46408</v>
      </c>
      <c r="U190" s="40">
        <v>1407.067571</v>
      </c>
      <c r="V190" s="40">
        <v>1290.8518369999999</v>
      </c>
    </row>
    <row r="191" spans="1:22" x14ac:dyDescent="0.25">
      <c r="A191" s="18">
        <v>1931</v>
      </c>
      <c r="B191" s="18">
        <v>1931</v>
      </c>
      <c r="C191" s="18">
        <v>5</v>
      </c>
      <c r="D191" s="9" t="s">
        <v>154</v>
      </c>
      <c r="E191" s="9" t="str">
        <f t="shared" si="11"/>
        <v>1931 5</v>
      </c>
      <c r="F191" s="14"/>
      <c r="G191" s="17">
        <v>886.08380899999997</v>
      </c>
      <c r="J191" s="10">
        <v>65.243902439024396</v>
      </c>
      <c r="K191" s="40">
        <v>1248.1232110000001</v>
      </c>
      <c r="L191" s="40">
        <v>1243.3145050000001</v>
      </c>
      <c r="M191" s="40">
        <v>1310.276337</v>
      </c>
      <c r="N191" s="40">
        <v>1372.1208019999999</v>
      </c>
      <c r="O191" s="40">
        <v>1472.7400680000001</v>
      </c>
      <c r="P191" s="40">
        <v>1599.31583</v>
      </c>
      <c r="Q191" s="40">
        <v>1821.044429</v>
      </c>
      <c r="R191" s="41">
        <v>1772.6877710000001</v>
      </c>
      <c r="S191" s="40">
        <v>1754.7704229999999</v>
      </c>
      <c r="T191" s="40">
        <v>1615.6465029999999</v>
      </c>
      <c r="U191" s="40">
        <v>1427.2885980000001</v>
      </c>
      <c r="V191" s="40">
        <v>1304.633779</v>
      </c>
    </row>
    <row r="192" spans="1:22" x14ac:dyDescent="0.25">
      <c r="A192" s="18">
        <v>1931</v>
      </c>
      <c r="B192" s="18">
        <v>1931</v>
      </c>
      <c r="C192" s="18">
        <v>6</v>
      </c>
      <c r="D192" s="9" t="s">
        <v>155</v>
      </c>
      <c r="E192" s="9" t="str">
        <f t="shared" si="11"/>
        <v>1931 6</v>
      </c>
      <c r="F192" s="14"/>
      <c r="G192" s="9">
        <v>862.72071400000004</v>
      </c>
      <c r="J192" s="10">
        <v>64.024390243902445</v>
      </c>
      <c r="K192" s="40">
        <v>1256.6110510000001</v>
      </c>
      <c r="L192" s="41">
        <v>1270.1479159999999</v>
      </c>
      <c r="M192" s="40">
        <v>1313.034138</v>
      </c>
      <c r="N192" s="40">
        <v>1372.5146520000001</v>
      </c>
      <c r="O192" s="40">
        <v>1508.632801</v>
      </c>
      <c r="P192" s="40">
        <v>1641.6830620000001</v>
      </c>
      <c r="Q192" s="40">
        <v>1823.9990909999999</v>
      </c>
      <c r="R192" s="41">
        <v>1796.5306</v>
      </c>
      <c r="S192" s="40">
        <v>1762.333016</v>
      </c>
      <c r="T192" s="40">
        <v>1619.4764150000001</v>
      </c>
      <c r="U192" s="40">
        <v>1430.2654520000001</v>
      </c>
      <c r="V192" s="40">
        <v>1307.2576160000001</v>
      </c>
    </row>
    <row r="193" spans="1:22" x14ac:dyDescent="0.25">
      <c r="A193" s="18">
        <v>1931</v>
      </c>
      <c r="B193" s="18">
        <v>1931</v>
      </c>
      <c r="C193" s="18">
        <v>7</v>
      </c>
      <c r="D193" s="9" t="s">
        <v>156</v>
      </c>
      <c r="E193" s="9" t="str">
        <f t="shared" si="11"/>
        <v>1931 7</v>
      </c>
      <c r="F193" s="14"/>
      <c r="G193" s="9">
        <v>768.00270699999999</v>
      </c>
      <c r="J193" s="10">
        <v>62.804878048780488</v>
      </c>
      <c r="K193" s="40">
        <v>1267.013837</v>
      </c>
      <c r="L193" s="40">
        <v>1282.007922</v>
      </c>
      <c r="M193" s="40">
        <v>1323.100111</v>
      </c>
      <c r="N193" s="40">
        <v>1373.6396460000001</v>
      </c>
      <c r="O193" s="40">
        <v>1524.277953</v>
      </c>
      <c r="P193" s="40">
        <v>1678.1702190000001</v>
      </c>
      <c r="Q193" s="40">
        <v>1828.604887</v>
      </c>
      <c r="R193" s="40">
        <v>1801.203434</v>
      </c>
      <c r="S193" s="40">
        <v>1766.586761</v>
      </c>
      <c r="T193" s="40">
        <v>1623.206727</v>
      </c>
      <c r="U193" s="40">
        <v>1441.701822</v>
      </c>
      <c r="V193" s="40">
        <v>1314.323821</v>
      </c>
    </row>
    <row r="194" spans="1:22" x14ac:dyDescent="0.25">
      <c r="A194" s="18">
        <v>1931</v>
      </c>
      <c r="B194" s="18">
        <v>1931</v>
      </c>
      <c r="C194" s="18">
        <v>8</v>
      </c>
      <c r="D194" s="9" t="s">
        <v>157</v>
      </c>
      <c r="E194" s="9" t="str">
        <f t="shared" si="11"/>
        <v>1931 8</v>
      </c>
      <c r="F194" s="14"/>
      <c r="G194" s="9">
        <v>643.39716199999998</v>
      </c>
      <c r="J194" s="10">
        <v>61.585365853658537</v>
      </c>
      <c r="K194" s="40">
        <v>1269.614505</v>
      </c>
      <c r="L194" s="40">
        <v>1288.9961209999999</v>
      </c>
      <c r="M194" s="40">
        <v>1355.69181</v>
      </c>
      <c r="N194" s="40">
        <v>1387.0731249999999</v>
      </c>
      <c r="O194" s="40">
        <v>1544.061547</v>
      </c>
      <c r="P194" s="40">
        <v>1688.925029</v>
      </c>
      <c r="Q194" s="40">
        <v>1831.7397450000001</v>
      </c>
      <c r="R194" s="40">
        <v>1803.066501</v>
      </c>
      <c r="S194" s="40">
        <v>1788.808781</v>
      </c>
      <c r="T194" s="41">
        <v>1640.5092480000001</v>
      </c>
      <c r="U194" s="40">
        <v>1445.9817149999999</v>
      </c>
      <c r="V194" s="40">
        <v>1318.9619399999999</v>
      </c>
    </row>
    <row r="195" spans="1:22" x14ac:dyDescent="0.25">
      <c r="A195" s="18">
        <v>1931</v>
      </c>
      <c r="B195" s="18">
        <v>1931</v>
      </c>
      <c r="C195" s="18">
        <v>9</v>
      </c>
      <c r="D195" s="9" t="s">
        <v>158</v>
      </c>
      <c r="E195" s="9" t="str">
        <f t="shared" si="11"/>
        <v>1931 9</v>
      </c>
      <c r="F195" s="14"/>
      <c r="G195" s="9">
        <v>576.99229100000002</v>
      </c>
      <c r="J195" s="10">
        <v>60.365853658536587</v>
      </c>
      <c r="K195" s="40">
        <v>1281.7357509999999</v>
      </c>
      <c r="L195" s="40">
        <v>1291.265054</v>
      </c>
      <c r="M195" s="40">
        <v>1356.5375240000001</v>
      </c>
      <c r="N195" s="40">
        <v>1387.661327</v>
      </c>
      <c r="O195" s="40">
        <v>1555.871089</v>
      </c>
      <c r="P195" s="40">
        <v>1702.777429</v>
      </c>
      <c r="Q195" s="40">
        <v>1842.974659</v>
      </c>
      <c r="R195" s="40">
        <v>1821.8080440000001</v>
      </c>
      <c r="S195" s="40">
        <v>1820.204459</v>
      </c>
      <c r="T195" s="40">
        <v>1643.0521819999999</v>
      </c>
      <c r="U195" s="40">
        <v>1450.5154030000001</v>
      </c>
      <c r="V195" s="40">
        <v>1333.0177839999999</v>
      </c>
    </row>
    <row r="196" spans="1:22" x14ac:dyDescent="0.25">
      <c r="A196" s="18">
        <v>1932</v>
      </c>
      <c r="B196" s="18">
        <v>1931</v>
      </c>
      <c r="C196" s="18">
        <v>10</v>
      </c>
      <c r="D196" s="9" t="s">
        <v>159</v>
      </c>
      <c r="E196" s="9" t="str">
        <f t="shared" si="11"/>
        <v>1932 10</v>
      </c>
      <c r="F196" s="14"/>
      <c r="G196" s="9">
        <v>561.136886</v>
      </c>
      <c r="J196" s="10">
        <v>59.146341463414643</v>
      </c>
      <c r="K196" s="40">
        <v>1303.0055199999999</v>
      </c>
      <c r="L196" s="40">
        <v>1293.369326</v>
      </c>
      <c r="M196" s="40">
        <v>1370.3339779999999</v>
      </c>
      <c r="N196" s="40">
        <v>1440.858559</v>
      </c>
      <c r="O196" s="40">
        <v>1598.4891150000001</v>
      </c>
      <c r="P196" s="40">
        <v>1721.6334179999999</v>
      </c>
      <c r="Q196" s="40">
        <v>1855.763958</v>
      </c>
      <c r="R196" s="40">
        <v>1834.9302829999999</v>
      </c>
      <c r="S196" s="40">
        <v>1820.5544400000001</v>
      </c>
      <c r="T196" s="40">
        <v>1645.8414869999999</v>
      </c>
      <c r="U196" s="40">
        <v>1460.907659</v>
      </c>
      <c r="V196" s="40">
        <v>1341.824799</v>
      </c>
    </row>
    <row r="197" spans="1:22" x14ac:dyDescent="0.25">
      <c r="A197" s="18">
        <v>1932</v>
      </c>
      <c r="B197" s="18">
        <v>1931</v>
      </c>
      <c r="C197" s="18">
        <v>11</v>
      </c>
      <c r="D197" s="9" t="s">
        <v>160</v>
      </c>
      <c r="E197" s="9" t="str">
        <f t="shared" si="11"/>
        <v>1932 11</v>
      </c>
      <c r="F197" s="14"/>
      <c r="G197" s="9">
        <v>553.529132</v>
      </c>
      <c r="J197" s="10">
        <v>57.926829268292693</v>
      </c>
      <c r="K197" s="41">
        <v>1307.587342</v>
      </c>
      <c r="L197" s="40">
        <v>1299.1197099999999</v>
      </c>
      <c r="M197" s="40">
        <v>1370.3883969999999</v>
      </c>
      <c r="N197" s="40">
        <v>1447.4461779999999</v>
      </c>
      <c r="O197" s="40">
        <v>1626.0879870000001</v>
      </c>
      <c r="P197" s="40">
        <v>1747.2694039999999</v>
      </c>
      <c r="Q197" s="40">
        <v>1896.343605</v>
      </c>
      <c r="R197" s="40">
        <v>1859.784907</v>
      </c>
      <c r="S197" s="40">
        <v>1825.9335679999999</v>
      </c>
      <c r="T197" s="40">
        <v>1660.929603</v>
      </c>
      <c r="U197" s="40">
        <v>1470.969994</v>
      </c>
      <c r="V197" s="40">
        <v>1345.862629</v>
      </c>
    </row>
    <row r="198" spans="1:22" x14ac:dyDescent="0.25">
      <c r="A198" s="18">
        <v>1932</v>
      </c>
      <c r="B198" s="18">
        <v>1931</v>
      </c>
      <c r="C198" s="18">
        <v>12</v>
      </c>
      <c r="D198" s="9" t="s">
        <v>161</v>
      </c>
      <c r="E198" s="9" t="str">
        <f t="shared" si="11"/>
        <v>1932 12</v>
      </c>
      <c r="F198" s="14"/>
      <c r="G198" s="9">
        <v>556.44613500000003</v>
      </c>
      <c r="J198" s="10">
        <v>56.707317073170735</v>
      </c>
      <c r="K198" s="40">
        <v>1317.301213</v>
      </c>
      <c r="L198" s="40">
        <v>1304.085701</v>
      </c>
      <c r="M198" s="40">
        <v>1373.4023890000001</v>
      </c>
      <c r="N198" s="40">
        <v>1490.337254</v>
      </c>
      <c r="O198" s="40">
        <v>1669.2307760000001</v>
      </c>
      <c r="P198" s="40">
        <v>1774.939065</v>
      </c>
      <c r="Q198" s="41">
        <v>1904.2169280000001</v>
      </c>
      <c r="R198" s="40">
        <v>1891.7999090000001</v>
      </c>
      <c r="S198" s="41">
        <v>1837.272007</v>
      </c>
      <c r="T198" s="40">
        <v>1669.4634160000001</v>
      </c>
      <c r="U198" s="40">
        <v>1493.5938739999999</v>
      </c>
      <c r="V198" s="40">
        <v>1367.07474</v>
      </c>
    </row>
    <row r="199" spans="1:22" x14ac:dyDescent="0.25">
      <c r="A199" s="18">
        <v>1932</v>
      </c>
      <c r="B199" s="18">
        <v>1932</v>
      </c>
      <c r="C199" s="18">
        <v>1</v>
      </c>
      <c r="D199" s="9" t="s">
        <v>162</v>
      </c>
      <c r="E199" s="9" t="str">
        <f t="shared" si="11"/>
        <v>1932 1</v>
      </c>
      <c r="F199" s="14"/>
      <c r="G199" s="17">
        <v>503.41975300000001</v>
      </c>
      <c r="J199" s="10">
        <v>55.487804878048784</v>
      </c>
      <c r="K199" s="40">
        <v>1333.8278780000001</v>
      </c>
      <c r="L199" s="40">
        <v>1309.657011</v>
      </c>
      <c r="M199" s="40">
        <v>1381.560549</v>
      </c>
      <c r="N199" s="40">
        <v>1500.847039</v>
      </c>
      <c r="O199" s="41">
        <v>1685.630917</v>
      </c>
      <c r="P199" s="40">
        <v>1823.377988</v>
      </c>
      <c r="Q199" s="40">
        <v>1941.4609889999999</v>
      </c>
      <c r="R199" s="40">
        <v>1893.2037399999999</v>
      </c>
      <c r="S199" s="40">
        <v>1841.3700200000001</v>
      </c>
      <c r="T199" s="40">
        <v>1670.294249</v>
      </c>
      <c r="U199" s="40">
        <v>1503.9436109999999</v>
      </c>
      <c r="V199" s="40">
        <v>1376.7919750000001</v>
      </c>
    </row>
    <row r="200" spans="1:22" x14ac:dyDescent="0.25">
      <c r="A200" s="18">
        <v>1932</v>
      </c>
      <c r="B200" s="18">
        <v>1932</v>
      </c>
      <c r="C200" s="18">
        <v>2</v>
      </c>
      <c r="D200" s="9" t="s">
        <v>163</v>
      </c>
      <c r="E200" s="9" t="str">
        <f t="shared" si="11"/>
        <v>1932 2</v>
      </c>
      <c r="F200" s="14"/>
      <c r="G200" s="17">
        <v>525.38171699999998</v>
      </c>
      <c r="J200" s="10">
        <v>54.268292682926834</v>
      </c>
      <c r="K200" s="41">
        <v>1340.2964999999999</v>
      </c>
      <c r="L200" s="41">
        <v>1326.1007649999999</v>
      </c>
      <c r="M200" s="40">
        <v>1438.276885</v>
      </c>
      <c r="N200" s="41">
        <v>1538.2002789999999</v>
      </c>
      <c r="O200" s="40">
        <v>1695.103081</v>
      </c>
      <c r="P200" s="40">
        <v>1823.904225</v>
      </c>
      <c r="Q200" s="40">
        <v>1948.6313990000001</v>
      </c>
      <c r="R200" s="40">
        <v>1917.9003729999999</v>
      </c>
      <c r="S200" s="40">
        <v>1872.1526140000001</v>
      </c>
      <c r="T200" s="40">
        <v>1680.7573440000001</v>
      </c>
      <c r="U200" s="40">
        <v>1515.2632249999999</v>
      </c>
      <c r="V200" s="40">
        <v>1388.793551</v>
      </c>
    </row>
    <row r="201" spans="1:22" x14ac:dyDescent="0.25">
      <c r="A201" s="18">
        <v>1932</v>
      </c>
      <c r="B201" s="18">
        <v>1932</v>
      </c>
      <c r="C201" s="18">
        <v>3</v>
      </c>
      <c r="D201" s="9" t="s">
        <v>164</v>
      </c>
      <c r="E201" s="9" t="str">
        <f t="shared" si="11"/>
        <v>1932 3</v>
      </c>
      <c r="F201" s="14"/>
      <c r="G201" s="17">
        <v>677.98954800000001</v>
      </c>
      <c r="J201" s="10">
        <v>53.048780487804883</v>
      </c>
      <c r="K201" s="40">
        <v>1343.9657910000001</v>
      </c>
      <c r="L201" s="40">
        <v>1333.753113</v>
      </c>
      <c r="M201" s="40">
        <v>1440.6723199999999</v>
      </c>
      <c r="N201" s="41">
        <v>1574.4661450000001</v>
      </c>
      <c r="O201" s="40">
        <v>1698.9667930000001</v>
      </c>
      <c r="P201" s="40">
        <v>1848.415338</v>
      </c>
      <c r="Q201" s="40">
        <v>1961.244764</v>
      </c>
      <c r="R201" s="40">
        <v>1939.8226560000001</v>
      </c>
      <c r="S201" s="40">
        <v>1873.395348</v>
      </c>
      <c r="T201" s="40">
        <v>1691.5919200000001</v>
      </c>
      <c r="U201" s="40">
        <v>1522.962585</v>
      </c>
      <c r="V201" s="40">
        <v>1390.8888010000001</v>
      </c>
    </row>
    <row r="202" spans="1:22" x14ac:dyDescent="0.25">
      <c r="A202" s="18">
        <v>1932</v>
      </c>
      <c r="B202" s="18">
        <v>1932</v>
      </c>
      <c r="C202" s="18">
        <v>4</v>
      </c>
      <c r="D202" s="9" t="s">
        <v>165</v>
      </c>
      <c r="E202" s="9" t="str">
        <f t="shared" si="11"/>
        <v>1932 4</v>
      </c>
      <c r="F202" s="14"/>
      <c r="G202" s="17">
        <v>758.25656600000002</v>
      </c>
      <c r="J202" s="10">
        <v>51.829268292682926</v>
      </c>
      <c r="K202" s="40">
        <v>1347.018188</v>
      </c>
      <c r="L202" s="40">
        <v>1352.467864</v>
      </c>
      <c r="M202" s="40">
        <v>1447.442736</v>
      </c>
      <c r="N202" s="40">
        <v>1590.8697199999999</v>
      </c>
      <c r="O202" s="40">
        <v>1714.6361219999999</v>
      </c>
      <c r="P202" s="40">
        <v>1852.9684239999999</v>
      </c>
      <c r="Q202" s="40">
        <v>1975.3077060000001</v>
      </c>
      <c r="R202" s="40">
        <v>1949.53774</v>
      </c>
      <c r="S202" s="40">
        <v>1875.1910539999999</v>
      </c>
      <c r="T202" s="41">
        <v>1694.6572880000001</v>
      </c>
      <c r="U202" s="40">
        <v>1531.7520629999999</v>
      </c>
      <c r="V202" s="40">
        <v>1396.8938740000001</v>
      </c>
    </row>
    <row r="203" spans="1:22" x14ac:dyDescent="0.25">
      <c r="A203" s="18">
        <v>1932</v>
      </c>
      <c r="B203" s="18">
        <v>1932</v>
      </c>
      <c r="C203" s="18">
        <v>5</v>
      </c>
      <c r="D203" s="9" t="s">
        <v>166</v>
      </c>
      <c r="E203" s="9" t="str">
        <f t="shared" si="11"/>
        <v>1932 5</v>
      </c>
      <c r="F203" s="14"/>
      <c r="G203" s="17">
        <v>781.27823599999999</v>
      </c>
      <c r="J203" s="10">
        <v>50.609756097560975</v>
      </c>
      <c r="K203" s="40">
        <v>1347.690987</v>
      </c>
      <c r="L203" s="40">
        <v>1378.136154</v>
      </c>
      <c r="M203" s="40">
        <v>1482.6079500000001</v>
      </c>
      <c r="N203" s="40">
        <v>1611.5430260000001</v>
      </c>
      <c r="O203" s="40">
        <v>1721.4276</v>
      </c>
      <c r="P203" s="40">
        <v>1869.45345</v>
      </c>
      <c r="Q203" s="40">
        <v>1994.9938910000001</v>
      </c>
      <c r="R203" s="40">
        <v>1955.7134470000001</v>
      </c>
      <c r="S203" s="40">
        <v>1887.1982170000001</v>
      </c>
      <c r="T203" s="40">
        <v>1731.8326609999999</v>
      </c>
      <c r="U203" s="40">
        <v>1556.925236</v>
      </c>
      <c r="V203" s="40">
        <v>1408.5745690000001</v>
      </c>
    </row>
    <row r="204" spans="1:22" x14ac:dyDescent="0.25">
      <c r="A204" s="18">
        <v>1932</v>
      </c>
      <c r="B204" s="18">
        <v>1932</v>
      </c>
      <c r="C204" s="18">
        <v>6</v>
      </c>
      <c r="D204" s="9" t="s">
        <v>167</v>
      </c>
      <c r="E204" s="9" t="str">
        <f t="shared" si="11"/>
        <v>1932 6</v>
      </c>
      <c r="F204" s="14"/>
      <c r="G204" s="17">
        <v>771.70157400000005</v>
      </c>
      <c r="J204" s="10">
        <v>49.390243902439025</v>
      </c>
      <c r="K204" s="40">
        <v>1355.862979</v>
      </c>
      <c r="L204" s="40">
        <v>1388.956531</v>
      </c>
      <c r="M204" s="40">
        <v>1483.6965909999999</v>
      </c>
      <c r="N204" s="40">
        <v>1620.2184609999999</v>
      </c>
      <c r="O204" s="40">
        <v>1728.8169780000001</v>
      </c>
      <c r="P204" s="40">
        <v>1869.4939979999999</v>
      </c>
      <c r="Q204" s="40">
        <v>2030.9250910000001</v>
      </c>
      <c r="R204" s="40">
        <v>1976.7469510000001</v>
      </c>
      <c r="S204" s="40">
        <v>1894.616374</v>
      </c>
      <c r="T204" s="40">
        <v>1748.0525950000001</v>
      </c>
      <c r="U204" s="40">
        <v>1575.125047</v>
      </c>
      <c r="V204" s="40">
        <v>1410.6631910000001</v>
      </c>
    </row>
    <row r="205" spans="1:22" x14ac:dyDescent="0.25">
      <c r="A205" s="18">
        <v>1932</v>
      </c>
      <c r="B205" s="18">
        <v>1932</v>
      </c>
      <c r="C205" s="18">
        <v>7</v>
      </c>
      <c r="D205" s="9" t="s">
        <v>168</v>
      </c>
      <c r="E205" s="9" t="str">
        <f t="shared" ref="E205:E268" si="16">CONCATENATE(A205," ",C205)</f>
        <v>1932 7</v>
      </c>
      <c r="F205" s="14"/>
      <c r="G205" s="9">
        <v>686.71309399999996</v>
      </c>
      <c r="J205" s="10">
        <v>48.170731707317074</v>
      </c>
      <c r="K205" s="40">
        <v>1356.108283</v>
      </c>
      <c r="L205" s="41">
        <v>1398.489585</v>
      </c>
      <c r="M205" s="40">
        <v>1485.0038320000001</v>
      </c>
      <c r="N205" s="40">
        <v>1623.729791</v>
      </c>
      <c r="O205" s="40">
        <v>1738.011105</v>
      </c>
      <c r="P205" s="40">
        <v>1875.8520510000001</v>
      </c>
      <c r="Q205" s="40">
        <v>2058.5072409999998</v>
      </c>
      <c r="R205" s="40">
        <v>1989.678874</v>
      </c>
      <c r="S205" s="40">
        <v>1898.8139699999999</v>
      </c>
      <c r="T205" s="40">
        <v>1753.671335</v>
      </c>
      <c r="U205" s="40">
        <v>1579.6513279999999</v>
      </c>
      <c r="V205" s="40">
        <v>1445.019659</v>
      </c>
    </row>
    <row r="206" spans="1:22" x14ac:dyDescent="0.25">
      <c r="A206" s="18">
        <v>1932</v>
      </c>
      <c r="B206" s="18">
        <v>1932</v>
      </c>
      <c r="C206" s="18">
        <v>8</v>
      </c>
      <c r="D206" s="9" t="s">
        <v>169</v>
      </c>
      <c r="E206" s="9" t="str">
        <f t="shared" si="16"/>
        <v>1932 8</v>
      </c>
      <c r="F206" s="14"/>
      <c r="G206" s="9">
        <v>591.86870899999997</v>
      </c>
      <c r="J206" s="10">
        <v>46.951219512195117</v>
      </c>
      <c r="K206" s="40">
        <v>1394.5661970000001</v>
      </c>
      <c r="L206" s="41">
        <v>1424.723189</v>
      </c>
      <c r="M206" s="40">
        <v>1517.4310250000001</v>
      </c>
      <c r="N206" s="40">
        <v>1646.5654569999999</v>
      </c>
      <c r="O206" s="40">
        <v>1744.8261</v>
      </c>
      <c r="P206" s="40">
        <v>1892.7236720000001</v>
      </c>
      <c r="Q206" s="40">
        <v>2096.3211609999998</v>
      </c>
      <c r="R206" s="40">
        <v>2018.835558</v>
      </c>
      <c r="S206" s="40">
        <v>1907.621934</v>
      </c>
      <c r="T206" s="40">
        <v>1788.8641459999999</v>
      </c>
      <c r="U206" s="40">
        <v>1612.624808</v>
      </c>
      <c r="V206" s="40">
        <v>1447.4648549999999</v>
      </c>
    </row>
    <row r="207" spans="1:22" x14ac:dyDescent="0.25">
      <c r="A207" s="18">
        <v>1932</v>
      </c>
      <c r="B207" s="18">
        <v>1932</v>
      </c>
      <c r="C207" s="18">
        <v>9</v>
      </c>
      <c r="D207" s="9" t="s">
        <v>170</v>
      </c>
      <c r="E207" s="9" t="str">
        <f t="shared" si="16"/>
        <v>1932 9</v>
      </c>
      <c r="F207" s="14"/>
      <c r="G207" s="9">
        <v>526.40221199999996</v>
      </c>
      <c r="J207" s="10">
        <v>45.731707317073166</v>
      </c>
      <c r="K207" s="40">
        <v>1424.9175869999999</v>
      </c>
      <c r="L207" s="40">
        <v>1445.3973080000001</v>
      </c>
      <c r="M207" s="40">
        <v>1524.2939940000001</v>
      </c>
      <c r="N207" s="40">
        <v>1667.843451</v>
      </c>
      <c r="O207" s="40">
        <v>1773.8588199999999</v>
      </c>
      <c r="P207" s="40">
        <v>1928.1579810000001</v>
      </c>
      <c r="Q207" s="40">
        <v>2122.058293</v>
      </c>
      <c r="R207" s="40">
        <v>2020.044077</v>
      </c>
      <c r="S207" s="40">
        <v>1923.525719</v>
      </c>
      <c r="T207" s="40">
        <v>1800.595264</v>
      </c>
      <c r="U207" s="40">
        <v>1647.915833</v>
      </c>
      <c r="V207" s="40">
        <v>1481.7815169999999</v>
      </c>
    </row>
    <row r="208" spans="1:22" x14ac:dyDescent="0.25">
      <c r="A208" s="18">
        <v>1933</v>
      </c>
      <c r="B208" s="18">
        <v>1932</v>
      </c>
      <c r="C208" s="18">
        <v>10</v>
      </c>
      <c r="D208" s="9" t="s">
        <v>171</v>
      </c>
      <c r="E208" s="9" t="str">
        <f t="shared" si="16"/>
        <v>1933 10</v>
      </c>
      <c r="F208" s="14"/>
      <c r="G208" s="9">
        <v>504.02397300000001</v>
      </c>
      <c r="J208" s="10">
        <v>44.512195121951216</v>
      </c>
      <c r="K208" s="40">
        <v>1428.1850999999999</v>
      </c>
      <c r="L208" s="41">
        <v>1448.5865630000001</v>
      </c>
      <c r="M208" s="40">
        <v>1543.7668430000001</v>
      </c>
      <c r="N208" s="40">
        <v>1684.3206290000001</v>
      </c>
      <c r="O208" s="40">
        <v>1800.3576330000001</v>
      </c>
      <c r="P208" s="40">
        <v>1956.3388620000001</v>
      </c>
      <c r="Q208" s="40">
        <v>2153.9839809999999</v>
      </c>
      <c r="R208" s="41">
        <v>2058.8492249999999</v>
      </c>
      <c r="S208" s="40">
        <v>1937.9463009999999</v>
      </c>
      <c r="T208" s="40">
        <v>1820.575879</v>
      </c>
      <c r="U208" s="40">
        <v>1648.7457099999999</v>
      </c>
      <c r="V208" s="41">
        <v>1483.8665739999999</v>
      </c>
    </row>
    <row r="209" spans="1:22" x14ac:dyDescent="0.25">
      <c r="A209" s="18">
        <v>1933</v>
      </c>
      <c r="B209" s="18">
        <v>1932</v>
      </c>
      <c r="C209" s="18">
        <v>11</v>
      </c>
      <c r="D209" s="9" t="s">
        <v>172</v>
      </c>
      <c r="E209" s="9" t="str">
        <f t="shared" si="16"/>
        <v>1933 11</v>
      </c>
      <c r="F209" s="14"/>
      <c r="G209" s="9">
        <v>492.60494999999997</v>
      </c>
      <c r="J209" s="10">
        <v>43.292682926829272</v>
      </c>
      <c r="K209" s="40">
        <v>1438.510002</v>
      </c>
      <c r="L209" s="40">
        <v>1453.31294</v>
      </c>
      <c r="M209" s="40">
        <v>1612.195332</v>
      </c>
      <c r="N209" s="41">
        <v>1702.990423</v>
      </c>
      <c r="O209" s="40">
        <v>1814.4671370000001</v>
      </c>
      <c r="P209" s="40">
        <v>1983.2145390000001</v>
      </c>
      <c r="Q209" s="40">
        <v>2154.2774049999998</v>
      </c>
      <c r="R209" s="40">
        <v>2060.638672</v>
      </c>
      <c r="S209" s="40">
        <v>1971.09701</v>
      </c>
      <c r="T209" s="40">
        <v>1825.4420299999999</v>
      </c>
      <c r="U209" s="40">
        <v>1656.280571</v>
      </c>
      <c r="V209" s="41">
        <v>1484.694722</v>
      </c>
    </row>
    <row r="210" spans="1:22" x14ac:dyDescent="0.25">
      <c r="A210" s="18">
        <v>1933</v>
      </c>
      <c r="B210" s="18">
        <v>1932</v>
      </c>
      <c r="C210" s="18">
        <v>12</v>
      </c>
      <c r="D210" s="9" t="s">
        <v>173</v>
      </c>
      <c r="E210" s="9" t="str">
        <f t="shared" si="16"/>
        <v>1933 12</v>
      </c>
      <c r="F210" s="14"/>
      <c r="G210" s="9">
        <v>488.22232200000002</v>
      </c>
      <c r="J210" s="10">
        <v>42.073170731707322</v>
      </c>
      <c r="K210" s="40">
        <v>1447.54871</v>
      </c>
      <c r="L210" s="40">
        <v>1463.3710550000001</v>
      </c>
      <c r="M210" s="40">
        <v>1620.012293</v>
      </c>
      <c r="N210" s="40">
        <v>1706.419146</v>
      </c>
      <c r="O210" s="40">
        <v>1815.9176219999999</v>
      </c>
      <c r="P210" s="40">
        <v>1994.5811619999999</v>
      </c>
      <c r="Q210" s="40">
        <v>2161.3867489999998</v>
      </c>
      <c r="R210" s="40">
        <v>2077.4877019999999</v>
      </c>
      <c r="S210" s="40">
        <v>1988.823484</v>
      </c>
      <c r="T210" s="40">
        <v>1844.404712</v>
      </c>
      <c r="U210" s="40">
        <v>1668.397107</v>
      </c>
      <c r="V210" s="40">
        <v>1486.356076</v>
      </c>
    </row>
    <row r="211" spans="1:22" x14ac:dyDescent="0.25">
      <c r="A211" s="18">
        <v>1933</v>
      </c>
      <c r="B211" s="18">
        <v>1933</v>
      </c>
      <c r="C211" s="18">
        <v>1</v>
      </c>
      <c r="D211" s="9" t="s">
        <v>174</v>
      </c>
      <c r="E211" s="9" t="str">
        <f t="shared" si="16"/>
        <v>1933 1</v>
      </c>
      <c r="F211" s="14"/>
      <c r="G211" s="17">
        <v>485.16441300000002</v>
      </c>
      <c r="J211" s="10">
        <v>40.853658536585371</v>
      </c>
      <c r="K211" s="40">
        <v>1462.8541</v>
      </c>
      <c r="L211" s="40">
        <v>1491.053388</v>
      </c>
      <c r="M211" s="40">
        <v>1657.9679779999999</v>
      </c>
      <c r="N211" s="40">
        <v>1715.9752719999999</v>
      </c>
      <c r="O211" s="40">
        <v>1840.1454309999999</v>
      </c>
      <c r="P211" s="40">
        <v>2022.3851440000001</v>
      </c>
      <c r="Q211" s="40">
        <v>2176.306341</v>
      </c>
      <c r="R211" s="40">
        <v>2085.7100959999998</v>
      </c>
      <c r="S211" s="40">
        <v>2029.2659920000001</v>
      </c>
      <c r="T211" s="40">
        <v>1870.105231</v>
      </c>
      <c r="U211" s="40">
        <v>1691.1048619999999</v>
      </c>
      <c r="V211" s="40">
        <v>1518.0365260000001</v>
      </c>
    </row>
    <row r="212" spans="1:22" x14ac:dyDescent="0.25">
      <c r="A212" s="18">
        <v>1933</v>
      </c>
      <c r="B212" s="18">
        <v>1933</v>
      </c>
      <c r="C212" s="18">
        <v>2</v>
      </c>
      <c r="D212" s="9" t="s">
        <v>175</v>
      </c>
      <c r="E212" s="9" t="str">
        <f t="shared" si="16"/>
        <v>1933 2</v>
      </c>
      <c r="F212" s="14"/>
      <c r="G212" s="17">
        <v>486.54578900000001</v>
      </c>
      <c r="J212" s="10">
        <v>39.634146341463413</v>
      </c>
      <c r="K212" s="40">
        <v>1510.578483</v>
      </c>
      <c r="L212" s="40">
        <v>1496.1451830000001</v>
      </c>
      <c r="M212" s="40">
        <v>1662.018448</v>
      </c>
      <c r="N212" s="41">
        <v>1725.5456059999999</v>
      </c>
      <c r="O212" s="40">
        <v>1862.933536</v>
      </c>
      <c r="P212" s="40">
        <v>2031.8177659999999</v>
      </c>
      <c r="Q212" s="41">
        <v>2183.8152460000001</v>
      </c>
      <c r="R212" s="40">
        <v>2091.0963590000001</v>
      </c>
      <c r="S212" s="40">
        <v>2053.0556879999999</v>
      </c>
      <c r="T212" s="41">
        <v>1885.2556520000001</v>
      </c>
      <c r="U212" s="40">
        <v>1737.9863009999999</v>
      </c>
      <c r="V212" s="40">
        <v>1594.8513740000001</v>
      </c>
    </row>
    <row r="213" spans="1:22" x14ac:dyDescent="0.25">
      <c r="A213" s="18">
        <v>1933</v>
      </c>
      <c r="B213" s="18">
        <v>1933</v>
      </c>
      <c r="C213" s="18">
        <v>3</v>
      </c>
      <c r="D213" s="9" t="s">
        <v>176</v>
      </c>
      <c r="E213" s="9" t="str">
        <f t="shared" si="16"/>
        <v>1933 3</v>
      </c>
      <c r="F213" s="14"/>
      <c r="G213" s="17">
        <v>588.22836700000005</v>
      </c>
      <c r="J213" s="10">
        <v>38.414634146341463</v>
      </c>
      <c r="K213" s="40">
        <v>1537.403452</v>
      </c>
      <c r="L213" s="40">
        <v>1518.735201</v>
      </c>
      <c r="M213" s="40">
        <v>1666.1410490000001</v>
      </c>
      <c r="N213" s="40">
        <v>1738.1164329999999</v>
      </c>
      <c r="O213" s="40">
        <v>1865.1729439999999</v>
      </c>
      <c r="P213" s="41">
        <v>2054.0129109999998</v>
      </c>
      <c r="Q213" s="40">
        <v>2191.0090190000001</v>
      </c>
      <c r="R213" s="40">
        <v>2121.7954289999998</v>
      </c>
      <c r="S213" s="40">
        <v>2066.1119060000001</v>
      </c>
      <c r="T213" s="40">
        <v>1954.147917</v>
      </c>
      <c r="U213" s="40">
        <v>1764.3155819999999</v>
      </c>
      <c r="V213" s="40">
        <v>1601.9682</v>
      </c>
    </row>
    <row r="214" spans="1:22" x14ac:dyDescent="0.25">
      <c r="A214" s="18">
        <v>1933</v>
      </c>
      <c r="B214" s="18">
        <v>1933</v>
      </c>
      <c r="C214" s="18">
        <v>4</v>
      </c>
      <c r="D214" s="9" t="s">
        <v>177</v>
      </c>
      <c r="E214" s="9" t="str">
        <f t="shared" si="16"/>
        <v>1933 4</v>
      </c>
      <c r="F214" s="14"/>
      <c r="G214" s="17">
        <v>741.53556900000001</v>
      </c>
      <c r="J214" s="10">
        <v>37.195121951219512</v>
      </c>
      <c r="K214" s="40">
        <v>1541.7074050000001</v>
      </c>
      <c r="L214" s="40">
        <v>1531.96875</v>
      </c>
      <c r="M214" s="40">
        <v>1677.2746199999999</v>
      </c>
      <c r="N214" s="40">
        <v>1747.0609890000001</v>
      </c>
      <c r="O214" s="40">
        <v>1875.2774730000001</v>
      </c>
      <c r="P214" s="40">
        <v>2057.4565429999998</v>
      </c>
      <c r="Q214" s="40">
        <v>2205.2504730000001</v>
      </c>
      <c r="R214" s="40">
        <v>2163.0551070000001</v>
      </c>
      <c r="S214" s="40">
        <v>2100.1013480000001</v>
      </c>
      <c r="T214" s="40">
        <v>1955.6328000000001</v>
      </c>
      <c r="U214" s="40">
        <v>1790.0463119999999</v>
      </c>
      <c r="V214" s="40">
        <v>1621.7781440000001</v>
      </c>
    </row>
    <row r="215" spans="1:22" x14ac:dyDescent="0.25">
      <c r="A215" s="18">
        <v>1933</v>
      </c>
      <c r="B215" s="18">
        <v>1933</v>
      </c>
      <c r="C215" s="18">
        <v>5</v>
      </c>
      <c r="D215" s="9" t="s">
        <v>178</v>
      </c>
      <c r="E215" s="9" t="str">
        <f t="shared" si="16"/>
        <v>1933 5</v>
      </c>
      <c r="F215" s="14"/>
      <c r="G215" s="17">
        <v>728.98155899999995</v>
      </c>
      <c r="J215" s="10">
        <v>35.975609756097562</v>
      </c>
      <c r="K215" s="40">
        <v>1552.3242620000001</v>
      </c>
      <c r="L215" s="40">
        <v>1573.305983</v>
      </c>
      <c r="M215" s="40">
        <v>1684.524658</v>
      </c>
      <c r="N215" s="40">
        <v>1751.3772039999999</v>
      </c>
      <c r="O215" s="40">
        <v>1877.0412490000001</v>
      </c>
      <c r="P215" s="40">
        <v>2061.0319049999998</v>
      </c>
      <c r="Q215" s="41">
        <v>2214.3705620000001</v>
      </c>
      <c r="R215" s="41">
        <v>2170.7253040000001</v>
      </c>
      <c r="S215" s="40">
        <v>2111.103662</v>
      </c>
      <c r="T215" s="40">
        <v>1964.164992</v>
      </c>
      <c r="U215" s="40">
        <v>1805.204248</v>
      </c>
      <c r="V215" s="41">
        <v>1640.426878</v>
      </c>
    </row>
    <row r="216" spans="1:22" x14ac:dyDescent="0.25">
      <c r="A216" s="18">
        <v>1933</v>
      </c>
      <c r="B216" s="18">
        <v>1933</v>
      </c>
      <c r="C216" s="18">
        <v>6</v>
      </c>
      <c r="D216" s="9" t="s">
        <v>179</v>
      </c>
      <c r="E216" s="9" t="str">
        <f t="shared" si="16"/>
        <v>1933 6</v>
      </c>
      <c r="F216" s="14"/>
      <c r="G216" s="17">
        <v>847.402421</v>
      </c>
      <c r="J216" s="10">
        <v>34.756097560975604</v>
      </c>
      <c r="K216" s="40">
        <v>1577.240033</v>
      </c>
      <c r="L216" s="40">
        <v>1608.382709</v>
      </c>
      <c r="M216" s="40">
        <v>1697.6838299999999</v>
      </c>
      <c r="N216" s="40">
        <v>1761.445639</v>
      </c>
      <c r="O216" s="40">
        <v>1906.434135</v>
      </c>
      <c r="P216" s="41">
        <v>2063.4076810000001</v>
      </c>
      <c r="Q216" s="40">
        <v>2217.6119610000001</v>
      </c>
      <c r="R216" s="40">
        <v>2173.3186110000001</v>
      </c>
      <c r="S216" s="40">
        <v>2112.6632960000002</v>
      </c>
      <c r="T216" s="41">
        <v>1977.3865599999999</v>
      </c>
      <c r="U216" s="40">
        <v>1810.9238049999999</v>
      </c>
      <c r="V216" s="40">
        <v>1661.2773910000001</v>
      </c>
    </row>
    <row r="217" spans="1:22" x14ac:dyDescent="0.25">
      <c r="A217" s="18">
        <v>1933</v>
      </c>
      <c r="B217" s="18">
        <v>1933</v>
      </c>
      <c r="C217" s="18">
        <v>7</v>
      </c>
      <c r="D217" s="9" t="s">
        <v>180</v>
      </c>
      <c r="E217" s="9" t="str">
        <f t="shared" si="16"/>
        <v>1933 7</v>
      </c>
      <c r="F217" s="14"/>
      <c r="G217" s="9">
        <v>778.75561400000004</v>
      </c>
      <c r="J217" s="10">
        <v>33.536585365853654</v>
      </c>
      <c r="K217" s="40">
        <v>1588.124427</v>
      </c>
      <c r="L217" s="40">
        <v>1649.020565</v>
      </c>
      <c r="M217" s="40">
        <v>1720.9913469999999</v>
      </c>
      <c r="N217" s="40">
        <v>1794.9706510000001</v>
      </c>
      <c r="O217" s="41">
        <v>1915.5637850000001</v>
      </c>
      <c r="P217" s="40">
        <v>2064.9589510000001</v>
      </c>
      <c r="Q217" s="40">
        <v>2218.3702490000001</v>
      </c>
      <c r="R217" s="40">
        <v>2183.3153299999999</v>
      </c>
      <c r="S217" s="41">
        <v>2113.8459710000002</v>
      </c>
      <c r="T217" s="40">
        <v>1985.6232399999999</v>
      </c>
      <c r="U217" s="40">
        <v>1828.256451</v>
      </c>
      <c r="V217" s="40">
        <v>1666.2255869999999</v>
      </c>
    </row>
    <row r="218" spans="1:22" x14ac:dyDescent="0.25">
      <c r="A218" s="18">
        <v>1933</v>
      </c>
      <c r="B218" s="18">
        <v>1933</v>
      </c>
      <c r="C218" s="18">
        <v>8</v>
      </c>
      <c r="D218" s="9" t="s">
        <v>181</v>
      </c>
      <c r="E218" s="9" t="str">
        <f t="shared" si="16"/>
        <v>1933 8</v>
      </c>
      <c r="F218" s="14"/>
      <c r="G218" s="9">
        <v>659.66380600000002</v>
      </c>
      <c r="J218" s="10">
        <v>32.317073170731703</v>
      </c>
      <c r="K218" s="40">
        <v>1606.7084589999999</v>
      </c>
      <c r="L218" s="40">
        <v>1654.7798640000001</v>
      </c>
      <c r="M218" s="40">
        <v>1728.556908</v>
      </c>
      <c r="N218" s="40">
        <v>1799.706058</v>
      </c>
      <c r="O218" s="41">
        <v>1946.276989</v>
      </c>
      <c r="P218" s="40">
        <v>2076.4592699999998</v>
      </c>
      <c r="Q218" s="41">
        <v>2224.7267280000001</v>
      </c>
      <c r="R218" s="40">
        <v>2184.594333</v>
      </c>
      <c r="S218" s="40">
        <v>2124.265281</v>
      </c>
      <c r="T218" s="40">
        <v>1988.7868550000001</v>
      </c>
      <c r="U218" s="40">
        <v>1846.178028</v>
      </c>
      <c r="V218" s="41">
        <v>1677.0721799999999</v>
      </c>
    </row>
    <row r="219" spans="1:22" x14ac:dyDescent="0.25">
      <c r="A219" s="18">
        <v>1933</v>
      </c>
      <c r="B219" s="18">
        <v>1933</v>
      </c>
      <c r="C219" s="18">
        <v>9</v>
      </c>
      <c r="D219" s="9" t="s">
        <v>182</v>
      </c>
      <c r="E219" s="9" t="str">
        <f t="shared" si="16"/>
        <v>1933 9</v>
      </c>
      <c r="F219" s="14"/>
      <c r="G219" s="9">
        <v>596.50283100000001</v>
      </c>
      <c r="J219" s="10">
        <v>31.09756097560976</v>
      </c>
      <c r="K219" s="40">
        <v>1620.9488739999999</v>
      </c>
      <c r="L219" s="40">
        <v>1656.6056940000001</v>
      </c>
      <c r="M219" s="40">
        <v>1755.090087</v>
      </c>
      <c r="N219" s="40">
        <v>1808.482037</v>
      </c>
      <c r="O219" s="40">
        <v>1947.638782</v>
      </c>
      <c r="P219" s="40">
        <v>2078.5401339999999</v>
      </c>
      <c r="Q219" s="40">
        <v>2233.4220399999999</v>
      </c>
      <c r="R219" s="40">
        <v>2217.5091069999999</v>
      </c>
      <c r="S219" s="41">
        <v>2133.2400240000002</v>
      </c>
      <c r="T219" s="40">
        <v>1988.882695</v>
      </c>
      <c r="U219" s="40">
        <v>1846.3686970000001</v>
      </c>
      <c r="V219" s="40">
        <v>1692.8638169999999</v>
      </c>
    </row>
    <row r="220" spans="1:22" x14ac:dyDescent="0.25">
      <c r="A220" s="18">
        <v>1934</v>
      </c>
      <c r="B220" s="18">
        <v>1933</v>
      </c>
      <c r="C220" s="18">
        <v>10</v>
      </c>
      <c r="D220" s="9" t="s">
        <v>183</v>
      </c>
      <c r="E220" s="9" t="str">
        <f t="shared" si="16"/>
        <v>1934 10</v>
      </c>
      <c r="F220" s="14"/>
      <c r="G220" s="9">
        <v>578.78171399999997</v>
      </c>
      <c r="J220" s="10">
        <v>29.878048780487809</v>
      </c>
      <c r="K220" s="40">
        <v>1635.7175850000001</v>
      </c>
      <c r="L220" s="40">
        <v>1695.146197</v>
      </c>
      <c r="M220" s="40">
        <v>1774.847812</v>
      </c>
      <c r="N220" s="40">
        <v>1810.9674359999999</v>
      </c>
      <c r="O220" s="40">
        <v>1955.6070010000001</v>
      </c>
      <c r="P220" s="40">
        <v>2081.523545</v>
      </c>
      <c r="Q220" s="41">
        <v>2233.7478190000002</v>
      </c>
      <c r="R220" s="40">
        <v>2233.7378079999999</v>
      </c>
      <c r="S220" s="40">
        <v>2169.6892750000002</v>
      </c>
      <c r="T220" s="40">
        <v>2032.249519</v>
      </c>
      <c r="U220" s="40">
        <v>1849.169613</v>
      </c>
      <c r="V220" s="40">
        <v>1711.870848</v>
      </c>
    </row>
    <row r="221" spans="1:22" x14ac:dyDescent="0.25">
      <c r="A221" s="18">
        <v>1934</v>
      </c>
      <c r="B221" s="18">
        <v>1933</v>
      </c>
      <c r="C221" s="18">
        <v>11</v>
      </c>
      <c r="D221" s="9" t="s">
        <v>184</v>
      </c>
      <c r="E221" s="9" t="str">
        <f t="shared" si="16"/>
        <v>1934 11</v>
      </c>
      <c r="F221" s="14"/>
      <c r="G221" s="9">
        <v>570.16387799999995</v>
      </c>
      <c r="J221" s="10">
        <v>28.658536585365859</v>
      </c>
      <c r="K221" s="40">
        <v>1652.5048999999999</v>
      </c>
      <c r="L221" s="40">
        <v>1699.165931</v>
      </c>
      <c r="M221" s="41">
        <v>1789.0264850000001</v>
      </c>
      <c r="N221" s="40">
        <v>1830.114785</v>
      </c>
      <c r="O221" s="40">
        <v>1976.6948460000001</v>
      </c>
      <c r="P221" s="40">
        <v>2096.6827480000002</v>
      </c>
      <c r="Q221" s="40">
        <v>2260.8690649999999</v>
      </c>
      <c r="R221" s="40">
        <v>2234.4311889999999</v>
      </c>
      <c r="S221" s="40">
        <v>2187.357833</v>
      </c>
      <c r="T221" s="40">
        <v>2041.893634</v>
      </c>
      <c r="U221" s="40">
        <v>1854.7149139999999</v>
      </c>
      <c r="V221" s="40">
        <v>1713.0694779999999</v>
      </c>
    </row>
    <row r="222" spans="1:22" x14ac:dyDescent="0.25">
      <c r="A222" s="18">
        <v>1934</v>
      </c>
      <c r="B222" s="18">
        <v>1933</v>
      </c>
      <c r="C222" s="18">
        <v>12</v>
      </c>
      <c r="D222" s="9" t="s">
        <v>185</v>
      </c>
      <c r="E222" s="9" t="str">
        <f t="shared" si="16"/>
        <v>1934 12</v>
      </c>
      <c r="F222" s="14"/>
      <c r="G222" s="9">
        <v>580.01033500000005</v>
      </c>
      <c r="J222" s="10">
        <v>27.439024390243905</v>
      </c>
      <c r="K222" s="40">
        <v>1693.347634</v>
      </c>
      <c r="L222" s="40">
        <v>1706.695841</v>
      </c>
      <c r="M222" s="40">
        <v>1810.0850129999999</v>
      </c>
      <c r="N222" s="40">
        <v>1839.1217059999999</v>
      </c>
      <c r="O222" s="40">
        <v>1983.1822099999999</v>
      </c>
      <c r="P222" s="40">
        <v>2100</v>
      </c>
      <c r="Q222" s="40">
        <v>2263.7726120000002</v>
      </c>
      <c r="R222" s="40">
        <v>2259.911212</v>
      </c>
      <c r="S222" s="41">
        <v>2203.9284710000002</v>
      </c>
      <c r="T222" s="40">
        <v>2067.0659270000001</v>
      </c>
      <c r="U222" s="40">
        <v>1895.4777610000001</v>
      </c>
      <c r="V222" s="40">
        <v>1748.980914</v>
      </c>
    </row>
    <row r="223" spans="1:22" x14ac:dyDescent="0.25">
      <c r="A223" s="18">
        <v>1934</v>
      </c>
      <c r="B223" s="18">
        <v>1934</v>
      </c>
      <c r="C223" s="18">
        <v>1</v>
      </c>
      <c r="D223" s="9" t="s">
        <v>186</v>
      </c>
      <c r="E223" s="9" t="str">
        <f t="shared" si="16"/>
        <v>1934 1</v>
      </c>
      <c r="F223" s="14"/>
      <c r="G223" s="17">
        <v>641.21987000000001</v>
      </c>
      <c r="J223" s="10">
        <v>26.219512195121951</v>
      </c>
      <c r="K223" s="40">
        <v>1719.8858580000001</v>
      </c>
      <c r="L223" s="40">
        <v>1717.757261</v>
      </c>
      <c r="M223" s="40">
        <v>1814.27127</v>
      </c>
      <c r="N223" s="40">
        <v>1859.3486190000001</v>
      </c>
      <c r="O223" s="40">
        <v>1987.636434</v>
      </c>
      <c r="P223" s="40">
        <v>2100</v>
      </c>
      <c r="Q223" s="40">
        <v>2269.8850200000002</v>
      </c>
      <c r="R223" s="40">
        <v>2268.0680600000001</v>
      </c>
      <c r="S223" s="40">
        <v>2211.4354720000001</v>
      </c>
      <c r="T223" s="40">
        <v>2067.2667820000001</v>
      </c>
      <c r="U223" s="41">
        <v>1917.0728690000001</v>
      </c>
      <c r="V223" s="40">
        <v>1756.4788430000001</v>
      </c>
    </row>
    <row r="224" spans="1:22" x14ac:dyDescent="0.25">
      <c r="A224" s="18">
        <v>1934</v>
      </c>
      <c r="B224" s="18">
        <v>1934</v>
      </c>
      <c r="C224" s="18">
        <v>2</v>
      </c>
      <c r="D224" s="9" t="s">
        <v>187</v>
      </c>
      <c r="E224" s="9" t="str">
        <f t="shared" si="16"/>
        <v>1934 2</v>
      </c>
      <c r="F224" s="14"/>
      <c r="G224" s="17">
        <v>731.25351699999999</v>
      </c>
      <c r="J224" s="10">
        <v>25</v>
      </c>
      <c r="K224" s="40">
        <v>1727.1691599999999</v>
      </c>
      <c r="L224" s="40">
        <v>1753.6804119999999</v>
      </c>
      <c r="M224" s="40">
        <v>1818.3635569999999</v>
      </c>
      <c r="N224" s="40">
        <v>1861.1571670000001</v>
      </c>
      <c r="O224" s="40">
        <v>1988.791506</v>
      </c>
      <c r="P224" s="40">
        <v>2100</v>
      </c>
      <c r="Q224" s="40">
        <v>2271.801367</v>
      </c>
      <c r="R224" s="40">
        <v>2271.5030160000001</v>
      </c>
      <c r="S224" s="40">
        <v>2225.6877260000001</v>
      </c>
      <c r="T224" s="40">
        <v>2140.2284399999999</v>
      </c>
      <c r="U224" s="40">
        <v>1923.2211689999999</v>
      </c>
      <c r="V224" s="40">
        <v>1759.174773</v>
      </c>
    </row>
    <row r="225" spans="1:22" x14ac:dyDescent="0.25">
      <c r="A225" s="18">
        <v>1934</v>
      </c>
      <c r="B225" s="18">
        <v>1934</v>
      </c>
      <c r="C225" s="18">
        <v>3</v>
      </c>
      <c r="D225" s="9" t="s">
        <v>188</v>
      </c>
      <c r="E225" s="9" t="str">
        <f t="shared" si="16"/>
        <v>1934 3</v>
      </c>
      <c r="F225" s="14"/>
      <c r="G225" s="17">
        <v>887.99457399999994</v>
      </c>
      <c r="J225" s="10">
        <v>23.780487804878049</v>
      </c>
      <c r="K225" s="40">
        <v>1742.183436</v>
      </c>
      <c r="L225" s="40">
        <v>1811.918766</v>
      </c>
      <c r="M225" s="41">
        <v>1835.4504959999999</v>
      </c>
      <c r="N225" s="40">
        <v>1897.1660139999999</v>
      </c>
      <c r="O225" s="40">
        <v>1990.440822</v>
      </c>
      <c r="P225" s="40">
        <v>2100</v>
      </c>
      <c r="Q225" s="40">
        <v>2277.874769</v>
      </c>
      <c r="R225" s="40">
        <v>2291.5704879999998</v>
      </c>
      <c r="S225" s="40">
        <v>2266.0778770000002</v>
      </c>
      <c r="T225" s="41">
        <v>2163.2798280000002</v>
      </c>
      <c r="U225" s="40">
        <v>1952.7187349999999</v>
      </c>
      <c r="V225" s="40">
        <v>1787.0663340000001</v>
      </c>
    </row>
    <row r="226" spans="1:22" x14ac:dyDescent="0.25">
      <c r="A226" s="18">
        <v>1934</v>
      </c>
      <c r="B226" s="18">
        <v>1934</v>
      </c>
      <c r="C226" s="18">
        <v>4</v>
      </c>
      <c r="D226" s="9" t="s">
        <v>189</v>
      </c>
      <c r="E226" s="9" t="str">
        <f t="shared" si="16"/>
        <v>1934 4</v>
      </c>
      <c r="F226" s="14"/>
      <c r="G226" s="17">
        <v>971.46500400000002</v>
      </c>
      <c r="J226" s="10">
        <v>22.560975609756095</v>
      </c>
      <c r="K226" s="40">
        <v>1781.27792</v>
      </c>
      <c r="L226" s="40">
        <v>1825.7510050000001</v>
      </c>
      <c r="M226" s="40">
        <v>1837.54583</v>
      </c>
      <c r="N226" s="40">
        <v>1900</v>
      </c>
      <c r="O226" s="40">
        <v>1996.736635</v>
      </c>
      <c r="P226" s="40">
        <v>2100</v>
      </c>
      <c r="Q226" s="40">
        <v>2277.9958459999998</v>
      </c>
      <c r="R226" s="41">
        <v>2300.6042670000002</v>
      </c>
      <c r="S226" s="40">
        <v>2276.7753790000002</v>
      </c>
      <c r="T226" s="40">
        <v>2176.0114760000001</v>
      </c>
      <c r="U226" s="40">
        <v>2066.4111910000001</v>
      </c>
      <c r="V226" s="40">
        <v>1835.9767979999999</v>
      </c>
    </row>
    <row r="227" spans="1:22" x14ac:dyDescent="0.25">
      <c r="A227" s="18">
        <v>1934</v>
      </c>
      <c r="B227" s="18">
        <v>1934</v>
      </c>
      <c r="C227" s="18">
        <v>5</v>
      </c>
      <c r="D227" s="9" t="s">
        <v>190</v>
      </c>
      <c r="E227" s="9" t="str">
        <f t="shared" si="16"/>
        <v>1934 5</v>
      </c>
      <c r="F227" s="14"/>
      <c r="G227" s="17">
        <v>943.10365400000001</v>
      </c>
      <c r="J227" s="10">
        <v>21.341463414634141</v>
      </c>
      <c r="K227" s="40">
        <v>1845.8486399999999</v>
      </c>
      <c r="L227" s="40">
        <v>1836.8772300000001</v>
      </c>
      <c r="M227" s="41">
        <v>1847.274838</v>
      </c>
      <c r="N227" s="40">
        <v>1900</v>
      </c>
      <c r="O227" s="40">
        <v>2000</v>
      </c>
      <c r="P227" s="40">
        <v>2100</v>
      </c>
      <c r="Q227" s="40">
        <v>2283.1556609999998</v>
      </c>
      <c r="R227" s="40">
        <v>2310.2516540000001</v>
      </c>
      <c r="S227" s="40">
        <v>2280.0587380000002</v>
      </c>
      <c r="T227" s="40">
        <v>2213.4910100000002</v>
      </c>
      <c r="U227" s="40">
        <v>2126.8195000000001</v>
      </c>
      <c r="V227" s="40">
        <v>1928.1033950000001</v>
      </c>
    </row>
    <row r="228" spans="1:22" x14ac:dyDescent="0.25">
      <c r="A228" s="18">
        <v>1934</v>
      </c>
      <c r="B228" s="18">
        <v>1934</v>
      </c>
      <c r="C228" s="18">
        <v>6</v>
      </c>
      <c r="D228" s="9" t="s">
        <v>191</v>
      </c>
      <c r="E228" s="9" t="str">
        <f t="shared" si="16"/>
        <v>1934 6</v>
      </c>
      <c r="F228" s="14"/>
      <c r="G228" s="9">
        <v>906.92614000000003</v>
      </c>
      <c r="J228" s="10">
        <v>20.121951219512191</v>
      </c>
      <c r="K228" s="40">
        <v>1848.829931</v>
      </c>
      <c r="L228" s="41">
        <v>1839.886105</v>
      </c>
      <c r="M228" s="40">
        <v>1850</v>
      </c>
      <c r="N228" s="40">
        <v>1900</v>
      </c>
      <c r="O228" s="40">
        <v>2000</v>
      </c>
      <c r="P228" s="41">
        <v>2100</v>
      </c>
      <c r="Q228" s="40">
        <v>2284.3917700000002</v>
      </c>
      <c r="R228" s="40">
        <v>2317.82717</v>
      </c>
      <c r="S228" s="40">
        <v>2306.4403360000001</v>
      </c>
      <c r="T228" s="41">
        <v>2253.2623920000001</v>
      </c>
      <c r="U228" s="41">
        <v>2135.8543370000002</v>
      </c>
      <c r="V228" s="41">
        <v>1943.9086749999999</v>
      </c>
    </row>
    <row r="229" spans="1:22" x14ac:dyDescent="0.25">
      <c r="A229" s="18">
        <v>1934</v>
      </c>
      <c r="B229" s="18">
        <v>1934</v>
      </c>
      <c r="C229" s="18">
        <v>7</v>
      </c>
      <c r="D229" s="9" t="s">
        <v>192</v>
      </c>
      <c r="E229" s="9" t="str">
        <f t="shared" si="16"/>
        <v>1934 7</v>
      </c>
      <c r="F229" s="14"/>
      <c r="G229" s="9">
        <v>812.61765700000001</v>
      </c>
      <c r="J229" s="10">
        <v>18.90243902439024</v>
      </c>
      <c r="K229" s="41">
        <v>1850</v>
      </c>
      <c r="L229" s="40">
        <v>1843.459846</v>
      </c>
      <c r="M229" s="40">
        <v>1850</v>
      </c>
      <c r="N229" s="40">
        <v>1900</v>
      </c>
      <c r="O229" s="40">
        <v>2000</v>
      </c>
      <c r="P229" s="40">
        <v>2100</v>
      </c>
      <c r="Q229" s="40">
        <v>2285.2581220000002</v>
      </c>
      <c r="R229" s="40">
        <v>2320.5631990000002</v>
      </c>
      <c r="S229" s="40">
        <v>2321.2220560000001</v>
      </c>
      <c r="T229" s="40">
        <v>2270</v>
      </c>
      <c r="U229" s="40">
        <v>2138.2779890000002</v>
      </c>
      <c r="V229" s="40">
        <v>1945.2492709999999</v>
      </c>
    </row>
    <row r="230" spans="1:22" x14ac:dyDescent="0.25">
      <c r="A230" s="18">
        <v>1934</v>
      </c>
      <c r="B230" s="18">
        <v>1934</v>
      </c>
      <c r="C230" s="18">
        <v>8</v>
      </c>
      <c r="D230" s="9" t="s">
        <v>193</v>
      </c>
      <c r="E230" s="9" t="str">
        <f t="shared" si="16"/>
        <v>1934 8</v>
      </c>
      <c r="F230" s="14"/>
      <c r="G230" s="9">
        <v>689.23330699999997</v>
      </c>
      <c r="J230" s="10">
        <v>17.682926829268297</v>
      </c>
      <c r="K230" s="40">
        <v>1850</v>
      </c>
      <c r="L230" s="41">
        <v>1845.141243</v>
      </c>
      <c r="M230" s="40">
        <v>1850</v>
      </c>
      <c r="N230" s="40">
        <v>1900</v>
      </c>
      <c r="O230" s="40">
        <v>2000</v>
      </c>
      <c r="P230" s="41">
        <v>2100</v>
      </c>
      <c r="Q230" s="40">
        <v>2285.6210799999999</v>
      </c>
      <c r="R230" s="40">
        <v>2323.7689730000002</v>
      </c>
      <c r="S230" s="40">
        <v>2330.3947400000002</v>
      </c>
      <c r="T230" s="40">
        <v>2270</v>
      </c>
      <c r="U230" s="40">
        <v>2138.8872980000001</v>
      </c>
      <c r="V230" s="40">
        <v>1953.0690199999999</v>
      </c>
    </row>
    <row r="231" spans="1:22" x14ac:dyDescent="0.25">
      <c r="A231" s="18">
        <v>1934</v>
      </c>
      <c r="B231" s="18">
        <v>1934</v>
      </c>
      <c r="C231" s="18">
        <v>9</v>
      </c>
      <c r="D231" s="9" t="s">
        <v>194</v>
      </c>
      <c r="E231" s="9" t="str">
        <f t="shared" si="16"/>
        <v>1934 9</v>
      </c>
      <c r="F231" s="14"/>
      <c r="G231" s="9">
        <v>500</v>
      </c>
      <c r="J231" s="10">
        <v>16.463414634146346</v>
      </c>
      <c r="K231" s="41">
        <v>1850</v>
      </c>
      <c r="L231" s="40">
        <v>1845.3146509999999</v>
      </c>
      <c r="M231" s="40">
        <v>1850</v>
      </c>
      <c r="N231" s="40">
        <v>1900</v>
      </c>
      <c r="O231" s="40">
        <v>2000</v>
      </c>
      <c r="P231" s="40">
        <v>2100</v>
      </c>
      <c r="Q231" s="40">
        <v>2295.5724489999998</v>
      </c>
      <c r="R231" s="40">
        <v>2326.7031980000002</v>
      </c>
      <c r="S231" s="40">
        <v>2340.1647499999999</v>
      </c>
      <c r="T231" s="41">
        <v>2270</v>
      </c>
      <c r="U231" s="40">
        <v>2150</v>
      </c>
      <c r="V231" s="40">
        <v>1959.0443720000001</v>
      </c>
    </row>
    <row r="232" spans="1:22" x14ac:dyDescent="0.25">
      <c r="A232" s="18">
        <v>1935</v>
      </c>
      <c r="B232" s="18">
        <v>1934</v>
      </c>
      <c r="C232" s="18">
        <v>10</v>
      </c>
      <c r="D232" s="9" t="s">
        <v>195</v>
      </c>
      <c r="E232" s="9" t="str">
        <f t="shared" si="16"/>
        <v>1935 10</v>
      </c>
      <c r="F232" s="14"/>
      <c r="G232" s="9">
        <v>488.87002999999999</v>
      </c>
      <c r="J232" s="10">
        <v>15.243902439024392</v>
      </c>
      <c r="K232" s="40">
        <v>1850</v>
      </c>
      <c r="L232" s="40">
        <v>1850</v>
      </c>
      <c r="M232" s="40">
        <v>1850</v>
      </c>
      <c r="N232" s="40">
        <v>1900</v>
      </c>
      <c r="O232" s="40">
        <v>2000</v>
      </c>
      <c r="P232" s="40">
        <v>2100</v>
      </c>
      <c r="Q232" s="40">
        <v>2299.880549</v>
      </c>
      <c r="R232" s="40">
        <v>2333.608941</v>
      </c>
      <c r="S232" s="40">
        <v>2353.4482400000002</v>
      </c>
      <c r="T232" s="40">
        <v>2270</v>
      </c>
      <c r="U232" s="40">
        <v>2150</v>
      </c>
      <c r="V232" s="40">
        <v>1965.958124</v>
      </c>
    </row>
    <row r="233" spans="1:22" x14ac:dyDescent="0.25">
      <c r="A233" s="18">
        <v>1935</v>
      </c>
      <c r="B233" s="18">
        <v>1934</v>
      </c>
      <c r="C233" s="18">
        <v>11</v>
      </c>
      <c r="D233" s="9" t="s">
        <v>196</v>
      </c>
      <c r="E233" s="9" t="str">
        <f t="shared" si="16"/>
        <v>1935 11</v>
      </c>
      <c r="F233" s="14"/>
      <c r="G233" s="9">
        <v>554.06597699999998</v>
      </c>
      <c r="J233" s="10">
        <v>14.02439024390244</v>
      </c>
      <c r="K233" s="41">
        <v>1850</v>
      </c>
      <c r="L233" s="40">
        <v>1850</v>
      </c>
      <c r="M233" s="40">
        <v>1850</v>
      </c>
      <c r="N233" s="40">
        <v>1900</v>
      </c>
      <c r="O233" s="41">
        <v>2000</v>
      </c>
      <c r="P233" s="40">
        <v>2100</v>
      </c>
      <c r="Q233" s="40">
        <v>2300</v>
      </c>
      <c r="R233" s="40">
        <v>2339.7516609999998</v>
      </c>
      <c r="S233" s="40">
        <v>2362.6228190000002</v>
      </c>
      <c r="T233" s="40">
        <v>2270</v>
      </c>
      <c r="U233" s="40">
        <v>2150</v>
      </c>
      <c r="V233" s="41">
        <v>1966.418146</v>
      </c>
    </row>
    <row r="234" spans="1:22" x14ac:dyDescent="0.25">
      <c r="A234" s="18">
        <v>1935</v>
      </c>
      <c r="B234" s="18">
        <v>1934</v>
      </c>
      <c r="C234" s="18">
        <v>12</v>
      </c>
      <c r="D234" s="9" t="s">
        <v>197</v>
      </c>
      <c r="E234" s="9" t="str">
        <f t="shared" si="16"/>
        <v>1935 12</v>
      </c>
      <c r="F234" s="14"/>
      <c r="G234" s="9">
        <v>590.67554600000005</v>
      </c>
      <c r="J234" s="10">
        <v>12.804878048780488</v>
      </c>
      <c r="K234" s="40">
        <v>1850</v>
      </c>
      <c r="L234" s="40">
        <v>1850</v>
      </c>
      <c r="M234" s="41">
        <v>1850</v>
      </c>
      <c r="N234" s="41">
        <v>1900</v>
      </c>
      <c r="O234" s="41">
        <v>2000</v>
      </c>
      <c r="P234" s="40">
        <v>2100</v>
      </c>
      <c r="Q234" s="40">
        <v>2300</v>
      </c>
      <c r="R234" s="40">
        <v>2344.7953090000001</v>
      </c>
      <c r="S234" s="40">
        <v>2364.745899</v>
      </c>
      <c r="T234" s="40">
        <v>2270</v>
      </c>
      <c r="U234" s="40">
        <v>2150</v>
      </c>
      <c r="V234" s="40">
        <v>1975</v>
      </c>
    </row>
    <row r="235" spans="1:22" x14ac:dyDescent="0.25">
      <c r="A235" s="18">
        <v>1935</v>
      </c>
      <c r="B235" s="18">
        <v>1935</v>
      </c>
      <c r="C235" s="18">
        <v>1</v>
      </c>
      <c r="D235" s="9" t="s">
        <v>198</v>
      </c>
      <c r="E235" s="9" t="str">
        <f t="shared" si="16"/>
        <v>1935 1</v>
      </c>
      <c r="F235" s="14"/>
      <c r="G235" s="17">
        <v>565.11262299999999</v>
      </c>
      <c r="J235" s="10">
        <v>11.585365853658535</v>
      </c>
      <c r="K235" s="41">
        <v>1850</v>
      </c>
      <c r="L235" s="40">
        <v>1850</v>
      </c>
      <c r="M235" s="40">
        <v>1850</v>
      </c>
      <c r="N235" s="40">
        <v>1900</v>
      </c>
      <c r="O235" s="40">
        <v>2000</v>
      </c>
      <c r="P235" s="40">
        <v>2100</v>
      </c>
      <c r="Q235" s="40">
        <v>2300</v>
      </c>
      <c r="R235" s="40">
        <v>2345.1975109999998</v>
      </c>
      <c r="S235" s="40">
        <v>2367.4432339999998</v>
      </c>
      <c r="T235" s="40">
        <v>2270</v>
      </c>
      <c r="U235" s="40">
        <v>2150</v>
      </c>
      <c r="V235" s="40">
        <v>1975</v>
      </c>
    </row>
    <row r="236" spans="1:22" x14ac:dyDescent="0.25">
      <c r="A236" s="18">
        <v>1935</v>
      </c>
      <c r="B236" s="18">
        <v>1935</v>
      </c>
      <c r="C236" s="18">
        <v>2</v>
      </c>
      <c r="D236" s="9" t="s">
        <v>199</v>
      </c>
      <c r="E236" s="9" t="str">
        <f t="shared" si="16"/>
        <v>1935 2</v>
      </c>
      <c r="F236" s="14"/>
      <c r="G236" s="17">
        <v>648.57475499999998</v>
      </c>
      <c r="J236" s="10">
        <v>10.365853658536583</v>
      </c>
      <c r="K236" s="40">
        <v>1850</v>
      </c>
      <c r="L236" s="40">
        <v>1850</v>
      </c>
      <c r="M236" s="40">
        <v>1850</v>
      </c>
      <c r="N236" s="40">
        <v>1900</v>
      </c>
      <c r="O236" s="40">
        <v>2000</v>
      </c>
      <c r="P236" s="40">
        <v>2100</v>
      </c>
      <c r="Q236" s="40">
        <v>2300</v>
      </c>
      <c r="R236" s="40">
        <v>2383.8642410000002</v>
      </c>
      <c r="S236" s="40">
        <v>2400.7792469999999</v>
      </c>
      <c r="T236" s="41">
        <v>2270</v>
      </c>
      <c r="U236" s="40">
        <v>2150</v>
      </c>
      <c r="V236" s="40">
        <v>1975</v>
      </c>
    </row>
    <row r="237" spans="1:22" x14ac:dyDescent="0.25">
      <c r="A237" s="18">
        <v>1935</v>
      </c>
      <c r="B237" s="18">
        <v>1935</v>
      </c>
      <c r="C237" s="18">
        <v>3</v>
      </c>
      <c r="D237" s="9" t="s">
        <v>200</v>
      </c>
      <c r="E237" s="9" t="str">
        <f t="shared" si="16"/>
        <v>1935 3</v>
      </c>
      <c r="F237" s="14"/>
      <c r="G237" s="17">
        <v>709.65972199999999</v>
      </c>
      <c r="J237" s="10">
        <v>9.1463414634146307</v>
      </c>
      <c r="K237" s="40">
        <v>1850</v>
      </c>
      <c r="L237" s="40">
        <v>1850</v>
      </c>
      <c r="M237" s="40">
        <v>1850</v>
      </c>
      <c r="N237" s="40">
        <v>1900</v>
      </c>
      <c r="O237" s="40">
        <v>2000</v>
      </c>
      <c r="P237" s="40">
        <v>2100</v>
      </c>
      <c r="Q237" s="41">
        <v>2300</v>
      </c>
      <c r="R237" s="40">
        <v>2402.466504</v>
      </c>
      <c r="S237" s="40">
        <v>2401.7522509999999</v>
      </c>
      <c r="T237" s="40">
        <v>2270</v>
      </c>
      <c r="U237" s="41">
        <v>2150</v>
      </c>
      <c r="V237" s="40">
        <v>1975</v>
      </c>
    </row>
    <row r="238" spans="1:22" x14ac:dyDescent="0.25">
      <c r="A238" s="18">
        <v>1935</v>
      </c>
      <c r="B238" s="18">
        <v>1935</v>
      </c>
      <c r="C238" s="18">
        <v>4</v>
      </c>
      <c r="D238" s="9" t="s">
        <v>201</v>
      </c>
      <c r="E238" s="9" t="str">
        <f t="shared" si="16"/>
        <v>1935 4</v>
      </c>
      <c r="F238" s="14"/>
      <c r="G238" s="17">
        <v>923.21587799999998</v>
      </c>
      <c r="J238" s="10">
        <v>7.9268292682926784</v>
      </c>
      <c r="K238" s="40">
        <v>1850</v>
      </c>
      <c r="L238" s="40">
        <v>1850</v>
      </c>
      <c r="M238" s="40">
        <v>1850</v>
      </c>
      <c r="N238" s="40">
        <v>1900</v>
      </c>
      <c r="O238" s="40">
        <v>2000</v>
      </c>
      <c r="P238" s="41">
        <v>2100</v>
      </c>
      <c r="Q238" s="41">
        <v>2300</v>
      </c>
      <c r="R238" s="40">
        <v>2410.9636869999999</v>
      </c>
      <c r="S238" s="40">
        <v>2416.522614</v>
      </c>
      <c r="T238" s="40">
        <v>2270</v>
      </c>
      <c r="U238" s="40">
        <v>2150</v>
      </c>
      <c r="V238" s="40">
        <v>1975</v>
      </c>
    </row>
    <row r="239" spans="1:22" x14ac:dyDescent="0.25">
      <c r="A239" s="18">
        <v>1935</v>
      </c>
      <c r="B239" s="18">
        <v>1935</v>
      </c>
      <c r="C239" s="18">
        <v>5</v>
      </c>
      <c r="D239" s="9" t="s">
        <v>202</v>
      </c>
      <c r="E239" s="9" t="str">
        <f t="shared" si="16"/>
        <v>1935 5</v>
      </c>
      <c r="F239" s="14"/>
      <c r="G239" s="17">
        <v>955.49053400000003</v>
      </c>
      <c r="J239" s="10">
        <v>6.7073170731707261</v>
      </c>
      <c r="K239" s="41">
        <v>1850</v>
      </c>
      <c r="L239" s="40">
        <v>1850</v>
      </c>
      <c r="M239" s="41">
        <v>1850</v>
      </c>
      <c r="N239" s="40">
        <v>1900</v>
      </c>
      <c r="O239" s="40">
        <v>2000</v>
      </c>
      <c r="P239" s="40">
        <v>2100</v>
      </c>
      <c r="Q239" s="40">
        <v>2300</v>
      </c>
      <c r="R239" s="40">
        <v>2420</v>
      </c>
      <c r="S239" s="40">
        <v>2430.254645</v>
      </c>
      <c r="T239" s="40">
        <v>2270</v>
      </c>
      <c r="U239" s="40">
        <v>2150</v>
      </c>
      <c r="V239" s="41">
        <v>1975</v>
      </c>
    </row>
    <row r="240" spans="1:22" x14ac:dyDescent="0.25">
      <c r="A240" s="18">
        <v>1935</v>
      </c>
      <c r="B240" s="18">
        <v>1935</v>
      </c>
      <c r="C240" s="18">
        <v>6</v>
      </c>
      <c r="D240" s="9" t="s">
        <v>203</v>
      </c>
      <c r="E240" s="9" t="str">
        <f t="shared" si="16"/>
        <v>1935 6</v>
      </c>
      <c r="F240" s="14"/>
      <c r="G240" s="9">
        <v>962.18209100000001</v>
      </c>
      <c r="J240" s="10">
        <v>5.4878048780487854</v>
      </c>
      <c r="K240" s="40">
        <v>1850</v>
      </c>
      <c r="L240" s="40">
        <v>1850</v>
      </c>
      <c r="M240" s="40">
        <v>1850</v>
      </c>
      <c r="N240" s="40">
        <v>1900</v>
      </c>
      <c r="O240" s="41">
        <v>2000</v>
      </c>
      <c r="P240" s="40">
        <v>2100</v>
      </c>
      <c r="Q240" s="40">
        <v>2300</v>
      </c>
      <c r="R240" s="40">
        <v>2420</v>
      </c>
      <c r="S240" s="40">
        <v>2431.4596259999998</v>
      </c>
      <c r="T240" s="40">
        <v>2270</v>
      </c>
      <c r="U240" s="41">
        <v>2150</v>
      </c>
      <c r="V240" s="40">
        <v>1975</v>
      </c>
    </row>
    <row r="241" spans="1:22" x14ac:dyDescent="0.25">
      <c r="A241" s="18">
        <v>1935</v>
      </c>
      <c r="B241" s="18">
        <v>1935</v>
      </c>
      <c r="C241" s="18">
        <v>7</v>
      </c>
      <c r="D241" s="9" t="s">
        <v>204</v>
      </c>
      <c r="E241" s="9" t="str">
        <f t="shared" si="16"/>
        <v>1935 7</v>
      </c>
      <c r="F241" s="14"/>
      <c r="G241" s="9">
        <v>887.68719399999998</v>
      </c>
      <c r="J241" s="10">
        <v>4.2682926829268331</v>
      </c>
      <c r="K241" s="40">
        <v>1850</v>
      </c>
      <c r="L241" s="40">
        <v>1850</v>
      </c>
      <c r="M241" s="40">
        <v>1850</v>
      </c>
      <c r="N241" s="40">
        <v>1900</v>
      </c>
      <c r="O241" s="40">
        <v>2000</v>
      </c>
      <c r="P241" s="41">
        <v>2100</v>
      </c>
      <c r="Q241" s="40">
        <v>2300</v>
      </c>
      <c r="R241" s="40">
        <v>2420</v>
      </c>
      <c r="S241" s="41">
        <v>2447</v>
      </c>
      <c r="T241" s="40">
        <v>2270</v>
      </c>
      <c r="U241" s="40">
        <v>2150</v>
      </c>
      <c r="V241" s="40">
        <v>1975</v>
      </c>
    </row>
    <row r="242" spans="1:22" x14ac:dyDescent="0.25">
      <c r="A242" s="18">
        <v>1935</v>
      </c>
      <c r="B242" s="18">
        <v>1935</v>
      </c>
      <c r="C242" s="18">
        <v>8</v>
      </c>
      <c r="D242" s="9" t="s">
        <v>205</v>
      </c>
      <c r="E242" s="9" t="str">
        <f t="shared" si="16"/>
        <v>1935 8</v>
      </c>
      <c r="F242" s="14"/>
      <c r="G242" s="9">
        <v>777.08983999999998</v>
      </c>
      <c r="J242" s="10">
        <v>3.0487804878048808</v>
      </c>
      <c r="K242" s="40">
        <v>1850</v>
      </c>
      <c r="L242" s="40">
        <v>1850</v>
      </c>
      <c r="M242" s="40">
        <v>1850</v>
      </c>
      <c r="N242" s="40">
        <v>1900</v>
      </c>
      <c r="O242" s="40">
        <v>2000</v>
      </c>
      <c r="P242" s="40">
        <v>2100</v>
      </c>
      <c r="Q242" s="40">
        <v>2300</v>
      </c>
      <c r="R242" s="40">
        <v>2420</v>
      </c>
      <c r="S242" s="40">
        <v>2447</v>
      </c>
      <c r="T242" s="40">
        <v>2270</v>
      </c>
      <c r="U242" s="40">
        <v>2150</v>
      </c>
      <c r="V242" s="40">
        <v>1975</v>
      </c>
    </row>
    <row r="243" spans="1:22" x14ac:dyDescent="0.25">
      <c r="A243" s="18">
        <v>1935</v>
      </c>
      <c r="B243" s="18">
        <v>1935</v>
      </c>
      <c r="C243" s="18">
        <v>9</v>
      </c>
      <c r="D243" s="9" t="s">
        <v>206</v>
      </c>
      <c r="E243" s="9" t="str">
        <f t="shared" si="16"/>
        <v>1935 9</v>
      </c>
      <c r="F243" s="14"/>
      <c r="G243" s="9">
        <v>683.42269399999998</v>
      </c>
      <c r="J243" s="10">
        <v>1.8292682926829285</v>
      </c>
      <c r="K243" s="40">
        <v>1850</v>
      </c>
      <c r="L243" s="40">
        <v>1850</v>
      </c>
      <c r="M243" s="40">
        <v>1850</v>
      </c>
      <c r="N243" s="40">
        <v>1900</v>
      </c>
      <c r="O243" s="40">
        <v>2000</v>
      </c>
      <c r="P243" s="40">
        <v>2100</v>
      </c>
      <c r="Q243" s="40">
        <v>2300</v>
      </c>
      <c r="R243" s="40">
        <v>2420</v>
      </c>
      <c r="S243" s="40">
        <v>2447</v>
      </c>
      <c r="T243" s="41">
        <v>2270</v>
      </c>
      <c r="U243" s="40">
        <v>2150</v>
      </c>
      <c r="V243" s="41">
        <v>1975</v>
      </c>
    </row>
    <row r="244" spans="1:22" x14ac:dyDescent="0.25">
      <c r="A244" s="18">
        <v>1936</v>
      </c>
      <c r="B244" s="18">
        <v>1935</v>
      </c>
      <c r="C244" s="18">
        <v>10</v>
      </c>
      <c r="D244" s="9" t="s">
        <v>207</v>
      </c>
      <c r="E244" s="9" t="str">
        <f t="shared" si="16"/>
        <v>1936 10</v>
      </c>
      <c r="F244" s="14"/>
      <c r="G244" s="9">
        <v>669.146793</v>
      </c>
      <c r="J244" s="10">
        <v>0.60975609756097615</v>
      </c>
      <c r="K244" s="40">
        <v>1850</v>
      </c>
      <c r="L244" s="40">
        <v>1850</v>
      </c>
      <c r="M244" s="40">
        <v>1850</v>
      </c>
      <c r="N244" s="40">
        <v>1900</v>
      </c>
      <c r="O244" s="40">
        <v>2208.1742810000001</v>
      </c>
      <c r="P244" s="40">
        <v>2100</v>
      </c>
      <c r="Q244" s="40">
        <v>2300</v>
      </c>
      <c r="R244" s="40">
        <v>2420</v>
      </c>
      <c r="S244" s="41">
        <v>2447</v>
      </c>
      <c r="T244" s="40">
        <v>2270</v>
      </c>
      <c r="U244" s="40">
        <v>2150</v>
      </c>
      <c r="V244" s="40">
        <v>1975</v>
      </c>
    </row>
    <row r="245" spans="1:22" x14ac:dyDescent="0.25">
      <c r="A245" s="18">
        <v>1936</v>
      </c>
      <c r="B245" s="18">
        <v>1935</v>
      </c>
      <c r="C245" s="18">
        <v>11</v>
      </c>
      <c r="D245" s="9" t="s">
        <v>208</v>
      </c>
      <c r="E245" s="9" t="str">
        <f t="shared" si="16"/>
        <v>1936 11</v>
      </c>
      <c r="F245" s="14"/>
      <c r="G245" s="9">
        <v>663.81467299999997</v>
      </c>
    </row>
    <row r="246" spans="1:22" x14ac:dyDescent="0.25">
      <c r="A246" s="18">
        <v>1936</v>
      </c>
      <c r="B246" s="18">
        <v>1935</v>
      </c>
      <c r="C246" s="18">
        <v>12</v>
      </c>
      <c r="D246" s="9" t="s">
        <v>209</v>
      </c>
      <c r="E246" s="9" t="str">
        <f t="shared" si="16"/>
        <v>1936 12</v>
      </c>
      <c r="F246" s="14"/>
      <c r="G246" s="9">
        <v>666.86399500000005</v>
      </c>
    </row>
    <row r="247" spans="1:22" x14ac:dyDescent="0.25">
      <c r="A247" s="18">
        <v>1936</v>
      </c>
      <c r="B247" s="18">
        <v>1936</v>
      </c>
      <c r="C247" s="18">
        <v>1</v>
      </c>
      <c r="D247" s="9" t="s">
        <v>210</v>
      </c>
      <c r="E247" s="9" t="str">
        <f t="shared" si="16"/>
        <v>1936 1</v>
      </c>
      <c r="F247" s="14"/>
      <c r="G247" s="9">
        <v>779.92273499999999</v>
      </c>
    </row>
    <row r="248" spans="1:22" x14ac:dyDescent="0.25">
      <c r="A248" s="18">
        <v>1936</v>
      </c>
      <c r="B248" s="18">
        <v>1936</v>
      </c>
      <c r="C248" s="18">
        <v>2</v>
      </c>
      <c r="D248" s="9" t="s">
        <v>211</v>
      </c>
      <c r="E248" s="9" t="str">
        <f t="shared" si="16"/>
        <v>1936 2</v>
      </c>
      <c r="F248" s="14"/>
      <c r="G248" s="17">
        <v>920.14762800000005</v>
      </c>
    </row>
    <row r="249" spans="1:22" x14ac:dyDescent="0.25">
      <c r="A249" s="18">
        <v>1936</v>
      </c>
      <c r="B249" s="18">
        <v>1936</v>
      </c>
      <c r="C249" s="18">
        <v>3</v>
      </c>
      <c r="D249" s="9" t="s">
        <v>212</v>
      </c>
      <c r="E249" s="9" t="str">
        <f t="shared" si="16"/>
        <v>1936 3</v>
      </c>
      <c r="F249" s="14"/>
      <c r="G249" s="17">
        <v>1036.55557</v>
      </c>
    </row>
    <row r="250" spans="1:22" x14ac:dyDescent="0.25">
      <c r="A250" s="18">
        <v>1936</v>
      </c>
      <c r="B250" s="18">
        <v>1936</v>
      </c>
      <c r="C250" s="18">
        <v>4</v>
      </c>
      <c r="D250" s="9" t="s">
        <v>213</v>
      </c>
      <c r="E250" s="9" t="str">
        <f t="shared" si="16"/>
        <v>1936 4</v>
      </c>
      <c r="F250" s="14"/>
      <c r="G250" s="17">
        <v>1211.9646270000001</v>
      </c>
    </row>
    <row r="251" spans="1:22" x14ac:dyDescent="0.25">
      <c r="A251" s="18">
        <v>1936</v>
      </c>
      <c r="B251" s="18">
        <v>1936</v>
      </c>
      <c r="C251" s="18">
        <v>5</v>
      </c>
      <c r="D251" s="9" t="s">
        <v>214</v>
      </c>
      <c r="E251" s="9" t="str">
        <f t="shared" si="16"/>
        <v>1936 5</v>
      </c>
      <c r="F251" s="14"/>
      <c r="G251" s="17">
        <v>1141.7687109999999</v>
      </c>
    </row>
    <row r="252" spans="1:22" x14ac:dyDescent="0.25">
      <c r="A252" s="18">
        <v>1936</v>
      </c>
      <c r="B252" s="18">
        <v>1936</v>
      </c>
      <c r="C252" s="18">
        <v>6</v>
      </c>
      <c r="D252" s="9" t="s">
        <v>215</v>
      </c>
      <c r="E252" s="9" t="str">
        <f t="shared" si="16"/>
        <v>1936 6</v>
      </c>
      <c r="F252" s="14"/>
      <c r="G252" s="17">
        <v>1102.77883</v>
      </c>
    </row>
    <row r="253" spans="1:22" x14ac:dyDescent="0.25">
      <c r="A253" s="18">
        <v>1936</v>
      </c>
      <c r="B253" s="18">
        <v>1936</v>
      </c>
      <c r="C253" s="18">
        <v>7</v>
      </c>
      <c r="D253" s="9" t="s">
        <v>216</v>
      </c>
      <c r="E253" s="9" t="str">
        <f t="shared" si="16"/>
        <v>1936 7</v>
      </c>
      <c r="F253" s="14"/>
      <c r="G253" s="17">
        <v>1053.162288</v>
      </c>
    </row>
    <row r="254" spans="1:22" x14ac:dyDescent="0.25">
      <c r="A254" s="18">
        <v>1936</v>
      </c>
      <c r="B254" s="18">
        <v>1936</v>
      </c>
      <c r="C254" s="18">
        <v>8</v>
      </c>
      <c r="D254" s="9" t="s">
        <v>217</v>
      </c>
      <c r="E254" s="9" t="str">
        <f t="shared" si="16"/>
        <v>1936 8</v>
      </c>
      <c r="F254" s="14"/>
      <c r="G254" s="9">
        <v>956.95387700000003</v>
      </c>
    </row>
    <row r="255" spans="1:22" x14ac:dyDescent="0.25">
      <c r="A255" s="18">
        <v>1936</v>
      </c>
      <c r="B255" s="18">
        <v>1936</v>
      </c>
      <c r="C255" s="18">
        <v>9</v>
      </c>
      <c r="D255" s="9" t="s">
        <v>218</v>
      </c>
      <c r="E255" s="9" t="str">
        <f t="shared" si="16"/>
        <v>1936 9</v>
      </c>
      <c r="F255" s="14"/>
      <c r="G255" s="9">
        <v>875.63076799999999</v>
      </c>
    </row>
    <row r="256" spans="1:22" x14ac:dyDescent="0.25">
      <c r="A256" s="18">
        <v>1937</v>
      </c>
      <c r="B256" s="18">
        <v>1936</v>
      </c>
      <c r="C256" s="18">
        <v>10</v>
      </c>
      <c r="D256" s="9" t="s">
        <v>219</v>
      </c>
      <c r="E256" s="9" t="str">
        <f t="shared" si="16"/>
        <v>1937 10</v>
      </c>
      <c r="F256" s="14"/>
      <c r="G256" s="9">
        <v>849.86118999999997</v>
      </c>
    </row>
    <row r="257" spans="1:7" x14ac:dyDescent="0.25">
      <c r="A257" s="18">
        <v>1937</v>
      </c>
      <c r="B257" s="18">
        <v>1936</v>
      </c>
      <c r="C257" s="18">
        <v>11</v>
      </c>
      <c r="D257" s="9" t="s">
        <v>220</v>
      </c>
      <c r="E257" s="9" t="str">
        <f t="shared" si="16"/>
        <v>1937 11</v>
      </c>
      <c r="F257" s="14"/>
      <c r="G257" s="9">
        <v>836.03538200000003</v>
      </c>
    </row>
    <row r="258" spans="1:7" x14ac:dyDescent="0.25">
      <c r="A258" s="18">
        <v>1937</v>
      </c>
      <c r="B258" s="18">
        <v>1936</v>
      </c>
      <c r="C258" s="18">
        <v>12</v>
      </c>
      <c r="D258" s="9" t="s">
        <v>221</v>
      </c>
      <c r="E258" s="9" t="str">
        <f t="shared" si="16"/>
        <v>1937 12</v>
      </c>
      <c r="F258" s="14"/>
      <c r="G258" s="9">
        <v>823.34445600000004</v>
      </c>
    </row>
    <row r="259" spans="1:7" x14ac:dyDescent="0.25">
      <c r="A259" s="18">
        <v>1937</v>
      </c>
      <c r="B259" s="18">
        <v>1937</v>
      </c>
      <c r="C259" s="18">
        <v>1</v>
      </c>
      <c r="D259" s="9" t="s">
        <v>222</v>
      </c>
      <c r="E259" s="9" t="str">
        <f t="shared" si="16"/>
        <v>1937 1</v>
      </c>
      <c r="F259" s="14"/>
      <c r="G259" s="17">
        <v>812.09895100000006</v>
      </c>
    </row>
    <row r="260" spans="1:7" x14ac:dyDescent="0.25">
      <c r="A260" s="18">
        <v>1937</v>
      </c>
      <c r="B260" s="18">
        <v>1937</v>
      </c>
      <c r="C260" s="18">
        <v>2</v>
      </c>
      <c r="D260" s="9" t="s">
        <v>223</v>
      </c>
      <c r="E260" s="9" t="str">
        <f t="shared" si="16"/>
        <v>1937 2</v>
      </c>
      <c r="F260" s="14"/>
      <c r="G260" s="17">
        <v>813.26166499999999</v>
      </c>
    </row>
    <row r="261" spans="1:7" x14ac:dyDescent="0.25">
      <c r="A261" s="18">
        <v>1937</v>
      </c>
      <c r="B261" s="18">
        <v>1937</v>
      </c>
      <c r="C261" s="18">
        <v>3</v>
      </c>
      <c r="D261" s="9" t="s">
        <v>224</v>
      </c>
      <c r="E261" s="9" t="str">
        <f t="shared" si="16"/>
        <v>1937 3</v>
      </c>
      <c r="F261" s="14"/>
      <c r="G261" s="17">
        <v>915.07906400000002</v>
      </c>
    </row>
    <row r="262" spans="1:7" x14ac:dyDescent="0.25">
      <c r="A262" s="18">
        <v>1937</v>
      </c>
      <c r="B262" s="18">
        <v>1937</v>
      </c>
      <c r="C262" s="18">
        <v>4</v>
      </c>
      <c r="D262" s="9" t="s">
        <v>225</v>
      </c>
      <c r="E262" s="9" t="str">
        <f t="shared" si="16"/>
        <v>1937 4</v>
      </c>
      <c r="F262" s="14"/>
      <c r="G262" s="17">
        <v>1137.165495</v>
      </c>
    </row>
    <row r="263" spans="1:7" x14ac:dyDescent="0.25">
      <c r="A263" s="18">
        <v>1937</v>
      </c>
      <c r="B263" s="18">
        <v>1937</v>
      </c>
      <c r="C263" s="18">
        <v>5</v>
      </c>
      <c r="D263" s="9" t="s">
        <v>226</v>
      </c>
      <c r="E263" s="9" t="str">
        <f t="shared" si="16"/>
        <v>1937 5</v>
      </c>
      <c r="F263" s="14"/>
      <c r="G263" s="17">
        <v>1282.7095839999999</v>
      </c>
    </row>
    <row r="264" spans="1:7" x14ac:dyDescent="0.25">
      <c r="A264" s="18">
        <v>1937</v>
      </c>
      <c r="B264" s="18">
        <v>1937</v>
      </c>
      <c r="C264" s="18">
        <v>6</v>
      </c>
      <c r="D264" s="9" t="s">
        <v>227</v>
      </c>
      <c r="E264" s="9" t="str">
        <f t="shared" si="16"/>
        <v>1937 6</v>
      </c>
      <c r="F264" s="14"/>
      <c r="G264" s="17">
        <v>1357.2966690000001</v>
      </c>
    </row>
    <row r="265" spans="1:7" x14ac:dyDescent="0.25">
      <c r="A265" s="18">
        <v>1937</v>
      </c>
      <c r="B265" s="18">
        <v>1937</v>
      </c>
      <c r="C265" s="18">
        <v>7</v>
      </c>
      <c r="D265" s="9" t="s">
        <v>228</v>
      </c>
      <c r="E265" s="9" t="str">
        <f t="shared" si="16"/>
        <v>1937 7</v>
      </c>
      <c r="F265" s="14"/>
      <c r="G265" s="17">
        <v>1290.843975</v>
      </c>
    </row>
    <row r="266" spans="1:7" x14ac:dyDescent="0.25">
      <c r="A266" s="18">
        <v>1937</v>
      </c>
      <c r="B266" s="18">
        <v>1937</v>
      </c>
      <c r="C266" s="18">
        <v>8</v>
      </c>
      <c r="D266" s="9" t="s">
        <v>229</v>
      </c>
      <c r="E266" s="9" t="str">
        <f t="shared" si="16"/>
        <v>1937 8</v>
      </c>
      <c r="F266" s="14"/>
      <c r="G266" s="17">
        <v>1171.9104600000001</v>
      </c>
    </row>
    <row r="267" spans="1:7" x14ac:dyDescent="0.25">
      <c r="A267" s="18">
        <v>1937</v>
      </c>
      <c r="B267" s="18">
        <v>1937</v>
      </c>
      <c r="C267" s="18">
        <v>9</v>
      </c>
      <c r="D267" s="9" t="s">
        <v>230</v>
      </c>
      <c r="E267" s="9" t="str">
        <f t="shared" si="16"/>
        <v>1937 9</v>
      </c>
      <c r="F267" s="14"/>
      <c r="G267" s="17">
        <v>1090.207936</v>
      </c>
    </row>
    <row r="268" spans="1:7" x14ac:dyDescent="0.25">
      <c r="A268" s="18">
        <v>1938</v>
      </c>
      <c r="B268" s="18">
        <v>1937</v>
      </c>
      <c r="C268" s="18">
        <v>10</v>
      </c>
      <c r="D268" s="9" t="s">
        <v>231</v>
      </c>
      <c r="E268" s="9" t="str">
        <f t="shared" si="16"/>
        <v>1938 10</v>
      </c>
      <c r="F268" s="14"/>
      <c r="G268" s="17">
        <v>1073.749763</v>
      </c>
    </row>
    <row r="269" spans="1:7" x14ac:dyDescent="0.25">
      <c r="A269" s="18">
        <v>1938</v>
      </c>
      <c r="B269" s="18">
        <v>1937</v>
      </c>
      <c r="C269" s="18">
        <v>11</v>
      </c>
      <c r="D269" s="9" t="s">
        <v>232</v>
      </c>
      <c r="E269" s="9" t="str">
        <f t="shared" ref="E269:E332" si="17">CONCATENATE(A269," ",C269)</f>
        <v>1938 11</v>
      </c>
      <c r="F269" s="14"/>
      <c r="G269" s="17">
        <v>1221.3169949999999</v>
      </c>
    </row>
    <row r="270" spans="1:7" x14ac:dyDescent="0.25">
      <c r="A270" s="18">
        <v>1938</v>
      </c>
      <c r="B270" s="18">
        <v>1937</v>
      </c>
      <c r="C270" s="18">
        <v>12</v>
      </c>
      <c r="D270" s="9" t="s">
        <v>233</v>
      </c>
      <c r="E270" s="9" t="str">
        <f t="shared" si="17"/>
        <v>1938 12</v>
      </c>
      <c r="F270" s="14"/>
      <c r="G270" s="17">
        <v>1440.6723199999999</v>
      </c>
    </row>
    <row r="271" spans="1:7" x14ac:dyDescent="0.25">
      <c r="A271" s="18">
        <v>1938</v>
      </c>
      <c r="B271" s="18">
        <v>1938</v>
      </c>
      <c r="C271" s="18">
        <v>1</v>
      </c>
      <c r="D271" s="9" t="s">
        <v>234</v>
      </c>
      <c r="E271" s="9" t="str">
        <f t="shared" si="17"/>
        <v>1938 1</v>
      </c>
      <c r="F271" s="14"/>
      <c r="G271" s="17">
        <v>1538.2002789999999</v>
      </c>
    </row>
    <row r="272" spans="1:7" x14ac:dyDescent="0.25">
      <c r="A272" s="18">
        <v>1938</v>
      </c>
      <c r="B272" s="18">
        <v>1938</v>
      </c>
      <c r="C272" s="18">
        <v>2</v>
      </c>
      <c r="D272" s="9" t="s">
        <v>235</v>
      </c>
      <c r="E272" s="9" t="str">
        <f t="shared" si="17"/>
        <v>1938 2</v>
      </c>
      <c r="F272" s="14"/>
      <c r="G272" s="17">
        <v>1695.103081</v>
      </c>
    </row>
    <row r="273" spans="1:7" x14ac:dyDescent="0.25">
      <c r="A273" s="18">
        <v>1938</v>
      </c>
      <c r="B273" s="18">
        <v>1938</v>
      </c>
      <c r="C273" s="18">
        <v>3</v>
      </c>
      <c r="D273" s="9" t="s">
        <v>236</v>
      </c>
      <c r="E273" s="9" t="str">
        <f t="shared" si="17"/>
        <v>1938 3</v>
      </c>
      <c r="F273" s="14"/>
      <c r="G273" s="17">
        <v>1956.3388620000001</v>
      </c>
    </row>
    <row r="274" spans="1:7" x14ac:dyDescent="0.25">
      <c r="A274" s="18">
        <v>1938</v>
      </c>
      <c r="B274" s="18">
        <v>1938</v>
      </c>
      <c r="C274" s="18">
        <v>4</v>
      </c>
      <c r="D274" s="9" t="s">
        <v>237</v>
      </c>
      <c r="E274" s="9" t="str">
        <f t="shared" si="17"/>
        <v>1938 4</v>
      </c>
      <c r="F274" s="14"/>
      <c r="G274" s="17">
        <v>2263.7726120000002</v>
      </c>
    </row>
    <row r="275" spans="1:7" x14ac:dyDescent="0.25">
      <c r="A275" s="18">
        <v>1938</v>
      </c>
      <c r="B275" s="18">
        <v>1938</v>
      </c>
      <c r="C275" s="18">
        <v>5</v>
      </c>
      <c r="D275" s="9" t="s">
        <v>238</v>
      </c>
      <c r="E275" s="9" t="str">
        <f t="shared" si="17"/>
        <v>1938 5</v>
      </c>
      <c r="F275" s="14"/>
      <c r="G275" s="17">
        <v>2420</v>
      </c>
    </row>
    <row r="276" spans="1:7" x14ac:dyDescent="0.25">
      <c r="A276" s="18">
        <v>1938</v>
      </c>
      <c r="B276" s="18">
        <v>1938</v>
      </c>
      <c r="C276" s="18">
        <v>6</v>
      </c>
      <c r="D276" s="9" t="s">
        <v>239</v>
      </c>
      <c r="E276" s="9" t="str">
        <f t="shared" si="17"/>
        <v>1938 6</v>
      </c>
      <c r="F276" s="14"/>
      <c r="G276" s="17">
        <v>2364.745899</v>
      </c>
    </row>
    <row r="277" spans="1:7" x14ac:dyDescent="0.25">
      <c r="A277" s="18">
        <v>1938</v>
      </c>
      <c r="B277" s="18">
        <v>1938</v>
      </c>
      <c r="C277" s="18">
        <v>7</v>
      </c>
      <c r="D277" s="9" t="s">
        <v>240</v>
      </c>
      <c r="E277" s="9" t="str">
        <f t="shared" si="17"/>
        <v>1938 7</v>
      </c>
      <c r="F277" s="14"/>
      <c r="G277" s="17">
        <v>2270</v>
      </c>
    </row>
    <row r="278" spans="1:7" x14ac:dyDescent="0.25">
      <c r="A278" s="18">
        <v>1938</v>
      </c>
      <c r="B278" s="18">
        <v>1938</v>
      </c>
      <c r="C278" s="18">
        <v>8</v>
      </c>
      <c r="D278" s="9" t="s">
        <v>241</v>
      </c>
      <c r="E278" s="9" t="str">
        <f t="shared" si="17"/>
        <v>1938 8</v>
      </c>
      <c r="F278" s="14"/>
      <c r="G278" s="17">
        <v>2150</v>
      </c>
    </row>
    <row r="279" spans="1:7" x14ac:dyDescent="0.25">
      <c r="A279" s="18">
        <v>1938</v>
      </c>
      <c r="B279" s="18">
        <v>1938</v>
      </c>
      <c r="C279" s="18">
        <v>9</v>
      </c>
      <c r="D279" s="9" t="s">
        <v>242</v>
      </c>
      <c r="E279" s="9" t="str">
        <f t="shared" si="17"/>
        <v>1938 9</v>
      </c>
      <c r="F279" s="14"/>
      <c r="G279" s="17">
        <v>1945.2492709999999</v>
      </c>
    </row>
    <row r="280" spans="1:7" x14ac:dyDescent="0.25">
      <c r="A280" s="18">
        <v>1939</v>
      </c>
      <c r="B280" s="18">
        <v>1938</v>
      </c>
      <c r="C280" s="18">
        <v>10</v>
      </c>
      <c r="D280" s="9" t="s">
        <v>243</v>
      </c>
      <c r="E280" s="9" t="str">
        <f t="shared" si="17"/>
        <v>1939 10</v>
      </c>
      <c r="F280" s="14"/>
      <c r="G280" s="17">
        <v>1848.829931</v>
      </c>
    </row>
    <row r="281" spans="1:7" x14ac:dyDescent="0.25">
      <c r="A281" s="18">
        <v>1939</v>
      </c>
      <c r="B281" s="18">
        <v>1938</v>
      </c>
      <c r="C281" s="18">
        <v>11</v>
      </c>
      <c r="D281" s="9" t="s">
        <v>244</v>
      </c>
      <c r="E281" s="9" t="str">
        <f t="shared" si="17"/>
        <v>1939 11</v>
      </c>
      <c r="F281" s="14"/>
      <c r="G281" s="17">
        <v>1850</v>
      </c>
    </row>
    <row r="282" spans="1:7" x14ac:dyDescent="0.25">
      <c r="A282" s="18">
        <v>1939</v>
      </c>
      <c r="B282" s="18">
        <v>1938</v>
      </c>
      <c r="C282" s="18">
        <v>12</v>
      </c>
      <c r="D282" s="9" t="s">
        <v>245</v>
      </c>
      <c r="E282" s="9" t="str">
        <f t="shared" si="17"/>
        <v>1939 12</v>
      </c>
      <c r="F282" s="14"/>
      <c r="G282" s="17">
        <v>1850</v>
      </c>
    </row>
    <row r="283" spans="1:7" x14ac:dyDescent="0.25">
      <c r="A283" s="18">
        <v>1939</v>
      </c>
      <c r="B283" s="18">
        <v>1939</v>
      </c>
      <c r="C283" s="18">
        <v>1</v>
      </c>
      <c r="D283" s="9" t="s">
        <v>246</v>
      </c>
      <c r="E283" s="9" t="str">
        <f t="shared" si="17"/>
        <v>1939 1</v>
      </c>
      <c r="F283" s="14"/>
      <c r="G283" s="17">
        <v>1861.1571670000001</v>
      </c>
    </row>
    <row r="284" spans="1:7" x14ac:dyDescent="0.25">
      <c r="A284" s="18">
        <v>1939</v>
      </c>
      <c r="B284" s="18">
        <v>1939</v>
      </c>
      <c r="C284" s="18">
        <v>2</v>
      </c>
      <c r="D284" s="9" t="s">
        <v>247</v>
      </c>
      <c r="E284" s="9" t="str">
        <f t="shared" si="17"/>
        <v>1939 2</v>
      </c>
      <c r="F284" s="14"/>
      <c r="G284" s="17">
        <v>1875.2774730000001</v>
      </c>
    </row>
    <row r="285" spans="1:7" x14ac:dyDescent="0.25">
      <c r="A285" s="18">
        <v>1939</v>
      </c>
      <c r="B285" s="18">
        <v>1939</v>
      </c>
      <c r="C285" s="18">
        <v>3</v>
      </c>
      <c r="D285" s="9" t="s">
        <v>248</v>
      </c>
      <c r="E285" s="9" t="str">
        <f t="shared" si="17"/>
        <v>1939 3</v>
      </c>
      <c r="F285" s="14"/>
      <c r="G285" s="17">
        <v>1983.2145390000001</v>
      </c>
    </row>
    <row r="286" spans="1:7" x14ac:dyDescent="0.25">
      <c r="A286" s="18">
        <v>1939</v>
      </c>
      <c r="B286" s="18">
        <v>1939</v>
      </c>
      <c r="C286" s="18">
        <v>4</v>
      </c>
      <c r="D286" s="9" t="s">
        <v>249</v>
      </c>
      <c r="E286" s="9" t="str">
        <f t="shared" si="17"/>
        <v>1939 4</v>
      </c>
      <c r="F286" s="14"/>
      <c r="G286" s="17">
        <v>2058.5072409999998</v>
      </c>
    </row>
    <row r="287" spans="1:7" x14ac:dyDescent="0.25">
      <c r="A287" s="18">
        <v>1939</v>
      </c>
      <c r="B287" s="18">
        <v>1939</v>
      </c>
      <c r="C287" s="18">
        <v>5</v>
      </c>
      <c r="D287" s="9" t="s">
        <v>250</v>
      </c>
      <c r="E287" s="9" t="str">
        <f t="shared" si="17"/>
        <v>1939 5</v>
      </c>
      <c r="F287" s="14"/>
      <c r="G287" s="17">
        <v>1976.7469510000001</v>
      </c>
    </row>
    <row r="288" spans="1:7" x14ac:dyDescent="0.25">
      <c r="A288" s="18">
        <v>1939</v>
      </c>
      <c r="B288" s="18">
        <v>1939</v>
      </c>
      <c r="C288" s="18">
        <v>6</v>
      </c>
      <c r="D288" s="9" t="s">
        <v>251</v>
      </c>
      <c r="E288" s="9" t="str">
        <f t="shared" si="17"/>
        <v>1939 6</v>
      </c>
      <c r="F288" s="14"/>
      <c r="G288" s="17">
        <v>1875.1910539999999</v>
      </c>
    </row>
    <row r="289" spans="1:7" x14ac:dyDescent="0.25">
      <c r="A289" s="18">
        <v>1939</v>
      </c>
      <c r="B289" s="18">
        <v>1939</v>
      </c>
      <c r="C289" s="18">
        <v>7</v>
      </c>
      <c r="D289" s="9" t="s">
        <v>252</v>
      </c>
      <c r="E289" s="9" t="str">
        <f t="shared" si="17"/>
        <v>1939 7</v>
      </c>
      <c r="F289" s="14"/>
      <c r="G289" s="17">
        <v>1643.0521819999999</v>
      </c>
    </row>
    <row r="290" spans="1:7" x14ac:dyDescent="0.25">
      <c r="A290" s="18">
        <v>1939</v>
      </c>
      <c r="B290" s="18">
        <v>1939</v>
      </c>
      <c r="C290" s="18">
        <v>8</v>
      </c>
      <c r="D290" s="9" t="s">
        <v>253</v>
      </c>
      <c r="E290" s="9" t="str">
        <f t="shared" si="17"/>
        <v>1939 8</v>
      </c>
      <c r="F290" s="14"/>
      <c r="G290" s="17">
        <v>1398.9822939999999</v>
      </c>
    </row>
    <row r="291" spans="1:7" x14ac:dyDescent="0.25">
      <c r="A291" s="18">
        <v>1939</v>
      </c>
      <c r="B291" s="18">
        <v>1939</v>
      </c>
      <c r="C291" s="18">
        <v>9</v>
      </c>
      <c r="D291" s="9" t="s">
        <v>254</v>
      </c>
      <c r="E291" s="9" t="str">
        <f t="shared" si="17"/>
        <v>1939 9</v>
      </c>
      <c r="F291" s="14"/>
      <c r="G291" s="17">
        <v>1189.9053449999999</v>
      </c>
    </row>
    <row r="292" spans="1:7" x14ac:dyDescent="0.25">
      <c r="A292" s="18">
        <v>1940</v>
      </c>
      <c r="B292" s="18">
        <v>1939</v>
      </c>
      <c r="C292" s="18">
        <v>10</v>
      </c>
      <c r="D292" s="9" t="s">
        <v>255</v>
      </c>
      <c r="E292" s="9" t="str">
        <f t="shared" si="17"/>
        <v>1940 10</v>
      </c>
      <c r="F292" s="14"/>
      <c r="G292" s="17">
        <v>1121.711564</v>
      </c>
    </row>
    <row r="293" spans="1:7" x14ac:dyDescent="0.25">
      <c r="A293" s="18">
        <v>1940</v>
      </c>
      <c r="B293" s="18">
        <v>1939</v>
      </c>
      <c r="C293" s="18">
        <v>11</v>
      </c>
      <c r="D293" s="9" t="s">
        <v>256</v>
      </c>
      <c r="E293" s="9" t="str">
        <f t="shared" si="17"/>
        <v>1940 11</v>
      </c>
      <c r="F293" s="14"/>
      <c r="G293" s="17">
        <v>1059.704289</v>
      </c>
    </row>
    <row r="294" spans="1:7" x14ac:dyDescent="0.25">
      <c r="A294" s="18">
        <v>1940</v>
      </c>
      <c r="B294" s="18">
        <v>1939</v>
      </c>
      <c r="C294" s="18">
        <v>12</v>
      </c>
      <c r="D294" s="9" t="s">
        <v>257</v>
      </c>
      <c r="E294" s="9" t="str">
        <f t="shared" si="17"/>
        <v>1940 12</v>
      </c>
      <c r="F294" s="14"/>
      <c r="G294" s="17">
        <v>1123.9303849999999</v>
      </c>
    </row>
    <row r="295" spans="1:7" x14ac:dyDescent="0.25">
      <c r="A295" s="18">
        <v>1940</v>
      </c>
      <c r="B295" s="18">
        <v>1940</v>
      </c>
      <c r="C295" s="18">
        <v>1</v>
      </c>
      <c r="D295" s="9" t="s">
        <v>258</v>
      </c>
      <c r="E295" s="9" t="str">
        <f t="shared" si="17"/>
        <v>1940 1</v>
      </c>
      <c r="F295" s="14"/>
      <c r="G295" s="17">
        <v>1300.270323</v>
      </c>
    </row>
    <row r="296" spans="1:7" x14ac:dyDescent="0.25">
      <c r="A296" s="18">
        <v>1940</v>
      </c>
      <c r="B296" s="18">
        <v>1940</v>
      </c>
      <c r="C296" s="18">
        <v>2</v>
      </c>
      <c r="D296" s="9" t="s">
        <v>259</v>
      </c>
      <c r="E296" s="9" t="str">
        <f t="shared" si="17"/>
        <v>1940 2</v>
      </c>
      <c r="F296" s="14"/>
      <c r="G296" s="17">
        <v>1626.0879870000001</v>
      </c>
    </row>
    <row r="297" spans="1:7" x14ac:dyDescent="0.25">
      <c r="A297" s="18">
        <v>1940</v>
      </c>
      <c r="B297" s="18">
        <v>1940</v>
      </c>
      <c r="C297" s="18">
        <v>3</v>
      </c>
      <c r="D297" s="9" t="s">
        <v>260</v>
      </c>
      <c r="E297" s="9" t="str">
        <f t="shared" si="17"/>
        <v>1940 3</v>
      </c>
      <c r="F297" s="14"/>
      <c r="G297" s="17">
        <v>1928.1579810000001</v>
      </c>
    </row>
    <row r="298" spans="1:7" x14ac:dyDescent="0.25">
      <c r="A298" s="18">
        <v>1940</v>
      </c>
      <c r="B298" s="18">
        <v>1940</v>
      </c>
      <c r="C298" s="18">
        <v>4</v>
      </c>
      <c r="D298" s="9" t="s">
        <v>261</v>
      </c>
      <c r="E298" s="9" t="str">
        <f t="shared" si="17"/>
        <v>1940 4</v>
      </c>
      <c r="F298" s="14"/>
      <c r="G298" s="17">
        <v>2154.2774049999998</v>
      </c>
    </row>
    <row r="299" spans="1:7" x14ac:dyDescent="0.25">
      <c r="A299" s="18">
        <v>1940</v>
      </c>
      <c r="B299" s="18">
        <v>1940</v>
      </c>
      <c r="C299" s="18">
        <v>5</v>
      </c>
      <c r="D299" s="9" t="s">
        <v>262</v>
      </c>
      <c r="E299" s="9" t="str">
        <f t="shared" si="17"/>
        <v>1940 5</v>
      </c>
      <c r="F299" s="14"/>
      <c r="G299" s="17">
        <v>2091.0963590000001</v>
      </c>
    </row>
    <row r="300" spans="1:7" x14ac:dyDescent="0.25">
      <c r="A300" s="18">
        <v>1940</v>
      </c>
      <c r="B300" s="18">
        <v>1940</v>
      </c>
      <c r="C300" s="18">
        <v>6</v>
      </c>
      <c r="D300" s="9" t="s">
        <v>263</v>
      </c>
      <c r="E300" s="9" t="str">
        <f t="shared" si="17"/>
        <v>1940 6</v>
      </c>
      <c r="F300" s="14"/>
      <c r="G300" s="17">
        <v>1937.9463009999999</v>
      </c>
    </row>
    <row r="301" spans="1:7" x14ac:dyDescent="0.25">
      <c r="A301" s="18">
        <v>1940</v>
      </c>
      <c r="B301" s="18">
        <v>1940</v>
      </c>
      <c r="C301" s="18">
        <v>7</v>
      </c>
      <c r="D301" s="9" t="s">
        <v>264</v>
      </c>
      <c r="E301" s="9" t="str">
        <f t="shared" si="17"/>
        <v>1940 7</v>
      </c>
      <c r="F301" s="14"/>
      <c r="G301" s="17">
        <v>1788.8641459999999</v>
      </c>
    </row>
    <row r="302" spans="1:7" x14ac:dyDescent="0.25">
      <c r="A302" s="18">
        <v>1940</v>
      </c>
      <c r="B302" s="18">
        <v>1940</v>
      </c>
      <c r="C302" s="18">
        <v>8</v>
      </c>
      <c r="D302" s="9" t="s">
        <v>265</v>
      </c>
      <c r="E302" s="9" t="str">
        <f t="shared" si="17"/>
        <v>1940 8</v>
      </c>
      <c r="F302" s="14"/>
      <c r="G302" s="17">
        <v>1612.624808</v>
      </c>
    </row>
    <row r="303" spans="1:7" x14ac:dyDescent="0.25">
      <c r="A303" s="18">
        <v>1940</v>
      </c>
      <c r="B303" s="18">
        <v>1940</v>
      </c>
      <c r="C303" s="18">
        <v>9</v>
      </c>
      <c r="D303" s="9" t="s">
        <v>266</v>
      </c>
      <c r="E303" s="9" t="str">
        <f t="shared" si="17"/>
        <v>1940 9</v>
      </c>
      <c r="F303" s="14"/>
      <c r="G303" s="17">
        <v>1447.4648549999999</v>
      </c>
    </row>
    <row r="304" spans="1:7" x14ac:dyDescent="0.25">
      <c r="A304" s="18">
        <v>1941</v>
      </c>
      <c r="B304" s="18">
        <v>1940</v>
      </c>
      <c r="C304" s="18">
        <v>10</v>
      </c>
      <c r="D304" s="9" t="s">
        <v>267</v>
      </c>
      <c r="E304" s="9" t="str">
        <f t="shared" si="17"/>
        <v>1941 10</v>
      </c>
      <c r="F304" s="14"/>
      <c r="G304" s="17">
        <v>1394.5661970000001</v>
      </c>
    </row>
    <row r="305" spans="1:7" x14ac:dyDescent="0.25">
      <c r="A305" s="18">
        <v>1941</v>
      </c>
      <c r="B305" s="18">
        <v>1940</v>
      </c>
      <c r="C305" s="18">
        <v>11</v>
      </c>
      <c r="D305" s="9" t="s">
        <v>268</v>
      </c>
      <c r="E305" s="9" t="str">
        <f t="shared" si="17"/>
        <v>1941 11</v>
      </c>
      <c r="F305" s="14"/>
      <c r="G305" s="17">
        <v>1378.136154</v>
      </c>
    </row>
    <row r="306" spans="1:7" x14ac:dyDescent="0.25">
      <c r="A306" s="18">
        <v>1941</v>
      </c>
      <c r="B306" s="18">
        <v>1940</v>
      </c>
      <c r="C306" s="18">
        <v>12</v>
      </c>
      <c r="D306" s="9" t="s">
        <v>269</v>
      </c>
      <c r="E306" s="9" t="str">
        <f t="shared" si="17"/>
        <v>1941 12</v>
      </c>
      <c r="F306" s="14"/>
      <c r="G306" s="17">
        <v>1517.4310250000001</v>
      </c>
    </row>
    <row r="307" spans="1:7" x14ac:dyDescent="0.25">
      <c r="A307" s="18">
        <v>1941</v>
      </c>
      <c r="B307" s="18">
        <v>1941</v>
      </c>
      <c r="C307" s="18">
        <v>1</v>
      </c>
      <c r="D307" s="9" t="s">
        <v>270</v>
      </c>
      <c r="E307" s="9" t="str">
        <f t="shared" si="17"/>
        <v>1941 1</v>
      </c>
      <c r="F307" s="14"/>
      <c r="G307" s="17">
        <v>1738.1164329999999</v>
      </c>
    </row>
    <row r="308" spans="1:7" x14ac:dyDescent="0.25">
      <c r="A308" s="18">
        <v>1941</v>
      </c>
      <c r="B308" s="18">
        <v>1941</v>
      </c>
      <c r="C308" s="18">
        <v>2</v>
      </c>
      <c r="D308" s="9" t="s">
        <v>271</v>
      </c>
      <c r="E308" s="9" t="str">
        <f t="shared" si="17"/>
        <v>1941 2</v>
      </c>
      <c r="F308" s="14"/>
      <c r="G308" s="17">
        <v>1988.791506</v>
      </c>
    </row>
    <row r="309" spans="1:7" x14ac:dyDescent="0.25">
      <c r="A309" s="18">
        <v>1941</v>
      </c>
      <c r="B309" s="18">
        <v>1941</v>
      </c>
      <c r="C309" s="18">
        <v>3</v>
      </c>
      <c r="D309" s="9" t="s">
        <v>272</v>
      </c>
      <c r="E309" s="9" t="str">
        <f t="shared" si="17"/>
        <v>1941 3</v>
      </c>
      <c r="F309" s="14"/>
      <c r="G309" s="17">
        <v>2100</v>
      </c>
    </row>
    <row r="310" spans="1:7" x14ac:dyDescent="0.25">
      <c r="A310" s="18">
        <v>1941</v>
      </c>
      <c r="B310" s="18">
        <v>1941</v>
      </c>
      <c r="C310" s="18">
        <v>4</v>
      </c>
      <c r="D310" s="9" t="s">
        <v>273</v>
      </c>
      <c r="E310" s="9" t="str">
        <f t="shared" si="17"/>
        <v>1941 4</v>
      </c>
      <c r="F310" s="14"/>
      <c r="G310" s="17">
        <v>2300</v>
      </c>
    </row>
    <row r="311" spans="1:7" x14ac:dyDescent="0.25">
      <c r="A311" s="18">
        <v>1941</v>
      </c>
      <c r="B311" s="18">
        <v>1941</v>
      </c>
      <c r="C311" s="18">
        <v>5</v>
      </c>
      <c r="D311" s="9" t="s">
        <v>274</v>
      </c>
      <c r="E311" s="9" t="str">
        <f t="shared" si="17"/>
        <v>1941 5</v>
      </c>
      <c r="F311" s="14"/>
      <c r="G311" s="17">
        <v>2420</v>
      </c>
    </row>
    <row r="312" spans="1:7" x14ac:dyDescent="0.25">
      <c r="A312" s="18">
        <v>1941</v>
      </c>
      <c r="B312" s="18">
        <v>1941</v>
      </c>
      <c r="C312" s="18">
        <v>6</v>
      </c>
      <c r="D312" s="9" t="s">
        <v>275</v>
      </c>
      <c r="E312" s="9" t="str">
        <f t="shared" si="17"/>
        <v>1941 6</v>
      </c>
      <c r="F312" s="14"/>
      <c r="G312" s="17">
        <v>2447</v>
      </c>
    </row>
    <row r="313" spans="1:7" x14ac:dyDescent="0.25">
      <c r="A313" s="18">
        <v>1941</v>
      </c>
      <c r="B313" s="18">
        <v>1941</v>
      </c>
      <c r="C313" s="18">
        <v>7</v>
      </c>
      <c r="D313" s="9" t="s">
        <v>276</v>
      </c>
      <c r="E313" s="9" t="str">
        <f t="shared" si="17"/>
        <v>1941 7</v>
      </c>
      <c r="F313" s="14"/>
      <c r="G313" s="17">
        <v>2270</v>
      </c>
    </row>
    <row r="314" spans="1:7" x14ac:dyDescent="0.25">
      <c r="A314" s="18">
        <v>1941</v>
      </c>
      <c r="B314" s="18">
        <v>1941</v>
      </c>
      <c r="C314" s="18">
        <v>8</v>
      </c>
      <c r="D314" s="9" t="s">
        <v>277</v>
      </c>
      <c r="E314" s="9" t="str">
        <f t="shared" si="17"/>
        <v>1941 8</v>
      </c>
      <c r="F314" s="14"/>
      <c r="G314" s="17">
        <v>2150</v>
      </c>
    </row>
    <row r="315" spans="1:7" x14ac:dyDescent="0.25">
      <c r="A315" s="18">
        <v>1941</v>
      </c>
      <c r="B315" s="18">
        <v>1941</v>
      </c>
      <c r="C315" s="18">
        <v>9</v>
      </c>
      <c r="D315" s="9" t="s">
        <v>278</v>
      </c>
      <c r="E315" s="9" t="str">
        <f t="shared" si="17"/>
        <v>1941 9</v>
      </c>
      <c r="F315" s="14"/>
      <c r="G315" s="17">
        <v>1975</v>
      </c>
    </row>
    <row r="316" spans="1:7" x14ac:dyDescent="0.25">
      <c r="A316" s="18">
        <v>1942</v>
      </c>
      <c r="B316" s="18">
        <v>1941</v>
      </c>
      <c r="C316" s="18">
        <v>10</v>
      </c>
      <c r="D316" s="9" t="s">
        <v>279</v>
      </c>
      <c r="E316" s="9" t="str">
        <f t="shared" si="17"/>
        <v>1942 10</v>
      </c>
      <c r="F316" s="14"/>
      <c r="G316" s="17">
        <v>1850</v>
      </c>
    </row>
    <row r="317" spans="1:7" x14ac:dyDescent="0.25">
      <c r="A317" s="18">
        <v>1942</v>
      </c>
      <c r="B317" s="18">
        <v>1941</v>
      </c>
      <c r="C317" s="18">
        <v>11</v>
      </c>
      <c r="D317" s="9" t="s">
        <v>280</v>
      </c>
      <c r="E317" s="9" t="str">
        <f t="shared" si="17"/>
        <v>1942 11</v>
      </c>
      <c r="F317" s="14"/>
      <c r="G317" s="17">
        <v>1836.8772300000001</v>
      </c>
    </row>
    <row r="318" spans="1:7" x14ac:dyDescent="0.25">
      <c r="A318" s="18">
        <v>1942</v>
      </c>
      <c r="B318" s="18">
        <v>1941</v>
      </c>
      <c r="C318" s="18">
        <v>12</v>
      </c>
      <c r="D318" s="9" t="s">
        <v>281</v>
      </c>
      <c r="E318" s="9" t="str">
        <f t="shared" si="17"/>
        <v>1942 12</v>
      </c>
      <c r="F318" s="14"/>
      <c r="G318" s="17">
        <v>1850</v>
      </c>
    </row>
    <row r="319" spans="1:7" x14ac:dyDescent="0.25">
      <c r="A319" s="18">
        <v>1942</v>
      </c>
      <c r="B319" s="18">
        <v>1942</v>
      </c>
      <c r="C319" s="18">
        <v>1</v>
      </c>
      <c r="D319" s="9" t="s">
        <v>282</v>
      </c>
      <c r="E319" s="9" t="str">
        <f t="shared" si="17"/>
        <v>1942 1</v>
      </c>
      <c r="F319" s="14"/>
      <c r="G319" s="17">
        <v>1900</v>
      </c>
    </row>
    <row r="320" spans="1:7" x14ac:dyDescent="0.25">
      <c r="A320" s="18">
        <v>1942</v>
      </c>
      <c r="B320" s="18">
        <v>1942</v>
      </c>
      <c r="C320" s="18">
        <v>2</v>
      </c>
      <c r="D320" s="9" t="s">
        <v>283</v>
      </c>
      <c r="E320" s="9" t="str">
        <f t="shared" si="17"/>
        <v>1942 2</v>
      </c>
      <c r="F320" s="14"/>
      <c r="G320" s="17">
        <v>2000</v>
      </c>
    </row>
    <row r="321" spans="1:7" x14ac:dyDescent="0.25">
      <c r="A321" s="18">
        <v>1942</v>
      </c>
      <c r="B321" s="18">
        <v>1942</v>
      </c>
      <c r="C321" s="18">
        <v>3</v>
      </c>
      <c r="D321" s="9" t="s">
        <v>284</v>
      </c>
      <c r="E321" s="9" t="str">
        <f t="shared" si="17"/>
        <v>1942 3</v>
      </c>
      <c r="F321" s="14"/>
      <c r="G321" s="17">
        <v>2078.5401339999999</v>
      </c>
    </row>
    <row r="322" spans="1:7" x14ac:dyDescent="0.25">
      <c r="A322" s="18">
        <v>1942</v>
      </c>
      <c r="B322" s="18">
        <v>1942</v>
      </c>
      <c r="C322" s="18">
        <v>4</v>
      </c>
      <c r="D322" s="9" t="s">
        <v>285</v>
      </c>
      <c r="E322" s="9" t="str">
        <f t="shared" si="17"/>
        <v>1942 4</v>
      </c>
      <c r="F322" s="14"/>
      <c r="G322" s="17">
        <v>2285.2581220000002</v>
      </c>
    </row>
    <row r="323" spans="1:7" x14ac:dyDescent="0.25">
      <c r="A323" s="18">
        <v>1942</v>
      </c>
      <c r="B323" s="18">
        <v>1942</v>
      </c>
      <c r="C323" s="18">
        <v>5</v>
      </c>
      <c r="D323" s="9" t="s">
        <v>286</v>
      </c>
      <c r="E323" s="9" t="str">
        <f t="shared" si="17"/>
        <v>1942 5</v>
      </c>
      <c r="F323" s="14"/>
      <c r="G323" s="17">
        <v>2344.7953090000001</v>
      </c>
    </row>
    <row r="324" spans="1:7" x14ac:dyDescent="0.25">
      <c r="A324" s="18">
        <v>1942</v>
      </c>
      <c r="B324" s="18">
        <v>1942</v>
      </c>
      <c r="C324" s="18">
        <v>6</v>
      </c>
      <c r="D324" s="9" t="s">
        <v>287</v>
      </c>
      <c r="E324" s="9" t="str">
        <f t="shared" si="17"/>
        <v>1942 6</v>
      </c>
      <c r="F324" s="14"/>
      <c r="G324" s="17">
        <v>2416.522614</v>
      </c>
    </row>
    <row r="325" spans="1:7" x14ac:dyDescent="0.25">
      <c r="A325" s="18">
        <v>1942</v>
      </c>
      <c r="B325" s="18">
        <v>1942</v>
      </c>
      <c r="C325" s="18">
        <v>7</v>
      </c>
      <c r="D325" s="9" t="s">
        <v>288</v>
      </c>
      <c r="E325" s="9" t="str">
        <f t="shared" si="17"/>
        <v>1942 7</v>
      </c>
      <c r="F325" s="14"/>
      <c r="G325" s="17">
        <v>2270</v>
      </c>
    </row>
    <row r="326" spans="1:7" x14ac:dyDescent="0.25">
      <c r="A326" s="18">
        <v>1942</v>
      </c>
      <c r="B326" s="18">
        <v>1942</v>
      </c>
      <c r="C326" s="18">
        <v>8</v>
      </c>
      <c r="D326" s="9" t="s">
        <v>289</v>
      </c>
      <c r="E326" s="9" t="str">
        <f t="shared" si="17"/>
        <v>1942 8</v>
      </c>
      <c r="F326" s="14"/>
      <c r="G326" s="17">
        <v>2150</v>
      </c>
    </row>
    <row r="327" spans="1:7" x14ac:dyDescent="0.25">
      <c r="A327" s="18">
        <v>1942</v>
      </c>
      <c r="B327" s="18">
        <v>1942</v>
      </c>
      <c r="C327" s="18">
        <v>9</v>
      </c>
      <c r="D327" s="9" t="s">
        <v>290</v>
      </c>
      <c r="E327" s="9" t="str">
        <f t="shared" si="17"/>
        <v>1942 9</v>
      </c>
      <c r="F327" s="14"/>
      <c r="G327" s="17">
        <v>1928.1033950000001</v>
      </c>
    </row>
    <row r="328" spans="1:7" x14ac:dyDescent="0.25">
      <c r="A328" s="18">
        <v>1943</v>
      </c>
      <c r="B328" s="18">
        <v>1942</v>
      </c>
      <c r="C328" s="18">
        <v>10</v>
      </c>
      <c r="D328" s="9" t="s">
        <v>291</v>
      </c>
      <c r="E328" s="9" t="str">
        <f t="shared" si="17"/>
        <v>1943 10</v>
      </c>
      <c r="F328" s="14"/>
      <c r="G328" s="17">
        <v>1850</v>
      </c>
    </row>
    <row r="329" spans="1:7" x14ac:dyDescent="0.25">
      <c r="A329" s="18">
        <v>1943</v>
      </c>
      <c r="B329" s="18">
        <v>1942</v>
      </c>
      <c r="C329" s="18">
        <v>11</v>
      </c>
      <c r="D329" s="9" t="s">
        <v>292</v>
      </c>
      <c r="E329" s="9" t="str">
        <f t="shared" si="17"/>
        <v>1943 11</v>
      </c>
      <c r="F329" s="14"/>
      <c r="G329" s="17">
        <v>1845.141243</v>
      </c>
    </row>
    <row r="330" spans="1:7" x14ac:dyDescent="0.25">
      <c r="A330" s="18">
        <v>1943</v>
      </c>
      <c r="B330" s="18">
        <v>1942</v>
      </c>
      <c r="C330" s="18">
        <v>12</v>
      </c>
      <c r="D330" s="9" t="s">
        <v>293</v>
      </c>
      <c r="E330" s="9" t="str">
        <f t="shared" si="17"/>
        <v>1943 12</v>
      </c>
      <c r="F330" s="14"/>
      <c r="G330" s="17">
        <v>1850</v>
      </c>
    </row>
    <row r="331" spans="1:7" x14ac:dyDescent="0.25">
      <c r="A331" s="18">
        <v>1943</v>
      </c>
      <c r="B331" s="18">
        <v>1943</v>
      </c>
      <c r="C331" s="18">
        <v>1</v>
      </c>
      <c r="D331" s="9" t="s">
        <v>294</v>
      </c>
      <c r="E331" s="9" t="str">
        <f t="shared" si="17"/>
        <v>1943 1</v>
      </c>
      <c r="F331" s="14"/>
      <c r="G331" s="17">
        <v>1900</v>
      </c>
    </row>
    <row r="332" spans="1:7" x14ac:dyDescent="0.25">
      <c r="A332" s="18">
        <v>1943</v>
      </c>
      <c r="B332" s="18">
        <v>1943</v>
      </c>
      <c r="C332" s="18">
        <v>2</v>
      </c>
      <c r="D332" s="9" t="s">
        <v>295</v>
      </c>
      <c r="E332" s="9" t="str">
        <f t="shared" si="17"/>
        <v>1943 2</v>
      </c>
      <c r="F332" s="14"/>
      <c r="G332" s="17">
        <v>2000</v>
      </c>
    </row>
    <row r="333" spans="1:7" x14ac:dyDescent="0.25">
      <c r="A333" s="18">
        <v>1943</v>
      </c>
      <c r="B333" s="18">
        <v>1943</v>
      </c>
      <c r="C333" s="18">
        <v>3</v>
      </c>
      <c r="D333" s="9" t="s">
        <v>296</v>
      </c>
      <c r="E333" s="9" t="str">
        <f t="shared" ref="E333:E396" si="18">CONCATENATE(A333," ",C333)</f>
        <v>1943 3</v>
      </c>
      <c r="F333" s="14"/>
      <c r="G333" s="17">
        <v>2100</v>
      </c>
    </row>
    <row r="334" spans="1:7" x14ac:dyDescent="0.25">
      <c r="A334" s="18">
        <v>1943</v>
      </c>
      <c r="B334" s="18">
        <v>1943</v>
      </c>
      <c r="C334" s="18">
        <v>4</v>
      </c>
      <c r="D334" s="9" t="s">
        <v>297</v>
      </c>
      <c r="E334" s="9" t="str">
        <f t="shared" si="18"/>
        <v>1943 4</v>
      </c>
      <c r="F334" s="14"/>
      <c r="G334" s="17">
        <v>2283.1556609999998</v>
      </c>
    </row>
    <row r="335" spans="1:7" x14ac:dyDescent="0.25">
      <c r="A335" s="18">
        <v>1943</v>
      </c>
      <c r="B335" s="18">
        <v>1943</v>
      </c>
      <c r="C335" s="18">
        <v>5</v>
      </c>
      <c r="D335" s="9" t="s">
        <v>298</v>
      </c>
      <c r="E335" s="9" t="str">
        <f t="shared" si="18"/>
        <v>1943 5</v>
      </c>
      <c r="F335" s="14"/>
      <c r="G335" s="17">
        <v>2173.3186110000001</v>
      </c>
    </row>
    <row r="336" spans="1:7" x14ac:dyDescent="0.25">
      <c r="A336" s="18">
        <v>1943</v>
      </c>
      <c r="B336" s="18">
        <v>1943</v>
      </c>
      <c r="C336" s="18">
        <v>6</v>
      </c>
      <c r="D336" s="9" t="s">
        <v>299</v>
      </c>
      <c r="E336" s="9" t="str">
        <f t="shared" si="18"/>
        <v>1943 6</v>
      </c>
      <c r="F336" s="14"/>
      <c r="G336" s="17">
        <v>2100.1013480000001</v>
      </c>
    </row>
    <row r="337" spans="1:7" x14ac:dyDescent="0.25">
      <c r="A337" s="18">
        <v>1943</v>
      </c>
      <c r="B337" s="18">
        <v>1943</v>
      </c>
      <c r="C337" s="18">
        <v>7</v>
      </c>
      <c r="D337" s="9" t="s">
        <v>300</v>
      </c>
      <c r="E337" s="9" t="str">
        <f t="shared" si="18"/>
        <v>1943 7</v>
      </c>
      <c r="F337" s="14"/>
      <c r="G337" s="17">
        <v>1955.6328000000001</v>
      </c>
    </row>
    <row r="338" spans="1:7" x14ac:dyDescent="0.25">
      <c r="A338" s="18">
        <v>1943</v>
      </c>
      <c r="B338" s="18">
        <v>1943</v>
      </c>
      <c r="C338" s="18">
        <v>8</v>
      </c>
      <c r="D338" s="9" t="s">
        <v>301</v>
      </c>
      <c r="E338" s="9" t="str">
        <f t="shared" si="18"/>
        <v>1943 8</v>
      </c>
      <c r="F338" s="14"/>
      <c r="G338" s="17">
        <v>1810.9238049999999</v>
      </c>
    </row>
    <row r="339" spans="1:7" x14ac:dyDescent="0.25">
      <c r="A339" s="18">
        <v>1943</v>
      </c>
      <c r="B339" s="18">
        <v>1943</v>
      </c>
      <c r="C339" s="18">
        <v>9</v>
      </c>
      <c r="D339" s="9" t="s">
        <v>302</v>
      </c>
      <c r="E339" s="9" t="str">
        <f t="shared" si="18"/>
        <v>1943 9</v>
      </c>
      <c r="F339" s="14"/>
      <c r="G339" s="17">
        <v>1640.426878</v>
      </c>
    </row>
    <row r="340" spans="1:7" x14ac:dyDescent="0.25">
      <c r="A340" s="18">
        <v>1944</v>
      </c>
      <c r="B340" s="18">
        <v>1943</v>
      </c>
      <c r="C340" s="18">
        <v>10</v>
      </c>
      <c r="D340" s="9" t="s">
        <v>303</v>
      </c>
      <c r="E340" s="9" t="str">
        <f t="shared" si="18"/>
        <v>1944 10</v>
      </c>
      <c r="F340" s="14"/>
      <c r="G340" s="17">
        <v>1552.3242620000001</v>
      </c>
    </row>
    <row r="341" spans="1:7" x14ac:dyDescent="0.25">
      <c r="A341" s="18">
        <v>1944</v>
      </c>
      <c r="B341" s="18">
        <v>1943</v>
      </c>
      <c r="C341" s="18">
        <v>11</v>
      </c>
      <c r="D341" s="9" t="s">
        <v>304</v>
      </c>
      <c r="E341" s="9" t="str">
        <f t="shared" si="18"/>
        <v>1944 11</v>
      </c>
      <c r="F341" s="14"/>
      <c r="G341" s="17">
        <v>1448.5865630000001</v>
      </c>
    </row>
    <row r="342" spans="1:7" x14ac:dyDescent="0.25">
      <c r="A342" s="18">
        <v>1944</v>
      </c>
      <c r="B342" s="18">
        <v>1943</v>
      </c>
      <c r="C342" s="18">
        <v>12</v>
      </c>
      <c r="D342" s="9" t="s">
        <v>305</v>
      </c>
      <c r="E342" s="9" t="str">
        <f t="shared" si="18"/>
        <v>1944 12</v>
      </c>
      <c r="F342" s="14"/>
      <c r="G342" s="17">
        <v>1438.276885</v>
      </c>
    </row>
    <row r="343" spans="1:7" x14ac:dyDescent="0.25">
      <c r="A343" s="18">
        <v>1944</v>
      </c>
      <c r="B343" s="18">
        <v>1944</v>
      </c>
      <c r="C343" s="18">
        <v>1</v>
      </c>
      <c r="D343" s="9" t="s">
        <v>306</v>
      </c>
      <c r="E343" s="9" t="str">
        <f t="shared" si="18"/>
        <v>1944 1</v>
      </c>
      <c r="F343" s="14"/>
      <c r="G343" s="17">
        <v>1387.0731249999999</v>
      </c>
    </row>
    <row r="344" spans="1:7" x14ac:dyDescent="0.25">
      <c r="A344" s="18">
        <v>1944</v>
      </c>
      <c r="B344" s="18">
        <v>1944</v>
      </c>
      <c r="C344" s="18">
        <v>2</v>
      </c>
      <c r="D344" s="9" t="s">
        <v>307</v>
      </c>
      <c r="E344" s="9" t="str">
        <f t="shared" si="18"/>
        <v>1944 2</v>
      </c>
      <c r="F344" s="14"/>
      <c r="G344" s="17">
        <v>1424.2658220000001</v>
      </c>
    </row>
    <row r="345" spans="1:7" x14ac:dyDescent="0.25">
      <c r="A345" s="18">
        <v>1944</v>
      </c>
      <c r="B345" s="18">
        <v>1944</v>
      </c>
      <c r="C345" s="18">
        <v>3</v>
      </c>
      <c r="D345" s="9" t="s">
        <v>308</v>
      </c>
      <c r="E345" s="9" t="str">
        <f t="shared" si="18"/>
        <v>1944 3</v>
      </c>
      <c r="F345" s="14"/>
      <c r="G345" s="17">
        <v>1486.3263830000001</v>
      </c>
    </row>
    <row r="346" spans="1:7" x14ac:dyDescent="0.25">
      <c r="A346" s="18">
        <v>1944</v>
      </c>
      <c r="B346" s="18">
        <v>1944</v>
      </c>
      <c r="C346" s="18">
        <v>4</v>
      </c>
      <c r="D346" s="9" t="s">
        <v>309</v>
      </c>
      <c r="E346" s="9" t="str">
        <f t="shared" si="18"/>
        <v>1944 4</v>
      </c>
      <c r="F346" s="14"/>
      <c r="G346" s="17">
        <v>1525.7739349999999</v>
      </c>
    </row>
    <row r="347" spans="1:7" x14ac:dyDescent="0.25">
      <c r="A347" s="18">
        <v>1944</v>
      </c>
      <c r="B347" s="18">
        <v>1944</v>
      </c>
      <c r="C347" s="18">
        <v>5</v>
      </c>
      <c r="D347" s="9" t="s">
        <v>310</v>
      </c>
      <c r="E347" s="9" t="str">
        <f t="shared" si="18"/>
        <v>1944 5</v>
      </c>
      <c r="F347" s="14"/>
      <c r="G347" s="17">
        <v>1583.1834269999999</v>
      </c>
    </row>
    <row r="348" spans="1:7" x14ac:dyDescent="0.25">
      <c r="A348" s="18">
        <v>1944</v>
      </c>
      <c r="B348" s="18">
        <v>1944</v>
      </c>
      <c r="C348" s="18">
        <v>6</v>
      </c>
      <c r="D348" s="9" t="s">
        <v>311</v>
      </c>
      <c r="E348" s="9" t="str">
        <f t="shared" si="18"/>
        <v>1944 6</v>
      </c>
      <c r="F348" s="14"/>
      <c r="G348" s="17">
        <v>1562.2305899999999</v>
      </c>
    </row>
    <row r="349" spans="1:7" x14ac:dyDescent="0.25">
      <c r="A349" s="18">
        <v>1944</v>
      </c>
      <c r="B349" s="18">
        <v>1944</v>
      </c>
      <c r="C349" s="18">
        <v>7</v>
      </c>
      <c r="D349" s="9" t="s">
        <v>312</v>
      </c>
      <c r="E349" s="9" t="str">
        <f t="shared" si="18"/>
        <v>1944 7</v>
      </c>
      <c r="F349" s="14"/>
      <c r="G349" s="17">
        <v>1396.386661</v>
      </c>
    </row>
    <row r="350" spans="1:7" x14ac:dyDescent="0.25">
      <c r="A350" s="18">
        <v>1944</v>
      </c>
      <c r="B350" s="18">
        <v>1944</v>
      </c>
      <c r="C350" s="18">
        <v>8</v>
      </c>
      <c r="D350" s="9" t="s">
        <v>313</v>
      </c>
      <c r="E350" s="9" t="str">
        <f t="shared" si="18"/>
        <v>1944 8</v>
      </c>
      <c r="F350" s="14"/>
      <c r="G350" s="17">
        <v>1224.8751179999999</v>
      </c>
    </row>
    <row r="351" spans="1:7" x14ac:dyDescent="0.25">
      <c r="A351" s="18">
        <v>1944</v>
      </c>
      <c r="B351" s="18">
        <v>1944</v>
      </c>
      <c r="C351" s="18">
        <v>9</v>
      </c>
      <c r="D351" s="9" t="s">
        <v>314</v>
      </c>
      <c r="E351" s="9" t="str">
        <f t="shared" si="18"/>
        <v>1944 9</v>
      </c>
      <c r="F351" s="14"/>
      <c r="G351" s="17">
        <v>1099.9222360000001</v>
      </c>
    </row>
    <row r="352" spans="1:7" x14ac:dyDescent="0.25">
      <c r="A352" s="18">
        <v>1945</v>
      </c>
      <c r="B352" s="18">
        <v>1944</v>
      </c>
      <c r="C352" s="18">
        <v>10</v>
      </c>
      <c r="D352" s="9" t="s">
        <v>315</v>
      </c>
      <c r="E352" s="9" t="str">
        <f t="shared" si="18"/>
        <v>1945 10</v>
      </c>
      <c r="F352" s="14"/>
      <c r="G352" s="17">
        <v>1071.1073779999999</v>
      </c>
    </row>
    <row r="353" spans="1:7" x14ac:dyDescent="0.25">
      <c r="A353" s="18">
        <v>1945</v>
      </c>
      <c r="B353" s="18">
        <v>1944</v>
      </c>
      <c r="C353" s="18">
        <v>11</v>
      </c>
      <c r="D353" s="9" t="s">
        <v>316</v>
      </c>
      <c r="E353" s="9" t="str">
        <f t="shared" si="18"/>
        <v>1945 11</v>
      </c>
      <c r="F353" s="14"/>
      <c r="G353" s="17">
        <v>1099.6668460000001</v>
      </c>
    </row>
    <row r="354" spans="1:7" x14ac:dyDescent="0.25">
      <c r="A354" s="18">
        <v>1945</v>
      </c>
      <c r="B354" s="18">
        <v>1944</v>
      </c>
      <c r="C354" s="18">
        <v>12</v>
      </c>
      <c r="D354" s="9" t="s">
        <v>317</v>
      </c>
      <c r="E354" s="9" t="str">
        <f t="shared" si="18"/>
        <v>1945 12</v>
      </c>
      <c r="F354" s="14"/>
      <c r="G354" s="17">
        <v>1176.6031889999999</v>
      </c>
    </row>
    <row r="355" spans="1:7" x14ac:dyDescent="0.25">
      <c r="A355" s="18">
        <v>1945</v>
      </c>
      <c r="B355" s="18">
        <v>1945</v>
      </c>
      <c r="C355" s="18">
        <v>1</v>
      </c>
      <c r="D355" s="9" t="s">
        <v>318</v>
      </c>
      <c r="E355" s="9" t="str">
        <f t="shared" si="18"/>
        <v>1945 1</v>
      </c>
      <c r="F355" s="14"/>
      <c r="G355" s="17">
        <v>1234.320498</v>
      </c>
    </row>
    <row r="356" spans="1:7" x14ac:dyDescent="0.25">
      <c r="A356" s="18">
        <v>1945</v>
      </c>
      <c r="B356" s="18">
        <v>1945</v>
      </c>
      <c r="C356" s="18">
        <v>2</v>
      </c>
      <c r="D356" s="9" t="s">
        <v>319</v>
      </c>
      <c r="E356" s="9" t="str">
        <f t="shared" si="18"/>
        <v>1945 2</v>
      </c>
      <c r="F356" s="14"/>
      <c r="G356" s="17">
        <v>1399.574075</v>
      </c>
    </row>
    <row r="357" spans="1:7" x14ac:dyDescent="0.25">
      <c r="A357" s="18">
        <v>1945</v>
      </c>
      <c r="B357" s="18">
        <v>1945</v>
      </c>
      <c r="C357" s="18">
        <v>3</v>
      </c>
      <c r="D357" s="9" t="s">
        <v>320</v>
      </c>
      <c r="E357" s="9" t="str">
        <f t="shared" si="18"/>
        <v>1945 3</v>
      </c>
      <c r="F357" s="14"/>
      <c r="G357" s="17">
        <v>1453.471323</v>
      </c>
    </row>
    <row r="358" spans="1:7" x14ac:dyDescent="0.25">
      <c r="A358" s="18">
        <v>1945</v>
      </c>
      <c r="B358" s="18">
        <v>1945</v>
      </c>
      <c r="C358" s="18">
        <v>4</v>
      </c>
      <c r="D358" s="9" t="s">
        <v>321</v>
      </c>
      <c r="E358" s="9" t="str">
        <f t="shared" si="18"/>
        <v>1945 4</v>
      </c>
      <c r="F358" s="14"/>
      <c r="G358" s="17">
        <v>1591.1807409999999</v>
      </c>
    </row>
    <row r="359" spans="1:7" x14ac:dyDescent="0.25">
      <c r="A359" s="18">
        <v>1945</v>
      </c>
      <c r="B359" s="18">
        <v>1945</v>
      </c>
      <c r="C359" s="18">
        <v>5</v>
      </c>
      <c r="D359" s="9" t="s">
        <v>322</v>
      </c>
      <c r="E359" s="9" t="str">
        <f t="shared" si="18"/>
        <v>1945 5</v>
      </c>
      <c r="F359" s="14"/>
      <c r="G359" s="17">
        <v>1555.902503</v>
      </c>
    </row>
    <row r="360" spans="1:7" x14ac:dyDescent="0.25">
      <c r="A360" s="18">
        <v>1945</v>
      </c>
      <c r="B360" s="18">
        <v>1945</v>
      </c>
      <c r="C360" s="18">
        <v>6</v>
      </c>
      <c r="D360" s="9" t="s">
        <v>323</v>
      </c>
      <c r="E360" s="9" t="str">
        <f t="shared" si="18"/>
        <v>1945 6</v>
      </c>
      <c r="F360" s="14"/>
      <c r="G360" s="17">
        <v>1496.749865</v>
      </c>
    </row>
    <row r="361" spans="1:7" x14ac:dyDescent="0.25">
      <c r="A361" s="18">
        <v>1945</v>
      </c>
      <c r="B361" s="18">
        <v>1945</v>
      </c>
      <c r="C361" s="18">
        <v>7</v>
      </c>
      <c r="D361" s="9" t="s">
        <v>324</v>
      </c>
      <c r="E361" s="9" t="str">
        <f t="shared" si="18"/>
        <v>1945 7</v>
      </c>
      <c r="F361" s="14"/>
      <c r="G361" s="17">
        <v>1376.678934</v>
      </c>
    </row>
    <row r="362" spans="1:7" x14ac:dyDescent="0.25">
      <c r="A362" s="18">
        <v>1945</v>
      </c>
      <c r="B362" s="18">
        <v>1945</v>
      </c>
      <c r="C362" s="18">
        <v>8</v>
      </c>
      <c r="D362" s="9" t="s">
        <v>325</v>
      </c>
      <c r="E362" s="9" t="str">
        <f t="shared" si="18"/>
        <v>1945 8</v>
      </c>
      <c r="F362" s="14"/>
      <c r="G362" s="17">
        <v>1256.4127719999999</v>
      </c>
    </row>
    <row r="363" spans="1:7" x14ac:dyDescent="0.25">
      <c r="A363" s="18">
        <v>1945</v>
      </c>
      <c r="B363" s="18">
        <v>1945</v>
      </c>
      <c r="C363" s="18">
        <v>9</v>
      </c>
      <c r="D363" s="9" t="s">
        <v>326</v>
      </c>
      <c r="E363" s="9" t="str">
        <f t="shared" si="18"/>
        <v>1945 9</v>
      </c>
      <c r="F363" s="14"/>
      <c r="G363" s="17">
        <v>1128.615221</v>
      </c>
    </row>
    <row r="364" spans="1:7" x14ac:dyDescent="0.25">
      <c r="A364" s="18">
        <v>1946</v>
      </c>
      <c r="B364" s="18">
        <v>1945</v>
      </c>
      <c r="C364" s="18">
        <v>10</v>
      </c>
      <c r="D364" s="9" t="s">
        <v>327</v>
      </c>
      <c r="E364" s="9" t="str">
        <f t="shared" si="18"/>
        <v>1946 10</v>
      </c>
      <c r="F364" s="14"/>
      <c r="G364" s="17">
        <v>1124.0893880000001</v>
      </c>
    </row>
    <row r="365" spans="1:7" x14ac:dyDescent="0.25">
      <c r="A365" s="18">
        <v>1946</v>
      </c>
      <c r="B365" s="18">
        <v>1945</v>
      </c>
      <c r="C365" s="18">
        <v>11</v>
      </c>
      <c r="D365" s="9" t="s">
        <v>328</v>
      </c>
      <c r="E365" s="9" t="str">
        <f t="shared" si="18"/>
        <v>1946 11</v>
      </c>
      <c r="F365" s="14"/>
      <c r="G365" s="17">
        <v>1179.0981529999999</v>
      </c>
    </row>
    <row r="366" spans="1:7" x14ac:dyDescent="0.25">
      <c r="A366" s="18">
        <v>1946</v>
      </c>
      <c r="B366" s="18">
        <v>1945</v>
      </c>
      <c r="C366" s="18">
        <v>12</v>
      </c>
      <c r="D366" s="9" t="s">
        <v>329</v>
      </c>
      <c r="E366" s="9" t="str">
        <f t="shared" si="18"/>
        <v>1946 12</v>
      </c>
      <c r="F366" s="14"/>
      <c r="G366" s="17">
        <v>1370.3339779999999</v>
      </c>
    </row>
    <row r="367" spans="1:7" x14ac:dyDescent="0.25">
      <c r="A367" s="18">
        <v>1946</v>
      </c>
      <c r="B367" s="18">
        <v>1946</v>
      </c>
      <c r="C367" s="18">
        <v>1</v>
      </c>
      <c r="D367" s="9" t="s">
        <v>330</v>
      </c>
      <c r="E367" s="9" t="str">
        <f t="shared" si="18"/>
        <v>1946 1</v>
      </c>
      <c r="F367" s="14"/>
      <c r="G367" s="17">
        <v>1500.847039</v>
      </c>
    </row>
    <row r="368" spans="1:7" x14ac:dyDescent="0.25">
      <c r="A368" s="18">
        <v>1946</v>
      </c>
      <c r="B368" s="18">
        <v>1946</v>
      </c>
      <c r="C368" s="18">
        <v>2</v>
      </c>
      <c r="D368" s="9" t="s">
        <v>331</v>
      </c>
      <c r="E368" s="9" t="str">
        <f t="shared" si="18"/>
        <v>1946 2</v>
      </c>
      <c r="F368" s="14"/>
      <c r="G368" s="17">
        <v>1555.871089</v>
      </c>
    </row>
    <row r="369" spans="1:7" x14ac:dyDescent="0.25">
      <c r="A369" s="18">
        <v>1946</v>
      </c>
      <c r="B369" s="18">
        <v>1946</v>
      </c>
      <c r="C369" s="18">
        <v>3</v>
      </c>
      <c r="D369" s="9" t="s">
        <v>332</v>
      </c>
      <c r="E369" s="9" t="str">
        <f t="shared" si="18"/>
        <v>1946 3</v>
      </c>
      <c r="F369" s="14"/>
      <c r="G369" s="17">
        <v>1678.1702190000001</v>
      </c>
    </row>
    <row r="370" spans="1:7" x14ac:dyDescent="0.25">
      <c r="A370" s="18">
        <v>1946</v>
      </c>
      <c r="B370" s="18">
        <v>1946</v>
      </c>
      <c r="C370" s="18">
        <v>4</v>
      </c>
      <c r="D370" s="9" t="s">
        <v>333</v>
      </c>
      <c r="E370" s="9" t="str">
        <f t="shared" si="18"/>
        <v>1946 4</v>
      </c>
      <c r="F370" s="14"/>
      <c r="G370" s="17">
        <v>1896.343605</v>
      </c>
    </row>
    <row r="371" spans="1:7" x14ac:dyDescent="0.25">
      <c r="A371" s="18">
        <v>1946</v>
      </c>
      <c r="B371" s="18">
        <v>1946</v>
      </c>
      <c r="C371" s="18">
        <v>5</v>
      </c>
      <c r="D371" s="9" t="s">
        <v>334</v>
      </c>
      <c r="E371" s="9" t="str">
        <f t="shared" si="18"/>
        <v>1946 5</v>
      </c>
      <c r="F371" s="14"/>
      <c r="G371" s="17">
        <v>1891.7999090000001</v>
      </c>
    </row>
    <row r="372" spans="1:7" x14ac:dyDescent="0.25">
      <c r="A372" s="18">
        <v>1946</v>
      </c>
      <c r="B372" s="18">
        <v>1946</v>
      </c>
      <c r="C372" s="18">
        <v>6</v>
      </c>
      <c r="D372" s="9" t="s">
        <v>335</v>
      </c>
      <c r="E372" s="9" t="str">
        <f t="shared" si="18"/>
        <v>1946 6</v>
      </c>
      <c r="F372" s="14"/>
      <c r="G372" s="17">
        <v>1825.9335679999999</v>
      </c>
    </row>
    <row r="373" spans="1:7" x14ac:dyDescent="0.25">
      <c r="A373" s="18">
        <v>1946</v>
      </c>
      <c r="B373" s="18">
        <v>1946</v>
      </c>
      <c r="C373" s="18">
        <v>7</v>
      </c>
      <c r="D373" s="9" t="s">
        <v>336</v>
      </c>
      <c r="E373" s="9" t="str">
        <f t="shared" si="18"/>
        <v>1946 7</v>
      </c>
      <c r="F373" s="14"/>
      <c r="G373" s="17">
        <v>1694.6572880000001</v>
      </c>
    </row>
    <row r="374" spans="1:7" x14ac:dyDescent="0.25">
      <c r="A374" s="18">
        <v>1946</v>
      </c>
      <c r="B374" s="18">
        <v>1946</v>
      </c>
      <c r="C374" s="18">
        <v>8</v>
      </c>
      <c r="D374" s="9" t="s">
        <v>337</v>
      </c>
      <c r="E374" s="9" t="str">
        <f t="shared" si="18"/>
        <v>1946 8</v>
      </c>
      <c r="F374" s="14"/>
      <c r="G374" s="17">
        <v>1522.962585</v>
      </c>
    </row>
    <row r="375" spans="1:7" x14ac:dyDescent="0.25">
      <c r="A375" s="18">
        <v>1946</v>
      </c>
      <c r="B375" s="18">
        <v>1946</v>
      </c>
      <c r="C375" s="18">
        <v>9</v>
      </c>
      <c r="D375" s="9" t="s">
        <v>338</v>
      </c>
      <c r="E375" s="9" t="str">
        <f t="shared" si="18"/>
        <v>1946 9</v>
      </c>
      <c r="F375" s="14"/>
      <c r="G375" s="17">
        <v>1396.8938740000001</v>
      </c>
    </row>
    <row r="376" spans="1:7" x14ac:dyDescent="0.25">
      <c r="A376" s="18">
        <v>1947</v>
      </c>
      <c r="B376" s="18">
        <v>1946</v>
      </c>
      <c r="C376" s="18">
        <v>10</v>
      </c>
      <c r="D376" s="9" t="s">
        <v>339</v>
      </c>
      <c r="E376" s="9" t="str">
        <f t="shared" si="18"/>
        <v>1947 10</v>
      </c>
      <c r="F376" s="14"/>
      <c r="G376" s="17">
        <v>1343.9657910000001</v>
      </c>
    </row>
    <row r="377" spans="1:7" x14ac:dyDescent="0.25">
      <c r="A377" s="18">
        <v>1947</v>
      </c>
      <c r="B377" s="18">
        <v>1946</v>
      </c>
      <c r="C377" s="18">
        <v>11</v>
      </c>
      <c r="D377" s="9" t="s">
        <v>340</v>
      </c>
      <c r="E377" s="9" t="str">
        <f t="shared" si="18"/>
        <v>1947 11</v>
      </c>
      <c r="F377" s="14"/>
      <c r="G377" s="17">
        <v>1352.467864</v>
      </c>
    </row>
    <row r="378" spans="1:7" x14ac:dyDescent="0.25">
      <c r="A378" s="18">
        <v>1947</v>
      </c>
      <c r="B378" s="18">
        <v>1946</v>
      </c>
      <c r="C378" s="18">
        <v>12</v>
      </c>
      <c r="D378" s="9" t="s">
        <v>341</v>
      </c>
      <c r="E378" s="9" t="str">
        <f t="shared" si="18"/>
        <v>1947 12</v>
      </c>
      <c r="F378" s="14"/>
      <c r="G378" s="17">
        <v>1373.4023890000001</v>
      </c>
    </row>
    <row r="379" spans="1:7" x14ac:dyDescent="0.25">
      <c r="A379" s="18">
        <v>1947</v>
      </c>
      <c r="B379" s="18">
        <v>1947</v>
      </c>
      <c r="C379" s="18">
        <v>1</v>
      </c>
      <c r="D379" s="9" t="s">
        <v>342</v>
      </c>
      <c r="E379" s="9" t="str">
        <f t="shared" si="18"/>
        <v>1947 1</v>
      </c>
      <c r="F379" s="14"/>
      <c r="G379" s="17">
        <v>1372.5146520000001</v>
      </c>
    </row>
    <row r="380" spans="1:7" x14ac:dyDescent="0.25">
      <c r="A380" s="18">
        <v>1947</v>
      </c>
      <c r="B380" s="18">
        <v>1947</v>
      </c>
      <c r="C380" s="18">
        <v>2</v>
      </c>
      <c r="D380" s="9" t="s">
        <v>343</v>
      </c>
      <c r="E380" s="9" t="str">
        <f t="shared" si="18"/>
        <v>1947 2</v>
      </c>
      <c r="F380" s="14"/>
      <c r="G380" s="17">
        <v>1432.523833</v>
      </c>
    </row>
    <row r="381" spans="1:7" x14ac:dyDescent="0.25">
      <c r="A381" s="18">
        <v>1947</v>
      </c>
      <c r="B381" s="18">
        <v>1947</v>
      </c>
      <c r="C381" s="18">
        <v>3</v>
      </c>
      <c r="D381" s="9" t="s">
        <v>344</v>
      </c>
      <c r="E381" s="9" t="str">
        <f t="shared" si="18"/>
        <v>1947 3</v>
      </c>
      <c r="F381" s="14"/>
      <c r="G381" s="17">
        <v>1551.593208</v>
      </c>
    </row>
    <row r="382" spans="1:7" x14ac:dyDescent="0.25">
      <c r="A382" s="18">
        <v>1947</v>
      </c>
      <c r="B382" s="18">
        <v>1947</v>
      </c>
      <c r="C382" s="18">
        <v>4</v>
      </c>
      <c r="D382" s="9" t="s">
        <v>345</v>
      </c>
      <c r="E382" s="9" t="str">
        <f t="shared" si="18"/>
        <v>1947 4</v>
      </c>
      <c r="F382" s="14"/>
      <c r="G382" s="17">
        <v>1638.920069</v>
      </c>
    </row>
    <row r="383" spans="1:7" x14ac:dyDescent="0.25">
      <c r="A383" s="18">
        <v>1947</v>
      </c>
      <c r="B383" s="18">
        <v>1947</v>
      </c>
      <c r="C383" s="18">
        <v>5</v>
      </c>
      <c r="D383" s="9" t="s">
        <v>346</v>
      </c>
      <c r="E383" s="9" t="str">
        <f t="shared" si="18"/>
        <v>1947 5</v>
      </c>
      <c r="F383" s="14"/>
      <c r="G383" s="17">
        <v>1548.851161</v>
      </c>
    </row>
    <row r="384" spans="1:7" x14ac:dyDescent="0.25">
      <c r="A384" s="18">
        <v>1947</v>
      </c>
      <c r="B384" s="18">
        <v>1947</v>
      </c>
      <c r="C384" s="18">
        <v>6</v>
      </c>
      <c r="D384" s="9" t="s">
        <v>347</v>
      </c>
      <c r="E384" s="9" t="str">
        <f t="shared" si="18"/>
        <v>1947 6</v>
      </c>
      <c r="F384" s="14"/>
      <c r="G384" s="17">
        <v>1541.296519</v>
      </c>
    </row>
    <row r="385" spans="1:7" x14ac:dyDescent="0.25">
      <c r="A385" s="18">
        <v>1947</v>
      </c>
      <c r="B385" s="18">
        <v>1947</v>
      </c>
      <c r="C385" s="18">
        <v>7</v>
      </c>
      <c r="D385" s="9" t="s">
        <v>348</v>
      </c>
      <c r="E385" s="9" t="str">
        <f t="shared" si="18"/>
        <v>1947 7</v>
      </c>
      <c r="F385" s="14"/>
      <c r="G385" s="17">
        <v>1431.3302550000001</v>
      </c>
    </row>
    <row r="386" spans="1:7" x14ac:dyDescent="0.25">
      <c r="A386" s="18">
        <v>1947</v>
      </c>
      <c r="B386" s="18">
        <v>1947</v>
      </c>
      <c r="C386" s="18">
        <v>8</v>
      </c>
      <c r="D386" s="9" t="s">
        <v>349</v>
      </c>
      <c r="E386" s="9" t="str">
        <f t="shared" si="18"/>
        <v>1947 8</v>
      </c>
      <c r="F386" s="14"/>
      <c r="G386" s="17">
        <v>1287.344867</v>
      </c>
    </row>
    <row r="387" spans="1:7" x14ac:dyDescent="0.25">
      <c r="A387" s="18">
        <v>1947</v>
      </c>
      <c r="B387" s="18">
        <v>1947</v>
      </c>
      <c r="C387" s="18">
        <v>9</v>
      </c>
      <c r="D387" s="9" t="s">
        <v>350</v>
      </c>
      <c r="E387" s="9" t="str">
        <f t="shared" si="18"/>
        <v>1947 9</v>
      </c>
      <c r="F387" s="14"/>
      <c r="G387" s="17">
        <v>1162.8407649999999</v>
      </c>
    </row>
    <row r="388" spans="1:7" x14ac:dyDescent="0.25">
      <c r="A388" s="18">
        <v>1948</v>
      </c>
      <c r="B388" s="18">
        <v>1947</v>
      </c>
      <c r="C388" s="18">
        <v>10</v>
      </c>
      <c r="D388" s="9" t="s">
        <v>351</v>
      </c>
      <c r="E388" s="9" t="str">
        <f t="shared" si="18"/>
        <v>1948 10</v>
      </c>
      <c r="F388" s="14"/>
      <c r="G388" s="17">
        <v>1178.785944</v>
      </c>
    </row>
    <row r="389" spans="1:7" x14ac:dyDescent="0.25">
      <c r="A389" s="18">
        <v>1948</v>
      </c>
      <c r="B389" s="18">
        <v>1947</v>
      </c>
      <c r="C389" s="18">
        <v>11</v>
      </c>
      <c r="D389" s="9" t="s">
        <v>352</v>
      </c>
      <c r="E389" s="9" t="str">
        <f t="shared" si="18"/>
        <v>1948 11</v>
      </c>
      <c r="F389" s="14"/>
      <c r="G389" s="17">
        <v>1192.6830869999999</v>
      </c>
    </row>
    <row r="390" spans="1:7" x14ac:dyDescent="0.25">
      <c r="A390" s="18">
        <v>1948</v>
      </c>
      <c r="B390" s="18">
        <v>1947</v>
      </c>
      <c r="C390" s="18">
        <v>12</v>
      </c>
      <c r="D390" s="9" t="s">
        <v>353</v>
      </c>
      <c r="E390" s="9" t="str">
        <f t="shared" si="18"/>
        <v>1948 12</v>
      </c>
      <c r="F390" s="14"/>
      <c r="G390" s="17">
        <v>1192.0296949999999</v>
      </c>
    </row>
    <row r="391" spans="1:7" x14ac:dyDescent="0.25">
      <c r="A391" s="18">
        <v>1948</v>
      </c>
      <c r="B391" s="18">
        <v>1948</v>
      </c>
      <c r="C391" s="18">
        <v>1</v>
      </c>
      <c r="D391" s="9" t="s">
        <v>354</v>
      </c>
      <c r="E391" s="9" t="str">
        <f t="shared" si="18"/>
        <v>1948 1</v>
      </c>
      <c r="F391" s="14"/>
      <c r="G391" s="17">
        <v>1387.661327</v>
      </c>
    </row>
    <row r="392" spans="1:7" x14ac:dyDescent="0.25">
      <c r="A392" s="18">
        <v>1948</v>
      </c>
      <c r="B392" s="18">
        <v>1948</v>
      </c>
      <c r="C392" s="18">
        <v>2</v>
      </c>
      <c r="D392" s="9" t="s">
        <v>355</v>
      </c>
      <c r="E392" s="9" t="str">
        <f t="shared" si="18"/>
        <v>1948 2</v>
      </c>
      <c r="F392" s="14"/>
      <c r="G392" s="17">
        <v>1410.1399349999999</v>
      </c>
    </row>
    <row r="393" spans="1:7" x14ac:dyDescent="0.25">
      <c r="A393" s="18">
        <v>1948</v>
      </c>
      <c r="B393" s="18">
        <v>1948</v>
      </c>
      <c r="C393" s="18">
        <v>3</v>
      </c>
      <c r="D393" s="9" t="s">
        <v>356</v>
      </c>
      <c r="E393" s="9" t="str">
        <f t="shared" si="18"/>
        <v>1948 3</v>
      </c>
      <c r="F393" s="14"/>
      <c r="G393" s="17">
        <v>1444.5926420000001</v>
      </c>
    </row>
    <row r="394" spans="1:7" x14ac:dyDescent="0.25">
      <c r="A394" s="18">
        <v>1948</v>
      </c>
      <c r="B394" s="18">
        <v>1948</v>
      </c>
      <c r="C394" s="18">
        <v>4</v>
      </c>
      <c r="D394" s="9" t="s">
        <v>357</v>
      </c>
      <c r="E394" s="9" t="str">
        <f t="shared" si="18"/>
        <v>1948 4</v>
      </c>
      <c r="F394" s="14"/>
      <c r="G394" s="17">
        <v>1631.698202</v>
      </c>
    </row>
    <row r="395" spans="1:7" x14ac:dyDescent="0.25">
      <c r="A395" s="18">
        <v>1948</v>
      </c>
      <c r="B395" s="18">
        <v>1948</v>
      </c>
      <c r="C395" s="18">
        <v>5</v>
      </c>
      <c r="D395" s="9" t="s">
        <v>358</v>
      </c>
      <c r="E395" s="9" t="str">
        <f t="shared" si="18"/>
        <v>1948 5</v>
      </c>
      <c r="F395" s="14"/>
      <c r="G395" s="17">
        <v>1625.8919080000001</v>
      </c>
    </row>
    <row r="396" spans="1:7" x14ac:dyDescent="0.25">
      <c r="A396" s="18">
        <v>1948</v>
      </c>
      <c r="B396" s="18">
        <v>1948</v>
      </c>
      <c r="C396" s="18">
        <v>6</v>
      </c>
      <c r="D396" s="9" t="s">
        <v>359</v>
      </c>
      <c r="E396" s="9" t="str">
        <f t="shared" si="18"/>
        <v>1948 6</v>
      </c>
      <c r="F396" s="14"/>
      <c r="G396" s="17">
        <v>1705.3399939999999</v>
      </c>
    </row>
    <row r="397" spans="1:7" x14ac:dyDescent="0.25">
      <c r="A397" s="18">
        <v>1948</v>
      </c>
      <c r="B397" s="18">
        <v>1948</v>
      </c>
      <c r="C397" s="18">
        <v>7</v>
      </c>
      <c r="D397" s="9" t="s">
        <v>360</v>
      </c>
      <c r="E397" s="9" t="str">
        <f t="shared" ref="E397:E460" si="19">CONCATENATE(A397," ",C397)</f>
        <v>1948 7</v>
      </c>
      <c r="F397" s="14"/>
      <c r="G397" s="17">
        <v>1669.4634160000001</v>
      </c>
    </row>
    <row r="398" spans="1:7" x14ac:dyDescent="0.25">
      <c r="A398" s="18">
        <v>1948</v>
      </c>
      <c r="B398" s="18">
        <v>1948</v>
      </c>
      <c r="C398" s="18">
        <v>8</v>
      </c>
      <c r="D398" s="9" t="s">
        <v>361</v>
      </c>
      <c r="E398" s="9" t="str">
        <f t="shared" si="19"/>
        <v>1948 8</v>
      </c>
      <c r="F398" s="14"/>
      <c r="G398" s="17">
        <v>1531.7520629999999</v>
      </c>
    </row>
    <row r="399" spans="1:7" x14ac:dyDescent="0.25">
      <c r="A399" s="18">
        <v>1948</v>
      </c>
      <c r="B399" s="18">
        <v>1948</v>
      </c>
      <c r="C399" s="18">
        <v>9</v>
      </c>
      <c r="D399" s="9" t="s">
        <v>362</v>
      </c>
      <c r="E399" s="9" t="str">
        <f t="shared" si="19"/>
        <v>1948 9</v>
      </c>
      <c r="F399" s="14"/>
      <c r="G399" s="17">
        <v>1484.694722</v>
      </c>
    </row>
    <row r="400" spans="1:7" x14ac:dyDescent="0.25">
      <c r="A400" s="18">
        <v>1949</v>
      </c>
      <c r="B400" s="18">
        <v>1948</v>
      </c>
      <c r="C400" s="18">
        <v>10</v>
      </c>
      <c r="D400" s="9" t="s">
        <v>363</v>
      </c>
      <c r="E400" s="9" t="str">
        <f t="shared" si="19"/>
        <v>1949 10</v>
      </c>
      <c r="F400" s="14"/>
      <c r="G400" s="17">
        <v>1438.510002</v>
      </c>
    </row>
    <row r="401" spans="1:7" x14ac:dyDescent="0.25">
      <c r="A401" s="18">
        <v>1949</v>
      </c>
      <c r="B401" s="18">
        <v>1948</v>
      </c>
      <c r="C401" s="18">
        <v>11</v>
      </c>
      <c r="D401" s="9" t="s">
        <v>364</v>
      </c>
      <c r="E401" s="9" t="str">
        <f t="shared" si="19"/>
        <v>1949 11</v>
      </c>
      <c r="F401" s="14"/>
      <c r="G401" s="17">
        <v>1445.3973080000001</v>
      </c>
    </row>
    <row r="402" spans="1:7" x14ac:dyDescent="0.25">
      <c r="A402" s="18">
        <v>1949</v>
      </c>
      <c r="B402" s="18">
        <v>1948</v>
      </c>
      <c r="C402" s="18">
        <v>12</v>
      </c>
      <c r="D402" s="9" t="s">
        <v>365</v>
      </c>
      <c r="E402" s="9" t="str">
        <f t="shared" si="19"/>
        <v>1949 12</v>
      </c>
      <c r="F402" s="14"/>
      <c r="G402" s="17">
        <v>1447.442736</v>
      </c>
    </row>
    <row r="403" spans="1:7" x14ac:dyDescent="0.25">
      <c r="A403" s="18">
        <v>1949</v>
      </c>
      <c r="B403" s="18">
        <v>1949</v>
      </c>
      <c r="C403" s="18">
        <v>1</v>
      </c>
      <c r="D403" s="9" t="s">
        <v>366</v>
      </c>
      <c r="E403" s="9" t="str">
        <f t="shared" si="19"/>
        <v>1949 1</v>
      </c>
      <c r="F403" s="14"/>
      <c r="G403" s="17">
        <v>1440.858559</v>
      </c>
    </row>
    <row r="404" spans="1:7" x14ac:dyDescent="0.25">
      <c r="A404" s="18">
        <v>1949</v>
      </c>
      <c r="B404" s="18">
        <v>1949</v>
      </c>
      <c r="C404" s="18">
        <v>2</v>
      </c>
      <c r="D404" s="9" t="s">
        <v>367</v>
      </c>
      <c r="E404" s="9" t="str">
        <f t="shared" si="19"/>
        <v>1949 2</v>
      </c>
      <c r="F404" s="14"/>
      <c r="G404" s="17">
        <v>1472.7400680000001</v>
      </c>
    </row>
    <row r="405" spans="1:7" x14ac:dyDescent="0.25">
      <c r="A405" s="18">
        <v>1949</v>
      </c>
      <c r="B405" s="18">
        <v>1949</v>
      </c>
      <c r="C405" s="18">
        <v>3</v>
      </c>
      <c r="D405" s="9" t="s">
        <v>368</v>
      </c>
      <c r="E405" s="9" t="str">
        <f t="shared" si="19"/>
        <v>1949 3</v>
      </c>
      <c r="F405" s="14"/>
      <c r="G405" s="17">
        <v>1688.925029</v>
      </c>
    </row>
    <row r="406" spans="1:7" x14ac:dyDescent="0.25">
      <c r="A406" s="18">
        <v>1949</v>
      </c>
      <c r="B406" s="18">
        <v>1949</v>
      </c>
      <c r="C406" s="18">
        <v>4</v>
      </c>
      <c r="D406" s="9" t="s">
        <v>369</v>
      </c>
      <c r="E406" s="9" t="str">
        <f t="shared" si="19"/>
        <v>1949 4</v>
      </c>
      <c r="F406" s="14"/>
      <c r="G406" s="17">
        <v>1948.6313990000001</v>
      </c>
    </row>
    <row r="407" spans="1:7" x14ac:dyDescent="0.25">
      <c r="A407" s="18">
        <v>1949</v>
      </c>
      <c r="B407" s="18">
        <v>1949</v>
      </c>
      <c r="C407" s="18">
        <v>5</v>
      </c>
      <c r="D407" s="9" t="s">
        <v>370</v>
      </c>
      <c r="E407" s="9" t="str">
        <f t="shared" si="19"/>
        <v>1949 5</v>
      </c>
      <c r="F407" s="14"/>
      <c r="G407" s="17">
        <v>1949.53774</v>
      </c>
    </row>
    <row r="408" spans="1:7" x14ac:dyDescent="0.25">
      <c r="A408" s="18">
        <v>1949</v>
      </c>
      <c r="B408" s="18">
        <v>1949</v>
      </c>
      <c r="C408" s="18">
        <v>6</v>
      </c>
      <c r="D408" s="9" t="s">
        <v>371</v>
      </c>
      <c r="E408" s="9" t="str">
        <f t="shared" si="19"/>
        <v>1949 6</v>
      </c>
      <c r="F408" s="14"/>
      <c r="G408" s="17">
        <v>1898.8139699999999</v>
      </c>
    </row>
    <row r="409" spans="1:7" x14ac:dyDescent="0.25">
      <c r="A409" s="18">
        <v>1949</v>
      </c>
      <c r="B409" s="18">
        <v>1949</v>
      </c>
      <c r="C409" s="18">
        <v>7</v>
      </c>
      <c r="D409" s="9" t="s">
        <v>372</v>
      </c>
      <c r="E409" s="9" t="str">
        <f t="shared" si="19"/>
        <v>1949 7</v>
      </c>
      <c r="F409" s="14"/>
      <c r="G409" s="17">
        <v>1753.671335</v>
      </c>
    </row>
    <row r="410" spans="1:7" x14ac:dyDescent="0.25">
      <c r="A410" s="18">
        <v>1949</v>
      </c>
      <c r="B410" s="18">
        <v>1949</v>
      </c>
      <c r="C410" s="18">
        <v>8</v>
      </c>
      <c r="D410" s="9" t="s">
        <v>373</v>
      </c>
      <c r="E410" s="9" t="str">
        <f t="shared" si="19"/>
        <v>1949 8</v>
      </c>
      <c r="F410" s="14"/>
      <c r="G410" s="17">
        <v>1579.6513279999999</v>
      </c>
    </row>
    <row r="411" spans="1:7" x14ac:dyDescent="0.25">
      <c r="A411" s="18">
        <v>1949</v>
      </c>
      <c r="B411" s="18">
        <v>1949</v>
      </c>
      <c r="C411" s="18">
        <v>9</v>
      </c>
      <c r="D411" s="9" t="s">
        <v>374</v>
      </c>
      <c r="E411" s="9" t="str">
        <f t="shared" si="19"/>
        <v>1949 9</v>
      </c>
      <c r="F411" s="14"/>
      <c r="G411" s="17">
        <v>1410.6631910000001</v>
      </c>
    </row>
    <row r="412" spans="1:7" x14ac:dyDescent="0.25">
      <c r="A412" s="18">
        <v>1950</v>
      </c>
      <c r="B412" s="18">
        <v>1949</v>
      </c>
      <c r="C412" s="18">
        <v>10</v>
      </c>
      <c r="D412" s="9" t="s">
        <v>375</v>
      </c>
      <c r="E412" s="9" t="str">
        <f t="shared" si="19"/>
        <v>1950 10</v>
      </c>
      <c r="F412" s="14"/>
      <c r="G412" s="17">
        <v>1356.108283</v>
      </c>
    </row>
    <row r="413" spans="1:7" x14ac:dyDescent="0.25">
      <c r="A413" s="18">
        <v>1950</v>
      </c>
      <c r="B413" s="18">
        <v>1949</v>
      </c>
      <c r="C413" s="18">
        <v>11</v>
      </c>
      <c r="D413" s="9" t="s">
        <v>376</v>
      </c>
      <c r="E413" s="9" t="str">
        <f t="shared" si="19"/>
        <v>1950 11</v>
      </c>
      <c r="F413" s="14"/>
      <c r="G413" s="17">
        <v>1326.1007649999999</v>
      </c>
    </row>
    <row r="414" spans="1:7" x14ac:dyDescent="0.25">
      <c r="A414" s="18">
        <v>1950</v>
      </c>
      <c r="B414" s="18">
        <v>1949</v>
      </c>
      <c r="C414" s="18">
        <v>12</v>
      </c>
      <c r="D414" s="9" t="s">
        <v>377</v>
      </c>
      <c r="E414" s="9" t="str">
        <f t="shared" si="19"/>
        <v>1950 12</v>
      </c>
      <c r="F414" s="14"/>
      <c r="G414" s="17">
        <v>1310.276337</v>
      </c>
    </row>
    <row r="415" spans="1:7" x14ac:dyDescent="0.25">
      <c r="A415" s="18">
        <v>1950</v>
      </c>
      <c r="B415" s="18">
        <v>1950</v>
      </c>
      <c r="C415" s="18">
        <v>1</v>
      </c>
      <c r="D415" s="9" t="s">
        <v>378</v>
      </c>
      <c r="E415" s="9" t="str">
        <f t="shared" si="19"/>
        <v>1950 1</v>
      </c>
      <c r="F415" s="14"/>
      <c r="G415" s="17">
        <v>1331.4812480000001</v>
      </c>
    </row>
    <row r="416" spans="1:7" x14ac:dyDescent="0.25">
      <c r="A416" s="18">
        <v>1950</v>
      </c>
      <c r="B416" s="18">
        <v>1950</v>
      </c>
      <c r="C416" s="18">
        <v>2</v>
      </c>
      <c r="D416" s="9" t="s">
        <v>379</v>
      </c>
      <c r="E416" s="9" t="str">
        <f t="shared" si="19"/>
        <v>1950 2</v>
      </c>
      <c r="F416" s="14"/>
      <c r="G416" s="17">
        <v>1387.690501</v>
      </c>
    </row>
    <row r="417" spans="1:7" x14ac:dyDescent="0.25">
      <c r="A417" s="18">
        <v>1950</v>
      </c>
      <c r="B417" s="18">
        <v>1950</v>
      </c>
      <c r="C417" s="18">
        <v>3</v>
      </c>
      <c r="D417" s="9" t="s">
        <v>380</v>
      </c>
      <c r="E417" s="9" t="str">
        <f t="shared" si="19"/>
        <v>1950 3</v>
      </c>
      <c r="F417" s="14"/>
      <c r="G417" s="17">
        <v>1508.7524490000001</v>
      </c>
    </row>
    <row r="418" spans="1:7" x14ac:dyDescent="0.25">
      <c r="A418" s="18">
        <v>1950</v>
      </c>
      <c r="B418" s="18">
        <v>1950</v>
      </c>
      <c r="C418" s="18">
        <v>4</v>
      </c>
      <c r="D418" s="9" t="s">
        <v>381</v>
      </c>
      <c r="E418" s="9" t="str">
        <f t="shared" si="19"/>
        <v>1950 4</v>
      </c>
      <c r="F418" s="14"/>
      <c r="G418" s="17">
        <v>1666.761456</v>
      </c>
    </row>
    <row r="419" spans="1:7" x14ac:dyDescent="0.25">
      <c r="A419" s="18">
        <v>1950</v>
      </c>
      <c r="B419" s="18">
        <v>1950</v>
      </c>
      <c r="C419" s="18">
        <v>5</v>
      </c>
      <c r="D419" s="9" t="s">
        <v>382</v>
      </c>
      <c r="E419" s="9" t="str">
        <f t="shared" si="19"/>
        <v>1950 5</v>
      </c>
      <c r="F419" s="14"/>
      <c r="G419" s="17">
        <v>1676.136495</v>
      </c>
    </row>
    <row r="420" spans="1:7" x14ac:dyDescent="0.25">
      <c r="A420" s="18">
        <v>1950</v>
      </c>
      <c r="B420" s="18">
        <v>1950</v>
      </c>
      <c r="C420" s="18">
        <v>6</v>
      </c>
      <c r="D420" s="9" t="s">
        <v>383</v>
      </c>
      <c r="E420" s="9" t="str">
        <f t="shared" si="19"/>
        <v>1950 6</v>
      </c>
      <c r="F420" s="14"/>
      <c r="G420" s="17">
        <v>1657.619457</v>
      </c>
    </row>
    <row r="421" spans="1:7" x14ac:dyDescent="0.25">
      <c r="A421" s="18">
        <v>1950</v>
      </c>
      <c r="B421" s="18">
        <v>1950</v>
      </c>
      <c r="C421" s="18">
        <v>7</v>
      </c>
      <c r="D421" s="9" t="s">
        <v>384</v>
      </c>
      <c r="E421" s="9" t="str">
        <f t="shared" si="19"/>
        <v>1950 7</v>
      </c>
      <c r="F421" s="14"/>
      <c r="G421" s="17">
        <v>1550.3161359999999</v>
      </c>
    </row>
    <row r="422" spans="1:7" x14ac:dyDescent="0.25">
      <c r="A422" s="18">
        <v>1950</v>
      </c>
      <c r="B422" s="18">
        <v>1950</v>
      </c>
      <c r="C422" s="18">
        <v>8</v>
      </c>
      <c r="D422" s="9" t="s">
        <v>385</v>
      </c>
      <c r="E422" s="9" t="str">
        <f t="shared" si="19"/>
        <v>1950 8</v>
      </c>
      <c r="F422" s="14"/>
      <c r="G422" s="17">
        <v>1404.5420549999999</v>
      </c>
    </row>
    <row r="423" spans="1:7" x14ac:dyDescent="0.25">
      <c r="A423" s="18">
        <v>1950</v>
      </c>
      <c r="B423" s="18">
        <v>1950</v>
      </c>
      <c r="C423" s="18">
        <v>9</v>
      </c>
      <c r="D423" s="9" t="s">
        <v>386</v>
      </c>
      <c r="E423" s="9" t="str">
        <f t="shared" si="19"/>
        <v>1950 9</v>
      </c>
      <c r="F423" s="14"/>
      <c r="G423" s="17">
        <v>1278.2379490000001</v>
      </c>
    </row>
    <row r="424" spans="1:7" x14ac:dyDescent="0.25">
      <c r="A424" s="18">
        <v>1951</v>
      </c>
      <c r="B424" s="18">
        <v>1950</v>
      </c>
      <c r="C424" s="18">
        <v>10</v>
      </c>
      <c r="D424" s="9" t="s">
        <v>387</v>
      </c>
      <c r="E424" s="9" t="str">
        <f t="shared" si="19"/>
        <v>1951 10</v>
      </c>
      <c r="F424" s="14"/>
      <c r="G424" s="17">
        <v>1347.690987</v>
      </c>
    </row>
    <row r="425" spans="1:7" x14ac:dyDescent="0.25">
      <c r="A425" s="18">
        <v>1951</v>
      </c>
      <c r="B425" s="18">
        <v>1950</v>
      </c>
      <c r="C425" s="18">
        <v>11</v>
      </c>
      <c r="D425" s="9" t="s">
        <v>388</v>
      </c>
      <c r="E425" s="9" t="str">
        <f t="shared" si="19"/>
        <v>1951 11</v>
      </c>
      <c r="F425" s="14"/>
      <c r="G425" s="17">
        <v>1463.3710550000001</v>
      </c>
    </row>
    <row r="426" spans="1:7" x14ac:dyDescent="0.25">
      <c r="A426" s="18">
        <v>1951</v>
      </c>
      <c r="B426" s="18">
        <v>1950</v>
      </c>
      <c r="C426" s="18">
        <v>12</v>
      </c>
      <c r="D426" s="9" t="s">
        <v>389</v>
      </c>
      <c r="E426" s="9" t="str">
        <f t="shared" si="19"/>
        <v>1951 12</v>
      </c>
      <c r="F426" s="14"/>
      <c r="G426" s="17">
        <v>1720.9913469999999</v>
      </c>
    </row>
    <row r="427" spans="1:7" x14ac:dyDescent="0.25">
      <c r="A427" s="18">
        <v>1951</v>
      </c>
      <c r="B427" s="18">
        <v>1951</v>
      </c>
      <c r="C427" s="18">
        <v>1</v>
      </c>
      <c r="D427" s="9" t="s">
        <v>390</v>
      </c>
      <c r="E427" s="9" t="str">
        <f t="shared" si="19"/>
        <v>1951 1</v>
      </c>
      <c r="F427" s="14"/>
      <c r="G427" s="17">
        <v>1810.9674359999999</v>
      </c>
    </row>
    <row r="428" spans="1:7" x14ac:dyDescent="0.25">
      <c r="A428" s="18">
        <v>1951</v>
      </c>
      <c r="B428" s="18">
        <v>1951</v>
      </c>
      <c r="C428" s="18">
        <v>2</v>
      </c>
      <c r="D428" s="9" t="s">
        <v>391</v>
      </c>
      <c r="E428" s="9" t="str">
        <f t="shared" si="19"/>
        <v>1951 2</v>
      </c>
      <c r="F428" s="14"/>
      <c r="G428" s="17">
        <v>2000</v>
      </c>
    </row>
    <row r="429" spans="1:7" x14ac:dyDescent="0.25">
      <c r="A429" s="18">
        <v>1951</v>
      </c>
      <c r="B429" s="18">
        <v>1951</v>
      </c>
      <c r="C429" s="18">
        <v>3</v>
      </c>
      <c r="D429" s="9" t="s">
        <v>392</v>
      </c>
      <c r="E429" s="9" t="str">
        <f t="shared" si="19"/>
        <v>1951 3</v>
      </c>
      <c r="F429" s="14"/>
      <c r="G429" s="17">
        <v>2100</v>
      </c>
    </row>
    <row r="430" spans="1:7" x14ac:dyDescent="0.25">
      <c r="A430" s="18">
        <v>1951</v>
      </c>
      <c r="B430" s="18">
        <v>1951</v>
      </c>
      <c r="C430" s="18">
        <v>4</v>
      </c>
      <c r="D430" s="9" t="s">
        <v>393</v>
      </c>
      <c r="E430" s="9" t="str">
        <f t="shared" si="19"/>
        <v>1951 4</v>
      </c>
      <c r="F430" s="14"/>
      <c r="G430" s="17">
        <v>2285.6210799999999</v>
      </c>
    </row>
    <row r="431" spans="1:7" x14ac:dyDescent="0.25">
      <c r="A431" s="18">
        <v>1951</v>
      </c>
      <c r="B431" s="18">
        <v>1951</v>
      </c>
      <c r="C431" s="18">
        <v>5</v>
      </c>
      <c r="D431" s="9" t="s">
        <v>394</v>
      </c>
      <c r="E431" s="9" t="str">
        <f t="shared" si="19"/>
        <v>1951 5</v>
      </c>
      <c r="F431" s="14"/>
      <c r="G431" s="17">
        <v>2217.5091069999999</v>
      </c>
    </row>
    <row r="432" spans="1:7" x14ac:dyDescent="0.25">
      <c r="A432" s="18">
        <v>1951</v>
      </c>
      <c r="B432" s="18">
        <v>1951</v>
      </c>
      <c r="C432" s="18">
        <v>6</v>
      </c>
      <c r="D432" s="9" t="s">
        <v>395</v>
      </c>
      <c r="E432" s="9" t="str">
        <f t="shared" si="19"/>
        <v>1951 6</v>
      </c>
      <c r="F432" s="14"/>
      <c r="G432" s="17">
        <v>2133.2400240000002</v>
      </c>
    </row>
    <row r="433" spans="1:7" x14ac:dyDescent="0.25">
      <c r="A433" s="18">
        <v>1951</v>
      </c>
      <c r="B433" s="18">
        <v>1951</v>
      </c>
      <c r="C433" s="18">
        <v>7</v>
      </c>
      <c r="D433" s="9" t="s">
        <v>396</v>
      </c>
      <c r="E433" s="9" t="str">
        <f t="shared" si="19"/>
        <v>1951 7</v>
      </c>
      <c r="F433" s="14"/>
      <c r="G433" s="17">
        <v>1985.6232399999999</v>
      </c>
    </row>
    <row r="434" spans="1:7" x14ac:dyDescent="0.25">
      <c r="A434" s="18">
        <v>1951</v>
      </c>
      <c r="B434" s="18">
        <v>1951</v>
      </c>
      <c r="C434" s="18">
        <v>8</v>
      </c>
      <c r="D434" s="9" t="s">
        <v>397</v>
      </c>
      <c r="E434" s="9" t="str">
        <f t="shared" si="19"/>
        <v>1951 8</v>
      </c>
      <c r="F434" s="14"/>
      <c r="G434" s="17">
        <v>1764.3155819999999</v>
      </c>
    </row>
    <row r="435" spans="1:7" x14ac:dyDescent="0.25">
      <c r="A435" s="18">
        <v>1951</v>
      </c>
      <c r="B435" s="18">
        <v>1951</v>
      </c>
      <c r="C435" s="18">
        <v>9</v>
      </c>
      <c r="D435" s="9" t="s">
        <v>398</v>
      </c>
      <c r="E435" s="9" t="str">
        <f t="shared" si="19"/>
        <v>1951 9</v>
      </c>
      <c r="F435" s="14"/>
      <c r="G435" s="17">
        <v>1594.8513740000001</v>
      </c>
    </row>
    <row r="436" spans="1:7" x14ac:dyDescent="0.25">
      <c r="A436" s="18">
        <v>1952</v>
      </c>
      <c r="B436" s="18">
        <v>1951</v>
      </c>
      <c r="C436" s="18">
        <v>10</v>
      </c>
      <c r="D436" s="9" t="s">
        <v>399</v>
      </c>
      <c r="E436" s="9" t="str">
        <f t="shared" si="19"/>
        <v>1952 10</v>
      </c>
      <c r="F436" s="14"/>
      <c r="G436" s="17">
        <v>1510.578483</v>
      </c>
    </row>
    <row r="437" spans="1:7" x14ac:dyDescent="0.25">
      <c r="A437" s="18">
        <v>1952</v>
      </c>
      <c r="B437" s="18">
        <v>1951</v>
      </c>
      <c r="C437" s="18">
        <v>11</v>
      </c>
      <c r="D437" s="9" t="s">
        <v>400</v>
      </c>
      <c r="E437" s="9" t="str">
        <f t="shared" si="19"/>
        <v>1952 11</v>
      </c>
      <c r="F437" s="14"/>
      <c r="G437" s="17">
        <v>1518.735201</v>
      </c>
    </row>
    <row r="438" spans="1:7" x14ac:dyDescent="0.25">
      <c r="A438" s="18">
        <v>1952</v>
      </c>
      <c r="B438" s="18">
        <v>1951</v>
      </c>
      <c r="C438" s="18">
        <v>12</v>
      </c>
      <c r="D438" s="9" t="s">
        <v>401</v>
      </c>
      <c r="E438" s="9" t="str">
        <f t="shared" si="19"/>
        <v>1952 12</v>
      </c>
      <c r="F438" s="14"/>
      <c r="G438" s="17">
        <v>1666.1410490000001</v>
      </c>
    </row>
    <row r="439" spans="1:7" x14ac:dyDescent="0.25">
      <c r="A439" s="18">
        <v>1952</v>
      </c>
      <c r="B439" s="18">
        <v>1952</v>
      </c>
      <c r="C439" s="18">
        <v>1</v>
      </c>
      <c r="D439" s="9" t="s">
        <v>402</v>
      </c>
      <c r="E439" s="9" t="str">
        <f t="shared" si="19"/>
        <v>1952 1</v>
      </c>
      <c r="F439" s="14"/>
      <c r="G439" s="17">
        <v>1725.5456059999999</v>
      </c>
    </row>
    <row r="440" spans="1:7" x14ac:dyDescent="0.25">
      <c r="A440" s="18">
        <v>1952</v>
      </c>
      <c r="B440" s="18">
        <v>1952</v>
      </c>
      <c r="C440" s="18">
        <v>2</v>
      </c>
      <c r="D440" s="9" t="s">
        <v>403</v>
      </c>
      <c r="E440" s="9" t="str">
        <f t="shared" si="19"/>
        <v>1952 2</v>
      </c>
      <c r="F440" s="14"/>
      <c r="G440" s="17">
        <v>1915.5637850000001</v>
      </c>
    </row>
    <row r="441" spans="1:7" x14ac:dyDescent="0.25">
      <c r="A441" s="18">
        <v>1952</v>
      </c>
      <c r="B441" s="18">
        <v>1952</v>
      </c>
      <c r="C441" s="18">
        <v>3</v>
      </c>
      <c r="D441" s="9" t="s">
        <v>404</v>
      </c>
      <c r="E441" s="9" t="str">
        <f t="shared" si="19"/>
        <v>1952 3</v>
      </c>
      <c r="F441" s="14"/>
      <c r="G441" s="17">
        <v>2081.523545</v>
      </c>
    </row>
    <row r="442" spans="1:7" x14ac:dyDescent="0.25">
      <c r="A442" s="18">
        <v>1952</v>
      </c>
      <c r="B442" s="18">
        <v>1952</v>
      </c>
      <c r="C442" s="18">
        <v>4</v>
      </c>
      <c r="D442" s="9" t="s">
        <v>405</v>
      </c>
      <c r="E442" s="9" t="str">
        <f t="shared" si="19"/>
        <v>1952 4</v>
      </c>
      <c r="F442" s="14"/>
      <c r="G442" s="17">
        <v>2300</v>
      </c>
    </row>
    <row r="443" spans="1:7" x14ac:dyDescent="0.25">
      <c r="A443" s="18">
        <v>1952</v>
      </c>
      <c r="B443" s="18">
        <v>1952</v>
      </c>
      <c r="C443" s="18">
        <v>5</v>
      </c>
      <c r="D443" s="9" t="s">
        <v>406</v>
      </c>
      <c r="E443" s="9" t="str">
        <f t="shared" si="19"/>
        <v>1952 5</v>
      </c>
      <c r="F443" s="14"/>
      <c r="G443" s="17">
        <v>2410.9636869999999</v>
      </c>
    </row>
    <row r="444" spans="1:7" x14ac:dyDescent="0.25">
      <c r="A444" s="18">
        <v>1952</v>
      </c>
      <c r="B444" s="18">
        <v>1952</v>
      </c>
      <c r="C444" s="18">
        <v>6</v>
      </c>
      <c r="D444" s="9" t="s">
        <v>407</v>
      </c>
      <c r="E444" s="9" t="str">
        <f t="shared" si="19"/>
        <v>1952 6</v>
      </c>
      <c r="F444" s="14"/>
      <c r="G444" s="17">
        <v>2447</v>
      </c>
    </row>
    <row r="445" spans="1:7" x14ac:dyDescent="0.25">
      <c r="A445" s="18">
        <v>1952</v>
      </c>
      <c r="B445" s="18">
        <v>1952</v>
      </c>
      <c r="C445" s="18">
        <v>7</v>
      </c>
      <c r="D445" s="9" t="s">
        <v>408</v>
      </c>
      <c r="E445" s="9" t="str">
        <f t="shared" si="19"/>
        <v>1952 7</v>
      </c>
      <c r="F445" s="14"/>
      <c r="G445" s="17">
        <v>2270</v>
      </c>
    </row>
    <row r="446" spans="1:7" x14ac:dyDescent="0.25">
      <c r="A446" s="18">
        <v>1952</v>
      </c>
      <c r="B446" s="18">
        <v>1952</v>
      </c>
      <c r="C446" s="18">
        <v>8</v>
      </c>
      <c r="D446" s="9" t="s">
        <v>409</v>
      </c>
      <c r="E446" s="9" t="str">
        <f t="shared" si="19"/>
        <v>1952 8</v>
      </c>
      <c r="F446" s="14"/>
      <c r="G446" s="17">
        <v>2150</v>
      </c>
    </row>
    <row r="447" spans="1:7" x14ac:dyDescent="0.25">
      <c r="A447" s="18">
        <v>1952</v>
      </c>
      <c r="B447" s="18">
        <v>1952</v>
      </c>
      <c r="C447" s="18">
        <v>9</v>
      </c>
      <c r="D447" s="9" t="s">
        <v>410</v>
      </c>
      <c r="E447" s="9" t="str">
        <f t="shared" si="19"/>
        <v>1952 9</v>
      </c>
      <c r="F447" s="14"/>
      <c r="G447" s="17">
        <v>1975</v>
      </c>
    </row>
    <row r="448" spans="1:7" x14ac:dyDescent="0.25">
      <c r="A448" s="18">
        <v>1953</v>
      </c>
      <c r="B448" s="18">
        <v>1952</v>
      </c>
      <c r="C448" s="18">
        <v>10</v>
      </c>
      <c r="D448" s="9" t="s">
        <v>411</v>
      </c>
      <c r="E448" s="9" t="str">
        <f t="shared" si="19"/>
        <v>1953 10</v>
      </c>
      <c r="F448" s="14"/>
      <c r="G448" s="17">
        <v>1850</v>
      </c>
    </row>
    <row r="449" spans="1:7" x14ac:dyDescent="0.25">
      <c r="A449" s="18">
        <v>1953</v>
      </c>
      <c r="B449" s="18">
        <v>1952</v>
      </c>
      <c r="C449" s="18">
        <v>11</v>
      </c>
      <c r="D449" s="9" t="s">
        <v>412</v>
      </c>
      <c r="E449" s="9" t="str">
        <f t="shared" si="19"/>
        <v>1953 11</v>
      </c>
      <c r="F449" s="14"/>
      <c r="G449" s="17">
        <v>1845.3146509999999</v>
      </c>
    </row>
    <row r="450" spans="1:7" x14ac:dyDescent="0.25">
      <c r="A450" s="18">
        <v>1953</v>
      </c>
      <c r="B450" s="18">
        <v>1952</v>
      </c>
      <c r="C450" s="18">
        <v>12</v>
      </c>
      <c r="D450" s="9" t="s">
        <v>413</v>
      </c>
      <c r="E450" s="9" t="str">
        <f t="shared" si="19"/>
        <v>1953 12</v>
      </c>
      <c r="F450" s="14"/>
      <c r="G450" s="17">
        <v>1850</v>
      </c>
    </row>
    <row r="451" spans="1:7" x14ac:dyDescent="0.25">
      <c r="A451" s="18">
        <v>1953</v>
      </c>
      <c r="B451" s="18">
        <v>1953</v>
      </c>
      <c r="C451" s="18">
        <v>1</v>
      </c>
      <c r="D451" s="9" t="s">
        <v>414</v>
      </c>
      <c r="E451" s="9" t="str">
        <f t="shared" si="19"/>
        <v>1953 1</v>
      </c>
      <c r="F451" s="14"/>
      <c r="G451" s="17">
        <v>1900</v>
      </c>
    </row>
    <row r="452" spans="1:7" x14ac:dyDescent="0.25">
      <c r="A452" s="18">
        <v>1953</v>
      </c>
      <c r="B452" s="18">
        <v>1953</v>
      </c>
      <c r="C452" s="18">
        <v>2</v>
      </c>
      <c r="D452" s="9" t="s">
        <v>415</v>
      </c>
      <c r="E452" s="9" t="str">
        <f t="shared" si="19"/>
        <v>1953 2</v>
      </c>
      <c r="F452" s="14"/>
      <c r="G452" s="17">
        <v>2000</v>
      </c>
    </row>
    <row r="453" spans="1:7" x14ac:dyDescent="0.25">
      <c r="A453" s="18">
        <v>1953</v>
      </c>
      <c r="B453" s="18">
        <v>1953</v>
      </c>
      <c r="C453" s="18">
        <v>3</v>
      </c>
      <c r="D453" s="9" t="s">
        <v>416</v>
      </c>
      <c r="E453" s="9" t="str">
        <f t="shared" si="19"/>
        <v>1953 3</v>
      </c>
      <c r="F453" s="14"/>
      <c r="G453" s="17">
        <v>2100</v>
      </c>
    </row>
    <row r="454" spans="1:7" x14ac:dyDescent="0.25">
      <c r="A454" s="18">
        <v>1953</v>
      </c>
      <c r="B454" s="18">
        <v>1953</v>
      </c>
      <c r="C454" s="18">
        <v>4</v>
      </c>
      <c r="D454" s="9" t="s">
        <v>417</v>
      </c>
      <c r="E454" s="9" t="str">
        <f t="shared" si="19"/>
        <v>1953 4</v>
      </c>
      <c r="F454" s="14"/>
      <c r="G454" s="17">
        <v>2300</v>
      </c>
    </row>
    <row r="455" spans="1:7" x14ac:dyDescent="0.25">
      <c r="A455" s="18">
        <v>1953</v>
      </c>
      <c r="B455" s="18">
        <v>1953</v>
      </c>
      <c r="C455" s="18">
        <v>5</v>
      </c>
      <c r="D455" s="9" t="s">
        <v>418</v>
      </c>
      <c r="E455" s="9" t="str">
        <f t="shared" si="19"/>
        <v>1953 5</v>
      </c>
      <c r="F455" s="14"/>
      <c r="G455" s="17">
        <v>2259.911212</v>
      </c>
    </row>
    <row r="456" spans="1:7" x14ac:dyDescent="0.25">
      <c r="A456" s="18">
        <v>1953</v>
      </c>
      <c r="B456" s="18">
        <v>1953</v>
      </c>
      <c r="C456" s="18">
        <v>6</v>
      </c>
      <c r="D456" s="9" t="s">
        <v>419</v>
      </c>
      <c r="E456" s="9" t="str">
        <f t="shared" si="19"/>
        <v>1953 6</v>
      </c>
      <c r="F456" s="14"/>
      <c r="G456" s="17">
        <v>2353.4482400000002</v>
      </c>
    </row>
    <row r="457" spans="1:7" x14ac:dyDescent="0.25">
      <c r="A457" s="18">
        <v>1953</v>
      </c>
      <c r="B457" s="18">
        <v>1953</v>
      </c>
      <c r="C457" s="18">
        <v>7</v>
      </c>
      <c r="D457" s="9" t="s">
        <v>420</v>
      </c>
      <c r="E457" s="9" t="str">
        <f t="shared" si="19"/>
        <v>1953 7</v>
      </c>
      <c r="F457" s="14"/>
      <c r="G457" s="17">
        <v>2270</v>
      </c>
    </row>
    <row r="458" spans="1:7" x14ac:dyDescent="0.25">
      <c r="A458" s="18">
        <v>1953</v>
      </c>
      <c r="B458" s="18">
        <v>1953</v>
      </c>
      <c r="C458" s="18">
        <v>8</v>
      </c>
      <c r="D458" s="9" t="s">
        <v>421</v>
      </c>
      <c r="E458" s="9" t="str">
        <f t="shared" si="19"/>
        <v>1953 8</v>
      </c>
      <c r="F458" s="14"/>
      <c r="G458" s="17">
        <v>2150</v>
      </c>
    </row>
    <row r="459" spans="1:7" x14ac:dyDescent="0.25">
      <c r="A459" s="18">
        <v>1953</v>
      </c>
      <c r="B459" s="18">
        <v>1953</v>
      </c>
      <c r="C459" s="18">
        <v>9</v>
      </c>
      <c r="D459" s="9" t="s">
        <v>422</v>
      </c>
      <c r="E459" s="9" t="str">
        <f t="shared" si="19"/>
        <v>1953 9</v>
      </c>
      <c r="F459" s="14"/>
      <c r="G459" s="17">
        <v>1959.0443720000001</v>
      </c>
    </row>
    <row r="460" spans="1:7" x14ac:dyDescent="0.25">
      <c r="A460" s="18">
        <v>1954</v>
      </c>
      <c r="B460" s="18">
        <v>1953</v>
      </c>
      <c r="C460" s="18">
        <v>10</v>
      </c>
      <c r="D460" s="9" t="s">
        <v>423</v>
      </c>
      <c r="E460" s="9" t="str">
        <f t="shared" si="19"/>
        <v>1954 10</v>
      </c>
      <c r="F460" s="14"/>
      <c r="G460" s="17">
        <v>1850</v>
      </c>
    </row>
    <row r="461" spans="1:7" x14ac:dyDescent="0.25">
      <c r="A461" s="18">
        <v>1954</v>
      </c>
      <c r="B461" s="18">
        <v>1953</v>
      </c>
      <c r="C461" s="18">
        <v>11</v>
      </c>
      <c r="D461" s="9" t="s">
        <v>424</v>
      </c>
      <c r="E461" s="9" t="str">
        <f t="shared" ref="E461:E524" si="20">CONCATENATE(A461," ",C461)</f>
        <v>1954 11</v>
      </c>
      <c r="F461" s="14"/>
      <c r="G461" s="17">
        <v>1850</v>
      </c>
    </row>
    <row r="462" spans="1:7" x14ac:dyDescent="0.25">
      <c r="A462" s="18">
        <v>1954</v>
      </c>
      <c r="B462" s="18">
        <v>1953</v>
      </c>
      <c r="C462" s="18">
        <v>12</v>
      </c>
      <c r="D462" s="9" t="s">
        <v>425</v>
      </c>
      <c r="E462" s="9" t="str">
        <f t="shared" si="20"/>
        <v>1954 12</v>
      </c>
      <c r="F462" s="14"/>
      <c r="G462" s="17">
        <v>1850</v>
      </c>
    </row>
    <row r="463" spans="1:7" x14ac:dyDescent="0.25">
      <c r="A463" s="18">
        <v>1954</v>
      </c>
      <c r="B463" s="18">
        <v>1954</v>
      </c>
      <c r="C463" s="18">
        <v>1</v>
      </c>
      <c r="D463" s="9" t="s">
        <v>426</v>
      </c>
      <c r="E463" s="9" t="str">
        <f t="shared" si="20"/>
        <v>1954 1</v>
      </c>
      <c r="F463" s="14"/>
      <c r="G463" s="17">
        <v>1900</v>
      </c>
    </row>
    <row r="464" spans="1:7" x14ac:dyDescent="0.25">
      <c r="A464" s="18">
        <v>1954</v>
      </c>
      <c r="B464" s="18">
        <v>1954</v>
      </c>
      <c r="C464" s="18">
        <v>2</v>
      </c>
      <c r="D464" s="9" t="s">
        <v>427</v>
      </c>
      <c r="E464" s="9" t="str">
        <f t="shared" si="20"/>
        <v>1954 2</v>
      </c>
      <c r="F464" s="14"/>
      <c r="G464" s="17">
        <v>2000</v>
      </c>
    </row>
    <row r="465" spans="1:7" x14ac:dyDescent="0.25">
      <c r="A465" s="18">
        <v>1954</v>
      </c>
      <c r="B465" s="18">
        <v>1954</v>
      </c>
      <c r="C465" s="18">
        <v>3</v>
      </c>
      <c r="D465" s="9" t="s">
        <v>428</v>
      </c>
      <c r="E465" s="9" t="str">
        <f t="shared" si="20"/>
        <v>1954 3</v>
      </c>
      <c r="F465" s="14"/>
      <c r="G465" s="17">
        <v>2100</v>
      </c>
    </row>
    <row r="466" spans="1:7" x14ac:dyDescent="0.25">
      <c r="A466" s="18">
        <v>1954</v>
      </c>
      <c r="B466" s="18">
        <v>1954</v>
      </c>
      <c r="C466" s="18">
        <v>4</v>
      </c>
      <c r="D466" s="9" t="s">
        <v>429</v>
      </c>
      <c r="E466" s="9" t="str">
        <f t="shared" si="20"/>
        <v>1954 4</v>
      </c>
      <c r="F466" s="14"/>
      <c r="G466" s="17">
        <v>2300</v>
      </c>
    </row>
    <row r="467" spans="1:7" x14ac:dyDescent="0.25">
      <c r="A467" s="18">
        <v>1954</v>
      </c>
      <c r="B467" s="18">
        <v>1954</v>
      </c>
      <c r="C467" s="18">
        <v>5</v>
      </c>
      <c r="D467" s="9" t="s">
        <v>430</v>
      </c>
      <c r="E467" s="9" t="str">
        <f t="shared" si="20"/>
        <v>1954 5</v>
      </c>
      <c r="F467" s="14"/>
      <c r="G467" s="17">
        <v>2271.5030160000001</v>
      </c>
    </row>
    <row r="468" spans="1:7" x14ac:dyDescent="0.25">
      <c r="A468" s="18">
        <v>1954</v>
      </c>
      <c r="B468" s="18">
        <v>1954</v>
      </c>
      <c r="C468" s="18">
        <v>6</v>
      </c>
      <c r="D468" s="9" t="s">
        <v>431</v>
      </c>
      <c r="E468" s="9" t="str">
        <f t="shared" si="20"/>
        <v>1954 6</v>
      </c>
      <c r="F468" s="14"/>
      <c r="G468" s="17">
        <v>2203.9284710000002</v>
      </c>
    </row>
    <row r="469" spans="1:7" x14ac:dyDescent="0.25">
      <c r="A469" s="18">
        <v>1954</v>
      </c>
      <c r="B469" s="18">
        <v>1954</v>
      </c>
      <c r="C469" s="18">
        <v>7</v>
      </c>
      <c r="D469" s="9" t="s">
        <v>432</v>
      </c>
      <c r="E469" s="9" t="str">
        <f t="shared" si="20"/>
        <v>1954 7</v>
      </c>
      <c r="F469" s="14"/>
      <c r="G469" s="17">
        <v>2067.0659270000001</v>
      </c>
    </row>
    <row r="470" spans="1:7" x14ac:dyDescent="0.25">
      <c r="A470" s="18">
        <v>1954</v>
      </c>
      <c r="B470" s="18">
        <v>1954</v>
      </c>
      <c r="C470" s="18">
        <v>8</v>
      </c>
      <c r="D470" s="9" t="s">
        <v>433</v>
      </c>
      <c r="E470" s="9" t="str">
        <f t="shared" si="20"/>
        <v>1954 8</v>
      </c>
      <c r="F470" s="14"/>
      <c r="G470" s="17">
        <v>1854.7149139999999</v>
      </c>
    </row>
    <row r="471" spans="1:7" x14ac:dyDescent="0.25">
      <c r="A471" s="18">
        <v>1954</v>
      </c>
      <c r="B471" s="18">
        <v>1954</v>
      </c>
      <c r="C471" s="18">
        <v>9</v>
      </c>
      <c r="D471" s="9" t="s">
        <v>434</v>
      </c>
      <c r="E471" s="9" t="str">
        <f t="shared" si="20"/>
        <v>1954 9</v>
      </c>
      <c r="F471" s="14"/>
      <c r="G471" s="17">
        <v>1692.8638169999999</v>
      </c>
    </row>
    <row r="472" spans="1:7" x14ac:dyDescent="0.25">
      <c r="A472" s="18">
        <v>1955</v>
      </c>
      <c r="B472" s="18">
        <v>1954</v>
      </c>
      <c r="C472" s="18">
        <v>10</v>
      </c>
      <c r="D472" s="9" t="s">
        <v>435</v>
      </c>
      <c r="E472" s="9" t="str">
        <f t="shared" si="20"/>
        <v>1955 10</v>
      </c>
      <c r="F472" s="14"/>
      <c r="G472" s="17">
        <v>1635.7175850000001</v>
      </c>
    </row>
    <row r="473" spans="1:7" x14ac:dyDescent="0.25">
      <c r="A473" s="18">
        <v>1955</v>
      </c>
      <c r="B473" s="18">
        <v>1954</v>
      </c>
      <c r="C473" s="18">
        <v>11</v>
      </c>
      <c r="D473" s="9" t="s">
        <v>436</v>
      </c>
      <c r="E473" s="9" t="str">
        <f t="shared" si="20"/>
        <v>1955 11</v>
      </c>
      <c r="F473" s="14"/>
      <c r="G473" s="17">
        <v>1656.6056940000001</v>
      </c>
    </row>
    <row r="474" spans="1:7" x14ac:dyDescent="0.25">
      <c r="A474" s="18">
        <v>1955</v>
      </c>
      <c r="B474" s="18">
        <v>1954</v>
      </c>
      <c r="C474" s="18">
        <v>12</v>
      </c>
      <c r="D474" s="9" t="s">
        <v>437</v>
      </c>
      <c r="E474" s="9" t="str">
        <f t="shared" si="20"/>
        <v>1955 12</v>
      </c>
      <c r="F474" s="14"/>
      <c r="G474" s="17">
        <v>1697.6838299999999</v>
      </c>
    </row>
    <row r="475" spans="1:7" x14ac:dyDescent="0.25">
      <c r="A475" s="18">
        <v>1955</v>
      </c>
      <c r="B475" s="18">
        <v>1955</v>
      </c>
      <c r="C475" s="18">
        <v>1</v>
      </c>
      <c r="D475" s="9" t="s">
        <v>438</v>
      </c>
      <c r="E475" s="9" t="str">
        <f t="shared" si="20"/>
        <v>1955 1</v>
      </c>
      <c r="F475" s="14"/>
      <c r="G475" s="17">
        <v>1715.9752719999999</v>
      </c>
    </row>
    <row r="476" spans="1:7" x14ac:dyDescent="0.25">
      <c r="A476" s="18">
        <v>1955</v>
      </c>
      <c r="B476" s="18">
        <v>1955</v>
      </c>
      <c r="C476" s="18">
        <v>2</v>
      </c>
      <c r="D476" s="9" t="s">
        <v>439</v>
      </c>
      <c r="E476" s="9" t="str">
        <f t="shared" si="20"/>
        <v>1955 2</v>
      </c>
      <c r="F476" s="14"/>
      <c r="G476" s="17">
        <v>1744.8261</v>
      </c>
    </row>
    <row r="477" spans="1:7" x14ac:dyDescent="0.25">
      <c r="A477" s="18">
        <v>1955</v>
      </c>
      <c r="B477" s="18">
        <v>1955</v>
      </c>
      <c r="C477" s="18">
        <v>3</v>
      </c>
      <c r="D477" s="9" t="s">
        <v>440</v>
      </c>
      <c r="E477" s="9" t="str">
        <f t="shared" si="20"/>
        <v>1955 3</v>
      </c>
      <c r="F477" s="14"/>
      <c r="G477" s="17">
        <v>1774.939065</v>
      </c>
    </row>
    <row r="478" spans="1:7" x14ac:dyDescent="0.25">
      <c r="A478" s="18">
        <v>1955</v>
      </c>
      <c r="B478" s="18">
        <v>1955</v>
      </c>
      <c r="C478" s="18">
        <v>4</v>
      </c>
      <c r="D478" s="9" t="s">
        <v>441</v>
      </c>
      <c r="E478" s="9" t="str">
        <f t="shared" si="20"/>
        <v>1955 4</v>
      </c>
      <c r="F478" s="14"/>
      <c r="G478" s="17">
        <v>1821.044429</v>
      </c>
    </row>
    <row r="479" spans="1:7" x14ac:dyDescent="0.25">
      <c r="A479" s="18">
        <v>1955</v>
      </c>
      <c r="B479" s="18">
        <v>1955</v>
      </c>
      <c r="C479" s="18">
        <v>5</v>
      </c>
      <c r="D479" s="9" t="s">
        <v>442</v>
      </c>
      <c r="E479" s="9" t="str">
        <f t="shared" si="20"/>
        <v>1955 5</v>
      </c>
      <c r="F479" s="14"/>
      <c r="G479" s="17">
        <v>1834.9302829999999</v>
      </c>
    </row>
    <row r="480" spans="1:7" x14ac:dyDescent="0.25">
      <c r="A480" s="18">
        <v>1955</v>
      </c>
      <c r="B480" s="18">
        <v>1955</v>
      </c>
      <c r="C480" s="18">
        <v>6</v>
      </c>
      <c r="D480" s="9" t="s">
        <v>443</v>
      </c>
      <c r="E480" s="9" t="str">
        <f t="shared" si="20"/>
        <v>1955 6</v>
      </c>
      <c r="F480" s="14"/>
      <c r="G480" s="17">
        <v>1820.204459</v>
      </c>
    </row>
    <row r="481" spans="1:7" x14ac:dyDescent="0.25">
      <c r="A481" s="18">
        <v>1955</v>
      </c>
      <c r="B481" s="18">
        <v>1955</v>
      </c>
      <c r="C481" s="18">
        <v>7</v>
      </c>
      <c r="D481" s="9" t="s">
        <v>444</v>
      </c>
      <c r="E481" s="9" t="str">
        <f t="shared" si="20"/>
        <v>1955 7</v>
      </c>
      <c r="F481" s="14"/>
      <c r="G481" s="17">
        <v>1680.7573440000001</v>
      </c>
    </row>
    <row r="482" spans="1:7" x14ac:dyDescent="0.25">
      <c r="A482" s="18">
        <v>1955</v>
      </c>
      <c r="B482" s="18">
        <v>1955</v>
      </c>
      <c r="C482" s="18">
        <v>8</v>
      </c>
      <c r="D482" s="9" t="s">
        <v>445</v>
      </c>
      <c r="E482" s="9" t="str">
        <f t="shared" si="20"/>
        <v>1955 8</v>
      </c>
      <c r="F482" s="14"/>
      <c r="G482" s="17">
        <v>1503.9436109999999</v>
      </c>
    </row>
    <row r="483" spans="1:7" x14ac:dyDescent="0.25">
      <c r="A483" s="18">
        <v>1955</v>
      </c>
      <c r="B483" s="18">
        <v>1955</v>
      </c>
      <c r="C483" s="18">
        <v>9</v>
      </c>
      <c r="D483" s="9" t="s">
        <v>446</v>
      </c>
      <c r="E483" s="9" t="str">
        <f t="shared" si="20"/>
        <v>1955 9</v>
      </c>
      <c r="F483" s="14"/>
      <c r="G483" s="17">
        <v>1376.7919750000001</v>
      </c>
    </row>
    <row r="484" spans="1:7" x14ac:dyDescent="0.25">
      <c r="A484" s="18">
        <v>1956</v>
      </c>
      <c r="B484" s="18">
        <v>1955</v>
      </c>
      <c r="C484" s="18">
        <v>10</v>
      </c>
      <c r="D484" s="9" t="s">
        <v>447</v>
      </c>
      <c r="E484" s="9" t="str">
        <f t="shared" si="20"/>
        <v>1956 10</v>
      </c>
      <c r="F484" s="14"/>
      <c r="G484" s="17">
        <v>1317.301213</v>
      </c>
    </row>
    <row r="485" spans="1:7" x14ac:dyDescent="0.25">
      <c r="A485" s="18">
        <v>1956</v>
      </c>
      <c r="B485" s="18">
        <v>1955</v>
      </c>
      <c r="C485" s="18">
        <v>11</v>
      </c>
      <c r="D485" s="9" t="s">
        <v>448</v>
      </c>
      <c r="E485" s="9" t="str">
        <f t="shared" si="20"/>
        <v>1956 11</v>
      </c>
      <c r="F485" s="14"/>
      <c r="G485" s="17">
        <v>1304.085701</v>
      </c>
    </row>
    <row r="486" spans="1:7" x14ac:dyDescent="0.25">
      <c r="A486" s="18">
        <v>1956</v>
      </c>
      <c r="B486" s="18">
        <v>1955</v>
      </c>
      <c r="C486" s="18">
        <v>12</v>
      </c>
      <c r="D486" s="9" t="s">
        <v>449</v>
      </c>
      <c r="E486" s="9" t="str">
        <f t="shared" si="20"/>
        <v>1956 12</v>
      </c>
      <c r="F486" s="14"/>
      <c r="G486" s="17">
        <v>1612.195332</v>
      </c>
    </row>
    <row r="487" spans="1:7" x14ac:dyDescent="0.25">
      <c r="A487" s="18">
        <v>1956</v>
      </c>
      <c r="B487" s="18">
        <v>1956</v>
      </c>
      <c r="C487" s="18">
        <v>1</v>
      </c>
      <c r="D487" s="9" t="s">
        <v>450</v>
      </c>
      <c r="E487" s="9" t="str">
        <f t="shared" si="20"/>
        <v>1956 1</v>
      </c>
      <c r="F487" s="14"/>
      <c r="G487" s="17">
        <v>1900</v>
      </c>
    </row>
    <row r="488" spans="1:7" x14ac:dyDescent="0.25">
      <c r="A488" s="18">
        <v>1956</v>
      </c>
      <c r="B488" s="18">
        <v>1956</v>
      </c>
      <c r="C488" s="18">
        <v>2</v>
      </c>
      <c r="D488" s="9" t="s">
        <v>451</v>
      </c>
      <c r="E488" s="9" t="str">
        <f t="shared" si="20"/>
        <v>1956 2</v>
      </c>
      <c r="F488" s="14"/>
      <c r="G488" s="17">
        <v>2000</v>
      </c>
    </row>
    <row r="489" spans="1:7" x14ac:dyDescent="0.25">
      <c r="A489" s="18">
        <v>1956</v>
      </c>
      <c r="B489" s="18">
        <v>1956</v>
      </c>
      <c r="C489" s="18">
        <v>3</v>
      </c>
      <c r="D489" s="9" t="s">
        <v>452</v>
      </c>
      <c r="E489" s="9" t="str">
        <f t="shared" si="20"/>
        <v>1956 3</v>
      </c>
      <c r="F489" s="14"/>
      <c r="G489" s="17">
        <v>2100</v>
      </c>
    </row>
    <row r="490" spans="1:7" x14ac:dyDescent="0.25">
      <c r="A490" s="18">
        <v>1956</v>
      </c>
      <c r="B490" s="18">
        <v>1956</v>
      </c>
      <c r="C490" s="18">
        <v>4</v>
      </c>
      <c r="D490" s="9" t="s">
        <v>453</v>
      </c>
      <c r="E490" s="9" t="str">
        <f t="shared" si="20"/>
        <v>1956 4</v>
      </c>
      <c r="F490" s="14"/>
      <c r="G490" s="17">
        <v>2300</v>
      </c>
    </row>
    <row r="491" spans="1:7" x14ac:dyDescent="0.25">
      <c r="A491" s="18">
        <v>1956</v>
      </c>
      <c r="B491" s="18">
        <v>1956</v>
      </c>
      <c r="C491" s="18">
        <v>5</v>
      </c>
      <c r="D491" s="9" t="s">
        <v>454</v>
      </c>
      <c r="E491" s="9" t="str">
        <f t="shared" si="20"/>
        <v>1956 5</v>
      </c>
      <c r="F491" s="14"/>
      <c r="G491" s="17">
        <v>2402.466504</v>
      </c>
    </row>
    <row r="492" spans="1:7" x14ac:dyDescent="0.25">
      <c r="A492" s="18">
        <v>1956</v>
      </c>
      <c r="B492" s="18">
        <v>1956</v>
      </c>
      <c r="C492" s="18">
        <v>6</v>
      </c>
      <c r="D492" s="9" t="s">
        <v>455</v>
      </c>
      <c r="E492" s="9" t="str">
        <f t="shared" si="20"/>
        <v>1956 6</v>
      </c>
      <c r="F492" s="14"/>
      <c r="G492" s="17">
        <v>2321.2220560000001</v>
      </c>
    </row>
    <row r="493" spans="1:7" x14ac:dyDescent="0.25">
      <c r="A493" s="18">
        <v>1956</v>
      </c>
      <c r="B493" s="18">
        <v>1956</v>
      </c>
      <c r="C493" s="18">
        <v>7</v>
      </c>
      <c r="D493" s="9" t="s">
        <v>456</v>
      </c>
      <c r="E493" s="9" t="str">
        <f t="shared" si="20"/>
        <v>1956 7</v>
      </c>
      <c r="F493" s="14"/>
      <c r="G493" s="17">
        <v>2270</v>
      </c>
    </row>
    <row r="494" spans="1:7" x14ac:dyDescent="0.25">
      <c r="A494" s="18">
        <v>1956</v>
      </c>
      <c r="B494" s="18">
        <v>1956</v>
      </c>
      <c r="C494" s="18">
        <v>8</v>
      </c>
      <c r="D494" s="9" t="s">
        <v>457</v>
      </c>
      <c r="E494" s="9" t="str">
        <f t="shared" si="20"/>
        <v>1956 8</v>
      </c>
      <c r="F494" s="14"/>
      <c r="G494" s="17">
        <v>2150</v>
      </c>
    </row>
    <row r="495" spans="1:7" x14ac:dyDescent="0.25">
      <c r="A495" s="18">
        <v>1956</v>
      </c>
      <c r="B495" s="18">
        <v>1956</v>
      </c>
      <c r="C495" s="18">
        <v>9</v>
      </c>
      <c r="D495" s="9" t="s">
        <v>458</v>
      </c>
      <c r="E495" s="9" t="str">
        <f t="shared" si="20"/>
        <v>1956 9</v>
      </c>
      <c r="F495" s="14"/>
      <c r="G495" s="17">
        <v>1953.0690199999999</v>
      </c>
    </row>
    <row r="496" spans="1:7" x14ac:dyDescent="0.25">
      <c r="A496" s="18">
        <v>1957</v>
      </c>
      <c r="B496" s="18">
        <v>1956</v>
      </c>
      <c r="C496" s="18">
        <v>10</v>
      </c>
      <c r="D496" s="9" t="s">
        <v>459</v>
      </c>
      <c r="E496" s="9" t="str">
        <f t="shared" si="20"/>
        <v>1957 10</v>
      </c>
      <c r="F496" s="14"/>
      <c r="G496" s="17">
        <v>1850</v>
      </c>
    </row>
    <row r="497" spans="1:7" x14ac:dyDescent="0.25">
      <c r="A497" s="18">
        <v>1957</v>
      </c>
      <c r="B497" s="18">
        <v>1956</v>
      </c>
      <c r="C497" s="18">
        <v>11</v>
      </c>
      <c r="D497" s="9" t="s">
        <v>460</v>
      </c>
      <c r="E497" s="9" t="str">
        <f t="shared" si="20"/>
        <v>1957 11</v>
      </c>
      <c r="F497" s="14"/>
      <c r="G497" s="17">
        <v>1825.7510050000001</v>
      </c>
    </row>
    <row r="498" spans="1:7" x14ac:dyDescent="0.25">
      <c r="A498" s="18">
        <v>1957</v>
      </c>
      <c r="B498" s="18">
        <v>1956</v>
      </c>
      <c r="C498" s="18">
        <v>12</v>
      </c>
      <c r="D498" s="9" t="s">
        <v>461</v>
      </c>
      <c r="E498" s="9" t="str">
        <f t="shared" si="20"/>
        <v>1957 12</v>
      </c>
      <c r="F498" s="14"/>
      <c r="G498" s="17">
        <v>1818.3635569999999</v>
      </c>
    </row>
    <row r="499" spans="1:7" x14ac:dyDescent="0.25">
      <c r="A499" s="18">
        <v>1957</v>
      </c>
      <c r="B499" s="18">
        <v>1957</v>
      </c>
      <c r="C499" s="18">
        <v>1</v>
      </c>
      <c r="D499" s="9" t="s">
        <v>462</v>
      </c>
      <c r="E499" s="9" t="str">
        <f t="shared" si="20"/>
        <v>1957 1</v>
      </c>
      <c r="F499" s="14"/>
      <c r="G499" s="17">
        <v>1808.482037</v>
      </c>
    </row>
    <row r="500" spans="1:7" x14ac:dyDescent="0.25">
      <c r="A500" s="18">
        <v>1957</v>
      </c>
      <c r="B500" s="18">
        <v>1957</v>
      </c>
      <c r="C500" s="18">
        <v>2</v>
      </c>
      <c r="D500" s="9" t="s">
        <v>463</v>
      </c>
      <c r="E500" s="9" t="str">
        <f t="shared" si="20"/>
        <v>1957 2</v>
      </c>
      <c r="F500" s="14"/>
      <c r="G500" s="17">
        <v>1955.6070010000001</v>
      </c>
    </row>
    <row r="501" spans="1:7" x14ac:dyDescent="0.25">
      <c r="A501" s="18">
        <v>1957</v>
      </c>
      <c r="B501" s="18">
        <v>1957</v>
      </c>
      <c r="C501" s="18">
        <v>3</v>
      </c>
      <c r="D501" s="9" t="s">
        <v>464</v>
      </c>
      <c r="E501" s="9" t="str">
        <f t="shared" si="20"/>
        <v>1957 3</v>
      </c>
      <c r="F501" s="14"/>
      <c r="G501" s="17">
        <v>2100</v>
      </c>
    </row>
    <row r="502" spans="1:7" x14ac:dyDescent="0.25">
      <c r="A502" s="18">
        <v>1957</v>
      </c>
      <c r="B502" s="18">
        <v>1957</v>
      </c>
      <c r="C502" s="18">
        <v>4</v>
      </c>
      <c r="D502" s="9" t="s">
        <v>465</v>
      </c>
      <c r="E502" s="9" t="str">
        <f t="shared" si="20"/>
        <v>1957 4</v>
      </c>
      <c r="F502" s="14"/>
      <c r="G502" s="17">
        <v>2218.3702490000001</v>
      </c>
    </row>
    <row r="503" spans="1:7" x14ac:dyDescent="0.25">
      <c r="A503" s="18">
        <v>1957</v>
      </c>
      <c r="B503" s="18">
        <v>1957</v>
      </c>
      <c r="C503" s="18">
        <v>5</v>
      </c>
      <c r="D503" s="9" t="s">
        <v>466</v>
      </c>
      <c r="E503" s="9" t="str">
        <f t="shared" si="20"/>
        <v>1957 5</v>
      </c>
      <c r="F503" s="14"/>
      <c r="G503" s="17">
        <v>2234.4311889999999</v>
      </c>
    </row>
    <row r="504" spans="1:7" x14ac:dyDescent="0.25">
      <c r="A504" s="18">
        <v>1957</v>
      </c>
      <c r="B504" s="18">
        <v>1957</v>
      </c>
      <c r="C504" s="18">
        <v>6</v>
      </c>
      <c r="D504" s="9" t="s">
        <v>467</v>
      </c>
      <c r="E504" s="9" t="str">
        <f t="shared" si="20"/>
        <v>1957 6</v>
      </c>
      <c r="F504" s="14"/>
      <c r="G504" s="17">
        <v>2211.4354720000001</v>
      </c>
    </row>
    <row r="505" spans="1:7" x14ac:dyDescent="0.25">
      <c r="A505" s="18">
        <v>1957</v>
      </c>
      <c r="B505" s="18">
        <v>1957</v>
      </c>
      <c r="C505" s="18">
        <v>7</v>
      </c>
      <c r="D505" s="9" t="s">
        <v>468</v>
      </c>
      <c r="E505" s="9" t="str">
        <f t="shared" si="20"/>
        <v>1957 7</v>
      </c>
      <c r="F505" s="14"/>
      <c r="G505" s="17">
        <v>2067.2667820000001</v>
      </c>
    </row>
    <row r="506" spans="1:7" x14ac:dyDescent="0.25">
      <c r="A506" s="18">
        <v>1957</v>
      </c>
      <c r="B506" s="18">
        <v>1957</v>
      </c>
      <c r="C506" s="18">
        <v>8</v>
      </c>
      <c r="D506" s="9" t="s">
        <v>469</v>
      </c>
      <c r="E506" s="9" t="str">
        <f t="shared" si="20"/>
        <v>1957 8</v>
      </c>
      <c r="F506" s="14"/>
      <c r="G506" s="17">
        <v>1923.2211689999999</v>
      </c>
    </row>
    <row r="507" spans="1:7" x14ac:dyDescent="0.25">
      <c r="A507" s="18">
        <v>1957</v>
      </c>
      <c r="B507" s="18">
        <v>1957</v>
      </c>
      <c r="C507" s="18">
        <v>9</v>
      </c>
      <c r="D507" s="9" t="s">
        <v>470</v>
      </c>
      <c r="E507" s="9" t="str">
        <f t="shared" si="20"/>
        <v>1957 9</v>
      </c>
      <c r="F507" s="14"/>
      <c r="G507" s="17">
        <v>1759.174773</v>
      </c>
    </row>
    <row r="508" spans="1:7" x14ac:dyDescent="0.25">
      <c r="A508" s="18">
        <v>1958</v>
      </c>
      <c r="B508" s="18">
        <v>1957</v>
      </c>
      <c r="C508" s="18">
        <v>10</v>
      </c>
      <c r="D508" s="9" t="s">
        <v>471</v>
      </c>
      <c r="E508" s="9" t="str">
        <f t="shared" si="20"/>
        <v>1958 10</v>
      </c>
      <c r="F508" s="14"/>
      <c r="G508" s="17">
        <v>1850</v>
      </c>
    </row>
    <row r="509" spans="1:7" x14ac:dyDescent="0.25">
      <c r="A509" s="18">
        <v>1958</v>
      </c>
      <c r="B509" s="18">
        <v>1957</v>
      </c>
      <c r="C509" s="18">
        <v>11</v>
      </c>
      <c r="D509" s="9" t="s">
        <v>472</v>
      </c>
      <c r="E509" s="9" t="str">
        <f t="shared" si="20"/>
        <v>1958 11</v>
      </c>
      <c r="F509" s="14"/>
      <c r="G509" s="17">
        <v>1850</v>
      </c>
    </row>
    <row r="510" spans="1:7" x14ac:dyDescent="0.25">
      <c r="A510" s="18">
        <v>1958</v>
      </c>
      <c r="B510" s="18">
        <v>1957</v>
      </c>
      <c r="C510" s="18">
        <v>12</v>
      </c>
      <c r="D510" s="9" t="s">
        <v>473</v>
      </c>
      <c r="E510" s="9" t="str">
        <f t="shared" si="20"/>
        <v>1958 12</v>
      </c>
      <c r="F510" s="14"/>
      <c r="G510" s="17">
        <v>1850</v>
      </c>
    </row>
    <row r="511" spans="1:7" x14ac:dyDescent="0.25">
      <c r="A511" s="18">
        <v>1958</v>
      </c>
      <c r="B511" s="18">
        <v>1958</v>
      </c>
      <c r="C511" s="18">
        <v>1</v>
      </c>
      <c r="D511" s="9" t="s">
        <v>474</v>
      </c>
      <c r="E511" s="9" t="str">
        <f t="shared" si="20"/>
        <v>1958 1</v>
      </c>
      <c r="F511" s="14"/>
      <c r="G511" s="17">
        <v>1900</v>
      </c>
    </row>
    <row r="512" spans="1:7" x14ac:dyDescent="0.25">
      <c r="A512" s="18">
        <v>1958</v>
      </c>
      <c r="B512" s="18">
        <v>1958</v>
      </c>
      <c r="C512" s="18">
        <v>2</v>
      </c>
      <c r="D512" s="9" t="s">
        <v>475</v>
      </c>
      <c r="E512" s="9" t="str">
        <f t="shared" si="20"/>
        <v>1958 2</v>
      </c>
      <c r="F512" s="14"/>
      <c r="G512" s="17">
        <v>2208.1742810000001</v>
      </c>
    </row>
    <row r="513" spans="1:7" x14ac:dyDescent="0.25">
      <c r="A513" s="18">
        <v>1958</v>
      </c>
      <c r="B513" s="18">
        <v>1958</v>
      </c>
      <c r="C513" s="18">
        <v>3</v>
      </c>
      <c r="D513" s="9" t="s">
        <v>476</v>
      </c>
      <c r="E513" s="9" t="str">
        <f t="shared" si="20"/>
        <v>1958 3</v>
      </c>
      <c r="F513" s="14"/>
      <c r="G513" s="17">
        <v>2100</v>
      </c>
    </row>
    <row r="514" spans="1:7" x14ac:dyDescent="0.25">
      <c r="A514" s="18">
        <v>1958</v>
      </c>
      <c r="B514" s="18">
        <v>1958</v>
      </c>
      <c r="C514" s="18">
        <v>4</v>
      </c>
      <c r="D514" s="9" t="s">
        <v>477</v>
      </c>
      <c r="E514" s="9" t="str">
        <f t="shared" si="20"/>
        <v>1958 4</v>
      </c>
      <c r="F514" s="14"/>
      <c r="G514" s="17">
        <v>2300</v>
      </c>
    </row>
    <row r="515" spans="1:7" x14ac:dyDescent="0.25">
      <c r="A515" s="18">
        <v>1958</v>
      </c>
      <c r="B515" s="18">
        <v>1958</v>
      </c>
      <c r="C515" s="18">
        <v>5</v>
      </c>
      <c r="D515" s="9" t="s">
        <v>478</v>
      </c>
      <c r="E515" s="9" t="str">
        <f t="shared" si="20"/>
        <v>1958 5</v>
      </c>
      <c r="F515" s="14"/>
      <c r="G515" s="17">
        <v>2420</v>
      </c>
    </row>
    <row r="516" spans="1:7" x14ac:dyDescent="0.25">
      <c r="A516" s="18">
        <v>1958</v>
      </c>
      <c r="B516" s="18">
        <v>1958</v>
      </c>
      <c r="C516" s="18">
        <v>6</v>
      </c>
      <c r="D516" s="9" t="s">
        <v>479</v>
      </c>
      <c r="E516" s="9" t="str">
        <f t="shared" si="20"/>
        <v>1958 6</v>
      </c>
      <c r="F516" s="14"/>
      <c r="G516" s="17">
        <v>2430.254645</v>
      </c>
    </row>
    <row r="517" spans="1:7" x14ac:dyDescent="0.25">
      <c r="A517" s="18">
        <v>1958</v>
      </c>
      <c r="B517" s="18">
        <v>1958</v>
      </c>
      <c r="C517" s="18">
        <v>7</v>
      </c>
      <c r="D517" s="9" t="s">
        <v>480</v>
      </c>
      <c r="E517" s="9" t="str">
        <f t="shared" si="20"/>
        <v>1958 7</v>
      </c>
      <c r="F517" s="14"/>
      <c r="G517" s="17">
        <v>2270</v>
      </c>
    </row>
    <row r="518" spans="1:7" x14ac:dyDescent="0.25">
      <c r="A518" s="18">
        <v>1958</v>
      </c>
      <c r="B518" s="18">
        <v>1958</v>
      </c>
      <c r="C518" s="18">
        <v>8</v>
      </c>
      <c r="D518" s="9" t="s">
        <v>481</v>
      </c>
      <c r="E518" s="9" t="str">
        <f t="shared" si="20"/>
        <v>1958 8</v>
      </c>
      <c r="F518" s="14"/>
      <c r="G518" s="17">
        <v>2150</v>
      </c>
    </row>
    <row r="519" spans="1:7" x14ac:dyDescent="0.25">
      <c r="A519" s="18">
        <v>1958</v>
      </c>
      <c r="B519" s="18">
        <v>1958</v>
      </c>
      <c r="C519" s="18">
        <v>9</v>
      </c>
      <c r="D519" s="9" t="s">
        <v>482</v>
      </c>
      <c r="E519" s="9" t="str">
        <f t="shared" si="20"/>
        <v>1958 9</v>
      </c>
      <c r="F519" s="14"/>
      <c r="G519" s="17">
        <v>1965.958124</v>
      </c>
    </row>
    <row r="520" spans="1:7" x14ac:dyDescent="0.25">
      <c r="A520" s="18">
        <v>1959</v>
      </c>
      <c r="B520" s="18">
        <v>1958</v>
      </c>
      <c r="C520" s="18">
        <v>10</v>
      </c>
      <c r="D520" s="9" t="s">
        <v>483</v>
      </c>
      <c r="E520" s="9" t="str">
        <f t="shared" si="20"/>
        <v>1959 10</v>
      </c>
      <c r="F520" s="14"/>
      <c r="G520" s="17">
        <v>1850</v>
      </c>
    </row>
    <row r="521" spans="1:7" x14ac:dyDescent="0.25">
      <c r="A521" s="18">
        <v>1959</v>
      </c>
      <c r="B521" s="18">
        <v>1958</v>
      </c>
      <c r="C521" s="18">
        <v>11</v>
      </c>
      <c r="D521" s="9" t="s">
        <v>484</v>
      </c>
      <c r="E521" s="9" t="str">
        <f t="shared" si="20"/>
        <v>1959 11</v>
      </c>
      <c r="F521" s="14"/>
      <c r="G521" s="17">
        <v>1850</v>
      </c>
    </row>
    <row r="522" spans="1:7" x14ac:dyDescent="0.25">
      <c r="A522" s="18">
        <v>1959</v>
      </c>
      <c r="B522" s="18">
        <v>1958</v>
      </c>
      <c r="C522" s="18">
        <v>12</v>
      </c>
      <c r="D522" s="9" t="s">
        <v>485</v>
      </c>
      <c r="E522" s="9" t="str">
        <f t="shared" si="20"/>
        <v>1959 12</v>
      </c>
      <c r="F522" s="14"/>
      <c r="G522" s="17">
        <v>1835.4504959999999</v>
      </c>
    </row>
    <row r="523" spans="1:7" x14ac:dyDescent="0.25">
      <c r="A523" s="18">
        <v>1959</v>
      </c>
      <c r="B523" s="18">
        <v>1959</v>
      </c>
      <c r="C523" s="18">
        <v>1</v>
      </c>
      <c r="D523" s="9" t="s">
        <v>486</v>
      </c>
      <c r="E523" s="9" t="str">
        <f t="shared" si="20"/>
        <v>1959 1</v>
      </c>
      <c r="F523" s="14"/>
      <c r="G523" s="17">
        <v>1900</v>
      </c>
    </row>
    <row r="524" spans="1:7" x14ac:dyDescent="0.25">
      <c r="A524" s="18">
        <v>1959</v>
      </c>
      <c r="B524" s="18">
        <v>1959</v>
      </c>
      <c r="C524" s="18">
        <v>2</v>
      </c>
      <c r="D524" s="9" t="s">
        <v>487</v>
      </c>
      <c r="E524" s="9" t="str">
        <f t="shared" si="20"/>
        <v>1959 2</v>
      </c>
      <c r="F524" s="14"/>
      <c r="G524" s="17">
        <v>2000</v>
      </c>
    </row>
    <row r="525" spans="1:7" x14ac:dyDescent="0.25">
      <c r="A525" s="18">
        <v>1959</v>
      </c>
      <c r="B525" s="18">
        <v>1959</v>
      </c>
      <c r="C525" s="18">
        <v>3</v>
      </c>
      <c r="D525" s="9" t="s">
        <v>488</v>
      </c>
      <c r="E525" s="9" t="str">
        <f t="shared" ref="E525:E588" si="21">CONCATENATE(A525," ",C525)</f>
        <v>1959 3</v>
      </c>
      <c r="F525" s="14"/>
      <c r="G525" s="17">
        <v>2100</v>
      </c>
    </row>
    <row r="526" spans="1:7" x14ac:dyDescent="0.25">
      <c r="A526" s="18">
        <v>1959</v>
      </c>
      <c r="B526" s="18">
        <v>1959</v>
      </c>
      <c r="C526" s="18">
        <v>4</v>
      </c>
      <c r="D526" s="9" t="s">
        <v>489</v>
      </c>
      <c r="E526" s="9" t="str">
        <f t="shared" si="21"/>
        <v>1959 4</v>
      </c>
      <c r="F526" s="14"/>
      <c r="G526" s="17">
        <v>2271.801367</v>
      </c>
    </row>
    <row r="527" spans="1:7" x14ac:dyDescent="0.25">
      <c r="A527" s="18">
        <v>1959</v>
      </c>
      <c r="B527" s="18">
        <v>1959</v>
      </c>
      <c r="C527" s="18">
        <v>5</v>
      </c>
      <c r="D527" s="9" t="s">
        <v>490</v>
      </c>
      <c r="E527" s="9" t="str">
        <f t="shared" si="21"/>
        <v>1959 5</v>
      </c>
      <c r="F527" s="14"/>
      <c r="G527" s="17">
        <v>2170.7253040000001</v>
      </c>
    </row>
    <row r="528" spans="1:7" x14ac:dyDescent="0.25">
      <c r="A528" s="18">
        <v>1959</v>
      </c>
      <c r="B528" s="18">
        <v>1959</v>
      </c>
      <c r="C528" s="18">
        <v>6</v>
      </c>
      <c r="D528" s="9" t="s">
        <v>491</v>
      </c>
      <c r="E528" s="9" t="str">
        <f t="shared" si="21"/>
        <v>1959 6</v>
      </c>
      <c r="F528" s="14"/>
      <c r="G528" s="17">
        <v>2053.0556879999999</v>
      </c>
    </row>
    <row r="529" spans="1:7" x14ac:dyDescent="0.25">
      <c r="A529" s="18">
        <v>1959</v>
      </c>
      <c r="B529" s="18">
        <v>1959</v>
      </c>
      <c r="C529" s="18">
        <v>7</v>
      </c>
      <c r="D529" s="9" t="s">
        <v>492</v>
      </c>
      <c r="E529" s="9" t="str">
        <f t="shared" si="21"/>
        <v>1959 7</v>
      </c>
      <c r="F529" s="14"/>
      <c r="G529" s="17">
        <v>1825.4420299999999</v>
      </c>
    </row>
    <row r="530" spans="1:7" x14ac:dyDescent="0.25">
      <c r="A530" s="18">
        <v>1959</v>
      </c>
      <c r="B530" s="18">
        <v>1959</v>
      </c>
      <c r="C530" s="18">
        <v>8</v>
      </c>
      <c r="D530" s="9" t="s">
        <v>493</v>
      </c>
      <c r="E530" s="9" t="str">
        <f t="shared" si="21"/>
        <v>1959 8</v>
      </c>
      <c r="F530" s="14"/>
      <c r="G530" s="17">
        <v>1648.7457099999999</v>
      </c>
    </row>
    <row r="531" spans="1:7" x14ac:dyDescent="0.25">
      <c r="A531" s="18">
        <v>1959</v>
      </c>
      <c r="B531" s="18">
        <v>1959</v>
      </c>
      <c r="C531" s="18">
        <v>9</v>
      </c>
      <c r="D531" s="9" t="s">
        <v>494</v>
      </c>
      <c r="E531" s="9" t="str">
        <f t="shared" si="21"/>
        <v>1959 9</v>
      </c>
      <c r="F531" s="14"/>
      <c r="G531" s="17">
        <v>1483.8665739999999</v>
      </c>
    </row>
    <row r="532" spans="1:7" x14ac:dyDescent="0.25">
      <c r="A532" s="18">
        <v>1960</v>
      </c>
      <c r="B532" s="18">
        <v>1959</v>
      </c>
      <c r="C532" s="18">
        <v>10</v>
      </c>
      <c r="D532" s="9" t="s">
        <v>495</v>
      </c>
      <c r="E532" s="9" t="str">
        <f t="shared" si="21"/>
        <v>1960 10</v>
      </c>
      <c r="F532" s="14"/>
      <c r="G532" s="17">
        <v>1424.9175869999999</v>
      </c>
    </row>
    <row r="533" spans="1:7" x14ac:dyDescent="0.25">
      <c r="A533" s="18">
        <v>1960</v>
      </c>
      <c r="B533" s="18">
        <v>1959</v>
      </c>
      <c r="C533" s="18">
        <v>11</v>
      </c>
      <c r="D533" s="9" t="s">
        <v>496</v>
      </c>
      <c r="E533" s="9" t="str">
        <f t="shared" si="21"/>
        <v>1960 11</v>
      </c>
      <c r="F533" s="14"/>
      <c r="G533" s="17">
        <v>1388.956531</v>
      </c>
    </row>
    <row r="534" spans="1:7" x14ac:dyDescent="0.25">
      <c r="A534" s="18">
        <v>1960</v>
      </c>
      <c r="B534" s="18">
        <v>1959</v>
      </c>
      <c r="C534" s="18">
        <v>12</v>
      </c>
      <c r="D534" s="9" t="s">
        <v>497</v>
      </c>
      <c r="E534" s="9" t="str">
        <f t="shared" si="21"/>
        <v>1960 12</v>
      </c>
      <c r="F534" s="14"/>
      <c r="G534" s="17">
        <v>1370.3883969999999</v>
      </c>
    </row>
    <row r="535" spans="1:7" x14ac:dyDescent="0.25">
      <c r="A535" s="18">
        <v>1960</v>
      </c>
      <c r="B535" s="18">
        <v>1960</v>
      </c>
      <c r="C535" s="18">
        <v>1</v>
      </c>
      <c r="D535" s="9" t="s">
        <v>498</v>
      </c>
      <c r="E535" s="9" t="str">
        <f t="shared" si="21"/>
        <v>1960 1</v>
      </c>
      <c r="F535" s="14"/>
      <c r="G535" s="17">
        <v>1372.1208019999999</v>
      </c>
    </row>
    <row r="536" spans="1:7" x14ac:dyDescent="0.25">
      <c r="A536" s="18">
        <v>1960</v>
      </c>
      <c r="B536" s="18">
        <v>1960</v>
      </c>
      <c r="C536" s="18">
        <v>2</v>
      </c>
      <c r="D536" s="9" t="s">
        <v>499</v>
      </c>
      <c r="E536" s="9" t="str">
        <f t="shared" si="21"/>
        <v>1960 2</v>
      </c>
      <c r="F536" s="14"/>
      <c r="G536" s="17">
        <v>1508.632801</v>
      </c>
    </row>
    <row r="537" spans="1:7" x14ac:dyDescent="0.25">
      <c r="A537" s="18">
        <v>1960</v>
      </c>
      <c r="B537" s="18">
        <v>1960</v>
      </c>
      <c r="C537" s="18">
        <v>3</v>
      </c>
      <c r="D537" s="9" t="s">
        <v>500</v>
      </c>
      <c r="E537" s="9" t="str">
        <f t="shared" si="21"/>
        <v>1960 3</v>
      </c>
      <c r="F537" s="14"/>
      <c r="G537" s="17">
        <v>1702.777429</v>
      </c>
    </row>
    <row r="538" spans="1:7" x14ac:dyDescent="0.25">
      <c r="A538" s="18">
        <v>1960</v>
      </c>
      <c r="B538" s="18">
        <v>1960</v>
      </c>
      <c r="C538" s="18">
        <v>4</v>
      </c>
      <c r="D538" s="9" t="s">
        <v>501</v>
      </c>
      <c r="E538" s="9" t="str">
        <f t="shared" si="21"/>
        <v>1960 4</v>
      </c>
      <c r="F538" s="14"/>
      <c r="G538" s="17">
        <v>1823.9990909999999</v>
      </c>
    </row>
    <row r="539" spans="1:7" x14ac:dyDescent="0.25">
      <c r="A539" s="18">
        <v>1960</v>
      </c>
      <c r="B539" s="18">
        <v>1960</v>
      </c>
      <c r="C539" s="18">
        <v>5</v>
      </c>
      <c r="D539" s="9" t="s">
        <v>502</v>
      </c>
      <c r="E539" s="9" t="str">
        <f t="shared" si="21"/>
        <v>1960 5</v>
      </c>
      <c r="F539" s="14"/>
      <c r="G539" s="17">
        <v>1768.924994</v>
      </c>
    </row>
    <row r="540" spans="1:7" x14ac:dyDescent="0.25">
      <c r="A540" s="18">
        <v>1960</v>
      </c>
      <c r="B540" s="18">
        <v>1960</v>
      </c>
      <c r="C540" s="18">
        <v>6</v>
      </c>
      <c r="D540" s="9" t="s">
        <v>503</v>
      </c>
      <c r="E540" s="9" t="str">
        <f t="shared" si="21"/>
        <v>1960 6</v>
      </c>
      <c r="F540" s="14"/>
      <c r="G540" s="17">
        <v>1754.7704229999999</v>
      </c>
    </row>
    <row r="541" spans="1:7" x14ac:dyDescent="0.25">
      <c r="A541" s="18">
        <v>1960</v>
      </c>
      <c r="B541" s="18">
        <v>1960</v>
      </c>
      <c r="C541" s="18">
        <v>7</v>
      </c>
      <c r="D541" s="9" t="s">
        <v>504</v>
      </c>
      <c r="E541" s="9" t="str">
        <f t="shared" si="21"/>
        <v>1960 7</v>
      </c>
      <c r="F541" s="14"/>
      <c r="G541" s="17">
        <v>1615.6465029999999</v>
      </c>
    </row>
    <row r="542" spans="1:7" x14ac:dyDescent="0.25">
      <c r="A542" s="18">
        <v>1960</v>
      </c>
      <c r="B542" s="18">
        <v>1960</v>
      </c>
      <c r="C542" s="18">
        <v>8</v>
      </c>
      <c r="D542" s="9" t="s">
        <v>505</v>
      </c>
      <c r="E542" s="9" t="str">
        <f t="shared" si="21"/>
        <v>1960 8</v>
      </c>
      <c r="F542" s="14"/>
      <c r="G542" s="17">
        <v>1441.701822</v>
      </c>
    </row>
    <row r="543" spans="1:7" x14ac:dyDescent="0.25">
      <c r="A543" s="18">
        <v>1960</v>
      </c>
      <c r="B543" s="18">
        <v>1960</v>
      </c>
      <c r="C543" s="18">
        <v>9</v>
      </c>
      <c r="D543" s="9" t="s">
        <v>506</v>
      </c>
      <c r="E543" s="9" t="str">
        <f t="shared" si="21"/>
        <v>1960 9</v>
      </c>
      <c r="F543" s="14"/>
      <c r="G543" s="17">
        <v>1314.323821</v>
      </c>
    </row>
    <row r="544" spans="1:7" x14ac:dyDescent="0.25">
      <c r="A544" s="18">
        <v>1961</v>
      </c>
      <c r="B544" s="18">
        <v>1960</v>
      </c>
      <c r="C544" s="18">
        <v>10</v>
      </c>
      <c r="D544" s="9" t="s">
        <v>507</v>
      </c>
      <c r="E544" s="9" t="str">
        <f t="shared" si="21"/>
        <v>1961 10</v>
      </c>
      <c r="F544" s="14"/>
      <c r="G544" s="17">
        <v>1256.6110510000001</v>
      </c>
    </row>
    <row r="545" spans="1:7" x14ac:dyDescent="0.25">
      <c r="A545" s="18">
        <v>1961</v>
      </c>
      <c r="B545" s="18">
        <v>1960</v>
      </c>
      <c r="C545" s="18">
        <v>11</v>
      </c>
      <c r="D545" s="9" t="s">
        <v>508</v>
      </c>
      <c r="E545" s="9" t="str">
        <f t="shared" si="21"/>
        <v>1961 11</v>
      </c>
      <c r="F545" s="14"/>
      <c r="G545" s="17">
        <v>1243.3145050000001</v>
      </c>
    </row>
    <row r="546" spans="1:7" x14ac:dyDescent="0.25">
      <c r="A546" s="18">
        <v>1961</v>
      </c>
      <c r="B546" s="18">
        <v>1960</v>
      </c>
      <c r="C546" s="18">
        <v>12</v>
      </c>
      <c r="D546" s="9" t="s">
        <v>509</v>
      </c>
      <c r="E546" s="9" t="str">
        <f t="shared" si="21"/>
        <v>1961 12</v>
      </c>
      <c r="F546" s="14"/>
      <c r="G546" s="17">
        <v>1308.6206259999999</v>
      </c>
    </row>
    <row r="547" spans="1:7" x14ac:dyDescent="0.25">
      <c r="A547" s="18">
        <v>1961</v>
      </c>
      <c r="B547" s="18">
        <v>1961</v>
      </c>
      <c r="C547" s="18">
        <v>1</v>
      </c>
      <c r="D547" s="9" t="s">
        <v>510</v>
      </c>
      <c r="E547" s="9" t="str">
        <f t="shared" si="21"/>
        <v>1961 1</v>
      </c>
      <c r="F547" s="14"/>
      <c r="G547" s="17">
        <v>1352.7643800000001</v>
      </c>
    </row>
    <row r="548" spans="1:7" x14ac:dyDescent="0.25">
      <c r="A548" s="18">
        <v>1961</v>
      </c>
      <c r="B548" s="18">
        <v>1961</v>
      </c>
      <c r="C548" s="18">
        <v>2</v>
      </c>
      <c r="D548" s="9" t="s">
        <v>511</v>
      </c>
      <c r="E548" s="9" t="str">
        <f t="shared" si="21"/>
        <v>1961 2</v>
      </c>
      <c r="F548" s="14"/>
      <c r="G548" s="17">
        <v>1544.061547</v>
      </c>
    </row>
    <row r="549" spans="1:7" x14ac:dyDescent="0.25">
      <c r="A549" s="18">
        <v>1961</v>
      </c>
      <c r="B549" s="18">
        <v>1961</v>
      </c>
      <c r="C549" s="18">
        <v>3</v>
      </c>
      <c r="D549" s="9" t="s">
        <v>512</v>
      </c>
      <c r="E549" s="9" t="str">
        <f t="shared" si="21"/>
        <v>1961 3</v>
      </c>
      <c r="F549" s="14"/>
      <c r="G549" s="17">
        <v>1641.6830620000001</v>
      </c>
    </row>
    <row r="550" spans="1:7" x14ac:dyDescent="0.25">
      <c r="A550" s="18">
        <v>1961</v>
      </c>
      <c r="B550" s="18">
        <v>1961</v>
      </c>
      <c r="C550" s="18">
        <v>4</v>
      </c>
      <c r="D550" s="9" t="s">
        <v>513</v>
      </c>
      <c r="E550" s="9" t="str">
        <f t="shared" si="21"/>
        <v>1961 4</v>
      </c>
      <c r="F550" s="14"/>
      <c r="G550" s="17">
        <v>1831.7397450000001</v>
      </c>
    </row>
    <row r="551" spans="1:7" x14ac:dyDescent="0.25">
      <c r="A551" s="18">
        <v>1961</v>
      </c>
      <c r="B551" s="18">
        <v>1961</v>
      </c>
      <c r="C551" s="18">
        <v>5</v>
      </c>
      <c r="D551" s="9" t="s">
        <v>514</v>
      </c>
      <c r="E551" s="9" t="str">
        <f t="shared" si="21"/>
        <v>1961 5</v>
      </c>
      <c r="F551" s="14"/>
      <c r="G551" s="17">
        <v>1859.784907</v>
      </c>
    </row>
    <row r="552" spans="1:7" x14ac:dyDescent="0.25">
      <c r="A552" s="18">
        <v>1961</v>
      </c>
      <c r="B552" s="18">
        <v>1961</v>
      </c>
      <c r="C552" s="18">
        <v>6</v>
      </c>
      <c r="D552" s="9" t="s">
        <v>515</v>
      </c>
      <c r="E552" s="9" t="str">
        <f t="shared" si="21"/>
        <v>1961 6</v>
      </c>
      <c r="F552" s="14"/>
      <c r="G552" s="17">
        <v>1894.616374</v>
      </c>
    </row>
    <row r="553" spans="1:7" x14ac:dyDescent="0.25">
      <c r="A553" s="18">
        <v>1961</v>
      </c>
      <c r="B553" s="18">
        <v>1961</v>
      </c>
      <c r="C553" s="18">
        <v>7</v>
      </c>
      <c r="D553" s="9" t="s">
        <v>516</v>
      </c>
      <c r="E553" s="9" t="str">
        <f t="shared" si="21"/>
        <v>1961 7</v>
      </c>
      <c r="F553" s="14"/>
      <c r="G553" s="17">
        <v>1748.0525950000001</v>
      </c>
    </row>
    <row r="554" spans="1:7" x14ac:dyDescent="0.25">
      <c r="A554" s="18">
        <v>1961</v>
      </c>
      <c r="B554" s="18">
        <v>1961</v>
      </c>
      <c r="C554" s="18">
        <v>8</v>
      </c>
      <c r="D554" s="9" t="s">
        <v>517</v>
      </c>
      <c r="E554" s="9" t="str">
        <f t="shared" si="21"/>
        <v>1961 8</v>
      </c>
      <c r="F554" s="14"/>
      <c r="G554" s="17">
        <v>1575.125047</v>
      </c>
    </row>
    <row r="555" spans="1:7" x14ac:dyDescent="0.25">
      <c r="A555" s="18">
        <v>1961</v>
      </c>
      <c r="B555" s="18">
        <v>1961</v>
      </c>
      <c r="C555" s="18">
        <v>9</v>
      </c>
      <c r="D555" s="9" t="s">
        <v>518</v>
      </c>
      <c r="E555" s="9" t="str">
        <f t="shared" si="21"/>
        <v>1961 9</v>
      </c>
      <c r="F555" s="14"/>
      <c r="G555" s="17">
        <v>1408.5745690000001</v>
      </c>
    </row>
    <row r="556" spans="1:7" x14ac:dyDescent="0.25">
      <c r="A556" s="18">
        <v>1962</v>
      </c>
      <c r="B556" s="18">
        <v>1961</v>
      </c>
      <c r="C556" s="18">
        <v>10</v>
      </c>
      <c r="D556" s="9" t="s">
        <v>519</v>
      </c>
      <c r="E556" s="9" t="str">
        <f t="shared" si="21"/>
        <v>1962 10</v>
      </c>
      <c r="F556" s="14"/>
      <c r="G556" s="17">
        <v>1355.862979</v>
      </c>
    </row>
    <row r="557" spans="1:7" x14ac:dyDescent="0.25">
      <c r="A557" s="18">
        <v>1962</v>
      </c>
      <c r="B557" s="18">
        <v>1961</v>
      </c>
      <c r="C557" s="18">
        <v>11</v>
      </c>
      <c r="D557" s="9" t="s">
        <v>520</v>
      </c>
      <c r="E557" s="9" t="str">
        <f t="shared" si="21"/>
        <v>1962 11</v>
      </c>
      <c r="F557" s="14"/>
      <c r="G557" s="17">
        <v>1333.753113</v>
      </c>
    </row>
    <row r="558" spans="1:7" x14ac:dyDescent="0.25">
      <c r="A558" s="18">
        <v>1962</v>
      </c>
      <c r="B558" s="18">
        <v>1961</v>
      </c>
      <c r="C558" s="18">
        <v>12</v>
      </c>
      <c r="D558" s="9" t="s">
        <v>521</v>
      </c>
      <c r="E558" s="9" t="str">
        <f t="shared" si="21"/>
        <v>1962 12</v>
      </c>
      <c r="F558" s="14"/>
      <c r="G558" s="17">
        <v>1356.5375240000001</v>
      </c>
    </row>
    <row r="559" spans="1:7" x14ac:dyDescent="0.25">
      <c r="A559" s="18">
        <v>1962</v>
      </c>
      <c r="B559" s="18">
        <v>1962</v>
      </c>
      <c r="C559" s="18">
        <v>1</v>
      </c>
      <c r="D559" s="9" t="s">
        <v>522</v>
      </c>
      <c r="E559" s="9" t="str">
        <f t="shared" si="21"/>
        <v>1962 1</v>
      </c>
      <c r="F559" s="14"/>
      <c r="G559" s="17">
        <v>1373.6396460000001</v>
      </c>
    </row>
    <row r="560" spans="1:7" x14ac:dyDescent="0.25">
      <c r="A560" s="18">
        <v>1962</v>
      </c>
      <c r="B560" s="18">
        <v>1962</v>
      </c>
      <c r="C560" s="18">
        <v>2</v>
      </c>
      <c r="D560" s="9" t="s">
        <v>523</v>
      </c>
      <c r="E560" s="9" t="str">
        <f t="shared" si="21"/>
        <v>1962 2</v>
      </c>
      <c r="F560" s="14"/>
      <c r="G560" s="17">
        <v>1471.483774</v>
      </c>
    </row>
    <row r="561" spans="1:7" x14ac:dyDescent="0.25">
      <c r="A561" s="18">
        <v>1962</v>
      </c>
      <c r="B561" s="18">
        <v>1962</v>
      </c>
      <c r="C561" s="18">
        <v>3</v>
      </c>
      <c r="D561" s="9" t="s">
        <v>524</v>
      </c>
      <c r="E561" s="9" t="str">
        <f t="shared" si="21"/>
        <v>1962 3</v>
      </c>
      <c r="F561" s="14"/>
      <c r="G561" s="17">
        <v>1529.983111</v>
      </c>
    </row>
    <row r="562" spans="1:7" x14ac:dyDescent="0.25">
      <c r="A562" s="18">
        <v>1962</v>
      </c>
      <c r="B562" s="18">
        <v>1962</v>
      </c>
      <c r="C562" s="18">
        <v>4</v>
      </c>
      <c r="D562" s="9" t="s">
        <v>525</v>
      </c>
      <c r="E562" s="9" t="str">
        <f t="shared" si="21"/>
        <v>1962 4</v>
      </c>
      <c r="F562" s="14"/>
      <c r="G562" s="17">
        <v>1855.763958</v>
      </c>
    </row>
    <row r="563" spans="1:7" x14ac:dyDescent="0.25">
      <c r="A563" s="18">
        <v>1962</v>
      </c>
      <c r="B563" s="18">
        <v>1962</v>
      </c>
      <c r="C563" s="18">
        <v>5</v>
      </c>
      <c r="D563" s="9" t="s">
        <v>526</v>
      </c>
      <c r="E563" s="9" t="str">
        <f t="shared" si="21"/>
        <v>1962 5</v>
      </c>
      <c r="F563" s="14"/>
      <c r="G563" s="17">
        <v>1821.8080440000001</v>
      </c>
    </row>
    <row r="564" spans="1:7" x14ac:dyDescent="0.25">
      <c r="A564" s="18">
        <v>1962</v>
      </c>
      <c r="B564" s="18">
        <v>1962</v>
      </c>
      <c r="C564" s="18">
        <v>6</v>
      </c>
      <c r="D564" s="9" t="s">
        <v>527</v>
      </c>
      <c r="E564" s="9" t="str">
        <f t="shared" si="21"/>
        <v>1962 6</v>
      </c>
      <c r="F564" s="14"/>
      <c r="G564" s="17">
        <v>1788.808781</v>
      </c>
    </row>
    <row r="565" spans="1:7" x14ac:dyDescent="0.25">
      <c r="A565" s="18">
        <v>1962</v>
      </c>
      <c r="B565" s="18">
        <v>1962</v>
      </c>
      <c r="C565" s="18">
        <v>7</v>
      </c>
      <c r="D565" s="9" t="s">
        <v>528</v>
      </c>
      <c r="E565" s="9" t="str">
        <f t="shared" si="21"/>
        <v>1962 7</v>
      </c>
      <c r="F565" s="14"/>
      <c r="G565" s="17">
        <v>1640.5092480000001</v>
      </c>
    </row>
    <row r="566" spans="1:7" x14ac:dyDescent="0.25">
      <c r="A566" s="18">
        <v>1962</v>
      </c>
      <c r="B566" s="18">
        <v>1962</v>
      </c>
      <c r="C566" s="18">
        <v>8</v>
      </c>
      <c r="D566" s="9" t="s">
        <v>529</v>
      </c>
      <c r="E566" s="9" t="str">
        <f t="shared" si="21"/>
        <v>1962 8</v>
      </c>
      <c r="F566" s="14"/>
      <c r="G566" s="17">
        <v>1470.969994</v>
      </c>
    </row>
    <row r="567" spans="1:7" x14ac:dyDescent="0.25">
      <c r="A567" s="18">
        <v>1962</v>
      </c>
      <c r="B567" s="18">
        <v>1962</v>
      </c>
      <c r="C567" s="18">
        <v>9</v>
      </c>
      <c r="D567" s="9" t="s">
        <v>530</v>
      </c>
      <c r="E567" s="9" t="str">
        <f t="shared" si="21"/>
        <v>1962 9</v>
      </c>
      <c r="F567" s="14"/>
      <c r="G567" s="17">
        <v>1345.862629</v>
      </c>
    </row>
    <row r="568" spans="1:7" x14ac:dyDescent="0.25">
      <c r="A568" s="18">
        <v>1963</v>
      </c>
      <c r="B568" s="18">
        <v>1962</v>
      </c>
      <c r="C568" s="18">
        <v>10</v>
      </c>
      <c r="D568" s="9" t="s">
        <v>531</v>
      </c>
      <c r="E568" s="9" t="str">
        <f t="shared" si="21"/>
        <v>1963 10</v>
      </c>
      <c r="F568" s="14"/>
      <c r="G568" s="17">
        <v>1447.54871</v>
      </c>
    </row>
    <row r="569" spans="1:7" x14ac:dyDescent="0.25">
      <c r="A569" s="18">
        <v>1963</v>
      </c>
      <c r="B569" s="18">
        <v>1962</v>
      </c>
      <c r="C569" s="18">
        <v>11</v>
      </c>
      <c r="D569" s="9" t="s">
        <v>532</v>
      </c>
      <c r="E569" s="9" t="str">
        <f t="shared" si="21"/>
        <v>1963 11</v>
      </c>
      <c r="F569" s="14"/>
      <c r="G569" s="17">
        <v>1496.1451830000001</v>
      </c>
    </row>
    <row r="570" spans="1:7" x14ac:dyDescent="0.25">
      <c r="A570" s="18">
        <v>1963</v>
      </c>
      <c r="B570" s="18">
        <v>1962</v>
      </c>
      <c r="C570" s="18">
        <v>12</v>
      </c>
      <c r="D570" s="9" t="s">
        <v>533</v>
      </c>
      <c r="E570" s="9" t="str">
        <f t="shared" si="21"/>
        <v>1963 12</v>
      </c>
      <c r="F570" s="14"/>
      <c r="G570" s="17">
        <v>1662.018448</v>
      </c>
    </row>
    <row r="571" spans="1:7" x14ac:dyDescent="0.25">
      <c r="A571" s="18">
        <v>1963</v>
      </c>
      <c r="B571" s="18">
        <v>1963</v>
      </c>
      <c r="C571" s="18">
        <v>1</v>
      </c>
      <c r="D571" s="9" t="s">
        <v>534</v>
      </c>
      <c r="E571" s="9" t="str">
        <f t="shared" si="21"/>
        <v>1963 1</v>
      </c>
      <c r="F571" s="14"/>
      <c r="G571" s="17">
        <v>1702.990423</v>
      </c>
    </row>
    <row r="572" spans="1:7" x14ac:dyDescent="0.25">
      <c r="A572" s="18">
        <v>1963</v>
      </c>
      <c r="B572" s="18">
        <v>1963</v>
      </c>
      <c r="C572" s="18">
        <v>2</v>
      </c>
      <c r="D572" s="9" t="s">
        <v>535</v>
      </c>
      <c r="E572" s="9" t="str">
        <f t="shared" si="21"/>
        <v>1963 2</v>
      </c>
      <c r="F572" s="14"/>
      <c r="G572" s="17">
        <v>1983.1822099999999</v>
      </c>
    </row>
    <row r="573" spans="1:7" x14ac:dyDescent="0.25">
      <c r="A573" s="18">
        <v>1963</v>
      </c>
      <c r="B573" s="18">
        <v>1963</v>
      </c>
      <c r="C573" s="18">
        <v>3</v>
      </c>
      <c r="D573" s="9" t="s">
        <v>536</v>
      </c>
      <c r="E573" s="9" t="str">
        <f t="shared" si="21"/>
        <v>1963 3</v>
      </c>
      <c r="F573" s="14"/>
      <c r="G573" s="17">
        <v>2057.4565429999998</v>
      </c>
    </row>
    <row r="574" spans="1:7" x14ac:dyDescent="0.25">
      <c r="A574" s="18">
        <v>1963</v>
      </c>
      <c r="B574" s="18">
        <v>1963</v>
      </c>
      <c r="C574" s="18">
        <v>4</v>
      </c>
      <c r="D574" s="9" t="s">
        <v>537</v>
      </c>
      <c r="E574" s="9" t="str">
        <f t="shared" si="21"/>
        <v>1963 4</v>
      </c>
      <c r="F574" s="14"/>
      <c r="G574" s="17">
        <v>2300</v>
      </c>
    </row>
    <row r="575" spans="1:7" x14ac:dyDescent="0.25">
      <c r="A575" s="18">
        <v>1963</v>
      </c>
      <c r="B575" s="18">
        <v>1963</v>
      </c>
      <c r="C575" s="18">
        <v>5</v>
      </c>
      <c r="D575" s="9" t="s">
        <v>538</v>
      </c>
      <c r="E575" s="9" t="str">
        <f t="shared" si="21"/>
        <v>1963 5</v>
      </c>
      <c r="F575" s="14"/>
      <c r="G575" s="17">
        <v>2323.7689730000002</v>
      </c>
    </row>
    <row r="576" spans="1:7" x14ac:dyDescent="0.25">
      <c r="A576" s="18">
        <v>1963</v>
      </c>
      <c r="B576" s="18">
        <v>1963</v>
      </c>
      <c r="C576" s="18">
        <v>6</v>
      </c>
      <c r="D576" s="9" t="s">
        <v>539</v>
      </c>
      <c r="E576" s="9" t="str">
        <f t="shared" si="21"/>
        <v>1963 6</v>
      </c>
      <c r="F576" s="14"/>
      <c r="G576" s="17">
        <v>2266.0778770000002</v>
      </c>
    </row>
    <row r="577" spans="1:7" x14ac:dyDescent="0.25">
      <c r="A577" s="18">
        <v>1963</v>
      </c>
      <c r="B577" s="18">
        <v>1963</v>
      </c>
      <c r="C577" s="18">
        <v>7</v>
      </c>
      <c r="D577" s="9" t="s">
        <v>540</v>
      </c>
      <c r="E577" s="9" t="str">
        <f t="shared" si="21"/>
        <v>1963 7</v>
      </c>
      <c r="F577" s="14"/>
      <c r="G577" s="17">
        <v>2213.4910100000002</v>
      </c>
    </row>
    <row r="578" spans="1:7" x14ac:dyDescent="0.25">
      <c r="A578" s="18">
        <v>1963</v>
      </c>
      <c r="B578" s="18">
        <v>1963</v>
      </c>
      <c r="C578" s="18">
        <v>8</v>
      </c>
      <c r="D578" s="9" t="s">
        <v>541</v>
      </c>
      <c r="E578" s="9" t="str">
        <f t="shared" si="21"/>
        <v>1963 8</v>
      </c>
      <c r="F578" s="14"/>
      <c r="G578" s="17">
        <v>2066.4111910000001</v>
      </c>
    </row>
    <row r="579" spans="1:7" x14ac:dyDescent="0.25">
      <c r="A579" s="18">
        <v>1963</v>
      </c>
      <c r="B579" s="18">
        <v>1963</v>
      </c>
      <c r="C579" s="18">
        <v>9</v>
      </c>
      <c r="D579" s="9" t="s">
        <v>542</v>
      </c>
      <c r="E579" s="9" t="str">
        <f t="shared" si="21"/>
        <v>1963 9</v>
      </c>
      <c r="F579" s="14"/>
      <c r="G579" s="17">
        <v>1835.9767979999999</v>
      </c>
    </row>
    <row r="580" spans="1:7" x14ac:dyDescent="0.25">
      <c r="A580" s="18">
        <v>1964</v>
      </c>
      <c r="B580" s="18">
        <v>1963</v>
      </c>
      <c r="C580" s="18">
        <v>10</v>
      </c>
      <c r="D580" s="9" t="s">
        <v>543</v>
      </c>
      <c r="E580" s="9" t="str">
        <f t="shared" si="21"/>
        <v>1964 10</v>
      </c>
      <c r="F580" s="14"/>
      <c r="G580" s="17">
        <v>1742.183436</v>
      </c>
    </row>
    <row r="581" spans="1:7" x14ac:dyDescent="0.25">
      <c r="A581" s="18">
        <v>1964</v>
      </c>
      <c r="B581" s="18">
        <v>1963</v>
      </c>
      <c r="C581" s="18">
        <v>11</v>
      </c>
      <c r="D581" s="9" t="s">
        <v>544</v>
      </c>
      <c r="E581" s="9" t="str">
        <f t="shared" si="21"/>
        <v>1964 11</v>
      </c>
      <c r="F581" s="14"/>
      <c r="G581" s="17">
        <v>1811.918766</v>
      </c>
    </row>
    <row r="582" spans="1:7" x14ac:dyDescent="0.25">
      <c r="A582" s="18">
        <v>1964</v>
      </c>
      <c r="B582" s="18">
        <v>1963</v>
      </c>
      <c r="C582" s="18">
        <v>12</v>
      </c>
      <c r="D582" s="9" t="s">
        <v>545</v>
      </c>
      <c r="E582" s="9" t="str">
        <f t="shared" si="21"/>
        <v>1964 12</v>
      </c>
      <c r="F582" s="14"/>
      <c r="G582" s="17">
        <v>1837.54583</v>
      </c>
    </row>
    <row r="583" spans="1:7" x14ac:dyDescent="0.25">
      <c r="A583" s="18">
        <v>1964</v>
      </c>
      <c r="B583" s="18">
        <v>1964</v>
      </c>
      <c r="C583" s="18">
        <v>1</v>
      </c>
      <c r="D583" s="9" t="s">
        <v>546</v>
      </c>
      <c r="E583" s="9" t="str">
        <f t="shared" si="21"/>
        <v>1964 1</v>
      </c>
      <c r="F583" s="14"/>
      <c r="G583" s="17">
        <v>1839.1217059999999</v>
      </c>
    </row>
    <row r="584" spans="1:7" x14ac:dyDescent="0.25">
      <c r="A584" s="18">
        <v>1964</v>
      </c>
      <c r="B584" s="18">
        <v>1964</v>
      </c>
      <c r="C584" s="18">
        <v>2</v>
      </c>
      <c r="D584" s="9" t="s">
        <v>547</v>
      </c>
      <c r="E584" s="9" t="str">
        <f t="shared" si="21"/>
        <v>1964 2</v>
      </c>
      <c r="F584" s="14"/>
      <c r="G584" s="17">
        <v>1840.1454309999999</v>
      </c>
    </row>
    <row r="585" spans="1:7" x14ac:dyDescent="0.25">
      <c r="A585" s="18">
        <v>1964</v>
      </c>
      <c r="B585" s="18">
        <v>1964</v>
      </c>
      <c r="C585" s="18">
        <v>3</v>
      </c>
      <c r="D585" s="9" t="s">
        <v>548</v>
      </c>
      <c r="E585" s="9" t="str">
        <f t="shared" si="21"/>
        <v>1964 3</v>
      </c>
      <c r="F585" s="14"/>
      <c r="G585" s="17">
        <v>1869.4939979999999</v>
      </c>
    </row>
    <row r="586" spans="1:7" x14ac:dyDescent="0.25">
      <c r="A586" s="18">
        <v>1964</v>
      </c>
      <c r="B586" s="18">
        <v>1964</v>
      </c>
      <c r="C586" s="18">
        <v>4</v>
      </c>
      <c r="D586" s="9" t="s">
        <v>549</v>
      </c>
      <c r="E586" s="9" t="str">
        <f t="shared" si="21"/>
        <v>1964 4</v>
      </c>
      <c r="F586" s="14"/>
      <c r="G586" s="17">
        <v>1904.2169280000001</v>
      </c>
    </row>
    <row r="587" spans="1:7" x14ac:dyDescent="0.25">
      <c r="A587" s="18">
        <v>1964</v>
      </c>
      <c r="B587" s="18">
        <v>1964</v>
      </c>
      <c r="C587" s="18">
        <v>5</v>
      </c>
      <c r="D587" s="9" t="s">
        <v>550</v>
      </c>
      <c r="E587" s="9" t="str">
        <f t="shared" si="21"/>
        <v>1964 5</v>
      </c>
      <c r="F587" s="14"/>
      <c r="G587" s="17">
        <v>1796.5306</v>
      </c>
    </row>
    <row r="588" spans="1:7" x14ac:dyDescent="0.25">
      <c r="A588" s="18">
        <v>1964</v>
      </c>
      <c r="B588" s="18">
        <v>1964</v>
      </c>
      <c r="C588" s="18">
        <v>6</v>
      </c>
      <c r="D588" s="9" t="s">
        <v>551</v>
      </c>
      <c r="E588" s="9" t="str">
        <f t="shared" si="21"/>
        <v>1964 6</v>
      </c>
      <c r="F588" s="14"/>
      <c r="G588" s="17">
        <v>1766.586761</v>
      </c>
    </row>
    <row r="589" spans="1:7" x14ac:dyDescent="0.25">
      <c r="A589" s="18">
        <v>1964</v>
      </c>
      <c r="B589" s="18">
        <v>1964</v>
      </c>
      <c r="C589" s="18">
        <v>7</v>
      </c>
      <c r="D589" s="9" t="s">
        <v>552</v>
      </c>
      <c r="E589" s="9" t="str">
        <f t="shared" ref="E589:E652" si="22">CONCATENATE(A589," ",C589)</f>
        <v>1964 7</v>
      </c>
      <c r="F589" s="14"/>
      <c r="G589" s="17">
        <v>1619.4764150000001</v>
      </c>
    </row>
    <row r="590" spans="1:7" x14ac:dyDescent="0.25">
      <c r="A590" s="18">
        <v>1964</v>
      </c>
      <c r="B590" s="18">
        <v>1964</v>
      </c>
      <c r="C590" s="18">
        <v>8</v>
      </c>
      <c r="D590" s="9" t="s">
        <v>553</v>
      </c>
      <c r="E590" s="9" t="str">
        <f t="shared" si="22"/>
        <v>1964 8</v>
      </c>
      <c r="F590" s="14"/>
      <c r="G590" s="17">
        <v>1450.5154030000001</v>
      </c>
    </row>
    <row r="591" spans="1:7" x14ac:dyDescent="0.25">
      <c r="A591" s="18">
        <v>1964</v>
      </c>
      <c r="B591" s="18">
        <v>1964</v>
      </c>
      <c r="C591" s="18">
        <v>9</v>
      </c>
      <c r="D591" s="9" t="s">
        <v>554</v>
      </c>
      <c r="E591" s="9" t="str">
        <f t="shared" si="22"/>
        <v>1964 9</v>
      </c>
      <c r="F591" s="14"/>
      <c r="G591" s="17">
        <v>1333.0177839999999</v>
      </c>
    </row>
    <row r="592" spans="1:7" x14ac:dyDescent="0.25">
      <c r="A592" s="18">
        <v>1965</v>
      </c>
      <c r="B592" s="18">
        <v>1964</v>
      </c>
      <c r="C592" s="18">
        <v>10</v>
      </c>
      <c r="D592" s="9" t="s">
        <v>555</v>
      </c>
      <c r="E592" s="9" t="str">
        <f t="shared" si="22"/>
        <v>1965 10</v>
      </c>
      <c r="F592" s="14"/>
      <c r="G592" s="17">
        <v>1281.7357509999999</v>
      </c>
    </row>
    <row r="593" spans="1:7" x14ac:dyDescent="0.25">
      <c r="A593" s="18">
        <v>1965</v>
      </c>
      <c r="B593" s="18">
        <v>1964</v>
      </c>
      <c r="C593" s="18">
        <v>11</v>
      </c>
      <c r="D593" s="9" t="s">
        <v>556</v>
      </c>
      <c r="E593" s="9" t="str">
        <f t="shared" si="22"/>
        <v>1965 11</v>
      </c>
      <c r="F593" s="14"/>
      <c r="G593" s="17">
        <v>1291.265054</v>
      </c>
    </row>
    <row r="594" spans="1:7" x14ac:dyDescent="0.25">
      <c r="A594" s="18">
        <v>1965</v>
      </c>
      <c r="B594" s="18">
        <v>1964</v>
      </c>
      <c r="C594" s="18">
        <v>12</v>
      </c>
      <c r="D594" s="9" t="s">
        <v>557</v>
      </c>
      <c r="E594" s="9" t="str">
        <f t="shared" si="22"/>
        <v>1965 12</v>
      </c>
      <c r="F594" s="14"/>
      <c r="G594" s="17">
        <v>1810.0850129999999</v>
      </c>
    </row>
    <row r="595" spans="1:7" x14ac:dyDescent="0.25">
      <c r="A595" s="18">
        <v>1965</v>
      </c>
      <c r="B595" s="18">
        <v>1965</v>
      </c>
      <c r="C595" s="18">
        <v>1</v>
      </c>
      <c r="D595" s="9" t="s">
        <v>558</v>
      </c>
      <c r="E595" s="9" t="str">
        <f t="shared" si="22"/>
        <v>1965 1</v>
      </c>
      <c r="F595" s="14"/>
      <c r="G595" s="17">
        <v>1900</v>
      </c>
    </row>
    <row r="596" spans="1:7" x14ac:dyDescent="0.25">
      <c r="A596" s="18">
        <v>1965</v>
      </c>
      <c r="B596" s="18">
        <v>1965</v>
      </c>
      <c r="C596" s="18">
        <v>2</v>
      </c>
      <c r="D596" s="9" t="s">
        <v>559</v>
      </c>
      <c r="E596" s="9" t="str">
        <f t="shared" si="22"/>
        <v>1965 2</v>
      </c>
      <c r="F596" s="14"/>
      <c r="G596" s="17">
        <v>1987.636434</v>
      </c>
    </row>
    <row r="597" spans="1:7" x14ac:dyDescent="0.25">
      <c r="A597" s="18">
        <v>1965</v>
      </c>
      <c r="B597" s="18">
        <v>1965</v>
      </c>
      <c r="C597" s="18">
        <v>3</v>
      </c>
      <c r="D597" s="9" t="s">
        <v>560</v>
      </c>
      <c r="E597" s="9" t="str">
        <f t="shared" si="22"/>
        <v>1965 3</v>
      </c>
      <c r="F597" s="14"/>
      <c r="G597" s="17">
        <v>2054.0129109999998</v>
      </c>
    </row>
    <row r="598" spans="1:7" x14ac:dyDescent="0.25">
      <c r="A598" s="18">
        <v>1965</v>
      </c>
      <c r="B598" s="18">
        <v>1965</v>
      </c>
      <c r="C598" s="18">
        <v>4</v>
      </c>
      <c r="D598" s="9" t="s">
        <v>561</v>
      </c>
      <c r="E598" s="9" t="str">
        <f t="shared" si="22"/>
        <v>1965 4</v>
      </c>
      <c r="F598" s="14"/>
      <c r="G598" s="17">
        <v>2277.9958459999998</v>
      </c>
    </row>
    <row r="599" spans="1:7" x14ac:dyDescent="0.25">
      <c r="A599" s="18">
        <v>1965</v>
      </c>
      <c r="B599" s="18">
        <v>1965</v>
      </c>
      <c r="C599" s="18">
        <v>5</v>
      </c>
      <c r="D599" s="9" t="s">
        <v>562</v>
      </c>
      <c r="E599" s="9" t="str">
        <f t="shared" si="22"/>
        <v>1965 5</v>
      </c>
      <c r="F599" s="14"/>
      <c r="G599" s="17">
        <v>2184.594333</v>
      </c>
    </row>
    <row r="600" spans="1:7" x14ac:dyDescent="0.25">
      <c r="A600" s="18">
        <v>1965</v>
      </c>
      <c r="B600" s="18">
        <v>1965</v>
      </c>
      <c r="C600" s="18">
        <v>6</v>
      </c>
      <c r="D600" s="9" t="s">
        <v>563</v>
      </c>
      <c r="E600" s="9" t="str">
        <f t="shared" si="22"/>
        <v>1965 6</v>
      </c>
      <c r="F600" s="14"/>
      <c r="G600" s="17">
        <v>2113.8459710000002</v>
      </c>
    </row>
    <row r="601" spans="1:7" x14ac:dyDescent="0.25">
      <c r="A601" s="18">
        <v>1965</v>
      </c>
      <c r="B601" s="18">
        <v>1965</v>
      </c>
      <c r="C601" s="18">
        <v>7</v>
      </c>
      <c r="D601" s="9" t="s">
        <v>564</v>
      </c>
      <c r="E601" s="9" t="str">
        <f t="shared" si="22"/>
        <v>1965 7</v>
      </c>
      <c r="F601" s="14"/>
      <c r="G601" s="17">
        <v>1977.3865599999999</v>
      </c>
    </row>
    <row r="602" spans="1:7" x14ac:dyDescent="0.25">
      <c r="A602" s="18">
        <v>1965</v>
      </c>
      <c r="B602" s="18">
        <v>1965</v>
      </c>
      <c r="C602" s="18">
        <v>8</v>
      </c>
      <c r="D602" s="9" t="s">
        <v>565</v>
      </c>
      <c r="E602" s="9" t="str">
        <f t="shared" si="22"/>
        <v>1965 8</v>
      </c>
      <c r="F602" s="14"/>
      <c r="G602" s="17">
        <v>1846.3686970000001</v>
      </c>
    </row>
    <row r="603" spans="1:7" x14ac:dyDescent="0.25">
      <c r="A603" s="18">
        <v>1965</v>
      </c>
      <c r="B603" s="18">
        <v>1965</v>
      </c>
      <c r="C603" s="18">
        <v>9</v>
      </c>
      <c r="D603" s="9" t="s">
        <v>566</v>
      </c>
      <c r="E603" s="9" t="str">
        <f t="shared" si="22"/>
        <v>1965 9</v>
      </c>
      <c r="F603" s="14"/>
      <c r="G603" s="17">
        <v>1713.0694779999999</v>
      </c>
    </row>
    <row r="604" spans="1:7" x14ac:dyDescent="0.25">
      <c r="A604" s="18">
        <v>1966</v>
      </c>
      <c r="B604" s="18">
        <v>1965</v>
      </c>
      <c r="C604" s="18">
        <v>10</v>
      </c>
      <c r="D604" s="9" t="s">
        <v>567</v>
      </c>
      <c r="E604" s="9" t="str">
        <f t="shared" si="22"/>
        <v>1966 10</v>
      </c>
      <c r="F604" s="14"/>
      <c r="G604" s="17">
        <v>1652.5048999999999</v>
      </c>
    </row>
    <row r="605" spans="1:7" x14ac:dyDescent="0.25">
      <c r="A605" s="18">
        <v>1966</v>
      </c>
      <c r="B605" s="18">
        <v>1965</v>
      </c>
      <c r="C605" s="18">
        <v>11</v>
      </c>
      <c r="D605" s="9" t="s">
        <v>568</v>
      </c>
      <c r="E605" s="9" t="str">
        <f t="shared" si="22"/>
        <v>1966 11</v>
      </c>
      <c r="F605" s="14"/>
      <c r="G605" s="17">
        <v>1706.695841</v>
      </c>
    </row>
    <row r="606" spans="1:7" x14ac:dyDescent="0.25">
      <c r="A606" s="18">
        <v>1966</v>
      </c>
      <c r="B606" s="18">
        <v>1965</v>
      </c>
      <c r="C606" s="18">
        <v>12</v>
      </c>
      <c r="D606" s="9" t="s">
        <v>569</v>
      </c>
      <c r="E606" s="9" t="str">
        <f t="shared" si="22"/>
        <v>1966 12</v>
      </c>
      <c r="F606" s="14"/>
      <c r="G606" s="17">
        <v>1728.556908</v>
      </c>
    </row>
    <row r="607" spans="1:7" x14ac:dyDescent="0.25">
      <c r="A607" s="18">
        <v>1966</v>
      </c>
      <c r="B607" s="18">
        <v>1966</v>
      </c>
      <c r="C607" s="18">
        <v>1</v>
      </c>
      <c r="D607" s="9" t="s">
        <v>570</v>
      </c>
      <c r="E607" s="9" t="str">
        <f t="shared" si="22"/>
        <v>1966 1</v>
      </c>
      <c r="F607" s="14"/>
      <c r="G607" s="17">
        <v>1799.706058</v>
      </c>
    </row>
    <row r="608" spans="1:7" x14ac:dyDescent="0.25">
      <c r="A608" s="18">
        <v>1966</v>
      </c>
      <c r="B608" s="18">
        <v>1966</v>
      </c>
      <c r="C608" s="18">
        <v>2</v>
      </c>
      <c r="D608" s="9" t="s">
        <v>571</v>
      </c>
      <c r="E608" s="9" t="str">
        <f t="shared" si="22"/>
        <v>1966 2</v>
      </c>
      <c r="F608" s="14"/>
      <c r="G608" s="17">
        <v>1865.1729439999999</v>
      </c>
    </row>
    <row r="609" spans="1:7" x14ac:dyDescent="0.25">
      <c r="A609" s="18">
        <v>1966</v>
      </c>
      <c r="B609" s="18">
        <v>1966</v>
      </c>
      <c r="C609" s="18">
        <v>3</v>
      </c>
      <c r="D609" s="9" t="s">
        <v>572</v>
      </c>
      <c r="E609" s="9" t="str">
        <f t="shared" si="22"/>
        <v>1966 3</v>
      </c>
      <c r="F609" s="14"/>
      <c r="G609" s="17">
        <v>2063.4076810000001</v>
      </c>
    </row>
    <row r="610" spans="1:7" x14ac:dyDescent="0.25">
      <c r="A610" s="18">
        <v>1966</v>
      </c>
      <c r="B610" s="18">
        <v>1966</v>
      </c>
      <c r="C610" s="18">
        <v>4</v>
      </c>
      <c r="D610" s="9" t="s">
        <v>573</v>
      </c>
      <c r="E610" s="9" t="str">
        <f t="shared" si="22"/>
        <v>1966 4</v>
      </c>
      <c r="F610" s="14"/>
      <c r="G610" s="17">
        <v>2300</v>
      </c>
    </row>
    <row r="611" spans="1:7" x14ac:dyDescent="0.25">
      <c r="A611" s="18">
        <v>1966</v>
      </c>
      <c r="B611" s="18">
        <v>1966</v>
      </c>
      <c r="C611" s="18">
        <v>5</v>
      </c>
      <c r="D611" s="9" t="s">
        <v>574</v>
      </c>
      <c r="E611" s="9" t="str">
        <f t="shared" si="22"/>
        <v>1966 5</v>
      </c>
      <c r="F611" s="14"/>
      <c r="G611" s="17">
        <v>2300.6042670000002</v>
      </c>
    </row>
    <row r="612" spans="1:7" x14ac:dyDescent="0.25">
      <c r="A612" s="18">
        <v>1966</v>
      </c>
      <c r="B612" s="18">
        <v>1966</v>
      </c>
      <c r="C612" s="18">
        <v>6</v>
      </c>
      <c r="D612" s="9" t="s">
        <v>575</v>
      </c>
      <c r="E612" s="9" t="str">
        <f t="shared" si="22"/>
        <v>1966 6</v>
      </c>
      <c r="F612" s="14"/>
      <c r="G612" s="17">
        <v>2225.6877260000001</v>
      </c>
    </row>
    <row r="613" spans="1:7" x14ac:dyDescent="0.25">
      <c r="A613" s="18">
        <v>1966</v>
      </c>
      <c r="B613" s="18">
        <v>1966</v>
      </c>
      <c r="C613" s="18">
        <v>7</v>
      </c>
      <c r="D613" s="9" t="s">
        <v>576</v>
      </c>
      <c r="E613" s="9" t="str">
        <f t="shared" si="22"/>
        <v>1966 7</v>
      </c>
      <c r="F613" s="14"/>
      <c r="G613" s="17">
        <v>2041.893634</v>
      </c>
    </row>
    <row r="614" spans="1:7" x14ac:dyDescent="0.25">
      <c r="A614" s="18">
        <v>1966</v>
      </c>
      <c r="B614" s="18">
        <v>1966</v>
      </c>
      <c r="C614" s="18">
        <v>8</v>
      </c>
      <c r="D614" s="9" t="s">
        <v>577</v>
      </c>
      <c r="E614" s="9" t="str">
        <f t="shared" si="22"/>
        <v>1966 8</v>
      </c>
      <c r="F614" s="14"/>
      <c r="G614" s="17">
        <v>1828.256451</v>
      </c>
    </row>
    <row r="615" spans="1:7" x14ac:dyDescent="0.25">
      <c r="A615" s="18">
        <v>1966</v>
      </c>
      <c r="B615" s="18">
        <v>1966</v>
      </c>
      <c r="C615" s="18">
        <v>9</v>
      </c>
      <c r="D615" s="9" t="s">
        <v>578</v>
      </c>
      <c r="E615" s="9" t="str">
        <f t="shared" si="22"/>
        <v>1966 9</v>
      </c>
      <c r="F615" s="14"/>
      <c r="G615" s="17">
        <v>1666.2255869999999</v>
      </c>
    </row>
    <row r="616" spans="1:7" x14ac:dyDescent="0.25">
      <c r="A616" s="18">
        <v>1967</v>
      </c>
      <c r="B616" s="18">
        <v>1966</v>
      </c>
      <c r="C616" s="18">
        <v>10</v>
      </c>
      <c r="D616" s="9" t="s">
        <v>579</v>
      </c>
      <c r="E616" s="9" t="str">
        <f t="shared" si="22"/>
        <v>1967 10</v>
      </c>
      <c r="F616" s="14"/>
      <c r="G616" s="17">
        <v>1577.240033</v>
      </c>
    </row>
    <row r="617" spans="1:7" x14ac:dyDescent="0.25">
      <c r="A617" s="18">
        <v>1967</v>
      </c>
      <c r="B617" s="18">
        <v>1966</v>
      </c>
      <c r="C617" s="18">
        <v>11</v>
      </c>
      <c r="D617" s="9" t="s">
        <v>580</v>
      </c>
      <c r="E617" s="9" t="str">
        <f t="shared" si="22"/>
        <v>1967 11</v>
      </c>
      <c r="F617" s="14"/>
      <c r="G617" s="17">
        <v>1654.7798640000001</v>
      </c>
    </row>
    <row r="618" spans="1:7" x14ac:dyDescent="0.25">
      <c r="A618" s="18">
        <v>1967</v>
      </c>
      <c r="B618" s="18">
        <v>1966</v>
      </c>
      <c r="C618" s="18">
        <v>12</v>
      </c>
      <c r="D618" s="9" t="s">
        <v>581</v>
      </c>
      <c r="E618" s="9" t="str">
        <f t="shared" si="22"/>
        <v>1967 12</v>
      </c>
      <c r="F618" s="14"/>
      <c r="G618" s="17">
        <v>1789.0264850000001</v>
      </c>
    </row>
    <row r="619" spans="1:7" x14ac:dyDescent="0.25">
      <c r="A619" s="18">
        <v>1967</v>
      </c>
      <c r="B619" s="18">
        <v>1967</v>
      </c>
      <c r="C619" s="18">
        <v>1</v>
      </c>
      <c r="D619" s="9" t="s">
        <v>582</v>
      </c>
      <c r="E619" s="9" t="str">
        <f t="shared" si="22"/>
        <v>1967 1</v>
      </c>
      <c r="F619" s="14"/>
      <c r="G619" s="17">
        <v>1897.1660139999999</v>
      </c>
    </row>
    <row r="620" spans="1:7" x14ac:dyDescent="0.25">
      <c r="A620" s="18">
        <v>1967</v>
      </c>
      <c r="B620" s="18">
        <v>1967</v>
      </c>
      <c r="C620" s="18">
        <v>2</v>
      </c>
      <c r="D620" s="9" t="s">
        <v>583</v>
      </c>
      <c r="E620" s="9" t="str">
        <f t="shared" si="22"/>
        <v>1967 2</v>
      </c>
      <c r="F620" s="14"/>
      <c r="G620" s="17">
        <v>2000</v>
      </c>
    </row>
    <row r="621" spans="1:7" x14ac:dyDescent="0.25">
      <c r="A621" s="18">
        <v>1967</v>
      </c>
      <c r="B621" s="18">
        <v>1967</v>
      </c>
      <c r="C621" s="18">
        <v>3</v>
      </c>
      <c r="D621" s="9" t="s">
        <v>584</v>
      </c>
      <c r="E621" s="9" t="str">
        <f t="shared" si="22"/>
        <v>1967 3</v>
      </c>
      <c r="F621" s="14"/>
      <c r="G621" s="17">
        <v>2100</v>
      </c>
    </row>
    <row r="622" spans="1:7" x14ac:dyDescent="0.25">
      <c r="A622" s="18">
        <v>1967</v>
      </c>
      <c r="B622" s="18">
        <v>1967</v>
      </c>
      <c r="C622" s="18">
        <v>4</v>
      </c>
      <c r="D622" s="9" t="s">
        <v>585</v>
      </c>
      <c r="E622" s="9" t="str">
        <f t="shared" si="22"/>
        <v>1967 4</v>
      </c>
      <c r="F622" s="14"/>
      <c r="G622" s="17">
        <v>2205.2504730000001</v>
      </c>
    </row>
    <row r="623" spans="1:7" x14ac:dyDescent="0.25">
      <c r="A623" s="18">
        <v>1967</v>
      </c>
      <c r="B623" s="18">
        <v>1967</v>
      </c>
      <c r="C623" s="18">
        <v>5</v>
      </c>
      <c r="D623" s="9" t="s">
        <v>586</v>
      </c>
      <c r="E623" s="9" t="str">
        <f t="shared" si="22"/>
        <v>1967 5</v>
      </c>
      <c r="F623" s="14"/>
      <c r="G623" s="17">
        <v>2310.2516540000001</v>
      </c>
    </row>
    <row r="624" spans="1:7" x14ac:dyDescent="0.25">
      <c r="A624" s="18">
        <v>1967</v>
      </c>
      <c r="B624" s="18">
        <v>1967</v>
      </c>
      <c r="C624" s="18">
        <v>6</v>
      </c>
      <c r="D624" s="9" t="s">
        <v>587</v>
      </c>
      <c r="E624" s="9" t="str">
        <f t="shared" si="22"/>
        <v>1967 6</v>
      </c>
      <c r="F624" s="14"/>
      <c r="G624" s="17">
        <v>2400.7792469999999</v>
      </c>
    </row>
    <row r="625" spans="1:7" x14ac:dyDescent="0.25">
      <c r="A625" s="18">
        <v>1967</v>
      </c>
      <c r="B625" s="18">
        <v>1967</v>
      </c>
      <c r="C625" s="18">
        <v>7</v>
      </c>
      <c r="D625" s="9" t="s">
        <v>588</v>
      </c>
      <c r="E625" s="9" t="str">
        <f t="shared" si="22"/>
        <v>1967 7</v>
      </c>
      <c r="F625" s="14"/>
      <c r="G625" s="17">
        <v>2270</v>
      </c>
    </row>
    <row r="626" spans="1:7" x14ac:dyDescent="0.25">
      <c r="A626" s="18">
        <v>1967</v>
      </c>
      <c r="B626" s="18">
        <v>1967</v>
      </c>
      <c r="C626" s="18">
        <v>8</v>
      </c>
      <c r="D626" s="9" t="s">
        <v>589</v>
      </c>
      <c r="E626" s="9" t="str">
        <f t="shared" si="22"/>
        <v>1967 8</v>
      </c>
      <c r="F626" s="14"/>
      <c r="G626" s="17">
        <v>2150</v>
      </c>
    </row>
    <row r="627" spans="1:7" x14ac:dyDescent="0.25">
      <c r="A627" s="18">
        <v>1967</v>
      </c>
      <c r="B627" s="18">
        <v>1967</v>
      </c>
      <c r="C627" s="18">
        <v>9</v>
      </c>
      <c r="D627" s="9" t="s">
        <v>590</v>
      </c>
      <c r="E627" s="9" t="str">
        <f t="shared" si="22"/>
        <v>1967 9</v>
      </c>
      <c r="F627" s="14"/>
      <c r="G627" s="17">
        <v>1943.9086749999999</v>
      </c>
    </row>
    <row r="628" spans="1:7" x14ac:dyDescent="0.25">
      <c r="A628" s="18">
        <v>1968</v>
      </c>
      <c r="B628" s="18">
        <v>1967</v>
      </c>
      <c r="C628" s="18">
        <v>10</v>
      </c>
      <c r="D628" s="9" t="s">
        <v>591</v>
      </c>
      <c r="E628" s="9" t="str">
        <f t="shared" si="22"/>
        <v>1968 10</v>
      </c>
      <c r="F628" s="14"/>
      <c r="G628" s="17">
        <v>1845.8486399999999</v>
      </c>
    </row>
    <row r="629" spans="1:7" x14ac:dyDescent="0.25">
      <c r="A629" s="18">
        <v>1968</v>
      </c>
      <c r="B629" s="18">
        <v>1967</v>
      </c>
      <c r="C629" s="18">
        <v>11</v>
      </c>
      <c r="D629" s="9" t="s">
        <v>592</v>
      </c>
      <c r="E629" s="9" t="str">
        <f t="shared" si="22"/>
        <v>1968 11</v>
      </c>
      <c r="F629" s="14"/>
      <c r="G629" s="17">
        <v>1850</v>
      </c>
    </row>
    <row r="630" spans="1:7" x14ac:dyDescent="0.25">
      <c r="A630" s="18">
        <v>1968</v>
      </c>
      <c r="B630" s="18">
        <v>1967</v>
      </c>
      <c r="C630" s="18">
        <v>12</v>
      </c>
      <c r="D630" s="9" t="s">
        <v>593</v>
      </c>
      <c r="E630" s="9" t="str">
        <f t="shared" si="22"/>
        <v>1968 12</v>
      </c>
      <c r="F630" s="14"/>
      <c r="G630" s="17">
        <v>1850</v>
      </c>
    </row>
    <row r="631" spans="1:7" x14ac:dyDescent="0.25">
      <c r="A631" s="18">
        <v>1968</v>
      </c>
      <c r="B631" s="18">
        <v>1968</v>
      </c>
      <c r="C631" s="18">
        <v>1</v>
      </c>
      <c r="D631" s="9" t="s">
        <v>594</v>
      </c>
      <c r="E631" s="9" t="str">
        <f t="shared" si="22"/>
        <v>1968 1</v>
      </c>
      <c r="F631" s="14"/>
      <c r="G631" s="17">
        <v>1900</v>
      </c>
    </row>
    <row r="632" spans="1:7" x14ac:dyDescent="0.25">
      <c r="A632" s="18">
        <v>1968</v>
      </c>
      <c r="B632" s="18">
        <v>1968</v>
      </c>
      <c r="C632" s="18">
        <v>2</v>
      </c>
      <c r="D632" s="9" t="s">
        <v>595</v>
      </c>
      <c r="E632" s="9" t="str">
        <f t="shared" si="22"/>
        <v>1968 2</v>
      </c>
      <c r="F632" s="14"/>
      <c r="G632" s="17">
        <v>2000</v>
      </c>
    </row>
    <row r="633" spans="1:7" x14ac:dyDescent="0.25">
      <c r="A633" s="18">
        <v>1968</v>
      </c>
      <c r="B633" s="18">
        <v>1968</v>
      </c>
      <c r="C633" s="18">
        <v>3</v>
      </c>
      <c r="D633" s="9" t="s">
        <v>596</v>
      </c>
      <c r="E633" s="9" t="str">
        <f t="shared" si="22"/>
        <v>1968 3</v>
      </c>
      <c r="F633" s="14"/>
      <c r="G633" s="17">
        <v>2100</v>
      </c>
    </row>
    <row r="634" spans="1:7" x14ac:dyDescent="0.25">
      <c r="A634" s="18">
        <v>1968</v>
      </c>
      <c r="B634" s="18">
        <v>1968</v>
      </c>
      <c r="C634" s="18">
        <v>4</v>
      </c>
      <c r="D634" s="9" t="s">
        <v>597</v>
      </c>
      <c r="E634" s="9" t="str">
        <f t="shared" si="22"/>
        <v>1968 4</v>
      </c>
      <c r="F634" s="14"/>
      <c r="G634" s="17">
        <v>2191.0090190000001</v>
      </c>
    </row>
    <row r="635" spans="1:7" x14ac:dyDescent="0.25">
      <c r="A635" s="18">
        <v>1968</v>
      </c>
      <c r="B635" s="18">
        <v>1968</v>
      </c>
      <c r="C635" s="18">
        <v>5</v>
      </c>
      <c r="D635" s="9" t="s">
        <v>598</v>
      </c>
      <c r="E635" s="9" t="str">
        <f t="shared" si="22"/>
        <v>1968 5</v>
      </c>
      <c r="F635" s="14"/>
      <c r="G635" s="17">
        <v>2077.4877019999999</v>
      </c>
    </row>
    <row r="636" spans="1:7" x14ac:dyDescent="0.25">
      <c r="A636" s="18">
        <v>1968</v>
      </c>
      <c r="B636" s="18">
        <v>1968</v>
      </c>
      <c r="C636" s="18">
        <v>6</v>
      </c>
      <c r="D636" s="9" t="s">
        <v>599</v>
      </c>
      <c r="E636" s="9" t="str">
        <f t="shared" si="22"/>
        <v>1968 6</v>
      </c>
      <c r="F636" s="14"/>
      <c r="G636" s="17">
        <v>1971.09701</v>
      </c>
    </row>
    <row r="637" spans="1:7" x14ac:dyDescent="0.25">
      <c r="A637" s="18">
        <v>1968</v>
      </c>
      <c r="B637" s="18">
        <v>1968</v>
      </c>
      <c r="C637" s="18">
        <v>7</v>
      </c>
      <c r="D637" s="9" t="s">
        <v>600</v>
      </c>
      <c r="E637" s="9" t="str">
        <f t="shared" si="22"/>
        <v>1968 7</v>
      </c>
      <c r="F637" s="14"/>
      <c r="G637" s="17">
        <v>1820.575879</v>
      </c>
    </row>
    <row r="638" spans="1:7" x14ac:dyDescent="0.25">
      <c r="A638" s="18">
        <v>1968</v>
      </c>
      <c r="B638" s="18">
        <v>1968</v>
      </c>
      <c r="C638" s="18">
        <v>8</v>
      </c>
      <c r="D638" s="9" t="s">
        <v>601</v>
      </c>
      <c r="E638" s="9" t="str">
        <f t="shared" si="22"/>
        <v>1968 8</v>
      </c>
      <c r="F638" s="14"/>
      <c r="G638" s="17">
        <v>1647.915833</v>
      </c>
    </row>
    <row r="639" spans="1:7" x14ac:dyDescent="0.25">
      <c r="A639" s="18">
        <v>1968</v>
      </c>
      <c r="B639" s="18">
        <v>1968</v>
      </c>
      <c r="C639" s="18">
        <v>9</v>
      </c>
      <c r="D639" s="9" t="s">
        <v>602</v>
      </c>
      <c r="E639" s="9" t="str">
        <f t="shared" si="22"/>
        <v>1968 9</v>
      </c>
      <c r="F639" s="14"/>
      <c r="G639" s="17">
        <v>1481.7815169999999</v>
      </c>
    </row>
    <row r="640" spans="1:7" x14ac:dyDescent="0.25">
      <c r="A640" s="18">
        <v>1969</v>
      </c>
      <c r="B640" s="18">
        <v>1968</v>
      </c>
      <c r="C640" s="18">
        <v>10</v>
      </c>
      <c r="D640" s="9" t="s">
        <v>603</v>
      </c>
      <c r="E640" s="9" t="str">
        <f t="shared" si="22"/>
        <v>1969 10</v>
      </c>
      <c r="F640" s="14"/>
      <c r="G640" s="17">
        <v>1428.1850999999999</v>
      </c>
    </row>
    <row r="641" spans="1:7" x14ac:dyDescent="0.25">
      <c r="A641" s="18">
        <v>1969</v>
      </c>
      <c r="B641" s="18">
        <v>1968</v>
      </c>
      <c r="C641" s="18">
        <v>11</v>
      </c>
      <c r="D641" s="9" t="s">
        <v>604</v>
      </c>
      <c r="E641" s="9" t="str">
        <f t="shared" si="22"/>
        <v>1969 11</v>
      </c>
      <c r="F641" s="14"/>
      <c r="G641" s="17">
        <v>1424.723189</v>
      </c>
    </row>
    <row r="642" spans="1:7" x14ac:dyDescent="0.25">
      <c r="A642" s="18">
        <v>1969</v>
      </c>
      <c r="B642" s="18">
        <v>1968</v>
      </c>
      <c r="C642" s="18">
        <v>12</v>
      </c>
      <c r="D642" s="9" t="s">
        <v>605</v>
      </c>
      <c r="E642" s="9" t="str">
        <f t="shared" si="22"/>
        <v>1969 12</v>
      </c>
      <c r="F642" s="14"/>
      <c r="G642" s="17">
        <v>1483.6965909999999</v>
      </c>
    </row>
    <row r="643" spans="1:7" x14ac:dyDescent="0.25">
      <c r="A643" s="18">
        <v>1969</v>
      </c>
      <c r="B643" s="18">
        <v>1969</v>
      </c>
      <c r="C643" s="18">
        <v>1</v>
      </c>
      <c r="D643" s="9" t="s">
        <v>606</v>
      </c>
      <c r="E643" s="9" t="str">
        <f t="shared" si="22"/>
        <v>1969 1</v>
      </c>
      <c r="F643" s="14"/>
      <c r="G643" s="17">
        <v>1620.2184609999999</v>
      </c>
    </row>
    <row r="644" spans="1:7" x14ac:dyDescent="0.25">
      <c r="A644" s="18">
        <v>1969</v>
      </c>
      <c r="B644" s="18">
        <v>1969</v>
      </c>
      <c r="C644" s="18">
        <v>2</v>
      </c>
      <c r="D644" s="9" t="s">
        <v>607</v>
      </c>
      <c r="E644" s="9" t="str">
        <f t="shared" si="22"/>
        <v>1969 2</v>
      </c>
      <c r="F644" s="14"/>
      <c r="G644" s="17">
        <v>1738.011105</v>
      </c>
    </row>
    <row r="645" spans="1:7" x14ac:dyDescent="0.25">
      <c r="A645" s="18">
        <v>1969</v>
      </c>
      <c r="B645" s="18">
        <v>1969</v>
      </c>
      <c r="C645" s="18">
        <v>3</v>
      </c>
      <c r="D645" s="9" t="s">
        <v>608</v>
      </c>
      <c r="E645" s="9" t="str">
        <f t="shared" si="22"/>
        <v>1969 3</v>
      </c>
      <c r="F645" s="14"/>
      <c r="G645" s="17">
        <v>1892.7236720000001</v>
      </c>
    </row>
    <row r="646" spans="1:7" x14ac:dyDescent="0.25">
      <c r="A646" s="18">
        <v>1969</v>
      </c>
      <c r="B646" s="18">
        <v>1969</v>
      </c>
      <c r="C646" s="18">
        <v>4</v>
      </c>
      <c r="D646" s="9" t="s">
        <v>609</v>
      </c>
      <c r="E646" s="9" t="str">
        <f t="shared" si="22"/>
        <v>1969 4</v>
      </c>
      <c r="F646" s="14"/>
      <c r="G646" s="17">
        <v>2214.3705620000001</v>
      </c>
    </row>
    <row r="647" spans="1:7" x14ac:dyDescent="0.25">
      <c r="A647" s="18">
        <v>1969</v>
      </c>
      <c r="B647" s="18">
        <v>1969</v>
      </c>
      <c r="C647" s="18">
        <v>5</v>
      </c>
      <c r="D647" s="9" t="s">
        <v>610</v>
      </c>
      <c r="E647" s="9" t="str">
        <f t="shared" si="22"/>
        <v>1969 5</v>
      </c>
      <c r="F647" s="14"/>
      <c r="G647" s="17">
        <v>2420</v>
      </c>
    </row>
    <row r="648" spans="1:7" x14ac:dyDescent="0.25">
      <c r="A648" s="18">
        <v>1969</v>
      </c>
      <c r="B648" s="18">
        <v>1969</v>
      </c>
      <c r="C648" s="18">
        <v>6</v>
      </c>
      <c r="D648" s="9" t="s">
        <v>611</v>
      </c>
      <c r="E648" s="9" t="str">
        <f t="shared" si="22"/>
        <v>1969 6</v>
      </c>
      <c r="F648" s="14"/>
      <c r="G648" s="17">
        <v>2340.1647499999999</v>
      </c>
    </row>
    <row r="649" spans="1:7" x14ac:dyDescent="0.25">
      <c r="A649" s="18">
        <v>1969</v>
      </c>
      <c r="B649" s="18">
        <v>1969</v>
      </c>
      <c r="C649" s="18">
        <v>7</v>
      </c>
      <c r="D649" s="9" t="s">
        <v>612</v>
      </c>
      <c r="E649" s="9" t="str">
        <f t="shared" si="22"/>
        <v>1969 7</v>
      </c>
      <c r="F649" s="14"/>
      <c r="G649" s="17">
        <v>2270</v>
      </c>
    </row>
    <row r="650" spans="1:7" x14ac:dyDescent="0.25">
      <c r="A650" s="18">
        <v>1969</v>
      </c>
      <c r="B650" s="18">
        <v>1969</v>
      </c>
      <c r="C650" s="18">
        <v>8</v>
      </c>
      <c r="D650" s="9" t="s">
        <v>613</v>
      </c>
      <c r="E650" s="9" t="str">
        <f t="shared" si="22"/>
        <v>1969 8</v>
      </c>
      <c r="F650" s="14"/>
      <c r="G650" s="17">
        <v>2150</v>
      </c>
    </row>
    <row r="651" spans="1:7" x14ac:dyDescent="0.25">
      <c r="A651" s="18">
        <v>1969</v>
      </c>
      <c r="B651" s="18">
        <v>1969</v>
      </c>
      <c r="C651" s="18">
        <v>9</v>
      </c>
      <c r="D651" s="9" t="s">
        <v>614</v>
      </c>
      <c r="E651" s="9" t="str">
        <f t="shared" si="22"/>
        <v>1969 9</v>
      </c>
      <c r="F651" s="14"/>
      <c r="G651" s="17">
        <v>1975</v>
      </c>
    </row>
    <row r="652" spans="1:7" x14ac:dyDescent="0.25">
      <c r="A652" s="18">
        <v>1970</v>
      </c>
      <c r="B652" s="18">
        <v>1969</v>
      </c>
      <c r="C652" s="18">
        <v>10</v>
      </c>
      <c r="D652" s="9" t="s">
        <v>615</v>
      </c>
      <c r="E652" s="9" t="str">
        <f t="shared" si="22"/>
        <v>1970 10</v>
      </c>
      <c r="F652" s="14"/>
      <c r="G652" s="17">
        <v>1850</v>
      </c>
    </row>
    <row r="653" spans="1:7" x14ac:dyDescent="0.25">
      <c r="A653" s="18">
        <v>1970</v>
      </c>
      <c r="B653" s="18">
        <v>1969</v>
      </c>
      <c r="C653" s="18">
        <v>11</v>
      </c>
      <c r="D653" s="9" t="s">
        <v>616</v>
      </c>
      <c r="E653" s="9" t="str">
        <f t="shared" ref="E653:E716" si="23">CONCATENATE(A653," ",C653)</f>
        <v>1970 11</v>
      </c>
      <c r="F653" s="14"/>
      <c r="G653" s="17">
        <v>1850</v>
      </c>
    </row>
    <row r="654" spans="1:7" x14ac:dyDescent="0.25">
      <c r="A654" s="18">
        <v>1970</v>
      </c>
      <c r="B654" s="18">
        <v>1969</v>
      </c>
      <c r="C654" s="18">
        <v>12</v>
      </c>
      <c r="D654" s="9" t="s">
        <v>617</v>
      </c>
      <c r="E654" s="9" t="str">
        <f t="shared" si="23"/>
        <v>1970 12</v>
      </c>
      <c r="F654" s="14"/>
      <c r="G654" s="17">
        <v>1850</v>
      </c>
    </row>
    <row r="655" spans="1:7" x14ac:dyDescent="0.25">
      <c r="A655" s="18">
        <v>1970</v>
      </c>
      <c r="B655" s="18">
        <v>1970</v>
      </c>
      <c r="C655" s="18">
        <v>1</v>
      </c>
      <c r="D655" s="9" t="s">
        <v>618</v>
      </c>
      <c r="E655" s="9" t="str">
        <f t="shared" si="23"/>
        <v>1970 1</v>
      </c>
      <c r="F655" s="14"/>
      <c r="G655" s="17">
        <v>1900</v>
      </c>
    </row>
    <row r="656" spans="1:7" x14ac:dyDescent="0.25">
      <c r="A656" s="18">
        <v>1970</v>
      </c>
      <c r="B656" s="18">
        <v>1970</v>
      </c>
      <c r="C656" s="18">
        <v>2</v>
      </c>
      <c r="D656" s="9" t="s">
        <v>619</v>
      </c>
      <c r="E656" s="9" t="str">
        <f t="shared" si="23"/>
        <v>1970 2</v>
      </c>
      <c r="F656" s="14"/>
      <c r="G656" s="17">
        <v>2000</v>
      </c>
    </row>
    <row r="657" spans="1:7" x14ac:dyDescent="0.25">
      <c r="A657" s="18">
        <v>1970</v>
      </c>
      <c r="B657" s="18">
        <v>1970</v>
      </c>
      <c r="C657" s="18">
        <v>3</v>
      </c>
      <c r="D657" s="9" t="s">
        <v>620</v>
      </c>
      <c r="E657" s="9" t="str">
        <f t="shared" si="23"/>
        <v>1970 3</v>
      </c>
      <c r="F657" s="14"/>
      <c r="G657" s="17">
        <v>2100</v>
      </c>
    </row>
    <row r="658" spans="1:7" x14ac:dyDescent="0.25">
      <c r="A658" s="18">
        <v>1970</v>
      </c>
      <c r="B658" s="18">
        <v>1970</v>
      </c>
      <c r="C658" s="18">
        <v>4</v>
      </c>
      <c r="D658" s="9" t="s">
        <v>621</v>
      </c>
      <c r="E658" s="9" t="str">
        <f t="shared" si="23"/>
        <v>1970 4</v>
      </c>
      <c r="F658" s="14"/>
      <c r="G658" s="17">
        <v>2161.3867489999998</v>
      </c>
    </row>
    <row r="659" spans="1:7" x14ac:dyDescent="0.25">
      <c r="A659" s="18">
        <v>1970</v>
      </c>
      <c r="B659" s="18">
        <v>1970</v>
      </c>
      <c r="C659" s="18">
        <v>5</v>
      </c>
      <c r="D659" s="9" t="s">
        <v>622</v>
      </c>
      <c r="E659" s="9" t="str">
        <f t="shared" si="23"/>
        <v>1970 5</v>
      </c>
      <c r="F659" s="14"/>
      <c r="G659" s="17">
        <v>2060.638672</v>
      </c>
    </row>
    <row r="660" spans="1:7" x14ac:dyDescent="0.25">
      <c r="A660" s="18">
        <v>1970</v>
      </c>
      <c r="B660" s="18">
        <v>1970</v>
      </c>
      <c r="C660" s="18">
        <v>6</v>
      </c>
      <c r="D660" s="9" t="s">
        <v>623</v>
      </c>
      <c r="E660" s="9" t="str">
        <f t="shared" si="23"/>
        <v>1970 6</v>
      </c>
      <c r="F660" s="14"/>
      <c r="G660" s="17">
        <v>1988.823484</v>
      </c>
    </row>
    <row r="661" spans="1:7" x14ac:dyDescent="0.25">
      <c r="A661" s="18">
        <v>1970</v>
      </c>
      <c r="B661" s="18">
        <v>1970</v>
      </c>
      <c r="C661" s="18">
        <v>7</v>
      </c>
      <c r="D661" s="9" t="s">
        <v>624</v>
      </c>
      <c r="E661" s="9" t="str">
        <f t="shared" si="23"/>
        <v>1970 7</v>
      </c>
      <c r="F661" s="14"/>
      <c r="G661" s="17">
        <v>1844.404712</v>
      </c>
    </row>
    <row r="662" spans="1:7" x14ac:dyDescent="0.25">
      <c r="A662" s="18">
        <v>1970</v>
      </c>
      <c r="B662" s="18">
        <v>1970</v>
      </c>
      <c r="C662" s="18">
        <v>8</v>
      </c>
      <c r="D662" s="9" t="s">
        <v>625</v>
      </c>
      <c r="E662" s="9" t="str">
        <f t="shared" si="23"/>
        <v>1970 8</v>
      </c>
      <c r="F662" s="14"/>
      <c r="G662" s="17">
        <v>1668.397107</v>
      </c>
    </row>
    <row r="663" spans="1:7" x14ac:dyDescent="0.25">
      <c r="A663" s="18">
        <v>1970</v>
      </c>
      <c r="B663" s="18">
        <v>1970</v>
      </c>
      <c r="C663" s="18">
        <v>9</v>
      </c>
      <c r="D663" s="9" t="s">
        <v>626</v>
      </c>
      <c r="E663" s="9" t="str">
        <f t="shared" si="23"/>
        <v>1970 9</v>
      </c>
      <c r="F663" s="14"/>
      <c r="G663" s="17">
        <v>1445.019659</v>
      </c>
    </row>
    <row r="664" spans="1:7" x14ac:dyDescent="0.25">
      <c r="A664" s="18">
        <v>1971</v>
      </c>
      <c r="B664" s="18">
        <v>1970</v>
      </c>
      <c r="C664" s="18">
        <v>10</v>
      </c>
      <c r="D664" s="9" t="s">
        <v>627</v>
      </c>
      <c r="E664" s="9" t="str">
        <f t="shared" si="23"/>
        <v>1971 10</v>
      </c>
      <c r="F664" s="14"/>
      <c r="G664" s="17">
        <v>1303.0055199999999</v>
      </c>
    </row>
    <row r="665" spans="1:7" x14ac:dyDescent="0.25">
      <c r="A665" s="18">
        <v>1971</v>
      </c>
      <c r="B665" s="18">
        <v>1970</v>
      </c>
      <c r="C665" s="18">
        <v>11</v>
      </c>
      <c r="D665" s="9" t="s">
        <v>628</v>
      </c>
      <c r="E665" s="9" t="str">
        <f t="shared" si="23"/>
        <v>1971 11</v>
      </c>
      <c r="F665" s="14"/>
      <c r="G665" s="17">
        <v>1398.489585</v>
      </c>
    </row>
    <row r="666" spans="1:7" x14ac:dyDescent="0.25">
      <c r="A666" s="18">
        <v>1971</v>
      </c>
      <c r="B666" s="18">
        <v>1970</v>
      </c>
      <c r="C666" s="18">
        <v>12</v>
      </c>
      <c r="D666" s="9" t="s">
        <v>629</v>
      </c>
      <c r="E666" s="9" t="str">
        <f t="shared" si="23"/>
        <v>1971 12</v>
      </c>
      <c r="F666" s="14"/>
      <c r="G666" s="17">
        <v>1524.2939940000001</v>
      </c>
    </row>
    <row r="667" spans="1:7" x14ac:dyDescent="0.25">
      <c r="A667" s="18">
        <v>1971</v>
      </c>
      <c r="B667" s="18">
        <v>1971</v>
      </c>
      <c r="C667" s="18">
        <v>1</v>
      </c>
      <c r="D667" s="9" t="s">
        <v>630</v>
      </c>
      <c r="E667" s="9" t="str">
        <f t="shared" si="23"/>
        <v>1971 1</v>
      </c>
      <c r="F667" s="14"/>
      <c r="G667" s="17">
        <v>1747.0609890000001</v>
      </c>
    </row>
    <row r="668" spans="1:7" x14ac:dyDescent="0.25">
      <c r="A668" s="18">
        <v>1971</v>
      </c>
      <c r="B668" s="18">
        <v>1971</v>
      </c>
      <c r="C668" s="18">
        <v>2</v>
      </c>
      <c r="D668" s="9" t="s">
        <v>631</v>
      </c>
      <c r="E668" s="9" t="str">
        <f t="shared" si="23"/>
        <v>1971 2</v>
      </c>
      <c r="F668" s="14"/>
      <c r="G668" s="17">
        <v>1877.0412490000001</v>
      </c>
    </row>
    <row r="669" spans="1:7" x14ac:dyDescent="0.25">
      <c r="A669" s="18">
        <v>1971</v>
      </c>
      <c r="B669" s="18">
        <v>1971</v>
      </c>
      <c r="C669" s="18">
        <v>3</v>
      </c>
      <c r="D669" s="9" t="s">
        <v>632</v>
      </c>
      <c r="E669" s="9" t="str">
        <f t="shared" si="23"/>
        <v>1971 3</v>
      </c>
      <c r="F669" s="14"/>
      <c r="G669" s="17">
        <v>2064.9589510000001</v>
      </c>
    </row>
    <row r="670" spans="1:7" x14ac:dyDescent="0.25">
      <c r="A670" s="18">
        <v>1971</v>
      </c>
      <c r="B670" s="18">
        <v>1971</v>
      </c>
      <c r="C670" s="18">
        <v>4</v>
      </c>
      <c r="D670" s="9" t="s">
        <v>633</v>
      </c>
      <c r="E670" s="9" t="str">
        <f t="shared" si="23"/>
        <v>1971 4</v>
      </c>
      <c r="F670" s="14"/>
      <c r="G670" s="17">
        <v>2233.4220399999999</v>
      </c>
    </row>
    <row r="671" spans="1:7" x14ac:dyDescent="0.25">
      <c r="A671" s="18">
        <v>1971</v>
      </c>
      <c r="B671" s="18">
        <v>1971</v>
      </c>
      <c r="C671" s="18">
        <v>5</v>
      </c>
      <c r="D671" s="9" t="s">
        <v>634</v>
      </c>
      <c r="E671" s="9" t="str">
        <f t="shared" si="23"/>
        <v>1971 5</v>
      </c>
      <c r="F671" s="14"/>
      <c r="G671" s="17">
        <v>2268.0680600000001</v>
      </c>
    </row>
    <row r="672" spans="1:7" x14ac:dyDescent="0.25">
      <c r="A672" s="18">
        <v>1971</v>
      </c>
      <c r="B672" s="18">
        <v>1971</v>
      </c>
      <c r="C672" s="18">
        <v>6</v>
      </c>
      <c r="D672" s="9" t="s">
        <v>635</v>
      </c>
      <c r="E672" s="9" t="str">
        <f t="shared" si="23"/>
        <v>1971 6</v>
      </c>
      <c r="F672" s="14"/>
      <c r="G672" s="17">
        <v>2276.7753790000002</v>
      </c>
    </row>
    <row r="673" spans="1:7" x14ac:dyDescent="0.25">
      <c r="A673" s="18">
        <v>1971</v>
      </c>
      <c r="B673" s="18">
        <v>1971</v>
      </c>
      <c r="C673" s="18">
        <v>7</v>
      </c>
      <c r="D673" s="9" t="s">
        <v>636</v>
      </c>
      <c r="E673" s="9" t="str">
        <f t="shared" si="23"/>
        <v>1971 7</v>
      </c>
      <c r="F673" s="14"/>
      <c r="G673" s="17">
        <v>2253.2623920000001</v>
      </c>
    </row>
    <row r="674" spans="1:7" x14ac:dyDescent="0.25">
      <c r="A674" s="18">
        <v>1971</v>
      </c>
      <c r="B674" s="18">
        <v>1971</v>
      </c>
      <c r="C674" s="18">
        <v>8</v>
      </c>
      <c r="D674" s="9" t="s">
        <v>637</v>
      </c>
      <c r="E674" s="9" t="str">
        <f t="shared" si="23"/>
        <v>1971 8</v>
      </c>
      <c r="F674" s="14"/>
      <c r="G674" s="17">
        <v>2126.8195000000001</v>
      </c>
    </row>
    <row r="675" spans="1:7" x14ac:dyDescent="0.25">
      <c r="A675" s="18">
        <v>1971</v>
      </c>
      <c r="B675" s="18">
        <v>1971</v>
      </c>
      <c r="C675" s="18">
        <v>9</v>
      </c>
      <c r="D675" s="9" t="s">
        <v>638</v>
      </c>
      <c r="E675" s="9" t="str">
        <f t="shared" si="23"/>
        <v>1971 9</v>
      </c>
      <c r="F675" s="14"/>
      <c r="G675" s="17">
        <v>1975</v>
      </c>
    </row>
    <row r="676" spans="1:7" x14ac:dyDescent="0.25">
      <c r="A676" s="18">
        <v>1972</v>
      </c>
      <c r="B676" s="18">
        <v>1971</v>
      </c>
      <c r="C676" s="18">
        <v>10</v>
      </c>
      <c r="D676" s="9" t="s">
        <v>639</v>
      </c>
      <c r="E676" s="9" t="str">
        <f t="shared" si="23"/>
        <v>1972 10</v>
      </c>
      <c r="F676" s="14"/>
      <c r="G676" s="17">
        <v>1850</v>
      </c>
    </row>
    <row r="677" spans="1:7" x14ac:dyDescent="0.25">
      <c r="A677" s="18">
        <v>1972</v>
      </c>
      <c r="B677" s="18">
        <v>1971</v>
      </c>
      <c r="C677" s="18">
        <v>11</v>
      </c>
      <c r="D677" s="9" t="s">
        <v>640</v>
      </c>
      <c r="E677" s="9" t="str">
        <f t="shared" si="23"/>
        <v>1972 11</v>
      </c>
      <c r="F677" s="14"/>
      <c r="G677" s="17">
        <v>1850</v>
      </c>
    </row>
    <row r="678" spans="1:7" x14ac:dyDescent="0.25">
      <c r="A678" s="18">
        <v>1972</v>
      </c>
      <c r="B678" s="18">
        <v>1971</v>
      </c>
      <c r="C678" s="18">
        <v>12</v>
      </c>
      <c r="D678" s="9" t="s">
        <v>641</v>
      </c>
      <c r="E678" s="9" t="str">
        <f t="shared" si="23"/>
        <v>1972 12</v>
      </c>
      <c r="F678" s="14"/>
      <c r="G678" s="17">
        <v>1850</v>
      </c>
    </row>
    <row r="679" spans="1:7" x14ac:dyDescent="0.25">
      <c r="A679" s="18">
        <v>1972</v>
      </c>
      <c r="B679" s="18">
        <v>1972</v>
      </c>
      <c r="C679" s="18">
        <v>1</v>
      </c>
      <c r="D679" s="9" t="s">
        <v>642</v>
      </c>
      <c r="E679" s="9" t="str">
        <f t="shared" si="23"/>
        <v>1972 1</v>
      </c>
      <c r="F679" s="14"/>
      <c r="G679" s="17">
        <v>1900</v>
      </c>
    </row>
    <row r="680" spans="1:7" x14ac:dyDescent="0.25">
      <c r="A680" s="18">
        <v>1972</v>
      </c>
      <c r="B680" s="18">
        <v>1972</v>
      </c>
      <c r="C680" s="18">
        <v>2</v>
      </c>
      <c r="D680" s="9" t="s">
        <v>643</v>
      </c>
      <c r="E680" s="9" t="str">
        <f t="shared" si="23"/>
        <v>1972 2</v>
      </c>
      <c r="F680" s="14"/>
      <c r="G680" s="17">
        <v>2000</v>
      </c>
    </row>
    <row r="681" spans="1:7" x14ac:dyDescent="0.25">
      <c r="A681" s="18">
        <v>1972</v>
      </c>
      <c r="B681" s="18">
        <v>1972</v>
      </c>
      <c r="C681" s="18">
        <v>3</v>
      </c>
      <c r="D681" s="9" t="s">
        <v>644</v>
      </c>
      <c r="E681" s="9" t="str">
        <f t="shared" si="23"/>
        <v>1972 3</v>
      </c>
      <c r="F681" s="14"/>
      <c r="G681" s="17">
        <v>2100</v>
      </c>
    </row>
    <row r="682" spans="1:7" x14ac:dyDescent="0.25">
      <c r="A682" s="18">
        <v>1972</v>
      </c>
      <c r="B682" s="18">
        <v>1972</v>
      </c>
      <c r="C682" s="18">
        <v>4</v>
      </c>
      <c r="D682" s="9" t="s">
        <v>645</v>
      </c>
      <c r="E682" s="9" t="str">
        <f t="shared" si="23"/>
        <v>1972 4</v>
      </c>
      <c r="F682" s="14"/>
      <c r="G682" s="17">
        <v>2233.7478190000002</v>
      </c>
    </row>
    <row r="683" spans="1:7" x14ac:dyDescent="0.25">
      <c r="A683" s="18">
        <v>1972</v>
      </c>
      <c r="B683" s="18">
        <v>1972</v>
      </c>
      <c r="C683" s="18">
        <v>5</v>
      </c>
      <c r="D683" s="9" t="s">
        <v>646</v>
      </c>
      <c r="E683" s="9" t="str">
        <f t="shared" si="23"/>
        <v>1972 5</v>
      </c>
      <c r="F683" s="14"/>
      <c r="G683" s="17">
        <v>2163.0551070000001</v>
      </c>
    </row>
    <row r="684" spans="1:7" x14ac:dyDescent="0.25">
      <c r="A684" s="18">
        <v>1972</v>
      </c>
      <c r="B684" s="18">
        <v>1972</v>
      </c>
      <c r="C684" s="18">
        <v>6</v>
      </c>
      <c r="D684" s="9" t="s">
        <v>647</v>
      </c>
      <c r="E684" s="9" t="str">
        <f t="shared" si="23"/>
        <v>1972 6</v>
      </c>
      <c r="F684" s="14"/>
      <c r="G684" s="17">
        <v>2112.6632960000002</v>
      </c>
    </row>
    <row r="685" spans="1:7" x14ac:dyDescent="0.25">
      <c r="A685" s="18">
        <v>1972</v>
      </c>
      <c r="B685" s="18">
        <v>1972</v>
      </c>
      <c r="C685" s="18">
        <v>7</v>
      </c>
      <c r="D685" s="9" t="s">
        <v>648</v>
      </c>
      <c r="E685" s="9" t="str">
        <f t="shared" si="23"/>
        <v>1972 7</v>
      </c>
      <c r="F685" s="14"/>
      <c r="G685" s="17">
        <v>1964.164992</v>
      </c>
    </row>
    <row r="686" spans="1:7" x14ac:dyDescent="0.25">
      <c r="A686" s="18">
        <v>1972</v>
      </c>
      <c r="B686" s="18">
        <v>1972</v>
      </c>
      <c r="C686" s="18">
        <v>8</v>
      </c>
      <c r="D686" s="9" t="s">
        <v>649</v>
      </c>
      <c r="E686" s="9" t="str">
        <f t="shared" si="23"/>
        <v>1972 8</v>
      </c>
      <c r="F686" s="14"/>
      <c r="G686" s="17">
        <v>1790.0463119999999</v>
      </c>
    </row>
    <row r="687" spans="1:7" x14ac:dyDescent="0.25">
      <c r="A687" s="18">
        <v>1972</v>
      </c>
      <c r="B687" s="18">
        <v>1972</v>
      </c>
      <c r="C687" s="18">
        <v>9</v>
      </c>
      <c r="D687" s="9" t="s">
        <v>650</v>
      </c>
      <c r="E687" s="9" t="str">
        <f t="shared" si="23"/>
        <v>1972 9</v>
      </c>
      <c r="F687" s="14"/>
      <c r="G687" s="17">
        <v>1621.7781440000001</v>
      </c>
    </row>
    <row r="688" spans="1:7" x14ac:dyDescent="0.25">
      <c r="A688" s="18">
        <v>1973</v>
      </c>
      <c r="B688" s="18">
        <v>1972</v>
      </c>
      <c r="C688" s="18">
        <v>10</v>
      </c>
      <c r="D688" s="9" t="s">
        <v>651</v>
      </c>
      <c r="E688" s="9" t="str">
        <f t="shared" si="23"/>
        <v>1973 10</v>
      </c>
      <c r="F688" s="14"/>
      <c r="G688" s="17">
        <v>1537.403452</v>
      </c>
    </row>
    <row r="689" spans="1:7" x14ac:dyDescent="0.25">
      <c r="A689" s="18">
        <v>1973</v>
      </c>
      <c r="B689" s="18">
        <v>1972</v>
      </c>
      <c r="C689" s="18">
        <v>11</v>
      </c>
      <c r="D689" s="9" t="s">
        <v>652</v>
      </c>
      <c r="E689" s="9" t="str">
        <f t="shared" si="23"/>
        <v>1973 11</v>
      </c>
      <c r="F689" s="14"/>
      <c r="G689" s="17">
        <v>1573.305983</v>
      </c>
    </row>
    <row r="690" spans="1:7" x14ac:dyDescent="0.25">
      <c r="A690" s="18">
        <v>1973</v>
      </c>
      <c r="B690" s="18">
        <v>1972</v>
      </c>
      <c r="C690" s="18">
        <v>12</v>
      </c>
      <c r="D690" s="9" t="s">
        <v>653</v>
      </c>
      <c r="E690" s="9" t="str">
        <f t="shared" si="23"/>
        <v>1973 12</v>
      </c>
      <c r="F690" s="14"/>
      <c r="G690" s="17">
        <v>1677.2746199999999</v>
      </c>
    </row>
    <row r="691" spans="1:7" x14ac:dyDescent="0.25">
      <c r="A691" s="18">
        <v>1973</v>
      </c>
      <c r="B691" s="18">
        <v>1973</v>
      </c>
      <c r="C691" s="18">
        <v>1</v>
      </c>
      <c r="D691" s="9" t="s">
        <v>654</v>
      </c>
      <c r="E691" s="9" t="str">
        <f t="shared" si="23"/>
        <v>1973 1</v>
      </c>
      <c r="F691" s="14"/>
      <c r="G691" s="17">
        <v>1830.114785</v>
      </c>
    </row>
    <row r="692" spans="1:7" x14ac:dyDescent="0.25">
      <c r="A692" s="18">
        <v>1973</v>
      </c>
      <c r="B692" s="18">
        <v>1973</v>
      </c>
      <c r="C692" s="18">
        <v>2</v>
      </c>
      <c r="D692" s="9" t="s">
        <v>655</v>
      </c>
      <c r="E692" s="9" t="str">
        <f t="shared" si="23"/>
        <v>1973 2</v>
      </c>
      <c r="F692" s="14"/>
      <c r="G692" s="17">
        <v>1976.6948460000001</v>
      </c>
    </row>
    <row r="693" spans="1:7" x14ac:dyDescent="0.25">
      <c r="A693" s="18">
        <v>1973</v>
      </c>
      <c r="B693" s="18">
        <v>1973</v>
      </c>
      <c r="C693" s="18">
        <v>3</v>
      </c>
      <c r="D693" s="9" t="s">
        <v>656</v>
      </c>
      <c r="E693" s="9" t="str">
        <f t="shared" si="23"/>
        <v>1973 3</v>
      </c>
      <c r="F693" s="14"/>
      <c r="G693" s="17">
        <v>2096.6827480000002</v>
      </c>
    </row>
    <row r="694" spans="1:7" x14ac:dyDescent="0.25">
      <c r="A694" s="18">
        <v>1973</v>
      </c>
      <c r="B694" s="18">
        <v>1973</v>
      </c>
      <c r="C694" s="18">
        <v>4</v>
      </c>
      <c r="D694" s="9" t="s">
        <v>657</v>
      </c>
      <c r="E694" s="9" t="str">
        <f t="shared" si="23"/>
        <v>1973 4</v>
      </c>
      <c r="F694" s="14"/>
      <c r="G694" s="17">
        <v>2284.3917700000002</v>
      </c>
    </row>
    <row r="695" spans="1:7" x14ac:dyDescent="0.25">
      <c r="A695" s="18">
        <v>1973</v>
      </c>
      <c r="B695" s="18">
        <v>1973</v>
      </c>
      <c r="C695" s="18">
        <v>5</v>
      </c>
      <c r="D695" s="9" t="s">
        <v>658</v>
      </c>
      <c r="E695" s="9" t="str">
        <f t="shared" si="23"/>
        <v>1973 5</v>
      </c>
      <c r="F695" s="14"/>
      <c r="G695" s="17">
        <v>2333.608941</v>
      </c>
    </row>
    <row r="696" spans="1:7" x14ac:dyDescent="0.25">
      <c r="A696" s="18">
        <v>1973</v>
      </c>
      <c r="B696" s="18">
        <v>1973</v>
      </c>
      <c r="C696" s="18">
        <v>6</v>
      </c>
      <c r="D696" s="9" t="s">
        <v>659</v>
      </c>
      <c r="E696" s="9" t="str">
        <f t="shared" si="23"/>
        <v>1973 6</v>
      </c>
      <c r="F696" s="14"/>
      <c r="G696" s="17">
        <v>2280.0587380000002</v>
      </c>
    </row>
    <row r="697" spans="1:7" x14ac:dyDescent="0.25">
      <c r="A697" s="18">
        <v>1973</v>
      </c>
      <c r="B697" s="18">
        <v>1973</v>
      </c>
      <c r="C697" s="18">
        <v>7</v>
      </c>
      <c r="D697" s="9" t="s">
        <v>660</v>
      </c>
      <c r="E697" s="9" t="str">
        <f t="shared" si="23"/>
        <v>1973 7</v>
      </c>
      <c r="F697" s="14"/>
      <c r="G697" s="17">
        <v>2140.2284399999999</v>
      </c>
    </row>
    <row r="698" spans="1:7" x14ac:dyDescent="0.25">
      <c r="A698" s="18">
        <v>1973</v>
      </c>
      <c r="B698" s="18">
        <v>1973</v>
      </c>
      <c r="C698" s="18">
        <v>8</v>
      </c>
      <c r="D698" s="9" t="s">
        <v>661</v>
      </c>
      <c r="E698" s="9" t="str">
        <f t="shared" si="23"/>
        <v>1973 8</v>
      </c>
      <c r="F698" s="14"/>
      <c r="G698" s="17">
        <v>1917.0728690000001</v>
      </c>
    </row>
    <row r="699" spans="1:7" x14ac:dyDescent="0.25">
      <c r="A699" s="18">
        <v>1973</v>
      </c>
      <c r="B699" s="18">
        <v>1973</v>
      </c>
      <c r="C699" s="18">
        <v>9</v>
      </c>
      <c r="D699" s="9" t="s">
        <v>662</v>
      </c>
      <c r="E699" s="9" t="str">
        <f t="shared" si="23"/>
        <v>1973 9</v>
      </c>
      <c r="F699" s="14"/>
      <c r="G699" s="17">
        <v>1748.980914</v>
      </c>
    </row>
    <row r="700" spans="1:7" x14ac:dyDescent="0.25">
      <c r="A700" s="18">
        <v>1974</v>
      </c>
      <c r="B700" s="18">
        <v>1973</v>
      </c>
      <c r="C700" s="18">
        <v>10</v>
      </c>
      <c r="D700" s="9" t="s">
        <v>663</v>
      </c>
      <c r="E700" s="9" t="str">
        <f t="shared" si="23"/>
        <v>1974 10</v>
      </c>
      <c r="F700" s="14"/>
      <c r="G700" s="17">
        <v>1719.8858580000001</v>
      </c>
    </row>
    <row r="701" spans="1:7" x14ac:dyDescent="0.25">
      <c r="A701" s="18">
        <v>1974</v>
      </c>
      <c r="B701" s="18">
        <v>1973</v>
      </c>
      <c r="C701" s="18">
        <v>11</v>
      </c>
      <c r="D701" s="9" t="s">
        <v>664</v>
      </c>
      <c r="E701" s="9" t="str">
        <f t="shared" si="23"/>
        <v>1974 11</v>
      </c>
      <c r="F701" s="14"/>
      <c r="G701" s="17">
        <v>1850</v>
      </c>
    </row>
    <row r="702" spans="1:7" x14ac:dyDescent="0.25">
      <c r="A702" s="18">
        <v>1974</v>
      </c>
      <c r="B702" s="18">
        <v>1973</v>
      </c>
      <c r="C702" s="18">
        <v>12</v>
      </c>
      <c r="D702" s="9" t="s">
        <v>665</v>
      </c>
      <c r="E702" s="9" t="str">
        <f t="shared" si="23"/>
        <v>1974 12</v>
      </c>
      <c r="F702" s="14"/>
      <c r="G702" s="17">
        <v>1850</v>
      </c>
    </row>
    <row r="703" spans="1:7" x14ac:dyDescent="0.25">
      <c r="A703" s="18">
        <v>1974</v>
      </c>
      <c r="B703" s="18">
        <v>1974</v>
      </c>
      <c r="C703" s="18">
        <v>1</v>
      </c>
      <c r="D703" s="9" t="s">
        <v>666</v>
      </c>
      <c r="E703" s="9" t="str">
        <f t="shared" si="23"/>
        <v>1974 1</v>
      </c>
      <c r="F703" s="14"/>
      <c r="G703" s="17">
        <v>1900</v>
      </c>
    </row>
    <row r="704" spans="1:7" x14ac:dyDescent="0.25">
      <c r="A704" s="18">
        <v>1974</v>
      </c>
      <c r="B704" s="18">
        <v>1974</v>
      </c>
      <c r="C704" s="18">
        <v>2</v>
      </c>
      <c r="D704" s="9" t="s">
        <v>667</v>
      </c>
      <c r="E704" s="9" t="str">
        <f t="shared" si="23"/>
        <v>1974 2</v>
      </c>
      <c r="F704" s="14"/>
      <c r="G704" s="17">
        <v>2000</v>
      </c>
    </row>
    <row r="705" spans="1:7" x14ac:dyDescent="0.25">
      <c r="A705" s="18">
        <v>1974</v>
      </c>
      <c r="B705" s="18">
        <v>1974</v>
      </c>
      <c r="C705" s="18">
        <v>3</v>
      </c>
      <c r="D705" s="9" t="s">
        <v>668</v>
      </c>
      <c r="E705" s="9" t="str">
        <f t="shared" si="23"/>
        <v>1974 3</v>
      </c>
      <c r="F705" s="14"/>
      <c r="G705" s="17">
        <v>2100</v>
      </c>
    </row>
    <row r="706" spans="1:7" x14ac:dyDescent="0.25">
      <c r="A706" s="18">
        <v>1974</v>
      </c>
      <c r="B706" s="18">
        <v>1974</v>
      </c>
      <c r="C706" s="18">
        <v>4</v>
      </c>
      <c r="D706" s="9" t="s">
        <v>669</v>
      </c>
      <c r="E706" s="9" t="str">
        <f t="shared" si="23"/>
        <v>1974 4</v>
      </c>
      <c r="F706" s="14"/>
      <c r="G706" s="17">
        <v>2300</v>
      </c>
    </row>
    <row r="707" spans="1:7" x14ac:dyDescent="0.25">
      <c r="A707" s="18">
        <v>1974</v>
      </c>
      <c r="B707" s="18">
        <v>1974</v>
      </c>
      <c r="C707" s="18">
        <v>5</v>
      </c>
      <c r="D707" s="9" t="s">
        <v>670</v>
      </c>
      <c r="E707" s="9" t="str">
        <f t="shared" si="23"/>
        <v>1974 5</v>
      </c>
      <c r="F707" s="14"/>
      <c r="G707" s="17">
        <v>2383.8642410000002</v>
      </c>
    </row>
    <row r="708" spans="1:7" x14ac:dyDescent="0.25">
      <c r="A708" s="18">
        <v>1974</v>
      </c>
      <c r="B708" s="18">
        <v>1974</v>
      </c>
      <c r="C708" s="18">
        <v>6</v>
      </c>
      <c r="D708" s="9" t="s">
        <v>671</v>
      </c>
      <c r="E708" s="9" t="str">
        <f t="shared" si="23"/>
        <v>1974 6</v>
      </c>
      <c r="F708" s="14"/>
      <c r="G708" s="17">
        <v>2367.4432339999998</v>
      </c>
    </row>
    <row r="709" spans="1:7" x14ac:dyDescent="0.25">
      <c r="A709" s="18">
        <v>1974</v>
      </c>
      <c r="B709" s="18">
        <v>1974</v>
      </c>
      <c r="C709" s="18">
        <v>7</v>
      </c>
      <c r="D709" s="9" t="s">
        <v>672</v>
      </c>
      <c r="E709" s="9" t="str">
        <f t="shared" si="23"/>
        <v>1974 7</v>
      </c>
      <c r="F709" s="14"/>
      <c r="G709" s="17">
        <v>2270</v>
      </c>
    </row>
    <row r="710" spans="1:7" x14ac:dyDescent="0.25">
      <c r="A710" s="18">
        <v>1974</v>
      </c>
      <c r="B710" s="18">
        <v>1974</v>
      </c>
      <c r="C710" s="18">
        <v>8</v>
      </c>
      <c r="D710" s="9" t="s">
        <v>673</v>
      </c>
      <c r="E710" s="9" t="str">
        <f t="shared" si="23"/>
        <v>1974 8</v>
      </c>
      <c r="F710" s="14"/>
      <c r="G710" s="17">
        <v>2150</v>
      </c>
    </row>
    <row r="711" spans="1:7" x14ac:dyDescent="0.25">
      <c r="A711" s="18">
        <v>1974</v>
      </c>
      <c r="B711" s="18">
        <v>1974</v>
      </c>
      <c r="C711" s="18">
        <v>9</v>
      </c>
      <c r="D711" s="9" t="s">
        <v>674</v>
      </c>
      <c r="E711" s="9" t="str">
        <f t="shared" si="23"/>
        <v>1974 9</v>
      </c>
      <c r="F711" s="14"/>
      <c r="G711" s="17">
        <v>1975</v>
      </c>
    </row>
    <row r="712" spans="1:7" x14ac:dyDescent="0.25">
      <c r="A712" s="18">
        <v>1975</v>
      </c>
      <c r="B712" s="18">
        <v>1974</v>
      </c>
      <c r="C712" s="18">
        <v>10</v>
      </c>
      <c r="D712" s="9" t="s">
        <v>675</v>
      </c>
      <c r="E712" s="9" t="str">
        <f t="shared" si="23"/>
        <v>1975 10</v>
      </c>
      <c r="F712" s="14"/>
      <c r="G712" s="17">
        <v>1850</v>
      </c>
    </row>
    <row r="713" spans="1:7" x14ac:dyDescent="0.25">
      <c r="A713" s="18">
        <v>1975</v>
      </c>
      <c r="B713" s="18">
        <v>1974</v>
      </c>
      <c r="C713" s="18">
        <v>11</v>
      </c>
      <c r="D713" s="9" t="s">
        <v>676</v>
      </c>
      <c r="E713" s="9" t="str">
        <f t="shared" si="23"/>
        <v>1975 11</v>
      </c>
      <c r="F713" s="14"/>
      <c r="G713" s="17">
        <v>1843.459846</v>
      </c>
    </row>
    <row r="714" spans="1:7" x14ac:dyDescent="0.25">
      <c r="A714" s="18">
        <v>1975</v>
      </c>
      <c r="B714" s="18">
        <v>1974</v>
      </c>
      <c r="C714" s="18">
        <v>12</v>
      </c>
      <c r="D714" s="9" t="s">
        <v>677</v>
      </c>
      <c r="E714" s="9" t="str">
        <f t="shared" si="23"/>
        <v>1975 12</v>
      </c>
      <c r="F714" s="14"/>
      <c r="G714" s="17">
        <v>1847.274838</v>
      </c>
    </row>
    <row r="715" spans="1:7" x14ac:dyDescent="0.25">
      <c r="A715" s="18">
        <v>1975</v>
      </c>
      <c r="B715" s="18">
        <v>1975</v>
      </c>
      <c r="C715" s="18">
        <v>1</v>
      </c>
      <c r="D715" s="9" t="s">
        <v>678</v>
      </c>
      <c r="E715" s="9" t="str">
        <f t="shared" si="23"/>
        <v>1975 1</v>
      </c>
      <c r="F715" s="14"/>
      <c r="G715" s="17">
        <v>1859.3486190000001</v>
      </c>
    </row>
    <row r="716" spans="1:7" x14ac:dyDescent="0.25">
      <c r="A716" s="18">
        <v>1975</v>
      </c>
      <c r="B716" s="18">
        <v>1975</v>
      </c>
      <c r="C716" s="18">
        <v>2</v>
      </c>
      <c r="D716" s="9" t="s">
        <v>679</v>
      </c>
      <c r="E716" s="9" t="str">
        <f t="shared" si="23"/>
        <v>1975 2</v>
      </c>
      <c r="F716" s="14"/>
      <c r="G716" s="17">
        <v>1947.638782</v>
      </c>
    </row>
    <row r="717" spans="1:7" x14ac:dyDescent="0.25">
      <c r="A717" s="18">
        <v>1975</v>
      </c>
      <c r="B717" s="18">
        <v>1975</v>
      </c>
      <c r="C717" s="18">
        <v>3</v>
      </c>
      <c r="D717" s="9" t="s">
        <v>680</v>
      </c>
      <c r="E717" s="9" t="str">
        <f t="shared" ref="E717:E780" si="24">CONCATENATE(A717," ",C717)</f>
        <v>1975 3</v>
      </c>
      <c r="F717" s="14"/>
      <c r="G717" s="17">
        <v>2100</v>
      </c>
    </row>
    <row r="718" spans="1:7" x14ac:dyDescent="0.25">
      <c r="A718" s="18">
        <v>1975</v>
      </c>
      <c r="B718" s="18">
        <v>1975</v>
      </c>
      <c r="C718" s="18">
        <v>4</v>
      </c>
      <c r="D718" s="9" t="s">
        <v>681</v>
      </c>
      <c r="E718" s="9" t="str">
        <f t="shared" si="24"/>
        <v>1975 4</v>
      </c>
      <c r="F718" s="14"/>
      <c r="G718" s="17">
        <v>2224.7267280000001</v>
      </c>
    </row>
    <row r="719" spans="1:7" x14ac:dyDescent="0.25">
      <c r="A719" s="18">
        <v>1975</v>
      </c>
      <c r="B719" s="18">
        <v>1975</v>
      </c>
      <c r="C719" s="18">
        <v>5</v>
      </c>
      <c r="D719" s="9" t="s">
        <v>682</v>
      </c>
      <c r="E719" s="9" t="str">
        <f t="shared" si="24"/>
        <v>1975 5</v>
      </c>
      <c r="F719" s="14"/>
      <c r="G719" s="17">
        <v>2320.5631990000002</v>
      </c>
    </row>
    <row r="720" spans="1:7" x14ac:dyDescent="0.25">
      <c r="A720" s="18">
        <v>1975</v>
      </c>
      <c r="B720" s="18">
        <v>1975</v>
      </c>
      <c r="C720" s="18">
        <v>6</v>
      </c>
      <c r="D720" s="9" t="s">
        <v>683</v>
      </c>
      <c r="E720" s="9" t="str">
        <f t="shared" si="24"/>
        <v>1975 6</v>
      </c>
      <c r="F720" s="14"/>
      <c r="G720" s="17">
        <v>2431.4596259999998</v>
      </c>
    </row>
    <row r="721" spans="1:7" x14ac:dyDescent="0.25">
      <c r="A721" s="18">
        <v>1975</v>
      </c>
      <c r="B721" s="18">
        <v>1975</v>
      </c>
      <c r="C721" s="18">
        <v>7</v>
      </c>
      <c r="D721" s="9" t="s">
        <v>684</v>
      </c>
      <c r="E721" s="9" t="str">
        <f t="shared" si="24"/>
        <v>1975 7</v>
      </c>
      <c r="F721" s="14"/>
      <c r="G721" s="17">
        <v>2270</v>
      </c>
    </row>
    <row r="722" spans="1:7" x14ac:dyDescent="0.25">
      <c r="A722" s="18">
        <v>1975</v>
      </c>
      <c r="B722" s="18">
        <v>1975</v>
      </c>
      <c r="C722" s="18">
        <v>8</v>
      </c>
      <c r="D722" s="9" t="s">
        <v>685</v>
      </c>
      <c r="E722" s="9" t="str">
        <f t="shared" si="24"/>
        <v>1975 8</v>
      </c>
      <c r="F722" s="14"/>
      <c r="G722" s="17">
        <v>2150</v>
      </c>
    </row>
    <row r="723" spans="1:7" x14ac:dyDescent="0.25">
      <c r="A723" s="18">
        <v>1975</v>
      </c>
      <c r="B723" s="18">
        <v>1975</v>
      </c>
      <c r="C723" s="18">
        <v>9</v>
      </c>
      <c r="D723" s="9" t="s">
        <v>686</v>
      </c>
      <c r="E723" s="9" t="str">
        <f t="shared" si="24"/>
        <v>1975 9</v>
      </c>
      <c r="F723" s="14"/>
      <c r="G723" s="17">
        <v>1966.418146</v>
      </c>
    </row>
    <row r="724" spans="1:7" x14ac:dyDescent="0.25">
      <c r="A724" s="18">
        <v>1976</v>
      </c>
      <c r="B724" s="18">
        <v>1975</v>
      </c>
      <c r="C724" s="18">
        <v>10</v>
      </c>
      <c r="D724" s="9" t="s">
        <v>687</v>
      </c>
      <c r="E724" s="9" t="str">
        <f t="shared" si="24"/>
        <v>1976 10</v>
      </c>
      <c r="F724" s="14"/>
      <c r="G724" s="17">
        <v>1850</v>
      </c>
    </row>
    <row r="725" spans="1:7" x14ac:dyDescent="0.25">
      <c r="A725" s="18">
        <v>1976</v>
      </c>
      <c r="B725" s="18">
        <v>1975</v>
      </c>
      <c r="C725" s="18">
        <v>11</v>
      </c>
      <c r="D725" s="9" t="s">
        <v>688</v>
      </c>
      <c r="E725" s="9" t="str">
        <f t="shared" si="24"/>
        <v>1976 11</v>
      </c>
      <c r="F725" s="14"/>
      <c r="G725" s="17">
        <v>1850</v>
      </c>
    </row>
    <row r="726" spans="1:7" x14ac:dyDescent="0.25">
      <c r="A726" s="18">
        <v>1976</v>
      </c>
      <c r="B726" s="18">
        <v>1975</v>
      </c>
      <c r="C726" s="18">
        <v>12</v>
      </c>
      <c r="D726" s="9" t="s">
        <v>689</v>
      </c>
      <c r="E726" s="9" t="str">
        <f t="shared" si="24"/>
        <v>1976 12</v>
      </c>
      <c r="F726" s="14"/>
      <c r="G726" s="17">
        <v>1850</v>
      </c>
    </row>
    <row r="727" spans="1:7" x14ac:dyDescent="0.25">
      <c r="A727" s="18">
        <v>1976</v>
      </c>
      <c r="B727" s="18">
        <v>1976</v>
      </c>
      <c r="C727" s="18">
        <v>1</v>
      </c>
      <c r="D727" s="9" t="s">
        <v>690</v>
      </c>
      <c r="E727" s="9" t="str">
        <f t="shared" si="24"/>
        <v>1976 1</v>
      </c>
      <c r="F727" s="14"/>
      <c r="G727" s="17">
        <v>1667.843451</v>
      </c>
    </row>
    <row r="728" spans="1:7" x14ac:dyDescent="0.25">
      <c r="A728" s="18">
        <v>1976</v>
      </c>
      <c r="B728" s="18">
        <v>1976</v>
      </c>
      <c r="C728" s="18">
        <v>2</v>
      </c>
      <c r="D728" s="9" t="s">
        <v>691</v>
      </c>
      <c r="E728" s="9" t="str">
        <f t="shared" si="24"/>
        <v>1976 2</v>
      </c>
      <c r="F728" s="14"/>
      <c r="G728" s="17">
        <v>1698.9667930000001</v>
      </c>
    </row>
    <row r="729" spans="1:7" x14ac:dyDescent="0.25">
      <c r="A729" s="18">
        <v>1976</v>
      </c>
      <c r="B729" s="18">
        <v>1976</v>
      </c>
      <c r="C729" s="18">
        <v>3</v>
      </c>
      <c r="D729" s="9" t="s">
        <v>692</v>
      </c>
      <c r="E729" s="9" t="str">
        <f t="shared" si="24"/>
        <v>1976 3</v>
      </c>
      <c r="F729" s="14"/>
      <c r="G729" s="17">
        <v>1747.2694039999999</v>
      </c>
    </row>
    <row r="730" spans="1:7" x14ac:dyDescent="0.25">
      <c r="A730" s="18">
        <v>1976</v>
      </c>
      <c r="B730" s="18">
        <v>1976</v>
      </c>
      <c r="C730" s="18">
        <v>4</v>
      </c>
      <c r="D730" s="9" t="s">
        <v>693</v>
      </c>
      <c r="E730" s="9" t="str">
        <f t="shared" si="24"/>
        <v>1976 4</v>
      </c>
      <c r="F730" s="14"/>
      <c r="G730" s="17">
        <v>1828.604887</v>
      </c>
    </row>
    <row r="731" spans="1:7" x14ac:dyDescent="0.25">
      <c r="A731" s="18">
        <v>1976</v>
      </c>
      <c r="B731" s="18">
        <v>1976</v>
      </c>
      <c r="C731" s="18">
        <v>5</v>
      </c>
      <c r="D731" s="9" t="s">
        <v>694</v>
      </c>
      <c r="E731" s="9" t="str">
        <f t="shared" si="24"/>
        <v>1976 5</v>
      </c>
      <c r="F731" s="14"/>
      <c r="G731" s="17">
        <v>1803.066501</v>
      </c>
    </row>
    <row r="732" spans="1:7" x14ac:dyDescent="0.25">
      <c r="A732" s="18">
        <v>1976</v>
      </c>
      <c r="B732" s="18">
        <v>1976</v>
      </c>
      <c r="C732" s="18">
        <v>6</v>
      </c>
      <c r="D732" s="9" t="s">
        <v>695</v>
      </c>
      <c r="E732" s="9" t="str">
        <f t="shared" si="24"/>
        <v>1976 6</v>
      </c>
      <c r="F732" s="14"/>
      <c r="G732" s="17">
        <v>1752.902783</v>
      </c>
    </row>
    <row r="733" spans="1:7" x14ac:dyDescent="0.25">
      <c r="A733" s="18">
        <v>1976</v>
      </c>
      <c r="B733" s="18">
        <v>1976</v>
      </c>
      <c r="C733" s="18">
        <v>7</v>
      </c>
      <c r="D733" s="9" t="s">
        <v>696</v>
      </c>
      <c r="E733" s="9" t="str">
        <f t="shared" si="24"/>
        <v>1976 7</v>
      </c>
      <c r="F733" s="14"/>
      <c r="G733" s="17">
        <v>1542.1549600000001</v>
      </c>
    </row>
    <row r="734" spans="1:7" x14ac:dyDescent="0.25">
      <c r="A734" s="18">
        <v>1976</v>
      </c>
      <c r="B734" s="18">
        <v>1976</v>
      </c>
      <c r="C734" s="18">
        <v>8</v>
      </c>
      <c r="D734" s="9" t="s">
        <v>697</v>
      </c>
      <c r="E734" s="9" t="str">
        <f t="shared" si="24"/>
        <v>1976 8</v>
      </c>
      <c r="F734" s="14"/>
      <c r="G734" s="17">
        <v>1407.067571</v>
      </c>
    </row>
    <row r="735" spans="1:7" x14ac:dyDescent="0.25">
      <c r="A735" s="18">
        <v>1976</v>
      </c>
      <c r="B735" s="18">
        <v>1976</v>
      </c>
      <c r="C735" s="18">
        <v>9</v>
      </c>
      <c r="D735" s="9" t="s">
        <v>698</v>
      </c>
      <c r="E735" s="9" t="str">
        <f t="shared" si="24"/>
        <v>1976 9</v>
      </c>
      <c r="F735" s="14"/>
      <c r="G735" s="17">
        <v>1282.1297520000001</v>
      </c>
    </row>
    <row r="736" spans="1:7" x14ac:dyDescent="0.25">
      <c r="A736" s="18">
        <v>1977</v>
      </c>
      <c r="B736" s="18">
        <v>1976</v>
      </c>
      <c r="C736" s="18">
        <v>10</v>
      </c>
      <c r="D736" s="9" t="s">
        <v>699</v>
      </c>
      <c r="E736" s="9" t="str">
        <f t="shared" si="24"/>
        <v>1977 10</v>
      </c>
      <c r="F736" s="14"/>
      <c r="G736" s="17">
        <v>1227.7180960000001</v>
      </c>
    </row>
    <row r="737" spans="1:7" x14ac:dyDescent="0.25">
      <c r="A737" s="18">
        <v>1977</v>
      </c>
      <c r="B737" s="18">
        <v>1976</v>
      </c>
      <c r="C737" s="18">
        <v>11</v>
      </c>
      <c r="D737" s="9" t="s">
        <v>700</v>
      </c>
      <c r="E737" s="9" t="str">
        <f t="shared" si="24"/>
        <v>1977 11</v>
      </c>
      <c r="F737" s="14"/>
      <c r="G737" s="17">
        <v>1191.6486399999999</v>
      </c>
    </row>
    <row r="738" spans="1:7" x14ac:dyDescent="0.25">
      <c r="A738" s="18">
        <v>1977</v>
      </c>
      <c r="B738" s="18">
        <v>1976</v>
      </c>
      <c r="C738" s="18">
        <v>12</v>
      </c>
      <c r="D738" s="9" t="s">
        <v>701</v>
      </c>
      <c r="E738" s="9" t="str">
        <f t="shared" si="24"/>
        <v>1977 12</v>
      </c>
      <c r="F738" s="14"/>
      <c r="G738" s="17">
        <v>1036.4125320000001</v>
      </c>
    </row>
    <row r="739" spans="1:7" x14ac:dyDescent="0.25">
      <c r="A739" s="18">
        <v>1977</v>
      </c>
      <c r="B739" s="18">
        <v>1977</v>
      </c>
      <c r="C739" s="18">
        <v>1</v>
      </c>
      <c r="D739" s="9" t="s">
        <v>702</v>
      </c>
      <c r="E739" s="9" t="str">
        <f t="shared" si="24"/>
        <v>1977 1</v>
      </c>
      <c r="F739" s="14"/>
      <c r="G739" s="17">
        <v>1000</v>
      </c>
    </row>
    <row r="740" spans="1:7" x14ac:dyDescent="0.25">
      <c r="A740" s="18">
        <v>1977</v>
      </c>
      <c r="B740" s="18">
        <v>1977</v>
      </c>
      <c r="C740" s="18">
        <v>2</v>
      </c>
      <c r="D740" s="9" t="s">
        <v>703</v>
      </c>
      <c r="E740" s="9" t="str">
        <f t="shared" si="24"/>
        <v>1977 2</v>
      </c>
      <c r="F740" s="14"/>
      <c r="G740" s="17">
        <v>991.32123899999999</v>
      </c>
    </row>
    <row r="741" spans="1:7" x14ac:dyDescent="0.25">
      <c r="A741" s="18">
        <v>1977</v>
      </c>
      <c r="B741" s="18">
        <v>1977</v>
      </c>
      <c r="C741" s="18">
        <v>3</v>
      </c>
      <c r="D741" s="9" t="s">
        <v>704</v>
      </c>
      <c r="E741" s="9" t="str">
        <f t="shared" si="24"/>
        <v>1977 3</v>
      </c>
      <c r="F741" s="14"/>
      <c r="G741" s="17">
        <v>977.45672400000001</v>
      </c>
    </row>
    <row r="742" spans="1:7" x14ac:dyDescent="0.25">
      <c r="A742" s="18">
        <v>1977</v>
      </c>
      <c r="B742" s="18">
        <v>1977</v>
      </c>
      <c r="C742" s="18">
        <v>4</v>
      </c>
      <c r="D742" s="9" t="s">
        <v>705</v>
      </c>
      <c r="E742" s="9" t="str">
        <f t="shared" si="24"/>
        <v>1977 4</v>
      </c>
      <c r="F742" s="14"/>
      <c r="G742" s="17">
        <v>946.875</v>
      </c>
    </row>
    <row r="743" spans="1:7" x14ac:dyDescent="0.25">
      <c r="A743" s="18">
        <v>1977</v>
      </c>
      <c r="B743" s="18">
        <v>1977</v>
      </c>
      <c r="C743" s="18">
        <v>5</v>
      </c>
      <c r="D743" s="9" t="s">
        <v>706</v>
      </c>
      <c r="E743" s="9" t="str">
        <f t="shared" si="24"/>
        <v>1977 5</v>
      </c>
      <c r="F743" s="14"/>
      <c r="G743" s="17">
        <v>894.41036199999996</v>
      </c>
    </row>
    <row r="744" spans="1:7" x14ac:dyDescent="0.25">
      <c r="A744" s="18">
        <v>1977</v>
      </c>
      <c r="B744" s="18">
        <v>1977</v>
      </c>
      <c r="C744" s="18">
        <v>6</v>
      </c>
      <c r="D744" s="9" t="s">
        <v>707</v>
      </c>
      <c r="E744" s="9" t="str">
        <f t="shared" si="24"/>
        <v>1977 6</v>
      </c>
      <c r="F744" s="14"/>
      <c r="G744" s="9">
        <v>856.91241600000001</v>
      </c>
    </row>
    <row r="745" spans="1:7" x14ac:dyDescent="0.25">
      <c r="A745" s="18">
        <v>1977</v>
      </c>
      <c r="B745" s="18">
        <v>1977</v>
      </c>
      <c r="C745" s="18">
        <v>7</v>
      </c>
      <c r="D745" s="9" t="s">
        <v>708</v>
      </c>
      <c r="E745" s="9" t="str">
        <f t="shared" si="24"/>
        <v>1977 7</v>
      </c>
      <c r="F745" s="14"/>
      <c r="G745" s="9">
        <v>629.69008099999996</v>
      </c>
    </row>
    <row r="746" spans="1:7" x14ac:dyDescent="0.25">
      <c r="A746" s="18">
        <v>1977</v>
      </c>
      <c r="B746" s="18">
        <v>1977</v>
      </c>
      <c r="C746" s="18">
        <v>8</v>
      </c>
      <c r="D746" s="9" t="s">
        <v>709</v>
      </c>
      <c r="E746" s="9" t="str">
        <f t="shared" si="24"/>
        <v>1977 8</v>
      </c>
      <c r="F746" s="14"/>
      <c r="G746" s="9">
        <v>385.18322499999999</v>
      </c>
    </row>
    <row r="747" spans="1:7" x14ac:dyDescent="0.25">
      <c r="A747" s="18">
        <v>1977</v>
      </c>
      <c r="B747" s="18">
        <v>1977</v>
      </c>
      <c r="C747" s="18">
        <v>9</v>
      </c>
      <c r="D747" s="9" t="s">
        <v>710</v>
      </c>
      <c r="E747" s="9" t="str">
        <f t="shared" si="24"/>
        <v>1977 9</v>
      </c>
      <c r="F747" s="14"/>
      <c r="G747" s="9">
        <v>331.86119600000001</v>
      </c>
    </row>
    <row r="748" spans="1:7" x14ac:dyDescent="0.25">
      <c r="A748" s="18">
        <v>1978</v>
      </c>
      <c r="B748" s="18">
        <v>1977</v>
      </c>
      <c r="C748" s="18">
        <v>10</v>
      </c>
      <c r="D748" s="9" t="s">
        <v>711</v>
      </c>
      <c r="E748" s="9" t="str">
        <f t="shared" si="24"/>
        <v>1978 10</v>
      </c>
      <c r="F748" s="14"/>
      <c r="G748" s="9">
        <v>240</v>
      </c>
    </row>
    <row r="749" spans="1:7" x14ac:dyDescent="0.25">
      <c r="A749" s="18">
        <v>1978</v>
      </c>
      <c r="B749" s="18">
        <v>1977</v>
      </c>
      <c r="C749" s="18">
        <v>11</v>
      </c>
      <c r="D749" s="9" t="s">
        <v>712</v>
      </c>
      <c r="E749" s="9" t="str">
        <f t="shared" si="24"/>
        <v>1978 11</v>
      </c>
      <c r="F749" s="14"/>
      <c r="G749" s="9">
        <v>267.29061999999999</v>
      </c>
    </row>
    <row r="750" spans="1:7" x14ac:dyDescent="0.25">
      <c r="A750" s="18">
        <v>1978</v>
      </c>
      <c r="B750" s="18">
        <v>1977</v>
      </c>
      <c r="C750" s="18">
        <v>12</v>
      </c>
      <c r="D750" s="9" t="s">
        <v>713</v>
      </c>
      <c r="E750" s="9" t="str">
        <f t="shared" si="24"/>
        <v>1978 12</v>
      </c>
      <c r="F750" s="14"/>
      <c r="G750" s="9">
        <v>458.20667500000002</v>
      </c>
    </row>
    <row r="751" spans="1:7" x14ac:dyDescent="0.25">
      <c r="A751" s="18">
        <v>1978</v>
      </c>
      <c r="B751" s="18">
        <v>1978</v>
      </c>
      <c r="C751" s="18">
        <v>1</v>
      </c>
      <c r="D751" s="9" t="s">
        <v>714</v>
      </c>
      <c r="E751" s="9" t="str">
        <f t="shared" si="24"/>
        <v>1978 1</v>
      </c>
      <c r="F751" s="14"/>
      <c r="G751" s="17">
        <v>843.29431699999998</v>
      </c>
    </row>
    <row r="752" spans="1:7" x14ac:dyDescent="0.25">
      <c r="A752" s="18">
        <v>1978</v>
      </c>
      <c r="B752" s="18">
        <v>1978</v>
      </c>
      <c r="C752" s="18">
        <v>2</v>
      </c>
      <c r="D752" s="9" t="s">
        <v>715</v>
      </c>
      <c r="E752" s="9" t="str">
        <f t="shared" si="24"/>
        <v>1978 2</v>
      </c>
      <c r="F752" s="14"/>
      <c r="G752" s="17">
        <v>1021.360526</v>
      </c>
    </row>
    <row r="753" spans="1:7" x14ac:dyDescent="0.25">
      <c r="A753" s="18">
        <v>1978</v>
      </c>
      <c r="B753" s="18">
        <v>1978</v>
      </c>
      <c r="C753" s="18">
        <v>3</v>
      </c>
      <c r="D753" s="9" t="s">
        <v>716</v>
      </c>
      <c r="E753" s="9" t="str">
        <f t="shared" si="24"/>
        <v>1978 3</v>
      </c>
      <c r="F753" s="14"/>
      <c r="G753" s="17">
        <v>1294.693935</v>
      </c>
    </row>
    <row r="754" spans="1:7" x14ac:dyDescent="0.25">
      <c r="A754" s="18">
        <v>1978</v>
      </c>
      <c r="B754" s="18">
        <v>1978</v>
      </c>
      <c r="C754" s="18">
        <v>4</v>
      </c>
      <c r="D754" s="9" t="s">
        <v>717</v>
      </c>
      <c r="E754" s="9" t="str">
        <f t="shared" si="24"/>
        <v>1978 4</v>
      </c>
      <c r="F754" s="14"/>
      <c r="G754" s="17">
        <v>1486.2069200000001</v>
      </c>
    </row>
    <row r="755" spans="1:7" x14ac:dyDescent="0.25">
      <c r="A755" s="18">
        <v>1978</v>
      </c>
      <c r="B755" s="18">
        <v>1978</v>
      </c>
      <c r="C755" s="18">
        <v>5</v>
      </c>
      <c r="D755" s="9" t="s">
        <v>718</v>
      </c>
      <c r="E755" s="9" t="str">
        <f t="shared" si="24"/>
        <v>1978 5</v>
      </c>
      <c r="F755" s="14"/>
      <c r="G755" s="17">
        <v>1490.6420419999999</v>
      </c>
    </row>
    <row r="756" spans="1:7" x14ac:dyDescent="0.25">
      <c r="A756" s="18">
        <v>1978</v>
      </c>
      <c r="B756" s="18">
        <v>1978</v>
      </c>
      <c r="C756" s="18">
        <v>6</v>
      </c>
      <c r="D756" s="9" t="s">
        <v>719</v>
      </c>
      <c r="E756" s="9" t="str">
        <f t="shared" si="24"/>
        <v>1978 6</v>
      </c>
      <c r="F756" s="14"/>
      <c r="G756" s="17">
        <v>1435.6856150000001</v>
      </c>
    </row>
    <row r="757" spans="1:7" x14ac:dyDescent="0.25">
      <c r="A757" s="18">
        <v>1978</v>
      </c>
      <c r="B757" s="18">
        <v>1978</v>
      </c>
      <c r="C757" s="18">
        <v>7</v>
      </c>
      <c r="D757" s="9" t="s">
        <v>720</v>
      </c>
      <c r="E757" s="9" t="str">
        <f t="shared" si="24"/>
        <v>1978 7</v>
      </c>
      <c r="F757" s="14"/>
      <c r="G757" s="17">
        <v>1373.108986</v>
      </c>
    </row>
    <row r="758" spans="1:7" x14ac:dyDescent="0.25">
      <c r="A758" s="18">
        <v>1978</v>
      </c>
      <c r="B758" s="18">
        <v>1978</v>
      </c>
      <c r="C758" s="18">
        <v>8</v>
      </c>
      <c r="D758" s="9" t="s">
        <v>721</v>
      </c>
      <c r="E758" s="9" t="str">
        <f t="shared" si="24"/>
        <v>1978 8</v>
      </c>
      <c r="F758" s="14"/>
      <c r="G758" s="17">
        <v>1287.2509809999999</v>
      </c>
    </row>
    <row r="759" spans="1:7" x14ac:dyDescent="0.25">
      <c r="A759" s="18">
        <v>1978</v>
      </c>
      <c r="B759" s="18">
        <v>1978</v>
      </c>
      <c r="C759" s="18">
        <v>9</v>
      </c>
      <c r="D759" s="9" t="s">
        <v>722</v>
      </c>
      <c r="E759" s="9" t="str">
        <f t="shared" si="24"/>
        <v>1978 9</v>
      </c>
      <c r="F759" s="14"/>
      <c r="G759" s="17">
        <v>1290.8518369999999</v>
      </c>
    </row>
    <row r="760" spans="1:7" x14ac:dyDescent="0.25">
      <c r="A760" s="18">
        <v>1979</v>
      </c>
      <c r="B760" s="18">
        <v>1978</v>
      </c>
      <c r="C760" s="18">
        <v>10</v>
      </c>
      <c r="D760" s="9" t="s">
        <v>723</v>
      </c>
      <c r="E760" s="9" t="str">
        <f t="shared" si="24"/>
        <v>1979 10</v>
      </c>
      <c r="F760" s="14"/>
      <c r="G760" s="17">
        <v>1237.7545709999999</v>
      </c>
    </row>
    <row r="761" spans="1:7" x14ac:dyDescent="0.25">
      <c r="A761" s="18">
        <v>1979</v>
      </c>
      <c r="B761" s="18">
        <v>1978</v>
      </c>
      <c r="C761" s="18">
        <v>11</v>
      </c>
      <c r="D761" s="9" t="s">
        <v>724</v>
      </c>
      <c r="E761" s="9" t="str">
        <f t="shared" si="24"/>
        <v>1979 11</v>
      </c>
      <c r="F761" s="14"/>
      <c r="G761" s="17">
        <v>1231.3824259999999</v>
      </c>
    </row>
    <row r="762" spans="1:7" x14ac:dyDescent="0.25">
      <c r="A762" s="18">
        <v>1979</v>
      </c>
      <c r="B762" s="18">
        <v>1978</v>
      </c>
      <c r="C762" s="18">
        <v>12</v>
      </c>
      <c r="D762" s="9" t="s">
        <v>725</v>
      </c>
      <c r="E762" s="9" t="str">
        <f t="shared" si="24"/>
        <v>1979 12</v>
      </c>
      <c r="F762" s="14"/>
      <c r="G762" s="17">
        <v>1220.997805</v>
      </c>
    </row>
    <row r="763" spans="1:7" x14ac:dyDescent="0.25">
      <c r="A763" s="18">
        <v>1979</v>
      </c>
      <c r="B763" s="18">
        <v>1979</v>
      </c>
      <c r="C763" s="18">
        <v>1</v>
      </c>
      <c r="D763" s="9" t="s">
        <v>726</v>
      </c>
      <c r="E763" s="9" t="str">
        <f t="shared" si="24"/>
        <v>1979 1</v>
      </c>
      <c r="F763" s="14"/>
      <c r="G763" s="17">
        <v>1242.6137490000001</v>
      </c>
    </row>
    <row r="764" spans="1:7" x14ac:dyDescent="0.25">
      <c r="A764" s="18">
        <v>1979</v>
      </c>
      <c r="B764" s="18">
        <v>1979</v>
      </c>
      <c r="C764" s="18">
        <v>2</v>
      </c>
      <c r="D764" s="9" t="s">
        <v>727</v>
      </c>
      <c r="E764" s="9" t="str">
        <f t="shared" si="24"/>
        <v>1979 2</v>
      </c>
      <c r="F764" s="14"/>
      <c r="G764" s="17">
        <v>1296.760407</v>
      </c>
    </row>
    <row r="765" spans="1:7" x14ac:dyDescent="0.25">
      <c r="A765" s="18">
        <v>1979</v>
      </c>
      <c r="B765" s="18">
        <v>1979</v>
      </c>
      <c r="C765" s="18">
        <v>3</v>
      </c>
      <c r="D765" s="9" t="s">
        <v>728</v>
      </c>
      <c r="E765" s="9" t="str">
        <f t="shared" si="24"/>
        <v>1979 3</v>
      </c>
      <c r="F765" s="14"/>
      <c r="G765" s="17">
        <v>1439.6899109999999</v>
      </c>
    </row>
    <row r="766" spans="1:7" x14ac:dyDescent="0.25">
      <c r="A766" s="18">
        <v>1979</v>
      </c>
      <c r="B766" s="18">
        <v>1979</v>
      </c>
      <c r="C766" s="18">
        <v>4</v>
      </c>
      <c r="D766" s="9" t="s">
        <v>729</v>
      </c>
      <c r="E766" s="9" t="str">
        <f t="shared" si="24"/>
        <v>1979 4</v>
      </c>
      <c r="F766" s="14"/>
      <c r="G766" s="17">
        <v>1554.782459</v>
      </c>
    </row>
    <row r="767" spans="1:7" x14ac:dyDescent="0.25">
      <c r="A767" s="18">
        <v>1979</v>
      </c>
      <c r="B767" s="18">
        <v>1979</v>
      </c>
      <c r="C767" s="18">
        <v>5</v>
      </c>
      <c r="D767" s="9" t="s">
        <v>730</v>
      </c>
      <c r="E767" s="9" t="str">
        <f t="shared" si="24"/>
        <v>1979 5</v>
      </c>
      <c r="F767" s="14"/>
      <c r="G767" s="17">
        <v>1631.1366290000001</v>
      </c>
    </row>
    <row r="768" spans="1:7" x14ac:dyDescent="0.25">
      <c r="A768" s="18">
        <v>1979</v>
      </c>
      <c r="B768" s="18">
        <v>1979</v>
      </c>
      <c r="C768" s="18">
        <v>6</v>
      </c>
      <c r="D768" s="9" t="s">
        <v>731</v>
      </c>
      <c r="E768" s="9" t="str">
        <f t="shared" si="24"/>
        <v>1979 6</v>
      </c>
      <c r="F768" s="14"/>
      <c r="G768" s="17">
        <v>1633.630987</v>
      </c>
    </row>
    <row r="769" spans="1:7" x14ac:dyDescent="0.25">
      <c r="A769" s="18">
        <v>1979</v>
      </c>
      <c r="B769" s="18">
        <v>1979</v>
      </c>
      <c r="C769" s="18">
        <v>7</v>
      </c>
      <c r="D769" s="9" t="s">
        <v>732</v>
      </c>
      <c r="E769" s="9" t="str">
        <f t="shared" si="24"/>
        <v>1979 7</v>
      </c>
      <c r="F769" s="14"/>
      <c r="G769" s="17">
        <v>1524.949871</v>
      </c>
    </row>
    <row r="770" spans="1:7" x14ac:dyDescent="0.25">
      <c r="A770" s="18">
        <v>1979</v>
      </c>
      <c r="B770" s="18">
        <v>1979</v>
      </c>
      <c r="C770" s="18">
        <v>8</v>
      </c>
      <c r="D770" s="9" t="s">
        <v>733</v>
      </c>
      <c r="E770" s="9" t="str">
        <f t="shared" si="24"/>
        <v>1979 8</v>
      </c>
      <c r="F770" s="14"/>
      <c r="G770" s="17">
        <v>1380.2635640000001</v>
      </c>
    </row>
    <row r="771" spans="1:7" x14ac:dyDescent="0.25">
      <c r="A771" s="18">
        <v>1979</v>
      </c>
      <c r="B771" s="18">
        <v>1979</v>
      </c>
      <c r="C771" s="18">
        <v>9</v>
      </c>
      <c r="D771" s="9" t="s">
        <v>734</v>
      </c>
      <c r="E771" s="9" t="str">
        <f t="shared" si="24"/>
        <v>1979 9</v>
      </c>
      <c r="F771" s="14"/>
      <c r="G771" s="17">
        <v>1254.231192</v>
      </c>
    </row>
    <row r="772" spans="1:7" x14ac:dyDescent="0.25">
      <c r="A772" s="18">
        <v>1980</v>
      </c>
      <c r="B772" s="18">
        <v>1979</v>
      </c>
      <c r="C772" s="18">
        <v>10</v>
      </c>
      <c r="D772" s="9" t="s">
        <v>735</v>
      </c>
      <c r="E772" s="9" t="str">
        <f t="shared" si="24"/>
        <v>1980 10</v>
      </c>
      <c r="F772" s="14"/>
      <c r="G772" s="17">
        <v>1226.504383</v>
      </c>
    </row>
    <row r="773" spans="1:7" x14ac:dyDescent="0.25">
      <c r="A773" s="18">
        <v>1980</v>
      </c>
      <c r="B773" s="18">
        <v>1979</v>
      </c>
      <c r="C773" s="18">
        <v>11</v>
      </c>
      <c r="D773" s="9" t="s">
        <v>736</v>
      </c>
      <c r="E773" s="9" t="str">
        <f t="shared" si="24"/>
        <v>1980 11</v>
      </c>
      <c r="F773" s="14"/>
      <c r="G773" s="17">
        <v>1288.9961209999999</v>
      </c>
    </row>
    <row r="774" spans="1:7" x14ac:dyDescent="0.25">
      <c r="A774" s="18">
        <v>1980</v>
      </c>
      <c r="B774" s="18">
        <v>1979</v>
      </c>
      <c r="C774" s="18">
        <v>12</v>
      </c>
      <c r="D774" s="9" t="s">
        <v>737</v>
      </c>
      <c r="E774" s="9" t="str">
        <f t="shared" si="24"/>
        <v>1980 12</v>
      </c>
      <c r="F774" s="14"/>
      <c r="G774" s="17">
        <v>1355.69181</v>
      </c>
    </row>
    <row r="775" spans="1:7" x14ac:dyDescent="0.25">
      <c r="A775" s="18">
        <v>1980</v>
      </c>
      <c r="B775" s="18">
        <v>1980</v>
      </c>
      <c r="C775" s="18">
        <v>1</v>
      </c>
      <c r="D775" s="9" t="s">
        <v>738</v>
      </c>
      <c r="E775" s="9" t="str">
        <f t="shared" si="24"/>
        <v>1980 1</v>
      </c>
      <c r="F775" s="14"/>
      <c r="G775" s="17">
        <v>1574.4661450000001</v>
      </c>
    </row>
    <row r="776" spans="1:7" x14ac:dyDescent="0.25">
      <c r="A776" s="18">
        <v>1980</v>
      </c>
      <c r="B776" s="18">
        <v>1980</v>
      </c>
      <c r="C776" s="18">
        <v>2</v>
      </c>
      <c r="D776" s="9" t="s">
        <v>739</v>
      </c>
      <c r="E776" s="9" t="str">
        <f t="shared" si="24"/>
        <v>1980 2</v>
      </c>
      <c r="F776" s="14"/>
      <c r="G776" s="17">
        <v>1862.933536</v>
      </c>
    </row>
    <row r="777" spans="1:7" x14ac:dyDescent="0.25">
      <c r="A777" s="18">
        <v>1980</v>
      </c>
      <c r="B777" s="18">
        <v>1980</v>
      </c>
      <c r="C777" s="18">
        <v>3</v>
      </c>
      <c r="D777" s="9" t="s">
        <v>740</v>
      </c>
      <c r="E777" s="9" t="str">
        <f t="shared" si="24"/>
        <v>1980 3</v>
      </c>
      <c r="F777" s="14"/>
      <c r="G777" s="17">
        <v>1994.5811619999999</v>
      </c>
    </row>
    <row r="778" spans="1:7" x14ac:dyDescent="0.25">
      <c r="A778" s="18">
        <v>1980</v>
      </c>
      <c r="B778" s="18">
        <v>1980</v>
      </c>
      <c r="C778" s="18">
        <v>4</v>
      </c>
      <c r="D778" s="9" t="s">
        <v>741</v>
      </c>
      <c r="E778" s="9" t="str">
        <f t="shared" si="24"/>
        <v>1980 4</v>
      </c>
      <c r="F778" s="14"/>
      <c r="G778" s="17">
        <v>2153.9839809999999</v>
      </c>
    </row>
    <row r="779" spans="1:7" x14ac:dyDescent="0.25">
      <c r="A779" s="18">
        <v>1980</v>
      </c>
      <c r="B779" s="18">
        <v>1980</v>
      </c>
      <c r="C779" s="18">
        <v>5</v>
      </c>
      <c r="D779" s="9" t="s">
        <v>742</v>
      </c>
      <c r="E779" s="9" t="str">
        <f t="shared" si="24"/>
        <v>1980 5</v>
      </c>
      <c r="F779" s="14"/>
      <c r="G779" s="17">
        <v>2058.8492249999999</v>
      </c>
    </row>
    <row r="780" spans="1:7" x14ac:dyDescent="0.25">
      <c r="A780" s="18">
        <v>1980</v>
      </c>
      <c r="B780" s="18">
        <v>1980</v>
      </c>
      <c r="C780" s="18">
        <v>6</v>
      </c>
      <c r="D780" s="9" t="s">
        <v>743</v>
      </c>
      <c r="E780" s="9" t="str">
        <f t="shared" si="24"/>
        <v>1980 6</v>
      </c>
      <c r="F780" s="14"/>
      <c r="G780" s="17">
        <v>1923.525719</v>
      </c>
    </row>
    <row r="781" spans="1:7" x14ac:dyDescent="0.25">
      <c r="A781" s="18">
        <v>1980</v>
      </c>
      <c r="B781" s="18">
        <v>1980</v>
      </c>
      <c r="C781" s="18">
        <v>7</v>
      </c>
      <c r="D781" s="9" t="s">
        <v>744</v>
      </c>
      <c r="E781" s="9" t="str">
        <f t="shared" ref="E781:E844" si="25">CONCATENATE(A781," ",C781)</f>
        <v>1980 7</v>
      </c>
      <c r="F781" s="14"/>
      <c r="G781" s="17">
        <v>1800.595264</v>
      </c>
    </row>
    <row r="782" spans="1:7" x14ac:dyDescent="0.25">
      <c r="A782" s="18">
        <v>1980</v>
      </c>
      <c r="B782" s="18">
        <v>1980</v>
      </c>
      <c r="C782" s="18">
        <v>8</v>
      </c>
      <c r="D782" s="9" t="s">
        <v>745</v>
      </c>
      <c r="E782" s="9" t="str">
        <f t="shared" si="25"/>
        <v>1980 8</v>
      </c>
      <c r="F782" s="14"/>
      <c r="G782" s="17">
        <v>1656.280571</v>
      </c>
    </row>
    <row r="783" spans="1:7" x14ac:dyDescent="0.25">
      <c r="A783" s="18">
        <v>1980</v>
      </c>
      <c r="B783" s="18">
        <v>1980</v>
      </c>
      <c r="C783" s="18">
        <v>9</v>
      </c>
      <c r="D783" s="9" t="s">
        <v>746</v>
      </c>
      <c r="E783" s="9" t="str">
        <f t="shared" si="25"/>
        <v>1980 9</v>
      </c>
      <c r="F783" s="14"/>
      <c r="G783" s="17">
        <v>1518.0365260000001</v>
      </c>
    </row>
    <row r="784" spans="1:7" x14ac:dyDescent="0.25">
      <c r="A784" s="18">
        <v>1981</v>
      </c>
      <c r="B784" s="18">
        <v>1980</v>
      </c>
      <c r="C784" s="18">
        <v>10</v>
      </c>
      <c r="D784" s="9" t="s">
        <v>747</v>
      </c>
      <c r="E784" s="9" t="str">
        <f t="shared" si="25"/>
        <v>1981 10</v>
      </c>
      <c r="F784" s="14"/>
      <c r="G784" s="17">
        <v>1462.8541</v>
      </c>
    </row>
    <row r="785" spans="1:7" x14ac:dyDescent="0.25">
      <c r="A785" s="18">
        <v>1981</v>
      </c>
      <c r="B785" s="18">
        <v>1980</v>
      </c>
      <c r="C785" s="18">
        <v>11</v>
      </c>
      <c r="D785" s="9" t="s">
        <v>748</v>
      </c>
      <c r="E785" s="9" t="str">
        <f t="shared" si="25"/>
        <v>1981 11</v>
      </c>
      <c r="F785" s="14"/>
      <c r="G785" s="17">
        <v>1453.31294</v>
      </c>
    </row>
    <row r="786" spans="1:7" x14ac:dyDescent="0.25">
      <c r="A786" s="18">
        <v>1981</v>
      </c>
      <c r="B786" s="18">
        <v>1980</v>
      </c>
      <c r="C786" s="18">
        <v>12</v>
      </c>
      <c r="D786" s="9" t="s">
        <v>749</v>
      </c>
      <c r="E786" s="9" t="str">
        <f t="shared" si="25"/>
        <v>1981 12</v>
      </c>
      <c r="F786" s="14"/>
      <c r="G786" s="17">
        <v>1485.0038320000001</v>
      </c>
    </row>
    <row r="787" spans="1:7" x14ac:dyDescent="0.25">
      <c r="A787" s="18">
        <v>1981</v>
      </c>
      <c r="B787" s="18">
        <v>1981</v>
      </c>
      <c r="C787" s="18">
        <v>1</v>
      </c>
      <c r="D787" s="9" t="s">
        <v>750</v>
      </c>
      <c r="E787" s="9" t="str">
        <f t="shared" si="25"/>
        <v>1981 1</v>
      </c>
      <c r="F787" s="14"/>
      <c r="G787" s="17">
        <v>1590.8697199999999</v>
      </c>
    </row>
    <row r="788" spans="1:7" x14ac:dyDescent="0.25">
      <c r="A788" s="18">
        <v>1981</v>
      </c>
      <c r="B788" s="18">
        <v>1981</v>
      </c>
      <c r="C788" s="18">
        <v>2</v>
      </c>
      <c r="D788" s="9" t="s">
        <v>751</v>
      </c>
      <c r="E788" s="9" t="str">
        <f t="shared" si="25"/>
        <v>1981 2</v>
      </c>
      <c r="F788" s="14"/>
      <c r="G788" s="17">
        <v>1728.8169780000001</v>
      </c>
    </row>
    <row r="789" spans="1:7" x14ac:dyDescent="0.25">
      <c r="A789" s="18">
        <v>1981</v>
      </c>
      <c r="B789" s="18">
        <v>1981</v>
      </c>
      <c r="C789" s="18">
        <v>3</v>
      </c>
      <c r="D789" s="9" t="s">
        <v>752</v>
      </c>
      <c r="E789" s="9" t="str">
        <f t="shared" si="25"/>
        <v>1981 3</v>
      </c>
      <c r="F789" s="14"/>
      <c r="G789" s="17">
        <v>1852.9684239999999</v>
      </c>
    </row>
    <row r="790" spans="1:7" x14ac:dyDescent="0.25">
      <c r="A790" s="18">
        <v>1981</v>
      </c>
      <c r="B790" s="18">
        <v>1981</v>
      </c>
      <c r="C790" s="18">
        <v>4</v>
      </c>
      <c r="D790" s="9" t="s">
        <v>753</v>
      </c>
      <c r="E790" s="9" t="str">
        <f t="shared" si="25"/>
        <v>1981 4</v>
      </c>
      <c r="F790" s="14"/>
      <c r="G790" s="17">
        <v>1961.244764</v>
      </c>
    </row>
    <row r="791" spans="1:7" x14ac:dyDescent="0.25">
      <c r="A791" s="18">
        <v>1981</v>
      </c>
      <c r="B791" s="18">
        <v>1981</v>
      </c>
      <c r="C791" s="18">
        <v>5</v>
      </c>
      <c r="D791" s="9" t="s">
        <v>754</v>
      </c>
      <c r="E791" s="9" t="str">
        <f t="shared" si="25"/>
        <v>1981 5</v>
      </c>
      <c r="F791" s="14"/>
      <c r="G791" s="17">
        <v>1893.2037399999999</v>
      </c>
    </row>
    <row r="792" spans="1:7" x14ac:dyDescent="0.25">
      <c r="A792" s="18">
        <v>1981</v>
      </c>
      <c r="B792" s="18">
        <v>1981</v>
      </c>
      <c r="C792" s="18">
        <v>6</v>
      </c>
      <c r="D792" s="9" t="s">
        <v>755</v>
      </c>
      <c r="E792" s="9" t="str">
        <f t="shared" si="25"/>
        <v>1981 6</v>
      </c>
      <c r="F792" s="14"/>
      <c r="G792" s="17">
        <v>1837.272007</v>
      </c>
    </row>
    <row r="793" spans="1:7" x14ac:dyDescent="0.25">
      <c r="A793" s="18">
        <v>1981</v>
      </c>
      <c r="B793" s="18">
        <v>1981</v>
      </c>
      <c r="C793" s="18">
        <v>7</v>
      </c>
      <c r="D793" s="9" t="s">
        <v>756</v>
      </c>
      <c r="E793" s="9" t="str">
        <f t="shared" si="25"/>
        <v>1981 7</v>
      </c>
      <c r="F793" s="14"/>
      <c r="G793" s="17">
        <v>1609.46408</v>
      </c>
    </row>
    <row r="794" spans="1:7" x14ac:dyDescent="0.25">
      <c r="A794" s="18">
        <v>1981</v>
      </c>
      <c r="B794" s="18">
        <v>1981</v>
      </c>
      <c r="C794" s="18">
        <v>8</v>
      </c>
      <c r="D794" s="9" t="s">
        <v>757</v>
      </c>
      <c r="E794" s="9" t="str">
        <f t="shared" si="25"/>
        <v>1981 8</v>
      </c>
      <c r="F794" s="14"/>
      <c r="G794" s="17">
        <v>1430.2654520000001</v>
      </c>
    </row>
    <row r="795" spans="1:7" x14ac:dyDescent="0.25">
      <c r="A795" s="18">
        <v>1981</v>
      </c>
      <c r="B795" s="18">
        <v>1981</v>
      </c>
      <c r="C795" s="18">
        <v>9</v>
      </c>
      <c r="D795" s="9" t="s">
        <v>758</v>
      </c>
      <c r="E795" s="9" t="str">
        <f t="shared" si="25"/>
        <v>1981 9</v>
      </c>
      <c r="F795" s="14"/>
      <c r="G795" s="17">
        <v>1307.2576160000001</v>
      </c>
    </row>
    <row r="796" spans="1:7" x14ac:dyDescent="0.25">
      <c r="A796" s="18">
        <v>1982</v>
      </c>
      <c r="B796" s="18">
        <v>1981</v>
      </c>
      <c r="C796" s="18">
        <v>10</v>
      </c>
      <c r="D796" s="9" t="s">
        <v>759</v>
      </c>
      <c r="E796" s="9" t="str">
        <f t="shared" si="25"/>
        <v>1982 10</v>
      </c>
      <c r="F796" s="14"/>
      <c r="G796" s="17">
        <v>1248.1232110000001</v>
      </c>
    </row>
    <row r="797" spans="1:7" x14ac:dyDescent="0.25">
      <c r="A797" s="18">
        <v>1982</v>
      </c>
      <c r="B797" s="18">
        <v>1981</v>
      </c>
      <c r="C797" s="18">
        <v>11</v>
      </c>
      <c r="D797" s="9" t="s">
        <v>760</v>
      </c>
      <c r="E797" s="9" t="str">
        <f t="shared" si="25"/>
        <v>1982 11</v>
      </c>
      <c r="F797" s="14"/>
      <c r="G797" s="17">
        <v>1491.053388</v>
      </c>
    </row>
    <row r="798" spans="1:7" x14ac:dyDescent="0.25">
      <c r="A798" s="18">
        <v>1982</v>
      </c>
      <c r="B798" s="18">
        <v>1981</v>
      </c>
      <c r="C798" s="18">
        <v>12</v>
      </c>
      <c r="D798" s="9" t="s">
        <v>761</v>
      </c>
      <c r="E798" s="9" t="str">
        <f t="shared" si="25"/>
        <v>1982 12</v>
      </c>
      <c r="F798" s="14"/>
      <c r="G798" s="17">
        <v>1814.27127</v>
      </c>
    </row>
    <row r="799" spans="1:7" x14ac:dyDescent="0.25">
      <c r="A799" s="18">
        <v>1982</v>
      </c>
      <c r="B799" s="18">
        <v>1982</v>
      </c>
      <c r="C799" s="18">
        <v>1</v>
      </c>
      <c r="D799" s="9" t="s">
        <v>762</v>
      </c>
      <c r="E799" s="9" t="str">
        <f t="shared" si="25"/>
        <v>1982 1</v>
      </c>
      <c r="F799" s="14"/>
      <c r="G799" s="17">
        <v>1900</v>
      </c>
    </row>
    <row r="800" spans="1:7" x14ac:dyDescent="0.25">
      <c r="A800" s="18">
        <v>1982</v>
      </c>
      <c r="B800" s="18">
        <v>1982</v>
      </c>
      <c r="C800" s="18">
        <v>2</v>
      </c>
      <c r="D800" s="9" t="s">
        <v>763</v>
      </c>
      <c r="E800" s="9" t="str">
        <f t="shared" si="25"/>
        <v>1982 2</v>
      </c>
      <c r="F800" s="14"/>
      <c r="G800" s="17">
        <v>2000</v>
      </c>
    </row>
    <row r="801" spans="1:7" x14ac:dyDescent="0.25">
      <c r="A801" s="18">
        <v>1982</v>
      </c>
      <c r="B801" s="18">
        <v>1982</v>
      </c>
      <c r="C801" s="18">
        <v>3</v>
      </c>
      <c r="D801" s="9" t="s">
        <v>764</v>
      </c>
      <c r="E801" s="9" t="str">
        <f t="shared" si="25"/>
        <v>1982 3</v>
      </c>
      <c r="F801" s="14"/>
      <c r="G801" s="17">
        <v>2100</v>
      </c>
    </row>
    <row r="802" spans="1:7" x14ac:dyDescent="0.25">
      <c r="A802" s="18">
        <v>1982</v>
      </c>
      <c r="B802" s="18">
        <v>1982</v>
      </c>
      <c r="C802" s="18">
        <v>4</v>
      </c>
      <c r="D802" s="9" t="s">
        <v>765</v>
      </c>
      <c r="E802" s="9" t="str">
        <f t="shared" si="25"/>
        <v>1982 4</v>
      </c>
      <c r="F802" s="14"/>
      <c r="G802" s="17">
        <v>2300</v>
      </c>
    </row>
    <row r="803" spans="1:7" x14ac:dyDescent="0.25">
      <c r="A803" s="18">
        <v>1982</v>
      </c>
      <c r="B803" s="18">
        <v>1982</v>
      </c>
      <c r="C803" s="18">
        <v>5</v>
      </c>
      <c r="D803" s="9" t="s">
        <v>766</v>
      </c>
      <c r="E803" s="9" t="str">
        <f t="shared" si="25"/>
        <v>1982 5</v>
      </c>
      <c r="F803" s="14"/>
      <c r="G803" s="17">
        <v>2317.82717</v>
      </c>
    </row>
    <row r="804" spans="1:7" x14ac:dyDescent="0.25">
      <c r="A804" s="18">
        <v>1982</v>
      </c>
      <c r="B804" s="18">
        <v>1982</v>
      </c>
      <c r="C804" s="18">
        <v>6</v>
      </c>
      <c r="D804" s="9" t="s">
        <v>767</v>
      </c>
      <c r="E804" s="9" t="str">
        <f t="shared" si="25"/>
        <v>1982 6</v>
      </c>
      <c r="F804" s="14"/>
      <c r="G804" s="17">
        <v>2187.357833</v>
      </c>
    </row>
    <row r="805" spans="1:7" x14ac:dyDescent="0.25">
      <c r="A805" s="18">
        <v>1982</v>
      </c>
      <c r="B805" s="18">
        <v>1982</v>
      </c>
      <c r="C805" s="18">
        <v>7</v>
      </c>
      <c r="D805" s="9" t="s">
        <v>768</v>
      </c>
      <c r="E805" s="9" t="str">
        <f t="shared" si="25"/>
        <v>1982 7</v>
      </c>
      <c r="F805" s="14"/>
      <c r="G805" s="17">
        <v>2163.2798280000002</v>
      </c>
    </row>
    <row r="806" spans="1:7" x14ac:dyDescent="0.25">
      <c r="A806" s="18">
        <v>1982</v>
      </c>
      <c r="B806" s="18">
        <v>1982</v>
      </c>
      <c r="C806" s="18">
        <v>8</v>
      </c>
      <c r="D806" s="9" t="s">
        <v>769</v>
      </c>
      <c r="E806" s="9" t="str">
        <f t="shared" si="25"/>
        <v>1982 8</v>
      </c>
      <c r="F806" s="14"/>
      <c r="G806" s="17">
        <v>2138.8872980000001</v>
      </c>
    </row>
    <row r="807" spans="1:7" x14ac:dyDescent="0.25">
      <c r="A807" s="18">
        <v>1982</v>
      </c>
      <c r="B807" s="18">
        <v>1982</v>
      </c>
      <c r="C807" s="18">
        <v>9</v>
      </c>
      <c r="D807" s="9" t="s">
        <v>770</v>
      </c>
      <c r="E807" s="9" t="str">
        <f t="shared" si="25"/>
        <v>1982 9</v>
      </c>
      <c r="F807" s="14"/>
      <c r="G807" s="17">
        <v>1975</v>
      </c>
    </row>
    <row r="808" spans="1:7" x14ac:dyDescent="0.25">
      <c r="A808" s="18">
        <v>1983</v>
      </c>
      <c r="B808" s="18">
        <v>1982</v>
      </c>
      <c r="C808" s="18">
        <v>10</v>
      </c>
      <c r="D808" s="9" t="s">
        <v>771</v>
      </c>
      <c r="E808" s="9" t="str">
        <f t="shared" si="25"/>
        <v>1983 10</v>
      </c>
      <c r="F808" s="14"/>
      <c r="G808" s="17">
        <v>1850</v>
      </c>
    </row>
    <row r="809" spans="1:7" x14ac:dyDescent="0.25">
      <c r="A809" s="18">
        <v>1983</v>
      </c>
      <c r="B809" s="18">
        <v>1982</v>
      </c>
      <c r="C809" s="18">
        <v>11</v>
      </c>
      <c r="D809" s="9" t="s">
        <v>772</v>
      </c>
      <c r="E809" s="9" t="str">
        <f t="shared" si="25"/>
        <v>1983 11</v>
      </c>
      <c r="F809" s="14"/>
      <c r="G809" s="17">
        <v>1850</v>
      </c>
    </row>
    <row r="810" spans="1:7" x14ac:dyDescent="0.25">
      <c r="A810" s="18">
        <v>1983</v>
      </c>
      <c r="B810" s="18">
        <v>1982</v>
      </c>
      <c r="C810" s="18">
        <v>12</v>
      </c>
      <c r="D810" s="9" t="s">
        <v>773</v>
      </c>
      <c r="E810" s="9" t="str">
        <f t="shared" si="25"/>
        <v>1983 12</v>
      </c>
      <c r="F810" s="14"/>
      <c r="G810" s="17">
        <v>1850</v>
      </c>
    </row>
    <row r="811" spans="1:7" x14ac:dyDescent="0.25">
      <c r="A811" s="18">
        <v>1983</v>
      </c>
      <c r="B811" s="18">
        <v>1983</v>
      </c>
      <c r="C811" s="18">
        <v>1</v>
      </c>
      <c r="D811" s="9" t="s">
        <v>774</v>
      </c>
      <c r="E811" s="9" t="str">
        <f t="shared" si="25"/>
        <v>1983 1</v>
      </c>
      <c r="F811" s="14"/>
      <c r="G811" s="17">
        <v>1900</v>
      </c>
    </row>
    <row r="812" spans="1:7" x14ac:dyDescent="0.25">
      <c r="A812" s="18">
        <v>1983</v>
      </c>
      <c r="B812" s="18">
        <v>1983</v>
      </c>
      <c r="C812" s="18">
        <v>2</v>
      </c>
      <c r="D812" s="9" t="s">
        <v>775</v>
      </c>
      <c r="E812" s="9" t="str">
        <f t="shared" si="25"/>
        <v>1983 2</v>
      </c>
      <c r="F812" s="14"/>
      <c r="G812" s="17">
        <v>2000</v>
      </c>
    </row>
    <row r="813" spans="1:7" x14ac:dyDescent="0.25">
      <c r="A813" s="18">
        <v>1983</v>
      </c>
      <c r="B813" s="18">
        <v>1983</v>
      </c>
      <c r="C813" s="18">
        <v>3</v>
      </c>
      <c r="D813" s="9" t="s">
        <v>776</v>
      </c>
      <c r="E813" s="9" t="str">
        <f t="shared" si="25"/>
        <v>1983 3</v>
      </c>
      <c r="F813" s="14"/>
      <c r="G813" s="17">
        <v>2100</v>
      </c>
    </row>
    <row r="814" spans="1:7" x14ac:dyDescent="0.25">
      <c r="A814" s="18">
        <v>1983</v>
      </c>
      <c r="B814" s="18">
        <v>1983</v>
      </c>
      <c r="C814" s="18">
        <v>4</v>
      </c>
      <c r="D814" s="9" t="s">
        <v>777</v>
      </c>
      <c r="E814" s="9" t="str">
        <f t="shared" si="25"/>
        <v>1983 4</v>
      </c>
      <c r="F814" s="14"/>
      <c r="G814" s="17">
        <v>2300</v>
      </c>
    </row>
    <row r="815" spans="1:7" x14ac:dyDescent="0.25">
      <c r="A815" s="18">
        <v>1983</v>
      </c>
      <c r="B815" s="18">
        <v>1983</v>
      </c>
      <c r="C815" s="18">
        <v>5</v>
      </c>
      <c r="D815" s="9" t="s">
        <v>778</v>
      </c>
      <c r="E815" s="9" t="str">
        <f t="shared" si="25"/>
        <v>1983 5</v>
      </c>
      <c r="F815" s="14"/>
      <c r="G815" s="17">
        <v>2420</v>
      </c>
    </row>
    <row r="816" spans="1:7" x14ac:dyDescent="0.25">
      <c r="A816" s="18">
        <v>1983</v>
      </c>
      <c r="B816" s="18">
        <v>1983</v>
      </c>
      <c r="C816" s="18">
        <v>6</v>
      </c>
      <c r="D816" s="9" t="s">
        <v>779</v>
      </c>
      <c r="E816" s="9" t="str">
        <f t="shared" si="25"/>
        <v>1983 6</v>
      </c>
      <c r="F816" s="14"/>
      <c r="G816" s="17">
        <v>2447</v>
      </c>
    </row>
    <row r="817" spans="1:7" x14ac:dyDescent="0.25">
      <c r="A817" s="18">
        <v>1983</v>
      </c>
      <c r="B817" s="18">
        <v>1983</v>
      </c>
      <c r="C817" s="18">
        <v>7</v>
      </c>
      <c r="D817" s="9" t="s">
        <v>780</v>
      </c>
      <c r="E817" s="9" t="str">
        <f t="shared" si="25"/>
        <v>1983 7</v>
      </c>
      <c r="F817" s="14"/>
      <c r="G817" s="17">
        <v>2270</v>
      </c>
    </row>
    <row r="818" spans="1:7" x14ac:dyDescent="0.25">
      <c r="A818" s="18">
        <v>1983</v>
      </c>
      <c r="B818" s="18">
        <v>1983</v>
      </c>
      <c r="C818" s="18">
        <v>8</v>
      </c>
      <c r="D818" s="9" t="s">
        <v>781</v>
      </c>
      <c r="E818" s="9" t="str">
        <f t="shared" si="25"/>
        <v>1983 8</v>
      </c>
      <c r="F818" s="14"/>
      <c r="G818" s="17">
        <v>2150</v>
      </c>
    </row>
    <row r="819" spans="1:7" x14ac:dyDescent="0.25">
      <c r="A819" s="18">
        <v>1983</v>
      </c>
      <c r="B819" s="18">
        <v>1983</v>
      </c>
      <c r="C819" s="18">
        <v>9</v>
      </c>
      <c r="D819" s="9" t="s">
        <v>782</v>
      </c>
      <c r="E819" s="9" t="str">
        <f t="shared" si="25"/>
        <v>1983 9</v>
      </c>
      <c r="F819" s="14"/>
      <c r="G819" s="17">
        <v>1975</v>
      </c>
    </row>
    <row r="820" spans="1:7" x14ac:dyDescent="0.25">
      <c r="A820" s="18">
        <v>1984</v>
      </c>
      <c r="B820" s="18">
        <v>1983</v>
      </c>
      <c r="C820" s="18">
        <v>10</v>
      </c>
      <c r="D820" s="9" t="s">
        <v>783</v>
      </c>
      <c r="E820" s="9" t="str">
        <f t="shared" si="25"/>
        <v>1984 10</v>
      </c>
      <c r="F820" s="14"/>
      <c r="G820" s="17">
        <v>1850</v>
      </c>
    </row>
    <row r="821" spans="1:7" x14ac:dyDescent="0.25">
      <c r="A821" s="18">
        <v>1984</v>
      </c>
      <c r="B821" s="18">
        <v>1983</v>
      </c>
      <c r="C821" s="18">
        <v>11</v>
      </c>
      <c r="D821" s="9" t="s">
        <v>784</v>
      </c>
      <c r="E821" s="9" t="str">
        <f t="shared" si="25"/>
        <v>1984 11</v>
      </c>
      <c r="F821" s="14"/>
      <c r="G821" s="17">
        <v>1850</v>
      </c>
    </row>
    <row r="822" spans="1:7" x14ac:dyDescent="0.25">
      <c r="A822" s="18">
        <v>1984</v>
      </c>
      <c r="B822" s="18">
        <v>1983</v>
      </c>
      <c r="C822" s="18">
        <v>12</v>
      </c>
      <c r="D822" s="9" t="s">
        <v>785</v>
      </c>
      <c r="E822" s="9" t="str">
        <f t="shared" si="25"/>
        <v>1984 12</v>
      </c>
      <c r="F822" s="14"/>
      <c r="G822" s="17">
        <v>1850</v>
      </c>
    </row>
    <row r="823" spans="1:7" x14ac:dyDescent="0.25">
      <c r="A823" s="18">
        <v>1984</v>
      </c>
      <c r="B823" s="18">
        <v>1984</v>
      </c>
      <c r="C823" s="18">
        <v>1</v>
      </c>
      <c r="D823" s="9" t="s">
        <v>786</v>
      </c>
      <c r="E823" s="9" t="str">
        <f t="shared" si="25"/>
        <v>1984 1</v>
      </c>
      <c r="F823" s="14"/>
      <c r="G823" s="17">
        <v>1900</v>
      </c>
    </row>
    <row r="824" spans="1:7" x14ac:dyDescent="0.25">
      <c r="A824" s="18">
        <v>1984</v>
      </c>
      <c r="B824" s="18">
        <v>1984</v>
      </c>
      <c r="C824" s="18">
        <v>2</v>
      </c>
      <c r="D824" s="9" t="s">
        <v>787</v>
      </c>
      <c r="E824" s="9" t="str">
        <f t="shared" si="25"/>
        <v>1984 2</v>
      </c>
      <c r="F824" s="14"/>
      <c r="G824" s="17">
        <v>1996.736635</v>
      </c>
    </row>
    <row r="825" spans="1:7" x14ac:dyDescent="0.25">
      <c r="A825" s="18">
        <v>1984</v>
      </c>
      <c r="B825" s="18">
        <v>1984</v>
      </c>
      <c r="C825" s="18">
        <v>3</v>
      </c>
      <c r="D825" s="9" t="s">
        <v>788</v>
      </c>
      <c r="E825" s="9" t="str">
        <f t="shared" si="25"/>
        <v>1984 3</v>
      </c>
      <c r="F825" s="14"/>
      <c r="G825" s="17">
        <v>2100</v>
      </c>
    </row>
    <row r="826" spans="1:7" x14ac:dyDescent="0.25">
      <c r="A826" s="18">
        <v>1984</v>
      </c>
      <c r="B826" s="18">
        <v>1984</v>
      </c>
      <c r="C826" s="18">
        <v>4</v>
      </c>
      <c r="D826" s="9" t="s">
        <v>789</v>
      </c>
      <c r="E826" s="9" t="str">
        <f t="shared" si="25"/>
        <v>1984 4</v>
      </c>
      <c r="F826" s="14"/>
      <c r="G826" s="17">
        <v>2217.6119610000001</v>
      </c>
    </row>
    <row r="827" spans="1:7" x14ac:dyDescent="0.25">
      <c r="A827" s="18">
        <v>1984</v>
      </c>
      <c r="B827" s="18">
        <v>1984</v>
      </c>
      <c r="C827" s="18">
        <v>5</v>
      </c>
      <c r="D827" s="9" t="s">
        <v>790</v>
      </c>
      <c r="E827" s="9" t="str">
        <f t="shared" si="25"/>
        <v>1984 5</v>
      </c>
      <c r="F827" s="14"/>
      <c r="G827" s="17">
        <v>2183.3153299999999</v>
      </c>
    </row>
    <row r="828" spans="1:7" x14ac:dyDescent="0.25">
      <c r="A828" s="18">
        <v>1984</v>
      </c>
      <c r="B828" s="18">
        <v>1984</v>
      </c>
      <c r="C828" s="18">
        <v>6</v>
      </c>
      <c r="D828" s="9" t="s">
        <v>791</v>
      </c>
      <c r="E828" s="9" t="str">
        <f t="shared" si="25"/>
        <v>1984 6</v>
      </c>
      <c r="F828" s="14"/>
      <c r="G828" s="17">
        <v>2124.265281</v>
      </c>
    </row>
    <row r="829" spans="1:7" x14ac:dyDescent="0.25">
      <c r="A829" s="18">
        <v>1984</v>
      </c>
      <c r="B829" s="18">
        <v>1984</v>
      </c>
      <c r="C829" s="18">
        <v>7</v>
      </c>
      <c r="D829" s="9" t="s">
        <v>792</v>
      </c>
      <c r="E829" s="9" t="str">
        <f t="shared" si="25"/>
        <v>1984 7</v>
      </c>
      <c r="F829" s="14"/>
      <c r="G829" s="17">
        <v>1988.7868550000001</v>
      </c>
    </row>
    <row r="830" spans="1:7" x14ac:dyDescent="0.25">
      <c r="A830" s="18">
        <v>1984</v>
      </c>
      <c r="B830" s="18">
        <v>1984</v>
      </c>
      <c r="C830" s="18">
        <v>8</v>
      </c>
      <c r="D830" s="9" t="s">
        <v>793</v>
      </c>
      <c r="E830" s="9" t="str">
        <f t="shared" si="25"/>
        <v>1984 8</v>
      </c>
      <c r="F830" s="14"/>
      <c r="G830" s="17">
        <v>1846.178028</v>
      </c>
    </row>
    <row r="831" spans="1:7" x14ac:dyDescent="0.25">
      <c r="A831" s="18">
        <v>1984</v>
      </c>
      <c r="B831" s="18">
        <v>1984</v>
      </c>
      <c r="C831" s="18">
        <v>9</v>
      </c>
      <c r="D831" s="9" t="s">
        <v>794</v>
      </c>
      <c r="E831" s="9" t="str">
        <f t="shared" si="25"/>
        <v>1984 9</v>
      </c>
      <c r="F831" s="14"/>
      <c r="G831" s="17">
        <v>1677.0721799999999</v>
      </c>
    </row>
    <row r="832" spans="1:7" x14ac:dyDescent="0.25">
      <c r="A832" s="18">
        <v>1985</v>
      </c>
      <c r="B832" s="18">
        <v>1984</v>
      </c>
      <c r="C832" s="18">
        <v>10</v>
      </c>
      <c r="D832" s="9" t="s">
        <v>795</v>
      </c>
      <c r="E832" s="9" t="str">
        <f t="shared" si="25"/>
        <v>1985 10</v>
      </c>
      <c r="F832" s="14"/>
      <c r="G832" s="17">
        <v>1588.124427</v>
      </c>
    </row>
    <row r="833" spans="1:7" x14ac:dyDescent="0.25">
      <c r="A833" s="18">
        <v>1985</v>
      </c>
      <c r="B833" s="18">
        <v>1984</v>
      </c>
      <c r="C833" s="18">
        <v>11</v>
      </c>
      <c r="D833" s="9" t="s">
        <v>796</v>
      </c>
      <c r="E833" s="9" t="str">
        <f t="shared" si="25"/>
        <v>1985 11</v>
      </c>
      <c r="F833" s="14"/>
      <c r="G833" s="17">
        <v>1717.757261</v>
      </c>
    </row>
    <row r="834" spans="1:7" x14ac:dyDescent="0.25">
      <c r="A834" s="18">
        <v>1985</v>
      </c>
      <c r="B834" s="18">
        <v>1984</v>
      </c>
      <c r="C834" s="18">
        <v>12</v>
      </c>
      <c r="D834" s="9" t="s">
        <v>797</v>
      </c>
      <c r="E834" s="9" t="str">
        <f t="shared" si="25"/>
        <v>1985 12</v>
      </c>
      <c r="F834" s="14"/>
      <c r="G834" s="17">
        <v>1774.847812</v>
      </c>
    </row>
    <row r="835" spans="1:7" x14ac:dyDescent="0.25">
      <c r="A835" s="18">
        <v>1985</v>
      </c>
      <c r="B835" s="18">
        <v>1985</v>
      </c>
      <c r="C835" s="18">
        <v>1</v>
      </c>
      <c r="D835" s="9" t="s">
        <v>798</v>
      </c>
      <c r="E835" s="9" t="str">
        <f t="shared" si="25"/>
        <v>1985 1</v>
      </c>
      <c r="F835" s="14"/>
      <c r="G835" s="17">
        <v>1761.445639</v>
      </c>
    </row>
    <row r="836" spans="1:7" x14ac:dyDescent="0.25">
      <c r="A836" s="18">
        <v>1985</v>
      </c>
      <c r="B836" s="18">
        <v>1985</v>
      </c>
      <c r="C836" s="18">
        <v>2</v>
      </c>
      <c r="D836" s="9" t="s">
        <v>799</v>
      </c>
      <c r="E836" s="9" t="str">
        <f t="shared" si="25"/>
        <v>1985 2</v>
      </c>
      <c r="F836" s="14"/>
      <c r="G836" s="17">
        <v>1800.3576330000001</v>
      </c>
    </row>
    <row r="837" spans="1:7" x14ac:dyDescent="0.25">
      <c r="A837" s="18">
        <v>1985</v>
      </c>
      <c r="B837" s="18">
        <v>1985</v>
      </c>
      <c r="C837" s="18">
        <v>3</v>
      </c>
      <c r="D837" s="9" t="s">
        <v>800</v>
      </c>
      <c r="E837" s="9" t="str">
        <f t="shared" si="25"/>
        <v>1985 3</v>
      </c>
      <c r="F837" s="14"/>
      <c r="G837" s="17">
        <v>1848.415338</v>
      </c>
    </row>
    <row r="838" spans="1:7" x14ac:dyDescent="0.25">
      <c r="A838" s="18">
        <v>1985</v>
      </c>
      <c r="B838" s="18">
        <v>1985</v>
      </c>
      <c r="C838" s="18">
        <v>4</v>
      </c>
      <c r="D838" s="9" t="s">
        <v>801</v>
      </c>
      <c r="E838" s="9" t="str">
        <f t="shared" si="25"/>
        <v>1985 4</v>
      </c>
      <c r="F838" s="14"/>
      <c r="G838" s="17">
        <v>1994.9938910000001</v>
      </c>
    </row>
    <row r="839" spans="1:7" x14ac:dyDescent="0.25">
      <c r="A839" s="18">
        <v>1985</v>
      </c>
      <c r="B839" s="18">
        <v>1985</v>
      </c>
      <c r="C839" s="18">
        <v>5</v>
      </c>
      <c r="D839" s="9" t="s">
        <v>802</v>
      </c>
      <c r="E839" s="9" t="str">
        <f t="shared" si="25"/>
        <v>1985 5</v>
      </c>
      <c r="F839" s="14"/>
      <c r="G839" s="17">
        <v>1917.9003729999999</v>
      </c>
    </row>
    <row r="840" spans="1:7" x14ac:dyDescent="0.25">
      <c r="A840" s="18">
        <v>1985</v>
      </c>
      <c r="B840" s="18">
        <v>1985</v>
      </c>
      <c r="C840" s="18">
        <v>6</v>
      </c>
      <c r="D840" s="9" t="s">
        <v>803</v>
      </c>
      <c r="E840" s="9" t="str">
        <f t="shared" si="25"/>
        <v>1985 6</v>
      </c>
      <c r="F840" s="14"/>
      <c r="G840" s="17">
        <v>1872.1526140000001</v>
      </c>
    </row>
    <row r="841" spans="1:7" x14ac:dyDescent="0.25">
      <c r="A841" s="18">
        <v>1985</v>
      </c>
      <c r="B841" s="18">
        <v>1985</v>
      </c>
      <c r="C841" s="18">
        <v>7</v>
      </c>
      <c r="D841" s="9" t="s">
        <v>804</v>
      </c>
      <c r="E841" s="9" t="str">
        <f t="shared" si="25"/>
        <v>1985 7</v>
      </c>
      <c r="F841" s="14"/>
      <c r="G841" s="17">
        <v>1645.8414869999999</v>
      </c>
    </row>
    <row r="842" spans="1:7" x14ac:dyDescent="0.25">
      <c r="A842" s="18">
        <v>1985</v>
      </c>
      <c r="B842" s="18">
        <v>1985</v>
      </c>
      <c r="C842" s="18">
        <v>8</v>
      </c>
      <c r="D842" s="9" t="s">
        <v>805</v>
      </c>
      <c r="E842" s="9" t="str">
        <f t="shared" si="25"/>
        <v>1985 8</v>
      </c>
      <c r="F842" s="14"/>
      <c r="G842" s="17">
        <v>1427.2885980000001</v>
      </c>
    </row>
    <row r="843" spans="1:7" x14ac:dyDescent="0.25">
      <c r="A843" s="18">
        <v>1985</v>
      </c>
      <c r="B843" s="18">
        <v>1985</v>
      </c>
      <c r="C843" s="18">
        <v>9</v>
      </c>
      <c r="D843" s="9" t="s">
        <v>806</v>
      </c>
      <c r="E843" s="9" t="str">
        <f t="shared" si="25"/>
        <v>1985 9</v>
      </c>
      <c r="F843" s="14"/>
      <c r="G843" s="17">
        <v>1304.633779</v>
      </c>
    </row>
    <row r="844" spans="1:7" x14ac:dyDescent="0.25">
      <c r="A844" s="18">
        <v>1986</v>
      </c>
      <c r="B844" s="18">
        <v>1985</v>
      </c>
      <c r="C844" s="18">
        <v>10</v>
      </c>
      <c r="D844" s="9" t="s">
        <v>807</v>
      </c>
      <c r="E844" s="9" t="str">
        <f t="shared" si="25"/>
        <v>1986 10</v>
      </c>
      <c r="F844" s="14"/>
      <c r="G844" s="17">
        <v>1245.271851</v>
      </c>
    </row>
    <row r="845" spans="1:7" x14ac:dyDescent="0.25">
      <c r="A845" s="18">
        <v>1986</v>
      </c>
      <c r="B845" s="18">
        <v>1985</v>
      </c>
      <c r="C845" s="18">
        <v>11</v>
      </c>
      <c r="D845" s="9" t="s">
        <v>808</v>
      </c>
      <c r="E845" s="9" t="str">
        <f t="shared" ref="E845:E908" si="26">CONCATENATE(A845," ",C845)</f>
        <v>1986 11</v>
      </c>
      <c r="F845" s="14"/>
      <c r="G845" s="17">
        <v>1214.5211409999999</v>
      </c>
    </row>
    <row r="846" spans="1:7" x14ac:dyDescent="0.25">
      <c r="A846" s="18">
        <v>1986</v>
      </c>
      <c r="B846" s="18">
        <v>1985</v>
      </c>
      <c r="C846" s="18">
        <v>12</v>
      </c>
      <c r="D846" s="9" t="s">
        <v>809</v>
      </c>
      <c r="E846" s="9" t="str">
        <f t="shared" si="26"/>
        <v>1986 12</v>
      </c>
      <c r="F846" s="14"/>
      <c r="G846" s="17">
        <v>1221.005228</v>
      </c>
    </row>
    <row r="847" spans="1:7" x14ac:dyDescent="0.25">
      <c r="A847" s="18">
        <v>1986</v>
      </c>
      <c r="B847" s="18">
        <v>1986</v>
      </c>
      <c r="C847" s="18">
        <v>1</v>
      </c>
      <c r="D847" s="9" t="s">
        <v>810</v>
      </c>
      <c r="E847" s="9" t="str">
        <f t="shared" si="26"/>
        <v>1986 1</v>
      </c>
      <c r="F847" s="14"/>
      <c r="G847" s="17">
        <v>1340.9695139999999</v>
      </c>
    </row>
    <row r="848" spans="1:7" x14ac:dyDescent="0.25">
      <c r="A848" s="18">
        <v>1986</v>
      </c>
      <c r="B848" s="18">
        <v>1986</v>
      </c>
      <c r="C848" s="18">
        <v>2</v>
      </c>
      <c r="D848" s="9" t="s">
        <v>811</v>
      </c>
      <c r="E848" s="9" t="str">
        <f t="shared" si="26"/>
        <v>1986 2</v>
      </c>
      <c r="F848" s="14"/>
      <c r="G848" s="17">
        <v>1814.4671370000001</v>
      </c>
    </row>
    <row r="849" spans="1:7" x14ac:dyDescent="0.25">
      <c r="A849" s="18">
        <v>1986</v>
      </c>
      <c r="B849" s="18">
        <v>1986</v>
      </c>
      <c r="C849" s="18">
        <v>3</v>
      </c>
      <c r="D849" s="9" t="s">
        <v>812</v>
      </c>
      <c r="E849" s="9" t="str">
        <f t="shared" si="26"/>
        <v>1986 3</v>
      </c>
      <c r="F849" s="14"/>
      <c r="G849" s="17">
        <v>2100</v>
      </c>
    </row>
    <row r="850" spans="1:7" x14ac:dyDescent="0.25">
      <c r="A850" s="18">
        <v>1986</v>
      </c>
      <c r="B850" s="18">
        <v>1986</v>
      </c>
      <c r="C850" s="18">
        <v>4</v>
      </c>
      <c r="D850" s="9" t="s">
        <v>813</v>
      </c>
      <c r="E850" s="9" t="str">
        <f t="shared" si="26"/>
        <v>1986 4</v>
      </c>
      <c r="F850" s="14"/>
      <c r="G850" s="17">
        <v>2122.058293</v>
      </c>
    </row>
    <row r="851" spans="1:7" x14ac:dyDescent="0.25">
      <c r="A851" s="18">
        <v>1986</v>
      </c>
      <c r="B851" s="18">
        <v>1986</v>
      </c>
      <c r="C851" s="18">
        <v>5</v>
      </c>
      <c r="D851" s="9" t="s">
        <v>814</v>
      </c>
      <c r="E851" s="9" t="str">
        <f t="shared" si="26"/>
        <v>1986 5</v>
      </c>
      <c r="F851" s="14"/>
      <c r="G851" s="17">
        <v>2018.835558</v>
      </c>
    </row>
    <row r="852" spans="1:7" x14ac:dyDescent="0.25">
      <c r="A852" s="18">
        <v>1986</v>
      </c>
      <c r="B852" s="18">
        <v>1986</v>
      </c>
      <c r="C852" s="18">
        <v>6</v>
      </c>
      <c r="D852" s="9" t="s">
        <v>815</v>
      </c>
      <c r="E852" s="9" t="str">
        <f t="shared" si="26"/>
        <v>1986 6</v>
      </c>
      <c r="F852" s="14"/>
      <c r="G852" s="17">
        <v>1907.621934</v>
      </c>
    </row>
    <row r="853" spans="1:7" x14ac:dyDescent="0.25">
      <c r="A853" s="18">
        <v>1986</v>
      </c>
      <c r="B853" s="18">
        <v>1986</v>
      </c>
      <c r="C853" s="18">
        <v>7</v>
      </c>
      <c r="D853" s="9" t="s">
        <v>816</v>
      </c>
      <c r="E853" s="9" t="str">
        <f t="shared" si="26"/>
        <v>1986 7</v>
      </c>
      <c r="F853" s="14"/>
      <c r="G853" s="17">
        <v>1731.8326609999999</v>
      </c>
    </row>
    <row r="854" spans="1:7" x14ac:dyDescent="0.25">
      <c r="A854" s="18">
        <v>1986</v>
      </c>
      <c r="B854" s="18">
        <v>1986</v>
      </c>
      <c r="C854" s="18">
        <v>8</v>
      </c>
      <c r="D854" s="9" t="s">
        <v>817</v>
      </c>
      <c r="E854" s="9" t="str">
        <f t="shared" si="26"/>
        <v>1986 8</v>
      </c>
      <c r="F854" s="14"/>
      <c r="G854" s="17">
        <v>1556.925236</v>
      </c>
    </row>
    <row r="855" spans="1:7" x14ac:dyDescent="0.25">
      <c r="A855" s="18">
        <v>1986</v>
      </c>
      <c r="B855" s="18">
        <v>1986</v>
      </c>
      <c r="C855" s="18">
        <v>9</v>
      </c>
      <c r="D855" s="9" t="s">
        <v>818</v>
      </c>
      <c r="E855" s="9" t="str">
        <f t="shared" si="26"/>
        <v>1986 9</v>
      </c>
      <c r="F855" s="14"/>
      <c r="G855" s="17">
        <v>1390.8888010000001</v>
      </c>
    </row>
    <row r="856" spans="1:7" x14ac:dyDescent="0.25">
      <c r="A856" s="18">
        <v>1987</v>
      </c>
      <c r="B856" s="18">
        <v>1986</v>
      </c>
      <c r="C856" s="18">
        <v>10</v>
      </c>
      <c r="D856" s="9" t="s">
        <v>819</v>
      </c>
      <c r="E856" s="9" t="str">
        <f t="shared" si="26"/>
        <v>1987 10</v>
      </c>
      <c r="F856" s="14"/>
      <c r="G856" s="17">
        <v>1340.2964999999999</v>
      </c>
    </row>
    <row r="857" spans="1:7" x14ac:dyDescent="0.25">
      <c r="A857" s="18">
        <v>1987</v>
      </c>
      <c r="B857" s="18">
        <v>1986</v>
      </c>
      <c r="C857" s="18">
        <v>11</v>
      </c>
      <c r="D857" s="9" t="s">
        <v>820</v>
      </c>
      <c r="E857" s="9" t="str">
        <f t="shared" si="26"/>
        <v>1987 11</v>
      </c>
      <c r="F857" s="14"/>
      <c r="G857" s="17">
        <v>1309.657011</v>
      </c>
    </row>
    <row r="858" spans="1:7" x14ac:dyDescent="0.25">
      <c r="A858" s="18">
        <v>1987</v>
      </c>
      <c r="B858" s="18">
        <v>1986</v>
      </c>
      <c r="C858" s="18">
        <v>12</v>
      </c>
      <c r="D858" s="9" t="s">
        <v>821</v>
      </c>
      <c r="E858" s="9" t="str">
        <f t="shared" si="26"/>
        <v>1987 12</v>
      </c>
      <c r="F858" s="14"/>
      <c r="G858" s="17">
        <v>1303.3224909999999</v>
      </c>
    </row>
    <row r="859" spans="1:7" x14ac:dyDescent="0.25">
      <c r="A859" s="18">
        <v>1987</v>
      </c>
      <c r="B859" s="18">
        <v>1987</v>
      </c>
      <c r="C859" s="18">
        <v>1</v>
      </c>
      <c r="D859" s="9" t="s">
        <v>822</v>
      </c>
      <c r="E859" s="9" t="str">
        <f t="shared" si="26"/>
        <v>1987 1</v>
      </c>
      <c r="F859" s="14"/>
      <c r="G859" s="17">
        <v>1315.5223080000001</v>
      </c>
    </row>
    <row r="860" spans="1:7" x14ac:dyDescent="0.25">
      <c r="A860" s="18">
        <v>1987</v>
      </c>
      <c r="B860" s="18">
        <v>1987</v>
      </c>
      <c r="C860" s="18">
        <v>2</v>
      </c>
      <c r="D860" s="9" t="s">
        <v>823</v>
      </c>
      <c r="E860" s="9" t="str">
        <f t="shared" si="26"/>
        <v>1987 2</v>
      </c>
      <c r="F860" s="14"/>
      <c r="G860" s="17">
        <v>1394.2524490000001</v>
      </c>
    </row>
    <row r="861" spans="1:7" x14ac:dyDescent="0.25">
      <c r="A861" s="18">
        <v>1987</v>
      </c>
      <c r="B861" s="18">
        <v>1987</v>
      </c>
      <c r="C861" s="18">
        <v>3</v>
      </c>
      <c r="D861" s="9" t="s">
        <v>824</v>
      </c>
      <c r="E861" s="9" t="str">
        <f t="shared" si="26"/>
        <v>1987 3</v>
      </c>
      <c r="F861" s="14"/>
      <c r="G861" s="17">
        <v>1599.31583</v>
      </c>
    </row>
    <row r="862" spans="1:7" x14ac:dyDescent="0.25">
      <c r="A862" s="18">
        <v>1987</v>
      </c>
      <c r="B862" s="18">
        <v>1987</v>
      </c>
      <c r="C862" s="18">
        <v>4</v>
      </c>
      <c r="D862" s="9" t="s">
        <v>825</v>
      </c>
      <c r="E862" s="9" t="str">
        <f t="shared" si="26"/>
        <v>1987 4</v>
      </c>
      <c r="F862" s="14"/>
      <c r="G862" s="17">
        <v>1745.7889319999999</v>
      </c>
    </row>
    <row r="863" spans="1:7" x14ac:dyDescent="0.25">
      <c r="A863" s="18">
        <v>1987</v>
      </c>
      <c r="B863" s="18">
        <v>1987</v>
      </c>
      <c r="C863" s="18">
        <v>5</v>
      </c>
      <c r="D863" s="9" t="s">
        <v>826</v>
      </c>
      <c r="E863" s="9" t="str">
        <f t="shared" si="26"/>
        <v>1987 5</v>
      </c>
      <c r="F863" s="14"/>
      <c r="G863" s="17">
        <v>1683.8398810000001</v>
      </c>
    </row>
    <row r="864" spans="1:7" x14ac:dyDescent="0.25">
      <c r="A864" s="18">
        <v>1987</v>
      </c>
      <c r="B864" s="18">
        <v>1987</v>
      </c>
      <c r="C864" s="18">
        <v>6</v>
      </c>
      <c r="D864" s="9" t="s">
        <v>827</v>
      </c>
      <c r="E864" s="9" t="str">
        <f t="shared" si="26"/>
        <v>1987 6</v>
      </c>
      <c r="F864" s="14"/>
      <c r="G864" s="17">
        <v>1488.2722409999999</v>
      </c>
    </row>
    <row r="865" spans="1:7" x14ac:dyDescent="0.25">
      <c r="A865" s="18">
        <v>1987</v>
      </c>
      <c r="B865" s="18">
        <v>1987</v>
      </c>
      <c r="C865" s="18">
        <v>7</v>
      </c>
      <c r="D865" s="9" t="s">
        <v>828</v>
      </c>
      <c r="E865" s="9" t="str">
        <f t="shared" si="26"/>
        <v>1987 7</v>
      </c>
      <c r="F865" s="14"/>
      <c r="G865" s="17">
        <v>1263.1221029999999</v>
      </c>
    </row>
    <row r="866" spans="1:7" x14ac:dyDescent="0.25">
      <c r="A866" s="18">
        <v>1987</v>
      </c>
      <c r="B866" s="18">
        <v>1987</v>
      </c>
      <c r="C866" s="18">
        <v>8</v>
      </c>
      <c r="D866" s="9" t="s">
        <v>829</v>
      </c>
      <c r="E866" s="9" t="str">
        <f t="shared" si="26"/>
        <v>1987 8</v>
      </c>
      <c r="F866" s="14"/>
      <c r="G866" s="17">
        <v>1081.938879</v>
      </c>
    </row>
    <row r="867" spans="1:7" x14ac:dyDescent="0.25">
      <c r="A867" s="18">
        <v>1987</v>
      </c>
      <c r="B867" s="18">
        <v>1987</v>
      </c>
      <c r="C867" s="18">
        <v>9</v>
      </c>
      <c r="D867" s="9" t="s">
        <v>830</v>
      </c>
      <c r="E867" s="9" t="str">
        <f t="shared" si="26"/>
        <v>1987 9</v>
      </c>
      <c r="F867" s="14"/>
      <c r="G867" s="9">
        <v>989.77898500000003</v>
      </c>
    </row>
    <row r="868" spans="1:7" x14ac:dyDescent="0.25">
      <c r="A868" s="18">
        <v>1988</v>
      </c>
      <c r="B868" s="18">
        <v>1987</v>
      </c>
      <c r="C868" s="18">
        <v>10</v>
      </c>
      <c r="D868" s="9" t="s">
        <v>831</v>
      </c>
      <c r="E868" s="9" t="str">
        <f t="shared" si="26"/>
        <v>1988 10</v>
      </c>
      <c r="F868" s="14"/>
      <c r="G868" s="9">
        <v>917.36111900000003</v>
      </c>
    </row>
    <row r="869" spans="1:7" x14ac:dyDescent="0.25">
      <c r="A869" s="18">
        <v>1988</v>
      </c>
      <c r="B869" s="18">
        <v>1987</v>
      </c>
      <c r="C869" s="18">
        <v>11</v>
      </c>
      <c r="D869" s="9" t="s">
        <v>832</v>
      </c>
      <c r="E869" s="9" t="str">
        <f t="shared" si="26"/>
        <v>1988 11</v>
      </c>
      <c r="F869" s="14"/>
      <c r="G869" s="9">
        <v>903.45032200000003</v>
      </c>
    </row>
    <row r="870" spans="1:7" x14ac:dyDescent="0.25">
      <c r="A870" s="18">
        <v>1988</v>
      </c>
      <c r="B870" s="18">
        <v>1987</v>
      </c>
      <c r="C870" s="18">
        <v>12</v>
      </c>
      <c r="D870" s="9" t="s">
        <v>833</v>
      </c>
      <c r="E870" s="9" t="str">
        <f t="shared" si="26"/>
        <v>1988 12</v>
      </c>
      <c r="F870" s="14"/>
      <c r="G870" s="17">
        <v>1055.529278</v>
      </c>
    </row>
    <row r="871" spans="1:7" x14ac:dyDescent="0.25">
      <c r="A871" s="18">
        <v>1988</v>
      </c>
      <c r="B871" s="18">
        <v>1988</v>
      </c>
      <c r="C871" s="18">
        <v>1</v>
      </c>
      <c r="D871" s="9" t="s">
        <v>834</v>
      </c>
      <c r="E871" s="9" t="str">
        <f t="shared" si="26"/>
        <v>1988 1</v>
      </c>
      <c r="F871" s="14"/>
      <c r="G871" s="17">
        <v>1136.747204</v>
      </c>
    </row>
    <row r="872" spans="1:7" x14ac:dyDescent="0.25">
      <c r="A872" s="18">
        <v>1988</v>
      </c>
      <c r="B872" s="18">
        <v>1988</v>
      </c>
      <c r="C872" s="18">
        <v>2</v>
      </c>
      <c r="D872" s="9" t="s">
        <v>835</v>
      </c>
      <c r="E872" s="9" t="str">
        <f t="shared" si="26"/>
        <v>1988 2</v>
      </c>
      <c r="F872" s="14"/>
      <c r="G872" s="17">
        <v>1221.232984</v>
      </c>
    </row>
    <row r="873" spans="1:7" x14ac:dyDescent="0.25">
      <c r="A873" s="18">
        <v>1988</v>
      </c>
      <c r="B873" s="18">
        <v>1988</v>
      </c>
      <c r="C873" s="18">
        <v>3</v>
      </c>
      <c r="D873" s="9" t="s">
        <v>836</v>
      </c>
      <c r="E873" s="9" t="str">
        <f t="shared" si="26"/>
        <v>1988 3</v>
      </c>
      <c r="F873" s="14"/>
      <c r="G873" s="17">
        <v>1301.7292190000001</v>
      </c>
    </row>
    <row r="874" spans="1:7" x14ac:dyDescent="0.25">
      <c r="A874" s="18">
        <v>1988</v>
      </c>
      <c r="B874" s="18">
        <v>1988</v>
      </c>
      <c r="C874" s="18">
        <v>4</v>
      </c>
      <c r="D874" s="9" t="s">
        <v>837</v>
      </c>
      <c r="E874" s="9" t="str">
        <f t="shared" si="26"/>
        <v>1988 4</v>
      </c>
      <c r="F874" s="14"/>
      <c r="G874" s="17">
        <v>1388.2072029999999</v>
      </c>
    </row>
    <row r="875" spans="1:7" x14ac:dyDescent="0.25">
      <c r="A875" s="18">
        <v>1988</v>
      </c>
      <c r="B875" s="18">
        <v>1988</v>
      </c>
      <c r="C875" s="18">
        <v>5</v>
      </c>
      <c r="D875" s="9" t="s">
        <v>838</v>
      </c>
      <c r="E875" s="9" t="str">
        <f t="shared" si="26"/>
        <v>1988 5</v>
      </c>
      <c r="F875" s="14"/>
      <c r="G875" s="17">
        <v>1333.4523509999999</v>
      </c>
    </row>
    <row r="876" spans="1:7" x14ac:dyDescent="0.25">
      <c r="A876" s="18">
        <v>1988</v>
      </c>
      <c r="B876" s="18">
        <v>1988</v>
      </c>
      <c r="C876" s="18">
        <v>6</v>
      </c>
      <c r="D876" s="9" t="s">
        <v>839</v>
      </c>
      <c r="E876" s="9" t="str">
        <f t="shared" si="26"/>
        <v>1988 6</v>
      </c>
      <c r="F876" s="14"/>
      <c r="G876" s="17">
        <v>1315.7670330000001</v>
      </c>
    </row>
    <row r="877" spans="1:7" x14ac:dyDescent="0.25">
      <c r="A877" s="18">
        <v>1988</v>
      </c>
      <c r="B877" s="18">
        <v>1988</v>
      </c>
      <c r="C877" s="18">
        <v>7</v>
      </c>
      <c r="D877" s="9" t="s">
        <v>840</v>
      </c>
      <c r="E877" s="9" t="str">
        <f t="shared" si="26"/>
        <v>1988 7</v>
      </c>
      <c r="F877" s="14"/>
      <c r="G877" s="17">
        <v>1188.738656</v>
      </c>
    </row>
    <row r="878" spans="1:7" x14ac:dyDescent="0.25">
      <c r="A878" s="18">
        <v>1988</v>
      </c>
      <c r="B878" s="18">
        <v>1988</v>
      </c>
      <c r="C878" s="18">
        <v>8</v>
      </c>
      <c r="D878" s="9" t="s">
        <v>841</v>
      </c>
      <c r="E878" s="9" t="str">
        <f t="shared" si="26"/>
        <v>1988 8</v>
      </c>
      <c r="F878" s="14"/>
      <c r="G878" s="17">
        <v>1067.868211</v>
      </c>
    </row>
    <row r="879" spans="1:7" x14ac:dyDescent="0.25">
      <c r="A879" s="18">
        <v>1988</v>
      </c>
      <c r="B879" s="18">
        <v>1988</v>
      </c>
      <c r="C879" s="18">
        <v>9</v>
      </c>
      <c r="D879" s="9" t="s">
        <v>842</v>
      </c>
      <c r="E879" s="9" t="str">
        <f t="shared" si="26"/>
        <v>1988 9</v>
      </c>
      <c r="F879" s="14"/>
      <c r="G879" s="9">
        <v>975.65679299999999</v>
      </c>
    </row>
    <row r="880" spans="1:7" x14ac:dyDescent="0.25">
      <c r="A880" s="18">
        <v>1989</v>
      </c>
      <c r="B880" s="18">
        <v>1988</v>
      </c>
      <c r="C880" s="18">
        <v>10</v>
      </c>
      <c r="D880" s="9" t="s">
        <v>843</v>
      </c>
      <c r="E880" s="9" t="str">
        <f t="shared" si="26"/>
        <v>1989 10</v>
      </c>
      <c r="F880" s="14"/>
      <c r="G880" s="9">
        <v>947.34644100000003</v>
      </c>
    </row>
    <row r="881" spans="1:7" x14ac:dyDescent="0.25">
      <c r="A881" s="18">
        <v>1989</v>
      </c>
      <c r="B881" s="18">
        <v>1988</v>
      </c>
      <c r="C881" s="18">
        <v>11</v>
      </c>
      <c r="D881" s="9" t="s">
        <v>844</v>
      </c>
      <c r="E881" s="9" t="str">
        <f t="shared" si="26"/>
        <v>1989 11</v>
      </c>
      <c r="F881" s="14"/>
      <c r="G881" s="9">
        <v>969.44586200000003</v>
      </c>
    </row>
    <row r="882" spans="1:7" x14ac:dyDescent="0.25">
      <c r="A882" s="18">
        <v>1989</v>
      </c>
      <c r="B882" s="18">
        <v>1988</v>
      </c>
      <c r="C882" s="18">
        <v>12</v>
      </c>
      <c r="D882" s="9" t="s">
        <v>845</v>
      </c>
      <c r="E882" s="9" t="str">
        <f t="shared" si="26"/>
        <v>1989 12</v>
      </c>
      <c r="F882" s="14"/>
      <c r="G882" s="9">
        <v>987.25070500000004</v>
      </c>
    </row>
    <row r="883" spans="1:7" x14ac:dyDescent="0.25">
      <c r="A883" s="18">
        <v>1989</v>
      </c>
      <c r="B883" s="18">
        <v>1989</v>
      </c>
      <c r="C883" s="18">
        <v>1</v>
      </c>
      <c r="D883" s="9" t="s">
        <v>846</v>
      </c>
      <c r="E883" s="9" t="str">
        <f t="shared" si="26"/>
        <v>1989 1</v>
      </c>
      <c r="F883" s="14"/>
      <c r="G883" s="17">
        <v>1010.104162</v>
      </c>
    </row>
    <row r="884" spans="1:7" x14ac:dyDescent="0.25">
      <c r="A884" s="18">
        <v>1989</v>
      </c>
      <c r="B884" s="18">
        <v>1989</v>
      </c>
      <c r="C884" s="18">
        <v>2</v>
      </c>
      <c r="D884" s="9" t="s">
        <v>847</v>
      </c>
      <c r="E884" s="9" t="str">
        <f t="shared" si="26"/>
        <v>1989 2</v>
      </c>
      <c r="F884" s="14"/>
      <c r="G884" s="17">
        <v>1037.4438319999999</v>
      </c>
    </row>
    <row r="885" spans="1:7" x14ac:dyDescent="0.25">
      <c r="A885" s="18">
        <v>1989</v>
      </c>
      <c r="B885" s="18">
        <v>1989</v>
      </c>
      <c r="C885" s="18">
        <v>3</v>
      </c>
      <c r="D885" s="9" t="s">
        <v>848</v>
      </c>
      <c r="E885" s="9" t="str">
        <f t="shared" si="26"/>
        <v>1989 3</v>
      </c>
      <c r="F885" s="14"/>
      <c r="G885" s="17">
        <v>1384.6769850000001</v>
      </c>
    </row>
    <row r="886" spans="1:7" x14ac:dyDescent="0.25">
      <c r="A886" s="18">
        <v>1989</v>
      </c>
      <c r="B886" s="18">
        <v>1989</v>
      </c>
      <c r="C886" s="18">
        <v>4</v>
      </c>
      <c r="D886" s="9" t="s">
        <v>849</v>
      </c>
      <c r="E886" s="9" t="str">
        <f t="shared" si="26"/>
        <v>1989 4</v>
      </c>
      <c r="F886" s="14"/>
      <c r="G886" s="17">
        <v>1588.657087</v>
      </c>
    </row>
    <row r="887" spans="1:7" x14ac:dyDescent="0.25">
      <c r="A887" s="18">
        <v>1989</v>
      </c>
      <c r="B887" s="18">
        <v>1989</v>
      </c>
      <c r="C887" s="18">
        <v>5</v>
      </c>
      <c r="D887" s="9" t="s">
        <v>850</v>
      </c>
      <c r="E887" s="9" t="str">
        <f t="shared" si="26"/>
        <v>1989 5</v>
      </c>
      <c r="F887" s="14"/>
      <c r="G887" s="17">
        <v>1479.6852329999999</v>
      </c>
    </row>
    <row r="888" spans="1:7" x14ac:dyDescent="0.25">
      <c r="A888" s="18">
        <v>1989</v>
      </c>
      <c r="B888" s="18">
        <v>1989</v>
      </c>
      <c r="C888" s="18">
        <v>6</v>
      </c>
      <c r="D888" s="9" t="s">
        <v>851</v>
      </c>
      <c r="E888" s="9" t="str">
        <f t="shared" si="26"/>
        <v>1989 6</v>
      </c>
      <c r="F888" s="14"/>
      <c r="G888" s="17">
        <v>1371.711127</v>
      </c>
    </row>
    <row r="889" spans="1:7" x14ac:dyDescent="0.25">
      <c r="A889" s="18">
        <v>1989</v>
      </c>
      <c r="B889" s="18">
        <v>1989</v>
      </c>
      <c r="C889" s="18">
        <v>7</v>
      </c>
      <c r="D889" s="9" t="s">
        <v>852</v>
      </c>
      <c r="E889" s="9" t="str">
        <f t="shared" si="26"/>
        <v>1989 7</v>
      </c>
      <c r="F889" s="14"/>
      <c r="G889" s="17">
        <v>1222.8228079999999</v>
      </c>
    </row>
    <row r="890" spans="1:7" x14ac:dyDescent="0.25">
      <c r="A890" s="18">
        <v>1989</v>
      </c>
      <c r="B890" s="18">
        <v>1989</v>
      </c>
      <c r="C890" s="18">
        <v>8</v>
      </c>
      <c r="D890" s="9" t="s">
        <v>853</v>
      </c>
      <c r="E890" s="9" t="str">
        <f t="shared" si="26"/>
        <v>1989 8</v>
      </c>
      <c r="F890" s="14"/>
      <c r="G890" s="17">
        <v>1079.432004</v>
      </c>
    </row>
    <row r="891" spans="1:7" x14ac:dyDescent="0.25">
      <c r="A891" s="18">
        <v>1989</v>
      </c>
      <c r="B891" s="18">
        <v>1989</v>
      </c>
      <c r="C891" s="18">
        <v>9</v>
      </c>
      <c r="D891" s="9" t="s">
        <v>854</v>
      </c>
      <c r="E891" s="9" t="str">
        <f t="shared" si="26"/>
        <v>1989 9</v>
      </c>
      <c r="F891" s="14"/>
      <c r="G891" s="9">
        <v>999.291787</v>
      </c>
    </row>
    <row r="892" spans="1:7" x14ac:dyDescent="0.25">
      <c r="A892" s="18">
        <v>1990</v>
      </c>
      <c r="B892" s="18">
        <v>1989</v>
      </c>
      <c r="C892" s="18">
        <v>10</v>
      </c>
      <c r="D892" s="9" t="s">
        <v>855</v>
      </c>
      <c r="E892" s="9" t="str">
        <f t="shared" si="26"/>
        <v>1990 10</v>
      </c>
      <c r="F892" s="14"/>
      <c r="G892" s="17">
        <v>1015.784936</v>
      </c>
    </row>
    <row r="893" spans="1:7" x14ac:dyDescent="0.25">
      <c r="A893" s="18">
        <v>1990</v>
      </c>
      <c r="B893" s="18">
        <v>1989</v>
      </c>
      <c r="C893" s="18">
        <v>11</v>
      </c>
      <c r="D893" s="9" t="s">
        <v>856</v>
      </c>
      <c r="E893" s="9" t="str">
        <f t="shared" si="26"/>
        <v>1990 11</v>
      </c>
      <c r="F893" s="14"/>
      <c r="G893" s="17">
        <v>1019.050699</v>
      </c>
    </row>
    <row r="894" spans="1:7" x14ac:dyDescent="0.25">
      <c r="A894" s="18">
        <v>1990</v>
      </c>
      <c r="B894" s="18">
        <v>1989</v>
      </c>
      <c r="C894" s="18">
        <v>12</v>
      </c>
      <c r="D894" s="9" t="s">
        <v>857</v>
      </c>
      <c r="E894" s="9" t="str">
        <f t="shared" si="26"/>
        <v>1990 12</v>
      </c>
      <c r="F894" s="14"/>
      <c r="G894" s="17">
        <v>1013.937287</v>
      </c>
    </row>
    <row r="895" spans="1:7" x14ac:dyDescent="0.25">
      <c r="A895" s="18">
        <v>1990</v>
      </c>
      <c r="B895" s="18">
        <v>1990</v>
      </c>
      <c r="C895" s="18">
        <v>1</v>
      </c>
      <c r="D895" s="9" t="s">
        <v>858</v>
      </c>
      <c r="E895" s="9" t="str">
        <f t="shared" si="26"/>
        <v>1990 1</v>
      </c>
      <c r="F895" s="14"/>
      <c r="G895" s="17">
        <v>1079.70237</v>
      </c>
    </row>
    <row r="896" spans="1:7" x14ac:dyDescent="0.25">
      <c r="A896" s="18">
        <v>1990</v>
      </c>
      <c r="B896" s="18">
        <v>1990</v>
      </c>
      <c r="C896" s="18">
        <v>2</v>
      </c>
      <c r="D896" s="9" t="s">
        <v>859</v>
      </c>
      <c r="E896" s="9" t="str">
        <f t="shared" si="26"/>
        <v>1990 2</v>
      </c>
      <c r="F896" s="14"/>
      <c r="G896" s="17">
        <v>1106.455481</v>
      </c>
    </row>
    <row r="897" spans="1:7" x14ac:dyDescent="0.25">
      <c r="A897" s="18">
        <v>1990</v>
      </c>
      <c r="B897" s="18">
        <v>1990</v>
      </c>
      <c r="C897" s="18">
        <v>3</v>
      </c>
      <c r="D897" s="9" t="s">
        <v>860</v>
      </c>
      <c r="E897" s="9" t="str">
        <f t="shared" si="26"/>
        <v>1990 3</v>
      </c>
      <c r="F897" s="14"/>
      <c r="G897" s="17">
        <v>1194.4450440000001</v>
      </c>
    </row>
    <row r="898" spans="1:7" x14ac:dyDescent="0.25">
      <c r="A898" s="18">
        <v>1990</v>
      </c>
      <c r="B898" s="18">
        <v>1990</v>
      </c>
      <c r="C898" s="18">
        <v>4</v>
      </c>
      <c r="D898" s="9" t="s">
        <v>861</v>
      </c>
      <c r="E898" s="9" t="str">
        <f t="shared" si="26"/>
        <v>1990 4</v>
      </c>
      <c r="F898" s="14"/>
      <c r="G898" s="17">
        <v>1233.706289</v>
      </c>
    </row>
    <row r="899" spans="1:7" x14ac:dyDescent="0.25">
      <c r="A899" s="18">
        <v>1990</v>
      </c>
      <c r="B899" s="18">
        <v>1990</v>
      </c>
      <c r="C899" s="18">
        <v>5</v>
      </c>
      <c r="D899" s="9" t="s">
        <v>862</v>
      </c>
      <c r="E899" s="9" t="str">
        <f t="shared" si="26"/>
        <v>1990 5</v>
      </c>
      <c r="F899" s="14"/>
      <c r="G899" s="17">
        <v>1201.189149</v>
      </c>
    </row>
    <row r="900" spans="1:7" x14ac:dyDescent="0.25">
      <c r="A900" s="18">
        <v>1990</v>
      </c>
      <c r="B900" s="18">
        <v>1990</v>
      </c>
      <c r="C900" s="18">
        <v>6</v>
      </c>
      <c r="D900" s="9" t="s">
        <v>863</v>
      </c>
      <c r="E900" s="9" t="str">
        <f t="shared" si="26"/>
        <v>1990 6</v>
      </c>
      <c r="F900" s="14"/>
      <c r="G900" s="17">
        <v>1219.9259420000001</v>
      </c>
    </row>
    <row r="901" spans="1:7" x14ac:dyDescent="0.25">
      <c r="A901" s="18">
        <v>1990</v>
      </c>
      <c r="B901" s="18">
        <v>1990</v>
      </c>
      <c r="C901" s="18">
        <v>7</v>
      </c>
      <c r="D901" s="9" t="s">
        <v>864</v>
      </c>
      <c r="E901" s="9" t="str">
        <f t="shared" si="26"/>
        <v>1990 7</v>
      </c>
      <c r="F901" s="14"/>
      <c r="G901" s="17">
        <v>1111.9707530000001</v>
      </c>
    </row>
    <row r="902" spans="1:7" x14ac:dyDescent="0.25">
      <c r="A902" s="18">
        <v>1990</v>
      </c>
      <c r="B902" s="18">
        <v>1990</v>
      </c>
      <c r="C902" s="18">
        <v>8</v>
      </c>
      <c r="D902" s="9" t="s">
        <v>865</v>
      </c>
      <c r="E902" s="9" t="str">
        <f t="shared" si="26"/>
        <v>1990 8</v>
      </c>
      <c r="F902" s="14"/>
      <c r="G902" s="17">
        <v>1002.27179</v>
      </c>
    </row>
    <row r="903" spans="1:7" x14ac:dyDescent="0.25">
      <c r="A903" s="18">
        <v>1990</v>
      </c>
      <c r="B903" s="18">
        <v>1990</v>
      </c>
      <c r="C903" s="18">
        <v>9</v>
      </c>
      <c r="D903" s="9" t="s">
        <v>866</v>
      </c>
      <c r="E903" s="9" t="str">
        <f t="shared" si="26"/>
        <v>1990 9</v>
      </c>
      <c r="F903" s="14"/>
      <c r="G903" s="9">
        <v>910.25232000000005</v>
      </c>
    </row>
    <row r="904" spans="1:7" x14ac:dyDescent="0.25">
      <c r="A904" s="18">
        <v>1991</v>
      </c>
      <c r="B904" s="18">
        <v>1990</v>
      </c>
      <c r="C904" s="18">
        <v>10</v>
      </c>
      <c r="D904" s="9" t="s">
        <v>867</v>
      </c>
      <c r="E904" s="9" t="str">
        <f t="shared" si="26"/>
        <v>1991 10</v>
      </c>
      <c r="F904" s="14"/>
      <c r="G904" s="9">
        <v>882.01192500000002</v>
      </c>
    </row>
    <row r="905" spans="1:7" x14ac:dyDescent="0.25">
      <c r="A905" s="18">
        <v>1991</v>
      </c>
      <c r="B905" s="18">
        <v>1990</v>
      </c>
      <c r="C905" s="18">
        <v>11</v>
      </c>
      <c r="D905" s="9" t="s">
        <v>868</v>
      </c>
      <c r="E905" s="9" t="str">
        <f t="shared" si="26"/>
        <v>1991 11</v>
      </c>
      <c r="F905" s="14"/>
      <c r="G905" s="9">
        <v>869.584247</v>
      </c>
    </row>
    <row r="906" spans="1:7" x14ac:dyDescent="0.25">
      <c r="A906" s="18">
        <v>1991</v>
      </c>
      <c r="B906" s="18">
        <v>1990</v>
      </c>
      <c r="C906" s="18">
        <v>12</v>
      </c>
      <c r="D906" s="9" t="s">
        <v>869</v>
      </c>
      <c r="E906" s="9" t="str">
        <f t="shared" si="26"/>
        <v>1991 12</v>
      </c>
      <c r="F906" s="14"/>
      <c r="G906" s="9">
        <v>853.97122100000001</v>
      </c>
    </row>
    <row r="907" spans="1:7" x14ac:dyDescent="0.25">
      <c r="A907" s="18">
        <v>1991</v>
      </c>
      <c r="B907" s="18">
        <v>1991</v>
      </c>
      <c r="C907" s="18">
        <v>1</v>
      </c>
      <c r="D907" s="9" t="s">
        <v>870</v>
      </c>
      <c r="E907" s="9" t="str">
        <f t="shared" si="26"/>
        <v>1991 1</v>
      </c>
      <c r="F907" s="14"/>
      <c r="G907" s="9">
        <v>838.19434799999999</v>
      </c>
    </row>
    <row r="908" spans="1:7" x14ac:dyDescent="0.25">
      <c r="A908" s="18">
        <v>1991</v>
      </c>
      <c r="B908" s="18">
        <v>1991</v>
      </c>
      <c r="C908" s="18">
        <v>2</v>
      </c>
      <c r="D908" s="9" t="s">
        <v>871</v>
      </c>
      <c r="E908" s="9" t="str">
        <f t="shared" si="26"/>
        <v>1991 2</v>
      </c>
      <c r="F908" s="14"/>
      <c r="G908" s="9">
        <v>843.68392800000004</v>
      </c>
    </row>
    <row r="909" spans="1:7" x14ac:dyDescent="0.25">
      <c r="A909" s="18">
        <v>1991</v>
      </c>
      <c r="B909" s="18">
        <v>1991</v>
      </c>
      <c r="C909" s="18">
        <v>3</v>
      </c>
      <c r="D909" s="9" t="s">
        <v>872</v>
      </c>
      <c r="E909" s="9" t="str">
        <f t="shared" ref="E909:E972" si="27">CONCATENATE(A909," ",C909)</f>
        <v>1991 3</v>
      </c>
      <c r="F909" s="14"/>
      <c r="G909" s="17">
        <v>918.13119900000004</v>
      </c>
    </row>
    <row r="910" spans="1:7" x14ac:dyDescent="0.25">
      <c r="A910" s="18">
        <v>1991</v>
      </c>
      <c r="B910" s="18">
        <v>1991</v>
      </c>
      <c r="C910" s="18">
        <v>4</v>
      </c>
      <c r="D910" s="9" t="s">
        <v>873</v>
      </c>
      <c r="E910" s="9" t="str">
        <f t="shared" si="27"/>
        <v>1991 4</v>
      </c>
      <c r="F910" s="14"/>
      <c r="G910" s="17">
        <v>967.24239999999998</v>
      </c>
    </row>
    <row r="911" spans="1:7" x14ac:dyDescent="0.25">
      <c r="A911" s="18">
        <v>1991</v>
      </c>
      <c r="B911" s="18">
        <v>1991</v>
      </c>
      <c r="C911" s="18">
        <v>5</v>
      </c>
      <c r="D911" s="9" t="s">
        <v>874</v>
      </c>
      <c r="E911" s="9" t="str">
        <f t="shared" si="27"/>
        <v>1991 5</v>
      </c>
      <c r="F911" s="14"/>
      <c r="G911" s="9">
        <v>990.87125700000001</v>
      </c>
    </row>
    <row r="912" spans="1:7" x14ac:dyDescent="0.25">
      <c r="A912" s="18">
        <v>1991</v>
      </c>
      <c r="B912" s="18">
        <v>1991</v>
      </c>
      <c r="C912" s="18">
        <v>6</v>
      </c>
      <c r="D912" s="9" t="s">
        <v>875</v>
      </c>
      <c r="E912" s="9" t="str">
        <f t="shared" si="27"/>
        <v>1991 6</v>
      </c>
      <c r="F912" s="14"/>
      <c r="G912" s="9">
        <v>986.94464900000003</v>
      </c>
    </row>
    <row r="913" spans="1:7" x14ac:dyDescent="0.25">
      <c r="A913" s="18">
        <v>1991</v>
      </c>
      <c r="B913" s="18">
        <v>1991</v>
      </c>
      <c r="C913" s="18">
        <v>7</v>
      </c>
      <c r="D913" s="9" t="s">
        <v>876</v>
      </c>
      <c r="E913" s="9" t="str">
        <f t="shared" si="27"/>
        <v>1991 7</v>
      </c>
      <c r="F913" s="14"/>
      <c r="G913" s="9">
        <v>900.81402300000002</v>
      </c>
    </row>
    <row r="914" spans="1:7" x14ac:dyDescent="0.25">
      <c r="A914" s="18">
        <v>1991</v>
      </c>
      <c r="B914" s="18">
        <v>1991</v>
      </c>
      <c r="C914" s="18">
        <v>8</v>
      </c>
      <c r="D914" s="9" t="s">
        <v>877</v>
      </c>
      <c r="E914" s="9" t="str">
        <f t="shared" si="27"/>
        <v>1991 8</v>
      </c>
      <c r="F914" s="14"/>
      <c r="G914" s="9">
        <v>782.15027199999997</v>
      </c>
    </row>
    <row r="915" spans="1:7" x14ac:dyDescent="0.25">
      <c r="A915" s="18">
        <v>1991</v>
      </c>
      <c r="B915" s="18">
        <v>1991</v>
      </c>
      <c r="C915" s="18">
        <v>9</v>
      </c>
      <c r="D915" s="9" t="s">
        <v>878</v>
      </c>
      <c r="E915" s="9" t="str">
        <f t="shared" si="27"/>
        <v>1991 9</v>
      </c>
      <c r="F915" s="14"/>
      <c r="G915" s="9">
        <v>690.76726699999995</v>
      </c>
    </row>
    <row r="916" spans="1:7" x14ac:dyDescent="0.25">
      <c r="A916" s="18">
        <v>1992</v>
      </c>
      <c r="B916" s="18">
        <v>1991</v>
      </c>
      <c r="C916" s="18">
        <v>10</v>
      </c>
      <c r="D916" s="9" t="s">
        <v>879</v>
      </c>
      <c r="E916" s="9" t="str">
        <f t="shared" si="27"/>
        <v>1992 10</v>
      </c>
      <c r="F916" s="14"/>
      <c r="G916" s="9">
        <v>675.03090499999996</v>
      </c>
    </row>
    <row r="917" spans="1:7" x14ac:dyDescent="0.25">
      <c r="A917" s="18">
        <v>1992</v>
      </c>
      <c r="B917" s="18">
        <v>1991</v>
      </c>
      <c r="C917" s="18">
        <v>11</v>
      </c>
      <c r="D917" s="9" t="s">
        <v>880</v>
      </c>
      <c r="E917" s="9" t="str">
        <f t="shared" si="27"/>
        <v>1992 11</v>
      </c>
      <c r="F917" s="14"/>
      <c r="G917" s="9">
        <v>666.041695</v>
      </c>
    </row>
    <row r="918" spans="1:7" x14ac:dyDescent="0.25">
      <c r="A918" s="18">
        <v>1992</v>
      </c>
      <c r="B918" s="18">
        <v>1991</v>
      </c>
      <c r="C918" s="18">
        <v>12</v>
      </c>
      <c r="D918" s="9" t="s">
        <v>881</v>
      </c>
      <c r="E918" s="9" t="str">
        <f t="shared" si="27"/>
        <v>1992 12</v>
      </c>
      <c r="F918" s="14"/>
      <c r="G918" s="9">
        <v>661.073982</v>
      </c>
    </row>
    <row r="919" spans="1:7" x14ac:dyDescent="0.25">
      <c r="A919" s="18">
        <v>1992</v>
      </c>
      <c r="B919" s="18">
        <v>1992</v>
      </c>
      <c r="C919" s="18">
        <v>1</v>
      </c>
      <c r="D919" s="9" t="s">
        <v>882</v>
      </c>
      <c r="E919" s="9" t="str">
        <f t="shared" si="27"/>
        <v>1992 1</v>
      </c>
      <c r="F919" s="14"/>
      <c r="G919" s="9">
        <v>666.17784500000005</v>
      </c>
    </row>
    <row r="920" spans="1:7" x14ac:dyDescent="0.25">
      <c r="A920" s="18">
        <v>1992</v>
      </c>
      <c r="B920" s="18">
        <v>1992</v>
      </c>
      <c r="C920" s="18">
        <v>2</v>
      </c>
      <c r="D920" s="9" t="s">
        <v>883</v>
      </c>
      <c r="E920" s="9" t="str">
        <f t="shared" si="27"/>
        <v>1992 2</v>
      </c>
      <c r="F920" s="14"/>
      <c r="G920" s="9">
        <v>805.05083200000001</v>
      </c>
    </row>
    <row r="921" spans="1:7" x14ac:dyDescent="0.25">
      <c r="A921" s="18">
        <v>1992</v>
      </c>
      <c r="B921" s="18">
        <v>1992</v>
      </c>
      <c r="C921" s="18">
        <v>3</v>
      </c>
      <c r="D921" s="9" t="s">
        <v>884</v>
      </c>
      <c r="E921" s="9" t="str">
        <f t="shared" si="27"/>
        <v>1992 3</v>
      </c>
      <c r="F921" s="14"/>
      <c r="G921" s="17">
        <v>952.63543800000002</v>
      </c>
    </row>
    <row r="922" spans="1:7" x14ac:dyDescent="0.25">
      <c r="A922" s="18">
        <v>1992</v>
      </c>
      <c r="B922" s="18">
        <v>1992</v>
      </c>
      <c r="C922" s="18">
        <v>4</v>
      </c>
      <c r="D922" s="9" t="s">
        <v>885</v>
      </c>
      <c r="E922" s="9" t="str">
        <f t="shared" si="27"/>
        <v>1992 4</v>
      </c>
      <c r="F922" s="14"/>
      <c r="G922" s="17">
        <v>1186.1335859999999</v>
      </c>
    </row>
    <row r="923" spans="1:7" x14ac:dyDescent="0.25">
      <c r="A923" s="18">
        <v>1992</v>
      </c>
      <c r="B923" s="18">
        <v>1992</v>
      </c>
      <c r="C923" s="18">
        <v>5</v>
      </c>
      <c r="D923" s="9" t="s">
        <v>886</v>
      </c>
      <c r="E923" s="9" t="str">
        <f t="shared" si="27"/>
        <v>1992 5</v>
      </c>
      <c r="F923" s="14"/>
      <c r="G923" s="17">
        <v>1179.240399</v>
      </c>
    </row>
    <row r="924" spans="1:7" x14ac:dyDescent="0.25">
      <c r="A924" s="18">
        <v>1992</v>
      </c>
      <c r="B924" s="18">
        <v>1992</v>
      </c>
      <c r="C924" s="18">
        <v>6</v>
      </c>
      <c r="D924" s="9" t="s">
        <v>887</v>
      </c>
      <c r="E924" s="9" t="str">
        <f t="shared" si="27"/>
        <v>1992 6</v>
      </c>
      <c r="F924" s="14"/>
      <c r="G924" s="17">
        <v>1155.0046139999999</v>
      </c>
    </row>
    <row r="925" spans="1:7" x14ac:dyDescent="0.25">
      <c r="A925" s="18">
        <v>1992</v>
      </c>
      <c r="B925" s="18">
        <v>1992</v>
      </c>
      <c r="C925" s="18">
        <v>7</v>
      </c>
      <c r="D925" s="9" t="s">
        <v>888</v>
      </c>
      <c r="E925" s="9" t="str">
        <f t="shared" si="27"/>
        <v>1992 7</v>
      </c>
      <c r="F925" s="14"/>
      <c r="G925" s="17">
        <v>1067.858197</v>
      </c>
    </row>
    <row r="926" spans="1:7" x14ac:dyDescent="0.25">
      <c r="A926" s="18">
        <v>1992</v>
      </c>
      <c r="B926" s="18">
        <v>1992</v>
      </c>
      <c r="C926" s="18">
        <v>8</v>
      </c>
      <c r="D926" s="9" t="s">
        <v>889</v>
      </c>
      <c r="E926" s="9" t="str">
        <f t="shared" si="27"/>
        <v>1992 8</v>
      </c>
      <c r="F926" s="14"/>
      <c r="G926" s="9">
        <v>948.81568200000004</v>
      </c>
    </row>
    <row r="927" spans="1:7" x14ac:dyDescent="0.25">
      <c r="A927" s="18">
        <v>1992</v>
      </c>
      <c r="B927" s="18">
        <v>1992</v>
      </c>
      <c r="C927" s="18">
        <v>9</v>
      </c>
      <c r="D927" s="9" t="s">
        <v>890</v>
      </c>
      <c r="E927" s="9" t="str">
        <f t="shared" si="27"/>
        <v>1992 9</v>
      </c>
      <c r="F927" s="14"/>
      <c r="G927" s="9">
        <v>856.95058900000004</v>
      </c>
    </row>
    <row r="928" spans="1:7" x14ac:dyDescent="0.25">
      <c r="A928" s="18">
        <v>1993</v>
      </c>
      <c r="B928" s="18">
        <v>1992</v>
      </c>
      <c r="C928" s="18">
        <v>10</v>
      </c>
      <c r="D928" s="9" t="s">
        <v>891</v>
      </c>
      <c r="E928" s="9" t="str">
        <f t="shared" si="27"/>
        <v>1993 10</v>
      </c>
      <c r="F928" s="14"/>
      <c r="G928" s="9">
        <v>828.73655799999995</v>
      </c>
    </row>
    <row r="929" spans="1:7" x14ac:dyDescent="0.25">
      <c r="A929" s="18">
        <v>1993</v>
      </c>
      <c r="B929" s="18">
        <v>1992</v>
      </c>
      <c r="C929" s="18">
        <v>11</v>
      </c>
      <c r="D929" s="9" t="s">
        <v>892</v>
      </c>
      <c r="E929" s="9" t="str">
        <f t="shared" si="27"/>
        <v>1993 11</v>
      </c>
      <c r="F929" s="14"/>
      <c r="G929" s="9">
        <v>814.80193799999995</v>
      </c>
    </row>
    <row r="930" spans="1:7" x14ac:dyDescent="0.25">
      <c r="A930" s="18">
        <v>1993</v>
      </c>
      <c r="B930" s="18">
        <v>1992</v>
      </c>
      <c r="C930" s="18">
        <v>12</v>
      </c>
      <c r="D930" s="9" t="s">
        <v>893</v>
      </c>
      <c r="E930" s="9" t="str">
        <f t="shared" si="27"/>
        <v>1993 12</v>
      </c>
      <c r="F930" s="14"/>
      <c r="G930" s="9">
        <v>834.36762699999997</v>
      </c>
    </row>
    <row r="931" spans="1:7" x14ac:dyDescent="0.25">
      <c r="A931" s="18">
        <v>1993</v>
      </c>
      <c r="B931" s="18">
        <v>1993</v>
      </c>
      <c r="C931" s="18">
        <v>1</v>
      </c>
      <c r="D931" s="9" t="s">
        <v>894</v>
      </c>
      <c r="E931" s="9" t="str">
        <f t="shared" si="27"/>
        <v>1993 1</v>
      </c>
      <c r="F931" s="14"/>
      <c r="G931" s="9">
        <v>892.33467800000005</v>
      </c>
    </row>
    <row r="932" spans="1:7" x14ac:dyDescent="0.25">
      <c r="A932" s="18">
        <v>1993</v>
      </c>
      <c r="B932" s="18">
        <v>1993</v>
      </c>
      <c r="C932" s="18">
        <v>2</v>
      </c>
      <c r="D932" s="9" t="s">
        <v>895</v>
      </c>
      <c r="E932" s="9" t="str">
        <f t="shared" si="27"/>
        <v>1993 2</v>
      </c>
      <c r="F932" s="14"/>
      <c r="G932" s="17">
        <v>1029.8210730000001</v>
      </c>
    </row>
    <row r="933" spans="1:7" x14ac:dyDescent="0.25">
      <c r="A933" s="18">
        <v>1993</v>
      </c>
      <c r="B933" s="18">
        <v>1993</v>
      </c>
      <c r="C933" s="18">
        <v>3</v>
      </c>
      <c r="D933" s="9" t="s">
        <v>896</v>
      </c>
      <c r="E933" s="9" t="str">
        <f t="shared" si="27"/>
        <v>1993 3</v>
      </c>
      <c r="F933" s="14"/>
      <c r="G933" s="17">
        <v>1407.764584</v>
      </c>
    </row>
    <row r="934" spans="1:7" x14ac:dyDescent="0.25">
      <c r="A934" s="18">
        <v>1993</v>
      </c>
      <c r="B934" s="18">
        <v>1993</v>
      </c>
      <c r="C934" s="18">
        <v>4</v>
      </c>
      <c r="D934" s="9" t="s">
        <v>897</v>
      </c>
      <c r="E934" s="9" t="str">
        <f t="shared" si="27"/>
        <v>1993 4</v>
      </c>
      <c r="F934" s="14"/>
      <c r="G934" s="17">
        <v>1603.336986</v>
      </c>
    </row>
    <row r="935" spans="1:7" x14ac:dyDescent="0.25">
      <c r="A935" s="18">
        <v>1993</v>
      </c>
      <c r="B935" s="18">
        <v>1993</v>
      </c>
      <c r="C935" s="18">
        <v>5</v>
      </c>
      <c r="D935" s="9" t="s">
        <v>898</v>
      </c>
      <c r="E935" s="9" t="str">
        <f t="shared" si="27"/>
        <v>1993 5</v>
      </c>
      <c r="F935" s="14"/>
      <c r="G935" s="17">
        <v>1772.6877710000001</v>
      </c>
    </row>
    <row r="936" spans="1:7" x14ac:dyDescent="0.25">
      <c r="A936" s="18">
        <v>1993</v>
      </c>
      <c r="B936" s="18">
        <v>1993</v>
      </c>
      <c r="C936" s="18">
        <v>6</v>
      </c>
      <c r="D936" s="9" t="s">
        <v>899</v>
      </c>
      <c r="E936" s="9" t="str">
        <f t="shared" si="27"/>
        <v>1993 6</v>
      </c>
      <c r="F936" s="14"/>
      <c r="G936" s="17">
        <v>1887.1982170000001</v>
      </c>
    </row>
    <row r="937" spans="1:7" x14ac:dyDescent="0.25">
      <c r="A937" s="18">
        <v>1993</v>
      </c>
      <c r="B937" s="18">
        <v>1993</v>
      </c>
      <c r="C937" s="18">
        <v>7</v>
      </c>
      <c r="D937" s="9" t="s">
        <v>900</v>
      </c>
      <c r="E937" s="9" t="str">
        <f t="shared" si="27"/>
        <v>1993 7</v>
      </c>
      <c r="F937" s="14"/>
      <c r="G937" s="17">
        <v>1870.105231</v>
      </c>
    </row>
    <row r="938" spans="1:7" x14ac:dyDescent="0.25">
      <c r="A938" s="18">
        <v>1993</v>
      </c>
      <c r="B938" s="18">
        <v>1993</v>
      </c>
      <c r="C938" s="18">
        <v>8</v>
      </c>
      <c r="D938" s="9" t="s">
        <v>901</v>
      </c>
      <c r="E938" s="9" t="str">
        <f t="shared" si="27"/>
        <v>1993 8</v>
      </c>
      <c r="F938" s="14"/>
      <c r="G938" s="17">
        <v>1737.9863009999999</v>
      </c>
    </row>
    <row r="939" spans="1:7" x14ac:dyDescent="0.25">
      <c r="A939" s="18">
        <v>1993</v>
      </c>
      <c r="B939" s="18">
        <v>1993</v>
      </c>
      <c r="C939" s="18">
        <v>9</v>
      </c>
      <c r="D939" s="9" t="s">
        <v>902</v>
      </c>
      <c r="E939" s="9" t="str">
        <f t="shared" si="27"/>
        <v>1993 9</v>
      </c>
      <c r="F939" s="14"/>
      <c r="G939" s="17">
        <v>1601.9682</v>
      </c>
    </row>
    <row r="940" spans="1:7" x14ac:dyDescent="0.25">
      <c r="A940" s="18">
        <v>1994</v>
      </c>
      <c r="B940" s="18">
        <v>1993</v>
      </c>
      <c r="C940" s="18">
        <v>10</v>
      </c>
      <c r="D940" s="9" t="s">
        <v>903</v>
      </c>
      <c r="E940" s="9" t="str">
        <f t="shared" si="27"/>
        <v>1994 10</v>
      </c>
      <c r="F940" s="14"/>
      <c r="G940" s="17">
        <v>1541.7074050000001</v>
      </c>
    </row>
    <row r="941" spans="1:7" x14ac:dyDescent="0.25">
      <c r="A941" s="18">
        <v>1994</v>
      </c>
      <c r="B941" s="18">
        <v>1993</v>
      </c>
      <c r="C941" s="18">
        <v>11</v>
      </c>
      <c r="D941" s="9" t="s">
        <v>904</v>
      </c>
      <c r="E941" s="9" t="str">
        <f t="shared" si="27"/>
        <v>1994 11</v>
      </c>
      <c r="F941" s="14"/>
      <c r="G941" s="17">
        <v>1531.96875</v>
      </c>
    </row>
    <row r="942" spans="1:7" x14ac:dyDescent="0.25">
      <c r="A942" s="18">
        <v>1994</v>
      </c>
      <c r="B942" s="18">
        <v>1993</v>
      </c>
      <c r="C942" s="18">
        <v>12</v>
      </c>
      <c r="D942" s="9" t="s">
        <v>905</v>
      </c>
      <c r="E942" s="9" t="str">
        <f t="shared" si="27"/>
        <v>1994 12</v>
      </c>
      <c r="F942" s="14"/>
      <c r="G942" s="17">
        <v>1543.7668430000001</v>
      </c>
    </row>
    <row r="943" spans="1:7" x14ac:dyDescent="0.25">
      <c r="A943" s="18">
        <v>1994</v>
      </c>
      <c r="B943" s="18">
        <v>1994</v>
      </c>
      <c r="C943" s="18">
        <v>1</v>
      </c>
      <c r="D943" s="9" t="s">
        <v>906</v>
      </c>
      <c r="E943" s="9" t="str">
        <f t="shared" si="27"/>
        <v>1994 1</v>
      </c>
      <c r="F943" s="14"/>
      <c r="G943" s="17">
        <v>1490.337254</v>
      </c>
    </row>
    <row r="944" spans="1:7" x14ac:dyDescent="0.25">
      <c r="A944" s="18">
        <v>1994</v>
      </c>
      <c r="B944" s="18">
        <v>1994</v>
      </c>
      <c r="C944" s="18">
        <v>2</v>
      </c>
      <c r="D944" s="9" t="s">
        <v>907</v>
      </c>
      <c r="E944" s="9" t="str">
        <f t="shared" si="27"/>
        <v>1994 2</v>
      </c>
      <c r="F944" s="14"/>
      <c r="G944" s="17">
        <v>1524.277953</v>
      </c>
    </row>
    <row r="945" spans="1:7" x14ac:dyDescent="0.25">
      <c r="A945" s="18">
        <v>1994</v>
      </c>
      <c r="B945" s="18">
        <v>1994</v>
      </c>
      <c r="C945" s="18">
        <v>3</v>
      </c>
      <c r="D945" s="9" t="s">
        <v>908</v>
      </c>
      <c r="E945" s="9" t="str">
        <f t="shared" si="27"/>
        <v>1994 3</v>
      </c>
      <c r="F945" s="14"/>
      <c r="G945" s="17">
        <v>1592.2522120000001</v>
      </c>
    </row>
    <row r="946" spans="1:7" x14ac:dyDescent="0.25">
      <c r="A946" s="18">
        <v>1994</v>
      </c>
      <c r="B946" s="18">
        <v>1994</v>
      </c>
      <c r="C946" s="18">
        <v>4</v>
      </c>
      <c r="D946" s="9" t="s">
        <v>909</v>
      </c>
      <c r="E946" s="9" t="str">
        <f t="shared" si="27"/>
        <v>1994 4</v>
      </c>
      <c r="F946" s="14"/>
      <c r="G946" s="17">
        <v>1637.260511</v>
      </c>
    </row>
    <row r="947" spans="1:7" x14ac:dyDescent="0.25">
      <c r="A947" s="18">
        <v>1994</v>
      </c>
      <c r="B947" s="18">
        <v>1994</v>
      </c>
      <c r="C947" s="18">
        <v>5</v>
      </c>
      <c r="D947" s="9" t="s">
        <v>910</v>
      </c>
      <c r="E947" s="9" t="str">
        <f t="shared" si="27"/>
        <v>1994 5</v>
      </c>
      <c r="F947" s="14"/>
      <c r="G947" s="17">
        <v>1641.591467</v>
      </c>
    </row>
    <row r="948" spans="1:7" x14ac:dyDescent="0.25">
      <c r="A948" s="18">
        <v>1994</v>
      </c>
      <c r="B948" s="18">
        <v>1994</v>
      </c>
      <c r="C948" s="18">
        <v>6</v>
      </c>
      <c r="D948" s="9" t="s">
        <v>911</v>
      </c>
      <c r="E948" s="9" t="str">
        <f t="shared" si="27"/>
        <v>1994 6</v>
      </c>
      <c r="F948" s="14"/>
      <c r="G948" s="17">
        <v>1495.7353410000001</v>
      </c>
    </row>
    <row r="949" spans="1:7" x14ac:dyDescent="0.25">
      <c r="A949" s="18">
        <v>1994</v>
      </c>
      <c r="B949" s="18">
        <v>1994</v>
      </c>
      <c r="C949" s="18">
        <v>7</v>
      </c>
      <c r="D949" s="9" t="s">
        <v>912</v>
      </c>
      <c r="E949" s="9" t="str">
        <f t="shared" si="27"/>
        <v>1994 7</v>
      </c>
      <c r="F949" s="14"/>
      <c r="G949" s="17">
        <v>1332.4173860000001</v>
      </c>
    </row>
    <row r="950" spans="1:7" x14ac:dyDescent="0.25">
      <c r="A950" s="18">
        <v>1994</v>
      </c>
      <c r="B950" s="18">
        <v>1994</v>
      </c>
      <c r="C950" s="18">
        <v>8</v>
      </c>
      <c r="D950" s="9" t="s">
        <v>913</v>
      </c>
      <c r="E950" s="9" t="str">
        <f t="shared" si="27"/>
        <v>1994 8</v>
      </c>
      <c r="F950" s="14"/>
      <c r="G950" s="17">
        <v>1160.5024040000001</v>
      </c>
    </row>
    <row r="951" spans="1:7" x14ac:dyDescent="0.25">
      <c r="A951" s="18">
        <v>1994</v>
      </c>
      <c r="B951" s="18">
        <v>1994</v>
      </c>
      <c r="C951" s="18">
        <v>9</v>
      </c>
      <c r="D951" s="9" t="s">
        <v>914</v>
      </c>
      <c r="E951" s="9" t="str">
        <f t="shared" si="27"/>
        <v>1994 9</v>
      </c>
      <c r="F951" s="14"/>
      <c r="G951" s="17">
        <v>1000</v>
      </c>
    </row>
    <row r="952" spans="1:7" x14ac:dyDescent="0.25">
      <c r="A952" s="18">
        <v>1995</v>
      </c>
      <c r="B952" s="18">
        <v>1994</v>
      </c>
      <c r="C952" s="18">
        <v>10</v>
      </c>
      <c r="D952" s="9" t="s">
        <v>915</v>
      </c>
      <c r="E952" s="9" t="str">
        <f t="shared" si="27"/>
        <v>1995 10</v>
      </c>
      <c r="F952" s="14"/>
      <c r="G952" s="9">
        <v>971.84444399999995</v>
      </c>
    </row>
    <row r="953" spans="1:7" x14ac:dyDescent="0.25">
      <c r="A953" s="18">
        <v>1995</v>
      </c>
      <c r="B953" s="18">
        <v>1994</v>
      </c>
      <c r="C953" s="18">
        <v>11</v>
      </c>
      <c r="D953" s="9" t="s">
        <v>916</v>
      </c>
      <c r="E953" s="9" t="str">
        <f t="shared" si="27"/>
        <v>1995 11</v>
      </c>
      <c r="F953" s="14"/>
      <c r="G953" s="9">
        <v>958.05379400000004</v>
      </c>
    </row>
    <row r="954" spans="1:7" x14ac:dyDescent="0.25">
      <c r="A954" s="18">
        <v>1995</v>
      </c>
      <c r="B954" s="18">
        <v>1994</v>
      </c>
      <c r="C954" s="18">
        <v>12</v>
      </c>
      <c r="D954" s="9" t="s">
        <v>917</v>
      </c>
      <c r="E954" s="9" t="str">
        <f t="shared" si="27"/>
        <v>1995 12</v>
      </c>
      <c r="F954" s="14"/>
      <c r="G954" s="9">
        <v>944.06709000000001</v>
      </c>
    </row>
    <row r="955" spans="1:7" x14ac:dyDescent="0.25">
      <c r="A955" s="18">
        <v>1995</v>
      </c>
      <c r="B955" s="18">
        <v>1995</v>
      </c>
      <c r="C955" s="18">
        <v>1</v>
      </c>
      <c r="D955" s="9" t="s">
        <v>918</v>
      </c>
      <c r="E955" s="9" t="str">
        <f t="shared" si="27"/>
        <v>1995 1</v>
      </c>
      <c r="F955" s="14"/>
      <c r="G955" s="17">
        <v>1344.7941740000001</v>
      </c>
    </row>
    <row r="956" spans="1:7" x14ac:dyDescent="0.25">
      <c r="A956" s="18">
        <v>1995</v>
      </c>
      <c r="B956" s="18">
        <v>1995</v>
      </c>
      <c r="C956" s="18">
        <v>2</v>
      </c>
      <c r="D956" s="9" t="s">
        <v>919</v>
      </c>
      <c r="E956" s="9" t="str">
        <f t="shared" si="27"/>
        <v>1995 2</v>
      </c>
      <c r="F956" s="14"/>
      <c r="G956" s="17">
        <v>1598.4891150000001</v>
      </c>
    </row>
    <row r="957" spans="1:7" x14ac:dyDescent="0.25">
      <c r="A957" s="18">
        <v>1995</v>
      </c>
      <c r="B957" s="18">
        <v>1995</v>
      </c>
      <c r="C957" s="18">
        <v>3</v>
      </c>
      <c r="D957" s="9" t="s">
        <v>920</v>
      </c>
      <c r="E957" s="9" t="str">
        <f t="shared" si="27"/>
        <v>1995 3</v>
      </c>
      <c r="F957" s="14"/>
      <c r="G957" s="17">
        <v>2031.8177659999999</v>
      </c>
    </row>
    <row r="958" spans="1:7" x14ac:dyDescent="0.25">
      <c r="A958" s="18">
        <v>1995</v>
      </c>
      <c r="B958" s="18">
        <v>1995</v>
      </c>
      <c r="C958" s="18">
        <v>4</v>
      </c>
      <c r="D958" s="9" t="s">
        <v>921</v>
      </c>
      <c r="E958" s="9" t="str">
        <f t="shared" si="27"/>
        <v>1995 4</v>
      </c>
      <c r="F958" s="14"/>
      <c r="G958" s="17">
        <v>2269.8850200000002</v>
      </c>
    </row>
    <row r="959" spans="1:7" x14ac:dyDescent="0.25">
      <c r="A959" s="18">
        <v>1995</v>
      </c>
      <c r="B959" s="18">
        <v>1995</v>
      </c>
      <c r="C959" s="18">
        <v>5</v>
      </c>
      <c r="D959" s="9" t="s">
        <v>922</v>
      </c>
      <c r="E959" s="9" t="str">
        <f t="shared" si="27"/>
        <v>1995 5</v>
      </c>
      <c r="F959" s="14"/>
      <c r="G959" s="17">
        <v>2345.1975109999998</v>
      </c>
    </row>
    <row r="960" spans="1:7" x14ac:dyDescent="0.25">
      <c r="A960" s="18">
        <v>1995</v>
      </c>
      <c r="B960" s="18">
        <v>1995</v>
      </c>
      <c r="C960" s="18">
        <v>6</v>
      </c>
      <c r="D960" s="9" t="s">
        <v>923</v>
      </c>
      <c r="E960" s="9" t="str">
        <f t="shared" si="27"/>
        <v>1995 6</v>
      </c>
      <c r="F960" s="14"/>
      <c r="G960" s="17">
        <v>2330.3947400000002</v>
      </c>
    </row>
    <row r="961" spans="1:7" x14ac:dyDescent="0.25">
      <c r="A961" s="18">
        <v>1995</v>
      </c>
      <c r="B961" s="18">
        <v>1995</v>
      </c>
      <c r="C961" s="18">
        <v>7</v>
      </c>
      <c r="D961" s="9" t="s">
        <v>924</v>
      </c>
      <c r="E961" s="9" t="str">
        <f t="shared" si="27"/>
        <v>1995 7</v>
      </c>
      <c r="F961" s="14"/>
      <c r="G961" s="17">
        <v>2270</v>
      </c>
    </row>
    <row r="962" spans="1:7" x14ac:dyDescent="0.25">
      <c r="A962" s="18">
        <v>1995</v>
      </c>
      <c r="B962" s="18">
        <v>1995</v>
      </c>
      <c r="C962" s="18">
        <v>8</v>
      </c>
      <c r="D962" s="9" t="s">
        <v>925</v>
      </c>
      <c r="E962" s="9" t="str">
        <f t="shared" si="27"/>
        <v>1995 8</v>
      </c>
      <c r="F962" s="14"/>
      <c r="G962" s="17">
        <v>2150</v>
      </c>
    </row>
    <row r="963" spans="1:7" x14ac:dyDescent="0.25">
      <c r="A963" s="18">
        <v>1995</v>
      </c>
      <c r="B963" s="18">
        <v>1995</v>
      </c>
      <c r="C963" s="18">
        <v>9</v>
      </c>
      <c r="D963" s="9" t="s">
        <v>926</v>
      </c>
      <c r="E963" s="9" t="str">
        <f t="shared" si="27"/>
        <v>1995 9</v>
      </c>
      <c r="F963" s="14"/>
      <c r="G963" s="17">
        <v>1975</v>
      </c>
    </row>
    <row r="964" spans="1:7" x14ac:dyDescent="0.25">
      <c r="A964" s="18">
        <v>1996</v>
      </c>
      <c r="B964" s="18">
        <v>1995</v>
      </c>
      <c r="C964" s="18">
        <v>10</v>
      </c>
      <c r="D964" s="9" t="s">
        <v>927</v>
      </c>
      <c r="E964" s="9" t="str">
        <f t="shared" si="27"/>
        <v>1996 10</v>
      </c>
      <c r="F964" s="14"/>
      <c r="G964" s="17">
        <v>1850</v>
      </c>
    </row>
    <row r="965" spans="1:7" x14ac:dyDescent="0.25">
      <c r="A965" s="18">
        <v>1996</v>
      </c>
      <c r="B965" s="18">
        <v>1995</v>
      </c>
      <c r="C965" s="18">
        <v>11</v>
      </c>
      <c r="D965" s="9" t="s">
        <v>928</v>
      </c>
      <c r="E965" s="9" t="str">
        <f t="shared" si="27"/>
        <v>1996 11</v>
      </c>
      <c r="F965" s="14"/>
      <c r="G965" s="17">
        <v>1839.886105</v>
      </c>
    </row>
    <row r="966" spans="1:7" x14ac:dyDescent="0.25">
      <c r="A966" s="18">
        <v>1996</v>
      </c>
      <c r="B966" s="18">
        <v>1995</v>
      </c>
      <c r="C966" s="18">
        <v>12</v>
      </c>
      <c r="D966" s="9" t="s">
        <v>929</v>
      </c>
      <c r="E966" s="9" t="str">
        <f t="shared" si="27"/>
        <v>1996 12</v>
      </c>
      <c r="F966" s="14"/>
      <c r="G966" s="17">
        <v>1850</v>
      </c>
    </row>
    <row r="967" spans="1:7" x14ac:dyDescent="0.25">
      <c r="A967" s="18">
        <v>1996</v>
      </c>
      <c r="B967" s="18">
        <v>1996</v>
      </c>
      <c r="C967" s="18">
        <v>1</v>
      </c>
      <c r="D967" s="9" t="s">
        <v>930</v>
      </c>
      <c r="E967" s="9" t="str">
        <f t="shared" si="27"/>
        <v>1996 1</v>
      </c>
      <c r="F967" s="14"/>
      <c r="G967" s="17">
        <v>1900</v>
      </c>
    </row>
    <row r="968" spans="1:7" x14ac:dyDescent="0.25">
      <c r="A968" s="18">
        <v>1996</v>
      </c>
      <c r="B968" s="18">
        <v>1996</v>
      </c>
      <c r="C968" s="18">
        <v>2</v>
      </c>
      <c r="D968" s="9" t="s">
        <v>931</v>
      </c>
      <c r="E968" s="9" t="str">
        <f t="shared" si="27"/>
        <v>1996 2</v>
      </c>
      <c r="F968" s="14"/>
      <c r="G968" s="17">
        <v>2000</v>
      </c>
    </row>
    <row r="969" spans="1:7" x14ac:dyDescent="0.25">
      <c r="A969" s="18">
        <v>1996</v>
      </c>
      <c r="B969" s="18">
        <v>1996</v>
      </c>
      <c r="C969" s="18">
        <v>3</v>
      </c>
      <c r="D969" s="9" t="s">
        <v>932</v>
      </c>
      <c r="E969" s="9" t="str">
        <f t="shared" si="27"/>
        <v>1996 3</v>
      </c>
      <c r="F969" s="14"/>
      <c r="G969" s="17">
        <v>2100</v>
      </c>
    </row>
    <row r="970" spans="1:7" x14ac:dyDescent="0.25">
      <c r="A970" s="18">
        <v>1996</v>
      </c>
      <c r="B970" s="18">
        <v>1996</v>
      </c>
      <c r="C970" s="18">
        <v>4</v>
      </c>
      <c r="D970" s="9" t="s">
        <v>933</v>
      </c>
      <c r="E970" s="9" t="str">
        <f t="shared" si="27"/>
        <v>1996 4</v>
      </c>
      <c r="F970" s="14"/>
      <c r="G970" s="17">
        <v>2277.874769</v>
      </c>
    </row>
    <row r="971" spans="1:7" x14ac:dyDescent="0.25">
      <c r="A971" s="18">
        <v>1996</v>
      </c>
      <c r="B971" s="18">
        <v>1996</v>
      </c>
      <c r="C971" s="18">
        <v>5</v>
      </c>
      <c r="D971" s="9" t="s">
        <v>934</v>
      </c>
      <c r="E971" s="9" t="str">
        <f t="shared" si="27"/>
        <v>1996 5</v>
      </c>
      <c r="F971" s="14"/>
      <c r="G971" s="17">
        <v>2233.7378079999999</v>
      </c>
    </row>
    <row r="972" spans="1:7" x14ac:dyDescent="0.25">
      <c r="A972" s="18">
        <v>1996</v>
      </c>
      <c r="B972" s="18">
        <v>1996</v>
      </c>
      <c r="C972" s="18">
        <v>6</v>
      </c>
      <c r="D972" s="9" t="s">
        <v>935</v>
      </c>
      <c r="E972" s="9" t="str">
        <f t="shared" si="27"/>
        <v>1996 6</v>
      </c>
      <c r="F972" s="14"/>
      <c r="G972" s="17">
        <v>2169.6892750000002</v>
      </c>
    </row>
    <row r="973" spans="1:7" x14ac:dyDescent="0.25">
      <c r="A973" s="18">
        <v>1996</v>
      </c>
      <c r="B973" s="18">
        <v>1996</v>
      </c>
      <c r="C973" s="18">
        <v>7</v>
      </c>
      <c r="D973" s="9" t="s">
        <v>936</v>
      </c>
      <c r="E973" s="9" t="str">
        <f t="shared" ref="E973:E1036" si="28">CONCATENATE(A973," ",C973)</f>
        <v>1996 7</v>
      </c>
      <c r="F973" s="14"/>
      <c r="G973" s="17">
        <v>2032.249519</v>
      </c>
    </row>
    <row r="974" spans="1:7" x14ac:dyDescent="0.25">
      <c r="A974" s="18">
        <v>1996</v>
      </c>
      <c r="B974" s="18">
        <v>1996</v>
      </c>
      <c r="C974" s="18">
        <v>8</v>
      </c>
      <c r="D974" s="9" t="s">
        <v>937</v>
      </c>
      <c r="E974" s="9" t="str">
        <f t="shared" si="28"/>
        <v>1996 8</v>
      </c>
      <c r="F974" s="14"/>
      <c r="G974" s="17">
        <v>1895.4777610000001</v>
      </c>
    </row>
    <row r="975" spans="1:7" x14ac:dyDescent="0.25">
      <c r="A975" s="18">
        <v>1996</v>
      </c>
      <c r="B975" s="18">
        <v>1996</v>
      </c>
      <c r="C975" s="18">
        <v>9</v>
      </c>
      <c r="D975" s="9" t="s">
        <v>938</v>
      </c>
      <c r="E975" s="9" t="str">
        <f t="shared" si="28"/>
        <v>1996 9</v>
      </c>
      <c r="F975" s="14"/>
      <c r="G975" s="17">
        <v>1756.4788430000001</v>
      </c>
    </row>
    <row r="976" spans="1:7" x14ac:dyDescent="0.25">
      <c r="A976" s="18">
        <v>1997</v>
      </c>
      <c r="B976" s="18">
        <v>1996</v>
      </c>
      <c r="C976" s="18">
        <v>10</v>
      </c>
      <c r="D976" s="9" t="s">
        <v>939</v>
      </c>
      <c r="E976" s="9" t="str">
        <f t="shared" si="28"/>
        <v>1997 10</v>
      </c>
      <c r="F976" s="14"/>
      <c r="G976" s="17">
        <v>1693.347634</v>
      </c>
    </row>
    <row r="977" spans="1:7" x14ac:dyDescent="0.25">
      <c r="A977" s="18">
        <v>1997</v>
      </c>
      <c r="B977" s="18">
        <v>1996</v>
      </c>
      <c r="C977" s="18">
        <v>11</v>
      </c>
      <c r="D977" s="9" t="s">
        <v>940</v>
      </c>
      <c r="E977" s="9" t="str">
        <f t="shared" si="28"/>
        <v>1997 11</v>
      </c>
      <c r="F977" s="14"/>
      <c r="G977" s="17">
        <v>1699.165931</v>
      </c>
    </row>
    <row r="978" spans="1:7" x14ac:dyDescent="0.25">
      <c r="A978" s="18">
        <v>1997</v>
      </c>
      <c r="B978" s="18">
        <v>1996</v>
      </c>
      <c r="C978" s="18">
        <v>12</v>
      </c>
      <c r="D978" s="9" t="s">
        <v>941</v>
      </c>
      <c r="E978" s="9" t="str">
        <f t="shared" si="28"/>
        <v>1997 12</v>
      </c>
      <c r="F978" s="14"/>
      <c r="G978" s="17">
        <v>1850</v>
      </c>
    </row>
    <row r="979" spans="1:7" x14ac:dyDescent="0.25">
      <c r="A979" s="18">
        <v>1997</v>
      </c>
      <c r="B979" s="18">
        <v>1997</v>
      </c>
      <c r="C979" s="18">
        <v>1</v>
      </c>
      <c r="D979" s="9" t="s">
        <v>942</v>
      </c>
      <c r="E979" s="9" t="str">
        <f t="shared" si="28"/>
        <v>1997 1</v>
      </c>
      <c r="F979" s="14"/>
      <c r="G979" s="17">
        <v>1900</v>
      </c>
    </row>
    <row r="980" spans="1:7" x14ac:dyDescent="0.25">
      <c r="A980" s="18">
        <v>1997</v>
      </c>
      <c r="B980" s="18">
        <v>1997</v>
      </c>
      <c r="C980" s="18">
        <v>2</v>
      </c>
      <c r="D980" s="9" t="s">
        <v>943</v>
      </c>
      <c r="E980" s="9" t="str">
        <f t="shared" si="28"/>
        <v>1997 2</v>
      </c>
      <c r="F980" s="14"/>
      <c r="G980" s="17">
        <v>1990.440822</v>
      </c>
    </row>
    <row r="981" spans="1:7" x14ac:dyDescent="0.25">
      <c r="A981" s="18">
        <v>1997</v>
      </c>
      <c r="B981" s="18">
        <v>1997</v>
      </c>
      <c r="C981" s="18">
        <v>3</v>
      </c>
      <c r="D981" s="9" t="s">
        <v>944</v>
      </c>
      <c r="E981" s="9" t="str">
        <f t="shared" si="28"/>
        <v>1997 3</v>
      </c>
      <c r="F981" s="14"/>
      <c r="G981" s="17">
        <v>2076.4592699999998</v>
      </c>
    </row>
    <row r="982" spans="1:7" x14ac:dyDescent="0.25">
      <c r="A982" s="18">
        <v>1997</v>
      </c>
      <c r="B982" s="18">
        <v>1997</v>
      </c>
      <c r="C982" s="18">
        <v>4</v>
      </c>
      <c r="D982" s="9" t="s">
        <v>945</v>
      </c>
      <c r="E982" s="9" t="str">
        <f t="shared" si="28"/>
        <v>1997 4</v>
      </c>
      <c r="F982" s="14"/>
      <c r="G982" s="17">
        <v>2176.306341</v>
      </c>
    </row>
    <row r="983" spans="1:7" x14ac:dyDescent="0.25">
      <c r="A983" s="18">
        <v>1997</v>
      </c>
      <c r="B983" s="18">
        <v>1997</v>
      </c>
      <c r="C983" s="18">
        <v>5</v>
      </c>
      <c r="D983" s="9" t="s">
        <v>946</v>
      </c>
      <c r="E983" s="9" t="str">
        <f t="shared" si="28"/>
        <v>1997 5</v>
      </c>
      <c r="F983" s="14"/>
      <c r="G983" s="17">
        <v>1989.678874</v>
      </c>
    </row>
    <row r="984" spans="1:7" x14ac:dyDescent="0.25">
      <c r="A984" s="18">
        <v>1997</v>
      </c>
      <c r="B984" s="18">
        <v>1997</v>
      </c>
      <c r="C984" s="18">
        <v>6</v>
      </c>
      <c r="D984" s="9" t="s">
        <v>947</v>
      </c>
      <c r="E984" s="9" t="str">
        <f t="shared" si="28"/>
        <v>1997 6</v>
      </c>
      <c r="F984" s="14"/>
      <c r="G984" s="17">
        <v>1820.5544400000001</v>
      </c>
    </row>
    <row r="985" spans="1:7" x14ac:dyDescent="0.25">
      <c r="A985" s="18">
        <v>1997</v>
      </c>
      <c r="B985" s="18">
        <v>1997</v>
      </c>
      <c r="C985" s="18">
        <v>7</v>
      </c>
      <c r="D985" s="9" t="s">
        <v>948</v>
      </c>
      <c r="E985" s="9" t="str">
        <f t="shared" si="28"/>
        <v>1997 7</v>
      </c>
      <c r="F985" s="14"/>
      <c r="G985" s="17">
        <v>1670.294249</v>
      </c>
    </row>
    <row r="986" spans="1:7" x14ac:dyDescent="0.25">
      <c r="A986" s="18">
        <v>1997</v>
      </c>
      <c r="B986" s="18">
        <v>1997</v>
      </c>
      <c r="C986" s="18">
        <v>8</v>
      </c>
      <c r="D986" s="9" t="s">
        <v>949</v>
      </c>
      <c r="E986" s="9" t="str">
        <f t="shared" si="28"/>
        <v>1997 8</v>
      </c>
      <c r="F986" s="14"/>
      <c r="G986" s="17">
        <v>1493.5938739999999</v>
      </c>
    </row>
    <row r="987" spans="1:7" x14ac:dyDescent="0.25">
      <c r="A987" s="18">
        <v>1997</v>
      </c>
      <c r="B987" s="18">
        <v>1997</v>
      </c>
      <c r="C987" s="18">
        <v>9</v>
      </c>
      <c r="D987" s="9" t="s">
        <v>950</v>
      </c>
      <c r="E987" s="9" t="str">
        <f t="shared" si="28"/>
        <v>1997 9</v>
      </c>
      <c r="F987" s="14"/>
      <c r="G987" s="17">
        <v>1367.07474</v>
      </c>
    </row>
    <row r="988" spans="1:7" x14ac:dyDescent="0.25">
      <c r="A988" s="18">
        <v>1998</v>
      </c>
      <c r="B988" s="18">
        <v>1997</v>
      </c>
      <c r="C988" s="18">
        <v>10</v>
      </c>
      <c r="D988" s="9" t="s">
        <v>951</v>
      </c>
      <c r="E988" s="9" t="str">
        <f t="shared" si="28"/>
        <v>1998 10</v>
      </c>
      <c r="F988" s="14"/>
      <c r="G988" s="17">
        <v>1307.587342</v>
      </c>
    </row>
    <row r="989" spans="1:7" x14ac:dyDescent="0.25">
      <c r="A989" s="18">
        <v>1998</v>
      </c>
      <c r="B989" s="18">
        <v>1997</v>
      </c>
      <c r="C989" s="18">
        <v>11</v>
      </c>
      <c r="D989" s="9" t="s">
        <v>952</v>
      </c>
      <c r="E989" s="9" t="str">
        <f t="shared" si="28"/>
        <v>1998 11</v>
      </c>
      <c r="F989" s="14"/>
      <c r="G989" s="17">
        <v>1282.007922</v>
      </c>
    </row>
    <row r="990" spans="1:7" x14ac:dyDescent="0.25">
      <c r="A990" s="18">
        <v>1998</v>
      </c>
      <c r="B990" s="18">
        <v>1997</v>
      </c>
      <c r="C990" s="18">
        <v>12</v>
      </c>
      <c r="D990" s="9" t="s">
        <v>953</v>
      </c>
      <c r="E990" s="9" t="str">
        <f t="shared" si="28"/>
        <v>1998 12</v>
      </c>
      <c r="F990" s="14"/>
      <c r="G990" s="17">
        <v>1313.034138</v>
      </c>
    </row>
    <row r="991" spans="1:7" x14ac:dyDescent="0.25">
      <c r="A991" s="18">
        <v>1998</v>
      </c>
      <c r="B991" s="18">
        <v>1998</v>
      </c>
      <c r="C991" s="18">
        <v>1</v>
      </c>
      <c r="D991" s="9" t="s">
        <v>954</v>
      </c>
      <c r="E991" s="9" t="str">
        <f t="shared" si="28"/>
        <v>1998 1</v>
      </c>
      <c r="F991" s="14"/>
      <c r="G991" s="17">
        <v>1623.729791</v>
      </c>
    </row>
    <row r="992" spans="1:7" x14ac:dyDescent="0.25">
      <c r="A992" s="18">
        <v>1998</v>
      </c>
      <c r="B992" s="18">
        <v>1998</v>
      </c>
      <c r="C992" s="18">
        <v>2</v>
      </c>
      <c r="D992" s="9" t="s">
        <v>955</v>
      </c>
      <c r="E992" s="9" t="str">
        <f t="shared" si="28"/>
        <v>1998 2</v>
      </c>
      <c r="F992" s="14"/>
      <c r="G992" s="17">
        <v>1946.276989</v>
      </c>
    </row>
    <row r="993" spans="1:7" x14ac:dyDescent="0.25">
      <c r="A993" s="18">
        <v>1998</v>
      </c>
      <c r="B993" s="18">
        <v>1998</v>
      </c>
      <c r="C993" s="18">
        <v>3</v>
      </c>
      <c r="D993" s="9" t="s">
        <v>956</v>
      </c>
      <c r="E993" s="9" t="str">
        <f t="shared" si="28"/>
        <v>1998 3</v>
      </c>
      <c r="F993" s="14"/>
      <c r="G993" s="17">
        <v>2100</v>
      </c>
    </row>
    <row r="994" spans="1:7" x14ac:dyDescent="0.25">
      <c r="A994" s="18">
        <v>1998</v>
      </c>
      <c r="B994" s="18">
        <v>1998</v>
      </c>
      <c r="C994" s="18">
        <v>4</v>
      </c>
      <c r="D994" s="9" t="s">
        <v>957</v>
      </c>
      <c r="E994" s="9" t="str">
        <f t="shared" si="28"/>
        <v>1998 4</v>
      </c>
      <c r="F994" s="14"/>
      <c r="G994" s="17">
        <v>2295.5724489999998</v>
      </c>
    </row>
    <row r="995" spans="1:7" x14ac:dyDescent="0.25">
      <c r="A995" s="18">
        <v>1998</v>
      </c>
      <c r="B995" s="18">
        <v>1998</v>
      </c>
      <c r="C995" s="18">
        <v>5</v>
      </c>
      <c r="D995" s="9" t="s">
        <v>958</v>
      </c>
      <c r="E995" s="9" t="str">
        <f t="shared" si="28"/>
        <v>1998 5</v>
      </c>
      <c r="F995" s="14"/>
      <c r="G995" s="17">
        <v>2420</v>
      </c>
    </row>
    <row r="996" spans="1:7" x14ac:dyDescent="0.25">
      <c r="A996" s="18">
        <v>1998</v>
      </c>
      <c r="B996" s="18">
        <v>1998</v>
      </c>
      <c r="C996" s="18">
        <v>6</v>
      </c>
      <c r="D996" s="9" t="s">
        <v>959</v>
      </c>
      <c r="E996" s="9" t="str">
        <f t="shared" si="28"/>
        <v>1998 6</v>
      </c>
      <c r="F996" s="14"/>
      <c r="G996" s="17">
        <v>2447</v>
      </c>
    </row>
    <row r="997" spans="1:7" x14ac:dyDescent="0.25">
      <c r="A997" s="18">
        <v>1998</v>
      </c>
      <c r="B997" s="18">
        <v>1998</v>
      </c>
      <c r="C997" s="18">
        <v>7</v>
      </c>
      <c r="D997" s="9" t="s">
        <v>960</v>
      </c>
      <c r="E997" s="9" t="str">
        <f t="shared" si="28"/>
        <v>1998 7</v>
      </c>
      <c r="F997" s="14"/>
      <c r="G997" s="17">
        <v>2270</v>
      </c>
    </row>
    <row r="998" spans="1:7" x14ac:dyDescent="0.25">
      <c r="A998" s="18">
        <v>1998</v>
      </c>
      <c r="B998" s="18">
        <v>1998</v>
      </c>
      <c r="C998" s="18">
        <v>8</v>
      </c>
      <c r="D998" s="9" t="s">
        <v>961</v>
      </c>
      <c r="E998" s="9" t="str">
        <f t="shared" si="28"/>
        <v>1998 8</v>
      </c>
      <c r="F998" s="14"/>
      <c r="G998" s="17">
        <v>2150</v>
      </c>
    </row>
    <row r="999" spans="1:7" x14ac:dyDescent="0.25">
      <c r="A999" s="18">
        <v>1998</v>
      </c>
      <c r="B999" s="18">
        <v>1998</v>
      </c>
      <c r="C999" s="18">
        <v>9</v>
      </c>
      <c r="D999" s="9" t="s">
        <v>962</v>
      </c>
      <c r="E999" s="9" t="str">
        <f t="shared" si="28"/>
        <v>1998 9</v>
      </c>
      <c r="F999" s="14"/>
      <c r="G999" s="17">
        <v>1975</v>
      </c>
    </row>
    <row r="1000" spans="1:7" x14ac:dyDescent="0.25">
      <c r="A1000" s="18">
        <v>1999</v>
      </c>
      <c r="B1000" s="18">
        <v>1998</v>
      </c>
      <c r="C1000" s="18">
        <v>10</v>
      </c>
      <c r="D1000" s="9" t="s">
        <v>963</v>
      </c>
      <c r="E1000" s="9" t="str">
        <f t="shared" si="28"/>
        <v>1999 10</v>
      </c>
      <c r="F1000" s="14"/>
      <c r="G1000" s="17">
        <v>1850</v>
      </c>
    </row>
    <row r="1001" spans="1:7" x14ac:dyDescent="0.25">
      <c r="A1001" s="18">
        <v>1999</v>
      </c>
      <c r="B1001" s="18">
        <v>1998</v>
      </c>
      <c r="C1001" s="18">
        <v>11</v>
      </c>
      <c r="D1001" s="9" t="s">
        <v>964</v>
      </c>
      <c r="E1001" s="9" t="str">
        <f t="shared" si="28"/>
        <v>1999 11</v>
      </c>
      <c r="F1001" s="14"/>
      <c r="G1001" s="17">
        <v>1850</v>
      </c>
    </row>
    <row r="1002" spans="1:7" x14ac:dyDescent="0.25">
      <c r="A1002" s="18">
        <v>1999</v>
      </c>
      <c r="B1002" s="18">
        <v>1998</v>
      </c>
      <c r="C1002" s="18">
        <v>12</v>
      </c>
      <c r="D1002" s="9" t="s">
        <v>965</v>
      </c>
      <c r="E1002" s="9" t="str">
        <f t="shared" si="28"/>
        <v>1999 12</v>
      </c>
      <c r="F1002" s="14"/>
      <c r="G1002" s="17">
        <v>1850</v>
      </c>
    </row>
    <row r="1003" spans="1:7" x14ac:dyDescent="0.25">
      <c r="A1003" s="18">
        <v>1999</v>
      </c>
      <c r="B1003" s="18">
        <v>1999</v>
      </c>
      <c r="C1003" s="18">
        <v>1</v>
      </c>
      <c r="D1003" s="9" t="s">
        <v>966</v>
      </c>
      <c r="E1003" s="9" t="str">
        <f t="shared" si="28"/>
        <v>1999 1</v>
      </c>
      <c r="F1003" s="14"/>
      <c r="G1003" s="17">
        <v>1900</v>
      </c>
    </row>
    <row r="1004" spans="1:7" x14ac:dyDescent="0.25">
      <c r="A1004" s="18">
        <v>1999</v>
      </c>
      <c r="B1004" s="18">
        <v>1999</v>
      </c>
      <c r="C1004" s="18">
        <v>2</v>
      </c>
      <c r="D1004" s="9" t="s">
        <v>967</v>
      </c>
      <c r="E1004" s="9" t="str">
        <f t="shared" si="28"/>
        <v>1999 2</v>
      </c>
      <c r="F1004" s="14"/>
      <c r="G1004" s="17">
        <v>2000</v>
      </c>
    </row>
    <row r="1005" spans="1:7" x14ac:dyDescent="0.25">
      <c r="A1005" s="18">
        <v>1999</v>
      </c>
      <c r="B1005" s="18">
        <v>1999</v>
      </c>
      <c r="C1005" s="18">
        <v>3</v>
      </c>
      <c r="D1005" s="9" t="s">
        <v>968</v>
      </c>
      <c r="E1005" s="9" t="str">
        <f t="shared" si="28"/>
        <v>1999 3</v>
      </c>
      <c r="F1005" s="14"/>
      <c r="G1005" s="17">
        <v>2100</v>
      </c>
    </row>
    <row r="1006" spans="1:7" x14ac:dyDescent="0.25">
      <c r="A1006" s="18">
        <v>1999</v>
      </c>
      <c r="B1006" s="18">
        <v>1999</v>
      </c>
      <c r="C1006" s="18">
        <v>4</v>
      </c>
      <c r="D1006" s="9" t="s">
        <v>969</v>
      </c>
      <c r="E1006" s="9" t="str">
        <f t="shared" si="28"/>
        <v>1999 4</v>
      </c>
      <c r="F1006" s="14"/>
      <c r="G1006" s="17">
        <v>2299.880549</v>
      </c>
    </row>
    <row r="1007" spans="1:7" x14ac:dyDescent="0.25">
      <c r="A1007" s="18">
        <v>1999</v>
      </c>
      <c r="B1007" s="18">
        <v>1999</v>
      </c>
      <c r="C1007" s="18">
        <v>5</v>
      </c>
      <c r="D1007" s="9" t="s">
        <v>970</v>
      </c>
      <c r="E1007" s="9" t="str">
        <f t="shared" si="28"/>
        <v>1999 5</v>
      </c>
      <c r="F1007" s="14"/>
      <c r="G1007" s="17">
        <v>2339.7516609999998</v>
      </c>
    </row>
    <row r="1008" spans="1:7" x14ac:dyDescent="0.25">
      <c r="A1008" s="18">
        <v>1999</v>
      </c>
      <c r="B1008" s="18">
        <v>1999</v>
      </c>
      <c r="C1008" s="18">
        <v>6</v>
      </c>
      <c r="D1008" s="9" t="s">
        <v>971</v>
      </c>
      <c r="E1008" s="9" t="str">
        <f t="shared" si="28"/>
        <v>1999 6</v>
      </c>
      <c r="F1008" s="14"/>
      <c r="G1008" s="17">
        <v>2362.6228190000002</v>
      </c>
    </row>
    <row r="1009" spans="1:7" x14ac:dyDescent="0.25">
      <c r="A1009" s="18">
        <v>1999</v>
      </c>
      <c r="B1009" s="18">
        <v>1999</v>
      </c>
      <c r="C1009" s="18">
        <v>7</v>
      </c>
      <c r="D1009" s="9" t="s">
        <v>972</v>
      </c>
      <c r="E1009" s="9" t="str">
        <f t="shared" si="28"/>
        <v>1999 7</v>
      </c>
      <c r="F1009" s="14"/>
      <c r="G1009" s="17">
        <v>2270</v>
      </c>
    </row>
    <row r="1010" spans="1:7" x14ac:dyDescent="0.25">
      <c r="A1010" s="18">
        <v>1999</v>
      </c>
      <c r="B1010" s="18">
        <v>1999</v>
      </c>
      <c r="C1010" s="18">
        <v>8</v>
      </c>
      <c r="D1010" s="9" t="s">
        <v>973</v>
      </c>
      <c r="E1010" s="9" t="str">
        <f t="shared" si="28"/>
        <v>1999 8</v>
      </c>
      <c r="F1010" s="14"/>
      <c r="G1010" s="17">
        <v>2135.8543370000002</v>
      </c>
    </row>
    <row r="1011" spans="1:7" x14ac:dyDescent="0.25">
      <c r="A1011" s="18">
        <v>1999</v>
      </c>
      <c r="B1011" s="18">
        <v>1999</v>
      </c>
      <c r="C1011" s="18">
        <v>9</v>
      </c>
      <c r="D1011" s="9" t="s">
        <v>974</v>
      </c>
      <c r="E1011" s="9" t="str">
        <f t="shared" si="28"/>
        <v>1999 9</v>
      </c>
      <c r="F1011" s="14"/>
      <c r="G1011" s="17">
        <v>1975</v>
      </c>
    </row>
    <row r="1012" spans="1:7" x14ac:dyDescent="0.25">
      <c r="A1012" s="18">
        <v>2000</v>
      </c>
      <c r="B1012" s="18">
        <v>1999</v>
      </c>
      <c r="C1012" s="18">
        <v>10</v>
      </c>
      <c r="D1012" s="9" t="s">
        <v>975</v>
      </c>
      <c r="E1012" s="9" t="str">
        <f t="shared" si="28"/>
        <v>2000 10</v>
      </c>
      <c r="F1012" s="14"/>
      <c r="G1012" s="17">
        <v>1850</v>
      </c>
    </row>
    <row r="1013" spans="1:7" x14ac:dyDescent="0.25">
      <c r="A1013" s="18">
        <v>2000</v>
      </c>
      <c r="B1013" s="18">
        <v>1999</v>
      </c>
      <c r="C1013" s="18">
        <v>11</v>
      </c>
      <c r="D1013" s="9" t="s">
        <v>976</v>
      </c>
      <c r="E1013" s="9" t="str">
        <f t="shared" si="28"/>
        <v>2000 11</v>
      </c>
      <c r="F1013" s="14"/>
      <c r="G1013" s="17">
        <v>1850</v>
      </c>
    </row>
    <row r="1014" spans="1:7" x14ac:dyDescent="0.25">
      <c r="A1014" s="18">
        <v>2000</v>
      </c>
      <c r="B1014" s="18">
        <v>1999</v>
      </c>
      <c r="C1014" s="18">
        <v>12</v>
      </c>
      <c r="D1014" s="9" t="s">
        <v>977</v>
      </c>
      <c r="E1014" s="9" t="str">
        <f t="shared" si="28"/>
        <v>2000 12</v>
      </c>
      <c r="F1014" s="14"/>
      <c r="G1014" s="17">
        <v>1850</v>
      </c>
    </row>
    <row r="1015" spans="1:7" x14ac:dyDescent="0.25">
      <c r="A1015" s="18">
        <v>2000</v>
      </c>
      <c r="B1015" s="18">
        <v>2000</v>
      </c>
      <c r="C1015" s="18">
        <v>1</v>
      </c>
      <c r="D1015" s="9" t="s">
        <v>978</v>
      </c>
      <c r="E1015" s="9" t="str">
        <f t="shared" si="28"/>
        <v>2000 1</v>
      </c>
      <c r="F1015" s="14"/>
      <c r="G1015" s="17">
        <v>1900</v>
      </c>
    </row>
    <row r="1016" spans="1:7" x14ac:dyDescent="0.25">
      <c r="A1016" s="18">
        <v>2000</v>
      </c>
      <c r="B1016" s="18">
        <v>2000</v>
      </c>
      <c r="C1016" s="18">
        <v>2</v>
      </c>
      <c r="D1016" s="9" t="s">
        <v>979</v>
      </c>
      <c r="E1016" s="9" t="str">
        <f t="shared" si="28"/>
        <v>2000 2</v>
      </c>
      <c r="F1016" s="14"/>
      <c r="G1016" s="17">
        <v>2000</v>
      </c>
    </row>
    <row r="1017" spans="1:7" x14ac:dyDescent="0.25">
      <c r="A1017" s="18">
        <v>2000</v>
      </c>
      <c r="B1017" s="18">
        <v>2000</v>
      </c>
      <c r="C1017" s="18">
        <v>3</v>
      </c>
      <c r="D1017" s="9" t="s">
        <v>980</v>
      </c>
      <c r="E1017" s="9" t="str">
        <f t="shared" si="28"/>
        <v>2000 3</v>
      </c>
      <c r="F1017" s="14"/>
      <c r="G1017" s="17">
        <v>2100</v>
      </c>
    </row>
    <row r="1018" spans="1:7" x14ac:dyDescent="0.25">
      <c r="A1018" s="18">
        <v>2000</v>
      </c>
      <c r="B1018" s="18">
        <v>2000</v>
      </c>
      <c r="C1018" s="18">
        <v>4</v>
      </c>
      <c r="D1018" s="9" t="s">
        <v>981</v>
      </c>
      <c r="E1018" s="9" t="str">
        <f t="shared" si="28"/>
        <v>2000 4</v>
      </c>
      <c r="F1018" s="14"/>
      <c r="G1018" s="17">
        <v>2300</v>
      </c>
    </row>
    <row r="1019" spans="1:7" x14ac:dyDescent="0.25">
      <c r="A1019" s="18">
        <v>2000</v>
      </c>
      <c r="B1019" s="18">
        <v>2000</v>
      </c>
      <c r="C1019" s="18">
        <v>5</v>
      </c>
      <c r="D1019" s="9" t="s">
        <v>982</v>
      </c>
      <c r="E1019" s="9" t="str">
        <f t="shared" si="28"/>
        <v>2000 5</v>
      </c>
      <c r="F1019" s="14"/>
      <c r="G1019" s="17">
        <v>2291.5704879999998</v>
      </c>
    </row>
    <row r="1020" spans="1:7" x14ac:dyDescent="0.25">
      <c r="A1020" s="18">
        <v>2000</v>
      </c>
      <c r="B1020" s="18">
        <v>2000</v>
      </c>
      <c r="C1020" s="18">
        <v>6</v>
      </c>
      <c r="D1020" s="9" t="s">
        <v>983</v>
      </c>
      <c r="E1020" s="9" t="str">
        <f t="shared" si="28"/>
        <v>2000 6</v>
      </c>
      <c r="F1020" s="14"/>
      <c r="G1020" s="17">
        <v>2306.4403360000001</v>
      </c>
    </row>
    <row r="1021" spans="1:7" x14ac:dyDescent="0.25">
      <c r="A1021" s="18">
        <v>2000</v>
      </c>
      <c r="B1021" s="18">
        <v>2000</v>
      </c>
      <c r="C1021" s="18">
        <v>7</v>
      </c>
      <c r="D1021" s="9" t="s">
        <v>984</v>
      </c>
      <c r="E1021" s="9" t="str">
        <f t="shared" si="28"/>
        <v>2000 7</v>
      </c>
      <c r="F1021" s="14"/>
      <c r="G1021" s="17">
        <v>2176.0114760000001</v>
      </c>
    </row>
    <row r="1022" spans="1:7" x14ac:dyDescent="0.25">
      <c r="A1022" s="18">
        <v>2000</v>
      </c>
      <c r="B1022" s="18">
        <v>2000</v>
      </c>
      <c r="C1022" s="18">
        <v>8</v>
      </c>
      <c r="D1022" s="9" t="s">
        <v>985</v>
      </c>
      <c r="E1022" s="9" t="str">
        <f t="shared" si="28"/>
        <v>2000 8</v>
      </c>
      <c r="F1022" s="14"/>
      <c r="G1022" s="17">
        <v>1952.7187349999999</v>
      </c>
    </row>
    <row r="1023" spans="1:7" x14ac:dyDescent="0.25">
      <c r="A1023" s="18">
        <v>2000</v>
      </c>
      <c r="B1023" s="18">
        <v>2000</v>
      </c>
      <c r="C1023" s="18">
        <v>9</v>
      </c>
      <c r="D1023" s="9" t="s">
        <v>986</v>
      </c>
      <c r="E1023" s="9" t="str">
        <f t="shared" si="28"/>
        <v>2000 9</v>
      </c>
      <c r="F1023" s="14"/>
      <c r="G1023" s="17">
        <v>1787.0663340000001</v>
      </c>
    </row>
    <row r="1024" spans="1:7" x14ac:dyDescent="0.25">
      <c r="A1024" s="18">
        <v>2001</v>
      </c>
      <c r="B1024" s="18">
        <v>2000</v>
      </c>
      <c r="C1024" s="18">
        <v>10</v>
      </c>
      <c r="D1024" s="9" t="s">
        <v>987</v>
      </c>
      <c r="E1024" s="9" t="str">
        <f t="shared" si="28"/>
        <v>2001 10</v>
      </c>
      <c r="F1024" s="14"/>
      <c r="G1024" s="17">
        <v>1727.1691599999999</v>
      </c>
    </row>
    <row r="1025" spans="1:7" x14ac:dyDescent="0.25">
      <c r="A1025" s="18">
        <v>2001</v>
      </c>
      <c r="B1025" s="18">
        <v>2000</v>
      </c>
      <c r="C1025" s="18">
        <v>11</v>
      </c>
      <c r="D1025" s="9" t="s">
        <v>988</v>
      </c>
      <c r="E1025" s="9" t="str">
        <f t="shared" si="28"/>
        <v>2001 11</v>
      </c>
      <c r="F1025" s="14"/>
      <c r="G1025" s="17">
        <v>1695.146197</v>
      </c>
    </row>
    <row r="1026" spans="1:7" x14ac:dyDescent="0.25">
      <c r="A1026" s="18">
        <v>2001</v>
      </c>
      <c r="B1026" s="18">
        <v>2000</v>
      </c>
      <c r="C1026" s="18">
        <v>12</v>
      </c>
      <c r="D1026" s="9" t="s">
        <v>989</v>
      </c>
      <c r="E1026" s="9" t="str">
        <f t="shared" si="28"/>
        <v>2001 12</v>
      </c>
      <c r="F1026" s="14"/>
      <c r="G1026" s="17">
        <v>1684.524658</v>
      </c>
    </row>
    <row r="1027" spans="1:7" x14ac:dyDescent="0.25">
      <c r="A1027" s="18">
        <v>2001</v>
      </c>
      <c r="B1027" s="18">
        <v>2001</v>
      </c>
      <c r="C1027" s="18">
        <v>1</v>
      </c>
      <c r="D1027" s="9" t="s">
        <v>990</v>
      </c>
      <c r="E1027" s="9" t="str">
        <f t="shared" si="28"/>
        <v>2001 1</v>
      </c>
      <c r="F1027" s="14"/>
      <c r="G1027" s="17">
        <v>1684.3206290000001</v>
      </c>
    </row>
    <row r="1028" spans="1:7" x14ac:dyDescent="0.25">
      <c r="A1028" s="18">
        <v>2001</v>
      </c>
      <c r="B1028" s="18">
        <v>2001</v>
      </c>
      <c r="C1028" s="18">
        <v>2</v>
      </c>
      <c r="D1028" s="9" t="s">
        <v>991</v>
      </c>
      <c r="E1028" s="9" t="str">
        <f t="shared" si="28"/>
        <v>2001 2</v>
      </c>
      <c r="F1028" s="14"/>
      <c r="G1028" s="17">
        <v>1714.6361219999999</v>
      </c>
    </row>
    <row r="1029" spans="1:7" x14ac:dyDescent="0.25">
      <c r="A1029" s="18">
        <v>2001</v>
      </c>
      <c r="B1029" s="18">
        <v>2001</v>
      </c>
      <c r="C1029" s="18">
        <v>3</v>
      </c>
      <c r="D1029" s="9" t="s">
        <v>992</v>
      </c>
      <c r="E1029" s="9" t="str">
        <f t="shared" si="28"/>
        <v>2001 3</v>
      </c>
      <c r="F1029" s="14"/>
      <c r="G1029" s="17">
        <v>1875.8520510000001</v>
      </c>
    </row>
    <row r="1030" spans="1:7" x14ac:dyDescent="0.25">
      <c r="A1030" s="18">
        <v>2001</v>
      </c>
      <c r="B1030" s="18">
        <v>2001</v>
      </c>
      <c r="C1030" s="18">
        <v>4</v>
      </c>
      <c r="D1030" s="9" t="s">
        <v>993</v>
      </c>
      <c r="E1030" s="9" t="str">
        <f t="shared" si="28"/>
        <v>2001 4</v>
      </c>
      <c r="F1030" s="14"/>
      <c r="G1030" s="17">
        <v>1975.3077060000001</v>
      </c>
    </row>
    <row r="1031" spans="1:7" x14ac:dyDescent="0.25">
      <c r="A1031" s="18">
        <v>2001</v>
      </c>
      <c r="B1031" s="18">
        <v>2001</v>
      </c>
      <c r="C1031" s="18">
        <v>5</v>
      </c>
      <c r="D1031" s="9" t="s">
        <v>994</v>
      </c>
      <c r="E1031" s="9" t="str">
        <f t="shared" si="28"/>
        <v>2001 5</v>
      </c>
      <c r="F1031" s="14"/>
      <c r="G1031" s="17">
        <v>1955.7134470000001</v>
      </c>
    </row>
    <row r="1032" spans="1:7" x14ac:dyDescent="0.25">
      <c r="A1032" s="18">
        <v>2001</v>
      </c>
      <c r="B1032" s="18">
        <v>2001</v>
      </c>
      <c r="C1032" s="18">
        <v>6</v>
      </c>
      <c r="D1032" s="9" t="s">
        <v>995</v>
      </c>
      <c r="E1032" s="9" t="str">
        <f t="shared" si="28"/>
        <v>2001 6</v>
      </c>
      <c r="F1032" s="14"/>
      <c r="G1032" s="17">
        <v>1873.395348</v>
      </c>
    </row>
    <row r="1033" spans="1:7" x14ac:dyDescent="0.25">
      <c r="A1033" s="18">
        <v>2001</v>
      </c>
      <c r="B1033" s="18">
        <v>2001</v>
      </c>
      <c r="C1033" s="18">
        <v>7</v>
      </c>
      <c r="D1033" s="9" t="s">
        <v>996</v>
      </c>
      <c r="E1033" s="9" t="str">
        <f t="shared" si="28"/>
        <v>2001 7</v>
      </c>
      <c r="F1033" s="14"/>
      <c r="G1033" s="17">
        <v>1660.929603</v>
      </c>
    </row>
    <row r="1034" spans="1:7" x14ac:dyDescent="0.25">
      <c r="A1034" s="18">
        <v>2001</v>
      </c>
      <c r="B1034" s="18">
        <v>2001</v>
      </c>
      <c r="C1034" s="18">
        <v>8</v>
      </c>
      <c r="D1034" s="9" t="s">
        <v>997</v>
      </c>
      <c r="E1034" s="9" t="str">
        <f t="shared" si="28"/>
        <v>2001 8</v>
      </c>
      <c r="F1034" s="14"/>
      <c r="G1034" s="17">
        <v>1460.907659</v>
      </c>
    </row>
    <row r="1035" spans="1:7" x14ac:dyDescent="0.25">
      <c r="A1035" s="18">
        <v>2001</v>
      </c>
      <c r="B1035" s="18">
        <v>2001</v>
      </c>
      <c r="C1035" s="18">
        <v>9</v>
      </c>
      <c r="D1035" s="9" t="s">
        <v>998</v>
      </c>
      <c r="E1035" s="9" t="str">
        <f t="shared" si="28"/>
        <v>2001 9</v>
      </c>
      <c r="F1035" s="14"/>
      <c r="G1035" s="17">
        <v>1341.824799</v>
      </c>
    </row>
    <row r="1036" spans="1:7" x14ac:dyDescent="0.25">
      <c r="A1036" s="18">
        <v>2002</v>
      </c>
      <c r="B1036" s="18">
        <v>2001</v>
      </c>
      <c r="C1036" s="18">
        <v>10</v>
      </c>
      <c r="D1036" s="9" t="s">
        <v>999</v>
      </c>
      <c r="E1036" s="9" t="str">
        <f t="shared" si="28"/>
        <v>2002 10</v>
      </c>
      <c r="F1036" s="14"/>
      <c r="G1036" s="17">
        <v>1269.614505</v>
      </c>
    </row>
    <row r="1037" spans="1:7" x14ac:dyDescent="0.25">
      <c r="A1037" s="18">
        <v>2002</v>
      </c>
      <c r="B1037" s="18">
        <v>2001</v>
      </c>
      <c r="C1037" s="18">
        <v>11</v>
      </c>
      <c r="D1037" s="9" t="s">
        <v>1000</v>
      </c>
      <c r="E1037" s="9" t="str">
        <f t="shared" ref="E1037:E1059" si="29">CONCATENATE(A1037," ",C1037)</f>
        <v>2002 11</v>
      </c>
      <c r="F1037" s="14"/>
      <c r="G1037" s="17">
        <v>1293.369326</v>
      </c>
    </row>
    <row r="1038" spans="1:7" x14ac:dyDescent="0.25">
      <c r="A1038" s="18">
        <v>2002</v>
      </c>
      <c r="B1038" s="18">
        <v>2001</v>
      </c>
      <c r="C1038" s="18">
        <v>12</v>
      </c>
      <c r="D1038" s="9" t="s">
        <v>1001</v>
      </c>
      <c r="E1038" s="9" t="str">
        <f t="shared" si="29"/>
        <v>2002 12</v>
      </c>
      <c r="F1038" s="14"/>
      <c r="G1038" s="17">
        <v>1381.560549</v>
      </c>
    </row>
    <row r="1039" spans="1:7" x14ac:dyDescent="0.25">
      <c r="A1039" s="18">
        <v>2002</v>
      </c>
      <c r="B1039" s="18">
        <v>2002</v>
      </c>
      <c r="C1039" s="18">
        <v>1</v>
      </c>
      <c r="D1039" s="9" t="s">
        <v>1002</v>
      </c>
      <c r="E1039" s="9" t="str">
        <f t="shared" si="29"/>
        <v>2002 1</v>
      </c>
      <c r="F1039" s="14"/>
      <c r="G1039" s="17">
        <v>1611.5430260000001</v>
      </c>
    </row>
    <row r="1040" spans="1:7" x14ac:dyDescent="0.25">
      <c r="A1040" s="18">
        <v>2002</v>
      </c>
      <c r="B1040" s="18">
        <v>2002</v>
      </c>
      <c r="C1040" s="18">
        <v>2</v>
      </c>
      <c r="D1040" s="9" t="s">
        <v>1003</v>
      </c>
      <c r="E1040" s="9" t="str">
        <f t="shared" si="29"/>
        <v>2002 2</v>
      </c>
      <c r="F1040" s="14"/>
      <c r="G1040" s="17">
        <v>1721.4276</v>
      </c>
    </row>
    <row r="1041" spans="1:7" x14ac:dyDescent="0.25">
      <c r="A1041" s="18">
        <v>2002</v>
      </c>
      <c r="B1041" s="18">
        <v>2002</v>
      </c>
      <c r="C1041" s="18">
        <v>3</v>
      </c>
      <c r="D1041" s="9" t="s">
        <v>1004</v>
      </c>
      <c r="E1041" s="9" t="str">
        <f t="shared" si="29"/>
        <v>2002 3</v>
      </c>
      <c r="F1041" s="14"/>
      <c r="G1041" s="17">
        <v>1823.904225</v>
      </c>
    </row>
    <row r="1042" spans="1:7" x14ac:dyDescent="0.25">
      <c r="A1042" s="18">
        <v>2002</v>
      </c>
      <c r="B1042" s="18">
        <v>2002</v>
      </c>
      <c r="C1042" s="18">
        <v>4</v>
      </c>
      <c r="D1042" s="9" t="s">
        <v>1005</v>
      </c>
      <c r="E1042" s="9" t="str">
        <f t="shared" si="29"/>
        <v>2002 4</v>
      </c>
      <c r="F1042" s="14"/>
      <c r="G1042" s="17">
        <v>2030.9250910000001</v>
      </c>
    </row>
    <row r="1043" spans="1:7" x14ac:dyDescent="0.25">
      <c r="A1043" s="18">
        <v>2002</v>
      </c>
      <c r="B1043" s="18">
        <v>2002</v>
      </c>
      <c r="C1043" s="18">
        <v>5</v>
      </c>
      <c r="D1043" s="9" t="s">
        <v>1006</v>
      </c>
      <c r="E1043" s="9" t="str">
        <f t="shared" si="29"/>
        <v>2002 5</v>
      </c>
      <c r="F1043" s="14"/>
      <c r="G1043" s="17">
        <v>1939.8226560000001</v>
      </c>
    </row>
    <row r="1044" spans="1:7" x14ac:dyDescent="0.25">
      <c r="A1044" s="18">
        <v>2002</v>
      </c>
      <c r="B1044" s="18">
        <v>2002</v>
      </c>
      <c r="C1044" s="18">
        <v>6</v>
      </c>
      <c r="D1044" s="9" t="s">
        <v>1007</v>
      </c>
      <c r="E1044" s="9" t="str">
        <f t="shared" si="29"/>
        <v>2002 6</v>
      </c>
      <c r="F1044" s="14"/>
      <c r="G1044" s="17">
        <v>1841.3700200000001</v>
      </c>
    </row>
    <row r="1045" spans="1:7" x14ac:dyDescent="0.25">
      <c r="A1045" s="18">
        <v>2002</v>
      </c>
      <c r="B1045" s="18">
        <v>2002</v>
      </c>
      <c r="C1045" s="18">
        <v>7</v>
      </c>
      <c r="D1045" s="9" t="s">
        <v>1008</v>
      </c>
      <c r="E1045" s="9" t="str">
        <f t="shared" si="29"/>
        <v>2002 7</v>
      </c>
      <c r="F1045" s="14"/>
      <c r="G1045" s="17">
        <v>1691.5919200000001</v>
      </c>
    </row>
    <row r="1046" spans="1:7" x14ac:dyDescent="0.25">
      <c r="A1046" s="18">
        <v>2002</v>
      </c>
      <c r="B1046" s="18">
        <v>2002</v>
      </c>
      <c r="C1046" s="18">
        <v>8</v>
      </c>
      <c r="D1046" s="9" t="s">
        <v>1009</v>
      </c>
      <c r="E1046" s="9" t="str">
        <f t="shared" si="29"/>
        <v>2002 8</v>
      </c>
      <c r="F1046" s="14"/>
      <c r="G1046" s="17">
        <v>1515.2632249999999</v>
      </c>
    </row>
    <row r="1047" spans="1:7" x14ac:dyDescent="0.25">
      <c r="A1047" s="18">
        <v>2002</v>
      </c>
      <c r="B1047" s="18">
        <v>2002</v>
      </c>
      <c r="C1047" s="18">
        <v>9</v>
      </c>
      <c r="D1047" s="9" t="s">
        <v>1010</v>
      </c>
      <c r="E1047" s="9" t="str">
        <f t="shared" si="29"/>
        <v>2002 9</v>
      </c>
      <c r="F1047" s="14"/>
      <c r="G1047" s="17">
        <v>1388.793551</v>
      </c>
    </row>
    <row r="1048" spans="1:7" x14ac:dyDescent="0.25">
      <c r="A1048" s="18">
        <v>2003</v>
      </c>
      <c r="B1048" s="18">
        <v>2002</v>
      </c>
      <c r="C1048" s="18">
        <v>10</v>
      </c>
      <c r="D1048" s="9" t="s">
        <v>1011</v>
      </c>
      <c r="E1048" s="9" t="str">
        <f t="shared" si="29"/>
        <v>2003 10</v>
      </c>
      <c r="F1048" s="14"/>
      <c r="G1048" s="17">
        <v>1333.8278780000001</v>
      </c>
    </row>
    <row r="1049" spans="1:7" x14ac:dyDescent="0.25">
      <c r="A1049" s="18">
        <v>2003</v>
      </c>
      <c r="B1049" s="18">
        <v>2002</v>
      </c>
      <c r="C1049" s="18">
        <v>11</v>
      </c>
      <c r="D1049" s="9" t="s">
        <v>1012</v>
      </c>
      <c r="E1049" s="9" t="str">
        <f t="shared" si="29"/>
        <v>2003 11</v>
      </c>
      <c r="F1049" s="14"/>
      <c r="G1049" s="17">
        <v>1299.1197099999999</v>
      </c>
    </row>
    <row r="1050" spans="1:7" x14ac:dyDescent="0.25">
      <c r="A1050" s="18">
        <v>2003</v>
      </c>
      <c r="B1050" s="18">
        <v>2002</v>
      </c>
      <c r="C1050" s="18">
        <v>12</v>
      </c>
      <c r="D1050" s="9" t="s">
        <v>1013</v>
      </c>
      <c r="E1050" s="9" t="str">
        <f t="shared" si="29"/>
        <v>2003 12</v>
      </c>
      <c r="F1050" s="14"/>
      <c r="G1050" s="17">
        <v>1482.6079500000001</v>
      </c>
    </row>
    <row r="1051" spans="1:7" x14ac:dyDescent="0.25">
      <c r="A1051" s="18">
        <v>2003</v>
      </c>
      <c r="B1051" s="18">
        <v>2003</v>
      </c>
      <c r="C1051" s="18">
        <v>1</v>
      </c>
      <c r="D1051" s="9" t="s">
        <v>1014</v>
      </c>
      <c r="E1051" s="9" t="str">
        <f t="shared" si="29"/>
        <v>2003 1</v>
      </c>
      <c r="F1051" s="14"/>
      <c r="G1051" s="17">
        <v>1794.9706510000001</v>
      </c>
    </row>
    <row r="1052" spans="1:7" x14ac:dyDescent="0.25">
      <c r="A1052" s="18">
        <v>2003</v>
      </c>
      <c r="B1052" s="18">
        <v>2003</v>
      </c>
      <c r="C1052" s="18">
        <v>2</v>
      </c>
      <c r="D1052" s="9" t="s">
        <v>1015</v>
      </c>
      <c r="E1052" s="9" t="str">
        <f t="shared" si="29"/>
        <v>2003 2</v>
      </c>
      <c r="F1052" s="14"/>
      <c r="G1052" s="17">
        <v>1906.434135</v>
      </c>
    </row>
    <row r="1053" spans="1:7" x14ac:dyDescent="0.25">
      <c r="A1053" s="18">
        <v>2003</v>
      </c>
      <c r="B1053" s="18">
        <v>2003</v>
      </c>
      <c r="C1053" s="18">
        <v>3</v>
      </c>
      <c r="D1053" s="9" t="s">
        <v>1016</v>
      </c>
      <c r="E1053" s="9" t="str">
        <f t="shared" si="29"/>
        <v>2003 3</v>
      </c>
      <c r="F1053" s="14"/>
      <c r="G1053" s="17">
        <v>2061.0319049999998</v>
      </c>
    </row>
    <row r="1054" spans="1:7" x14ac:dyDescent="0.25">
      <c r="A1054" s="18">
        <v>2003</v>
      </c>
      <c r="B1054" s="18">
        <v>2003</v>
      </c>
      <c r="C1054" s="18">
        <v>4</v>
      </c>
      <c r="D1054" s="9" t="s">
        <v>1017</v>
      </c>
      <c r="E1054" s="9" t="str">
        <f t="shared" si="29"/>
        <v>2003 4</v>
      </c>
      <c r="F1054" s="14"/>
      <c r="G1054" s="17">
        <v>2260.8690649999999</v>
      </c>
    </row>
    <row r="1055" spans="1:7" x14ac:dyDescent="0.25">
      <c r="A1055" s="18">
        <v>2003</v>
      </c>
      <c r="B1055" s="18">
        <v>2003</v>
      </c>
      <c r="C1055" s="18">
        <v>5</v>
      </c>
      <c r="D1055" s="9" t="s">
        <v>1018</v>
      </c>
      <c r="E1055" s="9" t="str">
        <f t="shared" si="29"/>
        <v>2003 5</v>
      </c>
      <c r="F1055" s="14"/>
      <c r="G1055" s="17">
        <v>2326.7031980000002</v>
      </c>
    </row>
    <row r="1056" spans="1:7" x14ac:dyDescent="0.25">
      <c r="A1056" s="18">
        <v>2003</v>
      </c>
      <c r="B1056" s="18">
        <v>2003</v>
      </c>
      <c r="C1056" s="18">
        <v>6</v>
      </c>
      <c r="D1056" s="9" t="s">
        <v>1019</v>
      </c>
      <c r="E1056" s="9" t="str">
        <f t="shared" si="29"/>
        <v>2003 6</v>
      </c>
      <c r="F1056" s="14"/>
      <c r="G1056" s="17">
        <v>2401.7522509999999</v>
      </c>
    </row>
    <row r="1057" spans="1:7" x14ac:dyDescent="0.25">
      <c r="A1057" s="18">
        <v>2003</v>
      </c>
      <c r="B1057" s="18">
        <v>2003</v>
      </c>
      <c r="C1057" s="18">
        <v>7</v>
      </c>
      <c r="D1057" s="9" t="s">
        <v>1020</v>
      </c>
      <c r="E1057" s="9" t="str">
        <f t="shared" si="29"/>
        <v>2003 7</v>
      </c>
      <c r="F1057" s="14"/>
      <c r="G1057" s="17">
        <v>2270</v>
      </c>
    </row>
    <row r="1058" spans="1:7" x14ac:dyDescent="0.25">
      <c r="A1058" s="18">
        <v>2003</v>
      </c>
      <c r="B1058" s="18">
        <v>2003</v>
      </c>
      <c r="C1058" s="18">
        <v>8</v>
      </c>
      <c r="D1058" s="9" t="s">
        <v>1021</v>
      </c>
      <c r="E1058" s="9" t="str">
        <f t="shared" si="29"/>
        <v>2003 8</v>
      </c>
      <c r="F1058" s="14"/>
      <c r="G1058" s="17">
        <v>2138.2779890000002</v>
      </c>
    </row>
    <row r="1059" spans="1:7" x14ac:dyDescent="0.25">
      <c r="A1059" s="18">
        <v>2003</v>
      </c>
      <c r="B1059" s="18">
        <v>2003</v>
      </c>
      <c r="C1059" s="18">
        <v>9</v>
      </c>
      <c r="D1059" s="9" t="s">
        <v>1022</v>
      </c>
      <c r="E1059" s="9" t="str">
        <f t="shared" si="29"/>
        <v>2003 9</v>
      </c>
      <c r="F1059" s="14"/>
      <c r="G1059" s="17">
        <v>1975</v>
      </c>
    </row>
  </sheetData>
  <sortState ref="V154:V235">
    <sortCondition ref="V153"/>
  </sortState>
  <mergeCells count="9">
    <mergeCell ref="K32:T33"/>
    <mergeCell ref="I1:T1"/>
    <mergeCell ref="I2:T2"/>
    <mergeCell ref="I3:T3"/>
    <mergeCell ref="H4:T4"/>
    <mergeCell ref="I5:T5"/>
    <mergeCell ref="I6:T6"/>
    <mergeCell ref="I7:T7"/>
    <mergeCell ref="I8:T8"/>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287"/>
  <sheetViews>
    <sheetView topLeftCell="D11" workbookViewId="0">
      <selection activeCell="N33" sqref="N33"/>
    </sheetView>
  </sheetViews>
  <sheetFormatPr defaultColWidth="9.140625" defaultRowHeight="15" x14ac:dyDescent="0.25"/>
  <cols>
    <col min="1" max="1" width="25" style="9" bestFit="1" customWidth="1"/>
    <col min="2" max="2" width="48" style="9" bestFit="1" customWidth="1"/>
    <col min="3" max="3" width="9.28515625" style="9" customWidth="1"/>
    <col min="4" max="4" width="12.140625" style="9" bestFit="1" customWidth="1"/>
    <col min="5" max="5" width="18.7109375" style="9" customWidth="1"/>
    <col min="6" max="6" width="19.28515625" style="9" bestFit="1" customWidth="1"/>
    <col min="7" max="7" width="24.42578125" style="9" bestFit="1" customWidth="1"/>
    <col min="8" max="8" width="17.28515625" style="9" bestFit="1" customWidth="1"/>
    <col min="9" max="15" width="12" style="9" bestFit="1" customWidth="1"/>
    <col min="16" max="16" width="17.28515625" style="9" bestFit="1" customWidth="1"/>
    <col min="17" max="17" width="12" style="9" bestFit="1" customWidth="1"/>
    <col min="18" max="27" width="9.140625" style="9"/>
    <col min="28" max="28" width="19.42578125" style="9" bestFit="1" customWidth="1"/>
    <col min="29" max="29" width="11.42578125" style="9" bestFit="1" customWidth="1"/>
    <col min="30" max="30" width="11.7109375" style="9" bestFit="1" customWidth="1"/>
    <col min="31" max="31" width="12" style="9" bestFit="1" customWidth="1"/>
    <col min="32" max="16384" width="9.140625" style="9"/>
  </cols>
  <sheetData>
    <row r="1" spans="8:24" s="84" customFormat="1" ht="15" customHeight="1" x14ac:dyDescent="0.25">
      <c r="H1" s="189" t="s">
        <v>1039</v>
      </c>
      <c r="I1" s="177" t="s">
        <v>1157</v>
      </c>
      <c r="J1" s="177"/>
      <c r="K1" s="177"/>
      <c r="L1" s="177"/>
      <c r="M1" s="177"/>
      <c r="N1" s="177"/>
      <c r="O1" s="177"/>
      <c r="P1" s="177"/>
      <c r="Q1" s="177"/>
      <c r="R1" s="177"/>
      <c r="S1" s="177"/>
      <c r="T1" s="177"/>
    </row>
    <row r="2" spans="8:24" s="84" customFormat="1" ht="15" customHeight="1" x14ac:dyDescent="0.25">
      <c r="H2" s="189"/>
      <c r="I2" s="177" t="s">
        <v>1143</v>
      </c>
      <c r="J2" s="177"/>
      <c r="K2" s="177"/>
      <c r="L2" s="177"/>
      <c r="M2" s="177"/>
      <c r="N2" s="177"/>
      <c r="O2" s="177"/>
      <c r="P2" s="177"/>
      <c r="Q2" s="177"/>
      <c r="R2" s="177"/>
      <c r="S2" s="177"/>
      <c r="T2" s="177"/>
    </row>
    <row r="3" spans="8:24" s="84" customFormat="1" ht="15" customHeight="1" x14ac:dyDescent="0.25">
      <c r="H3" s="189"/>
      <c r="I3" s="177" t="s">
        <v>1142</v>
      </c>
      <c r="J3" s="177"/>
      <c r="K3" s="177"/>
      <c r="L3" s="177"/>
      <c r="M3" s="177"/>
      <c r="N3" s="177"/>
      <c r="O3" s="177"/>
      <c r="P3" s="177"/>
      <c r="Q3" s="177"/>
      <c r="R3" s="177"/>
      <c r="S3" s="177"/>
      <c r="T3" s="177"/>
    </row>
    <row r="4" spans="8:24" s="84" customFormat="1" x14ac:dyDescent="0.25">
      <c r="H4" s="4" t="s">
        <v>1192</v>
      </c>
      <c r="I4" s="178" t="s">
        <v>1141</v>
      </c>
      <c r="J4" s="178"/>
      <c r="K4" s="178"/>
      <c r="L4" s="178"/>
      <c r="M4" s="178"/>
      <c r="N4" s="178"/>
      <c r="O4" s="178"/>
      <c r="P4" s="178"/>
      <c r="Q4" s="178"/>
      <c r="R4" s="178"/>
      <c r="S4" s="178"/>
      <c r="T4" s="178"/>
    </row>
    <row r="5" spans="8:24" s="84" customFormat="1" ht="288.75" customHeight="1" x14ac:dyDescent="0.25">
      <c r="H5" s="4" t="s">
        <v>1193</v>
      </c>
      <c r="I5" s="179" t="s">
        <v>1198</v>
      </c>
      <c r="J5" s="179"/>
      <c r="K5" s="179"/>
      <c r="L5" s="179"/>
      <c r="M5" s="179"/>
      <c r="N5" s="179"/>
      <c r="O5" s="179"/>
      <c r="P5" s="179"/>
      <c r="Q5" s="179"/>
      <c r="R5" s="179"/>
      <c r="S5" s="179"/>
      <c r="T5" s="179"/>
    </row>
    <row r="6" spans="8:24" s="84" customFormat="1" ht="15.75" thickBot="1" x14ac:dyDescent="0.3">
      <c r="H6" s="184" t="s">
        <v>1194</v>
      </c>
      <c r="I6" s="185"/>
      <c r="J6" s="185"/>
      <c r="K6" s="185"/>
      <c r="L6" s="185"/>
      <c r="M6" s="185"/>
      <c r="N6" s="185"/>
      <c r="O6" s="185"/>
      <c r="P6" s="185"/>
      <c r="Q6" s="185"/>
      <c r="R6" s="185"/>
      <c r="S6" s="185"/>
      <c r="T6" s="186"/>
    </row>
    <row r="7" spans="8:24" s="84" customFormat="1" x14ac:dyDescent="0.25">
      <c r="H7" s="109" t="s">
        <v>14</v>
      </c>
      <c r="I7" s="187" t="s">
        <v>1032</v>
      </c>
      <c r="J7" s="187"/>
      <c r="K7" s="187"/>
      <c r="L7" s="187"/>
      <c r="M7" s="187"/>
      <c r="N7" s="187"/>
      <c r="O7" s="187"/>
      <c r="P7" s="187"/>
      <c r="Q7" s="187"/>
      <c r="R7" s="187"/>
      <c r="S7" s="187"/>
      <c r="T7" s="188"/>
    </row>
    <row r="8" spans="8:24" s="84" customFormat="1" x14ac:dyDescent="0.25">
      <c r="H8" s="190" t="s">
        <v>2</v>
      </c>
      <c r="I8" s="180" t="s">
        <v>6</v>
      </c>
      <c r="J8" s="180"/>
      <c r="K8" s="180"/>
      <c r="L8" s="180"/>
      <c r="M8" s="180"/>
      <c r="N8" s="180"/>
      <c r="O8" s="180"/>
      <c r="P8" s="180"/>
      <c r="Q8" s="180"/>
      <c r="R8" s="180"/>
      <c r="S8" s="180"/>
      <c r="T8" s="181"/>
    </row>
    <row r="9" spans="8:24" s="84" customFormat="1" x14ac:dyDescent="0.25">
      <c r="H9" s="190"/>
      <c r="I9" s="180" t="s">
        <v>5</v>
      </c>
      <c r="J9" s="180"/>
      <c r="K9" s="180"/>
      <c r="L9" s="180"/>
      <c r="M9" s="180"/>
      <c r="N9" s="180"/>
      <c r="O9" s="180"/>
      <c r="P9" s="180"/>
      <c r="Q9" s="180"/>
      <c r="R9" s="180"/>
      <c r="S9" s="180"/>
      <c r="T9" s="181"/>
    </row>
    <row r="10" spans="8:24" s="84" customFormat="1" x14ac:dyDescent="0.25">
      <c r="H10" s="190"/>
      <c r="I10" s="180" t="s">
        <v>4</v>
      </c>
      <c r="J10" s="180"/>
      <c r="K10" s="180"/>
      <c r="L10" s="180"/>
      <c r="M10" s="180"/>
      <c r="N10" s="180"/>
      <c r="O10" s="180"/>
      <c r="P10" s="180"/>
      <c r="Q10" s="180"/>
      <c r="R10" s="180"/>
      <c r="S10" s="180"/>
      <c r="T10" s="181"/>
    </row>
    <row r="11" spans="8:24" s="84" customFormat="1" x14ac:dyDescent="0.25">
      <c r="H11" s="109" t="s">
        <v>16</v>
      </c>
      <c r="I11" s="180">
        <v>105</v>
      </c>
      <c r="J11" s="180"/>
      <c r="K11" s="180"/>
      <c r="L11" s="180"/>
      <c r="M11" s="180"/>
      <c r="N11" s="180"/>
      <c r="O11" s="180"/>
      <c r="P11" s="180"/>
      <c r="Q11" s="180"/>
      <c r="R11" s="180"/>
      <c r="S11" s="180"/>
      <c r="T11" s="181"/>
    </row>
    <row r="12" spans="8:24" s="84" customFormat="1" x14ac:dyDescent="0.25">
      <c r="H12" s="110" t="s">
        <v>15</v>
      </c>
      <c r="I12" s="182" t="s">
        <v>1359</v>
      </c>
      <c r="J12" s="182"/>
      <c r="K12" s="182"/>
      <c r="L12" s="182"/>
      <c r="M12" s="182"/>
      <c r="N12" s="182"/>
      <c r="O12" s="182"/>
      <c r="P12" s="182"/>
      <c r="Q12" s="182"/>
      <c r="R12" s="182"/>
      <c r="S12" s="182"/>
      <c r="T12" s="183"/>
    </row>
    <row r="13" spans="8:24" s="84" customFormat="1" x14ac:dyDescent="0.25">
      <c r="H13" s="113"/>
      <c r="I13" s="112"/>
      <c r="J13" s="112"/>
      <c r="K13" s="112"/>
      <c r="L13" s="112"/>
      <c r="M13" s="112"/>
      <c r="N13" s="112"/>
      <c r="O13" s="112"/>
      <c r="P13" s="112"/>
      <c r="Q13" s="112"/>
      <c r="R13" s="112"/>
      <c r="S13" s="112"/>
      <c r="T13" s="112"/>
    </row>
    <row r="14" spans="8:24" x14ac:dyDescent="0.25">
      <c r="X14" s="1" t="s">
        <v>1358</v>
      </c>
    </row>
    <row r="26" spans="1:22" ht="15.75" thickBot="1" x14ac:dyDescent="0.3">
      <c r="A26" s="1"/>
      <c r="D26" s="43"/>
      <c r="E26" s="43"/>
      <c r="F26" s="43" t="s">
        <v>1058</v>
      </c>
      <c r="G26" s="43" t="s">
        <v>1059</v>
      </c>
      <c r="I26" s="43"/>
      <c r="J26" s="43"/>
      <c r="K26" s="43"/>
      <c r="L26" s="43"/>
      <c r="M26" s="43"/>
      <c r="N26" s="43"/>
      <c r="O26" s="43"/>
      <c r="P26" s="43"/>
      <c r="Q26" s="43"/>
    </row>
    <row r="27" spans="1:22" x14ac:dyDescent="0.25">
      <c r="A27" s="1"/>
      <c r="B27" s="3"/>
      <c r="C27" s="2"/>
      <c r="D27" s="43"/>
      <c r="E27" s="43"/>
      <c r="F27" s="43" t="s">
        <v>1060</v>
      </c>
      <c r="G27" s="43" t="s">
        <v>1061</v>
      </c>
      <c r="H27" s="58" t="s">
        <v>1062</v>
      </c>
      <c r="I27" s="51"/>
      <c r="J27" s="51"/>
      <c r="K27" s="51"/>
      <c r="L27" s="51"/>
      <c r="M27" s="51"/>
      <c r="N27" s="52"/>
      <c r="O27" s="43"/>
      <c r="P27" s="58" t="s">
        <v>1076</v>
      </c>
      <c r="Q27" s="51"/>
      <c r="R27" s="30"/>
      <c r="S27" s="30"/>
      <c r="T27" s="30"/>
      <c r="U27" s="30"/>
      <c r="V27" s="31"/>
    </row>
    <row r="28" spans="1:22" x14ac:dyDescent="0.25">
      <c r="A28" s="1"/>
      <c r="D28" s="43"/>
      <c r="E28" s="43"/>
      <c r="F28" s="43"/>
      <c r="G28" s="43"/>
      <c r="H28" s="32"/>
      <c r="I28" s="43" t="s">
        <v>1047</v>
      </c>
      <c r="J28" s="43" t="s">
        <v>1048</v>
      </c>
      <c r="K28" s="43" t="s">
        <v>1049</v>
      </c>
      <c r="L28" s="43" t="s">
        <v>1050</v>
      </c>
      <c r="M28" s="43" t="s">
        <v>1051</v>
      </c>
      <c r="N28" s="44" t="s">
        <v>1046</v>
      </c>
      <c r="O28" s="43"/>
      <c r="P28" s="32"/>
      <c r="Q28" s="43" t="s">
        <v>1047</v>
      </c>
      <c r="R28" s="43" t="s">
        <v>1048</v>
      </c>
      <c r="S28" s="43" t="s">
        <v>1049</v>
      </c>
      <c r="T28" s="43" t="s">
        <v>1050</v>
      </c>
      <c r="U28" s="43" t="s">
        <v>1051</v>
      </c>
      <c r="V28" s="44" t="s">
        <v>1046</v>
      </c>
    </row>
    <row r="29" spans="1:22" x14ac:dyDescent="0.25">
      <c r="A29" s="1"/>
      <c r="D29" s="43" t="s">
        <v>1046</v>
      </c>
      <c r="E29" s="43" t="s">
        <v>1052</v>
      </c>
      <c r="F29" s="43"/>
      <c r="G29" s="43"/>
      <c r="H29" s="42" t="s">
        <v>1043</v>
      </c>
      <c r="I29" s="59">
        <f>M36</f>
        <v>68.023883554487156</v>
      </c>
      <c r="J29" s="57">
        <f>P36</f>
        <v>65.796824999999998</v>
      </c>
      <c r="K29" s="57">
        <f>S36</f>
        <v>40.378797440476177</v>
      </c>
      <c r="L29" s="57">
        <f>V36</f>
        <v>36.385904689814808</v>
      </c>
      <c r="M29" s="57">
        <f>Y36</f>
        <v>19.661792013888892</v>
      </c>
      <c r="N29" s="60">
        <f>J36</f>
        <v>48.955778355691095</v>
      </c>
      <c r="O29" s="43"/>
      <c r="P29" s="42" t="s">
        <v>1043</v>
      </c>
      <c r="Q29" s="59">
        <f>AG36</f>
        <v>816.28660265384622</v>
      </c>
      <c r="R29" s="57">
        <f>AJ36</f>
        <v>789.56190000000004</v>
      </c>
      <c r="S29" s="57">
        <f>AM36</f>
        <v>484.54556928571429</v>
      </c>
      <c r="T29" s="57">
        <f>AP36</f>
        <v>436.63085627777775</v>
      </c>
      <c r="U29" s="57">
        <f>AS36</f>
        <v>235.94150416666665</v>
      </c>
      <c r="V29" s="60">
        <f>AD36</f>
        <v>587.46934026829251</v>
      </c>
    </row>
    <row r="30" spans="1:22" x14ac:dyDescent="0.25">
      <c r="A30" s="1"/>
      <c r="D30" s="43" t="s">
        <v>1047</v>
      </c>
      <c r="E30" s="43" t="s">
        <v>1053</v>
      </c>
      <c r="F30" s="43">
        <v>1</v>
      </c>
      <c r="G30" s="43"/>
      <c r="H30" s="42" t="s">
        <v>1044</v>
      </c>
      <c r="I30" s="59">
        <f>N36</f>
        <v>-48.126850990384611</v>
      </c>
      <c r="J30" s="57">
        <f>Q36</f>
        <v>-51.608284083333309</v>
      </c>
      <c r="K30" s="57">
        <f>T36</f>
        <v>-44.600965345238087</v>
      </c>
      <c r="L30" s="57">
        <f>W36</f>
        <v>-53.202413546296299</v>
      </c>
      <c r="M30" s="57">
        <f>Z36</f>
        <v>-46.983555423611101</v>
      </c>
      <c r="N30" s="60">
        <f>K36</f>
        <v>-48.981184859756119</v>
      </c>
      <c r="O30" s="43"/>
      <c r="P30" s="42" t="s">
        <v>1044</v>
      </c>
      <c r="Q30" s="59">
        <f>AH36</f>
        <v>-577.52221188461544</v>
      </c>
      <c r="R30" s="57">
        <f>AK36</f>
        <v>-619.29940899999997</v>
      </c>
      <c r="S30" s="57">
        <f>AN36</f>
        <v>-535.21158414285708</v>
      </c>
      <c r="T30" s="57">
        <f>AQ36</f>
        <v>-638.42896255555559</v>
      </c>
      <c r="U30" s="57">
        <f>AT36</f>
        <v>-563.80266508333341</v>
      </c>
      <c r="V30" s="60">
        <f>AE36</f>
        <v>-587.77421831707295</v>
      </c>
    </row>
    <row r="31" spans="1:22" ht="15.75" thickBot="1" x14ac:dyDescent="0.3">
      <c r="A31" s="1"/>
      <c r="D31" s="43" t="s">
        <v>1048</v>
      </c>
      <c r="E31" s="43" t="s">
        <v>1054</v>
      </c>
      <c r="F31" s="43">
        <v>2</v>
      </c>
      <c r="G31" s="43"/>
      <c r="H31" s="45" t="s">
        <v>1045</v>
      </c>
      <c r="I31" s="61">
        <f>L36</f>
        <v>19.89703256410256</v>
      </c>
      <c r="J31" s="62">
        <f>O36</f>
        <v>14.188540916666664</v>
      </c>
      <c r="K31" s="62">
        <f>R36</f>
        <v>-4.222167904761907</v>
      </c>
      <c r="L31" s="62">
        <f>U36</f>
        <v>-16.816508856481484</v>
      </c>
      <c r="M31" s="62">
        <f>X36</f>
        <v>-27.321763409722223</v>
      </c>
      <c r="N31" s="63">
        <f>I36</f>
        <v>-2.540650406504065E-2</v>
      </c>
      <c r="O31" s="43"/>
      <c r="P31" s="45" t="s">
        <v>1045</v>
      </c>
      <c r="Q31" s="61">
        <f>AF36</f>
        <v>238.76439076923077</v>
      </c>
      <c r="R31" s="62">
        <f>AI36</f>
        <v>170.26249100000001</v>
      </c>
      <c r="S31" s="62">
        <f>AL36</f>
        <v>-50.666014857142876</v>
      </c>
      <c r="T31" s="62">
        <f>AO36</f>
        <v>-201.7981062777778</v>
      </c>
      <c r="U31" s="62">
        <f>AR36</f>
        <v>-327.86116091666668</v>
      </c>
      <c r="V31" s="63">
        <f>AC36</f>
        <v>-0.30487804878049474</v>
      </c>
    </row>
    <row r="32" spans="1:22" x14ac:dyDescent="0.25">
      <c r="A32" s="1"/>
      <c r="D32" s="43" t="s">
        <v>1049</v>
      </c>
      <c r="E32" s="43" t="s">
        <v>1055</v>
      </c>
      <c r="F32" s="43">
        <v>3</v>
      </c>
      <c r="G32" s="43"/>
      <c r="H32" s="43"/>
      <c r="I32" s="43"/>
      <c r="J32" s="43"/>
      <c r="K32" s="43"/>
      <c r="L32" s="43"/>
      <c r="M32" s="43"/>
      <c r="N32" s="43"/>
      <c r="O32" s="43"/>
      <c r="P32" s="43"/>
      <c r="Q32" s="43"/>
    </row>
    <row r="33" spans="1:46" x14ac:dyDescent="0.25">
      <c r="D33" s="49" t="s">
        <v>1050</v>
      </c>
      <c r="E33" s="49" t="s">
        <v>1056</v>
      </c>
      <c r="F33" s="49">
        <v>4</v>
      </c>
      <c r="G33" s="49"/>
      <c r="H33" s="49"/>
      <c r="I33" s="49"/>
      <c r="J33" s="49"/>
      <c r="K33" s="49"/>
      <c r="L33" s="49"/>
      <c r="M33" s="49"/>
      <c r="N33" s="49"/>
      <c r="O33" s="43"/>
      <c r="P33" s="43"/>
      <c r="Q33" s="57">
        <f>Q29+Q30</f>
        <v>238.76439076923077</v>
      </c>
      <c r="R33" s="57">
        <f t="shared" ref="R33:V33" si="0">R29+R30</f>
        <v>170.26249100000007</v>
      </c>
      <c r="S33" s="57">
        <f t="shared" si="0"/>
        <v>-50.666014857142784</v>
      </c>
      <c r="T33" s="57">
        <f t="shared" si="0"/>
        <v>-201.79810627777783</v>
      </c>
      <c r="U33" s="57">
        <f t="shared" si="0"/>
        <v>-327.86116091666679</v>
      </c>
      <c r="V33" s="57">
        <f t="shared" si="0"/>
        <v>-0.30487804878043789</v>
      </c>
    </row>
    <row r="34" spans="1:46" x14ac:dyDescent="0.25">
      <c r="A34" s="1"/>
      <c r="D34" s="49" t="s">
        <v>1051</v>
      </c>
      <c r="E34" s="49" t="s">
        <v>1057</v>
      </c>
      <c r="F34" s="49">
        <v>5</v>
      </c>
      <c r="G34" s="13"/>
      <c r="H34" s="13"/>
      <c r="I34" s="13"/>
      <c r="J34" s="13"/>
      <c r="K34" s="13"/>
      <c r="L34" s="13"/>
      <c r="M34" s="13"/>
      <c r="N34" s="13"/>
      <c r="O34" s="43"/>
      <c r="P34" s="13"/>
      <c r="Q34" s="43"/>
      <c r="R34" s="13"/>
      <c r="S34" s="43"/>
      <c r="T34" s="43"/>
    </row>
    <row r="35" spans="1:46" x14ac:dyDescent="0.25">
      <c r="A35" s="1"/>
      <c r="D35" s="49"/>
      <c r="E35" s="49"/>
      <c r="F35" s="13"/>
      <c r="G35" s="13"/>
      <c r="H35" s="13"/>
      <c r="I35" s="56"/>
      <c r="J35" s="56"/>
      <c r="K35" s="56"/>
      <c r="L35" s="56"/>
      <c r="M35" s="56"/>
      <c r="N35" s="56"/>
      <c r="O35" s="43"/>
      <c r="P35" s="13"/>
      <c r="Q35" s="43"/>
      <c r="R35" s="13"/>
      <c r="S35" s="43"/>
      <c r="T35" s="43"/>
    </row>
    <row r="36" spans="1:46" x14ac:dyDescent="0.25">
      <c r="A36" s="1"/>
      <c r="D36" s="13"/>
      <c r="E36" s="13"/>
      <c r="F36" s="13"/>
      <c r="G36" s="13"/>
      <c r="H36" s="13" t="s">
        <v>1064</v>
      </c>
      <c r="I36" s="13">
        <f t="shared" ref="I36:N36" si="1">AVERAGE(I40:I1023)</f>
        <v>-2.540650406504065E-2</v>
      </c>
      <c r="J36" s="13">
        <f t="shared" si="1"/>
        <v>48.955778355691095</v>
      </c>
      <c r="K36" s="13">
        <f t="shared" si="1"/>
        <v>-48.981184859756119</v>
      </c>
      <c r="L36" s="13">
        <f t="shared" si="1"/>
        <v>19.89703256410256</v>
      </c>
      <c r="M36" s="13">
        <f t="shared" si="1"/>
        <v>68.023883554487156</v>
      </c>
      <c r="N36" s="13">
        <f t="shared" si="1"/>
        <v>-48.126850990384611</v>
      </c>
      <c r="O36" s="13">
        <f t="shared" ref="O36:Z36" si="2">AVERAGE(O40:O1023)</f>
        <v>14.188540916666664</v>
      </c>
      <c r="P36" s="13">
        <f t="shared" si="2"/>
        <v>65.796824999999998</v>
      </c>
      <c r="Q36" s="13">
        <f t="shared" si="2"/>
        <v>-51.608284083333309</v>
      </c>
      <c r="R36" s="13">
        <f t="shared" si="2"/>
        <v>-4.222167904761907</v>
      </c>
      <c r="S36" s="13">
        <f t="shared" si="2"/>
        <v>40.378797440476177</v>
      </c>
      <c r="T36" s="13">
        <f t="shared" si="2"/>
        <v>-44.600965345238087</v>
      </c>
      <c r="U36" s="13">
        <f t="shared" si="2"/>
        <v>-16.816508856481484</v>
      </c>
      <c r="V36" s="13">
        <f t="shared" si="2"/>
        <v>36.385904689814808</v>
      </c>
      <c r="W36" s="13">
        <f t="shared" si="2"/>
        <v>-53.202413546296299</v>
      </c>
      <c r="X36" s="13">
        <f t="shared" si="2"/>
        <v>-27.321763409722223</v>
      </c>
      <c r="Y36" s="13">
        <f t="shared" si="2"/>
        <v>19.661792013888892</v>
      </c>
      <c r="Z36" s="13">
        <f t="shared" si="2"/>
        <v>-46.983555423611101</v>
      </c>
      <c r="AB36" s="9" t="s">
        <v>1077</v>
      </c>
      <c r="AC36" s="13">
        <f t="shared" ref="AC36:AT36" si="3">AVERAGE(AC40:AC1023)</f>
        <v>-0.30487804878049474</v>
      </c>
      <c r="AD36" s="142">
        <f t="shared" si="3"/>
        <v>587.46934026829251</v>
      </c>
      <c r="AE36" s="13">
        <f t="shared" si="3"/>
        <v>-587.77421831707295</v>
      </c>
      <c r="AF36" s="13">
        <f t="shared" si="3"/>
        <v>238.76439076923077</v>
      </c>
      <c r="AG36" s="13">
        <f t="shared" si="3"/>
        <v>816.28660265384622</v>
      </c>
      <c r="AH36" s="13">
        <f t="shared" si="3"/>
        <v>-577.52221188461544</v>
      </c>
      <c r="AI36" s="13">
        <f t="shared" si="3"/>
        <v>170.26249100000001</v>
      </c>
      <c r="AJ36" s="13">
        <f t="shared" si="3"/>
        <v>789.56190000000004</v>
      </c>
      <c r="AK36" s="13">
        <f t="shared" si="3"/>
        <v>-619.29940899999997</v>
      </c>
      <c r="AL36" s="13">
        <f t="shared" si="3"/>
        <v>-50.666014857142876</v>
      </c>
      <c r="AM36" s="13">
        <f t="shared" si="3"/>
        <v>484.54556928571429</v>
      </c>
      <c r="AN36" s="13">
        <f t="shared" si="3"/>
        <v>-535.21158414285708</v>
      </c>
      <c r="AO36" s="13">
        <f t="shared" si="3"/>
        <v>-201.7981062777778</v>
      </c>
      <c r="AP36" s="13">
        <f t="shared" si="3"/>
        <v>436.63085627777775</v>
      </c>
      <c r="AQ36" s="13">
        <f t="shared" si="3"/>
        <v>-638.42896255555559</v>
      </c>
      <c r="AR36" s="13">
        <f t="shared" si="3"/>
        <v>-327.86116091666668</v>
      </c>
      <c r="AS36" s="13">
        <f t="shared" si="3"/>
        <v>235.94150416666665</v>
      </c>
      <c r="AT36" s="13">
        <f t="shared" si="3"/>
        <v>-563.80266508333341</v>
      </c>
    </row>
    <row r="37" spans="1:46" x14ac:dyDescent="0.25">
      <c r="A37" s="1"/>
      <c r="D37" s="13"/>
      <c r="E37" s="13"/>
      <c r="F37" s="13"/>
      <c r="G37" s="13"/>
      <c r="H37" s="13"/>
      <c r="I37" s="13"/>
      <c r="J37" s="13"/>
      <c r="K37" s="13"/>
      <c r="L37" s="13"/>
      <c r="M37" s="13"/>
      <c r="N37" s="13"/>
      <c r="O37" s="43"/>
      <c r="P37" s="13"/>
      <c r="Q37" s="43"/>
      <c r="R37" s="13"/>
      <c r="S37" s="43"/>
      <c r="T37" s="43"/>
    </row>
    <row r="38" spans="1:46" x14ac:dyDescent="0.25">
      <c r="A38" s="1"/>
      <c r="D38" s="13"/>
      <c r="E38" s="13"/>
      <c r="F38" s="13"/>
      <c r="G38" s="13"/>
      <c r="H38" s="13"/>
      <c r="I38" s="13"/>
      <c r="J38" s="13"/>
      <c r="K38" s="13"/>
      <c r="L38" s="46">
        <v>1</v>
      </c>
      <c r="M38" s="13"/>
      <c r="N38" s="13"/>
      <c r="O38" s="43">
        <v>2</v>
      </c>
      <c r="P38" s="13"/>
      <c r="Q38" s="43"/>
      <c r="R38" s="9">
        <v>3</v>
      </c>
      <c r="S38" s="43"/>
      <c r="T38" s="43"/>
      <c r="U38" s="9">
        <v>4</v>
      </c>
      <c r="X38" s="9">
        <v>5</v>
      </c>
      <c r="AF38" s="9">
        <v>1</v>
      </c>
      <c r="AG38" s="9">
        <v>1</v>
      </c>
      <c r="AH38" s="9">
        <v>1</v>
      </c>
      <c r="AI38" s="9">
        <v>2</v>
      </c>
      <c r="AJ38" s="9">
        <v>2</v>
      </c>
      <c r="AK38" s="9">
        <v>2</v>
      </c>
      <c r="AL38" s="9">
        <v>3</v>
      </c>
      <c r="AM38" s="9">
        <v>3</v>
      </c>
      <c r="AN38" s="9">
        <v>3</v>
      </c>
      <c r="AO38" s="9">
        <v>4</v>
      </c>
      <c r="AP38" s="9">
        <v>4</v>
      </c>
      <c r="AQ38" s="9">
        <v>4</v>
      </c>
      <c r="AR38" s="9">
        <v>5</v>
      </c>
      <c r="AS38" s="9">
        <v>5</v>
      </c>
      <c r="AT38" s="9">
        <v>5</v>
      </c>
    </row>
    <row r="39" spans="1:46" x14ac:dyDescent="0.25">
      <c r="A39" s="54" t="s">
        <v>1040</v>
      </c>
      <c r="B39" s="54" t="s">
        <v>1041</v>
      </c>
      <c r="D39" s="2" t="s">
        <v>1037</v>
      </c>
      <c r="E39" s="47" t="s">
        <v>1038</v>
      </c>
      <c r="F39" s="41" t="s">
        <v>38</v>
      </c>
      <c r="G39" s="41" t="s">
        <v>1042</v>
      </c>
      <c r="H39" s="41"/>
      <c r="I39" s="41" t="s">
        <v>1046</v>
      </c>
      <c r="J39" s="41" t="s">
        <v>1063</v>
      </c>
      <c r="K39" s="41" t="s">
        <v>1065</v>
      </c>
      <c r="L39" s="41" t="s">
        <v>1047</v>
      </c>
      <c r="M39" s="41" t="s">
        <v>1066</v>
      </c>
      <c r="N39" s="41" t="s">
        <v>1067</v>
      </c>
      <c r="O39" s="41" t="s">
        <v>1048</v>
      </c>
      <c r="P39" s="50" t="s">
        <v>1068</v>
      </c>
      <c r="Q39" s="41" t="s">
        <v>1069</v>
      </c>
      <c r="R39" s="41" t="s">
        <v>1049</v>
      </c>
      <c r="S39" s="41" t="s">
        <v>1070</v>
      </c>
      <c r="T39" s="41" t="s">
        <v>1071</v>
      </c>
      <c r="U39" s="41" t="s">
        <v>1050</v>
      </c>
      <c r="V39" s="41" t="s">
        <v>1072</v>
      </c>
      <c r="W39" s="41" t="s">
        <v>1073</v>
      </c>
      <c r="X39" s="41" t="s">
        <v>1051</v>
      </c>
      <c r="Y39" s="41" t="s">
        <v>1074</v>
      </c>
      <c r="Z39" s="41" t="s">
        <v>1075</v>
      </c>
      <c r="AC39" s="41" t="s">
        <v>1046</v>
      </c>
      <c r="AD39" s="41" t="s">
        <v>1063</v>
      </c>
      <c r="AE39" s="41" t="s">
        <v>1065</v>
      </c>
      <c r="AF39" s="41" t="s">
        <v>1047</v>
      </c>
      <c r="AG39" s="41" t="s">
        <v>1066</v>
      </c>
      <c r="AH39" s="41" t="s">
        <v>1067</v>
      </c>
      <c r="AI39" s="41" t="s">
        <v>1048</v>
      </c>
      <c r="AJ39" s="50" t="s">
        <v>1068</v>
      </c>
      <c r="AK39" s="41" t="s">
        <v>1069</v>
      </c>
      <c r="AL39" s="41" t="s">
        <v>1049</v>
      </c>
      <c r="AM39" s="41" t="s">
        <v>1070</v>
      </c>
      <c r="AN39" s="41" t="s">
        <v>1071</v>
      </c>
      <c r="AO39" s="41" t="s">
        <v>1050</v>
      </c>
      <c r="AP39" s="41" t="s">
        <v>1072</v>
      </c>
      <c r="AQ39" s="41" t="s">
        <v>1073</v>
      </c>
      <c r="AR39" s="41" t="s">
        <v>1051</v>
      </c>
      <c r="AS39" s="41" t="s">
        <v>1074</v>
      </c>
      <c r="AT39" s="41" t="s">
        <v>1075</v>
      </c>
    </row>
    <row r="40" spans="1:46" x14ac:dyDescent="0.25">
      <c r="A40" s="54">
        <v>1921</v>
      </c>
      <c r="B40" s="55">
        <v>2</v>
      </c>
      <c r="D40" s="18">
        <v>1922</v>
      </c>
      <c r="E40" s="47">
        <f>INDEX($B$40:$B$122,MATCH($D40,$A$40:$A$122,0),1)</f>
        <v>2</v>
      </c>
      <c r="F40" s="41" t="s">
        <v>39</v>
      </c>
      <c r="G40" s="41">
        <v>-218.72208000000001</v>
      </c>
      <c r="H40" s="41"/>
      <c r="I40" s="41">
        <f>G40</f>
        <v>-218.72208000000001</v>
      </c>
      <c r="J40" s="41">
        <f>IF(I40&gt;=0,I40,0)</f>
        <v>0</v>
      </c>
      <c r="K40" s="41">
        <f>IF(I40&lt;0,I40,0)</f>
        <v>-218.72208000000001</v>
      </c>
      <c r="L40" s="41" t="str">
        <f>IF($E40=L$38,$G40,"")</f>
        <v/>
      </c>
      <c r="M40" s="41" t="str">
        <f>IF($L$38=$E40,IF(L40&gt;=0,L40,0),"")</f>
        <v/>
      </c>
      <c r="N40" s="41" t="str">
        <f>IF($L$38=$E40,IF(L40&lt;0,L40,0),"")</f>
        <v/>
      </c>
      <c r="O40" s="41">
        <f>IF($E40=O$38,$G40,"")</f>
        <v>-218.72208000000001</v>
      </c>
      <c r="P40" s="41">
        <f>IF($O$38=$E40,IF(O40&gt;=0,O40,0),"")</f>
        <v>0</v>
      </c>
      <c r="Q40" s="41">
        <f>IF($O$38=$E40,IF(O40&lt;0,O40,0),"")</f>
        <v>-218.72208000000001</v>
      </c>
      <c r="R40" s="41" t="str">
        <f>IF($E40=R$38,$G40,"")</f>
        <v/>
      </c>
      <c r="S40" s="41" t="str">
        <f>IF($R$38=$E40,IF(R40&gt;=0,R40,0),"")</f>
        <v/>
      </c>
      <c r="T40" s="41" t="str">
        <f>IF($R$38=$E40,IF(R40&lt;0,R40,0),"")</f>
        <v/>
      </c>
      <c r="U40" s="41" t="str">
        <f>IF($E40=U$38,$G40,"")</f>
        <v/>
      </c>
      <c r="V40" s="41" t="str">
        <f>IF($U$38=$E40,IF(U40&gt;=0,U40,0),"")</f>
        <v/>
      </c>
      <c r="W40" s="41" t="str">
        <f>IF($U$38=$E40,IF(U40&lt;0,U40,0),"")</f>
        <v/>
      </c>
      <c r="X40" s="41" t="str">
        <f>IF($E40=X$38,$G40,"")</f>
        <v/>
      </c>
      <c r="Y40" s="41" t="str">
        <f>IF($X$38=$E40,IF(X40&gt;=0,X40,0),"")</f>
        <v/>
      </c>
      <c r="Z40" s="41" t="str">
        <f>IF($X$38=$E40,IF(X40&lt;0,X40,0),"")</f>
        <v/>
      </c>
    </row>
    <row r="41" spans="1:46" x14ac:dyDescent="0.25">
      <c r="A41" s="54">
        <v>1922</v>
      </c>
      <c r="B41" s="55">
        <v>2</v>
      </c>
      <c r="D41" s="18">
        <v>1922</v>
      </c>
      <c r="E41" s="47">
        <f t="shared" ref="E41:E104" si="4">INDEX($B$40:$B$122,MATCH($D41,$A$40:$A$122,0),1)</f>
        <v>2</v>
      </c>
      <c r="F41" s="41" t="s">
        <v>40</v>
      </c>
      <c r="G41" s="41">
        <v>-27.597508000000001</v>
      </c>
      <c r="H41" s="41"/>
      <c r="I41" s="41">
        <f t="shared" ref="I41:I104" si="5">G41</f>
        <v>-27.597508000000001</v>
      </c>
      <c r="J41" s="41">
        <f t="shared" ref="J41:J104" si="6">IF(I41&gt;=0,I41,0)</f>
        <v>0</v>
      </c>
      <c r="K41" s="41">
        <f t="shared" ref="K41:K104" si="7">IF(I41&lt;0,I41,0)</f>
        <v>-27.597508000000001</v>
      </c>
      <c r="L41" s="41" t="str">
        <f t="shared" ref="L41:L104" si="8">IF($E41=L$38,$G41,"")</f>
        <v/>
      </c>
      <c r="M41" s="41" t="str">
        <f t="shared" ref="M41:M104" si="9">IF($L$38=$E41,IF(L41&gt;=0,L41,0),"")</f>
        <v/>
      </c>
      <c r="N41" s="41" t="str">
        <f t="shared" ref="N41:N99" si="10">IF($L$38=$E41,IF(L41&lt;0,L41,0),"")</f>
        <v/>
      </c>
      <c r="O41" s="41">
        <f t="shared" ref="O41:O104" si="11">IF($E41=O$38,$G41,"")</f>
        <v>-27.597508000000001</v>
      </c>
      <c r="P41" s="41">
        <f t="shared" ref="P41:P104" si="12">IF($O$38=$E41,IF(O41&gt;=0,O41,0),"")</f>
        <v>0</v>
      </c>
      <c r="Q41" s="41">
        <f t="shared" ref="Q41:Q104" si="13">IF($O$38=$E41,IF(O41&lt;0,O41,0),"")</f>
        <v>-27.597508000000001</v>
      </c>
      <c r="R41" s="41" t="str">
        <f t="shared" ref="R41:R104" si="14">IF($E41=R$38,$G41,"")</f>
        <v/>
      </c>
      <c r="S41" s="41" t="str">
        <f t="shared" ref="S41:S104" si="15">IF($R$38=$E41,IF(R41&gt;=0,R41,0),"")</f>
        <v/>
      </c>
      <c r="T41" s="41" t="str">
        <f t="shared" ref="T41:T104" si="16">IF($R$38=$E41,IF(R41&lt;0,R41,0),"")</f>
        <v/>
      </c>
      <c r="U41" s="41" t="str">
        <f t="shared" ref="U41:U104" si="17">IF($E41=U$38,$G41,"")</f>
        <v/>
      </c>
      <c r="V41" s="41" t="str">
        <f t="shared" ref="V41:V104" si="18">IF($U$38=$E41,IF(U41&gt;=0,U41,0),"")</f>
        <v/>
      </c>
      <c r="W41" s="41" t="str">
        <f t="shared" ref="W41:W104" si="19">IF($U$38=$E41,IF(U41&lt;0,U41,0),"")</f>
        <v/>
      </c>
      <c r="X41" s="41" t="str">
        <f t="shared" ref="X41:X104" si="20">IF($E41=X$38,$G41,"")</f>
        <v/>
      </c>
      <c r="Y41" s="41" t="str">
        <f t="shared" ref="Y41:Y104" si="21">IF($X$38=$E41,IF(X41&gt;=0,X41,0),"")</f>
        <v/>
      </c>
      <c r="Z41" s="41" t="str">
        <f t="shared" ref="Z41:Z104" si="22">IF($X$38=$E41,IF(X41&lt;0,X41,0),"")</f>
        <v/>
      </c>
    </row>
    <row r="42" spans="1:46" x14ac:dyDescent="0.25">
      <c r="A42" s="54">
        <v>1923</v>
      </c>
      <c r="B42" s="55">
        <v>3</v>
      </c>
      <c r="D42" s="18">
        <v>1922</v>
      </c>
      <c r="E42" s="47">
        <f t="shared" si="4"/>
        <v>2</v>
      </c>
      <c r="F42" s="41" t="s">
        <v>41</v>
      </c>
      <c r="G42" s="41">
        <v>1.409675</v>
      </c>
      <c r="H42" s="41"/>
      <c r="I42" s="41">
        <f t="shared" si="5"/>
        <v>1.409675</v>
      </c>
      <c r="J42" s="41">
        <f t="shared" si="6"/>
        <v>1.409675</v>
      </c>
      <c r="K42" s="41">
        <f t="shared" si="7"/>
        <v>0</v>
      </c>
      <c r="L42" s="41" t="str">
        <f t="shared" si="8"/>
        <v/>
      </c>
      <c r="M42" s="41" t="str">
        <f t="shared" si="9"/>
        <v/>
      </c>
      <c r="N42" s="41" t="str">
        <f t="shared" si="10"/>
        <v/>
      </c>
      <c r="O42" s="41">
        <f t="shared" si="11"/>
        <v>1.409675</v>
      </c>
      <c r="P42" s="41">
        <f t="shared" si="12"/>
        <v>1.409675</v>
      </c>
      <c r="Q42" s="41">
        <f t="shared" si="13"/>
        <v>0</v>
      </c>
      <c r="R42" s="41" t="str">
        <f t="shared" si="14"/>
        <v/>
      </c>
      <c r="S42" s="41" t="str">
        <f t="shared" si="15"/>
        <v/>
      </c>
      <c r="T42" s="41" t="str">
        <f t="shared" si="16"/>
        <v/>
      </c>
      <c r="U42" s="41" t="str">
        <f t="shared" si="17"/>
        <v/>
      </c>
      <c r="V42" s="41" t="str">
        <f t="shared" si="18"/>
        <v/>
      </c>
      <c r="W42" s="41" t="str">
        <f t="shared" si="19"/>
        <v/>
      </c>
      <c r="X42" s="41" t="str">
        <f t="shared" si="20"/>
        <v/>
      </c>
      <c r="Y42" s="41" t="str">
        <f t="shared" si="21"/>
        <v/>
      </c>
      <c r="Z42" s="41" t="str">
        <f t="shared" si="22"/>
        <v/>
      </c>
    </row>
    <row r="43" spans="1:46" x14ac:dyDescent="0.25">
      <c r="A43" s="54">
        <v>1924</v>
      </c>
      <c r="B43" s="55">
        <v>5</v>
      </c>
      <c r="D43" s="18">
        <v>1922</v>
      </c>
      <c r="E43" s="47">
        <f t="shared" si="4"/>
        <v>2</v>
      </c>
      <c r="F43" s="41" t="s">
        <v>42</v>
      </c>
      <c r="G43" s="41">
        <v>-3.7128830000000002</v>
      </c>
      <c r="H43" s="41"/>
      <c r="I43" s="41">
        <f t="shared" si="5"/>
        <v>-3.7128830000000002</v>
      </c>
      <c r="J43" s="41">
        <f t="shared" si="6"/>
        <v>0</v>
      </c>
      <c r="K43" s="41">
        <f t="shared" si="7"/>
        <v>-3.7128830000000002</v>
      </c>
      <c r="L43" s="41" t="str">
        <f t="shared" si="8"/>
        <v/>
      </c>
      <c r="M43" s="41" t="str">
        <f t="shared" si="9"/>
        <v/>
      </c>
      <c r="N43" s="41" t="str">
        <f t="shared" si="10"/>
        <v/>
      </c>
      <c r="O43" s="41">
        <f t="shared" si="11"/>
        <v>-3.7128830000000002</v>
      </c>
      <c r="P43" s="41">
        <f t="shared" si="12"/>
        <v>0</v>
      </c>
      <c r="Q43" s="41">
        <f t="shared" si="13"/>
        <v>-3.7128830000000002</v>
      </c>
      <c r="R43" s="41" t="str">
        <f t="shared" si="14"/>
        <v/>
      </c>
      <c r="S43" s="41" t="str">
        <f t="shared" si="15"/>
        <v/>
      </c>
      <c r="T43" s="41" t="str">
        <f t="shared" si="16"/>
        <v/>
      </c>
      <c r="U43" s="41" t="str">
        <f t="shared" si="17"/>
        <v/>
      </c>
      <c r="V43" s="41" t="str">
        <f t="shared" si="18"/>
        <v/>
      </c>
      <c r="W43" s="41" t="str">
        <f t="shared" si="19"/>
        <v/>
      </c>
      <c r="X43" s="41" t="str">
        <f t="shared" si="20"/>
        <v/>
      </c>
      <c r="Y43" s="41" t="str">
        <f t="shared" si="21"/>
        <v/>
      </c>
      <c r="Z43" s="41" t="str">
        <f t="shared" si="22"/>
        <v/>
      </c>
    </row>
    <row r="44" spans="1:46" ht="14.25" customHeight="1" x14ac:dyDescent="0.25">
      <c r="A44" s="54">
        <v>1925</v>
      </c>
      <c r="B44" s="55">
        <v>4</v>
      </c>
      <c r="C44" s="53"/>
      <c r="D44" s="18">
        <v>1922</v>
      </c>
      <c r="E44" s="47">
        <f t="shared" si="4"/>
        <v>2</v>
      </c>
      <c r="F44" s="41" t="s">
        <v>43</v>
      </c>
      <c r="G44" s="41">
        <v>22.481615999999999</v>
      </c>
      <c r="H44" s="41"/>
      <c r="I44" s="41">
        <f t="shared" si="5"/>
        <v>22.481615999999999</v>
      </c>
      <c r="J44" s="41">
        <f t="shared" si="6"/>
        <v>22.481615999999999</v>
      </c>
      <c r="K44" s="41">
        <f t="shared" si="7"/>
        <v>0</v>
      </c>
      <c r="L44" s="41" t="str">
        <f t="shared" si="8"/>
        <v/>
      </c>
      <c r="M44" s="41" t="str">
        <f t="shared" si="9"/>
        <v/>
      </c>
      <c r="N44" s="41" t="str">
        <f t="shared" si="10"/>
        <v/>
      </c>
      <c r="O44" s="41">
        <f t="shared" si="11"/>
        <v>22.481615999999999</v>
      </c>
      <c r="P44" s="41">
        <f t="shared" si="12"/>
        <v>22.481615999999999</v>
      </c>
      <c r="Q44" s="41">
        <f t="shared" si="13"/>
        <v>0</v>
      </c>
      <c r="R44" s="41" t="str">
        <f t="shared" si="14"/>
        <v/>
      </c>
      <c r="S44" s="41" t="str">
        <f t="shared" si="15"/>
        <v/>
      </c>
      <c r="T44" s="41" t="str">
        <f t="shared" si="16"/>
        <v/>
      </c>
      <c r="U44" s="41" t="str">
        <f t="shared" si="17"/>
        <v/>
      </c>
      <c r="V44" s="41" t="str">
        <f t="shared" si="18"/>
        <v/>
      </c>
      <c r="W44" s="41" t="str">
        <f t="shared" si="19"/>
        <v/>
      </c>
      <c r="X44" s="41" t="str">
        <f t="shared" si="20"/>
        <v/>
      </c>
      <c r="Y44" s="41" t="str">
        <f t="shared" si="21"/>
        <v/>
      </c>
      <c r="Z44" s="41" t="str">
        <f t="shared" si="22"/>
        <v/>
      </c>
    </row>
    <row r="45" spans="1:46" x14ac:dyDescent="0.25">
      <c r="A45" s="54">
        <v>1926</v>
      </c>
      <c r="B45" s="55">
        <v>4</v>
      </c>
      <c r="D45" s="18">
        <v>1922</v>
      </c>
      <c r="E45" s="47">
        <f t="shared" si="4"/>
        <v>2</v>
      </c>
      <c r="F45" s="41" t="s">
        <v>44</v>
      </c>
      <c r="G45" s="41">
        <v>49.519167000000003</v>
      </c>
      <c r="H45" s="41"/>
      <c r="I45" s="41">
        <f t="shared" si="5"/>
        <v>49.519167000000003</v>
      </c>
      <c r="J45" s="41">
        <f t="shared" si="6"/>
        <v>49.519167000000003</v>
      </c>
      <c r="K45" s="41">
        <f t="shared" si="7"/>
        <v>0</v>
      </c>
      <c r="L45" s="41" t="str">
        <f t="shared" si="8"/>
        <v/>
      </c>
      <c r="M45" s="41" t="str">
        <f t="shared" si="9"/>
        <v/>
      </c>
      <c r="N45" s="41" t="str">
        <f t="shared" si="10"/>
        <v/>
      </c>
      <c r="O45" s="41">
        <f t="shared" si="11"/>
        <v>49.519167000000003</v>
      </c>
      <c r="P45" s="41">
        <f t="shared" si="12"/>
        <v>49.519167000000003</v>
      </c>
      <c r="Q45" s="41">
        <f t="shared" si="13"/>
        <v>0</v>
      </c>
      <c r="R45" s="41" t="str">
        <f t="shared" si="14"/>
        <v/>
      </c>
      <c r="S45" s="41" t="str">
        <f t="shared" si="15"/>
        <v/>
      </c>
      <c r="T45" s="41" t="str">
        <f t="shared" si="16"/>
        <v/>
      </c>
      <c r="U45" s="41" t="str">
        <f t="shared" si="17"/>
        <v/>
      </c>
      <c r="V45" s="41" t="str">
        <f t="shared" si="18"/>
        <v/>
      </c>
      <c r="W45" s="41" t="str">
        <f t="shared" si="19"/>
        <v/>
      </c>
      <c r="X45" s="41" t="str">
        <f t="shared" si="20"/>
        <v/>
      </c>
      <c r="Y45" s="41" t="str">
        <f t="shared" si="21"/>
        <v/>
      </c>
      <c r="Z45" s="41" t="str">
        <f t="shared" si="22"/>
        <v/>
      </c>
    </row>
    <row r="46" spans="1:46" x14ac:dyDescent="0.25">
      <c r="A46" s="54">
        <v>1927</v>
      </c>
      <c r="B46" s="55">
        <v>1</v>
      </c>
      <c r="D46" s="18">
        <v>1922</v>
      </c>
      <c r="E46" s="47">
        <f t="shared" si="4"/>
        <v>2</v>
      </c>
      <c r="F46" s="41" t="s">
        <v>45</v>
      </c>
      <c r="G46" s="41">
        <v>118.083001</v>
      </c>
      <c r="H46" s="41"/>
      <c r="I46" s="41">
        <f t="shared" si="5"/>
        <v>118.083001</v>
      </c>
      <c r="J46" s="41">
        <f t="shared" si="6"/>
        <v>118.083001</v>
      </c>
      <c r="K46" s="41">
        <f t="shared" si="7"/>
        <v>0</v>
      </c>
      <c r="L46" s="41" t="str">
        <f t="shared" si="8"/>
        <v/>
      </c>
      <c r="M46" s="41" t="str">
        <f t="shared" si="9"/>
        <v/>
      </c>
      <c r="N46" s="41" t="str">
        <f t="shared" si="10"/>
        <v/>
      </c>
      <c r="O46" s="41">
        <f t="shared" si="11"/>
        <v>118.083001</v>
      </c>
      <c r="P46" s="41">
        <f t="shared" si="12"/>
        <v>118.083001</v>
      </c>
      <c r="Q46" s="41">
        <f t="shared" si="13"/>
        <v>0</v>
      </c>
      <c r="R46" s="41" t="str">
        <f t="shared" si="14"/>
        <v/>
      </c>
      <c r="S46" s="41" t="str">
        <f t="shared" si="15"/>
        <v/>
      </c>
      <c r="T46" s="41" t="str">
        <f t="shared" si="16"/>
        <v/>
      </c>
      <c r="U46" s="41" t="str">
        <f t="shared" si="17"/>
        <v/>
      </c>
      <c r="V46" s="41" t="str">
        <f t="shared" si="18"/>
        <v/>
      </c>
      <c r="W46" s="41" t="str">
        <f t="shared" si="19"/>
        <v/>
      </c>
      <c r="X46" s="41" t="str">
        <f t="shared" si="20"/>
        <v/>
      </c>
      <c r="Y46" s="41" t="str">
        <f t="shared" si="21"/>
        <v/>
      </c>
      <c r="Z46" s="41" t="str">
        <f t="shared" si="22"/>
        <v/>
      </c>
    </row>
    <row r="47" spans="1:46" x14ac:dyDescent="0.25">
      <c r="A47" s="54">
        <v>1928</v>
      </c>
      <c r="B47" s="55">
        <v>2</v>
      </c>
      <c r="D47" s="18">
        <v>1922</v>
      </c>
      <c r="E47" s="47">
        <f t="shared" si="4"/>
        <v>2</v>
      </c>
      <c r="F47" s="41" t="s">
        <v>46</v>
      </c>
      <c r="G47" s="41">
        <v>78.583089000000001</v>
      </c>
      <c r="H47" s="41"/>
      <c r="I47" s="41">
        <f t="shared" si="5"/>
        <v>78.583089000000001</v>
      </c>
      <c r="J47" s="41">
        <f t="shared" si="6"/>
        <v>78.583089000000001</v>
      </c>
      <c r="K47" s="41">
        <f t="shared" si="7"/>
        <v>0</v>
      </c>
      <c r="L47" s="41" t="str">
        <f t="shared" si="8"/>
        <v/>
      </c>
      <c r="M47" s="41" t="str">
        <f t="shared" si="9"/>
        <v/>
      </c>
      <c r="N47" s="41" t="str">
        <f t="shared" si="10"/>
        <v/>
      </c>
      <c r="O47" s="41">
        <f t="shared" si="11"/>
        <v>78.583089000000001</v>
      </c>
      <c r="P47" s="41">
        <f t="shared" si="12"/>
        <v>78.583089000000001</v>
      </c>
      <c r="Q47" s="41">
        <f t="shared" si="13"/>
        <v>0</v>
      </c>
      <c r="R47" s="41" t="str">
        <f t="shared" si="14"/>
        <v/>
      </c>
      <c r="S47" s="41" t="str">
        <f t="shared" si="15"/>
        <v/>
      </c>
      <c r="T47" s="41" t="str">
        <f t="shared" si="16"/>
        <v/>
      </c>
      <c r="U47" s="41" t="str">
        <f t="shared" si="17"/>
        <v/>
      </c>
      <c r="V47" s="41" t="str">
        <f t="shared" si="18"/>
        <v/>
      </c>
      <c r="W47" s="41" t="str">
        <f t="shared" si="19"/>
        <v/>
      </c>
      <c r="X47" s="41" t="str">
        <f t="shared" si="20"/>
        <v/>
      </c>
      <c r="Y47" s="41" t="str">
        <f t="shared" si="21"/>
        <v/>
      </c>
      <c r="Z47" s="41" t="str">
        <f t="shared" si="22"/>
        <v/>
      </c>
    </row>
    <row r="48" spans="1:46" x14ac:dyDescent="0.25">
      <c r="A48" s="54">
        <v>1929</v>
      </c>
      <c r="B48" s="55">
        <v>5</v>
      </c>
      <c r="D48" s="18">
        <v>1922</v>
      </c>
      <c r="E48" s="47">
        <f t="shared" si="4"/>
        <v>2</v>
      </c>
      <c r="F48" s="41" t="s">
        <v>47</v>
      </c>
      <c r="G48" s="41">
        <v>46.067829000000003</v>
      </c>
      <c r="H48" s="41"/>
      <c r="I48" s="41">
        <f t="shared" si="5"/>
        <v>46.067829000000003</v>
      </c>
      <c r="J48" s="41">
        <f t="shared" si="6"/>
        <v>46.067829000000003</v>
      </c>
      <c r="K48" s="41">
        <f t="shared" si="7"/>
        <v>0</v>
      </c>
      <c r="L48" s="41" t="str">
        <f t="shared" si="8"/>
        <v/>
      </c>
      <c r="M48" s="41" t="str">
        <f t="shared" si="9"/>
        <v/>
      </c>
      <c r="N48" s="41" t="str">
        <f t="shared" si="10"/>
        <v/>
      </c>
      <c r="O48" s="41">
        <f t="shared" si="11"/>
        <v>46.067829000000003</v>
      </c>
      <c r="P48" s="41">
        <f t="shared" si="12"/>
        <v>46.067829000000003</v>
      </c>
      <c r="Q48" s="41">
        <f t="shared" si="13"/>
        <v>0</v>
      </c>
      <c r="R48" s="41" t="str">
        <f t="shared" si="14"/>
        <v/>
      </c>
      <c r="S48" s="41" t="str">
        <f t="shared" si="15"/>
        <v/>
      </c>
      <c r="T48" s="41" t="str">
        <f t="shared" si="16"/>
        <v/>
      </c>
      <c r="U48" s="41" t="str">
        <f t="shared" si="17"/>
        <v/>
      </c>
      <c r="V48" s="41" t="str">
        <f t="shared" si="18"/>
        <v/>
      </c>
      <c r="W48" s="41" t="str">
        <f t="shared" si="19"/>
        <v/>
      </c>
      <c r="X48" s="41" t="str">
        <f t="shared" si="20"/>
        <v/>
      </c>
      <c r="Y48" s="41" t="str">
        <f t="shared" si="21"/>
        <v/>
      </c>
      <c r="Z48" s="41" t="str">
        <f t="shared" si="22"/>
        <v/>
      </c>
    </row>
    <row r="49" spans="1:46" x14ac:dyDescent="0.25">
      <c r="A49" s="54">
        <v>1930</v>
      </c>
      <c r="B49" s="55">
        <v>4</v>
      </c>
      <c r="D49" s="18">
        <v>1922</v>
      </c>
      <c r="E49" s="47">
        <f t="shared" si="4"/>
        <v>2</v>
      </c>
      <c r="F49" s="41" t="s">
        <v>48</v>
      </c>
      <c r="G49" s="41">
        <v>-111.96399</v>
      </c>
      <c r="H49" s="41"/>
      <c r="I49" s="41">
        <f t="shared" si="5"/>
        <v>-111.96399</v>
      </c>
      <c r="J49" s="41">
        <f t="shared" si="6"/>
        <v>0</v>
      </c>
      <c r="K49" s="41">
        <f t="shared" si="7"/>
        <v>-111.96399</v>
      </c>
      <c r="L49" s="41" t="str">
        <f t="shared" si="8"/>
        <v/>
      </c>
      <c r="M49" s="41" t="str">
        <f t="shared" si="9"/>
        <v/>
      </c>
      <c r="N49" s="41" t="str">
        <f t="shared" si="10"/>
        <v/>
      </c>
      <c r="O49" s="41">
        <f t="shared" si="11"/>
        <v>-111.96399</v>
      </c>
      <c r="P49" s="41">
        <f t="shared" si="12"/>
        <v>0</v>
      </c>
      <c r="Q49" s="41">
        <f t="shared" si="13"/>
        <v>-111.96399</v>
      </c>
      <c r="R49" s="41" t="str">
        <f t="shared" si="14"/>
        <v/>
      </c>
      <c r="S49" s="41" t="str">
        <f t="shared" si="15"/>
        <v/>
      </c>
      <c r="T49" s="41" t="str">
        <f t="shared" si="16"/>
        <v/>
      </c>
      <c r="U49" s="41" t="str">
        <f t="shared" si="17"/>
        <v/>
      </c>
      <c r="V49" s="41" t="str">
        <f t="shared" si="18"/>
        <v/>
      </c>
      <c r="W49" s="41" t="str">
        <f t="shared" si="19"/>
        <v/>
      </c>
      <c r="X49" s="41" t="str">
        <f t="shared" si="20"/>
        <v/>
      </c>
      <c r="Y49" s="41" t="str">
        <f t="shared" si="21"/>
        <v/>
      </c>
      <c r="Z49" s="41" t="str">
        <f t="shared" si="22"/>
        <v/>
      </c>
    </row>
    <row r="50" spans="1:46" x14ac:dyDescent="0.25">
      <c r="A50" s="54">
        <v>1931</v>
      </c>
      <c r="B50" s="55">
        <v>5</v>
      </c>
      <c r="D50" s="18">
        <v>1922</v>
      </c>
      <c r="E50" s="47">
        <f t="shared" si="4"/>
        <v>2</v>
      </c>
      <c r="F50" s="41" t="s">
        <v>49</v>
      </c>
      <c r="G50" s="41">
        <v>-148.943669</v>
      </c>
      <c r="H50" s="41"/>
      <c r="I50" s="41">
        <f t="shared" si="5"/>
        <v>-148.943669</v>
      </c>
      <c r="J50" s="41">
        <f t="shared" si="6"/>
        <v>0</v>
      </c>
      <c r="K50" s="41">
        <f t="shared" si="7"/>
        <v>-148.943669</v>
      </c>
      <c r="L50" s="41" t="str">
        <f t="shared" si="8"/>
        <v/>
      </c>
      <c r="M50" s="41" t="str">
        <f t="shared" si="9"/>
        <v/>
      </c>
      <c r="N50" s="41" t="str">
        <f t="shared" si="10"/>
        <v/>
      </c>
      <c r="O50" s="41">
        <f t="shared" si="11"/>
        <v>-148.943669</v>
      </c>
      <c r="P50" s="41">
        <f t="shared" si="12"/>
        <v>0</v>
      </c>
      <c r="Q50" s="41">
        <f t="shared" si="13"/>
        <v>-148.943669</v>
      </c>
      <c r="R50" s="41" t="str">
        <f t="shared" si="14"/>
        <v/>
      </c>
      <c r="S50" s="41" t="str">
        <f t="shared" si="15"/>
        <v/>
      </c>
      <c r="T50" s="41" t="str">
        <f t="shared" si="16"/>
        <v/>
      </c>
      <c r="U50" s="41" t="str">
        <f t="shared" si="17"/>
        <v/>
      </c>
      <c r="V50" s="41" t="str">
        <f t="shared" si="18"/>
        <v/>
      </c>
      <c r="W50" s="41" t="str">
        <f t="shared" si="19"/>
        <v/>
      </c>
      <c r="X50" s="41" t="str">
        <f t="shared" si="20"/>
        <v/>
      </c>
      <c r="Y50" s="41" t="str">
        <f t="shared" si="21"/>
        <v/>
      </c>
      <c r="Z50" s="41" t="str">
        <f t="shared" si="22"/>
        <v/>
      </c>
    </row>
    <row r="51" spans="1:46" x14ac:dyDescent="0.25">
      <c r="A51" s="54">
        <v>1932</v>
      </c>
      <c r="B51" s="55">
        <v>4</v>
      </c>
      <c r="D51" s="18">
        <v>1922</v>
      </c>
      <c r="E51" s="47">
        <f t="shared" si="4"/>
        <v>2</v>
      </c>
      <c r="F51" s="41" t="s">
        <v>50</v>
      </c>
      <c r="G51" s="41">
        <v>-143.92685700000001</v>
      </c>
      <c r="H51" s="41"/>
      <c r="I51" s="41">
        <f t="shared" si="5"/>
        <v>-143.92685700000001</v>
      </c>
      <c r="J51" s="41">
        <f t="shared" si="6"/>
        <v>0</v>
      </c>
      <c r="K51" s="41">
        <f t="shared" si="7"/>
        <v>-143.92685700000001</v>
      </c>
      <c r="L51" s="41" t="str">
        <f t="shared" si="8"/>
        <v/>
      </c>
      <c r="M51" s="41" t="str">
        <f t="shared" si="9"/>
        <v/>
      </c>
      <c r="N51" s="41" t="str">
        <f t="shared" si="10"/>
        <v/>
      </c>
      <c r="O51" s="41">
        <f t="shared" si="11"/>
        <v>-143.92685700000001</v>
      </c>
      <c r="P51" s="41">
        <f t="shared" si="12"/>
        <v>0</v>
      </c>
      <c r="Q51" s="41">
        <f t="shared" si="13"/>
        <v>-143.92685700000001</v>
      </c>
      <c r="R51" s="41" t="str">
        <f t="shared" si="14"/>
        <v/>
      </c>
      <c r="S51" s="41" t="str">
        <f t="shared" si="15"/>
        <v/>
      </c>
      <c r="T51" s="41" t="str">
        <f t="shared" si="16"/>
        <v/>
      </c>
      <c r="U51" s="41" t="str">
        <f t="shared" si="17"/>
        <v/>
      </c>
      <c r="V51" s="41" t="str">
        <f t="shared" si="18"/>
        <v/>
      </c>
      <c r="W51" s="41" t="str">
        <f t="shared" si="19"/>
        <v/>
      </c>
      <c r="X51" s="41" t="str">
        <f t="shared" si="20"/>
        <v/>
      </c>
      <c r="Y51" s="41" t="str">
        <f t="shared" si="21"/>
        <v/>
      </c>
      <c r="Z51" s="41" t="str">
        <f t="shared" si="22"/>
        <v/>
      </c>
      <c r="AC51" s="14">
        <f>SUM(I40:I51)</f>
        <v>-338.72261000000003</v>
      </c>
      <c r="AD51" s="14">
        <f>SUM(J40:J51)</f>
        <v>316.14437700000002</v>
      </c>
      <c r="AE51" s="14">
        <f>SUM(K40:K51)</f>
        <v>-654.86698699999999</v>
      </c>
      <c r="AF51" s="14" t="str">
        <f>IF(AF$38=$E51,SUM(L40:L51),"")</f>
        <v/>
      </c>
      <c r="AG51" s="14" t="str">
        <f t="shared" ref="AG51:AT51" si="23">IF(AG$38=$E51,SUM(M40:M51),"")</f>
        <v/>
      </c>
      <c r="AH51" s="14" t="str">
        <f>IF(AH$38=$E51,SUM(N40:N51),"")</f>
        <v/>
      </c>
      <c r="AI51" s="14">
        <f t="shared" si="23"/>
        <v>-338.72261000000003</v>
      </c>
      <c r="AJ51" s="14">
        <f t="shared" si="23"/>
        <v>316.14437700000002</v>
      </c>
      <c r="AK51" s="14">
        <f t="shared" si="23"/>
        <v>-654.86698699999999</v>
      </c>
      <c r="AL51" s="14" t="str">
        <f t="shared" si="23"/>
        <v/>
      </c>
      <c r="AM51" s="14" t="str">
        <f t="shared" si="23"/>
        <v/>
      </c>
      <c r="AN51" s="14" t="str">
        <f t="shared" si="23"/>
        <v/>
      </c>
      <c r="AO51" s="14" t="str">
        <f t="shared" si="23"/>
        <v/>
      </c>
      <c r="AP51" s="14" t="str">
        <f t="shared" si="23"/>
        <v/>
      </c>
      <c r="AQ51" s="14" t="str">
        <f t="shared" si="23"/>
        <v/>
      </c>
      <c r="AR51" s="14" t="str">
        <f t="shared" si="23"/>
        <v/>
      </c>
      <c r="AS51" s="14" t="str">
        <f t="shared" si="23"/>
        <v/>
      </c>
      <c r="AT51" s="14" t="str">
        <f t="shared" si="23"/>
        <v/>
      </c>
    </row>
    <row r="52" spans="1:46" x14ac:dyDescent="0.25">
      <c r="A52" s="54">
        <v>1933</v>
      </c>
      <c r="B52" s="55">
        <v>5</v>
      </c>
      <c r="D52" s="18">
        <v>1923</v>
      </c>
      <c r="E52" s="47">
        <f t="shared" si="4"/>
        <v>3</v>
      </c>
      <c r="F52" s="41" t="s">
        <v>51</v>
      </c>
      <c r="G52" s="41">
        <v>-54.568931999999997</v>
      </c>
      <c r="H52" s="41"/>
      <c r="I52" s="41">
        <f t="shared" si="5"/>
        <v>-54.568931999999997</v>
      </c>
      <c r="J52" s="41">
        <f t="shared" si="6"/>
        <v>0</v>
      </c>
      <c r="K52" s="41">
        <f t="shared" si="7"/>
        <v>-54.568931999999997</v>
      </c>
      <c r="L52" s="41" t="str">
        <f t="shared" si="8"/>
        <v/>
      </c>
      <c r="M52" s="41" t="str">
        <f t="shared" si="9"/>
        <v/>
      </c>
      <c r="N52" s="41" t="str">
        <f t="shared" si="10"/>
        <v/>
      </c>
      <c r="O52" s="41" t="str">
        <f t="shared" si="11"/>
        <v/>
      </c>
      <c r="P52" s="41" t="str">
        <f t="shared" si="12"/>
        <v/>
      </c>
      <c r="Q52" s="41" t="str">
        <f t="shared" si="13"/>
        <v/>
      </c>
      <c r="R52" s="41">
        <f t="shared" si="14"/>
        <v>-54.568931999999997</v>
      </c>
      <c r="S52" s="41">
        <f t="shared" si="15"/>
        <v>0</v>
      </c>
      <c r="T52" s="41">
        <f t="shared" si="16"/>
        <v>-54.568931999999997</v>
      </c>
      <c r="U52" s="41" t="str">
        <f t="shared" si="17"/>
        <v/>
      </c>
      <c r="V52" s="41" t="str">
        <f t="shared" si="18"/>
        <v/>
      </c>
      <c r="W52" s="41" t="str">
        <f t="shared" si="19"/>
        <v/>
      </c>
      <c r="X52" s="41" t="str">
        <f t="shared" si="20"/>
        <v/>
      </c>
      <c r="Y52" s="41" t="str">
        <f t="shared" si="21"/>
        <v/>
      </c>
      <c r="Z52" s="41" t="str">
        <f t="shared" si="22"/>
        <v/>
      </c>
    </row>
    <row r="53" spans="1:46" x14ac:dyDescent="0.25">
      <c r="A53" s="54">
        <v>1934</v>
      </c>
      <c r="B53" s="55">
        <v>5</v>
      </c>
      <c r="D53" s="18">
        <v>1923</v>
      </c>
      <c r="E53" s="47">
        <f t="shared" si="4"/>
        <v>3</v>
      </c>
      <c r="F53" s="41" t="s">
        <v>52</v>
      </c>
      <c r="G53" s="41">
        <v>1.6742509999999999</v>
      </c>
      <c r="H53" s="41"/>
      <c r="I53" s="41">
        <f t="shared" si="5"/>
        <v>1.6742509999999999</v>
      </c>
      <c r="J53" s="41">
        <f t="shared" si="6"/>
        <v>1.6742509999999999</v>
      </c>
      <c r="K53" s="41">
        <f t="shared" si="7"/>
        <v>0</v>
      </c>
      <c r="L53" s="41" t="str">
        <f t="shared" si="8"/>
        <v/>
      </c>
      <c r="M53" s="41" t="str">
        <f t="shared" si="9"/>
        <v/>
      </c>
      <c r="N53" s="41" t="str">
        <f t="shared" si="10"/>
        <v/>
      </c>
      <c r="O53" s="41" t="str">
        <f t="shared" si="11"/>
        <v/>
      </c>
      <c r="P53" s="41" t="str">
        <f t="shared" si="12"/>
        <v/>
      </c>
      <c r="Q53" s="41" t="str">
        <f t="shared" si="13"/>
        <v/>
      </c>
      <c r="R53" s="41">
        <f t="shared" si="14"/>
        <v>1.6742509999999999</v>
      </c>
      <c r="S53" s="41">
        <f t="shared" si="15"/>
        <v>1.6742509999999999</v>
      </c>
      <c r="T53" s="41">
        <f t="shared" si="16"/>
        <v>0</v>
      </c>
      <c r="U53" s="41" t="str">
        <f t="shared" si="17"/>
        <v/>
      </c>
      <c r="V53" s="41" t="str">
        <f t="shared" si="18"/>
        <v/>
      </c>
      <c r="W53" s="41" t="str">
        <f t="shared" si="19"/>
        <v/>
      </c>
      <c r="X53" s="41" t="str">
        <f t="shared" si="20"/>
        <v/>
      </c>
      <c r="Y53" s="41" t="str">
        <f t="shared" si="21"/>
        <v/>
      </c>
      <c r="Z53" s="41" t="str">
        <f t="shared" si="22"/>
        <v/>
      </c>
    </row>
    <row r="54" spans="1:46" x14ac:dyDescent="0.25">
      <c r="A54" s="54">
        <v>1935</v>
      </c>
      <c r="B54" s="55">
        <v>3</v>
      </c>
      <c r="D54" s="18">
        <v>1923</v>
      </c>
      <c r="E54" s="47">
        <f t="shared" si="4"/>
        <v>3</v>
      </c>
      <c r="F54" s="41" t="s">
        <v>53</v>
      </c>
      <c r="G54" s="41">
        <v>11.629583999999999</v>
      </c>
      <c r="H54" s="41"/>
      <c r="I54" s="41">
        <f t="shared" si="5"/>
        <v>11.629583999999999</v>
      </c>
      <c r="J54" s="41">
        <f t="shared" si="6"/>
        <v>11.629583999999999</v>
      </c>
      <c r="K54" s="41">
        <f t="shared" si="7"/>
        <v>0</v>
      </c>
      <c r="L54" s="41" t="str">
        <f t="shared" si="8"/>
        <v/>
      </c>
      <c r="M54" s="41" t="str">
        <f t="shared" si="9"/>
        <v/>
      </c>
      <c r="N54" s="41" t="str">
        <f t="shared" si="10"/>
        <v/>
      </c>
      <c r="O54" s="41" t="str">
        <f t="shared" si="11"/>
        <v/>
      </c>
      <c r="P54" s="41" t="str">
        <f t="shared" si="12"/>
        <v/>
      </c>
      <c r="Q54" s="41" t="str">
        <f t="shared" si="13"/>
        <v/>
      </c>
      <c r="R54" s="41">
        <f t="shared" si="14"/>
        <v>11.629583999999999</v>
      </c>
      <c r="S54" s="41">
        <f t="shared" si="15"/>
        <v>11.629583999999999</v>
      </c>
      <c r="T54" s="41">
        <f t="shared" si="16"/>
        <v>0</v>
      </c>
      <c r="U54" s="41" t="str">
        <f t="shared" si="17"/>
        <v/>
      </c>
      <c r="V54" s="41" t="str">
        <f t="shared" si="18"/>
        <v/>
      </c>
      <c r="W54" s="41" t="str">
        <f t="shared" si="19"/>
        <v/>
      </c>
      <c r="X54" s="41" t="str">
        <f t="shared" si="20"/>
        <v/>
      </c>
      <c r="Y54" s="41" t="str">
        <f t="shared" si="21"/>
        <v/>
      </c>
      <c r="Z54" s="41" t="str">
        <f t="shared" si="22"/>
        <v/>
      </c>
    </row>
    <row r="55" spans="1:46" x14ac:dyDescent="0.25">
      <c r="A55" s="54">
        <v>1936</v>
      </c>
      <c r="B55" s="55">
        <v>3</v>
      </c>
      <c r="D55" s="18">
        <v>1923</v>
      </c>
      <c r="E55" s="47">
        <f t="shared" si="4"/>
        <v>3</v>
      </c>
      <c r="F55" s="41" t="s">
        <v>54</v>
      </c>
      <c r="G55" s="41">
        <v>26.553163999999999</v>
      </c>
      <c r="H55" s="41"/>
      <c r="I55" s="41">
        <f t="shared" si="5"/>
        <v>26.553163999999999</v>
      </c>
      <c r="J55" s="41">
        <f t="shared" si="6"/>
        <v>26.553163999999999</v>
      </c>
      <c r="K55" s="41">
        <f t="shared" si="7"/>
        <v>0</v>
      </c>
      <c r="L55" s="41" t="str">
        <f t="shared" si="8"/>
        <v/>
      </c>
      <c r="M55" s="41" t="str">
        <f t="shared" si="9"/>
        <v/>
      </c>
      <c r="N55" s="41" t="str">
        <f t="shared" si="10"/>
        <v/>
      </c>
      <c r="O55" s="41" t="str">
        <f t="shared" si="11"/>
        <v/>
      </c>
      <c r="P55" s="41" t="str">
        <f t="shared" si="12"/>
        <v/>
      </c>
      <c r="Q55" s="41" t="str">
        <f t="shared" si="13"/>
        <v/>
      </c>
      <c r="R55" s="41">
        <f t="shared" si="14"/>
        <v>26.553163999999999</v>
      </c>
      <c r="S55" s="41">
        <f t="shared" si="15"/>
        <v>26.553163999999999</v>
      </c>
      <c r="T55" s="41">
        <f t="shared" si="16"/>
        <v>0</v>
      </c>
      <c r="U55" s="41" t="str">
        <f t="shared" si="17"/>
        <v/>
      </c>
      <c r="V55" s="41" t="str">
        <f t="shared" si="18"/>
        <v/>
      </c>
      <c r="W55" s="41" t="str">
        <f t="shared" si="19"/>
        <v/>
      </c>
      <c r="X55" s="41" t="str">
        <f t="shared" si="20"/>
        <v/>
      </c>
      <c r="Y55" s="41" t="str">
        <f t="shared" si="21"/>
        <v/>
      </c>
      <c r="Z55" s="41" t="str">
        <f t="shared" si="22"/>
        <v/>
      </c>
    </row>
    <row r="56" spans="1:46" x14ac:dyDescent="0.25">
      <c r="A56" s="54">
        <v>1937</v>
      </c>
      <c r="B56" s="55">
        <v>3</v>
      </c>
      <c r="D56" s="18">
        <v>1923</v>
      </c>
      <c r="E56" s="47">
        <f t="shared" si="4"/>
        <v>3</v>
      </c>
      <c r="F56" s="41" t="s">
        <v>55</v>
      </c>
      <c r="G56" s="41">
        <v>22.665319</v>
      </c>
      <c r="H56" s="41"/>
      <c r="I56" s="41">
        <f t="shared" si="5"/>
        <v>22.665319</v>
      </c>
      <c r="J56" s="41">
        <f t="shared" si="6"/>
        <v>22.665319</v>
      </c>
      <c r="K56" s="41">
        <f t="shared" si="7"/>
        <v>0</v>
      </c>
      <c r="L56" s="41" t="str">
        <f t="shared" si="8"/>
        <v/>
      </c>
      <c r="M56" s="41" t="str">
        <f t="shared" si="9"/>
        <v/>
      </c>
      <c r="N56" s="41" t="str">
        <f t="shared" si="10"/>
        <v/>
      </c>
      <c r="O56" s="41" t="str">
        <f t="shared" si="11"/>
        <v/>
      </c>
      <c r="P56" s="41" t="str">
        <f t="shared" si="12"/>
        <v/>
      </c>
      <c r="Q56" s="41" t="str">
        <f t="shared" si="13"/>
        <v/>
      </c>
      <c r="R56" s="41">
        <f t="shared" si="14"/>
        <v>22.665319</v>
      </c>
      <c r="S56" s="41">
        <f t="shared" si="15"/>
        <v>22.665319</v>
      </c>
      <c r="T56" s="41">
        <f t="shared" si="16"/>
        <v>0</v>
      </c>
      <c r="U56" s="41" t="str">
        <f t="shared" si="17"/>
        <v/>
      </c>
      <c r="V56" s="41" t="str">
        <f t="shared" si="18"/>
        <v/>
      </c>
      <c r="W56" s="41" t="str">
        <f t="shared" si="19"/>
        <v/>
      </c>
      <c r="X56" s="41" t="str">
        <f t="shared" si="20"/>
        <v/>
      </c>
      <c r="Y56" s="41" t="str">
        <f t="shared" si="21"/>
        <v/>
      </c>
      <c r="Z56" s="41" t="str">
        <f t="shared" si="22"/>
        <v/>
      </c>
    </row>
    <row r="57" spans="1:46" x14ac:dyDescent="0.25">
      <c r="A57" s="54">
        <v>1938</v>
      </c>
      <c r="B57" s="55">
        <v>1</v>
      </c>
      <c r="D57" s="18">
        <v>1923</v>
      </c>
      <c r="E57" s="47">
        <f t="shared" si="4"/>
        <v>3</v>
      </c>
      <c r="F57" s="41" t="s">
        <v>56</v>
      </c>
      <c r="G57" s="41">
        <v>52.402642</v>
      </c>
      <c r="H57" s="41"/>
      <c r="I57" s="41">
        <f t="shared" si="5"/>
        <v>52.402642</v>
      </c>
      <c r="J57" s="41">
        <f t="shared" si="6"/>
        <v>52.402642</v>
      </c>
      <c r="K57" s="41">
        <f t="shared" si="7"/>
        <v>0</v>
      </c>
      <c r="L57" s="41" t="str">
        <f t="shared" si="8"/>
        <v/>
      </c>
      <c r="M57" s="41" t="str">
        <f t="shared" si="9"/>
        <v/>
      </c>
      <c r="N57" s="41" t="str">
        <f t="shared" si="10"/>
        <v/>
      </c>
      <c r="O57" s="41" t="str">
        <f t="shared" si="11"/>
        <v/>
      </c>
      <c r="P57" s="41" t="str">
        <f t="shared" si="12"/>
        <v/>
      </c>
      <c r="Q57" s="41" t="str">
        <f t="shared" si="13"/>
        <v/>
      </c>
      <c r="R57" s="41">
        <f t="shared" si="14"/>
        <v>52.402642</v>
      </c>
      <c r="S57" s="41">
        <f t="shared" si="15"/>
        <v>52.402642</v>
      </c>
      <c r="T57" s="41">
        <f t="shared" si="16"/>
        <v>0</v>
      </c>
      <c r="U57" s="41" t="str">
        <f t="shared" si="17"/>
        <v/>
      </c>
      <c r="V57" s="41" t="str">
        <f t="shared" si="18"/>
        <v/>
      </c>
      <c r="W57" s="41" t="str">
        <f t="shared" si="19"/>
        <v/>
      </c>
      <c r="X57" s="41" t="str">
        <f t="shared" si="20"/>
        <v/>
      </c>
      <c r="Y57" s="41" t="str">
        <f t="shared" si="21"/>
        <v/>
      </c>
      <c r="Z57" s="41" t="str">
        <f t="shared" si="22"/>
        <v/>
      </c>
    </row>
    <row r="58" spans="1:46" x14ac:dyDescent="0.25">
      <c r="A58" s="54">
        <v>1939</v>
      </c>
      <c r="B58" s="55">
        <v>4</v>
      </c>
      <c r="D58" s="18">
        <v>1923</v>
      </c>
      <c r="E58" s="47">
        <f t="shared" si="4"/>
        <v>3</v>
      </c>
      <c r="F58" s="41" t="s">
        <v>57</v>
      </c>
      <c r="G58" s="41">
        <v>121.34124</v>
      </c>
      <c r="H58" s="41"/>
      <c r="I58" s="41">
        <f t="shared" si="5"/>
        <v>121.34124</v>
      </c>
      <c r="J58" s="41">
        <f t="shared" si="6"/>
        <v>121.34124</v>
      </c>
      <c r="K58" s="41">
        <f t="shared" si="7"/>
        <v>0</v>
      </c>
      <c r="L58" s="41" t="str">
        <f t="shared" si="8"/>
        <v/>
      </c>
      <c r="M58" s="41" t="str">
        <f t="shared" si="9"/>
        <v/>
      </c>
      <c r="N58" s="41" t="str">
        <f t="shared" si="10"/>
        <v/>
      </c>
      <c r="O58" s="41" t="str">
        <f t="shared" si="11"/>
        <v/>
      </c>
      <c r="P58" s="41" t="str">
        <f t="shared" si="12"/>
        <v/>
      </c>
      <c r="Q58" s="41" t="str">
        <f t="shared" si="13"/>
        <v/>
      </c>
      <c r="R58" s="41">
        <f t="shared" si="14"/>
        <v>121.34124</v>
      </c>
      <c r="S58" s="41">
        <f t="shared" si="15"/>
        <v>121.34124</v>
      </c>
      <c r="T58" s="41">
        <f t="shared" si="16"/>
        <v>0</v>
      </c>
      <c r="U58" s="41" t="str">
        <f t="shared" si="17"/>
        <v/>
      </c>
      <c r="V58" s="41" t="str">
        <f t="shared" si="18"/>
        <v/>
      </c>
      <c r="W58" s="41" t="str">
        <f t="shared" si="19"/>
        <v/>
      </c>
      <c r="X58" s="41" t="str">
        <f t="shared" si="20"/>
        <v/>
      </c>
      <c r="Y58" s="41" t="str">
        <f t="shared" si="21"/>
        <v/>
      </c>
      <c r="Z58" s="41" t="str">
        <f t="shared" si="22"/>
        <v/>
      </c>
    </row>
    <row r="59" spans="1:46" x14ac:dyDescent="0.25">
      <c r="A59" s="54">
        <v>1940</v>
      </c>
      <c r="B59" s="55">
        <v>2</v>
      </c>
      <c r="D59" s="18">
        <v>1923</v>
      </c>
      <c r="E59" s="47">
        <f t="shared" si="4"/>
        <v>3</v>
      </c>
      <c r="F59" s="41" t="s">
        <v>58</v>
      </c>
      <c r="G59" s="41">
        <v>-41.771225000000001</v>
      </c>
      <c r="H59" s="41"/>
      <c r="I59" s="41">
        <f t="shared" si="5"/>
        <v>-41.771225000000001</v>
      </c>
      <c r="J59" s="41">
        <f t="shared" si="6"/>
        <v>0</v>
      </c>
      <c r="K59" s="41">
        <f t="shared" si="7"/>
        <v>-41.771225000000001</v>
      </c>
      <c r="L59" s="41" t="str">
        <f t="shared" si="8"/>
        <v/>
      </c>
      <c r="M59" s="41" t="str">
        <f t="shared" si="9"/>
        <v/>
      </c>
      <c r="N59" s="41" t="str">
        <f t="shared" si="10"/>
        <v/>
      </c>
      <c r="O59" s="41" t="str">
        <f t="shared" si="11"/>
        <v/>
      </c>
      <c r="P59" s="41" t="str">
        <f t="shared" si="12"/>
        <v/>
      </c>
      <c r="Q59" s="41" t="str">
        <f t="shared" si="13"/>
        <v/>
      </c>
      <c r="R59" s="41">
        <f t="shared" si="14"/>
        <v>-41.771225000000001</v>
      </c>
      <c r="S59" s="41">
        <f t="shared" si="15"/>
        <v>0</v>
      </c>
      <c r="T59" s="41">
        <f t="shared" si="16"/>
        <v>-41.771225000000001</v>
      </c>
      <c r="U59" s="41" t="str">
        <f t="shared" si="17"/>
        <v/>
      </c>
      <c r="V59" s="41" t="str">
        <f t="shared" si="18"/>
        <v/>
      </c>
      <c r="W59" s="41" t="str">
        <f t="shared" si="19"/>
        <v/>
      </c>
      <c r="X59" s="41" t="str">
        <f t="shared" si="20"/>
        <v/>
      </c>
      <c r="Y59" s="41" t="str">
        <f t="shared" si="21"/>
        <v/>
      </c>
      <c r="Z59" s="41" t="str">
        <f t="shared" si="22"/>
        <v/>
      </c>
    </row>
    <row r="60" spans="1:46" x14ac:dyDescent="0.25">
      <c r="A60" s="54">
        <v>1941</v>
      </c>
      <c r="B60" s="55">
        <v>1</v>
      </c>
      <c r="D60" s="18">
        <v>1923</v>
      </c>
      <c r="E60" s="47">
        <f t="shared" si="4"/>
        <v>3</v>
      </c>
      <c r="F60" s="41" t="s">
        <v>59</v>
      </c>
      <c r="G60" s="41">
        <v>-38.870417000000003</v>
      </c>
      <c r="H60" s="41"/>
      <c r="I60" s="41">
        <f t="shared" si="5"/>
        <v>-38.870417000000003</v>
      </c>
      <c r="J60" s="41">
        <f t="shared" si="6"/>
        <v>0</v>
      </c>
      <c r="K60" s="41">
        <f t="shared" si="7"/>
        <v>-38.870417000000003</v>
      </c>
      <c r="L60" s="41" t="str">
        <f t="shared" si="8"/>
        <v/>
      </c>
      <c r="M60" s="41" t="str">
        <f t="shared" si="9"/>
        <v/>
      </c>
      <c r="N60" s="41" t="str">
        <f t="shared" si="10"/>
        <v/>
      </c>
      <c r="O60" s="41" t="str">
        <f t="shared" si="11"/>
        <v/>
      </c>
      <c r="P60" s="41" t="str">
        <f t="shared" si="12"/>
        <v/>
      </c>
      <c r="Q60" s="41" t="str">
        <f t="shared" si="13"/>
        <v/>
      </c>
      <c r="R60" s="41">
        <f t="shared" si="14"/>
        <v>-38.870417000000003</v>
      </c>
      <c r="S60" s="41">
        <f t="shared" si="15"/>
        <v>0</v>
      </c>
      <c r="T60" s="41">
        <f t="shared" si="16"/>
        <v>-38.870417000000003</v>
      </c>
      <c r="U60" s="41" t="str">
        <f t="shared" si="17"/>
        <v/>
      </c>
      <c r="V60" s="41" t="str">
        <f t="shared" si="18"/>
        <v/>
      </c>
      <c r="W60" s="41" t="str">
        <f t="shared" si="19"/>
        <v/>
      </c>
      <c r="X60" s="41" t="str">
        <f t="shared" si="20"/>
        <v/>
      </c>
      <c r="Y60" s="41" t="str">
        <f t="shared" si="21"/>
        <v/>
      </c>
      <c r="Z60" s="41" t="str">
        <f t="shared" si="22"/>
        <v/>
      </c>
    </row>
    <row r="61" spans="1:46" x14ac:dyDescent="0.25">
      <c r="A61" s="54">
        <v>1942</v>
      </c>
      <c r="B61" s="55">
        <v>1</v>
      </c>
      <c r="D61" s="18">
        <v>1923</v>
      </c>
      <c r="E61" s="47">
        <f t="shared" si="4"/>
        <v>3</v>
      </c>
      <c r="F61" s="41" t="s">
        <v>60</v>
      </c>
      <c r="G61" s="41">
        <v>-139.12628900000001</v>
      </c>
      <c r="H61" s="41"/>
      <c r="I61" s="41">
        <f t="shared" si="5"/>
        <v>-139.12628900000001</v>
      </c>
      <c r="J61" s="41">
        <f t="shared" si="6"/>
        <v>0</v>
      </c>
      <c r="K61" s="41">
        <f t="shared" si="7"/>
        <v>-139.12628900000001</v>
      </c>
      <c r="L61" s="41" t="str">
        <f t="shared" si="8"/>
        <v/>
      </c>
      <c r="M61" s="41" t="str">
        <f t="shared" si="9"/>
        <v/>
      </c>
      <c r="N61" s="41" t="str">
        <f t="shared" si="10"/>
        <v/>
      </c>
      <c r="O61" s="41" t="str">
        <f t="shared" si="11"/>
        <v/>
      </c>
      <c r="P61" s="41" t="str">
        <f t="shared" si="12"/>
        <v/>
      </c>
      <c r="Q61" s="41" t="str">
        <f t="shared" si="13"/>
        <v/>
      </c>
      <c r="R61" s="41">
        <f t="shared" si="14"/>
        <v>-139.12628900000001</v>
      </c>
      <c r="S61" s="41">
        <f t="shared" si="15"/>
        <v>0</v>
      </c>
      <c r="T61" s="41">
        <f t="shared" si="16"/>
        <v>-139.12628900000001</v>
      </c>
      <c r="U61" s="41" t="str">
        <f t="shared" si="17"/>
        <v/>
      </c>
      <c r="V61" s="41" t="str">
        <f t="shared" si="18"/>
        <v/>
      </c>
      <c r="W61" s="41" t="str">
        <f t="shared" si="19"/>
        <v/>
      </c>
      <c r="X61" s="41" t="str">
        <f t="shared" si="20"/>
        <v/>
      </c>
      <c r="Y61" s="41" t="str">
        <f t="shared" si="21"/>
        <v/>
      </c>
      <c r="Z61" s="41" t="str">
        <f t="shared" si="22"/>
        <v/>
      </c>
    </row>
    <row r="62" spans="1:46" x14ac:dyDescent="0.25">
      <c r="A62" s="54">
        <v>1943</v>
      </c>
      <c r="B62" s="55">
        <v>1</v>
      </c>
      <c r="D62" s="18">
        <v>1923</v>
      </c>
      <c r="E62" s="47">
        <f t="shared" si="4"/>
        <v>3</v>
      </c>
      <c r="F62" s="41" t="s">
        <v>61</v>
      </c>
      <c r="G62" s="41">
        <v>-177.22501299999999</v>
      </c>
      <c r="H62" s="41"/>
      <c r="I62" s="41">
        <f t="shared" si="5"/>
        <v>-177.22501299999999</v>
      </c>
      <c r="J62" s="41">
        <f t="shared" si="6"/>
        <v>0</v>
      </c>
      <c r="K62" s="41">
        <f t="shared" si="7"/>
        <v>-177.22501299999999</v>
      </c>
      <c r="L62" s="41" t="str">
        <f t="shared" si="8"/>
        <v/>
      </c>
      <c r="M62" s="41" t="str">
        <f t="shared" si="9"/>
        <v/>
      </c>
      <c r="N62" s="41" t="str">
        <f t="shared" si="10"/>
        <v/>
      </c>
      <c r="O62" s="41" t="str">
        <f t="shared" si="11"/>
        <v/>
      </c>
      <c r="P62" s="41" t="str">
        <f t="shared" si="12"/>
        <v/>
      </c>
      <c r="Q62" s="41" t="str">
        <f t="shared" si="13"/>
        <v/>
      </c>
      <c r="R62" s="41">
        <f t="shared" si="14"/>
        <v>-177.22501299999999</v>
      </c>
      <c r="S62" s="41">
        <f t="shared" si="15"/>
        <v>0</v>
      </c>
      <c r="T62" s="41">
        <f t="shared" si="16"/>
        <v>-177.22501299999999</v>
      </c>
      <c r="U62" s="41" t="str">
        <f t="shared" si="17"/>
        <v/>
      </c>
      <c r="V62" s="41" t="str">
        <f t="shared" si="18"/>
        <v/>
      </c>
      <c r="W62" s="41" t="str">
        <f t="shared" si="19"/>
        <v/>
      </c>
      <c r="X62" s="41" t="str">
        <f t="shared" si="20"/>
        <v/>
      </c>
      <c r="Y62" s="41" t="str">
        <f t="shared" si="21"/>
        <v/>
      </c>
      <c r="Z62" s="41" t="str">
        <f t="shared" si="22"/>
        <v/>
      </c>
    </row>
    <row r="63" spans="1:46" x14ac:dyDescent="0.25">
      <c r="A63" s="54">
        <v>1944</v>
      </c>
      <c r="B63" s="55">
        <v>4</v>
      </c>
      <c r="D63" s="18">
        <v>1923</v>
      </c>
      <c r="E63" s="47">
        <f t="shared" si="4"/>
        <v>3</v>
      </c>
      <c r="F63" s="41" t="s">
        <v>62</v>
      </c>
      <c r="G63" s="41">
        <v>-127.019775</v>
      </c>
      <c r="H63" s="41"/>
      <c r="I63" s="41">
        <f t="shared" si="5"/>
        <v>-127.019775</v>
      </c>
      <c r="J63" s="41">
        <f t="shared" si="6"/>
        <v>0</v>
      </c>
      <c r="K63" s="41">
        <f t="shared" si="7"/>
        <v>-127.019775</v>
      </c>
      <c r="L63" s="41" t="str">
        <f t="shared" si="8"/>
        <v/>
      </c>
      <c r="M63" s="41" t="str">
        <f t="shared" si="9"/>
        <v/>
      </c>
      <c r="N63" s="41" t="str">
        <f t="shared" si="10"/>
        <v/>
      </c>
      <c r="O63" s="41" t="str">
        <f t="shared" si="11"/>
        <v/>
      </c>
      <c r="P63" s="41" t="str">
        <f t="shared" si="12"/>
        <v/>
      </c>
      <c r="Q63" s="41" t="str">
        <f t="shared" si="13"/>
        <v/>
      </c>
      <c r="R63" s="41">
        <f t="shared" si="14"/>
        <v>-127.019775</v>
      </c>
      <c r="S63" s="41">
        <f t="shared" si="15"/>
        <v>0</v>
      </c>
      <c r="T63" s="41">
        <f t="shared" si="16"/>
        <v>-127.019775</v>
      </c>
      <c r="U63" s="41" t="str">
        <f t="shared" si="17"/>
        <v/>
      </c>
      <c r="V63" s="41" t="str">
        <f t="shared" si="18"/>
        <v/>
      </c>
      <c r="W63" s="41" t="str">
        <f t="shared" si="19"/>
        <v/>
      </c>
      <c r="X63" s="41" t="str">
        <f t="shared" si="20"/>
        <v/>
      </c>
      <c r="Y63" s="41" t="str">
        <f t="shared" si="21"/>
        <v/>
      </c>
      <c r="Z63" s="41" t="str">
        <f t="shared" si="22"/>
        <v/>
      </c>
      <c r="AC63" s="14">
        <f>SUM(I52:I63)</f>
        <v>-342.315451</v>
      </c>
      <c r="AD63" s="14">
        <f>SUM(J52:J63)</f>
        <v>236.2662</v>
      </c>
      <c r="AE63" s="14">
        <f>SUM(K52:K63)</f>
        <v>-578.58165099999997</v>
      </c>
      <c r="AF63" s="14" t="str">
        <f>IF(AF$38=$E63,SUM(L52:L63),"")</f>
        <v/>
      </c>
      <c r="AG63" s="14" t="str">
        <f t="shared" ref="AG63" si="24">IF(AG$38=$E63,SUM(M52:M63),"")</f>
        <v/>
      </c>
      <c r="AH63" s="14" t="str">
        <f t="shared" ref="AH63" si="25">IF(AH$38=$E63,SUM(N52:N63),"")</f>
        <v/>
      </c>
      <c r="AI63" s="14" t="str">
        <f t="shared" ref="AI63" si="26">IF(AI$38=$E63,SUM(O52:O63),"")</f>
        <v/>
      </c>
      <c r="AJ63" s="14" t="str">
        <f t="shared" ref="AJ63" si="27">IF(AJ$38=$E63,SUM(P52:P63),"")</f>
        <v/>
      </c>
      <c r="AK63" s="14" t="str">
        <f t="shared" ref="AK63" si="28">IF(AK$38=$E63,SUM(Q52:Q63),"")</f>
        <v/>
      </c>
      <c r="AL63" s="14">
        <f t="shared" ref="AL63" si="29">IF(AL$38=$E63,SUM(R52:R63),"")</f>
        <v>-342.315451</v>
      </c>
      <c r="AM63" s="14">
        <f t="shared" ref="AM63" si="30">IF(AM$38=$E63,SUM(S52:S63),"")</f>
        <v>236.2662</v>
      </c>
      <c r="AN63" s="14">
        <f t="shared" ref="AN63" si="31">IF(AN$38=$E63,SUM(T52:T63),"")</f>
        <v>-578.58165099999997</v>
      </c>
      <c r="AO63" s="14" t="str">
        <f t="shared" ref="AO63" si="32">IF(AO$38=$E63,SUM(U52:U63),"")</f>
        <v/>
      </c>
      <c r="AP63" s="14" t="str">
        <f t="shared" ref="AP63" si="33">IF(AP$38=$E63,SUM(V52:V63),"")</f>
        <v/>
      </c>
      <c r="AQ63" s="14" t="str">
        <f t="shared" ref="AQ63" si="34">IF(AQ$38=$E63,SUM(W52:W63),"")</f>
        <v/>
      </c>
      <c r="AR63" s="14" t="str">
        <f t="shared" ref="AR63" si="35">IF(AR$38=$E63,SUM(X52:X63),"")</f>
        <v/>
      </c>
      <c r="AS63" s="14" t="str">
        <f t="shared" ref="AS63" si="36">IF(AS$38=$E63,SUM(Y52:Y63),"")</f>
        <v/>
      </c>
      <c r="AT63" s="14" t="str">
        <f t="shared" ref="AT63" si="37">IF(AT$38=$E63,SUM(Z52:Z63),"")</f>
        <v/>
      </c>
    </row>
    <row r="64" spans="1:46" x14ac:dyDescent="0.25">
      <c r="A64" s="54">
        <v>1945</v>
      </c>
      <c r="B64" s="55">
        <v>3</v>
      </c>
      <c r="D64" s="18">
        <v>1924</v>
      </c>
      <c r="E64" s="47">
        <f t="shared" si="4"/>
        <v>5</v>
      </c>
      <c r="F64" s="41" t="s">
        <v>63</v>
      </c>
      <c r="G64" s="41">
        <v>-51.948103000000003</v>
      </c>
      <c r="H64" s="41"/>
      <c r="I64" s="41">
        <f t="shared" si="5"/>
        <v>-51.948103000000003</v>
      </c>
      <c r="J64" s="41">
        <f t="shared" si="6"/>
        <v>0</v>
      </c>
      <c r="K64" s="41">
        <f t="shared" si="7"/>
        <v>-51.948103000000003</v>
      </c>
      <c r="L64" s="41" t="str">
        <f t="shared" si="8"/>
        <v/>
      </c>
      <c r="M64" s="41" t="str">
        <f t="shared" si="9"/>
        <v/>
      </c>
      <c r="N64" s="41" t="str">
        <f t="shared" si="10"/>
        <v/>
      </c>
      <c r="O64" s="41" t="str">
        <f t="shared" si="11"/>
        <v/>
      </c>
      <c r="P64" s="41" t="str">
        <f t="shared" si="12"/>
        <v/>
      </c>
      <c r="Q64" s="41" t="str">
        <f t="shared" si="13"/>
        <v/>
      </c>
      <c r="R64" s="41" t="str">
        <f t="shared" si="14"/>
        <v/>
      </c>
      <c r="S64" s="41" t="str">
        <f t="shared" si="15"/>
        <v/>
      </c>
      <c r="T64" s="41" t="str">
        <f t="shared" si="16"/>
        <v/>
      </c>
      <c r="U64" s="41" t="str">
        <f t="shared" si="17"/>
        <v/>
      </c>
      <c r="V64" s="41" t="str">
        <f t="shared" si="18"/>
        <v/>
      </c>
      <c r="W64" s="41" t="str">
        <f t="shared" si="19"/>
        <v/>
      </c>
      <c r="X64" s="41">
        <f t="shared" si="20"/>
        <v>-51.948103000000003</v>
      </c>
      <c r="Y64" s="41">
        <f t="shared" si="21"/>
        <v>0</v>
      </c>
      <c r="Z64" s="41">
        <f t="shared" si="22"/>
        <v>-51.948103000000003</v>
      </c>
    </row>
    <row r="65" spans="1:46" x14ac:dyDescent="0.25">
      <c r="A65" s="54">
        <v>1946</v>
      </c>
      <c r="B65" s="55">
        <v>3</v>
      </c>
      <c r="D65" s="18">
        <v>1924</v>
      </c>
      <c r="E65" s="47">
        <f t="shared" si="4"/>
        <v>5</v>
      </c>
      <c r="F65" s="41" t="s">
        <v>64</v>
      </c>
      <c r="G65" s="41">
        <v>-31.819206999999999</v>
      </c>
      <c r="H65" s="41"/>
      <c r="I65" s="41">
        <f t="shared" si="5"/>
        <v>-31.819206999999999</v>
      </c>
      <c r="J65" s="41">
        <f t="shared" si="6"/>
        <v>0</v>
      </c>
      <c r="K65" s="41">
        <f t="shared" si="7"/>
        <v>-31.819206999999999</v>
      </c>
      <c r="L65" s="41" t="str">
        <f t="shared" si="8"/>
        <v/>
      </c>
      <c r="M65" s="41" t="str">
        <f t="shared" si="9"/>
        <v/>
      </c>
      <c r="N65" s="41" t="str">
        <f t="shared" si="10"/>
        <v/>
      </c>
      <c r="O65" s="41" t="str">
        <f t="shared" si="11"/>
        <v/>
      </c>
      <c r="P65" s="41" t="str">
        <f t="shared" si="12"/>
        <v/>
      </c>
      <c r="Q65" s="41" t="str">
        <f t="shared" si="13"/>
        <v/>
      </c>
      <c r="R65" s="41" t="str">
        <f t="shared" si="14"/>
        <v/>
      </c>
      <c r="S65" s="41" t="str">
        <f t="shared" si="15"/>
        <v/>
      </c>
      <c r="T65" s="41" t="str">
        <f t="shared" si="16"/>
        <v/>
      </c>
      <c r="U65" s="41" t="str">
        <f t="shared" si="17"/>
        <v/>
      </c>
      <c r="V65" s="41" t="str">
        <f t="shared" si="18"/>
        <v/>
      </c>
      <c r="W65" s="41" t="str">
        <f t="shared" si="19"/>
        <v/>
      </c>
      <c r="X65" s="41">
        <f t="shared" si="20"/>
        <v>-31.819206999999999</v>
      </c>
      <c r="Y65" s="41">
        <f t="shared" si="21"/>
        <v>0</v>
      </c>
      <c r="Z65" s="41">
        <f t="shared" si="22"/>
        <v>-31.819206999999999</v>
      </c>
    </row>
    <row r="66" spans="1:46" x14ac:dyDescent="0.25">
      <c r="A66" s="54">
        <v>1947</v>
      </c>
      <c r="B66" s="55">
        <v>4</v>
      </c>
      <c r="D66" s="18">
        <v>1924</v>
      </c>
      <c r="E66" s="47">
        <f t="shared" si="4"/>
        <v>5</v>
      </c>
      <c r="F66" s="41" t="s">
        <v>65</v>
      </c>
      <c r="G66" s="41">
        <v>-12.568481999999999</v>
      </c>
      <c r="H66" s="41"/>
      <c r="I66" s="41">
        <f t="shared" si="5"/>
        <v>-12.568481999999999</v>
      </c>
      <c r="J66" s="41">
        <f t="shared" si="6"/>
        <v>0</v>
      </c>
      <c r="K66" s="41">
        <f t="shared" si="7"/>
        <v>-12.568481999999999</v>
      </c>
      <c r="L66" s="41" t="str">
        <f t="shared" si="8"/>
        <v/>
      </c>
      <c r="M66" s="41" t="str">
        <f t="shared" si="9"/>
        <v/>
      </c>
      <c r="N66" s="41" t="str">
        <f t="shared" si="10"/>
        <v/>
      </c>
      <c r="O66" s="41" t="str">
        <f t="shared" si="11"/>
        <v/>
      </c>
      <c r="P66" s="41" t="str">
        <f t="shared" si="12"/>
        <v/>
      </c>
      <c r="Q66" s="41" t="str">
        <f t="shared" si="13"/>
        <v/>
      </c>
      <c r="R66" s="41" t="str">
        <f t="shared" si="14"/>
        <v/>
      </c>
      <c r="S66" s="41" t="str">
        <f t="shared" si="15"/>
        <v/>
      </c>
      <c r="T66" s="41" t="str">
        <f t="shared" si="16"/>
        <v/>
      </c>
      <c r="U66" s="41" t="str">
        <f t="shared" si="17"/>
        <v/>
      </c>
      <c r="V66" s="41" t="str">
        <f t="shared" si="18"/>
        <v/>
      </c>
      <c r="W66" s="41" t="str">
        <f t="shared" si="19"/>
        <v/>
      </c>
      <c r="X66" s="41">
        <f t="shared" si="20"/>
        <v>-12.568481999999999</v>
      </c>
      <c r="Y66" s="41">
        <f t="shared" si="21"/>
        <v>0</v>
      </c>
      <c r="Z66" s="41">
        <f t="shared" si="22"/>
        <v>-12.568481999999999</v>
      </c>
    </row>
    <row r="67" spans="1:46" x14ac:dyDescent="0.25">
      <c r="A67" s="54">
        <v>1948</v>
      </c>
      <c r="B67" s="55">
        <v>3</v>
      </c>
      <c r="D67" s="18">
        <v>1924</v>
      </c>
      <c r="E67" s="47">
        <f t="shared" si="4"/>
        <v>5</v>
      </c>
      <c r="F67" s="41" t="s">
        <v>66</v>
      </c>
      <c r="G67" s="41">
        <v>-87.406575000000004</v>
      </c>
      <c r="H67" s="41"/>
      <c r="I67" s="41">
        <f t="shared" si="5"/>
        <v>-87.406575000000004</v>
      </c>
      <c r="J67" s="41">
        <f t="shared" si="6"/>
        <v>0</v>
      </c>
      <c r="K67" s="41">
        <f t="shared" si="7"/>
        <v>-87.406575000000004</v>
      </c>
      <c r="L67" s="41" t="str">
        <f t="shared" si="8"/>
        <v/>
      </c>
      <c r="M67" s="41" t="str">
        <f t="shared" si="9"/>
        <v/>
      </c>
      <c r="N67" s="41" t="str">
        <f t="shared" si="10"/>
        <v/>
      </c>
      <c r="O67" s="41" t="str">
        <f t="shared" si="11"/>
        <v/>
      </c>
      <c r="P67" s="41" t="str">
        <f t="shared" si="12"/>
        <v/>
      </c>
      <c r="Q67" s="41" t="str">
        <f t="shared" si="13"/>
        <v/>
      </c>
      <c r="R67" s="41" t="str">
        <f t="shared" si="14"/>
        <v/>
      </c>
      <c r="S67" s="41" t="str">
        <f t="shared" si="15"/>
        <v/>
      </c>
      <c r="T67" s="41" t="str">
        <f t="shared" si="16"/>
        <v/>
      </c>
      <c r="U67" s="41" t="str">
        <f t="shared" si="17"/>
        <v/>
      </c>
      <c r="V67" s="41" t="str">
        <f t="shared" si="18"/>
        <v/>
      </c>
      <c r="W67" s="41" t="str">
        <f t="shared" si="19"/>
        <v/>
      </c>
      <c r="X67" s="41">
        <f t="shared" si="20"/>
        <v>-87.406575000000004</v>
      </c>
      <c r="Y67" s="41">
        <f t="shared" si="21"/>
        <v>0</v>
      </c>
      <c r="Z67" s="41">
        <f t="shared" si="22"/>
        <v>-87.406575000000004</v>
      </c>
    </row>
    <row r="68" spans="1:46" x14ac:dyDescent="0.25">
      <c r="A68" s="54">
        <v>1949</v>
      </c>
      <c r="B68" s="55">
        <v>4</v>
      </c>
      <c r="D68" s="18">
        <v>1924</v>
      </c>
      <c r="E68" s="47">
        <f t="shared" si="4"/>
        <v>5</v>
      </c>
      <c r="F68" s="41" t="s">
        <v>67</v>
      </c>
      <c r="G68" s="41">
        <v>59.457346999999999</v>
      </c>
      <c r="H68" s="41"/>
      <c r="I68" s="41">
        <f t="shared" si="5"/>
        <v>59.457346999999999</v>
      </c>
      <c r="J68" s="41">
        <f t="shared" si="6"/>
        <v>59.457346999999999</v>
      </c>
      <c r="K68" s="41">
        <f t="shared" si="7"/>
        <v>0</v>
      </c>
      <c r="L68" s="41" t="str">
        <f t="shared" si="8"/>
        <v/>
      </c>
      <c r="M68" s="41" t="str">
        <f t="shared" si="9"/>
        <v/>
      </c>
      <c r="N68" s="41" t="str">
        <f t="shared" si="10"/>
        <v/>
      </c>
      <c r="O68" s="41" t="str">
        <f t="shared" si="11"/>
        <v/>
      </c>
      <c r="P68" s="41" t="str">
        <f t="shared" si="12"/>
        <v/>
      </c>
      <c r="Q68" s="41" t="str">
        <f t="shared" si="13"/>
        <v/>
      </c>
      <c r="R68" s="41" t="str">
        <f t="shared" si="14"/>
        <v/>
      </c>
      <c r="S68" s="41" t="str">
        <f t="shared" si="15"/>
        <v/>
      </c>
      <c r="T68" s="41" t="str">
        <f t="shared" si="16"/>
        <v/>
      </c>
      <c r="U68" s="41" t="str">
        <f t="shared" si="17"/>
        <v/>
      </c>
      <c r="V68" s="41" t="str">
        <f t="shared" si="18"/>
        <v/>
      </c>
      <c r="W68" s="41" t="str">
        <f t="shared" si="19"/>
        <v/>
      </c>
      <c r="X68" s="41">
        <f t="shared" si="20"/>
        <v>59.457346999999999</v>
      </c>
      <c r="Y68" s="41">
        <f t="shared" si="21"/>
        <v>59.457346999999999</v>
      </c>
      <c r="Z68" s="41">
        <f t="shared" si="22"/>
        <v>0</v>
      </c>
    </row>
    <row r="69" spans="1:46" x14ac:dyDescent="0.25">
      <c r="A69" s="54">
        <v>1950</v>
      </c>
      <c r="B69" s="55">
        <v>3</v>
      </c>
      <c r="D69" s="18">
        <v>1924</v>
      </c>
      <c r="E69" s="47">
        <f t="shared" si="4"/>
        <v>5</v>
      </c>
      <c r="F69" s="41" t="s">
        <v>68</v>
      </c>
      <c r="G69" s="41">
        <v>-7.6166400000000003</v>
      </c>
      <c r="H69" s="41"/>
      <c r="I69" s="41">
        <f t="shared" si="5"/>
        <v>-7.6166400000000003</v>
      </c>
      <c r="J69" s="41">
        <f t="shared" si="6"/>
        <v>0</v>
      </c>
      <c r="K69" s="41">
        <f t="shared" si="7"/>
        <v>-7.6166400000000003</v>
      </c>
      <c r="L69" s="41" t="str">
        <f t="shared" si="8"/>
        <v/>
      </c>
      <c r="M69" s="41" t="str">
        <f t="shared" si="9"/>
        <v/>
      </c>
      <c r="N69" s="41" t="str">
        <f t="shared" si="10"/>
        <v/>
      </c>
      <c r="O69" s="41" t="str">
        <f t="shared" si="11"/>
        <v/>
      </c>
      <c r="P69" s="41" t="str">
        <f t="shared" si="12"/>
        <v/>
      </c>
      <c r="Q69" s="41" t="str">
        <f t="shared" si="13"/>
        <v/>
      </c>
      <c r="R69" s="41" t="str">
        <f t="shared" si="14"/>
        <v/>
      </c>
      <c r="S69" s="41" t="str">
        <f t="shared" si="15"/>
        <v/>
      </c>
      <c r="T69" s="41" t="str">
        <f t="shared" si="16"/>
        <v/>
      </c>
      <c r="U69" s="41" t="str">
        <f t="shared" si="17"/>
        <v/>
      </c>
      <c r="V69" s="41" t="str">
        <f t="shared" si="18"/>
        <v/>
      </c>
      <c r="W69" s="41" t="str">
        <f t="shared" si="19"/>
        <v/>
      </c>
      <c r="X69" s="41">
        <f t="shared" si="20"/>
        <v>-7.6166400000000003</v>
      </c>
      <c r="Y69" s="41">
        <f t="shared" si="21"/>
        <v>0</v>
      </c>
      <c r="Z69" s="41">
        <f t="shared" si="22"/>
        <v>-7.6166400000000003</v>
      </c>
    </row>
    <row r="70" spans="1:46" x14ac:dyDescent="0.25">
      <c r="A70" s="54">
        <v>1951</v>
      </c>
      <c r="B70" s="55">
        <v>2</v>
      </c>
      <c r="D70" s="18">
        <v>1924</v>
      </c>
      <c r="E70" s="47">
        <f t="shared" si="4"/>
        <v>5</v>
      </c>
      <c r="F70" s="41" t="s">
        <v>69</v>
      </c>
      <c r="G70" s="41">
        <v>-29.243983</v>
      </c>
      <c r="H70" s="41"/>
      <c r="I70" s="41">
        <f t="shared" si="5"/>
        <v>-29.243983</v>
      </c>
      <c r="J70" s="41">
        <f t="shared" si="6"/>
        <v>0</v>
      </c>
      <c r="K70" s="41">
        <f t="shared" si="7"/>
        <v>-29.243983</v>
      </c>
      <c r="L70" s="41" t="str">
        <f t="shared" si="8"/>
        <v/>
      </c>
      <c r="M70" s="41" t="str">
        <f t="shared" si="9"/>
        <v/>
      </c>
      <c r="N70" s="41" t="str">
        <f t="shared" si="10"/>
        <v/>
      </c>
      <c r="O70" s="41" t="str">
        <f t="shared" si="11"/>
        <v/>
      </c>
      <c r="P70" s="41" t="str">
        <f t="shared" si="12"/>
        <v/>
      </c>
      <c r="Q70" s="41" t="str">
        <f t="shared" si="13"/>
        <v/>
      </c>
      <c r="R70" s="41" t="str">
        <f t="shared" si="14"/>
        <v/>
      </c>
      <c r="S70" s="41" t="str">
        <f t="shared" si="15"/>
        <v/>
      </c>
      <c r="T70" s="41" t="str">
        <f t="shared" si="16"/>
        <v/>
      </c>
      <c r="U70" s="41" t="str">
        <f t="shared" si="17"/>
        <v/>
      </c>
      <c r="V70" s="41" t="str">
        <f t="shared" si="18"/>
        <v/>
      </c>
      <c r="W70" s="41" t="str">
        <f t="shared" si="19"/>
        <v/>
      </c>
      <c r="X70" s="41">
        <f t="shared" si="20"/>
        <v>-29.243983</v>
      </c>
      <c r="Y70" s="41">
        <f t="shared" si="21"/>
        <v>0</v>
      </c>
      <c r="Z70" s="41">
        <f t="shared" si="22"/>
        <v>-29.243983</v>
      </c>
    </row>
    <row r="71" spans="1:46" x14ac:dyDescent="0.25">
      <c r="A71" s="54">
        <v>1952</v>
      </c>
      <c r="B71" s="55">
        <v>1</v>
      </c>
      <c r="D71" s="18">
        <v>1924</v>
      </c>
      <c r="E71" s="47">
        <f t="shared" si="4"/>
        <v>5</v>
      </c>
      <c r="F71" s="41" t="s">
        <v>70</v>
      </c>
      <c r="G71" s="41">
        <v>-81.737093999999999</v>
      </c>
      <c r="H71" s="41"/>
      <c r="I71" s="41">
        <f t="shared" si="5"/>
        <v>-81.737093999999999</v>
      </c>
      <c r="J71" s="41">
        <f t="shared" si="6"/>
        <v>0</v>
      </c>
      <c r="K71" s="41">
        <f t="shared" si="7"/>
        <v>-81.737093999999999</v>
      </c>
      <c r="L71" s="41" t="str">
        <f t="shared" si="8"/>
        <v/>
      </c>
      <c r="M71" s="41" t="str">
        <f t="shared" si="9"/>
        <v/>
      </c>
      <c r="N71" s="41" t="str">
        <f t="shared" si="10"/>
        <v/>
      </c>
      <c r="O71" s="41" t="str">
        <f t="shared" si="11"/>
        <v/>
      </c>
      <c r="P71" s="41" t="str">
        <f t="shared" si="12"/>
        <v/>
      </c>
      <c r="Q71" s="41" t="str">
        <f t="shared" si="13"/>
        <v/>
      </c>
      <c r="R71" s="41" t="str">
        <f t="shared" si="14"/>
        <v/>
      </c>
      <c r="S71" s="41" t="str">
        <f t="shared" si="15"/>
        <v/>
      </c>
      <c r="T71" s="41" t="str">
        <f t="shared" si="16"/>
        <v/>
      </c>
      <c r="U71" s="41" t="str">
        <f t="shared" si="17"/>
        <v/>
      </c>
      <c r="V71" s="41" t="str">
        <f t="shared" si="18"/>
        <v/>
      </c>
      <c r="W71" s="41" t="str">
        <f t="shared" si="19"/>
        <v/>
      </c>
      <c r="X71" s="41">
        <f t="shared" si="20"/>
        <v>-81.737093999999999</v>
      </c>
      <c r="Y71" s="41">
        <f t="shared" si="21"/>
        <v>0</v>
      </c>
      <c r="Z71" s="41">
        <f t="shared" si="22"/>
        <v>-81.737093999999999</v>
      </c>
    </row>
    <row r="72" spans="1:46" x14ac:dyDescent="0.25">
      <c r="A72" s="54">
        <v>1953</v>
      </c>
      <c r="B72" s="55">
        <v>1</v>
      </c>
      <c r="D72" s="18">
        <v>1924</v>
      </c>
      <c r="E72" s="47">
        <f t="shared" si="4"/>
        <v>5</v>
      </c>
      <c r="F72" s="41" t="s">
        <v>71</v>
      </c>
      <c r="G72" s="41">
        <v>-58.099553999999998</v>
      </c>
      <c r="H72" s="41"/>
      <c r="I72" s="41">
        <f t="shared" si="5"/>
        <v>-58.099553999999998</v>
      </c>
      <c r="J72" s="41">
        <f t="shared" si="6"/>
        <v>0</v>
      </c>
      <c r="K72" s="41">
        <f t="shared" si="7"/>
        <v>-58.099553999999998</v>
      </c>
      <c r="L72" s="41" t="str">
        <f t="shared" si="8"/>
        <v/>
      </c>
      <c r="M72" s="41" t="str">
        <f t="shared" si="9"/>
        <v/>
      </c>
      <c r="N72" s="41" t="str">
        <f t="shared" si="10"/>
        <v/>
      </c>
      <c r="O72" s="41" t="str">
        <f t="shared" si="11"/>
        <v/>
      </c>
      <c r="P72" s="41" t="str">
        <f t="shared" si="12"/>
        <v/>
      </c>
      <c r="Q72" s="41" t="str">
        <f t="shared" si="13"/>
        <v/>
      </c>
      <c r="R72" s="41" t="str">
        <f t="shared" si="14"/>
        <v/>
      </c>
      <c r="S72" s="41" t="str">
        <f t="shared" si="15"/>
        <v/>
      </c>
      <c r="T72" s="41" t="str">
        <f t="shared" si="16"/>
        <v/>
      </c>
      <c r="U72" s="41" t="str">
        <f t="shared" si="17"/>
        <v/>
      </c>
      <c r="V72" s="41" t="str">
        <f t="shared" si="18"/>
        <v/>
      </c>
      <c r="W72" s="41" t="str">
        <f t="shared" si="19"/>
        <v/>
      </c>
      <c r="X72" s="41">
        <f t="shared" si="20"/>
        <v>-58.099553999999998</v>
      </c>
      <c r="Y72" s="41">
        <f t="shared" si="21"/>
        <v>0</v>
      </c>
      <c r="Z72" s="41">
        <f t="shared" si="22"/>
        <v>-58.099553999999998</v>
      </c>
    </row>
    <row r="73" spans="1:46" x14ac:dyDescent="0.25">
      <c r="A73" s="54">
        <v>1954</v>
      </c>
      <c r="B73" s="55">
        <v>2</v>
      </c>
      <c r="D73" s="18">
        <v>1924</v>
      </c>
      <c r="E73" s="47">
        <f t="shared" si="4"/>
        <v>5</v>
      </c>
      <c r="F73" s="41" t="s">
        <v>72</v>
      </c>
      <c r="G73" s="41">
        <v>-101.416099</v>
      </c>
      <c r="H73" s="41"/>
      <c r="I73" s="41">
        <f t="shared" si="5"/>
        <v>-101.416099</v>
      </c>
      <c r="J73" s="41">
        <f t="shared" si="6"/>
        <v>0</v>
      </c>
      <c r="K73" s="41">
        <f t="shared" si="7"/>
        <v>-101.416099</v>
      </c>
      <c r="L73" s="41" t="str">
        <f t="shared" si="8"/>
        <v/>
      </c>
      <c r="M73" s="41" t="str">
        <f t="shared" si="9"/>
        <v/>
      </c>
      <c r="N73" s="41" t="str">
        <f t="shared" si="10"/>
        <v/>
      </c>
      <c r="O73" s="41" t="str">
        <f t="shared" si="11"/>
        <v/>
      </c>
      <c r="P73" s="41" t="str">
        <f t="shared" si="12"/>
        <v/>
      </c>
      <c r="Q73" s="41" t="str">
        <f t="shared" si="13"/>
        <v/>
      </c>
      <c r="R73" s="41" t="str">
        <f t="shared" si="14"/>
        <v/>
      </c>
      <c r="S73" s="41" t="str">
        <f t="shared" si="15"/>
        <v/>
      </c>
      <c r="T73" s="41" t="str">
        <f t="shared" si="16"/>
        <v/>
      </c>
      <c r="U73" s="41" t="str">
        <f t="shared" si="17"/>
        <v/>
      </c>
      <c r="V73" s="41" t="str">
        <f t="shared" si="18"/>
        <v/>
      </c>
      <c r="W73" s="41" t="str">
        <f t="shared" si="19"/>
        <v/>
      </c>
      <c r="X73" s="41">
        <f t="shared" si="20"/>
        <v>-101.416099</v>
      </c>
      <c r="Y73" s="41">
        <f t="shared" si="21"/>
        <v>0</v>
      </c>
      <c r="Z73" s="41">
        <f t="shared" si="22"/>
        <v>-101.416099</v>
      </c>
    </row>
    <row r="74" spans="1:46" x14ac:dyDescent="0.25">
      <c r="A74" s="54">
        <v>1955</v>
      </c>
      <c r="B74" s="55">
        <v>4</v>
      </c>
      <c r="D74" s="18">
        <v>1924</v>
      </c>
      <c r="E74" s="47">
        <f t="shared" si="4"/>
        <v>5</v>
      </c>
      <c r="F74" s="41" t="s">
        <v>73</v>
      </c>
      <c r="G74" s="41">
        <v>-125.98201400000001</v>
      </c>
      <c r="H74" s="41"/>
      <c r="I74" s="41">
        <f t="shared" si="5"/>
        <v>-125.98201400000001</v>
      </c>
      <c r="J74" s="41">
        <f t="shared" si="6"/>
        <v>0</v>
      </c>
      <c r="K74" s="41">
        <f t="shared" si="7"/>
        <v>-125.98201400000001</v>
      </c>
      <c r="L74" s="41" t="str">
        <f t="shared" si="8"/>
        <v/>
      </c>
      <c r="M74" s="41" t="str">
        <f t="shared" si="9"/>
        <v/>
      </c>
      <c r="N74" s="41" t="str">
        <f t="shared" si="10"/>
        <v/>
      </c>
      <c r="O74" s="41" t="str">
        <f t="shared" si="11"/>
        <v/>
      </c>
      <c r="P74" s="41" t="str">
        <f t="shared" si="12"/>
        <v/>
      </c>
      <c r="Q74" s="41" t="str">
        <f t="shared" si="13"/>
        <v/>
      </c>
      <c r="R74" s="41" t="str">
        <f t="shared" si="14"/>
        <v/>
      </c>
      <c r="S74" s="41" t="str">
        <f t="shared" si="15"/>
        <v/>
      </c>
      <c r="T74" s="41" t="str">
        <f t="shared" si="16"/>
        <v/>
      </c>
      <c r="U74" s="41" t="str">
        <f t="shared" si="17"/>
        <v/>
      </c>
      <c r="V74" s="41" t="str">
        <f t="shared" si="18"/>
        <v/>
      </c>
      <c r="W74" s="41" t="str">
        <f t="shared" si="19"/>
        <v/>
      </c>
      <c r="X74" s="41">
        <f t="shared" si="20"/>
        <v>-125.98201400000001</v>
      </c>
      <c r="Y74" s="41">
        <f t="shared" si="21"/>
        <v>0</v>
      </c>
      <c r="Z74" s="41">
        <f t="shared" si="22"/>
        <v>-125.98201400000001</v>
      </c>
    </row>
    <row r="75" spans="1:46" x14ac:dyDescent="0.25">
      <c r="A75" s="54">
        <v>1956</v>
      </c>
      <c r="B75" s="55">
        <v>1</v>
      </c>
      <c r="D75" s="18">
        <v>1924</v>
      </c>
      <c r="E75" s="47">
        <f t="shared" si="4"/>
        <v>5</v>
      </c>
      <c r="F75" s="41" t="s">
        <v>74</v>
      </c>
      <c r="G75" s="41">
        <v>-97.652203</v>
      </c>
      <c r="H75" s="41"/>
      <c r="I75" s="41">
        <f t="shared" si="5"/>
        <v>-97.652203</v>
      </c>
      <c r="J75" s="41">
        <f t="shared" si="6"/>
        <v>0</v>
      </c>
      <c r="K75" s="41">
        <f t="shared" si="7"/>
        <v>-97.652203</v>
      </c>
      <c r="L75" s="41" t="str">
        <f t="shared" si="8"/>
        <v/>
      </c>
      <c r="M75" s="41" t="str">
        <f t="shared" si="9"/>
        <v/>
      </c>
      <c r="N75" s="41" t="str">
        <f t="shared" si="10"/>
        <v/>
      </c>
      <c r="O75" s="41" t="str">
        <f t="shared" si="11"/>
        <v/>
      </c>
      <c r="P75" s="41" t="str">
        <f t="shared" si="12"/>
        <v/>
      </c>
      <c r="Q75" s="41" t="str">
        <f t="shared" si="13"/>
        <v/>
      </c>
      <c r="R75" s="41" t="str">
        <f t="shared" si="14"/>
        <v/>
      </c>
      <c r="S75" s="41" t="str">
        <f t="shared" si="15"/>
        <v/>
      </c>
      <c r="T75" s="41" t="str">
        <f t="shared" si="16"/>
        <v/>
      </c>
      <c r="U75" s="41" t="str">
        <f t="shared" si="17"/>
        <v/>
      </c>
      <c r="V75" s="41" t="str">
        <f t="shared" si="18"/>
        <v/>
      </c>
      <c r="W75" s="41" t="str">
        <f t="shared" si="19"/>
        <v/>
      </c>
      <c r="X75" s="41">
        <f t="shared" si="20"/>
        <v>-97.652203</v>
      </c>
      <c r="Y75" s="41">
        <f t="shared" si="21"/>
        <v>0</v>
      </c>
      <c r="Z75" s="41">
        <f t="shared" si="22"/>
        <v>-97.652203</v>
      </c>
      <c r="AC75" s="14">
        <f>SUM(I64:I75)</f>
        <v>-626.0326070000001</v>
      </c>
      <c r="AD75" s="14">
        <f>SUM(J64:J75)</f>
        <v>59.457346999999999</v>
      </c>
      <c r="AE75" s="14">
        <f>SUM(K64:K75)</f>
        <v>-685.48995400000001</v>
      </c>
      <c r="AF75" s="14" t="str">
        <f>IF(AF$38=$E75,SUM(L64:L75),"")</f>
        <v/>
      </c>
      <c r="AG75" s="14" t="str">
        <f t="shared" ref="AG75" si="38">IF(AG$38=$E75,SUM(M64:M75),"")</f>
        <v/>
      </c>
      <c r="AH75" s="14" t="str">
        <f t="shared" ref="AH75" si="39">IF(AH$38=$E75,SUM(N64:N75),"")</f>
        <v/>
      </c>
      <c r="AI75" s="14" t="str">
        <f t="shared" ref="AI75" si="40">IF(AI$38=$E75,SUM(O64:O75),"")</f>
        <v/>
      </c>
      <c r="AJ75" s="14" t="str">
        <f t="shared" ref="AJ75" si="41">IF(AJ$38=$E75,SUM(P64:P75),"")</f>
        <v/>
      </c>
      <c r="AK75" s="14" t="str">
        <f t="shared" ref="AK75" si="42">IF(AK$38=$E75,SUM(Q64:Q75),"")</f>
        <v/>
      </c>
      <c r="AL75" s="14" t="str">
        <f t="shared" ref="AL75" si="43">IF(AL$38=$E75,SUM(R64:R75),"")</f>
        <v/>
      </c>
      <c r="AM75" s="14" t="str">
        <f t="shared" ref="AM75" si="44">IF(AM$38=$E75,SUM(S64:S75),"")</f>
        <v/>
      </c>
      <c r="AN75" s="14" t="str">
        <f t="shared" ref="AN75" si="45">IF(AN$38=$E75,SUM(T64:T75),"")</f>
        <v/>
      </c>
      <c r="AO75" s="14" t="str">
        <f t="shared" ref="AO75" si="46">IF(AO$38=$E75,SUM(U64:U75),"")</f>
        <v/>
      </c>
      <c r="AP75" s="14" t="str">
        <f t="shared" ref="AP75" si="47">IF(AP$38=$E75,SUM(V64:V75),"")</f>
        <v/>
      </c>
      <c r="AQ75" s="14" t="str">
        <f t="shared" ref="AQ75" si="48">IF(AQ$38=$E75,SUM(W64:W75),"")</f>
        <v/>
      </c>
      <c r="AR75" s="14">
        <f t="shared" ref="AR75" si="49">IF(AR$38=$E75,SUM(X64:X75),"")</f>
        <v>-626.0326070000001</v>
      </c>
      <c r="AS75" s="14">
        <f t="shared" ref="AS75" si="50">IF(AS$38=$E75,SUM(Y64:Y75),"")</f>
        <v>59.457346999999999</v>
      </c>
      <c r="AT75" s="14">
        <f t="shared" ref="AT75" si="51">IF(AT$38=$E75,SUM(Z64:Z75),"")</f>
        <v>-685.48995400000001</v>
      </c>
    </row>
    <row r="76" spans="1:46" x14ac:dyDescent="0.25">
      <c r="A76" s="54">
        <v>1957</v>
      </c>
      <c r="B76" s="55">
        <v>2</v>
      </c>
      <c r="D76" s="18">
        <v>1925</v>
      </c>
      <c r="E76" s="47">
        <f t="shared" si="4"/>
        <v>4</v>
      </c>
      <c r="F76" s="41" t="s">
        <v>75</v>
      </c>
      <c r="G76" s="41">
        <v>-7.6531529999999997</v>
      </c>
      <c r="H76" s="41"/>
      <c r="I76" s="41">
        <f t="shared" si="5"/>
        <v>-7.6531529999999997</v>
      </c>
      <c r="J76" s="41">
        <f t="shared" si="6"/>
        <v>0</v>
      </c>
      <c r="K76" s="41">
        <f t="shared" si="7"/>
        <v>-7.6531529999999997</v>
      </c>
      <c r="L76" s="41" t="str">
        <f t="shared" si="8"/>
        <v/>
      </c>
      <c r="M76" s="41" t="str">
        <f t="shared" si="9"/>
        <v/>
      </c>
      <c r="N76" s="41" t="str">
        <f t="shared" si="10"/>
        <v/>
      </c>
      <c r="O76" s="41" t="str">
        <f t="shared" si="11"/>
        <v/>
      </c>
      <c r="P76" s="41" t="str">
        <f t="shared" si="12"/>
        <v/>
      </c>
      <c r="Q76" s="41" t="str">
        <f t="shared" si="13"/>
        <v/>
      </c>
      <c r="R76" s="41" t="str">
        <f t="shared" si="14"/>
        <v/>
      </c>
      <c r="S76" s="41" t="str">
        <f t="shared" si="15"/>
        <v/>
      </c>
      <c r="T76" s="41" t="str">
        <f t="shared" si="16"/>
        <v/>
      </c>
      <c r="U76" s="41">
        <f t="shared" si="17"/>
        <v>-7.6531529999999997</v>
      </c>
      <c r="V76" s="41">
        <f t="shared" si="18"/>
        <v>0</v>
      </c>
      <c r="W76" s="41">
        <f t="shared" si="19"/>
        <v>-7.6531529999999997</v>
      </c>
      <c r="X76" s="41" t="str">
        <f t="shared" si="20"/>
        <v/>
      </c>
      <c r="Y76" s="41" t="str">
        <f t="shared" si="21"/>
        <v/>
      </c>
      <c r="Z76" s="41" t="str">
        <f t="shared" si="22"/>
        <v/>
      </c>
    </row>
    <row r="77" spans="1:46" x14ac:dyDescent="0.25">
      <c r="A77" s="54">
        <v>1958</v>
      </c>
      <c r="B77" s="55">
        <v>1</v>
      </c>
      <c r="D77" s="18">
        <v>1925</v>
      </c>
      <c r="E77" s="47">
        <f t="shared" si="4"/>
        <v>4</v>
      </c>
      <c r="F77" s="41" t="s">
        <v>76</v>
      </c>
      <c r="G77" s="41">
        <v>76.631406999999996</v>
      </c>
      <c r="H77" s="41"/>
      <c r="I77" s="41">
        <f t="shared" si="5"/>
        <v>76.631406999999996</v>
      </c>
      <c r="J77" s="41">
        <f t="shared" si="6"/>
        <v>76.631406999999996</v>
      </c>
      <c r="K77" s="41">
        <f t="shared" si="7"/>
        <v>0</v>
      </c>
      <c r="L77" s="41" t="str">
        <f t="shared" si="8"/>
        <v/>
      </c>
      <c r="M77" s="41" t="str">
        <f t="shared" si="9"/>
        <v/>
      </c>
      <c r="N77" s="41" t="str">
        <f t="shared" si="10"/>
        <v/>
      </c>
      <c r="O77" s="41" t="str">
        <f t="shared" si="11"/>
        <v/>
      </c>
      <c r="P77" s="41" t="str">
        <f t="shared" si="12"/>
        <v/>
      </c>
      <c r="Q77" s="41" t="str">
        <f t="shared" si="13"/>
        <v/>
      </c>
      <c r="R77" s="41" t="str">
        <f t="shared" si="14"/>
        <v/>
      </c>
      <c r="S77" s="41" t="str">
        <f t="shared" si="15"/>
        <v/>
      </c>
      <c r="T77" s="41" t="str">
        <f t="shared" si="16"/>
        <v/>
      </c>
      <c r="U77" s="41">
        <f t="shared" si="17"/>
        <v>76.631406999999996</v>
      </c>
      <c r="V77" s="41">
        <f t="shared" si="18"/>
        <v>76.631406999999996</v>
      </c>
      <c r="W77" s="41">
        <f t="shared" si="19"/>
        <v>0</v>
      </c>
      <c r="X77" s="41" t="str">
        <f t="shared" si="20"/>
        <v/>
      </c>
      <c r="Y77" s="41" t="str">
        <f t="shared" si="21"/>
        <v/>
      </c>
      <c r="Z77" s="41" t="str">
        <f t="shared" si="22"/>
        <v/>
      </c>
    </row>
    <row r="78" spans="1:46" x14ac:dyDescent="0.25">
      <c r="A78" s="54">
        <v>1959</v>
      </c>
      <c r="B78" s="55">
        <v>3</v>
      </c>
      <c r="D78" s="18">
        <v>1925</v>
      </c>
      <c r="E78" s="47">
        <f t="shared" si="4"/>
        <v>4</v>
      </c>
      <c r="F78" s="41" t="s">
        <v>77</v>
      </c>
      <c r="G78" s="41">
        <v>42.435557000000003</v>
      </c>
      <c r="H78" s="41"/>
      <c r="I78" s="41">
        <f t="shared" si="5"/>
        <v>42.435557000000003</v>
      </c>
      <c r="J78" s="41">
        <f t="shared" si="6"/>
        <v>42.435557000000003</v>
      </c>
      <c r="K78" s="41">
        <f t="shared" si="7"/>
        <v>0</v>
      </c>
      <c r="L78" s="41" t="str">
        <f t="shared" si="8"/>
        <v/>
      </c>
      <c r="M78" s="41" t="str">
        <f t="shared" si="9"/>
        <v/>
      </c>
      <c r="N78" s="41" t="str">
        <f t="shared" si="10"/>
        <v/>
      </c>
      <c r="O78" s="41" t="str">
        <f t="shared" si="11"/>
        <v/>
      </c>
      <c r="P78" s="41" t="str">
        <f t="shared" si="12"/>
        <v/>
      </c>
      <c r="Q78" s="41" t="str">
        <f t="shared" si="13"/>
        <v/>
      </c>
      <c r="R78" s="41" t="str">
        <f t="shared" si="14"/>
        <v/>
      </c>
      <c r="S78" s="41" t="str">
        <f t="shared" si="15"/>
        <v/>
      </c>
      <c r="T78" s="41" t="str">
        <f t="shared" si="16"/>
        <v/>
      </c>
      <c r="U78" s="41">
        <f t="shared" si="17"/>
        <v>42.435557000000003</v>
      </c>
      <c r="V78" s="41">
        <f t="shared" si="18"/>
        <v>42.435557000000003</v>
      </c>
      <c r="W78" s="41">
        <f t="shared" si="19"/>
        <v>0</v>
      </c>
      <c r="X78" s="41" t="str">
        <f t="shared" si="20"/>
        <v/>
      </c>
      <c r="Y78" s="41" t="str">
        <f t="shared" si="21"/>
        <v/>
      </c>
      <c r="Z78" s="41" t="str">
        <f t="shared" si="22"/>
        <v/>
      </c>
    </row>
    <row r="79" spans="1:46" x14ac:dyDescent="0.25">
      <c r="A79" s="54">
        <v>1960</v>
      </c>
      <c r="B79" s="55">
        <v>4</v>
      </c>
      <c r="D79" s="18">
        <v>1925</v>
      </c>
      <c r="E79" s="47">
        <f t="shared" si="4"/>
        <v>4</v>
      </c>
      <c r="F79" s="41" t="s">
        <v>78</v>
      </c>
      <c r="G79" s="41">
        <v>-104.343144</v>
      </c>
      <c r="H79" s="41"/>
      <c r="I79" s="41">
        <f t="shared" si="5"/>
        <v>-104.343144</v>
      </c>
      <c r="J79" s="41">
        <f t="shared" si="6"/>
        <v>0</v>
      </c>
      <c r="K79" s="41">
        <f t="shared" si="7"/>
        <v>-104.343144</v>
      </c>
      <c r="L79" s="41" t="str">
        <f t="shared" si="8"/>
        <v/>
      </c>
      <c r="M79" s="41" t="str">
        <f t="shared" si="9"/>
        <v/>
      </c>
      <c r="N79" s="41" t="str">
        <f t="shared" si="10"/>
        <v/>
      </c>
      <c r="O79" s="41" t="str">
        <f t="shared" si="11"/>
        <v/>
      </c>
      <c r="P79" s="41" t="str">
        <f t="shared" si="12"/>
        <v/>
      </c>
      <c r="Q79" s="41" t="str">
        <f t="shared" si="13"/>
        <v/>
      </c>
      <c r="R79" s="41" t="str">
        <f t="shared" si="14"/>
        <v/>
      </c>
      <c r="S79" s="41" t="str">
        <f t="shared" si="15"/>
        <v/>
      </c>
      <c r="T79" s="41" t="str">
        <f t="shared" si="16"/>
        <v/>
      </c>
      <c r="U79" s="41">
        <f t="shared" si="17"/>
        <v>-104.343144</v>
      </c>
      <c r="V79" s="41">
        <f t="shared" si="18"/>
        <v>0</v>
      </c>
      <c r="W79" s="41">
        <f t="shared" si="19"/>
        <v>-104.343144</v>
      </c>
      <c r="X79" s="41" t="str">
        <f t="shared" si="20"/>
        <v/>
      </c>
      <c r="Y79" s="41" t="str">
        <f t="shared" si="21"/>
        <v/>
      </c>
      <c r="Z79" s="41" t="str">
        <f t="shared" si="22"/>
        <v/>
      </c>
    </row>
    <row r="80" spans="1:46" x14ac:dyDescent="0.25">
      <c r="A80" s="54">
        <v>1961</v>
      </c>
      <c r="B80" s="55">
        <v>4</v>
      </c>
      <c r="D80" s="18">
        <v>1925</v>
      </c>
      <c r="E80" s="47">
        <f t="shared" si="4"/>
        <v>4</v>
      </c>
      <c r="F80" s="41" t="s">
        <v>79</v>
      </c>
      <c r="G80" s="41">
        <v>270.63266399999998</v>
      </c>
      <c r="H80" s="41"/>
      <c r="I80" s="41">
        <f t="shared" si="5"/>
        <v>270.63266399999998</v>
      </c>
      <c r="J80" s="41">
        <f t="shared" si="6"/>
        <v>270.63266399999998</v>
      </c>
      <c r="K80" s="41">
        <f t="shared" si="7"/>
        <v>0</v>
      </c>
      <c r="L80" s="41" t="str">
        <f t="shared" si="8"/>
        <v/>
      </c>
      <c r="M80" s="41" t="str">
        <f t="shared" si="9"/>
        <v/>
      </c>
      <c r="N80" s="41" t="str">
        <f t="shared" si="10"/>
        <v/>
      </c>
      <c r="O80" s="41" t="str">
        <f t="shared" si="11"/>
        <v/>
      </c>
      <c r="P80" s="41" t="str">
        <f t="shared" si="12"/>
        <v/>
      </c>
      <c r="Q80" s="41" t="str">
        <f t="shared" si="13"/>
        <v/>
      </c>
      <c r="R80" s="41" t="str">
        <f t="shared" si="14"/>
        <v/>
      </c>
      <c r="S80" s="41" t="str">
        <f t="shared" si="15"/>
        <v/>
      </c>
      <c r="T80" s="41" t="str">
        <f t="shared" si="16"/>
        <v/>
      </c>
      <c r="U80" s="41">
        <f t="shared" si="17"/>
        <v>270.63266399999998</v>
      </c>
      <c r="V80" s="41">
        <f t="shared" si="18"/>
        <v>270.63266399999998</v>
      </c>
      <c r="W80" s="41">
        <f t="shared" si="19"/>
        <v>0</v>
      </c>
      <c r="X80" s="41" t="str">
        <f t="shared" si="20"/>
        <v/>
      </c>
      <c r="Y80" s="41" t="str">
        <f t="shared" si="21"/>
        <v/>
      </c>
      <c r="Z80" s="41" t="str">
        <f t="shared" si="22"/>
        <v/>
      </c>
    </row>
    <row r="81" spans="1:46" x14ac:dyDescent="0.25">
      <c r="A81" s="54">
        <v>1962</v>
      </c>
      <c r="B81" s="55">
        <v>3</v>
      </c>
      <c r="D81" s="18">
        <v>1925</v>
      </c>
      <c r="E81" s="47">
        <f t="shared" si="4"/>
        <v>4</v>
      </c>
      <c r="F81" s="41" t="s">
        <v>80</v>
      </c>
      <c r="G81" s="41">
        <v>138.15022200000001</v>
      </c>
      <c r="H81" s="41"/>
      <c r="I81" s="41">
        <f t="shared" si="5"/>
        <v>138.15022200000001</v>
      </c>
      <c r="J81" s="41">
        <f t="shared" si="6"/>
        <v>138.15022200000001</v>
      </c>
      <c r="K81" s="41">
        <f t="shared" si="7"/>
        <v>0</v>
      </c>
      <c r="L81" s="41" t="str">
        <f t="shared" si="8"/>
        <v/>
      </c>
      <c r="M81" s="41" t="str">
        <f t="shared" si="9"/>
        <v/>
      </c>
      <c r="N81" s="41" t="str">
        <f t="shared" si="10"/>
        <v/>
      </c>
      <c r="O81" s="41" t="str">
        <f t="shared" si="11"/>
        <v/>
      </c>
      <c r="P81" s="41" t="str">
        <f t="shared" si="12"/>
        <v/>
      </c>
      <c r="Q81" s="41" t="str">
        <f t="shared" si="13"/>
        <v/>
      </c>
      <c r="R81" s="41" t="str">
        <f t="shared" si="14"/>
        <v/>
      </c>
      <c r="S81" s="41" t="str">
        <f t="shared" si="15"/>
        <v/>
      </c>
      <c r="T81" s="41" t="str">
        <f t="shared" si="16"/>
        <v/>
      </c>
      <c r="U81" s="41">
        <f t="shared" si="17"/>
        <v>138.15022200000001</v>
      </c>
      <c r="V81" s="41">
        <f t="shared" si="18"/>
        <v>138.15022200000001</v>
      </c>
      <c r="W81" s="41">
        <f t="shared" si="19"/>
        <v>0</v>
      </c>
      <c r="X81" s="41" t="str">
        <f t="shared" si="20"/>
        <v/>
      </c>
      <c r="Y81" s="41" t="str">
        <f t="shared" si="21"/>
        <v/>
      </c>
      <c r="Z81" s="41" t="str">
        <f t="shared" si="22"/>
        <v/>
      </c>
    </row>
    <row r="82" spans="1:46" x14ac:dyDescent="0.25">
      <c r="A82" s="54">
        <v>1963</v>
      </c>
      <c r="B82" s="55">
        <v>1</v>
      </c>
      <c r="D82" s="18">
        <v>1925</v>
      </c>
      <c r="E82" s="47">
        <f t="shared" si="4"/>
        <v>4</v>
      </c>
      <c r="F82" s="41" t="s">
        <v>81</v>
      </c>
      <c r="G82" s="41">
        <v>299.71351900000002</v>
      </c>
      <c r="H82" s="41"/>
      <c r="I82" s="41">
        <f t="shared" si="5"/>
        <v>299.71351900000002</v>
      </c>
      <c r="J82" s="41">
        <f t="shared" si="6"/>
        <v>299.71351900000002</v>
      </c>
      <c r="K82" s="41">
        <f t="shared" si="7"/>
        <v>0</v>
      </c>
      <c r="L82" s="41" t="str">
        <f t="shared" si="8"/>
        <v/>
      </c>
      <c r="M82" s="41" t="str">
        <f t="shared" si="9"/>
        <v/>
      </c>
      <c r="N82" s="41" t="str">
        <f t="shared" si="10"/>
        <v/>
      </c>
      <c r="O82" s="41" t="str">
        <f t="shared" si="11"/>
        <v/>
      </c>
      <c r="P82" s="41" t="str">
        <f t="shared" si="12"/>
        <v/>
      </c>
      <c r="Q82" s="41" t="str">
        <f t="shared" si="13"/>
        <v/>
      </c>
      <c r="R82" s="41" t="str">
        <f t="shared" si="14"/>
        <v/>
      </c>
      <c r="S82" s="41" t="str">
        <f t="shared" si="15"/>
        <v/>
      </c>
      <c r="T82" s="41" t="str">
        <f t="shared" si="16"/>
        <v/>
      </c>
      <c r="U82" s="41">
        <f t="shared" si="17"/>
        <v>299.71351900000002</v>
      </c>
      <c r="V82" s="41">
        <f t="shared" si="18"/>
        <v>299.71351900000002</v>
      </c>
      <c r="W82" s="41">
        <f t="shared" si="19"/>
        <v>0</v>
      </c>
      <c r="X82" s="41" t="str">
        <f t="shared" si="20"/>
        <v/>
      </c>
      <c r="Y82" s="41" t="str">
        <f t="shared" si="21"/>
        <v/>
      </c>
      <c r="Z82" s="41" t="str">
        <f t="shared" si="22"/>
        <v/>
      </c>
    </row>
    <row r="83" spans="1:46" x14ac:dyDescent="0.25">
      <c r="A83" s="54">
        <v>1964</v>
      </c>
      <c r="B83" s="55">
        <v>4</v>
      </c>
      <c r="D83" s="18">
        <v>1925</v>
      </c>
      <c r="E83" s="47">
        <f t="shared" si="4"/>
        <v>4</v>
      </c>
      <c r="F83" s="41" t="s">
        <v>82</v>
      </c>
      <c r="G83" s="41">
        <v>-14.790061</v>
      </c>
      <c r="H83" s="41"/>
      <c r="I83" s="41">
        <f t="shared" si="5"/>
        <v>-14.790061</v>
      </c>
      <c r="J83" s="41">
        <f t="shared" si="6"/>
        <v>0</v>
      </c>
      <c r="K83" s="41">
        <f t="shared" si="7"/>
        <v>-14.790061</v>
      </c>
      <c r="L83" s="41" t="str">
        <f t="shared" si="8"/>
        <v/>
      </c>
      <c r="M83" s="41" t="str">
        <f t="shared" si="9"/>
        <v/>
      </c>
      <c r="N83" s="41" t="str">
        <f t="shared" si="10"/>
        <v/>
      </c>
      <c r="O83" s="41" t="str">
        <f t="shared" si="11"/>
        <v/>
      </c>
      <c r="P83" s="41" t="str">
        <f t="shared" si="12"/>
        <v/>
      </c>
      <c r="Q83" s="41" t="str">
        <f t="shared" si="13"/>
        <v/>
      </c>
      <c r="R83" s="41" t="str">
        <f t="shared" si="14"/>
        <v/>
      </c>
      <c r="S83" s="41" t="str">
        <f t="shared" si="15"/>
        <v/>
      </c>
      <c r="T83" s="41" t="str">
        <f t="shared" si="16"/>
        <v/>
      </c>
      <c r="U83" s="41">
        <f t="shared" si="17"/>
        <v>-14.790061</v>
      </c>
      <c r="V83" s="41">
        <f t="shared" si="18"/>
        <v>0</v>
      </c>
      <c r="W83" s="41">
        <f t="shared" si="19"/>
        <v>-14.790061</v>
      </c>
      <c r="X83" s="41" t="str">
        <f t="shared" si="20"/>
        <v/>
      </c>
      <c r="Y83" s="41" t="str">
        <f t="shared" si="21"/>
        <v/>
      </c>
      <c r="Z83" s="41" t="str">
        <f t="shared" si="22"/>
        <v/>
      </c>
    </row>
    <row r="84" spans="1:46" x14ac:dyDescent="0.25">
      <c r="A84" s="54">
        <v>1965</v>
      </c>
      <c r="B84" s="55">
        <v>1</v>
      </c>
      <c r="D84" s="18">
        <v>1925</v>
      </c>
      <c r="E84" s="47">
        <f t="shared" si="4"/>
        <v>4</v>
      </c>
      <c r="F84" s="41" t="s">
        <v>83</v>
      </c>
      <c r="G84" s="41">
        <v>-73.951446000000004</v>
      </c>
      <c r="H84" s="41"/>
      <c r="I84" s="41">
        <f t="shared" si="5"/>
        <v>-73.951446000000004</v>
      </c>
      <c r="J84" s="41">
        <f t="shared" si="6"/>
        <v>0</v>
      </c>
      <c r="K84" s="41">
        <f t="shared" si="7"/>
        <v>-73.951446000000004</v>
      </c>
      <c r="L84" s="41" t="str">
        <f t="shared" si="8"/>
        <v/>
      </c>
      <c r="M84" s="41" t="str">
        <f t="shared" si="9"/>
        <v/>
      </c>
      <c r="N84" s="41" t="str">
        <f t="shared" si="10"/>
        <v/>
      </c>
      <c r="O84" s="41" t="str">
        <f t="shared" si="11"/>
        <v/>
      </c>
      <c r="P84" s="41" t="str">
        <f t="shared" si="12"/>
        <v/>
      </c>
      <c r="Q84" s="41" t="str">
        <f t="shared" si="13"/>
        <v/>
      </c>
      <c r="R84" s="41" t="str">
        <f t="shared" si="14"/>
        <v/>
      </c>
      <c r="S84" s="41" t="str">
        <f t="shared" si="15"/>
        <v/>
      </c>
      <c r="T84" s="41" t="str">
        <f t="shared" si="16"/>
        <v/>
      </c>
      <c r="U84" s="41">
        <f t="shared" si="17"/>
        <v>-73.951446000000004</v>
      </c>
      <c r="V84" s="41">
        <f t="shared" si="18"/>
        <v>0</v>
      </c>
      <c r="W84" s="41">
        <f t="shared" si="19"/>
        <v>-73.951446000000004</v>
      </c>
      <c r="X84" s="41" t="str">
        <f t="shared" si="20"/>
        <v/>
      </c>
      <c r="Y84" s="41" t="str">
        <f t="shared" si="21"/>
        <v/>
      </c>
      <c r="Z84" s="41" t="str">
        <f t="shared" si="22"/>
        <v/>
      </c>
    </row>
    <row r="85" spans="1:46" x14ac:dyDescent="0.25">
      <c r="A85" s="54">
        <v>1966</v>
      </c>
      <c r="B85" s="55">
        <v>3</v>
      </c>
      <c r="D85" s="18">
        <v>1925</v>
      </c>
      <c r="E85" s="47">
        <f t="shared" si="4"/>
        <v>4</v>
      </c>
      <c r="F85" s="41" t="s">
        <v>84</v>
      </c>
      <c r="G85" s="41">
        <v>-110.67443400000001</v>
      </c>
      <c r="H85" s="41"/>
      <c r="I85" s="41">
        <f t="shared" si="5"/>
        <v>-110.67443400000001</v>
      </c>
      <c r="J85" s="41">
        <f t="shared" si="6"/>
        <v>0</v>
      </c>
      <c r="K85" s="41">
        <f t="shared" si="7"/>
        <v>-110.67443400000001</v>
      </c>
      <c r="L85" s="41" t="str">
        <f t="shared" si="8"/>
        <v/>
      </c>
      <c r="M85" s="41" t="str">
        <f t="shared" si="9"/>
        <v/>
      </c>
      <c r="N85" s="41" t="str">
        <f t="shared" si="10"/>
        <v/>
      </c>
      <c r="O85" s="41" t="str">
        <f t="shared" si="11"/>
        <v/>
      </c>
      <c r="P85" s="41" t="str">
        <f t="shared" si="12"/>
        <v/>
      </c>
      <c r="Q85" s="41" t="str">
        <f t="shared" si="13"/>
        <v/>
      </c>
      <c r="R85" s="41" t="str">
        <f t="shared" si="14"/>
        <v/>
      </c>
      <c r="S85" s="41" t="str">
        <f t="shared" si="15"/>
        <v/>
      </c>
      <c r="T85" s="41" t="str">
        <f t="shared" si="16"/>
        <v/>
      </c>
      <c r="U85" s="41">
        <f t="shared" si="17"/>
        <v>-110.67443400000001</v>
      </c>
      <c r="V85" s="41">
        <f t="shared" si="18"/>
        <v>0</v>
      </c>
      <c r="W85" s="41">
        <f t="shared" si="19"/>
        <v>-110.67443400000001</v>
      </c>
      <c r="X85" s="41" t="str">
        <f t="shared" si="20"/>
        <v/>
      </c>
      <c r="Y85" s="41" t="str">
        <f t="shared" si="21"/>
        <v/>
      </c>
      <c r="Z85" s="41" t="str">
        <f t="shared" si="22"/>
        <v/>
      </c>
    </row>
    <row r="86" spans="1:46" x14ac:dyDescent="0.25">
      <c r="A86" s="54">
        <v>1967</v>
      </c>
      <c r="B86" s="55">
        <v>1</v>
      </c>
      <c r="D86" s="18">
        <v>1925</v>
      </c>
      <c r="E86" s="47">
        <f t="shared" si="4"/>
        <v>4</v>
      </c>
      <c r="F86" s="41" t="s">
        <v>85</v>
      </c>
      <c r="G86" s="41">
        <v>-141.066487</v>
      </c>
      <c r="H86" s="41"/>
      <c r="I86" s="41">
        <f t="shared" si="5"/>
        <v>-141.066487</v>
      </c>
      <c r="J86" s="41">
        <f t="shared" si="6"/>
        <v>0</v>
      </c>
      <c r="K86" s="41">
        <f t="shared" si="7"/>
        <v>-141.066487</v>
      </c>
      <c r="L86" s="41" t="str">
        <f t="shared" si="8"/>
        <v/>
      </c>
      <c r="M86" s="41" t="str">
        <f t="shared" si="9"/>
        <v/>
      </c>
      <c r="N86" s="41" t="str">
        <f t="shared" si="10"/>
        <v/>
      </c>
      <c r="O86" s="41" t="str">
        <f t="shared" si="11"/>
        <v/>
      </c>
      <c r="P86" s="41" t="str">
        <f t="shared" si="12"/>
        <v/>
      </c>
      <c r="Q86" s="41" t="str">
        <f t="shared" si="13"/>
        <v/>
      </c>
      <c r="R86" s="41" t="str">
        <f t="shared" si="14"/>
        <v/>
      </c>
      <c r="S86" s="41" t="str">
        <f t="shared" si="15"/>
        <v/>
      </c>
      <c r="T86" s="41" t="str">
        <f t="shared" si="16"/>
        <v/>
      </c>
      <c r="U86" s="41">
        <f t="shared" si="17"/>
        <v>-141.066487</v>
      </c>
      <c r="V86" s="41">
        <f t="shared" si="18"/>
        <v>0</v>
      </c>
      <c r="W86" s="41">
        <f t="shared" si="19"/>
        <v>-141.066487</v>
      </c>
      <c r="X86" s="41" t="str">
        <f t="shared" si="20"/>
        <v/>
      </c>
      <c r="Y86" s="41" t="str">
        <f t="shared" si="21"/>
        <v/>
      </c>
      <c r="Z86" s="41" t="str">
        <f t="shared" si="22"/>
        <v/>
      </c>
    </row>
    <row r="87" spans="1:46" x14ac:dyDescent="0.25">
      <c r="A87" s="54">
        <v>1968</v>
      </c>
      <c r="B87" s="55">
        <v>3</v>
      </c>
      <c r="D87" s="18">
        <v>1925</v>
      </c>
      <c r="E87" s="47">
        <f t="shared" si="4"/>
        <v>4</v>
      </c>
      <c r="F87" s="41" t="s">
        <v>86</v>
      </c>
      <c r="G87" s="41">
        <v>-70.006052999999994</v>
      </c>
      <c r="H87" s="41"/>
      <c r="I87" s="41">
        <f t="shared" si="5"/>
        <v>-70.006052999999994</v>
      </c>
      <c r="J87" s="41">
        <f t="shared" si="6"/>
        <v>0</v>
      </c>
      <c r="K87" s="41">
        <f t="shared" si="7"/>
        <v>-70.006052999999994</v>
      </c>
      <c r="L87" s="41" t="str">
        <f t="shared" si="8"/>
        <v/>
      </c>
      <c r="M87" s="41" t="str">
        <f t="shared" si="9"/>
        <v/>
      </c>
      <c r="N87" s="41" t="str">
        <f t="shared" si="10"/>
        <v/>
      </c>
      <c r="O87" s="41" t="str">
        <f t="shared" si="11"/>
        <v/>
      </c>
      <c r="P87" s="41" t="str">
        <f t="shared" si="12"/>
        <v/>
      </c>
      <c r="Q87" s="41" t="str">
        <f t="shared" si="13"/>
        <v/>
      </c>
      <c r="R87" s="41" t="str">
        <f t="shared" si="14"/>
        <v/>
      </c>
      <c r="S87" s="41" t="str">
        <f t="shared" si="15"/>
        <v/>
      </c>
      <c r="T87" s="41" t="str">
        <f t="shared" si="16"/>
        <v/>
      </c>
      <c r="U87" s="41">
        <f t="shared" si="17"/>
        <v>-70.006052999999994</v>
      </c>
      <c r="V87" s="41">
        <f t="shared" si="18"/>
        <v>0</v>
      </c>
      <c r="W87" s="41">
        <f t="shared" si="19"/>
        <v>-70.006052999999994</v>
      </c>
      <c r="X87" s="41" t="str">
        <f t="shared" si="20"/>
        <v/>
      </c>
      <c r="Y87" s="41" t="str">
        <f t="shared" si="21"/>
        <v/>
      </c>
      <c r="Z87" s="41" t="str">
        <f t="shared" si="22"/>
        <v/>
      </c>
      <c r="AC87" s="14">
        <f>SUM(I76:I87)</f>
        <v>305.07859099999996</v>
      </c>
      <c r="AD87" s="14">
        <f>SUM(J76:J87)</f>
        <v>827.56336899999997</v>
      </c>
      <c r="AE87" s="14">
        <f>SUM(K76:K87)</f>
        <v>-522.48477800000001</v>
      </c>
      <c r="AF87" s="14" t="str">
        <f>IF(AF$38=$E87,SUM(L76:L87),"")</f>
        <v/>
      </c>
      <c r="AG87" s="14" t="str">
        <f t="shared" ref="AG87" si="52">IF(AG$38=$E87,SUM(M76:M87),"")</f>
        <v/>
      </c>
      <c r="AH87" s="14" t="str">
        <f t="shared" ref="AH87" si="53">IF(AH$38=$E87,SUM(N76:N87),"")</f>
        <v/>
      </c>
      <c r="AI87" s="14" t="str">
        <f t="shared" ref="AI87" si="54">IF(AI$38=$E87,SUM(O76:O87),"")</f>
        <v/>
      </c>
      <c r="AJ87" s="14" t="str">
        <f t="shared" ref="AJ87" si="55">IF(AJ$38=$E87,SUM(P76:P87),"")</f>
        <v/>
      </c>
      <c r="AK87" s="14" t="str">
        <f t="shared" ref="AK87" si="56">IF(AK$38=$E87,SUM(Q76:Q87),"")</f>
        <v/>
      </c>
      <c r="AL87" s="14" t="str">
        <f t="shared" ref="AL87" si="57">IF(AL$38=$E87,SUM(R76:R87),"")</f>
        <v/>
      </c>
      <c r="AM87" s="14" t="str">
        <f t="shared" ref="AM87" si="58">IF(AM$38=$E87,SUM(S76:S87),"")</f>
        <v/>
      </c>
      <c r="AN87" s="14" t="str">
        <f t="shared" ref="AN87" si="59">IF(AN$38=$E87,SUM(T76:T87),"")</f>
        <v/>
      </c>
      <c r="AO87" s="14">
        <f t="shared" ref="AO87" si="60">IF(AO$38=$E87,SUM(U76:U87),"")</f>
        <v>305.07859099999996</v>
      </c>
      <c r="AP87" s="14">
        <f t="shared" ref="AP87" si="61">IF(AP$38=$E87,SUM(V76:V87),"")</f>
        <v>827.56336899999997</v>
      </c>
      <c r="AQ87" s="14">
        <f t="shared" ref="AQ87" si="62">IF(AQ$38=$E87,SUM(W76:W87),"")</f>
        <v>-522.48477800000001</v>
      </c>
      <c r="AR87" s="14" t="str">
        <f t="shared" ref="AR87" si="63">IF(AR$38=$E87,SUM(X76:X87),"")</f>
        <v/>
      </c>
      <c r="AS87" s="14" t="str">
        <f t="shared" ref="AS87" si="64">IF(AS$38=$E87,SUM(Y76:Y87),"")</f>
        <v/>
      </c>
      <c r="AT87" s="14" t="str">
        <f t="shared" ref="AT87" si="65">IF(AT$38=$E87,SUM(Z76:Z87),"")</f>
        <v/>
      </c>
    </row>
    <row r="88" spans="1:46" x14ac:dyDescent="0.25">
      <c r="A88" s="54">
        <v>1969</v>
      </c>
      <c r="B88" s="55">
        <v>1</v>
      </c>
      <c r="D88" s="18">
        <v>1926</v>
      </c>
      <c r="E88" s="47">
        <f t="shared" si="4"/>
        <v>4</v>
      </c>
      <c r="F88" s="41" t="s">
        <v>87</v>
      </c>
      <c r="G88" s="41">
        <v>-18.22728</v>
      </c>
      <c r="H88" s="41"/>
      <c r="I88" s="41">
        <f t="shared" si="5"/>
        <v>-18.22728</v>
      </c>
      <c r="J88" s="41">
        <f t="shared" si="6"/>
        <v>0</v>
      </c>
      <c r="K88" s="41">
        <f t="shared" si="7"/>
        <v>-18.22728</v>
      </c>
      <c r="L88" s="41" t="str">
        <f t="shared" si="8"/>
        <v/>
      </c>
      <c r="M88" s="41" t="str">
        <f t="shared" si="9"/>
        <v/>
      </c>
      <c r="N88" s="41" t="str">
        <f t="shared" si="10"/>
        <v/>
      </c>
      <c r="O88" s="41" t="str">
        <f t="shared" si="11"/>
        <v/>
      </c>
      <c r="P88" s="41" t="str">
        <f t="shared" si="12"/>
        <v/>
      </c>
      <c r="Q88" s="41" t="str">
        <f t="shared" si="13"/>
        <v/>
      </c>
      <c r="R88" s="41" t="str">
        <f t="shared" si="14"/>
        <v/>
      </c>
      <c r="S88" s="41" t="str">
        <f t="shared" si="15"/>
        <v/>
      </c>
      <c r="T88" s="41" t="str">
        <f t="shared" si="16"/>
        <v/>
      </c>
      <c r="U88" s="41">
        <f t="shared" si="17"/>
        <v>-18.22728</v>
      </c>
      <c r="V88" s="41">
        <f t="shared" si="18"/>
        <v>0</v>
      </c>
      <c r="W88" s="41">
        <f t="shared" si="19"/>
        <v>-18.22728</v>
      </c>
      <c r="X88" s="41" t="str">
        <f t="shared" si="20"/>
        <v/>
      </c>
      <c r="Y88" s="41" t="str">
        <f t="shared" si="21"/>
        <v/>
      </c>
      <c r="Z88" s="41" t="str">
        <f t="shared" si="22"/>
        <v/>
      </c>
    </row>
    <row r="89" spans="1:46" x14ac:dyDescent="0.25">
      <c r="A89" s="54">
        <v>1970</v>
      </c>
      <c r="B89" s="55">
        <v>1</v>
      </c>
      <c r="D89" s="18">
        <v>1926</v>
      </c>
      <c r="E89" s="47">
        <f t="shared" si="4"/>
        <v>4</v>
      </c>
      <c r="F89" s="41" t="s">
        <v>88</v>
      </c>
      <c r="G89" s="41">
        <v>-2.575418</v>
      </c>
      <c r="H89" s="41"/>
      <c r="I89" s="41">
        <f t="shared" si="5"/>
        <v>-2.575418</v>
      </c>
      <c r="J89" s="41">
        <f t="shared" si="6"/>
        <v>0</v>
      </c>
      <c r="K89" s="41">
        <f t="shared" si="7"/>
        <v>-2.575418</v>
      </c>
      <c r="L89" s="41" t="str">
        <f t="shared" si="8"/>
        <v/>
      </c>
      <c r="M89" s="41" t="str">
        <f t="shared" si="9"/>
        <v/>
      </c>
      <c r="N89" s="41" t="str">
        <f t="shared" si="10"/>
        <v/>
      </c>
      <c r="O89" s="41" t="str">
        <f t="shared" si="11"/>
        <v/>
      </c>
      <c r="P89" s="41" t="str">
        <f t="shared" si="12"/>
        <v/>
      </c>
      <c r="Q89" s="41" t="str">
        <f t="shared" si="13"/>
        <v/>
      </c>
      <c r="R89" s="41" t="str">
        <f t="shared" si="14"/>
        <v/>
      </c>
      <c r="S89" s="41" t="str">
        <f t="shared" si="15"/>
        <v/>
      </c>
      <c r="T89" s="41" t="str">
        <f t="shared" si="16"/>
        <v/>
      </c>
      <c r="U89" s="41">
        <f t="shared" si="17"/>
        <v>-2.575418</v>
      </c>
      <c r="V89" s="41">
        <f t="shared" si="18"/>
        <v>0</v>
      </c>
      <c r="W89" s="41">
        <f t="shared" si="19"/>
        <v>-2.575418</v>
      </c>
      <c r="X89" s="41" t="str">
        <f t="shared" si="20"/>
        <v/>
      </c>
      <c r="Y89" s="41" t="str">
        <f t="shared" si="21"/>
        <v/>
      </c>
      <c r="Z89" s="41" t="str">
        <f t="shared" si="22"/>
        <v/>
      </c>
    </row>
    <row r="90" spans="1:46" x14ac:dyDescent="0.25">
      <c r="A90" s="54">
        <v>1971</v>
      </c>
      <c r="B90" s="55">
        <v>1</v>
      </c>
      <c r="D90" s="18">
        <v>1926</v>
      </c>
      <c r="E90" s="47">
        <f t="shared" si="4"/>
        <v>4</v>
      </c>
      <c r="F90" s="41" t="s">
        <v>89</v>
      </c>
      <c r="G90" s="41">
        <v>21.050260000000002</v>
      </c>
      <c r="H90" s="41"/>
      <c r="I90" s="41">
        <f t="shared" si="5"/>
        <v>21.050260000000002</v>
      </c>
      <c r="J90" s="41">
        <f t="shared" si="6"/>
        <v>21.050260000000002</v>
      </c>
      <c r="K90" s="41">
        <f t="shared" si="7"/>
        <v>0</v>
      </c>
      <c r="L90" s="41" t="str">
        <f t="shared" si="8"/>
        <v/>
      </c>
      <c r="M90" s="41" t="str">
        <f t="shared" si="9"/>
        <v/>
      </c>
      <c r="N90" s="41" t="str">
        <f t="shared" si="10"/>
        <v/>
      </c>
      <c r="O90" s="41" t="str">
        <f t="shared" si="11"/>
        <v/>
      </c>
      <c r="P90" s="41" t="str">
        <f t="shared" si="12"/>
        <v/>
      </c>
      <c r="Q90" s="41" t="str">
        <f t="shared" si="13"/>
        <v/>
      </c>
      <c r="R90" s="41" t="str">
        <f t="shared" si="14"/>
        <v/>
      </c>
      <c r="S90" s="41" t="str">
        <f t="shared" si="15"/>
        <v/>
      </c>
      <c r="T90" s="41" t="str">
        <f t="shared" si="16"/>
        <v/>
      </c>
      <c r="U90" s="41">
        <f t="shared" si="17"/>
        <v>21.050260000000002</v>
      </c>
      <c r="V90" s="41">
        <f t="shared" si="18"/>
        <v>21.050260000000002</v>
      </c>
      <c r="W90" s="41">
        <f t="shared" si="19"/>
        <v>0</v>
      </c>
      <c r="X90" s="41" t="str">
        <f t="shared" si="20"/>
        <v/>
      </c>
      <c r="Y90" s="41" t="str">
        <f t="shared" si="21"/>
        <v/>
      </c>
      <c r="Z90" s="41" t="str">
        <f t="shared" si="22"/>
        <v/>
      </c>
    </row>
    <row r="91" spans="1:46" x14ac:dyDescent="0.25">
      <c r="A91" s="54">
        <v>1972</v>
      </c>
      <c r="B91" s="55">
        <v>3</v>
      </c>
      <c r="D91" s="18">
        <v>1926</v>
      </c>
      <c r="E91" s="47">
        <f t="shared" si="4"/>
        <v>4</v>
      </c>
      <c r="F91" s="41" t="s">
        <v>90</v>
      </c>
      <c r="G91" s="41">
        <v>4.7030219999999998</v>
      </c>
      <c r="H91" s="41"/>
      <c r="I91" s="41">
        <f t="shared" si="5"/>
        <v>4.7030219999999998</v>
      </c>
      <c r="J91" s="41">
        <f t="shared" si="6"/>
        <v>4.7030219999999998</v>
      </c>
      <c r="K91" s="41">
        <f t="shared" si="7"/>
        <v>0</v>
      </c>
      <c r="L91" s="41" t="str">
        <f t="shared" si="8"/>
        <v/>
      </c>
      <c r="M91" s="41" t="str">
        <f t="shared" si="9"/>
        <v/>
      </c>
      <c r="N91" s="41" t="str">
        <f t="shared" si="10"/>
        <v/>
      </c>
      <c r="O91" s="41" t="str">
        <f t="shared" si="11"/>
        <v/>
      </c>
      <c r="P91" s="41" t="str">
        <f t="shared" si="12"/>
        <v/>
      </c>
      <c r="Q91" s="41" t="str">
        <f t="shared" si="13"/>
        <v/>
      </c>
      <c r="R91" s="41" t="str">
        <f t="shared" si="14"/>
        <v/>
      </c>
      <c r="S91" s="41" t="str">
        <f t="shared" si="15"/>
        <v/>
      </c>
      <c r="T91" s="41" t="str">
        <f t="shared" si="16"/>
        <v/>
      </c>
      <c r="U91" s="41">
        <f t="shared" si="17"/>
        <v>4.7030219999999998</v>
      </c>
      <c r="V91" s="41">
        <f t="shared" si="18"/>
        <v>4.7030219999999998</v>
      </c>
      <c r="W91" s="41">
        <f t="shared" si="19"/>
        <v>0</v>
      </c>
      <c r="X91" s="41" t="str">
        <f t="shared" si="20"/>
        <v/>
      </c>
      <c r="Y91" s="41" t="str">
        <f t="shared" si="21"/>
        <v/>
      </c>
      <c r="Z91" s="41" t="str">
        <f t="shared" si="22"/>
        <v/>
      </c>
    </row>
    <row r="92" spans="1:46" x14ac:dyDescent="0.25">
      <c r="A92" s="54">
        <v>1973</v>
      </c>
      <c r="B92" s="55">
        <v>2</v>
      </c>
      <c r="D92" s="18">
        <v>1926</v>
      </c>
      <c r="E92" s="47">
        <f t="shared" si="4"/>
        <v>4</v>
      </c>
      <c r="F92" s="41" t="s">
        <v>91</v>
      </c>
      <c r="G92" s="41">
        <v>146.95366200000001</v>
      </c>
      <c r="H92" s="41"/>
      <c r="I92" s="41">
        <f t="shared" si="5"/>
        <v>146.95366200000001</v>
      </c>
      <c r="J92" s="41">
        <f t="shared" si="6"/>
        <v>146.95366200000001</v>
      </c>
      <c r="K92" s="41">
        <f t="shared" si="7"/>
        <v>0</v>
      </c>
      <c r="L92" s="41" t="str">
        <f t="shared" si="8"/>
        <v/>
      </c>
      <c r="M92" s="41" t="str">
        <f t="shared" si="9"/>
        <v/>
      </c>
      <c r="N92" s="41" t="str">
        <f t="shared" si="10"/>
        <v/>
      </c>
      <c r="O92" s="41" t="str">
        <f t="shared" si="11"/>
        <v/>
      </c>
      <c r="P92" s="41" t="str">
        <f t="shared" si="12"/>
        <v/>
      </c>
      <c r="Q92" s="41" t="str">
        <f t="shared" si="13"/>
        <v/>
      </c>
      <c r="R92" s="41" t="str">
        <f t="shared" si="14"/>
        <v/>
      </c>
      <c r="S92" s="41" t="str">
        <f t="shared" si="15"/>
        <v/>
      </c>
      <c r="T92" s="41" t="str">
        <f t="shared" si="16"/>
        <v/>
      </c>
      <c r="U92" s="41">
        <f t="shared" si="17"/>
        <v>146.95366200000001</v>
      </c>
      <c r="V92" s="41">
        <f t="shared" si="18"/>
        <v>146.95366200000001</v>
      </c>
      <c r="W92" s="41">
        <f t="shared" si="19"/>
        <v>0</v>
      </c>
      <c r="X92" s="41" t="str">
        <f t="shared" si="20"/>
        <v/>
      </c>
      <c r="Y92" s="41" t="str">
        <f t="shared" si="21"/>
        <v/>
      </c>
      <c r="Z92" s="41" t="str">
        <f t="shared" si="22"/>
        <v/>
      </c>
    </row>
    <row r="93" spans="1:46" x14ac:dyDescent="0.25">
      <c r="A93" s="54">
        <v>1974</v>
      </c>
      <c r="B93" s="55">
        <v>1</v>
      </c>
      <c r="D93" s="18">
        <v>1926</v>
      </c>
      <c r="E93" s="47">
        <f t="shared" si="4"/>
        <v>4</v>
      </c>
      <c r="F93" s="41" t="s">
        <v>92</v>
      </c>
      <c r="G93" s="41">
        <v>114.22058199999999</v>
      </c>
      <c r="H93" s="41"/>
      <c r="I93" s="41">
        <f t="shared" si="5"/>
        <v>114.22058199999999</v>
      </c>
      <c r="J93" s="41">
        <f t="shared" si="6"/>
        <v>114.22058199999999</v>
      </c>
      <c r="K93" s="41">
        <f t="shared" si="7"/>
        <v>0</v>
      </c>
      <c r="L93" s="41" t="str">
        <f t="shared" si="8"/>
        <v/>
      </c>
      <c r="M93" s="41" t="str">
        <f t="shared" si="9"/>
        <v/>
      </c>
      <c r="N93" s="41" t="str">
        <f t="shared" si="10"/>
        <v/>
      </c>
      <c r="O93" s="41" t="str">
        <f t="shared" si="11"/>
        <v/>
      </c>
      <c r="P93" s="41" t="str">
        <f t="shared" si="12"/>
        <v/>
      </c>
      <c r="Q93" s="41" t="str">
        <f t="shared" si="13"/>
        <v/>
      </c>
      <c r="R93" s="41" t="str">
        <f t="shared" si="14"/>
        <v/>
      </c>
      <c r="S93" s="41" t="str">
        <f t="shared" si="15"/>
        <v/>
      </c>
      <c r="T93" s="41" t="str">
        <f t="shared" si="16"/>
        <v/>
      </c>
      <c r="U93" s="41">
        <f t="shared" si="17"/>
        <v>114.22058199999999</v>
      </c>
      <c r="V93" s="41">
        <f t="shared" si="18"/>
        <v>114.22058199999999</v>
      </c>
      <c r="W93" s="41">
        <f t="shared" si="19"/>
        <v>0</v>
      </c>
      <c r="X93" s="41" t="str">
        <f t="shared" si="20"/>
        <v/>
      </c>
      <c r="Y93" s="41" t="str">
        <f t="shared" si="21"/>
        <v/>
      </c>
      <c r="Z93" s="41" t="str">
        <f t="shared" si="22"/>
        <v/>
      </c>
    </row>
    <row r="94" spans="1:46" x14ac:dyDescent="0.25">
      <c r="A94" s="54">
        <v>1975</v>
      </c>
      <c r="B94" s="55">
        <v>1</v>
      </c>
      <c r="D94" s="18">
        <v>1926</v>
      </c>
      <c r="E94" s="47">
        <f t="shared" si="4"/>
        <v>4</v>
      </c>
      <c r="F94" s="41" t="s">
        <v>93</v>
      </c>
      <c r="G94" s="41">
        <v>221.452755</v>
      </c>
      <c r="H94" s="41"/>
      <c r="I94" s="41">
        <f t="shared" si="5"/>
        <v>221.452755</v>
      </c>
      <c r="J94" s="41">
        <f t="shared" si="6"/>
        <v>221.452755</v>
      </c>
      <c r="K94" s="41">
        <f t="shared" si="7"/>
        <v>0</v>
      </c>
      <c r="L94" s="41" t="str">
        <f t="shared" si="8"/>
        <v/>
      </c>
      <c r="M94" s="41" t="str">
        <f t="shared" si="9"/>
        <v/>
      </c>
      <c r="N94" s="41" t="str">
        <f t="shared" si="10"/>
        <v/>
      </c>
      <c r="O94" s="41" t="str">
        <f t="shared" si="11"/>
        <v/>
      </c>
      <c r="P94" s="41" t="str">
        <f t="shared" si="12"/>
        <v/>
      </c>
      <c r="Q94" s="41" t="str">
        <f t="shared" si="13"/>
        <v/>
      </c>
      <c r="R94" s="41" t="str">
        <f t="shared" si="14"/>
        <v/>
      </c>
      <c r="S94" s="41" t="str">
        <f t="shared" si="15"/>
        <v/>
      </c>
      <c r="T94" s="41" t="str">
        <f t="shared" si="16"/>
        <v/>
      </c>
      <c r="U94" s="41">
        <f t="shared" si="17"/>
        <v>221.452755</v>
      </c>
      <c r="V94" s="41">
        <f t="shared" si="18"/>
        <v>221.452755</v>
      </c>
      <c r="W94" s="41">
        <f t="shared" si="19"/>
        <v>0</v>
      </c>
      <c r="X94" s="41" t="str">
        <f t="shared" si="20"/>
        <v/>
      </c>
      <c r="Y94" s="41" t="str">
        <f t="shared" si="21"/>
        <v/>
      </c>
      <c r="Z94" s="41" t="str">
        <f t="shared" si="22"/>
        <v/>
      </c>
    </row>
    <row r="95" spans="1:46" x14ac:dyDescent="0.25">
      <c r="A95" s="54">
        <v>1976</v>
      </c>
      <c r="B95" s="55">
        <v>5</v>
      </c>
      <c r="D95" s="18">
        <v>1926</v>
      </c>
      <c r="E95" s="47">
        <f t="shared" si="4"/>
        <v>4</v>
      </c>
      <c r="F95" s="41" t="s">
        <v>94</v>
      </c>
      <c r="G95" s="41">
        <v>-102.963138</v>
      </c>
      <c r="H95" s="41"/>
      <c r="I95" s="41">
        <f t="shared" si="5"/>
        <v>-102.963138</v>
      </c>
      <c r="J95" s="41">
        <f t="shared" si="6"/>
        <v>0</v>
      </c>
      <c r="K95" s="41">
        <f t="shared" si="7"/>
        <v>-102.963138</v>
      </c>
      <c r="L95" s="41" t="str">
        <f t="shared" si="8"/>
        <v/>
      </c>
      <c r="M95" s="41" t="str">
        <f t="shared" si="9"/>
        <v/>
      </c>
      <c r="N95" s="41" t="str">
        <f t="shared" si="10"/>
        <v/>
      </c>
      <c r="O95" s="41" t="str">
        <f t="shared" si="11"/>
        <v/>
      </c>
      <c r="P95" s="41" t="str">
        <f t="shared" si="12"/>
        <v/>
      </c>
      <c r="Q95" s="41" t="str">
        <f t="shared" si="13"/>
        <v/>
      </c>
      <c r="R95" s="41" t="str">
        <f t="shared" si="14"/>
        <v/>
      </c>
      <c r="S95" s="41" t="str">
        <f t="shared" si="15"/>
        <v/>
      </c>
      <c r="T95" s="41" t="str">
        <f t="shared" si="16"/>
        <v/>
      </c>
      <c r="U95" s="41">
        <f t="shared" si="17"/>
        <v>-102.963138</v>
      </c>
      <c r="V95" s="41">
        <f t="shared" si="18"/>
        <v>0</v>
      </c>
      <c r="W95" s="41">
        <f t="shared" si="19"/>
        <v>-102.963138</v>
      </c>
      <c r="X95" s="41" t="str">
        <f t="shared" si="20"/>
        <v/>
      </c>
      <c r="Y95" s="41" t="str">
        <f t="shared" si="21"/>
        <v/>
      </c>
      <c r="Z95" s="41" t="str">
        <f t="shared" si="22"/>
        <v/>
      </c>
    </row>
    <row r="96" spans="1:46" x14ac:dyDescent="0.25">
      <c r="A96" s="54">
        <v>1977</v>
      </c>
      <c r="B96" s="55">
        <v>5</v>
      </c>
      <c r="D96" s="18">
        <v>1926</v>
      </c>
      <c r="E96" s="47">
        <f t="shared" si="4"/>
        <v>4</v>
      </c>
      <c r="F96" s="41" t="s">
        <v>95</v>
      </c>
      <c r="G96" s="41">
        <v>-63.544002999999996</v>
      </c>
      <c r="H96" s="41"/>
      <c r="I96" s="41">
        <f t="shared" si="5"/>
        <v>-63.544002999999996</v>
      </c>
      <c r="J96" s="41">
        <f t="shared" si="6"/>
        <v>0</v>
      </c>
      <c r="K96" s="41">
        <f t="shared" si="7"/>
        <v>-63.544002999999996</v>
      </c>
      <c r="L96" s="41" t="str">
        <f t="shared" si="8"/>
        <v/>
      </c>
      <c r="M96" s="41" t="str">
        <f t="shared" si="9"/>
        <v/>
      </c>
      <c r="N96" s="41" t="str">
        <f t="shared" si="10"/>
        <v/>
      </c>
      <c r="O96" s="41" t="str">
        <f t="shared" si="11"/>
        <v/>
      </c>
      <c r="P96" s="41" t="str">
        <f t="shared" si="12"/>
        <v/>
      </c>
      <c r="Q96" s="41" t="str">
        <f t="shared" si="13"/>
        <v/>
      </c>
      <c r="R96" s="41" t="str">
        <f t="shared" si="14"/>
        <v/>
      </c>
      <c r="S96" s="41" t="str">
        <f t="shared" si="15"/>
        <v/>
      </c>
      <c r="T96" s="41" t="str">
        <f t="shared" si="16"/>
        <v/>
      </c>
      <c r="U96" s="41">
        <f t="shared" si="17"/>
        <v>-63.544002999999996</v>
      </c>
      <c r="V96" s="41">
        <f t="shared" si="18"/>
        <v>0</v>
      </c>
      <c r="W96" s="41">
        <f t="shared" si="19"/>
        <v>-63.544002999999996</v>
      </c>
      <c r="X96" s="41" t="str">
        <f t="shared" si="20"/>
        <v/>
      </c>
      <c r="Y96" s="41" t="str">
        <f t="shared" si="21"/>
        <v/>
      </c>
      <c r="Z96" s="41" t="str">
        <f t="shared" si="22"/>
        <v/>
      </c>
    </row>
    <row r="97" spans="1:46" x14ac:dyDescent="0.25">
      <c r="A97" s="54">
        <v>1978</v>
      </c>
      <c r="B97" s="55">
        <v>2</v>
      </c>
      <c r="D97" s="18">
        <v>1926</v>
      </c>
      <c r="E97" s="47">
        <f t="shared" si="4"/>
        <v>4</v>
      </c>
      <c r="F97" s="41" t="s">
        <v>96</v>
      </c>
      <c r="G97" s="41">
        <v>-119.785878</v>
      </c>
      <c r="H97" s="41"/>
      <c r="I97" s="41">
        <f t="shared" si="5"/>
        <v>-119.785878</v>
      </c>
      <c r="J97" s="41">
        <f t="shared" si="6"/>
        <v>0</v>
      </c>
      <c r="K97" s="41">
        <f t="shared" si="7"/>
        <v>-119.785878</v>
      </c>
      <c r="L97" s="41" t="str">
        <f t="shared" si="8"/>
        <v/>
      </c>
      <c r="M97" s="41" t="str">
        <f t="shared" si="9"/>
        <v/>
      </c>
      <c r="N97" s="41" t="str">
        <f t="shared" si="10"/>
        <v/>
      </c>
      <c r="O97" s="41" t="str">
        <f t="shared" si="11"/>
        <v/>
      </c>
      <c r="P97" s="41" t="str">
        <f t="shared" si="12"/>
        <v/>
      </c>
      <c r="Q97" s="41" t="str">
        <f t="shared" si="13"/>
        <v/>
      </c>
      <c r="R97" s="41" t="str">
        <f t="shared" si="14"/>
        <v/>
      </c>
      <c r="S97" s="41" t="str">
        <f t="shared" si="15"/>
        <v/>
      </c>
      <c r="T97" s="41" t="str">
        <f t="shared" si="16"/>
        <v/>
      </c>
      <c r="U97" s="41">
        <f t="shared" si="17"/>
        <v>-119.785878</v>
      </c>
      <c r="V97" s="41">
        <f t="shared" si="18"/>
        <v>0</v>
      </c>
      <c r="W97" s="41">
        <f t="shared" si="19"/>
        <v>-119.785878</v>
      </c>
      <c r="X97" s="41" t="str">
        <f t="shared" si="20"/>
        <v/>
      </c>
      <c r="Y97" s="41" t="str">
        <f t="shared" si="21"/>
        <v/>
      </c>
      <c r="Z97" s="41" t="str">
        <f t="shared" si="22"/>
        <v/>
      </c>
    </row>
    <row r="98" spans="1:46" x14ac:dyDescent="0.25">
      <c r="A98" s="54">
        <v>1979</v>
      </c>
      <c r="B98" s="55">
        <v>3</v>
      </c>
      <c r="D98" s="18">
        <v>1926</v>
      </c>
      <c r="E98" s="47">
        <f t="shared" si="4"/>
        <v>4</v>
      </c>
      <c r="F98" s="41" t="s">
        <v>97</v>
      </c>
      <c r="G98" s="41">
        <v>-114.427021</v>
      </c>
      <c r="H98" s="41"/>
      <c r="I98" s="41">
        <f t="shared" si="5"/>
        <v>-114.427021</v>
      </c>
      <c r="J98" s="41">
        <f t="shared" si="6"/>
        <v>0</v>
      </c>
      <c r="K98" s="41">
        <f t="shared" si="7"/>
        <v>-114.427021</v>
      </c>
      <c r="L98" s="41" t="str">
        <f t="shared" si="8"/>
        <v/>
      </c>
      <c r="M98" s="41" t="str">
        <f t="shared" si="9"/>
        <v/>
      </c>
      <c r="N98" s="41" t="str">
        <f t="shared" si="10"/>
        <v/>
      </c>
      <c r="O98" s="41" t="str">
        <f t="shared" si="11"/>
        <v/>
      </c>
      <c r="P98" s="41" t="str">
        <f t="shared" si="12"/>
        <v/>
      </c>
      <c r="Q98" s="41" t="str">
        <f t="shared" si="13"/>
        <v/>
      </c>
      <c r="R98" s="41" t="str">
        <f t="shared" si="14"/>
        <v/>
      </c>
      <c r="S98" s="41" t="str">
        <f t="shared" si="15"/>
        <v/>
      </c>
      <c r="T98" s="41" t="str">
        <f t="shared" si="16"/>
        <v/>
      </c>
      <c r="U98" s="41">
        <f t="shared" si="17"/>
        <v>-114.427021</v>
      </c>
      <c r="V98" s="41">
        <f t="shared" si="18"/>
        <v>0</v>
      </c>
      <c r="W98" s="41">
        <f t="shared" si="19"/>
        <v>-114.427021</v>
      </c>
      <c r="X98" s="41" t="str">
        <f t="shared" si="20"/>
        <v/>
      </c>
      <c r="Y98" s="41" t="str">
        <f t="shared" si="21"/>
        <v/>
      </c>
      <c r="Z98" s="41" t="str">
        <f t="shared" si="22"/>
        <v/>
      </c>
    </row>
    <row r="99" spans="1:46" x14ac:dyDescent="0.25">
      <c r="A99" s="54">
        <v>1980</v>
      </c>
      <c r="B99" s="55">
        <v>2</v>
      </c>
      <c r="D99" s="18">
        <v>1926</v>
      </c>
      <c r="E99" s="47">
        <f t="shared" si="4"/>
        <v>4</v>
      </c>
      <c r="F99" s="41" t="s">
        <v>98</v>
      </c>
      <c r="G99" s="41">
        <v>-96.037773000000001</v>
      </c>
      <c r="H99" s="41"/>
      <c r="I99" s="41">
        <f t="shared" si="5"/>
        <v>-96.037773000000001</v>
      </c>
      <c r="J99" s="41">
        <f t="shared" si="6"/>
        <v>0</v>
      </c>
      <c r="K99" s="41">
        <f t="shared" si="7"/>
        <v>-96.037773000000001</v>
      </c>
      <c r="L99" s="41" t="str">
        <f t="shared" si="8"/>
        <v/>
      </c>
      <c r="M99" s="41" t="str">
        <f t="shared" si="9"/>
        <v/>
      </c>
      <c r="N99" s="41" t="str">
        <f t="shared" si="10"/>
        <v/>
      </c>
      <c r="O99" s="41" t="str">
        <f t="shared" si="11"/>
        <v/>
      </c>
      <c r="P99" s="41" t="str">
        <f t="shared" si="12"/>
        <v/>
      </c>
      <c r="Q99" s="41" t="str">
        <f t="shared" si="13"/>
        <v/>
      </c>
      <c r="R99" s="41" t="str">
        <f t="shared" si="14"/>
        <v/>
      </c>
      <c r="S99" s="41" t="str">
        <f t="shared" si="15"/>
        <v/>
      </c>
      <c r="T99" s="41" t="str">
        <f t="shared" si="16"/>
        <v/>
      </c>
      <c r="U99" s="41">
        <f t="shared" si="17"/>
        <v>-96.037773000000001</v>
      </c>
      <c r="V99" s="41">
        <f t="shared" si="18"/>
        <v>0</v>
      </c>
      <c r="W99" s="41">
        <f t="shared" si="19"/>
        <v>-96.037773000000001</v>
      </c>
      <c r="X99" s="41" t="str">
        <f t="shared" si="20"/>
        <v/>
      </c>
      <c r="Y99" s="41" t="str">
        <f t="shared" si="21"/>
        <v/>
      </c>
      <c r="Z99" s="41" t="str">
        <f t="shared" si="22"/>
        <v/>
      </c>
      <c r="AC99" s="14">
        <f>SUM(I88:I99)</f>
        <v>-9.1802299999999804</v>
      </c>
      <c r="AD99" s="14">
        <f>SUM(J88:J99)</f>
        <v>508.38028099999997</v>
      </c>
      <c r="AE99" s="14">
        <f>SUM(K88:K99)</f>
        <v>-517.56051100000002</v>
      </c>
      <c r="AF99" s="14" t="str">
        <f>IF(AF$38=$E99,SUM(L88:L99),"")</f>
        <v/>
      </c>
      <c r="AG99" s="14" t="str">
        <f t="shared" ref="AG99" si="66">IF(AG$38=$E99,SUM(M88:M99),"")</f>
        <v/>
      </c>
      <c r="AH99" s="14" t="str">
        <f t="shared" ref="AH99" si="67">IF(AH$38=$E99,SUM(N88:N99),"")</f>
        <v/>
      </c>
      <c r="AI99" s="14" t="str">
        <f t="shared" ref="AI99" si="68">IF(AI$38=$E99,SUM(O88:O99),"")</f>
        <v/>
      </c>
      <c r="AJ99" s="14" t="str">
        <f t="shared" ref="AJ99" si="69">IF(AJ$38=$E99,SUM(P88:P99),"")</f>
        <v/>
      </c>
      <c r="AK99" s="14" t="str">
        <f t="shared" ref="AK99" si="70">IF(AK$38=$E99,SUM(Q88:Q99),"")</f>
        <v/>
      </c>
      <c r="AL99" s="14" t="str">
        <f t="shared" ref="AL99" si="71">IF(AL$38=$E99,SUM(R88:R99),"")</f>
        <v/>
      </c>
      <c r="AM99" s="14" t="str">
        <f t="shared" ref="AM99" si="72">IF(AM$38=$E99,SUM(S88:S99),"")</f>
        <v/>
      </c>
      <c r="AN99" s="14" t="str">
        <f t="shared" ref="AN99" si="73">IF(AN$38=$E99,SUM(T88:T99),"")</f>
        <v/>
      </c>
      <c r="AO99" s="14">
        <f t="shared" ref="AO99" si="74">IF(AO$38=$E99,SUM(U88:U99),"")</f>
        <v>-9.1802299999999804</v>
      </c>
      <c r="AP99" s="14">
        <f t="shared" ref="AP99" si="75">IF(AP$38=$E99,SUM(V88:V99),"")</f>
        <v>508.38028099999997</v>
      </c>
      <c r="AQ99" s="14">
        <f t="shared" ref="AQ99" si="76">IF(AQ$38=$E99,SUM(W88:W99),"")</f>
        <v>-517.56051100000002</v>
      </c>
      <c r="AR99" s="14" t="str">
        <f t="shared" ref="AR99" si="77">IF(AR$38=$E99,SUM(X88:X99),"")</f>
        <v/>
      </c>
      <c r="AS99" s="14" t="str">
        <f t="shared" ref="AS99" si="78">IF(AS$38=$E99,SUM(Y88:Y99),"")</f>
        <v/>
      </c>
      <c r="AT99" s="14" t="str">
        <f t="shared" ref="AT99" si="79">IF(AT$38=$E99,SUM(Z88:Z99),"")</f>
        <v/>
      </c>
    </row>
    <row r="100" spans="1:46" x14ac:dyDescent="0.25">
      <c r="A100" s="54">
        <v>1981</v>
      </c>
      <c r="B100" s="55">
        <v>4</v>
      </c>
      <c r="D100" s="18">
        <v>1927</v>
      </c>
      <c r="E100" s="47">
        <f t="shared" si="4"/>
        <v>1</v>
      </c>
      <c r="F100" s="41" t="s">
        <v>99</v>
      </c>
      <c r="G100" s="41">
        <v>-23.848913</v>
      </c>
      <c r="H100" s="41"/>
      <c r="I100" s="41">
        <f t="shared" si="5"/>
        <v>-23.848913</v>
      </c>
      <c r="J100" s="41">
        <f t="shared" si="6"/>
        <v>0</v>
      </c>
      <c r="K100" s="41">
        <f t="shared" si="7"/>
        <v>-23.848913</v>
      </c>
      <c r="L100" s="41">
        <f t="shared" si="8"/>
        <v>-23.848913</v>
      </c>
      <c r="M100" s="41">
        <f>IF($L$38=$E100,IF(L100&gt;=0,L100,0),"")</f>
        <v>0</v>
      </c>
      <c r="N100" s="41">
        <f>IF($L$38=$E100,IF(L100&lt;0,L100,0),"")</f>
        <v>-23.848913</v>
      </c>
      <c r="O100" s="41" t="str">
        <f t="shared" si="11"/>
        <v/>
      </c>
      <c r="P100" s="41" t="str">
        <f t="shared" si="12"/>
        <v/>
      </c>
      <c r="Q100" s="41" t="str">
        <f t="shared" si="13"/>
        <v/>
      </c>
      <c r="R100" s="41" t="str">
        <f t="shared" si="14"/>
        <v/>
      </c>
      <c r="S100" s="41" t="str">
        <f t="shared" si="15"/>
        <v/>
      </c>
      <c r="T100" s="41" t="str">
        <f t="shared" si="16"/>
        <v/>
      </c>
      <c r="U100" s="41" t="str">
        <f t="shared" si="17"/>
        <v/>
      </c>
      <c r="V100" s="41" t="str">
        <f t="shared" si="18"/>
        <v/>
      </c>
      <c r="W100" s="41" t="str">
        <f t="shared" si="19"/>
        <v/>
      </c>
      <c r="X100" s="41" t="str">
        <f t="shared" si="20"/>
        <v/>
      </c>
      <c r="Y100" s="41" t="str">
        <f t="shared" si="21"/>
        <v/>
      </c>
      <c r="Z100" s="41" t="str">
        <f t="shared" si="22"/>
        <v/>
      </c>
    </row>
    <row r="101" spans="1:46" x14ac:dyDescent="0.25">
      <c r="A101" s="54">
        <v>1982</v>
      </c>
      <c r="B101" s="55">
        <v>1</v>
      </c>
      <c r="D101" s="18">
        <v>1927</v>
      </c>
      <c r="E101" s="47">
        <f t="shared" si="4"/>
        <v>1</v>
      </c>
      <c r="F101" s="41" t="s">
        <v>100</v>
      </c>
      <c r="G101" s="41">
        <v>156.62340900000001</v>
      </c>
      <c r="H101" s="41"/>
      <c r="I101" s="41">
        <f t="shared" si="5"/>
        <v>156.62340900000001</v>
      </c>
      <c r="J101" s="41">
        <f t="shared" si="6"/>
        <v>156.62340900000001</v>
      </c>
      <c r="K101" s="41">
        <f t="shared" si="7"/>
        <v>0</v>
      </c>
      <c r="L101" s="41">
        <f t="shared" si="8"/>
        <v>156.62340900000001</v>
      </c>
      <c r="M101" s="41">
        <f t="shared" si="9"/>
        <v>156.62340900000001</v>
      </c>
      <c r="N101" s="41">
        <f t="shared" ref="N101:N164" si="80">IF($L$38=$E101,IF(L101&lt;0,L101,0),"")</f>
        <v>0</v>
      </c>
      <c r="O101" s="41" t="str">
        <f t="shared" si="11"/>
        <v/>
      </c>
      <c r="P101" s="41" t="str">
        <f t="shared" si="12"/>
        <v/>
      </c>
      <c r="Q101" s="41" t="str">
        <f t="shared" si="13"/>
        <v/>
      </c>
      <c r="R101" s="41" t="str">
        <f t="shared" si="14"/>
        <v/>
      </c>
      <c r="S101" s="41" t="str">
        <f t="shared" si="15"/>
        <v/>
      </c>
      <c r="T101" s="41" t="str">
        <f t="shared" si="16"/>
        <v/>
      </c>
      <c r="U101" s="41" t="str">
        <f t="shared" si="17"/>
        <v/>
      </c>
      <c r="V101" s="41" t="str">
        <f t="shared" si="18"/>
        <v/>
      </c>
      <c r="W101" s="41" t="str">
        <f t="shared" si="19"/>
        <v/>
      </c>
      <c r="X101" s="41" t="str">
        <f t="shared" si="20"/>
        <v/>
      </c>
      <c r="Y101" s="41" t="str">
        <f t="shared" si="21"/>
        <v/>
      </c>
      <c r="Z101" s="41" t="str">
        <f t="shared" si="22"/>
        <v/>
      </c>
    </row>
    <row r="102" spans="1:46" x14ac:dyDescent="0.25">
      <c r="A102" s="54">
        <v>1983</v>
      </c>
      <c r="B102" s="55">
        <v>1</v>
      </c>
      <c r="D102" s="18">
        <v>1927</v>
      </c>
      <c r="E102" s="47">
        <f t="shared" si="4"/>
        <v>1</v>
      </c>
      <c r="F102" s="41" t="s">
        <v>101</v>
      </c>
      <c r="G102" s="41">
        <v>201.49792099999999</v>
      </c>
      <c r="H102" s="41"/>
      <c r="I102" s="41">
        <f t="shared" si="5"/>
        <v>201.49792099999999</v>
      </c>
      <c r="J102" s="41">
        <f t="shared" si="6"/>
        <v>201.49792099999999</v>
      </c>
      <c r="K102" s="41">
        <f t="shared" si="7"/>
        <v>0</v>
      </c>
      <c r="L102" s="41">
        <f t="shared" si="8"/>
        <v>201.49792099999999</v>
      </c>
      <c r="M102" s="41">
        <f t="shared" si="9"/>
        <v>201.49792099999999</v>
      </c>
      <c r="N102" s="41">
        <f t="shared" si="80"/>
        <v>0</v>
      </c>
      <c r="O102" s="41" t="str">
        <f t="shared" si="11"/>
        <v/>
      </c>
      <c r="P102" s="41" t="str">
        <f t="shared" si="12"/>
        <v/>
      </c>
      <c r="Q102" s="41" t="str">
        <f t="shared" si="13"/>
        <v/>
      </c>
      <c r="R102" s="41" t="str">
        <f t="shared" si="14"/>
        <v/>
      </c>
      <c r="S102" s="41" t="str">
        <f t="shared" si="15"/>
        <v/>
      </c>
      <c r="T102" s="41" t="str">
        <f t="shared" si="16"/>
        <v/>
      </c>
      <c r="U102" s="41" t="str">
        <f t="shared" si="17"/>
        <v/>
      </c>
      <c r="V102" s="41" t="str">
        <f t="shared" si="18"/>
        <v/>
      </c>
      <c r="W102" s="41" t="str">
        <f t="shared" si="19"/>
        <v/>
      </c>
      <c r="X102" s="41" t="str">
        <f t="shared" si="20"/>
        <v/>
      </c>
      <c r="Y102" s="41" t="str">
        <f t="shared" si="21"/>
        <v/>
      </c>
      <c r="Z102" s="41" t="str">
        <f t="shared" si="22"/>
        <v/>
      </c>
    </row>
    <row r="103" spans="1:46" x14ac:dyDescent="0.25">
      <c r="A103" s="54">
        <v>1984</v>
      </c>
      <c r="B103" s="55">
        <v>1</v>
      </c>
      <c r="D103" s="18">
        <v>1927</v>
      </c>
      <c r="E103" s="47">
        <f t="shared" si="4"/>
        <v>1</v>
      </c>
      <c r="F103" s="41" t="s">
        <v>102</v>
      </c>
      <c r="G103" s="41">
        <v>124.34606700000001</v>
      </c>
      <c r="H103" s="41"/>
      <c r="I103" s="41">
        <f t="shared" si="5"/>
        <v>124.34606700000001</v>
      </c>
      <c r="J103" s="41">
        <f t="shared" si="6"/>
        <v>124.34606700000001</v>
      </c>
      <c r="K103" s="41">
        <f t="shared" si="7"/>
        <v>0</v>
      </c>
      <c r="L103" s="41">
        <f t="shared" si="8"/>
        <v>124.34606700000001</v>
      </c>
      <c r="M103" s="41">
        <f t="shared" si="9"/>
        <v>124.34606700000001</v>
      </c>
      <c r="N103" s="41">
        <f t="shared" si="80"/>
        <v>0</v>
      </c>
      <c r="O103" s="41" t="str">
        <f t="shared" si="11"/>
        <v/>
      </c>
      <c r="P103" s="41" t="str">
        <f t="shared" si="12"/>
        <v/>
      </c>
      <c r="Q103" s="41" t="str">
        <f t="shared" si="13"/>
        <v/>
      </c>
      <c r="R103" s="41" t="str">
        <f t="shared" si="14"/>
        <v/>
      </c>
      <c r="S103" s="41" t="str">
        <f t="shared" si="15"/>
        <v/>
      </c>
      <c r="T103" s="41" t="str">
        <f t="shared" si="16"/>
        <v/>
      </c>
      <c r="U103" s="41" t="str">
        <f t="shared" si="17"/>
        <v/>
      </c>
      <c r="V103" s="41" t="str">
        <f t="shared" si="18"/>
        <v/>
      </c>
      <c r="W103" s="41" t="str">
        <f t="shared" si="19"/>
        <v/>
      </c>
      <c r="X103" s="41" t="str">
        <f t="shared" si="20"/>
        <v/>
      </c>
      <c r="Y103" s="41" t="str">
        <f t="shared" si="21"/>
        <v/>
      </c>
      <c r="Z103" s="41" t="str">
        <f t="shared" si="22"/>
        <v/>
      </c>
    </row>
    <row r="104" spans="1:46" x14ac:dyDescent="0.25">
      <c r="A104" s="54">
        <v>1985</v>
      </c>
      <c r="B104" s="55">
        <v>4</v>
      </c>
      <c r="D104" s="18">
        <v>1927</v>
      </c>
      <c r="E104" s="47">
        <f t="shared" si="4"/>
        <v>1</v>
      </c>
      <c r="F104" s="41" t="s">
        <v>103</v>
      </c>
      <c r="G104" s="41">
        <v>238.18473900000001</v>
      </c>
      <c r="H104" s="41"/>
      <c r="I104" s="41">
        <f t="shared" si="5"/>
        <v>238.18473900000001</v>
      </c>
      <c r="J104" s="41">
        <f t="shared" si="6"/>
        <v>238.18473900000001</v>
      </c>
      <c r="K104" s="41">
        <f t="shared" si="7"/>
        <v>0</v>
      </c>
      <c r="L104" s="41">
        <f t="shared" si="8"/>
        <v>238.18473900000001</v>
      </c>
      <c r="M104" s="41">
        <f t="shared" si="9"/>
        <v>238.18473900000001</v>
      </c>
      <c r="N104" s="41">
        <f t="shared" si="80"/>
        <v>0</v>
      </c>
      <c r="O104" s="41" t="str">
        <f t="shared" si="11"/>
        <v/>
      </c>
      <c r="P104" s="41" t="str">
        <f t="shared" si="12"/>
        <v/>
      </c>
      <c r="Q104" s="41" t="str">
        <f t="shared" si="13"/>
        <v/>
      </c>
      <c r="R104" s="41" t="str">
        <f t="shared" si="14"/>
        <v/>
      </c>
      <c r="S104" s="41" t="str">
        <f t="shared" si="15"/>
        <v/>
      </c>
      <c r="T104" s="41" t="str">
        <f t="shared" si="16"/>
        <v/>
      </c>
      <c r="U104" s="41" t="str">
        <f t="shared" si="17"/>
        <v/>
      </c>
      <c r="V104" s="41" t="str">
        <f t="shared" si="18"/>
        <v/>
      </c>
      <c r="W104" s="41" t="str">
        <f t="shared" si="19"/>
        <v/>
      </c>
      <c r="X104" s="41" t="str">
        <f t="shared" si="20"/>
        <v/>
      </c>
      <c r="Y104" s="41" t="str">
        <f t="shared" si="21"/>
        <v/>
      </c>
      <c r="Z104" s="41" t="str">
        <f t="shared" si="22"/>
        <v/>
      </c>
    </row>
    <row r="105" spans="1:46" x14ac:dyDescent="0.25">
      <c r="A105" s="54">
        <v>1986</v>
      </c>
      <c r="B105" s="55">
        <v>1</v>
      </c>
      <c r="D105" s="18">
        <v>1927</v>
      </c>
      <c r="E105" s="47">
        <f t="shared" ref="E105:E168" si="81">INDEX($B$40:$B$122,MATCH($D105,$A$40:$A$122,0),1)</f>
        <v>1</v>
      </c>
      <c r="F105" s="41" t="s">
        <v>104</v>
      </c>
      <c r="G105" s="41">
        <v>183.822532</v>
      </c>
      <c r="H105" s="41"/>
      <c r="I105" s="41">
        <f t="shared" ref="I105:I168" si="82">G105</f>
        <v>183.822532</v>
      </c>
      <c r="J105" s="41">
        <f t="shared" ref="J105:J168" si="83">IF(I105&gt;=0,I105,0)</f>
        <v>183.822532</v>
      </c>
      <c r="K105" s="41">
        <f t="shared" ref="K105:K168" si="84">IF(I105&lt;0,I105,0)</f>
        <v>0</v>
      </c>
      <c r="L105" s="41">
        <f t="shared" ref="L105:L168" si="85">IF($E105=L$38,$G105,"")</f>
        <v>183.822532</v>
      </c>
      <c r="M105" s="41">
        <f t="shared" ref="M105:M168" si="86">IF($L$38=$E105,IF(L105&gt;=0,L105,0),"")</f>
        <v>183.822532</v>
      </c>
      <c r="N105" s="41">
        <f t="shared" si="80"/>
        <v>0</v>
      </c>
      <c r="O105" s="41" t="str">
        <f t="shared" ref="O105:O168" si="87">IF($E105=O$38,$G105,"")</f>
        <v/>
      </c>
      <c r="P105" s="41" t="str">
        <f t="shared" ref="P105:P168" si="88">IF($O$38=$E105,IF(O105&gt;=0,O105,0),"")</f>
        <v/>
      </c>
      <c r="Q105" s="41" t="str">
        <f t="shared" ref="Q105:Q168" si="89">IF($O$38=$E105,IF(O105&lt;0,O105,0),"")</f>
        <v/>
      </c>
      <c r="R105" s="41" t="str">
        <f t="shared" ref="R105:R168" si="90">IF($E105=R$38,$G105,"")</f>
        <v/>
      </c>
      <c r="S105" s="41" t="str">
        <f t="shared" ref="S105:S168" si="91">IF($R$38=$E105,IF(R105&gt;=0,R105,0),"")</f>
        <v/>
      </c>
      <c r="T105" s="41" t="str">
        <f t="shared" ref="T105:T168" si="92">IF($R$38=$E105,IF(R105&lt;0,R105,0),"")</f>
        <v/>
      </c>
      <c r="U105" s="41" t="str">
        <f t="shared" ref="U105:U168" si="93">IF($E105=U$38,$G105,"")</f>
        <v/>
      </c>
      <c r="V105" s="41" t="str">
        <f t="shared" ref="V105:V168" si="94">IF($U$38=$E105,IF(U105&gt;=0,U105,0),"")</f>
        <v/>
      </c>
      <c r="W105" s="41" t="str">
        <f t="shared" ref="W105:W168" si="95">IF($U$38=$E105,IF(U105&lt;0,U105,0),"")</f>
        <v/>
      </c>
      <c r="X105" s="41" t="str">
        <f t="shared" ref="X105:X168" si="96">IF($E105=X$38,$G105,"")</f>
        <v/>
      </c>
      <c r="Y105" s="41" t="str">
        <f t="shared" ref="Y105:Y168" si="97">IF($X$38=$E105,IF(X105&gt;=0,X105,0),"")</f>
        <v/>
      </c>
      <c r="Z105" s="41" t="str">
        <f t="shared" ref="Z105:Z168" si="98">IF($X$38=$E105,IF(X105&lt;0,X105,0),"")</f>
        <v/>
      </c>
    </row>
    <row r="106" spans="1:46" x14ac:dyDescent="0.25">
      <c r="A106" s="54">
        <v>1987</v>
      </c>
      <c r="B106" s="55">
        <v>4</v>
      </c>
      <c r="D106" s="18">
        <v>1927</v>
      </c>
      <c r="E106" s="47">
        <f t="shared" si="81"/>
        <v>1</v>
      </c>
      <c r="F106" s="41" t="s">
        <v>105</v>
      </c>
      <c r="G106" s="41">
        <v>226.86771100000001</v>
      </c>
      <c r="H106" s="41"/>
      <c r="I106" s="41">
        <f t="shared" si="82"/>
        <v>226.86771100000001</v>
      </c>
      <c r="J106" s="41">
        <f t="shared" si="83"/>
        <v>226.86771100000001</v>
      </c>
      <c r="K106" s="41">
        <f t="shared" si="84"/>
        <v>0</v>
      </c>
      <c r="L106" s="41">
        <f t="shared" si="85"/>
        <v>226.86771100000001</v>
      </c>
      <c r="M106" s="41">
        <f t="shared" si="86"/>
        <v>226.86771100000001</v>
      </c>
      <c r="N106" s="41">
        <f t="shared" si="80"/>
        <v>0</v>
      </c>
      <c r="O106" s="41" t="str">
        <f t="shared" si="87"/>
        <v/>
      </c>
      <c r="P106" s="41" t="str">
        <f t="shared" si="88"/>
        <v/>
      </c>
      <c r="Q106" s="41" t="str">
        <f t="shared" si="89"/>
        <v/>
      </c>
      <c r="R106" s="41" t="str">
        <f t="shared" si="90"/>
        <v/>
      </c>
      <c r="S106" s="41" t="str">
        <f t="shared" si="91"/>
        <v/>
      </c>
      <c r="T106" s="41" t="str">
        <f t="shared" si="92"/>
        <v/>
      </c>
      <c r="U106" s="41" t="str">
        <f t="shared" si="93"/>
        <v/>
      </c>
      <c r="V106" s="41" t="str">
        <f t="shared" si="94"/>
        <v/>
      </c>
      <c r="W106" s="41" t="str">
        <f t="shared" si="95"/>
        <v/>
      </c>
      <c r="X106" s="41" t="str">
        <f t="shared" si="96"/>
        <v/>
      </c>
      <c r="Y106" s="41" t="str">
        <f t="shared" si="97"/>
        <v/>
      </c>
      <c r="Z106" s="41" t="str">
        <f t="shared" si="98"/>
        <v/>
      </c>
    </row>
    <row r="107" spans="1:46" x14ac:dyDescent="0.25">
      <c r="A107" s="54">
        <v>1988</v>
      </c>
      <c r="B107" s="55">
        <v>5</v>
      </c>
      <c r="D107" s="18">
        <v>1927</v>
      </c>
      <c r="E107" s="47">
        <f t="shared" si="81"/>
        <v>1</v>
      </c>
      <c r="F107" s="41" t="s">
        <v>106</v>
      </c>
      <c r="G107" s="41">
        <v>-10.611064000000001</v>
      </c>
      <c r="H107" s="41"/>
      <c r="I107" s="41">
        <f t="shared" si="82"/>
        <v>-10.611064000000001</v>
      </c>
      <c r="J107" s="41">
        <f t="shared" si="83"/>
        <v>0</v>
      </c>
      <c r="K107" s="41">
        <f t="shared" si="84"/>
        <v>-10.611064000000001</v>
      </c>
      <c r="L107" s="41">
        <f t="shared" si="85"/>
        <v>-10.611064000000001</v>
      </c>
      <c r="M107" s="41">
        <f t="shared" si="86"/>
        <v>0</v>
      </c>
      <c r="N107" s="41">
        <f t="shared" si="80"/>
        <v>-10.611064000000001</v>
      </c>
      <c r="O107" s="41" t="str">
        <f t="shared" si="87"/>
        <v/>
      </c>
      <c r="P107" s="41" t="str">
        <f t="shared" si="88"/>
        <v/>
      </c>
      <c r="Q107" s="41" t="str">
        <f t="shared" si="89"/>
        <v/>
      </c>
      <c r="R107" s="41" t="str">
        <f t="shared" si="90"/>
        <v/>
      </c>
      <c r="S107" s="41" t="str">
        <f t="shared" si="91"/>
        <v/>
      </c>
      <c r="T107" s="41" t="str">
        <f t="shared" si="92"/>
        <v/>
      </c>
      <c r="U107" s="41" t="str">
        <f t="shared" si="93"/>
        <v/>
      </c>
      <c r="V107" s="41" t="str">
        <f t="shared" si="94"/>
        <v/>
      </c>
      <c r="W107" s="41" t="str">
        <f t="shared" si="95"/>
        <v/>
      </c>
      <c r="X107" s="41" t="str">
        <f t="shared" si="96"/>
        <v/>
      </c>
      <c r="Y107" s="41" t="str">
        <f t="shared" si="97"/>
        <v/>
      </c>
      <c r="Z107" s="41" t="str">
        <f t="shared" si="98"/>
        <v/>
      </c>
    </row>
    <row r="108" spans="1:46" x14ac:dyDescent="0.25">
      <c r="A108" s="54">
        <v>1989</v>
      </c>
      <c r="B108" s="55">
        <v>4</v>
      </c>
      <c r="D108" s="18">
        <v>1927</v>
      </c>
      <c r="E108" s="47">
        <f t="shared" si="81"/>
        <v>1</v>
      </c>
      <c r="F108" s="41" t="s">
        <v>107</v>
      </c>
      <c r="G108" s="41">
        <v>25.393564999999999</v>
      </c>
      <c r="H108" s="41"/>
      <c r="I108" s="41">
        <f t="shared" si="82"/>
        <v>25.393564999999999</v>
      </c>
      <c r="J108" s="41">
        <f t="shared" si="83"/>
        <v>25.393564999999999</v>
      </c>
      <c r="K108" s="41">
        <f t="shared" si="84"/>
        <v>0</v>
      </c>
      <c r="L108" s="41">
        <f t="shared" si="85"/>
        <v>25.393564999999999</v>
      </c>
      <c r="M108" s="41">
        <f t="shared" si="86"/>
        <v>25.393564999999999</v>
      </c>
      <c r="N108" s="41">
        <f t="shared" si="80"/>
        <v>0</v>
      </c>
      <c r="O108" s="41" t="str">
        <f t="shared" si="87"/>
        <v/>
      </c>
      <c r="P108" s="41" t="str">
        <f t="shared" si="88"/>
        <v/>
      </c>
      <c r="Q108" s="41" t="str">
        <f t="shared" si="89"/>
        <v/>
      </c>
      <c r="R108" s="41" t="str">
        <f t="shared" si="90"/>
        <v/>
      </c>
      <c r="S108" s="41" t="str">
        <f t="shared" si="91"/>
        <v/>
      </c>
      <c r="T108" s="41" t="str">
        <f t="shared" si="92"/>
        <v/>
      </c>
      <c r="U108" s="41" t="str">
        <f t="shared" si="93"/>
        <v/>
      </c>
      <c r="V108" s="41" t="str">
        <f t="shared" si="94"/>
        <v/>
      </c>
      <c r="W108" s="41" t="str">
        <f t="shared" si="95"/>
        <v/>
      </c>
      <c r="X108" s="41" t="str">
        <f t="shared" si="96"/>
        <v/>
      </c>
      <c r="Y108" s="41" t="str">
        <f t="shared" si="97"/>
        <v/>
      </c>
      <c r="Z108" s="41" t="str">
        <f t="shared" si="98"/>
        <v/>
      </c>
    </row>
    <row r="109" spans="1:46" x14ac:dyDescent="0.25">
      <c r="A109" s="54">
        <v>1990</v>
      </c>
      <c r="B109" s="55">
        <v>5</v>
      </c>
      <c r="D109" s="18">
        <v>1927</v>
      </c>
      <c r="E109" s="47">
        <f t="shared" si="81"/>
        <v>1</v>
      </c>
      <c r="F109" s="41" t="s">
        <v>108</v>
      </c>
      <c r="G109" s="41">
        <v>-122.220967</v>
      </c>
      <c r="H109" s="41"/>
      <c r="I109" s="41">
        <f t="shared" si="82"/>
        <v>-122.220967</v>
      </c>
      <c r="J109" s="41">
        <f t="shared" si="83"/>
        <v>0</v>
      </c>
      <c r="K109" s="41">
        <f t="shared" si="84"/>
        <v>-122.220967</v>
      </c>
      <c r="L109" s="41">
        <f t="shared" si="85"/>
        <v>-122.220967</v>
      </c>
      <c r="M109" s="41">
        <f t="shared" si="86"/>
        <v>0</v>
      </c>
      <c r="N109" s="41">
        <f t="shared" si="80"/>
        <v>-122.220967</v>
      </c>
      <c r="O109" s="41" t="str">
        <f t="shared" si="87"/>
        <v/>
      </c>
      <c r="P109" s="41" t="str">
        <f t="shared" si="88"/>
        <v/>
      </c>
      <c r="Q109" s="41" t="str">
        <f t="shared" si="89"/>
        <v/>
      </c>
      <c r="R109" s="41" t="str">
        <f t="shared" si="90"/>
        <v/>
      </c>
      <c r="S109" s="41" t="str">
        <f t="shared" si="91"/>
        <v/>
      </c>
      <c r="T109" s="41" t="str">
        <f t="shared" si="92"/>
        <v/>
      </c>
      <c r="U109" s="41" t="str">
        <f t="shared" si="93"/>
        <v/>
      </c>
      <c r="V109" s="41" t="str">
        <f t="shared" si="94"/>
        <v/>
      </c>
      <c r="W109" s="41" t="str">
        <f t="shared" si="95"/>
        <v/>
      </c>
      <c r="X109" s="41" t="str">
        <f t="shared" si="96"/>
        <v/>
      </c>
      <c r="Y109" s="41" t="str">
        <f t="shared" si="97"/>
        <v/>
      </c>
      <c r="Z109" s="41" t="str">
        <f t="shared" si="98"/>
        <v/>
      </c>
    </row>
    <row r="110" spans="1:46" x14ac:dyDescent="0.25">
      <c r="A110" s="54">
        <v>1991</v>
      </c>
      <c r="B110" s="55">
        <v>5</v>
      </c>
      <c r="D110" s="18">
        <v>1927</v>
      </c>
      <c r="E110" s="47">
        <f t="shared" si="81"/>
        <v>1</v>
      </c>
      <c r="F110" s="41" t="s">
        <v>109</v>
      </c>
      <c r="G110" s="41">
        <v>-139.71308099999999</v>
      </c>
      <c r="H110" s="41"/>
      <c r="I110" s="41">
        <f t="shared" si="82"/>
        <v>-139.71308099999999</v>
      </c>
      <c r="J110" s="41">
        <f t="shared" si="83"/>
        <v>0</v>
      </c>
      <c r="K110" s="41">
        <f t="shared" si="84"/>
        <v>-139.71308099999999</v>
      </c>
      <c r="L110" s="41">
        <f t="shared" si="85"/>
        <v>-139.71308099999999</v>
      </c>
      <c r="M110" s="41">
        <f t="shared" si="86"/>
        <v>0</v>
      </c>
      <c r="N110" s="41">
        <f t="shared" si="80"/>
        <v>-139.71308099999999</v>
      </c>
      <c r="O110" s="41" t="str">
        <f t="shared" si="87"/>
        <v/>
      </c>
      <c r="P110" s="41" t="str">
        <f t="shared" si="88"/>
        <v/>
      </c>
      <c r="Q110" s="41" t="str">
        <f t="shared" si="89"/>
        <v/>
      </c>
      <c r="R110" s="41" t="str">
        <f t="shared" si="90"/>
        <v/>
      </c>
      <c r="S110" s="41" t="str">
        <f t="shared" si="91"/>
        <v/>
      </c>
      <c r="T110" s="41" t="str">
        <f t="shared" si="92"/>
        <v/>
      </c>
      <c r="U110" s="41" t="str">
        <f t="shared" si="93"/>
        <v/>
      </c>
      <c r="V110" s="41" t="str">
        <f t="shared" si="94"/>
        <v/>
      </c>
      <c r="W110" s="41" t="str">
        <f t="shared" si="95"/>
        <v/>
      </c>
      <c r="X110" s="41" t="str">
        <f t="shared" si="96"/>
        <v/>
      </c>
      <c r="Y110" s="41" t="str">
        <f t="shared" si="97"/>
        <v/>
      </c>
      <c r="Z110" s="41" t="str">
        <f t="shared" si="98"/>
        <v/>
      </c>
    </row>
    <row r="111" spans="1:46" x14ac:dyDescent="0.25">
      <c r="A111" s="54">
        <v>1992</v>
      </c>
      <c r="B111" s="55">
        <v>5</v>
      </c>
      <c r="D111" s="18">
        <v>1927</v>
      </c>
      <c r="E111" s="47">
        <f t="shared" si="81"/>
        <v>1</v>
      </c>
      <c r="F111" s="41" t="s">
        <v>110</v>
      </c>
      <c r="G111" s="41">
        <v>-137.298766</v>
      </c>
      <c r="H111" s="41"/>
      <c r="I111" s="41">
        <f t="shared" si="82"/>
        <v>-137.298766</v>
      </c>
      <c r="J111" s="41">
        <f t="shared" si="83"/>
        <v>0</v>
      </c>
      <c r="K111" s="41">
        <f t="shared" si="84"/>
        <v>-137.298766</v>
      </c>
      <c r="L111" s="41">
        <f t="shared" si="85"/>
        <v>-137.298766</v>
      </c>
      <c r="M111" s="41">
        <f t="shared" si="86"/>
        <v>0</v>
      </c>
      <c r="N111" s="41">
        <f t="shared" si="80"/>
        <v>-137.298766</v>
      </c>
      <c r="O111" s="41" t="str">
        <f t="shared" si="87"/>
        <v/>
      </c>
      <c r="P111" s="41" t="str">
        <f t="shared" si="88"/>
        <v/>
      </c>
      <c r="Q111" s="41" t="str">
        <f t="shared" si="89"/>
        <v/>
      </c>
      <c r="R111" s="41" t="str">
        <f t="shared" si="90"/>
        <v/>
      </c>
      <c r="S111" s="41" t="str">
        <f t="shared" si="91"/>
        <v/>
      </c>
      <c r="T111" s="41" t="str">
        <f t="shared" si="92"/>
        <v/>
      </c>
      <c r="U111" s="41" t="str">
        <f t="shared" si="93"/>
        <v/>
      </c>
      <c r="V111" s="41" t="str">
        <f t="shared" si="94"/>
        <v/>
      </c>
      <c r="W111" s="41" t="str">
        <f t="shared" si="95"/>
        <v/>
      </c>
      <c r="X111" s="41" t="str">
        <f t="shared" si="96"/>
        <v/>
      </c>
      <c r="Y111" s="41" t="str">
        <f t="shared" si="97"/>
        <v/>
      </c>
      <c r="Z111" s="41" t="str">
        <f t="shared" si="98"/>
        <v/>
      </c>
      <c r="AC111" s="14">
        <f>SUM(I100:I111)</f>
        <v>723.0431530000003</v>
      </c>
      <c r="AD111" s="14">
        <f>SUM(J100:J111)</f>
        <v>1156.7359440000002</v>
      </c>
      <c r="AE111" s="14">
        <f>SUM(K100:K111)</f>
        <v>-433.692791</v>
      </c>
      <c r="AF111" s="14">
        <f>IF(AF$38=$E111,SUM(L100:L111),"")</f>
        <v>723.0431530000003</v>
      </c>
      <c r="AG111" s="14">
        <f t="shared" ref="AG111" si="99">IF(AG$38=$E111,SUM(M100:M111),"")</f>
        <v>1156.7359440000002</v>
      </c>
      <c r="AH111" s="14">
        <f t="shared" ref="AH111" si="100">IF(AH$38=$E111,SUM(N100:N111),"")</f>
        <v>-433.692791</v>
      </c>
      <c r="AI111" s="14" t="str">
        <f t="shared" ref="AI111" si="101">IF(AI$38=$E111,SUM(O100:O111),"")</f>
        <v/>
      </c>
      <c r="AJ111" s="14" t="str">
        <f t="shared" ref="AJ111" si="102">IF(AJ$38=$E111,SUM(P100:P111),"")</f>
        <v/>
      </c>
      <c r="AK111" s="14" t="str">
        <f t="shared" ref="AK111" si="103">IF(AK$38=$E111,SUM(Q100:Q111),"")</f>
        <v/>
      </c>
      <c r="AL111" s="14" t="str">
        <f t="shared" ref="AL111" si="104">IF(AL$38=$E111,SUM(R100:R111),"")</f>
        <v/>
      </c>
      <c r="AM111" s="14" t="str">
        <f t="shared" ref="AM111" si="105">IF(AM$38=$E111,SUM(S100:S111),"")</f>
        <v/>
      </c>
      <c r="AN111" s="14" t="str">
        <f t="shared" ref="AN111" si="106">IF(AN$38=$E111,SUM(T100:T111),"")</f>
        <v/>
      </c>
      <c r="AO111" s="14" t="str">
        <f t="shared" ref="AO111" si="107">IF(AO$38=$E111,SUM(U100:U111),"")</f>
        <v/>
      </c>
      <c r="AP111" s="14" t="str">
        <f t="shared" ref="AP111" si="108">IF(AP$38=$E111,SUM(V100:V111),"")</f>
        <v/>
      </c>
      <c r="AQ111" s="14" t="str">
        <f t="shared" ref="AQ111" si="109">IF(AQ$38=$E111,SUM(W100:W111),"")</f>
        <v/>
      </c>
      <c r="AR111" s="14" t="str">
        <f t="shared" ref="AR111" si="110">IF(AR$38=$E111,SUM(X100:X111),"")</f>
        <v/>
      </c>
      <c r="AS111" s="14" t="str">
        <f t="shared" ref="AS111" si="111">IF(AS$38=$E111,SUM(Y100:Y111),"")</f>
        <v/>
      </c>
      <c r="AT111" s="14" t="str">
        <f t="shared" ref="AT111" si="112">IF(AT$38=$E111,SUM(Z100:Z111),"")</f>
        <v/>
      </c>
    </row>
    <row r="112" spans="1:46" x14ac:dyDescent="0.25">
      <c r="A112" s="54">
        <v>1993</v>
      </c>
      <c r="B112" s="55">
        <v>2</v>
      </c>
      <c r="D112" s="18">
        <v>1928</v>
      </c>
      <c r="E112" s="47">
        <f t="shared" si="81"/>
        <v>2</v>
      </c>
      <c r="F112" s="41" t="s">
        <v>111</v>
      </c>
      <c r="G112" s="41">
        <v>-90.921974000000006</v>
      </c>
      <c r="H112" s="41"/>
      <c r="I112" s="41">
        <f t="shared" si="82"/>
        <v>-90.921974000000006</v>
      </c>
      <c r="J112" s="41">
        <f t="shared" si="83"/>
        <v>0</v>
      </c>
      <c r="K112" s="41">
        <f t="shared" si="84"/>
        <v>-90.921974000000006</v>
      </c>
      <c r="L112" s="41" t="str">
        <f t="shared" si="85"/>
        <v/>
      </c>
      <c r="M112" s="41" t="str">
        <f t="shared" si="86"/>
        <v/>
      </c>
      <c r="N112" s="41" t="str">
        <f t="shared" si="80"/>
        <v/>
      </c>
      <c r="O112" s="41">
        <f t="shared" si="87"/>
        <v>-90.921974000000006</v>
      </c>
      <c r="P112" s="41">
        <f t="shared" si="88"/>
        <v>0</v>
      </c>
      <c r="Q112" s="41">
        <f t="shared" si="89"/>
        <v>-90.921974000000006</v>
      </c>
      <c r="R112" s="41" t="str">
        <f t="shared" si="90"/>
        <v/>
      </c>
      <c r="S112" s="41" t="str">
        <f t="shared" si="91"/>
        <v/>
      </c>
      <c r="T112" s="41" t="str">
        <f t="shared" si="92"/>
        <v/>
      </c>
      <c r="U112" s="41" t="str">
        <f t="shared" si="93"/>
        <v/>
      </c>
      <c r="V112" s="41" t="str">
        <f t="shared" si="94"/>
        <v/>
      </c>
      <c r="W112" s="41" t="str">
        <f t="shared" si="95"/>
        <v/>
      </c>
      <c r="X112" s="41" t="str">
        <f t="shared" si="96"/>
        <v/>
      </c>
      <c r="Y112" s="41" t="str">
        <f t="shared" si="97"/>
        <v/>
      </c>
      <c r="Z112" s="41" t="str">
        <f t="shared" si="98"/>
        <v/>
      </c>
    </row>
    <row r="113" spans="1:46" x14ac:dyDescent="0.25">
      <c r="A113" s="54">
        <v>1994</v>
      </c>
      <c r="B113" s="55">
        <v>5</v>
      </c>
      <c r="D113" s="18">
        <v>1928</v>
      </c>
      <c r="E113" s="47">
        <f t="shared" si="81"/>
        <v>2</v>
      </c>
      <c r="F113" s="41" t="s">
        <v>112</v>
      </c>
      <c r="G113" s="41">
        <v>28.071691999999999</v>
      </c>
      <c r="H113" s="41"/>
      <c r="I113" s="41">
        <f t="shared" si="82"/>
        <v>28.071691999999999</v>
      </c>
      <c r="J113" s="41">
        <f t="shared" si="83"/>
        <v>28.071691999999999</v>
      </c>
      <c r="K113" s="41">
        <f t="shared" si="84"/>
        <v>0</v>
      </c>
      <c r="L113" s="41" t="str">
        <f t="shared" si="85"/>
        <v/>
      </c>
      <c r="M113" s="41" t="str">
        <f t="shared" si="86"/>
        <v/>
      </c>
      <c r="N113" s="41" t="str">
        <f t="shared" si="80"/>
        <v/>
      </c>
      <c r="O113" s="41">
        <f t="shared" si="87"/>
        <v>28.071691999999999</v>
      </c>
      <c r="P113" s="41">
        <f t="shared" si="88"/>
        <v>28.071691999999999</v>
      </c>
      <c r="Q113" s="41">
        <f t="shared" si="89"/>
        <v>0</v>
      </c>
      <c r="R113" s="41" t="str">
        <f t="shared" si="90"/>
        <v/>
      </c>
      <c r="S113" s="41" t="str">
        <f t="shared" si="91"/>
        <v/>
      </c>
      <c r="T113" s="41" t="str">
        <f t="shared" si="92"/>
        <v/>
      </c>
      <c r="U113" s="41" t="str">
        <f t="shared" si="93"/>
        <v/>
      </c>
      <c r="V113" s="41" t="str">
        <f t="shared" si="94"/>
        <v/>
      </c>
      <c r="W113" s="41" t="str">
        <f t="shared" si="95"/>
        <v/>
      </c>
      <c r="X113" s="41" t="str">
        <f t="shared" si="96"/>
        <v/>
      </c>
      <c r="Y113" s="41" t="str">
        <f t="shared" si="97"/>
        <v/>
      </c>
      <c r="Z113" s="41" t="str">
        <f t="shared" si="98"/>
        <v/>
      </c>
    </row>
    <row r="114" spans="1:46" x14ac:dyDescent="0.25">
      <c r="A114" s="54">
        <v>1995</v>
      </c>
      <c r="B114" s="55">
        <v>1</v>
      </c>
      <c r="D114" s="18">
        <v>1928</v>
      </c>
      <c r="E114" s="47">
        <f t="shared" si="81"/>
        <v>2</v>
      </c>
      <c r="F114" s="41" t="s">
        <v>113</v>
      </c>
      <c r="G114" s="41">
        <v>8.9474119999999999</v>
      </c>
      <c r="H114" s="41"/>
      <c r="I114" s="41">
        <f t="shared" si="82"/>
        <v>8.9474119999999999</v>
      </c>
      <c r="J114" s="41">
        <f t="shared" si="83"/>
        <v>8.9474119999999999</v>
      </c>
      <c r="K114" s="41">
        <f t="shared" si="84"/>
        <v>0</v>
      </c>
      <c r="L114" s="41" t="str">
        <f t="shared" si="85"/>
        <v/>
      </c>
      <c r="M114" s="41" t="str">
        <f t="shared" si="86"/>
        <v/>
      </c>
      <c r="N114" s="41" t="str">
        <f t="shared" si="80"/>
        <v/>
      </c>
      <c r="O114" s="41">
        <f t="shared" si="87"/>
        <v>8.9474119999999999</v>
      </c>
      <c r="P114" s="41">
        <f t="shared" si="88"/>
        <v>8.9474119999999999</v>
      </c>
      <c r="Q114" s="41">
        <f t="shared" si="89"/>
        <v>0</v>
      </c>
      <c r="R114" s="41" t="str">
        <f t="shared" si="90"/>
        <v/>
      </c>
      <c r="S114" s="41" t="str">
        <f t="shared" si="91"/>
        <v/>
      </c>
      <c r="T114" s="41" t="str">
        <f t="shared" si="92"/>
        <v/>
      </c>
      <c r="U114" s="41" t="str">
        <f t="shared" si="93"/>
        <v/>
      </c>
      <c r="V114" s="41" t="str">
        <f t="shared" si="94"/>
        <v/>
      </c>
      <c r="W114" s="41" t="str">
        <f t="shared" si="95"/>
        <v/>
      </c>
      <c r="X114" s="41" t="str">
        <f t="shared" si="96"/>
        <v/>
      </c>
      <c r="Y114" s="41" t="str">
        <f t="shared" si="97"/>
        <v/>
      </c>
      <c r="Z114" s="41" t="str">
        <f t="shared" si="98"/>
        <v/>
      </c>
    </row>
    <row r="115" spans="1:46" x14ac:dyDescent="0.25">
      <c r="A115" s="54">
        <v>1996</v>
      </c>
      <c r="B115" s="55">
        <v>1</v>
      </c>
      <c r="D115" s="18">
        <v>1928</v>
      </c>
      <c r="E115" s="47">
        <f t="shared" si="81"/>
        <v>2</v>
      </c>
      <c r="F115" s="41" t="s">
        <v>114</v>
      </c>
      <c r="G115" s="41">
        <v>48.451168000000003</v>
      </c>
      <c r="H115" s="41"/>
      <c r="I115" s="41">
        <f t="shared" si="82"/>
        <v>48.451168000000003</v>
      </c>
      <c r="J115" s="41">
        <f t="shared" si="83"/>
        <v>48.451168000000003</v>
      </c>
      <c r="K115" s="41">
        <f t="shared" si="84"/>
        <v>0</v>
      </c>
      <c r="L115" s="41" t="str">
        <f t="shared" si="85"/>
        <v/>
      </c>
      <c r="M115" s="41" t="str">
        <f t="shared" si="86"/>
        <v/>
      </c>
      <c r="N115" s="41" t="str">
        <f t="shared" si="80"/>
        <v/>
      </c>
      <c r="O115" s="41">
        <f t="shared" si="87"/>
        <v>48.451168000000003</v>
      </c>
      <c r="P115" s="41">
        <f t="shared" si="88"/>
        <v>48.451168000000003</v>
      </c>
      <c r="Q115" s="41">
        <f t="shared" si="89"/>
        <v>0</v>
      </c>
      <c r="R115" s="41" t="str">
        <f t="shared" si="90"/>
        <v/>
      </c>
      <c r="S115" s="41" t="str">
        <f t="shared" si="91"/>
        <v/>
      </c>
      <c r="T115" s="41" t="str">
        <f t="shared" si="92"/>
        <v/>
      </c>
      <c r="U115" s="41" t="str">
        <f t="shared" si="93"/>
        <v/>
      </c>
      <c r="V115" s="41" t="str">
        <f t="shared" si="94"/>
        <v/>
      </c>
      <c r="W115" s="41" t="str">
        <f t="shared" si="95"/>
        <v/>
      </c>
      <c r="X115" s="41" t="str">
        <f t="shared" si="96"/>
        <v/>
      </c>
      <c r="Y115" s="41" t="str">
        <f t="shared" si="97"/>
        <v/>
      </c>
      <c r="Z115" s="41" t="str">
        <f t="shared" si="98"/>
        <v/>
      </c>
    </row>
    <row r="116" spans="1:46" x14ac:dyDescent="0.25">
      <c r="A116" s="54">
        <v>1997</v>
      </c>
      <c r="B116" s="55">
        <v>1</v>
      </c>
      <c r="D116" s="18">
        <v>1928</v>
      </c>
      <c r="E116" s="47">
        <f t="shared" si="81"/>
        <v>2</v>
      </c>
      <c r="F116" s="41" t="s">
        <v>115</v>
      </c>
      <c r="G116" s="41">
        <v>109.498476</v>
      </c>
      <c r="H116" s="41"/>
      <c r="I116" s="41">
        <f t="shared" si="82"/>
        <v>109.498476</v>
      </c>
      <c r="J116" s="41">
        <f t="shared" si="83"/>
        <v>109.498476</v>
      </c>
      <c r="K116" s="41">
        <f t="shared" si="84"/>
        <v>0</v>
      </c>
      <c r="L116" s="41" t="str">
        <f t="shared" si="85"/>
        <v/>
      </c>
      <c r="M116" s="41" t="str">
        <f t="shared" si="86"/>
        <v/>
      </c>
      <c r="N116" s="41" t="str">
        <f t="shared" si="80"/>
        <v/>
      </c>
      <c r="O116" s="41">
        <f t="shared" si="87"/>
        <v>109.498476</v>
      </c>
      <c r="P116" s="41">
        <f t="shared" si="88"/>
        <v>109.498476</v>
      </c>
      <c r="Q116" s="41">
        <f t="shared" si="89"/>
        <v>0</v>
      </c>
      <c r="R116" s="41" t="str">
        <f t="shared" si="90"/>
        <v/>
      </c>
      <c r="S116" s="41" t="str">
        <f t="shared" si="91"/>
        <v/>
      </c>
      <c r="T116" s="41" t="str">
        <f t="shared" si="92"/>
        <v/>
      </c>
      <c r="U116" s="41" t="str">
        <f t="shared" si="93"/>
        <v/>
      </c>
      <c r="V116" s="41" t="str">
        <f t="shared" si="94"/>
        <v/>
      </c>
      <c r="W116" s="41" t="str">
        <f t="shared" si="95"/>
        <v/>
      </c>
      <c r="X116" s="41" t="str">
        <f t="shared" si="96"/>
        <v/>
      </c>
      <c r="Y116" s="41" t="str">
        <f t="shared" si="97"/>
        <v/>
      </c>
      <c r="Z116" s="41" t="str">
        <f t="shared" si="98"/>
        <v/>
      </c>
    </row>
    <row r="117" spans="1:46" x14ac:dyDescent="0.25">
      <c r="A117" s="54">
        <v>1998</v>
      </c>
      <c r="B117" s="55">
        <v>1</v>
      </c>
      <c r="D117" s="18">
        <v>1928</v>
      </c>
      <c r="E117" s="47">
        <f t="shared" si="81"/>
        <v>2</v>
      </c>
      <c r="F117" s="41" t="s">
        <v>116</v>
      </c>
      <c r="G117" s="41">
        <v>206.467522</v>
      </c>
      <c r="H117" s="41"/>
      <c r="I117" s="41">
        <f t="shared" si="82"/>
        <v>206.467522</v>
      </c>
      <c r="J117" s="41">
        <f t="shared" si="83"/>
        <v>206.467522</v>
      </c>
      <c r="K117" s="41">
        <f t="shared" si="84"/>
        <v>0</v>
      </c>
      <c r="L117" s="41" t="str">
        <f t="shared" si="85"/>
        <v/>
      </c>
      <c r="M117" s="41" t="str">
        <f t="shared" si="86"/>
        <v/>
      </c>
      <c r="N117" s="41" t="str">
        <f t="shared" si="80"/>
        <v/>
      </c>
      <c r="O117" s="41">
        <f t="shared" si="87"/>
        <v>206.467522</v>
      </c>
      <c r="P117" s="41">
        <f t="shared" si="88"/>
        <v>206.467522</v>
      </c>
      <c r="Q117" s="41">
        <f t="shared" si="89"/>
        <v>0</v>
      </c>
      <c r="R117" s="41" t="str">
        <f t="shared" si="90"/>
        <v/>
      </c>
      <c r="S117" s="41" t="str">
        <f t="shared" si="91"/>
        <v/>
      </c>
      <c r="T117" s="41" t="str">
        <f t="shared" si="92"/>
        <v/>
      </c>
      <c r="U117" s="41" t="str">
        <f t="shared" si="93"/>
        <v/>
      </c>
      <c r="V117" s="41" t="str">
        <f t="shared" si="94"/>
        <v/>
      </c>
      <c r="W117" s="41" t="str">
        <f t="shared" si="95"/>
        <v/>
      </c>
      <c r="X117" s="41" t="str">
        <f t="shared" si="96"/>
        <v/>
      </c>
      <c r="Y117" s="41" t="str">
        <f t="shared" si="97"/>
        <v/>
      </c>
      <c r="Z117" s="41" t="str">
        <f t="shared" si="98"/>
        <v/>
      </c>
    </row>
    <row r="118" spans="1:46" x14ac:dyDescent="0.25">
      <c r="A118" s="54">
        <v>1999</v>
      </c>
      <c r="B118" s="55">
        <v>1</v>
      </c>
      <c r="D118" s="18">
        <v>1928</v>
      </c>
      <c r="E118" s="47">
        <f t="shared" si="81"/>
        <v>2</v>
      </c>
      <c r="F118" s="41" t="s">
        <v>117</v>
      </c>
      <c r="G118" s="41">
        <v>161.43010200000001</v>
      </c>
      <c r="H118" s="41"/>
      <c r="I118" s="41">
        <f t="shared" si="82"/>
        <v>161.43010200000001</v>
      </c>
      <c r="J118" s="41">
        <f t="shared" si="83"/>
        <v>161.43010200000001</v>
      </c>
      <c r="K118" s="41">
        <f t="shared" si="84"/>
        <v>0</v>
      </c>
      <c r="L118" s="41" t="str">
        <f t="shared" si="85"/>
        <v/>
      </c>
      <c r="M118" s="41" t="str">
        <f t="shared" si="86"/>
        <v/>
      </c>
      <c r="N118" s="41" t="str">
        <f t="shared" si="80"/>
        <v/>
      </c>
      <c r="O118" s="41">
        <f t="shared" si="87"/>
        <v>161.43010200000001</v>
      </c>
      <c r="P118" s="41">
        <f t="shared" si="88"/>
        <v>161.43010200000001</v>
      </c>
      <c r="Q118" s="41">
        <f t="shared" si="89"/>
        <v>0</v>
      </c>
      <c r="R118" s="41" t="str">
        <f t="shared" si="90"/>
        <v/>
      </c>
      <c r="S118" s="41" t="str">
        <f t="shared" si="91"/>
        <v/>
      </c>
      <c r="T118" s="41" t="str">
        <f t="shared" si="92"/>
        <v/>
      </c>
      <c r="U118" s="41" t="str">
        <f t="shared" si="93"/>
        <v/>
      </c>
      <c r="V118" s="41" t="str">
        <f t="shared" si="94"/>
        <v/>
      </c>
      <c r="W118" s="41" t="str">
        <f t="shared" si="95"/>
        <v/>
      </c>
      <c r="X118" s="41" t="str">
        <f t="shared" si="96"/>
        <v/>
      </c>
      <c r="Y118" s="41" t="str">
        <f t="shared" si="97"/>
        <v/>
      </c>
      <c r="Z118" s="41" t="str">
        <f t="shared" si="98"/>
        <v/>
      </c>
    </row>
    <row r="119" spans="1:46" x14ac:dyDescent="0.25">
      <c r="A119" s="54">
        <v>2000</v>
      </c>
      <c r="B119" s="55">
        <v>2</v>
      </c>
      <c r="D119" s="18">
        <v>1928</v>
      </c>
      <c r="E119" s="47">
        <f t="shared" si="81"/>
        <v>2</v>
      </c>
      <c r="F119" s="41" t="s">
        <v>118</v>
      </c>
      <c r="G119" s="41">
        <v>-62.019817000000003</v>
      </c>
      <c r="H119" s="41"/>
      <c r="I119" s="41">
        <f t="shared" si="82"/>
        <v>-62.019817000000003</v>
      </c>
      <c r="J119" s="41">
        <f t="shared" si="83"/>
        <v>0</v>
      </c>
      <c r="K119" s="41">
        <f t="shared" si="84"/>
        <v>-62.019817000000003</v>
      </c>
      <c r="L119" s="41" t="str">
        <f t="shared" si="85"/>
        <v/>
      </c>
      <c r="M119" s="41" t="str">
        <f t="shared" si="86"/>
        <v/>
      </c>
      <c r="N119" s="41" t="str">
        <f t="shared" si="80"/>
        <v/>
      </c>
      <c r="O119" s="41">
        <f t="shared" si="87"/>
        <v>-62.019817000000003</v>
      </c>
      <c r="P119" s="41">
        <f t="shared" si="88"/>
        <v>0</v>
      </c>
      <c r="Q119" s="41">
        <f t="shared" si="89"/>
        <v>-62.019817000000003</v>
      </c>
      <c r="R119" s="41" t="str">
        <f t="shared" si="90"/>
        <v/>
      </c>
      <c r="S119" s="41" t="str">
        <f t="shared" si="91"/>
        <v/>
      </c>
      <c r="T119" s="41" t="str">
        <f t="shared" si="92"/>
        <v/>
      </c>
      <c r="U119" s="41" t="str">
        <f t="shared" si="93"/>
        <v/>
      </c>
      <c r="V119" s="41" t="str">
        <f t="shared" si="94"/>
        <v/>
      </c>
      <c r="W119" s="41" t="str">
        <f t="shared" si="95"/>
        <v/>
      </c>
      <c r="X119" s="41" t="str">
        <f t="shared" si="96"/>
        <v/>
      </c>
      <c r="Y119" s="41" t="str">
        <f t="shared" si="97"/>
        <v/>
      </c>
      <c r="Z119" s="41" t="str">
        <f t="shared" si="98"/>
        <v/>
      </c>
    </row>
    <row r="120" spans="1:46" x14ac:dyDescent="0.25">
      <c r="A120" s="54">
        <v>2001</v>
      </c>
      <c r="B120" s="55">
        <v>4</v>
      </c>
      <c r="D120" s="18">
        <v>1928</v>
      </c>
      <c r="E120" s="47">
        <f t="shared" si="81"/>
        <v>2</v>
      </c>
      <c r="F120" s="41" t="s">
        <v>119</v>
      </c>
      <c r="G120" s="41">
        <v>-92.529437000000001</v>
      </c>
      <c r="H120" s="41"/>
      <c r="I120" s="41">
        <f t="shared" si="82"/>
        <v>-92.529437000000001</v>
      </c>
      <c r="J120" s="41">
        <f t="shared" si="83"/>
        <v>0</v>
      </c>
      <c r="K120" s="41">
        <f t="shared" si="84"/>
        <v>-92.529437000000001</v>
      </c>
      <c r="L120" s="41" t="str">
        <f t="shared" si="85"/>
        <v/>
      </c>
      <c r="M120" s="41" t="str">
        <f t="shared" si="86"/>
        <v/>
      </c>
      <c r="N120" s="41" t="str">
        <f t="shared" si="80"/>
        <v/>
      </c>
      <c r="O120" s="41">
        <f t="shared" si="87"/>
        <v>-92.529437000000001</v>
      </c>
      <c r="P120" s="41">
        <f t="shared" si="88"/>
        <v>0</v>
      </c>
      <c r="Q120" s="41">
        <f t="shared" si="89"/>
        <v>-92.529437000000001</v>
      </c>
      <c r="R120" s="41" t="str">
        <f t="shared" si="90"/>
        <v/>
      </c>
      <c r="S120" s="41" t="str">
        <f t="shared" si="91"/>
        <v/>
      </c>
      <c r="T120" s="41" t="str">
        <f t="shared" si="92"/>
        <v/>
      </c>
      <c r="U120" s="41" t="str">
        <f t="shared" si="93"/>
        <v/>
      </c>
      <c r="V120" s="41" t="str">
        <f t="shared" si="94"/>
        <v/>
      </c>
      <c r="W120" s="41" t="str">
        <f t="shared" si="95"/>
        <v/>
      </c>
      <c r="X120" s="41" t="str">
        <f t="shared" si="96"/>
        <v/>
      </c>
      <c r="Y120" s="41" t="str">
        <f t="shared" si="97"/>
        <v/>
      </c>
      <c r="Z120" s="41" t="str">
        <f t="shared" si="98"/>
        <v/>
      </c>
    </row>
    <row r="121" spans="1:46" x14ac:dyDescent="0.25">
      <c r="A121" s="54">
        <v>2002</v>
      </c>
      <c r="B121" s="55">
        <v>4</v>
      </c>
      <c r="D121" s="18">
        <v>1928</v>
      </c>
      <c r="E121" s="47">
        <f t="shared" si="81"/>
        <v>2</v>
      </c>
      <c r="F121" s="43" t="s">
        <v>120</v>
      </c>
      <c r="G121" s="43">
        <v>-144.01034000000001</v>
      </c>
      <c r="H121" s="43"/>
      <c r="I121" s="41">
        <f t="shared" si="82"/>
        <v>-144.01034000000001</v>
      </c>
      <c r="J121" s="41">
        <f t="shared" si="83"/>
        <v>0</v>
      </c>
      <c r="K121" s="41">
        <f t="shared" si="84"/>
        <v>-144.01034000000001</v>
      </c>
      <c r="L121" s="41" t="str">
        <f t="shared" si="85"/>
        <v/>
      </c>
      <c r="M121" s="41" t="str">
        <f t="shared" si="86"/>
        <v/>
      </c>
      <c r="N121" s="41" t="str">
        <f t="shared" si="80"/>
        <v/>
      </c>
      <c r="O121" s="41">
        <f t="shared" si="87"/>
        <v>-144.01034000000001</v>
      </c>
      <c r="P121" s="41">
        <f t="shared" si="88"/>
        <v>0</v>
      </c>
      <c r="Q121" s="41">
        <f t="shared" si="89"/>
        <v>-144.01034000000001</v>
      </c>
      <c r="R121" s="41" t="str">
        <f t="shared" si="90"/>
        <v/>
      </c>
      <c r="S121" s="41" t="str">
        <f t="shared" si="91"/>
        <v/>
      </c>
      <c r="T121" s="41" t="str">
        <f t="shared" si="92"/>
        <v/>
      </c>
      <c r="U121" s="41" t="str">
        <f t="shared" si="93"/>
        <v/>
      </c>
      <c r="V121" s="41" t="str">
        <f t="shared" si="94"/>
        <v/>
      </c>
      <c r="W121" s="41" t="str">
        <f t="shared" si="95"/>
        <v/>
      </c>
      <c r="X121" s="41" t="str">
        <f t="shared" si="96"/>
        <v/>
      </c>
      <c r="Y121" s="41" t="str">
        <f t="shared" si="97"/>
        <v/>
      </c>
      <c r="Z121" s="41" t="str">
        <f t="shared" si="98"/>
        <v/>
      </c>
    </row>
    <row r="122" spans="1:46" x14ac:dyDescent="0.25">
      <c r="A122" s="54">
        <v>2003</v>
      </c>
      <c r="B122" s="55">
        <v>2</v>
      </c>
      <c r="D122" s="18">
        <v>1928</v>
      </c>
      <c r="E122" s="47">
        <f t="shared" si="81"/>
        <v>2</v>
      </c>
      <c r="F122" s="43" t="s">
        <v>121</v>
      </c>
      <c r="G122" s="43">
        <v>-194.15079</v>
      </c>
      <c r="H122" s="43"/>
      <c r="I122" s="41">
        <f t="shared" si="82"/>
        <v>-194.15079</v>
      </c>
      <c r="J122" s="41">
        <f t="shared" si="83"/>
        <v>0</v>
      </c>
      <c r="K122" s="41">
        <f t="shared" si="84"/>
        <v>-194.15079</v>
      </c>
      <c r="L122" s="41" t="str">
        <f t="shared" si="85"/>
        <v/>
      </c>
      <c r="M122" s="41" t="str">
        <f t="shared" si="86"/>
        <v/>
      </c>
      <c r="N122" s="41" t="str">
        <f t="shared" si="80"/>
        <v/>
      </c>
      <c r="O122" s="41">
        <f t="shared" si="87"/>
        <v>-194.15079</v>
      </c>
      <c r="P122" s="41">
        <f t="shared" si="88"/>
        <v>0</v>
      </c>
      <c r="Q122" s="41">
        <f t="shared" si="89"/>
        <v>-194.15079</v>
      </c>
      <c r="R122" s="41" t="str">
        <f t="shared" si="90"/>
        <v/>
      </c>
      <c r="S122" s="41" t="str">
        <f t="shared" si="91"/>
        <v/>
      </c>
      <c r="T122" s="41" t="str">
        <f t="shared" si="92"/>
        <v/>
      </c>
      <c r="U122" s="41" t="str">
        <f t="shared" si="93"/>
        <v/>
      </c>
      <c r="V122" s="41" t="str">
        <f t="shared" si="94"/>
        <v/>
      </c>
      <c r="W122" s="41" t="str">
        <f t="shared" si="95"/>
        <v/>
      </c>
      <c r="X122" s="41" t="str">
        <f t="shared" si="96"/>
        <v/>
      </c>
      <c r="Y122" s="41" t="str">
        <f t="shared" si="97"/>
        <v/>
      </c>
      <c r="Z122" s="41" t="str">
        <f t="shared" si="98"/>
        <v/>
      </c>
    </row>
    <row r="123" spans="1:46" x14ac:dyDescent="0.25">
      <c r="D123" s="18">
        <v>1928</v>
      </c>
      <c r="E123" s="47">
        <f t="shared" si="81"/>
        <v>2</v>
      </c>
      <c r="F123" s="48" t="s">
        <v>122</v>
      </c>
      <c r="G123" s="48">
        <v>-204.748785</v>
      </c>
      <c r="H123" s="48"/>
      <c r="I123" s="41">
        <f t="shared" si="82"/>
        <v>-204.748785</v>
      </c>
      <c r="J123" s="41">
        <f t="shared" si="83"/>
        <v>0</v>
      </c>
      <c r="K123" s="41">
        <f t="shared" si="84"/>
        <v>-204.748785</v>
      </c>
      <c r="L123" s="41" t="str">
        <f t="shared" si="85"/>
        <v/>
      </c>
      <c r="M123" s="41" t="str">
        <f t="shared" si="86"/>
        <v/>
      </c>
      <c r="N123" s="41" t="str">
        <f t="shared" si="80"/>
        <v/>
      </c>
      <c r="O123" s="41">
        <f t="shared" si="87"/>
        <v>-204.748785</v>
      </c>
      <c r="P123" s="41">
        <f t="shared" si="88"/>
        <v>0</v>
      </c>
      <c r="Q123" s="41">
        <f t="shared" si="89"/>
        <v>-204.748785</v>
      </c>
      <c r="R123" s="41" t="str">
        <f t="shared" si="90"/>
        <v/>
      </c>
      <c r="S123" s="41" t="str">
        <f t="shared" si="91"/>
        <v/>
      </c>
      <c r="T123" s="41" t="str">
        <f t="shared" si="92"/>
        <v/>
      </c>
      <c r="U123" s="41" t="str">
        <f t="shared" si="93"/>
        <v/>
      </c>
      <c r="V123" s="41" t="str">
        <f t="shared" si="94"/>
        <v/>
      </c>
      <c r="W123" s="41" t="str">
        <f t="shared" si="95"/>
        <v/>
      </c>
      <c r="X123" s="41" t="str">
        <f t="shared" si="96"/>
        <v/>
      </c>
      <c r="Y123" s="41" t="str">
        <f t="shared" si="97"/>
        <v/>
      </c>
      <c r="Z123" s="41" t="str">
        <f t="shared" si="98"/>
        <v/>
      </c>
      <c r="AC123" s="14">
        <f>SUM(I112:I123)</f>
        <v>-225.51477100000005</v>
      </c>
      <c r="AD123" s="14">
        <f>SUM(J112:J123)</f>
        <v>562.86637200000007</v>
      </c>
      <c r="AE123" s="14">
        <f>SUM(K112:K123)</f>
        <v>-788.38114300000007</v>
      </c>
      <c r="AF123" s="14" t="str">
        <f>IF(AF$38=$E123,SUM(L112:L123),"")</f>
        <v/>
      </c>
      <c r="AG123" s="14" t="str">
        <f t="shared" ref="AG123" si="113">IF(AG$38=$E123,SUM(M112:M123),"")</f>
        <v/>
      </c>
      <c r="AH123" s="14" t="str">
        <f t="shared" ref="AH123" si="114">IF(AH$38=$E123,SUM(N112:N123),"")</f>
        <v/>
      </c>
      <c r="AI123" s="14">
        <f t="shared" ref="AI123" si="115">IF(AI$38=$E123,SUM(O112:O123),"")</f>
        <v>-225.51477100000005</v>
      </c>
      <c r="AJ123" s="14">
        <f t="shared" ref="AJ123" si="116">IF(AJ$38=$E123,SUM(P112:P123),"")</f>
        <v>562.86637200000007</v>
      </c>
      <c r="AK123" s="14">
        <f t="shared" ref="AK123" si="117">IF(AK$38=$E123,SUM(Q112:Q123),"")</f>
        <v>-788.38114300000007</v>
      </c>
      <c r="AL123" s="14" t="str">
        <f t="shared" ref="AL123" si="118">IF(AL$38=$E123,SUM(R112:R123),"")</f>
        <v/>
      </c>
      <c r="AM123" s="14" t="str">
        <f t="shared" ref="AM123" si="119">IF(AM$38=$E123,SUM(S112:S123),"")</f>
        <v/>
      </c>
      <c r="AN123" s="14" t="str">
        <f t="shared" ref="AN123" si="120">IF(AN$38=$E123,SUM(T112:T123),"")</f>
        <v/>
      </c>
      <c r="AO123" s="14" t="str">
        <f t="shared" ref="AO123" si="121">IF(AO$38=$E123,SUM(U112:U123),"")</f>
        <v/>
      </c>
      <c r="AP123" s="14" t="str">
        <f t="shared" ref="AP123" si="122">IF(AP$38=$E123,SUM(V112:V123),"")</f>
        <v/>
      </c>
      <c r="AQ123" s="14" t="str">
        <f t="shared" ref="AQ123" si="123">IF(AQ$38=$E123,SUM(W112:W123),"")</f>
        <v/>
      </c>
      <c r="AR123" s="14" t="str">
        <f t="shared" ref="AR123" si="124">IF(AR$38=$E123,SUM(X112:X123),"")</f>
        <v/>
      </c>
      <c r="AS123" s="14" t="str">
        <f t="shared" ref="AS123" si="125">IF(AS$38=$E123,SUM(Y112:Y123),"")</f>
        <v/>
      </c>
      <c r="AT123" s="14" t="str">
        <f t="shared" ref="AT123" si="126">IF(AT$38=$E123,SUM(Z112:Z123),"")</f>
        <v/>
      </c>
    </row>
    <row r="124" spans="1:46" x14ac:dyDescent="0.25">
      <c r="D124" s="18">
        <v>1929</v>
      </c>
      <c r="E124" s="47">
        <f t="shared" si="81"/>
        <v>5</v>
      </c>
      <c r="F124" s="48" t="s">
        <v>123</v>
      </c>
      <c r="G124" s="48">
        <v>-139.33788799999999</v>
      </c>
      <c r="H124" s="48"/>
      <c r="I124" s="41">
        <f t="shared" si="82"/>
        <v>-139.33788799999999</v>
      </c>
      <c r="J124" s="41">
        <f t="shared" si="83"/>
        <v>0</v>
      </c>
      <c r="K124" s="41">
        <f t="shared" si="84"/>
        <v>-139.33788799999999</v>
      </c>
      <c r="L124" s="41" t="str">
        <f t="shared" si="85"/>
        <v/>
      </c>
      <c r="M124" s="41" t="str">
        <f t="shared" si="86"/>
        <v/>
      </c>
      <c r="N124" s="41" t="str">
        <f t="shared" si="80"/>
        <v/>
      </c>
      <c r="O124" s="41" t="str">
        <f t="shared" si="87"/>
        <v/>
      </c>
      <c r="P124" s="41" t="str">
        <f t="shared" si="88"/>
        <v/>
      </c>
      <c r="Q124" s="41" t="str">
        <f t="shared" si="89"/>
        <v/>
      </c>
      <c r="R124" s="41" t="str">
        <f t="shared" si="90"/>
        <v/>
      </c>
      <c r="S124" s="41" t="str">
        <f t="shared" si="91"/>
        <v/>
      </c>
      <c r="T124" s="41" t="str">
        <f t="shared" si="92"/>
        <v/>
      </c>
      <c r="U124" s="41" t="str">
        <f t="shared" si="93"/>
        <v/>
      </c>
      <c r="V124" s="41" t="str">
        <f t="shared" si="94"/>
        <v/>
      </c>
      <c r="W124" s="41" t="str">
        <f t="shared" si="95"/>
        <v/>
      </c>
      <c r="X124" s="41">
        <f t="shared" si="96"/>
        <v>-139.33788799999999</v>
      </c>
      <c r="Y124" s="41">
        <f t="shared" si="97"/>
        <v>0</v>
      </c>
      <c r="Z124" s="41">
        <f t="shared" si="98"/>
        <v>-139.33788799999999</v>
      </c>
    </row>
    <row r="125" spans="1:46" x14ac:dyDescent="0.25">
      <c r="D125" s="18">
        <v>1929</v>
      </c>
      <c r="E125" s="47">
        <f t="shared" si="81"/>
        <v>5</v>
      </c>
      <c r="F125" s="13" t="s">
        <v>124</v>
      </c>
      <c r="G125" s="13">
        <v>-76.870272</v>
      </c>
      <c r="H125" s="13"/>
      <c r="I125" s="41">
        <f t="shared" si="82"/>
        <v>-76.870272</v>
      </c>
      <c r="J125" s="41">
        <f t="shared" si="83"/>
        <v>0</v>
      </c>
      <c r="K125" s="41">
        <f t="shared" si="84"/>
        <v>-76.870272</v>
      </c>
      <c r="L125" s="41" t="str">
        <f t="shared" si="85"/>
        <v/>
      </c>
      <c r="M125" s="41" t="str">
        <f t="shared" si="86"/>
        <v/>
      </c>
      <c r="N125" s="41" t="str">
        <f t="shared" si="80"/>
        <v/>
      </c>
      <c r="O125" s="41" t="str">
        <f t="shared" si="87"/>
        <v/>
      </c>
      <c r="P125" s="41" t="str">
        <f t="shared" si="88"/>
        <v/>
      </c>
      <c r="Q125" s="41" t="str">
        <f t="shared" si="89"/>
        <v/>
      </c>
      <c r="R125" s="41" t="str">
        <f t="shared" si="90"/>
        <v/>
      </c>
      <c r="S125" s="41" t="str">
        <f t="shared" si="91"/>
        <v/>
      </c>
      <c r="T125" s="41" t="str">
        <f t="shared" si="92"/>
        <v/>
      </c>
      <c r="U125" s="41" t="str">
        <f t="shared" si="93"/>
        <v/>
      </c>
      <c r="V125" s="41" t="str">
        <f t="shared" si="94"/>
        <v/>
      </c>
      <c r="W125" s="41" t="str">
        <f t="shared" si="95"/>
        <v/>
      </c>
      <c r="X125" s="41">
        <f t="shared" si="96"/>
        <v>-76.870272</v>
      </c>
      <c r="Y125" s="41">
        <f t="shared" si="97"/>
        <v>0</v>
      </c>
      <c r="Z125" s="41">
        <f t="shared" si="98"/>
        <v>-76.870272</v>
      </c>
    </row>
    <row r="126" spans="1:46" x14ac:dyDescent="0.25">
      <c r="D126" s="18">
        <v>1929</v>
      </c>
      <c r="E126" s="47">
        <f t="shared" si="81"/>
        <v>5</v>
      </c>
      <c r="F126" s="41" t="s">
        <v>125</v>
      </c>
      <c r="G126" s="41">
        <v>-6.6911610000000001</v>
      </c>
      <c r="H126" s="41"/>
      <c r="I126" s="41">
        <f t="shared" si="82"/>
        <v>-6.6911610000000001</v>
      </c>
      <c r="J126" s="41">
        <f t="shared" si="83"/>
        <v>0</v>
      </c>
      <c r="K126" s="41">
        <f t="shared" si="84"/>
        <v>-6.6911610000000001</v>
      </c>
      <c r="L126" s="41" t="str">
        <f t="shared" si="85"/>
        <v/>
      </c>
      <c r="M126" s="41" t="str">
        <f t="shared" si="86"/>
        <v/>
      </c>
      <c r="N126" s="41" t="str">
        <f t="shared" si="80"/>
        <v/>
      </c>
      <c r="O126" s="41" t="str">
        <f t="shared" si="87"/>
        <v/>
      </c>
      <c r="P126" s="41" t="str">
        <f t="shared" si="88"/>
        <v/>
      </c>
      <c r="Q126" s="41" t="str">
        <f t="shared" si="89"/>
        <v/>
      </c>
      <c r="R126" s="41" t="str">
        <f t="shared" si="90"/>
        <v/>
      </c>
      <c r="S126" s="41" t="str">
        <f t="shared" si="91"/>
        <v/>
      </c>
      <c r="T126" s="41" t="str">
        <f t="shared" si="92"/>
        <v/>
      </c>
      <c r="U126" s="41" t="str">
        <f t="shared" si="93"/>
        <v/>
      </c>
      <c r="V126" s="41" t="str">
        <f t="shared" si="94"/>
        <v/>
      </c>
      <c r="W126" s="41" t="str">
        <f t="shared" si="95"/>
        <v/>
      </c>
      <c r="X126" s="41">
        <f t="shared" si="96"/>
        <v>-6.6911610000000001</v>
      </c>
      <c r="Y126" s="41">
        <f t="shared" si="97"/>
        <v>0</v>
      </c>
      <c r="Z126" s="41">
        <f t="shared" si="98"/>
        <v>-6.6911610000000001</v>
      </c>
    </row>
    <row r="127" spans="1:46" x14ac:dyDescent="0.25">
      <c r="D127" s="18">
        <v>1929</v>
      </c>
      <c r="E127" s="47">
        <f t="shared" si="81"/>
        <v>5</v>
      </c>
      <c r="F127" s="41" t="s">
        <v>126</v>
      </c>
      <c r="G127" s="41">
        <v>-191.45416800000001</v>
      </c>
      <c r="H127" s="41"/>
      <c r="I127" s="41">
        <f t="shared" si="82"/>
        <v>-191.45416800000001</v>
      </c>
      <c r="J127" s="41">
        <f t="shared" si="83"/>
        <v>0</v>
      </c>
      <c r="K127" s="41">
        <f t="shared" si="84"/>
        <v>-191.45416800000001</v>
      </c>
      <c r="L127" s="41" t="str">
        <f t="shared" si="85"/>
        <v/>
      </c>
      <c r="M127" s="41" t="str">
        <f t="shared" si="86"/>
        <v/>
      </c>
      <c r="N127" s="41" t="str">
        <f t="shared" si="80"/>
        <v/>
      </c>
      <c r="O127" s="41" t="str">
        <f t="shared" si="87"/>
        <v/>
      </c>
      <c r="P127" s="41" t="str">
        <f t="shared" si="88"/>
        <v/>
      </c>
      <c r="Q127" s="41" t="str">
        <f t="shared" si="89"/>
        <v/>
      </c>
      <c r="R127" s="41" t="str">
        <f t="shared" si="90"/>
        <v/>
      </c>
      <c r="S127" s="41" t="str">
        <f t="shared" si="91"/>
        <v/>
      </c>
      <c r="T127" s="41" t="str">
        <f t="shared" si="92"/>
        <v/>
      </c>
      <c r="U127" s="41" t="str">
        <f t="shared" si="93"/>
        <v/>
      </c>
      <c r="V127" s="41" t="str">
        <f t="shared" si="94"/>
        <v/>
      </c>
      <c r="W127" s="41" t="str">
        <f t="shared" si="95"/>
        <v/>
      </c>
      <c r="X127" s="41">
        <f t="shared" si="96"/>
        <v>-191.45416800000001</v>
      </c>
      <c r="Y127" s="41">
        <f t="shared" si="97"/>
        <v>0</v>
      </c>
      <c r="Z127" s="41">
        <f t="shared" si="98"/>
        <v>-191.45416800000001</v>
      </c>
    </row>
    <row r="128" spans="1:46" x14ac:dyDescent="0.25">
      <c r="D128" s="18">
        <v>1929</v>
      </c>
      <c r="E128" s="47">
        <f t="shared" si="81"/>
        <v>5</v>
      </c>
      <c r="F128" s="41" t="s">
        <v>127</v>
      </c>
      <c r="G128" s="41">
        <v>27.168657</v>
      </c>
      <c r="H128" s="41"/>
      <c r="I128" s="41">
        <f t="shared" si="82"/>
        <v>27.168657</v>
      </c>
      <c r="J128" s="41">
        <f t="shared" si="83"/>
        <v>27.168657</v>
      </c>
      <c r="K128" s="41">
        <f t="shared" si="84"/>
        <v>0</v>
      </c>
      <c r="L128" s="41" t="str">
        <f t="shared" si="85"/>
        <v/>
      </c>
      <c r="M128" s="41" t="str">
        <f t="shared" si="86"/>
        <v/>
      </c>
      <c r="N128" s="41" t="str">
        <f t="shared" si="80"/>
        <v/>
      </c>
      <c r="O128" s="41" t="str">
        <f t="shared" si="87"/>
        <v/>
      </c>
      <c r="P128" s="41" t="str">
        <f t="shared" si="88"/>
        <v/>
      </c>
      <c r="Q128" s="41" t="str">
        <f t="shared" si="89"/>
        <v/>
      </c>
      <c r="R128" s="41" t="str">
        <f t="shared" si="90"/>
        <v/>
      </c>
      <c r="S128" s="41" t="str">
        <f t="shared" si="91"/>
        <v/>
      </c>
      <c r="T128" s="41" t="str">
        <f t="shared" si="92"/>
        <v/>
      </c>
      <c r="U128" s="41" t="str">
        <f t="shared" si="93"/>
        <v/>
      </c>
      <c r="V128" s="41" t="str">
        <f t="shared" si="94"/>
        <v/>
      </c>
      <c r="W128" s="41" t="str">
        <f t="shared" si="95"/>
        <v/>
      </c>
      <c r="X128" s="41">
        <f t="shared" si="96"/>
        <v>27.168657</v>
      </c>
      <c r="Y128" s="41">
        <f t="shared" si="97"/>
        <v>27.168657</v>
      </c>
      <c r="Z128" s="41">
        <f t="shared" si="98"/>
        <v>0</v>
      </c>
    </row>
    <row r="129" spans="4:46" x14ac:dyDescent="0.25">
      <c r="D129" s="18">
        <v>1929</v>
      </c>
      <c r="E129" s="47">
        <f t="shared" si="81"/>
        <v>5</v>
      </c>
      <c r="F129" s="41" t="s">
        <v>128</v>
      </c>
      <c r="G129" s="41">
        <v>51.019959</v>
      </c>
      <c r="H129" s="41"/>
      <c r="I129" s="41">
        <f t="shared" si="82"/>
        <v>51.019959</v>
      </c>
      <c r="J129" s="41">
        <f t="shared" si="83"/>
        <v>51.019959</v>
      </c>
      <c r="K129" s="41">
        <f t="shared" si="84"/>
        <v>0</v>
      </c>
      <c r="L129" s="41" t="str">
        <f t="shared" si="85"/>
        <v/>
      </c>
      <c r="M129" s="41" t="str">
        <f t="shared" si="86"/>
        <v/>
      </c>
      <c r="N129" s="41" t="str">
        <f t="shared" si="80"/>
        <v/>
      </c>
      <c r="O129" s="41" t="str">
        <f t="shared" si="87"/>
        <v/>
      </c>
      <c r="P129" s="41" t="str">
        <f t="shared" si="88"/>
        <v/>
      </c>
      <c r="Q129" s="41" t="str">
        <f t="shared" si="89"/>
        <v/>
      </c>
      <c r="R129" s="41" t="str">
        <f t="shared" si="90"/>
        <v/>
      </c>
      <c r="S129" s="41" t="str">
        <f t="shared" si="91"/>
        <v/>
      </c>
      <c r="T129" s="41" t="str">
        <f t="shared" si="92"/>
        <v/>
      </c>
      <c r="U129" s="41" t="str">
        <f t="shared" si="93"/>
        <v/>
      </c>
      <c r="V129" s="41" t="str">
        <f t="shared" si="94"/>
        <v/>
      </c>
      <c r="W129" s="41" t="str">
        <f t="shared" si="95"/>
        <v/>
      </c>
      <c r="X129" s="41">
        <f t="shared" si="96"/>
        <v>51.019959</v>
      </c>
      <c r="Y129" s="41">
        <f t="shared" si="97"/>
        <v>51.019959</v>
      </c>
      <c r="Z129" s="41">
        <f t="shared" si="98"/>
        <v>0</v>
      </c>
    </row>
    <row r="130" spans="4:46" x14ac:dyDescent="0.25">
      <c r="D130" s="18">
        <v>1929</v>
      </c>
      <c r="E130" s="47">
        <f t="shared" si="81"/>
        <v>5</v>
      </c>
      <c r="F130" s="41" t="s">
        <v>129</v>
      </c>
      <c r="G130" s="41">
        <v>15.553881000000001</v>
      </c>
      <c r="H130" s="41"/>
      <c r="I130" s="41">
        <f t="shared" si="82"/>
        <v>15.553881000000001</v>
      </c>
      <c r="J130" s="41">
        <f t="shared" si="83"/>
        <v>15.553881000000001</v>
      </c>
      <c r="K130" s="41">
        <f t="shared" si="84"/>
        <v>0</v>
      </c>
      <c r="L130" s="41" t="str">
        <f t="shared" si="85"/>
        <v/>
      </c>
      <c r="M130" s="41" t="str">
        <f t="shared" si="86"/>
        <v/>
      </c>
      <c r="N130" s="41" t="str">
        <f t="shared" si="80"/>
        <v/>
      </c>
      <c r="O130" s="41" t="str">
        <f t="shared" si="87"/>
        <v/>
      </c>
      <c r="P130" s="41" t="str">
        <f t="shared" si="88"/>
        <v/>
      </c>
      <c r="Q130" s="41" t="str">
        <f t="shared" si="89"/>
        <v/>
      </c>
      <c r="R130" s="41" t="str">
        <f t="shared" si="90"/>
        <v/>
      </c>
      <c r="S130" s="41" t="str">
        <f t="shared" si="91"/>
        <v/>
      </c>
      <c r="T130" s="41" t="str">
        <f t="shared" si="92"/>
        <v/>
      </c>
      <c r="U130" s="41" t="str">
        <f t="shared" si="93"/>
        <v/>
      </c>
      <c r="V130" s="41" t="str">
        <f t="shared" si="94"/>
        <v/>
      </c>
      <c r="W130" s="41" t="str">
        <f t="shared" si="95"/>
        <v/>
      </c>
      <c r="X130" s="41">
        <f t="shared" si="96"/>
        <v>15.553881000000001</v>
      </c>
      <c r="Y130" s="41">
        <f t="shared" si="97"/>
        <v>15.553881000000001</v>
      </c>
      <c r="Z130" s="41">
        <f t="shared" si="98"/>
        <v>0</v>
      </c>
    </row>
    <row r="131" spans="4:46" x14ac:dyDescent="0.25">
      <c r="D131" s="18">
        <v>1929</v>
      </c>
      <c r="E131" s="47">
        <f t="shared" si="81"/>
        <v>5</v>
      </c>
      <c r="F131" s="41" t="s">
        <v>130</v>
      </c>
      <c r="G131" s="41">
        <v>43.462086999999997</v>
      </c>
      <c r="H131" s="41"/>
      <c r="I131" s="41">
        <f t="shared" si="82"/>
        <v>43.462086999999997</v>
      </c>
      <c r="J131" s="41">
        <f t="shared" si="83"/>
        <v>43.462086999999997</v>
      </c>
      <c r="K131" s="41">
        <f t="shared" si="84"/>
        <v>0</v>
      </c>
      <c r="L131" s="41" t="str">
        <f t="shared" si="85"/>
        <v/>
      </c>
      <c r="M131" s="41" t="str">
        <f t="shared" si="86"/>
        <v/>
      </c>
      <c r="N131" s="41" t="str">
        <f t="shared" si="80"/>
        <v/>
      </c>
      <c r="O131" s="41" t="str">
        <f t="shared" si="87"/>
        <v/>
      </c>
      <c r="P131" s="41" t="str">
        <f t="shared" si="88"/>
        <v/>
      </c>
      <c r="Q131" s="41" t="str">
        <f t="shared" si="89"/>
        <v/>
      </c>
      <c r="R131" s="41" t="str">
        <f t="shared" si="90"/>
        <v/>
      </c>
      <c r="S131" s="41" t="str">
        <f t="shared" si="91"/>
        <v/>
      </c>
      <c r="T131" s="41" t="str">
        <f t="shared" si="92"/>
        <v/>
      </c>
      <c r="U131" s="41" t="str">
        <f t="shared" si="93"/>
        <v/>
      </c>
      <c r="V131" s="41" t="str">
        <f t="shared" si="94"/>
        <v/>
      </c>
      <c r="W131" s="41" t="str">
        <f t="shared" si="95"/>
        <v/>
      </c>
      <c r="X131" s="41">
        <f t="shared" si="96"/>
        <v>43.462086999999997</v>
      </c>
      <c r="Y131" s="41">
        <f t="shared" si="97"/>
        <v>43.462086999999997</v>
      </c>
      <c r="Z131" s="41">
        <f t="shared" si="98"/>
        <v>0</v>
      </c>
    </row>
    <row r="132" spans="4:46" x14ac:dyDescent="0.25">
      <c r="D132" s="18">
        <v>1929</v>
      </c>
      <c r="E132" s="47">
        <f t="shared" si="81"/>
        <v>5</v>
      </c>
      <c r="F132" s="41" t="s">
        <v>131</v>
      </c>
      <c r="G132" s="41">
        <v>-14.0715</v>
      </c>
      <c r="H132" s="41"/>
      <c r="I132" s="41">
        <f t="shared" si="82"/>
        <v>-14.0715</v>
      </c>
      <c r="J132" s="41">
        <f t="shared" si="83"/>
        <v>0</v>
      </c>
      <c r="K132" s="41">
        <f t="shared" si="84"/>
        <v>-14.0715</v>
      </c>
      <c r="L132" s="41" t="str">
        <f t="shared" si="85"/>
        <v/>
      </c>
      <c r="M132" s="41" t="str">
        <f t="shared" si="86"/>
        <v/>
      </c>
      <c r="N132" s="41" t="str">
        <f t="shared" si="80"/>
        <v/>
      </c>
      <c r="O132" s="41" t="str">
        <f t="shared" si="87"/>
        <v/>
      </c>
      <c r="P132" s="41" t="str">
        <f t="shared" si="88"/>
        <v/>
      </c>
      <c r="Q132" s="41" t="str">
        <f t="shared" si="89"/>
        <v/>
      </c>
      <c r="R132" s="41" t="str">
        <f t="shared" si="90"/>
        <v/>
      </c>
      <c r="S132" s="41" t="str">
        <f t="shared" si="91"/>
        <v/>
      </c>
      <c r="T132" s="41" t="str">
        <f t="shared" si="92"/>
        <v/>
      </c>
      <c r="U132" s="41" t="str">
        <f t="shared" si="93"/>
        <v/>
      </c>
      <c r="V132" s="41" t="str">
        <f t="shared" si="94"/>
        <v/>
      </c>
      <c r="W132" s="41" t="str">
        <f t="shared" si="95"/>
        <v/>
      </c>
      <c r="X132" s="41">
        <f t="shared" si="96"/>
        <v>-14.0715</v>
      </c>
      <c r="Y132" s="41">
        <f t="shared" si="97"/>
        <v>0</v>
      </c>
      <c r="Z132" s="41">
        <f t="shared" si="98"/>
        <v>-14.0715</v>
      </c>
    </row>
    <row r="133" spans="4:46" x14ac:dyDescent="0.25">
      <c r="D133" s="18">
        <v>1929</v>
      </c>
      <c r="E133" s="47">
        <f t="shared" si="81"/>
        <v>5</v>
      </c>
      <c r="F133" s="41" t="s">
        <v>132</v>
      </c>
      <c r="G133" s="41">
        <v>-90.135141000000004</v>
      </c>
      <c r="H133" s="41"/>
      <c r="I133" s="41">
        <f t="shared" si="82"/>
        <v>-90.135141000000004</v>
      </c>
      <c r="J133" s="41">
        <f t="shared" si="83"/>
        <v>0</v>
      </c>
      <c r="K133" s="41">
        <f t="shared" si="84"/>
        <v>-90.135141000000004</v>
      </c>
      <c r="L133" s="41" t="str">
        <f t="shared" si="85"/>
        <v/>
      </c>
      <c r="M133" s="41" t="str">
        <f t="shared" si="86"/>
        <v/>
      </c>
      <c r="N133" s="41" t="str">
        <f t="shared" si="80"/>
        <v/>
      </c>
      <c r="O133" s="41" t="str">
        <f t="shared" si="87"/>
        <v/>
      </c>
      <c r="P133" s="41" t="str">
        <f t="shared" si="88"/>
        <v/>
      </c>
      <c r="Q133" s="41" t="str">
        <f t="shared" si="89"/>
        <v/>
      </c>
      <c r="R133" s="41" t="str">
        <f t="shared" si="90"/>
        <v/>
      </c>
      <c r="S133" s="41" t="str">
        <f t="shared" si="91"/>
        <v/>
      </c>
      <c r="T133" s="41" t="str">
        <f t="shared" si="92"/>
        <v/>
      </c>
      <c r="U133" s="41" t="str">
        <f t="shared" si="93"/>
        <v/>
      </c>
      <c r="V133" s="41" t="str">
        <f t="shared" si="94"/>
        <v/>
      </c>
      <c r="W133" s="41" t="str">
        <f t="shared" si="95"/>
        <v/>
      </c>
      <c r="X133" s="41">
        <f t="shared" si="96"/>
        <v>-90.135141000000004</v>
      </c>
      <c r="Y133" s="41">
        <f t="shared" si="97"/>
        <v>0</v>
      </c>
      <c r="Z133" s="41">
        <f t="shared" si="98"/>
        <v>-90.135141000000004</v>
      </c>
    </row>
    <row r="134" spans="4:46" x14ac:dyDescent="0.25">
      <c r="D134" s="18">
        <v>1929</v>
      </c>
      <c r="E134" s="47">
        <f t="shared" si="81"/>
        <v>5</v>
      </c>
      <c r="F134" s="41" t="s">
        <v>133</v>
      </c>
      <c r="G134" s="41">
        <v>-124.01969800000001</v>
      </c>
      <c r="H134" s="41"/>
      <c r="I134" s="41">
        <f t="shared" si="82"/>
        <v>-124.01969800000001</v>
      </c>
      <c r="J134" s="41">
        <f t="shared" si="83"/>
        <v>0</v>
      </c>
      <c r="K134" s="41">
        <f t="shared" si="84"/>
        <v>-124.01969800000001</v>
      </c>
      <c r="L134" s="41" t="str">
        <f t="shared" si="85"/>
        <v/>
      </c>
      <c r="M134" s="41" t="str">
        <f t="shared" si="86"/>
        <v/>
      </c>
      <c r="N134" s="41" t="str">
        <f t="shared" si="80"/>
        <v/>
      </c>
      <c r="O134" s="41" t="str">
        <f t="shared" si="87"/>
        <v/>
      </c>
      <c r="P134" s="41" t="str">
        <f t="shared" si="88"/>
        <v/>
      </c>
      <c r="Q134" s="41" t="str">
        <f t="shared" si="89"/>
        <v/>
      </c>
      <c r="R134" s="41" t="str">
        <f t="shared" si="90"/>
        <v/>
      </c>
      <c r="S134" s="41" t="str">
        <f t="shared" si="91"/>
        <v/>
      </c>
      <c r="T134" s="41" t="str">
        <f t="shared" si="92"/>
        <v/>
      </c>
      <c r="U134" s="41" t="str">
        <f t="shared" si="93"/>
        <v/>
      </c>
      <c r="V134" s="41" t="str">
        <f t="shared" si="94"/>
        <v/>
      </c>
      <c r="W134" s="41" t="str">
        <f t="shared" si="95"/>
        <v/>
      </c>
      <c r="X134" s="41">
        <f t="shared" si="96"/>
        <v>-124.01969800000001</v>
      </c>
      <c r="Y134" s="41">
        <f t="shared" si="97"/>
        <v>0</v>
      </c>
      <c r="Z134" s="41">
        <f t="shared" si="98"/>
        <v>-124.01969800000001</v>
      </c>
    </row>
    <row r="135" spans="4:46" x14ac:dyDescent="0.25">
      <c r="D135" s="18">
        <v>1929</v>
      </c>
      <c r="E135" s="47">
        <f t="shared" si="81"/>
        <v>5</v>
      </c>
      <c r="F135" s="41" t="s">
        <v>134</v>
      </c>
      <c r="G135" s="41">
        <v>-96.720844</v>
      </c>
      <c r="H135" s="41"/>
      <c r="I135" s="41">
        <f t="shared" si="82"/>
        <v>-96.720844</v>
      </c>
      <c r="J135" s="41">
        <f t="shared" si="83"/>
        <v>0</v>
      </c>
      <c r="K135" s="41">
        <f t="shared" si="84"/>
        <v>-96.720844</v>
      </c>
      <c r="L135" s="41" t="str">
        <f t="shared" si="85"/>
        <v/>
      </c>
      <c r="M135" s="41" t="str">
        <f t="shared" si="86"/>
        <v/>
      </c>
      <c r="N135" s="41" t="str">
        <f t="shared" si="80"/>
        <v/>
      </c>
      <c r="O135" s="41" t="str">
        <f t="shared" si="87"/>
        <v/>
      </c>
      <c r="P135" s="41" t="str">
        <f t="shared" si="88"/>
        <v/>
      </c>
      <c r="Q135" s="41" t="str">
        <f t="shared" si="89"/>
        <v/>
      </c>
      <c r="R135" s="41" t="str">
        <f t="shared" si="90"/>
        <v/>
      </c>
      <c r="S135" s="41" t="str">
        <f t="shared" si="91"/>
        <v/>
      </c>
      <c r="T135" s="41" t="str">
        <f t="shared" si="92"/>
        <v/>
      </c>
      <c r="U135" s="41" t="str">
        <f t="shared" si="93"/>
        <v/>
      </c>
      <c r="V135" s="41" t="str">
        <f t="shared" si="94"/>
        <v/>
      </c>
      <c r="W135" s="41" t="str">
        <f t="shared" si="95"/>
        <v/>
      </c>
      <c r="X135" s="41">
        <f t="shared" si="96"/>
        <v>-96.720844</v>
      </c>
      <c r="Y135" s="41">
        <f t="shared" si="97"/>
        <v>0</v>
      </c>
      <c r="Z135" s="41">
        <f t="shared" si="98"/>
        <v>-96.720844</v>
      </c>
      <c r="AC135" s="14">
        <f>SUM(I124:I135)</f>
        <v>-602.09608800000001</v>
      </c>
      <c r="AD135" s="14">
        <f>SUM(J124:J135)</f>
        <v>137.20458400000001</v>
      </c>
      <c r="AE135" s="14">
        <f>SUM(K124:K135)</f>
        <v>-739.30067199999985</v>
      </c>
      <c r="AF135" s="14" t="str">
        <f>IF(AF$38=$E135,SUM(L124:L135),"")</f>
        <v/>
      </c>
      <c r="AG135" s="14" t="str">
        <f t="shared" ref="AG135" si="127">IF(AG$38=$E135,SUM(M124:M135),"")</f>
        <v/>
      </c>
      <c r="AH135" s="14" t="str">
        <f t="shared" ref="AH135" si="128">IF(AH$38=$E135,SUM(N124:N135),"")</f>
        <v/>
      </c>
      <c r="AI135" s="14" t="str">
        <f t="shared" ref="AI135" si="129">IF(AI$38=$E135,SUM(O124:O135),"")</f>
        <v/>
      </c>
      <c r="AJ135" s="14" t="str">
        <f t="shared" ref="AJ135" si="130">IF(AJ$38=$E135,SUM(P124:P135),"")</f>
        <v/>
      </c>
      <c r="AK135" s="14" t="str">
        <f t="shared" ref="AK135" si="131">IF(AK$38=$E135,SUM(Q124:Q135),"")</f>
        <v/>
      </c>
      <c r="AL135" s="14" t="str">
        <f t="shared" ref="AL135" si="132">IF(AL$38=$E135,SUM(R124:R135),"")</f>
        <v/>
      </c>
      <c r="AM135" s="14" t="str">
        <f t="shared" ref="AM135" si="133">IF(AM$38=$E135,SUM(S124:S135),"")</f>
        <v/>
      </c>
      <c r="AN135" s="14" t="str">
        <f t="shared" ref="AN135" si="134">IF(AN$38=$E135,SUM(T124:T135),"")</f>
        <v/>
      </c>
      <c r="AO135" s="14" t="str">
        <f t="shared" ref="AO135" si="135">IF(AO$38=$E135,SUM(U124:U135),"")</f>
        <v/>
      </c>
      <c r="AP135" s="14" t="str">
        <f t="shared" ref="AP135" si="136">IF(AP$38=$E135,SUM(V124:V135),"")</f>
        <v/>
      </c>
      <c r="AQ135" s="14" t="str">
        <f t="shared" ref="AQ135" si="137">IF(AQ$38=$E135,SUM(W124:W135),"")</f>
        <v/>
      </c>
      <c r="AR135" s="14">
        <f t="shared" ref="AR135" si="138">IF(AR$38=$E135,SUM(X124:X135),"")</f>
        <v>-602.09608800000001</v>
      </c>
      <c r="AS135" s="14">
        <f t="shared" ref="AS135" si="139">IF(AS$38=$E135,SUM(Y124:Y135),"")</f>
        <v>137.20458400000001</v>
      </c>
      <c r="AT135" s="14">
        <f t="shared" ref="AT135" si="140">IF(AT$38=$E135,SUM(Z124:Z135),"")</f>
        <v>-739.30067199999985</v>
      </c>
    </row>
    <row r="136" spans="4:46" x14ac:dyDescent="0.25">
      <c r="D136" s="18">
        <v>1930</v>
      </c>
      <c r="E136" s="47">
        <f t="shared" si="81"/>
        <v>4</v>
      </c>
      <c r="F136" s="41" t="s">
        <v>135</v>
      </c>
      <c r="G136" s="41">
        <v>-29.849762999999999</v>
      </c>
      <c r="H136" s="41"/>
      <c r="I136" s="41">
        <f t="shared" si="82"/>
        <v>-29.849762999999999</v>
      </c>
      <c r="J136" s="41">
        <f t="shared" si="83"/>
        <v>0</v>
      </c>
      <c r="K136" s="41">
        <f t="shared" si="84"/>
        <v>-29.849762999999999</v>
      </c>
      <c r="L136" s="41" t="str">
        <f t="shared" si="85"/>
        <v/>
      </c>
      <c r="M136" s="41" t="str">
        <f t="shared" si="86"/>
        <v/>
      </c>
      <c r="N136" s="41" t="str">
        <f t="shared" si="80"/>
        <v/>
      </c>
      <c r="O136" s="41" t="str">
        <f t="shared" si="87"/>
        <v/>
      </c>
      <c r="P136" s="41" t="str">
        <f t="shared" si="88"/>
        <v/>
      </c>
      <c r="Q136" s="41" t="str">
        <f t="shared" si="89"/>
        <v/>
      </c>
      <c r="R136" s="41" t="str">
        <f t="shared" si="90"/>
        <v/>
      </c>
      <c r="S136" s="41" t="str">
        <f t="shared" si="91"/>
        <v/>
      </c>
      <c r="T136" s="41" t="str">
        <f t="shared" si="92"/>
        <v/>
      </c>
      <c r="U136" s="41">
        <f t="shared" si="93"/>
        <v>-29.849762999999999</v>
      </c>
      <c r="V136" s="41">
        <f t="shared" si="94"/>
        <v>0</v>
      </c>
      <c r="W136" s="41">
        <f t="shared" si="95"/>
        <v>-29.849762999999999</v>
      </c>
      <c r="X136" s="41" t="str">
        <f t="shared" si="96"/>
        <v/>
      </c>
      <c r="Y136" s="41" t="str">
        <f t="shared" si="97"/>
        <v/>
      </c>
      <c r="Z136" s="41" t="str">
        <f t="shared" si="98"/>
        <v/>
      </c>
    </row>
    <row r="137" spans="4:46" x14ac:dyDescent="0.25">
      <c r="D137" s="18">
        <v>1930</v>
      </c>
      <c r="E137" s="47">
        <f t="shared" si="81"/>
        <v>4</v>
      </c>
      <c r="F137" s="41" t="s">
        <v>136</v>
      </c>
      <c r="G137" s="41">
        <v>-15.669624000000001</v>
      </c>
      <c r="H137" s="41"/>
      <c r="I137" s="41">
        <f t="shared" si="82"/>
        <v>-15.669624000000001</v>
      </c>
      <c r="J137" s="41">
        <f t="shared" si="83"/>
        <v>0</v>
      </c>
      <c r="K137" s="41">
        <f t="shared" si="84"/>
        <v>-15.669624000000001</v>
      </c>
      <c r="L137" s="41" t="str">
        <f t="shared" si="85"/>
        <v/>
      </c>
      <c r="M137" s="41" t="str">
        <f t="shared" si="86"/>
        <v/>
      </c>
      <c r="N137" s="41" t="str">
        <f t="shared" si="80"/>
        <v/>
      </c>
      <c r="O137" s="41" t="str">
        <f t="shared" si="87"/>
        <v/>
      </c>
      <c r="P137" s="41" t="str">
        <f t="shared" si="88"/>
        <v/>
      </c>
      <c r="Q137" s="41" t="str">
        <f t="shared" si="89"/>
        <v/>
      </c>
      <c r="R137" s="41" t="str">
        <f t="shared" si="90"/>
        <v/>
      </c>
      <c r="S137" s="41" t="str">
        <f t="shared" si="91"/>
        <v/>
      </c>
      <c r="T137" s="41" t="str">
        <f t="shared" si="92"/>
        <v/>
      </c>
      <c r="U137" s="41">
        <f t="shared" si="93"/>
        <v>-15.669624000000001</v>
      </c>
      <c r="V137" s="41">
        <f t="shared" si="94"/>
        <v>0</v>
      </c>
      <c r="W137" s="41">
        <f t="shared" si="95"/>
        <v>-15.669624000000001</v>
      </c>
      <c r="X137" s="41" t="str">
        <f t="shared" si="96"/>
        <v/>
      </c>
      <c r="Y137" s="41" t="str">
        <f t="shared" si="97"/>
        <v/>
      </c>
      <c r="Z137" s="41" t="str">
        <f t="shared" si="98"/>
        <v/>
      </c>
    </row>
    <row r="138" spans="4:46" x14ac:dyDescent="0.25">
      <c r="D138" s="18">
        <v>1930</v>
      </c>
      <c r="E138" s="47">
        <f t="shared" si="81"/>
        <v>4</v>
      </c>
      <c r="F138" s="41" t="s">
        <v>137</v>
      </c>
      <c r="G138" s="41">
        <v>129.60148799999999</v>
      </c>
      <c r="H138" s="41"/>
      <c r="I138" s="41">
        <f t="shared" si="82"/>
        <v>129.60148799999999</v>
      </c>
      <c r="J138" s="41">
        <f t="shared" si="83"/>
        <v>129.60148799999999</v>
      </c>
      <c r="K138" s="41">
        <f t="shared" si="84"/>
        <v>0</v>
      </c>
      <c r="L138" s="41" t="str">
        <f t="shared" si="85"/>
        <v/>
      </c>
      <c r="M138" s="41" t="str">
        <f t="shared" si="86"/>
        <v/>
      </c>
      <c r="N138" s="41" t="str">
        <f t="shared" si="80"/>
        <v/>
      </c>
      <c r="O138" s="41" t="str">
        <f t="shared" si="87"/>
        <v/>
      </c>
      <c r="P138" s="41" t="str">
        <f t="shared" si="88"/>
        <v/>
      </c>
      <c r="Q138" s="41" t="str">
        <f t="shared" si="89"/>
        <v/>
      </c>
      <c r="R138" s="41" t="str">
        <f t="shared" si="90"/>
        <v/>
      </c>
      <c r="S138" s="41" t="str">
        <f t="shared" si="91"/>
        <v/>
      </c>
      <c r="T138" s="41" t="str">
        <f t="shared" si="92"/>
        <v/>
      </c>
      <c r="U138" s="41">
        <f t="shared" si="93"/>
        <v>129.60148799999999</v>
      </c>
      <c r="V138" s="41">
        <f t="shared" si="94"/>
        <v>129.60148799999999</v>
      </c>
      <c r="W138" s="41">
        <f t="shared" si="95"/>
        <v>0</v>
      </c>
      <c r="X138" s="41" t="str">
        <f t="shared" si="96"/>
        <v/>
      </c>
      <c r="Y138" s="41" t="str">
        <f t="shared" si="97"/>
        <v/>
      </c>
      <c r="Z138" s="41" t="str">
        <f t="shared" si="98"/>
        <v/>
      </c>
    </row>
    <row r="139" spans="4:46" x14ac:dyDescent="0.25">
      <c r="D139" s="18">
        <v>1930</v>
      </c>
      <c r="E139" s="47">
        <f t="shared" si="81"/>
        <v>4</v>
      </c>
      <c r="F139" s="41" t="s">
        <v>138</v>
      </c>
      <c r="G139" s="41">
        <v>17.870806000000002</v>
      </c>
      <c r="H139" s="41"/>
      <c r="I139" s="41">
        <f t="shared" si="82"/>
        <v>17.870806000000002</v>
      </c>
      <c r="J139" s="41">
        <f t="shared" si="83"/>
        <v>17.870806000000002</v>
      </c>
      <c r="K139" s="41">
        <f t="shared" si="84"/>
        <v>0</v>
      </c>
      <c r="L139" s="41" t="str">
        <f t="shared" si="85"/>
        <v/>
      </c>
      <c r="M139" s="41" t="str">
        <f t="shared" si="86"/>
        <v/>
      </c>
      <c r="N139" s="41" t="str">
        <f t="shared" si="80"/>
        <v/>
      </c>
      <c r="O139" s="41" t="str">
        <f t="shared" si="87"/>
        <v/>
      </c>
      <c r="P139" s="41" t="str">
        <f t="shared" si="88"/>
        <v/>
      </c>
      <c r="Q139" s="41" t="str">
        <f t="shared" si="89"/>
        <v/>
      </c>
      <c r="R139" s="41" t="str">
        <f t="shared" si="90"/>
        <v/>
      </c>
      <c r="S139" s="41" t="str">
        <f t="shared" si="91"/>
        <v/>
      </c>
      <c r="T139" s="41" t="str">
        <f t="shared" si="92"/>
        <v/>
      </c>
      <c r="U139" s="41">
        <f t="shared" si="93"/>
        <v>17.870806000000002</v>
      </c>
      <c r="V139" s="41">
        <f t="shared" si="94"/>
        <v>17.870806000000002</v>
      </c>
      <c r="W139" s="41">
        <f t="shared" si="95"/>
        <v>0</v>
      </c>
      <c r="X139" s="41" t="str">
        <f t="shared" si="96"/>
        <v/>
      </c>
      <c r="Y139" s="41" t="str">
        <f t="shared" si="97"/>
        <v/>
      </c>
      <c r="Z139" s="41" t="str">
        <f t="shared" si="98"/>
        <v/>
      </c>
    </row>
    <row r="140" spans="4:46" x14ac:dyDescent="0.25">
      <c r="D140" s="18">
        <v>1930</v>
      </c>
      <c r="E140" s="47">
        <f t="shared" si="81"/>
        <v>4</v>
      </c>
      <c r="F140" s="41" t="s">
        <v>139</v>
      </c>
      <c r="G140" s="41">
        <v>100.29774399999999</v>
      </c>
      <c r="H140" s="41"/>
      <c r="I140" s="41">
        <f t="shared" si="82"/>
        <v>100.29774399999999</v>
      </c>
      <c r="J140" s="41">
        <f t="shared" si="83"/>
        <v>100.29774399999999</v>
      </c>
      <c r="K140" s="41">
        <f t="shared" si="84"/>
        <v>0</v>
      </c>
      <c r="L140" s="41" t="str">
        <f t="shared" si="85"/>
        <v/>
      </c>
      <c r="M140" s="41" t="str">
        <f t="shared" si="86"/>
        <v/>
      </c>
      <c r="N140" s="41" t="str">
        <f t="shared" si="80"/>
        <v/>
      </c>
      <c r="O140" s="41" t="str">
        <f t="shared" si="87"/>
        <v/>
      </c>
      <c r="P140" s="41" t="str">
        <f t="shared" si="88"/>
        <v/>
      </c>
      <c r="Q140" s="41" t="str">
        <f t="shared" si="89"/>
        <v/>
      </c>
      <c r="R140" s="41" t="str">
        <f t="shared" si="90"/>
        <v/>
      </c>
      <c r="S140" s="41" t="str">
        <f t="shared" si="91"/>
        <v/>
      </c>
      <c r="T140" s="41" t="str">
        <f t="shared" si="92"/>
        <v/>
      </c>
      <c r="U140" s="41">
        <f t="shared" si="93"/>
        <v>100.29774399999999</v>
      </c>
      <c r="V140" s="41">
        <f t="shared" si="94"/>
        <v>100.29774399999999</v>
      </c>
      <c r="W140" s="41">
        <f t="shared" si="95"/>
        <v>0</v>
      </c>
      <c r="X140" s="41" t="str">
        <f t="shared" si="96"/>
        <v/>
      </c>
      <c r="Y140" s="41" t="str">
        <f t="shared" si="97"/>
        <v/>
      </c>
      <c r="Z140" s="41" t="str">
        <f t="shared" si="98"/>
        <v/>
      </c>
    </row>
    <row r="141" spans="4:46" x14ac:dyDescent="0.25">
      <c r="D141" s="18">
        <v>1930</v>
      </c>
      <c r="E141" s="47">
        <f t="shared" si="81"/>
        <v>4</v>
      </c>
      <c r="F141" s="41" t="s">
        <v>140</v>
      </c>
      <c r="G141" s="41">
        <v>128.86549299999999</v>
      </c>
      <c r="H141" s="41"/>
      <c r="I141" s="41">
        <f t="shared" si="82"/>
        <v>128.86549299999999</v>
      </c>
      <c r="J141" s="41">
        <f t="shared" si="83"/>
        <v>128.86549299999999</v>
      </c>
      <c r="K141" s="41">
        <f t="shared" si="84"/>
        <v>0</v>
      </c>
      <c r="L141" s="41" t="str">
        <f t="shared" si="85"/>
        <v/>
      </c>
      <c r="M141" s="41" t="str">
        <f t="shared" si="86"/>
        <v/>
      </c>
      <c r="N141" s="41" t="str">
        <f t="shared" si="80"/>
        <v/>
      </c>
      <c r="O141" s="41" t="str">
        <f t="shared" si="87"/>
        <v/>
      </c>
      <c r="P141" s="41" t="str">
        <f t="shared" si="88"/>
        <v/>
      </c>
      <c r="Q141" s="41" t="str">
        <f t="shared" si="89"/>
        <v/>
      </c>
      <c r="R141" s="41" t="str">
        <f t="shared" si="90"/>
        <v/>
      </c>
      <c r="S141" s="41" t="str">
        <f t="shared" si="91"/>
        <v/>
      </c>
      <c r="T141" s="41" t="str">
        <f t="shared" si="92"/>
        <v/>
      </c>
      <c r="U141" s="41">
        <f t="shared" si="93"/>
        <v>128.86549299999999</v>
      </c>
      <c r="V141" s="41">
        <f t="shared" si="94"/>
        <v>128.86549299999999</v>
      </c>
      <c r="W141" s="41">
        <f t="shared" si="95"/>
        <v>0</v>
      </c>
      <c r="X141" s="41" t="str">
        <f t="shared" si="96"/>
        <v/>
      </c>
      <c r="Y141" s="41" t="str">
        <f t="shared" si="97"/>
        <v/>
      </c>
      <c r="Z141" s="41" t="str">
        <f t="shared" si="98"/>
        <v/>
      </c>
    </row>
    <row r="142" spans="4:46" x14ac:dyDescent="0.25">
      <c r="D142" s="18">
        <v>1930</v>
      </c>
      <c r="E142" s="47">
        <f t="shared" si="81"/>
        <v>4</v>
      </c>
      <c r="F142" s="41" t="s">
        <v>141</v>
      </c>
      <c r="G142" s="41">
        <v>116.322239</v>
      </c>
      <c r="H142" s="41"/>
      <c r="I142" s="41">
        <f t="shared" si="82"/>
        <v>116.322239</v>
      </c>
      <c r="J142" s="41">
        <f t="shared" si="83"/>
        <v>116.322239</v>
      </c>
      <c r="K142" s="41">
        <f t="shared" si="84"/>
        <v>0</v>
      </c>
      <c r="L142" s="41" t="str">
        <f t="shared" si="85"/>
        <v/>
      </c>
      <c r="M142" s="41" t="str">
        <f t="shared" si="86"/>
        <v/>
      </c>
      <c r="N142" s="41" t="str">
        <f t="shared" si="80"/>
        <v/>
      </c>
      <c r="O142" s="41" t="str">
        <f t="shared" si="87"/>
        <v/>
      </c>
      <c r="P142" s="41" t="str">
        <f t="shared" si="88"/>
        <v/>
      </c>
      <c r="Q142" s="41" t="str">
        <f t="shared" si="89"/>
        <v/>
      </c>
      <c r="R142" s="41" t="str">
        <f t="shared" si="90"/>
        <v/>
      </c>
      <c r="S142" s="41" t="str">
        <f t="shared" si="91"/>
        <v/>
      </c>
      <c r="T142" s="41" t="str">
        <f t="shared" si="92"/>
        <v/>
      </c>
      <c r="U142" s="41">
        <f t="shared" si="93"/>
        <v>116.322239</v>
      </c>
      <c r="V142" s="41">
        <f t="shared" si="94"/>
        <v>116.322239</v>
      </c>
      <c r="W142" s="41">
        <f t="shared" si="95"/>
        <v>0</v>
      </c>
      <c r="X142" s="41" t="str">
        <f t="shared" si="96"/>
        <v/>
      </c>
      <c r="Y142" s="41" t="str">
        <f t="shared" si="97"/>
        <v/>
      </c>
      <c r="Z142" s="41" t="str">
        <f t="shared" si="98"/>
        <v/>
      </c>
    </row>
    <row r="143" spans="4:46" x14ac:dyDescent="0.25">
      <c r="D143" s="18">
        <v>1930</v>
      </c>
      <c r="E143" s="47">
        <f t="shared" si="81"/>
        <v>4</v>
      </c>
      <c r="F143" s="41" t="s">
        <v>142</v>
      </c>
      <c r="G143" s="41">
        <v>-96.247088000000005</v>
      </c>
      <c r="H143" s="41"/>
      <c r="I143" s="41">
        <f t="shared" si="82"/>
        <v>-96.247088000000005</v>
      </c>
      <c r="J143" s="41">
        <f t="shared" si="83"/>
        <v>0</v>
      </c>
      <c r="K143" s="41">
        <f t="shared" si="84"/>
        <v>-96.247088000000005</v>
      </c>
      <c r="L143" s="41" t="str">
        <f t="shared" si="85"/>
        <v/>
      </c>
      <c r="M143" s="41" t="str">
        <f t="shared" si="86"/>
        <v/>
      </c>
      <c r="N143" s="41" t="str">
        <f t="shared" si="80"/>
        <v/>
      </c>
      <c r="O143" s="41" t="str">
        <f t="shared" si="87"/>
        <v/>
      </c>
      <c r="P143" s="41" t="str">
        <f t="shared" si="88"/>
        <v/>
      </c>
      <c r="Q143" s="41" t="str">
        <f t="shared" si="89"/>
        <v/>
      </c>
      <c r="R143" s="41" t="str">
        <f t="shared" si="90"/>
        <v/>
      </c>
      <c r="S143" s="41" t="str">
        <f t="shared" si="91"/>
        <v/>
      </c>
      <c r="T143" s="41" t="str">
        <f t="shared" si="92"/>
        <v/>
      </c>
      <c r="U143" s="41">
        <f t="shared" si="93"/>
        <v>-96.247088000000005</v>
      </c>
      <c r="V143" s="41">
        <f t="shared" si="94"/>
        <v>0</v>
      </c>
      <c r="W143" s="41">
        <f t="shared" si="95"/>
        <v>-96.247088000000005</v>
      </c>
      <c r="X143" s="41" t="str">
        <f t="shared" si="96"/>
        <v/>
      </c>
      <c r="Y143" s="41" t="str">
        <f t="shared" si="97"/>
        <v/>
      </c>
      <c r="Z143" s="41" t="str">
        <f t="shared" si="98"/>
        <v/>
      </c>
    </row>
    <row r="144" spans="4:46" x14ac:dyDescent="0.25">
      <c r="D144" s="18">
        <v>1930</v>
      </c>
      <c r="E144" s="47">
        <f t="shared" si="81"/>
        <v>4</v>
      </c>
      <c r="F144" s="41" t="s">
        <v>143</v>
      </c>
      <c r="G144" s="41">
        <v>-22.100200999999998</v>
      </c>
      <c r="H144" s="41"/>
      <c r="I144" s="41">
        <f t="shared" si="82"/>
        <v>-22.100200999999998</v>
      </c>
      <c r="J144" s="41">
        <f t="shared" si="83"/>
        <v>0</v>
      </c>
      <c r="K144" s="41">
        <f t="shared" si="84"/>
        <v>-22.100200999999998</v>
      </c>
      <c r="L144" s="41" t="str">
        <f t="shared" si="85"/>
        <v/>
      </c>
      <c r="M144" s="41" t="str">
        <f t="shared" si="86"/>
        <v/>
      </c>
      <c r="N144" s="41" t="str">
        <f t="shared" si="80"/>
        <v/>
      </c>
      <c r="O144" s="41" t="str">
        <f t="shared" si="87"/>
        <v/>
      </c>
      <c r="P144" s="41" t="str">
        <f t="shared" si="88"/>
        <v/>
      </c>
      <c r="Q144" s="41" t="str">
        <f t="shared" si="89"/>
        <v/>
      </c>
      <c r="R144" s="41" t="str">
        <f t="shared" si="90"/>
        <v/>
      </c>
      <c r="S144" s="41" t="str">
        <f t="shared" si="91"/>
        <v/>
      </c>
      <c r="T144" s="41" t="str">
        <f t="shared" si="92"/>
        <v/>
      </c>
      <c r="U144" s="41">
        <f t="shared" si="93"/>
        <v>-22.100200999999998</v>
      </c>
      <c r="V144" s="41">
        <f t="shared" si="94"/>
        <v>0</v>
      </c>
      <c r="W144" s="41">
        <f t="shared" si="95"/>
        <v>-22.100200999999998</v>
      </c>
      <c r="X144" s="41" t="str">
        <f t="shared" si="96"/>
        <v/>
      </c>
      <c r="Y144" s="41" t="str">
        <f t="shared" si="97"/>
        <v/>
      </c>
      <c r="Z144" s="41" t="str">
        <f t="shared" si="98"/>
        <v/>
      </c>
    </row>
    <row r="145" spans="4:46" x14ac:dyDescent="0.25">
      <c r="D145" s="18">
        <v>1930</v>
      </c>
      <c r="E145" s="47">
        <f t="shared" si="81"/>
        <v>4</v>
      </c>
      <c r="F145" s="41" t="s">
        <v>144</v>
      </c>
      <c r="G145" s="41">
        <v>-142.61255600000001</v>
      </c>
      <c r="H145" s="41"/>
      <c r="I145" s="41">
        <f t="shared" si="82"/>
        <v>-142.61255600000001</v>
      </c>
      <c r="J145" s="41">
        <f t="shared" si="83"/>
        <v>0</v>
      </c>
      <c r="K145" s="41">
        <f t="shared" si="84"/>
        <v>-142.61255600000001</v>
      </c>
      <c r="L145" s="41" t="str">
        <f t="shared" si="85"/>
        <v/>
      </c>
      <c r="M145" s="41" t="str">
        <f t="shared" si="86"/>
        <v/>
      </c>
      <c r="N145" s="41" t="str">
        <f t="shared" si="80"/>
        <v/>
      </c>
      <c r="O145" s="41" t="str">
        <f t="shared" si="87"/>
        <v/>
      </c>
      <c r="P145" s="41" t="str">
        <f t="shared" si="88"/>
        <v/>
      </c>
      <c r="Q145" s="41" t="str">
        <f t="shared" si="89"/>
        <v/>
      </c>
      <c r="R145" s="41" t="str">
        <f t="shared" si="90"/>
        <v/>
      </c>
      <c r="S145" s="41" t="str">
        <f t="shared" si="91"/>
        <v/>
      </c>
      <c r="T145" s="41" t="str">
        <f t="shared" si="92"/>
        <v/>
      </c>
      <c r="U145" s="41">
        <f t="shared" si="93"/>
        <v>-142.61255600000001</v>
      </c>
      <c r="V145" s="41">
        <f t="shared" si="94"/>
        <v>0</v>
      </c>
      <c r="W145" s="41">
        <f t="shared" si="95"/>
        <v>-142.61255600000001</v>
      </c>
      <c r="X145" s="41" t="str">
        <f t="shared" si="96"/>
        <v/>
      </c>
      <c r="Y145" s="41" t="str">
        <f t="shared" si="97"/>
        <v/>
      </c>
      <c r="Z145" s="41" t="str">
        <f t="shared" si="98"/>
        <v/>
      </c>
    </row>
    <row r="146" spans="4:46" x14ac:dyDescent="0.25">
      <c r="D146" s="18">
        <v>1930</v>
      </c>
      <c r="E146" s="47">
        <f t="shared" si="81"/>
        <v>4</v>
      </c>
      <c r="F146" s="41" t="s">
        <v>145</v>
      </c>
      <c r="G146" s="41">
        <v>-112.64372</v>
      </c>
      <c r="H146" s="41"/>
      <c r="I146" s="41">
        <f t="shared" si="82"/>
        <v>-112.64372</v>
      </c>
      <c r="J146" s="41">
        <f t="shared" si="83"/>
        <v>0</v>
      </c>
      <c r="K146" s="41">
        <f t="shared" si="84"/>
        <v>-112.64372</v>
      </c>
      <c r="L146" s="41" t="str">
        <f t="shared" si="85"/>
        <v/>
      </c>
      <c r="M146" s="41" t="str">
        <f t="shared" si="86"/>
        <v/>
      </c>
      <c r="N146" s="41" t="str">
        <f t="shared" si="80"/>
        <v/>
      </c>
      <c r="O146" s="41" t="str">
        <f t="shared" si="87"/>
        <v/>
      </c>
      <c r="P146" s="41" t="str">
        <f t="shared" si="88"/>
        <v/>
      </c>
      <c r="Q146" s="41" t="str">
        <f t="shared" si="89"/>
        <v/>
      </c>
      <c r="R146" s="41" t="str">
        <f t="shared" si="90"/>
        <v/>
      </c>
      <c r="S146" s="41" t="str">
        <f t="shared" si="91"/>
        <v/>
      </c>
      <c r="T146" s="41" t="str">
        <f t="shared" si="92"/>
        <v/>
      </c>
      <c r="U146" s="41">
        <f t="shared" si="93"/>
        <v>-112.64372</v>
      </c>
      <c r="V146" s="41">
        <f t="shared" si="94"/>
        <v>0</v>
      </c>
      <c r="W146" s="41">
        <f t="shared" si="95"/>
        <v>-112.64372</v>
      </c>
      <c r="X146" s="41" t="str">
        <f t="shared" si="96"/>
        <v/>
      </c>
      <c r="Y146" s="41" t="str">
        <f t="shared" si="97"/>
        <v/>
      </c>
      <c r="Z146" s="41" t="str">
        <f t="shared" si="98"/>
        <v/>
      </c>
    </row>
    <row r="147" spans="4:46" x14ac:dyDescent="0.25">
      <c r="D147" s="18">
        <v>1930</v>
      </c>
      <c r="E147" s="47">
        <f t="shared" si="81"/>
        <v>4</v>
      </c>
      <c r="F147" s="41" t="s">
        <v>146</v>
      </c>
      <c r="G147" s="41">
        <v>-94.288030000000006</v>
      </c>
      <c r="H147" s="41"/>
      <c r="I147" s="41">
        <f t="shared" si="82"/>
        <v>-94.288030000000006</v>
      </c>
      <c r="J147" s="41">
        <f t="shared" si="83"/>
        <v>0</v>
      </c>
      <c r="K147" s="41">
        <f t="shared" si="84"/>
        <v>-94.288030000000006</v>
      </c>
      <c r="L147" s="41" t="str">
        <f t="shared" si="85"/>
        <v/>
      </c>
      <c r="M147" s="41" t="str">
        <f t="shared" si="86"/>
        <v/>
      </c>
      <c r="N147" s="41" t="str">
        <f t="shared" si="80"/>
        <v/>
      </c>
      <c r="O147" s="41" t="str">
        <f t="shared" si="87"/>
        <v/>
      </c>
      <c r="P147" s="41" t="str">
        <f t="shared" si="88"/>
        <v/>
      </c>
      <c r="Q147" s="41" t="str">
        <f t="shared" si="89"/>
        <v/>
      </c>
      <c r="R147" s="41" t="str">
        <f t="shared" si="90"/>
        <v/>
      </c>
      <c r="S147" s="41" t="str">
        <f t="shared" si="91"/>
        <v/>
      </c>
      <c r="T147" s="41" t="str">
        <f t="shared" si="92"/>
        <v/>
      </c>
      <c r="U147" s="41">
        <f t="shared" si="93"/>
        <v>-94.288030000000006</v>
      </c>
      <c r="V147" s="41">
        <f t="shared" si="94"/>
        <v>0</v>
      </c>
      <c r="W147" s="41">
        <f t="shared" si="95"/>
        <v>-94.288030000000006</v>
      </c>
      <c r="X147" s="41" t="str">
        <f t="shared" si="96"/>
        <v/>
      </c>
      <c r="Y147" s="41" t="str">
        <f t="shared" si="97"/>
        <v/>
      </c>
      <c r="Z147" s="41" t="str">
        <f t="shared" si="98"/>
        <v/>
      </c>
      <c r="AC147" s="14">
        <f>SUM(I136:I147)</f>
        <v>-20.453212000000136</v>
      </c>
      <c r="AD147" s="14">
        <f>SUM(J136:J147)</f>
        <v>492.95776999999998</v>
      </c>
      <c r="AE147" s="14">
        <f>SUM(K136:K147)</f>
        <v>-513.4109820000001</v>
      </c>
      <c r="AF147" s="14" t="str">
        <f>IF(AF$38=$E147,SUM(L136:L147),"")</f>
        <v/>
      </c>
      <c r="AG147" s="14" t="str">
        <f t="shared" ref="AG147" si="141">IF(AG$38=$E147,SUM(M136:M147),"")</f>
        <v/>
      </c>
      <c r="AH147" s="14" t="str">
        <f t="shared" ref="AH147" si="142">IF(AH$38=$E147,SUM(N136:N147),"")</f>
        <v/>
      </c>
      <c r="AI147" s="14" t="str">
        <f t="shared" ref="AI147" si="143">IF(AI$38=$E147,SUM(O136:O147),"")</f>
        <v/>
      </c>
      <c r="AJ147" s="14" t="str">
        <f t="shared" ref="AJ147" si="144">IF(AJ$38=$E147,SUM(P136:P147),"")</f>
        <v/>
      </c>
      <c r="AK147" s="14" t="str">
        <f t="shared" ref="AK147" si="145">IF(AK$38=$E147,SUM(Q136:Q147),"")</f>
        <v/>
      </c>
      <c r="AL147" s="14" t="str">
        <f t="shared" ref="AL147" si="146">IF(AL$38=$E147,SUM(R136:R147),"")</f>
        <v/>
      </c>
      <c r="AM147" s="14" t="str">
        <f t="shared" ref="AM147" si="147">IF(AM$38=$E147,SUM(S136:S147),"")</f>
        <v/>
      </c>
      <c r="AN147" s="14" t="str">
        <f t="shared" ref="AN147" si="148">IF(AN$38=$E147,SUM(T136:T147),"")</f>
        <v/>
      </c>
      <c r="AO147" s="14">
        <f t="shared" ref="AO147" si="149">IF(AO$38=$E147,SUM(U136:U147),"")</f>
        <v>-20.453212000000136</v>
      </c>
      <c r="AP147" s="14">
        <f t="shared" ref="AP147" si="150">IF(AP$38=$E147,SUM(V136:V147),"")</f>
        <v>492.95776999999998</v>
      </c>
      <c r="AQ147" s="14">
        <f t="shared" ref="AQ147" si="151">IF(AQ$38=$E147,SUM(W136:W147),"")</f>
        <v>-513.4109820000001</v>
      </c>
      <c r="AR147" s="14" t="str">
        <f t="shared" ref="AR147" si="152">IF(AR$38=$E147,SUM(X136:X147),"")</f>
        <v/>
      </c>
      <c r="AS147" s="14" t="str">
        <f t="shared" ref="AS147" si="153">IF(AS$38=$E147,SUM(Y136:Y147),"")</f>
        <v/>
      </c>
      <c r="AT147" s="14" t="str">
        <f t="shared" ref="AT147" si="154">IF(AT$38=$E147,SUM(Z136:Z147),"")</f>
        <v/>
      </c>
    </row>
    <row r="148" spans="4:46" x14ac:dyDescent="0.25">
      <c r="D148" s="18">
        <v>1931</v>
      </c>
      <c r="E148" s="47">
        <f t="shared" si="81"/>
        <v>5</v>
      </c>
      <c r="F148" s="41" t="s">
        <v>147</v>
      </c>
      <c r="G148" s="41">
        <v>-29.491752000000002</v>
      </c>
      <c r="H148" s="41"/>
      <c r="I148" s="41">
        <f t="shared" si="82"/>
        <v>-29.491752000000002</v>
      </c>
      <c r="J148" s="41">
        <f t="shared" si="83"/>
        <v>0</v>
      </c>
      <c r="K148" s="41">
        <f t="shared" si="84"/>
        <v>-29.491752000000002</v>
      </c>
      <c r="L148" s="41" t="str">
        <f t="shared" si="85"/>
        <v/>
      </c>
      <c r="M148" s="41" t="str">
        <f t="shared" si="86"/>
        <v/>
      </c>
      <c r="N148" s="41" t="str">
        <f t="shared" si="80"/>
        <v/>
      </c>
      <c r="O148" s="41" t="str">
        <f t="shared" si="87"/>
        <v/>
      </c>
      <c r="P148" s="41" t="str">
        <f t="shared" si="88"/>
        <v/>
      </c>
      <c r="Q148" s="41" t="str">
        <f t="shared" si="89"/>
        <v/>
      </c>
      <c r="R148" s="41" t="str">
        <f t="shared" si="90"/>
        <v/>
      </c>
      <c r="S148" s="41" t="str">
        <f t="shared" si="91"/>
        <v/>
      </c>
      <c r="T148" s="41" t="str">
        <f t="shared" si="92"/>
        <v/>
      </c>
      <c r="U148" s="41" t="str">
        <f t="shared" si="93"/>
        <v/>
      </c>
      <c r="V148" s="41" t="str">
        <f t="shared" si="94"/>
        <v/>
      </c>
      <c r="W148" s="41" t="str">
        <f t="shared" si="95"/>
        <v/>
      </c>
      <c r="X148" s="41">
        <f t="shared" si="96"/>
        <v>-29.491752000000002</v>
      </c>
      <c r="Y148" s="41">
        <f t="shared" si="97"/>
        <v>0</v>
      </c>
      <c r="Z148" s="41">
        <f t="shared" si="98"/>
        <v>-29.491752000000002</v>
      </c>
    </row>
    <row r="149" spans="4:46" x14ac:dyDescent="0.25">
      <c r="D149" s="18">
        <v>1931</v>
      </c>
      <c r="E149" s="47">
        <f t="shared" si="81"/>
        <v>5</v>
      </c>
      <c r="F149" s="41" t="s">
        <v>148</v>
      </c>
      <c r="G149" s="41">
        <v>-12.732459</v>
      </c>
      <c r="H149" s="41"/>
      <c r="I149" s="41">
        <f t="shared" si="82"/>
        <v>-12.732459</v>
      </c>
      <c r="J149" s="41">
        <f t="shared" si="83"/>
        <v>0</v>
      </c>
      <c r="K149" s="41">
        <f t="shared" si="84"/>
        <v>-12.732459</v>
      </c>
      <c r="L149" s="41" t="str">
        <f t="shared" si="85"/>
        <v/>
      </c>
      <c r="M149" s="41" t="str">
        <f t="shared" si="86"/>
        <v/>
      </c>
      <c r="N149" s="41" t="str">
        <f t="shared" si="80"/>
        <v/>
      </c>
      <c r="O149" s="41" t="str">
        <f t="shared" si="87"/>
        <v/>
      </c>
      <c r="P149" s="41" t="str">
        <f t="shared" si="88"/>
        <v/>
      </c>
      <c r="Q149" s="41" t="str">
        <f t="shared" si="89"/>
        <v/>
      </c>
      <c r="R149" s="41" t="str">
        <f t="shared" si="90"/>
        <v/>
      </c>
      <c r="S149" s="41" t="str">
        <f t="shared" si="91"/>
        <v/>
      </c>
      <c r="T149" s="41" t="str">
        <f t="shared" si="92"/>
        <v/>
      </c>
      <c r="U149" s="41" t="str">
        <f t="shared" si="93"/>
        <v/>
      </c>
      <c r="V149" s="41" t="str">
        <f t="shared" si="94"/>
        <v/>
      </c>
      <c r="W149" s="41" t="str">
        <f t="shared" si="95"/>
        <v/>
      </c>
      <c r="X149" s="41">
        <f t="shared" si="96"/>
        <v>-12.732459</v>
      </c>
      <c r="Y149" s="41">
        <f t="shared" si="97"/>
        <v>0</v>
      </c>
      <c r="Z149" s="41">
        <f t="shared" si="98"/>
        <v>-12.732459</v>
      </c>
    </row>
    <row r="150" spans="4:46" x14ac:dyDescent="0.25">
      <c r="D150" s="18">
        <v>1931</v>
      </c>
      <c r="E150" s="47">
        <f t="shared" si="81"/>
        <v>5</v>
      </c>
      <c r="F150" s="41" t="s">
        <v>149</v>
      </c>
      <c r="G150" s="41">
        <v>-9.9529429999999994</v>
      </c>
      <c r="H150" s="41"/>
      <c r="I150" s="41">
        <f t="shared" si="82"/>
        <v>-9.9529429999999994</v>
      </c>
      <c r="J150" s="41">
        <f t="shared" si="83"/>
        <v>0</v>
      </c>
      <c r="K150" s="41">
        <f t="shared" si="84"/>
        <v>-9.9529429999999994</v>
      </c>
      <c r="L150" s="41" t="str">
        <f t="shared" si="85"/>
        <v/>
      </c>
      <c r="M150" s="41" t="str">
        <f t="shared" si="86"/>
        <v/>
      </c>
      <c r="N150" s="41" t="str">
        <f t="shared" si="80"/>
        <v/>
      </c>
      <c r="O150" s="41" t="str">
        <f t="shared" si="87"/>
        <v/>
      </c>
      <c r="P150" s="41" t="str">
        <f t="shared" si="88"/>
        <v/>
      </c>
      <c r="Q150" s="41" t="str">
        <f t="shared" si="89"/>
        <v/>
      </c>
      <c r="R150" s="41" t="str">
        <f t="shared" si="90"/>
        <v/>
      </c>
      <c r="S150" s="41" t="str">
        <f t="shared" si="91"/>
        <v/>
      </c>
      <c r="T150" s="41" t="str">
        <f t="shared" si="92"/>
        <v/>
      </c>
      <c r="U150" s="41" t="str">
        <f t="shared" si="93"/>
        <v/>
      </c>
      <c r="V150" s="41" t="str">
        <f t="shared" si="94"/>
        <v/>
      </c>
      <c r="W150" s="41" t="str">
        <f t="shared" si="95"/>
        <v/>
      </c>
      <c r="X150" s="41">
        <f t="shared" si="96"/>
        <v>-9.9529429999999994</v>
      </c>
      <c r="Y150" s="41">
        <f t="shared" si="97"/>
        <v>0</v>
      </c>
      <c r="Z150" s="41">
        <f t="shared" si="98"/>
        <v>-9.9529429999999994</v>
      </c>
    </row>
    <row r="151" spans="4:46" x14ac:dyDescent="0.25">
      <c r="D151" s="18">
        <v>1931</v>
      </c>
      <c r="E151" s="47">
        <f t="shared" si="81"/>
        <v>5</v>
      </c>
      <c r="F151" s="41" t="s">
        <v>150</v>
      </c>
      <c r="G151" s="41">
        <v>10.839712</v>
      </c>
      <c r="H151" s="41"/>
      <c r="I151" s="41">
        <f t="shared" si="82"/>
        <v>10.839712</v>
      </c>
      <c r="J151" s="41">
        <f t="shared" si="83"/>
        <v>10.839712</v>
      </c>
      <c r="K151" s="41">
        <f t="shared" si="84"/>
        <v>0</v>
      </c>
      <c r="L151" s="41" t="str">
        <f t="shared" si="85"/>
        <v/>
      </c>
      <c r="M151" s="41" t="str">
        <f t="shared" si="86"/>
        <v/>
      </c>
      <c r="N151" s="41" t="str">
        <f t="shared" si="80"/>
        <v/>
      </c>
      <c r="O151" s="41" t="str">
        <f t="shared" si="87"/>
        <v/>
      </c>
      <c r="P151" s="41" t="str">
        <f t="shared" si="88"/>
        <v/>
      </c>
      <c r="Q151" s="41" t="str">
        <f t="shared" si="89"/>
        <v/>
      </c>
      <c r="R151" s="41" t="str">
        <f t="shared" si="90"/>
        <v/>
      </c>
      <c r="S151" s="41" t="str">
        <f t="shared" si="91"/>
        <v/>
      </c>
      <c r="T151" s="41" t="str">
        <f t="shared" si="92"/>
        <v/>
      </c>
      <c r="U151" s="41" t="str">
        <f t="shared" si="93"/>
        <v/>
      </c>
      <c r="V151" s="41" t="str">
        <f t="shared" si="94"/>
        <v/>
      </c>
      <c r="W151" s="41" t="str">
        <f t="shared" si="95"/>
        <v/>
      </c>
      <c r="X151" s="41">
        <f t="shared" si="96"/>
        <v>10.839712</v>
      </c>
      <c r="Y151" s="41">
        <f t="shared" si="97"/>
        <v>10.839712</v>
      </c>
      <c r="Z151" s="41">
        <f t="shared" si="98"/>
        <v>0</v>
      </c>
    </row>
    <row r="152" spans="4:46" x14ac:dyDescent="0.25">
      <c r="D152" s="18">
        <v>1931</v>
      </c>
      <c r="E152" s="47">
        <f t="shared" si="81"/>
        <v>5</v>
      </c>
      <c r="F152" s="41" t="s">
        <v>151</v>
      </c>
      <c r="G152" s="41">
        <v>20.602018000000001</v>
      </c>
      <c r="H152" s="41"/>
      <c r="I152" s="41">
        <f t="shared" si="82"/>
        <v>20.602018000000001</v>
      </c>
      <c r="J152" s="41">
        <f t="shared" si="83"/>
        <v>20.602018000000001</v>
      </c>
      <c r="K152" s="41">
        <f t="shared" si="84"/>
        <v>0</v>
      </c>
      <c r="L152" s="41" t="str">
        <f t="shared" si="85"/>
        <v/>
      </c>
      <c r="M152" s="41" t="str">
        <f t="shared" si="86"/>
        <v/>
      </c>
      <c r="N152" s="41" t="str">
        <f t="shared" si="80"/>
        <v/>
      </c>
      <c r="O152" s="41" t="str">
        <f t="shared" si="87"/>
        <v/>
      </c>
      <c r="P152" s="41" t="str">
        <f t="shared" si="88"/>
        <v/>
      </c>
      <c r="Q152" s="41" t="str">
        <f t="shared" si="89"/>
        <v/>
      </c>
      <c r="R152" s="41" t="str">
        <f t="shared" si="90"/>
        <v/>
      </c>
      <c r="S152" s="41" t="str">
        <f t="shared" si="91"/>
        <v/>
      </c>
      <c r="T152" s="41" t="str">
        <f t="shared" si="92"/>
        <v/>
      </c>
      <c r="U152" s="41" t="str">
        <f t="shared" si="93"/>
        <v/>
      </c>
      <c r="V152" s="41" t="str">
        <f t="shared" si="94"/>
        <v/>
      </c>
      <c r="W152" s="41" t="str">
        <f t="shared" si="95"/>
        <v/>
      </c>
      <c r="X152" s="41">
        <f t="shared" si="96"/>
        <v>20.602018000000001</v>
      </c>
      <c r="Y152" s="41">
        <f t="shared" si="97"/>
        <v>20.602018000000001</v>
      </c>
      <c r="Z152" s="41">
        <f t="shared" si="98"/>
        <v>0</v>
      </c>
    </row>
    <row r="153" spans="4:46" x14ac:dyDescent="0.25">
      <c r="D153" s="18">
        <v>1931</v>
      </c>
      <c r="E153" s="47">
        <f t="shared" si="81"/>
        <v>5</v>
      </c>
      <c r="F153" s="41" t="s">
        <v>152</v>
      </c>
      <c r="G153" s="41">
        <v>59.503931000000001</v>
      </c>
      <c r="H153" s="41"/>
      <c r="I153" s="41">
        <f t="shared" si="82"/>
        <v>59.503931000000001</v>
      </c>
      <c r="J153" s="41">
        <f t="shared" si="83"/>
        <v>59.503931000000001</v>
      </c>
      <c r="K153" s="41">
        <f t="shared" si="84"/>
        <v>0</v>
      </c>
      <c r="L153" s="41" t="str">
        <f t="shared" si="85"/>
        <v/>
      </c>
      <c r="M153" s="41" t="str">
        <f t="shared" si="86"/>
        <v/>
      </c>
      <c r="N153" s="41" t="str">
        <f t="shared" si="80"/>
        <v/>
      </c>
      <c r="O153" s="41" t="str">
        <f t="shared" si="87"/>
        <v/>
      </c>
      <c r="P153" s="41" t="str">
        <f t="shared" si="88"/>
        <v/>
      </c>
      <c r="Q153" s="41" t="str">
        <f t="shared" si="89"/>
        <v/>
      </c>
      <c r="R153" s="41" t="str">
        <f t="shared" si="90"/>
        <v/>
      </c>
      <c r="S153" s="41" t="str">
        <f t="shared" si="91"/>
        <v/>
      </c>
      <c r="T153" s="41" t="str">
        <f t="shared" si="92"/>
        <v/>
      </c>
      <c r="U153" s="41" t="str">
        <f t="shared" si="93"/>
        <v/>
      </c>
      <c r="V153" s="41" t="str">
        <f t="shared" si="94"/>
        <v/>
      </c>
      <c r="W153" s="41" t="str">
        <f t="shared" si="95"/>
        <v/>
      </c>
      <c r="X153" s="41">
        <f t="shared" si="96"/>
        <v>59.503931000000001</v>
      </c>
      <c r="Y153" s="41">
        <f t="shared" si="97"/>
        <v>59.503931000000001</v>
      </c>
      <c r="Z153" s="41">
        <f t="shared" si="98"/>
        <v>0</v>
      </c>
    </row>
    <row r="154" spans="4:46" x14ac:dyDescent="0.25">
      <c r="D154" s="18">
        <v>1931</v>
      </c>
      <c r="E154" s="47">
        <f t="shared" si="81"/>
        <v>5</v>
      </c>
      <c r="F154" s="41" t="s">
        <v>153</v>
      </c>
      <c r="G154" s="41">
        <v>23.025471</v>
      </c>
      <c r="H154" s="41"/>
      <c r="I154" s="41">
        <f t="shared" si="82"/>
        <v>23.025471</v>
      </c>
      <c r="J154" s="41">
        <f t="shared" si="83"/>
        <v>23.025471</v>
      </c>
      <c r="K154" s="41">
        <f t="shared" si="84"/>
        <v>0</v>
      </c>
      <c r="L154" s="41" t="str">
        <f t="shared" si="85"/>
        <v/>
      </c>
      <c r="M154" s="41" t="str">
        <f t="shared" si="86"/>
        <v/>
      </c>
      <c r="N154" s="41" t="str">
        <f t="shared" si="80"/>
        <v/>
      </c>
      <c r="O154" s="41" t="str">
        <f t="shared" si="87"/>
        <v/>
      </c>
      <c r="P154" s="41" t="str">
        <f t="shared" si="88"/>
        <v/>
      </c>
      <c r="Q154" s="41" t="str">
        <f t="shared" si="89"/>
        <v/>
      </c>
      <c r="R154" s="41" t="str">
        <f t="shared" si="90"/>
        <v/>
      </c>
      <c r="S154" s="41" t="str">
        <f t="shared" si="91"/>
        <v/>
      </c>
      <c r="T154" s="41" t="str">
        <f t="shared" si="92"/>
        <v/>
      </c>
      <c r="U154" s="41" t="str">
        <f t="shared" si="93"/>
        <v/>
      </c>
      <c r="V154" s="41" t="str">
        <f t="shared" si="94"/>
        <v/>
      </c>
      <c r="W154" s="41" t="str">
        <f t="shared" si="95"/>
        <v/>
      </c>
      <c r="X154" s="41">
        <f t="shared" si="96"/>
        <v>23.025471</v>
      </c>
      <c r="Y154" s="41">
        <f t="shared" si="97"/>
        <v>23.025471</v>
      </c>
      <c r="Z154" s="41">
        <f t="shared" si="98"/>
        <v>0</v>
      </c>
    </row>
    <row r="155" spans="4:46" x14ac:dyDescent="0.25">
      <c r="D155" s="18">
        <v>1931</v>
      </c>
      <c r="E155" s="47">
        <f t="shared" si="81"/>
        <v>5</v>
      </c>
      <c r="F155" s="41" t="s">
        <v>154</v>
      </c>
      <c r="G155" s="41">
        <v>-39.516945</v>
      </c>
      <c r="H155" s="41"/>
      <c r="I155" s="41">
        <f t="shared" si="82"/>
        <v>-39.516945</v>
      </c>
      <c r="J155" s="41">
        <f t="shared" si="83"/>
        <v>0</v>
      </c>
      <c r="K155" s="41">
        <f t="shared" si="84"/>
        <v>-39.516945</v>
      </c>
      <c r="L155" s="41" t="str">
        <f t="shared" si="85"/>
        <v/>
      </c>
      <c r="M155" s="41" t="str">
        <f t="shared" si="86"/>
        <v/>
      </c>
      <c r="N155" s="41" t="str">
        <f t="shared" si="80"/>
        <v/>
      </c>
      <c r="O155" s="41" t="str">
        <f t="shared" si="87"/>
        <v/>
      </c>
      <c r="P155" s="41" t="str">
        <f t="shared" si="88"/>
        <v/>
      </c>
      <c r="Q155" s="41" t="str">
        <f t="shared" si="89"/>
        <v/>
      </c>
      <c r="R155" s="41" t="str">
        <f t="shared" si="90"/>
        <v/>
      </c>
      <c r="S155" s="41" t="str">
        <f t="shared" si="91"/>
        <v/>
      </c>
      <c r="T155" s="41" t="str">
        <f t="shared" si="92"/>
        <v/>
      </c>
      <c r="U155" s="41" t="str">
        <f t="shared" si="93"/>
        <v/>
      </c>
      <c r="V155" s="41" t="str">
        <f t="shared" si="94"/>
        <v/>
      </c>
      <c r="W155" s="41" t="str">
        <f t="shared" si="95"/>
        <v/>
      </c>
      <c r="X155" s="41">
        <f t="shared" si="96"/>
        <v>-39.516945</v>
      </c>
      <c r="Y155" s="41">
        <f t="shared" si="97"/>
        <v>0</v>
      </c>
      <c r="Z155" s="41">
        <f t="shared" si="98"/>
        <v>-39.516945</v>
      </c>
    </row>
    <row r="156" spans="4:46" x14ac:dyDescent="0.25">
      <c r="D156" s="18">
        <v>1931</v>
      </c>
      <c r="E156" s="47">
        <f t="shared" si="81"/>
        <v>5</v>
      </c>
      <c r="F156" s="41" t="s">
        <v>155</v>
      </c>
      <c r="G156" s="41">
        <v>-23.363095000000001</v>
      </c>
      <c r="H156" s="41"/>
      <c r="I156" s="41">
        <f t="shared" si="82"/>
        <v>-23.363095000000001</v>
      </c>
      <c r="J156" s="41">
        <f t="shared" si="83"/>
        <v>0</v>
      </c>
      <c r="K156" s="41">
        <f t="shared" si="84"/>
        <v>-23.363095000000001</v>
      </c>
      <c r="L156" s="41" t="str">
        <f t="shared" si="85"/>
        <v/>
      </c>
      <c r="M156" s="41" t="str">
        <f t="shared" si="86"/>
        <v/>
      </c>
      <c r="N156" s="41" t="str">
        <f t="shared" si="80"/>
        <v/>
      </c>
      <c r="O156" s="41" t="str">
        <f t="shared" si="87"/>
        <v/>
      </c>
      <c r="P156" s="41" t="str">
        <f t="shared" si="88"/>
        <v/>
      </c>
      <c r="Q156" s="41" t="str">
        <f t="shared" si="89"/>
        <v/>
      </c>
      <c r="R156" s="41" t="str">
        <f t="shared" si="90"/>
        <v/>
      </c>
      <c r="S156" s="41" t="str">
        <f t="shared" si="91"/>
        <v/>
      </c>
      <c r="T156" s="41" t="str">
        <f t="shared" si="92"/>
        <v/>
      </c>
      <c r="U156" s="41" t="str">
        <f t="shared" si="93"/>
        <v/>
      </c>
      <c r="V156" s="41" t="str">
        <f t="shared" si="94"/>
        <v/>
      </c>
      <c r="W156" s="41" t="str">
        <f t="shared" si="95"/>
        <v/>
      </c>
      <c r="X156" s="41">
        <f t="shared" si="96"/>
        <v>-23.363095000000001</v>
      </c>
      <c r="Y156" s="41">
        <f t="shared" si="97"/>
        <v>0</v>
      </c>
      <c r="Z156" s="41">
        <f t="shared" si="98"/>
        <v>-23.363095000000001</v>
      </c>
    </row>
    <row r="157" spans="4:46" x14ac:dyDescent="0.25">
      <c r="D157" s="18">
        <v>1931</v>
      </c>
      <c r="E157" s="47">
        <f t="shared" si="81"/>
        <v>5</v>
      </c>
      <c r="F157" s="41" t="s">
        <v>156</v>
      </c>
      <c r="G157" s="41">
        <v>-94.718006000000003</v>
      </c>
      <c r="H157" s="41"/>
      <c r="I157" s="41">
        <f t="shared" si="82"/>
        <v>-94.718006000000003</v>
      </c>
      <c r="J157" s="41">
        <f t="shared" si="83"/>
        <v>0</v>
      </c>
      <c r="K157" s="41">
        <f t="shared" si="84"/>
        <v>-94.718006000000003</v>
      </c>
      <c r="L157" s="41" t="str">
        <f t="shared" si="85"/>
        <v/>
      </c>
      <c r="M157" s="41" t="str">
        <f t="shared" si="86"/>
        <v/>
      </c>
      <c r="N157" s="41" t="str">
        <f t="shared" si="80"/>
        <v/>
      </c>
      <c r="O157" s="41" t="str">
        <f t="shared" si="87"/>
        <v/>
      </c>
      <c r="P157" s="41" t="str">
        <f t="shared" si="88"/>
        <v/>
      </c>
      <c r="Q157" s="41" t="str">
        <f t="shared" si="89"/>
        <v/>
      </c>
      <c r="R157" s="41" t="str">
        <f t="shared" si="90"/>
        <v/>
      </c>
      <c r="S157" s="41" t="str">
        <f t="shared" si="91"/>
        <v/>
      </c>
      <c r="T157" s="41" t="str">
        <f t="shared" si="92"/>
        <v/>
      </c>
      <c r="U157" s="41" t="str">
        <f t="shared" si="93"/>
        <v/>
      </c>
      <c r="V157" s="41" t="str">
        <f t="shared" si="94"/>
        <v/>
      </c>
      <c r="W157" s="41" t="str">
        <f t="shared" si="95"/>
        <v/>
      </c>
      <c r="X157" s="41">
        <f t="shared" si="96"/>
        <v>-94.718006000000003</v>
      </c>
      <c r="Y157" s="41">
        <f t="shared" si="97"/>
        <v>0</v>
      </c>
      <c r="Z157" s="41">
        <f t="shared" si="98"/>
        <v>-94.718006000000003</v>
      </c>
    </row>
    <row r="158" spans="4:46" x14ac:dyDescent="0.25">
      <c r="D158" s="18">
        <v>1931</v>
      </c>
      <c r="E158" s="47">
        <f t="shared" si="81"/>
        <v>5</v>
      </c>
      <c r="F158" s="41" t="s">
        <v>157</v>
      </c>
      <c r="G158" s="41">
        <v>-124.605546</v>
      </c>
      <c r="H158" s="41"/>
      <c r="I158" s="41">
        <f t="shared" si="82"/>
        <v>-124.605546</v>
      </c>
      <c r="J158" s="41">
        <f t="shared" si="83"/>
        <v>0</v>
      </c>
      <c r="K158" s="41">
        <f t="shared" si="84"/>
        <v>-124.605546</v>
      </c>
      <c r="L158" s="41" t="str">
        <f t="shared" si="85"/>
        <v/>
      </c>
      <c r="M158" s="41" t="str">
        <f t="shared" si="86"/>
        <v/>
      </c>
      <c r="N158" s="41" t="str">
        <f t="shared" si="80"/>
        <v/>
      </c>
      <c r="O158" s="41" t="str">
        <f t="shared" si="87"/>
        <v/>
      </c>
      <c r="P158" s="41" t="str">
        <f t="shared" si="88"/>
        <v/>
      </c>
      <c r="Q158" s="41" t="str">
        <f t="shared" si="89"/>
        <v/>
      </c>
      <c r="R158" s="41" t="str">
        <f t="shared" si="90"/>
        <v/>
      </c>
      <c r="S158" s="41" t="str">
        <f t="shared" si="91"/>
        <v/>
      </c>
      <c r="T158" s="41" t="str">
        <f t="shared" si="92"/>
        <v/>
      </c>
      <c r="U158" s="41" t="str">
        <f t="shared" si="93"/>
        <v/>
      </c>
      <c r="V158" s="41" t="str">
        <f t="shared" si="94"/>
        <v/>
      </c>
      <c r="W158" s="41" t="str">
        <f t="shared" si="95"/>
        <v/>
      </c>
      <c r="X158" s="41">
        <f t="shared" si="96"/>
        <v>-124.605546</v>
      </c>
      <c r="Y158" s="41">
        <f t="shared" si="97"/>
        <v>0</v>
      </c>
      <c r="Z158" s="41">
        <f t="shared" si="98"/>
        <v>-124.605546</v>
      </c>
    </row>
    <row r="159" spans="4:46" x14ac:dyDescent="0.25">
      <c r="D159" s="18">
        <v>1931</v>
      </c>
      <c r="E159" s="47">
        <f t="shared" si="81"/>
        <v>5</v>
      </c>
      <c r="F159" s="41" t="s">
        <v>158</v>
      </c>
      <c r="G159" s="41">
        <v>-66.404871</v>
      </c>
      <c r="H159" s="41"/>
      <c r="I159" s="41">
        <f t="shared" si="82"/>
        <v>-66.404871</v>
      </c>
      <c r="J159" s="41">
        <f t="shared" si="83"/>
        <v>0</v>
      </c>
      <c r="K159" s="41">
        <f t="shared" si="84"/>
        <v>-66.404871</v>
      </c>
      <c r="L159" s="41" t="str">
        <f t="shared" si="85"/>
        <v/>
      </c>
      <c r="M159" s="41" t="str">
        <f t="shared" si="86"/>
        <v/>
      </c>
      <c r="N159" s="41" t="str">
        <f t="shared" si="80"/>
        <v/>
      </c>
      <c r="O159" s="41" t="str">
        <f t="shared" si="87"/>
        <v/>
      </c>
      <c r="P159" s="41" t="str">
        <f t="shared" si="88"/>
        <v/>
      </c>
      <c r="Q159" s="41" t="str">
        <f t="shared" si="89"/>
        <v/>
      </c>
      <c r="R159" s="41" t="str">
        <f t="shared" si="90"/>
        <v/>
      </c>
      <c r="S159" s="41" t="str">
        <f t="shared" si="91"/>
        <v/>
      </c>
      <c r="T159" s="41" t="str">
        <f t="shared" si="92"/>
        <v/>
      </c>
      <c r="U159" s="41" t="str">
        <f t="shared" si="93"/>
        <v/>
      </c>
      <c r="V159" s="41" t="str">
        <f t="shared" si="94"/>
        <v/>
      </c>
      <c r="W159" s="41" t="str">
        <f t="shared" si="95"/>
        <v/>
      </c>
      <c r="X159" s="41">
        <f t="shared" si="96"/>
        <v>-66.404871</v>
      </c>
      <c r="Y159" s="41">
        <f t="shared" si="97"/>
        <v>0</v>
      </c>
      <c r="Z159" s="41">
        <f t="shared" si="98"/>
        <v>-66.404871</v>
      </c>
      <c r="AC159" s="14">
        <f>SUM(I148:I159)</f>
        <v>-286.81448499999999</v>
      </c>
      <c r="AD159" s="14">
        <f>SUM(J148:J159)</f>
        <v>113.971132</v>
      </c>
      <c r="AE159" s="14">
        <f>SUM(K148:K159)</f>
        <v>-400.785617</v>
      </c>
      <c r="AF159" s="14" t="str">
        <f>IF(AF$38=$E159,SUM(L148:L159),"")</f>
        <v/>
      </c>
      <c r="AG159" s="14" t="str">
        <f t="shared" ref="AG159" si="155">IF(AG$38=$E159,SUM(M148:M159),"")</f>
        <v/>
      </c>
      <c r="AH159" s="14" t="str">
        <f t="shared" ref="AH159" si="156">IF(AH$38=$E159,SUM(N148:N159),"")</f>
        <v/>
      </c>
      <c r="AI159" s="14" t="str">
        <f t="shared" ref="AI159" si="157">IF(AI$38=$E159,SUM(O148:O159),"")</f>
        <v/>
      </c>
      <c r="AJ159" s="14" t="str">
        <f t="shared" ref="AJ159" si="158">IF(AJ$38=$E159,SUM(P148:P159),"")</f>
        <v/>
      </c>
      <c r="AK159" s="14" t="str">
        <f t="shared" ref="AK159" si="159">IF(AK$38=$E159,SUM(Q148:Q159),"")</f>
        <v/>
      </c>
      <c r="AL159" s="14" t="str">
        <f t="shared" ref="AL159" si="160">IF(AL$38=$E159,SUM(R148:R159),"")</f>
        <v/>
      </c>
      <c r="AM159" s="14" t="str">
        <f t="shared" ref="AM159" si="161">IF(AM$38=$E159,SUM(S148:S159),"")</f>
        <v/>
      </c>
      <c r="AN159" s="14" t="str">
        <f t="shared" ref="AN159" si="162">IF(AN$38=$E159,SUM(T148:T159),"")</f>
        <v/>
      </c>
      <c r="AO159" s="14" t="str">
        <f t="shared" ref="AO159" si="163">IF(AO$38=$E159,SUM(U148:U159),"")</f>
        <v/>
      </c>
      <c r="AP159" s="14" t="str">
        <f t="shared" ref="AP159" si="164">IF(AP$38=$E159,SUM(V148:V159),"")</f>
        <v/>
      </c>
      <c r="AQ159" s="14" t="str">
        <f t="shared" ref="AQ159" si="165">IF(AQ$38=$E159,SUM(W148:W159),"")</f>
        <v/>
      </c>
      <c r="AR159" s="14">
        <f t="shared" ref="AR159" si="166">IF(AR$38=$E159,SUM(X148:X159),"")</f>
        <v>-286.81448499999999</v>
      </c>
      <c r="AS159" s="14">
        <f t="shared" ref="AS159" si="167">IF(AS$38=$E159,SUM(Y148:Y159),"")</f>
        <v>113.971132</v>
      </c>
      <c r="AT159" s="14">
        <f t="shared" ref="AT159" si="168">IF(AT$38=$E159,SUM(Z148:Z159),"")</f>
        <v>-400.785617</v>
      </c>
    </row>
    <row r="160" spans="4:46" x14ac:dyDescent="0.25">
      <c r="D160" s="18">
        <v>1932</v>
      </c>
      <c r="E160" s="47">
        <f t="shared" si="81"/>
        <v>4</v>
      </c>
      <c r="F160" s="41" t="s">
        <v>159</v>
      </c>
      <c r="G160" s="41">
        <v>-15.855404999999999</v>
      </c>
      <c r="H160" s="41"/>
      <c r="I160" s="41">
        <f t="shared" si="82"/>
        <v>-15.855404999999999</v>
      </c>
      <c r="J160" s="41">
        <f t="shared" si="83"/>
        <v>0</v>
      </c>
      <c r="K160" s="41">
        <f t="shared" si="84"/>
        <v>-15.855404999999999</v>
      </c>
      <c r="L160" s="41" t="str">
        <f t="shared" si="85"/>
        <v/>
      </c>
      <c r="M160" s="41" t="str">
        <f t="shared" si="86"/>
        <v/>
      </c>
      <c r="N160" s="41" t="str">
        <f t="shared" si="80"/>
        <v/>
      </c>
      <c r="O160" s="41" t="str">
        <f t="shared" si="87"/>
        <v/>
      </c>
      <c r="P160" s="41" t="str">
        <f t="shared" si="88"/>
        <v/>
      </c>
      <c r="Q160" s="41" t="str">
        <f t="shared" si="89"/>
        <v/>
      </c>
      <c r="R160" s="41" t="str">
        <f t="shared" si="90"/>
        <v/>
      </c>
      <c r="S160" s="41" t="str">
        <f t="shared" si="91"/>
        <v/>
      </c>
      <c r="T160" s="41" t="str">
        <f t="shared" si="92"/>
        <v/>
      </c>
      <c r="U160" s="41">
        <f t="shared" si="93"/>
        <v>-15.855404999999999</v>
      </c>
      <c r="V160" s="41">
        <f t="shared" si="94"/>
        <v>0</v>
      </c>
      <c r="W160" s="41">
        <f t="shared" si="95"/>
        <v>-15.855404999999999</v>
      </c>
      <c r="X160" s="41" t="str">
        <f t="shared" si="96"/>
        <v/>
      </c>
      <c r="Y160" s="41" t="str">
        <f t="shared" si="97"/>
        <v/>
      </c>
      <c r="Z160" s="41" t="str">
        <f t="shared" si="98"/>
        <v/>
      </c>
    </row>
    <row r="161" spans="4:46" x14ac:dyDescent="0.25">
      <c r="D161" s="18">
        <v>1932</v>
      </c>
      <c r="E161" s="47">
        <f t="shared" si="81"/>
        <v>4</v>
      </c>
      <c r="F161" s="41" t="s">
        <v>160</v>
      </c>
      <c r="G161" s="41">
        <v>-7.6077539999999999</v>
      </c>
      <c r="H161" s="41"/>
      <c r="I161" s="41">
        <f t="shared" si="82"/>
        <v>-7.6077539999999999</v>
      </c>
      <c r="J161" s="41">
        <f t="shared" si="83"/>
        <v>0</v>
      </c>
      <c r="K161" s="41">
        <f t="shared" si="84"/>
        <v>-7.6077539999999999</v>
      </c>
      <c r="L161" s="41" t="str">
        <f t="shared" si="85"/>
        <v/>
      </c>
      <c r="M161" s="41" t="str">
        <f t="shared" si="86"/>
        <v/>
      </c>
      <c r="N161" s="41" t="str">
        <f t="shared" si="80"/>
        <v/>
      </c>
      <c r="O161" s="41" t="str">
        <f t="shared" si="87"/>
        <v/>
      </c>
      <c r="P161" s="41" t="str">
        <f t="shared" si="88"/>
        <v/>
      </c>
      <c r="Q161" s="41" t="str">
        <f t="shared" si="89"/>
        <v/>
      </c>
      <c r="R161" s="41" t="str">
        <f t="shared" si="90"/>
        <v/>
      </c>
      <c r="S161" s="41" t="str">
        <f t="shared" si="91"/>
        <v/>
      </c>
      <c r="T161" s="41" t="str">
        <f t="shared" si="92"/>
        <v/>
      </c>
      <c r="U161" s="41">
        <f t="shared" si="93"/>
        <v>-7.6077539999999999</v>
      </c>
      <c r="V161" s="41">
        <f t="shared" si="94"/>
        <v>0</v>
      </c>
      <c r="W161" s="41">
        <f t="shared" si="95"/>
        <v>-7.6077539999999999</v>
      </c>
      <c r="X161" s="41" t="str">
        <f t="shared" si="96"/>
        <v/>
      </c>
      <c r="Y161" s="41" t="str">
        <f t="shared" si="97"/>
        <v/>
      </c>
      <c r="Z161" s="41" t="str">
        <f t="shared" si="98"/>
        <v/>
      </c>
    </row>
    <row r="162" spans="4:46" x14ac:dyDescent="0.25">
      <c r="D162" s="18">
        <v>1932</v>
      </c>
      <c r="E162" s="47">
        <f t="shared" si="81"/>
        <v>4</v>
      </c>
      <c r="F162" s="41" t="s">
        <v>161</v>
      </c>
      <c r="G162" s="41">
        <v>2.9170029999999998</v>
      </c>
      <c r="H162" s="41"/>
      <c r="I162" s="41">
        <f t="shared" si="82"/>
        <v>2.9170029999999998</v>
      </c>
      <c r="J162" s="41">
        <f t="shared" si="83"/>
        <v>2.9170029999999998</v>
      </c>
      <c r="K162" s="41">
        <f t="shared" si="84"/>
        <v>0</v>
      </c>
      <c r="L162" s="41" t="str">
        <f t="shared" si="85"/>
        <v/>
      </c>
      <c r="M162" s="41" t="str">
        <f t="shared" si="86"/>
        <v/>
      </c>
      <c r="N162" s="41" t="str">
        <f t="shared" si="80"/>
        <v/>
      </c>
      <c r="O162" s="41" t="str">
        <f t="shared" si="87"/>
        <v/>
      </c>
      <c r="P162" s="41" t="str">
        <f t="shared" si="88"/>
        <v/>
      </c>
      <c r="Q162" s="41" t="str">
        <f t="shared" si="89"/>
        <v/>
      </c>
      <c r="R162" s="41" t="str">
        <f t="shared" si="90"/>
        <v/>
      </c>
      <c r="S162" s="41" t="str">
        <f t="shared" si="91"/>
        <v/>
      </c>
      <c r="T162" s="41" t="str">
        <f t="shared" si="92"/>
        <v/>
      </c>
      <c r="U162" s="41">
        <f t="shared" si="93"/>
        <v>2.9170029999999998</v>
      </c>
      <c r="V162" s="41">
        <f t="shared" si="94"/>
        <v>2.9170029999999998</v>
      </c>
      <c r="W162" s="41">
        <f t="shared" si="95"/>
        <v>0</v>
      </c>
      <c r="X162" s="41" t="str">
        <f t="shared" si="96"/>
        <v/>
      </c>
      <c r="Y162" s="41" t="str">
        <f t="shared" si="97"/>
        <v/>
      </c>
      <c r="Z162" s="41" t="str">
        <f t="shared" si="98"/>
        <v/>
      </c>
    </row>
    <row r="163" spans="4:46" x14ac:dyDescent="0.25">
      <c r="D163" s="18">
        <v>1932</v>
      </c>
      <c r="E163" s="47">
        <f t="shared" si="81"/>
        <v>4</v>
      </c>
      <c r="F163" s="41" t="s">
        <v>162</v>
      </c>
      <c r="G163" s="41">
        <v>-53.026381999999998</v>
      </c>
      <c r="H163" s="41"/>
      <c r="I163" s="41">
        <f t="shared" si="82"/>
        <v>-53.026381999999998</v>
      </c>
      <c r="J163" s="41">
        <f t="shared" si="83"/>
        <v>0</v>
      </c>
      <c r="K163" s="41">
        <f t="shared" si="84"/>
        <v>-53.026381999999998</v>
      </c>
      <c r="L163" s="41" t="str">
        <f t="shared" si="85"/>
        <v/>
      </c>
      <c r="M163" s="41" t="str">
        <f t="shared" si="86"/>
        <v/>
      </c>
      <c r="N163" s="41" t="str">
        <f t="shared" si="80"/>
        <v/>
      </c>
      <c r="O163" s="41" t="str">
        <f t="shared" si="87"/>
        <v/>
      </c>
      <c r="P163" s="41" t="str">
        <f t="shared" si="88"/>
        <v/>
      </c>
      <c r="Q163" s="41" t="str">
        <f t="shared" si="89"/>
        <v/>
      </c>
      <c r="R163" s="41" t="str">
        <f t="shared" si="90"/>
        <v/>
      </c>
      <c r="S163" s="41" t="str">
        <f t="shared" si="91"/>
        <v/>
      </c>
      <c r="T163" s="41" t="str">
        <f t="shared" si="92"/>
        <v/>
      </c>
      <c r="U163" s="41">
        <f t="shared" si="93"/>
        <v>-53.026381999999998</v>
      </c>
      <c r="V163" s="41">
        <f t="shared" si="94"/>
        <v>0</v>
      </c>
      <c r="W163" s="41">
        <f t="shared" si="95"/>
        <v>-53.026381999999998</v>
      </c>
      <c r="X163" s="41" t="str">
        <f t="shared" si="96"/>
        <v/>
      </c>
      <c r="Y163" s="41" t="str">
        <f t="shared" si="97"/>
        <v/>
      </c>
      <c r="Z163" s="41" t="str">
        <f t="shared" si="98"/>
        <v/>
      </c>
    </row>
    <row r="164" spans="4:46" x14ac:dyDescent="0.25">
      <c r="D164" s="18">
        <v>1932</v>
      </c>
      <c r="E164" s="47">
        <f t="shared" si="81"/>
        <v>4</v>
      </c>
      <c r="F164" s="41" t="s">
        <v>163</v>
      </c>
      <c r="G164" s="41">
        <v>21.961963999999998</v>
      </c>
      <c r="H164" s="41"/>
      <c r="I164" s="41">
        <f t="shared" si="82"/>
        <v>21.961963999999998</v>
      </c>
      <c r="J164" s="41">
        <f t="shared" si="83"/>
        <v>21.961963999999998</v>
      </c>
      <c r="K164" s="41">
        <f t="shared" si="84"/>
        <v>0</v>
      </c>
      <c r="L164" s="41" t="str">
        <f t="shared" si="85"/>
        <v/>
      </c>
      <c r="M164" s="41" t="str">
        <f t="shared" si="86"/>
        <v/>
      </c>
      <c r="N164" s="41" t="str">
        <f t="shared" si="80"/>
        <v/>
      </c>
      <c r="O164" s="41" t="str">
        <f t="shared" si="87"/>
        <v/>
      </c>
      <c r="P164" s="41" t="str">
        <f t="shared" si="88"/>
        <v/>
      </c>
      <c r="Q164" s="41" t="str">
        <f t="shared" si="89"/>
        <v/>
      </c>
      <c r="R164" s="41" t="str">
        <f t="shared" si="90"/>
        <v/>
      </c>
      <c r="S164" s="41" t="str">
        <f t="shared" si="91"/>
        <v/>
      </c>
      <c r="T164" s="41" t="str">
        <f t="shared" si="92"/>
        <v/>
      </c>
      <c r="U164" s="41">
        <f t="shared" si="93"/>
        <v>21.961963999999998</v>
      </c>
      <c r="V164" s="41">
        <f t="shared" si="94"/>
        <v>21.961963999999998</v>
      </c>
      <c r="W164" s="41">
        <f t="shared" si="95"/>
        <v>0</v>
      </c>
      <c r="X164" s="41" t="str">
        <f t="shared" si="96"/>
        <v/>
      </c>
      <c r="Y164" s="41" t="str">
        <f t="shared" si="97"/>
        <v/>
      </c>
      <c r="Z164" s="41" t="str">
        <f t="shared" si="98"/>
        <v/>
      </c>
    </row>
    <row r="165" spans="4:46" x14ac:dyDescent="0.25">
      <c r="D165" s="18">
        <v>1932</v>
      </c>
      <c r="E165" s="47">
        <f t="shared" si="81"/>
        <v>4</v>
      </c>
      <c r="F165" s="41" t="s">
        <v>164</v>
      </c>
      <c r="G165" s="41">
        <v>152.607831</v>
      </c>
      <c r="H165" s="41"/>
      <c r="I165" s="41">
        <f t="shared" si="82"/>
        <v>152.607831</v>
      </c>
      <c r="J165" s="41">
        <f t="shared" si="83"/>
        <v>152.607831</v>
      </c>
      <c r="K165" s="41">
        <f t="shared" si="84"/>
        <v>0</v>
      </c>
      <c r="L165" s="41" t="str">
        <f t="shared" si="85"/>
        <v/>
      </c>
      <c r="M165" s="41" t="str">
        <f t="shared" si="86"/>
        <v/>
      </c>
      <c r="N165" s="41" t="str">
        <f t="shared" ref="N165:N228" si="169">IF($L$38=$E165,IF(L165&lt;0,L165,0),"")</f>
        <v/>
      </c>
      <c r="O165" s="41" t="str">
        <f t="shared" si="87"/>
        <v/>
      </c>
      <c r="P165" s="41" t="str">
        <f t="shared" si="88"/>
        <v/>
      </c>
      <c r="Q165" s="41" t="str">
        <f t="shared" si="89"/>
        <v/>
      </c>
      <c r="R165" s="41" t="str">
        <f t="shared" si="90"/>
        <v/>
      </c>
      <c r="S165" s="41" t="str">
        <f t="shared" si="91"/>
        <v/>
      </c>
      <c r="T165" s="41" t="str">
        <f t="shared" si="92"/>
        <v/>
      </c>
      <c r="U165" s="41">
        <f t="shared" si="93"/>
        <v>152.607831</v>
      </c>
      <c r="V165" s="41">
        <f t="shared" si="94"/>
        <v>152.607831</v>
      </c>
      <c r="W165" s="41">
        <f t="shared" si="95"/>
        <v>0</v>
      </c>
      <c r="X165" s="41" t="str">
        <f t="shared" si="96"/>
        <v/>
      </c>
      <c r="Y165" s="41" t="str">
        <f t="shared" si="97"/>
        <v/>
      </c>
      <c r="Z165" s="41" t="str">
        <f t="shared" si="98"/>
        <v/>
      </c>
    </row>
    <row r="166" spans="4:46" x14ac:dyDescent="0.25">
      <c r="D166" s="18">
        <v>1932</v>
      </c>
      <c r="E166" s="47">
        <f t="shared" si="81"/>
        <v>4</v>
      </c>
      <c r="F166" s="41" t="s">
        <v>165</v>
      </c>
      <c r="G166" s="41">
        <v>80.267017999999993</v>
      </c>
      <c r="H166" s="41"/>
      <c r="I166" s="41">
        <f t="shared" si="82"/>
        <v>80.267017999999993</v>
      </c>
      <c r="J166" s="41">
        <f t="shared" si="83"/>
        <v>80.267017999999993</v>
      </c>
      <c r="K166" s="41">
        <f t="shared" si="84"/>
        <v>0</v>
      </c>
      <c r="L166" s="41" t="str">
        <f t="shared" si="85"/>
        <v/>
      </c>
      <c r="M166" s="41" t="str">
        <f t="shared" si="86"/>
        <v/>
      </c>
      <c r="N166" s="41" t="str">
        <f t="shared" si="169"/>
        <v/>
      </c>
      <c r="O166" s="41" t="str">
        <f t="shared" si="87"/>
        <v/>
      </c>
      <c r="P166" s="41" t="str">
        <f t="shared" si="88"/>
        <v/>
      </c>
      <c r="Q166" s="41" t="str">
        <f t="shared" si="89"/>
        <v/>
      </c>
      <c r="R166" s="41" t="str">
        <f t="shared" si="90"/>
        <v/>
      </c>
      <c r="S166" s="41" t="str">
        <f t="shared" si="91"/>
        <v/>
      </c>
      <c r="T166" s="41" t="str">
        <f t="shared" si="92"/>
        <v/>
      </c>
      <c r="U166" s="41">
        <f t="shared" si="93"/>
        <v>80.267017999999993</v>
      </c>
      <c r="V166" s="41">
        <f t="shared" si="94"/>
        <v>80.267017999999993</v>
      </c>
      <c r="W166" s="41">
        <f t="shared" si="95"/>
        <v>0</v>
      </c>
      <c r="X166" s="41" t="str">
        <f t="shared" si="96"/>
        <v/>
      </c>
      <c r="Y166" s="41" t="str">
        <f t="shared" si="97"/>
        <v/>
      </c>
      <c r="Z166" s="41" t="str">
        <f t="shared" si="98"/>
        <v/>
      </c>
    </row>
    <row r="167" spans="4:46" x14ac:dyDescent="0.25">
      <c r="D167" s="18">
        <v>1932</v>
      </c>
      <c r="E167" s="47">
        <f t="shared" si="81"/>
        <v>4</v>
      </c>
      <c r="F167" s="41" t="s">
        <v>166</v>
      </c>
      <c r="G167" s="41">
        <v>23.02167</v>
      </c>
      <c r="H167" s="41"/>
      <c r="I167" s="41">
        <f t="shared" si="82"/>
        <v>23.02167</v>
      </c>
      <c r="J167" s="41">
        <f t="shared" si="83"/>
        <v>23.02167</v>
      </c>
      <c r="K167" s="41">
        <f t="shared" si="84"/>
        <v>0</v>
      </c>
      <c r="L167" s="41" t="str">
        <f t="shared" si="85"/>
        <v/>
      </c>
      <c r="M167" s="41" t="str">
        <f t="shared" si="86"/>
        <v/>
      </c>
      <c r="N167" s="41" t="str">
        <f t="shared" si="169"/>
        <v/>
      </c>
      <c r="O167" s="41" t="str">
        <f t="shared" si="87"/>
        <v/>
      </c>
      <c r="P167" s="41" t="str">
        <f t="shared" si="88"/>
        <v/>
      </c>
      <c r="Q167" s="41" t="str">
        <f t="shared" si="89"/>
        <v/>
      </c>
      <c r="R167" s="41" t="str">
        <f t="shared" si="90"/>
        <v/>
      </c>
      <c r="S167" s="41" t="str">
        <f t="shared" si="91"/>
        <v/>
      </c>
      <c r="T167" s="41" t="str">
        <f t="shared" si="92"/>
        <v/>
      </c>
      <c r="U167" s="41">
        <f t="shared" si="93"/>
        <v>23.02167</v>
      </c>
      <c r="V167" s="41">
        <f t="shared" si="94"/>
        <v>23.02167</v>
      </c>
      <c r="W167" s="41">
        <f t="shared" si="95"/>
        <v>0</v>
      </c>
      <c r="X167" s="41" t="str">
        <f t="shared" si="96"/>
        <v/>
      </c>
      <c r="Y167" s="41" t="str">
        <f t="shared" si="97"/>
        <v/>
      </c>
      <c r="Z167" s="41" t="str">
        <f t="shared" si="98"/>
        <v/>
      </c>
    </row>
    <row r="168" spans="4:46" x14ac:dyDescent="0.25">
      <c r="D168" s="18">
        <v>1932</v>
      </c>
      <c r="E168" s="47">
        <f t="shared" si="81"/>
        <v>4</v>
      </c>
      <c r="F168" s="41" t="s">
        <v>167</v>
      </c>
      <c r="G168" s="41">
        <v>-9.5766620000000007</v>
      </c>
      <c r="H168" s="41"/>
      <c r="I168" s="41">
        <f t="shared" si="82"/>
        <v>-9.5766620000000007</v>
      </c>
      <c r="J168" s="41">
        <f t="shared" si="83"/>
        <v>0</v>
      </c>
      <c r="K168" s="41">
        <f t="shared" si="84"/>
        <v>-9.5766620000000007</v>
      </c>
      <c r="L168" s="41" t="str">
        <f t="shared" si="85"/>
        <v/>
      </c>
      <c r="M168" s="41" t="str">
        <f t="shared" si="86"/>
        <v/>
      </c>
      <c r="N168" s="41" t="str">
        <f t="shared" si="169"/>
        <v/>
      </c>
      <c r="O168" s="41" t="str">
        <f t="shared" si="87"/>
        <v/>
      </c>
      <c r="P168" s="41" t="str">
        <f t="shared" si="88"/>
        <v/>
      </c>
      <c r="Q168" s="41" t="str">
        <f t="shared" si="89"/>
        <v/>
      </c>
      <c r="R168" s="41" t="str">
        <f t="shared" si="90"/>
        <v/>
      </c>
      <c r="S168" s="41" t="str">
        <f t="shared" si="91"/>
        <v/>
      </c>
      <c r="T168" s="41" t="str">
        <f t="shared" si="92"/>
        <v/>
      </c>
      <c r="U168" s="41">
        <f t="shared" si="93"/>
        <v>-9.5766620000000007</v>
      </c>
      <c r="V168" s="41">
        <f t="shared" si="94"/>
        <v>0</v>
      </c>
      <c r="W168" s="41">
        <f t="shared" si="95"/>
        <v>-9.5766620000000007</v>
      </c>
      <c r="X168" s="41" t="str">
        <f t="shared" si="96"/>
        <v/>
      </c>
      <c r="Y168" s="41" t="str">
        <f t="shared" si="97"/>
        <v/>
      </c>
      <c r="Z168" s="41" t="str">
        <f t="shared" si="98"/>
        <v/>
      </c>
    </row>
    <row r="169" spans="4:46" x14ac:dyDescent="0.25">
      <c r="D169" s="18">
        <v>1932</v>
      </c>
      <c r="E169" s="47">
        <f t="shared" ref="E169:E232" si="170">INDEX($B$40:$B$122,MATCH($D169,$A$40:$A$122,0),1)</f>
        <v>4</v>
      </c>
      <c r="F169" s="41" t="s">
        <v>168</v>
      </c>
      <c r="G169" s="41">
        <v>-84.988479999999996</v>
      </c>
      <c r="H169" s="41"/>
      <c r="I169" s="41">
        <f t="shared" ref="I169:I232" si="171">G169</f>
        <v>-84.988479999999996</v>
      </c>
      <c r="J169" s="41">
        <f t="shared" ref="J169:J232" si="172">IF(I169&gt;=0,I169,0)</f>
        <v>0</v>
      </c>
      <c r="K169" s="41">
        <f t="shared" ref="K169:K232" si="173">IF(I169&lt;0,I169,0)</f>
        <v>-84.988479999999996</v>
      </c>
      <c r="L169" s="41" t="str">
        <f t="shared" ref="L169:L232" si="174">IF($E169=L$38,$G169,"")</f>
        <v/>
      </c>
      <c r="M169" s="41" t="str">
        <f t="shared" ref="M169:M232" si="175">IF($L$38=$E169,IF(L169&gt;=0,L169,0),"")</f>
        <v/>
      </c>
      <c r="N169" s="41" t="str">
        <f t="shared" si="169"/>
        <v/>
      </c>
      <c r="O169" s="41" t="str">
        <f t="shared" ref="O169:O232" si="176">IF($E169=O$38,$G169,"")</f>
        <v/>
      </c>
      <c r="P169" s="41" t="str">
        <f t="shared" ref="P169:P232" si="177">IF($O$38=$E169,IF(O169&gt;=0,O169,0),"")</f>
        <v/>
      </c>
      <c r="Q169" s="41" t="str">
        <f t="shared" ref="Q169:Q232" si="178">IF($O$38=$E169,IF(O169&lt;0,O169,0),"")</f>
        <v/>
      </c>
      <c r="R169" s="41" t="str">
        <f t="shared" ref="R169:R232" si="179">IF($E169=R$38,$G169,"")</f>
        <v/>
      </c>
      <c r="S169" s="41" t="str">
        <f t="shared" ref="S169:S232" si="180">IF($R$38=$E169,IF(R169&gt;=0,R169,0),"")</f>
        <v/>
      </c>
      <c r="T169" s="41" t="str">
        <f t="shared" ref="T169:T232" si="181">IF($R$38=$E169,IF(R169&lt;0,R169,0),"")</f>
        <v/>
      </c>
      <c r="U169" s="41">
        <f t="shared" ref="U169:U232" si="182">IF($E169=U$38,$G169,"")</f>
        <v>-84.988479999999996</v>
      </c>
      <c r="V169" s="41">
        <f t="shared" ref="V169:V232" si="183">IF($U$38=$E169,IF(U169&gt;=0,U169,0),"")</f>
        <v>0</v>
      </c>
      <c r="W169" s="41">
        <f t="shared" ref="W169:W232" si="184">IF($U$38=$E169,IF(U169&lt;0,U169,0),"")</f>
        <v>-84.988479999999996</v>
      </c>
      <c r="X169" s="41" t="str">
        <f t="shared" ref="X169:X232" si="185">IF($E169=X$38,$G169,"")</f>
        <v/>
      </c>
      <c r="Y169" s="41" t="str">
        <f t="shared" ref="Y169:Y232" si="186">IF($X$38=$E169,IF(X169&gt;=0,X169,0),"")</f>
        <v/>
      </c>
      <c r="Z169" s="41" t="str">
        <f t="shared" ref="Z169:Z232" si="187">IF($X$38=$E169,IF(X169&lt;0,X169,0),"")</f>
        <v/>
      </c>
    </row>
    <row r="170" spans="4:46" x14ac:dyDescent="0.25">
      <c r="D170" s="18">
        <v>1932</v>
      </c>
      <c r="E170" s="47">
        <f t="shared" si="170"/>
        <v>4</v>
      </c>
      <c r="F170" s="41" t="s">
        <v>169</v>
      </c>
      <c r="G170" s="41">
        <v>-94.844385000000003</v>
      </c>
      <c r="H170" s="41"/>
      <c r="I170" s="41">
        <f t="shared" si="171"/>
        <v>-94.844385000000003</v>
      </c>
      <c r="J170" s="41">
        <f t="shared" si="172"/>
        <v>0</v>
      </c>
      <c r="K170" s="41">
        <f t="shared" si="173"/>
        <v>-94.844385000000003</v>
      </c>
      <c r="L170" s="41" t="str">
        <f t="shared" si="174"/>
        <v/>
      </c>
      <c r="M170" s="41" t="str">
        <f t="shared" si="175"/>
        <v/>
      </c>
      <c r="N170" s="41" t="str">
        <f t="shared" si="169"/>
        <v/>
      </c>
      <c r="O170" s="41" t="str">
        <f t="shared" si="176"/>
        <v/>
      </c>
      <c r="P170" s="41" t="str">
        <f t="shared" si="177"/>
        <v/>
      </c>
      <c r="Q170" s="41" t="str">
        <f t="shared" si="178"/>
        <v/>
      </c>
      <c r="R170" s="41" t="str">
        <f t="shared" si="179"/>
        <v/>
      </c>
      <c r="S170" s="41" t="str">
        <f t="shared" si="180"/>
        <v/>
      </c>
      <c r="T170" s="41" t="str">
        <f t="shared" si="181"/>
        <v/>
      </c>
      <c r="U170" s="41">
        <f t="shared" si="182"/>
        <v>-94.844385000000003</v>
      </c>
      <c r="V170" s="41">
        <f t="shared" si="183"/>
        <v>0</v>
      </c>
      <c r="W170" s="41">
        <f t="shared" si="184"/>
        <v>-94.844385000000003</v>
      </c>
      <c r="X170" s="41" t="str">
        <f t="shared" si="185"/>
        <v/>
      </c>
      <c r="Y170" s="41" t="str">
        <f t="shared" si="186"/>
        <v/>
      </c>
      <c r="Z170" s="41" t="str">
        <f t="shared" si="187"/>
        <v/>
      </c>
    </row>
    <row r="171" spans="4:46" x14ac:dyDescent="0.25">
      <c r="D171" s="18">
        <v>1932</v>
      </c>
      <c r="E171" s="47">
        <f t="shared" si="170"/>
        <v>4</v>
      </c>
      <c r="F171" s="41" t="s">
        <v>170</v>
      </c>
      <c r="G171" s="41">
        <v>-65.466497000000004</v>
      </c>
      <c r="H171" s="41"/>
      <c r="I171" s="41">
        <f t="shared" si="171"/>
        <v>-65.466497000000004</v>
      </c>
      <c r="J171" s="41">
        <f t="shared" si="172"/>
        <v>0</v>
      </c>
      <c r="K171" s="41">
        <f t="shared" si="173"/>
        <v>-65.466497000000004</v>
      </c>
      <c r="L171" s="41" t="str">
        <f t="shared" si="174"/>
        <v/>
      </c>
      <c r="M171" s="41" t="str">
        <f t="shared" si="175"/>
        <v/>
      </c>
      <c r="N171" s="41" t="str">
        <f t="shared" si="169"/>
        <v/>
      </c>
      <c r="O171" s="41" t="str">
        <f t="shared" si="176"/>
        <v/>
      </c>
      <c r="P171" s="41" t="str">
        <f t="shared" si="177"/>
        <v/>
      </c>
      <c r="Q171" s="41" t="str">
        <f t="shared" si="178"/>
        <v/>
      </c>
      <c r="R171" s="41" t="str">
        <f t="shared" si="179"/>
        <v/>
      </c>
      <c r="S171" s="41" t="str">
        <f t="shared" si="180"/>
        <v/>
      </c>
      <c r="T171" s="41" t="str">
        <f t="shared" si="181"/>
        <v/>
      </c>
      <c r="U171" s="41">
        <f t="shared" si="182"/>
        <v>-65.466497000000004</v>
      </c>
      <c r="V171" s="41">
        <f t="shared" si="183"/>
        <v>0</v>
      </c>
      <c r="W171" s="41">
        <f t="shared" si="184"/>
        <v>-65.466497000000004</v>
      </c>
      <c r="X171" s="41" t="str">
        <f t="shared" si="185"/>
        <v/>
      </c>
      <c r="Y171" s="41" t="str">
        <f t="shared" si="186"/>
        <v/>
      </c>
      <c r="Z171" s="41" t="str">
        <f t="shared" si="187"/>
        <v/>
      </c>
      <c r="AC171" s="14">
        <f>SUM(I160:I171)</f>
        <v>-50.590079000000003</v>
      </c>
      <c r="AD171" s="14">
        <f>SUM(J160:J171)</f>
        <v>280.775486</v>
      </c>
      <c r="AE171" s="14">
        <f>SUM(K160:K171)</f>
        <v>-331.365565</v>
      </c>
      <c r="AF171" s="14" t="str">
        <f>IF(AF$38=$E171,SUM(L160:L171),"")</f>
        <v/>
      </c>
      <c r="AG171" s="14" t="str">
        <f t="shared" ref="AG171" si="188">IF(AG$38=$E171,SUM(M160:M171),"")</f>
        <v/>
      </c>
      <c r="AH171" s="14" t="str">
        <f t="shared" ref="AH171" si="189">IF(AH$38=$E171,SUM(N160:N171),"")</f>
        <v/>
      </c>
      <c r="AI171" s="14" t="str">
        <f t="shared" ref="AI171" si="190">IF(AI$38=$E171,SUM(O160:O171),"")</f>
        <v/>
      </c>
      <c r="AJ171" s="14" t="str">
        <f t="shared" ref="AJ171" si="191">IF(AJ$38=$E171,SUM(P160:P171),"")</f>
        <v/>
      </c>
      <c r="AK171" s="14" t="str">
        <f t="shared" ref="AK171" si="192">IF(AK$38=$E171,SUM(Q160:Q171),"")</f>
        <v/>
      </c>
      <c r="AL171" s="14" t="str">
        <f t="shared" ref="AL171" si="193">IF(AL$38=$E171,SUM(R160:R171),"")</f>
        <v/>
      </c>
      <c r="AM171" s="14" t="str">
        <f t="shared" ref="AM171" si="194">IF(AM$38=$E171,SUM(S160:S171),"")</f>
        <v/>
      </c>
      <c r="AN171" s="14" t="str">
        <f t="shared" ref="AN171" si="195">IF(AN$38=$E171,SUM(T160:T171),"")</f>
        <v/>
      </c>
      <c r="AO171" s="14">
        <f t="shared" ref="AO171" si="196">IF(AO$38=$E171,SUM(U160:U171),"")</f>
        <v>-50.590079000000003</v>
      </c>
      <c r="AP171" s="14">
        <f t="shared" ref="AP171" si="197">IF(AP$38=$E171,SUM(V160:V171),"")</f>
        <v>280.775486</v>
      </c>
      <c r="AQ171" s="14">
        <f t="shared" ref="AQ171" si="198">IF(AQ$38=$E171,SUM(W160:W171),"")</f>
        <v>-331.365565</v>
      </c>
      <c r="AR171" s="14" t="str">
        <f t="shared" ref="AR171" si="199">IF(AR$38=$E171,SUM(X160:X171),"")</f>
        <v/>
      </c>
      <c r="AS171" s="14" t="str">
        <f t="shared" ref="AS171" si="200">IF(AS$38=$E171,SUM(Y160:Y171),"")</f>
        <v/>
      </c>
      <c r="AT171" s="14" t="str">
        <f t="shared" ref="AT171" si="201">IF(AT$38=$E171,SUM(Z160:Z171),"")</f>
        <v/>
      </c>
    </row>
    <row r="172" spans="4:46" x14ac:dyDescent="0.25">
      <c r="D172" s="18">
        <v>1933</v>
      </c>
      <c r="E172" s="47">
        <f t="shared" si="170"/>
        <v>5</v>
      </c>
      <c r="F172" s="41" t="s">
        <v>171</v>
      </c>
      <c r="G172" s="41">
        <v>-22.378239000000001</v>
      </c>
      <c r="H172" s="41"/>
      <c r="I172" s="41">
        <f t="shared" si="171"/>
        <v>-22.378239000000001</v>
      </c>
      <c r="J172" s="41">
        <f t="shared" si="172"/>
        <v>0</v>
      </c>
      <c r="K172" s="41">
        <f t="shared" si="173"/>
        <v>-22.378239000000001</v>
      </c>
      <c r="L172" s="41" t="str">
        <f t="shared" si="174"/>
        <v/>
      </c>
      <c r="M172" s="41" t="str">
        <f t="shared" si="175"/>
        <v/>
      </c>
      <c r="N172" s="41" t="str">
        <f t="shared" si="169"/>
        <v/>
      </c>
      <c r="O172" s="41" t="str">
        <f t="shared" si="176"/>
        <v/>
      </c>
      <c r="P172" s="41" t="str">
        <f t="shared" si="177"/>
        <v/>
      </c>
      <c r="Q172" s="41" t="str">
        <f t="shared" si="178"/>
        <v/>
      </c>
      <c r="R172" s="41" t="str">
        <f t="shared" si="179"/>
        <v/>
      </c>
      <c r="S172" s="41" t="str">
        <f t="shared" si="180"/>
        <v/>
      </c>
      <c r="T172" s="41" t="str">
        <f t="shared" si="181"/>
        <v/>
      </c>
      <c r="U172" s="41" t="str">
        <f t="shared" si="182"/>
        <v/>
      </c>
      <c r="V172" s="41" t="str">
        <f t="shared" si="183"/>
        <v/>
      </c>
      <c r="W172" s="41" t="str">
        <f t="shared" si="184"/>
        <v/>
      </c>
      <c r="X172" s="41">
        <f t="shared" si="185"/>
        <v>-22.378239000000001</v>
      </c>
      <c r="Y172" s="41">
        <f t="shared" si="186"/>
        <v>0</v>
      </c>
      <c r="Z172" s="41">
        <f t="shared" si="187"/>
        <v>-22.378239000000001</v>
      </c>
    </row>
    <row r="173" spans="4:46" x14ac:dyDescent="0.25">
      <c r="D173" s="18">
        <v>1933</v>
      </c>
      <c r="E173" s="47">
        <f t="shared" si="170"/>
        <v>5</v>
      </c>
      <c r="F173" s="41" t="s">
        <v>172</v>
      </c>
      <c r="G173" s="41">
        <v>-11.419022999999999</v>
      </c>
      <c r="H173" s="41"/>
      <c r="I173" s="41">
        <f t="shared" si="171"/>
        <v>-11.419022999999999</v>
      </c>
      <c r="J173" s="41">
        <f t="shared" si="172"/>
        <v>0</v>
      </c>
      <c r="K173" s="41">
        <f t="shared" si="173"/>
        <v>-11.419022999999999</v>
      </c>
      <c r="L173" s="41" t="str">
        <f t="shared" si="174"/>
        <v/>
      </c>
      <c r="M173" s="41" t="str">
        <f t="shared" si="175"/>
        <v/>
      </c>
      <c r="N173" s="41" t="str">
        <f t="shared" si="169"/>
        <v/>
      </c>
      <c r="O173" s="41" t="str">
        <f t="shared" si="176"/>
        <v/>
      </c>
      <c r="P173" s="41" t="str">
        <f t="shared" si="177"/>
        <v/>
      </c>
      <c r="Q173" s="41" t="str">
        <f t="shared" si="178"/>
        <v/>
      </c>
      <c r="R173" s="41" t="str">
        <f t="shared" si="179"/>
        <v/>
      </c>
      <c r="S173" s="41" t="str">
        <f t="shared" si="180"/>
        <v/>
      </c>
      <c r="T173" s="41" t="str">
        <f t="shared" si="181"/>
        <v/>
      </c>
      <c r="U173" s="41" t="str">
        <f t="shared" si="182"/>
        <v/>
      </c>
      <c r="V173" s="41" t="str">
        <f t="shared" si="183"/>
        <v/>
      </c>
      <c r="W173" s="41" t="str">
        <f t="shared" si="184"/>
        <v/>
      </c>
      <c r="X173" s="41">
        <f t="shared" si="185"/>
        <v>-11.419022999999999</v>
      </c>
      <c r="Y173" s="41">
        <f t="shared" si="186"/>
        <v>0</v>
      </c>
      <c r="Z173" s="41">
        <f t="shared" si="187"/>
        <v>-11.419022999999999</v>
      </c>
    </row>
    <row r="174" spans="4:46" x14ac:dyDescent="0.25">
      <c r="D174" s="18">
        <v>1933</v>
      </c>
      <c r="E174" s="47">
        <f t="shared" si="170"/>
        <v>5</v>
      </c>
      <c r="F174" s="41" t="s">
        <v>173</v>
      </c>
      <c r="G174" s="41">
        <v>-4.3826280000000004</v>
      </c>
      <c r="H174" s="41"/>
      <c r="I174" s="41">
        <f t="shared" si="171"/>
        <v>-4.3826280000000004</v>
      </c>
      <c r="J174" s="41">
        <f t="shared" si="172"/>
        <v>0</v>
      </c>
      <c r="K174" s="41">
        <f t="shared" si="173"/>
        <v>-4.3826280000000004</v>
      </c>
      <c r="L174" s="41" t="str">
        <f t="shared" si="174"/>
        <v/>
      </c>
      <c r="M174" s="41" t="str">
        <f t="shared" si="175"/>
        <v/>
      </c>
      <c r="N174" s="41" t="str">
        <f t="shared" si="169"/>
        <v/>
      </c>
      <c r="O174" s="41" t="str">
        <f t="shared" si="176"/>
        <v/>
      </c>
      <c r="P174" s="41" t="str">
        <f t="shared" si="177"/>
        <v/>
      </c>
      <c r="Q174" s="41" t="str">
        <f t="shared" si="178"/>
        <v/>
      </c>
      <c r="R174" s="41" t="str">
        <f t="shared" si="179"/>
        <v/>
      </c>
      <c r="S174" s="41" t="str">
        <f t="shared" si="180"/>
        <v/>
      </c>
      <c r="T174" s="41" t="str">
        <f t="shared" si="181"/>
        <v/>
      </c>
      <c r="U174" s="41" t="str">
        <f t="shared" si="182"/>
        <v/>
      </c>
      <c r="V174" s="41" t="str">
        <f t="shared" si="183"/>
        <v/>
      </c>
      <c r="W174" s="41" t="str">
        <f t="shared" si="184"/>
        <v/>
      </c>
      <c r="X174" s="41">
        <f t="shared" si="185"/>
        <v>-4.3826280000000004</v>
      </c>
      <c r="Y174" s="41">
        <f t="shared" si="186"/>
        <v>0</v>
      </c>
      <c r="Z174" s="41">
        <f t="shared" si="187"/>
        <v>-4.3826280000000004</v>
      </c>
    </row>
    <row r="175" spans="4:46" x14ac:dyDescent="0.25">
      <c r="D175" s="18">
        <v>1933</v>
      </c>
      <c r="E175" s="47">
        <f t="shared" si="170"/>
        <v>5</v>
      </c>
      <c r="F175" s="41" t="s">
        <v>174</v>
      </c>
      <c r="G175" s="41">
        <v>-3.057909</v>
      </c>
      <c r="H175" s="41"/>
      <c r="I175" s="41">
        <f t="shared" si="171"/>
        <v>-3.057909</v>
      </c>
      <c r="J175" s="41">
        <f t="shared" si="172"/>
        <v>0</v>
      </c>
      <c r="K175" s="41">
        <f t="shared" si="173"/>
        <v>-3.057909</v>
      </c>
      <c r="L175" s="41" t="str">
        <f t="shared" si="174"/>
        <v/>
      </c>
      <c r="M175" s="41" t="str">
        <f t="shared" si="175"/>
        <v/>
      </c>
      <c r="N175" s="41" t="str">
        <f t="shared" si="169"/>
        <v/>
      </c>
      <c r="O175" s="41" t="str">
        <f t="shared" si="176"/>
        <v/>
      </c>
      <c r="P175" s="41" t="str">
        <f t="shared" si="177"/>
        <v/>
      </c>
      <c r="Q175" s="41" t="str">
        <f t="shared" si="178"/>
        <v/>
      </c>
      <c r="R175" s="41" t="str">
        <f t="shared" si="179"/>
        <v/>
      </c>
      <c r="S175" s="41" t="str">
        <f t="shared" si="180"/>
        <v/>
      </c>
      <c r="T175" s="41" t="str">
        <f t="shared" si="181"/>
        <v/>
      </c>
      <c r="U175" s="41" t="str">
        <f t="shared" si="182"/>
        <v/>
      </c>
      <c r="V175" s="41" t="str">
        <f t="shared" si="183"/>
        <v/>
      </c>
      <c r="W175" s="41" t="str">
        <f t="shared" si="184"/>
        <v/>
      </c>
      <c r="X175" s="41">
        <f t="shared" si="185"/>
        <v>-3.057909</v>
      </c>
      <c r="Y175" s="41">
        <f t="shared" si="186"/>
        <v>0</v>
      </c>
      <c r="Z175" s="41">
        <f t="shared" si="187"/>
        <v>-3.057909</v>
      </c>
    </row>
    <row r="176" spans="4:46" x14ac:dyDescent="0.25">
      <c r="D176" s="18">
        <v>1933</v>
      </c>
      <c r="E176" s="47">
        <f t="shared" si="170"/>
        <v>5</v>
      </c>
      <c r="F176" s="41" t="s">
        <v>175</v>
      </c>
      <c r="G176" s="41">
        <v>1.3813759999999999</v>
      </c>
      <c r="H176" s="41"/>
      <c r="I176" s="41">
        <f t="shared" si="171"/>
        <v>1.3813759999999999</v>
      </c>
      <c r="J176" s="41">
        <f t="shared" si="172"/>
        <v>1.3813759999999999</v>
      </c>
      <c r="K176" s="41">
        <f t="shared" si="173"/>
        <v>0</v>
      </c>
      <c r="L176" s="41" t="str">
        <f t="shared" si="174"/>
        <v/>
      </c>
      <c r="M176" s="41" t="str">
        <f t="shared" si="175"/>
        <v/>
      </c>
      <c r="N176" s="41" t="str">
        <f t="shared" si="169"/>
        <v/>
      </c>
      <c r="O176" s="41" t="str">
        <f t="shared" si="176"/>
        <v/>
      </c>
      <c r="P176" s="41" t="str">
        <f t="shared" si="177"/>
        <v/>
      </c>
      <c r="Q176" s="41" t="str">
        <f t="shared" si="178"/>
        <v/>
      </c>
      <c r="R176" s="41" t="str">
        <f t="shared" si="179"/>
        <v/>
      </c>
      <c r="S176" s="41" t="str">
        <f t="shared" si="180"/>
        <v/>
      </c>
      <c r="T176" s="41" t="str">
        <f t="shared" si="181"/>
        <v/>
      </c>
      <c r="U176" s="41" t="str">
        <f t="shared" si="182"/>
        <v/>
      </c>
      <c r="V176" s="41" t="str">
        <f t="shared" si="183"/>
        <v/>
      </c>
      <c r="W176" s="41" t="str">
        <f t="shared" si="184"/>
        <v/>
      </c>
      <c r="X176" s="41">
        <f t="shared" si="185"/>
        <v>1.3813759999999999</v>
      </c>
      <c r="Y176" s="41">
        <f t="shared" si="186"/>
        <v>1.3813759999999999</v>
      </c>
      <c r="Z176" s="41">
        <f t="shared" si="187"/>
        <v>0</v>
      </c>
    </row>
    <row r="177" spans="4:46" x14ac:dyDescent="0.25">
      <c r="D177" s="18">
        <v>1933</v>
      </c>
      <c r="E177" s="47">
        <f t="shared" si="170"/>
        <v>5</v>
      </c>
      <c r="F177" s="41" t="s">
        <v>176</v>
      </c>
      <c r="G177" s="41">
        <v>101.68257699999999</v>
      </c>
      <c r="H177" s="41"/>
      <c r="I177" s="41">
        <f t="shared" si="171"/>
        <v>101.68257699999999</v>
      </c>
      <c r="J177" s="41">
        <f t="shared" si="172"/>
        <v>101.68257699999999</v>
      </c>
      <c r="K177" s="41">
        <f t="shared" si="173"/>
        <v>0</v>
      </c>
      <c r="L177" s="41" t="str">
        <f t="shared" si="174"/>
        <v/>
      </c>
      <c r="M177" s="41" t="str">
        <f t="shared" si="175"/>
        <v/>
      </c>
      <c r="N177" s="41" t="str">
        <f t="shared" si="169"/>
        <v/>
      </c>
      <c r="O177" s="41" t="str">
        <f t="shared" si="176"/>
        <v/>
      </c>
      <c r="P177" s="41" t="str">
        <f t="shared" si="177"/>
        <v/>
      </c>
      <c r="Q177" s="41" t="str">
        <f t="shared" si="178"/>
        <v/>
      </c>
      <c r="R177" s="41" t="str">
        <f t="shared" si="179"/>
        <v/>
      </c>
      <c r="S177" s="41" t="str">
        <f t="shared" si="180"/>
        <v/>
      </c>
      <c r="T177" s="41" t="str">
        <f t="shared" si="181"/>
        <v/>
      </c>
      <c r="U177" s="41" t="str">
        <f t="shared" si="182"/>
        <v/>
      </c>
      <c r="V177" s="41" t="str">
        <f t="shared" si="183"/>
        <v/>
      </c>
      <c r="W177" s="41" t="str">
        <f t="shared" si="184"/>
        <v/>
      </c>
      <c r="X177" s="41">
        <f t="shared" si="185"/>
        <v>101.68257699999999</v>
      </c>
      <c r="Y177" s="41">
        <f t="shared" si="186"/>
        <v>101.68257699999999</v>
      </c>
      <c r="Z177" s="41">
        <f t="shared" si="187"/>
        <v>0</v>
      </c>
    </row>
    <row r="178" spans="4:46" x14ac:dyDescent="0.25">
      <c r="D178" s="18">
        <v>1933</v>
      </c>
      <c r="E178" s="47">
        <f t="shared" si="170"/>
        <v>5</v>
      </c>
      <c r="F178" s="41" t="s">
        <v>177</v>
      </c>
      <c r="G178" s="41">
        <v>153.30720199999999</v>
      </c>
      <c r="H178" s="41"/>
      <c r="I178" s="41">
        <f t="shared" si="171"/>
        <v>153.30720199999999</v>
      </c>
      <c r="J178" s="41">
        <f t="shared" si="172"/>
        <v>153.30720199999999</v>
      </c>
      <c r="K178" s="41">
        <f t="shared" si="173"/>
        <v>0</v>
      </c>
      <c r="L178" s="41" t="str">
        <f t="shared" si="174"/>
        <v/>
      </c>
      <c r="M178" s="41" t="str">
        <f t="shared" si="175"/>
        <v/>
      </c>
      <c r="N178" s="41" t="str">
        <f t="shared" si="169"/>
        <v/>
      </c>
      <c r="O178" s="41" t="str">
        <f t="shared" si="176"/>
        <v/>
      </c>
      <c r="P178" s="41" t="str">
        <f t="shared" si="177"/>
        <v/>
      </c>
      <c r="Q178" s="41" t="str">
        <f t="shared" si="178"/>
        <v/>
      </c>
      <c r="R178" s="41" t="str">
        <f t="shared" si="179"/>
        <v/>
      </c>
      <c r="S178" s="41" t="str">
        <f t="shared" si="180"/>
        <v/>
      </c>
      <c r="T178" s="41" t="str">
        <f t="shared" si="181"/>
        <v/>
      </c>
      <c r="U178" s="41" t="str">
        <f t="shared" si="182"/>
        <v/>
      </c>
      <c r="V178" s="41" t="str">
        <f t="shared" si="183"/>
        <v/>
      </c>
      <c r="W178" s="41" t="str">
        <f t="shared" si="184"/>
        <v/>
      </c>
      <c r="X178" s="41">
        <f t="shared" si="185"/>
        <v>153.30720199999999</v>
      </c>
      <c r="Y178" s="41">
        <f t="shared" si="186"/>
        <v>153.30720199999999</v>
      </c>
      <c r="Z178" s="41">
        <f t="shared" si="187"/>
        <v>0</v>
      </c>
    </row>
    <row r="179" spans="4:46" x14ac:dyDescent="0.25">
      <c r="D179" s="18">
        <v>1933</v>
      </c>
      <c r="E179" s="47">
        <f t="shared" si="170"/>
        <v>5</v>
      </c>
      <c r="F179" s="41" t="s">
        <v>178</v>
      </c>
      <c r="G179" s="41">
        <v>-12.554009000000001</v>
      </c>
      <c r="H179" s="41"/>
      <c r="I179" s="41">
        <f t="shared" si="171"/>
        <v>-12.554009000000001</v>
      </c>
      <c r="J179" s="41">
        <f t="shared" si="172"/>
        <v>0</v>
      </c>
      <c r="K179" s="41">
        <f t="shared" si="173"/>
        <v>-12.554009000000001</v>
      </c>
      <c r="L179" s="41" t="str">
        <f t="shared" si="174"/>
        <v/>
      </c>
      <c r="M179" s="41" t="str">
        <f t="shared" si="175"/>
        <v/>
      </c>
      <c r="N179" s="41" t="str">
        <f t="shared" si="169"/>
        <v/>
      </c>
      <c r="O179" s="41" t="str">
        <f t="shared" si="176"/>
        <v/>
      </c>
      <c r="P179" s="41" t="str">
        <f t="shared" si="177"/>
        <v/>
      </c>
      <c r="Q179" s="41" t="str">
        <f t="shared" si="178"/>
        <v/>
      </c>
      <c r="R179" s="41" t="str">
        <f t="shared" si="179"/>
        <v/>
      </c>
      <c r="S179" s="41" t="str">
        <f t="shared" si="180"/>
        <v/>
      </c>
      <c r="T179" s="41" t="str">
        <f t="shared" si="181"/>
        <v/>
      </c>
      <c r="U179" s="41" t="str">
        <f t="shared" si="182"/>
        <v/>
      </c>
      <c r="V179" s="41" t="str">
        <f t="shared" si="183"/>
        <v/>
      </c>
      <c r="W179" s="41" t="str">
        <f t="shared" si="184"/>
        <v/>
      </c>
      <c r="X179" s="41">
        <f t="shared" si="185"/>
        <v>-12.554009000000001</v>
      </c>
      <c r="Y179" s="41">
        <f t="shared" si="186"/>
        <v>0</v>
      </c>
      <c r="Z179" s="41">
        <f t="shared" si="187"/>
        <v>-12.554009000000001</v>
      </c>
    </row>
    <row r="180" spans="4:46" x14ac:dyDescent="0.25">
      <c r="D180" s="18">
        <v>1933</v>
      </c>
      <c r="E180" s="47">
        <f t="shared" si="170"/>
        <v>5</v>
      </c>
      <c r="F180" s="41" t="s">
        <v>179</v>
      </c>
      <c r="G180" s="41">
        <v>118.420861</v>
      </c>
      <c r="H180" s="41"/>
      <c r="I180" s="41">
        <f t="shared" si="171"/>
        <v>118.420861</v>
      </c>
      <c r="J180" s="41">
        <f t="shared" si="172"/>
        <v>118.420861</v>
      </c>
      <c r="K180" s="41">
        <f t="shared" si="173"/>
        <v>0</v>
      </c>
      <c r="L180" s="41" t="str">
        <f t="shared" si="174"/>
        <v/>
      </c>
      <c r="M180" s="41" t="str">
        <f t="shared" si="175"/>
        <v/>
      </c>
      <c r="N180" s="41" t="str">
        <f t="shared" si="169"/>
        <v/>
      </c>
      <c r="O180" s="41" t="str">
        <f t="shared" si="176"/>
        <v/>
      </c>
      <c r="P180" s="41" t="str">
        <f t="shared" si="177"/>
        <v/>
      </c>
      <c r="Q180" s="41" t="str">
        <f t="shared" si="178"/>
        <v/>
      </c>
      <c r="R180" s="41" t="str">
        <f t="shared" si="179"/>
        <v/>
      </c>
      <c r="S180" s="41" t="str">
        <f t="shared" si="180"/>
        <v/>
      </c>
      <c r="T180" s="41" t="str">
        <f t="shared" si="181"/>
        <v/>
      </c>
      <c r="U180" s="41" t="str">
        <f t="shared" si="182"/>
        <v/>
      </c>
      <c r="V180" s="41" t="str">
        <f t="shared" si="183"/>
        <v/>
      </c>
      <c r="W180" s="41" t="str">
        <f t="shared" si="184"/>
        <v/>
      </c>
      <c r="X180" s="41">
        <f t="shared" si="185"/>
        <v>118.420861</v>
      </c>
      <c r="Y180" s="41">
        <f t="shared" si="186"/>
        <v>118.420861</v>
      </c>
      <c r="Z180" s="41">
        <f t="shared" si="187"/>
        <v>0</v>
      </c>
    </row>
    <row r="181" spans="4:46" x14ac:dyDescent="0.25">
      <c r="D181" s="18">
        <v>1933</v>
      </c>
      <c r="E181" s="47">
        <f t="shared" si="170"/>
        <v>5</v>
      </c>
      <c r="F181" s="41" t="s">
        <v>180</v>
      </c>
      <c r="G181" s="41">
        <v>-68.646806999999995</v>
      </c>
      <c r="H181" s="41"/>
      <c r="I181" s="41">
        <f t="shared" si="171"/>
        <v>-68.646806999999995</v>
      </c>
      <c r="J181" s="41">
        <f t="shared" si="172"/>
        <v>0</v>
      </c>
      <c r="K181" s="41">
        <f t="shared" si="173"/>
        <v>-68.646806999999995</v>
      </c>
      <c r="L181" s="41" t="str">
        <f t="shared" si="174"/>
        <v/>
      </c>
      <c r="M181" s="41" t="str">
        <f t="shared" si="175"/>
        <v/>
      </c>
      <c r="N181" s="41" t="str">
        <f t="shared" si="169"/>
        <v/>
      </c>
      <c r="O181" s="41" t="str">
        <f t="shared" si="176"/>
        <v/>
      </c>
      <c r="P181" s="41" t="str">
        <f t="shared" si="177"/>
        <v/>
      </c>
      <c r="Q181" s="41" t="str">
        <f t="shared" si="178"/>
        <v/>
      </c>
      <c r="R181" s="41" t="str">
        <f t="shared" si="179"/>
        <v/>
      </c>
      <c r="S181" s="41" t="str">
        <f t="shared" si="180"/>
        <v/>
      </c>
      <c r="T181" s="41" t="str">
        <f t="shared" si="181"/>
        <v/>
      </c>
      <c r="U181" s="41" t="str">
        <f t="shared" si="182"/>
        <v/>
      </c>
      <c r="V181" s="41" t="str">
        <f t="shared" si="183"/>
        <v/>
      </c>
      <c r="W181" s="41" t="str">
        <f t="shared" si="184"/>
        <v/>
      </c>
      <c r="X181" s="41">
        <f t="shared" si="185"/>
        <v>-68.646806999999995</v>
      </c>
      <c r="Y181" s="41">
        <f t="shared" si="186"/>
        <v>0</v>
      </c>
      <c r="Z181" s="41">
        <f t="shared" si="187"/>
        <v>-68.646806999999995</v>
      </c>
    </row>
    <row r="182" spans="4:46" x14ac:dyDescent="0.25">
      <c r="D182" s="18">
        <v>1933</v>
      </c>
      <c r="E182" s="47">
        <f t="shared" si="170"/>
        <v>5</v>
      </c>
      <c r="F182" s="41" t="s">
        <v>181</v>
      </c>
      <c r="G182" s="41">
        <v>-119.091808</v>
      </c>
      <c r="H182" s="41"/>
      <c r="I182" s="41">
        <f t="shared" si="171"/>
        <v>-119.091808</v>
      </c>
      <c r="J182" s="41">
        <f t="shared" si="172"/>
        <v>0</v>
      </c>
      <c r="K182" s="41">
        <f t="shared" si="173"/>
        <v>-119.091808</v>
      </c>
      <c r="L182" s="41" t="str">
        <f t="shared" si="174"/>
        <v/>
      </c>
      <c r="M182" s="41" t="str">
        <f t="shared" si="175"/>
        <v/>
      </c>
      <c r="N182" s="41" t="str">
        <f t="shared" si="169"/>
        <v/>
      </c>
      <c r="O182" s="41" t="str">
        <f t="shared" si="176"/>
        <v/>
      </c>
      <c r="P182" s="41" t="str">
        <f t="shared" si="177"/>
        <v/>
      </c>
      <c r="Q182" s="41" t="str">
        <f t="shared" si="178"/>
        <v/>
      </c>
      <c r="R182" s="41" t="str">
        <f t="shared" si="179"/>
        <v/>
      </c>
      <c r="S182" s="41" t="str">
        <f t="shared" si="180"/>
        <v/>
      </c>
      <c r="T182" s="41" t="str">
        <f t="shared" si="181"/>
        <v/>
      </c>
      <c r="U182" s="41" t="str">
        <f t="shared" si="182"/>
        <v/>
      </c>
      <c r="V182" s="41" t="str">
        <f t="shared" si="183"/>
        <v/>
      </c>
      <c r="W182" s="41" t="str">
        <f t="shared" si="184"/>
        <v/>
      </c>
      <c r="X182" s="41">
        <f t="shared" si="185"/>
        <v>-119.091808</v>
      </c>
      <c r="Y182" s="41">
        <f t="shared" si="186"/>
        <v>0</v>
      </c>
      <c r="Z182" s="41">
        <f t="shared" si="187"/>
        <v>-119.091808</v>
      </c>
    </row>
    <row r="183" spans="4:46" x14ac:dyDescent="0.25">
      <c r="D183" s="18">
        <v>1933</v>
      </c>
      <c r="E183" s="47">
        <f t="shared" si="170"/>
        <v>5</v>
      </c>
      <c r="F183" s="41" t="s">
        <v>182</v>
      </c>
      <c r="G183" s="41">
        <v>-63.160975000000001</v>
      </c>
      <c r="H183" s="41"/>
      <c r="I183" s="41">
        <f t="shared" si="171"/>
        <v>-63.160975000000001</v>
      </c>
      <c r="J183" s="41">
        <f t="shared" si="172"/>
        <v>0</v>
      </c>
      <c r="K183" s="41">
        <f t="shared" si="173"/>
        <v>-63.160975000000001</v>
      </c>
      <c r="L183" s="41" t="str">
        <f t="shared" si="174"/>
        <v/>
      </c>
      <c r="M183" s="41" t="str">
        <f t="shared" si="175"/>
        <v/>
      </c>
      <c r="N183" s="41" t="str">
        <f t="shared" si="169"/>
        <v/>
      </c>
      <c r="O183" s="41" t="str">
        <f t="shared" si="176"/>
        <v/>
      </c>
      <c r="P183" s="41" t="str">
        <f t="shared" si="177"/>
        <v/>
      </c>
      <c r="Q183" s="41" t="str">
        <f t="shared" si="178"/>
        <v/>
      </c>
      <c r="R183" s="41" t="str">
        <f t="shared" si="179"/>
        <v/>
      </c>
      <c r="S183" s="41" t="str">
        <f t="shared" si="180"/>
        <v/>
      </c>
      <c r="T183" s="41" t="str">
        <f t="shared" si="181"/>
        <v/>
      </c>
      <c r="U183" s="41" t="str">
        <f t="shared" si="182"/>
        <v/>
      </c>
      <c r="V183" s="41" t="str">
        <f t="shared" si="183"/>
        <v/>
      </c>
      <c r="W183" s="41" t="str">
        <f t="shared" si="184"/>
        <v/>
      </c>
      <c r="X183" s="41">
        <f t="shared" si="185"/>
        <v>-63.160975000000001</v>
      </c>
      <c r="Y183" s="41">
        <f t="shared" si="186"/>
        <v>0</v>
      </c>
      <c r="Z183" s="41">
        <f t="shared" si="187"/>
        <v>-63.160975000000001</v>
      </c>
      <c r="AC183" s="14">
        <f>SUM(I172:I183)</f>
        <v>70.100617999999997</v>
      </c>
      <c r="AD183" s="14">
        <f>SUM(J172:J183)</f>
        <v>374.79201599999999</v>
      </c>
      <c r="AE183" s="14">
        <f>SUM(K172:K183)</f>
        <v>-304.69139799999999</v>
      </c>
      <c r="AF183" s="14" t="str">
        <f>IF(AF$38=$E183,SUM(L172:L183),"")</f>
        <v/>
      </c>
      <c r="AG183" s="14" t="str">
        <f t="shared" ref="AG183" si="202">IF(AG$38=$E183,SUM(M172:M183),"")</f>
        <v/>
      </c>
      <c r="AH183" s="14" t="str">
        <f t="shared" ref="AH183" si="203">IF(AH$38=$E183,SUM(N172:N183),"")</f>
        <v/>
      </c>
      <c r="AI183" s="14" t="str">
        <f t="shared" ref="AI183" si="204">IF(AI$38=$E183,SUM(O172:O183),"")</f>
        <v/>
      </c>
      <c r="AJ183" s="14" t="str">
        <f t="shared" ref="AJ183" si="205">IF(AJ$38=$E183,SUM(P172:P183),"")</f>
        <v/>
      </c>
      <c r="AK183" s="14" t="str">
        <f t="shared" ref="AK183" si="206">IF(AK$38=$E183,SUM(Q172:Q183),"")</f>
        <v/>
      </c>
      <c r="AL183" s="14" t="str">
        <f t="shared" ref="AL183" si="207">IF(AL$38=$E183,SUM(R172:R183),"")</f>
        <v/>
      </c>
      <c r="AM183" s="14" t="str">
        <f t="shared" ref="AM183" si="208">IF(AM$38=$E183,SUM(S172:S183),"")</f>
        <v/>
      </c>
      <c r="AN183" s="14" t="str">
        <f t="shared" ref="AN183" si="209">IF(AN$38=$E183,SUM(T172:T183),"")</f>
        <v/>
      </c>
      <c r="AO183" s="14" t="str">
        <f t="shared" ref="AO183" si="210">IF(AO$38=$E183,SUM(U172:U183),"")</f>
        <v/>
      </c>
      <c r="AP183" s="14" t="str">
        <f t="shared" ref="AP183" si="211">IF(AP$38=$E183,SUM(V172:V183),"")</f>
        <v/>
      </c>
      <c r="AQ183" s="14" t="str">
        <f t="shared" ref="AQ183" si="212">IF(AQ$38=$E183,SUM(W172:W183),"")</f>
        <v/>
      </c>
      <c r="AR183" s="14">
        <f t="shared" ref="AR183" si="213">IF(AR$38=$E183,SUM(X172:X183),"")</f>
        <v>70.100617999999997</v>
      </c>
      <c r="AS183" s="14">
        <f t="shared" ref="AS183" si="214">IF(AS$38=$E183,SUM(Y172:Y183),"")</f>
        <v>374.79201599999999</v>
      </c>
      <c r="AT183" s="14">
        <f t="shared" ref="AT183" si="215">IF(AT$38=$E183,SUM(Z172:Z183),"")</f>
        <v>-304.69139799999999</v>
      </c>
    </row>
    <row r="184" spans="4:46" x14ac:dyDescent="0.25">
      <c r="D184" s="18">
        <v>1934</v>
      </c>
      <c r="E184" s="47">
        <f t="shared" si="170"/>
        <v>5</v>
      </c>
      <c r="F184" s="41" t="s">
        <v>183</v>
      </c>
      <c r="G184" s="41">
        <v>-17.721117</v>
      </c>
      <c r="H184" s="41"/>
      <c r="I184" s="41">
        <f t="shared" si="171"/>
        <v>-17.721117</v>
      </c>
      <c r="J184" s="41">
        <f t="shared" si="172"/>
        <v>0</v>
      </c>
      <c r="K184" s="41">
        <f t="shared" si="173"/>
        <v>-17.721117</v>
      </c>
      <c r="L184" s="41" t="str">
        <f t="shared" si="174"/>
        <v/>
      </c>
      <c r="M184" s="41" t="str">
        <f t="shared" si="175"/>
        <v/>
      </c>
      <c r="N184" s="41" t="str">
        <f t="shared" si="169"/>
        <v/>
      </c>
      <c r="O184" s="41" t="str">
        <f t="shared" si="176"/>
        <v/>
      </c>
      <c r="P184" s="41" t="str">
        <f t="shared" si="177"/>
        <v/>
      </c>
      <c r="Q184" s="41" t="str">
        <f t="shared" si="178"/>
        <v/>
      </c>
      <c r="R184" s="41" t="str">
        <f t="shared" si="179"/>
        <v/>
      </c>
      <c r="S184" s="41" t="str">
        <f t="shared" si="180"/>
        <v/>
      </c>
      <c r="T184" s="41" t="str">
        <f t="shared" si="181"/>
        <v/>
      </c>
      <c r="U184" s="41" t="str">
        <f t="shared" si="182"/>
        <v/>
      </c>
      <c r="V184" s="41" t="str">
        <f t="shared" si="183"/>
        <v/>
      </c>
      <c r="W184" s="41" t="str">
        <f t="shared" si="184"/>
        <v/>
      </c>
      <c r="X184" s="41">
        <f t="shared" si="185"/>
        <v>-17.721117</v>
      </c>
      <c r="Y184" s="41">
        <f t="shared" si="186"/>
        <v>0</v>
      </c>
      <c r="Z184" s="41">
        <f t="shared" si="187"/>
        <v>-17.721117</v>
      </c>
    </row>
    <row r="185" spans="4:46" x14ac:dyDescent="0.25">
      <c r="D185" s="18">
        <v>1934</v>
      </c>
      <c r="E185" s="47">
        <f t="shared" si="170"/>
        <v>5</v>
      </c>
      <c r="F185" s="41" t="s">
        <v>184</v>
      </c>
      <c r="G185" s="41">
        <v>-8.6178360000000005</v>
      </c>
      <c r="H185" s="41"/>
      <c r="I185" s="41">
        <f t="shared" si="171"/>
        <v>-8.6178360000000005</v>
      </c>
      <c r="J185" s="41">
        <f t="shared" si="172"/>
        <v>0</v>
      </c>
      <c r="K185" s="41">
        <f t="shared" si="173"/>
        <v>-8.6178360000000005</v>
      </c>
      <c r="L185" s="41" t="str">
        <f t="shared" si="174"/>
        <v/>
      </c>
      <c r="M185" s="41" t="str">
        <f t="shared" si="175"/>
        <v/>
      </c>
      <c r="N185" s="41" t="str">
        <f t="shared" si="169"/>
        <v/>
      </c>
      <c r="O185" s="41" t="str">
        <f t="shared" si="176"/>
        <v/>
      </c>
      <c r="P185" s="41" t="str">
        <f t="shared" si="177"/>
        <v/>
      </c>
      <c r="Q185" s="41" t="str">
        <f t="shared" si="178"/>
        <v/>
      </c>
      <c r="R185" s="41" t="str">
        <f t="shared" si="179"/>
        <v/>
      </c>
      <c r="S185" s="41" t="str">
        <f t="shared" si="180"/>
        <v/>
      </c>
      <c r="T185" s="41" t="str">
        <f t="shared" si="181"/>
        <v/>
      </c>
      <c r="U185" s="41" t="str">
        <f t="shared" si="182"/>
        <v/>
      </c>
      <c r="V185" s="41" t="str">
        <f t="shared" si="183"/>
        <v/>
      </c>
      <c r="W185" s="41" t="str">
        <f t="shared" si="184"/>
        <v/>
      </c>
      <c r="X185" s="41">
        <f t="shared" si="185"/>
        <v>-8.6178360000000005</v>
      </c>
      <c r="Y185" s="41">
        <f t="shared" si="186"/>
        <v>0</v>
      </c>
      <c r="Z185" s="41">
        <f t="shared" si="187"/>
        <v>-8.6178360000000005</v>
      </c>
    </row>
    <row r="186" spans="4:46" x14ac:dyDescent="0.25">
      <c r="D186" s="18">
        <v>1934</v>
      </c>
      <c r="E186" s="47">
        <f t="shared" si="170"/>
        <v>5</v>
      </c>
      <c r="F186" s="41" t="s">
        <v>185</v>
      </c>
      <c r="G186" s="41">
        <v>9.8464569999999991</v>
      </c>
      <c r="H186" s="41"/>
      <c r="I186" s="41">
        <f t="shared" si="171"/>
        <v>9.8464569999999991</v>
      </c>
      <c r="J186" s="41">
        <f t="shared" si="172"/>
        <v>9.8464569999999991</v>
      </c>
      <c r="K186" s="41">
        <f t="shared" si="173"/>
        <v>0</v>
      </c>
      <c r="L186" s="41" t="str">
        <f t="shared" si="174"/>
        <v/>
      </c>
      <c r="M186" s="41" t="str">
        <f t="shared" si="175"/>
        <v/>
      </c>
      <c r="N186" s="41" t="str">
        <f t="shared" si="169"/>
        <v/>
      </c>
      <c r="O186" s="41" t="str">
        <f t="shared" si="176"/>
        <v/>
      </c>
      <c r="P186" s="41" t="str">
        <f t="shared" si="177"/>
        <v/>
      </c>
      <c r="Q186" s="41" t="str">
        <f t="shared" si="178"/>
        <v/>
      </c>
      <c r="R186" s="41" t="str">
        <f t="shared" si="179"/>
        <v/>
      </c>
      <c r="S186" s="41" t="str">
        <f t="shared" si="180"/>
        <v/>
      </c>
      <c r="T186" s="41" t="str">
        <f t="shared" si="181"/>
        <v/>
      </c>
      <c r="U186" s="41" t="str">
        <f t="shared" si="182"/>
        <v/>
      </c>
      <c r="V186" s="41" t="str">
        <f t="shared" si="183"/>
        <v/>
      </c>
      <c r="W186" s="41" t="str">
        <f t="shared" si="184"/>
        <v/>
      </c>
      <c r="X186" s="41">
        <f t="shared" si="185"/>
        <v>9.8464569999999991</v>
      </c>
      <c r="Y186" s="41">
        <f t="shared" si="186"/>
        <v>9.8464569999999991</v>
      </c>
      <c r="Z186" s="41">
        <f t="shared" si="187"/>
        <v>0</v>
      </c>
    </row>
    <row r="187" spans="4:46" x14ac:dyDescent="0.25">
      <c r="D187" s="18">
        <v>1934</v>
      </c>
      <c r="E187" s="47">
        <f t="shared" si="170"/>
        <v>5</v>
      </c>
      <c r="F187" s="41" t="s">
        <v>186</v>
      </c>
      <c r="G187" s="41">
        <v>61.209535000000002</v>
      </c>
      <c r="H187" s="41"/>
      <c r="I187" s="41">
        <f t="shared" si="171"/>
        <v>61.209535000000002</v>
      </c>
      <c r="J187" s="41">
        <f t="shared" si="172"/>
        <v>61.209535000000002</v>
      </c>
      <c r="K187" s="41">
        <f t="shared" si="173"/>
        <v>0</v>
      </c>
      <c r="L187" s="41" t="str">
        <f t="shared" si="174"/>
        <v/>
      </c>
      <c r="M187" s="41" t="str">
        <f t="shared" si="175"/>
        <v/>
      </c>
      <c r="N187" s="41" t="str">
        <f t="shared" si="169"/>
        <v/>
      </c>
      <c r="O187" s="41" t="str">
        <f t="shared" si="176"/>
        <v/>
      </c>
      <c r="P187" s="41" t="str">
        <f t="shared" si="177"/>
        <v/>
      </c>
      <c r="Q187" s="41" t="str">
        <f t="shared" si="178"/>
        <v/>
      </c>
      <c r="R187" s="41" t="str">
        <f t="shared" si="179"/>
        <v/>
      </c>
      <c r="S187" s="41" t="str">
        <f t="shared" si="180"/>
        <v/>
      </c>
      <c r="T187" s="41" t="str">
        <f t="shared" si="181"/>
        <v/>
      </c>
      <c r="U187" s="41" t="str">
        <f t="shared" si="182"/>
        <v/>
      </c>
      <c r="V187" s="41" t="str">
        <f t="shared" si="183"/>
        <v/>
      </c>
      <c r="W187" s="41" t="str">
        <f t="shared" si="184"/>
        <v/>
      </c>
      <c r="X187" s="41">
        <f t="shared" si="185"/>
        <v>61.209535000000002</v>
      </c>
      <c r="Y187" s="41">
        <f t="shared" si="186"/>
        <v>61.209535000000002</v>
      </c>
      <c r="Z187" s="41">
        <f t="shared" si="187"/>
        <v>0</v>
      </c>
    </row>
    <row r="188" spans="4:46" x14ac:dyDescent="0.25">
      <c r="D188" s="18">
        <v>1934</v>
      </c>
      <c r="E188" s="47">
        <f t="shared" si="170"/>
        <v>5</v>
      </c>
      <c r="F188" s="41" t="s">
        <v>187</v>
      </c>
      <c r="G188" s="41">
        <v>90.033647000000002</v>
      </c>
      <c r="H188" s="41"/>
      <c r="I188" s="41">
        <f t="shared" si="171"/>
        <v>90.033647000000002</v>
      </c>
      <c r="J188" s="41">
        <f t="shared" si="172"/>
        <v>90.033647000000002</v>
      </c>
      <c r="K188" s="41">
        <f t="shared" si="173"/>
        <v>0</v>
      </c>
      <c r="L188" s="41" t="str">
        <f t="shared" si="174"/>
        <v/>
      </c>
      <c r="M188" s="41" t="str">
        <f t="shared" si="175"/>
        <v/>
      </c>
      <c r="N188" s="41" t="str">
        <f t="shared" si="169"/>
        <v/>
      </c>
      <c r="O188" s="41" t="str">
        <f t="shared" si="176"/>
        <v/>
      </c>
      <c r="P188" s="41" t="str">
        <f t="shared" si="177"/>
        <v/>
      </c>
      <c r="Q188" s="41" t="str">
        <f t="shared" si="178"/>
        <v/>
      </c>
      <c r="R188" s="41" t="str">
        <f t="shared" si="179"/>
        <v/>
      </c>
      <c r="S188" s="41" t="str">
        <f t="shared" si="180"/>
        <v/>
      </c>
      <c r="T188" s="41" t="str">
        <f t="shared" si="181"/>
        <v/>
      </c>
      <c r="U188" s="41" t="str">
        <f t="shared" si="182"/>
        <v/>
      </c>
      <c r="V188" s="41" t="str">
        <f t="shared" si="183"/>
        <v/>
      </c>
      <c r="W188" s="41" t="str">
        <f t="shared" si="184"/>
        <v/>
      </c>
      <c r="X188" s="41">
        <f t="shared" si="185"/>
        <v>90.033647000000002</v>
      </c>
      <c r="Y188" s="41">
        <f t="shared" si="186"/>
        <v>90.033647000000002</v>
      </c>
      <c r="Z188" s="41">
        <f t="shared" si="187"/>
        <v>0</v>
      </c>
    </row>
    <row r="189" spans="4:46" x14ac:dyDescent="0.25">
      <c r="D189" s="18">
        <v>1934</v>
      </c>
      <c r="E189" s="47">
        <f t="shared" si="170"/>
        <v>5</v>
      </c>
      <c r="F189" s="41" t="s">
        <v>188</v>
      </c>
      <c r="G189" s="41">
        <v>156.74105700000001</v>
      </c>
      <c r="H189" s="41"/>
      <c r="I189" s="41">
        <f t="shared" si="171"/>
        <v>156.74105700000001</v>
      </c>
      <c r="J189" s="41">
        <f t="shared" si="172"/>
        <v>156.74105700000001</v>
      </c>
      <c r="K189" s="41">
        <f t="shared" si="173"/>
        <v>0</v>
      </c>
      <c r="L189" s="41" t="str">
        <f t="shared" si="174"/>
        <v/>
      </c>
      <c r="M189" s="41" t="str">
        <f t="shared" si="175"/>
        <v/>
      </c>
      <c r="N189" s="41" t="str">
        <f t="shared" si="169"/>
        <v/>
      </c>
      <c r="O189" s="41" t="str">
        <f t="shared" si="176"/>
        <v/>
      </c>
      <c r="P189" s="41" t="str">
        <f t="shared" si="177"/>
        <v/>
      </c>
      <c r="Q189" s="41" t="str">
        <f t="shared" si="178"/>
        <v/>
      </c>
      <c r="R189" s="41" t="str">
        <f t="shared" si="179"/>
        <v/>
      </c>
      <c r="S189" s="41" t="str">
        <f t="shared" si="180"/>
        <v/>
      </c>
      <c r="T189" s="41" t="str">
        <f t="shared" si="181"/>
        <v/>
      </c>
      <c r="U189" s="41" t="str">
        <f t="shared" si="182"/>
        <v/>
      </c>
      <c r="V189" s="41" t="str">
        <f t="shared" si="183"/>
        <v/>
      </c>
      <c r="W189" s="41" t="str">
        <f t="shared" si="184"/>
        <v/>
      </c>
      <c r="X189" s="41">
        <f t="shared" si="185"/>
        <v>156.74105700000001</v>
      </c>
      <c r="Y189" s="41">
        <f t="shared" si="186"/>
        <v>156.74105700000001</v>
      </c>
      <c r="Z189" s="41">
        <f t="shared" si="187"/>
        <v>0</v>
      </c>
    </row>
    <row r="190" spans="4:46" x14ac:dyDescent="0.25">
      <c r="D190" s="18">
        <v>1934</v>
      </c>
      <c r="E190" s="47">
        <f t="shared" si="170"/>
        <v>5</v>
      </c>
      <c r="F190" s="41" t="s">
        <v>189</v>
      </c>
      <c r="G190" s="41">
        <v>83.470429999999993</v>
      </c>
      <c r="H190" s="41"/>
      <c r="I190" s="41">
        <f t="shared" si="171"/>
        <v>83.470429999999993</v>
      </c>
      <c r="J190" s="41">
        <f t="shared" si="172"/>
        <v>83.470429999999993</v>
      </c>
      <c r="K190" s="41">
        <f t="shared" si="173"/>
        <v>0</v>
      </c>
      <c r="L190" s="41" t="str">
        <f t="shared" si="174"/>
        <v/>
      </c>
      <c r="M190" s="41" t="str">
        <f t="shared" si="175"/>
        <v/>
      </c>
      <c r="N190" s="41" t="str">
        <f t="shared" si="169"/>
        <v/>
      </c>
      <c r="O190" s="41" t="str">
        <f t="shared" si="176"/>
        <v/>
      </c>
      <c r="P190" s="41" t="str">
        <f t="shared" si="177"/>
        <v/>
      </c>
      <c r="Q190" s="41" t="str">
        <f t="shared" si="178"/>
        <v/>
      </c>
      <c r="R190" s="41" t="str">
        <f t="shared" si="179"/>
        <v/>
      </c>
      <c r="S190" s="41" t="str">
        <f t="shared" si="180"/>
        <v/>
      </c>
      <c r="T190" s="41" t="str">
        <f t="shared" si="181"/>
        <v/>
      </c>
      <c r="U190" s="41" t="str">
        <f t="shared" si="182"/>
        <v/>
      </c>
      <c r="V190" s="41" t="str">
        <f t="shared" si="183"/>
        <v/>
      </c>
      <c r="W190" s="41" t="str">
        <f t="shared" si="184"/>
        <v/>
      </c>
      <c r="X190" s="41">
        <f t="shared" si="185"/>
        <v>83.470429999999993</v>
      </c>
      <c r="Y190" s="41">
        <f t="shared" si="186"/>
        <v>83.470429999999993</v>
      </c>
      <c r="Z190" s="41">
        <f t="shared" si="187"/>
        <v>0</v>
      </c>
    </row>
    <row r="191" spans="4:46" x14ac:dyDescent="0.25">
      <c r="D191" s="18">
        <v>1934</v>
      </c>
      <c r="E191" s="47">
        <f t="shared" si="170"/>
        <v>5</v>
      </c>
      <c r="F191" s="41" t="s">
        <v>190</v>
      </c>
      <c r="G191" s="41">
        <v>-28.361350000000002</v>
      </c>
      <c r="H191" s="41"/>
      <c r="I191" s="41">
        <f t="shared" si="171"/>
        <v>-28.361350000000002</v>
      </c>
      <c r="J191" s="41">
        <f t="shared" si="172"/>
        <v>0</v>
      </c>
      <c r="K191" s="41">
        <f t="shared" si="173"/>
        <v>-28.361350000000002</v>
      </c>
      <c r="L191" s="41" t="str">
        <f t="shared" si="174"/>
        <v/>
      </c>
      <c r="M191" s="41" t="str">
        <f t="shared" si="175"/>
        <v/>
      </c>
      <c r="N191" s="41" t="str">
        <f t="shared" si="169"/>
        <v/>
      </c>
      <c r="O191" s="41" t="str">
        <f t="shared" si="176"/>
        <v/>
      </c>
      <c r="P191" s="41" t="str">
        <f t="shared" si="177"/>
        <v/>
      </c>
      <c r="Q191" s="41" t="str">
        <f t="shared" si="178"/>
        <v/>
      </c>
      <c r="R191" s="41" t="str">
        <f t="shared" si="179"/>
        <v/>
      </c>
      <c r="S191" s="41" t="str">
        <f t="shared" si="180"/>
        <v/>
      </c>
      <c r="T191" s="41" t="str">
        <f t="shared" si="181"/>
        <v/>
      </c>
      <c r="U191" s="41" t="str">
        <f t="shared" si="182"/>
        <v/>
      </c>
      <c r="V191" s="41" t="str">
        <f t="shared" si="183"/>
        <v/>
      </c>
      <c r="W191" s="41" t="str">
        <f t="shared" si="184"/>
        <v/>
      </c>
      <c r="X191" s="41">
        <f t="shared" si="185"/>
        <v>-28.361350000000002</v>
      </c>
      <c r="Y191" s="41">
        <f t="shared" si="186"/>
        <v>0</v>
      </c>
      <c r="Z191" s="41">
        <f t="shared" si="187"/>
        <v>-28.361350000000002</v>
      </c>
    </row>
    <row r="192" spans="4:46" x14ac:dyDescent="0.25">
      <c r="D192" s="18">
        <v>1934</v>
      </c>
      <c r="E192" s="47">
        <f t="shared" si="170"/>
        <v>5</v>
      </c>
      <c r="F192" s="41" t="s">
        <v>191</v>
      </c>
      <c r="G192" s="41">
        <v>-36.177514000000002</v>
      </c>
      <c r="H192" s="41"/>
      <c r="I192" s="41">
        <f t="shared" si="171"/>
        <v>-36.177514000000002</v>
      </c>
      <c r="J192" s="41">
        <f t="shared" si="172"/>
        <v>0</v>
      </c>
      <c r="K192" s="41">
        <f t="shared" si="173"/>
        <v>-36.177514000000002</v>
      </c>
      <c r="L192" s="41" t="str">
        <f t="shared" si="174"/>
        <v/>
      </c>
      <c r="M192" s="41" t="str">
        <f t="shared" si="175"/>
        <v/>
      </c>
      <c r="N192" s="41" t="str">
        <f t="shared" si="169"/>
        <v/>
      </c>
      <c r="O192" s="41" t="str">
        <f t="shared" si="176"/>
        <v/>
      </c>
      <c r="P192" s="41" t="str">
        <f t="shared" si="177"/>
        <v/>
      </c>
      <c r="Q192" s="41" t="str">
        <f t="shared" si="178"/>
        <v/>
      </c>
      <c r="R192" s="41" t="str">
        <f t="shared" si="179"/>
        <v/>
      </c>
      <c r="S192" s="41" t="str">
        <f t="shared" si="180"/>
        <v/>
      </c>
      <c r="T192" s="41" t="str">
        <f t="shared" si="181"/>
        <v/>
      </c>
      <c r="U192" s="41" t="str">
        <f t="shared" si="182"/>
        <v/>
      </c>
      <c r="V192" s="41" t="str">
        <f t="shared" si="183"/>
        <v/>
      </c>
      <c r="W192" s="41" t="str">
        <f t="shared" si="184"/>
        <v/>
      </c>
      <c r="X192" s="41">
        <f t="shared" si="185"/>
        <v>-36.177514000000002</v>
      </c>
      <c r="Y192" s="41">
        <f t="shared" si="186"/>
        <v>0</v>
      </c>
      <c r="Z192" s="41">
        <f t="shared" si="187"/>
        <v>-36.177514000000002</v>
      </c>
    </row>
    <row r="193" spans="4:46" x14ac:dyDescent="0.25">
      <c r="D193" s="18">
        <v>1934</v>
      </c>
      <c r="E193" s="47">
        <f t="shared" si="170"/>
        <v>5</v>
      </c>
      <c r="F193" s="41" t="s">
        <v>192</v>
      </c>
      <c r="G193" s="41">
        <v>-94.308482999999995</v>
      </c>
      <c r="H193" s="41"/>
      <c r="I193" s="41">
        <f t="shared" si="171"/>
        <v>-94.308482999999995</v>
      </c>
      <c r="J193" s="41">
        <f t="shared" si="172"/>
        <v>0</v>
      </c>
      <c r="K193" s="41">
        <f t="shared" si="173"/>
        <v>-94.308482999999995</v>
      </c>
      <c r="L193" s="41" t="str">
        <f t="shared" si="174"/>
        <v/>
      </c>
      <c r="M193" s="41" t="str">
        <f t="shared" si="175"/>
        <v/>
      </c>
      <c r="N193" s="41" t="str">
        <f t="shared" si="169"/>
        <v/>
      </c>
      <c r="O193" s="41" t="str">
        <f t="shared" si="176"/>
        <v/>
      </c>
      <c r="P193" s="41" t="str">
        <f t="shared" si="177"/>
        <v/>
      </c>
      <c r="Q193" s="41" t="str">
        <f t="shared" si="178"/>
        <v/>
      </c>
      <c r="R193" s="41" t="str">
        <f t="shared" si="179"/>
        <v/>
      </c>
      <c r="S193" s="41" t="str">
        <f t="shared" si="180"/>
        <v/>
      </c>
      <c r="T193" s="41" t="str">
        <f t="shared" si="181"/>
        <v/>
      </c>
      <c r="U193" s="41" t="str">
        <f t="shared" si="182"/>
        <v/>
      </c>
      <c r="V193" s="41" t="str">
        <f t="shared" si="183"/>
        <v/>
      </c>
      <c r="W193" s="41" t="str">
        <f t="shared" si="184"/>
        <v/>
      </c>
      <c r="X193" s="41">
        <f t="shared" si="185"/>
        <v>-94.308482999999995</v>
      </c>
      <c r="Y193" s="41">
        <f t="shared" si="186"/>
        <v>0</v>
      </c>
      <c r="Z193" s="41">
        <f t="shared" si="187"/>
        <v>-94.308482999999995</v>
      </c>
    </row>
    <row r="194" spans="4:46" x14ac:dyDescent="0.25">
      <c r="D194" s="18">
        <v>1934</v>
      </c>
      <c r="E194" s="47">
        <f t="shared" si="170"/>
        <v>5</v>
      </c>
      <c r="F194" s="41" t="s">
        <v>193</v>
      </c>
      <c r="G194" s="41">
        <v>-123.38435</v>
      </c>
      <c r="H194" s="41"/>
      <c r="I194" s="41">
        <f t="shared" si="171"/>
        <v>-123.38435</v>
      </c>
      <c r="J194" s="41">
        <f t="shared" si="172"/>
        <v>0</v>
      </c>
      <c r="K194" s="41">
        <f t="shared" si="173"/>
        <v>-123.38435</v>
      </c>
      <c r="L194" s="41" t="str">
        <f t="shared" si="174"/>
        <v/>
      </c>
      <c r="M194" s="41" t="str">
        <f t="shared" si="175"/>
        <v/>
      </c>
      <c r="N194" s="41" t="str">
        <f t="shared" si="169"/>
        <v/>
      </c>
      <c r="O194" s="41" t="str">
        <f t="shared" si="176"/>
        <v/>
      </c>
      <c r="P194" s="41" t="str">
        <f t="shared" si="177"/>
        <v/>
      </c>
      <c r="Q194" s="41" t="str">
        <f t="shared" si="178"/>
        <v/>
      </c>
      <c r="R194" s="41" t="str">
        <f t="shared" si="179"/>
        <v/>
      </c>
      <c r="S194" s="41" t="str">
        <f t="shared" si="180"/>
        <v/>
      </c>
      <c r="T194" s="41" t="str">
        <f t="shared" si="181"/>
        <v/>
      </c>
      <c r="U194" s="41" t="str">
        <f t="shared" si="182"/>
        <v/>
      </c>
      <c r="V194" s="41" t="str">
        <f t="shared" si="183"/>
        <v/>
      </c>
      <c r="W194" s="41" t="str">
        <f t="shared" si="184"/>
        <v/>
      </c>
      <c r="X194" s="41">
        <f t="shared" si="185"/>
        <v>-123.38435</v>
      </c>
      <c r="Y194" s="41">
        <f t="shared" si="186"/>
        <v>0</v>
      </c>
      <c r="Z194" s="41">
        <f t="shared" si="187"/>
        <v>-123.38435</v>
      </c>
    </row>
    <row r="195" spans="4:46" x14ac:dyDescent="0.25">
      <c r="D195" s="18">
        <v>1934</v>
      </c>
      <c r="E195" s="47">
        <f t="shared" si="170"/>
        <v>5</v>
      </c>
      <c r="F195" s="41" t="s">
        <v>194</v>
      </c>
      <c r="G195" s="41">
        <v>-189.233307</v>
      </c>
      <c r="H195" s="41"/>
      <c r="I195" s="41">
        <f t="shared" si="171"/>
        <v>-189.233307</v>
      </c>
      <c r="J195" s="41">
        <f t="shared" si="172"/>
        <v>0</v>
      </c>
      <c r="K195" s="41">
        <f t="shared" si="173"/>
        <v>-189.233307</v>
      </c>
      <c r="L195" s="41" t="str">
        <f t="shared" si="174"/>
        <v/>
      </c>
      <c r="M195" s="41" t="str">
        <f t="shared" si="175"/>
        <v/>
      </c>
      <c r="N195" s="41" t="str">
        <f t="shared" si="169"/>
        <v/>
      </c>
      <c r="O195" s="41" t="str">
        <f t="shared" si="176"/>
        <v/>
      </c>
      <c r="P195" s="41" t="str">
        <f t="shared" si="177"/>
        <v/>
      </c>
      <c r="Q195" s="41" t="str">
        <f t="shared" si="178"/>
        <v/>
      </c>
      <c r="R195" s="41" t="str">
        <f t="shared" si="179"/>
        <v/>
      </c>
      <c r="S195" s="41" t="str">
        <f t="shared" si="180"/>
        <v/>
      </c>
      <c r="T195" s="41" t="str">
        <f t="shared" si="181"/>
        <v/>
      </c>
      <c r="U195" s="41" t="str">
        <f t="shared" si="182"/>
        <v/>
      </c>
      <c r="V195" s="41" t="str">
        <f t="shared" si="183"/>
        <v/>
      </c>
      <c r="W195" s="41" t="str">
        <f t="shared" si="184"/>
        <v/>
      </c>
      <c r="X195" s="41">
        <f t="shared" si="185"/>
        <v>-189.233307</v>
      </c>
      <c r="Y195" s="41">
        <f t="shared" si="186"/>
        <v>0</v>
      </c>
      <c r="Z195" s="41">
        <f t="shared" si="187"/>
        <v>-189.233307</v>
      </c>
      <c r="AC195" s="14">
        <f>SUM(I184:I195)</f>
        <v>-96.502830999999972</v>
      </c>
      <c r="AD195" s="14">
        <f>SUM(J184:J195)</f>
        <v>401.30112599999995</v>
      </c>
      <c r="AE195" s="14">
        <f>SUM(K184:K195)</f>
        <v>-497.80395699999997</v>
      </c>
      <c r="AF195" s="14" t="str">
        <f>IF(AF$38=$E195,SUM(L184:L195),"")</f>
        <v/>
      </c>
      <c r="AG195" s="14" t="str">
        <f t="shared" ref="AG195" si="216">IF(AG$38=$E195,SUM(M184:M195),"")</f>
        <v/>
      </c>
      <c r="AH195" s="14" t="str">
        <f t="shared" ref="AH195" si="217">IF(AH$38=$E195,SUM(N184:N195),"")</f>
        <v/>
      </c>
      <c r="AI195" s="14" t="str">
        <f t="shared" ref="AI195" si="218">IF(AI$38=$E195,SUM(O184:O195),"")</f>
        <v/>
      </c>
      <c r="AJ195" s="14" t="str">
        <f t="shared" ref="AJ195" si="219">IF(AJ$38=$E195,SUM(P184:P195),"")</f>
        <v/>
      </c>
      <c r="AK195" s="14" t="str">
        <f t="shared" ref="AK195" si="220">IF(AK$38=$E195,SUM(Q184:Q195),"")</f>
        <v/>
      </c>
      <c r="AL195" s="14" t="str">
        <f t="shared" ref="AL195" si="221">IF(AL$38=$E195,SUM(R184:R195),"")</f>
        <v/>
      </c>
      <c r="AM195" s="14" t="str">
        <f t="shared" ref="AM195" si="222">IF(AM$38=$E195,SUM(S184:S195),"")</f>
        <v/>
      </c>
      <c r="AN195" s="14" t="str">
        <f t="shared" ref="AN195" si="223">IF(AN$38=$E195,SUM(T184:T195),"")</f>
        <v/>
      </c>
      <c r="AO195" s="14" t="str">
        <f t="shared" ref="AO195" si="224">IF(AO$38=$E195,SUM(U184:U195),"")</f>
        <v/>
      </c>
      <c r="AP195" s="14" t="str">
        <f t="shared" ref="AP195" si="225">IF(AP$38=$E195,SUM(V184:V195),"")</f>
        <v/>
      </c>
      <c r="AQ195" s="14" t="str">
        <f t="shared" ref="AQ195" si="226">IF(AQ$38=$E195,SUM(W184:W195),"")</f>
        <v/>
      </c>
      <c r="AR195" s="14">
        <f t="shared" ref="AR195" si="227">IF(AR$38=$E195,SUM(X184:X195),"")</f>
        <v>-96.502830999999972</v>
      </c>
      <c r="AS195" s="14">
        <f t="shared" ref="AS195" si="228">IF(AS$38=$E195,SUM(Y184:Y195),"")</f>
        <v>401.30112599999995</v>
      </c>
      <c r="AT195" s="14">
        <f t="shared" ref="AT195" si="229">IF(AT$38=$E195,SUM(Z184:Z195),"")</f>
        <v>-497.80395699999997</v>
      </c>
    </row>
    <row r="196" spans="4:46" x14ac:dyDescent="0.25">
      <c r="D196" s="18">
        <v>1935</v>
      </c>
      <c r="E196" s="47">
        <f t="shared" si="170"/>
        <v>3</v>
      </c>
      <c r="F196" s="41" t="s">
        <v>195</v>
      </c>
      <c r="G196" s="41">
        <v>-11.12997</v>
      </c>
      <c r="H196" s="41"/>
      <c r="I196" s="41">
        <f t="shared" si="171"/>
        <v>-11.12997</v>
      </c>
      <c r="J196" s="41">
        <f t="shared" si="172"/>
        <v>0</v>
      </c>
      <c r="K196" s="41">
        <f t="shared" si="173"/>
        <v>-11.12997</v>
      </c>
      <c r="L196" s="41" t="str">
        <f t="shared" si="174"/>
        <v/>
      </c>
      <c r="M196" s="41" t="str">
        <f t="shared" si="175"/>
        <v/>
      </c>
      <c r="N196" s="41" t="str">
        <f t="shared" si="169"/>
        <v/>
      </c>
      <c r="O196" s="41" t="str">
        <f t="shared" si="176"/>
        <v/>
      </c>
      <c r="P196" s="41" t="str">
        <f t="shared" si="177"/>
        <v/>
      </c>
      <c r="Q196" s="41" t="str">
        <f t="shared" si="178"/>
        <v/>
      </c>
      <c r="R196" s="41">
        <f t="shared" si="179"/>
        <v>-11.12997</v>
      </c>
      <c r="S196" s="41">
        <f t="shared" si="180"/>
        <v>0</v>
      </c>
      <c r="T196" s="41">
        <f t="shared" si="181"/>
        <v>-11.12997</v>
      </c>
      <c r="U196" s="41" t="str">
        <f t="shared" si="182"/>
        <v/>
      </c>
      <c r="V196" s="41" t="str">
        <f t="shared" si="183"/>
        <v/>
      </c>
      <c r="W196" s="41" t="str">
        <f t="shared" si="184"/>
        <v/>
      </c>
      <c r="X196" s="41" t="str">
        <f t="shared" si="185"/>
        <v/>
      </c>
      <c r="Y196" s="41" t="str">
        <f t="shared" si="186"/>
        <v/>
      </c>
      <c r="Z196" s="41" t="str">
        <f t="shared" si="187"/>
        <v/>
      </c>
    </row>
    <row r="197" spans="4:46" x14ac:dyDescent="0.25">
      <c r="D197" s="18">
        <v>1935</v>
      </c>
      <c r="E197" s="47">
        <f t="shared" si="170"/>
        <v>3</v>
      </c>
      <c r="F197" s="41" t="s">
        <v>196</v>
      </c>
      <c r="G197" s="41">
        <v>65.195947000000004</v>
      </c>
      <c r="H197" s="41"/>
      <c r="I197" s="41">
        <f t="shared" si="171"/>
        <v>65.195947000000004</v>
      </c>
      <c r="J197" s="41">
        <f t="shared" si="172"/>
        <v>65.195947000000004</v>
      </c>
      <c r="K197" s="41">
        <f t="shared" si="173"/>
        <v>0</v>
      </c>
      <c r="L197" s="41" t="str">
        <f t="shared" si="174"/>
        <v/>
      </c>
      <c r="M197" s="41" t="str">
        <f t="shared" si="175"/>
        <v/>
      </c>
      <c r="N197" s="41" t="str">
        <f t="shared" si="169"/>
        <v/>
      </c>
      <c r="O197" s="41" t="str">
        <f t="shared" si="176"/>
        <v/>
      </c>
      <c r="P197" s="41" t="str">
        <f t="shared" si="177"/>
        <v/>
      </c>
      <c r="Q197" s="41" t="str">
        <f t="shared" si="178"/>
        <v/>
      </c>
      <c r="R197" s="41">
        <f t="shared" si="179"/>
        <v>65.195947000000004</v>
      </c>
      <c r="S197" s="41">
        <f t="shared" si="180"/>
        <v>65.195947000000004</v>
      </c>
      <c r="T197" s="41">
        <f t="shared" si="181"/>
        <v>0</v>
      </c>
      <c r="U197" s="41" t="str">
        <f t="shared" si="182"/>
        <v/>
      </c>
      <c r="V197" s="41" t="str">
        <f t="shared" si="183"/>
        <v/>
      </c>
      <c r="W197" s="41" t="str">
        <f t="shared" si="184"/>
        <v/>
      </c>
      <c r="X197" s="41" t="str">
        <f t="shared" si="185"/>
        <v/>
      </c>
      <c r="Y197" s="41" t="str">
        <f t="shared" si="186"/>
        <v/>
      </c>
      <c r="Z197" s="41" t="str">
        <f t="shared" si="187"/>
        <v/>
      </c>
    </row>
    <row r="198" spans="4:46" x14ac:dyDescent="0.25">
      <c r="D198" s="18">
        <v>1935</v>
      </c>
      <c r="E198" s="47">
        <f t="shared" si="170"/>
        <v>3</v>
      </c>
      <c r="F198" s="41" t="s">
        <v>197</v>
      </c>
      <c r="G198" s="41">
        <v>36.609569</v>
      </c>
      <c r="H198" s="41"/>
      <c r="I198" s="41">
        <f t="shared" si="171"/>
        <v>36.609569</v>
      </c>
      <c r="J198" s="41">
        <f t="shared" si="172"/>
        <v>36.609569</v>
      </c>
      <c r="K198" s="41">
        <f t="shared" si="173"/>
        <v>0</v>
      </c>
      <c r="L198" s="41" t="str">
        <f t="shared" si="174"/>
        <v/>
      </c>
      <c r="M198" s="41" t="str">
        <f t="shared" si="175"/>
        <v/>
      </c>
      <c r="N198" s="41" t="str">
        <f t="shared" si="169"/>
        <v/>
      </c>
      <c r="O198" s="41" t="str">
        <f t="shared" si="176"/>
        <v/>
      </c>
      <c r="P198" s="41" t="str">
        <f t="shared" si="177"/>
        <v/>
      </c>
      <c r="Q198" s="41" t="str">
        <f t="shared" si="178"/>
        <v/>
      </c>
      <c r="R198" s="41">
        <f t="shared" si="179"/>
        <v>36.609569</v>
      </c>
      <c r="S198" s="41">
        <f t="shared" si="180"/>
        <v>36.609569</v>
      </c>
      <c r="T198" s="41">
        <f t="shared" si="181"/>
        <v>0</v>
      </c>
      <c r="U198" s="41" t="str">
        <f t="shared" si="182"/>
        <v/>
      </c>
      <c r="V198" s="41" t="str">
        <f t="shared" si="183"/>
        <v/>
      </c>
      <c r="W198" s="41" t="str">
        <f t="shared" si="184"/>
        <v/>
      </c>
      <c r="X198" s="41" t="str">
        <f t="shared" si="185"/>
        <v/>
      </c>
      <c r="Y198" s="41" t="str">
        <f t="shared" si="186"/>
        <v/>
      </c>
      <c r="Z198" s="41" t="str">
        <f t="shared" si="187"/>
        <v/>
      </c>
    </row>
    <row r="199" spans="4:46" x14ac:dyDescent="0.25">
      <c r="D199" s="18">
        <v>1935</v>
      </c>
      <c r="E199" s="47">
        <f t="shared" si="170"/>
        <v>3</v>
      </c>
      <c r="F199" s="41" t="s">
        <v>198</v>
      </c>
      <c r="G199" s="41">
        <v>-25.562923000000001</v>
      </c>
      <c r="H199" s="41"/>
      <c r="I199" s="41">
        <f t="shared" si="171"/>
        <v>-25.562923000000001</v>
      </c>
      <c r="J199" s="41">
        <f t="shared" si="172"/>
        <v>0</v>
      </c>
      <c r="K199" s="41">
        <f t="shared" si="173"/>
        <v>-25.562923000000001</v>
      </c>
      <c r="L199" s="41" t="str">
        <f t="shared" si="174"/>
        <v/>
      </c>
      <c r="M199" s="41" t="str">
        <f t="shared" si="175"/>
        <v/>
      </c>
      <c r="N199" s="41" t="str">
        <f t="shared" si="169"/>
        <v/>
      </c>
      <c r="O199" s="41" t="str">
        <f t="shared" si="176"/>
        <v/>
      </c>
      <c r="P199" s="41" t="str">
        <f t="shared" si="177"/>
        <v/>
      </c>
      <c r="Q199" s="41" t="str">
        <f t="shared" si="178"/>
        <v/>
      </c>
      <c r="R199" s="41">
        <f t="shared" si="179"/>
        <v>-25.562923000000001</v>
      </c>
      <c r="S199" s="41">
        <f t="shared" si="180"/>
        <v>0</v>
      </c>
      <c r="T199" s="41">
        <f t="shared" si="181"/>
        <v>-25.562923000000001</v>
      </c>
      <c r="U199" s="41" t="str">
        <f t="shared" si="182"/>
        <v/>
      </c>
      <c r="V199" s="41" t="str">
        <f t="shared" si="183"/>
        <v/>
      </c>
      <c r="W199" s="41" t="str">
        <f t="shared" si="184"/>
        <v/>
      </c>
      <c r="X199" s="41" t="str">
        <f t="shared" si="185"/>
        <v/>
      </c>
      <c r="Y199" s="41" t="str">
        <f t="shared" si="186"/>
        <v/>
      </c>
      <c r="Z199" s="41" t="str">
        <f t="shared" si="187"/>
        <v/>
      </c>
    </row>
    <row r="200" spans="4:46" x14ac:dyDescent="0.25">
      <c r="D200" s="18">
        <v>1935</v>
      </c>
      <c r="E200" s="47">
        <f t="shared" si="170"/>
        <v>3</v>
      </c>
      <c r="F200" s="41" t="s">
        <v>199</v>
      </c>
      <c r="G200" s="41">
        <v>83.462131999999997</v>
      </c>
      <c r="H200" s="41"/>
      <c r="I200" s="41">
        <f t="shared" si="171"/>
        <v>83.462131999999997</v>
      </c>
      <c r="J200" s="41">
        <f t="shared" si="172"/>
        <v>83.462131999999997</v>
      </c>
      <c r="K200" s="41">
        <f t="shared" si="173"/>
        <v>0</v>
      </c>
      <c r="L200" s="41" t="str">
        <f t="shared" si="174"/>
        <v/>
      </c>
      <c r="M200" s="41" t="str">
        <f t="shared" si="175"/>
        <v/>
      </c>
      <c r="N200" s="41" t="str">
        <f t="shared" si="169"/>
        <v/>
      </c>
      <c r="O200" s="41" t="str">
        <f t="shared" si="176"/>
        <v/>
      </c>
      <c r="P200" s="41" t="str">
        <f t="shared" si="177"/>
        <v/>
      </c>
      <c r="Q200" s="41" t="str">
        <f t="shared" si="178"/>
        <v/>
      </c>
      <c r="R200" s="41">
        <f t="shared" si="179"/>
        <v>83.462131999999997</v>
      </c>
      <c r="S200" s="41">
        <f t="shared" si="180"/>
        <v>83.462131999999997</v>
      </c>
      <c r="T200" s="41">
        <f t="shared" si="181"/>
        <v>0</v>
      </c>
      <c r="U200" s="41" t="str">
        <f t="shared" si="182"/>
        <v/>
      </c>
      <c r="V200" s="41" t="str">
        <f t="shared" si="183"/>
        <v/>
      </c>
      <c r="W200" s="41" t="str">
        <f t="shared" si="184"/>
        <v/>
      </c>
      <c r="X200" s="41" t="str">
        <f t="shared" si="185"/>
        <v/>
      </c>
      <c r="Y200" s="41" t="str">
        <f t="shared" si="186"/>
        <v/>
      </c>
      <c r="Z200" s="41" t="str">
        <f t="shared" si="187"/>
        <v/>
      </c>
    </row>
    <row r="201" spans="4:46" x14ac:dyDescent="0.25">
      <c r="D201" s="18">
        <v>1935</v>
      </c>
      <c r="E201" s="47">
        <f t="shared" si="170"/>
        <v>3</v>
      </c>
      <c r="F201" s="41" t="s">
        <v>200</v>
      </c>
      <c r="G201" s="41">
        <v>61.084966999999999</v>
      </c>
      <c r="H201" s="41"/>
      <c r="I201" s="41">
        <f t="shared" si="171"/>
        <v>61.084966999999999</v>
      </c>
      <c r="J201" s="41">
        <f t="shared" si="172"/>
        <v>61.084966999999999</v>
      </c>
      <c r="K201" s="41">
        <f t="shared" si="173"/>
        <v>0</v>
      </c>
      <c r="L201" s="41" t="str">
        <f t="shared" si="174"/>
        <v/>
      </c>
      <c r="M201" s="41" t="str">
        <f t="shared" si="175"/>
        <v/>
      </c>
      <c r="N201" s="41" t="str">
        <f t="shared" si="169"/>
        <v/>
      </c>
      <c r="O201" s="41" t="str">
        <f t="shared" si="176"/>
        <v/>
      </c>
      <c r="P201" s="41" t="str">
        <f t="shared" si="177"/>
        <v/>
      </c>
      <c r="Q201" s="41" t="str">
        <f t="shared" si="178"/>
        <v/>
      </c>
      <c r="R201" s="41">
        <f t="shared" si="179"/>
        <v>61.084966999999999</v>
      </c>
      <c r="S201" s="41">
        <f t="shared" si="180"/>
        <v>61.084966999999999</v>
      </c>
      <c r="T201" s="41">
        <f t="shared" si="181"/>
        <v>0</v>
      </c>
      <c r="U201" s="41" t="str">
        <f t="shared" si="182"/>
        <v/>
      </c>
      <c r="V201" s="41" t="str">
        <f t="shared" si="183"/>
        <v/>
      </c>
      <c r="W201" s="41" t="str">
        <f t="shared" si="184"/>
        <v/>
      </c>
      <c r="X201" s="41" t="str">
        <f t="shared" si="185"/>
        <v/>
      </c>
      <c r="Y201" s="41" t="str">
        <f t="shared" si="186"/>
        <v/>
      </c>
      <c r="Z201" s="41" t="str">
        <f t="shared" si="187"/>
        <v/>
      </c>
    </row>
    <row r="202" spans="4:46" x14ac:dyDescent="0.25">
      <c r="D202" s="18">
        <v>1935</v>
      </c>
      <c r="E202" s="47">
        <f t="shared" si="170"/>
        <v>3</v>
      </c>
      <c r="F202" s="41" t="s">
        <v>201</v>
      </c>
      <c r="G202" s="41">
        <v>213.55615599999999</v>
      </c>
      <c r="H202" s="41"/>
      <c r="I202" s="41">
        <f t="shared" si="171"/>
        <v>213.55615599999999</v>
      </c>
      <c r="J202" s="41">
        <f t="shared" si="172"/>
        <v>213.55615599999999</v>
      </c>
      <c r="K202" s="41">
        <f t="shared" si="173"/>
        <v>0</v>
      </c>
      <c r="L202" s="41" t="str">
        <f t="shared" si="174"/>
        <v/>
      </c>
      <c r="M202" s="41" t="str">
        <f t="shared" si="175"/>
        <v/>
      </c>
      <c r="N202" s="41" t="str">
        <f t="shared" si="169"/>
        <v/>
      </c>
      <c r="O202" s="41" t="str">
        <f t="shared" si="176"/>
        <v/>
      </c>
      <c r="P202" s="41" t="str">
        <f t="shared" si="177"/>
        <v/>
      </c>
      <c r="Q202" s="41" t="str">
        <f t="shared" si="178"/>
        <v/>
      </c>
      <c r="R202" s="41">
        <f t="shared" si="179"/>
        <v>213.55615599999999</v>
      </c>
      <c r="S202" s="41">
        <f t="shared" si="180"/>
        <v>213.55615599999999</v>
      </c>
      <c r="T202" s="41">
        <f t="shared" si="181"/>
        <v>0</v>
      </c>
      <c r="U202" s="41" t="str">
        <f t="shared" si="182"/>
        <v/>
      </c>
      <c r="V202" s="41" t="str">
        <f t="shared" si="183"/>
        <v/>
      </c>
      <c r="W202" s="41" t="str">
        <f t="shared" si="184"/>
        <v/>
      </c>
      <c r="X202" s="41" t="str">
        <f t="shared" si="185"/>
        <v/>
      </c>
      <c r="Y202" s="41" t="str">
        <f t="shared" si="186"/>
        <v/>
      </c>
      <c r="Z202" s="41" t="str">
        <f t="shared" si="187"/>
        <v/>
      </c>
    </row>
    <row r="203" spans="4:46" x14ac:dyDescent="0.25">
      <c r="D203" s="18">
        <v>1935</v>
      </c>
      <c r="E203" s="47">
        <f t="shared" si="170"/>
        <v>3</v>
      </c>
      <c r="F203" s="41" t="s">
        <v>202</v>
      </c>
      <c r="G203" s="41">
        <v>32.274656999999998</v>
      </c>
      <c r="H203" s="41"/>
      <c r="I203" s="41">
        <f t="shared" si="171"/>
        <v>32.274656999999998</v>
      </c>
      <c r="J203" s="41">
        <f t="shared" si="172"/>
        <v>32.274656999999998</v>
      </c>
      <c r="K203" s="41">
        <f t="shared" si="173"/>
        <v>0</v>
      </c>
      <c r="L203" s="41" t="str">
        <f t="shared" si="174"/>
        <v/>
      </c>
      <c r="M203" s="41" t="str">
        <f t="shared" si="175"/>
        <v/>
      </c>
      <c r="N203" s="41" t="str">
        <f t="shared" si="169"/>
        <v/>
      </c>
      <c r="O203" s="41" t="str">
        <f t="shared" si="176"/>
        <v/>
      </c>
      <c r="P203" s="41" t="str">
        <f t="shared" si="177"/>
        <v/>
      </c>
      <c r="Q203" s="41" t="str">
        <f t="shared" si="178"/>
        <v/>
      </c>
      <c r="R203" s="41">
        <f t="shared" si="179"/>
        <v>32.274656999999998</v>
      </c>
      <c r="S203" s="41">
        <f t="shared" si="180"/>
        <v>32.274656999999998</v>
      </c>
      <c r="T203" s="41">
        <f t="shared" si="181"/>
        <v>0</v>
      </c>
      <c r="U203" s="41" t="str">
        <f t="shared" si="182"/>
        <v/>
      </c>
      <c r="V203" s="41" t="str">
        <f t="shared" si="183"/>
        <v/>
      </c>
      <c r="W203" s="41" t="str">
        <f t="shared" si="184"/>
        <v/>
      </c>
      <c r="X203" s="41" t="str">
        <f t="shared" si="185"/>
        <v/>
      </c>
      <c r="Y203" s="41" t="str">
        <f t="shared" si="186"/>
        <v/>
      </c>
      <c r="Z203" s="41" t="str">
        <f t="shared" si="187"/>
        <v/>
      </c>
    </row>
    <row r="204" spans="4:46" x14ac:dyDescent="0.25">
      <c r="D204" s="18">
        <v>1935</v>
      </c>
      <c r="E204" s="47">
        <f t="shared" si="170"/>
        <v>3</v>
      </c>
      <c r="F204" s="41" t="s">
        <v>203</v>
      </c>
      <c r="G204" s="41">
        <v>6.6915570000000004</v>
      </c>
      <c r="H204" s="41"/>
      <c r="I204" s="41">
        <f t="shared" si="171"/>
        <v>6.6915570000000004</v>
      </c>
      <c r="J204" s="41">
        <f t="shared" si="172"/>
        <v>6.6915570000000004</v>
      </c>
      <c r="K204" s="41">
        <f t="shared" si="173"/>
        <v>0</v>
      </c>
      <c r="L204" s="41" t="str">
        <f t="shared" si="174"/>
        <v/>
      </c>
      <c r="M204" s="41" t="str">
        <f t="shared" si="175"/>
        <v/>
      </c>
      <c r="N204" s="41" t="str">
        <f t="shared" si="169"/>
        <v/>
      </c>
      <c r="O204" s="41" t="str">
        <f t="shared" si="176"/>
        <v/>
      </c>
      <c r="P204" s="41" t="str">
        <f t="shared" si="177"/>
        <v/>
      </c>
      <c r="Q204" s="41" t="str">
        <f t="shared" si="178"/>
        <v/>
      </c>
      <c r="R204" s="41">
        <f t="shared" si="179"/>
        <v>6.6915570000000004</v>
      </c>
      <c r="S204" s="41">
        <f t="shared" si="180"/>
        <v>6.6915570000000004</v>
      </c>
      <c r="T204" s="41">
        <f t="shared" si="181"/>
        <v>0</v>
      </c>
      <c r="U204" s="41" t="str">
        <f t="shared" si="182"/>
        <v/>
      </c>
      <c r="V204" s="41" t="str">
        <f t="shared" si="183"/>
        <v/>
      </c>
      <c r="W204" s="41" t="str">
        <f t="shared" si="184"/>
        <v/>
      </c>
      <c r="X204" s="41" t="str">
        <f t="shared" si="185"/>
        <v/>
      </c>
      <c r="Y204" s="41" t="str">
        <f t="shared" si="186"/>
        <v/>
      </c>
      <c r="Z204" s="41" t="str">
        <f t="shared" si="187"/>
        <v/>
      </c>
    </row>
    <row r="205" spans="4:46" x14ac:dyDescent="0.25">
      <c r="D205" s="18">
        <v>1935</v>
      </c>
      <c r="E205" s="47">
        <f t="shared" si="170"/>
        <v>3</v>
      </c>
      <c r="F205" s="41" t="s">
        <v>204</v>
      </c>
      <c r="G205" s="41">
        <v>-74.494896999999995</v>
      </c>
      <c r="H205" s="41"/>
      <c r="I205" s="41">
        <f t="shared" si="171"/>
        <v>-74.494896999999995</v>
      </c>
      <c r="J205" s="41">
        <f t="shared" si="172"/>
        <v>0</v>
      </c>
      <c r="K205" s="41">
        <f t="shared" si="173"/>
        <v>-74.494896999999995</v>
      </c>
      <c r="L205" s="41" t="str">
        <f t="shared" si="174"/>
        <v/>
      </c>
      <c r="M205" s="41" t="str">
        <f t="shared" si="175"/>
        <v/>
      </c>
      <c r="N205" s="41" t="str">
        <f t="shared" si="169"/>
        <v/>
      </c>
      <c r="O205" s="41" t="str">
        <f t="shared" si="176"/>
        <v/>
      </c>
      <c r="P205" s="41" t="str">
        <f t="shared" si="177"/>
        <v/>
      </c>
      <c r="Q205" s="41" t="str">
        <f t="shared" si="178"/>
        <v/>
      </c>
      <c r="R205" s="41">
        <f t="shared" si="179"/>
        <v>-74.494896999999995</v>
      </c>
      <c r="S205" s="41">
        <f t="shared" si="180"/>
        <v>0</v>
      </c>
      <c r="T205" s="41">
        <f t="shared" si="181"/>
        <v>-74.494896999999995</v>
      </c>
      <c r="U205" s="41" t="str">
        <f t="shared" si="182"/>
        <v/>
      </c>
      <c r="V205" s="41" t="str">
        <f t="shared" si="183"/>
        <v/>
      </c>
      <c r="W205" s="41" t="str">
        <f t="shared" si="184"/>
        <v/>
      </c>
      <c r="X205" s="41" t="str">
        <f t="shared" si="185"/>
        <v/>
      </c>
      <c r="Y205" s="41" t="str">
        <f t="shared" si="186"/>
        <v/>
      </c>
      <c r="Z205" s="41" t="str">
        <f t="shared" si="187"/>
        <v/>
      </c>
    </row>
    <row r="206" spans="4:46" x14ac:dyDescent="0.25">
      <c r="D206" s="18">
        <v>1935</v>
      </c>
      <c r="E206" s="47">
        <f t="shared" si="170"/>
        <v>3</v>
      </c>
      <c r="F206" s="41" t="s">
        <v>205</v>
      </c>
      <c r="G206" s="41">
        <v>-110.597354</v>
      </c>
      <c r="H206" s="41"/>
      <c r="I206" s="41">
        <f t="shared" si="171"/>
        <v>-110.597354</v>
      </c>
      <c r="J206" s="41">
        <f t="shared" si="172"/>
        <v>0</v>
      </c>
      <c r="K206" s="41">
        <f t="shared" si="173"/>
        <v>-110.597354</v>
      </c>
      <c r="L206" s="41" t="str">
        <f t="shared" si="174"/>
        <v/>
      </c>
      <c r="M206" s="41" t="str">
        <f t="shared" si="175"/>
        <v/>
      </c>
      <c r="N206" s="41" t="str">
        <f t="shared" si="169"/>
        <v/>
      </c>
      <c r="O206" s="41" t="str">
        <f t="shared" si="176"/>
        <v/>
      </c>
      <c r="P206" s="41" t="str">
        <f t="shared" si="177"/>
        <v/>
      </c>
      <c r="Q206" s="41" t="str">
        <f t="shared" si="178"/>
        <v/>
      </c>
      <c r="R206" s="41">
        <f t="shared" si="179"/>
        <v>-110.597354</v>
      </c>
      <c r="S206" s="41">
        <f t="shared" si="180"/>
        <v>0</v>
      </c>
      <c r="T206" s="41">
        <f t="shared" si="181"/>
        <v>-110.597354</v>
      </c>
      <c r="U206" s="41" t="str">
        <f t="shared" si="182"/>
        <v/>
      </c>
      <c r="V206" s="41" t="str">
        <f t="shared" si="183"/>
        <v/>
      </c>
      <c r="W206" s="41" t="str">
        <f t="shared" si="184"/>
        <v/>
      </c>
      <c r="X206" s="41" t="str">
        <f t="shared" si="185"/>
        <v/>
      </c>
      <c r="Y206" s="41" t="str">
        <f t="shared" si="186"/>
        <v/>
      </c>
      <c r="Z206" s="41" t="str">
        <f t="shared" si="187"/>
        <v/>
      </c>
    </row>
    <row r="207" spans="4:46" x14ac:dyDescent="0.25">
      <c r="D207" s="18">
        <v>1935</v>
      </c>
      <c r="E207" s="47">
        <f t="shared" si="170"/>
        <v>3</v>
      </c>
      <c r="F207" s="41" t="s">
        <v>206</v>
      </c>
      <c r="G207" s="41">
        <v>-93.667146000000002</v>
      </c>
      <c r="H207" s="41"/>
      <c r="I207" s="41">
        <f t="shared" si="171"/>
        <v>-93.667146000000002</v>
      </c>
      <c r="J207" s="41">
        <f t="shared" si="172"/>
        <v>0</v>
      </c>
      <c r="K207" s="41">
        <f t="shared" si="173"/>
        <v>-93.667146000000002</v>
      </c>
      <c r="L207" s="41" t="str">
        <f t="shared" si="174"/>
        <v/>
      </c>
      <c r="M207" s="41" t="str">
        <f t="shared" si="175"/>
        <v/>
      </c>
      <c r="N207" s="41" t="str">
        <f t="shared" si="169"/>
        <v/>
      </c>
      <c r="O207" s="41" t="str">
        <f t="shared" si="176"/>
        <v/>
      </c>
      <c r="P207" s="41" t="str">
        <f t="shared" si="177"/>
        <v/>
      </c>
      <c r="Q207" s="41" t="str">
        <f t="shared" si="178"/>
        <v/>
      </c>
      <c r="R207" s="41">
        <f t="shared" si="179"/>
        <v>-93.667146000000002</v>
      </c>
      <c r="S207" s="41">
        <f t="shared" si="180"/>
        <v>0</v>
      </c>
      <c r="T207" s="41">
        <f t="shared" si="181"/>
        <v>-93.667146000000002</v>
      </c>
      <c r="U207" s="41" t="str">
        <f t="shared" si="182"/>
        <v/>
      </c>
      <c r="V207" s="41" t="str">
        <f t="shared" si="183"/>
        <v/>
      </c>
      <c r="W207" s="41" t="str">
        <f t="shared" si="184"/>
        <v/>
      </c>
      <c r="X207" s="41" t="str">
        <f t="shared" si="185"/>
        <v/>
      </c>
      <c r="Y207" s="41" t="str">
        <f t="shared" si="186"/>
        <v/>
      </c>
      <c r="Z207" s="41" t="str">
        <f t="shared" si="187"/>
        <v/>
      </c>
      <c r="AC207" s="14">
        <f>SUM(I196:I207)</f>
        <v>183.42269499999998</v>
      </c>
      <c r="AD207" s="14">
        <f>SUM(J196:J207)</f>
        <v>498.87498499999998</v>
      </c>
      <c r="AE207" s="14">
        <f>SUM(K196:K207)</f>
        <v>-315.45229</v>
      </c>
      <c r="AF207" s="14" t="str">
        <f>IF(AF$38=$E207,SUM(L196:L207),"")</f>
        <v/>
      </c>
      <c r="AG207" s="14" t="str">
        <f t="shared" ref="AG207" si="230">IF(AG$38=$E207,SUM(M196:M207),"")</f>
        <v/>
      </c>
      <c r="AH207" s="14" t="str">
        <f t="shared" ref="AH207" si="231">IF(AH$38=$E207,SUM(N196:N207),"")</f>
        <v/>
      </c>
      <c r="AI207" s="14" t="str">
        <f t="shared" ref="AI207" si="232">IF(AI$38=$E207,SUM(O196:O207),"")</f>
        <v/>
      </c>
      <c r="AJ207" s="14" t="str">
        <f t="shared" ref="AJ207" si="233">IF(AJ$38=$E207,SUM(P196:P207),"")</f>
        <v/>
      </c>
      <c r="AK207" s="14" t="str">
        <f t="shared" ref="AK207" si="234">IF(AK$38=$E207,SUM(Q196:Q207),"")</f>
        <v/>
      </c>
      <c r="AL207" s="14">
        <f t="shared" ref="AL207" si="235">IF(AL$38=$E207,SUM(R196:R207),"")</f>
        <v>183.42269499999998</v>
      </c>
      <c r="AM207" s="14">
        <f t="shared" ref="AM207" si="236">IF(AM$38=$E207,SUM(S196:S207),"")</f>
        <v>498.87498499999998</v>
      </c>
      <c r="AN207" s="14">
        <f t="shared" ref="AN207" si="237">IF(AN$38=$E207,SUM(T196:T207),"")</f>
        <v>-315.45229</v>
      </c>
      <c r="AO207" s="14" t="str">
        <f t="shared" ref="AO207" si="238">IF(AO$38=$E207,SUM(U196:U207),"")</f>
        <v/>
      </c>
      <c r="AP207" s="14" t="str">
        <f t="shared" ref="AP207" si="239">IF(AP$38=$E207,SUM(V196:V207),"")</f>
        <v/>
      </c>
      <c r="AQ207" s="14" t="str">
        <f t="shared" ref="AQ207" si="240">IF(AQ$38=$E207,SUM(W196:W207),"")</f>
        <v/>
      </c>
      <c r="AR207" s="14" t="str">
        <f t="shared" ref="AR207" si="241">IF(AR$38=$E207,SUM(X196:X207),"")</f>
        <v/>
      </c>
      <c r="AS207" s="14" t="str">
        <f t="shared" ref="AS207" si="242">IF(AS$38=$E207,SUM(Y196:Y207),"")</f>
        <v/>
      </c>
      <c r="AT207" s="14" t="str">
        <f t="shared" ref="AT207" si="243">IF(AT$38=$E207,SUM(Z196:Z207),"")</f>
        <v/>
      </c>
    </row>
    <row r="208" spans="4:46" x14ac:dyDescent="0.25">
      <c r="D208" s="18">
        <v>1936</v>
      </c>
      <c r="E208" s="47">
        <f t="shared" si="170"/>
        <v>3</v>
      </c>
      <c r="F208" s="43" t="s">
        <v>207</v>
      </c>
      <c r="G208" s="43">
        <v>-14.275902</v>
      </c>
      <c r="H208" s="43"/>
      <c r="I208" s="41">
        <f t="shared" si="171"/>
        <v>-14.275902</v>
      </c>
      <c r="J208" s="41">
        <f t="shared" si="172"/>
        <v>0</v>
      </c>
      <c r="K208" s="41">
        <f t="shared" si="173"/>
        <v>-14.275902</v>
      </c>
      <c r="L208" s="41" t="str">
        <f t="shared" si="174"/>
        <v/>
      </c>
      <c r="M208" s="41" t="str">
        <f t="shared" si="175"/>
        <v/>
      </c>
      <c r="N208" s="41" t="str">
        <f t="shared" si="169"/>
        <v/>
      </c>
      <c r="O208" s="41" t="str">
        <f t="shared" si="176"/>
        <v/>
      </c>
      <c r="P208" s="41" t="str">
        <f t="shared" si="177"/>
        <v/>
      </c>
      <c r="Q208" s="41" t="str">
        <f t="shared" si="178"/>
        <v/>
      </c>
      <c r="R208" s="41">
        <f t="shared" si="179"/>
        <v>-14.275902</v>
      </c>
      <c r="S208" s="41">
        <f t="shared" si="180"/>
        <v>0</v>
      </c>
      <c r="T208" s="41">
        <f t="shared" si="181"/>
        <v>-14.275902</v>
      </c>
      <c r="U208" s="41" t="str">
        <f t="shared" si="182"/>
        <v/>
      </c>
      <c r="V208" s="41" t="str">
        <f t="shared" si="183"/>
        <v/>
      </c>
      <c r="W208" s="41" t="str">
        <f t="shared" si="184"/>
        <v/>
      </c>
      <c r="X208" s="41" t="str">
        <f t="shared" si="185"/>
        <v/>
      </c>
      <c r="Y208" s="41" t="str">
        <f t="shared" si="186"/>
        <v/>
      </c>
      <c r="Z208" s="41" t="str">
        <f t="shared" si="187"/>
        <v/>
      </c>
    </row>
    <row r="209" spans="4:46" x14ac:dyDescent="0.25">
      <c r="D209" s="18">
        <v>1936</v>
      </c>
      <c r="E209" s="47">
        <f t="shared" si="170"/>
        <v>3</v>
      </c>
      <c r="F209" s="9" t="s">
        <v>208</v>
      </c>
      <c r="G209" s="9">
        <v>-5.3321189999999996</v>
      </c>
      <c r="I209" s="41">
        <f t="shared" si="171"/>
        <v>-5.3321189999999996</v>
      </c>
      <c r="J209" s="41">
        <f t="shared" si="172"/>
        <v>0</v>
      </c>
      <c r="K209" s="41">
        <f t="shared" si="173"/>
        <v>-5.3321189999999996</v>
      </c>
      <c r="L209" s="41" t="str">
        <f t="shared" si="174"/>
        <v/>
      </c>
      <c r="M209" s="41" t="str">
        <f t="shared" si="175"/>
        <v/>
      </c>
      <c r="N209" s="41" t="str">
        <f t="shared" si="169"/>
        <v/>
      </c>
      <c r="O209" s="41" t="str">
        <f t="shared" si="176"/>
        <v/>
      </c>
      <c r="P209" s="41" t="str">
        <f t="shared" si="177"/>
        <v/>
      </c>
      <c r="Q209" s="41" t="str">
        <f t="shared" si="178"/>
        <v/>
      </c>
      <c r="R209" s="41">
        <f t="shared" si="179"/>
        <v>-5.3321189999999996</v>
      </c>
      <c r="S209" s="41">
        <f t="shared" si="180"/>
        <v>0</v>
      </c>
      <c r="T209" s="41">
        <f t="shared" si="181"/>
        <v>-5.3321189999999996</v>
      </c>
      <c r="U209" s="41" t="str">
        <f t="shared" si="182"/>
        <v/>
      </c>
      <c r="V209" s="41" t="str">
        <f t="shared" si="183"/>
        <v/>
      </c>
      <c r="W209" s="41" t="str">
        <f t="shared" si="184"/>
        <v/>
      </c>
      <c r="X209" s="41" t="str">
        <f t="shared" si="185"/>
        <v/>
      </c>
      <c r="Y209" s="41" t="str">
        <f t="shared" si="186"/>
        <v/>
      </c>
      <c r="Z209" s="41" t="str">
        <f t="shared" si="187"/>
        <v/>
      </c>
    </row>
    <row r="210" spans="4:46" x14ac:dyDescent="0.25">
      <c r="D210" s="18">
        <v>1936</v>
      </c>
      <c r="E210" s="47">
        <f t="shared" si="170"/>
        <v>3</v>
      </c>
      <c r="F210" s="9" t="s">
        <v>209</v>
      </c>
      <c r="G210" s="9">
        <v>3.0493220000000001</v>
      </c>
      <c r="I210" s="41">
        <f t="shared" si="171"/>
        <v>3.0493220000000001</v>
      </c>
      <c r="J210" s="41">
        <f t="shared" si="172"/>
        <v>3.0493220000000001</v>
      </c>
      <c r="K210" s="41">
        <f t="shared" si="173"/>
        <v>0</v>
      </c>
      <c r="L210" s="41" t="str">
        <f t="shared" si="174"/>
        <v/>
      </c>
      <c r="M210" s="41" t="str">
        <f t="shared" si="175"/>
        <v/>
      </c>
      <c r="N210" s="41" t="str">
        <f t="shared" si="169"/>
        <v/>
      </c>
      <c r="O210" s="41" t="str">
        <f t="shared" si="176"/>
        <v/>
      </c>
      <c r="P210" s="41" t="str">
        <f t="shared" si="177"/>
        <v/>
      </c>
      <c r="Q210" s="41" t="str">
        <f t="shared" si="178"/>
        <v/>
      </c>
      <c r="R210" s="41">
        <f t="shared" si="179"/>
        <v>3.0493220000000001</v>
      </c>
      <c r="S210" s="41">
        <f t="shared" si="180"/>
        <v>3.0493220000000001</v>
      </c>
      <c r="T210" s="41">
        <f t="shared" si="181"/>
        <v>0</v>
      </c>
      <c r="U210" s="41" t="str">
        <f t="shared" si="182"/>
        <v/>
      </c>
      <c r="V210" s="41" t="str">
        <f t="shared" si="183"/>
        <v/>
      </c>
      <c r="W210" s="41" t="str">
        <f t="shared" si="184"/>
        <v/>
      </c>
      <c r="X210" s="41" t="str">
        <f t="shared" si="185"/>
        <v/>
      </c>
      <c r="Y210" s="41" t="str">
        <f t="shared" si="186"/>
        <v/>
      </c>
      <c r="Z210" s="41" t="str">
        <f t="shared" si="187"/>
        <v/>
      </c>
    </row>
    <row r="211" spans="4:46" x14ac:dyDescent="0.25">
      <c r="D211" s="18">
        <v>1936</v>
      </c>
      <c r="E211" s="47">
        <f t="shared" si="170"/>
        <v>3</v>
      </c>
      <c r="F211" s="9" t="s">
        <v>210</v>
      </c>
      <c r="G211" s="9">
        <v>113.05874</v>
      </c>
      <c r="I211" s="41">
        <f t="shared" si="171"/>
        <v>113.05874</v>
      </c>
      <c r="J211" s="41">
        <f t="shared" si="172"/>
        <v>113.05874</v>
      </c>
      <c r="K211" s="41">
        <f t="shared" si="173"/>
        <v>0</v>
      </c>
      <c r="L211" s="41" t="str">
        <f t="shared" si="174"/>
        <v/>
      </c>
      <c r="M211" s="41" t="str">
        <f t="shared" si="175"/>
        <v/>
      </c>
      <c r="N211" s="41" t="str">
        <f t="shared" si="169"/>
        <v/>
      </c>
      <c r="O211" s="41" t="str">
        <f t="shared" si="176"/>
        <v/>
      </c>
      <c r="P211" s="41" t="str">
        <f t="shared" si="177"/>
        <v/>
      </c>
      <c r="Q211" s="41" t="str">
        <f t="shared" si="178"/>
        <v/>
      </c>
      <c r="R211" s="41">
        <f t="shared" si="179"/>
        <v>113.05874</v>
      </c>
      <c r="S211" s="41">
        <f t="shared" si="180"/>
        <v>113.05874</v>
      </c>
      <c r="T211" s="41">
        <f t="shared" si="181"/>
        <v>0</v>
      </c>
      <c r="U211" s="41" t="str">
        <f t="shared" si="182"/>
        <v/>
      </c>
      <c r="V211" s="41" t="str">
        <f t="shared" si="183"/>
        <v/>
      </c>
      <c r="W211" s="41" t="str">
        <f t="shared" si="184"/>
        <v/>
      </c>
      <c r="X211" s="41" t="str">
        <f t="shared" si="185"/>
        <v/>
      </c>
      <c r="Y211" s="41" t="str">
        <f t="shared" si="186"/>
        <v/>
      </c>
      <c r="Z211" s="41" t="str">
        <f t="shared" si="187"/>
        <v/>
      </c>
    </row>
    <row r="212" spans="4:46" x14ac:dyDescent="0.25">
      <c r="D212" s="18">
        <v>1936</v>
      </c>
      <c r="E212" s="47">
        <f t="shared" si="170"/>
        <v>3</v>
      </c>
      <c r="F212" s="9" t="s">
        <v>211</v>
      </c>
      <c r="G212" s="9">
        <v>140.22489300000001</v>
      </c>
      <c r="I212" s="41">
        <f t="shared" si="171"/>
        <v>140.22489300000001</v>
      </c>
      <c r="J212" s="41">
        <f t="shared" si="172"/>
        <v>140.22489300000001</v>
      </c>
      <c r="K212" s="41">
        <f t="shared" si="173"/>
        <v>0</v>
      </c>
      <c r="L212" s="41" t="str">
        <f t="shared" si="174"/>
        <v/>
      </c>
      <c r="M212" s="41" t="str">
        <f t="shared" si="175"/>
        <v/>
      </c>
      <c r="N212" s="41" t="str">
        <f t="shared" si="169"/>
        <v/>
      </c>
      <c r="O212" s="41" t="str">
        <f t="shared" si="176"/>
        <v/>
      </c>
      <c r="P212" s="41" t="str">
        <f t="shared" si="177"/>
        <v/>
      </c>
      <c r="Q212" s="41" t="str">
        <f t="shared" si="178"/>
        <v/>
      </c>
      <c r="R212" s="41">
        <f t="shared" si="179"/>
        <v>140.22489300000001</v>
      </c>
      <c r="S212" s="41">
        <f t="shared" si="180"/>
        <v>140.22489300000001</v>
      </c>
      <c r="T212" s="41">
        <f t="shared" si="181"/>
        <v>0</v>
      </c>
      <c r="U212" s="41" t="str">
        <f t="shared" si="182"/>
        <v/>
      </c>
      <c r="V212" s="41" t="str">
        <f t="shared" si="183"/>
        <v/>
      </c>
      <c r="W212" s="41" t="str">
        <f t="shared" si="184"/>
        <v/>
      </c>
      <c r="X212" s="41" t="str">
        <f t="shared" si="185"/>
        <v/>
      </c>
      <c r="Y212" s="41" t="str">
        <f t="shared" si="186"/>
        <v/>
      </c>
      <c r="Z212" s="41" t="str">
        <f t="shared" si="187"/>
        <v/>
      </c>
    </row>
    <row r="213" spans="4:46" x14ac:dyDescent="0.25">
      <c r="D213" s="18">
        <v>1936</v>
      </c>
      <c r="E213" s="47">
        <f t="shared" si="170"/>
        <v>3</v>
      </c>
      <c r="F213" s="9" t="s">
        <v>212</v>
      </c>
      <c r="G213" s="9">
        <v>116.40794200000001</v>
      </c>
      <c r="I213" s="41">
        <f t="shared" si="171"/>
        <v>116.40794200000001</v>
      </c>
      <c r="J213" s="41">
        <f t="shared" si="172"/>
        <v>116.40794200000001</v>
      </c>
      <c r="K213" s="41">
        <f t="shared" si="173"/>
        <v>0</v>
      </c>
      <c r="L213" s="41" t="str">
        <f t="shared" si="174"/>
        <v/>
      </c>
      <c r="M213" s="41" t="str">
        <f t="shared" si="175"/>
        <v/>
      </c>
      <c r="N213" s="41" t="str">
        <f t="shared" si="169"/>
        <v/>
      </c>
      <c r="O213" s="41" t="str">
        <f t="shared" si="176"/>
        <v/>
      </c>
      <c r="P213" s="41" t="str">
        <f t="shared" si="177"/>
        <v/>
      </c>
      <c r="Q213" s="41" t="str">
        <f t="shared" si="178"/>
        <v/>
      </c>
      <c r="R213" s="41">
        <f t="shared" si="179"/>
        <v>116.40794200000001</v>
      </c>
      <c r="S213" s="41">
        <f t="shared" si="180"/>
        <v>116.40794200000001</v>
      </c>
      <c r="T213" s="41">
        <f t="shared" si="181"/>
        <v>0</v>
      </c>
      <c r="U213" s="41" t="str">
        <f t="shared" si="182"/>
        <v/>
      </c>
      <c r="V213" s="41" t="str">
        <f t="shared" si="183"/>
        <v/>
      </c>
      <c r="W213" s="41" t="str">
        <f t="shared" si="184"/>
        <v/>
      </c>
      <c r="X213" s="41" t="str">
        <f t="shared" si="185"/>
        <v/>
      </c>
      <c r="Y213" s="41" t="str">
        <f t="shared" si="186"/>
        <v/>
      </c>
      <c r="Z213" s="41" t="str">
        <f t="shared" si="187"/>
        <v/>
      </c>
    </row>
    <row r="214" spans="4:46" x14ac:dyDescent="0.25">
      <c r="D214" s="18">
        <v>1936</v>
      </c>
      <c r="E214" s="47">
        <f t="shared" si="170"/>
        <v>3</v>
      </c>
      <c r="F214" s="9" t="s">
        <v>213</v>
      </c>
      <c r="G214" s="9">
        <v>175.40905699999999</v>
      </c>
      <c r="I214" s="41">
        <f t="shared" si="171"/>
        <v>175.40905699999999</v>
      </c>
      <c r="J214" s="41">
        <f t="shared" si="172"/>
        <v>175.40905699999999</v>
      </c>
      <c r="K214" s="41">
        <f t="shared" si="173"/>
        <v>0</v>
      </c>
      <c r="L214" s="41" t="str">
        <f t="shared" si="174"/>
        <v/>
      </c>
      <c r="M214" s="41" t="str">
        <f t="shared" si="175"/>
        <v/>
      </c>
      <c r="N214" s="41" t="str">
        <f t="shared" si="169"/>
        <v/>
      </c>
      <c r="O214" s="41" t="str">
        <f t="shared" si="176"/>
        <v/>
      </c>
      <c r="P214" s="41" t="str">
        <f t="shared" si="177"/>
        <v/>
      </c>
      <c r="Q214" s="41" t="str">
        <f t="shared" si="178"/>
        <v/>
      </c>
      <c r="R214" s="41">
        <f t="shared" si="179"/>
        <v>175.40905699999999</v>
      </c>
      <c r="S214" s="41">
        <f t="shared" si="180"/>
        <v>175.40905699999999</v>
      </c>
      <c r="T214" s="41">
        <f t="shared" si="181"/>
        <v>0</v>
      </c>
      <c r="U214" s="41" t="str">
        <f t="shared" si="182"/>
        <v/>
      </c>
      <c r="V214" s="41" t="str">
        <f t="shared" si="183"/>
        <v/>
      </c>
      <c r="W214" s="41" t="str">
        <f t="shared" si="184"/>
        <v/>
      </c>
      <c r="X214" s="41" t="str">
        <f t="shared" si="185"/>
        <v/>
      </c>
      <c r="Y214" s="41" t="str">
        <f t="shared" si="186"/>
        <v/>
      </c>
      <c r="Z214" s="41" t="str">
        <f t="shared" si="187"/>
        <v/>
      </c>
    </row>
    <row r="215" spans="4:46" x14ac:dyDescent="0.25">
      <c r="D215" s="18">
        <v>1936</v>
      </c>
      <c r="E215" s="47">
        <f t="shared" si="170"/>
        <v>3</v>
      </c>
      <c r="F215" s="9" t="s">
        <v>214</v>
      </c>
      <c r="G215" s="9">
        <v>-70.195915999999997</v>
      </c>
      <c r="I215" s="41">
        <f t="shared" si="171"/>
        <v>-70.195915999999997</v>
      </c>
      <c r="J215" s="41">
        <f t="shared" si="172"/>
        <v>0</v>
      </c>
      <c r="K215" s="41">
        <f t="shared" si="173"/>
        <v>-70.195915999999997</v>
      </c>
      <c r="L215" s="41" t="str">
        <f t="shared" si="174"/>
        <v/>
      </c>
      <c r="M215" s="41" t="str">
        <f t="shared" si="175"/>
        <v/>
      </c>
      <c r="N215" s="41" t="str">
        <f t="shared" si="169"/>
        <v/>
      </c>
      <c r="O215" s="41" t="str">
        <f t="shared" si="176"/>
        <v/>
      </c>
      <c r="P215" s="41" t="str">
        <f t="shared" si="177"/>
        <v/>
      </c>
      <c r="Q215" s="41" t="str">
        <f t="shared" si="178"/>
        <v/>
      </c>
      <c r="R215" s="41">
        <f t="shared" si="179"/>
        <v>-70.195915999999997</v>
      </c>
      <c r="S215" s="41">
        <f t="shared" si="180"/>
        <v>0</v>
      </c>
      <c r="T215" s="41">
        <f t="shared" si="181"/>
        <v>-70.195915999999997</v>
      </c>
      <c r="U215" s="41" t="str">
        <f t="shared" si="182"/>
        <v/>
      </c>
      <c r="V215" s="41" t="str">
        <f t="shared" si="183"/>
        <v/>
      </c>
      <c r="W215" s="41" t="str">
        <f t="shared" si="184"/>
        <v/>
      </c>
      <c r="X215" s="41" t="str">
        <f t="shared" si="185"/>
        <v/>
      </c>
      <c r="Y215" s="41" t="str">
        <f t="shared" si="186"/>
        <v/>
      </c>
      <c r="Z215" s="41" t="str">
        <f t="shared" si="187"/>
        <v/>
      </c>
    </row>
    <row r="216" spans="4:46" x14ac:dyDescent="0.25">
      <c r="D216" s="18">
        <v>1936</v>
      </c>
      <c r="E216" s="47">
        <f t="shared" si="170"/>
        <v>3</v>
      </c>
      <c r="F216" s="9" t="s">
        <v>215</v>
      </c>
      <c r="G216" s="9">
        <v>-38.989880999999997</v>
      </c>
      <c r="I216" s="41">
        <f t="shared" si="171"/>
        <v>-38.989880999999997</v>
      </c>
      <c r="J216" s="41">
        <f t="shared" si="172"/>
        <v>0</v>
      </c>
      <c r="K216" s="41">
        <f t="shared" si="173"/>
        <v>-38.989880999999997</v>
      </c>
      <c r="L216" s="41" t="str">
        <f t="shared" si="174"/>
        <v/>
      </c>
      <c r="M216" s="41" t="str">
        <f t="shared" si="175"/>
        <v/>
      </c>
      <c r="N216" s="41" t="str">
        <f t="shared" si="169"/>
        <v/>
      </c>
      <c r="O216" s="41" t="str">
        <f t="shared" si="176"/>
        <v/>
      </c>
      <c r="P216" s="41" t="str">
        <f t="shared" si="177"/>
        <v/>
      </c>
      <c r="Q216" s="41" t="str">
        <f t="shared" si="178"/>
        <v/>
      </c>
      <c r="R216" s="41">
        <f t="shared" si="179"/>
        <v>-38.989880999999997</v>
      </c>
      <c r="S216" s="41">
        <f t="shared" si="180"/>
        <v>0</v>
      </c>
      <c r="T216" s="41">
        <f t="shared" si="181"/>
        <v>-38.989880999999997</v>
      </c>
      <c r="U216" s="41" t="str">
        <f t="shared" si="182"/>
        <v/>
      </c>
      <c r="V216" s="41" t="str">
        <f t="shared" si="183"/>
        <v/>
      </c>
      <c r="W216" s="41" t="str">
        <f t="shared" si="184"/>
        <v/>
      </c>
      <c r="X216" s="41" t="str">
        <f t="shared" si="185"/>
        <v/>
      </c>
      <c r="Y216" s="41" t="str">
        <f t="shared" si="186"/>
        <v/>
      </c>
      <c r="Z216" s="41" t="str">
        <f t="shared" si="187"/>
        <v/>
      </c>
    </row>
    <row r="217" spans="4:46" x14ac:dyDescent="0.25">
      <c r="D217" s="18">
        <v>1936</v>
      </c>
      <c r="E217" s="47">
        <f t="shared" si="170"/>
        <v>3</v>
      </c>
      <c r="F217" s="9" t="s">
        <v>216</v>
      </c>
      <c r="G217" s="9">
        <v>-49.616542000000003</v>
      </c>
      <c r="I217" s="41">
        <f t="shared" si="171"/>
        <v>-49.616542000000003</v>
      </c>
      <c r="J217" s="41">
        <f t="shared" si="172"/>
        <v>0</v>
      </c>
      <c r="K217" s="41">
        <f t="shared" si="173"/>
        <v>-49.616542000000003</v>
      </c>
      <c r="L217" s="41" t="str">
        <f t="shared" si="174"/>
        <v/>
      </c>
      <c r="M217" s="41" t="str">
        <f t="shared" si="175"/>
        <v/>
      </c>
      <c r="N217" s="41" t="str">
        <f t="shared" si="169"/>
        <v/>
      </c>
      <c r="O217" s="41" t="str">
        <f t="shared" si="176"/>
        <v/>
      </c>
      <c r="P217" s="41" t="str">
        <f t="shared" si="177"/>
        <v/>
      </c>
      <c r="Q217" s="41" t="str">
        <f t="shared" si="178"/>
        <v/>
      </c>
      <c r="R217" s="41">
        <f t="shared" si="179"/>
        <v>-49.616542000000003</v>
      </c>
      <c r="S217" s="41">
        <f t="shared" si="180"/>
        <v>0</v>
      </c>
      <c r="T217" s="41">
        <f t="shared" si="181"/>
        <v>-49.616542000000003</v>
      </c>
      <c r="U217" s="41" t="str">
        <f t="shared" si="182"/>
        <v/>
      </c>
      <c r="V217" s="41" t="str">
        <f t="shared" si="183"/>
        <v/>
      </c>
      <c r="W217" s="41" t="str">
        <f t="shared" si="184"/>
        <v/>
      </c>
      <c r="X217" s="41" t="str">
        <f t="shared" si="185"/>
        <v/>
      </c>
      <c r="Y217" s="41" t="str">
        <f t="shared" si="186"/>
        <v/>
      </c>
      <c r="Z217" s="41" t="str">
        <f t="shared" si="187"/>
        <v/>
      </c>
    </row>
    <row r="218" spans="4:46" x14ac:dyDescent="0.25">
      <c r="D218" s="18">
        <v>1936</v>
      </c>
      <c r="E218" s="47">
        <f t="shared" si="170"/>
        <v>3</v>
      </c>
      <c r="F218" s="9" t="s">
        <v>217</v>
      </c>
      <c r="G218" s="9">
        <v>-96.208410999999998</v>
      </c>
      <c r="I218" s="41">
        <f t="shared" si="171"/>
        <v>-96.208410999999998</v>
      </c>
      <c r="J218" s="41">
        <f t="shared" si="172"/>
        <v>0</v>
      </c>
      <c r="K218" s="41">
        <f t="shared" si="173"/>
        <v>-96.208410999999998</v>
      </c>
      <c r="L218" s="41" t="str">
        <f t="shared" si="174"/>
        <v/>
      </c>
      <c r="M218" s="41" t="str">
        <f t="shared" si="175"/>
        <v/>
      </c>
      <c r="N218" s="41" t="str">
        <f t="shared" si="169"/>
        <v/>
      </c>
      <c r="O218" s="41" t="str">
        <f t="shared" si="176"/>
        <v/>
      </c>
      <c r="P218" s="41" t="str">
        <f t="shared" si="177"/>
        <v/>
      </c>
      <c r="Q218" s="41" t="str">
        <f t="shared" si="178"/>
        <v/>
      </c>
      <c r="R218" s="41">
        <f t="shared" si="179"/>
        <v>-96.208410999999998</v>
      </c>
      <c r="S218" s="41">
        <f t="shared" si="180"/>
        <v>0</v>
      </c>
      <c r="T218" s="41">
        <f t="shared" si="181"/>
        <v>-96.208410999999998</v>
      </c>
      <c r="U218" s="41" t="str">
        <f t="shared" si="182"/>
        <v/>
      </c>
      <c r="V218" s="41" t="str">
        <f t="shared" si="183"/>
        <v/>
      </c>
      <c r="W218" s="41" t="str">
        <f t="shared" si="184"/>
        <v/>
      </c>
      <c r="X218" s="41" t="str">
        <f t="shared" si="185"/>
        <v/>
      </c>
      <c r="Y218" s="41" t="str">
        <f t="shared" si="186"/>
        <v/>
      </c>
      <c r="Z218" s="41" t="str">
        <f t="shared" si="187"/>
        <v/>
      </c>
    </row>
    <row r="219" spans="4:46" x14ac:dyDescent="0.25">
      <c r="D219" s="18">
        <v>1936</v>
      </c>
      <c r="E219" s="47">
        <f t="shared" si="170"/>
        <v>3</v>
      </c>
      <c r="F219" s="9" t="s">
        <v>218</v>
      </c>
      <c r="G219" s="9">
        <v>-81.32311</v>
      </c>
      <c r="I219" s="41">
        <f t="shared" si="171"/>
        <v>-81.32311</v>
      </c>
      <c r="J219" s="41">
        <f t="shared" si="172"/>
        <v>0</v>
      </c>
      <c r="K219" s="41">
        <f t="shared" si="173"/>
        <v>-81.32311</v>
      </c>
      <c r="L219" s="41" t="str">
        <f t="shared" si="174"/>
        <v/>
      </c>
      <c r="M219" s="41" t="str">
        <f t="shared" si="175"/>
        <v/>
      </c>
      <c r="N219" s="41" t="str">
        <f t="shared" si="169"/>
        <v/>
      </c>
      <c r="O219" s="41" t="str">
        <f t="shared" si="176"/>
        <v/>
      </c>
      <c r="P219" s="41" t="str">
        <f t="shared" si="177"/>
        <v/>
      </c>
      <c r="Q219" s="41" t="str">
        <f t="shared" si="178"/>
        <v/>
      </c>
      <c r="R219" s="41">
        <f t="shared" si="179"/>
        <v>-81.32311</v>
      </c>
      <c r="S219" s="41">
        <f t="shared" si="180"/>
        <v>0</v>
      </c>
      <c r="T219" s="41">
        <f t="shared" si="181"/>
        <v>-81.32311</v>
      </c>
      <c r="U219" s="41" t="str">
        <f t="shared" si="182"/>
        <v/>
      </c>
      <c r="V219" s="41" t="str">
        <f t="shared" si="183"/>
        <v/>
      </c>
      <c r="W219" s="41" t="str">
        <f t="shared" si="184"/>
        <v/>
      </c>
      <c r="X219" s="41" t="str">
        <f t="shared" si="185"/>
        <v/>
      </c>
      <c r="Y219" s="41" t="str">
        <f t="shared" si="186"/>
        <v/>
      </c>
      <c r="Z219" s="41" t="str">
        <f t="shared" si="187"/>
        <v/>
      </c>
      <c r="AC219" s="14">
        <f>SUM(I208:I219)</f>
        <v>192.20807300000001</v>
      </c>
      <c r="AD219" s="14">
        <f>SUM(J208:J219)</f>
        <v>548.14995399999998</v>
      </c>
      <c r="AE219" s="14">
        <f>SUM(K208:K219)</f>
        <v>-355.94188099999997</v>
      </c>
      <c r="AF219" s="14" t="str">
        <f>IF(AF$38=$E219,SUM(L208:L219),"")</f>
        <v/>
      </c>
      <c r="AG219" s="14" t="str">
        <f t="shared" ref="AG219" si="244">IF(AG$38=$E219,SUM(M208:M219),"")</f>
        <v/>
      </c>
      <c r="AH219" s="14" t="str">
        <f t="shared" ref="AH219" si="245">IF(AH$38=$E219,SUM(N208:N219),"")</f>
        <v/>
      </c>
      <c r="AI219" s="14" t="str">
        <f t="shared" ref="AI219" si="246">IF(AI$38=$E219,SUM(O208:O219),"")</f>
        <v/>
      </c>
      <c r="AJ219" s="14" t="str">
        <f t="shared" ref="AJ219" si="247">IF(AJ$38=$E219,SUM(P208:P219),"")</f>
        <v/>
      </c>
      <c r="AK219" s="14" t="str">
        <f t="shared" ref="AK219" si="248">IF(AK$38=$E219,SUM(Q208:Q219),"")</f>
        <v/>
      </c>
      <c r="AL219" s="14">
        <f t="shared" ref="AL219" si="249">IF(AL$38=$E219,SUM(R208:R219),"")</f>
        <v>192.20807300000001</v>
      </c>
      <c r="AM219" s="14">
        <f t="shared" ref="AM219" si="250">IF(AM$38=$E219,SUM(S208:S219),"")</f>
        <v>548.14995399999998</v>
      </c>
      <c r="AN219" s="14">
        <f t="shared" ref="AN219" si="251">IF(AN$38=$E219,SUM(T208:T219),"")</f>
        <v>-355.94188099999997</v>
      </c>
      <c r="AO219" s="14" t="str">
        <f t="shared" ref="AO219" si="252">IF(AO$38=$E219,SUM(U208:U219),"")</f>
        <v/>
      </c>
      <c r="AP219" s="14" t="str">
        <f t="shared" ref="AP219" si="253">IF(AP$38=$E219,SUM(V208:V219),"")</f>
        <v/>
      </c>
      <c r="AQ219" s="14" t="str">
        <f t="shared" ref="AQ219" si="254">IF(AQ$38=$E219,SUM(W208:W219),"")</f>
        <v/>
      </c>
      <c r="AR219" s="14" t="str">
        <f t="shared" ref="AR219" si="255">IF(AR$38=$E219,SUM(X208:X219),"")</f>
        <v/>
      </c>
      <c r="AS219" s="14" t="str">
        <f t="shared" ref="AS219" si="256">IF(AS$38=$E219,SUM(Y208:Y219),"")</f>
        <v/>
      </c>
      <c r="AT219" s="14" t="str">
        <f t="shared" ref="AT219" si="257">IF(AT$38=$E219,SUM(Z208:Z219),"")</f>
        <v/>
      </c>
    </row>
    <row r="220" spans="4:46" x14ac:dyDescent="0.25">
      <c r="D220" s="18">
        <v>1937</v>
      </c>
      <c r="E220" s="47">
        <f t="shared" si="170"/>
        <v>3</v>
      </c>
      <c r="F220" s="9" t="s">
        <v>219</v>
      </c>
      <c r="G220" s="9">
        <v>-25.769577999999999</v>
      </c>
      <c r="I220" s="41">
        <f t="shared" si="171"/>
        <v>-25.769577999999999</v>
      </c>
      <c r="J220" s="41">
        <f t="shared" si="172"/>
        <v>0</v>
      </c>
      <c r="K220" s="41">
        <f t="shared" si="173"/>
        <v>-25.769577999999999</v>
      </c>
      <c r="L220" s="41" t="str">
        <f t="shared" si="174"/>
        <v/>
      </c>
      <c r="M220" s="41" t="str">
        <f t="shared" si="175"/>
        <v/>
      </c>
      <c r="N220" s="41" t="str">
        <f t="shared" si="169"/>
        <v/>
      </c>
      <c r="O220" s="41" t="str">
        <f t="shared" si="176"/>
        <v/>
      </c>
      <c r="P220" s="41" t="str">
        <f t="shared" si="177"/>
        <v/>
      </c>
      <c r="Q220" s="41" t="str">
        <f t="shared" si="178"/>
        <v/>
      </c>
      <c r="R220" s="41">
        <f t="shared" si="179"/>
        <v>-25.769577999999999</v>
      </c>
      <c r="S220" s="41">
        <f t="shared" si="180"/>
        <v>0</v>
      </c>
      <c r="T220" s="41">
        <f t="shared" si="181"/>
        <v>-25.769577999999999</v>
      </c>
      <c r="U220" s="41" t="str">
        <f t="shared" si="182"/>
        <v/>
      </c>
      <c r="V220" s="41" t="str">
        <f t="shared" si="183"/>
        <v/>
      </c>
      <c r="W220" s="41" t="str">
        <f t="shared" si="184"/>
        <v/>
      </c>
      <c r="X220" s="41" t="str">
        <f t="shared" si="185"/>
        <v/>
      </c>
      <c r="Y220" s="41" t="str">
        <f t="shared" si="186"/>
        <v/>
      </c>
      <c r="Z220" s="41" t="str">
        <f t="shared" si="187"/>
        <v/>
      </c>
    </row>
    <row r="221" spans="4:46" x14ac:dyDescent="0.25">
      <c r="D221" s="18">
        <v>1937</v>
      </c>
      <c r="E221" s="47">
        <f t="shared" si="170"/>
        <v>3</v>
      </c>
      <c r="F221" s="9" t="s">
        <v>220</v>
      </c>
      <c r="G221" s="9">
        <v>-13.825808</v>
      </c>
      <c r="I221" s="41">
        <f t="shared" si="171"/>
        <v>-13.825808</v>
      </c>
      <c r="J221" s="41">
        <f t="shared" si="172"/>
        <v>0</v>
      </c>
      <c r="K221" s="41">
        <f t="shared" si="173"/>
        <v>-13.825808</v>
      </c>
      <c r="L221" s="41" t="str">
        <f t="shared" si="174"/>
        <v/>
      </c>
      <c r="M221" s="41" t="str">
        <f t="shared" si="175"/>
        <v/>
      </c>
      <c r="N221" s="41" t="str">
        <f t="shared" si="169"/>
        <v/>
      </c>
      <c r="O221" s="41" t="str">
        <f t="shared" si="176"/>
        <v/>
      </c>
      <c r="P221" s="41" t="str">
        <f t="shared" si="177"/>
        <v/>
      </c>
      <c r="Q221" s="41" t="str">
        <f t="shared" si="178"/>
        <v/>
      </c>
      <c r="R221" s="41">
        <f t="shared" si="179"/>
        <v>-13.825808</v>
      </c>
      <c r="S221" s="41">
        <f t="shared" si="180"/>
        <v>0</v>
      </c>
      <c r="T221" s="41">
        <f t="shared" si="181"/>
        <v>-13.825808</v>
      </c>
      <c r="U221" s="41" t="str">
        <f t="shared" si="182"/>
        <v/>
      </c>
      <c r="V221" s="41" t="str">
        <f t="shared" si="183"/>
        <v/>
      </c>
      <c r="W221" s="41" t="str">
        <f t="shared" si="184"/>
        <v/>
      </c>
      <c r="X221" s="41" t="str">
        <f t="shared" si="185"/>
        <v/>
      </c>
      <c r="Y221" s="41" t="str">
        <f t="shared" si="186"/>
        <v/>
      </c>
      <c r="Z221" s="41" t="str">
        <f t="shared" si="187"/>
        <v/>
      </c>
    </row>
    <row r="222" spans="4:46" x14ac:dyDescent="0.25">
      <c r="D222" s="18">
        <v>1937</v>
      </c>
      <c r="E222" s="47">
        <f t="shared" si="170"/>
        <v>3</v>
      </c>
      <c r="F222" s="9" t="s">
        <v>221</v>
      </c>
      <c r="G222" s="9">
        <v>-12.690927</v>
      </c>
      <c r="I222" s="41">
        <f t="shared" si="171"/>
        <v>-12.690927</v>
      </c>
      <c r="J222" s="41">
        <f t="shared" si="172"/>
        <v>0</v>
      </c>
      <c r="K222" s="41">
        <f t="shared" si="173"/>
        <v>-12.690927</v>
      </c>
      <c r="L222" s="41" t="str">
        <f t="shared" si="174"/>
        <v/>
      </c>
      <c r="M222" s="41" t="str">
        <f t="shared" si="175"/>
        <v/>
      </c>
      <c r="N222" s="41" t="str">
        <f t="shared" si="169"/>
        <v/>
      </c>
      <c r="O222" s="41" t="str">
        <f t="shared" si="176"/>
        <v/>
      </c>
      <c r="P222" s="41" t="str">
        <f t="shared" si="177"/>
        <v/>
      </c>
      <c r="Q222" s="41" t="str">
        <f t="shared" si="178"/>
        <v/>
      </c>
      <c r="R222" s="41">
        <f t="shared" si="179"/>
        <v>-12.690927</v>
      </c>
      <c r="S222" s="41">
        <f t="shared" si="180"/>
        <v>0</v>
      </c>
      <c r="T222" s="41">
        <f t="shared" si="181"/>
        <v>-12.690927</v>
      </c>
      <c r="U222" s="41" t="str">
        <f t="shared" si="182"/>
        <v/>
      </c>
      <c r="V222" s="41" t="str">
        <f t="shared" si="183"/>
        <v/>
      </c>
      <c r="W222" s="41" t="str">
        <f t="shared" si="184"/>
        <v/>
      </c>
      <c r="X222" s="41" t="str">
        <f t="shared" si="185"/>
        <v/>
      </c>
      <c r="Y222" s="41" t="str">
        <f t="shared" si="186"/>
        <v/>
      </c>
      <c r="Z222" s="41" t="str">
        <f t="shared" si="187"/>
        <v/>
      </c>
    </row>
    <row r="223" spans="4:46" x14ac:dyDescent="0.25">
      <c r="D223" s="18">
        <v>1937</v>
      </c>
      <c r="E223" s="47">
        <f t="shared" si="170"/>
        <v>3</v>
      </c>
      <c r="F223" s="9" t="s">
        <v>222</v>
      </c>
      <c r="G223" s="9">
        <v>-11.245505</v>
      </c>
      <c r="I223" s="41">
        <f t="shared" si="171"/>
        <v>-11.245505</v>
      </c>
      <c r="J223" s="41">
        <f t="shared" si="172"/>
        <v>0</v>
      </c>
      <c r="K223" s="41">
        <f t="shared" si="173"/>
        <v>-11.245505</v>
      </c>
      <c r="L223" s="41" t="str">
        <f t="shared" si="174"/>
        <v/>
      </c>
      <c r="M223" s="41" t="str">
        <f t="shared" si="175"/>
        <v/>
      </c>
      <c r="N223" s="41" t="str">
        <f t="shared" si="169"/>
        <v/>
      </c>
      <c r="O223" s="41" t="str">
        <f t="shared" si="176"/>
        <v/>
      </c>
      <c r="P223" s="41" t="str">
        <f t="shared" si="177"/>
        <v/>
      </c>
      <c r="Q223" s="41" t="str">
        <f t="shared" si="178"/>
        <v/>
      </c>
      <c r="R223" s="41">
        <f t="shared" si="179"/>
        <v>-11.245505</v>
      </c>
      <c r="S223" s="41">
        <f t="shared" si="180"/>
        <v>0</v>
      </c>
      <c r="T223" s="41">
        <f t="shared" si="181"/>
        <v>-11.245505</v>
      </c>
      <c r="U223" s="41" t="str">
        <f t="shared" si="182"/>
        <v/>
      </c>
      <c r="V223" s="41" t="str">
        <f t="shared" si="183"/>
        <v/>
      </c>
      <c r="W223" s="41" t="str">
        <f t="shared" si="184"/>
        <v/>
      </c>
      <c r="X223" s="41" t="str">
        <f t="shared" si="185"/>
        <v/>
      </c>
      <c r="Y223" s="41" t="str">
        <f t="shared" si="186"/>
        <v/>
      </c>
      <c r="Z223" s="41" t="str">
        <f t="shared" si="187"/>
        <v/>
      </c>
    </row>
    <row r="224" spans="4:46" x14ac:dyDescent="0.25">
      <c r="D224" s="18">
        <v>1937</v>
      </c>
      <c r="E224" s="47">
        <f t="shared" si="170"/>
        <v>3</v>
      </c>
      <c r="F224" s="9" t="s">
        <v>223</v>
      </c>
      <c r="G224" s="9">
        <v>1.162714</v>
      </c>
      <c r="I224" s="41">
        <f t="shared" si="171"/>
        <v>1.162714</v>
      </c>
      <c r="J224" s="41">
        <f t="shared" si="172"/>
        <v>1.162714</v>
      </c>
      <c r="K224" s="41">
        <f t="shared" si="173"/>
        <v>0</v>
      </c>
      <c r="L224" s="41" t="str">
        <f t="shared" si="174"/>
        <v/>
      </c>
      <c r="M224" s="41" t="str">
        <f t="shared" si="175"/>
        <v/>
      </c>
      <c r="N224" s="41" t="str">
        <f t="shared" si="169"/>
        <v/>
      </c>
      <c r="O224" s="41" t="str">
        <f t="shared" si="176"/>
        <v/>
      </c>
      <c r="P224" s="41" t="str">
        <f t="shared" si="177"/>
        <v/>
      </c>
      <c r="Q224" s="41" t="str">
        <f t="shared" si="178"/>
        <v/>
      </c>
      <c r="R224" s="41">
        <f t="shared" si="179"/>
        <v>1.162714</v>
      </c>
      <c r="S224" s="41">
        <f t="shared" si="180"/>
        <v>1.162714</v>
      </c>
      <c r="T224" s="41">
        <f t="shared" si="181"/>
        <v>0</v>
      </c>
      <c r="U224" s="41" t="str">
        <f t="shared" si="182"/>
        <v/>
      </c>
      <c r="V224" s="41" t="str">
        <f t="shared" si="183"/>
        <v/>
      </c>
      <c r="W224" s="41" t="str">
        <f t="shared" si="184"/>
        <v/>
      </c>
      <c r="X224" s="41" t="str">
        <f t="shared" si="185"/>
        <v/>
      </c>
      <c r="Y224" s="41" t="str">
        <f t="shared" si="186"/>
        <v/>
      </c>
      <c r="Z224" s="41" t="str">
        <f t="shared" si="187"/>
        <v/>
      </c>
    </row>
    <row r="225" spans="4:46" x14ac:dyDescent="0.25">
      <c r="D225" s="18">
        <v>1937</v>
      </c>
      <c r="E225" s="47">
        <f t="shared" si="170"/>
        <v>3</v>
      </c>
      <c r="F225" s="9" t="s">
        <v>224</v>
      </c>
      <c r="G225" s="9">
        <v>101.817398</v>
      </c>
      <c r="I225" s="41">
        <f t="shared" si="171"/>
        <v>101.817398</v>
      </c>
      <c r="J225" s="41">
        <f t="shared" si="172"/>
        <v>101.817398</v>
      </c>
      <c r="K225" s="41">
        <f t="shared" si="173"/>
        <v>0</v>
      </c>
      <c r="L225" s="41" t="str">
        <f t="shared" si="174"/>
        <v/>
      </c>
      <c r="M225" s="41" t="str">
        <f t="shared" si="175"/>
        <v/>
      </c>
      <c r="N225" s="41" t="str">
        <f t="shared" si="169"/>
        <v/>
      </c>
      <c r="O225" s="41" t="str">
        <f t="shared" si="176"/>
        <v/>
      </c>
      <c r="P225" s="41" t="str">
        <f t="shared" si="177"/>
        <v/>
      </c>
      <c r="Q225" s="41" t="str">
        <f t="shared" si="178"/>
        <v/>
      </c>
      <c r="R225" s="41">
        <f t="shared" si="179"/>
        <v>101.817398</v>
      </c>
      <c r="S225" s="41">
        <f t="shared" si="180"/>
        <v>101.817398</v>
      </c>
      <c r="T225" s="41">
        <f t="shared" si="181"/>
        <v>0</v>
      </c>
      <c r="U225" s="41" t="str">
        <f t="shared" si="182"/>
        <v/>
      </c>
      <c r="V225" s="41" t="str">
        <f t="shared" si="183"/>
        <v/>
      </c>
      <c r="W225" s="41" t="str">
        <f t="shared" si="184"/>
        <v/>
      </c>
      <c r="X225" s="41" t="str">
        <f t="shared" si="185"/>
        <v/>
      </c>
      <c r="Y225" s="41" t="str">
        <f t="shared" si="186"/>
        <v/>
      </c>
      <c r="Z225" s="41" t="str">
        <f t="shared" si="187"/>
        <v/>
      </c>
    </row>
    <row r="226" spans="4:46" x14ac:dyDescent="0.25">
      <c r="D226" s="18">
        <v>1937</v>
      </c>
      <c r="E226" s="47">
        <f t="shared" si="170"/>
        <v>3</v>
      </c>
      <c r="F226" s="9" t="s">
        <v>225</v>
      </c>
      <c r="G226" s="9">
        <v>222.086431</v>
      </c>
      <c r="I226" s="41">
        <f t="shared" si="171"/>
        <v>222.086431</v>
      </c>
      <c r="J226" s="41">
        <f t="shared" si="172"/>
        <v>222.086431</v>
      </c>
      <c r="K226" s="41">
        <f t="shared" si="173"/>
        <v>0</v>
      </c>
      <c r="L226" s="41" t="str">
        <f t="shared" si="174"/>
        <v/>
      </c>
      <c r="M226" s="41" t="str">
        <f t="shared" si="175"/>
        <v/>
      </c>
      <c r="N226" s="41" t="str">
        <f t="shared" si="169"/>
        <v/>
      </c>
      <c r="O226" s="41" t="str">
        <f t="shared" si="176"/>
        <v/>
      </c>
      <c r="P226" s="41" t="str">
        <f t="shared" si="177"/>
        <v/>
      </c>
      <c r="Q226" s="41" t="str">
        <f t="shared" si="178"/>
        <v/>
      </c>
      <c r="R226" s="41">
        <f t="shared" si="179"/>
        <v>222.086431</v>
      </c>
      <c r="S226" s="41">
        <f t="shared" si="180"/>
        <v>222.086431</v>
      </c>
      <c r="T226" s="41">
        <f t="shared" si="181"/>
        <v>0</v>
      </c>
      <c r="U226" s="41" t="str">
        <f t="shared" si="182"/>
        <v/>
      </c>
      <c r="V226" s="41" t="str">
        <f t="shared" si="183"/>
        <v/>
      </c>
      <c r="W226" s="41" t="str">
        <f t="shared" si="184"/>
        <v/>
      </c>
      <c r="X226" s="41" t="str">
        <f t="shared" si="185"/>
        <v/>
      </c>
      <c r="Y226" s="41" t="str">
        <f t="shared" si="186"/>
        <v/>
      </c>
      <c r="Z226" s="41" t="str">
        <f t="shared" si="187"/>
        <v/>
      </c>
    </row>
    <row r="227" spans="4:46" x14ac:dyDescent="0.25">
      <c r="D227" s="18">
        <v>1937</v>
      </c>
      <c r="E227" s="47">
        <f t="shared" si="170"/>
        <v>3</v>
      </c>
      <c r="F227" s="9" t="s">
        <v>226</v>
      </c>
      <c r="G227" s="9">
        <v>145.54408900000001</v>
      </c>
      <c r="I227" s="41">
        <f t="shared" si="171"/>
        <v>145.54408900000001</v>
      </c>
      <c r="J227" s="41">
        <f t="shared" si="172"/>
        <v>145.54408900000001</v>
      </c>
      <c r="K227" s="41">
        <f t="shared" si="173"/>
        <v>0</v>
      </c>
      <c r="L227" s="41" t="str">
        <f t="shared" si="174"/>
        <v/>
      </c>
      <c r="M227" s="41" t="str">
        <f t="shared" si="175"/>
        <v/>
      </c>
      <c r="N227" s="41" t="str">
        <f t="shared" si="169"/>
        <v/>
      </c>
      <c r="O227" s="41" t="str">
        <f t="shared" si="176"/>
        <v/>
      </c>
      <c r="P227" s="41" t="str">
        <f t="shared" si="177"/>
        <v/>
      </c>
      <c r="Q227" s="41" t="str">
        <f t="shared" si="178"/>
        <v/>
      </c>
      <c r="R227" s="41">
        <f t="shared" si="179"/>
        <v>145.54408900000001</v>
      </c>
      <c r="S227" s="41">
        <f t="shared" si="180"/>
        <v>145.54408900000001</v>
      </c>
      <c r="T227" s="41">
        <f t="shared" si="181"/>
        <v>0</v>
      </c>
      <c r="U227" s="41" t="str">
        <f t="shared" si="182"/>
        <v/>
      </c>
      <c r="V227" s="41" t="str">
        <f t="shared" si="183"/>
        <v/>
      </c>
      <c r="W227" s="41" t="str">
        <f t="shared" si="184"/>
        <v/>
      </c>
      <c r="X227" s="41" t="str">
        <f t="shared" si="185"/>
        <v/>
      </c>
      <c r="Y227" s="41" t="str">
        <f t="shared" si="186"/>
        <v/>
      </c>
      <c r="Z227" s="41" t="str">
        <f t="shared" si="187"/>
        <v/>
      </c>
    </row>
    <row r="228" spans="4:46" x14ac:dyDescent="0.25">
      <c r="D228" s="18">
        <v>1937</v>
      </c>
      <c r="E228" s="47">
        <f t="shared" si="170"/>
        <v>3</v>
      </c>
      <c r="F228" s="9" t="s">
        <v>227</v>
      </c>
      <c r="G228" s="9">
        <v>74.587085000000002</v>
      </c>
      <c r="I228" s="41">
        <f t="shared" si="171"/>
        <v>74.587085000000002</v>
      </c>
      <c r="J228" s="41">
        <f t="shared" si="172"/>
        <v>74.587085000000002</v>
      </c>
      <c r="K228" s="41">
        <f t="shared" si="173"/>
        <v>0</v>
      </c>
      <c r="L228" s="41" t="str">
        <f t="shared" si="174"/>
        <v/>
      </c>
      <c r="M228" s="41" t="str">
        <f t="shared" si="175"/>
        <v/>
      </c>
      <c r="N228" s="41" t="str">
        <f t="shared" si="169"/>
        <v/>
      </c>
      <c r="O228" s="41" t="str">
        <f t="shared" si="176"/>
        <v/>
      </c>
      <c r="P228" s="41" t="str">
        <f t="shared" si="177"/>
        <v/>
      </c>
      <c r="Q228" s="41" t="str">
        <f t="shared" si="178"/>
        <v/>
      </c>
      <c r="R228" s="41">
        <f t="shared" si="179"/>
        <v>74.587085000000002</v>
      </c>
      <c r="S228" s="41">
        <f t="shared" si="180"/>
        <v>74.587085000000002</v>
      </c>
      <c r="T228" s="41">
        <f t="shared" si="181"/>
        <v>0</v>
      </c>
      <c r="U228" s="41" t="str">
        <f t="shared" si="182"/>
        <v/>
      </c>
      <c r="V228" s="41" t="str">
        <f t="shared" si="183"/>
        <v/>
      </c>
      <c r="W228" s="41" t="str">
        <f t="shared" si="184"/>
        <v/>
      </c>
      <c r="X228" s="41" t="str">
        <f t="shared" si="185"/>
        <v/>
      </c>
      <c r="Y228" s="41" t="str">
        <f t="shared" si="186"/>
        <v/>
      </c>
      <c r="Z228" s="41" t="str">
        <f t="shared" si="187"/>
        <v/>
      </c>
    </row>
    <row r="229" spans="4:46" x14ac:dyDescent="0.25">
      <c r="D229" s="18">
        <v>1937</v>
      </c>
      <c r="E229" s="47">
        <f t="shared" si="170"/>
        <v>3</v>
      </c>
      <c r="F229" s="9" t="s">
        <v>228</v>
      </c>
      <c r="G229" s="9">
        <v>-66.452693999999994</v>
      </c>
      <c r="I229" s="41">
        <f t="shared" si="171"/>
        <v>-66.452693999999994</v>
      </c>
      <c r="J229" s="41">
        <f t="shared" si="172"/>
        <v>0</v>
      </c>
      <c r="K229" s="41">
        <f t="shared" si="173"/>
        <v>-66.452693999999994</v>
      </c>
      <c r="L229" s="41" t="str">
        <f t="shared" si="174"/>
        <v/>
      </c>
      <c r="M229" s="41" t="str">
        <f t="shared" si="175"/>
        <v/>
      </c>
      <c r="N229" s="41" t="str">
        <f t="shared" ref="N229:N292" si="258">IF($L$38=$E229,IF(L229&lt;0,L229,0),"")</f>
        <v/>
      </c>
      <c r="O229" s="41" t="str">
        <f t="shared" si="176"/>
        <v/>
      </c>
      <c r="P229" s="41" t="str">
        <f t="shared" si="177"/>
        <v/>
      </c>
      <c r="Q229" s="41" t="str">
        <f t="shared" si="178"/>
        <v/>
      </c>
      <c r="R229" s="41">
        <f t="shared" si="179"/>
        <v>-66.452693999999994</v>
      </c>
      <c r="S229" s="41">
        <f t="shared" si="180"/>
        <v>0</v>
      </c>
      <c r="T229" s="41">
        <f t="shared" si="181"/>
        <v>-66.452693999999994</v>
      </c>
      <c r="U229" s="41" t="str">
        <f t="shared" si="182"/>
        <v/>
      </c>
      <c r="V229" s="41" t="str">
        <f t="shared" si="183"/>
        <v/>
      </c>
      <c r="W229" s="41" t="str">
        <f t="shared" si="184"/>
        <v/>
      </c>
      <c r="X229" s="41" t="str">
        <f t="shared" si="185"/>
        <v/>
      </c>
      <c r="Y229" s="41" t="str">
        <f t="shared" si="186"/>
        <v/>
      </c>
      <c r="Z229" s="41" t="str">
        <f t="shared" si="187"/>
        <v/>
      </c>
    </row>
    <row r="230" spans="4:46" x14ac:dyDescent="0.25">
      <c r="D230" s="18">
        <v>1937</v>
      </c>
      <c r="E230" s="47">
        <f t="shared" si="170"/>
        <v>3</v>
      </c>
      <c r="F230" s="9" t="s">
        <v>229</v>
      </c>
      <c r="G230" s="9">
        <v>-118.933516</v>
      </c>
      <c r="I230" s="41">
        <f t="shared" si="171"/>
        <v>-118.933516</v>
      </c>
      <c r="J230" s="41">
        <f t="shared" si="172"/>
        <v>0</v>
      </c>
      <c r="K230" s="41">
        <f t="shared" si="173"/>
        <v>-118.933516</v>
      </c>
      <c r="L230" s="41" t="str">
        <f t="shared" si="174"/>
        <v/>
      </c>
      <c r="M230" s="41" t="str">
        <f t="shared" si="175"/>
        <v/>
      </c>
      <c r="N230" s="41" t="str">
        <f t="shared" si="258"/>
        <v/>
      </c>
      <c r="O230" s="41" t="str">
        <f t="shared" si="176"/>
        <v/>
      </c>
      <c r="P230" s="41" t="str">
        <f t="shared" si="177"/>
        <v/>
      </c>
      <c r="Q230" s="41" t="str">
        <f t="shared" si="178"/>
        <v/>
      </c>
      <c r="R230" s="41">
        <f t="shared" si="179"/>
        <v>-118.933516</v>
      </c>
      <c r="S230" s="41">
        <f t="shared" si="180"/>
        <v>0</v>
      </c>
      <c r="T230" s="41">
        <f t="shared" si="181"/>
        <v>-118.933516</v>
      </c>
      <c r="U230" s="41" t="str">
        <f t="shared" si="182"/>
        <v/>
      </c>
      <c r="V230" s="41" t="str">
        <f t="shared" si="183"/>
        <v/>
      </c>
      <c r="W230" s="41" t="str">
        <f t="shared" si="184"/>
        <v/>
      </c>
      <c r="X230" s="41" t="str">
        <f t="shared" si="185"/>
        <v/>
      </c>
      <c r="Y230" s="41" t="str">
        <f t="shared" si="186"/>
        <v/>
      </c>
      <c r="Z230" s="41" t="str">
        <f t="shared" si="187"/>
        <v/>
      </c>
    </row>
    <row r="231" spans="4:46" x14ac:dyDescent="0.25">
      <c r="D231" s="18">
        <v>1937</v>
      </c>
      <c r="E231" s="47">
        <f t="shared" si="170"/>
        <v>3</v>
      </c>
      <c r="F231" s="9" t="s">
        <v>230</v>
      </c>
      <c r="G231" s="9">
        <v>-81.702522999999999</v>
      </c>
      <c r="I231" s="41">
        <f t="shared" si="171"/>
        <v>-81.702522999999999</v>
      </c>
      <c r="J231" s="41">
        <f t="shared" si="172"/>
        <v>0</v>
      </c>
      <c r="K231" s="41">
        <f t="shared" si="173"/>
        <v>-81.702522999999999</v>
      </c>
      <c r="L231" s="41" t="str">
        <f t="shared" si="174"/>
        <v/>
      </c>
      <c r="M231" s="41" t="str">
        <f t="shared" si="175"/>
        <v/>
      </c>
      <c r="N231" s="41" t="str">
        <f t="shared" si="258"/>
        <v/>
      </c>
      <c r="O231" s="41" t="str">
        <f t="shared" si="176"/>
        <v/>
      </c>
      <c r="P231" s="41" t="str">
        <f t="shared" si="177"/>
        <v/>
      </c>
      <c r="Q231" s="41" t="str">
        <f t="shared" si="178"/>
        <v/>
      </c>
      <c r="R231" s="41">
        <f t="shared" si="179"/>
        <v>-81.702522999999999</v>
      </c>
      <c r="S231" s="41">
        <f t="shared" si="180"/>
        <v>0</v>
      </c>
      <c r="T231" s="41">
        <f t="shared" si="181"/>
        <v>-81.702522999999999</v>
      </c>
      <c r="U231" s="41" t="str">
        <f t="shared" si="182"/>
        <v/>
      </c>
      <c r="V231" s="41" t="str">
        <f t="shared" si="183"/>
        <v/>
      </c>
      <c r="W231" s="41" t="str">
        <f t="shared" si="184"/>
        <v/>
      </c>
      <c r="X231" s="41" t="str">
        <f t="shared" si="185"/>
        <v/>
      </c>
      <c r="Y231" s="41" t="str">
        <f t="shared" si="186"/>
        <v/>
      </c>
      <c r="Z231" s="41" t="str">
        <f t="shared" si="187"/>
        <v/>
      </c>
      <c r="AC231" s="14">
        <f>SUM(I220:I231)</f>
        <v>214.57716599999998</v>
      </c>
      <c r="AD231" s="14">
        <f>SUM(J220:J231)</f>
        <v>545.19771700000001</v>
      </c>
      <c r="AE231" s="14">
        <f>SUM(K220:K231)</f>
        <v>-330.62055099999998</v>
      </c>
      <c r="AF231" s="14" t="str">
        <f>IF(AF$38=$E231,SUM(L220:L231),"")</f>
        <v/>
      </c>
      <c r="AG231" s="14" t="str">
        <f t="shared" ref="AG231" si="259">IF(AG$38=$E231,SUM(M220:M231),"")</f>
        <v/>
      </c>
      <c r="AH231" s="14" t="str">
        <f t="shared" ref="AH231" si="260">IF(AH$38=$E231,SUM(N220:N231),"")</f>
        <v/>
      </c>
      <c r="AI231" s="14" t="str">
        <f t="shared" ref="AI231" si="261">IF(AI$38=$E231,SUM(O220:O231),"")</f>
        <v/>
      </c>
      <c r="AJ231" s="14" t="str">
        <f t="shared" ref="AJ231" si="262">IF(AJ$38=$E231,SUM(P220:P231),"")</f>
        <v/>
      </c>
      <c r="AK231" s="14" t="str">
        <f t="shared" ref="AK231" si="263">IF(AK$38=$E231,SUM(Q220:Q231),"")</f>
        <v/>
      </c>
      <c r="AL231" s="14">
        <f t="shared" ref="AL231" si="264">IF(AL$38=$E231,SUM(R220:R231),"")</f>
        <v>214.57716599999998</v>
      </c>
      <c r="AM231" s="14">
        <f t="shared" ref="AM231" si="265">IF(AM$38=$E231,SUM(S220:S231),"")</f>
        <v>545.19771700000001</v>
      </c>
      <c r="AN231" s="14">
        <f t="shared" ref="AN231" si="266">IF(AN$38=$E231,SUM(T220:T231),"")</f>
        <v>-330.62055099999998</v>
      </c>
      <c r="AO231" s="14" t="str">
        <f t="shared" ref="AO231" si="267">IF(AO$38=$E231,SUM(U220:U231),"")</f>
        <v/>
      </c>
      <c r="AP231" s="14" t="str">
        <f t="shared" ref="AP231" si="268">IF(AP$38=$E231,SUM(V220:V231),"")</f>
        <v/>
      </c>
      <c r="AQ231" s="14" t="str">
        <f t="shared" ref="AQ231" si="269">IF(AQ$38=$E231,SUM(W220:W231),"")</f>
        <v/>
      </c>
      <c r="AR231" s="14" t="str">
        <f t="shared" ref="AR231" si="270">IF(AR$38=$E231,SUM(X220:X231),"")</f>
        <v/>
      </c>
      <c r="AS231" s="14" t="str">
        <f t="shared" ref="AS231" si="271">IF(AS$38=$E231,SUM(Y220:Y231),"")</f>
        <v/>
      </c>
      <c r="AT231" s="14" t="str">
        <f t="shared" ref="AT231" si="272">IF(AT$38=$E231,SUM(Z220:Z231),"")</f>
        <v/>
      </c>
    </row>
    <row r="232" spans="4:46" x14ac:dyDescent="0.25">
      <c r="D232" s="18">
        <v>1938</v>
      </c>
      <c r="E232" s="47">
        <f t="shared" si="170"/>
        <v>1</v>
      </c>
      <c r="F232" s="9" t="s">
        <v>231</v>
      </c>
      <c r="G232" s="9">
        <v>-16.458172999999999</v>
      </c>
      <c r="I232" s="41">
        <f t="shared" si="171"/>
        <v>-16.458172999999999</v>
      </c>
      <c r="J232" s="41">
        <f t="shared" si="172"/>
        <v>0</v>
      </c>
      <c r="K232" s="41">
        <f t="shared" si="173"/>
        <v>-16.458172999999999</v>
      </c>
      <c r="L232" s="41">
        <f t="shared" si="174"/>
        <v>-16.458172999999999</v>
      </c>
      <c r="M232" s="41">
        <f t="shared" si="175"/>
        <v>0</v>
      </c>
      <c r="N232" s="41">
        <f t="shared" si="258"/>
        <v>-16.458172999999999</v>
      </c>
      <c r="O232" s="41" t="str">
        <f t="shared" si="176"/>
        <v/>
      </c>
      <c r="P232" s="41" t="str">
        <f t="shared" si="177"/>
        <v/>
      </c>
      <c r="Q232" s="41" t="str">
        <f t="shared" si="178"/>
        <v/>
      </c>
      <c r="R232" s="41" t="str">
        <f t="shared" si="179"/>
        <v/>
      </c>
      <c r="S232" s="41" t="str">
        <f t="shared" si="180"/>
        <v/>
      </c>
      <c r="T232" s="41" t="str">
        <f t="shared" si="181"/>
        <v/>
      </c>
      <c r="U232" s="41" t="str">
        <f t="shared" si="182"/>
        <v/>
      </c>
      <c r="V232" s="41" t="str">
        <f t="shared" si="183"/>
        <v/>
      </c>
      <c r="W232" s="41" t="str">
        <f t="shared" si="184"/>
        <v/>
      </c>
      <c r="X232" s="41" t="str">
        <f t="shared" si="185"/>
        <v/>
      </c>
      <c r="Y232" s="41" t="str">
        <f t="shared" si="186"/>
        <v/>
      </c>
      <c r="Z232" s="41" t="str">
        <f t="shared" si="187"/>
        <v/>
      </c>
    </row>
    <row r="233" spans="4:46" x14ac:dyDescent="0.25">
      <c r="D233" s="18">
        <v>1938</v>
      </c>
      <c r="E233" s="47">
        <f t="shared" ref="E233:E296" si="273">INDEX($B$40:$B$122,MATCH($D233,$A$40:$A$122,0),1)</f>
        <v>1</v>
      </c>
      <c r="F233" s="9" t="s">
        <v>232</v>
      </c>
      <c r="G233" s="9">
        <v>147.56723199999999</v>
      </c>
      <c r="I233" s="41">
        <f t="shared" ref="I233:I296" si="274">G233</f>
        <v>147.56723199999999</v>
      </c>
      <c r="J233" s="41">
        <f t="shared" ref="J233:J296" si="275">IF(I233&gt;=0,I233,0)</f>
        <v>147.56723199999999</v>
      </c>
      <c r="K233" s="41">
        <f t="shared" ref="K233:K296" si="276">IF(I233&lt;0,I233,0)</f>
        <v>0</v>
      </c>
      <c r="L233" s="41">
        <f t="shared" ref="L233:L296" si="277">IF($E233=L$38,$G233,"")</f>
        <v>147.56723199999999</v>
      </c>
      <c r="M233" s="41">
        <f t="shared" ref="M233:M296" si="278">IF($L$38=$E233,IF(L233&gt;=0,L233,0),"")</f>
        <v>147.56723199999999</v>
      </c>
      <c r="N233" s="41">
        <f t="shared" si="258"/>
        <v>0</v>
      </c>
      <c r="O233" s="41" t="str">
        <f t="shared" ref="O233:O296" si="279">IF($E233=O$38,$G233,"")</f>
        <v/>
      </c>
      <c r="P233" s="41" t="str">
        <f t="shared" ref="P233:P296" si="280">IF($O$38=$E233,IF(O233&gt;=0,O233,0),"")</f>
        <v/>
      </c>
      <c r="Q233" s="41" t="str">
        <f t="shared" ref="Q233:Q296" si="281">IF($O$38=$E233,IF(O233&lt;0,O233,0),"")</f>
        <v/>
      </c>
      <c r="R233" s="41" t="str">
        <f t="shared" ref="R233:R296" si="282">IF($E233=R$38,$G233,"")</f>
        <v/>
      </c>
      <c r="S233" s="41" t="str">
        <f t="shared" ref="S233:S296" si="283">IF($R$38=$E233,IF(R233&gt;=0,R233,0),"")</f>
        <v/>
      </c>
      <c r="T233" s="41" t="str">
        <f t="shared" ref="T233:T296" si="284">IF($R$38=$E233,IF(R233&lt;0,R233,0),"")</f>
        <v/>
      </c>
      <c r="U233" s="41" t="str">
        <f t="shared" ref="U233:U296" si="285">IF($E233=U$38,$G233,"")</f>
        <v/>
      </c>
      <c r="V233" s="41" t="str">
        <f t="shared" ref="V233:V296" si="286">IF($U$38=$E233,IF(U233&gt;=0,U233,0),"")</f>
        <v/>
      </c>
      <c r="W233" s="41" t="str">
        <f t="shared" ref="W233:W296" si="287">IF($U$38=$E233,IF(U233&lt;0,U233,0),"")</f>
        <v/>
      </c>
      <c r="X233" s="41" t="str">
        <f t="shared" ref="X233:X296" si="288">IF($E233=X$38,$G233,"")</f>
        <v/>
      </c>
      <c r="Y233" s="41" t="str">
        <f t="shared" ref="Y233:Y296" si="289">IF($X$38=$E233,IF(X233&gt;=0,X233,0),"")</f>
        <v/>
      </c>
      <c r="Z233" s="41" t="str">
        <f t="shared" ref="Z233:Z296" si="290">IF($X$38=$E233,IF(X233&lt;0,X233,0),"")</f>
        <v/>
      </c>
    </row>
    <row r="234" spans="4:46" x14ac:dyDescent="0.25">
      <c r="D234" s="18">
        <v>1938</v>
      </c>
      <c r="E234" s="47">
        <f t="shared" si="273"/>
        <v>1</v>
      </c>
      <c r="F234" s="9" t="s">
        <v>233</v>
      </c>
      <c r="G234" s="9">
        <v>219.35532499999999</v>
      </c>
      <c r="I234" s="41">
        <f t="shared" si="274"/>
        <v>219.35532499999999</v>
      </c>
      <c r="J234" s="41">
        <f t="shared" si="275"/>
        <v>219.35532499999999</v>
      </c>
      <c r="K234" s="41">
        <f t="shared" si="276"/>
        <v>0</v>
      </c>
      <c r="L234" s="41">
        <f t="shared" si="277"/>
        <v>219.35532499999999</v>
      </c>
      <c r="M234" s="41">
        <f t="shared" si="278"/>
        <v>219.35532499999999</v>
      </c>
      <c r="N234" s="41">
        <f t="shared" si="258"/>
        <v>0</v>
      </c>
      <c r="O234" s="41" t="str">
        <f t="shared" si="279"/>
        <v/>
      </c>
      <c r="P234" s="41" t="str">
        <f t="shared" si="280"/>
        <v/>
      </c>
      <c r="Q234" s="41" t="str">
        <f t="shared" si="281"/>
        <v/>
      </c>
      <c r="R234" s="41" t="str">
        <f t="shared" si="282"/>
        <v/>
      </c>
      <c r="S234" s="41" t="str">
        <f t="shared" si="283"/>
        <v/>
      </c>
      <c r="T234" s="41" t="str">
        <f t="shared" si="284"/>
        <v/>
      </c>
      <c r="U234" s="41" t="str">
        <f t="shared" si="285"/>
        <v/>
      </c>
      <c r="V234" s="41" t="str">
        <f t="shared" si="286"/>
        <v/>
      </c>
      <c r="W234" s="41" t="str">
        <f t="shared" si="287"/>
        <v/>
      </c>
      <c r="X234" s="41" t="str">
        <f t="shared" si="288"/>
        <v/>
      </c>
      <c r="Y234" s="41" t="str">
        <f t="shared" si="289"/>
        <v/>
      </c>
      <c r="Z234" s="41" t="str">
        <f t="shared" si="290"/>
        <v/>
      </c>
    </row>
    <row r="235" spans="4:46" x14ac:dyDescent="0.25">
      <c r="D235" s="18">
        <v>1938</v>
      </c>
      <c r="E235" s="47">
        <f t="shared" si="273"/>
        <v>1</v>
      </c>
      <c r="F235" s="9" t="s">
        <v>234</v>
      </c>
      <c r="G235" s="9">
        <v>97.527958999999996</v>
      </c>
      <c r="I235" s="41">
        <f t="shared" si="274"/>
        <v>97.527958999999996</v>
      </c>
      <c r="J235" s="41">
        <f t="shared" si="275"/>
        <v>97.527958999999996</v>
      </c>
      <c r="K235" s="41">
        <f t="shared" si="276"/>
        <v>0</v>
      </c>
      <c r="L235" s="41">
        <f t="shared" si="277"/>
        <v>97.527958999999996</v>
      </c>
      <c r="M235" s="41">
        <f t="shared" si="278"/>
        <v>97.527958999999996</v>
      </c>
      <c r="N235" s="41">
        <f t="shared" si="258"/>
        <v>0</v>
      </c>
      <c r="O235" s="41" t="str">
        <f t="shared" si="279"/>
        <v/>
      </c>
      <c r="P235" s="41" t="str">
        <f t="shared" si="280"/>
        <v/>
      </c>
      <c r="Q235" s="41" t="str">
        <f t="shared" si="281"/>
        <v/>
      </c>
      <c r="R235" s="41" t="str">
        <f t="shared" si="282"/>
        <v/>
      </c>
      <c r="S235" s="41" t="str">
        <f t="shared" si="283"/>
        <v/>
      </c>
      <c r="T235" s="41" t="str">
        <f t="shared" si="284"/>
        <v/>
      </c>
      <c r="U235" s="41" t="str">
        <f t="shared" si="285"/>
        <v/>
      </c>
      <c r="V235" s="41" t="str">
        <f t="shared" si="286"/>
        <v/>
      </c>
      <c r="W235" s="41" t="str">
        <f t="shared" si="287"/>
        <v/>
      </c>
      <c r="X235" s="41" t="str">
        <f t="shared" si="288"/>
        <v/>
      </c>
      <c r="Y235" s="41" t="str">
        <f t="shared" si="289"/>
        <v/>
      </c>
      <c r="Z235" s="41" t="str">
        <f t="shared" si="290"/>
        <v/>
      </c>
    </row>
    <row r="236" spans="4:46" x14ac:dyDescent="0.25">
      <c r="D236" s="18">
        <v>1938</v>
      </c>
      <c r="E236" s="47">
        <f t="shared" si="273"/>
        <v>1</v>
      </c>
      <c r="F236" s="9" t="s">
        <v>235</v>
      </c>
      <c r="G236" s="9">
        <v>156.90280200000001</v>
      </c>
      <c r="I236" s="41">
        <f t="shared" si="274"/>
        <v>156.90280200000001</v>
      </c>
      <c r="J236" s="41">
        <f t="shared" si="275"/>
        <v>156.90280200000001</v>
      </c>
      <c r="K236" s="41">
        <f t="shared" si="276"/>
        <v>0</v>
      </c>
      <c r="L236" s="41">
        <f t="shared" si="277"/>
        <v>156.90280200000001</v>
      </c>
      <c r="M236" s="41">
        <f t="shared" si="278"/>
        <v>156.90280200000001</v>
      </c>
      <c r="N236" s="41">
        <f t="shared" si="258"/>
        <v>0</v>
      </c>
      <c r="O236" s="41" t="str">
        <f t="shared" si="279"/>
        <v/>
      </c>
      <c r="P236" s="41" t="str">
        <f t="shared" si="280"/>
        <v/>
      </c>
      <c r="Q236" s="41" t="str">
        <f t="shared" si="281"/>
        <v/>
      </c>
      <c r="R236" s="41" t="str">
        <f t="shared" si="282"/>
        <v/>
      </c>
      <c r="S236" s="41" t="str">
        <f t="shared" si="283"/>
        <v/>
      </c>
      <c r="T236" s="41" t="str">
        <f t="shared" si="284"/>
        <v/>
      </c>
      <c r="U236" s="41" t="str">
        <f t="shared" si="285"/>
        <v/>
      </c>
      <c r="V236" s="41" t="str">
        <f t="shared" si="286"/>
        <v/>
      </c>
      <c r="W236" s="41" t="str">
        <f t="shared" si="287"/>
        <v/>
      </c>
      <c r="X236" s="41" t="str">
        <f t="shared" si="288"/>
        <v/>
      </c>
      <c r="Y236" s="41" t="str">
        <f t="shared" si="289"/>
        <v/>
      </c>
      <c r="Z236" s="41" t="str">
        <f t="shared" si="290"/>
        <v/>
      </c>
    </row>
    <row r="237" spans="4:46" x14ac:dyDescent="0.25">
      <c r="D237" s="18">
        <v>1938</v>
      </c>
      <c r="E237" s="47">
        <f t="shared" si="273"/>
        <v>1</v>
      </c>
      <c r="F237" s="9" t="s">
        <v>236</v>
      </c>
      <c r="G237" s="9">
        <v>261.23578099999997</v>
      </c>
      <c r="I237" s="41">
        <f t="shared" si="274"/>
        <v>261.23578099999997</v>
      </c>
      <c r="J237" s="41">
        <f t="shared" si="275"/>
        <v>261.23578099999997</v>
      </c>
      <c r="K237" s="41">
        <f t="shared" si="276"/>
        <v>0</v>
      </c>
      <c r="L237" s="41">
        <f t="shared" si="277"/>
        <v>261.23578099999997</v>
      </c>
      <c r="M237" s="41">
        <f t="shared" si="278"/>
        <v>261.23578099999997</v>
      </c>
      <c r="N237" s="41">
        <f t="shared" si="258"/>
        <v>0</v>
      </c>
      <c r="O237" s="41" t="str">
        <f t="shared" si="279"/>
        <v/>
      </c>
      <c r="P237" s="41" t="str">
        <f t="shared" si="280"/>
        <v/>
      </c>
      <c r="Q237" s="41" t="str">
        <f t="shared" si="281"/>
        <v/>
      </c>
      <c r="R237" s="41" t="str">
        <f t="shared" si="282"/>
        <v/>
      </c>
      <c r="S237" s="41" t="str">
        <f t="shared" si="283"/>
        <v/>
      </c>
      <c r="T237" s="41" t="str">
        <f t="shared" si="284"/>
        <v/>
      </c>
      <c r="U237" s="41" t="str">
        <f t="shared" si="285"/>
        <v/>
      </c>
      <c r="V237" s="41" t="str">
        <f t="shared" si="286"/>
        <v/>
      </c>
      <c r="W237" s="41" t="str">
        <f t="shared" si="287"/>
        <v/>
      </c>
      <c r="X237" s="41" t="str">
        <f t="shared" si="288"/>
        <v/>
      </c>
      <c r="Y237" s="41" t="str">
        <f t="shared" si="289"/>
        <v/>
      </c>
      <c r="Z237" s="41" t="str">
        <f t="shared" si="290"/>
        <v/>
      </c>
    </row>
    <row r="238" spans="4:46" x14ac:dyDescent="0.25">
      <c r="D238" s="18">
        <v>1938</v>
      </c>
      <c r="E238" s="47">
        <f t="shared" si="273"/>
        <v>1</v>
      </c>
      <c r="F238" s="9" t="s">
        <v>237</v>
      </c>
      <c r="G238" s="9">
        <v>307.43374999999997</v>
      </c>
      <c r="I238" s="41">
        <f t="shared" si="274"/>
        <v>307.43374999999997</v>
      </c>
      <c r="J238" s="41">
        <f t="shared" si="275"/>
        <v>307.43374999999997</v>
      </c>
      <c r="K238" s="41">
        <f t="shared" si="276"/>
        <v>0</v>
      </c>
      <c r="L238" s="41">
        <f t="shared" si="277"/>
        <v>307.43374999999997</v>
      </c>
      <c r="M238" s="41">
        <f t="shared" si="278"/>
        <v>307.43374999999997</v>
      </c>
      <c r="N238" s="41">
        <f t="shared" si="258"/>
        <v>0</v>
      </c>
      <c r="O238" s="41" t="str">
        <f t="shared" si="279"/>
        <v/>
      </c>
      <c r="P238" s="41" t="str">
        <f t="shared" si="280"/>
        <v/>
      </c>
      <c r="Q238" s="41" t="str">
        <f t="shared" si="281"/>
        <v/>
      </c>
      <c r="R238" s="41" t="str">
        <f t="shared" si="282"/>
        <v/>
      </c>
      <c r="S238" s="41" t="str">
        <f t="shared" si="283"/>
        <v/>
      </c>
      <c r="T238" s="41" t="str">
        <f t="shared" si="284"/>
        <v/>
      </c>
      <c r="U238" s="41" t="str">
        <f t="shared" si="285"/>
        <v/>
      </c>
      <c r="V238" s="41" t="str">
        <f t="shared" si="286"/>
        <v/>
      </c>
      <c r="W238" s="41" t="str">
        <f t="shared" si="287"/>
        <v/>
      </c>
      <c r="X238" s="41" t="str">
        <f t="shared" si="288"/>
        <v/>
      </c>
      <c r="Y238" s="41" t="str">
        <f t="shared" si="289"/>
        <v/>
      </c>
      <c r="Z238" s="41" t="str">
        <f t="shared" si="290"/>
        <v/>
      </c>
    </row>
    <row r="239" spans="4:46" x14ac:dyDescent="0.25">
      <c r="D239" s="18">
        <v>1938</v>
      </c>
      <c r="E239" s="47">
        <f t="shared" si="273"/>
        <v>1</v>
      </c>
      <c r="F239" s="9" t="s">
        <v>238</v>
      </c>
      <c r="G239" s="9">
        <v>156.22738799999999</v>
      </c>
      <c r="I239" s="41">
        <f t="shared" si="274"/>
        <v>156.22738799999999</v>
      </c>
      <c r="J239" s="41">
        <f t="shared" si="275"/>
        <v>156.22738799999999</v>
      </c>
      <c r="K239" s="41">
        <f t="shared" si="276"/>
        <v>0</v>
      </c>
      <c r="L239" s="41">
        <f t="shared" si="277"/>
        <v>156.22738799999999</v>
      </c>
      <c r="M239" s="41">
        <f t="shared" si="278"/>
        <v>156.22738799999999</v>
      </c>
      <c r="N239" s="41">
        <f t="shared" si="258"/>
        <v>0</v>
      </c>
      <c r="O239" s="41" t="str">
        <f t="shared" si="279"/>
        <v/>
      </c>
      <c r="P239" s="41" t="str">
        <f t="shared" si="280"/>
        <v/>
      </c>
      <c r="Q239" s="41" t="str">
        <f t="shared" si="281"/>
        <v/>
      </c>
      <c r="R239" s="41" t="str">
        <f t="shared" si="282"/>
        <v/>
      </c>
      <c r="S239" s="41" t="str">
        <f t="shared" si="283"/>
        <v/>
      </c>
      <c r="T239" s="41" t="str">
        <f t="shared" si="284"/>
        <v/>
      </c>
      <c r="U239" s="41" t="str">
        <f t="shared" si="285"/>
        <v/>
      </c>
      <c r="V239" s="41" t="str">
        <f t="shared" si="286"/>
        <v/>
      </c>
      <c r="W239" s="41" t="str">
        <f t="shared" si="287"/>
        <v/>
      </c>
      <c r="X239" s="41" t="str">
        <f t="shared" si="288"/>
        <v/>
      </c>
      <c r="Y239" s="41" t="str">
        <f t="shared" si="289"/>
        <v/>
      </c>
      <c r="Z239" s="41" t="str">
        <f t="shared" si="290"/>
        <v/>
      </c>
    </row>
    <row r="240" spans="4:46" x14ac:dyDescent="0.25">
      <c r="D240" s="18">
        <v>1938</v>
      </c>
      <c r="E240" s="47">
        <f t="shared" si="273"/>
        <v>1</v>
      </c>
      <c r="F240" s="9" t="s">
        <v>239</v>
      </c>
      <c r="G240" s="9">
        <v>-55.254100999999999</v>
      </c>
      <c r="I240" s="41">
        <f t="shared" si="274"/>
        <v>-55.254100999999999</v>
      </c>
      <c r="J240" s="41">
        <f t="shared" si="275"/>
        <v>0</v>
      </c>
      <c r="K240" s="41">
        <f t="shared" si="276"/>
        <v>-55.254100999999999</v>
      </c>
      <c r="L240" s="41">
        <f t="shared" si="277"/>
        <v>-55.254100999999999</v>
      </c>
      <c r="M240" s="41">
        <f t="shared" si="278"/>
        <v>0</v>
      </c>
      <c r="N240" s="41">
        <f t="shared" si="258"/>
        <v>-55.254100999999999</v>
      </c>
      <c r="O240" s="41" t="str">
        <f t="shared" si="279"/>
        <v/>
      </c>
      <c r="P240" s="41" t="str">
        <f t="shared" si="280"/>
        <v/>
      </c>
      <c r="Q240" s="41" t="str">
        <f t="shared" si="281"/>
        <v/>
      </c>
      <c r="R240" s="41" t="str">
        <f t="shared" si="282"/>
        <v/>
      </c>
      <c r="S240" s="41" t="str">
        <f t="shared" si="283"/>
        <v/>
      </c>
      <c r="T240" s="41" t="str">
        <f t="shared" si="284"/>
        <v/>
      </c>
      <c r="U240" s="41" t="str">
        <f t="shared" si="285"/>
        <v/>
      </c>
      <c r="V240" s="41" t="str">
        <f t="shared" si="286"/>
        <v/>
      </c>
      <c r="W240" s="41" t="str">
        <f t="shared" si="287"/>
        <v/>
      </c>
      <c r="X240" s="41" t="str">
        <f t="shared" si="288"/>
        <v/>
      </c>
      <c r="Y240" s="41" t="str">
        <f t="shared" si="289"/>
        <v/>
      </c>
      <c r="Z240" s="41" t="str">
        <f t="shared" si="290"/>
        <v/>
      </c>
    </row>
    <row r="241" spans="4:46" x14ac:dyDescent="0.25">
      <c r="D241" s="18">
        <v>1938</v>
      </c>
      <c r="E241" s="47">
        <f t="shared" si="273"/>
        <v>1</v>
      </c>
      <c r="F241" s="9" t="s">
        <v>240</v>
      </c>
      <c r="G241" s="9">
        <v>-94.745898999999994</v>
      </c>
      <c r="I241" s="41">
        <f t="shared" si="274"/>
        <v>-94.745898999999994</v>
      </c>
      <c r="J241" s="41">
        <f t="shared" si="275"/>
        <v>0</v>
      </c>
      <c r="K241" s="41">
        <f t="shared" si="276"/>
        <v>-94.745898999999994</v>
      </c>
      <c r="L241" s="41">
        <f t="shared" si="277"/>
        <v>-94.745898999999994</v>
      </c>
      <c r="M241" s="41">
        <f t="shared" si="278"/>
        <v>0</v>
      </c>
      <c r="N241" s="41">
        <f t="shared" si="258"/>
        <v>-94.745898999999994</v>
      </c>
      <c r="O241" s="41" t="str">
        <f t="shared" si="279"/>
        <v/>
      </c>
      <c r="P241" s="41" t="str">
        <f t="shared" si="280"/>
        <v/>
      </c>
      <c r="Q241" s="41" t="str">
        <f t="shared" si="281"/>
        <v/>
      </c>
      <c r="R241" s="41" t="str">
        <f t="shared" si="282"/>
        <v/>
      </c>
      <c r="S241" s="41" t="str">
        <f t="shared" si="283"/>
        <v/>
      </c>
      <c r="T241" s="41" t="str">
        <f t="shared" si="284"/>
        <v/>
      </c>
      <c r="U241" s="41" t="str">
        <f t="shared" si="285"/>
        <v/>
      </c>
      <c r="V241" s="41" t="str">
        <f t="shared" si="286"/>
        <v/>
      </c>
      <c r="W241" s="41" t="str">
        <f t="shared" si="287"/>
        <v/>
      </c>
      <c r="X241" s="41" t="str">
        <f t="shared" si="288"/>
        <v/>
      </c>
      <c r="Y241" s="41" t="str">
        <f t="shared" si="289"/>
        <v/>
      </c>
      <c r="Z241" s="41" t="str">
        <f t="shared" si="290"/>
        <v/>
      </c>
    </row>
    <row r="242" spans="4:46" x14ac:dyDescent="0.25">
      <c r="D242" s="18">
        <v>1938</v>
      </c>
      <c r="E242" s="47">
        <f t="shared" si="273"/>
        <v>1</v>
      </c>
      <c r="F242" s="9" t="s">
        <v>241</v>
      </c>
      <c r="G242" s="9">
        <v>-120</v>
      </c>
      <c r="I242" s="41">
        <f t="shared" si="274"/>
        <v>-120</v>
      </c>
      <c r="J242" s="41">
        <f t="shared" si="275"/>
        <v>0</v>
      </c>
      <c r="K242" s="41">
        <f t="shared" si="276"/>
        <v>-120</v>
      </c>
      <c r="L242" s="41">
        <f t="shared" si="277"/>
        <v>-120</v>
      </c>
      <c r="M242" s="41">
        <f t="shared" si="278"/>
        <v>0</v>
      </c>
      <c r="N242" s="41">
        <f t="shared" si="258"/>
        <v>-120</v>
      </c>
      <c r="O242" s="41" t="str">
        <f t="shared" si="279"/>
        <v/>
      </c>
      <c r="P242" s="41" t="str">
        <f t="shared" si="280"/>
        <v/>
      </c>
      <c r="Q242" s="41" t="str">
        <f t="shared" si="281"/>
        <v/>
      </c>
      <c r="R242" s="41" t="str">
        <f t="shared" si="282"/>
        <v/>
      </c>
      <c r="S242" s="41" t="str">
        <f t="shared" si="283"/>
        <v/>
      </c>
      <c r="T242" s="41" t="str">
        <f t="shared" si="284"/>
        <v/>
      </c>
      <c r="U242" s="41" t="str">
        <f t="shared" si="285"/>
        <v/>
      </c>
      <c r="V242" s="41" t="str">
        <f t="shared" si="286"/>
        <v/>
      </c>
      <c r="W242" s="41" t="str">
        <f t="shared" si="287"/>
        <v/>
      </c>
      <c r="X242" s="41" t="str">
        <f t="shared" si="288"/>
        <v/>
      </c>
      <c r="Y242" s="41" t="str">
        <f t="shared" si="289"/>
        <v/>
      </c>
      <c r="Z242" s="41" t="str">
        <f t="shared" si="290"/>
        <v/>
      </c>
    </row>
    <row r="243" spans="4:46" x14ac:dyDescent="0.25">
      <c r="D243" s="18">
        <v>1938</v>
      </c>
      <c r="E243" s="47">
        <f t="shared" si="273"/>
        <v>1</v>
      </c>
      <c r="F243" s="9" t="s">
        <v>242</v>
      </c>
      <c r="G243" s="9">
        <v>-204.75072900000001</v>
      </c>
      <c r="I243" s="41">
        <f t="shared" si="274"/>
        <v>-204.75072900000001</v>
      </c>
      <c r="J243" s="41">
        <f t="shared" si="275"/>
        <v>0</v>
      </c>
      <c r="K243" s="41">
        <f t="shared" si="276"/>
        <v>-204.75072900000001</v>
      </c>
      <c r="L243" s="41">
        <f t="shared" si="277"/>
        <v>-204.75072900000001</v>
      </c>
      <c r="M243" s="41">
        <f t="shared" si="278"/>
        <v>0</v>
      </c>
      <c r="N243" s="41">
        <f t="shared" si="258"/>
        <v>-204.75072900000001</v>
      </c>
      <c r="O243" s="41" t="str">
        <f t="shared" si="279"/>
        <v/>
      </c>
      <c r="P243" s="41" t="str">
        <f t="shared" si="280"/>
        <v/>
      </c>
      <c r="Q243" s="41" t="str">
        <f t="shared" si="281"/>
        <v/>
      </c>
      <c r="R243" s="41" t="str">
        <f t="shared" si="282"/>
        <v/>
      </c>
      <c r="S243" s="41" t="str">
        <f t="shared" si="283"/>
        <v/>
      </c>
      <c r="T243" s="41" t="str">
        <f t="shared" si="284"/>
        <v/>
      </c>
      <c r="U243" s="41" t="str">
        <f t="shared" si="285"/>
        <v/>
      </c>
      <c r="V243" s="41" t="str">
        <f t="shared" si="286"/>
        <v/>
      </c>
      <c r="W243" s="41" t="str">
        <f t="shared" si="287"/>
        <v/>
      </c>
      <c r="X243" s="41" t="str">
        <f t="shared" si="288"/>
        <v/>
      </c>
      <c r="Y243" s="41" t="str">
        <f t="shared" si="289"/>
        <v/>
      </c>
      <c r="Z243" s="41" t="str">
        <f t="shared" si="290"/>
        <v/>
      </c>
      <c r="AC243" s="14">
        <f>SUM(I232:I243)</f>
        <v>855.041335</v>
      </c>
      <c r="AD243" s="14">
        <f>SUM(J232:J243)</f>
        <v>1346.250237</v>
      </c>
      <c r="AE243" s="14">
        <f>SUM(K232:K243)</f>
        <v>-491.20890199999997</v>
      </c>
      <c r="AF243" s="14">
        <f>IF(AF$38=$E243,SUM(L232:L243),"")</f>
        <v>855.041335</v>
      </c>
      <c r="AG243" s="14">
        <f t="shared" ref="AG243" si="291">IF(AG$38=$E243,SUM(M232:M243),"")</f>
        <v>1346.250237</v>
      </c>
      <c r="AH243" s="14">
        <f t="shared" ref="AH243" si="292">IF(AH$38=$E243,SUM(N232:N243),"")</f>
        <v>-491.20890199999997</v>
      </c>
      <c r="AI243" s="14" t="str">
        <f t="shared" ref="AI243" si="293">IF(AI$38=$E243,SUM(O232:O243),"")</f>
        <v/>
      </c>
      <c r="AJ243" s="14" t="str">
        <f t="shared" ref="AJ243" si="294">IF(AJ$38=$E243,SUM(P232:P243),"")</f>
        <v/>
      </c>
      <c r="AK243" s="14" t="str">
        <f t="shared" ref="AK243" si="295">IF(AK$38=$E243,SUM(Q232:Q243),"")</f>
        <v/>
      </c>
      <c r="AL243" s="14" t="str">
        <f t="shared" ref="AL243" si="296">IF(AL$38=$E243,SUM(R232:R243),"")</f>
        <v/>
      </c>
      <c r="AM243" s="14" t="str">
        <f t="shared" ref="AM243" si="297">IF(AM$38=$E243,SUM(S232:S243),"")</f>
        <v/>
      </c>
      <c r="AN243" s="14" t="str">
        <f t="shared" ref="AN243" si="298">IF(AN$38=$E243,SUM(T232:T243),"")</f>
        <v/>
      </c>
      <c r="AO243" s="14" t="str">
        <f t="shared" ref="AO243" si="299">IF(AO$38=$E243,SUM(U232:U243),"")</f>
        <v/>
      </c>
      <c r="AP243" s="14" t="str">
        <f t="shared" ref="AP243" si="300">IF(AP$38=$E243,SUM(V232:V243),"")</f>
        <v/>
      </c>
      <c r="AQ243" s="14" t="str">
        <f t="shared" ref="AQ243" si="301">IF(AQ$38=$E243,SUM(W232:W243),"")</f>
        <v/>
      </c>
      <c r="AR243" s="14" t="str">
        <f t="shared" ref="AR243" si="302">IF(AR$38=$E243,SUM(X232:X243),"")</f>
        <v/>
      </c>
      <c r="AS243" s="14" t="str">
        <f t="shared" ref="AS243" si="303">IF(AS$38=$E243,SUM(Y232:Y243),"")</f>
        <v/>
      </c>
      <c r="AT243" s="14" t="str">
        <f t="shared" ref="AT243" si="304">IF(AT$38=$E243,SUM(Z232:Z243),"")</f>
        <v/>
      </c>
    </row>
    <row r="244" spans="4:46" x14ac:dyDescent="0.25">
      <c r="D244" s="18">
        <v>1939</v>
      </c>
      <c r="E244" s="47">
        <f t="shared" si="273"/>
        <v>4</v>
      </c>
      <c r="F244" s="9" t="s">
        <v>243</v>
      </c>
      <c r="G244" s="9">
        <v>-96.419338999999994</v>
      </c>
      <c r="I244" s="41">
        <f t="shared" si="274"/>
        <v>-96.419338999999994</v>
      </c>
      <c r="J244" s="41">
        <f t="shared" si="275"/>
        <v>0</v>
      </c>
      <c r="K244" s="41">
        <f t="shared" si="276"/>
        <v>-96.419338999999994</v>
      </c>
      <c r="L244" s="41" t="str">
        <f t="shared" si="277"/>
        <v/>
      </c>
      <c r="M244" s="41" t="str">
        <f t="shared" si="278"/>
        <v/>
      </c>
      <c r="N244" s="41" t="str">
        <f t="shared" si="258"/>
        <v/>
      </c>
      <c r="O244" s="41" t="str">
        <f t="shared" si="279"/>
        <v/>
      </c>
      <c r="P244" s="41" t="str">
        <f t="shared" si="280"/>
        <v/>
      </c>
      <c r="Q244" s="41" t="str">
        <f t="shared" si="281"/>
        <v/>
      </c>
      <c r="R244" s="41" t="str">
        <f t="shared" si="282"/>
        <v/>
      </c>
      <c r="S244" s="41" t="str">
        <f t="shared" si="283"/>
        <v/>
      </c>
      <c r="T244" s="41" t="str">
        <f t="shared" si="284"/>
        <v/>
      </c>
      <c r="U244" s="41">
        <f t="shared" si="285"/>
        <v>-96.419338999999994</v>
      </c>
      <c r="V244" s="41">
        <f t="shared" si="286"/>
        <v>0</v>
      </c>
      <c r="W244" s="41">
        <f t="shared" si="287"/>
        <v>-96.419338999999994</v>
      </c>
      <c r="X244" s="41" t="str">
        <f t="shared" si="288"/>
        <v/>
      </c>
      <c r="Y244" s="41" t="str">
        <f t="shared" si="289"/>
        <v/>
      </c>
      <c r="Z244" s="41" t="str">
        <f t="shared" si="290"/>
        <v/>
      </c>
    </row>
    <row r="245" spans="4:46" x14ac:dyDescent="0.25">
      <c r="D245" s="18">
        <v>1939</v>
      </c>
      <c r="E245" s="47">
        <f t="shared" si="273"/>
        <v>4</v>
      </c>
      <c r="F245" s="9" t="s">
        <v>244</v>
      </c>
      <c r="G245" s="9">
        <v>1.170069</v>
      </c>
      <c r="I245" s="41">
        <f t="shared" si="274"/>
        <v>1.170069</v>
      </c>
      <c r="J245" s="41">
        <f t="shared" si="275"/>
        <v>1.170069</v>
      </c>
      <c r="K245" s="41">
        <f t="shared" si="276"/>
        <v>0</v>
      </c>
      <c r="L245" s="41" t="str">
        <f t="shared" si="277"/>
        <v/>
      </c>
      <c r="M245" s="41" t="str">
        <f t="shared" si="278"/>
        <v/>
      </c>
      <c r="N245" s="41" t="str">
        <f t="shared" si="258"/>
        <v/>
      </c>
      <c r="O245" s="41" t="str">
        <f t="shared" si="279"/>
        <v/>
      </c>
      <c r="P245" s="41" t="str">
        <f t="shared" si="280"/>
        <v/>
      </c>
      <c r="Q245" s="41" t="str">
        <f t="shared" si="281"/>
        <v/>
      </c>
      <c r="R245" s="41" t="str">
        <f t="shared" si="282"/>
        <v/>
      </c>
      <c r="S245" s="41" t="str">
        <f t="shared" si="283"/>
        <v/>
      </c>
      <c r="T245" s="41" t="str">
        <f t="shared" si="284"/>
        <v/>
      </c>
      <c r="U245" s="41">
        <f t="shared" si="285"/>
        <v>1.170069</v>
      </c>
      <c r="V245" s="41">
        <f t="shared" si="286"/>
        <v>1.170069</v>
      </c>
      <c r="W245" s="41">
        <f t="shared" si="287"/>
        <v>0</v>
      </c>
      <c r="X245" s="41" t="str">
        <f t="shared" si="288"/>
        <v/>
      </c>
      <c r="Y245" s="41" t="str">
        <f t="shared" si="289"/>
        <v/>
      </c>
      <c r="Z245" s="41" t="str">
        <f t="shared" si="290"/>
        <v/>
      </c>
    </row>
    <row r="246" spans="4:46" x14ac:dyDescent="0.25">
      <c r="D246" s="18">
        <v>1939</v>
      </c>
      <c r="E246" s="47">
        <f t="shared" si="273"/>
        <v>4</v>
      </c>
      <c r="F246" s="9" t="s">
        <v>245</v>
      </c>
      <c r="G246" s="64">
        <v>0</v>
      </c>
      <c r="H246" s="64"/>
      <c r="I246" s="65">
        <f t="shared" si="274"/>
        <v>0</v>
      </c>
      <c r="J246" s="41">
        <f t="shared" si="275"/>
        <v>0</v>
      </c>
      <c r="K246" s="41">
        <f t="shared" si="276"/>
        <v>0</v>
      </c>
      <c r="L246" s="41" t="str">
        <f t="shared" si="277"/>
        <v/>
      </c>
      <c r="M246" s="41" t="str">
        <f t="shared" si="278"/>
        <v/>
      </c>
      <c r="N246" s="41" t="str">
        <f t="shared" si="258"/>
        <v/>
      </c>
      <c r="O246" s="41" t="str">
        <f t="shared" si="279"/>
        <v/>
      </c>
      <c r="P246" s="41" t="str">
        <f t="shared" si="280"/>
        <v/>
      </c>
      <c r="Q246" s="41" t="str">
        <f t="shared" si="281"/>
        <v/>
      </c>
      <c r="R246" s="41" t="str">
        <f t="shared" si="282"/>
        <v/>
      </c>
      <c r="S246" s="41" t="str">
        <f t="shared" si="283"/>
        <v/>
      </c>
      <c r="T246" s="41" t="str">
        <f t="shared" si="284"/>
        <v/>
      </c>
      <c r="U246" s="41">
        <f t="shared" si="285"/>
        <v>0</v>
      </c>
      <c r="V246" s="41">
        <f t="shared" si="286"/>
        <v>0</v>
      </c>
      <c r="W246" s="41">
        <f t="shared" si="287"/>
        <v>0</v>
      </c>
      <c r="X246" s="41" t="str">
        <f t="shared" si="288"/>
        <v/>
      </c>
      <c r="Y246" s="41" t="str">
        <f t="shared" si="289"/>
        <v/>
      </c>
      <c r="Z246" s="41" t="str">
        <f t="shared" si="290"/>
        <v/>
      </c>
    </row>
    <row r="247" spans="4:46" x14ac:dyDescent="0.25">
      <c r="D247" s="18">
        <v>1939</v>
      </c>
      <c r="E247" s="47">
        <f t="shared" si="273"/>
        <v>4</v>
      </c>
      <c r="F247" s="9" t="s">
        <v>246</v>
      </c>
      <c r="G247" s="9">
        <v>11.157166999999999</v>
      </c>
      <c r="I247" s="41">
        <f t="shared" si="274"/>
        <v>11.157166999999999</v>
      </c>
      <c r="J247" s="41">
        <f t="shared" si="275"/>
        <v>11.157166999999999</v>
      </c>
      <c r="K247" s="41">
        <f t="shared" si="276"/>
        <v>0</v>
      </c>
      <c r="L247" s="41" t="str">
        <f t="shared" si="277"/>
        <v/>
      </c>
      <c r="M247" s="41" t="str">
        <f t="shared" si="278"/>
        <v/>
      </c>
      <c r="N247" s="41" t="str">
        <f t="shared" si="258"/>
        <v/>
      </c>
      <c r="O247" s="41" t="str">
        <f t="shared" si="279"/>
        <v/>
      </c>
      <c r="P247" s="41" t="str">
        <f t="shared" si="280"/>
        <v/>
      </c>
      <c r="Q247" s="41" t="str">
        <f t="shared" si="281"/>
        <v/>
      </c>
      <c r="R247" s="41" t="str">
        <f t="shared" si="282"/>
        <v/>
      </c>
      <c r="S247" s="41" t="str">
        <f t="shared" si="283"/>
        <v/>
      </c>
      <c r="T247" s="41" t="str">
        <f t="shared" si="284"/>
        <v/>
      </c>
      <c r="U247" s="41">
        <f t="shared" si="285"/>
        <v>11.157166999999999</v>
      </c>
      <c r="V247" s="41">
        <f t="shared" si="286"/>
        <v>11.157166999999999</v>
      </c>
      <c r="W247" s="41">
        <f t="shared" si="287"/>
        <v>0</v>
      </c>
      <c r="X247" s="41" t="str">
        <f t="shared" si="288"/>
        <v/>
      </c>
      <c r="Y247" s="41" t="str">
        <f t="shared" si="289"/>
        <v/>
      </c>
      <c r="Z247" s="41" t="str">
        <f t="shared" si="290"/>
        <v/>
      </c>
    </row>
    <row r="248" spans="4:46" x14ac:dyDescent="0.25">
      <c r="D248" s="18">
        <v>1939</v>
      </c>
      <c r="E248" s="47">
        <f t="shared" si="273"/>
        <v>4</v>
      </c>
      <c r="F248" s="9" t="s">
        <v>247</v>
      </c>
      <c r="G248" s="9">
        <v>14.120305999999999</v>
      </c>
      <c r="I248" s="41">
        <f t="shared" si="274"/>
        <v>14.120305999999999</v>
      </c>
      <c r="J248" s="41">
        <f t="shared" si="275"/>
        <v>14.120305999999999</v>
      </c>
      <c r="K248" s="41">
        <f t="shared" si="276"/>
        <v>0</v>
      </c>
      <c r="L248" s="41" t="str">
        <f t="shared" si="277"/>
        <v/>
      </c>
      <c r="M248" s="41" t="str">
        <f t="shared" si="278"/>
        <v/>
      </c>
      <c r="N248" s="41" t="str">
        <f t="shared" si="258"/>
        <v/>
      </c>
      <c r="O248" s="41" t="str">
        <f t="shared" si="279"/>
        <v/>
      </c>
      <c r="P248" s="41" t="str">
        <f t="shared" si="280"/>
        <v/>
      </c>
      <c r="Q248" s="41" t="str">
        <f t="shared" si="281"/>
        <v/>
      </c>
      <c r="R248" s="41" t="str">
        <f t="shared" si="282"/>
        <v/>
      </c>
      <c r="S248" s="41" t="str">
        <f t="shared" si="283"/>
        <v/>
      </c>
      <c r="T248" s="41" t="str">
        <f t="shared" si="284"/>
        <v/>
      </c>
      <c r="U248" s="41">
        <f t="shared" si="285"/>
        <v>14.120305999999999</v>
      </c>
      <c r="V248" s="41">
        <f t="shared" si="286"/>
        <v>14.120305999999999</v>
      </c>
      <c r="W248" s="41">
        <f t="shared" si="287"/>
        <v>0</v>
      </c>
      <c r="X248" s="41" t="str">
        <f t="shared" si="288"/>
        <v/>
      </c>
      <c r="Y248" s="41" t="str">
        <f t="shared" si="289"/>
        <v/>
      </c>
      <c r="Z248" s="41" t="str">
        <f t="shared" si="290"/>
        <v/>
      </c>
    </row>
    <row r="249" spans="4:46" x14ac:dyDescent="0.25">
      <c r="D249" s="18">
        <v>1939</v>
      </c>
      <c r="E249" s="47">
        <f t="shared" si="273"/>
        <v>4</v>
      </c>
      <c r="F249" s="9" t="s">
        <v>248</v>
      </c>
      <c r="G249" s="9">
        <v>107.937066</v>
      </c>
      <c r="I249" s="41">
        <f t="shared" si="274"/>
        <v>107.937066</v>
      </c>
      <c r="J249" s="41">
        <f t="shared" si="275"/>
        <v>107.937066</v>
      </c>
      <c r="K249" s="41">
        <f t="shared" si="276"/>
        <v>0</v>
      </c>
      <c r="L249" s="41" t="str">
        <f t="shared" si="277"/>
        <v/>
      </c>
      <c r="M249" s="41" t="str">
        <f t="shared" si="278"/>
        <v/>
      </c>
      <c r="N249" s="41" t="str">
        <f t="shared" si="258"/>
        <v/>
      </c>
      <c r="O249" s="41" t="str">
        <f t="shared" si="279"/>
        <v/>
      </c>
      <c r="P249" s="41" t="str">
        <f t="shared" si="280"/>
        <v/>
      </c>
      <c r="Q249" s="41" t="str">
        <f t="shared" si="281"/>
        <v/>
      </c>
      <c r="R249" s="41" t="str">
        <f t="shared" si="282"/>
        <v/>
      </c>
      <c r="S249" s="41" t="str">
        <f t="shared" si="283"/>
        <v/>
      </c>
      <c r="T249" s="41" t="str">
        <f t="shared" si="284"/>
        <v/>
      </c>
      <c r="U249" s="41">
        <f t="shared" si="285"/>
        <v>107.937066</v>
      </c>
      <c r="V249" s="41">
        <f t="shared" si="286"/>
        <v>107.937066</v>
      </c>
      <c r="W249" s="41">
        <f t="shared" si="287"/>
        <v>0</v>
      </c>
      <c r="X249" s="41" t="str">
        <f t="shared" si="288"/>
        <v/>
      </c>
      <c r="Y249" s="41" t="str">
        <f t="shared" si="289"/>
        <v/>
      </c>
      <c r="Z249" s="41" t="str">
        <f t="shared" si="290"/>
        <v/>
      </c>
    </row>
    <row r="250" spans="4:46" x14ac:dyDescent="0.25">
      <c r="D250" s="18">
        <v>1939</v>
      </c>
      <c r="E250" s="47">
        <f t="shared" si="273"/>
        <v>4</v>
      </c>
      <c r="F250" s="9" t="s">
        <v>249</v>
      </c>
      <c r="G250" s="9">
        <v>75.292700999999994</v>
      </c>
      <c r="I250" s="41">
        <f t="shared" si="274"/>
        <v>75.292700999999994</v>
      </c>
      <c r="J250" s="41">
        <f t="shared" si="275"/>
        <v>75.292700999999994</v>
      </c>
      <c r="K250" s="41">
        <f t="shared" si="276"/>
        <v>0</v>
      </c>
      <c r="L250" s="41" t="str">
        <f t="shared" si="277"/>
        <v/>
      </c>
      <c r="M250" s="41" t="str">
        <f t="shared" si="278"/>
        <v/>
      </c>
      <c r="N250" s="41" t="str">
        <f t="shared" si="258"/>
        <v/>
      </c>
      <c r="O250" s="41" t="str">
        <f t="shared" si="279"/>
        <v/>
      </c>
      <c r="P250" s="41" t="str">
        <f t="shared" si="280"/>
        <v/>
      </c>
      <c r="Q250" s="41" t="str">
        <f t="shared" si="281"/>
        <v/>
      </c>
      <c r="R250" s="41" t="str">
        <f t="shared" si="282"/>
        <v/>
      </c>
      <c r="S250" s="41" t="str">
        <f t="shared" si="283"/>
        <v/>
      </c>
      <c r="T250" s="41" t="str">
        <f t="shared" si="284"/>
        <v/>
      </c>
      <c r="U250" s="41">
        <f t="shared" si="285"/>
        <v>75.292700999999994</v>
      </c>
      <c r="V250" s="41">
        <f t="shared" si="286"/>
        <v>75.292700999999994</v>
      </c>
      <c r="W250" s="41">
        <f t="shared" si="287"/>
        <v>0</v>
      </c>
      <c r="X250" s="41" t="str">
        <f t="shared" si="288"/>
        <v/>
      </c>
      <c r="Y250" s="41" t="str">
        <f t="shared" si="289"/>
        <v/>
      </c>
      <c r="Z250" s="41" t="str">
        <f t="shared" si="290"/>
        <v/>
      </c>
    </row>
    <row r="251" spans="4:46" x14ac:dyDescent="0.25">
      <c r="D251" s="18">
        <v>1939</v>
      </c>
      <c r="E251" s="47">
        <f t="shared" si="273"/>
        <v>4</v>
      </c>
      <c r="F251" s="9" t="s">
        <v>250</v>
      </c>
      <c r="G251" s="9">
        <v>-81.760289999999998</v>
      </c>
      <c r="I251" s="41">
        <f t="shared" si="274"/>
        <v>-81.760289999999998</v>
      </c>
      <c r="J251" s="41">
        <f t="shared" si="275"/>
        <v>0</v>
      </c>
      <c r="K251" s="41">
        <f t="shared" si="276"/>
        <v>-81.760289999999998</v>
      </c>
      <c r="L251" s="41" t="str">
        <f t="shared" si="277"/>
        <v/>
      </c>
      <c r="M251" s="41" t="str">
        <f t="shared" si="278"/>
        <v/>
      </c>
      <c r="N251" s="41" t="str">
        <f t="shared" si="258"/>
        <v/>
      </c>
      <c r="O251" s="41" t="str">
        <f t="shared" si="279"/>
        <v/>
      </c>
      <c r="P251" s="41" t="str">
        <f t="shared" si="280"/>
        <v/>
      </c>
      <c r="Q251" s="41" t="str">
        <f t="shared" si="281"/>
        <v/>
      </c>
      <c r="R251" s="41" t="str">
        <f t="shared" si="282"/>
        <v/>
      </c>
      <c r="S251" s="41" t="str">
        <f t="shared" si="283"/>
        <v/>
      </c>
      <c r="T251" s="41" t="str">
        <f t="shared" si="284"/>
        <v/>
      </c>
      <c r="U251" s="41">
        <f t="shared" si="285"/>
        <v>-81.760289999999998</v>
      </c>
      <c r="V251" s="41">
        <f t="shared" si="286"/>
        <v>0</v>
      </c>
      <c r="W251" s="41">
        <f t="shared" si="287"/>
        <v>-81.760289999999998</v>
      </c>
      <c r="X251" s="41" t="str">
        <f t="shared" si="288"/>
        <v/>
      </c>
      <c r="Y251" s="41" t="str">
        <f t="shared" si="289"/>
        <v/>
      </c>
      <c r="Z251" s="41" t="str">
        <f t="shared" si="290"/>
        <v/>
      </c>
    </row>
    <row r="252" spans="4:46" x14ac:dyDescent="0.25">
      <c r="D252" s="18">
        <v>1939</v>
      </c>
      <c r="E252" s="47">
        <f t="shared" si="273"/>
        <v>4</v>
      </c>
      <c r="F252" s="9" t="s">
        <v>251</v>
      </c>
      <c r="G252" s="9">
        <v>-101.555897</v>
      </c>
      <c r="I252" s="41">
        <f t="shared" si="274"/>
        <v>-101.555897</v>
      </c>
      <c r="J252" s="41">
        <f t="shared" si="275"/>
        <v>0</v>
      </c>
      <c r="K252" s="41">
        <f t="shared" si="276"/>
        <v>-101.555897</v>
      </c>
      <c r="L252" s="41" t="str">
        <f t="shared" si="277"/>
        <v/>
      </c>
      <c r="M252" s="41" t="str">
        <f t="shared" si="278"/>
        <v/>
      </c>
      <c r="N252" s="41" t="str">
        <f t="shared" si="258"/>
        <v/>
      </c>
      <c r="O252" s="41" t="str">
        <f t="shared" si="279"/>
        <v/>
      </c>
      <c r="P252" s="41" t="str">
        <f t="shared" si="280"/>
        <v/>
      </c>
      <c r="Q252" s="41" t="str">
        <f t="shared" si="281"/>
        <v/>
      </c>
      <c r="R252" s="41" t="str">
        <f t="shared" si="282"/>
        <v/>
      </c>
      <c r="S252" s="41" t="str">
        <f t="shared" si="283"/>
        <v/>
      </c>
      <c r="T252" s="41" t="str">
        <f t="shared" si="284"/>
        <v/>
      </c>
      <c r="U252" s="41">
        <f t="shared" si="285"/>
        <v>-101.555897</v>
      </c>
      <c r="V252" s="41">
        <f t="shared" si="286"/>
        <v>0</v>
      </c>
      <c r="W252" s="41">
        <f t="shared" si="287"/>
        <v>-101.555897</v>
      </c>
      <c r="X252" s="41" t="str">
        <f t="shared" si="288"/>
        <v/>
      </c>
      <c r="Y252" s="41" t="str">
        <f t="shared" si="289"/>
        <v/>
      </c>
      <c r="Z252" s="41" t="str">
        <f t="shared" si="290"/>
        <v/>
      </c>
    </row>
    <row r="253" spans="4:46" x14ac:dyDescent="0.25">
      <c r="D253" s="18">
        <v>1939</v>
      </c>
      <c r="E253" s="47">
        <f t="shared" si="273"/>
        <v>4</v>
      </c>
      <c r="F253" s="9" t="s">
        <v>252</v>
      </c>
      <c r="G253" s="9">
        <v>-232.13887099999999</v>
      </c>
      <c r="I253" s="41">
        <f t="shared" si="274"/>
        <v>-232.13887099999999</v>
      </c>
      <c r="J253" s="41">
        <f t="shared" si="275"/>
        <v>0</v>
      </c>
      <c r="K253" s="41">
        <f t="shared" si="276"/>
        <v>-232.13887099999999</v>
      </c>
      <c r="L253" s="41" t="str">
        <f t="shared" si="277"/>
        <v/>
      </c>
      <c r="M253" s="41" t="str">
        <f t="shared" si="278"/>
        <v/>
      </c>
      <c r="N253" s="41" t="str">
        <f t="shared" si="258"/>
        <v/>
      </c>
      <c r="O253" s="41" t="str">
        <f t="shared" si="279"/>
        <v/>
      </c>
      <c r="P253" s="41" t="str">
        <f t="shared" si="280"/>
        <v/>
      </c>
      <c r="Q253" s="41" t="str">
        <f t="shared" si="281"/>
        <v/>
      </c>
      <c r="R253" s="41" t="str">
        <f t="shared" si="282"/>
        <v/>
      </c>
      <c r="S253" s="41" t="str">
        <f t="shared" si="283"/>
        <v/>
      </c>
      <c r="T253" s="41" t="str">
        <f t="shared" si="284"/>
        <v/>
      </c>
      <c r="U253" s="41">
        <f t="shared" si="285"/>
        <v>-232.13887099999999</v>
      </c>
      <c r="V253" s="41">
        <f t="shared" si="286"/>
        <v>0</v>
      </c>
      <c r="W253" s="41">
        <f t="shared" si="287"/>
        <v>-232.13887099999999</v>
      </c>
      <c r="X253" s="41" t="str">
        <f t="shared" si="288"/>
        <v/>
      </c>
      <c r="Y253" s="41" t="str">
        <f t="shared" si="289"/>
        <v/>
      </c>
      <c r="Z253" s="41" t="str">
        <f t="shared" si="290"/>
        <v/>
      </c>
    </row>
    <row r="254" spans="4:46" x14ac:dyDescent="0.25">
      <c r="D254" s="18">
        <v>1939</v>
      </c>
      <c r="E254" s="47">
        <f t="shared" si="273"/>
        <v>4</v>
      </c>
      <c r="F254" s="9" t="s">
        <v>253</v>
      </c>
      <c r="G254" s="9">
        <v>-244.06988799999999</v>
      </c>
      <c r="I254" s="41">
        <f t="shared" si="274"/>
        <v>-244.06988799999999</v>
      </c>
      <c r="J254" s="41">
        <f t="shared" si="275"/>
        <v>0</v>
      </c>
      <c r="K254" s="41">
        <f t="shared" si="276"/>
        <v>-244.06988799999999</v>
      </c>
      <c r="L254" s="41" t="str">
        <f t="shared" si="277"/>
        <v/>
      </c>
      <c r="M254" s="41" t="str">
        <f t="shared" si="278"/>
        <v/>
      </c>
      <c r="N254" s="41" t="str">
        <f t="shared" si="258"/>
        <v/>
      </c>
      <c r="O254" s="41" t="str">
        <f t="shared" si="279"/>
        <v/>
      </c>
      <c r="P254" s="41" t="str">
        <f t="shared" si="280"/>
        <v/>
      </c>
      <c r="Q254" s="41" t="str">
        <f t="shared" si="281"/>
        <v/>
      </c>
      <c r="R254" s="41" t="str">
        <f t="shared" si="282"/>
        <v/>
      </c>
      <c r="S254" s="41" t="str">
        <f t="shared" si="283"/>
        <v/>
      </c>
      <c r="T254" s="41" t="str">
        <f t="shared" si="284"/>
        <v/>
      </c>
      <c r="U254" s="41">
        <f t="shared" si="285"/>
        <v>-244.06988799999999</v>
      </c>
      <c r="V254" s="41">
        <f t="shared" si="286"/>
        <v>0</v>
      </c>
      <c r="W254" s="41">
        <f t="shared" si="287"/>
        <v>-244.06988799999999</v>
      </c>
      <c r="X254" s="41" t="str">
        <f t="shared" si="288"/>
        <v/>
      </c>
      <c r="Y254" s="41" t="str">
        <f t="shared" si="289"/>
        <v/>
      </c>
      <c r="Z254" s="41" t="str">
        <f t="shared" si="290"/>
        <v/>
      </c>
    </row>
    <row r="255" spans="4:46" x14ac:dyDescent="0.25">
      <c r="D255" s="18">
        <v>1939</v>
      </c>
      <c r="E255" s="47">
        <f t="shared" si="273"/>
        <v>4</v>
      </c>
      <c r="F255" s="9" t="s">
        <v>254</v>
      </c>
      <c r="G255" s="9">
        <v>-209.07694900000001</v>
      </c>
      <c r="I255" s="41">
        <f t="shared" si="274"/>
        <v>-209.07694900000001</v>
      </c>
      <c r="J255" s="41">
        <f t="shared" si="275"/>
        <v>0</v>
      </c>
      <c r="K255" s="41">
        <f t="shared" si="276"/>
        <v>-209.07694900000001</v>
      </c>
      <c r="L255" s="41" t="str">
        <f t="shared" si="277"/>
        <v/>
      </c>
      <c r="M255" s="41" t="str">
        <f t="shared" si="278"/>
        <v/>
      </c>
      <c r="N255" s="41" t="str">
        <f t="shared" si="258"/>
        <v/>
      </c>
      <c r="O255" s="41" t="str">
        <f t="shared" si="279"/>
        <v/>
      </c>
      <c r="P255" s="41" t="str">
        <f t="shared" si="280"/>
        <v/>
      </c>
      <c r="Q255" s="41" t="str">
        <f t="shared" si="281"/>
        <v/>
      </c>
      <c r="R255" s="41" t="str">
        <f t="shared" si="282"/>
        <v/>
      </c>
      <c r="S255" s="41" t="str">
        <f t="shared" si="283"/>
        <v/>
      </c>
      <c r="T255" s="41" t="str">
        <f t="shared" si="284"/>
        <v/>
      </c>
      <c r="U255" s="41">
        <f t="shared" si="285"/>
        <v>-209.07694900000001</v>
      </c>
      <c r="V255" s="41">
        <f t="shared" si="286"/>
        <v>0</v>
      </c>
      <c r="W255" s="41">
        <f t="shared" si="287"/>
        <v>-209.07694900000001</v>
      </c>
      <c r="X255" s="41" t="str">
        <f t="shared" si="288"/>
        <v/>
      </c>
      <c r="Y255" s="41" t="str">
        <f t="shared" si="289"/>
        <v/>
      </c>
      <c r="Z255" s="41" t="str">
        <f t="shared" si="290"/>
        <v/>
      </c>
      <c r="AC255" s="14">
        <f>SUM(I244:I255)</f>
        <v>-755.34392500000001</v>
      </c>
      <c r="AD255" s="14">
        <f>SUM(J244:J255)</f>
        <v>209.67730900000001</v>
      </c>
      <c r="AE255" s="14">
        <f>SUM(K244:K255)</f>
        <v>-965.02123400000005</v>
      </c>
      <c r="AF255" s="14" t="str">
        <f>IF(AF$38=$E255,SUM(L244:L255),"")</f>
        <v/>
      </c>
      <c r="AG255" s="14" t="str">
        <f t="shared" ref="AG255" si="305">IF(AG$38=$E255,SUM(M244:M255),"")</f>
        <v/>
      </c>
      <c r="AH255" s="14" t="str">
        <f t="shared" ref="AH255" si="306">IF(AH$38=$E255,SUM(N244:N255),"")</f>
        <v/>
      </c>
      <c r="AI255" s="14" t="str">
        <f t="shared" ref="AI255" si="307">IF(AI$38=$E255,SUM(O244:O255),"")</f>
        <v/>
      </c>
      <c r="AJ255" s="14" t="str">
        <f t="shared" ref="AJ255" si="308">IF(AJ$38=$E255,SUM(P244:P255),"")</f>
        <v/>
      </c>
      <c r="AK255" s="14" t="str">
        <f t="shared" ref="AK255" si="309">IF(AK$38=$E255,SUM(Q244:Q255),"")</f>
        <v/>
      </c>
      <c r="AL255" s="14" t="str">
        <f t="shared" ref="AL255" si="310">IF(AL$38=$E255,SUM(R244:R255),"")</f>
        <v/>
      </c>
      <c r="AM255" s="14" t="str">
        <f t="shared" ref="AM255" si="311">IF(AM$38=$E255,SUM(S244:S255),"")</f>
        <v/>
      </c>
      <c r="AN255" s="14" t="str">
        <f t="shared" ref="AN255" si="312">IF(AN$38=$E255,SUM(T244:T255),"")</f>
        <v/>
      </c>
      <c r="AO255" s="14">
        <f t="shared" ref="AO255" si="313">IF(AO$38=$E255,SUM(U244:U255),"")</f>
        <v>-755.34392500000001</v>
      </c>
      <c r="AP255" s="14">
        <f t="shared" ref="AP255" si="314">IF(AP$38=$E255,SUM(V244:V255),"")</f>
        <v>209.67730900000001</v>
      </c>
      <c r="AQ255" s="14">
        <f t="shared" ref="AQ255" si="315">IF(AQ$38=$E255,SUM(W244:W255),"")</f>
        <v>-965.02123400000005</v>
      </c>
      <c r="AR255" s="14" t="str">
        <f t="shared" ref="AR255" si="316">IF(AR$38=$E255,SUM(X244:X255),"")</f>
        <v/>
      </c>
      <c r="AS255" s="14" t="str">
        <f t="shared" ref="AS255" si="317">IF(AS$38=$E255,SUM(Y244:Y255),"")</f>
        <v/>
      </c>
      <c r="AT255" s="14" t="str">
        <f t="shared" ref="AT255" si="318">IF(AT$38=$E255,SUM(Z244:Z255),"")</f>
        <v/>
      </c>
    </row>
    <row r="256" spans="4:46" x14ac:dyDescent="0.25">
      <c r="D256" s="18">
        <v>1940</v>
      </c>
      <c r="E256" s="47">
        <f t="shared" si="273"/>
        <v>2</v>
      </c>
      <c r="F256" s="9" t="s">
        <v>255</v>
      </c>
      <c r="G256" s="9">
        <v>-68.193781999999999</v>
      </c>
      <c r="I256" s="41">
        <f t="shared" si="274"/>
        <v>-68.193781999999999</v>
      </c>
      <c r="J256" s="41">
        <f t="shared" si="275"/>
        <v>0</v>
      </c>
      <c r="K256" s="41">
        <f t="shared" si="276"/>
        <v>-68.193781999999999</v>
      </c>
      <c r="L256" s="41" t="str">
        <f t="shared" si="277"/>
        <v/>
      </c>
      <c r="M256" s="41" t="str">
        <f t="shared" si="278"/>
        <v/>
      </c>
      <c r="N256" s="41" t="str">
        <f t="shared" si="258"/>
        <v/>
      </c>
      <c r="O256" s="41">
        <f t="shared" si="279"/>
        <v>-68.193781999999999</v>
      </c>
      <c r="P256" s="41">
        <f t="shared" si="280"/>
        <v>0</v>
      </c>
      <c r="Q256" s="41">
        <f t="shared" si="281"/>
        <v>-68.193781999999999</v>
      </c>
      <c r="R256" s="41" t="str">
        <f t="shared" si="282"/>
        <v/>
      </c>
      <c r="S256" s="41" t="str">
        <f t="shared" si="283"/>
        <v/>
      </c>
      <c r="T256" s="41" t="str">
        <f t="shared" si="284"/>
        <v/>
      </c>
      <c r="U256" s="41" t="str">
        <f t="shared" si="285"/>
        <v/>
      </c>
      <c r="V256" s="41" t="str">
        <f t="shared" si="286"/>
        <v/>
      </c>
      <c r="W256" s="41" t="str">
        <f t="shared" si="287"/>
        <v/>
      </c>
      <c r="X256" s="41" t="str">
        <f t="shared" si="288"/>
        <v/>
      </c>
      <c r="Y256" s="41" t="str">
        <f t="shared" si="289"/>
        <v/>
      </c>
      <c r="Z256" s="41" t="str">
        <f t="shared" si="290"/>
        <v/>
      </c>
    </row>
    <row r="257" spans="4:46" x14ac:dyDescent="0.25">
      <c r="D257" s="18">
        <v>1940</v>
      </c>
      <c r="E257" s="47">
        <f t="shared" si="273"/>
        <v>2</v>
      </c>
      <c r="F257" s="9" t="s">
        <v>256</v>
      </c>
      <c r="G257" s="9">
        <v>-62.007275</v>
      </c>
      <c r="I257" s="41">
        <f t="shared" si="274"/>
        <v>-62.007275</v>
      </c>
      <c r="J257" s="41">
        <f t="shared" si="275"/>
        <v>0</v>
      </c>
      <c r="K257" s="41">
        <f t="shared" si="276"/>
        <v>-62.007275</v>
      </c>
      <c r="L257" s="41" t="str">
        <f t="shared" si="277"/>
        <v/>
      </c>
      <c r="M257" s="41" t="str">
        <f t="shared" si="278"/>
        <v/>
      </c>
      <c r="N257" s="41" t="str">
        <f t="shared" si="258"/>
        <v/>
      </c>
      <c r="O257" s="41">
        <f t="shared" si="279"/>
        <v>-62.007275</v>
      </c>
      <c r="P257" s="41">
        <f t="shared" si="280"/>
        <v>0</v>
      </c>
      <c r="Q257" s="41">
        <f t="shared" si="281"/>
        <v>-62.007275</v>
      </c>
      <c r="R257" s="41" t="str">
        <f t="shared" si="282"/>
        <v/>
      </c>
      <c r="S257" s="41" t="str">
        <f t="shared" si="283"/>
        <v/>
      </c>
      <c r="T257" s="41" t="str">
        <f t="shared" si="284"/>
        <v/>
      </c>
      <c r="U257" s="41" t="str">
        <f t="shared" si="285"/>
        <v/>
      </c>
      <c r="V257" s="41" t="str">
        <f t="shared" si="286"/>
        <v/>
      </c>
      <c r="W257" s="41" t="str">
        <f t="shared" si="287"/>
        <v/>
      </c>
      <c r="X257" s="41" t="str">
        <f t="shared" si="288"/>
        <v/>
      </c>
      <c r="Y257" s="41" t="str">
        <f t="shared" si="289"/>
        <v/>
      </c>
      <c r="Z257" s="41" t="str">
        <f t="shared" si="290"/>
        <v/>
      </c>
    </row>
    <row r="258" spans="4:46" x14ac:dyDescent="0.25">
      <c r="D258" s="18">
        <v>1940</v>
      </c>
      <c r="E258" s="47">
        <f t="shared" si="273"/>
        <v>2</v>
      </c>
      <c r="F258" s="9" t="s">
        <v>257</v>
      </c>
      <c r="G258" s="9">
        <v>64.226095999999998</v>
      </c>
      <c r="I258" s="41">
        <f t="shared" si="274"/>
        <v>64.226095999999998</v>
      </c>
      <c r="J258" s="41">
        <f t="shared" si="275"/>
        <v>64.226095999999998</v>
      </c>
      <c r="K258" s="41">
        <f t="shared" si="276"/>
        <v>0</v>
      </c>
      <c r="L258" s="41" t="str">
        <f t="shared" si="277"/>
        <v/>
      </c>
      <c r="M258" s="41" t="str">
        <f t="shared" si="278"/>
        <v/>
      </c>
      <c r="N258" s="41" t="str">
        <f t="shared" si="258"/>
        <v/>
      </c>
      <c r="O258" s="41">
        <f t="shared" si="279"/>
        <v>64.226095999999998</v>
      </c>
      <c r="P258" s="41">
        <f t="shared" si="280"/>
        <v>64.226095999999998</v>
      </c>
      <c r="Q258" s="41">
        <f t="shared" si="281"/>
        <v>0</v>
      </c>
      <c r="R258" s="41" t="str">
        <f t="shared" si="282"/>
        <v/>
      </c>
      <c r="S258" s="41" t="str">
        <f t="shared" si="283"/>
        <v/>
      </c>
      <c r="T258" s="41" t="str">
        <f t="shared" si="284"/>
        <v/>
      </c>
      <c r="U258" s="41" t="str">
        <f t="shared" si="285"/>
        <v/>
      </c>
      <c r="V258" s="41" t="str">
        <f t="shared" si="286"/>
        <v/>
      </c>
      <c r="W258" s="41" t="str">
        <f t="shared" si="287"/>
        <v/>
      </c>
      <c r="X258" s="41" t="str">
        <f t="shared" si="288"/>
        <v/>
      </c>
      <c r="Y258" s="41" t="str">
        <f t="shared" si="289"/>
        <v/>
      </c>
      <c r="Z258" s="41" t="str">
        <f t="shared" si="290"/>
        <v/>
      </c>
    </row>
    <row r="259" spans="4:46" x14ac:dyDescent="0.25">
      <c r="D259" s="18">
        <v>1940</v>
      </c>
      <c r="E259" s="47">
        <f t="shared" si="273"/>
        <v>2</v>
      </c>
      <c r="F259" s="9" t="s">
        <v>258</v>
      </c>
      <c r="G259" s="9">
        <v>176.33993699999999</v>
      </c>
      <c r="I259" s="41">
        <f t="shared" si="274"/>
        <v>176.33993699999999</v>
      </c>
      <c r="J259" s="41">
        <f t="shared" si="275"/>
        <v>176.33993699999999</v>
      </c>
      <c r="K259" s="41">
        <f t="shared" si="276"/>
        <v>0</v>
      </c>
      <c r="L259" s="41" t="str">
        <f t="shared" si="277"/>
        <v/>
      </c>
      <c r="M259" s="41" t="str">
        <f t="shared" si="278"/>
        <v/>
      </c>
      <c r="N259" s="41" t="str">
        <f t="shared" si="258"/>
        <v/>
      </c>
      <c r="O259" s="41">
        <f t="shared" si="279"/>
        <v>176.33993699999999</v>
      </c>
      <c r="P259" s="41">
        <f t="shared" si="280"/>
        <v>176.33993699999999</v>
      </c>
      <c r="Q259" s="41">
        <f t="shared" si="281"/>
        <v>0</v>
      </c>
      <c r="R259" s="41" t="str">
        <f t="shared" si="282"/>
        <v/>
      </c>
      <c r="S259" s="41" t="str">
        <f t="shared" si="283"/>
        <v/>
      </c>
      <c r="T259" s="41" t="str">
        <f t="shared" si="284"/>
        <v/>
      </c>
      <c r="U259" s="41" t="str">
        <f t="shared" si="285"/>
        <v/>
      </c>
      <c r="V259" s="41" t="str">
        <f t="shared" si="286"/>
        <v/>
      </c>
      <c r="W259" s="41" t="str">
        <f t="shared" si="287"/>
        <v/>
      </c>
      <c r="X259" s="41" t="str">
        <f t="shared" si="288"/>
        <v/>
      </c>
      <c r="Y259" s="41" t="str">
        <f t="shared" si="289"/>
        <v/>
      </c>
      <c r="Z259" s="41" t="str">
        <f t="shared" si="290"/>
        <v/>
      </c>
    </row>
    <row r="260" spans="4:46" x14ac:dyDescent="0.25">
      <c r="D260" s="18">
        <v>1940</v>
      </c>
      <c r="E260" s="47">
        <f t="shared" si="273"/>
        <v>2</v>
      </c>
      <c r="F260" s="9" t="s">
        <v>259</v>
      </c>
      <c r="G260" s="9">
        <v>325.81766399999998</v>
      </c>
      <c r="I260" s="41">
        <f t="shared" si="274"/>
        <v>325.81766399999998</v>
      </c>
      <c r="J260" s="41">
        <f t="shared" si="275"/>
        <v>325.81766399999998</v>
      </c>
      <c r="K260" s="41">
        <f t="shared" si="276"/>
        <v>0</v>
      </c>
      <c r="L260" s="41" t="str">
        <f t="shared" si="277"/>
        <v/>
      </c>
      <c r="M260" s="41" t="str">
        <f t="shared" si="278"/>
        <v/>
      </c>
      <c r="N260" s="41" t="str">
        <f t="shared" si="258"/>
        <v/>
      </c>
      <c r="O260" s="41">
        <f t="shared" si="279"/>
        <v>325.81766399999998</v>
      </c>
      <c r="P260" s="41">
        <f t="shared" si="280"/>
        <v>325.81766399999998</v>
      </c>
      <c r="Q260" s="41">
        <f t="shared" si="281"/>
        <v>0</v>
      </c>
      <c r="R260" s="41" t="str">
        <f t="shared" si="282"/>
        <v/>
      </c>
      <c r="S260" s="41" t="str">
        <f t="shared" si="283"/>
        <v/>
      </c>
      <c r="T260" s="41" t="str">
        <f t="shared" si="284"/>
        <v/>
      </c>
      <c r="U260" s="41" t="str">
        <f t="shared" si="285"/>
        <v/>
      </c>
      <c r="V260" s="41" t="str">
        <f t="shared" si="286"/>
        <v/>
      </c>
      <c r="W260" s="41" t="str">
        <f t="shared" si="287"/>
        <v/>
      </c>
      <c r="X260" s="41" t="str">
        <f t="shared" si="288"/>
        <v/>
      </c>
      <c r="Y260" s="41" t="str">
        <f t="shared" si="289"/>
        <v/>
      </c>
      <c r="Z260" s="41" t="str">
        <f t="shared" si="290"/>
        <v/>
      </c>
    </row>
    <row r="261" spans="4:46" x14ac:dyDescent="0.25">
      <c r="D261" s="18">
        <v>1940</v>
      </c>
      <c r="E261" s="47">
        <f t="shared" si="273"/>
        <v>2</v>
      </c>
      <c r="F261" s="9" t="s">
        <v>260</v>
      </c>
      <c r="G261" s="9">
        <v>302.06999400000001</v>
      </c>
      <c r="I261" s="41">
        <f t="shared" si="274"/>
        <v>302.06999400000001</v>
      </c>
      <c r="J261" s="41">
        <f t="shared" si="275"/>
        <v>302.06999400000001</v>
      </c>
      <c r="K261" s="41">
        <f t="shared" si="276"/>
        <v>0</v>
      </c>
      <c r="L261" s="41" t="str">
        <f t="shared" si="277"/>
        <v/>
      </c>
      <c r="M261" s="41" t="str">
        <f t="shared" si="278"/>
        <v/>
      </c>
      <c r="N261" s="41" t="str">
        <f t="shared" si="258"/>
        <v/>
      </c>
      <c r="O261" s="41">
        <f t="shared" si="279"/>
        <v>302.06999400000001</v>
      </c>
      <c r="P261" s="41">
        <f t="shared" si="280"/>
        <v>302.06999400000001</v>
      </c>
      <c r="Q261" s="41">
        <f t="shared" si="281"/>
        <v>0</v>
      </c>
      <c r="R261" s="41" t="str">
        <f t="shared" si="282"/>
        <v/>
      </c>
      <c r="S261" s="41" t="str">
        <f t="shared" si="283"/>
        <v/>
      </c>
      <c r="T261" s="41" t="str">
        <f t="shared" si="284"/>
        <v/>
      </c>
      <c r="U261" s="41" t="str">
        <f t="shared" si="285"/>
        <v/>
      </c>
      <c r="V261" s="41" t="str">
        <f t="shared" si="286"/>
        <v/>
      </c>
      <c r="W261" s="41" t="str">
        <f t="shared" si="287"/>
        <v/>
      </c>
      <c r="X261" s="41" t="str">
        <f t="shared" si="288"/>
        <v/>
      </c>
      <c r="Y261" s="41" t="str">
        <f t="shared" si="289"/>
        <v/>
      </c>
      <c r="Z261" s="41" t="str">
        <f t="shared" si="290"/>
        <v/>
      </c>
    </row>
    <row r="262" spans="4:46" x14ac:dyDescent="0.25">
      <c r="D262" s="18">
        <v>1940</v>
      </c>
      <c r="E262" s="47">
        <f t="shared" si="273"/>
        <v>2</v>
      </c>
      <c r="F262" s="9" t="s">
        <v>261</v>
      </c>
      <c r="G262" s="9">
        <v>226.11942500000001</v>
      </c>
      <c r="I262" s="41">
        <f t="shared" si="274"/>
        <v>226.11942500000001</v>
      </c>
      <c r="J262" s="41">
        <f t="shared" si="275"/>
        <v>226.11942500000001</v>
      </c>
      <c r="K262" s="41">
        <f t="shared" si="276"/>
        <v>0</v>
      </c>
      <c r="L262" s="41" t="str">
        <f t="shared" si="277"/>
        <v/>
      </c>
      <c r="M262" s="41" t="str">
        <f t="shared" si="278"/>
        <v/>
      </c>
      <c r="N262" s="41" t="str">
        <f t="shared" si="258"/>
        <v/>
      </c>
      <c r="O262" s="41">
        <f t="shared" si="279"/>
        <v>226.11942500000001</v>
      </c>
      <c r="P262" s="41">
        <f t="shared" si="280"/>
        <v>226.11942500000001</v>
      </c>
      <c r="Q262" s="41">
        <f t="shared" si="281"/>
        <v>0</v>
      </c>
      <c r="R262" s="41" t="str">
        <f t="shared" si="282"/>
        <v/>
      </c>
      <c r="S262" s="41" t="str">
        <f t="shared" si="283"/>
        <v/>
      </c>
      <c r="T262" s="41" t="str">
        <f t="shared" si="284"/>
        <v/>
      </c>
      <c r="U262" s="41" t="str">
        <f t="shared" si="285"/>
        <v/>
      </c>
      <c r="V262" s="41" t="str">
        <f t="shared" si="286"/>
        <v/>
      </c>
      <c r="W262" s="41" t="str">
        <f t="shared" si="287"/>
        <v/>
      </c>
      <c r="X262" s="41" t="str">
        <f t="shared" si="288"/>
        <v/>
      </c>
      <c r="Y262" s="41" t="str">
        <f t="shared" si="289"/>
        <v/>
      </c>
      <c r="Z262" s="41" t="str">
        <f t="shared" si="290"/>
        <v/>
      </c>
    </row>
    <row r="263" spans="4:46" x14ac:dyDescent="0.25">
      <c r="D263" s="18">
        <v>1940</v>
      </c>
      <c r="E263" s="47">
        <f t="shared" si="273"/>
        <v>2</v>
      </c>
      <c r="F263" s="9" t="s">
        <v>262</v>
      </c>
      <c r="G263" s="9">
        <v>-63.181047</v>
      </c>
      <c r="I263" s="41">
        <f t="shared" si="274"/>
        <v>-63.181047</v>
      </c>
      <c r="J263" s="41">
        <f t="shared" si="275"/>
        <v>0</v>
      </c>
      <c r="K263" s="41">
        <f t="shared" si="276"/>
        <v>-63.181047</v>
      </c>
      <c r="L263" s="41" t="str">
        <f t="shared" si="277"/>
        <v/>
      </c>
      <c r="M263" s="41" t="str">
        <f t="shared" si="278"/>
        <v/>
      </c>
      <c r="N263" s="41" t="str">
        <f t="shared" si="258"/>
        <v/>
      </c>
      <c r="O263" s="41">
        <f t="shared" si="279"/>
        <v>-63.181047</v>
      </c>
      <c r="P263" s="41">
        <f t="shared" si="280"/>
        <v>0</v>
      </c>
      <c r="Q263" s="41">
        <f t="shared" si="281"/>
        <v>-63.181047</v>
      </c>
      <c r="R263" s="41" t="str">
        <f t="shared" si="282"/>
        <v/>
      </c>
      <c r="S263" s="41" t="str">
        <f t="shared" si="283"/>
        <v/>
      </c>
      <c r="T263" s="41" t="str">
        <f t="shared" si="284"/>
        <v/>
      </c>
      <c r="U263" s="41" t="str">
        <f t="shared" si="285"/>
        <v/>
      </c>
      <c r="V263" s="41" t="str">
        <f t="shared" si="286"/>
        <v/>
      </c>
      <c r="W263" s="41" t="str">
        <f t="shared" si="287"/>
        <v/>
      </c>
      <c r="X263" s="41" t="str">
        <f t="shared" si="288"/>
        <v/>
      </c>
      <c r="Y263" s="41" t="str">
        <f t="shared" si="289"/>
        <v/>
      </c>
      <c r="Z263" s="41" t="str">
        <f t="shared" si="290"/>
        <v/>
      </c>
    </row>
    <row r="264" spans="4:46" x14ac:dyDescent="0.25">
      <c r="D264" s="18">
        <v>1940</v>
      </c>
      <c r="E264" s="47">
        <f t="shared" si="273"/>
        <v>2</v>
      </c>
      <c r="F264" s="9" t="s">
        <v>263</v>
      </c>
      <c r="G264" s="9">
        <v>-153.150057</v>
      </c>
      <c r="I264" s="41">
        <f t="shared" si="274"/>
        <v>-153.150057</v>
      </c>
      <c r="J264" s="41">
        <f t="shared" si="275"/>
        <v>0</v>
      </c>
      <c r="K264" s="41">
        <f t="shared" si="276"/>
        <v>-153.150057</v>
      </c>
      <c r="L264" s="41" t="str">
        <f t="shared" si="277"/>
        <v/>
      </c>
      <c r="M264" s="41" t="str">
        <f t="shared" si="278"/>
        <v/>
      </c>
      <c r="N264" s="41" t="str">
        <f t="shared" si="258"/>
        <v/>
      </c>
      <c r="O264" s="41">
        <f t="shared" si="279"/>
        <v>-153.150057</v>
      </c>
      <c r="P264" s="41">
        <f t="shared" si="280"/>
        <v>0</v>
      </c>
      <c r="Q264" s="41">
        <f t="shared" si="281"/>
        <v>-153.150057</v>
      </c>
      <c r="R264" s="41" t="str">
        <f t="shared" si="282"/>
        <v/>
      </c>
      <c r="S264" s="41" t="str">
        <f t="shared" si="283"/>
        <v/>
      </c>
      <c r="T264" s="41" t="str">
        <f t="shared" si="284"/>
        <v/>
      </c>
      <c r="U264" s="41" t="str">
        <f t="shared" si="285"/>
        <v/>
      </c>
      <c r="V264" s="41" t="str">
        <f t="shared" si="286"/>
        <v/>
      </c>
      <c r="W264" s="41" t="str">
        <f t="shared" si="287"/>
        <v/>
      </c>
      <c r="X264" s="41" t="str">
        <f t="shared" si="288"/>
        <v/>
      </c>
      <c r="Y264" s="41" t="str">
        <f t="shared" si="289"/>
        <v/>
      </c>
      <c r="Z264" s="41" t="str">
        <f t="shared" si="290"/>
        <v/>
      </c>
    </row>
    <row r="265" spans="4:46" x14ac:dyDescent="0.25">
      <c r="D265" s="18">
        <v>1940</v>
      </c>
      <c r="E265" s="47">
        <f t="shared" si="273"/>
        <v>2</v>
      </c>
      <c r="F265" s="9" t="s">
        <v>264</v>
      </c>
      <c r="G265" s="9">
        <v>-149.082156</v>
      </c>
      <c r="I265" s="41">
        <f t="shared" si="274"/>
        <v>-149.082156</v>
      </c>
      <c r="J265" s="41">
        <f t="shared" si="275"/>
        <v>0</v>
      </c>
      <c r="K265" s="41">
        <f t="shared" si="276"/>
        <v>-149.082156</v>
      </c>
      <c r="L265" s="41" t="str">
        <f t="shared" si="277"/>
        <v/>
      </c>
      <c r="M265" s="41" t="str">
        <f t="shared" si="278"/>
        <v/>
      </c>
      <c r="N265" s="41" t="str">
        <f t="shared" si="258"/>
        <v/>
      </c>
      <c r="O265" s="41">
        <f t="shared" si="279"/>
        <v>-149.082156</v>
      </c>
      <c r="P265" s="41">
        <f t="shared" si="280"/>
        <v>0</v>
      </c>
      <c r="Q265" s="41">
        <f t="shared" si="281"/>
        <v>-149.082156</v>
      </c>
      <c r="R265" s="41" t="str">
        <f t="shared" si="282"/>
        <v/>
      </c>
      <c r="S265" s="41" t="str">
        <f t="shared" si="283"/>
        <v/>
      </c>
      <c r="T265" s="41" t="str">
        <f t="shared" si="284"/>
        <v/>
      </c>
      <c r="U265" s="41" t="str">
        <f t="shared" si="285"/>
        <v/>
      </c>
      <c r="V265" s="41" t="str">
        <f t="shared" si="286"/>
        <v/>
      </c>
      <c r="W265" s="41" t="str">
        <f t="shared" si="287"/>
        <v/>
      </c>
      <c r="X265" s="41" t="str">
        <f t="shared" si="288"/>
        <v/>
      </c>
      <c r="Y265" s="41" t="str">
        <f t="shared" si="289"/>
        <v/>
      </c>
      <c r="Z265" s="41" t="str">
        <f t="shared" si="290"/>
        <v/>
      </c>
    </row>
    <row r="266" spans="4:46" x14ac:dyDescent="0.25">
      <c r="D266" s="18">
        <v>1940</v>
      </c>
      <c r="E266" s="47">
        <f t="shared" si="273"/>
        <v>2</v>
      </c>
      <c r="F266" s="9" t="s">
        <v>265</v>
      </c>
      <c r="G266" s="9">
        <v>-176.23933700000001</v>
      </c>
      <c r="I266" s="41">
        <f t="shared" si="274"/>
        <v>-176.23933700000001</v>
      </c>
      <c r="J266" s="41">
        <f t="shared" si="275"/>
        <v>0</v>
      </c>
      <c r="K266" s="41">
        <f t="shared" si="276"/>
        <v>-176.23933700000001</v>
      </c>
      <c r="L266" s="41" t="str">
        <f t="shared" si="277"/>
        <v/>
      </c>
      <c r="M266" s="41" t="str">
        <f t="shared" si="278"/>
        <v/>
      </c>
      <c r="N266" s="41" t="str">
        <f t="shared" si="258"/>
        <v/>
      </c>
      <c r="O266" s="41">
        <f t="shared" si="279"/>
        <v>-176.23933700000001</v>
      </c>
      <c r="P266" s="41">
        <f t="shared" si="280"/>
        <v>0</v>
      </c>
      <c r="Q266" s="41">
        <f t="shared" si="281"/>
        <v>-176.23933700000001</v>
      </c>
      <c r="R266" s="41" t="str">
        <f t="shared" si="282"/>
        <v/>
      </c>
      <c r="S266" s="41" t="str">
        <f t="shared" si="283"/>
        <v/>
      </c>
      <c r="T266" s="41" t="str">
        <f t="shared" si="284"/>
        <v/>
      </c>
      <c r="U266" s="41" t="str">
        <f t="shared" si="285"/>
        <v/>
      </c>
      <c r="V266" s="41" t="str">
        <f t="shared" si="286"/>
        <v/>
      </c>
      <c r="W266" s="41" t="str">
        <f t="shared" si="287"/>
        <v/>
      </c>
      <c r="X266" s="41" t="str">
        <f t="shared" si="288"/>
        <v/>
      </c>
      <c r="Y266" s="41" t="str">
        <f t="shared" si="289"/>
        <v/>
      </c>
      <c r="Z266" s="41" t="str">
        <f t="shared" si="290"/>
        <v/>
      </c>
    </row>
    <row r="267" spans="4:46" x14ac:dyDescent="0.25">
      <c r="D267" s="18">
        <v>1940</v>
      </c>
      <c r="E267" s="47">
        <f t="shared" si="273"/>
        <v>2</v>
      </c>
      <c r="F267" s="9" t="s">
        <v>266</v>
      </c>
      <c r="G267" s="9">
        <v>-165.159954</v>
      </c>
      <c r="I267" s="41">
        <f t="shared" si="274"/>
        <v>-165.159954</v>
      </c>
      <c r="J267" s="41">
        <f t="shared" si="275"/>
        <v>0</v>
      </c>
      <c r="K267" s="41">
        <f t="shared" si="276"/>
        <v>-165.159954</v>
      </c>
      <c r="L267" s="41" t="str">
        <f t="shared" si="277"/>
        <v/>
      </c>
      <c r="M267" s="41" t="str">
        <f t="shared" si="278"/>
        <v/>
      </c>
      <c r="N267" s="41" t="str">
        <f t="shared" si="258"/>
        <v/>
      </c>
      <c r="O267" s="41">
        <f t="shared" si="279"/>
        <v>-165.159954</v>
      </c>
      <c r="P267" s="41">
        <f t="shared" si="280"/>
        <v>0</v>
      </c>
      <c r="Q267" s="41">
        <f t="shared" si="281"/>
        <v>-165.159954</v>
      </c>
      <c r="R267" s="41" t="str">
        <f t="shared" si="282"/>
        <v/>
      </c>
      <c r="S267" s="41" t="str">
        <f t="shared" si="283"/>
        <v/>
      </c>
      <c r="T267" s="41" t="str">
        <f t="shared" si="284"/>
        <v/>
      </c>
      <c r="U267" s="41" t="str">
        <f t="shared" si="285"/>
        <v/>
      </c>
      <c r="V267" s="41" t="str">
        <f t="shared" si="286"/>
        <v/>
      </c>
      <c r="W267" s="41" t="str">
        <f t="shared" si="287"/>
        <v/>
      </c>
      <c r="X267" s="41" t="str">
        <f t="shared" si="288"/>
        <v/>
      </c>
      <c r="Y267" s="41" t="str">
        <f t="shared" si="289"/>
        <v/>
      </c>
      <c r="Z267" s="41" t="str">
        <f t="shared" si="290"/>
        <v/>
      </c>
      <c r="AC267" s="14">
        <f>SUM(I256:I267)</f>
        <v>257.55950800000005</v>
      </c>
      <c r="AD267" s="14">
        <f>SUM(J256:J267)</f>
        <v>1094.573116</v>
      </c>
      <c r="AE267" s="14">
        <f>SUM(K256:K267)</f>
        <v>-837.01360799999998</v>
      </c>
      <c r="AF267" s="14" t="str">
        <f>IF(AF$38=$E267,SUM(L256:L267),"")</f>
        <v/>
      </c>
      <c r="AG267" s="14" t="str">
        <f t="shared" ref="AG267" si="319">IF(AG$38=$E267,SUM(M256:M267),"")</f>
        <v/>
      </c>
      <c r="AH267" s="14" t="str">
        <f t="shared" ref="AH267" si="320">IF(AH$38=$E267,SUM(N256:N267),"")</f>
        <v/>
      </c>
      <c r="AI267" s="14">
        <f t="shared" ref="AI267" si="321">IF(AI$38=$E267,SUM(O256:O267),"")</f>
        <v>257.55950800000005</v>
      </c>
      <c r="AJ267" s="14">
        <f t="shared" ref="AJ267" si="322">IF(AJ$38=$E267,SUM(P256:P267),"")</f>
        <v>1094.573116</v>
      </c>
      <c r="AK267" s="14">
        <f t="shared" ref="AK267" si="323">IF(AK$38=$E267,SUM(Q256:Q267),"")</f>
        <v>-837.01360799999998</v>
      </c>
      <c r="AL267" s="14" t="str">
        <f t="shared" ref="AL267" si="324">IF(AL$38=$E267,SUM(R256:R267),"")</f>
        <v/>
      </c>
      <c r="AM267" s="14" t="str">
        <f t="shared" ref="AM267" si="325">IF(AM$38=$E267,SUM(S256:S267),"")</f>
        <v/>
      </c>
      <c r="AN267" s="14" t="str">
        <f t="shared" ref="AN267" si="326">IF(AN$38=$E267,SUM(T256:T267),"")</f>
        <v/>
      </c>
      <c r="AO267" s="14" t="str">
        <f t="shared" ref="AO267" si="327">IF(AO$38=$E267,SUM(U256:U267),"")</f>
        <v/>
      </c>
      <c r="AP267" s="14" t="str">
        <f t="shared" ref="AP267" si="328">IF(AP$38=$E267,SUM(V256:V267),"")</f>
        <v/>
      </c>
      <c r="AQ267" s="14" t="str">
        <f t="shared" ref="AQ267" si="329">IF(AQ$38=$E267,SUM(W256:W267),"")</f>
        <v/>
      </c>
      <c r="AR267" s="14" t="str">
        <f t="shared" ref="AR267" si="330">IF(AR$38=$E267,SUM(X256:X267),"")</f>
        <v/>
      </c>
      <c r="AS267" s="14" t="str">
        <f t="shared" ref="AS267" si="331">IF(AS$38=$E267,SUM(Y256:Y267),"")</f>
        <v/>
      </c>
      <c r="AT267" s="14" t="str">
        <f t="shared" ref="AT267" si="332">IF(AT$38=$E267,SUM(Z256:Z267),"")</f>
        <v/>
      </c>
    </row>
    <row r="268" spans="4:46" x14ac:dyDescent="0.25">
      <c r="D268" s="18">
        <v>1941</v>
      </c>
      <c r="E268" s="47">
        <f t="shared" si="273"/>
        <v>1</v>
      </c>
      <c r="F268" s="9" t="s">
        <v>267</v>
      </c>
      <c r="G268" s="9">
        <v>-52.898657999999998</v>
      </c>
      <c r="I268" s="41">
        <f t="shared" si="274"/>
        <v>-52.898657999999998</v>
      </c>
      <c r="J268" s="41">
        <f t="shared" si="275"/>
        <v>0</v>
      </c>
      <c r="K268" s="41">
        <f t="shared" si="276"/>
        <v>-52.898657999999998</v>
      </c>
      <c r="L268" s="41">
        <f t="shared" si="277"/>
        <v>-52.898657999999998</v>
      </c>
      <c r="M268" s="41">
        <f t="shared" si="278"/>
        <v>0</v>
      </c>
      <c r="N268" s="41">
        <f t="shared" si="258"/>
        <v>-52.898657999999998</v>
      </c>
      <c r="O268" s="41" t="str">
        <f t="shared" si="279"/>
        <v/>
      </c>
      <c r="P268" s="41" t="str">
        <f t="shared" si="280"/>
        <v/>
      </c>
      <c r="Q268" s="41" t="str">
        <f t="shared" si="281"/>
        <v/>
      </c>
      <c r="R268" s="41" t="str">
        <f t="shared" si="282"/>
        <v/>
      </c>
      <c r="S268" s="41" t="str">
        <f t="shared" si="283"/>
        <v/>
      </c>
      <c r="T268" s="41" t="str">
        <f t="shared" si="284"/>
        <v/>
      </c>
      <c r="U268" s="41" t="str">
        <f t="shared" si="285"/>
        <v/>
      </c>
      <c r="V268" s="41" t="str">
        <f t="shared" si="286"/>
        <v/>
      </c>
      <c r="W268" s="41" t="str">
        <f t="shared" si="287"/>
        <v/>
      </c>
      <c r="X268" s="41" t="str">
        <f t="shared" si="288"/>
        <v/>
      </c>
      <c r="Y268" s="41" t="str">
        <f t="shared" si="289"/>
        <v/>
      </c>
      <c r="Z268" s="41" t="str">
        <f t="shared" si="290"/>
        <v/>
      </c>
    </row>
    <row r="269" spans="4:46" x14ac:dyDescent="0.25">
      <c r="D269" s="18">
        <v>1941</v>
      </c>
      <c r="E269" s="47">
        <f t="shared" si="273"/>
        <v>1</v>
      </c>
      <c r="F269" s="9" t="s">
        <v>268</v>
      </c>
      <c r="G269" s="9">
        <v>-16.430043000000001</v>
      </c>
      <c r="I269" s="41">
        <f t="shared" si="274"/>
        <v>-16.430043000000001</v>
      </c>
      <c r="J269" s="41">
        <f t="shared" si="275"/>
        <v>0</v>
      </c>
      <c r="K269" s="41">
        <f t="shared" si="276"/>
        <v>-16.430043000000001</v>
      </c>
      <c r="L269" s="41">
        <f t="shared" si="277"/>
        <v>-16.430043000000001</v>
      </c>
      <c r="M269" s="41">
        <f t="shared" si="278"/>
        <v>0</v>
      </c>
      <c r="N269" s="41">
        <f t="shared" si="258"/>
        <v>-16.430043000000001</v>
      </c>
      <c r="O269" s="41" t="str">
        <f t="shared" si="279"/>
        <v/>
      </c>
      <c r="P269" s="41" t="str">
        <f t="shared" si="280"/>
        <v/>
      </c>
      <c r="Q269" s="41" t="str">
        <f t="shared" si="281"/>
        <v/>
      </c>
      <c r="R269" s="41" t="str">
        <f t="shared" si="282"/>
        <v/>
      </c>
      <c r="S269" s="41" t="str">
        <f t="shared" si="283"/>
        <v/>
      </c>
      <c r="T269" s="41" t="str">
        <f t="shared" si="284"/>
        <v/>
      </c>
      <c r="U269" s="41" t="str">
        <f t="shared" si="285"/>
        <v/>
      </c>
      <c r="V269" s="41" t="str">
        <f t="shared" si="286"/>
        <v/>
      </c>
      <c r="W269" s="41" t="str">
        <f t="shared" si="287"/>
        <v/>
      </c>
      <c r="X269" s="41" t="str">
        <f t="shared" si="288"/>
        <v/>
      </c>
      <c r="Y269" s="41" t="str">
        <f t="shared" si="289"/>
        <v/>
      </c>
      <c r="Z269" s="41" t="str">
        <f t="shared" si="290"/>
        <v/>
      </c>
    </row>
    <row r="270" spans="4:46" x14ac:dyDescent="0.25">
      <c r="D270" s="18">
        <v>1941</v>
      </c>
      <c r="E270" s="47">
        <f t="shared" si="273"/>
        <v>1</v>
      </c>
      <c r="F270" s="9" t="s">
        <v>269</v>
      </c>
      <c r="G270" s="9">
        <v>139.294871</v>
      </c>
      <c r="I270" s="41">
        <f t="shared" si="274"/>
        <v>139.294871</v>
      </c>
      <c r="J270" s="41">
        <f t="shared" si="275"/>
        <v>139.294871</v>
      </c>
      <c r="K270" s="41">
        <f t="shared" si="276"/>
        <v>0</v>
      </c>
      <c r="L270" s="41">
        <f t="shared" si="277"/>
        <v>139.294871</v>
      </c>
      <c r="M270" s="41">
        <f t="shared" si="278"/>
        <v>139.294871</v>
      </c>
      <c r="N270" s="41">
        <f t="shared" si="258"/>
        <v>0</v>
      </c>
      <c r="O270" s="41" t="str">
        <f t="shared" si="279"/>
        <v/>
      </c>
      <c r="P270" s="41" t="str">
        <f t="shared" si="280"/>
        <v/>
      </c>
      <c r="Q270" s="41" t="str">
        <f t="shared" si="281"/>
        <v/>
      </c>
      <c r="R270" s="41" t="str">
        <f t="shared" si="282"/>
        <v/>
      </c>
      <c r="S270" s="41" t="str">
        <f t="shared" si="283"/>
        <v/>
      </c>
      <c r="T270" s="41" t="str">
        <f t="shared" si="284"/>
        <v/>
      </c>
      <c r="U270" s="41" t="str">
        <f t="shared" si="285"/>
        <v/>
      </c>
      <c r="V270" s="41" t="str">
        <f t="shared" si="286"/>
        <v/>
      </c>
      <c r="W270" s="41" t="str">
        <f t="shared" si="287"/>
        <v/>
      </c>
      <c r="X270" s="41" t="str">
        <f t="shared" si="288"/>
        <v/>
      </c>
      <c r="Y270" s="41" t="str">
        <f t="shared" si="289"/>
        <v/>
      </c>
      <c r="Z270" s="41" t="str">
        <f t="shared" si="290"/>
        <v/>
      </c>
    </row>
    <row r="271" spans="4:46" x14ac:dyDescent="0.25">
      <c r="D271" s="18">
        <v>1941</v>
      </c>
      <c r="E271" s="47">
        <f t="shared" si="273"/>
        <v>1</v>
      </c>
      <c r="F271" s="9" t="s">
        <v>270</v>
      </c>
      <c r="G271" s="9">
        <v>220.685408</v>
      </c>
      <c r="I271" s="41">
        <f t="shared" si="274"/>
        <v>220.685408</v>
      </c>
      <c r="J271" s="41">
        <f t="shared" si="275"/>
        <v>220.685408</v>
      </c>
      <c r="K271" s="41">
        <f t="shared" si="276"/>
        <v>0</v>
      </c>
      <c r="L271" s="41">
        <f t="shared" si="277"/>
        <v>220.685408</v>
      </c>
      <c r="M271" s="41">
        <f t="shared" si="278"/>
        <v>220.685408</v>
      </c>
      <c r="N271" s="41">
        <f t="shared" si="258"/>
        <v>0</v>
      </c>
      <c r="O271" s="41" t="str">
        <f t="shared" si="279"/>
        <v/>
      </c>
      <c r="P271" s="41" t="str">
        <f t="shared" si="280"/>
        <v/>
      </c>
      <c r="Q271" s="41" t="str">
        <f t="shared" si="281"/>
        <v/>
      </c>
      <c r="R271" s="41" t="str">
        <f t="shared" si="282"/>
        <v/>
      </c>
      <c r="S271" s="41" t="str">
        <f t="shared" si="283"/>
        <v/>
      </c>
      <c r="T271" s="41" t="str">
        <f t="shared" si="284"/>
        <v/>
      </c>
      <c r="U271" s="41" t="str">
        <f t="shared" si="285"/>
        <v/>
      </c>
      <c r="V271" s="41" t="str">
        <f t="shared" si="286"/>
        <v/>
      </c>
      <c r="W271" s="41" t="str">
        <f t="shared" si="287"/>
        <v/>
      </c>
      <c r="X271" s="41" t="str">
        <f t="shared" si="288"/>
        <v/>
      </c>
      <c r="Y271" s="41" t="str">
        <f t="shared" si="289"/>
        <v/>
      </c>
      <c r="Z271" s="41" t="str">
        <f t="shared" si="290"/>
        <v/>
      </c>
    </row>
    <row r="272" spans="4:46" x14ac:dyDescent="0.25">
      <c r="D272" s="18">
        <v>1941</v>
      </c>
      <c r="E272" s="47">
        <f t="shared" si="273"/>
        <v>1</v>
      </c>
      <c r="F272" s="9" t="s">
        <v>271</v>
      </c>
      <c r="G272" s="9">
        <v>250.675072</v>
      </c>
      <c r="I272" s="41">
        <f t="shared" si="274"/>
        <v>250.675072</v>
      </c>
      <c r="J272" s="41">
        <f t="shared" si="275"/>
        <v>250.675072</v>
      </c>
      <c r="K272" s="41">
        <f t="shared" si="276"/>
        <v>0</v>
      </c>
      <c r="L272" s="41">
        <f t="shared" si="277"/>
        <v>250.675072</v>
      </c>
      <c r="M272" s="41">
        <f t="shared" si="278"/>
        <v>250.675072</v>
      </c>
      <c r="N272" s="41">
        <f t="shared" si="258"/>
        <v>0</v>
      </c>
      <c r="O272" s="41" t="str">
        <f t="shared" si="279"/>
        <v/>
      </c>
      <c r="P272" s="41" t="str">
        <f t="shared" si="280"/>
        <v/>
      </c>
      <c r="Q272" s="41" t="str">
        <f t="shared" si="281"/>
        <v/>
      </c>
      <c r="R272" s="41" t="str">
        <f t="shared" si="282"/>
        <v/>
      </c>
      <c r="S272" s="41" t="str">
        <f t="shared" si="283"/>
        <v/>
      </c>
      <c r="T272" s="41" t="str">
        <f t="shared" si="284"/>
        <v/>
      </c>
      <c r="U272" s="41" t="str">
        <f t="shared" si="285"/>
        <v/>
      </c>
      <c r="V272" s="41" t="str">
        <f t="shared" si="286"/>
        <v/>
      </c>
      <c r="W272" s="41" t="str">
        <f t="shared" si="287"/>
        <v/>
      </c>
      <c r="X272" s="41" t="str">
        <f t="shared" si="288"/>
        <v/>
      </c>
      <c r="Y272" s="41" t="str">
        <f t="shared" si="289"/>
        <v/>
      </c>
      <c r="Z272" s="41" t="str">
        <f t="shared" si="290"/>
        <v/>
      </c>
    </row>
    <row r="273" spans="4:46" x14ac:dyDescent="0.25">
      <c r="D273" s="18">
        <v>1941</v>
      </c>
      <c r="E273" s="47">
        <f t="shared" si="273"/>
        <v>1</v>
      </c>
      <c r="F273" s="9" t="s">
        <v>272</v>
      </c>
      <c r="G273" s="9">
        <v>111.208494</v>
      </c>
      <c r="I273" s="41">
        <f t="shared" si="274"/>
        <v>111.208494</v>
      </c>
      <c r="J273" s="41">
        <f t="shared" si="275"/>
        <v>111.208494</v>
      </c>
      <c r="K273" s="41">
        <f t="shared" si="276"/>
        <v>0</v>
      </c>
      <c r="L273" s="41">
        <f t="shared" si="277"/>
        <v>111.208494</v>
      </c>
      <c r="M273" s="41">
        <f t="shared" si="278"/>
        <v>111.208494</v>
      </c>
      <c r="N273" s="41">
        <f t="shared" si="258"/>
        <v>0</v>
      </c>
      <c r="O273" s="41" t="str">
        <f t="shared" si="279"/>
        <v/>
      </c>
      <c r="P273" s="41" t="str">
        <f t="shared" si="280"/>
        <v/>
      </c>
      <c r="Q273" s="41" t="str">
        <f t="shared" si="281"/>
        <v/>
      </c>
      <c r="R273" s="41" t="str">
        <f t="shared" si="282"/>
        <v/>
      </c>
      <c r="S273" s="41" t="str">
        <f t="shared" si="283"/>
        <v/>
      </c>
      <c r="T273" s="41" t="str">
        <f t="shared" si="284"/>
        <v/>
      </c>
      <c r="U273" s="41" t="str">
        <f t="shared" si="285"/>
        <v/>
      </c>
      <c r="V273" s="41" t="str">
        <f t="shared" si="286"/>
        <v/>
      </c>
      <c r="W273" s="41" t="str">
        <f t="shared" si="287"/>
        <v/>
      </c>
      <c r="X273" s="41" t="str">
        <f t="shared" si="288"/>
        <v/>
      </c>
      <c r="Y273" s="41" t="str">
        <f t="shared" si="289"/>
        <v/>
      </c>
      <c r="Z273" s="41" t="str">
        <f t="shared" si="290"/>
        <v/>
      </c>
    </row>
    <row r="274" spans="4:46" x14ac:dyDescent="0.25">
      <c r="D274" s="18">
        <v>1941</v>
      </c>
      <c r="E274" s="47">
        <f t="shared" si="273"/>
        <v>1</v>
      </c>
      <c r="F274" s="9" t="s">
        <v>273</v>
      </c>
      <c r="G274" s="9">
        <v>200</v>
      </c>
      <c r="I274" s="41">
        <f t="shared" si="274"/>
        <v>200</v>
      </c>
      <c r="J274" s="41">
        <f t="shared" si="275"/>
        <v>200</v>
      </c>
      <c r="K274" s="41">
        <f t="shared" si="276"/>
        <v>0</v>
      </c>
      <c r="L274" s="41">
        <f t="shared" si="277"/>
        <v>200</v>
      </c>
      <c r="M274" s="41">
        <f t="shared" si="278"/>
        <v>200</v>
      </c>
      <c r="N274" s="41">
        <f t="shared" si="258"/>
        <v>0</v>
      </c>
      <c r="O274" s="41" t="str">
        <f t="shared" si="279"/>
        <v/>
      </c>
      <c r="P274" s="41" t="str">
        <f t="shared" si="280"/>
        <v/>
      </c>
      <c r="Q274" s="41" t="str">
        <f t="shared" si="281"/>
        <v/>
      </c>
      <c r="R274" s="41" t="str">
        <f t="shared" si="282"/>
        <v/>
      </c>
      <c r="S274" s="41" t="str">
        <f t="shared" si="283"/>
        <v/>
      </c>
      <c r="T274" s="41" t="str">
        <f t="shared" si="284"/>
        <v/>
      </c>
      <c r="U274" s="41" t="str">
        <f t="shared" si="285"/>
        <v/>
      </c>
      <c r="V274" s="41" t="str">
        <f t="shared" si="286"/>
        <v/>
      </c>
      <c r="W274" s="41" t="str">
        <f t="shared" si="287"/>
        <v/>
      </c>
      <c r="X274" s="41" t="str">
        <f t="shared" si="288"/>
        <v/>
      </c>
      <c r="Y274" s="41" t="str">
        <f t="shared" si="289"/>
        <v/>
      </c>
      <c r="Z274" s="41" t="str">
        <f t="shared" si="290"/>
        <v/>
      </c>
    </row>
    <row r="275" spans="4:46" x14ac:dyDescent="0.25">
      <c r="D275" s="18">
        <v>1941</v>
      </c>
      <c r="E275" s="47">
        <f t="shared" si="273"/>
        <v>1</v>
      </c>
      <c r="F275" s="9" t="s">
        <v>274</v>
      </c>
      <c r="G275" s="9">
        <v>120</v>
      </c>
      <c r="I275" s="41">
        <f t="shared" si="274"/>
        <v>120</v>
      </c>
      <c r="J275" s="41">
        <f t="shared" si="275"/>
        <v>120</v>
      </c>
      <c r="K275" s="41">
        <f t="shared" si="276"/>
        <v>0</v>
      </c>
      <c r="L275" s="41">
        <f t="shared" si="277"/>
        <v>120</v>
      </c>
      <c r="M275" s="41">
        <f t="shared" si="278"/>
        <v>120</v>
      </c>
      <c r="N275" s="41">
        <f t="shared" si="258"/>
        <v>0</v>
      </c>
      <c r="O275" s="41" t="str">
        <f t="shared" si="279"/>
        <v/>
      </c>
      <c r="P275" s="41" t="str">
        <f t="shared" si="280"/>
        <v/>
      </c>
      <c r="Q275" s="41" t="str">
        <f t="shared" si="281"/>
        <v/>
      </c>
      <c r="R275" s="41" t="str">
        <f t="shared" si="282"/>
        <v/>
      </c>
      <c r="S275" s="41" t="str">
        <f t="shared" si="283"/>
        <v/>
      </c>
      <c r="T275" s="41" t="str">
        <f t="shared" si="284"/>
        <v/>
      </c>
      <c r="U275" s="41" t="str">
        <f t="shared" si="285"/>
        <v/>
      </c>
      <c r="V275" s="41" t="str">
        <f t="shared" si="286"/>
        <v/>
      </c>
      <c r="W275" s="41" t="str">
        <f t="shared" si="287"/>
        <v/>
      </c>
      <c r="X275" s="41" t="str">
        <f t="shared" si="288"/>
        <v/>
      </c>
      <c r="Y275" s="41" t="str">
        <f t="shared" si="289"/>
        <v/>
      </c>
      <c r="Z275" s="41" t="str">
        <f t="shared" si="290"/>
        <v/>
      </c>
    </row>
    <row r="276" spans="4:46" x14ac:dyDescent="0.25">
      <c r="D276" s="18">
        <v>1941</v>
      </c>
      <c r="E276" s="47">
        <f t="shared" si="273"/>
        <v>1</v>
      </c>
      <c r="F276" s="9" t="s">
        <v>275</v>
      </c>
      <c r="G276" s="9">
        <v>27</v>
      </c>
      <c r="I276" s="41">
        <f t="shared" si="274"/>
        <v>27</v>
      </c>
      <c r="J276" s="41">
        <f t="shared" si="275"/>
        <v>27</v>
      </c>
      <c r="K276" s="41">
        <f t="shared" si="276"/>
        <v>0</v>
      </c>
      <c r="L276" s="41">
        <f t="shared" si="277"/>
        <v>27</v>
      </c>
      <c r="M276" s="41">
        <f t="shared" si="278"/>
        <v>27</v>
      </c>
      <c r="N276" s="41">
        <f t="shared" si="258"/>
        <v>0</v>
      </c>
      <c r="O276" s="41" t="str">
        <f t="shared" si="279"/>
        <v/>
      </c>
      <c r="P276" s="41" t="str">
        <f t="shared" si="280"/>
        <v/>
      </c>
      <c r="Q276" s="41" t="str">
        <f t="shared" si="281"/>
        <v/>
      </c>
      <c r="R276" s="41" t="str">
        <f t="shared" si="282"/>
        <v/>
      </c>
      <c r="S276" s="41" t="str">
        <f t="shared" si="283"/>
        <v/>
      </c>
      <c r="T276" s="41" t="str">
        <f t="shared" si="284"/>
        <v/>
      </c>
      <c r="U276" s="41" t="str">
        <f t="shared" si="285"/>
        <v/>
      </c>
      <c r="V276" s="41" t="str">
        <f t="shared" si="286"/>
        <v/>
      </c>
      <c r="W276" s="41" t="str">
        <f t="shared" si="287"/>
        <v/>
      </c>
      <c r="X276" s="41" t="str">
        <f t="shared" si="288"/>
        <v/>
      </c>
      <c r="Y276" s="41" t="str">
        <f t="shared" si="289"/>
        <v/>
      </c>
      <c r="Z276" s="41" t="str">
        <f t="shared" si="290"/>
        <v/>
      </c>
    </row>
    <row r="277" spans="4:46" x14ac:dyDescent="0.25">
      <c r="D277" s="18">
        <v>1941</v>
      </c>
      <c r="E277" s="47">
        <f t="shared" si="273"/>
        <v>1</v>
      </c>
      <c r="F277" s="9" t="s">
        <v>276</v>
      </c>
      <c r="G277" s="9">
        <v>-177</v>
      </c>
      <c r="I277" s="41">
        <f t="shared" si="274"/>
        <v>-177</v>
      </c>
      <c r="J277" s="41">
        <f t="shared" si="275"/>
        <v>0</v>
      </c>
      <c r="K277" s="41">
        <f t="shared" si="276"/>
        <v>-177</v>
      </c>
      <c r="L277" s="41">
        <f t="shared" si="277"/>
        <v>-177</v>
      </c>
      <c r="M277" s="41">
        <f t="shared" si="278"/>
        <v>0</v>
      </c>
      <c r="N277" s="41">
        <f t="shared" si="258"/>
        <v>-177</v>
      </c>
      <c r="O277" s="41" t="str">
        <f t="shared" si="279"/>
        <v/>
      </c>
      <c r="P277" s="41" t="str">
        <f t="shared" si="280"/>
        <v/>
      </c>
      <c r="Q277" s="41" t="str">
        <f t="shared" si="281"/>
        <v/>
      </c>
      <c r="R277" s="41" t="str">
        <f t="shared" si="282"/>
        <v/>
      </c>
      <c r="S277" s="41" t="str">
        <f t="shared" si="283"/>
        <v/>
      </c>
      <c r="T277" s="41" t="str">
        <f t="shared" si="284"/>
        <v/>
      </c>
      <c r="U277" s="41" t="str">
        <f t="shared" si="285"/>
        <v/>
      </c>
      <c r="V277" s="41" t="str">
        <f t="shared" si="286"/>
        <v/>
      </c>
      <c r="W277" s="41" t="str">
        <f t="shared" si="287"/>
        <v/>
      </c>
      <c r="X277" s="41" t="str">
        <f t="shared" si="288"/>
        <v/>
      </c>
      <c r="Y277" s="41" t="str">
        <f t="shared" si="289"/>
        <v/>
      </c>
      <c r="Z277" s="41" t="str">
        <f t="shared" si="290"/>
        <v/>
      </c>
    </row>
    <row r="278" spans="4:46" x14ac:dyDescent="0.25">
      <c r="D278" s="18">
        <v>1941</v>
      </c>
      <c r="E278" s="47">
        <f t="shared" si="273"/>
        <v>1</v>
      </c>
      <c r="F278" s="9" t="s">
        <v>277</v>
      </c>
      <c r="G278" s="9">
        <v>-120</v>
      </c>
      <c r="I278" s="41">
        <f t="shared" si="274"/>
        <v>-120</v>
      </c>
      <c r="J278" s="41">
        <f t="shared" si="275"/>
        <v>0</v>
      </c>
      <c r="K278" s="41">
        <f t="shared" si="276"/>
        <v>-120</v>
      </c>
      <c r="L278" s="41">
        <f t="shared" si="277"/>
        <v>-120</v>
      </c>
      <c r="M278" s="41">
        <f t="shared" si="278"/>
        <v>0</v>
      </c>
      <c r="N278" s="41">
        <f t="shared" si="258"/>
        <v>-120</v>
      </c>
      <c r="O278" s="41" t="str">
        <f t="shared" si="279"/>
        <v/>
      </c>
      <c r="P278" s="41" t="str">
        <f t="shared" si="280"/>
        <v/>
      </c>
      <c r="Q278" s="41" t="str">
        <f t="shared" si="281"/>
        <v/>
      </c>
      <c r="R278" s="41" t="str">
        <f t="shared" si="282"/>
        <v/>
      </c>
      <c r="S278" s="41" t="str">
        <f t="shared" si="283"/>
        <v/>
      </c>
      <c r="T278" s="41" t="str">
        <f t="shared" si="284"/>
        <v/>
      </c>
      <c r="U278" s="41" t="str">
        <f t="shared" si="285"/>
        <v/>
      </c>
      <c r="V278" s="41" t="str">
        <f t="shared" si="286"/>
        <v/>
      </c>
      <c r="W278" s="41" t="str">
        <f t="shared" si="287"/>
        <v/>
      </c>
      <c r="X278" s="41" t="str">
        <f t="shared" si="288"/>
        <v/>
      </c>
      <c r="Y278" s="41" t="str">
        <f t="shared" si="289"/>
        <v/>
      </c>
      <c r="Z278" s="41" t="str">
        <f t="shared" si="290"/>
        <v/>
      </c>
    </row>
    <row r="279" spans="4:46" x14ac:dyDescent="0.25">
      <c r="D279" s="18">
        <v>1941</v>
      </c>
      <c r="E279" s="47">
        <f t="shared" si="273"/>
        <v>1</v>
      </c>
      <c r="F279" s="9" t="s">
        <v>278</v>
      </c>
      <c r="G279" s="9">
        <v>-175</v>
      </c>
      <c r="I279" s="41">
        <f t="shared" si="274"/>
        <v>-175</v>
      </c>
      <c r="J279" s="41">
        <f t="shared" si="275"/>
        <v>0</v>
      </c>
      <c r="K279" s="41">
        <f t="shared" si="276"/>
        <v>-175</v>
      </c>
      <c r="L279" s="41">
        <f t="shared" si="277"/>
        <v>-175</v>
      </c>
      <c r="M279" s="41">
        <f t="shared" si="278"/>
        <v>0</v>
      </c>
      <c r="N279" s="41">
        <f t="shared" si="258"/>
        <v>-175</v>
      </c>
      <c r="O279" s="41" t="str">
        <f t="shared" si="279"/>
        <v/>
      </c>
      <c r="P279" s="41" t="str">
        <f t="shared" si="280"/>
        <v/>
      </c>
      <c r="Q279" s="41" t="str">
        <f t="shared" si="281"/>
        <v/>
      </c>
      <c r="R279" s="41" t="str">
        <f t="shared" si="282"/>
        <v/>
      </c>
      <c r="S279" s="41" t="str">
        <f t="shared" si="283"/>
        <v/>
      </c>
      <c r="T279" s="41" t="str">
        <f t="shared" si="284"/>
        <v/>
      </c>
      <c r="U279" s="41" t="str">
        <f t="shared" si="285"/>
        <v/>
      </c>
      <c r="V279" s="41" t="str">
        <f t="shared" si="286"/>
        <v/>
      </c>
      <c r="W279" s="41" t="str">
        <f t="shared" si="287"/>
        <v/>
      </c>
      <c r="X279" s="41" t="str">
        <f t="shared" si="288"/>
        <v/>
      </c>
      <c r="Y279" s="41" t="str">
        <f t="shared" si="289"/>
        <v/>
      </c>
      <c r="Z279" s="41" t="str">
        <f t="shared" si="290"/>
        <v/>
      </c>
      <c r="AC279" s="14">
        <f>SUM(I268:I279)</f>
        <v>527.53514399999995</v>
      </c>
      <c r="AD279" s="14">
        <f>SUM(J268:J279)</f>
        <v>1068.8638449999999</v>
      </c>
      <c r="AE279" s="14">
        <f>SUM(K268:K279)</f>
        <v>-541.32870100000002</v>
      </c>
      <c r="AF279" s="14">
        <f>IF(AF$38=$E279,SUM(L268:L279),"")</f>
        <v>527.53514399999995</v>
      </c>
      <c r="AG279" s="14">
        <f t="shared" ref="AG279" si="333">IF(AG$38=$E279,SUM(M268:M279),"")</f>
        <v>1068.8638449999999</v>
      </c>
      <c r="AH279" s="14">
        <f t="shared" ref="AH279" si="334">IF(AH$38=$E279,SUM(N268:N279),"")</f>
        <v>-541.32870100000002</v>
      </c>
      <c r="AI279" s="14" t="str">
        <f t="shared" ref="AI279" si="335">IF(AI$38=$E279,SUM(O268:O279),"")</f>
        <v/>
      </c>
      <c r="AJ279" s="14" t="str">
        <f t="shared" ref="AJ279" si="336">IF(AJ$38=$E279,SUM(P268:P279),"")</f>
        <v/>
      </c>
      <c r="AK279" s="14" t="str">
        <f t="shared" ref="AK279" si="337">IF(AK$38=$E279,SUM(Q268:Q279),"")</f>
        <v/>
      </c>
      <c r="AL279" s="14" t="str">
        <f t="shared" ref="AL279" si="338">IF(AL$38=$E279,SUM(R268:R279),"")</f>
        <v/>
      </c>
      <c r="AM279" s="14" t="str">
        <f t="shared" ref="AM279" si="339">IF(AM$38=$E279,SUM(S268:S279),"")</f>
        <v/>
      </c>
      <c r="AN279" s="14" t="str">
        <f t="shared" ref="AN279" si="340">IF(AN$38=$E279,SUM(T268:T279),"")</f>
        <v/>
      </c>
      <c r="AO279" s="14" t="str">
        <f t="shared" ref="AO279" si="341">IF(AO$38=$E279,SUM(U268:U279),"")</f>
        <v/>
      </c>
      <c r="AP279" s="14" t="str">
        <f t="shared" ref="AP279" si="342">IF(AP$38=$E279,SUM(V268:V279),"")</f>
        <v/>
      </c>
      <c r="AQ279" s="14" t="str">
        <f t="shared" ref="AQ279" si="343">IF(AQ$38=$E279,SUM(W268:W279),"")</f>
        <v/>
      </c>
      <c r="AR279" s="14" t="str">
        <f t="shared" ref="AR279" si="344">IF(AR$38=$E279,SUM(X268:X279),"")</f>
        <v/>
      </c>
      <c r="AS279" s="14" t="str">
        <f t="shared" ref="AS279" si="345">IF(AS$38=$E279,SUM(Y268:Y279),"")</f>
        <v/>
      </c>
      <c r="AT279" s="14" t="str">
        <f t="shared" ref="AT279" si="346">IF(AT$38=$E279,SUM(Z268:Z279),"")</f>
        <v/>
      </c>
    </row>
    <row r="280" spans="4:46" x14ac:dyDescent="0.25">
      <c r="D280" s="18">
        <v>1942</v>
      </c>
      <c r="E280" s="47">
        <f t="shared" si="273"/>
        <v>1</v>
      </c>
      <c r="F280" s="9" t="s">
        <v>279</v>
      </c>
      <c r="G280" s="9">
        <v>-125</v>
      </c>
      <c r="I280" s="41">
        <f t="shared" si="274"/>
        <v>-125</v>
      </c>
      <c r="J280" s="41">
        <f t="shared" si="275"/>
        <v>0</v>
      </c>
      <c r="K280" s="41">
        <f t="shared" si="276"/>
        <v>-125</v>
      </c>
      <c r="L280" s="41">
        <f t="shared" si="277"/>
        <v>-125</v>
      </c>
      <c r="M280" s="41">
        <f t="shared" si="278"/>
        <v>0</v>
      </c>
      <c r="N280" s="41">
        <f t="shared" si="258"/>
        <v>-125</v>
      </c>
      <c r="O280" s="41" t="str">
        <f t="shared" si="279"/>
        <v/>
      </c>
      <c r="P280" s="41" t="str">
        <f t="shared" si="280"/>
        <v/>
      </c>
      <c r="Q280" s="41" t="str">
        <f t="shared" si="281"/>
        <v/>
      </c>
      <c r="R280" s="41" t="str">
        <f t="shared" si="282"/>
        <v/>
      </c>
      <c r="S280" s="41" t="str">
        <f t="shared" si="283"/>
        <v/>
      </c>
      <c r="T280" s="41" t="str">
        <f t="shared" si="284"/>
        <v/>
      </c>
      <c r="U280" s="41" t="str">
        <f t="shared" si="285"/>
        <v/>
      </c>
      <c r="V280" s="41" t="str">
        <f t="shared" si="286"/>
        <v/>
      </c>
      <c r="W280" s="41" t="str">
        <f t="shared" si="287"/>
        <v/>
      </c>
      <c r="X280" s="41" t="str">
        <f t="shared" si="288"/>
        <v/>
      </c>
      <c r="Y280" s="41" t="str">
        <f t="shared" si="289"/>
        <v/>
      </c>
      <c r="Z280" s="41" t="str">
        <f t="shared" si="290"/>
        <v/>
      </c>
    </row>
    <row r="281" spans="4:46" x14ac:dyDescent="0.25">
      <c r="D281" s="18">
        <v>1942</v>
      </c>
      <c r="E281" s="47">
        <f t="shared" si="273"/>
        <v>1</v>
      </c>
      <c r="F281" s="9" t="s">
        <v>280</v>
      </c>
      <c r="G281" s="9">
        <v>-13.122769999999999</v>
      </c>
      <c r="I281" s="41">
        <f t="shared" si="274"/>
        <v>-13.122769999999999</v>
      </c>
      <c r="J281" s="41">
        <f t="shared" si="275"/>
        <v>0</v>
      </c>
      <c r="K281" s="41">
        <f t="shared" si="276"/>
        <v>-13.122769999999999</v>
      </c>
      <c r="L281" s="41">
        <f t="shared" si="277"/>
        <v>-13.122769999999999</v>
      </c>
      <c r="M281" s="41">
        <f t="shared" si="278"/>
        <v>0</v>
      </c>
      <c r="N281" s="41">
        <f t="shared" si="258"/>
        <v>-13.122769999999999</v>
      </c>
      <c r="O281" s="41" t="str">
        <f t="shared" si="279"/>
        <v/>
      </c>
      <c r="P281" s="41" t="str">
        <f t="shared" si="280"/>
        <v/>
      </c>
      <c r="Q281" s="41" t="str">
        <f t="shared" si="281"/>
        <v/>
      </c>
      <c r="R281" s="41" t="str">
        <f t="shared" si="282"/>
        <v/>
      </c>
      <c r="S281" s="41" t="str">
        <f t="shared" si="283"/>
        <v/>
      </c>
      <c r="T281" s="41" t="str">
        <f t="shared" si="284"/>
        <v/>
      </c>
      <c r="U281" s="41" t="str">
        <f t="shared" si="285"/>
        <v/>
      </c>
      <c r="V281" s="41" t="str">
        <f t="shared" si="286"/>
        <v/>
      </c>
      <c r="W281" s="41" t="str">
        <f t="shared" si="287"/>
        <v/>
      </c>
      <c r="X281" s="41" t="str">
        <f t="shared" si="288"/>
        <v/>
      </c>
      <c r="Y281" s="41" t="str">
        <f t="shared" si="289"/>
        <v/>
      </c>
      <c r="Z281" s="41" t="str">
        <f t="shared" si="290"/>
        <v/>
      </c>
    </row>
    <row r="282" spans="4:46" x14ac:dyDescent="0.25">
      <c r="D282" s="18">
        <v>1942</v>
      </c>
      <c r="E282" s="47">
        <f t="shared" si="273"/>
        <v>1</v>
      </c>
      <c r="F282" s="9" t="s">
        <v>281</v>
      </c>
      <c r="G282" s="9">
        <v>13.122769999999999</v>
      </c>
      <c r="I282" s="41">
        <f t="shared" si="274"/>
        <v>13.122769999999999</v>
      </c>
      <c r="J282" s="41">
        <f t="shared" si="275"/>
        <v>13.122769999999999</v>
      </c>
      <c r="K282" s="41">
        <f t="shared" si="276"/>
        <v>0</v>
      </c>
      <c r="L282" s="41">
        <f t="shared" si="277"/>
        <v>13.122769999999999</v>
      </c>
      <c r="M282" s="41">
        <f t="shared" si="278"/>
        <v>13.122769999999999</v>
      </c>
      <c r="N282" s="41">
        <f t="shared" si="258"/>
        <v>0</v>
      </c>
      <c r="O282" s="41" t="str">
        <f t="shared" si="279"/>
        <v/>
      </c>
      <c r="P282" s="41" t="str">
        <f t="shared" si="280"/>
        <v/>
      </c>
      <c r="Q282" s="41" t="str">
        <f t="shared" si="281"/>
        <v/>
      </c>
      <c r="R282" s="41" t="str">
        <f t="shared" si="282"/>
        <v/>
      </c>
      <c r="S282" s="41" t="str">
        <f t="shared" si="283"/>
        <v/>
      </c>
      <c r="T282" s="41" t="str">
        <f t="shared" si="284"/>
        <v/>
      </c>
      <c r="U282" s="41" t="str">
        <f t="shared" si="285"/>
        <v/>
      </c>
      <c r="V282" s="41" t="str">
        <f t="shared" si="286"/>
        <v/>
      </c>
      <c r="W282" s="41" t="str">
        <f t="shared" si="287"/>
        <v/>
      </c>
      <c r="X282" s="41" t="str">
        <f t="shared" si="288"/>
        <v/>
      </c>
      <c r="Y282" s="41" t="str">
        <f t="shared" si="289"/>
        <v/>
      </c>
      <c r="Z282" s="41" t="str">
        <f t="shared" si="290"/>
        <v/>
      </c>
    </row>
    <row r="283" spans="4:46" x14ac:dyDescent="0.25">
      <c r="D283" s="18">
        <v>1942</v>
      </c>
      <c r="E283" s="47">
        <f t="shared" si="273"/>
        <v>1</v>
      </c>
      <c r="F283" s="9" t="s">
        <v>282</v>
      </c>
      <c r="G283" s="9">
        <v>50</v>
      </c>
      <c r="I283" s="41">
        <f t="shared" si="274"/>
        <v>50</v>
      </c>
      <c r="J283" s="41">
        <f t="shared" si="275"/>
        <v>50</v>
      </c>
      <c r="K283" s="41">
        <f t="shared" si="276"/>
        <v>0</v>
      </c>
      <c r="L283" s="41">
        <f t="shared" si="277"/>
        <v>50</v>
      </c>
      <c r="M283" s="41">
        <f t="shared" si="278"/>
        <v>50</v>
      </c>
      <c r="N283" s="41">
        <f t="shared" si="258"/>
        <v>0</v>
      </c>
      <c r="O283" s="41" t="str">
        <f t="shared" si="279"/>
        <v/>
      </c>
      <c r="P283" s="41" t="str">
        <f t="shared" si="280"/>
        <v/>
      </c>
      <c r="Q283" s="41" t="str">
        <f t="shared" si="281"/>
        <v/>
      </c>
      <c r="R283" s="41" t="str">
        <f t="shared" si="282"/>
        <v/>
      </c>
      <c r="S283" s="41" t="str">
        <f t="shared" si="283"/>
        <v/>
      </c>
      <c r="T283" s="41" t="str">
        <f t="shared" si="284"/>
        <v/>
      </c>
      <c r="U283" s="41" t="str">
        <f t="shared" si="285"/>
        <v/>
      </c>
      <c r="V283" s="41" t="str">
        <f t="shared" si="286"/>
        <v/>
      </c>
      <c r="W283" s="41" t="str">
        <f t="shared" si="287"/>
        <v/>
      </c>
      <c r="X283" s="41" t="str">
        <f t="shared" si="288"/>
        <v/>
      </c>
      <c r="Y283" s="41" t="str">
        <f t="shared" si="289"/>
        <v/>
      </c>
      <c r="Z283" s="41" t="str">
        <f t="shared" si="290"/>
        <v/>
      </c>
    </row>
    <row r="284" spans="4:46" x14ac:dyDescent="0.25">
      <c r="D284" s="18">
        <v>1942</v>
      </c>
      <c r="E284" s="47">
        <f t="shared" si="273"/>
        <v>1</v>
      </c>
      <c r="F284" s="9" t="s">
        <v>283</v>
      </c>
      <c r="G284" s="9">
        <v>100</v>
      </c>
      <c r="I284" s="41">
        <f t="shared" si="274"/>
        <v>100</v>
      </c>
      <c r="J284" s="41">
        <f t="shared" si="275"/>
        <v>100</v>
      </c>
      <c r="K284" s="41">
        <f t="shared" si="276"/>
        <v>0</v>
      </c>
      <c r="L284" s="41">
        <f t="shared" si="277"/>
        <v>100</v>
      </c>
      <c r="M284" s="41">
        <f t="shared" si="278"/>
        <v>100</v>
      </c>
      <c r="N284" s="41">
        <f t="shared" si="258"/>
        <v>0</v>
      </c>
      <c r="O284" s="41" t="str">
        <f t="shared" si="279"/>
        <v/>
      </c>
      <c r="P284" s="41" t="str">
        <f t="shared" si="280"/>
        <v/>
      </c>
      <c r="Q284" s="41" t="str">
        <f t="shared" si="281"/>
        <v/>
      </c>
      <c r="R284" s="41" t="str">
        <f t="shared" si="282"/>
        <v/>
      </c>
      <c r="S284" s="41" t="str">
        <f t="shared" si="283"/>
        <v/>
      </c>
      <c r="T284" s="41" t="str">
        <f t="shared" si="284"/>
        <v/>
      </c>
      <c r="U284" s="41" t="str">
        <f t="shared" si="285"/>
        <v/>
      </c>
      <c r="V284" s="41" t="str">
        <f t="shared" si="286"/>
        <v/>
      </c>
      <c r="W284" s="41" t="str">
        <f t="shared" si="287"/>
        <v/>
      </c>
      <c r="X284" s="41" t="str">
        <f t="shared" si="288"/>
        <v/>
      </c>
      <c r="Y284" s="41" t="str">
        <f t="shared" si="289"/>
        <v/>
      </c>
      <c r="Z284" s="41" t="str">
        <f t="shared" si="290"/>
        <v/>
      </c>
    </row>
    <row r="285" spans="4:46" x14ac:dyDescent="0.25">
      <c r="D285" s="18">
        <v>1942</v>
      </c>
      <c r="E285" s="47">
        <f t="shared" si="273"/>
        <v>1</v>
      </c>
      <c r="F285" s="9" t="s">
        <v>284</v>
      </c>
      <c r="G285" s="9">
        <v>78.540133999999995</v>
      </c>
      <c r="I285" s="41">
        <f t="shared" si="274"/>
        <v>78.540133999999995</v>
      </c>
      <c r="J285" s="41">
        <f t="shared" si="275"/>
        <v>78.540133999999995</v>
      </c>
      <c r="K285" s="41">
        <f t="shared" si="276"/>
        <v>0</v>
      </c>
      <c r="L285" s="41">
        <f t="shared" si="277"/>
        <v>78.540133999999995</v>
      </c>
      <c r="M285" s="41">
        <f t="shared" si="278"/>
        <v>78.540133999999995</v>
      </c>
      <c r="N285" s="41">
        <f t="shared" si="258"/>
        <v>0</v>
      </c>
      <c r="O285" s="41" t="str">
        <f t="shared" si="279"/>
        <v/>
      </c>
      <c r="P285" s="41" t="str">
        <f t="shared" si="280"/>
        <v/>
      </c>
      <c r="Q285" s="41" t="str">
        <f t="shared" si="281"/>
        <v/>
      </c>
      <c r="R285" s="41" t="str">
        <f t="shared" si="282"/>
        <v/>
      </c>
      <c r="S285" s="41" t="str">
        <f t="shared" si="283"/>
        <v/>
      </c>
      <c r="T285" s="41" t="str">
        <f t="shared" si="284"/>
        <v/>
      </c>
      <c r="U285" s="41" t="str">
        <f t="shared" si="285"/>
        <v/>
      </c>
      <c r="V285" s="41" t="str">
        <f t="shared" si="286"/>
        <v/>
      </c>
      <c r="W285" s="41" t="str">
        <f t="shared" si="287"/>
        <v/>
      </c>
      <c r="X285" s="41" t="str">
        <f t="shared" si="288"/>
        <v/>
      </c>
      <c r="Y285" s="41" t="str">
        <f t="shared" si="289"/>
        <v/>
      </c>
      <c r="Z285" s="41" t="str">
        <f t="shared" si="290"/>
        <v/>
      </c>
    </row>
    <row r="286" spans="4:46" x14ac:dyDescent="0.25">
      <c r="D286" s="18">
        <v>1942</v>
      </c>
      <c r="E286" s="47">
        <f t="shared" si="273"/>
        <v>1</v>
      </c>
      <c r="F286" s="9" t="s">
        <v>285</v>
      </c>
      <c r="G286" s="9">
        <v>206.71798699999999</v>
      </c>
      <c r="I286" s="41">
        <f t="shared" si="274"/>
        <v>206.71798699999999</v>
      </c>
      <c r="J286" s="41">
        <f t="shared" si="275"/>
        <v>206.71798699999999</v>
      </c>
      <c r="K286" s="41">
        <f t="shared" si="276"/>
        <v>0</v>
      </c>
      <c r="L286" s="41">
        <f t="shared" si="277"/>
        <v>206.71798699999999</v>
      </c>
      <c r="M286" s="41">
        <f t="shared" si="278"/>
        <v>206.71798699999999</v>
      </c>
      <c r="N286" s="41">
        <f t="shared" si="258"/>
        <v>0</v>
      </c>
      <c r="O286" s="41" t="str">
        <f t="shared" si="279"/>
        <v/>
      </c>
      <c r="P286" s="41" t="str">
        <f t="shared" si="280"/>
        <v/>
      </c>
      <c r="Q286" s="41" t="str">
        <f t="shared" si="281"/>
        <v/>
      </c>
      <c r="R286" s="41" t="str">
        <f t="shared" si="282"/>
        <v/>
      </c>
      <c r="S286" s="41" t="str">
        <f t="shared" si="283"/>
        <v/>
      </c>
      <c r="T286" s="41" t="str">
        <f t="shared" si="284"/>
        <v/>
      </c>
      <c r="U286" s="41" t="str">
        <f t="shared" si="285"/>
        <v/>
      </c>
      <c r="V286" s="41" t="str">
        <f t="shared" si="286"/>
        <v/>
      </c>
      <c r="W286" s="41" t="str">
        <f t="shared" si="287"/>
        <v/>
      </c>
      <c r="X286" s="41" t="str">
        <f t="shared" si="288"/>
        <v/>
      </c>
      <c r="Y286" s="41" t="str">
        <f t="shared" si="289"/>
        <v/>
      </c>
      <c r="Z286" s="41" t="str">
        <f t="shared" si="290"/>
        <v/>
      </c>
    </row>
    <row r="287" spans="4:46" x14ac:dyDescent="0.25">
      <c r="D287" s="18">
        <v>1942</v>
      </c>
      <c r="E287" s="47">
        <f t="shared" si="273"/>
        <v>1</v>
      </c>
      <c r="F287" s="9" t="s">
        <v>286</v>
      </c>
      <c r="G287" s="9">
        <v>59.537187000000003</v>
      </c>
      <c r="I287" s="41">
        <f t="shared" si="274"/>
        <v>59.537187000000003</v>
      </c>
      <c r="J287" s="41">
        <f t="shared" si="275"/>
        <v>59.537187000000003</v>
      </c>
      <c r="K287" s="41">
        <f t="shared" si="276"/>
        <v>0</v>
      </c>
      <c r="L287" s="41">
        <f t="shared" si="277"/>
        <v>59.537187000000003</v>
      </c>
      <c r="M287" s="41">
        <f t="shared" si="278"/>
        <v>59.537187000000003</v>
      </c>
      <c r="N287" s="41">
        <f t="shared" si="258"/>
        <v>0</v>
      </c>
      <c r="O287" s="41" t="str">
        <f t="shared" si="279"/>
        <v/>
      </c>
      <c r="P287" s="41" t="str">
        <f t="shared" si="280"/>
        <v/>
      </c>
      <c r="Q287" s="41" t="str">
        <f t="shared" si="281"/>
        <v/>
      </c>
      <c r="R287" s="41" t="str">
        <f t="shared" si="282"/>
        <v/>
      </c>
      <c r="S287" s="41" t="str">
        <f t="shared" si="283"/>
        <v/>
      </c>
      <c r="T287" s="41" t="str">
        <f t="shared" si="284"/>
        <v/>
      </c>
      <c r="U287" s="41" t="str">
        <f t="shared" si="285"/>
        <v/>
      </c>
      <c r="V287" s="41" t="str">
        <f t="shared" si="286"/>
        <v/>
      </c>
      <c r="W287" s="41" t="str">
        <f t="shared" si="287"/>
        <v/>
      </c>
      <c r="X287" s="41" t="str">
        <f t="shared" si="288"/>
        <v/>
      </c>
      <c r="Y287" s="41" t="str">
        <f t="shared" si="289"/>
        <v/>
      </c>
      <c r="Z287" s="41" t="str">
        <f t="shared" si="290"/>
        <v/>
      </c>
    </row>
    <row r="288" spans="4:46" x14ac:dyDescent="0.25">
      <c r="D288" s="18">
        <v>1942</v>
      </c>
      <c r="E288" s="47">
        <f t="shared" si="273"/>
        <v>1</v>
      </c>
      <c r="F288" s="9" t="s">
        <v>287</v>
      </c>
      <c r="G288" s="9">
        <v>71.727305999999999</v>
      </c>
      <c r="I288" s="41">
        <f t="shared" si="274"/>
        <v>71.727305999999999</v>
      </c>
      <c r="J288" s="41">
        <f t="shared" si="275"/>
        <v>71.727305999999999</v>
      </c>
      <c r="K288" s="41">
        <f t="shared" si="276"/>
        <v>0</v>
      </c>
      <c r="L288" s="41">
        <f t="shared" si="277"/>
        <v>71.727305999999999</v>
      </c>
      <c r="M288" s="41">
        <f t="shared" si="278"/>
        <v>71.727305999999999</v>
      </c>
      <c r="N288" s="41">
        <f t="shared" si="258"/>
        <v>0</v>
      </c>
      <c r="O288" s="41" t="str">
        <f t="shared" si="279"/>
        <v/>
      </c>
      <c r="P288" s="41" t="str">
        <f t="shared" si="280"/>
        <v/>
      </c>
      <c r="Q288" s="41" t="str">
        <f t="shared" si="281"/>
        <v/>
      </c>
      <c r="R288" s="41" t="str">
        <f t="shared" si="282"/>
        <v/>
      </c>
      <c r="S288" s="41" t="str">
        <f t="shared" si="283"/>
        <v/>
      </c>
      <c r="T288" s="41" t="str">
        <f t="shared" si="284"/>
        <v/>
      </c>
      <c r="U288" s="41" t="str">
        <f t="shared" si="285"/>
        <v/>
      </c>
      <c r="V288" s="41" t="str">
        <f t="shared" si="286"/>
        <v/>
      </c>
      <c r="W288" s="41" t="str">
        <f t="shared" si="287"/>
        <v/>
      </c>
      <c r="X288" s="41" t="str">
        <f t="shared" si="288"/>
        <v/>
      </c>
      <c r="Y288" s="41" t="str">
        <f t="shared" si="289"/>
        <v/>
      </c>
      <c r="Z288" s="41" t="str">
        <f t="shared" si="290"/>
        <v/>
      </c>
    </row>
    <row r="289" spans="4:46" x14ac:dyDescent="0.25">
      <c r="D289" s="18">
        <v>1942</v>
      </c>
      <c r="E289" s="47">
        <f t="shared" si="273"/>
        <v>1</v>
      </c>
      <c r="F289" s="9" t="s">
        <v>288</v>
      </c>
      <c r="G289" s="9">
        <v>-146.522614</v>
      </c>
      <c r="I289" s="41">
        <f t="shared" si="274"/>
        <v>-146.522614</v>
      </c>
      <c r="J289" s="41">
        <f t="shared" si="275"/>
        <v>0</v>
      </c>
      <c r="K289" s="41">
        <f t="shared" si="276"/>
        <v>-146.522614</v>
      </c>
      <c r="L289" s="41">
        <f t="shared" si="277"/>
        <v>-146.522614</v>
      </c>
      <c r="M289" s="41">
        <f t="shared" si="278"/>
        <v>0</v>
      </c>
      <c r="N289" s="41">
        <f t="shared" si="258"/>
        <v>-146.522614</v>
      </c>
      <c r="O289" s="41" t="str">
        <f t="shared" si="279"/>
        <v/>
      </c>
      <c r="P289" s="41" t="str">
        <f t="shared" si="280"/>
        <v/>
      </c>
      <c r="Q289" s="41" t="str">
        <f t="shared" si="281"/>
        <v/>
      </c>
      <c r="R289" s="41" t="str">
        <f t="shared" si="282"/>
        <v/>
      </c>
      <c r="S289" s="41" t="str">
        <f t="shared" si="283"/>
        <v/>
      </c>
      <c r="T289" s="41" t="str">
        <f t="shared" si="284"/>
        <v/>
      </c>
      <c r="U289" s="41" t="str">
        <f t="shared" si="285"/>
        <v/>
      </c>
      <c r="V289" s="41" t="str">
        <f t="shared" si="286"/>
        <v/>
      </c>
      <c r="W289" s="41" t="str">
        <f t="shared" si="287"/>
        <v/>
      </c>
      <c r="X289" s="41" t="str">
        <f t="shared" si="288"/>
        <v/>
      </c>
      <c r="Y289" s="41" t="str">
        <f t="shared" si="289"/>
        <v/>
      </c>
      <c r="Z289" s="41" t="str">
        <f t="shared" si="290"/>
        <v/>
      </c>
    </row>
    <row r="290" spans="4:46" x14ac:dyDescent="0.25">
      <c r="D290" s="18">
        <v>1942</v>
      </c>
      <c r="E290" s="47">
        <f t="shared" si="273"/>
        <v>1</v>
      </c>
      <c r="F290" s="9" t="s">
        <v>289</v>
      </c>
      <c r="G290" s="9">
        <v>-120</v>
      </c>
      <c r="I290" s="41">
        <f t="shared" si="274"/>
        <v>-120</v>
      </c>
      <c r="J290" s="41">
        <f t="shared" si="275"/>
        <v>0</v>
      </c>
      <c r="K290" s="41">
        <f t="shared" si="276"/>
        <v>-120</v>
      </c>
      <c r="L290" s="41">
        <f t="shared" si="277"/>
        <v>-120</v>
      </c>
      <c r="M290" s="41">
        <f t="shared" si="278"/>
        <v>0</v>
      </c>
      <c r="N290" s="41">
        <f t="shared" si="258"/>
        <v>-120</v>
      </c>
      <c r="O290" s="41" t="str">
        <f t="shared" si="279"/>
        <v/>
      </c>
      <c r="P290" s="41" t="str">
        <f t="shared" si="280"/>
        <v/>
      </c>
      <c r="Q290" s="41" t="str">
        <f t="shared" si="281"/>
        <v/>
      </c>
      <c r="R290" s="41" t="str">
        <f t="shared" si="282"/>
        <v/>
      </c>
      <c r="S290" s="41" t="str">
        <f t="shared" si="283"/>
        <v/>
      </c>
      <c r="T290" s="41" t="str">
        <f t="shared" si="284"/>
        <v/>
      </c>
      <c r="U290" s="41" t="str">
        <f t="shared" si="285"/>
        <v/>
      </c>
      <c r="V290" s="41" t="str">
        <f t="shared" si="286"/>
        <v/>
      </c>
      <c r="W290" s="41" t="str">
        <f t="shared" si="287"/>
        <v/>
      </c>
      <c r="X290" s="41" t="str">
        <f t="shared" si="288"/>
        <v/>
      </c>
      <c r="Y290" s="41" t="str">
        <f t="shared" si="289"/>
        <v/>
      </c>
      <c r="Z290" s="41" t="str">
        <f t="shared" si="290"/>
        <v/>
      </c>
    </row>
    <row r="291" spans="4:46" x14ac:dyDescent="0.25">
      <c r="D291" s="18">
        <v>1942</v>
      </c>
      <c r="E291" s="47">
        <f t="shared" si="273"/>
        <v>1</v>
      </c>
      <c r="F291" s="9" t="s">
        <v>290</v>
      </c>
      <c r="G291" s="9">
        <v>-221.89660499999999</v>
      </c>
      <c r="I291" s="41">
        <f t="shared" si="274"/>
        <v>-221.89660499999999</v>
      </c>
      <c r="J291" s="41">
        <f t="shared" si="275"/>
        <v>0</v>
      </c>
      <c r="K291" s="41">
        <f t="shared" si="276"/>
        <v>-221.89660499999999</v>
      </c>
      <c r="L291" s="41">
        <f t="shared" si="277"/>
        <v>-221.89660499999999</v>
      </c>
      <c r="M291" s="41">
        <f t="shared" si="278"/>
        <v>0</v>
      </c>
      <c r="N291" s="41">
        <f t="shared" si="258"/>
        <v>-221.89660499999999</v>
      </c>
      <c r="O291" s="41" t="str">
        <f t="shared" si="279"/>
        <v/>
      </c>
      <c r="P291" s="41" t="str">
        <f t="shared" si="280"/>
        <v/>
      </c>
      <c r="Q291" s="41" t="str">
        <f t="shared" si="281"/>
        <v/>
      </c>
      <c r="R291" s="41" t="str">
        <f t="shared" si="282"/>
        <v/>
      </c>
      <c r="S291" s="41" t="str">
        <f t="shared" si="283"/>
        <v/>
      </c>
      <c r="T291" s="41" t="str">
        <f t="shared" si="284"/>
        <v/>
      </c>
      <c r="U291" s="41" t="str">
        <f t="shared" si="285"/>
        <v/>
      </c>
      <c r="V291" s="41" t="str">
        <f t="shared" si="286"/>
        <v/>
      </c>
      <c r="W291" s="41" t="str">
        <f t="shared" si="287"/>
        <v/>
      </c>
      <c r="X291" s="41" t="str">
        <f t="shared" si="288"/>
        <v/>
      </c>
      <c r="Y291" s="41" t="str">
        <f t="shared" si="289"/>
        <v/>
      </c>
      <c r="Z291" s="41" t="str">
        <f t="shared" si="290"/>
        <v/>
      </c>
      <c r="AC291" s="14">
        <f>SUM(I280:I291)</f>
        <v>-46.896604999999994</v>
      </c>
      <c r="AD291" s="14">
        <f>SUM(J280:J291)</f>
        <v>579.64538400000004</v>
      </c>
      <c r="AE291" s="14">
        <f>SUM(K280:K291)</f>
        <v>-626.54198900000006</v>
      </c>
      <c r="AF291" s="14">
        <f>IF(AF$38=$E291,SUM(L280:L291),"")</f>
        <v>-46.896604999999994</v>
      </c>
      <c r="AG291" s="14">
        <f t="shared" ref="AG291" si="347">IF(AG$38=$E291,SUM(M280:M291),"")</f>
        <v>579.64538400000004</v>
      </c>
      <c r="AH291" s="14">
        <f t="shared" ref="AH291" si="348">IF(AH$38=$E291,SUM(N280:N291),"")</f>
        <v>-626.54198900000006</v>
      </c>
      <c r="AI291" s="14" t="str">
        <f t="shared" ref="AI291" si="349">IF(AI$38=$E291,SUM(O280:O291),"")</f>
        <v/>
      </c>
      <c r="AJ291" s="14" t="str">
        <f t="shared" ref="AJ291" si="350">IF(AJ$38=$E291,SUM(P280:P291),"")</f>
        <v/>
      </c>
      <c r="AK291" s="14" t="str">
        <f t="shared" ref="AK291" si="351">IF(AK$38=$E291,SUM(Q280:Q291),"")</f>
        <v/>
      </c>
      <c r="AL291" s="14" t="str">
        <f t="shared" ref="AL291" si="352">IF(AL$38=$E291,SUM(R280:R291),"")</f>
        <v/>
      </c>
      <c r="AM291" s="14" t="str">
        <f t="shared" ref="AM291" si="353">IF(AM$38=$E291,SUM(S280:S291),"")</f>
        <v/>
      </c>
      <c r="AN291" s="14" t="str">
        <f t="shared" ref="AN291" si="354">IF(AN$38=$E291,SUM(T280:T291),"")</f>
        <v/>
      </c>
      <c r="AO291" s="14" t="str">
        <f t="shared" ref="AO291" si="355">IF(AO$38=$E291,SUM(U280:U291),"")</f>
        <v/>
      </c>
      <c r="AP291" s="14" t="str">
        <f t="shared" ref="AP291" si="356">IF(AP$38=$E291,SUM(V280:V291),"")</f>
        <v/>
      </c>
      <c r="AQ291" s="14" t="str">
        <f t="shared" ref="AQ291" si="357">IF(AQ$38=$E291,SUM(W280:W291),"")</f>
        <v/>
      </c>
      <c r="AR291" s="14" t="str">
        <f t="shared" ref="AR291" si="358">IF(AR$38=$E291,SUM(X280:X291),"")</f>
        <v/>
      </c>
      <c r="AS291" s="14" t="str">
        <f t="shared" ref="AS291" si="359">IF(AS$38=$E291,SUM(Y280:Y291),"")</f>
        <v/>
      </c>
      <c r="AT291" s="14" t="str">
        <f t="shared" ref="AT291" si="360">IF(AT$38=$E291,SUM(Z280:Z291),"")</f>
        <v/>
      </c>
    </row>
    <row r="292" spans="4:46" x14ac:dyDescent="0.25">
      <c r="D292" s="18">
        <v>1943</v>
      </c>
      <c r="E292" s="47">
        <f t="shared" si="273"/>
        <v>1</v>
      </c>
      <c r="F292" s="9" t="s">
        <v>291</v>
      </c>
      <c r="G292" s="9">
        <v>-78.103395000000006</v>
      </c>
      <c r="I292" s="41">
        <f t="shared" si="274"/>
        <v>-78.103395000000006</v>
      </c>
      <c r="J292" s="41">
        <f t="shared" si="275"/>
        <v>0</v>
      </c>
      <c r="K292" s="41">
        <f t="shared" si="276"/>
        <v>-78.103395000000006</v>
      </c>
      <c r="L292" s="41">
        <f t="shared" si="277"/>
        <v>-78.103395000000006</v>
      </c>
      <c r="M292" s="41">
        <f t="shared" si="278"/>
        <v>0</v>
      </c>
      <c r="N292" s="41">
        <f t="shared" si="258"/>
        <v>-78.103395000000006</v>
      </c>
      <c r="O292" s="41" t="str">
        <f t="shared" si="279"/>
        <v/>
      </c>
      <c r="P292" s="41" t="str">
        <f t="shared" si="280"/>
        <v/>
      </c>
      <c r="Q292" s="41" t="str">
        <f t="shared" si="281"/>
        <v/>
      </c>
      <c r="R292" s="41" t="str">
        <f t="shared" si="282"/>
        <v/>
      </c>
      <c r="S292" s="41" t="str">
        <f t="shared" si="283"/>
        <v/>
      </c>
      <c r="T292" s="41" t="str">
        <f t="shared" si="284"/>
        <v/>
      </c>
      <c r="U292" s="41" t="str">
        <f t="shared" si="285"/>
        <v/>
      </c>
      <c r="V292" s="41" t="str">
        <f t="shared" si="286"/>
        <v/>
      </c>
      <c r="W292" s="41" t="str">
        <f t="shared" si="287"/>
        <v/>
      </c>
      <c r="X292" s="41" t="str">
        <f t="shared" si="288"/>
        <v/>
      </c>
      <c r="Y292" s="41" t="str">
        <f t="shared" si="289"/>
        <v/>
      </c>
      <c r="Z292" s="41" t="str">
        <f t="shared" si="290"/>
        <v/>
      </c>
    </row>
    <row r="293" spans="4:46" x14ac:dyDescent="0.25">
      <c r="D293" s="18">
        <v>1943</v>
      </c>
      <c r="E293" s="47">
        <f t="shared" si="273"/>
        <v>1</v>
      </c>
      <c r="F293" s="9" t="s">
        <v>292</v>
      </c>
      <c r="G293" s="9">
        <v>-4.8587569999999998</v>
      </c>
      <c r="I293" s="41">
        <f t="shared" si="274"/>
        <v>-4.8587569999999998</v>
      </c>
      <c r="J293" s="41">
        <f t="shared" si="275"/>
        <v>0</v>
      </c>
      <c r="K293" s="41">
        <f t="shared" si="276"/>
        <v>-4.8587569999999998</v>
      </c>
      <c r="L293" s="41">
        <f t="shared" si="277"/>
        <v>-4.8587569999999998</v>
      </c>
      <c r="M293" s="41">
        <f t="shared" si="278"/>
        <v>0</v>
      </c>
      <c r="N293" s="41">
        <f t="shared" ref="N293:N356" si="361">IF($L$38=$E293,IF(L293&lt;0,L293,0),"")</f>
        <v>-4.8587569999999998</v>
      </c>
      <c r="O293" s="41" t="str">
        <f t="shared" si="279"/>
        <v/>
      </c>
      <c r="P293" s="41" t="str">
        <f t="shared" si="280"/>
        <v/>
      </c>
      <c r="Q293" s="41" t="str">
        <f t="shared" si="281"/>
        <v/>
      </c>
      <c r="R293" s="41" t="str">
        <f t="shared" si="282"/>
        <v/>
      </c>
      <c r="S293" s="41" t="str">
        <f t="shared" si="283"/>
        <v/>
      </c>
      <c r="T293" s="41" t="str">
        <f t="shared" si="284"/>
        <v/>
      </c>
      <c r="U293" s="41" t="str">
        <f t="shared" si="285"/>
        <v/>
      </c>
      <c r="V293" s="41" t="str">
        <f t="shared" si="286"/>
        <v/>
      </c>
      <c r="W293" s="41" t="str">
        <f t="shared" si="287"/>
        <v/>
      </c>
      <c r="X293" s="41" t="str">
        <f t="shared" si="288"/>
        <v/>
      </c>
      <c r="Y293" s="41" t="str">
        <f t="shared" si="289"/>
        <v/>
      </c>
      <c r="Z293" s="41" t="str">
        <f t="shared" si="290"/>
        <v/>
      </c>
    </row>
    <row r="294" spans="4:46" x14ac:dyDescent="0.25">
      <c r="D294" s="18">
        <v>1943</v>
      </c>
      <c r="E294" s="47">
        <f t="shared" si="273"/>
        <v>1</v>
      </c>
      <c r="F294" s="9" t="s">
        <v>293</v>
      </c>
      <c r="G294" s="9">
        <v>4.8587569999999998</v>
      </c>
      <c r="I294" s="41">
        <f t="shared" si="274"/>
        <v>4.8587569999999998</v>
      </c>
      <c r="J294" s="41">
        <f t="shared" si="275"/>
        <v>4.8587569999999998</v>
      </c>
      <c r="K294" s="41">
        <f t="shared" si="276"/>
        <v>0</v>
      </c>
      <c r="L294" s="41">
        <f t="shared" si="277"/>
        <v>4.8587569999999998</v>
      </c>
      <c r="M294" s="41">
        <f t="shared" si="278"/>
        <v>4.8587569999999998</v>
      </c>
      <c r="N294" s="41">
        <f t="shared" si="361"/>
        <v>0</v>
      </c>
      <c r="O294" s="41" t="str">
        <f t="shared" si="279"/>
        <v/>
      </c>
      <c r="P294" s="41" t="str">
        <f t="shared" si="280"/>
        <v/>
      </c>
      <c r="Q294" s="41" t="str">
        <f t="shared" si="281"/>
        <v/>
      </c>
      <c r="R294" s="41" t="str">
        <f t="shared" si="282"/>
        <v/>
      </c>
      <c r="S294" s="41" t="str">
        <f t="shared" si="283"/>
        <v/>
      </c>
      <c r="T294" s="41" t="str">
        <f t="shared" si="284"/>
        <v/>
      </c>
      <c r="U294" s="41" t="str">
        <f t="shared" si="285"/>
        <v/>
      </c>
      <c r="V294" s="41" t="str">
        <f t="shared" si="286"/>
        <v/>
      </c>
      <c r="W294" s="41" t="str">
        <f t="shared" si="287"/>
        <v/>
      </c>
      <c r="X294" s="41" t="str">
        <f t="shared" si="288"/>
        <v/>
      </c>
      <c r="Y294" s="41" t="str">
        <f t="shared" si="289"/>
        <v/>
      </c>
      <c r="Z294" s="41" t="str">
        <f t="shared" si="290"/>
        <v/>
      </c>
    </row>
    <row r="295" spans="4:46" x14ac:dyDescent="0.25">
      <c r="D295" s="18">
        <v>1943</v>
      </c>
      <c r="E295" s="47">
        <f t="shared" si="273"/>
        <v>1</v>
      </c>
      <c r="F295" s="9" t="s">
        <v>294</v>
      </c>
      <c r="G295" s="9">
        <v>50</v>
      </c>
      <c r="I295" s="41">
        <f t="shared" si="274"/>
        <v>50</v>
      </c>
      <c r="J295" s="41">
        <f t="shared" si="275"/>
        <v>50</v>
      </c>
      <c r="K295" s="41">
        <f t="shared" si="276"/>
        <v>0</v>
      </c>
      <c r="L295" s="41">
        <f t="shared" si="277"/>
        <v>50</v>
      </c>
      <c r="M295" s="41">
        <f t="shared" si="278"/>
        <v>50</v>
      </c>
      <c r="N295" s="41">
        <f t="shared" si="361"/>
        <v>0</v>
      </c>
      <c r="O295" s="41" t="str">
        <f t="shared" si="279"/>
        <v/>
      </c>
      <c r="P295" s="41" t="str">
        <f t="shared" si="280"/>
        <v/>
      </c>
      <c r="Q295" s="41" t="str">
        <f t="shared" si="281"/>
        <v/>
      </c>
      <c r="R295" s="41" t="str">
        <f t="shared" si="282"/>
        <v/>
      </c>
      <c r="S295" s="41" t="str">
        <f t="shared" si="283"/>
        <v/>
      </c>
      <c r="T295" s="41" t="str">
        <f t="shared" si="284"/>
        <v/>
      </c>
      <c r="U295" s="41" t="str">
        <f t="shared" si="285"/>
        <v/>
      </c>
      <c r="V295" s="41" t="str">
        <f t="shared" si="286"/>
        <v/>
      </c>
      <c r="W295" s="41" t="str">
        <f t="shared" si="287"/>
        <v/>
      </c>
      <c r="X295" s="41" t="str">
        <f t="shared" si="288"/>
        <v/>
      </c>
      <c r="Y295" s="41" t="str">
        <f t="shared" si="289"/>
        <v/>
      </c>
      <c r="Z295" s="41" t="str">
        <f t="shared" si="290"/>
        <v/>
      </c>
    </row>
    <row r="296" spans="4:46" x14ac:dyDescent="0.25">
      <c r="D296" s="18">
        <v>1943</v>
      </c>
      <c r="E296" s="47">
        <f t="shared" si="273"/>
        <v>1</v>
      </c>
      <c r="F296" s="9" t="s">
        <v>295</v>
      </c>
      <c r="G296" s="9">
        <v>100</v>
      </c>
      <c r="I296" s="41">
        <f t="shared" si="274"/>
        <v>100</v>
      </c>
      <c r="J296" s="41">
        <f t="shared" si="275"/>
        <v>100</v>
      </c>
      <c r="K296" s="41">
        <f t="shared" si="276"/>
        <v>0</v>
      </c>
      <c r="L296" s="41">
        <f t="shared" si="277"/>
        <v>100</v>
      </c>
      <c r="M296" s="41">
        <f t="shared" si="278"/>
        <v>100</v>
      </c>
      <c r="N296" s="41">
        <f t="shared" si="361"/>
        <v>0</v>
      </c>
      <c r="O296" s="41" t="str">
        <f t="shared" si="279"/>
        <v/>
      </c>
      <c r="P296" s="41" t="str">
        <f t="shared" si="280"/>
        <v/>
      </c>
      <c r="Q296" s="41" t="str">
        <f t="shared" si="281"/>
        <v/>
      </c>
      <c r="R296" s="41" t="str">
        <f t="shared" si="282"/>
        <v/>
      </c>
      <c r="S296" s="41" t="str">
        <f t="shared" si="283"/>
        <v/>
      </c>
      <c r="T296" s="41" t="str">
        <f t="shared" si="284"/>
        <v/>
      </c>
      <c r="U296" s="41" t="str">
        <f t="shared" si="285"/>
        <v/>
      </c>
      <c r="V296" s="41" t="str">
        <f t="shared" si="286"/>
        <v/>
      </c>
      <c r="W296" s="41" t="str">
        <f t="shared" si="287"/>
        <v/>
      </c>
      <c r="X296" s="41" t="str">
        <f t="shared" si="288"/>
        <v/>
      </c>
      <c r="Y296" s="41" t="str">
        <f t="shared" si="289"/>
        <v/>
      </c>
      <c r="Z296" s="41" t="str">
        <f t="shared" si="290"/>
        <v/>
      </c>
    </row>
    <row r="297" spans="4:46" x14ac:dyDescent="0.25">
      <c r="D297" s="18">
        <v>1943</v>
      </c>
      <c r="E297" s="47">
        <f t="shared" ref="E297:E360" si="362">INDEX($B$40:$B$122,MATCH($D297,$A$40:$A$122,0),1)</f>
        <v>1</v>
      </c>
      <c r="F297" s="9" t="s">
        <v>296</v>
      </c>
      <c r="G297" s="9">
        <v>100</v>
      </c>
      <c r="I297" s="41">
        <f t="shared" ref="I297:I360" si="363">G297</f>
        <v>100</v>
      </c>
      <c r="J297" s="41">
        <f t="shared" ref="J297:J360" si="364">IF(I297&gt;=0,I297,0)</f>
        <v>100</v>
      </c>
      <c r="K297" s="41">
        <f t="shared" ref="K297:K360" si="365">IF(I297&lt;0,I297,0)</f>
        <v>0</v>
      </c>
      <c r="L297" s="41">
        <f t="shared" ref="L297:L360" si="366">IF($E297=L$38,$G297,"")</f>
        <v>100</v>
      </c>
      <c r="M297" s="41">
        <f t="shared" ref="M297:M360" si="367">IF($L$38=$E297,IF(L297&gt;=0,L297,0),"")</f>
        <v>100</v>
      </c>
      <c r="N297" s="41">
        <f t="shared" si="361"/>
        <v>0</v>
      </c>
      <c r="O297" s="41" t="str">
        <f t="shared" ref="O297:O360" si="368">IF($E297=O$38,$G297,"")</f>
        <v/>
      </c>
      <c r="P297" s="41" t="str">
        <f t="shared" ref="P297:P360" si="369">IF($O$38=$E297,IF(O297&gt;=0,O297,0),"")</f>
        <v/>
      </c>
      <c r="Q297" s="41" t="str">
        <f t="shared" ref="Q297:Q360" si="370">IF($O$38=$E297,IF(O297&lt;0,O297,0),"")</f>
        <v/>
      </c>
      <c r="R297" s="41" t="str">
        <f t="shared" ref="R297:R360" si="371">IF($E297=R$38,$G297,"")</f>
        <v/>
      </c>
      <c r="S297" s="41" t="str">
        <f t="shared" ref="S297:S360" si="372">IF($R$38=$E297,IF(R297&gt;=0,R297,0),"")</f>
        <v/>
      </c>
      <c r="T297" s="41" t="str">
        <f t="shared" ref="T297:T360" si="373">IF($R$38=$E297,IF(R297&lt;0,R297,0),"")</f>
        <v/>
      </c>
      <c r="U297" s="41" t="str">
        <f t="shared" ref="U297:U360" si="374">IF($E297=U$38,$G297,"")</f>
        <v/>
      </c>
      <c r="V297" s="41" t="str">
        <f t="shared" ref="V297:V360" si="375">IF($U$38=$E297,IF(U297&gt;=0,U297,0),"")</f>
        <v/>
      </c>
      <c r="W297" s="41" t="str">
        <f t="shared" ref="W297:W360" si="376">IF($U$38=$E297,IF(U297&lt;0,U297,0),"")</f>
        <v/>
      </c>
      <c r="X297" s="41" t="str">
        <f t="shared" ref="X297:X360" si="377">IF($E297=X$38,$G297,"")</f>
        <v/>
      </c>
      <c r="Y297" s="41" t="str">
        <f t="shared" ref="Y297:Y360" si="378">IF($X$38=$E297,IF(X297&gt;=0,X297,0),"")</f>
        <v/>
      </c>
      <c r="Z297" s="41" t="str">
        <f t="shared" ref="Z297:Z360" si="379">IF($X$38=$E297,IF(X297&lt;0,X297,0),"")</f>
        <v/>
      </c>
    </row>
    <row r="298" spans="4:46" x14ac:dyDescent="0.25">
      <c r="D298" s="18">
        <v>1943</v>
      </c>
      <c r="E298" s="47">
        <f t="shared" si="362"/>
        <v>1</v>
      </c>
      <c r="F298" s="9" t="s">
        <v>297</v>
      </c>
      <c r="G298" s="9">
        <v>183.15566100000001</v>
      </c>
      <c r="I298" s="41">
        <f t="shared" si="363"/>
        <v>183.15566100000001</v>
      </c>
      <c r="J298" s="41">
        <f t="shared" si="364"/>
        <v>183.15566100000001</v>
      </c>
      <c r="K298" s="41">
        <f t="shared" si="365"/>
        <v>0</v>
      </c>
      <c r="L298" s="41">
        <f t="shared" si="366"/>
        <v>183.15566100000001</v>
      </c>
      <c r="M298" s="41">
        <f t="shared" si="367"/>
        <v>183.15566100000001</v>
      </c>
      <c r="N298" s="41">
        <f t="shared" si="361"/>
        <v>0</v>
      </c>
      <c r="O298" s="41" t="str">
        <f t="shared" si="368"/>
        <v/>
      </c>
      <c r="P298" s="41" t="str">
        <f t="shared" si="369"/>
        <v/>
      </c>
      <c r="Q298" s="41" t="str">
        <f t="shared" si="370"/>
        <v/>
      </c>
      <c r="R298" s="41" t="str">
        <f t="shared" si="371"/>
        <v/>
      </c>
      <c r="S298" s="41" t="str">
        <f t="shared" si="372"/>
        <v/>
      </c>
      <c r="T298" s="41" t="str">
        <f t="shared" si="373"/>
        <v/>
      </c>
      <c r="U298" s="41" t="str">
        <f t="shared" si="374"/>
        <v/>
      </c>
      <c r="V298" s="41" t="str">
        <f t="shared" si="375"/>
        <v/>
      </c>
      <c r="W298" s="41" t="str">
        <f t="shared" si="376"/>
        <v/>
      </c>
      <c r="X298" s="41" t="str">
        <f t="shared" si="377"/>
        <v/>
      </c>
      <c r="Y298" s="41" t="str">
        <f t="shared" si="378"/>
        <v/>
      </c>
      <c r="Z298" s="41" t="str">
        <f t="shared" si="379"/>
        <v/>
      </c>
    </row>
    <row r="299" spans="4:46" x14ac:dyDescent="0.25">
      <c r="D299" s="18">
        <v>1943</v>
      </c>
      <c r="E299" s="47">
        <f t="shared" si="362"/>
        <v>1</v>
      </c>
      <c r="F299" s="9" t="s">
        <v>298</v>
      </c>
      <c r="G299" s="9">
        <v>-109.83705</v>
      </c>
      <c r="I299" s="41">
        <f t="shared" si="363"/>
        <v>-109.83705</v>
      </c>
      <c r="J299" s="41">
        <f t="shared" si="364"/>
        <v>0</v>
      </c>
      <c r="K299" s="41">
        <f t="shared" si="365"/>
        <v>-109.83705</v>
      </c>
      <c r="L299" s="41">
        <f t="shared" si="366"/>
        <v>-109.83705</v>
      </c>
      <c r="M299" s="41">
        <f t="shared" si="367"/>
        <v>0</v>
      </c>
      <c r="N299" s="41">
        <f t="shared" si="361"/>
        <v>-109.83705</v>
      </c>
      <c r="O299" s="41" t="str">
        <f t="shared" si="368"/>
        <v/>
      </c>
      <c r="P299" s="41" t="str">
        <f t="shared" si="369"/>
        <v/>
      </c>
      <c r="Q299" s="41" t="str">
        <f t="shared" si="370"/>
        <v/>
      </c>
      <c r="R299" s="41" t="str">
        <f t="shared" si="371"/>
        <v/>
      </c>
      <c r="S299" s="41" t="str">
        <f t="shared" si="372"/>
        <v/>
      </c>
      <c r="T299" s="41" t="str">
        <f t="shared" si="373"/>
        <v/>
      </c>
      <c r="U299" s="41" t="str">
        <f t="shared" si="374"/>
        <v/>
      </c>
      <c r="V299" s="41" t="str">
        <f t="shared" si="375"/>
        <v/>
      </c>
      <c r="W299" s="41" t="str">
        <f t="shared" si="376"/>
        <v/>
      </c>
      <c r="X299" s="41" t="str">
        <f t="shared" si="377"/>
        <v/>
      </c>
      <c r="Y299" s="41" t="str">
        <f t="shared" si="378"/>
        <v/>
      </c>
      <c r="Z299" s="41" t="str">
        <f t="shared" si="379"/>
        <v/>
      </c>
    </row>
    <row r="300" spans="4:46" x14ac:dyDescent="0.25">
      <c r="D300" s="18">
        <v>1943</v>
      </c>
      <c r="E300" s="47">
        <f t="shared" si="362"/>
        <v>1</v>
      </c>
      <c r="F300" s="9" t="s">
        <v>299</v>
      </c>
      <c r="G300" s="9">
        <v>-73.217263000000003</v>
      </c>
      <c r="I300" s="41">
        <f t="shared" si="363"/>
        <v>-73.217263000000003</v>
      </c>
      <c r="J300" s="41">
        <f t="shared" si="364"/>
        <v>0</v>
      </c>
      <c r="K300" s="41">
        <f t="shared" si="365"/>
        <v>-73.217263000000003</v>
      </c>
      <c r="L300" s="41">
        <f t="shared" si="366"/>
        <v>-73.217263000000003</v>
      </c>
      <c r="M300" s="41">
        <f t="shared" si="367"/>
        <v>0</v>
      </c>
      <c r="N300" s="41">
        <f t="shared" si="361"/>
        <v>-73.217263000000003</v>
      </c>
      <c r="O300" s="41" t="str">
        <f t="shared" si="368"/>
        <v/>
      </c>
      <c r="P300" s="41" t="str">
        <f t="shared" si="369"/>
        <v/>
      </c>
      <c r="Q300" s="41" t="str">
        <f t="shared" si="370"/>
        <v/>
      </c>
      <c r="R300" s="41" t="str">
        <f t="shared" si="371"/>
        <v/>
      </c>
      <c r="S300" s="41" t="str">
        <f t="shared" si="372"/>
        <v/>
      </c>
      <c r="T300" s="41" t="str">
        <f t="shared" si="373"/>
        <v/>
      </c>
      <c r="U300" s="41" t="str">
        <f t="shared" si="374"/>
        <v/>
      </c>
      <c r="V300" s="41" t="str">
        <f t="shared" si="375"/>
        <v/>
      </c>
      <c r="W300" s="41" t="str">
        <f t="shared" si="376"/>
        <v/>
      </c>
      <c r="X300" s="41" t="str">
        <f t="shared" si="377"/>
        <v/>
      </c>
      <c r="Y300" s="41" t="str">
        <f t="shared" si="378"/>
        <v/>
      </c>
      <c r="Z300" s="41" t="str">
        <f t="shared" si="379"/>
        <v/>
      </c>
    </row>
    <row r="301" spans="4:46" x14ac:dyDescent="0.25">
      <c r="D301" s="18">
        <v>1943</v>
      </c>
      <c r="E301" s="47">
        <f t="shared" si="362"/>
        <v>1</v>
      </c>
      <c r="F301" s="9" t="s">
        <v>300</v>
      </c>
      <c r="G301" s="9">
        <v>-144.468548</v>
      </c>
      <c r="I301" s="41">
        <f t="shared" si="363"/>
        <v>-144.468548</v>
      </c>
      <c r="J301" s="41">
        <f t="shared" si="364"/>
        <v>0</v>
      </c>
      <c r="K301" s="41">
        <f t="shared" si="365"/>
        <v>-144.468548</v>
      </c>
      <c r="L301" s="41">
        <f t="shared" si="366"/>
        <v>-144.468548</v>
      </c>
      <c r="M301" s="41">
        <f t="shared" si="367"/>
        <v>0</v>
      </c>
      <c r="N301" s="41">
        <f t="shared" si="361"/>
        <v>-144.468548</v>
      </c>
      <c r="O301" s="41" t="str">
        <f t="shared" si="368"/>
        <v/>
      </c>
      <c r="P301" s="41" t="str">
        <f t="shared" si="369"/>
        <v/>
      </c>
      <c r="Q301" s="41" t="str">
        <f t="shared" si="370"/>
        <v/>
      </c>
      <c r="R301" s="41" t="str">
        <f t="shared" si="371"/>
        <v/>
      </c>
      <c r="S301" s="41" t="str">
        <f t="shared" si="372"/>
        <v/>
      </c>
      <c r="T301" s="41" t="str">
        <f t="shared" si="373"/>
        <v/>
      </c>
      <c r="U301" s="41" t="str">
        <f t="shared" si="374"/>
        <v/>
      </c>
      <c r="V301" s="41" t="str">
        <f t="shared" si="375"/>
        <v/>
      </c>
      <c r="W301" s="41" t="str">
        <f t="shared" si="376"/>
        <v/>
      </c>
      <c r="X301" s="41" t="str">
        <f t="shared" si="377"/>
        <v/>
      </c>
      <c r="Y301" s="41" t="str">
        <f t="shared" si="378"/>
        <v/>
      </c>
      <c r="Z301" s="41" t="str">
        <f t="shared" si="379"/>
        <v/>
      </c>
    </row>
    <row r="302" spans="4:46" x14ac:dyDescent="0.25">
      <c r="D302" s="18">
        <v>1943</v>
      </c>
      <c r="E302" s="47">
        <f t="shared" si="362"/>
        <v>1</v>
      </c>
      <c r="F302" s="9" t="s">
        <v>301</v>
      </c>
      <c r="G302" s="9">
        <v>-144.70899399999999</v>
      </c>
      <c r="I302" s="41">
        <f t="shared" si="363"/>
        <v>-144.70899399999999</v>
      </c>
      <c r="J302" s="41">
        <f t="shared" si="364"/>
        <v>0</v>
      </c>
      <c r="K302" s="41">
        <f t="shared" si="365"/>
        <v>-144.70899399999999</v>
      </c>
      <c r="L302" s="41">
        <f t="shared" si="366"/>
        <v>-144.70899399999999</v>
      </c>
      <c r="M302" s="41">
        <f t="shared" si="367"/>
        <v>0</v>
      </c>
      <c r="N302" s="41">
        <f t="shared" si="361"/>
        <v>-144.70899399999999</v>
      </c>
      <c r="O302" s="41" t="str">
        <f t="shared" si="368"/>
        <v/>
      </c>
      <c r="P302" s="41" t="str">
        <f t="shared" si="369"/>
        <v/>
      </c>
      <c r="Q302" s="41" t="str">
        <f t="shared" si="370"/>
        <v/>
      </c>
      <c r="R302" s="41" t="str">
        <f t="shared" si="371"/>
        <v/>
      </c>
      <c r="S302" s="41" t="str">
        <f t="shared" si="372"/>
        <v/>
      </c>
      <c r="T302" s="41" t="str">
        <f t="shared" si="373"/>
        <v/>
      </c>
      <c r="U302" s="41" t="str">
        <f t="shared" si="374"/>
        <v/>
      </c>
      <c r="V302" s="41" t="str">
        <f t="shared" si="375"/>
        <v/>
      </c>
      <c r="W302" s="41" t="str">
        <f t="shared" si="376"/>
        <v/>
      </c>
      <c r="X302" s="41" t="str">
        <f t="shared" si="377"/>
        <v/>
      </c>
      <c r="Y302" s="41" t="str">
        <f t="shared" si="378"/>
        <v/>
      </c>
      <c r="Z302" s="41" t="str">
        <f t="shared" si="379"/>
        <v/>
      </c>
    </row>
    <row r="303" spans="4:46" x14ac:dyDescent="0.25">
      <c r="D303" s="18">
        <v>1943</v>
      </c>
      <c r="E303" s="47">
        <f t="shared" si="362"/>
        <v>1</v>
      </c>
      <c r="F303" s="9" t="s">
        <v>302</v>
      </c>
      <c r="G303" s="9">
        <v>-170.496927</v>
      </c>
      <c r="I303" s="41">
        <f t="shared" si="363"/>
        <v>-170.496927</v>
      </c>
      <c r="J303" s="41">
        <f t="shared" si="364"/>
        <v>0</v>
      </c>
      <c r="K303" s="41">
        <f t="shared" si="365"/>
        <v>-170.496927</v>
      </c>
      <c r="L303" s="41">
        <f t="shared" si="366"/>
        <v>-170.496927</v>
      </c>
      <c r="M303" s="41">
        <f t="shared" si="367"/>
        <v>0</v>
      </c>
      <c r="N303" s="41">
        <f t="shared" si="361"/>
        <v>-170.496927</v>
      </c>
      <c r="O303" s="41" t="str">
        <f t="shared" si="368"/>
        <v/>
      </c>
      <c r="P303" s="41" t="str">
        <f t="shared" si="369"/>
        <v/>
      </c>
      <c r="Q303" s="41" t="str">
        <f t="shared" si="370"/>
        <v/>
      </c>
      <c r="R303" s="41" t="str">
        <f t="shared" si="371"/>
        <v/>
      </c>
      <c r="S303" s="41" t="str">
        <f t="shared" si="372"/>
        <v/>
      </c>
      <c r="T303" s="41" t="str">
        <f t="shared" si="373"/>
        <v/>
      </c>
      <c r="U303" s="41" t="str">
        <f t="shared" si="374"/>
        <v/>
      </c>
      <c r="V303" s="41" t="str">
        <f t="shared" si="375"/>
        <v/>
      </c>
      <c r="W303" s="41" t="str">
        <f t="shared" si="376"/>
        <v/>
      </c>
      <c r="X303" s="41" t="str">
        <f t="shared" si="377"/>
        <v/>
      </c>
      <c r="Y303" s="41" t="str">
        <f t="shared" si="378"/>
        <v/>
      </c>
      <c r="Z303" s="41" t="str">
        <f t="shared" si="379"/>
        <v/>
      </c>
      <c r="AC303" s="14">
        <f>SUM(I292:I303)</f>
        <v>-287.67651599999999</v>
      </c>
      <c r="AD303" s="14">
        <f>SUM(J292:J303)</f>
        <v>438.01441799999998</v>
      </c>
      <c r="AE303" s="14">
        <f>SUM(K292:K303)</f>
        <v>-725.69093400000008</v>
      </c>
      <c r="AF303" s="14">
        <f>IF(AF$38=$E303,SUM(L292:L303),"")</f>
        <v>-287.67651599999999</v>
      </c>
      <c r="AG303" s="14">
        <f t="shared" ref="AG303" si="380">IF(AG$38=$E303,SUM(M292:M303),"")</f>
        <v>438.01441799999998</v>
      </c>
      <c r="AH303" s="14">
        <f t="shared" ref="AH303" si="381">IF(AH$38=$E303,SUM(N292:N303),"")</f>
        <v>-725.69093400000008</v>
      </c>
      <c r="AI303" s="14" t="str">
        <f t="shared" ref="AI303" si="382">IF(AI$38=$E303,SUM(O292:O303),"")</f>
        <v/>
      </c>
      <c r="AJ303" s="14" t="str">
        <f t="shared" ref="AJ303" si="383">IF(AJ$38=$E303,SUM(P292:P303),"")</f>
        <v/>
      </c>
      <c r="AK303" s="14" t="str">
        <f t="shared" ref="AK303" si="384">IF(AK$38=$E303,SUM(Q292:Q303),"")</f>
        <v/>
      </c>
      <c r="AL303" s="14" t="str">
        <f t="shared" ref="AL303" si="385">IF(AL$38=$E303,SUM(R292:R303),"")</f>
        <v/>
      </c>
      <c r="AM303" s="14" t="str">
        <f t="shared" ref="AM303" si="386">IF(AM$38=$E303,SUM(S292:S303),"")</f>
        <v/>
      </c>
      <c r="AN303" s="14" t="str">
        <f t="shared" ref="AN303" si="387">IF(AN$38=$E303,SUM(T292:T303),"")</f>
        <v/>
      </c>
      <c r="AO303" s="14" t="str">
        <f t="shared" ref="AO303" si="388">IF(AO$38=$E303,SUM(U292:U303),"")</f>
        <v/>
      </c>
      <c r="AP303" s="14" t="str">
        <f t="shared" ref="AP303" si="389">IF(AP$38=$E303,SUM(V292:V303),"")</f>
        <v/>
      </c>
      <c r="AQ303" s="14" t="str">
        <f t="shared" ref="AQ303" si="390">IF(AQ$38=$E303,SUM(W292:W303),"")</f>
        <v/>
      </c>
      <c r="AR303" s="14" t="str">
        <f t="shared" ref="AR303" si="391">IF(AR$38=$E303,SUM(X292:X303),"")</f>
        <v/>
      </c>
      <c r="AS303" s="14" t="str">
        <f t="shared" ref="AS303" si="392">IF(AS$38=$E303,SUM(Y292:Y303),"")</f>
        <v/>
      </c>
      <c r="AT303" s="14" t="str">
        <f t="shared" ref="AT303" si="393">IF(AT$38=$E303,SUM(Z292:Z303),"")</f>
        <v/>
      </c>
    </row>
    <row r="304" spans="4:46" x14ac:dyDescent="0.25">
      <c r="D304" s="18">
        <v>1944</v>
      </c>
      <c r="E304" s="47">
        <f t="shared" si="362"/>
        <v>4</v>
      </c>
      <c r="F304" s="9" t="s">
        <v>303</v>
      </c>
      <c r="G304" s="9">
        <v>-88.102615999999998</v>
      </c>
      <c r="I304" s="41">
        <f t="shared" si="363"/>
        <v>-88.102615999999998</v>
      </c>
      <c r="J304" s="41">
        <f t="shared" si="364"/>
        <v>0</v>
      </c>
      <c r="K304" s="41">
        <f t="shared" si="365"/>
        <v>-88.102615999999998</v>
      </c>
      <c r="L304" s="41" t="str">
        <f t="shared" si="366"/>
        <v/>
      </c>
      <c r="M304" s="41" t="str">
        <f t="shared" si="367"/>
        <v/>
      </c>
      <c r="N304" s="41" t="str">
        <f t="shared" si="361"/>
        <v/>
      </c>
      <c r="O304" s="41" t="str">
        <f t="shared" si="368"/>
        <v/>
      </c>
      <c r="P304" s="41" t="str">
        <f t="shared" si="369"/>
        <v/>
      </c>
      <c r="Q304" s="41" t="str">
        <f t="shared" si="370"/>
        <v/>
      </c>
      <c r="R304" s="41" t="str">
        <f t="shared" si="371"/>
        <v/>
      </c>
      <c r="S304" s="41" t="str">
        <f t="shared" si="372"/>
        <v/>
      </c>
      <c r="T304" s="41" t="str">
        <f t="shared" si="373"/>
        <v/>
      </c>
      <c r="U304" s="41">
        <f t="shared" si="374"/>
        <v>-88.102615999999998</v>
      </c>
      <c r="V304" s="41">
        <f t="shared" si="375"/>
        <v>0</v>
      </c>
      <c r="W304" s="41">
        <f t="shared" si="376"/>
        <v>-88.102615999999998</v>
      </c>
      <c r="X304" s="41" t="str">
        <f t="shared" si="377"/>
        <v/>
      </c>
      <c r="Y304" s="41" t="str">
        <f t="shared" si="378"/>
        <v/>
      </c>
      <c r="Z304" s="41" t="str">
        <f t="shared" si="379"/>
        <v/>
      </c>
    </row>
    <row r="305" spans="4:46" x14ac:dyDescent="0.25">
      <c r="D305" s="18">
        <v>1944</v>
      </c>
      <c r="E305" s="47">
        <f t="shared" si="362"/>
        <v>4</v>
      </c>
      <c r="F305" s="9" t="s">
        <v>304</v>
      </c>
      <c r="G305" s="9">
        <v>-103.73769900000001</v>
      </c>
      <c r="I305" s="41">
        <f t="shared" si="363"/>
        <v>-103.73769900000001</v>
      </c>
      <c r="J305" s="41">
        <f t="shared" si="364"/>
        <v>0</v>
      </c>
      <c r="K305" s="41">
        <f t="shared" si="365"/>
        <v>-103.73769900000001</v>
      </c>
      <c r="L305" s="41" t="str">
        <f t="shared" si="366"/>
        <v/>
      </c>
      <c r="M305" s="41" t="str">
        <f t="shared" si="367"/>
        <v/>
      </c>
      <c r="N305" s="41" t="str">
        <f t="shared" si="361"/>
        <v/>
      </c>
      <c r="O305" s="41" t="str">
        <f t="shared" si="368"/>
        <v/>
      </c>
      <c r="P305" s="41" t="str">
        <f t="shared" si="369"/>
        <v/>
      </c>
      <c r="Q305" s="41" t="str">
        <f t="shared" si="370"/>
        <v/>
      </c>
      <c r="R305" s="41" t="str">
        <f t="shared" si="371"/>
        <v/>
      </c>
      <c r="S305" s="41" t="str">
        <f t="shared" si="372"/>
        <v/>
      </c>
      <c r="T305" s="41" t="str">
        <f t="shared" si="373"/>
        <v/>
      </c>
      <c r="U305" s="41">
        <f t="shared" si="374"/>
        <v>-103.73769900000001</v>
      </c>
      <c r="V305" s="41">
        <f t="shared" si="375"/>
        <v>0</v>
      </c>
      <c r="W305" s="41">
        <f t="shared" si="376"/>
        <v>-103.73769900000001</v>
      </c>
      <c r="X305" s="41" t="str">
        <f t="shared" si="377"/>
        <v/>
      </c>
      <c r="Y305" s="41" t="str">
        <f t="shared" si="378"/>
        <v/>
      </c>
      <c r="Z305" s="41" t="str">
        <f t="shared" si="379"/>
        <v/>
      </c>
    </row>
    <row r="306" spans="4:46" x14ac:dyDescent="0.25">
      <c r="D306" s="18">
        <v>1944</v>
      </c>
      <c r="E306" s="47">
        <f t="shared" si="362"/>
        <v>4</v>
      </c>
      <c r="F306" s="9" t="s">
        <v>305</v>
      </c>
      <c r="G306" s="9">
        <v>-10.309678</v>
      </c>
      <c r="I306" s="41">
        <f t="shared" si="363"/>
        <v>-10.309678</v>
      </c>
      <c r="J306" s="41">
        <f t="shared" si="364"/>
        <v>0</v>
      </c>
      <c r="K306" s="41">
        <f t="shared" si="365"/>
        <v>-10.309678</v>
      </c>
      <c r="L306" s="41" t="str">
        <f t="shared" si="366"/>
        <v/>
      </c>
      <c r="M306" s="41" t="str">
        <f t="shared" si="367"/>
        <v/>
      </c>
      <c r="N306" s="41" t="str">
        <f t="shared" si="361"/>
        <v/>
      </c>
      <c r="O306" s="41" t="str">
        <f t="shared" si="368"/>
        <v/>
      </c>
      <c r="P306" s="41" t="str">
        <f t="shared" si="369"/>
        <v/>
      </c>
      <c r="Q306" s="41" t="str">
        <f t="shared" si="370"/>
        <v/>
      </c>
      <c r="R306" s="41" t="str">
        <f t="shared" si="371"/>
        <v/>
      </c>
      <c r="S306" s="41" t="str">
        <f t="shared" si="372"/>
        <v/>
      </c>
      <c r="T306" s="41" t="str">
        <f t="shared" si="373"/>
        <v/>
      </c>
      <c r="U306" s="41">
        <f t="shared" si="374"/>
        <v>-10.309678</v>
      </c>
      <c r="V306" s="41">
        <f t="shared" si="375"/>
        <v>0</v>
      </c>
      <c r="W306" s="41">
        <f t="shared" si="376"/>
        <v>-10.309678</v>
      </c>
      <c r="X306" s="41" t="str">
        <f t="shared" si="377"/>
        <v/>
      </c>
      <c r="Y306" s="41" t="str">
        <f t="shared" si="378"/>
        <v/>
      </c>
      <c r="Z306" s="41" t="str">
        <f t="shared" si="379"/>
        <v/>
      </c>
    </row>
    <row r="307" spans="4:46" x14ac:dyDescent="0.25">
      <c r="D307" s="18">
        <v>1944</v>
      </c>
      <c r="E307" s="47">
        <f t="shared" si="362"/>
        <v>4</v>
      </c>
      <c r="F307" s="9" t="s">
        <v>306</v>
      </c>
      <c r="G307" s="9">
        <v>-51.203760000000003</v>
      </c>
      <c r="I307" s="41">
        <f t="shared" si="363"/>
        <v>-51.203760000000003</v>
      </c>
      <c r="J307" s="41">
        <f t="shared" si="364"/>
        <v>0</v>
      </c>
      <c r="K307" s="41">
        <f t="shared" si="365"/>
        <v>-51.203760000000003</v>
      </c>
      <c r="L307" s="41" t="str">
        <f t="shared" si="366"/>
        <v/>
      </c>
      <c r="M307" s="41" t="str">
        <f t="shared" si="367"/>
        <v/>
      </c>
      <c r="N307" s="41" t="str">
        <f t="shared" si="361"/>
        <v/>
      </c>
      <c r="O307" s="41" t="str">
        <f t="shared" si="368"/>
        <v/>
      </c>
      <c r="P307" s="41" t="str">
        <f t="shared" si="369"/>
        <v/>
      </c>
      <c r="Q307" s="41" t="str">
        <f t="shared" si="370"/>
        <v/>
      </c>
      <c r="R307" s="41" t="str">
        <f t="shared" si="371"/>
        <v/>
      </c>
      <c r="S307" s="41" t="str">
        <f t="shared" si="372"/>
        <v/>
      </c>
      <c r="T307" s="41" t="str">
        <f t="shared" si="373"/>
        <v/>
      </c>
      <c r="U307" s="41">
        <f t="shared" si="374"/>
        <v>-51.203760000000003</v>
      </c>
      <c r="V307" s="41">
        <f t="shared" si="375"/>
        <v>0</v>
      </c>
      <c r="W307" s="41">
        <f t="shared" si="376"/>
        <v>-51.203760000000003</v>
      </c>
      <c r="X307" s="41" t="str">
        <f t="shared" si="377"/>
        <v/>
      </c>
      <c r="Y307" s="41" t="str">
        <f t="shared" si="378"/>
        <v/>
      </c>
      <c r="Z307" s="41" t="str">
        <f t="shared" si="379"/>
        <v/>
      </c>
    </row>
    <row r="308" spans="4:46" x14ac:dyDescent="0.25">
      <c r="D308" s="18">
        <v>1944</v>
      </c>
      <c r="E308" s="47">
        <f t="shared" si="362"/>
        <v>4</v>
      </c>
      <c r="F308" s="9" t="s">
        <v>307</v>
      </c>
      <c r="G308" s="9">
        <v>37.192697000000003</v>
      </c>
      <c r="I308" s="41">
        <f t="shared" si="363"/>
        <v>37.192697000000003</v>
      </c>
      <c r="J308" s="41">
        <f t="shared" si="364"/>
        <v>37.192697000000003</v>
      </c>
      <c r="K308" s="41">
        <f t="shared" si="365"/>
        <v>0</v>
      </c>
      <c r="L308" s="41" t="str">
        <f t="shared" si="366"/>
        <v/>
      </c>
      <c r="M308" s="41" t="str">
        <f t="shared" si="367"/>
        <v/>
      </c>
      <c r="N308" s="41" t="str">
        <f t="shared" si="361"/>
        <v/>
      </c>
      <c r="O308" s="41" t="str">
        <f t="shared" si="368"/>
        <v/>
      </c>
      <c r="P308" s="41" t="str">
        <f t="shared" si="369"/>
        <v/>
      </c>
      <c r="Q308" s="41" t="str">
        <f t="shared" si="370"/>
        <v/>
      </c>
      <c r="R308" s="41" t="str">
        <f t="shared" si="371"/>
        <v/>
      </c>
      <c r="S308" s="41" t="str">
        <f t="shared" si="372"/>
        <v/>
      </c>
      <c r="T308" s="41" t="str">
        <f t="shared" si="373"/>
        <v/>
      </c>
      <c r="U308" s="41">
        <f t="shared" si="374"/>
        <v>37.192697000000003</v>
      </c>
      <c r="V308" s="41">
        <f t="shared" si="375"/>
        <v>37.192697000000003</v>
      </c>
      <c r="W308" s="41">
        <f t="shared" si="376"/>
        <v>0</v>
      </c>
      <c r="X308" s="41" t="str">
        <f t="shared" si="377"/>
        <v/>
      </c>
      <c r="Y308" s="41" t="str">
        <f t="shared" si="378"/>
        <v/>
      </c>
      <c r="Z308" s="41" t="str">
        <f t="shared" si="379"/>
        <v/>
      </c>
    </row>
    <row r="309" spans="4:46" x14ac:dyDescent="0.25">
      <c r="D309" s="18">
        <v>1944</v>
      </c>
      <c r="E309" s="47">
        <f t="shared" si="362"/>
        <v>4</v>
      </c>
      <c r="F309" s="9" t="s">
        <v>308</v>
      </c>
      <c r="G309" s="9">
        <v>62.060561</v>
      </c>
      <c r="I309" s="41">
        <f t="shared" si="363"/>
        <v>62.060561</v>
      </c>
      <c r="J309" s="41">
        <f t="shared" si="364"/>
        <v>62.060561</v>
      </c>
      <c r="K309" s="41">
        <f t="shared" si="365"/>
        <v>0</v>
      </c>
      <c r="L309" s="41" t="str">
        <f t="shared" si="366"/>
        <v/>
      </c>
      <c r="M309" s="41" t="str">
        <f t="shared" si="367"/>
        <v/>
      </c>
      <c r="N309" s="41" t="str">
        <f t="shared" si="361"/>
        <v/>
      </c>
      <c r="O309" s="41" t="str">
        <f t="shared" si="368"/>
        <v/>
      </c>
      <c r="P309" s="41" t="str">
        <f t="shared" si="369"/>
        <v/>
      </c>
      <c r="Q309" s="41" t="str">
        <f t="shared" si="370"/>
        <v/>
      </c>
      <c r="R309" s="41" t="str">
        <f t="shared" si="371"/>
        <v/>
      </c>
      <c r="S309" s="41" t="str">
        <f t="shared" si="372"/>
        <v/>
      </c>
      <c r="T309" s="41" t="str">
        <f t="shared" si="373"/>
        <v/>
      </c>
      <c r="U309" s="41">
        <f t="shared" si="374"/>
        <v>62.060561</v>
      </c>
      <c r="V309" s="41">
        <f t="shared" si="375"/>
        <v>62.060561</v>
      </c>
      <c r="W309" s="41">
        <f t="shared" si="376"/>
        <v>0</v>
      </c>
      <c r="X309" s="41" t="str">
        <f t="shared" si="377"/>
        <v/>
      </c>
      <c r="Y309" s="41" t="str">
        <f t="shared" si="378"/>
        <v/>
      </c>
      <c r="Z309" s="41" t="str">
        <f t="shared" si="379"/>
        <v/>
      </c>
    </row>
    <row r="310" spans="4:46" x14ac:dyDescent="0.25">
      <c r="D310" s="18">
        <v>1944</v>
      </c>
      <c r="E310" s="47">
        <f t="shared" si="362"/>
        <v>4</v>
      </c>
      <c r="F310" s="9" t="s">
        <v>309</v>
      </c>
      <c r="G310" s="9">
        <v>39.447550999999997</v>
      </c>
      <c r="I310" s="41">
        <f t="shared" si="363"/>
        <v>39.447550999999997</v>
      </c>
      <c r="J310" s="41">
        <f t="shared" si="364"/>
        <v>39.447550999999997</v>
      </c>
      <c r="K310" s="41">
        <f t="shared" si="365"/>
        <v>0</v>
      </c>
      <c r="L310" s="41" t="str">
        <f t="shared" si="366"/>
        <v/>
      </c>
      <c r="M310" s="41" t="str">
        <f t="shared" si="367"/>
        <v/>
      </c>
      <c r="N310" s="41" t="str">
        <f t="shared" si="361"/>
        <v/>
      </c>
      <c r="O310" s="41" t="str">
        <f t="shared" si="368"/>
        <v/>
      </c>
      <c r="P310" s="41" t="str">
        <f t="shared" si="369"/>
        <v/>
      </c>
      <c r="Q310" s="41" t="str">
        <f t="shared" si="370"/>
        <v/>
      </c>
      <c r="R310" s="41" t="str">
        <f t="shared" si="371"/>
        <v/>
      </c>
      <c r="S310" s="41" t="str">
        <f t="shared" si="372"/>
        <v/>
      </c>
      <c r="T310" s="41" t="str">
        <f t="shared" si="373"/>
        <v/>
      </c>
      <c r="U310" s="41">
        <f t="shared" si="374"/>
        <v>39.447550999999997</v>
      </c>
      <c r="V310" s="41">
        <f t="shared" si="375"/>
        <v>39.447550999999997</v>
      </c>
      <c r="W310" s="41">
        <f t="shared" si="376"/>
        <v>0</v>
      </c>
      <c r="X310" s="41" t="str">
        <f t="shared" si="377"/>
        <v/>
      </c>
      <c r="Y310" s="41" t="str">
        <f t="shared" si="378"/>
        <v/>
      </c>
      <c r="Z310" s="41" t="str">
        <f t="shared" si="379"/>
        <v/>
      </c>
    </row>
    <row r="311" spans="4:46" x14ac:dyDescent="0.25">
      <c r="D311" s="18">
        <v>1944</v>
      </c>
      <c r="E311" s="47">
        <f t="shared" si="362"/>
        <v>4</v>
      </c>
      <c r="F311" s="9" t="s">
        <v>310</v>
      </c>
      <c r="G311" s="9">
        <v>57.409492</v>
      </c>
      <c r="I311" s="41">
        <f t="shared" si="363"/>
        <v>57.409492</v>
      </c>
      <c r="J311" s="41">
        <f t="shared" si="364"/>
        <v>57.409492</v>
      </c>
      <c r="K311" s="41">
        <f t="shared" si="365"/>
        <v>0</v>
      </c>
      <c r="L311" s="41" t="str">
        <f t="shared" si="366"/>
        <v/>
      </c>
      <c r="M311" s="41" t="str">
        <f t="shared" si="367"/>
        <v/>
      </c>
      <c r="N311" s="41" t="str">
        <f t="shared" si="361"/>
        <v/>
      </c>
      <c r="O311" s="41" t="str">
        <f t="shared" si="368"/>
        <v/>
      </c>
      <c r="P311" s="41" t="str">
        <f t="shared" si="369"/>
        <v/>
      </c>
      <c r="Q311" s="41" t="str">
        <f t="shared" si="370"/>
        <v/>
      </c>
      <c r="R311" s="41" t="str">
        <f t="shared" si="371"/>
        <v/>
      </c>
      <c r="S311" s="41" t="str">
        <f t="shared" si="372"/>
        <v/>
      </c>
      <c r="T311" s="41" t="str">
        <f t="shared" si="373"/>
        <v/>
      </c>
      <c r="U311" s="41">
        <f t="shared" si="374"/>
        <v>57.409492</v>
      </c>
      <c r="V311" s="41">
        <f t="shared" si="375"/>
        <v>57.409492</v>
      </c>
      <c r="W311" s="41">
        <f t="shared" si="376"/>
        <v>0</v>
      </c>
      <c r="X311" s="41" t="str">
        <f t="shared" si="377"/>
        <v/>
      </c>
      <c r="Y311" s="41" t="str">
        <f t="shared" si="378"/>
        <v/>
      </c>
      <c r="Z311" s="41" t="str">
        <f t="shared" si="379"/>
        <v/>
      </c>
    </row>
    <row r="312" spans="4:46" x14ac:dyDescent="0.25">
      <c r="D312" s="18">
        <v>1944</v>
      </c>
      <c r="E312" s="47">
        <f t="shared" si="362"/>
        <v>4</v>
      </c>
      <c r="F312" s="9" t="s">
        <v>311</v>
      </c>
      <c r="G312" s="9">
        <v>-20.952836999999999</v>
      </c>
      <c r="I312" s="41">
        <f t="shared" si="363"/>
        <v>-20.952836999999999</v>
      </c>
      <c r="J312" s="41">
        <f t="shared" si="364"/>
        <v>0</v>
      </c>
      <c r="K312" s="41">
        <f t="shared" si="365"/>
        <v>-20.952836999999999</v>
      </c>
      <c r="L312" s="41" t="str">
        <f t="shared" si="366"/>
        <v/>
      </c>
      <c r="M312" s="41" t="str">
        <f t="shared" si="367"/>
        <v/>
      </c>
      <c r="N312" s="41" t="str">
        <f t="shared" si="361"/>
        <v/>
      </c>
      <c r="O312" s="41" t="str">
        <f t="shared" si="368"/>
        <v/>
      </c>
      <c r="P312" s="41" t="str">
        <f t="shared" si="369"/>
        <v/>
      </c>
      <c r="Q312" s="41" t="str">
        <f t="shared" si="370"/>
        <v/>
      </c>
      <c r="R312" s="41" t="str">
        <f t="shared" si="371"/>
        <v/>
      </c>
      <c r="S312" s="41" t="str">
        <f t="shared" si="372"/>
        <v/>
      </c>
      <c r="T312" s="41" t="str">
        <f t="shared" si="373"/>
        <v/>
      </c>
      <c r="U312" s="41">
        <f t="shared" si="374"/>
        <v>-20.952836999999999</v>
      </c>
      <c r="V312" s="41">
        <f t="shared" si="375"/>
        <v>0</v>
      </c>
      <c r="W312" s="41">
        <f t="shared" si="376"/>
        <v>-20.952836999999999</v>
      </c>
      <c r="X312" s="41" t="str">
        <f t="shared" si="377"/>
        <v/>
      </c>
      <c r="Y312" s="41" t="str">
        <f t="shared" si="378"/>
        <v/>
      </c>
      <c r="Z312" s="41" t="str">
        <f t="shared" si="379"/>
        <v/>
      </c>
    </row>
    <row r="313" spans="4:46" x14ac:dyDescent="0.25">
      <c r="D313" s="18">
        <v>1944</v>
      </c>
      <c r="E313" s="47">
        <f t="shared" si="362"/>
        <v>4</v>
      </c>
      <c r="F313" s="9" t="s">
        <v>312</v>
      </c>
      <c r="G313" s="9">
        <v>-165.843929</v>
      </c>
      <c r="I313" s="41">
        <f t="shared" si="363"/>
        <v>-165.843929</v>
      </c>
      <c r="J313" s="41">
        <f t="shared" si="364"/>
        <v>0</v>
      </c>
      <c r="K313" s="41">
        <f t="shared" si="365"/>
        <v>-165.843929</v>
      </c>
      <c r="L313" s="41" t="str">
        <f t="shared" si="366"/>
        <v/>
      </c>
      <c r="M313" s="41" t="str">
        <f t="shared" si="367"/>
        <v/>
      </c>
      <c r="N313" s="41" t="str">
        <f t="shared" si="361"/>
        <v/>
      </c>
      <c r="O313" s="41" t="str">
        <f t="shared" si="368"/>
        <v/>
      </c>
      <c r="P313" s="41" t="str">
        <f t="shared" si="369"/>
        <v/>
      </c>
      <c r="Q313" s="41" t="str">
        <f t="shared" si="370"/>
        <v/>
      </c>
      <c r="R313" s="41" t="str">
        <f t="shared" si="371"/>
        <v/>
      </c>
      <c r="S313" s="41" t="str">
        <f t="shared" si="372"/>
        <v/>
      </c>
      <c r="T313" s="41" t="str">
        <f t="shared" si="373"/>
        <v/>
      </c>
      <c r="U313" s="41">
        <f t="shared" si="374"/>
        <v>-165.843929</v>
      </c>
      <c r="V313" s="41">
        <f t="shared" si="375"/>
        <v>0</v>
      </c>
      <c r="W313" s="41">
        <f t="shared" si="376"/>
        <v>-165.843929</v>
      </c>
      <c r="X313" s="41" t="str">
        <f t="shared" si="377"/>
        <v/>
      </c>
      <c r="Y313" s="41" t="str">
        <f t="shared" si="378"/>
        <v/>
      </c>
      <c r="Z313" s="41" t="str">
        <f t="shared" si="379"/>
        <v/>
      </c>
    </row>
    <row r="314" spans="4:46" x14ac:dyDescent="0.25">
      <c r="D314" s="18">
        <v>1944</v>
      </c>
      <c r="E314" s="47">
        <f t="shared" si="362"/>
        <v>4</v>
      </c>
      <c r="F314" s="9" t="s">
        <v>313</v>
      </c>
      <c r="G314" s="9">
        <v>-171.51154299999999</v>
      </c>
      <c r="I314" s="41">
        <f t="shared" si="363"/>
        <v>-171.51154299999999</v>
      </c>
      <c r="J314" s="41">
        <f t="shared" si="364"/>
        <v>0</v>
      </c>
      <c r="K314" s="41">
        <f t="shared" si="365"/>
        <v>-171.51154299999999</v>
      </c>
      <c r="L314" s="41" t="str">
        <f t="shared" si="366"/>
        <v/>
      </c>
      <c r="M314" s="41" t="str">
        <f t="shared" si="367"/>
        <v/>
      </c>
      <c r="N314" s="41" t="str">
        <f t="shared" si="361"/>
        <v/>
      </c>
      <c r="O314" s="41" t="str">
        <f t="shared" si="368"/>
        <v/>
      </c>
      <c r="P314" s="41" t="str">
        <f t="shared" si="369"/>
        <v/>
      </c>
      <c r="Q314" s="41" t="str">
        <f t="shared" si="370"/>
        <v/>
      </c>
      <c r="R314" s="41" t="str">
        <f t="shared" si="371"/>
        <v/>
      </c>
      <c r="S314" s="41" t="str">
        <f t="shared" si="372"/>
        <v/>
      </c>
      <c r="T314" s="41" t="str">
        <f t="shared" si="373"/>
        <v/>
      </c>
      <c r="U314" s="41">
        <f t="shared" si="374"/>
        <v>-171.51154299999999</v>
      </c>
      <c r="V314" s="41">
        <f t="shared" si="375"/>
        <v>0</v>
      </c>
      <c r="W314" s="41">
        <f t="shared" si="376"/>
        <v>-171.51154299999999</v>
      </c>
      <c r="X314" s="41" t="str">
        <f t="shared" si="377"/>
        <v/>
      </c>
      <c r="Y314" s="41" t="str">
        <f t="shared" si="378"/>
        <v/>
      </c>
      <c r="Z314" s="41" t="str">
        <f t="shared" si="379"/>
        <v/>
      </c>
    </row>
    <row r="315" spans="4:46" x14ac:dyDescent="0.25">
      <c r="D315" s="18">
        <v>1944</v>
      </c>
      <c r="E315" s="47">
        <f t="shared" si="362"/>
        <v>4</v>
      </c>
      <c r="F315" s="9" t="s">
        <v>314</v>
      </c>
      <c r="G315" s="9">
        <v>-124.952882</v>
      </c>
      <c r="I315" s="41">
        <f t="shared" si="363"/>
        <v>-124.952882</v>
      </c>
      <c r="J315" s="41">
        <f t="shared" si="364"/>
        <v>0</v>
      </c>
      <c r="K315" s="41">
        <f t="shared" si="365"/>
        <v>-124.952882</v>
      </c>
      <c r="L315" s="41" t="str">
        <f t="shared" si="366"/>
        <v/>
      </c>
      <c r="M315" s="41" t="str">
        <f t="shared" si="367"/>
        <v/>
      </c>
      <c r="N315" s="41" t="str">
        <f t="shared" si="361"/>
        <v/>
      </c>
      <c r="O315" s="41" t="str">
        <f t="shared" si="368"/>
        <v/>
      </c>
      <c r="P315" s="41" t="str">
        <f t="shared" si="369"/>
        <v/>
      </c>
      <c r="Q315" s="41" t="str">
        <f t="shared" si="370"/>
        <v/>
      </c>
      <c r="R315" s="41" t="str">
        <f t="shared" si="371"/>
        <v/>
      </c>
      <c r="S315" s="41" t="str">
        <f t="shared" si="372"/>
        <v/>
      </c>
      <c r="T315" s="41" t="str">
        <f t="shared" si="373"/>
        <v/>
      </c>
      <c r="U315" s="41">
        <f t="shared" si="374"/>
        <v>-124.952882</v>
      </c>
      <c r="V315" s="41">
        <f t="shared" si="375"/>
        <v>0</v>
      </c>
      <c r="W315" s="41">
        <f t="shared" si="376"/>
        <v>-124.952882</v>
      </c>
      <c r="X315" s="41" t="str">
        <f t="shared" si="377"/>
        <v/>
      </c>
      <c r="Y315" s="41" t="str">
        <f t="shared" si="378"/>
        <v/>
      </c>
      <c r="Z315" s="41" t="str">
        <f t="shared" si="379"/>
        <v/>
      </c>
      <c r="AC315" s="14">
        <f>SUM(I304:I315)</f>
        <v>-540.50464299999999</v>
      </c>
      <c r="AD315" s="14">
        <f>SUM(J304:J315)</f>
        <v>196.11030099999999</v>
      </c>
      <c r="AE315" s="14">
        <f>SUM(K304:K315)</f>
        <v>-736.61494400000004</v>
      </c>
      <c r="AF315" s="14" t="str">
        <f>IF(AF$38=$E315,SUM(L304:L315),"")</f>
        <v/>
      </c>
      <c r="AG315" s="14" t="str">
        <f t="shared" ref="AG315" si="394">IF(AG$38=$E315,SUM(M304:M315),"")</f>
        <v/>
      </c>
      <c r="AH315" s="14" t="str">
        <f t="shared" ref="AH315" si="395">IF(AH$38=$E315,SUM(N304:N315),"")</f>
        <v/>
      </c>
      <c r="AI315" s="14" t="str">
        <f t="shared" ref="AI315" si="396">IF(AI$38=$E315,SUM(O304:O315),"")</f>
        <v/>
      </c>
      <c r="AJ315" s="14" t="str">
        <f t="shared" ref="AJ315" si="397">IF(AJ$38=$E315,SUM(P304:P315),"")</f>
        <v/>
      </c>
      <c r="AK315" s="14" t="str">
        <f t="shared" ref="AK315" si="398">IF(AK$38=$E315,SUM(Q304:Q315),"")</f>
        <v/>
      </c>
      <c r="AL315" s="14" t="str">
        <f t="shared" ref="AL315" si="399">IF(AL$38=$E315,SUM(R304:R315),"")</f>
        <v/>
      </c>
      <c r="AM315" s="14" t="str">
        <f t="shared" ref="AM315" si="400">IF(AM$38=$E315,SUM(S304:S315),"")</f>
        <v/>
      </c>
      <c r="AN315" s="14" t="str">
        <f t="shared" ref="AN315" si="401">IF(AN$38=$E315,SUM(T304:T315),"")</f>
        <v/>
      </c>
      <c r="AO315" s="14">
        <f t="shared" ref="AO315" si="402">IF(AO$38=$E315,SUM(U304:U315),"")</f>
        <v>-540.50464299999999</v>
      </c>
      <c r="AP315" s="14">
        <f t="shared" ref="AP315" si="403">IF(AP$38=$E315,SUM(V304:V315),"")</f>
        <v>196.11030099999999</v>
      </c>
      <c r="AQ315" s="14">
        <f t="shared" ref="AQ315" si="404">IF(AQ$38=$E315,SUM(W304:W315),"")</f>
        <v>-736.61494400000004</v>
      </c>
      <c r="AR315" s="14" t="str">
        <f t="shared" ref="AR315" si="405">IF(AR$38=$E315,SUM(X304:X315),"")</f>
        <v/>
      </c>
      <c r="AS315" s="14" t="str">
        <f t="shared" ref="AS315" si="406">IF(AS$38=$E315,SUM(Y304:Y315),"")</f>
        <v/>
      </c>
      <c r="AT315" s="14" t="str">
        <f t="shared" ref="AT315" si="407">IF(AT$38=$E315,SUM(Z304:Z315),"")</f>
        <v/>
      </c>
    </row>
    <row r="316" spans="4:46" x14ac:dyDescent="0.25">
      <c r="D316" s="18">
        <v>1945</v>
      </c>
      <c r="E316" s="47">
        <f t="shared" si="362"/>
        <v>3</v>
      </c>
      <c r="F316" s="9" t="s">
        <v>315</v>
      </c>
      <c r="G316" s="9">
        <v>-28.814858000000001</v>
      </c>
      <c r="I316" s="41">
        <f t="shared" si="363"/>
        <v>-28.814858000000001</v>
      </c>
      <c r="J316" s="41">
        <f t="shared" si="364"/>
        <v>0</v>
      </c>
      <c r="K316" s="41">
        <f t="shared" si="365"/>
        <v>-28.814858000000001</v>
      </c>
      <c r="L316" s="41" t="str">
        <f t="shared" si="366"/>
        <v/>
      </c>
      <c r="M316" s="41" t="str">
        <f t="shared" si="367"/>
        <v/>
      </c>
      <c r="N316" s="41" t="str">
        <f t="shared" si="361"/>
        <v/>
      </c>
      <c r="O316" s="41" t="str">
        <f t="shared" si="368"/>
        <v/>
      </c>
      <c r="P316" s="41" t="str">
        <f t="shared" si="369"/>
        <v/>
      </c>
      <c r="Q316" s="41" t="str">
        <f t="shared" si="370"/>
        <v/>
      </c>
      <c r="R316" s="41">
        <f t="shared" si="371"/>
        <v>-28.814858000000001</v>
      </c>
      <c r="S316" s="41">
        <f t="shared" si="372"/>
        <v>0</v>
      </c>
      <c r="T316" s="41">
        <f t="shared" si="373"/>
        <v>-28.814858000000001</v>
      </c>
      <c r="U316" s="41" t="str">
        <f t="shared" si="374"/>
        <v/>
      </c>
      <c r="V316" s="41" t="str">
        <f t="shared" si="375"/>
        <v/>
      </c>
      <c r="W316" s="41" t="str">
        <f t="shared" si="376"/>
        <v/>
      </c>
      <c r="X316" s="41" t="str">
        <f t="shared" si="377"/>
        <v/>
      </c>
      <c r="Y316" s="41" t="str">
        <f t="shared" si="378"/>
        <v/>
      </c>
      <c r="Z316" s="41" t="str">
        <f t="shared" si="379"/>
        <v/>
      </c>
    </row>
    <row r="317" spans="4:46" x14ac:dyDescent="0.25">
      <c r="D317" s="18">
        <v>1945</v>
      </c>
      <c r="E317" s="47">
        <f t="shared" si="362"/>
        <v>3</v>
      </c>
      <c r="F317" s="9" t="s">
        <v>316</v>
      </c>
      <c r="G317" s="9">
        <v>28.559467999999999</v>
      </c>
      <c r="I317" s="41">
        <f t="shared" si="363"/>
        <v>28.559467999999999</v>
      </c>
      <c r="J317" s="41">
        <f t="shared" si="364"/>
        <v>28.559467999999999</v>
      </c>
      <c r="K317" s="41">
        <f t="shared" si="365"/>
        <v>0</v>
      </c>
      <c r="L317" s="41" t="str">
        <f t="shared" si="366"/>
        <v/>
      </c>
      <c r="M317" s="41" t="str">
        <f t="shared" si="367"/>
        <v/>
      </c>
      <c r="N317" s="41" t="str">
        <f t="shared" si="361"/>
        <v/>
      </c>
      <c r="O317" s="41" t="str">
        <f t="shared" si="368"/>
        <v/>
      </c>
      <c r="P317" s="41" t="str">
        <f t="shared" si="369"/>
        <v/>
      </c>
      <c r="Q317" s="41" t="str">
        <f t="shared" si="370"/>
        <v/>
      </c>
      <c r="R317" s="41">
        <f t="shared" si="371"/>
        <v>28.559467999999999</v>
      </c>
      <c r="S317" s="41">
        <f t="shared" si="372"/>
        <v>28.559467999999999</v>
      </c>
      <c r="T317" s="41">
        <f t="shared" si="373"/>
        <v>0</v>
      </c>
      <c r="U317" s="41" t="str">
        <f t="shared" si="374"/>
        <v/>
      </c>
      <c r="V317" s="41" t="str">
        <f t="shared" si="375"/>
        <v/>
      </c>
      <c r="W317" s="41" t="str">
        <f t="shared" si="376"/>
        <v/>
      </c>
      <c r="X317" s="41" t="str">
        <f t="shared" si="377"/>
        <v/>
      </c>
      <c r="Y317" s="41" t="str">
        <f t="shared" si="378"/>
        <v/>
      </c>
      <c r="Z317" s="41" t="str">
        <f t="shared" si="379"/>
        <v/>
      </c>
    </row>
    <row r="318" spans="4:46" x14ac:dyDescent="0.25">
      <c r="D318" s="18">
        <v>1945</v>
      </c>
      <c r="E318" s="47">
        <f t="shared" si="362"/>
        <v>3</v>
      </c>
      <c r="F318" s="9" t="s">
        <v>317</v>
      </c>
      <c r="G318" s="9">
        <v>76.936342999999994</v>
      </c>
      <c r="I318" s="41">
        <f t="shared" si="363"/>
        <v>76.936342999999994</v>
      </c>
      <c r="J318" s="41">
        <f t="shared" si="364"/>
        <v>76.936342999999994</v>
      </c>
      <c r="K318" s="41">
        <f t="shared" si="365"/>
        <v>0</v>
      </c>
      <c r="L318" s="41" t="str">
        <f t="shared" si="366"/>
        <v/>
      </c>
      <c r="M318" s="41" t="str">
        <f t="shared" si="367"/>
        <v/>
      </c>
      <c r="N318" s="41" t="str">
        <f t="shared" si="361"/>
        <v/>
      </c>
      <c r="O318" s="41" t="str">
        <f t="shared" si="368"/>
        <v/>
      </c>
      <c r="P318" s="41" t="str">
        <f t="shared" si="369"/>
        <v/>
      </c>
      <c r="Q318" s="41" t="str">
        <f t="shared" si="370"/>
        <v/>
      </c>
      <c r="R318" s="41">
        <f t="shared" si="371"/>
        <v>76.936342999999994</v>
      </c>
      <c r="S318" s="41">
        <f t="shared" si="372"/>
        <v>76.936342999999994</v>
      </c>
      <c r="T318" s="41">
        <f t="shared" si="373"/>
        <v>0</v>
      </c>
      <c r="U318" s="41" t="str">
        <f t="shared" si="374"/>
        <v/>
      </c>
      <c r="V318" s="41" t="str">
        <f t="shared" si="375"/>
        <v/>
      </c>
      <c r="W318" s="41" t="str">
        <f t="shared" si="376"/>
        <v/>
      </c>
      <c r="X318" s="41" t="str">
        <f t="shared" si="377"/>
        <v/>
      </c>
      <c r="Y318" s="41" t="str">
        <f t="shared" si="378"/>
        <v/>
      </c>
      <c r="Z318" s="41" t="str">
        <f t="shared" si="379"/>
        <v/>
      </c>
    </row>
    <row r="319" spans="4:46" x14ac:dyDescent="0.25">
      <c r="D319" s="18">
        <v>1945</v>
      </c>
      <c r="E319" s="47">
        <f t="shared" si="362"/>
        <v>3</v>
      </c>
      <c r="F319" s="9" t="s">
        <v>318</v>
      </c>
      <c r="G319" s="9">
        <v>57.717309</v>
      </c>
      <c r="I319" s="41">
        <f t="shared" si="363"/>
        <v>57.717309</v>
      </c>
      <c r="J319" s="41">
        <f t="shared" si="364"/>
        <v>57.717309</v>
      </c>
      <c r="K319" s="41">
        <f t="shared" si="365"/>
        <v>0</v>
      </c>
      <c r="L319" s="41" t="str">
        <f t="shared" si="366"/>
        <v/>
      </c>
      <c r="M319" s="41" t="str">
        <f t="shared" si="367"/>
        <v/>
      </c>
      <c r="N319" s="41" t="str">
        <f t="shared" si="361"/>
        <v/>
      </c>
      <c r="O319" s="41" t="str">
        <f t="shared" si="368"/>
        <v/>
      </c>
      <c r="P319" s="41" t="str">
        <f t="shared" si="369"/>
        <v/>
      </c>
      <c r="Q319" s="41" t="str">
        <f t="shared" si="370"/>
        <v/>
      </c>
      <c r="R319" s="41">
        <f t="shared" si="371"/>
        <v>57.717309</v>
      </c>
      <c r="S319" s="41">
        <f t="shared" si="372"/>
        <v>57.717309</v>
      </c>
      <c r="T319" s="41">
        <f t="shared" si="373"/>
        <v>0</v>
      </c>
      <c r="U319" s="41" t="str">
        <f t="shared" si="374"/>
        <v/>
      </c>
      <c r="V319" s="41" t="str">
        <f t="shared" si="375"/>
        <v/>
      </c>
      <c r="W319" s="41" t="str">
        <f t="shared" si="376"/>
        <v/>
      </c>
      <c r="X319" s="41" t="str">
        <f t="shared" si="377"/>
        <v/>
      </c>
      <c r="Y319" s="41" t="str">
        <f t="shared" si="378"/>
        <v/>
      </c>
      <c r="Z319" s="41" t="str">
        <f t="shared" si="379"/>
        <v/>
      </c>
    </row>
    <row r="320" spans="4:46" x14ac:dyDescent="0.25">
      <c r="D320" s="18">
        <v>1945</v>
      </c>
      <c r="E320" s="47">
        <f t="shared" si="362"/>
        <v>3</v>
      </c>
      <c r="F320" s="9" t="s">
        <v>319</v>
      </c>
      <c r="G320" s="9">
        <v>165.25357700000001</v>
      </c>
      <c r="I320" s="41">
        <f t="shared" si="363"/>
        <v>165.25357700000001</v>
      </c>
      <c r="J320" s="41">
        <f t="shared" si="364"/>
        <v>165.25357700000001</v>
      </c>
      <c r="K320" s="41">
        <f t="shared" si="365"/>
        <v>0</v>
      </c>
      <c r="L320" s="41" t="str">
        <f t="shared" si="366"/>
        <v/>
      </c>
      <c r="M320" s="41" t="str">
        <f t="shared" si="367"/>
        <v/>
      </c>
      <c r="N320" s="41" t="str">
        <f t="shared" si="361"/>
        <v/>
      </c>
      <c r="O320" s="41" t="str">
        <f t="shared" si="368"/>
        <v/>
      </c>
      <c r="P320" s="41" t="str">
        <f t="shared" si="369"/>
        <v/>
      </c>
      <c r="Q320" s="41" t="str">
        <f t="shared" si="370"/>
        <v/>
      </c>
      <c r="R320" s="41">
        <f t="shared" si="371"/>
        <v>165.25357700000001</v>
      </c>
      <c r="S320" s="41">
        <f t="shared" si="372"/>
        <v>165.25357700000001</v>
      </c>
      <c r="T320" s="41">
        <f t="shared" si="373"/>
        <v>0</v>
      </c>
      <c r="U320" s="41" t="str">
        <f t="shared" si="374"/>
        <v/>
      </c>
      <c r="V320" s="41" t="str">
        <f t="shared" si="375"/>
        <v/>
      </c>
      <c r="W320" s="41" t="str">
        <f t="shared" si="376"/>
        <v/>
      </c>
      <c r="X320" s="41" t="str">
        <f t="shared" si="377"/>
        <v/>
      </c>
      <c r="Y320" s="41" t="str">
        <f t="shared" si="378"/>
        <v/>
      </c>
      <c r="Z320" s="41" t="str">
        <f t="shared" si="379"/>
        <v/>
      </c>
    </row>
    <row r="321" spans="4:46" x14ac:dyDescent="0.25">
      <c r="D321" s="18">
        <v>1945</v>
      </c>
      <c r="E321" s="47">
        <f t="shared" si="362"/>
        <v>3</v>
      </c>
      <c r="F321" s="9" t="s">
        <v>320</v>
      </c>
      <c r="G321" s="9">
        <v>53.897247999999998</v>
      </c>
      <c r="I321" s="41">
        <f t="shared" si="363"/>
        <v>53.897247999999998</v>
      </c>
      <c r="J321" s="41">
        <f t="shared" si="364"/>
        <v>53.897247999999998</v>
      </c>
      <c r="K321" s="41">
        <f t="shared" si="365"/>
        <v>0</v>
      </c>
      <c r="L321" s="41" t="str">
        <f t="shared" si="366"/>
        <v/>
      </c>
      <c r="M321" s="41" t="str">
        <f t="shared" si="367"/>
        <v/>
      </c>
      <c r="N321" s="41" t="str">
        <f t="shared" si="361"/>
        <v/>
      </c>
      <c r="O321" s="41" t="str">
        <f t="shared" si="368"/>
        <v/>
      </c>
      <c r="P321" s="41" t="str">
        <f t="shared" si="369"/>
        <v/>
      </c>
      <c r="Q321" s="41" t="str">
        <f t="shared" si="370"/>
        <v/>
      </c>
      <c r="R321" s="41">
        <f t="shared" si="371"/>
        <v>53.897247999999998</v>
      </c>
      <c r="S321" s="41">
        <f t="shared" si="372"/>
        <v>53.897247999999998</v>
      </c>
      <c r="T321" s="41">
        <f t="shared" si="373"/>
        <v>0</v>
      </c>
      <c r="U321" s="41" t="str">
        <f t="shared" si="374"/>
        <v/>
      </c>
      <c r="V321" s="41" t="str">
        <f t="shared" si="375"/>
        <v/>
      </c>
      <c r="W321" s="41" t="str">
        <f t="shared" si="376"/>
        <v/>
      </c>
      <c r="X321" s="41" t="str">
        <f t="shared" si="377"/>
        <v/>
      </c>
      <c r="Y321" s="41" t="str">
        <f t="shared" si="378"/>
        <v/>
      </c>
      <c r="Z321" s="41" t="str">
        <f t="shared" si="379"/>
        <v/>
      </c>
    </row>
    <row r="322" spans="4:46" x14ac:dyDescent="0.25">
      <c r="D322" s="18">
        <v>1945</v>
      </c>
      <c r="E322" s="47">
        <f t="shared" si="362"/>
        <v>3</v>
      </c>
      <c r="F322" s="9" t="s">
        <v>321</v>
      </c>
      <c r="G322" s="9">
        <v>137.709418</v>
      </c>
      <c r="I322" s="41">
        <f t="shared" si="363"/>
        <v>137.709418</v>
      </c>
      <c r="J322" s="41">
        <f t="shared" si="364"/>
        <v>137.709418</v>
      </c>
      <c r="K322" s="41">
        <f t="shared" si="365"/>
        <v>0</v>
      </c>
      <c r="L322" s="41" t="str">
        <f t="shared" si="366"/>
        <v/>
      </c>
      <c r="M322" s="41" t="str">
        <f t="shared" si="367"/>
        <v/>
      </c>
      <c r="N322" s="41" t="str">
        <f t="shared" si="361"/>
        <v/>
      </c>
      <c r="O322" s="41" t="str">
        <f t="shared" si="368"/>
        <v/>
      </c>
      <c r="P322" s="41" t="str">
        <f t="shared" si="369"/>
        <v/>
      </c>
      <c r="Q322" s="41" t="str">
        <f t="shared" si="370"/>
        <v/>
      </c>
      <c r="R322" s="41">
        <f t="shared" si="371"/>
        <v>137.709418</v>
      </c>
      <c r="S322" s="41">
        <f t="shared" si="372"/>
        <v>137.709418</v>
      </c>
      <c r="T322" s="41">
        <f t="shared" si="373"/>
        <v>0</v>
      </c>
      <c r="U322" s="41" t="str">
        <f t="shared" si="374"/>
        <v/>
      </c>
      <c r="V322" s="41" t="str">
        <f t="shared" si="375"/>
        <v/>
      </c>
      <c r="W322" s="41" t="str">
        <f t="shared" si="376"/>
        <v/>
      </c>
      <c r="X322" s="41" t="str">
        <f t="shared" si="377"/>
        <v/>
      </c>
      <c r="Y322" s="41" t="str">
        <f t="shared" si="378"/>
        <v/>
      </c>
      <c r="Z322" s="41" t="str">
        <f t="shared" si="379"/>
        <v/>
      </c>
    </row>
    <row r="323" spans="4:46" x14ac:dyDescent="0.25">
      <c r="D323" s="18">
        <v>1945</v>
      </c>
      <c r="E323" s="47">
        <f t="shared" si="362"/>
        <v>3</v>
      </c>
      <c r="F323" s="9" t="s">
        <v>322</v>
      </c>
      <c r="G323" s="9">
        <v>-35.278238000000002</v>
      </c>
      <c r="I323" s="41">
        <f t="shared" si="363"/>
        <v>-35.278238000000002</v>
      </c>
      <c r="J323" s="41">
        <f t="shared" si="364"/>
        <v>0</v>
      </c>
      <c r="K323" s="41">
        <f t="shared" si="365"/>
        <v>-35.278238000000002</v>
      </c>
      <c r="L323" s="41" t="str">
        <f t="shared" si="366"/>
        <v/>
      </c>
      <c r="M323" s="41" t="str">
        <f t="shared" si="367"/>
        <v/>
      </c>
      <c r="N323" s="41" t="str">
        <f t="shared" si="361"/>
        <v/>
      </c>
      <c r="O323" s="41" t="str">
        <f t="shared" si="368"/>
        <v/>
      </c>
      <c r="P323" s="41" t="str">
        <f t="shared" si="369"/>
        <v/>
      </c>
      <c r="Q323" s="41" t="str">
        <f t="shared" si="370"/>
        <v/>
      </c>
      <c r="R323" s="41">
        <f t="shared" si="371"/>
        <v>-35.278238000000002</v>
      </c>
      <c r="S323" s="41">
        <f t="shared" si="372"/>
        <v>0</v>
      </c>
      <c r="T323" s="41">
        <f t="shared" si="373"/>
        <v>-35.278238000000002</v>
      </c>
      <c r="U323" s="41" t="str">
        <f t="shared" si="374"/>
        <v/>
      </c>
      <c r="V323" s="41" t="str">
        <f t="shared" si="375"/>
        <v/>
      </c>
      <c r="W323" s="41" t="str">
        <f t="shared" si="376"/>
        <v/>
      </c>
      <c r="X323" s="41" t="str">
        <f t="shared" si="377"/>
        <v/>
      </c>
      <c r="Y323" s="41" t="str">
        <f t="shared" si="378"/>
        <v/>
      </c>
      <c r="Z323" s="41" t="str">
        <f t="shared" si="379"/>
        <v/>
      </c>
    </row>
    <row r="324" spans="4:46" x14ac:dyDescent="0.25">
      <c r="D324" s="18">
        <v>1945</v>
      </c>
      <c r="E324" s="47">
        <f t="shared" si="362"/>
        <v>3</v>
      </c>
      <c r="F324" s="9" t="s">
        <v>323</v>
      </c>
      <c r="G324" s="9">
        <v>-59.152638000000003</v>
      </c>
      <c r="I324" s="41">
        <f t="shared" si="363"/>
        <v>-59.152638000000003</v>
      </c>
      <c r="J324" s="41">
        <f t="shared" si="364"/>
        <v>0</v>
      </c>
      <c r="K324" s="41">
        <f t="shared" si="365"/>
        <v>-59.152638000000003</v>
      </c>
      <c r="L324" s="41" t="str">
        <f t="shared" si="366"/>
        <v/>
      </c>
      <c r="M324" s="41" t="str">
        <f t="shared" si="367"/>
        <v/>
      </c>
      <c r="N324" s="41" t="str">
        <f t="shared" si="361"/>
        <v/>
      </c>
      <c r="O324" s="41" t="str">
        <f t="shared" si="368"/>
        <v/>
      </c>
      <c r="P324" s="41" t="str">
        <f t="shared" si="369"/>
        <v/>
      </c>
      <c r="Q324" s="41" t="str">
        <f t="shared" si="370"/>
        <v/>
      </c>
      <c r="R324" s="41">
        <f t="shared" si="371"/>
        <v>-59.152638000000003</v>
      </c>
      <c r="S324" s="41">
        <f t="shared" si="372"/>
        <v>0</v>
      </c>
      <c r="T324" s="41">
        <f t="shared" si="373"/>
        <v>-59.152638000000003</v>
      </c>
      <c r="U324" s="41" t="str">
        <f t="shared" si="374"/>
        <v/>
      </c>
      <c r="V324" s="41" t="str">
        <f t="shared" si="375"/>
        <v/>
      </c>
      <c r="W324" s="41" t="str">
        <f t="shared" si="376"/>
        <v/>
      </c>
      <c r="X324" s="41" t="str">
        <f t="shared" si="377"/>
        <v/>
      </c>
      <c r="Y324" s="41" t="str">
        <f t="shared" si="378"/>
        <v/>
      </c>
      <c r="Z324" s="41" t="str">
        <f t="shared" si="379"/>
        <v/>
      </c>
    </row>
    <row r="325" spans="4:46" x14ac:dyDescent="0.25">
      <c r="D325" s="18">
        <v>1945</v>
      </c>
      <c r="E325" s="47">
        <f t="shared" si="362"/>
        <v>3</v>
      </c>
      <c r="F325" s="9" t="s">
        <v>324</v>
      </c>
      <c r="G325" s="9">
        <v>-120.070931</v>
      </c>
      <c r="I325" s="41">
        <f t="shared" si="363"/>
        <v>-120.070931</v>
      </c>
      <c r="J325" s="41">
        <f t="shared" si="364"/>
        <v>0</v>
      </c>
      <c r="K325" s="41">
        <f t="shared" si="365"/>
        <v>-120.070931</v>
      </c>
      <c r="L325" s="41" t="str">
        <f t="shared" si="366"/>
        <v/>
      </c>
      <c r="M325" s="41" t="str">
        <f t="shared" si="367"/>
        <v/>
      </c>
      <c r="N325" s="41" t="str">
        <f t="shared" si="361"/>
        <v/>
      </c>
      <c r="O325" s="41" t="str">
        <f t="shared" si="368"/>
        <v/>
      </c>
      <c r="P325" s="41" t="str">
        <f t="shared" si="369"/>
        <v/>
      </c>
      <c r="Q325" s="41" t="str">
        <f t="shared" si="370"/>
        <v/>
      </c>
      <c r="R325" s="41">
        <f t="shared" si="371"/>
        <v>-120.070931</v>
      </c>
      <c r="S325" s="41">
        <f t="shared" si="372"/>
        <v>0</v>
      </c>
      <c r="T325" s="41">
        <f t="shared" si="373"/>
        <v>-120.070931</v>
      </c>
      <c r="U325" s="41" t="str">
        <f t="shared" si="374"/>
        <v/>
      </c>
      <c r="V325" s="41" t="str">
        <f t="shared" si="375"/>
        <v/>
      </c>
      <c r="W325" s="41" t="str">
        <f t="shared" si="376"/>
        <v/>
      </c>
      <c r="X325" s="41" t="str">
        <f t="shared" si="377"/>
        <v/>
      </c>
      <c r="Y325" s="41" t="str">
        <f t="shared" si="378"/>
        <v/>
      </c>
      <c r="Z325" s="41" t="str">
        <f t="shared" si="379"/>
        <v/>
      </c>
    </row>
    <row r="326" spans="4:46" x14ac:dyDescent="0.25">
      <c r="D326" s="18">
        <v>1945</v>
      </c>
      <c r="E326" s="47">
        <f t="shared" si="362"/>
        <v>3</v>
      </c>
      <c r="F326" s="9" t="s">
        <v>325</v>
      </c>
      <c r="G326" s="9">
        <v>-120.26616199999999</v>
      </c>
      <c r="I326" s="41">
        <f t="shared" si="363"/>
        <v>-120.26616199999999</v>
      </c>
      <c r="J326" s="41">
        <f t="shared" si="364"/>
        <v>0</v>
      </c>
      <c r="K326" s="41">
        <f t="shared" si="365"/>
        <v>-120.26616199999999</v>
      </c>
      <c r="L326" s="41" t="str">
        <f t="shared" si="366"/>
        <v/>
      </c>
      <c r="M326" s="41" t="str">
        <f t="shared" si="367"/>
        <v/>
      </c>
      <c r="N326" s="41" t="str">
        <f t="shared" si="361"/>
        <v/>
      </c>
      <c r="O326" s="41" t="str">
        <f t="shared" si="368"/>
        <v/>
      </c>
      <c r="P326" s="41" t="str">
        <f t="shared" si="369"/>
        <v/>
      </c>
      <c r="Q326" s="41" t="str">
        <f t="shared" si="370"/>
        <v/>
      </c>
      <c r="R326" s="41">
        <f t="shared" si="371"/>
        <v>-120.26616199999999</v>
      </c>
      <c r="S326" s="41">
        <f t="shared" si="372"/>
        <v>0</v>
      </c>
      <c r="T326" s="41">
        <f t="shared" si="373"/>
        <v>-120.26616199999999</v>
      </c>
      <c r="U326" s="41" t="str">
        <f t="shared" si="374"/>
        <v/>
      </c>
      <c r="V326" s="41" t="str">
        <f t="shared" si="375"/>
        <v/>
      </c>
      <c r="W326" s="41" t="str">
        <f t="shared" si="376"/>
        <v/>
      </c>
      <c r="X326" s="41" t="str">
        <f t="shared" si="377"/>
        <v/>
      </c>
      <c r="Y326" s="41" t="str">
        <f t="shared" si="378"/>
        <v/>
      </c>
      <c r="Z326" s="41" t="str">
        <f t="shared" si="379"/>
        <v/>
      </c>
    </row>
    <row r="327" spans="4:46" x14ac:dyDescent="0.25">
      <c r="D327" s="18">
        <v>1945</v>
      </c>
      <c r="E327" s="47">
        <f t="shared" si="362"/>
        <v>3</v>
      </c>
      <c r="F327" s="9" t="s">
        <v>326</v>
      </c>
      <c r="G327" s="9">
        <v>-127.797551</v>
      </c>
      <c r="I327" s="41">
        <f t="shared" si="363"/>
        <v>-127.797551</v>
      </c>
      <c r="J327" s="41">
        <f t="shared" si="364"/>
        <v>0</v>
      </c>
      <c r="K327" s="41">
        <f t="shared" si="365"/>
        <v>-127.797551</v>
      </c>
      <c r="L327" s="41" t="str">
        <f t="shared" si="366"/>
        <v/>
      </c>
      <c r="M327" s="41" t="str">
        <f t="shared" si="367"/>
        <v/>
      </c>
      <c r="N327" s="41" t="str">
        <f t="shared" si="361"/>
        <v/>
      </c>
      <c r="O327" s="41" t="str">
        <f t="shared" si="368"/>
        <v/>
      </c>
      <c r="P327" s="41" t="str">
        <f t="shared" si="369"/>
        <v/>
      </c>
      <c r="Q327" s="41" t="str">
        <f t="shared" si="370"/>
        <v/>
      </c>
      <c r="R327" s="41">
        <f t="shared" si="371"/>
        <v>-127.797551</v>
      </c>
      <c r="S327" s="41">
        <f t="shared" si="372"/>
        <v>0</v>
      </c>
      <c r="T327" s="41">
        <f t="shared" si="373"/>
        <v>-127.797551</v>
      </c>
      <c r="U327" s="41" t="str">
        <f t="shared" si="374"/>
        <v/>
      </c>
      <c r="V327" s="41" t="str">
        <f t="shared" si="375"/>
        <v/>
      </c>
      <c r="W327" s="41" t="str">
        <f t="shared" si="376"/>
        <v/>
      </c>
      <c r="X327" s="41" t="str">
        <f t="shared" si="377"/>
        <v/>
      </c>
      <c r="Y327" s="41" t="str">
        <f t="shared" si="378"/>
        <v/>
      </c>
      <c r="Z327" s="41" t="str">
        <f t="shared" si="379"/>
        <v/>
      </c>
      <c r="AC327" s="14">
        <f>SUM(I316:I327)</f>
        <v>28.692985000000022</v>
      </c>
      <c r="AD327" s="14">
        <f>SUM(J316:J327)</f>
        <v>520.07336299999997</v>
      </c>
      <c r="AE327" s="14">
        <f>SUM(K316:K327)</f>
        <v>-491.38037800000001</v>
      </c>
      <c r="AF327" s="14" t="str">
        <f>IF(AF$38=$E327,SUM(L316:L327),"")</f>
        <v/>
      </c>
      <c r="AG327" s="14" t="str">
        <f t="shared" ref="AG327" si="408">IF(AG$38=$E327,SUM(M316:M327),"")</f>
        <v/>
      </c>
      <c r="AH327" s="14" t="str">
        <f t="shared" ref="AH327" si="409">IF(AH$38=$E327,SUM(N316:N327),"")</f>
        <v/>
      </c>
      <c r="AI327" s="14" t="str">
        <f t="shared" ref="AI327" si="410">IF(AI$38=$E327,SUM(O316:O327),"")</f>
        <v/>
      </c>
      <c r="AJ327" s="14" t="str">
        <f t="shared" ref="AJ327" si="411">IF(AJ$38=$E327,SUM(P316:P327),"")</f>
        <v/>
      </c>
      <c r="AK327" s="14" t="str">
        <f t="shared" ref="AK327" si="412">IF(AK$38=$E327,SUM(Q316:Q327),"")</f>
        <v/>
      </c>
      <c r="AL327" s="14">
        <f t="shared" ref="AL327" si="413">IF(AL$38=$E327,SUM(R316:R327),"")</f>
        <v>28.692985000000022</v>
      </c>
      <c r="AM327" s="14">
        <f t="shared" ref="AM327" si="414">IF(AM$38=$E327,SUM(S316:S327),"")</f>
        <v>520.07336299999997</v>
      </c>
      <c r="AN327" s="14">
        <f t="shared" ref="AN327" si="415">IF(AN$38=$E327,SUM(T316:T327),"")</f>
        <v>-491.38037800000001</v>
      </c>
      <c r="AO327" s="14" t="str">
        <f t="shared" ref="AO327" si="416">IF(AO$38=$E327,SUM(U316:U327),"")</f>
        <v/>
      </c>
      <c r="AP327" s="14" t="str">
        <f t="shared" ref="AP327" si="417">IF(AP$38=$E327,SUM(V316:V327),"")</f>
        <v/>
      </c>
      <c r="AQ327" s="14" t="str">
        <f t="shared" ref="AQ327" si="418">IF(AQ$38=$E327,SUM(W316:W327),"")</f>
        <v/>
      </c>
      <c r="AR327" s="14" t="str">
        <f t="shared" ref="AR327" si="419">IF(AR$38=$E327,SUM(X316:X327),"")</f>
        <v/>
      </c>
      <c r="AS327" s="14" t="str">
        <f t="shared" ref="AS327" si="420">IF(AS$38=$E327,SUM(Y316:Y327),"")</f>
        <v/>
      </c>
      <c r="AT327" s="14" t="str">
        <f t="shared" ref="AT327" si="421">IF(AT$38=$E327,SUM(Z316:Z327),"")</f>
        <v/>
      </c>
    </row>
    <row r="328" spans="4:46" x14ac:dyDescent="0.25">
      <c r="D328" s="18">
        <v>1946</v>
      </c>
      <c r="E328" s="47">
        <f t="shared" si="362"/>
        <v>3</v>
      </c>
      <c r="F328" s="9" t="s">
        <v>327</v>
      </c>
      <c r="G328" s="9">
        <v>-4.5258330000000004</v>
      </c>
      <c r="I328" s="41">
        <f t="shared" si="363"/>
        <v>-4.5258330000000004</v>
      </c>
      <c r="J328" s="41">
        <f t="shared" si="364"/>
        <v>0</v>
      </c>
      <c r="K328" s="41">
        <f t="shared" si="365"/>
        <v>-4.5258330000000004</v>
      </c>
      <c r="L328" s="41" t="str">
        <f t="shared" si="366"/>
        <v/>
      </c>
      <c r="M328" s="41" t="str">
        <f t="shared" si="367"/>
        <v/>
      </c>
      <c r="N328" s="41" t="str">
        <f t="shared" si="361"/>
        <v/>
      </c>
      <c r="O328" s="41" t="str">
        <f t="shared" si="368"/>
        <v/>
      </c>
      <c r="P328" s="41" t="str">
        <f t="shared" si="369"/>
        <v/>
      </c>
      <c r="Q328" s="41" t="str">
        <f t="shared" si="370"/>
        <v/>
      </c>
      <c r="R328" s="41">
        <f t="shared" si="371"/>
        <v>-4.5258330000000004</v>
      </c>
      <c r="S328" s="41">
        <f t="shared" si="372"/>
        <v>0</v>
      </c>
      <c r="T328" s="41">
        <f t="shared" si="373"/>
        <v>-4.5258330000000004</v>
      </c>
      <c r="U328" s="41" t="str">
        <f t="shared" si="374"/>
        <v/>
      </c>
      <c r="V328" s="41" t="str">
        <f t="shared" si="375"/>
        <v/>
      </c>
      <c r="W328" s="41" t="str">
        <f t="shared" si="376"/>
        <v/>
      </c>
      <c r="X328" s="41" t="str">
        <f t="shared" si="377"/>
        <v/>
      </c>
      <c r="Y328" s="41" t="str">
        <f t="shared" si="378"/>
        <v/>
      </c>
      <c r="Z328" s="41" t="str">
        <f t="shared" si="379"/>
        <v/>
      </c>
    </row>
    <row r="329" spans="4:46" x14ac:dyDescent="0.25">
      <c r="D329" s="18">
        <v>1946</v>
      </c>
      <c r="E329" s="47">
        <f t="shared" si="362"/>
        <v>3</v>
      </c>
      <c r="F329" s="9" t="s">
        <v>328</v>
      </c>
      <c r="G329" s="9">
        <v>55.008764999999997</v>
      </c>
      <c r="I329" s="41">
        <f t="shared" si="363"/>
        <v>55.008764999999997</v>
      </c>
      <c r="J329" s="41">
        <f t="shared" si="364"/>
        <v>55.008764999999997</v>
      </c>
      <c r="K329" s="41">
        <f t="shared" si="365"/>
        <v>0</v>
      </c>
      <c r="L329" s="41" t="str">
        <f t="shared" si="366"/>
        <v/>
      </c>
      <c r="M329" s="41" t="str">
        <f t="shared" si="367"/>
        <v/>
      </c>
      <c r="N329" s="41" t="str">
        <f t="shared" si="361"/>
        <v/>
      </c>
      <c r="O329" s="41" t="str">
        <f t="shared" si="368"/>
        <v/>
      </c>
      <c r="P329" s="41" t="str">
        <f t="shared" si="369"/>
        <v/>
      </c>
      <c r="Q329" s="41" t="str">
        <f t="shared" si="370"/>
        <v/>
      </c>
      <c r="R329" s="41">
        <f t="shared" si="371"/>
        <v>55.008764999999997</v>
      </c>
      <c r="S329" s="41">
        <f t="shared" si="372"/>
        <v>55.008764999999997</v>
      </c>
      <c r="T329" s="41">
        <f t="shared" si="373"/>
        <v>0</v>
      </c>
      <c r="U329" s="41" t="str">
        <f t="shared" si="374"/>
        <v/>
      </c>
      <c r="V329" s="41" t="str">
        <f t="shared" si="375"/>
        <v/>
      </c>
      <c r="W329" s="41" t="str">
        <f t="shared" si="376"/>
        <v/>
      </c>
      <c r="X329" s="41" t="str">
        <f t="shared" si="377"/>
        <v/>
      </c>
      <c r="Y329" s="41" t="str">
        <f t="shared" si="378"/>
        <v/>
      </c>
      <c r="Z329" s="41" t="str">
        <f t="shared" si="379"/>
        <v/>
      </c>
    </row>
    <row r="330" spans="4:46" x14ac:dyDescent="0.25">
      <c r="D330" s="18">
        <v>1946</v>
      </c>
      <c r="E330" s="47">
        <f t="shared" si="362"/>
        <v>3</v>
      </c>
      <c r="F330" s="9" t="s">
        <v>329</v>
      </c>
      <c r="G330" s="9">
        <v>191.235826</v>
      </c>
      <c r="I330" s="41">
        <f t="shared" si="363"/>
        <v>191.235826</v>
      </c>
      <c r="J330" s="41">
        <f t="shared" si="364"/>
        <v>191.235826</v>
      </c>
      <c r="K330" s="41">
        <f t="shared" si="365"/>
        <v>0</v>
      </c>
      <c r="L330" s="41" t="str">
        <f t="shared" si="366"/>
        <v/>
      </c>
      <c r="M330" s="41" t="str">
        <f t="shared" si="367"/>
        <v/>
      </c>
      <c r="N330" s="41" t="str">
        <f t="shared" si="361"/>
        <v/>
      </c>
      <c r="O330" s="41" t="str">
        <f t="shared" si="368"/>
        <v/>
      </c>
      <c r="P330" s="41" t="str">
        <f t="shared" si="369"/>
        <v/>
      </c>
      <c r="Q330" s="41" t="str">
        <f t="shared" si="370"/>
        <v/>
      </c>
      <c r="R330" s="41">
        <f t="shared" si="371"/>
        <v>191.235826</v>
      </c>
      <c r="S330" s="41">
        <f t="shared" si="372"/>
        <v>191.235826</v>
      </c>
      <c r="T330" s="41">
        <f t="shared" si="373"/>
        <v>0</v>
      </c>
      <c r="U330" s="41" t="str">
        <f t="shared" si="374"/>
        <v/>
      </c>
      <c r="V330" s="41" t="str">
        <f t="shared" si="375"/>
        <v/>
      </c>
      <c r="W330" s="41" t="str">
        <f t="shared" si="376"/>
        <v/>
      </c>
      <c r="X330" s="41" t="str">
        <f t="shared" si="377"/>
        <v/>
      </c>
      <c r="Y330" s="41" t="str">
        <f t="shared" si="378"/>
        <v/>
      </c>
      <c r="Z330" s="41" t="str">
        <f t="shared" si="379"/>
        <v/>
      </c>
    </row>
    <row r="331" spans="4:46" x14ac:dyDescent="0.25">
      <c r="D331" s="18">
        <v>1946</v>
      </c>
      <c r="E331" s="47">
        <f t="shared" si="362"/>
        <v>3</v>
      </c>
      <c r="F331" s="9" t="s">
        <v>330</v>
      </c>
      <c r="G331" s="9">
        <v>130.51306</v>
      </c>
      <c r="I331" s="41">
        <f t="shared" si="363"/>
        <v>130.51306</v>
      </c>
      <c r="J331" s="41">
        <f t="shared" si="364"/>
        <v>130.51306</v>
      </c>
      <c r="K331" s="41">
        <f t="shared" si="365"/>
        <v>0</v>
      </c>
      <c r="L331" s="41" t="str">
        <f t="shared" si="366"/>
        <v/>
      </c>
      <c r="M331" s="41" t="str">
        <f t="shared" si="367"/>
        <v/>
      </c>
      <c r="N331" s="41" t="str">
        <f t="shared" si="361"/>
        <v/>
      </c>
      <c r="O331" s="41" t="str">
        <f t="shared" si="368"/>
        <v/>
      </c>
      <c r="P331" s="41" t="str">
        <f t="shared" si="369"/>
        <v/>
      </c>
      <c r="Q331" s="41" t="str">
        <f t="shared" si="370"/>
        <v/>
      </c>
      <c r="R331" s="41">
        <f t="shared" si="371"/>
        <v>130.51306</v>
      </c>
      <c r="S331" s="41">
        <f t="shared" si="372"/>
        <v>130.51306</v>
      </c>
      <c r="T331" s="41">
        <f t="shared" si="373"/>
        <v>0</v>
      </c>
      <c r="U331" s="41" t="str">
        <f t="shared" si="374"/>
        <v/>
      </c>
      <c r="V331" s="41" t="str">
        <f t="shared" si="375"/>
        <v/>
      </c>
      <c r="W331" s="41" t="str">
        <f t="shared" si="376"/>
        <v/>
      </c>
      <c r="X331" s="41" t="str">
        <f t="shared" si="377"/>
        <v/>
      </c>
      <c r="Y331" s="41" t="str">
        <f t="shared" si="378"/>
        <v/>
      </c>
      <c r="Z331" s="41" t="str">
        <f t="shared" si="379"/>
        <v/>
      </c>
    </row>
    <row r="332" spans="4:46" x14ac:dyDescent="0.25">
      <c r="D332" s="18">
        <v>1946</v>
      </c>
      <c r="E332" s="47">
        <f t="shared" si="362"/>
        <v>3</v>
      </c>
      <c r="F332" s="9" t="s">
        <v>331</v>
      </c>
      <c r="G332" s="9">
        <v>55.024051</v>
      </c>
      <c r="I332" s="41">
        <f t="shared" si="363"/>
        <v>55.024051</v>
      </c>
      <c r="J332" s="41">
        <f t="shared" si="364"/>
        <v>55.024051</v>
      </c>
      <c r="K332" s="41">
        <f t="shared" si="365"/>
        <v>0</v>
      </c>
      <c r="L332" s="41" t="str">
        <f t="shared" si="366"/>
        <v/>
      </c>
      <c r="M332" s="41" t="str">
        <f t="shared" si="367"/>
        <v/>
      </c>
      <c r="N332" s="41" t="str">
        <f t="shared" si="361"/>
        <v/>
      </c>
      <c r="O332" s="41" t="str">
        <f t="shared" si="368"/>
        <v/>
      </c>
      <c r="P332" s="41" t="str">
        <f t="shared" si="369"/>
        <v/>
      </c>
      <c r="Q332" s="41" t="str">
        <f t="shared" si="370"/>
        <v/>
      </c>
      <c r="R332" s="41">
        <f t="shared" si="371"/>
        <v>55.024051</v>
      </c>
      <c r="S332" s="41">
        <f t="shared" si="372"/>
        <v>55.024051</v>
      </c>
      <c r="T332" s="41">
        <f t="shared" si="373"/>
        <v>0</v>
      </c>
      <c r="U332" s="41" t="str">
        <f t="shared" si="374"/>
        <v/>
      </c>
      <c r="V332" s="41" t="str">
        <f t="shared" si="375"/>
        <v/>
      </c>
      <c r="W332" s="41" t="str">
        <f t="shared" si="376"/>
        <v/>
      </c>
      <c r="X332" s="41" t="str">
        <f t="shared" si="377"/>
        <v/>
      </c>
      <c r="Y332" s="41" t="str">
        <f t="shared" si="378"/>
        <v/>
      </c>
      <c r="Z332" s="41" t="str">
        <f t="shared" si="379"/>
        <v/>
      </c>
    </row>
    <row r="333" spans="4:46" x14ac:dyDescent="0.25">
      <c r="D333" s="18">
        <v>1946</v>
      </c>
      <c r="E333" s="47">
        <f t="shared" si="362"/>
        <v>3</v>
      </c>
      <c r="F333" s="9" t="s">
        <v>332</v>
      </c>
      <c r="G333" s="9">
        <v>122.29913000000001</v>
      </c>
      <c r="I333" s="41">
        <f t="shared" si="363"/>
        <v>122.29913000000001</v>
      </c>
      <c r="J333" s="41">
        <f t="shared" si="364"/>
        <v>122.29913000000001</v>
      </c>
      <c r="K333" s="41">
        <f t="shared" si="365"/>
        <v>0</v>
      </c>
      <c r="L333" s="41" t="str">
        <f t="shared" si="366"/>
        <v/>
      </c>
      <c r="M333" s="41" t="str">
        <f t="shared" si="367"/>
        <v/>
      </c>
      <c r="N333" s="41" t="str">
        <f t="shared" si="361"/>
        <v/>
      </c>
      <c r="O333" s="41" t="str">
        <f t="shared" si="368"/>
        <v/>
      </c>
      <c r="P333" s="41" t="str">
        <f t="shared" si="369"/>
        <v/>
      </c>
      <c r="Q333" s="41" t="str">
        <f t="shared" si="370"/>
        <v/>
      </c>
      <c r="R333" s="41">
        <f t="shared" si="371"/>
        <v>122.29913000000001</v>
      </c>
      <c r="S333" s="41">
        <f t="shared" si="372"/>
        <v>122.29913000000001</v>
      </c>
      <c r="T333" s="41">
        <f t="shared" si="373"/>
        <v>0</v>
      </c>
      <c r="U333" s="41" t="str">
        <f t="shared" si="374"/>
        <v/>
      </c>
      <c r="V333" s="41" t="str">
        <f t="shared" si="375"/>
        <v/>
      </c>
      <c r="W333" s="41" t="str">
        <f t="shared" si="376"/>
        <v/>
      </c>
      <c r="X333" s="41" t="str">
        <f t="shared" si="377"/>
        <v/>
      </c>
      <c r="Y333" s="41" t="str">
        <f t="shared" si="378"/>
        <v/>
      </c>
      <c r="Z333" s="41" t="str">
        <f t="shared" si="379"/>
        <v/>
      </c>
    </row>
    <row r="334" spans="4:46" x14ac:dyDescent="0.25">
      <c r="D334" s="18">
        <v>1946</v>
      </c>
      <c r="E334" s="47">
        <f t="shared" si="362"/>
        <v>3</v>
      </c>
      <c r="F334" s="9" t="s">
        <v>333</v>
      </c>
      <c r="G334" s="9">
        <v>218.17338599999999</v>
      </c>
      <c r="I334" s="41">
        <f t="shared" si="363"/>
        <v>218.17338599999999</v>
      </c>
      <c r="J334" s="41">
        <f t="shared" si="364"/>
        <v>218.17338599999999</v>
      </c>
      <c r="K334" s="41">
        <f t="shared" si="365"/>
        <v>0</v>
      </c>
      <c r="L334" s="41" t="str">
        <f t="shared" si="366"/>
        <v/>
      </c>
      <c r="M334" s="41" t="str">
        <f t="shared" si="367"/>
        <v/>
      </c>
      <c r="N334" s="41" t="str">
        <f t="shared" si="361"/>
        <v/>
      </c>
      <c r="O334" s="41" t="str">
        <f t="shared" si="368"/>
        <v/>
      </c>
      <c r="P334" s="41" t="str">
        <f t="shared" si="369"/>
        <v/>
      </c>
      <c r="Q334" s="41" t="str">
        <f t="shared" si="370"/>
        <v/>
      </c>
      <c r="R334" s="41">
        <f t="shared" si="371"/>
        <v>218.17338599999999</v>
      </c>
      <c r="S334" s="41">
        <f t="shared" si="372"/>
        <v>218.17338599999999</v>
      </c>
      <c r="T334" s="41">
        <f t="shared" si="373"/>
        <v>0</v>
      </c>
      <c r="U334" s="41" t="str">
        <f t="shared" si="374"/>
        <v/>
      </c>
      <c r="V334" s="41" t="str">
        <f t="shared" si="375"/>
        <v/>
      </c>
      <c r="W334" s="41" t="str">
        <f t="shared" si="376"/>
        <v/>
      </c>
      <c r="X334" s="41" t="str">
        <f t="shared" si="377"/>
        <v/>
      </c>
      <c r="Y334" s="41" t="str">
        <f t="shared" si="378"/>
        <v/>
      </c>
      <c r="Z334" s="41" t="str">
        <f t="shared" si="379"/>
        <v/>
      </c>
    </row>
    <row r="335" spans="4:46" x14ac:dyDescent="0.25">
      <c r="D335" s="18">
        <v>1946</v>
      </c>
      <c r="E335" s="47">
        <f t="shared" si="362"/>
        <v>3</v>
      </c>
      <c r="F335" s="9" t="s">
        <v>334</v>
      </c>
      <c r="G335" s="9">
        <v>-4.5436959999999997</v>
      </c>
      <c r="I335" s="41">
        <f t="shared" si="363"/>
        <v>-4.5436959999999997</v>
      </c>
      <c r="J335" s="41">
        <f t="shared" si="364"/>
        <v>0</v>
      </c>
      <c r="K335" s="41">
        <f t="shared" si="365"/>
        <v>-4.5436959999999997</v>
      </c>
      <c r="L335" s="41" t="str">
        <f t="shared" si="366"/>
        <v/>
      </c>
      <c r="M335" s="41" t="str">
        <f t="shared" si="367"/>
        <v/>
      </c>
      <c r="N335" s="41" t="str">
        <f t="shared" si="361"/>
        <v/>
      </c>
      <c r="O335" s="41" t="str">
        <f t="shared" si="368"/>
        <v/>
      </c>
      <c r="P335" s="41" t="str">
        <f t="shared" si="369"/>
        <v/>
      </c>
      <c r="Q335" s="41" t="str">
        <f t="shared" si="370"/>
        <v/>
      </c>
      <c r="R335" s="41">
        <f t="shared" si="371"/>
        <v>-4.5436959999999997</v>
      </c>
      <c r="S335" s="41">
        <f t="shared" si="372"/>
        <v>0</v>
      </c>
      <c r="T335" s="41">
        <f t="shared" si="373"/>
        <v>-4.5436959999999997</v>
      </c>
      <c r="U335" s="41" t="str">
        <f t="shared" si="374"/>
        <v/>
      </c>
      <c r="V335" s="41" t="str">
        <f t="shared" si="375"/>
        <v/>
      </c>
      <c r="W335" s="41" t="str">
        <f t="shared" si="376"/>
        <v/>
      </c>
      <c r="X335" s="41" t="str">
        <f t="shared" si="377"/>
        <v/>
      </c>
      <c r="Y335" s="41" t="str">
        <f t="shared" si="378"/>
        <v/>
      </c>
      <c r="Z335" s="41" t="str">
        <f t="shared" si="379"/>
        <v/>
      </c>
    </row>
    <row r="336" spans="4:46" x14ac:dyDescent="0.25">
      <c r="D336" s="18">
        <v>1946</v>
      </c>
      <c r="E336" s="47">
        <f t="shared" si="362"/>
        <v>3</v>
      </c>
      <c r="F336" s="9" t="s">
        <v>335</v>
      </c>
      <c r="G336" s="9">
        <v>-65.866341000000006</v>
      </c>
      <c r="I336" s="41">
        <f t="shared" si="363"/>
        <v>-65.866341000000006</v>
      </c>
      <c r="J336" s="41">
        <f t="shared" si="364"/>
        <v>0</v>
      </c>
      <c r="K336" s="41">
        <f t="shared" si="365"/>
        <v>-65.866341000000006</v>
      </c>
      <c r="L336" s="41" t="str">
        <f t="shared" si="366"/>
        <v/>
      </c>
      <c r="M336" s="41" t="str">
        <f t="shared" si="367"/>
        <v/>
      </c>
      <c r="N336" s="41" t="str">
        <f t="shared" si="361"/>
        <v/>
      </c>
      <c r="O336" s="41" t="str">
        <f t="shared" si="368"/>
        <v/>
      </c>
      <c r="P336" s="41" t="str">
        <f t="shared" si="369"/>
        <v/>
      </c>
      <c r="Q336" s="41" t="str">
        <f t="shared" si="370"/>
        <v/>
      </c>
      <c r="R336" s="41">
        <f t="shared" si="371"/>
        <v>-65.866341000000006</v>
      </c>
      <c r="S336" s="41">
        <f t="shared" si="372"/>
        <v>0</v>
      </c>
      <c r="T336" s="41">
        <f t="shared" si="373"/>
        <v>-65.866341000000006</v>
      </c>
      <c r="U336" s="41" t="str">
        <f t="shared" si="374"/>
        <v/>
      </c>
      <c r="V336" s="41" t="str">
        <f t="shared" si="375"/>
        <v/>
      </c>
      <c r="W336" s="41" t="str">
        <f t="shared" si="376"/>
        <v/>
      </c>
      <c r="X336" s="41" t="str">
        <f t="shared" si="377"/>
        <v/>
      </c>
      <c r="Y336" s="41" t="str">
        <f t="shared" si="378"/>
        <v/>
      </c>
      <c r="Z336" s="41" t="str">
        <f t="shared" si="379"/>
        <v/>
      </c>
    </row>
    <row r="337" spans="4:46" x14ac:dyDescent="0.25">
      <c r="D337" s="18">
        <v>1946</v>
      </c>
      <c r="E337" s="47">
        <f t="shared" si="362"/>
        <v>3</v>
      </c>
      <c r="F337" s="9" t="s">
        <v>336</v>
      </c>
      <c r="G337" s="9">
        <v>-131.27628000000001</v>
      </c>
      <c r="I337" s="41">
        <f t="shared" si="363"/>
        <v>-131.27628000000001</v>
      </c>
      <c r="J337" s="41">
        <f t="shared" si="364"/>
        <v>0</v>
      </c>
      <c r="K337" s="41">
        <f t="shared" si="365"/>
        <v>-131.27628000000001</v>
      </c>
      <c r="L337" s="41" t="str">
        <f t="shared" si="366"/>
        <v/>
      </c>
      <c r="M337" s="41" t="str">
        <f t="shared" si="367"/>
        <v/>
      </c>
      <c r="N337" s="41" t="str">
        <f t="shared" si="361"/>
        <v/>
      </c>
      <c r="O337" s="41" t="str">
        <f t="shared" si="368"/>
        <v/>
      </c>
      <c r="P337" s="41" t="str">
        <f t="shared" si="369"/>
        <v/>
      </c>
      <c r="Q337" s="41" t="str">
        <f t="shared" si="370"/>
        <v/>
      </c>
      <c r="R337" s="41">
        <f t="shared" si="371"/>
        <v>-131.27628000000001</v>
      </c>
      <c r="S337" s="41">
        <f t="shared" si="372"/>
        <v>0</v>
      </c>
      <c r="T337" s="41">
        <f t="shared" si="373"/>
        <v>-131.27628000000001</v>
      </c>
      <c r="U337" s="41" t="str">
        <f t="shared" si="374"/>
        <v/>
      </c>
      <c r="V337" s="41" t="str">
        <f t="shared" si="375"/>
        <v/>
      </c>
      <c r="W337" s="41" t="str">
        <f t="shared" si="376"/>
        <v/>
      </c>
      <c r="X337" s="41" t="str">
        <f t="shared" si="377"/>
        <v/>
      </c>
      <c r="Y337" s="41" t="str">
        <f t="shared" si="378"/>
        <v/>
      </c>
      <c r="Z337" s="41" t="str">
        <f t="shared" si="379"/>
        <v/>
      </c>
    </row>
    <row r="338" spans="4:46" x14ac:dyDescent="0.25">
      <c r="D338" s="18">
        <v>1946</v>
      </c>
      <c r="E338" s="47">
        <f t="shared" si="362"/>
        <v>3</v>
      </c>
      <c r="F338" s="9" t="s">
        <v>337</v>
      </c>
      <c r="G338" s="9">
        <v>-171.694703</v>
      </c>
      <c r="I338" s="41">
        <f t="shared" si="363"/>
        <v>-171.694703</v>
      </c>
      <c r="J338" s="41">
        <f t="shared" si="364"/>
        <v>0</v>
      </c>
      <c r="K338" s="41">
        <f t="shared" si="365"/>
        <v>-171.694703</v>
      </c>
      <c r="L338" s="41" t="str">
        <f t="shared" si="366"/>
        <v/>
      </c>
      <c r="M338" s="41" t="str">
        <f t="shared" si="367"/>
        <v/>
      </c>
      <c r="N338" s="41" t="str">
        <f t="shared" si="361"/>
        <v/>
      </c>
      <c r="O338" s="41" t="str">
        <f t="shared" si="368"/>
        <v/>
      </c>
      <c r="P338" s="41" t="str">
        <f t="shared" si="369"/>
        <v/>
      </c>
      <c r="Q338" s="41" t="str">
        <f t="shared" si="370"/>
        <v/>
      </c>
      <c r="R338" s="41">
        <f t="shared" si="371"/>
        <v>-171.694703</v>
      </c>
      <c r="S338" s="41">
        <f t="shared" si="372"/>
        <v>0</v>
      </c>
      <c r="T338" s="41">
        <f t="shared" si="373"/>
        <v>-171.694703</v>
      </c>
      <c r="U338" s="41" t="str">
        <f t="shared" si="374"/>
        <v/>
      </c>
      <c r="V338" s="41" t="str">
        <f t="shared" si="375"/>
        <v/>
      </c>
      <c r="W338" s="41" t="str">
        <f t="shared" si="376"/>
        <v/>
      </c>
      <c r="X338" s="41" t="str">
        <f t="shared" si="377"/>
        <v/>
      </c>
      <c r="Y338" s="41" t="str">
        <f t="shared" si="378"/>
        <v/>
      </c>
      <c r="Z338" s="41" t="str">
        <f t="shared" si="379"/>
        <v/>
      </c>
    </row>
    <row r="339" spans="4:46" x14ac:dyDescent="0.25">
      <c r="D339" s="18">
        <v>1946</v>
      </c>
      <c r="E339" s="47">
        <f t="shared" si="362"/>
        <v>3</v>
      </c>
      <c r="F339" s="9" t="s">
        <v>338</v>
      </c>
      <c r="G339" s="9">
        <v>-126.06871099999999</v>
      </c>
      <c r="I339" s="41">
        <f t="shared" si="363"/>
        <v>-126.06871099999999</v>
      </c>
      <c r="J339" s="41">
        <f t="shared" si="364"/>
        <v>0</v>
      </c>
      <c r="K339" s="41">
        <f t="shared" si="365"/>
        <v>-126.06871099999999</v>
      </c>
      <c r="L339" s="41" t="str">
        <f t="shared" si="366"/>
        <v/>
      </c>
      <c r="M339" s="41" t="str">
        <f t="shared" si="367"/>
        <v/>
      </c>
      <c r="N339" s="41" t="str">
        <f t="shared" si="361"/>
        <v/>
      </c>
      <c r="O339" s="41" t="str">
        <f t="shared" si="368"/>
        <v/>
      </c>
      <c r="P339" s="41" t="str">
        <f t="shared" si="369"/>
        <v/>
      </c>
      <c r="Q339" s="41" t="str">
        <f t="shared" si="370"/>
        <v/>
      </c>
      <c r="R339" s="41">
        <f t="shared" si="371"/>
        <v>-126.06871099999999</v>
      </c>
      <c r="S339" s="41">
        <f t="shared" si="372"/>
        <v>0</v>
      </c>
      <c r="T339" s="41">
        <f t="shared" si="373"/>
        <v>-126.06871099999999</v>
      </c>
      <c r="U339" s="41" t="str">
        <f t="shared" si="374"/>
        <v/>
      </c>
      <c r="V339" s="41" t="str">
        <f t="shared" si="375"/>
        <v/>
      </c>
      <c r="W339" s="41" t="str">
        <f t="shared" si="376"/>
        <v/>
      </c>
      <c r="X339" s="41" t="str">
        <f t="shared" si="377"/>
        <v/>
      </c>
      <c r="Y339" s="41" t="str">
        <f t="shared" si="378"/>
        <v/>
      </c>
      <c r="Z339" s="41" t="str">
        <f t="shared" si="379"/>
        <v/>
      </c>
      <c r="AC339" s="14">
        <f>SUM(I328:I339)</f>
        <v>268.27865399999985</v>
      </c>
      <c r="AD339" s="14">
        <f>SUM(J328:J339)</f>
        <v>772.25421800000004</v>
      </c>
      <c r="AE339" s="14">
        <f>SUM(K328:K339)</f>
        <v>-503.97556400000002</v>
      </c>
      <c r="AF339" s="14" t="str">
        <f>IF(AF$38=$E339,SUM(L328:L339),"")</f>
        <v/>
      </c>
      <c r="AG339" s="14" t="str">
        <f t="shared" ref="AG339" si="422">IF(AG$38=$E339,SUM(M328:M339),"")</f>
        <v/>
      </c>
      <c r="AH339" s="14" t="str">
        <f t="shared" ref="AH339" si="423">IF(AH$38=$E339,SUM(N328:N339),"")</f>
        <v/>
      </c>
      <c r="AI339" s="14" t="str">
        <f t="shared" ref="AI339" si="424">IF(AI$38=$E339,SUM(O328:O339),"")</f>
        <v/>
      </c>
      <c r="AJ339" s="14" t="str">
        <f t="shared" ref="AJ339" si="425">IF(AJ$38=$E339,SUM(P328:P339),"")</f>
        <v/>
      </c>
      <c r="AK339" s="14" t="str">
        <f t="shared" ref="AK339" si="426">IF(AK$38=$E339,SUM(Q328:Q339),"")</f>
        <v/>
      </c>
      <c r="AL339" s="14">
        <f t="shared" ref="AL339" si="427">IF(AL$38=$E339,SUM(R328:R339),"")</f>
        <v>268.27865399999985</v>
      </c>
      <c r="AM339" s="14">
        <f t="shared" ref="AM339" si="428">IF(AM$38=$E339,SUM(S328:S339),"")</f>
        <v>772.25421800000004</v>
      </c>
      <c r="AN339" s="14">
        <f t="shared" ref="AN339" si="429">IF(AN$38=$E339,SUM(T328:T339),"")</f>
        <v>-503.97556400000002</v>
      </c>
      <c r="AO339" s="14" t="str">
        <f t="shared" ref="AO339" si="430">IF(AO$38=$E339,SUM(U328:U339),"")</f>
        <v/>
      </c>
      <c r="AP339" s="14" t="str">
        <f t="shared" ref="AP339" si="431">IF(AP$38=$E339,SUM(V328:V339),"")</f>
        <v/>
      </c>
      <c r="AQ339" s="14" t="str">
        <f t="shared" ref="AQ339" si="432">IF(AQ$38=$E339,SUM(W328:W339),"")</f>
        <v/>
      </c>
      <c r="AR339" s="14" t="str">
        <f t="shared" ref="AR339" si="433">IF(AR$38=$E339,SUM(X328:X339),"")</f>
        <v/>
      </c>
      <c r="AS339" s="14" t="str">
        <f t="shared" ref="AS339" si="434">IF(AS$38=$E339,SUM(Y328:Y339),"")</f>
        <v/>
      </c>
      <c r="AT339" s="14" t="str">
        <f t="shared" ref="AT339" si="435">IF(AT$38=$E339,SUM(Z328:Z339),"")</f>
        <v/>
      </c>
    </row>
    <row r="340" spans="4:46" x14ac:dyDescent="0.25">
      <c r="D340" s="18">
        <v>1947</v>
      </c>
      <c r="E340" s="47">
        <f t="shared" si="362"/>
        <v>4</v>
      </c>
      <c r="F340" s="9" t="s">
        <v>339</v>
      </c>
      <c r="G340" s="9">
        <v>-52.928083000000001</v>
      </c>
      <c r="I340" s="41">
        <f t="shared" si="363"/>
        <v>-52.928083000000001</v>
      </c>
      <c r="J340" s="41">
        <f t="shared" si="364"/>
        <v>0</v>
      </c>
      <c r="K340" s="41">
        <f t="shared" si="365"/>
        <v>-52.928083000000001</v>
      </c>
      <c r="L340" s="41" t="str">
        <f t="shared" si="366"/>
        <v/>
      </c>
      <c r="M340" s="41" t="str">
        <f t="shared" si="367"/>
        <v/>
      </c>
      <c r="N340" s="41" t="str">
        <f t="shared" si="361"/>
        <v/>
      </c>
      <c r="O340" s="41" t="str">
        <f t="shared" si="368"/>
        <v/>
      </c>
      <c r="P340" s="41" t="str">
        <f t="shared" si="369"/>
        <v/>
      </c>
      <c r="Q340" s="41" t="str">
        <f t="shared" si="370"/>
        <v/>
      </c>
      <c r="R340" s="41" t="str">
        <f t="shared" si="371"/>
        <v/>
      </c>
      <c r="S340" s="41" t="str">
        <f t="shared" si="372"/>
        <v/>
      </c>
      <c r="T340" s="41" t="str">
        <f t="shared" si="373"/>
        <v/>
      </c>
      <c r="U340" s="41">
        <f t="shared" si="374"/>
        <v>-52.928083000000001</v>
      </c>
      <c r="V340" s="41">
        <f t="shared" si="375"/>
        <v>0</v>
      </c>
      <c r="W340" s="41">
        <f t="shared" si="376"/>
        <v>-52.928083000000001</v>
      </c>
      <c r="X340" s="41" t="str">
        <f t="shared" si="377"/>
        <v/>
      </c>
      <c r="Y340" s="41" t="str">
        <f t="shared" si="378"/>
        <v/>
      </c>
      <c r="Z340" s="41" t="str">
        <f t="shared" si="379"/>
        <v/>
      </c>
    </row>
    <row r="341" spans="4:46" x14ac:dyDescent="0.25">
      <c r="D341" s="18">
        <v>1947</v>
      </c>
      <c r="E341" s="47">
        <f t="shared" si="362"/>
        <v>4</v>
      </c>
      <c r="F341" s="9" t="s">
        <v>340</v>
      </c>
      <c r="G341" s="9">
        <v>8.5020729999999993</v>
      </c>
      <c r="I341" s="41">
        <f t="shared" si="363"/>
        <v>8.5020729999999993</v>
      </c>
      <c r="J341" s="41">
        <f t="shared" si="364"/>
        <v>8.5020729999999993</v>
      </c>
      <c r="K341" s="41">
        <f t="shared" si="365"/>
        <v>0</v>
      </c>
      <c r="L341" s="41" t="str">
        <f t="shared" si="366"/>
        <v/>
      </c>
      <c r="M341" s="41" t="str">
        <f t="shared" si="367"/>
        <v/>
      </c>
      <c r="N341" s="41" t="str">
        <f t="shared" si="361"/>
        <v/>
      </c>
      <c r="O341" s="41" t="str">
        <f t="shared" si="368"/>
        <v/>
      </c>
      <c r="P341" s="41" t="str">
        <f t="shared" si="369"/>
        <v/>
      </c>
      <c r="Q341" s="41" t="str">
        <f t="shared" si="370"/>
        <v/>
      </c>
      <c r="R341" s="41" t="str">
        <f t="shared" si="371"/>
        <v/>
      </c>
      <c r="S341" s="41" t="str">
        <f t="shared" si="372"/>
        <v/>
      </c>
      <c r="T341" s="41" t="str">
        <f t="shared" si="373"/>
        <v/>
      </c>
      <c r="U341" s="41">
        <f t="shared" si="374"/>
        <v>8.5020729999999993</v>
      </c>
      <c r="V341" s="41">
        <f t="shared" si="375"/>
        <v>8.5020729999999993</v>
      </c>
      <c r="W341" s="41">
        <f t="shared" si="376"/>
        <v>0</v>
      </c>
      <c r="X341" s="41" t="str">
        <f t="shared" si="377"/>
        <v/>
      </c>
      <c r="Y341" s="41" t="str">
        <f t="shared" si="378"/>
        <v/>
      </c>
      <c r="Z341" s="41" t="str">
        <f t="shared" si="379"/>
        <v/>
      </c>
    </row>
    <row r="342" spans="4:46" x14ac:dyDescent="0.25">
      <c r="D342" s="18">
        <v>1947</v>
      </c>
      <c r="E342" s="47">
        <f t="shared" si="362"/>
        <v>4</v>
      </c>
      <c r="F342" s="9" t="s">
        <v>341</v>
      </c>
      <c r="G342" s="9">
        <v>20.934525000000001</v>
      </c>
      <c r="I342" s="41">
        <f t="shared" si="363"/>
        <v>20.934525000000001</v>
      </c>
      <c r="J342" s="41">
        <f t="shared" si="364"/>
        <v>20.934525000000001</v>
      </c>
      <c r="K342" s="41">
        <f t="shared" si="365"/>
        <v>0</v>
      </c>
      <c r="L342" s="41" t="str">
        <f t="shared" si="366"/>
        <v/>
      </c>
      <c r="M342" s="41" t="str">
        <f t="shared" si="367"/>
        <v/>
      </c>
      <c r="N342" s="41" t="str">
        <f t="shared" si="361"/>
        <v/>
      </c>
      <c r="O342" s="41" t="str">
        <f t="shared" si="368"/>
        <v/>
      </c>
      <c r="P342" s="41" t="str">
        <f t="shared" si="369"/>
        <v/>
      </c>
      <c r="Q342" s="41" t="str">
        <f t="shared" si="370"/>
        <v/>
      </c>
      <c r="R342" s="41" t="str">
        <f t="shared" si="371"/>
        <v/>
      </c>
      <c r="S342" s="41" t="str">
        <f t="shared" si="372"/>
        <v/>
      </c>
      <c r="T342" s="41" t="str">
        <f t="shared" si="373"/>
        <v/>
      </c>
      <c r="U342" s="41">
        <f t="shared" si="374"/>
        <v>20.934525000000001</v>
      </c>
      <c r="V342" s="41">
        <f t="shared" si="375"/>
        <v>20.934525000000001</v>
      </c>
      <c r="W342" s="41">
        <f t="shared" si="376"/>
        <v>0</v>
      </c>
      <c r="X342" s="41" t="str">
        <f t="shared" si="377"/>
        <v/>
      </c>
      <c r="Y342" s="41" t="str">
        <f t="shared" si="378"/>
        <v/>
      </c>
      <c r="Z342" s="41" t="str">
        <f t="shared" si="379"/>
        <v/>
      </c>
    </row>
    <row r="343" spans="4:46" x14ac:dyDescent="0.25">
      <c r="D343" s="18">
        <v>1947</v>
      </c>
      <c r="E343" s="47">
        <f t="shared" si="362"/>
        <v>4</v>
      </c>
      <c r="F343" s="9" t="s">
        <v>342</v>
      </c>
      <c r="G343" s="9">
        <v>-0.887737</v>
      </c>
      <c r="I343" s="41">
        <f t="shared" si="363"/>
        <v>-0.887737</v>
      </c>
      <c r="J343" s="41">
        <f t="shared" si="364"/>
        <v>0</v>
      </c>
      <c r="K343" s="41">
        <f t="shared" si="365"/>
        <v>-0.887737</v>
      </c>
      <c r="L343" s="41" t="str">
        <f t="shared" si="366"/>
        <v/>
      </c>
      <c r="M343" s="41" t="str">
        <f t="shared" si="367"/>
        <v/>
      </c>
      <c r="N343" s="41" t="str">
        <f t="shared" si="361"/>
        <v/>
      </c>
      <c r="O343" s="41" t="str">
        <f t="shared" si="368"/>
        <v/>
      </c>
      <c r="P343" s="41" t="str">
        <f t="shared" si="369"/>
        <v/>
      </c>
      <c r="Q343" s="41" t="str">
        <f t="shared" si="370"/>
        <v/>
      </c>
      <c r="R343" s="41" t="str">
        <f t="shared" si="371"/>
        <v/>
      </c>
      <c r="S343" s="41" t="str">
        <f t="shared" si="372"/>
        <v/>
      </c>
      <c r="T343" s="41" t="str">
        <f t="shared" si="373"/>
        <v/>
      </c>
      <c r="U343" s="41">
        <f t="shared" si="374"/>
        <v>-0.887737</v>
      </c>
      <c r="V343" s="41">
        <f t="shared" si="375"/>
        <v>0</v>
      </c>
      <c r="W343" s="41">
        <f t="shared" si="376"/>
        <v>-0.887737</v>
      </c>
      <c r="X343" s="41" t="str">
        <f t="shared" si="377"/>
        <v/>
      </c>
      <c r="Y343" s="41" t="str">
        <f t="shared" si="378"/>
        <v/>
      </c>
      <c r="Z343" s="41" t="str">
        <f t="shared" si="379"/>
        <v/>
      </c>
    </row>
    <row r="344" spans="4:46" x14ac:dyDescent="0.25">
      <c r="D344" s="18">
        <v>1947</v>
      </c>
      <c r="E344" s="47">
        <f t="shared" si="362"/>
        <v>4</v>
      </c>
      <c r="F344" s="9" t="s">
        <v>343</v>
      </c>
      <c r="G344" s="9">
        <v>60.009180999999998</v>
      </c>
      <c r="I344" s="41">
        <f t="shared" si="363"/>
        <v>60.009180999999998</v>
      </c>
      <c r="J344" s="41">
        <f t="shared" si="364"/>
        <v>60.009180999999998</v>
      </c>
      <c r="K344" s="41">
        <f t="shared" si="365"/>
        <v>0</v>
      </c>
      <c r="L344" s="41" t="str">
        <f t="shared" si="366"/>
        <v/>
      </c>
      <c r="M344" s="41" t="str">
        <f t="shared" si="367"/>
        <v/>
      </c>
      <c r="N344" s="41" t="str">
        <f t="shared" si="361"/>
        <v/>
      </c>
      <c r="O344" s="41" t="str">
        <f t="shared" si="368"/>
        <v/>
      </c>
      <c r="P344" s="41" t="str">
        <f t="shared" si="369"/>
        <v/>
      </c>
      <c r="Q344" s="41" t="str">
        <f t="shared" si="370"/>
        <v/>
      </c>
      <c r="R344" s="41" t="str">
        <f t="shared" si="371"/>
        <v/>
      </c>
      <c r="S344" s="41" t="str">
        <f t="shared" si="372"/>
        <v/>
      </c>
      <c r="T344" s="41" t="str">
        <f t="shared" si="373"/>
        <v/>
      </c>
      <c r="U344" s="41">
        <f t="shared" si="374"/>
        <v>60.009180999999998</v>
      </c>
      <c r="V344" s="41">
        <f t="shared" si="375"/>
        <v>60.009180999999998</v>
      </c>
      <c r="W344" s="41">
        <f t="shared" si="376"/>
        <v>0</v>
      </c>
      <c r="X344" s="41" t="str">
        <f t="shared" si="377"/>
        <v/>
      </c>
      <c r="Y344" s="41" t="str">
        <f t="shared" si="378"/>
        <v/>
      </c>
      <c r="Z344" s="41" t="str">
        <f t="shared" si="379"/>
        <v/>
      </c>
    </row>
    <row r="345" spans="4:46" x14ac:dyDescent="0.25">
      <c r="D345" s="18">
        <v>1947</v>
      </c>
      <c r="E345" s="47">
        <f t="shared" si="362"/>
        <v>4</v>
      </c>
      <c r="F345" s="9" t="s">
        <v>344</v>
      </c>
      <c r="G345" s="9">
        <v>119.06937499999999</v>
      </c>
      <c r="I345" s="41">
        <f t="shared" si="363"/>
        <v>119.06937499999999</v>
      </c>
      <c r="J345" s="41">
        <f t="shared" si="364"/>
        <v>119.06937499999999</v>
      </c>
      <c r="K345" s="41">
        <f t="shared" si="365"/>
        <v>0</v>
      </c>
      <c r="L345" s="41" t="str">
        <f t="shared" si="366"/>
        <v/>
      </c>
      <c r="M345" s="41" t="str">
        <f t="shared" si="367"/>
        <v/>
      </c>
      <c r="N345" s="41" t="str">
        <f t="shared" si="361"/>
        <v/>
      </c>
      <c r="O345" s="41" t="str">
        <f t="shared" si="368"/>
        <v/>
      </c>
      <c r="P345" s="41" t="str">
        <f t="shared" si="369"/>
        <v/>
      </c>
      <c r="Q345" s="41" t="str">
        <f t="shared" si="370"/>
        <v/>
      </c>
      <c r="R345" s="41" t="str">
        <f t="shared" si="371"/>
        <v/>
      </c>
      <c r="S345" s="41" t="str">
        <f t="shared" si="372"/>
        <v/>
      </c>
      <c r="T345" s="41" t="str">
        <f t="shared" si="373"/>
        <v/>
      </c>
      <c r="U345" s="41">
        <f t="shared" si="374"/>
        <v>119.06937499999999</v>
      </c>
      <c r="V345" s="41">
        <f t="shared" si="375"/>
        <v>119.06937499999999</v>
      </c>
      <c r="W345" s="41">
        <f t="shared" si="376"/>
        <v>0</v>
      </c>
      <c r="X345" s="41" t="str">
        <f t="shared" si="377"/>
        <v/>
      </c>
      <c r="Y345" s="41" t="str">
        <f t="shared" si="378"/>
        <v/>
      </c>
      <c r="Z345" s="41" t="str">
        <f t="shared" si="379"/>
        <v/>
      </c>
    </row>
    <row r="346" spans="4:46" x14ac:dyDescent="0.25">
      <c r="D346" s="18">
        <v>1947</v>
      </c>
      <c r="E346" s="47">
        <f t="shared" si="362"/>
        <v>4</v>
      </c>
      <c r="F346" s="9" t="s">
        <v>345</v>
      </c>
      <c r="G346" s="9">
        <v>87.326860999999994</v>
      </c>
      <c r="I346" s="41">
        <f t="shared" si="363"/>
        <v>87.326860999999994</v>
      </c>
      <c r="J346" s="41">
        <f t="shared" si="364"/>
        <v>87.326860999999994</v>
      </c>
      <c r="K346" s="41">
        <f t="shared" si="365"/>
        <v>0</v>
      </c>
      <c r="L346" s="41" t="str">
        <f t="shared" si="366"/>
        <v/>
      </c>
      <c r="M346" s="41" t="str">
        <f t="shared" si="367"/>
        <v/>
      </c>
      <c r="N346" s="41" t="str">
        <f t="shared" si="361"/>
        <v/>
      </c>
      <c r="O346" s="41" t="str">
        <f t="shared" si="368"/>
        <v/>
      </c>
      <c r="P346" s="41" t="str">
        <f t="shared" si="369"/>
        <v/>
      </c>
      <c r="Q346" s="41" t="str">
        <f t="shared" si="370"/>
        <v/>
      </c>
      <c r="R346" s="41" t="str">
        <f t="shared" si="371"/>
        <v/>
      </c>
      <c r="S346" s="41" t="str">
        <f t="shared" si="372"/>
        <v/>
      </c>
      <c r="T346" s="41" t="str">
        <f t="shared" si="373"/>
        <v/>
      </c>
      <c r="U346" s="41">
        <f t="shared" si="374"/>
        <v>87.326860999999994</v>
      </c>
      <c r="V346" s="41">
        <f t="shared" si="375"/>
        <v>87.326860999999994</v>
      </c>
      <c r="W346" s="41">
        <f t="shared" si="376"/>
        <v>0</v>
      </c>
      <c r="X346" s="41" t="str">
        <f t="shared" si="377"/>
        <v/>
      </c>
      <c r="Y346" s="41" t="str">
        <f t="shared" si="378"/>
        <v/>
      </c>
      <c r="Z346" s="41" t="str">
        <f t="shared" si="379"/>
        <v/>
      </c>
    </row>
    <row r="347" spans="4:46" x14ac:dyDescent="0.25">
      <c r="D347" s="18">
        <v>1947</v>
      </c>
      <c r="E347" s="47">
        <f t="shared" si="362"/>
        <v>4</v>
      </c>
      <c r="F347" s="9" t="s">
        <v>346</v>
      </c>
      <c r="G347" s="9">
        <v>-90.068907999999993</v>
      </c>
      <c r="I347" s="41">
        <f t="shared" si="363"/>
        <v>-90.068907999999993</v>
      </c>
      <c r="J347" s="41">
        <f t="shared" si="364"/>
        <v>0</v>
      </c>
      <c r="K347" s="41">
        <f t="shared" si="365"/>
        <v>-90.068907999999993</v>
      </c>
      <c r="L347" s="41" t="str">
        <f t="shared" si="366"/>
        <v/>
      </c>
      <c r="M347" s="41" t="str">
        <f t="shared" si="367"/>
        <v/>
      </c>
      <c r="N347" s="41" t="str">
        <f t="shared" si="361"/>
        <v/>
      </c>
      <c r="O347" s="41" t="str">
        <f t="shared" si="368"/>
        <v/>
      </c>
      <c r="P347" s="41" t="str">
        <f t="shared" si="369"/>
        <v/>
      </c>
      <c r="Q347" s="41" t="str">
        <f t="shared" si="370"/>
        <v/>
      </c>
      <c r="R347" s="41" t="str">
        <f t="shared" si="371"/>
        <v/>
      </c>
      <c r="S347" s="41" t="str">
        <f t="shared" si="372"/>
        <v/>
      </c>
      <c r="T347" s="41" t="str">
        <f t="shared" si="373"/>
        <v/>
      </c>
      <c r="U347" s="41">
        <f t="shared" si="374"/>
        <v>-90.068907999999993</v>
      </c>
      <c r="V347" s="41">
        <f t="shared" si="375"/>
        <v>0</v>
      </c>
      <c r="W347" s="41">
        <f t="shared" si="376"/>
        <v>-90.068907999999993</v>
      </c>
      <c r="X347" s="41" t="str">
        <f t="shared" si="377"/>
        <v/>
      </c>
      <c r="Y347" s="41" t="str">
        <f t="shared" si="378"/>
        <v/>
      </c>
      <c r="Z347" s="41" t="str">
        <f t="shared" si="379"/>
        <v/>
      </c>
    </row>
    <row r="348" spans="4:46" x14ac:dyDescent="0.25">
      <c r="D348" s="18">
        <v>1947</v>
      </c>
      <c r="E348" s="47">
        <f t="shared" si="362"/>
        <v>4</v>
      </c>
      <c r="F348" s="9" t="s">
        <v>347</v>
      </c>
      <c r="G348" s="9">
        <v>-7.5546420000000003</v>
      </c>
      <c r="I348" s="41">
        <f t="shared" si="363"/>
        <v>-7.5546420000000003</v>
      </c>
      <c r="J348" s="41">
        <f t="shared" si="364"/>
        <v>0</v>
      </c>
      <c r="K348" s="41">
        <f t="shared" si="365"/>
        <v>-7.5546420000000003</v>
      </c>
      <c r="L348" s="41" t="str">
        <f t="shared" si="366"/>
        <v/>
      </c>
      <c r="M348" s="41" t="str">
        <f t="shared" si="367"/>
        <v/>
      </c>
      <c r="N348" s="41" t="str">
        <f t="shared" si="361"/>
        <v/>
      </c>
      <c r="O348" s="41" t="str">
        <f t="shared" si="368"/>
        <v/>
      </c>
      <c r="P348" s="41" t="str">
        <f t="shared" si="369"/>
        <v/>
      </c>
      <c r="Q348" s="41" t="str">
        <f t="shared" si="370"/>
        <v/>
      </c>
      <c r="R348" s="41" t="str">
        <f t="shared" si="371"/>
        <v/>
      </c>
      <c r="S348" s="41" t="str">
        <f t="shared" si="372"/>
        <v/>
      </c>
      <c r="T348" s="41" t="str">
        <f t="shared" si="373"/>
        <v/>
      </c>
      <c r="U348" s="41">
        <f t="shared" si="374"/>
        <v>-7.5546420000000003</v>
      </c>
      <c r="V348" s="41">
        <f t="shared" si="375"/>
        <v>0</v>
      </c>
      <c r="W348" s="41">
        <f t="shared" si="376"/>
        <v>-7.5546420000000003</v>
      </c>
      <c r="X348" s="41" t="str">
        <f t="shared" si="377"/>
        <v/>
      </c>
      <c r="Y348" s="41" t="str">
        <f t="shared" si="378"/>
        <v/>
      </c>
      <c r="Z348" s="41" t="str">
        <f t="shared" si="379"/>
        <v/>
      </c>
    </row>
    <row r="349" spans="4:46" x14ac:dyDescent="0.25">
      <c r="D349" s="18">
        <v>1947</v>
      </c>
      <c r="E349" s="47">
        <f t="shared" si="362"/>
        <v>4</v>
      </c>
      <c r="F349" s="9" t="s">
        <v>348</v>
      </c>
      <c r="G349" s="9">
        <v>-109.966264</v>
      </c>
      <c r="I349" s="41">
        <f t="shared" si="363"/>
        <v>-109.966264</v>
      </c>
      <c r="J349" s="41">
        <f t="shared" si="364"/>
        <v>0</v>
      </c>
      <c r="K349" s="41">
        <f t="shared" si="365"/>
        <v>-109.966264</v>
      </c>
      <c r="L349" s="41" t="str">
        <f t="shared" si="366"/>
        <v/>
      </c>
      <c r="M349" s="41" t="str">
        <f t="shared" si="367"/>
        <v/>
      </c>
      <c r="N349" s="41" t="str">
        <f t="shared" si="361"/>
        <v/>
      </c>
      <c r="O349" s="41" t="str">
        <f t="shared" si="368"/>
        <v/>
      </c>
      <c r="P349" s="41" t="str">
        <f t="shared" si="369"/>
        <v/>
      </c>
      <c r="Q349" s="41" t="str">
        <f t="shared" si="370"/>
        <v/>
      </c>
      <c r="R349" s="41" t="str">
        <f t="shared" si="371"/>
        <v/>
      </c>
      <c r="S349" s="41" t="str">
        <f t="shared" si="372"/>
        <v/>
      </c>
      <c r="T349" s="41" t="str">
        <f t="shared" si="373"/>
        <v/>
      </c>
      <c r="U349" s="41">
        <f t="shared" si="374"/>
        <v>-109.966264</v>
      </c>
      <c r="V349" s="41">
        <f t="shared" si="375"/>
        <v>0</v>
      </c>
      <c r="W349" s="41">
        <f t="shared" si="376"/>
        <v>-109.966264</v>
      </c>
      <c r="X349" s="41" t="str">
        <f t="shared" si="377"/>
        <v/>
      </c>
      <c r="Y349" s="41" t="str">
        <f t="shared" si="378"/>
        <v/>
      </c>
      <c r="Z349" s="41" t="str">
        <f t="shared" si="379"/>
        <v/>
      </c>
    </row>
    <row r="350" spans="4:46" x14ac:dyDescent="0.25">
      <c r="D350" s="18">
        <v>1947</v>
      </c>
      <c r="E350" s="47">
        <f t="shared" si="362"/>
        <v>4</v>
      </c>
      <c r="F350" s="9" t="s">
        <v>349</v>
      </c>
      <c r="G350" s="9">
        <v>-143.985388</v>
      </c>
      <c r="I350" s="41">
        <f t="shared" si="363"/>
        <v>-143.985388</v>
      </c>
      <c r="J350" s="41">
        <f t="shared" si="364"/>
        <v>0</v>
      </c>
      <c r="K350" s="41">
        <f t="shared" si="365"/>
        <v>-143.985388</v>
      </c>
      <c r="L350" s="41" t="str">
        <f t="shared" si="366"/>
        <v/>
      </c>
      <c r="M350" s="41" t="str">
        <f t="shared" si="367"/>
        <v/>
      </c>
      <c r="N350" s="41" t="str">
        <f t="shared" si="361"/>
        <v/>
      </c>
      <c r="O350" s="41" t="str">
        <f t="shared" si="368"/>
        <v/>
      </c>
      <c r="P350" s="41" t="str">
        <f t="shared" si="369"/>
        <v/>
      </c>
      <c r="Q350" s="41" t="str">
        <f t="shared" si="370"/>
        <v/>
      </c>
      <c r="R350" s="41" t="str">
        <f t="shared" si="371"/>
        <v/>
      </c>
      <c r="S350" s="41" t="str">
        <f t="shared" si="372"/>
        <v/>
      </c>
      <c r="T350" s="41" t="str">
        <f t="shared" si="373"/>
        <v/>
      </c>
      <c r="U350" s="41">
        <f t="shared" si="374"/>
        <v>-143.985388</v>
      </c>
      <c r="V350" s="41">
        <f t="shared" si="375"/>
        <v>0</v>
      </c>
      <c r="W350" s="41">
        <f t="shared" si="376"/>
        <v>-143.985388</v>
      </c>
      <c r="X350" s="41" t="str">
        <f t="shared" si="377"/>
        <v/>
      </c>
      <c r="Y350" s="41" t="str">
        <f t="shared" si="378"/>
        <v/>
      </c>
      <c r="Z350" s="41" t="str">
        <f t="shared" si="379"/>
        <v/>
      </c>
    </row>
    <row r="351" spans="4:46" x14ac:dyDescent="0.25">
      <c r="D351" s="18">
        <v>1947</v>
      </c>
      <c r="E351" s="47">
        <f t="shared" si="362"/>
        <v>4</v>
      </c>
      <c r="F351" s="9" t="s">
        <v>350</v>
      </c>
      <c r="G351" s="9">
        <v>-124.504102</v>
      </c>
      <c r="I351" s="41">
        <f t="shared" si="363"/>
        <v>-124.504102</v>
      </c>
      <c r="J351" s="41">
        <f t="shared" si="364"/>
        <v>0</v>
      </c>
      <c r="K351" s="41">
        <f t="shared" si="365"/>
        <v>-124.504102</v>
      </c>
      <c r="L351" s="41" t="str">
        <f t="shared" si="366"/>
        <v/>
      </c>
      <c r="M351" s="41" t="str">
        <f t="shared" si="367"/>
        <v/>
      </c>
      <c r="N351" s="41" t="str">
        <f t="shared" si="361"/>
        <v/>
      </c>
      <c r="O351" s="41" t="str">
        <f t="shared" si="368"/>
        <v/>
      </c>
      <c r="P351" s="41" t="str">
        <f t="shared" si="369"/>
        <v/>
      </c>
      <c r="Q351" s="41" t="str">
        <f t="shared" si="370"/>
        <v/>
      </c>
      <c r="R351" s="41" t="str">
        <f t="shared" si="371"/>
        <v/>
      </c>
      <c r="S351" s="41" t="str">
        <f t="shared" si="372"/>
        <v/>
      </c>
      <c r="T351" s="41" t="str">
        <f t="shared" si="373"/>
        <v/>
      </c>
      <c r="U351" s="41">
        <f t="shared" si="374"/>
        <v>-124.504102</v>
      </c>
      <c r="V351" s="41">
        <f t="shared" si="375"/>
        <v>0</v>
      </c>
      <c r="W351" s="41">
        <f t="shared" si="376"/>
        <v>-124.504102</v>
      </c>
      <c r="X351" s="41" t="str">
        <f t="shared" si="377"/>
        <v/>
      </c>
      <c r="Y351" s="41" t="str">
        <f t="shared" si="378"/>
        <v/>
      </c>
      <c r="Z351" s="41" t="str">
        <f t="shared" si="379"/>
        <v/>
      </c>
      <c r="AC351" s="14">
        <f>SUM(I340:I351)</f>
        <v>-234.05310900000001</v>
      </c>
      <c r="AD351" s="14">
        <f>SUM(J340:J351)</f>
        <v>295.842015</v>
      </c>
      <c r="AE351" s="14">
        <f>SUM(K340:K351)</f>
        <v>-529.89512400000001</v>
      </c>
      <c r="AF351" s="14" t="str">
        <f>IF(AF$38=$E351,SUM(L340:L351),"")</f>
        <v/>
      </c>
      <c r="AG351" s="14" t="str">
        <f t="shared" ref="AG351" si="436">IF(AG$38=$E351,SUM(M340:M351),"")</f>
        <v/>
      </c>
      <c r="AH351" s="14" t="str">
        <f t="shared" ref="AH351" si="437">IF(AH$38=$E351,SUM(N340:N351),"")</f>
        <v/>
      </c>
      <c r="AI351" s="14" t="str">
        <f t="shared" ref="AI351" si="438">IF(AI$38=$E351,SUM(O340:O351),"")</f>
        <v/>
      </c>
      <c r="AJ351" s="14" t="str">
        <f t="shared" ref="AJ351" si="439">IF(AJ$38=$E351,SUM(P340:P351),"")</f>
        <v/>
      </c>
      <c r="AK351" s="14" t="str">
        <f t="shared" ref="AK351" si="440">IF(AK$38=$E351,SUM(Q340:Q351),"")</f>
        <v/>
      </c>
      <c r="AL351" s="14" t="str">
        <f t="shared" ref="AL351" si="441">IF(AL$38=$E351,SUM(R340:R351),"")</f>
        <v/>
      </c>
      <c r="AM351" s="14" t="str">
        <f t="shared" ref="AM351" si="442">IF(AM$38=$E351,SUM(S340:S351),"")</f>
        <v/>
      </c>
      <c r="AN351" s="14" t="str">
        <f t="shared" ref="AN351" si="443">IF(AN$38=$E351,SUM(T340:T351),"")</f>
        <v/>
      </c>
      <c r="AO351" s="14">
        <f t="shared" ref="AO351" si="444">IF(AO$38=$E351,SUM(U340:U351),"")</f>
        <v>-234.05310900000001</v>
      </c>
      <c r="AP351" s="14">
        <f t="shared" ref="AP351" si="445">IF(AP$38=$E351,SUM(V340:V351),"")</f>
        <v>295.842015</v>
      </c>
      <c r="AQ351" s="14">
        <f t="shared" ref="AQ351" si="446">IF(AQ$38=$E351,SUM(W340:W351),"")</f>
        <v>-529.89512400000001</v>
      </c>
      <c r="AR351" s="14" t="str">
        <f t="shared" ref="AR351" si="447">IF(AR$38=$E351,SUM(X340:X351),"")</f>
        <v/>
      </c>
      <c r="AS351" s="14" t="str">
        <f t="shared" ref="AS351" si="448">IF(AS$38=$E351,SUM(Y340:Y351),"")</f>
        <v/>
      </c>
      <c r="AT351" s="14" t="str">
        <f t="shared" ref="AT351" si="449">IF(AT$38=$E351,SUM(Z340:Z351),"")</f>
        <v/>
      </c>
    </row>
    <row r="352" spans="4:46" x14ac:dyDescent="0.25">
      <c r="D352" s="18">
        <v>1948</v>
      </c>
      <c r="E352" s="47">
        <f t="shared" si="362"/>
        <v>3</v>
      </c>
      <c r="F352" s="9" t="s">
        <v>351</v>
      </c>
      <c r="G352" s="9">
        <v>15.945179</v>
      </c>
      <c r="I352" s="41">
        <f t="shared" si="363"/>
        <v>15.945179</v>
      </c>
      <c r="J352" s="41">
        <f t="shared" si="364"/>
        <v>15.945179</v>
      </c>
      <c r="K352" s="41">
        <f t="shared" si="365"/>
        <v>0</v>
      </c>
      <c r="L352" s="41" t="str">
        <f t="shared" si="366"/>
        <v/>
      </c>
      <c r="M352" s="41" t="str">
        <f t="shared" si="367"/>
        <v/>
      </c>
      <c r="N352" s="41" t="str">
        <f t="shared" si="361"/>
        <v/>
      </c>
      <c r="O352" s="41" t="str">
        <f t="shared" si="368"/>
        <v/>
      </c>
      <c r="P352" s="41" t="str">
        <f t="shared" si="369"/>
        <v/>
      </c>
      <c r="Q352" s="41" t="str">
        <f t="shared" si="370"/>
        <v/>
      </c>
      <c r="R352" s="41">
        <f t="shared" si="371"/>
        <v>15.945179</v>
      </c>
      <c r="S352" s="41">
        <f t="shared" si="372"/>
        <v>15.945179</v>
      </c>
      <c r="T352" s="41">
        <f t="shared" si="373"/>
        <v>0</v>
      </c>
      <c r="U352" s="41" t="str">
        <f t="shared" si="374"/>
        <v/>
      </c>
      <c r="V352" s="41" t="str">
        <f t="shared" si="375"/>
        <v/>
      </c>
      <c r="W352" s="41" t="str">
        <f t="shared" si="376"/>
        <v/>
      </c>
      <c r="X352" s="41" t="str">
        <f t="shared" si="377"/>
        <v/>
      </c>
      <c r="Y352" s="41" t="str">
        <f t="shared" si="378"/>
        <v/>
      </c>
      <c r="Z352" s="41" t="str">
        <f t="shared" si="379"/>
        <v/>
      </c>
    </row>
    <row r="353" spans="4:46" x14ac:dyDescent="0.25">
      <c r="D353" s="18">
        <v>1948</v>
      </c>
      <c r="E353" s="47">
        <f t="shared" si="362"/>
        <v>3</v>
      </c>
      <c r="F353" s="9" t="s">
        <v>352</v>
      </c>
      <c r="G353" s="9">
        <v>13.897143</v>
      </c>
      <c r="I353" s="41">
        <f t="shared" si="363"/>
        <v>13.897143</v>
      </c>
      <c r="J353" s="41">
        <f t="shared" si="364"/>
        <v>13.897143</v>
      </c>
      <c r="K353" s="41">
        <f t="shared" si="365"/>
        <v>0</v>
      </c>
      <c r="L353" s="41" t="str">
        <f t="shared" si="366"/>
        <v/>
      </c>
      <c r="M353" s="41" t="str">
        <f t="shared" si="367"/>
        <v/>
      </c>
      <c r="N353" s="41" t="str">
        <f t="shared" si="361"/>
        <v/>
      </c>
      <c r="O353" s="41" t="str">
        <f t="shared" si="368"/>
        <v/>
      </c>
      <c r="P353" s="41" t="str">
        <f t="shared" si="369"/>
        <v/>
      </c>
      <c r="Q353" s="41" t="str">
        <f t="shared" si="370"/>
        <v/>
      </c>
      <c r="R353" s="41">
        <f t="shared" si="371"/>
        <v>13.897143</v>
      </c>
      <c r="S353" s="41">
        <f t="shared" si="372"/>
        <v>13.897143</v>
      </c>
      <c r="T353" s="41">
        <f t="shared" si="373"/>
        <v>0</v>
      </c>
      <c r="U353" s="41" t="str">
        <f t="shared" si="374"/>
        <v/>
      </c>
      <c r="V353" s="41" t="str">
        <f t="shared" si="375"/>
        <v/>
      </c>
      <c r="W353" s="41" t="str">
        <f t="shared" si="376"/>
        <v/>
      </c>
      <c r="X353" s="41" t="str">
        <f t="shared" si="377"/>
        <v/>
      </c>
      <c r="Y353" s="41" t="str">
        <f t="shared" si="378"/>
        <v/>
      </c>
      <c r="Z353" s="41" t="str">
        <f t="shared" si="379"/>
        <v/>
      </c>
    </row>
    <row r="354" spans="4:46" x14ac:dyDescent="0.25">
      <c r="D354" s="18">
        <v>1948</v>
      </c>
      <c r="E354" s="47">
        <f t="shared" si="362"/>
        <v>3</v>
      </c>
      <c r="F354" s="9" t="s">
        <v>353</v>
      </c>
      <c r="G354" s="9">
        <v>-0.65339199999999997</v>
      </c>
      <c r="I354" s="41">
        <f t="shared" si="363"/>
        <v>-0.65339199999999997</v>
      </c>
      <c r="J354" s="41">
        <f t="shared" si="364"/>
        <v>0</v>
      </c>
      <c r="K354" s="41">
        <f t="shared" si="365"/>
        <v>-0.65339199999999997</v>
      </c>
      <c r="L354" s="41" t="str">
        <f t="shared" si="366"/>
        <v/>
      </c>
      <c r="M354" s="41" t="str">
        <f t="shared" si="367"/>
        <v/>
      </c>
      <c r="N354" s="41" t="str">
        <f t="shared" si="361"/>
        <v/>
      </c>
      <c r="O354" s="41" t="str">
        <f t="shared" si="368"/>
        <v/>
      </c>
      <c r="P354" s="41" t="str">
        <f t="shared" si="369"/>
        <v/>
      </c>
      <c r="Q354" s="41" t="str">
        <f t="shared" si="370"/>
        <v/>
      </c>
      <c r="R354" s="41">
        <f t="shared" si="371"/>
        <v>-0.65339199999999997</v>
      </c>
      <c r="S354" s="41">
        <f t="shared" si="372"/>
        <v>0</v>
      </c>
      <c r="T354" s="41">
        <f t="shared" si="373"/>
        <v>-0.65339199999999997</v>
      </c>
      <c r="U354" s="41" t="str">
        <f t="shared" si="374"/>
        <v/>
      </c>
      <c r="V354" s="41" t="str">
        <f t="shared" si="375"/>
        <v/>
      </c>
      <c r="W354" s="41" t="str">
        <f t="shared" si="376"/>
        <v/>
      </c>
      <c r="X354" s="41" t="str">
        <f t="shared" si="377"/>
        <v/>
      </c>
      <c r="Y354" s="41" t="str">
        <f t="shared" si="378"/>
        <v/>
      </c>
      <c r="Z354" s="41" t="str">
        <f t="shared" si="379"/>
        <v/>
      </c>
    </row>
    <row r="355" spans="4:46" x14ac:dyDescent="0.25">
      <c r="D355" s="18">
        <v>1948</v>
      </c>
      <c r="E355" s="47">
        <f t="shared" si="362"/>
        <v>3</v>
      </c>
      <c r="F355" s="9" t="s">
        <v>354</v>
      </c>
      <c r="G355" s="9">
        <v>195.63163299999999</v>
      </c>
      <c r="I355" s="41">
        <f t="shared" si="363"/>
        <v>195.63163299999999</v>
      </c>
      <c r="J355" s="41">
        <f t="shared" si="364"/>
        <v>195.63163299999999</v>
      </c>
      <c r="K355" s="41">
        <f t="shared" si="365"/>
        <v>0</v>
      </c>
      <c r="L355" s="41" t="str">
        <f t="shared" si="366"/>
        <v/>
      </c>
      <c r="M355" s="41" t="str">
        <f t="shared" si="367"/>
        <v/>
      </c>
      <c r="N355" s="41" t="str">
        <f t="shared" si="361"/>
        <v/>
      </c>
      <c r="O355" s="41" t="str">
        <f t="shared" si="368"/>
        <v/>
      </c>
      <c r="P355" s="41" t="str">
        <f t="shared" si="369"/>
        <v/>
      </c>
      <c r="Q355" s="41" t="str">
        <f t="shared" si="370"/>
        <v/>
      </c>
      <c r="R355" s="41">
        <f t="shared" si="371"/>
        <v>195.63163299999999</v>
      </c>
      <c r="S355" s="41">
        <f t="shared" si="372"/>
        <v>195.63163299999999</v>
      </c>
      <c r="T355" s="41">
        <f t="shared" si="373"/>
        <v>0</v>
      </c>
      <c r="U355" s="41" t="str">
        <f t="shared" si="374"/>
        <v/>
      </c>
      <c r="V355" s="41" t="str">
        <f t="shared" si="375"/>
        <v/>
      </c>
      <c r="W355" s="41" t="str">
        <f t="shared" si="376"/>
        <v/>
      </c>
      <c r="X355" s="41" t="str">
        <f t="shared" si="377"/>
        <v/>
      </c>
      <c r="Y355" s="41" t="str">
        <f t="shared" si="378"/>
        <v/>
      </c>
      <c r="Z355" s="41" t="str">
        <f t="shared" si="379"/>
        <v/>
      </c>
    </row>
    <row r="356" spans="4:46" x14ac:dyDescent="0.25">
      <c r="D356" s="18">
        <v>1948</v>
      </c>
      <c r="E356" s="47">
        <f t="shared" si="362"/>
        <v>3</v>
      </c>
      <c r="F356" s="9" t="s">
        <v>355</v>
      </c>
      <c r="G356" s="9">
        <v>22.478607</v>
      </c>
      <c r="I356" s="41">
        <f t="shared" si="363"/>
        <v>22.478607</v>
      </c>
      <c r="J356" s="41">
        <f t="shared" si="364"/>
        <v>22.478607</v>
      </c>
      <c r="K356" s="41">
        <f t="shared" si="365"/>
        <v>0</v>
      </c>
      <c r="L356" s="41" t="str">
        <f t="shared" si="366"/>
        <v/>
      </c>
      <c r="M356" s="41" t="str">
        <f t="shared" si="367"/>
        <v/>
      </c>
      <c r="N356" s="41" t="str">
        <f t="shared" si="361"/>
        <v/>
      </c>
      <c r="O356" s="41" t="str">
        <f t="shared" si="368"/>
        <v/>
      </c>
      <c r="P356" s="41" t="str">
        <f t="shared" si="369"/>
        <v/>
      </c>
      <c r="Q356" s="41" t="str">
        <f t="shared" si="370"/>
        <v/>
      </c>
      <c r="R356" s="41">
        <f t="shared" si="371"/>
        <v>22.478607</v>
      </c>
      <c r="S356" s="41">
        <f t="shared" si="372"/>
        <v>22.478607</v>
      </c>
      <c r="T356" s="41">
        <f t="shared" si="373"/>
        <v>0</v>
      </c>
      <c r="U356" s="41" t="str">
        <f t="shared" si="374"/>
        <v/>
      </c>
      <c r="V356" s="41" t="str">
        <f t="shared" si="375"/>
        <v/>
      </c>
      <c r="W356" s="41" t="str">
        <f t="shared" si="376"/>
        <v/>
      </c>
      <c r="X356" s="41" t="str">
        <f t="shared" si="377"/>
        <v/>
      </c>
      <c r="Y356" s="41" t="str">
        <f t="shared" si="378"/>
        <v/>
      </c>
      <c r="Z356" s="41" t="str">
        <f t="shared" si="379"/>
        <v/>
      </c>
    </row>
    <row r="357" spans="4:46" x14ac:dyDescent="0.25">
      <c r="D357" s="18">
        <v>1948</v>
      </c>
      <c r="E357" s="47">
        <f t="shared" si="362"/>
        <v>3</v>
      </c>
      <c r="F357" s="9" t="s">
        <v>356</v>
      </c>
      <c r="G357" s="9">
        <v>34.452706999999997</v>
      </c>
      <c r="I357" s="41">
        <f t="shared" si="363"/>
        <v>34.452706999999997</v>
      </c>
      <c r="J357" s="41">
        <f t="shared" si="364"/>
        <v>34.452706999999997</v>
      </c>
      <c r="K357" s="41">
        <f t="shared" si="365"/>
        <v>0</v>
      </c>
      <c r="L357" s="41" t="str">
        <f t="shared" si="366"/>
        <v/>
      </c>
      <c r="M357" s="41" t="str">
        <f t="shared" si="367"/>
        <v/>
      </c>
      <c r="N357" s="41" t="str">
        <f t="shared" ref="N357:N420" si="450">IF($L$38=$E357,IF(L357&lt;0,L357,0),"")</f>
        <v/>
      </c>
      <c r="O357" s="41" t="str">
        <f t="shared" si="368"/>
        <v/>
      </c>
      <c r="P357" s="41" t="str">
        <f t="shared" si="369"/>
        <v/>
      </c>
      <c r="Q357" s="41" t="str">
        <f t="shared" si="370"/>
        <v/>
      </c>
      <c r="R357" s="41">
        <f t="shared" si="371"/>
        <v>34.452706999999997</v>
      </c>
      <c r="S357" s="41">
        <f t="shared" si="372"/>
        <v>34.452706999999997</v>
      </c>
      <c r="T357" s="41">
        <f t="shared" si="373"/>
        <v>0</v>
      </c>
      <c r="U357" s="41" t="str">
        <f t="shared" si="374"/>
        <v/>
      </c>
      <c r="V357" s="41" t="str">
        <f t="shared" si="375"/>
        <v/>
      </c>
      <c r="W357" s="41" t="str">
        <f t="shared" si="376"/>
        <v/>
      </c>
      <c r="X357" s="41" t="str">
        <f t="shared" si="377"/>
        <v/>
      </c>
      <c r="Y357" s="41" t="str">
        <f t="shared" si="378"/>
        <v/>
      </c>
      <c r="Z357" s="41" t="str">
        <f t="shared" si="379"/>
        <v/>
      </c>
    </row>
    <row r="358" spans="4:46" x14ac:dyDescent="0.25">
      <c r="D358" s="18">
        <v>1948</v>
      </c>
      <c r="E358" s="47">
        <f t="shared" si="362"/>
        <v>3</v>
      </c>
      <c r="F358" s="9" t="s">
        <v>357</v>
      </c>
      <c r="G358" s="9">
        <v>187.105559</v>
      </c>
      <c r="I358" s="41">
        <f t="shared" si="363"/>
        <v>187.105559</v>
      </c>
      <c r="J358" s="41">
        <f t="shared" si="364"/>
        <v>187.105559</v>
      </c>
      <c r="K358" s="41">
        <f t="shared" si="365"/>
        <v>0</v>
      </c>
      <c r="L358" s="41" t="str">
        <f t="shared" si="366"/>
        <v/>
      </c>
      <c r="M358" s="41" t="str">
        <f t="shared" si="367"/>
        <v/>
      </c>
      <c r="N358" s="41" t="str">
        <f t="shared" si="450"/>
        <v/>
      </c>
      <c r="O358" s="41" t="str">
        <f t="shared" si="368"/>
        <v/>
      </c>
      <c r="P358" s="41" t="str">
        <f t="shared" si="369"/>
        <v/>
      </c>
      <c r="Q358" s="41" t="str">
        <f t="shared" si="370"/>
        <v/>
      </c>
      <c r="R358" s="41">
        <f t="shared" si="371"/>
        <v>187.105559</v>
      </c>
      <c r="S358" s="41">
        <f t="shared" si="372"/>
        <v>187.105559</v>
      </c>
      <c r="T358" s="41">
        <f t="shared" si="373"/>
        <v>0</v>
      </c>
      <c r="U358" s="41" t="str">
        <f t="shared" si="374"/>
        <v/>
      </c>
      <c r="V358" s="41" t="str">
        <f t="shared" si="375"/>
        <v/>
      </c>
      <c r="W358" s="41" t="str">
        <f t="shared" si="376"/>
        <v/>
      </c>
      <c r="X358" s="41" t="str">
        <f t="shared" si="377"/>
        <v/>
      </c>
      <c r="Y358" s="41" t="str">
        <f t="shared" si="378"/>
        <v/>
      </c>
      <c r="Z358" s="41" t="str">
        <f t="shared" si="379"/>
        <v/>
      </c>
    </row>
    <row r="359" spans="4:46" x14ac:dyDescent="0.25">
      <c r="D359" s="18">
        <v>1948</v>
      </c>
      <c r="E359" s="47">
        <f t="shared" si="362"/>
        <v>3</v>
      </c>
      <c r="F359" s="9" t="s">
        <v>358</v>
      </c>
      <c r="G359" s="9">
        <v>-5.8062940000000003</v>
      </c>
      <c r="I359" s="41">
        <f t="shared" si="363"/>
        <v>-5.8062940000000003</v>
      </c>
      <c r="J359" s="41">
        <f t="shared" si="364"/>
        <v>0</v>
      </c>
      <c r="K359" s="41">
        <f t="shared" si="365"/>
        <v>-5.8062940000000003</v>
      </c>
      <c r="L359" s="41" t="str">
        <f t="shared" si="366"/>
        <v/>
      </c>
      <c r="M359" s="41" t="str">
        <f t="shared" si="367"/>
        <v/>
      </c>
      <c r="N359" s="41" t="str">
        <f t="shared" si="450"/>
        <v/>
      </c>
      <c r="O359" s="41" t="str">
        <f t="shared" si="368"/>
        <v/>
      </c>
      <c r="P359" s="41" t="str">
        <f t="shared" si="369"/>
        <v/>
      </c>
      <c r="Q359" s="41" t="str">
        <f t="shared" si="370"/>
        <v/>
      </c>
      <c r="R359" s="41">
        <f t="shared" si="371"/>
        <v>-5.8062940000000003</v>
      </c>
      <c r="S359" s="41">
        <f t="shared" si="372"/>
        <v>0</v>
      </c>
      <c r="T359" s="41">
        <f t="shared" si="373"/>
        <v>-5.8062940000000003</v>
      </c>
      <c r="U359" s="41" t="str">
        <f t="shared" si="374"/>
        <v/>
      </c>
      <c r="V359" s="41" t="str">
        <f t="shared" si="375"/>
        <v/>
      </c>
      <c r="W359" s="41" t="str">
        <f t="shared" si="376"/>
        <v/>
      </c>
      <c r="X359" s="41" t="str">
        <f t="shared" si="377"/>
        <v/>
      </c>
      <c r="Y359" s="41" t="str">
        <f t="shared" si="378"/>
        <v/>
      </c>
      <c r="Z359" s="41" t="str">
        <f t="shared" si="379"/>
        <v/>
      </c>
    </row>
    <row r="360" spans="4:46" x14ac:dyDescent="0.25">
      <c r="D360" s="18">
        <v>1948</v>
      </c>
      <c r="E360" s="47">
        <f t="shared" si="362"/>
        <v>3</v>
      </c>
      <c r="F360" s="9" t="s">
        <v>359</v>
      </c>
      <c r="G360" s="9">
        <v>79.448086000000004</v>
      </c>
      <c r="I360" s="41">
        <f t="shared" si="363"/>
        <v>79.448086000000004</v>
      </c>
      <c r="J360" s="41">
        <f t="shared" si="364"/>
        <v>79.448086000000004</v>
      </c>
      <c r="K360" s="41">
        <f t="shared" si="365"/>
        <v>0</v>
      </c>
      <c r="L360" s="41" t="str">
        <f t="shared" si="366"/>
        <v/>
      </c>
      <c r="M360" s="41" t="str">
        <f t="shared" si="367"/>
        <v/>
      </c>
      <c r="N360" s="41" t="str">
        <f t="shared" si="450"/>
        <v/>
      </c>
      <c r="O360" s="41" t="str">
        <f t="shared" si="368"/>
        <v/>
      </c>
      <c r="P360" s="41" t="str">
        <f t="shared" si="369"/>
        <v/>
      </c>
      <c r="Q360" s="41" t="str">
        <f t="shared" si="370"/>
        <v/>
      </c>
      <c r="R360" s="41">
        <f t="shared" si="371"/>
        <v>79.448086000000004</v>
      </c>
      <c r="S360" s="41">
        <f t="shared" si="372"/>
        <v>79.448086000000004</v>
      </c>
      <c r="T360" s="41">
        <f t="shared" si="373"/>
        <v>0</v>
      </c>
      <c r="U360" s="41" t="str">
        <f t="shared" si="374"/>
        <v/>
      </c>
      <c r="V360" s="41" t="str">
        <f t="shared" si="375"/>
        <v/>
      </c>
      <c r="W360" s="41" t="str">
        <f t="shared" si="376"/>
        <v/>
      </c>
      <c r="X360" s="41" t="str">
        <f t="shared" si="377"/>
        <v/>
      </c>
      <c r="Y360" s="41" t="str">
        <f t="shared" si="378"/>
        <v/>
      </c>
      <c r="Z360" s="41" t="str">
        <f t="shared" si="379"/>
        <v/>
      </c>
    </row>
    <row r="361" spans="4:46" x14ac:dyDescent="0.25">
      <c r="D361" s="18">
        <v>1948</v>
      </c>
      <c r="E361" s="47">
        <f t="shared" ref="E361:E424" si="451">INDEX($B$40:$B$122,MATCH($D361,$A$40:$A$122,0),1)</f>
        <v>3</v>
      </c>
      <c r="F361" s="9" t="s">
        <v>360</v>
      </c>
      <c r="G361" s="9">
        <v>-35.876578000000002</v>
      </c>
      <c r="I361" s="41">
        <f t="shared" ref="I361:I424" si="452">G361</f>
        <v>-35.876578000000002</v>
      </c>
      <c r="J361" s="41">
        <f t="shared" ref="J361:J424" si="453">IF(I361&gt;=0,I361,0)</f>
        <v>0</v>
      </c>
      <c r="K361" s="41">
        <f t="shared" ref="K361:K424" si="454">IF(I361&lt;0,I361,0)</f>
        <v>-35.876578000000002</v>
      </c>
      <c r="L361" s="41" t="str">
        <f t="shared" ref="L361:L424" si="455">IF($E361=L$38,$G361,"")</f>
        <v/>
      </c>
      <c r="M361" s="41" t="str">
        <f t="shared" ref="M361:M424" si="456">IF($L$38=$E361,IF(L361&gt;=0,L361,0),"")</f>
        <v/>
      </c>
      <c r="N361" s="41" t="str">
        <f t="shared" si="450"/>
        <v/>
      </c>
      <c r="O361" s="41" t="str">
        <f t="shared" ref="O361:O424" si="457">IF($E361=O$38,$G361,"")</f>
        <v/>
      </c>
      <c r="P361" s="41" t="str">
        <f t="shared" ref="P361:P424" si="458">IF($O$38=$E361,IF(O361&gt;=0,O361,0),"")</f>
        <v/>
      </c>
      <c r="Q361" s="41" t="str">
        <f t="shared" ref="Q361:Q424" si="459">IF($O$38=$E361,IF(O361&lt;0,O361,0),"")</f>
        <v/>
      </c>
      <c r="R361" s="41">
        <f t="shared" ref="R361:R424" si="460">IF($E361=R$38,$G361,"")</f>
        <v>-35.876578000000002</v>
      </c>
      <c r="S361" s="41">
        <f t="shared" ref="S361:S424" si="461">IF($R$38=$E361,IF(R361&gt;=0,R361,0),"")</f>
        <v>0</v>
      </c>
      <c r="T361" s="41">
        <f t="shared" ref="T361:T424" si="462">IF($R$38=$E361,IF(R361&lt;0,R361,0),"")</f>
        <v>-35.876578000000002</v>
      </c>
      <c r="U361" s="41" t="str">
        <f t="shared" ref="U361:U424" si="463">IF($E361=U$38,$G361,"")</f>
        <v/>
      </c>
      <c r="V361" s="41" t="str">
        <f t="shared" ref="V361:V424" si="464">IF($U$38=$E361,IF(U361&gt;=0,U361,0),"")</f>
        <v/>
      </c>
      <c r="W361" s="41" t="str">
        <f t="shared" ref="W361:W424" si="465">IF($U$38=$E361,IF(U361&lt;0,U361,0),"")</f>
        <v/>
      </c>
      <c r="X361" s="41" t="str">
        <f t="shared" ref="X361:X424" si="466">IF($E361=X$38,$G361,"")</f>
        <v/>
      </c>
      <c r="Y361" s="41" t="str">
        <f t="shared" ref="Y361:Y424" si="467">IF($X$38=$E361,IF(X361&gt;=0,X361,0),"")</f>
        <v/>
      </c>
      <c r="Z361" s="41" t="str">
        <f t="shared" ref="Z361:Z424" si="468">IF($X$38=$E361,IF(X361&lt;0,X361,0),"")</f>
        <v/>
      </c>
    </row>
    <row r="362" spans="4:46" x14ac:dyDescent="0.25">
      <c r="D362" s="18">
        <v>1948</v>
      </c>
      <c r="E362" s="47">
        <f t="shared" si="451"/>
        <v>3</v>
      </c>
      <c r="F362" s="9" t="s">
        <v>361</v>
      </c>
      <c r="G362" s="9">
        <v>-137.71135200000001</v>
      </c>
      <c r="I362" s="41">
        <f t="shared" si="452"/>
        <v>-137.71135200000001</v>
      </c>
      <c r="J362" s="41">
        <f t="shared" si="453"/>
        <v>0</v>
      </c>
      <c r="K362" s="41">
        <f t="shared" si="454"/>
        <v>-137.71135200000001</v>
      </c>
      <c r="L362" s="41" t="str">
        <f t="shared" si="455"/>
        <v/>
      </c>
      <c r="M362" s="41" t="str">
        <f t="shared" si="456"/>
        <v/>
      </c>
      <c r="N362" s="41" t="str">
        <f t="shared" si="450"/>
        <v/>
      </c>
      <c r="O362" s="41" t="str">
        <f t="shared" si="457"/>
        <v/>
      </c>
      <c r="P362" s="41" t="str">
        <f t="shared" si="458"/>
        <v/>
      </c>
      <c r="Q362" s="41" t="str">
        <f t="shared" si="459"/>
        <v/>
      </c>
      <c r="R362" s="41">
        <f t="shared" si="460"/>
        <v>-137.71135200000001</v>
      </c>
      <c r="S362" s="41">
        <f t="shared" si="461"/>
        <v>0</v>
      </c>
      <c r="T362" s="41">
        <f t="shared" si="462"/>
        <v>-137.71135200000001</v>
      </c>
      <c r="U362" s="41" t="str">
        <f t="shared" si="463"/>
        <v/>
      </c>
      <c r="V362" s="41" t="str">
        <f t="shared" si="464"/>
        <v/>
      </c>
      <c r="W362" s="41" t="str">
        <f t="shared" si="465"/>
        <v/>
      </c>
      <c r="X362" s="41" t="str">
        <f t="shared" si="466"/>
        <v/>
      </c>
      <c r="Y362" s="41" t="str">
        <f t="shared" si="467"/>
        <v/>
      </c>
      <c r="Z362" s="41" t="str">
        <f t="shared" si="468"/>
        <v/>
      </c>
    </row>
    <row r="363" spans="4:46" x14ac:dyDescent="0.25">
      <c r="D363" s="18">
        <v>1948</v>
      </c>
      <c r="E363" s="47">
        <f t="shared" si="451"/>
        <v>3</v>
      </c>
      <c r="F363" s="9" t="s">
        <v>362</v>
      </c>
      <c r="G363" s="9">
        <v>-47.057341000000001</v>
      </c>
      <c r="I363" s="41">
        <f t="shared" si="452"/>
        <v>-47.057341000000001</v>
      </c>
      <c r="J363" s="41">
        <f t="shared" si="453"/>
        <v>0</v>
      </c>
      <c r="K363" s="41">
        <f t="shared" si="454"/>
        <v>-47.057341000000001</v>
      </c>
      <c r="L363" s="41" t="str">
        <f t="shared" si="455"/>
        <v/>
      </c>
      <c r="M363" s="41" t="str">
        <f t="shared" si="456"/>
        <v/>
      </c>
      <c r="N363" s="41" t="str">
        <f t="shared" si="450"/>
        <v/>
      </c>
      <c r="O363" s="41" t="str">
        <f t="shared" si="457"/>
        <v/>
      </c>
      <c r="P363" s="41" t="str">
        <f t="shared" si="458"/>
        <v/>
      </c>
      <c r="Q363" s="41" t="str">
        <f t="shared" si="459"/>
        <v/>
      </c>
      <c r="R363" s="41">
        <f t="shared" si="460"/>
        <v>-47.057341000000001</v>
      </c>
      <c r="S363" s="41">
        <f t="shared" si="461"/>
        <v>0</v>
      </c>
      <c r="T363" s="41">
        <f t="shared" si="462"/>
        <v>-47.057341000000001</v>
      </c>
      <c r="U363" s="41" t="str">
        <f t="shared" si="463"/>
        <v/>
      </c>
      <c r="V363" s="41" t="str">
        <f t="shared" si="464"/>
        <v/>
      </c>
      <c r="W363" s="41" t="str">
        <f t="shared" si="465"/>
        <v/>
      </c>
      <c r="X363" s="41" t="str">
        <f t="shared" si="466"/>
        <v/>
      </c>
      <c r="Y363" s="41" t="str">
        <f t="shared" si="467"/>
        <v/>
      </c>
      <c r="Z363" s="41" t="str">
        <f t="shared" si="468"/>
        <v/>
      </c>
      <c r="AC363" s="14">
        <f>SUM(I352:I363)</f>
        <v>321.85395699999998</v>
      </c>
      <c r="AD363" s="14">
        <f>SUM(J352:J363)</f>
        <v>548.95891399999994</v>
      </c>
      <c r="AE363" s="14">
        <f>SUM(K352:K363)</f>
        <v>-227.10495700000001</v>
      </c>
      <c r="AF363" s="14" t="str">
        <f>IF(AF$38=$E363,SUM(L352:L363),"")</f>
        <v/>
      </c>
      <c r="AG363" s="14" t="str">
        <f t="shared" ref="AG363" si="469">IF(AG$38=$E363,SUM(M352:M363),"")</f>
        <v/>
      </c>
      <c r="AH363" s="14" t="str">
        <f t="shared" ref="AH363" si="470">IF(AH$38=$E363,SUM(N352:N363),"")</f>
        <v/>
      </c>
      <c r="AI363" s="14" t="str">
        <f t="shared" ref="AI363" si="471">IF(AI$38=$E363,SUM(O352:O363),"")</f>
        <v/>
      </c>
      <c r="AJ363" s="14" t="str">
        <f t="shared" ref="AJ363" si="472">IF(AJ$38=$E363,SUM(P352:P363),"")</f>
        <v/>
      </c>
      <c r="AK363" s="14" t="str">
        <f t="shared" ref="AK363" si="473">IF(AK$38=$E363,SUM(Q352:Q363),"")</f>
        <v/>
      </c>
      <c r="AL363" s="14">
        <f t="shared" ref="AL363" si="474">IF(AL$38=$E363,SUM(R352:R363),"")</f>
        <v>321.85395699999998</v>
      </c>
      <c r="AM363" s="14">
        <f t="shared" ref="AM363" si="475">IF(AM$38=$E363,SUM(S352:S363),"")</f>
        <v>548.95891399999994</v>
      </c>
      <c r="AN363" s="14">
        <f t="shared" ref="AN363" si="476">IF(AN$38=$E363,SUM(T352:T363),"")</f>
        <v>-227.10495700000001</v>
      </c>
      <c r="AO363" s="14" t="str">
        <f t="shared" ref="AO363" si="477">IF(AO$38=$E363,SUM(U352:U363),"")</f>
        <v/>
      </c>
      <c r="AP363" s="14" t="str">
        <f t="shared" ref="AP363" si="478">IF(AP$38=$E363,SUM(V352:V363),"")</f>
        <v/>
      </c>
      <c r="AQ363" s="14" t="str">
        <f t="shared" ref="AQ363" si="479">IF(AQ$38=$E363,SUM(W352:W363),"")</f>
        <v/>
      </c>
      <c r="AR363" s="14" t="str">
        <f t="shared" ref="AR363" si="480">IF(AR$38=$E363,SUM(X352:X363),"")</f>
        <v/>
      </c>
      <c r="AS363" s="14" t="str">
        <f t="shared" ref="AS363" si="481">IF(AS$38=$E363,SUM(Y352:Y363),"")</f>
        <v/>
      </c>
      <c r="AT363" s="14" t="str">
        <f t="shared" ref="AT363" si="482">IF(AT$38=$E363,SUM(Z352:Z363),"")</f>
        <v/>
      </c>
    </row>
    <row r="364" spans="4:46" x14ac:dyDescent="0.25">
      <c r="D364" s="18">
        <v>1949</v>
      </c>
      <c r="E364" s="47">
        <f t="shared" si="451"/>
        <v>4</v>
      </c>
      <c r="F364" s="9" t="s">
        <v>363</v>
      </c>
      <c r="G364" s="9">
        <v>-46.184721000000003</v>
      </c>
      <c r="I364" s="41">
        <f t="shared" si="452"/>
        <v>-46.184721000000003</v>
      </c>
      <c r="J364" s="41">
        <f t="shared" si="453"/>
        <v>0</v>
      </c>
      <c r="K364" s="41">
        <f t="shared" si="454"/>
        <v>-46.184721000000003</v>
      </c>
      <c r="L364" s="41" t="str">
        <f t="shared" si="455"/>
        <v/>
      </c>
      <c r="M364" s="41" t="str">
        <f t="shared" si="456"/>
        <v/>
      </c>
      <c r="N364" s="41" t="str">
        <f t="shared" si="450"/>
        <v/>
      </c>
      <c r="O364" s="41" t="str">
        <f t="shared" si="457"/>
        <v/>
      </c>
      <c r="P364" s="41" t="str">
        <f t="shared" si="458"/>
        <v/>
      </c>
      <c r="Q364" s="41" t="str">
        <f t="shared" si="459"/>
        <v/>
      </c>
      <c r="R364" s="41" t="str">
        <f t="shared" si="460"/>
        <v/>
      </c>
      <c r="S364" s="41" t="str">
        <f t="shared" si="461"/>
        <v/>
      </c>
      <c r="T364" s="41" t="str">
        <f t="shared" si="462"/>
        <v/>
      </c>
      <c r="U364" s="41">
        <f t="shared" si="463"/>
        <v>-46.184721000000003</v>
      </c>
      <c r="V364" s="41">
        <f t="shared" si="464"/>
        <v>0</v>
      </c>
      <c r="W364" s="41">
        <f t="shared" si="465"/>
        <v>-46.184721000000003</v>
      </c>
      <c r="X364" s="41" t="str">
        <f t="shared" si="466"/>
        <v/>
      </c>
      <c r="Y364" s="41" t="str">
        <f t="shared" si="467"/>
        <v/>
      </c>
      <c r="Z364" s="41" t="str">
        <f t="shared" si="468"/>
        <v/>
      </c>
    </row>
    <row r="365" spans="4:46" x14ac:dyDescent="0.25">
      <c r="D365" s="18">
        <v>1949</v>
      </c>
      <c r="E365" s="47">
        <f t="shared" si="451"/>
        <v>4</v>
      </c>
      <c r="F365" s="9" t="s">
        <v>364</v>
      </c>
      <c r="G365" s="9">
        <v>6.8873059999999997</v>
      </c>
      <c r="I365" s="41">
        <f t="shared" si="452"/>
        <v>6.8873059999999997</v>
      </c>
      <c r="J365" s="41">
        <f t="shared" si="453"/>
        <v>6.8873059999999997</v>
      </c>
      <c r="K365" s="41">
        <f t="shared" si="454"/>
        <v>0</v>
      </c>
      <c r="L365" s="41" t="str">
        <f t="shared" si="455"/>
        <v/>
      </c>
      <c r="M365" s="41" t="str">
        <f t="shared" si="456"/>
        <v/>
      </c>
      <c r="N365" s="41" t="str">
        <f t="shared" si="450"/>
        <v/>
      </c>
      <c r="O365" s="41" t="str">
        <f t="shared" si="457"/>
        <v/>
      </c>
      <c r="P365" s="41" t="str">
        <f t="shared" si="458"/>
        <v/>
      </c>
      <c r="Q365" s="41" t="str">
        <f t="shared" si="459"/>
        <v/>
      </c>
      <c r="R365" s="41" t="str">
        <f t="shared" si="460"/>
        <v/>
      </c>
      <c r="S365" s="41" t="str">
        <f t="shared" si="461"/>
        <v/>
      </c>
      <c r="T365" s="41" t="str">
        <f t="shared" si="462"/>
        <v/>
      </c>
      <c r="U365" s="41">
        <f t="shared" si="463"/>
        <v>6.8873059999999997</v>
      </c>
      <c r="V365" s="41">
        <f t="shared" si="464"/>
        <v>6.8873059999999997</v>
      </c>
      <c r="W365" s="41">
        <f t="shared" si="465"/>
        <v>0</v>
      </c>
      <c r="X365" s="41" t="str">
        <f t="shared" si="466"/>
        <v/>
      </c>
      <c r="Y365" s="41" t="str">
        <f t="shared" si="467"/>
        <v/>
      </c>
      <c r="Z365" s="41" t="str">
        <f t="shared" si="468"/>
        <v/>
      </c>
    </row>
    <row r="366" spans="4:46" x14ac:dyDescent="0.25">
      <c r="D366" s="18">
        <v>1949</v>
      </c>
      <c r="E366" s="47">
        <f t="shared" si="451"/>
        <v>4</v>
      </c>
      <c r="F366" s="9" t="s">
        <v>365</v>
      </c>
      <c r="G366" s="9">
        <v>2.0454279999999998</v>
      </c>
      <c r="I366" s="41">
        <f t="shared" si="452"/>
        <v>2.0454279999999998</v>
      </c>
      <c r="J366" s="41">
        <f t="shared" si="453"/>
        <v>2.0454279999999998</v>
      </c>
      <c r="K366" s="41">
        <f t="shared" si="454"/>
        <v>0</v>
      </c>
      <c r="L366" s="41" t="str">
        <f t="shared" si="455"/>
        <v/>
      </c>
      <c r="M366" s="41" t="str">
        <f t="shared" si="456"/>
        <v/>
      </c>
      <c r="N366" s="41" t="str">
        <f t="shared" si="450"/>
        <v/>
      </c>
      <c r="O366" s="41" t="str">
        <f t="shared" si="457"/>
        <v/>
      </c>
      <c r="P366" s="41" t="str">
        <f t="shared" si="458"/>
        <v/>
      </c>
      <c r="Q366" s="41" t="str">
        <f t="shared" si="459"/>
        <v/>
      </c>
      <c r="R366" s="41" t="str">
        <f t="shared" si="460"/>
        <v/>
      </c>
      <c r="S366" s="41" t="str">
        <f t="shared" si="461"/>
        <v/>
      </c>
      <c r="T366" s="41" t="str">
        <f t="shared" si="462"/>
        <v/>
      </c>
      <c r="U366" s="41">
        <f t="shared" si="463"/>
        <v>2.0454279999999998</v>
      </c>
      <c r="V366" s="41">
        <f t="shared" si="464"/>
        <v>2.0454279999999998</v>
      </c>
      <c r="W366" s="41">
        <f t="shared" si="465"/>
        <v>0</v>
      </c>
      <c r="X366" s="41" t="str">
        <f t="shared" si="466"/>
        <v/>
      </c>
      <c r="Y366" s="41" t="str">
        <f t="shared" si="467"/>
        <v/>
      </c>
      <c r="Z366" s="41" t="str">
        <f t="shared" si="468"/>
        <v/>
      </c>
    </row>
    <row r="367" spans="4:46" x14ac:dyDescent="0.25">
      <c r="D367" s="18">
        <v>1949</v>
      </c>
      <c r="E367" s="47">
        <f t="shared" si="451"/>
        <v>4</v>
      </c>
      <c r="F367" s="9" t="s">
        <v>366</v>
      </c>
      <c r="G367" s="9">
        <v>-6.5841770000000004</v>
      </c>
      <c r="I367" s="41">
        <f t="shared" si="452"/>
        <v>-6.5841770000000004</v>
      </c>
      <c r="J367" s="41">
        <f t="shared" si="453"/>
        <v>0</v>
      </c>
      <c r="K367" s="41">
        <f t="shared" si="454"/>
        <v>-6.5841770000000004</v>
      </c>
      <c r="L367" s="41" t="str">
        <f t="shared" si="455"/>
        <v/>
      </c>
      <c r="M367" s="41" t="str">
        <f t="shared" si="456"/>
        <v/>
      </c>
      <c r="N367" s="41" t="str">
        <f t="shared" si="450"/>
        <v/>
      </c>
      <c r="O367" s="41" t="str">
        <f t="shared" si="457"/>
        <v/>
      </c>
      <c r="P367" s="41" t="str">
        <f t="shared" si="458"/>
        <v/>
      </c>
      <c r="Q367" s="41" t="str">
        <f t="shared" si="459"/>
        <v/>
      </c>
      <c r="R367" s="41" t="str">
        <f t="shared" si="460"/>
        <v/>
      </c>
      <c r="S367" s="41" t="str">
        <f t="shared" si="461"/>
        <v/>
      </c>
      <c r="T367" s="41" t="str">
        <f t="shared" si="462"/>
        <v/>
      </c>
      <c r="U367" s="41">
        <f t="shared" si="463"/>
        <v>-6.5841770000000004</v>
      </c>
      <c r="V367" s="41">
        <f t="shared" si="464"/>
        <v>0</v>
      </c>
      <c r="W367" s="41">
        <f t="shared" si="465"/>
        <v>-6.5841770000000004</v>
      </c>
      <c r="X367" s="41" t="str">
        <f t="shared" si="466"/>
        <v/>
      </c>
      <c r="Y367" s="41" t="str">
        <f t="shared" si="467"/>
        <v/>
      </c>
      <c r="Z367" s="41" t="str">
        <f t="shared" si="468"/>
        <v/>
      </c>
    </row>
    <row r="368" spans="4:46" x14ac:dyDescent="0.25">
      <c r="D368" s="18">
        <v>1949</v>
      </c>
      <c r="E368" s="47">
        <f t="shared" si="451"/>
        <v>4</v>
      </c>
      <c r="F368" s="9" t="s">
        <v>367</v>
      </c>
      <c r="G368" s="9">
        <v>31.881509000000001</v>
      </c>
      <c r="I368" s="41">
        <f t="shared" si="452"/>
        <v>31.881509000000001</v>
      </c>
      <c r="J368" s="41">
        <f t="shared" si="453"/>
        <v>31.881509000000001</v>
      </c>
      <c r="K368" s="41">
        <f t="shared" si="454"/>
        <v>0</v>
      </c>
      <c r="L368" s="41" t="str">
        <f t="shared" si="455"/>
        <v/>
      </c>
      <c r="M368" s="41" t="str">
        <f t="shared" si="456"/>
        <v/>
      </c>
      <c r="N368" s="41" t="str">
        <f t="shared" si="450"/>
        <v/>
      </c>
      <c r="O368" s="41" t="str">
        <f t="shared" si="457"/>
        <v/>
      </c>
      <c r="P368" s="41" t="str">
        <f t="shared" si="458"/>
        <v/>
      </c>
      <c r="Q368" s="41" t="str">
        <f t="shared" si="459"/>
        <v/>
      </c>
      <c r="R368" s="41" t="str">
        <f t="shared" si="460"/>
        <v/>
      </c>
      <c r="S368" s="41" t="str">
        <f t="shared" si="461"/>
        <v/>
      </c>
      <c r="T368" s="41" t="str">
        <f t="shared" si="462"/>
        <v/>
      </c>
      <c r="U368" s="41">
        <f t="shared" si="463"/>
        <v>31.881509000000001</v>
      </c>
      <c r="V368" s="41">
        <f t="shared" si="464"/>
        <v>31.881509000000001</v>
      </c>
      <c r="W368" s="41">
        <f t="shared" si="465"/>
        <v>0</v>
      </c>
      <c r="X368" s="41" t="str">
        <f t="shared" si="466"/>
        <v/>
      </c>
      <c r="Y368" s="41" t="str">
        <f t="shared" si="467"/>
        <v/>
      </c>
      <c r="Z368" s="41" t="str">
        <f t="shared" si="468"/>
        <v/>
      </c>
    </row>
    <row r="369" spans="4:46" x14ac:dyDescent="0.25">
      <c r="D369" s="18">
        <v>1949</v>
      </c>
      <c r="E369" s="47">
        <f t="shared" si="451"/>
        <v>4</v>
      </c>
      <c r="F369" s="9" t="s">
        <v>368</v>
      </c>
      <c r="G369" s="9">
        <v>216.18496099999999</v>
      </c>
      <c r="I369" s="41">
        <f t="shared" si="452"/>
        <v>216.18496099999999</v>
      </c>
      <c r="J369" s="41">
        <f t="shared" si="453"/>
        <v>216.18496099999999</v>
      </c>
      <c r="K369" s="41">
        <f t="shared" si="454"/>
        <v>0</v>
      </c>
      <c r="L369" s="41" t="str">
        <f t="shared" si="455"/>
        <v/>
      </c>
      <c r="M369" s="41" t="str">
        <f t="shared" si="456"/>
        <v/>
      </c>
      <c r="N369" s="41" t="str">
        <f t="shared" si="450"/>
        <v/>
      </c>
      <c r="O369" s="41" t="str">
        <f t="shared" si="457"/>
        <v/>
      </c>
      <c r="P369" s="41" t="str">
        <f t="shared" si="458"/>
        <v/>
      </c>
      <c r="Q369" s="41" t="str">
        <f t="shared" si="459"/>
        <v/>
      </c>
      <c r="R369" s="41" t="str">
        <f t="shared" si="460"/>
        <v/>
      </c>
      <c r="S369" s="41" t="str">
        <f t="shared" si="461"/>
        <v/>
      </c>
      <c r="T369" s="41" t="str">
        <f t="shared" si="462"/>
        <v/>
      </c>
      <c r="U369" s="41">
        <f t="shared" si="463"/>
        <v>216.18496099999999</v>
      </c>
      <c r="V369" s="41">
        <f t="shared" si="464"/>
        <v>216.18496099999999</v>
      </c>
      <c r="W369" s="41">
        <f t="shared" si="465"/>
        <v>0</v>
      </c>
      <c r="X369" s="41" t="str">
        <f t="shared" si="466"/>
        <v/>
      </c>
      <c r="Y369" s="41" t="str">
        <f t="shared" si="467"/>
        <v/>
      </c>
      <c r="Z369" s="41" t="str">
        <f t="shared" si="468"/>
        <v/>
      </c>
    </row>
    <row r="370" spans="4:46" x14ac:dyDescent="0.25">
      <c r="D370" s="18">
        <v>1949</v>
      </c>
      <c r="E370" s="47">
        <f t="shared" si="451"/>
        <v>4</v>
      </c>
      <c r="F370" s="9" t="s">
        <v>369</v>
      </c>
      <c r="G370" s="9">
        <v>259.70636999999999</v>
      </c>
      <c r="I370" s="41">
        <f t="shared" si="452"/>
        <v>259.70636999999999</v>
      </c>
      <c r="J370" s="41">
        <f t="shared" si="453"/>
        <v>259.70636999999999</v>
      </c>
      <c r="K370" s="41">
        <f t="shared" si="454"/>
        <v>0</v>
      </c>
      <c r="L370" s="41" t="str">
        <f t="shared" si="455"/>
        <v/>
      </c>
      <c r="M370" s="41" t="str">
        <f t="shared" si="456"/>
        <v/>
      </c>
      <c r="N370" s="41" t="str">
        <f t="shared" si="450"/>
        <v/>
      </c>
      <c r="O370" s="41" t="str">
        <f t="shared" si="457"/>
        <v/>
      </c>
      <c r="P370" s="41" t="str">
        <f t="shared" si="458"/>
        <v/>
      </c>
      <c r="Q370" s="41" t="str">
        <f t="shared" si="459"/>
        <v/>
      </c>
      <c r="R370" s="41" t="str">
        <f t="shared" si="460"/>
        <v/>
      </c>
      <c r="S370" s="41" t="str">
        <f t="shared" si="461"/>
        <v/>
      </c>
      <c r="T370" s="41" t="str">
        <f t="shared" si="462"/>
        <v/>
      </c>
      <c r="U370" s="41">
        <f t="shared" si="463"/>
        <v>259.70636999999999</v>
      </c>
      <c r="V370" s="41">
        <f t="shared" si="464"/>
        <v>259.70636999999999</v>
      </c>
      <c r="W370" s="41">
        <f t="shared" si="465"/>
        <v>0</v>
      </c>
      <c r="X370" s="41" t="str">
        <f t="shared" si="466"/>
        <v/>
      </c>
      <c r="Y370" s="41" t="str">
        <f t="shared" si="467"/>
        <v/>
      </c>
      <c r="Z370" s="41" t="str">
        <f t="shared" si="468"/>
        <v/>
      </c>
    </row>
    <row r="371" spans="4:46" x14ac:dyDescent="0.25">
      <c r="D371" s="18">
        <v>1949</v>
      </c>
      <c r="E371" s="47">
        <f t="shared" si="451"/>
        <v>4</v>
      </c>
      <c r="F371" s="9" t="s">
        <v>370</v>
      </c>
      <c r="G371" s="9">
        <v>0.90634099999999995</v>
      </c>
      <c r="I371" s="41">
        <f t="shared" si="452"/>
        <v>0.90634099999999995</v>
      </c>
      <c r="J371" s="41">
        <f t="shared" si="453"/>
        <v>0.90634099999999995</v>
      </c>
      <c r="K371" s="41">
        <f t="shared" si="454"/>
        <v>0</v>
      </c>
      <c r="L371" s="41" t="str">
        <f t="shared" si="455"/>
        <v/>
      </c>
      <c r="M371" s="41" t="str">
        <f t="shared" si="456"/>
        <v/>
      </c>
      <c r="N371" s="41" t="str">
        <f t="shared" si="450"/>
        <v/>
      </c>
      <c r="O371" s="41" t="str">
        <f t="shared" si="457"/>
        <v/>
      </c>
      <c r="P371" s="41" t="str">
        <f t="shared" si="458"/>
        <v/>
      </c>
      <c r="Q371" s="41" t="str">
        <f t="shared" si="459"/>
        <v/>
      </c>
      <c r="R371" s="41" t="str">
        <f t="shared" si="460"/>
        <v/>
      </c>
      <c r="S371" s="41" t="str">
        <f t="shared" si="461"/>
        <v/>
      </c>
      <c r="T371" s="41" t="str">
        <f t="shared" si="462"/>
        <v/>
      </c>
      <c r="U371" s="41">
        <f t="shared" si="463"/>
        <v>0.90634099999999995</v>
      </c>
      <c r="V371" s="41">
        <f t="shared" si="464"/>
        <v>0.90634099999999995</v>
      </c>
      <c r="W371" s="41">
        <f t="shared" si="465"/>
        <v>0</v>
      </c>
      <c r="X371" s="41" t="str">
        <f t="shared" si="466"/>
        <v/>
      </c>
      <c r="Y371" s="41" t="str">
        <f t="shared" si="467"/>
        <v/>
      </c>
      <c r="Z371" s="41" t="str">
        <f t="shared" si="468"/>
        <v/>
      </c>
    </row>
    <row r="372" spans="4:46" x14ac:dyDescent="0.25">
      <c r="D372" s="18">
        <v>1949</v>
      </c>
      <c r="E372" s="47">
        <f t="shared" si="451"/>
        <v>4</v>
      </c>
      <c r="F372" s="9" t="s">
        <v>371</v>
      </c>
      <c r="G372" s="9">
        <v>-50.723770000000002</v>
      </c>
      <c r="I372" s="41">
        <f t="shared" si="452"/>
        <v>-50.723770000000002</v>
      </c>
      <c r="J372" s="41">
        <f t="shared" si="453"/>
        <v>0</v>
      </c>
      <c r="K372" s="41">
        <f t="shared" si="454"/>
        <v>-50.723770000000002</v>
      </c>
      <c r="L372" s="41" t="str">
        <f t="shared" si="455"/>
        <v/>
      </c>
      <c r="M372" s="41" t="str">
        <f t="shared" si="456"/>
        <v/>
      </c>
      <c r="N372" s="41" t="str">
        <f t="shared" si="450"/>
        <v/>
      </c>
      <c r="O372" s="41" t="str">
        <f t="shared" si="457"/>
        <v/>
      </c>
      <c r="P372" s="41" t="str">
        <f t="shared" si="458"/>
        <v/>
      </c>
      <c r="Q372" s="41" t="str">
        <f t="shared" si="459"/>
        <v/>
      </c>
      <c r="R372" s="41" t="str">
        <f t="shared" si="460"/>
        <v/>
      </c>
      <c r="S372" s="41" t="str">
        <f t="shared" si="461"/>
        <v/>
      </c>
      <c r="T372" s="41" t="str">
        <f t="shared" si="462"/>
        <v/>
      </c>
      <c r="U372" s="41">
        <f t="shared" si="463"/>
        <v>-50.723770000000002</v>
      </c>
      <c r="V372" s="41">
        <f t="shared" si="464"/>
        <v>0</v>
      </c>
      <c r="W372" s="41">
        <f t="shared" si="465"/>
        <v>-50.723770000000002</v>
      </c>
      <c r="X372" s="41" t="str">
        <f t="shared" si="466"/>
        <v/>
      </c>
      <c r="Y372" s="41" t="str">
        <f t="shared" si="467"/>
        <v/>
      </c>
      <c r="Z372" s="41" t="str">
        <f t="shared" si="468"/>
        <v/>
      </c>
    </row>
    <row r="373" spans="4:46" x14ac:dyDescent="0.25">
      <c r="D373" s="18">
        <v>1949</v>
      </c>
      <c r="E373" s="47">
        <f t="shared" si="451"/>
        <v>4</v>
      </c>
      <c r="F373" s="9" t="s">
        <v>372</v>
      </c>
      <c r="G373" s="9">
        <v>-145.14263399999999</v>
      </c>
      <c r="I373" s="41">
        <f t="shared" si="452"/>
        <v>-145.14263399999999</v>
      </c>
      <c r="J373" s="41">
        <f t="shared" si="453"/>
        <v>0</v>
      </c>
      <c r="K373" s="41">
        <f t="shared" si="454"/>
        <v>-145.14263399999999</v>
      </c>
      <c r="L373" s="41" t="str">
        <f t="shared" si="455"/>
        <v/>
      </c>
      <c r="M373" s="41" t="str">
        <f t="shared" si="456"/>
        <v/>
      </c>
      <c r="N373" s="41" t="str">
        <f t="shared" si="450"/>
        <v/>
      </c>
      <c r="O373" s="41" t="str">
        <f t="shared" si="457"/>
        <v/>
      </c>
      <c r="P373" s="41" t="str">
        <f t="shared" si="458"/>
        <v/>
      </c>
      <c r="Q373" s="41" t="str">
        <f t="shared" si="459"/>
        <v/>
      </c>
      <c r="R373" s="41" t="str">
        <f t="shared" si="460"/>
        <v/>
      </c>
      <c r="S373" s="41" t="str">
        <f t="shared" si="461"/>
        <v/>
      </c>
      <c r="T373" s="41" t="str">
        <f t="shared" si="462"/>
        <v/>
      </c>
      <c r="U373" s="41">
        <f t="shared" si="463"/>
        <v>-145.14263399999999</v>
      </c>
      <c r="V373" s="41">
        <f t="shared" si="464"/>
        <v>0</v>
      </c>
      <c r="W373" s="41">
        <f t="shared" si="465"/>
        <v>-145.14263399999999</v>
      </c>
      <c r="X373" s="41" t="str">
        <f t="shared" si="466"/>
        <v/>
      </c>
      <c r="Y373" s="41" t="str">
        <f t="shared" si="467"/>
        <v/>
      </c>
      <c r="Z373" s="41" t="str">
        <f t="shared" si="468"/>
        <v/>
      </c>
    </row>
    <row r="374" spans="4:46" x14ac:dyDescent="0.25">
      <c r="D374" s="18">
        <v>1949</v>
      </c>
      <c r="E374" s="47">
        <f t="shared" si="451"/>
        <v>4</v>
      </c>
      <c r="F374" s="9" t="s">
        <v>373</v>
      </c>
      <c r="G374" s="9">
        <v>-174.02000699999999</v>
      </c>
      <c r="I374" s="41">
        <f t="shared" si="452"/>
        <v>-174.02000699999999</v>
      </c>
      <c r="J374" s="41">
        <f t="shared" si="453"/>
        <v>0</v>
      </c>
      <c r="K374" s="41">
        <f t="shared" si="454"/>
        <v>-174.02000699999999</v>
      </c>
      <c r="L374" s="41" t="str">
        <f t="shared" si="455"/>
        <v/>
      </c>
      <c r="M374" s="41" t="str">
        <f t="shared" si="456"/>
        <v/>
      </c>
      <c r="N374" s="41" t="str">
        <f t="shared" si="450"/>
        <v/>
      </c>
      <c r="O374" s="41" t="str">
        <f t="shared" si="457"/>
        <v/>
      </c>
      <c r="P374" s="41" t="str">
        <f t="shared" si="458"/>
        <v/>
      </c>
      <c r="Q374" s="41" t="str">
        <f t="shared" si="459"/>
        <v/>
      </c>
      <c r="R374" s="41" t="str">
        <f t="shared" si="460"/>
        <v/>
      </c>
      <c r="S374" s="41" t="str">
        <f t="shared" si="461"/>
        <v/>
      </c>
      <c r="T374" s="41" t="str">
        <f t="shared" si="462"/>
        <v/>
      </c>
      <c r="U374" s="41">
        <f t="shared" si="463"/>
        <v>-174.02000699999999</v>
      </c>
      <c r="V374" s="41">
        <f t="shared" si="464"/>
        <v>0</v>
      </c>
      <c r="W374" s="41">
        <f t="shared" si="465"/>
        <v>-174.02000699999999</v>
      </c>
      <c r="X374" s="41" t="str">
        <f t="shared" si="466"/>
        <v/>
      </c>
      <c r="Y374" s="41" t="str">
        <f t="shared" si="467"/>
        <v/>
      </c>
      <c r="Z374" s="41" t="str">
        <f t="shared" si="468"/>
        <v/>
      </c>
    </row>
    <row r="375" spans="4:46" x14ac:dyDescent="0.25">
      <c r="D375" s="18">
        <v>1949</v>
      </c>
      <c r="E375" s="47">
        <f t="shared" si="451"/>
        <v>4</v>
      </c>
      <c r="F375" s="9" t="s">
        <v>374</v>
      </c>
      <c r="G375" s="9">
        <v>-168.98813699999999</v>
      </c>
      <c r="I375" s="41">
        <f t="shared" si="452"/>
        <v>-168.98813699999999</v>
      </c>
      <c r="J375" s="41">
        <f t="shared" si="453"/>
        <v>0</v>
      </c>
      <c r="K375" s="41">
        <f t="shared" si="454"/>
        <v>-168.98813699999999</v>
      </c>
      <c r="L375" s="41" t="str">
        <f t="shared" si="455"/>
        <v/>
      </c>
      <c r="M375" s="41" t="str">
        <f t="shared" si="456"/>
        <v/>
      </c>
      <c r="N375" s="41" t="str">
        <f t="shared" si="450"/>
        <v/>
      </c>
      <c r="O375" s="41" t="str">
        <f t="shared" si="457"/>
        <v/>
      </c>
      <c r="P375" s="41" t="str">
        <f t="shared" si="458"/>
        <v/>
      </c>
      <c r="Q375" s="41" t="str">
        <f t="shared" si="459"/>
        <v/>
      </c>
      <c r="R375" s="41" t="str">
        <f t="shared" si="460"/>
        <v/>
      </c>
      <c r="S375" s="41" t="str">
        <f t="shared" si="461"/>
        <v/>
      </c>
      <c r="T375" s="41" t="str">
        <f t="shared" si="462"/>
        <v/>
      </c>
      <c r="U375" s="41">
        <f t="shared" si="463"/>
        <v>-168.98813699999999</v>
      </c>
      <c r="V375" s="41">
        <f t="shared" si="464"/>
        <v>0</v>
      </c>
      <c r="W375" s="41">
        <f t="shared" si="465"/>
        <v>-168.98813699999999</v>
      </c>
      <c r="X375" s="41" t="str">
        <f t="shared" si="466"/>
        <v/>
      </c>
      <c r="Y375" s="41" t="str">
        <f t="shared" si="467"/>
        <v/>
      </c>
      <c r="Z375" s="41" t="str">
        <f t="shared" si="468"/>
        <v/>
      </c>
      <c r="AC375" s="14">
        <f>SUM(I364:I375)</f>
        <v>-74.031531000000001</v>
      </c>
      <c r="AD375" s="14">
        <f>SUM(J364:J375)</f>
        <v>517.61191499999995</v>
      </c>
      <c r="AE375" s="14">
        <f>SUM(K364:K375)</f>
        <v>-591.64344600000004</v>
      </c>
      <c r="AF375" s="14" t="str">
        <f>IF(AF$38=$E375,SUM(L364:L375),"")</f>
        <v/>
      </c>
      <c r="AG375" s="14" t="str">
        <f t="shared" ref="AG375" si="483">IF(AG$38=$E375,SUM(M364:M375),"")</f>
        <v/>
      </c>
      <c r="AH375" s="14" t="str">
        <f t="shared" ref="AH375" si="484">IF(AH$38=$E375,SUM(N364:N375),"")</f>
        <v/>
      </c>
      <c r="AI375" s="14" t="str">
        <f t="shared" ref="AI375" si="485">IF(AI$38=$E375,SUM(O364:O375),"")</f>
        <v/>
      </c>
      <c r="AJ375" s="14" t="str">
        <f t="shared" ref="AJ375" si="486">IF(AJ$38=$E375,SUM(P364:P375),"")</f>
        <v/>
      </c>
      <c r="AK375" s="14" t="str">
        <f t="shared" ref="AK375" si="487">IF(AK$38=$E375,SUM(Q364:Q375),"")</f>
        <v/>
      </c>
      <c r="AL375" s="14" t="str">
        <f t="shared" ref="AL375" si="488">IF(AL$38=$E375,SUM(R364:R375),"")</f>
        <v/>
      </c>
      <c r="AM375" s="14" t="str">
        <f t="shared" ref="AM375" si="489">IF(AM$38=$E375,SUM(S364:S375),"")</f>
        <v/>
      </c>
      <c r="AN375" s="14" t="str">
        <f t="shared" ref="AN375" si="490">IF(AN$38=$E375,SUM(T364:T375),"")</f>
        <v/>
      </c>
      <c r="AO375" s="14">
        <f t="shared" ref="AO375" si="491">IF(AO$38=$E375,SUM(U364:U375),"")</f>
        <v>-74.031531000000001</v>
      </c>
      <c r="AP375" s="14">
        <f t="shared" ref="AP375" si="492">IF(AP$38=$E375,SUM(V364:V375),"")</f>
        <v>517.61191499999995</v>
      </c>
      <c r="AQ375" s="14">
        <f t="shared" ref="AQ375" si="493">IF(AQ$38=$E375,SUM(W364:W375),"")</f>
        <v>-591.64344600000004</v>
      </c>
      <c r="AR375" s="14" t="str">
        <f t="shared" ref="AR375" si="494">IF(AR$38=$E375,SUM(X364:X375),"")</f>
        <v/>
      </c>
      <c r="AS375" s="14" t="str">
        <f t="shared" ref="AS375" si="495">IF(AS$38=$E375,SUM(Y364:Y375),"")</f>
        <v/>
      </c>
      <c r="AT375" s="14" t="str">
        <f t="shared" ref="AT375" si="496">IF(AT$38=$E375,SUM(Z364:Z375),"")</f>
        <v/>
      </c>
    </row>
    <row r="376" spans="4:46" x14ac:dyDescent="0.25">
      <c r="D376" s="18">
        <v>1950</v>
      </c>
      <c r="E376" s="47">
        <f t="shared" si="451"/>
        <v>3</v>
      </c>
      <c r="F376" s="9" t="s">
        <v>375</v>
      </c>
      <c r="G376" s="9">
        <v>-54.554907999999998</v>
      </c>
      <c r="I376" s="41">
        <f t="shared" si="452"/>
        <v>-54.554907999999998</v>
      </c>
      <c r="J376" s="41">
        <f t="shared" si="453"/>
        <v>0</v>
      </c>
      <c r="K376" s="41">
        <f t="shared" si="454"/>
        <v>-54.554907999999998</v>
      </c>
      <c r="L376" s="41" t="str">
        <f t="shared" si="455"/>
        <v/>
      </c>
      <c r="M376" s="41" t="str">
        <f t="shared" si="456"/>
        <v/>
      </c>
      <c r="N376" s="41" t="str">
        <f t="shared" si="450"/>
        <v/>
      </c>
      <c r="O376" s="41" t="str">
        <f t="shared" si="457"/>
        <v/>
      </c>
      <c r="P376" s="41" t="str">
        <f t="shared" si="458"/>
        <v/>
      </c>
      <c r="Q376" s="41" t="str">
        <f t="shared" si="459"/>
        <v/>
      </c>
      <c r="R376" s="41">
        <f t="shared" si="460"/>
        <v>-54.554907999999998</v>
      </c>
      <c r="S376" s="41">
        <f t="shared" si="461"/>
        <v>0</v>
      </c>
      <c r="T376" s="41">
        <f t="shared" si="462"/>
        <v>-54.554907999999998</v>
      </c>
      <c r="U376" s="41" t="str">
        <f t="shared" si="463"/>
        <v/>
      </c>
      <c r="V376" s="41" t="str">
        <f t="shared" si="464"/>
        <v/>
      </c>
      <c r="W376" s="41" t="str">
        <f t="shared" si="465"/>
        <v/>
      </c>
      <c r="X376" s="41" t="str">
        <f t="shared" si="466"/>
        <v/>
      </c>
      <c r="Y376" s="41" t="str">
        <f t="shared" si="467"/>
        <v/>
      </c>
      <c r="Z376" s="41" t="str">
        <f t="shared" si="468"/>
        <v/>
      </c>
    </row>
    <row r="377" spans="4:46" x14ac:dyDescent="0.25">
      <c r="D377" s="18">
        <v>1950</v>
      </c>
      <c r="E377" s="47">
        <f t="shared" si="451"/>
        <v>3</v>
      </c>
      <c r="F377" s="9" t="s">
        <v>376</v>
      </c>
      <c r="G377" s="9">
        <v>-30.007518000000001</v>
      </c>
      <c r="I377" s="41">
        <f t="shared" si="452"/>
        <v>-30.007518000000001</v>
      </c>
      <c r="J377" s="41">
        <f t="shared" si="453"/>
        <v>0</v>
      </c>
      <c r="K377" s="41">
        <f t="shared" si="454"/>
        <v>-30.007518000000001</v>
      </c>
      <c r="L377" s="41" t="str">
        <f t="shared" si="455"/>
        <v/>
      </c>
      <c r="M377" s="41" t="str">
        <f t="shared" si="456"/>
        <v/>
      </c>
      <c r="N377" s="41" t="str">
        <f t="shared" si="450"/>
        <v/>
      </c>
      <c r="O377" s="41" t="str">
        <f t="shared" si="457"/>
        <v/>
      </c>
      <c r="P377" s="41" t="str">
        <f t="shared" si="458"/>
        <v/>
      </c>
      <c r="Q377" s="41" t="str">
        <f t="shared" si="459"/>
        <v/>
      </c>
      <c r="R377" s="41">
        <f t="shared" si="460"/>
        <v>-30.007518000000001</v>
      </c>
      <c r="S377" s="41">
        <f t="shared" si="461"/>
        <v>0</v>
      </c>
      <c r="T377" s="41">
        <f t="shared" si="462"/>
        <v>-30.007518000000001</v>
      </c>
      <c r="U377" s="41" t="str">
        <f t="shared" si="463"/>
        <v/>
      </c>
      <c r="V377" s="41" t="str">
        <f t="shared" si="464"/>
        <v/>
      </c>
      <c r="W377" s="41" t="str">
        <f t="shared" si="465"/>
        <v/>
      </c>
      <c r="X377" s="41" t="str">
        <f t="shared" si="466"/>
        <v/>
      </c>
      <c r="Y377" s="41" t="str">
        <f t="shared" si="467"/>
        <v/>
      </c>
      <c r="Z377" s="41" t="str">
        <f t="shared" si="468"/>
        <v/>
      </c>
    </row>
    <row r="378" spans="4:46" x14ac:dyDescent="0.25">
      <c r="D378" s="18">
        <v>1950</v>
      </c>
      <c r="E378" s="47">
        <f t="shared" si="451"/>
        <v>3</v>
      </c>
      <c r="F378" s="9" t="s">
        <v>377</v>
      </c>
      <c r="G378" s="9">
        <v>-15.824427999999999</v>
      </c>
      <c r="I378" s="41">
        <f t="shared" si="452"/>
        <v>-15.824427999999999</v>
      </c>
      <c r="J378" s="41">
        <f t="shared" si="453"/>
        <v>0</v>
      </c>
      <c r="K378" s="41">
        <f t="shared" si="454"/>
        <v>-15.824427999999999</v>
      </c>
      <c r="L378" s="41" t="str">
        <f t="shared" si="455"/>
        <v/>
      </c>
      <c r="M378" s="41" t="str">
        <f t="shared" si="456"/>
        <v/>
      </c>
      <c r="N378" s="41" t="str">
        <f t="shared" si="450"/>
        <v/>
      </c>
      <c r="O378" s="41" t="str">
        <f t="shared" si="457"/>
        <v/>
      </c>
      <c r="P378" s="41" t="str">
        <f t="shared" si="458"/>
        <v/>
      </c>
      <c r="Q378" s="41" t="str">
        <f t="shared" si="459"/>
        <v/>
      </c>
      <c r="R378" s="41">
        <f t="shared" si="460"/>
        <v>-15.824427999999999</v>
      </c>
      <c r="S378" s="41">
        <f t="shared" si="461"/>
        <v>0</v>
      </c>
      <c r="T378" s="41">
        <f t="shared" si="462"/>
        <v>-15.824427999999999</v>
      </c>
      <c r="U378" s="41" t="str">
        <f t="shared" si="463"/>
        <v/>
      </c>
      <c r="V378" s="41" t="str">
        <f t="shared" si="464"/>
        <v/>
      </c>
      <c r="W378" s="41" t="str">
        <f t="shared" si="465"/>
        <v/>
      </c>
      <c r="X378" s="41" t="str">
        <f t="shared" si="466"/>
        <v/>
      </c>
      <c r="Y378" s="41" t="str">
        <f t="shared" si="467"/>
        <v/>
      </c>
      <c r="Z378" s="41" t="str">
        <f t="shared" si="468"/>
        <v/>
      </c>
    </row>
    <row r="379" spans="4:46" x14ac:dyDescent="0.25">
      <c r="D379" s="18">
        <v>1950</v>
      </c>
      <c r="E379" s="47">
        <f t="shared" si="451"/>
        <v>3</v>
      </c>
      <c r="F379" s="9" t="s">
        <v>378</v>
      </c>
      <c r="G379" s="9">
        <v>21.204910000000002</v>
      </c>
      <c r="I379" s="41">
        <f t="shared" si="452"/>
        <v>21.204910000000002</v>
      </c>
      <c r="J379" s="41">
        <f t="shared" si="453"/>
        <v>21.204910000000002</v>
      </c>
      <c r="K379" s="41">
        <f t="shared" si="454"/>
        <v>0</v>
      </c>
      <c r="L379" s="41" t="str">
        <f t="shared" si="455"/>
        <v/>
      </c>
      <c r="M379" s="41" t="str">
        <f t="shared" si="456"/>
        <v/>
      </c>
      <c r="N379" s="41" t="str">
        <f t="shared" si="450"/>
        <v/>
      </c>
      <c r="O379" s="41" t="str">
        <f t="shared" si="457"/>
        <v/>
      </c>
      <c r="P379" s="41" t="str">
        <f t="shared" si="458"/>
        <v/>
      </c>
      <c r="Q379" s="41" t="str">
        <f t="shared" si="459"/>
        <v/>
      </c>
      <c r="R379" s="41">
        <f t="shared" si="460"/>
        <v>21.204910000000002</v>
      </c>
      <c r="S379" s="41">
        <f t="shared" si="461"/>
        <v>21.204910000000002</v>
      </c>
      <c r="T379" s="41">
        <f t="shared" si="462"/>
        <v>0</v>
      </c>
      <c r="U379" s="41" t="str">
        <f t="shared" si="463"/>
        <v/>
      </c>
      <c r="V379" s="41" t="str">
        <f t="shared" si="464"/>
        <v/>
      </c>
      <c r="W379" s="41" t="str">
        <f t="shared" si="465"/>
        <v/>
      </c>
      <c r="X379" s="41" t="str">
        <f t="shared" si="466"/>
        <v/>
      </c>
      <c r="Y379" s="41" t="str">
        <f t="shared" si="467"/>
        <v/>
      </c>
      <c r="Z379" s="41" t="str">
        <f t="shared" si="468"/>
        <v/>
      </c>
    </row>
    <row r="380" spans="4:46" x14ac:dyDescent="0.25">
      <c r="D380" s="18">
        <v>1950</v>
      </c>
      <c r="E380" s="47">
        <f t="shared" si="451"/>
        <v>3</v>
      </c>
      <c r="F380" s="9" t="s">
        <v>379</v>
      </c>
      <c r="G380" s="9">
        <v>56.209254000000001</v>
      </c>
      <c r="I380" s="41">
        <f t="shared" si="452"/>
        <v>56.209254000000001</v>
      </c>
      <c r="J380" s="41">
        <f t="shared" si="453"/>
        <v>56.209254000000001</v>
      </c>
      <c r="K380" s="41">
        <f t="shared" si="454"/>
        <v>0</v>
      </c>
      <c r="L380" s="41" t="str">
        <f t="shared" si="455"/>
        <v/>
      </c>
      <c r="M380" s="41" t="str">
        <f t="shared" si="456"/>
        <v/>
      </c>
      <c r="N380" s="41" t="str">
        <f t="shared" si="450"/>
        <v/>
      </c>
      <c r="O380" s="41" t="str">
        <f t="shared" si="457"/>
        <v/>
      </c>
      <c r="P380" s="41" t="str">
        <f t="shared" si="458"/>
        <v/>
      </c>
      <c r="Q380" s="41" t="str">
        <f t="shared" si="459"/>
        <v/>
      </c>
      <c r="R380" s="41">
        <f t="shared" si="460"/>
        <v>56.209254000000001</v>
      </c>
      <c r="S380" s="41">
        <f t="shared" si="461"/>
        <v>56.209254000000001</v>
      </c>
      <c r="T380" s="41">
        <f t="shared" si="462"/>
        <v>0</v>
      </c>
      <c r="U380" s="41" t="str">
        <f t="shared" si="463"/>
        <v/>
      </c>
      <c r="V380" s="41" t="str">
        <f t="shared" si="464"/>
        <v/>
      </c>
      <c r="W380" s="41" t="str">
        <f t="shared" si="465"/>
        <v/>
      </c>
      <c r="X380" s="41" t="str">
        <f t="shared" si="466"/>
        <v/>
      </c>
      <c r="Y380" s="41" t="str">
        <f t="shared" si="467"/>
        <v/>
      </c>
      <c r="Z380" s="41" t="str">
        <f t="shared" si="468"/>
        <v/>
      </c>
    </row>
    <row r="381" spans="4:46" x14ac:dyDescent="0.25">
      <c r="D381" s="18">
        <v>1950</v>
      </c>
      <c r="E381" s="47">
        <f t="shared" si="451"/>
        <v>3</v>
      </c>
      <c r="F381" s="9" t="s">
        <v>380</v>
      </c>
      <c r="G381" s="9">
        <v>121.061948</v>
      </c>
      <c r="I381" s="41">
        <f t="shared" si="452"/>
        <v>121.061948</v>
      </c>
      <c r="J381" s="41">
        <f t="shared" si="453"/>
        <v>121.061948</v>
      </c>
      <c r="K381" s="41">
        <f t="shared" si="454"/>
        <v>0</v>
      </c>
      <c r="L381" s="41" t="str">
        <f t="shared" si="455"/>
        <v/>
      </c>
      <c r="M381" s="41" t="str">
        <f t="shared" si="456"/>
        <v/>
      </c>
      <c r="N381" s="41" t="str">
        <f t="shared" si="450"/>
        <v/>
      </c>
      <c r="O381" s="41" t="str">
        <f t="shared" si="457"/>
        <v/>
      </c>
      <c r="P381" s="41" t="str">
        <f t="shared" si="458"/>
        <v/>
      </c>
      <c r="Q381" s="41" t="str">
        <f t="shared" si="459"/>
        <v/>
      </c>
      <c r="R381" s="41">
        <f t="shared" si="460"/>
        <v>121.061948</v>
      </c>
      <c r="S381" s="41">
        <f t="shared" si="461"/>
        <v>121.061948</v>
      </c>
      <c r="T381" s="41">
        <f t="shared" si="462"/>
        <v>0</v>
      </c>
      <c r="U381" s="41" t="str">
        <f t="shared" si="463"/>
        <v/>
      </c>
      <c r="V381" s="41" t="str">
        <f t="shared" si="464"/>
        <v/>
      </c>
      <c r="W381" s="41" t="str">
        <f t="shared" si="465"/>
        <v/>
      </c>
      <c r="X381" s="41" t="str">
        <f t="shared" si="466"/>
        <v/>
      </c>
      <c r="Y381" s="41" t="str">
        <f t="shared" si="467"/>
        <v/>
      </c>
      <c r="Z381" s="41" t="str">
        <f t="shared" si="468"/>
        <v/>
      </c>
    </row>
    <row r="382" spans="4:46" x14ac:dyDescent="0.25">
      <c r="D382" s="18">
        <v>1950</v>
      </c>
      <c r="E382" s="47">
        <f t="shared" si="451"/>
        <v>3</v>
      </c>
      <c r="F382" s="9" t="s">
        <v>381</v>
      </c>
      <c r="G382" s="9">
        <v>158.009007</v>
      </c>
      <c r="I382" s="41">
        <f t="shared" si="452"/>
        <v>158.009007</v>
      </c>
      <c r="J382" s="41">
        <f t="shared" si="453"/>
        <v>158.009007</v>
      </c>
      <c r="K382" s="41">
        <f t="shared" si="454"/>
        <v>0</v>
      </c>
      <c r="L382" s="41" t="str">
        <f t="shared" si="455"/>
        <v/>
      </c>
      <c r="M382" s="41" t="str">
        <f t="shared" si="456"/>
        <v/>
      </c>
      <c r="N382" s="41" t="str">
        <f t="shared" si="450"/>
        <v/>
      </c>
      <c r="O382" s="41" t="str">
        <f t="shared" si="457"/>
        <v/>
      </c>
      <c r="P382" s="41" t="str">
        <f t="shared" si="458"/>
        <v/>
      </c>
      <c r="Q382" s="41" t="str">
        <f t="shared" si="459"/>
        <v/>
      </c>
      <c r="R382" s="41">
        <f t="shared" si="460"/>
        <v>158.009007</v>
      </c>
      <c r="S382" s="41">
        <f t="shared" si="461"/>
        <v>158.009007</v>
      </c>
      <c r="T382" s="41">
        <f t="shared" si="462"/>
        <v>0</v>
      </c>
      <c r="U382" s="41" t="str">
        <f t="shared" si="463"/>
        <v/>
      </c>
      <c r="V382" s="41" t="str">
        <f t="shared" si="464"/>
        <v/>
      </c>
      <c r="W382" s="41" t="str">
        <f t="shared" si="465"/>
        <v/>
      </c>
      <c r="X382" s="41" t="str">
        <f t="shared" si="466"/>
        <v/>
      </c>
      <c r="Y382" s="41" t="str">
        <f t="shared" si="467"/>
        <v/>
      </c>
      <c r="Z382" s="41" t="str">
        <f t="shared" si="468"/>
        <v/>
      </c>
    </row>
    <row r="383" spans="4:46" x14ac:dyDescent="0.25">
      <c r="D383" s="18">
        <v>1950</v>
      </c>
      <c r="E383" s="47">
        <f t="shared" si="451"/>
        <v>3</v>
      </c>
      <c r="F383" s="9" t="s">
        <v>382</v>
      </c>
      <c r="G383" s="9">
        <v>9.3750400000000003</v>
      </c>
      <c r="I383" s="41">
        <f t="shared" si="452"/>
        <v>9.3750400000000003</v>
      </c>
      <c r="J383" s="41">
        <f t="shared" si="453"/>
        <v>9.3750400000000003</v>
      </c>
      <c r="K383" s="41">
        <f t="shared" si="454"/>
        <v>0</v>
      </c>
      <c r="L383" s="41" t="str">
        <f t="shared" si="455"/>
        <v/>
      </c>
      <c r="M383" s="41" t="str">
        <f t="shared" si="456"/>
        <v/>
      </c>
      <c r="N383" s="41" t="str">
        <f t="shared" si="450"/>
        <v/>
      </c>
      <c r="O383" s="41" t="str">
        <f t="shared" si="457"/>
        <v/>
      </c>
      <c r="P383" s="41" t="str">
        <f t="shared" si="458"/>
        <v/>
      </c>
      <c r="Q383" s="41" t="str">
        <f t="shared" si="459"/>
        <v/>
      </c>
      <c r="R383" s="41">
        <f t="shared" si="460"/>
        <v>9.3750400000000003</v>
      </c>
      <c r="S383" s="41">
        <f t="shared" si="461"/>
        <v>9.3750400000000003</v>
      </c>
      <c r="T383" s="41">
        <f t="shared" si="462"/>
        <v>0</v>
      </c>
      <c r="U383" s="41" t="str">
        <f t="shared" si="463"/>
        <v/>
      </c>
      <c r="V383" s="41" t="str">
        <f t="shared" si="464"/>
        <v/>
      </c>
      <c r="W383" s="41" t="str">
        <f t="shared" si="465"/>
        <v/>
      </c>
      <c r="X383" s="41" t="str">
        <f t="shared" si="466"/>
        <v/>
      </c>
      <c r="Y383" s="41" t="str">
        <f t="shared" si="467"/>
        <v/>
      </c>
      <c r="Z383" s="41" t="str">
        <f t="shared" si="468"/>
        <v/>
      </c>
    </row>
    <row r="384" spans="4:46" x14ac:dyDescent="0.25">
      <c r="D384" s="18">
        <v>1950</v>
      </c>
      <c r="E384" s="47">
        <f t="shared" si="451"/>
        <v>3</v>
      </c>
      <c r="F384" s="9" t="s">
        <v>383</v>
      </c>
      <c r="G384" s="9">
        <v>-18.517037999999999</v>
      </c>
      <c r="I384" s="41">
        <f t="shared" si="452"/>
        <v>-18.517037999999999</v>
      </c>
      <c r="J384" s="41">
        <f t="shared" si="453"/>
        <v>0</v>
      </c>
      <c r="K384" s="41">
        <f t="shared" si="454"/>
        <v>-18.517037999999999</v>
      </c>
      <c r="L384" s="41" t="str">
        <f t="shared" si="455"/>
        <v/>
      </c>
      <c r="M384" s="41" t="str">
        <f t="shared" si="456"/>
        <v/>
      </c>
      <c r="N384" s="41" t="str">
        <f t="shared" si="450"/>
        <v/>
      </c>
      <c r="O384" s="41" t="str">
        <f t="shared" si="457"/>
        <v/>
      </c>
      <c r="P384" s="41" t="str">
        <f t="shared" si="458"/>
        <v/>
      </c>
      <c r="Q384" s="41" t="str">
        <f t="shared" si="459"/>
        <v/>
      </c>
      <c r="R384" s="41">
        <f t="shared" si="460"/>
        <v>-18.517037999999999</v>
      </c>
      <c r="S384" s="41">
        <f t="shared" si="461"/>
        <v>0</v>
      </c>
      <c r="T384" s="41">
        <f t="shared" si="462"/>
        <v>-18.517037999999999</v>
      </c>
      <c r="U384" s="41" t="str">
        <f t="shared" si="463"/>
        <v/>
      </c>
      <c r="V384" s="41" t="str">
        <f t="shared" si="464"/>
        <v/>
      </c>
      <c r="W384" s="41" t="str">
        <f t="shared" si="465"/>
        <v/>
      </c>
      <c r="X384" s="41" t="str">
        <f t="shared" si="466"/>
        <v/>
      </c>
      <c r="Y384" s="41" t="str">
        <f t="shared" si="467"/>
        <v/>
      </c>
      <c r="Z384" s="41" t="str">
        <f t="shared" si="468"/>
        <v/>
      </c>
    </row>
    <row r="385" spans="4:46" x14ac:dyDescent="0.25">
      <c r="D385" s="18">
        <v>1950</v>
      </c>
      <c r="E385" s="47">
        <f t="shared" si="451"/>
        <v>3</v>
      </c>
      <c r="F385" s="9" t="s">
        <v>384</v>
      </c>
      <c r="G385" s="9">
        <v>-107.303321</v>
      </c>
      <c r="I385" s="41">
        <f t="shared" si="452"/>
        <v>-107.303321</v>
      </c>
      <c r="J385" s="41">
        <f t="shared" si="453"/>
        <v>0</v>
      </c>
      <c r="K385" s="41">
        <f t="shared" si="454"/>
        <v>-107.303321</v>
      </c>
      <c r="L385" s="41" t="str">
        <f t="shared" si="455"/>
        <v/>
      </c>
      <c r="M385" s="41" t="str">
        <f t="shared" si="456"/>
        <v/>
      </c>
      <c r="N385" s="41" t="str">
        <f t="shared" si="450"/>
        <v/>
      </c>
      <c r="O385" s="41" t="str">
        <f t="shared" si="457"/>
        <v/>
      </c>
      <c r="P385" s="41" t="str">
        <f t="shared" si="458"/>
        <v/>
      </c>
      <c r="Q385" s="41" t="str">
        <f t="shared" si="459"/>
        <v/>
      </c>
      <c r="R385" s="41">
        <f t="shared" si="460"/>
        <v>-107.303321</v>
      </c>
      <c r="S385" s="41">
        <f t="shared" si="461"/>
        <v>0</v>
      </c>
      <c r="T385" s="41">
        <f t="shared" si="462"/>
        <v>-107.303321</v>
      </c>
      <c r="U385" s="41" t="str">
        <f t="shared" si="463"/>
        <v/>
      </c>
      <c r="V385" s="41" t="str">
        <f t="shared" si="464"/>
        <v/>
      </c>
      <c r="W385" s="41" t="str">
        <f t="shared" si="465"/>
        <v/>
      </c>
      <c r="X385" s="41" t="str">
        <f t="shared" si="466"/>
        <v/>
      </c>
      <c r="Y385" s="41" t="str">
        <f t="shared" si="467"/>
        <v/>
      </c>
      <c r="Z385" s="41" t="str">
        <f t="shared" si="468"/>
        <v/>
      </c>
    </row>
    <row r="386" spans="4:46" x14ac:dyDescent="0.25">
      <c r="D386" s="18">
        <v>1950</v>
      </c>
      <c r="E386" s="47">
        <f t="shared" si="451"/>
        <v>3</v>
      </c>
      <c r="F386" s="9" t="s">
        <v>385</v>
      </c>
      <c r="G386" s="9">
        <v>-145.77408199999999</v>
      </c>
      <c r="I386" s="41">
        <f t="shared" si="452"/>
        <v>-145.77408199999999</v>
      </c>
      <c r="J386" s="41">
        <f t="shared" si="453"/>
        <v>0</v>
      </c>
      <c r="K386" s="41">
        <f t="shared" si="454"/>
        <v>-145.77408199999999</v>
      </c>
      <c r="L386" s="41" t="str">
        <f t="shared" si="455"/>
        <v/>
      </c>
      <c r="M386" s="41" t="str">
        <f t="shared" si="456"/>
        <v/>
      </c>
      <c r="N386" s="41" t="str">
        <f t="shared" si="450"/>
        <v/>
      </c>
      <c r="O386" s="41" t="str">
        <f t="shared" si="457"/>
        <v/>
      </c>
      <c r="P386" s="41" t="str">
        <f t="shared" si="458"/>
        <v/>
      </c>
      <c r="Q386" s="41" t="str">
        <f t="shared" si="459"/>
        <v/>
      </c>
      <c r="R386" s="41">
        <f t="shared" si="460"/>
        <v>-145.77408199999999</v>
      </c>
      <c r="S386" s="41">
        <f t="shared" si="461"/>
        <v>0</v>
      </c>
      <c r="T386" s="41">
        <f t="shared" si="462"/>
        <v>-145.77408199999999</v>
      </c>
      <c r="U386" s="41" t="str">
        <f t="shared" si="463"/>
        <v/>
      </c>
      <c r="V386" s="41" t="str">
        <f t="shared" si="464"/>
        <v/>
      </c>
      <c r="W386" s="41" t="str">
        <f t="shared" si="465"/>
        <v/>
      </c>
      <c r="X386" s="41" t="str">
        <f t="shared" si="466"/>
        <v/>
      </c>
      <c r="Y386" s="41" t="str">
        <f t="shared" si="467"/>
        <v/>
      </c>
      <c r="Z386" s="41" t="str">
        <f t="shared" si="468"/>
        <v/>
      </c>
    </row>
    <row r="387" spans="4:46" x14ac:dyDescent="0.25">
      <c r="D387" s="18">
        <v>1950</v>
      </c>
      <c r="E387" s="47">
        <f t="shared" si="451"/>
        <v>3</v>
      </c>
      <c r="F387" s="9" t="s">
        <v>386</v>
      </c>
      <c r="G387" s="9">
        <v>-126.304106</v>
      </c>
      <c r="I387" s="41">
        <f t="shared" si="452"/>
        <v>-126.304106</v>
      </c>
      <c r="J387" s="41">
        <f t="shared" si="453"/>
        <v>0</v>
      </c>
      <c r="K387" s="41">
        <f t="shared" si="454"/>
        <v>-126.304106</v>
      </c>
      <c r="L387" s="41" t="str">
        <f t="shared" si="455"/>
        <v/>
      </c>
      <c r="M387" s="41" t="str">
        <f t="shared" si="456"/>
        <v/>
      </c>
      <c r="N387" s="41" t="str">
        <f t="shared" si="450"/>
        <v/>
      </c>
      <c r="O387" s="41" t="str">
        <f t="shared" si="457"/>
        <v/>
      </c>
      <c r="P387" s="41" t="str">
        <f t="shared" si="458"/>
        <v/>
      </c>
      <c r="Q387" s="41" t="str">
        <f t="shared" si="459"/>
        <v/>
      </c>
      <c r="R387" s="41">
        <f t="shared" si="460"/>
        <v>-126.304106</v>
      </c>
      <c r="S387" s="41">
        <f t="shared" si="461"/>
        <v>0</v>
      </c>
      <c r="T387" s="41">
        <f t="shared" si="462"/>
        <v>-126.304106</v>
      </c>
      <c r="U387" s="41" t="str">
        <f t="shared" si="463"/>
        <v/>
      </c>
      <c r="V387" s="41" t="str">
        <f t="shared" si="464"/>
        <v/>
      </c>
      <c r="W387" s="41" t="str">
        <f t="shared" si="465"/>
        <v/>
      </c>
      <c r="X387" s="41" t="str">
        <f t="shared" si="466"/>
        <v/>
      </c>
      <c r="Y387" s="41" t="str">
        <f t="shared" si="467"/>
        <v/>
      </c>
      <c r="Z387" s="41" t="str">
        <f t="shared" si="468"/>
        <v/>
      </c>
      <c r="AC387" s="14">
        <f>SUM(I376:I387)</f>
        <v>-132.42524200000003</v>
      </c>
      <c r="AD387" s="14">
        <f>SUM(J376:J387)</f>
        <v>365.86015900000001</v>
      </c>
      <c r="AE387" s="14">
        <f>SUM(K376:K387)</f>
        <v>-498.28540099999998</v>
      </c>
      <c r="AF387" s="14" t="str">
        <f>IF(AF$38=$E387,SUM(L376:L387),"")</f>
        <v/>
      </c>
      <c r="AG387" s="14" t="str">
        <f t="shared" ref="AG387" si="497">IF(AG$38=$E387,SUM(M376:M387),"")</f>
        <v/>
      </c>
      <c r="AH387" s="14" t="str">
        <f t="shared" ref="AH387" si="498">IF(AH$38=$E387,SUM(N376:N387),"")</f>
        <v/>
      </c>
      <c r="AI387" s="14" t="str">
        <f t="shared" ref="AI387" si="499">IF(AI$38=$E387,SUM(O376:O387),"")</f>
        <v/>
      </c>
      <c r="AJ387" s="14" t="str">
        <f t="shared" ref="AJ387" si="500">IF(AJ$38=$E387,SUM(P376:P387),"")</f>
        <v/>
      </c>
      <c r="AK387" s="14" t="str">
        <f t="shared" ref="AK387" si="501">IF(AK$38=$E387,SUM(Q376:Q387),"")</f>
        <v/>
      </c>
      <c r="AL387" s="14">
        <f t="shared" ref="AL387" si="502">IF(AL$38=$E387,SUM(R376:R387),"")</f>
        <v>-132.42524200000003</v>
      </c>
      <c r="AM387" s="14">
        <f t="shared" ref="AM387" si="503">IF(AM$38=$E387,SUM(S376:S387),"")</f>
        <v>365.86015900000001</v>
      </c>
      <c r="AN387" s="14">
        <f t="shared" ref="AN387" si="504">IF(AN$38=$E387,SUM(T376:T387),"")</f>
        <v>-498.28540099999998</v>
      </c>
      <c r="AO387" s="14" t="str">
        <f t="shared" ref="AO387" si="505">IF(AO$38=$E387,SUM(U376:U387),"")</f>
        <v/>
      </c>
      <c r="AP387" s="14" t="str">
        <f t="shared" ref="AP387" si="506">IF(AP$38=$E387,SUM(V376:V387),"")</f>
        <v/>
      </c>
      <c r="AQ387" s="14" t="str">
        <f t="shared" ref="AQ387" si="507">IF(AQ$38=$E387,SUM(W376:W387),"")</f>
        <v/>
      </c>
      <c r="AR387" s="14" t="str">
        <f t="shared" ref="AR387" si="508">IF(AR$38=$E387,SUM(X376:X387),"")</f>
        <v/>
      </c>
      <c r="AS387" s="14" t="str">
        <f t="shared" ref="AS387" si="509">IF(AS$38=$E387,SUM(Y376:Y387),"")</f>
        <v/>
      </c>
      <c r="AT387" s="14" t="str">
        <f t="shared" ref="AT387" si="510">IF(AT$38=$E387,SUM(Z376:Z387),"")</f>
        <v/>
      </c>
    </row>
    <row r="388" spans="4:46" x14ac:dyDescent="0.25">
      <c r="D388" s="18">
        <v>1951</v>
      </c>
      <c r="E388" s="47">
        <f t="shared" si="451"/>
        <v>2</v>
      </c>
      <c r="F388" s="9" t="s">
        <v>387</v>
      </c>
      <c r="G388" s="9">
        <v>69.453038000000006</v>
      </c>
      <c r="I388" s="41">
        <f t="shared" si="452"/>
        <v>69.453038000000006</v>
      </c>
      <c r="J388" s="41">
        <f t="shared" si="453"/>
        <v>69.453038000000006</v>
      </c>
      <c r="K388" s="41">
        <f t="shared" si="454"/>
        <v>0</v>
      </c>
      <c r="L388" s="41" t="str">
        <f t="shared" si="455"/>
        <v/>
      </c>
      <c r="M388" s="41" t="str">
        <f t="shared" si="456"/>
        <v/>
      </c>
      <c r="N388" s="41" t="str">
        <f t="shared" si="450"/>
        <v/>
      </c>
      <c r="O388" s="41">
        <f t="shared" si="457"/>
        <v>69.453038000000006</v>
      </c>
      <c r="P388" s="41">
        <f t="shared" si="458"/>
        <v>69.453038000000006</v>
      </c>
      <c r="Q388" s="41">
        <f t="shared" si="459"/>
        <v>0</v>
      </c>
      <c r="R388" s="41" t="str">
        <f t="shared" si="460"/>
        <v/>
      </c>
      <c r="S388" s="41" t="str">
        <f t="shared" si="461"/>
        <v/>
      </c>
      <c r="T388" s="41" t="str">
        <f t="shared" si="462"/>
        <v/>
      </c>
      <c r="U388" s="41" t="str">
        <f t="shared" si="463"/>
        <v/>
      </c>
      <c r="V388" s="41" t="str">
        <f t="shared" si="464"/>
        <v/>
      </c>
      <c r="W388" s="41" t="str">
        <f t="shared" si="465"/>
        <v/>
      </c>
      <c r="X388" s="41" t="str">
        <f t="shared" si="466"/>
        <v/>
      </c>
      <c r="Y388" s="41" t="str">
        <f t="shared" si="467"/>
        <v/>
      </c>
      <c r="Z388" s="41" t="str">
        <f t="shared" si="468"/>
        <v/>
      </c>
    </row>
    <row r="389" spans="4:46" x14ac:dyDescent="0.25">
      <c r="D389" s="18">
        <v>1951</v>
      </c>
      <c r="E389" s="47">
        <f t="shared" si="451"/>
        <v>2</v>
      </c>
      <c r="F389" s="9" t="s">
        <v>388</v>
      </c>
      <c r="G389" s="9">
        <v>115.68006800000001</v>
      </c>
      <c r="I389" s="41">
        <f t="shared" si="452"/>
        <v>115.68006800000001</v>
      </c>
      <c r="J389" s="41">
        <f t="shared" si="453"/>
        <v>115.68006800000001</v>
      </c>
      <c r="K389" s="41">
        <f t="shared" si="454"/>
        <v>0</v>
      </c>
      <c r="L389" s="41" t="str">
        <f t="shared" si="455"/>
        <v/>
      </c>
      <c r="M389" s="41" t="str">
        <f t="shared" si="456"/>
        <v/>
      </c>
      <c r="N389" s="41" t="str">
        <f t="shared" si="450"/>
        <v/>
      </c>
      <c r="O389" s="41">
        <f t="shared" si="457"/>
        <v>115.68006800000001</v>
      </c>
      <c r="P389" s="41">
        <f t="shared" si="458"/>
        <v>115.68006800000001</v>
      </c>
      <c r="Q389" s="41">
        <f t="shared" si="459"/>
        <v>0</v>
      </c>
      <c r="R389" s="41" t="str">
        <f t="shared" si="460"/>
        <v/>
      </c>
      <c r="S389" s="41" t="str">
        <f t="shared" si="461"/>
        <v/>
      </c>
      <c r="T389" s="41" t="str">
        <f t="shared" si="462"/>
        <v/>
      </c>
      <c r="U389" s="41" t="str">
        <f t="shared" si="463"/>
        <v/>
      </c>
      <c r="V389" s="41" t="str">
        <f t="shared" si="464"/>
        <v/>
      </c>
      <c r="W389" s="41" t="str">
        <f t="shared" si="465"/>
        <v/>
      </c>
      <c r="X389" s="41" t="str">
        <f t="shared" si="466"/>
        <v/>
      </c>
      <c r="Y389" s="41" t="str">
        <f t="shared" si="467"/>
        <v/>
      </c>
      <c r="Z389" s="41" t="str">
        <f t="shared" si="468"/>
        <v/>
      </c>
    </row>
    <row r="390" spans="4:46" x14ac:dyDescent="0.25">
      <c r="D390" s="18">
        <v>1951</v>
      </c>
      <c r="E390" s="47">
        <f t="shared" si="451"/>
        <v>2</v>
      </c>
      <c r="F390" s="9" t="s">
        <v>389</v>
      </c>
      <c r="G390" s="9">
        <v>257.62029200000001</v>
      </c>
      <c r="I390" s="41">
        <f t="shared" si="452"/>
        <v>257.62029200000001</v>
      </c>
      <c r="J390" s="41">
        <f t="shared" si="453"/>
        <v>257.62029200000001</v>
      </c>
      <c r="K390" s="41">
        <f t="shared" si="454"/>
        <v>0</v>
      </c>
      <c r="L390" s="41" t="str">
        <f t="shared" si="455"/>
        <v/>
      </c>
      <c r="M390" s="41" t="str">
        <f t="shared" si="456"/>
        <v/>
      </c>
      <c r="N390" s="41" t="str">
        <f t="shared" si="450"/>
        <v/>
      </c>
      <c r="O390" s="41">
        <f t="shared" si="457"/>
        <v>257.62029200000001</v>
      </c>
      <c r="P390" s="41">
        <f t="shared" si="458"/>
        <v>257.62029200000001</v>
      </c>
      <c r="Q390" s="41">
        <f t="shared" si="459"/>
        <v>0</v>
      </c>
      <c r="R390" s="41" t="str">
        <f t="shared" si="460"/>
        <v/>
      </c>
      <c r="S390" s="41" t="str">
        <f t="shared" si="461"/>
        <v/>
      </c>
      <c r="T390" s="41" t="str">
        <f t="shared" si="462"/>
        <v/>
      </c>
      <c r="U390" s="41" t="str">
        <f t="shared" si="463"/>
        <v/>
      </c>
      <c r="V390" s="41" t="str">
        <f t="shared" si="464"/>
        <v/>
      </c>
      <c r="W390" s="41" t="str">
        <f t="shared" si="465"/>
        <v/>
      </c>
      <c r="X390" s="41" t="str">
        <f t="shared" si="466"/>
        <v/>
      </c>
      <c r="Y390" s="41" t="str">
        <f t="shared" si="467"/>
        <v/>
      </c>
      <c r="Z390" s="41" t="str">
        <f t="shared" si="468"/>
        <v/>
      </c>
    </row>
    <row r="391" spans="4:46" x14ac:dyDescent="0.25">
      <c r="D391" s="18">
        <v>1951</v>
      </c>
      <c r="E391" s="47">
        <f t="shared" si="451"/>
        <v>2</v>
      </c>
      <c r="F391" s="9" t="s">
        <v>390</v>
      </c>
      <c r="G391" s="9">
        <v>89.976089000000002</v>
      </c>
      <c r="I391" s="41">
        <f t="shared" si="452"/>
        <v>89.976089000000002</v>
      </c>
      <c r="J391" s="41">
        <f t="shared" si="453"/>
        <v>89.976089000000002</v>
      </c>
      <c r="K391" s="41">
        <f t="shared" si="454"/>
        <v>0</v>
      </c>
      <c r="L391" s="41" t="str">
        <f t="shared" si="455"/>
        <v/>
      </c>
      <c r="M391" s="41" t="str">
        <f t="shared" si="456"/>
        <v/>
      </c>
      <c r="N391" s="41" t="str">
        <f t="shared" si="450"/>
        <v/>
      </c>
      <c r="O391" s="41">
        <f t="shared" si="457"/>
        <v>89.976089000000002</v>
      </c>
      <c r="P391" s="41">
        <f t="shared" si="458"/>
        <v>89.976089000000002</v>
      </c>
      <c r="Q391" s="41">
        <f t="shared" si="459"/>
        <v>0</v>
      </c>
      <c r="R391" s="41" t="str">
        <f t="shared" si="460"/>
        <v/>
      </c>
      <c r="S391" s="41" t="str">
        <f t="shared" si="461"/>
        <v/>
      </c>
      <c r="T391" s="41" t="str">
        <f t="shared" si="462"/>
        <v/>
      </c>
      <c r="U391" s="41" t="str">
        <f t="shared" si="463"/>
        <v/>
      </c>
      <c r="V391" s="41" t="str">
        <f t="shared" si="464"/>
        <v/>
      </c>
      <c r="W391" s="41" t="str">
        <f t="shared" si="465"/>
        <v/>
      </c>
      <c r="X391" s="41" t="str">
        <f t="shared" si="466"/>
        <v/>
      </c>
      <c r="Y391" s="41" t="str">
        <f t="shared" si="467"/>
        <v/>
      </c>
      <c r="Z391" s="41" t="str">
        <f t="shared" si="468"/>
        <v/>
      </c>
    </row>
    <row r="392" spans="4:46" x14ac:dyDescent="0.25">
      <c r="D392" s="18">
        <v>1951</v>
      </c>
      <c r="E392" s="47">
        <f t="shared" si="451"/>
        <v>2</v>
      </c>
      <c r="F392" s="9" t="s">
        <v>391</v>
      </c>
      <c r="G392" s="9">
        <v>189.03256400000001</v>
      </c>
      <c r="I392" s="41">
        <f t="shared" si="452"/>
        <v>189.03256400000001</v>
      </c>
      <c r="J392" s="41">
        <f t="shared" si="453"/>
        <v>189.03256400000001</v>
      </c>
      <c r="K392" s="41">
        <f t="shared" si="454"/>
        <v>0</v>
      </c>
      <c r="L392" s="41" t="str">
        <f t="shared" si="455"/>
        <v/>
      </c>
      <c r="M392" s="41" t="str">
        <f t="shared" si="456"/>
        <v/>
      </c>
      <c r="N392" s="41" t="str">
        <f t="shared" si="450"/>
        <v/>
      </c>
      <c r="O392" s="41">
        <f t="shared" si="457"/>
        <v>189.03256400000001</v>
      </c>
      <c r="P392" s="41">
        <f t="shared" si="458"/>
        <v>189.03256400000001</v>
      </c>
      <c r="Q392" s="41">
        <f t="shared" si="459"/>
        <v>0</v>
      </c>
      <c r="R392" s="41" t="str">
        <f t="shared" si="460"/>
        <v/>
      </c>
      <c r="S392" s="41" t="str">
        <f t="shared" si="461"/>
        <v/>
      </c>
      <c r="T392" s="41" t="str">
        <f t="shared" si="462"/>
        <v/>
      </c>
      <c r="U392" s="41" t="str">
        <f t="shared" si="463"/>
        <v/>
      </c>
      <c r="V392" s="41" t="str">
        <f t="shared" si="464"/>
        <v/>
      </c>
      <c r="W392" s="41" t="str">
        <f t="shared" si="465"/>
        <v/>
      </c>
      <c r="X392" s="41" t="str">
        <f t="shared" si="466"/>
        <v/>
      </c>
      <c r="Y392" s="41" t="str">
        <f t="shared" si="467"/>
        <v/>
      </c>
      <c r="Z392" s="41" t="str">
        <f t="shared" si="468"/>
        <v/>
      </c>
    </row>
    <row r="393" spans="4:46" x14ac:dyDescent="0.25">
      <c r="D393" s="18">
        <v>1951</v>
      </c>
      <c r="E393" s="47">
        <f t="shared" si="451"/>
        <v>2</v>
      </c>
      <c r="F393" s="9" t="s">
        <v>392</v>
      </c>
      <c r="G393" s="9">
        <v>100</v>
      </c>
      <c r="I393" s="41">
        <f t="shared" si="452"/>
        <v>100</v>
      </c>
      <c r="J393" s="41">
        <f t="shared" si="453"/>
        <v>100</v>
      </c>
      <c r="K393" s="41">
        <f t="shared" si="454"/>
        <v>0</v>
      </c>
      <c r="L393" s="41" t="str">
        <f t="shared" si="455"/>
        <v/>
      </c>
      <c r="M393" s="41" t="str">
        <f t="shared" si="456"/>
        <v/>
      </c>
      <c r="N393" s="41" t="str">
        <f t="shared" si="450"/>
        <v/>
      </c>
      <c r="O393" s="41">
        <f t="shared" si="457"/>
        <v>100</v>
      </c>
      <c r="P393" s="41">
        <f t="shared" si="458"/>
        <v>100</v>
      </c>
      <c r="Q393" s="41">
        <f t="shared" si="459"/>
        <v>0</v>
      </c>
      <c r="R393" s="41" t="str">
        <f t="shared" si="460"/>
        <v/>
      </c>
      <c r="S393" s="41" t="str">
        <f t="shared" si="461"/>
        <v/>
      </c>
      <c r="T393" s="41" t="str">
        <f t="shared" si="462"/>
        <v/>
      </c>
      <c r="U393" s="41" t="str">
        <f t="shared" si="463"/>
        <v/>
      </c>
      <c r="V393" s="41" t="str">
        <f t="shared" si="464"/>
        <v/>
      </c>
      <c r="W393" s="41" t="str">
        <f t="shared" si="465"/>
        <v/>
      </c>
      <c r="X393" s="41" t="str">
        <f t="shared" si="466"/>
        <v/>
      </c>
      <c r="Y393" s="41" t="str">
        <f t="shared" si="467"/>
        <v/>
      </c>
      <c r="Z393" s="41" t="str">
        <f t="shared" si="468"/>
        <v/>
      </c>
    </row>
    <row r="394" spans="4:46" x14ac:dyDescent="0.25">
      <c r="D394" s="18">
        <v>1951</v>
      </c>
      <c r="E394" s="47">
        <f t="shared" si="451"/>
        <v>2</v>
      </c>
      <c r="F394" s="9" t="s">
        <v>393</v>
      </c>
      <c r="G394" s="9">
        <v>185.62108000000001</v>
      </c>
      <c r="I394" s="41">
        <f t="shared" si="452"/>
        <v>185.62108000000001</v>
      </c>
      <c r="J394" s="41">
        <f t="shared" si="453"/>
        <v>185.62108000000001</v>
      </c>
      <c r="K394" s="41">
        <f t="shared" si="454"/>
        <v>0</v>
      </c>
      <c r="L394" s="41" t="str">
        <f t="shared" si="455"/>
        <v/>
      </c>
      <c r="M394" s="41" t="str">
        <f t="shared" si="456"/>
        <v/>
      </c>
      <c r="N394" s="41" t="str">
        <f t="shared" si="450"/>
        <v/>
      </c>
      <c r="O394" s="41">
        <f t="shared" si="457"/>
        <v>185.62108000000001</v>
      </c>
      <c r="P394" s="41">
        <f t="shared" si="458"/>
        <v>185.62108000000001</v>
      </c>
      <c r="Q394" s="41">
        <f t="shared" si="459"/>
        <v>0</v>
      </c>
      <c r="R394" s="41" t="str">
        <f t="shared" si="460"/>
        <v/>
      </c>
      <c r="S394" s="41" t="str">
        <f t="shared" si="461"/>
        <v/>
      </c>
      <c r="T394" s="41" t="str">
        <f t="shared" si="462"/>
        <v/>
      </c>
      <c r="U394" s="41" t="str">
        <f t="shared" si="463"/>
        <v/>
      </c>
      <c r="V394" s="41" t="str">
        <f t="shared" si="464"/>
        <v/>
      </c>
      <c r="W394" s="41" t="str">
        <f t="shared" si="465"/>
        <v/>
      </c>
      <c r="X394" s="41" t="str">
        <f t="shared" si="466"/>
        <v/>
      </c>
      <c r="Y394" s="41" t="str">
        <f t="shared" si="467"/>
        <v/>
      </c>
      <c r="Z394" s="41" t="str">
        <f t="shared" si="468"/>
        <v/>
      </c>
    </row>
    <row r="395" spans="4:46" x14ac:dyDescent="0.25">
      <c r="D395" s="18">
        <v>1951</v>
      </c>
      <c r="E395" s="47">
        <f t="shared" si="451"/>
        <v>2</v>
      </c>
      <c r="F395" s="9" t="s">
        <v>394</v>
      </c>
      <c r="G395" s="9">
        <v>-68.111973000000006</v>
      </c>
      <c r="I395" s="41">
        <f t="shared" si="452"/>
        <v>-68.111973000000006</v>
      </c>
      <c r="J395" s="41">
        <f t="shared" si="453"/>
        <v>0</v>
      </c>
      <c r="K395" s="41">
        <f t="shared" si="454"/>
        <v>-68.111973000000006</v>
      </c>
      <c r="L395" s="41" t="str">
        <f t="shared" si="455"/>
        <v/>
      </c>
      <c r="M395" s="41" t="str">
        <f t="shared" si="456"/>
        <v/>
      </c>
      <c r="N395" s="41" t="str">
        <f t="shared" si="450"/>
        <v/>
      </c>
      <c r="O395" s="41">
        <f t="shared" si="457"/>
        <v>-68.111973000000006</v>
      </c>
      <c r="P395" s="41">
        <f t="shared" si="458"/>
        <v>0</v>
      </c>
      <c r="Q395" s="41">
        <f t="shared" si="459"/>
        <v>-68.111973000000006</v>
      </c>
      <c r="R395" s="41" t="str">
        <f t="shared" si="460"/>
        <v/>
      </c>
      <c r="S395" s="41" t="str">
        <f t="shared" si="461"/>
        <v/>
      </c>
      <c r="T395" s="41" t="str">
        <f t="shared" si="462"/>
        <v/>
      </c>
      <c r="U395" s="41" t="str">
        <f t="shared" si="463"/>
        <v/>
      </c>
      <c r="V395" s="41" t="str">
        <f t="shared" si="464"/>
        <v/>
      </c>
      <c r="W395" s="41" t="str">
        <f t="shared" si="465"/>
        <v/>
      </c>
      <c r="X395" s="41" t="str">
        <f t="shared" si="466"/>
        <v/>
      </c>
      <c r="Y395" s="41" t="str">
        <f t="shared" si="467"/>
        <v/>
      </c>
      <c r="Z395" s="41" t="str">
        <f t="shared" si="468"/>
        <v/>
      </c>
    </row>
    <row r="396" spans="4:46" x14ac:dyDescent="0.25">
      <c r="D396" s="18">
        <v>1951</v>
      </c>
      <c r="E396" s="47">
        <f t="shared" si="451"/>
        <v>2</v>
      </c>
      <c r="F396" s="9" t="s">
        <v>395</v>
      </c>
      <c r="G396" s="9">
        <v>-84.269082999999995</v>
      </c>
      <c r="I396" s="41">
        <f t="shared" si="452"/>
        <v>-84.269082999999995</v>
      </c>
      <c r="J396" s="41">
        <f t="shared" si="453"/>
        <v>0</v>
      </c>
      <c r="K396" s="41">
        <f t="shared" si="454"/>
        <v>-84.269082999999995</v>
      </c>
      <c r="L396" s="41" t="str">
        <f t="shared" si="455"/>
        <v/>
      </c>
      <c r="M396" s="41" t="str">
        <f t="shared" si="456"/>
        <v/>
      </c>
      <c r="N396" s="41" t="str">
        <f t="shared" si="450"/>
        <v/>
      </c>
      <c r="O396" s="41">
        <f t="shared" si="457"/>
        <v>-84.269082999999995</v>
      </c>
      <c r="P396" s="41">
        <f t="shared" si="458"/>
        <v>0</v>
      </c>
      <c r="Q396" s="41">
        <f t="shared" si="459"/>
        <v>-84.269082999999995</v>
      </c>
      <c r="R396" s="41" t="str">
        <f t="shared" si="460"/>
        <v/>
      </c>
      <c r="S396" s="41" t="str">
        <f t="shared" si="461"/>
        <v/>
      </c>
      <c r="T396" s="41" t="str">
        <f t="shared" si="462"/>
        <v/>
      </c>
      <c r="U396" s="41" t="str">
        <f t="shared" si="463"/>
        <v/>
      </c>
      <c r="V396" s="41" t="str">
        <f t="shared" si="464"/>
        <v/>
      </c>
      <c r="W396" s="41" t="str">
        <f t="shared" si="465"/>
        <v/>
      </c>
      <c r="X396" s="41" t="str">
        <f t="shared" si="466"/>
        <v/>
      </c>
      <c r="Y396" s="41" t="str">
        <f t="shared" si="467"/>
        <v/>
      </c>
      <c r="Z396" s="41" t="str">
        <f t="shared" si="468"/>
        <v/>
      </c>
    </row>
    <row r="397" spans="4:46" x14ac:dyDescent="0.25">
      <c r="D397" s="18">
        <v>1951</v>
      </c>
      <c r="E397" s="47">
        <f t="shared" si="451"/>
        <v>2</v>
      </c>
      <c r="F397" s="9" t="s">
        <v>396</v>
      </c>
      <c r="G397" s="9">
        <v>-147.616784</v>
      </c>
      <c r="I397" s="41">
        <f t="shared" si="452"/>
        <v>-147.616784</v>
      </c>
      <c r="J397" s="41">
        <f t="shared" si="453"/>
        <v>0</v>
      </c>
      <c r="K397" s="41">
        <f t="shared" si="454"/>
        <v>-147.616784</v>
      </c>
      <c r="L397" s="41" t="str">
        <f t="shared" si="455"/>
        <v/>
      </c>
      <c r="M397" s="41" t="str">
        <f t="shared" si="456"/>
        <v/>
      </c>
      <c r="N397" s="41" t="str">
        <f t="shared" si="450"/>
        <v/>
      </c>
      <c r="O397" s="41">
        <f t="shared" si="457"/>
        <v>-147.616784</v>
      </c>
      <c r="P397" s="41">
        <f t="shared" si="458"/>
        <v>0</v>
      </c>
      <c r="Q397" s="41">
        <f t="shared" si="459"/>
        <v>-147.616784</v>
      </c>
      <c r="R397" s="41" t="str">
        <f t="shared" si="460"/>
        <v/>
      </c>
      <c r="S397" s="41" t="str">
        <f t="shared" si="461"/>
        <v/>
      </c>
      <c r="T397" s="41" t="str">
        <f t="shared" si="462"/>
        <v/>
      </c>
      <c r="U397" s="41" t="str">
        <f t="shared" si="463"/>
        <v/>
      </c>
      <c r="V397" s="41" t="str">
        <f t="shared" si="464"/>
        <v/>
      </c>
      <c r="W397" s="41" t="str">
        <f t="shared" si="465"/>
        <v/>
      </c>
      <c r="X397" s="41" t="str">
        <f t="shared" si="466"/>
        <v/>
      </c>
      <c r="Y397" s="41" t="str">
        <f t="shared" si="467"/>
        <v/>
      </c>
      <c r="Z397" s="41" t="str">
        <f t="shared" si="468"/>
        <v/>
      </c>
    </row>
    <row r="398" spans="4:46" x14ac:dyDescent="0.25">
      <c r="D398" s="18">
        <v>1951</v>
      </c>
      <c r="E398" s="47">
        <f t="shared" si="451"/>
        <v>2</v>
      </c>
      <c r="F398" s="9" t="s">
        <v>397</v>
      </c>
      <c r="G398" s="9">
        <v>-221.307658</v>
      </c>
      <c r="I398" s="41">
        <f t="shared" si="452"/>
        <v>-221.307658</v>
      </c>
      <c r="J398" s="41">
        <f t="shared" si="453"/>
        <v>0</v>
      </c>
      <c r="K398" s="41">
        <f t="shared" si="454"/>
        <v>-221.307658</v>
      </c>
      <c r="L398" s="41" t="str">
        <f t="shared" si="455"/>
        <v/>
      </c>
      <c r="M398" s="41" t="str">
        <f t="shared" si="456"/>
        <v/>
      </c>
      <c r="N398" s="41" t="str">
        <f t="shared" si="450"/>
        <v/>
      </c>
      <c r="O398" s="41">
        <f t="shared" si="457"/>
        <v>-221.307658</v>
      </c>
      <c r="P398" s="41">
        <f t="shared" si="458"/>
        <v>0</v>
      </c>
      <c r="Q398" s="41">
        <f t="shared" si="459"/>
        <v>-221.307658</v>
      </c>
      <c r="R398" s="41" t="str">
        <f t="shared" si="460"/>
        <v/>
      </c>
      <c r="S398" s="41" t="str">
        <f t="shared" si="461"/>
        <v/>
      </c>
      <c r="T398" s="41" t="str">
        <f t="shared" si="462"/>
        <v/>
      </c>
      <c r="U398" s="41" t="str">
        <f t="shared" si="463"/>
        <v/>
      </c>
      <c r="V398" s="41" t="str">
        <f t="shared" si="464"/>
        <v/>
      </c>
      <c r="W398" s="41" t="str">
        <f t="shared" si="465"/>
        <v/>
      </c>
      <c r="X398" s="41" t="str">
        <f t="shared" si="466"/>
        <v/>
      </c>
      <c r="Y398" s="41" t="str">
        <f t="shared" si="467"/>
        <v/>
      </c>
      <c r="Z398" s="41" t="str">
        <f t="shared" si="468"/>
        <v/>
      </c>
    </row>
    <row r="399" spans="4:46" x14ac:dyDescent="0.25">
      <c r="D399" s="18">
        <v>1951</v>
      </c>
      <c r="E399" s="47">
        <f t="shared" si="451"/>
        <v>2</v>
      </c>
      <c r="F399" s="9" t="s">
        <v>398</v>
      </c>
      <c r="G399" s="9">
        <v>-169.46420800000001</v>
      </c>
      <c r="I399" s="41">
        <f t="shared" si="452"/>
        <v>-169.46420800000001</v>
      </c>
      <c r="J399" s="41">
        <f t="shared" si="453"/>
        <v>0</v>
      </c>
      <c r="K399" s="41">
        <f t="shared" si="454"/>
        <v>-169.46420800000001</v>
      </c>
      <c r="L399" s="41" t="str">
        <f t="shared" si="455"/>
        <v/>
      </c>
      <c r="M399" s="41" t="str">
        <f t="shared" si="456"/>
        <v/>
      </c>
      <c r="N399" s="41" t="str">
        <f t="shared" si="450"/>
        <v/>
      </c>
      <c r="O399" s="41">
        <f t="shared" si="457"/>
        <v>-169.46420800000001</v>
      </c>
      <c r="P399" s="41">
        <f t="shared" si="458"/>
        <v>0</v>
      </c>
      <c r="Q399" s="41">
        <f t="shared" si="459"/>
        <v>-169.46420800000001</v>
      </c>
      <c r="R399" s="41" t="str">
        <f t="shared" si="460"/>
        <v/>
      </c>
      <c r="S399" s="41" t="str">
        <f t="shared" si="461"/>
        <v/>
      </c>
      <c r="T399" s="41" t="str">
        <f t="shared" si="462"/>
        <v/>
      </c>
      <c r="U399" s="41" t="str">
        <f t="shared" si="463"/>
        <v/>
      </c>
      <c r="V399" s="41" t="str">
        <f t="shared" si="464"/>
        <v/>
      </c>
      <c r="W399" s="41" t="str">
        <f t="shared" si="465"/>
        <v/>
      </c>
      <c r="X399" s="41" t="str">
        <f t="shared" si="466"/>
        <v/>
      </c>
      <c r="Y399" s="41" t="str">
        <f t="shared" si="467"/>
        <v/>
      </c>
      <c r="Z399" s="41" t="str">
        <f t="shared" si="468"/>
        <v/>
      </c>
      <c r="AC399" s="14">
        <f>SUM(I388:I399)</f>
        <v>316.61342500000001</v>
      </c>
      <c r="AD399" s="14">
        <f>SUM(J388:J399)</f>
        <v>1007.383131</v>
      </c>
      <c r="AE399" s="14">
        <f>SUM(K388:K399)</f>
        <v>-690.76970599999993</v>
      </c>
      <c r="AF399" s="14" t="str">
        <f>IF(AF$38=$E399,SUM(L388:L399),"")</f>
        <v/>
      </c>
      <c r="AG399" s="14" t="str">
        <f t="shared" ref="AG399" si="511">IF(AG$38=$E399,SUM(M388:M399),"")</f>
        <v/>
      </c>
      <c r="AH399" s="14" t="str">
        <f t="shared" ref="AH399" si="512">IF(AH$38=$E399,SUM(N388:N399),"")</f>
        <v/>
      </c>
      <c r="AI399" s="14">
        <f t="shared" ref="AI399" si="513">IF(AI$38=$E399,SUM(O388:O399),"")</f>
        <v>316.61342500000001</v>
      </c>
      <c r="AJ399" s="14">
        <f t="shared" ref="AJ399" si="514">IF(AJ$38=$E399,SUM(P388:P399),"")</f>
        <v>1007.383131</v>
      </c>
      <c r="AK399" s="14">
        <f t="shared" ref="AK399" si="515">IF(AK$38=$E399,SUM(Q388:Q399),"")</f>
        <v>-690.76970599999993</v>
      </c>
      <c r="AL399" s="14" t="str">
        <f t="shared" ref="AL399" si="516">IF(AL$38=$E399,SUM(R388:R399),"")</f>
        <v/>
      </c>
      <c r="AM399" s="14" t="str">
        <f t="shared" ref="AM399" si="517">IF(AM$38=$E399,SUM(S388:S399),"")</f>
        <v/>
      </c>
      <c r="AN399" s="14" t="str">
        <f t="shared" ref="AN399" si="518">IF(AN$38=$E399,SUM(T388:T399),"")</f>
        <v/>
      </c>
      <c r="AO399" s="14" t="str">
        <f t="shared" ref="AO399" si="519">IF(AO$38=$E399,SUM(U388:U399),"")</f>
        <v/>
      </c>
      <c r="AP399" s="14" t="str">
        <f t="shared" ref="AP399" si="520">IF(AP$38=$E399,SUM(V388:V399),"")</f>
        <v/>
      </c>
      <c r="AQ399" s="14" t="str">
        <f t="shared" ref="AQ399" si="521">IF(AQ$38=$E399,SUM(W388:W399),"")</f>
        <v/>
      </c>
      <c r="AR399" s="14" t="str">
        <f t="shared" ref="AR399" si="522">IF(AR$38=$E399,SUM(X388:X399),"")</f>
        <v/>
      </c>
      <c r="AS399" s="14" t="str">
        <f t="shared" ref="AS399" si="523">IF(AS$38=$E399,SUM(Y388:Y399),"")</f>
        <v/>
      </c>
      <c r="AT399" s="14" t="str">
        <f t="shared" ref="AT399" si="524">IF(AT$38=$E399,SUM(Z388:Z399),"")</f>
        <v/>
      </c>
    </row>
    <row r="400" spans="4:46" x14ac:dyDescent="0.25">
      <c r="D400" s="18">
        <v>1952</v>
      </c>
      <c r="E400" s="47">
        <f t="shared" si="451"/>
        <v>1</v>
      </c>
      <c r="F400" s="9" t="s">
        <v>399</v>
      </c>
      <c r="G400" s="9">
        <v>-84.272890000000004</v>
      </c>
      <c r="I400" s="41">
        <f t="shared" si="452"/>
        <v>-84.272890000000004</v>
      </c>
      <c r="J400" s="41">
        <f t="shared" si="453"/>
        <v>0</v>
      </c>
      <c r="K400" s="41">
        <f t="shared" si="454"/>
        <v>-84.272890000000004</v>
      </c>
      <c r="L400" s="41">
        <f t="shared" si="455"/>
        <v>-84.272890000000004</v>
      </c>
      <c r="M400" s="41">
        <f t="shared" si="456"/>
        <v>0</v>
      </c>
      <c r="N400" s="41">
        <f t="shared" si="450"/>
        <v>-84.272890000000004</v>
      </c>
      <c r="O400" s="41" t="str">
        <f t="shared" si="457"/>
        <v/>
      </c>
      <c r="P400" s="41" t="str">
        <f t="shared" si="458"/>
        <v/>
      </c>
      <c r="Q400" s="41" t="str">
        <f t="shared" si="459"/>
        <v/>
      </c>
      <c r="R400" s="41" t="str">
        <f t="shared" si="460"/>
        <v/>
      </c>
      <c r="S400" s="41" t="str">
        <f t="shared" si="461"/>
        <v/>
      </c>
      <c r="T400" s="41" t="str">
        <f t="shared" si="462"/>
        <v/>
      </c>
      <c r="U400" s="41" t="str">
        <f t="shared" si="463"/>
        <v/>
      </c>
      <c r="V400" s="41" t="str">
        <f t="shared" si="464"/>
        <v/>
      </c>
      <c r="W400" s="41" t="str">
        <f t="shared" si="465"/>
        <v/>
      </c>
      <c r="X400" s="41" t="str">
        <f t="shared" si="466"/>
        <v/>
      </c>
      <c r="Y400" s="41" t="str">
        <f t="shared" si="467"/>
        <v/>
      </c>
      <c r="Z400" s="41" t="str">
        <f t="shared" si="468"/>
        <v/>
      </c>
    </row>
    <row r="401" spans="4:46" x14ac:dyDescent="0.25">
      <c r="D401" s="18">
        <v>1952</v>
      </c>
      <c r="E401" s="47">
        <f t="shared" si="451"/>
        <v>1</v>
      </c>
      <c r="F401" s="9" t="s">
        <v>400</v>
      </c>
      <c r="G401" s="9">
        <v>8.1567179999999997</v>
      </c>
      <c r="I401" s="41">
        <f t="shared" si="452"/>
        <v>8.1567179999999997</v>
      </c>
      <c r="J401" s="41">
        <f t="shared" si="453"/>
        <v>8.1567179999999997</v>
      </c>
      <c r="K401" s="41">
        <f t="shared" si="454"/>
        <v>0</v>
      </c>
      <c r="L401" s="41">
        <f t="shared" si="455"/>
        <v>8.1567179999999997</v>
      </c>
      <c r="M401" s="41">
        <f t="shared" si="456"/>
        <v>8.1567179999999997</v>
      </c>
      <c r="N401" s="41">
        <f t="shared" si="450"/>
        <v>0</v>
      </c>
      <c r="O401" s="41" t="str">
        <f t="shared" si="457"/>
        <v/>
      </c>
      <c r="P401" s="41" t="str">
        <f t="shared" si="458"/>
        <v/>
      </c>
      <c r="Q401" s="41" t="str">
        <f t="shared" si="459"/>
        <v/>
      </c>
      <c r="R401" s="41" t="str">
        <f t="shared" si="460"/>
        <v/>
      </c>
      <c r="S401" s="41" t="str">
        <f t="shared" si="461"/>
        <v/>
      </c>
      <c r="T401" s="41" t="str">
        <f t="shared" si="462"/>
        <v/>
      </c>
      <c r="U401" s="41" t="str">
        <f t="shared" si="463"/>
        <v/>
      </c>
      <c r="V401" s="41" t="str">
        <f t="shared" si="464"/>
        <v/>
      </c>
      <c r="W401" s="41" t="str">
        <f t="shared" si="465"/>
        <v/>
      </c>
      <c r="X401" s="41" t="str">
        <f t="shared" si="466"/>
        <v/>
      </c>
      <c r="Y401" s="41" t="str">
        <f t="shared" si="467"/>
        <v/>
      </c>
      <c r="Z401" s="41" t="str">
        <f t="shared" si="468"/>
        <v/>
      </c>
    </row>
    <row r="402" spans="4:46" x14ac:dyDescent="0.25">
      <c r="D402" s="18">
        <v>1952</v>
      </c>
      <c r="E402" s="47">
        <f t="shared" si="451"/>
        <v>1</v>
      </c>
      <c r="F402" s="9" t="s">
        <v>401</v>
      </c>
      <c r="G402" s="9">
        <v>147.40584799999999</v>
      </c>
      <c r="I402" s="41">
        <f t="shared" si="452"/>
        <v>147.40584799999999</v>
      </c>
      <c r="J402" s="41">
        <f t="shared" si="453"/>
        <v>147.40584799999999</v>
      </c>
      <c r="K402" s="41">
        <f t="shared" si="454"/>
        <v>0</v>
      </c>
      <c r="L402" s="41">
        <f t="shared" si="455"/>
        <v>147.40584799999999</v>
      </c>
      <c r="M402" s="41">
        <f t="shared" si="456"/>
        <v>147.40584799999999</v>
      </c>
      <c r="N402" s="41">
        <f t="shared" si="450"/>
        <v>0</v>
      </c>
      <c r="O402" s="41" t="str">
        <f t="shared" si="457"/>
        <v/>
      </c>
      <c r="P402" s="41" t="str">
        <f t="shared" si="458"/>
        <v/>
      </c>
      <c r="Q402" s="41" t="str">
        <f t="shared" si="459"/>
        <v/>
      </c>
      <c r="R402" s="41" t="str">
        <f t="shared" si="460"/>
        <v/>
      </c>
      <c r="S402" s="41" t="str">
        <f t="shared" si="461"/>
        <v/>
      </c>
      <c r="T402" s="41" t="str">
        <f t="shared" si="462"/>
        <v/>
      </c>
      <c r="U402" s="41" t="str">
        <f t="shared" si="463"/>
        <v/>
      </c>
      <c r="V402" s="41" t="str">
        <f t="shared" si="464"/>
        <v/>
      </c>
      <c r="W402" s="41" t="str">
        <f t="shared" si="465"/>
        <v/>
      </c>
      <c r="X402" s="41" t="str">
        <f t="shared" si="466"/>
        <v/>
      </c>
      <c r="Y402" s="41" t="str">
        <f t="shared" si="467"/>
        <v/>
      </c>
      <c r="Z402" s="41" t="str">
        <f t="shared" si="468"/>
        <v/>
      </c>
    </row>
    <row r="403" spans="4:46" x14ac:dyDescent="0.25">
      <c r="D403" s="18">
        <v>1952</v>
      </c>
      <c r="E403" s="47">
        <f t="shared" si="451"/>
        <v>1</v>
      </c>
      <c r="F403" s="9" t="s">
        <v>402</v>
      </c>
      <c r="G403" s="9">
        <v>59.404556999999997</v>
      </c>
      <c r="I403" s="41">
        <f t="shared" si="452"/>
        <v>59.404556999999997</v>
      </c>
      <c r="J403" s="41">
        <f t="shared" si="453"/>
        <v>59.404556999999997</v>
      </c>
      <c r="K403" s="41">
        <f t="shared" si="454"/>
        <v>0</v>
      </c>
      <c r="L403" s="41">
        <f t="shared" si="455"/>
        <v>59.404556999999997</v>
      </c>
      <c r="M403" s="41">
        <f t="shared" si="456"/>
        <v>59.404556999999997</v>
      </c>
      <c r="N403" s="41">
        <f t="shared" si="450"/>
        <v>0</v>
      </c>
      <c r="O403" s="41" t="str">
        <f t="shared" si="457"/>
        <v/>
      </c>
      <c r="P403" s="41" t="str">
        <f t="shared" si="458"/>
        <v/>
      </c>
      <c r="Q403" s="41" t="str">
        <f t="shared" si="459"/>
        <v/>
      </c>
      <c r="R403" s="41" t="str">
        <f t="shared" si="460"/>
        <v/>
      </c>
      <c r="S403" s="41" t="str">
        <f t="shared" si="461"/>
        <v/>
      </c>
      <c r="T403" s="41" t="str">
        <f t="shared" si="462"/>
        <v/>
      </c>
      <c r="U403" s="41" t="str">
        <f t="shared" si="463"/>
        <v/>
      </c>
      <c r="V403" s="41" t="str">
        <f t="shared" si="464"/>
        <v/>
      </c>
      <c r="W403" s="41" t="str">
        <f t="shared" si="465"/>
        <v/>
      </c>
      <c r="X403" s="41" t="str">
        <f t="shared" si="466"/>
        <v/>
      </c>
      <c r="Y403" s="41" t="str">
        <f t="shared" si="467"/>
        <v/>
      </c>
      <c r="Z403" s="41" t="str">
        <f t="shared" si="468"/>
        <v/>
      </c>
    </row>
    <row r="404" spans="4:46" x14ac:dyDescent="0.25">
      <c r="D404" s="18">
        <v>1952</v>
      </c>
      <c r="E404" s="47">
        <f t="shared" si="451"/>
        <v>1</v>
      </c>
      <c r="F404" s="9" t="s">
        <v>403</v>
      </c>
      <c r="G404" s="9">
        <v>190.018179</v>
      </c>
      <c r="I404" s="41">
        <f t="shared" si="452"/>
        <v>190.018179</v>
      </c>
      <c r="J404" s="41">
        <f t="shared" si="453"/>
        <v>190.018179</v>
      </c>
      <c r="K404" s="41">
        <f t="shared" si="454"/>
        <v>0</v>
      </c>
      <c r="L404" s="41">
        <f t="shared" si="455"/>
        <v>190.018179</v>
      </c>
      <c r="M404" s="41">
        <f t="shared" si="456"/>
        <v>190.018179</v>
      </c>
      <c r="N404" s="41">
        <f t="shared" si="450"/>
        <v>0</v>
      </c>
      <c r="O404" s="41" t="str">
        <f t="shared" si="457"/>
        <v/>
      </c>
      <c r="P404" s="41" t="str">
        <f t="shared" si="458"/>
        <v/>
      </c>
      <c r="Q404" s="41" t="str">
        <f t="shared" si="459"/>
        <v/>
      </c>
      <c r="R404" s="41" t="str">
        <f t="shared" si="460"/>
        <v/>
      </c>
      <c r="S404" s="41" t="str">
        <f t="shared" si="461"/>
        <v/>
      </c>
      <c r="T404" s="41" t="str">
        <f t="shared" si="462"/>
        <v/>
      </c>
      <c r="U404" s="41" t="str">
        <f t="shared" si="463"/>
        <v/>
      </c>
      <c r="V404" s="41" t="str">
        <f t="shared" si="464"/>
        <v/>
      </c>
      <c r="W404" s="41" t="str">
        <f t="shared" si="465"/>
        <v/>
      </c>
      <c r="X404" s="41" t="str">
        <f t="shared" si="466"/>
        <v/>
      </c>
      <c r="Y404" s="41" t="str">
        <f t="shared" si="467"/>
        <v/>
      </c>
      <c r="Z404" s="41" t="str">
        <f t="shared" si="468"/>
        <v/>
      </c>
    </row>
    <row r="405" spans="4:46" x14ac:dyDescent="0.25">
      <c r="D405" s="18">
        <v>1952</v>
      </c>
      <c r="E405" s="47">
        <f t="shared" si="451"/>
        <v>1</v>
      </c>
      <c r="F405" s="9" t="s">
        <v>404</v>
      </c>
      <c r="G405" s="9">
        <v>165.95975999999999</v>
      </c>
      <c r="I405" s="41">
        <f t="shared" si="452"/>
        <v>165.95975999999999</v>
      </c>
      <c r="J405" s="41">
        <f t="shared" si="453"/>
        <v>165.95975999999999</v>
      </c>
      <c r="K405" s="41">
        <f t="shared" si="454"/>
        <v>0</v>
      </c>
      <c r="L405" s="41">
        <f t="shared" si="455"/>
        <v>165.95975999999999</v>
      </c>
      <c r="M405" s="41">
        <f t="shared" si="456"/>
        <v>165.95975999999999</v>
      </c>
      <c r="N405" s="41">
        <f t="shared" si="450"/>
        <v>0</v>
      </c>
      <c r="O405" s="41" t="str">
        <f t="shared" si="457"/>
        <v/>
      </c>
      <c r="P405" s="41" t="str">
        <f t="shared" si="458"/>
        <v/>
      </c>
      <c r="Q405" s="41" t="str">
        <f t="shared" si="459"/>
        <v/>
      </c>
      <c r="R405" s="41" t="str">
        <f t="shared" si="460"/>
        <v/>
      </c>
      <c r="S405" s="41" t="str">
        <f t="shared" si="461"/>
        <v/>
      </c>
      <c r="T405" s="41" t="str">
        <f t="shared" si="462"/>
        <v/>
      </c>
      <c r="U405" s="41" t="str">
        <f t="shared" si="463"/>
        <v/>
      </c>
      <c r="V405" s="41" t="str">
        <f t="shared" si="464"/>
        <v/>
      </c>
      <c r="W405" s="41" t="str">
        <f t="shared" si="465"/>
        <v/>
      </c>
      <c r="X405" s="41" t="str">
        <f t="shared" si="466"/>
        <v/>
      </c>
      <c r="Y405" s="41" t="str">
        <f t="shared" si="467"/>
        <v/>
      </c>
      <c r="Z405" s="41" t="str">
        <f t="shared" si="468"/>
        <v/>
      </c>
    </row>
    <row r="406" spans="4:46" x14ac:dyDescent="0.25">
      <c r="D406" s="18">
        <v>1952</v>
      </c>
      <c r="E406" s="47">
        <f t="shared" si="451"/>
        <v>1</v>
      </c>
      <c r="F406" s="9" t="s">
        <v>405</v>
      </c>
      <c r="G406" s="9">
        <v>218.47645499999999</v>
      </c>
      <c r="I406" s="41">
        <f t="shared" si="452"/>
        <v>218.47645499999999</v>
      </c>
      <c r="J406" s="41">
        <f t="shared" si="453"/>
        <v>218.47645499999999</v>
      </c>
      <c r="K406" s="41">
        <f t="shared" si="454"/>
        <v>0</v>
      </c>
      <c r="L406" s="41">
        <f t="shared" si="455"/>
        <v>218.47645499999999</v>
      </c>
      <c r="M406" s="41">
        <f t="shared" si="456"/>
        <v>218.47645499999999</v>
      </c>
      <c r="N406" s="41">
        <f t="shared" si="450"/>
        <v>0</v>
      </c>
      <c r="O406" s="41" t="str">
        <f t="shared" si="457"/>
        <v/>
      </c>
      <c r="P406" s="41" t="str">
        <f t="shared" si="458"/>
        <v/>
      </c>
      <c r="Q406" s="41" t="str">
        <f t="shared" si="459"/>
        <v/>
      </c>
      <c r="R406" s="41" t="str">
        <f t="shared" si="460"/>
        <v/>
      </c>
      <c r="S406" s="41" t="str">
        <f t="shared" si="461"/>
        <v/>
      </c>
      <c r="T406" s="41" t="str">
        <f t="shared" si="462"/>
        <v/>
      </c>
      <c r="U406" s="41" t="str">
        <f t="shared" si="463"/>
        <v/>
      </c>
      <c r="V406" s="41" t="str">
        <f t="shared" si="464"/>
        <v/>
      </c>
      <c r="W406" s="41" t="str">
        <f t="shared" si="465"/>
        <v/>
      </c>
      <c r="X406" s="41" t="str">
        <f t="shared" si="466"/>
        <v/>
      </c>
      <c r="Y406" s="41" t="str">
        <f t="shared" si="467"/>
        <v/>
      </c>
      <c r="Z406" s="41" t="str">
        <f t="shared" si="468"/>
        <v/>
      </c>
    </row>
    <row r="407" spans="4:46" x14ac:dyDescent="0.25">
      <c r="D407" s="18">
        <v>1952</v>
      </c>
      <c r="E407" s="47">
        <f t="shared" si="451"/>
        <v>1</v>
      </c>
      <c r="F407" s="9" t="s">
        <v>406</v>
      </c>
      <c r="G407" s="9">
        <v>110.96368699999999</v>
      </c>
      <c r="I407" s="41">
        <f t="shared" si="452"/>
        <v>110.96368699999999</v>
      </c>
      <c r="J407" s="41">
        <f t="shared" si="453"/>
        <v>110.96368699999999</v>
      </c>
      <c r="K407" s="41">
        <f t="shared" si="454"/>
        <v>0</v>
      </c>
      <c r="L407" s="41">
        <f t="shared" si="455"/>
        <v>110.96368699999999</v>
      </c>
      <c r="M407" s="41">
        <f t="shared" si="456"/>
        <v>110.96368699999999</v>
      </c>
      <c r="N407" s="41">
        <f t="shared" si="450"/>
        <v>0</v>
      </c>
      <c r="O407" s="41" t="str">
        <f t="shared" si="457"/>
        <v/>
      </c>
      <c r="P407" s="41" t="str">
        <f t="shared" si="458"/>
        <v/>
      </c>
      <c r="Q407" s="41" t="str">
        <f t="shared" si="459"/>
        <v/>
      </c>
      <c r="R407" s="41" t="str">
        <f t="shared" si="460"/>
        <v/>
      </c>
      <c r="S407" s="41" t="str">
        <f t="shared" si="461"/>
        <v/>
      </c>
      <c r="T407" s="41" t="str">
        <f t="shared" si="462"/>
        <v/>
      </c>
      <c r="U407" s="41" t="str">
        <f t="shared" si="463"/>
        <v/>
      </c>
      <c r="V407" s="41" t="str">
        <f t="shared" si="464"/>
        <v/>
      </c>
      <c r="W407" s="41" t="str">
        <f t="shared" si="465"/>
        <v/>
      </c>
      <c r="X407" s="41" t="str">
        <f t="shared" si="466"/>
        <v/>
      </c>
      <c r="Y407" s="41" t="str">
        <f t="shared" si="467"/>
        <v/>
      </c>
      <c r="Z407" s="41" t="str">
        <f t="shared" si="468"/>
        <v/>
      </c>
    </row>
    <row r="408" spans="4:46" x14ac:dyDescent="0.25">
      <c r="D408" s="18">
        <v>1952</v>
      </c>
      <c r="E408" s="47">
        <f t="shared" si="451"/>
        <v>1</v>
      </c>
      <c r="F408" s="9" t="s">
        <v>407</v>
      </c>
      <c r="G408" s="9">
        <v>36.036313</v>
      </c>
      <c r="I408" s="41">
        <f t="shared" si="452"/>
        <v>36.036313</v>
      </c>
      <c r="J408" s="41">
        <f t="shared" si="453"/>
        <v>36.036313</v>
      </c>
      <c r="K408" s="41">
        <f t="shared" si="454"/>
        <v>0</v>
      </c>
      <c r="L408" s="41">
        <f t="shared" si="455"/>
        <v>36.036313</v>
      </c>
      <c r="M408" s="41">
        <f t="shared" si="456"/>
        <v>36.036313</v>
      </c>
      <c r="N408" s="41">
        <f t="shared" si="450"/>
        <v>0</v>
      </c>
      <c r="O408" s="41" t="str">
        <f t="shared" si="457"/>
        <v/>
      </c>
      <c r="P408" s="41" t="str">
        <f t="shared" si="458"/>
        <v/>
      </c>
      <c r="Q408" s="41" t="str">
        <f t="shared" si="459"/>
        <v/>
      </c>
      <c r="R408" s="41" t="str">
        <f t="shared" si="460"/>
        <v/>
      </c>
      <c r="S408" s="41" t="str">
        <f t="shared" si="461"/>
        <v/>
      </c>
      <c r="T408" s="41" t="str">
        <f t="shared" si="462"/>
        <v/>
      </c>
      <c r="U408" s="41" t="str">
        <f t="shared" si="463"/>
        <v/>
      </c>
      <c r="V408" s="41" t="str">
        <f t="shared" si="464"/>
        <v/>
      </c>
      <c r="W408" s="41" t="str">
        <f t="shared" si="465"/>
        <v/>
      </c>
      <c r="X408" s="41" t="str">
        <f t="shared" si="466"/>
        <v/>
      </c>
      <c r="Y408" s="41" t="str">
        <f t="shared" si="467"/>
        <v/>
      </c>
      <c r="Z408" s="41" t="str">
        <f t="shared" si="468"/>
        <v/>
      </c>
    </row>
    <row r="409" spans="4:46" x14ac:dyDescent="0.25">
      <c r="D409" s="18">
        <v>1952</v>
      </c>
      <c r="E409" s="47">
        <f t="shared" si="451"/>
        <v>1</v>
      </c>
      <c r="F409" s="9" t="s">
        <v>408</v>
      </c>
      <c r="G409" s="9">
        <v>-177</v>
      </c>
      <c r="I409" s="41">
        <f t="shared" si="452"/>
        <v>-177</v>
      </c>
      <c r="J409" s="41">
        <f t="shared" si="453"/>
        <v>0</v>
      </c>
      <c r="K409" s="41">
        <f t="shared" si="454"/>
        <v>-177</v>
      </c>
      <c r="L409" s="41">
        <f t="shared" si="455"/>
        <v>-177</v>
      </c>
      <c r="M409" s="41">
        <f t="shared" si="456"/>
        <v>0</v>
      </c>
      <c r="N409" s="41">
        <f t="shared" si="450"/>
        <v>-177</v>
      </c>
      <c r="O409" s="41" t="str">
        <f t="shared" si="457"/>
        <v/>
      </c>
      <c r="P409" s="41" t="str">
        <f t="shared" si="458"/>
        <v/>
      </c>
      <c r="Q409" s="41" t="str">
        <f t="shared" si="459"/>
        <v/>
      </c>
      <c r="R409" s="41" t="str">
        <f t="shared" si="460"/>
        <v/>
      </c>
      <c r="S409" s="41" t="str">
        <f t="shared" si="461"/>
        <v/>
      </c>
      <c r="T409" s="41" t="str">
        <f t="shared" si="462"/>
        <v/>
      </c>
      <c r="U409" s="41" t="str">
        <f t="shared" si="463"/>
        <v/>
      </c>
      <c r="V409" s="41" t="str">
        <f t="shared" si="464"/>
        <v/>
      </c>
      <c r="W409" s="41" t="str">
        <f t="shared" si="465"/>
        <v/>
      </c>
      <c r="X409" s="41" t="str">
        <f t="shared" si="466"/>
        <v/>
      </c>
      <c r="Y409" s="41" t="str">
        <f t="shared" si="467"/>
        <v/>
      </c>
      <c r="Z409" s="41" t="str">
        <f t="shared" si="468"/>
        <v/>
      </c>
    </row>
    <row r="410" spans="4:46" x14ac:dyDescent="0.25">
      <c r="D410" s="18">
        <v>1952</v>
      </c>
      <c r="E410" s="47">
        <f t="shared" si="451"/>
        <v>1</v>
      </c>
      <c r="F410" s="9" t="s">
        <v>409</v>
      </c>
      <c r="G410" s="9">
        <v>-120</v>
      </c>
      <c r="I410" s="41">
        <f t="shared" si="452"/>
        <v>-120</v>
      </c>
      <c r="J410" s="41">
        <f t="shared" si="453"/>
        <v>0</v>
      </c>
      <c r="K410" s="41">
        <f t="shared" si="454"/>
        <v>-120</v>
      </c>
      <c r="L410" s="41">
        <f t="shared" si="455"/>
        <v>-120</v>
      </c>
      <c r="M410" s="41">
        <f t="shared" si="456"/>
        <v>0</v>
      </c>
      <c r="N410" s="41">
        <f t="shared" si="450"/>
        <v>-120</v>
      </c>
      <c r="O410" s="41" t="str">
        <f t="shared" si="457"/>
        <v/>
      </c>
      <c r="P410" s="41" t="str">
        <f t="shared" si="458"/>
        <v/>
      </c>
      <c r="Q410" s="41" t="str">
        <f t="shared" si="459"/>
        <v/>
      </c>
      <c r="R410" s="41" t="str">
        <f t="shared" si="460"/>
        <v/>
      </c>
      <c r="S410" s="41" t="str">
        <f t="shared" si="461"/>
        <v/>
      </c>
      <c r="T410" s="41" t="str">
        <f t="shared" si="462"/>
        <v/>
      </c>
      <c r="U410" s="41" t="str">
        <f t="shared" si="463"/>
        <v/>
      </c>
      <c r="V410" s="41" t="str">
        <f t="shared" si="464"/>
        <v/>
      </c>
      <c r="W410" s="41" t="str">
        <f t="shared" si="465"/>
        <v/>
      </c>
      <c r="X410" s="41" t="str">
        <f t="shared" si="466"/>
        <v/>
      </c>
      <c r="Y410" s="41" t="str">
        <f t="shared" si="467"/>
        <v/>
      </c>
      <c r="Z410" s="41" t="str">
        <f t="shared" si="468"/>
        <v/>
      </c>
    </row>
    <row r="411" spans="4:46" x14ac:dyDescent="0.25">
      <c r="D411" s="18">
        <v>1952</v>
      </c>
      <c r="E411" s="47">
        <f t="shared" si="451"/>
        <v>1</v>
      </c>
      <c r="F411" s="9" t="s">
        <v>410</v>
      </c>
      <c r="G411" s="9">
        <v>-175</v>
      </c>
      <c r="I411" s="41">
        <f t="shared" si="452"/>
        <v>-175</v>
      </c>
      <c r="J411" s="41">
        <f t="shared" si="453"/>
        <v>0</v>
      </c>
      <c r="K411" s="41">
        <f t="shared" si="454"/>
        <v>-175</v>
      </c>
      <c r="L411" s="41">
        <f t="shared" si="455"/>
        <v>-175</v>
      </c>
      <c r="M411" s="41">
        <f t="shared" si="456"/>
        <v>0</v>
      </c>
      <c r="N411" s="41">
        <f t="shared" si="450"/>
        <v>-175</v>
      </c>
      <c r="O411" s="41" t="str">
        <f t="shared" si="457"/>
        <v/>
      </c>
      <c r="P411" s="41" t="str">
        <f t="shared" si="458"/>
        <v/>
      </c>
      <c r="Q411" s="41" t="str">
        <f t="shared" si="459"/>
        <v/>
      </c>
      <c r="R411" s="41" t="str">
        <f t="shared" si="460"/>
        <v/>
      </c>
      <c r="S411" s="41" t="str">
        <f t="shared" si="461"/>
        <v/>
      </c>
      <c r="T411" s="41" t="str">
        <f t="shared" si="462"/>
        <v/>
      </c>
      <c r="U411" s="41" t="str">
        <f t="shared" si="463"/>
        <v/>
      </c>
      <c r="V411" s="41" t="str">
        <f t="shared" si="464"/>
        <v/>
      </c>
      <c r="W411" s="41" t="str">
        <f t="shared" si="465"/>
        <v/>
      </c>
      <c r="X411" s="41" t="str">
        <f t="shared" si="466"/>
        <v/>
      </c>
      <c r="Y411" s="41" t="str">
        <f t="shared" si="467"/>
        <v/>
      </c>
      <c r="Z411" s="41" t="str">
        <f t="shared" si="468"/>
        <v/>
      </c>
      <c r="AC411" s="14">
        <f>SUM(I400:I411)</f>
        <v>380.14862699999992</v>
      </c>
      <c r="AD411" s="14">
        <f>SUM(J400:J411)</f>
        <v>936.42151699999988</v>
      </c>
      <c r="AE411" s="14">
        <f>SUM(K400:K411)</f>
        <v>-556.27288999999996</v>
      </c>
      <c r="AF411" s="14">
        <f>IF(AF$38=$E411,SUM(L400:L411),"")</f>
        <v>380.14862699999992</v>
      </c>
      <c r="AG411" s="14">
        <f t="shared" ref="AG411" si="525">IF(AG$38=$E411,SUM(M400:M411),"")</f>
        <v>936.42151699999988</v>
      </c>
      <c r="AH411" s="14">
        <f t="shared" ref="AH411" si="526">IF(AH$38=$E411,SUM(N400:N411),"")</f>
        <v>-556.27288999999996</v>
      </c>
      <c r="AI411" s="14" t="str">
        <f t="shared" ref="AI411" si="527">IF(AI$38=$E411,SUM(O400:O411),"")</f>
        <v/>
      </c>
      <c r="AJ411" s="14" t="str">
        <f t="shared" ref="AJ411" si="528">IF(AJ$38=$E411,SUM(P400:P411),"")</f>
        <v/>
      </c>
      <c r="AK411" s="14" t="str">
        <f t="shared" ref="AK411" si="529">IF(AK$38=$E411,SUM(Q400:Q411),"")</f>
        <v/>
      </c>
      <c r="AL411" s="14" t="str">
        <f t="shared" ref="AL411" si="530">IF(AL$38=$E411,SUM(R400:R411),"")</f>
        <v/>
      </c>
      <c r="AM411" s="14" t="str">
        <f t="shared" ref="AM411" si="531">IF(AM$38=$E411,SUM(S400:S411),"")</f>
        <v/>
      </c>
      <c r="AN411" s="14" t="str">
        <f t="shared" ref="AN411" si="532">IF(AN$38=$E411,SUM(T400:T411),"")</f>
        <v/>
      </c>
      <c r="AO411" s="14" t="str">
        <f t="shared" ref="AO411" si="533">IF(AO$38=$E411,SUM(U400:U411),"")</f>
        <v/>
      </c>
      <c r="AP411" s="14" t="str">
        <f t="shared" ref="AP411" si="534">IF(AP$38=$E411,SUM(V400:V411),"")</f>
        <v/>
      </c>
      <c r="AQ411" s="14" t="str">
        <f t="shared" ref="AQ411" si="535">IF(AQ$38=$E411,SUM(W400:W411),"")</f>
        <v/>
      </c>
      <c r="AR411" s="14" t="str">
        <f t="shared" ref="AR411" si="536">IF(AR$38=$E411,SUM(X400:X411),"")</f>
        <v/>
      </c>
      <c r="AS411" s="14" t="str">
        <f t="shared" ref="AS411" si="537">IF(AS$38=$E411,SUM(Y400:Y411),"")</f>
        <v/>
      </c>
      <c r="AT411" s="14" t="str">
        <f t="shared" ref="AT411" si="538">IF(AT$38=$E411,SUM(Z400:Z411),"")</f>
        <v/>
      </c>
    </row>
    <row r="412" spans="4:46" x14ac:dyDescent="0.25">
      <c r="D412" s="18">
        <v>1953</v>
      </c>
      <c r="E412" s="47">
        <f t="shared" si="451"/>
        <v>1</v>
      </c>
      <c r="F412" s="9" t="s">
        <v>411</v>
      </c>
      <c r="G412" s="9">
        <v>-125</v>
      </c>
      <c r="I412" s="41">
        <f t="shared" si="452"/>
        <v>-125</v>
      </c>
      <c r="J412" s="41">
        <f t="shared" si="453"/>
        <v>0</v>
      </c>
      <c r="K412" s="41">
        <f t="shared" si="454"/>
        <v>-125</v>
      </c>
      <c r="L412" s="41">
        <f t="shared" si="455"/>
        <v>-125</v>
      </c>
      <c r="M412" s="41">
        <f t="shared" si="456"/>
        <v>0</v>
      </c>
      <c r="N412" s="41">
        <f t="shared" si="450"/>
        <v>-125</v>
      </c>
      <c r="O412" s="41" t="str">
        <f t="shared" si="457"/>
        <v/>
      </c>
      <c r="P412" s="41" t="str">
        <f t="shared" si="458"/>
        <v/>
      </c>
      <c r="Q412" s="41" t="str">
        <f t="shared" si="459"/>
        <v/>
      </c>
      <c r="R412" s="41" t="str">
        <f t="shared" si="460"/>
        <v/>
      </c>
      <c r="S412" s="41" t="str">
        <f t="shared" si="461"/>
        <v/>
      </c>
      <c r="T412" s="41" t="str">
        <f t="shared" si="462"/>
        <v/>
      </c>
      <c r="U412" s="41" t="str">
        <f t="shared" si="463"/>
        <v/>
      </c>
      <c r="V412" s="41" t="str">
        <f t="shared" si="464"/>
        <v/>
      </c>
      <c r="W412" s="41" t="str">
        <f t="shared" si="465"/>
        <v/>
      </c>
      <c r="X412" s="41" t="str">
        <f t="shared" si="466"/>
        <v/>
      </c>
      <c r="Y412" s="41" t="str">
        <f t="shared" si="467"/>
        <v/>
      </c>
      <c r="Z412" s="41" t="str">
        <f t="shared" si="468"/>
        <v/>
      </c>
    </row>
    <row r="413" spans="4:46" x14ac:dyDescent="0.25">
      <c r="D413" s="18">
        <v>1953</v>
      </c>
      <c r="E413" s="47">
        <f t="shared" si="451"/>
        <v>1</v>
      </c>
      <c r="F413" s="9" t="s">
        <v>412</v>
      </c>
      <c r="G413" s="9">
        <v>-4.6853490000000004</v>
      </c>
      <c r="I413" s="41">
        <f t="shared" si="452"/>
        <v>-4.6853490000000004</v>
      </c>
      <c r="J413" s="41">
        <f t="shared" si="453"/>
        <v>0</v>
      </c>
      <c r="K413" s="41">
        <f t="shared" si="454"/>
        <v>-4.6853490000000004</v>
      </c>
      <c r="L413" s="41">
        <f t="shared" si="455"/>
        <v>-4.6853490000000004</v>
      </c>
      <c r="M413" s="41">
        <f t="shared" si="456"/>
        <v>0</v>
      </c>
      <c r="N413" s="41">
        <f t="shared" si="450"/>
        <v>-4.6853490000000004</v>
      </c>
      <c r="O413" s="41" t="str">
        <f t="shared" si="457"/>
        <v/>
      </c>
      <c r="P413" s="41" t="str">
        <f t="shared" si="458"/>
        <v/>
      </c>
      <c r="Q413" s="41" t="str">
        <f t="shared" si="459"/>
        <v/>
      </c>
      <c r="R413" s="41" t="str">
        <f t="shared" si="460"/>
        <v/>
      </c>
      <c r="S413" s="41" t="str">
        <f t="shared" si="461"/>
        <v/>
      </c>
      <c r="T413" s="41" t="str">
        <f t="shared" si="462"/>
        <v/>
      </c>
      <c r="U413" s="41" t="str">
        <f t="shared" si="463"/>
        <v/>
      </c>
      <c r="V413" s="41" t="str">
        <f t="shared" si="464"/>
        <v/>
      </c>
      <c r="W413" s="41" t="str">
        <f t="shared" si="465"/>
        <v/>
      </c>
      <c r="X413" s="41" t="str">
        <f t="shared" si="466"/>
        <v/>
      </c>
      <c r="Y413" s="41" t="str">
        <f t="shared" si="467"/>
        <v/>
      </c>
      <c r="Z413" s="41" t="str">
        <f t="shared" si="468"/>
        <v/>
      </c>
    </row>
    <row r="414" spans="4:46" x14ac:dyDescent="0.25">
      <c r="D414" s="18">
        <v>1953</v>
      </c>
      <c r="E414" s="47">
        <f t="shared" si="451"/>
        <v>1</v>
      </c>
      <c r="F414" s="9" t="s">
        <v>413</v>
      </c>
      <c r="G414" s="9">
        <v>4.6853490000000004</v>
      </c>
      <c r="I414" s="41">
        <f t="shared" si="452"/>
        <v>4.6853490000000004</v>
      </c>
      <c r="J414" s="41">
        <f t="shared" si="453"/>
        <v>4.6853490000000004</v>
      </c>
      <c r="K414" s="41">
        <f t="shared" si="454"/>
        <v>0</v>
      </c>
      <c r="L414" s="41">
        <f t="shared" si="455"/>
        <v>4.6853490000000004</v>
      </c>
      <c r="M414" s="41">
        <f t="shared" si="456"/>
        <v>4.6853490000000004</v>
      </c>
      <c r="N414" s="41">
        <f t="shared" si="450"/>
        <v>0</v>
      </c>
      <c r="O414" s="41" t="str">
        <f t="shared" si="457"/>
        <v/>
      </c>
      <c r="P414" s="41" t="str">
        <f t="shared" si="458"/>
        <v/>
      </c>
      <c r="Q414" s="41" t="str">
        <f t="shared" si="459"/>
        <v/>
      </c>
      <c r="R414" s="41" t="str">
        <f t="shared" si="460"/>
        <v/>
      </c>
      <c r="S414" s="41" t="str">
        <f t="shared" si="461"/>
        <v/>
      </c>
      <c r="T414" s="41" t="str">
        <f t="shared" si="462"/>
        <v/>
      </c>
      <c r="U414" s="41" t="str">
        <f t="shared" si="463"/>
        <v/>
      </c>
      <c r="V414" s="41" t="str">
        <f t="shared" si="464"/>
        <v/>
      </c>
      <c r="W414" s="41" t="str">
        <f t="shared" si="465"/>
        <v/>
      </c>
      <c r="X414" s="41" t="str">
        <f t="shared" si="466"/>
        <v/>
      </c>
      <c r="Y414" s="41" t="str">
        <f t="shared" si="467"/>
        <v/>
      </c>
      <c r="Z414" s="41" t="str">
        <f t="shared" si="468"/>
        <v/>
      </c>
    </row>
    <row r="415" spans="4:46" x14ac:dyDescent="0.25">
      <c r="D415" s="18">
        <v>1953</v>
      </c>
      <c r="E415" s="47">
        <f t="shared" si="451"/>
        <v>1</v>
      </c>
      <c r="F415" s="9" t="s">
        <v>414</v>
      </c>
      <c r="G415" s="9">
        <v>50</v>
      </c>
      <c r="I415" s="41">
        <f t="shared" si="452"/>
        <v>50</v>
      </c>
      <c r="J415" s="41">
        <f t="shared" si="453"/>
        <v>50</v>
      </c>
      <c r="K415" s="41">
        <f t="shared" si="454"/>
        <v>0</v>
      </c>
      <c r="L415" s="41">
        <f t="shared" si="455"/>
        <v>50</v>
      </c>
      <c r="M415" s="41">
        <f t="shared" si="456"/>
        <v>50</v>
      </c>
      <c r="N415" s="41">
        <f t="shared" si="450"/>
        <v>0</v>
      </c>
      <c r="O415" s="41" t="str">
        <f t="shared" si="457"/>
        <v/>
      </c>
      <c r="P415" s="41" t="str">
        <f t="shared" si="458"/>
        <v/>
      </c>
      <c r="Q415" s="41" t="str">
        <f t="shared" si="459"/>
        <v/>
      </c>
      <c r="R415" s="41" t="str">
        <f t="shared" si="460"/>
        <v/>
      </c>
      <c r="S415" s="41" t="str">
        <f t="shared" si="461"/>
        <v/>
      </c>
      <c r="T415" s="41" t="str">
        <f t="shared" si="462"/>
        <v/>
      </c>
      <c r="U415" s="41" t="str">
        <f t="shared" si="463"/>
        <v/>
      </c>
      <c r="V415" s="41" t="str">
        <f t="shared" si="464"/>
        <v/>
      </c>
      <c r="W415" s="41" t="str">
        <f t="shared" si="465"/>
        <v/>
      </c>
      <c r="X415" s="41" t="str">
        <f t="shared" si="466"/>
        <v/>
      </c>
      <c r="Y415" s="41" t="str">
        <f t="shared" si="467"/>
        <v/>
      </c>
      <c r="Z415" s="41" t="str">
        <f t="shared" si="468"/>
        <v/>
      </c>
    </row>
    <row r="416" spans="4:46" x14ac:dyDescent="0.25">
      <c r="D416" s="18">
        <v>1953</v>
      </c>
      <c r="E416" s="47">
        <f t="shared" si="451"/>
        <v>1</v>
      </c>
      <c r="F416" s="9" t="s">
        <v>415</v>
      </c>
      <c r="G416" s="9">
        <v>100</v>
      </c>
      <c r="I416" s="41">
        <f t="shared" si="452"/>
        <v>100</v>
      </c>
      <c r="J416" s="41">
        <f t="shared" si="453"/>
        <v>100</v>
      </c>
      <c r="K416" s="41">
        <f t="shared" si="454"/>
        <v>0</v>
      </c>
      <c r="L416" s="41">
        <f t="shared" si="455"/>
        <v>100</v>
      </c>
      <c r="M416" s="41">
        <f t="shared" si="456"/>
        <v>100</v>
      </c>
      <c r="N416" s="41">
        <f t="shared" si="450"/>
        <v>0</v>
      </c>
      <c r="O416" s="41" t="str">
        <f t="shared" si="457"/>
        <v/>
      </c>
      <c r="P416" s="41" t="str">
        <f t="shared" si="458"/>
        <v/>
      </c>
      <c r="Q416" s="41" t="str">
        <f t="shared" si="459"/>
        <v/>
      </c>
      <c r="R416" s="41" t="str">
        <f t="shared" si="460"/>
        <v/>
      </c>
      <c r="S416" s="41" t="str">
        <f t="shared" si="461"/>
        <v/>
      </c>
      <c r="T416" s="41" t="str">
        <f t="shared" si="462"/>
        <v/>
      </c>
      <c r="U416" s="41" t="str">
        <f t="shared" si="463"/>
        <v/>
      </c>
      <c r="V416" s="41" t="str">
        <f t="shared" si="464"/>
        <v/>
      </c>
      <c r="W416" s="41" t="str">
        <f t="shared" si="465"/>
        <v/>
      </c>
      <c r="X416" s="41" t="str">
        <f t="shared" si="466"/>
        <v/>
      </c>
      <c r="Y416" s="41" t="str">
        <f t="shared" si="467"/>
        <v/>
      </c>
      <c r="Z416" s="41" t="str">
        <f t="shared" si="468"/>
        <v/>
      </c>
    </row>
    <row r="417" spans="4:46" x14ac:dyDescent="0.25">
      <c r="D417" s="18">
        <v>1953</v>
      </c>
      <c r="E417" s="47">
        <f t="shared" si="451"/>
        <v>1</v>
      </c>
      <c r="F417" s="9" t="s">
        <v>416</v>
      </c>
      <c r="G417" s="9">
        <v>100</v>
      </c>
      <c r="I417" s="41">
        <f t="shared" si="452"/>
        <v>100</v>
      </c>
      <c r="J417" s="41">
        <f t="shared" si="453"/>
        <v>100</v>
      </c>
      <c r="K417" s="41">
        <f t="shared" si="454"/>
        <v>0</v>
      </c>
      <c r="L417" s="41">
        <f t="shared" si="455"/>
        <v>100</v>
      </c>
      <c r="M417" s="41">
        <f t="shared" si="456"/>
        <v>100</v>
      </c>
      <c r="N417" s="41">
        <f t="shared" si="450"/>
        <v>0</v>
      </c>
      <c r="O417" s="41" t="str">
        <f t="shared" si="457"/>
        <v/>
      </c>
      <c r="P417" s="41" t="str">
        <f t="shared" si="458"/>
        <v/>
      </c>
      <c r="Q417" s="41" t="str">
        <f t="shared" si="459"/>
        <v/>
      </c>
      <c r="R417" s="41" t="str">
        <f t="shared" si="460"/>
        <v/>
      </c>
      <c r="S417" s="41" t="str">
        <f t="shared" si="461"/>
        <v/>
      </c>
      <c r="T417" s="41" t="str">
        <f t="shared" si="462"/>
        <v/>
      </c>
      <c r="U417" s="41" t="str">
        <f t="shared" si="463"/>
        <v/>
      </c>
      <c r="V417" s="41" t="str">
        <f t="shared" si="464"/>
        <v/>
      </c>
      <c r="W417" s="41" t="str">
        <f t="shared" si="465"/>
        <v/>
      </c>
      <c r="X417" s="41" t="str">
        <f t="shared" si="466"/>
        <v/>
      </c>
      <c r="Y417" s="41" t="str">
        <f t="shared" si="467"/>
        <v/>
      </c>
      <c r="Z417" s="41" t="str">
        <f t="shared" si="468"/>
        <v/>
      </c>
    </row>
    <row r="418" spans="4:46" x14ac:dyDescent="0.25">
      <c r="D418" s="18">
        <v>1953</v>
      </c>
      <c r="E418" s="47">
        <f t="shared" si="451"/>
        <v>1</v>
      </c>
      <c r="F418" s="9" t="s">
        <v>417</v>
      </c>
      <c r="G418" s="9">
        <v>200</v>
      </c>
      <c r="I418" s="41">
        <f t="shared" si="452"/>
        <v>200</v>
      </c>
      <c r="J418" s="41">
        <f t="shared" si="453"/>
        <v>200</v>
      </c>
      <c r="K418" s="41">
        <f t="shared" si="454"/>
        <v>0</v>
      </c>
      <c r="L418" s="41">
        <f t="shared" si="455"/>
        <v>200</v>
      </c>
      <c r="M418" s="41">
        <f t="shared" si="456"/>
        <v>200</v>
      </c>
      <c r="N418" s="41">
        <f t="shared" si="450"/>
        <v>0</v>
      </c>
      <c r="O418" s="41" t="str">
        <f t="shared" si="457"/>
        <v/>
      </c>
      <c r="P418" s="41" t="str">
        <f t="shared" si="458"/>
        <v/>
      </c>
      <c r="Q418" s="41" t="str">
        <f t="shared" si="459"/>
        <v/>
      </c>
      <c r="R418" s="41" t="str">
        <f t="shared" si="460"/>
        <v/>
      </c>
      <c r="S418" s="41" t="str">
        <f t="shared" si="461"/>
        <v/>
      </c>
      <c r="T418" s="41" t="str">
        <f t="shared" si="462"/>
        <v/>
      </c>
      <c r="U418" s="41" t="str">
        <f t="shared" si="463"/>
        <v/>
      </c>
      <c r="V418" s="41" t="str">
        <f t="shared" si="464"/>
        <v/>
      </c>
      <c r="W418" s="41" t="str">
        <f t="shared" si="465"/>
        <v/>
      </c>
      <c r="X418" s="41" t="str">
        <f t="shared" si="466"/>
        <v/>
      </c>
      <c r="Y418" s="41" t="str">
        <f t="shared" si="467"/>
        <v/>
      </c>
      <c r="Z418" s="41" t="str">
        <f t="shared" si="468"/>
        <v/>
      </c>
    </row>
    <row r="419" spans="4:46" x14ac:dyDescent="0.25">
      <c r="D419" s="18">
        <v>1953</v>
      </c>
      <c r="E419" s="47">
        <f t="shared" si="451"/>
        <v>1</v>
      </c>
      <c r="F419" s="9" t="s">
        <v>418</v>
      </c>
      <c r="G419" s="9">
        <v>-40.088788000000001</v>
      </c>
      <c r="I419" s="41">
        <f t="shared" si="452"/>
        <v>-40.088788000000001</v>
      </c>
      <c r="J419" s="41">
        <f t="shared" si="453"/>
        <v>0</v>
      </c>
      <c r="K419" s="41">
        <f t="shared" si="454"/>
        <v>-40.088788000000001</v>
      </c>
      <c r="L419" s="41">
        <f t="shared" si="455"/>
        <v>-40.088788000000001</v>
      </c>
      <c r="M419" s="41">
        <f t="shared" si="456"/>
        <v>0</v>
      </c>
      <c r="N419" s="41">
        <f t="shared" si="450"/>
        <v>-40.088788000000001</v>
      </c>
      <c r="O419" s="41" t="str">
        <f t="shared" si="457"/>
        <v/>
      </c>
      <c r="P419" s="41" t="str">
        <f t="shared" si="458"/>
        <v/>
      </c>
      <c r="Q419" s="41" t="str">
        <f t="shared" si="459"/>
        <v/>
      </c>
      <c r="R419" s="41" t="str">
        <f t="shared" si="460"/>
        <v/>
      </c>
      <c r="S419" s="41" t="str">
        <f t="shared" si="461"/>
        <v/>
      </c>
      <c r="T419" s="41" t="str">
        <f t="shared" si="462"/>
        <v/>
      </c>
      <c r="U419" s="41" t="str">
        <f t="shared" si="463"/>
        <v/>
      </c>
      <c r="V419" s="41" t="str">
        <f t="shared" si="464"/>
        <v/>
      </c>
      <c r="W419" s="41" t="str">
        <f t="shared" si="465"/>
        <v/>
      </c>
      <c r="X419" s="41" t="str">
        <f t="shared" si="466"/>
        <v/>
      </c>
      <c r="Y419" s="41" t="str">
        <f t="shared" si="467"/>
        <v/>
      </c>
      <c r="Z419" s="41" t="str">
        <f t="shared" si="468"/>
        <v/>
      </c>
    </row>
    <row r="420" spans="4:46" x14ac:dyDescent="0.25">
      <c r="D420" s="18">
        <v>1953</v>
      </c>
      <c r="E420" s="47">
        <f t="shared" si="451"/>
        <v>1</v>
      </c>
      <c r="F420" s="9" t="s">
        <v>419</v>
      </c>
      <c r="G420" s="9">
        <v>93.537026999999995</v>
      </c>
      <c r="I420" s="41">
        <f t="shared" si="452"/>
        <v>93.537026999999995</v>
      </c>
      <c r="J420" s="41">
        <f t="shared" si="453"/>
        <v>93.537026999999995</v>
      </c>
      <c r="K420" s="41">
        <f t="shared" si="454"/>
        <v>0</v>
      </c>
      <c r="L420" s="41">
        <f t="shared" si="455"/>
        <v>93.537026999999995</v>
      </c>
      <c r="M420" s="41">
        <f t="shared" si="456"/>
        <v>93.537026999999995</v>
      </c>
      <c r="N420" s="41">
        <f t="shared" si="450"/>
        <v>0</v>
      </c>
      <c r="O420" s="41" t="str">
        <f t="shared" si="457"/>
        <v/>
      </c>
      <c r="P420" s="41" t="str">
        <f t="shared" si="458"/>
        <v/>
      </c>
      <c r="Q420" s="41" t="str">
        <f t="shared" si="459"/>
        <v/>
      </c>
      <c r="R420" s="41" t="str">
        <f t="shared" si="460"/>
        <v/>
      </c>
      <c r="S420" s="41" t="str">
        <f t="shared" si="461"/>
        <v/>
      </c>
      <c r="T420" s="41" t="str">
        <f t="shared" si="462"/>
        <v/>
      </c>
      <c r="U420" s="41" t="str">
        <f t="shared" si="463"/>
        <v/>
      </c>
      <c r="V420" s="41" t="str">
        <f t="shared" si="464"/>
        <v/>
      </c>
      <c r="W420" s="41" t="str">
        <f t="shared" si="465"/>
        <v/>
      </c>
      <c r="X420" s="41" t="str">
        <f t="shared" si="466"/>
        <v/>
      </c>
      <c r="Y420" s="41" t="str">
        <f t="shared" si="467"/>
        <v/>
      </c>
      <c r="Z420" s="41" t="str">
        <f t="shared" si="468"/>
        <v/>
      </c>
    </row>
    <row r="421" spans="4:46" x14ac:dyDescent="0.25">
      <c r="D421" s="18">
        <v>1953</v>
      </c>
      <c r="E421" s="47">
        <f t="shared" si="451"/>
        <v>1</v>
      </c>
      <c r="F421" s="9" t="s">
        <v>420</v>
      </c>
      <c r="G421" s="9">
        <v>-83.448239999999998</v>
      </c>
      <c r="I421" s="41">
        <f t="shared" si="452"/>
        <v>-83.448239999999998</v>
      </c>
      <c r="J421" s="41">
        <f t="shared" si="453"/>
        <v>0</v>
      </c>
      <c r="K421" s="41">
        <f t="shared" si="454"/>
        <v>-83.448239999999998</v>
      </c>
      <c r="L421" s="41">
        <f t="shared" si="455"/>
        <v>-83.448239999999998</v>
      </c>
      <c r="M421" s="41">
        <f t="shared" si="456"/>
        <v>0</v>
      </c>
      <c r="N421" s="41">
        <f t="shared" ref="N421:N484" si="539">IF($L$38=$E421,IF(L421&lt;0,L421,0),"")</f>
        <v>-83.448239999999998</v>
      </c>
      <c r="O421" s="41" t="str">
        <f t="shared" si="457"/>
        <v/>
      </c>
      <c r="P421" s="41" t="str">
        <f t="shared" si="458"/>
        <v/>
      </c>
      <c r="Q421" s="41" t="str">
        <f t="shared" si="459"/>
        <v/>
      </c>
      <c r="R421" s="41" t="str">
        <f t="shared" si="460"/>
        <v/>
      </c>
      <c r="S421" s="41" t="str">
        <f t="shared" si="461"/>
        <v/>
      </c>
      <c r="T421" s="41" t="str">
        <f t="shared" si="462"/>
        <v/>
      </c>
      <c r="U421" s="41" t="str">
        <f t="shared" si="463"/>
        <v/>
      </c>
      <c r="V421" s="41" t="str">
        <f t="shared" si="464"/>
        <v/>
      </c>
      <c r="W421" s="41" t="str">
        <f t="shared" si="465"/>
        <v/>
      </c>
      <c r="X421" s="41" t="str">
        <f t="shared" si="466"/>
        <v/>
      </c>
      <c r="Y421" s="41" t="str">
        <f t="shared" si="467"/>
        <v/>
      </c>
      <c r="Z421" s="41" t="str">
        <f t="shared" si="468"/>
        <v/>
      </c>
    </row>
    <row r="422" spans="4:46" x14ac:dyDescent="0.25">
      <c r="D422" s="18">
        <v>1953</v>
      </c>
      <c r="E422" s="47">
        <f t="shared" si="451"/>
        <v>1</v>
      </c>
      <c r="F422" s="9" t="s">
        <v>421</v>
      </c>
      <c r="G422" s="9">
        <v>-120</v>
      </c>
      <c r="I422" s="41">
        <f t="shared" si="452"/>
        <v>-120</v>
      </c>
      <c r="J422" s="41">
        <f t="shared" si="453"/>
        <v>0</v>
      </c>
      <c r="K422" s="41">
        <f t="shared" si="454"/>
        <v>-120</v>
      </c>
      <c r="L422" s="41">
        <f t="shared" si="455"/>
        <v>-120</v>
      </c>
      <c r="M422" s="41">
        <f t="shared" si="456"/>
        <v>0</v>
      </c>
      <c r="N422" s="41">
        <f t="shared" si="539"/>
        <v>-120</v>
      </c>
      <c r="O422" s="41" t="str">
        <f t="shared" si="457"/>
        <v/>
      </c>
      <c r="P422" s="41" t="str">
        <f t="shared" si="458"/>
        <v/>
      </c>
      <c r="Q422" s="41" t="str">
        <f t="shared" si="459"/>
        <v/>
      </c>
      <c r="R422" s="41" t="str">
        <f t="shared" si="460"/>
        <v/>
      </c>
      <c r="S422" s="41" t="str">
        <f t="shared" si="461"/>
        <v/>
      </c>
      <c r="T422" s="41" t="str">
        <f t="shared" si="462"/>
        <v/>
      </c>
      <c r="U422" s="41" t="str">
        <f t="shared" si="463"/>
        <v/>
      </c>
      <c r="V422" s="41" t="str">
        <f t="shared" si="464"/>
        <v/>
      </c>
      <c r="W422" s="41" t="str">
        <f t="shared" si="465"/>
        <v/>
      </c>
      <c r="X422" s="41" t="str">
        <f t="shared" si="466"/>
        <v/>
      </c>
      <c r="Y422" s="41" t="str">
        <f t="shared" si="467"/>
        <v/>
      </c>
      <c r="Z422" s="41" t="str">
        <f t="shared" si="468"/>
        <v/>
      </c>
    </row>
    <row r="423" spans="4:46" x14ac:dyDescent="0.25">
      <c r="D423" s="18">
        <v>1953</v>
      </c>
      <c r="E423" s="47">
        <f t="shared" si="451"/>
        <v>1</v>
      </c>
      <c r="F423" s="9" t="s">
        <v>422</v>
      </c>
      <c r="G423" s="9">
        <v>-190.95562799999999</v>
      </c>
      <c r="I423" s="41">
        <f t="shared" si="452"/>
        <v>-190.95562799999999</v>
      </c>
      <c r="J423" s="41">
        <f t="shared" si="453"/>
        <v>0</v>
      </c>
      <c r="K423" s="41">
        <f t="shared" si="454"/>
        <v>-190.95562799999999</v>
      </c>
      <c r="L423" s="41">
        <f t="shared" si="455"/>
        <v>-190.95562799999999</v>
      </c>
      <c r="M423" s="41">
        <f t="shared" si="456"/>
        <v>0</v>
      </c>
      <c r="N423" s="41">
        <f t="shared" si="539"/>
        <v>-190.95562799999999</v>
      </c>
      <c r="O423" s="41" t="str">
        <f t="shared" si="457"/>
        <v/>
      </c>
      <c r="P423" s="41" t="str">
        <f t="shared" si="458"/>
        <v/>
      </c>
      <c r="Q423" s="41" t="str">
        <f t="shared" si="459"/>
        <v/>
      </c>
      <c r="R423" s="41" t="str">
        <f t="shared" si="460"/>
        <v/>
      </c>
      <c r="S423" s="41" t="str">
        <f t="shared" si="461"/>
        <v/>
      </c>
      <c r="T423" s="41" t="str">
        <f t="shared" si="462"/>
        <v/>
      </c>
      <c r="U423" s="41" t="str">
        <f t="shared" si="463"/>
        <v/>
      </c>
      <c r="V423" s="41" t="str">
        <f t="shared" si="464"/>
        <v/>
      </c>
      <c r="W423" s="41" t="str">
        <f t="shared" si="465"/>
        <v/>
      </c>
      <c r="X423" s="41" t="str">
        <f t="shared" si="466"/>
        <v/>
      </c>
      <c r="Y423" s="41" t="str">
        <f t="shared" si="467"/>
        <v/>
      </c>
      <c r="Z423" s="41" t="str">
        <f t="shared" si="468"/>
        <v/>
      </c>
      <c r="AC423" s="14">
        <f>SUM(I412:I423)</f>
        <v>-15.955629000000044</v>
      </c>
      <c r="AD423" s="14">
        <f>SUM(J412:J423)</f>
        <v>548.22237599999994</v>
      </c>
      <c r="AE423" s="14">
        <f>SUM(K412:K423)</f>
        <v>-564.17800499999998</v>
      </c>
      <c r="AF423" s="14">
        <f>IF(AF$38=$E423,SUM(L412:L423),"")</f>
        <v>-15.955629000000044</v>
      </c>
      <c r="AG423" s="14">
        <f t="shared" ref="AG423" si="540">IF(AG$38=$E423,SUM(M412:M423),"")</f>
        <v>548.22237599999994</v>
      </c>
      <c r="AH423" s="14">
        <f t="shared" ref="AH423" si="541">IF(AH$38=$E423,SUM(N412:N423),"")</f>
        <v>-564.17800499999998</v>
      </c>
      <c r="AI423" s="14" t="str">
        <f t="shared" ref="AI423" si="542">IF(AI$38=$E423,SUM(O412:O423),"")</f>
        <v/>
      </c>
      <c r="AJ423" s="14" t="str">
        <f t="shared" ref="AJ423" si="543">IF(AJ$38=$E423,SUM(P412:P423),"")</f>
        <v/>
      </c>
      <c r="AK423" s="14" t="str">
        <f t="shared" ref="AK423" si="544">IF(AK$38=$E423,SUM(Q412:Q423),"")</f>
        <v/>
      </c>
      <c r="AL423" s="14" t="str">
        <f t="shared" ref="AL423" si="545">IF(AL$38=$E423,SUM(R412:R423),"")</f>
        <v/>
      </c>
      <c r="AM423" s="14" t="str">
        <f t="shared" ref="AM423" si="546">IF(AM$38=$E423,SUM(S412:S423),"")</f>
        <v/>
      </c>
      <c r="AN423" s="14" t="str">
        <f t="shared" ref="AN423" si="547">IF(AN$38=$E423,SUM(T412:T423),"")</f>
        <v/>
      </c>
      <c r="AO423" s="14" t="str">
        <f t="shared" ref="AO423" si="548">IF(AO$38=$E423,SUM(U412:U423),"")</f>
        <v/>
      </c>
      <c r="AP423" s="14" t="str">
        <f t="shared" ref="AP423" si="549">IF(AP$38=$E423,SUM(V412:V423),"")</f>
        <v/>
      </c>
      <c r="AQ423" s="14" t="str">
        <f t="shared" ref="AQ423" si="550">IF(AQ$38=$E423,SUM(W412:W423),"")</f>
        <v/>
      </c>
      <c r="AR423" s="14" t="str">
        <f t="shared" ref="AR423" si="551">IF(AR$38=$E423,SUM(X412:X423),"")</f>
        <v/>
      </c>
      <c r="AS423" s="14" t="str">
        <f t="shared" ref="AS423" si="552">IF(AS$38=$E423,SUM(Y412:Y423),"")</f>
        <v/>
      </c>
      <c r="AT423" s="14" t="str">
        <f t="shared" ref="AT423" si="553">IF(AT$38=$E423,SUM(Z412:Z423),"")</f>
        <v/>
      </c>
    </row>
    <row r="424" spans="4:46" x14ac:dyDescent="0.25">
      <c r="D424" s="18">
        <v>1954</v>
      </c>
      <c r="E424" s="47">
        <f t="shared" si="451"/>
        <v>2</v>
      </c>
      <c r="F424" s="9" t="s">
        <v>423</v>
      </c>
      <c r="G424" s="9">
        <v>-109.044372</v>
      </c>
      <c r="I424" s="41">
        <f t="shared" si="452"/>
        <v>-109.044372</v>
      </c>
      <c r="J424" s="41">
        <f t="shared" si="453"/>
        <v>0</v>
      </c>
      <c r="K424" s="41">
        <f t="shared" si="454"/>
        <v>-109.044372</v>
      </c>
      <c r="L424" s="41" t="str">
        <f t="shared" si="455"/>
        <v/>
      </c>
      <c r="M424" s="41" t="str">
        <f t="shared" si="456"/>
        <v/>
      </c>
      <c r="N424" s="41" t="str">
        <f t="shared" si="539"/>
        <v/>
      </c>
      <c r="O424" s="41">
        <f t="shared" si="457"/>
        <v>-109.044372</v>
      </c>
      <c r="P424" s="41">
        <f t="shared" si="458"/>
        <v>0</v>
      </c>
      <c r="Q424" s="41">
        <f t="shared" si="459"/>
        <v>-109.044372</v>
      </c>
      <c r="R424" s="41" t="str">
        <f t="shared" si="460"/>
        <v/>
      </c>
      <c r="S424" s="41" t="str">
        <f t="shared" si="461"/>
        <v/>
      </c>
      <c r="T424" s="41" t="str">
        <f t="shared" si="462"/>
        <v/>
      </c>
      <c r="U424" s="41" t="str">
        <f t="shared" si="463"/>
        <v/>
      </c>
      <c r="V424" s="41" t="str">
        <f t="shared" si="464"/>
        <v/>
      </c>
      <c r="W424" s="41" t="str">
        <f t="shared" si="465"/>
        <v/>
      </c>
      <c r="X424" s="41" t="str">
        <f t="shared" si="466"/>
        <v/>
      </c>
      <c r="Y424" s="41" t="str">
        <f t="shared" si="467"/>
        <v/>
      </c>
      <c r="Z424" s="41" t="str">
        <f t="shared" si="468"/>
        <v/>
      </c>
    </row>
    <row r="425" spans="4:46" x14ac:dyDescent="0.25">
      <c r="D425" s="18">
        <v>1954</v>
      </c>
      <c r="E425" s="47">
        <f t="shared" ref="E425:E488" si="554">INDEX($B$40:$B$122,MATCH($D425,$A$40:$A$122,0),1)</f>
        <v>2</v>
      </c>
      <c r="F425" s="9" t="s">
        <v>424</v>
      </c>
      <c r="G425" s="9">
        <v>0</v>
      </c>
      <c r="I425" s="41">
        <f t="shared" ref="I425:I488" si="555">G425</f>
        <v>0</v>
      </c>
      <c r="J425" s="41">
        <f t="shared" ref="J425:J488" si="556">IF(I425&gt;=0,I425,0)</f>
        <v>0</v>
      </c>
      <c r="K425" s="41">
        <f t="shared" ref="K425:K488" si="557">IF(I425&lt;0,I425,0)</f>
        <v>0</v>
      </c>
      <c r="L425" s="41" t="str">
        <f t="shared" ref="L425:L488" si="558">IF($E425=L$38,$G425,"")</f>
        <v/>
      </c>
      <c r="M425" s="41" t="str">
        <f t="shared" ref="M425:M488" si="559">IF($L$38=$E425,IF(L425&gt;=0,L425,0),"")</f>
        <v/>
      </c>
      <c r="N425" s="41" t="str">
        <f t="shared" si="539"/>
        <v/>
      </c>
      <c r="O425" s="41">
        <f t="shared" ref="O425:O488" si="560">IF($E425=O$38,$G425,"")</f>
        <v>0</v>
      </c>
      <c r="P425" s="41">
        <f t="shared" ref="P425:P488" si="561">IF($O$38=$E425,IF(O425&gt;=0,O425,0),"")</f>
        <v>0</v>
      </c>
      <c r="Q425" s="41">
        <f t="shared" ref="Q425:Q488" si="562">IF($O$38=$E425,IF(O425&lt;0,O425,0),"")</f>
        <v>0</v>
      </c>
      <c r="R425" s="41" t="str">
        <f t="shared" ref="R425:R488" si="563">IF($E425=R$38,$G425,"")</f>
        <v/>
      </c>
      <c r="S425" s="41" t="str">
        <f t="shared" ref="S425:S488" si="564">IF($R$38=$E425,IF(R425&gt;=0,R425,0),"")</f>
        <v/>
      </c>
      <c r="T425" s="41" t="str">
        <f t="shared" ref="T425:T488" si="565">IF($R$38=$E425,IF(R425&lt;0,R425,0),"")</f>
        <v/>
      </c>
      <c r="U425" s="41" t="str">
        <f t="shared" ref="U425:U488" si="566">IF($E425=U$38,$G425,"")</f>
        <v/>
      </c>
      <c r="V425" s="41" t="str">
        <f t="shared" ref="V425:V488" si="567">IF($U$38=$E425,IF(U425&gt;=0,U425,0),"")</f>
        <v/>
      </c>
      <c r="W425" s="41" t="str">
        <f t="shared" ref="W425:W488" si="568">IF($U$38=$E425,IF(U425&lt;0,U425,0),"")</f>
        <v/>
      </c>
      <c r="X425" s="41" t="str">
        <f t="shared" ref="X425:X488" si="569">IF($E425=X$38,$G425,"")</f>
        <v/>
      </c>
      <c r="Y425" s="41" t="str">
        <f t="shared" ref="Y425:Y488" si="570">IF($X$38=$E425,IF(X425&gt;=0,X425,0),"")</f>
        <v/>
      </c>
      <c r="Z425" s="41" t="str">
        <f t="shared" ref="Z425:Z488" si="571">IF($X$38=$E425,IF(X425&lt;0,X425,0),"")</f>
        <v/>
      </c>
    </row>
    <row r="426" spans="4:46" x14ac:dyDescent="0.25">
      <c r="D426" s="18">
        <v>1954</v>
      </c>
      <c r="E426" s="47">
        <f t="shared" si="554"/>
        <v>2</v>
      </c>
      <c r="F426" s="9" t="s">
        <v>425</v>
      </c>
      <c r="G426" s="9">
        <v>0</v>
      </c>
      <c r="I426" s="41">
        <f t="shared" si="555"/>
        <v>0</v>
      </c>
      <c r="J426" s="41">
        <f t="shared" si="556"/>
        <v>0</v>
      </c>
      <c r="K426" s="41">
        <f t="shared" si="557"/>
        <v>0</v>
      </c>
      <c r="L426" s="41" t="str">
        <f t="shared" si="558"/>
        <v/>
      </c>
      <c r="M426" s="41" t="str">
        <f t="shared" si="559"/>
        <v/>
      </c>
      <c r="N426" s="41" t="str">
        <f t="shared" si="539"/>
        <v/>
      </c>
      <c r="O426" s="41">
        <f t="shared" si="560"/>
        <v>0</v>
      </c>
      <c r="P426" s="41">
        <f t="shared" si="561"/>
        <v>0</v>
      </c>
      <c r="Q426" s="41">
        <f t="shared" si="562"/>
        <v>0</v>
      </c>
      <c r="R426" s="41" t="str">
        <f t="shared" si="563"/>
        <v/>
      </c>
      <c r="S426" s="41" t="str">
        <f t="shared" si="564"/>
        <v/>
      </c>
      <c r="T426" s="41" t="str">
        <f t="shared" si="565"/>
        <v/>
      </c>
      <c r="U426" s="41" t="str">
        <f t="shared" si="566"/>
        <v/>
      </c>
      <c r="V426" s="41" t="str">
        <f t="shared" si="567"/>
        <v/>
      </c>
      <c r="W426" s="41" t="str">
        <f t="shared" si="568"/>
        <v/>
      </c>
      <c r="X426" s="41" t="str">
        <f t="shared" si="569"/>
        <v/>
      </c>
      <c r="Y426" s="41" t="str">
        <f t="shared" si="570"/>
        <v/>
      </c>
      <c r="Z426" s="41" t="str">
        <f t="shared" si="571"/>
        <v/>
      </c>
    </row>
    <row r="427" spans="4:46" x14ac:dyDescent="0.25">
      <c r="D427" s="18">
        <v>1954</v>
      </c>
      <c r="E427" s="47">
        <f t="shared" si="554"/>
        <v>2</v>
      </c>
      <c r="F427" s="9" t="s">
        <v>426</v>
      </c>
      <c r="G427" s="9">
        <v>50</v>
      </c>
      <c r="I427" s="41">
        <f t="shared" si="555"/>
        <v>50</v>
      </c>
      <c r="J427" s="41">
        <f t="shared" si="556"/>
        <v>50</v>
      </c>
      <c r="K427" s="41">
        <f t="shared" si="557"/>
        <v>0</v>
      </c>
      <c r="L427" s="41" t="str">
        <f t="shared" si="558"/>
        <v/>
      </c>
      <c r="M427" s="41" t="str">
        <f t="shared" si="559"/>
        <v/>
      </c>
      <c r="N427" s="41" t="str">
        <f t="shared" si="539"/>
        <v/>
      </c>
      <c r="O427" s="41">
        <f t="shared" si="560"/>
        <v>50</v>
      </c>
      <c r="P427" s="41">
        <f t="shared" si="561"/>
        <v>50</v>
      </c>
      <c r="Q427" s="41">
        <f t="shared" si="562"/>
        <v>0</v>
      </c>
      <c r="R427" s="41" t="str">
        <f t="shared" si="563"/>
        <v/>
      </c>
      <c r="S427" s="41" t="str">
        <f t="shared" si="564"/>
        <v/>
      </c>
      <c r="T427" s="41" t="str">
        <f t="shared" si="565"/>
        <v/>
      </c>
      <c r="U427" s="41" t="str">
        <f t="shared" si="566"/>
        <v/>
      </c>
      <c r="V427" s="41" t="str">
        <f t="shared" si="567"/>
        <v/>
      </c>
      <c r="W427" s="41" t="str">
        <f t="shared" si="568"/>
        <v/>
      </c>
      <c r="X427" s="41" t="str">
        <f t="shared" si="569"/>
        <v/>
      </c>
      <c r="Y427" s="41" t="str">
        <f t="shared" si="570"/>
        <v/>
      </c>
      <c r="Z427" s="41" t="str">
        <f t="shared" si="571"/>
        <v/>
      </c>
    </row>
    <row r="428" spans="4:46" x14ac:dyDescent="0.25">
      <c r="D428" s="18">
        <v>1954</v>
      </c>
      <c r="E428" s="47">
        <f t="shared" si="554"/>
        <v>2</v>
      </c>
      <c r="F428" s="9" t="s">
        <v>427</v>
      </c>
      <c r="G428" s="9">
        <v>100</v>
      </c>
      <c r="I428" s="41">
        <f t="shared" si="555"/>
        <v>100</v>
      </c>
      <c r="J428" s="41">
        <f t="shared" si="556"/>
        <v>100</v>
      </c>
      <c r="K428" s="41">
        <f t="shared" si="557"/>
        <v>0</v>
      </c>
      <c r="L428" s="41" t="str">
        <f t="shared" si="558"/>
        <v/>
      </c>
      <c r="M428" s="41" t="str">
        <f t="shared" si="559"/>
        <v/>
      </c>
      <c r="N428" s="41" t="str">
        <f t="shared" si="539"/>
        <v/>
      </c>
      <c r="O428" s="41">
        <f t="shared" si="560"/>
        <v>100</v>
      </c>
      <c r="P428" s="41">
        <f t="shared" si="561"/>
        <v>100</v>
      </c>
      <c r="Q428" s="41">
        <f t="shared" si="562"/>
        <v>0</v>
      </c>
      <c r="R428" s="41" t="str">
        <f t="shared" si="563"/>
        <v/>
      </c>
      <c r="S428" s="41" t="str">
        <f t="shared" si="564"/>
        <v/>
      </c>
      <c r="T428" s="41" t="str">
        <f t="shared" si="565"/>
        <v/>
      </c>
      <c r="U428" s="41" t="str">
        <f t="shared" si="566"/>
        <v/>
      </c>
      <c r="V428" s="41" t="str">
        <f t="shared" si="567"/>
        <v/>
      </c>
      <c r="W428" s="41" t="str">
        <f t="shared" si="568"/>
        <v/>
      </c>
      <c r="X428" s="41" t="str">
        <f t="shared" si="569"/>
        <v/>
      </c>
      <c r="Y428" s="41" t="str">
        <f t="shared" si="570"/>
        <v/>
      </c>
      <c r="Z428" s="41" t="str">
        <f t="shared" si="571"/>
        <v/>
      </c>
    </row>
    <row r="429" spans="4:46" x14ac:dyDescent="0.25">
      <c r="D429" s="18">
        <v>1954</v>
      </c>
      <c r="E429" s="47">
        <f t="shared" si="554"/>
        <v>2</v>
      </c>
      <c r="F429" s="9" t="s">
        <v>428</v>
      </c>
      <c r="G429" s="9">
        <v>100</v>
      </c>
      <c r="I429" s="41">
        <f t="shared" si="555"/>
        <v>100</v>
      </c>
      <c r="J429" s="41">
        <f t="shared" si="556"/>
        <v>100</v>
      </c>
      <c r="K429" s="41">
        <f t="shared" si="557"/>
        <v>0</v>
      </c>
      <c r="L429" s="41" t="str">
        <f t="shared" si="558"/>
        <v/>
      </c>
      <c r="M429" s="41" t="str">
        <f t="shared" si="559"/>
        <v/>
      </c>
      <c r="N429" s="41" t="str">
        <f t="shared" si="539"/>
        <v/>
      </c>
      <c r="O429" s="41">
        <f t="shared" si="560"/>
        <v>100</v>
      </c>
      <c r="P429" s="41">
        <f t="shared" si="561"/>
        <v>100</v>
      </c>
      <c r="Q429" s="41">
        <f t="shared" si="562"/>
        <v>0</v>
      </c>
      <c r="R429" s="41" t="str">
        <f t="shared" si="563"/>
        <v/>
      </c>
      <c r="S429" s="41" t="str">
        <f t="shared" si="564"/>
        <v/>
      </c>
      <c r="T429" s="41" t="str">
        <f t="shared" si="565"/>
        <v/>
      </c>
      <c r="U429" s="41" t="str">
        <f t="shared" si="566"/>
        <v/>
      </c>
      <c r="V429" s="41" t="str">
        <f t="shared" si="567"/>
        <v/>
      </c>
      <c r="W429" s="41" t="str">
        <f t="shared" si="568"/>
        <v/>
      </c>
      <c r="X429" s="41" t="str">
        <f t="shared" si="569"/>
        <v/>
      </c>
      <c r="Y429" s="41" t="str">
        <f t="shared" si="570"/>
        <v/>
      </c>
      <c r="Z429" s="41" t="str">
        <f t="shared" si="571"/>
        <v/>
      </c>
    </row>
    <row r="430" spans="4:46" x14ac:dyDescent="0.25">
      <c r="D430" s="18">
        <v>1954</v>
      </c>
      <c r="E430" s="47">
        <f t="shared" si="554"/>
        <v>2</v>
      </c>
      <c r="F430" s="9" t="s">
        <v>429</v>
      </c>
      <c r="G430" s="9">
        <v>200</v>
      </c>
      <c r="I430" s="41">
        <f t="shared" si="555"/>
        <v>200</v>
      </c>
      <c r="J430" s="41">
        <f t="shared" si="556"/>
        <v>200</v>
      </c>
      <c r="K430" s="41">
        <f t="shared" si="557"/>
        <v>0</v>
      </c>
      <c r="L430" s="41" t="str">
        <f t="shared" si="558"/>
        <v/>
      </c>
      <c r="M430" s="41" t="str">
        <f t="shared" si="559"/>
        <v/>
      </c>
      <c r="N430" s="41" t="str">
        <f t="shared" si="539"/>
        <v/>
      </c>
      <c r="O430" s="41">
        <f t="shared" si="560"/>
        <v>200</v>
      </c>
      <c r="P430" s="41">
        <f t="shared" si="561"/>
        <v>200</v>
      </c>
      <c r="Q430" s="41">
        <f t="shared" si="562"/>
        <v>0</v>
      </c>
      <c r="R430" s="41" t="str">
        <f t="shared" si="563"/>
        <v/>
      </c>
      <c r="S430" s="41" t="str">
        <f t="shared" si="564"/>
        <v/>
      </c>
      <c r="T430" s="41" t="str">
        <f t="shared" si="565"/>
        <v/>
      </c>
      <c r="U430" s="41" t="str">
        <f t="shared" si="566"/>
        <v/>
      </c>
      <c r="V430" s="41" t="str">
        <f t="shared" si="567"/>
        <v/>
      </c>
      <c r="W430" s="41" t="str">
        <f t="shared" si="568"/>
        <v/>
      </c>
      <c r="X430" s="41" t="str">
        <f t="shared" si="569"/>
        <v/>
      </c>
      <c r="Y430" s="41" t="str">
        <f t="shared" si="570"/>
        <v/>
      </c>
      <c r="Z430" s="41" t="str">
        <f t="shared" si="571"/>
        <v/>
      </c>
    </row>
    <row r="431" spans="4:46" x14ac:dyDescent="0.25">
      <c r="D431" s="18">
        <v>1954</v>
      </c>
      <c r="E431" s="47">
        <f t="shared" si="554"/>
        <v>2</v>
      </c>
      <c r="F431" s="9" t="s">
        <v>430</v>
      </c>
      <c r="G431" s="9">
        <v>-28.496984000000001</v>
      </c>
      <c r="I431" s="41">
        <f t="shared" si="555"/>
        <v>-28.496984000000001</v>
      </c>
      <c r="J431" s="41">
        <f t="shared" si="556"/>
        <v>0</v>
      </c>
      <c r="K431" s="41">
        <f t="shared" si="557"/>
        <v>-28.496984000000001</v>
      </c>
      <c r="L431" s="41" t="str">
        <f t="shared" si="558"/>
        <v/>
      </c>
      <c r="M431" s="41" t="str">
        <f t="shared" si="559"/>
        <v/>
      </c>
      <c r="N431" s="41" t="str">
        <f t="shared" si="539"/>
        <v/>
      </c>
      <c r="O431" s="41">
        <f t="shared" si="560"/>
        <v>-28.496984000000001</v>
      </c>
      <c r="P431" s="41">
        <f t="shared" si="561"/>
        <v>0</v>
      </c>
      <c r="Q431" s="41">
        <f t="shared" si="562"/>
        <v>-28.496984000000001</v>
      </c>
      <c r="R431" s="41" t="str">
        <f t="shared" si="563"/>
        <v/>
      </c>
      <c r="S431" s="41" t="str">
        <f t="shared" si="564"/>
        <v/>
      </c>
      <c r="T431" s="41" t="str">
        <f t="shared" si="565"/>
        <v/>
      </c>
      <c r="U431" s="41" t="str">
        <f t="shared" si="566"/>
        <v/>
      </c>
      <c r="V431" s="41" t="str">
        <f t="shared" si="567"/>
        <v/>
      </c>
      <c r="W431" s="41" t="str">
        <f t="shared" si="568"/>
        <v/>
      </c>
      <c r="X431" s="41" t="str">
        <f t="shared" si="569"/>
        <v/>
      </c>
      <c r="Y431" s="41" t="str">
        <f t="shared" si="570"/>
        <v/>
      </c>
      <c r="Z431" s="41" t="str">
        <f t="shared" si="571"/>
        <v/>
      </c>
    </row>
    <row r="432" spans="4:46" x14ac:dyDescent="0.25">
      <c r="D432" s="18">
        <v>1954</v>
      </c>
      <c r="E432" s="47">
        <f t="shared" si="554"/>
        <v>2</v>
      </c>
      <c r="F432" s="9" t="s">
        <v>431</v>
      </c>
      <c r="G432" s="9">
        <v>-67.574545000000001</v>
      </c>
      <c r="I432" s="41">
        <f t="shared" si="555"/>
        <v>-67.574545000000001</v>
      </c>
      <c r="J432" s="41">
        <f t="shared" si="556"/>
        <v>0</v>
      </c>
      <c r="K432" s="41">
        <f t="shared" si="557"/>
        <v>-67.574545000000001</v>
      </c>
      <c r="L432" s="41" t="str">
        <f t="shared" si="558"/>
        <v/>
      </c>
      <c r="M432" s="41" t="str">
        <f t="shared" si="559"/>
        <v/>
      </c>
      <c r="N432" s="41" t="str">
        <f t="shared" si="539"/>
        <v/>
      </c>
      <c r="O432" s="41">
        <f t="shared" si="560"/>
        <v>-67.574545000000001</v>
      </c>
      <c r="P432" s="41">
        <f t="shared" si="561"/>
        <v>0</v>
      </c>
      <c r="Q432" s="41">
        <f t="shared" si="562"/>
        <v>-67.574545000000001</v>
      </c>
      <c r="R432" s="41" t="str">
        <f t="shared" si="563"/>
        <v/>
      </c>
      <c r="S432" s="41" t="str">
        <f t="shared" si="564"/>
        <v/>
      </c>
      <c r="T432" s="41" t="str">
        <f t="shared" si="565"/>
        <v/>
      </c>
      <c r="U432" s="41" t="str">
        <f t="shared" si="566"/>
        <v/>
      </c>
      <c r="V432" s="41" t="str">
        <f t="shared" si="567"/>
        <v/>
      </c>
      <c r="W432" s="41" t="str">
        <f t="shared" si="568"/>
        <v/>
      </c>
      <c r="X432" s="41" t="str">
        <f t="shared" si="569"/>
        <v/>
      </c>
      <c r="Y432" s="41" t="str">
        <f t="shared" si="570"/>
        <v/>
      </c>
      <c r="Z432" s="41" t="str">
        <f t="shared" si="571"/>
        <v/>
      </c>
    </row>
    <row r="433" spans="4:46" x14ac:dyDescent="0.25">
      <c r="D433" s="18">
        <v>1954</v>
      </c>
      <c r="E433" s="47">
        <f t="shared" si="554"/>
        <v>2</v>
      </c>
      <c r="F433" s="9" t="s">
        <v>432</v>
      </c>
      <c r="G433" s="9">
        <v>-136.86254400000001</v>
      </c>
      <c r="I433" s="41">
        <f t="shared" si="555"/>
        <v>-136.86254400000001</v>
      </c>
      <c r="J433" s="41">
        <f t="shared" si="556"/>
        <v>0</v>
      </c>
      <c r="K433" s="41">
        <f t="shared" si="557"/>
        <v>-136.86254400000001</v>
      </c>
      <c r="L433" s="41" t="str">
        <f t="shared" si="558"/>
        <v/>
      </c>
      <c r="M433" s="41" t="str">
        <f t="shared" si="559"/>
        <v/>
      </c>
      <c r="N433" s="41" t="str">
        <f t="shared" si="539"/>
        <v/>
      </c>
      <c r="O433" s="41">
        <f t="shared" si="560"/>
        <v>-136.86254400000001</v>
      </c>
      <c r="P433" s="41">
        <f t="shared" si="561"/>
        <v>0</v>
      </c>
      <c r="Q433" s="41">
        <f t="shared" si="562"/>
        <v>-136.86254400000001</v>
      </c>
      <c r="R433" s="41" t="str">
        <f t="shared" si="563"/>
        <v/>
      </c>
      <c r="S433" s="41" t="str">
        <f t="shared" si="564"/>
        <v/>
      </c>
      <c r="T433" s="41" t="str">
        <f t="shared" si="565"/>
        <v/>
      </c>
      <c r="U433" s="41" t="str">
        <f t="shared" si="566"/>
        <v/>
      </c>
      <c r="V433" s="41" t="str">
        <f t="shared" si="567"/>
        <v/>
      </c>
      <c r="W433" s="41" t="str">
        <f t="shared" si="568"/>
        <v/>
      </c>
      <c r="X433" s="41" t="str">
        <f t="shared" si="569"/>
        <v/>
      </c>
      <c r="Y433" s="41" t="str">
        <f t="shared" si="570"/>
        <v/>
      </c>
      <c r="Z433" s="41" t="str">
        <f t="shared" si="571"/>
        <v/>
      </c>
    </row>
    <row r="434" spans="4:46" x14ac:dyDescent="0.25">
      <c r="D434" s="18">
        <v>1954</v>
      </c>
      <c r="E434" s="47">
        <f t="shared" si="554"/>
        <v>2</v>
      </c>
      <c r="F434" s="9" t="s">
        <v>433</v>
      </c>
      <c r="G434" s="9">
        <v>-212.35101299999999</v>
      </c>
      <c r="I434" s="41">
        <f t="shared" si="555"/>
        <v>-212.35101299999999</v>
      </c>
      <c r="J434" s="41">
        <f t="shared" si="556"/>
        <v>0</v>
      </c>
      <c r="K434" s="41">
        <f t="shared" si="557"/>
        <v>-212.35101299999999</v>
      </c>
      <c r="L434" s="41" t="str">
        <f t="shared" si="558"/>
        <v/>
      </c>
      <c r="M434" s="41" t="str">
        <f t="shared" si="559"/>
        <v/>
      </c>
      <c r="N434" s="41" t="str">
        <f t="shared" si="539"/>
        <v/>
      </c>
      <c r="O434" s="41">
        <f t="shared" si="560"/>
        <v>-212.35101299999999</v>
      </c>
      <c r="P434" s="41">
        <f t="shared" si="561"/>
        <v>0</v>
      </c>
      <c r="Q434" s="41">
        <f t="shared" si="562"/>
        <v>-212.35101299999999</v>
      </c>
      <c r="R434" s="41" t="str">
        <f t="shared" si="563"/>
        <v/>
      </c>
      <c r="S434" s="41" t="str">
        <f t="shared" si="564"/>
        <v/>
      </c>
      <c r="T434" s="41" t="str">
        <f t="shared" si="565"/>
        <v/>
      </c>
      <c r="U434" s="41" t="str">
        <f t="shared" si="566"/>
        <v/>
      </c>
      <c r="V434" s="41" t="str">
        <f t="shared" si="567"/>
        <v/>
      </c>
      <c r="W434" s="41" t="str">
        <f t="shared" si="568"/>
        <v/>
      </c>
      <c r="X434" s="41" t="str">
        <f t="shared" si="569"/>
        <v/>
      </c>
      <c r="Y434" s="41" t="str">
        <f t="shared" si="570"/>
        <v/>
      </c>
      <c r="Z434" s="41" t="str">
        <f t="shared" si="571"/>
        <v/>
      </c>
    </row>
    <row r="435" spans="4:46" x14ac:dyDescent="0.25">
      <c r="D435" s="18">
        <v>1954</v>
      </c>
      <c r="E435" s="47">
        <f t="shared" si="554"/>
        <v>2</v>
      </c>
      <c r="F435" s="9" t="s">
        <v>434</v>
      </c>
      <c r="G435" s="9">
        <v>-161.85109700000001</v>
      </c>
      <c r="I435" s="41">
        <f t="shared" si="555"/>
        <v>-161.85109700000001</v>
      </c>
      <c r="J435" s="41">
        <f t="shared" si="556"/>
        <v>0</v>
      </c>
      <c r="K435" s="41">
        <f t="shared" si="557"/>
        <v>-161.85109700000001</v>
      </c>
      <c r="L435" s="41" t="str">
        <f t="shared" si="558"/>
        <v/>
      </c>
      <c r="M435" s="41" t="str">
        <f t="shared" si="559"/>
        <v/>
      </c>
      <c r="N435" s="41" t="str">
        <f t="shared" si="539"/>
        <v/>
      </c>
      <c r="O435" s="41">
        <f t="shared" si="560"/>
        <v>-161.85109700000001</v>
      </c>
      <c r="P435" s="41">
        <f t="shared" si="561"/>
        <v>0</v>
      </c>
      <c r="Q435" s="41">
        <f t="shared" si="562"/>
        <v>-161.85109700000001</v>
      </c>
      <c r="R435" s="41" t="str">
        <f t="shared" si="563"/>
        <v/>
      </c>
      <c r="S435" s="41" t="str">
        <f t="shared" si="564"/>
        <v/>
      </c>
      <c r="T435" s="41" t="str">
        <f t="shared" si="565"/>
        <v/>
      </c>
      <c r="U435" s="41" t="str">
        <f t="shared" si="566"/>
        <v/>
      </c>
      <c r="V435" s="41" t="str">
        <f t="shared" si="567"/>
        <v/>
      </c>
      <c r="W435" s="41" t="str">
        <f t="shared" si="568"/>
        <v/>
      </c>
      <c r="X435" s="41" t="str">
        <f t="shared" si="569"/>
        <v/>
      </c>
      <c r="Y435" s="41" t="str">
        <f t="shared" si="570"/>
        <v/>
      </c>
      <c r="Z435" s="41" t="str">
        <f t="shared" si="571"/>
        <v/>
      </c>
      <c r="AC435" s="14">
        <f>SUM(I424:I435)</f>
        <v>-266.18055500000003</v>
      </c>
      <c r="AD435" s="14">
        <f>SUM(J424:J435)</f>
        <v>450</v>
      </c>
      <c r="AE435" s="14">
        <f>SUM(K424:K435)</f>
        <v>-716.18055500000003</v>
      </c>
      <c r="AF435" s="14" t="str">
        <f>IF(AF$38=$E435,SUM(L424:L435),"")</f>
        <v/>
      </c>
      <c r="AG435" s="14" t="str">
        <f t="shared" ref="AG435" si="572">IF(AG$38=$E435,SUM(M424:M435),"")</f>
        <v/>
      </c>
      <c r="AH435" s="14" t="str">
        <f t="shared" ref="AH435" si="573">IF(AH$38=$E435,SUM(N424:N435),"")</f>
        <v/>
      </c>
      <c r="AI435" s="14">
        <f t="shared" ref="AI435" si="574">IF(AI$38=$E435,SUM(O424:O435),"")</f>
        <v>-266.18055500000003</v>
      </c>
      <c r="AJ435" s="14">
        <f t="shared" ref="AJ435" si="575">IF(AJ$38=$E435,SUM(P424:P435),"")</f>
        <v>450</v>
      </c>
      <c r="AK435" s="14">
        <f t="shared" ref="AK435" si="576">IF(AK$38=$E435,SUM(Q424:Q435),"")</f>
        <v>-716.18055500000003</v>
      </c>
      <c r="AL435" s="14" t="str">
        <f t="shared" ref="AL435" si="577">IF(AL$38=$E435,SUM(R424:R435),"")</f>
        <v/>
      </c>
      <c r="AM435" s="14" t="str">
        <f t="shared" ref="AM435" si="578">IF(AM$38=$E435,SUM(S424:S435),"")</f>
        <v/>
      </c>
      <c r="AN435" s="14" t="str">
        <f t="shared" ref="AN435" si="579">IF(AN$38=$E435,SUM(T424:T435),"")</f>
        <v/>
      </c>
      <c r="AO435" s="14" t="str">
        <f t="shared" ref="AO435" si="580">IF(AO$38=$E435,SUM(U424:U435),"")</f>
        <v/>
      </c>
      <c r="AP435" s="14" t="str">
        <f t="shared" ref="AP435" si="581">IF(AP$38=$E435,SUM(V424:V435),"")</f>
        <v/>
      </c>
      <c r="AQ435" s="14" t="str">
        <f t="shared" ref="AQ435" si="582">IF(AQ$38=$E435,SUM(W424:W435),"")</f>
        <v/>
      </c>
      <c r="AR435" s="14" t="str">
        <f t="shared" ref="AR435" si="583">IF(AR$38=$E435,SUM(X424:X435),"")</f>
        <v/>
      </c>
      <c r="AS435" s="14" t="str">
        <f t="shared" ref="AS435" si="584">IF(AS$38=$E435,SUM(Y424:Y435),"")</f>
        <v/>
      </c>
      <c r="AT435" s="14" t="str">
        <f t="shared" ref="AT435" si="585">IF(AT$38=$E435,SUM(Z424:Z435),"")</f>
        <v/>
      </c>
    </row>
    <row r="436" spans="4:46" x14ac:dyDescent="0.25">
      <c r="D436" s="18">
        <v>1955</v>
      </c>
      <c r="E436" s="47">
        <f t="shared" si="554"/>
        <v>4</v>
      </c>
      <c r="F436" s="9" t="s">
        <v>435</v>
      </c>
      <c r="G436" s="9">
        <v>-57.146231999999998</v>
      </c>
      <c r="I436" s="41">
        <f t="shared" si="555"/>
        <v>-57.146231999999998</v>
      </c>
      <c r="J436" s="41">
        <f t="shared" si="556"/>
        <v>0</v>
      </c>
      <c r="K436" s="41">
        <f t="shared" si="557"/>
        <v>-57.146231999999998</v>
      </c>
      <c r="L436" s="41" t="str">
        <f t="shared" si="558"/>
        <v/>
      </c>
      <c r="M436" s="41" t="str">
        <f t="shared" si="559"/>
        <v/>
      </c>
      <c r="N436" s="41" t="str">
        <f t="shared" si="539"/>
        <v/>
      </c>
      <c r="O436" s="41" t="str">
        <f t="shared" si="560"/>
        <v/>
      </c>
      <c r="P436" s="41" t="str">
        <f t="shared" si="561"/>
        <v/>
      </c>
      <c r="Q436" s="41" t="str">
        <f t="shared" si="562"/>
        <v/>
      </c>
      <c r="R436" s="41" t="str">
        <f t="shared" si="563"/>
        <v/>
      </c>
      <c r="S436" s="41" t="str">
        <f t="shared" si="564"/>
        <v/>
      </c>
      <c r="T436" s="41" t="str">
        <f t="shared" si="565"/>
        <v/>
      </c>
      <c r="U436" s="41">
        <f t="shared" si="566"/>
        <v>-57.146231999999998</v>
      </c>
      <c r="V436" s="41">
        <f t="shared" si="567"/>
        <v>0</v>
      </c>
      <c r="W436" s="41">
        <f t="shared" si="568"/>
        <v>-57.146231999999998</v>
      </c>
      <c r="X436" s="41" t="str">
        <f t="shared" si="569"/>
        <v/>
      </c>
      <c r="Y436" s="41" t="str">
        <f t="shared" si="570"/>
        <v/>
      </c>
      <c r="Z436" s="41" t="str">
        <f t="shared" si="571"/>
        <v/>
      </c>
    </row>
    <row r="437" spans="4:46" x14ac:dyDescent="0.25">
      <c r="D437" s="18">
        <v>1955</v>
      </c>
      <c r="E437" s="47">
        <f t="shared" si="554"/>
        <v>4</v>
      </c>
      <c r="F437" s="9" t="s">
        <v>436</v>
      </c>
      <c r="G437" s="9">
        <v>20.888109</v>
      </c>
      <c r="I437" s="41">
        <f t="shared" si="555"/>
        <v>20.888109</v>
      </c>
      <c r="J437" s="41">
        <f t="shared" si="556"/>
        <v>20.888109</v>
      </c>
      <c r="K437" s="41">
        <f t="shared" si="557"/>
        <v>0</v>
      </c>
      <c r="L437" s="41" t="str">
        <f t="shared" si="558"/>
        <v/>
      </c>
      <c r="M437" s="41" t="str">
        <f t="shared" si="559"/>
        <v/>
      </c>
      <c r="N437" s="41" t="str">
        <f t="shared" si="539"/>
        <v/>
      </c>
      <c r="O437" s="41" t="str">
        <f t="shared" si="560"/>
        <v/>
      </c>
      <c r="P437" s="41" t="str">
        <f t="shared" si="561"/>
        <v/>
      </c>
      <c r="Q437" s="41" t="str">
        <f t="shared" si="562"/>
        <v/>
      </c>
      <c r="R437" s="41" t="str">
        <f t="shared" si="563"/>
        <v/>
      </c>
      <c r="S437" s="41" t="str">
        <f t="shared" si="564"/>
        <v/>
      </c>
      <c r="T437" s="41" t="str">
        <f t="shared" si="565"/>
        <v/>
      </c>
      <c r="U437" s="41">
        <f t="shared" si="566"/>
        <v>20.888109</v>
      </c>
      <c r="V437" s="41">
        <f t="shared" si="567"/>
        <v>20.888109</v>
      </c>
      <c r="W437" s="41">
        <f t="shared" si="568"/>
        <v>0</v>
      </c>
      <c r="X437" s="41" t="str">
        <f t="shared" si="569"/>
        <v/>
      </c>
      <c r="Y437" s="41" t="str">
        <f t="shared" si="570"/>
        <v/>
      </c>
      <c r="Z437" s="41" t="str">
        <f t="shared" si="571"/>
        <v/>
      </c>
    </row>
    <row r="438" spans="4:46" x14ac:dyDescent="0.25">
      <c r="D438" s="18">
        <v>1955</v>
      </c>
      <c r="E438" s="47">
        <f t="shared" si="554"/>
        <v>4</v>
      </c>
      <c r="F438" s="9" t="s">
        <v>437</v>
      </c>
      <c r="G438" s="9">
        <v>41.078136000000001</v>
      </c>
      <c r="I438" s="41">
        <f t="shared" si="555"/>
        <v>41.078136000000001</v>
      </c>
      <c r="J438" s="41">
        <f t="shared" si="556"/>
        <v>41.078136000000001</v>
      </c>
      <c r="K438" s="41">
        <f t="shared" si="557"/>
        <v>0</v>
      </c>
      <c r="L438" s="41" t="str">
        <f t="shared" si="558"/>
        <v/>
      </c>
      <c r="M438" s="41" t="str">
        <f t="shared" si="559"/>
        <v/>
      </c>
      <c r="N438" s="41" t="str">
        <f t="shared" si="539"/>
        <v/>
      </c>
      <c r="O438" s="41" t="str">
        <f t="shared" si="560"/>
        <v/>
      </c>
      <c r="P438" s="41" t="str">
        <f t="shared" si="561"/>
        <v/>
      </c>
      <c r="Q438" s="41" t="str">
        <f t="shared" si="562"/>
        <v/>
      </c>
      <c r="R438" s="41" t="str">
        <f t="shared" si="563"/>
        <v/>
      </c>
      <c r="S438" s="41" t="str">
        <f t="shared" si="564"/>
        <v/>
      </c>
      <c r="T438" s="41" t="str">
        <f t="shared" si="565"/>
        <v/>
      </c>
      <c r="U438" s="41">
        <f t="shared" si="566"/>
        <v>41.078136000000001</v>
      </c>
      <c r="V438" s="41">
        <f t="shared" si="567"/>
        <v>41.078136000000001</v>
      </c>
      <c r="W438" s="41">
        <f t="shared" si="568"/>
        <v>0</v>
      </c>
      <c r="X438" s="41" t="str">
        <f t="shared" si="569"/>
        <v/>
      </c>
      <c r="Y438" s="41" t="str">
        <f t="shared" si="570"/>
        <v/>
      </c>
      <c r="Z438" s="41" t="str">
        <f t="shared" si="571"/>
        <v/>
      </c>
    </row>
    <row r="439" spans="4:46" x14ac:dyDescent="0.25">
      <c r="D439" s="18">
        <v>1955</v>
      </c>
      <c r="E439" s="47">
        <f t="shared" si="554"/>
        <v>4</v>
      </c>
      <c r="F439" s="9" t="s">
        <v>438</v>
      </c>
      <c r="G439" s="9">
        <v>18.291442</v>
      </c>
      <c r="I439" s="41">
        <f t="shared" si="555"/>
        <v>18.291442</v>
      </c>
      <c r="J439" s="41">
        <f t="shared" si="556"/>
        <v>18.291442</v>
      </c>
      <c r="K439" s="41">
        <f t="shared" si="557"/>
        <v>0</v>
      </c>
      <c r="L439" s="41" t="str">
        <f t="shared" si="558"/>
        <v/>
      </c>
      <c r="M439" s="41" t="str">
        <f t="shared" si="559"/>
        <v/>
      </c>
      <c r="N439" s="41" t="str">
        <f t="shared" si="539"/>
        <v/>
      </c>
      <c r="O439" s="41" t="str">
        <f t="shared" si="560"/>
        <v/>
      </c>
      <c r="P439" s="41" t="str">
        <f t="shared" si="561"/>
        <v/>
      </c>
      <c r="Q439" s="41" t="str">
        <f t="shared" si="562"/>
        <v/>
      </c>
      <c r="R439" s="41" t="str">
        <f t="shared" si="563"/>
        <v/>
      </c>
      <c r="S439" s="41" t="str">
        <f t="shared" si="564"/>
        <v/>
      </c>
      <c r="T439" s="41" t="str">
        <f t="shared" si="565"/>
        <v/>
      </c>
      <c r="U439" s="41">
        <f t="shared" si="566"/>
        <v>18.291442</v>
      </c>
      <c r="V439" s="41">
        <f t="shared" si="567"/>
        <v>18.291442</v>
      </c>
      <c r="W439" s="41">
        <f t="shared" si="568"/>
        <v>0</v>
      </c>
      <c r="X439" s="41" t="str">
        <f t="shared" si="569"/>
        <v/>
      </c>
      <c r="Y439" s="41" t="str">
        <f t="shared" si="570"/>
        <v/>
      </c>
      <c r="Z439" s="41" t="str">
        <f t="shared" si="571"/>
        <v/>
      </c>
    </row>
    <row r="440" spans="4:46" x14ac:dyDescent="0.25">
      <c r="D440" s="18">
        <v>1955</v>
      </c>
      <c r="E440" s="47">
        <f t="shared" si="554"/>
        <v>4</v>
      </c>
      <c r="F440" s="9" t="s">
        <v>439</v>
      </c>
      <c r="G440" s="9">
        <v>28.850828</v>
      </c>
      <c r="I440" s="41">
        <f t="shared" si="555"/>
        <v>28.850828</v>
      </c>
      <c r="J440" s="41">
        <f t="shared" si="556"/>
        <v>28.850828</v>
      </c>
      <c r="K440" s="41">
        <f t="shared" si="557"/>
        <v>0</v>
      </c>
      <c r="L440" s="41" t="str">
        <f t="shared" si="558"/>
        <v/>
      </c>
      <c r="M440" s="41" t="str">
        <f t="shared" si="559"/>
        <v/>
      </c>
      <c r="N440" s="41" t="str">
        <f t="shared" si="539"/>
        <v/>
      </c>
      <c r="O440" s="41" t="str">
        <f t="shared" si="560"/>
        <v/>
      </c>
      <c r="P440" s="41" t="str">
        <f t="shared" si="561"/>
        <v/>
      </c>
      <c r="Q440" s="41" t="str">
        <f t="shared" si="562"/>
        <v/>
      </c>
      <c r="R440" s="41" t="str">
        <f t="shared" si="563"/>
        <v/>
      </c>
      <c r="S440" s="41" t="str">
        <f t="shared" si="564"/>
        <v/>
      </c>
      <c r="T440" s="41" t="str">
        <f t="shared" si="565"/>
        <v/>
      </c>
      <c r="U440" s="41">
        <f t="shared" si="566"/>
        <v>28.850828</v>
      </c>
      <c r="V440" s="41">
        <f t="shared" si="567"/>
        <v>28.850828</v>
      </c>
      <c r="W440" s="41">
        <f t="shared" si="568"/>
        <v>0</v>
      </c>
      <c r="X440" s="41" t="str">
        <f t="shared" si="569"/>
        <v/>
      </c>
      <c r="Y440" s="41" t="str">
        <f t="shared" si="570"/>
        <v/>
      </c>
      <c r="Z440" s="41" t="str">
        <f t="shared" si="571"/>
        <v/>
      </c>
    </row>
    <row r="441" spans="4:46" x14ac:dyDescent="0.25">
      <c r="D441" s="18">
        <v>1955</v>
      </c>
      <c r="E441" s="47">
        <f t="shared" si="554"/>
        <v>4</v>
      </c>
      <c r="F441" s="9" t="s">
        <v>440</v>
      </c>
      <c r="G441" s="9">
        <v>30.112964999999999</v>
      </c>
      <c r="I441" s="41">
        <f t="shared" si="555"/>
        <v>30.112964999999999</v>
      </c>
      <c r="J441" s="41">
        <f t="shared" si="556"/>
        <v>30.112964999999999</v>
      </c>
      <c r="K441" s="41">
        <f t="shared" si="557"/>
        <v>0</v>
      </c>
      <c r="L441" s="41" t="str">
        <f t="shared" si="558"/>
        <v/>
      </c>
      <c r="M441" s="41" t="str">
        <f t="shared" si="559"/>
        <v/>
      </c>
      <c r="N441" s="41" t="str">
        <f t="shared" si="539"/>
        <v/>
      </c>
      <c r="O441" s="41" t="str">
        <f t="shared" si="560"/>
        <v/>
      </c>
      <c r="P441" s="41" t="str">
        <f t="shared" si="561"/>
        <v/>
      </c>
      <c r="Q441" s="41" t="str">
        <f t="shared" si="562"/>
        <v/>
      </c>
      <c r="R441" s="41" t="str">
        <f t="shared" si="563"/>
        <v/>
      </c>
      <c r="S441" s="41" t="str">
        <f t="shared" si="564"/>
        <v/>
      </c>
      <c r="T441" s="41" t="str">
        <f t="shared" si="565"/>
        <v/>
      </c>
      <c r="U441" s="41">
        <f t="shared" si="566"/>
        <v>30.112964999999999</v>
      </c>
      <c r="V441" s="41">
        <f t="shared" si="567"/>
        <v>30.112964999999999</v>
      </c>
      <c r="W441" s="41">
        <f t="shared" si="568"/>
        <v>0</v>
      </c>
      <c r="X441" s="41" t="str">
        <f t="shared" si="569"/>
        <v/>
      </c>
      <c r="Y441" s="41" t="str">
        <f t="shared" si="570"/>
        <v/>
      </c>
      <c r="Z441" s="41" t="str">
        <f t="shared" si="571"/>
        <v/>
      </c>
    </row>
    <row r="442" spans="4:46" x14ac:dyDescent="0.25">
      <c r="D442" s="18">
        <v>1955</v>
      </c>
      <c r="E442" s="47">
        <f t="shared" si="554"/>
        <v>4</v>
      </c>
      <c r="F442" s="9" t="s">
        <v>441</v>
      </c>
      <c r="G442" s="9">
        <v>46.105362999999997</v>
      </c>
      <c r="I442" s="41">
        <f t="shared" si="555"/>
        <v>46.105362999999997</v>
      </c>
      <c r="J442" s="41">
        <f t="shared" si="556"/>
        <v>46.105362999999997</v>
      </c>
      <c r="K442" s="41">
        <f t="shared" si="557"/>
        <v>0</v>
      </c>
      <c r="L442" s="41" t="str">
        <f t="shared" si="558"/>
        <v/>
      </c>
      <c r="M442" s="41" t="str">
        <f t="shared" si="559"/>
        <v/>
      </c>
      <c r="N442" s="41" t="str">
        <f t="shared" si="539"/>
        <v/>
      </c>
      <c r="O442" s="41" t="str">
        <f t="shared" si="560"/>
        <v/>
      </c>
      <c r="P442" s="41" t="str">
        <f t="shared" si="561"/>
        <v/>
      </c>
      <c r="Q442" s="41" t="str">
        <f t="shared" si="562"/>
        <v/>
      </c>
      <c r="R442" s="41" t="str">
        <f t="shared" si="563"/>
        <v/>
      </c>
      <c r="S442" s="41" t="str">
        <f t="shared" si="564"/>
        <v/>
      </c>
      <c r="T442" s="41" t="str">
        <f t="shared" si="565"/>
        <v/>
      </c>
      <c r="U442" s="41">
        <f t="shared" si="566"/>
        <v>46.105362999999997</v>
      </c>
      <c r="V442" s="41">
        <f t="shared" si="567"/>
        <v>46.105362999999997</v>
      </c>
      <c r="W442" s="41">
        <f t="shared" si="568"/>
        <v>0</v>
      </c>
      <c r="X442" s="41" t="str">
        <f t="shared" si="569"/>
        <v/>
      </c>
      <c r="Y442" s="41" t="str">
        <f t="shared" si="570"/>
        <v/>
      </c>
      <c r="Z442" s="41" t="str">
        <f t="shared" si="571"/>
        <v/>
      </c>
    </row>
    <row r="443" spans="4:46" x14ac:dyDescent="0.25">
      <c r="D443" s="18">
        <v>1955</v>
      </c>
      <c r="E443" s="47">
        <f t="shared" si="554"/>
        <v>4</v>
      </c>
      <c r="F443" s="9" t="s">
        <v>442</v>
      </c>
      <c r="G443" s="9">
        <v>13.885854999999999</v>
      </c>
      <c r="I443" s="41">
        <f t="shared" si="555"/>
        <v>13.885854999999999</v>
      </c>
      <c r="J443" s="41">
        <f t="shared" si="556"/>
        <v>13.885854999999999</v>
      </c>
      <c r="K443" s="41">
        <f t="shared" si="557"/>
        <v>0</v>
      </c>
      <c r="L443" s="41" t="str">
        <f t="shared" si="558"/>
        <v/>
      </c>
      <c r="M443" s="41" t="str">
        <f t="shared" si="559"/>
        <v/>
      </c>
      <c r="N443" s="41" t="str">
        <f t="shared" si="539"/>
        <v/>
      </c>
      <c r="O443" s="41" t="str">
        <f t="shared" si="560"/>
        <v/>
      </c>
      <c r="P443" s="41" t="str">
        <f t="shared" si="561"/>
        <v/>
      </c>
      <c r="Q443" s="41" t="str">
        <f t="shared" si="562"/>
        <v/>
      </c>
      <c r="R443" s="41" t="str">
        <f t="shared" si="563"/>
        <v/>
      </c>
      <c r="S443" s="41" t="str">
        <f t="shared" si="564"/>
        <v/>
      </c>
      <c r="T443" s="41" t="str">
        <f t="shared" si="565"/>
        <v/>
      </c>
      <c r="U443" s="41">
        <f t="shared" si="566"/>
        <v>13.885854999999999</v>
      </c>
      <c r="V443" s="41">
        <f t="shared" si="567"/>
        <v>13.885854999999999</v>
      </c>
      <c r="W443" s="41">
        <f t="shared" si="568"/>
        <v>0</v>
      </c>
      <c r="X443" s="41" t="str">
        <f t="shared" si="569"/>
        <v/>
      </c>
      <c r="Y443" s="41" t="str">
        <f t="shared" si="570"/>
        <v/>
      </c>
      <c r="Z443" s="41" t="str">
        <f t="shared" si="571"/>
        <v/>
      </c>
    </row>
    <row r="444" spans="4:46" x14ac:dyDescent="0.25">
      <c r="D444" s="18">
        <v>1955</v>
      </c>
      <c r="E444" s="47">
        <f t="shared" si="554"/>
        <v>4</v>
      </c>
      <c r="F444" s="9" t="s">
        <v>443</v>
      </c>
      <c r="G444" s="9">
        <v>-14.725825</v>
      </c>
      <c r="I444" s="41">
        <f t="shared" si="555"/>
        <v>-14.725825</v>
      </c>
      <c r="J444" s="41">
        <f t="shared" si="556"/>
        <v>0</v>
      </c>
      <c r="K444" s="41">
        <f t="shared" si="557"/>
        <v>-14.725825</v>
      </c>
      <c r="L444" s="41" t="str">
        <f t="shared" si="558"/>
        <v/>
      </c>
      <c r="M444" s="41" t="str">
        <f t="shared" si="559"/>
        <v/>
      </c>
      <c r="N444" s="41" t="str">
        <f t="shared" si="539"/>
        <v/>
      </c>
      <c r="O444" s="41" t="str">
        <f t="shared" si="560"/>
        <v/>
      </c>
      <c r="P444" s="41" t="str">
        <f t="shared" si="561"/>
        <v/>
      </c>
      <c r="Q444" s="41" t="str">
        <f t="shared" si="562"/>
        <v/>
      </c>
      <c r="R444" s="41" t="str">
        <f t="shared" si="563"/>
        <v/>
      </c>
      <c r="S444" s="41" t="str">
        <f t="shared" si="564"/>
        <v/>
      </c>
      <c r="T444" s="41" t="str">
        <f t="shared" si="565"/>
        <v/>
      </c>
      <c r="U444" s="41">
        <f t="shared" si="566"/>
        <v>-14.725825</v>
      </c>
      <c r="V444" s="41">
        <f t="shared" si="567"/>
        <v>0</v>
      </c>
      <c r="W444" s="41">
        <f t="shared" si="568"/>
        <v>-14.725825</v>
      </c>
      <c r="X444" s="41" t="str">
        <f t="shared" si="569"/>
        <v/>
      </c>
      <c r="Y444" s="41" t="str">
        <f t="shared" si="570"/>
        <v/>
      </c>
      <c r="Z444" s="41" t="str">
        <f t="shared" si="571"/>
        <v/>
      </c>
    </row>
    <row r="445" spans="4:46" x14ac:dyDescent="0.25">
      <c r="D445" s="18">
        <v>1955</v>
      </c>
      <c r="E445" s="47">
        <f t="shared" si="554"/>
        <v>4</v>
      </c>
      <c r="F445" s="9" t="s">
        <v>444</v>
      </c>
      <c r="G445" s="9">
        <v>-139.447115</v>
      </c>
      <c r="I445" s="41">
        <f t="shared" si="555"/>
        <v>-139.447115</v>
      </c>
      <c r="J445" s="41">
        <f t="shared" si="556"/>
        <v>0</v>
      </c>
      <c r="K445" s="41">
        <f t="shared" si="557"/>
        <v>-139.447115</v>
      </c>
      <c r="L445" s="41" t="str">
        <f t="shared" si="558"/>
        <v/>
      </c>
      <c r="M445" s="41" t="str">
        <f t="shared" si="559"/>
        <v/>
      </c>
      <c r="N445" s="41" t="str">
        <f t="shared" si="539"/>
        <v/>
      </c>
      <c r="O445" s="41" t="str">
        <f t="shared" si="560"/>
        <v/>
      </c>
      <c r="P445" s="41" t="str">
        <f t="shared" si="561"/>
        <v/>
      </c>
      <c r="Q445" s="41" t="str">
        <f t="shared" si="562"/>
        <v/>
      </c>
      <c r="R445" s="41" t="str">
        <f t="shared" si="563"/>
        <v/>
      </c>
      <c r="S445" s="41" t="str">
        <f t="shared" si="564"/>
        <v/>
      </c>
      <c r="T445" s="41" t="str">
        <f t="shared" si="565"/>
        <v/>
      </c>
      <c r="U445" s="41">
        <f t="shared" si="566"/>
        <v>-139.447115</v>
      </c>
      <c r="V445" s="41">
        <f t="shared" si="567"/>
        <v>0</v>
      </c>
      <c r="W445" s="41">
        <f t="shared" si="568"/>
        <v>-139.447115</v>
      </c>
      <c r="X445" s="41" t="str">
        <f t="shared" si="569"/>
        <v/>
      </c>
      <c r="Y445" s="41" t="str">
        <f t="shared" si="570"/>
        <v/>
      </c>
      <c r="Z445" s="41" t="str">
        <f t="shared" si="571"/>
        <v/>
      </c>
    </row>
    <row r="446" spans="4:46" x14ac:dyDescent="0.25">
      <c r="D446" s="18">
        <v>1955</v>
      </c>
      <c r="E446" s="47">
        <f t="shared" si="554"/>
        <v>4</v>
      </c>
      <c r="F446" s="9" t="s">
        <v>445</v>
      </c>
      <c r="G446" s="9">
        <v>-176.81373300000001</v>
      </c>
      <c r="I446" s="41">
        <f t="shared" si="555"/>
        <v>-176.81373300000001</v>
      </c>
      <c r="J446" s="41">
        <f t="shared" si="556"/>
        <v>0</v>
      </c>
      <c r="K446" s="41">
        <f t="shared" si="557"/>
        <v>-176.81373300000001</v>
      </c>
      <c r="L446" s="41" t="str">
        <f t="shared" si="558"/>
        <v/>
      </c>
      <c r="M446" s="41" t="str">
        <f t="shared" si="559"/>
        <v/>
      </c>
      <c r="N446" s="41" t="str">
        <f t="shared" si="539"/>
        <v/>
      </c>
      <c r="O446" s="41" t="str">
        <f t="shared" si="560"/>
        <v/>
      </c>
      <c r="P446" s="41" t="str">
        <f t="shared" si="561"/>
        <v/>
      </c>
      <c r="Q446" s="41" t="str">
        <f t="shared" si="562"/>
        <v/>
      </c>
      <c r="R446" s="41" t="str">
        <f t="shared" si="563"/>
        <v/>
      </c>
      <c r="S446" s="41" t="str">
        <f t="shared" si="564"/>
        <v/>
      </c>
      <c r="T446" s="41" t="str">
        <f t="shared" si="565"/>
        <v/>
      </c>
      <c r="U446" s="41">
        <f t="shared" si="566"/>
        <v>-176.81373300000001</v>
      </c>
      <c r="V446" s="41">
        <f t="shared" si="567"/>
        <v>0</v>
      </c>
      <c r="W446" s="41">
        <f t="shared" si="568"/>
        <v>-176.81373300000001</v>
      </c>
      <c r="X446" s="41" t="str">
        <f t="shared" si="569"/>
        <v/>
      </c>
      <c r="Y446" s="41" t="str">
        <f t="shared" si="570"/>
        <v/>
      </c>
      <c r="Z446" s="41" t="str">
        <f t="shared" si="571"/>
        <v/>
      </c>
    </row>
    <row r="447" spans="4:46" x14ac:dyDescent="0.25">
      <c r="D447" s="18">
        <v>1955</v>
      </c>
      <c r="E447" s="47">
        <f t="shared" si="554"/>
        <v>4</v>
      </c>
      <c r="F447" s="9" t="s">
        <v>446</v>
      </c>
      <c r="G447" s="9">
        <v>-127.151636</v>
      </c>
      <c r="I447" s="41">
        <f t="shared" si="555"/>
        <v>-127.151636</v>
      </c>
      <c r="J447" s="41">
        <f t="shared" si="556"/>
        <v>0</v>
      </c>
      <c r="K447" s="41">
        <f t="shared" si="557"/>
        <v>-127.151636</v>
      </c>
      <c r="L447" s="41" t="str">
        <f t="shared" si="558"/>
        <v/>
      </c>
      <c r="M447" s="41" t="str">
        <f t="shared" si="559"/>
        <v/>
      </c>
      <c r="N447" s="41" t="str">
        <f t="shared" si="539"/>
        <v/>
      </c>
      <c r="O447" s="41" t="str">
        <f t="shared" si="560"/>
        <v/>
      </c>
      <c r="P447" s="41" t="str">
        <f t="shared" si="561"/>
        <v/>
      </c>
      <c r="Q447" s="41" t="str">
        <f t="shared" si="562"/>
        <v/>
      </c>
      <c r="R447" s="41" t="str">
        <f t="shared" si="563"/>
        <v/>
      </c>
      <c r="S447" s="41" t="str">
        <f t="shared" si="564"/>
        <v/>
      </c>
      <c r="T447" s="41" t="str">
        <f t="shared" si="565"/>
        <v/>
      </c>
      <c r="U447" s="41">
        <f t="shared" si="566"/>
        <v>-127.151636</v>
      </c>
      <c r="V447" s="41">
        <f t="shared" si="567"/>
        <v>0</v>
      </c>
      <c r="W447" s="41">
        <f t="shared" si="568"/>
        <v>-127.151636</v>
      </c>
      <c r="X447" s="41" t="str">
        <f t="shared" si="569"/>
        <v/>
      </c>
      <c r="Y447" s="41" t="str">
        <f t="shared" si="570"/>
        <v/>
      </c>
      <c r="Z447" s="41" t="str">
        <f t="shared" si="571"/>
        <v/>
      </c>
      <c r="AC447" s="14">
        <f>SUM(I436:I447)</f>
        <v>-316.071843</v>
      </c>
      <c r="AD447" s="14">
        <f>SUM(J436:J447)</f>
        <v>199.21269799999999</v>
      </c>
      <c r="AE447" s="14">
        <f>SUM(K436:K447)</f>
        <v>-515.28454099999999</v>
      </c>
      <c r="AF447" s="14" t="str">
        <f>IF(AF$38=$E447,SUM(L436:L447),"")</f>
        <v/>
      </c>
      <c r="AG447" s="14" t="str">
        <f t="shared" ref="AG447" si="586">IF(AG$38=$E447,SUM(M436:M447),"")</f>
        <v/>
      </c>
      <c r="AH447" s="14" t="str">
        <f t="shared" ref="AH447" si="587">IF(AH$38=$E447,SUM(N436:N447),"")</f>
        <v/>
      </c>
      <c r="AI447" s="14" t="str">
        <f t="shared" ref="AI447" si="588">IF(AI$38=$E447,SUM(O436:O447),"")</f>
        <v/>
      </c>
      <c r="AJ447" s="14" t="str">
        <f t="shared" ref="AJ447" si="589">IF(AJ$38=$E447,SUM(P436:P447),"")</f>
        <v/>
      </c>
      <c r="AK447" s="14" t="str">
        <f t="shared" ref="AK447" si="590">IF(AK$38=$E447,SUM(Q436:Q447),"")</f>
        <v/>
      </c>
      <c r="AL447" s="14" t="str">
        <f t="shared" ref="AL447" si="591">IF(AL$38=$E447,SUM(R436:R447),"")</f>
        <v/>
      </c>
      <c r="AM447" s="14" t="str">
        <f t="shared" ref="AM447" si="592">IF(AM$38=$E447,SUM(S436:S447),"")</f>
        <v/>
      </c>
      <c r="AN447" s="14" t="str">
        <f t="shared" ref="AN447" si="593">IF(AN$38=$E447,SUM(T436:T447),"")</f>
        <v/>
      </c>
      <c r="AO447" s="14">
        <f t="shared" ref="AO447" si="594">IF(AO$38=$E447,SUM(U436:U447),"")</f>
        <v>-316.071843</v>
      </c>
      <c r="AP447" s="14">
        <f t="shared" ref="AP447" si="595">IF(AP$38=$E447,SUM(V436:V447),"")</f>
        <v>199.21269799999999</v>
      </c>
      <c r="AQ447" s="14">
        <f t="shared" ref="AQ447" si="596">IF(AQ$38=$E447,SUM(W436:W447),"")</f>
        <v>-515.28454099999999</v>
      </c>
      <c r="AR447" s="14" t="str">
        <f t="shared" ref="AR447" si="597">IF(AR$38=$E447,SUM(X436:X447),"")</f>
        <v/>
      </c>
      <c r="AS447" s="14" t="str">
        <f t="shared" ref="AS447" si="598">IF(AS$38=$E447,SUM(Y436:Y447),"")</f>
        <v/>
      </c>
      <c r="AT447" s="14" t="str">
        <f t="shared" ref="AT447" si="599">IF(AT$38=$E447,SUM(Z436:Z447),"")</f>
        <v/>
      </c>
    </row>
    <row r="448" spans="4:46" x14ac:dyDescent="0.25">
      <c r="D448" s="18">
        <v>1956</v>
      </c>
      <c r="E448" s="47">
        <f t="shared" si="554"/>
        <v>1</v>
      </c>
      <c r="F448" s="9" t="s">
        <v>447</v>
      </c>
      <c r="G448" s="9">
        <v>-59.490763000000001</v>
      </c>
      <c r="I448" s="41">
        <f t="shared" si="555"/>
        <v>-59.490763000000001</v>
      </c>
      <c r="J448" s="41">
        <f t="shared" si="556"/>
        <v>0</v>
      </c>
      <c r="K448" s="41">
        <f t="shared" si="557"/>
        <v>-59.490763000000001</v>
      </c>
      <c r="L448" s="41">
        <f t="shared" si="558"/>
        <v>-59.490763000000001</v>
      </c>
      <c r="M448" s="41">
        <f t="shared" si="559"/>
        <v>0</v>
      </c>
      <c r="N448" s="41">
        <f t="shared" si="539"/>
        <v>-59.490763000000001</v>
      </c>
      <c r="O448" s="41" t="str">
        <f t="shared" si="560"/>
        <v/>
      </c>
      <c r="P448" s="41" t="str">
        <f t="shared" si="561"/>
        <v/>
      </c>
      <c r="Q448" s="41" t="str">
        <f t="shared" si="562"/>
        <v/>
      </c>
      <c r="R448" s="41" t="str">
        <f t="shared" si="563"/>
        <v/>
      </c>
      <c r="S448" s="41" t="str">
        <f t="shared" si="564"/>
        <v/>
      </c>
      <c r="T448" s="41" t="str">
        <f t="shared" si="565"/>
        <v/>
      </c>
      <c r="U448" s="41" t="str">
        <f t="shared" si="566"/>
        <v/>
      </c>
      <c r="V448" s="41" t="str">
        <f t="shared" si="567"/>
        <v/>
      </c>
      <c r="W448" s="41" t="str">
        <f t="shared" si="568"/>
        <v/>
      </c>
      <c r="X448" s="41" t="str">
        <f t="shared" si="569"/>
        <v/>
      </c>
      <c r="Y448" s="41" t="str">
        <f t="shared" si="570"/>
        <v/>
      </c>
      <c r="Z448" s="41" t="str">
        <f t="shared" si="571"/>
        <v/>
      </c>
    </row>
    <row r="449" spans="4:46" x14ac:dyDescent="0.25">
      <c r="D449" s="18">
        <v>1956</v>
      </c>
      <c r="E449" s="47">
        <f t="shared" si="554"/>
        <v>1</v>
      </c>
      <c r="F449" s="9" t="s">
        <v>448</v>
      </c>
      <c r="G449" s="9">
        <v>-13.215512</v>
      </c>
      <c r="I449" s="41">
        <f t="shared" si="555"/>
        <v>-13.215512</v>
      </c>
      <c r="J449" s="41">
        <f t="shared" si="556"/>
        <v>0</v>
      </c>
      <c r="K449" s="41">
        <f t="shared" si="557"/>
        <v>-13.215512</v>
      </c>
      <c r="L449" s="41">
        <f t="shared" si="558"/>
        <v>-13.215512</v>
      </c>
      <c r="M449" s="41">
        <f t="shared" si="559"/>
        <v>0</v>
      </c>
      <c r="N449" s="41">
        <f t="shared" si="539"/>
        <v>-13.215512</v>
      </c>
      <c r="O449" s="41" t="str">
        <f t="shared" si="560"/>
        <v/>
      </c>
      <c r="P449" s="41" t="str">
        <f t="shared" si="561"/>
        <v/>
      </c>
      <c r="Q449" s="41" t="str">
        <f t="shared" si="562"/>
        <v/>
      </c>
      <c r="R449" s="41" t="str">
        <f t="shared" si="563"/>
        <v/>
      </c>
      <c r="S449" s="41" t="str">
        <f t="shared" si="564"/>
        <v/>
      </c>
      <c r="T449" s="41" t="str">
        <f t="shared" si="565"/>
        <v/>
      </c>
      <c r="U449" s="41" t="str">
        <f t="shared" si="566"/>
        <v/>
      </c>
      <c r="V449" s="41" t="str">
        <f t="shared" si="567"/>
        <v/>
      </c>
      <c r="W449" s="41" t="str">
        <f t="shared" si="568"/>
        <v/>
      </c>
      <c r="X449" s="41" t="str">
        <f t="shared" si="569"/>
        <v/>
      </c>
      <c r="Y449" s="41" t="str">
        <f t="shared" si="570"/>
        <v/>
      </c>
      <c r="Z449" s="41" t="str">
        <f t="shared" si="571"/>
        <v/>
      </c>
    </row>
    <row r="450" spans="4:46" x14ac:dyDescent="0.25">
      <c r="D450" s="18">
        <v>1956</v>
      </c>
      <c r="E450" s="47">
        <f t="shared" si="554"/>
        <v>1</v>
      </c>
      <c r="F450" s="9" t="s">
        <v>449</v>
      </c>
      <c r="G450" s="9">
        <v>308.10963099999998</v>
      </c>
      <c r="I450" s="41">
        <f t="shared" si="555"/>
        <v>308.10963099999998</v>
      </c>
      <c r="J450" s="41">
        <f t="shared" si="556"/>
        <v>308.10963099999998</v>
      </c>
      <c r="K450" s="41">
        <f t="shared" si="557"/>
        <v>0</v>
      </c>
      <c r="L450" s="41">
        <f t="shared" si="558"/>
        <v>308.10963099999998</v>
      </c>
      <c r="M450" s="41">
        <f t="shared" si="559"/>
        <v>308.10963099999998</v>
      </c>
      <c r="N450" s="41">
        <f t="shared" si="539"/>
        <v>0</v>
      </c>
      <c r="O450" s="41" t="str">
        <f t="shared" si="560"/>
        <v/>
      </c>
      <c r="P450" s="41" t="str">
        <f t="shared" si="561"/>
        <v/>
      </c>
      <c r="Q450" s="41" t="str">
        <f t="shared" si="562"/>
        <v/>
      </c>
      <c r="R450" s="41" t="str">
        <f t="shared" si="563"/>
        <v/>
      </c>
      <c r="S450" s="41" t="str">
        <f t="shared" si="564"/>
        <v/>
      </c>
      <c r="T450" s="41" t="str">
        <f t="shared" si="565"/>
        <v/>
      </c>
      <c r="U450" s="41" t="str">
        <f t="shared" si="566"/>
        <v/>
      </c>
      <c r="V450" s="41" t="str">
        <f t="shared" si="567"/>
        <v/>
      </c>
      <c r="W450" s="41" t="str">
        <f t="shared" si="568"/>
        <v/>
      </c>
      <c r="X450" s="41" t="str">
        <f t="shared" si="569"/>
        <v/>
      </c>
      <c r="Y450" s="41" t="str">
        <f t="shared" si="570"/>
        <v/>
      </c>
      <c r="Z450" s="41" t="str">
        <f t="shared" si="571"/>
        <v/>
      </c>
    </row>
    <row r="451" spans="4:46" x14ac:dyDescent="0.25">
      <c r="D451" s="18">
        <v>1956</v>
      </c>
      <c r="E451" s="47">
        <f t="shared" si="554"/>
        <v>1</v>
      </c>
      <c r="F451" s="9" t="s">
        <v>450</v>
      </c>
      <c r="G451" s="9">
        <v>287.80466799999999</v>
      </c>
      <c r="I451" s="41">
        <f t="shared" si="555"/>
        <v>287.80466799999999</v>
      </c>
      <c r="J451" s="41">
        <f t="shared" si="556"/>
        <v>287.80466799999999</v>
      </c>
      <c r="K451" s="41">
        <f t="shared" si="557"/>
        <v>0</v>
      </c>
      <c r="L451" s="41">
        <f t="shared" si="558"/>
        <v>287.80466799999999</v>
      </c>
      <c r="M451" s="41">
        <f t="shared" si="559"/>
        <v>287.80466799999999</v>
      </c>
      <c r="N451" s="41">
        <f t="shared" si="539"/>
        <v>0</v>
      </c>
      <c r="O451" s="41" t="str">
        <f t="shared" si="560"/>
        <v/>
      </c>
      <c r="P451" s="41" t="str">
        <f t="shared" si="561"/>
        <v/>
      </c>
      <c r="Q451" s="41" t="str">
        <f t="shared" si="562"/>
        <v/>
      </c>
      <c r="R451" s="41" t="str">
        <f t="shared" si="563"/>
        <v/>
      </c>
      <c r="S451" s="41" t="str">
        <f t="shared" si="564"/>
        <v/>
      </c>
      <c r="T451" s="41" t="str">
        <f t="shared" si="565"/>
        <v/>
      </c>
      <c r="U451" s="41" t="str">
        <f t="shared" si="566"/>
        <v/>
      </c>
      <c r="V451" s="41" t="str">
        <f t="shared" si="567"/>
        <v/>
      </c>
      <c r="W451" s="41" t="str">
        <f t="shared" si="568"/>
        <v/>
      </c>
      <c r="X451" s="41" t="str">
        <f t="shared" si="569"/>
        <v/>
      </c>
      <c r="Y451" s="41" t="str">
        <f t="shared" si="570"/>
        <v/>
      </c>
      <c r="Z451" s="41" t="str">
        <f t="shared" si="571"/>
        <v/>
      </c>
    </row>
    <row r="452" spans="4:46" x14ac:dyDescent="0.25">
      <c r="D452" s="18">
        <v>1956</v>
      </c>
      <c r="E452" s="47">
        <f t="shared" si="554"/>
        <v>1</v>
      </c>
      <c r="F452" s="9" t="s">
        <v>451</v>
      </c>
      <c r="G452" s="9">
        <v>100</v>
      </c>
      <c r="I452" s="41">
        <f t="shared" si="555"/>
        <v>100</v>
      </c>
      <c r="J452" s="41">
        <f t="shared" si="556"/>
        <v>100</v>
      </c>
      <c r="K452" s="41">
        <f t="shared" si="557"/>
        <v>0</v>
      </c>
      <c r="L452" s="41">
        <f t="shared" si="558"/>
        <v>100</v>
      </c>
      <c r="M452" s="41">
        <f t="shared" si="559"/>
        <v>100</v>
      </c>
      <c r="N452" s="41">
        <f t="shared" si="539"/>
        <v>0</v>
      </c>
      <c r="O452" s="41" t="str">
        <f t="shared" si="560"/>
        <v/>
      </c>
      <c r="P452" s="41" t="str">
        <f t="shared" si="561"/>
        <v/>
      </c>
      <c r="Q452" s="41" t="str">
        <f t="shared" si="562"/>
        <v/>
      </c>
      <c r="R452" s="41" t="str">
        <f t="shared" si="563"/>
        <v/>
      </c>
      <c r="S452" s="41" t="str">
        <f t="shared" si="564"/>
        <v/>
      </c>
      <c r="T452" s="41" t="str">
        <f t="shared" si="565"/>
        <v/>
      </c>
      <c r="U452" s="41" t="str">
        <f t="shared" si="566"/>
        <v/>
      </c>
      <c r="V452" s="41" t="str">
        <f t="shared" si="567"/>
        <v/>
      </c>
      <c r="W452" s="41" t="str">
        <f t="shared" si="568"/>
        <v/>
      </c>
      <c r="X452" s="41" t="str">
        <f t="shared" si="569"/>
        <v/>
      </c>
      <c r="Y452" s="41" t="str">
        <f t="shared" si="570"/>
        <v/>
      </c>
      <c r="Z452" s="41" t="str">
        <f t="shared" si="571"/>
        <v/>
      </c>
    </row>
    <row r="453" spans="4:46" x14ac:dyDescent="0.25">
      <c r="D453" s="18">
        <v>1956</v>
      </c>
      <c r="E453" s="47">
        <f t="shared" si="554"/>
        <v>1</v>
      </c>
      <c r="F453" s="9" t="s">
        <v>452</v>
      </c>
      <c r="G453" s="9">
        <v>100</v>
      </c>
      <c r="I453" s="41">
        <f t="shared" si="555"/>
        <v>100</v>
      </c>
      <c r="J453" s="41">
        <f t="shared" si="556"/>
        <v>100</v>
      </c>
      <c r="K453" s="41">
        <f t="shared" si="557"/>
        <v>0</v>
      </c>
      <c r="L453" s="41">
        <f t="shared" si="558"/>
        <v>100</v>
      </c>
      <c r="M453" s="41">
        <f t="shared" si="559"/>
        <v>100</v>
      </c>
      <c r="N453" s="41">
        <f t="shared" si="539"/>
        <v>0</v>
      </c>
      <c r="O453" s="41" t="str">
        <f t="shared" si="560"/>
        <v/>
      </c>
      <c r="P453" s="41" t="str">
        <f t="shared" si="561"/>
        <v/>
      </c>
      <c r="Q453" s="41" t="str">
        <f t="shared" si="562"/>
        <v/>
      </c>
      <c r="R453" s="41" t="str">
        <f t="shared" si="563"/>
        <v/>
      </c>
      <c r="S453" s="41" t="str">
        <f t="shared" si="564"/>
        <v/>
      </c>
      <c r="T453" s="41" t="str">
        <f t="shared" si="565"/>
        <v/>
      </c>
      <c r="U453" s="41" t="str">
        <f t="shared" si="566"/>
        <v/>
      </c>
      <c r="V453" s="41" t="str">
        <f t="shared" si="567"/>
        <v/>
      </c>
      <c r="W453" s="41" t="str">
        <f t="shared" si="568"/>
        <v/>
      </c>
      <c r="X453" s="41" t="str">
        <f t="shared" si="569"/>
        <v/>
      </c>
      <c r="Y453" s="41" t="str">
        <f t="shared" si="570"/>
        <v/>
      </c>
      <c r="Z453" s="41" t="str">
        <f t="shared" si="571"/>
        <v/>
      </c>
    </row>
    <row r="454" spans="4:46" x14ac:dyDescent="0.25">
      <c r="D454" s="18">
        <v>1956</v>
      </c>
      <c r="E454" s="47">
        <f t="shared" si="554"/>
        <v>1</v>
      </c>
      <c r="F454" s="9" t="s">
        <v>453</v>
      </c>
      <c r="G454" s="9">
        <v>200</v>
      </c>
      <c r="I454" s="41">
        <f t="shared" si="555"/>
        <v>200</v>
      </c>
      <c r="J454" s="41">
        <f t="shared" si="556"/>
        <v>200</v>
      </c>
      <c r="K454" s="41">
        <f t="shared" si="557"/>
        <v>0</v>
      </c>
      <c r="L454" s="41">
        <f t="shared" si="558"/>
        <v>200</v>
      </c>
      <c r="M454" s="41">
        <f t="shared" si="559"/>
        <v>200</v>
      </c>
      <c r="N454" s="41">
        <f t="shared" si="539"/>
        <v>0</v>
      </c>
      <c r="O454" s="41" t="str">
        <f t="shared" si="560"/>
        <v/>
      </c>
      <c r="P454" s="41" t="str">
        <f t="shared" si="561"/>
        <v/>
      </c>
      <c r="Q454" s="41" t="str">
        <f t="shared" si="562"/>
        <v/>
      </c>
      <c r="R454" s="41" t="str">
        <f t="shared" si="563"/>
        <v/>
      </c>
      <c r="S454" s="41" t="str">
        <f t="shared" si="564"/>
        <v/>
      </c>
      <c r="T454" s="41" t="str">
        <f t="shared" si="565"/>
        <v/>
      </c>
      <c r="U454" s="41" t="str">
        <f t="shared" si="566"/>
        <v/>
      </c>
      <c r="V454" s="41" t="str">
        <f t="shared" si="567"/>
        <v/>
      </c>
      <c r="W454" s="41" t="str">
        <f t="shared" si="568"/>
        <v/>
      </c>
      <c r="X454" s="41" t="str">
        <f t="shared" si="569"/>
        <v/>
      </c>
      <c r="Y454" s="41" t="str">
        <f t="shared" si="570"/>
        <v/>
      </c>
      <c r="Z454" s="41" t="str">
        <f t="shared" si="571"/>
        <v/>
      </c>
    </row>
    <row r="455" spans="4:46" x14ac:dyDescent="0.25">
      <c r="D455" s="18">
        <v>1956</v>
      </c>
      <c r="E455" s="47">
        <f t="shared" si="554"/>
        <v>1</v>
      </c>
      <c r="F455" s="9" t="s">
        <v>454</v>
      </c>
      <c r="G455" s="9">
        <v>102.466504</v>
      </c>
      <c r="I455" s="41">
        <f t="shared" si="555"/>
        <v>102.466504</v>
      </c>
      <c r="J455" s="41">
        <f t="shared" si="556"/>
        <v>102.466504</v>
      </c>
      <c r="K455" s="41">
        <f t="shared" si="557"/>
        <v>0</v>
      </c>
      <c r="L455" s="41">
        <f t="shared" si="558"/>
        <v>102.466504</v>
      </c>
      <c r="M455" s="41">
        <f t="shared" si="559"/>
        <v>102.466504</v>
      </c>
      <c r="N455" s="41">
        <f t="shared" si="539"/>
        <v>0</v>
      </c>
      <c r="O455" s="41" t="str">
        <f t="shared" si="560"/>
        <v/>
      </c>
      <c r="P455" s="41" t="str">
        <f t="shared" si="561"/>
        <v/>
      </c>
      <c r="Q455" s="41" t="str">
        <f t="shared" si="562"/>
        <v/>
      </c>
      <c r="R455" s="41" t="str">
        <f t="shared" si="563"/>
        <v/>
      </c>
      <c r="S455" s="41" t="str">
        <f t="shared" si="564"/>
        <v/>
      </c>
      <c r="T455" s="41" t="str">
        <f t="shared" si="565"/>
        <v/>
      </c>
      <c r="U455" s="41" t="str">
        <f t="shared" si="566"/>
        <v/>
      </c>
      <c r="V455" s="41" t="str">
        <f t="shared" si="567"/>
        <v/>
      </c>
      <c r="W455" s="41" t="str">
        <f t="shared" si="568"/>
        <v/>
      </c>
      <c r="X455" s="41" t="str">
        <f t="shared" si="569"/>
        <v/>
      </c>
      <c r="Y455" s="41" t="str">
        <f t="shared" si="570"/>
        <v/>
      </c>
      <c r="Z455" s="41" t="str">
        <f t="shared" si="571"/>
        <v/>
      </c>
    </row>
    <row r="456" spans="4:46" x14ac:dyDescent="0.25">
      <c r="D456" s="18">
        <v>1956</v>
      </c>
      <c r="E456" s="47">
        <f t="shared" si="554"/>
        <v>1</v>
      </c>
      <c r="F456" s="9" t="s">
        <v>455</v>
      </c>
      <c r="G456" s="9">
        <v>-81.244448000000006</v>
      </c>
      <c r="I456" s="41">
        <f t="shared" si="555"/>
        <v>-81.244448000000006</v>
      </c>
      <c r="J456" s="41">
        <f t="shared" si="556"/>
        <v>0</v>
      </c>
      <c r="K456" s="41">
        <f t="shared" si="557"/>
        <v>-81.244448000000006</v>
      </c>
      <c r="L456" s="41">
        <f t="shared" si="558"/>
        <v>-81.244448000000006</v>
      </c>
      <c r="M456" s="41">
        <f t="shared" si="559"/>
        <v>0</v>
      </c>
      <c r="N456" s="41">
        <f t="shared" si="539"/>
        <v>-81.244448000000006</v>
      </c>
      <c r="O456" s="41" t="str">
        <f t="shared" si="560"/>
        <v/>
      </c>
      <c r="P456" s="41" t="str">
        <f t="shared" si="561"/>
        <v/>
      </c>
      <c r="Q456" s="41" t="str">
        <f t="shared" si="562"/>
        <v/>
      </c>
      <c r="R456" s="41" t="str">
        <f t="shared" si="563"/>
        <v/>
      </c>
      <c r="S456" s="41" t="str">
        <f t="shared" si="564"/>
        <v/>
      </c>
      <c r="T456" s="41" t="str">
        <f t="shared" si="565"/>
        <v/>
      </c>
      <c r="U456" s="41" t="str">
        <f t="shared" si="566"/>
        <v/>
      </c>
      <c r="V456" s="41" t="str">
        <f t="shared" si="567"/>
        <v/>
      </c>
      <c r="W456" s="41" t="str">
        <f t="shared" si="568"/>
        <v/>
      </c>
      <c r="X456" s="41" t="str">
        <f t="shared" si="569"/>
        <v/>
      </c>
      <c r="Y456" s="41" t="str">
        <f t="shared" si="570"/>
        <v/>
      </c>
      <c r="Z456" s="41" t="str">
        <f t="shared" si="571"/>
        <v/>
      </c>
    </row>
    <row r="457" spans="4:46" x14ac:dyDescent="0.25">
      <c r="D457" s="18">
        <v>1956</v>
      </c>
      <c r="E457" s="47">
        <f t="shared" si="554"/>
        <v>1</v>
      </c>
      <c r="F457" s="9" t="s">
        <v>456</v>
      </c>
      <c r="G457" s="9">
        <v>-51.222056000000002</v>
      </c>
      <c r="I457" s="41">
        <f t="shared" si="555"/>
        <v>-51.222056000000002</v>
      </c>
      <c r="J457" s="41">
        <f t="shared" si="556"/>
        <v>0</v>
      </c>
      <c r="K457" s="41">
        <f t="shared" si="557"/>
        <v>-51.222056000000002</v>
      </c>
      <c r="L457" s="41">
        <f t="shared" si="558"/>
        <v>-51.222056000000002</v>
      </c>
      <c r="M457" s="41">
        <f t="shared" si="559"/>
        <v>0</v>
      </c>
      <c r="N457" s="41">
        <f t="shared" si="539"/>
        <v>-51.222056000000002</v>
      </c>
      <c r="O457" s="41" t="str">
        <f t="shared" si="560"/>
        <v/>
      </c>
      <c r="P457" s="41" t="str">
        <f t="shared" si="561"/>
        <v/>
      </c>
      <c r="Q457" s="41" t="str">
        <f t="shared" si="562"/>
        <v/>
      </c>
      <c r="R457" s="41" t="str">
        <f t="shared" si="563"/>
        <v/>
      </c>
      <c r="S457" s="41" t="str">
        <f t="shared" si="564"/>
        <v/>
      </c>
      <c r="T457" s="41" t="str">
        <f t="shared" si="565"/>
        <v/>
      </c>
      <c r="U457" s="41" t="str">
        <f t="shared" si="566"/>
        <v/>
      </c>
      <c r="V457" s="41" t="str">
        <f t="shared" si="567"/>
        <v/>
      </c>
      <c r="W457" s="41" t="str">
        <f t="shared" si="568"/>
        <v/>
      </c>
      <c r="X457" s="41" t="str">
        <f t="shared" si="569"/>
        <v/>
      </c>
      <c r="Y457" s="41" t="str">
        <f t="shared" si="570"/>
        <v/>
      </c>
      <c r="Z457" s="41" t="str">
        <f t="shared" si="571"/>
        <v/>
      </c>
    </row>
    <row r="458" spans="4:46" x14ac:dyDescent="0.25">
      <c r="D458" s="18">
        <v>1956</v>
      </c>
      <c r="E458" s="47">
        <f t="shared" si="554"/>
        <v>1</v>
      </c>
      <c r="F458" s="9" t="s">
        <v>457</v>
      </c>
      <c r="G458" s="9">
        <v>-120</v>
      </c>
      <c r="I458" s="41">
        <f t="shared" si="555"/>
        <v>-120</v>
      </c>
      <c r="J458" s="41">
        <f t="shared" si="556"/>
        <v>0</v>
      </c>
      <c r="K458" s="41">
        <f t="shared" si="557"/>
        <v>-120</v>
      </c>
      <c r="L458" s="41">
        <f t="shared" si="558"/>
        <v>-120</v>
      </c>
      <c r="M458" s="41">
        <f t="shared" si="559"/>
        <v>0</v>
      </c>
      <c r="N458" s="41">
        <f t="shared" si="539"/>
        <v>-120</v>
      </c>
      <c r="O458" s="41" t="str">
        <f t="shared" si="560"/>
        <v/>
      </c>
      <c r="P458" s="41" t="str">
        <f t="shared" si="561"/>
        <v/>
      </c>
      <c r="Q458" s="41" t="str">
        <f t="shared" si="562"/>
        <v/>
      </c>
      <c r="R458" s="41" t="str">
        <f t="shared" si="563"/>
        <v/>
      </c>
      <c r="S458" s="41" t="str">
        <f t="shared" si="564"/>
        <v/>
      </c>
      <c r="T458" s="41" t="str">
        <f t="shared" si="565"/>
        <v/>
      </c>
      <c r="U458" s="41" t="str">
        <f t="shared" si="566"/>
        <v/>
      </c>
      <c r="V458" s="41" t="str">
        <f t="shared" si="567"/>
        <v/>
      </c>
      <c r="W458" s="41" t="str">
        <f t="shared" si="568"/>
        <v/>
      </c>
      <c r="X458" s="41" t="str">
        <f t="shared" si="569"/>
        <v/>
      </c>
      <c r="Y458" s="41" t="str">
        <f t="shared" si="570"/>
        <v/>
      </c>
      <c r="Z458" s="41" t="str">
        <f t="shared" si="571"/>
        <v/>
      </c>
    </row>
    <row r="459" spans="4:46" x14ac:dyDescent="0.25">
      <c r="D459" s="18">
        <v>1956</v>
      </c>
      <c r="E459" s="47">
        <f t="shared" si="554"/>
        <v>1</v>
      </c>
      <c r="F459" s="9" t="s">
        <v>458</v>
      </c>
      <c r="G459" s="9">
        <v>-196.93098000000001</v>
      </c>
      <c r="I459" s="41">
        <f t="shared" si="555"/>
        <v>-196.93098000000001</v>
      </c>
      <c r="J459" s="41">
        <f t="shared" si="556"/>
        <v>0</v>
      </c>
      <c r="K459" s="41">
        <f t="shared" si="557"/>
        <v>-196.93098000000001</v>
      </c>
      <c r="L459" s="41">
        <f t="shared" si="558"/>
        <v>-196.93098000000001</v>
      </c>
      <c r="M459" s="41">
        <f t="shared" si="559"/>
        <v>0</v>
      </c>
      <c r="N459" s="41">
        <f t="shared" si="539"/>
        <v>-196.93098000000001</v>
      </c>
      <c r="O459" s="41" t="str">
        <f t="shared" si="560"/>
        <v/>
      </c>
      <c r="P459" s="41" t="str">
        <f t="shared" si="561"/>
        <v/>
      </c>
      <c r="Q459" s="41" t="str">
        <f t="shared" si="562"/>
        <v/>
      </c>
      <c r="R459" s="41" t="str">
        <f t="shared" si="563"/>
        <v/>
      </c>
      <c r="S459" s="41" t="str">
        <f t="shared" si="564"/>
        <v/>
      </c>
      <c r="T459" s="41" t="str">
        <f t="shared" si="565"/>
        <v/>
      </c>
      <c r="U459" s="41" t="str">
        <f t="shared" si="566"/>
        <v/>
      </c>
      <c r="V459" s="41" t="str">
        <f t="shared" si="567"/>
        <v/>
      </c>
      <c r="W459" s="41" t="str">
        <f t="shared" si="568"/>
        <v/>
      </c>
      <c r="X459" s="41" t="str">
        <f t="shared" si="569"/>
        <v/>
      </c>
      <c r="Y459" s="41" t="str">
        <f t="shared" si="570"/>
        <v/>
      </c>
      <c r="Z459" s="41" t="str">
        <f t="shared" si="571"/>
        <v/>
      </c>
      <c r="AC459" s="14">
        <f>SUM(I448:I459)</f>
        <v>576.27704400000005</v>
      </c>
      <c r="AD459" s="14">
        <f>SUM(J448:J459)</f>
        <v>1098.380803</v>
      </c>
      <c r="AE459" s="14">
        <f>SUM(K448:K459)</f>
        <v>-522.10375899999997</v>
      </c>
      <c r="AF459" s="14">
        <f>IF(AF$38=$E459,SUM(L448:L459),"")</f>
        <v>576.27704400000005</v>
      </c>
      <c r="AG459" s="14">
        <f t="shared" ref="AG459" si="600">IF(AG$38=$E459,SUM(M448:M459),"")</f>
        <v>1098.380803</v>
      </c>
      <c r="AH459" s="14">
        <f t="shared" ref="AH459" si="601">IF(AH$38=$E459,SUM(N448:N459),"")</f>
        <v>-522.10375899999997</v>
      </c>
      <c r="AI459" s="14" t="str">
        <f t="shared" ref="AI459" si="602">IF(AI$38=$E459,SUM(O448:O459),"")</f>
        <v/>
      </c>
      <c r="AJ459" s="14" t="str">
        <f t="shared" ref="AJ459" si="603">IF(AJ$38=$E459,SUM(P448:P459),"")</f>
        <v/>
      </c>
      <c r="AK459" s="14" t="str">
        <f t="shared" ref="AK459" si="604">IF(AK$38=$E459,SUM(Q448:Q459),"")</f>
        <v/>
      </c>
      <c r="AL459" s="14" t="str">
        <f t="shared" ref="AL459" si="605">IF(AL$38=$E459,SUM(R448:R459),"")</f>
        <v/>
      </c>
      <c r="AM459" s="14" t="str">
        <f t="shared" ref="AM459" si="606">IF(AM$38=$E459,SUM(S448:S459),"")</f>
        <v/>
      </c>
      <c r="AN459" s="14" t="str">
        <f t="shared" ref="AN459" si="607">IF(AN$38=$E459,SUM(T448:T459),"")</f>
        <v/>
      </c>
      <c r="AO459" s="14" t="str">
        <f t="shared" ref="AO459" si="608">IF(AO$38=$E459,SUM(U448:U459),"")</f>
        <v/>
      </c>
      <c r="AP459" s="14" t="str">
        <f t="shared" ref="AP459" si="609">IF(AP$38=$E459,SUM(V448:V459),"")</f>
        <v/>
      </c>
      <c r="AQ459" s="14" t="str">
        <f t="shared" ref="AQ459" si="610">IF(AQ$38=$E459,SUM(W448:W459),"")</f>
        <v/>
      </c>
      <c r="AR459" s="14" t="str">
        <f t="shared" ref="AR459" si="611">IF(AR$38=$E459,SUM(X448:X459),"")</f>
        <v/>
      </c>
      <c r="AS459" s="14" t="str">
        <f t="shared" ref="AS459" si="612">IF(AS$38=$E459,SUM(Y448:Y459),"")</f>
        <v/>
      </c>
      <c r="AT459" s="14" t="str">
        <f t="shared" ref="AT459" si="613">IF(AT$38=$E459,SUM(Z448:Z459),"")</f>
        <v/>
      </c>
    </row>
    <row r="460" spans="4:46" x14ac:dyDescent="0.25">
      <c r="D460" s="18">
        <v>1957</v>
      </c>
      <c r="E460" s="47">
        <f t="shared" si="554"/>
        <v>2</v>
      </c>
      <c r="F460" s="9" t="s">
        <v>459</v>
      </c>
      <c r="G460" s="9">
        <v>-103.06901999999999</v>
      </c>
      <c r="I460" s="41">
        <f t="shared" si="555"/>
        <v>-103.06901999999999</v>
      </c>
      <c r="J460" s="41">
        <f t="shared" si="556"/>
        <v>0</v>
      </c>
      <c r="K460" s="41">
        <f t="shared" si="557"/>
        <v>-103.06901999999999</v>
      </c>
      <c r="L460" s="41" t="str">
        <f t="shared" si="558"/>
        <v/>
      </c>
      <c r="M460" s="41" t="str">
        <f t="shared" si="559"/>
        <v/>
      </c>
      <c r="N460" s="41" t="str">
        <f t="shared" si="539"/>
        <v/>
      </c>
      <c r="O460" s="41">
        <f t="shared" si="560"/>
        <v>-103.06901999999999</v>
      </c>
      <c r="P460" s="41">
        <f t="shared" si="561"/>
        <v>0</v>
      </c>
      <c r="Q460" s="41">
        <f t="shared" si="562"/>
        <v>-103.06901999999999</v>
      </c>
      <c r="R460" s="41" t="str">
        <f t="shared" si="563"/>
        <v/>
      </c>
      <c r="S460" s="41" t="str">
        <f t="shared" si="564"/>
        <v/>
      </c>
      <c r="T460" s="41" t="str">
        <f t="shared" si="565"/>
        <v/>
      </c>
      <c r="U460" s="41" t="str">
        <f t="shared" si="566"/>
        <v/>
      </c>
      <c r="V460" s="41" t="str">
        <f t="shared" si="567"/>
        <v/>
      </c>
      <c r="W460" s="41" t="str">
        <f t="shared" si="568"/>
        <v/>
      </c>
      <c r="X460" s="41" t="str">
        <f t="shared" si="569"/>
        <v/>
      </c>
      <c r="Y460" s="41" t="str">
        <f t="shared" si="570"/>
        <v/>
      </c>
      <c r="Z460" s="41" t="str">
        <f t="shared" si="571"/>
        <v/>
      </c>
    </row>
    <row r="461" spans="4:46" x14ac:dyDescent="0.25">
      <c r="D461" s="18">
        <v>1957</v>
      </c>
      <c r="E461" s="47">
        <f t="shared" si="554"/>
        <v>2</v>
      </c>
      <c r="F461" s="9" t="s">
        <v>460</v>
      </c>
      <c r="G461" s="9">
        <v>-24.248995000000001</v>
      </c>
      <c r="I461" s="41">
        <f t="shared" si="555"/>
        <v>-24.248995000000001</v>
      </c>
      <c r="J461" s="41">
        <f t="shared" si="556"/>
        <v>0</v>
      </c>
      <c r="K461" s="41">
        <f t="shared" si="557"/>
        <v>-24.248995000000001</v>
      </c>
      <c r="L461" s="41" t="str">
        <f t="shared" si="558"/>
        <v/>
      </c>
      <c r="M461" s="41" t="str">
        <f t="shared" si="559"/>
        <v/>
      </c>
      <c r="N461" s="41" t="str">
        <f t="shared" si="539"/>
        <v/>
      </c>
      <c r="O461" s="41">
        <f t="shared" si="560"/>
        <v>-24.248995000000001</v>
      </c>
      <c r="P461" s="41">
        <f t="shared" si="561"/>
        <v>0</v>
      </c>
      <c r="Q461" s="41">
        <f t="shared" si="562"/>
        <v>-24.248995000000001</v>
      </c>
      <c r="R461" s="41" t="str">
        <f t="shared" si="563"/>
        <v/>
      </c>
      <c r="S461" s="41" t="str">
        <f t="shared" si="564"/>
        <v/>
      </c>
      <c r="T461" s="41" t="str">
        <f t="shared" si="565"/>
        <v/>
      </c>
      <c r="U461" s="41" t="str">
        <f t="shared" si="566"/>
        <v/>
      </c>
      <c r="V461" s="41" t="str">
        <f t="shared" si="567"/>
        <v/>
      </c>
      <c r="W461" s="41" t="str">
        <f t="shared" si="568"/>
        <v/>
      </c>
      <c r="X461" s="41" t="str">
        <f t="shared" si="569"/>
        <v/>
      </c>
      <c r="Y461" s="41" t="str">
        <f t="shared" si="570"/>
        <v/>
      </c>
      <c r="Z461" s="41" t="str">
        <f t="shared" si="571"/>
        <v/>
      </c>
    </row>
    <row r="462" spans="4:46" x14ac:dyDescent="0.25">
      <c r="D462" s="18">
        <v>1957</v>
      </c>
      <c r="E462" s="47">
        <f t="shared" si="554"/>
        <v>2</v>
      </c>
      <c r="F462" s="9" t="s">
        <v>461</v>
      </c>
      <c r="G462" s="9">
        <v>-7.3874469999999999</v>
      </c>
      <c r="I462" s="41">
        <f t="shared" si="555"/>
        <v>-7.3874469999999999</v>
      </c>
      <c r="J462" s="41">
        <f t="shared" si="556"/>
        <v>0</v>
      </c>
      <c r="K462" s="41">
        <f t="shared" si="557"/>
        <v>-7.3874469999999999</v>
      </c>
      <c r="L462" s="41" t="str">
        <f t="shared" si="558"/>
        <v/>
      </c>
      <c r="M462" s="41" t="str">
        <f t="shared" si="559"/>
        <v/>
      </c>
      <c r="N462" s="41" t="str">
        <f t="shared" si="539"/>
        <v/>
      </c>
      <c r="O462" s="41">
        <f t="shared" si="560"/>
        <v>-7.3874469999999999</v>
      </c>
      <c r="P462" s="41">
        <f t="shared" si="561"/>
        <v>0</v>
      </c>
      <c r="Q462" s="41">
        <f t="shared" si="562"/>
        <v>-7.3874469999999999</v>
      </c>
      <c r="R462" s="41" t="str">
        <f t="shared" si="563"/>
        <v/>
      </c>
      <c r="S462" s="41" t="str">
        <f t="shared" si="564"/>
        <v/>
      </c>
      <c r="T462" s="41" t="str">
        <f t="shared" si="565"/>
        <v/>
      </c>
      <c r="U462" s="41" t="str">
        <f t="shared" si="566"/>
        <v/>
      </c>
      <c r="V462" s="41" t="str">
        <f t="shared" si="567"/>
        <v/>
      </c>
      <c r="W462" s="41" t="str">
        <f t="shared" si="568"/>
        <v/>
      </c>
      <c r="X462" s="41" t="str">
        <f t="shared" si="569"/>
        <v/>
      </c>
      <c r="Y462" s="41" t="str">
        <f t="shared" si="570"/>
        <v/>
      </c>
      <c r="Z462" s="41" t="str">
        <f t="shared" si="571"/>
        <v/>
      </c>
    </row>
    <row r="463" spans="4:46" x14ac:dyDescent="0.25">
      <c r="D463" s="18">
        <v>1957</v>
      </c>
      <c r="E463" s="47">
        <f t="shared" si="554"/>
        <v>2</v>
      </c>
      <c r="F463" s="9" t="s">
        <v>462</v>
      </c>
      <c r="G463" s="9">
        <v>-9.8815200000000001</v>
      </c>
      <c r="I463" s="41">
        <f t="shared" si="555"/>
        <v>-9.8815200000000001</v>
      </c>
      <c r="J463" s="41">
        <f t="shared" si="556"/>
        <v>0</v>
      </c>
      <c r="K463" s="41">
        <f t="shared" si="557"/>
        <v>-9.8815200000000001</v>
      </c>
      <c r="L463" s="41" t="str">
        <f t="shared" si="558"/>
        <v/>
      </c>
      <c r="M463" s="41" t="str">
        <f t="shared" si="559"/>
        <v/>
      </c>
      <c r="N463" s="41" t="str">
        <f t="shared" si="539"/>
        <v/>
      </c>
      <c r="O463" s="41">
        <f t="shared" si="560"/>
        <v>-9.8815200000000001</v>
      </c>
      <c r="P463" s="41">
        <f t="shared" si="561"/>
        <v>0</v>
      </c>
      <c r="Q463" s="41">
        <f t="shared" si="562"/>
        <v>-9.8815200000000001</v>
      </c>
      <c r="R463" s="41" t="str">
        <f t="shared" si="563"/>
        <v/>
      </c>
      <c r="S463" s="41" t="str">
        <f t="shared" si="564"/>
        <v/>
      </c>
      <c r="T463" s="41" t="str">
        <f t="shared" si="565"/>
        <v/>
      </c>
      <c r="U463" s="41" t="str">
        <f t="shared" si="566"/>
        <v/>
      </c>
      <c r="V463" s="41" t="str">
        <f t="shared" si="567"/>
        <v/>
      </c>
      <c r="W463" s="41" t="str">
        <f t="shared" si="568"/>
        <v/>
      </c>
      <c r="X463" s="41" t="str">
        <f t="shared" si="569"/>
        <v/>
      </c>
      <c r="Y463" s="41" t="str">
        <f t="shared" si="570"/>
        <v/>
      </c>
      <c r="Z463" s="41" t="str">
        <f t="shared" si="571"/>
        <v/>
      </c>
    </row>
    <row r="464" spans="4:46" x14ac:dyDescent="0.25">
      <c r="D464" s="18">
        <v>1957</v>
      </c>
      <c r="E464" s="47">
        <f t="shared" si="554"/>
        <v>2</v>
      </c>
      <c r="F464" s="9" t="s">
        <v>463</v>
      </c>
      <c r="G464" s="9">
        <v>147.12496400000001</v>
      </c>
      <c r="I464" s="41">
        <f t="shared" si="555"/>
        <v>147.12496400000001</v>
      </c>
      <c r="J464" s="41">
        <f t="shared" si="556"/>
        <v>147.12496400000001</v>
      </c>
      <c r="K464" s="41">
        <f t="shared" si="557"/>
        <v>0</v>
      </c>
      <c r="L464" s="41" t="str">
        <f t="shared" si="558"/>
        <v/>
      </c>
      <c r="M464" s="41" t="str">
        <f t="shared" si="559"/>
        <v/>
      </c>
      <c r="N464" s="41" t="str">
        <f t="shared" si="539"/>
        <v/>
      </c>
      <c r="O464" s="41">
        <f t="shared" si="560"/>
        <v>147.12496400000001</v>
      </c>
      <c r="P464" s="41">
        <f t="shared" si="561"/>
        <v>147.12496400000001</v>
      </c>
      <c r="Q464" s="41">
        <f t="shared" si="562"/>
        <v>0</v>
      </c>
      <c r="R464" s="41" t="str">
        <f t="shared" si="563"/>
        <v/>
      </c>
      <c r="S464" s="41" t="str">
        <f t="shared" si="564"/>
        <v/>
      </c>
      <c r="T464" s="41" t="str">
        <f t="shared" si="565"/>
        <v/>
      </c>
      <c r="U464" s="41" t="str">
        <f t="shared" si="566"/>
        <v/>
      </c>
      <c r="V464" s="41" t="str">
        <f t="shared" si="567"/>
        <v/>
      </c>
      <c r="W464" s="41" t="str">
        <f t="shared" si="568"/>
        <v/>
      </c>
      <c r="X464" s="41" t="str">
        <f t="shared" si="569"/>
        <v/>
      </c>
      <c r="Y464" s="41" t="str">
        <f t="shared" si="570"/>
        <v/>
      </c>
      <c r="Z464" s="41" t="str">
        <f t="shared" si="571"/>
        <v/>
      </c>
    </row>
    <row r="465" spans="4:46" x14ac:dyDescent="0.25">
      <c r="D465" s="18">
        <v>1957</v>
      </c>
      <c r="E465" s="47">
        <f t="shared" si="554"/>
        <v>2</v>
      </c>
      <c r="F465" s="9" t="s">
        <v>464</v>
      </c>
      <c r="G465" s="9">
        <v>144.392999</v>
      </c>
      <c r="I465" s="41">
        <f t="shared" si="555"/>
        <v>144.392999</v>
      </c>
      <c r="J465" s="41">
        <f t="shared" si="556"/>
        <v>144.392999</v>
      </c>
      <c r="K465" s="41">
        <f t="shared" si="557"/>
        <v>0</v>
      </c>
      <c r="L465" s="41" t="str">
        <f t="shared" si="558"/>
        <v/>
      </c>
      <c r="M465" s="41" t="str">
        <f t="shared" si="559"/>
        <v/>
      </c>
      <c r="N465" s="41" t="str">
        <f t="shared" si="539"/>
        <v/>
      </c>
      <c r="O465" s="41">
        <f t="shared" si="560"/>
        <v>144.392999</v>
      </c>
      <c r="P465" s="41">
        <f t="shared" si="561"/>
        <v>144.392999</v>
      </c>
      <c r="Q465" s="41">
        <f t="shared" si="562"/>
        <v>0</v>
      </c>
      <c r="R465" s="41" t="str">
        <f t="shared" si="563"/>
        <v/>
      </c>
      <c r="S465" s="41" t="str">
        <f t="shared" si="564"/>
        <v/>
      </c>
      <c r="T465" s="41" t="str">
        <f t="shared" si="565"/>
        <v/>
      </c>
      <c r="U465" s="41" t="str">
        <f t="shared" si="566"/>
        <v/>
      </c>
      <c r="V465" s="41" t="str">
        <f t="shared" si="567"/>
        <v/>
      </c>
      <c r="W465" s="41" t="str">
        <f t="shared" si="568"/>
        <v/>
      </c>
      <c r="X465" s="41" t="str">
        <f t="shared" si="569"/>
        <v/>
      </c>
      <c r="Y465" s="41" t="str">
        <f t="shared" si="570"/>
        <v/>
      </c>
      <c r="Z465" s="41" t="str">
        <f t="shared" si="571"/>
        <v/>
      </c>
    </row>
    <row r="466" spans="4:46" x14ac:dyDescent="0.25">
      <c r="D466" s="18">
        <v>1957</v>
      </c>
      <c r="E466" s="47">
        <f t="shared" si="554"/>
        <v>2</v>
      </c>
      <c r="F466" s="9" t="s">
        <v>465</v>
      </c>
      <c r="G466" s="9">
        <v>118.370249</v>
      </c>
      <c r="I466" s="41">
        <f t="shared" si="555"/>
        <v>118.370249</v>
      </c>
      <c r="J466" s="41">
        <f t="shared" si="556"/>
        <v>118.370249</v>
      </c>
      <c r="K466" s="41">
        <f t="shared" si="557"/>
        <v>0</v>
      </c>
      <c r="L466" s="41" t="str">
        <f t="shared" si="558"/>
        <v/>
      </c>
      <c r="M466" s="41" t="str">
        <f t="shared" si="559"/>
        <v/>
      </c>
      <c r="N466" s="41" t="str">
        <f t="shared" si="539"/>
        <v/>
      </c>
      <c r="O466" s="41">
        <f t="shared" si="560"/>
        <v>118.370249</v>
      </c>
      <c r="P466" s="41">
        <f t="shared" si="561"/>
        <v>118.370249</v>
      </c>
      <c r="Q466" s="41">
        <f t="shared" si="562"/>
        <v>0</v>
      </c>
      <c r="R466" s="41" t="str">
        <f t="shared" si="563"/>
        <v/>
      </c>
      <c r="S466" s="41" t="str">
        <f t="shared" si="564"/>
        <v/>
      </c>
      <c r="T466" s="41" t="str">
        <f t="shared" si="565"/>
        <v/>
      </c>
      <c r="U466" s="41" t="str">
        <f t="shared" si="566"/>
        <v/>
      </c>
      <c r="V466" s="41" t="str">
        <f t="shared" si="567"/>
        <v/>
      </c>
      <c r="W466" s="41" t="str">
        <f t="shared" si="568"/>
        <v/>
      </c>
      <c r="X466" s="41" t="str">
        <f t="shared" si="569"/>
        <v/>
      </c>
      <c r="Y466" s="41" t="str">
        <f t="shared" si="570"/>
        <v/>
      </c>
      <c r="Z466" s="41" t="str">
        <f t="shared" si="571"/>
        <v/>
      </c>
    </row>
    <row r="467" spans="4:46" x14ac:dyDescent="0.25">
      <c r="D467" s="18">
        <v>1957</v>
      </c>
      <c r="E467" s="47">
        <f t="shared" si="554"/>
        <v>2</v>
      </c>
      <c r="F467" s="9" t="s">
        <v>466</v>
      </c>
      <c r="G467" s="9">
        <v>16.060939999999999</v>
      </c>
      <c r="I467" s="41">
        <f t="shared" si="555"/>
        <v>16.060939999999999</v>
      </c>
      <c r="J467" s="41">
        <f t="shared" si="556"/>
        <v>16.060939999999999</v>
      </c>
      <c r="K467" s="41">
        <f t="shared" si="557"/>
        <v>0</v>
      </c>
      <c r="L467" s="41" t="str">
        <f t="shared" si="558"/>
        <v/>
      </c>
      <c r="M467" s="41" t="str">
        <f t="shared" si="559"/>
        <v/>
      </c>
      <c r="N467" s="41" t="str">
        <f t="shared" si="539"/>
        <v/>
      </c>
      <c r="O467" s="41">
        <f t="shared" si="560"/>
        <v>16.060939999999999</v>
      </c>
      <c r="P467" s="41">
        <f t="shared" si="561"/>
        <v>16.060939999999999</v>
      </c>
      <c r="Q467" s="41">
        <f t="shared" si="562"/>
        <v>0</v>
      </c>
      <c r="R467" s="41" t="str">
        <f t="shared" si="563"/>
        <v/>
      </c>
      <c r="S467" s="41" t="str">
        <f t="shared" si="564"/>
        <v/>
      </c>
      <c r="T467" s="41" t="str">
        <f t="shared" si="565"/>
        <v/>
      </c>
      <c r="U467" s="41" t="str">
        <f t="shared" si="566"/>
        <v/>
      </c>
      <c r="V467" s="41" t="str">
        <f t="shared" si="567"/>
        <v/>
      </c>
      <c r="W467" s="41" t="str">
        <f t="shared" si="568"/>
        <v/>
      </c>
      <c r="X467" s="41" t="str">
        <f t="shared" si="569"/>
        <v/>
      </c>
      <c r="Y467" s="41" t="str">
        <f t="shared" si="570"/>
        <v/>
      </c>
      <c r="Z467" s="41" t="str">
        <f t="shared" si="571"/>
        <v/>
      </c>
    </row>
    <row r="468" spans="4:46" x14ac:dyDescent="0.25">
      <c r="D468" s="18">
        <v>1957</v>
      </c>
      <c r="E468" s="47">
        <f t="shared" si="554"/>
        <v>2</v>
      </c>
      <c r="F468" s="9" t="s">
        <v>467</v>
      </c>
      <c r="G468" s="9">
        <v>-22.995716999999999</v>
      </c>
      <c r="I468" s="41">
        <f t="shared" si="555"/>
        <v>-22.995716999999999</v>
      </c>
      <c r="J468" s="41">
        <f t="shared" si="556"/>
        <v>0</v>
      </c>
      <c r="K468" s="41">
        <f t="shared" si="557"/>
        <v>-22.995716999999999</v>
      </c>
      <c r="L468" s="41" t="str">
        <f t="shared" si="558"/>
        <v/>
      </c>
      <c r="M468" s="41" t="str">
        <f t="shared" si="559"/>
        <v/>
      </c>
      <c r="N468" s="41" t="str">
        <f t="shared" si="539"/>
        <v/>
      </c>
      <c r="O468" s="41">
        <f t="shared" si="560"/>
        <v>-22.995716999999999</v>
      </c>
      <c r="P468" s="41">
        <f t="shared" si="561"/>
        <v>0</v>
      </c>
      <c r="Q468" s="41">
        <f t="shared" si="562"/>
        <v>-22.995716999999999</v>
      </c>
      <c r="R468" s="41" t="str">
        <f t="shared" si="563"/>
        <v/>
      </c>
      <c r="S468" s="41" t="str">
        <f t="shared" si="564"/>
        <v/>
      </c>
      <c r="T468" s="41" t="str">
        <f t="shared" si="565"/>
        <v/>
      </c>
      <c r="U468" s="41" t="str">
        <f t="shared" si="566"/>
        <v/>
      </c>
      <c r="V468" s="41" t="str">
        <f t="shared" si="567"/>
        <v/>
      </c>
      <c r="W468" s="41" t="str">
        <f t="shared" si="568"/>
        <v/>
      </c>
      <c r="X468" s="41" t="str">
        <f t="shared" si="569"/>
        <v/>
      </c>
      <c r="Y468" s="41" t="str">
        <f t="shared" si="570"/>
        <v/>
      </c>
      <c r="Z468" s="41" t="str">
        <f t="shared" si="571"/>
        <v/>
      </c>
    </row>
    <row r="469" spans="4:46" x14ac:dyDescent="0.25">
      <c r="D469" s="18">
        <v>1957</v>
      </c>
      <c r="E469" s="47">
        <f t="shared" si="554"/>
        <v>2</v>
      </c>
      <c r="F469" s="9" t="s">
        <v>468</v>
      </c>
      <c r="G469" s="9">
        <v>-144.16869</v>
      </c>
      <c r="I469" s="41">
        <f t="shared" si="555"/>
        <v>-144.16869</v>
      </c>
      <c r="J469" s="41">
        <f t="shared" si="556"/>
        <v>0</v>
      </c>
      <c r="K469" s="41">
        <f t="shared" si="557"/>
        <v>-144.16869</v>
      </c>
      <c r="L469" s="41" t="str">
        <f t="shared" si="558"/>
        <v/>
      </c>
      <c r="M469" s="41" t="str">
        <f t="shared" si="559"/>
        <v/>
      </c>
      <c r="N469" s="41" t="str">
        <f t="shared" si="539"/>
        <v/>
      </c>
      <c r="O469" s="41">
        <f t="shared" si="560"/>
        <v>-144.16869</v>
      </c>
      <c r="P469" s="41">
        <f t="shared" si="561"/>
        <v>0</v>
      </c>
      <c r="Q469" s="41">
        <f t="shared" si="562"/>
        <v>-144.16869</v>
      </c>
      <c r="R469" s="41" t="str">
        <f t="shared" si="563"/>
        <v/>
      </c>
      <c r="S469" s="41" t="str">
        <f t="shared" si="564"/>
        <v/>
      </c>
      <c r="T469" s="41" t="str">
        <f t="shared" si="565"/>
        <v/>
      </c>
      <c r="U469" s="41" t="str">
        <f t="shared" si="566"/>
        <v/>
      </c>
      <c r="V469" s="41" t="str">
        <f t="shared" si="567"/>
        <v/>
      </c>
      <c r="W469" s="41" t="str">
        <f t="shared" si="568"/>
        <v/>
      </c>
      <c r="X469" s="41" t="str">
        <f t="shared" si="569"/>
        <v/>
      </c>
      <c r="Y469" s="41" t="str">
        <f t="shared" si="570"/>
        <v/>
      </c>
      <c r="Z469" s="41" t="str">
        <f t="shared" si="571"/>
        <v/>
      </c>
    </row>
    <row r="470" spans="4:46" x14ac:dyDescent="0.25">
      <c r="D470" s="18">
        <v>1957</v>
      </c>
      <c r="E470" s="47">
        <f t="shared" si="554"/>
        <v>2</v>
      </c>
      <c r="F470" s="9" t="s">
        <v>469</v>
      </c>
      <c r="G470" s="9">
        <v>-144.045613</v>
      </c>
      <c r="I470" s="41">
        <f t="shared" si="555"/>
        <v>-144.045613</v>
      </c>
      <c r="J470" s="41">
        <f t="shared" si="556"/>
        <v>0</v>
      </c>
      <c r="K470" s="41">
        <f t="shared" si="557"/>
        <v>-144.045613</v>
      </c>
      <c r="L470" s="41" t="str">
        <f t="shared" si="558"/>
        <v/>
      </c>
      <c r="M470" s="41" t="str">
        <f t="shared" si="559"/>
        <v/>
      </c>
      <c r="N470" s="41" t="str">
        <f t="shared" si="539"/>
        <v/>
      </c>
      <c r="O470" s="41">
        <f t="shared" si="560"/>
        <v>-144.045613</v>
      </c>
      <c r="P470" s="41">
        <f t="shared" si="561"/>
        <v>0</v>
      </c>
      <c r="Q470" s="41">
        <f t="shared" si="562"/>
        <v>-144.045613</v>
      </c>
      <c r="R470" s="41" t="str">
        <f t="shared" si="563"/>
        <v/>
      </c>
      <c r="S470" s="41" t="str">
        <f t="shared" si="564"/>
        <v/>
      </c>
      <c r="T470" s="41" t="str">
        <f t="shared" si="565"/>
        <v/>
      </c>
      <c r="U470" s="41" t="str">
        <f t="shared" si="566"/>
        <v/>
      </c>
      <c r="V470" s="41" t="str">
        <f t="shared" si="567"/>
        <v/>
      </c>
      <c r="W470" s="41" t="str">
        <f t="shared" si="568"/>
        <v/>
      </c>
      <c r="X470" s="41" t="str">
        <f t="shared" si="569"/>
        <v/>
      </c>
      <c r="Y470" s="41" t="str">
        <f t="shared" si="570"/>
        <v/>
      </c>
      <c r="Z470" s="41" t="str">
        <f t="shared" si="571"/>
        <v/>
      </c>
    </row>
    <row r="471" spans="4:46" x14ac:dyDescent="0.25">
      <c r="D471" s="18">
        <v>1957</v>
      </c>
      <c r="E471" s="47">
        <f t="shared" si="554"/>
        <v>2</v>
      </c>
      <c r="F471" s="9" t="s">
        <v>470</v>
      </c>
      <c r="G471" s="9">
        <v>-164.04639599999999</v>
      </c>
      <c r="I471" s="41">
        <f t="shared" si="555"/>
        <v>-164.04639599999999</v>
      </c>
      <c r="J471" s="41">
        <f t="shared" si="556"/>
        <v>0</v>
      </c>
      <c r="K471" s="41">
        <f t="shared" si="557"/>
        <v>-164.04639599999999</v>
      </c>
      <c r="L471" s="41" t="str">
        <f t="shared" si="558"/>
        <v/>
      </c>
      <c r="M471" s="41" t="str">
        <f t="shared" si="559"/>
        <v/>
      </c>
      <c r="N471" s="41" t="str">
        <f t="shared" si="539"/>
        <v/>
      </c>
      <c r="O471" s="41">
        <f t="shared" si="560"/>
        <v>-164.04639599999999</v>
      </c>
      <c r="P471" s="41">
        <f t="shared" si="561"/>
        <v>0</v>
      </c>
      <c r="Q471" s="41">
        <f t="shared" si="562"/>
        <v>-164.04639599999999</v>
      </c>
      <c r="R471" s="41" t="str">
        <f t="shared" si="563"/>
        <v/>
      </c>
      <c r="S471" s="41" t="str">
        <f t="shared" si="564"/>
        <v/>
      </c>
      <c r="T471" s="41" t="str">
        <f t="shared" si="565"/>
        <v/>
      </c>
      <c r="U471" s="41" t="str">
        <f t="shared" si="566"/>
        <v/>
      </c>
      <c r="V471" s="41" t="str">
        <f t="shared" si="567"/>
        <v/>
      </c>
      <c r="W471" s="41" t="str">
        <f t="shared" si="568"/>
        <v/>
      </c>
      <c r="X471" s="41" t="str">
        <f t="shared" si="569"/>
        <v/>
      </c>
      <c r="Y471" s="41" t="str">
        <f t="shared" si="570"/>
        <v/>
      </c>
      <c r="Z471" s="41" t="str">
        <f t="shared" si="571"/>
        <v/>
      </c>
      <c r="AC471" s="14">
        <f>SUM(I460:I471)</f>
        <v>-193.89424599999995</v>
      </c>
      <c r="AD471" s="14">
        <f>SUM(J460:J471)</f>
        <v>425.94915200000003</v>
      </c>
      <c r="AE471" s="14">
        <f>SUM(K460:K471)</f>
        <v>-619.84339799999998</v>
      </c>
      <c r="AF471" s="14" t="str">
        <f>IF(AF$38=$E471,SUM(L460:L471),"")</f>
        <v/>
      </c>
      <c r="AG471" s="14" t="str">
        <f t="shared" ref="AG471" si="614">IF(AG$38=$E471,SUM(M460:M471),"")</f>
        <v/>
      </c>
      <c r="AH471" s="14" t="str">
        <f t="shared" ref="AH471" si="615">IF(AH$38=$E471,SUM(N460:N471),"")</f>
        <v/>
      </c>
      <c r="AI471" s="14">
        <f t="shared" ref="AI471" si="616">IF(AI$38=$E471,SUM(O460:O471),"")</f>
        <v>-193.89424599999995</v>
      </c>
      <c r="AJ471" s="14">
        <f t="shared" ref="AJ471" si="617">IF(AJ$38=$E471,SUM(P460:P471),"")</f>
        <v>425.94915200000003</v>
      </c>
      <c r="AK471" s="14">
        <f t="shared" ref="AK471" si="618">IF(AK$38=$E471,SUM(Q460:Q471),"")</f>
        <v>-619.84339799999998</v>
      </c>
      <c r="AL471" s="14" t="str">
        <f t="shared" ref="AL471" si="619">IF(AL$38=$E471,SUM(R460:R471),"")</f>
        <v/>
      </c>
      <c r="AM471" s="14" t="str">
        <f t="shared" ref="AM471" si="620">IF(AM$38=$E471,SUM(S460:S471),"")</f>
        <v/>
      </c>
      <c r="AN471" s="14" t="str">
        <f t="shared" ref="AN471" si="621">IF(AN$38=$E471,SUM(T460:T471),"")</f>
        <v/>
      </c>
      <c r="AO471" s="14" t="str">
        <f t="shared" ref="AO471" si="622">IF(AO$38=$E471,SUM(U460:U471),"")</f>
        <v/>
      </c>
      <c r="AP471" s="14" t="str">
        <f t="shared" ref="AP471" si="623">IF(AP$38=$E471,SUM(V460:V471),"")</f>
        <v/>
      </c>
      <c r="AQ471" s="14" t="str">
        <f t="shared" ref="AQ471" si="624">IF(AQ$38=$E471,SUM(W460:W471),"")</f>
        <v/>
      </c>
      <c r="AR471" s="14" t="str">
        <f t="shared" ref="AR471" si="625">IF(AR$38=$E471,SUM(X460:X471),"")</f>
        <v/>
      </c>
      <c r="AS471" s="14" t="str">
        <f t="shared" ref="AS471" si="626">IF(AS$38=$E471,SUM(Y460:Y471),"")</f>
        <v/>
      </c>
      <c r="AT471" s="14" t="str">
        <f t="shared" ref="AT471" si="627">IF(AT$38=$E471,SUM(Z460:Z471),"")</f>
        <v/>
      </c>
    </row>
    <row r="472" spans="4:46" x14ac:dyDescent="0.25">
      <c r="D472" s="18">
        <v>1958</v>
      </c>
      <c r="E472" s="47">
        <f t="shared" si="554"/>
        <v>1</v>
      </c>
      <c r="F472" s="9" t="s">
        <v>471</v>
      </c>
      <c r="G472" s="9">
        <v>90.825226999999998</v>
      </c>
      <c r="I472" s="41">
        <f t="shared" si="555"/>
        <v>90.825226999999998</v>
      </c>
      <c r="J472" s="41">
        <f t="shared" si="556"/>
        <v>90.825226999999998</v>
      </c>
      <c r="K472" s="41">
        <f t="shared" si="557"/>
        <v>0</v>
      </c>
      <c r="L472" s="41">
        <f t="shared" si="558"/>
        <v>90.825226999999998</v>
      </c>
      <c r="M472" s="41">
        <f t="shared" si="559"/>
        <v>90.825226999999998</v>
      </c>
      <c r="N472" s="41">
        <f t="shared" si="539"/>
        <v>0</v>
      </c>
      <c r="O472" s="41" t="str">
        <f t="shared" si="560"/>
        <v/>
      </c>
      <c r="P472" s="41" t="str">
        <f t="shared" si="561"/>
        <v/>
      </c>
      <c r="Q472" s="41" t="str">
        <f t="shared" si="562"/>
        <v/>
      </c>
      <c r="R472" s="41" t="str">
        <f t="shared" si="563"/>
        <v/>
      </c>
      <c r="S472" s="41" t="str">
        <f t="shared" si="564"/>
        <v/>
      </c>
      <c r="T472" s="41" t="str">
        <f t="shared" si="565"/>
        <v/>
      </c>
      <c r="U472" s="41" t="str">
        <f t="shared" si="566"/>
        <v/>
      </c>
      <c r="V472" s="41" t="str">
        <f t="shared" si="567"/>
        <v/>
      </c>
      <c r="W472" s="41" t="str">
        <f t="shared" si="568"/>
        <v/>
      </c>
      <c r="X472" s="41" t="str">
        <f t="shared" si="569"/>
        <v/>
      </c>
      <c r="Y472" s="41" t="str">
        <f t="shared" si="570"/>
        <v/>
      </c>
      <c r="Z472" s="41" t="str">
        <f t="shared" si="571"/>
        <v/>
      </c>
    </row>
    <row r="473" spans="4:46" x14ac:dyDescent="0.25">
      <c r="D473" s="18">
        <v>1958</v>
      </c>
      <c r="E473" s="47">
        <f t="shared" si="554"/>
        <v>1</v>
      </c>
      <c r="F473" s="9" t="s">
        <v>472</v>
      </c>
      <c r="G473" s="9">
        <v>0</v>
      </c>
      <c r="I473" s="41">
        <f t="shared" si="555"/>
        <v>0</v>
      </c>
      <c r="J473" s="41">
        <f t="shared" si="556"/>
        <v>0</v>
      </c>
      <c r="K473" s="41">
        <f t="shared" si="557"/>
        <v>0</v>
      </c>
      <c r="L473" s="41">
        <f t="shared" si="558"/>
        <v>0</v>
      </c>
      <c r="M473" s="41">
        <f t="shared" si="559"/>
        <v>0</v>
      </c>
      <c r="N473" s="41">
        <f t="shared" si="539"/>
        <v>0</v>
      </c>
      <c r="O473" s="41" t="str">
        <f t="shared" si="560"/>
        <v/>
      </c>
      <c r="P473" s="41" t="str">
        <f t="shared" si="561"/>
        <v/>
      </c>
      <c r="Q473" s="41" t="str">
        <f t="shared" si="562"/>
        <v/>
      </c>
      <c r="R473" s="41" t="str">
        <f t="shared" si="563"/>
        <v/>
      </c>
      <c r="S473" s="41" t="str">
        <f t="shared" si="564"/>
        <v/>
      </c>
      <c r="T473" s="41" t="str">
        <f t="shared" si="565"/>
        <v/>
      </c>
      <c r="U473" s="41" t="str">
        <f t="shared" si="566"/>
        <v/>
      </c>
      <c r="V473" s="41" t="str">
        <f t="shared" si="567"/>
        <v/>
      </c>
      <c r="W473" s="41" t="str">
        <f t="shared" si="568"/>
        <v/>
      </c>
      <c r="X473" s="41" t="str">
        <f t="shared" si="569"/>
        <v/>
      </c>
      <c r="Y473" s="41" t="str">
        <f t="shared" si="570"/>
        <v/>
      </c>
      <c r="Z473" s="41" t="str">
        <f t="shared" si="571"/>
        <v/>
      </c>
    </row>
    <row r="474" spans="4:46" x14ac:dyDescent="0.25">
      <c r="D474" s="18">
        <v>1958</v>
      </c>
      <c r="E474" s="47">
        <f t="shared" si="554"/>
        <v>1</v>
      </c>
      <c r="F474" s="9" t="s">
        <v>473</v>
      </c>
      <c r="G474" s="9">
        <v>0</v>
      </c>
      <c r="I474" s="41">
        <f t="shared" si="555"/>
        <v>0</v>
      </c>
      <c r="J474" s="41">
        <f t="shared" si="556"/>
        <v>0</v>
      </c>
      <c r="K474" s="41">
        <f t="shared" si="557"/>
        <v>0</v>
      </c>
      <c r="L474" s="41">
        <f t="shared" si="558"/>
        <v>0</v>
      </c>
      <c r="M474" s="41">
        <f t="shared" si="559"/>
        <v>0</v>
      </c>
      <c r="N474" s="41">
        <f t="shared" si="539"/>
        <v>0</v>
      </c>
      <c r="O474" s="41" t="str">
        <f t="shared" si="560"/>
        <v/>
      </c>
      <c r="P474" s="41" t="str">
        <f t="shared" si="561"/>
        <v/>
      </c>
      <c r="Q474" s="41" t="str">
        <f t="shared" si="562"/>
        <v/>
      </c>
      <c r="R474" s="41" t="str">
        <f t="shared" si="563"/>
        <v/>
      </c>
      <c r="S474" s="41" t="str">
        <f t="shared" si="564"/>
        <v/>
      </c>
      <c r="T474" s="41" t="str">
        <f t="shared" si="565"/>
        <v/>
      </c>
      <c r="U474" s="41" t="str">
        <f t="shared" si="566"/>
        <v/>
      </c>
      <c r="V474" s="41" t="str">
        <f t="shared" si="567"/>
        <v/>
      </c>
      <c r="W474" s="41" t="str">
        <f t="shared" si="568"/>
        <v/>
      </c>
      <c r="X474" s="41" t="str">
        <f t="shared" si="569"/>
        <v/>
      </c>
      <c r="Y474" s="41" t="str">
        <f t="shared" si="570"/>
        <v/>
      </c>
      <c r="Z474" s="41" t="str">
        <f t="shared" si="571"/>
        <v/>
      </c>
    </row>
    <row r="475" spans="4:46" x14ac:dyDescent="0.25">
      <c r="D475" s="18">
        <v>1958</v>
      </c>
      <c r="E475" s="47">
        <f t="shared" si="554"/>
        <v>1</v>
      </c>
      <c r="F475" s="9" t="s">
        <v>474</v>
      </c>
      <c r="G475" s="9">
        <v>50</v>
      </c>
      <c r="I475" s="41">
        <f t="shared" si="555"/>
        <v>50</v>
      </c>
      <c r="J475" s="41">
        <f t="shared" si="556"/>
        <v>50</v>
      </c>
      <c r="K475" s="41">
        <f t="shared" si="557"/>
        <v>0</v>
      </c>
      <c r="L475" s="41">
        <f t="shared" si="558"/>
        <v>50</v>
      </c>
      <c r="M475" s="41">
        <f t="shared" si="559"/>
        <v>50</v>
      </c>
      <c r="N475" s="41">
        <f t="shared" si="539"/>
        <v>0</v>
      </c>
      <c r="O475" s="41" t="str">
        <f t="shared" si="560"/>
        <v/>
      </c>
      <c r="P475" s="41" t="str">
        <f t="shared" si="561"/>
        <v/>
      </c>
      <c r="Q475" s="41" t="str">
        <f t="shared" si="562"/>
        <v/>
      </c>
      <c r="R475" s="41" t="str">
        <f t="shared" si="563"/>
        <v/>
      </c>
      <c r="S475" s="41" t="str">
        <f t="shared" si="564"/>
        <v/>
      </c>
      <c r="T475" s="41" t="str">
        <f t="shared" si="565"/>
        <v/>
      </c>
      <c r="U475" s="41" t="str">
        <f t="shared" si="566"/>
        <v/>
      </c>
      <c r="V475" s="41" t="str">
        <f t="shared" si="567"/>
        <v/>
      </c>
      <c r="W475" s="41" t="str">
        <f t="shared" si="568"/>
        <v/>
      </c>
      <c r="X475" s="41" t="str">
        <f t="shared" si="569"/>
        <v/>
      </c>
      <c r="Y475" s="41" t="str">
        <f t="shared" si="570"/>
        <v/>
      </c>
      <c r="Z475" s="41" t="str">
        <f t="shared" si="571"/>
        <v/>
      </c>
    </row>
    <row r="476" spans="4:46" x14ac:dyDescent="0.25">
      <c r="D476" s="18">
        <v>1958</v>
      </c>
      <c r="E476" s="47">
        <f t="shared" si="554"/>
        <v>1</v>
      </c>
      <c r="F476" s="9" t="s">
        <v>475</v>
      </c>
      <c r="G476" s="9">
        <v>308.17428100000001</v>
      </c>
      <c r="I476" s="41">
        <f t="shared" si="555"/>
        <v>308.17428100000001</v>
      </c>
      <c r="J476" s="41">
        <f t="shared" si="556"/>
        <v>308.17428100000001</v>
      </c>
      <c r="K476" s="41">
        <f t="shared" si="557"/>
        <v>0</v>
      </c>
      <c r="L476" s="41">
        <f t="shared" si="558"/>
        <v>308.17428100000001</v>
      </c>
      <c r="M476" s="41">
        <f t="shared" si="559"/>
        <v>308.17428100000001</v>
      </c>
      <c r="N476" s="41">
        <f t="shared" si="539"/>
        <v>0</v>
      </c>
      <c r="O476" s="41" t="str">
        <f t="shared" si="560"/>
        <v/>
      </c>
      <c r="P476" s="41" t="str">
        <f t="shared" si="561"/>
        <v/>
      </c>
      <c r="Q476" s="41" t="str">
        <f t="shared" si="562"/>
        <v/>
      </c>
      <c r="R476" s="41" t="str">
        <f t="shared" si="563"/>
        <v/>
      </c>
      <c r="S476" s="41" t="str">
        <f t="shared" si="564"/>
        <v/>
      </c>
      <c r="T476" s="41" t="str">
        <f t="shared" si="565"/>
        <v/>
      </c>
      <c r="U476" s="41" t="str">
        <f t="shared" si="566"/>
        <v/>
      </c>
      <c r="V476" s="41" t="str">
        <f t="shared" si="567"/>
        <v/>
      </c>
      <c r="W476" s="41" t="str">
        <f t="shared" si="568"/>
        <v/>
      </c>
      <c r="X476" s="41" t="str">
        <f t="shared" si="569"/>
        <v/>
      </c>
      <c r="Y476" s="41" t="str">
        <f t="shared" si="570"/>
        <v/>
      </c>
      <c r="Z476" s="41" t="str">
        <f t="shared" si="571"/>
        <v/>
      </c>
    </row>
    <row r="477" spans="4:46" x14ac:dyDescent="0.25">
      <c r="D477" s="18">
        <v>1958</v>
      </c>
      <c r="E477" s="47">
        <f t="shared" si="554"/>
        <v>1</v>
      </c>
      <c r="F477" s="9" t="s">
        <v>476</v>
      </c>
      <c r="G477" s="9">
        <v>-108.17428099999999</v>
      </c>
      <c r="I477" s="41">
        <f t="shared" si="555"/>
        <v>-108.17428099999999</v>
      </c>
      <c r="J477" s="41">
        <f t="shared" si="556"/>
        <v>0</v>
      </c>
      <c r="K477" s="41">
        <f t="shared" si="557"/>
        <v>-108.17428099999999</v>
      </c>
      <c r="L477" s="41">
        <f t="shared" si="558"/>
        <v>-108.17428099999999</v>
      </c>
      <c r="M477" s="41">
        <f t="shared" si="559"/>
        <v>0</v>
      </c>
      <c r="N477" s="41">
        <f t="shared" si="539"/>
        <v>-108.17428099999999</v>
      </c>
      <c r="O477" s="41" t="str">
        <f t="shared" si="560"/>
        <v/>
      </c>
      <c r="P477" s="41" t="str">
        <f t="shared" si="561"/>
        <v/>
      </c>
      <c r="Q477" s="41" t="str">
        <f t="shared" si="562"/>
        <v/>
      </c>
      <c r="R477" s="41" t="str">
        <f t="shared" si="563"/>
        <v/>
      </c>
      <c r="S477" s="41" t="str">
        <f t="shared" si="564"/>
        <v/>
      </c>
      <c r="T477" s="41" t="str">
        <f t="shared" si="565"/>
        <v/>
      </c>
      <c r="U477" s="41" t="str">
        <f t="shared" si="566"/>
        <v/>
      </c>
      <c r="V477" s="41" t="str">
        <f t="shared" si="567"/>
        <v/>
      </c>
      <c r="W477" s="41" t="str">
        <f t="shared" si="568"/>
        <v/>
      </c>
      <c r="X477" s="41" t="str">
        <f t="shared" si="569"/>
        <v/>
      </c>
      <c r="Y477" s="41" t="str">
        <f t="shared" si="570"/>
        <v/>
      </c>
      <c r="Z477" s="41" t="str">
        <f t="shared" si="571"/>
        <v/>
      </c>
    </row>
    <row r="478" spans="4:46" x14ac:dyDescent="0.25">
      <c r="D478" s="18">
        <v>1958</v>
      </c>
      <c r="E478" s="47">
        <f t="shared" si="554"/>
        <v>1</v>
      </c>
      <c r="F478" s="9" t="s">
        <v>477</v>
      </c>
      <c r="G478" s="9">
        <v>200</v>
      </c>
      <c r="I478" s="41">
        <f t="shared" si="555"/>
        <v>200</v>
      </c>
      <c r="J478" s="41">
        <f t="shared" si="556"/>
        <v>200</v>
      </c>
      <c r="K478" s="41">
        <f t="shared" si="557"/>
        <v>0</v>
      </c>
      <c r="L478" s="41">
        <f t="shared" si="558"/>
        <v>200</v>
      </c>
      <c r="M478" s="41">
        <f t="shared" si="559"/>
        <v>200</v>
      </c>
      <c r="N478" s="41">
        <f t="shared" si="539"/>
        <v>0</v>
      </c>
      <c r="O478" s="41" t="str">
        <f t="shared" si="560"/>
        <v/>
      </c>
      <c r="P478" s="41" t="str">
        <f t="shared" si="561"/>
        <v/>
      </c>
      <c r="Q478" s="41" t="str">
        <f t="shared" si="562"/>
        <v/>
      </c>
      <c r="R478" s="41" t="str">
        <f t="shared" si="563"/>
        <v/>
      </c>
      <c r="S478" s="41" t="str">
        <f t="shared" si="564"/>
        <v/>
      </c>
      <c r="T478" s="41" t="str">
        <f t="shared" si="565"/>
        <v/>
      </c>
      <c r="U478" s="41" t="str">
        <f t="shared" si="566"/>
        <v/>
      </c>
      <c r="V478" s="41" t="str">
        <f t="shared" si="567"/>
        <v/>
      </c>
      <c r="W478" s="41" t="str">
        <f t="shared" si="568"/>
        <v/>
      </c>
      <c r="X478" s="41" t="str">
        <f t="shared" si="569"/>
        <v/>
      </c>
      <c r="Y478" s="41" t="str">
        <f t="shared" si="570"/>
        <v/>
      </c>
      <c r="Z478" s="41" t="str">
        <f t="shared" si="571"/>
        <v/>
      </c>
    </row>
    <row r="479" spans="4:46" x14ac:dyDescent="0.25">
      <c r="D479" s="18">
        <v>1958</v>
      </c>
      <c r="E479" s="47">
        <f t="shared" si="554"/>
        <v>1</v>
      </c>
      <c r="F479" s="9" t="s">
        <v>478</v>
      </c>
      <c r="G479" s="9">
        <v>120</v>
      </c>
      <c r="I479" s="41">
        <f t="shared" si="555"/>
        <v>120</v>
      </c>
      <c r="J479" s="41">
        <f t="shared" si="556"/>
        <v>120</v>
      </c>
      <c r="K479" s="41">
        <f t="shared" si="557"/>
        <v>0</v>
      </c>
      <c r="L479" s="41">
        <f t="shared" si="558"/>
        <v>120</v>
      </c>
      <c r="M479" s="41">
        <f t="shared" si="559"/>
        <v>120</v>
      </c>
      <c r="N479" s="41">
        <f t="shared" si="539"/>
        <v>0</v>
      </c>
      <c r="O479" s="41" t="str">
        <f t="shared" si="560"/>
        <v/>
      </c>
      <c r="P479" s="41" t="str">
        <f t="shared" si="561"/>
        <v/>
      </c>
      <c r="Q479" s="41" t="str">
        <f t="shared" si="562"/>
        <v/>
      </c>
      <c r="R479" s="41" t="str">
        <f t="shared" si="563"/>
        <v/>
      </c>
      <c r="S479" s="41" t="str">
        <f t="shared" si="564"/>
        <v/>
      </c>
      <c r="T479" s="41" t="str">
        <f t="shared" si="565"/>
        <v/>
      </c>
      <c r="U479" s="41" t="str">
        <f t="shared" si="566"/>
        <v/>
      </c>
      <c r="V479" s="41" t="str">
        <f t="shared" si="567"/>
        <v/>
      </c>
      <c r="W479" s="41" t="str">
        <f t="shared" si="568"/>
        <v/>
      </c>
      <c r="X479" s="41" t="str">
        <f t="shared" si="569"/>
        <v/>
      </c>
      <c r="Y479" s="41" t="str">
        <f t="shared" si="570"/>
        <v/>
      </c>
      <c r="Z479" s="41" t="str">
        <f t="shared" si="571"/>
        <v/>
      </c>
    </row>
    <row r="480" spans="4:46" x14ac:dyDescent="0.25">
      <c r="D480" s="18">
        <v>1958</v>
      </c>
      <c r="E480" s="47">
        <f t="shared" si="554"/>
        <v>1</v>
      </c>
      <c r="F480" s="9" t="s">
        <v>479</v>
      </c>
      <c r="G480" s="9">
        <v>10.254645</v>
      </c>
      <c r="I480" s="41">
        <f t="shared" si="555"/>
        <v>10.254645</v>
      </c>
      <c r="J480" s="41">
        <f t="shared" si="556"/>
        <v>10.254645</v>
      </c>
      <c r="K480" s="41">
        <f t="shared" si="557"/>
        <v>0</v>
      </c>
      <c r="L480" s="41">
        <f t="shared" si="558"/>
        <v>10.254645</v>
      </c>
      <c r="M480" s="41">
        <f t="shared" si="559"/>
        <v>10.254645</v>
      </c>
      <c r="N480" s="41">
        <f t="shared" si="539"/>
        <v>0</v>
      </c>
      <c r="O480" s="41" t="str">
        <f t="shared" si="560"/>
        <v/>
      </c>
      <c r="P480" s="41" t="str">
        <f t="shared" si="561"/>
        <v/>
      </c>
      <c r="Q480" s="41" t="str">
        <f t="shared" si="562"/>
        <v/>
      </c>
      <c r="R480" s="41" t="str">
        <f t="shared" si="563"/>
        <v/>
      </c>
      <c r="S480" s="41" t="str">
        <f t="shared" si="564"/>
        <v/>
      </c>
      <c r="T480" s="41" t="str">
        <f t="shared" si="565"/>
        <v/>
      </c>
      <c r="U480" s="41" t="str">
        <f t="shared" si="566"/>
        <v/>
      </c>
      <c r="V480" s="41" t="str">
        <f t="shared" si="567"/>
        <v/>
      </c>
      <c r="W480" s="41" t="str">
        <f t="shared" si="568"/>
        <v/>
      </c>
      <c r="X480" s="41" t="str">
        <f t="shared" si="569"/>
        <v/>
      </c>
      <c r="Y480" s="41" t="str">
        <f t="shared" si="570"/>
        <v/>
      </c>
      <c r="Z480" s="41" t="str">
        <f t="shared" si="571"/>
        <v/>
      </c>
    </row>
    <row r="481" spans="4:46" x14ac:dyDescent="0.25">
      <c r="D481" s="18">
        <v>1958</v>
      </c>
      <c r="E481" s="47">
        <f t="shared" si="554"/>
        <v>1</v>
      </c>
      <c r="F481" s="9" t="s">
        <v>480</v>
      </c>
      <c r="G481" s="9">
        <v>-160.25464500000001</v>
      </c>
      <c r="I481" s="41">
        <f t="shared" si="555"/>
        <v>-160.25464500000001</v>
      </c>
      <c r="J481" s="41">
        <f t="shared" si="556"/>
        <v>0</v>
      </c>
      <c r="K481" s="41">
        <f t="shared" si="557"/>
        <v>-160.25464500000001</v>
      </c>
      <c r="L481" s="41">
        <f t="shared" si="558"/>
        <v>-160.25464500000001</v>
      </c>
      <c r="M481" s="41">
        <f t="shared" si="559"/>
        <v>0</v>
      </c>
      <c r="N481" s="41">
        <f t="shared" si="539"/>
        <v>-160.25464500000001</v>
      </c>
      <c r="O481" s="41" t="str">
        <f t="shared" si="560"/>
        <v/>
      </c>
      <c r="P481" s="41" t="str">
        <f t="shared" si="561"/>
        <v/>
      </c>
      <c r="Q481" s="41" t="str">
        <f t="shared" si="562"/>
        <v/>
      </c>
      <c r="R481" s="41" t="str">
        <f t="shared" si="563"/>
        <v/>
      </c>
      <c r="S481" s="41" t="str">
        <f t="shared" si="564"/>
        <v/>
      </c>
      <c r="T481" s="41" t="str">
        <f t="shared" si="565"/>
        <v/>
      </c>
      <c r="U481" s="41" t="str">
        <f t="shared" si="566"/>
        <v/>
      </c>
      <c r="V481" s="41" t="str">
        <f t="shared" si="567"/>
        <v/>
      </c>
      <c r="W481" s="41" t="str">
        <f t="shared" si="568"/>
        <v/>
      </c>
      <c r="X481" s="41" t="str">
        <f t="shared" si="569"/>
        <v/>
      </c>
      <c r="Y481" s="41" t="str">
        <f t="shared" si="570"/>
        <v/>
      </c>
      <c r="Z481" s="41" t="str">
        <f t="shared" si="571"/>
        <v/>
      </c>
    </row>
    <row r="482" spans="4:46" x14ac:dyDescent="0.25">
      <c r="D482" s="18">
        <v>1958</v>
      </c>
      <c r="E482" s="47">
        <f t="shared" si="554"/>
        <v>1</v>
      </c>
      <c r="F482" s="9" t="s">
        <v>481</v>
      </c>
      <c r="G482" s="9">
        <v>-120</v>
      </c>
      <c r="I482" s="41">
        <f t="shared" si="555"/>
        <v>-120</v>
      </c>
      <c r="J482" s="41">
        <f t="shared" si="556"/>
        <v>0</v>
      </c>
      <c r="K482" s="41">
        <f t="shared" si="557"/>
        <v>-120</v>
      </c>
      <c r="L482" s="41">
        <f t="shared" si="558"/>
        <v>-120</v>
      </c>
      <c r="M482" s="41">
        <f t="shared" si="559"/>
        <v>0</v>
      </c>
      <c r="N482" s="41">
        <f t="shared" si="539"/>
        <v>-120</v>
      </c>
      <c r="O482" s="41" t="str">
        <f t="shared" si="560"/>
        <v/>
      </c>
      <c r="P482" s="41" t="str">
        <f t="shared" si="561"/>
        <v/>
      </c>
      <c r="Q482" s="41" t="str">
        <f t="shared" si="562"/>
        <v/>
      </c>
      <c r="R482" s="41" t="str">
        <f t="shared" si="563"/>
        <v/>
      </c>
      <c r="S482" s="41" t="str">
        <f t="shared" si="564"/>
        <v/>
      </c>
      <c r="T482" s="41" t="str">
        <f t="shared" si="565"/>
        <v/>
      </c>
      <c r="U482" s="41" t="str">
        <f t="shared" si="566"/>
        <v/>
      </c>
      <c r="V482" s="41" t="str">
        <f t="shared" si="567"/>
        <v/>
      </c>
      <c r="W482" s="41" t="str">
        <f t="shared" si="568"/>
        <v/>
      </c>
      <c r="X482" s="41" t="str">
        <f t="shared" si="569"/>
        <v/>
      </c>
      <c r="Y482" s="41" t="str">
        <f t="shared" si="570"/>
        <v/>
      </c>
      <c r="Z482" s="41" t="str">
        <f t="shared" si="571"/>
        <v/>
      </c>
    </row>
    <row r="483" spans="4:46" x14ac:dyDescent="0.25">
      <c r="D483" s="18">
        <v>1958</v>
      </c>
      <c r="E483" s="47">
        <f t="shared" si="554"/>
        <v>1</v>
      </c>
      <c r="F483" s="9" t="s">
        <v>482</v>
      </c>
      <c r="G483" s="9">
        <v>-184.041876</v>
      </c>
      <c r="I483" s="41">
        <f t="shared" si="555"/>
        <v>-184.041876</v>
      </c>
      <c r="J483" s="41">
        <f t="shared" si="556"/>
        <v>0</v>
      </c>
      <c r="K483" s="41">
        <f t="shared" si="557"/>
        <v>-184.041876</v>
      </c>
      <c r="L483" s="41">
        <f t="shared" si="558"/>
        <v>-184.041876</v>
      </c>
      <c r="M483" s="41">
        <f t="shared" si="559"/>
        <v>0</v>
      </c>
      <c r="N483" s="41">
        <f t="shared" si="539"/>
        <v>-184.041876</v>
      </c>
      <c r="O483" s="41" t="str">
        <f t="shared" si="560"/>
        <v/>
      </c>
      <c r="P483" s="41" t="str">
        <f t="shared" si="561"/>
        <v/>
      </c>
      <c r="Q483" s="41" t="str">
        <f t="shared" si="562"/>
        <v/>
      </c>
      <c r="R483" s="41" t="str">
        <f t="shared" si="563"/>
        <v/>
      </c>
      <c r="S483" s="41" t="str">
        <f t="shared" si="564"/>
        <v/>
      </c>
      <c r="T483" s="41" t="str">
        <f t="shared" si="565"/>
        <v/>
      </c>
      <c r="U483" s="41" t="str">
        <f t="shared" si="566"/>
        <v/>
      </c>
      <c r="V483" s="41" t="str">
        <f t="shared" si="567"/>
        <v/>
      </c>
      <c r="W483" s="41" t="str">
        <f t="shared" si="568"/>
        <v/>
      </c>
      <c r="X483" s="41" t="str">
        <f t="shared" si="569"/>
        <v/>
      </c>
      <c r="Y483" s="41" t="str">
        <f t="shared" si="570"/>
        <v/>
      </c>
      <c r="Z483" s="41" t="str">
        <f t="shared" si="571"/>
        <v/>
      </c>
      <c r="AC483" s="14">
        <f>SUM(I472:I483)</f>
        <v>206.78335100000004</v>
      </c>
      <c r="AD483" s="14">
        <f>SUM(J472:J483)</f>
        <v>779.25415299999997</v>
      </c>
      <c r="AE483" s="14">
        <f>SUM(K472:K483)</f>
        <v>-572.47080200000005</v>
      </c>
      <c r="AF483" s="14">
        <f>IF(AF$38=$E483,SUM(L472:L483),"")</f>
        <v>206.78335100000004</v>
      </c>
      <c r="AG483" s="14">
        <f t="shared" ref="AG483" si="628">IF(AG$38=$E483,SUM(M472:M483),"")</f>
        <v>779.25415299999997</v>
      </c>
      <c r="AH483" s="14">
        <f t="shared" ref="AH483" si="629">IF(AH$38=$E483,SUM(N472:N483),"")</f>
        <v>-572.47080200000005</v>
      </c>
      <c r="AI483" s="14" t="str">
        <f t="shared" ref="AI483" si="630">IF(AI$38=$E483,SUM(O472:O483),"")</f>
        <v/>
      </c>
      <c r="AJ483" s="14" t="str">
        <f t="shared" ref="AJ483" si="631">IF(AJ$38=$E483,SUM(P472:P483),"")</f>
        <v/>
      </c>
      <c r="AK483" s="14" t="str">
        <f t="shared" ref="AK483" si="632">IF(AK$38=$E483,SUM(Q472:Q483),"")</f>
        <v/>
      </c>
      <c r="AL483" s="14" t="str">
        <f t="shared" ref="AL483" si="633">IF(AL$38=$E483,SUM(R472:R483),"")</f>
        <v/>
      </c>
      <c r="AM483" s="14" t="str">
        <f t="shared" ref="AM483" si="634">IF(AM$38=$E483,SUM(S472:S483),"")</f>
        <v/>
      </c>
      <c r="AN483" s="14" t="str">
        <f t="shared" ref="AN483" si="635">IF(AN$38=$E483,SUM(T472:T483),"")</f>
        <v/>
      </c>
      <c r="AO483" s="14" t="str">
        <f t="shared" ref="AO483" si="636">IF(AO$38=$E483,SUM(U472:U483),"")</f>
        <v/>
      </c>
      <c r="AP483" s="14" t="str">
        <f t="shared" ref="AP483" si="637">IF(AP$38=$E483,SUM(V472:V483),"")</f>
        <v/>
      </c>
      <c r="AQ483" s="14" t="str">
        <f t="shared" ref="AQ483" si="638">IF(AQ$38=$E483,SUM(W472:W483),"")</f>
        <v/>
      </c>
      <c r="AR483" s="14" t="str">
        <f t="shared" ref="AR483" si="639">IF(AR$38=$E483,SUM(X472:X483),"")</f>
        <v/>
      </c>
      <c r="AS483" s="14" t="str">
        <f t="shared" ref="AS483" si="640">IF(AS$38=$E483,SUM(Y472:Y483),"")</f>
        <v/>
      </c>
      <c r="AT483" s="14" t="str">
        <f t="shared" ref="AT483" si="641">IF(AT$38=$E483,SUM(Z472:Z483),"")</f>
        <v/>
      </c>
    </row>
    <row r="484" spans="4:46" x14ac:dyDescent="0.25">
      <c r="D484" s="18">
        <v>1959</v>
      </c>
      <c r="E484" s="47">
        <f t="shared" si="554"/>
        <v>3</v>
      </c>
      <c r="F484" s="9" t="s">
        <v>483</v>
      </c>
      <c r="G484" s="9">
        <v>-115.958124</v>
      </c>
      <c r="I484" s="41">
        <f t="shared" si="555"/>
        <v>-115.958124</v>
      </c>
      <c r="J484" s="41">
        <f t="shared" si="556"/>
        <v>0</v>
      </c>
      <c r="K484" s="41">
        <f t="shared" si="557"/>
        <v>-115.958124</v>
      </c>
      <c r="L484" s="41" t="str">
        <f t="shared" si="558"/>
        <v/>
      </c>
      <c r="M484" s="41" t="str">
        <f t="shared" si="559"/>
        <v/>
      </c>
      <c r="N484" s="41" t="str">
        <f t="shared" si="539"/>
        <v/>
      </c>
      <c r="O484" s="41" t="str">
        <f t="shared" si="560"/>
        <v/>
      </c>
      <c r="P484" s="41" t="str">
        <f t="shared" si="561"/>
        <v/>
      </c>
      <c r="Q484" s="41" t="str">
        <f t="shared" si="562"/>
        <v/>
      </c>
      <c r="R484" s="41">
        <f t="shared" si="563"/>
        <v>-115.958124</v>
      </c>
      <c r="S484" s="41">
        <f t="shared" si="564"/>
        <v>0</v>
      </c>
      <c r="T484" s="41">
        <f t="shared" si="565"/>
        <v>-115.958124</v>
      </c>
      <c r="U484" s="41" t="str">
        <f t="shared" si="566"/>
        <v/>
      </c>
      <c r="V484" s="41" t="str">
        <f t="shared" si="567"/>
        <v/>
      </c>
      <c r="W484" s="41" t="str">
        <f t="shared" si="568"/>
        <v/>
      </c>
      <c r="X484" s="41" t="str">
        <f t="shared" si="569"/>
        <v/>
      </c>
      <c r="Y484" s="41" t="str">
        <f t="shared" si="570"/>
        <v/>
      </c>
      <c r="Z484" s="41" t="str">
        <f t="shared" si="571"/>
        <v/>
      </c>
    </row>
    <row r="485" spans="4:46" x14ac:dyDescent="0.25">
      <c r="D485" s="18">
        <v>1959</v>
      </c>
      <c r="E485" s="47">
        <f t="shared" si="554"/>
        <v>3</v>
      </c>
      <c r="F485" s="9" t="s">
        <v>484</v>
      </c>
      <c r="G485" s="9">
        <v>0</v>
      </c>
      <c r="I485" s="41">
        <f t="shared" si="555"/>
        <v>0</v>
      </c>
      <c r="J485" s="41">
        <f t="shared" si="556"/>
        <v>0</v>
      </c>
      <c r="K485" s="41">
        <f t="shared" si="557"/>
        <v>0</v>
      </c>
      <c r="L485" s="41" t="str">
        <f t="shared" si="558"/>
        <v/>
      </c>
      <c r="M485" s="41" t="str">
        <f t="shared" si="559"/>
        <v/>
      </c>
      <c r="N485" s="41" t="str">
        <f t="shared" ref="N485:N548" si="642">IF($L$38=$E485,IF(L485&lt;0,L485,0),"")</f>
        <v/>
      </c>
      <c r="O485" s="41" t="str">
        <f t="shared" si="560"/>
        <v/>
      </c>
      <c r="P485" s="41" t="str">
        <f t="shared" si="561"/>
        <v/>
      </c>
      <c r="Q485" s="41" t="str">
        <f t="shared" si="562"/>
        <v/>
      </c>
      <c r="R485" s="41">
        <f t="shared" si="563"/>
        <v>0</v>
      </c>
      <c r="S485" s="41">
        <f t="shared" si="564"/>
        <v>0</v>
      </c>
      <c r="T485" s="41">
        <f t="shared" si="565"/>
        <v>0</v>
      </c>
      <c r="U485" s="41" t="str">
        <f t="shared" si="566"/>
        <v/>
      </c>
      <c r="V485" s="41" t="str">
        <f t="shared" si="567"/>
        <v/>
      </c>
      <c r="W485" s="41" t="str">
        <f t="shared" si="568"/>
        <v/>
      </c>
      <c r="X485" s="41" t="str">
        <f t="shared" si="569"/>
        <v/>
      </c>
      <c r="Y485" s="41" t="str">
        <f t="shared" si="570"/>
        <v/>
      </c>
      <c r="Z485" s="41" t="str">
        <f t="shared" si="571"/>
        <v/>
      </c>
    </row>
    <row r="486" spans="4:46" x14ac:dyDescent="0.25">
      <c r="D486" s="18">
        <v>1959</v>
      </c>
      <c r="E486" s="47">
        <f t="shared" si="554"/>
        <v>3</v>
      </c>
      <c r="F486" s="9" t="s">
        <v>485</v>
      </c>
      <c r="G486" s="9">
        <v>-14.549504000000001</v>
      </c>
      <c r="I486" s="41">
        <f t="shared" si="555"/>
        <v>-14.549504000000001</v>
      </c>
      <c r="J486" s="41">
        <f t="shared" si="556"/>
        <v>0</v>
      </c>
      <c r="K486" s="41">
        <f t="shared" si="557"/>
        <v>-14.549504000000001</v>
      </c>
      <c r="L486" s="41" t="str">
        <f t="shared" si="558"/>
        <v/>
      </c>
      <c r="M486" s="41" t="str">
        <f t="shared" si="559"/>
        <v/>
      </c>
      <c r="N486" s="41" t="str">
        <f t="shared" si="642"/>
        <v/>
      </c>
      <c r="O486" s="41" t="str">
        <f t="shared" si="560"/>
        <v/>
      </c>
      <c r="P486" s="41" t="str">
        <f t="shared" si="561"/>
        <v/>
      </c>
      <c r="Q486" s="41" t="str">
        <f t="shared" si="562"/>
        <v/>
      </c>
      <c r="R486" s="41">
        <f t="shared" si="563"/>
        <v>-14.549504000000001</v>
      </c>
      <c r="S486" s="41">
        <f t="shared" si="564"/>
        <v>0</v>
      </c>
      <c r="T486" s="41">
        <f t="shared" si="565"/>
        <v>-14.549504000000001</v>
      </c>
      <c r="U486" s="41" t="str">
        <f t="shared" si="566"/>
        <v/>
      </c>
      <c r="V486" s="41" t="str">
        <f t="shared" si="567"/>
        <v/>
      </c>
      <c r="W486" s="41" t="str">
        <f t="shared" si="568"/>
        <v/>
      </c>
      <c r="X486" s="41" t="str">
        <f t="shared" si="569"/>
        <v/>
      </c>
      <c r="Y486" s="41" t="str">
        <f t="shared" si="570"/>
        <v/>
      </c>
      <c r="Z486" s="41" t="str">
        <f t="shared" si="571"/>
        <v/>
      </c>
    </row>
    <row r="487" spans="4:46" x14ac:dyDescent="0.25">
      <c r="D487" s="18">
        <v>1959</v>
      </c>
      <c r="E487" s="47">
        <f t="shared" si="554"/>
        <v>3</v>
      </c>
      <c r="F487" s="9" t="s">
        <v>486</v>
      </c>
      <c r="G487" s="9">
        <v>64.549503999999999</v>
      </c>
      <c r="I487" s="41">
        <f t="shared" si="555"/>
        <v>64.549503999999999</v>
      </c>
      <c r="J487" s="41">
        <f t="shared" si="556"/>
        <v>64.549503999999999</v>
      </c>
      <c r="K487" s="41">
        <f t="shared" si="557"/>
        <v>0</v>
      </c>
      <c r="L487" s="41" t="str">
        <f t="shared" si="558"/>
        <v/>
      </c>
      <c r="M487" s="41" t="str">
        <f t="shared" si="559"/>
        <v/>
      </c>
      <c r="N487" s="41" t="str">
        <f t="shared" si="642"/>
        <v/>
      </c>
      <c r="O487" s="41" t="str">
        <f t="shared" si="560"/>
        <v/>
      </c>
      <c r="P487" s="41" t="str">
        <f t="shared" si="561"/>
        <v/>
      </c>
      <c r="Q487" s="41" t="str">
        <f t="shared" si="562"/>
        <v/>
      </c>
      <c r="R487" s="41">
        <f t="shared" si="563"/>
        <v>64.549503999999999</v>
      </c>
      <c r="S487" s="41">
        <f t="shared" si="564"/>
        <v>64.549503999999999</v>
      </c>
      <c r="T487" s="41">
        <f t="shared" si="565"/>
        <v>0</v>
      </c>
      <c r="U487" s="41" t="str">
        <f t="shared" si="566"/>
        <v/>
      </c>
      <c r="V487" s="41" t="str">
        <f t="shared" si="567"/>
        <v/>
      </c>
      <c r="W487" s="41" t="str">
        <f t="shared" si="568"/>
        <v/>
      </c>
      <c r="X487" s="41" t="str">
        <f t="shared" si="569"/>
        <v/>
      </c>
      <c r="Y487" s="41" t="str">
        <f t="shared" si="570"/>
        <v/>
      </c>
      <c r="Z487" s="41" t="str">
        <f t="shared" si="571"/>
        <v/>
      </c>
    </row>
    <row r="488" spans="4:46" x14ac:dyDescent="0.25">
      <c r="D488" s="18">
        <v>1959</v>
      </c>
      <c r="E488" s="47">
        <f t="shared" si="554"/>
        <v>3</v>
      </c>
      <c r="F488" s="9" t="s">
        <v>487</v>
      </c>
      <c r="G488" s="9">
        <v>100</v>
      </c>
      <c r="I488" s="41">
        <f t="shared" si="555"/>
        <v>100</v>
      </c>
      <c r="J488" s="41">
        <f t="shared" si="556"/>
        <v>100</v>
      </c>
      <c r="K488" s="41">
        <f t="shared" si="557"/>
        <v>0</v>
      </c>
      <c r="L488" s="41" t="str">
        <f t="shared" si="558"/>
        <v/>
      </c>
      <c r="M488" s="41" t="str">
        <f t="shared" si="559"/>
        <v/>
      </c>
      <c r="N488" s="41" t="str">
        <f t="shared" si="642"/>
        <v/>
      </c>
      <c r="O488" s="41" t="str">
        <f t="shared" si="560"/>
        <v/>
      </c>
      <c r="P488" s="41" t="str">
        <f t="shared" si="561"/>
        <v/>
      </c>
      <c r="Q488" s="41" t="str">
        <f t="shared" si="562"/>
        <v/>
      </c>
      <c r="R488" s="41">
        <f t="shared" si="563"/>
        <v>100</v>
      </c>
      <c r="S488" s="41">
        <f t="shared" si="564"/>
        <v>100</v>
      </c>
      <c r="T488" s="41">
        <f t="shared" si="565"/>
        <v>0</v>
      </c>
      <c r="U488" s="41" t="str">
        <f t="shared" si="566"/>
        <v/>
      </c>
      <c r="V488" s="41" t="str">
        <f t="shared" si="567"/>
        <v/>
      </c>
      <c r="W488" s="41" t="str">
        <f t="shared" si="568"/>
        <v/>
      </c>
      <c r="X488" s="41" t="str">
        <f t="shared" si="569"/>
        <v/>
      </c>
      <c r="Y488" s="41" t="str">
        <f t="shared" si="570"/>
        <v/>
      </c>
      <c r="Z488" s="41" t="str">
        <f t="shared" si="571"/>
        <v/>
      </c>
    </row>
    <row r="489" spans="4:46" x14ac:dyDescent="0.25">
      <c r="D489" s="18">
        <v>1959</v>
      </c>
      <c r="E489" s="47">
        <f t="shared" ref="E489:E552" si="643">INDEX($B$40:$B$122,MATCH($D489,$A$40:$A$122,0),1)</f>
        <v>3</v>
      </c>
      <c r="F489" s="9" t="s">
        <v>488</v>
      </c>
      <c r="G489" s="9">
        <v>100</v>
      </c>
      <c r="I489" s="41">
        <f t="shared" ref="I489:I552" si="644">G489</f>
        <v>100</v>
      </c>
      <c r="J489" s="41">
        <f t="shared" ref="J489:J552" si="645">IF(I489&gt;=0,I489,0)</f>
        <v>100</v>
      </c>
      <c r="K489" s="41">
        <f t="shared" ref="K489:K552" si="646">IF(I489&lt;0,I489,0)</f>
        <v>0</v>
      </c>
      <c r="L489" s="41" t="str">
        <f t="shared" ref="L489:L552" si="647">IF($E489=L$38,$G489,"")</f>
        <v/>
      </c>
      <c r="M489" s="41" t="str">
        <f t="shared" ref="M489:M552" si="648">IF($L$38=$E489,IF(L489&gt;=0,L489,0),"")</f>
        <v/>
      </c>
      <c r="N489" s="41" t="str">
        <f t="shared" si="642"/>
        <v/>
      </c>
      <c r="O489" s="41" t="str">
        <f t="shared" ref="O489:O552" si="649">IF($E489=O$38,$G489,"")</f>
        <v/>
      </c>
      <c r="P489" s="41" t="str">
        <f t="shared" ref="P489:P552" si="650">IF($O$38=$E489,IF(O489&gt;=0,O489,0),"")</f>
        <v/>
      </c>
      <c r="Q489" s="41" t="str">
        <f t="shared" ref="Q489:Q552" si="651">IF($O$38=$E489,IF(O489&lt;0,O489,0),"")</f>
        <v/>
      </c>
      <c r="R489" s="41">
        <f t="shared" ref="R489:R552" si="652">IF($E489=R$38,$G489,"")</f>
        <v>100</v>
      </c>
      <c r="S489" s="41">
        <f t="shared" ref="S489:S552" si="653">IF($R$38=$E489,IF(R489&gt;=0,R489,0),"")</f>
        <v>100</v>
      </c>
      <c r="T489" s="41">
        <f t="shared" ref="T489:T552" si="654">IF($R$38=$E489,IF(R489&lt;0,R489,0),"")</f>
        <v>0</v>
      </c>
      <c r="U489" s="41" t="str">
        <f t="shared" ref="U489:U552" si="655">IF($E489=U$38,$G489,"")</f>
        <v/>
      </c>
      <c r="V489" s="41" t="str">
        <f t="shared" ref="V489:V552" si="656">IF($U$38=$E489,IF(U489&gt;=0,U489,0),"")</f>
        <v/>
      </c>
      <c r="W489" s="41" t="str">
        <f t="shared" ref="W489:W552" si="657">IF($U$38=$E489,IF(U489&lt;0,U489,0),"")</f>
        <v/>
      </c>
      <c r="X489" s="41" t="str">
        <f t="shared" ref="X489:X552" si="658">IF($E489=X$38,$G489,"")</f>
        <v/>
      </c>
      <c r="Y489" s="41" t="str">
        <f t="shared" ref="Y489:Y552" si="659">IF($X$38=$E489,IF(X489&gt;=0,X489,0),"")</f>
        <v/>
      </c>
      <c r="Z489" s="41" t="str">
        <f t="shared" ref="Z489:Z552" si="660">IF($X$38=$E489,IF(X489&lt;0,X489,0),"")</f>
        <v/>
      </c>
    </row>
    <row r="490" spans="4:46" x14ac:dyDescent="0.25">
      <c r="D490" s="18">
        <v>1959</v>
      </c>
      <c r="E490" s="47">
        <f t="shared" si="643"/>
        <v>3</v>
      </c>
      <c r="F490" s="9" t="s">
        <v>489</v>
      </c>
      <c r="G490" s="9">
        <v>171.801367</v>
      </c>
      <c r="I490" s="41">
        <f t="shared" si="644"/>
        <v>171.801367</v>
      </c>
      <c r="J490" s="41">
        <f t="shared" si="645"/>
        <v>171.801367</v>
      </c>
      <c r="K490" s="41">
        <f t="shared" si="646"/>
        <v>0</v>
      </c>
      <c r="L490" s="41" t="str">
        <f t="shared" si="647"/>
        <v/>
      </c>
      <c r="M490" s="41" t="str">
        <f t="shared" si="648"/>
        <v/>
      </c>
      <c r="N490" s="41" t="str">
        <f t="shared" si="642"/>
        <v/>
      </c>
      <c r="O490" s="41" t="str">
        <f t="shared" si="649"/>
        <v/>
      </c>
      <c r="P490" s="41" t="str">
        <f t="shared" si="650"/>
        <v/>
      </c>
      <c r="Q490" s="41" t="str">
        <f t="shared" si="651"/>
        <v/>
      </c>
      <c r="R490" s="41">
        <f t="shared" si="652"/>
        <v>171.801367</v>
      </c>
      <c r="S490" s="41">
        <f t="shared" si="653"/>
        <v>171.801367</v>
      </c>
      <c r="T490" s="41">
        <f t="shared" si="654"/>
        <v>0</v>
      </c>
      <c r="U490" s="41" t="str">
        <f t="shared" si="655"/>
        <v/>
      </c>
      <c r="V490" s="41" t="str">
        <f t="shared" si="656"/>
        <v/>
      </c>
      <c r="W490" s="41" t="str">
        <f t="shared" si="657"/>
        <v/>
      </c>
      <c r="X490" s="41" t="str">
        <f t="shared" si="658"/>
        <v/>
      </c>
      <c r="Y490" s="41" t="str">
        <f t="shared" si="659"/>
        <v/>
      </c>
      <c r="Z490" s="41" t="str">
        <f t="shared" si="660"/>
        <v/>
      </c>
    </row>
    <row r="491" spans="4:46" x14ac:dyDescent="0.25">
      <c r="D491" s="18">
        <v>1959</v>
      </c>
      <c r="E491" s="47">
        <f t="shared" si="643"/>
        <v>3</v>
      </c>
      <c r="F491" s="9" t="s">
        <v>490</v>
      </c>
      <c r="G491" s="9">
        <v>-101.076064</v>
      </c>
      <c r="I491" s="41">
        <f t="shared" si="644"/>
        <v>-101.076064</v>
      </c>
      <c r="J491" s="41">
        <f t="shared" si="645"/>
        <v>0</v>
      </c>
      <c r="K491" s="41">
        <f t="shared" si="646"/>
        <v>-101.076064</v>
      </c>
      <c r="L491" s="41" t="str">
        <f t="shared" si="647"/>
        <v/>
      </c>
      <c r="M491" s="41" t="str">
        <f t="shared" si="648"/>
        <v/>
      </c>
      <c r="N491" s="41" t="str">
        <f t="shared" si="642"/>
        <v/>
      </c>
      <c r="O491" s="41" t="str">
        <f t="shared" si="649"/>
        <v/>
      </c>
      <c r="P491" s="41" t="str">
        <f t="shared" si="650"/>
        <v/>
      </c>
      <c r="Q491" s="41" t="str">
        <f t="shared" si="651"/>
        <v/>
      </c>
      <c r="R491" s="41">
        <f t="shared" si="652"/>
        <v>-101.076064</v>
      </c>
      <c r="S491" s="41">
        <f t="shared" si="653"/>
        <v>0</v>
      </c>
      <c r="T491" s="41">
        <f t="shared" si="654"/>
        <v>-101.076064</v>
      </c>
      <c r="U491" s="41" t="str">
        <f t="shared" si="655"/>
        <v/>
      </c>
      <c r="V491" s="41" t="str">
        <f t="shared" si="656"/>
        <v/>
      </c>
      <c r="W491" s="41" t="str">
        <f t="shared" si="657"/>
        <v/>
      </c>
      <c r="X491" s="41" t="str">
        <f t="shared" si="658"/>
        <v/>
      </c>
      <c r="Y491" s="41" t="str">
        <f t="shared" si="659"/>
        <v/>
      </c>
      <c r="Z491" s="41" t="str">
        <f t="shared" si="660"/>
        <v/>
      </c>
    </row>
    <row r="492" spans="4:46" x14ac:dyDescent="0.25">
      <c r="D492" s="18">
        <v>1959</v>
      </c>
      <c r="E492" s="47">
        <f t="shared" si="643"/>
        <v>3</v>
      </c>
      <c r="F492" s="9" t="s">
        <v>491</v>
      </c>
      <c r="G492" s="9">
        <v>-117.669616</v>
      </c>
      <c r="I492" s="41">
        <f t="shared" si="644"/>
        <v>-117.669616</v>
      </c>
      <c r="J492" s="41">
        <f t="shared" si="645"/>
        <v>0</v>
      </c>
      <c r="K492" s="41">
        <f t="shared" si="646"/>
        <v>-117.669616</v>
      </c>
      <c r="L492" s="41" t="str">
        <f t="shared" si="647"/>
        <v/>
      </c>
      <c r="M492" s="41" t="str">
        <f t="shared" si="648"/>
        <v/>
      </c>
      <c r="N492" s="41" t="str">
        <f t="shared" si="642"/>
        <v/>
      </c>
      <c r="O492" s="41" t="str">
        <f t="shared" si="649"/>
        <v/>
      </c>
      <c r="P492" s="41" t="str">
        <f t="shared" si="650"/>
        <v/>
      </c>
      <c r="Q492" s="41" t="str">
        <f t="shared" si="651"/>
        <v/>
      </c>
      <c r="R492" s="41">
        <f t="shared" si="652"/>
        <v>-117.669616</v>
      </c>
      <c r="S492" s="41">
        <f t="shared" si="653"/>
        <v>0</v>
      </c>
      <c r="T492" s="41">
        <f t="shared" si="654"/>
        <v>-117.669616</v>
      </c>
      <c r="U492" s="41" t="str">
        <f t="shared" si="655"/>
        <v/>
      </c>
      <c r="V492" s="41" t="str">
        <f t="shared" si="656"/>
        <v/>
      </c>
      <c r="W492" s="41" t="str">
        <f t="shared" si="657"/>
        <v/>
      </c>
      <c r="X492" s="41" t="str">
        <f t="shared" si="658"/>
        <v/>
      </c>
      <c r="Y492" s="41" t="str">
        <f t="shared" si="659"/>
        <v/>
      </c>
      <c r="Z492" s="41" t="str">
        <f t="shared" si="660"/>
        <v/>
      </c>
    </row>
    <row r="493" spans="4:46" x14ac:dyDescent="0.25">
      <c r="D493" s="18">
        <v>1959</v>
      </c>
      <c r="E493" s="47">
        <f t="shared" si="643"/>
        <v>3</v>
      </c>
      <c r="F493" s="9" t="s">
        <v>492</v>
      </c>
      <c r="G493" s="9">
        <v>-227.61365900000001</v>
      </c>
      <c r="I493" s="41">
        <f t="shared" si="644"/>
        <v>-227.61365900000001</v>
      </c>
      <c r="J493" s="41">
        <f t="shared" si="645"/>
        <v>0</v>
      </c>
      <c r="K493" s="41">
        <f t="shared" si="646"/>
        <v>-227.61365900000001</v>
      </c>
      <c r="L493" s="41" t="str">
        <f t="shared" si="647"/>
        <v/>
      </c>
      <c r="M493" s="41" t="str">
        <f t="shared" si="648"/>
        <v/>
      </c>
      <c r="N493" s="41" t="str">
        <f t="shared" si="642"/>
        <v/>
      </c>
      <c r="O493" s="41" t="str">
        <f t="shared" si="649"/>
        <v/>
      </c>
      <c r="P493" s="41" t="str">
        <f t="shared" si="650"/>
        <v/>
      </c>
      <c r="Q493" s="41" t="str">
        <f t="shared" si="651"/>
        <v/>
      </c>
      <c r="R493" s="41">
        <f t="shared" si="652"/>
        <v>-227.61365900000001</v>
      </c>
      <c r="S493" s="41">
        <f t="shared" si="653"/>
        <v>0</v>
      </c>
      <c r="T493" s="41">
        <f t="shared" si="654"/>
        <v>-227.61365900000001</v>
      </c>
      <c r="U493" s="41" t="str">
        <f t="shared" si="655"/>
        <v/>
      </c>
      <c r="V493" s="41" t="str">
        <f t="shared" si="656"/>
        <v/>
      </c>
      <c r="W493" s="41" t="str">
        <f t="shared" si="657"/>
        <v/>
      </c>
      <c r="X493" s="41" t="str">
        <f t="shared" si="658"/>
        <v/>
      </c>
      <c r="Y493" s="41" t="str">
        <f t="shared" si="659"/>
        <v/>
      </c>
      <c r="Z493" s="41" t="str">
        <f t="shared" si="660"/>
        <v/>
      </c>
    </row>
    <row r="494" spans="4:46" x14ac:dyDescent="0.25">
      <c r="D494" s="18">
        <v>1959</v>
      </c>
      <c r="E494" s="47">
        <f t="shared" si="643"/>
        <v>3</v>
      </c>
      <c r="F494" s="9" t="s">
        <v>493</v>
      </c>
      <c r="G494" s="9">
        <v>-176.69631999999999</v>
      </c>
      <c r="I494" s="41">
        <f t="shared" si="644"/>
        <v>-176.69631999999999</v>
      </c>
      <c r="J494" s="41">
        <f t="shared" si="645"/>
        <v>0</v>
      </c>
      <c r="K494" s="41">
        <f t="shared" si="646"/>
        <v>-176.69631999999999</v>
      </c>
      <c r="L494" s="41" t="str">
        <f t="shared" si="647"/>
        <v/>
      </c>
      <c r="M494" s="41" t="str">
        <f t="shared" si="648"/>
        <v/>
      </c>
      <c r="N494" s="41" t="str">
        <f t="shared" si="642"/>
        <v/>
      </c>
      <c r="O494" s="41" t="str">
        <f t="shared" si="649"/>
        <v/>
      </c>
      <c r="P494" s="41" t="str">
        <f t="shared" si="650"/>
        <v/>
      </c>
      <c r="Q494" s="41" t="str">
        <f t="shared" si="651"/>
        <v/>
      </c>
      <c r="R494" s="41">
        <f t="shared" si="652"/>
        <v>-176.69631999999999</v>
      </c>
      <c r="S494" s="41">
        <f t="shared" si="653"/>
        <v>0</v>
      </c>
      <c r="T494" s="41">
        <f t="shared" si="654"/>
        <v>-176.69631999999999</v>
      </c>
      <c r="U494" s="41" t="str">
        <f t="shared" si="655"/>
        <v/>
      </c>
      <c r="V494" s="41" t="str">
        <f t="shared" si="656"/>
        <v/>
      </c>
      <c r="W494" s="41" t="str">
        <f t="shared" si="657"/>
        <v/>
      </c>
      <c r="X494" s="41" t="str">
        <f t="shared" si="658"/>
        <v/>
      </c>
      <c r="Y494" s="41" t="str">
        <f t="shared" si="659"/>
        <v/>
      </c>
      <c r="Z494" s="41" t="str">
        <f t="shared" si="660"/>
        <v/>
      </c>
    </row>
    <row r="495" spans="4:46" x14ac:dyDescent="0.25">
      <c r="D495" s="18">
        <v>1959</v>
      </c>
      <c r="E495" s="47">
        <f t="shared" si="643"/>
        <v>3</v>
      </c>
      <c r="F495" s="9" t="s">
        <v>494</v>
      </c>
      <c r="G495" s="9">
        <v>-164.87913599999999</v>
      </c>
      <c r="I495" s="41">
        <f t="shared" si="644"/>
        <v>-164.87913599999999</v>
      </c>
      <c r="J495" s="41">
        <f t="shared" si="645"/>
        <v>0</v>
      </c>
      <c r="K495" s="41">
        <f t="shared" si="646"/>
        <v>-164.87913599999999</v>
      </c>
      <c r="L495" s="41" t="str">
        <f t="shared" si="647"/>
        <v/>
      </c>
      <c r="M495" s="41" t="str">
        <f t="shared" si="648"/>
        <v/>
      </c>
      <c r="N495" s="41" t="str">
        <f t="shared" si="642"/>
        <v/>
      </c>
      <c r="O495" s="41" t="str">
        <f t="shared" si="649"/>
        <v/>
      </c>
      <c r="P495" s="41" t="str">
        <f t="shared" si="650"/>
        <v/>
      </c>
      <c r="Q495" s="41" t="str">
        <f t="shared" si="651"/>
        <v/>
      </c>
      <c r="R495" s="41">
        <f t="shared" si="652"/>
        <v>-164.87913599999999</v>
      </c>
      <c r="S495" s="41">
        <f t="shared" si="653"/>
        <v>0</v>
      </c>
      <c r="T495" s="41">
        <f t="shared" si="654"/>
        <v>-164.87913599999999</v>
      </c>
      <c r="U495" s="41" t="str">
        <f t="shared" si="655"/>
        <v/>
      </c>
      <c r="V495" s="41" t="str">
        <f t="shared" si="656"/>
        <v/>
      </c>
      <c r="W495" s="41" t="str">
        <f t="shared" si="657"/>
        <v/>
      </c>
      <c r="X495" s="41" t="str">
        <f t="shared" si="658"/>
        <v/>
      </c>
      <c r="Y495" s="41" t="str">
        <f t="shared" si="659"/>
        <v/>
      </c>
      <c r="Z495" s="41" t="str">
        <f t="shared" si="660"/>
        <v/>
      </c>
      <c r="AC495" s="14">
        <f>SUM(I484:I495)</f>
        <v>-482.09155199999998</v>
      </c>
      <c r="AD495" s="14">
        <f>SUM(J484:J495)</f>
        <v>436.35087099999998</v>
      </c>
      <c r="AE495" s="14">
        <f>SUM(K484:K495)</f>
        <v>-918.44242300000008</v>
      </c>
      <c r="AF495" s="14" t="str">
        <f>IF(AF$38=$E495,SUM(L484:L495),"")</f>
        <v/>
      </c>
      <c r="AG495" s="14" t="str">
        <f t="shared" ref="AG495" si="661">IF(AG$38=$E495,SUM(M484:M495),"")</f>
        <v/>
      </c>
      <c r="AH495" s="14" t="str">
        <f t="shared" ref="AH495" si="662">IF(AH$38=$E495,SUM(N484:N495),"")</f>
        <v/>
      </c>
      <c r="AI495" s="14" t="str">
        <f t="shared" ref="AI495" si="663">IF(AI$38=$E495,SUM(O484:O495),"")</f>
        <v/>
      </c>
      <c r="AJ495" s="14" t="str">
        <f t="shared" ref="AJ495" si="664">IF(AJ$38=$E495,SUM(P484:P495),"")</f>
        <v/>
      </c>
      <c r="AK495" s="14" t="str">
        <f t="shared" ref="AK495" si="665">IF(AK$38=$E495,SUM(Q484:Q495),"")</f>
        <v/>
      </c>
      <c r="AL495" s="14">
        <f t="shared" ref="AL495" si="666">IF(AL$38=$E495,SUM(R484:R495),"")</f>
        <v>-482.09155199999998</v>
      </c>
      <c r="AM495" s="14">
        <f t="shared" ref="AM495" si="667">IF(AM$38=$E495,SUM(S484:S495),"")</f>
        <v>436.35087099999998</v>
      </c>
      <c r="AN495" s="14">
        <f t="shared" ref="AN495" si="668">IF(AN$38=$E495,SUM(T484:T495),"")</f>
        <v>-918.44242300000008</v>
      </c>
      <c r="AO495" s="14" t="str">
        <f t="shared" ref="AO495" si="669">IF(AO$38=$E495,SUM(U484:U495),"")</f>
        <v/>
      </c>
      <c r="AP495" s="14" t="str">
        <f t="shared" ref="AP495" si="670">IF(AP$38=$E495,SUM(V484:V495),"")</f>
        <v/>
      </c>
      <c r="AQ495" s="14" t="str">
        <f t="shared" ref="AQ495" si="671">IF(AQ$38=$E495,SUM(W484:W495),"")</f>
        <v/>
      </c>
      <c r="AR495" s="14" t="str">
        <f t="shared" ref="AR495" si="672">IF(AR$38=$E495,SUM(X484:X495),"")</f>
        <v/>
      </c>
      <c r="AS495" s="14" t="str">
        <f t="shared" ref="AS495" si="673">IF(AS$38=$E495,SUM(Y484:Y495),"")</f>
        <v/>
      </c>
      <c r="AT495" s="14" t="str">
        <f t="shared" ref="AT495" si="674">IF(AT$38=$E495,SUM(Z484:Z495),"")</f>
        <v/>
      </c>
    </row>
    <row r="496" spans="4:46" x14ac:dyDescent="0.25">
      <c r="D496" s="18">
        <v>1960</v>
      </c>
      <c r="E496" s="47">
        <f t="shared" si="643"/>
        <v>4</v>
      </c>
      <c r="F496" s="9" t="s">
        <v>495</v>
      </c>
      <c r="G496" s="9">
        <v>-58.948987000000002</v>
      </c>
      <c r="I496" s="41">
        <f t="shared" si="644"/>
        <v>-58.948987000000002</v>
      </c>
      <c r="J496" s="41">
        <f t="shared" si="645"/>
        <v>0</v>
      </c>
      <c r="K496" s="41">
        <f t="shared" si="646"/>
        <v>-58.948987000000002</v>
      </c>
      <c r="L496" s="41" t="str">
        <f t="shared" si="647"/>
        <v/>
      </c>
      <c r="M496" s="41" t="str">
        <f t="shared" si="648"/>
        <v/>
      </c>
      <c r="N496" s="41" t="str">
        <f t="shared" si="642"/>
        <v/>
      </c>
      <c r="O496" s="41" t="str">
        <f t="shared" si="649"/>
        <v/>
      </c>
      <c r="P496" s="41" t="str">
        <f t="shared" si="650"/>
        <v/>
      </c>
      <c r="Q496" s="41" t="str">
        <f t="shared" si="651"/>
        <v/>
      </c>
      <c r="R496" s="41" t="str">
        <f t="shared" si="652"/>
        <v/>
      </c>
      <c r="S496" s="41" t="str">
        <f t="shared" si="653"/>
        <v/>
      </c>
      <c r="T496" s="41" t="str">
        <f t="shared" si="654"/>
        <v/>
      </c>
      <c r="U496" s="41">
        <f t="shared" si="655"/>
        <v>-58.948987000000002</v>
      </c>
      <c r="V496" s="41">
        <f t="shared" si="656"/>
        <v>0</v>
      </c>
      <c r="W496" s="41">
        <f t="shared" si="657"/>
        <v>-58.948987000000002</v>
      </c>
      <c r="X496" s="41" t="str">
        <f t="shared" si="658"/>
        <v/>
      </c>
      <c r="Y496" s="41" t="str">
        <f t="shared" si="659"/>
        <v/>
      </c>
      <c r="Z496" s="41" t="str">
        <f t="shared" si="660"/>
        <v/>
      </c>
    </row>
    <row r="497" spans="4:46" x14ac:dyDescent="0.25">
      <c r="D497" s="18">
        <v>1960</v>
      </c>
      <c r="E497" s="47">
        <f t="shared" si="643"/>
        <v>4</v>
      </c>
      <c r="F497" s="9" t="s">
        <v>496</v>
      </c>
      <c r="G497" s="9">
        <v>-35.961055999999999</v>
      </c>
      <c r="I497" s="41">
        <f t="shared" si="644"/>
        <v>-35.961055999999999</v>
      </c>
      <c r="J497" s="41">
        <f t="shared" si="645"/>
        <v>0</v>
      </c>
      <c r="K497" s="41">
        <f t="shared" si="646"/>
        <v>-35.961055999999999</v>
      </c>
      <c r="L497" s="41" t="str">
        <f t="shared" si="647"/>
        <v/>
      </c>
      <c r="M497" s="41" t="str">
        <f t="shared" si="648"/>
        <v/>
      </c>
      <c r="N497" s="41" t="str">
        <f t="shared" si="642"/>
        <v/>
      </c>
      <c r="O497" s="41" t="str">
        <f t="shared" si="649"/>
        <v/>
      </c>
      <c r="P497" s="41" t="str">
        <f t="shared" si="650"/>
        <v/>
      </c>
      <c r="Q497" s="41" t="str">
        <f t="shared" si="651"/>
        <v/>
      </c>
      <c r="R497" s="41" t="str">
        <f t="shared" si="652"/>
        <v/>
      </c>
      <c r="S497" s="41" t="str">
        <f t="shared" si="653"/>
        <v/>
      </c>
      <c r="T497" s="41" t="str">
        <f t="shared" si="654"/>
        <v/>
      </c>
      <c r="U497" s="41">
        <f t="shared" si="655"/>
        <v>-35.961055999999999</v>
      </c>
      <c r="V497" s="41">
        <f t="shared" si="656"/>
        <v>0</v>
      </c>
      <c r="W497" s="41">
        <f t="shared" si="657"/>
        <v>-35.961055999999999</v>
      </c>
      <c r="X497" s="41" t="str">
        <f t="shared" si="658"/>
        <v/>
      </c>
      <c r="Y497" s="41" t="str">
        <f t="shared" si="659"/>
        <v/>
      </c>
      <c r="Z497" s="41" t="str">
        <f t="shared" si="660"/>
        <v/>
      </c>
    </row>
    <row r="498" spans="4:46" x14ac:dyDescent="0.25">
      <c r="D498" s="18">
        <v>1960</v>
      </c>
      <c r="E498" s="47">
        <f t="shared" si="643"/>
        <v>4</v>
      </c>
      <c r="F498" s="9" t="s">
        <v>497</v>
      </c>
      <c r="G498" s="9">
        <v>-18.568135000000002</v>
      </c>
      <c r="I498" s="41">
        <f t="shared" si="644"/>
        <v>-18.568135000000002</v>
      </c>
      <c r="J498" s="41">
        <f t="shared" si="645"/>
        <v>0</v>
      </c>
      <c r="K498" s="41">
        <f t="shared" si="646"/>
        <v>-18.568135000000002</v>
      </c>
      <c r="L498" s="41" t="str">
        <f t="shared" si="647"/>
        <v/>
      </c>
      <c r="M498" s="41" t="str">
        <f t="shared" si="648"/>
        <v/>
      </c>
      <c r="N498" s="41" t="str">
        <f t="shared" si="642"/>
        <v/>
      </c>
      <c r="O498" s="41" t="str">
        <f t="shared" si="649"/>
        <v/>
      </c>
      <c r="P498" s="41" t="str">
        <f t="shared" si="650"/>
        <v/>
      </c>
      <c r="Q498" s="41" t="str">
        <f t="shared" si="651"/>
        <v/>
      </c>
      <c r="R498" s="41" t="str">
        <f t="shared" si="652"/>
        <v/>
      </c>
      <c r="S498" s="41" t="str">
        <f t="shared" si="653"/>
        <v/>
      </c>
      <c r="T498" s="41" t="str">
        <f t="shared" si="654"/>
        <v/>
      </c>
      <c r="U498" s="41">
        <f t="shared" si="655"/>
        <v>-18.568135000000002</v>
      </c>
      <c r="V498" s="41">
        <f t="shared" si="656"/>
        <v>0</v>
      </c>
      <c r="W498" s="41">
        <f t="shared" si="657"/>
        <v>-18.568135000000002</v>
      </c>
      <c r="X498" s="41" t="str">
        <f t="shared" si="658"/>
        <v/>
      </c>
      <c r="Y498" s="41" t="str">
        <f t="shared" si="659"/>
        <v/>
      </c>
      <c r="Z498" s="41" t="str">
        <f t="shared" si="660"/>
        <v/>
      </c>
    </row>
    <row r="499" spans="4:46" x14ac:dyDescent="0.25">
      <c r="D499" s="18">
        <v>1960</v>
      </c>
      <c r="E499" s="47">
        <f t="shared" si="643"/>
        <v>4</v>
      </c>
      <c r="F499" s="9" t="s">
        <v>498</v>
      </c>
      <c r="G499" s="9">
        <v>1.7324059999999999</v>
      </c>
      <c r="I499" s="41">
        <f t="shared" si="644"/>
        <v>1.7324059999999999</v>
      </c>
      <c r="J499" s="41">
        <f t="shared" si="645"/>
        <v>1.7324059999999999</v>
      </c>
      <c r="K499" s="41">
        <f t="shared" si="646"/>
        <v>0</v>
      </c>
      <c r="L499" s="41" t="str">
        <f t="shared" si="647"/>
        <v/>
      </c>
      <c r="M499" s="41" t="str">
        <f t="shared" si="648"/>
        <v/>
      </c>
      <c r="N499" s="41" t="str">
        <f t="shared" si="642"/>
        <v/>
      </c>
      <c r="O499" s="41" t="str">
        <f t="shared" si="649"/>
        <v/>
      </c>
      <c r="P499" s="41" t="str">
        <f t="shared" si="650"/>
        <v/>
      </c>
      <c r="Q499" s="41" t="str">
        <f t="shared" si="651"/>
        <v/>
      </c>
      <c r="R499" s="41" t="str">
        <f t="shared" si="652"/>
        <v/>
      </c>
      <c r="S499" s="41" t="str">
        <f t="shared" si="653"/>
        <v/>
      </c>
      <c r="T499" s="41" t="str">
        <f t="shared" si="654"/>
        <v/>
      </c>
      <c r="U499" s="41">
        <f t="shared" si="655"/>
        <v>1.7324059999999999</v>
      </c>
      <c r="V499" s="41">
        <f t="shared" si="656"/>
        <v>1.7324059999999999</v>
      </c>
      <c r="W499" s="41">
        <f t="shared" si="657"/>
        <v>0</v>
      </c>
      <c r="X499" s="41" t="str">
        <f t="shared" si="658"/>
        <v/>
      </c>
      <c r="Y499" s="41" t="str">
        <f t="shared" si="659"/>
        <v/>
      </c>
      <c r="Z499" s="41" t="str">
        <f t="shared" si="660"/>
        <v/>
      </c>
    </row>
    <row r="500" spans="4:46" x14ac:dyDescent="0.25">
      <c r="D500" s="18">
        <v>1960</v>
      </c>
      <c r="E500" s="47">
        <f t="shared" si="643"/>
        <v>4</v>
      </c>
      <c r="F500" s="9" t="s">
        <v>499</v>
      </c>
      <c r="G500" s="9">
        <v>136.51199800000001</v>
      </c>
      <c r="I500" s="41">
        <f t="shared" si="644"/>
        <v>136.51199800000001</v>
      </c>
      <c r="J500" s="41">
        <f t="shared" si="645"/>
        <v>136.51199800000001</v>
      </c>
      <c r="K500" s="41">
        <f t="shared" si="646"/>
        <v>0</v>
      </c>
      <c r="L500" s="41" t="str">
        <f t="shared" si="647"/>
        <v/>
      </c>
      <c r="M500" s="41" t="str">
        <f t="shared" si="648"/>
        <v/>
      </c>
      <c r="N500" s="41" t="str">
        <f t="shared" si="642"/>
        <v/>
      </c>
      <c r="O500" s="41" t="str">
        <f t="shared" si="649"/>
        <v/>
      </c>
      <c r="P500" s="41" t="str">
        <f t="shared" si="650"/>
        <v/>
      </c>
      <c r="Q500" s="41" t="str">
        <f t="shared" si="651"/>
        <v/>
      </c>
      <c r="R500" s="41" t="str">
        <f t="shared" si="652"/>
        <v/>
      </c>
      <c r="S500" s="41" t="str">
        <f t="shared" si="653"/>
        <v/>
      </c>
      <c r="T500" s="41" t="str">
        <f t="shared" si="654"/>
        <v/>
      </c>
      <c r="U500" s="41">
        <f t="shared" si="655"/>
        <v>136.51199800000001</v>
      </c>
      <c r="V500" s="41">
        <f t="shared" si="656"/>
        <v>136.51199800000001</v>
      </c>
      <c r="W500" s="41">
        <f t="shared" si="657"/>
        <v>0</v>
      </c>
      <c r="X500" s="41" t="str">
        <f t="shared" si="658"/>
        <v/>
      </c>
      <c r="Y500" s="41" t="str">
        <f t="shared" si="659"/>
        <v/>
      </c>
      <c r="Z500" s="41" t="str">
        <f t="shared" si="660"/>
        <v/>
      </c>
    </row>
    <row r="501" spans="4:46" x14ac:dyDescent="0.25">
      <c r="D501" s="18">
        <v>1960</v>
      </c>
      <c r="E501" s="47">
        <f t="shared" si="643"/>
        <v>4</v>
      </c>
      <c r="F501" s="9" t="s">
        <v>500</v>
      </c>
      <c r="G501" s="9">
        <v>194.14462800000001</v>
      </c>
      <c r="I501" s="41">
        <f t="shared" si="644"/>
        <v>194.14462800000001</v>
      </c>
      <c r="J501" s="41">
        <f t="shared" si="645"/>
        <v>194.14462800000001</v>
      </c>
      <c r="K501" s="41">
        <f t="shared" si="646"/>
        <v>0</v>
      </c>
      <c r="L501" s="41" t="str">
        <f t="shared" si="647"/>
        <v/>
      </c>
      <c r="M501" s="41" t="str">
        <f t="shared" si="648"/>
        <v/>
      </c>
      <c r="N501" s="41" t="str">
        <f t="shared" si="642"/>
        <v/>
      </c>
      <c r="O501" s="41" t="str">
        <f t="shared" si="649"/>
        <v/>
      </c>
      <c r="P501" s="41" t="str">
        <f t="shared" si="650"/>
        <v/>
      </c>
      <c r="Q501" s="41" t="str">
        <f t="shared" si="651"/>
        <v/>
      </c>
      <c r="R501" s="41" t="str">
        <f t="shared" si="652"/>
        <v/>
      </c>
      <c r="S501" s="41" t="str">
        <f t="shared" si="653"/>
        <v/>
      </c>
      <c r="T501" s="41" t="str">
        <f t="shared" si="654"/>
        <v/>
      </c>
      <c r="U501" s="41">
        <f t="shared" si="655"/>
        <v>194.14462800000001</v>
      </c>
      <c r="V501" s="41">
        <f t="shared" si="656"/>
        <v>194.14462800000001</v>
      </c>
      <c r="W501" s="41">
        <f t="shared" si="657"/>
        <v>0</v>
      </c>
      <c r="X501" s="41" t="str">
        <f t="shared" si="658"/>
        <v/>
      </c>
      <c r="Y501" s="41" t="str">
        <f t="shared" si="659"/>
        <v/>
      </c>
      <c r="Z501" s="41" t="str">
        <f t="shared" si="660"/>
        <v/>
      </c>
    </row>
    <row r="502" spans="4:46" x14ac:dyDescent="0.25">
      <c r="D502" s="18">
        <v>1960</v>
      </c>
      <c r="E502" s="47">
        <f t="shared" si="643"/>
        <v>4</v>
      </c>
      <c r="F502" s="9" t="s">
        <v>501</v>
      </c>
      <c r="G502" s="9">
        <v>121.22166199999999</v>
      </c>
      <c r="I502" s="41">
        <f t="shared" si="644"/>
        <v>121.22166199999999</v>
      </c>
      <c r="J502" s="41">
        <f t="shared" si="645"/>
        <v>121.22166199999999</v>
      </c>
      <c r="K502" s="41">
        <f t="shared" si="646"/>
        <v>0</v>
      </c>
      <c r="L502" s="41" t="str">
        <f t="shared" si="647"/>
        <v/>
      </c>
      <c r="M502" s="41" t="str">
        <f t="shared" si="648"/>
        <v/>
      </c>
      <c r="N502" s="41" t="str">
        <f t="shared" si="642"/>
        <v/>
      </c>
      <c r="O502" s="41" t="str">
        <f t="shared" si="649"/>
        <v/>
      </c>
      <c r="P502" s="41" t="str">
        <f t="shared" si="650"/>
        <v/>
      </c>
      <c r="Q502" s="41" t="str">
        <f t="shared" si="651"/>
        <v/>
      </c>
      <c r="R502" s="41" t="str">
        <f t="shared" si="652"/>
        <v/>
      </c>
      <c r="S502" s="41" t="str">
        <f t="shared" si="653"/>
        <v/>
      </c>
      <c r="T502" s="41" t="str">
        <f t="shared" si="654"/>
        <v/>
      </c>
      <c r="U502" s="41">
        <f t="shared" si="655"/>
        <v>121.22166199999999</v>
      </c>
      <c r="V502" s="41">
        <f t="shared" si="656"/>
        <v>121.22166199999999</v>
      </c>
      <c r="W502" s="41">
        <f t="shared" si="657"/>
        <v>0</v>
      </c>
      <c r="X502" s="41" t="str">
        <f t="shared" si="658"/>
        <v/>
      </c>
      <c r="Y502" s="41" t="str">
        <f t="shared" si="659"/>
        <v/>
      </c>
      <c r="Z502" s="41" t="str">
        <f t="shared" si="660"/>
        <v/>
      </c>
    </row>
    <row r="503" spans="4:46" x14ac:dyDescent="0.25">
      <c r="D503" s="18">
        <v>1960</v>
      </c>
      <c r="E503" s="47">
        <f t="shared" si="643"/>
        <v>4</v>
      </c>
      <c r="F503" s="9" t="s">
        <v>502</v>
      </c>
      <c r="G503" s="9">
        <v>-55.074097000000002</v>
      </c>
      <c r="I503" s="41">
        <f t="shared" si="644"/>
        <v>-55.074097000000002</v>
      </c>
      <c r="J503" s="41">
        <f t="shared" si="645"/>
        <v>0</v>
      </c>
      <c r="K503" s="41">
        <f t="shared" si="646"/>
        <v>-55.074097000000002</v>
      </c>
      <c r="L503" s="41" t="str">
        <f t="shared" si="647"/>
        <v/>
      </c>
      <c r="M503" s="41" t="str">
        <f t="shared" si="648"/>
        <v/>
      </c>
      <c r="N503" s="41" t="str">
        <f t="shared" si="642"/>
        <v/>
      </c>
      <c r="O503" s="41" t="str">
        <f t="shared" si="649"/>
        <v/>
      </c>
      <c r="P503" s="41" t="str">
        <f t="shared" si="650"/>
        <v/>
      </c>
      <c r="Q503" s="41" t="str">
        <f t="shared" si="651"/>
        <v/>
      </c>
      <c r="R503" s="41" t="str">
        <f t="shared" si="652"/>
        <v/>
      </c>
      <c r="S503" s="41" t="str">
        <f t="shared" si="653"/>
        <v/>
      </c>
      <c r="T503" s="41" t="str">
        <f t="shared" si="654"/>
        <v/>
      </c>
      <c r="U503" s="41">
        <f t="shared" si="655"/>
        <v>-55.074097000000002</v>
      </c>
      <c r="V503" s="41">
        <f t="shared" si="656"/>
        <v>0</v>
      </c>
      <c r="W503" s="41">
        <f t="shared" si="657"/>
        <v>-55.074097000000002</v>
      </c>
      <c r="X503" s="41" t="str">
        <f t="shared" si="658"/>
        <v/>
      </c>
      <c r="Y503" s="41" t="str">
        <f t="shared" si="659"/>
        <v/>
      </c>
      <c r="Z503" s="41" t="str">
        <f t="shared" si="660"/>
        <v/>
      </c>
    </row>
    <row r="504" spans="4:46" x14ac:dyDescent="0.25">
      <c r="D504" s="18">
        <v>1960</v>
      </c>
      <c r="E504" s="47">
        <f t="shared" si="643"/>
        <v>4</v>
      </c>
      <c r="F504" s="9" t="s">
        <v>503</v>
      </c>
      <c r="G504" s="9">
        <v>-14.154571000000001</v>
      </c>
      <c r="I504" s="41">
        <f t="shared" si="644"/>
        <v>-14.154571000000001</v>
      </c>
      <c r="J504" s="41">
        <f t="shared" si="645"/>
        <v>0</v>
      </c>
      <c r="K504" s="41">
        <f t="shared" si="646"/>
        <v>-14.154571000000001</v>
      </c>
      <c r="L504" s="41" t="str">
        <f t="shared" si="647"/>
        <v/>
      </c>
      <c r="M504" s="41" t="str">
        <f t="shared" si="648"/>
        <v/>
      </c>
      <c r="N504" s="41" t="str">
        <f t="shared" si="642"/>
        <v/>
      </c>
      <c r="O504" s="41" t="str">
        <f t="shared" si="649"/>
        <v/>
      </c>
      <c r="P504" s="41" t="str">
        <f t="shared" si="650"/>
        <v/>
      </c>
      <c r="Q504" s="41" t="str">
        <f t="shared" si="651"/>
        <v/>
      </c>
      <c r="R504" s="41" t="str">
        <f t="shared" si="652"/>
        <v/>
      </c>
      <c r="S504" s="41" t="str">
        <f t="shared" si="653"/>
        <v/>
      </c>
      <c r="T504" s="41" t="str">
        <f t="shared" si="654"/>
        <v/>
      </c>
      <c r="U504" s="41">
        <f t="shared" si="655"/>
        <v>-14.154571000000001</v>
      </c>
      <c r="V504" s="41">
        <f t="shared" si="656"/>
        <v>0</v>
      </c>
      <c r="W504" s="41">
        <f t="shared" si="657"/>
        <v>-14.154571000000001</v>
      </c>
      <c r="X504" s="41" t="str">
        <f t="shared" si="658"/>
        <v/>
      </c>
      <c r="Y504" s="41" t="str">
        <f t="shared" si="659"/>
        <v/>
      </c>
      <c r="Z504" s="41" t="str">
        <f t="shared" si="660"/>
        <v/>
      </c>
    </row>
    <row r="505" spans="4:46" x14ac:dyDescent="0.25">
      <c r="D505" s="18">
        <v>1960</v>
      </c>
      <c r="E505" s="47">
        <f t="shared" si="643"/>
        <v>4</v>
      </c>
      <c r="F505" s="9" t="s">
        <v>504</v>
      </c>
      <c r="G505" s="9">
        <v>-139.12392</v>
      </c>
      <c r="I505" s="41">
        <f t="shared" si="644"/>
        <v>-139.12392</v>
      </c>
      <c r="J505" s="41">
        <f t="shared" si="645"/>
        <v>0</v>
      </c>
      <c r="K505" s="41">
        <f t="shared" si="646"/>
        <v>-139.12392</v>
      </c>
      <c r="L505" s="41" t="str">
        <f t="shared" si="647"/>
        <v/>
      </c>
      <c r="M505" s="41" t="str">
        <f t="shared" si="648"/>
        <v/>
      </c>
      <c r="N505" s="41" t="str">
        <f t="shared" si="642"/>
        <v/>
      </c>
      <c r="O505" s="41" t="str">
        <f t="shared" si="649"/>
        <v/>
      </c>
      <c r="P505" s="41" t="str">
        <f t="shared" si="650"/>
        <v/>
      </c>
      <c r="Q505" s="41" t="str">
        <f t="shared" si="651"/>
        <v/>
      </c>
      <c r="R505" s="41" t="str">
        <f t="shared" si="652"/>
        <v/>
      </c>
      <c r="S505" s="41" t="str">
        <f t="shared" si="653"/>
        <v/>
      </c>
      <c r="T505" s="41" t="str">
        <f t="shared" si="654"/>
        <v/>
      </c>
      <c r="U505" s="41">
        <f t="shared" si="655"/>
        <v>-139.12392</v>
      </c>
      <c r="V505" s="41">
        <f t="shared" si="656"/>
        <v>0</v>
      </c>
      <c r="W505" s="41">
        <f t="shared" si="657"/>
        <v>-139.12392</v>
      </c>
      <c r="X505" s="41" t="str">
        <f t="shared" si="658"/>
        <v/>
      </c>
      <c r="Y505" s="41" t="str">
        <f t="shared" si="659"/>
        <v/>
      </c>
      <c r="Z505" s="41" t="str">
        <f t="shared" si="660"/>
        <v/>
      </c>
    </row>
    <row r="506" spans="4:46" x14ac:dyDescent="0.25">
      <c r="D506" s="18">
        <v>1960</v>
      </c>
      <c r="E506" s="47">
        <f t="shared" si="643"/>
        <v>4</v>
      </c>
      <c r="F506" s="9" t="s">
        <v>505</v>
      </c>
      <c r="G506" s="9">
        <v>-173.944681</v>
      </c>
      <c r="I506" s="41">
        <f t="shared" si="644"/>
        <v>-173.944681</v>
      </c>
      <c r="J506" s="41">
        <f t="shared" si="645"/>
        <v>0</v>
      </c>
      <c r="K506" s="41">
        <f t="shared" si="646"/>
        <v>-173.944681</v>
      </c>
      <c r="L506" s="41" t="str">
        <f t="shared" si="647"/>
        <v/>
      </c>
      <c r="M506" s="41" t="str">
        <f t="shared" si="648"/>
        <v/>
      </c>
      <c r="N506" s="41" t="str">
        <f t="shared" si="642"/>
        <v/>
      </c>
      <c r="O506" s="41" t="str">
        <f t="shared" si="649"/>
        <v/>
      </c>
      <c r="P506" s="41" t="str">
        <f t="shared" si="650"/>
        <v/>
      </c>
      <c r="Q506" s="41" t="str">
        <f t="shared" si="651"/>
        <v/>
      </c>
      <c r="R506" s="41" t="str">
        <f t="shared" si="652"/>
        <v/>
      </c>
      <c r="S506" s="41" t="str">
        <f t="shared" si="653"/>
        <v/>
      </c>
      <c r="T506" s="41" t="str">
        <f t="shared" si="654"/>
        <v/>
      </c>
      <c r="U506" s="41">
        <f t="shared" si="655"/>
        <v>-173.944681</v>
      </c>
      <c r="V506" s="41">
        <f t="shared" si="656"/>
        <v>0</v>
      </c>
      <c r="W506" s="41">
        <f t="shared" si="657"/>
        <v>-173.944681</v>
      </c>
      <c r="X506" s="41" t="str">
        <f t="shared" si="658"/>
        <v/>
      </c>
      <c r="Y506" s="41" t="str">
        <f t="shared" si="659"/>
        <v/>
      </c>
      <c r="Z506" s="41" t="str">
        <f t="shared" si="660"/>
        <v/>
      </c>
    </row>
    <row r="507" spans="4:46" x14ac:dyDescent="0.25">
      <c r="D507" s="18">
        <v>1960</v>
      </c>
      <c r="E507" s="47">
        <f t="shared" si="643"/>
        <v>4</v>
      </c>
      <c r="F507" s="9" t="s">
        <v>506</v>
      </c>
      <c r="G507" s="9">
        <v>-127.378</v>
      </c>
      <c r="I507" s="41">
        <f t="shared" si="644"/>
        <v>-127.378</v>
      </c>
      <c r="J507" s="41">
        <f t="shared" si="645"/>
        <v>0</v>
      </c>
      <c r="K507" s="41">
        <f t="shared" si="646"/>
        <v>-127.378</v>
      </c>
      <c r="L507" s="41" t="str">
        <f t="shared" si="647"/>
        <v/>
      </c>
      <c r="M507" s="41" t="str">
        <f t="shared" si="648"/>
        <v/>
      </c>
      <c r="N507" s="41" t="str">
        <f t="shared" si="642"/>
        <v/>
      </c>
      <c r="O507" s="41" t="str">
        <f t="shared" si="649"/>
        <v/>
      </c>
      <c r="P507" s="41" t="str">
        <f t="shared" si="650"/>
        <v/>
      </c>
      <c r="Q507" s="41" t="str">
        <f t="shared" si="651"/>
        <v/>
      </c>
      <c r="R507" s="41" t="str">
        <f t="shared" si="652"/>
        <v/>
      </c>
      <c r="S507" s="41" t="str">
        <f t="shared" si="653"/>
        <v/>
      </c>
      <c r="T507" s="41" t="str">
        <f t="shared" si="654"/>
        <v/>
      </c>
      <c r="U507" s="41">
        <f t="shared" si="655"/>
        <v>-127.378</v>
      </c>
      <c r="V507" s="41">
        <f t="shared" si="656"/>
        <v>0</v>
      </c>
      <c r="W507" s="41">
        <f t="shared" si="657"/>
        <v>-127.378</v>
      </c>
      <c r="X507" s="41" t="str">
        <f t="shared" si="658"/>
        <v/>
      </c>
      <c r="Y507" s="41" t="str">
        <f t="shared" si="659"/>
        <v/>
      </c>
      <c r="Z507" s="41" t="str">
        <f t="shared" si="660"/>
        <v/>
      </c>
      <c r="AC507" s="14">
        <f>SUM(I496:I507)</f>
        <v>-169.54275299999995</v>
      </c>
      <c r="AD507" s="14">
        <f>SUM(J496:J507)</f>
        <v>453.61069400000002</v>
      </c>
      <c r="AE507" s="14">
        <f>SUM(K496:K507)</f>
        <v>-623.15344700000003</v>
      </c>
      <c r="AF507" s="14" t="str">
        <f>IF(AF$38=$E507,SUM(L496:L507),"")</f>
        <v/>
      </c>
      <c r="AG507" s="14" t="str">
        <f t="shared" ref="AG507" si="675">IF(AG$38=$E507,SUM(M496:M507),"")</f>
        <v/>
      </c>
      <c r="AH507" s="14" t="str">
        <f t="shared" ref="AH507" si="676">IF(AH$38=$E507,SUM(N496:N507),"")</f>
        <v/>
      </c>
      <c r="AI507" s="14" t="str">
        <f t="shared" ref="AI507" si="677">IF(AI$38=$E507,SUM(O496:O507),"")</f>
        <v/>
      </c>
      <c r="AJ507" s="14" t="str">
        <f t="shared" ref="AJ507" si="678">IF(AJ$38=$E507,SUM(P496:P507),"")</f>
        <v/>
      </c>
      <c r="AK507" s="14" t="str">
        <f t="shared" ref="AK507" si="679">IF(AK$38=$E507,SUM(Q496:Q507),"")</f>
        <v/>
      </c>
      <c r="AL507" s="14" t="str">
        <f t="shared" ref="AL507" si="680">IF(AL$38=$E507,SUM(R496:R507),"")</f>
        <v/>
      </c>
      <c r="AM507" s="14" t="str">
        <f t="shared" ref="AM507" si="681">IF(AM$38=$E507,SUM(S496:S507),"")</f>
        <v/>
      </c>
      <c r="AN507" s="14" t="str">
        <f t="shared" ref="AN507" si="682">IF(AN$38=$E507,SUM(T496:T507),"")</f>
        <v/>
      </c>
      <c r="AO507" s="14">
        <f t="shared" ref="AO507" si="683">IF(AO$38=$E507,SUM(U496:U507),"")</f>
        <v>-169.54275299999995</v>
      </c>
      <c r="AP507" s="14">
        <f t="shared" ref="AP507" si="684">IF(AP$38=$E507,SUM(V496:V507),"")</f>
        <v>453.61069400000002</v>
      </c>
      <c r="AQ507" s="14">
        <f t="shared" ref="AQ507" si="685">IF(AQ$38=$E507,SUM(W496:W507),"")</f>
        <v>-623.15344700000003</v>
      </c>
      <c r="AR507" s="14" t="str">
        <f t="shared" ref="AR507" si="686">IF(AR$38=$E507,SUM(X496:X507),"")</f>
        <v/>
      </c>
      <c r="AS507" s="14" t="str">
        <f t="shared" ref="AS507" si="687">IF(AS$38=$E507,SUM(Y496:Y507),"")</f>
        <v/>
      </c>
      <c r="AT507" s="14" t="str">
        <f t="shared" ref="AT507" si="688">IF(AT$38=$E507,SUM(Z496:Z507),"")</f>
        <v/>
      </c>
    </row>
    <row r="508" spans="4:46" x14ac:dyDescent="0.25">
      <c r="D508" s="18">
        <v>1961</v>
      </c>
      <c r="E508" s="47">
        <f t="shared" si="643"/>
        <v>4</v>
      </c>
      <c r="F508" s="9" t="s">
        <v>507</v>
      </c>
      <c r="G508" s="9">
        <v>-57.712770999999996</v>
      </c>
      <c r="I508" s="41">
        <f t="shared" si="644"/>
        <v>-57.712770999999996</v>
      </c>
      <c r="J508" s="41">
        <f t="shared" si="645"/>
        <v>0</v>
      </c>
      <c r="K508" s="41">
        <f t="shared" si="646"/>
        <v>-57.712770999999996</v>
      </c>
      <c r="L508" s="41" t="str">
        <f t="shared" si="647"/>
        <v/>
      </c>
      <c r="M508" s="41" t="str">
        <f t="shared" si="648"/>
        <v/>
      </c>
      <c r="N508" s="41" t="str">
        <f t="shared" si="642"/>
        <v/>
      </c>
      <c r="O508" s="41" t="str">
        <f t="shared" si="649"/>
        <v/>
      </c>
      <c r="P508" s="41" t="str">
        <f t="shared" si="650"/>
        <v/>
      </c>
      <c r="Q508" s="41" t="str">
        <f t="shared" si="651"/>
        <v/>
      </c>
      <c r="R508" s="41" t="str">
        <f t="shared" si="652"/>
        <v/>
      </c>
      <c r="S508" s="41" t="str">
        <f t="shared" si="653"/>
        <v/>
      </c>
      <c r="T508" s="41" t="str">
        <f t="shared" si="654"/>
        <v/>
      </c>
      <c r="U508" s="41">
        <f t="shared" si="655"/>
        <v>-57.712770999999996</v>
      </c>
      <c r="V508" s="41">
        <f t="shared" si="656"/>
        <v>0</v>
      </c>
      <c r="W508" s="41">
        <f t="shared" si="657"/>
        <v>-57.712770999999996</v>
      </c>
      <c r="X508" s="41" t="str">
        <f t="shared" si="658"/>
        <v/>
      </c>
      <c r="Y508" s="41" t="str">
        <f t="shared" si="659"/>
        <v/>
      </c>
      <c r="Z508" s="41" t="str">
        <f t="shared" si="660"/>
        <v/>
      </c>
    </row>
    <row r="509" spans="4:46" x14ac:dyDescent="0.25">
      <c r="D509" s="18">
        <v>1961</v>
      </c>
      <c r="E509" s="47">
        <f t="shared" si="643"/>
        <v>4</v>
      </c>
      <c r="F509" s="9" t="s">
        <v>508</v>
      </c>
      <c r="G509" s="9">
        <v>-13.296545999999999</v>
      </c>
      <c r="I509" s="41">
        <f t="shared" si="644"/>
        <v>-13.296545999999999</v>
      </c>
      <c r="J509" s="41">
        <f t="shared" si="645"/>
        <v>0</v>
      </c>
      <c r="K509" s="41">
        <f t="shared" si="646"/>
        <v>-13.296545999999999</v>
      </c>
      <c r="L509" s="41" t="str">
        <f t="shared" si="647"/>
        <v/>
      </c>
      <c r="M509" s="41" t="str">
        <f t="shared" si="648"/>
        <v/>
      </c>
      <c r="N509" s="41" t="str">
        <f t="shared" si="642"/>
        <v/>
      </c>
      <c r="O509" s="41" t="str">
        <f t="shared" si="649"/>
        <v/>
      </c>
      <c r="P509" s="41" t="str">
        <f t="shared" si="650"/>
        <v/>
      </c>
      <c r="Q509" s="41" t="str">
        <f t="shared" si="651"/>
        <v/>
      </c>
      <c r="R509" s="41" t="str">
        <f t="shared" si="652"/>
        <v/>
      </c>
      <c r="S509" s="41" t="str">
        <f t="shared" si="653"/>
        <v/>
      </c>
      <c r="T509" s="41" t="str">
        <f t="shared" si="654"/>
        <v/>
      </c>
      <c r="U509" s="41">
        <f t="shared" si="655"/>
        <v>-13.296545999999999</v>
      </c>
      <c r="V509" s="41">
        <f t="shared" si="656"/>
        <v>0</v>
      </c>
      <c r="W509" s="41">
        <f t="shared" si="657"/>
        <v>-13.296545999999999</v>
      </c>
      <c r="X509" s="41" t="str">
        <f t="shared" si="658"/>
        <v/>
      </c>
      <c r="Y509" s="41" t="str">
        <f t="shared" si="659"/>
        <v/>
      </c>
      <c r="Z509" s="41" t="str">
        <f t="shared" si="660"/>
        <v/>
      </c>
    </row>
    <row r="510" spans="4:46" x14ac:dyDescent="0.25">
      <c r="D510" s="18">
        <v>1961</v>
      </c>
      <c r="E510" s="47">
        <f t="shared" si="643"/>
        <v>4</v>
      </c>
      <c r="F510" s="9" t="s">
        <v>509</v>
      </c>
      <c r="G510" s="9">
        <v>65.306122000000002</v>
      </c>
      <c r="I510" s="41">
        <f t="shared" si="644"/>
        <v>65.306122000000002</v>
      </c>
      <c r="J510" s="41">
        <f t="shared" si="645"/>
        <v>65.306122000000002</v>
      </c>
      <c r="K510" s="41">
        <f t="shared" si="646"/>
        <v>0</v>
      </c>
      <c r="L510" s="41" t="str">
        <f t="shared" si="647"/>
        <v/>
      </c>
      <c r="M510" s="41" t="str">
        <f t="shared" si="648"/>
        <v/>
      </c>
      <c r="N510" s="41" t="str">
        <f t="shared" si="642"/>
        <v/>
      </c>
      <c r="O510" s="41" t="str">
        <f t="shared" si="649"/>
        <v/>
      </c>
      <c r="P510" s="41" t="str">
        <f t="shared" si="650"/>
        <v/>
      </c>
      <c r="Q510" s="41" t="str">
        <f t="shared" si="651"/>
        <v/>
      </c>
      <c r="R510" s="41" t="str">
        <f t="shared" si="652"/>
        <v/>
      </c>
      <c r="S510" s="41" t="str">
        <f t="shared" si="653"/>
        <v/>
      </c>
      <c r="T510" s="41" t="str">
        <f t="shared" si="654"/>
        <v/>
      </c>
      <c r="U510" s="41">
        <f t="shared" si="655"/>
        <v>65.306122000000002</v>
      </c>
      <c r="V510" s="41">
        <f t="shared" si="656"/>
        <v>65.306122000000002</v>
      </c>
      <c r="W510" s="41">
        <f t="shared" si="657"/>
        <v>0</v>
      </c>
      <c r="X510" s="41" t="str">
        <f t="shared" si="658"/>
        <v/>
      </c>
      <c r="Y510" s="41" t="str">
        <f t="shared" si="659"/>
        <v/>
      </c>
      <c r="Z510" s="41" t="str">
        <f t="shared" si="660"/>
        <v/>
      </c>
    </row>
    <row r="511" spans="4:46" x14ac:dyDescent="0.25">
      <c r="D511" s="18">
        <v>1961</v>
      </c>
      <c r="E511" s="47">
        <f t="shared" si="643"/>
        <v>4</v>
      </c>
      <c r="F511" s="9" t="s">
        <v>510</v>
      </c>
      <c r="G511" s="9">
        <v>44.143754000000001</v>
      </c>
      <c r="I511" s="41">
        <f t="shared" si="644"/>
        <v>44.143754000000001</v>
      </c>
      <c r="J511" s="41">
        <f t="shared" si="645"/>
        <v>44.143754000000001</v>
      </c>
      <c r="K511" s="41">
        <f t="shared" si="646"/>
        <v>0</v>
      </c>
      <c r="L511" s="41" t="str">
        <f t="shared" si="647"/>
        <v/>
      </c>
      <c r="M511" s="41" t="str">
        <f t="shared" si="648"/>
        <v/>
      </c>
      <c r="N511" s="41" t="str">
        <f t="shared" si="642"/>
        <v/>
      </c>
      <c r="O511" s="41" t="str">
        <f t="shared" si="649"/>
        <v/>
      </c>
      <c r="P511" s="41" t="str">
        <f t="shared" si="650"/>
        <v/>
      </c>
      <c r="Q511" s="41" t="str">
        <f t="shared" si="651"/>
        <v/>
      </c>
      <c r="R511" s="41" t="str">
        <f t="shared" si="652"/>
        <v/>
      </c>
      <c r="S511" s="41" t="str">
        <f t="shared" si="653"/>
        <v/>
      </c>
      <c r="T511" s="41" t="str">
        <f t="shared" si="654"/>
        <v/>
      </c>
      <c r="U511" s="41">
        <f t="shared" si="655"/>
        <v>44.143754000000001</v>
      </c>
      <c r="V511" s="41">
        <f t="shared" si="656"/>
        <v>44.143754000000001</v>
      </c>
      <c r="W511" s="41">
        <f t="shared" si="657"/>
        <v>0</v>
      </c>
      <c r="X511" s="41" t="str">
        <f t="shared" si="658"/>
        <v/>
      </c>
      <c r="Y511" s="41" t="str">
        <f t="shared" si="659"/>
        <v/>
      </c>
      <c r="Z511" s="41" t="str">
        <f t="shared" si="660"/>
        <v/>
      </c>
    </row>
    <row r="512" spans="4:46" x14ac:dyDescent="0.25">
      <c r="D512" s="18">
        <v>1961</v>
      </c>
      <c r="E512" s="47">
        <f t="shared" si="643"/>
        <v>4</v>
      </c>
      <c r="F512" s="9" t="s">
        <v>511</v>
      </c>
      <c r="G512" s="9">
        <v>191.297167</v>
      </c>
      <c r="I512" s="41">
        <f t="shared" si="644"/>
        <v>191.297167</v>
      </c>
      <c r="J512" s="41">
        <f t="shared" si="645"/>
        <v>191.297167</v>
      </c>
      <c r="K512" s="41">
        <f t="shared" si="646"/>
        <v>0</v>
      </c>
      <c r="L512" s="41" t="str">
        <f t="shared" si="647"/>
        <v/>
      </c>
      <c r="M512" s="41" t="str">
        <f t="shared" si="648"/>
        <v/>
      </c>
      <c r="N512" s="41" t="str">
        <f t="shared" si="642"/>
        <v/>
      </c>
      <c r="O512" s="41" t="str">
        <f t="shared" si="649"/>
        <v/>
      </c>
      <c r="P512" s="41" t="str">
        <f t="shared" si="650"/>
        <v/>
      </c>
      <c r="Q512" s="41" t="str">
        <f t="shared" si="651"/>
        <v/>
      </c>
      <c r="R512" s="41" t="str">
        <f t="shared" si="652"/>
        <v/>
      </c>
      <c r="S512" s="41" t="str">
        <f t="shared" si="653"/>
        <v/>
      </c>
      <c r="T512" s="41" t="str">
        <f t="shared" si="654"/>
        <v/>
      </c>
      <c r="U512" s="41">
        <f t="shared" si="655"/>
        <v>191.297167</v>
      </c>
      <c r="V512" s="41">
        <f t="shared" si="656"/>
        <v>191.297167</v>
      </c>
      <c r="W512" s="41">
        <f t="shared" si="657"/>
        <v>0</v>
      </c>
      <c r="X512" s="41" t="str">
        <f t="shared" si="658"/>
        <v/>
      </c>
      <c r="Y512" s="41" t="str">
        <f t="shared" si="659"/>
        <v/>
      </c>
      <c r="Z512" s="41" t="str">
        <f t="shared" si="660"/>
        <v/>
      </c>
    </row>
    <row r="513" spans="4:46" x14ac:dyDescent="0.25">
      <c r="D513" s="18">
        <v>1961</v>
      </c>
      <c r="E513" s="47">
        <f t="shared" si="643"/>
        <v>4</v>
      </c>
      <c r="F513" s="9" t="s">
        <v>512</v>
      </c>
      <c r="G513" s="9">
        <v>97.621515000000002</v>
      </c>
      <c r="I513" s="41">
        <f t="shared" si="644"/>
        <v>97.621515000000002</v>
      </c>
      <c r="J513" s="41">
        <f t="shared" si="645"/>
        <v>97.621515000000002</v>
      </c>
      <c r="K513" s="41">
        <f t="shared" si="646"/>
        <v>0</v>
      </c>
      <c r="L513" s="41" t="str">
        <f t="shared" si="647"/>
        <v/>
      </c>
      <c r="M513" s="41" t="str">
        <f t="shared" si="648"/>
        <v/>
      </c>
      <c r="N513" s="41" t="str">
        <f t="shared" si="642"/>
        <v/>
      </c>
      <c r="O513" s="41" t="str">
        <f t="shared" si="649"/>
        <v/>
      </c>
      <c r="P513" s="41" t="str">
        <f t="shared" si="650"/>
        <v/>
      </c>
      <c r="Q513" s="41" t="str">
        <f t="shared" si="651"/>
        <v/>
      </c>
      <c r="R513" s="41" t="str">
        <f t="shared" si="652"/>
        <v/>
      </c>
      <c r="S513" s="41" t="str">
        <f t="shared" si="653"/>
        <v/>
      </c>
      <c r="T513" s="41" t="str">
        <f t="shared" si="654"/>
        <v/>
      </c>
      <c r="U513" s="41">
        <f t="shared" si="655"/>
        <v>97.621515000000002</v>
      </c>
      <c r="V513" s="41">
        <f t="shared" si="656"/>
        <v>97.621515000000002</v>
      </c>
      <c r="W513" s="41">
        <f t="shared" si="657"/>
        <v>0</v>
      </c>
      <c r="X513" s="41" t="str">
        <f t="shared" si="658"/>
        <v/>
      </c>
      <c r="Y513" s="41" t="str">
        <f t="shared" si="659"/>
        <v/>
      </c>
      <c r="Z513" s="41" t="str">
        <f t="shared" si="660"/>
        <v/>
      </c>
    </row>
    <row r="514" spans="4:46" x14ac:dyDescent="0.25">
      <c r="D514" s="18">
        <v>1961</v>
      </c>
      <c r="E514" s="47">
        <f t="shared" si="643"/>
        <v>4</v>
      </c>
      <c r="F514" s="9" t="s">
        <v>513</v>
      </c>
      <c r="G514" s="9">
        <v>190.05668299999999</v>
      </c>
      <c r="I514" s="41">
        <f t="shared" si="644"/>
        <v>190.05668299999999</v>
      </c>
      <c r="J514" s="41">
        <f t="shared" si="645"/>
        <v>190.05668299999999</v>
      </c>
      <c r="K514" s="41">
        <f t="shared" si="646"/>
        <v>0</v>
      </c>
      <c r="L514" s="41" t="str">
        <f t="shared" si="647"/>
        <v/>
      </c>
      <c r="M514" s="41" t="str">
        <f t="shared" si="648"/>
        <v/>
      </c>
      <c r="N514" s="41" t="str">
        <f t="shared" si="642"/>
        <v/>
      </c>
      <c r="O514" s="41" t="str">
        <f t="shared" si="649"/>
        <v/>
      </c>
      <c r="P514" s="41" t="str">
        <f t="shared" si="650"/>
        <v/>
      </c>
      <c r="Q514" s="41" t="str">
        <f t="shared" si="651"/>
        <v/>
      </c>
      <c r="R514" s="41" t="str">
        <f t="shared" si="652"/>
        <v/>
      </c>
      <c r="S514" s="41" t="str">
        <f t="shared" si="653"/>
        <v/>
      </c>
      <c r="T514" s="41" t="str">
        <f t="shared" si="654"/>
        <v/>
      </c>
      <c r="U514" s="41">
        <f t="shared" si="655"/>
        <v>190.05668299999999</v>
      </c>
      <c r="V514" s="41">
        <f t="shared" si="656"/>
        <v>190.05668299999999</v>
      </c>
      <c r="W514" s="41">
        <f t="shared" si="657"/>
        <v>0</v>
      </c>
      <c r="X514" s="41" t="str">
        <f t="shared" si="658"/>
        <v/>
      </c>
      <c r="Y514" s="41" t="str">
        <f t="shared" si="659"/>
        <v/>
      </c>
      <c r="Z514" s="41" t="str">
        <f t="shared" si="660"/>
        <v/>
      </c>
    </row>
    <row r="515" spans="4:46" x14ac:dyDescent="0.25">
      <c r="D515" s="18">
        <v>1961</v>
      </c>
      <c r="E515" s="47">
        <f t="shared" si="643"/>
        <v>4</v>
      </c>
      <c r="F515" s="9" t="s">
        <v>514</v>
      </c>
      <c r="G515" s="9">
        <v>28.045162000000001</v>
      </c>
      <c r="I515" s="41">
        <f t="shared" si="644"/>
        <v>28.045162000000001</v>
      </c>
      <c r="J515" s="41">
        <f t="shared" si="645"/>
        <v>28.045162000000001</v>
      </c>
      <c r="K515" s="41">
        <f t="shared" si="646"/>
        <v>0</v>
      </c>
      <c r="L515" s="41" t="str">
        <f t="shared" si="647"/>
        <v/>
      </c>
      <c r="M515" s="41" t="str">
        <f t="shared" si="648"/>
        <v/>
      </c>
      <c r="N515" s="41" t="str">
        <f t="shared" si="642"/>
        <v/>
      </c>
      <c r="O515" s="41" t="str">
        <f t="shared" si="649"/>
        <v/>
      </c>
      <c r="P515" s="41" t="str">
        <f t="shared" si="650"/>
        <v/>
      </c>
      <c r="Q515" s="41" t="str">
        <f t="shared" si="651"/>
        <v/>
      </c>
      <c r="R515" s="41" t="str">
        <f t="shared" si="652"/>
        <v/>
      </c>
      <c r="S515" s="41" t="str">
        <f t="shared" si="653"/>
        <v/>
      </c>
      <c r="T515" s="41" t="str">
        <f t="shared" si="654"/>
        <v/>
      </c>
      <c r="U515" s="41">
        <f t="shared" si="655"/>
        <v>28.045162000000001</v>
      </c>
      <c r="V515" s="41">
        <f t="shared" si="656"/>
        <v>28.045162000000001</v>
      </c>
      <c r="W515" s="41">
        <f t="shared" si="657"/>
        <v>0</v>
      </c>
      <c r="X515" s="41" t="str">
        <f t="shared" si="658"/>
        <v/>
      </c>
      <c r="Y515" s="41" t="str">
        <f t="shared" si="659"/>
        <v/>
      </c>
      <c r="Z515" s="41" t="str">
        <f t="shared" si="660"/>
        <v/>
      </c>
    </row>
    <row r="516" spans="4:46" x14ac:dyDescent="0.25">
      <c r="D516" s="18">
        <v>1961</v>
      </c>
      <c r="E516" s="47">
        <f t="shared" si="643"/>
        <v>4</v>
      </c>
      <c r="F516" s="9" t="s">
        <v>515</v>
      </c>
      <c r="G516" s="9">
        <v>34.831467000000004</v>
      </c>
      <c r="I516" s="41">
        <f t="shared" si="644"/>
        <v>34.831467000000004</v>
      </c>
      <c r="J516" s="41">
        <f t="shared" si="645"/>
        <v>34.831467000000004</v>
      </c>
      <c r="K516" s="41">
        <f t="shared" si="646"/>
        <v>0</v>
      </c>
      <c r="L516" s="41" t="str">
        <f t="shared" si="647"/>
        <v/>
      </c>
      <c r="M516" s="41" t="str">
        <f t="shared" si="648"/>
        <v/>
      </c>
      <c r="N516" s="41" t="str">
        <f t="shared" si="642"/>
        <v/>
      </c>
      <c r="O516" s="41" t="str">
        <f t="shared" si="649"/>
        <v/>
      </c>
      <c r="P516" s="41" t="str">
        <f t="shared" si="650"/>
        <v/>
      </c>
      <c r="Q516" s="41" t="str">
        <f t="shared" si="651"/>
        <v/>
      </c>
      <c r="R516" s="41" t="str">
        <f t="shared" si="652"/>
        <v/>
      </c>
      <c r="S516" s="41" t="str">
        <f t="shared" si="653"/>
        <v/>
      </c>
      <c r="T516" s="41" t="str">
        <f t="shared" si="654"/>
        <v/>
      </c>
      <c r="U516" s="41">
        <f t="shared" si="655"/>
        <v>34.831467000000004</v>
      </c>
      <c r="V516" s="41">
        <f t="shared" si="656"/>
        <v>34.831467000000004</v>
      </c>
      <c r="W516" s="41">
        <f t="shared" si="657"/>
        <v>0</v>
      </c>
      <c r="X516" s="41" t="str">
        <f t="shared" si="658"/>
        <v/>
      </c>
      <c r="Y516" s="41" t="str">
        <f t="shared" si="659"/>
        <v/>
      </c>
      <c r="Z516" s="41" t="str">
        <f t="shared" si="660"/>
        <v/>
      </c>
    </row>
    <row r="517" spans="4:46" x14ac:dyDescent="0.25">
      <c r="D517" s="18">
        <v>1961</v>
      </c>
      <c r="E517" s="47">
        <f t="shared" si="643"/>
        <v>4</v>
      </c>
      <c r="F517" s="9" t="s">
        <v>516</v>
      </c>
      <c r="G517" s="9">
        <v>-146.56378000000001</v>
      </c>
      <c r="I517" s="41">
        <f t="shared" si="644"/>
        <v>-146.56378000000001</v>
      </c>
      <c r="J517" s="41">
        <f t="shared" si="645"/>
        <v>0</v>
      </c>
      <c r="K517" s="41">
        <f t="shared" si="646"/>
        <v>-146.56378000000001</v>
      </c>
      <c r="L517" s="41" t="str">
        <f t="shared" si="647"/>
        <v/>
      </c>
      <c r="M517" s="41" t="str">
        <f t="shared" si="648"/>
        <v/>
      </c>
      <c r="N517" s="41" t="str">
        <f t="shared" si="642"/>
        <v/>
      </c>
      <c r="O517" s="41" t="str">
        <f t="shared" si="649"/>
        <v/>
      </c>
      <c r="P517" s="41" t="str">
        <f t="shared" si="650"/>
        <v/>
      </c>
      <c r="Q517" s="41" t="str">
        <f t="shared" si="651"/>
        <v/>
      </c>
      <c r="R517" s="41" t="str">
        <f t="shared" si="652"/>
        <v/>
      </c>
      <c r="S517" s="41" t="str">
        <f t="shared" si="653"/>
        <v/>
      </c>
      <c r="T517" s="41" t="str">
        <f t="shared" si="654"/>
        <v/>
      </c>
      <c r="U517" s="41">
        <f t="shared" si="655"/>
        <v>-146.56378000000001</v>
      </c>
      <c r="V517" s="41">
        <f t="shared" si="656"/>
        <v>0</v>
      </c>
      <c r="W517" s="41">
        <f t="shared" si="657"/>
        <v>-146.56378000000001</v>
      </c>
      <c r="X517" s="41" t="str">
        <f t="shared" si="658"/>
        <v/>
      </c>
      <c r="Y517" s="41" t="str">
        <f t="shared" si="659"/>
        <v/>
      </c>
      <c r="Z517" s="41" t="str">
        <f t="shared" si="660"/>
        <v/>
      </c>
    </row>
    <row r="518" spans="4:46" x14ac:dyDescent="0.25">
      <c r="D518" s="18">
        <v>1961</v>
      </c>
      <c r="E518" s="47">
        <f t="shared" si="643"/>
        <v>4</v>
      </c>
      <c r="F518" s="9" t="s">
        <v>517</v>
      </c>
      <c r="G518" s="9">
        <v>-172.927548</v>
      </c>
      <c r="I518" s="41">
        <f t="shared" si="644"/>
        <v>-172.927548</v>
      </c>
      <c r="J518" s="41">
        <f t="shared" si="645"/>
        <v>0</v>
      </c>
      <c r="K518" s="41">
        <f t="shared" si="646"/>
        <v>-172.927548</v>
      </c>
      <c r="L518" s="41" t="str">
        <f t="shared" si="647"/>
        <v/>
      </c>
      <c r="M518" s="41" t="str">
        <f t="shared" si="648"/>
        <v/>
      </c>
      <c r="N518" s="41" t="str">
        <f t="shared" si="642"/>
        <v/>
      </c>
      <c r="O518" s="41" t="str">
        <f t="shared" si="649"/>
        <v/>
      </c>
      <c r="P518" s="41" t="str">
        <f t="shared" si="650"/>
        <v/>
      </c>
      <c r="Q518" s="41" t="str">
        <f t="shared" si="651"/>
        <v/>
      </c>
      <c r="R518" s="41" t="str">
        <f t="shared" si="652"/>
        <v/>
      </c>
      <c r="S518" s="41" t="str">
        <f t="shared" si="653"/>
        <v/>
      </c>
      <c r="T518" s="41" t="str">
        <f t="shared" si="654"/>
        <v/>
      </c>
      <c r="U518" s="41">
        <f t="shared" si="655"/>
        <v>-172.927548</v>
      </c>
      <c r="V518" s="41">
        <f t="shared" si="656"/>
        <v>0</v>
      </c>
      <c r="W518" s="41">
        <f t="shared" si="657"/>
        <v>-172.927548</v>
      </c>
      <c r="X518" s="41" t="str">
        <f t="shared" si="658"/>
        <v/>
      </c>
      <c r="Y518" s="41" t="str">
        <f t="shared" si="659"/>
        <v/>
      </c>
      <c r="Z518" s="41" t="str">
        <f t="shared" si="660"/>
        <v/>
      </c>
    </row>
    <row r="519" spans="4:46" x14ac:dyDescent="0.25">
      <c r="D519" s="18">
        <v>1961</v>
      </c>
      <c r="E519" s="47">
        <f t="shared" si="643"/>
        <v>4</v>
      </c>
      <c r="F519" s="9" t="s">
        <v>518</v>
      </c>
      <c r="G519" s="9">
        <v>-166.550478</v>
      </c>
      <c r="I519" s="41">
        <f t="shared" si="644"/>
        <v>-166.550478</v>
      </c>
      <c r="J519" s="41">
        <f t="shared" si="645"/>
        <v>0</v>
      </c>
      <c r="K519" s="41">
        <f t="shared" si="646"/>
        <v>-166.550478</v>
      </c>
      <c r="L519" s="41" t="str">
        <f t="shared" si="647"/>
        <v/>
      </c>
      <c r="M519" s="41" t="str">
        <f t="shared" si="648"/>
        <v/>
      </c>
      <c r="N519" s="41" t="str">
        <f t="shared" si="642"/>
        <v/>
      </c>
      <c r="O519" s="41" t="str">
        <f t="shared" si="649"/>
        <v/>
      </c>
      <c r="P519" s="41" t="str">
        <f t="shared" si="650"/>
        <v/>
      </c>
      <c r="Q519" s="41" t="str">
        <f t="shared" si="651"/>
        <v/>
      </c>
      <c r="R519" s="41" t="str">
        <f t="shared" si="652"/>
        <v/>
      </c>
      <c r="S519" s="41" t="str">
        <f t="shared" si="653"/>
        <v/>
      </c>
      <c r="T519" s="41" t="str">
        <f t="shared" si="654"/>
        <v/>
      </c>
      <c r="U519" s="41">
        <f t="shared" si="655"/>
        <v>-166.550478</v>
      </c>
      <c r="V519" s="41">
        <f t="shared" si="656"/>
        <v>0</v>
      </c>
      <c r="W519" s="41">
        <f t="shared" si="657"/>
        <v>-166.550478</v>
      </c>
      <c r="X519" s="41" t="str">
        <f t="shared" si="658"/>
        <v/>
      </c>
      <c r="Y519" s="41" t="str">
        <f t="shared" si="659"/>
        <v/>
      </c>
      <c r="Z519" s="41" t="str">
        <f t="shared" si="660"/>
        <v/>
      </c>
      <c r="AC519" s="14">
        <f>SUM(I508:I519)</f>
        <v>94.25074699999999</v>
      </c>
      <c r="AD519" s="14">
        <f>SUM(J508:J519)</f>
        <v>651.30187000000001</v>
      </c>
      <c r="AE519" s="14">
        <f>SUM(K508:K519)</f>
        <v>-557.05112299999996</v>
      </c>
      <c r="AF519" s="14" t="str">
        <f>IF(AF$38=$E519,SUM(L508:L519),"")</f>
        <v/>
      </c>
      <c r="AG519" s="14" t="str">
        <f t="shared" ref="AG519" si="689">IF(AG$38=$E519,SUM(M508:M519),"")</f>
        <v/>
      </c>
      <c r="AH519" s="14" t="str">
        <f t="shared" ref="AH519" si="690">IF(AH$38=$E519,SUM(N508:N519),"")</f>
        <v/>
      </c>
      <c r="AI519" s="14" t="str">
        <f t="shared" ref="AI519" si="691">IF(AI$38=$E519,SUM(O508:O519),"")</f>
        <v/>
      </c>
      <c r="AJ519" s="14" t="str">
        <f t="shared" ref="AJ519" si="692">IF(AJ$38=$E519,SUM(P508:P519),"")</f>
        <v/>
      </c>
      <c r="AK519" s="14" t="str">
        <f t="shared" ref="AK519" si="693">IF(AK$38=$E519,SUM(Q508:Q519),"")</f>
        <v/>
      </c>
      <c r="AL519" s="14" t="str">
        <f t="shared" ref="AL519" si="694">IF(AL$38=$E519,SUM(R508:R519),"")</f>
        <v/>
      </c>
      <c r="AM519" s="14" t="str">
        <f t="shared" ref="AM519" si="695">IF(AM$38=$E519,SUM(S508:S519),"")</f>
        <v/>
      </c>
      <c r="AN519" s="14" t="str">
        <f t="shared" ref="AN519" si="696">IF(AN$38=$E519,SUM(T508:T519),"")</f>
        <v/>
      </c>
      <c r="AO519" s="14">
        <f t="shared" ref="AO519" si="697">IF(AO$38=$E519,SUM(U508:U519),"")</f>
        <v>94.25074699999999</v>
      </c>
      <c r="AP519" s="14">
        <f t="shared" ref="AP519" si="698">IF(AP$38=$E519,SUM(V508:V519),"")</f>
        <v>651.30187000000001</v>
      </c>
      <c r="AQ519" s="14">
        <f t="shared" ref="AQ519" si="699">IF(AQ$38=$E519,SUM(W508:W519),"")</f>
        <v>-557.05112299999996</v>
      </c>
      <c r="AR519" s="14" t="str">
        <f t="shared" ref="AR519" si="700">IF(AR$38=$E519,SUM(X508:X519),"")</f>
        <v/>
      </c>
      <c r="AS519" s="14" t="str">
        <f t="shared" ref="AS519" si="701">IF(AS$38=$E519,SUM(Y508:Y519),"")</f>
        <v/>
      </c>
      <c r="AT519" s="14" t="str">
        <f t="shared" ref="AT519" si="702">IF(AT$38=$E519,SUM(Z508:Z519),"")</f>
        <v/>
      </c>
    </row>
    <row r="520" spans="4:46" x14ac:dyDescent="0.25">
      <c r="D520" s="18">
        <v>1962</v>
      </c>
      <c r="E520" s="47">
        <f t="shared" si="643"/>
        <v>3</v>
      </c>
      <c r="F520" s="9" t="s">
        <v>519</v>
      </c>
      <c r="G520" s="9">
        <v>-52.711590000000001</v>
      </c>
      <c r="I520" s="41">
        <f t="shared" si="644"/>
        <v>-52.711590000000001</v>
      </c>
      <c r="J520" s="41">
        <f t="shared" si="645"/>
        <v>0</v>
      </c>
      <c r="K520" s="41">
        <f t="shared" si="646"/>
        <v>-52.711590000000001</v>
      </c>
      <c r="L520" s="41" t="str">
        <f t="shared" si="647"/>
        <v/>
      </c>
      <c r="M520" s="41" t="str">
        <f t="shared" si="648"/>
        <v/>
      </c>
      <c r="N520" s="41" t="str">
        <f t="shared" si="642"/>
        <v/>
      </c>
      <c r="O520" s="41" t="str">
        <f t="shared" si="649"/>
        <v/>
      </c>
      <c r="P520" s="41" t="str">
        <f t="shared" si="650"/>
        <v/>
      </c>
      <c r="Q520" s="41" t="str">
        <f t="shared" si="651"/>
        <v/>
      </c>
      <c r="R520" s="41">
        <f t="shared" si="652"/>
        <v>-52.711590000000001</v>
      </c>
      <c r="S520" s="41">
        <f t="shared" si="653"/>
        <v>0</v>
      </c>
      <c r="T520" s="41">
        <f t="shared" si="654"/>
        <v>-52.711590000000001</v>
      </c>
      <c r="U520" s="41" t="str">
        <f t="shared" si="655"/>
        <v/>
      </c>
      <c r="V520" s="41" t="str">
        <f t="shared" si="656"/>
        <v/>
      </c>
      <c r="W520" s="41" t="str">
        <f t="shared" si="657"/>
        <v/>
      </c>
      <c r="X520" s="41" t="str">
        <f t="shared" si="658"/>
        <v/>
      </c>
      <c r="Y520" s="41" t="str">
        <f t="shared" si="659"/>
        <v/>
      </c>
      <c r="Z520" s="41" t="str">
        <f t="shared" si="660"/>
        <v/>
      </c>
    </row>
    <row r="521" spans="4:46" x14ac:dyDescent="0.25">
      <c r="D521" s="18">
        <v>1962</v>
      </c>
      <c r="E521" s="47">
        <f t="shared" si="643"/>
        <v>3</v>
      </c>
      <c r="F521" s="9" t="s">
        <v>520</v>
      </c>
      <c r="G521" s="9">
        <v>-22.109866</v>
      </c>
      <c r="I521" s="41">
        <f t="shared" si="644"/>
        <v>-22.109866</v>
      </c>
      <c r="J521" s="41">
        <f t="shared" si="645"/>
        <v>0</v>
      </c>
      <c r="K521" s="41">
        <f t="shared" si="646"/>
        <v>-22.109866</v>
      </c>
      <c r="L521" s="41" t="str">
        <f t="shared" si="647"/>
        <v/>
      </c>
      <c r="M521" s="41" t="str">
        <f t="shared" si="648"/>
        <v/>
      </c>
      <c r="N521" s="41" t="str">
        <f t="shared" si="642"/>
        <v/>
      </c>
      <c r="O521" s="41" t="str">
        <f t="shared" si="649"/>
        <v/>
      </c>
      <c r="P521" s="41" t="str">
        <f t="shared" si="650"/>
        <v/>
      </c>
      <c r="Q521" s="41" t="str">
        <f t="shared" si="651"/>
        <v/>
      </c>
      <c r="R521" s="41">
        <f t="shared" si="652"/>
        <v>-22.109866</v>
      </c>
      <c r="S521" s="41">
        <f t="shared" si="653"/>
        <v>0</v>
      </c>
      <c r="T521" s="41">
        <f t="shared" si="654"/>
        <v>-22.109866</v>
      </c>
      <c r="U521" s="41" t="str">
        <f t="shared" si="655"/>
        <v/>
      </c>
      <c r="V521" s="41" t="str">
        <f t="shared" si="656"/>
        <v/>
      </c>
      <c r="W521" s="41" t="str">
        <f t="shared" si="657"/>
        <v/>
      </c>
      <c r="X521" s="41" t="str">
        <f t="shared" si="658"/>
        <v/>
      </c>
      <c r="Y521" s="41" t="str">
        <f t="shared" si="659"/>
        <v/>
      </c>
      <c r="Z521" s="41" t="str">
        <f t="shared" si="660"/>
        <v/>
      </c>
    </row>
    <row r="522" spans="4:46" x14ac:dyDescent="0.25">
      <c r="D522" s="18">
        <v>1962</v>
      </c>
      <c r="E522" s="47">
        <f t="shared" si="643"/>
        <v>3</v>
      </c>
      <c r="F522" s="9" t="s">
        <v>521</v>
      </c>
      <c r="G522" s="9">
        <v>22.784410999999999</v>
      </c>
      <c r="I522" s="41">
        <f t="shared" si="644"/>
        <v>22.784410999999999</v>
      </c>
      <c r="J522" s="41">
        <f t="shared" si="645"/>
        <v>22.784410999999999</v>
      </c>
      <c r="K522" s="41">
        <f t="shared" si="646"/>
        <v>0</v>
      </c>
      <c r="L522" s="41" t="str">
        <f t="shared" si="647"/>
        <v/>
      </c>
      <c r="M522" s="41" t="str">
        <f t="shared" si="648"/>
        <v/>
      </c>
      <c r="N522" s="41" t="str">
        <f t="shared" si="642"/>
        <v/>
      </c>
      <c r="O522" s="41" t="str">
        <f t="shared" si="649"/>
        <v/>
      </c>
      <c r="P522" s="41" t="str">
        <f t="shared" si="650"/>
        <v/>
      </c>
      <c r="Q522" s="41" t="str">
        <f t="shared" si="651"/>
        <v/>
      </c>
      <c r="R522" s="41">
        <f t="shared" si="652"/>
        <v>22.784410999999999</v>
      </c>
      <c r="S522" s="41">
        <f t="shared" si="653"/>
        <v>22.784410999999999</v>
      </c>
      <c r="T522" s="41">
        <f t="shared" si="654"/>
        <v>0</v>
      </c>
      <c r="U522" s="41" t="str">
        <f t="shared" si="655"/>
        <v/>
      </c>
      <c r="V522" s="41" t="str">
        <f t="shared" si="656"/>
        <v/>
      </c>
      <c r="W522" s="41" t="str">
        <f t="shared" si="657"/>
        <v/>
      </c>
      <c r="X522" s="41" t="str">
        <f t="shared" si="658"/>
        <v/>
      </c>
      <c r="Y522" s="41" t="str">
        <f t="shared" si="659"/>
        <v/>
      </c>
      <c r="Z522" s="41" t="str">
        <f t="shared" si="660"/>
        <v/>
      </c>
    </row>
    <row r="523" spans="4:46" x14ac:dyDescent="0.25">
      <c r="D523" s="18">
        <v>1962</v>
      </c>
      <c r="E523" s="47">
        <f t="shared" si="643"/>
        <v>3</v>
      </c>
      <c r="F523" s="9" t="s">
        <v>522</v>
      </c>
      <c r="G523" s="9">
        <v>17.102121</v>
      </c>
      <c r="I523" s="41">
        <f t="shared" si="644"/>
        <v>17.102121</v>
      </c>
      <c r="J523" s="41">
        <f t="shared" si="645"/>
        <v>17.102121</v>
      </c>
      <c r="K523" s="41">
        <f t="shared" si="646"/>
        <v>0</v>
      </c>
      <c r="L523" s="41" t="str">
        <f t="shared" si="647"/>
        <v/>
      </c>
      <c r="M523" s="41" t="str">
        <f t="shared" si="648"/>
        <v/>
      </c>
      <c r="N523" s="41" t="str">
        <f t="shared" si="642"/>
        <v/>
      </c>
      <c r="O523" s="41" t="str">
        <f t="shared" si="649"/>
        <v/>
      </c>
      <c r="P523" s="41" t="str">
        <f t="shared" si="650"/>
        <v/>
      </c>
      <c r="Q523" s="41" t="str">
        <f t="shared" si="651"/>
        <v/>
      </c>
      <c r="R523" s="41">
        <f t="shared" si="652"/>
        <v>17.102121</v>
      </c>
      <c r="S523" s="41">
        <f t="shared" si="653"/>
        <v>17.102121</v>
      </c>
      <c r="T523" s="41">
        <f t="shared" si="654"/>
        <v>0</v>
      </c>
      <c r="U523" s="41" t="str">
        <f t="shared" si="655"/>
        <v/>
      </c>
      <c r="V523" s="41" t="str">
        <f t="shared" si="656"/>
        <v/>
      </c>
      <c r="W523" s="41" t="str">
        <f t="shared" si="657"/>
        <v/>
      </c>
      <c r="X523" s="41" t="str">
        <f t="shared" si="658"/>
        <v/>
      </c>
      <c r="Y523" s="41" t="str">
        <f t="shared" si="659"/>
        <v/>
      </c>
      <c r="Z523" s="41" t="str">
        <f t="shared" si="660"/>
        <v/>
      </c>
    </row>
    <row r="524" spans="4:46" x14ac:dyDescent="0.25">
      <c r="D524" s="18">
        <v>1962</v>
      </c>
      <c r="E524" s="47">
        <f t="shared" si="643"/>
        <v>3</v>
      </c>
      <c r="F524" s="9" t="s">
        <v>523</v>
      </c>
      <c r="G524" s="9">
        <v>97.844127999999998</v>
      </c>
      <c r="I524" s="41">
        <f t="shared" si="644"/>
        <v>97.844127999999998</v>
      </c>
      <c r="J524" s="41">
        <f t="shared" si="645"/>
        <v>97.844127999999998</v>
      </c>
      <c r="K524" s="41">
        <f t="shared" si="646"/>
        <v>0</v>
      </c>
      <c r="L524" s="41" t="str">
        <f t="shared" si="647"/>
        <v/>
      </c>
      <c r="M524" s="41" t="str">
        <f t="shared" si="648"/>
        <v/>
      </c>
      <c r="N524" s="41" t="str">
        <f t="shared" si="642"/>
        <v/>
      </c>
      <c r="O524" s="41" t="str">
        <f t="shared" si="649"/>
        <v/>
      </c>
      <c r="P524" s="41" t="str">
        <f t="shared" si="650"/>
        <v/>
      </c>
      <c r="Q524" s="41" t="str">
        <f t="shared" si="651"/>
        <v/>
      </c>
      <c r="R524" s="41">
        <f t="shared" si="652"/>
        <v>97.844127999999998</v>
      </c>
      <c r="S524" s="41">
        <f t="shared" si="653"/>
        <v>97.844127999999998</v>
      </c>
      <c r="T524" s="41">
        <f t="shared" si="654"/>
        <v>0</v>
      </c>
      <c r="U524" s="41" t="str">
        <f t="shared" si="655"/>
        <v/>
      </c>
      <c r="V524" s="41" t="str">
        <f t="shared" si="656"/>
        <v/>
      </c>
      <c r="W524" s="41" t="str">
        <f t="shared" si="657"/>
        <v/>
      </c>
      <c r="X524" s="41" t="str">
        <f t="shared" si="658"/>
        <v/>
      </c>
      <c r="Y524" s="41" t="str">
        <f t="shared" si="659"/>
        <v/>
      </c>
      <c r="Z524" s="41" t="str">
        <f t="shared" si="660"/>
        <v/>
      </c>
    </row>
    <row r="525" spans="4:46" x14ac:dyDescent="0.25">
      <c r="D525" s="18">
        <v>1962</v>
      </c>
      <c r="E525" s="47">
        <f t="shared" si="643"/>
        <v>3</v>
      </c>
      <c r="F525" s="9" t="s">
        <v>524</v>
      </c>
      <c r="G525" s="9">
        <v>58.499336999999997</v>
      </c>
      <c r="I525" s="41">
        <f t="shared" si="644"/>
        <v>58.499336999999997</v>
      </c>
      <c r="J525" s="41">
        <f t="shared" si="645"/>
        <v>58.499336999999997</v>
      </c>
      <c r="K525" s="41">
        <f t="shared" si="646"/>
        <v>0</v>
      </c>
      <c r="L525" s="41" t="str">
        <f t="shared" si="647"/>
        <v/>
      </c>
      <c r="M525" s="41" t="str">
        <f t="shared" si="648"/>
        <v/>
      </c>
      <c r="N525" s="41" t="str">
        <f t="shared" si="642"/>
        <v/>
      </c>
      <c r="O525" s="41" t="str">
        <f t="shared" si="649"/>
        <v/>
      </c>
      <c r="P525" s="41" t="str">
        <f t="shared" si="650"/>
        <v/>
      </c>
      <c r="Q525" s="41" t="str">
        <f t="shared" si="651"/>
        <v/>
      </c>
      <c r="R525" s="41">
        <f t="shared" si="652"/>
        <v>58.499336999999997</v>
      </c>
      <c r="S525" s="41">
        <f t="shared" si="653"/>
        <v>58.499336999999997</v>
      </c>
      <c r="T525" s="41">
        <f t="shared" si="654"/>
        <v>0</v>
      </c>
      <c r="U525" s="41" t="str">
        <f t="shared" si="655"/>
        <v/>
      </c>
      <c r="V525" s="41" t="str">
        <f t="shared" si="656"/>
        <v/>
      </c>
      <c r="W525" s="41" t="str">
        <f t="shared" si="657"/>
        <v/>
      </c>
      <c r="X525" s="41" t="str">
        <f t="shared" si="658"/>
        <v/>
      </c>
      <c r="Y525" s="41" t="str">
        <f t="shared" si="659"/>
        <v/>
      </c>
      <c r="Z525" s="41" t="str">
        <f t="shared" si="660"/>
        <v/>
      </c>
    </row>
    <row r="526" spans="4:46" x14ac:dyDescent="0.25">
      <c r="D526" s="18">
        <v>1962</v>
      </c>
      <c r="E526" s="47">
        <f t="shared" si="643"/>
        <v>3</v>
      </c>
      <c r="F526" s="9" t="s">
        <v>525</v>
      </c>
      <c r="G526" s="9">
        <v>325.78084699999999</v>
      </c>
      <c r="I526" s="41">
        <f t="shared" si="644"/>
        <v>325.78084699999999</v>
      </c>
      <c r="J526" s="41">
        <f t="shared" si="645"/>
        <v>325.78084699999999</v>
      </c>
      <c r="K526" s="41">
        <f t="shared" si="646"/>
        <v>0</v>
      </c>
      <c r="L526" s="41" t="str">
        <f t="shared" si="647"/>
        <v/>
      </c>
      <c r="M526" s="41" t="str">
        <f t="shared" si="648"/>
        <v/>
      </c>
      <c r="N526" s="41" t="str">
        <f t="shared" si="642"/>
        <v/>
      </c>
      <c r="O526" s="41" t="str">
        <f t="shared" si="649"/>
        <v/>
      </c>
      <c r="P526" s="41" t="str">
        <f t="shared" si="650"/>
        <v/>
      </c>
      <c r="Q526" s="41" t="str">
        <f t="shared" si="651"/>
        <v/>
      </c>
      <c r="R526" s="41">
        <f t="shared" si="652"/>
        <v>325.78084699999999</v>
      </c>
      <c r="S526" s="41">
        <f t="shared" si="653"/>
        <v>325.78084699999999</v>
      </c>
      <c r="T526" s="41">
        <f t="shared" si="654"/>
        <v>0</v>
      </c>
      <c r="U526" s="41" t="str">
        <f t="shared" si="655"/>
        <v/>
      </c>
      <c r="V526" s="41" t="str">
        <f t="shared" si="656"/>
        <v/>
      </c>
      <c r="W526" s="41" t="str">
        <f t="shared" si="657"/>
        <v/>
      </c>
      <c r="X526" s="41" t="str">
        <f t="shared" si="658"/>
        <v/>
      </c>
      <c r="Y526" s="41" t="str">
        <f t="shared" si="659"/>
        <v/>
      </c>
      <c r="Z526" s="41" t="str">
        <f t="shared" si="660"/>
        <v/>
      </c>
    </row>
    <row r="527" spans="4:46" x14ac:dyDescent="0.25">
      <c r="D527" s="18">
        <v>1962</v>
      </c>
      <c r="E527" s="47">
        <f t="shared" si="643"/>
        <v>3</v>
      </c>
      <c r="F527" s="9" t="s">
        <v>526</v>
      </c>
      <c r="G527" s="9">
        <v>-33.955914999999997</v>
      </c>
      <c r="I527" s="41">
        <f t="shared" si="644"/>
        <v>-33.955914999999997</v>
      </c>
      <c r="J527" s="41">
        <f t="shared" si="645"/>
        <v>0</v>
      </c>
      <c r="K527" s="41">
        <f t="shared" si="646"/>
        <v>-33.955914999999997</v>
      </c>
      <c r="L527" s="41" t="str">
        <f t="shared" si="647"/>
        <v/>
      </c>
      <c r="M527" s="41" t="str">
        <f t="shared" si="648"/>
        <v/>
      </c>
      <c r="N527" s="41" t="str">
        <f t="shared" si="642"/>
        <v/>
      </c>
      <c r="O527" s="41" t="str">
        <f t="shared" si="649"/>
        <v/>
      </c>
      <c r="P527" s="41" t="str">
        <f t="shared" si="650"/>
        <v/>
      </c>
      <c r="Q527" s="41" t="str">
        <f t="shared" si="651"/>
        <v/>
      </c>
      <c r="R527" s="41">
        <f t="shared" si="652"/>
        <v>-33.955914999999997</v>
      </c>
      <c r="S527" s="41">
        <f t="shared" si="653"/>
        <v>0</v>
      </c>
      <c r="T527" s="41">
        <f t="shared" si="654"/>
        <v>-33.955914999999997</v>
      </c>
      <c r="U527" s="41" t="str">
        <f t="shared" si="655"/>
        <v/>
      </c>
      <c r="V527" s="41" t="str">
        <f t="shared" si="656"/>
        <v/>
      </c>
      <c r="W527" s="41" t="str">
        <f t="shared" si="657"/>
        <v/>
      </c>
      <c r="X527" s="41" t="str">
        <f t="shared" si="658"/>
        <v/>
      </c>
      <c r="Y527" s="41" t="str">
        <f t="shared" si="659"/>
        <v/>
      </c>
      <c r="Z527" s="41" t="str">
        <f t="shared" si="660"/>
        <v/>
      </c>
    </row>
    <row r="528" spans="4:46" x14ac:dyDescent="0.25">
      <c r="D528" s="18">
        <v>1962</v>
      </c>
      <c r="E528" s="47">
        <f t="shared" si="643"/>
        <v>3</v>
      </c>
      <c r="F528" s="9" t="s">
        <v>527</v>
      </c>
      <c r="G528" s="9">
        <v>-32.999262000000002</v>
      </c>
      <c r="I528" s="41">
        <f t="shared" si="644"/>
        <v>-32.999262000000002</v>
      </c>
      <c r="J528" s="41">
        <f t="shared" si="645"/>
        <v>0</v>
      </c>
      <c r="K528" s="41">
        <f t="shared" si="646"/>
        <v>-32.999262000000002</v>
      </c>
      <c r="L528" s="41" t="str">
        <f t="shared" si="647"/>
        <v/>
      </c>
      <c r="M528" s="41" t="str">
        <f t="shared" si="648"/>
        <v/>
      </c>
      <c r="N528" s="41" t="str">
        <f t="shared" si="642"/>
        <v/>
      </c>
      <c r="O528" s="41" t="str">
        <f t="shared" si="649"/>
        <v/>
      </c>
      <c r="P528" s="41" t="str">
        <f t="shared" si="650"/>
        <v/>
      </c>
      <c r="Q528" s="41" t="str">
        <f t="shared" si="651"/>
        <v/>
      </c>
      <c r="R528" s="41">
        <f t="shared" si="652"/>
        <v>-32.999262000000002</v>
      </c>
      <c r="S528" s="41">
        <f t="shared" si="653"/>
        <v>0</v>
      </c>
      <c r="T528" s="41">
        <f t="shared" si="654"/>
        <v>-32.999262000000002</v>
      </c>
      <c r="U528" s="41" t="str">
        <f t="shared" si="655"/>
        <v/>
      </c>
      <c r="V528" s="41" t="str">
        <f t="shared" si="656"/>
        <v/>
      </c>
      <c r="W528" s="41" t="str">
        <f t="shared" si="657"/>
        <v/>
      </c>
      <c r="X528" s="41" t="str">
        <f t="shared" si="658"/>
        <v/>
      </c>
      <c r="Y528" s="41" t="str">
        <f t="shared" si="659"/>
        <v/>
      </c>
      <c r="Z528" s="41" t="str">
        <f t="shared" si="660"/>
        <v/>
      </c>
    </row>
    <row r="529" spans="4:46" x14ac:dyDescent="0.25">
      <c r="D529" s="18">
        <v>1962</v>
      </c>
      <c r="E529" s="47">
        <f t="shared" si="643"/>
        <v>3</v>
      </c>
      <c r="F529" s="9" t="s">
        <v>528</v>
      </c>
      <c r="G529" s="9">
        <v>-148.29953399999999</v>
      </c>
      <c r="I529" s="41">
        <f t="shared" si="644"/>
        <v>-148.29953399999999</v>
      </c>
      <c r="J529" s="41">
        <f t="shared" si="645"/>
        <v>0</v>
      </c>
      <c r="K529" s="41">
        <f t="shared" si="646"/>
        <v>-148.29953399999999</v>
      </c>
      <c r="L529" s="41" t="str">
        <f t="shared" si="647"/>
        <v/>
      </c>
      <c r="M529" s="41" t="str">
        <f t="shared" si="648"/>
        <v/>
      </c>
      <c r="N529" s="41" t="str">
        <f t="shared" si="642"/>
        <v/>
      </c>
      <c r="O529" s="41" t="str">
        <f t="shared" si="649"/>
        <v/>
      </c>
      <c r="P529" s="41" t="str">
        <f t="shared" si="650"/>
        <v/>
      </c>
      <c r="Q529" s="41" t="str">
        <f t="shared" si="651"/>
        <v/>
      </c>
      <c r="R529" s="41">
        <f t="shared" si="652"/>
        <v>-148.29953399999999</v>
      </c>
      <c r="S529" s="41">
        <f t="shared" si="653"/>
        <v>0</v>
      </c>
      <c r="T529" s="41">
        <f t="shared" si="654"/>
        <v>-148.29953399999999</v>
      </c>
      <c r="U529" s="41" t="str">
        <f t="shared" si="655"/>
        <v/>
      </c>
      <c r="V529" s="41" t="str">
        <f t="shared" si="656"/>
        <v/>
      </c>
      <c r="W529" s="41" t="str">
        <f t="shared" si="657"/>
        <v/>
      </c>
      <c r="X529" s="41" t="str">
        <f t="shared" si="658"/>
        <v/>
      </c>
      <c r="Y529" s="41" t="str">
        <f t="shared" si="659"/>
        <v/>
      </c>
      <c r="Z529" s="41" t="str">
        <f t="shared" si="660"/>
        <v/>
      </c>
    </row>
    <row r="530" spans="4:46" x14ac:dyDescent="0.25">
      <c r="D530" s="18">
        <v>1962</v>
      </c>
      <c r="E530" s="47">
        <f t="shared" si="643"/>
        <v>3</v>
      </c>
      <c r="F530" s="9" t="s">
        <v>529</v>
      </c>
      <c r="G530" s="9">
        <v>-169.539254</v>
      </c>
      <c r="I530" s="41">
        <f t="shared" si="644"/>
        <v>-169.539254</v>
      </c>
      <c r="J530" s="41">
        <f t="shared" si="645"/>
        <v>0</v>
      </c>
      <c r="K530" s="41">
        <f t="shared" si="646"/>
        <v>-169.539254</v>
      </c>
      <c r="L530" s="41" t="str">
        <f t="shared" si="647"/>
        <v/>
      </c>
      <c r="M530" s="41" t="str">
        <f t="shared" si="648"/>
        <v/>
      </c>
      <c r="N530" s="41" t="str">
        <f t="shared" si="642"/>
        <v/>
      </c>
      <c r="O530" s="41" t="str">
        <f t="shared" si="649"/>
        <v/>
      </c>
      <c r="P530" s="41" t="str">
        <f t="shared" si="650"/>
        <v/>
      </c>
      <c r="Q530" s="41" t="str">
        <f t="shared" si="651"/>
        <v/>
      </c>
      <c r="R530" s="41">
        <f t="shared" si="652"/>
        <v>-169.539254</v>
      </c>
      <c r="S530" s="41">
        <f t="shared" si="653"/>
        <v>0</v>
      </c>
      <c r="T530" s="41">
        <f t="shared" si="654"/>
        <v>-169.539254</v>
      </c>
      <c r="U530" s="41" t="str">
        <f t="shared" si="655"/>
        <v/>
      </c>
      <c r="V530" s="41" t="str">
        <f t="shared" si="656"/>
        <v/>
      </c>
      <c r="W530" s="41" t="str">
        <f t="shared" si="657"/>
        <v/>
      </c>
      <c r="X530" s="41" t="str">
        <f t="shared" si="658"/>
        <v/>
      </c>
      <c r="Y530" s="41" t="str">
        <f t="shared" si="659"/>
        <v/>
      </c>
      <c r="Z530" s="41" t="str">
        <f t="shared" si="660"/>
        <v/>
      </c>
    </row>
    <row r="531" spans="4:46" x14ac:dyDescent="0.25">
      <c r="D531" s="18">
        <v>1962</v>
      </c>
      <c r="E531" s="47">
        <f t="shared" si="643"/>
        <v>3</v>
      </c>
      <c r="F531" s="9" t="s">
        <v>530</v>
      </c>
      <c r="G531" s="9">
        <v>-125.107365</v>
      </c>
      <c r="I531" s="41">
        <f t="shared" si="644"/>
        <v>-125.107365</v>
      </c>
      <c r="J531" s="41">
        <f t="shared" si="645"/>
        <v>0</v>
      </c>
      <c r="K531" s="41">
        <f t="shared" si="646"/>
        <v>-125.107365</v>
      </c>
      <c r="L531" s="41" t="str">
        <f t="shared" si="647"/>
        <v/>
      </c>
      <c r="M531" s="41" t="str">
        <f t="shared" si="648"/>
        <v/>
      </c>
      <c r="N531" s="41" t="str">
        <f t="shared" si="642"/>
        <v/>
      </c>
      <c r="O531" s="41" t="str">
        <f t="shared" si="649"/>
        <v/>
      </c>
      <c r="P531" s="41" t="str">
        <f t="shared" si="650"/>
        <v/>
      </c>
      <c r="Q531" s="41" t="str">
        <f t="shared" si="651"/>
        <v/>
      </c>
      <c r="R531" s="41">
        <f t="shared" si="652"/>
        <v>-125.107365</v>
      </c>
      <c r="S531" s="41">
        <f t="shared" si="653"/>
        <v>0</v>
      </c>
      <c r="T531" s="41">
        <f t="shared" si="654"/>
        <v>-125.107365</v>
      </c>
      <c r="U531" s="41" t="str">
        <f t="shared" si="655"/>
        <v/>
      </c>
      <c r="V531" s="41" t="str">
        <f t="shared" si="656"/>
        <v/>
      </c>
      <c r="W531" s="41" t="str">
        <f t="shared" si="657"/>
        <v/>
      </c>
      <c r="X531" s="41" t="str">
        <f t="shared" si="658"/>
        <v/>
      </c>
      <c r="Y531" s="41" t="str">
        <f t="shared" si="659"/>
        <v/>
      </c>
      <c r="Z531" s="41" t="str">
        <f t="shared" si="660"/>
        <v/>
      </c>
      <c r="AC531" s="14">
        <f>SUM(I520:I531)</f>
        <v>-62.711941999999979</v>
      </c>
      <c r="AD531" s="14">
        <f>SUM(J520:J531)</f>
        <v>522.01084400000002</v>
      </c>
      <c r="AE531" s="14">
        <f>SUM(K520:K531)</f>
        <v>-584.72278599999993</v>
      </c>
      <c r="AF531" s="14" t="str">
        <f>IF(AF$38=$E531,SUM(L520:L531),"")</f>
        <v/>
      </c>
      <c r="AG531" s="14" t="str">
        <f t="shared" ref="AG531" si="703">IF(AG$38=$E531,SUM(M520:M531),"")</f>
        <v/>
      </c>
      <c r="AH531" s="14" t="str">
        <f t="shared" ref="AH531" si="704">IF(AH$38=$E531,SUM(N520:N531),"")</f>
        <v/>
      </c>
      <c r="AI531" s="14" t="str">
        <f t="shared" ref="AI531" si="705">IF(AI$38=$E531,SUM(O520:O531),"")</f>
        <v/>
      </c>
      <c r="AJ531" s="14" t="str">
        <f t="shared" ref="AJ531" si="706">IF(AJ$38=$E531,SUM(P520:P531),"")</f>
        <v/>
      </c>
      <c r="AK531" s="14" t="str">
        <f t="shared" ref="AK531" si="707">IF(AK$38=$E531,SUM(Q520:Q531),"")</f>
        <v/>
      </c>
      <c r="AL531" s="14">
        <f t="shared" ref="AL531" si="708">IF(AL$38=$E531,SUM(R520:R531),"")</f>
        <v>-62.711941999999979</v>
      </c>
      <c r="AM531" s="14">
        <f t="shared" ref="AM531" si="709">IF(AM$38=$E531,SUM(S520:S531),"")</f>
        <v>522.01084400000002</v>
      </c>
      <c r="AN531" s="14">
        <f t="shared" ref="AN531" si="710">IF(AN$38=$E531,SUM(T520:T531),"")</f>
        <v>-584.72278599999993</v>
      </c>
      <c r="AO531" s="14" t="str">
        <f t="shared" ref="AO531" si="711">IF(AO$38=$E531,SUM(U520:U531),"")</f>
        <v/>
      </c>
      <c r="AP531" s="14" t="str">
        <f t="shared" ref="AP531" si="712">IF(AP$38=$E531,SUM(V520:V531),"")</f>
        <v/>
      </c>
      <c r="AQ531" s="14" t="str">
        <f t="shared" ref="AQ531" si="713">IF(AQ$38=$E531,SUM(W520:W531),"")</f>
        <v/>
      </c>
      <c r="AR531" s="14" t="str">
        <f t="shared" ref="AR531" si="714">IF(AR$38=$E531,SUM(X520:X531),"")</f>
        <v/>
      </c>
      <c r="AS531" s="14" t="str">
        <f t="shared" ref="AS531" si="715">IF(AS$38=$E531,SUM(Y520:Y531),"")</f>
        <v/>
      </c>
      <c r="AT531" s="14" t="str">
        <f t="shared" ref="AT531" si="716">IF(AT$38=$E531,SUM(Z520:Z531),"")</f>
        <v/>
      </c>
    </row>
    <row r="532" spans="4:46" x14ac:dyDescent="0.25">
      <c r="D532" s="18">
        <v>1963</v>
      </c>
      <c r="E532" s="47">
        <f t="shared" si="643"/>
        <v>1</v>
      </c>
      <c r="F532" s="9" t="s">
        <v>531</v>
      </c>
      <c r="G532" s="9">
        <v>101.686081</v>
      </c>
      <c r="I532" s="41">
        <f t="shared" si="644"/>
        <v>101.686081</v>
      </c>
      <c r="J532" s="41">
        <f t="shared" si="645"/>
        <v>101.686081</v>
      </c>
      <c r="K532" s="41">
        <f t="shared" si="646"/>
        <v>0</v>
      </c>
      <c r="L532" s="41">
        <f t="shared" si="647"/>
        <v>101.686081</v>
      </c>
      <c r="M532" s="41">
        <f t="shared" si="648"/>
        <v>101.686081</v>
      </c>
      <c r="N532" s="41">
        <f t="shared" si="642"/>
        <v>0</v>
      </c>
      <c r="O532" s="41" t="str">
        <f t="shared" si="649"/>
        <v/>
      </c>
      <c r="P532" s="41" t="str">
        <f t="shared" si="650"/>
        <v/>
      </c>
      <c r="Q532" s="41" t="str">
        <f t="shared" si="651"/>
        <v/>
      </c>
      <c r="R532" s="41" t="str">
        <f t="shared" si="652"/>
        <v/>
      </c>
      <c r="S532" s="41" t="str">
        <f t="shared" si="653"/>
        <v/>
      </c>
      <c r="T532" s="41" t="str">
        <f t="shared" si="654"/>
        <v/>
      </c>
      <c r="U532" s="41" t="str">
        <f t="shared" si="655"/>
        <v/>
      </c>
      <c r="V532" s="41" t="str">
        <f t="shared" si="656"/>
        <v/>
      </c>
      <c r="W532" s="41" t="str">
        <f t="shared" si="657"/>
        <v/>
      </c>
      <c r="X532" s="41" t="str">
        <f t="shared" si="658"/>
        <v/>
      </c>
      <c r="Y532" s="41" t="str">
        <f t="shared" si="659"/>
        <v/>
      </c>
      <c r="Z532" s="41" t="str">
        <f t="shared" si="660"/>
        <v/>
      </c>
    </row>
    <row r="533" spans="4:46" x14ac:dyDescent="0.25">
      <c r="D533" s="18">
        <v>1963</v>
      </c>
      <c r="E533" s="47">
        <f t="shared" si="643"/>
        <v>1</v>
      </c>
      <c r="F533" s="9" t="s">
        <v>532</v>
      </c>
      <c r="G533" s="9">
        <v>48.596473000000003</v>
      </c>
      <c r="I533" s="41">
        <f t="shared" si="644"/>
        <v>48.596473000000003</v>
      </c>
      <c r="J533" s="41">
        <f t="shared" si="645"/>
        <v>48.596473000000003</v>
      </c>
      <c r="K533" s="41">
        <f t="shared" si="646"/>
        <v>0</v>
      </c>
      <c r="L533" s="41">
        <f t="shared" si="647"/>
        <v>48.596473000000003</v>
      </c>
      <c r="M533" s="41">
        <f t="shared" si="648"/>
        <v>48.596473000000003</v>
      </c>
      <c r="N533" s="41">
        <f t="shared" si="642"/>
        <v>0</v>
      </c>
      <c r="O533" s="41" t="str">
        <f t="shared" si="649"/>
        <v/>
      </c>
      <c r="P533" s="41" t="str">
        <f t="shared" si="650"/>
        <v/>
      </c>
      <c r="Q533" s="41" t="str">
        <f t="shared" si="651"/>
        <v/>
      </c>
      <c r="R533" s="41" t="str">
        <f t="shared" si="652"/>
        <v/>
      </c>
      <c r="S533" s="41" t="str">
        <f t="shared" si="653"/>
        <v/>
      </c>
      <c r="T533" s="41" t="str">
        <f t="shared" si="654"/>
        <v/>
      </c>
      <c r="U533" s="41" t="str">
        <f t="shared" si="655"/>
        <v/>
      </c>
      <c r="V533" s="41" t="str">
        <f t="shared" si="656"/>
        <v/>
      </c>
      <c r="W533" s="41" t="str">
        <f t="shared" si="657"/>
        <v/>
      </c>
      <c r="X533" s="41" t="str">
        <f t="shared" si="658"/>
        <v/>
      </c>
      <c r="Y533" s="41" t="str">
        <f t="shared" si="659"/>
        <v/>
      </c>
      <c r="Z533" s="41" t="str">
        <f t="shared" si="660"/>
        <v/>
      </c>
    </row>
    <row r="534" spans="4:46" x14ac:dyDescent="0.25">
      <c r="D534" s="18">
        <v>1963</v>
      </c>
      <c r="E534" s="47">
        <f t="shared" si="643"/>
        <v>1</v>
      </c>
      <c r="F534" s="9" t="s">
        <v>533</v>
      </c>
      <c r="G534" s="9">
        <v>165.87326400000001</v>
      </c>
      <c r="I534" s="41">
        <f t="shared" si="644"/>
        <v>165.87326400000001</v>
      </c>
      <c r="J534" s="41">
        <f t="shared" si="645"/>
        <v>165.87326400000001</v>
      </c>
      <c r="K534" s="41">
        <f t="shared" si="646"/>
        <v>0</v>
      </c>
      <c r="L534" s="41">
        <f t="shared" si="647"/>
        <v>165.87326400000001</v>
      </c>
      <c r="M534" s="41">
        <f t="shared" si="648"/>
        <v>165.87326400000001</v>
      </c>
      <c r="N534" s="41">
        <f t="shared" si="642"/>
        <v>0</v>
      </c>
      <c r="O534" s="41" t="str">
        <f t="shared" si="649"/>
        <v/>
      </c>
      <c r="P534" s="41" t="str">
        <f t="shared" si="650"/>
        <v/>
      </c>
      <c r="Q534" s="41" t="str">
        <f t="shared" si="651"/>
        <v/>
      </c>
      <c r="R534" s="41" t="str">
        <f t="shared" si="652"/>
        <v/>
      </c>
      <c r="S534" s="41" t="str">
        <f t="shared" si="653"/>
        <v/>
      </c>
      <c r="T534" s="41" t="str">
        <f t="shared" si="654"/>
        <v/>
      </c>
      <c r="U534" s="41" t="str">
        <f t="shared" si="655"/>
        <v/>
      </c>
      <c r="V534" s="41" t="str">
        <f t="shared" si="656"/>
        <v/>
      </c>
      <c r="W534" s="41" t="str">
        <f t="shared" si="657"/>
        <v/>
      </c>
      <c r="X534" s="41" t="str">
        <f t="shared" si="658"/>
        <v/>
      </c>
      <c r="Y534" s="41" t="str">
        <f t="shared" si="659"/>
        <v/>
      </c>
      <c r="Z534" s="41" t="str">
        <f t="shared" si="660"/>
        <v/>
      </c>
    </row>
    <row r="535" spans="4:46" x14ac:dyDescent="0.25">
      <c r="D535" s="18">
        <v>1963</v>
      </c>
      <c r="E535" s="47">
        <f t="shared" si="643"/>
        <v>1</v>
      </c>
      <c r="F535" s="9" t="s">
        <v>534</v>
      </c>
      <c r="G535" s="9">
        <v>40.971975</v>
      </c>
      <c r="I535" s="41">
        <f t="shared" si="644"/>
        <v>40.971975</v>
      </c>
      <c r="J535" s="41">
        <f t="shared" si="645"/>
        <v>40.971975</v>
      </c>
      <c r="K535" s="41">
        <f t="shared" si="646"/>
        <v>0</v>
      </c>
      <c r="L535" s="41">
        <f t="shared" si="647"/>
        <v>40.971975</v>
      </c>
      <c r="M535" s="41">
        <f t="shared" si="648"/>
        <v>40.971975</v>
      </c>
      <c r="N535" s="41">
        <f t="shared" si="642"/>
        <v>0</v>
      </c>
      <c r="O535" s="41" t="str">
        <f t="shared" si="649"/>
        <v/>
      </c>
      <c r="P535" s="41" t="str">
        <f t="shared" si="650"/>
        <v/>
      </c>
      <c r="Q535" s="41" t="str">
        <f t="shared" si="651"/>
        <v/>
      </c>
      <c r="R535" s="41" t="str">
        <f t="shared" si="652"/>
        <v/>
      </c>
      <c r="S535" s="41" t="str">
        <f t="shared" si="653"/>
        <v/>
      </c>
      <c r="T535" s="41" t="str">
        <f t="shared" si="654"/>
        <v/>
      </c>
      <c r="U535" s="41" t="str">
        <f t="shared" si="655"/>
        <v/>
      </c>
      <c r="V535" s="41" t="str">
        <f t="shared" si="656"/>
        <v/>
      </c>
      <c r="W535" s="41" t="str">
        <f t="shared" si="657"/>
        <v/>
      </c>
      <c r="X535" s="41" t="str">
        <f t="shared" si="658"/>
        <v/>
      </c>
      <c r="Y535" s="41" t="str">
        <f t="shared" si="659"/>
        <v/>
      </c>
      <c r="Z535" s="41" t="str">
        <f t="shared" si="660"/>
        <v/>
      </c>
    </row>
    <row r="536" spans="4:46" x14ac:dyDescent="0.25">
      <c r="D536" s="18">
        <v>1963</v>
      </c>
      <c r="E536" s="47">
        <f t="shared" si="643"/>
        <v>1</v>
      </c>
      <c r="F536" s="9" t="s">
        <v>535</v>
      </c>
      <c r="G536" s="9">
        <v>280.19178699999998</v>
      </c>
      <c r="I536" s="41">
        <f t="shared" si="644"/>
        <v>280.19178699999998</v>
      </c>
      <c r="J536" s="41">
        <f t="shared" si="645"/>
        <v>280.19178699999998</v>
      </c>
      <c r="K536" s="41">
        <f t="shared" si="646"/>
        <v>0</v>
      </c>
      <c r="L536" s="41">
        <f t="shared" si="647"/>
        <v>280.19178699999998</v>
      </c>
      <c r="M536" s="41">
        <f t="shared" si="648"/>
        <v>280.19178699999998</v>
      </c>
      <c r="N536" s="41">
        <f t="shared" si="642"/>
        <v>0</v>
      </c>
      <c r="O536" s="41" t="str">
        <f t="shared" si="649"/>
        <v/>
      </c>
      <c r="P536" s="41" t="str">
        <f t="shared" si="650"/>
        <v/>
      </c>
      <c r="Q536" s="41" t="str">
        <f t="shared" si="651"/>
        <v/>
      </c>
      <c r="R536" s="41" t="str">
        <f t="shared" si="652"/>
        <v/>
      </c>
      <c r="S536" s="41" t="str">
        <f t="shared" si="653"/>
        <v/>
      </c>
      <c r="T536" s="41" t="str">
        <f t="shared" si="654"/>
        <v/>
      </c>
      <c r="U536" s="41" t="str">
        <f t="shared" si="655"/>
        <v/>
      </c>
      <c r="V536" s="41" t="str">
        <f t="shared" si="656"/>
        <v/>
      </c>
      <c r="W536" s="41" t="str">
        <f t="shared" si="657"/>
        <v/>
      </c>
      <c r="X536" s="41" t="str">
        <f t="shared" si="658"/>
        <v/>
      </c>
      <c r="Y536" s="41" t="str">
        <f t="shared" si="659"/>
        <v/>
      </c>
      <c r="Z536" s="41" t="str">
        <f t="shared" si="660"/>
        <v/>
      </c>
    </row>
    <row r="537" spans="4:46" x14ac:dyDescent="0.25">
      <c r="D537" s="18">
        <v>1963</v>
      </c>
      <c r="E537" s="47">
        <f t="shared" si="643"/>
        <v>1</v>
      </c>
      <c r="F537" s="9" t="s">
        <v>536</v>
      </c>
      <c r="G537" s="9">
        <v>74.274332999999999</v>
      </c>
      <c r="I537" s="41">
        <f t="shared" si="644"/>
        <v>74.274332999999999</v>
      </c>
      <c r="J537" s="41">
        <f t="shared" si="645"/>
        <v>74.274332999999999</v>
      </c>
      <c r="K537" s="41">
        <f t="shared" si="646"/>
        <v>0</v>
      </c>
      <c r="L537" s="41">
        <f t="shared" si="647"/>
        <v>74.274332999999999</v>
      </c>
      <c r="M537" s="41">
        <f t="shared" si="648"/>
        <v>74.274332999999999</v>
      </c>
      <c r="N537" s="41">
        <f t="shared" si="642"/>
        <v>0</v>
      </c>
      <c r="O537" s="41" t="str">
        <f t="shared" si="649"/>
        <v/>
      </c>
      <c r="P537" s="41" t="str">
        <f t="shared" si="650"/>
        <v/>
      </c>
      <c r="Q537" s="41" t="str">
        <f t="shared" si="651"/>
        <v/>
      </c>
      <c r="R537" s="41" t="str">
        <f t="shared" si="652"/>
        <v/>
      </c>
      <c r="S537" s="41" t="str">
        <f t="shared" si="653"/>
        <v/>
      </c>
      <c r="T537" s="41" t="str">
        <f t="shared" si="654"/>
        <v/>
      </c>
      <c r="U537" s="41" t="str">
        <f t="shared" si="655"/>
        <v/>
      </c>
      <c r="V537" s="41" t="str">
        <f t="shared" si="656"/>
        <v/>
      </c>
      <c r="W537" s="41" t="str">
        <f t="shared" si="657"/>
        <v/>
      </c>
      <c r="X537" s="41" t="str">
        <f t="shared" si="658"/>
        <v/>
      </c>
      <c r="Y537" s="41" t="str">
        <f t="shared" si="659"/>
        <v/>
      </c>
      <c r="Z537" s="41" t="str">
        <f t="shared" si="660"/>
        <v/>
      </c>
    </row>
    <row r="538" spans="4:46" x14ac:dyDescent="0.25">
      <c r="D538" s="18">
        <v>1963</v>
      </c>
      <c r="E538" s="47">
        <f t="shared" si="643"/>
        <v>1</v>
      </c>
      <c r="F538" s="9" t="s">
        <v>537</v>
      </c>
      <c r="G538" s="9">
        <v>242.54345699999999</v>
      </c>
      <c r="I538" s="41">
        <f t="shared" si="644"/>
        <v>242.54345699999999</v>
      </c>
      <c r="J538" s="41">
        <f t="shared" si="645"/>
        <v>242.54345699999999</v>
      </c>
      <c r="K538" s="41">
        <f t="shared" si="646"/>
        <v>0</v>
      </c>
      <c r="L538" s="41">
        <f t="shared" si="647"/>
        <v>242.54345699999999</v>
      </c>
      <c r="M538" s="41">
        <f t="shared" si="648"/>
        <v>242.54345699999999</v>
      </c>
      <c r="N538" s="41">
        <f t="shared" si="642"/>
        <v>0</v>
      </c>
      <c r="O538" s="41" t="str">
        <f t="shared" si="649"/>
        <v/>
      </c>
      <c r="P538" s="41" t="str">
        <f t="shared" si="650"/>
        <v/>
      </c>
      <c r="Q538" s="41" t="str">
        <f t="shared" si="651"/>
        <v/>
      </c>
      <c r="R538" s="41" t="str">
        <f t="shared" si="652"/>
        <v/>
      </c>
      <c r="S538" s="41" t="str">
        <f t="shared" si="653"/>
        <v/>
      </c>
      <c r="T538" s="41" t="str">
        <f t="shared" si="654"/>
        <v/>
      </c>
      <c r="U538" s="41" t="str">
        <f t="shared" si="655"/>
        <v/>
      </c>
      <c r="V538" s="41" t="str">
        <f t="shared" si="656"/>
        <v/>
      </c>
      <c r="W538" s="41" t="str">
        <f t="shared" si="657"/>
        <v/>
      </c>
      <c r="X538" s="41" t="str">
        <f t="shared" si="658"/>
        <v/>
      </c>
      <c r="Y538" s="41" t="str">
        <f t="shared" si="659"/>
        <v/>
      </c>
      <c r="Z538" s="41" t="str">
        <f t="shared" si="660"/>
        <v/>
      </c>
    </row>
    <row r="539" spans="4:46" x14ac:dyDescent="0.25">
      <c r="D539" s="18">
        <v>1963</v>
      </c>
      <c r="E539" s="47">
        <f t="shared" si="643"/>
        <v>1</v>
      </c>
      <c r="F539" s="9" t="s">
        <v>538</v>
      </c>
      <c r="G539" s="9">
        <v>23.768972999999999</v>
      </c>
      <c r="I539" s="41">
        <f t="shared" si="644"/>
        <v>23.768972999999999</v>
      </c>
      <c r="J539" s="41">
        <f t="shared" si="645"/>
        <v>23.768972999999999</v>
      </c>
      <c r="K539" s="41">
        <f t="shared" si="646"/>
        <v>0</v>
      </c>
      <c r="L539" s="41">
        <f t="shared" si="647"/>
        <v>23.768972999999999</v>
      </c>
      <c r="M539" s="41">
        <f t="shared" si="648"/>
        <v>23.768972999999999</v>
      </c>
      <c r="N539" s="41">
        <f t="shared" si="642"/>
        <v>0</v>
      </c>
      <c r="O539" s="41" t="str">
        <f t="shared" si="649"/>
        <v/>
      </c>
      <c r="P539" s="41" t="str">
        <f t="shared" si="650"/>
        <v/>
      </c>
      <c r="Q539" s="41" t="str">
        <f t="shared" si="651"/>
        <v/>
      </c>
      <c r="R539" s="41" t="str">
        <f t="shared" si="652"/>
        <v/>
      </c>
      <c r="S539" s="41" t="str">
        <f t="shared" si="653"/>
        <v/>
      </c>
      <c r="T539" s="41" t="str">
        <f t="shared" si="654"/>
        <v/>
      </c>
      <c r="U539" s="41" t="str">
        <f t="shared" si="655"/>
        <v/>
      </c>
      <c r="V539" s="41" t="str">
        <f t="shared" si="656"/>
        <v/>
      </c>
      <c r="W539" s="41" t="str">
        <f t="shared" si="657"/>
        <v/>
      </c>
      <c r="X539" s="41" t="str">
        <f t="shared" si="658"/>
        <v/>
      </c>
      <c r="Y539" s="41" t="str">
        <f t="shared" si="659"/>
        <v/>
      </c>
      <c r="Z539" s="41" t="str">
        <f t="shared" si="660"/>
        <v/>
      </c>
    </row>
    <row r="540" spans="4:46" x14ac:dyDescent="0.25">
      <c r="D540" s="18">
        <v>1963</v>
      </c>
      <c r="E540" s="47">
        <f t="shared" si="643"/>
        <v>1</v>
      </c>
      <c r="F540" s="9" t="s">
        <v>539</v>
      </c>
      <c r="G540" s="9">
        <v>-57.691094999999997</v>
      </c>
      <c r="I540" s="41">
        <f t="shared" si="644"/>
        <v>-57.691094999999997</v>
      </c>
      <c r="J540" s="41">
        <f t="shared" si="645"/>
        <v>0</v>
      </c>
      <c r="K540" s="41">
        <f t="shared" si="646"/>
        <v>-57.691094999999997</v>
      </c>
      <c r="L540" s="41">
        <f t="shared" si="647"/>
        <v>-57.691094999999997</v>
      </c>
      <c r="M540" s="41">
        <f t="shared" si="648"/>
        <v>0</v>
      </c>
      <c r="N540" s="41">
        <f t="shared" si="642"/>
        <v>-57.691094999999997</v>
      </c>
      <c r="O540" s="41" t="str">
        <f t="shared" si="649"/>
        <v/>
      </c>
      <c r="P540" s="41" t="str">
        <f t="shared" si="650"/>
        <v/>
      </c>
      <c r="Q540" s="41" t="str">
        <f t="shared" si="651"/>
        <v/>
      </c>
      <c r="R540" s="41" t="str">
        <f t="shared" si="652"/>
        <v/>
      </c>
      <c r="S540" s="41" t="str">
        <f t="shared" si="653"/>
        <v/>
      </c>
      <c r="T540" s="41" t="str">
        <f t="shared" si="654"/>
        <v/>
      </c>
      <c r="U540" s="41" t="str">
        <f t="shared" si="655"/>
        <v/>
      </c>
      <c r="V540" s="41" t="str">
        <f t="shared" si="656"/>
        <v/>
      </c>
      <c r="W540" s="41" t="str">
        <f t="shared" si="657"/>
        <v/>
      </c>
      <c r="X540" s="41" t="str">
        <f t="shared" si="658"/>
        <v/>
      </c>
      <c r="Y540" s="41" t="str">
        <f t="shared" si="659"/>
        <v/>
      </c>
      <c r="Z540" s="41" t="str">
        <f t="shared" si="660"/>
        <v/>
      </c>
    </row>
    <row r="541" spans="4:46" x14ac:dyDescent="0.25">
      <c r="D541" s="18">
        <v>1963</v>
      </c>
      <c r="E541" s="47">
        <f t="shared" si="643"/>
        <v>1</v>
      </c>
      <c r="F541" s="9" t="s">
        <v>540</v>
      </c>
      <c r="G541" s="9">
        <v>-52.586866999999998</v>
      </c>
      <c r="I541" s="41">
        <f t="shared" si="644"/>
        <v>-52.586866999999998</v>
      </c>
      <c r="J541" s="41">
        <f t="shared" si="645"/>
        <v>0</v>
      </c>
      <c r="K541" s="41">
        <f t="shared" si="646"/>
        <v>-52.586866999999998</v>
      </c>
      <c r="L541" s="41">
        <f t="shared" si="647"/>
        <v>-52.586866999999998</v>
      </c>
      <c r="M541" s="41">
        <f t="shared" si="648"/>
        <v>0</v>
      </c>
      <c r="N541" s="41">
        <f t="shared" si="642"/>
        <v>-52.586866999999998</v>
      </c>
      <c r="O541" s="41" t="str">
        <f t="shared" si="649"/>
        <v/>
      </c>
      <c r="P541" s="41" t="str">
        <f t="shared" si="650"/>
        <v/>
      </c>
      <c r="Q541" s="41" t="str">
        <f t="shared" si="651"/>
        <v/>
      </c>
      <c r="R541" s="41" t="str">
        <f t="shared" si="652"/>
        <v/>
      </c>
      <c r="S541" s="41" t="str">
        <f t="shared" si="653"/>
        <v/>
      </c>
      <c r="T541" s="41" t="str">
        <f t="shared" si="654"/>
        <v/>
      </c>
      <c r="U541" s="41" t="str">
        <f t="shared" si="655"/>
        <v/>
      </c>
      <c r="V541" s="41" t="str">
        <f t="shared" si="656"/>
        <v/>
      </c>
      <c r="W541" s="41" t="str">
        <f t="shared" si="657"/>
        <v/>
      </c>
      <c r="X541" s="41" t="str">
        <f t="shared" si="658"/>
        <v/>
      </c>
      <c r="Y541" s="41" t="str">
        <f t="shared" si="659"/>
        <v/>
      </c>
      <c r="Z541" s="41" t="str">
        <f t="shared" si="660"/>
        <v/>
      </c>
    </row>
    <row r="542" spans="4:46" x14ac:dyDescent="0.25">
      <c r="D542" s="18">
        <v>1963</v>
      </c>
      <c r="E542" s="47">
        <f t="shared" si="643"/>
        <v>1</v>
      </c>
      <c r="F542" s="9" t="s">
        <v>541</v>
      </c>
      <c r="G542" s="9">
        <v>-147.07982000000001</v>
      </c>
      <c r="I542" s="41">
        <f t="shared" si="644"/>
        <v>-147.07982000000001</v>
      </c>
      <c r="J542" s="41">
        <f t="shared" si="645"/>
        <v>0</v>
      </c>
      <c r="K542" s="41">
        <f t="shared" si="646"/>
        <v>-147.07982000000001</v>
      </c>
      <c r="L542" s="41">
        <f t="shared" si="647"/>
        <v>-147.07982000000001</v>
      </c>
      <c r="M542" s="41">
        <f t="shared" si="648"/>
        <v>0</v>
      </c>
      <c r="N542" s="41">
        <f t="shared" si="642"/>
        <v>-147.07982000000001</v>
      </c>
      <c r="O542" s="41" t="str">
        <f t="shared" si="649"/>
        <v/>
      </c>
      <c r="P542" s="41" t="str">
        <f t="shared" si="650"/>
        <v/>
      </c>
      <c r="Q542" s="41" t="str">
        <f t="shared" si="651"/>
        <v/>
      </c>
      <c r="R542" s="41" t="str">
        <f t="shared" si="652"/>
        <v/>
      </c>
      <c r="S542" s="41" t="str">
        <f t="shared" si="653"/>
        <v/>
      </c>
      <c r="T542" s="41" t="str">
        <f t="shared" si="654"/>
        <v/>
      </c>
      <c r="U542" s="41" t="str">
        <f t="shared" si="655"/>
        <v/>
      </c>
      <c r="V542" s="41" t="str">
        <f t="shared" si="656"/>
        <v/>
      </c>
      <c r="W542" s="41" t="str">
        <f t="shared" si="657"/>
        <v/>
      </c>
      <c r="X542" s="41" t="str">
        <f t="shared" si="658"/>
        <v/>
      </c>
      <c r="Y542" s="41" t="str">
        <f t="shared" si="659"/>
        <v/>
      </c>
      <c r="Z542" s="41" t="str">
        <f t="shared" si="660"/>
        <v/>
      </c>
    </row>
    <row r="543" spans="4:46" x14ac:dyDescent="0.25">
      <c r="D543" s="18">
        <v>1963</v>
      </c>
      <c r="E543" s="47">
        <f t="shared" si="643"/>
        <v>1</v>
      </c>
      <c r="F543" s="9" t="s">
        <v>542</v>
      </c>
      <c r="G543" s="9">
        <v>-230.434392</v>
      </c>
      <c r="I543" s="41">
        <f t="shared" si="644"/>
        <v>-230.434392</v>
      </c>
      <c r="J543" s="41">
        <f t="shared" si="645"/>
        <v>0</v>
      </c>
      <c r="K543" s="41">
        <f t="shared" si="646"/>
        <v>-230.434392</v>
      </c>
      <c r="L543" s="41">
        <f t="shared" si="647"/>
        <v>-230.434392</v>
      </c>
      <c r="M543" s="41">
        <f t="shared" si="648"/>
        <v>0</v>
      </c>
      <c r="N543" s="41">
        <f t="shared" si="642"/>
        <v>-230.434392</v>
      </c>
      <c r="O543" s="41" t="str">
        <f t="shared" si="649"/>
        <v/>
      </c>
      <c r="P543" s="41" t="str">
        <f t="shared" si="650"/>
        <v/>
      </c>
      <c r="Q543" s="41" t="str">
        <f t="shared" si="651"/>
        <v/>
      </c>
      <c r="R543" s="41" t="str">
        <f t="shared" si="652"/>
        <v/>
      </c>
      <c r="S543" s="41" t="str">
        <f t="shared" si="653"/>
        <v/>
      </c>
      <c r="T543" s="41" t="str">
        <f t="shared" si="654"/>
        <v/>
      </c>
      <c r="U543" s="41" t="str">
        <f t="shared" si="655"/>
        <v/>
      </c>
      <c r="V543" s="41" t="str">
        <f t="shared" si="656"/>
        <v/>
      </c>
      <c r="W543" s="41" t="str">
        <f t="shared" si="657"/>
        <v/>
      </c>
      <c r="X543" s="41" t="str">
        <f t="shared" si="658"/>
        <v/>
      </c>
      <c r="Y543" s="41" t="str">
        <f t="shared" si="659"/>
        <v/>
      </c>
      <c r="Z543" s="41" t="str">
        <f t="shared" si="660"/>
        <v/>
      </c>
      <c r="AC543" s="14">
        <f>SUM(I532:I543)</f>
        <v>490.11416899999983</v>
      </c>
      <c r="AD543" s="14">
        <f>SUM(J532:J543)</f>
        <v>977.90634299999988</v>
      </c>
      <c r="AE543" s="14">
        <f>SUM(K532:K543)</f>
        <v>-487.79217400000005</v>
      </c>
      <c r="AF543" s="14">
        <f>IF(AF$38=$E543,SUM(L532:L543),"")</f>
        <v>490.11416899999983</v>
      </c>
      <c r="AG543" s="14">
        <f t="shared" ref="AG543" si="717">IF(AG$38=$E543,SUM(M532:M543),"")</f>
        <v>977.90634299999988</v>
      </c>
      <c r="AH543" s="14">
        <f t="shared" ref="AH543" si="718">IF(AH$38=$E543,SUM(N532:N543),"")</f>
        <v>-487.79217400000005</v>
      </c>
      <c r="AI543" s="14" t="str">
        <f t="shared" ref="AI543" si="719">IF(AI$38=$E543,SUM(O532:O543),"")</f>
        <v/>
      </c>
      <c r="AJ543" s="14" t="str">
        <f t="shared" ref="AJ543" si="720">IF(AJ$38=$E543,SUM(P532:P543),"")</f>
        <v/>
      </c>
      <c r="AK543" s="14" t="str">
        <f t="shared" ref="AK543" si="721">IF(AK$38=$E543,SUM(Q532:Q543),"")</f>
        <v/>
      </c>
      <c r="AL543" s="14" t="str">
        <f t="shared" ref="AL543" si="722">IF(AL$38=$E543,SUM(R532:R543),"")</f>
        <v/>
      </c>
      <c r="AM543" s="14" t="str">
        <f t="shared" ref="AM543" si="723">IF(AM$38=$E543,SUM(S532:S543),"")</f>
        <v/>
      </c>
      <c r="AN543" s="14" t="str">
        <f t="shared" ref="AN543" si="724">IF(AN$38=$E543,SUM(T532:T543),"")</f>
        <v/>
      </c>
      <c r="AO543" s="14" t="str">
        <f t="shared" ref="AO543" si="725">IF(AO$38=$E543,SUM(U532:U543),"")</f>
        <v/>
      </c>
      <c r="AP543" s="14" t="str">
        <f t="shared" ref="AP543" si="726">IF(AP$38=$E543,SUM(V532:V543),"")</f>
        <v/>
      </c>
      <c r="AQ543" s="14" t="str">
        <f t="shared" ref="AQ543" si="727">IF(AQ$38=$E543,SUM(W532:W543),"")</f>
        <v/>
      </c>
      <c r="AR543" s="14" t="str">
        <f t="shared" ref="AR543" si="728">IF(AR$38=$E543,SUM(X532:X543),"")</f>
        <v/>
      </c>
      <c r="AS543" s="14" t="str">
        <f t="shared" ref="AS543" si="729">IF(AS$38=$E543,SUM(Y532:Y543),"")</f>
        <v/>
      </c>
      <c r="AT543" s="14" t="str">
        <f t="shared" ref="AT543" si="730">IF(AT$38=$E543,SUM(Z532:Z543),"")</f>
        <v/>
      </c>
    </row>
    <row r="544" spans="4:46" x14ac:dyDescent="0.25">
      <c r="D544" s="18">
        <v>1964</v>
      </c>
      <c r="E544" s="47">
        <f t="shared" si="643"/>
        <v>4</v>
      </c>
      <c r="F544" s="9" t="s">
        <v>543</v>
      </c>
      <c r="G544" s="9">
        <v>-93.793362999999999</v>
      </c>
      <c r="I544" s="41">
        <f t="shared" si="644"/>
        <v>-93.793362999999999</v>
      </c>
      <c r="J544" s="41">
        <f t="shared" si="645"/>
        <v>0</v>
      </c>
      <c r="K544" s="41">
        <f t="shared" si="646"/>
        <v>-93.793362999999999</v>
      </c>
      <c r="L544" s="41" t="str">
        <f t="shared" si="647"/>
        <v/>
      </c>
      <c r="M544" s="41" t="str">
        <f t="shared" si="648"/>
        <v/>
      </c>
      <c r="N544" s="41" t="str">
        <f t="shared" si="642"/>
        <v/>
      </c>
      <c r="O544" s="41" t="str">
        <f t="shared" si="649"/>
        <v/>
      </c>
      <c r="P544" s="41" t="str">
        <f t="shared" si="650"/>
        <v/>
      </c>
      <c r="Q544" s="41" t="str">
        <f t="shared" si="651"/>
        <v/>
      </c>
      <c r="R544" s="41" t="str">
        <f t="shared" si="652"/>
        <v/>
      </c>
      <c r="S544" s="41" t="str">
        <f t="shared" si="653"/>
        <v/>
      </c>
      <c r="T544" s="41" t="str">
        <f t="shared" si="654"/>
        <v/>
      </c>
      <c r="U544" s="41">
        <f t="shared" si="655"/>
        <v>-93.793362999999999</v>
      </c>
      <c r="V544" s="41">
        <f t="shared" si="656"/>
        <v>0</v>
      </c>
      <c r="W544" s="41">
        <f t="shared" si="657"/>
        <v>-93.793362999999999</v>
      </c>
      <c r="X544" s="41" t="str">
        <f t="shared" si="658"/>
        <v/>
      </c>
      <c r="Y544" s="41" t="str">
        <f t="shared" si="659"/>
        <v/>
      </c>
      <c r="Z544" s="41" t="str">
        <f t="shared" si="660"/>
        <v/>
      </c>
    </row>
    <row r="545" spans="4:46" x14ac:dyDescent="0.25">
      <c r="D545" s="18">
        <v>1964</v>
      </c>
      <c r="E545" s="47">
        <f t="shared" si="643"/>
        <v>4</v>
      </c>
      <c r="F545" s="9" t="s">
        <v>544</v>
      </c>
      <c r="G545" s="9">
        <v>69.735330000000005</v>
      </c>
      <c r="I545" s="41">
        <f t="shared" si="644"/>
        <v>69.735330000000005</v>
      </c>
      <c r="J545" s="41">
        <f t="shared" si="645"/>
        <v>69.735330000000005</v>
      </c>
      <c r="K545" s="41">
        <f t="shared" si="646"/>
        <v>0</v>
      </c>
      <c r="L545" s="41" t="str">
        <f t="shared" si="647"/>
        <v/>
      </c>
      <c r="M545" s="41" t="str">
        <f t="shared" si="648"/>
        <v/>
      </c>
      <c r="N545" s="41" t="str">
        <f t="shared" si="642"/>
        <v/>
      </c>
      <c r="O545" s="41" t="str">
        <f t="shared" si="649"/>
        <v/>
      </c>
      <c r="P545" s="41" t="str">
        <f t="shared" si="650"/>
        <v/>
      </c>
      <c r="Q545" s="41" t="str">
        <f t="shared" si="651"/>
        <v/>
      </c>
      <c r="R545" s="41" t="str">
        <f t="shared" si="652"/>
        <v/>
      </c>
      <c r="S545" s="41" t="str">
        <f t="shared" si="653"/>
        <v/>
      </c>
      <c r="T545" s="41" t="str">
        <f t="shared" si="654"/>
        <v/>
      </c>
      <c r="U545" s="41">
        <f t="shared" si="655"/>
        <v>69.735330000000005</v>
      </c>
      <c r="V545" s="41">
        <f t="shared" si="656"/>
        <v>69.735330000000005</v>
      </c>
      <c r="W545" s="41">
        <f t="shared" si="657"/>
        <v>0</v>
      </c>
      <c r="X545" s="41" t="str">
        <f t="shared" si="658"/>
        <v/>
      </c>
      <c r="Y545" s="41" t="str">
        <f t="shared" si="659"/>
        <v/>
      </c>
      <c r="Z545" s="41" t="str">
        <f t="shared" si="660"/>
        <v/>
      </c>
    </row>
    <row r="546" spans="4:46" x14ac:dyDescent="0.25">
      <c r="D546" s="18">
        <v>1964</v>
      </c>
      <c r="E546" s="47">
        <f t="shared" si="643"/>
        <v>4</v>
      </c>
      <c r="F546" s="9" t="s">
        <v>545</v>
      </c>
      <c r="G546" s="9">
        <v>25.627064000000001</v>
      </c>
      <c r="I546" s="41">
        <f t="shared" si="644"/>
        <v>25.627064000000001</v>
      </c>
      <c r="J546" s="41">
        <f t="shared" si="645"/>
        <v>25.627064000000001</v>
      </c>
      <c r="K546" s="41">
        <f t="shared" si="646"/>
        <v>0</v>
      </c>
      <c r="L546" s="41" t="str">
        <f t="shared" si="647"/>
        <v/>
      </c>
      <c r="M546" s="41" t="str">
        <f t="shared" si="648"/>
        <v/>
      </c>
      <c r="N546" s="41" t="str">
        <f t="shared" si="642"/>
        <v/>
      </c>
      <c r="O546" s="41" t="str">
        <f t="shared" si="649"/>
        <v/>
      </c>
      <c r="P546" s="41" t="str">
        <f t="shared" si="650"/>
        <v/>
      </c>
      <c r="Q546" s="41" t="str">
        <f t="shared" si="651"/>
        <v/>
      </c>
      <c r="R546" s="41" t="str">
        <f t="shared" si="652"/>
        <v/>
      </c>
      <c r="S546" s="41" t="str">
        <f t="shared" si="653"/>
        <v/>
      </c>
      <c r="T546" s="41" t="str">
        <f t="shared" si="654"/>
        <v/>
      </c>
      <c r="U546" s="41">
        <f t="shared" si="655"/>
        <v>25.627064000000001</v>
      </c>
      <c r="V546" s="41">
        <f t="shared" si="656"/>
        <v>25.627064000000001</v>
      </c>
      <c r="W546" s="41">
        <f t="shared" si="657"/>
        <v>0</v>
      </c>
      <c r="X546" s="41" t="str">
        <f t="shared" si="658"/>
        <v/>
      </c>
      <c r="Y546" s="41" t="str">
        <f t="shared" si="659"/>
        <v/>
      </c>
      <c r="Z546" s="41" t="str">
        <f t="shared" si="660"/>
        <v/>
      </c>
    </row>
    <row r="547" spans="4:46" x14ac:dyDescent="0.25">
      <c r="D547" s="18">
        <v>1964</v>
      </c>
      <c r="E547" s="47">
        <f t="shared" si="643"/>
        <v>4</v>
      </c>
      <c r="F547" s="9" t="s">
        <v>546</v>
      </c>
      <c r="G547" s="9">
        <v>1.575877</v>
      </c>
      <c r="I547" s="41">
        <f t="shared" si="644"/>
        <v>1.575877</v>
      </c>
      <c r="J547" s="41">
        <f t="shared" si="645"/>
        <v>1.575877</v>
      </c>
      <c r="K547" s="41">
        <f t="shared" si="646"/>
        <v>0</v>
      </c>
      <c r="L547" s="41" t="str">
        <f t="shared" si="647"/>
        <v/>
      </c>
      <c r="M547" s="41" t="str">
        <f t="shared" si="648"/>
        <v/>
      </c>
      <c r="N547" s="41" t="str">
        <f t="shared" si="642"/>
        <v/>
      </c>
      <c r="O547" s="41" t="str">
        <f t="shared" si="649"/>
        <v/>
      </c>
      <c r="P547" s="41" t="str">
        <f t="shared" si="650"/>
        <v/>
      </c>
      <c r="Q547" s="41" t="str">
        <f t="shared" si="651"/>
        <v/>
      </c>
      <c r="R547" s="41" t="str">
        <f t="shared" si="652"/>
        <v/>
      </c>
      <c r="S547" s="41" t="str">
        <f t="shared" si="653"/>
        <v/>
      </c>
      <c r="T547" s="41" t="str">
        <f t="shared" si="654"/>
        <v/>
      </c>
      <c r="U547" s="41">
        <f t="shared" si="655"/>
        <v>1.575877</v>
      </c>
      <c r="V547" s="41">
        <f t="shared" si="656"/>
        <v>1.575877</v>
      </c>
      <c r="W547" s="41">
        <f t="shared" si="657"/>
        <v>0</v>
      </c>
      <c r="X547" s="41" t="str">
        <f t="shared" si="658"/>
        <v/>
      </c>
      <c r="Y547" s="41" t="str">
        <f t="shared" si="659"/>
        <v/>
      </c>
      <c r="Z547" s="41" t="str">
        <f t="shared" si="660"/>
        <v/>
      </c>
    </row>
    <row r="548" spans="4:46" x14ac:dyDescent="0.25">
      <c r="D548" s="18">
        <v>1964</v>
      </c>
      <c r="E548" s="47">
        <f t="shared" si="643"/>
        <v>4</v>
      </c>
      <c r="F548" s="9" t="s">
        <v>547</v>
      </c>
      <c r="G548" s="9">
        <v>1.0237240000000001</v>
      </c>
      <c r="I548" s="41">
        <f t="shared" si="644"/>
        <v>1.0237240000000001</v>
      </c>
      <c r="J548" s="41">
        <f t="shared" si="645"/>
        <v>1.0237240000000001</v>
      </c>
      <c r="K548" s="41">
        <f t="shared" si="646"/>
        <v>0</v>
      </c>
      <c r="L548" s="41" t="str">
        <f t="shared" si="647"/>
        <v/>
      </c>
      <c r="M548" s="41" t="str">
        <f t="shared" si="648"/>
        <v/>
      </c>
      <c r="N548" s="41" t="str">
        <f t="shared" si="642"/>
        <v/>
      </c>
      <c r="O548" s="41" t="str">
        <f t="shared" si="649"/>
        <v/>
      </c>
      <c r="P548" s="41" t="str">
        <f t="shared" si="650"/>
        <v/>
      </c>
      <c r="Q548" s="41" t="str">
        <f t="shared" si="651"/>
        <v/>
      </c>
      <c r="R548" s="41" t="str">
        <f t="shared" si="652"/>
        <v/>
      </c>
      <c r="S548" s="41" t="str">
        <f t="shared" si="653"/>
        <v/>
      </c>
      <c r="T548" s="41" t="str">
        <f t="shared" si="654"/>
        <v/>
      </c>
      <c r="U548" s="41">
        <f t="shared" si="655"/>
        <v>1.0237240000000001</v>
      </c>
      <c r="V548" s="41">
        <f t="shared" si="656"/>
        <v>1.0237240000000001</v>
      </c>
      <c r="W548" s="41">
        <f t="shared" si="657"/>
        <v>0</v>
      </c>
      <c r="X548" s="41" t="str">
        <f t="shared" si="658"/>
        <v/>
      </c>
      <c r="Y548" s="41" t="str">
        <f t="shared" si="659"/>
        <v/>
      </c>
      <c r="Z548" s="41" t="str">
        <f t="shared" si="660"/>
        <v/>
      </c>
    </row>
    <row r="549" spans="4:46" x14ac:dyDescent="0.25">
      <c r="D549" s="18">
        <v>1964</v>
      </c>
      <c r="E549" s="47">
        <f t="shared" si="643"/>
        <v>4</v>
      </c>
      <c r="F549" s="9" t="s">
        <v>548</v>
      </c>
      <c r="G549" s="9">
        <v>29.348566999999999</v>
      </c>
      <c r="I549" s="41">
        <f t="shared" si="644"/>
        <v>29.348566999999999</v>
      </c>
      <c r="J549" s="41">
        <f t="shared" si="645"/>
        <v>29.348566999999999</v>
      </c>
      <c r="K549" s="41">
        <f t="shared" si="646"/>
        <v>0</v>
      </c>
      <c r="L549" s="41" t="str">
        <f t="shared" si="647"/>
        <v/>
      </c>
      <c r="M549" s="41" t="str">
        <f t="shared" si="648"/>
        <v/>
      </c>
      <c r="N549" s="41" t="str">
        <f t="shared" ref="N549:N612" si="731">IF($L$38=$E549,IF(L549&lt;0,L549,0),"")</f>
        <v/>
      </c>
      <c r="O549" s="41" t="str">
        <f t="shared" si="649"/>
        <v/>
      </c>
      <c r="P549" s="41" t="str">
        <f t="shared" si="650"/>
        <v/>
      </c>
      <c r="Q549" s="41" t="str">
        <f t="shared" si="651"/>
        <v/>
      </c>
      <c r="R549" s="41" t="str">
        <f t="shared" si="652"/>
        <v/>
      </c>
      <c r="S549" s="41" t="str">
        <f t="shared" si="653"/>
        <v/>
      </c>
      <c r="T549" s="41" t="str">
        <f t="shared" si="654"/>
        <v/>
      </c>
      <c r="U549" s="41">
        <f t="shared" si="655"/>
        <v>29.348566999999999</v>
      </c>
      <c r="V549" s="41">
        <f t="shared" si="656"/>
        <v>29.348566999999999</v>
      </c>
      <c r="W549" s="41">
        <f t="shared" si="657"/>
        <v>0</v>
      </c>
      <c r="X549" s="41" t="str">
        <f t="shared" si="658"/>
        <v/>
      </c>
      <c r="Y549" s="41" t="str">
        <f t="shared" si="659"/>
        <v/>
      </c>
      <c r="Z549" s="41" t="str">
        <f t="shared" si="660"/>
        <v/>
      </c>
    </row>
    <row r="550" spans="4:46" x14ac:dyDescent="0.25">
      <c r="D550" s="18">
        <v>1964</v>
      </c>
      <c r="E550" s="47">
        <f t="shared" si="643"/>
        <v>4</v>
      </c>
      <c r="F550" s="9" t="s">
        <v>549</v>
      </c>
      <c r="G550" s="9">
        <v>34.722931000000003</v>
      </c>
      <c r="I550" s="41">
        <f t="shared" si="644"/>
        <v>34.722931000000003</v>
      </c>
      <c r="J550" s="41">
        <f t="shared" si="645"/>
        <v>34.722931000000003</v>
      </c>
      <c r="K550" s="41">
        <f t="shared" si="646"/>
        <v>0</v>
      </c>
      <c r="L550" s="41" t="str">
        <f t="shared" si="647"/>
        <v/>
      </c>
      <c r="M550" s="41" t="str">
        <f t="shared" si="648"/>
        <v/>
      </c>
      <c r="N550" s="41" t="str">
        <f t="shared" si="731"/>
        <v/>
      </c>
      <c r="O550" s="41" t="str">
        <f t="shared" si="649"/>
        <v/>
      </c>
      <c r="P550" s="41" t="str">
        <f t="shared" si="650"/>
        <v/>
      </c>
      <c r="Q550" s="41" t="str">
        <f t="shared" si="651"/>
        <v/>
      </c>
      <c r="R550" s="41" t="str">
        <f t="shared" si="652"/>
        <v/>
      </c>
      <c r="S550" s="41" t="str">
        <f t="shared" si="653"/>
        <v/>
      </c>
      <c r="T550" s="41" t="str">
        <f t="shared" si="654"/>
        <v/>
      </c>
      <c r="U550" s="41">
        <f t="shared" si="655"/>
        <v>34.722931000000003</v>
      </c>
      <c r="V550" s="41">
        <f t="shared" si="656"/>
        <v>34.722931000000003</v>
      </c>
      <c r="W550" s="41">
        <f t="shared" si="657"/>
        <v>0</v>
      </c>
      <c r="X550" s="41" t="str">
        <f t="shared" si="658"/>
        <v/>
      </c>
      <c r="Y550" s="41" t="str">
        <f t="shared" si="659"/>
        <v/>
      </c>
      <c r="Z550" s="41" t="str">
        <f t="shared" si="660"/>
        <v/>
      </c>
    </row>
    <row r="551" spans="4:46" x14ac:dyDescent="0.25">
      <c r="D551" s="18">
        <v>1964</v>
      </c>
      <c r="E551" s="47">
        <f t="shared" si="643"/>
        <v>4</v>
      </c>
      <c r="F551" s="9" t="s">
        <v>550</v>
      </c>
      <c r="G551" s="9">
        <v>-107.686328</v>
      </c>
      <c r="I551" s="41">
        <f t="shared" si="644"/>
        <v>-107.686328</v>
      </c>
      <c r="J551" s="41">
        <f t="shared" si="645"/>
        <v>0</v>
      </c>
      <c r="K551" s="41">
        <f t="shared" si="646"/>
        <v>-107.686328</v>
      </c>
      <c r="L551" s="41" t="str">
        <f t="shared" si="647"/>
        <v/>
      </c>
      <c r="M551" s="41" t="str">
        <f t="shared" si="648"/>
        <v/>
      </c>
      <c r="N551" s="41" t="str">
        <f t="shared" si="731"/>
        <v/>
      </c>
      <c r="O551" s="41" t="str">
        <f t="shared" si="649"/>
        <v/>
      </c>
      <c r="P551" s="41" t="str">
        <f t="shared" si="650"/>
        <v/>
      </c>
      <c r="Q551" s="41" t="str">
        <f t="shared" si="651"/>
        <v/>
      </c>
      <c r="R551" s="41" t="str">
        <f t="shared" si="652"/>
        <v/>
      </c>
      <c r="S551" s="41" t="str">
        <f t="shared" si="653"/>
        <v/>
      </c>
      <c r="T551" s="41" t="str">
        <f t="shared" si="654"/>
        <v/>
      </c>
      <c r="U551" s="41">
        <f t="shared" si="655"/>
        <v>-107.686328</v>
      </c>
      <c r="V551" s="41">
        <f t="shared" si="656"/>
        <v>0</v>
      </c>
      <c r="W551" s="41">
        <f t="shared" si="657"/>
        <v>-107.686328</v>
      </c>
      <c r="X551" s="41" t="str">
        <f t="shared" si="658"/>
        <v/>
      </c>
      <c r="Y551" s="41" t="str">
        <f t="shared" si="659"/>
        <v/>
      </c>
      <c r="Z551" s="41" t="str">
        <f t="shared" si="660"/>
        <v/>
      </c>
    </row>
    <row r="552" spans="4:46" x14ac:dyDescent="0.25">
      <c r="D552" s="18">
        <v>1964</v>
      </c>
      <c r="E552" s="47">
        <f t="shared" si="643"/>
        <v>4</v>
      </c>
      <c r="F552" s="9" t="s">
        <v>551</v>
      </c>
      <c r="G552" s="9">
        <v>-29.943840000000002</v>
      </c>
      <c r="I552" s="41">
        <f t="shared" si="644"/>
        <v>-29.943840000000002</v>
      </c>
      <c r="J552" s="41">
        <f t="shared" si="645"/>
        <v>0</v>
      </c>
      <c r="K552" s="41">
        <f t="shared" si="646"/>
        <v>-29.943840000000002</v>
      </c>
      <c r="L552" s="41" t="str">
        <f t="shared" si="647"/>
        <v/>
      </c>
      <c r="M552" s="41" t="str">
        <f t="shared" si="648"/>
        <v/>
      </c>
      <c r="N552" s="41" t="str">
        <f t="shared" si="731"/>
        <v/>
      </c>
      <c r="O552" s="41" t="str">
        <f t="shared" si="649"/>
        <v/>
      </c>
      <c r="P552" s="41" t="str">
        <f t="shared" si="650"/>
        <v/>
      </c>
      <c r="Q552" s="41" t="str">
        <f t="shared" si="651"/>
        <v/>
      </c>
      <c r="R552" s="41" t="str">
        <f t="shared" si="652"/>
        <v/>
      </c>
      <c r="S552" s="41" t="str">
        <f t="shared" si="653"/>
        <v/>
      </c>
      <c r="T552" s="41" t="str">
        <f t="shared" si="654"/>
        <v/>
      </c>
      <c r="U552" s="41">
        <f t="shared" si="655"/>
        <v>-29.943840000000002</v>
      </c>
      <c r="V552" s="41">
        <f t="shared" si="656"/>
        <v>0</v>
      </c>
      <c r="W552" s="41">
        <f t="shared" si="657"/>
        <v>-29.943840000000002</v>
      </c>
      <c r="X552" s="41" t="str">
        <f t="shared" si="658"/>
        <v/>
      </c>
      <c r="Y552" s="41" t="str">
        <f t="shared" si="659"/>
        <v/>
      </c>
      <c r="Z552" s="41" t="str">
        <f t="shared" si="660"/>
        <v/>
      </c>
    </row>
    <row r="553" spans="4:46" x14ac:dyDescent="0.25">
      <c r="D553" s="18">
        <v>1964</v>
      </c>
      <c r="E553" s="47">
        <f t="shared" ref="E553:E616" si="732">INDEX($B$40:$B$122,MATCH($D553,$A$40:$A$122,0),1)</f>
        <v>4</v>
      </c>
      <c r="F553" s="9" t="s">
        <v>552</v>
      </c>
      <c r="G553" s="9">
        <v>-147.11034599999999</v>
      </c>
      <c r="I553" s="41">
        <f t="shared" ref="I553:I616" si="733">G553</f>
        <v>-147.11034599999999</v>
      </c>
      <c r="J553" s="41">
        <f t="shared" ref="J553:J616" si="734">IF(I553&gt;=0,I553,0)</f>
        <v>0</v>
      </c>
      <c r="K553" s="41">
        <f t="shared" ref="K553:K616" si="735">IF(I553&lt;0,I553,0)</f>
        <v>-147.11034599999999</v>
      </c>
      <c r="L553" s="41" t="str">
        <f t="shared" ref="L553:L616" si="736">IF($E553=L$38,$G553,"")</f>
        <v/>
      </c>
      <c r="M553" s="41" t="str">
        <f t="shared" ref="M553:M616" si="737">IF($L$38=$E553,IF(L553&gt;=0,L553,0),"")</f>
        <v/>
      </c>
      <c r="N553" s="41" t="str">
        <f t="shared" si="731"/>
        <v/>
      </c>
      <c r="O553" s="41" t="str">
        <f t="shared" ref="O553:O616" si="738">IF($E553=O$38,$G553,"")</f>
        <v/>
      </c>
      <c r="P553" s="41" t="str">
        <f t="shared" ref="P553:P616" si="739">IF($O$38=$E553,IF(O553&gt;=0,O553,0),"")</f>
        <v/>
      </c>
      <c r="Q553" s="41" t="str">
        <f t="shared" ref="Q553:Q616" si="740">IF($O$38=$E553,IF(O553&lt;0,O553,0),"")</f>
        <v/>
      </c>
      <c r="R553" s="41" t="str">
        <f t="shared" ref="R553:R616" si="741">IF($E553=R$38,$G553,"")</f>
        <v/>
      </c>
      <c r="S553" s="41" t="str">
        <f t="shared" ref="S553:S616" si="742">IF($R$38=$E553,IF(R553&gt;=0,R553,0),"")</f>
        <v/>
      </c>
      <c r="T553" s="41" t="str">
        <f t="shared" ref="T553:T616" si="743">IF($R$38=$E553,IF(R553&lt;0,R553,0),"")</f>
        <v/>
      </c>
      <c r="U553" s="41">
        <f t="shared" ref="U553:U616" si="744">IF($E553=U$38,$G553,"")</f>
        <v>-147.11034599999999</v>
      </c>
      <c r="V553" s="41">
        <f t="shared" ref="V553:V616" si="745">IF($U$38=$E553,IF(U553&gt;=0,U553,0),"")</f>
        <v>0</v>
      </c>
      <c r="W553" s="41">
        <f t="shared" ref="W553:W616" si="746">IF($U$38=$E553,IF(U553&lt;0,U553,0),"")</f>
        <v>-147.11034599999999</v>
      </c>
      <c r="X553" s="41" t="str">
        <f t="shared" ref="X553:X616" si="747">IF($E553=X$38,$G553,"")</f>
        <v/>
      </c>
      <c r="Y553" s="41" t="str">
        <f t="shared" ref="Y553:Y616" si="748">IF($X$38=$E553,IF(X553&gt;=0,X553,0),"")</f>
        <v/>
      </c>
      <c r="Z553" s="41" t="str">
        <f t="shared" ref="Z553:Z616" si="749">IF($X$38=$E553,IF(X553&lt;0,X553,0),"")</f>
        <v/>
      </c>
    </row>
    <row r="554" spans="4:46" x14ac:dyDescent="0.25">
      <c r="D554" s="18">
        <v>1964</v>
      </c>
      <c r="E554" s="47">
        <f t="shared" si="732"/>
        <v>4</v>
      </c>
      <c r="F554" s="9" t="s">
        <v>553</v>
      </c>
      <c r="G554" s="9">
        <v>-168.96101100000001</v>
      </c>
      <c r="I554" s="41">
        <f t="shared" si="733"/>
        <v>-168.96101100000001</v>
      </c>
      <c r="J554" s="41">
        <f t="shared" si="734"/>
        <v>0</v>
      </c>
      <c r="K554" s="41">
        <f t="shared" si="735"/>
        <v>-168.96101100000001</v>
      </c>
      <c r="L554" s="41" t="str">
        <f t="shared" si="736"/>
        <v/>
      </c>
      <c r="M554" s="41" t="str">
        <f t="shared" si="737"/>
        <v/>
      </c>
      <c r="N554" s="41" t="str">
        <f t="shared" si="731"/>
        <v/>
      </c>
      <c r="O554" s="41" t="str">
        <f t="shared" si="738"/>
        <v/>
      </c>
      <c r="P554" s="41" t="str">
        <f t="shared" si="739"/>
        <v/>
      </c>
      <c r="Q554" s="41" t="str">
        <f t="shared" si="740"/>
        <v/>
      </c>
      <c r="R554" s="41" t="str">
        <f t="shared" si="741"/>
        <v/>
      </c>
      <c r="S554" s="41" t="str">
        <f t="shared" si="742"/>
        <v/>
      </c>
      <c r="T554" s="41" t="str">
        <f t="shared" si="743"/>
        <v/>
      </c>
      <c r="U554" s="41">
        <f t="shared" si="744"/>
        <v>-168.96101100000001</v>
      </c>
      <c r="V554" s="41">
        <f t="shared" si="745"/>
        <v>0</v>
      </c>
      <c r="W554" s="41">
        <f t="shared" si="746"/>
        <v>-168.96101100000001</v>
      </c>
      <c r="X554" s="41" t="str">
        <f t="shared" si="747"/>
        <v/>
      </c>
      <c r="Y554" s="41" t="str">
        <f t="shared" si="748"/>
        <v/>
      </c>
      <c r="Z554" s="41" t="str">
        <f t="shared" si="749"/>
        <v/>
      </c>
    </row>
    <row r="555" spans="4:46" x14ac:dyDescent="0.25">
      <c r="D555" s="18">
        <v>1964</v>
      </c>
      <c r="E555" s="47">
        <f t="shared" si="732"/>
        <v>4</v>
      </c>
      <c r="F555" s="9" t="s">
        <v>554</v>
      </c>
      <c r="G555" s="9">
        <v>-117.497619</v>
      </c>
      <c r="I555" s="41">
        <f t="shared" si="733"/>
        <v>-117.497619</v>
      </c>
      <c r="J555" s="41">
        <f t="shared" si="734"/>
        <v>0</v>
      </c>
      <c r="K555" s="41">
        <f t="shared" si="735"/>
        <v>-117.497619</v>
      </c>
      <c r="L555" s="41" t="str">
        <f t="shared" si="736"/>
        <v/>
      </c>
      <c r="M555" s="41" t="str">
        <f t="shared" si="737"/>
        <v/>
      </c>
      <c r="N555" s="41" t="str">
        <f t="shared" si="731"/>
        <v/>
      </c>
      <c r="O555" s="41" t="str">
        <f t="shared" si="738"/>
        <v/>
      </c>
      <c r="P555" s="41" t="str">
        <f t="shared" si="739"/>
        <v/>
      </c>
      <c r="Q555" s="41" t="str">
        <f t="shared" si="740"/>
        <v/>
      </c>
      <c r="R555" s="41" t="str">
        <f t="shared" si="741"/>
        <v/>
      </c>
      <c r="S555" s="41" t="str">
        <f t="shared" si="742"/>
        <v/>
      </c>
      <c r="T555" s="41" t="str">
        <f t="shared" si="743"/>
        <v/>
      </c>
      <c r="U555" s="41">
        <f t="shared" si="744"/>
        <v>-117.497619</v>
      </c>
      <c r="V555" s="41">
        <f t="shared" si="745"/>
        <v>0</v>
      </c>
      <c r="W555" s="41">
        <f t="shared" si="746"/>
        <v>-117.497619</v>
      </c>
      <c r="X555" s="41" t="str">
        <f t="shared" si="747"/>
        <v/>
      </c>
      <c r="Y555" s="41" t="str">
        <f t="shared" si="748"/>
        <v/>
      </c>
      <c r="Z555" s="41" t="str">
        <f t="shared" si="749"/>
        <v/>
      </c>
      <c r="AC555" s="14">
        <f>SUM(I544:I555)</f>
        <v>-502.95901400000002</v>
      </c>
      <c r="AD555" s="14">
        <f>SUM(J544:J555)</f>
        <v>162.03349300000002</v>
      </c>
      <c r="AE555" s="14">
        <f>SUM(K544:K555)</f>
        <v>-664.99250699999993</v>
      </c>
      <c r="AF555" s="14" t="str">
        <f>IF(AF$38=$E555,SUM(L544:L555),"")</f>
        <v/>
      </c>
      <c r="AG555" s="14" t="str">
        <f t="shared" ref="AG555" si="750">IF(AG$38=$E555,SUM(M544:M555),"")</f>
        <v/>
      </c>
      <c r="AH555" s="14" t="str">
        <f t="shared" ref="AH555" si="751">IF(AH$38=$E555,SUM(N544:N555),"")</f>
        <v/>
      </c>
      <c r="AI555" s="14" t="str">
        <f t="shared" ref="AI555" si="752">IF(AI$38=$E555,SUM(O544:O555),"")</f>
        <v/>
      </c>
      <c r="AJ555" s="14" t="str">
        <f t="shared" ref="AJ555" si="753">IF(AJ$38=$E555,SUM(P544:P555),"")</f>
        <v/>
      </c>
      <c r="AK555" s="14" t="str">
        <f t="shared" ref="AK555" si="754">IF(AK$38=$E555,SUM(Q544:Q555),"")</f>
        <v/>
      </c>
      <c r="AL555" s="14" t="str">
        <f t="shared" ref="AL555" si="755">IF(AL$38=$E555,SUM(R544:R555),"")</f>
        <v/>
      </c>
      <c r="AM555" s="14" t="str">
        <f t="shared" ref="AM555" si="756">IF(AM$38=$E555,SUM(S544:S555),"")</f>
        <v/>
      </c>
      <c r="AN555" s="14" t="str">
        <f t="shared" ref="AN555" si="757">IF(AN$38=$E555,SUM(T544:T555),"")</f>
        <v/>
      </c>
      <c r="AO555" s="14">
        <f t="shared" ref="AO555" si="758">IF(AO$38=$E555,SUM(U544:U555),"")</f>
        <v>-502.95901400000002</v>
      </c>
      <c r="AP555" s="14">
        <f t="shared" ref="AP555" si="759">IF(AP$38=$E555,SUM(V544:V555),"")</f>
        <v>162.03349300000002</v>
      </c>
      <c r="AQ555" s="14">
        <f t="shared" ref="AQ555" si="760">IF(AQ$38=$E555,SUM(W544:W555),"")</f>
        <v>-664.99250699999993</v>
      </c>
      <c r="AR555" s="14" t="str">
        <f t="shared" ref="AR555" si="761">IF(AR$38=$E555,SUM(X544:X555),"")</f>
        <v/>
      </c>
      <c r="AS555" s="14" t="str">
        <f t="shared" ref="AS555" si="762">IF(AS$38=$E555,SUM(Y544:Y555),"")</f>
        <v/>
      </c>
      <c r="AT555" s="14" t="str">
        <f t="shared" ref="AT555" si="763">IF(AT$38=$E555,SUM(Z544:Z555),"")</f>
        <v/>
      </c>
    </row>
    <row r="556" spans="4:46" x14ac:dyDescent="0.25">
      <c r="D556" s="18">
        <v>1965</v>
      </c>
      <c r="E556" s="47">
        <f t="shared" si="732"/>
        <v>1</v>
      </c>
      <c r="F556" s="9" t="s">
        <v>555</v>
      </c>
      <c r="G556" s="9">
        <v>-51.282032999999998</v>
      </c>
      <c r="I556" s="41">
        <f t="shared" si="733"/>
        <v>-51.282032999999998</v>
      </c>
      <c r="J556" s="41">
        <f t="shared" si="734"/>
        <v>0</v>
      </c>
      <c r="K556" s="41">
        <f t="shared" si="735"/>
        <v>-51.282032999999998</v>
      </c>
      <c r="L556" s="41">
        <f t="shared" si="736"/>
        <v>-51.282032999999998</v>
      </c>
      <c r="M556" s="41">
        <f t="shared" si="737"/>
        <v>0</v>
      </c>
      <c r="N556" s="41">
        <f t="shared" si="731"/>
        <v>-51.282032999999998</v>
      </c>
      <c r="O556" s="41" t="str">
        <f t="shared" si="738"/>
        <v/>
      </c>
      <c r="P556" s="41" t="str">
        <f t="shared" si="739"/>
        <v/>
      </c>
      <c r="Q556" s="41" t="str">
        <f t="shared" si="740"/>
        <v/>
      </c>
      <c r="R556" s="41" t="str">
        <f t="shared" si="741"/>
        <v/>
      </c>
      <c r="S556" s="41" t="str">
        <f t="shared" si="742"/>
        <v/>
      </c>
      <c r="T556" s="41" t="str">
        <f t="shared" si="743"/>
        <v/>
      </c>
      <c r="U556" s="41" t="str">
        <f t="shared" si="744"/>
        <v/>
      </c>
      <c r="V556" s="41" t="str">
        <f t="shared" si="745"/>
        <v/>
      </c>
      <c r="W556" s="41" t="str">
        <f t="shared" si="746"/>
        <v/>
      </c>
      <c r="X556" s="41" t="str">
        <f t="shared" si="747"/>
        <v/>
      </c>
      <c r="Y556" s="41" t="str">
        <f t="shared" si="748"/>
        <v/>
      </c>
      <c r="Z556" s="41" t="str">
        <f t="shared" si="749"/>
        <v/>
      </c>
    </row>
    <row r="557" spans="4:46" x14ac:dyDescent="0.25">
      <c r="D557" s="18">
        <v>1965</v>
      </c>
      <c r="E557" s="47">
        <f t="shared" si="732"/>
        <v>1</v>
      </c>
      <c r="F557" s="9" t="s">
        <v>556</v>
      </c>
      <c r="G557" s="9">
        <v>9.5293030000000005</v>
      </c>
      <c r="I557" s="41">
        <f t="shared" si="733"/>
        <v>9.5293030000000005</v>
      </c>
      <c r="J557" s="41">
        <f t="shared" si="734"/>
        <v>9.5293030000000005</v>
      </c>
      <c r="K557" s="41">
        <f t="shared" si="735"/>
        <v>0</v>
      </c>
      <c r="L557" s="41">
        <f t="shared" si="736"/>
        <v>9.5293030000000005</v>
      </c>
      <c r="M557" s="41">
        <f t="shared" si="737"/>
        <v>9.5293030000000005</v>
      </c>
      <c r="N557" s="41">
        <f t="shared" si="731"/>
        <v>0</v>
      </c>
      <c r="O557" s="41" t="str">
        <f t="shared" si="738"/>
        <v/>
      </c>
      <c r="P557" s="41" t="str">
        <f t="shared" si="739"/>
        <v/>
      </c>
      <c r="Q557" s="41" t="str">
        <f t="shared" si="740"/>
        <v/>
      </c>
      <c r="R557" s="41" t="str">
        <f t="shared" si="741"/>
        <v/>
      </c>
      <c r="S557" s="41" t="str">
        <f t="shared" si="742"/>
        <v/>
      </c>
      <c r="T557" s="41" t="str">
        <f t="shared" si="743"/>
        <v/>
      </c>
      <c r="U557" s="41" t="str">
        <f t="shared" si="744"/>
        <v/>
      </c>
      <c r="V557" s="41" t="str">
        <f t="shared" si="745"/>
        <v/>
      </c>
      <c r="W557" s="41" t="str">
        <f t="shared" si="746"/>
        <v/>
      </c>
      <c r="X557" s="41" t="str">
        <f t="shared" si="747"/>
        <v/>
      </c>
      <c r="Y557" s="41" t="str">
        <f t="shared" si="748"/>
        <v/>
      </c>
      <c r="Z557" s="41" t="str">
        <f t="shared" si="749"/>
        <v/>
      </c>
    </row>
    <row r="558" spans="4:46" x14ac:dyDescent="0.25">
      <c r="D558" s="18">
        <v>1965</v>
      </c>
      <c r="E558" s="47">
        <f t="shared" si="732"/>
        <v>1</v>
      </c>
      <c r="F558" s="9" t="s">
        <v>557</v>
      </c>
      <c r="G558" s="9">
        <v>518.81995900000004</v>
      </c>
      <c r="I558" s="41">
        <f t="shared" si="733"/>
        <v>518.81995900000004</v>
      </c>
      <c r="J558" s="41">
        <f t="shared" si="734"/>
        <v>518.81995900000004</v>
      </c>
      <c r="K558" s="41">
        <f t="shared" si="735"/>
        <v>0</v>
      </c>
      <c r="L558" s="41">
        <f t="shared" si="736"/>
        <v>518.81995900000004</v>
      </c>
      <c r="M558" s="41">
        <f t="shared" si="737"/>
        <v>518.81995900000004</v>
      </c>
      <c r="N558" s="41">
        <f t="shared" si="731"/>
        <v>0</v>
      </c>
      <c r="O558" s="41" t="str">
        <f t="shared" si="738"/>
        <v/>
      </c>
      <c r="P558" s="41" t="str">
        <f t="shared" si="739"/>
        <v/>
      </c>
      <c r="Q558" s="41" t="str">
        <f t="shared" si="740"/>
        <v/>
      </c>
      <c r="R558" s="41" t="str">
        <f t="shared" si="741"/>
        <v/>
      </c>
      <c r="S558" s="41" t="str">
        <f t="shared" si="742"/>
        <v/>
      </c>
      <c r="T558" s="41" t="str">
        <f t="shared" si="743"/>
        <v/>
      </c>
      <c r="U558" s="41" t="str">
        <f t="shared" si="744"/>
        <v/>
      </c>
      <c r="V558" s="41" t="str">
        <f t="shared" si="745"/>
        <v/>
      </c>
      <c r="W558" s="41" t="str">
        <f t="shared" si="746"/>
        <v/>
      </c>
      <c r="X558" s="41" t="str">
        <f t="shared" si="747"/>
        <v/>
      </c>
      <c r="Y558" s="41" t="str">
        <f t="shared" si="748"/>
        <v/>
      </c>
      <c r="Z558" s="41" t="str">
        <f t="shared" si="749"/>
        <v/>
      </c>
    </row>
    <row r="559" spans="4:46" x14ac:dyDescent="0.25">
      <c r="D559" s="18">
        <v>1965</v>
      </c>
      <c r="E559" s="47">
        <f t="shared" si="732"/>
        <v>1</v>
      </c>
      <c r="F559" s="9" t="s">
        <v>558</v>
      </c>
      <c r="G559" s="9">
        <v>89.914986999999996</v>
      </c>
      <c r="I559" s="41">
        <f t="shared" si="733"/>
        <v>89.914986999999996</v>
      </c>
      <c r="J559" s="41">
        <f t="shared" si="734"/>
        <v>89.914986999999996</v>
      </c>
      <c r="K559" s="41">
        <f t="shared" si="735"/>
        <v>0</v>
      </c>
      <c r="L559" s="41">
        <f t="shared" si="736"/>
        <v>89.914986999999996</v>
      </c>
      <c r="M559" s="41">
        <f t="shared" si="737"/>
        <v>89.914986999999996</v>
      </c>
      <c r="N559" s="41">
        <f t="shared" si="731"/>
        <v>0</v>
      </c>
      <c r="O559" s="41" t="str">
        <f t="shared" si="738"/>
        <v/>
      </c>
      <c r="P559" s="41" t="str">
        <f t="shared" si="739"/>
        <v/>
      </c>
      <c r="Q559" s="41" t="str">
        <f t="shared" si="740"/>
        <v/>
      </c>
      <c r="R559" s="41" t="str">
        <f t="shared" si="741"/>
        <v/>
      </c>
      <c r="S559" s="41" t="str">
        <f t="shared" si="742"/>
        <v/>
      </c>
      <c r="T559" s="41" t="str">
        <f t="shared" si="743"/>
        <v/>
      </c>
      <c r="U559" s="41" t="str">
        <f t="shared" si="744"/>
        <v/>
      </c>
      <c r="V559" s="41" t="str">
        <f t="shared" si="745"/>
        <v/>
      </c>
      <c r="W559" s="41" t="str">
        <f t="shared" si="746"/>
        <v/>
      </c>
      <c r="X559" s="41" t="str">
        <f t="shared" si="747"/>
        <v/>
      </c>
      <c r="Y559" s="41" t="str">
        <f t="shared" si="748"/>
        <v/>
      </c>
      <c r="Z559" s="41" t="str">
        <f t="shared" si="749"/>
        <v/>
      </c>
    </row>
    <row r="560" spans="4:46" x14ac:dyDescent="0.25">
      <c r="D560" s="18">
        <v>1965</v>
      </c>
      <c r="E560" s="47">
        <f t="shared" si="732"/>
        <v>1</v>
      </c>
      <c r="F560" s="9" t="s">
        <v>559</v>
      </c>
      <c r="G560" s="9">
        <v>87.636433999999994</v>
      </c>
      <c r="I560" s="41">
        <f t="shared" si="733"/>
        <v>87.636433999999994</v>
      </c>
      <c r="J560" s="41">
        <f t="shared" si="734"/>
        <v>87.636433999999994</v>
      </c>
      <c r="K560" s="41">
        <f t="shared" si="735"/>
        <v>0</v>
      </c>
      <c r="L560" s="41">
        <f t="shared" si="736"/>
        <v>87.636433999999994</v>
      </c>
      <c r="M560" s="41">
        <f t="shared" si="737"/>
        <v>87.636433999999994</v>
      </c>
      <c r="N560" s="41">
        <f t="shared" si="731"/>
        <v>0</v>
      </c>
      <c r="O560" s="41" t="str">
        <f t="shared" si="738"/>
        <v/>
      </c>
      <c r="P560" s="41" t="str">
        <f t="shared" si="739"/>
        <v/>
      </c>
      <c r="Q560" s="41" t="str">
        <f t="shared" si="740"/>
        <v/>
      </c>
      <c r="R560" s="41" t="str">
        <f t="shared" si="741"/>
        <v/>
      </c>
      <c r="S560" s="41" t="str">
        <f t="shared" si="742"/>
        <v/>
      </c>
      <c r="T560" s="41" t="str">
        <f t="shared" si="743"/>
        <v/>
      </c>
      <c r="U560" s="41" t="str">
        <f t="shared" si="744"/>
        <v/>
      </c>
      <c r="V560" s="41" t="str">
        <f t="shared" si="745"/>
        <v/>
      </c>
      <c r="W560" s="41" t="str">
        <f t="shared" si="746"/>
        <v/>
      </c>
      <c r="X560" s="41" t="str">
        <f t="shared" si="747"/>
        <v/>
      </c>
      <c r="Y560" s="41" t="str">
        <f t="shared" si="748"/>
        <v/>
      </c>
      <c r="Z560" s="41" t="str">
        <f t="shared" si="749"/>
        <v/>
      </c>
    </row>
    <row r="561" spans="4:46" x14ac:dyDescent="0.25">
      <c r="D561" s="18">
        <v>1965</v>
      </c>
      <c r="E561" s="47">
        <f t="shared" si="732"/>
        <v>1</v>
      </c>
      <c r="F561" s="9" t="s">
        <v>560</v>
      </c>
      <c r="G561" s="9">
        <v>66.376476999999994</v>
      </c>
      <c r="I561" s="41">
        <f t="shared" si="733"/>
        <v>66.376476999999994</v>
      </c>
      <c r="J561" s="41">
        <f t="shared" si="734"/>
        <v>66.376476999999994</v>
      </c>
      <c r="K561" s="41">
        <f t="shared" si="735"/>
        <v>0</v>
      </c>
      <c r="L561" s="41">
        <f t="shared" si="736"/>
        <v>66.376476999999994</v>
      </c>
      <c r="M561" s="41">
        <f t="shared" si="737"/>
        <v>66.376476999999994</v>
      </c>
      <c r="N561" s="41">
        <f t="shared" si="731"/>
        <v>0</v>
      </c>
      <c r="O561" s="41" t="str">
        <f t="shared" si="738"/>
        <v/>
      </c>
      <c r="P561" s="41" t="str">
        <f t="shared" si="739"/>
        <v/>
      </c>
      <c r="Q561" s="41" t="str">
        <f t="shared" si="740"/>
        <v/>
      </c>
      <c r="R561" s="41" t="str">
        <f t="shared" si="741"/>
        <v/>
      </c>
      <c r="S561" s="41" t="str">
        <f t="shared" si="742"/>
        <v/>
      </c>
      <c r="T561" s="41" t="str">
        <f t="shared" si="743"/>
        <v/>
      </c>
      <c r="U561" s="41" t="str">
        <f t="shared" si="744"/>
        <v/>
      </c>
      <c r="V561" s="41" t="str">
        <f t="shared" si="745"/>
        <v/>
      </c>
      <c r="W561" s="41" t="str">
        <f t="shared" si="746"/>
        <v/>
      </c>
      <c r="X561" s="41" t="str">
        <f t="shared" si="747"/>
        <v/>
      </c>
      <c r="Y561" s="41" t="str">
        <f t="shared" si="748"/>
        <v/>
      </c>
      <c r="Z561" s="41" t="str">
        <f t="shared" si="749"/>
        <v/>
      </c>
    </row>
    <row r="562" spans="4:46" x14ac:dyDescent="0.25">
      <c r="D562" s="18">
        <v>1965</v>
      </c>
      <c r="E562" s="47">
        <f t="shared" si="732"/>
        <v>1</v>
      </c>
      <c r="F562" s="9" t="s">
        <v>561</v>
      </c>
      <c r="G562" s="9">
        <v>223.982934</v>
      </c>
      <c r="I562" s="41">
        <f t="shared" si="733"/>
        <v>223.982934</v>
      </c>
      <c r="J562" s="41">
        <f t="shared" si="734"/>
        <v>223.982934</v>
      </c>
      <c r="K562" s="41">
        <f t="shared" si="735"/>
        <v>0</v>
      </c>
      <c r="L562" s="41">
        <f t="shared" si="736"/>
        <v>223.982934</v>
      </c>
      <c r="M562" s="41">
        <f t="shared" si="737"/>
        <v>223.982934</v>
      </c>
      <c r="N562" s="41">
        <f t="shared" si="731"/>
        <v>0</v>
      </c>
      <c r="O562" s="41" t="str">
        <f t="shared" si="738"/>
        <v/>
      </c>
      <c r="P562" s="41" t="str">
        <f t="shared" si="739"/>
        <v/>
      </c>
      <c r="Q562" s="41" t="str">
        <f t="shared" si="740"/>
        <v/>
      </c>
      <c r="R562" s="41" t="str">
        <f t="shared" si="741"/>
        <v/>
      </c>
      <c r="S562" s="41" t="str">
        <f t="shared" si="742"/>
        <v/>
      </c>
      <c r="T562" s="41" t="str">
        <f t="shared" si="743"/>
        <v/>
      </c>
      <c r="U562" s="41" t="str">
        <f t="shared" si="744"/>
        <v/>
      </c>
      <c r="V562" s="41" t="str">
        <f t="shared" si="745"/>
        <v/>
      </c>
      <c r="W562" s="41" t="str">
        <f t="shared" si="746"/>
        <v/>
      </c>
      <c r="X562" s="41" t="str">
        <f t="shared" si="747"/>
        <v/>
      </c>
      <c r="Y562" s="41" t="str">
        <f t="shared" si="748"/>
        <v/>
      </c>
      <c r="Z562" s="41" t="str">
        <f t="shared" si="749"/>
        <v/>
      </c>
    </row>
    <row r="563" spans="4:46" x14ac:dyDescent="0.25">
      <c r="D563" s="18">
        <v>1965</v>
      </c>
      <c r="E563" s="47">
        <f t="shared" si="732"/>
        <v>1</v>
      </c>
      <c r="F563" s="9" t="s">
        <v>562</v>
      </c>
      <c r="G563" s="9">
        <v>-93.401512999999994</v>
      </c>
      <c r="I563" s="41">
        <f t="shared" si="733"/>
        <v>-93.401512999999994</v>
      </c>
      <c r="J563" s="41">
        <f t="shared" si="734"/>
        <v>0</v>
      </c>
      <c r="K563" s="41">
        <f t="shared" si="735"/>
        <v>-93.401512999999994</v>
      </c>
      <c r="L563" s="41">
        <f t="shared" si="736"/>
        <v>-93.401512999999994</v>
      </c>
      <c r="M563" s="41">
        <f t="shared" si="737"/>
        <v>0</v>
      </c>
      <c r="N563" s="41">
        <f t="shared" si="731"/>
        <v>-93.401512999999994</v>
      </c>
      <c r="O563" s="41" t="str">
        <f t="shared" si="738"/>
        <v/>
      </c>
      <c r="P563" s="41" t="str">
        <f t="shared" si="739"/>
        <v/>
      </c>
      <c r="Q563" s="41" t="str">
        <f t="shared" si="740"/>
        <v/>
      </c>
      <c r="R563" s="41" t="str">
        <f t="shared" si="741"/>
        <v/>
      </c>
      <c r="S563" s="41" t="str">
        <f t="shared" si="742"/>
        <v/>
      </c>
      <c r="T563" s="41" t="str">
        <f t="shared" si="743"/>
        <v/>
      </c>
      <c r="U563" s="41" t="str">
        <f t="shared" si="744"/>
        <v/>
      </c>
      <c r="V563" s="41" t="str">
        <f t="shared" si="745"/>
        <v/>
      </c>
      <c r="W563" s="41" t="str">
        <f t="shared" si="746"/>
        <v/>
      </c>
      <c r="X563" s="41" t="str">
        <f t="shared" si="747"/>
        <v/>
      </c>
      <c r="Y563" s="41" t="str">
        <f t="shared" si="748"/>
        <v/>
      </c>
      <c r="Z563" s="41" t="str">
        <f t="shared" si="749"/>
        <v/>
      </c>
    </row>
    <row r="564" spans="4:46" x14ac:dyDescent="0.25">
      <c r="D564" s="18">
        <v>1965</v>
      </c>
      <c r="E564" s="47">
        <f t="shared" si="732"/>
        <v>1</v>
      </c>
      <c r="F564" s="9" t="s">
        <v>563</v>
      </c>
      <c r="G564" s="9">
        <v>-70.748362</v>
      </c>
      <c r="I564" s="41">
        <f t="shared" si="733"/>
        <v>-70.748362</v>
      </c>
      <c r="J564" s="41">
        <f t="shared" si="734"/>
        <v>0</v>
      </c>
      <c r="K564" s="41">
        <f t="shared" si="735"/>
        <v>-70.748362</v>
      </c>
      <c r="L564" s="41">
        <f t="shared" si="736"/>
        <v>-70.748362</v>
      </c>
      <c r="M564" s="41">
        <f t="shared" si="737"/>
        <v>0</v>
      </c>
      <c r="N564" s="41">
        <f t="shared" si="731"/>
        <v>-70.748362</v>
      </c>
      <c r="O564" s="41" t="str">
        <f t="shared" si="738"/>
        <v/>
      </c>
      <c r="P564" s="41" t="str">
        <f t="shared" si="739"/>
        <v/>
      </c>
      <c r="Q564" s="41" t="str">
        <f t="shared" si="740"/>
        <v/>
      </c>
      <c r="R564" s="41" t="str">
        <f t="shared" si="741"/>
        <v/>
      </c>
      <c r="S564" s="41" t="str">
        <f t="shared" si="742"/>
        <v/>
      </c>
      <c r="T564" s="41" t="str">
        <f t="shared" si="743"/>
        <v/>
      </c>
      <c r="U564" s="41" t="str">
        <f t="shared" si="744"/>
        <v/>
      </c>
      <c r="V564" s="41" t="str">
        <f t="shared" si="745"/>
        <v/>
      </c>
      <c r="W564" s="41" t="str">
        <f t="shared" si="746"/>
        <v/>
      </c>
      <c r="X564" s="41" t="str">
        <f t="shared" si="747"/>
        <v/>
      </c>
      <c r="Y564" s="41" t="str">
        <f t="shared" si="748"/>
        <v/>
      </c>
      <c r="Z564" s="41" t="str">
        <f t="shared" si="749"/>
        <v/>
      </c>
    </row>
    <row r="565" spans="4:46" x14ac:dyDescent="0.25">
      <c r="D565" s="18">
        <v>1965</v>
      </c>
      <c r="E565" s="47">
        <f t="shared" si="732"/>
        <v>1</v>
      </c>
      <c r="F565" s="9" t="s">
        <v>564</v>
      </c>
      <c r="G565" s="9">
        <v>-136.45940999999999</v>
      </c>
      <c r="I565" s="41">
        <f t="shared" si="733"/>
        <v>-136.45940999999999</v>
      </c>
      <c r="J565" s="41">
        <f t="shared" si="734"/>
        <v>0</v>
      </c>
      <c r="K565" s="41">
        <f t="shared" si="735"/>
        <v>-136.45940999999999</v>
      </c>
      <c r="L565" s="41">
        <f t="shared" si="736"/>
        <v>-136.45940999999999</v>
      </c>
      <c r="M565" s="41">
        <f t="shared" si="737"/>
        <v>0</v>
      </c>
      <c r="N565" s="41">
        <f t="shared" si="731"/>
        <v>-136.45940999999999</v>
      </c>
      <c r="O565" s="41" t="str">
        <f t="shared" si="738"/>
        <v/>
      </c>
      <c r="P565" s="41" t="str">
        <f t="shared" si="739"/>
        <v/>
      </c>
      <c r="Q565" s="41" t="str">
        <f t="shared" si="740"/>
        <v/>
      </c>
      <c r="R565" s="41" t="str">
        <f t="shared" si="741"/>
        <v/>
      </c>
      <c r="S565" s="41" t="str">
        <f t="shared" si="742"/>
        <v/>
      </c>
      <c r="T565" s="41" t="str">
        <f t="shared" si="743"/>
        <v/>
      </c>
      <c r="U565" s="41" t="str">
        <f t="shared" si="744"/>
        <v/>
      </c>
      <c r="V565" s="41" t="str">
        <f t="shared" si="745"/>
        <v/>
      </c>
      <c r="W565" s="41" t="str">
        <f t="shared" si="746"/>
        <v/>
      </c>
      <c r="X565" s="41" t="str">
        <f t="shared" si="747"/>
        <v/>
      </c>
      <c r="Y565" s="41" t="str">
        <f t="shared" si="748"/>
        <v/>
      </c>
      <c r="Z565" s="41" t="str">
        <f t="shared" si="749"/>
        <v/>
      </c>
    </row>
    <row r="566" spans="4:46" x14ac:dyDescent="0.25">
      <c r="D566" s="18">
        <v>1965</v>
      </c>
      <c r="E566" s="47">
        <f t="shared" si="732"/>
        <v>1</v>
      </c>
      <c r="F566" s="9" t="s">
        <v>565</v>
      </c>
      <c r="G566" s="9">
        <v>-131.01786300000001</v>
      </c>
      <c r="I566" s="41">
        <f t="shared" si="733"/>
        <v>-131.01786300000001</v>
      </c>
      <c r="J566" s="41">
        <f t="shared" si="734"/>
        <v>0</v>
      </c>
      <c r="K566" s="41">
        <f t="shared" si="735"/>
        <v>-131.01786300000001</v>
      </c>
      <c r="L566" s="41">
        <f t="shared" si="736"/>
        <v>-131.01786300000001</v>
      </c>
      <c r="M566" s="41">
        <f t="shared" si="737"/>
        <v>0</v>
      </c>
      <c r="N566" s="41">
        <f t="shared" si="731"/>
        <v>-131.01786300000001</v>
      </c>
      <c r="O566" s="41" t="str">
        <f t="shared" si="738"/>
        <v/>
      </c>
      <c r="P566" s="41" t="str">
        <f t="shared" si="739"/>
        <v/>
      </c>
      <c r="Q566" s="41" t="str">
        <f t="shared" si="740"/>
        <v/>
      </c>
      <c r="R566" s="41" t="str">
        <f t="shared" si="741"/>
        <v/>
      </c>
      <c r="S566" s="41" t="str">
        <f t="shared" si="742"/>
        <v/>
      </c>
      <c r="T566" s="41" t="str">
        <f t="shared" si="743"/>
        <v/>
      </c>
      <c r="U566" s="41" t="str">
        <f t="shared" si="744"/>
        <v/>
      </c>
      <c r="V566" s="41" t="str">
        <f t="shared" si="745"/>
        <v/>
      </c>
      <c r="W566" s="41" t="str">
        <f t="shared" si="746"/>
        <v/>
      </c>
      <c r="X566" s="41" t="str">
        <f t="shared" si="747"/>
        <v/>
      </c>
      <c r="Y566" s="41" t="str">
        <f t="shared" si="748"/>
        <v/>
      </c>
      <c r="Z566" s="41" t="str">
        <f t="shared" si="749"/>
        <v/>
      </c>
    </row>
    <row r="567" spans="4:46" x14ac:dyDescent="0.25">
      <c r="D567" s="18">
        <v>1965</v>
      </c>
      <c r="E567" s="47">
        <f t="shared" si="732"/>
        <v>1</v>
      </c>
      <c r="F567" s="9" t="s">
        <v>566</v>
      </c>
      <c r="G567" s="9">
        <v>-133.29921899999999</v>
      </c>
      <c r="I567" s="41">
        <f t="shared" si="733"/>
        <v>-133.29921899999999</v>
      </c>
      <c r="J567" s="41">
        <f t="shared" si="734"/>
        <v>0</v>
      </c>
      <c r="K567" s="41">
        <f t="shared" si="735"/>
        <v>-133.29921899999999</v>
      </c>
      <c r="L567" s="41">
        <f t="shared" si="736"/>
        <v>-133.29921899999999</v>
      </c>
      <c r="M567" s="41">
        <f t="shared" si="737"/>
        <v>0</v>
      </c>
      <c r="N567" s="41">
        <f t="shared" si="731"/>
        <v>-133.29921899999999</v>
      </c>
      <c r="O567" s="41" t="str">
        <f t="shared" si="738"/>
        <v/>
      </c>
      <c r="P567" s="41" t="str">
        <f t="shared" si="739"/>
        <v/>
      </c>
      <c r="Q567" s="41" t="str">
        <f t="shared" si="740"/>
        <v/>
      </c>
      <c r="R567" s="41" t="str">
        <f t="shared" si="741"/>
        <v/>
      </c>
      <c r="S567" s="41" t="str">
        <f t="shared" si="742"/>
        <v/>
      </c>
      <c r="T567" s="41" t="str">
        <f t="shared" si="743"/>
        <v/>
      </c>
      <c r="U567" s="41" t="str">
        <f t="shared" si="744"/>
        <v/>
      </c>
      <c r="V567" s="41" t="str">
        <f t="shared" si="745"/>
        <v/>
      </c>
      <c r="W567" s="41" t="str">
        <f t="shared" si="746"/>
        <v/>
      </c>
      <c r="X567" s="41" t="str">
        <f t="shared" si="747"/>
        <v/>
      </c>
      <c r="Y567" s="41" t="str">
        <f t="shared" si="748"/>
        <v/>
      </c>
      <c r="Z567" s="41" t="str">
        <f t="shared" si="749"/>
        <v/>
      </c>
      <c r="AC567" s="14">
        <f>SUM(I556:I567)</f>
        <v>380.051694</v>
      </c>
      <c r="AD567" s="14">
        <f>SUM(J556:J567)</f>
        <v>996.26009400000009</v>
      </c>
      <c r="AE567" s="14">
        <f>SUM(K556:K567)</f>
        <v>-616.20839999999998</v>
      </c>
      <c r="AF567" s="14">
        <f>IF(AF$38=$E567,SUM(L556:L567),"")</f>
        <v>380.051694</v>
      </c>
      <c r="AG567" s="14">
        <f t="shared" ref="AG567" si="764">IF(AG$38=$E567,SUM(M556:M567),"")</f>
        <v>996.26009400000009</v>
      </c>
      <c r="AH567" s="14">
        <f t="shared" ref="AH567" si="765">IF(AH$38=$E567,SUM(N556:N567),"")</f>
        <v>-616.20839999999998</v>
      </c>
      <c r="AI567" s="14" t="str">
        <f t="shared" ref="AI567" si="766">IF(AI$38=$E567,SUM(O556:O567),"")</f>
        <v/>
      </c>
      <c r="AJ567" s="14" t="str">
        <f t="shared" ref="AJ567" si="767">IF(AJ$38=$E567,SUM(P556:P567),"")</f>
        <v/>
      </c>
      <c r="AK567" s="14" t="str">
        <f t="shared" ref="AK567" si="768">IF(AK$38=$E567,SUM(Q556:Q567),"")</f>
        <v/>
      </c>
      <c r="AL567" s="14" t="str">
        <f t="shared" ref="AL567" si="769">IF(AL$38=$E567,SUM(R556:R567),"")</f>
        <v/>
      </c>
      <c r="AM567" s="14" t="str">
        <f t="shared" ref="AM567" si="770">IF(AM$38=$E567,SUM(S556:S567),"")</f>
        <v/>
      </c>
      <c r="AN567" s="14" t="str">
        <f t="shared" ref="AN567" si="771">IF(AN$38=$E567,SUM(T556:T567),"")</f>
        <v/>
      </c>
      <c r="AO567" s="14" t="str">
        <f t="shared" ref="AO567" si="772">IF(AO$38=$E567,SUM(U556:U567),"")</f>
        <v/>
      </c>
      <c r="AP567" s="14" t="str">
        <f t="shared" ref="AP567" si="773">IF(AP$38=$E567,SUM(V556:V567),"")</f>
        <v/>
      </c>
      <c r="AQ567" s="14" t="str">
        <f t="shared" ref="AQ567" si="774">IF(AQ$38=$E567,SUM(W556:W567),"")</f>
        <v/>
      </c>
      <c r="AR567" s="14" t="str">
        <f t="shared" ref="AR567" si="775">IF(AR$38=$E567,SUM(X556:X567),"")</f>
        <v/>
      </c>
      <c r="AS567" s="14" t="str">
        <f t="shared" ref="AS567" si="776">IF(AS$38=$E567,SUM(Y556:Y567),"")</f>
        <v/>
      </c>
      <c r="AT567" s="14" t="str">
        <f t="shared" ref="AT567" si="777">IF(AT$38=$E567,SUM(Z556:Z567),"")</f>
        <v/>
      </c>
    </row>
    <row r="568" spans="4:46" x14ac:dyDescent="0.25">
      <c r="D568" s="18">
        <v>1966</v>
      </c>
      <c r="E568" s="47">
        <f t="shared" si="732"/>
        <v>3</v>
      </c>
      <c r="F568" s="9" t="s">
        <v>567</v>
      </c>
      <c r="G568" s="9">
        <v>-60.564579000000002</v>
      </c>
      <c r="I568" s="41">
        <f t="shared" si="733"/>
        <v>-60.564579000000002</v>
      </c>
      <c r="J568" s="41">
        <f t="shared" si="734"/>
        <v>0</v>
      </c>
      <c r="K568" s="41">
        <f t="shared" si="735"/>
        <v>-60.564579000000002</v>
      </c>
      <c r="L568" s="41" t="str">
        <f t="shared" si="736"/>
        <v/>
      </c>
      <c r="M568" s="41" t="str">
        <f t="shared" si="737"/>
        <v/>
      </c>
      <c r="N568" s="41" t="str">
        <f t="shared" si="731"/>
        <v/>
      </c>
      <c r="O568" s="41" t="str">
        <f t="shared" si="738"/>
        <v/>
      </c>
      <c r="P568" s="41" t="str">
        <f t="shared" si="739"/>
        <v/>
      </c>
      <c r="Q568" s="41" t="str">
        <f t="shared" si="740"/>
        <v/>
      </c>
      <c r="R568" s="41">
        <f t="shared" si="741"/>
        <v>-60.564579000000002</v>
      </c>
      <c r="S568" s="41">
        <f t="shared" si="742"/>
        <v>0</v>
      </c>
      <c r="T568" s="41">
        <f t="shared" si="743"/>
        <v>-60.564579000000002</v>
      </c>
      <c r="U568" s="41" t="str">
        <f t="shared" si="744"/>
        <v/>
      </c>
      <c r="V568" s="41" t="str">
        <f t="shared" si="745"/>
        <v/>
      </c>
      <c r="W568" s="41" t="str">
        <f t="shared" si="746"/>
        <v/>
      </c>
      <c r="X568" s="41" t="str">
        <f t="shared" si="747"/>
        <v/>
      </c>
      <c r="Y568" s="41" t="str">
        <f t="shared" si="748"/>
        <v/>
      </c>
      <c r="Z568" s="41" t="str">
        <f t="shared" si="749"/>
        <v/>
      </c>
    </row>
    <row r="569" spans="4:46" x14ac:dyDescent="0.25">
      <c r="D569" s="18">
        <v>1966</v>
      </c>
      <c r="E569" s="47">
        <f t="shared" si="732"/>
        <v>3</v>
      </c>
      <c r="F569" s="9" t="s">
        <v>568</v>
      </c>
      <c r="G569" s="9">
        <v>54.190941000000002</v>
      </c>
      <c r="I569" s="41">
        <f t="shared" si="733"/>
        <v>54.190941000000002</v>
      </c>
      <c r="J569" s="41">
        <f t="shared" si="734"/>
        <v>54.190941000000002</v>
      </c>
      <c r="K569" s="41">
        <f t="shared" si="735"/>
        <v>0</v>
      </c>
      <c r="L569" s="41" t="str">
        <f t="shared" si="736"/>
        <v/>
      </c>
      <c r="M569" s="41" t="str">
        <f t="shared" si="737"/>
        <v/>
      </c>
      <c r="N569" s="41" t="str">
        <f t="shared" si="731"/>
        <v/>
      </c>
      <c r="O569" s="41" t="str">
        <f t="shared" si="738"/>
        <v/>
      </c>
      <c r="P569" s="41" t="str">
        <f t="shared" si="739"/>
        <v/>
      </c>
      <c r="Q569" s="41" t="str">
        <f t="shared" si="740"/>
        <v/>
      </c>
      <c r="R569" s="41">
        <f t="shared" si="741"/>
        <v>54.190941000000002</v>
      </c>
      <c r="S569" s="41">
        <f t="shared" si="742"/>
        <v>54.190941000000002</v>
      </c>
      <c r="T569" s="41">
        <f t="shared" si="743"/>
        <v>0</v>
      </c>
      <c r="U569" s="41" t="str">
        <f t="shared" si="744"/>
        <v/>
      </c>
      <c r="V569" s="41" t="str">
        <f t="shared" si="745"/>
        <v/>
      </c>
      <c r="W569" s="41" t="str">
        <f t="shared" si="746"/>
        <v/>
      </c>
      <c r="X569" s="41" t="str">
        <f t="shared" si="747"/>
        <v/>
      </c>
      <c r="Y569" s="41" t="str">
        <f t="shared" si="748"/>
        <v/>
      </c>
      <c r="Z569" s="41" t="str">
        <f t="shared" si="749"/>
        <v/>
      </c>
    </row>
    <row r="570" spans="4:46" x14ac:dyDescent="0.25">
      <c r="D570" s="18">
        <v>1966</v>
      </c>
      <c r="E570" s="47">
        <f t="shared" si="732"/>
        <v>3</v>
      </c>
      <c r="F570" s="9" t="s">
        <v>569</v>
      </c>
      <c r="G570" s="9">
        <v>21.861066999999998</v>
      </c>
      <c r="I570" s="41">
        <f t="shared" si="733"/>
        <v>21.861066999999998</v>
      </c>
      <c r="J570" s="41">
        <f t="shared" si="734"/>
        <v>21.861066999999998</v>
      </c>
      <c r="K570" s="41">
        <f t="shared" si="735"/>
        <v>0</v>
      </c>
      <c r="L570" s="41" t="str">
        <f t="shared" si="736"/>
        <v/>
      </c>
      <c r="M570" s="41" t="str">
        <f t="shared" si="737"/>
        <v/>
      </c>
      <c r="N570" s="41" t="str">
        <f t="shared" si="731"/>
        <v/>
      </c>
      <c r="O570" s="41" t="str">
        <f t="shared" si="738"/>
        <v/>
      </c>
      <c r="P570" s="41" t="str">
        <f t="shared" si="739"/>
        <v/>
      </c>
      <c r="Q570" s="41" t="str">
        <f t="shared" si="740"/>
        <v/>
      </c>
      <c r="R570" s="41">
        <f t="shared" si="741"/>
        <v>21.861066999999998</v>
      </c>
      <c r="S570" s="41">
        <f t="shared" si="742"/>
        <v>21.861066999999998</v>
      </c>
      <c r="T570" s="41">
        <f t="shared" si="743"/>
        <v>0</v>
      </c>
      <c r="U570" s="41" t="str">
        <f t="shared" si="744"/>
        <v/>
      </c>
      <c r="V570" s="41" t="str">
        <f t="shared" si="745"/>
        <v/>
      </c>
      <c r="W570" s="41" t="str">
        <f t="shared" si="746"/>
        <v/>
      </c>
      <c r="X570" s="41" t="str">
        <f t="shared" si="747"/>
        <v/>
      </c>
      <c r="Y570" s="41" t="str">
        <f t="shared" si="748"/>
        <v/>
      </c>
      <c r="Z570" s="41" t="str">
        <f t="shared" si="749"/>
        <v/>
      </c>
    </row>
    <row r="571" spans="4:46" x14ac:dyDescent="0.25">
      <c r="D571" s="18">
        <v>1966</v>
      </c>
      <c r="E571" s="47">
        <f t="shared" si="732"/>
        <v>3</v>
      </c>
      <c r="F571" s="9" t="s">
        <v>570</v>
      </c>
      <c r="G571" s="9">
        <v>71.149150000000006</v>
      </c>
      <c r="I571" s="41">
        <f t="shared" si="733"/>
        <v>71.149150000000006</v>
      </c>
      <c r="J571" s="41">
        <f t="shared" si="734"/>
        <v>71.149150000000006</v>
      </c>
      <c r="K571" s="41">
        <f t="shared" si="735"/>
        <v>0</v>
      </c>
      <c r="L571" s="41" t="str">
        <f t="shared" si="736"/>
        <v/>
      </c>
      <c r="M571" s="41" t="str">
        <f t="shared" si="737"/>
        <v/>
      </c>
      <c r="N571" s="41" t="str">
        <f t="shared" si="731"/>
        <v/>
      </c>
      <c r="O571" s="41" t="str">
        <f t="shared" si="738"/>
        <v/>
      </c>
      <c r="P571" s="41" t="str">
        <f t="shared" si="739"/>
        <v/>
      </c>
      <c r="Q571" s="41" t="str">
        <f t="shared" si="740"/>
        <v/>
      </c>
      <c r="R571" s="41">
        <f t="shared" si="741"/>
        <v>71.149150000000006</v>
      </c>
      <c r="S571" s="41">
        <f t="shared" si="742"/>
        <v>71.149150000000006</v>
      </c>
      <c r="T571" s="41">
        <f t="shared" si="743"/>
        <v>0</v>
      </c>
      <c r="U571" s="41" t="str">
        <f t="shared" si="744"/>
        <v/>
      </c>
      <c r="V571" s="41" t="str">
        <f t="shared" si="745"/>
        <v/>
      </c>
      <c r="W571" s="41" t="str">
        <f t="shared" si="746"/>
        <v/>
      </c>
      <c r="X571" s="41" t="str">
        <f t="shared" si="747"/>
        <v/>
      </c>
      <c r="Y571" s="41" t="str">
        <f t="shared" si="748"/>
        <v/>
      </c>
      <c r="Z571" s="41" t="str">
        <f t="shared" si="749"/>
        <v/>
      </c>
    </row>
    <row r="572" spans="4:46" x14ac:dyDescent="0.25">
      <c r="D572" s="18">
        <v>1966</v>
      </c>
      <c r="E572" s="47">
        <f t="shared" si="732"/>
        <v>3</v>
      </c>
      <c r="F572" s="9" t="s">
        <v>571</v>
      </c>
      <c r="G572" s="9">
        <v>65.466885000000005</v>
      </c>
      <c r="I572" s="41">
        <f t="shared" si="733"/>
        <v>65.466885000000005</v>
      </c>
      <c r="J572" s="41">
        <f t="shared" si="734"/>
        <v>65.466885000000005</v>
      </c>
      <c r="K572" s="41">
        <f t="shared" si="735"/>
        <v>0</v>
      </c>
      <c r="L572" s="41" t="str">
        <f t="shared" si="736"/>
        <v/>
      </c>
      <c r="M572" s="41" t="str">
        <f t="shared" si="737"/>
        <v/>
      </c>
      <c r="N572" s="41" t="str">
        <f t="shared" si="731"/>
        <v/>
      </c>
      <c r="O572" s="41" t="str">
        <f t="shared" si="738"/>
        <v/>
      </c>
      <c r="P572" s="41" t="str">
        <f t="shared" si="739"/>
        <v/>
      </c>
      <c r="Q572" s="41" t="str">
        <f t="shared" si="740"/>
        <v/>
      </c>
      <c r="R572" s="41">
        <f t="shared" si="741"/>
        <v>65.466885000000005</v>
      </c>
      <c r="S572" s="41">
        <f t="shared" si="742"/>
        <v>65.466885000000005</v>
      </c>
      <c r="T572" s="41">
        <f t="shared" si="743"/>
        <v>0</v>
      </c>
      <c r="U572" s="41" t="str">
        <f t="shared" si="744"/>
        <v/>
      </c>
      <c r="V572" s="41" t="str">
        <f t="shared" si="745"/>
        <v/>
      </c>
      <c r="W572" s="41" t="str">
        <f t="shared" si="746"/>
        <v/>
      </c>
      <c r="X572" s="41" t="str">
        <f t="shared" si="747"/>
        <v/>
      </c>
      <c r="Y572" s="41" t="str">
        <f t="shared" si="748"/>
        <v/>
      </c>
      <c r="Z572" s="41" t="str">
        <f t="shared" si="749"/>
        <v/>
      </c>
    </row>
    <row r="573" spans="4:46" x14ac:dyDescent="0.25">
      <c r="D573" s="18">
        <v>1966</v>
      </c>
      <c r="E573" s="47">
        <f t="shared" si="732"/>
        <v>3</v>
      </c>
      <c r="F573" s="9" t="s">
        <v>572</v>
      </c>
      <c r="G573" s="9">
        <v>198.23473799999999</v>
      </c>
      <c r="I573" s="41">
        <f t="shared" si="733"/>
        <v>198.23473799999999</v>
      </c>
      <c r="J573" s="41">
        <f t="shared" si="734"/>
        <v>198.23473799999999</v>
      </c>
      <c r="K573" s="41">
        <f t="shared" si="735"/>
        <v>0</v>
      </c>
      <c r="L573" s="41" t="str">
        <f t="shared" si="736"/>
        <v/>
      </c>
      <c r="M573" s="41" t="str">
        <f t="shared" si="737"/>
        <v/>
      </c>
      <c r="N573" s="41" t="str">
        <f t="shared" si="731"/>
        <v/>
      </c>
      <c r="O573" s="41" t="str">
        <f t="shared" si="738"/>
        <v/>
      </c>
      <c r="P573" s="41" t="str">
        <f t="shared" si="739"/>
        <v/>
      </c>
      <c r="Q573" s="41" t="str">
        <f t="shared" si="740"/>
        <v/>
      </c>
      <c r="R573" s="41">
        <f t="shared" si="741"/>
        <v>198.23473799999999</v>
      </c>
      <c r="S573" s="41">
        <f t="shared" si="742"/>
        <v>198.23473799999999</v>
      </c>
      <c r="T573" s="41">
        <f t="shared" si="743"/>
        <v>0</v>
      </c>
      <c r="U573" s="41" t="str">
        <f t="shared" si="744"/>
        <v/>
      </c>
      <c r="V573" s="41" t="str">
        <f t="shared" si="745"/>
        <v/>
      </c>
      <c r="W573" s="41" t="str">
        <f t="shared" si="746"/>
        <v/>
      </c>
      <c r="X573" s="41" t="str">
        <f t="shared" si="747"/>
        <v/>
      </c>
      <c r="Y573" s="41" t="str">
        <f t="shared" si="748"/>
        <v/>
      </c>
      <c r="Z573" s="41" t="str">
        <f t="shared" si="749"/>
        <v/>
      </c>
    </row>
    <row r="574" spans="4:46" x14ac:dyDescent="0.25">
      <c r="D574" s="18">
        <v>1966</v>
      </c>
      <c r="E574" s="47">
        <f t="shared" si="732"/>
        <v>3</v>
      </c>
      <c r="F574" s="9" t="s">
        <v>573</v>
      </c>
      <c r="G574" s="9">
        <v>236.592319</v>
      </c>
      <c r="I574" s="41">
        <f t="shared" si="733"/>
        <v>236.592319</v>
      </c>
      <c r="J574" s="41">
        <f t="shared" si="734"/>
        <v>236.592319</v>
      </c>
      <c r="K574" s="41">
        <f t="shared" si="735"/>
        <v>0</v>
      </c>
      <c r="L574" s="41" t="str">
        <f t="shared" si="736"/>
        <v/>
      </c>
      <c r="M574" s="41" t="str">
        <f t="shared" si="737"/>
        <v/>
      </c>
      <c r="N574" s="41" t="str">
        <f t="shared" si="731"/>
        <v/>
      </c>
      <c r="O574" s="41" t="str">
        <f t="shared" si="738"/>
        <v/>
      </c>
      <c r="P574" s="41" t="str">
        <f t="shared" si="739"/>
        <v/>
      </c>
      <c r="Q574" s="41" t="str">
        <f t="shared" si="740"/>
        <v/>
      </c>
      <c r="R574" s="41">
        <f t="shared" si="741"/>
        <v>236.592319</v>
      </c>
      <c r="S574" s="41">
        <f t="shared" si="742"/>
        <v>236.592319</v>
      </c>
      <c r="T574" s="41">
        <f t="shared" si="743"/>
        <v>0</v>
      </c>
      <c r="U574" s="41" t="str">
        <f t="shared" si="744"/>
        <v/>
      </c>
      <c r="V574" s="41" t="str">
        <f t="shared" si="745"/>
        <v/>
      </c>
      <c r="W574" s="41" t="str">
        <f t="shared" si="746"/>
        <v/>
      </c>
      <c r="X574" s="41" t="str">
        <f t="shared" si="747"/>
        <v/>
      </c>
      <c r="Y574" s="41" t="str">
        <f t="shared" si="748"/>
        <v/>
      </c>
      <c r="Z574" s="41" t="str">
        <f t="shared" si="749"/>
        <v/>
      </c>
    </row>
    <row r="575" spans="4:46" x14ac:dyDescent="0.25">
      <c r="D575" s="18">
        <v>1966</v>
      </c>
      <c r="E575" s="47">
        <f t="shared" si="732"/>
        <v>3</v>
      </c>
      <c r="F575" s="9" t="s">
        <v>574</v>
      </c>
      <c r="G575" s="9">
        <v>0.604267</v>
      </c>
      <c r="I575" s="41">
        <f t="shared" si="733"/>
        <v>0.604267</v>
      </c>
      <c r="J575" s="41">
        <f t="shared" si="734"/>
        <v>0.604267</v>
      </c>
      <c r="K575" s="41">
        <f t="shared" si="735"/>
        <v>0</v>
      </c>
      <c r="L575" s="41" t="str">
        <f t="shared" si="736"/>
        <v/>
      </c>
      <c r="M575" s="41" t="str">
        <f t="shared" si="737"/>
        <v/>
      </c>
      <c r="N575" s="41" t="str">
        <f t="shared" si="731"/>
        <v/>
      </c>
      <c r="O575" s="41" t="str">
        <f t="shared" si="738"/>
        <v/>
      </c>
      <c r="P575" s="41" t="str">
        <f t="shared" si="739"/>
        <v/>
      </c>
      <c r="Q575" s="41" t="str">
        <f t="shared" si="740"/>
        <v/>
      </c>
      <c r="R575" s="41">
        <f t="shared" si="741"/>
        <v>0.604267</v>
      </c>
      <c r="S575" s="41">
        <f t="shared" si="742"/>
        <v>0.604267</v>
      </c>
      <c r="T575" s="41">
        <f t="shared" si="743"/>
        <v>0</v>
      </c>
      <c r="U575" s="41" t="str">
        <f t="shared" si="744"/>
        <v/>
      </c>
      <c r="V575" s="41" t="str">
        <f t="shared" si="745"/>
        <v/>
      </c>
      <c r="W575" s="41" t="str">
        <f t="shared" si="746"/>
        <v/>
      </c>
      <c r="X575" s="41" t="str">
        <f t="shared" si="747"/>
        <v/>
      </c>
      <c r="Y575" s="41" t="str">
        <f t="shared" si="748"/>
        <v/>
      </c>
      <c r="Z575" s="41" t="str">
        <f t="shared" si="749"/>
        <v/>
      </c>
    </row>
    <row r="576" spans="4:46" x14ac:dyDescent="0.25">
      <c r="D576" s="18">
        <v>1966</v>
      </c>
      <c r="E576" s="47">
        <f t="shared" si="732"/>
        <v>3</v>
      </c>
      <c r="F576" s="9" t="s">
        <v>575</v>
      </c>
      <c r="G576" s="9">
        <v>-74.916539999999998</v>
      </c>
      <c r="I576" s="41">
        <f t="shared" si="733"/>
        <v>-74.916539999999998</v>
      </c>
      <c r="J576" s="41">
        <f t="shared" si="734"/>
        <v>0</v>
      </c>
      <c r="K576" s="41">
        <f t="shared" si="735"/>
        <v>-74.916539999999998</v>
      </c>
      <c r="L576" s="41" t="str">
        <f t="shared" si="736"/>
        <v/>
      </c>
      <c r="M576" s="41" t="str">
        <f t="shared" si="737"/>
        <v/>
      </c>
      <c r="N576" s="41" t="str">
        <f t="shared" si="731"/>
        <v/>
      </c>
      <c r="O576" s="41" t="str">
        <f t="shared" si="738"/>
        <v/>
      </c>
      <c r="P576" s="41" t="str">
        <f t="shared" si="739"/>
        <v/>
      </c>
      <c r="Q576" s="41" t="str">
        <f t="shared" si="740"/>
        <v/>
      </c>
      <c r="R576" s="41">
        <f t="shared" si="741"/>
        <v>-74.916539999999998</v>
      </c>
      <c r="S576" s="41">
        <f t="shared" si="742"/>
        <v>0</v>
      </c>
      <c r="T576" s="41">
        <f t="shared" si="743"/>
        <v>-74.916539999999998</v>
      </c>
      <c r="U576" s="41" t="str">
        <f t="shared" si="744"/>
        <v/>
      </c>
      <c r="V576" s="41" t="str">
        <f t="shared" si="745"/>
        <v/>
      </c>
      <c r="W576" s="41" t="str">
        <f t="shared" si="746"/>
        <v/>
      </c>
      <c r="X576" s="41" t="str">
        <f t="shared" si="747"/>
        <v/>
      </c>
      <c r="Y576" s="41" t="str">
        <f t="shared" si="748"/>
        <v/>
      </c>
      <c r="Z576" s="41" t="str">
        <f t="shared" si="749"/>
        <v/>
      </c>
    </row>
    <row r="577" spans="4:46" x14ac:dyDescent="0.25">
      <c r="D577" s="18">
        <v>1966</v>
      </c>
      <c r="E577" s="47">
        <f t="shared" si="732"/>
        <v>3</v>
      </c>
      <c r="F577" s="9" t="s">
        <v>576</v>
      </c>
      <c r="G577" s="9">
        <v>-183.79409200000001</v>
      </c>
      <c r="I577" s="41">
        <f t="shared" si="733"/>
        <v>-183.79409200000001</v>
      </c>
      <c r="J577" s="41">
        <f t="shared" si="734"/>
        <v>0</v>
      </c>
      <c r="K577" s="41">
        <f t="shared" si="735"/>
        <v>-183.79409200000001</v>
      </c>
      <c r="L577" s="41" t="str">
        <f t="shared" si="736"/>
        <v/>
      </c>
      <c r="M577" s="41" t="str">
        <f t="shared" si="737"/>
        <v/>
      </c>
      <c r="N577" s="41" t="str">
        <f t="shared" si="731"/>
        <v/>
      </c>
      <c r="O577" s="41" t="str">
        <f t="shared" si="738"/>
        <v/>
      </c>
      <c r="P577" s="41" t="str">
        <f t="shared" si="739"/>
        <v/>
      </c>
      <c r="Q577" s="41" t="str">
        <f t="shared" si="740"/>
        <v/>
      </c>
      <c r="R577" s="41">
        <f t="shared" si="741"/>
        <v>-183.79409200000001</v>
      </c>
      <c r="S577" s="41">
        <f t="shared" si="742"/>
        <v>0</v>
      </c>
      <c r="T577" s="41">
        <f t="shared" si="743"/>
        <v>-183.79409200000001</v>
      </c>
      <c r="U577" s="41" t="str">
        <f t="shared" si="744"/>
        <v/>
      </c>
      <c r="V577" s="41" t="str">
        <f t="shared" si="745"/>
        <v/>
      </c>
      <c r="W577" s="41" t="str">
        <f t="shared" si="746"/>
        <v/>
      </c>
      <c r="X577" s="41" t="str">
        <f t="shared" si="747"/>
        <v/>
      </c>
      <c r="Y577" s="41" t="str">
        <f t="shared" si="748"/>
        <v/>
      </c>
      <c r="Z577" s="41" t="str">
        <f t="shared" si="749"/>
        <v/>
      </c>
    </row>
    <row r="578" spans="4:46" x14ac:dyDescent="0.25">
      <c r="D578" s="18">
        <v>1966</v>
      </c>
      <c r="E578" s="47">
        <f t="shared" si="732"/>
        <v>3</v>
      </c>
      <c r="F578" s="9" t="s">
        <v>577</v>
      </c>
      <c r="G578" s="9">
        <v>-213.63718299999999</v>
      </c>
      <c r="I578" s="41">
        <f t="shared" si="733"/>
        <v>-213.63718299999999</v>
      </c>
      <c r="J578" s="41">
        <f t="shared" si="734"/>
        <v>0</v>
      </c>
      <c r="K578" s="41">
        <f t="shared" si="735"/>
        <v>-213.63718299999999</v>
      </c>
      <c r="L578" s="41" t="str">
        <f t="shared" si="736"/>
        <v/>
      </c>
      <c r="M578" s="41" t="str">
        <f t="shared" si="737"/>
        <v/>
      </c>
      <c r="N578" s="41" t="str">
        <f t="shared" si="731"/>
        <v/>
      </c>
      <c r="O578" s="41" t="str">
        <f t="shared" si="738"/>
        <v/>
      </c>
      <c r="P578" s="41" t="str">
        <f t="shared" si="739"/>
        <v/>
      </c>
      <c r="Q578" s="41" t="str">
        <f t="shared" si="740"/>
        <v/>
      </c>
      <c r="R578" s="41">
        <f t="shared" si="741"/>
        <v>-213.63718299999999</v>
      </c>
      <c r="S578" s="41">
        <f t="shared" si="742"/>
        <v>0</v>
      </c>
      <c r="T578" s="41">
        <f t="shared" si="743"/>
        <v>-213.63718299999999</v>
      </c>
      <c r="U578" s="41" t="str">
        <f t="shared" si="744"/>
        <v/>
      </c>
      <c r="V578" s="41" t="str">
        <f t="shared" si="745"/>
        <v/>
      </c>
      <c r="W578" s="41" t="str">
        <f t="shared" si="746"/>
        <v/>
      </c>
      <c r="X578" s="41" t="str">
        <f t="shared" si="747"/>
        <v/>
      </c>
      <c r="Y578" s="41" t="str">
        <f t="shared" si="748"/>
        <v/>
      </c>
      <c r="Z578" s="41" t="str">
        <f t="shared" si="749"/>
        <v/>
      </c>
    </row>
    <row r="579" spans="4:46" x14ac:dyDescent="0.25">
      <c r="D579" s="18">
        <v>1966</v>
      </c>
      <c r="E579" s="47">
        <f t="shared" si="732"/>
        <v>3</v>
      </c>
      <c r="F579" s="9" t="s">
        <v>578</v>
      </c>
      <c r="G579" s="9">
        <v>-162.03086400000001</v>
      </c>
      <c r="I579" s="41">
        <f t="shared" si="733"/>
        <v>-162.03086400000001</v>
      </c>
      <c r="J579" s="41">
        <f t="shared" si="734"/>
        <v>0</v>
      </c>
      <c r="K579" s="41">
        <f t="shared" si="735"/>
        <v>-162.03086400000001</v>
      </c>
      <c r="L579" s="41" t="str">
        <f t="shared" si="736"/>
        <v/>
      </c>
      <c r="M579" s="41" t="str">
        <f t="shared" si="737"/>
        <v/>
      </c>
      <c r="N579" s="41" t="str">
        <f t="shared" si="731"/>
        <v/>
      </c>
      <c r="O579" s="41" t="str">
        <f t="shared" si="738"/>
        <v/>
      </c>
      <c r="P579" s="41" t="str">
        <f t="shared" si="739"/>
        <v/>
      </c>
      <c r="Q579" s="41" t="str">
        <f t="shared" si="740"/>
        <v/>
      </c>
      <c r="R579" s="41">
        <f t="shared" si="741"/>
        <v>-162.03086400000001</v>
      </c>
      <c r="S579" s="41">
        <f t="shared" si="742"/>
        <v>0</v>
      </c>
      <c r="T579" s="41">
        <f t="shared" si="743"/>
        <v>-162.03086400000001</v>
      </c>
      <c r="U579" s="41" t="str">
        <f t="shared" si="744"/>
        <v/>
      </c>
      <c r="V579" s="41" t="str">
        <f t="shared" si="745"/>
        <v/>
      </c>
      <c r="W579" s="41" t="str">
        <f t="shared" si="746"/>
        <v/>
      </c>
      <c r="X579" s="41" t="str">
        <f t="shared" si="747"/>
        <v/>
      </c>
      <c r="Y579" s="41" t="str">
        <f t="shared" si="748"/>
        <v/>
      </c>
      <c r="Z579" s="41" t="str">
        <f t="shared" si="749"/>
        <v/>
      </c>
      <c r="AC579" s="14">
        <f>SUM(I568:I579)</f>
        <v>-46.843890999999985</v>
      </c>
      <c r="AD579" s="14">
        <f>SUM(J568:J579)</f>
        <v>648.09936700000003</v>
      </c>
      <c r="AE579" s="14">
        <f>SUM(K568:K579)</f>
        <v>-694.94325800000001</v>
      </c>
      <c r="AF579" s="14" t="str">
        <f>IF(AF$38=$E579,SUM(L568:L579),"")</f>
        <v/>
      </c>
      <c r="AG579" s="14" t="str">
        <f t="shared" ref="AG579" si="778">IF(AG$38=$E579,SUM(M568:M579),"")</f>
        <v/>
      </c>
      <c r="AH579" s="14" t="str">
        <f t="shared" ref="AH579" si="779">IF(AH$38=$E579,SUM(N568:N579),"")</f>
        <v/>
      </c>
      <c r="AI579" s="14" t="str">
        <f t="shared" ref="AI579" si="780">IF(AI$38=$E579,SUM(O568:O579),"")</f>
        <v/>
      </c>
      <c r="AJ579" s="14" t="str">
        <f t="shared" ref="AJ579" si="781">IF(AJ$38=$E579,SUM(P568:P579),"")</f>
        <v/>
      </c>
      <c r="AK579" s="14" t="str">
        <f t="shared" ref="AK579" si="782">IF(AK$38=$E579,SUM(Q568:Q579),"")</f>
        <v/>
      </c>
      <c r="AL579" s="14">
        <f t="shared" ref="AL579" si="783">IF(AL$38=$E579,SUM(R568:R579),"")</f>
        <v>-46.843890999999985</v>
      </c>
      <c r="AM579" s="14">
        <f t="shared" ref="AM579" si="784">IF(AM$38=$E579,SUM(S568:S579),"")</f>
        <v>648.09936700000003</v>
      </c>
      <c r="AN579" s="14">
        <f t="shared" ref="AN579" si="785">IF(AN$38=$E579,SUM(T568:T579),"")</f>
        <v>-694.94325800000001</v>
      </c>
      <c r="AO579" s="14" t="str">
        <f t="shared" ref="AO579" si="786">IF(AO$38=$E579,SUM(U568:U579),"")</f>
        <v/>
      </c>
      <c r="AP579" s="14" t="str">
        <f t="shared" ref="AP579" si="787">IF(AP$38=$E579,SUM(V568:V579),"")</f>
        <v/>
      </c>
      <c r="AQ579" s="14" t="str">
        <f t="shared" ref="AQ579" si="788">IF(AQ$38=$E579,SUM(W568:W579),"")</f>
        <v/>
      </c>
      <c r="AR579" s="14" t="str">
        <f t="shared" ref="AR579" si="789">IF(AR$38=$E579,SUM(X568:X579),"")</f>
        <v/>
      </c>
      <c r="AS579" s="14" t="str">
        <f t="shared" ref="AS579" si="790">IF(AS$38=$E579,SUM(Y568:Y579),"")</f>
        <v/>
      </c>
      <c r="AT579" s="14" t="str">
        <f t="shared" ref="AT579" si="791">IF(AT$38=$E579,SUM(Z568:Z579),"")</f>
        <v/>
      </c>
    </row>
    <row r="580" spans="4:46" x14ac:dyDescent="0.25">
      <c r="D580" s="18">
        <v>1967</v>
      </c>
      <c r="E580" s="47">
        <f t="shared" si="732"/>
        <v>1</v>
      </c>
      <c r="F580" s="9" t="s">
        <v>579</v>
      </c>
      <c r="G580" s="9">
        <v>-88.985553999999993</v>
      </c>
      <c r="I580" s="41">
        <f t="shared" si="733"/>
        <v>-88.985553999999993</v>
      </c>
      <c r="J580" s="41">
        <f t="shared" si="734"/>
        <v>0</v>
      </c>
      <c r="K580" s="41">
        <f t="shared" si="735"/>
        <v>-88.985553999999993</v>
      </c>
      <c r="L580" s="41">
        <f t="shared" si="736"/>
        <v>-88.985553999999993</v>
      </c>
      <c r="M580" s="41">
        <f t="shared" si="737"/>
        <v>0</v>
      </c>
      <c r="N580" s="41">
        <f t="shared" si="731"/>
        <v>-88.985553999999993</v>
      </c>
      <c r="O580" s="41" t="str">
        <f t="shared" si="738"/>
        <v/>
      </c>
      <c r="P580" s="41" t="str">
        <f t="shared" si="739"/>
        <v/>
      </c>
      <c r="Q580" s="41" t="str">
        <f t="shared" si="740"/>
        <v/>
      </c>
      <c r="R580" s="41" t="str">
        <f t="shared" si="741"/>
        <v/>
      </c>
      <c r="S580" s="41" t="str">
        <f t="shared" si="742"/>
        <v/>
      </c>
      <c r="T580" s="41" t="str">
        <f t="shared" si="743"/>
        <v/>
      </c>
      <c r="U580" s="41" t="str">
        <f t="shared" si="744"/>
        <v/>
      </c>
      <c r="V580" s="41" t="str">
        <f t="shared" si="745"/>
        <v/>
      </c>
      <c r="W580" s="41" t="str">
        <f t="shared" si="746"/>
        <v/>
      </c>
      <c r="X580" s="41" t="str">
        <f t="shared" si="747"/>
        <v/>
      </c>
      <c r="Y580" s="41" t="str">
        <f t="shared" si="748"/>
        <v/>
      </c>
      <c r="Z580" s="41" t="str">
        <f t="shared" si="749"/>
        <v/>
      </c>
    </row>
    <row r="581" spans="4:46" x14ac:dyDescent="0.25">
      <c r="D581" s="18">
        <v>1967</v>
      </c>
      <c r="E581" s="47">
        <f t="shared" si="732"/>
        <v>1</v>
      </c>
      <c r="F581" s="9" t="s">
        <v>580</v>
      </c>
      <c r="G581" s="9">
        <v>77.539831000000007</v>
      </c>
      <c r="I581" s="41">
        <f t="shared" si="733"/>
        <v>77.539831000000007</v>
      </c>
      <c r="J581" s="41">
        <f t="shared" si="734"/>
        <v>77.539831000000007</v>
      </c>
      <c r="K581" s="41">
        <f t="shared" si="735"/>
        <v>0</v>
      </c>
      <c r="L581" s="41">
        <f t="shared" si="736"/>
        <v>77.539831000000007</v>
      </c>
      <c r="M581" s="41">
        <f t="shared" si="737"/>
        <v>77.539831000000007</v>
      </c>
      <c r="N581" s="41">
        <f t="shared" si="731"/>
        <v>0</v>
      </c>
      <c r="O581" s="41" t="str">
        <f t="shared" si="738"/>
        <v/>
      </c>
      <c r="P581" s="41" t="str">
        <f t="shared" si="739"/>
        <v/>
      </c>
      <c r="Q581" s="41" t="str">
        <f t="shared" si="740"/>
        <v/>
      </c>
      <c r="R581" s="41" t="str">
        <f t="shared" si="741"/>
        <v/>
      </c>
      <c r="S581" s="41" t="str">
        <f t="shared" si="742"/>
        <v/>
      </c>
      <c r="T581" s="41" t="str">
        <f t="shared" si="743"/>
        <v/>
      </c>
      <c r="U581" s="41" t="str">
        <f t="shared" si="744"/>
        <v/>
      </c>
      <c r="V581" s="41" t="str">
        <f t="shared" si="745"/>
        <v/>
      </c>
      <c r="W581" s="41" t="str">
        <f t="shared" si="746"/>
        <v/>
      </c>
      <c r="X581" s="41" t="str">
        <f t="shared" si="747"/>
        <v/>
      </c>
      <c r="Y581" s="41" t="str">
        <f t="shared" si="748"/>
        <v/>
      </c>
      <c r="Z581" s="41" t="str">
        <f t="shared" si="749"/>
        <v/>
      </c>
    </row>
    <row r="582" spans="4:46" x14ac:dyDescent="0.25">
      <c r="D582" s="18">
        <v>1967</v>
      </c>
      <c r="E582" s="47">
        <f t="shared" si="732"/>
        <v>1</v>
      </c>
      <c r="F582" s="9" t="s">
        <v>581</v>
      </c>
      <c r="G582" s="9">
        <v>134.246622</v>
      </c>
      <c r="I582" s="41">
        <f t="shared" si="733"/>
        <v>134.246622</v>
      </c>
      <c r="J582" s="41">
        <f t="shared" si="734"/>
        <v>134.246622</v>
      </c>
      <c r="K582" s="41">
        <f t="shared" si="735"/>
        <v>0</v>
      </c>
      <c r="L582" s="41">
        <f t="shared" si="736"/>
        <v>134.246622</v>
      </c>
      <c r="M582" s="41">
        <f t="shared" si="737"/>
        <v>134.246622</v>
      </c>
      <c r="N582" s="41">
        <f t="shared" si="731"/>
        <v>0</v>
      </c>
      <c r="O582" s="41" t="str">
        <f t="shared" si="738"/>
        <v/>
      </c>
      <c r="P582" s="41" t="str">
        <f t="shared" si="739"/>
        <v/>
      </c>
      <c r="Q582" s="41" t="str">
        <f t="shared" si="740"/>
        <v/>
      </c>
      <c r="R582" s="41" t="str">
        <f t="shared" si="741"/>
        <v/>
      </c>
      <c r="S582" s="41" t="str">
        <f t="shared" si="742"/>
        <v/>
      </c>
      <c r="T582" s="41" t="str">
        <f t="shared" si="743"/>
        <v/>
      </c>
      <c r="U582" s="41" t="str">
        <f t="shared" si="744"/>
        <v/>
      </c>
      <c r="V582" s="41" t="str">
        <f t="shared" si="745"/>
        <v/>
      </c>
      <c r="W582" s="41" t="str">
        <f t="shared" si="746"/>
        <v/>
      </c>
      <c r="X582" s="41" t="str">
        <f t="shared" si="747"/>
        <v/>
      </c>
      <c r="Y582" s="41" t="str">
        <f t="shared" si="748"/>
        <v/>
      </c>
      <c r="Z582" s="41" t="str">
        <f t="shared" si="749"/>
        <v/>
      </c>
    </row>
    <row r="583" spans="4:46" x14ac:dyDescent="0.25">
      <c r="D583" s="18">
        <v>1967</v>
      </c>
      <c r="E583" s="47">
        <f t="shared" si="732"/>
        <v>1</v>
      </c>
      <c r="F583" s="9" t="s">
        <v>582</v>
      </c>
      <c r="G583" s="9">
        <v>108.139528</v>
      </c>
      <c r="I583" s="41">
        <f t="shared" si="733"/>
        <v>108.139528</v>
      </c>
      <c r="J583" s="41">
        <f t="shared" si="734"/>
        <v>108.139528</v>
      </c>
      <c r="K583" s="41">
        <f t="shared" si="735"/>
        <v>0</v>
      </c>
      <c r="L583" s="41">
        <f t="shared" si="736"/>
        <v>108.139528</v>
      </c>
      <c r="M583" s="41">
        <f t="shared" si="737"/>
        <v>108.139528</v>
      </c>
      <c r="N583" s="41">
        <f t="shared" si="731"/>
        <v>0</v>
      </c>
      <c r="O583" s="41" t="str">
        <f t="shared" si="738"/>
        <v/>
      </c>
      <c r="P583" s="41" t="str">
        <f t="shared" si="739"/>
        <v/>
      </c>
      <c r="Q583" s="41" t="str">
        <f t="shared" si="740"/>
        <v/>
      </c>
      <c r="R583" s="41" t="str">
        <f t="shared" si="741"/>
        <v/>
      </c>
      <c r="S583" s="41" t="str">
        <f t="shared" si="742"/>
        <v/>
      </c>
      <c r="T583" s="41" t="str">
        <f t="shared" si="743"/>
        <v/>
      </c>
      <c r="U583" s="41" t="str">
        <f t="shared" si="744"/>
        <v/>
      </c>
      <c r="V583" s="41" t="str">
        <f t="shared" si="745"/>
        <v/>
      </c>
      <c r="W583" s="41" t="str">
        <f t="shared" si="746"/>
        <v/>
      </c>
      <c r="X583" s="41" t="str">
        <f t="shared" si="747"/>
        <v/>
      </c>
      <c r="Y583" s="41" t="str">
        <f t="shared" si="748"/>
        <v/>
      </c>
      <c r="Z583" s="41" t="str">
        <f t="shared" si="749"/>
        <v/>
      </c>
    </row>
    <row r="584" spans="4:46" x14ac:dyDescent="0.25">
      <c r="D584" s="18">
        <v>1967</v>
      </c>
      <c r="E584" s="47">
        <f t="shared" si="732"/>
        <v>1</v>
      </c>
      <c r="F584" s="9" t="s">
        <v>583</v>
      </c>
      <c r="G584" s="9">
        <v>102.833986</v>
      </c>
      <c r="I584" s="41">
        <f t="shared" si="733"/>
        <v>102.833986</v>
      </c>
      <c r="J584" s="41">
        <f t="shared" si="734"/>
        <v>102.833986</v>
      </c>
      <c r="K584" s="41">
        <f t="shared" si="735"/>
        <v>0</v>
      </c>
      <c r="L584" s="41">
        <f t="shared" si="736"/>
        <v>102.833986</v>
      </c>
      <c r="M584" s="41">
        <f t="shared" si="737"/>
        <v>102.833986</v>
      </c>
      <c r="N584" s="41">
        <f t="shared" si="731"/>
        <v>0</v>
      </c>
      <c r="O584" s="41" t="str">
        <f t="shared" si="738"/>
        <v/>
      </c>
      <c r="P584" s="41" t="str">
        <f t="shared" si="739"/>
        <v/>
      </c>
      <c r="Q584" s="41" t="str">
        <f t="shared" si="740"/>
        <v/>
      </c>
      <c r="R584" s="41" t="str">
        <f t="shared" si="741"/>
        <v/>
      </c>
      <c r="S584" s="41" t="str">
        <f t="shared" si="742"/>
        <v/>
      </c>
      <c r="T584" s="41" t="str">
        <f t="shared" si="743"/>
        <v/>
      </c>
      <c r="U584" s="41" t="str">
        <f t="shared" si="744"/>
        <v/>
      </c>
      <c r="V584" s="41" t="str">
        <f t="shared" si="745"/>
        <v/>
      </c>
      <c r="W584" s="41" t="str">
        <f t="shared" si="746"/>
        <v/>
      </c>
      <c r="X584" s="41" t="str">
        <f t="shared" si="747"/>
        <v/>
      </c>
      <c r="Y584" s="41" t="str">
        <f t="shared" si="748"/>
        <v/>
      </c>
      <c r="Z584" s="41" t="str">
        <f t="shared" si="749"/>
        <v/>
      </c>
    </row>
    <row r="585" spans="4:46" x14ac:dyDescent="0.25">
      <c r="D585" s="18">
        <v>1967</v>
      </c>
      <c r="E585" s="47">
        <f t="shared" si="732"/>
        <v>1</v>
      </c>
      <c r="F585" s="9" t="s">
        <v>584</v>
      </c>
      <c r="G585" s="9">
        <v>100</v>
      </c>
      <c r="I585" s="41">
        <f t="shared" si="733"/>
        <v>100</v>
      </c>
      <c r="J585" s="41">
        <f t="shared" si="734"/>
        <v>100</v>
      </c>
      <c r="K585" s="41">
        <f t="shared" si="735"/>
        <v>0</v>
      </c>
      <c r="L585" s="41">
        <f t="shared" si="736"/>
        <v>100</v>
      </c>
      <c r="M585" s="41">
        <f t="shared" si="737"/>
        <v>100</v>
      </c>
      <c r="N585" s="41">
        <f t="shared" si="731"/>
        <v>0</v>
      </c>
      <c r="O585" s="41" t="str">
        <f t="shared" si="738"/>
        <v/>
      </c>
      <c r="P585" s="41" t="str">
        <f t="shared" si="739"/>
        <v/>
      </c>
      <c r="Q585" s="41" t="str">
        <f t="shared" si="740"/>
        <v/>
      </c>
      <c r="R585" s="41" t="str">
        <f t="shared" si="741"/>
        <v/>
      </c>
      <c r="S585" s="41" t="str">
        <f t="shared" si="742"/>
        <v/>
      </c>
      <c r="T585" s="41" t="str">
        <f t="shared" si="743"/>
        <v/>
      </c>
      <c r="U585" s="41" t="str">
        <f t="shared" si="744"/>
        <v/>
      </c>
      <c r="V585" s="41" t="str">
        <f t="shared" si="745"/>
        <v/>
      </c>
      <c r="W585" s="41" t="str">
        <f t="shared" si="746"/>
        <v/>
      </c>
      <c r="X585" s="41" t="str">
        <f t="shared" si="747"/>
        <v/>
      </c>
      <c r="Y585" s="41" t="str">
        <f t="shared" si="748"/>
        <v/>
      </c>
      <c r="Z585" s="41" t="str">
        <f t="shared" si="749"/>
        <v/>
      </c>
    </row>
    <row r="586" spans="4:46" x14ac:dyDescent="0.25">
      <c r="D586" s="18">
        <v>1967</v>
      </c>
      <c r="E586" s="47">
        <f t="shared" si="732"/>
        <v>1</v>
      </c>
      <c r="F586" s="9" t="s">
        <v>585</v>
      </c>
      <c r="G586" s="9">
        <v>105.250473</v>
      </c>
      <c r="I586" s="41">
        <f t="shared" si="733"/>
        <v>105.250473</v>
      </c>
      <c r="J586" s="41">
        <f t="shared" si="734"/>
        <v>105.250473</v>
      </c>
      <c r="K586" s="41">
        <f t="shared" si="735"/>
        <v>0</v>
      </c>
      <c r="L586" s="41">
        <f t="shared" si="736"/>
        <v>105.250473</v>
      </c>
      <c r="M586" s="41">
        <f t="shared" si="737"/>
        <v>105.250473</v>
      </c>
      <c r="N586" s="41">
        <f t="shared" si="731"/>
        <v>0</v>
      </c>
      <c r="O586" s="41" t="str">
        <f t="shared" si="738"/>
        <v/>
      </c>
      <c r="P586" s="41" t="str">
        <f t="shared" si="739"/>
        <v/>
      </c>
      <c r="Q586" s="41" t="str">
        <f t="shared" si="740"/>
        <v/>
      </c>
      <c r="R586" s="41" t="str">
        <f t="shared" si="741"/>
        <v/>
      </c>
      <c r="S586" s="41" t="str">
        <f t="shared" si="742"/>
        <v/>
      </c>
      <c r="T586" s="41" t="str">
        <f t="shared" si="743"/>
        <v/>
      </c>
      <c r="U586" s="41" t="str">
        <f t="shared" si="744"/>
        <v/>
      </c>
      <c r="V586" s="41" t="str">
        <f t="shared" si="745"/>
        <v/>
      </c>
      <c r="W586" s="41" t="str">
        <f t="shared" si="746"/>
        <v/>
      </c>
      <c r="X586" s="41" t="str">
        <f t="shared" si="747"/>
        <v/>
      </c>
      <c r="Y586" s="41" t="str">
        <f t="shared" si="748"/>
        <v/>
      </c>
      <c r="Z586" s="41" t="str">
        <f t="shared" si="749"/>
        <v/>
      </c>
    </row>
    <row r="587" spans="4:46" x14ac:dyDescent="0.25">
      <c r="D587" s="18">
        <v>1967</v>
      </c>
      <c r="E587" s="47">
        <f t="shared" si="732"/>
        <v>1</v>
      </c>
      <c r="F587" s="9" t="s">
        <v>586</v>
      </c>
      <c r="G587" s="9">
        <v>105.001181</v>
      </c>
      <c r="I587" s="41">
        <f t="shared" si="733"/>
        <v>105.001181</v>
      </c>
      <c r="J587" s="41">
        <f t="shared" si="734"/>
        <v>105.001181</v>
      </c>
      <c r="K587" s="41">
        <f t="shared" si="735"/>
        <v>0</v>
      </c>
      <c r="L587" s="41">
        <f t="shared" si="736"/>
        <v>105.001181</v>
      </c>
      <c r="M587" s="41">
        <f t="shared" si="737"/>
        <v>105.001181</v>
      </c>
      <c r="N587" s="41">
        <f t="shared" si="731"/>
        <v>0</v>
      </c>
      <c r="O587" s="41" t="str">
        <f t="shared" si="738"/>
        <v/>
      </c>
      <c r="P587" s="41" t="str">
        <f t="shared" si="739"/>
        <v/>
      </c>
      <c r="Q587" s="41" t="str">
        <f t="shared" si="740"/>
        <v/>
      </c>
      <c r="R587" s="41" t="str">
        <f t="shared" si="741"/>
        <v/>
      </c>
      <c r="S587" s="41" t="str">
        <f t="shared" si="742"/>
        <v/>
      </c>
      <c r="T587" s="41" t="str">
        <f t="shared" si="743"/>
        <v/>
      </c>
      <c r="U587" s="41" t="str">
        <f t="shared" si="744"/>
        <v/>
      </c>
      <c r="V587" s="41" t="str">
        <f t="shared" si="745"/>
        <v/>
      </c>
      <c r="W587" s="41" t="str">
        <f t="shared" si="746"/>
        <v/>
      </c>
      <c r="X587" s="41" t="str">
        <f t="shared" si="747"/>
        <v/>
      </c>
      <c r="Y587" s="41" t="str">
        <f t="shared" si="748"/>
        <v/>
      </c>
      <c r="Z587" s="41" t="str">
        <f t="shared" si="749"/>
        <v/>
      </c>
    </row>
    <row r="588" spans="4:46" x14ac:dyDescent="0.25">
      <c r="D588" s="18">
        <v>1967</v>
      </c>
      <c r="E588" s="47">
        <f t="shared" si="732"/>
        <v>1</v>
      </c>
      <c r="F588" s="9" t="s">
        <v>587</v>
      </c>
      <c r="G588" s="9">
        <v>90.527592999999996</v>
      </c>
      <c r="I588" s="41">
        <f t="shared" si="733"/>
        <v>90.527592999999996</v>
      </c>
      <c r="J588" s="41">
        <f t="shared" si="734"/>
        <v>90.527592999999996</v>
      </c>
      <c r="K588" s="41">
        <f t="shared" si="735"/>
        <v>0</v>
      </c>
      <c r="L588" s="41">
        <f t="shared" si="736"/>
        <v>90.527592999999996</v>
      </c>
      <c r="M588" s="41">
        <f t="shared" si="737"/>
        <v>90.527592999999996</v>
      </c>
      <c r="N588" s="41">
        <f t="shared" si="731"/>
        <v>0</v>
      </c>
      <c r="O588" s="41" t="str">
        <f t="shared" si="738"/>
        <v/>
      </c>
      <c r="P588" s="41" t="str">
        <f t="shared" si="739"/>
        <v/>
      </c>
      <c r="Q588" s="41" t="str">
        <f t="shared" si="740"/>
        <v/>
      </c>
      <c r="R588" s="41" t="str">
        <f t="shared" si="741"/>
        <v/>
      </c>
      <c r="S588" s="41" t="str">
        <f t="shared" si="742"/>
        <v/>
      </c>
      <c r="T588" s="41" t="str">
        <f t="shared" si="743"/>
        <v/>
      </c>
      <c r="U588" s="41" t="str">
        <f t="shared" si="744"/>
        <v/>
      </c>
      <c r="V588" s="41" t="str">
        <f t="shared" si="745"/>
        <v/>
      </c>
      <c r="W588" s="41" t="str">
        <f t="shared" si="746"/>
        <v/>
      </c>
      <c r="X588" s="41" t="str">
        <f t="shared" si="747"/>
        <v/>
      </c>
      <c r="Y588" s="41" t="str">
        <f t="shared" si="748"/>
        <v/>
      </c>
      <c r="Z588" s="41" t="str">
        <f t="shared" si="749"/>
        <v/>
      </c>
    </row>
    <row r="589" spans="4:46" x14ac:dyDescent="0.25">
      <c r="D589" s="18">
        <v>1967</v>
      </c>
      <c r="E589" s="47">
        <f t="shared" si="732"/>
        <v>1</v>
      </c>
      <c r="F589" s="9" t="s">
        <v>588</v>
      </c>
      <c r="G589" s="9">
        <v>-130.779247</v>
      </c>
      <c r="I589" s="41">
        <f t="shared" si="733"/>
        <v>-130.779247</v>
      </c>
      <c r="J589" s="41">
        <f t="shared" si="734"/>
        <v>0</v>
      </c>
      <c r="K589" s="41">
        <f t="shared" si="735"/>
        <v>-130.779247</v>
      </c>
      <c r="L589" s="41">
        <f t="shared" si="736"/>
        <v>-130.779247</v>
      </c>
      <c r="M589" s="41">
        <f t="shared" si="737"/>
        <v>0</v>
      </c>
      <c r="N589" s="41">
        <f t="shared" si="731"/>
        <v>-130.779247</v>
      </c>
      <c r="O589" s="41" t="str">
        <f t="shared" si="738"/>
        <v/>
      </c>
      <c r="P589" s="41" t="str">
        <f t="shared" si="739"/>
        <v/>
      </c>
      <c r="Q589" s="41" t="str">
        <f t="shared" si="740"/>
        <v/>
      </c>
      <c r="R589" s="41" t="str">
        <f t="shared" si="741"/>
        <v/>
      </c>
      <c r="S589" s="41" t="str">
        <f t="shared" si="742"/>
        <v/>
      </c>
      <c r="T589" s="41" t="str">
        <f t="shared" si="743"/>
        <v/>
      </c>
      <c r="U589" s="41" t="str">
        <f t="shared" si="744"/>
        <v/>
      </c>
      <c r="V589" s="41" t="str">
        <f t="shared" si="745"/>
        <v/>
      </c>
      <c r="W589" s="41" t="str">
        <f t="shared" si="746"/>
        <v/>
      </c>
      <c r="X589" s="41" t="str">
        <f t="shared" si="747"/>
        <v/>
      </c>
      <c r="Y589" s="41" t="str">
        <f t="shared" si="748"/>
        <v/>
      </c>
      <c r="Z589" s="41" t="str">
        <f t="shared" si="749"/>
        <v/>
      </c>
    </row>
    <row r="590" spans="4:46" x14ac:dyDescent="0.25">
      <c r="D590" s="18">
        <v>1967</v>
      </c>
      <c r="E590" s="47">
        <f t="shared" si="732"/>
        <v>1</v>
      </c>
      <c r="F590" s="9" t="s">
        <v>589</v>
      </c>
      <c r="G590" s="9">
        <v>-120</v>
      </c>
      <c r="I590" s="41">
        <f t="shared" si="733"/>
        <v>-120</v>
      </c>
      <c r="J590" s="41">
        <f t="shared" si="734"/>
        <v>0</v>
      </c>
      <c r="K590" s="41">
        <f t="shared" si="735"/>
        <v>-120</v>
      </c>
      <c r="L590" s="41">
        <f t="shared" si="736"/>
        <v>-120</v>
      </c>
      <c r="M590" s="41">
        <f t="shared" si="737"/>
        <v>0</v>
      </c>
      <c r="N590" s="41">
        <f t="shared" si="731"/>
        <v>-120</v>
      </c>
      <c r="O590" s="41" t="str">
        <f t="shared" si="738"/>
        <v/>
      </c>
      <c r="P590" s="41" t="str">
        <f t="shared" si="739"/>
        <v/>
      </c>
      <c r="Q590" s="41" t="str">
        <f t="shared" si="740"/>
        <v/>
      </c>
      <c r="R590" s="41" t="str">
        <f t="shared" si="741"/>
        <v/>
      </c>
      <c r="S590" s="41" t="str">
        <f t="shared" si="742"/>
        <v/>
      </c>
      <c r="T590" s="41" t="str">
        <f t="shared" si="743"/>
        <v/>
      </c>
      <c r="U590" s="41" t="str">
        <f t="shared" si="744"/>
        <v/>
      </c>
      <c r="V590" s="41" t="str">
        <f t="shared" si="745"/>
        <v/>
      </c>
      <c r="W590" s="41" t="str">
        <f t="shared" si="746"/>
        <v/>
      </c>
      <c r="X590" s="41" t="str">
        <f t="shared" si="747"/>
        <v/>
      </c>
      <c r="Y590" s="41" t="str">
        <f t="shared" si="748"/>
        <v/>
      </c>
      <c r="Z590" s="41" t="str">
        <f t="shared" si="749"/>
        <v/>
      </c>
    </row>
    <row r="591" spans="4:46" x14ac:dyDescent="0.25">
      <c r="D591" s="18">
        <v>1967</v>
      </c>
      <c r="E591" s="47">
        <f t="shared" si="732"/>
        <v>1</v>
      </c>
      <c r="F591" s="9" t="s">
        <v>590</v>
      </c>
      <c r="G591" s="9">
        <v>-206.09132500000001</v>
      </c>
      <c r="I591" s="41">
        <f t="shared" si="733"/>
        <v>-206.09132500000001</v>
      </c>
      <c r="J591" s="41">
        <f t="shared" si="734"/>
        <v>0</v>
      </c>
      <c r="K591" s="41">
        <f t="shared" si="735"/>
        <v>-206.09132500000001</v>
      </c>
      <c r="L591" s="41">
        <f t="shared" si="736"/>
        <v>-206.09132500000001</v>
      </c>
      <c r="M591" s="41">
        <f t="shared" si="737"/>
        <v>0</v>
      </c>
      <c r="N591" s="41">
        <f t="shared" si="731"/>
        <v>-206.09132500000001</v>
      </c>
      <c r="O591" s="41" t="str">
        <f t="shared" si="738"/>
        <v/>
      </c>
      <c r="P591" s="41" t="str">
        <f t="shared" si="739"/>
        <v/>
      </c>
      <c r="Q591" s="41" t="str">
        <f t="shared" si="740"/>
        <v/>
      </c>
      <c r="R591" s="41" t="str">
        <f t="shared" si="741"/>
        <v/>
      </c>
      <c r="S591" s="41" t="str">
        <f t="shared" si="742"/>
        <v/>
      </c>
      <c r="T591" s="41" t="str">
        <f t="shared" si="743"/>
        <v/>
      </c>
      <c r="U591" s="41" t="str">
        <f t="shared" si="744"/>
        <v/>
      </c>
      <c r="V591" s="41" t="str">
        <f t="shared" si="745"/>
        <v/>
      </c>
      <c r="W591" s="41" t="str">
        <f t="shared" si="746"/>
        <v/>
      </c>
      <c r="X591" s="41" t="str">
        <f t="shared" si="747"/>
        <v/>
      </c>
      <c r="Y591" s="41" t="str">
        <f t="shared" si="748"/>
        <v/>
      </c>
      <c r="Z591" s="41" t="str">
        <f t="shared" si="749"/>
        <v/>
      </c>
      <c r="AC591" s="14">
        <f>SUM(I580:I591)</f>
        <v>277.68308799999988</v>
      </c>
      <c r="AD591" s="14">
        <f>SUM(J580:J591)</f>
        <v>823.53921400000002</v>
      </c>
      <c r="AE591" s="14">
        <f>SUM(K580:K591)</f>
        <v>-545.85612600000002</v>
      </c>
      <c r="AF591" s="14">
        <f>IF(AF$38=$E591,SUM(L580:L591),"")</f>
        <v>277.68308799999988</v>
      </c>
      <c r="AG591" s="14">
        <f t="shared" ref="AG591" si="792">IF(AG$38=$E591,SUM(M580:M591),"")</f>
        <v>823.53921400000002</v>
      </c>
      <c r="AH591" s="14">
        <f t="shared" ref="AH591" si="793">IF(AH$38=$E591,SUM(N580:N591),"")</f>
        <v>-545.85612600000002</v>
      </c>
      <c r="AI591" s="14" t="str">
        <f t="shared" ref="AI591" si="794">IF(AI$38=$E591,SUM(O580:O591),"")</f>
        <v/>
      </c>
      <c r="AJ591" s="14" t="str">
        <f t="shared" ref="AJ591" si="795">IF(AJ$38=$E591,SUM(P580:P591),"")</f>
        <v/>
      </c>
      <c r="AK591" s="14" t="str">
        <f t="shared" ref="AK591" si="796">IF(AK$38=$E591,SUM(Q580:Q591),"")</f>
        <v/>
      </c>
      <c r="AL591" s="14" t="str">
        <f t="shared" ref="AL591" si="797">IF(AL$38=$E591,SUM(R580:R591),"")</f>
        <v/>
      </c>
      <c r="AM591" s="14" t="str">
        <f t="shared" ref="AM591" si="798">IF(AM$38=$E591,SUM(S580:S591),"")</f>
        <v/>
      </c>
      <c r="AN591" s="14" t="str">
        <f t="shared" ref="AN591" si="799">IF(AN$38=$E591,SUM(T580:T591),"")</f>
        <v/>
      </c>
      <c r="AO591" s="14" t="str">
        <f t="shared" ref="AO591" si="800">IF(AO$38=$E591,SUM(U580:U591),"")</f>
        <v/>
      </c>
      <c r="AP591" s="14" t="str">
        <f t="shared" ref="AP591" si="801">IF(AP$38=$E591,SUM(V580:V591),"")</f>
        <v/>
      </c>
      <c r="AQ591" s="14" t="str">
        <f t="shared" ref="AQ591" si="802">IF(AQ$38=$E591,SUM(W580:W591),"")</f>
        <v/>
      </c>
      <c r="AR591" s="14" t="str">
        <f t="shared" ref="AR591" si="803">IF(AR$38=$E591,SUM(X580:X591),"")</f>
        <v/>
      </c>
      <c r="AS591" s="14" t="str">
        <f t="shared" ref="AS591" si="804">IF(AS$38=$E591,SUM(Y580:Y591),"")</f>
        <v/>
      </c>
      <c r="AT591" s="14" t="str">
        <f t="shared" ref="AT591" si="805">IF(AT$38=$E591,SUM(Z580:Z591),"")</f>
        <v/>
      </c>
    </row>
    <row r="592" spans="4:46" x14ac:dyDescent="0.25">
      <c r="D592" s="18">
        <v>1968</v>
      </c>
      <c r="E592" s="47">
        <f t="shared" si="732"/>
        <v>3</v>
      </c>
      <c r="F592" s="9" t="s">
        <v>591</v>
      </c>
      <c r="G592" s="9">
        <v>-98.060034999999999</v>
      </c>
      <c r="I592" s="41">
        <f t="shared" si="733"/>
        <v>-98.060034999999999</v>
      </c>
      <c r="J592" s="41">
        <f t="shared" si="734"/>
        <v>0</v>
      </c>
      <c r="K592" s="41">
        <f t="shared" si="735"/>
        <v>-98.060034999999999</v>
      </c>
      <c r="L592" s="41" t="str">
        <f t="shared" si="736"/>
        <v/>
      </c>
      <c r="M592" s="41" t="str">
        <f t="shared" si="737"/>
        <v/>
      </c>
      <c r="N592" s="41" t="str">
        <f t="shared" si="731"/>
        <v/>
      </c>
      <c r="O592" s="41" t="str">
        <f t="shared" si="738"/>
        <v/>
      </c>
      <c r="P592" s="41" t="str">
        <f t="shared" si="739"/>
        <v/>
      </c>
      <c r="Q592" s="41" t="str">
        <f t="shared" si="740"/>
        <v/>
      </c>
      <c r="R592" s="41">
        <f t="shared" si="741"/>
        <v>-98.060034999999999</v>
      </c>
      <c r="S592" s="41">
        <f t="shared" si="742"/>
        <v>0</v>
      </c>
      <c r="T592" s="41">
        <f t="shared" si="743"/>
        <v>-98.060034999999999</v>
      </c>
      <c r="U592" s="41" t="str">
        <f t="shared" si="744"/>
        <v/>
      </c>
      <c r="V592" s="41" t="str">
        <f t="shared" si="745"/>
        <v/>
      </c>
      <c r="W592" s="41" t="str">
        <f t="shared" si="746"/>
        <v/>
      </c>
      <c r="X592" s="41" t="str">
        <f t="shared" si="747"/>
        <v/>
      </c>
      <c r="Y592" s="41" t="str">
        <f t="shared" si="748"/>
        <v/>
      </c>
      <c r="Z592" s="41" t="str">
        <f t="shared" si="749"/>
        <v/>
      </c>
    </row>
    <row r="593" spans="4:46" x14ac:dyDescent="0.25">
      <c r="D593" s="18">
        <v>1968</v>
      </c>
      <c r="E593" s="47">
        <f t="shared" si="732"/>
        <v>3</v>
      </c>
      <c r="F593" s="9" t="s">
        <v>592</v>
      </c>
      <c r="G593" s="9">
        <v>4.1513600000000004</v>
      </c>
      <c r="I593" s="41">
        <f t="shared" si="733"/>
        <v>4.1513600000000004</v>
      </c>
      <c r="J593" s="41">
        <f t="shared" si="734"/>
        <v>4.1513600000000004</v>
      </c>
      <c r="K593" s="41">
        <f t="shared" si="735"/>
        <v>0</v>
      </c>
      <c r="L593" s="41" t="str">
        <f t="shared" si="736"/>
        <v/>
      </c>
      <c r="M593" s="41" t="str">
        <f t="shared" si="737"/>
        <v/>
      </c>
      <c r="N593" s="41" t="str">
        <f t="shared" si="731"/>
        <v/>
      </c>
      <c r="O593" s="41" t="str">
        <f t="shared" si="738"/>
        <v/>
      </c>
      <c r="P593" s="41" t="str">
        <f t="shared" si="739"/>
        <v/>
      </c>
      <c r="Q593" s="41" t="str">
        <f t="shared" si="740"/>
        <v/>
      </c>
      <c r="R593" s="41">
        <f t="shared" si="741"/>
        <v>4.1513600000000004</v>
      </c>
      <c r="S593" s="41">
        <f t="shared" si="742"/>
        <v>4.1513600000000004</v>
      </c>
      <c r="T593" s="41">
        <f t="shared" si="743"/>
        <v>0</v>
      </c>
      <c r="U593" s="41" t="str">
        <f t="shared" si="744"/>
        <v/>
      </c>
      <c r="V593" s="41" t="str">
        <f t="shared" si="745"/>
        <v/>
      </c>
      <c r="W593" s="41" t="str">
        <f t="shared" si="746"/>
        <v/>
      </c>
      <c r="X593" s="41" t="str">
        <f t="shared" si="747"/>
        <v/>
      </c>
      <c r="Y593" s="41" t="str">
        <f t="shared" si="748"/>
        <v/>
      </c>
      <c r="Z593" s="41" t="str">
        <f t="shared" si="749"/>
        <v/>
      </c>
    </row>
    <row r="594" spans="4:46" x14ac:dyDescent="0.25">
      <c r="D594" s="18">
        <v>1968</v>
      </c>
      <c r="E594" s="47">
        <f t="shared" si="732"/>
        <v>3</v>
      </c>
      <c r="F594" s="9" t="s">
        <v>593</v>
      </c>
      <c r="G594" s="9">
        <v>0</v>
      </c>
      <c r="I594" s="41">
        <f t="shared" si="733"/>
        <v>0</v>
      </c>
      <c r="J594" s="41">
        <f t="shared" si="734"/>
        <v>0</v>
      </c>
      <c r="K594" s="41">
        <f t="shared" si="735"/>
        <v>0</v>
      </c>
      <c r="L594" s="41" t="str">
        <f t="shared" si="736"/>
        <v/>
      </c>
      <c r="M594" s="41" t="str">
        <f t="shared" si="737"/>
        <v/>
      </c>
      <c r="N594" s="41" t="str">
        <f t="shared" si="731"/>
        <v/>
      </c>
      <c r="O594" s="41" t="str">
        <f t="shared" si="738"/>
        <v/>
      </c>
      <c r="P594" s="41" t="str">
        <f t="shared" si="739"/>
        <v/>
      </c>
      <c r="Q594" s="41" t="str">
        <f t="shared" si="740"/>
        <v/>
      </c>
      <c r="R594" s="41">
        <f t="shared" si="741"/>
        <v>0</v>
      </c>
      <c r="S594" s="41">
        <f t="shared" si="742"/>
        <v>0</v>
      </c>
      <c r="T594" s="41">
        <f t="shared" si="743"/>
        <v>0</v>
      </c>
      <c r="U594" s="41" t="str">
        <f t="shared" si="744"/>
        <v/>
      </c>
      <c r="V594" s="41" t="str">
        <f t="shared" si="745"/>
        <v/>
      </c>
      <c r="W594" s="41" t="str">
        <f t="shared" si="746"/>
        <v/>
      </c>
      <c r="X594" s="41" t="str">
        <f t="shared" si="747"/>
        <v/>
      </c>
      <c r="Y594" s="41" t="str">
        <f t="shared" si="748"/>
        <v/>
      </c>
      <c r="Z594" s="41" t="str">
        <f t="shared" si="749"/>
        <v/>
      </c>
    </row>
    <row r="595" spans="4:46" x14ac:dyDescent="0.25">
      <c r="D595" s="18">
        <v>1968</v>
      </c>
      <c r="E595" s="47">
        <f t="shared" si="732"/>
        <v>3</v>
      </c>
      <c r="F595" s="9" t="s">
        <v>594</v>
      </c>
      <c r="G595" s="9">
        <v>50</v>
      </c>
      <c r="I595" s="41">
        <f t="shared" si="733"/>
        <v>50</v>
      </c>
      <c r="J595" s="41">
        <f t="shared" si="734"/>
        <v>50</v>
      </c>
      <c r="K595" s="41">
        <f t="shared" si="735"/>
        <v>0</v>
      </c>
      <c r="L595" s="41" t="str">
        <f t="shared" si="736"/>
        <v/>
      </c>
      <c r="M595" s="41" t="str">
        <f t="shared" si="737"/>
        <v/>
      </c>
      <c r="N595" s="41" t="str">
        <f t="shared" si="731"/>
        <v/>
      </c>
      <c r="O595" s="41" t="str">
        <f t="shared" si="738"/>
        <v/>
      </c>
      <c r="P595" s="41" t="str">
        <f t="shared" si="739"/>
        <v/>
      </c>
      <c r="Q595" s="41" t="str">
        <f t="shared" si="740"/>
        <v/>
      </c>
      <c r="R595" s="41">
        <f t="shared" si="741"/>
        <v>50</v>
      </c>
      <c r="S595" s="41">
        <f t="shared" si="742"/>
        <v>50</v>
      </c>
      <c r="T595" s="41">
        <f t="shared" si="743"/>
        <v>0</v>
      </c>
      <c r="U595" s="41" t="str">
        <f t="shared" si="744"/>
        <v/>
      </c>
      <c r="V595" s="41" t="str">
        <f t="shared" si="745"/>
        <v/>
      </c>
      <c r="W595" s="41" t="str">
        <f t="shared" si="746"/>
        <v/>
      </c>
      <c r="X595" s="41" t="str">
        <f t="shared" si="747"/>
        <v/>
      </c>
      <c r="Y595" s="41" t="str">
        <f t="shared" si="748"/>
        <v/>
      </c>
      <c r="Z595" s="41" t="str">
        <f t="shared" si="749"/>
        <v/>
      </c>
    </row>
    <row r="596" spans="4:46" x14ac:dyDescent="0.25">
      <c r="D596" s="18">
        <v>1968</v>
      </c>
      <c r="E596" s="47">
        <f t="shared" si="732"/>
        <v>3</v>
      </c>
      <c r="F596" s="9" t="s">
        <v>595</v>
      </c>
      <c r="G596" s="9">
        <v>100</v>
      </c>
      <c r="I596" s="41">
        <f t="shared" si="733"/>
        <v>100</v>
      </c>
      <c r="J596" s="41">
        <f t="shared" si="734"/>
        <v>100</v>
      </c>
      <c r="K596" s="41">
        <f t="shared" si="735"/>
        <v>0</v>
      </c>
      <c r="L596" s="41" t="str">
        <f t="shared" si="736"/>
        <v/>
      </c>
      <c r="M596" s="41" t="str">
        <f t="shared" si="737"/>
        <v/>
      </c>
      <c r="N596" s="41" t="str">
        <f t="shared" si="731"/>
        <v/>
      </c>
      <c r="O596" s="41" t="str">
        <f t="shared" si="738"/>
        <v/>
      </c>
      <c r="P596" s="41" t="str">
        <f t="shared" si="739"/>
        <v/>
      </c>
      <c r="Q596" s="41" t="str">
        <f t="shared" si="740"/>
        <v/>
      </c>
      <c r="R596" s="41">
        <f t="shared" si="741"/>
        <v>100</v>
      </c>
      <c r="S596" s="41">
        <f t="shared" si="742"/>
        <v>100</v>
      </c>
      <c r="T596" s="41">
        <f t="shared" si="743"/>
        <v>0</v>
      </c>
      <c r="U596" s="41" t="str">
        <f t="shared" si="744"/>
        <v/>
      </c>
      <c r="V596" s="41" t="str">
        <f t="shared" si="745"/>
        <v/>
      </c>
      <c r="W596" s="41" t="str">
        <f t="shared" si="746"/>
        <v/>
      </c>
      <c r="X596" s="41" t="str">
        <f t="shared" si="747"/>
        <v/>
      </c>
      <c r="Y596" s="41" t="str">
        <f t="shared" si="748"/>
        <v/>
      </c>
      <c r="Z596" s="41" t="str">
        <f t="shared" si="749"/>
        <v/>
      </c>
    </row>
    <row r="597" spans="4:46" x14ac:dyDescent="0.25">
      <c r="D597" s="18">
        <v>1968</v>
      </c>
      <c r="E597" s="47">
        <f t="shared" si="732"/>
        <v>3</v>
      </c>
      <c r="F597" s="9" t="s">
        <v>596</v>
      </c>
      <c r="G597" s="9">
        <v>100</v>
      </c>
      <c r="I597" s="41">
        <f t="shared" si="733"/>
        <v>100</v>
      </c>
      <c r="J597" s="41">
        <f t="shared" si="734"/>
        <v>100</v>
      </c>
      <c r="K597" s="41">
        <f t="shared" si="735"/>
        <v>0</v>
      </c>
      <c r="L597" s="41" t="str">
        <f t="shared" si="736"/>
        <v/>
      </c>
      <c r="M597" s="41" t="str">
        <f t="shared" si="737"/>
        <v/>
      </c>
      <c r="N597" s="41" t="str">
        <f t="shared" si="731"/>
        <v/>
      </c>
      <c r="O597" s="41" t="str">
        <f t="shared" si="738"/>
        <v/>
      </c>
      <c r="P597" s="41" t="str">
        <f t="shared" si="739"/>
        <v/>
      </c>
      <c r="Q597" s="41" t="str">
        <f t="shared" si="740"/>
        <v/>
      </c>
      <c r="R597" s="41">
        <f t="shared" si="741"/>
        <v>100</v>
      </c>
      <c r="S597" s="41">
        <f t="shared" si="742"/>
        <v>100</v>
      </c>
      <c r="T597" s="41">
        <f t="shared" si="743"/>
        <v>0</v>
      </c>
      <c r="U597" s="41" t="str">
        <f t="shared" si="744"/>
        <v/>
      </c>
      <c r="V597" s="41" t="str">
        <f t="shared" si="745"/>
        <v/>
      </c>
      <c r="W597" s="41" t="str">
        <f t="shared" si="746"/>
        <v/>
      </c>
      <c r="X597" s="41" t="str">
        <f t="shared" si="747"/>
        <v/>
      </c>
      <c r="Y597" s="41" t="str">
        <f t="shared" si="748"/>
        <v/>
      </c>
      <c r="Z597" s="41" t="str">
        <f t="shared" si="749"/>
        <v/>
      </c>
    </row>
    <row r="598" spans="4:46" x14ac:dyDescent="0.25">
      <c r="D598" s="18">
        <v>1968</v>
      </c>
      <c r="E598" s="47">
        <f t="shared" si="732"/>
        <v>3</v>
      </c>
      <c r="F598" s="9" t="s">
        <v>597</v>
      </c>
      <c r="G598" s="9">
        <v>91.009018999999995</v>
      </c>
      <c r="I598" s="41">
        <f t="shared" si="733"/>
        <v>91.009018999999995</v>
      </c>
      <c r="J598" s="41">
        <f t="shared" si="734"/>
        <v>91.009018999999995</v>
      </c>
      <c r="K598" s="41">
        <f t="shared" si="735"/>
        <v>0</v>
      </c>
      <c r="L598" s="41" t="str">
        <f t="shared" si="736"/>
        <v/>
      </c>
      <c r="M598" s="41" t="str">
        <f t="shared" si="737"/>
        <v/>
      </c>
      <c r="N598" s="41" t="str">
        <f t="shared" si="731"/>
        <v/>
      </c>
      <c r="O598" s="41" t="str">
        <f t="shared" si="738"/>
        <v/>
      </c>
      <c r="P598" s="41" t="str">
        <f t="shared" si="739"/>
        <v/>
      </c>
      <c r="Q598" s="41" t="str">
        <f t="shared" si="740"/>
        <v/>
      </c>
      <c r="R598" s="41">
        <f t="shared" si="741"/>
        <v>91.009018999999995</v>
      </c>
      <c r="S598" s="41">
        <f t="shared" si="742"/>
        <v>91.009018999999995</v>
      </c>
      <c r="T598" s="41">
        <f t="shared" si="743"/>
        <v>0</v>
      </c>
      <c r="U598" s="41" t="str">
        <f t="shared" si="744"/>
        <v/>
      </c>
      <c r="V598" s="41" t="str">
        <f t="shared" si="745"/>
        <v/>
      </c>
      <c r="W598" s="41" t="str">
        <f t="shared" si="746"/>
        <v/>
      </c>
      <c r="X598" s="41" t="str">
        <f t="shared" si="747"/>
        <v/>
      </c>
      <c r="Y598" s="41" t="str">
        <f t="shared" si="748"/>
        <v/>
      </c>
      <c r="Z598" s="41" t="str">
        <f t="shared" si="749"/>
        <v/>
      </c>
    </row>
    <row r="599" spans="4:46" x14ac:dyDescent="0.25">
      <c r="D599" s="18">
        <v>1968</v>
      </c>
      <c r="E599" s="47">
        <f t="shared" si="732"/>
        <v>3</v>
      </c>
      <c r="F599" s="9" t="s">
        <v>598</v>
      </c>
      <c r="G599" s="9">
        <v>-113.52131799999999</v>
      </c>
      <c r="I599" s="41">
        <f t="shared" si="733"/>
        <v>-113.52131799999999</v>
      </c>
      <c r="J599" s="41">
        <f t="shared" si="734"/>
        <v>0</v>
      </c>
      <c r="K599" s="41">
        <f t="shared" si="735"/>
        <v>-113.52131799999999</v>
      </c>
      <c r="L599" s="41" t="str">
        <f t="shared" si="736"/>
        <v/>
      </c>
      <c r="M599" s="41" t="str">
        <f t="shared" si="737"/>
        <v/>
      </c>
      <c r="N599" s="41" t="str">
        <f t="shared" si="731"/>
        <v/>
      </c>
      <c r="O599" s="41" t="str">
        <f t="shared" si="738"/>
        <v/>
      </c>
      <c r="P599" s="41" t="str">
        <f t="shared" si="739"/>
        <v/>
      </c>
      <c r="Q599" s="41" t="str">
        <f t="shared" si="740"/>
        <v/>
      </c>
      <c r="R599" s="41">
        <f t="shared" si="741"/>
        <v>-113.52131799999999</v>
      </c>
      <c r="S599" s="41">
        <f t="shared" si="742"/>
        <v>0</v>
      </c>
      <c r="T599" s="41">
        <f t="shared" si="743"/>
        <v>-113.52131799999999</v>
      </c>
      <c r="U599" s="41" t="str">
        <f t="shared" si="744"/>
        <v/>
      </c>
      <c r="V599" s="41" t="str">
        <f t="shared" si="745"/>
        <v/>
      </c>
      <c r="W599" s="41" t="str">
        <f t="shared" si="746"/>
        <v/>
      </c>
      <c r="X599" s="41" t="str">
        <f t="shared" si="747"/>
        <v/>
      </c>
      <c r="Y599" s="41" t="str">
        <f t="shared" si="748"/>
        <v/>
      </c>
      <c r="Z599" s="41" t="str">
        <f t="shared" si="749"/>
        <v/>
      </c>
    </row>
    <row r="600" spans="4:46" x14ac:dyDescent="0.25">
      <c r="D600" s="18">
        <v>1968</v>
      </c>
      <c r="E600" s="47">
        <f t="shared" si="732"/>
        <v>3</v>
      </c>
      <c r="F600" s="9" t="s">
        <v>599</v>
      </c>
      <c r="G600" s="9">
        <v>-106.390691</v>
      </c>
      <c r="I600" s="41">
        <f t="shared" si="733"/>
        <v>-106.390691</v>
      </c>
      <c r="J600" s="41">
        <f t="shared" si="734"/>
        <v>0</v>
      </c>
      <c r="K600" s="41">
        <f t="shared" si="735"/>
        <v>-106.390691</v>
      </c>
      <c r="L600" s="41" t="str">
        <f t="shared" si="736"/>
        <v/>
      </c>
      <c r="M600" s="41" t="str">
        <f t="shared" si="737"/>
        <v/>
      </c>
      <c r="N600" s="41" t="str">
        <f t="shared" si="731"/>
        <v/>
      </c>
      <c r="O600" s="41" t="str">
        <f t="shared" si="738"/>
        <v/>
      </c>
      <c r="P600" s="41" t="str">
        <f t="shared" si="739"/>
        <v/>
      </c>
      <c r="Q600" s="41" t="str">
        <f t="shared" si="740"/>
        <v/>
      </c>
      <c r="R600" s="41">
        <f t="shared" si="741"/>
        <v>-106.390691</v>
      </c>
      <c r="S600" s="41">
        <f t="shared" si="742"/>
        <v>0</v>
      </c>
      <c r="T600" s="41">
        <f t="shared" si="743"/>
        <v>-106.390691</v>
      </c>
      <c r="U600" s="41" t="str">
        <f t="shared" si="744"/>
        <v/>
      </c>
      <c r="V600" s="41" t="str">
        <f t="shared" si="745"/>
        <v/>
      </c>
      <c r="W600" s="41" t="str">
        <f t="shared" si="746"/>
        <v/>
      </c>
      <c r="X600" s="41" t="str">
        <f t="shared" si="747"/>
        <v/>
      </c>
      <c r="Y600" s="41" t="str">
        <f t="shared" si="748"/>
        <v/>
      </c>
      <c r="Z600" s="41" t="str">
        <f t="shared" si="749"/>
        <v/>
      </c>
    </row>
    <row r="601" spans="4:46" x14ac:dyDescent="0.25">
      <c r="D601" s="18">
        <v>1968</v>
      </c>
      <c r="E601" s="47">
        <f t="shared" si="732"/>
        <v>3</v>
      </c>
      <c r="F601" s="9" t="s">
        <v>600</v>
      </c>
      <c r="G601" s="9">
        <v>-150.521131</v>
      </c>
      <c r="I601" s="41">
        <f t="shared" si="733"/>
        <v>-150.521131</v>
      </c>
      <c r="J601" s="41">
        <f t="shared" si="734"/>
        <v>0</v>
      </c>
      <c r="K601" s="41">
        <f t="shared" si="735"/>
        <v>-150.521131</v>
      </c>
      <c r="L601" s="41" t="str">
        <f t="shared" si="736"/>
        <v/>
      </c>
      <c r="M601" s="41" t="str">
        <f t="shared" si="737"/>
        <v/>
      </c>
      <c r="N601" s="41" t="str">
        <f t="shared" si="731"/>
        <v/>
      </c>
      <c r="O601" s="41" t="str">
        <f t="shared" si="738"/>
        <v/>
      </c>
      <c r="P601" s="41" t="str">
        <f t="shared" si="739"/>
        <v/>
      </c>
      <c r="Q601" s="41" t="str">
        <f t="shared" si="740"/>
        <v/>
      </c>
      <c r="R601" s="41">
        <f t="shared" si="741"/>
        <v>-150.521131</v>
      </c>
      <c r="S601" s="41">
        <f t="shared" si="742"/>
        <v>0</v>
      </c>
      <c r="T601" s="41">
        <f t="shared" si="743"/>
        <v>-150.521131</v>
      </c>
      <c r="U601" s="41" t="str">
        <f t="shared" si="744"/>
        <v/>
      </c>
      <c r="V601" s="41" t="str">
        <f t="shared" si="745"/>
        <v/>
      </c>
      <c r="W601" s="41" t="str">
        <f t="shared" si="746"/>
        <v/>
      </c>
      <c r="X601" s="41" t="str">
        <f t="shared" si="747"/>
        <v/>
      </c>
      <c r="Y601" s="41" t="str">
        <f t="shared" si="748"/>
        <v/>
      </c>
      <c r="Z601" s="41" t="str">
        <f t="shared" si="749"/>
        <v/>
      </c>
    </row>
    <row r="602" spans="4:46" x14ac:dyDescent="0.25">
      <c r="D602" s="18">
        <v>1968</v>
      </c>
      <c r="E602" s="47">
        <f t="shared" si="732"/>
        <v>3</v>
      </c>
      <c r="F602" s="9" t="s">
        <v>601</v>
      </c>
      <c r="G602" s="9">
        <v>-172.66004599999999</v>
      </c>
      <c r="I602" s="41">
        <f t="shared" si="733"/>
        <v>-172.66004599999999</v>
      </c>
      <c r="J602" s="41">
        <f t="shared" si="734"/>
        <v>0</v>
      </c>
      <c r="K602" s="41">
        <f t="shared" si="735"/>
        <v>-172.66004599999999</v>
      </c>
      <c r="L602" s="41" t="str">
        <f t="shared" si="736"/>
        <v/>
      </c>
      <c r="M602" s="41" t="str">
        <f t="shared" si="737"/>
        <v/>
      </c>
      <c r="N602" s="41" t="str">
        <f t="shared" si="731"/>
        <v/>
      </c>
      <c r="O602" s="41" t="str">
        <f t="shared" si="738"/>
        <v/>
      </c>
      <c r="P602" s="41" t="str">
        <f t="shared" si="739"/>
        <v/>
      </c>
      <c r="Q602" s="41" t="str">
        <f t="shared" si="740"/>
        <v/>
      </c>
      <c r="R602" s="41">
        <f t="shared" si="741"/>
        <v>-172.66004599999999</v>
      </c>
      <c r="S602" s="41">
        <f t="shared" si="742"/>
        <v>0</v>
      </c>
      <c r="T602" s="41">
        <f t="shared" si="743"/>
        <v>-172.66004599999999</v>
      </c>
      <c r="U602" s="41" t="str">
        <f t="shared" si="744"/>
        <v/>
      </c>
      <c r="V602" s="41" t="str">
        <f t="shared" si="745"/>
        <v/>
      </c>
      <c r="W602" s="41" t="str">
        <f t="shared" si="746"/>
        <v/>
      </c>
      <c r="X602" s="41" t="str">
        <f t="shared" si="747"/>
        <v/>
      </c>
      <c r="Y602" s="41" t="str">
        <f t="shared" si="748"/>
        <v/>
      </c>
      <c r="Z602" s="41" t="str">
        <f t="shared" si="749"/>
        <v/>
      </c>
    </row>
    <row r="603" spans="4:46" x14ac:dyDescent="0.25">
      <c r="D603" s="18">
        <v>1968</v>
      </c>
      <c r="E603" s="47">
        <f t="shared" si="732"/>
        <v>3</v>
      </c>
      <c r="F603" s="9" t="s">
        <v>602</v>
      </c>
      <c r="G603" s="9">
        <v>-166.13431600000001</v>
      </c>
      <c r="I603" s="41">
        <f t="shared" si="733"/>
        <v>-166.13431600000001</v>
      </c>
      <c r="J603" s="41">
        <f t="shared" si="734"/>
        <v>0</v>
      </c>
      <c r="K603" s="41">
        <f t="shared" si="735"/>
        <v>-166.13431600000001</v>
      </c>
      <c r="L603" s="41" t="str">
        <f t="shared" si="736"/>
        <v/>
      </c>
      <c r="M603" s="41" t="str">
        <f t="shared" si="737"/>
        <v/>
      </c>
      <c r="N603" s="41" t="str">
        <f t="shared" si="731"/>
        <v/>
      </c>
      <c r="O603" s="41" t="str">
        <f t="shared" si="738"/>
        <v/>
      </c>
      <c r="P603" s="41" t="str">
        <f t="shared" si="739"/>
        <v/>
      </c>
      <c r="Q603" s="41" t="str">
        <f t="shared" si="740"/>
        <v/>
      </c>
      <c r="R603" s="41">
        <f t="shared" si="741"/>
        <v>-166.13431600000001</v>
      </c>
      <c r="S603" s="41">
        <f t="shared" si="742"/>
        <v>0</v>
      </c>
      <c r="T603" s="41">
        <f t="shared" si="743"/>
        <v>-166.13431600000001</v>
      </c>
      <c r="U603" s="41" t="str">
        <f t="shared" si="744"/>
        <v/>
      </c>
      <c r="V603" s="41" t="str">
        <f t="shared" si="745"/>
        <v/>
      </c>
      <c r="W603" s="41" t="str">
        <f t="shared" si="746"/>
        <v/>
      </c>
      <c r="X603" s="41" t="str">
        <f t="shared" si="747"/>
        <v/>
      </c>
      <c r="Y603" s="41" t="str">
        <f t="shared" si="748"/>
        <v/>
      </c>
      <c r="Z603" s="41" t="str">
        <f t="shared" si="749"/>
        <v/>
      </c>
      <c r="AC603" s="14">
        <f>SUM(I592:I603)</f>
        <v>-462.12715800000001</v>
      </c>
      <c r="AD603" s="14">
        <f>SUM(J592:J603)</f>
        <v>345.16037900000003</v>
      </c>
      <c r="AE603" s="14">
        <f>SUM(K592:K603)</f>
        <v>-807.28753699999993</v>
      </c>
      <c r="AF603" s="14" t="str">
        <f>IF(AF$38=$E603,SUM(L592:L603),"")</f>
        <v/>
      </c>
      <c r="AG603" s="14" t="str">
        <f t="shared" ref="AG603" si="806">IF(AG$38=$E603,SUM(M592:M603),"")</f>
        <v/>
      </c>
      <c r="AH603" s="14" t="str">
        <f t="shared" ref="AH603" si="807">IF(AH$38=$E603,SUM(N592:N603),"")</f>
        <v/>
      </c>
      <c r="AI603" s="14" t="str">
        <f t="shared" ref="AI603" si="808">IF(AI$38=$E603,SUM(O592:O603),"")</f>
        <v/>
      </c>
      <c r="AJ603" s="14" t="str">
        <f t="shared" ref="AJ603" si="809">IF(AJ$38=$E603,SUM(P592:P603),"")</f>
        <v/>
      </c>
      <c r="AK603" s="14" t="str">
        <f t="shared" ref="AK603" si="810">IF(AK$38=$E603,SUM(Q592:Q603),"")</f>
        <v/>
      </c>
      <c r="AL603" s="14">
        <f t="shared" ref="AL603" si="811">IF(AL$38=$E603,SUM(R592:R603),"")</f>
        <v>-462.12715800000001</v>
      </c>
      <c r="AM603" s="14">
        <f t="shared" ref="AM603" si="812">IF(AM$38=$E603,SUM(S592:S603),"")</f>
        <v>345.16037900000003</v>
      </c>
      <c r="AN603" s="14">
        <f t="shared" ref="AN603" si="813">IF(AN$38=$E603,SUM(T592:T603),"")</f>
        <v>-807.28753699999993</v>
      </c>
      <c r="AO603" s="14" t="str">
        <f t="shared" ref="AO603" si="814">IF(AO$38=$E603,SUM(U592:U603),"")</f>
        <v/>
      </c>
      <c r="AP603" s="14" t="str">
        <f t="shared" ref="AP603" si="815">IF(AP$38=$E603,SUM(V592:V603),"")</f>
        <v/>
      </c>
      <c r="AQ603" s="14" t="str">
        <f t="shared" ref="AQ603" si="816">IF(AQ$38=$E603,SUM(W592:W603),"")</f>
        <v/>
      </c>
      <c r="AR603" s="14" t="str">
        <f t="shared" ref="AR603" si="817">IF(AR$38=$E603,SUM(X592:X603),"")</f>
        <v/>
      </c>
      <c r="AS603" s="14" t="str">
        <f t="shared" ref="AS603" si="818">IF(AS$38=$E603,SUM(Y592:Y603),"")</f>
        <v/>
      </c>
      <c r="AT603" s="14" t="str">
        <f t="shared" ref="AT603" si="819">IF(AT$38=$E603,SUM(Z592:Z603),"")</f>
        <v/>
      </c>
    </row>
    <row r="604" spans="4:46" x14ac:dyDescent="0.25">
      <c r="D604" s="18">
        <v>1969</v>
      </c>
      <c r="E604" s="47">
        <f t="shared" si="732"/>
        <v>1</v>
      </c>
      <c r="F604" s="9" t="s">
        <v>603</v>
      </c>
      <c r="G604" s="9">
        <v>-53.596417000000002</v>
      </c>
      <c r="I604" s="41">
        <f t="shared" si="733"/>
        <v>-53.596417000000002</v>
      </c>
      <c r="J604" s="41">
        <f t="shared" si="734"/>
        <v>0</v>
      </c>
      <c r="K604" s="41">
        <f t="shared" si="735"/>
        <v>-53.596417000000002</v>
      </c>
      <c r="L604" s="41">
        <f t="shared" si="736"/>
        <v>-53.596417000000002</v>
      </c>
      <c r="M604" s="41">
        <f t="shared" si="737"/>
        <v>0</v>
      </c>
      <c r="N604" s="41">
        <f t="shared" si="731"/>
        <v>-53.596417000000002</v>
      </c>
      <c r="O604" s="41" t="str">
        <f t="shared" si="738"/>
        <v/>
      </c>
      <c r="P604" s="41" t="str">
        <f t="shared" si="739"/>
        <v/>
      </c>
      <c r="Q604" s="41" t="str">
        <f t="shared" si="740"/>
        <v/>
      </c>
      <c r="R604" s="41" t="str">
        <f t="shared" si="741"/>
        <v/>
      </c>
      <c r="S604" s="41" t="str">
        <f t="shared" si="742"/>
        <v/>
      </c>
      <c r="T604" s="41" t="str">
        <f t="shared" si="743"/>
        <v/>
      </c>
      <c r="U604" s="41" t="str">
        <f t="shared" si="744"/>
        <v/>
      </c>
      <c r="V604" s="41" t="str">
        <f t="shared" si="745"/>
        <v/>
      </c>
      <c r="W604" s="41" t="str">
        <f t="shared" si="746"/>
        <v/>
      </c>
      <c r="X604" s="41" t="str">
        <f t="shared" si="747"/>
        <v/>
      </c>
      <c r="Y604" s="41" t="str">
        <f t="shared" si="748"/>
        <v/>
      </c>
      <c r="Z604" s="41" t="str">
        <f t="shared" si="749"/>
        <v/>
      </c>
    </row>
    <row r="605" spans="4:46" x14ac:dyDescent="0.25">
      <c r="D605" s="18">
        <v>1969</v>
      </c>
      <c r="E605" s="47">
        <f t="shared" si="732"/>
        <v>1</v>
      </c>
      <c r="F605" s="9" t="s">
        <v>604</v>
      </c>
      <c r="G605" s="9">
        <v>-3.4619110000000002</v>
      </c>
      <c r="I605" s="41">
        <f t="shared" si="733"/>
        <v>-3.4619110000000002</v>
      </c>
      <c r="J605" s="41">
        <f t="shared" si="734"/>
        <v>0</v>
      </c>
      <c r="K605" s="41">
        <f t="shared" si="735"/>
        <v>-3.4619110000000002</v>
      </c>
      <c r="L605" s="41">
        <f t="shared" si="736"/>
        <v>-3.4619110000000002</v>
      </c>
      <c r="M605" s="41">
        <f t="shared" si="737"/>
        <v>0</v>
      </c>
      <c r="N605" s="41">
        <f t="shared" si="731"/>
        <v>-3.4619110000000002</v>
      </c>
      <c r="O605" s="41" t="str">
        <f t="shared" si="738"/>
        <v/>
      </c>
      <c r="P605" s="41" t="str">
        <f t="shared" si="739"/>
        <v/>
      </c>
      <c r="Q605" s="41" t="str">
        <f t="shared" si="740"/>
        <v/>
      </c>
      <c r="R605" s="41" t="str">
        <f t="shared" si="741"/>
        <v/>
      </c>
      <c r="S605" s="41" t="str">
        <f t="shared" si="742"/>
        <v/>
      </c>
      <c r="T605" s="41" t="str">
        <f t="shared" si="743"/>
        <v/>
      </c>
      <c r="U605" s="41" t="str">
        <f t="shared" si="744"/>
        <v/>
      </c>
      <c r="V605" s="41" t="str">
        <f t="shared" si="745"/>
        <v/>
      </c>
      <c r="W605" s="41" t="str">
        <f t="shared" si="746"/>
        <v/>
      </c>
      <c r="X605" s="41" t="str">
        <f t="shared" si="747"/>
        <v/>
      </c>
      <c r="Y605" s="41" t="str">
        <f t="shared" si="748"/>
        <v/>
      </c>
      <c r="Z605" s="41" t="str">
        <f t="shared" si="749"/>
        <v/>
      </c>
    </row>
    <row r="606" spans="4:46" x14ac:dyDescent="0.25">
      <c r="D606" s="18">
        <v>1969</v>
      </c>
      <c r="E606" s="47">
        <f t="shared" si="732"/>
        <v>1</v>
      </c>
      <c r="F606" s="9" t="s">
        <v>605</v>
      </c>
      <c r="G606" s="9">
        <v>58.973402</v>
      </c>
      <c r="I606" s="41">
        <f t="shared" si="733"/>
        <v>58.973402</v>
      </c>
      <c r="J606" s="41">
        <f t="shared" si="734"/>
        <v>58.973402</v>
      </c>
      <c r="K606" s="41">
        <f t="shared" si="735"/>
        <v>0</v>
      </c>
      <c r="L606" s="41">
        <f t="shared" si="736"/>
        <v>58.973402</v>
      </c>
      <c r="M606" s="41">
        <f t="shared" si="737"/>
        <v>58.973402</v>
      </c>
      <c r="N606" s="41">
        <f t="shared" si="731"/>
        <v>0</v>
      </c>
      <c r="O606" s="41" t="str">
        <f t="shared" si="738"/>
        <v/>
      </c>
      <c r="P606" s="41" t="str">
        <f t="shared" si="739"/>
        <v/>
      </c>
      <c r="Q606" s="41" t="str">
        <f t="shared" si="740"/>
        <v/>
      </c>
      <c r="R606" s="41" t="str">
        <f t="shared" si="741"/>
        <v/>
      </c>
      <c r="S606" s="41" t="str">
        <f t="shared" si="742"/>
        <v/>
      </c>
      <c r="T606" s="41" t="str">
        <f t="shared" si="743"/>
        <v/>
      </c>
      <c r="U606" s="41" t="str">
        <f t="shared" si="744"/>
        <v/>
      </c>
      <c r="V606" s="41" t="str">
        <f t="shared" si="745"/>
        <v/>
      </c>
      <c r="W606" s="41" t="str">
        <f t="shared" si="746"/>
        <v/>
      </c>
      <c r="X606" s="41" t="str">
        <f t="shared" si="747"/>
        <v/>
      </c>
      <c r="Y606" s="41" t="str">
        <f t="shared" si="748"/>
        <v/>
      </c>
      <c r="Z606" s="41" t="str">
        <f t="shared" si="749"/>
        <v/>
      </c>
    </row>
    <row r="607" spans="4:46" x14ac:dyDescent="0.25">
      <c r="D607" s="18">
        <v>1969</v>
      </c>
      <c r="E607" s="47">
        <f t="shared" si="732"/>
        <v>1</v>
      </c>
      <c r="F607" s="9" t="s">
        <v>606</v>
      </c>
      <c r="G607" s="9">
        <v>136.52186900000001</v>
      </c>
      <c r="I607" s="41">
        <f t="shared" si="733"/>
        <v>136.52186900000001</v>
      </c>
      <c r="J607" s="41">
        <f t="shared" si="734"/>
        <v>136.52186900000001</v>
      </c>
      <c r="K607" s="41">
        <f t="shared" si="735"/>
        <v>0</v>
      </c>
      <c r="L607" s="41">
        <f t="shared" si="736"/>
        <v>136.52186900000001</v>
      </c>
      <c r="M607" s="41">
        <f t="shared" si="737"/>
        <v>136.52186900000001</v>
      </c>
      <c r="N607" s="41">
        <f t="shared" si="731"/>
        <v>0</v>
      </c>
      <c r="O607" s="41" t="str">
        <f t="shared" si="738"/>
        <v/>
      </c>
      <c r="P607" s="41" t="str">
        <f t="shared" si="739"/>
        <v/>
      </c>
      <c r="Q607" s="41" t="str">
        <f t="shared" si="740"/>
        <v/>
      </c>
      <c r="R607" s="41" t="str">
        <f t="shared" si="741"/>
        <v/>
      </c>
      <c r="S607" s="41" t="str">
        <f t="shared" si="742"/>
        <v/>
      </c>
      <c r="T607" s="41" t="str">
        <f t="shared" si="743"/>
        <v/>
      </c>
      <c r="U607" s="41" t="str">
        <f t="shared" si="744"/>
        <v/>
      </c>
      <c r="V607" s="41" t="str">
        <f t="shared" si="745"/>
        <v/>
      </c>
      <c r="W607" s="41" t="str">
        <f t="shared" si="746"/>
        <v/>
      </c>
      <c r="X607" s="41" t="str">
        <f t="shared" si="747"/>
        <v/>
      </c>
      <c r="Y607" s="41" t="str">
        <f t="shared" si="748"/>
        <v/>
      </c>
      <c r="Z607" s="41" t="str">
        <f t="shared" si="749"/>
        <v/>
      </c>
    </row>
    <row r="608" spans="4:46" x14ac:dyDescent="0.25">
      <c r="D608" s="18">
        <v>1969</v>
      </c>
      <c r="E608" s="47">
        <f t="shared" si="732"/>
        <v>1</v>
      </c>
      <c r="F608" s="9" t="s">
        <v>607</v>
      </c>
      <c r="G608" s="9">
        <v>117.792644</v>
      </c>
      <c r="I608" s="41">
        <f t="shared" si="733"/>
        <v>117.792644</v>
      </c>
      <c r="J608" s="41">
        <f t="shared" si="734"/>
        <v>117.792644</v>
      </c>
      <c r="K608" s="41">
        <f t="shared" si="735"/>
        <v>0</v>
      </c>
      <c r="L608" s="41">
        <f t="shared" si="736"/>
        <v>117.792644</v>
      </c>
      <c r="M608" s="41">
        <f t="shared" si="737"/>
        <v>117.792644</v>
      </c>
      <c r="N608" s="41">
        <f t="shared" si="731"/>
        <v>0</v>
      </c>
      <c r="O608" s="41" t="str">
        <f t="shared" si="738"/>
        <v/>
      </c>
      <c r="P608" s="41" t="str">
        <f t="shared" si="739"/>
        <v/>
      </c>
      <c r="Q608" s="41" t="str">
        <f t="shared" si="740"/>
        <v/>
      </c>
      <c r="R608" s="41" t="str">
        <f t="shared" si="741"/>
        <v/>
      </c>
      <c r="S608" s="41" t="str">
        <f t="shared" si="742"/>
        <v/>
      </c>
      <c r="T608" s="41" t="str">
        <f t="shared" si="743"/>
        <v/>
      </c>
      <c r="U608" s="41" t="str">
        <f t="shared" si="744"/>
        <v/>
      </c>
      <c r="V608" s="41" t="str">
        <f t="shared" si="745"/>
        <v/>
      </c>
      <c r="W608" s="41" t="str">
        <f t="shared" si="746"/>
        <v/>
      </c>
      <c r="X608" s="41" t="str">
        <f t="shared" si="747"/>
        <v/>
      </c>
      <c r="Y608" s="41" t="str">
        <f t="shared" si="748"/>
        <v/>
      </c>
      <c r="Z608" s="41" t="str">
        <f t="shared" si="749"/>
        <v/>
      </c>
    </row>
    <row r="609" spans="4:46" x14ac:dyDescent="0.25">
      <c r="D609" s="18">
        <v>1969</v>
      </c>
      <c r="E609" s="47">
        <f t="shared" si="732"/>
        <v>1</v>
      </c>
      <c r="F609" s="9" t="s">
        <v>608</v>
      </c>
      <c r="G609" s="9">
        <v>154.71256700000001</v>
      </c>
      <c r="I609" s="41">
        <f t="shared" si="733"/>
        <v>154.71256700000001</v>
      </c>
      <c r="J609" s="41">
        <f t="shared" si="734"/>
        <v>154.71256700000001</v>
      </c>
      <c r="K609" s="41">
        <f t="shared" si="735"/>
        <v>0</v>
      </c>
      <c r="L609" s="41">
        <f t="shared" si="736"/>
        <v>154.71256700000001</v>
      </c>
      <c r="M609" s="41">
        <f t="shared" si="737"/>
        <v>154.71256700000001</v>
      </c>
      <c r="N609" s="41">
        <f t="shared" si="731"/>
        <v>0</v>
      </c>
      <c r="O609" s="41" t="str">
        <f t="shared" si="738"/>
        <v/>
      </c>
      <c r="P609" s="41" t="str">
        <f t="shared" si="739"/>
        <v/>
      </c>
      <c r="Q609" s="41" t="str">
        <f t="shared" si="740"/>
        <v/>
      </c>
      <c r="R609" s="41" t="str">
        <f t="shared" si="741"/>
        <v/>
      </c>
      <c r="S609" s="41" t="str">
        <f t="shared" si="742"/>
        <v/>
      </c>
      <c r="T609" s="41" t="str">
        <f t="shared" si="743"/>
        <v/>
      </c>
      <c r="U609" s="41" t="str">
        <f t="shared" si="744"/>
        <v/>
      </c>
      <c r="V609" s="41" t="str">
        <f t="shared" si="745"/>
        <v/>
      </c>
      <c r="W609" s="41" t="str">
        <f t="shared" si="746"/>
        <v/>
      </c>
      <c r="X609" s="41" t="str">
        <f t="shared" si="747"/>
        <v/>
      </c>
      <c r="Y609" s="41" t="str">
        <f t="shared" si="748"/>
        <v/>
      </c>
      <c r="Z609" s="41" t="str">
        <f t="shared" si="749"/>
        <v/>
      </c>
    </row>
    <row r="610" spans="4:46" x14ac:dyDescent="0.25">
      <c r="D610" s="18">
        <v>1969</v>
      </c>
      <c r="E610" s="47">
        <f t="shared" si="732"/>
        <v>1</v>
      </c>
      <c r="F610" s="9" t="s">
        <v>609</v>
      </c>
      <c r="G610" s="9">
        <v>321.64688999999998</v>
      </c>
      <c r="I610" s="41">
        <f t="shared" si="733"/>
        <v>321.64688999999998</v>
      </c>
      <c r="J610" s="41">
        <f t="shared" si="734"/>
        <v>321.64688999999998</v>
      </c>
      <c r="K610" s="41">
        <f t="shared" si="735"/>
        <v>0</v>
      </c>
      <c r="L610" s="41">
        <f t="shared" si="736"/>
        <v>321.64688999999998</v>
      </c>
      <c r="M610" s="41">
        <f t="shared" si="737"/>
        <v>321.64688999999998</v>
      </c>
      <c r="N610" s="41">
        <f t="shared" si="731"/>
        <v>0</v>
      </c>
      <c r="O610" s="41" t="str">
        <f t="shared" si="738"/>
        <v/>
      </c>
      <c r="P610" s="41" t="str">
        <f t="shared" si="739"/>
        <v/>
      </c>
      <c r="Q610" s="41" t="str">
        <f t="shared" si="740"/>
        <v/>
      </c>
      <c r="R610" s="41" t="str">
        <f t="shared" si="741"/>
        <v/>
      </c>
      <c r="S610" s="41" t="str">
        <f t="shared" si="742"/>
        <v/>
      </c>
      <c r="T610" s="41" t="str">
        <f t="shared" si="743"/>
        <v/>
      </c>
      <c r="U610" s="41" t="str">
        <f t="shared" si="744"/>
        <v/>
      </c>
      <c r="V610" s="41" t="str">
        <f t="shared" si="745"/>
        <v/>
      </c>
      <c r="W610" s="41" t="str">
        <f t="shared" si="746"/>
        <v/>
      </c>
      <c r="X610" s="41" t="str">
        <f t="shared" si="747"/>
        <v/>
      </c>
      <c r="Y610" s="41" t="str">
        <f t="shared" si="748"/>
        <v/>
      </c>
      <c r="Z610" s="41" t="str">
        <f t="shared" si="749"/>
        <v/>
      </c>
    </row>
    <row r="611" spans="4:46" x14ac:dyDescent="0.25">
      <c r="D611" s="18">
        <v>1969</v>
      </c>
      <c r="E611" s="47">
        <f t="shared" si="732"/>
        <v>1</v>
      </c>
      <c r="F611" s="9" t="s">
        <v>610</v>
      </c>
      <c r="G611" s="9">
        <v>205.62943799999999</v>
      </c>
      <c r="I611" s="41">
        <f t="shared" si="733"/>
        <v>205.62943799999999</v>
      </c>
      <c r="J611" s="41">
        <f t="shared" si="734"/>
        <v>205.62943799999999</v>
      </c>
      <c r="K611" s="41">
        <f t="shared" si="735"/>
        <v>0</v>
      </c>
      <c r="L611" s="41">
        <f t="shared" si="736"/>
        <v>205.62943799999999</v>
      </c>
      <c r="M611" s="41">
        <f t="shared" si="737"/>
        <v>205.62943799999999</v>
      </c>
      <c r="N611" s="41">
        <f t="shared" si="731"/>
        <v>0</v>
      </c>
      <c r="O611" s="41" t="str">
        <f t="shared" si="738"/>
        <v/>
      </c>
      <c r="P611" s="41" t="str">
        <f t="shared" si="739"/>
        <v/>
      </c>
      <c r="Q611" s="41" t="str">
        <f t="shared" si="740"/>
        <v/>
      </c>
      <c r="R611" s="41" t="str">
        <f t="shared" si="741"/>
        <v/>
      </c>
      <c r="S611" s="41" t="str">
        <f t="shared" si="742"/>
        <v/>
      </c>
      <c r="T611" s="41" t="str">
        <f t="shared" si="743"/>
        <v/>
      </c>
      <c r="U611" s="41" t="str">
        <f t="shared" si="744"/>
        <v/>
      </c>
      <c r="V611" s="41" t="str">
        <f t="shared" si="745"/>
        <v/>
      </c>
      <c r="W611" s="41" t="str">
        <f t="shared" si="746"/>
        <v/>
      </c>
      <c r="X611" s="41" t="str">
        <f t="shared" si="747"/>
        <v/>
      </c>
      <c r="Y611" s="41" t="str">
        <f t="shared" si="748"/>
        <v/>
      </c>
      <c r="Z611" s="41" t="str">
        <f t="shared" si="749"/>
        <v/>
      </c>
    </row>
    <row r="612" spans="4:46" x14ac:dyDescent="0.25">
      <c r="D612" s="18">
        <v>1969</v>
      </c>
      <c r="E612" s="47">
        <f t="shared" si="732"/>
        <v>1</v>
      </c>
      <c r="F612" s="9" t="s">
        <v>611</v>
      </c>
      <c r="G612" s="9">
        <v>-79.835250000000002</v>
      </c>
      <c r="I612" s="41">
        <f t="shared" si="733"/>
        <v>-79.835250000000002</v>
      </c>
      <c r="J612" s="41">
        <f t="shared" si="734"/>
        <v>0</v>
      </c>
      <c r="K612" s="41">
        <f t="shared" si="735"/>
        <v>-79.835250000000002</v>
      </c>
      <c r="L612" s="41">
        <f t="shared" si="736"/>
        <v>-79.835250000000002</v>
      </c>
      <c r="M612" s="41">
        <f t="shared" si="737"/>
        <v>0</v>
      </c>
      <c r="N612" s="41">
        <f t="shared" si="731"/>
        <v>-79.835250000000002</v>
      </c>
      <c r="O612" s="41" t="str">
        <f t="shared" si="738"/>
        <v/>
      </c>
      <c r="P612" s="41" t="str">
        <f t="shared" si="739"/>
        <v/>
      </c>
      <c r="Q612" s="41" t="str">
        <f t="shared" si="740"/>
        <v/>
      </c>
      <c r="R612" s="41" t="str">
        <f t="shared" si="741"/>
        <v/>
      </c>
      <c r="S612" s="41" t="str">
        <f t="shared" si="742"/>
        <v/>
      </c>
      <c r="T612" s="41" t="str">
        <f t="shared" si="743"/>
        <v/>
      </c>
      <c r="U612" s="41" t="str">
        <f t="shared" si="744"/>
        <v/>
      </c>
      <c r="V612" s="41" t="str">
        <f t="shared" si="745"/>
        <v/>
      </c>
      <c r="W612" s="41" t="str">
        <f t="shared" si="746"/>
        <v/>
      </c>
      <c r="X612" s="41" t="str">
        <f t="shared" si="747"/>
        <v/>
      </c>
      <c r="Y612" s="41" t="str">
        <f t="shared" si="748"/>
        <v/>
      </c>
      <c r="Z612" s="41" t="str">
        <f t="shared" si="749"/>
        <v/>
      </c>
    </row>
    <row r="613" spans="4:46" x14ac:dyDescent="0.25">
      <c r="D613" s="18">
        <v>1969</v>
      </c>
      <c r="E613" s="47">
        <f t="shared" si="732"/>
        <v>1</v>
      </c>
      <c r="F613" s="9" t="s">
        <v>612</v>
      </c>
      <c r="G613" s="9">
        <v>-70.164749999999998</v>
      </c>
      <c r="I613" s="41">
        <f t="shared" si="733"/>
        <v>-70.164749999999998</v>
      </c>
      <c r="J613" s="41">
        <f t="shared" si="734"/>
        <v>0</v>
      </c>
      <c r="K613" s="41">
        <f t="shared" si="735"/>
        <v>-70.164749999999998</v>
      </c>
      <c r="L613" s="41">
        <f t="shared" si="736"/>
        <v>-70.164749999999998</v>
      </c>
      <c r="M613" s="41">
        <f t="shared" si="737"/>
        <v>0</v>
      </c>
      <c r="N613" s="41">
        <f t="shared" ref="N613:N676" si="820">IF($L$38=$E613,IF(L613&lt;0,L613,0),"")</f>
        <v>-70.164749999999998</v>
      </c>
      <c r="O613" s="41" t="str">
        <f t="shared" si="738"/>
        <v/>
      </c>
      <c r="P613" s="41" t="str">
        <f t="shared" si="739"/>
        <v/>
      </c>
      <c r="Q613" s="41" t="str">
        <f t="shared" si="740"/>
        <v/>
      </c>
      <c r="R613" s="41" t="str">
        <f t="shared" si="741"/>
        <v/>
      </c>
      <c r="S613" s="41" t="str">
        <f t="shared" si="742"/>
        <v/>
      </c>
      <c r="T613" s="41" t="str">
        <f t="shared" si="743"/>
        <v/>
      </c>
      <c r="U613" s="41" t="str">
        <f t="shared" si="744"/>
        <v/>
      </c>
      <c r="V613" s="41" t="str">
        <f t="shared" si="745"/>
        <v/>
      </c>
      <c r="W613" s="41" t="str">
        <f t="shared" si="746"/>
        <v/>
      </c>
      <c r="X613" s="41" t="str">
        <f t="shared" si="747"/>
        <v/>
      </c>
      <c r="Y613" s="41" t="str">
        <f t="shared" si="748"/>
        <v/>
      </c>
      <c r="Z613" s="41" t="str">
        <f t="shared" si="749"/>
        <v/>
      </c>
    </row>
    <row r="614" spans="4:46" x14ac:dyDescent="0.25">
      <c r="D614" s="18">
        <v>1969</v>
      </c>
      <c r="E614" s="47">
        <f t="shared" si="732"/>
        <v>1</v>
      </c>
      <c r="F614" s="9" t="s">
        <v>613</v>
      </c>
      <c r="G614" s="9">
        <v>-120</v>
      </c>
      <c r="I614" s="41">
        <f t="shared" si="733"/>
        <v>-120</v>
      </c>
      <c r="J614" s="41">
        <f t="shared" si="734"/>
        <v>0</v>
      </c>
      <c r="K614" s="41">
        <f t="shared" si="735"/>
        <v>-120</v>
      </c>
      <c r="L614" s="41">
        <f t="shared" si="736"/>
        <v>-120</v>
      </c>
      <c r="M614" s="41">
        <f t="shared" si="737"/>
        <v>0</v>
      </c>
      <c r="N614" s="41">
        <f t="shared" si="820"/>
        <v>-120</v>
      </c>
      <c r="O614" s="41" t="str">
        <f t="shared" si="738"/>
        <v/>
      </c>
      <c r="P614" s="41" t="str">
        <f t="shared" si="739"/>
        <v/>
      </c>
      <c r="Q614" s="41" t="str">
        <f t="shared" si="740"/>
        <v/>
      </c>
      <c r="R614" s="41" t="str">
        <f t="shared" si="741"/>
        <v/>
      </c>
      <c r="S614" s="41" t="str">
        <f t="shared" si="742"/>
        <v/>
      </c>
      <c r="T614" s="41" t="str">
        <f t="shared" si="743"/>
        <v/>
      </c>
      <c r="U614" s="41" t="str">
        <f t="shared" si="744"/>
        <v/>
      </c>
      <c r="V614" s="41" t="str">
        <f t="shared" si="745"/>
        <v/>
      </c>
      <c r="W614" s="41" t="str">
        <f t="shared" si="746"/>
        <v/>
      </c>
      <c r="X614" s="41" t="str">
        <f t="shared" si="747"/>
        <v/>
      </c>
      <c r="Y614" s="41" t="str">
        <f t="shared" si="748"/>
        <v/>
      </c>
      <c r="Z614" s="41" t="str">
        <f t="shared" si="749"/>
        <v/>
      </c>
    </row>
    <row r="615" spans="4:46" x14ac:dyDescent="0.25">
      <c r="D615" s="18">
        <v>1969</v>
      </c>
      <c r="E615" s="47">
        <f t="shared" si="732"/>
        <v>1</v>
      </c>
      <c r="F615" s="9" t="s">
        <v>614</v>
      </c>
      <c r="G615" s="9">
        <v>-175</v>
      </c>
      <c r="I615" s="41">
        <f t="shared" si="733"/>
        <v>-175</v>
      </c>
      <c r="J615" s="41">
        <f t="shared" si="734"/>
        <v>0</v>
      </c>
      <c r="K615" s="41">
        <f t="shared" si="735"/>
        <v>-175</v>
      </c>
      <c r="L615" s="41">
        <f t="shared" si="736"/>
        <v>-175</v>
      </c>
      <c r="M615" s="41">
        <f t="shared" si="737"/>
        <v>0</v>
      </c>
      <c r="N615" s="41">
        <f t="shared" si="820"/>
        <v>-175</v>
      </c>
      <c r="O615" s="41" t="str">
        <f t="shared" si="738"/>
        <v/>
      </c>
      <c r="P615" s="41" t="str">
        <f t="shared" si="739"/>
        <v/>
      </c>
      <c r="Q615" s="41" t="str">
        <f t="shared" si="740"/>
        <v/>
      </c>
      <c r="R615" s="41" t="str">
        <f t="shared" si="741"/>
        <v/>
      </c>
      <c r="S615" s="41" t="str">
        <f t="shared" si="742"/>
        <v/>
      </c>
      <c r="T615" s="41" t="str">
        <f t="shared" si="743"/>
        <v/>
      </c>
      <c r="U615" s="41" t="str">
        <f t="shared" si="744"/>
        <v/>
      </c>
      <c r="V615" s="41" t="str">
        <f t="shared" si="745"/>
        <v/>
      </c>
      <c r="W615" s="41" t="str">
        <f t="shared" si="746"/>
        <v/>
      </c>
      <c r="X615" s="41" t="str">
        <f t="shared" si="747"/>
        <v/>
      </c>
      <c r="Y615" s="41" t="str">
        <f t="shared" si="748"/>
        <v/>
      </c>
      <c r="Z615" s="41" t="str">
        <f t="shared" si="749"/>
        <v/>
      </c>
      <c r="AC615" s="14">
        <f>SUM(I604:I615)</f>
        <v>493.21848199999999</v>
      </c>
      <c r="AD615" s="14">
        <f>SUM(J604:J615)</f>
        <v>995.27681000000007</v>
      </c>
      <c r="AE615" s="14">
        <f>SUM(K604:K615)</f>
        <v>-502.05832799999996</v>
      </c>
      <c r="AF615" s="14">
        <f>IF(AF$38=$E615,SUM(L604:L615),"")</f>
        <v>493.21848199999999</v>
      </c>
      <c r="AG615" s="14">
        <f t="shared" ref="AG615" si="821">IF(AG$38=$E615,SUM(M604:M615),"")</f>
        <v>995.27681000000007</v>
      </c>
      <c r="AH615" s="14">
        <f t="shared" ref="AH615" si="822">IF(AH$38=$E615,SUM(N604:N615),"")</f>
        <v>-502.05832799999996</v>
      </c>
      <c r="AI615" s="14" t="str">
        <f t="shared" ref="AI615" si="823">IF(AI$38=$E615,SUM(O604:O615),"")</f>
        <v/>
      </c>
      <c r="AJ615" s="14" t="str">
        <f t="shared" ref="AJ615" si="824">IF(AJ$38=$E615,SUM(P604:P615),"")</f>
        <v/>
      </c>
      <c r="AK615" s="14" t="str">
        <f t="shared" ref="AK615" si="825">IF(AK$38=$E615,SUM(Q604:Q615),"")</f>
        <v/>
      </c>
      <c r="AL615" s="14" t="str">
        <f t="shared" ref="AL615" si="826">IF(AL$38=$E615,SUM(R604:R615),"")</f>
        <v/>
      </c>
      <c r="AM615" s="14" t="str">
        <f t="shared" ref="AM615" si="827">IF(AM$38=$E615,SUM(S604:S615),"")</f>
        <v/>
      </c>
      <c r="AN615" s="14" t="str">
        <f t="shared" ref="AN615" si="828">IF(AN$38=$E615,SUM(T604:T615),"")</f>
        <v/>
      </c>
      <c r="AO615" s="14" t="str">
        <f t="shared" ref="AO615" si="829">IF(AO$38=$E615,SUM(U604:U615),"")</f>
        <v/>
      </c>
      <c r="AP615" s="14" t="str">
        <f t="shared" ref="AP615" si="830">IF(AP$38=$E615,SUM(V604:V615),"")</f>
        <v/>
      </c>
      <c r="AQ615" s="14" t="str">
        <f t="shared" ref="AQ615" si="831">IF(AQ$38=$E615,SUM(W604:W615),"")</f>
        <v/>
      </c>
      <c r="AR615" s="14" t="str">
        <f t="shared" ref="AR615" si="832">IF(AR$38=$E615,SUM(X604:X615),"")</f>
        <v/>
      </c>
      <c r="AS615" s="14" t="str">
        <f t="shared" ref="AS615" si="833">IF(AS$38=$E615,SUM(Y604:Y615),"")</f>
        <v/>
      </c>
      <c r="AT615" s="14" t="str">
        <f t="shared" ref="AT615" si="834">IF(AT$38=$E615,SUM(Z604:Z615),"")</f>
        <v/>
      </c>
    </row>
    <row r="616" spans="4:46" x14ac:dyDescent="0.25">
      <c r="D616" s="18">
        <v>1970</v>
      </c>
      <c r="E616" s="47">
        <f t="shared" si="732"/>
        <v>1</v>
      </c>
      <c r="F616" s="9" t="s">
        <v>615</v>
      </c>
      <c r="G616" s="9">
        <v>-125</v>
      </c>
      <c r="I616" s="41">
        <f t="shared" si="733"/>
        <v>-125</v>
      </c>
      <c r="J616" s="41">
        <f t="shared" si="734"/>
        <v>0</v>
      </c>
      <c r="K616" s="41">
        <f t="shared" si="735"/>
        <v>-125</v>
      </c>
      <c r="L616" s="41">
        <f t="shared" si="736"/>
        <v>-125</v>
      </c>
      <c r="M616" s="41">
        <f t="shared" si="737"/>
        <v>0</v>
      </c>
      <c r="N616" s="41">
        <f t="shared" si="820"/>
        <v>-125</v>
      </c>
      <c r="O616" s="41" t="str">
        <f t="shared" si="738"/>
        <v/>
      </c>
      <c r="P616" s="41" t="str">
        <f t="shared" si="739"/>
        <v/>
      </c>
      <c r="Q616" s="41" t="str">
        <f t="shared" si="740"/>
        <v/>
      </c>
      <c r="R616" s="41" t="str">
        <f t="shared" si="741"/>
        <v/>
      </c>
      <c r="S616" s="41" t="str">
        <f t="shared" si="742"/>
        <v/>
      </c>
      <c r="T616" s="41" t="str">
        <f t="shared" si="743"/>
        <v/>
      </c>
      <c r="U616" s="41" t="str">
        <f t="shared" si="744"/>
        <v/>
      </c>
      <c r="V616" s="41" t="str">
        <f t="shared" si="745"/>
        <v/>
      </c>
      <c r="W616" s="41" t="str">
        <f t="shared" si="746"/>
        <v/>
      </c>
      <c r="X616" s="41" t="str">
        <f t="shared" si="747"/>
        <v/>
      </c>
      <c r="Y616" s="41" t="str">
        <f t="shared" si="748"/>
        <v/>
      </c>
      <c r="Z616" s="41" t="str">
        <f t="shared" si="749"/>
        <v/>
      </c>
    </row>
    <row r="617" spans="4:46" x14ac:dyDescent="0.25">
      <c r="D617" s="18">
        <v>1970</v>
      </c>
      <c r="E617" s="47">
        <f t="shared" ref="E617:E680" si="835">INDEX($B$40:$B$122,MATCH($D617,$A$40:$A$122,0),1)</f>
        <v>1</v>
      </c>
      <c r="F617" s="9" t="s">
        <v>616</v>
      </c>
      <c r="G617" s="9">
        <v>0</v>
      </c>
      <c r="I617" s="41">
        <f t="shared" ref="I617:I680" si="836">G617</f>
        <v>0</v>
      </c>
      <c r="J617" s="41">
        <f t="shared" ref="J617:J680" si="837">IF(I617&gt;=0,I617,0)</f>
        <v>0</v>
      </c>
      <c r="K617" s="41">
        <f t="shared" ref="K617:K680" si="838">IF(I617&lt;0,I617,0)</f>
        <v>0</v>
      </c>
      <c r="L617" s="41">
        <f t="shared" ref="L617:L680" si="839">IF($E617=L$38,$G617,"")</f>
        <v>0</v>
      </c>
      <c r="M617" s="41">
        <f t="shared" ref="M617:M680" si="840">IF($L$38=$E617,IF(L617&gt;=0,L617,0),"")</f>
        <v>0</v>
      </c>
      <c r="N617" s="41">
        <f t="shared" si="820"/>
        <v>0</v>
      </c>
      <c r="O617" s="41" t="str">
        <f t="shared" ref="O617:O680" si="841">IF($E617=O$38,$G617,"")</f>
        <v/>
      </c>
      <c r="P617" s="41" t="str">
        <f t="shared" ref="P617:P680" si="842">IF($O$38=$E617,IF(O617&gt;=0,O617,0),"")</f>
        <v/>
      </c>
      <c r="Q617" s="41" t="str">
        <f t="shared" ref="Q617:Q680" si="843">IF($O$38=$E617,IF(O617&lt;0,O617,0),"")</f>
        <v/>
      </c>
      <c r="R617" s="41" t="str">
        <f t="shared" ref="R617:R680" si="844">IF($E617=R$38,$G617,"")</f>
        <v/>
      </c>
      <c r="S617" s="41" t="str">
        <f t="shared" ref="S617:S680" si="845">IF($R$38=$E617,IF(R617&gt;=0,R617,0),"")</f>
        <v/>
      </c>
      <c r="T617" s="41" t="str">
        <f t="shared" ref="T617:T680" si="846">IF($R$38=$E617,IF(R617&lt;0,R617,0),"")</f>
        <v/>
      </c>
      <c r="U617" s="41" t="str">
        <f t="shared" ref="U617:U680" si="847">IF($E617=U$38,$G617,"")</f>
        <v/>
      </c>
      <c r="V617" s="41" t="str">
        <f t="shared" ref="V617:V680" si="848">IF($U$38=$E617,IF(U617&gt;=0,U617,0),"")</f>
        <v/>
      </c>
      <c r="W617" s="41" t="str">
        <f t="shared" ref="W617:W680" si="849">IF($U$38=$E617,IF(U617&lt;0,U617,0),"")</f>
        <v/>
      </c>
      <c r="X617" s="41" t="str">
        <f t="shared" ref="X617:X680" si="850">IF($E617=X$38,$G617,"")</f>
        <v/>
      </c>
      <c r="Y617" s="41" t="str">
        <f t="shared" ref="Y617:Y680" si="851">IF($X$38=$E617,IF(X617&gt;=0,X617,0),"")</f>
        <v/>
      </c>
      <c r="Z617" s="41" t="str">
        <f t="shared" ref="Z617:Z680" si="852">IF($X$38=$E617,IF(X617&lt;0,X617,0),"")</f>
        <v/>
      </c>
    </row>
    <row r="618" spans="4:46" x14ac:dyDescent="0.25">
      <c r="D618" s="18">
        <v>1970</v>
      </c>
      <c r="E618" s="47">
        <f t="shared" si="835"/>
        <v>1</v>
      </c>
      <c r="F618" s="9" t="s">
        <v>617</v>
      </c>
      <c r="G618" s="9">
        <v>0</v>
      </c>
      <c r="I618" s="41">
        <f t="shared" si="836"/>
        <v>0</v>
      </c>
      <c r="J618" s="41">
        <f t="shared" si="837"/>
        <v>0</v>
      </c>
      <c r="K618" s="41">
        <f t="shared" si="838"/>
        <v>0</v>
      </c>
      <c r="L618" s="41">
        <f t="shared" si="839"/>
        <v>0</v>
      </c>
      <c r="M618" s="41">
        <f t="shared" si="840"/>
        <v>0</v>
      </c>
      <c r="N618" s="41">
        <f t="shared" si="820"/>
        <v>0</v>
      </c>
      <c r="O618" s="41" t="str">
        <f t="shared" si="841"/>
        <v/>
      </c>
      <c r="P618" s="41" t="str">
        <f t="shared" si="842"/>
        <v/>
      </c>
      <c r="Q618" s="41" t="str">
        <f t="shared" si="843"/>
        <v/>
      </c>
      <c r="R618" s="41" t="str">
        <f t="shared" si="844"/>
        <v/>
      </c>
      <c r="S618" s="41" t="str">
        <f t="shared" si="845"/>
        <v/>
      </c>
      <c r="T618" s="41" t="str">
        <f t="shared" si="846"/>
        <v/>
      </c>
      <c r="U618" s="41" t="str">
        <f t="shared" si="847"/>
        <v/>
      </c>
      <c r="V618" s="41" t="str">
        <f t="shared" si="848"/>
        <v/>
      </c>
      <c r="W618" s="41" t="str">
        <f t="shared" si="849"/>
        <v/>
      </c>
      <c r="X618" s="41" t="str">
        <f t="shared" si="850"/>
        <v/>
      </c>
      <c r="Y618" s="41" t="str">
        <f t="shared" si="851"/>
        <v/>
      </c>
      <c r="Z618" s="41" t="str">
        <f t="shared" si="852"/>
        <v/>
      </c>
    </row>
    <row r="619" spans="4:46" x14ac:dyDescent="0.25">
      <c r="D619" s="18">
        <v>1970</v>
      </c>
      <c r="E619" s="47">
        <f t="shared" si="835"/>
        <v>1</v>
      </c>
      <c r="F619" s="9" t="s">
        <v>618</v>
      </c>
      <c r="G619" s="9">
        <v>50</v>
      </c>
      <c r="I619" s="41">
        <f t="shared" si="836"/>
        <v>50</v>
      </c>
      <c r="J619" s="41">
        <f t="shared" si="837"/>
        <v>50</v>
      </c>
      <c r="K619" s="41">
        <f t="shared" si="838"/>
        <v>0</v>
      </c>
      <c r="L619" s="41">
        <f t="shared" si="839"/>
        <v>50</v>
      </c>
      <c r="M619" s="41">
        <f t="shared" si="840"/>
        <v>50</v>
      </c>
      <c r="N619" s="41">
        <f t="shared" si="820"/>
        <v>0</v>
      </c>
      <c r="O619" s="41" t="str">
        <f t="shared" si="841"/>
        <v/>
      </c>
      <c r="P619" s="41" t="str">
        <f t="shared" si="842"/>
        <v/>
      </c>
      <c r="Q619" s="41" t="str">
        <f t="shared" si="843"/>
        <v/>
      </c>
      <c r="R619" s="41" t="str">
        <f t="shared" si="844"/>
        <v/>
      </c>
      <c r="S619" s="41" t="str">
        <f t="shared" si="845"/>
        <v/>
      </c>
      <c r="T619" s="41" t="str">
        <f t="shared" si="846"/>
        <v/>
      </c>
      <c r="U619" s="41" t="str">
        <f t="shared" si="847"/>
        <v/>
      </c>
      <c r="V619" s="41" t="str">
        <f t="shared" si="848"/>
        <v/>
      </c>
      <c r="W619" s="41" t="str">
        <f t="shared" si="849"/>
        <v/>
      </c>
      <c r="X619" s="41" t="str">
        <f t="shared" si="850"/>
        <v/>
      </c>
      <c r="Y619" s="41" t="str">
        <f t="shared" si="851"/>
        <v/>
      </c>
      <c r="Z619" s="41" t="str">
        <f t="shared" si="852"/>
        <v/>
      </c>
    </row>
    <row r="620" spans="4:46" x14ac:dyDescent="0.25">
      <c r="D620" s="18">
        <v>1970</v>
      </c>
      <c r="E620" s="47">
        <f t="shared" si="835"/>
        <v>1</v>
      </c>
      <c r="F620" s="9" t="s">
        <v>619</v>
      </c>
      <c r="G620" s="9">
        <v>100</v>
      </c>
      <c r="I620" s="41">
        <f t="shared" si="836"/>
        <v>100</v>
      </c>
      <c r="J620" s="41">
        <f t="shared" si="837"/>
        <v>100</v>
      </c>
      <c r="K620" s="41">
        <f t="shared" si="838"/>
        <v>0</v>
      </c>
      <c r="L620" s="41">
        <f t="shared" si="839"/>
        <v>100</v>
      </c>
      <c r="M620" s="41">
        <f t="shared" si="840"/>
        <v>100</v>
      </c>
      <c r="N620" s="41">
        <f t="shared" si="820"/>
        <v>0</v>
      </c>
      <c r="O620" s="41" t="str">
        <f t="shared" si="841"/>
        <v/>
      </c>
      <c r="P620" s="41" t="str">
        <f t="shared" si="842"/>
        <v/>
      </c>
      <c r="Q620" s="41" t="str">
        <f t="shared" si="843"/>
        <v/>
      </c>
      <c r="R620" s="41" t="str">
        <f t="shared" si="844"/>
        <v/>
      </c>
      <c r="S620" s="41" t="str">
        <f t="shared" si="845"/>
        <v/>
      </c>
      <c r="T620" s="41" t="str">
        <f t="shared" si="846"/>
        <v/>
      </c>
      <c r="U620" s="41" t="str">
        <f t="shared" si="847"/>
        <v/>
      </c>
      <c r="V620" s="41" t="str">
        <f t="shared" si="848"/>
        <v/>
      </c>
      <c r="W620" s="41" t="str">
        <f t="shared" si="849"/>
        <v/>
      </c>
      <c r="X620" s="41" t="str">
        <f t="shared" si="850"/>
        <v/>
      </c>
      <c r="Y620" s="41" t="str">
        <f t="shared" si="851"/>
        <v/>
      </c>
      <c r="Z620" s="41" t="str">
        <f t="shared" si="852"/>
        <v/>
      </c>
    </row>
    <row r="621" spans="4:46" x14ac:dyDescent="0.25">
      <c r="D621" s="18">
        <v>1970</v>
      </c>
      <c r="E621" s="47">
        <f t="shared" si="835"/>
        <v>1</v>
      </c>
      <c r="F621" s="9" t="s">
        <v>620</v>
      </c>
      <c r="G621" s="9">
        <v>100</v>
      </c>
      <c r="I621" s="41">
        <f t="shared" si="836"/>
        <v>100</v>
      </c>
      <c r="J621" s="41">
        <f t="shared" si="837"/>
        <v>100</v>
      </c>
      <c r="K621" s="41">
        <f t="shared" si="838"/>
        <v>0</v>
      </c>
      <c r="L621" s="41">
        <f t="shared" si="839"/>
        <v>100</v>
      </c>
      <c r="M621" s="41">
        <f t="shared" si="840"/>
        <v>100</v>
      </c>
      <c r="N621" s="41">
        <f t="shared" si="820"/>
        <v>0</v>
      </c>
      <c r="O621" s="41" t="str">
        <f t="shared" si="841"/>
        <v/>
      </c>
      <c r="P621" s="41" t="str">
        <f t="shared" si="842"/>
        <v/>
      </c>
      <c r="Q621" s="41" t="str">
        <f t="shared" si="843"/>
        <v/>
      </c>
      <c r="R621" s="41" t="str">
        <f t="shared" si="844"/>
        <v/>
      </c>
      <c r="S621" s="41" t="str">
        <f t="shared" si="845"/>
        <v/>
      </c>
      <c r="T621" s="41" t="str">
        <f t="shared" si="846"/>
        <v/>
      </c>
      <c r="U621" s="41" t="str">
        <f t="shared" si="847"/>
        <v/>
      </c>
      <c r="V621" s="41" t="str">
        <f t="shared" si="848"/>
        <v/>
      </c>
      <c r="W621" s="41" t="str">
        <f t="shared" si="849"/>
        <v/>
      </c>
      <c r="X621" s="41" t="str">
        <f t="shared" si="850"/>
        <v/>
      </c>
      <c r="Y621" s="41" t="str">
        <f t="shared" si="851"/>
        <v/>
      </c>
      <c r="Z621" s="41" t="str">
        <f t="shared" si="852"/>
        <v/>
      </c>
    </row>
    <row r="622" spans="4:46" x14ac:dyDescent="0.25">
      <c r="D622" s="18">
        <v>1970</v>
      </c>
      <c r="E622" s="47">
        <f t="shared" si="835"/>
        <v>1</v>
      </c>
      <c r="F622" s="9" t="s">
        <v>621</v>
      </c>
      <c r="G622" s="9">
        <v>61.386749000000002</v>
      </c>
      <c r="I622" s="41">
        <f t="shared" si="836"/>
        <v>61.386749000000002</v>
      </c>
      <c r="J622" s="41">
        <f t="shared" si="837"/>
        <v>61.386749000000002</v>
      </c>
      <c r="K622" s="41">
        <f t="shared" si="838"/>
        <v>0</v>
      </c>
      <c r="L622" s="41">
        <f t="shared" si="839"/>
        <v>61.386749000000002</v>
      </c>
      <c r="M622" s="41">
        <f t="shared" si="840"/>
        <v>61.386749000000002</v>
      </c>
      <c r="N622" s="41">
        <f t="shared" si="820"/>
        <v>0</v>
      </c>
      <c r="O622" s="41" t="str">
        <f t="shared" si="841"/>
        <v/>
      </c>
      <c r="P622" s="41" t="str">
        <f t="shared" si="842"/>
        <v/>
      </c>
      <c r="Q622" s="41" t="str">
        <f t="shared" si="843"/>
        <v/>
      </c>
      <c r="R622" s="41" t="str">
        <f t="shared" si="844"/>
        <v/>
      </c>
      <c r="S622" s="41" t="str">
        <f t="shared" si="845"/>
        <v/>
      </c>
      <c r="T622" s="41" t="str">
        <f t="shared" si="846"/>
        <v/>
      </c>
      <c r="U622" s="41" t="str">
        <f t="shared" si="847"/>
        <v/>
      </c>
      <c r="V622" s="41" t="str">
        <f t="shared" si="848"/>
        <v/>
      </c>
      <c r="W622" s="41" t="str">
        <f t="shared" si="849"/>
        <v/>
      </c>
      <c r="X622" s="41" t="str">
        <f t="shared" si="850"/>
        <v/>
      </c>
      <c r="Y622" s="41" t="str">
        <f t="shared" si="851"/>
        <v/>
      </c>
      <c r="Z622" s="41" t="str">
        <f t="shared" si="852"/>
        <v/>
      </c>
    </row>
    <row r="623" spans="4:46" x14ac:dyDescent="0.25">
      <c r="D623" s="18">
        <v>1970</v>
      </c>
      <c r="E623" s="47">
        <f t="shared" si="835"/>
        <v>1</v>
      </c>
      <c r="F623" s="9" t="s">
        <v>622</v>
      </c>
      <c r="G623" s="9">
        <v>-100.748076</v>
      </c>
      <c r="I623" s="41">
        <f t="shared" si="836"/>
        <v>-100.748076</v>
      </c>
      <c r="J623" s="41">
        <f t="shared" si="837"/>
        <v>0</v>
      </c>
      <c r="K623" s="41">
        <f t="shared" si="838"/>
        <v>-100.748076</v>
      </c>
      <c r="L623" s="41">
        <f t="shared" si="839"/>
        <v>-100.748076</v>
      </c>
      <c r="M623" s="41">
        <f t="shared" si="840"/>
        <v>0</v>
      </c>
      <c r="N623" s="41">
        <f t="shared" si="820"/>
        <v>-100.748076</v>
      </c>
      <c r="O623" s="41" t="str">
        <f t="shared" si="841"/>
        <v/>
      </c>
      <c r="P623" s="41" t="str">
        <f t="shared" si="842"/>
        <v/>
      </c>
      <c r="Q623" s="41" t="str">
        <f t="shared" si="843"/>
        <v/>
      </c>
      <c r="R623" s="41" t="str">
        <f t="shared" si="844"/>
        <v/>
      </c>
      <c r="S623" s="41" t="str">
        <f t="shared" si="845"/>
        <v/>
      </c>
      <c r="T623" s="41" t="str">
        <f t="shared" si="846"/>
        <v/>
      </c>
      <c r="U623" s="41" t="str">
        <f t="shared" si="847"/>
        <v/>
      </c>
      <c r="V623" s="41" t="str">
        <f t="shared" si="848"/>
        <v/>
      </c>
      <c r="W623" s="41" t="str">
        <f t="shared" si="849"/>
        <v/>
      </c>
      <c r="X623" s="41" t="str">
        <f t="shared" si="850"/>
        <v/>
      </c>
      <c r="Y623" s="41" t="str">
        <f t="shared" si="851"/>
        <v/>
      </c>
      <c r="Z623" s="41" t="str">
        <f t="shared" si="852"/>
        <v/>
      </c>
    </row>
    <row r="624" spans="4:46" x14ac:dyDescent="0.25">
      <c r="D624" s="18">
        <v>1970</v>
      </c>
      <c r="E624" s="47">
        <f t="shared" si="835"/>
        <v>1</v>
      </c>
      <c r="F624" s="9" t="s">
        <v>623</v>
      </c>
      <c r="G624" s="9">
        <v>-71.815188000000006</v>
      </c>
      <c r="I624" s="41">
        <f t="shared" si="836"/>
        <v>-71.815188000000006</v>
      </c>
      <c r="J624" s="41">
        <f t="shared" si="837"/>
        <v>0</v>
      </c>
      <c r="K624" s="41">
        <f t="shared" si="838"/>
        <v>-71.815188000000006</v>
      </c>
      <c r="L624" s="41">
        <f t="shared" si="839"/>
        <v>-71.815188000000006</v>
      </c>
      <c r="M624" s="41">
        <f t="shared" si="840"/>
        <v>0</v>
      </c>
      <c r="N624" s="41">
        <f t="shared" si="820"/>
        <v>-71.815188000000006</v>
      </c>
      <c r="O624" s="41" t="str">
        <f t="shared" si="841"/>
        <v/>
      </c>
      <c r="P624" s="41" t="str">
        <f t="shared" si="842"/>
        <v/>
      </c>
      <c r="Q624" s="41" t="str">
        <f t="shared" si="843"/>
        <v/>
      </c>
      <c r="R624" s="41" t="str">
        <f t="shared" si="844"/>
        <v/>
      </c>
      <c r="S624" s="41" t="str">
        <f t="shared" si="845"/>
        <v/>
      </c>
      <c r="T624" s="41" t="str">
        <f t="shared" si="846"/>
        <v/>
      </c>
      <c r="U624" s="41" t="str">
        <f t="shared" si="847"/>
        <v/>
      </c>
      <c r="V624" s="41" t="str">
        <f t="shared" si="848"/>
        <v/>
      </c>
      <c r="W624" s="41" t="str">
        <f t="shared" si="849"/>
        <v/>
      </c>
      <c r="X624" s="41" t="str">
        <f t="shared" si="850"/>
        <v/>
      </c>
      <c r="Y624" s="41" t="str">
        <f t="shared" si="851"/>
        <v/>
      </c>
      <c r="Z624" s="41" t="str">
        <f t="shared" si="852"/>
        <v/>
      </c>
    </row>
    <row r="625" spans="4:46" x14ac:dyDescent="0.25">
      <c r="D625" s="18">
        <v>1970</v>
      </c>
      <c r="E625" s="47">
        <f t="shared" si="835"/>
        <v>1</v>
      </c>
      <c r="F625" s="9" t="s">
        <v>624</v>
      </c>
      <c r="G625" s="9">
        <v>-144.41877199999999</v>
      </c>
      <c r="I625" s="41">
        <f t="shared" si="836"/>
        <v>-144.41877199999999</v>
      </c>
      <c r="J625" s="41">
        <f t="shared" si="837"/>
        <v>0</v>
      </c>
      <c r="K625" s="41">
        <f t="shared" si="838"/>
        <v>-144.41877199999999</v>
      </c>
      <c r="L625" s="41">
        <f t="shared" si="839"/>
        <v>-144.41877199999999</v>
      </c>
      <c r="M625" s="41">
        <f t="shared" si="840"/>
        <v>0</v>
      </c>
      <c r="N625" s="41">
        <f t="shared" si="820"/>
        <v>-144.41877199999999</v>
      </c>
      <c r="O625" s="41" t="str">
        <f t="shared" si="841"/>
        <v/>
      </c>
      <c r="P625" s="41" t="str">
        <f t="shared" si="842"/>
        <v/>
      </c>
      <c r="Q625" s="41" t="str">
        <f t="shared" si="843"/>
        <v/>
      </c>
      <c r="R625" s="41" t="str">
        <f t="shared" si="844"/>
        <v/>
      </c>
      <c r="S625" s="41" t="str">
        <f t="shared" si="845"/>
        <v/>
      </c>
      <c r="T625" s="41" t="str">
        <f t="shared" si="846"/>
        <v/>
      </c>
      <c r="U625" s="41" t="str">
        <f t="shared" si="847"/>
        <v/>
      </c>
      <c r="V625" s="41" t="str">
        <f t="shared" si="848"/>
        <v/>
      </c>
      <c r="W625" s="41" t="str">
        <f t="shared" si="849"/>
        <v/>
      </c>
      <c r="X625" s="41" t="str">
        <f t="shared" si="850"/>
        <v/>
      </c>
      <c r="Y625" s="41" t="str">
        <f t="shared" si="851"/>
        <v/>
      </c>
      <c r="Z625" s="41" t="str">
        <f t="shared" si="852"/>
        <v/>
      </c>
    </row>
    <row r="626" spans="4:46" x14ac:dyDescent="0.25">
      <c r="D626" s="18">
        <v>1970</v>
      </c>
      <c r="E626" s="47">
        <f t="shared" si="835"/>
        <v>1</v>
      </c>
      <c r="F626" s="9" t="s">
        <v>625</v>
      </c>
      <c r="G626" s="9">
        <v>-176.00760500000001</v>
      </c>
      <c r="I626" s="41">
        <f t="shared" si="836"/>
        <v>-176.00760500000001</v>
      </c>
      <c r="J626" s="41">
        <f t="shared" si="837"/>
        <v>0</v>
      </c>
      <c r="K626" s="41">
        <f t="shared" si="838"/>
        <v>-176.00760500000001</v>
      </c>
      <c r="L626" s="41">
        <f t="shared" si="839"/>
        <v>-176.00760500000001</v>
      </c>
      <c r="M626" s="41">
        <f t="shared" si="840"/>
        <v>0</v>
      </c>
      <c r="N626" s="41">
        <f t="shared" si="820"/>
        <v>-176.00760500000001</v>
      </c>
      <c r="O626" s="41" t="str">
        <f t="shared" si="841"/>
        <v/>
      </c>
      <c r="P626" s="41" t="str">
        <f t="shared" si="842"/>
        <v/>
      </c>
      <c r="Q626" s="41" t="str">
        <f t="shared" si="843"/>
        <v/>
      </c>
      <c r="R626" s="41" t="str">
        <f t="shared" si="844"/>
        <v/>
      </c>
      <c r="S626" s="41" t="str">
        <f t="shared" si="845"/>
        <v/>
      </c>
      <c r="T626" s="41" t="str">
        <f t="shared" si="846"/>
        <v/>
      </c>
      <c r="U626" s="41" t="str">
        <f t="shared" si="847"/>
        <v/>
      </c>
      <c r="V626" s="41" t="str">
        <f t="shared" si="848"/>
        <v/>
      </c>
      <c r="W626" s="41" t="str">
        <f t="shared" si="849"/>
        <v/>
      </c>
      <c r="X626" s="41" t="str">
        <f t="shared" si="850"/>
        <v/>
      </c>
      <c r="Y626" s="41" t="str">
        <f t="shared" si="851"/>
        <v/>
      </c>
      <c r="Z626" s="41" t="str">
        <f t="shared" si="852"/>
        <v/>
      </c>
    </row>
    <row r="627" spans="4:46" x14ac:dyDescent="0.25">
      <c r="D627" s="18">
        <v>1970</v>
      </c>
      <c r="E627" s="47">
        <f t="shared" si="835"/>
        <v>1</v>
      </c>
      <c r="F627" s="9" t="s">
        <v>626</v>
      </c>
      <c r="G627" s="9">
        <v>-223.37744799999999</v>
      </c>
      <c r="I627" s="41">
        <f t="shared" si="836"/>
        <v>-223.37744799999999</v>
      </c>
      <c r="J627" s="41">
        <f t="shared" si="837"/>
        <v>0</v>
      </c>
      <c r="K627" s="41">
        <f t="shared" si="838"/>
        <v>-223.37744799999999</v>
      </c>
      <c r="L627" s="41">
        <f t="shared" si="839"/>
        <v>-223.37744799999999</v>
      </c>
      <c r="M627" s="41">
        <f t="shared" si="840"/>
        <v>0</v>
      </c>
      <c r="N627" s="41">
        <f t="shared" si="820"/>
        <v>-223.37744799999999</v>
      </c>
      <c r="O627" s="41" t="str">
        <f t="shared" si="841"/>
        <v/>
      </c>
      <c r="P627" s="41" t="str">
        <f t="shared" si="842"/>
        <v/>
      </c>
      <c r="Q627" s="41" t="str">
        <f t="shared" si="843"/>
        <v/>
      </c>
      <c r="R627" s="41" t="str">
        <f t="shared" si="844"/>
        <v/>
      </c>
      <c r="S627" s="41" t="str">
        <f t="shared" si="845"/>
        <v/>
      </c>
      <c r="T627" s="41" t="str">
        <f t="shared" si="846"/>
        <v/>
      </c>
      <c r="U627" s="41" t="str">
        <f t="shared" si="847"/>
        <v/>
      </c>
      <c r="V627" s="41" t="str">
        <f t="shared" si="848"/>
        <v/>
      </c>
      <c r="W627" s="41" t="str">
        <f t="shared" si="849"/>
        <v/>
      </c>
      <c r="X627" s="41" t="str">
        <f t="shared" si="850"/>
        <v/>
      </c>
      <c r="Y627" s="41" t="str">
        <f t="shared" si="851"/>
        <v/>
      </c>
      <c r="Z627" s="41" t="str">
        <f t="shared" si="852"/>
        <v/>
      </c>
      <c r="AC627" s="14">
        <f>SUM(I616:I627)</f>
        <v>-529.98033999999996</v>
      </c>
      <c r="AD627" s="14">
        <f>SUM(J616:J627)</f>
        <v>311.38674900000001</v>
      </c>
      <c r="AE627" s="14">
        <f>SUM(K616:K627)</f>
        <v>-841.36708899999996</v>
      </c>
      <c r="AF627" s="14">
        <f>IF(AF$38=$E627,SUM(L616:L627),"")</f>
        <v>-529.98033999999996</v>
      </c>
      <c r="AG627" s="14">
        <f t="shared" ref="AG627" si="853">IF(AG$38=$E627,SUM(M616:M627),"")</f>
        <v>311.38674900000001</v>
      </c>
      <c r="AH627" s="14">
        <f t="shared" ref="AH627" si="854">IF(AH$38=$E627,SUM(N616:N627),"")</f>
        <v>-841.36708899999996</v>
      </c>
      <c r="AI627" s="14" t="str">
        <f t="shared" ref="AI627" si="855">IF(AI$38=$E627,SUM(O616:O627),"")</f>
        <v/>
      </c>
      <c r="AJ627" s="14" t="str">
        <f t="shared" ref="AJ627" si="856">IF(AJ$38=$E627,SUM(P616:P627),"")</f>
        <v/>
      </c>
      <c r="AK627" s="14" t="str">
        <f t="shared" ref="AK627" si="857">IF(AK$38=$E627,SUM(Q616:Q627),"")</f>
        <v/>
      </c>
      <c r="AL627" s="14" t="str">
        <f t="shared" ref="AL627" si="858">IF(AL$38=$E627,SUM(R616:R627),"")</f>
        <v/>
      </c>
      <c r="AM627" s="14" t="str">
        <f t="shared" ref="AM627" si="859">IF(AM$38=$E627,SUM(S616:S627),"")</f>
        <v/>
      </c>
      <c r="AN627" s="14" t="str">
        <f t="shared" ref="AN627" si="860">IF(AN$38=$E627,SUM(T616:T627),"")</f>
        <v/>
      </c>
      <c r="AO627" s="14" t="str">
        <f t="shared" ref="AO627" si="861">IF(AO$38=$E627,SUM(U616:U627),"")</f>
        <v/>
      </c>
      <c r="AP627" s="14" t="str">
        <f t="shared" ref="AP627" si="862">IF(AP$38=$E627,SUM(V616:V627),"")</f>
        <v/>
      </c>
      <c r="AQ627" s="14" t="str">
        <f t="shared" ref="AQ627" si="863">IF(AQ$38=$E627,SUM(W616:W627),"")</f>
        <v/>
      </c>
      <c r="AR627" s="14" t="str">
        <f t="shared" ref="AR627" si="864">IF(AR$38=$E627,SUM(X616:X627),"")</f>
        <v/>
      </c>
      <c r="AS627" s="14" t="str">
        <f t="shared" ref="AS627" si="865">IF(AS$38=$E627,SUM(Y616:Y627),"")</f>
        <v/>
      </c>
      <c r="AT627" s="14" t="str">
        <f t="shared" ref="AT627" si="866">IF(AT$38=$E627,SUM(Z616:Z627),"")</f>
        <v/>
      </c>
    </row>
    <row r="628" spans="4:46" x14ac:dyDescent="0.25">
      <c r="D628" s="18">
        <v>1971</v>
      </c>
      <c r="E628" s="47">
        <f t="shared" si="835"/>
        <v>1</v>
      </c>
      <c r="F628" s="9" t="s">
        <v>627</v>
      </c>
      <c r="G628" s="9">
        <v>-142.014139</v>
      </c>
      <c r="I628" s="41">
        <f t="shared" si="836"/>
        <v>-142.014139</v>
      </c>
      <c r="J628" s="41">
        <f t="shared" si="837"/>
        <v>0</v>
      </c>
      <c r="K628" s="41">
        <f t="shared" si="838"/>
        <v>-142.014139</v>
      </c>
      <c r="L628" s="41">
        <f t="shared" si="839"/>
        <v>-142.014139</v>
      </c>
      <c r="M628" s="41">
        <f t="shared" si="840"/>
        <v>0</v>
      </c>
      <c r="N628" s="41">
        <f t="shared" si="820"/>
        <v>-142.014139</v>
      </c>
      <c r="O628" s="41" t="str">
        <f t="shared" si="841"/>
        <v/>
      </c>
      <c r="P628" s="41" t="str">
        <f t="shared" si="842"/>
        <v/>
      </c>
      <c r="Q628" s="41" t="str">
        <f t="shared" si="843"/>
        <v/>
      </c>
      <c r="R628" s="41" t="str">
        <f t="shared" si="844"/>
        <v/>
      </c>
      <c r="S628" s="41" t="str">
        <f t="shared" si="845"/>
        <v/>
      </c>
      <c r="T628" s="41" t="str">
        <f t="shared" si="846"/>
        <v/>
      </c>
      <c r="U628" s="41" t="str">
        <f t="shared" si="847"/>
        <v/>
      </c>
      <c r="V628" s="41" t="str">
        <f t="shared" si="848"/>
        <v/>
      </c>
      <c r="W628" s="41" t="str">
        <f t="shared" si="849"/>
        <v/>
      </c>
      <c r="X628" s="41" t="str">
        <f t="shared" si="850"/>
        <v/>
      </c>
      <c r="Y628" s="41" t="str">
        <f t="shared" si="851"/>
        <v/>
      </c>
      <c r="Z628" s="41" t="str">
        <f t="shared" si="852"/>
        <v/>
      </c>
    </row>
    <row r="629" spans="4:46" x14ac:dyDescent="0.25">
      <c r="D629" s="18">
        <v>1971</v>
      </c>
      <c r="E629" s="47">
        <f t="shared" si="835"/>
        <v>1</v>
      </c>
      <c r="F629" s="9" t="s">
        <v>628</v>
      </c>
      <c r="G629" s="9">
        <v>95.484065000000001</v>
      </c>
      <c r="I629" s="41">
        <f t="shared" si="836"/>
        <v>95.484065000000001</v>
      </c>
      <c r="J629" s="41">
        <f t="shared" si="837"/>
        <v>95.484065000000001</v>
      </c>
      <c r="K629" s="41">
        <f t="shared" si="838"/>
        <v>0</v>
      </c>
      <c r="L629" s="41">
        <f t="shared" si="839"/>
        <v>95.484065000000001</v>
      </c>
      <c r="M629" s="41">
        <f t="shared" si="840"/>
        <v>95.484065000000001</v>
      </c>
      <c r="N629" s="41">
        <f t="shared" si="820"/>
        <v>0</v>
      </c>
      <c r="O629" s="41" t="str">
        <f t="shared" si="841"/>
        <v/>
      </c>
      <c r="P629" s="41" t="str">
        <f t="shared" si="842"/>
        <v/>
      </c>
      <c r="Q629" s="41" t="str">
        <f t="shared" si="843"/>
        <v/>
      </c>
      <c r="R629" s="41" t="str">
        <f t="shared" si="844"/>
        <v/>
      </c>
      <c r="S629" s="41" t="str">
        <f t="shared" si="845"/>
        <v/>
      </c>
      <c r="T629" s="41" t="str">
        <f t="shared" si="846"/>
        <v/>
      </c>
      <c r="U629" s="41" t="str">
        <f t="shared" si="847"/>
        <v/>
      </c>
      <c r="V629" s="41" t="str">
        <f t="shared" si="848"/>
        <v/>
      </c>
      <c r="W629" s="41" t="str">
        <f t="shared" si="849"/>
        <v/>
      </c>
      <c r="X629" s="41" t="str">
        <f t="shared" si="850"/>
        <v/>
      </c>
      <c r="Y629" s="41" t="str">
        <f t="shared" si="851"/>
        <v/>
      </c>
      <c r="Z629" s="41" t="str">
        <f t="shared" si="852"/>
        <v/>
      </c>
    </row>
    <row r="630" spans="4:46" x14ac:dyDescent="0.25">
      <c r="D630" s="18">
        <v>1971</v>
      </c>
      <c r="E630" s="47">
        <f t="shared" si="835"/>
        <v>1</v>
      </c>
      <c r="F630" s="9" t="s">
        <v>629</v>
      </c>
      <c r="G630" s="9">
        <v>125.80440900000001</v>
      </c>
      <c r="I630" s="41">
        <f t="shared" si="836"/>
        <v>125.80440900000001</v>
      </c>
      <c r="J630" s="41">
        <f t="shared" si="837"/>
        <v>125.80440900000001</v>
      </c>
      <c r="K630" s="41">
        <f t="shared" si="838"/>
        <v>0</v>
      </c>
      <c r="L630" s="41">
        <f t="shared" si="839"/>
        <v>125.80440900000001</v>
      </c>
      <c r="M630" s="41">
        <f t="shared" si="840"/>
        <v>125.80440900000001</v>
      </c>
      <c r="N630" s="41">
        <f t="shared" si="820"/>
        <v>0</v>
      </c>
      <c r="O630" s="41" t="str">
        <f t="shared" si="841"/>
        <v/>
      </c>
      <c r="P630" s="41" t="str">
        <f t="shared" si="842"/>
        <v/>
      </c>
      <c r="Q630" s="41" t="str">
        <f t="shared" si="843"/>
        <v/>
      </c>
      <c r="R630" s="41" t="str">
        <f t="shared" si="844"/>
        <v/>
      </c>
      <c r="S630" s="41" t="str">
        <f t="shared" si="845"/>
        <v/>
      </c>
      <c r="T630" s="41" t="str">
        <f t="shared" si="846"/>
        <v/>
      </c>
      <c r="U630" s="41" t="str">
        <f t="shared" si="847"/>
        <v/>
      </c>
      <c r="V630" s="41" t="str">
        <f t="shared" si="848"/>
        <v/>
      </c>
      <c r="W630" s="41" t="str">
        <f t="shared" si="849"/>
        <v/>
      </c>
      <c r="X630" s="41" t="str">
        <f t="shared" si="850"/>
        <v/>
      </c>
      <c r="Y630" s="41" t="str">
        <f t="shared" si="851"/>
        <v/>
      </c>
      <c r="Z630" s="41" t="str">
        <f t="shared" si="852"/>
        <v/>
      </c>
    </row>
    <row r="631" spans="4:46" x14ac:dyDescent="0.25">
      <c r="D631" s="18">
        <v>1971</v>
      </c>
      <c r="E631" s="47">
        <f t="shared" si="835"/>
        <v>1</v>
      </c>
      <c r="F631" s="9" t="s">
        <v>630</v>
      </c>
      <c r="G631" s="9">
        <v>222.76699400000001</v>
      </c>
      <c r="I631" s="41">
        <f t="shared" si="836"/>
        <v>222.76699400000001</v>
      </c>
      <c r="J631" s="41">
        <f t="shared" si="837"/>
        <v>222.76699400000001</v>
      </c>
      <c r="K631" s="41">
        <f t="shared" si="838"/>
        <v>0</v>
      </c>
      <c r="L631" s="41">
        <f t="shared" si="839"/>
        <v>222.76699400000001</v>
      </c>
      <c r="M631" s="41">
        <f t="shared" si="840"/>
        <v>222.76699400000001</v>
      </c>
      <c r="N631" s="41">
        <f t="shared" si="820"/>
        <v>0</v>
      </c>
      <c r="O631" s="41" t="str">
        <f t="shared" si="841"/>
        <v/>
      </c>
      <c r="P631" s="41" t="str">
        <f t="shared" si="842"/>
        <v/>
      </c>
      <c r="Q631" s="41" t="str">
        <f t="shared" si="843"/>
        <v/>
      </c>
      <c r="R631" s="41" t="str">
        <f t="shared" si="844"/>
        <v/>
      </c>
      <c r="S631" s="41" t="str">
        <f t="shared" si="845"/>
        <v/>
      </c>
      <c r="T631" s="41" t="str">
        <f t="shared" si="846"/>
        <v/>
      </c>
      <c r="U631" s="41" t="str">
        <f t="shared" si="847"/>
        <v/>
      </c>
      <c r="V631" s="41" t="str">
        <f t="shared" si="848"/>
        <v/>
      </c>
      <c r="W631" s="41" t="str">
        <f t="shared" si="849"/>
        <v/>
      </c>
      <c r="X631" s="41" t="str">
        <f t="shared" si="850"/>
        <v/>
      </c>
      <c r="Y631" s="41" t="str">
        <f t="shared" si="851"/>
        <v/>
      </c>
      <c r="Z631" s="41" t="str">
        <f t="shared" si="852"/>
        <v/>
      </c>
    </row>
    <row r="632" spans="4:46" x14ac:dyDescent="0.25">
      <c r="D632" s="18">
        <v>1971</v>
      </c>
      <c r="E632" s="47">
        <f t="shared" si="835"/>
        <v>1</v>
      </c>
      <c r="F632" s="9" t="s">
        <v>631</v>
      </c>
      <c r="G632" s="9">
        <v>129.98026100000001</v>
      </c>
      <c r="I632" s="41">
        <f t="shared" si="836"/>
        <v>129.98026100000001</v>
      </c>
      <c r="J632" s="41">
        <f t="shared" si="837"/>
        <v>129.98026100000001</v>
      </c>
      <c r="K632" s="41">
        <f t="shared" si="838"/>
        <v>0</v>
      </c>
      <c r="L632" s="41">
        <f t="shared" si="839"/>
        <v>129.98026100000001</v>
      </c>
      <c r="M632" s="41">
        <f t="shared" si="840"/>
        <v>129.98026100000001</v>
      </c>
      <c r="N632" s="41">
        <f t="shared" si="820"/>
        <v>0</v>
      </c>
      <c r="O632" s="41" t="str">
        <f t="shared" si="841"/>
        <v/>
      </c>
      <c r="P632" s="41" t="str">
        <f t="shared" si="842"/>
        <v/>
      </c>
      <c r="Q632" s="41" t="str">
        <f t="shared" si="843"/>
        <v/>
      </c>
      <c r="R632" s="41" t="str">
        <f t="shared" si="844"/>
        <v/>
      </c>
      <c r="S632" s="41" t="str">
        <f t="shared" si="845"/>
        <v/>
      </c>
      <c r="T632" s="41" t="str">
        <f t="shared" si="846"/>
        <v/>
      </c>
      <c r="U632" s="41" t="str">
        <f t="shared" si="847"/>
        <v/>
      </c>
      <c r="V632" s="41" t="str">
        <f t="shared" si="848"/>
        <v/>
      </c>
      <c r="W632" s="41" t="str">
        <f t="shared" si="849"/>
        <v/>
      </c>
      <c r="X632" s="41" t="str">
        <f t="shared" si="850"/>
        <v/>
      </c>
      <c r="Y632" s="41" t="str">
        <f t="shared" si="851"/>
        <v/>
      </c>
      <c r="Z632" s="41" t="str">
        <f t="shared" si="852"/>
        <v/>
      </c>
    </row>
    <row r="633" spans="4:46" x14ac:dyDescent="0.25">
      <c r="D633" s="18">
        <v>1971</v>
      </c>
      <c r="E633" s="47">
        <f t="shared" si="835"/>
        <v>1</v>
      </c>
      <c r="F633" s="9" t="s">
        <v>632</v>
      </c>
      <c r="G633" s="9">
        <v>187.91770199999999</v>
      </c>
      <c r="I633" s="41">
        <f t="shared" si="836"/>
        <v>187.91770199999999</v>
      </c>
      <c r="J633" s="41">
        <f t="shared" si="837"/>
        <v>187.91770199999999</v>
      </c>
      <c r="K633" s="41">
        <f t="shared" si="838"/>
        <v>0</v>
      </c>
      <c r="L633" s="41">
        <f t="shared" si="839"/>
        <v>187.91770199999999</v>
      </c>
      <c r="M633" s="41">
        <f t="shared" si="840"/>
        <v>187.91770199999999</v>
      </c>
      <c r="N633" s="41">
        <f t="shared" si="820"/>
        <v>0</v>
      </c>
      <c r="O633" s="41" t="str">
        <f t="shared" si="841"/>
        <v/>
      </c>
      <c r="P633" s="41" t="str">
        <f t="shared" si="842"/>
        <v/>
      </c>
      <c r="Q633" s="41" t="str">
        <f t="shared" si="843"/>
        <v/>
      </c>
      <c r="R633" s="41" t="str">
        <f t="shared" si="844"/>
        <v/>
      </c>
      <c r="S633" s="41" t="str">
        <f t="shared" si="845"/>
        <v/>
      </c>
      <c r="T633" s="41" t="str">
        <f t="shared" si="846"/>
        <v/>
      </c>
      <c r="U633" s="41" t="str">
        <f t="shared" si="847"/>
        <v/>
      </c>
      <c r="V633" s="41" t="str">
        <f t="shared" si="848"/>
        <v/>
      </c>
      <c r="W633" s="41" t="str">
        <f t="shared" si="849"/>
        <v/>
      </c>
      <c r="X633" s="41" t="str">
        <f t="shared" si="850"/>
        <v/>
      </c>
      <c r="Y633" s="41" t="str">
        <f t="shared" si="851"/>
        <v/>
      </c>
      <c r="Z633" s="41" t="str">
        <f t="shared" si="852"/>
        <v/>
      </c>
    </row>
    <row r="634" spans="4:46" x14ac:dyDescent="0.25">
      <c r="D634" s="18">
        <v>1971</v>
      </c>
      <c r="E634" s="47">
        <f t="shared" si="835"/>
        <v>1</v>
      </c>
      <c r="F634" s="9" t="s">
        <v>633</v>
      </c>
      <c r="G634" s="9">
        <v>168.463089</v>
      </c>
      <c r="I634" s="41">
        <f t="shared" si="836"/>
        <v>168.463089</v>
      </c>
      <c r="J634" s="41">
        <f t="shared" si="837"/>
        <v>168.463089</v>
      </c>
      <c r="K634" s="41">
        <f t="shared" si="838"/>
        <v>0</v>
      </c>
      <c r="L634" s="41">
        <f t="shared" si="839"/>
        <v>168.463089</v>
      </c>
      <c r="M634" s="41">
        <f t="shared" si="840"/>
        <v>168.463089</v>
      </c>
      <c r="N634" s="41">
        <f t="shared" si="820"/>
        <v>0</v>
      </c>
      <c r="O634" s="41" t="str">
        <f t="shared" si="841"/>
        <v/>
      </c>
      <c r="P634" s="41" t="str">
        <f t="shared" si="842"/>
        <v/>
      </c>
      <c r="Q634" s="41" t="str">
        <f t="shared" si="843"/>
        <v/>
      </c>
      <c r="R634" s="41" t="str">
        <f t="shared" si="844"/>
        <v/>
      </c>
      <c r="S634" s="41" t="str">
        <f t="shared" si="845"/>
        <v/>
      </c>
      <c r="T634" s="41" t="str">
        <f t="shared" si="846"/>
        <v/>
      </c>
      <c r="U634" s="41" t="str">
        <f t="shared" si="847"/>
        <v/>
      </c>
      <c r="V634" s="41" t="str">
        <f t="shared" si="848"/>
        <v/>
      </c>
      <c r="W634" s="41" t="str">
        <f t="shared" si="849"/>
        <v/>
      </c>
      <c r="X634" s="41" t="str">
        <f t="shared" si="850"/>
        <v/>
      </c>
      <c r="Y634" s="41" t="str">
        <f t="shared" si="851"/>
        <v/>
      </c>
      <c r="Z634" s="41" t="str">
        <f t="shared" si="852"/>
        <v/>
      </c>
    </row>
    <row r="635" spans="4:46" x14ac:dyDescent="0.25">
      <c r="D635" s="18">
        <v>1971</v>
      </c>
      <c r="E635" s="47">
        <f t="shared" si="835"/>
        <v>1</v>
      </c>
      <c r="F635" s="9" t="s">
        <v>634</v>
      </c>
      <c r="G635" s="9">
        <v>34.64602</v>
      </c>
      <c r="I635" s="41">
        <f t="shared" si="836"/>
        <v>34.64602</v>
      </c>
      <c r="J635" s="41">
        <f t="shared" si="837"/>
        <v>34.64602</v>
      </c>
      <c r="K635" s="41">
        <f t="shared" si="838"/>
        <v>0</v>
      </c>
      <c r="L635" s="41">
        <f t="shared" si="839"/>
        <v>34.64602</v>
      </c>
      <c r="M635" s="41">
        <f t="shared" si="840"/>
        <v>34.64602</v>
      </c>
      <c r="N635" s="41">
        <f t="shared" si="820"/>
        <v>0</v>
      </c>
      <c r="O635" s="41" t="str">
        <f t="shared" si="841"/>
        <v/>
      </c>
      <c r="P635" s="41" t="str">
        <f t="shared" si="842"/>
        <v/>
      </c>
      <c r="Q635" s="41" t="str">
        <f t="shared" si="843"/>
        <v/>
      </c>
      <c r="R635" s="41" t="str">
        <f t="shared" si="844"/>
        <v/>
      </c>
      <c r="S635" s="41" t="str">
        <f t="shared" si="845"/>
        <v/>
      </c>
      <c r="T635" s="41" t="str">
        <f t="shared" si="846"/>
        <v/>
      </c>
      <c r="U635" s="41" t="str">
        <f t="shared" si="847"/>
        <v/>
      </c>
      <c r="V635" s="41" t="str">
        <f t="shared" si="848"/>
        <v/>
      </c>
      <c r="W635" s="41" t="str">
        <f t="shared" si="849"/>
        <v/>
      </c>
      <c r="X635" s="41" t="str">
        <f t="shared" si="850"/>
        <v/>
      </c>
      <c r="Y635" s="41" t="str">
        <f t="shared" si="851"/>
        <v/>
      </c>
      <c r="Z635" s="41" t="str">
        <f t="shared" si="852"/>
        <v/>
      </c>
    </row>
    <row r="636" spans="4:46" x14ac:dyDescent="0.25">
      <c r="D636" s="18">
        <v>1971</v>
      </c>
      <c r="E636" s="47">
        <f t="shared" si="835"/>
        <v>1</v>
      </c>
      <c r="F636" s="9" t="s">
        <v>635</v>
      </c>
      <c r="G636" s="9">
        <v>8.707319</v>
      </c>
      <c r="I636" s="41">
        <f t="shared" si="836"/>
        <v>8.707319</v>
      </c>
      <c r="J636" s="41">
        <f t="shared" si="837"/>
        <v>8.707319</v>
      </c>
      <c r="K636" s="41">
        <f t="shared" si="838"/>
        <v>0</v>
      </c>
      <c r="L636" s="41">
        <f t="shared" si="839"/>
        <v>8.707319</v>
      </c>
      <c r="M636" s="41">
        <f t="shared" si="840"/>
        <v>8.707319</v>
      </c>
      <c r="N636" s="41">
        <f t="shared" si="820"/>
        <v>0</v>
      </c>
      <c r="O636" s="41" t="str">
        <f t="shared" si="841"/>
        <v/>
      </c>
      <c r="P636" s="41" t="str">
        <f t="shared" si="842"/>
        <v/>
      </c>
      <c r="Q636" s="41" t="str">
        <f t="shared" si="843"/>
        <v/>
      </c>
      <c r="R636" s="41" t="str">
        <f t="shared" si="844"/>
        <v/>
      </c>
      <c r="S636" s="41" t="str">
        <f t="shared" si="845"/>
        <v/>
      </c>
      <c r="T636" s="41" t="str">
        <f t="shared" si="846"/>
        <v/>
      </c>
      <c r="U636" s="41" t="str">
        <f t="shared" si="847"/>
        <v/>
      </c>
      <c r="V636" s="41" t="str">
        <f t="shared" si="848"/>
        <v/>
      </c>
      <c r="W636" s="41" t="str">
        <f t="shared" si="849"/>
        <v/>
      </c>
      <c r="X636" s="41" t="str">
        <f t="shared" si="850"/>
        <v/>
      </c>
      <c r="Y636" s="41" t="str">
        <f t="shared" si="851"/>
        <v/>
      </c>
      <c r="Z636" s="41" t="str">
        <f t="shared" si="852"/>
        <v/>
      </c>
    </row>
    <row r="637" spans="4:46" x14ac:dyDescent="0.25">
      <c r="D637" s="18">
        <v>1971</v>
      </c>
      <c r="E637" s="47">
        <f t="shared" si="835"/>
        <v>1</v>
      </c>
      <c r="F637" s="9" t="s">
        <v>636</v>
      </c>
      <c r="G637" s="9">
        <v>-23.512986999999999</v>
      </c>
      <c r="I637" s="41">
        <f t="shared" si="836"/>
        <v>-23.512986999999999</v>
      </c>
      <c r="J637" s="41">
        <f t="shared" si="837"/>
        <v>0</v>
      </c>
      <c r="K637" s="41">
        <f t="shared" si="838"/>
        <v>-23.512986999999999</v>
      </c>
      <c r="L637" s="41">
        <f t="shared" si="839"/>
        <v>-23.512986999999999</v>
      </c>
      <c r="M637" s="41">
        <f t="shared" si="840"/>
        <v>0</v>
      </c>
      <c r="N637" s="41">
        <f t="shared" si="820"/>
        <v>-23.512986999999999</v>
      </c>
      <c r="O637" s="41" t="str">
        <f t="shared" si="841"/>
        <v/>
      </c>
      <c r="P637" s="41" t="str">
        <f t="shared" si="842"/>
        <v/>
      </c>
      <c r="Q637" s="41" t="str">
        <f t="shared" si="843"/>
        <v/>
      </c>
      <c r="R637" s="41" t="str">
        <f t="shared" si="844"/>
        <v/>
      </c>
      <c r="S637" s="41" t="str">
        <f t="shared" si="845"/>
        <v/>
      </c>
      <c r="T637" s="41" t="str">
        <f t="shared" si="846"/>
        <v/>
      </c>
      <c r="U637" s="41" t="str">
        <f t="shared" si="847"/>
        <v/>
      </c>
      <c r="V637" s="41" t="str">
        <f t="shared" si="848"/>
        <v/>
      </c>
      <c r="W637" s="41" t="str">
        <f t="shared" si="849"/>
        <v/>
      </c>
      <c r="X637" s="41" t="str">
        <f t="shared" si="850"/>
        <v/>
      </c>
      <c r="Y637" s="41" t="str">
        <f t="shared" si="851"/>
        <v/>
      </c>
      <c r="Z637" s="41" t="str">
        <f t="shared" si="852"/>
        <v/>
      </c>
    </row>
    <row r="638" spans="4:46" x14ac:dyDescent="0.25">
      <c r="D638" s="18">
        <v>1971</v>
      </c>
      <c r="E638" s="47">
        <f t="shared" si="835"/>
        <v>1</v>
      </c>
      <c r="F638" s="9" t="s">
        <v>637</v>
      </c>
      <c r="G638" s="9">
        <v>-126.442892</v>
      </c>
      <c r="I638" s="41">
        <f t="shared" si="836"/>
        <v>-126.442892</v>
      </c>
      <c r="J638" s="41">
        <f t="shared" si="837"/>
        <v>0</v>
      </c>
      <c r="K638" s="41">
        <f t="shared" si="838"/>
        <v>-126.442892</v>
      </c>
      <c r="L638" s="41">
        <f t="shared" si="839"/>
        <v>-126.442892</v>
      </c>
      <c r="M638" s="41">
        <f t="shared" si="840"/>
        <v>0</v>
      </c>
      <c r="N638" s="41">
        <f t="shared" si="820"/>
        <v>-126.442892</v>
      </c>
      <c r="O638" s="41" t="str">
        <f t="shared" si="841"/>
        <v/>
      </c>
      <c r="P638" s="41" t="str">
        <f t="shared" si="842"/>
        <v/>
      </c>
      <c r="Q638" s="41" t="str">
        <f t="shared" si="843"/>
        <v/>
      </c>
      <c r="R638" s="41" t="str">
        <f t="shared" si="844"/>
        <v/>
      </c>
      <c r="S638" s="41" t="str">
        <f t="shared" si="845"/>
        <v/>
      </c>
      <c r="T638" s="41" t="str">
        <f t="shared" si="846"/>
        <v/>
      </c>
      <c r="U638" s="41" t="str">
        <f t="shared" si="847"/>
        <v/>
      </c>
      <c r="V638" s="41" t="str">
        <f t="shared" si="848"/>
        <v/>
      </c>
      <c r="W638" s="41" t="str">
        <f t="shared" si="849"/>
        <v/>
      </c>
      <c r="X638" s="41" t="str">
        <f t="shared" si="850"/>
        <v/>
      </c>
      <c r="Y638" s="41" t="str">
        <f t="shared" si="851"/>
        <v/>
      </c>
      <c r="Z638" s="41" t="str">
        <f t="shared" si="852"/>
        <v/>
      </c>
    </row>
    <row r="639" spans="4:46" x14ac:dyDescent="0.25">
      <c r="D639" s="18">
        <v>1971</v>
      </c>
      <c r="E639" s="47">
        <f t="shared" si="835"/>
        <v>1</v>
      </c>
      <c r="F639" s="9" t="s">
        <v>638</v>
      </c>
      <c r="G639" s="9">
        <v>-151.81950000000001</v>
      </c>
      <c r="I639" s="41">
        <f t="shared" si="836"/>
        <v>-151.81950000000001</v>
      </c>
      <c r="J639" s="41">
        <f t="shared" si="837"/>
        <v>0</v>
      </c>
      <c r="K639" s="41">
        <f t="shared" si="838"/>
        <v>-151.81950000000001</v>
      </c>
      <c r="L639" s="41">
        <f t="shared" si="839"/>
        <v>-151.81950000000001</v>
      </c>
      <c r="M639" s="41">
        <f t="shared" si="840"/>
        <v>0</v>
      </c>
      <c r="N639" s="41">
        <f t="shared" si="820"/>
        <v>-151.81950000000001</v>
      </c>
      <c r="O639" s="41" t="str">
        <f t="shared" si="841"/>
        <v/>
      </c>
      <c r="P639" s="41" t="str">
        <f t="shared" si="842"/>
        <v/>
      </c>
      <c r="Q639" s="41" t="str">
        <f t="shared" si="843"/>
        <v/>
      </c>
      <c r="R639" s="41" t="str">
        <f t="shared" si="844"/>
        <v/>
      </c>
      <c r="S639" s="41" t="str">
        <f t="shared" si="845"/>
        <v/>
      </c>
      <c r="T639" s="41" t="str">
        <f t="shared" si="846"/>
        <v/>
      </c>
      <c r="U639" s="41" t="str">
        <f t="shared" si="847"/>
        <v/>
      </c>
      <c r="V639" s="41" t="str">
        <f t="shared" si="848"/>
        <v/>
      </c>
      <c r="W639" s="41" t="str">
        <f t="shared" si="849"/>
        <v/>
      </c>
      <c r="X639" s="41" t="str">
        <f t="shared" si="850"/>
        <v/>
      </c>
      <c r="Y639" s="41" t="str">
        <f t="shared" si="851"/>
        <v/>
      </c>
      <c r="Z639" s="41" t="str">
        <f t="shared" si="852"/>
        <v/>
      </c>
      <c r="AC639" s="14">
        <f>SUM(I628:I639)</f>
        <v>529.98034099999995</v>
      </c>
      <c r="AD639" s="14">
        <f>SUM(J628:J639)</f>
        <v>973.769859</v>
      </c>
      <c r="AE639" s="14">
        <f>SUM(K628:K639)</f>
        <v>-443.78951799999999</v>
      </c>
      <c r="AF639" s="14">
        <f>IF(AF$38=$E639,SUM(L628:L639),"")</f>
        <v>529.98034099999995</v>
      </c>
      <c r="AG639" s="14">
        <f t="shared" ref="AG639" si="867">IF(AG$38=$E639,SUM(M628:M639),"")</f>
        <v>973.769859</v>
      </c>
      <c r="AH639" s="14">
        <f t="shared" ref="AH639" si="868">IF(AH$38=$E639,SUM(N628:N639),"")</f>
        <v>-443.78951799999999</v>
      </c>
      <c r="AI639" s="14" t="str">
        <f t="shared" ref="AI639" si="869">IF(AI$38=$E639,SUM(O628:O639),"")</f>
        <v/>
      </c>
      <c r="AJ639" s="14" t="str">
        <f t="shared" ref="AJ639" si="870">IF(AJ$38=$E639,SUM(P628:P639),"")</f>
        <v/>
      </c>
      <c r="AK639" s="14" t="str">
        <f t="shared" ref="AK639" si="871">IF(AK$38=$E639,SUM(Q628:Q639),"")</f>
        <v/>
      </c>
      <c r="AL639" s="14" t="str">
        <f t="shared" ref="AL639" si="872">IF(AL$38=$E639,SUM(R628:R639),"")</f>
        <v/>
      </c>
      <c r="AM639" s="14" t="str">
        <f t="shared" ref="AM639" si="873">IF(AM$38=$E639,SUM(S628:S639),"")</f>
        <v/>
      </c>
      <c r="AN639" s="14" t="str">
        <f t="shared" ref="AN639" si="874">IF(AN$38=$E639,SUM(T628:T639),"")</f>
        <v/>
      </c>
      <c r="AO639" s="14" t="str">
        <f t="shared" ref="AO639" si="875">IF(AO$38=$E639,SUM(U628:U639),"")</f>
        <v/>
      </c>
      <c r="AP639" s="14" t="str">
        <f t="shared" ref="AP639" si="876">IF(AP$38=$E639,SUM(V628:V639),"")</f>
        <v/>
      </c>
      <c r="AQ639" s="14" t="str">
        <f t="shared" ref="AQ639" si="877">IF(AQ$38=$E639,SUM(W628:W639),"")</f>
        <v/>
      </c>
      <c r="AR639" s="14" t="str">
        <f t="shared" ref="AR639" si="878">IF(AR$38=$E639,SUM(X628:X639),"")</f>
        <v/>
      </c>
      <c r="AS639" s="14" t="str">
        <f t="shared" ref="AS639" si="879">IF(AS$38=$E639,SUM(Y628:Y639),"")</f>
        <v/>
      </c>
      <c r="AT639" s="14" t="str">
        <f t="shared" ref="AT639" si="880">IF(AT$38=$E639,SUM(Z628:Z639),"")</f>
        <v/>
      </c>
    </row>
    <row r="640" spans="4:46" x14ac:dyDescent="0.25">
      <c r="D640" s="18">
        <v>1972</v>
      </c>
      <c r="E640" s="47">
        <f t="shared" si="835"/>
        <v>3</v>
      </c>
      <c r="F640" s="9" t="s">
        <v>639</v>
      </c>
      <c r="G640" s="9">
        <v>-125</v>
      </c>
      <c r="I640" s="41">
        <f t="shared" si="836"/>
        <v>-125</v>
      </c>
      <c r="J640" s="41">
        <f t="shared" si="837"/>
        <v>0</v>
      </c>
      <c r="K640" s="41">
        <f t="shared" si="838"/>
        <v>-125</v>
      </c>
      <c r="L640" s="41" t="str">
        <f t="shared" si="839"/>
        <v/>
      </c>
      <c r="M640" s="41" t="str">
        <f t="shared" si="840"/>
        <v/>
      </c>
      <c r="N640" s="41" t="str">
        <f t="shared" si="820"/>
        <v/>
      </c>
      <c r="O640" s="41" t="str">
        <f t="shared" si="841"/>
        <v/>
      </c>
      <c r="P640" s="41" t="str">
        <f t="shared" si="842"/>
        <v/>
      </c>
      <c r="Q640" s="41" t="str">
        <f t="shared" si="843"/>
        <v/>
      </c>
      <c r="R640" s="41">
        <f t="shared" si="844"/>
        <v>-125</v>
      </c>
      <c r="S640" s="41">
        <f t="shared" si="845"/>
        <v>0</v>
      </c>
      <c r="T640" s="41">
        <f t="shared" si="846"/>
        <v>-125</v>
      </c>
      <c r="U640" s="41" t="str">
        <f t="shared" si="847"/>
        <v/>
      </c>
      <c r="V640" s="41" t="str">
        <f t="shared" si="848"/>
        <v/>
      </c>
      <c r="W640" s="41" t="str">
        <f t="shared" si="849"/>
        <v/>
      </c>
      <c r="X640" s="41" t="str">
        <f t="shared" si="850"/>
        <v/>
      </c>
      <c r="Y640" s="41" t="str">
        <f t="shared" si="851"/>
        <v/>
      </c>
      <c r="Z640" s="41" t="str">
        <f t="shared" si="852"/>
        <v/>
      </c>
    </row>
    <row r="641" spans="4:46" x14ac:dyDescent="0.25">
      <c r="D641" s="18">
        <v>1972</v>
      </c>
      <c r="E641" s="47">
        <f t="shared" si="835"/>
        <v>3</v>
      </c>
      <c r="F641" s="9" t="s">
        <v>640</v>
      </c>
      <c r="G641" s="9">
        <v>0</v>
      </c>
      <c r="I641" s="41">
        <f t="shared" si="836"/>
        <v>0</v>
      </c>
      <c r="J641" s="41">
        <f t="shared" si="837"/>
        <v>0</v>
      </c>
      <c r="K641" s="41">
        <f t="shared" si="838"/>
        <v>0</v>
      </c>
      <c r="L641" s="41" t="str">
        <f t="shared" si="839"/>
        <v/>
      </c>
      <c r="M641" s="41" t="str">
        <f t="shared" si="840"/>
        <v/>
      </c>
      <c r="N641" s="41" t="str">
        <f t="shared" si="820"/>
        <v/>
      </c>
      <c r="O641" s="41" t="str">
        <f t="shared" si="841"/>
        <v/>
      </c>
      <c r="P641" s="41" t="str">
        <f t="shared" si="842"/>
        <v/>
      </c>
      <c r="Q641" s="41" t="str">
        <f t="shared" si="843"/>
        <v/>
      </c>
      <c r="R641" s="41">
        <f t="shared" si="844"/>
        <v>0</v>
      </c>
      <c r="S641" s="41">
        <f t="shared" si="845"/>
        <v>0</v>
      </c>
      <c r="T641" s="41">
        <f t="shared" si="846"/>
        <v>0</v>
      </c>
      <c r="U641" s="41" t="str">
        <f t="shared" si="847"/>
        <v/>
      </c>
      <c r="V641" s="41" t="str">
        <f t="shared" si="848"/>
        <v/>
      </c>
      <c r="W641" s="41" t="str">
        <f t="shared" si="849"/>
        <v/>
      </c>
      <c r="X641" s="41" t="str">
        <f t="shared" si="850"/>
        <v/>
      </c>
      <c r="Y641" s="41" t="str">
        <f t="shared" si="851"/>
        <v/>
      </c>
      <c r="Z641" s="41" t="str">
        <f t="shared" si="852"/>
        <v/>
      </c>
    </row>
    <row r="642" spans="4:46" x14ac:dyDescent="0.25">
      <c r="D642" s="18">
        <v>1972</v>
      </c>
      <c r="E642" s="47">
        <f t="shared" si="835"/>
        <v>3</v>
      </c>
      <c r="F642" s="9" t="s">
        <v>641</v>
      </c>
      <c r="G642" s="9">
        <v>0</v>
      </c>
      <c r="I642" s="41">
        <f t="shared" si="836"/>
        <v>0</v>
      </c>
      <c r="J642" s="41">
        <f t="shared" si="837"/>
        <v>0</v>
      </c>
      <c r="K642" s="41">
        <f t="shared" si="838"/>
        <v>0</v>
      </c>
      <c r="L642" s="41" t="str">
        <f t="shared" si="839"/>
        <v/>
      </c>
      <c r="M642" s="41" t="str">
        <f t="shared" si="840"/>
        <v/>
      </c>
      <c r="N642" s="41" t="str">
        <f t="shared" si="820"/>
        <v/>
      </c>
      <c r="O642" s="41" t="str">
        <f t="shared" si="841"/>
        <v/>
      </c>
      <c r="P642" s="41" t="str">
        <f t="shared" si="842"/>
        <v/>
      </c>
      <c r="Q642" s="41" t="str">
        <f t="shared" si="843"/>
        <v/>
      </c>
      <c r="R642" s="41">
        <f t="shared" si="844"/>
        <v>0</v>
      </c>
      <c r="S642" s="41">
        <f t="shared" si="845"/>
        <v>0</v>
      </c>
      <c r="T642" s="41">
        <f t="shared" si="846"/>
        <v>0</v>
      </c>
      <c r="U642" s="41" t="str">
        <f t="shared" si="847"/>
        <v/>
      </c>
      <c r="V642" s="41" t="str">
        <f t="shared" si="848"/>
        <v/>
      </c>
      <c r="W642" s="41" t="str">
        <f t="shared" si="849"/>
        <v/>
      </c>
      <c r="X642" s="41" t="str">
        <f t="shared" si="850"/>
        <v/>
      </c>
      <c r="Y642" s="41" t="str">
        <f t="shared" si="851"/>
        <v/>
      </c>
      <c r="Z642" s="41" t="str">
        <f t="shared" si="852"/>
        <v/>
      </c>
    </row>
    <row r="643" spans="4:46" x14ac:dyDescent="0.25">
      <c r="D643" s="18">
        <v>1972</v>
      </c>
      <c r="E643" s="47">
        <f t="shared" si="835"/>
        <v>3</v>
      </c>
      <c r="F643" s="9" t="s">
        <v>642</v>
      </c>
      <c r="G643" s="9">
        <v>50</v>
      </c>
      <c r="I643" s="41">
        <f t="shared" si="836"/>
        <v>50</v>
      </c>
      <c r="J643" s="41">
        <f t="shared" si="837"/>
        <v>50</v>
      </c>
      <c r="K643" s="41">
        <f t="shared" si="838"/>
        <v>0</v>
      </c>
      <c r="L643" s="41" t="str">
        <f t="shared" si="839"/>
        <v/>
      </c>
      <c r="M643" s="41" t="str">
        <f t="shared" si="840"/>
        <v/>
      </c>
      <c r="N643" s="41" t="str">
        <f t="shared" si="820"/>
        <v/>
      </c>
      <c r="O643" s="41" t="str">
        <f t="shared" si="841"/>
        <v/>
      </c>
      <c r="P643" s="41" t="str">
        <f t="shared" si="842"/>
        <v/>
      </c>
      <c r="Q643" s="41" t="str">
        <f t="shared" si="843"/>
        <v/>
      </c>
      <c r="R643" s="41">
        <f t="shared" si="844"/>
        <v>50</v>
      </c>
      <c r="S643" s="41">
        <f t="shared" si="845"/>
        <v>50</v>
      </c>
      <c r="T643" s="41">
        <f t="shared" si="846"/>
        <v>0</v>
      </c>
      <c r="U643" s="41" t="str">
        <f t="shared" si="847"/>
        <v/>
      </c>
      <c r="V643" s="41" t="str">
        <f t="shared" si="848"/>
        <v/>
      </c>
      <c r="W643" s="41" t="str">
        <f t="shared" si="849"/>
        <v/>
      </c>
      <c r="X643" s="41" t="str">
        <f t="shared" si="850"/>
        <v/>
      </c>
      <c r="Y643" s="41" t="str">
        <f t="shared" si="851"/>
        <v/>
      </c>
      <c r="Z643" s="41" t="str">
        <f t="shared" si="852"/>
        <v/>
      </c>
    </row>
    <row r="644" spans="4:46" x14ac:dyDescent="0.25">
      <c r="D644" s="18">
        <v>1972</v>
      </c>
      <c r="E644" s="47">
        <f t="shared" si="835"/>
        <v>3</v>
      </c>
      <c r="F644" s="9" t="s">
        <v>643</v>
      </c>
      <c r="G644" s="9">
        <v>100</v>
      </c>
      <c r="I644" s="41">
        <f t="shared" si="836"/>
        <v>100</v>
      </c>
      <c r="J644" s="41">
        <f t="shared" si="837"/>
        <v>100</v>
      </c>
      <c r="K644" s="41">
        <f t="shared" si="838"/>
        <v>0</v>
      </c>
      <c r="L644" s="41" t="str">
        <f t="shared" si="839"/>
        <v/>
      </c>
      <c r="M644" s="41" t="str">
        <f t="shared" si="840"/>
        <v/>
      </c>
      <c r="N644" s="41" t="str">
        <f t="shared" si="820"/>
        <v/>
      </c>
      <c r="O644" s="41" t="str">
        <f t="shared" si="841"/>
        <v/>
      </c>
      <c r="P644" s="41" t="str">
        <f t="shared" si="842"/>
        <v/>
      </c>
      <c r="Q644" s="41" t="str">
        <f t="shared" si="843"/>
        <v/>
      </c>
      <c r="R644" s="41">
        <f t="shared" si="844"/>
        <v>100</v>
      </c>
      <c r="S644" s="41">
        <f t="shared" si="845"/>
        <v>100</v>
      </c>
      <c r="T644" s="41">
        <f t="shared" si="846"/>
        <v>0</v>
      </c>
      <c r="U644" s="41" t="str">
        <f t="shared" si="847"/>
        <v/>
      </c>
      <c r="V644" s="41" t="str">
        <f t="shared" si="848"/>
        <v/>
      </c>
      <c r="W644" s="41" t="str">
        <f t="shared" si="849"/>
        <v/>
      </c>
      <c r="X644" s="41" t="str">
        <f t="shared" si="850"/>
        <v/>
      </c>
      <c r="Y644" s="41" t="str">
        <f t="shared" si="851"/>
        <v/>
      </c>
      <c r="Z644" s="41" t="str">
        <f t="shared" si="852"/>
        <v/>
      </c>
    </row>
    <row r="645" spans="4:46" x14ac:dyDescent="0.25">
      <c r="D645" s="18">
        <v>1972</v>
      </c>
      <c r="E645" s="47">
        <f t="shared" si="835"/>
        <v>3</v>
      </c>
      <c r="F645" s="9" t="s">
        <v>644</v>
      </c>
      <c r="G645" s="9">
        <v>100</v>
      </c>
      <c r="I645" s="41">
        <f t="shared" si="836"/>
        <v>100</v>
      </c>
      <c r="J645" s="41">
        <f t="shared" si="837"/>
        <v>100</v>
      </c>
      <c r="K645" s="41">
        <f t="shared" si="838"/>
        <v>0</v>
      </c>
      <c r="L645" s="41" t="str">
        <f t="shared" si="839"/>
        <v/>
      </c>
      <c r="M645" s="41" t="str">
        <f t="shared" si="840"/>
        <v/>
      </c>
      <c r="N645" s="41" t="str">
        <f t="shared" si="820"/>
        <v/>
      </c>
      <c r="O645" s="41" t="str">
        <f t="shared" si="841"/>
        <v/>
      </c>
      <c r="P645" s="41" t="str">
        <f t="shared" si="842"/>
        <v/>
      </c>
      <c r="Q645" s="41" t="str">
        <f t="shared" si="843"/>
        <v/>
      </c>
      <c r="R645" s="41">
        <f t="shared" si="844"/>
        <v>100</v>
      </c>
      <c r="S645" s="41">
        <f t="shared" si="845"/>
        <v>100</v>
      </c>
      <c r="T645" s="41">
        <f t="shared" si="846"/>
        <v>0</v>
      </c>
      <c r="U645" s="41" t="str">
        <f t="shared" si="847"/>
        <v/>
      </c>
      <c r="V645" s="41" t="str">
        <f t="shared" si="848"/>
        <v/>
      </c>
      <c r="W645" s="41" t="str">
        <f t="shared" si="849"/>
        <v/>
      </c>
      <c r="X645" s="41" t="str">
        <f t="shared" si="850"/>
        <v/>
      </c>
      <c r="Y645" s="41" t="str">
        <f t="shared" si="851"/>
        <v/>
      </c>
      <c r="Z645" s="41" t="str">
        <f t="shared" si="852"/>
        <v/>
      </c>
    </row>
    <row r="646" spans="4:46" x14ac:dyDescent="0.25">
      <c r="D646" s="18">
        <v>1972</v>
      </c>
      <c r="E646" s="47">
        <f t="shared" si="835"/>
        <v>3</v>
      </c>
      <c r="F646" s="9" t="s">
        <v>645</v>
      </c>
      <c r="G646" s="9">
        <v>133.74781899999999</v>
      </c>
      <c r="I646" s="41">
        <f t="shared" si="836"/>
        <v>133.74781899999999</v>
      </c>
      <c r="J646" s="41">
        <f t="shared" si="837"/>
        <v>133.74781899999999</v>
      </c>
      <c r="K646" s="41">
        <f t="shared" si="838"/>
        <v>0</v>
      </c>
      <c r="L646" s="41" t="str">
        <f t="shared" si="839"/>
        <v/>
      </c>
      <c r="M646" s="41" t="str">
        <f t="shared" si="840"/>
        <v/>
      </c>
      <c r="N646" s="41" t="str">
        <f t="shared" si="820"/>
        <v/>
      </c>
      <c r="O646" s="41" t="str">
        <f t="shared" si="841"/>
        <v/>
      </c>
      <c r="P646" s="41" t="str">
        <f t="shared" si="842"/>
        <v/>
      </c>
      <c r="Q646" s="41" t="str">
        <f t="shared" si="843"/>
        <v/>
      </c>
      <c r="R646" s="41">
        <f t="shared" si="844"/>
        <v>133.74781899999999</v>
      </c>
      <c r="S646" s="41">
        <f t="shared" si="845"/>
        <v>133.74781899999999</v>
      </c>
      <c r="T646" s="41">
        <f t="shared" si="846"/>
        <v>0</v>
      </c>
      <c r="U646" s="41" t="str">
        <f t="shared" si="847"/>
        <v/>
      </c>
      <c r="V646" s="41" t="str">
        <f t="shared" si="848"/>
        <v/>
      </c>
      <c r="W646" s="41" t="str">
        <f t="shared" si="849"/>
        <v/>
      </c>
      <c r="X646" s="41" t="str">
        <f t="shared" si="850"/>
        <v/>
      </c>
      <c r="Y646" s="41" t="str">
        <f t="shared" si="851"/>
        <v/>
      </c>
      <c r="Z646" s="41" t="str">
        <f t="shared" si="852"/>
        <v/>
      </c>
    </row>
    <row r="647" spans="4:46" x14ac:dyDescent="0.25">
      <c r="D647" s="18">
        <v>1972</v>
      </c>
      <c r="E647" s="47">
        <f t="shared" si="835"/>
        <v>3</v>
      </c>
      <c r="F647" s="9" t="s">
        <v>646</v>
      </c>
      <c r="G647" s="9">
        <v>-70.692712</v>
      </c>
      <c r="I647" s="41">
        <f t="shared" si="836"/>
        <v>-70.692712</v>
      </c>
      <c r="J647" s="41">
        <f t="shared" si="837"/>
        <v>0</v>
      </c>
      <c r="K647" s="41">
        <f t="shared" si="838"/>
        <v>-70.692712</v>
      </c>
      <c r="L647" s="41" t="str">
        <f t="shared" si="839"/>
        <v/>
      </c>
      <c r="M647" s="41" t="str">
        <f t="shared" si="840"/>
        <v/>
      </c>
      <c r="N647" s="41" t="str">
        <f t="shared" si="820"/>
        <v/>
      </c>
      <c r="O647" s="41" t="str">
        <f t="shared" si="841"/>
        <v/>
      </c>
      <c r="P647" s="41" t="str">
        <f t="shared" si="842"/>
        <v/>
      </c>
      <c r="Q647" s="41" t="str">
        <f t="shared" si="843"/>
        <v/>
      </c>
      <c r="R647" s="41">
        <f t="shared" si="844"/>
        <v>-70.692712</v>
      </c>
      <c r="S647" s="41">
        <f t="shared" si="845"/>
        <v>0</v>
      </c>
      <c r="T647" s="41">
        <f t="shared" si="846"/>
        <v>-70.692712</v>
      </c>
      <c r="U647" s="41" t="str">
        <f t="shared" si="847"/>
        <v/>
      </c>
      <c r="V647" s="41" t="str">
        <f t="shared" si="848"/>
        <v/>
      </c>
      <c r="W647" s="41" t="str">
        <f t="shared" si="849"/>
        <v/>
      </c>
      <c r="X647" s="41" t="str">
        <f t="shared" si="850"/>
        <v/>
      </c>
      <c r="Y647" s="41" t="str">
        <f t="shared" si="851"/>
        <v/>
      </c>
      <c r="Z647" s="41" t="str">
        <f t="shared" si="852"/>
        <v/>
      </c>
    </row>
    <row r="648" spans="4:46" x14ac:dyDescent="0.25">
      <c r="D648" s="18">
        <v>1972</v>
      </c>
      <c r="E648" s="47">
        <f t="shared" si="835"/>
        <v>3</v>
      </c>
      <c r="F648" s="9" t="s">
        <v>647</v>
      </c>
      <c r="G648" s="9">
        <v>-50.391810999999997</v>
      </c>
      <c r="I648" s="41">
        <f t="shared" si="836"/>
        <v>-50.391810999999997</v>
      </c>
      <c r="J648" s="41">
        <f t="shared" si="837"/>
        <v>0</v>
      </c>
      <c r="K648" s="41">
        <f t="shared" si="838"/>
        <v>-50.391810999999997</v>
      </c>
      <c r="L648" s="41" t="str">
        <f t="shared" si="839"/>
        <v/>
      </c>
      <c r="M648" s="41" t="str">
        <f t="shared" si="840"/>
        <v/>
      </c>
      <c r="N648" s="41" t="str">
        <f t="shared" si="820"/>
        <v/>
      </c>
      <c r="O648" s="41" t="str">
        <f t="shared" si="841"/>
        <v/>
      </c>
      <c r="P648" s="41" t="str">
        <f t="shared" si="842"/>
        <v/>
      </c>
      <c r="Q648" s="41" t="str">
        <f t="shared" si="843"/>
        <v/>
      </c>
      <c r="R648" s="41">
        <f t="shared" si="844"/>
        <v>-50.391810999999997</v>
      </c>
      <c r="S648" s="41">
        <f t="shared" si="845"/>
        <v>0</v>
      </c>
      <c r="T648" s="41">
        <f t="shared" si="846"/>
        <v>-50.391810999999997</v>
      </c>
      <c r="U648" s="41" t="str">
        <f t="shared" si="847"/>
        <v/>
      </c>
      <c r="V648" s="41" t="str">
        <f t="shared" si="848"/>
        <v/>
      </c>
      <c r="W648" s="41" t="str">
        <f t="shared" si="849"/>
        <v/>
      </c>
      <c r="X648" s="41" t="str">
        <f t="shared" si="850"/>
        <v/>
      </c>
      <c r="Y648" s="41" t="str">
        <f t="shared" si="851"/>
        <v/>
      </c>
      <c r="Z648" s="41" t="str">
        <f t="shared" si="852"/>
        <v/>
      </c>
    </row>
    <row r="649" spans="4:46" x14ac:dyDescent="0.25">
      <c r="D649" s="18">
        <v>1972</v>
      </c>
      <c r="E649" s="47">
        <f t="shared" si="835"/>
        <v>3</v>
      </c>
      <c r="F649" s="9" t="s">
        <v>648</v>
      </c>
      <c r="G649" s="9">
        <v>-148.49830399999999</v>
      </c>
      <c r="I649" s="41">
        <f t="shared" si="836"/>
        <v>-148.49830399999999</v>
      </c>
      <c r="J649" s="41">
        <f t="shared" si="837"/>
        <v>0</v>
      </c>
      <c r="K649" s="41">
        <f t="shared" si="838"/>
        <v>-148.49830399999999</v>
      </c>
      <c r="L649" s="41" t="str">
        <f t="shared" si="839"/>
        <v/>
      </c>
      <c r="M649" s="41" t="str">
        <f t="shared" si="840"/>
        <v/>
      </c>
      <c r="N649" s="41" t="str">
        <f t="shared" si="820"/>
        <v/>
      </c>
      <c r="O649" s="41" t="str">
        <f t="shared" si="841"/>
        <v/>
      </c>
      <c r="P649" s="41" t="str">
        <f t="shared" si="842"/>
        <v/>
      </c>
      <c r="Q649" s="41" t="str">
        <f t="shared" si="843"/>
        <v/>
      </c>
      <c r="R649" s="41">
        <f t="shared" si="844"/>
        <v>-148.49830399999999</v>
      </c>
      <c r="S649" s="41">
        <f t="shared" si="845"/>
        <v>0</v>
      </c>
      <c r="T649" s="41">
        <f t="shared" si="846"/>
        <v>-148.49830399999999</v>
      </c>
      <c r="U649" s="41" t="str">
        <f t="shared" si="847"/>
        <v/>
      </c>
      <c r="V649" s="41" t="str">
        <f t="shared" si="848"/>
        <v/>
      </c>
      <c r="W649" s="41" t="str">
        <f t="shared" si="849"/>
        <v/>
      </c>
      <c r="X649" s="41" t="str">
        <f t="shared" si="850"/>
        <v/>
      </c>
      <c r="Y649" s="41" t="str">
        <f t="shared" si="851"/>
        <v/>
      </c>
      <c r="Z649" s="41" t="str">
        <f t="shared" si="852"/>
        <v/>
      </c>
    </row>
    <row r="650" spans="4:46" x14ac:dyDescent="0.25">
      <c r="D650" s="18">
        <v>1972</v>
      </c>
      <c r="E650" s="47">
        <f t="shared" si="835"/>
        <v>3</v>
      </c>
      <c r="F650" s="9" t="s">
        <v>649</v>
      </c>
      <c r="G650" s="9">
        <v>-174.11867899999999</v>
      </c>
      <c r="I650" s="41">
        <f t="shared" si="836"/>
        <v>-174.11867899999999</v>
      </c>
      <c r="J650" s="41">
        <f t="shared" si="837"/>
        <v>0</v>
      </c>
      <c r="K650" s="41">
        <f t="shared" si="838"/>
        <v>-174.11867899999999</v>
      </c>
      <c r="L650" s="41" t="str">
        <f t="shared" si="839"/>
        <v/>
      </c>
      <c r="M650" s="41" t="str">
        <f t="shared" si="840"/>
        <v/>
      </c>
      <c r="N650" s="41" t="str">
        <f t="shared" si="820"/>
        <v/>
      </c>
      <c r="O650" s="41" t="str">
        <f t="shared" si="841"/>
        <v/>
      </c>
      <c r="P650" s="41" t="str">
        <f t="shared" si="842"/>
        <v/>
      </c>
      <c r="Q650" s="41" t="str">
        <f t="shared" si="843"/>
        <v/>
      </c>
      <c r="R650" s="41">
        <f t="shared" si="844"/>
        <v>-174.11867899999999</v>
      </c>
      <c r="S650" s="41">
        <f t="shared" si="845"/>
        <v>0</v>
      </c>
      <c r="T650" s="41">
        <f t="shared" si="846"/>
        <v>-174.11867899999999</v>
      </c>
      <c r="U650" s="41" t="str">
        <f t="shared" si="847"/>
        <v/>
      </c>
      <c r="V650" s="41" t="str">
        <f t="shared" si="848"/>
        <v/>
      </c>
      <c r="W650" s="41" t="str">
        <f t="shared" si="849"/>
        <v/>
      </c>
      <c r="X650" s="41" t="str">
        <f t="shared" si="850"/>
        <v/>
      </c>
      <c r="Y650" s="41" t="str">
        <f t="shared" si="851"/>
        <v/>
      </c>
      <c r="Z650" s="41" t="str">
        <f t="shared" si="852"/>
        <v/>
      </c>
    </row>
    <row r="651" spans="4:46" x14ac:dyDescent="0.25">
      <c r="D651" s="18">
        <v>1972</v>
      </c>
      <c r="E651" s="47">
        <f t="shared" si="835"/>
        <v>3</v>
      </c>
      <c r="F651" s="9" t="s">
        <v>650</v>
      </c>
      <c r="G651" s="9">
        <v>-168.268169</v>
      </c>
      <c r="I651" s="41">
        <f t="shared" si="836"/>
        <v>-168.268169</v>
      </c>
      <c r="J651" s="41">
        <f t="shared" si="837"/>
        <v>0</v>
      </c>
      <c r="K651" s="41">
        <f t="shared" si="838"/>
        <v>-168.268169</v>
      </c>
      <c r="L651" s="41" t="str">
        <f t="shared" si="839"/>
        <v/>
      </c>
      <c r="M651" s="41" t="str">
        <f t="shared" si="840"/>
        <v/>
      </c>
      <c r="N651" s="41" t="str">
        <f t="shared" si="820"/>
        <v/>
      </c>
      <c r="O651" s="41" t="str">
        <f t="shared" si="841"/>
        <v/>
      </c>
      <c r="P651" s="41" t="str">
        <f t="shared" si="842"/>
        <v/>
      </c>
      <c r="Q651" s="41" t="str">
        <f t="shared" si="843"/>
        <v/>
      </c>
      <c r="R651" s="41">
        <f t="shared" si="844"/>
        <v>-168.268169</v>
      </c>
      <c r="S651" s="41">
        <f t="shared" si="845"/>
        <v>0</v>
      </c>
      <c r="T651" s="41">
        <f t="shared" si="846"/>
        <v>-168.268169</v>
      </c>
      <c r="U651" s="41" t="str">
        <f t="shared" si="847"/>
        <v/>
      </c>
      <c r="V651" s="41" t="str">
        <f t="shared" si="848"/>
        <v/>
      </c>
      <c r="W651" s="41" t="str">
        <f t="shared" si="849"/>
        <v/>
      </c>
      <c r="X651" s="41" t="str">
        <f t="shared" si="850"/>
        <v/>
      </c>
      <c r="Y651" s="41" t="str">
        <f t="shared" si="851"/>
        <v/>
      </c>
      <c r="Z651" s="41" t="str">
        <f t="shared" si="852"/>
        <v/>
      </c>
      <c r="AC651" s="14">
        <f>SUM(I640:I651)</f>
        <v>-353.221856</v>
      </c>
      <c r="AD651" s="14">
        <f>SUM(J640:J651)</f>
        <v>383.74781899999999</v>
      </c>
      <c r="AE651" s="14">
        <f>SUM(K640:K651)</f>
        <v>-736.96967499999982</v>
      </c>
      <c r="AF651" s="14" t="str">
        <f>IF(AF$38=$E651,SUM(L640:L651),"")</f>
        <v/>
      </c>
      <c r="AG651" s="14" t="str">
        <f t="shared" ref="AG651" si="881">IF(AG$38=$E651,SUM(M640:M651),"")</f>
        <v/>
      </c>
      <c r="AH651" s="14" t="str">
        <f t="shared" ref="AH651" si="882">IF(AH$38=$E651,SUM(N640:N651),"")</f>
        <v/>
      </c>
      <c r="AI651" s="14" t="str">
        <f t="shared" ref="AI651" si="883">IF(AI$38=$E651,SUM(O640:O651),"")</f>
        <v/>
      </c>
      <c r="AJ651" s="14" t="str">
        <f t="shared" ref="AJ651" si="884">IF(AJ$38=$E651,SUM(P640:P651),"")</f>
        <v/>
      </c>
      <c r="AK651" s="14" t="str">
        <f t="shared" ref="AK651" si="885">IF(AK$38=$E651,SUM(Q640:Q651),"")</f>
        <v/>
      </c>
      <c r="AL651" s="14">
        <f t="shared" ref="AL651" si="886">IF(AL$38=$E651,SUM(R640:R651),"")</f>
        <v>-353.221856</v>
      </c>
      <c r="AM651" s="14">
        <f t="shared" ref="AM651" si="887">IF(AM$38=$E651,SUM(S640:S651),"")</f>
        <v>383.74781899999999</v>
      </c>
      <c r="AN651" s="14">
        <f t="shared" ref="AN651" si="888">IF(AN$38=$E651,SUM(T640:T651),"")</f>
        <v>-736.96967499999982</v>
      </c>
      <c r="AO651" s="14" t="str">
        <f t="shared" ref="AO651" si="889">IF(AO$38=$E651,SUM(U640:U651),"")</f>
        <v/>
      </c>
      <c r="AP651" s="14" t="str">
        <f t="shared" ref="AP651" si="890">IF(AP$38=$E651,SUM(V640:V651),"")</f>
        <v/>
      </c>
      <c r="AQ651" s="14" t="str">
        <f t="shared" ref="AQ651" si="891">IF(AQ$38=$E651,SUM(W640:W651),"")</f>
        <v/>
      </c>
      <c r="AR651" s="14" t="str">
        <f t="shared" ref="AR651" si="892">IF(AR$38=$E651,SUM(X640:X651),"")</f>
        <v/>
      </c>
      <c r="AS651" s="14" t="str">
        <f t="shared" ref="AS651" si="893">IF(AS$38=$E651,SUM(Y640:Y651),"")</f>
        <v/>
      </c>
      <c r="AT651" s="14" t="str">
        <f t="shared" ref="AT651" si="894">IF(AT$38=$E651,SUM(Z640:Z651),"")</f>
        <v/>
      </c>
    </row>
    <row r="652" spans="4:46" x14ac:dyDescent="0.25">
      <c r="D652" s="18">
        <v>1973</v>
      </c>
      <c r="E652" s="47">
        <f t="shared" si="835"/>
        <v>2</v>
      </c>
      <c r="F652" s="9" t="s">
        <v>651</v>
      </c>
      <c r="G652" s="9">
        <v>-84.374691999999996</v>
      </c>
      <c r="I652" s="41">
        <f t="shared" si="836"/>
        <v>-84.374691999999996</v>
      </c>
      <c r="J652" s="41">
        <f t="shared" si="837"/>
        <v>0</v>
      </c>
      <c r="K652" s="41">
        <f t="shared" si="838"/>
        <v>-84.374691999999996</v>
      </c>
      <c r="L652" s="41" t="str">
        <f t="shared" si="839"/>
        <v/>
      </c>
      <c r="M652" s="41" t="str">
        <f t="shared" si="840"/>
        <v/>
      </c>
      <c r="N652" s="41" t="str">
        <f t="shared" si="820"/>
        <v/>
      </c>
      <c r="O652" s="41">
        <f t="shared" si="841"/>
        <v>-84.374691999999996</v>
      </c>
      <c r="P652" s="41">
        <f t="shared" si="842"/>
        <v>0</v>
      </c>
      <c r="Q652" s="41">
        <f t="shared" si="843"/>
        <v>-84.374691999999996</v>
      </c>
      <c r="R652" s="41" t="str">
        <f t="shared" si="844"/>
        <v/>
      </c>
      <c r="S652" s="41" t="str">
        <f t="shared" si="845"/>
        <v/>
      </c>
      <c r="T652" s="41" t="str">
        <f t="shared" si="846"/>
        <v/>
      </c>
      <c r="U652" s="41" t="str">
        <f t="shared" si="847"/>
        <v/>
      </c>
      <c r="V652" s="41" t="str">
        <f t="shared" si="848"/>
        <v/>
      </c>
      <c r="W652" s="41" t="str">
        <f t="shared" si="849"/>
        <v/>
      </c>
      <c r="X652" s="41" t="str">
        <f t="shared" si="850"/>
        <v/>
      </c>
      <c r="Y652" s="41" t="str">
        <f t="shared" si="851"/>
        <v/>
      </c>
      <c r="Z652" s="41" t="str">
        <f t="shared" si="852"/>
        <v/>
      </c>
    </row>
    <row r="653" spans="4:46" x14ac:dyDescent="0.25">
      <c r="D653" s="18">
        <v>1973</v>
      </c>
      <c r="E653" s="47">
        <f t="shared" si="835"/>
        <v>2</v>
      </c>
      <c r="F653" s="9" t="s">
        <v>652</v>
      </c>
      <c r="G653" s="9">
        <v>35.902531000000003</v>
      </c>
      <c r="I653" s="41">
        <f t="shared" si="836"/>
        <v>35.902531000000003</v>
      </c>
      <c r="J653" s="41">
        <f t="shared" si="837"/>
        <v>35.902531000000003</v>
      </c>
      <c r="K653" s="41">
        <f t="shared" si="838"/>
        <v>0</v>
      </c>
      <c r="L653" s="41" t="str">
        <f t="shared" si="839"/>
        <v/>
      </c>
      <c r="M653" s="41" t="str">
        <f t="shared" si="840"/>
        <v/>
      </c>
      <c r="N653" s="41" t="str">
        <f t="shared" si="820"/>
        <v/>
      </c>
      <c r="O653" s="41">
        <f t="shared" si="841"/>
        <v>35.902531000000003</v>
      </c>
      <c r="P653" s="41">
        <f t="shared" si="842"/>
        <v>35.902531000000003</v>
      </c>
      <c r="Q653" s="41">
        <f t="shared" si="843"/>
        <v>0</v>
      </c>
      <c r="R653" s="41" t="str">
        <f t="shared" si="844"/>
        <v/>
      </c>
      <c r="S653" s="41" t="str">
        <f t="shared" si="845"/>
        <v/>
      </c>
      <c r="T653" s="41" t="str">
        <f t="shared" si="846"/>
        <v/>
      </c>
      <c r="U653" s="41" t="str">
        <f t="shared" si="847"/>
        <v/>
      </c>
      <c r="V653" s="41" t="str">
        <f t="shared" si="848"/>
        <v/>
      </c>
      <c r="W653" s="41" t="str">
        <f t="shared" si="849"/>
        <v/>
      </c>
      <c r="X653" s="41" t="str">
        <f t="shared" si="850"/>
        <v/>
      </c>
      <c r="Y653" s="41" t="str">
        <f t="shared" si="851"/>
        <v/>
      </c>
      <c r="Z653" s="41" t="str">
        <f t="shared" si="852"/>
        <v/>
      </c>
    </row>
    <row r="654" spans="4:46" x14ac:dyDescent="0.25">
      <c r="D654" s="18">
        <v>1973</v>
      </c>
      <c r="E654" s="47">
        <f t="shared" si="835"/>
        <v>2</v>
      </c>
      <c r="F654" s="9" t="s">
        <v>653</v>
      </c>
      <c r="G654" s="9">
        <v>103.968637</v>
      </c>
      <c r="I654" s="41">
        <f t="shared" si="836"/>
        <v>103.968637</v>
      </c>
      <c r="J654" s="41">
        <f t="shared" si="837"/>
        <v>103.968637</v>
      </c>
      <c r="K654" s="41">
        <f t="shared" si="838"/>
        <v>0</v>
      </c>
      <c r="L654" s="41" t="str">
        <f t="shared" si="839"/>
        <v/>
      </c>
      <c r="M654" s="41" t="str">
        <f t="shared" si="840"/>
        <v/>
      </c>
      <c r="N654" s="41" t="str">
        <f t="shared" si="820"/>
        <v/>
      </c>
      <c r="O654" s="41">
        <f t="shared" si="841"/>
        <v>103.968637</v>
      </c>
      <c r="P654" s="41">
        <f t="shared" si="842"/>
        <v>103.968637</v>
      </c>
      <c r="Q654" s="41">
        <f t="shared" si="843"/>
        <v>0</v>
      </c>
      <c r="R654" s="41" t="str">
        <f t="shared" si="844"/>
        <v/>
      </c>
      <c r="S654" s="41" t="str">
        <f t="shared" si="845"/>
        <v/>
      </c>
      <c r="T654" s="41" t="str">
        <f t="shared" si="846"/>
        <v/>
      </c>
      <c r="U654" s="41" t="str">
        <f t="shared" si="847"/>
        <v/>
      </c>
      <c r="V654" s="41" t="str">
        <f t="shared" si="848"/>
        <v/>
      </c>
      <c r="W654" s="41" t="str">
        <f t="shared" si="849"/>
        <v/>
      </c>
      <c r="X654" s="41" t="str">
        <f t="shared" si="850"/>
        <v/>
      </c>
      <c r="Y654" s="41" t="str">
        <f t="shared" si="851"/>
        <v/>
      </c>
      <c r="Z654" s="41" t="str">
        <f t="shared" si="852"/>
        <v/>
      </c>
    </row>
    <row r="655" spans="4:46" x14ac:dyDescent="0.25">
      <c r="D655" s="18">
        <v>1973</v>
      </c>
      <c r="E655" s="47">
        <f t="shared" si="835"/>
        <v>2</v>
      </c>
      <c r="F655" s="9" t="s">
        <v>654</v>
      </c>
      <c r="G655" s="9">
        <v>152.84016399999999</v>
      </c>
      <c r="I655" s="41">
        <f t="shared" si="836"/>
        <v>152.84016399999999</v>
      </c>
      <c r="J655" s="41">
        <f t="shared" si="837"/>
        <v>152.84016399999999</v>
      </c>
      <c r="K655" s="41">
        <f t="shared" si="838"/>
        <v>0</v>
      </c>
      <c r="L655" s="41" t="str">
        <f t="shared" si="839"/>
        <v/>
      </c>
      <c r="M655" s="41" t="str">
        <f t="shared" si="840"/>
        <v/>
      </c>
      <c r="N655" s="41" t="str">
        <f t="shared" si="820"/>
        <v/>
      </c>
      <c r="O655" s="41">
        <f t="shared" si="841"/>
        <v>152.84016399999999</v>
      </c>
      <c r="P655" s="41">
        <f t="shared" si="842"/>
        <v>152.84016399999999</v>
      </c>
      <c r="Q655" s="41">
        <f t="shared" si="843"/>
        <v>0</v>
      </c>
      <c r="R655" s="41" t="str">
        <f t="shared" si="844"/>
        <v/>
      </c>
      <c r="S655" s="41" t="str">
        <f t="shared" si="845"/>
        <v/>
      </c>
      <c r="T655" s="41" t="str">
        <f t="shared" si="846"/>
        <v/>
      </c>
      <c r="U655" s="41" t="str">
        <f t="shared" si="847"/>
        <v/>
      </c>
      <c r="V655" s="41" t="str">
        <f t="shared" si="848"/>
        <v/>
      </c>
      <c r="W655" s="41" t="str">
        <f t="shared" si="849"/>
        <v/>
      </c>
      <c r="X655" s="41" t="str">
        <f t="shared" si="850"/>
        <v/>
      </c>
      <c r="Y655" s="41" t="str">
        <f t="shared" si="851"/>
        <v/>
      </c>
      <c r="Z655" s="41" t="str">
        <f t="shared" si="852"/>
        <v/>
      </c>
    </row>
    <row r="656" spans="4:46" x14ac:dyDescent="0.25">
      <c r="D656" s="18">
        <v>1973</v>
      </c>
      <c r="E656" s="47">
        <f t="shared" si="835"/>
        <v>2</v>
      </c>
      <c r="F656" s="9" t="s">
        <v>655</v>
      </c>
      <c r="G656" s="9">
        <v>146.580061</v>
      </c>
      <c r="I656" s="41">
        <f t="shared" si="836"/>
        <v>146.580061</v>
      </c>
      <c r="J656" s="41">
        <f t="shared" si="837"/>
        <v>146.580061</v>
      </c>
      <c r="K656" s="41">
        <f t="shared" si="838"/>
        <v>0</v>
      </c>
      <c r="L656" s="41" t="str">
        <f t="shared" si="839"/>
        <v/>
      </c>
      <c r="M656" s="41" t="str">
        <f t="shared" si="840"/>
        <v/>
      </c>
      <c r="N656" s="41" t="str">
        <f t="shared" si="820"/>
        <v/>
      </c>
      <c r="O656" s="41">
        <f t="shared" si="841"/>
        <v>146.580061</v>
      </c>
      <c r="P656" s="41">
        <f t="shared" si="842"/>
        <v>146.580061</v>
      </c>
      <c r="Q656" s="41">
        <f t="shared" si="843"/>
        <v>0</v>
      </c>
      <c r="R656" s="41" t="str">
        <f t="shared" si="844"/>
        <v/>
      </c>
      <c r="S656" s="41" t="str">
        <f t="shared" si="845"/>
        <v/>
      </c>
      <c r="T656" s="41" t="str">
        <f t="shared" si="846"/>
        <v/>
      </c>
      <c r="U656" s="41" t="str">
        <f t="shared" si="847"/>
        <v/>
      </c>
      <c r="V656" s="41" t="str">
        <f t="shared" si="848"/>
        <v/>
      </c>
      <c r="W656" s="41" t="str">
        <f t="shared" si="849"/>
        <v/>
      </c>
      <c r="X656" s="41" t="str">
        <f t="shared" si="850"/>
        <v/>
      </c>
      <c r="Y656" s="41" t="str">
        <f t="shared" si="851"/>
        <v/>
      </c>
      <c r="Z656" s="41" t="str">
        <f t="shared" si="852"/>
        <v/>
      </c>
    </row>
    <row r="657" spans="4:46" x14ac:dyDescent="0.25">
      <c r="D657" s="18">
        <v>1973</v>
      </c>
      <c r="E657" s="47">
        <f t="shared" si="835"/>
        <v>2</v>
      </c>
      <c r="F657" s="9" t="s">
        <v>656</v>
      </c>
      <c r="G657" s="9">
        <v>119.98790200000001</v>
      </c>
      <c r="I657" s="41">
        <f t="shared" si="836"/>
        <v>119.98790200000001</v>
      </c>
      <c r="J657" s="41">
        <f t="shared" si="837"/>
        <v>119.98790200000001</v>
      </c>
      <c r="K657" s="41">
        <f t="shared" si="838"/>
        <v>0</v>
      </c>
      <c r="L657" s="41" t="str">
        <f t="shared" si="839"/>
        <v/>
      </c>
      <c r="M657" s="41" t="str">
        <f t="shared" si="840"/>
        <v/>
      </c>
      <c r="N657" s="41" t="str">
        <f t="shared" si="820"/>
        <v/>
      </c>
      <c r="O657" s="41">
        <f t="shared" si="841"/>
        <v>119.98790200000001</v>
      </c>
      <c r="P657" s="41">
        <f t="shared" si="842"/>
        <v>119.98790200000001</v>
      </c>
      <c r="Q657" s="41">
        <f t="shared" si="843"/>
        <v>0</v>
      </c>
      <c r="R657" s="41" t="str">
        <f t="shared" si="844"/>
        <v/>
      </c>
      <c r="S657" s="41" t="str">
        <f t="shared" si="845"/>
        <v/>
      </c>
      <c r="T657" s="41" t="str">
        <f t="shared" si="846"/>
        <v/>
      </c>
      <c r="U657" s="41" t="str">
        <f t="shared" si="847"/>
        <v/>
      </c>
      <c r="V657" s="41" t="str">
        <f t="shared" si="848"/>
        <v/>
      </c>
      <c r="W657" s="41" t="str">
        <f t="shared" si="849"/>
        <v/>
      </c>
      <c r="X657" s="41" t="str">
        <f t="shared" si="850"/>
        <v/>
      </c>
      <c r="Y657" s="41" t="str">
        <f t="shared" si="851"/>
        <v/>
      </c>
      <c r="Z657" s="41" t="str">
        <f t="shared" si="852"/>
        <v/>
      </c>
    </row>
    <row r="658" spans="4:46" x14ac:dyDescent="0.25">
      <c r="D658" s="18">
        <v>1973</v>
      </c>
      <c r="E658" s="47">
        <f t="shared" si="835"/>
        <v>2</v>
      </c>
      <c r="F658" s="9" t="s">
        <v>657</v>
      </c>
      <c r="G658" s="9">
        <v>187.709023</v>
      </c>
      <c r="I658" s="41">
        <f t="shared" si="836"/>
        <v>187.709023</v>
      </c>
      <c r="J658" s="41">
        <f t="shared" si="837"/>
        <v>187.709023</v>
      </c>
      <c r="K658" s="41">
        <f t="shared" si="838"/>
        <v>0</v>
      </c>
      <c r="L658" s="41" t="str">
        <f t="shared" si="839"/>
        <v/>
      </c>
      <c r="M658" s="41" t="str">
        <f t="shared" si="840"/>
        <v/>
      </c>
      <c r="N658" s="41" t="str">
        <f t="shared" si="820"/>
        <v/>
      </c>
      <c r="O658" s="41">
        <f t="shared" si="841"/>
        <v>187.709023</v>
      </c>
      <c r="P658" s="41">
        <f t="shared" si="842"/>
        <v>187.709023</v>
      </c>
      <c r="Q658" s="41">
        <f t="shared" si="843"/>
        <v>0</v>
      </c>
      <c r="R658" s="41" t="str">
        <f t="shared" si="844"/>
        <v/>
      </c>
      <c r="S658" s="41" t="str">
        <f t="shared" si="845"/>
        <v/>
      </c>
      <c r="T658" s="41" t="str">
        <f t="shared" si="846"/>
        <v/>
      </c>
      <c r="U658" s="41" t="str">
        <f t="shared" si="847"/>
        <v/>
      </c>
      <c r="V658" s="41" t="str">
        <f t="shared" si="848"/>
        <v/>
      </c>
      <c r="W658" s="41" t="str">
        <f t="shared" si="849"/>
        <v/>
      </c>
      <c r="X658" s="41" t="str">
        <f t="shared" si="850"/>
        <v/>
      </c>
      <c r="Y658" s="41" t="str">
        <f t="shared" si="851"/>
        <v/>
      </c>
      <c r="Z658" s="41" t="str">
        <f t="shared" si="852"/>
        <v/>
      </c>
    </row>
    <row r="659" spans="4:46" x14ac:dyDescent="0.25">
      <c r="D659" s="18">
        <v>1973</v>
      </c>
      <c r="E659" s="47">
        <f t="shared" si="835"/>
        <v>2</v>
      </c>
      <c r="F659" s="9" t="s">
        <v>658</v>
      </c>
      <c r="G659" s="9">
        <v>49.217171</v>
      </c>
      <c r="I659" s="41">
        <f t="shared" si="836"/>
        <v>49.217171</v>
      </c>
      <c r="J659" s="41">
        <f t="shared" si="837"/>
        <v>49.217171</v>
      </c>
      <c r="K659" s="41">
        <f t="shared" si="838"/>
        <v>0</v>
      </c>
      <c r="L659" s="41" t="str">
        <f t="shared" si="839"/>
        <v/>
      </c>
      <c r="M659" s="41" t="str">
        <f t="shared" si="840"/>
        <v/>
      </c>
      <c r="N659" s="41" t="str">
        <f t="shared" si="820"/>
        <v/>
      </c>
      <c r="O659" s="41">
        <f t="shared" si="841"/>
        <v>49.217171</v>
      </c>
      <c r="P659" s="41">
        <f t="shared" si="842"/>
        <v>49.217171</v>
      </c>
      <c r="Q659" s="41">
        <f t="shared" si="843"/>
        <v>0</v>
      </c>
      <c r="R659" s="41" t="str">
        <f t="shared" si="844"/>
        <v/>
      </c>
      <c r="S659" s="41" t="str">
        <f t="shared" si="845"/>
        <v/>
      </c>
      <c r="T659" s="41" t="str">
        <f t="shared" si="846"/>
        <v/>
      </c>
      <c r="U659" s="41" t="str">
        <f t="shared" si="847"/>
        <v/>
      </c>
      <c r="V659" s="41" t="str">
        <f t="shared" si="848"/>
        <v/>
      </c>
      <c r="W659" s="41" t="str">
        <f t="shared" si="849"/>
        <v/>
      </c>
      <c r="X659" s="41" t="str">
        <f t="shared" si="850"/>
        <v/>
      </c>
      <c r="Y659" s="41" t="str">
        <f t="shared" si="851"/>
        <v/>
      </c>
      <c r="Z659" s="41" t="str">
        <f t="shared" si="852"/>
        <v/>
      </c>
    </row>
    <row r="660" spans="4:46" x14ac:dyDescent="0.25">
      <c r="D660" s="18">
        <v>1973</v>
      </c>
      <c r="E660" s="47">
        <f t="shared" si="835"/>
        <v>2</v>
      </c>
      <c r="F660" s="9" t="s">
        <v>659</v>
      </c>
      <c r="G660" s="9">
        <v>-53.550201999999999</v>
      </c>
      <c r="I660" s="41">
        <f t="shared" si="836"/>
        <v>-53.550201999999999</v>
      </c>
      <c r="J660" s="41">
        <f t="shared" si="837"/>
        <v>0</v>
      </c>
      <c r="K660" s="41">
        <f t="shared" si="838"/>
        <v>-53.550201999999999</v>
      </c>
      <c r="L660" s="41" t="str">
        <f t="shared" si="839"/>
        <v/>
      </c>
      <c r="M660" s="41" t="str">
        <f t="shared" si="840"/>
        <v/>
      </c>
      <c r="N660" s="41" t="str">
        <f t="shared" si="820"/>
        <v/>
      </c>
      <c r="O660" s="41">
        <f t="shared" si="841"/>
        <v>-53.550201999999999</v>
      </c>
      <c r="P660" s="41">
        <f t="shared" si="842"/>
        <v>0</v>
      </c>
      <c r="Q660" s="41">
        <f t="shared" si="843"/>
        <v>-53.550201999999999</v>
      </c>
      <c r="R660" s="41" t="str">
        <f t="shared" si="844"/>
        <v/>
      </c>
      <c r="S660" s="41" t="str">
        <f t="shared" si="845"/>
        <v/>
      </c>
      <c r="T660" s="41" t="str">
        <f t="shared" si="846"/>
        <v/>
      </c>
      <c r="U660" s="41" t="str">
        <f t="shared" si="847"/>
        <v/>
      </c>
      <c r="V660" s="41" t="str">
        <f t="shared" si="848"/>
        <v/>
      </c>
      <c r="W660" s="41" t="str">
        <f t="shared" si="849"/>
        <v/>
      </c>
      <c r="X660" s="41" t="str">
        <f t="shared" si="850"/>
        <v/>
      </c>
      <c r="Y660" s="41" t="str">
        <f t="shared" si="851"/>
        <v/>
      </c>
      <c r="Z660" s="41" t="str">
        <f t="shared" si="852"/>
        <v/>
      </c>
    </row>
    <row r="661" spans="4:46" x14ac:dyDescent="0.25">
      <c r="D661" s="18">
        <v>1973</v>
      </c>
      <c r="E661" s="47">
        <f t="shared" si="835"/>
        <v>2</v>
      </c>
      <c r="F661" s="9" t="s">
        <v>660</v>
      </c>
      <c r="G661" s="9">
        <v>-139.830298</v>
      </c>
      <c r="I661" s="41">
        <f t="shared" si="836"/>
        <v>-139.830298</v>
      </c>
      <c r="J661" s="41">
        <f t="shared" si="837"/>
        <v>0</v>
      </c>
      <c r="K661" s="41">
        <f t="shared" si="838"/>
        <v>-139.830298</v>
      </c>
      <c r="L661" s="41" t="str">
        <f t="shared" si="839"/>
        <v/>
      </c>
      <c r="M661" s="41" t="str">
        <f t="shared" si="840"/>
        <v/>
      </c>
      <c r="N661" s="41" t="str">
        <f t="shared" si="820"/>
        <v/>
      </c>
      <c r="O661" s="41">
        <f t="shared" si="841"/>
        <v>-139.830298</v>
      </c>
      <c r="P661" s="41">
        <f t="shared" si="842"/>
        <v>0</v>
      </c>
      <c r="Q661" s="41">
        <f t="shared" si="843"/>
        <v>-139.830298</v>
      </c>
      <c r="R661" s="41" t="str">
        <f t="shared" si="844"/>
        <v/>
      </c>
      <c r="S661" s="41" t="str">
        <f t="shared" si="845"/>
        <v/>
      </c>
      <c r="T661" s="41" t="str">
        <f t="shared" si="846"/>
        <v/>
      </c>
      <c r="U661" s="41" t="str">
        <f t="shared" si="847"/>
        <v/>
      </c>
      <c r="V661" s="41" t="str">
        <f t="shared" si="848"/>
        <v/>
      </c>
      <c r="W661" s="41" t="str">
        <f t="shared" si="849"/>
        <v/>
      </c>
      <c r="X661" s="41" t="str">
        <f t="shared" si="850"/>
        <v/>
      </c>
      <c r="Y661" s="41" t="str">
        <f t="shared" si="851"/>
        <v/>
      </c>
      <c r="Z661" s="41" t="str">
        <f t="shared" si="852"/>
        <v/>
      </c>
    </row>
    <row r="662" spans="4:46" x14ac:dyDescent="0.25">
      <c r="D662" s="18">
        <v>1973</v>
      </c>
      <c r="E662" s="47">
        <f t="shared" si="835"/>
        <v>2</v>
      </c>
      <c r="F662" s="9" t="s">
        <v>661</v>
      </c>
      <c r="G662" s="9">
        <v>-223.15557100000001</v>
      </c>
      <c r="I662" s="41">
        <f t="shared" si="836"/>
        <v>-223.15557100000001</v>
      </c>
      <c r="J662" s="41">
        <f t="shared" si="837"/>
        <v>0</v>
      </c>
      <c r="K662" s="41">
        <f t="shared" si="838"/>
        <v>-223.15557100000001</v>
      </c>
      <c r="L662" s="41" t="str">
        <f t="shared" si="839"/>
        <v/>
      </c>
      <c r="M662" s="41" t="str">
        <f t="shared" si="840"/>
        <v/>
      </c>
      <c r="N662" s="41" t="str">
        <f t="shared" si="820"/>
        <v/>
      </c>
      <c r="O662" s="41">
        <f t="shared" si="841"/>
        <v>-223.15557100000001</v>
      </c>
      <c r="P662" s="41">
        <f t="shared" si="842"/>
        <v>0</v>
      </c>
      <c r="Q662" s="41">
        <f t="shared" si="843"/>
        <v>-223.15557100000001</v>
      </c>
      <c r="R662" s="41" t="str">
        <f t="shared" si="844"/>
        <v/>
      </c>
      <c r="S662" s="41" t="str">
        <f t="shared" si="845"/>
        <v/>
      </c>
      <c r="T662" s="41" t="str">
        <f t="shared" si="846"/>
        <v/>
      </c>
      <c r="U662" s="41" t="str">
        <f t="shared" si="847"/>
        <v/>
      </c>
      <c r="V662" s="41" t="str">
        <f t="shared" si="848"/>
        <v/>
      </c>
      <c r="W662" s="41" t="str">
        <f t="shared" si="849"/>
        <v/>
      </c>
      <c r="X662" s="41" t="str">
        <f t="shared" si="850"/>
        <v/>
      </c>
      <c r="Y662" s="41" t="str">
        <f t="shared" si="851"/>
        <v/>
      </c>
      <c r="Z662" s="41" t="str">
        <f t="shared" si="852"/>
        <v/>
      </c>
    </row>
    <row r="663" spans="4:46" x14ac:dyDescent="0.25">
      <c r="D663" s="18">
        <v>1973</v>
      </c>
      <c r="E663" s="47">
        <f t="shared" si="835"/>
        <v>2</v>
      </c>
      <c r="F663" s="9" t="s">
        <v>662</v>
      </c>
      <c r="G663" s="9">
        <v>-168.09195500000001</v>
      </c>
      <c r="I663" s="41">
        <f t="shared" si="836"/>
        <v>-168.09195500000001</v>
      </c>
      <c r="J663" s="41">
        <f t="shared" si="837"/>
        <v>0</v>
      </c>
      <c r="K663" s="41">
        <f t="shared" si="838"/>
        <v>-168.09195500000001</v>
      </c>
      <c r="L663" s="41" t="str">
        <f t="shared" si="839"/>
        <v/>
      </c>
      <c r="M663" s="41" t="str">
        <f t="shared" si="840"/>
        <v/>
      </c>
      <c r="N663" s="41" t="str">
        <f t="shared" si="820"/>
        <v/>
      </c>
      <c r="O663" s="41">
        <f t="shared" si="841"/>
        <v>-168.09195500000001</v>
      </c>
      <c r="P663" s="41">
        <f t="shared" si="842"/>
        <v>0</v>
      </c>
      <c r="Q663" s="41">
        <f t="shared" si="843"/>
        <v>-168.09195500000001</v>
      </c>
      <c r="R663" s="41" t="str">
        <f t="shared" si="844"/>
        <v/>
      </c>
      <c r="S663" s="41" t="str">
        <f t="shared" si="845"/>
        <v/>
      </c>
      <c r="T663" s="41" t="str">
        <f t="shared" si="846"/>
        <v/>
      </c>
      <c r="U663" s="41" t="str">
        <f t="shared" si="847"/>
        <v/>
      </c>
      <c r="V663" s="41" t="str">
        <f t="shared" si="848"/>
        <v/>
      </c>
      <c r="W663" s="41" t="str">
        <f t="shared" si="849"/>
        <v/>
      </c>
      <c r="X663" s="41" t="str">
        <f t="shared" si="850"/>
        <v/>
      </c>
      <c r="Y663" s="41" t="str">
        <f t="shared" si="851"/>
        <v/>
      </c>
      <c r="Z663" s="41" t="str">
        <f t="shared" si="852"/>
        <v/>
      </c>
      <c r="AC663" s="14">
        <f>SUM(I652:I663)</f>
        <v>127.20277100000007</v>
      </c>
      <c r="AD663" s="14">
        <f>SUM(J652:J663)</f>
        <v>796.20548899999994</v>
      </c>
      <c r="AE663" s="14">
        <f>SUM(K652:K663)</f>
        <v>-669.00271799999996</v>
      </c>
      <c r="AF663" s="14" t="str">
        <f>IF(AF$38=$E663,SUM(L652:L663),"")</f>
        <v/>
      </c>
      <c r="AG663" s="14" t="str">
        <f t="shared" ref="AG663" si="895">IF(AG$38=$E663,SUM(M652:M663),"")</f>
        <v/>
      </c>
      <c r="AH663" s="14" t="str">
        <f t="shared" ref="AH663" si="896">IF(AH$38=$E663,SUM(N652:N663),"")</f>
        <v/>
      </c>
      <c r="AI663" s="14">
        <f t="shared" ref="AI663" si="897">IF(AI$38=$E663,SUM(O652:O663),"")</f>
        <v>127.20277100000007</v>
      </c>
      <c r="AJ663" s="14">
        <f t="shared" ref="AJ663" si="898">IF(AJ$38=$E663,SUM(P652:P663),"")</f>
        <v>796.20548899999994</v>
      </c>
      <c r="AK663" s="14">
        <f t="shared" ref="AK663" si="899">IF(AK$38=$E663,SUM(Q652:Q663),"")</f>
        <v>-669.00271799999996</v>
      </c>
      <c r="AL663" s="14" t="str">
        <f t="shared" ref="AL663" si="900">IF(AL$38=$E663,SUM(R652:R663),"")</f>
        <v/>
      </c>
      <c r="AM663" s="14" t="str">
        <f t="shared" ref="AM663" si="901">IF(AM$38=$E663,SUM(S652:S663),"")</f>
        <v/>
      </c>
      <c r="AN663" s="14" t="str">
        <f t="shared" ref="AN663" si="902">IF(AN$38=$E663,SUM(T652:T663),"")</f>
        <v/>
      </c>
      <c r="AO663" s="14" t="str">
        <f t="shared" ref="AO663" si="903">IF(AO$38=$E663,SUM(U652:U663),"")</f>
        <v/>
      </c>
      <c r="AP663" s="14" t="str">
        <f t="shared" ref="AP663" si="904">IF(AP$38=$E663,SUM(V652:V663),"")</f>
        <v/>
      </c>
      <c r="AQ663" s="14" t="str">
        <f t="shared" ref="AQ663" si="905">IF(AQ$38=$E663,SUM(W652:W663),"")</f>
        <v/>
      </c>
      <c r="AR663" s="14" t="str">
        <f t="shared" ref="AR663" si="906">IF(AR$38=$E663,SUM(X652:X663),"")</f>
        <v/>
      </c>
      <c r="AS663" s="14" t="str">
        <f t="shared" ref="AS663" si="907">IF(AS$38=$E663,SUM(Y652:Y663),"")</f>
        <v/>
      </c>
      <c r="AT663" s="14" t="str">
        <f t="shared" ref="AT663" si="908">IF(AT$38=$E663,SUM(Z652:Z663),"")</f>
        <v/>
      </c>
    </row>
    <row r="664" spans="4:46" x14ac:dyDescent="0.25">
      <c r="D664" s="18">
        <v>1974</v>
      </c>
      <c r="E664" s="47">
        <f t="shared" si="835"/>
        <v>1</v>
      </c>
      <c r="F664" s="9" t="s">
        <v>663</v>
      </c>
      <c r="G664" s="9">
        <v>-29.095054999999999</v>
      </c>
      <c r="I664" s="41">
        <f t="shared" si="836"/>
        <v>-29.095054999999999</v>
      </c>
      <c r="J664" s="41">
        <f t="shared" si="837"/>
        <v>0</v>
      </c>
      <c r="K664" s="41">
        <f t="shared" si="838"/>
        <v>-29.095054999999999</v>
      </c>
      <c r="L664" s="41">
        <f t="shared" si="839"/>
        <v>-29.095054999999999</v>
      </c>
      <c r="M664" s="41">
        <f t="shared" si="840"/>
        <v>0</v>
      </c>
      <c r="N664" s="41">
        <f t="shared" si="820"/>
        <v>-29.095054999999999</v>
      </c>
      <c r="O664" s="41" t="str">
        <f t="shared" si="841"/>
        <v/>
      </c>
      <c r="P664" s="41" t="str">
        <f t="shared" si="842"/>
        <v/>
      </c>
      <c r="Q664" s="41" t="str">
        <f t="shared" si="843"/>
        <v/>
      </c>
      <c r="R664" s="41" t="str">
        <f t="shared" si="844"/>
        <v/>
      </c>
      <c r="S664" s="41" t="str">
        <f t="shared" si="845"/>
        <v/>
      </c>
      <c r="T664" s="41" t="str">
        <f t="shared" si="846"/>
        <v/>
      </c>
      <c r="U664" s="41" t="str">
        <f t="shared" si="847"/>
        <v/>
      </c>
      <c r="V664" s="41" t="str">
        <f t="shared" si="848"/>
        <v/>
      </c>
      <c r="W664" s="41" t="str">
        <f t="shared" si="849"/>
        <v/>
      </c>
      <c r="X664" s="41" t="str">
        <f t="shared" si="850"/>
        <v/>
      </c>
      <c r="Y664" s="41" t="str">
        <f t="shared" si="851"/>
        <v/>
      </c>
      <c r="Z664" s="41" t="str">
        <f t="shared" si="852"/>
        <v/>
      </c>
    </row>
    <row r="665" spans="4:46" x14ac:dyDescent="0.25">
      <c r="D665" s="18">
        <v>1974</v>
      </c>
      <c r="E665" s="47">
        <f t="shared" si="835"/>
        <v>1</v>
      </c>
      <c r="F665" s="9" t="s">
        <v>664</v>
      </c>
      <c r="G665" s="9">
        <v>130.11414199999999</v>
      </c>
      <c r="I665" s="41">
        <f t="shared" si="836"/>
        <v>130.11414199999999</v>
      </c>
      <c r="J665" s="41">
        <f t="shared" si="837"/>
        <v>130.11414199999999</v>
      </c>
      <c r="K665" s="41">
        <f t="shared" si="838"/>
        <v>0</v>
      </c>
      <c r="L665" s="41">
        <f t="shared" si="839"/>
        <v>130.11414199999999</v>
      </c>
      <c r="M665" s="41">
        <f t="shared" si="840"/>
        <v>130.11414199999999</v>
      </c>
      <c r="N665" s="41">
        <f t="shared" si="820"/>
        <v>0</v>
      </c>
      <c r="O665" s="41" t="str">
        <f t="shared" si="841"/>
        <v/>
      </c>
      <c r="P665" s="41" t="str">
        <f t="shared" si="842"/>
        <v/>
      </c>
      <c r="Q665" s="41" t="str">
        <f t="shared" si="843"/>
        <v/>
      </c>
      <c r="R665" s="41" t="str">
        <f t="shared" si="844"/>
        <v/>
      </c>
      <c r="S665" s="41" t="str">
        <f t="shared" si="845"/>
        <v/>
      </c>
      <c r="T665" s="41" t="str">
        <f t="shared" si="846"/>
        <v/>
      </c>
      <c r="U665" s="41" t="str">
        <f t="shared" si="847"/>
        <v/>
      </c>
      <c r="V665" s="41" t="str">
        <f t="shared" si="848"/>
        <v/>
      </c>
      <c r="W665" s="41" t="str">
        <f t="shared" si="849"/>
        <v/>
      </c>
      <c r="X665" s="41" t="str">
        <f t="shared" si="850"/>
        <v/>
      </c>
      <c r="Y665" s="41" t="str">
        <f t="shared" si="851"/>
        <v/>
      </c>
      <c r="Z665" s="41" t="str">
        <f t="shared" si="852"/>
        <v/>
      </c>
    </row>
    <row r="666" spans="4:46" x14ac:dyDescent="0.25">
      <c r="D666" s="18">
        <v>1974</v>
      </c>
      <c r="E666" s="47">
        <f t="shared" si="835"/>
        <v>1</v>
      </c>
      <c r="F666" s="9" t="s">
        <v>665</v>
      </c>
      <c r="G666" s="9">
        <v>0</v>
      </c>
      <c r="I666" s="41">
        <f t="shared" si="836"/>
        <v>0</v>
      </c>
      <c r="J666" s="41">
        <f t="shared" si="837"/>
        <v>0</v>
      </c>
      <c r="K666" s="41">
        <f t="shared" si="838"/>
        <v>0</v>
      </c>
      <c r="L666" s="41">
        <f t="shared" si="839"/>
        <v>0</v>
      </c>
      <c r="M666" s="41">
        <f t="shared" si="840"/>
        <v>0</v>
      </c>
      <c r="N666" s="41">
        <f t="shared" si="820"/>
        <v>0</v>
      </c>
      <c r="O666" s="41" t="str">
        <f t="shared" si="841"/>
        <v/>
      </c>
      <c r="P666" s="41" t="str">
        <f t="shared" si="842"/>
        <v/>
      </c>
      <c r="Q666" s="41" t="str">
        <f t="shared" si="843"/>
        <v/>
      </c>
      <c r="R666" s="41" t="str">
        <f t="shared" si="844"/>
        <v/>
      </c>
      <c r="S666" s="41" t="str">
        <f t="shared" si="845"/>
        <v/>
      </c>
      <c r="T666" s="41" t="str">
        <f t="shared" si="846"/>
        <v/>
      </c>
      <c r="U666" s="41" t="str">
        <f t="shared" si="847"/>
        <v/>
      </c>
      <c r="V666" s="41" t="str">
        <f t="shared" si="848"/>
        <v/>
      </c>
      <c r="W666" s="41" t="str">
        <f t="shared" si="849"/>
        <v/>
      </c>
      <c r="X666" s="41" t="str">
        <f t="shared" si="850"/>
        <v/>
      </c>
      <c r="Y666" s="41" t="str">
        <f t="shared" si="851"/>
        <v/>
      </c>
      <c r="Z666" s="41" t="str">
        <f t="shared" si="852"/>
        <v/>
      </c>
    </row>
    <row r="667" spans="4:46" x14ac:dyDescent="0.25">
      <c r="D667" s="18">
        <v>1974</v>
      </c>
      <c r="E667" s="47">
        <f t="shared" si="835"/>
        <v>1</v>
      </c>
      <c r="F667" s="9" t="s">
        <v>666</v>
      </c>
      <c r="G667" s="9">
        <v>50</v>
      </c>
      <c r="I667" s="41">
        <f t="shared" si="836"/>
        <v>50</v>
      </c>
      <c r="J667" s="41">
        <f t="shared" si="837"/>
        <v>50</v>
      </c>
      <c r="K667" s="41">
        <f t="shared" si="838"/>
        <v>0</v>
      </c>
      <c r="L667" s="41">
        <f t="shared" si="839"/>
        <v>50</v>
      </c>
      <c r="M667" s="41">
        <f t="shared" si="840"/>
        <v>50</v>
      </c>
      <c r="N667" s="41">
        <f t="shared" si="820"/>
        <v>0</v>
      </c>
      <c r="O667" s="41" t="str">
        <f t="shared" si="841"/>
        <v/>
      </c>
      <c r="P667" s="41" t="str">
        <f t="shared" si="842"/>
        <v/>
      </c>
      <c r="Q667" s="41" t="str">
        <f t="shared" si="843"/>
        <v/>
      </c>
      <c r="R667" s="41" t="str">
        <f t="shared" si="844"/>
        <v/>
      </c>
      <c r="S667" s="41" t="str">
        <f t="shared" si="845"/>
        <v/>
      </c>
      <c r="T667" s="41" t="str">
        <f t="shared" si="846"/>
        <v/>
      </c>
      <c r="U667" s="41" t="str">
        <f t="shared" si="847"/>
        <v/>
      </c>
      <c r="V667" s="41" t="str">
        <f t="shared" si="848"/>
        <v/>
      </c>
      <c r="W667" s="41" t="str">
        <f t="shared" si="849"/>
        <v/>
      </c>
      <c r="X667" s="41" t="str">
        <f t="shared" si="850"/>
        <v/>
      </c>
      <c r="Y667" s="41" t="str">
        <f t="shared" si="851"/>
        <v/>
      </c>
      <c r="Z667" s="41" t="str">
        <f t="shared" si="852"/>
        <v/>
      </c>
    </row>
    <row r="668" spans="4:46" x14ac:dyDescent="0.25">
      <c r="D668" s="18">
        <v>1974</v>
      </c>
      <c r="E668" s="47">
        <f t="shared" si="835"/>
        <v>1</v>
      </c>
      <c r="F668" s="9" t="s">
        <v>667</v>
      </c>
      <c r="G668" s="9">
        <v>100</v>
      </c>
      <c r="I668" s="41">
        <f t="shared" si="836"/>
        <v>100</v>
      </c>
      <c r="J668" s="41">
        <f t="shared" si="837"/>
        <v>100</v>
      </c>
      <c r="K668" s="41">
        <f t="shared" si="838"/>
        <v>0</v>
      </c>
      <c r="L668" s="41">
        <f t="shared" si="839"/>
        <v>100</v>
      </c>
      <c r="M668" s="41">
        <f t="shared" si="840"/>
        <v>100</v>
      </c>
      <c r="N668" s="41">
        <f t="shared" si="820"/>
        <v>0</v>
      </c>
      <c r="O668" s="41" t="str">
        <f t="shared" si="841"/>
        <v/>
      </c>
      <c r="P668" s="41" t="str">
        <f t="shared" si="842"/>
        <v/>
      </c>
      <c r="Q668" s="41" t="str">
        <f t="shared" si="843"/>
        <v/>
      </c>
      <c r="R668" s="41" t="str">
        <f t="shared" si="844"/>
        <v/>
      </c>
      <c r="S668" s="41" t="str">
        <f t="shared" si="845"/>
        <v/>
      </c>
      <c r="T668" s="41" t="str">
        <f t="shared" si="846"/>
        <v/>
      </c>
      <c r="U668" s="41" t="str">
        <f t="shared" si="847"/>
        <v/>
      </c>
      <c r="V668" s="41" t="str">
        <f t="shared" si="848"/>
        <v/>
      </c>
      <c r="W668" s="41" t="str">
        <f t="shared" si="849"/>
        <v/>
      </c>
      <c r="X668" s="41" t="str">
        <f t="shared" si="850"/>
        <v/>
      </c>
      <c r="Y668" s="41" t="str">
        <f t="shared" si="851"/>
        <v/>
      </c>
      <c r="Z668" s="41" t="str">
        <f t="shared" si="852"/>
        <v/>
      </c>
    </row>
    <row r="669" spans="4:46" x14ac:dyDescent="0.25">
      <c r="D669" s="18">
        <v>1974</v>
      </c>
      <c r="E669" s="47">
        <f t="shared" si="835"/>
        <v>1</v>
      </c>
      <c r="F669" s="9" t="s">
        <v>668</v>
      </c>
      <c r="G669" s="9">
        <v>100</v>
      </c>
      <c r="I669" s="41">
        <f t="shared" si="836"/>
        <v>100</v>
      </c>
      <c r="J669" s="41">
        <f t="shared" si="837"/>
        <v>100</v>
      </c>
      <c r="K669" s="41">
        <f t="shared" si="838"/>
        <v>0</v>
      </c>
      <c r="L669" s="41">
        <f t="shared" si="839"/>
        <v>100</v>
      </c>
      <c r="M669" s="41">
        <f t="shared" si="840"/>
        <v>100</v>
      </c>
      <c r="N669" s="41">
        <f t="shared" si="820"/>
        <v>0</v>
      </c>
      <c r="O669" s="41" t="str">
        <f t="shared" si="841"/>
        <v/>
      </c>
      <c r="P669" s="41" t="str">
        <f t="shared" si="842"/>
        <v/>
      </c>
      <c r="Q669" s="41" t="str">
        <f t="shared" si="843"/>
        <v/>
      </c>
      <c r="R669" s="41" t="str">
        <f t="shared" si="844"/>
        <v/>
      </c>
      <c r="S669" s="41" t="str">
        <f t="shared" si="845"/>
        <v/>
      </c>
      <c r="T669" s="41" t="str">
        <f t="shared" si="846"/>
        <v/>
      </c>
      <c r="U669" s="41" t="str">
        <f t="shared" si="847"/>
        <v/>
      </c>
      <c r="V669" s="41" t="str">
        <f t="shared" si="848"/>
        <v/>
      </c>
      <c r="W669" s="41" t="str">
        <f t="shared" si="849"/>
        <v/>
      </c>
      <c r="X669" s="41" t="str">
        <f t="shared" si="850"/>
        <v/>
      </c>
      <c r="Y669" s="41" t="str">
        <f t="shared" si="851"/>
        <v/>
      </c>
      <c r="Z669" s="41" t="str">
        <f t="shared" si="852"/>
        <v/>
      </c>
    </row>
    <row r="670" spans="4:46" x14ac:dyDescent="0.25">
      <c r="D670" s="18">
        <v>1974</v>
      </c>
      <c r="E670" s="47">
        <f t="shared" si="835"/>
        <v>1</v>
      </c>
      <c r="F670" s="9" t="s">
        <v>669</v>
      </c>
      <c r="G670" s="9">
        <v>200</v>
      </c>
      <c r="I670" s="41">
        <f t="shared" si="836"/>
        <v>200</v>
      </c>
      <c r="J670" s="41">
        <f t="shared" si="837"/>
        <v>200</v>
      </c>
      <c r="K670" s="41">
        <f t="shared" si="838"/>
        <v>0</v>
      </c>
      <c r="L670" s="41">
        <f t="shared" si="839"/>
        <v>200</v>
      </c>
      <c r="M670" s="41">
        <f t="shared" si="840"/>
        <v>200</v>
      </c>
      <c r="N670" s="41">
        <f t="shared" si="820"/>
        <v>0</v>
      </c>
      <c r="O670" s="41" t="str">
        <f t="shared" si="841"/>
        <v/>
      </c>
      <c r="P670" s="41" t="str">
        <f t="shared" si="842"/>
        <v/>
      </c>
      <c r="Q670" s="41" t="str">
        <f t="shared" si="843"/>
        <v/>
      </c>
      <c r="R670" s="41" t="str">
        <f t="shared" si="844"/>
        <v/>
      </c>
      <c r="S670" s="41" t="str">
        <f t="shared" si="845"/>
        <v/>
      </c>
      <c r="T670" s="41" t="str">
        <f t="shared" si="846"/>
        <v/>
      </c>
      <c r="U670" s="41" t="str">
        <f t="shared" si="847"/>
        <v/>
      </c>
      <c r="V670" s="41" t="str">
        <f t="shared" si="848"/>
        <v/>
      </c>
      <c r="W670" s="41" t="str">
        <f t="shared" si="849"/>
        <v/>
      </c>
      <c r="X670" s="41" t="str">
        <f t="shared" si="850"/>
        <v/>
      </c>
      <c r="Y670" s="41" t="str">
        <f t="shared" si="851"/>
        <v/>
      </c>
      <c r="Z670" s="41" t="str">
        <f t="shared" si="852"/>
        <v/>
      </c>
    </row>
    <row r="671" spans="4:46" x14ac:dyDescent="0.25">
      <c r="D671" s="18">
        <v>1974</v>
      </c>
      <c r="E671" s="47">
        <f t="shared" si="835"/>
        <v>1</v>
      </c>
      <c r="F671" s="9" t="s">
        <v>670</v>
      </c>
      <c r="G671" s="9">
        <v>83.864241000000007</v>
      </c>
      <c r="I671" s="41">
        <f t="shared" si="836"/>
        <v>83.864241000000007</v>
      </c>
      <c r="J671" s="41">
        <f t="shared" si="837"/>
        <v>83.864241000000007</v>
      </c>
      <c r="K671" s="41">
        <f t="shared" si="838"/>
        <v>0</v>
      </c>
      <c r="L671" s="41">
        <f t="shared" si="839"/>
        <v>83.864241000000007</v>
      </c>
      <c r="M671" s="41">
        <f t="shared" si="840"/>
        <v>83.864241000000007</v>
      </c>
      <c r="N671" s="41">
        <f t="shared" si="820"/>
        <v>0</v>
      </c>
      <c r="O671" s="41" t="str">
        <f t="shared" si="841"/>
        <v/>
      </c>
      <c r="P671" s="41" t="str">
        <f t="shared" si="842"/>
        <v/>
      </c>
      <c r="Q671" s="41" t="str">
        <f t="shared" si="843"/>
        <v/>
      </c>
      <c r="R671" s="41" t="str">
        <f t="shared" si="844"/>
        <v/>
      </c>
      <c r="S671" s="41" t="str">
        <f t="shared" si="845"/>
        <v/>
      </c>
      <c r="T671" s="41" t="str">
        <f t="shared" si="846"/>
        <v/>
      </c>
      <c r="U671" s="41" t="str">
        <f t="shared" si="847"/>
        <v/>
      </c>
      <c r="V671" s="41" t="str">
        <f t="shared" si="848"/>
        <v/>
      </c>
      <c r="W671" s="41" t="str">
        <f t="shared" si="849"/>
        <v/>
      </c>
      <c r="X671" s="41" t="str">
        <f t="shared" si="850"/>
        <v/>
      </c>
      <c r="Y671" s="41" t="str">
        <f t="shared" si="851"/>
        <v/>
      </c>
      <c r="Z671" s="41" t="str">
        <f t="shared" si="852"/>
        <v/>
      </c>
    </row>
    <row r="672" spans="4:46" x14ac:dyDescent="0.25">
      <c r="D672" s="18">
        <v>1974</v>
      </c>
      <c r="E672" s="47">
        <f t="shared" si="835"/>
        <v>1</v>
      </c>
      <c r="F672" s="9" t="s">
        <v>671</v>
      </c>
      <c r="G672" s="9">
        <v>-16.421006999999999</v>
      </c>
      <c r="I672" s="41">
        <f t="shared" si="836"/>
        <v>-16.421006999999999</v>
      </c>
      <c r="J672" s="41">
        <f t="shared" si="837"/>
        <v>0</v>
      </c>
      <c r="K672" s="41">
        <f t="shared" si="838"/>
        <v>-16.421006999999999</v>
      </c>
      <c r="L672" s="41">
        <f t="shared" si="839"/>
        <v>-16.421006999999999</v>
      </c>
      <c r="M672" s="41">
        <f t="shared" si="840"/>
        <v>0</v>
      </c>
      <c r="N672" s="41">
        <f t="shared" si="820"/>
        <v>-16.421006999999999</v>
      </c>
      <c r="O672" s="41" t="str">
        <f t="shared" si="841"/>
        <v/>
      </c>
      <c r="P672" s="41" t="str">
        <f t="shared" si="842"/>
        <v/>
      </c>
      <c r="Q672" s="41" t="str">
        <f t="shared" si="843"/>
        <v/>
      </c>
      <c r="R672" s="41" t="str">
        <f t="shared" si="844"/>
        <v/>
      </c>
      <c r="S672" s="41" t="str">
        <f t="shared" si="845"/>
        <v/>
      </c>
      <c r="T672" s="41" t="str">
        <f t="shared" si="846"/>
        <v/>
      </c>
      <c r="U672" s="41" t="str">
        <f t="shared" si="847"/>
        <v/>
      </c>
      <c r="V672" s="41" t="str">
        <f t="shared" si="848"/>
        <v/>
      </c>
      <c r="W672" s="41" t="str">
        <f t="shared" si="849"/>
        <v/>
      </c>
      <c r="X672" s="41" t="str">
        <f t="shared" si="850"/>
        <v/>
      </c>
      <c r="Y672" s="41" t="str">
        <f t="shared" si="851"/>
        <v/>
      </c>
      <c r="Z672" s="41" t="str">
        <f t="shared" si="852"/>
        <v/>
      </c>
    </row>
    <row r="673" spans="4:46" x14ac:dyDescent="0.25">
      <c r="D673" s="18">
        <v>1974</v>
      </c>
      <c r="E673" s="47">
        <f t="shared" si="835"/>
        <v>1</v>
      </c>
      <c r="F673" s="9" t="s">
        <v>672</v>
      </c>
      <c r="G673" s="9">
        <v>-97.443234000000004</v>
      </c>
      <c r="I673" s="41">
        <f t="shared" si="836"/>
        <v>-97.443234000000004</v>
      </c>
      <c r="J673" s="41">
        <f t="shared" si="837"/>
        <v>0</v>
      </c>
      <c r="K673" s="41">
        <f t="shared" si="838"/>
        <v>-97.443234000000004</v>
      </c>
      <c r="L673" s="41">
        <f t="shared" si="839"/>
        <v>-97.443234000000004</v>
      </c>
      <c r="M673" s="41">
        <f t="shared" si="840"/>
        <v>0</v>
      </c>
      <c r="N673" s="41">
        <f t="shared" si="820"/>
        <v>-97.443234000000004</v>
      </c>
      <c r="O673" s="41" t="str">
        <f t="shared" si="841"/>
        <v/>
      </c>
      <c r="P673" s="41" t="str">
        <f t="shared" si="842"/>
        <v/>
      </c>
      <c r="Q673" s="41" t="str">
        <f t="shared" si="843"/>
        <v/>
      </c>
      <c r="R673" s="41" t="str">
        <f t="shared" si="844"/>
        <v/>
      </c>
      <c r="S673" s="41" t="str">
        <f t="shared" si="845"/>
        <v/>
      </c>
      <c r="T673" s="41" t="str">
        <f t="shared" si="846"/>
        <v/>
      </c>
      <c r="U673" s="41" t="str">
        <f t="shared" si="847"/>
        <v/>
      </c>
      <c r="V673" s="41" t="str">
        <f t="shared" si="848"/>
        <v/>
      </c>
      <c r="W673" s="41" t="str">
        <f t="shared" si="849"/>
        <v/>
      </c>
      <c r="X673" s="41" t="str">
        <f t="shared" si="850"/>
        <v/>
      </c>
      <c r="Y673" s="41" t="str">
        <f t="shared" si="851"/>
        <v/>
      </c>
      <c r="Z673" s="41" t="str">
        <f t="shared" si="852"/>
        <v/>
      </c>
    </row>
    <row r="674" spans="4:46" x14ac:dyDescent="0.25">
      <c r="D674" s="18">
        <v>1974</v>
      </c>
      <c r="E674" s="47">
        <f t="shared" si="835"/>
        <v>1</v>
      </c>
      <c r="F674" s="9" t="s">
        <v>673</v>
      </c>
      <c r="G674" s="9">
        <v>-120</v>
      </c>
      <c r="I674" s="41">
        <f t="shared" si="836"/>
        <v>-120</v>
      </c>
      <c r="J674" s="41">
        <f t="shared" si="837"/>
        <v>0</v>
      </c>
      <c r="K674" s="41">
        <f t="shared" si="838"/>
        <v>-120</v>
      </c>
      <c r="L674" s="41">
        <f t="shared" si="839"/>
        <v>-120</v>
      </c>
      <c r="M674" s="41">
        <f t="shared" si="840"/>
        <v>0</v>
      </c>
      <c r="N674" s="41">
        <f t="shared" si="820"/>
        <v>-120</v>
      </c>
      <c r="O674" s="41" t="str">
        <f t="shared" si="841"/>
        <v/>
      </c>
      <c r="P674" s="41" t="str">
        <f t="shared" si="842"/>
        <v/>
      </c>
      <c r="Q674" s="41" t="str">
        <f t="shared" si="843"/>
        <v/>
      </c>
      <c r="R674" s="41" t="str">
        <f t="shared" si="844"/>
        <v/>
      </c>
      <c r="S674" s="41" t="str">
        <f t="shared" si="845"/>
        <v/>
      </c>
      <c r="T674" s="41" t="str">
        <f t="shared" si="846"/>
        <v/>
      </c>
      <c r="U674" s="41" t="str">
        <f t="shared" si="847"/>
        <v/>
      </c>
      <c r="V674" s="41" t="str">
        <f t="shared" si="848"/>
        <v/>
      </c>
      <c r="W674" s="41" t="str">
        <f t="shared" si="849"/>
        <v/>
      </c>
      <c r="X674" s="41" t="str">
        <f t="shared" si="850"/>
        <v/>
      </c>
      <c r="Y674" s="41" t="str">
        <f t="shared" si="851"/>
        <v/>
      </c>
      <c r="Z674" s="41" t="str">
        <f t="shared" si="852"/>
        <v/>
      </c>
    </row>
    <row r="675" spans="4:46" x14ac:dyDescent="0.25">
      <c r="D675" s="18">
        <v>1974</v>
      </c>
      <c r="E675" s="47">
        <f t="shared" si="835"/>
        <v>1</v>
      </c>
      <c r="F675" s="9" t="s">
        <v>674</v>
      </c>
      <c r="G675" s="9">
        <v>-175</v>
      </c>
      <c r="I675" s="41">
        <f t="shared" si="836"/>
        <v>-175</v>
      </c>
      <c r="J675" s="41">
        <f t="shared" si="837"/>
        <v>0</v>
      </c>
      <c r="K675" s="41">
        <f t="shared" si="838"/>
        <v>-175</v>
      </c>
      <c r="L675" s="41">
        <f t="shared" si="839"/>
        <v>-175</v>
      </c>
      <c r="M675" s="41">
        <f t="shared" si="840"/>
        <v>0</v>
      </c>
      <c r="N675" s="41">
        <f t="shared" si="820"/>
        <v>-175</v>
      </c>
      <c r="O675" s="41" t="str">
        <f t="shared" si="841"/>
        <v/>
      </c>
      <c r="P675" s="41" t="str">
        <f t="shared" si="842"/>
        <v/>
      </c>
      <c r="Q675" s="41" t="str">
        <f t="shared" si="843"/>
        <v/>
      </c>
      <c r="R675" s="41" t="str">
        <f t="shared" si="844"/>
        <v/>
      </c>
      <c r="S675" s="41" t="str">
        <f t="shared" si="845"/>
        <v/>
      </c>
      <c r="T675" s="41" t="str">
        <f t="shared" si="846"/>
        <v/>
      </c>
      <c r="U675" s="41" t="str">
        <f t="shared" si="847"/>
        <v/>
      </c>
      <c r="V675" s="41" t="str">
        <f t="shared" si="848"/>
        <v/>
      </c>
      <c r="W675" s="41" t="str">
        <f t="shared" si="849"/>
        <v/>
      </c>
      <c r="X675" s="41" t="str">
        <f t="shared" si="850"/>
        <v/>
      </c>
      <c r="Y675" s="41" t="str">
        <f t="shared" si="851"/>
        <v/>
      </c>
      <c r="Z675" s="41" t="str">
        <f t="shared" si="852"/>
        <v/>
      </c>
      <c r="AC675" s="14">
        <f>SUM(I664:I675)</f>
        <v>226.01908700000001</v>
      </c>
      <c r="AD675" s="14">
        <f>SUM(J664:J675)</f>
        <v>663.97838300000001</v>
      </c>
      <c r="AE675" s="14">
        <f>SUM(K664:K675)</f>
        <v>-437.95929599999999</v>
      </c>
      <c r="AF675" s="14">
        <f>IF(AF$38=$E675,SUM(L664:L675),"")</f>
        <v>226.01908700000001</v>
      </c>
      <c r="AG675" s="14">
        <f t="shared" ref="AG675" si="909">IF(AG$38=$E675,SUM(M664:M675),"")</f>
        <v>663.97838300000001</v>
      </c>
      <c r="AH675" s="14">
        <f t="shared" ref="AH675" si="910">IF(AH$38=$E675,SUM(N664:N675),"")</f>
        <v>-437.95929599999999</v>
      </c>
      <c r="AI675" s="14" t="str">
        <f t="shared" ref="AI675" si="911">IF(AI$38=$E675,SUM(O664:O675),"")</f>
        <v/>
      </c>
      <c r="AJ675" s="14" t="str">
        <f t="shared" ref="AJ675" si="912">IF(AJ$38=$E675,SUM(P664:P675),"")</f>
        <v/>
      </c>
      <c r="AK675" s="14" t="str">
        <f t="shared" ref="AK675" si="913">IF(AK$38=$E675,SUM(Q664:Q675),"")</f>
        <v/>
      </c>
      <c r="AL675" s="14" t="str">
        <f t="shared" ref="AL675" si="914">IF(AL$38=$E675,SUM(R664:R675),"")</f>
        <v/>
      </c>
      <c r="AM675" s="14" t="str">
        <f t="shared" ref="AM675" si="915">IF(AM$38=$E675,SUM(S664:S675),"")</f>
        <v/>
      </c>
      <c r="AN675" s="14" t="str">
        <f t="shared" ref="AN675" si="916">IF(AN$38=$E675,SUM(T664:T675),"")</f>
        <v/>
      </c>
      <c r="AO675" s="14" t="str">
        <f t="shared" ref="AO675" si="917">IF(AO$38=$E675,SUM(U664:U675),"")</f>
        <v/>
      </c>
      <c r="AP675" s="14" t="str">
        <f t="shared" ref="AP675" si="918">IF(AP$38=$E675,SUM(V664:V675),"")</f>
        <v/>
      </c>
      <c r="AQ675" s="14" t="str">
        <f t="shared" ref="AQ675" si="919">IF(AQ$38=$E675,SUM(W664:W675),"")</f>
        <v/>
      </c>
      <c r="AR675" s="14" t="str">
        <f t="shared" ref="AR675" si="920">IF(AR$38=$E675,SUM(X664:X675),"")</f>
        <v/>
      </c>
      <c r="AS675" s="14" t="str">
        <f t="shared" ref="AS675" si="921">IF(AS$38=$E675,SUM(Y664:Y675),"")</f>
        <v/>
      </c>
      <c r="AT675" s="14" t="str">
        <f t="shared" ref="AT675" si="922">IF(AT$38=$E675,SUM(Z664:Z675),"")</f>
        <v/>
      </c>
    </row>
    <row r="676" spans="4:46" x14ac:dyDescent="0.25">
      <c r="D676" s="18">
        <v>1975</v>
      </c>
      <c r="E676" s="47">
        <f t="shared" si="835"/>
        <v>1</v>
      </c>
      <c r="F676" s="9" t="s">
        <v>675</v>
      </c>
      <c r="G676" s="9">
        <v>-125</v>
      </c>
      <c r="I676" s="41">
        <f t="shared" si="836"/>
        <v>-125</v>
      </c>
      <c r="J676" s="41">
        <f t="shared" si="837"/>
        <v>0</v>
      </c>
      <c r="K676" s="41">
        <f t="shared" si="838"/>
        <v>-125</v>
      </c>
      <c r="L676" s="41">
        <f t="shared" si="839"/>
        <v>-125</v>
      </c>
      <c r="M676" s="41">
        <f t="shared" si="840"/>
        <v>0</v>
      </c>
      <c r="N676" s="41">
        <f t="shared" si="820"/>
        <v>-125</v>
      </c>
      <c r="O676" s="41" t="str">
        <f t="shared" si="841"/>
        <v/>
      </c>
      <c r="P676" s="41" t="str">
        <f t="shared" si="842"/>
        <v/>
      </c>
      <c r="Q676" s="41" t="str">
        <f t="shared" si="843"/>
        <v/>
      </c>
      <c r="R676" s="41" t="str">
        <f t="shared" si="844"/>
        <v/>
      </c>
      <c r="S676" s="41" t="str">
        <f t="shared" si="845"/>
        <v/>
      </c>
      <c r="T676" s="41" t="str">
        <f t="shared" si="846"/>
        <v/>
      </c>
      <c r="U676" s="41" t="str">
        <f t="shared" si="847"/>
        <v/>
      </c>
      <c r="V676" s="41" t="str">
        <f t="shared" si="848"/>
        <v/>
      </c>
      <c r="W676" s="41" t="str">
        <f t="shared" si="849"/>
        <v/>
      </c>
      <c r="X676" s="41" t="str">
        <f t="shared" si="850"/>
        <v/>
      </c>
      <c r="Y676" s="41" t="str">
        <f t="shared" si="851"/>
        <v/>
      </c>
      <c r="Z676" s="41" t="str">
        <f t="shared" si="852"/>
        <v/>
      </c>
    </row>
    <row r="677" spans="4:46" x14ac:dyDescent="0.25">
      <c r="D677" s="18">
        <v>1975</v>
      </c>
      <c r="E677" s="47">
        <f t="shared" si="835"/>
        <v>1</v>
      </c>
      <c r="F677" s="9" t="s">
        <v>676</v>
      </c>
      <c r="G677" s="9">
        <v>-6.5401540000000002</v>
      </c>
      <c r="I677" s="41">
        <f t="shared" si="836"/>
        <v>-6.5401540000000002</v>
      </c>
      <c r="J677" s="41">
        <f t="shared" si="837"/>
        <v>0</v>
      </c>
      <c r="K677" s="41">
        <f t="shared" si="838"/>
        <v>-6.5401540000000002</v>
      </c>
      <c r="L677" s="41">
        <f t="shared" si="839"/>
        <v>-6.5401540000000002</v>
      </c>
      <c r="M677" s="41">
        <f t="shared" si="840"/>
        <v>0</v>
      </c>
      <c r="N677" s="41">
        <f t="shared" ref="N677:N740" si="923">IF($L$38=$E677,IF(L677&lt;0,L677,0),"")</f>
        <v>-6.5401540000000002</v>
      </c>
      <c r="O677" s="41" t="str">
        <f t="shared" si="841"/>
        <v/>
      </c>
      <c r="P677" s="41" t="str">
        <f t="shared" si="842"/>
        <v/>
      </c>
      <c r="Q677" s="41" t="str">
        <f t="shared" si="843"/>
        <v/>
      </c>
      <c r="R677" s="41" t="str">
        <f t="shared" si="844"/>
        <v/>
      </c>
      <c r="S677" s="41" t="str">
        <f t="shared" si="845"/>
        <v/>
      </c>
      <c r="T677" s="41" t="str">
        <f t="shared" si="846"/>
        <v/>
      </c>
      <c r="U677" s="41" t="str">
        <f t="shared" si="847"/>
        <v/>
      </c>
      <c r="V677" s="41" t="str">
        <f t="shared" si="848"/>
        <v/>
      </c>
      <c r="W677" s="41" t="str">
        <f t="shared" si="849"/>
        <v/>
      </c>
      <c r="X677" s="41" t="str">
        <f t="shared" si="850"/>
        <v/>
      </c>
      <c r="Y677" s="41" t="str">
        <f t="shared" si="851"/>
        <v/>
      </c>
      <c r="Z677" s="41" t="str">
        <f t="shared" si="852"/>
        <v/>
      </c>
    </row>
    <row r="678" spans="4:46" x14ac:dyDescent="0.25">
      <c r="D678" s="18">
        <v>1975</v>
      </c>
      <c r="E678" s="47">
        <f t="shared" si="835"/>
        <v>1</v>
      </c>
      <c r="F678" s="9" t="s">
        <v>677</v>
      </c>
      <c r="G678" s="9">
        <v>3.8149920000000002</v>
      </c>
      <c r="I678" s="41">
        <f t="shared" si="836"/>
        <v>3.8149920000000002</v>
      </c>
      <c r="J678" s="41">
        <f t="shared" si="837"/>
        <v>3.8149920000000002</v>
      </c>
      <c r="K678" s="41">
        <f t="shared" si="838"/>
        <v>0</v>
      </c>
      <c r="L678" s="41">
        <f t="shared" si="839"/>
        <v>3.8149920000000002</v>
      </c>
      <c r="M678" s="41">
        <f t="shared" si="840"/>
        <v>3.8149920000000002</v>
      </c>
      <c r="N678" s="41">
        <f t="shared" si="923"/>
        <v>0</v>
      </c>
      <c r="O678" s="41" t="str">
        <f t="shared" si="841"/>
        <v/>
      </c>
      <c r="P678" s="41" t="str">
        <f t="shared" si="842"/>
        <v/>
      </c>
      <c r="Q678" s="41" t="str">
        <f t="shared" si="843"/>
        <v/>
      </c>
      <c r="R678" s="41" t="str">
        <f t="shared" si="844"/>
        <v/>
      </c>
      <c r="S678" s="41" t="str">
        <f t="shared" si="845"/>
        <v/>
      </c>
      <c r="T678" s="41" t="str">
        <f t="shared" si="846"/>
        <v/>
      </c>
      <c r="U678" s="41" t="str">
        <f t="shared" si="847"/>
        <v/>
      </c>
      <c r="V678" s="41" t="str">
        <f t="shared" si="848"/>
        <v/>
      </c>
      <c r="W678" s="41" t="str">
        <f t="shared" si="849"/>
        <v/>
      </c>
      <c r="X678" s="41" t="str">
        <f t="shared" si="850"/>
        <v/>
      </c>
      <c r="Y678" s="41" t="str">
        <f t="shared" si="851"/>
        <v/>
      </c>
      <c r="Z678" s="41" t="str">
        <f t="shared" si="852"/>
        <v/>
      </c>
    </row>
    <row r="679" spans="4:46" x14ac:dyDescent="0.25">
      <c r="D679" s="18">
        <v>1975</v>
      </c>
      <c r="E679" s="47">
        <f t="shared" si="835"/>
        <v>1</v>
      </c>
      <c r="F679" s="9" t="s">
        <v>678</v>
      </c>
      <c r="G679" s="9">
        <v>12.073781</v>
      </c>
      <c r="I679" s="41">
        <f t="shared" si="836"/>
        <v>12.073781</v>
      </c>
      <c r="J679" s="41">
        <f t="shared" si="837"/>
        <v>12.073781</v>
      </c>
      <c r="K679" s="41">
        <f t="shared" si="838"/>
        <v>0</v>
      </c>
      <c r="L679" s="41">
        <f t="shared" si="839"/>
        <v>12.073781</v>
      </c>
      <c r="M679" s="41">
        <f t="shared" si="840"/>
        <v>12.073781</v>
      </c>
      <c r="N679" s="41">
        <f t="shared" si="923"/>
        <v>0</v>
      </c>
      <c r="O679" s="41" t="str">
        <f t="shared" si="841"/>
        <v/>
      </c>
      <c r="P679" s="41" t="str">
        <f t="shared" si="842"/>
        <v/>
      </c>
      <c r="Q679" s="41" t="str">
        <f t="shared" si="843"/>
        <v/>
      </c>
      <c r="R679" s="41" t="str">
        <f t="shared" si="844"/>
        <v/>
      </c>
      <c r="S679" s="41" t="str">
        <f t="shared" si="845"/>
        <v/>
      </c>
      <c r="T679" s="41" t="str">
        <f t="shared" si="846"/>
        <v/>
      </c>
      <c r="U679" s="41" t="str">
        <f t="shared" si="847"/>
        <v/>
      </c>
      <c r="V679" s="41" t="str">
        <f t="shared" si="848"/>
        <v/>
      </c>
      <c r="W679" s="41" t="str">
        <f t="shared" si="849"/>
        <v/>
      </c>
      <c r="X679" s="41" t="str">
        <f t="shared" si="850"/>
        <v/>
      </c>
      <c r="Y679" s="41" t="str">
        <f t="shared" si="851"/>
        <v/>
      </c>
      <c r="Z679" s="41" t="str">
        <f t="shared" si="852"/>
        <v/>
      </c>
    </row>
    <row r="680" spans="4:46" x14ac:dyDescent="0.25">
      <c r="D680" s="18">
        <v>1975</v>
      </c>
      <c r="E680" s="47">
        <f t="shared" si="835"/>
        <v>1</v>
      </c>
      <c r="F680" s="9" t="s">
        <v>679</v>
      </c>
      <c r="G680" s="9">
        <v>88.290163000000007</v>
      </c>
      <c r="I680" s="41">
        <f t="shared" si="836"/>
        <v>88.290163000000007</v>
      </c>
      <c r="J680" s="41">
        <f t="shared" si="837"/>
        <v>88.290163000000007</v>
      </c>
      <c r="K680" s="41">
        <f t="shared" si="838"/>
        <v>0</v>
      </c>
      <c r="L680" s="41">
        <f t="shared" si="839"/>
        <v>88.290163000000007</v>
      </c>
      <c r="M680" s="41">
        <f t="shared" si="840"/>
        <v>88.290163000000007</v>
      </c>
      <c r="N680" s="41">
        <f t="shared" si="923"/>
        <v>0</v>
      </c>
      <c r="O680" s="41" t="str">
        <f t="shared" si="841"/>
        <v/>
      </c>
      <c r="P680" s="41" t="str">
        <f t="shared" si="842"/>
        <v/>
      </c>
      <c r="Q680" s="41" t="str">
        <f t="shared" si="843"/>
        <v/>
      </c>
      <c r="R680" s="41" t="str">
        <f t="shared" si="844"/>
        <v/>
      </c>
      <c r="S680" s="41" t="str">
        <f t="shared" si="845"/>
        <v/>
      </c>
      <c r="T680" s="41" t="str">
        <f t="shared" si="846"/>
        <v/>
      </c>
      <c r="U680" s="41" t="str">
        <f t="shared" si="847"/>
        <v/>
      </c>
      <c r="V680" s="41" t="str">
        <f t="shared" si="848"/>
        <v/>
      </c>
      <c r="W680" s="41" t="str">
        <f t="shared" si="849"/>
        <v/>
      </c>
      <c r="X680" s="41" t="str">
        <f t="shared" si="850"/>
        <v/>
      </c>
      <c r="Y680" s="41" t="str">
        <f t="shared" si="851"/>
        <v/>
      </c>
      <c r="Z680" s="41" t="str">
        <f t="shared" si="852"/>
        <v/>
      </c>
    </row>
    <row r="681" spans="4:46" x14ac:dyDescent="0.25">
      <c r="D681" s="18">
        <v>1975</v>
      </c>
      <c r="E681" s="47">
        <f t="shared" ref="E681:E744" si="924">INDEX($B$40:$B$122,MATCH($D681,$A$40:$A$122,0),1)</f>
        <v>1</v>
      </c>
      <c r="F681" s="9" t="s">
        <v>680</v>
      </c>
      <c r="G681" s="9">
        <v>152.36121800000001</v>
      </c>
      <c r="I681" s="41">
        <f t="shared" ref="I681:I744" si="925">G681</f>
        <v>152.36121800000001</v>
      </c>
      <c r="J681" s="41">
        <f t="shared" ref="J681:J744" si="926">IF(I681&gt;=0,I681,0)</f>
        <v>152.36121800000001</v>
      </c>
      <c r="K681" s="41">
        <f t="shared" ref="K681:K744" si="927">IF(I681&lt;0,I681,0)</f>
        <v>0</v>
      </c>
      <c r="L681" s="41">
        <f t="shared" ref="L681:L744" si="928">IF($E681=L$38,$G681,"")</f>
        <v>152.36121800000001</v>
      </c>
      <c r="M681" s="41">
        <f t="shared" ref="M681:M744" si="929">IF($L$38=$E681,IF(L681&gt;=0,L681,0),"")</f>
        <v>152.36121800000001</v>
      </c>
      <c r="N681" s="41">
        <f t="shared" si="923"/>
        <v>0</v>
      </c>
      <c r="O681" s="41" t="str">
        <f t="shared" ref="O681:O744" si="930">IF($E681=O$38,$G681,"")</f>
        <v/>
      </c>
      <c r="P681" s="41" t="str">
        <f t="shared" ref="P681:P744" si="931">IF($O$38=$E681,IF(O681&gt;=0,O681,0),"")</f>
        <v/>
      </c>
      <c r="Q681" s="41" t="str">
        <f t="shared" ref="Q681:Q744" si="932">IF($O$38=$E681,IF(O681&lt;0,O681,0),"")</f>
        <v/>
      </c>
      <c r="R681" s="41" t="str">
        <f t="shared" ref="R681:R744" si="933">IF($E681=R$38,$G681,"")</f>
        <v/>
      </c>
      <c r="S681" s="41" t="str">
        <f t="shared" ref="S681:S744" si="934">IF($R$38=$E681,IF(R681&gt;=0,R681,0),"")</f>
        <v/>
      </c>
      <c r="T681" s="41" t="str">
        <f t="shared" ref="T681:T744" si="935">IF($R$38=$E681,IF(R681&lt;0,R681,0),"")</f>
        <v/>
      </c>
      <c r="U681" s="41" t="str">
        <f t="shared" ref="U681:U744" si="936">IF($E681=U$38,$G681,"")</f>
        <v/>
      </c>
      <c r="V681" s="41" t="str">
        <f t="shared" ref="V681:V744" si="937">IF($U$38=$E681,IF(U681&gt;=0,U681,0),"")</f>
        <v/>
      </c>
      <c r="W681" s="41" t="str">
        <f t="shared" ref="W681:W744" si="938">IF($U$38=$E681,IF(U681&lt;0,U681,0),"")</f>
        <v/>
      </c>
      <c r="X681" s="41" t="str">
        <f t="shared" ref="X681:X744" si="939">IF($E681=X$38,$G681,"")</f>
        <v/>
      </c>
      <c r="Y681" s="41" t="str">
        <f t="shared" ref="Y681:Y744" si="940">IF($X$38=$E681,IF(X681&gt;=0,X681,0),"")</f>
        <v/>
      </c>
      <c r="Z681" s="41" t="str">
        <f t="shared" ref="Z681:Z744" si="941">IF($X$38=$E681,IF(X681&lt;0,X681,0),"")</f>
        <v/>
      </c>
    </row>
    <row r="682" spans="4:46" x14ac:dyDescent="0.25">
      <c r="D682" s="18">
        <v>1975</v>
      </c>
      <c r="E682" s="47">
        <f t="shared" si="924"/>
        <v>1</v>
      </c>
      <c r="F682" s="9" t="s">
        <v>681</v>
      </c>
      <c r="G682" s="9">
        <v>124.72672799999999</v>
      </c>
      <c r="I682" s="41">
        <f t="shared" si="925"/>
        <v>124.72672799999999</v>
      </c>
      <c r="J682" s="41">
        <f t="shared" si="926"/>
        <v>124.72672799999999</v>
      </c>
      <c r="K682" s="41">
        <f t="shared" si="927"/>
        <v>0</v>
      </c>
      <c r="L682" s="41">
        <f t="shared" si="928"/>
        <v>124.72672799999999</v>
      </c>
      <c r="M682" s="41">
        <f t="shared" si="929"/>
        <v>124.72672799999999</v>
      </c>
      <c r="N682" s="41">
        <f t="shared" si="923"/>
        <v>0</v>
      </c>
      <c r="O682" s="41" t="str">
        <f t="shared" si="930"/>
        <v/>
      </c>
      <c r="P682" s="41" t="str">
        <f t="shared" si="931"/>
        <v/>
      </c>
      <c r="Q682" s="41" t="str">
        <f t="shared" si="932"/>
        <v/>
      </c>
      <c r="R682" s="41" t="str">
        <f t="shared" si="933"/>
        <v/>
      </c>
      <c r="S682" s="41" t="str">
        <f t="shared" si="934"/>
        <v/>
      </c>
      <c r="T682" s="41" t="str">
        <f t="shared" si="935"/>
        <v/>
      </c>
      <c r="U682" s="41" t="str">
        <f t="shared" si="936"/>
        <v/>
      </c>
      <c r="V682" s="41" t="str">
        <f t="shared" si="937"/>
        <v/>
      </c>
      <c r="W682" s="41" t="str">
        <f t="shared" si="938"/>
        <v/>
      </c>
      <c r="X682" s="41" t="str">
        <f t="shared" si="939"/>
        <v/>
      </c>
      <c r="Y682" s="41" t="str">
        <f t="shared" si="940"/>
        <v/>
      </c>
      <c r="Z682" s="41" t="str">
        <f t="shared" si="941"/>
        <v/>
      </c>
    </row>
    <row r="683" spans="4:46" x14ac:dyDescent="0.25">
      <c r="D683" s="18">
        <v>1975</v>
      </c>
      <c r="E683" s="47">
        <f t="shared" si="924"/>
        <v>1</v>
      </c>
      <c r="F683" s="9" t="s">
        <v>682</v>
      </c>
      <c r="G683" s="9">
        <v>95.836471000000003</v>
      </c>
      <c r="I683" s="41">
        <f t="shared" si="925"/>
        <v>95.836471000000003</v>
      </c>
      <c r="J683" s="41">
        <f t="shared" si="926"/>
        <v>95.836471000000003</v>
      </c>
      <c r="K683" s="41">
        <f t="shared" si="927"/>
        <v>0</v>
      </c>
      <c r="L683" s="41">
        <f t="shared" si="928"/>
        <v>95.836471000000003</v>
      </c>
      <c r="M683" s="41">
        <f t="shared" si="929"/>
        <v>95.836471000000003</v>
      </c>
      <c r="N683" s="41">
        <f t="shared" si="923"/>
        <v>0</v>
      </c>
      <c r="O683" s="41" t="str">
        <f t="shared" si="930"/>
        <v/>
      </c>
      <c r="P683" s="41" t="str">
        <f t="shared" si="931"/>
        <v/>
      </c>
      <c r="Q683" s="41" t="str">
        <f t="shared" si="932"/>
        <v/>
      </c>
      <c r="R683" s="41" t="str">
        <f t="shared" si="933"/>
        <v/>
      </c>
      <c r="S683" s="41" t="str">
        <f t="shared" si="934"/>
        <v/>
      </c>
      <c r="T683" s="41" t="str">
        <f t="shared" si="935"/>
        <v/>
      </c>
      <c r="U683" s="41" t="str">
        <f t="shared" si="936"/>
        <v/>
      </c>
      <c r="V683" s="41" t="str">
        <f t="shared" si="937"/>
        <v/>
      </c>
      <c r="W683" s="41" t="str">
        <f t="shared" si="938"/>
        <v/>
      </c>
      <c r="X683" s="41" t="str">
        <f t="shared" si="939"/>
        <v/>
      </c>
      <c r="Y683" s="41" t="str">
        <f t="shared" si="940"/>
        <v/>
      </c>
      <c r="Z683" s="41" t="str">
        <f t="shared" si="941"/>
        <v/>
      </c>
    </row>
    <row r="684" spans="4:46" x14ac:dyDescent="0.25">
      <c r="D684" s="18">
        <v>1975</v>
      </c>
      <c r="E684" s="47">
        <f t="shared" si="924"/>
        <v>1</v>
      </c>
      <c r="F684" s="9" t="s">
        <v>683</v>
      </c>
      <c r="G684" s="9">
        <v>110.896427</v>
      </c>
      <c r="I684" s="41">
        <f t="shared" si="925"/>
        <v>110.896427</v>
      </c>
      <c r="J684" s="41">
        <f t="shared" si="926"/>
        <v>110.896427</v>
      </c>
      <c r="K684" s="41">
        <f t="shared" si="927"/>
        <v>0</v>
      </c>
      <c r="L684" s="41">
        <f t="shared" si="928"/>
        <v>110.896427</v>
      </c>
      <c r="M684" s="41">
        <f t="shared" si="929"/>
        <v>110.896427</v>
      </c>
      <c r="N684" s="41">
        <f t="shared" si="923"/>
        <v>0</v>
      </c>
      <c r="O684" s="41" t="str">
        <f t="shared" si="930"/>
        <v/>
      </c>
      <c r="P684" s="41" t="str">
        <f t="shared" si="931"/>
        <v/>
      </c>
      <c r="Q684" s="41" t="str">
        <f t="shared" si="932"/>
        <v/>
      </c>
      <c r="R684" s="41" t="str">
        <f t="shared" si="933"/>
        <v/>
      </c>
      <c r="S684" s="41" t="str">
        <f t="shared" si="934"/>
        <v/>
      </c>
      <c r="T684" s="41" t="str">
        <f t="shared" si="935"/>
        <v/>
      </c>
      <c r="U684" s="41" t="str">
        <f t="shared" si="936"/>
        <v/>
      </c>
      <c r="V684" s="41" t="str">
        <f t="shared" si="937"/>
        <v/>
      </c>
      <c r="W684" s="41" t="str">
        <f t="shared" si="938"/>
        <v/>
      </c>
      <c r="X684" s="41" t="str">
        <f t="shared" si="939"/>
        <v/>
      </c>
      <c r="Y684" s="41" t="str">
        <f t="shared" si="940"/>
        <v/>
      </c>
      <c r="Z684" s="41" t="str">
        <f t="shared" si="941"/>
        <v/>
      </c>
    </row>
    <row r="685" spans="4:46" x14ac:dyDescent="0.25">
      <c r="D685" s="18">
        <v>1975</v>
      </c>
      <c r="E685" s="47">
        <f t="shared" si="924"/>
        <v>1</v>
      </c>
      <c r="F685" s="9" t="s">
        <v>684</v>
      </c>
      <c r="G685" s="9">
        <v>-161.45962599999999</v>
      </c>
      <c r="I685" s="41">
        <f t="shared" si="925"/>
        <v>-161.45962599999999</v>
      </c>
      <c r="J685" s="41">
        <f t="shared" si="926"/>
        <v>0</v>
      </c>
      <c r="K685" s="41">
        <f t="shared" si="927"/>
        <v>-161.45962599999999</v>
      </c>
      <c r="L685" s="41">
        <f t="shared" si="928"/>
        <v>-161.45962599999999</v>
      </c>
      <c r="M685" s="41">
        <f t="shared" si="929"/>
        <v>0</v>
      </c>
      <c r="N685" s="41">
        <f t="shared" si="923"/>
        <v>-161.45962599999999</v>
      </c>
      <c r="O685" s="41" t="str">
        <f t="shared" si="930"/>
        <v/>
      </c>
      <c r="P685" s="41" t="str">
        <f t="shared" si="931"/>
        <v/>
      </c>
      <c r="Q685" s="41" t="str">
        <f t="shared" si="932"/>
        <v/>
      </c>
      <c r="R685" s="41" t="str">
        <f t="shared" si="933"/>
        <v/>
      </c>
      <c r="S685" s="41" t="str">
        <f t="shared" si="934"/>
        <v/>
      </c>
      <c r="T685" s="41" t="str">
        <f t="shared" si="935"/>
        <v/>
      </c>
      <c r="U685" s="41" t="str">
        <f t="shared" si="936"/>
        <v/>
      </c>
      <c r="V685" s="41" t="str">
        <f t="shared" si="937"/>
        <v/>
      </c>
      <c r="W685" s="41" t="str">
        <f t="shared" si="938"/>
        <v/>
      </c>
      <c r="X685" s="41" t="str">
        <f t="shared" si="939"/>
        <v/>
      </c>
      <c r="Y685" s="41" t="str">
        <f t="shared" si="940"/>
        <v/>
      </c>
      <c r="Z685" s="41" t="str">
        <f t="shared" si="941"/>
        <v/>
      </c>
    </row>
    <row r="686" spans="4:46" x14ac:dyDescent="0.25">
      <c r="D686" s="18">
        <v>1975</v>
      </c>
      <c r="E686" s="47">
        <f t="shared" si="924"/>
        <v>1</v>
      </c>
      <c r="F686" s="9" t="s">
        <v>685</v>
      </c>
      <c r="G686" s="9">
        <v>-120</v>
      </c>
      <c r="I686" s="41">
        <f t="shared" si="925"/>
        <v>-120</v>
      </c>
      <c r="J686" s="41">
        <f t="shared" si="926"/>
        <v>0</v>
      </c>
      <c r="K686" s="41">
        <f t="shared" si="927"/>
        <v>-120</v>
      </c>
      <c r="L686" s="41">
        <f t="shared" si="928"/>
        <v>-120</v>
      </c>
      <c r="M686" s="41">
        <f t="shared" si="929"/>
        <v>0</v>
      </c>
      <c r="N686" s="41">
        <f t="shared" si="923"/>
        <v>-120</v>
      </c>
      <c r="O686" s="41" t="str">
        <f t="shared" si="930"/>
        <v/>
      </c>
      <c r="P686" s="41" t="str">
        <f t="shared" si="931"/>
        <v/>
      </c>
      <c r="Q686" s="41" t="str">
        <f t="shared" si="932"/>
        <v/>
      </c>
      <c r="R686" s="41" t="str">
        <f t="shared" si="933"/>
        <v/>
      </c>
      <c r="S686" s="41" t="str">
        <f t="shared" si="934"/>
        <v/>
      </c>
      <c r="T686" s="41" t="str">
        <f t="shared" si="935"/>
        <v/>
      </c>
      <c r="U686" s="41" t="str">
        <f t="shared" si="936"/>
        <v/>
      </c>
      <c r="V686" s="41" t="str">
        <f t="shared" si="937"/>
        <v/>
      </c>
      <c r="W686" s="41" t="str">
        <f t="shared" si="938"/>
        <v/>
      </c>
      <c r="X686" s="41" t="str">
        <f t="shared" si="939"/>
        <v/>
      </c>
      <c r="Y686" s="41" t="str">
        <f t="shared" si="940"/>
        <v/>
      </c>
      <c r="Z686" s="41" t="str">
        <f t="shared" si="941"/>
        <v/>
      </c>
    </row>
    <row r="687" spans="4:46" x14ac:dyDescent="0.25">
      <c r="D687" s="18">
        <v>1975</v>
      </c>
      <c r="E687" s="47">
        <f t="shared" si="924"/>
        <v>1</v>
      </c>
      <c r="F687" s="9" t="s">
        <v>686</v>
      </c>
      <c r="G687" s="9">
        <v>-183.58185399999999</v>
      </c>
      <c r="I687" s="41">
        <f t="shared" si="925"/>
        <v>-183.58185399999999</v>
      </c>
      <c r="J687" s="41">
        <f t="shared" si="926"/>
        <v>0</v>
      </c>
      <c r="K687" s="41">
        <f t="shared" si="927"/>
        <v>-183.58185399999999</v>
      </c>
      <c r="L687" s="41">
        <f t="shared" si="928"/>
        <v>-183.58185399999999</v>
      </c>
      <c r="M687" s="41">
        <f t="shared" si="929"/>
        <v>0</v>
      </c>
      <c r="N687" s="41">
        <f t="shared" si="923"/>
        <v>-183.58185399999999</v>
      </c>
      <c r="O687" s="41" t="str">
        <f t="shared" si="930"/>
        <v/>
      </c>
      <c r="P687" s="41" t="str">
        <f t="shared" si="931"/>
        <v/>
      </c>
      <c r="Q687" s="41" t="str">
        <f t="shared" si="932"/>
        <v/>
      </c>
      <c r="R687" s="41" t="str">
        <f t="shared" si="933"/>
        <v/>
      </c>
      <c r="S687" s="41" t="str">
        <f t="shared" si="934"/>
        <v/>
      </c>
      <c r="T687" s="41" t="str">
        <f t="shared" si="935"/>
        <v/>
      </c>
      <c r="U687" s="41" t="str">
        <f t="shared" si="936"/>
        <v/>
      </c>
      <c r="V687" s="41" t="str">
        <f t="shared" si="937"/>
        <v/>
      </c>
      <c r="W687" s="41" t="str">
        <f t="shared" si="938"/>
        <v/>
      </c>
      <c r="X687" s="41" t="str">
        <f t="shared" si="939"/>
        <v/>
      </c>
      <c r="Y687" s="41" t="str">
        <f t="shared" si="940"/>
        <v/>
      </c>
      <c r="Z687" s="41" t="str">
        <f t="shared" si="941"/>
        <v/>
      </c>
      <c r="AC687" s="14">
        <f>SUM(I676:I687)</f>
        <v>-8.5818539999999928</v>
      </c>
      <c r="AD687" s="14">
        <f>SUM(J676:J687)</f>
        <v>587.99977999999999</v>
      </c>
      <c r="AE687" s="14">
        <f>SUM(K676:K687)</f>
        <v>-596.58163400000001</v>
      </c>
      <c r="AF687" s="14">
        <f>IF(AF$38=$E687,SUM(L676:L687),"")</f>
        <v>-8.5818539999999928</v>
      </c>
      <c r="AG687" s="14">
        <f t="shared" ref="AG687" si="942">IF(AG$38=$E687,SUM(M676:M687),"")</f>
        <v>587.99977999999999</v>
      </c>
      <c r="AH687" s="14">
        <f t="shared" ref="AH687" si="943">IF(AH$38=$E687,SUM(N676:N687),"")</f>
        <v>-596.58163400000001</v>
      </c>
      <c r="AI687" s="14" t="str">
        <f t="shared" ref="AI687" si="944">IF(AI$38=$E687,SUM(O676:O687),"")</f>
        <v/>
      </c>
      <c r="AJ687" s="14" t="str">
        <f t="shared" ref="AJ687" si="945">IF(AJ$38=$E687,SUM(P676:P687),"")</f>
        <v/>
      </c>
      <c r="AK687" s="14" t="str">
        <f t="shared" ref="AK687" si="946">IF(AK$38=$E687,SUM(Q676:Q687),"")</f>
        <v/>
      </c>
      <c r="AL687" s="14" t="str">
        <f t="shared" ref="AL687" si="947">IF(AL$38=$E687,SUM(R676:R687),"")</f>
        <v/>
      </c>
      <c r="AM687" s="14" t="str">
        <f t="shared" ref="AM687" si="948">IF(AM$38=$E687,SUM(S676:S687),"")</f>
        <v/>
      </c>
      <c r="AN687" s="14" t="str">
        <f t="shared" ref="AN687" si="949">IF(AN$38=$E687,SUM(T676:T687),"")</f>
        <v/>
      </c>
      <c r="AO687" s="14" t="str">
        <f t="shared" ref="AO687" si="950">IF(AO$38=$E687,SUM(U676:U687),"")</f>
        <v/>
      </c>
      <c r="AP687" s="14" t="str">
        <f t="shared" ref="AP687" si="951">IF(AP$38=$E687,SUM(V676:V687),"")</f>
        <v/>
      </c>
      <c r="AQ687" s="14" t="str">
        <f t="shared" ref="AQ687" si="952">IF(AQ$38=$E687,SUM(W676:W687),"")</f>
        <v/>
      </c>
      <c r="AR687" s="14" t="str">
        <f t="shared" ref="AR687" si="953">IF(AR$38=$E687,SUM(X676:X687),"")</f>
        <v/>
      </c>
      <c r="AS687" s="14" t="str">
        <f t="shared" ref="AS687" si="954">IF(AS$38=$E687,SUM(Y676:Y687),"")</f>
        <v/>
      </c>
      <c r="AT687" s="14" t="str">
        <f t="shared" ref="AT687" si="955">IF(AT$38=$E687,SUM(Z676:Z687),"")</f>
        <v/>
      </c>
    </row>
    <row r="688" spans="4:46" x14ac:dyDescent="0.25">
      <c r="D688" s="18">
        <v>1976</v>
      </c>
      <c r="E688" s="47">
        <f t="shared" si="924"/>
        <v>5</v>
      </c>
      <c r="F688" s="9" t="s">
        <v>687</v>
      </c>
      <c r="G688" s="9">
        <v>-116.41814599999999</v>
      </c>
      <c r="I688" s="41">
        <f t="shared" si="925"/>
        <v>-116.41814599999999</v>
      </c>
      <c r="J688" s="41">
        <f t="shared" si="926"/>
        <v>0</v>
      </c>
      <c r="K688" s="41">
        <f t="shared" si="927"/>
        <v>-116.41814599999999</v>
      </c>
      <c r="L688" s="41" t="str">
        <f t="shared" si="928"/>
        <v/>
      </c>
      <c r="M688" s="41" t="str">
        <f t="shared" si="929"/>
        <v/>
      </c>
      <c r="N688" s="41" t="str">
        <f t="shared" si="923"/>
        <v/>
      </c>
      <c r="O688" s="41" t="str">
        <f t="shared" si="930"/>
        <v/>
      </c>
      <c r="P688" s="41" t="str">
        <f t="shared" si="931"/>
        <v/>
      </c>
      <c r="Q688" s="41" t="str">
        <f t="shared" si="932"/>
        <v/>
      </c>
      <c r="R688" s="41" t="str">
        <f t="shared" si="933"/>
        <v/>
      </c>
      <c r="S688" s="41" t="str">
        <f t="shared" si="934"/>
        <v/>
      </c>
      <c r="T688" s="41" t="str">
        <f t="shared" si="935"/>
        <v/>
      </c>
      <c r="U688" s="41" t="str">
        <f t="shared" si="936"/>
        <v/>
      </c>
      <c r="V688" s="41" t="str">
        <f t="shared" si="937"/>
        <v/>
      </c>
      <c r="W688" s="41" t="str">
        <f t="shared" si="938"/>
        <v/>
      </c>
      <c r="X688" s="41">
        <f t="shared" si="939"/>
        <v>-116.41814599999999</v>
      </c>
      <c r="Y688" s="41">
        <f t="shared" si="940"/>
        <v>0</v>
      </c>
      <c r="Z688" s="41">
        <f t="shared" si="941"/>
        <v>-116.41814599999999</v>
      </c>
    </row>
    <row r="689" spans="4:46" x14ac:dyDescent="0.25">
      <c r="D689" s="18">
        <v>1976</v>
      </c>
      <c r="E689" s="47">
        <f t="shared" si="924"/>
        <v>5</v>
      </c>
      <c r="F689" s="9" t="s">
        <v>688</v>
      </c>
      <c r="G689" s="9">
        <v>0</v>
      </c>
      <c r="I689" s="41">
        <f t="shared" si="925"/>
        <v>0</v>
      </c>
      <c r="J689" s="41">
        <f t="shared" si="926"/>
        <v>0</v>
      </c>
      <c r="K689" s="41">
        <f t="shared" si="927"/>
        <v>0</v>
      </c>
      <c r="L689" s="41" t="str">
        <f t="shared" si="928"/>
        <v/>
      </c>
      <c r="M689" s="41" t="str">
        <f t="shared" si="929"/>
        <v/>
      </c>
      <c r="N689" s="41" t="str">
        <f t="shared" si="923"/>
        <v/>
      </c>
      <c r="O689" s="41" t="str">
        <f t="shared" si="930"/>
        <v/>
      </c>
      <c r="P689" s="41" t="str">
        <f t="shared" si="931"/>
        <v/>
      </c>
      <c r="Q689" s="41" t="str">
        <f t="shared" si="932"/>
        <v/>
      </c>
      <c r="R689" s="41" t="str">
        <f t="shared" si="933"/>
        <v/>
      </c>
      <c r="S689" s="41" t="str">
        <f t="shared" si="934"/>
        <v/>
      </c>
      <c r="T689" s="41" t="str">
        <f t="shared" si="935"/>
        <v/>
      </c>
      <c r="U689" s="41" t="str">
        <f t="shared" si="936"/>
        <v/>
      </c>
      <c r="V689" s="41" t="str">
        <f t="shared" si="937"/>
        <v/>
      </c>
      <c r="W689" s="41" t="str">
        <f t="shared" si="938"/>
        <v/>
      </c>
      <c r="X689" s="41">
        <f t="shared" si="939"/>
        <v>0</v>
      </c>
      <c r="Y689" s="41">
        <f t="shared" si="940"/>
        <v>0</v>
      </c>
      <c r="Z689" s="41">
        <f t="shared" si="941"/>
        <v>0</v>
      </c>
    </row>
    <row r="690" spans="4:46" x14ac:dyDescent="0.25">
      <c r="D690" s="18">
        <v>1976</v>
      </c>
      <c r="E690" s="47">
        <f t="shared" si="924"/>
        <v>5</v>
      </c>
      <c r="F690" s="9" t="s">
        <v>689</v>
      </c>
      <c r="G690" s="9">
        <v>0</v>
      </c>
      <c r="I690" s="41">
        <f t="shared" si="925"/>
        <v>0</v>
      </c>
      <c r="J690" s="41">
        <f t="shared" si="926"/>
        <v>0</v>
      </c>
      <c r="K690" s="41">
        <f t="shared" si="927"/>
        <v>0</v>
      </c>
      <c r="L690" s="41" t="str">
        <f t="shared" si="928"/>
        <v/>
      </c>
      <c r="M690" s="41" t="str">
        <f t="shared" si="929"/>
        <v/>
      </c>
      <c r="N690" s="41" t="str">
        <f t="shared" si="923"/>
        <v/>
      </c>
      <c r="O690" s="41" t="str">
        <f t="shared" si="930"/>
        <v/>
      </c>
      <c r="P690" s="41" t="str">
        <f t="shared" si="931"/>
        <v/>
      </c>
      <c r="Q690" s="41" t="str">
        <f t="shared" si="932"/>
        <v/>
      </c>
      <c r="R690" s="41" t="str">
        <f t="shared" si="933"/>
        <v/>
      </c>
      <c r="S690" s="41" t="str">
        <f t="shared" si="934"/>
        <v/>
      </c>
      <c r="T690" s="41" t="str">
        <f t="shared" si="935"/>
        <v/>
      </c>
      <c r="U690" s="41" t="str">
        <f t="shared" si="936"/>
        <v/>
      </c>
      <c r="V690" s="41" t="str">
        <f t="shared" si="937"/>
        <v/>
      </c>
      <c r="W690" s="41" t="str">
        <f t="shared" si="938"/>
        <v/>
      </c>
      <c r="X690" s="41">
        <f t="shared" si="939"/>
        <v>0</v>
      </c>
      <c r="Y690" s="41">
        <f t="shared" si="940"/>
        <v>0</v>
      </c>
      <c r="Z690" s="41">
        <f t="shared" si="941"/>
        <v>0</v>
      </c>
    </row>
    <row r="691" spans="4:46" x14ac:dyDescent="0.25">
      <c r="D691" s="18">
        <v>1976</v>
      </c>
      <c r="E691" s="47">
        <f t="shared" si="924"/>
        <v>5</v>
      </c>
      <c r="F691" s="9" t="s">
        <v>690</v>
      </c>
      <c r="G691" s="9">
        <v>-182.15654900000001</v>
      </c>
      <c r="I691" s="41">
        <f t="shared" si="925"/>
        <v>-182.15654900000001</v>
      </c>
      <c r="J691" s="41">
        <f t="shared" si="926"/>
        <v>0</v>
      </c>
      <c r="K691" s="41">
        <f t="shared" si="927"/>
        <v>-182.15654900000001</v>
      </c>
      <c r="L691" s="41" t="str">
        <f t="shared" si="928"/>
        <v/>
      </c>
      <c r="M691" s="41" t="str">
        <f t="shared" si="929"/>
        <v/>
      </c>
      <c r="N691" s="41" t="str">
        <f t="shared" si="923"/>
        <v/>
      </c>
      <c r="O691" s="41" t="str">
        <f t="shared" si="930"/>
        <v/>
      </c>
      <c r="P691" s="41" t="str">
        <f t="shared" si="931"/>
        <v/>
      </c>
      <c r="Q691" s="41" t="str">
        <f t="shared" si="932"/>
        <v/>
      </c>
      <c r="R691" s="41" t="str">
        <f t="shared" si="933"/>
        <v/>
      </c>
      <c r="S691" s="41" t="str">
        <f t="shared" si="934"/>
        <v/>
      </c>
      <c r="T691" s="41" t="str">
        <f t="shared" si="935"/>
        <v/>
      </c>
      <c r="U691" s="41" t="str">
        <f t="shared" si="936"/>
        <v/>
      </c>
      <c r="V691" s="41" t="str">
        <f t="shared" si="937"/>
        <v/>
      </c>
      <c r="W691" s="41" t="str">
        <f t="shared" si="938"/>
        <v/>
      </c>
      <c r="X691" s="41">
        <f t="shared" si="939"/>
        <v>-182.15654900000001</v>
      </c>
      <c r="Y691" s="41">
        <f t="shared" si="940"/>
        <v>0</v>
      </c>
      <c r="Z691" s="41">
        <f t="shared" si="941"/>
        <v>-182.15654900000001</v>
      </c>
    </row>
    <row r="692" spans="4:46" x14ac:dyDescent="0.25">
      <c r="D692" s="18">
        <v>1976</v>
      </c>
      <c r="E692" s="47">
        <f t="shared" si="924"/>
        <v>5</v>
      </c>
      <c r="F692" s="9" t="s">
        <v>691</v>
      </c>
      <c r="G692" s="9">
        <v>31.123342000000001</v>
      </c>
      <c r="I692" s="41">
        <f t="shared" si="925"/>
        <v>31.123342000000001</v>
      </c>
      <c r="J692" s="41">
        <f t="shared" si="926"/>
        <v>31.123342000000001</v>
      </c>
      <c r="K692" s="41">
        <f t="shared" si="927"/>
        <v>0</v>
      </c>
      <c r="L692" s="41" t="str">
        <f t="shared" si="928"/>
        <v/>
      </c>
      <c r="M692" s="41" t="str">
        <f t="shared" si="929"/>
        <v/>
      </c>
      <c r="N692" s="41" t="str">
        <f t="shared" si="923"/>
        <v/>
      </c>
      <c r="O692" s="41" t="str">
        <f t="shared" si="930"/>
        <v/>
      </c>
      <c r="P692" s="41" t="str">
        <f t="shared" si="931"/>
        <v/>
      </c>
      <c r="Q692" s="41" t="str">
        <f t="shared" si="932"/>
        <v/>
      </c>
      <c r="R692" s="41" t="str">
        <f t="shared" si="933"/>
        <v/>
      </c>
      <c r="S692" s="41" t="str">
        <f t="shared" si="934"/>
        <v/>
      </c>
      <c r="T692" s="41" t="str">
        <f t="shared" si="935"/>
        <v/>
      </c>
      <c r="U692" s="41" t="str">
        <f t="shared" si="936"/>
        <v/>
      </c>
      <c r="V692" s="41" t="str">
        <f t="shared" si="937"/>
        <v/>
      </c>
      <c r="W692" s="41" t="str">
        <f t="shared" si="938"/>
        <v/>
      </c>
      <c r="X692" s="41">
        <f t="shared" si="939"/>
        <v>31.123342000000001</v>
      </c>
      <c r="Y692" s="41">
        <f t="shared" si="940"/>
        <v>31.123342000000001</v>
      </c>
      <c r="Z692" s="41">
        <f t="shared" si="941"/>
        <v>0</v>
      </c>
    </row>
    <row r="693" spans="4:46" x14ac:dyDescent="0.25">
      <c r="D693" s="18">
        <v>1976</v>
      </c>
      <c r="E693" s="47">
        <f t="shared" si="924"/>
        <v>5</v>
      </c>
      <c r="F693" s="9" t="s">
        <v>692</v>
      </c>
      <c r="G693" s="9">
        <v>48.302612000000003</v>
      </c>
      <c r="I693" s="41">
        <f t="shared" si="925"/>
        <v>48.302612000000003</v>
      </c>
      <c r="J693" s="41">
        <f t="shared" si="926"/>
        <v>48.302612000000003</v>
      </c>
      <c r="K693" s="41">
        <f t="shared" si="927"/>
        <v>0</v>
      </c>
      <c r="L693" s="41" t="str">
        <f t="shared" si="928"/>
        <v/>
      </c>
      <c r="M693" s="41" t="str">
        <f t="shared" si="929"/>
        <v/>
      </c>
      <c r="N693" s="41" t="str">
        <f t="shared" si="923"/>
        <v/>
      </c>
      <c r="O693" s="41" t="str">
        <f t="shared" si="930"/>
        <v/>
      </c>
      <c r="P693" s="41" t="str">
        <f t="shared" si="931"/>
        <v/>
      </c>
      <c r="Q693" s="41" t="str">
        <f t="shared" si="932"/>
        <v/>
      </c>
      <c r="R693" s="41" t="str">
        <f t="shared" si="933"/>
        <v/>
      </c>
      <c r="S693" s="41" t="str">
        <f t="shared" si="934"/>
        <v/>
      </c>
      <c r="T693" s="41" t="str">
        <f t="shared" si="935"/>
        <v/>
      </c>
      <c r="U693" s="41" t="str">
        <f t="shared" si="936"/>
        <v/>
      </c>
      <c r="V693" s="41" t="str">
        <f t="shared" si="937"/>
        <v/>
      </c>
      <c r="W693" s="41" t="str">
        <f t="shared" si="938"/>
        <v/>
      </c>
      <c r="X693" s="41">
        <f t="shared" si="939"/>
        <v>48.302612000000003</v>
      </c>
      <c r="Y693" s="41">
        <f t="shared" si="940"/>
        <v>48.302612000000003</v>
      </c>
      <c r="Z693" s="41">
        <f t="shared" si="941"/>
        <v>0</v>
      </c>
    </row>
    <row r="694" spans="4:46" x14ac:dyDescent="0.25">
      <c r="D694" s="18">
        <v>1976</v>
      </c>
      <c r="E694" s="47">
        <f t="shared" si="924"/>
        <v>5</v>
      </c>
      <c r="F694" s="9" t="s">
        <v>693</v>
      </c>
      <c r="G694" s="9">
        <v>81.335482999999996</v>
      </c>
      <c r="I694" s="41">
        <f t="shared" si="925"/>
        <v>81.335482999999996</v>
      </c>
      <c r="J694" s="41">
        <f t="shared" si="926"/>
        <v>81.335482999999996</v>
      </c>
      <c r="K694" s="41">
        <f t="shared" si="927"/>
        <v>0</v>
      </c>
      <c r="L694" s="41" t="str">
        <f t="shared" si="928"/>
        <v/>
      </c>
      <c r="M694" s="41" t="str">
        <f t="shared" si="929"/>
        <v/>
      </c>
      <c r="N694" s="41" t="str">
        <f t="shared" si="923"/>
        <v/>
      </c>
      <c r="O694" s="41" t="str">
        <f t="shared" si="930"/>
        <v/>
      </c>
      <c r="P694" s="41" t="str">
        <f t="shared" si="931"/>
        <v/>
      </c>
      <c r="Q694" s="41" t="str">
        <f t="shared" si="932"/>
        <v/>
      </c>
      <c r="R694" s="41" t="str">
        <f t="shared" si="933"/>
        <v/>
      </c>
      <c r="S694" s="41" t="str">
        <f t="shared" si="934"/>
        <v/>
      </c>
      <c r="T694" s="41" t="str">
        <f t="shared" si="935"/>
        <v/>
      </c>
      <c r="U694" s="41" t="str">
        <f t="shared" si="936"/>
        <v/>
      </c>
      <c r="V694" s="41" t="str">
        <f t="shared" si="937"/>
        <v/>
      </c>
      <c r="W694" s="41" t="str">
        <f t="shared" si="938"/>
        <v/>
      </c>
      <c r="X694" s="41">
        <f t="shared" si="939"/>
        <v>81.335482999999996</v>
      </c>
      <c r="Y694" s="41">
        <f t="shared" si="940"/>
        <v>81.335482999999996</v>
      </c>
      <c r="Z694" s="41">
        <f t="shared" si="941"/>
        <v>0</v>
      </c>
    </row>
    <row r="695" spans="4:46" x14ac:dyDescent="0.25">
      <c r="D695" s="18">
        <v>1976</v>
      </c>
      <c r="E695" s="47">
        <f t="shared" si="924"/>
        <v>5</v>
      </c>
      <c r="F695" s="9" t="s">
        <v>694</v>
      </c>
      <c r="G695" s="9">
        <v>-25.538385999999999</v>
      </c>
      <c r="I695" s="41">
        <f t="shared" si="925"/>
        <v>-25.538385999999999</v>
      </c>
      <c r="J695" s="41">
        <f t="shared" si="926"/>
        <v>0</v>
      </c>
      <c r="K695" s="41">
        <f t="shared" si="927"/>
        <v>-25.538385999999999</v>
      </c>
      <c r="L695" s="41" t="str">
        <f t="shared" si="928"/>
        <v/>
      </c>
      <c r="M695" s="41" t="str">
        <f t="shared" si="929"/>
        <v/>
      </c>
      <c r="N695" s="41" t="str">
        <f t="shared" si="923"/>
        <v/>
      </c>
      <c r="O695" s="41" t="str">
        <f t="shared" si="930"/>
        <v/>
      </c>
      <c r="P695" s="41" t="str">
        <f t="shared" si="931"/>
        <v/>
      </c>
      <c r="Q695" s="41" t="str">
        <f t="shared" si="932"/>
        <v/>
      </c>
      <c r="R695" s="41" t="str">
        <f t="shared" si="933"/>
        <v/>
      </c>
      <c r="S695" s="41" t="str">
        <f t="shared" si="934"/>
        <v/>
      </c>
      <c r="T695" s="41" t="str">
        <f t="shared" si="935"/>
        <v/>
      </c>
      <c r="U695" s="41" t="str">
        <f t="shared" si="936"/>
        <v/>
      </c>
      <c r="V695" s="41" t="str">
        <f t="shared" si="937"/>
        <v/>
      </c>
      <c r="W695" s="41" t="str">
        <f t="shared" si="938"/>
        <v/>
      </c>
      <c r="X695" s="41">
        <f t="shared" si="939"/>
        <v>-25.538385999999999</v>
      </c>
      <c r="Y695" s="41">
        <f t="shared" si="940"/>
        <v>0</v>
      </c>
      <c r="Z695" s="41">
        <f t="shared" si="941"/>
        <v>-25.538385999999999</v>
      </c>
    </row>
    <row r="696" spans="4:46" x14ac:dyDescent="0.25">
      <c r="D696" s="18">
        <v>1976</v>
      </c>
      <c r="E696" s="47">
        <f t="shared" si="924"/>
        <v>5</v>
      </c>
      <c r="F696" s="9" t="s">
        <v>695</v>
      </c>
      <c r="G696" s="9">
        <v>-50.163718000000003</v>
      </c>
      <c r="I696" s="41">
        <f t="shared" si="925"/>
        <v>-50.163718000000003</v>
      </c>
      <c r="J696" s="41">
        <f t="shared" si="926"/>
        <v>0</v>
      </c>
      <c r="K696" s="41">
        <f t="shared" si="927"/>
        <v>-50.163718000000003</v>
      </c>
      <c r="L696" s="41" t="str">
        <f t="shared" si="928"/>
        <v/>
      </c>
      <c r="M696" s="41" t="str">
        <f t="shared" si="929"/>
        <v/>
      </c>
      <c r="N696" s="41" t="str">
        <f t="shared" si="923"/>
        <v/>
      </c>
      <c r="O696" s="41" t="str">
        <f t="shared" si="930"/>
        <v/>
      </c>
      <c r="P696" s="41" t="str">
        <f t="shared" si="931"/>
        <v/>
      </c>
      <c r="Q696" s="41" t="str">
        <f t="shared" si="932"/>
        <v/>
      </c>
      <c r="R696" s="41" t="str">
        <f t="shared" si="933"/>
        <v/>
      </c>
      <c r="S696" s="41" t="str">
        <f t="shared" si="934"/>
        <v/>
      </c>
      <c r="T696" s="41" t="str">
        <f t="shared" si="935"/>
        <v/>
      </c>
      <c r="U696" s="41" t="str">
        <f t="shared" si="936"/>
        <v/>
      </c>
      <c r="V696" s="41" t="str">
        <f t="shared" si="937"/>
        <v/>
      </c>
      <c r="W696" s="41" t="str">
        <f t="shared" si="938"/>
        <v/>
      </c>
      <c r="X696" s="41">
        <f t="shared" si="939"/>
        <v>-50.163718000000003</v>
      </c>
      <c r="Y696" s="41">
        <f t="shared" si="940"/>
        <v>0</v>
      </c>
      <c r="Z696" s="41">
        <f t="shared" si="941"/>
        <v>-50.163718000000003</v>
      </c>
    </row>
    <row r="697" spans="4:46" x14ac:dyDescent="0.25">
      <c r="D697" s="18">
        <v>1976</v>
      </c>
      <c r="E697" s="47">
        <f t="shared" si="924"/>
        <v>5</v>
      </c>
      <c r="F697" s="9" t="s">
        <v>696</v>
      </c>
      <c r="G697" s="9">
        <v>-210.74782300000001</v>
      </c>
      <c r="I697" s="41">
        <f t="shared" si="925"/>
        <v>-210.74782300000001</v>
      </c>
      <c r="J697" s="41">
        <f t="shared" si="926"/>
        <v>0</v>
      </c>
      <c r="K697" s="41">
        <f t="shared" si="927"/>
        <v>-210.74782300000001</v>
      </c>
      <c r="L697" s="41" t="str">
        <f t="shared" si="928"/>
        <v/>
      </c>
      <c r="M697" s="41" t="str">
        <f t="shared" si="929"/>
        <v/>
      </c>
      <c r="N697" s="41" t="str">
        <f t="shared" si="923"/>
        <v/>
      </c>
      <c r="O697" s="41" t="str">
        <f t="shared" si="930"/>
        <v/>
      </c>
      <c r="P697" s="41" t="str">
        <f t="shared" si="931"/>
        <v/>
      </c>
      <c r="Q697" s="41" t="str">
        <f t="shared" si="932"/>
        <v/>
      </c>
      <c r="R697" s="41" t="str">
        <f t="shared" si="933"/>
        <v/>
      </c>
      <c r="S697" s="41" t="str">
        <f t="shared" si="934"/>
        <v/>
      </c>
      <c r="T697" s="41" t="str">
        <f t="shared" si="935"/>
        <v/>
      </c>
      <c r="U697" s="41" t="str">
        <f t="shared" si="936"/>
        <v/>
      </c>
      <c r="V697" s="41" t="str">
        <f t="shared" si="937"/>
        <v/>
      </c>
      <c r="W697" s="41" t="str">
        <f t="shared" si="938"/>
        <v/>
      </c>
      <c r="X697" s="41">
        <f t="shared" si="939"/>
        <v>-210.74782300000001</v>
      </c>
      <c r="Y697" s="41">
        <f t="shared" si="940"/>
        <v>0</v>
      </c>
      <c r="Z697" s="41">
        <f t="shared" si="941"/>
        <v>-210.74782300000001</v>
      </c>
    </row>
    <row r="698" spans="4:46" x14ac:dyDescent="0.25">
      <c r="D698" s="18">
        <v>1976</v>
      </c>
      <c r="E698" s="47">
        <f t="shared" si="924"/>
        <v>5</v>
      </c>
      <c r="F698" s="9" t="s">
        <v>697</v>
      </c>
      <c r="G698" s="9">
        <v>-135.087389</v>
      </c>
      <c r="I698" s="41">
        <f t="shared" si="925"/>
        <v>-135.087389</v>
      </c>
      <c r="J698" s="41">
        <f t="shared" si="926"/>
        <v>0</v>
      </c>
      <c r="K698" s="41">
        <f t="shared" si="927"/>
        <v>-135.087389</v>
      </c>
      <c r="L698" s="41" t="str">
        <f t="shared" si="928"/>
        <v/>
      </c>
      <c r="M698" s="41" t="str">
        <f t="shared" si="929"/>
        <v/>
      </c>
      <c r="N698" s="41" t="str">
        <f t="shared" si="923"/>
        <v/>
      </c>
      <c r="O698" s="41" t="str">
        <f t="shared" si="930"/>
        <v/>
      </c>
      <c r="P698" s="41" t="str">
        <f t="shared" si="931"/>
        <v/>
      </c>
      <c r="Q698" s="41" t="str">
        <f t="shared" si="932"/>
        <v/>
      </c>
      <c r="R698" s="41" t="str">
        <f t="shared" si="933"/>
        <v/>
      </c>
      <c r="S698" s="41" t="str">
        <f t="shared" si="934"/>
        <v/>
      </c>
      <c r="T698" s="41" t="str">
        <f t="shared" si="935"/>
        <v/>
      </c>
      <c r="U698" s="41" t="str">
        <f t="shared" si="936"/>
        <v/>
      </c>
      <c r="V698" s="41" t="str">
        <f t="shared" si="937"/>
        <v/>
      </c>
      <c r="W698" s="41" t="str">
        <f t="shared" si="938"/>
        <v/>
      </c>
      <c r="X698" s="41">
        <f t="shared" si="939"/>
        <v>-135.087389</v>
      </c>
      <c r="Y698" s="41">
        <f t="shared" si="940"/>
        <v>0</v>
      </c>
      <c r="Z698" s="41">
        <f t="shared" si="941"/>
        <v>-135.087389</v>
      </c>
    </row>
    <row r="699" spans="4:46" x14ac:dyDescent="0.25">
      <c r="D699" s="18">
        <v>1976</v>
      </c>
      <c r="E699" s="47">
        <f t="shared" si="924"/>
        <v>5</v>
      </c>
      <c r="F699" s="9" t="s">
        <v>698</v>
      </c>
      <c r="G699" s="9">
        <v>-124.937819</v>
      </c>
      <c r="I699" s="41">
        <f t="shared" si="925"/>
        <v>-124.937819</v>
      </c>
      <c r="J699" s="41">
        <f t="shared" si="926"/>
        <v>0</v>
      </c>
      <c r="K699" s="41">
        <f t="shared" si="927"/>
        <v>-124.937819</v>
      </c>
      <c r="L699" s="41" t="str">
        <f t="shared" si="928"/>
        <v/>
      </c>
      <c r="M699" s="41" t="str">
        <f t="shared" si="929"/>
        <v/>
      </c>
      <c r="N699" s="41" t="str">
        <f t="shared" si="923"/>
        <v/>
      </c>
      <c r="O699" s="41" t="str">
        <f t="shared" si="930"/>
        <v/>
      </c>
      <c r="P699" s="41" t="str">
        <f t="shared" si="931"/>
        <v/>
      </c>
      <c r="Q699" s="41" t="str">
        <f t="shared" si="932"/>
        <v/>
      </c>
      <c r="R699" s="41" t="str">
        <f t="shared" si="933"/>
        <v/>
      </c>
      <c r="S699" s="41" t="str">
        <f t="shared" si="934"/>
        <v/>
      </c>
      <c r="T699" s="41" t="str">
        <f t="shared" si="935"/>
        <v/>
      </c>
      <c r="U699" s="41" t="str">
        <f t="shared" si="936"/>
        <v/>
      </c>
      <c r="V699" s="41" t="str">
        <f t="shared" si="937"/>
        <v/>
      </c>
      <c r="W699" s="41" t="str">
        <f t="shared" si="938"/>
        <v/>
      </c>
      <c r="X699" s="41">
        <f t="shared" si="939"/>
        <v>-124.937819</v>
      </c>
      <c r="Y699" s="41">
        <f t="shared" si="940"/>
        <v>0</v>
      </c>
      <c r="Z699" s="41">
        <f t="shared" si="941"/>
        <v>-124.937819</v>
      </c>
      <c r="AC699" s="14">
        <f>SUM(I688:I699)</f>
        <v>-684.28839300000004</v>
      </c>
      <c r="AD699" s="14">
        <f>SUM(J688:J699)</f>
        <v>160.761437</v>
      </c>
      <c r="AE699" s="14">
        <f>SUM(K688:K699)</f>
        <v>-845.04983000000004</v>
      </c>
      <c r="AF699" s="14" t="str">
        <f>IF(AF$38=$E699,SUM(L688:L699),"")</f>
        <v/>
      </c>
      <c r="AG699" s="14" t="str">
        <f t="shared" ref="AG699" si="956">IF(AG$38=$E699,SUM(M688:M699),"")</f>
        <v/>
      </c>
      <c r="AH699" s="14" t="str">
        <f t="shared" ref="AH699" si="957">IF(AH$38=$E699,SUM(N688:N699),"")</f>
        <v/>
      </c>
      <c r="AI699" s="14" t="str">
        <f t="shared" ref="AI699" si="958">IF(AI$38=$E699,SUM(O688:O699),"")</f>
        <v/>
      </c>
      <c r="AJ699" s="14" t="str">
        <f t="shared" ref="AJ699" si="959">IF(AJ$38=$E699,SUM(P688:P699),"")</f>
        <v/>
      </c>
      <c r="AK699" s="14" t="str">
        <f t="shared" ref="AK699" si="960">IF(AK$38=$E699,SUM(Q688:Q699),"")</f>
        <v/>
      </c>
      <c r="AL699" s="14" t="str">
        <f t="shared" ref="AL699" si="961">IF(AL$38=$E699,SUM(R688:R699),"")</f>
        <v/>
      </c>
      <c r="AM699" s="14" t="str">
        <f t="shared" ref="AM699" si="962">IF(AM$38=$E699,SUM(S688:S699),"")</f>
        <v/>
      </c>
      <c r="AN699" s="14" t="str">
        <f t="shared" ref="AN699" si="963">IF(AN$38=$E699,SUM(T688:T699),"")</f>
        <v/>
      </c>
      <c r="AO699" s="14" t="str">
        <f t="shared" ref="AO699" si="964">IF(AO$38=$E699,SUM(U688:U699),"")</f>
        <v/>
      </c>
      <c r="AP699" s="14" t="str">
        <f t="shared" ref="AP699" si="965">IF(AP$38=$E699,SUM(V688:V699),"")</f>
        <v/>
      </c>
      <c r="AQ699" s="14" t="str">
        <f t="shared" ref="AQ699" si="966">IF(AQ$38=$E699,SUM(W688:W699),"")</f>
        <v/>
      </c>
      <c r="AR699" s="14">
        <f t="shared" ref="AR699" si="967">IF(AR$38=$E699,SUM(X688:X699),"")</f>
        <v>-684.28839300000004</v>
      </c>
      <c r="AS699" s="14">
        <f t="shared" ref="AS699" si="968">IF(AS$38=$E699,SUM(Y688:Y699),"")</f>
        <v>160.761437</v>
      </c>
      <c r="AT699" s="14">
        <f t="shared" ref="AT699" si="969">IF(AT$38=$E699,SUM(Z688:Z699),"")</f>
        <v>-845.04983000000004</v>
      </c>
    </row>
    <row r="700" spans="4:46" x14ac:dyDescent="0.25">
      <c r="D700" s="18">
        <v>1977</v>
      </c>
      <c r="E700" s="47">
        <f t="shared" si="924"/>
        <v>5</v>
      </c>
      <c r="F700" s="9" t="s">
        <v>699</v>
      </c>
      <c r="G700" s="9">
        <v>-54.411656000000001</v>
      </c>
      <c r="I700" s="41">
        <f t="shared" si="925"/>
        <v>-54.411656000000001</v>
      </c>
      <c r="J700" s="41">
        <f t="shared" si="926"/>
        <v>0</v>
      </c>
      <c r="K700" s="41">
        <f t="shared" si="927"/>
        <v>-54.411656000000001</v>
      </c>
      <c r="L700" s="41" t="str">
        <f t="shared" si="928"/>
        <v/>
      </c>
      <c r="M700" s="41" t="str">
        <f t="shared" si="929"/>
        <v/>
      </c>
      <c r="N700" s="41" t="str">
        <f t="shared" si="923"/>
        <v/>
      </c>
      <c r="O700" s="41" t="str">
        <f t="shared" si="930"/>
        <v/>
      </c>
      <c r="P700" s="41" t="str">
        <f t="shared" si="931"/>
        <v/>
      </c>
      <c r="Q700" s="41" t="str">
        <f t="shared" si="932"/>
        <v/>
      </c>
      <c r="R700" s="41" t="str">
        <f t="shared" si="933"/>
        <v/>
      </c>
      <c r="S700" s="41" t="str">
        <f t="shared" si="934"/>
        <v/>
      </c>
      <c r="T700" s="41" t="str">
        <f t="shared" si="935"/>
        <v/>
      </c>
      <c r="U700" s="41" t="str">
        <f t="shared" si="936"/>
        <v/>
      </c>
      <c r="V700" s="41" t="str">
        <f t="shared" si="937"/>
        <v/>
      </c>
      <c r="W700" s="41" t="str">
        <f t="shared" si="938"/>
        <v/>
      </c>
      <c r="X700" s="41">
        <f t="shared" si="939"/>
        <v>-54.411656000000001</v>
      </c>
      <c r="Y700" s="41">
        <f t="shared" si="940"/>
        <v>0</v>
      </c>
      <c r="Z700" s="41">
        <f t="shared" si="941"/>
        <v>-54.411656000000001</v>
      </c>
    </row>
    <row r="701" spans="4:46" x14ac:dyDescent="0.25">
      <c r="D701" s="18">
        <v>1977</v>
      </c>
      <c r="E701" s="47">
        <f t="shared" si="924"/>
        <v>5</v>
      </c>
      <c r="F701" s="9" t="s">
        <v>700</v>
      </c>
      <c r="G701" s="9">
        <v>-36.069457</v>
      </c>
      <c r="I701" s="41">
        <f t="shared" si="925"/>
        <v>-36.069457</v>
      </c>
      <c r="J701" s="41">
        <f t="shared" si="926"/>
        <v>0</v>
      </c>
      <c r="K701" s="41">
        <f t="shared" si="927"/>
        <v>-36.069457</v>
      </c>
      <c r="L701" s="41" t="str">
        <f t="shared" si="928"/>
        <v/>
      </c>
      <c r="M701" s="41" t="str">
        <f t="shared" si="929"/>
        <v/>
      </c>
      <c r="N701" s="41" t="str">
        <f t="shared" si="923"/>
        <v/>
      </c>
      <c r="O701" s="41" t="str">
        <f t="shared" si="930"/>
        <v/>
      </c>
      <c r="P701" s="41" t="str">
        <f t="shared" si="931"/>
        <v/>
      </c>
      <c r="Q701" s="41" t="str">
        <f t="shared" si="932"/>
        <v/>
      </c>
      <c r="R701" s="41" t="str">
        <f t="shared" si="933"/>
        <v/>
      </c>
      <c r="S701" s="41" t="str">
        <f t="shared" si="934"/>
        <v/>
      </c>
      <c r="T701" s="41" t="str">
        <f t="shared" si="935"/>
        <v/>
      </c>
      <c r="U701" s="41" t="str">
        <f t="shared" si="936"/>
        <v/>
      </c>
      <c r="V701" s="41" t="str">
        <f t="shared" si="937"/>
        <v/>
      </c>
      <c r="W701" s="41" t="str">
        <f t="shared" si="938"/>
        <v/>
      </c>
      <c r="X701" s="41">
        <f t="shared" si="939"/>
        <v>-36.069457</v>
      </c>
      <c r="Y701" s="41">
        <f t="shared" si="940"/>
        <v>0</v>
      </c>
      <c r="Z701" s="41">
        <f t="shared" si="941"/>
        <v>-36.069457</v>
      </c>
    </row>
    <row r="702" spans="4:46" x14ac:dyDescent="0.25">
      <c r="D702" s="18">
        <v>1977</v>
      </c>
      <c r="E702" s="47">
        <f t="shared" si="924"/>
        <v>5</v>
      </c>
      <c r="F702" s="9" t="s">
        <v>701</v>
      </c>
      <c r="G702" s="9">
        <v>-155.236107</v>
      </c>
      <c r="I702" s="41">
        <f t="shared" si="925"/>
        <v>-155.236107</v>
      </c>
      <c r="J702" s="41">
        <f t="shared" si="926"/>
        <v>0</v>
      </c>
      <c r="K702" s="41">
        <f t="shared" si="927"/>
        <v>-155.236107</v>
      </c>
      <c r="L702" s="41" t="str">
        <f t="shared" si="928"/>
        <v/>
      </c>
      <c r="M702" s="41" t="str">
        <f t="shared" si="929"/>
        <v/>
      </c>
      <c r="N702" s="41" t="str">
        <f t="shared" si="923"/>
        <v/>
      </c>
      <c r="O702" s="41" t="str">
        <f t="shared" si="930"/>
        <v/>
      </c>
      <c r="P702" s="41" t="str">
        <f t="shared" si="931"/>
        <v/>
      </c>
      <c r="Q702" s="41" t="str">
        <f t="shared" si="932"/>
        <v/>
      </c>
      <c r="R702" s="41" t="str">
        <f t="shared" si="933"/>
        <v/>
      </c>
      <c r="S702" s="41" t="str">
        <f t="shared" si="934"/>
        <v/>
      </c>
      <c r="T702" s="41" t="str">
        <f t="shared" si="935"/>
        <v/>
      </c>
      <c r="U702" s="41" t="str">
        <f t="shared" si="936"/>
        <v/>
      </c>
      <c r="V702" s="41" t="str">
        <f t="shared" si="937"/>
        <v/>
      </c>
      <c r="W702" s="41" t="str">
        <f t="shared" si="938"/>
        <v/>
      </c>
      <c r="X702" s="41">
        <f t="shared" si="939"/>
        <v>-155.236107</v>
      </c>
      <c r="Y702" s="41">
        <f t="shared" si="940"/>
        <v>0</v>
      </c>
      <c r="Z702" s="41">
        <f t="shared" si="941"/>
        <v>-155.236107</v>
      </c>
    </row>
    <row r="703" spans="4:46" x14ac:dyDescent="0.25">
      <c r="D703" s="18">
        <v>1977</v>
      </c>
      <c r="E703" s="47">
        <f t="shared" si="924"/>
        <v>5</v>
      </c>
      <c r="F703" s="9" t="s">
        <v>702</v>
      </c>
      <c r="G703" s="9">
        <v>-36.412531999999999</v>
      </c>
      <c r="I703" s="41">
        <f t="shared" si="925"/>
        <v>-36.412531999999999</v>
      </c>
      <c r="J703" s="41">
        <f t="shared" si="926"/>
        <v>0</v>
      </c>
      <c r="K703" s="41">
        <f t="shared" si="927"/>
        <v>-36.412531999999999</v>
      </c>
      <c r="L703" s="41" t="str">
        <f t="shared" si="928"/>
        <v/>
      </c>
      <c r="M703" s="41" t="str">
        <f t="shared" si="929"/>
        <v/>
      </c>
      <c r="N703" s="41" t="str">
        <f t="shared" si="923"/>
        <v/>
      </c>
      <c r="O703" s="41" t="str">
        <f t="shared" si="930"/>
        <v/>
      </c>
      <c r="P703" s="41" t="str">
        <f t="shared" si="931"/>
        <v/>
      </c>
      <c r="Q703" s="41" t="str">
        <f t="shared" si="932"/>
        <v/>
      </c>
      <c r="R703" s="41" t="str">
        <f t="shared" si="933"/>
        <v/>
      </c>
      <c r="S703" s="41" t="str">
        <f t="shared" si="934"/>
        <v/>
      </c>
      <c r="T703" s="41" t="str">
        <f t="shared" si="935"/>
        <v/>
      </c>
      <c r="U703" s="41" t="str">
        <f t="shared" si="936"/>
        <v/>
      </c>
      <c r="V703" s="41" t="str">
        <f t="shared" si="937"/>
        <v/>
      </c>
      <c r="W703" s="41" t="str">
        <f t="shared" si="938"/>
        <v/>
      </c>
      <c r="X703" s="41">
        <f t="shared" si="939"/>
        <v>-36.412531999999999</v>
      </c>
      <c r="Y703" s="41">
        <f t="shared" si="940"/>
        <v>0</v>
      </c>
      <c r="Z703" s="41">
        <f t="shared" si="941"/>
        <v>-36.412531999999999</v>
      </c>
    </row>
    <row r="704" spans="4:46" x14ac:dyDescent="0.25">
      <c r="D704" s="18">
        <v>1977</v>
      </c>
      <c r="E704" s="47">
        <f t="shared" si="924"/>
        <v>5</v>
      </c>
      <c r="F704" s="9" t="s">
        <v>703</v>
      </c>
      <c r="G704" s="9">
        <v>-8.6787609999999997</v>
      </c>
      <c r="I704" s="41">
        <f t="shared" si="925"/>
        <v>-8.6787609999999997</v>
      </c>
      <c r="J704" s="41">
        <f t="shared" si="926"/>
        <v>0</v>
      </c>
      <c r="K704" s="41">
        <f t="shared" si="927"/>
        <v>-8.6787609999999997</v>
      </c>
      <c r="L704" s="41" t="str">
        <f t="shared" si="928"/>
        <v/>
      </c>
      <c r="M704" s="41" t="str">
        <f t="shared" si="929"/>
        <v/>
      </c>
      <c r="N704" s="41" t="str">
        <f t="shared" si="923"/>
        <v/>
      </c>
      <c r="O704" s="41" t="str">
        <f t="shared" si="930"/>
        <v/>
      </c>
      <c r="P704" s="41" t="str">
        <f t="shared" si="931"/>
        <v/>
      </c>
      <c r="Q704" s="41" t="str">
        <f t="shared" si="932"/>
        <v/>
      </c>
      <c r="R704" s="41" t="str">
        <f t="shared" si="933"/>
        <v/>
      </c>
      <c r="S704" s="41" t="str">
        <f t="shared" si="934"/>
        <v/>
      </c>
      <c r="T704" s="41" t="str">
        <f t="shared" si="935"/>
        <v/>
      </c>
      <c r="U704" s="41" t="str">
        <f t="shared" si="936"/>
        <v/>
      </c>
      <c r="V704" s="41" t="str">
        <f t="shared" si="937"/>
        <v/>
      </c>
      <c r="W704" s="41" t="str">
        <f t="shared" si="938"/>
        <v/>
      </c>
      <c r="X704" s="41">
        <f t="shared" si="939"/>
        <v>-8.6787609999999997</v>
      </c>
      <c r="Y704" s="41">
        <f t="shared" si="940"/>
        <v>0</v>
      </c>
      <c r="Z704" s="41">
        <f t="shared" si="941"/>
        <v>-8.6787609999999997</v>
      </c>
    </row>
    <row r="705" spans="4:46" x14ac:dyDescent="0.25">
      <c r="D705" s="18">
        <v>1977</v>
      </c>
      <c r="E705" s="47">
        <f t="shared" si="924"/>
        <v>5</v>
      </c>
      <c r="F705" s="9" t="s">
        <v>704</v>
      </c>
      <c r="G705" s="9">
        <v>-13.864515000000001</v>
      </c>
      <c r="I705" s="41">
        <f t="shared" si="925"/>
        <v>-13.864515000000001</v>
      </c>
      <c r="J705" s="41">
        <f t="shared" si="926"/>
        <v>0</v>
      </c>
      <c r="K705" s="41">
        <f t="shared" si="927"/>
        <v>-13.864515000000001</v>
      </c>
      <c r="L705" s="41" t="str">
        <f t="shared" si="928"/>
        <v/>
      </c>
      <c r="M705" s="41" t="str">
        <f t="shared" si="929"/>
        <v/>
      </c>
      <c r="N705" s="41" t="str">
        <f t="shared" si="923"/>
        <v/>
      </c>
      <c r="O705" s="41" t="str">
        <f t="shared" si="930"/>
        <v/>
      </c>
      <c r="P705" s="41" t="str">
        <f t="shared" si="931"/>
        <v/>
      </c>
      <c r="Q705" s="41" t="str">
        <f t="shared" si="932"/>
        <v/>
      </c>
      <c r="R705" s="41" t="str">
        <f t="shared" si="933"/>
        <v/>
      </c>
      <c r="S705" s="41" t="str">
        <f t="shared" si="934"/>
        <v/>
      </c>
      <c r="T705" s="41" t="str">
        <f t="shared" si="935"/>
        <v/>
      </c>
      <c r="U705" s="41" t="str">
        <f t="shared" si="936"/>
        <v/>
      </c>
      <c r="V705" s="41" t="str">
        <f t="shared" si="937"/>
        <v/>
      </c>
      <c r="W705" s="41" t="str">
        <f t="shared" si="938"/>
        <v/>
      </c>
      <c r="X705" s="41">
        <f t="shared" si="939"/>
        <v>-13.864515000000001</v>
      </c>
      <c r="Y705" s="41">
        <f t="shared" si="940"/>
        <v>0</v>
      </c>
      <c r="Z705" s="41">
        <f t="shared" si="941"/>
        <v>-13.864515000000001</v>
      </c>
    </row>
    <row r="706" spans="4:46" x14ac:dyDescent="0.25">
      <c r="D706" s="18">
        <v>1977</v>
      </c>
      <c r="E706" s="47">
        <f t="shared" si="924"/>
        <v>5</v>
      </c>
      <c r="F706" s="9" t="s">
        <v>705</v>
      </c>
      <c r="G706" s="9">
        <v>-30.581724000000001</v>
      </c>
      <c r="I706" s="41">
        <f t="shared" si="925"/>
        <v>-30.581724000000001</v>
      </c>
      <c r="J706" s="41">
        <f t="shared" si="926"/>
        <v>0</v>
      </c>
      <c r="K706" s="41">
        <f t="shared" si="927"/>
        <v>-30.581724000000001</v>
      </c>
      <c r="L706" s="41" t="str">
        <f t="shared" si="928"/>
        <v/>
      </c>
      <c r="M706" s="41" t="str">
        <f t="shared" si="929"/>
        <v/>
      </c>
      <c r="N706" s="41" t="str">
        <f t="shared" si="923"/>
        <v/>
      </c>
      <c r="O706" s="41" t="str">
        <f t="shared" si="930"/>
        <v/>
      </c>
      <c r="P706" s="41" t="str">
        <f t="shared" si="931"/>
        <v/>
      </c>
      <c r="Q706" s="41" t="str">
        <f t="shared" si="932"/>
        <v/>
      </c>
      <c r="R706" s="41" t="str">
        <f t="shared" si="933"/>
        <v/>
      </c>
      <c r="S706" s="41" t="str">
        <f t="shared" si="934"/>
        <v/>
      </c>
      <c r="T706" s="41" t="str">
        <f t="shared" si="935"/>
        <v/>
      </c>
      <c r="U706" s="41" t="str">
        <f t="shared" si="936"/>
        <v/>
      </c>
      <c r="V706" s="41" t="str">
        <f t="shared" si="937"/>
        <v/>
      </c>
      <c r="W706" s="41" t="str">
        <f t="shared" si="938"/>
        <v/>
      </c>
      <c r="X706" s="41">
        <f t="shared" si="939"/>
        <v>-30.581724000000001</v>
      </c>
      <c r="Y706" s="41">
        <f t="shared" si="940"/>
        <v>0</v>
      </c>
      <c r="Z706" s="41">
        <f t="shared" si="941"/>
        <v>-30.581724000000001</v>
      </c>
    </row>
    <row r="707" spans="4:46" x14ac:dyDescent="0.25">
      <c r="D707" s="18">
        <v>1977</v>
      </c>
      <c r="E707" s="47">
        <f t="shared" si="924"/>
        <v>5</v>
      </c>
      <c r="F707" s="9" t="s">
        <v>706</v>
      </c>
      <c r="G707" s="9">
        <v>-52.464637000000003</v>
      </c>
      <c r="I707" s="41">
        <f t="shared" si="925"/>
        <v>-52.464637000000003</v>
      </c>
      <c r="J707" s="41">
        <f t="shared" si="926"/>
        <v>0</v>
      </c>
      <c r="K707" s="41">
        <f t="shared" si="927"/>
        <v>-52.464637000000003</v>
      </c>
      <c r="L707" s="41" t="str">
        <f t="shared" si="928"/>
        <v/>
      </c>
      <c r="M707" s="41" t="str">
        <f t="shared" si="929"/>
        <v/>
      </c>
      <c r="N707" s="41" t="str">
        <f t="shared" si="923"/>
        <v/>
      </c>
      <c r="O707" s="41" t="str">
        <f t="shared" si="930"/>
        <v/>
      </c>
      <c r="P707" s="41" t="str">
        <f t="shared" si="931"/>
        <v/>
      </c>
      <c r="Q707" s="41" t="str">
        <f t="shared" si="932"/>
        <v/>
      </c>
      <c r="R707" s="41" t="str">
        <f t="shared" si="933"/>
        <v/>
      </c>
      <c r="S707" s="41" t="str">
        <f t="shared" si="934"/>
        <v/>
      </c>
      <c r="T707" s="41" t="str">
        <f t="shared" si="935"/>
        <v/>
      </c>
      <c r="U707" s="41" t="str">
        <f t="shared" si="936"/>
        <v/>
      </c>
      <c r="V707" s="41" t="str">
        <f t="shared" si="937"/>
        <v/>
      </c>
      <c r="W707" s="41" t="str">
        <f t="shared" si="938"/>
        <v/>
      </c>
      <c r="X707" s="41">
        <f t="shared" si="939"/>
        <v>-52.464637000000003</v>
      </c>
      <c r="Y707" s="41">
        <f t="shared" si="940"/>
        <v>0</v>
      </c>
      <c r="Z707" s="41">
        <f t="shared" si="941"/>
        <v>-52.464637000000003</v>
      </c>
    </row>
    <row r="708" spans="4:46" x14ac:dyDescent="0.25">
      <c r="D708" s="18">
        <v>1977</v>
      </c>
      <c r="E708" s="47">
        <f t="shared" si="924"/>
        <v>5</v>
      </c>
      <c r="F708" s="9" t="s">
        <v>707</v>
      </c>
      <c r="G708" s="9">
        <v>-37.497947000000003</v>
      </c>
      <c r="I708" s="41">
        <f t="shared" si="925"/>
        <v>-37.497947000000003</v>
      </c>
      <c r="J708" s="41">
        <f t="shared" si="926"/>
        <v>0</v>
      </c>
      <c r="K708" s="41">
        <f t="shared" si="927"/>
        <v>-37.497947000000003</v>
      </c>
      <c r="L708" s="41" t="str">
        <f t="shared" si="928"/>
        <v/>
      </c>
      <c r="M708" s="41" t="str">
        <f t="shared" si="929"/>
        <v/>
      </c>
      <c r="N708" s="41" t="str">
        <f t="shared" si="923"/>
        <v/>
      </c>
      <c r="O708" s="41" t="str">
        <f t="shared" si="930"/>
        <v/>
      </c>
      <c r="P708" s="41" t="str">
        <f t="shared" si="931"/>
        <v/>
      </c>
      <c r="Q708" s="41" t="str">
        <f t="shared" si="932"/>
        <v/>
      </c>
      <c r="R708" s="41" t="str">
        <f t="shared" si="933"/>
        <v/>
      </c>
      <c r="S708" s="41" t="str">
        <f t="shared" si="934"/>
        <v/>
      </c>
      <c r="T708" s="41" t="str">
        <f t="shared" si="935"/>
        <v/>
      </c>
      <c r="U708" s="41" t="str">
        <f t="shared" si="936"/>
        <v/>
      </c>
      <c r="V708" s="41" t="str">
        <f t="shared" si="937"/>
        <v/>
      </c>
      <c r="W708" s="41" t="str">
        <f t="shared" si="938"/>
        <v/>
      </c>
      <c r="X708" s="41">
        <f t="shared" si="939"/>
        <v>-37.497947000000003</v>
      </c>
      <c r="Y708" s="41">
        <f t="shared" si="940"/>
        <v>0</v>
      </c>
      <c r="Z708" s="41">
        <f t="shared" si="941"/>
        <v>-37.497947000000003</v>
      </c>
    </row>
    <row r="709" spans="4:46" x14ac:dyDescent="0.25">
      <c r="D709" s="18">
        <v>1977</v>
      </c>
      <c r="E709" s="47">
        <f t="shared" si="924"/>
        <v>5</v>
      </c>
      <c r="F709" s="9" t="s">
        <v>708</v>
      </c>
      <c r="G709" s="9">
        <v>-227.22233499999999</v>
      </c>
      <c r="I709" s="41">
        <f t="shared" si="925"/>
        <v>-227.22233499999999</v>
      </c>
      <c r="J709" s="41">
        <f t="shared" si="926"/>
        <v>0</v>
      </c>
      <c r="K709" s="41">
        <f t="shared" si="927"/>
        <v>-227.22233499999999</v>
      </c>
      <c r="L709" s="41" t="str">
        <f t="shared" si="928"/>
        <v/>
      </c>
      <c r="M709" s="41" t="str">
        <f t="shared" si="929"/>
        <v/>
      </c>
      <c r="N709" s="41" t="str">
        <f t="shared" si="923"/>
        <v/>
      </c>
      <c r="O709" s="41" t="str">
        <f t="shared" si="930"/>
        <v/>
      </c>
      <c r="P709" s="41" t="str">
        <f t="shared" si="931"/>
        <v/>
      </c>
      <c r="Q709" s="41" t="str">
        <f t="shared" si="932"/>
        <v/>
      </c>
      <c r="R709" s="41" t="str">
        <f t="shared" si="933"/>
        <v/>
      </c>
      <c r="S709" s="41" t="str">
        <f t="shared" si="934"/>
        <v/>
      </c>
      <c r="T709" s="41" t="str">
        <f t="shared" si="935"/>
        <v/>
      </c>
      <c r="U709" s="41" t="str">
        <f t="shared" si="936"/>
        <v/>
      </c>
      <c r="V709" s="41" t="str">
        <f t="shared" si="937"/>
        <v/>
      </c>
      <c r="W709" s="41" t="str">
        <f t="shared" si="938"/>
        <v/>
      </c>
      <c r="X709" s="41">
        <f t="shared" si="939"/>
        <v>-227.22233499999999</v>
      </c>
      <c r="Y709" s="41">
        <f t="shared" si="940"/>
        <v>0</v>
      </c>
      <c r="Z709" s="41">
        <f t="shared" si="941"/>
        <v>-227.22233499999999</v>
      </c>
    </row>
    <row r="710" spans="4:46" x14ac:dyDescent="0.25">
      <c r="D710" s="18">
        <v>1977</v>
      </c>
      <c r="E710" s="47">
        <f t="shared" si="924"/>
        <v>5</v>
      </c>
      <c r="F710" s="9" t="s">
        <v>709</v>
      </c>
      <c r="G710" s="9">
        <v>-244.506856</v>
      </c>
      <c r="I710" s="41">
        <f t="shared" si="925"/>
        <v>-244.506856</v>
      </c>
      <c r="J710" s="41">
        <f t="shared" si="926"/>
        <v>0</v>
      </c>
      <c r="K710" s="41">
        <f t="shared" si="927"/>
        <v>-244.506856</v>
      </c>
      <c r="L710" s="41" t="str">
        <f t="shared" si="928"/>
        <v/>
      </c>
      <c r="M710" s="41" t="str">
        <f t="shared" si="929"/>
        <v/>
      </c>
      <c r="N710" s="41" t="str">
        <f t="shared" si="923"/>
        <v/>
      </c>
      <c r="O710" s="41" t="str">
        <f t="shared" si="930"/>
        <v/>
      </c>
      <c r="P710" s="41" t="str">
        <f t="shared" si="931"/>
        <v/>
      </c>
      <c r="Q710" s="41" t="str">
        <f t="shared" si="932"/>
        <v/>
      </c>
      <c r="R710" s="41" t="str">
        <f t="shared" si="933"/>
        <v/>
      </c>
      <c r="S710" s="41" t="str">
        <f t="shared" si="934"/>
        <v/>
      </c>
      <c r="T710" s="41" t="str">
        <f t="shared" si="935"/>
        <v/>
      </c>
      <c r="U710" s="41" t="str">
        <f t="shared" si="936"/>
        <v/>
      </c>
      <c r="V710" s="41" t="str">
        <f t="shared" si="937"/>
        <v/>
      </c>
      <c r="W710" s="41" t="str">
        <f t="shared" si="938"/>
        <v/>
      </c>
      <c r="X710" s="41">
        <f t="shared" si="939"/>
        <v>-244.506856</v>
      </c>
      <c r="Y710" s="41">
        <f t="shared" si="940"/>
        <v>0</v>
      </c>
      <c r="Z710" s="41">
        <f t="shared" si="941"/>
        <v>-244.506856</v>
      </c>
    </row>
    <row r="711" spans="4:46" x14ac:dyDescent="0.25">
      <c r="D711" s="18">
        <v>1977</v>
      </c>
      <c r="E711" s="47">
        <f t="shared" si="924"/>
        <v>5</v>
      </c>
      <c r="F711" s="9" t="s">
        <v>710</v>
      </c>
      <c r="G711" s="9">
        <v>-53.322028000000003</v>
      </c>
      <c r="I711" s="41">
        <f t="shared" si="925"/>
        <v>-53.322028000000003</v>
      </c>
      <c r="J711" s="41">
        <f t="shared" si="926"/>
        <v>0</v>
      </c>
      <c r="K711" s="41">
        <f t="shared" si="927"/>
        <v>-53.322028000000003</v>
      </c>
      <c r="L711" s="41" t="str">
        <f t="shared" si="928"/>
        <v/>
      </c>
      <c r="M711" s="41" t="str">
        <f t="shared" si="929"/>
        <v/>
      </c>
      <c r="N711" s="41" t="str">
        <f t="shared" si="923"/>
        <v/>
      </c>
      <c r="O711" s="41" t="str">
        <f t="shared" si="930"/>
        <v/>
      </c>
      <c r="P711" s="41" t="str">
        <f t="shared" si="931"/>
        <v/>
      </c>
      <c r="Q711" s="41" t="str">
        <f t="shared" si="932"/>
        <v/>
      </c>
      <c r="R711" s="41" t="str">
        <f t="shared" si="933"/>
        <v/>
      </c>
      <c r="S711" s="41" t="str">
        <f t="shared" si="934"/>
        <v/>
      </c>
      <c r="T711" s="41" t="str">
        <f t="shared" si="935"/>
        <v/>
      </c>
      <c r="U711" s="41" t="str">
        <f t="shared" si="936"/>
        <v/>
      </c>
      <c r="V711" s="41" t="str">
        <f t="shared" si="937"/>
        <v/>
      </c>
      <c r="W711" s="41" t="str">
        <f t="shared" si="938"/>
        <v/>
      </c>
      <c r="X711" s="41">
        <f t="shared" si="939"/>
        <v>-53.322028000000003</v>
      </c>
      <c r="Y711" s="41">
        <f t="shared" si="940"/>
        <v>0</v>
      </c>
      <c r="Z711" s="41">
        <f t="shared" si="941"/>
        <v>-53.322028000000003</v>
      </c>
      <c r="AC711" s="14">
        <f>SUM(I700:I711)</f>
        <v>-950.26855499999999</v>
      </c>
      <c r="AD711" s="14">
        <f>SUM(J700:J711)</f>
        <v>0</v>
      </c>
      <c r="AE711" s="14">
        <f>SUM(K700:K711)</f>
        <v>-950.26855499999999</v>
      </c>
      <c r="AF711" s="14" t="str">
        <f>IF(AF$38=$E711,SUM(L700:L711),"")</f>
        <v/>
      </c>
      <c r="AG711" s="14" t="str">
        <f t="shared" ref="AG711" si="970">IF(AG$38=$E711,SUM(M700:M711),"")</f>
        <v/>
      </c>
      <c r="AH711" s="14" t="str">
        <f t="shared" ref="AH711" si="971">IF(AH$38=$E711,SUM(N700:N711),"")</f>
        <v/>
      </c>
      <c r="AI711" s="14" t="str">
        <f t="shared" ref="AI711" si="972">IF(AI$38=$E711,SUM(O700:O711),"")</f>
        <v/>
      </c>
      <c r="AJ711" s="14" t="str">
        <f t="shared" ref="AJ711" si="973">IF(AJ$38=$E711,SUM(P700:P711),"")</f>
        <v/>
      </c>
      <c r="AK711" s="14" t="str">
        <f t="shared" ref="AK711" si="974">IF(AK$38=$E711,SUM(Q700:Q711),"")</f>
        <v/>
      </c>
      <c r="AL711" s="14" t="str">
        <f t="shared" ref="AL711" si="975">IF(AL$38=$E711,SUM(R700:R711),"")</f>
        <v/>
      </c>
      <c r="AM711" s="14" t="str">
        <f t="shared" ref="AM711" si="976">IF(AM$38=$E711,SUM(S700:S711),"")</f>
        <v/>
      </c>
      <c r="AN711" s="14" t="str">
        <f t="shared" ref="AN711" si="977">IF(AN$38=$E711,SUM(T700:T711),"")</f>
        <v/>
      </c>
      <c r="AO711" s="14" t="str">
        <f t="shared" ref="AO711" si="978">IF(AO$38=$E711,SUM(U700:U711),"")</f>
        <v/>
      </c>
      <c r="AP711" s="14" t="str">
        <f t="shared" ref="AP711" si="979">IF(AP$38=$E711,SUM(V700:V711),"")</f>
        <v/>
      </c>
      <c r="AQ711" s="14" t="str">
        <f t="shared" ref="AQ711" si="980">IF(AQ$38=$E711,SUM(W700:W711),"")</f>
        <v/>
      </c>
      <c r="AR711" s="14">
        <f t="shared" ref="AR711" si="981">IF(AR$38=$E711,SUM(X700:X711),"")</f>
        <v>-950.26855499999999</v>
      </c>
      <c r="AS711" s="14">
        <f t="shared" ref="AS711" si="982">IF(AS$38=$E711,SUM(Y700:Y711),"")</f>
        <v>0</v>
      </c>
      <c r="AT711" s="14">
        <f t="shared" ref="AT711" si="983">IF(AT$38=$E711,SUM(Z700:Z711),"")</f>
        <v>-950.26855499999999</v>
      </c>
    </row>
    <row r="712" spans="4:46" x14ac:dyDescent="0.25">
      <c r="D712" s="18">
        <v>1978</v>
      </c>
      <c r="E712" s="47">
        <f t="shared" si="924"/>
        <v>2</v>
      </c>
      <c r="F712" s="9" t="s">
        <v>711</v>
      </c>
      <c r="G712" s="9">
        <v>-91.861196000000007</v>
      </c>
      <c r="I712" s="41">
        <f t="shared" si="925"/>
        <v>-91.861196000000007</v>
      </c>
      <c r="J712" s="41">
        <f t="shared" si="926"/>
        <v>0</v>
      </c>
      <c r="K712" s="41">
        <f t="shared" si="927"/>
        <v>-91.861196000000007</v>
      </c>
      <c r="L712" s="41" t="str">
        <f t="shared" si="928"/>
        <v/>
      </c>
      <c r="M712" s="41" t="str">
        <f t="shared" si="929"/>
        <v/>
      </c>
      <c r="N712" s="41" t="str">
        <f t="shared" si="923"/>
        <v/>
      </c>
      <c r="O712" s="41">
        <f t="shared" si="930"/>
        <v>-91.861196000000007</v>
      </c>
      <c r="P712" s="41">
        <f t="shared" si="931"/>
        <v>0</v>
      </c>
      <c r="Q712" s="41">
        <f t="shared" si="932"/>
        <v>-91.861196000000007</v>
      </c>
      <c r="R712" s="41" t="str">
        <f t="shared" si="933"/>
        <v/>
      </c>
      <c r="S712" s="41" t="str">
        <f t="shared" si="934"/>
        <v/>
      </c>
      <c r="T712" s="41" t="str">
        <f t="shared" si="935"/>
        <v/>
      </c>
      <c r="U712" s="41" t="str">
        <f t="shared" si="936"/>
        <v/>
      </c>
      <c r="V712" s="41" t="str">
        <f t="shared" si="937"/>
        <v/>
      </c>
      <c r="W712" s="41" t="str">
        <f t="shared" si="938"/>
        <v/>
      </c>
      <c r="X712" s="41" t="str">
        <f t="shared" si="939"/>
        <v/>
      </c>
      <c r="Y712" s="41" t="str">
        <f t="shared" si="940"/>
        <v/>
      </c>
      <c r="Z712" s="41" t="str">
        <f t="shared" si="941"/>
        <v/>
      </c>
    </row>
    <row r="713" spans="4:46" x14ac:dyDescent="0.25">
      <c r="D713" s="18">
        <v>1978</v>
      </c>
      <c r="E713" s="47">
        <f t="shared" si="924"/>
        <v>2</v>
      </c>
      <c r="F713" s="9" t="s">
        <v>712</v>
      </c>
      <c r="G713" s="9">
        <v>27.290620000000001</v>
      </c>
      <c r="I713" s="41">
        <f t="shared" si="925"/>
        <v>27.290620000000001</v>
      </c>
      <c r="J713" s="41">
        <f t="shared" si="926"/>
        <v>27.290620000000001</v>
      </c>
      <c r="K713" s="41">
        <f t="shared" si="927"/>
        <v>0</v>
      </c>
      <c r="L713" s="41" t="str">
        <f t="shared" si="928"/>
        <v/>
      </c>
      <c r="M713" s="41" t="str">
        <f t="shared" si="929"/>
        <v/>
      </c>
      <c r="N713" s="41" t="str">
        <f t="shared" si="923"/>
        <v/>
      </c>
      <c r="O713" s="41">
        <f t="shared" si="930"/>
        <v>27.290620000000001</v>
      </c>
      <c r="P713" s="41">
        <f t="shared" si="931"/>
        <v>27.290620000000001</v>
      </c>
      <c r="Q713" s="41">
        <f t="shared" si="932"/>
        <v>0</v>
      </c>
      <c r="R713" s="41" t="str">
        <f t="shared" si="933"/>
        <v/>
      </c>
      <c r="S713" s="41" t="str">
        <f t="shared" si="934"/>
        <v/>
      </c>
      <c r="T713" s="41" t="str">
        <f t="shared" si="935"/>
        <v/>
      </c>
      <c r="U713" s="41" t="str">
        <f t="shared" si="936"/>
        <v/>
      </c>
      <c r="V713" s="41" t="str">
        <f t="shared" si="937"/>
        <v/>
      </c>
      <c r="W713" s="41" t="str">
        <f t="shared" si="938"/>
        <v/>
      </c>
      <c r="X713" s="41" t="str">
        <f t="shared" si="939"/>
        <v/>
      </c>
      <c r="Y713" s="41" t="str">
        <f t="shared" si="940"/>
        <v/>
      </c>
      <c r="Z713" s="41" t="str">
        <f t="shared" si="941"/>
        <v/>
      </c>
    </row>
    <row r="714" spans="4:46" x14ac:dyDescent="0.25">
      <c r="D714" s="18">
        <v>1978</v>
      </c>
      <c r="E714" s="47">
        <f t="shared" si="924"/>
        <v>2</v>
      </c>
      <c r="F714" s="9" t="s">
        <v>713</v>
      </c>
      <c r="G714" s="9">
        <v>190.916054</v>
      </c>
      <c r="I714" s="41">
        <f t="shared" si="925"/>
        <v>190.916054</v>
      </c>
      <c r="J714" s="41">
        <f t="shared" si="926"/>
        <v>190.916054</v>
      </c>
      <c r="K714" s="41">
        <f t="shared" si="927"/>
        <v>0</v>
      </c>
      <c r="L714" s="41" t="str">
        <f t="shared" si="928"/>
        <v/>
      </c>
      <c r="M714" s="41" t="str">
        <f t="shared" si="929"/>
        <v/>
      </c>
      <c r="N714" s="41" t="str">
        <f t="shared" si="923"/>
        <v/>
      </c>
      <c r="O714" s="41">
        <f t="shared" si="930"/>
        <v>190.916054</v>
      </c>
      <c r="P714" s="41">
        <f t="shared" si="931"/>
        <v>190.916054</v>
      </c>
      <c r="Q714" s="41">
        <f t="shared" si="932"/>
        <v>0</v>
      </c>
      <c r="R714" s="41" t="str">
        <f t="shared" si="933"/>
        <v/>
      </c>
      <c r="S714" s="41" t="str">
        <f t="shared" si="934"/>
        <v/>
      </c>
      <c r="T714" s="41" t="str">
        <f t="shared" si="935"/>
        <v/>
      </c>
      <c r="U714" s="41" t="str">
        <f t="shared" si="936"/>
        <v/>
      </c>
      <c r="V714" s="41" t="str">
        <f t="shared" si="937"/>
        <v/>
      </c>
      <c r="W714" s="41" t="str">
        <f t="shared" si="938"/>
        <v/>
      </c>
      <c r="X714" s="41" t="str">
        <f t="shared" si="939"/>
        <v/>
      </c>
      <c r="Y714" s="41" t="str">
        <f t="shared" si="940"/>
        <v/>
      </c>
      <c r="Z714" s="41" t="str">
        <f t="shared" si="941"/>
        <v/>
      </c>
    </row>
    <row r="715" spans="4:46" x14ac:dyDescent="0.25">
      <c r="D715" s="18">
        <v>1978</v>
      </c>
      <c r="E715" s="47">
        <f t="shared" si="924"/>
        <v>2</v>
      </c>
      <c r="F715" s="9" t="s">
        <v>714</v>
      </c>
      <c r="G715" s="9">
        <v>385.08764200000002</v>
      </c>
      <c r="I715" s="41">
        <f t="shared" si="925"/>
        <v>385.08764200000002</v>
      </c>
      <c r="J715" s="41">
        <f t="shared" si="926"/>
        <v>385.08764200000002</v>
      </c>
      <c r="K715" s="41">
        <f t="shared" si="927"/>
        <v>0</v>
      </c>
      <c r="L715" s="41" t="str">
        <f t="shared" si="928"/>
        <v/>
      </c>
      <c r="M715" s="41" t="str">
        <f t="shared" si="929"/>
        <v/>
      </c>
      <c r="N715" s="41" t="str">
        <f t="shared" si="923"/>
        <v/>
      </c>
      <c r="O715" s="41">
        <f t="shared" si="930"/>
        <v>385.08764200000002</v>
      </c>
      <c r="P715" s="41">
        <f t="shared" si="931"/>
        <v>385.08764200000002</v>
      </c>
      <c r="Q715" s="41">
        <f t="shared" si="932"/>
        <v>0</v>
      </c>
      <c r="R715" s="41" t="str">
        <f t="shared" si="933"/>
        <v/>
      </c>
      <c r="S715" s="41" t="str">
        <f t="shared" si="934"/>
        <v/>
      </c>
      <c r="T715" s="41" t="str">
        <f t="shared" si="935"/>
        <v/>
      </c>
      <c r="U715" s="41" t="str">
        <f t="shared" si="936"/>
        <v/>
      </c>
      <c r="V715" s="41" t="str">
        <f t="shared" si="937"/>
        <v/>
      </c>
      <c r="W715" s="41" t="str">
        <f t="shared" si="938"/>
        <v/>
      </c>
      <c r="X715" s="41" t="str">
        <f t="shared" si="939"/>
        <v/>
      </c>
      <c r="Y715" s="41" t="str">
        <f t="shared" si="940"/>
        <v/>
      </c>
      <c r="Z715" s="41" t="str">
        <f t="shared" si="941"/>
        <v/>
      </c>
    </row>
    <row r="716" spans="4:46" x14ac:dyDescent="0.25">
      <c r="D716" s="18">
        <v>1978</v>
      </c>
      <c r="E716" s="47">
        <f t="shared" si="924"/>
        <v>2</v>
      </c>
      <c r="F716" s="9" t="s">
        <v>715</v>
      </c>
      <c r="G716" s="9">
        <v>178.06620899999999</v>
      </c>
      <c r="I716" s="41">
        <f t="shared" si="925"/>
        <v>178.06620899999999</v>
      </c>
      <c r="J716" s="41">
        <f t="shared" si="926"/>
        <v>178.06620899999999</v>
      </c>
      <c r="K716" s="41">
        <f t="shared" si="927"/>
        <v>0</v>
      </c>
      <c r="L716" s="41" t="str">
        <f t="shared" si="928"/>
        <v/>
      </c>
      <c r="M716" s="41" t="str">
        <f t="shared" si="929"/>
        <v/>
      </c>
      <c r="N716" s="41" t="str">
        <f t="shared" si="923"/>
        <v/>
      </c>
      <c r="O716" s="41">
        <f t="shared" si="930"/>
        <v>178.06620899999999</v>
      </c>
      <c r="P716" s="41">
        <f t="shared" si="931"/>
        <v>178.06620899999999</v>
      </c>
      <c r="Q716" s="41">
        <f t="shared" si="932"/>
        <v>0</v>
      </c>
      <c r="R716" s="41" t="str">
        <f t="shared" si="933"/>
        <v/>
      </c>
      <c r="S716" s="41" t="str">
        <f t="shared" si="934"/>
        <v/>
      </c>
      <c r="T716" s="41" t="str">
        <f t="shared" si="935"/>
        <v/>
      </c>
      <c r="U716" s="41" t="str">
        <f t="shared" si="936"/>
        <v/>
      </c>
      <c r="V716" s="41" t="str">
        <f t="shared" si="937"/>
        <v/>
      </c>
      <c r="W716" s="41" t="str">
        <f t="shared" si="938"/>
        <v/>
      </c>
      <c r="X716" s="41" t="str">
        <f t="shared" si="939"/>
        <v/>
      </c>
      <c r="Y716" s="41" t="str">
        <f t="shared" si="940"/>
        <v/>
      </c>
      <c r="Z716" s="41" t="str">
        <f t="shared" si="941"/>
        <v/>
      </c>
    </row>
    <row r="717" spans="4:46" x14ac:dyDescent="0.25">
      <c r="D717" s="18">
        <v>1978</v>
      </c>
      <c r="E717" s="47">
        <f t="shared" si="924"/>
        <v>2</v>
      </c>
      <c r="F717" s="9" t="s">
        <v>716</v>
      </c>
      <c r="G717" s="9">
        <v>273.33340900000002</v>
      </c>
      <c r="I717" s="41">
        <f t="shared" si="925"/>
        <v>273.33340900000002</v>
      </c>
      <c r="J717" s="41">
        <f t="shared" si="926"/>
        <v>273.33340900000002</v>
      </c>
      <c r="K717" s="41">
        <f t="shared" si="927"/>
        <v>0</v>
      </c>
      <c r="L717" s="41" t="str">
        <f t="shared" si="928"/>
        <v/>
      </c>
      <c r="M717" s="41" t="str">
        <f t="shared" si="929"/>
        <v/>
      </c>
      <c r="N717" s="41" t="str">
        <f t="shared" si="923"/>
        <v/>
      </c>
      <c r="O717" s="41">
        <f t="shared" si="930"/>
        <v>273.33340900000002</v>
      </c>
      <c r="P717" s="41">
        <f t="shared" si="931"/>
        <v>273.33340900000002</v>
      </c>
      <c r="Q717" s="41">
        <f t="shared" si="932"/>
        <v>0</v>
      </c>
      <c r="R717" s="41" t="str">
        <f t="shared" si="933"/>
        <v/>
      </c>
      <c r="S717" s="41" t="str">
        <f t="shared" si="934"/>
        <v/>
      </c>
      <c r="T717" s="41" t="str">
        <f t="shared" si="935"/>
        <v/>
      </c>
      <c r="U717" s="41" t="str">
        <f t="shared" si="936"/>
        <v/>
      </c>
      <c r="V717" s="41" t="str">
        <f t="shared" si="937"/>
        <v/>
      </c>
      <c r="W717" s="41" t="str">
        <f t="shared" si="938"/>
        <v/>
      </c>
      <c r="X717" s="41" t="str">
        <f t="shared" si="939"/>
        <v/>
      </c>
      <c r="Y717" s="41" t="str">
        <f t="shared" si="940"/>
        <v/>
      </c>
      <c r="Z717" s="41" t="str">
        <f t="shared" si="941"/>
        <v/>
      </c>
    </row>
    <row r="718" spans="4:46" x14ac:dyDescent="0.25">
      <c r="D718" s="18">
        <v>1978</v>
      </c>
      <c r="E718" s="47">
        <f t="shared" si="924"/>
        <v>2</v>
      </c>
      <c r="F718" s="9" t="s">
        <v>717</v>
      </c>
      <c r="G718" s="9">
        <v>191.51298499999999</v>
      </c>
      <c r="I718" s="41">
        <f t="shared" si="925"/>
        <v>191.51298499999999</v>
      </c>
      <c r="J718" s="41">
        <f t="shared" si="926"/>
        <v>191.51298499999999</v>
      </c>
      <c r="K718" s="41">
        <f t="shared" si="927"/>
        <v>0</v>
      </c>
      <c r="L718" s="41" t="str">
        <f t="shared" si="928"/>
        <v/>
      </c>
      <c r="M718" s="41" t="str">
        <f t="shared" si="929"/>
        <v/>
      </c>
      <c r="N718" s="41" t="str">
        <f t="shared" si="923"/>
        <v/>
      </c>
      <c r="O718" s="41">
        <f t="shared" si="930"/>
        <v>191.51298499999999</v>
      </c>
      <c r="P718" s="41">
        <f t="shared" si="931"/>
        <v>191.51298499999999</v>
      </c>
      <c r="Q718" s="41">
        <f t="shared" si="932"/>
        <v>0</v>
      </c>
      <c r="R718" s="41" t="str">
        <f t="shared" si="933"/>
        <v/>
      </c>
      <c r="S718" s="41" t="str">
        <f t="shared" si="934"/>
        <v/>
      </c>
      <c r="T718" s="41" t="str">
        <f t="shared" si="935"/>
        <v/>
      </c>
      <c r="U718" s="41" t="str">
        <f t="shared" si="936"/>
        <v/>
      </c>
      <c r="V718" s="41" t="str">
        <f t="shared" si="937"/>
        <v/>
      </c>
      <c r="W718" s="41" t="str">
        <f t="shared" si="938"/>
        <v/>
      </c>
      <c r="X718" s="41" t="str">
        <f t="shared" si="939"/>
        <v/>
      </c>
      <c r="Y718" s="41" t="str">
        <f t="shared" si="940"/>
        <v/>
      </c>
      <c r="Z718" s="41" t="str">
        <f t="shared" si="941"/>
        <v/>
      </c>
    </row>
    <row r="719" spans="4:46" x14ac:dyDescent="0.25">
      <c r="D719" s="18">
        <v>1978</v>
      </c>
      <c r="E719" s="47">
        <f t="shared" si="924"/>
        <v>2</v>
      </c>
      <c r="F719" s="9" t="s">
        <v>718</v>
      </c>
      <c r="G719" s="9">
        <v>4.4351219999999998</v>
      </c>
      <c r="I719" s="41">
        <f t="shared" si="925"/>
        <v>4.4351219999999998</v>
      </c>
      <c r="J719" s="41">
        <f t="shared" si="926"/>
        <v>4.4351219999999998</v>
      </c>
      <c r="K719" s="41">
        <f t="shared" si="927"/>
        <v>0</v>
      </c>
      <c r="L719" s="41" t="str">
        <f t="shared" si="928"/>
        <v/>
      </c>
      <c r="M719" s="41" t="str">
        <f t="shared" si="929"/>
        <v/>
      </c>
      <c r="N719" s="41" t="str">
        <f t="shared" si="923"/>
        <v/>
      </c>
      <c r="O719" s="41">
        <f t="shared" si="930"/>
        <v>4.4351219999999998</v>
      </c>
      <c r="P719" s="41">
        <f t="shared" si="931"/>
        <v>4.4351219999999998</v>
      </c>
      <c r="Q719" s="41">
        <f t="shared" si="932"/>
        <v>0</v>
      </c>
      <c r="R719" s="41" t="str">
        <f t="shared" si="933"/>
        <v/>
      </c>
      <c r="S719" s="41" t="str">
        <f t="shared" si="934"/>
        <v/>
      </c>
      <c r="T719" s="41" t="str">
        <f t="shared" si="935"/>
        <v/>
      </c>
      <c r="U719" s="41" t="str">
        <f t="shared" si="936"/>
        <v/>
      </c>
      <c r="V719" s="41" t="str">
        <f t="shared" si="937"/>
        <v/>
      </c>
      <c r="W719" s="41" t="str">
        <f t="shared" si="938"/>
        <v/>
      </c>
      <c r="X719" s="41" t="str">
        <f t="shared" si="939"/>
        <v/>
      </c>
      <c r="Y719" s="41" t="str">
        <f t="shared" si="940"/>
        <v/>
      </c>
      <c r="Z719" s="41" t="str">
        <f t="shared" si="941"/>
        <v/>
      </c>
    </row>
    <row r="720" spans="4:46" x14ac:dyDescent="0.25">
      <c r="D720" s="18">
        <v>1978</v>
      </c>
      <c r="E720" s="47">
        <f t="shared" si="924"/>
        <v>2</v>
      </c>
      <c r="F720" s="9" t="s">
        <v>719</v>
      </c>
      <c r="G720" s="9">
        <v>-54.956426999999998</v>
      </c>
      <c r="I720" s="41">
        <f t="shared" si="925"/>
        <v>-54.956426999999998</v>
      </c>
      <c r="J720" s="41">
        <f t="shared" si="926"/>
        <v>0</v>
      </c>
      <c r="K720" s="41">
        <f t="shared" si="927"/>
        <v>-54.956426999999998</v>
      </c>
      <c r="L720" s="41" t="str">
        <f t="shared" si="928"/>
        <v/>
      </c>
      <c r="M720" s="41" t="str">
        <f t="shared" si="929"/>
        <v/>
      </c>
      <c r="N720" s="41" t="str">
        <f t="shared" si="923"/>
        <v/>
      </c>
      <c r="O720" s="41">
        <f t="shared" si="930"/>
        <v>-54.956426999999998</v>
      </c>
      <c r="P720" s="41">
        <f t="shared" si="931"/>
        <v>0</v>
      </c>
      <c r="Q720" s="41">
        <f t="shared" si="932"/>
        <v>-54.956426999999998</v>
      </c>
      <c r="R720" s="41" t="str">
        <f t="shared" si="933"/>
        <v/>
      </c>
      <c r="S720" s="41" t="str">
        <f t="shared" si="934"/>
        <v/>
      </c>
      <c r="T720" s="41" t="str">
        <f t="shared" si="935"/>
        <v/>
      </c>
      <c r="U720" s="41" t="str">
        <f t="shared" si="936"/>
        <v/>
      </c>
      <c r="V720" s="41" t="str">
        <f t="shared" si="937"/>
        <v/>
      </c>
      <c r="W720" s="41" t="str">
        <f t="shared" si="938"/>
        <v/>
      </c>
      <c r="X720" s="41" t="str">
        <f t="shared" si="939"/>
        <v/>
      </c>
      <c r="Y720" s="41" t="str">
        <f t="shared" si="940"/>
        <v/>
      </c>
      <c r="Z720" s="41" t="str">
        <f t="shared" si="941"/>
        <v/>
      </c>
    </row>
    <row r="721" spans="4:46" x14ac:dyDescent="0.25">
      <c r="D721" s="18">
        <v>1978</v>
      </c>
      <c r="E721" s="47">
        <f t="shared" si="924"/>
        <v>2</v>
      </c>
      <c r="F721" s="9" t="s">
        <v>720</v>
      </c>
      <c r="G721" s="9">
        <v>-62.576627999999999</v>
      </c>
      <c r="I721" s="41">
        <f t="shared" si="925"/>
        <v>-62.576627999999999</v>
      </c>
      <c r="J721" s="41">
        <f t="shared" si="926"/>
        <v>0</v>
      </c>
      <c r="K721" s="41">
        <f t="shared" si="927"/>
        <v>-62.576627999999999</v>
      </c>
      <c r="L721" s="41" t="str">
        <f t="shared" si="928"/>
        <v/>
      </c>
      <c r="M721" s="41" t="str">
        <f t="shared" si="929"/>
        <v/>
      </c>
      <c r="N721" s="41" t="str">
        <f t="shared" si="923"/>
        <v/>
      </c>
      <c r="O721" s="41">
        <f t="shared" si="930"/>
        <v>-62.576627999999999</v>
      </c>
      <c r="P721" s="41">
        <f t="shared" si="931"/>
        <v>0</v>
      </c>
      <c r="Q721" s="41">
        <f t="shared" si="932"/>
        <v>-62.576627999999999</v>
      </c>
      <c r="R721" s="41" t="str">
        <f t="shared" si="933"/>
        <v/>
      </c>
      <c r="S721" s="41" t="str">
        <f t="shared" si="934"/>
        <v/>
      </c>
      <c r="T721" s="41" t="str">
        <f t="shared" si="935"/>
        <v/>
      </c>
      <c r="U721" s="41" t="str">
        <f t="shared" si="936"/>
        <v/>
      </c>
      <c r="V721" s="41" t="str">
        <f t="shared" si="937"/>
        <v/>
      </c>
      <c r="W721" s="41" t="str">
        <f t="shared" si="938"/>
        <v/>
      </c>
      <c r="X721" s="41" t="str">
        <f t="shared" si="939"/>
        <v/>
      </c>
      <c r="Y721" s="41" t="str">
        <f t="shared" si="940"/>
        <v/>
      </c>
      <c r="Z721" s="41" t="str">
        <f t="shared" si="941"/>
        <v/>
      </c>
    </row>
    <row r="722" spans="4:46" x14ac:dyDescent="0.25">
      <c r="D722" s="18">
        <v>1978</v>
      </c>
      <c r="E722" s="47">
        <f t="shared" si="924"/>
        <v>2</v>
      </c>
      <c r="F722" s="9" t="s">
        <v>721</v>
      </c>
      <c r="G722" s="9">
        <v>-85.858005000000006</v>
      </c>
      <c r="I722" s="41">
        <f t="shared" si="925"/>
        <v>-85.858005000000006</v>
      </c>
      <c r="J722" s="41">
        <f t="shared" si="926"/>
        <v>0</v>
      </c>
      <c r="K722" s="41">
        <f t="shared" si="927"/>
        <v>-85.858005000000006</v>
      </c>
      <c r="L722" s="41" t="str">
        <f t="shared" si="928"/>
        <v/>
      </c>
      <c r="M722" s="41" t="str">
        <f t="shared" si="929"/>
        <v/>
      </c>
      <c r="N722" s="41" t="str">
        <f t="shared" si="923"/>
        <v/>
      </c>
      <c r="O722" s="41">
        <f t="shared" si="930"/>
        <v>-85.858005000000006</v>
      </c>
      <c r="P722" s="41">
        <f t="shared" si="931"/>
        <v>0</v>
      </c>
      <c r="Q722" s="41">
        <f t="shared" si="932"/>
        <v>-85.858005000000006</v>
      </c>
      <c r="R722" s="41" t="str">
        <f t="shared" si="933"/>
        <v/>
      </c>
      <c r="S722" s="41" t="str">
        <f t="shared" si="934"/>
        <v/>
      </c>
      <c r="T722" s="41" t="str">
        <f t="shared" si="935"/>
        <v/>
      </c>
      <c r="U722" s="41" t="str">
        <f t="shared" si="936"/>
        <v/>
      </c>
      <c r="V722" s="41" t="str">
        <f t="shared" si="937"/>
        <v/>
      </c>
      <c r="W722" s="41" t="str">
        <f t="shared" si="938"/>
        <v/>
      </c>
      <c r="X722" s="41" t="str">
        <f t="shared" si="939"/>
        <v/>
      </c>
      <c r="Y722" s="41" t="str">
        <f t="shared" si="940"/>
        <v/>
      </c>
      <c r="Z722" s="41" t="str">
        <f t="shared" si="941"/>
        <v/>
      </c>
    </row>
    <row r="723" spans="4:46" x14ac:dyDescent="0.25">
      <c r="D723" s="18">
        <v>1978</v>
      </c>
      <c r="E723" s="47">
        <f t="shared" si="924"/>
        <v>2</v>
      </c>
      <c r="F723" s="9" t="s">
        <v>722</v>
      </c>
      <c r="G723" s="9">
        <v>3.6008559999999998</v>
      </c>
      <c r="I723" s="41">
        <f t="shared" si="925"/>
        <v>3.6008559999999998</v>
      </c>
      <c r="J723" s="41">
        <f t="shared" si="926"/>
        <v>3.6008559999999998</v>
      </c>
      <c r="K723" s="41">
        <f t="shared" si="927"/>
        <v>0</v>
      </c>
      <c r="L723" s="41" t="str">
        <f t="shared" si="928"/>
        <v/>
      </c>
      <c r="M723" s="41" t="str">
        <f t="shared" si="929"/>
        <v/>
      </c>
      <c r="N723" s="41" t="str">
        <f t="shared" si="923"/>
        <v/>
      </c>
      <c r="O723" s="41">
        <f t="shared" si="930"/>
        <v>3.6008559999999998</v>
      </c>
      <c r="P723" s="41">
        <f t="shared" si="931"/>
        <v>3.6008559999999998</v>
      </c>
      <c r="Q723" s="41">
        <f t="shared" si="932"/>
        <v>0</v>
      </c>
      <c r="R723" s="41" t="str">
        <f t="shared" si="933"/>
        <v/>
      </c>
      <c r="S723" s="41" t="str">
        <f t="shared" si="934"/>
        <v/>
      </c>
      <c r="T723" s="41" t="str">
        <f t="shared" si="935"/>
        <v/>
      </c>
      <c r="U723" s="41" t="str">
        <f t="shared" si="936"/>
        <v/>
      </c>
      <c r="V723" s="41" t="str">
        <f t="shared" si="937"/>
        <v/>
      </c>
      <c r="W723" s="41" t="str">
        <f t="shared" si="938"/>
        <v/>
      </c>
      <c r="X723" s="41" t="str">
        <f t="shared" si="939"/>
        <v/>
      </c>
      <c r="Y723" s="41" t="str">
        <f t="shared" si="940"/>
        <v/>
      </c>
      <c r="Z723" s="41" t="str">
        <f t="shared" si="941"/>
        <v/>
      </c>
      <c r="AC723" s="14">
        <f>SUM(I712:I723)</f>
        <v>958.9906410000001</v>
      </c>
      <c r="AD723" s="14">
        <f>SUM(J712:J723)</f>
        <v>1254.2428970000001</v>
      </c>
      <c r="AE723" s="14">
        <f>SUM(K712:K723)</f>
        <v>-295.25225599999999</v>
      </c>
      <c r="AF723" s="14" t="str">
        <f>IF(AF$38=$E723,SUM(L712:L723),"")</f>
        <v/>
      </c>
      <c r="AG723" s="14" t="str">
        <f t="shared" ref="AG723" si="984">IF(AG$38=$E723,SUM(M712:M723),"")</f>
        <v/>
      </c>
      <c r="AH723" s="14" t="str">
        <f t="shared" ref="AH723" si="985">IF(AH$38=$E723,SUM(N712:N723),"")</f>
        <v/>
      </c>
      <c r="AI723" s="14">
        <f t="shared" ref="AI723" si="986">IF(AI$38=$E723,SUM(O712:O723),"")</f>
        <v>958.9906410000001</v>
      </c>
      <c r="AJ723" s="14">
        <f t="shared" ref="AJ723" si="987">IF(AJ$38=$E723,SUM(P712:P723),"")</f>
        <v>1254.2428970000001</v>
      </c>
      <c r="AK723" s="14">
        <f t="shared" ref="AK723" si="988">IF(AK$38=$E723,SUM(Q712:Q723),"")</f>
        <v>-295.25225599999999</v>
      </c>
      <c r="AL723" s="14" t="str">
        <f t="shared" ref="AL723" si="989">IF(AL$38=$E723,SUM(R712:R723),"")</f>
        <v/>
      </c>
      <c r="AM723" s="14" t="str">
        <f t="shared" ref="AM723" si="990">IF(AM$38=$E723,SUM(S712:S723),"")</f>
        <v/>
      </c>
      <c r="AN723" s="14" t="str">
        <f t="shared" ref="AN723" si="991">IF(AN$38=$E723,SUM(T712:T723),"")</f>
        <v/>
      </c>
      <c r="AO723" s="14" t="str">
        <f t="shared" ref="AO723" si="992">IF(AO$38=$E723,SUM(U712:U723),"")</f>
        <v/>
      </c>
      <c r="AP723" s="14" t="str">
        <f t="shared" ref="AP723" si="993">IF(AP$38=$E723,SUM(V712:V723),"")</f>
        <v/>
      </c>
      <c r="AQ723" s="14" t="str">
        <f t="shared" ref="AQ723" si="994">IF(AQ$38=$E723,SUM(W712:W723),"")</f>
        <v/>
      </c>
      <c r="AR723" s="14" t="str">
        <f t="shared" ref="AR723" si="995">IF(AR$38=$E723,SUM(X712:X723),"")</f>
        <v/>
      </c>
      <c r="AS723" s="14" t="str">
        <f t="shared" ref="AS723" si="996">IF(AS$38=$E723,SUM(Y712:Y723),"")</f>
        <v/>
      </c>
      <c r="AT723" s="14" t="str">
        <f t="shared" ref="AT723" si="997">IF(AT$38=$E723,SUM(Z712:Z723),"")</f>
        <v/>
      </c>
    </row>
    <row r="724" spans="4:46" x14ac:dyDescent="0.25">
      <c r="D724" s="18">
        <v>1979</v>
      </c>
      <c r="E724" s="47">
        <f t="shared" si="924"/>
        <v>3</v>
      </c>
      <c r="F724" s="9" t="s">
        <v>723</v>
      </c>
      <c r="G724" s="9">
        <v>-53.097265999999998</v>
      </c>
      <c r="I724" s="41">
        <f t="shared" si="925"/>
        <v>-53.097265999999998</v>
      </c>
      <c r="J724" s="41">
        <f t="shared" si="926"/>
        <v>0</v>
      </c>
      <c r="K724" s="41">
        <f t="shared" si="927"/>
        <v>-53.097265999999998</v>
      </c>
      <c r="L724" s="41" t="str">
        <f t="shared" si="928"/>
        <v/>
      </c>
      <c r="M724" s="41" t="str">
        <f t="shared" si="929"/>
        <v/>
      </c>
      <c r="N724" s="41" t="str">
        <f t="shared" si="923"/>
        <v/>
      </c>
      <c r="O724" s="41" t="str">
        <f t="shared" si="930"/>
        <v/>
      </c>
      <c r="P724" s="41" t="str">
        <f t="shared" si="931"/>
        <v/>
      </c>
      <c r="Q724" s="41" t="str">
        <f t="shared" si="932"/>
        <v/>
      </c>
      <c r="R724" s="41">
        <f t="shared" si="933"/>
        <v>-53.097265999999998</v>
      </c>
      <c r="S724" s="41">
        <f t="shared" si="934"/>
        <v>0</v>
      </c>
      <c r="T724" s="41">
        <f t="shared" si="935"/>
        <v>-53.097265999999998</v>
      </c>
      <c r="U724" s="41" t="str">
        <f t="shared" si="936"/>
        <v/>
      </c>
      <c r="V724" s="41" t="str">
        <f t="shared" si="937"/>
        <v/>
      </c>
      <c r="W724" s="41" t="str">
        <f t="shared" si="938"/>
        <v/>
      </c>
      <c r="X724" s="41" t="str">
        <f t="shared" si="939"/>
        <v/>
      </c>
      <c r="Y724" s="41" t="str">
        <f t="shared" si="940"/>
        <v/>
      </c>
      <c r="Z724" s="41" t="str">
        <f t="shared" si="941"/>
        <v/>
      </c>
    </row>
    <row r="725" spans="4:46" x14ac:dyDescent="0.25">
      <c r="D725" s="18">
        <v>1979</v>
      </c>
      <c r="E725" s="47">
        <f t="shared" si="924"/>
        <v>3</v>
      </c>
      <c r="F725" s="9" t="s">
        <v>724</v>
      </c>
      <c r="G725" s="9">
        <v>-6.3721439999999996</v>
      </c>
      <c r="I725" s="41">
        <f t="shared" si="925"/>
        <v>-6.3721439999999996</v>
      </c>
      <c r="J725" s="41">
        <f t="shared" si="926"/>
        <v>0</v>
      </c>
      <c r="K725" s="41">
        <f t="shared" si="927"/>
        <v>-6.3721439999999996</v>
      </c>
      <c r="L725" s="41" t="str">
        <f t="shared" si="928"/>
        <v/>
      </c>
      <c r="M725" s="41" t="str">
        <f t="shared" si="929"/>
        <v/>
      </c>
      <c r="N725" s="41" t="str">
        <f t="shared" si="923"/>
        <v/>
      </c>
      <c r="O725" s="41" t="str">
        <f t="shared" si="930"/>
        <v/>
      </c>
      <c r="P725" s="41" t="str">
        <f t="shared" si="931"/>
        <v/>
      </c>
      <c r="Q725" s="41" t="str">
        <f t="shared" si="932"/>
        <v/>
      </c>
      <c r="R725" s="41">
        <f t="shared" si="933"/>
        <v>-6.3721439999999996</v>
      </c>
      <c r="S725" s="41">
        <f t="shared" si="934"/>
        <v>0</v>
      </c>
      <c r="T725" s="41">
        <f t="shared" si="935"/>
        <v>-6.3721439999999996</v>
      </c>
      <c r="U725" s="41" t="str">
        <f t="shared" si="936"/>
        <v/>
      </c>
      <c r="V725" s="41" t="str">
        <f t="shared" si="937"/>
        <v/>
      </c>
      <c r="W725" s="41" t="str">
        <f t="shared" si="938"/>
        <v/>
      </c>
      <c r="X725" s="41" t="str">
        <f t="shared" si="939"/>
        <v/>
      </c>
      <c r="Y725" s="41" t="str">
        <f t="shared" si="940"/>
        <v/>
      </c>
      <c r="Z725" s="41" t="str">
        <f t="shared" si="941"/>
        <v/>
      </c>
    </row>
    <row r="726" spans="4:46" x14ac:dyDescent="0.25">
      <c r="D726" s="18">
        <v>1979</v>
      </c>
      <c r="E726" s="47">
        <f t="shared" si="924"/>
        <v>3</v>
      </c>
      <c r="F726" s="9" t="s">
        <v>725</v>
      </c>
      <c r="G726" s="9">
        <v>-10.384620999999999</v>
      </c>
      <c r="I726" s="41">
        <f t="shared" si="925"/>
        <v>-10.384620999999999</v>
      </c>
      <c r="J726" s="41">
        <f t="shared" si="926"/>
        <v>0</v>
      </c>
      <c r="K726" s="41">
        <f t="shared" si="927"/>
        <v>-10.384620999999999</v>
      </c>
      <c r="L726" s="41" t="str">
        <f t="shared" si="928"/>
        <v/>
      </c>
      <c r="M726" s="41" t="str">
        <f t="shared" si="929"/>
        <v/>
      </c>
      <c r="N726" s="41" t="str">
        <f t="shared" si="923"/>
        <v/>
      </c>
      <c r="O726" s="41" t="str">
        <f t="shared" si="930"/>
        <v/>
      </c>
      <c r="P726" s="41" t="str">
        <f t="shared" si="931"/>
        <v/>
      </c>
      <c r="Q726" s="41" t="str">
        <f t="shared" si="932"/>
        <v/>
      </c>
      <c r="R726" s="41">
        <f t="shared" si="933"/>
        <v>-10.384620999999999</v>
      </c>
      <c r="S726" s="41">
        <f t="shared" si="934"/>
        <v>0</v>
      </c>
      <c r="T726" s="41">
        <f t="shared" si="935"/>
        <v>-10.384620999999999</v>
      </c>
      <c r="U726" s="41" t="str">
        <f t="shared" si="936"/>
        <v/>
      </c>
      <c r="V726" s="41" t="str">
        <f t="shared" si="937"/>
        <v/>
      </c>
      <c r="W726" s="41" t="str">
        <f t="shared" si="938"/>
        <v/>
      </c>
      <c r="X726" s="41" t="str">
        <f t="shared" si="939"/>
        <v/>
      </c>
      <c r="Y726" s="41" t="str">
        <f t="shared" si="940"/>
        <v/>
      </c>
      <c r="Z726" s="41" t="str">
        <f t="shared" si="941"/>
        <v/>
      </c>
    </row>
    <row r="727" spans="4:46" x14ac:dyDescent="0.25">
      <c r="D727" s="18">
        <v>1979</v>
      </c>
      <c r="E727" s="47">
        <f t="shared" si="924"/>
        <v>3</v>
      </c>
      <c r="F727" s="9" t="s">
        <v>726</v>
      </c>
      <c r="G727" s="9">
        <v>21.615943000000001</v>
      </c>
      <c r="I727" s="41">
        <f t="shared" si="925"/>
        <v>21.615943000000001</v>
      </c>
      <c r="J727" s="41">
        <f t="shared" si="926"/>
        <v>21.615943000000001</v>
      </c>
      <c r="K727" s="41">
        <f t="shared" si="927"/>
        <v>0</v>
      </c>
      <c r="L727" s="41" t="str">
        <f t="shared" si="928"/>
        <v/>
      </c>
      <c r="M727" s="41" t="str">
        <f t="shared" si="929"/>
        <v/>
      </c>
      <c r="N727" s="41" t="str">
        <f t="shared" si="923"/>
        <v/>
      </c>
      <c r="O727" s="41" t="str">
        <f t="shared" si="930"/>
        <v/>
      </c>
      <c r="P727" s="41" t="str">
        <f t="shared" si="931"/>
        <v/>
      </c>
      <c r="Q727" s="41" t="str">
        <f t="shared" si="932"/>
        <v/>
      </c>
      <c r="R727" s="41">
        <f t="shared" si="933"/>
        <v>21.615943000000001</v>
      </c>
      <c r="S727" s="41">
        <f t="shared" si="934"/>
        <v>21.615943000000001</v>
      </c>
      <c r="T727" s="41">
        <f t="shared" si="935"/>
        <v>0</v>
      </c>
      <c r="U727" s="41" t="str">
        <f t="shared" si="936"/>
        <v/>
      </c>
      <c r="V727" s="41" t="str">
        <f t="shared" si="937"/>
        <v/>
      </c>
      <c r="W727" s="41" t="str">
        <f t="shared" si="938"/>
        <v/>
      </c>
      <c r="X727" s="41" t="str">
        <f t="shared" si="939"/>
        <v/>
      </c>
      <c r="Y727" s="41" t="str">
        <f t="shared" si="940"/>
        <v/>
      </c>
      <c r="Z727" s="41" t="str">
        <f t="shared" si="941"/>
        <v/>
      </c>
    </row>
    <row r="728" spans="4:46" x14ac:dyDescent="0.25">
      <c r="D728" s="18">
        <v>1979</v>
      </c>
      <c r="E728" s="47">
        <f t="shared" si="924"/>
        <v>3</v>
      </c>
      <c r="F728" s="9" t="s">
        <v>727</v>
      </c>
      <c r="G728" s="9">
        <v>54.146658000000002</v>
      </c>
      <c r="I728" s="41">
        <f t="shared" si="925"/>
        <v>54.146658000000002</v>
      </c>
      <c r="J728" s="41">
        <f t="shared" si="926"/>
        <v>54.146658000000002</v>
      </c>
      <c r="K728" s="41">
        <f t="shared" si="927"/>
        <v>0</v>
      </c>
      <c r="L728" s="41" t="str">
        <f t="shared" si="928"/>
        <v/>
      </c>
      <c r="M728" s="41" t="str">
        <f t="shared" si="929"/>
        <v/>
      </c>
      <c r="N728" s="41" t="str">
        <f t="shared" si="923"/>
        <v/>
      </c>
      <c r="O728" s="41" t="str">
        <f t="shared" si="930"/>
        <v/>
      </c>
      <c r="P728" s="41" t="str">
        <f t="shared" si="931"/>
        <v/>
      </c>
      <c r="Q728" s="41" t="str">
        <f t="shared" si="932"/>
        <v/>
      </c>
      <c r="R728" s="41">
        <f t="shared" si="933"/>
        <v>54.146658000000002</v>
      </c>
      <c r="S728" s="41">
        <f t="shared" si="934"/>
        <v>54.146658000000002</v>
      </c>
      <c r="T728" s="41">
        <f t="shared" si="935"/>
        <v>0</v>
      </c>
      <c r="U728" s="41" t="str">
        <f t="shared" si="936"/>
        <v/>
      </c>
      <c r="V728" s="41" t="str">
        <f t="shared" si="937"/>
        <v/>
      </c>
      <c r="W728" s="41" t="str">
        <f t="shared" si="938"/>
        <v/>
      </c>
      <c r="X728" s="41" t="str">
        <f t="shared" si="939"/>
        <v/>
      </c>
      <c r="Y728" s="41" t="str">
        <f t="shared" si="940"/>
        <v/>
      </c>
      <c r="Z728" s="41" t="str">
        <f t="shared" si="941"/>
        <v/>
      </c>
    </row>
    <row r="729" spans="4:46" x14ac:dyDescent="0.25">
      <c r="D729" s="18">
        <v>1979</v>
      </c>
      <c r="E729" s="47">
        <f t="shared" si="924"/>
        <v>3</v>
      </c>
      <c r="F729" s="9" t="s">
        <v>728</v>
      </c>
      <c r="G729" s="9">
        <v>142.92950400000001</v>
      </c>
      <c r="I729" s="41">
        <f t="shared" si="925"/>
        <v>142.92950400000001</v>
      </c>
      <c r="J729" s="41">
        <f t="shared" si="926"/>
        <v>142.92950400000001</v>
      </c>
      <c r="K729" s="41">
        <f t="shared" si="927"/>
        <v>0</v>
      </c>
      <c r="L729" s="41" t="str">
        <f t="shared" si="928"/>
        <v/>
      </c>
      <c r="M729" s="41" t="str">
        <f t="shared" si="929"/>
        <v/>
      </c>
      <c r="N729" s="41" t="str">
        <f t="shared" si="923"/>
        <v/>
      </c>
      <c r="O729" s="41" t="str">
        <f t="shared" si="930"/>
        <v/>
      </c>
      <c r="P729" s="41" t="str">
        <f t="shared" si="931"/>
        <v/>
      </c>
      <c r="Q729" s="41" t="str">
        <f t="shared" si="932"/>
        <v/>
      </c>
      <c r="R729" s="41">
        <f t="shared" si="933"/>
        <v>142.92950400000001</v>
      </c>
      <c r="S729" s="41">
        <f t="shared" si="934"/>
        <v>142.92950400000001</v>
      </c>
      <c r="T729" s="41">
        <f t="shared" si="935"/>
        <v>0</v>
      </c>
      <c r="U729" s="41" t="str">
        <f t="shared" si="936"/>
        <v/>
      </c>
      <c r="V729" s="41" t="str">
        <f t="shared" si="937"/>
        <v/>
      </c>
      <c r="W729" s="41" t="str">
        <f t="shared" si="938"/>
        <v/>
      </c>
      <c r="X729" s="41" t="str">
        <f t="shared" si="939"/>
        <v/>
      </c>
      <c r="Y729" s="41" t="str">
        <f t="shared" si="940"/>
        <v/>
      </c>
      <c r="Z729" s="41" t="str">
        <f t="shared" si="941"/>
        <v/>
      </c>
    </row>
    <row r="730" spans="4:46" x14ac:dyDescent="0.25">
      <c r="D730" s="18">
        <v>1979</v>
      </c>
      <c r="E730" s="47">
        <f t="shared" si="924"/>
        <v>3</v>
      </c>
      <c r="F730" s="9" t="s">
        <v>729</v>
      </c>
      <c r="G730" s="9">
        <v>115.09254799999999</v>
      </c>
      <c r="I730" s="41">
        <f t="shared" si="925"/>
        <v>115.09254799999999</v>
      </c>
      <c r="J730" s="41">
        <f t="shared" si="926"/>
        <v>115.09254799999999</v>
      </c>
      <c r="K730" s="41">
        <f t="shared" si="927"/>
        <v>0</v>
      </c>
      <c r="L730" s="41" t="str">
        <f t="shared" si="928"/>
        <v/>
      </c>
      <c r="M730" s="41" t="str">
        <f t="shared" si="929"/>
        <v/>
      </c>
      <c r="N730" s="41" t="str">
        <f t="shared" si="923"/>
        <v/>
      </c>
      <c r="O730" s="41" t="str">
        <f t="shared" si="930"/>
        <v/>
      </c>
      <c r="P730" s="41" t="str">
        <f t="shared" si="931"/>
        <v/>
      </c>
      <c r="Q730" s="41" t="str">
        <f t="shared" si="932"/>
        <v/>
      </c>
      <c r="R730" s="41">
        <f t="shared" si="933"/>
        <v>115.09254799999999</v>
      </c>
      <c r="S730" s="41">
        <f t="shared" si="934"/>
        <v>115.09254799999999</v>
      </c>
      <c r="T730" s="41">
        <f t="shared" si="935"/>
        <v>0</v>
      </c>
      <c r="U730" s="41" t="str">
        <f t="shared" si="936"/>
        <v/>
      </c>
      <c r="V730" s="41" t="str">
        <f t="shared" si="937"/>
        <v/>
      </c>
      <c r="W730" s="41" t="str">
        <f t="shared" si="938"/>
        <v/>
      </c>
      <c r="X730" s="41" t="str">
        <f t="shared" si="939"/>
        <v/>
      </c>
      <c r="Y730" s="41" t="str">
        <f t="shared" si="940"/>
        <v/>
      </c>
      <c r="Z730" s="41" t="str">
        <f t="shared" si="941"/>
        <v/>
      </c>
    </row>
    <row r="731" spans="4:46" x14ac:dyDescent="0.25">
      <c r="D731" s="18">
        <v>1979</v>
      </c>
      <c r="E731" s="47">
        <f t="shared" si="924"/>
        <v>3</v>
      </c>
      <c r="F731" s="9" t="s">
        <v>730</v>
      </c>
      <c r="G731" s="9">
        <v>76.354168999999999</v>
      </c>
      <c r="I731" s="41">
        <f t="shared" si="925"/>
        <v>76.354168999999999</v>
      </c>
      <c r="J731" s="41">
        <f t="shared" si="926"/>
        <v>76.354168999999999</v>
      </c>
      <c r="K731" s="41">
        <f t="shared" si="927"/>
        <v>0</v>
      </c>
      <c r="L731" s="41" t="str">
        <f t="shared" si="928"/>
        <v/>
      </c>
      <c r="M731" s="41" t="str">
        <f t="shared" si="929"/>
        <v/>
      </c>
      <c r="N731" s="41" t="str">
        <f t="shared" si="923"/>
        <v/>
      </c>
      <c r="O731" s="41" t="str">
        <f t="shared" si="930"/>
        <v/>
      </c>
      <c r="P731" s="41" t="str">
        <f t="shared" si="931"/>
        <v/>
      </c>
      <c r="Q731" s="41" t="str">
        <f t="shared" si="932"/>
        <v/>
      </c>
      <c r="R731" s="41">
        <f t="shared" si="933"/>
        <v>76.354168999999999</v>
      </c>
      <c r="S731" s="41">
        <f t="shared" si="934"/>
        <v>76.354168999999999</v>
      </c>
      <c r="T731" s="41">
        <f t="shared" si="935"/>
        <v>0</v>
      </c>
      <c r="U731" s="41" t="str">
        <f t="shared" si="936"/>
        <v/>
      </c>
      <c r="V731" s="41" t="str">
        <f t="shared" si="937"/>
        <v/>
      </c>
      <c r="W731" s="41" t="str">
        <f t="shared" si="938"/>
        <v/>
      </c>
      <c r="X731" s="41" t="str">
        <f t="shared" si="939"/>
        <v/>
      </c>
      <c r="Y731" s="41" t="str">
        <f t="shared" si="940"/>
        <v/>
      </c>
      <c r="Z731" s="41" t="str">
        <f t="shared" si="941"/>
        <v/>
      </c>
    </row>
    <row r="732" spans="4:46" x14ac:dyDescent="0.25">
      <c r="D732" s="18">
        <v>1979</v>
      </c>
      <c r="E732" s="47">
        <f t="shared" si="924"/>
        <v>3</v>
      </c>
      <c r="F732" s="9" t="s">
        <v>731</v>
      </c>
      <c r="G732" s="9">
        <v>2.4943580000000001</v>
      </c>
      <c r="I732" s="41">
        <f t="shared" si="925"/>
        <v>2.4943580000000001</v>
      </c>
      <c r="J732" s="41">
        <f t="shared" si="926"/>
        <v>2.4943580000000001</v>
      </c>
      <c r="K732" s="41">
        <f t="shared" si="927"/>
        <v>0</v>
      </c>
      <c r="L732" s="41" t="str">
        <f t="shared" si="928"/>
        <v/>
      </c>
      <c r="M732" s="41" t="str">
        <f t="shared" si="929"/>
        <v/>
      </c>
      <c r="N732" s="41" t="str">
        <f t="shared" si="923"/>
        <v/>
      </c>
      <c r="O732" s="41" t="str">
        <f t="shared" si="930"/>
        <v/>
      </c>
      <c r="P732" s="41" t="str">
        <f t="shared" si="931"/>
        <v/>
      </c>
      <c r="Q732" s="41" t="str">
        <f t="shared" si="932"/>
        <v/>
      </c>
      <c r="R732" s="41">
        <f t="shared" si="933"/>
        <v>2.4943580000000001</v>
      </c>
      <c r="S732" s="41">
        <f t="shared" si="934"/>
        <v>2.4943580000000001</v>
      </c>
      <c r="T732" s="41">
        <f t="shared" si="935"/>
        <v>0</v>
      </c>
      <c r="U732" s="41" t="str">
        <f t="shared" si="936"/>
        <v/>
      </c>
      <c r="V732" s="41" t="str">
        <f t="shared" si="937"/>
        <v/>
      </c>
      <c r="W732" s="41" t="str">
        <f t="shared" si="938"/>
        <v/>
      </c>
      <c r="X732" s="41" t="str">
        <f t="shared" si="939"/>
        <v/>
      </c>
      <c r="Y732" s="41" t="str">
        <f t="shared" si="940"/>
        <v/>
      </c>
      <c r="Z732" s="41" t="str">
        <f t="shared" si="941"/>
        <v/>
      </c>
    </row>
    <row r="733" spans="4:46" x14ac:dyDescent="0.25">
      <c r="D733" s="18">
        <v>1979</v>
      </c>
      <c r="E733" s="47">
        <f t="shared" si="924"/>
        <v>3</v>
      </c>
      <c r="F733" s="9" t="s">
        <v>732</v>
      </c>
      <c r="G733" s="9">
        <v>-108.681116</v>
      </c>
      <c r="I733" s="41">
        <f t="shared" si="925"/>
        <v>-108.681116</v>
      </c>
      <c r="J733" s="41">
        <f t="shared" si="926"/>
        <v>0</v>
      </c>
      <c r="K733" s="41">
        <f t="shared" si="927"/>
        <v>-108.681116</v>
      </c>
      <c r="L733" s="41" t="str">
        <f t="shared" si="928"/>
        <v/>
      </c>
      <c r="M733" s="41" t="str">
        <f t="shared" si="929"/>
        <v/>
      </c>
      <c r="N733" s="41" t="str">
        <f t="shared" si="923"/>
        <v/>
      </c>
      <c r="O733" s="41" t="str">
        <f t="shared" si="930"/>
        <v/>
      </c>
      <c r="P733" s="41" t="str">
        <f t="shared" si="931"/>
        <v/>
      </c>
      <c r="Q733" s="41" t="str">
        <f t="shared" si="932"/>
        <v/>
      </c>
      <c r="R733" s="41">
        <f t="shared" si="933"/>
        <v>-108.681116</v>
      </c>
      <c r="S733" s="41">
        <f t="shared" si="934"/>
        <v>0</v>
      </c>
      <c r="T733" s="41">
        <f t="shared" si="935"/>
        <v>-108.681116</v>
      </c>
      <c r="U733" s="41" t="str">
        <f t="shared" si="936"/>
        <v/>
      </c>
      <c r="V733" s="41" t="str">
        <f t="shared" si="937"/>
        <v/>
      </c>
      <c r="W733" s="41" t="str">
        <f t="shared" si="938"/>
        <v/>
      </c>
      <c r="X733" s="41" t="str">
        <f t="shared" si="939"/>
        <v/>
      </c>
      <c r="Y733" s="41" t="str">
        <f t="shared" si="940"/>
        <v/>
      </c>
      <c r="Z733" s="41" t="str">
        <f t="shared" si="941"/>
        <v/>
      </c>
    </row>
    <row r="734" spans="4:46" x14ac:dyDescent="0.25">
      <c r="D734" s="18">
        <v>1979</v>
      </c>
      <c r="E734" s="47">
        <f t="shared" si="924"/>
        <v>3</v>
      </c>
      <c r="F734" s="9" t="s">
        <v>733</v>
      </c>
      <c r="G734" s="9">
        <v>-144.686307</v>
      </c>
      <c r="I734" s="41">
        <f t="shared" si="925"/>
        <v>-144.686307</v>
      </c>
      <c r="J734" s="41">
        <f t="shared" si="926"/>
        <v>0</v>
      </c>
      <c r="K734" s="41">
        <f t="shared" si="927"/>
        <v>-144.686307</v>
      </c>
      <c r="L734" s="41" t="str">
        <f t="shared" si="928"/>
        <v/>
      </c>
      <c r="M734" s="41" t="str">
        <f t="shared" si="929"/>
        <v/>
      </c>
      <c r="N734" s="41" t="str">
        <f t="shared" si="923"/>
        <v/>
      </c>
      <c r="O734" s="41" t="str">
        <f t="shared" si="930"/>
        <v/>
      </c>
      <c r="P734" s="41" t="str">
        <f t="shared" si="931"/>
        <v/>
      </c>
      <c r="Q734" s="41" t="str">
        <f t="shared" si="932"/>
        <v/>
      </c>
      <c r="R734" s="41">
        <f t="shared" si="933"/>
        <v>-144.686307</v>
      </c>
      <c r="S734" s="41">
        <f t="shared" si="934"/>
        <v>0</v>
      </c>
      <c r="T734" s="41">
        <f t="shared" si="935"/>
        <v>-144.686307</v>
      </c>
      <c r="U734" s="41" t="str">
        <f t="shared" si="936"/>
        <v/>
      </c>
      <c r="V734" s="41" t="str">
        <f t="shared" si="937"/>
        <v/>
      </c>
      <c r="W734" s="41" t="str">
        <f t="shared" si="938"/>
        <v/>
      </c>
      <c r="X734" s="41" t="str">
        <f t="shared" si="939"/>
        <v/>
      </c>
      <c r="Y734" s="41" t="str">
        <f t="shared" si="940"/>
        <v/>
      </c>
      <c r="Z734" s="41" t="str">
        <f t="shared" si="941"/>
        <v/>
      </c>
    </row>
    <row r="735" spans="4:46" x14ac:dyDescent="0.25">
      <c r="D735" s="18">
        <v>1979</v>
      </c>
      <c r="E735" s="47">
        <f t="shared" si="924"/>
        <v>3</v>
      </c>
      <c r="F735" s="9" t="s">
        <v>734</v>
      </c>
      <c r="G735" s="9">
        <v>-126.032372</v>
      </c>
      <c r="I735" s="41">
        <f t="shared" si="925"/>
        <v>-126.032372</v>
      </c>
      <c r="J735" s="41">
        <f t="shared" si="926"/>
        <v>0</v>
      </c>
      <c r="K735" s="41">
        <f t="shared" si="927"/>
        <v>-126.032372</v>
      </c>
      <c r="L735" s="41" t="str">
        <f t="shared" si="928"/>
        <v/>
      </c>
      <c r="M735" s="41" t="str">
        <f t="shared" si="929"/>
        <v/>
      </c>
      <c r="N735" s="41" t="str">
        <f t="shared" si="923"/>
        <v/>
      </c>
      <c r="O735" s="41" t="str">
        <f t="shared" si="930"/>
        <v/>
      </c>
      <c r="P735" s="41" t="str">
        <f t="shared" si="931"/>
        <v/>
      </c>
      <c r="Q735" s="41" t="str">
        <f t="shared" si="932"/>
        <v/>
      </c>
      <c r="R735" s="41">
        <f t="shared" si="933"/>
        <v>-126.032372</v>
      </c>
      <c r="S735" s="41">
        <f t="shared" si="934"/>
        <v>0</v>
      </c>
      <c r="T735" s="41">
        <f t="shared" si="935"/>
        <v>-126.032372</v>
      </c>
      <c r="U735" s="41" t="str">
        <f t="shared" si="936"/>
        <v/>
      </c>
      <c r="V735" s="41" t="str">
        <f t="shared" si="937"/>
        <v/>
      </c>
      <c r="W735" s="41" t="str">
        <f t="shared" si="938"/>
        <v/>
      </c>
      <c r="X735" s="41" t="str">
        <f t="shared" si="939"/>
        <v/>
      </c>
      <c r="Y735" s="41" t="str">
        <f t="shared" si="940"/>
        <v/>
      </c>
      <c r="Z735" s="41" t="str">
        <f t="shared" si="941"/>
        <v/>
      </c>
      <c r="AC735" s="14">
        <f>SUM(I724:I735)</f>
        <v>-36.620646000000036</v>
      </c>
      <c r="AD735" s="14">
        <f>SUM(J724:J735)</f>
        <v>412.63318000000004</v>
      </c>
      <c r="AE735" s="14">
        <f>SUM(K724:K735)</f>
        <v>-449.253826</v>
      </c>
      <c r="AF735" s="14" t="str">
        <f>IF(AF$38=$E735,SUM(L724:L735),"")</f>
        <v/>
      </c>
      <c r="AG735" s="14" t="str">
        <f t="shared" ref="AG735" si="998">IF(AG$38=$E735,SUM(M724:M735),"")</f>
        <v/>
      </c>
      <c r="AH735" s="14" t="str">
        <f t="shared" ref="AH735" si="999">IF(AH$38=$E735,SUM(N724:N735),"")</f>
        <v/>
      </c>
      <c r="AI735" s="14" t="str">
        <f t="shared" ref="AI735" si="1000">IF(AI$38=$E735,SUM(O724:O735),"")</f>
        <v/>
      </c>
      <c r="AJ735" s="14" t="str">
        <f t="shared" ref="AJ735" si="1001">IF(AJ$38=$E735,SUM(P724:P735),"")</f>
        <v/>
      </c>
      <c r="AK735" s="14" t="str">
        <f t="shared" ref="AK735" si="1002">IF(AK$38=$E735,SUM(Q724:Q735),"")</f>
        <v/>
      </c>
      <c r="AL735" s="14">
        <f t="shared" ref="AL735" si="1003">IF(AL$38=$E735,SUM(R724:R735),"")</f>
        <v>-36.620646000000036</v>
      </c>
      <c r="AM735" s="14">
        <f t="shared" ref="AM735" si="1004">IF(AM$38=$E735,SUM(S724:S735),"")</f>
        <v>412.63318000000004</v>
      </c>
      <c r="AN735" s="14">
        <f t="shared" ref="AN735" si="1005">IF(AN$38=$E735,SUM(T724:T735),"")</f>
        <v>-449.253826</v>
      </c>
      <c r="AO735" s="14" t="str">
        <f t="shared" ref="AO735" si="1006">IF(AO$38=$E735,SUM(U724:U735),"")</f>
        <v/>
      </c>
      <c r="AP735" s="14" t="str">
        <f t="shared" ref="AP735" si="1007">IF(AP$38=$E735,SUM(V724:V735),"")</f>
        <v/>
      </c>
      <c r="AQ735" s="14" t="str">
        <f t="shared" ref="AQ735" si="1008">IF(AQ$38=$E735,SUM(W724:W735),"")</f>
        <v/>
      </c>
      <c r="AR735" s="14" t="str">
        <f t="shared" ref="AR735" si="1009">IF(AR$38=$E735,SUM(X724:X735),"")</f>
        <v/>
      </c>
      <c r="AS735" s="14" t="str">
        <f t="shared" ref="AS735" si="1010">IF(AS$38=$E735,SUM(Y724:Y735),"")</f>
        <v/>
      </c>
      <c r="AT735" s="14" t="str">
        <f t="shared" ref="AT735" si="1011">IF(AT$38=$E735,SUM(Z724:Z735),"")</f>
        <v/>
      </c>
    </row>
    <row r="736" spans="4:46" x14ac:dyDescent="0.25">
      <c r="D736" s="18">
        <v>1980</v>
      </c>
      <c r="E736" s="47">
        <f t="shared" si="924"/>
        <v>2</v>
      </c>
      <c r="F736" s="9" t="s">
        <v>735</v>
      </c>
      <c r="G736" s="9">
        <v>-27.726808999999999</v>
      </c>
      <c r="I736" s="41">
        <f t="shared" si="925"/>
        <v>-27.726808999999999</v>
      </c>
      <c r="J736" s="41">
        <f t="shared" si="926"/>
        <v>0</v>
      </c>
      <c r="K736" s="41">
        <f t="shared" si="927"/>
        <v>-27.726808999999999</v>
      </c>
      <c r="L736" s="41" t="str">
        <f t="shared" si="928"/>
        <v/>
      </c>
      <c r="M736" s="41" t="str">
        <f t="shared" si="929"/>
        <v/>
      </c>
      <c r="N736" s="41" t="str">
        <f t="shared" si="923"/>
        <v/>
      </c>
      <c r="O736" s="41">
        <f t="shared" si="930"/>
        <v>-27.726808999999999</v>
      </c>
      <c r="P736" s="41">
        <f t="shared" si="931"/>
        <v>0</v>
      </c>
      <c r="Q736" s="41">
        <f t="shared" si="932"/>
        <v>-27.726808999999999</v>
      </c>
      <c r="R736" s="41" t="str">
        <f t="shared" si="933"/>
        <v/>
      </c>
      <c r="S736" s="41" t="str">
        <f t="shared" si="934"/>
        <v/>
      </c>
      <c r="T736" s="41" t="str">
        <f t="shared" si="935"/>
        <v/>
      </c>
      <c r="U736" s="41" t="str">
        <f t="shared" si="936"/>
        <v/>
      </c>
      <c r="V736" s="41" t="str">
        <f t="shared" si="937"/>
        <v/>
      </c>
      <c r="W736" s="41" t="str">
        <f t="shared" si="938"/>
        <v/>
      </c>
      <c r="X736" s="41" t="str">
        <f t="shared" si="939"/>
        <v/>
      </c>
      <c r="Y736" s="41" t="str">
        <f t="shared" si="940"/>
        <v/>
      </c>
      <c r="Z736" s="41" t="str">
        <f t="shared" si="941"/>
        <v/>
      </c>
    </row>
    <row r="737" spans="4:46" x14ac:dyDescent="0.25">
      <c r="D737" s="18">
        <v>1980</v>
      </c>
      <c r="E737" s="47">
        <f t="shared" si="924"/>
        <v>2</v>
      </c>
      <c r="F737" s="9" t="s">
        <v>736</v>
      </c>
      <c r="G737" s="9">
        <v>62.491737000000001</v>
      </c>
      <c r="I737" s="41">
        <f t="shared" si="925"/>
        <v>62.491737000000001</v>
      </c>
      <c r="J737" s="41">
        <f t="shared" si="926"/>
        <v>62.491737000000001</v>
      </c>
      <c r="K737" s="41">
        <f t="shared" si="927"/>
        <v>0</v>
      </c>
      <c r="L737" s="41" t="str">
        <f t="shared" si="928"/>
        <v/>
      </c>
      <c r="M737" s="41" t="str">
        <f t="shared" si="929"/>
        <v/>
      </c>
      <c r="N737" s="41" t="str">
        <f t="shared" si="923"/>
        <v/>
      </c>
      <c r="O737" s="41">
        <f t="shared" si="930"/>
        <v>62.491737000000001</v>
      </c>
      <c r="P737" s="41">
        <f t="shared" si="931"/>
        <v>62.491737000000001</v>
      </c>
      <c r="Q737" s="41">
        <f t="shared" si="932"/>
        <v>0</v>
      </c>
      <c r="R737" s="41" t="str">
        <f t="shared" si="933"/>
        <v/>
      </c>
      <c r="S737" s="41" t="str">
        <f t="shared" si="934"/>
        <v/>
      </c>
      <c r="T737" s="41" t="str">
        <f t="shared" si="935"/>
        <v/>
      </c>
      <c r="U737" s="41" t="str">
        <f t="shared" si="936"/>
        <v/>
      </c>
      <c r="V737" s="41" t="str">
        <f t="shared" si="937"/>
        <v/>
      </c>
      <c r="W737" s="41" t="str">
        <f t="shared" si="938"/>
        <v/>
      </c>
      <c r="X737" s="41" t="str">
        <f t="shared" si="939"/>
        <v/>
      </c>
      <c r="Y737" s="41" t="str">
        <f t="shared" si="940"/>
        <v/>
      </c>
      <c r="Z737" s="41" t="str">
        <f t="shared" si="941"/>
        <v/>
      </c>
    </row>
    <row r="738" spans="4:46" x14ac:dyDescent="0.25">
      <c r="D738" s="18">
        <v>1980</v>
      </c>
      <c r="E738" s="47">
        <f t="shared" si="924"/>
        <v>2</v>
      </c>
      <c r="F738" s="9" t="s">
        <v>737</v>
      </c>
      <c r="G738" s="9">
        <v>66.695689000000002</v>
      </c>
      <c r="I738" s="41">
        <f t="shared" si="925"/>
        <v>66.695689000000002</v>
      </c>
      <c r="J738" s="41">
        <f t="shared" si="926"/>
        <v>66.695689000000002</v>
      </c>
      <c r="K738" s="41">
        <f t="shared" si="927"/>
        <v>0</v>
      </c>
      <c r="L738" s="41" t="str">
        <f t="shared" si="928"/>
        <v/>
      </c>
      <c r="M738" s="41" t="str">
        <f t="shared" si="929"/>
        <v/>
      </c>
      <c r="N738" s="41" t="str">
        <f t="shared" si="923"/>
        <v/>
      </c>
      <c r="O738" s="41">
        <f t="shared" si="930"/>
        <v>66.695689000000002</v>
      </c>
      <c r="P738" s="41">
        <f t="shared" si="931"/>
        <v>66.695689000000002</v>
      </c>
      <c r="Q738" s="41">
        <f t="shared" si="932"/>
        <v>0</v>
      </c>
      <c r="R738" s="41" t="str">
        <f t="shared" si="933"/>
        <v/>
      </c>
      <c r="S738" s="41" t="str">
        <f t="shared" si="934"/>
        <v/>
      </c>
      <c r="T738" s="41" t="str">
        <f t="shared" si="935"/>
        <v/>
      </c>
      <c r="U738" s="41" t="str">
        <f t="shared" si="936"/>
        <v/>
      </c>
      <c r="V738" s="41" t="str">
        <f t="shared" si="937"/>
        <v/>
      </c>
      <c r="W738" s="41" t="str">
        <f t="shared" si="938"/>
        <v/>
      </c>
      <c r="X738" s="41" t="str">
        <f t="shared" si="939"/>
        <v/>
      </c>
      <c r="Y738" s="41" t="str">
        <f t="shared" si="940"/>
        <v/>
      </c>
      <c r="Z738" s="41" t="str">
        <f t="shared" si="941"/>
        <v/>
      </c>
    </row>
    <row r="739" spans="4:46" x14ac:dyDescent="0.25">
      <c r="D739" s="18">
        <v>1980</v>
      </c>
      <c r="E739" s="47">
        <f t="shared" si="924"/>
        <v>2</v>
      </c>
      <c r="F739" s="9" t="s">
        <v>738</v>
      </c>
      <c r="G739" s="9">
        <v>218.77433500000001</v>
      </c>
      <c r="I739" s="41">
        <f t="shared" si="925"/>
        <v>218.77433500000001</v>
      </c>
      <c r="J739" s="41">
        <f t="shared" si="926"/>
        <v>218.77433500000001</v>
      </c>
      <c r="K739" s="41">
        <f t="shared" si="927"/>
        <v>0</v>
      </c>
      <c r="L739" s="41" t="str">
        <f t="shared" si="928"/>
        <v/>
      </c>
      <c r="M739" s="41" t="str">
        <f t="shared" si="929"/>
        <v/>
      </c>
      <c r="N739" s="41" t="str">
        <f t="shared" si="923"/>
        <v/>
      </c>
      <c r="O739" s="41">
        <f t="shared" si="930"/>
        <v>218.77433500000001</v>
      </c>
      <c r="P739" s="41">
        <f t="shared" si="931"/>
        <v>218.77433500000001</v>
      </c>
      <c r="Q739" s="41">
        <f t="shared" si="932"/>
        <v>0</v>
      </c>
      <c r="R739" s="41" t="str">
        <f t="shared" si="933"/>
        <v/>
      </c>
      <c r="S739" s="41" t="str">
        <f t="shared" si="934"/>
        <v/>
      </c>
      <c r="T739" s="41" t="str">
        <f t="shared" si="935"/>
        <v/>
      </c>
      <c r="U739" s="41" t="str">
        <f t="shared" si="936"/>
        <v/>
      </c>
      <c r="V739" s="41" t="str">
        <f t="shared" si="937"/>
        <v/>
      </c>
      <c r="W739" s="41" t="str">
        <f t="shared" si="938"/>
        <v/>
      </c>
      <c r="X739" s="41" t="str">
        <f t="shared" si="939"/>
        <v/>
      </c>
      <c r="Y739" s="41" t="str">
        <f t="shared" si="940"/>
        <v/>
      </c>
      <c r="Z739" s="41" t="str">
        <f t="shared" si="941"/>
        <v/>
      </c>
    </row>
    <row r="740" spans="4:46" x14ac:dyDescent="0.25">
      <c r="D740" s="18">
        <v>1980</v>
      </c>
      <c r="E740" s="47">
        <f t="shared" si="924"/>
        <v>2</v>
      </c>
      <c r="F740" s="9" t="s">
        <v>739</v>
      </c>
      <c r="G740" s="9">
        <v>288.46739100000002</v>
      </c>
      <c r="I740" s="41">
        <f t="shared" si="925"/>
        <v>288.46739100000002</v>
      </c>
      <c r="J740" s="41">
        <f t="shared" si="926"/>
        <v>288.46739100000002</v>
      </c>
      <c r="K740" s="41">
        <f t="shared" si="927"/>
        <v>0</v>
      </c>
      <c r="L740" s="41" t="str">
        <f t="shared" si="928"/>
        <v/>
      </c>
      <c r="M740" s="41" t="str">
        <f t="shared" si="929"/>
        <v/>
      </c>
      <c r="N740" s="41" t="str">
        <f t="shared" si="923"/>
        <v/>
      </c>
      <c r="O740" s="41">
        <f t="shared" si="930"/>
        <v>288.46739100000002</v>
      </c>
      <c r="P740" s="41">
        <f t="shared" si="931"/>
        <v>288.46739100000002</v>
      </c>
      <c r="Q740" s="41">
        <f t="shared" si="932"/>
        <v>0</v>
      </c>
      <c r="R740" s="41" t="str">
        <f t="shared" si="933"/>
        <v/>
      </c>
      <c r="S740" s="41" t="str">
        <f t="shared" si="934"/>
        <v/>
      </c>
      <c r="T740" s="41" t="str">
        <f t="shared" si="935"/>
        <v/>
      </c>
      <c r="U740" s="41" t="str">
        <f t="shared" si="936"/>
        <v/>
      </c>
      <c r="V740" s="41" t="str">
        <f t="shared" si="937"/>
        <v/>
      </c>
      <c r="W740" s="41" t="str">
        <f t="shared" si="938"/>
        <v/>
      </c>
      <c r="X740" s="41" t="str">
        <f t="shared" si="939"/>
        <v/>
      </c>
      <c r="Y740" s="41" t="str">
        <f t="shared" si="940"/>
        <v/>
      </c>
      <c r="Z740" s="41" t="str">
        <f t="shared" si="941"/>
        <v/>
      </c>
    </row>
    <row r="741" spans="4:46" x14ac:dyDescent="0.25">
      <c r="D741" s="18">
        <v>1980</v>
      </c>
      <c r="E741" s="47">
        <f t="shared" si="924"/>
        <v>2</v>
      </c>
      <c r="F741" s="9" t="s">
        <v>740</v>
      </c>
      <c r="G741" s="9">
        <v>131.647626</v>
      </c>
      <c r="I741" s="41">
        <f t="shared" si="925"/>
        <v>131.647626</v>
      </c>
      <c r="J741" s="41">
        <f t="shared" si="926"/>
        <v>131.647626</v>
      </c>
      <c r="K741" s="41">
        <f t="shared" si="927"/>
        <v>0</v>
      </c>
      <c r="L741" s="41" t="str">
        <f t="shared" si="928"/>
        <v/>
      </c>
      <c r="M741" s="41" t="str">
        <f t="shared" si="929"/>
        <v/>
      </c>
      <c r="N741" s="41" t="str">
        <f t="shared" ref="N741:N804" si="1012">IF($L$38=$E741,IF(L741&lt;0,L741,0),"")</f>
        <v/>
      </c>
      <c r="O741" s="41">
        <f t="shared" si="930"/>
        <v>131.647626</v>
      </c>
      <c r="P741" s="41">
        <f t="shared" si="931"/>
        <v>131.647626</v>
      </c>
      <c r="Q741" s="41">
        <f t="shared" si="932"/>
        <v>0</v>
      </c>
      <c r="R741" s="41" t="str">
        <f t="shared" si="933"/>
        <v/>
      </c>
      <c r="S741" s="41" t="str">
        <f t="shared" si="934"/>
        <v/>
      </c>
      <c r="T741" s="41" t="str">
        <f t="shared" si="935"/>
        <v/>
      </c>
      <c r="U741" s="41" t="str">
        <f t="shared" si="936"/>
        <v/>
      </c>
      <c r="V741" s="41" t="str">
        <f t="shared" si="937"/>
        <v/>
      </c>
      <c r="W741" s="41" t="str">
        <f t="shared" si="938"/>
        <v/>
      </c>
      <c r="X741" s="41" t="str">
        <f t="shared" si="939"/>
        <v/>
      </c>
      <c r="Y741" s="41" t="str">
        <f t="shared" si="940"/>
        <v/>
      </c>
      <c r="Z741" s="41" t="str">
        <f t="shared" si="941"/>
        <v/>
      </c>
    </row>
    <row r="742" spans="4:46" x14ac:dyDescent="0.25">
      <c r="D742" s="18">
        <v>1980</v>
      </c>
      <c r="E742" s="47">
        <f t="shared" si="924"/>
        <v>2</v>
      </c>
      <c r="F742" s="9" t="s">
        <v>741</v>
      </c>
      <c r="G742" s="9">
        <v>159.402818</v>
      </c>
      <c r="I742" s="41">
        <f t="shared" si="925"/>
        <v>159.402818</v>
      </c>
      <c r="J742" s="41">
        <f t="shared" si="926"/>
        <v>159.402818</v>
      </c>
      <c r="K742" s="41">
        <f t="shared" si="927"/>
        <v>0</v>
      </c>
      <c r="L742" s="41" t="str">
        <f t="shared" si="928"/>
        <v/>
      </c>
      <c r="M742" s="41" t="str">
        <f t="shared" si="929"/>
        <v/>
      </c>
      <c r="N742" s="41" t="str">
        <f t="shared" si="1012"/>
        <v/>
      </c>
      <c r="O742" s="41">
        <f t="shared" si="930"/>
        <v>159.402818</v>
      </c>
      <c r="P742" s="41">
        <f t="shared" si="931"/>
        <v>159.402818</v>
      </c>
      <c r="Q742" s="41">
        <f t="shared" si="932"/>
        <v>0</v>
      </c>
      <c r="R742" s="41" t="str">
        <f t="shared" si="933"/>
        <v/>
      </c>
      <c r="S742" s="41" t="str">
        <f t="shared" si="934"/>
        <v/>
      </c>
      <c r="T742" s="41" t="str">
        <f t="shared" si="935"/>
        <v/>
      </c>
      <c r="U742" s="41" t="str">
        <f t="shared" si="936"/>
        <v/>
      </c>
      <c r="V742" s="41" t="str">
        <f t="shared" si="937"/>
        <v/>
      </c>
      <c r="W742" s="41" t="str">
        <f t="shared" si="938"/>
        <v/>
      </c>
      <c r="X742" s="41" t="str">
        <f t="shared" si="939"/>
        <v/>
      </c>
      <c r="Y742" s="41" t="str">
        <f t="shared" si="940"/>
        <v/>
      </c>
      <c r="Z742" s="41" t="str">
        <f t="shared" si="941"/>
        <v/>
      </c>
    </row>
    <row r="743" spans="4:46" x14ac:dyDescent="0.25">
      <c r="D743" s="18">
        <v>1980</v>
      </c>
      <c r="E743" s="47">
        <f t="shared" si="924"/>
        <v>2</v>
      </c>
      <c r="F743" s="9" t="s">
        <v>742</v>
      </c>
      <c r="G743" s="9">
        <v>-95.134754999999998</v>
      </c>
      <c r="I743" s="41">
        <f t="shared" si="925"/>
        <v>-95.134754999999998</v>
      </c>
      <c r="J743" s="41">
        <f t="shared" si="926"/>
        <v>0</v>
      </c>
      <c r="K743" s="41">
        <f t="shared" si="927"/>
        <v>-95.134754999999998</v>
      </c>
      <c r="L743" s="41" t="str">
        <f t="shared" si="928"/>
        <v/>
      </c>
      <c r="M743" s="41" t="str">
        <f t="shared" si="929"/>
        <v/>
      </c>
      <c r="N743" s="41" t="str">
        <f t="shared" si="1012"/>
        <v/>
      </c>
      <c r="O743" s="41">
        <f t="shared" si="930"/>
        <v>-95.134754999999998</v>
      </c>
      <c r="P743" s="41">
        <f t="shared" si="931"/>
        <v>0</v>
      </c>
      <c r="Q743" s="41">
        <f t="shared" si="932"/>
        <v>-95.134754999999998</v>
      </c>
      <c r="R743" s="41" t="str">
        <f t="shared" si="933"/>
        <v/>
      </c>
      <c r="S743" s="41" t="str">
        <f t="shared" si="934"/>
        <v/>
      </c>
      <c r="T743" s="41" t="str">
        <f t="shared" si="935"/>
        <v/>
      </c>
      <c r="U743" s="41" t="str">
        <f t="shared" si="936"/>
        <v/>
      </c>
      <c r="V743" s="41" t="str">
        <f t="shared" si="937"/>
        <v/>
      </c>
      <c r="W743" s="41" t="str">
        <f t="shared" si="938"/>
        <v/>
      </c>
      <c r="X743" s="41" t="str">
        <f t="shared" si="939"/>
        <v/>
      </c>
      <c r="Y743" s="41" t="str">
        <f t="shared" si="940"/>
        <v/>
      </c>
      <c r="Z743" s="41" t="str">
        <f t="shared" si="941"/>
        <v/>
      </c>
    </row>
    <row r="744" spans="4:46" x14ac:dyDescent="0.25">
      <c r="D744" s="18">
        <v>1980</v>
      </c>
      <c r="E744" s="47">
        <f t="shared" si="924"/>
        <v>2</v>
      </c>
      <c r="F744" s="9" t="s">
        <v>743</v>
      </c>
      <c r="G744" s="9">
        <v>-135.32350600000001</v>
      </c>
      <c r="I744" s="41">
        <f t="shared" si="925"/>
        <v>-135.32350600000001</v>
      </c>
      <c r="J744" s="41">
        <f t="shared" si="926"/>
        <v>0</v>
      </c>
      <c r="K744" s="41">
        <f t="shared" si="927"/>
        <v>-135.32350600000001</v>
      </c>
      <c r="L744" s="41" t="str">
        <f t="shared" si="928"/>
        <v/>
      </c>
      <c r="M744" s="41" t="str">
        <f t="shared" si="929"/>
        <v/>
      </c>
      <c r="N744" s="41" t="str">
        <f t="shared" si="1012"/>
        <v/>
      </c>
      <c r="O744" s="41">
        <f t="shared" si="930"/>
        <v>-135.32350600000001</v>
      </c>
      <c r="P744" s="41">
        <f t="shared" si="931"/>
        <v>0</v>
      </c>
      <c r="Q744" s="41">
        <f t="shared" si="932"/>
        <v>-135.32350600000001</v>
      </c>
      <c r="R744" s="41" t="str">
        <f t="shared" si="933"/>
        <v/>
      </c>
      <c r="S744" s="41" t="str">
        <f t="shared" si="934"/>
        <v/>
      </c>
      <c r="T744" s="41" t="str">
        <f t="shared" si="935"/>
        <v/>
      </c>
      <c r="U744" s="41" t="str">
        <f t="shared" si="936"/>
        <v/>
      </c>
      <c r="V744" s="41" t="str">
        <f t="shared" si="937"/>
        <v/>
      </c>
      <c r="W744" s="41" t="str">
        <f t="shared" si="938"/>
        <v/>
      </c>
      <c r="X744" s="41" t="str">
        <f t="shared" si="939"/>
        <v/>
      </c>
      <c r="Y744" s="41" t="str">
        <f t="shared" si="940"/>
        <v/>
      </c>
      <c r="Z744" s="41" t="str">
        <f t="shared" si="941"/>
        <v/>
      </c>
    </row>
    <row r="745" spans="4:46" x14ac:dyDescent="0.25">
      <c r="D745" s="18">
        <v>1980</v>
      </c>
      <c r="E745" s="47">
        <f t="shared" ref="E745:E808" si="1013">INDEX($B$40:$B$122,MATCH($D745,$A$40:$A$122,0),1)</f>
        <v>2</v>
      </c>
      <c r="F745" s="9" t="s">
        <v>744</v>
      </c>
      <c r="G745" s="9">
        <v>-122.93045499999999</v>
      </c>
      <c r="I745" s="41">
        <f t="shared" ref="I745:I808" si="1014">G745</f>
        <v>-122.93045499999999</v>
      </c>
      <c r="J745" s="41">
        <f t="shared" ref="J745:J808" si="1015">IF(I745&gt;=0,I745,0)</f>
        <v>0</v>
      </c>
      <c r="K745" s="41">
        <f t="shared" ref="K745:K808" si="1016">IF(I745&lt;0,I745,0)</f>
        <v>-122.93045499999999</v>
      </c>
      <c r="L745" s="41" t="str">
        <f t="shared" ref="L745:L808" si="1017">IF($E745=L$38,$G745,"")</f>
        <v/>
      </c>
      <c r="M745" s="41" t="str">
        <f t="shared" ref="M745:M808" si="1018">IF($L$38=$E745,IF(L745&gt;=0,L745,0),"")</f>
        <v/>
      </c>
      <c r="N745" s="41" t="str">
        <f t="shared" si="1012"/>
        <v/>
      </c>
      <c r="O745" s="41">
        <f t="shared" ref="O745:O808" si="1019">IF($E745=O$38,$G745,"")</f>
        <v>-122.93045499999999</v>
      </c>
      <c r="P745" s="41">
        <f t="shared" ref="P745:P808" si="1020">IF($O$38=$E745,IF(O745&gt;=0,O745,0),"")</f>
        <v>0</v>
      </c>
      <c r="Q745" s="41">
        <f t="shared" ref="Q745:Q808" si="1021">IF($O$38=$E745,IF(O745&lt;0,O745,0),"")</f>
        <v>-122.93045499999999</v>
      </c>
      <c r="R745" s="41" t="str">
        <f t="shared" ref="R745:R808" si="1022">IF($E745=R$38,$G745,"")</f>
        <v/>
      </c>
      <c r="S745" s="41" t="str">
        <f t="shared" ref="S745:S808" si="1023">IF($R$38=$E745,IF(R745&gt;=0,R745,0),"")</f>
        <v/>
      </c>
      <c r="T745" s="41" t="str">
        <f t="shared" ref="T745:T808" si="1024">IF($R$38=$E745,IF(R745&lt;0,R745,0),"")</f>
        <v/>
      </c>
      <c r="U745" s="41" t="str">
        <f t="shared" ref="U745:U808" si="1025">IF($E745=U$38,$G745,"")</f>
        <v/>
      </c>
      <c r="V745" s="41" t="str">
        <f t="shared" ref="V745:V808" si="1026">IF($U$38=$E745,IF(U745&gt;=0,U745,0),"")</f>
        <v/>
      </c>
      <c r="W745" s="41" t="str">
        <f t="shared" ref="W745:W808" si="1027">IF($U$38=$E745,IF(U745&lt;0,U745,0),"")</f>
        <v/>
      </c>
      <c r="X745" s="41" t="str">
        <f t="shared" ref="X745:X808" si="1028">IF($E745=X$38,$G745,"")</f>
        <v/>
      </c>
      <c r="Y745" s="41" t="str">
        <f t="shared" ref="Y745:Y808" si="1029">IF($X$38=$E745,IF(X745&gt;=0,X745,0),"")</f>
        <v/>
      </c>
      <c r="Z745" s="41" t="str">
        <f t="shared" ref="Z745:Z808" si="1030">IF($X$38=$E745,IF(X745&lt;0,X745,0),"")</f>
        <v/>
      </c>
    </row>
    <row r="746" spans="4:46" x14ac:dyDescent="0.25">
      <c r="D746" s="18">
        <v>1980</v>
      </c>
      <c r="E746" s="47">
        <f t="shared" si="1013"/>
        <v>2</v>
      </c>
      <c r="F746" s="9" t="s">
        <v>745</v>
      </c>
      <c r="G746" s="9">
        <v>-144.31469300000001</v>
      </c>
      <c r="I746" s="41">
        <f t="shared" si="1014"/>
        <v>-144.31469300000001</v>
      </c>
      <c r="J746" s="41">
        <f t="shared" si="1015"/>
        <v>0</v>
      </c>
      <c r="K746" s="41">
        <f t="shared" si="1016"/>
        <v>-144.31469300000001</v>
      </c>
      <c r="L746" s="41" t="str">
        <f t="shared" si="1017"/>
        <v/>
      </c>
      <c r="M746" s="41" t="str">
        <f t="shared" si="1018"/>
        <v/>
      </c>
      <c r="N746" s="41" t="str">
        <f t="shared" si="1012"/>
        <v/>
      </c>
      <c r="O746" s="41">
        <f t="shared" si="1019"/>
        <v>-144.31469300000001</v>
      </c>
      <c r="P746" s="41">
        <f t="shared" si="1020"/>
        <v>0</v>
      </c>
      <c r="Q746" s="41">
        <f t="shared" si="1021"/>
        <v>-144.31469300000001</v>
      </c>
      <c r="R746" s="41" t="str">
        <f t="shared" si="1022"/>
        <v/>
      </c>
      <c r="S746" s="41" t="str">
        <f t="shared" si="1023"/>
        <v/>
      </c>
      <c r="T746" s="41" t="str">
        <f t="shared" si="1024"/>
        <v/>
      </c>
      <c r="U746" s="41" t="str">
        <f t="shared" si="1025"/>
        <v/>
      </c>
      <c r="V746" s="41" t="str">
        <f t="shared" si="1026"/>
        <v/>
      </c>
      <c r="W746" s="41" t="str">
        <f t="shared" si="1027"/>
        <v/>
      </c>
      <c r="X746" s="41" t="str">
        <f t="shared" si="1028"/>
        <v/>
      </c>
      <c r="Y746" s="41" t="str">
        <f t="shared" si="1029"/>
        <v/>
      </c>
      <c r="Z746" s="41" t="str">
        <f t="shared" si="1030"/>
        <v/>
      </c>
    </row>
    <row r="747" spans="4:46" x14ac:dyDescent="0.25">
      <c r="D747" s="18">
        <v>1980</v>
      </c>
      <c r="E747" s="47">
        <f t="shared" si="1013"/>
        <v>2</v>
      </c>
      <c r="F747" s="9" t="s">
        <v>746</v>
      </c>
      <c r="G747" s="9">
        <v>-138.244045</v>
      </c>
      <c r="I747" s="41">
        <f t="shared" si="1014"/>
        <v>-138.244045</v>
      </c>
      <c r="J747" s="41">
        <f t="shared" si="1015"/>
        <v>0</v>
      </c>
      <c r="K747" s="41">
        <f t="shared" si="1016"/>
        <v>-138.244045</v>
      </c>
      <c r="L747" s="41" t="str">
        <f t="shared" si="1017"/>
        <v/>
      </c>
      <c r="M747" s="41" t="str">
        <f t="shared" si="1018"/>
        <v/>
      </c>
      <c r="N747" s="41" t="str">
        <f t="shared" si="1012"/>
        <v/>
      </c>
      <c r="O747" s="41">
        <f t="shared" si="1019"/>
        <v>-138.244045</v>
      </c>
      <c r="P747" s="41">
        <f t="shared" si="1020"/>
        <v>0</v>
      </c>
      <c r="Q747" s="41">
        <f t="shared" si="1021"/>
        <v>-138.244045</v>
      </c>
      <c r="R747" s="41" t="str">
        <f t="shared" si="1022"/>
        <v/>
      </c>
      <c r="S747" s="41" t="str">
        <f t="shared" si="1023"/>
        <v/>
      </c>
      <c r="T747" s="41" t="str">
        <f t="shared" si="1024"/>
        <v/>
      </c>
      <c r="U747" s="41" t="str">
        <f t="shared" si="1025"/>
        <v/>
      </c>
      <c r="V747" s="41" t="str">
        <f t="shared" si="1026"/>
        <v/>
      </c>
      <c r="W747" s="41" t="str">
        <f t="shared" si="1027"/>
        <v/>
      </c>
      <c r="X747" s="41" t="str">
        <f t="shared" si="1028"/>
        <v/>
      </c>
      <c r="Y747" s="41" t="str">
        <f t="shared" si="1029"/>
        <v/>
      </c>
      <c r="Z747" s="41" t="str">
        <f t="shared" si="1030"/>
        <v/>
      </c>
      <c r="AC747" s="14">
        <f>SUM(I736:I747)</f>
        <v>263.80533300000013</v>
      </c>
      <c r="AD747" s="14">
        <f>SUM(J736:J747)</f>
        <v>927.47959600000013</v>
      </c>
      <c r="AE747" s="14">
        <f>SUM(K736:K747)</f>
        <v>-663.674263</v>
      </c>
      <c r="AF747" s="14" t="str">
        <f>IF(AF$38=$E747,SUM(L736:L747),"")</f>
        <v/>
      </c>
      <c r="AG747" s="14" t="str">
        <f t="shared" ref="AG747" si="1031">IF(AG$38=$E747,SUM(M736:M747),"")</f>
        <v/>
      </c>
      <c r="AH747" s="14" t="str">
        <f t="shared" ref="AH747" si="1032">IF(AH$38=$E747,SUM(N736:N747),"")</f>
        <v/>
      </c>
      <c r="AI747" s="14">
        <f t="shared" ref="AI747" si="1033">IF(AI$38=$E747,SUM(O736:O747),"")</f>
        <v>263.80533300000013</v>
      </c>
      <c r="AJ747" s="14">
        <f t="shared" ref="AJ747" si="1034">IF(AJ$38=$E747,SUM(P736:P747),"")</f>
        <v>927.47959600000013</v>
      </c>
      <c r="AK747" s="14">
        <f t="shared" ref="AK747" si="1035">IF(AK$38=$E747,SUM(Q736:Q747),"")</f>
        <v>-663.674263</v>
      </c>
      <c r="AL747" s="14" t="str">
        <f t="shared" ref="AL747" si="1036">IF(AL$38=$E747,SUM(R736:R747),"")</f>
        <v/>
      </c>
      <c r="AM747" s="14" t="str">
        <f t="shared" ref="AM747" si="1037">IF(AM$38=$E747,SUM(S736:S747),"")</f>
        <v/>
      </c>
      <c r="AN747" s="14" t="str">
        <f t="shared" ref="AN747" si="1038">IF(AN$38=$E747,SUM(T736:T747),"")</f>
        <v/>
      </c>
      <c r="AO747" s="14" t="str">
        <f t="shared" ref="AO747" si="1039">IF(AO$38=$E747,SUM(U736:U747),"")</f>
        <v/>
      </c>
      <c r="AP747" s="14" t="str">
        <f t="shared" ref="AP747" si="1040">IF(AP$38=$E747,SUM(V736:V747),"")</f>
        <v/>
      </c>
      <c r="AQ747" s="14" t="str">
        <f t="shared" ref="AQ747" si="1041">IF(AQ$38=$E747,SUM(W736:W747),"")</f>
        <v/>
      </c>
      <c r="AR747" s="14" t="str">
        <f t="shared" ref="AR747" si="1042">IF(AR$38=$E747,SUM(X736:X747),"")</f>
        <v/>
      </c>
      <c r="AS747" s="14" t="str">
        <f t="shared" ref="AS747" si="1043">IF(AS$38=$E747,SUM(Y736:Y747),"")</f>
        <v/>
      </c>
      <c r="AT747" s="14" t="str">
        <f t="shared" ref="AT747" si="1044">IF(AT$38=$E747,SUM(Z736:Z747),"")</f>
        <v/>
      </c>
    </row>
    <row r="748" spans="4:46" x14ac:dyDescent="0.25">
      <c r="D748" s="18">
        <v>1981</v>
      </c>
      <c r="E748" s="47">
        <f t="shared" si="1013"/>
        <v>4</v>
      </c>
      <c r="F748" s="9" t="s">
        <v>747</v>
      </c>
      <c r="G748" s="9">
        <v>-55.182426</v>
      </c>
      <c r="I748" s="41">
        <f t="shared" si="1014"/>
        <v>-55.182426</v>
      </c>
      <c r="J748" s="41">
        <f t="shared" si="1015"/>
        <v>0</v>
      </c>
      <c r="K748" s="41">
        <f t="shared" si="1016"/>
        <v>-55.182426</v>
      </c>
      <c r="L748" s="41" t="str">
        <f t="shared" si="1017"/>
        <v/>
      </c>
      <c r="M748" s="41" t="str">
        <f t="shared" si="1018"/>
        <v/>
      </c>
      <c r="N748" s="41" t="str">
        <f t="shared" si="1012"/>
        <v/>
      </c>
      <c r="O748" s="41" t="str">
        <f t="shared" si="1019"/>
        <v/>
      </c>
      <c r="P748" s="41" t="str">
        <f t="shared" si="1020"/>
        <v/>
      </c>
      <c r="Q748" s="41" t="str">
        <f t="shared" si="1021"/>
        <v/>
      </c>
      <c r="R748" s="41" t="str">
        <f t="shared" si="1022"/>
        <v/>
      </c>
      <c r="S748" s="41" t="str">
        <f t="shared" si="1023"/>
        <v/>
      </c>
      <c r="T748" s="41" t="str">
        <f t="shared" si="1024"/>
        <v/>
      </c>
      <c r="U748" s="41">
        <f t="shared" si="1025"/>
        <v>-55.182426</v>
      </c>
      <c r="V748" s="41">
        <f t="shared" si="1026"/>
        <v>0</v>
      </c>
      <c r="W748" s="41">
        <f t="shared" si="1027"/>
        <v>-55.182426</v>
      </c>
      <c r="X748" s="41" t="str">
        <f t="shared" si="1028"/>
        <v/>
      </c>
      <c r="Y748" s="41" t="str">
        <f t="shared" si="1029"/>
        <v/>
      </c>
      <c r="Z748" s="41" t="str">
        <f t="shared" si="1030"/>
        <v/>
      </c>
    </row>
    <row r="749" spans="4:46" x14ac:dyDescent="0.25">
      <c r="D749" s="18">
        <v>1981</v>
      </c>
      <c r="E749" s="47">
        <f t="shared" si="1013"/>
        <v>4</v>
      </c>
      <c r="F749" s="9" t="s">
        <v>748</v>
      </c>
      <c r="G749" s="9">
        <v>-9.5411599999999996</v>
      </c>
      <c r="I749" s="41">
        <f t="shared" si="1014"/>
        <v>-9.5411599999999996</v>
      </c>
      <c r="J749" s="41">
        <f t="shared" si="1015"/>
        <v>0</v>
      </c>
      <c r="K749" s="41">
        <f t="shared" si="1016"/>
        <v>-9.5411599999999996</v>
      </c>
      <c r="L749" s="41" t="str">
        <f t="shared" si="1017"/>
        <v/>
      </c>
      <c r="M749" s="41" t="str">
        <f t="shared" si="1018"/>
        <v/>
      </c>
      <c r="N749" s="41" t="str">
        <f t="shared" si="1012"/>
        <v/>
      </c>
      <c r="O749" s="41" t="str">
        <f t="shared" si="1019"/>
        <v/>
      </c>
      <c r="P749" s="41" t="str">
        <f t="shared" si="1020"/>
        <v/>
      </c>
      <c r="Q749" s="41" t="str">
        <f t="shared" si="1021"/>
        <v/>
      </c>
      <c r="R749" s="41" t="str">
        <f t="shared" si="1022"/>
        <v/>
      </c>
      <c r="S749" s="41" t="str">
        <f t="shared" si="1023"/>
        <v/>
      </c>
      <c r="T749" s="41" t="str">
        <f t="shared" si="1024"/>
        <v/>
      </c>
      <c r="U749" s="41">
        <f t="shared" si="1025"/>
        <v>-9.5411599999999996</v>
      </c>
      <c r="V749" s="41">
        <f t="shared" si="1026"/>
        <v>0</v>
      </c>
      <c r="W749" s="41">
        <f t="shared" si="1027"/>
        <v>-9.5411599999999996</v>
      </c>
      <c r="X749" s="41" t="str">
        <f t="shared" si="1028"/>
        <v/>
      </c>
      <c r="Y749" s="41" t="str">
        <f t="shared" si="1029"/>
        <v/>
      </c>
      <c r="Z749" s="41" t="str">
        <f t="shared" si="1030"/>
        <v/>
      </c>
    </row>
    <row r="750" spans="4:46" x14ac:dyDescent="0.25">
      <c r="D750" s="18">
        <v>1981</v>
      </c>
      <c r="E750" s="47">
        <f t="shared" si="1013"/>
        <v>4</v>
      </c>
      <c r="F750" s="9" t="s">
        <v>749</v>
      </c>
      <c r="G750" s="9">
        <v>31.690892000000002</v>
      </c>
      <c r="I750" s="41">
        <f t="shared" si="1014"/>
        <v>31.690892000000002</v>
      </c>
      <c r="J750" s="41">
        <f t="shared" si="1015"/>
        <v>31.690892000000002</v>
      </c>
      <c r="K750" s="41">
        <f t="shared" si="1016"/>
        <v>0</v>
      </c>
      <c r="L750" s="41" t="str">
        <f t="shared" si="1017"/>
        <v/>
      </c>
      <c r="M750" s="41" t="str">
        <f t="shared" si="1018"/>
        <v/>
      </c>
      <c r="N750" s="41" t="str">
        <f t="shared" si="1012"/>
        <v/>
      </c>
      <c r="O750" s="41" t="str">
        <f t="shared" si="1019"/>
        <v/>
      </c>
      <c r="P750" s="41" t="str">
        <f t="shared" si="1020"/>
        <v/>
      </c>
      <c r="Q750" s="41" t="str">
        <f t="shared" si="1021"/>
        <v/>
      </c>
      <c r="R750" s="41" t="str">
        <f t="shared" si="1022"/>
        <v/>
      </c>
      <c r="S750" s="41" t="str">
        <f t="shared" si="1023"/>
        <v/>
      </c>
      <c r="T750" s="41" t="str">
        <f t="shared" si="1024"/>
        <v/>
      </c>
      <c r="U750" s="41">
        <f t="shared" si="1025"/>
        <v>31.690892000000002</v>
      </c>
      <c r="V750" s="41">
        <f t="shared" si="1026"/>
        <v>31.690892000000002</v>
      </c>
      <c r="W750" s="41">
        <f t="shared" si="1027"/>
        <v>0</v>
      </c>
      <c r="X750" s="41" t="str">
        <f t="shared" si="1028"/>
        <v/>
      </c>
      <c r="Y750" s="41" t="str">
        <f t="shared" si="1029"/>
        <v/>
      </c>
      <c r="Z750" s="41" t="str">
        <f t="shared" si="1030"/>
        <v/>
      </c>
    </row>
    <row r="751" spans="4:46" x14ac:dyDescent="0.25">
      <c r="D751" s="18">
        <v>1981</v>
      </c>
      <c r="E751" s="47">
        <f t="shared" si="1013"/>
        <v>4</v>
      </c>
      <c r="F751" s="9" t="s">
        <v>750</v>
      </c>
      <c r="G751" s="9">
        <v>105.865888</v>
      </c>
      <c r="I751" s="41">
        <f t="shared" si="1014"/>
        <v>105.865888</v>
      </c>
      <c r="J751" s="41">
        <f t="shared" si="1015"/>
        <v>105.865888</v>
      </c>
      <c r="K751" s="41">
        <f t="shared" si="1016"/>
        <v>0</v>
      </c>
      <c r="L751" s="41" t="str">
        <f t="shared" si="1017"/>
        <v/>
      </c>
      <c r="M751" s="41" t="str">
        <f t="shared" si="1018"/>
        <v/>
      </c>
      <c r="N751" s="41" t="str">
        <f t="shared" si="1012"/>
        <v/>
      </c>
      <c r="O751" s="41" t="str">
        <f t="shared" si="1019"/>
        <v/>
      </c>
      <c r="P751" s="41" t="str">
        <f t="shared" si="1020"/>
        <v/>
      </c>
      <c r="Q751" s="41" t="str">
        <f t="shared" si="1021"/>
        <v/>
      </c>
      <c r="R751" s="41" t="str">
        <f t="shared" si="1022"/>
        <v/>
      </c>
      <c r="S751" s="41" t="str">
        <f t="shared" si="1023"/>
        <v/>
      </c>
      <c r="T751" s="41" t="str">
        <f t="shared" si="1024"/>
        <v/>
      </c>
      <c r="U751" s="41">
        <f t="shared" si="1025"/>
        <v>105.865888</v>
      </c>
      <c r="V751" s="41">
        <f t="shared" si="1026"/>
        <v>105.865888</v>
      </c>
      <c r="W751" s="41">
        <f t="shared" si="1027"/>
        <v>0</v>
      </c>
      <c r="X751" s="41" t="str">
        <f t="shared" si="1028"/>
        <v/>
      </c>
      <c r="Y751" s="41" t="str">
        <f t="shared" si="1029"/>
        <v/>
      </c>
      <c r="Z751" s="41" t="str">
        <f t="shared" si="1030"/>
        <v/>
      </c>
    </row>
    <row r="752" spans="4:46" x14ac:dyDescent="0.25">
      <c r="D752" s="18">
        <v>1981</v>
      </c>
      <c r="E752" s="47">
        <f t="shared" si="1013"/>
        <v>4</v>
      </c>
      <c r="F752" s="9" t="s">
        <v>751</v>
      </c>
      <c r="G752" s="9">
        <v>137.94725800000001</v>
      </c>
      <c r="I752" s="41">
        <f t="shared" si="1014"/>
        <v>137.94725800000001</v>
      </c>
      <c r="J752" s="41">
        <f t="shared" si="1015"/>
        <v>137.94725800000001</v>
      </c>
      <c r="K752" s="41">
        <f t="shared" si="1016"/>
        <v>0</v>
      </c>
      <c r="L752" s="41" t="str">
        <f t="shared" si="1017"/>
        <v/>
      </c>
      <c r="M752" s="41" t="str">
        <f t="shared" si="1018"/>
        <v/>
      </c>
      <c r="N752" s="41" t="str">
        <f t="shared" si="1012"/>
        <v/>
      </c>
      <c r="O752" s="41" t="str">
        <f t="shared" si="1019"/>
        <v/>
      </c>
      <c r="P752" s="41" t="str">
        <f t="shared" si="1020"/>
        <v/>
      </c>
      <c r="Q752" s="41" t="str">
        <f t="shared" si="1021"/>
        <v/>
      </c>
      <c r="R752" s="41" t="str">
        <f t="shared" si="1022"/>
        <v/>
      </c>
      <c r="S752" s="41" t="str">
        <f t="shared" si="1023"/>
        <v/>
      </c>
      <c r="T752" s="41" t="str">
        <f t="shared" si="1024"/>
        <v/>
      </c>
      <c r="U752" s="41">
        <f t="shared" si="1025"/>
        <v>137.94725800000001</v>
      </c>
      <c r="V752" s="41">
        <f t="shared" si="1026"/>
        <v>137.94725800000001</v>
      </c>
      <c r="W752" s="41">
        <f t="shared" si="1027"/>
        <v>0</v>
      </c>
      <c r="X752" s="41" t="str">
        <f t="shared" si="1028"/>
        <v/>
      </c>
      <c r="Y752" s="41" t="str">
        <f t="shared" si="1029"/>
        <v/>
      </c>
      <c r="Z752" s="41" t="str">
        <f t="shared" si="1030"/>
        <v/>
      </c>
    </row>
    <row r="753" spans="4:46" x14ac:dyDescent="0.25">
      <c r="D753" s="18">
        <v>1981</v>
      </c>
      <c r="E753" s="47">
        <f t="shared" si="1013"/>
        <v>4</v>
      </c>
      <c r="F753" s="9" t="s">
        <v>752</v>
      </c>
      <c r="G753" s="9">
        <v>124.15144600000001</v>
      </c>
      <c r="I753" s="41">
        <f t="shared" si="1014"/>
        <v>124.15144600000001</v>
      </c>
      <c r="J753" s="41">
        <f t="shared" si="1015"/>
        <v>124.15144600000001</v>
      </c>
      <c r="K753" s="41">
        <f t="shared" si="1016"/>
        <v>0</v>
      </c>
      <c r="L753" s="41" t="str">
        <f t="shared" si="1017"/>
        <v/>
      </c>
      <c r="M753" s="41" t="str">
        <f t="shared" si="1018"/>
        <v/>
      </c>
      <c r="N753" s="41" t="str">
        <f t="shared" si="1012"/>
        <v/>
      </c>
      <c r="O753" s="41" t="str">
        <f t="shared" si="1019"/>
        <v/>
      </c>
      <c r="P753" s="41" t="str">
        <f t="shared" si="1020"/>
        <v/>
      </c>
      <c r="Q753" s="41" t="str">
        <f t="shared" si="1021"/>
        <v/>
      </c>
      <c r="R753" s="41" t="str">
        <f t="shared" si="1022"/>
        <v/>
      </c>
      <c r="S753" s="41" t="str">
        <f t="shared" si="1023"/>
        <v/>
      </c>
      <c r="T753" s="41" t="str">
        <f t="shared" si="1024"/>
        <v/>
      </c>
      <c r="U753" s="41">
        <f t="shared" si="1025"/>
        <v>124.15144600000001</v>
      </c>
      <c r="V753" s="41">
        <f t="shared" si="1026"/>
        <v>124.15144600000001</v>
      </c>
      <c r="W753" s="41">
        <f t="shared" si="1027"/>
        <v>0</v>
      </c>
      <c r="X753" s="41" t="str">
        <f t="shared" si="1028"/>
        <v/>
      </c>
      <c r="Y753" s="41" t="str">
        <f t="shared" si="1029"/>
        <v/>
      </c>
      <c r="Z753" s="41" t="str">
        <f t="shared" si="1030"/>
        <v/>
      </c>
    </row>
    <row r="754" spans="4:46" x14ac:dyDescent="0.25">
      <c r="D754" s="18">
        <v>1981</v>
      </c>
      <c r="E754" s="47">
        <f t="shared" si="1013"/>
        <v>4</v>
      </c>
      <c r="F754" s="9" t="s">
        <v>753</v>
      </c>
      <c r="G754" s="9">
        <v>108.27634</v>
      </c>
      <c r="I754" s="41">
        <f t="shared" si="1014"/>
        <v>108.27634</v>
      </c>
      <c r="J754" s="41">
        <f t="shared" si="1015"/>
        <v>108.27634</v>
      </c>
      <c r="K754" s="41">
        <f t="shared" si="1016"/>
        <v>0</v>
      </c>
      <c r="L754" s="41" t="str">
        <f t="shared" si="1017"/>
        <v/>
      </c>
      <c r="M754" s="41" t="str">
        <f t="shared" si="1018"/>
        <v/>
      </c>
      <c r="N754" s="41" t="str">
        <f t="shared" si="1012"/>
        <v/>
      </c>
      <c r="O754" s="41" t="str">
        <f t="shared" si="1019"/>
        <v/>
      </c>
      <c r="P754" s="41" t="str">
        <f t="shared" si="1020"/>
        <v/>
      </c>
      <c r="Q754" s="41" t="str">
        <f t="shared" si="1021"/>
        <v/>
      </c>
      <c r="R754" s="41" t="str">
        <f t="shared" si="1022"/>
        <v/>
      </c>
      <c r="S754" s="41" t="str">
        <f t="shared" si="1023"/>
        <v/>
      </c>
      <c r="T754" s="41" t="str">
        <f t="shared" si="1024"/>
        <v/>
      </c>
      <c r="U754" s="41">
        <f t="shared" si="1025"/>
        <v>108.27634</v>
      </c>
      <c r="V754" s="41">
        <f t="shared" si="1026"/>
        <v>108.27634</v>
      </c>
      <c r="W754" s="41">
        <f t="shared" si="1027"/>
        <v>0</v>
      </c>
      <c r="X754" s="41" t="str">
        <f t="shared" si="1028"/>
        <v/>
      </c>
      <c r="Y754" s="41" t="str">
        <f t="shared" si="1029"/>
        <v/>
      </c>
      <c r="Z754" s="41" t="str">
        <f t="shared" si="1030"/>
        <v/>
      </c>
    </row>
    <row r="755" spans="4:46" x14ac:dyDescent="0.25">
      <c r="D755" s="18">
        <v>1981</v>
      </c>
      <c r="E755" s="47">
        <f t="shared" si="1013"/>
        <v>4</v>
      </c>
      <c r="F755" s="9" t="s">
        <v>754</v>
      </c>
      <c r="G755" s="9">
        <v>-68.041022999999996</v>
      </c>
      <c r="I755" s="41">
        <f t="shared" si="1014"/>
        <v>-68.041022999999996</v>
      </c>
      <c r="J755" s="41">
        <f t="shared" si="1015"/>
        <v>0</v>
      </c>
      <c r="K755" s="41">
        <f t="shared" si="1016"/>
        <v>-68.041022999999996</v>
      </c>
      <c r="L755" s="41" t="str">
        <f t="shared" si="1017"/>
        <v/>
      </c>
      <c r="M755" s="41" t="str">
        <f t="shared" si="1018"/>
        <v/>
      </c>
      <c r="N755" s="41" t="str">
        <f t="shared" si="1012"/>
        <v/>
      </c>
      <c r="O755" s="41" t="str">
        <f t="shared" si="1019"/>
        <v/>
      </c>
      <c r="P755" s="41" t="str">
        <f t="shared" si="1020"/>
        <v/>
      </c>
      <c r="Q755" s="41" t="str">
        <f t="shared" si="1021"/>
        <v/>
      </c>
      <c r="R755" s="41" t="str">
        <f t="shared" si="1022"/>
        <v/>
      </c>
      <c r="S755" s="41" t="str">
        <f t="shared" si="1023"/>
        <v/>
      </c>
      <c r="T755" s="41" t="str">
        <f t="shared" si="1024"/>
        <v/>
      </c>
      <c r="U755" s="41">
        <f t="shared" si="1025"/>
        <v>-68.041022999999996</v>
      </c>
      <c r="V755" s="41">
        <f t="shared" si="1026"/>
        <v>0</v>
      </c>
      <c r="W755" s="41">
        <f t="shared" si="1027"/>
        <v>-68.041022999999996</v>
      </c>
      <c r="X755" s="41" t="str">
        <f t="shared" si="1028"/>
        <v/>
      </c>
      <c r="Y755" s="41" t="str">
        <f t="shared" si="1029"/>
        <v/>
      </c>
      <c r="Z755" s="41" t="str">
        <f t="shared" si="1030"/>
        <v/>
      </c>
    </row>
    <row r="756" spans="4:46" x14ac:dyDescent="0.25">
      <c r="D756" s="18">
        <v>1981</v>
      </c>
      <c r="E756" s="47">
        <f t="shared" si="1013"/>
        <v>4</v>
      </c>
      <c r="F756" s="9" t="s">
        <v>755</v>
      </c>
      <c r="G756" s="9">
        <v>-55.931733000000001</v>
      </c>
      <c r="I756" s="41">
        <f t="shared" si="1014"/>
        <v>-55.931733000000001</v>
      </c>
      <c r="J756" s="41">
        <f t="shared" si="1015"/>
        <v>0</v>
      </c>
      <c r="K756" s="41">
        <f t="shared" si="1016"/>
        <v>-55.931733000000001</v>
      </c>
      <c r="L756" s="41" t="str">
        <f t="shared" si="1017"/>
        <v/>
      </c>
      <c r="M756" s="41" t="str">
        <f t="shared" si="1018"/>
        <v/>
      </c>
      <c r="N756" s="41" t="str">
        <f t="shared" si="1012"/>
        <v/>
      </c>
      <c r="O756" s="41" t="str">
        <f t="shared" si="1019"/>
        <v/>
      </c>
      <c r="P756" s="41" t="str">
        <f t="shared" si="1020"/>
        <v/>
      </c>
      <c r="Q756" s="41" t="str">
        <f t="shared" si="1021"/>
        <v/>
      </c>
      <c r="R756" s="41" t="str">
        <f t="shared" si="1022"/>
        <v/>
      </c>
      <c r="S756" s="41" t="str">
        <f t="shared" si="1023"/>
        <v/>
      </c>
      <c r="T756" s="41" t="str">
        <f t="shared" si="1024"/>
        <v/>
      </c>
      <c r="U756" s="41">
        <f t="shared" si="1025"/>
        <v>-55.931733000000001</v>
      </c>
      <c r="V756" s="41">
        <f t="shared" si="1026"/>
        <v>0</v>
      </c>
      <c r="W756" s="41">
        <f t="shared" si="1027"/>
        <v>-55.931733000000001</v>
      </c>
      <c r="X756" s="41" t="str">
        <f t="shared" si="1028"/>
        <v/>
      </c>
      <c r="Y756" s="41" t="str">
        <f t="shared" si="1029"/>
        <v/>
      </c>
      <c r="Z756" s="41" t="str">
        <f t="shared" si="1030"/>
        <v/>
      </c>
    </row>
    <row r="757" spans="4:46" x14ac:dyDescent="0.25">
      <c r="D757" s="18">
        <v>1981</v>
      </c>
      <c r="E757" s="47">
        <f t="shared" si="1013"/>
        <v>4</v>
      </c>
      <c r="F757" s="9" t="s">
        <v>756</v>
      </c>
      <c r="G757" s="9">
        <v>-227.80792700000001</v>
      </c>
      <c r="I757" s="41">
        <f t="shared" si="1014"/>
        <v>-227.80792700000001</v>
      </c>
      <c r="J757" s="41">
        <f t="shared" si="1015"/>
        <v>0</v>
      </c>
      <c r="K757" s="41">
        <f t="shared" si="1016"/>
        <v>-227.80792700000001</v>
      </c>
      <c r="L757" s="41" t="str">
        <f t="shared" si="1017"/>
        <v/>
      </c>
      <c r="M757" s="41" t="str">
        <f t="shared" si="1018"/>
        <v/>
      </c>
      <c r="N757" s="41" t="str">
        <f t="shared" si="1012"/>
        <v/>
      </c>
      <c r="O757" s="41" t="str">
        <f t="shared" si="1019"/>
        <v/>
      </c>
      <c r="P757" s="41" t="str">
        <f t="shared" si="1020"/>
        <v/>
      </c>
      <c r="Q757" s="41" t="str">
        <f t="shared" si="1021"/>
        <v/>
      </c>
      <c r="R757" s="41" t="str">
        <f t="shared" si="1022"/>
        <v/>
      </c>
      <c r="S757" s="41" t="str">
        <f t="shared" si="1023"/>
        <v/>
      </c>
      <c r="T757" s="41" t="str">
        <f t="shared" si="1024"/>
        <v/>
      </c>
      <c r="U757" s="41">
        <f t="shared" si="1025"/>
        <v>-227.80792700000001</v>
      </c>
      <c r="V757" s="41">
        <f t="shared" si="1026"/>
        <v>0</v>
      </c>
      <c r="W757" s="41">
        <f t="shared" si="1027"/>
        <v>-227.80792700000001</v>
      </c>
      <c r="X757" s="41" t="str">
        <f t="shared" si="1028"/>
        <v/>
      </c>
      <c r="Y757" s="41" t="str">
        <f t="shared" si="1029"/>
        <v/>
      </c>
      <c r="Z757" s="41" t="str">
        <f t="shared" si="1030"/>
        <v/>
      </c>
    </row>
    <row r="758" spans="4:46" x14ac:dyDescent="0.25">
      <c r="D758" s="18">
        <v>1981</v>
      </c>
      <c r="E758" s="47">
        <f t="shared" si="1013"/>
        <v>4</v>
      </c>
      <c r="F758" s="9" t="s">
        <v>757</v>
      </c>
      <c r="G758" s="9">
        <v>-179.19862800000001</v>
      </c>
      <c r="I758" s="41">
        <f t="shared" si="1014"/>
        <v>-179.19862800000001</v>
      </c>
      <c r="J758" s="41">
        <f t="shared" si="1015"/>
        <v>0</v>
      </c>
      <c r="K758" s="41">
        <f t="shared" si="1016"/>
        <v>-179.19862800000001</v>
      </c>
      <c r="L758" s="41" t="str">
        <f t="shared" si="1017"/>
        <v/>
      </c>
      <c r="M758" s="41" t="str">
        <f t="shared" si="1018"/>
        <v/>
      </c>
      <c r="N758" s="41" t="str">
        <f t="shared" si="1012"/>
        <v/>
      </c>
      <c r="O758" s="41" t="str">
        <f t="shared" si="1019"/>
        <v/>
      </c>
      <c r="P758" s="41" t="str">
        <f t="shared" si="1020"/>
        <v/>
      </c>
      <c r="Q758" s="41" t="str">
        <f t="shared" si="1021"/>
        <v/>
      </c>
      <c r="R758" s="41" t="str">
        <f t="shared" si="1022"/>
        <v/>
      </c>
      <c r="S758" s="41" t="str">
        <f t="shared" si="1023"/>
        <v/>
      </c>
      <c r="T758" s="41" t="str">
        <f t="shared" si="1024"/>
        <v/>
      </c>
      <c r="U758" s="41">
        <f t="shared" si="1025"/>
        <v>-179.19862800000001</v>
      </c>
      <c r="V758" s="41">
        <f t="shared" si="1026"/>
        <v>0</v>
      </c>
      <c r="W758" s="41">
        <f t="shared" si="1027"/>
        <v>-179.19862800000001</v>
      </c>
      <c r="X758" s="41" t="str">
        <f t="shared" si="1028"/>
        <v/>
      </c>
      <c r="Y758" s="41" t="str">
        <f t="shared" si="1029"/>
        <v/>
      </c>
      <c r="Z758" s="41" t="str">
        <f t="shared" si="1030"/>
        <v/>
      </c>
    </row>
    <row r="759" spans="4:46" x14ac:dyDescent="0.25">
      <c r="D759" s="18">
        <v>1981</v>
      </c>
      <c r="E759" s="47">
        <f t="shared" si="1013"/>
        <v>4</v>
      </c>
      <c r="F759" s="9" t="s">
        <v>758</v>
      </c>
      <c r="G759" s="9">
        <v>-123.007836</v>
      </c>
      <c r="I759" s="41">
        <f t="shared" si="1014"/>
        <v>-123.007836</v>
      </c>
      <c r="J759" s="41">
        <f t="shared" si="1015"/>
        <v>0</v>
      </c>
      <c r="K759" s="41">
        <f t="shared" si="1016"/>
        <v>-123.007836</v>
      </c>
      <c r="L759" s="41" t="str">
        <f t="shared" si="1017"/>
        <v/>
      </c>
      <c r="M759" s="41" t="str">
        <f t="shared" si="1018"/>
        <v/>
      </c>
      <c r="N759" s="41" t="str">
        <f t="shared" si="1012"/>
        <v/>
      </c>
      <c r="O759" s="41" t="str">
        <f t="shared" si="1019"/>
        <v/>
      </c>
      <c r="P759" s="41" t="str">
        <f t="shared" si="1020"/>
        <v/>
      </c>
      <c r="Q759" s="41" t="str">
        <f t="shared" si="1021"/>
        <v/>
      </c>
      <c r="R759" s="41" t="str">
        <f t="shared" si="1022"/>
        <v/>
      </c>
      <c r="S759" s="41" t="str">
        <f t="shared" si="1023"/>
        <v/>
      </c>
      <c r="T759" s="41" t="str">
        <f t="shared" si="1024"/>
        <v/>
      </c>
      <c r="U759" s="41">
        <f t="shared" si="1025"/>
        <v>-123.007836</v>
      </c>
      <c r="V759" s="41">
        <f t="shared" si="1026"/>
        <v>0</v>
      </c>
      <c r="W759" s="41">
        <f t="shared" si="1027"/>
        <v>-123.007836</v>
      </c>
      <c r="X759" s="41" t="str">
        <f t="shared" si="1028"/>
        <v/>
      </c>
      <c r="Y759" s="41" t="str">
        <f t="shared" si="1029"/>
        <v/>
      </c>
      <c r="Z759" s="41" t="str">
        <f t="shared" si="1030"/>
        <v/>
      </c>
      <c r="AC759" s="14">
        <f>SUM(I748:I759)</f>
        <v>-210.77890899999997</v>
      </c>
      <c r="AD759" s="14">
        <f>SUM(J748:J759)</f>
        <v>507.93182400000006</v>
      </c>
      <c r="AE759" s="14">
        <f>SUM(K748:K759)</f>
        <v>-718.710733</v>
      </c>
      <c r="AF759" s="14" t="str">
        <f>IF(AF$38=$E759,SUM(L748:L759),"")</f>
        <v/>
      </c>
      <c r="AG759" s="14" t="str">
        <f t="shared" ref="AG759" si="1045">IF(AG$38=$E759,SUM(M748:M759),"")</f>
        <v/>
      </c>
      <c r="AH759" s="14" t="str">
        <f t="shared" ref="AH759" si="1046">IF(AH$38=$E759,SUM(N748:N759),"")</f>
        <v/>
      </c>
      <c r="AI759" s="14" t="str">
        <f t="shared" ref="AI759" si="1047">IF(AI$38=$E759,SUM(O748:O759),"")</f>
        <v/>
      </c>
      <c r="AJ759" s="14" t="str">
        <f t="shared" ref="AJ759" si="1048">IF(AJ$38=$E759,SUM(P748:P759),"")</f>
        <v/>
      </c>
      <c r="AK759" s="14" t="str">
        <f t="shared" ref="AK759" si="1049">IF(AK$38=$E759,SUM(Q748:Q759),"")</f>
        <v/>
      </c>
      <c r="AL759" s="14" t="str">
        <f t="shared" ref="AL759" si="1050">IF(AL$38=$E759,SUM(R748:R759),"")</f>
        <v/>
      </c>
      <c r="AM759" s="14" t="str">
        <f t="shared" ref="AM759" si="1051">IF(AM$38=$E759,SUM(S748:S759),"")</f>
        <v/>
      </c>
      <c r="AN759" s="14" t="str">
        <f t="shared" ref="AN759" si="1052">IF(AN$38=$E759,SUM(T748:T759),"")</f>
        <v/>
      </c>
      <c r="AO759" s="14">
        <f t="shared" ref="AO759" si="1053">IF(AO$38=$E759,SUM(U748:U759),"")</f>
        <v>-210.77890899999997</v>
      </c>
      <c r="AP759" s="14">
        <f t="shared" ref="AP759" si="1054">IF(AP$38=$E759,SUM(V748:V759),"")</f>
        <v>507.93182400000006</v>
      </c>
      <c r="AQ759" s="14">
        <f t="shared" ref="AQ759" si="1055">IF(AQ$38=$E759,SUM(W748:W759),"")</f>
        <v>-718.710733</v>
      </c>
      <c r="AR759" s="14" t="str">
        <f t="shared" ref="AR759" si="1056">IF(AR$38=$E759,SUM(X748:X759),"")</f>
        <v/>
      </c>
      <c r="AS759" s="14" t="str">
        <f t="shared" ref="AS759" si="1057">IF(AS$38=$E759,SUM(Y748:Y759),"")</f>
        <v/>
      </c>
      <c r="AT759" s="14" t="str">
        <f t="shared" ref="AT759" si="1058">IF(AT$38=$E759,SUM(Z748:Z759),"")</f>
        <v/>
      </c>
    </row>
    <row r="760" spans="4:46" x14ac:dyDescent="0.25">
      <c r="D760" s="18">
        <v>1982</v>
      </c>
      <c r="E760" s="47">
        <f t="shared" si="1013"/>
        <v>1</v>
      </c>
      <c r="F760" s="9" t="s">
        <v>759</v>
      </c>
      <c r="G760" s="9">
        <v>-59.134405999999998</v>
      </c>
      <c r="I760" s="41">
        <f t="shared" si="1014"/>
        <v>-59.134405999999998</v>
      </c>
      <c r="J760" s="41">
        <f t="shared" si="1015"/>
        <v>0</v>
      </c>
      <c r="K760" s="41">
        <f t="shared" si="1016"/>
        <v>-59.134405999999998</v>
      </c>
      <c r="L760" s="41">
        <f t="shared" si="1017"/>
        <v>-59.134405999999998</v>
      </c>
      <c r="M760" s="41">
        <f t="shared" si="1018"/>
        <v>0</v>
      </c>
      <c r="N760" s="41">
        <f t="shared" si="1012"/>
        <v>-59.134405999999998</v>
      </c>
      <c r="O760" s="41" t="str">
        <f t="shared" si="1019"/>
        <v/>
      </c>
      <c r="P760" s="41" t="str">
        <f t="shared" si="1020"/>
        <v/>
      </c>
      <c r="Q760" s="41" t="str">
        <f t="shared" si="1021"/>
        <v/>
      </c>
      <c r="R760" s="41" t="str">
        <f t="shared" si="1022"/>
        <v/>
      </c>
      <c r="S760" s="41" t="str">
        <f t="shared" si="1023"/>
        <v/>
      </c>
      <c r="T760" s="41" t="str">
        <f t="shared" si="1024"/>
        <v/>
      </c>
      <c r="U760" s="41" t="str">
        <f t="shared" si="1025"/>
        <v/>
      </c>
      <c r="V760" s="41" t="str">
        <f t="shared" si="1026"/>
        <v/>
      </c>
      <c r="W760" s="41" t="str">
        <f t="shared" si="1027"/>
        <v/>
      </c>
      <c r="X760" s="41" t="str">
        <f t="shared" si="1028"/>
        <v/>
      </c>
      <c r="Y760" s="41" t="str">
        <f t="shared" si="1029"/>
        <v/>
      </c>
      <c r="Z760" s="41" t="str">
        <f t="shared" si="1030"/>
        <v/>
      </c>
    </row>
    <row r="761" spans="4:46" x14ac:dyDescent="0.25">
      <c r="D761" s="18">
        <v>1982</v>
      </c>
      <c r="E761" s="47">
        <f t="shared" si="1013"/>
        <v>1</v>
      </c>
      <c r="F761" s="9" t="s">
        <v>760</v>
      </c>
      <c r="G761" s="9">
        <v>242.93017699999999</v>
      </c>
      <c r="I761" s="41">
        <f t="shared" si="1014"/>
        <v>242.93017699999999</v>
      </c>
      <c r="J761" s="41">
        <f t="shared" si="1015"/>
        <v>242.93017699999999</v>
      </c>
      <c r="K761" s="41">
        <f t="shared" si="1016"/>
        <v>0</v>
      </c>
      <c r="L761" s="41">
        <f t="shared" si="1017"/>
        <v>242.93017699999999</v>
      </c>
      <c r="M761" s="41">
        <f t="shared" si="1018"/>
        <v>242.93017699999999</v>
      </c>
      <c r="N761" s="41">
        <f t="shared" si="1012"/>
        <v>0</v>
      </c>
      <c r="O761" s="41" t="str">
        <f t="shared" si="1019"/>
        <v/>
      </c>
      <c r="P761" s="41" t="str">
        <f t="shared" si="1020"/>
        <v/>
      </c>
      <c r="Q761" s="41" t="str">
        <f t="shared" si="1021"/>
        <v/>
      </c>
      <c r="R761" s="41" t="str">
        <f t="shared" si="1022"/>
        <v/>
      </c>
      <c r="S761" s="41" t="str">
        <f t="shared" si="1023"/>
        <v/>
      </c>
      <c r="T761" s="41" t="str">
        <f t="shared" si="1024"/>
        <v/>
      </c>
      <c r="U761" s="41" t="str">
        <f t="shared" si="1025"/>
        <v/>
      </c>
      <c r="V761" s="41" t="str">
        <f t="shared" si="1026"/>
        <v/>
      </c>
      <c r="W761" s="41" t="str">
        <f t="shared" si="1027"/>
        <v/>
      </c>
      <c r="X761" s="41" t="str">
        <f t="shared" si="1028"/>
        <v/>
      </c>
      <c r="Y761" s="41" t="str">
        <f t="shared" si="1029"/>
        <v/>
      </c>
      <c r="Z761" s="41" t="str">
        <f t="shared" si="1030"/>
        <v/>
      </c>
    </row>
    <row r="762" spans="4:46" x14ac:dyDescent="0.25">
      <c r="D762" s="18">
        <v>1982</v>
      </c>
      <c r="E762" s="47">
        <f t="shared" si="1013"/>
        <v>1</v>
      </c>
      <c r="F762" s="9" t="s">
        <v>761</v>
      </c>
      <c r="G762" s="9">
        <v>323.21788299999997</v>
      </c>
      <c r="I762" s="41">
        <f t="shared" si="1014"/>
        <v>323.21788299999997</v>
      </c>
      <c r="J762" s="41">
        <f t="shared" si="1015"/>
        <v>323.21788299999997</v>
      </c>
      <c r="K762" s="41">
        <f t="shared" si="1016"/>
        <v>0</v>
      </c>
      <c r="L762" s="41">
        <f t="shared" si="1017"/>
        <v>323.21788299999997</v>
      </c>
      <c r="M762" s="41">
        <f t="shared" si="1018"/>
        <v>323.21788299999997</v>
      </c>
      <c r="N762" s="41">
        <f t="shared" si="1012"/>
        <v>0</v>
      </c>
      <c r="O762" s="41" t="str">
        <f t="shared" si="1019"/>
        <v/>
      </c>
      <c r="P762" s="41" t="str">
        <f t="shared" si="1020"/>
        <v/>
      </c>
      <c r="Q762" s="41" t="str">
        <f t="shared" si="1021"/>
        <v/>
      </c>
      <c r="R762" s="41" t="str">
        <f t="shared" si="1022"/>
        <v/>
      </c>
      <c r="S762" s="41" t="str">
        <f t="shared" si="1023"/>
        <v/>
      </c>
      <c r="T762" s="41" t="str">
        <f t="shared" si="1024"/>
        <v/>
      </c>
      <c r="U762" s="41" t="str">
        <f t="shared" si="1025"/>
        <v/>
      </c>
      <c r="V762" s="41" t="str">
        <f t="shared" si="1026"/>
        <v/>
      </c>
      <c r="W762" s="41" t="str">
        <f t="shared" si="1027"/>
        <v/>
      </c>
      <c r="X762" s="41" t="str">
        <f t="shared" si="1028"/>
        <v/>
      </c>
      <c r="Y762" s="41" t="str">
        <f t="shared" si="1029"/>
        <v/>
      </c>
      <c r="Z762" s="41" t="str">
        <f t="shared" si="1030"/>
        <v/>
      </c>
    </row>
    <row r="763" spans="4:46" x14ac:dyDescent="0.25">
      <c r="D763" s="18">
        <v>1982</v>
      </c>
      <c r="E763" s="47">
        <f t="shared" si="1013"/>
        <v>1</v>
      </c>
      <c r="F763" s="9" t="s">
        <v>762</v>
      </c>
      <c r="G763" s="9">
        <v>85.728729999999999</v>
      </c>
      <c r="I763" s="41">
        <f t="shared" si="1014"/>
        <v>85.728729999999999</v>
      </c>
      <c r="J763" s="41">
        <f t="shared" si="1015"/>
        <v>85.728729999999999</v>
      </c>
      <c r="K763" s="41">
        <f t="shared" si="1016"/>
        <v>0</v>
      </c>
      <c r="L763" s="41">
        <f t="shared" si="1017"/>
        <v>85.728729999999999</v>
      </c>
      <c r="M763" s="41">
        <f t="shared" si="1018"/>
        <v>85.728729999999999</v>
      </c>
      <c r="N763" s="41">
        <f t="shared" si="1012"/>
        <v>0</v>
      </c>
      <c r="O763" s="41" t="str">
        <f t="shared" si="1019"/>
        <v/>
      </c>
      <c r="P763" s="41" t="str">
        <f t="shared" si="1020"/>
        <v/>
      </c>
      <c r="Q763" s="41" t="str">
        <f t="shared" si="1021"/>
        <v/>
      </c>
      <c r="R763" s="41" t="str">
        <f t="shared" si="1022"/>
        <v/>
      </c>
      <c r="S763" s="41" t="str">
        <f t="shared" si="1023"/>
        <v/>
      </c>
      <c r="T763" s="41" t="str">
        <f t="shared" si="1024"/>
        <v/>
      </c>
      <c r="U763" s="41" t="str">
        <f t="shared" si="1025"/>
        <v/>
      </c>
      <c r="V763" s="41" t="str">
        <f t="shared" si="1026"/>
        <v/>
      </c>
      <c r="W763" s="41" t="str">
        <f t="shared" si="1027"/>
        <v/>
      </c>
      <c r="X763" s="41" t="str">
        <f t="shared" si="1028"/>
        <v/>
      </c>
      <c r="Y763" s="41" t="str">
        <f t="shared" si="1029"/>
        <v/>
      </c>
      <c r="Z763" s="41" t="str">
        <f t="shared" si="1030"/>
        <v/>
      </c>
    </row>
    <row r="764" spans="4:46" x14ac:dyDescent="0.25">
      <c r="D764" s="18">
        <v>1982</v>
      </c>
      <c r="E764" s="47">
        <f t="shared" si="1013"/>
        <v>1</v>
      </c>
      <c r="F764" s="9" t="s">
        <v>763</v>
      </c>
      <c r="G764" s="9">
        <v>100</v>
      </c>
      <c r="I764" s="41">
        <f t="shared" si="1014"/>
        <v>100</v>
      </c>
      <c r="J764" s="41">
        <f t="shared" si="1015"/>
        <v>100</v>
      </c>
      <c r="K764" s="41">
        <f t="shared" si="1016"/>
        <v>0</v>
      </c>
      <c r="L764" s="41">
        <f t="shared" si="1017"/>
        <v>100</v>
      </c>
      <c r="M764" s="41">
        <f t="shared" si="1018"/>
        <v>100</v>
      </c>
      <c r="N764" s="41">
        <f t="shared" si="1012"/>
        <v>0</v>
      </c>
      <c r="O764" s="41" t="str">
        <f t="shared" si="1019"/>
        <v/>
      </c>
      <c r="P764" s="41" t="str">
        <f t="shared" si="1020"/>
        <v/>
      </c>
      <c r="Q764" s="41" t="str">
        <f t="shared" si="1021"/>
        <v/>
      </c>
      <c r="R764" s="41" t="str">
        <f t="shared" si="1022"/>
        <v/>
      </c>
      <c r="S764" s="41" t="str">
        <f t="shared" si="1023"/>
        <v/>
      </c>
      <c r="T764" s="41" t="str">
        <f t="shared" si="1024"/>
        <v/>
      </c>
      <c r="U764" s="41" t="str">
        <f t="shared" si="1025"/>
        <v/>
      </c>
      <c r="V764" s="41" t="str">
        <f t="shared" si="1026"/>
        <v/>
      </c>
      <c r="W764" s="41" t="str">
        <f t="shared" si="1027"/>
        <v/>
      </c>
      <c r="X764" s="41" t="str">
        <f t="shared" si="1028"/>
        <v/>
      </c>
      <c r="Y764" s="41" t="str">
        <f t="shared" si="1029"/>
        <v/>
      </c>
      <c r="Z764" s="41" t="str">
        <f t="shared" si="1030"/>
        <v/>
      </c>
    </row>
    <row r="765" spans="4:46" x14ac:dyDescent="0.25">
      <c r="D765" s="18">
        <v>1982</v>
      </c>
      <c r="E765" s="47">
        <f t="shared" si="1013"/>
        <v>1</v>
      </c>
      <c r="F765" s="9" t="s">
        <v>764</v>
      </c>
      <c r="G765" s="9">
        <v>100</v>
      </c>
      <c r="I765" s="41">
        <f t="shared" si="1014"/>
        <v>100</v>
      </c>
      <c r="J765" s="41">
        <f t="shared" si="1015"/>
        <v>100</v>
      </c>
      <c r="K765" s="41">
        <f t="shared" si="1016"/>
        <v>0</v>
      </c>
      <c r="L765" s="41">
        <f t="shared" si="1017"/>
        <v>100</v>
      </c>
      <c r="M765" s="41">
        <f t="shared" si="1018"/>
        <v>100</v>
      </c>
      <c r="N765" s="41">
        <f t="shared" si="1012"/>
        <v>0</v>
      </c>
      <c r="O765" s="41" t="str">
        <f t="shared" si="1019"/>
        <v/>
      </c>
      <c r="P765" s="41" t="str">
        <f t="shared" si="1020"/>
        <v/>
      </c>
      <c r="Q765" s="41" t="str">
        <f t="shared" si="1021"/>
        <v/>
      </c>
      <c r="R765" s="41" t="str">
        <f t="shared" si="1022"/>
        <v/>
      </c>
      <c r="S765" s="41" t="str">
        <f t="shared" si="1023"/>
        <v/>
      </c>
      <c r="T765" s="41" t="str">
        <f t="shared" si="1024"/>
        <v/>
      </c>
      <c r="U765" s="41" t="str">
        <f t="shared" si="1025"/>
        <v/>
      </c>
      <c r="V765" s="41" t="str">
        <f t="shared" si="1026"/>
        <v/>
      </c>
      <c r="W765" s="41" t="str">
        <f t="shared" si="1027"/>
        <v/>
      </c>
      <c r="X765" s="41" t="str">
        <f t="shared" si="1028"/>
        <v/>
      </c>
      <c r="Y765" s="41" t="str">
        <f t="shared" si="1029"/>
        <v/>
      </c>
      <c r="Z765" s="41" t="str">
        <f t="shared" si="1030"/>
        <v/>
      </c>
    </row>
    <row r="766" spans="4:46" x14ac:dyDescent="0.25">
      <c r="D766" s="18">
        <v>1982</v>
      </c>
      <c r="E766" s="47">
        <f t="shared" si="1013"/>
        <v>1</v>
      </c>
      <c r="F766" s="9" t="s">
        <v>765</v>
      </c>
      <c r="G766" s="9">
        <v>200</v>
      </c>
      <c r="I766" s="41">
        <f t="shared" si="1014"/>
        <v>200</v>
      </c>
      <c r="J766" s="41">
        <f t="shared" si="1015"/>
        <v>200</v>
      </c>
      <c r="K766" s="41">
        <f t="shared" si="1016"/>
        <v>0</v>
      </c>
      <c r="L766" s="41">
        <f t="shared" si="1017"/>
        <v>200</v>
      </c>
      <c r="M766" s="41">
        <f t="shared" si="1018"/>
        <v>200</v>
      </c>
      <c r="N766" s="41">
        <f t="shared" si="1012"/>
        <v>0</v>
      </c>
      <c r="O766" s="41" t="str">
        <f t="shared" si="1019"/>
        <v/>
      </c>
      <c r="P766" s="41" t="str">
        <f t="shared" si="1020"/>
        <v/>
      </c>
      <c r="Q766" s="41" t="str">
        <f t="shared" si="1021"/>
        <v/>
      </c>
      <c r="R766" s="41" t="str">
        <f t="shared" si="1022"/>
        <v/>
      </c>
      <c r="S766" s="41" t="str">
        <f t="shared" si="1023"/>
        <v/>
      </c>
      <c r="T766" s="41" t="str">
        <f t="shared" si="1024"/>
        <v/>
      </c>
      <c r="U766" s="41" t="str">
        <f t="shared" si="1025"/>
        <v/>
      </c>
      <c r="V766" s="41" t="str">
        <f t="shared" si="1026"/>
        <v/>
      </c>
      <c r="W766" s="41" t="str">
        <f t="shared" si="1027"/>
        <v/>
      </c>
      <c r="X766" s="41" t="str">
        <f t="shared" si="1028"/>
        <v/>
      </c>
      <c r="Y766" s="41" t="str">
        <f t="shared" si="1029"/>
        <v/>
      </c>
      <c r="Z766" s="41" t="str">
        <f t="shared" si="1030"/>
        <v/>
      </c>
    </row>
    <row r="767" spans="4:46" x14ac:dyDescent="0.25">
      <c r="D767" s="18">
        <v>1982</v>
      </c>
      <c r="E767" s="47">
        <f t="shared" si="1013"/>
        <v>1</v>
      </c>
      <c r="F767" s="9" t="s">
        <v>766</v>
      </c>
      <c r="G767" s="9">
        <v>17.827169999999999</v>
      </c>
      <c r="I767" s="41">
        <f t="shared" si="1014"/>
        <v>17.827169999999999</v>
      </c>
      <c r="J767" s="41">
        <f t="shared" si="1015"/>
        <v>17.827169999999999</v>
      </c>
      <c r="K767" s="41">
        <f t="shared" si="1016"/>
        <v>0</v>
      </c>
      <c r="L767" s="41">
        <f t="shared" si="1017"/>
        <v>17.827169999999999</v>
      </c>
      <c r="M767" s="41">
        <f t="shared" si="1018"/>
        <v>17.827169999999999</v>
      </c>
      <c r="N767" s="41">
        <f t="shared" si="1012"/>
        <v>0</v>
      </c>
      <c r="O767" s="41" t="str">
        <f t="shared" si="1019"/>
        <v/>
      </c>
      <c r="P767" s="41" t="str">
        <f t="shared" si="1020"/>
        <v/>
      </c>
      <c r="Q767" s="41" t="str">
        <f t="shared" si="1021"/>
        <v/>
      </c>
      <c r="R767" s="41" t="str">
        <f t="shared" si="1022"/>
        <v/>
      </c>
      <c r="S767" s="41" t="str">
        <f t="shared" si="1023"/>
        <v/>
      </c>
      <c r="T767" s="41" t="str">
        <f t="shared" si="1024"/>
        <v/>
      </c>
      <c r="U767" s="41" t="str">
        <f t="shared" si="1025"/>
        <v/>
      </c>
      <c r="V767" s="41" t="str">
        <f t="shared" si="1026"/>
        <v/>
      </c>
      <c r="W767" s="41" t="str">
        <f t="shared" si="1027"/>
        <v/>
      </c>
      <c r="X767" s="41" t="str">
        <f t="shared" si="1028"/>
        <v/>
      </c>
      <c r="Y767" s="41" t="str">
        <f t="shared" si="1029"/>
        <v/>
      </c>
      <c r="Z767" s="41" t="str">
        <f t="shared" si="1030"/>
        <v/>
      </c>
    </row>
    <row r="768" spans="4:46" x14ac:dyDescent="0.25">
      <c r="D768" s="18">
        <v>1982</v>
      </c>
      <c r="E768" s="47">
        <f t="shared" si="1013"/>
        <v>1</v>
      </c>
      <c r="F768" s="9" t="s">
        <v>767</v>
      </c>
      <c r="G768" s="9">
        <v>-130.469336</v>
      </c>
      <c r="I768" s="41">
        <f t="shared" si="1014"/>
        <v>-130.469336</v>
      </c>
      <c r="J768" s="41">
        <f t="shared" si="1015"/>
        <v>0</v>
      </c>
      <c r="K768" s="41">
        <f t="shared" si="1016"/>
        <v>-130.469336</v>
      </c>
      <c r="L768" s="41">
        <f t="shared" si="1017"/>
        <v>-130.469336</v>
      </c>
      <c r="M768" s="41">
        <f t="shared" si="1018"/>
        <v>0</v>
      </c>
      <c r="N768" s="41">
        <f t="shared" si="1012"/>
        <v>-130.469336</v>
      </c>
      <c r="O768" s="41" t="str">
        <f t="shared" si="1019"/>
        <v/>
      </c>
      <c r="P768" s="41" t="str">
        <f t="shared" si="1020"/>
        <v/>
      </c>
      <c r="Q768" s="41" t="str">
        <f t="shared" si="1021"/>
        <v/>
      </c>
      <c r="R768" s="41" t="str">
        <f t="shared" si="1022"/>
        <v/>
      </c>
      <c r="S768" s="41" t="str">
        <f t="shared" si="1023"/>
        <v/>
      </c>
      <c r="T768" s="41" t="str">
        <f t="shared" si="1024"/>
        <v/>
      </c>
      <c r="U768" s="41" t="str">
        <f t="shared" si="1025"/>
        <v/>
      </c>
      <c r="V768" s="41" t="str">
        <f t="shared" si="1026"/>
        <v/>
      </c>
      <c r="W768" s="41" t="str">
        <f t="shared" si="1027"/>
        <v/>
      </c>
      <c r="X768" s="41" t="str">
        <f t="shared" si="1028"/>
        <v/>
      </c>
      <c r="Y768" s="41" t="str">
        <f t="shared" si="1029"/>
        <v/>
      </c>
      <c r="Z768" s="41" t="str">
        <f t="shared" si="1030"/>
        <v/>
      </c>
    </row>
    <row r="769" spans="4:46" x14ac:dyDescent="0.25">
      <c r="D769" s="18">
        <v>1982</v>
      </c>
      <c r="E769" s="47">
        <f t="shared" si="1013"/>
        <v>1</v>
      </c>
      <c r="F769" s="9" t="s">
        <v>768</v>
      </c>
      <c r="G769" s="9">
        <v>-24.078005999999998</v>
      </c>
      <c r="I769" s="41">
        <f t="shared" si="1014"/>
        <v>-24.078005999999998</v>
      </c>
      <c r="J769" s="41">
        <f t="shared" si="1015"/>
        <v>0</v>
      </c>
      <c r="K769" s="41">
        <f t="shared" si="1016"/>
        <v>-24.078005999999998</v>
      </c>
      <c r="L769" s="41">
        <f t="shared" si="1017"/>
        <v>-24.078005999999998</v>
      </c>
      <c r="M769" s="41">
        <f t="shared" si="1018"/>
        <v>0</v>
      </c>
      <c r="N769" s="41">
        <f t="shared" si="1012"/>
        <v>-24.078005999999998</v>
      </c>
      <c r="O769" s="41" t="str">
        <f t="shared" si="1019"/>
        <v/>
      </c>
      <c r="P769" s="41" t="str">
        <f t="shared" si="1020"/>
        <v/>
      </c>
      <c r="Q769" s="41" t="str">
        <f t="shared" si="1021"/>
        <v/>
      </c>
      <c r="R769" s="41" t="str">
        <f t="shared" si="1022"/>
        <v/>
      </c>
      <c r="S769" s="41" t="str">
        <f t="shared" si="1023"/>
        <v/>
      </c>
      <c r="T769" s="41" t="str">
        <f t="shared" si="1024"/>
        <v/>
      </c>
      <c r="U769" s="41" t="str">
        <f t="shared" si="1025"/>
        <v/>
      </c>
      <c r="V769" s="41" t="str">
        <f t="shared" si="1026"/>
        <v/>
      </c>
      <c r="W769" s="41" t="str">
        <f t="shared" si="1027"/>
        <v/>
      </c>
      <c r="X769" s="41" t="str">
        <f t="shared" si="1028"/>
        <v/>
      </c>
      <c r="Y769" s="41" t="str">
        <f t="shared" si="1029"/>
        <v/>
      </c>
      <c r="Z769" s="41" t="str">
        <f t="shared" si="1030"/>
        <v/>
      </c>
    </row>
    <row r="770" spans="4:46" x14ac:dyDescent="0.25">
      <c r="D770" s="18">
        <v>1982</v>
      </c>
      <c r="E770" s="47">
        <f t="shared" si="1013"/>
        <v>1</v>
      </c>
      <c r="F770" s="9" t="s">
        <v>769</v>
      </c>
      <c r="G770" s="9">
        <v>-24.392529</v>
      </c>
      <c r="I770" s="41">
        <f t="shared" si="1014"/>
        <v>-24.392529</v>
      </c>
      <c r="J770" s="41">
        <f t="shared" si="1015"/>
        <v>0</v>
      </c>
      <c r="K770" s="41">
        <f t="shared" si="1016"/>
        <v>-24.392529</v>
      </c>
      <c r="L770" s="41">
        <f t="shared" si="1017"/>
        <v>-24.392529</v>
      </c>
      <c r="M770" s="41">
        <f t="shared" si="1018"/>
        <v>0</v>
      </c>
      <c r="N770" s="41">
        <f t="shared" si="1012"/>
        <v>-24.392529</v>
      </c>
      <c r="O770" s="41" t="str">
        <f t="shared" si="1019"/>
        <v/>
      </c>
      <c r="P770" s="41" t="str">
        <f t="shared" si="1020"/>
        <v/>
      </c>
      <c r="Q770" s="41" t="str">
        <f t="shared" si="1021"/>
        <v/>
      </c>
      <c r="R770" s="41" t="str">
        <f t="shared" si="1022"/>
        <v/>
      </c>
      <c r="S770" s="41" t="str">
        <f t="shared" si="1023"/>
        <v/>
      </c>
      <c r="T770" s="41" t="str">
        <f t="shared" si="1024"/>
        <v/>
      </c>
      <c r="U770" s="41" t="str">
        <f t="shared" si="1025"/>
        <v/>
      </c>
      <c r="V770" s="41" t="str">
        <f t="shared" si="1026"/>
        <v/>
      </c>
      <c r="W770" s="41" t="str">
        <f t="shared" si="1027"/>
        <v/>
      </c>
      <c r="X770" s="41" t="str">
        <f t="shared" si="1028"/>
        <v/>
      </c>
      <c r="Y770" s="41" t="str">
        <f t="shared" si="1029"/>
        <v/>
      </c>
      <c r="Z770" s="41" t="str">
        <f t="shared" si="1030"/>
        <v/>
      </c>
    </row>
    <row r="771" spans="4:46" x14ac:dyDescent="0.25">
      <c r="D771" s="18">
        <v>1982</v>
      </c>
      <c r="E771" s="47">
        <f t="shared" si="1013"/>
        <v>1</v>
      </c>
      <c r="F771" s="9" t="s">
        <v>770</v>
      </c>
      <c r="G771" s="9">
        <v>-163.88729799999999</v>
      </c>
      <c r="I771" s="41">
        <f t="shared" si="1014"/>
        <v>-163.88729799999999</v>
      </c>
      <c r="J771" s="41">
        <f t="shared" si="1015"/>
        <v>0</v>
      </c>
      <c r="K771" s="41">
        <f t="shared" si="1016"/>
        <v>-163.88729799999999</v>
      </c>
      <c r="L771" s="41">
        <f t="shared" si="1017"/>
        <v>-163.88729799999999</v>
      </c>
      <c r="M771" s="41">
        <f t="shared" si="1018"/>
        <v>0</v>
      </c>
      <c r="N771" s="41">
        <f t="shared" si="1012"/>
        <v>-163.88729799999999</v>
      </c>
      <c r="O771" s="41" t="str">
        <f t="shared" si="1019"/>
        <v/>
      </c>
      <c r="P771" s="41" t="str">
        <f t="shared" si="1020"/>
        <v/>
      </c>
      <c r="Q771" s="41" t="str">
        <f t="shared" si="1021"/>
        <v/>
      </c>
      <c r="R771" s="41" t="str">
        <f t="shared" si="1022"/>
        <v/>
      </c>
      <c r="S771" s="41" t="str">
        <f t="shared" si="1023"/>
        <v/>
      </c>
      <c r="T771" s="41" t="str">
        <f t="shared" si="1024"/>
        <v/>
      </c>
      <c r="U771" s="41" t="str">
        <f t="shared" si="1025"/>
        <v/>
      </c>
      <c r="V771" s="41" t="str">
        <f t="shared" si="1026"/>
        <v/>
      </c>
      <c r="W771" s="41" t="str">
        <f t="shared" si="1027"/>
        <v/>
      </c>
      <c r="X771" s="41" t="str">
        <f t="shared" si="1028"/>
        <v/>
      </c>
      <c r="Y771" s="41" t="str">
        <f t="shared" si="1029"/>
        <v/>
      </c>
      <c r="Z771" s="41" t="str">
        <f t="shared" si="1030"/>
        <v/>
      </c>
      <c r="AC771" s="14">
        <f>SUM(I760:I771)</f>
        <v>667.74238500000013</v>
      </c>
      <c r="AD771" s="14">
        <f>SUM(J760:J771)</f>
        <v>1069.7039600000001</v>
      </c>
      <c r="AE771" s="14">
        <f>SUM(K760:K771)</f>
        <v>-401.96157499999998</v>
      </c>
      <c r="AF771" s="14">
        <f>IF(AF$38=$E771,SUM(L760:L771),"")</f>
        <v>667.74238500000013</v>
      </c>
      <c r="AG771" s="14">
        <f t="shared" ref="AG771" si="1059">IF(AG$38=$E771,SUM(M760:M771),"")</f>
        <v>1069.7039600000001</v>
      </c>
      <c r="AH771" s="14">
        <f t="shared" ref="AH771" si="1060">IF(AH$38=$E771,SUM(N760:N771),"")</f>
        <v>-401.96157499999998</v>
      </c>
      <c r="AI771" s="14" t="str">
        <f t="shared" ref="AI771" si="1061">IF(AI$38=$E771,SUM(O760:O771),"")</f>
        <v/>
      </c>
      <c r="AJ771" s="14" t="str">
        <f t="shared" ref="AJ771" si="1062">IF(AJ$38=$E771,SUM(P760:P771),"")</f>
        <v/>
      </c>
      <c r="AK771" s="14" t="str">
        <f t="shared" ref="AK771" si="1063">IF(AK$38=$E771,SUM(Q760:Q771),"")</f>
        <v/>
      </c>
      <c r="AL771" s="14" t="str">
        <f t="shared" ref="AL771" si="1064">IF(AL$38=$E771,SUM(R760:R771),"")</f>
        <v/>
      </c>
      <c r="AM771" s="14" t="str">
        <f t="shared" ref="AM771" si="1065">IF(AM$38=$E771,SUM(S760:S771),"")</f>
        <v/>
      </c>
      <c r="AN771" s="14" t="str">
        <f t="shared" ref="AN771" si="1066">IF(AN$38=$E771,SUM(T760:T771),"")</f>
        <v/>
      </c>
      <c r="AO771" s="14" t="str">
        <f t="shared" ref="AO771" si="1067">IF(AO$38=$E771,SUM(U760:U771),"")</f>
        <v/>
      </c>
      <c r="AP771" s="14" t="str">
        <f t="shared" ref="AP771" si="1068">IF(AP$38=$E771,SUM(V760:V771),"")</f>
        <v/>
      </c>
      <c r="AQ771" s="14" t="str">
        <f t="shared" ref="AQ771" si="1069">IF(AQ$38=$E771,SUM(W760:W771),"")</f>
        <v/>
      </c>
      <c r="AR771" s="14" t="str">
        <f t="shared" ref="AR771" si="1070">IF(AR$38=$E771,SUM(X760:X771),"")</f>
        <v/>
      </c>
      <c r="AS771" s="14" t="str">
        <f t="shared" ref="AS771" si="1071">IF(AS$38=$E771,SUM(Y760:Y771),"")</f>
        <v/>
      </c>
      <c r="AT771" s="14" t="str">
        <f t="shared" ref="AT771" si="1072">IF(AT$38=$E771,SUM(Z760:Z771),"")</f>
        <v/>
      </c>
    </row>
    <row r="772" spans="4:46" x14ac:dyDescent="0.25">
      <c r="D772" s="18">
        <v>1983</v>
      </c>
      <c r="E772" s="47">
        <f t="shared" si="1013"/>
        <v>1</v>
      </c>
      <c r="F772" s="9" t="s">
        <v>771</v>
      </c>
      <c r="G772" s="9">
        <v>-125</v>
      </c>
      <c r="I772" s="41">
        <f t="shared" si="1014"/>
        <v>-125</v>
      </c>
      <c r="J772" s="41">
        <f t="shared" si="1015"/>
        <v>0</v>
      </c>
      <c r="K772" s="41">
        <f t="shared" si="1016"/>
        <v>-125</v>
      </c>
      <c r="L772" s="41">
        <f t="shared" si="1017"/>
        <v>-125</v>
      </c>
      <c r="M772" s="41">
        <f t="shared" si="1018"/>
        <v>0</v>
      </c>
      <c r="N772" s="41">
        <f t="shared" si="1012"/>
        <v>-125</v>
      </c>
      <c r="O772" s="41" t="str">
        <f t="shared" si="1019"/>
        <v/>
      </c>
      <c r="P772" s="41" t="str">
        <f t="shared" si="1020"/>
        <v/>
      </c>
      <c r="Q772" s="41" t="str">
        <f t="shared" si="1021"/>
        <v/>
      </c>
      <c r="R772" s="41" t="str">
        <f t="shared" si="1022"/>
        <v/>
      </c>
      <c r="S772" s="41" t="str">
        <f t="shared" si="1023"/>
        <v/>
      </c>
      <c r="T772" s="41" t="str">
        <f t="shared" si="1024"/>
        <v/>
      </c>
      <c r="U772" s="41" t="str">
        <f t="shared" si="1025"/>
        <v/>
      </c>
      <c r="V772" s="41" t="str">
        <f t="shared" si="1026"/>
        <v/>
      </c>
      <c r="W772" s="41" t="str">
        <f t="shared" si="1027"/>
        <v/>
      </c>
      <c r="X772" s="41" t="str">
        <f t="shared" si="1028"/>
        <v/>
      </c>
      <c r="Y772" s="41" t="str">
        <f t="shared" si="1029"/>
        <v/>
      </c>
      <c r="Z772" s="41" t="str">
        <f t="shared" si="1030"/>
        <v/>
      </c>
    </row>
    <row r="773" spans="4:46" x14ac:dyDescent="0.25">
      <c r="D773" s="18">
        <v>1983</v>
      </c>
      <c r="E773" s="47">
        <f t="shared" si="1013"/>
        <v>1</v>
      </c>
      <c r="F773" s="9" t="s">
        <v>772</v>
      </c>
      <c r="G773" s="9">
        <v>0</v>
      </c>
      <c r="I773" s="41">
        <f t="shared" si="1014"/>
        <v>0</v>
      </c>
      <c r="J773" s="41">
        <f t="shared" si="1015"/>
        <v>0</v>
      </c>
      <c r="K773" s="41">
        <f t="shared" si="1016"/>
        <v>0</v>
      </c>
      <c r="L773" s="41">
        <f t="shared" si="1017"/>
        <v>0</v>
      </c>
      <c r="M773" s="41">
        <f t="shared" si="1018"/>
        <v>0</v>
      </c>
      <c r="N773" s="41">
        <f t="shared" si="1012"/>
        <v>0</v>
      </c>
      <c r="O773" s="41" t="str">
        <f t="shared" si="1019"/>
        <v/>
      </c>
      <c r="P773" s="41" t="str">
        <f t="shared" si="1020"/>
        <v/>
      </c>
      <c r="Q773" s="41" t="str">
        <f t="shared" si="1021"/>
        <v/>
      </c>
      <c r="R773" s="41" t="str">
        <f t="shared" si="1022"/>
        <v/>
      </c>
      <c r="S773" s="41" t="str">
        <f t="shared" si="1023"/>
        <v/>
      </c>
      <c r="T773" s="41" t="str">
        <f t="shared" si="1024"/>
        <v/>
      </c>
      <c r="U773" s="41" t="str">
        <f t="shared" si="1025"/>
        <v/>
      </c>
      <c r="V773" s="41" t="str">
        <f t="shared" si="1026"/>
        <v/>
      </c>
      <c r="W773" s="41" t="str">
        <f t="shared" si="1027"/>
        <v/>
      </c>
      <c r="X773" s="41" t="str">
        <f t="shared" si="1028"/>
        <v/>
      </c>
      <c r="Y773" s="41" t="str">
        <f t="shared" si="1029"/>
        <v/>
      </c>
      <c r="Z773" s="41" t="str">
        <f t="shared" si="1030"/>
        <v/>
      </c>
    </row>
    <row r="774" spans="4:46" x14ac:dyDescent="0.25">
      <c r="D774" s="18">
        <v>1983</v>
      </c>
      <c r="E774" s="47">
        <f t="shared" si="1013"/>
        <v>1</v>
      </c>
      <c r="F774" s="9" t="s">
        <v>773</v>
      </c>
      <c r="G774" s="9">
        <v>0</v>
      </c>
      <c r="I774" s="41">
        <f t="shared" si="1014"/>
        <v>0</v>
      </c>
      <c r="J774" s="41">
        <f t="shared" si="1015"/>
        <v>0</v>
      </c>
      <c r="K774" s="41">
        <f t="shared" si="1016"/>
        <v>0</v>
      </c>
      <c r="L774" s="41">
        <f t="shared" si="1017"/>
        <v>0</v>
      </c>
      <c r="M774" s="41">
        <f t="shared" si="1018"/>
        <v>0</v>
      </c>
      <c r="N774" s="41">
        <f t="shared" si="1012"/>
        <v>0</v>
      </c>
      <c r="O774" s="41" t="str">
        <f t="shared" si="1019"/>
        <v/>
      </c>
      <c r="P774" s="41" t="str">
        <f t="shared" si="1020"/>
        <v/>
      </c>
      <c r="Q774" s="41" t="str">
        <f t="shared" si="1021"/>
        <v/>
      </c>
      <c r="R774" s="41" t="str">
        <f t="shared" si="1022"/>
        <v/>
      </c>
      <c r="S774" s="41" t="str">
        <f t="shared" si="1023"/>
        <v/>
      </c>
      <c r="T774" s="41" t="str">
        <f t="shared" si="1024"/>
        <v/>
      </c>
      <c r="U774" s="41" t="str">
        <f t="shared" si="1025"/>
        <v/>
      </c>
      <c r="V774" s="41" t="str">
        <f t="shared" si="1026"/>
        <v/>
      </c>
      <c r="W774" s="41" t="str">
        <f t="shared" si="1027"/>
        <v/>
      </c>
      <c r="X774" s="41" t="str">
        <f t="shared" si="1028"/>
        <v/>
      </c>
      <c r="Y774" s="41" t="str">
        <f t="shared" si="1029"/>
        <v/>
      </c>
      <c r="Z774" s="41" t="str">
        <f t="shared" si="1030"/>
        <v/>
      </c>
    </row>
    <row r="775" spans="4:46" x14ac:dyDescent="0.25">
      <c r="D775" s="18">
        <v>1983</v>
      </c>
      <c r="E775" s="47">
        <f t="shared" si="1013"/>
        <v>1</v>
      </c>
      <c r="F775" s="9" t="s">
        <v>774</v>
      </c>
      <c r="G775" s="9">
        <v>50</v>
      </c>
      <c r="I775" s="41">
        <f t="shared" si="1014"/>
        <v>50</v>
      </c>
      <c r="J775" s="41">
        <f t="shared" si="1015"/>
        <v>50</v>
      </c>
      <c r="K775" s="41">
        <f t="shared" si="1016"/>
        <v>0</v>
      </c>
      <c r="L775" s="41">
        <f t="shared" si="1017"/>
        <v>50</v>
      </c>
      <c r="M775" s="41">
        <f t="shared" si="1018"/>
        <v>50</v>
      </c>
      <c r="N775" s="41">
        <f t="shared" si="1012"/>
        <v>0</v>
      </c>
      <c r="O775" s="41" t="str">
        <f t="shared" si="1019"/>
        <v/>
      </c>
      <c r="P775" s="41" t="str">
        <f t="shared" si="1020"/>
        <v/>
      </c>
      <c r="Q775" s="41" t="str">
        <f t="shared" si="1021"/>
        <v/>
      </c>
      <c r="R775" s="41" t="str">
        <f t="shared" si="1022"/>
        <v/>
      </c>
      <c r="S775" s="41" t="str">
        <f t="shared" si="1023"/>
        <v/>
      </c>
      <c r="T775" s="41" t="str">
        <f t="shared" si="1024"/>
        <v/>
      </c>
      <c r="U775" s="41" t="str">
        <f t="shared" si="1025"/>
        <v/>
      </c>
      <c r="V775" s="41" t="str">
        <f t="shared" si="1026"/>
        <v/>
      </c>
      <c r="W775" s="41" t="str">
        <f t="shared" si="1027"/>
        <v/>
      </c>
      <c r="X775" s="41" t="str">
        <f t="shared" si="1028"/>
        <v/>
      </c>
      <c r="Y775" s="41" t="str">
        <f t="shared" si="1029"/>
        <v/>
      </c>
      <c r="Z775" s="41" t="str">
        <f t="shared" si="1030"/>
        <v/>
      </c>
    </row>
    <row r="776" spans="4:46" x14ac:dyDescent="0.25">
      <c r="D776" s="18">
        <v>1983</v>
      </c>
      <c r="E776" s="47">
        <f t="shared" si="1013"/>
        <v>1</v>
      </c>
      <c r="F776" s="9" t="s">
        <v>775</v>
      </c>
      <c r="G776" s="9">
        <v>100</v>
      </c>
      <c r="I776" s="41">
        <f t="shared" si="1014"/>
        <v>100</v>
      </c>
      <c r="J776" s="41">
        <f t="shared" si="1015"/>
        <v>100</v>
      </c>
      <c r="K776" s="41">
        <f t="shared" si="1016"/>
        <v>0</v>
      </c>
      <c r="L776" s="41">
        <f t="shared" si="1017"/>
        <v>100</v>
      </c>
      <c r="M776" s="41">
        <f t="shared" si="1018"/>
        <v>100</v>
      </c>
      <c r="N776" s="41">
        <f t="shared" si="1012"/>
        <v>0</v>
      </c>
      <c r="O776" s="41" t="str">
        <f t="shared" si="1019"/>
        <v/>
      </c>
      <c r="P776" s="41" t="str">
        <f t="shared" si="1020"/>
        <v/>
      </c>
      <c r="Q776" s="41" t="str">
        <f t="shared" si="1021"/>
        <v/>
      </c>
      <c r="R776" s="41" t="str">
        <f t="shared" si="1022"/>
        <v/>
      </c>
      <c r="S776" s="41" t="str">
        <f t="shared" si="1023"/>
        <v/>
      </c>
      <c r="T776" s="41" t="str">
        <f t="shared" si="1024"/>
        <v/>
      </c>
      <c r="U776" s="41" t="str">
        <f t="shared" si="1025"/>
        <v/>
      </c>
      <c r="V776" s="41" t="str">
        <f t="shared" si="1026"/>
        <v/>
      </c>
      <c r="W776" s="41" t="str">
        <f t="shared" si="1027"/>
        <v/>
      </c>
      <c r="X776" s="41" t="str">
        <f t="shared" si="1028"/>
        <v/>
      </c>
      <c r="Y776" s="41" t="str">
        <f t="shared" si="1029"/>
        <v/>
      </c>
      <c r="Z776" s="41" t="str">
        <f t="shared" si="1030"/>
        <v/>
      </c>
    </row>
    <row r="777" spans="4:46" x14ac:dyDescent="0.25">
      <c r="D777" s="18">
        <v>1983</v>
      </c>
      <c r="E777" s="47">
        <f t="shared" si="1013"/>
        <v>1</v>
      </c>
      <c r="F777" s="9" t="s">
        <v>776</v>
      </c>
      <c r="G777" s="9">
        <v>100</v>
      </c>
      <c r="I777" s="41">
        <f t="shared" si="1014"/>
        <v>100</v>
      </c>
      <c r="J777" s="41">
        <f t="shared" si="1015"/>
        <v>100</v>
      </c>
      <c r="K777" s="41">
        <f t="shared" si="1016"/>
        <v>0</v>
      </c>
      <c r="L777" s="41">
        <f t="shared" si="1017"/>
        <v>100</v>
      </c>
      <c r="M777" s="41">
        <f t="shared" si="1018"/>
        <v>100</v>
      </c>
      <c r="N777" s="41">
        <f t="shared" si="1012"/>
        <v>0</v>
      </c>
      <c r="O777" s="41" t="str">
        <f t="shared" si="1019"/>
        <v/>
      </c>
      <c r="P777" s="41" t="str">
        <f t="shared" si="1020"/>
        <v/>
      </c>
      <c r="Q777" s="41" t="str">
        <f t="shared" si="1021"/>
        <v/>
      </c>
      <c r="R777" s="41" t="str">
        <f t="shared" si="1022"/>
        <v/>
      </c>
      <c r="S777" s="41" t="str">
        <f t="shared" si="1023"/>
        <v/>
      </c>
      <c r="T777" s="41" t="str">
        <f t="shared" si="1024"/>
        <v/>
      </c>
      <c r="U777" s="41" t="str">
        <f t="shared" si="1025"/>
        <v/>
      </c>
      <c r="V777" s="41" t="str">
        <f t="shared" si="1026"/>
        <v/>
      </c>
      <c r="W777" s="41" t="str">
        <f t="shared" si="1027"/>
        <v/>
      </c>
      <c r="X777" s="41" t="str">
        <f t="shared" si="1028"/>
        <v/>
      </c>
      <c r="Y777" s="41" t="str">
        <f t="shared" si="1029"/>
        <v/>
      </c>
      <c r="Z777" s="41" t="str">
        <f t="shared" si="1030"/>
        <v/>
      </c>
    </row>
    <row r="778" spans="4:46" x14ac:dyDescent="0.25">
      <c r="D778" s="18">
        <v>1983</v>
      </c>
      <c r="E778" s="47">
        <f t="shared" si="1013"/>
        <v>1</v>
      </c>
      <c r="F778" s="9" t="s">
        <v>777</v>
      </c>
      <c r="G778" s="9">
        <v>200</v>
      </c>
      <c r="I778" s="41">
        <f t="shared" si="1014"/>
        <v>200</v>
      </c>
      <c r="J778" s="41">
        <f t="shared" si="1015"/>
        <v>200</v>
      </c>
      <c r="K778" s="41">
        <f t="shared" si="1016"/>
        <v>0</v>
      </c>
      <c r="L778" s="41">
        <f t="shared" si="1017"/>
        <v>200</v>
      </c>
      <c r="M778" s="41">
        <f t="shared" si="1018"/>
        <v>200</v>
      </c>
      <c r="N778" s="41">
        <f t="shared" si="1012"/>
        <v>0</v>
      </c>
      <c r="O778" s="41" t="str">
        <f t="shared" si="1019"/>
        <v/>
      </c>
      <c r="P778" s="41" t="str">
        <f t="shared" si="1020"/>
        <v/>
      </c>
      <c r="Q778" s="41" t="str">
        <f t="shared" si="1021"/>
        <v/>
      </c>
      <c r="R778" s="41" t="str">
        <f t="shared" si="1022"/>
        <v/>
      </c>
      <c r="S778" s="41" t="str">
        <f t="shared" si="1023"/>
        <v/>
      </c>
      <c r="T778" s="41" t="str">
        <f t="shared" si="1024"/>
        <v/>
      </c>
      <c r="U778" s="41" t="str">
        <f t="shared" si="1025"/>
        <v/>
      </c>
      <c r="V778" s="41" t="str">
        <f t="shared" si="1026"/>
        <v/>
      </c>
      <c r="W778" s="41" t="str">
        <f t="shared" si="1027"/>
        <v/>
      </c>
      <c r="X778" s="41" t="str">
        <f t="shared" si="1028"/>
        <v/>
      </c>
      <c r="Y778" s="41" t="str">
        <f t="shared" si="1029"/>
        <v/>
      </c>
      <c r="Z778" s="41" t="str">
        <f t="shared" si="1030"/>
        <v/>
      </c>
    </row>
    <row r="779" spans="4:46" x14ac:dyDescent="0.25">
      <c r="D779" s="18">
        <v>1983</v>
      </c>
      <c r="E779" s="47">
        <f t="shared" si="1013"/>
        <v>1</v>
      </c>
      <c r="F779" s="9" t="s">
        <v>778</v>
      </c>
      <c r="G779" s="9">
        <v>120</v>
      </c>
      <c r="I779" s="41">
        <f t="shared" si="1014"/>
        <v>120</v>
      </c>
      <c r="J779" s="41">
        <f t="shared" si="1015"/>
        <v>120</v>
      </c>
      <c r="K779" s="41">
        <f t="shared" si="1016"/>
        <v>0</v>
      </c>
      <c r="L779" s="41">
        <f t="shared" si="1017"/>
        <v>120</v>
      </c>
      <c r="M779" s="41">
        <f t="shared" si="1018"/>
        <v>120</v>
      </c>
      <c r="N779" s="41">
        <f t="shared" si="1012"/>
        <v>0</v>
      </c>
      <c r="O779" s="41" t="str">
        <f t="shared" si="1019"/>
        <v/>
      </c>
      <c r="P779" s="41" t="str">
        <f t="shared" si="1020"/>
        <v/>
      </c>
      <c r="Q779" s="41" t="str">
        <f t="shared" si="1021"/>
        <v/>
      </c>
      <c r="R779" s="41" t="str">
        <f t="shared" si="1022"/>
        <v/>
      </c>
      <c r="S779" s="41" t="str">
        <f t="shared" si="1023"/>
        <v/>
      </c>
      <c r="T779" s="41" t="str">
        <f t="shared" si="1024"/>
        <v/>
      </c>
      <c r="U779" s="41" t="str">
        <f t="shared" si="1025"/>
        <v/>
      </c>
      <c r="V779" s="41" t="str">
        <f t="shared" si="1026"/>
        <v/>
      </c>
      <c r="W779" s="41" t="str">
        <f t="shared" si="1027"/>
        <v/>
      </c>
      <c r="X779" s="41" t="str">
        <f t="shared" si="1028"/>
        <v/>
      </c>
      <c r="Y779" s="41" t="str">
        <f t="shared" si="1029"/>
        <v/>
      </c>
      <c r="Z779" s="41" t="str">
        <f t="shared" si="1030"/>
        <v/>
      </c>
    </row>
    <row r="780" spans="4:46" x14ac:dyDescent="0.25">
      <c r="D780" s="18">
        <v>1983</v>
      </c>
      <c r="E780" s="47">
        <f t="shared" si="1013"/>
        <v>1</v>
      </c>
      <c r="F780" s="9" t="s">
        <v>779</v>
      </c>
      <c r="G780" s="9">
        <v>27</v>
      </c>
      <c r="I780" s="41">
        <f t="shared" si="1014"/>
        <v>27</v>
      </c>
      <c r="J780" s="41">
        <f t="shared" si="1015"/>
        <v>27</v>
      </c>
      <c r="K780" s="41">
        <f t="shared" si="1016"/>
        <v>0</v>
      </c>
      <c r="L780" s="41">
        <f t="shared" si="1017"/>
        <v>27</v>
      </c>
      <c r="M780" s="41">
        <f t="shared" si="1018"/>
        <v>27</v>
      </c>
      <c r="N780" s="41">
        <f t="shared" si="1012"/>
        <v>0</v>
      </c>
      <c r="O780" s="41" t="str">
        <f t="shared" si="1019"/>
        <v/>
      </c>
      <c r="P780" s="41" t="str">
        <f t="shared" si="1020"/>
        <v/>
      </c>
      <c r="Q780" s="41" t="str">
        <f t="shared" si="1021"/>
        <v/>
      </c>
      <c r="R780" s="41" t="str">
        <f t="shared" si="1022"/>
        <v/>
      </c>
      <c r="S780" s="41" t="str">
        <f t="shared" si="1023"/>
        <v/>
      </c>
      <c r="T780" s="41" t="str">
        <f t="shared" si="1024"/>
        <v/>
      </c>
      <c r="U780" s="41" t="str">
        <f t="shared" si="1025"/>
        <v/>
      </c>
      <c r="V780" s="41" t="str">
        <f t="shared" si="1026"/>
        <v/>
      </c>
      <c r="W780" s="41" t="str">
        <f t="shared" si="1027"/>
        <v/>
      </c>
      <c r="X780" s="41" t="str">
        <f t="shared" si="1028"/>
        <v/>
      </c>
      <c r="Y780" s="41" t="str">
        <f t="shared" si="1029"/>
        <v/>
      </c>
      <c r="Z780" s="41" t="str">
        <f t="shared" si="1030"/>
        <v/>
      </c>
    </row>
    <row r="781" spans="4:46" x14ac:dyDescent="0.25">
      <c r="D781" s="18">
        <v>1983</v>
      </c>
      <c r="E781" s="47">
        <f t="shared" si="1013"/>
        <v>1</v>
      </c>
      <c r="F781" s="9" t="s">
        <v>780</v>
      </c>
      <c r="G781" s="9">
        <v>-177</v>
      </c>
      <c r="I781" s="41">
        <f t="shared" si="1014"/>
        <v>-177</v>
      </c>
      <c r="J781" s="41">
        <f t="shared" si="1015"/>
        <v>0</v>
      </c>
      <c r="K781" s="41">
        <f t="shared" si="1016"/>
        <v>-177</v>
      </c>
      <c r="L781" s="41">
        <f t="shared" si="1017"/>
        <v>-177</v>
      </c>
      <c r="M781" s="41">
        <f t="shared" si="1018"/>
        <v>0</v>
      </c>
      <c r="N781" s="41">
        <f t="shared" si="1012"/>
        <v>-177</v>
      </c>
      <c r="O781" s="41" t="str">
        <f t="shared" si="1019"/>
        <v/>
      </c>
      <c r="P781" s="41" t="str">
        <f t="shared" si="1020"/>
        <v/>
      </c>
      <c r="Q781" s="41" t="str">
        <f t="shared" si="1021"/>
        <v/>
      </c>
      <c r="R781" s="41" t="str">
        <f t="shared" si="1022"/>
        <v/>
      </c>
      <c r="S781" s="41" t="str">
        <f t="shared" si="1023"/>
        <v/>
      </c>
      <c r="T781" s="41" t="str">
        <f t="shared" si="1024"/>
        <v/>
      </c>
      <c r="U781" s="41" t="str">
        <f t="shared" si="1025"/>
        <v/>
      </c>
      <c r="V781" s="41" t="str">
        <f t="shared" si="1026"/>
        <v/>
      </c>
      <c r="W781" s="41" t="str">
        <f t="shared" si="1027"/>
        <v/>
      </c>
      <c r="X781" s="41" t="str">
        <f t="shared" si="1028"/>
        <v/>
      </c>
      <c r="Y781" s="41" t="str">
        <f t="shared" si="1029"/>
        <v/>
      </c>
      <c r="Z781" s="41" t="str">
        <f t="shared" si="1030"/>
        <v/>
      </c>
    </row>
    <row r="782" spans="4:46" x14ac:dyDescent="0.25">
      <c r="D782" s="18">
        <v>1983</v>
      </c>
      <c r="E782" s="47">
        <f t="shared" si="1013"/>
        <v>1</v>
      </c>
      <c r="F782" s="9" t="s">
        <v>781</v>
      </c>
      <c r="G782" s="9">
        <v>-120</v>
      </c>
      <c r="I782" s="41">
        <f t="shared" si="1014"/>
        <v>-120</v>
      </c>
      <c r="J782" s="41">
        <f t="shared" si="1015"/>
        <v>0</v>
      </c>
      <c r="K782" s="41">
        <f t="shared" si="1016"/>
        <v>-120</v>
      </c>
      <c r="L782" s="41">
        <f t="shared" si="1017"/>
        <v>-120</v>
      </c>
      <c r="M782" s="41">
        <f t="shared" si="1018"/>
        <v>0</v>
      </c>
      <c r="N782" s="41">
        <f t="shared" si="1012"/>
        <v>-120</v>
      </c>
      <c r="O782" s="41" t="str">
        <f t="shared" si="1019"/>
        <v/>
      </c>
      <c r="P782" s="41" t="str">
        <f t="shared" si="1020"/>
        <v/>
      </c>
      <c r="Q782" s="41" t="str">
        <f t="shared" si="1021"/>
        <v/>
      </c>
      <c r="R782" s="41" t="str">
        <f t="shared" si="1022"/>
        <v/>
      </c>
      <c r="S782" s="41" t="str">
        <f t="shared" si="1023"/>
        <v/>
      </c>
      <c r="T782" s="41" t="str">
        <f t="shared" si="1024"/>
        <v/>
      </c>
      <c r="U782" s="41" t="str">
        <f t="shared" si="1025"/>
        <v/>
      </c>
      <c r="V782" s="41" t="str">
        <f t="shared" si="1026"/>
        <v/>
      </c>
      <c r="W782" s="41" t="str">
        <f t="shared" si="1027"/>
        <v/>
      </c>
      <c r="X782" s="41" t="str">
        <f t="shared" si="1028"/>
        <v/>
      </c>
      <c r="Y782" s="41" t="str">
        <f t="shared" si="1029"/>
        <v/>
      </c>
      <c r="Z782" s="41" t="str">
        <f t="shared" si="1030"/>
        <v/>
      </c>
    </row>
    <row r="783" spans="4:46" x14ac:dyDescent="0.25">
      <c r="D783" s="18">
        <v>1983</v>
      </c>
      <c r="E783" s="47">
        <f t="shared" si="1013"/>
        <v>1</v>
      </c>
      <c r="F783" s="9" t="s">
        <v>782</v>
      </c>
      <c r="G783" s="9">
        <v>-175</v>
      </c>
      <c r="I783" s="41">
        <f t="shared" si="1014"/>
        <v>-175</v>
      </c>
      <c r="J783" s="41">
        <f t="shared" si="1015"/>
        <v>0</v>
      </c>
      <c r="K783" s="41">
        <f t="shared" si="1016"/>
        <v>-175</v>
      </c>
      <c r="L783" s="41">
        <f t="shared" si="1017"/>
        <v>-175</v>
      </c>
      <c r="M783" s="41">
        <f t="shared" si="1018"/>
        <v>0</v>
      </c>
      <c r="N783" s="41">
        <f t="shared" si="1012"/>
        <v>-175</v>
      </c>
      <c r="O783" s="41" t="str">
        <f t="shared" si="1019"/>
        <v/>
      </c>
      <c r="P783" s="41" t="str">
        <f t="shared" si="1020"/>
        <v/>
      </c>
      <c r="Q783" s="41" t="str">
        <f t="shared" si="1021"/>
        <v/>
      </c>
      <c r="R783" s="41" t="str">
        <f t="shared" si="1022"/>
        <v/>
      </c>
      <c r="S783" s="41" t="str">
        <f t="shared" si="1023"/>
        <v/>
      </c>
      <c r="T783" s="41" t="str">
        <f t="shared" si="1024"/>
        <v/>
      </c>
      <c r="U783" s="41" t="str">
        <f t="shared" si="1025"/>
        <v/>
      </c>
      <c r="V783" s="41" t="str">
        <f t="shared" si="1026"/>
        <v/>
      </c>
      <c r="W783" s="41" t="str">
        <f t="shared" si="1027"/>
        <v/>
      </c>
      <c r="X783" s="41" t="str">
        <f t="shared" si="1028"/>
        <v/>
      </c>
      <c r="Y783" s="41" t="str">
        <f t="shared" si="1029"/>
        <v/>
      </c>
      <c r="Z783" s="41" t="str">
        <f t="shared" si="1030"/>
        <v/>
      </c>
      <c r="AC783" s="14">
        <f>SUM(I772:I783)</f>
        <v>0</v>
      </c>
      <c r="AD783" s="14">
        <f>SUM(J772:J783)</f>
        <v>597</v>
      </c>
      <c r="AE783" s="14">
        <f>SUM(K772:K783)</f>
        <v>-597</v>
      </c>
      <c r="AF783" s="14">
        <f>IF(AF$38=$E783,SUM(L772:L783),"")</f>
        <v>0</v>
      </c>
      <c r="AG783" s="14">
        <f t="shared" ref="AG783" si="1073">IF(AG$38=$E783,SUM(M772:M783),"")</f>
        <v>597</v>
      </c>
      <c r="AH783" s="14">
        <f t="shared" ref="AH783" si="1074">IF(AH$38=$E783,SUM(N772:N783),"")</f>
        <v>-597</v>
      </c>
      <c r="AI783" s="14" t="str">
        <f t="shared" ref="AI783" si="1075">IF(AI$38=$E783,SUM(O772:O783),"")</f>
        <v/>
      </c>
      <c r="AJ783" s="14" t="str">
        <f t="shared" ref="AJ783" si="1076">IF(AJ$38=$E783,SUM(P772:P783),"")</f>
        <v/>
      </c>
      <c r="AK783" s="14" t="str">
        <f t="shared" ref="AK783" si="1077">IF(AK$38=$E783,SUM(Q772:Q783),"")</f>
        <v/>
      </c>
      <c r="AL783" s="14" t="str">
        <f t="shared" ref="AL783" si="1078">IF(AL$38=$E783,SUM(R772:R783),"")</f>
        <v/>
      </c>
      <c r="AM783" s="14" t="str">
        <f t="shared" ref="AM783" si="1079">IF(AM$38=$E783,SUM(S772:S783),"")</f>
        <v/>
      </c>
      <c r="AN783" s="14" t="str">
        <f t="shared" ref="AN783" si="1080">IF(AN$38=$E783,SUM(T772:T783),"")</f>
        <v/>
      </c>
      <c r="AO783" s="14" t="str">
        <f t="shared" ref="AO783" si="1081">IF(AO$38=$E783,SUM(U772:U783),"")</f>
        <v/>
      </c>
      <c r="AP783" s="14" t="str">
        <f t="shared" ref="AP783" si="1082">IF(AP$38=$E783,SUM(V772:V783),"")</f>
        <v/>
      </c>
      <c r="AQ783" s="14" t="str">
        <f t="shared" ref="AQ783" si="1083">IF(AQ$38=$E783,SUM(W772:W783),"")</f>
        <v/>
      </c>
      <c r="AR783" s="14" t="str">
        <f t="shared" ref="AR783" si="1084">IF(AR$38=$E783,SUM(X772:X783),"")</f>
        <v/>
      </c>
      <c r="AS783" s="14" t="str">
        <f t="shared" ref="AS783" si="1085">IF(AS$38=$E783,SUM(Y772:Y783),"")</f>
        <v/>
      </c>
      <c r="AT783" s="14" t="str">
        <f t="shared" ref="AT783" si="1086">IF(AT$38=$E783,SUM(Z772:Z783),"")</f>
        <v/>
      </c>
    </row>
    <row r="784" spans="4:46" x14ac:dyDescent="0.25">
      <c r="D784" s="18">
        <v>1984</v>
      </c>
      <c r="E784" s="47">
        <f t="shared" si="1013"/>
        <v>1</v>
      </c>
      <c r="F784" s="9" t="s">
        <v>783</v>
      </c>
      <c r="G784" s="9">
        <v>-125</v>
      </c>
      <c r="I784" s="41">
        <f t="shared" si="1014"/>
        <v>-125</v>
      </c>
      <c r="J784" s="41">
        <f t="shared" si="1015"/>
        <v>0</v>
      </c>
      <c r="K784" s="41">
        <f t="shared" si="1016"/>
        <v>-125</v>
      </c>
      <c r="L784" s="41">
        <f t="shared" si="1017"/>
        <v>-125</v>
      </c>
      <c r="M784" s="41">
        <f t="shared" si="1018"/>
        <v>0</v>
      </c>
      <c r="N784" s="41">
        <f t="shared" si="1012"/>
        <v>-125</v>
      </c>
      <c r="O784" s="41" t="str">
        <f t="shared" si="1019"/>
        <v/>
      </c>
      <c r="P784" s="41" t="str">
        <f t="shared" si="1020"/>
        <v/>
      </c>
      <c r="Q784" s="41" t="str">
        <f t="shared" si="1021"/>
        <v/>
      </c>
      <c r="R784" s="41" t="str">
        <f t="shared" si="1022"/>
        <v/>
      </c>
      <c r="S784" s="41" t="str">
        <f t="shared" si="1023"/>
        <v/>
      </c>
      <c r="T784" s="41" t="str">
        <f t="shared" si="1024"/>
        <v/>
      </c>
      <c r="U784" s="41" t="str">
        <f t="shared" si="1025"/>
        <v/>
      </c>
      <c r="V784" s="41" t="str">
        <f t="shared" si="1026"/>
        <v/>
      </c>
      <c r="W784" s="41" t="str">
        <f t="shared" si="1027"/>
        <v/>
      </c>
      <c r="X784" s="41" t="str">
        <f t="shared" si="1028"/>
        <v/>
      </c>
      <c r="Y784" s="41" t="str">
        <f t="shared" si="1029"/>
        <v/>
      </c>
      <c r="Z784" s="41" t="str">
        <f t="shared" si="1030"/>
        <v/>
      </c>
    </row>
    <row r="785" spans="4:46" x14ac:dyDescent="0.25">
      <c r="D785" s="18">
        <v>1984</v>
      </c>
      <c r="E785" s="47">
        <f t="shared" si="1013"/>
        <v>1</v>
      </c>
      <c r="F785" s="9" t="s">
        <v>784</v>
      </c>
      <c r="G785" s="9">
        <v>0</v>
      </c>
      <c r="I785" s="41">
        <f t="shared" si="1014"/>
        <v>0</v>
      </c>
      <c r="J785" s="41">
        <f t="shared" si="1015"/>
        <v>0</v>
      </c>
      <c r="K785" s="41">
        <f t="shared" si="1016"/>
        <v>0</v>
      </c>
      <c r="L785" s="41">
        <f t="shared" si="1017"/>
        <v>0</v>
      </c>
      <c r="M785" s="41">
        <f t="shared" si="1018"/>
        <v>0</v>
      </c>
      <c r="N785" s="41">
        <f t="shared" si="1012"/>
        <v>0</v>
      </c>
      <c r="O785" s="41" t="str">
        <f t="shared" si="1019"/>
        <v/>
      </c>
      <c r="P785" s="41" t="str">
        <f t="shared" si="1020"/>
        <v/>
      </c>
      <c r="Q785" s="41" t="str">
        <f t="shared" si="1021"/>
        <v/>
      </c>
      <c r="R785" s="41" t="str">
        <f t="shared" si="1022"/>
        <v/>
      </c>
      <c r="S785" s="41" t="str">
        <f t="shared" si="1023"/>
        <v/>
      </c>
      <c r="T785" s="41" t="str">
        <f t="shared" si="1024"/>
        <v/>
      </c>
      <c r="U785" s="41" t="str">
        <f t="shared" si="1025"/>
        <v/>
      </c>
      <c r="V785" s="41" t="str">
        <f t="shared" si="1026"/>
        <v/>
      </c>
      <c r="W785" s="41" t="str">
        <f t="shared" si="1027"/>
        <v/>
      </c>
      <c r="X785" s="41" t="str">
        <f t="shared" si="1028"/>
        <v/>
      </c>
      <c r="Y785" s="41" t="str">
        <f t="shared" si="1029"/>
        <v/>
      </c>
      <c r="Z785" s="41" t="str">
        <f t="shared" si="1030"/>
        <v/>
      </c>
    </row>
    <row r="786" spans="4:46" x14ac:dyDescent="0.25">
      <c r="D786" s="18">
        <v>1984</v>
      </c>
      <c r="E786" s="47">
        <f t="shared" si="1013"/>
        <v>1</v>
      </c>
      <c r="F786" s="9" t="s">
        <v>785</v>
      </c>
      <c r="G786" s="9">
        <v>0</v>
      </c>
      <c r="I786" s="41">
        <f t="shared" si="1014"/>
        <v>0</v>
      </c>
      <c r="J786" s="41">
        <f t="shared" si="1015"/>
        <v>0</v>
      </c>
      <c r="K786" s="41">
        <f t="shared" si="1016"/>
        <v>0</v>
      </c>
      <c r="L786" s="41">
        <f t="shared" si="1017"/>
        <v>0</v>
      </c>
      <c r="M786" s="41">
        <f t="shared" si="1018"/>
        <v>0</v>
      </c>
      <c r="N786" s="41">
        <f t="shared" si="1012"/>
        <v>0</v>
      </c>
      <c r="O786" s="41" t="str">
        <f t="shared" si="1019"/>
        <v/>
      </c>
      <c r="P786" s="41" t="str">
        <f t="shared" si="1020"/>
        <v/>
      </c>
      <c r="Q786" s="41" t="str">
        <f t="shared" si="1021"/>
        <v/>
      </c>
      <c r="R786" s="41" t="str">
        <f t="shared" si="1022"/>
        <v/>
      </c>
      <c r="S786" s="41" t="str">
        <f t="shared" si="1023"/>
        <v/>
      </c>
      <c r="T786" s="41" t="str">
        <f t="shared" si="1024"/>
        <v/>
      </c>
      <c r="U786" s="41" t="str">
        <f t="shared" si="1025"/>
        <v/>
      </c>
      <c r="V786" s="41" t="str">
        <f t="shared" si="1026"/>
        <v/>
      </c>
      <c r="W786" s="41" t="str">
        <f t="shared" si="1027"/>
        <v/>
      </c>
      <c r="X786" s="41" t="str">
        <f t="shared" si="1028"/>
        <v/>
      </c>
      <c r="Y786" s="41" t="str">
        <f t="shared" si="1029"/>
        <v/>
      </c>
      <c r="Z786" s="41" t="str">
        <f t="shared" si="1030"/>
        <v/>
      </c>
    </row>
    <row r="787" spans="4:46" x14ac:dyDescent="0.25">
      <c r="D787" s="18">
        <v>1984</v>
      </c>
      <c r="E787" s="47">
        <f t="shared" si="1013"/>
        <v>1</v>
      </c>
      <c r="F787" s="9" t="s">
        <v>786</v>
      </c>
      <c r="G787" s="9">
        <v>50</v>
      </c>
      <c r="I787" s="41">
        <f t="shared" si="1014"/>
        <v>50</v>
      </c>
      <c r="J787" s="41">
        <f t="shared" si="1015"/>
        <v>50</v>
      </c>
      <c r="K787" s="41">
        <f t="shared" si="1016"/>
        <v>0</v>
      </c>
      <c r="L787" s="41">
        <f t="shared" si="1017"/>
        <v>50</v>
      </c>
      <c r="M787" s="41">
        <f t="shared" si="1018"/>
        <v>50</v>
      </c>
      <c r="N787" s="41">
        <f t="shared" si="1012"/>
        <v>0</v>
      </c>
      <c r="O787" s="41" t="str">
        <f t="shared" si="1019"/>
        <v/>
      </c>
      <c r="P787" s="41" t="str">
        <f t="shared" si="1020"/>
        <v/>
      </c>
      <c r="Q787" s="41" t="str">
        <f t="shared" si="1021"/>
        <v/>
      </c>
      <c r="R787" s="41" t="str">
        <f t="shared" si="1022"/>
        <v/>
      </c>
      <c r="S787" s="41" t="str">
        <f t="shared" si="1023"/>
        <v/>
      </c>
      <c r="T787" s="41" t="str">
        <f t="shared" si="1024"/>
        <v/>
      </c>
      <c r="U787" s="41" t="str">
        <f t="shared" si="1025"/>
        <v/>
      </c>
      <c r="V787" s="41" t="str">
        <f t="shared" si="1026"/>
        <v/>
      </c>
      <c r="W787" s="41" t="str">
        <f t="shared" si="1027"/>
        <v/>
      </c>
      <c r="X787" s="41" t="str">
        <f t="shared" si="1028"/>
        <v/>
      </c>
      <c r="Y787" s="41" t="str">
        <f t="shared" si="1029"/>
        <v/>
      </c>
      <c r="Z787" s="41" t="str">
        <f t="shared" si="1030"/>
        <v/>
      </c>
    </row>
    <row r="788" spans="4:46" x14ac:dyDescent="0.25">
      <c r="D788" s="18">
        <v>1984</v>
      </c>
      <c r="E788" s="47">
        <f t="shared" si="1013"/>
        <v>1</v>
      </c>
      <c r="F788" s="9" t="s">
        <v>787</v>
      </c>
      <c r="G788" s="9">
        <v>96.736635000000007</v>
      </c>
      <c r="I788" s="41">
        <f t="shared" si="1014"/>
        <v>96.736635000000007</v>
      </c>
      <c r="J788" s="41">
        <f t="shared" si="1015"/>
        <v>96.736635000000007</v>
      </c>
      <c r="K788" s="41">
        <f t="shared" si="1016"/>
        <v>0</v>
      </c>
      <c r="L788" s="41">
        <f t="shared" si="1017"/>
        <v>96.736635000000007</v>
      </c>
      <c r="M788" s="41">
        <f t="shared" si="1018"/>
        <v>96.736635000000007</v>
      </c>
      <c r="N788" s="41">
        <f t="shared" si="1012"/>
        <v>0</v>
      </c>
      <c r="O788" s="41" t="str">
        <f t="shared" si="1019"/>
        <v/>
      </c>
      <c r="P788" s="41" t="str">
        <f t="shared" si="1020"/>
        <v/>
      </c>
      <c r="Q788" s="41" t="str">
        <f t="shared" si="1021"/>
        <v/>
      </c>
      <c r="R788" s="41" t="str">
        <f t="shared" si="1022"/>
        <v/>
      </c>
      <c r="S788" s="41" t="str">
        <f t="shared" si="1023"/>
        <v/>
      </c>
      <c r="T788" s="41" t="str">
        <f t="shared" si="1024"/>
        <v/>
      </c>
      <c r="U788" s="41" t="str">
        <f t="shared" si="1025"/>
        <v/>
      </c>
      <c r="V788" s="41" t="str">
        <f t="shared" si="1026"/>
        <v/>
      </c>
      <c r="W788" s="41" t="str">
        <f t="shared" si="1027"/>
        <v/>
      </c>
      <c r="X788" s="41" t="str">
        <f t="shared" si="1028"/>
        <v/>
      </c>
      <c r="Y788" s="41" t="str">
        <f t="shared" si="1029"/>
        <v/>
      </c>
      <c r="Z788" s="41" t="str">
        <f t="shared" si="1030"/>
        <v/>
      </c>
    </row>
    <row r="789" spans="4:46" x14ac:dyDescent="0.25">
      <c r="D789" s="18">
        <v>1984</v>
      </c>
      <c r="E789" s="47">
        <f t="shared" si="1013"/>
        <v>1</v>
      </c>
      <c r="F789" s="9" t="s">
        <v>788</v>
      </c>
      <c r="G789" s="9">
        <v>103.26336499999999</v>
      </c>
      <c r="I789" s="41">
        <f t="shared" si="1014"/>
        <v>103.26336499999999</v>
      </c>
      <c r="J789" s="41">
        <f t="shared" si="1015"/>
        <v>103.26336499999999</v>
      </c>
      <c r="K789" s="41">
        <f t="shared" si="1016"/>
        <v>0</v>
      </c>
      <c r="L789" s="41">
        <f t="shared" si="1017"/>
        <v>103.26336499999999</v>
      </c>
      <c r="M789" s="41">
        <f t="shared" si="1018"/>
        <v>103.26336499999999</v>
      </c>
      <c r="N789" s="41">
        <f t="shared" si="1012"/>
        <v>0</v>
      </c>
      <c r="O789" s="41" t="str">
        <f t="shared" si="1019"/>
        <v/>
      </c>
      <c r="P789" s="41" t="str">
        <f t="shared" si="1020"/>
        <v/>
      </c>
      <c r="Q789" s="41" t="str">
        <f t="shared" si="1021"/>
        <v/>
      </c>
      <c r="R789" s="41" t="str">
        <f t="shared" si="1022"/>
        <v/>
      </c>
      <c r="S789" s="41" t="str">
        <f t="shared" si="1023"/>
        <v/>
      </c>
      <c r="T789" s="41" t="str">
        <f t="shared" si="1024"/>
        <v/>
      </c>
      <c r="U789" s="41" t="str">
        <f t="shared" si="1025"/>
        <v/>
      </c>
      <c r="V789" s="41" t="str">
        <f t="shared" si="1026"/>
        <v/>
      </c>
      <c r="W789" s="41" t="str">
        <f t="shared" si="1027"/>
        <v/>
      </c>
      <c r="X789" s="41" t="str">
        <f t="shared" si="1028"/>
        <v/>
      </c>
      <c r="Y789" s="41" t="str">
        <f t="shared" si="1029"/>
        <v/>
      </c>
      <c r="Z789" s="41" t="str">
        <f t="shared" si="1030"/>
        <v/>
      </c>
    </row>
    <row r="790" spans="4:46" x14ac:dyDescent="0.25">
      <c r="D790" s="18">
        <v>1984</v>
      </c>
      <c r="E790" s="47">
        <f t="shared" si="1013"/>
        <v>1</v>
      </c>
      <c r="F790" s="9" t="s">
        <v>789</v>
      </c>
      <c r="G790" s="9">
        <v>117.61196099999999</v>
      </c>
      <c r="I790" s="41">
        <f t="shared" si="1014"/>
        <v>117.61196099999999</v>
      </c>
      <c r="J790" s="41">
        <f t="shared" si="1015"/>
        <v>117.61196099999999</v>
      </c>
      <c r="K790" s="41">
        <f t="shared" si="1016"/>
        <v>0</v>
      </c>
      <c r="L790" s="41">
        <f t="shared" si="1017"/>
        <v>117.61196099999999</v>
      </c>
      <c r="M790" s="41">
        <f t="shared" si="1018"/>
        <v>117.61196099999999</v>
      </c>
      <c r="N790" s="41">
        <f t="shared" si="1012"/>
        <v>0</v>
      </c>
      <c r="O790" s="41" t="str">
        <f t="shared" si="1019"/>
        <v/>
      </c>
      <c r="P790" s="41" t="str">
        <f t="shared" si="1020"/>
        <v/>
      </c>
      <c r="Q790" s="41" t="str">
        <f t="shared" si="1021"/>
        <v/>
      </c>
      <c r="R790" s="41" t="str">
        <f t="shared" si="1022"/>
        <v/>
      </c>
      <c r="S790" s="41" t="str">
        <f t="shared" si="1023"/>
        <v/>
      </c>
      <c r="T790" s="41" t="str">
        <f t="shared" si="1024"/>
        <v/>
      </c>
      <c r="U790" s="41" t="str">
        <f t="shared" si="1025"/>
        <v/>
      </c>
      <c r="V790" s="41" t="str">
        <f t="shared" si="1026"/>
        <v/>
      </c>
      <c r="W790" s="41" t="str">
        <f t="shared" si="1027"/>
        <v/>
      </c>
      <c r="X790" s="41" t="str">
        <f t="shared" si="1028"/>
        <v/>
      </c>
      <c r="Y790" s="41" t="str">
        <f t="shared" si="1029"/>
        <v/>
      </c>
      <c r="Z790" s="41" t="str">
        <f t="shared" si="1030"/>
        <v/>
      </c>
    </row>
    <row r="791" spans="4:46" x14ac:dyDescent="0.25">
      <c r="D791" s="18">
        <v>1984</v>
      </c>
      <c r="E791" s="47">
        <f t="shared" si="1013"/>
        <v>1</v>
      </c>
      <c r="F791" s="9" t="s">
        <v>790</v>
      </c>
      <c r="G791" s="9">
        <v>-34.296630999999998</v>
      </c>
      <c r="I791" s="41">
        <f t="shared" si="1014"/>
        <v>-34.296630999999998</v>
      </c>
      <c r="J791" s="41">
        <f t="shared" si="1015"/>
        <v>0</v>
      </c>
      <c r="K791" s="41">
        <f t="shared" si="1016"/>
        <v>-34.296630999999998</v>
      </c>
      <c r="L791" s="41">
        <f t="shared" si="1017"/>
        <v>-34.296630999999998</v>
      </c>
      <c r="M791" s="41">
        <f t="shared" si="1018"/>
        <v>0</v>
      </c>
      <c r="N791" s="41">
        <f t="shared" si="1012"/>
        <v>-34.296630999999998</v>
      </c>
      <c r="O791" s="41" t="str">
        <f t="shared" si="1019"/>
        <v/>
      </c>
      <c r="P791" s="41" t="str">
        <f t="shared" si="1020"/>
        <v/>
      </c>
      <c r="Q791" s="41" t="str">
        <f t="shared" si="1021"/>
        <v/>
      </c>
      <c r="R791" s="41" t="str">
        <f t="shared" si="1022"/>
        <v/>
      </c>
      <c r="S791" s="41" t="str">
        <f t="shared" si="1023"/>
        <v/>
      </c>
      <c r="T791" s="41" t="str">
        <f t="shared" si="1024"/>
        <v/>
      </c>
      <c r="U791" s="41" t="str">
        <f t="shared" si="1025"/>
        <v/>
      </c>
      <c r="V791" s="41" t="str">
        <f t="shared" si="1026"/>
        <v/>
      </c>
      <c r="W791" s="41" t="str">
        <f t="shared" si="1027"/>
        <v/>
      </c>
      <c r="X791" s="41" t="str">
        <f t="shared" si="1028"/>
        <v/>
      </c>
      <c r="Y791" s="41" t="str">
        <f t="shared" si="1029"/>
        <v/>
      </c>
      <c r="Z791" s="41" t="str">
        <f t="shared" si="1030"/>
        <v/>
      </c>
    </row>
    <row r="792" spans="4:46" x14ac:dyDescent="0.25">
      <c r="D792" s="18">
        <v>1984</v>
      </c>
      <c r="E792" s="47">
        <f t="shared" si="1013"/>
        <v>1</v>
      </c>
      <c r="F792" s="9" t="s">
        <v>791</v>
      </c>
      <c r="G792" s="9">
        <v>-59.050047999999997</v>
      </c>
      <c r="I792" s="41">
        <f t="shared" si="1014"/>
        <v>-59.050047999999997</v>
      </c>
      <c r="J792" s="41">
        <f t="shared" si="1015"/>
        <v>0</v>
      </c>
      <c r="K792" s="41">
        <f t="shared" si="1016"/>
        <v>-59.050047999999997</v>
      </c>
      <c r="L792" s="41">
        <f t="shared" si="1017"/>
        <v>-59.050047999999997</v>
      </c>
      <c r="M792" s="41">
        <f t="shared" si="1018"/>
        <v>0</v>
      </c>
      <c r="N792" s="41">
        <f t="shared" si="1012"/>
        <v>-59.050047999999997</v>
      </c>
      <c r="O792" s="41" t="str">
        <f t="shared" si="1019"/>
        <v/>
      </c>
      <c r="P792" s="41" t="str">
        <f t="shared" si="1020"/>
        <v/>
      </c>
      <c r="Q792" s="41" t="str">
        <f t="shared" si="1021"/>
        <v/>
      </c>
      <c r="R792" s="41" t="str">
        <f t="shared" si="1022"/>
        <v/>
      </c>
      <c r="S792" s="41" t="str">
        <f t="shared" si="1023"/>
        <v/>
      </c>
      <c r="T792" s="41" t="str">
        <f t="shared" si="1024"/>
        <v/>
      </c>
      <c r="U792" s="41" t="str">
        <f t="shared" si="1025"/>
        <v/>
      </c>
      <c r="V792" s="41" t="str">
        <f t="shared" si="1026"/>
        <v/>
      </c>
      <c r="W792" s="41" t="str">
        <f t="shared" si="1027"/>
        <v/>
      </c>
      <c r="X792" s="41" t="str">
        <f t="shared" si="1028"/>
        <v/>
      </c>
      <c r="Y792" s="41" t="str">
        <f t="shared" si="1029"/>
        <v/>
      </c>
      <c r="Z792" s="41" t="str">
        <f t="shared" si="1030"/>
        <v/>
      </c>
    </row>
    <row r="793" spans="4:46" x14ac:dyDescent="0.25">
      <c r="D793" s="18">
        <v>1984</v>
      </c>
      <c r="E793" s="47">
        <f t="shared" si="1013"/>
        <v>1</v>
      </c>
      <c r="F793" s="9" t="s">
        <v>792</v>
      </c>
      <c r="G793" s="9">
        <v>-135.47842600000001</v>
      </c>
      <c r="I793" s="41">
        <f t="shared" si="1014"/>
        <v>-135.47842600000001</v>
      </c>
      <c r="J793" s="41">
        <f t="shared" si="1015"/>
        <v>0</v>
      </c>
      <c r="K793" s="41">
        <f t="shared" si="1016"/>
        <v>-135.47842600000001</v>
      </c>
      <c r="L793" s="41">
        <f t="shared" si="1017"/>
        <v>-135.47842600000001</v>
      </c>
      <c r="M793" s="41">
        <f t="shared" si="1018"/>
        <v>0</v>
      </c>
      <c r="N793" s="41">
        <f t="shared" si="1012"/>
        <v>-135.47842600000001</v>
      </c>
      <c r="O793" s="41" t="str">
        <f t="shared" si="1019"/>
        <v/>
      </c>
      <c r="P793" s="41" t="str">
        <f t="shared" si="1020"/>
        <v/>
      </c>
      <c r="Q793" s="41" t="str">
        <f t="shared" si="1021"/>
        <v/>
      </c>
      <c r="R793" s="41" t="str">
        <f t="shared" si="1022"/>
        <v/>
      </c>
      <c r="S793" s="41" t="str">
        <f t="shared" si="1023"/>
        <v/>
      </c>
      <c r="T793" s="41" t="str">
        <f t="shared" si="1024"/>
        <v/>
      </c>
      <c r="U793" s="41" t="str">
        <f t="shared" si="1025"/>
        <v/>
      </c>
      <c r="V793" s="41" t="str">
        <f t="shared" si="1026"/>
        <v/>
      </c>
      <c r="W793" s="41" t="str">
        <f t="shared" si="1027"/>
        <v/>
      </c>
      <c r="X793" s="41" t="str">
        <f t="shared" si="1028"/>
        <v/>
      </c>
      <c r="Y793" s="41" t="str">
        <f t="shared" si="1029"/>
        <v/>
      </c>
      <c r="Z793" s="41" t="str">
        <f t="shared" si="1030"/>
        <v/>
      </c>
    </row>
    <row r="794" spans="4:46" x14ac:dyDescent="0.25">
      <c r="D794" s="18">
        <v>1984</v>
      </c>
      <c r="E794" s="47">
        <f t="shared" si="1013"/>
        <v>1</v>
      </c>
      <c r="F794" s="9" t="s">
        <v>793</v>
      </c>
      <c r="G794" s="9">
        <v>-142.60882699999999</v>
      </c>
      <c r="I794" s="41">
        <f t="shared" si="1014"/>
        <v>-142.60882699999999</v>
      </c>
      <c r="J794" s="41">
        <f t="shared" si="1015"/>
        <v>0</v>
      </c>
      <c r="K794" s="41">
        <f t="shared" si="1016"/>
        <v>-142.60882699999999</v>
      </c>
      <c r="L794" s="41">
        <f t="shared" si="1017"/>
        <v>-142.60882699999999</v>
      </c>
      <c r="M794" s="41">
        <f t="shared" si="1018"/>
        <v>0</v>
      </c>
      <c r="N794" s="41">
        <f t="shared" si="1012"/>
        <v>-142.60882699999999</v>
      </c>
      <c r="O794" s="41" t="str">
        <f t="shared" si="1019"/>
        <v/>
      </c>
      <c r="P794" s="41" t="str">
        <f t="shared" si="1020"/>
        <v/>
      </c>
      <c r="Q794" s="41" t="str">
        <f t="shared" si="1021"/>
        <v/>
      </c>
      <c r="R794" s="41" t="str">
        <f t="shared" si="1022"/>
        <v/>
      </c>
      <c r="S794" s="41" t="str">
        <f t="shared" si="1023"/>
        <v/>
      </c>
      <c r="T794" s="41" t="str">
        <f t="shared" si="1024"/>
        <v/>
      </c>
      <c r="U794" s="41" t="str">
        <f t="shared" si="1025"/>
        <v/>
      </c>
      <c r="V794" s="41" t="str">
        <f t="shared" si="1026"/>
        <v/>
      </c>
      <c r="W794" s="41" t="str">
        <f t="shared" si="1027"/>
        <v/>
      </c>
      <c r="X794" s="41" t="str">
        <f t="shared" si="1028"/>
        <v/>
      </c>
      <c r="Y794" s="41" t="str">
        <f t="shared" si="1029"/>
        <v/>
      </c>
      <c r="Z794" s="41" t="str">
        <f t="shared" si="1030"/>
        <v/>
      </c>
    </row>
    <row r="795" spans="4:46" x14ac:dyDescent="0.25">
      <c r="D795" s="18">
        <v>1984</v>
      </c>
      <c r="E795" s="47">
        <f t="shared" si="1013"/>
        <v>1</v>
      </c>
      <c r="F795" s="9" t="s">
        <v>794</v>
      </c>
      <c r="G795" s="9">
        <v>-169.10584700000001</v>
      </c>
      <c r="I795" s="41">
        <f t="shared" si="1014"/>
        <v>-169.10584700000001</v>
      </c>
      <c r="J795" s="41">
        <f t="shared" si="1015"/>
        <v>0</v>
      </c>
      <c r="K795" s="41">
        <f t="shared" si="1016"/>
        <v>-169.10584700000001</v>
      </c>
      <c r="L795" s="41">
        <f t="shared" si="1017"/>
        <v>-169.10584700000001</v>
      </c>
      <c r="M795" s="41">
        <f t="shared" si="1018"/>
        <v>0</v>
      </c>
      <c r="N795" s="41">
        <f t="shared" si="1012"/>
        <v>-169.10584700000001</v>
      </c>
      <c r="O795" s="41" t="str">
        <f t="shared" si="1019"/>
        <v/>
      </c>
      <c r="P795" s="41" t="str">
        <f t="shared" si="1020"/>
        <v/>
      </c>
      <c r="Q795" s="41" t="str">
        <f t="shared" si="1021"/>
        <v/>
      </c>
      <c r="R795" s="41" t="str">
        <f t="shared" si="1022"/>
        <v/>
      </c>
      <c r="S795" s="41" t="str">
        <f t="shared" si="1023"/>
        <v/>
      </c>
      <c r="T795" s="41" t="str">
        <f t="shared" si="1024"/>
        <v/>
      </c>
      <c r="U795" s="41" t="str">
        <f t="shared" si="1025"/>
        <v/>
      </c>
      <c r="V795" s="41" t="str">
        <f t="shared" si="1026"/>
        <v/>
      </c>
      <c r="W795" s="41" t="str">
        <f t="shared" si="1027"/>
        <v/>
      </c>
      <c r="X795" s="41" t="str">
        <f t="shared" si="1028"/>
        <v/>
      </c>
      <c r="Y795" s="41" t="str">
        <f t="shared" si="1029"/>
        <v/>
      </c>
      <c r="Z795" s="41" t="str">
        <f t="shared" si="1030"/>
        <v/>
      </c>
      <c r="AC795" s="14">
        <f>SUM(I784:I795)</f>
        <v>-297.927818</v>
      </c>
      <c r="AD795" s="14">
        <f>SUM(J784:J795)</f>
        <v>367.61196100000001</v>
      </c>
      <c r="AE795" s="14">
        <f>SUM(K784:K795)</f>
        <v>-665.53977900000007</v>
      </c>
      <c r="AF795" s="14">
        <f>IF(AF$38=$E795,SUM(L784:L795),"")</f>
        <v>-297.927818</v>
      </c>
      <c r="AG795" s="14">
        <f t="shared" ref="AG795" si="1087">IF(AG$38=$E795,SUM(M784:M795),"")</f>
        <v>367.61196100000001</v>
      </c>
      <c r="AH795" s="14">
        <f t="shared" ref="AH795" si="1088">IF(AH$38=$E795,SUM(N784:N795),"")</f>
        <v>-665.53977900000007</v>
      </c>
      <c r="AI795" s="14" t="str">
        <f t="shared" ref="AI795" si="1089">IF(AI$38=$E795,SUM(O784:O795),"")</f>
        <v/>
      </c>
      <c r="AJ795" s="14" t="str">
        <f t="shared" ref="AJ795" si="1090">IF(AJ$38=$E795,SUM(P784:P795),"")</f>
        <v/>
      </c>
      <c r="AK795" s="14" t="str">
        <f t="shared" ref="AK795" si="1091">IF(AK$38=$E795,SUM(Q784:Q795),"")</f>
        <v/>
      </c>
      <c r="AL795" s="14" t="str">
        <f t="shared" ref="AL795" si="1092">IF(AL$38=$E795,SUM(R784:R795),"")</f>
        <v/>
      </c>
      <c r="AM795" s="14" t="str">
        <f t="shared" ref="AM795" si="1093">IF(AM$38=$E795,SUM(S784:S795),"")</f>
        <v/>
      </c>
      <c r="AN795" s="14" t="str">
        <f t="shared" ref="AN795" si="1094">IF(AN$38=$E795,SUM(T784:T795),"")</f>
        <v/>
      </c>
      <c r="AO795" s="14" t="str">
        <f t="shared" ref="AO795" si="1095">IF(AO$38=$E795,SUM(U784:U795),"")</f>
        <v/>
      </c>
      <c r="AP795" s="14" t="str">
        <f t="shared" ref="AP795" si="1096">IF(AP$38=$E795,SUM(V784:V795),"")</f>
        <v/>
      </c>
      <c r="AQ795" s="14" t="str">
        <f t="shared" ref="AQ795" si="1097">IF(AQ$38=$E795,SUM(W784:W795),"")</f>
        <v/>
      </c>
      <c r="AR795" s="14" t="str">
        <f t="shared" ref="AR795" si="1098">IF(AR$38=$E795,SUM(X784:X795),"")</f>
        <v/>
      </c>
      <c r="AS795" s="14" t="str">
        <f t="shared" ref="AS795" si="1099">IF(AS$38=$E795,SUM(Y784:Y795),"")</f>
        <v/>
      </c>
      <c r="AT795" s="14" t="str">
        <f t="shared" ref="AT795" si="1100">IF(AT$38=$E795,SUM(Z784:Z795),"")</f>
        <v/>
      </c>
    </row>
    <row r="796" spans="4:46" x14ac:dyDescent="0.25">
      <c r="D796" s="18">
        <v>1985</v>
      </c>
      <c r="E796" s="47">
        <f t="shared" si="1013"/>
        <v>4</v>
      </c>
      <c r="F796" s="9" t="s">
        <v>795</v>
      </c>
      <c r="G796" s="9">
        <v>-88.947753000000006</v>
      </c>
      <c r="I796" s="41">
        <f t="shared" si="1014"/>
        <v>-88.947753000000006</v>
      </c>
      <c r="J796" s="41">
        <f t="shared" si="1015"/>
        <v>0</v>
      </c>
      <c r="K796" s="41">
        <f t="shared" si="1016"/>
        <v>-88.947753000000006</v>
      </c>
      <c r="L796" s="41" t="str">
        <f t="shared" si="1017"/>
        <v/>
      </c>
      <c r="M796" s="41" t="str">
        <f t="shared" si="1018"/>
        <v/>
      </c>
      <c r="N796" s="41" t="str">
        <f t="shared" si="1012"/>
        <v/>
      </c>
      <c r="O796" s="41" t="str">
        <f t="shared" si="1019"/>
        <v/>
      </c>
      <c r="P796" s="41" t="str">
        <f t="shared" si="1020"/>
        <v/>
      </c>
      <c r="Q796" s="41" t="str">
        <f t="shared" si="1021"/>
        <v/>
      </c>
      <c r="R796" s="41" t="str">
        <f t="shared" si="1022"/>
        <v/>
      </c>
      <c r="S796" s="41" t="str">
        <f t="shared" si="1023"/>
        <v/>
      </c>
      <c r="T796" s="41" t="str">
        <f t="shared" si="1024"/>
        <v/>
      </c>
      <c r="U796" s="41">
        <f t="shared" si="1025"/>
        <v>-88.947753000000006</v>
      </c>
      <c r="V796" s="41">
        <f t="shared" si="1026"/>
        <v>0</v>
      </c>
      <c r="W796" s="41">
        <f t="shared" si="1027"/>
        <v>-88.947753000000006</v>
      </c>
      <c r="X796" s="41" t="str">
        <f t="shared" si="1028"/>
        <v/>
      </c>
      <c r="Y796" s="41" t="str">
        <f t="shared" si="1029"/>
        <v/>
      </c>
      <c r="Z796" s="41" t="str">
        <f t="shared" si="1030"/>
        <v/>
      </c>
    </row>
    <row r="797" spans="4:46" x14ac:dyDescent="0.25">
      <c r="D797" s="18">
        <v>1985</v>
      </c>
      <c r="E797" s="47">
        <f t="shared" si="1013"/>
        <v>4</v>
      </c>
      <c r="F797" s="9" t="s">
        <v>796</v>
      </c>
      <c r="G797" s="9">
        <v>129.63283300000001</v>
      </c>
      <c r="I797" s="41">
        <f t="shared" si="1014"/>
        <v>129.63283300000001</v>
      </c>
      <c r="J797" s="41">
        <f t="shared" si="1015"/>
        <v>129.63283300000001</v>
      </c>
      <c r="K797" s="41">
        <f t="shared" si="1016"/>
        <v>0</v>
      </c>
      <c r="L797" s="41" t="str">
        <f t="shared" si="1017"/>
        <v/>
      </c>
      <c r="M797" s="41" t="str">
        <f t="shared" si="1018"/>
        <v/>
      </c>
      <c r="N797" s="41" t="str">
        <f t="shared" si="1012"/>
        <v/>
      </c>
      <c r="O797" s="41" t="str">
        <f t="shared" si="1019"/>
        <v/>
      </c>
      <c r="P797" s="41" t="str">
        <f t="shared" si="1020"/>
        <v/>
      </c>
      <c r="Q797" s="41" t="str">
        <f t="shared" si="1021"/>
        <v/>
      </c>
      <c r="R797" s="41" t="str">
        <f t="shared" si="1022"/>
        <v/>
      </c>
      <c r="S797" s="41" t="str">
        <f t="shared" si="1023"/>
        <v/>
      </c>
      <c r="T797" s="41" t="str">
        <f t="shared" si="1024"/>
        <v/>
      </c>
      <c r="U797" s="41">
        <f t="shared" si="1025"/>
        <v>129.63283300000001</v>
      </c>
      <c r="V797" s="41">
        <f t="shared" si="1026"/>
        <v>129.63283300000001</v>
      </c>
      <c r="W797" s="41">
        <f t="shared" si="1027"/>
        <v>0</v>
      </c>
      <c r="X797" s="41" t="str">
        <f t="shared" si="1028"/>
        <v/>
      </c>
      <c r="Y797" s="41" t="str">
        <f t="shared" si="1029"/>
        <v/>
      </c>
      <c r="Z797" s="41" t="str">
        <f t="shared" si="1030"/>
        <v/>
      </c>
    </row>
    <row r="798" spans="4:46" x14ac:dyDescent="0.25">
      <c r="D798" s="18">
        <v>1985</v>
      </c>
      <c r="E798" s="47">
        <f t="shared" si="1013"/>
        <v>4</v>
      </c>
      <c r="F798" s="9" t="s">
        <v>797</v>
      </c>
      <c r="G798" s="9">
        <v>57.090552000000002</v>
      </c>
      <c r="I798" s="41">
        <f t="shared" si="1014"/>
        <v>57.090552000000002</v>
      </c>
      <c r="J798" s="41">
        <f t="shared" si="1015"/>
        <v>57.090552000000002</v>
      </c>
      <c r="K798" s="41">
        <f t="shared" si="1016"/>
        <v>0</v>
      </c>
      <c r="L798" s="41" t="str">
        <f t="shared" si="1017"/>
        <v/>
      </c>
      <c r="M798" s="41" t="str">
        <f t="shared" si="1018"/>
        <v/>
      </c>
      <c r="N798" s="41" t="str">
        <f t="shared" si="1012"/>
        <v/>
      </c>
      <c r="O798" s="41" t="str">
        <f t="shared" si="1019"/>
        <v/>
      </c>
      <c r="P798" s="41" t="str">
        <f t="shared" si="1020"/>
        <v/>
      </c>
      <c r="Q798" s="41" t="str">
        <f t="shared" si="1021"/>
        <v/>
      </c>
      <c r="R798" s="41" t="str">
        <f t="shared" si="1022"/>
        <v/>
      </c>
      <c r="S798" s="41" t="str">
        <f t="shared" si="1023"/>
        <v/>
      </c>
      <c r="T798" s="41" t="str">
        <f t="shared" si="1024"/>
        <v/>
      </c>
      <c r="U798" s="41">
        <f t="shared" si="1025"/>
        <v>57.090552000000002</v>
      </c>
      <c r="V798" s="41">
        <f t="shared" si="1026"/>
        <v>57.090552000000002</v>
      </c>
      <c r="W798" s="41">
        <f t="shared" si="1027"/>
        <v>0</v>
      </c>
      <c r="X798" s="41" t="str">
        <f t="shared" si="1028"/>
        <v/>
      </c>
      <c r="Y798" s="41" t="str">
        <f t="shared" si="1029"/>
        <v/>
      </c>
      <c r="Z798" s="41" t="str">
        <f t="shared" si="1030"/>
        <v/>
      </c>
    </row>
    <row r="799" spans="4:46" x14ac:dyDescent="0.25">
      <c r="D799" s="18">
        <v>1985</v>
      </c>
      <c r="E799" s="47">
        <f t="shared" si="1013"/>
        <v>4</v>
      </c>
      <c r="F799" s="9" t="s">
        <v>798</v>
      </c>
      <c r="G799" s="9">
        <v>-13.402172999999999</v>
      </c>
      <c r="I799" s="41">
        <f t="shared" si="1014"/>
        <v>-13.402172999999999</v>
      </c>
      <c r="J799" s="41">
        <f t="shared" si="1015"/>
        <v>0</v>
      </c>
      <c r="K799" s="41">
        <f t="shared" si="1016"/>
        <v>-13.402172999999999</v>
      </c>
      <c r="L799" s="41" t="str">
        <f t="shared" si="1017"/>
        <v/>
      </c>
      <c r="M799" s="41" t="str">
        <f t="shared" si="1018"/>
        <v/>
      </c>
      <c r="N799" s="41" t="str">
        <f t="shared" si="1012"/>
        <v/>
      </c>
      <c r="O799" s="41" t="str">
        <f t="shared" si="1019"/>
        <v/>
      </c>
      <c r="P799" s="41" t="str">
        <f t="shared" si="1020"/>
        <v/>
      </c>
      <c r="Q799" s="41" t="str">
        <f t="shared" si="1021"/>
        <v/>
      </c>
      <c r="R799" s="41" t="str">
        <f t="shared" si="1022"/>
        <v/>
      </c>
      <c r="S799" s="41" t="str">
        <f t="shared" si="1023"/>
        <v/>
      </c>
      <c r="T799" s="41" t="str">
        <f t="shared" si="1024"/>
        <v/>
      </c>
      <c r="U799" s="41">
        <f t="shared" si="1025"/>
        <v>-13.402172999999999</v>
      </c>
      <c r="V799" s="41">
        <f t="shared" si="1026"/>
        <v>0</v>
      </c>
      <c r="W799" s="41">
        <f t="shared" si="1027"/>
        <v>-13.402172999999999</v>
      </c>
      <c r="X799" s="41" t="str">
        <f t="shared" si="1028"/>
        <v/>
      </c>
      <c r="Y799" s="41" t="str">
        <f t="shared" si="1029"/>
        <v/>
      </c>
      <c r="Z799" s="41" t="str">
        <f t="shared" si="1030"/>
        <v/>
      </c>
    </row>
    <row r="800" spans="4:46" x14ac:dyDescent="0.25">
      <c r="D800" s="18">
        <v>1985</v>
      </c>
      <c r="E800" s="47">
        <f t="shared" si="1013"/>
        <v>4</v>
      </c>
      <c r="F800" s="9" t="s">
        <v>799</v>
      </c>
      <c r="G800" s="9">
        <v>38.911993000000002</v>
      </c>
      <c r="I800" s="41">
        <f t="shared" si="1014"/>
        <v>38.911993000000002</v>
      </c>
      <c r="J800" s="41">
        <f t="shared" si="1015"/>
        <v>38.911993000000002</v>
      </c>
      <c r="K800" s="41">
        <f t="shared" si="1016"/>
        <v>0</v>
      </c>
      <c r="L800" s="41" t="str">
        <f t="shared" si="1017"/>
        <v/>
      </c>
      <c r="M800" s="41" t="str">
        <f t="shared" si="1018"/>
        <v/>
      </c>
      <c r="N800" s="41" t="str">
        <f t="shared" si="1012"/>
        <v/>
      </c>
      <c r="O800" s="41" t="str">
        <f t="shared" si="1019"/>
        <v/>
      </c>
      <c r="P800" s="41" t="str">
        <f t="shared" si="1020"/>
        <v/>
      </c>
      <c r="Q800" s="41" t="str">
        <f t="shared" si="1021"/>
        <v/>
      </c>
      <c r="R800" s="41" t="str">
        <f t="shared" si="1022"/>
        <v/>
      </c>
      <c r="S800" s="41" t="str">
        <f t="shared" si="1023"/>
        <v/>
      </c>
      <c r="T800" s="41" t="str">
        <f t="shared" si="1024"/>
        <v/>
      </c>
      <c r="U800" s="41">
        <f t="shared" si="1025"/>
        <v>38.911993000000002</v>
      </c>
      <c r="V800" s="41">
        <f t="shared" si="1026"/>
        <v>38.911993000000002</v>
      </c>
      <c r="W800" s="41">
        <f t="shared" si="1027"/>
        <v>0</v>
      </c>
      <c r="X800" s="41" t="str">
        <f t="shared" si="1028"/>
        <v/>
      </c>
      <c r="Y800" s="41" t="str">
        <f t="shared" si="1029"/>
        <v/>
      </c>
      <c r="Z800" s="41" t="str">
        <f t="shared" si="1030"/>
        <v/>
      </c>
    </row>
    <row r="801" spans="4:46" x14ac:dyDescent="0.25">
      <c r="D801" s="18">
        <v>1985</v>
      </c>
      <c r="E801" s="47">
        <f t="shared" si="1013"/>
        <v>4</v>
      </c>
      <c r="F801" s="9" t="s">
        <v>800</v>
      </c>
      <c r="G801" s="9">
        <v>48.057706000000003</v>
      </c>
      <c r="I801" s="41">
        <f t="shared" si="1014"/>
        <v>48.057706000000003</v>
      </c>
      <c r="J801" s="41">
        <f t="shared" si="1015"/>
        <v>48.057706000000003</v>
      </c>
      <c r="K801" s="41">
        <f t="shared" si="1016"/>
        <v>0</v>
      </c>
      <c r="L801" s="41" t="str">
        <f t="shared" si="1017"/>
        <v/>
      </c>
      <c r="M801" s="41" t="str">
        <f t="shared" si="1018"/>
        <v/>
      </c>
      <c r="N801" s="41" t="str">
        <f t="shared" si="1012"/>
        <v/>
      </c>
      <c r="O801" s="41" t="str">
        <f t="shared" si="1019"/>
        <v/>
      </c>
      <c r="P801" s="41" t="str">
        <f t="shared" si="1020"/>
        <v/>
      </c>
      <c r="Q801" s="41" t="str">
        <f t="shared" si="1021"/>
        <v/>
      </c>
      <c r="R801" s="41" t="str">
        <f t="shared" si="1022"/>
        <v/>
      </c>
      <c r="S801" s="41" t="str">
        <f t="shared" si="1023"/>
        <v/>
      </c>
      <c r="T801" s="41" t="str">
        <f t="shared" si="1024"/>
        <v/>
      </c>
      <c r="U801" s="41">
        <f t="shared" si="1025"/>
        <v>48.057706000000003</v>
      </c>
      <c r="V801" s="41">
        <f t="shared" si="1026"/>
        <v>48.057706000000003</v>
      </c>
      <c r="W801" s="41">
        <f t="shared" si="1027"/>
        <v>0</v>
      </c>
      <c r="X801" s="41" t="str">
        <f t="shared" si="1028"/>
        <v/>
      </c>
      <c r="Y801" s="41" t="str">
        <f t="shared" si="1029"/>
        <v/>
      </c>
      <c r="Z801" s="41" t="str">
        <f t="shared" si="1030"/>
        <v/>
      </c>
    </row>
    <row r="802" spans="4:46" x14ac:dyDescent="0.25">
      <c r="D802" s="18">
        <v>1985</v>
      </c>
      <c r="E802" s="47">
        <f t="shared" si="1013"/>
        <v>4</v>
      </c>
      <c r="F802" s="9" t="s">
        <v>801</v>
      </c>
      <c r="G802" s="9">
        <v>146.578553</v>
      </c>
      <c r="I802" s="41">
        <f t="shared" si="1014"/>
        <v>146.578553</v>
      </c>
      <c r="J802" s="41">
        <f t="shared" si="1015"/>
        <v>146.578553</v>
      </c>
      <c r="K802" s="41">
        <f t="shared" si="1016"/>
        <v>0</v>
      </c>
      <c r="L802" s="41" t="str">
        <f t="shared" si="1017"/>
        <v/>
      </c>
      <c r="M802" s="41" t="str">
        <f t="shared" si="1018"/>
        <v/>
      </c>
      <c r="N802" s="41" t="str">
        <f t="shared" si="1012"/>
        <v/>
      </c>
      <c r="O802" s="41" t="str">
        <f t="shared" si="1019"/>
        <v/>
      </c>
      <c r="P802" s="41" t="str">
        <f t="shared" si="1020"/>
        <v/>
      </c>
      <c r="Q802" s="41" t="str">
        <f t="shared" si="1021"/>
        <v/>
      </c>
      <c r="R802" s="41" t="str">
        <f t="shared" si="1022"/>
        <v/>
      </c>
      <c r="S802" s="41" t="str">
        <f t="shared" si="1023"/>
        <v/>
      </c>
      <c r="T802" s="41" t="str">
        <f t="shared" si="1024"/>
        <v/>
      </c>
      <c r="U802" s="41">
        <f t="shared" si="1025"/>
        <v>146.578553</v>
      </c>
      <c r="V802" s="41">
        <f t="shared" si="1026"/>
        <v>146.578553</v>
      </c>
      <c r="W802" s="41">
        <f t="shared" si="1027"/>
        <v>0</v>
      </c>
      <c r="X802" s="41" t="str">
        <f t="shared" si="1028"/>
        <v/>
      </c>
      <c r="Y802" s="41" t="str">
        <f t="shared" si="1029"/>
        <v/>
      </c>
      <c r="Z802" s="41" t="str">
        <f t="shared" si="1030"/>
        <v/>
      </c>
    </row>
    <row r="803" spans="4:46" x14ac:dyDescent="0.25">
      <c r="D803" s="18">
        <v>1985</v>
      </c>
      <c r="E803" s="47">
        <f t="shared" si="1013"/>
        <v>4</v>
      </c>
      <c r="F803" s="9" t="s">
        <v>802</v>
      </c>
      <c r="G803" s="9">
        <v>-77.093518000000003</v>
      </c>
      <c r="I803" s="41">
        <f t="shared" si="1014"/>
        <v>-77.093518000000003</v>
      </c>
      <c r="J803" s="41">
        <f t="shared" si="1015"/>
        <v>0</v>
      </c>
      <c r="K803" s="41">
        <f t="shared" si="1016"/>
        <v>-77.093518000000003</v>
      </c>
      <c r="L803" s="41" t="str">
        <f t="shared" si="1017"/>
        <v/>
      </c>
      <c r="M803" s="41" t="str">
        <f t="shared" si="1018"/>
        <v/>
      </c>
      <c r="N803" s="41" t="str">
        <f t="shared" si="1012"/>
        <v/>
      </c>
      <c r="O803" s="41" t="str">
        <f t="shared" si="1019"/>
        <v/>
      </c>
      <c r="P803" s="41" t="str">
        <f t="shared" si="1020"/>
        <v/>
      </c>
      <c r="Q803" s="41" t="str">
        <f t="shared" si="1021"/>
        <v/>
      </c>
      <c r="R803" s="41" t="str">
        <f t="shared" si="1022"/>
        <v/>
      </c>
      <c r="S803" s="41" t="str">
        <f t="shared" si="1023"/>
        <v/>
      </c>
      <c r="T803" s="41" t="str">
        <f t="shared" si="1024"/>
        <v/>
      </c>
      <c r="U803" s="41">
        <f t="shared" si="1025"/>
        <v>-77.093518000000003</v>
      </c>
      <c r="V803" s="41">
        <f t="shared" si="1026"/>
        <v>0</v>
      </c>
      <c r="W803" s="41">
        <f t="shared" si="1027"/>
        <v>-77.093518000000003</v>
      </c>
      <c r="X803" s="41" t="str">
        <f t="shared" si="1028"/>
        <v/>
      </c>
      <c r="Y803" s="41" t="str">
        <f t="shared" si="1029"/>
        <v/>
      </c>
      <c r="Z803" s="41" t="str">
        <f t="shared" si="1030"/>
        <v/>
      </c>
    </row>
    <row r="804" spans="4:46" x14ac:dyDescent="0.25">
      <c r="D804" s="18">
        <v>1985</v>
      </c>
      <c r="E804" s="47">
        <f t="shared" si="1013"/>
        <v>4</v>
      </c>
      <c r="F804" s="9" t="s">
        <v>803</v>
      </c>
      <c r="G804" s="9">
        <v>-45.747759000000002</v>
      </c>
      <c r="I804" s="41">
        <f t="shared" si="1014"/>
        <v>-45.747759000000002</v>
      </c>
      <c r="J804" s="41">
        <f t="shared" si="1015"/>
        <v>0</v>
      </c>
      <c r="K804" s="41">
        <f t="shared" si="1016"/>
        <v>-45.747759000000002</v>
      </c>
      <c r="L804" s="41" t="str">
        <f t="shared" si="1017"/>
        <v/>
      </c>
      <c r="M804" s="41" t="str">
        <f t="shared" si="1018"/>
        <v/>
      </c>
      <c r="N804" s="41" t="str">
        <f t="shared" si="1012"/>
        <v/>
      </c>
      <c r="O804" s="41" t="str">
        <f t="shared" si="1019"/>
        <v/>
      </c>
      <c r="P804" s="41" t="str">
        <f t="shared" si="1020"/>
        <v/>
      </c>
      <c r="Q804" s="41" t="str">
        <f t="shared" si="1021"/>
        <v/>
      </c>
      <c r="R804" s="41" t="str">
        <f t="shared" si="1022"/>
        <v/>
      </c>
      <c r="S804" s="41" t="str">
        <f t="shared" si="1023"/>
        <v/>
      </c>
      <c r="T804" s="41" t="str">
        <f t="shared" si="1024"/>
        <v/>
      </c>
      <c r="U804" s="41">
        <f t="shared" si="1025"/>
        <v>-45.747759000000002</v>
      </c>
      <c r="V804" s="41">
        <f t="shared" si="1026"/>
        <v>0</v>
      </c>
      <c r="W804" s="41">
        <f t="shared" si="1027"/>
        <v>-45.747759000000002</v>
      </c>
      <c r="X804" s="41" t="str">
        <f t="shared" si="1028"/>
        <v/>
      </c>
      <c r="Y804" s="41" t="str">
        <f t="shared" si="1029"/>
        <v/>
      </c>
      <c r="Z804" s="41" t="str">
        <f t="shared" si="1030"/>
        <v/>
      </c>
    </row>
    <row r="805" spans="4:46" x14ac:dyDescent="0.25">
      <c r="D805" s="18">
        <v>1985</v>
      </c>
      <c r="E805" s="47">
        <f t="shared" si="1013"/>
        <v>4</v>
      </c>
      <c r="F805" s="9" t="s">
        <v>804</v>
      </c>
      <c r="G805" s="9">
        <v>-226.311127</v>
      </c>
      <c r="I805" s="41">
        <f t="shared" si="1014"/>
        <v>-226.311127</v>
      </c>
      <c r="J805" s="41">
        <f t="shared" si="1015"/>
        <v>0</v>
      </c>
      <c r="K805" s="41">
        <f t="shared" si="1016"/>
        <v>-226.311127</v>
      </c>
      <c r="L805" s="41" t="str">
        <f t="shared" si="1017"/>
        <v/>
      </c>
      <c r="M805" s="41" t="str">
        <f t="shared" si="1018"/>
        <v/>
      </c>
      <c r="N805" s="41" t="str">
        <f t="shared" ref="N805:N868" si="1101">IF($L$38=$E805,IF(L805&lt;0,L805,0),"")</f>
        <v/>
      </c>
      <c r="O805" s="41" t="str">
        <f t="shared" si="1019"/>
        <v/>
      </c>
      <c r="P805" s="41" t="str">
        <f t="shared" si="1020"/>
        <v/>
      </c>
      <c r="Q805" s="41" t="str">
        <f t="shared" si="1021"/>
        <v/>
      </c>
      <c r="R805" s="41" t="str">
        <f t="shared" si="1022"/>
        <v/>
      </c>
      <c r="S805" s="41" t="str">
        <f t="shared" si="1023"/>
        <v/>
      </c>
      <c r="T805" s="41" t="str">
        <f t="shared" si="1024"/>
        <v/>
      </c>
      <c r="U805" s="41">
        <f t="shared" si="1025"/>
        <v>-226.311127</v>
      </c>
      <c r="V805" s="41">
        <f t="shared" si="1026"/>
        <v>0</v>
      </c>
      <c r="W805" s="41">
        <f t="shared" si="1027"/>
        <v>-226.311127</v>
      </c>
      <c r="X805" s="41" t="str">
        <f t="shared" si="1028"/>
        <v/>
      </c>
      <c r="Y805" s="41" t="str">
        <f t="shared" si="1029"/>
        <v/>
      </c>
      <c r="Z805" s="41" t="str">
        <f t="shared" si="1030"/>
        <v/>
      </c>
    </row>
    <row r="806" spans="4:46" x14ac:dyDescent="0.25">
      <c r="D806" s="18">
        <v>1985</v>
      </c>
      <c r="E806" s="47">
        <f t="shared" si="1013"/>
        <v>4</v>
      </c>
      <c r="F806" s="9" t="s">
        <v>805</v>
      </c>
      <c r="G806" s="9">
        <v>-218.55288899999999</v>
      </c>
      <c r="I806" s="41">
        <f t="shared" si="1014"/>
        <v>-218.55288899999999</v>
      </c>
      <c r="J806" s="41">
        <f t="shared" si="1015"/>
        <v>0</v>
      </c>
      <c r="K806" s="41">
        <f t="shared" si="1016"/>
        <v>-218.55288899999999</v>
      </c>
      <c r="L806" s="41" t="str">
        <f t="shared" si="1017"/>
        <v/>
      </c>
      <c r="M806" s="41" t="str">
        <f t="shared" si="1018"/>
        <v/>
      </c>
      <c r="N806" s="41" t="str">
        <f t="shared" si="1101"/>
        <v/>
      </c>
      <c r="O806" s="41" t="str">
        <f t="shared" si="1019"/>
        <v/>
      </c>
      <c r="P806" s="41" t="str">
        <f t="shared" si="1020"/>
        <v/>
      </c>
      <c r="Q806" s="41" t="str">
        <f t="shared" si="1021"/>
        <v/>
      </c>
      <c r="R806" s="41" t="str">
        <f t="shared" si="1022"/>
        <v/>
      </c>
      <c r="S806" s="41" t="str">
        <f t="shared" si="1023"/>
        <v/>
      </c>
      <c r="T806" s="41" t="str">
        <f t="shared" si="1024"/>
        <v/>
      </c>
      <c r="U806" s="41">
        <f t="shared" si="1025"/>
        <v>-218.55288899999999</v>
      </c>
      <c r="V806" s="41">
        <f t="shared" si="1026"/>
        <v>0</v>
      </c>
      <c r="W806" s="41">
        <f t="shared" si="1027"/>
        <v>-218.55288899999999</v>
      </c>
      <c r="X806" s="41" t="str">
        <f t="shared" si="1028"/>
        <v/>
      </c>
      <c r="Y806" s="41" t="str">
        <f t="shared" si="1029"/>
        <v/>
      </c>
      <c r="Z806" s="41" t="str">
        <f t="shared" si="1030"/>
        <v/>
      </c>
    </row>
    <row r="807" spans="4:46" x14ac:dyDescent="0.25">
      <c r="D807" s="18">
        <v>1985</v>
      </c>
      <c r="E807" s="47">
        <f t="shared" si="1013"/>
        <v>4</v>
      </c>
      <c r="F807" s="9" t="s">
        <v>806</v>
      </c>
      <c r="G807" s="9">
        <v>-122.654819</v>
      </c>
      <c r="I807" s="41">
        <f t="shared" si="1014"/>
        <v>-122.654819</v>
      </c>
      <c r="J807" s="41">
        <f t="shared" si="1015"/>
        <v>0</v>
      </c>
      <c r="K807" s="41">
        <f t="shared" si="1016"/>
        <v>-122.654819</v>
      </c>
      <c r="L807" s="41" t="str">
        <f t="shared" si="1017"/>
        <v/>
      </c>
      <c r="M807" s="41" t="str">
        <f t="shared" si="1018"/>
        <v/>
      </c>
      <c r="N807" s="41" t="str">
        <f t="shared" si="1101"/>
        <v/>
      </c>
      <c r="O807" s="41" t="str">
        <f t="shared" si="1019"/>
        <v/>
      </c>
      <c r="P807" s="41" t="str">
        <f t="shared" si="1020"/>
        <v/>
      </c>
      <c r="Q807" s="41" t="str">
        <f t="shared" si="1021"/>
        <v/>
      </c>
      <c r="R807" s="41" t="str">
        <f t="shared" si="1022"/>
        <v/>
      </c>
      <c r="S807" s="41" t="str">
        <f t="shared" si="1023"/>
        <v/>
      </c>
      <c r="T807" s="41" t="str">
        <f t="shared" si="1024"/>
        <v/>
      </c>
      <c r="U807" s="41">
        <f t="shared" si="1025"/>
        <v>-122.654819</v>
      </c>
      <c r="V807" s="41">
        <f t="shared" si="1026"/>
        <v>0</v>
      </c>
      <c r="W807" s="41">
        <f t="shared" si="1027"/>
        <v>-122.654819</v>
      </c>
      <c r="X807" s="41" t="str">
        <f t="shared" si="1028"/>
        <v/>
      </c>
      <c r="Y807" s="41" t="str">
        <f t="shared" si="1029"/>
        <v/>
      </c>
      <c r="Z807" s="41" t="str">
        <f t="shared" si="1030"/>
        <v/>
      </c>
      <c r="AC807" s="14">
        <f>SUM(I796:I807)</f>
        <v>-372.43840100000006</v>
      </c>
      <c r="AD807" s="14">
        <f>SUM(J796:J807)</f>
        <v>420.271637</v>
      </c>
      <c r="AE807" s="14">
        <f>SUM(K796:K807)</f>
        <v>-792.71003800000005</v>
      </c>
      <c r="AF807" s="14" t="str">
        <f>IF(AF$38=$E807,SUM(L796:L807),"")</f>
        <v/>
      </c>
      <c r="AG807" s="14" t="str">
        <f t="shared" ref="AG807" si="1102">IF(AG$38=$E807,SUM(M796:M807),"")</f>
        <v/>
      </c>
      <c r="AH807" s="14" t="str">
        <f t="shared" ref="AH807" si="1103">IF(AH$38=$E807,SUM(N796:N807),"")</f>
        <v/>
      </c>
      <c r="AI807" s="14" t="str">
        <f t="shared" ref="AI807" si="1104">IF(AI$38=$E807,SUM(O796:O807),"")</f>
        <v/>
      </c>
      <c r="AJ807" s="14" t="str">
        <f t="shared" ref="AJ807" si="1105">IF(AJ$38=$E807,SUM(P796:P807),"")</f>
        <v/>
      </c>
      <c r="AK807" s="14" t="str">
        <f t="shared" ref="AK807" si="1106">IF(AK$38=$E807,SUM(Q796:Q807),"")</f>
        <v/>
      </c>
      <c r="AL807" s="14" t="str">
        <f t="shared" ref="AL807" si="1107">IF(AL$38=$E807,SUM(R796:R807),"")</f>
        <v/>
      </c>
      <c r="AM807" s="14" t="str">
        <f t="shared" ref="AM807" si="1108">IF(AM$38=$E807,SUM(S796:S807),"")</f>
        <v/>
      </c>
      <c r="AN807" s="14" t="str">
        <f t="shared" ref="AN807" si="1109">IF(AN$38=$E807,SUM(T796:T807),"")</f>
        <v/>
      </c>
      <c r="AO807" s="14">
        <f t="shared" ref="AO807" si="1110">IF(AO$38=$E807,SUM(U796:U807),"")</f>
        <v>-372.43840100000006</v>
      </c>
      <c r="AP807" s="14">
        <f t="shared" ref="AP807" si="1111">IF(AP$38=$E807,SUM(V796:V807),"")</f>
        <v>420.271637</v>
      </c>
      <c r="AQ807" s="14">
        <f t="shared" ref="AQ807" si="1112">IF(AQ$38=$E807,SUM(W796:W807),"")</f>
        <v>-792.71003800000005</v>
      </c>
      <c r="AR807" s="14" t="str">
        <f t="shared" ref="AR807" si="1113">IF(AR$38=$E807,SUM(X796:X807),"")</f>
        <v/>
      </c>
      <c r="AS807" s="14" t="str">
        <f t="shared" ref="AS807" si="1114">IF(AS$38=$E807,SUM(Y796:Y807),"")</f>
        <v/>
      </c>
      <c r="AT807" s="14" t="str">
        <f t="shared" ref="AT807" si="1115">IF(AT$38=$E807,SUM(Z796:Z807),"")</f>
        <v/>
      </c>
    </row>
    <row r="808" spans="4:46" x14ac:dyDescent="0.25">
      <c r="D808" s="18">
        <v>1986</v>
      </c>
      <c r="E808" s="47">
        <f t="shared" si="1013"/>
        <v>1</v>
      </c>
      <c r="F808" s="9" t="s">
        <v>807</v>
      </c>
      <c r="G808" s="9">
        <v>-59.361927999999999</v>
      </c>
      <c r="I808" s="41">
        <f t="shared" si="1014"/>
        <v>-59.361927999999999</v>
      </c>
      <c r="J808" s="41">
        <f t="shared" si="1015"/>
        <v>0</v>
      </c>
      <c r="K808" s="41">
        <f t="shared" si="1016"/>
        <v>-59.361927999999999</v>
      </c>
      <c r="L808" s="41">
        <f t="shared" si="1017"/>
        <v>-59.361927999999999</v>
      </c>
      <c r="M808" s="41">
        <f t="shared" si="1018"/>
        <v>0</v>
      </c>
      <c r="N808" s="41">
        <f t="shared" si="1101"/>
        <v>-59.361927999999999</v>
      </c>
      <c r="O808" s="41" t="str">
        <f t="shared" si="1019"/>
        <v/>
      </c>
      <c r="P808" s="41" t="str">
        <f t="shared" si="1020"/>
        <v/>
      </c>
      <c r="Q808" s="41" t="str">
        <f t="shared" si="1021"/>
        <v/>
      </c>
      <c r="R808" s="41" t="str">
        <f t="shared" si="1022"/>
        <v/>
      </c>
      <c r="S808" s="41" t="str">
        <f t="shared" si="1023"/>
        <v/>
      </c>
      <c r="T808" s="41" t="str">
        <f t="shared" si="1024"/>
        <v/>
      </c>
      <c r="U808" s="41" t="str">
        <f t="shared" si="1025"/>
        <v/>
      </c>
      <c r="V808" s="41" t="str">
        <f t="shared" si="1026"/>
        <v/>
      </c>
      <c r="W808" s="41" t="str">
        <f t="shared" si="1027"/>
        <v/>
      </c>
      <c r="X808" s="41" t="str">
        <f t="shared" si="1028"/>
        <v/>
      </c>
      <c r="Y808" s="41" t="str">
        <f t="shared" si="1029"/>
        <v/>
      </c>
      <c r="Z808" s="41" t="str">
        <f t="shared" si="1030"/>
        <v/>
      </c>
    </row>
    <row r="809" spans="4:46" x14ac:dyDescent="0.25">
      <c r="D809" s="18">
        <v>1986</v>
      </c>
      <c r="E809" s="47">
        <f t="shared" ref="E809:E872" si="1116">INDEX($B$40:$B$122,MATCH($D809,$A$40:$A$122,0),1)</f>
        <v>1</v>
      </c>
      <c r="F809" s="9" t="s">
        <v>808</v>
      </c>
      <c r="G809" s="9">
        <v>-30.750710000000002</v>
      </c>
      <c r="I809" s="41">
        <f t="shared" ref="I809:I872" si="1117">G809</f>
        <v>-30.750710000000002</v>
      </c>
      <c r="J809" s="41">
        <f t="shared" ref="J809:J872" si="1118">IF(I809&gt;=0,I809,0)</f>
        <v>0</v>
      </c>
      <c r="K809" s="41">
        <f t="shared" ref="K809:K872" si="1119">IF(I809&lt;0,I809,0)</f>
        <v>-30.750710000000002</v>
      </c>
      <c r="L809" s="41">
        <f t="shared" ref="L809:L872" si="1120">IF($E809=L$38,$G809,"")</f>
        <v>-30.750710000000002</v>
      </c>
      <c r="M809" s="41">
        <f t="shared" ref="M809:M872" si="1121">IF($L$38=$E809,IF(L809&gt;=0,L809,0),"")</f>
        <v>0</v>
      </c>
      <c r="N809" s="41">
        <f t="shared" si="1101"/>
        <v>-30.750710000000002</v>
      </c>
      <c r="O809" s="41" t="str">
        <f t="shared" ref="O809:O872" si="1122">IF($E809=O$38,$G809,"")</f>
        <v/>
      </c>
      <c r="P809" s="41" t="str">
        <f t="shared" ref="P809:P872" si="1123">IF($O$38=$E809,IF(O809&gt;=0,O809,0),"")</f>
        <v/>
      </c>
      <c r="Q809" s="41" t="str">
        <f t="shared" ref="Q809:Q872" si="1124">IF($O$38=$E809,IF(O809&lt;0,O809,0),"")</f>
        <v/>
      </c>
      <c r="R809" s="41" t="str">
        <f t="shared" ref="R809:R872" si="1125">IF($E809=R$38,$G809,"")</f>
        <v/>
      </c>
      <c r="S809" s="41" t="str">
        <f t="shared" ref="S809:S872" si="1126">IF($R$38=$E809,IF(R809&gt;=0,R809,0),"")</f>
        <v/>
      </c>
      <c r="T809" s="41" t="str">
        <f t="shared" ref="T809:T872" si="1127">IF($R$38=$E809,IF(R809&lt;0,R809,0),"")</f>
        <v/>
      </c>
      <c r="U809" s="41" t="str">
        <f t="shared" ref="U809:U872" si="1128">IF($E809=U$38,$G809,"")</f>
        <v/>
      </c>
      <c r="V809" s="41" t="str">
        <f t="shared" ref="V809:V872" si="1129">IF($U$38=$E809,IF(U809&gt;=0,U809,0),"")</f>
        <v/>
      </c>
      <c r="W809" s="41" t="str">
        <f t="shared" ref="W809:W872" si="1130">IF($U$38=$E809,IF(U809&lt;0,U809,0),"")</f>
        <v/>
      </c>
      <c r="X809" s="41" t="str">
        <f t="shared" ref="X809:X872" si="1131">IF($E809=X$38,$G809,"")</f>
        <v/>
      </c>
      <c r="Y809" s="41" t="str">
        <f t="shared" ref="Y809:Y872" si="1132">IF($X$38=$E809,IF(X809&gt;=0,X809,0),"")</f>
        <v/>
      </c>
      <c r="Z809" s="41" t="str">
        <f t="shared" ref="Z809:Z872" si="1133">IF($X$38=$E809,IF(X809&lt;0,X809,0),"")</f>
        <v/>
      </c>
    </row>
    <row r="810" spans="4:46" x14ac:dyDescent="0.25">
      <c r="D810" s="18">
        <v>1986</v>
      </c>
      <c r="E810" s="47">
        <f t="shared" si="1116"/>
        <v>1</v>
      </c>
      <c r="F810" s="9" t="s">
        <v>809</v>
      </c>
      <c r="G810" s="9">
        <v>6.4840869999999997</v>
      </c>
      <c r="I810" s="41">
        <f t="shared" si="1117"/>
        <v>6.4840869999999997</v>
      </c>
      <c r="J810" s="41">
        <f t="shared" si="1118"/>
        <v>6.4840869999999997</v>
      </c>
      <c r="K810" s="41">
        <f t="shared" si="1119"/>
        <v>0</v>
      </c>
      <c r="L810" s="41">
        <f t="shared" si="1120"/>
        <v>6.4840869999999997</v>
      </c>
      <c r="M810" s="41">
        <f t="shared" si="1121"/>
        <v>6.4840869999999997</v>
      </c>
      <c r="N810" s="41">
        <f t="shared" si="1101"/>
        <v>0</v>
      </c>
      <c r="O810" s="41" t="str">
        <f t="shared" si="1122"/>
        <v/>
      </c>
      <c r="P810" s="41" t="str">
        <f t="shared" si="1123"/>
        <v/>
      </c>
      <c r="Q810" s="41" t="str">
        <f t="shared" si="1124"/>
        <v/>
      </c>
      <c r="R810" s="41" t="str">
        <f t="shared" si="1125"/>
        <v/>
      </c>
      <c r="S810" s="41" t="str">
        <f t="shared" si="1126"/>
        <v/>
      </c>
      <c r="T810" s="41" t="str">
        <f t="shared" si="1127"/>
        <v/>
      </c>
      <c r="U810" s="41" t="str">
        <f t="shared" si="1128"/>
        <v/>
      </c>
      <c r="V810" s="41" t="str">
        <f t="shared" si="1129"/>
        <v/>
      </c>
      <c r="W810" s="41" t="str">
        <f t="shared" si="1130"/>
        <v/>
      </c>
      <c r="X810" s="41" t="str">
        <f t="shared" si="1131"/>
        <v/>
      </c>
      <c r="Y810" s="41" t="str">
        <f t="shared" si="1132"/>
        <v/>
      </c>
      <c r="Z810" s="41" t="str">
        <f t="shared" si="1133"/>
        <v/>
      </c>
    </row>
    <row r="811" spans="4:46" x14ac:dyDescent="0.25">
      <c r="D811" s="18">
        <v>1986</v>
      </c>
      <c r="E811" s="47">
        <f t="shared" si="1116"/>
        <v>1</v>
      </c>
      <c r="F811" s="9" t="s">
        <v>810</v>
      </c>
      <c r="G811" s="9">
        <v>119.964286</v>
      </c>
      <c r="I811" s="41">
        <f t="shared" si="1117"/>
        <v>119.964286</v>
      </c>
      <c r="J811" s="41">
        <f t="shared" si="1118"/>
        <v>119.964286</v>
      </c>
      <c r="K811" s="41">
        <f t="shared" si="1119"/>
        <v>0</v>
      </c>
      <c r="L811" s="41">
        <f t="shared" si="1120"/>
        <v>119.964286</v>
      </c>
      <c r="M811" s="41">
        <f t="shared" si="1121"/>
        <v>119.964286</v>
      </c>
      <c r="N811" s="41">
        <f t="shared" si="1101"/>
        <v>0</v>
      </c>
      <c r="O811" s="41" t="str">
        <f t="shared" si="1122"/>
        <v/>
      </c>
      <c r="P811" s="41" t="str">
        <f t="shared" si="1123"/>
        <v/>
      </c>
      <c r="Q811" s="41" t="str">
        <f t="shared" si="1124"/>
        <v/>
      </c>
      <c r="R811" s="41" t="str">
        <f t="shared" si="1125"/>
        <v/>
      </c>
      <c r="S811" s="41" t="str">
        <f t="shared" si="1126"/>
        <v/>
      </c>
      <c r="T811" s="41" t="str">
        <f t="shared" si="1127"/>
        <v/>
      </c>
      <c r="U811" s="41" t="str">
        <f t="shared" si="1128"/>
        <v/>
      </c>
      <c r="V811" s="41" t="str">
        <f t="shared" si="1129"/>
        <v/>
      </c>
      <c r="W811" s="41" t="str">
        <f t="shared" si="1130"/>
        <v/>
      </c>
      <c r="X811" s="41" t="str">
        <f t="shared" si="1131"/>
        <v/>
      </c>
      <c r="Y811" s="41" t="str">
        <f t="shared" si="1132"/>
        <v/>
      </c>
      <c r="Z811" s="41" t="str">
        <f t="shared" si="1133"/>
        <v/>
      </c>
    </row>
    <row r="812" spans="4:46" x14ac:dyDescent="0.25">
      <c r="D812" s="18">
        <v>1986</v>
      </c>
      <c r="E812" s="47">
        <f t="shared" si="1116"/>
        <v>1</v>
      </c>
      <c r="F812" s="9" t="s">
        <v>811</v>
      </c>
      <c r="G812" s="9">
        <v>473.49762299999998</v>
      </c>
      <c r="I812" s="41">
        <f t="shared" si="1117"/>
        <v>473.49762299999998</v>
      </c>
      <c r="J812" s="41">
        <f t="shared" si="1118"/>
        <v>473.49762299999998</v>
      </c>
      <c r="K812" s="41">
        <f t="shared" si="1119"/>
        <v>0</v>
      </c>
      <c r="L812" s="41">
        <f t="shared" si="1120"/>
        <v>473.49762299999998</v>
      </c>
      <c r="M812" s="41">
        <f t="shared" si="1121"/>
        <v>473.49762299999998</v>
      </c>
      <c r="N812" s="41">
        <f t="shared" si="1101"/>
        <v>0</v>
      </c>
      <c r="O812" s="41" t="str">
        <f t="shared" si="1122"/>
        <v/>
      </c>
      <c r="P812" s="41" t="str">
        <f t="shared" si="1123"/>
        <v/>
      </c>
      <c r="Q812" s="41" t="str">
        <f t="shared" si="1124"/>
        <v/>
      </c>
      <c r="R812" s="41" t="str">
        <f t="shared" si="1125"/>
        <v/>
      </c>
      <c r="S812" s="41" t="str">
        <f t="shared" si="1126"/>
        <v/>
      </c>
      <c r="T812" s="41" t="str">
        <f t="shared" si="1127"/>
        <v/>
      </c>
      <c r="U812" s="41" t="str">
        <f t="shared" si="1128"/>
        <v/>
      </c>
      <c r="V812" s="41" t="str">
        <f t="shared" si="1129"/>
        <v/>
      </c>
      <c r="W812" s="41" t="str">
        <f t="shared" si="1130"/>
        <v/>
      </c>
      <c r="X812" s="41" t="str">
        <f t="shared" si="1131"/>
        <v/>
      </c>
      <c r="Y812" s="41" t="str">
        <f t="shared" si="1132"/>
        <v/>
      </c>
      <c r="Z812" s="41" t="str">
        <f t="shared" si="1133"/>
        <v/>
      </c>
    </row>
    <row r="813" spans="4:46" x14ac:dyDescent="0.25">
      <c r="D813" s="18">
        <v>1986</v>
      </c>
      <c r="E813" s="47">
        <f t="shared" si="1116"/>
        <v>1</v>
      </c>
      <c r="F813" s="9" t="s">
        <v>812</v>
      </c>
      <c r="G813" s="9">
        <v>285.53286300000002</v>
      </c>
      <c r="I813" s="41">
        <f t="shared" si="1117"/>
        <v>285.53286300000002</v>
      </c>
      <c r="J813" s="41">
        <f t="shared" si="1118"/>
        <v>285.53286300000002</v>
      </c>
      <c r="K813" s="41">
        <f t="shared" si="1119"/>
        <v>0</v>
      </c>
      <c r="L813" s="41">
        <f t="shared" si="1120"/>
        <v>285.53286300000002</v>
      </c>
      <c r="M813" s="41">
        <f t="shared" si="1121"/>
        <v>285.53286300000002</v>
      </c>
      <c r="N813" s="41">
        <f t="shared" si="1101"/>
        <v>0</v>
      </c>
      <c r="O813" s="41" t="str">
        <f t="shared" si="1122"/>
        <v/>
      </c>
      <c r="P813" s="41" t="str">
        <f t="shared" si="1123"/>
        <v/>
      </c>
      <c r="Q813" s="41" t="str">
        <f t="shared" si="1124"/>
        <v/>
      </c>
      <c r="R813" s="41" t="str">
        <f t="shared" si="1125"/>
        <v/>
      </c>
      <c r="S813" s="41" t="str">
        <f t="shared" si="1126"/>
        <v/>
      </c>
      <c r="T813" s="41" t="str">
        <f t="shared" si="1127"/>
        <v/>
      </c>
      <c r="U813" s="41" t="str">
        <f t="shared" si="1128"/>
        <v/>
      </c>
      <c r="V813" s="41" t="str">
        <f t="shared" si="1129"/>
        <v/>
      </c>
      <c r="W813" s="41" t="str">
        <f t="shared" si="1130"/>
        <v/>
      </c>
      <c r="X813" s="41" t="str">
        <f t="shared" si="1131"/>
        <v/>
      </c>
      <c r="Y813" s="41" t="str">
        <f t="shared" si="1132"/>
        <v/>
      </c>
      <c r="Z813" s="41" t="str">
        <f t="shared" si="1133"/>
        <v/>
      </c>
    </row>
    <row r="814" spans="4:46" x14ac:dyDescent="0.25">
      <c r="D814" s="18">
        <v>1986</v>
      </c>
      <c r="E814" s="47">
        <f t="shared" si="1116"/>
        <v>1</v>
      </c>
      <c r="F814" s="9" t="s">
        <v>813</v>
      </c>
      <c r="G814" s="9">
        <v>22.058292999999999</v>
      </c>
      <c r="I814" s="41">
        <f t="shared" si="1117"/>
        <v>22.058292999999999</v>
      </c>
      <c r="J814" s="41">
        <f t="shared" si="1118"/>
        <v>22.058292999999999</v>
      </c>
      <c r="K814" s="41">
        <f t="shared" si="1119"/>
        <v>0</v>
      </c>
      <c r="L814" s="41">
        <f t="shared" si="1120"/>
        <v>22.058292999999999</v>
      </c>
      <c r="M814" s="41">
        <f t="shared" si="1121"/>
        <v>22.058292999999999</v>
      </c>
      <c r="N814" s="41">
        <f t="shared" si="1101"/>
        <v>0</v>
      </c>
      <c r="O814" s="41" t="str">
        <f t="shared" si="1122"/>
        <v/>
      </c>
      <c r="P814" s="41" t="str">
        <f t="shared" si="1123"/>
        <v/>
      </c>
      <c r="Q814" s="41" t="str">
        <f t="shared" si="1124"/>
        <v/>
      </c>
      <c r="R814" s="41" t="str">
        <f t="shared" si="1125"/>
        <v/>
      </c>
      <c r="S814" s="41" t="str">
        <f t="shared" si="1126"/>
        <v/>
      </c>
      <c r="T814" s="41" t="str">
        <f t="shared" si="1127"/>
        <v/>
      </c>
      <c r="U814" s="41" t="str">
        <f t="shared" si="1128"/>
        <v/>
      </c>
      <c r="V814" s="41" t="str">
        <f t="shared" si="1129"/>
        <v/>
      </c>
      <c r="W814" s="41" t="str">
        <f t="shared" si="1130"/>
        <v/>
      </c>
      <c r="X814" s="41" t="str">
        <f t="shared" si="1131"/>
        <v/>
      </c>
      <c r="Y814" s="41" t="str">
        <f t="shared" si="1132"/>
        <v/>
      </c>
      <c r="Z814" s="41" t="str">
        <f t="shared" si="1133"/>
        <v/>
      </c>
    </row>
    <row r="815" spans="4:46" x14ac:dyDescent="0.25">
      <c r="D815" s="18">
        <v>1986</v>
      </c>
      <c r="E815" s="47">
        <f t="shared" si="1116"/>
        <v>1</v>
      </c>
      <c r="F815" s="9" t="s">
        <v>814</v>
      </c>
      <c r="G815" s="9">
        <v>-103.222735</v>
      </c>
      <c r="I815" s="41">
        <f t="shared" si="1117"/>
        <v>-103.222735</v>
      </c>
      <c r="J815" s="41">
        <f t="shared" si="1118"/>
        <v>0</v>
      </c>
      <c r="K815" s="41">
        <f t="shared" si="1119"/>
        <v>-103.222735</v>
      </c>
      <c r="L815" s="41">
        <f t="shared" si="1120"/>
        <v>-103.222735</v>
      </c>
      <c r="M815" s="41">
        <f t="shared" si="1121"/>
        <v>0</v>
      </c>
      <c r="N815" s="41">
        <f t="shared" si="1101"/>
        <v>-103.222735</v>
      </c>
      <c r="O815" s="41" t="str">
        <f t="shared" si="1122"/>
        <v/>
      </c>
      <c r="P815" s="41" t="str">
        <f t="shared" si="1123"/>
        <v/>
      </c>
      <c r="Q815" s="41" t="str">
        <f t="shared" si="1124"/>
        <v/>
      </c>
      <c r="R815" s="41" t="str">
        <f t="shared" si="1125"/>
        <v/>
      </c>
      <c r="S815" s="41" t="str">
        <f t="shared" si="1126"/>
        <v/>
      </c>
      <c r="T815" s="41" t="str">
        <f t="shared" si="1127"/>
        <v/>
      </c>
      <c r="U815" s="41" t="str">
        <f t="shared" si="1128"/>
        <v/>
      </c>
      <c r="V815" s="41" t="str">
        <f t="shared" si="1129"/>
        <v/>
      </c>
      <c r="W815" s="41" t="str">
        <f t="shared" si="1130"/>
        <v/>
      </c>
      <c r="X815" s="41" t="str">
        <f t="shared" si="1131"/>
        <v/>
      </c>
      <c r="Y815" s="41" t="str">
        <f t="shared" si="1132"/>
        <v/>
      </c>
      <c r="Z815" s="41" t="str">
        <f t="shared" si="1133"/>
        <v/>
      </c>
    </row>
    <row r="816" spans="4:46" x14ac:dyDescent="0.25">
      <c r="D816" s="18">
        <v>1986</v>
      </c>
      <c r="E816" s="47">
        <f t="shared" si="1116"/>
        <v>1</v>
      </c>
      <c r="F816" s="9" t="s">
        <v>815</v>
      </c>
      <c r="G816" s="9">
        <v>-111.213624</v>
      </c>
      <c r="I816" s="41">
        <f t="shared" si="1117"/>
        <v>-111.213624</v>
      </c>
      <c r="J816" s="41">
        <f t="shared" si="1118"/>
        <v>0</v>
      </c>
      <c r="K816" s="41">
        <f t="shared" si="1119"/>
        <v>-111.213624</v>
      </c>
      <c r="L816" s="41">
        <f t="shared" si="1120"/>
        <v>-111.213624</v>
      </c>
      <c r="M816" s="41">
        <f t="shared" si="1121"/>
        <v>0</v>
      </c>
      <c r="N816" s="41">
        <f t="shared" si="1101"/>
        <v>-111.213624</v>
      </c>
      <c r="O816" s="41" t="str">
        <f t="shared" si="1122"/>
        <v/>
      </c>
      <c r="P816" s="41" t="str">
        <f t="shared" si="1123"/>
        <v/>
      </c>
      <c r="Q816" s="41" t="str">
        <f t="shared" si="1124"/>
        <v/>
      </c>
      <c r="R816" s="41" t="str">
        <f t="shared" si="1125"/>
        <v/>
      </c>
      <c r="S816" s="41" t="str">
        <f t="shared" si="1126"/>
        <v/>
      </c>
      <c r="T816" s="41" t="str">
        <f t="shared" si="1127"/>
        <v/>
      </c>
      <c r="U816" s="41" t="str">
        <f t="shared" si="1128"/>
        <v/>
      </c>
      <c r="V816" s="41" t="str">
        <f t="shared" si="1129"/>
        <v/>
      </c>
      <c r="W816" s="41" t="str">
        <f t="shared" si="1130"/>
        <v/>
      </c>
      <c r="X816" s="41" t="str">
        <f t="shared" si="1131"/>
        <v/>
      </c>
      <c r="Y816" s="41" t="str">
        <f t="shared" si="1132"/>
        <v/>
      </c>
      <c r="Z816" s="41" t="str">
        <f t="shared" si="1133"/>
        <v/>
      </c>
    </row>
    <row r="817" spans="4:46" x14ac:dyDescent="0.25">
      <c r="D817" s="18">
        <v>1986</v>
      </c>
      <c r="E817" s="47">
        <f t="shared" si="1116"/>
        <v>1</v>
      </c>
      <c r="F817" s="9" t="s">
        <v>816</v>
      </c>
      <c r="G817" s="9">
        <v>-175.78927300000001</v>
      </c>
      <c r="I817" s="41">
        <f t="shared" si="1117"/>
        <v>-175.78927300000001</v>
      </c>
      <c r="J817" s="41">
        <f t="shared" si="1118"/>
        <v>0</v>
      </c>
      <c r="K817" s="41">
        <f t="shared" si="1119"/>
        <v>-175.78927300000001</v>
      </c>
      <c r="L817" s="41">
        <f t="shared" si="1120"/>
        <v>-175.78927300000001</v>
      </c>
      <c r="M817" s="41">
        <f t="shared" si="1121"/>
        <v>0</v>
      </c>
      <c r="N817" s="41">
        <f t="shared" si="1101"/>
        <v>-175.78927300000001</v>
      </c>
      <c r="O817" s="41" t="str">
        <f t="shared" si="1122"/>
        <v/>
      </c>
      <c r="P817" s="41" t="str">
        <f t="shared" si="1123"/>
        <v/>
      </c>
      <c r="Q817" s="41" t="str">
        <f t="shared" si="1124"/>
        <v/>
      </c>
      <c r="R817" s="41" t="str">
        <f t="shared" si="1125"/>
        <v/>
      </c>
      <c r="S817" s="41" t="str">
        <f t="shared" si="1126"/>
        <v/>
      </c>
      <c r="T817" s="41" t="str">
        <f t="shared" si="1127"/>
        <v/>
      </c>
      <c r="U817" s="41" t="str">
        <f t="shared" si="1128"/>
        <v/>
      </c>
      <c r="V817" s="41" t="str">
        <f t="shared" si="1129"/>
        <v/>
      </c>
      <c r="W817" s="41" t="str">
        <f t="shared" si="1130"/>
        <v/>
      </c>
      <c r="X817" s="41" t="str">
        <f t="shared" si="1131"/>
        <v/>
      </c>
      <c r="Y817" s="41" t="str">
        <f t="shared" si="1132"/>
        <v/>
      </c>
      <c r="Z817" s="41" t="str">
        <f t="shared" si="1133"/>
        <v/>
      </c>
    </row>
    <row r="818" spans="4:46" x14ac:dyDescent="0.25">
      <c r="D818" s="18">
        <v>1986</v>
      </c>
      <c r="E818" s="47">
        <f t="shared" si="1116"/>
        <v>1</v>
      </c>
      <c r="F818" s="9" t="s">
        <v>817</v>
      </c>
      <c r="G818" s="9">
        <v>-174.90742499999999</v>
      </c>
      <c r="I818" s="41">
        <f t="shared" si="1117"/>
        <v>-174.90742499999999</v>
      </c>
      <c r="J818" s="41">
        <f t="shared" si="1118"/>
        <v>0</v>
      </c>
      <c r="K818" s="41">
        <f t="shared" si="1119"/>
        <v>-174.90742499999999</v>
      </c>
      <c r="L818" s="41">
        <f t="shared" si="1120"/>
        <v>-174.90742499999999</v>
      </c>
      <c r="M818" s="41">
        <f t="shared" si="1121"/>
        <v>0</v>
      </c>
      <c r="N818" s="41">
        <f t="shared" si="1101"/>
        <v>-174.90742499999999</v>
      </c>
      <c r="O818" s="41" t="str">
        <f t="shared" si="1122"/>
        <v/>
      </c>
      <c r="P818" s="41" t="str">
        <f t="shared" si="1123"/>
        <v/>
      </c>
      <c r="Q818" s="41" t="str">
        <f t="shared" si="1124"/>
        <v/>
      </c>
      <c r="R818" s="41" t="str">
        <f t="shared" si="1125"/>
        <v/>
      </c>
      <c r="S818" s="41" t="str">
        <f t="shared" si="1126"/>
        <v/>
      </c>
      <c r="T818" s="41" t="str">
        <f t="shared" si="1127"/>
        <v/>
      </c>
      <c r="U818" s="41" t="str">
        <f t="shared" si="1128"/>
        <v/>
      </c>
      <c r="V818" s="41" t="str">
        <f t="shared" si="1129"/>
        <v/>
      </c>
      <c r="W818" s="41" t="str">
        <f t="shared" si="1130"/>
        <v/>
      </c>
      <c r="X818" s="41" t="str">
        <f t="shared" si="1131"/>
        <v/>
      </c>
      <c r="Y818" s="41" t="str">
        <f t="shared" si="1132"/>
        <v/>
      </c>
      <c r="Z818" s="41" t="str">
        <f t="shared" si="1133"/>
        <v/>
      </c>
    </row>
    <row r="819" spans="4:46" x14ac:dyDescent="0.25">
      <c r="D819" s="18">
        <v>1986</v>
      </c>
      <c r="E819" s="47">
        <f t="shared" si="1116"/>
        <v>1</v>
      </c>
      <c r="F819" s="9" t="s">
        <v>818</v>
      </c>
      <c r="G819" s="9">
        <v>-166.03643500000001</v>
      </c>
      <c r="I819" s="41">
        <f t="shared" si="1117"/>
        <v>-166.03643500000001</v>
      </c>
      <c r="J819" s="41">
        <f t="shared" si="1118"/>
        <v>0</v>
      </c>
      <c r="K819" s="41">
        <f t="shared" si="1119"/>
        <v>-166.03643500000001</v>
      </c>
      <c r="L819" s="41">
        <f t="shared" si="1120"/>
        <v>-166.03643500000001</v>
      </c>
      <c r="M819" s="41">
        <f t="shared" si="1121"/>
        <v>0</v>
      </c>
      <c r="N819" s="41">
        <f t="shared" si="1101"/>
        <v>-166.03643500000001</v>
      </c>
      <c r="O819" s="41" t="str">
        <f t="shared" si="1122"/>
        <v/>
      </c>
      <c r="P819" s="41" t="str">
        <f t="shared" si="1123"/>
        <v/>
      </c>
      <c r="Q819" s="41" t="str">
        <f t="shared" si="1124"/>
        <v/>
      </c>
      <c r="R819" s="41" t="str">
        <f t="shared" si="1125"/>
        <v/>
      </c>
      <c r="S819" s="41" t="str">
        <f t="shared" si="1126"/>
        <v/>
      </c>
      <c r="T819" s="41" t="str">
        <f t="shared" si="1127"/>
        <v/>
      </c>
      <c r="U819" s="41" t="str">
        <f t="shared" si="1128"/>
        <v/>
      </c>
      <c r="V819" s="41" t="str">
        <f t="shared" si="1129"/>
        <v/>
      </c>
      <c r="W819" s="41" t="str">
        <f t="shared" si="1130"/>
        <v/>
      </c>
      <c r="X819" s="41" t="str">
        <f t="shared" si="1131"/>
        <v/>
      </c>
      <c r="Y819" s="41" t="str">
        <f t="shared" si="1132"/>
        <v/>
      </c>
      <c r="Z819" s="41" t="str">
        <f t="shared" si="1133"/>
        <v/>
      </c>
      <c r="AC819" s="14">
        <f>SUM(I808:I819)</f>
        <v>86.255022000000025</v>
      </c>
      <c r="AD819" s="14">
        <f>SUM(J808:J819)</f>
        <v>907.53715199999999</v>
      </c>
      <c r="AE819" s="14">
        <f>SUM(K808:K819)</f>
        <v>-821.28212999999994</v>
      </c>
      <c r="AF819" s="14">
        <f>IF(AF$38=$E819,SUM(L808:L819),"")</f>
        <v>86.255022000000025</v>
      </c>
      <c r="AG819" s="14">
        <f t="shared" ref="AG819" si="1134">IF(AG$38=$E819,SUM(M808:M819),"")</f>
        <v>907.53715199999999</v>
      </c>
      <c r="AH819" s="14">
        <f t="shared" ref="AH819" si="1135">IF(AH$38=$E819,SUM(N808:N819),"")</f>
        <v>-821.28212999999994</v>
      </c>
      <c r="AI819" s="14" t="str">
        <f t="shared" ref="AI819" si="1136">IF(AI$38=$E819,SUM(O808:O819),"")</f>
        <v/>
      </c>
      <c r="AJ819" s="14" t="str">
        <f t="shared" ref="AJ819" si="1137">IF(AJ$38=$E819,SUM(P808:P819),"")</f>
        <v/>
      </c>
      <c r="AK819" s="14" t="str">
        <f t="shared" ref="AK819" si="1138">IF(AK$38=$E819,SUM(Q808:Q819),"")</f>
        <v/>
      </c>
      <c r="AL819" s="14" t="str">
        <f t="shared" ref="AL819" si="1139">IF(AL$38=$E819,SUM(R808:R819),"")</f>
        <v/>
      </c>
      <c r="AM819" s="14" t="str">
        <f t="shared" ref="AM819" si="1140">IF(AM$38=$E819,SUM(S808:S819),"")</f>
        <v/>
      </c>
      <c r="AN819" s="14" t="str">
        <f t="shared" ref="AN819" si="1141">IF(AN$38=$E819,SUM(T808:T819),"")</f>
        <v/>
      </c>
      <c r="AO819" s="14" t="str">
        <f t="shared" ref="AO819" si="1142">IF(AO$38=$E819,SUM(U808:U819),"")</f>
        <v/>
      </c>
      <c r="AP819" s="14" t="str">
        <f t="shared" ref="AP819" si="1143">IF(AP$38=$E819,SUM(V808:V819),"")</f>
        <v/>
      </c>
      <c r="AQ819" s="14" t="str">
        <f t="shared" ref="AQ819" si="1144">IF(AQ$38=$E819,SUM(W808:W819),"")</f>
        <v/>
      </c>
      <c r="AR819" s="14" t="str">
        <f t="shared" ref="AR819" si="1145">IF(AR$38=$E819,SUM(X808:X819),"")</f>
        <v/>
      </c>
      <c r="AS819" s="14" t="str">
        <f t="shared" ref="AS819" si="1146">IF(AS$38=$E819,SUM(Y808:Y819),"")</f>
        <v/>
      </c>
      <c r="AT819" s="14" t="str">
        <f t="shared" ref="AT819" si="1147">IF(AT$38=$E819,SUM(Z808:Z819),"")</f>
        <v/>
      </c>
    </row>
    <row r="820" spans="4:46" x14ac:dyDescent="0.25">
      <c r="D820" s="18">
        <v>1987</v>
      </c>
      <c r="E820" s="47">
        <f t="shared" si="1116"/>
        <v>4</v>
      </c>
      <c r="F820" s="9" t="s">
        <v>819</v>
      </c>
      <c r="G820" s="9">
        <v>-50.592300999999999</v>
      </c>
      <c r="I820" s="41">
        <f t="shared" si="1117"/>
        <v>-50.592300999999999</v>
      </c>
      <c r="J820" s="41">
        <f t="shared" si="1118"/>
        <v>0</v>
      </c>
      <c r="K820" s="41">
        <f t="shared" si="1119"/>
        <v>-50.592300999999999</v>
      </c>
      <c r="L820" s="41" t="str">
        <f t="shared" si="1120"/>
        <v/>
      </c>
      <c r="M820" s="41" t="str">
        <f t="shared" si="1121"/>
        <v/>
      </c>
      <c r="N820" s="41" t="str">
        <f t="shared" si="1101"/>
        <v/>
      </c>
      <c r="O820" s="41" t="str">
        <f t="shared" si="1122"/>
        <v/>
      </c>
      <c r="P820" s="41" t="str">
        <f t="shared" si="1123"/>
        <v/>
      </c>
      <c r="Q820" s="41" t="str">
        <f t="shared" si="1124"/>
        <v/>
      </c>
      <c r="R820" s="41" t="str">
        <f t="shared" si="1125"/>
        <v/>
      </c>
      <c r="S820" s="41" t="str">
        <f t="shared" si="1126"/>
        <v/>
      </c>
      <c r="T820" s="41" t="str">
        <f t="shared" si="1127"/>
        <v/>
      </c>
      <c r="U820" s="41">
        <f t="shared" si="1128"/>
        <v>-50.592300999999999</v>
      </c>
      <c r="V820" s="41">
        <f t="shared" si="1129"/>
        <v>0</v>
      </c>
      <c r="W820" s="41">
        <f t="shared" si="1130"/>
        <v>-50.592300999999999</v>
      </c>
      <c r="X820" s="41" t="str">
        <f t="shared" si="1131"/>
        <v/>
      </c>
      <c r="Y820" s="41" t="str">
        <f t="shared" si="1132"/>
        <v/>
      </c>
      <c r="Z820" s="41" t="str">
        <f t="shared" si="1133"/>
        <v/>
      </c>
    </row>
    <row r="821" spans="4:46" x14ac:dyDescent="0.25">
      <c r="D821" s="18">
        <v>1987</v>
      </c>
      <c r="E821" s="47">
        <f t="shared" si="1116"/>
        <v>4</v>
      </c>
      <c r="F821" s="9" t="s">
        <v>820</v>
      </c>
      <c r="G821" s="9">
        <v>-30.639489000000001</v>
      </c>
      <c r="I821" s="41">
        <f t="shared" si="1117"/>
        <v>-30.639489000000001</v>
      </c>
      <c r="J821" s="41">
        <f t="shared" si="1118"/>
        <v>0</v>
      </c>
      <c r="K821" s="41">
        <f t="shared" si="1119"/>
        <v>-30.639489000000001</v>
      </c>
      <c r="L821" s="41" t="str">
        <f t="shared" si="1120"/>
        <v/>
      </c>
      <c r="M821" s="41" t="str">
        <f t="shared" si="1121"/>
        <v/>
      </c>
      <c r="N821" s="41" t="str">
        <f t="shared" si="1101"/>
        <v/>
      </c>
      <c r="O821" s="41" t="str">
        <f t="shared" si="1122"/>
        <v/>
      </c>
      <c r="P821" s="41" t="str">
        <f t="shared" si="1123"/>
        <v/>
      </c>
      <c r="Q821" s="41" t="str">
        <f t="shared" si="1124"/>
        <v/>
      </c>
      <c r="R821" s="41" t="str">
        <f t="shared" si="1125"/>
        <v/>
      </c>
      <c r="S821" s="41" t="str">
        <f t="shared" si="1126"/>
        <v/>
      </c>
      <c r="T821" s="41" t="str">
        <f t="shared" si="1127"/>
        <v/>
      </c>
      <c r="U821" s="41">
        <f t="shared" si="1128"/>
        <v>-30.639489000000001</v>
      </c>
      <c r="V821" s="41">
        <f t="shared" si="1129"/>
        <v>0</v>
      </c>
      <c r="W821" s="41">
        <f t="shared" si="1130"/>
        <v>-30.639489000000001</v>
      </c>
      <c r="X821" s="41" t="str">
        <f t="shared" si="1131"/>
        <v/>
      </c>
      <c r="Y821" s="41" t="str">
        <f t="shared" si="1132"/>
        <v/>
      </c>
      <c r="Z821" s="41" t="str">
        <f t="shared" si="1133"/>
        <v/>
      </c>
    </row>
    <row r="822" spans="4:46" x14ac:dyDescent="0.25">
      <c r="D822" s="18">
        <v>1987</v>
      </c>
      <c r="E822" s="47">
        <f t="shared" si="1116"/>
        <v>4</v>
      </c>
      <c r="F822" s="9" t="s">
        <v>821</v>
      </c>
      <c r="G822" s="9">
        <v>-6.3345200000000004</v>
      </c>
      <c r="I822" s="41">
        <f t="shared" si="1117"/>
        <v>-6.3345200000000004</v>
      </c>
      <c r="J822" s="41">
        <f t="shared" si="1118"/>
        <v>0</v>
      </c>
      <c r="K822" s="41">
        <f t="shared" si="1119"/>
        <v>-6.3345200000000004</v>
      </c>
      <c r="L822" s="41" t="str">
        <f t="shared" si="1120"/>
        <v/>
      </c>
      <c r="M822" s="41" t="str">
        <f t="shared" si="1121"/>
        <v/>
      </c>
      <c r="N822" s="41" t="str">
        <f t="shared" si="1101"/>
        <v/>
      </c>
      <c r="O822" s="41" t="str">
        <f t="shared" si="1122"/>
        <v/>
      </c>
      <c r="P822" s="41" t="str">
        <f t="shared" si="1123"/>
        <v/>
      </c>
      <c r="Q822" s="41" t="str">
        <f t="shared" si="1124"/>
        <v/>
      </c>
      <c r="R822" s="41" t="str">
        <f t="shared" si="1125"/>
        <v/>
      </c>
      <c r="S822" s="41" t="str">
        <f t="shared" si="1126"/>
        <v/>
      </c>
      <c r="T822" s="41" t="str">
        <f t="shared" si="1127"/>
        <v/>
      </c>
      <c r="U822" s="41">
        <f t="shared" si="1128"/>
        <v>-6.3345200000000004</v>
      </c>
      <c r="V822" s="41">
        <f t="shared" si="1129"/>
        <v>0</v>
      </c>
      <c r="W822" s="41">
        <f t="shared" si="1130"/>
        <v>-6.3345200000000004</v>
      </c>
      <c r="X822" s="41" t="str">
        <f t="shared" si="1131"/>
        <v/>
      </c>
      <c r="Y822" s="41" t="str">
        <f t="shared" si="1132"/>
        <v/>
      </c>
      <c r="Z822" s="41" t="str">
        <f t="shared" si="1133"/>
        <v/>
      </c>
    </row>
    <row r="823" spans="4:46" x14ac:dyDescent="0.25">
      <c r="D823" s="18">
        <v>1987</v>
      </c>
      <c r="E823" s="47">
        <f t="shared" si="1116"/>
        <v>4</v>
      </c>
      <c r="F823" s="9" t="s">
        <v>822</v>
      </c>
      <c r="G823" s="9">
        <v>12.199816999999999</v>
      </c>
      <c r="I823" s="41">
        <f t="shared" si="1117"/>
        <v>12.199816999999999</v>
      </c>
      <c r="J823" s="41">
        <f t="shared" si="1118"/>
        <v>12.199816999999999</v>
      </c>
      <c r="K823" s="41">
        <f t="shared" si="1119"/>
        <v>0</v>
      </c>
      <c r="L823" s="41" t="str">
        <f t="shared" si="1120"/>
        <v/>
      </c>
      <c r="M823" s="41" t="str">
        <f t="shared" si="1121"/>
        <v/>
      </c>
      <c r="N823" s="41" t="str">
        <f t="shared" si="1101"/>
        <v/>
      </c>
      <c r="O823" s="41" t="str">
        <f t="shared" si="1122"/>
        <v/>
      </c>
      <c r="P823" s="41" t="str">
        <f t="shared" si="1123"/>
        <v/>
      </c>
      <c r="Q823" s="41" t="str">
        <f t="shared" si="1124"/>
        <v/>
      </c>
      <c r="R823" s="41" t="str">
        <f t="shared" si="1125"/>
        <v/>
      </c>
      <c r="S823" s="41" t="str">
        <f t="shared" si="1126"/>
        <v/>
      </c>
      <c r="T823" s="41" t="str">
        <f t="shared" si="1127"/>
        <v/>
      </c>
      <c r="U823" s="41">
        <f t="shared" si="1128"/>
        <v>12.199816999999999</v>
      </c>
      <c r="V823" s="41">
        <f t="shared" si="1129"/>
        <v>12.199816999999999</v>
      </c>
      <c r="W823" s="41">
        <f t="shared" si="1130"/>
        <v>0</v>
      </c>
      <c r="X823" s="41" t="str">
        <f t="shared" si="1131"/>
        <v/>
      </c>
      <c r="Y823" s="41" t="str">
        <f t="shared" si="1132"/>
        <v/>
      </c>
      <c r="Z823" s="41" t="str">
        <f t="shared" si="1133"/>
        <v/>
      </c>
    </row>
    <row r="824" spans="4:46" x14ac:dyDescent="0.25">
      <c r="D824" s="18">
        <v>1987</v>
      </c>
      <c r="E824" s="47">
        <f t="shared" si="1116"/>
        <v>4</v>
      </c>
      <c r="F824" s="9" t="s">
        <v>823</v>
      </c>
      <c r="G824" s="9">
        <v>78.730141000000003</v>
      </c>
      <c r="I824" s="41">
        <f t="shared" si="1117"/>
        <v>78.730141000000003</v>
      </c>
      <c r="J824" s="41">
        <f t="shared" si="1118"/>
        <v>78.730141000000003</v>
      </c>
      <c r="K824" s="41">
        <f t="shared" si="1119"/>
        <v>0</v>
      </c>
      <c r="L824" s="41" t="str">
        <f t="shared" si="1120"/>
        <v/>
      </c>
      <c r="M824" s="41" t="str">
        <f t="shared" si="1121"/>
        <v/>
      </c>
      <c r="N824" s="41" t="str">
        <f t="shared" si="1101"/>
        <v/>
      </c>
      <c r="O824" s="41" t="str">
        <f t="shared" si="1122"/>
        <v/>
      </c>
      <c r="P824" s="41" t="str">
        <f t="shared" si="1123"/>
        <v/>
      </c>
      <c r="Q824" s="41" t="str">
        <f t="shared" si="1124"/>
        <v/>
      </c>
      <c r="R824" s="41" t="str">
        <f t="shared" si="1125"/>
        <v/>
      </c>
      <c r="S824" s="41" t="str">
        <f t="shared" si="1126"/>
        <v/>
      </c>
      <c r="T824" s="41" t="str">
        <f t="shared" si="1127"/>
        <v/>
      </c>
      <c r="U824" s="41">
        <f t="shared" si="1128"/>
        <v>78.730141000000003</v>
      </c>
      <c r="V824" s="41">
        <f t="shared" si="1129"/>
        <v>78.730141000000003</v>
      </c>
      <c r="W824" s="41">
        <f t="shared" si="1130"/>
        <v>0</v>
      </c>
      <c r="X824" s="41" t="str">
        <f t="shared" si="1131"/>
        <v/>
      </c>
      <c r="Y824" s="41" t="str">
        <f t="shared" si="1132"/>
        <v/>
      </c>
      <c r="Z824" s="41" t="str">
        <f t="shared" si="1133"/>
        <v/>
      </c>
    </row>
    <row r="825" spans="4:46" x14ac:dyDescent="0.25">
      <c r="D825" s="18">
        <v>1987</v>
      </c>
      <c r="E825" s="47">
        <f t="shared" si="1116"/>
        <v>4</v>
      </c>
      <c r="F825" s="9" t="s">
        <v>824</v>
      </c>
      <c r="G825" s="9">
        <v>205.06338099999999</v>
      </c>
      <c r="I825" s="41">
        <f t="shared" si="1117"/>
        <v>205.06338099999999</v>
      </c>
      <c r="J825" s="41">
        <f t="shared" si="1118"/>
        <v>205.06338099999999</v>
      </c>
      <c r="K825" s="41">
        <f t="shared" si="1119"/>
        <v>0</v>
      </c>
      <c r="L825" s="41" t="str">
        <f t="shared" si="1120"/>
        <v/>
      </c>
      <c r="M825" s="41" t="str">
        <f t="shared" si="1121"/>
        <v/>
      </c>
      <c r="N825" s="41" t="str">
        <f t="shared" si="1101"/>
        <v/>
      </c>
      <c r="O825" s="41" t="str">
        <f t="shared" si="1122"/>
        <v/>
      </c>
      <c r="P825" s="41" t="str">
        <f t="shared" si="1123"/>
        <v/>
      </c>
      <c r="Q825" s="41" t="str">
        <f t="shared" si="1124"/>
        <v/>
      </c>
      <c r="R825" s="41" t="str">
        <f t="shared" si="1125"/>
        <v/>
      </c>
      <c r="S825" s="41" t="str">
        <f t="shared" si="1126"/>
        <v/>
      </c>
      <c r="T825" s="41" t="str">
        <f t="shared" si="1127"/>
        <v/>
      </c>
      <c r="U825" s="41">
        <f t="shared" si="1128"/>
        <v>205.06338099999999</v>
      </c>
      <c r="V825" s="41">
        <f t="shared" si="1129"/>
        <v>205.06338099999999</v>
      </c>
      <c r="W825" s="41">
        <f t="shared" si="1130"/>
        <v>0</v>
      </c>
      <c r="X825" s="41" t="str">
        <f t="shared" si="1131"/>
        <v/>
      </c>
      <c r="Y825" s="41" t="str">
        <f t="shared" si="1132"/>
        <v/>
      </c>
      <c r="Z825" s="41" t="str">
        <f t="shared" si="1133"/>
        <v/>
      </c>
    </row>
    <row r="826" spans="4:46" x14ac:dyDescent="0.25">
      <c r="D826" s="18">
        <v>1987</v>
      </c>
      <c r="E826" s="47">
        <f t="shared" si="1116"/>
        <v>4</v>
      </c>
      <c r="F826" s="9" t="s">
        <v>825</v>
      </c>
      <c r="G826" s="9">
        <v>146.47310200000001</v>
      </c>
      <c r="I826" s="41">
        <f t="shared" si="1117"/>
        <v>146.47310200000001</v>
      </c>
      <c r="J826" s="41">
        <f t="shared" si="1118"/>
        <v>146.47310200000001</v>
      </c>
      <c r="K826" s="41">
        <f t="shared" si="1119"/>
        <v>0</v>
      </c>
      <c r="L826" s="41" t="str">
        <f t="shared" si="1120"/>
        <v/>
      </c>
      <c r="M826" s="41" t="str">
        <f t="shared" si="1121"/>
        <v/>
      </c>
      <c r="N826" s="41" t="str">
        <f t="shared" si="1101"/>
        <v/>
      </c>
      <c r="O826" s="41" t="str">
        <f t="shared" si="1122"/>
        <v/>
      </c>
      <c r="P826" s="41" t="str">
        <f t="shared" si="1123"/>
        <v/>
      </c>
      <c r="Q826" s="41" t="str">
        <f t="shared" si="1124"/>
        <v/>
      </c>
      <c r="R826" s="41" t="str">
        <f t="shared" si="1125"/>
        <v/>
      </c>
      <c r="S826" s="41" t="str">
        <f t="shared" si="1126"/>
        <v/>
      </c>
      <c r="T826" s="41" t="str">
        <f t="shared" si="1127"/>
        <v/>
      </c>
      <c r="U826" s="41">
        <f t="shared" si="1128"/>
        <v>146.47310200000001</v>
      </c>
      <c r="V826" s="41">
        <f t="shared" si="1129"/>
        <v>146.47310200000001</v>
      </c>
      <c r="W826" s="41">
        <f t="shared" si="1130"/>
        <v>0</v>
      </c>
      <c r="X826" s="41" t="str">
        <f t="shared" si="1131"/>
        <v/>
      </c>
      <c r="Y826" s="41" t="str">
        <f t="shared" si="1132"/>
        <v/>
      </c>
      <c r="Z826" s="41" t="str">
        <f t="shared" si="1133"/>
        <v/>
      </c>
    </row>
    <row r="827" spans="4:46" x14ac:dyDescent="0.25">
      <c r="D827" s="18">
        <v>1987</v>
      </c>
      <c r="E827" s="47">
        <f t="shared" si="1116"/>
        <v>4</v>
      </c>
      <c r="F827" s="9" t="s">
        <v>826</v>
      </c>
      <c r="G827" s="9">
        <v>-61.949050999999997</v>
      </c>
      <c r="I827" s="41">
        <f t="shared" si="1117"/>
        <v>-61.949050999999997</v>
      </c>
      <c r="J827" s="41">
        <f t="shared" si="1118"/>
        <v>0</v>
      </c>
      <c r="K827" s="41">
        <f t="shared" si="1119"/>
        <v>-61.949050999999997</v>
      </c>
      <c r="L827" s="41" t="str">
        <f t="shared" si="1120"/>
        <v/>
      </c>
      <c r="M827" s="41" t="str">
        <f t="shared" si="1121"/>
        <v/>
      </c>
      <c r="N827" s="41" t="str">
        <f t="shared" si="1101"/>
        <v/>
      </c>
      <c r="O827" s="41" t="str">
        <f t="shared" si="1122"/>
        <v/>
      </c>
      <c r="P827" s="41" t="str">
        <f t="shared" si="1123"/>
        <v/>
      </c>
      <c r="Q827" s="41" t="str">
        <f t="shared" si="1124"/>
        <v/>
      </c>
      <c r="R827" s="41" t="str">
        <f t="shared" si="1125"/>
        <v/>
      </c>
      <c r="S827" s="41" t="str">
        <f t="shared" si="1126"/>
        <v/>
      </c>
      <c r="T827" s="41" t="str">
        <f t="shared" si="1127"/>
        <v/>
      </c>
      <c r="U827" s="41">
        <f t="shared" si="1128"/>
        <v>-61.949050999999997</v>
      </c>
      <c r="V827" s="41">
        <f t="shared" si="1129"/>
        <v>0</v>
      </c>
      <c r="W827" s="41">
        <f t="shared" si="1130"/>
        <v>-61.949050999999997</v>
      </c>
      <c r="X827" s="41" t="str">
        <f t="shared" si="1131"/>
        <v/>
      </c>
      <c r="Y827" s="41" t="str">
        <f t="shared" si="1132"/>
        <v/>
      </c>
      <c r="Z827" s="41" t="str">
        <f t="shared" si="1133"/>
        <v/>
      </c>
    </row>
    <row r="828" spans="4:46" x14ac:dyDescent="0.25">
      <c r="D828" s="18">
        <v>1987</v>
      </c>
      <c r="E828" s="47">
        <f t="shared" si="1116"/>
        <v>4</v>
      </c>
      <c r="F828" s="9" t="s">
        <v>827</v>
      </c>
      <c r="G828" s="9">
        <v>-195.56764000000001</v>
      </c>
      <c r="I828" s="41">
        <f t="shared" si="1117"/>
        <v>-195.56764000000001</v>
      </c>
      <c r="J828" s="41">
        <f t="shared" si="1118"/>
        <v>0</v>
      </c>
      <c r="K828" s="41">
        <f t="shared" si="1119"/>
        <v>-195.56764000000001</v>
      </c>
      <c r="L828" s="41" t="str">
        <f t="shared" si="1120"/>
        <v/>
      </c>
      <c r="M828" s="41" t="str">
        <f t="shared" si="1121"/>
        <v/>
      </c>
      <c r="N828" s="41" t="str">
        <f t="shared" si="1101"/>
        <v/>
      </c>
      <c r="O828" s="41" t="str">
        <f t="shared" si="1122"/>
        <v/>
      </c>
      <c r="P828" s="41" t="str">
        <f t="shared" si="1123"/>
        <v/>
      </c>
      <c r="Q828" s="41" t="str">
        <f t="shared" si="1124"/>
        <v/>
      </c>
      <c r="R828" s="41" t="str">
        <f t="shared" si="1125"/>
        <v/>
      </c>
      <c r="S828" s="41" t="str">
        <f t="shared" si="1126"/>
        <v/>
      </c>
      <c r="T828" s="41" t="str">
        <f t="shared" si="1127"/>
        <v/>
      </c>
      <c r="U828" s="41">
        <f t="shared" si="1128"/>
        <v>-195.56764000000001</v>
      </c>
      <c r="V828" s="41">
        <f t="shared" si="1129"/>
        <v>0</v>
      </c>
      <c r="W828" s="41">
        <f t="shared" si="1130"/>
        <v>-195.56764000000001</v>
      </c>
      <c r="X828" s="41" t="str">
        <f t="shared" si="1131"/>
        <v/>
      </c>
      <c r="Y828" s="41" t="str">
        <f t="shared" si="1132"/>
        <v/>
      </c>
      <c r="Z828" s="41" t="str">
        <f t="shared" si="1133"/>
        <v/>
      </c>
    </row>
    <row r="829" spans="4:46" x14ac:dyDescent="0.25">
      <c r="D829" s="18">
        <v>1987</v>
      </c>
      <c r="E829" s="47">
        <f t="shared" si="1116"/>
        <v>4</v>
      </c>
      <c r="F829" s="9" t="s">
        <v>828</v>
      </c>
      <c r="G829" s="9">
        <v>-225.150138</v>
      </c>
      <c r="I829" s="41">
        <f t="shared" si="1117"/>
        <v>-225.150138</v>
      </c>
      <c r="J829" s="41">
        <f t="shared" si="1118"/>
        <v>0</v>
      </c>
      <c r="K829" s="41">
        <f t="shared" si="1119"/>
        <v>-225.150138</v>
      </c>
      <c r="L829" s="41" t="str">
        <f t="shared" si="1120"/>
        <v/>
      </c>
      <c r="M829" s="41" t="str">
        <f t="shared" si="1121"/>
        <v/>
      </c>
      <c r="N829" s="41" t="str">
        <f t="shared" si="1101"/>
        <v/>
      </c>
      <c r="O829" s="41" t="str">
        <f t="shared" si="1122"/>
        <v/>
      </c>
      <c r="P829" s="41" t="str">
        <f t="shared" si="1123"/>
        <v/>
      </c>
      <c r="Q829" s="41" t="str">
        <f t="shared" si="1124"/>
        <v/>
      </c>
      <c r="R829" s="41" t="str">
        <f t="shared" si="1125"/>
        <v/>
      </c>
      <c r="S829" s="41" t="str">
        <f t="shared" si="1126"/>
        <v/>
      </c>
      <c r="T829" s="41" t="str">
        <f t="shared" si="1127"/>
        <v/>
      </c>
      <c r="U829" s="41">
        <f t="shared" si="1128"/>
        <v>-225.150138</v>
      </c>
      <c r="V829" s="41">
        <f t="shared" si="1129"/>
        <v>0</v>
      </c>
      <c r="W829" s="41">
        <f t="shared" si="1130"/>
        <v>-225.150138</v>
      </c>
      <c r="X829" s="41" t="str">
        <f t="shared" si="1131"/>
        <v/>
      </c>
      <c r="Y829" s="41" t="str">
        <f t="shared" si="1132"/>
        <v/>
      </c>
      <c r="Z829" s="41" t="str">
        <f t="shared" si="1133"/>
        <v/>
      </c>
    </row>
    <row r="830" spans="4:46" x14ac:dyDescent="0.25">
      <c r="D830" s="18">
        <v>1987</v>
      </c>
      <c r="E830" s="47">
        <f t="shared" si="1116"/>
        <v>4</v>
      </c>
      <c r="F830" s="9" t="s">
        <v>829</v>
      </c>
      <c r="G830" s="9">
        <v>-181.183224</v>
      </c>
      <c r="I830" s="41">
        <f t="shared" si="1117"/>
        <v>-181.183224</v>
      </c>
      <c r="J830" s="41">
        <f t="shared" si="1118"/>
        <v>0</v>
      </c>
      <c r="K830" s="41">
        <f t="shared" si="1119"/>
        <v>-181.183224</v>
      </c>
      <c r="L830" s="41" t="str">
        <f t="shared" si="1120"/>
        <v/>
      </c>
      <c r="M830" s="41" t="str">
        <f t="shared" si="1121"/>
        <v/>
      </c>
      <c r="N830" s="41" t="str">
        <f t="shared" si="1101"/>
        <v/>
      </c>
      <c r="O830" s="41" t="str">
        <f t="shared" si="1122"/>
        <v/>
      </c>
      <c r="P830" s="41" t="str">
        <f t="shared" si="1123"/>
        <v/>
      </c>
      <c r="Q830" s="41" t="str">
        <f t="shared" si="1124"/>
        <v/>
      </c>
      <c r="R830" s="41" t="str">
        <f t="shared" si="1125"/>
        <v/>
      </c>
      <c r="S830" s="41" t="str">
        <f t="shared" si="1126"/>
        <v/>
      </c>
      <c r="T830" s="41" t="str">
        <f t="shared" si="1127"/>
        <v/>
      </c>
      <c r="U830" s="41">
        <f t="shared" si="1128"/>
        <v>-181.183224</v>
      </c>
      <c r="V830" s="41">
        <f t="shared" si="1129"/>
        <v>0</v>
      </c>
      <c r="W830" s="41">
        <f t="shared" si="1130"/>
        <v>-181.183224</v>
      </c>
      <c r="X830" s="41" t="str">
        <f t="shared" si="1131"/>
        <v/>
      </c>
      <c r="Y830" s="41" t="str">
        <f t="shared" si="1132"/>
        <v/>
      </c>
      <c r="Z830" s="41" t="str">
        <f t="shared" si="1133"/>
        <v/>
      </c>
    </row>
    <row r="831" spans="4:46" x14ac:dyDescent="0.25">
      <c r="D831" s="18">
        <v>1987</v>
      </c>
      <c r="E831" s="47">
        <f t="shared" si="1116"/>
        <v>4</v>
      </c>
      <c r="F831" s="9" t="s">
        <v>830</v>
      </c>
      <c r="G831" s="9">
        <v>-92.159893999999994</v>
      </c>
      <c r="I831" s="41">
        <f t="shared" si="1117"/>
        <v>-92.159893999999994</v>
      </c>
      <c r="J831" s="41">
        <f t="shared" si="1118"/>
        <v>0</v>
      </c>
      <c r="K831" s="41">
        <f t="shared" si="1119"/>
        <v>-92.159893999999994</v>
      </c>
      <c r="L831" s="41" t="str">
        <f t="shared" si="1120"/>
        <v/>
      </c>
      <c r="M831" s="41" t="str">
        <f t="shared" si="1121"/>
        <v/>
      </c>
      <c r="N831" s="41" t="str">
        <f t="shared" si="1101"/>
        <v/>
      </c>
      <c r="O831" s="41" t="str">
        <f t="shared" si="1122"/>
        <v/>
      </c>
      <c r="P831" s="41" t="str">
        <f t="shared" si="1123"/>
        <v/>
      </c>
      <c r="Q831" s="41" t="str">
        <f t="shared" si="1124"/>
        <v/>
      </c>
      <c r="R831" s="41" t="str">
        <f t="shared" si="1125"/>
        <v/>
      </c>
      <c r="S831" s="41" t="str">
        <f t="shared" si="1126"/>
        <v/>
      </c>
      <c r="T831" s="41" t="str">
        <f t="shared" si="1127"/>
        <v/>
      </c>
      <c r="U831" s="41">
        <f t="shared" si="1128"/>
        <v>-92.159893999999994</v>
      </c>
      <c r="V831" s="41">
        <f t="shared" si="1129"/>
        <v>0</v>
      </c>
      <c r="W831" s="41">
        <f t="shared" si="1130"/>
        <v>-92.159893999999994</v>
      </c>
      <c r="X831" s="41" t="str">
        <f t="shared" si="1131"/>
        <v/>
      </c>
      <c r="Y831" s="41" t="str">
        <f t="shared" si="1132"/>
        <v/>
      </c>
      <c r="Z831" s="41" t="str">
        <f t="shared" si="1133"/>
        <v/>
      </c>
      <c r="AC831" s="14">
        <f>SUM(I820:I831)</f>
        <v>-401.10981600000002</v>
      </c>
      <c r="AD831" s="14">
        <f>SUM(J820:J831)</f>
        <v>442.46644100000003</v>
      </c>
      <c r="AE831" s="14">
        <f>SUM(K820:K831)</f>
        <v>-843.57625699999994</v>
      </c>
      <c r="AF831" s="14" t="str">
        <f>IF(AF$38=$E831,SUM(L820:L831),"")</f>
        <v/>
      </c>
      <c r="AG831" s="14" t="str">
        <f t="shared" ref="AG831" si="1148">IF(AG$38=$E831,SUM(M820:M831),"")</f>
        <v/>
      </c>
      <c r="AH831" s="14" t="str">
        <f t="shared" ref="AH831" si="1149">IF(AH$38=$E831,SUM(N820:N831),"")</f>
        <v/>
      </c>
      <c r="AI831" s="14" t="str">
        <f t="shared" ref="AI831" si="1150">IF(AI$38=$E831,SUM(O820:O831),"")</f>
        <v/>
      </c>
      <c r="AJ831" s="14" t="str">
        <f t="shared" ref="AJ831" si="1151">IF(AJ$38=$E831,SUM(P820:P831),"")</f>
        <v/>
      </c>
      <c r="AK831" s="14" t="str">
        <f t="shared" ref="AK831" si="1152">IF(AK$38=$E831,SUM(Q820:Q831),"")</f>
        <v/>
      </c>
      <c r="AL831" s="14" t="str">
        <f t="shared" ref="AL831" si="1153">IF(AL$38=$E831,SUM(R820:R831),"")</f>
        <v/>
      </c>
      <c r="AM831" s="14" t="str">
        <f t="shared" ref="AM831" si="1154">IF(AM$38=$E831,SUM(S820:S831),"")</f>
        <v/>
      </c>
      <c r="AN831" s="14" t="str">
        <f t="shared" ref="AN831" si="1155">IF(AN$38=$E831,SUM(T820:T831),"")</f>
        <v/>
      </c>
      <c r="AO831" s="14">
        <f t="shared" ref="AO831" si="1156">IF(AO$38=$E831,SUM(U820:U831),"")</f>
        <v>-401.10981600000002</v>
      </c>
      <c r="AP831" s="14">
        <f t="shared" ref="AP831" si="1157">IF(AP$38=$E831,SUM(V820:V831),"")</f>
        <v>442.46644100000003</v>
      </c>
      <c r="AQ831" s="14">
        <f t="shared" ref="AQ831" si="1158">IF(AQ$38=$E831,SUM(W820:W831),"")</f>
        <v>-843.57625699999994</v>
      </c>
      <c r="AR831" s="14" t="str">
        <f t="shared" ref="AR831" si="1159">IF(AR$38=$E831,SUM(X820:X831),"")</f>
        <v/>
      </c>
      <c r="AS831" s="14" t="str">
        <f t="shared" ref="AS831" si="1160">IF(AS$38=$E831,SUM(Y820:Y831),"")</f>
        <v/>
      </c>
      <c r="AT831" s="14" t="str">
        <f t="shared" ref="AT831" si="1161">IF(AT$38=$E831,SUM(Z820:Z831),"")</f>
        <v/>
      </c>
    </row>
    <row r="832" spans="4:46" x14ac:dyDescent="0.25">
      <c r="D832" s="18">
        <v>1988</v>
      </c>
      <c r="E832" s="47">
        <f t="shared" si="1116"/>
        <v>5</v>
      </c>
      <c r="F832" s="9" t="s">
        <v>831</v>
      </c>
      <c r="G832" s="9">
        <v>-72.417866000000004</v>
      </c>
      <c r="I832" s="41">
        <f t="shared" si="1117"/>
        <v>-72.417866000000004</v>
      </c>
      <c r="J832" s="41">
        <f t="shared" si="1118"/>
        <v>0</v>
      </c>
      <c r="K832" s="41">
        <f t="shared" si="1119"/>
        <v>-72.417866000000004</v>
      </c>
      <c r="L832" s="41" t="str">
        <f t="shared" si="1120"/>
        <v/>
      </c>
      <c r="M832" s="41" t="str">
        <f t="shared" si="1121"/>
        <v/>
      </c>
      <c r="N832" s="41" t="str">
        <f t="shared" si="1101"/>
        <v/>
      </c>
      <c r="O832" s="41" t="str">
        <f t="shared" si="1122"/>
        <v/>
      </c>
      <c r="P832" s="41" t="str">
        <f t="shared" si="1123"/>
        <v/>
      </c>
      <c r="Q832" s="41" t="str">
        <f t="shared" si="1124"/>
        <v/>
      </c>
      <c r="R832" s="41" t="str">
        <f t="shared" si="1125"/>
        <v/>
      </c>
      <c r="S832" s="41" t="str">
        <f t="shared" si="1126"/>
        <v/>
      </c>
      <c r="T832" s="41" t="str">
        <f t="shared" si="1127"/>
        <v/>
      </c>
      <c r="U832" s="41" t="str">
        <f t="shared" si="1128"/>
        <v/>
      </c>
      <c r="V832" s="41" t="str">
        <f t="shared" si="1129"/>
        <v/>
      </c>
      <c r="W832" s="41" t="str">
        <f t="shared" si="1130"/>
        <v/>
      </c>
      <c r="X832" s="41">
        <f t="shared" si="1131"/>
        <v>-72.417866000000004</v>
      </c>
      <c r="Y832" s="41">
        <f t="shared" si="1132"/>
        <v>0</v>
      </c>
      <c r="Z832" s="41">
        <f t="shared" si="1133"/>
        <v>-72.417866000000004</v>
      </c>
    </row>
    <row r="833" spans="4:46" x14ac:dyDescent="0.25">
      <c r="D833" s="18">
        <v>1988</v>
      </c>
      <c r="E833" s="47">
        <f t="shared" si="1116"/>
        <v>5</v>
      </c>
      <c r="F833" s="9" t="s">
        <v>832</v>
      </c>
      <c r="G833" s="9">
        <v>-13.910797000000001</v>
      </c>
      <c r="I833" s="41">
        <f t="shared" si="1117"/>
        <v>-13.910797000000001</v>
      </c>
      <c r="J833" s="41">
        <f t="shared" si="1118"/>
        <v>0</v>
      </c>
      <c r="K833" s="41">
        <f t="shared" si="1119"/>
        <v>-13.910797000000001</v>
      </c>
      <c r="L833" s="41" t="str">
        <f t="shared" si="1120"/>
        <v/>
      </c>
      <c r="M833" s="41" t="str">
        <f t="shared" si="1121"/>
        <v/>
      </c>
      <c r="N833" s="41" t="str">
        <f t="shared" si="1101"/>
        <v/>
      </c>
      <c r="O833" s="41" t="str">
        <f t="shared" si="1122"/>
        <v/>
      </c>
      <c r="P833" s="41" t="str">
        <f t="shared" si="1123"/>
        <v/>
      </c>
      <c r="Q833" s="41" t="str">
        <f t="shared" si="1124"/>
        <v/>
      </c>
      <c r="R833" s="41" t="str">
        <f t="shared" si="1125"/>
        <v/>
      </c>
      <c r="S833" s="41" t="str">
        <f t="shared" si="1126"/>
        <v/>
      </c>
      <c r="T833" s="41" t="str">
        <f t="shared" si="1127"/>
        <v/>
      </c>
      <c r="U833" s="41" t="str">
        <f t="shared" si="1128"/>
        <v/>
      </c>
      <c r="V833" s="41" t="str">
        <f t="shared" si="1129"/>
        <v/>
      </c>
      <c r="W833" s="41" t="str">
        <f t="shared" si="1130"/>
        <v/>
      </c>
      <c r="X833" s="41">
        <f t="shared" si="1131"/>
        <v>-13.910797000000001</v>
      </c>
      <c r="Y833" s="41">
        <f t="shared" si="1132"/>
        <v>0</v>
      </c>
      <c r="Z833" s="41">
        <f t="shared" si="1133"/>
        <v>-13.910797000000001</v>
      </c>
    </row>
    <row r="834" spans="4:46" x14ac:dyDescent="0.25">
      <c r="D834" s="18">
        <v>1988</v>
      </c>
      <c r="E834" s="47">
        <f t="shared" si="1116"/>
        <v>5</v>
      </c>
      <c r="F834" s="9" t="s">
        <v>833</v>
      </c>
      <c r="G834" s="9">
        <v>152.07895600000001</v>
      </c>
      <c r="I834" s="41">
        <f t="shared" si="1117"/>
        <v>152.07895600000001</v>
      </c>
      <c r="J834" s="41">
        <f t="shared" si="1118"/>
        <v>152.07895600000001</v>
      </c>
      <c r="K834" s="41">
        <f t="shared" si="1119"/>
        <v>0</v>
      </c>
      <c r="L834" s="41" t="str">
        <f t="shared" si="1120"/>
        <v/>
      </c>
      <c r="M834" s="41" t="str">
        <f t="shared" si="1121"/>
        <v/>
      </c>
      <c r="N834" s="41" t="str">
        <f t="shared" si="1101"/>
        <v/>
      </c>
      <c r="O834" s="41" t="str">
        <f t="shared" si="1122"/>
        <v/>
      </c>
      <c r="P834" s="41" t="str">
        <f t="shared" si="1123"/>
        <v/>
      </c>
      <c r="Q834" s="41" t="str">
        <f t="shared" si="1124"/>
        <v/>
      </c>
      <c r="R834" s="41" t="str">
        <f t="shared" si="1125"/>
        <v/>
      </c>
      <c r="S834" s="41" t="str">
        <f t="shared" si="1126"/>
        <v/>
      </c>
      <c r="T834" s="41" t="str">
        <f t="shared" si="1127"/>
        <v/>
      </c>
      <c r="U834" s="41" t="str">
        <f t="shared" si="1128"/>
        <v/>
      </c>
      <c r="V834" s="41" t="str">
        <f t="shared" si="1129"/>
        <v/>
      </c>
      <c r="W834" s="41" t="str">
        <f t="shared" si="1130"/>
        <v/>
      </c>
      <c r="X834" s="41">
        <f t="shared" si="1131"/>
        <v>152.07895600000001</v>
      </c>
      <c r="Y834" s="41">
        <f t="shared" si="1132"/>
        <v>152.07895600000001</v>
      </c>
      <c r="Z834" s="41">
        <f t="shared" si="1133"/>
        <v>0</v>
      </c>
    </row>
    <row r="835" spans="4:46" x14ac:dyDescent="0.25">
      <c r="D835" s="18">
        <v>1988</v>
      </c>
      <c r="E835" s="47">
        <f t="shared" si="1116"/>
        <v>5</v>
      </c>
      <c r="F835" s="9" t="s">
        <v>834</v>
      </c>
      <c r="G835" s="9">
        <v>81.217926000000006</v>
      </c>
      <c r="I835" s="41">
        <f t="shared" si="1117"/>
        <v>81.217926000000006</v>
      </c>
      <c r="J835" s="41">
        <f t="shared" si="1118"/>
        <v>81.217926000000006</v>
      </c>
      <c r="K835" s="41">
        <f t="shared" si="1119"/>
        <v>0</v>
      </c>
      <c r="L835" s="41" t="str">
        <f t="shared" si="1120"/>
        <v/>
      </c>
      <c r="M835" s="41" t="str">
        <f t="shared" si="1121"/>
        <v/>
      </c>
      <c r="N835" s="41" t="str">
        <f t="shared" si="1101"/>
        <v/>
      </c>
      <c r="O835" s="41" t="str">
        <f t="shared" si="1122"/>
        <v/>
      </c>
      <c r="P835" s="41" t="str">
        <f t="shared" si="1123"/>
        <v/>
      </c>
      <c r="Q835" s="41" t="str">
        <f t="shared" si="1124"/>
        <v/>
      </c>
      <c r="R835" s="41" t="str">
        <f t="shared" si="1125"/>
        <v/>
      </c>
      <c r="S835" s="41" t="str">
        <f t="shared" si="1126"/>
        <v/>
      </c>
      <c r="T835" s="41" t="str">
        <f t="shared" si="1127"/>
        <v/>
      </c>
      <c r="U835" s="41" t="str">
        <f t="shared" si="1128"/>
        <v/>
      </c>
      <c r="V835" s="41" t="str">
        <f t="shared" si="1129"/>
        <v/>
      </c>
      <c r="W835" s="41" t="str">
        <f t="shared" si="1130"/>
        <v/>
      </c>
      <c r="X835" s="41">
        <f t="shared" si="1131"/>
        <v>81.217926000000006</v>
      </c>
      <c r="Y835" s="41">
        <f t="shared" si="1132"/>
        <v>81.217926000000006</v>
      </c>
      <c r="Z835" s="41">
        <f t="shared" si="1133"/>
        <v>0</v>
      </c>
    </row>
    <row r="836" spans="4:46" x14ac:dyDescent="0.25">
      <c r="D836" s="18">
        <v>1988</v>
      </c>
      <c r="E836" s="47">
        <f t="shared" si="1116"/>
        <v>5</v>
      </c>
      <c r="F836" s="9" t="s">
        <v>835</v>
      </c>
      <c r="G836" s="9">
        <v>84.485780000000005</v>
      </c>
      <c r="I836" s="41">
        <f t="shared" si="1117"/>
        <v>84.485780000000005</v>
      </c>
      <c r="J836" s="41">
        <f t="shared" si="1118"/>
        <v>84.485780000000005</v>
      </c>
      <c r="K836" s="41">
        <f t="shared" si="1119"/>
        <v>0</v>
      </c>
      <c r="L836" s="41" t="str">
        <f t="shared" si="1120"/>
        <v/>
      </c>
      <c r="M836" s="41" t="str">
        <f t="shared" si="1121"/>
        <v/>
      </c>
      <c r="N836" s="41" t="str">
        <f t="shared" si="1101"/>
        <v/>
      </c>
      <c r="O836" s="41" t="str">
        <f t="shared" si="1122"/>
        <v/>
      </c>
      <c r="P836" s="41" t="str">
        <f t="shared" si="1123"/>
        <v/>
      </c>
      <c r="Q836" s="41" t="str">
        <f t="shared" si="1124"/>
        <v/>
      </c>
      <c r="R836" s="41" t="str">
        <f t="shared" si="1125"/>
        <v/>
      </c>
      <c r="S836" s="41" t="str">
        <f t="shared" si="1126"/>
        <v/>
      </c>
      <c r="T836" s="41" t="str">
        <f t="shared" si="1127"/>
        <v/>
      </c>
      <c r="U836" s="41" t="str">
        <f t="shared" si="1128"/>
        <v/>
      </c>
      <c r="V836" s="41" t="str">
        <f t="shared" si="1129"/>
        <v/>
      </c>
      <c r="W836" s="41" t="str">
        <f t="shared" si="1130"/>
        <v/>
      </c>
      <c r="X836" s="41">
        <f t="shared" si="1131"/>
        <v>84.485780000000005</v>
      </c>
      <c r="Y836" s="41">
        <f t="shared" si="1132"/>
        <v>84.485780000000005</v>
      </c>
      <c r="Z836" s="41">
        <f t="shared" si="1133"/>
        <v>0</v>
      </c>
    </row>
    <row r="837" spans="4:46" x14ac:dyDescent="0.25">
      <c r="D837" s="18">
        <v>1988</v>
      </c>
      <c r="E837" s="47">
        <f t="shared" si="1116"/>
        <v>5</v>
      </c>
      <c r="F837" s="9" t="s">
        <v>836</v>
      </c>
      <c r="G837" s="9">
        <v>80.496234999999999</v>
      </c>
      <c r="I837" s="41">
        <f t="shared" si="1117"/>
        <v>80.496234999999999</v>
      </c>
      <c r="J837" s="41">
        <f t="shared" si="1118"/>
        <v>80.496234999999999</v>
      </c>
      <c r="K837" s="41">
        <f t="shared" si="1119"/>
        <v>0</v>
      </c>
      <c r="L837" s="41" t="str">
        <f t="shared" si="1120"/>
        <v/>
      </c>
      <c r="M837" s="41" t="str">
        <f t="shared" si="1121"/>
        <v/>
      </c>
      <c r="N837" s="41" t="str">
        <f t="shared" si="1101"/>
        <v/>
      </c>
      <c r="O837" s="41" t="str">
        <f t="shared" si="1122"/>
        <v/>
      </c>
      <c r="P837" s="41" t="str">
        <f t="shared" si="1123"/>
        <v/>
      </c>
      <c r="Q837" s="41" t="str">
        <f t="shared" si="1124"/>
        <v/>
      </c>
      <c r="R837" s="41" t="str">
        <f t="shared" si="1125"/>
        <v/>
      </c>
      <c r="S837" s="41" t="str">
        <f t="shared" si="1126"/>
        <v/>
      </c>
      <c r="T837" s="41" t="str">
        <f t="shared" si="1127"/>
        <v/>
      </c>
      <c r="U837" s="41" t="str">
        <f t="shared" si="1128"/>
        <v/>
      </c>
      <c r="V837" s="41" t="str">
        <f t="shared" si="1129"/>
        <v/>
      </c>
      <c r="W837" s="41" t="str">
        <f t="shared" si="1130"/>
        <v/>
      </c>
      <c r="X837" s="41">
        <f t="shared" si="1131"/>
        <v>80.496234999999999</v>
      </c>
      <c r="Y837" s="41">
        <f t="shared" si="1132"/>
        <v>80.496234999999999</v>
      </c>
      <c r="Z837" s="41">
        <f t="shared" si="1133"/>
        <v>0</v>
      </c>
    </row>
    <row r="838" spans="4:46" x14ac:dyDescent="0.25">
      <c r="D838" s="18">
        <v>1988</v>
      </c>
      <c r="E838" s="47">
        <f t="shared" si="1116"/>
        <v>5</v>
      </c>
      <c r="F838" s="9" t="s">
        <v>837</v>
      </c>
      <c r="G838" s="9">
        <v>86.477984000000006</v>
      </c>
      <c r="I838" s="41">
        <f t="shared" si="1117"/>
        <v>86.477984000000006</v>
      </c>
      <c r="J838" s="41">
        <f t="shared" si="1118"/>
        <v>86.477984000000006</v>
      </c>
      <c r="K838" s="41">
        <f t="shared" si="1119"/>
        <v>0</v>
      </c>
      <c r="L838" s="41" t="str">
        <f t="shared" si="1120"/>
        <v/>
      </c>
      <c r="M838" s="41" t="str">
        <f t="shared" si="1121"/>
        <v/>
      </c>
      <c r="N838" s="41" t="str">
        <f t="shared" si="1101"/>
        <v/>
      </c>
      <c r="O838" s="41" t="str">
        <f t="shared" si="1122"/>
        <v/>
      </c>
      <c r="P838" s="41" t="str">
        <f t="shared" si="1123"/>
        <v/>
      </c>
      <c r="Q838" s="41" t="str">
        <f t="shared" si="1124"/>
        <v/>
      </c>
      <c r="R838" s="41" t="str">
        <f t="shared" si="1125"/>
        <v/>
      </c>
      <c r="S838" s="41" t="str">
        <f t="shared" si="1126"/>
        <v/>
      </c>
      <c r="T838" s="41" t="str">
        <f t="shared" si="1127"/>
        <v/>
      </c>
      <c r="U838" s="41" t="str">
        <f t="shared" si="1128"/>
        <v/>
      </c>
      <c r="V838" s="41" t="str">
        <f t="shared" si="1129"/>
        <v/>
      </c>
      <c r="W838" s="41" t="str">
        <f t="shared" si="1130"/>
        <v/>
      </c>
      <c r="X838" s="41">
        <f t="shared" si="1131"/>
        <v>86.477984000000006</v>
      </c>
      <c r="Y838" s="41">
        <f t="shared" si="1132"/>
        <v>86.477984000000006</v>
      </c>
      <c r="Z838" s="41">
        <f t="shared" si="1133"/>
        <v>0</v>
      </c>
    </row>
    <row r="839" spans="4:46" x14ac:dyDescent="0.25">
      <c r="D839" s="18">
        <v>1988</v>
      </c>
      <c r="E839" s="47">
        <f t="shared" si="1116"/>
        <v>5</v>
      </c>
      <c r="F839" s="9" t="s">
        <v>838</v>
      </c>
      <c r="G839" s="9">
        <v>-54.754852</v>
      </c>
      <c r="I839" s="41">
        <f t="shared" si="1117"/>
        <v>-54.754852</v>
      </c>
      <c r="J839" s="41">
        <f t="shared" si="1118"/>
        <v>0</v>
      </c>
      <c r="K839" s="41">
        <f t="shared" si="1119"/>
        <v>-54.754852</v>
      </c>
      <c r="L839" s="41" t="str">
        <f t="shared" si="1120"/>
        <v/>
      </c>
      <c r="M839" s="41" t="str">
        <f t="shared" si="1121"/>
        <v/>
      </c>
      <c r="N839" s="41" t="str">
        <f t="shared" si="1101"/>
        <v/>
      </c>
      <c r="O839" s="41" t="str">
        <f t="shared" si="1122"/>
        <v/>
      </c>
      <c r="P839" s="41" t="str">
        <f t="shared" si="1123"/>
        <v/>
      </c>
      <c r="Q839" s="41" t="str">
        <f t="shared" si="1124"/>
        <v/>
      </c>
      <c r="R839" s="41" t="str">
        <f t="shared" si="1125"/>
        <v/>
      </c>
      <c r="S839" s="41" t="str">
        <f t="shared" si="1126"/>
        <v/>
      </c>
      <c r="T839" s="41" t="str">
        <f t="shared" si="1127"/>
        <v/>
      </c>
      <c r="U839" s="41" t="str">
        <f t="shared" si="1128"/>
        <v/>
      </c>
      <c r="V839" s="41" t="str">
        <f t="shared" si="1129"/>
        <v/>
      </c>
      <c r="W839" s="41" t="str">
        <f t="shared" si="1130"/>
        <v/>
      </c>
      <c r="X839" s="41">
        <f t="shared" si="1131"/>
        <v>-54.754852</v>
      </c>
      <c r="Y839" s="41">
        <f t="shared" si="1132"/>
        <v>0</v>
      </c>
      <c r="Z839" s="41">
        <f t="shared" si="1133"/>
        <v>-54.754852</v>
      </c>
    </row>
    <row r="840" spans="4:46" x14ac:dyDescent="0.25">
      <c r="D840" s="18">
        <v>1988</v>
      </c>
      <c r="E840" s="47">
        <f t="shared" si="1116"/>
        <v>5</v>
      </c>
      <c r="F840" s="9" t="s">
        <v>839</v>
      </c>
      <c r="G840" s="9">
        <v>-17.685317000000001</v>
      </c>
      <c r="I840" s="41">
        <f t="shared" si="1117"/>
        <v>-17.685317000000001</v>
      </c>
      <c r="J840" s="41">
        <f t="shared" si="1118"/>
        <v>0</v>
      </c>
      <c r="K840" s="41">
        <f t="shared" si="1119"/>
        <v>-17.685317000000001</v>
      </c>
      <c r="L840" s="41" t="str">
        <f t="shared" si="1120"/>
        <v/>
      </c>
      <c r="M840" s="41" t="str">
        <f t="shared" si="1121"/>
        <v/>
      </c>
      <c r="N840" s="41" t="str">
        <f t="shared" si="1101"/>
        <v/>
      </c>
      <c r="O840" s="41" t="str">
        <f t="shared" si="1122"/>
        <v/>
      </c>
      <c r="P840" s="41" t="str">
        <f t="shared" si="1123"/>
        <v/>
      </c>
      <c r="Q840" s="41" t="str">
        <f t="shared" si="1124"/>
        <v/>
      </c>
      <c r="R840" s="41" t="str">
        <f t="shared" si="1125"/>
        <v/>
      </c>
      <c r="S840" s="41" t="str">
        <f t="shared" si="1126"/>
        <v/>
      </c>
      <c r="T840" s="41" t="str">
        <f t="shared" si="1127"/>
        <v/>
      </c>
      <c r="U840" s="41" t="str">
        <f t="shared" si="1128"/>
        <v/>
      </c>
      <c r="V840" s="41" t="str">
        <f t="shared" si="1129"/>
        <v/>
      </c>
      <c r="W840" s="41" t="str">
        <f t="shared" si="1130"/>
        <v/>
      </c>
      <c r="X840" s="41">
        <f t="shared" si="1131"/>
        <v>-17.685317000000001</v>
      </c>
      <c r="Y840" s="41">
        <f t="shared" si="1132"/>
        <v>0</v>
      </c>
      <c r="Z840" s="41">
        <f t="shared" si="1133"/>
        <v>-17.685317000000001</v>
      </c>
    </row>
    <row r="841" spans="4:46" x14ac:dyDescent="0.25">
      <c r="D841" s="18">
        <v>1988</v>
      </c>
      <c r="E841" s="47">
        <f t="shared" si="1116"/>
        <v>5</v>
      </c>
      <c r="F841" s="9" t="s">
        <v>840</v>
      </c>
      <c r="G841" s="9">
        <v>-127.02837700000001</v>
      </c>
      <c r="I841" s="41">
        <f t="shared" si="1117"/>
        <v>-127.02837700000001</v>
      </c>
      <c r="J841" s="41">
        <f t="shared" si="1118"/>
        <v>0</v>
      </c>
      <c r="K841" s="41">
        <f t="shared" si="1119"/>
        <v>-127.02837700000001</v>
      </c>
      <c r="L841" s="41" t="str">
        <f t="shared" si="1120"/>
        <v/>
      </c>
      <c r="M841" s="41" t="str">
        <f t="shared" si="1121"/>
        <v/>
      </c>
      <c r="N841" s="41" t="str">
        <f t="shared" si="1101"/>
        <v/>
      </c>
      <c r="O841" s="41" t="str">
        <f t="shared" si="1122"/>
        <v/>
      </c>
      <c r="P841" s="41" t="str">
        <f t="shared" si="1123"/>
        <v/>
      </c>
      <c r="Q841" s="41" t="str">
        <f t="shared" si="1124"/>
        <v/>
      </c>
      <c r="R841" s="41" t="str">
        <f t="shared" si="1125"/>
        <v/>
      </c>
      <c r="S841" s="41" t="str">
        <f t="shared" si="1126"/>
        <v/>
      </c>
      <c r="T841" s="41" t="str">
        <f t="shared" si="1127"/>
        <v/>
      </c>
      <c r="U841" s="41" t="str">
        <f t="shared" si="1128"/>
        <v/>
      </c>
      <c r="V841" s="41" t="str">
        <f t="shared" si="1129"/>
        <v/>
      </c>
      <c r="W841" s="41" t="str">
        <f t="shared" si="1130"/>
        <v/>
      </c>
      <c r="X841" s="41">
        <f t="shared" si="1131"/>
        <v>-127.02837700000001</v>
      </c>
      <c r="Y841" s="41">
        <f t="shared" si="1132"/>
        <v>0</v>
      </c>
      <c r="Z841" s="41">
        <f t="shared" si="1133"/>
        <v>-127.02837700000001</v>
      </c>
    </row>
    <row r="842" spans="4:46" x14ac:dyDescent="0.25">
      <c r="D842" s="18">
        <v>1988</v>
      </c>
      <c r="E842" s="47">
        <f t="shared" si="1116"/>
        <v>5</v>
      </c>
      <c r="F842" s="9" t="s">
        <v>841</v>
      </c>
      <c r="G842" s="9">
        <v>-120.870445</v>
      </c>
      <c r="I842" s="41">
        <f t="shared" si="1117"/>
        <v>-120.870445</v>
      </c>
      <c r="J842" s="41">
        <f t="shared" si="1118"/>
        <v>0</v>
      </c>
      <c r="K842" s="41">
        <f t="shared" si="1119"/>
        <v>-120.870445</v>
      </c>
      <c r="L842" s="41" t="str">
        <f t="shared" si="1120"/>
        <v/>
      </c>
      <c r="M842" s="41" t="str">
        <f t="shared" si="1121"/>
        <v/>
      </c>
      <c r="N842" s="41" t="str">
        <f t="shared" si="1101"/>
        <v/>
      </c>
      <c r="O842" s="41" t="str">
        <f t="shared" si="1122"/>
        <v/>
      </c>
      <c r="P842" s="41" t="str">
        <f t="shared" si="1123"/>
        <v/>
      </c>
      <c r="Q842" s="41" t="str">
        <f t="shared" si="1124"/>
        <v/>
      </c>
      <c r="R842" s="41" t="str">
        <f t="shared" si="1125"/>
        <v/>
      </c>
      <c r="S842" s="41" t="str">
        <f t="shared" si="1126"/>
        <v/>
      </c>
      <c r="T842" s="41" t="str">
        <f t="shared" si="1127"/>
        <v/>
      </c>
      <c r="U842" s="41" t="str">
        <f t="shared" si="1128"/>
        <v/>
      </c>
      <c r="V842" s="41" t="str">
        <f t="shared" si="1129"/>
        <v/>
      </c>
      <c r="W842" s="41" t="str">
        <f t="shared" si="1130"/>
        <v/>
      </c>
      <c r="X842" s="41">
        <f t="shared" si="1131"/>
        <v>-120.870445</v>
      </c>
      <c r="Y842" s="41">
        <f t="shared" si="1132"/>
        <v>0</v>
      </c>
      <c r="Z842" s="41">
        <f t="shared" si="1133"/>
        <v>-120.870445</v>
      </c>
    </row>
    <row r="843" spans="4:46" x14ac:dyDescent="0.25">
      <c r="D843" s="18">
        <v>1988</v>
      </c>
      <c r="E843" s="47">
        <f t="shared" si="1116"/>
        <v>5</v>
      </c>
      <c r="F843" s="9" t="s">
        <v>842</v>
      </c>
      <c r="G843" s="9">
        <v>-92.211417999999995</v>
      </c>
      <c r="I843" s="41">
        <f t="shared" si="1117"/>
        <v>-92.211417999999995</v>
      </c>
      <c r="J843" s="41">
        <f t="shared" si="1118"/>
        <v>0</v>
      </c>
      <c r="K843" s="41">
        <f t="shared" si="1119"/>
        <v>-92.211417999999995</v>
      </c>
      <c r="L843" s="41" t="str">
        <f t="shared" si="1120"/>
        <v/>
      </c>
      <c r="M843" s="41" t="str">
        <f t="shared" si="1121"/>
        <v/>
      </c>
      <c r="N843" s="41" t="str">
        <f t="shared" si="1101"/>
        <v/>
      </c>
      <c r="O843" s="41" t="str">
        <f t="shared" si="1122"/>
        <v/>
      </c>
      <c r="P843" s="41" t="str">
        <f t="shared" si="1123"/>
        <v/>
      </c>
      <c r="Q843" s="41" t="str">
        <f t="shared" si="1124"/>
        <v/>
      </c>
      <c r="R843" s="41" t="str">
        <f t="shared" si="1125"/>
        <v/>
      </c>
      <c r="S843" s="41" t="str">
        <f t="shared" si="1126"/>
        <v/>
      </c>
      <c r="T843" s="41" t="str">
        <f t="shared" si="1127"/>
        <v/>
      </c>
      <c r="U843" s="41" t="str">
        <f t="shared" si="1128"/>
        <v/>
      </c>
      <c r="V843" s="41" t="str">
        <f t="shared" si="1129"/>
        <v/>
      </c>
      <c r="W843" s="41" t="str">
        <f t="shared" si="1130"/>
        <v/>
      </c>
      <c r="X843" s="41">
        <f t="shared" si="1131"/>
        <v>-92.211417999999995</v>
      </c>
      <c r="Y843" s="41">
        <f t="shared" si="1132"/>
        <v>0</v>
      </c>
      <c r="Z843" s="41">
        <f t="shared" si="1133"/>
        <v>-92.211417999999995</v>
      </c>
      <c r="AC843" s="14">
        <f>SUM(I832:I843)</f>
        <v>-14.122191000000015</v>
      </c>
      <c r="AD843" s="14">
        <f>SUM(J832:J843)</f>
        <v>484.75688100000002</v>
      </c>
      <c r="AE843" s="14">
        <f>SUM(K832:K843)</f>
        <v>-498.87907200000001</v>
      </c>
      <c r="AF843" s="14" t="str">
        <f>IF(AF$38=$E843,SUM(L832:L843),"")</f>
        <v/>
      </c>
      <c r="AG843" s="14" t="str">
        <f t="shared" ref="AG843" si="1162">IF(AG$38=$E843,SUM(M832:M843),"")</f>
        <v/>
      </c>
      <c r="AH843" s="14" t="str">
        <f t="shared" ref="AH843" si="1163">IF(AH$38=$E843,SUM(N832:N843),"")</f>
        <v/>
      </c>
      <c r="AI843" s="14" t="str">
        <f t="shared" ref="AI843" si="1164">IF(AI$38=$E843,SUM(O832:O843),"")</f>
        <v/>
      </c>
      <c r="AJ843" s="14" t="str">
        <f t="shared" ref="AJ843" si="1165">IF(AJ$38=$E843,SUM(P832:P843),"")</f>
        <v/>
      </c>
      <c r="AK843" s="14" t="str">
        <f t="shared" ref="AK843" si="1166">IF(AK$38=$E843,SUM(Q832:Q843),"")</f>
        <v/>
      </c>
      <c r="AL843" s="14" t="str">
        <f t="shared" ref="AL843" si="1167">IF(AL$38=$E843,SUM(R832:R843),"")</f>
        <v/>
      </c>
      <c r="AM843" s="14" t="str">
        <f t="shared" ref="AM843" si="1168">IF(AM$38=$E843,SUM(S832:S843),"")</f>
        <v/>
      </c>
      <c r="AN843" s="14" t="str">
        <f t="shared" ref="AN843" si="1169">IF(AN$38=$E843,SUM(T832:T843),"")</f>
        <v/>
      </c>
      <c r="AO843" s="14" t="str">
        <f t="shared" ref="AO843" si="1170">IF(AO$38=$E843,SUM(U832:U843),"")</f>
        <v/>
      </c>
      <c r="AP843" s="14" t="str">
        <f t="shared" ref="AP843" si="1171">IF(AP$38=$E843,SUM(V832:V843),"")</f>
        <v/>
      </c>
      <c r="AQ843" s="14" t="str">
        <f t="shared" ref="AQ843" si="1172">IF(AQ$38=$E843,SUM(W832:W843),"")</f>
        <v/>
      </c>
      <c r="AR843" s="14">
        <f t="shared" ref="AR843" si="1173">IF(AR$38=$E843,SUM(X832:X843),"")</f>
        <v>-14.122191000000015</v>
      </c>
      <c r="AS843" s="14">
        <f t="shared" ref="AS843" si="1174">IF(AS$38=$E843,SUM(Y832:Y843),"")</f>
        <v>484.75688100000002</v>
      </c>
      <c r="AT843" s="14">
        <f t="shared" ref="AT843" si="1175">IF(AT$38=$E843,SUM(Z832:Z843),"")</f>
        <v>-498.87907200000001</v>
      </c>
    </row>
    <row r="844" spans="4:46" x14ac:dyDescent="0.25">
      <c r="D844" s="18">
        <v>1989</v>
      </c>
      <c r="E844" s="47">
        <f t="shared" si="1116"/>
        <v>4</v>
      </c>
      <c r="F844" s="9" t="s">
        <v>843</v>
      </c>
      <c r="G844" s="9">
        <v>-28.310352000000002</v>
      </c>
      <c r="I844" s="41">
        <f t="shared" si="1117"/>
        <v>-28.310352000000002</v>
      </c>
      <c r="J844" s="41">
        <f t="shared" si="1118"/>
        <v>0</v>
      </c>
      <c r="K844" s="41">
        <f t="shared" si="1119"/>
        <v>-28.310352000000002</v>
      </c>
      <c r="L844" s="41" t="str">
        <f t="shared" si="1120"/>
        <v/>
      </c>
      <c r="M844" s="41" t="str">
        <f t="shared" si="1121"/>
        <v/>
      </c>
      <c r="N844" s="41" t="str">
        <f t="shared" si="1101"/>
        <v/>
      </c>
      <c r="O844" s="41" t="str">
        <f t="shared" si="1122"/>
        <v/>
      </c>
      <c r="P844" s="41" t="str">
        <f t="shared" si="1123"/>
        <v/>
      </c>
      <c r="Q844" s="41" t="str">
        <f t="shared" si="1124"/>
        <v/>
      </c>
      <c r="R844" s="41" t="str">
        <f t="shared" si="1125"/>
        <v/>
      </c>
      <c r="S844" s="41" t="str">
        <f t="shared" si="1126"/>
        <v/>
      </c>
      <c r="T844" s="41" t="str">
        <f t="shared" si="1127"/>
        <v/>
      </c>
      <c r="U844" s="41">
        <f t="shared" si="1128"/>
        <v>-28.310352000000002</v>
      </c>
      <c r="V844" s="41">
        <f t="shared" si="1129"/>
        <v>0</v>
      </c>
      <c r="W844" s="41">
        <f t="shared" si="1130"/>
        <v>-28.310352000000002</v>
      </c>
      <c r="X844" s="41" t="str">
        <f t="shared" si="1131"/>
        <v/>
      </c>
      <c r="Y844" s="41" t="str">
        <f t="shared" si="1132"/>
        <v/>
      </c>
      <c r="Z844" s="41" t="str">
        <f t="shared" si="1133"/>
        <v/>
      </c>
    </row>
    <row r="845" spans="4:46" x14ac:dyDescent="0.25">
      <c r="D845" s="18">
        <v>1989</v>
      </c>
      <c r="E845" s="47">
        <f t="shared" si="1116"/>
        <v>4</v>
      </c>
      <c r="F845" s="9" t="s">
        <v>844</v>
      </c>
      <c r="G845" s="9">
        <v>22.099421</v>
      </c>
      <c r="I845" s="41">
        <f t="shared" si="1117"/>
        <v>22.099421</v>
      </c>
      <c r="J845" s="41">
        <f t="shared" si="1118"/>
        <v>22.099421</v>
      </c>
      <c r="K845" s="41">
        <f t="shared" si="1119"/>
        <v>0</v>
      </c>
      <c r="L845" s="41" t="str">
        <f t="shared" si="1120"/>
        <v/>
      </c>
      <c r="M845" s="41" t="str">
        <f t="shared" si="1121"/>
        <v/>
      </c>
      <c r="N845" s="41" t="str">
        <f t="shared" si="1101"/>
        <v/>
      </c>
      <c r="O845" s="41" t="str">
        <f t="shared" si="1122"/>
        <v/>
      </c>
      <c r="P845" s="41" t="str">
        <f t="shared" si="1123"/>
        <v/>
      </c>
      <c r="Q845" s="41" t="str">
        <f t="shared" si="1124"/>
        <v/>
      </c>
      <c r="R845" s="41" t="str">
        <f t="shared" si="1125"/>
        <v/>
      </c>
      <c r="S845" s="41" t="str">
        <f t="shared" si="1126"/>
        <v/>
      </c>
      <c r="T845" s="41" t="str">
        <f t="shared" si="1127"/>
        <v/>
      </c>
      <c r="U845" s="41">
        <f t="shared" si="1128"/>
        <v>22.099421</v>
      </c>
      <c r="V845" s="41">
        <f t="shared" si="1129"/>
        <v>22.099421</v>
      </c>
      <c r="W845" s="41">
        <f t="shared" si="1130"/>
        <v>0</v>
      </c>
      <c r="X845" s="41" t="str">
        <f t="shared" si="1131"/>
        <v/>
      </c>
      <c r="Y845" s="41" t="str">
        <f t="shared" si="1132"/>
        <v/>
      </c>
      <c r="Z845" s="41" t="str">
        <f t="shared" si="1133"/>
        <v/>
      </c>
    </row>
    <row r="846" spans="4:46" x14ac:dyDescent="0.25">
      <c r="D846" s="18">
        <v>1989</v>
      </c>
      <c r="E846" s="47">
        <f t="shared" si="1116"/>
        <v>4</v>
      </c>
      <c r="F846" s="9" t="s">
        <v>845</v>
      </c>
      <c r="G846" s="9">
        <v>17.804843000000002</v>
      </c>
      <c r="I846" s="41">
        <f t="shared" si="1117"/>
        <v>17.804843000000002</v>
      </c>
      <c r="J846" s="41">
        <f t="shared" si="1118"/>
        <v>17.804843000000002</v>
      </c>
      <c r="K846" s="41">
        <f t="shared" si="1119"/>
        <v>0</v>
      </c>
      <c r="L846" s="41" t="str">
        <f t="shared" si="1120"/>
        <v/>
      </c>
      <c r="M846" s="41" t="str">
        <f t="shared" si="1121"/>
        <v/>
      </c>
      <c r="N846" s="41" t="str">
        <f t="shared" si="1101"/>
        <v/>
      </c>
      <c r="O846" s="41" t="str">
        <f t="shared" si="1122"/>
        <v/>
      </c>
      <c r="P846" s="41" t="str">
        <f t="shared" si="1123"/>
        <v/>
      </c>
      <c r="Q846" s="41" t="str">
        <f t="shared" si="1124"/>
        <v/>
      </c>
      <c r="R846" s="41" t="str">
        <f t="shared" si="1125"/>
        <v/>
      </c>
      <c r="S846" s="41" t="str">
        <f t="shared" si="1126"/>
        <v/>
      </c>
      <c r="T846" s="41" t="str">
        <f t="shared" si="1127"/>
        <v/>
      </c>
      <c r="U846" s="41">
        <f t="shared" si="1128"/>
        <v>17.804843000000002</v>
      </c>
      <c r="V846" s="41">
        <f t="shared" si="1129"/>
        <v>17.804843000000002</v>
      </c>
      <c r="W846" s="41">
        <f t="shared" si="1130"/>
        <v>0</v>
      </c>
      <c r="X846" s="41" t="str">
        <f t="shared" si="1131"/>
        <v/>
      </c>
      <c r="Y846" s="41" t="str">
        <f t="shared" si="1132"/>
        <v/>
      </c>
      <c r="Z846" s="41" t="str">
        <f t="shared" si="1133"/>
        <v/>
      </c>
    </row>
    <row r="847" spans="4:46" x14ac:dyDescent="0.25">
      <c r="D847" s="18">
        <v>1989</v>
      </c>
      <c r="E847" s="47">
        <f t="shared" si="1116"/>
        <v>4</v>
      </c>
      <c r="F847" s="9" t="s">
        <v>846</v>
      </c>
      <c r="G847" s="9">
        <v>22.853458</v>
      </c>
      <c r="I847" s="41">
        <f t="shared" si="1117"/>
        <v>22.853458</v>
      </c>
      <c r="J847" s="41">
        <f t="shared" si="1118"/>
        <v>22.853458</v>
      </c>
      <c r="K847" s="41">
        <f t="shared" si="1119"/>
        <v>0</v>
      </c>
      <c r="L847" s="41" t="str">
        <f t="shared" si="1120"/>
        <v/>
      </c>
      <c r="M847" s="41" t="str">
        <f t="shared" si="1121"/>
        <v/>
      </c>
      <c r="N847" s="41" t="str">
        <f t="shared" si="1101"/>
        <v/>
      </c>
      <c r="O847" s="41" t="str">
        <f t="shared" si="1122"/>
        <v/>
      </c>
      <c r="P847" s="41" t="str">
        <f t="shared" si="1123"/>
        <v/>
      </c>
      <c r="Q847" s="41" t="str">
        <f t="shared" si="1124"/>
        <v/>
      </c>
      <c r="R847" s="41" t="str">
        <f t="shared" si="1125"/>
        <v/>
      </c>
      <c r="S847" s="41" t="str">
        <f t="shared" si="1126"/>
        <v/>
      </c>
      <c r="T847" s="41" t="str">
        <f t="shared" si="1127"/>
        <v/>
      </c>
      <c r="U847" s="41">
        <f t="shared" si="1128"/>
        <v>22.853458</v>
      </c>
      <c r="V847" s="41">
        <f t="shared" si="1129"/>
        <v>22.853458</v>
      </c>
      <c r="W847" s="41">
        <f t="shared" si="1130"/>
        <v>0</v>
      </c>
      <c r="X847" s="41" t="str">
        <f t="shared" si="1131"/>
        <v/>
      </c>
      <c r="Y847" s="41" t="str">
        <f t="shared" si="1132"/>
        <v/>
      </c>
      <c r="Z847" s="41" t="str">
        <f t="shared" si="1133"/>
        <v/>
      </c>
    </row>
    <row r="848" spans="4:46" x14ac:dyDescent="0.25">
      <c r="D848" s="18">
        <v>1989</v>
      </c>
      <c r="E848" s="47">
        <f t="shared" si="1116"/>
        <v>4</v>
      </c>
      <c r="F848" s="9" t="s">
        <v>847</v>
      </c>
      <c r="G848" s="9">
        <v>27.339670000000002</v>
      </c>
      <c r="I848" s="41">
        <f t="shared" si="1117"/>
        <v>27.339670000000002</v>
      </c>
      <c r="J848" s="41">
        <f t="shared" si="1118"/>
        <v>27.339670000000002</v>
      </c>
      <c r="K848" s="41">
        <f t="shared" si="1119"/>
        <v>0</v>
      </c>
      <c r="L848" s="41" t="str">
        <f t="shared" si="1120"/>
        <v/>
      </c>
      <c r="M848" s="41" t="str">
        <f t="shared" si="1121"/>
        <v/>
      </c>
      <c r="N848" s="41" t="str">
        <f t="shared" si="1101"/>
        <v/>
      </c>
      <c r="O848" s="41" t="str">
        <f t="shared" si="1122"/>
        <v/>
      </c>
      <c r="P848" s="41" t="str">
        <f t="shared" si="1123"/>
        <v/>
      </c>
      <c r="Q848" s="41" t="str">
        <f t="shared" si="1124"/>
        <v/>
      </c>
      <c r="R848" s="41" t="str">
        <f t="shared" si="1125"/>
        <v/>
      </c>
      <c r="S848" s="41" t="str">
        <f t="shared" si="1126"/>
        <v/>
      </c>
      <c r="T848" s="41" t="str">
        <f t="shared" si="1127"/>
        <v/>
      </c>
      <c r="U848" s="41">
        <f t="shared" si="1128"/>
        <v>27.339670000000002</v>
      </c>
      <c r="V848" s="41">
        <f t="shared" si="1129"/>
        <v>27.339670000000002</v>
      </c>
      <c r="W848" s="41">
        <f t="shared" si="1130"/>
        <v>0</v>
      </c>
      <c r="X848" s="41" t="str">
        <f t="shared" si="1131"/>
        <v/>
      </c>
      <c r="Y848" s="41" t="str">
        <f t="shared" si="1132"/>
        <v/>
      </c>
      <c r="Z848" s="41" t="str">
        <f t="shared" si="1133"/>
        <v/>
      </c>
    </row>
    <row r="849" spans="4:46" x14ac:dyDescent="0.25">
      <c r="D849" s="18">
        <v>1989</v>
      </c>
      <c r="E849" s="47">
        <f t="shared" si="1116"/>
        <v>4</v>
      </c>
      <c r="F849" s="9" t="s">
        <v>848</v>
      </c>
      <c r="G849" s="9">
        <v>347.23315300000002</v>
      </c>
      <c r="I849" s="41">
        <f t="shared" si="1117"/>
        <v>347.23315300000002</v>
      </c>
      <c r="J849" s="41">
        <f t="shared" si="1118"/>
        <v>347.23315300000002</v>
      </c>
      <c r="K849" s="41">
        <f t="shared" si="1119"/>
        <v>0</v>
      </c>
      <c r="L849" s="41" t="str">
        <f t="shared" si="1120"/>
        <v/>
      </c>
      <c r="M849" s="41" t="str">
        <f t="shared" si="1121"/>
        <v/>
      </c>
      <c r="N849" s="41" t="str">
        <f t="shared" si="1101"/>
        <v/>
      </c>
      <c r="O849" s="41" t="str">
        <f t="shared" si="1122"/>
        <v/>
      </c>
      <c r="P849" s="41" t="str">
        <f t="shared" si="1123"/>
        <v/>
      </c>
      <c r="Q849" s="41" t="str">
        <f t="shared" si="1124"/>
        <v/>
      </c>
      <c r="R849" s="41" t="str">
        <f t="shared" si="1125"/>
        <v/>
      </c>
      <c r="S849" s="41" t="str">
        <f t="shared" si="1126"/>
        <v/>
      </c>
      <c r="T849" s="41" t="str">
        <f t="shared" si="1127"/>
        <v/>
      </c>
      <c r="U849" s="41">
        <f t="shared" si="1128"/>
        <v>347.23315300000002</v>
      </c>
      <c r="V849" s="41">
        <f t="shared" si="1129"/>
        <v>347.23315300000002</v>
      </c>
      <c r="W849" s="41">
        <f t="shared" si="1130"/>
        <v>0</v>
      </c>
      <c r="X849" s="41" t="str">
        <f t="shared" si="1131"/>
        <v/>
      </c>
      <c r="Y849" s="41" t="str">
        <f t="shared" si="1132"/>
        <v/>
      </c>
      <c r="Z849" s="41" t="str">
        <f t="shared" si="1133"/>
        <v/>
      </c>
    </row>
    <row r="850" spans="4:46" x14ac:dyDescent="0.25">
      <c r="D850" s="18">
        <v>1989</v>
      </c>
      <c r="E850" s="47">
        <f t="shared" si="1116"/>
        <v>4</v>
      </c>
      <c r="F850" s="9" t="s">
        <v>849</v>
      </c>
      <c r="G850" s="9">
        <v>203.98010099999999</v>
      </c>
      <c r="I850" s="41">
        <f t="shared" si="1117"/>
        <v>203.98010099999999</v>
      </c>
      <c r="J850" s="41">
        <f t="shared" si="1118"/>
        <v>203.98010099999999</v>
      </c>
      <c r="K850" s="41">
        <f t="shared" si="1119"/>
        <v>0</v>
      </c>
      <c r="L850" s="41" t="str">
        <f t="shared" si="1120"/>
        <v/>
      </c>
      <c r="M850" s="41" t="str">
        <f t="shared" si="1121"/>
        <v/>
      </c>
      <c r="N850" s="41" t="str">
        <f t="shared" si="1101"/>
        <v/>
      </c>
      <c r="O850" s="41" t="str">
        <f t="shared" si="1122"/>
        <v/>
      </c>
      <c r="P850" s="41" t="str">
        <f t="shared" si="1123"/>
        <v/>
      </c>
      <c r="Q850" s="41" t="str">
        <f t="shared" si="1124"/>
        <v/>
      </c>
      <c r="R850" s="41" t="str">
        <f t="shared" si="1125"/>
        <v/>
      </c>
      <c r="S850" s="41" t="str">
        <f t="shared" si="1126"/>
        <v/>
      </c>
      <c r="T850" s="41" t="str">
        <f t="shared" si="1127"/>
        <v/>
      </c>
      <c r="U850" s="41">
        <f t="shared" si="1128"/>
        <v>203.98010099999999</v>
      </c>
      <c r="V850" s="41">
        <f t="shared" si="1129"/>
        <v>203.98010099999999</v>
      </c>
      <c r="W850" s="41">
        <f t="shared" si="1130"/>
        <v>0</v>
      </c>
      <c r="X850" s="41" t="str">
        <f t="shared" si="1131"/>
        <v/>
      </c>
      <c r="Y850" s="41" t="str">
        <f t="shared" si="1132"/>
        <v/>
      </c>
      <c r="Z850" s="41" t="str">
        <f t="shared" si="1133"/>
        <v/>
      </c>
    </row>
    <row r="851" spans="4:46" x14ac:dyDescent="0.25">
      <c r="D851" s="18">
        <v>1989</v>
      </c>
      <c r="E851" s="47">
        <f t="shared" si="1116"/>
        <v>4</v>
      </c>
      <c r="F851" s="9" t="s">
        <v>850</v>
      </c>
      <c r="G851" s="9">
        <v>-108.971853</v>
      </c>
      <c r="I851" s="41">
        <f t="shared" si="1117"/>
        <v>-108.971853</v>
      </c>
      <c r="J851" s="41">
        <f t="shared" si="1118"/>
        <v>0</v>
      </c>
      <c r="K851" s="41">
        <f t="shared" si="1119"/>
        <v>-108.971853</v>
      </c>
      <c r="L851" s="41" t="str">
        <f t="shared" si="1120"/>
        <v/>
      </c>
      <c r="M851" s="41" t="str">
        <f t="shared" si="1121"/>
        <v/>
      </c>
      <c r="N851" s="41" t="str">
        <f t="shared" si="1101"/>
        <v/>
      </c>
      <c r="O851" s="41" t="str">
        <f t="shared" si="1122"/>
        <v/>
      </c>
      <c r="P851" s="41" t="str">
        <f t="shared" si="1123"/>
        <v/>
      </c>
      <c r="Q851" s="41" t="str">
        <f t="shared" si="1124"/>
        <v/>
      </c>
      <c r="R851" s="41" t="str">
        <f t="shared" si="1125"/>
        <v/>
      </c>
      <c r="S851" s="41" t="str">
        <f t="shared" si="1126"/>
        <v/>
      </c>
      <c r="T851" s="41" t="str">
        <f t="shared" si="1127"/>
        <v/>
      </c>
      <c r="U851" s="41">
        <f t="shared" si="1128"/>
        <v>-108.971853</v>
      </c>
      <c r="V851" s="41">
        <f t="shared" si="1129"/>
        <v>0</v>
      </c>
      <c r="W851" s="41">
        <f t="shared" si="1130"/>
        <v>-108.971853</v>
      </c>
      <c r="X851" s="41" t="str">
        <f t="shared" si="1131"/>
        <v/>
      </c>
      <c r="Y851" s="41" t="str">
        <f t="shared" si="1132"/>
        <v/>
      </c>
      <c r="Z851" s="41" t="str">
        <f t="shared" si="1133"/>
        <v/>
      </c>
    </row>
    <row r="852" spans="4:46" x14ac:dyDescent="0.25">
      <c r="D852" s="18">
        <v>1989</v>
      </c>
      <c r="E852" s="47">
        <f t="shared" si="1116"/>
        <v>4</v>
      </c>
      <c r="F852" s="9" t="s">
        <v>851</v>
      </c>
      <c r="G852" s="9">
        <v>-107.97410600000001</v>
      </c>
      <c r="I852" s="41">
        <f t="shared" si="1117"/>
        <v>-107.97410600000001</v>
      </c>
      <c r="J852" s="41">
        <f t="shared" si="1118"/>
        <v>0</v>
      </c>
      <c r="K852" s="41">
        <f t="shared" si="1119"/>
        <v>-107.97410600000001</v>
      </c>
      <c r="L852" s="41" t="str">
        <f t="shared" si="1120"/>
        <v/>
      </c>
      <c r="M852" s="41" t="str">
        <f t="shared" si="1121"/>
        <v/>
      </c>
      <c r="N852" s="41" t="str">
        <f t="shared" si="1101"/>
        <v/>
      </c>
      <c r="O852" s="41" t="str">
        <f t="shared" si="1122"/>
        <v/>
      </c>
      <c r="P852" s="41" t="str">
        <f t="shared" si="1123"/>
        <v/>
      </c>
      <c r="Q852" s="41" t="str">
        <f t="shared" si="1124"/>
        <v/>
      </c>
      <c r="R852" s="41" t="str">
        <f t="shared" si="1125"/>
        <v/>
      </c>
      <c r="S852" s="41" t="str">
        <f t="shared" si="1126"/>
        <v/>
      </c>
      <c r="T852" s="41" t="str">
        <f t="shared" si="1127"/>
        <v/>
      </c>
      <c r="U852" s="41">
        <f t="shared" si="1128"/>
        <v>-107.97410600000001</v>
      </c>
      <c r="V852" s="41">
        <f t="shared" si="1129"/>
        <v>0</v>
      </c>
      <c r="W852" s="41">
        <f t="shared" si="1130"/>
        <v>-107.97410600000001</v>
      </c>
      <c r="X852" s="41" t="str">
        <f t="shared" si="1131"/>
        <v/>
      </c>
      <c r="Y852" s="41" t="str">
        <f t="shared" si="1132"/>
        <v/>
      </c>
      <c r="Z852" s="41" t="str">
        <f t="shared" si="1133"/>
        <v/>
      </c>
    </row>
    <row r="853" spans="4:46" x14ac:dyDescent="0.25">
      <c r="D853" s="18">
        <v>1989</v>
      </c>
      <c r="E853" s="47">
        <f t="shared" si="1116"/>
        <v>4</v>
      </c>
      <c r="F853" s="9" t="s">
        <v>852</v>
      </c>
      <c r="G853" s="9">
        <v>-148.888319</v>
      </c>
      <c r="I853" s="41">
        <f t="shared" si="1117"/>
        <v>-148.888319</v>
      </c>
      <c r="J853" s="41">
        <f t="shared" si="1118"/>
        <v>0</v>
      </c>
      <c r="K853" s="41">
        <f t="shared" si="1119"/>
        <v>-148.888319</v>
      </c>
      <c r="L853" s="41" t="str">
        <f t="shared" si="1120"/>
        <v/>
      </c>
      <c r="M853" s="41" t="str">
        <f t="shared" si="1121"/>
        <v/>
      </c>
      <c r="N853" s="41" t="str">
        <f t="shared" si="1101"/>
        <v/>
      </c>
      <c r="O853" s="41" t="str">
        <f t="shared" si="1122"/>
        <v/>
      </c>
      <c r="P853" s="41" t="str">
        <f t="shared" si="1123"/>
        <v/>
      </c>
      <c r="Q853" s="41" t="str">
        <f t="shared" si="1124"/>
        <v/>
      </c>
      <c r="R853" s="41" t="str">
        <f t="shared" si="1125"/>
        <v/>
      </c>
      <c r="S853" s="41" t="str">
        <f t="shared" si="1126"/>
        <v/>
      </c>
      <c r="T853" s="41" t="str">
        <f t="shared" si="1127"/>
        <v/>
      </c>
      <c r="U853" s="41">
        <f t="shared" si="1128"/>
        <v>-148.888319</v>
      </c>
      <c r="V853" s="41">
        <f t="shared" si="1129"/>
        <v>0</v>
      </c>
      <c r="W853" s="41">
        <f t="shared" si="1130"/>
        <v>-148.888319</v>
      </c>
      <c r="X853" s="41" t="str">
        <f t="shared" si="1131"/>
        <v/>
      </c>
      <c r="Y853" s="41" t="str">
        <f t="shared" si="1132"/>
        <v/>
      </c>
      <c r="Z853" s="41" t="str">
        <f t="shared" si="1133"/>
        <v/>
      </c>
    </row>
    <row r="854" spans="4:46" x14ac:dyDescent="0.25">
      <c r="D854" s="18">
        <v>1989</v>
      </c>
      <c r="E854" s="47">
        <f t="shared" si="1116"/>
        <v>4</v>
      </c>
      <c r="F854" s="9" t="s">
        <v>853</v>
      </c>
      <c r="G854" s="9">
        <v>-143.390804</v>
      </c>
      <c r="I854" s="41">
        <f t="shared" si="1117"/>
        <v>-143.390804</v>
      </c>
      <c r="J854" s="41">
        <f t="shared" si="1118"/>
        <v>0</v>
      </c>
      <c r="K854" s="41">
        <f t="shared" si="1119"/>
        <v>-143.390804</v>
      </c>
      <c r="L854" s="41" t="str">
        <f t="shared" si="1120"/>
        <v/>
      </c>
      <c r="M854" s="41" t="str">
        <f t="shared" si="1121"/>
        <v/>
      </c>
      <c r="N854" s="41" t="str">
        <f t="shared" si="1101"/>
        <v/>
      </c>
      <c r="O854" s="41" t="str">
        <f t="shared" si="1122"/>
        <v/>
      </c>
      <c r="P854" s="41" t="str">
        <f t="shared" si="1123"/>
        <v/>
      </c>
      <c r="Q854" s="41" t="str">
        <f t="shared" si="1124"/>
        <v/>
      </c>
      <c r="R854" s="41" t="str">
        <f t="shared" si="1125"/>
        <v/>
      </c>
      <c r="S854" s="41" t="str">
        <f t="shared" si="1126"/>
        <v/>
      </c>
      <c r="T854" s="41" t="str">
        <f t="shared" si="1127"/>
        <v/>
      </c>
      <c r="U854" s="41">
        <f t="shared" si="1128"/>
        <v>-143.390804</v>
      </c>
      <c r="V854" s="41">
        <f t="shared" si="1129"/>
        <v>0</v>
      </c>
      <c r="W854" s="41">
        <f t="shared" si="1130"/>
        <v>-143.390804</v>
      </c>
      <c r="X854" s="41" t="str">
        <f t="shared" si="1131"/>
        <v/>
      </c>
      <c r="Y854" s="41" t="str">
        <f t="shared" si="1132"/>
        <v/>
      </c>
      <c r="Z854" s="41" t="str">
        <f t="shared" si="1133"/>
        <v/>
      </c>
    </row>
    <row r="855" spans="4:46" x14ac:dyDescent="0.25">
      <c r="D855" s="18">
        <v>1989</v>
      </c>
      <c r="E855" s="47">
        <f t="shared" si="1116"/>
        <v>4</v>
      </c>
      <c r="F855" s="9" t="s">
        <v>854</v>
      </c>
      <c r="G855" s="9">
        <v>-80.140215999999995</v>
      </c>
      <c r="I855" s="41">
        <f t="shared" si="1117"/>
        <v>-80.140215999999995</v>
      </c>
      <c r="J855" s="41">
        <f t="shared" si="1118"/>
        <v>0</v>
      </c>
      <c r="K855" s="41">
        <f t="shared" si="1119"/>
        <v>-80.140215999999995</v>
      </c>
      <c r="L855" s="41" t="str">
        <f t="shared" si="1120"/>
        <v/>
      </c>
      <c r="M855" s="41" t="str">
        <f t="shared" si="1121"/>
        <v/>
      </c>
      <c r="N855" s="41" t="str">
        <f t="shared" si="1101"/>
        <v/>
      </c>
      <c r="O855" s="41" t="str">
        <f t="shared" si="1122"/>
        <v/>
      </c>
      <c r="P855" s="41" t="str">
        <f t="shared" si="1123"/>
        <v/>
      </c>
      <c r="Q855" s="41" t="str">
        <f t="shared" si="1124"/>
        <v/>
      </c>
      <c r="R855" s="41" t="str">
        <f t="shared" si="1125"/>
        <v/>
      </c>
      <c r="S855" s="41" t="str">
        <f t="shared" si="1126"/>
        <v/>
      </c>
      <c r="T855" s="41" t="str">
        <f t="shared" si="1127"/>
        <v/>
      </c>
      <c r="U855" s="41">
        <f t="shared" si="1128"/>
        <v>-80.140215999999995</v>
      </c>
      <c r="V855" s="41">
        <f t="shared" si="1129"/>
        <v>0</v>
      </c>
      <c r="W855" s="41">
        <f t="shared" si="1130"/>
        <v>-80.140215999999995</v>
      </c>
      <c r="X855" s="41" t="str">
        <f t="shared" si="1131"/>
        <v/>
      </c>
      <c r="Y855" s="41" t="str">
        <f t="shared" si="1132"/>
        <v/>
      </c>
      <c r="Z855" s="41" t="str">
        <f t="shared" si="1133"/>
        <v/>
      </c>
      <c r="AC855" s="14">
        <f>SUM(I844:I855)</f>
        <v>23.63499599999993</v>
      </c>
      <c r="AD855" s="14">
        <f>SUM(J844:J855)</f>
        <v>641.31064600000002</v>
      </c>
      <c r="AE855" s="14">
        <f>SUM(K844:K855)</f>
        <v>-617.67565000000002</v>
      </c>
      <c r="AF855" s="14" t="str">
        <f>IF(AF$38=$E855,SUM(L844:L855),"")</f>
        <v/>
      </c>
      <c r="AG855" s="14" t="str">
        <f t="shared" ref="AG855" si="1176">IF(AG$38=$E855,SUM(M844:M855),"")</f>
        <v/>
      </c>
      <c r="AH855" s="14" t="str">
        <f t="shared" ref="AH855" si="1177">IF(AH$38=$E855,SUM(N844:N855),"")</f>
        <v/>
      </c>
      <c r="AI855" s="14" t="str">
        <f t="shared" ref="AI855" si="1178">IF(AI$38=$E855,SUM(O844:O855),"")</f>
        <v/>
      </c>
      <c r="AJ855" s="14" t="str">
        <f t="shared" ref="AJ855" si="1179">IF(AJ$38=$E855,SUM(P844:P855),"")</f>
        <v/>
      </c>
      <c r="AK855" s="14" t="str">
        <f t="shared" ref="AK855" si="1180">IF(AK$38=$E855,SUM(Q844:Q855),"")</f>
        <v/>
      </c>
      <c r="AL855" s="14" t="str">
        <f t="shared" ref="AL855" si="1181">IF(AL$38=$E855,SUM(R844:R855),"")</f>
        <v/>
      </c>
      <c r="AM855" s="14" t="str">
        <f t="shared" ref="AM855" si="1182">IF(AM$38=$E855,SUM(S844:S855),"")</f>
        <v/>
      </c>
      <c r="AN855" s="14" t="str">
        <f t="shared" ref="AN855" si="1183">IF(AN$38=$E855,SUM(T844:T855),"")</f>
        <v/>
      </c>
      <c r="AO855" s="14">
        <f t="shared" ref="AO855" si="1184">IF(AO$38=$E855,SUM(U844:U855),"")</f>
        <v>23.63499599999993</v>
      </c>
      <c r="AP855" s="14">
        <f t="shared" ref="AP855" si="1185">IF(AP$38=$E855,SUM(V844:V855),"")</f>
        <v>641.31064600000002</v>
      </c>
      <c r="AQ855" s="14">
        <f t="shared" ref="AQ855" si="1186">IF(AQ$38=$E855,SUM(W844:W855),"")</f>
        <v>-617.67565000000002</v>
      </c>
      <c r="AR855" s="14" t="str">
        <f t="shared" ref="AR855" si="1187">IF(AR$38=$E855,SUM(X844:X855),"")</f>
        <v/>
      </c>
      <c r="AS855" s="14" t="str">
        <f t="shared" ref="AS855" si="1188">IF(AS$38=$E855,SUM(Y844:Y855),"")</f>
        <v/>
      </c>
      <c r="AT855" s="14" t="str">
        <f t="shared" ref="AT855" si="1189">IF(AT$38=$E855,SUM(Z844:Z855),"")</f>
        <v/>
      </c>
    </row>
    <row r="856" spans="4:46" x14ac:dyDescent="0.25">
      <c r="D856" s="18">
        <v>1990</v>
      </c>
      <c r="E856" s="47">
        <f t="shared" si="1116"/>
        <v>5</v>
      </c>
      <c r="F856" s="9" t="s">
        <v>855</v>
      </c>
      <c r="G856" s="9">
        <v>16.493148999999999</v>
      </c>
      <c r="I856" s="41">
        <f t="shared" si="1117"/>
        <v>16.493148999999999</v>
      </c>
      <c r="J856" s="41">
        <f t="shared" si="1118"/>
        <v>16.493148999999999</v>
      </c>
      <c r="K856" s="41">
        <f t="shared" si="1119"/>
        <v>0</v>
      </c>
      <c r="L856" s="41" t="str">
        <f t="shared" si="1120"/>
        <v/>
      </c>
      <c r="M856" s="41" t="str">
        <f t="shared" si="1121"/>
        <v/>
      </c>
      <c r="N856" s="41" t="str">
        <f t="shared" si="1101"/>
        <v/>
      </c>
      <c r="O856" s="41" t="str">
        <f t="shared" si="1122"/>
        <v/>
      </c>
      <c r="P856" s="41" t="str">
        <f t="shared" si="1123"/>
        <v/>
      </c>
      <c r="Q856" s="41" t="str">
        <f t="shared" si="1124"/>
        <v/>
      </c>
      <c r="R856" s="41" t="str">
        <f t="shared" si="1125"/>
        <v/>
      </c>
      <c r="S856" s="41" t="str">
        <f t="shared" si="1126"/>
        <v/>
      </c>
      <c r="T856" s="41" t="str">
        <f t="shared" si="1127"/>
        <v/>
      </c>
      <c r="U856" s="41" t="str">
        <f t="shared" si="1128"/>
        <v/>
      </c>
      <c r="V856" s="41" t="str">
        <f t="shared" si="1129"/>
        <v/>
      </c>
      <c r="W856" s="41" t="str">
        <f t="shared" si="1130"/>
        <v/>
      </c>
      <c r="X856" s="41">
        <f t="shared" si="1131"/>
        <v>16.493148999999999</v>
      </c>
      <c r="Y856" s="41">
        <f t="shared" si="1132"/>
        <v>16.493148999999999</v>
      </c>
      <c r="Z856" s="41">
        <f t="shared" si="1133"/>
        <v>0</v>
      </c>
    </row>
    <row r="857" spans="4:46" x14ac:dyDescent="0.25">
      <c r="D857" s="18">
        <v>1990</v>
      </c>
      <c r="E857" s="47">
        <f t="shared" si="1116"/>
        <v>5</v>
      </c>
      <c r="F857" s="9" t="s">
        <v>856</v>
      </c>
      <c r="G857" s="9">
        <v>3.2657620000000001</v>
      </c>
      <c r="I857" s="41">
        <f t="shared" si="1117"/>
        <v>3.2657620000000001</v>
      </c>
      <c r="J857" s="41">
        <f t="shared" si="1118"/>
        <v>3.2657620000000001</v>
      </c>
      <c r="K857" s="41">
        <f t="shared" si="1119"/>
        <v>0</v>
      </c>
      <c r="L857" s="41" t="str">
        <f t="shared" si="1120"/>
        <v/>
      </c>
      <c r="M857" s="41" t="str">
        <f t="shared" si="1121"/>
        <v/>
      </c>
      <c r="N857" s="41" t="str">
        <f t="shared" si="1101"/>
        <v/>
      </c>
      <c r="O857" s="41" t="str">
        <f t="shared" si="1122"/>
        <v/>
      </c>
      <c r="P857" s="41" t="str">
        <f t="shared" si="1123"/>
        <v/>
      </c>
      <c r="Q857" s="41" t="str">
        <f t="shared" si="1124"/>
        <v/>
      </c>
      <c r="R857" s="41" t="str">
        <f t="shared" si="1125"/>
        <v/>
      </c>
      <c r="S857" s="41" t="str">
        <f t="shared" si="1126"/>
        <v/>
      </c>
      <c r="T857" s="41" t="str">
        <f t="shared" si="1127"/>
        <v/>
      </c>
      <c r="U857" s="41" t="str">
        <f t="shared" si="1128"/>
        <v/>
      </c>
      <c r="V857" s="41" t="str">
        <f t="shared" si="1129"/>
        <v/>
      </c>
      <c r="W857" s="41" t="str">
        <f t="shared" si="1130"/>
        <v/>
      </c>
      <c r="X857" s="41">
        <f t="shared" si="1131"/>
        <v>3.2657620000000001</v>
      </c>
      <c r="Y857" s="41">
        <f t="shared" si="1132"/>
        <v>3.2657620000000001</v>
      </c>
      <c r="Z857" s="41">
        <f t="shared" si="1133"/>
        <v>0</v>
      </c>
    </row>
    <row r="858" spans="4:46" x14ac:dyDescent="0.25">
      <c r="D858" s="18">
        <v>1990</v>
      </c>
      <c r="E858" s="47">
        <f t="shared" si="1116"/>
        <v>5</v>
      </c>
      <c r="F858" s="9" t="s">
        <v>857</v>
      </c>
      <c r="G858" s="9">
        <v>-5.1134120000000003</v>
      </c>
      <c r="I858" s="41">
        <f t="shared" si="1117"/>
        <v>-5.1134120000000003</v>
      </c>
      <c r="J858" s="41">
        <f t="shared" si="1118"/>
        <v>0</v>
      </c>
      <c r="K858" s="41">
        <f t="shared" si="1119"/>
        <v>-5.1134120000000003</v>
      </c>
      <c r="L858" s="41" t="str">
        <f t="shared" si="1120"/>
        <v/>
      </c>
      <c r="M858" s="41" t="str">
        <f t="shared" si="1121"/>
        <v/>
      </c>
      <c r="N858" s="41" t="str">
        <f t="shared" si="1101"/>
        <v/>
      </c>
      <c r="O858" s="41" t="str">
        <f t="shared" si="1122"/>
        <v/>
      </c>
      <c r="P858" s="41" t="str">
        <f t="shared" si="1123"/>
        <v/>
      </c>
      <c r="Q858" s="41" t="str">
        <f t="shared" si="1124"/>
        <v/>
      </c>
      <c r="R858" s="41" t="str">
        <f t="shared" si="1125"/>
        <v/>
      </c>
      <c r="S858" s="41" t="str">
        <f t="shared" si="1126"/>
        <v/>
      </c>
      <c r="T858" s="41" t="str">
        <f t="shared" si="1127"/>
        <v/>
      </c>
      <c r="U858" s="41" t="str">
        <f t="shared" si="1128"/>
        <v/>
      </c>
      <c r="V858" s="41" t="str">
        <f t="shared" si="1129"/>
        <v/>
      </c>
      <c r="W858" s="41" t="str">
        <f t="shared" si="1130"/>
        <v/>
      </c>
      <c r="X858" s="41">
        <f t="shared" si="1131"/>
        <v>-5.1134120000000003</v>
      </c>
      <c r="Y858" s="41">
        <f t="shared" si="1132"/>
        <v>0</v>
      </c>
      <c r="Z858" s="41">
        <f t="shared" si="1133"/>
        <v>-5.1134120000000003</v>
      </c>
    </row>
    <row r="859" spans="4:46" x14ac:dyDescent="0.25">
      <c r="D859" s="18">
        <v>1990</v>
      </c>
      <c r="E859" s="47">
        <f t="shared" si="1116"/>
        <v>5</v>
      </c>
      <c r="F859" s="9" t="s">
        <v>858</v>
      </c>
      <c r="G859" s="9">
        <v>65.765084000000002</v>
      </c>
      <c r="I859" s="41">
        <f t="shared" si="1117"/>
        <v>65.765084000000002</v>
      </c>
      <c r="J859" s="41">
        <f t="shared" si="1118"/>
        <v>65.765084000000002</v>
      </c>
      <c r="K859" s="41">
        <f t="shared" si="1119"/>
        <v>0</v>
      </c>
      <c r="L859" s="41" t="str">
        <f t="shared" si="1120"/>
        <v/>
      </c>
      <c r="M859" s="41" t="str">
        <f t="shared" si="1121"/>
        <v/>
      </c>
      <c r="N859" s="41" t="str">
        <f t="shared" si="1101"/>
        <v/>
      </c>
      <c r="O859" s="41" t="str">
        <f t="shared" si="1122"/>
        <v/>
      </c>
      <c r="P859" s="41" t="str">
        <f t="shared" si="1123"/>
        <v/>
      </c>
      <c r="Q859" s="41" t="str">
        <f t="shared" si="1124"/>
        <v/>
      </c>
      <c r="R859" s="41" t="str">
        <f t="shared" si="1125"/>
        <v/>
      </c>
      <c r="S859" s="41" t="str">
        <f t="shared" si="1126"/>
        <v/>
      </c>
      <c r="T859" s="41" t="str">
        <f t="shared" si="1127"/>
        <v/>
      </c>
      <c r="U859" s="41" t="str">
        <f t="shared" si="1128"/>
        <v/>
      </c>
      <c r="V859" s="41" t="str">
        <f t="shared" si="1129"/>
        <v/>
      </c>
      <c r="W859" s="41" t="str">
        <f t="shared" si="1130"/>
        <v/>
      </c>
      <c r="X859" s="41">
        <f t="shared" si="1131"/>
        <v>65.765084000000002</v>
      </c>
      <c r="Y859" s="41">
        <f t="shared" si="1132"/>
        <v>65.765084000000002</v>
      </c>
      <c r="Z859" s="41">
        <f t="shared" si="1133"/>
        <v>0</v>
      </c>
    </row>
    <row r="860" spans="4:46" x14ac:dyDescent="0.25">
      <c r="D860" s="18">
        <v>1990</v>
      </c>
      <c r="E860" s="47">
        <f t="shared" si="1116"/>
        <v>5</v>
      </c>
      <c r="F860" s="9" t="s">
        <v>859</v>
      </c>
      <c r="G860" s="9">
        <v>26.753111000000001</v>
      </c>
      <c r="I860" s="41">
        <f t="shared" si="1117"/>
        <v>26.753111000000001</v>
      </c>
      <c r="J860" s="41">
        <f t="shared" si="1118"/>
        <v>26.753111000000001</v>
      </c>
      <c r="K860" s="41">
        <f t="shared" si="1119"/>
        <v>0</v>
      </c>
      <c r="L860" s="41" t="str">
        <f t="shared" si="1120"/>
        <v/>
      </c>
      <c r="M860" s="41" t="str">
        <f t="shared" si="1121"/>
        <v/>
      </c>
      <c r="N860" s="41" t="str">
        <f t="shared" si="1101"/>
        <v/>
      </c>
      <c r="O860" s="41" t="str">
        <f t="shared" si="1122"/>
        <v/>
      </c>
      <c r="P860" s="41" t="str">
        <f t="shared" si="1123"/>
        <v/>
      </c>
      <c r="Q860" s="41" t="str">
        <f t="shared" si="1124"/>
        <v/>
      </c>
      <c r="R860" s="41" t="str">
        <f t="shared" si="1125"/>
        <v/>
      </c>
      <c r="S860" s="41" t="str">
        <f t="shared" si="1126"/>
        <v/>
      </c>
      <c r="T860" s="41" t="str">
        <f t="shared" si="1127"/>
        <v/>
      </c>
      <c r="U860" s="41" t="str">
        <f t="shared" si="1128"/>
        <v/>
      </c>
      <c r="V860" s="41" t="str">
        <f t="shared" si="1129"/>
        <v/>
      </c>
      <c r="W860" s="41" t="str">
        <f t="shared" si="1130"/>
        <v/>
      </c>
      <c r="X860" s="41">
        <f t="shared" si="1131"/>
        <v>26.753111000000001</v>
      </c>
      <c r="Y860" s="41">
        <f t="shared" si="1132"/>
        <v>26.753111000000001</v>
      </c>
      <c r="Z860" s="41">
        <f t="shared" si="1133"/>
        <v>0</v>
      </c>
    </row>
    <row r="861" spans="4:46" x14ac:dyDescent="0.25">
      <c r="D861" s="18">
        <v>1990</v>
      </c>
      <c r="E861" s="47">
        <f t="shared" si="1116"/>
        <v>5</v>
      </c>
      <c r="F861" s="9" t="s">
        <v>860</v>
      </c>
      <c r="G861" s="9">
        <v>87.989562000000006</v>
      </c>
      <c r="I861" s="41">
        <f t="shared" si="1117"/>
        <v>87.989562000000006</v>
      </c>
      <c r="J861" s="41">
        <f t="shared" si="1118"/>
        <v>87.989562000000006</v>
      </c>
      <c r="K861" s="41">
        <f t="shared" si="1119"/>
        <v>0</v>
      </c>
      <c r="L861" s="41" t="str">
        <f t="shared" si="1120"/>
        <v/>
      </c>
      <c r="M861" s="41" t="str">
        <f t="shared" si="1121"/>
        <v/>
      </c>
      <c r="N861" s="41" t="str">
        <f t="shared" si="1101"/>
        <v/>
      </c>
      <c r="O861" s="41" t="str">
        <f t="shared" si="1122"/>
        <v/>
      </c>
      <c r="P861" s="41" t="str">
        <f t="shared" si="1123"/>
        <v/>
      </c>
      <c r="Q861" s="41" t="str">
        <f t="shared" si="1124"/>
        <v/>
      </c>
      <c r="R861" s="41" t="str">
        <f t="shared" si="1125"/>
        <v/>
      </c>
      <c r="S861" s="41" t="str">
        <f t="shared" si="1126"/>
        <v/>
      </c>
      <c r="T861" s="41" t="str">
        <f t="shared" si="1127"/>
        <v/>
      </c>
      <c r="U861" s="41" t="str">
        <f t="shared" si="1128"/>
        <v/>
      </c>
      <c r="V861" s="41" t="str">
        <f t="shared" si="1129"/>
        <v/>
      </c>
      <c r="W861" s="41" t="str">
        <f t="shared" si="1130"/>
        <v/>
      </c>
      <c r="X861" s="41">
        <f t="shared" si="1131"/>
        <v>87.989562000000006</v>
      </c>
      <c r="Y861" s="41">
        <f t="shared" si="1132"/>
        <v>87.989562000000006</v>
      </c>
      <c r="Z861" s="41">
        <f t="shared" si="1133"/>
        <v>0</v>
      </c>
    </row>
    <row r="862" spans="4:46" x14ac:dyDescent="0.25">
      <c r="D862" s="18">
        <v>1990</v>
      </c>
      <c r="E862" s="47">
        <f t="shared" si="1116"/>
        <v>5</v>
      </c>
      <c r="F862" s="9" t="s">
        <v>861</v>
      </c>
      <c r="G862" s="9">
        <v>39.261245000000002</v>
      </c>
      <c r="I862" s="41">
        <f t="shared" si="1117"/>
        <v>39.261245000000002</v>
      </c>
      <c r="J862" s="41">
        <f t="shared" si="1118"/>
        <v>39.261245000000002</v>
      </c>
      <c r="K862" s="41">
        <f t="shared" si="1119"/>
        <v>0</v>
      </c>
      <c r="L862" s="41" t="str">
        <f t="shared" si="1120"/>
        <v/>
      </c>
      <c r="M862" s="41" t="str">
        <f t="shared" si="1121"/>
        <v/>
      </c>
      <c r="N862" s="41" t="str">
        <f t="shared" si="1101"/>
        <v/>
      </c>
      <c r="O862" s="41" t="str">
        <f t="shared" si="1122"/>
        <v/>
      </c>
      <c r="P862" s="41" t="str">
        <f t="shared" si="1123"/>
        <v/>
      </c>
      <c r="Q862" s="41" t="str">
        <f t="shared" si="1124"/>
        <v/>
      </c>
      <c r="R862" s="41" t="str">
        <f t="shared" si="1125"/>
        <v/>
      </c>
      <c r="S862" s="41" t="str">
        <f t="shared" si="1126"/>
        <v/>
      </c>
      <c r="T862" s="41" t="str">
        <f t="shared" si="1127"/>
        <v/>
      </c>
      <c r="U862" s="41" t="str">
        <f t="shared" si="1128"/>
        <v/>
      </c>
      <c r="V862" s="41" t="str">
        <f t="shared" si="1129"/>
        <v/>
      </c>
      <c r="W862" s="41" t="str">
        <f t="shared" si="1130"/>
        <v/>
      </c>
      <c r="X862" s="41">
        <f t="shared" si="1131"/>
        <v>39.261245000000002</v>
      </c>
      <c r="Y862" s="41">
        <f t="shared" si="1132"/>
        <v>39.261245000000002</v>
      </c>
      <c r="Z862" s="41">
        <f t="shared" si="1133"/>
        <v>0</v>
      </c>
    </row>
    <row r="863" spans="4:46" x14ac:dyDescent="0.25">
      <c r="D863" s="18">
        <v>1990</v>
      </c>
      <c r="E863" s="47">
        <f t="shared" si="1116"/>
        <v>5</v>
      </c>
      <c r="F863" s="9" t="s">
        <v>862</v>
      </c>
      <c r="G863" s="9">
        <v>-32.517139999999998</v>
      </c>
      <c r="I863" s="41">
        <f t="shared" si="1117"/>
        <v>-32.517139999999998</v>
      </c>
      <c r="J863" s="41">
        <f t="shared" si="1118"/>
        <v>0</v>
      </c>
      <c r="K863" s="41">
        <f t="shared" si="1119"/>
        <v>-32.517139999999998</v>
      </c>
      <c r="L863" s="41" t="str">
        <f t="shared" si="1120"/>
        <v/>
      </c>
      <c r="M863" s="41" t="str">
        <f t="shared" si="1121"/>
        <v/>
      </c>
      <c r="N863" s="41" t="str">
        <f t="shared" si="1101"/>
        <v/>
      </c>
      <c r="O863" s="41" t="str">
        <f t="shared" si="1122"/>
        <v/>
      </c>
      <c r="P863" s="41" t="str">
        <f t="shared" si="1123"/>
        <v/>
      </c>
      <c r="Q863" s="41" t="str">
        <f t="shared" si="1124"/>
        <v/>
      </c>
      <c r="R863" s="41" t="str">
        <f t="shared" si="1125"/>
        <v/>
      </c>
      <c r="S863" s="41" t="str">
        <f t="shared" si="1126"/>
        <v/>
      </c>
      <c r="T863" s="41" t="str">
        <f t="shared" si="1127"/>
        <v/>
      </c>
      <c r="U863" s="41" t="str">
        <f t="shared" si="1128"/>
        <v/>
      </c>
      <c r="V863" s="41" t="str">
        <f t="shared" si="1129"/>
        <v/>
      </c>
      <c r="W863" s="41" t="str">
        <f t="shared" si="1130"/>
        <v/>
      </c>
      <c r="X863" s="41">
        <f t="shared" si="1131"/>
        <v>-32.517139999999998</v>
      </c>
      <c r="Y863" s="41">
        <f t="shared" si="1132"/>
        <v>0</v>
      </c>
      <c r="Z863" s="41">
        <f t="shared" si="1133"/>
        <v>-32.517139999999998</v>
      </c>
    </row>
    <row r="864" spans="4:46" x14ac:dyDescent="0.25">
      <c r="D864" s="18">
        <v>1990</v>
      </c>
      <c r="E864" s="47">
        <f t="shared" si="1116"/>
        <v>5</v>
      </c>
      <c r="F864" s="9" t="s">
        <v>863</v>
      </c>
      <c r="G864" s="9">
        <v>18.736792999999999</v>
      </c>
      <c r="I864" s="41">
        <f t="shared" si="1117"/>
        <v>18.736792999999999</v>
      </c>
      <c r="J864" s="41">
        <f t="shared" si="1118"/>
        <v>18.736792999999999</v>
      </c>
      <c r="K864" s="41">
        <f t="shared" si="1119"/>
        <v>0</v>
      </c>
      <c r="L864" s="41" t="str">
        <f t="shared" si="1120"/>
        <v/>
      </c>
      <c r="M864" s="41" t="str">
        <f t="shared" si="1121"/>
        <v/>
      </c>
      <c r="N864" s="41" t="str">
        <f t="shared" si="1101"/>
        <v/>
      </c>
      <c r="O864" s="41" t="str">
        <f t="shared" si="1122"/>
        <v/>
      </c>
      <c r="P864" s="41" t="str">
        <f t="shared" si="1123"/>
        <v/>
      </c>
      <c r="Q864" s="41" t="str">
        <f t="shared" si="1124"/>
        <v/>
      </c>
      <c r="R864" s="41" t="str">
        <f t="shared" si="1125"/>
        <v/>
      </c>
      <c r="S864" s="41" t="str">
        <f t="shared" si="1126"/>
        <v/>
      </c>
      <c r="T864" s="41" t="str">
        <f t="shared" si="1127"/>
        <v/>
      </c>
      <c r="U864" s="41" t="str">
        <f t="shared" si="1128"/>
        <v/>
      </c>
      <c r="V864" s="41" t="str">
        <f t="shared" si="1129"/>
        <v/>
      </c>
      <c r="W864" s="41" t="str">
        <f t="shared" si="1130"/>
        <v/>
      </c>
      <c r="X864" s="41">
        <f t="shared" si="1131"/>
        <v>18.736792999999999</v>
      </c>
      <c r="Y864" s="41">
        <f t="shared" si="1132"/>
        <v>18.736792999999999</v>
      </c>
      <c r="Z864" s="41">
        <f t="shared" si="1133"/>
        <v>0</v>
      </c>
    </row>
    <row r="865" spans="4:46" x14ac:dyDescent="0.25">
      <c r="D865" s="18">
        <v>1990</v>
      </c>
      <c r="E865" s="47">
        <f t="shared" si="1116"/>
        <v>5</v>
      </c>
      <c r="F865" s="9" t="s">
        <v>864</v>
      </c>
      <c r="G865" s="9">
        <v>-107.955189</v>
      </c>
      <c r="I865" s="41">
        <f t="shared" si="1117"/>
        <v>-107.955189</v>
      </c>
      <c r="J865" s="41">
        <f t="shared" si="1118"/>
        <v>0</v>
      </c>
      <c r="K865" s="41">
        <f t="shared" si="1119"/>
        <v>-107.955189</v>
      </c>
      <c r="L865" s="41" t="str">
        <f t="shared" si="1120"/>
        <v/>
      </c>
      <c r="M865" s="41" t="str">
        <f t="shared" si="1121"/>
        <v/>
      </c>
      <c r="N865" s="41" t="str">
        <f t="shared" si="1101"/>
        <v/>
      </c>
      <c r="O865" s="41" t="str">
        <f t="shared" si="1122"/>
        <v/>
      </c>
      <c r="P865" s="41" t="str">
        <f t="shared" si="1123"/>
        <v/>
      </c>
      <c r="Q865" s="41" t="str">
        <f t="shared" si="1124"/>
        <v/>
      </c>
      <c r="R865" s="41" t="str">
        <f t="shared" si="1125"/>
        <v/>
      </c>
      <c r="S865" s="41" t="str">
        <f t="shared" si="1126"/>
        <v/>
      </c>
      <c r="T865" s="41" t="str">
        <f t="shared" si="1127"/>
        <v/>
      </c>
      <c r="U865" s="41" t="str">
        <f t="shared" si="1128"/>
        <v/>
      </c>
      <c r="V865" s="41" t="str">
        <f t="shared" si="1129"/>
        <v/>
      </c>
      <c r="W865" s="41" t="str">
        <f t="shared" si="1130"/>
        <v/>
      </c>
      <c r="X865" s="41">
        <f t="shared" si="1131"/>
        <v>-107.955189</v>
      </c>
      <c r="Y865" s="41">
        <f t="shared" si="1132"/>
        <v>0</v>
      </c>
      <c r="Z865" s="41">
        <f t="shared" si="1133"/>
        <v>-107.955189</v>
      </c>
    </row>
    <row r="866" spans="4:46" x14ac:dyDescent="0.25">
      <c r="D866" s="18">
        <v>1990</v>
      </c>
      <c r="E866" s="47">
        <f t="shared" si="1116"/>
        <v>5</v>
      </c>
      <c r="F866" s="9" t="s">
        <v>865</v>
      </c>
      <c r="G866" s="9">
        <v>-109.69896300000001</v>
      </c>
      <c r="I866" s="41">
        <f t="shared" si="1117"/>
        <v>-109.69896300000001</v>
      </c>
      <c r="J866" s="41">
        <f t="shared" si="1118"/>
        <v>0</v>
      </c>
      <c r="K866" s="41">
        <f t="shared" si="1119"/>
        <v>-109.69896300000001</v>
      </c>
      <c r="L866" s="41" t="str">
        <f t="shared" si="1120"/>
        <v/>
      </c>
      <c r="M866" s="41" t="str">
        <f t="shared" si="1121"/>
        <v/>
      </c>
      <c r="N866" s="41" t="str">
        <f t="shared" si="1101"/>
        <v/>
      </c>
      <c r="O866" s="41" t="str">
        <f t="shared" si="1122"/>
        <v/>
      </c>
      <c r="P866" s="41" t="str">
        <f t="shared" si="1123"/>
        <v/>
      </c>
      <c r="Q866" s="41" t="str">
        <f t="shared" si="1124"/>
        <v/>
      </c>
      <c r="R866" s="41" t="str">
        <f t="shared" si="1125"/>
        <v/>
      </c>
      <c r="S866" s="41" t="str">
        <f t="shared" si="1126"/>
        <v/>
      </c>
      <c r="T866" s="41" t="str">
        <f t="shared" si="1127"/>
        <v/>
      </c>
      <c r="U866" s="41" t="str">
        <f t="shared" si="1128"/>
        <v/>
      </c>
      <c r="V866" s="41" t="str">
        <f t="shared" si="1129"/>
        <v/>
      </c>
      <c r="W866" s="41" t="str">
        <f t="shared" si="1130"/>
        <v/>
      </c>
      <c r="X866" s="41">
        <f t="shared" si="1131"/>
        <v>-109.69896300000001</v>
      </c>
      <c r="Y866" s="41">
        <f t="shared" si="1132"/>
        <v>0</v>
      </c>
      <c r="Z866" s="41">
        <f t="shared" si="1133"/>
        <v>-109.69896300000001</v>
      </c>
    </row>
    <row r="867" spans="4:46" x14ac:dyDescent="0.25">
      <c r="D867" s="18">
        <v>1990</v>
      </c>
      <c r="E867" s="47">
        <f t="shared" si="1116"/>
        <v>5</v>
      </c>
      <c r="F867" s="9" t="s">
        <v>866</v>
      </c>
      <c r="G867" s="9">
        <v>-92.019469999999998</v>
      </c>
      <c r="I867" s="41">
        <f t="shared" si="1117"/>
        <v>-92.019469999999998</v>
      </c>
      <c r="J867" s="41">
        <f t="shared" si="1118"/>
        <v>0</v>
      </c>
      <c r="K867" s="41">
        <f t="shared" si="1119"/>
        <v>-92.019469999999998</v>
      </c>
      <c r="L867" s="41" t="str">
        <f t="shared" si="1120"/>
        <v/>
      </c>
      <c r="M867" s="41" t="str">
        <f t="shared" si="1121"/>
        <v/>
      </c>
      <c r="N867" s="41" t="str">
        <f t="shared" si="1101"/>
        <v/>
      </c>
      <c r="O867" s="41" t="str">
        <f t="shared" si="1122"/>
        <v/>
      </c>
      <c r="P867" s="41" t="str">
        <f t="shared" si="1123"/>
        <v/>
      </c>
      <c r="Q867" s="41" t="str">
        <f t="shared" si="1124"/>
        <v/>
      </c>
      <c r="R867" s="41" t="str">
        <f t="shared" si="1125"/>
        <v/>
      </c>
      <c r="S867" s="41" t="str">
        <f t="shared" si="1126"/>
        <v/>
      </c>
      <c r="T867" s="41" t="str">
        <f t="shared" si="1127"/>
        <v/>
      </c>
      <c r="U867" s="41" t="str">
        <f t="shared" si="1128"/>
        <v/>
      </c>
      <c r="V867" s="41" t="str">
        <f t="shared" si="1129"/>
        <v/>
      </c>
      <c r="W867" s="41" t="str">
        <f t="shared" si="1130"/>
        <v/>
      </c>
      <c r="X867" s="41">
        <f t="shared" si="1131"/>
        <v>-92.019469999999998</v>
      </c>
      <c r="Y867" s="41">
        <f t="shared" si="1132"/>
        <v>0</v>
      </c>
      <c r="Z867" s="41">
        <f t="shared" si="1133"/>
        <v>-92.019469999999998</v>
      </c>
      <c r="AC867" s="14">
        <f>SUM(I856:I867)</f>
        <v>-89.039468000000014</v>
      </c>
      <c r="AD867" s="14">
        <f>SUM(J856:J867)</f>
        <v>258.26470599999999</v>
      </c>
      <c r="AE867" s="14">
        <f>SUM(K856:K867)</f>
        <v>-347.30417399999999</v>
      </c>
      <c r="AF867" s="14" t="str">
        <f>IF(AF$38=$E867,SUM(L856:L867),"")</f>
        <v/>
      </c>
      <c r="AG867" s="14" t="str">
        <f t="shared" ref="AG867" si="1190">IF(AG$38=$E867,SUM(M856:M867),"")</f>
        <v/>
      </c>
      <c r="AH867" s="14" t="str">
        <f t="shared" ref="AH867" si="1191">IF(AH$38=$E867,SUM(N856:N867),"")</f>
        <v/>
      </c>
      <c r="AI867" s="14" t="str">
        <f t="shared" ref="AI867" si="1192">IF(AI$38=$E867,SUM(O856:O867),"")</f>
        <v/>
      </c>
      <c r="AJ867" s="14" t="str">
        <f t="shared" ref="AJ867" si="1193">IF(AJ$38=$E867,SUM(P856:P867),"")</f>
        <v/>
      </c>
      <c r="AK867" s="14" t="str">
        <f t="shared" ref="AK867" si="1194">IF(AK$38=$E867,SUM(Q856:Q867),"")</f>
        <v/>
      </c>
      <c r="AL867" s="14" t="str">
        <f t="shared" ref="AL867" si="1195">IF(AL$38=$E867,SUM(R856:R867),"")</f>
        <v/>
      </c>
      <c r="AM867" s="14" t="str">
        <f t="shared" ref="AM867" si="1196">IF(AM$38=$E867,SUM(S856:S867),"")</f>
        <v/>
      </c>
      <c r="AN867" s="14" t="str">
        <f t="shared" ref="AN867" si="1197">IF(AN$38=$E867,SUM(T856:T867),"")</f>
        <v/>
      </c>
      <c r="AO867" s="14" t="str">
        <f t="shared" ref="AO867" si="1198">IF(AO$38=$E867,SUM(U856:U867),"")</f>
        <v/>
      </c>
      <c r="AP867" s="14" t="str">
        <f t="shared" ref="AP867" si="1199">IF(AP$38=$E867,SUM(V856:V867),"")</f>
        <v/>
      </c>
      <c r="AQ867" s="14" t="str">
        <f t="shared" ref="AQ867" si="1200">IF(AQ$38=$E867,SUM(W856:W867),"")</f>
        <v/>
      </c>
      <c r="AR867" s="14">
        <f t="shared" ref="AR867" si="1201">IF(AR$38=$E867,SUM(X856:X867),"")</f>
        <v>-89.039468000000014</v>
      </c>
      <c r="AS867" s="14">
        <f t="shared" ref="AS867" si="1202">IF(AS$38=$E867,SUM(Y856:Y867),"")</f>
        <v>258.26470599999999</v>
      </c>
      <c r="AT867" s="14">
        <f t="shared" ref="AT867" si="1203">IF(AT$38=$E867,SUM(Z856:Z867),"")</f>
        <v>-347.30417399999999</v>
      </c>
    </row>
    <row r="868" spans="4:46" x14ac:dyDescent="0.25">
      <c r="D868" s="18">
        <v>1991</v>
      </c>
      <c r="E868" s="47">
        <f t="shared" si="1116"/>
        <v>5</v>
      </c>
      <c r="F868" s="9" t="s">
        <v>867</v>
      </c>
      <c r="G868" s="9">
        <v>-28.240394999999999</v>
      </c>
      <c r="I868" s="41">
        <f t="shared" si="1117"/>
        <v>-28.240394999999999</v>
      </c>
      <c r="J868" s="41">
        <f t="shared" si="1118"/>
        <v>0</v>
      </c>
      <c r="K868" s="41">
        <f t="shared" si="1119"/>
        <v>-28.240394999999999</v>
      </c>
      <c r="L868" s="41" t="str">
        <f t="shared" si="1120"/>
        <v/>
      </c>
      <c r="M868" s="41" t="str">
        <f t="shared" si="1121"/>
        <v/>
      </c>
      <c r="N868" s="41" t="str">
        <f t="shared" si="1101"/>
        <v/>
      </c>
      <c r="O868" s="41" t="str">
        <f t="shared" si="1122"/>
        <v/>
      </c>
      <c r="P868" s="41" t="str">
        <f t="shared" si="1123"/>
        <v/>
      </c>
      <c r="Q868" s="41" t="str">
        <f t="shared" si="1124"/>
        <v/>
      </c>
      <c r="R868" s="41" t="str">
        <f t="shared" si="1125"/>
        <v/>
      </c>
      <c r="S868" s="41" t="str">
        <f t="shared" si="1126"/>
        <v/>
      </c>
      <c r="T868" s="41" t="str">
        <f t="shared" si="1127"/>
        <v/>
      </c>
      <c r="U868" s="41" t="str">
        <f t="shared" si="1128"/>
        <v/>
      </c>
      <c r="V868" s="41" t="str">
        <f t="shared" si="1129"/>
        <v/>
      </c>
      <c r="W868" s="41" t="str">
        <f t="shared" si="1130"/>
        <v/>
      </c>
      <c r="X868" s="41">
        <f t="shared" si="1131"/>
        <v>-28.240394999999999</v>
      </c>
      <c r="Y868" s="41">
        <f t="shared" si="1132"/>
        <v>0</v>
      </c>
      <c r="Z868" s="41">
        <f t="shared" si="1133"/>
        <v>-28.240394999999999</v>
      </c>
    </row>
    <row r="869" spans="4:46" x14ac:dyDescent="0.25">
      <c r="D869" s="18">
        <v>1991</v>
      </c>
      <c r="E869" s="47">
        <f t="shared" si="1116"/>
        <v>5</v>
      </c>
      <c r="F869" s="9" t="s">
        <v>868</v>
      </c>
      <c r="G869" s="9">
        <v>-12.427678</v>
      </c>
      <c r="I869" s="41">
        <f t="shared" si="1117"/>
        <v>-12.427678</v>
      </c>
      <c r="J869" s="41">
        <f t="shared" si="1118"/>
        <v>0</v>
      </c>
      <c r="K869" s="41">
        <f t="shared" si="1119"/>
        <v>-12.427678</v>
      </c>
      <c r="L869" s="41" t="str">
        <f t="shared" si="1120"/>
        <v/>
      </c>
      <c r="M869" s="41" t="str">
        <f t="shared" si="1121"/>
        <v/>
      </c>
      <c r="N869" s="41" t="str">
        <f t="shared" ref="N869:N932" si="1204">IF($L$38=$E869,IF(L869&lt;0,L869,0),"")</f>
        <v/>
      </c>
      <c r="O869" s="41" t="str">
        <f t="shared" si="1122"/>
        <v/>
      </c>
      <c r="P869" s="41" t="str">
        <f t="shared" si="1123"/>
        <v/>
      </c>
      <c r="Q869" s="41" t="str">
        <f t="shared" si="1124"/>
        <v/>
      </c>
      <c r="R869" s="41" t="str">
        <f t="shared" si="1125"/>
        <v/>
      </c>
      <c r="S869" s="41" t="str">
        <f t="shared" si="1126"/>
        <v/>
      </c>
      <c r="T869" s="41" t="str">
        <f t="shared" si="1127"/>
        <v/>
      </c>
      <c r="U869" s="41" t="str">
        <f t="shared" si="1128"/>
        <v/>
      </c>
      <c r="V869" s="41" t="str">
        <f t="shared" si="1129"/>
        <v/>
      </c>
      <c r="W869" s="41" t="str">
        <f t="shared" si="1130"/>
        <v/>
      </c>
      <c r="X869" s="41">
        <f t="shared" si="1131"/>
        <v>-12.427678</v>
      </c>
      <c r="Y869" s="41">
        <f t="shared" si="1132"/>
        <v>0</v>
      </c>
      <c r="Z869" s="41">
        <f t="shared" si="1133"/>
        <v>-12.427678</v>
      </c>
    </row>
    <row r="870" spans="4:46" x14ac:dyDescent="0.25">
      <c r="D870" s="18">
        <v>1991</v>
      </c>
      <c r="E870" s="47">
        <f t="shared" si="1116"/>
        <v>5</v>
      </c>
      <c r="F870" s="9" t="s">
        <v>869</v>
      </c>
      <c r="G870" s="9">
        <v>-15.613027000000001</v>
      </c>
      <c r="I870" s="41">
        <f t="shared" si="1117"/>
        <v>-15.613027000000001</v>
      </c>
      <c r="J870" s="41">
        <f t="shared" si="1118"/>
        <v>0</v>
      </c>
      <c r="K870" s="41">
        <f t="shared" si="1119"/>
        <v>-15.613027000000001</v>
      </c>
      <c r="L870" s="41" t="str">
        <f t="shared" si="1120"/>
        <v/>
      </c>
      <c r="M870" s="41" t="str">
        <f t="shared" si="1121"/>
        <v/>
      </c>
      <c r="N870" s="41" t="str">
        <f t="shared" si="1204"/>
        <v/>
      </c>
      <c r="O870" s="41" t="str">
        <f t="shared" si="1122"/>
        <v/>
      </c>
      <c r="P870" s="41" t="str">
        <f t="shared" si="1123"/>
        <v/>
      </c>
      <c r="Q870" s="41" t="str">
        <f t="shared" si="1124"/>
        <v/>
      </c>
      <c r="R870" s="41" t="str">
        <f t="shared" si="1125"/>
        <v/>
      </c>
      <c r="S870" s="41" t="str">
        <f t="shared" si="1126"/>
        <v/>
      </c>
      <c r="T870" s="41" t="str">
        <f t="shared" si="1127"/>
        <v/>
      </c>
      <c r="U870" s="41" t="str">
        <f t="shared" si="1128"/>
        <v/>
      </c>
      <c r="V870" s="41" t="str">
        <f t="shared" si="1129"/>
        <v/>
      </c>
      <c r="W870" s="41" t="str">
        <f t="shared" si="1130"/>
        <v/>
      </c>
      <c r="X870" s="41">
        <f t="shared" si="1131"/>
        <v>-15.613027000000001</v>
      </c>
      <c r="Y870" s="41">
        <f t="shared" si="1132"/>
        <v>0</v>
      </c>
      <c r="Z870" s="41">
        <f t="shared" si="1133"/>
        <v>-15.613027000000001</v>
      </c>
    </row>
    <row r="871" spans="4:46" x14ac:dyDescent="0.25">
      <c r="D871" s="18">
        <v>1991</v>
      </c>
      <c r="E871" s="47">
        <f t="shared" si="1116"/>
        <v>5</v>
      </c>
      <c r="F871" s="9" t="s">
        <v>870</v>
      </c>
      <c r="G871" s="9">
        <v>-15.776873</v>
      </c>
      <c r="I871" s="41">
        <f t="shared" si="1117"/>
        <v>-15.776873</v>
      </c>
      <c r="J871" s="41">
        <f t="shared" si="1118"/>
        <v>0</v>
      </c>
      <c r="K871" s="41">
        <f t="shared" si="1119"/>
        <v>-15.776873</v>
      </c>
      <c r="L871" s="41" t="str">
        <f t="shared" si="1120"/>
        <v/>
      </c>
      <c r="M871" s="41" t="str">
        <f t="shared" si="1121"/>
        <v/>
      </c>
      <c r="N871" s="41" t="str">
        <f t="shared" si="1204"/>
        <v/>
      </c>
      <c r="O871" s="41" t="str">
        <f t="shared" si="1122"/>
        <v/>
      </c>
      <c r="P871" s="41" t="str">
        <f t="shared" si="1123"/>
        <v/>
      </c>
      <c r="Q871" s="41" t="str">
        <f t="shared" si="1124"/>
        <v/>
      </c>
      <c r="R871" s="41" t="str">
        <f t="shared" si="1125"/>
        <v/>
      </c>
      <c r="S871" s="41" t="str">
        <f t="shared" si="1126"/>
        <v/>
      </c>
      <c r="T871" s="41" t="str">
        <f t="shared" si="1127"/>
        <v/>
      </c>
      <c r="U871" s="41" t="str">
        <f t="shared" si="1128"/>
        <v/>
      </c>
      <c r="V871" s="41" t="str">
        <f t="shared" si="1129"/>
        <v/>
      </c>
      <c r="W871" s="41" t="str">
        <f t="shared" si="1130"/>
        <v/>
      </c>
      <c r="X871" s="41">
        <f t="shared" si="1131"/>
        <v>-15.776873</v>
      </c>
      <c r="Y871" s="41">
        <f t="shared" si="1132"/>
        <v>0</v>
      </c>
      <c r="Z871" s="41">
        <f t="shared" si="1133"/>
        <v>-15.776873</v>
      </c>
    </row>
    <row r="872" spans="4:46" x14ac:dyDescent="0.25">
      <c r="D872" s="18">
        <v>1991</v>
      </c>
      <c r="E872" s="47">
        <f t="shared" si="1116"/>
        <v>5</v>
      </c>
      <c r="F872" s="9" t="s">
        <v>871</v>
      </c>
      <c r="G872" s="9">
        <v>5.4895800000000001</v>
      </c>
      <c r="I872" s="41">
        <f t="shared" si="1117"/>
        <v>5.4895800000000001</v>
      </c>
      <c r="J872" s="41">
        <f t="shared" si="1118"/>
        <v>5.4895800000000001</v>
      </c>
      <c r="K872" s="41">
        <f t="shared" si="1119"/>
        <v>0</v>
      </c>
      <c r="L872" s="41" t="str">
        <f t="shared" si="1120"/>
        <v/>
      </c>
      <c r="M872" s="41" t="str">
        <f t="shared" si="1121"/>
        <v/>
      </c>
      <c r="N872" s="41" t="str">
        <f t="shared" si="1204"/>
        <v/>
      </c>
      <c r="O872" s="41" t="str">
        <f t="shared" si="1122"/>
        <v/>
      </c>
      <c r="P872" s="41" t="str">
        <f t="shared" si="1123"/>
        <v/>
      </c>
      <c r="Q872" s="41" t="str">
        <f t="shared" si="1124"/>
        <v/>
      </c>
      <c r="R872" s="41" t="str">
        <f t="shared" si="1125"/>
        <v/>
      </c>
      <c r="S872" s="41" t="str">
        <f t="shared" si="1126"/>
        <v/>
      </c>
      <c r="T872" s="41" t="str">
        <f t="shared" si="1127"/>
        <v/>
      </c>
      <c r="U872" s="41" t="str">
        <f t="shared" si="1128"/>
        <v/>
      </c>
      <c r="V872" s="41" t="str">
        <f t="shared" si="1129"/>
        <v/>
      </c>
      <c r="W872" s="41" t="str">
        <f t="shared" si="1130"/>
        <v/>
      </c>
      <c r="X872" s="41">
        <f t="shared" si="1131"/>
        <v>5.4895800000000001</v>
      </c>
      <c r="Y872" s="41">
        <f t="shared" si="1132"/>
        <v>5.4895800000000001</v>
      </c>
      <c r="Z872" s="41">
        <f t="shared" si="1133"/>
        <v>0</v>
      </c>
    </row>
    <row r="873" spans="4:46" x14ac:dyDescent="0.25">
      <c r="D873" s="18">
        <v>1991</v>
      </c>
      <c r="E873" s="47">
        <f t="shared" ref="E873:E936" si="1205">INDEX($B$40:$B$122,MATCH($D873,$A$40:$A$122,0),1)</f>
        <v>5</v>
      </c>
      <c r="F873" s="9" t="s">
        <v>872</v>
      </c>
      <c r="G873" s="9">
        <v>74.447271000000001</v>
      </c>
      <c r="I873" s="41">
        <f t="shared" ref="I873:I936" si="1206">G873</f>
        <v>74.447271000000001</v>
      </c>
      <c r="J873" s="41">
        <f t="shared" ref="J873:J936" si="1207">IF(I873&gt;=0,I873,0)</f>
        <v>74.447271000000001</v>
      </c>
      <c r="K873" s="41">
        <f t="shared" ref="K873:K936" si="1208">IF(I873&lt;0,I873,0)</f>
        <v>0</v>
      </c>
      <c r="L873" s="41" t="str">
        <f t="shared" ref="L873:L936" si="1209">IF($E873=L$38,$G873,"")</f>
        <v/>
      </c>
      <c r="M873" s="41" t="str">
        <f t="shared" ref="M873:M936" si="1210">IF($L$38=$E873,IF(L873&gt;=0,L873,0),"")</f>
        <v/>
      </c>
      <c r="N873" s="41" t="str">
        <f t="shared" si="1204"/>
        <v/>
      </c>
      <c r="O873" s="41" t="str">
        <f t="shared" ref="O873:O936" si="1211">IF($E873=O$38,$G873,"")</f>
        <v/>
      </c>
      <c r="P873" s="41" t="str">
        <f t="shared" ref="P873:P936" si="1212">IF($O$38=$E873,IF(O873&gt;=0,O873,0),"")</f>
        <v/>
      </c>
      <c r="Q873" s="41" t="str">
        <f t="shared" ref="Q873:Q936" si="1213">IF($O$38=$E873,IF(O873&lt;0,O873,0),"")</f>
        <v/>
      </c>
      <c r="R873" s="41" t="str">
        <f t="shared" ref="R873:R936" si="1214">IF($E873=R$38,$G873,"")</f>
        <v/>
      </c>
      <c r="S873" s="41" t="str">
        <f t="shared" ref="S873:S936" si="1215">IF($R$38=$E873,IF(R873&gt;=0,R873,0),"")</f>
        <v/>
      </c>
      <c r="T873" s="41" t="str">
        <f t="shared" ref="T873:T936" si="1216">IF($R$38=$E873,IF(R873&lt;0,R873,0),"")</f>
        <v/>
      </c>
      <c r="U873" s="41" t="str">
        <f t="shared" ref="U873:U936" si="1217">IF($E873=U$38,$G873,"")</f>
        <v/>
      </c>
      <c r="V873" s="41" t="str">
        <f t="shared" ref="V873:V936" si="1218">IF($U$38=$E873,IF(U873&gt;=0,U873,0),"")</f>
        <v/>
      </c>
      <c r="W873" s="41" t="str">
        <f t="shared" ref="W873:W936" si="1219">IF($U$38=$E873,IF(U873&lt;0,U873,0),"")</f>
        <v/>
      </c>
      <c r="X873" s="41">
        <f t="shared" ref="X873:X936" si="1220">IF($E873=X$38,$G873,"")</f>
        <v>74.447271000000001</v>
      </c>
      <c r="Y873" s="41">
        <f t="shared" ref="Y873:Y936" si="1221">IF($X$38=$E873,IF(X873&gt;=0,X873,0),"")</f>
        <v>74.447271000000001</v>
      </c>
      <c r="Z873" s="41">
        <f t="shared" ref="Z873:Z936" si="1222">IF($X$38=$E873,IF(X873&lt;0,X873,0),"")</f>
        <v>0</v>
      </c>
    </row>
    <row r="874" spans="4:46" x14ac:dyDescent="0.25">
      <c r="D874" s="18">
        <v>1991</v>
      </c>
      <c r="E874" s="47">
        <f t="shared" si="1205"/>
        <v>5</v>
      </c>
      <c r="F874" s="9" t="s">
        <v>873</v>
      </c>
      <c r="G874" s="9">
        <v>49.111201999999999</v>
      </c>
      <c r="I874" s="41">
        <f t="shared" si="1206"/>
        <v>49.111201999999999</v>
      </c>
      <c r="J874" s="41">
        <f t="shared" si="1207"/>
        <v>49.111201999999999</v>
      </c>
      <c r="K874" s="41">
        <f t="shared" si="1208"/>
        <v>0</v>
      </c>
      <c r="L874" s="41" t="str">
        <f t="shared" si="1209"/>
        <v/>
      </c>
      <c r="M874" s="41" t="str">
        <f t="shared" si="1210"/>
        <v/>
      </c>
      <c r="N874" s="41" t="str">
        <f t="shared" si="1204"/>
        <v/>
      </c>
      <c r="O874" s="41" t="str">
        <f t="shared" si="1211"/>
        <v/>
      </c>
      <c r="P874" s="41" t="str">
        <f t="shared" si="1212"/>
        <v/>
      </c>
      <c r="Q874" s="41" t="str">
        <f t="shared" si="1213"/>
        <v/>
      </c>
      <c r="R874" s="41" t="str">
        <f t="shared" si="1214"/>
        <v/>
      </c>
      <c r="S874" s="41" t="str">
        <f t="shared" si="1215"/>
        <v/>
      </c>
      <c r="T874" s="41" t="str">
        <f t="shared" si="1216"/>
        <v/>
      </c>
      <c r="U874" s="41" t="str">
        <f t="shared" si="1217"/>
        <v/>
      </c>
      <c r="V874" s="41" t="str">
        <f t="shared" si="1218"/>
        <v/>
      </c>
      <c r="W874" s="41" t="str">
        <f t="shared" si="1219"/>
        <v/>
      </c>
      <c r="X874" s="41">
        <f t="shared" si="1220"/>
        <v>49.111201999999999</v>
      </c>
      <c r="Y874" s="41">
        <f t="shared" si="1221"/>
        <v>49.111201999999999</v>
      </c>
      <c r="Z874" s="41">
        <f t="shared" si="1222"/>
        <v>0</v>
      </c>
    </row>
    <row r="875" spans="4:46" x14ac:dyDescent="0.25">
      <c r="D875" s="18">
        <v>1991</v>
      </c>
      <c r="E875" s="47">
        <f t="shared" si="1205"/>
        <v>5</v>
      </c>
      <c r="F875" s="9" t="s">
        <v>874</v>
      </c>
      <c r="G875" s="9">
        <v>23.628857</v>
      </c>
      <c r="I875" s="41">
        <f t="shared" si="1206"/>
        <v>23.628857</v>
      </c>
      <c r="J875" s="41">
        <f t="shared" si="1207"/>
        <v>23.628857</v>
      </c>
      <c r="K875" s="41">
        <f t="shared" si="1208"/>
        <v>0</v>
      </c>
      <c r="L875" s="41" t="str">
        <f t="shared" si="1209"/>
        <v/>
      </c>
      <c r="M875" s="41" t="str">
        <f t="shared" si="1210"/>
        <v/>
      </c>
      <c r="N875" s="41" t="str">
        <f t="shared" si="1204"/>
        <v/>
      </c>
      <c r="O875" s="41" t="str">
        <f t="shared" si="1211"/>
        <v/>
      </c>
      <c r="P875" s="41" t="str">
        <f t="shared" si="1212"/>
        <v/>
      </c>
      <c r="Q875" s="41" t="str">
        <f t="shared" si="1213"/>
        <v/>
      </c>
      <c r="R875" s="41" t="str">
        <f t="shared" si="1214"/>
        <v/>
      </c>
      <c r="S875" s="41" t="str">
        <f t="shared" si="1215"/>
        <v/>
      </c>
      <c r="T875" s="41" t="str">
        <f t="shared" si="1216"/>
        <v/>
      </c>
      <c r="U875" s="41" t="str">
        <f t="shared" si="1217"/>
        <v/>
      </c>
      <c r="V875" s="41" t="str">
        <f t="shared" si="1218"/>
        <v/>
      </c>
      <c r="W875" s="41" t="str">
        <f t="shared" si="1219"/>
        <v/>
      </c>
      <c r="X875" s="41">
        <f t="shared" si="1220"/>
        <v>23.628857</v>
      </c>
      <c r="Y875" s="41">
        <f t="shared" si="1221"/>
        <v>23.628857</v>
      </c>
      <c r="Z875" s="41">
        <f t="shared" si="1222"/>
        <v>0</v>
      </c>
    </row>
    <row r="876" spans="4:46" x14ac:dyDescent="0.25">
      <c r="D876" s="18">
        <v>1991</v>
      </c>
      <c r="E876" s="47">
        <f t="shared" si="1205"/>
        <v>5</v>
      </c>
      <c r="F876" s="9" t="s">
        <v>875</v>
      </c>
      <c r="G876" s="9">
        <v>-3.9266079999999999</v>
      </c>
      <c r="I876" s="41">
        <f t="shared" si="1206"/>
        <v>-3.9266079999999999</v>
      </c>
      <c r="J876" s="41">
        <f t="shared" si="1207"/>
        <v>0</v>
      </c>
      <c r="K876" s="41">
        <f t="shared" si="1208"/>
        <v>-3.9266079999999999</v>
      </c>
      <c r="L876" s="41" t="str">
        <f t="shared" si="1209"/>
        <v/>
      </c>
      <c r="M876" s="41" t="str">
        <f t="shared" si="1210"/>
        <v/>
      </c>
      <c r="N876" s="41" t="str">
        <f t="shared" si="1204"/>
        <v/>
      </c>
      <c r="O876" s="41" t="str">
        <f t="shared" si="1211"/>
        <v/>
      </c>
      <c r="P876" s="41" t="str">
        <f t="shared" si="1212"/>
        <v/>
      </c>
      <c r="Q876" s="41" t="str">
        <f t="shared" si="1213"/>
        <v/>
      </c>
      <c r="R876" s="41" t="str">
        <f t="shared" si="1214"/>
        <v/>
      </c>
      <c r="S876" s="41" t="str">
        <f t="shared" si="1215"/>
        <v/>
      </c>
      <c r="T876" s="41" t="str">
        <f t="shared" si="1216"/>
        <v/>
      </c>
      <c r="U876" s="41" t="str">
        <f t="shared" si="1217"/>
        <v/>
      </c>
      <c r="V876" s="41" t="str">
        <f t="shared" si="1218"/>
        <v/>
      </c>
      <c r="W876" s="41" t="str">
        <f t="shared" si="1219"/>
        <v/>
      </c>
      <c r="X876" s="41">
        <f t="shared" si="1220"/>
        <v>-3.9266079999999999</v>
      </c>
      <c r="Y876" s="41">
        <f t="shared" si="1221"/>
        <v>0</v>
      </c>
      <c r="Z876" s="41">
        <f t="shared" si="1222"/>
        <v>-3.9266079999999999</v>
      </c>
    </row>
    <row r="877" spans="4:46" x14ac:dyDescent="0.25">
      <c r="D877" s="18">
        <v>1991</v>
      </c>
      <c r="E877" s="47">
        <f t="shared" si="1205"/>
        <v>5</v>
      </c>
      <c r="F877" s="9" t="s">
        <v>876</v>
      </c>
      <c r="G877" s="9">
        <v>-86.130626000000007</v>
      </c>
      <c r="I877" s="41">
        <f t="shared" si="1206"/>
        <v>-86.130626000000007</v>
      </c>
      <c r="J877" s="41">
        <f t="shared" si="1207"/>
        <v>0</v>
      </c>
      <c r="K877" s="41">
        <f t="shared" si="1208"/>
        <v>-86.130626000000007</v>
      </c>
      <c r="L877" s="41" t="str">
        <f t="shared" si="1209"/>
        <v/>
      </c>
      <c r="M877" s="41" t="str">
        <f t="shared" si="1210"/>
        <v/>
      </c>
      <c r="N877" s="41" t="str">
        <f t="shared" si="1204"/>
        <v/>
      </c>
      <c r="O877" s="41" t="str">
        <f t="shared" si="1211"/>
        <v/>
      </c>
      <c r="P877" s="41" t="str">
        <f t="shared" si="1212"/>
        <v/>
      </c>
      <c r="Q877" s="41" t="str">
        <f t="shared" si="1213"/>
        <v/>
      </c>
      <c r="R877" s="41" t="str">
        <f t="shared" si="1214"/>
        <v/>
      </c>
      <c r="S877" s="41" t="str">
        <f t="shared" si="1215"/>
        <v/>
      </c>
      <c r="T877" s="41" t="str">
        <f t="shared" si="1216"/>
        <v/>
      </c>
      <c r="U877" s="41" t="str">
        <f t="shared" si="1217"/>
        <v/>
      </c>
      <c r="V877" s="41" t="str">
        <f t="shared" si="1218"/>
        <v/>
      </c>
      <c r="W877" s="41" t="str">
        <f t="shared" si="1219"/>
        <v/>
      </c>
      <c r="X877" s="41">
        <f t="shared" si="1220"/>
        <v>-86.130626000000007</v>
      </c>
      <c r="Y877" s="41">
        <f t="shared" si="1221"/>
        <v>0</v>
      </c>
      <c r="Z877" s="41">
        <f t="shared" si="1222"/>
        <v>-86.130626000000007</v>
      </c>
    </row>
    <row r="878" spans="4:46" x14ac:dyDescent="0.25">
      <c r="D878" s="18">
        <v>1991</v>
      </c>
      <c r="E878" s="47">
        <f t="shared" si="1205"/>
        <v>5</v>
      </c>
      <c r="F878" s="9" t="s">
        <v>877</v>
      </c>
      <c r="G878" s="9">
        <v>-118.663751</v>
      </c>
      <c r="I878" s="41">
        <f t="shared" si="1206"/>
        <v>-118.663751</v>
      </c>
      <c r="J878" s="41">
        <f t="shared" si="1207"/>
        <v>0</v>
      </c>
      <c r="K878" s="41">
        <f t="shared" si="1208"/>
        <v>-118.663751</v>
      </c>
      <c r="L878" s="41" t="str">
        <f t="shared" si="1209"/>
        <v/>
      </c>
      <c r="M878" s="41" t="str">
        <f t="shared" si="1210"/>
        <v/>
      </c>
      <c r="N878" s="41" t="str">
        <f t="shared" si="1204"/>
        <v/>
      </c>
      <c r="O878" s="41" t="str">
        <f t="shared" si="1211"/>
        <v/>
      </c>
      <c r="P878" s="41" t="str">
        <f t="shared" si="1212"/>
        <v/>
      </c>
      <c r="Q878" s="41" t="str">
        <f t="shared" si="1213"/>
        <v/>
      </c>
      <c r="R878" s="41" t="str">
        <f t="shared" si="1214"/>
        <v/>
      </c>
      <c r="S878" s="41" t="str">
        <f t="shared" si="1215"/>
        <v/>
      </c>
      <c r="T878" s="41" t="str">
        <f t="shared" si="1216"/>
        <v/>
      </c>
      <c r="U878" s="41" t="str">
        <f t="shared" si="1217"/>
        <v/>
      </c>
      <c r="V878" s="41" t="str">
        <f t="shared" si="1218"/>
        <v/>
      </c>
      <c r="W878" s="41" t="str">
        <f t="shared" si="1219"/>
        <v/>
      </c>
      <c r="X878" s="41">
        <f t="shared" si="1220"/>
        <v>-118.663751</v>
      </c>
      <c r="Y878" s="41">
        <f t="shared" si="1221"/>
        <v>0</v>
      </c>
      <c r="Z878" s="41">
        <f t="shared" si="1222"/>
        <v>-118.663751</v>
      </c>
    </row>
    <row r="879" spans="4:46" x14ac:dyDescent="0.25">
      <c r="D879" s="18">
        <v>1991</v>
      </c>
      <c r="E879" s="47">
        <f t="shared" si="1205"/>
        <v>5</v>
      </c>
      <c r="F879" s="9" t="s">
        <v>878</v>
      </c>
      <c r="G879" s="9">
        <v>-91.383004999999997</v>
      </c>
      <c r="I879" s="41">
        <f t="shared" si="1206"/>
        <v>-91.383004999999997</v>
      </c>
      <c r="J879" s="41">
        <f t="shared" si="1207"/>
        <v>0</v>
      </c>
      <c r="K879" s="41">
        <f t="shared" si="1208"/>
        <v>-91.383004999999997</v>
      </c>
      <c r="L879" s="41" t="str">
        <f t="shared" si="1209"/>
        <v/>
      </c>
      <c r="M879" s="41" t="str">
        <f t="shared" si="1210"/>
        <v/>
      </c>
      <c r="N879" s="41" t="str">
        <f t="shared" si="1204"/>
        <v/>
      </c>
      <c r="O879" s="41" t="str">
        <f t="shared" si="1211"/>
        <v/>
      </c>
      <c r="P879" s="41" t="str">
        <f t="shared" si="1212"/>
        <v/>
      </c>
      <c r="Q879" s="41" t="str">
        <f t="shared" si="1213"/>
        <v/>
      </c>
      <c r="R879" s="41" t="str">
        <f t="shared" si="1214"/>
        <v/>
      </c>
      <c r="S879" s="41" t="str">
        <f t="shared" si="1215"/>
        <v/>
      </c>
      <c r="T879" s="41" t="str">
        <f t="shared" si="1216"/>
        <v/>
      </c>
      <c r="U879" s="41" t="str">
        <f t="shared" si="1217"/>
        <v/>
      </c>
      <c r="V879" s="41" t="str">
        <f t="shared" si="1218"/>
        <v/>
      </c>
      <c r="W879" s="41" t="str">
        <f t="shared" si="1219"/>
        <v/>
      </c>
      <c r="X879" s="41">
        <f t="shared" si="1220"/>
        <v>-91.383004999999997</v>
      </c>
      <c r="Y879" s="41">
        <f t="shared" si="1221"/>
        <v>0</v>
      </c>
      <c r="Z879" s="41">
        <f t="shared" si="1222"/>
        <v>-91.383004999999997</v>
      </c>
      <c r="AC879" s="14">
        <f>SUM(I868:I879)</f>
        <v>-219.48505300000002</v>
      </c>
      <c r="AD879" s="14">
        <f>SUM(J868:J879)</f>
        <v>152.67691000000002</v>
      </c>
      <c r="AE879" s="14">
        <f>SUM(K868:K879)</f>
        <v>-372.16196300000001</v>
      </c>
      <c r="AF879" s="14" t="str">
        <f>IF(AF$38=$E879,SUM(L868:L879),"")</f>
        <v/>
      </c>
      <c r="AG879" s="14" t="str">
        <f t="shared" ref="AG879" si="1223">IF(AG$38=$E879,SUM(M868:M879),"")</f>
        <v/>
      </c>
      <c r="AH879" s="14" t="str">
        <f t="shared" ref="AH879" si="1224">IF(AH$38=$E879,SUM(N868:N879),"")</f>
        <v/>
      </c>
      <c r="AI879" s="14" t="str">
        <f t="shared" ref="AI879" si="1225">IF(AI$38=$E879,SUM(O868:O879),"")</f>
        <v/>
      </c>
      <c r="AJ879" s="14" t="str">
        <f t="shared" ref="AJ879" si="1226">IF(AJ$38=$E879,SUM(P868:P879),"")</f>
        <v/>
      </c>
      <c r="AK879" s="14" t="str">
        <f t="shared" ref="AK879" si="1227">IF(AK$38=$E879,SUM(Q868:Q879),"")</f>
        <v/>
      </c>
      <c r="AL879" s="14" t="str">
        <f t="shared" ref="AL879" si="1228">IF(AL$38=$E879,SUM(R868:R879),"")</f>
        <v/>
      </c>
      <c r="AM879" s="14" t="str">
        <f t="shared" ref="AM879" si="1229">IF(AM$38=$E879,SUM(S868:S879),"")</f>
        <v/>
      </c>
      <c r="AN879" s="14" t="str">
        <f t="shared" ref="AN879" si="1230">IF(AN$38=$E879,SUM(T868:T879),"")</f>
        <v/>
      </c>
      <c r="AO879" s="14" t="str">
        <f t="shared" ref="AO879" si="1231">IF(AO$38=$E879,SUM(U868:U879),"")</f>
        <v/>
      </c>
      <c r="AP879" s="14" t="str">
        <f t="shared" ref="AP879" si="1232">IF(AP$38=$E879,SUM(V868:V879),"")</f>
        <v/>
      </c>
      <c r="AQ879" s="14" t="str">
        <f t="shared" ref="AQ879" si="1233">IF(AQ$38=$E879,SUM(W868:W879),"")</f>
        <v/>
      </c>
      <c r="AR879" s="14">
        <f t="shared" ref="AR879" si="1234">IF(AR$38=$E879,SUM(X868:X879),"")</f>
        <v>-219.48505300000002</v>
      </c>
      <c r="AS879" s="14">
        <f t="shared" ref="AS879" si="1235">IF(AS$38=$E879,SUM(Y868:Y879),"")</f>
        <v>152.67691000000002</v>
      </c>
      <c r="AT879" s="14">
        <f t="shared" ref="AT879" si="1236">IF(AT$38=$E879,SUM(Z868:Z879),"")</f>
        <v>-372.16196300000001</v>
      </c>
    </row>
    <row r="880" spans="4:46" x14ac:dyDescent="0.25">
      <c r="D880" s="18">
        <v>1992</v>
      </c>
      <c r="E880" s="47">
        <f t="shared" si="1205"/>
        <v>5</v>
      </c>
      <c r="F880" s="9" t="s">
        <v>879</v>
      </c>
      <c r="G880" s="9">
        <v>-15.736362</v>
      </c>
      <c r="I880" s="41">
        <f t="shared" si="1206"/>
        <v>-15.736362</v>
      </c>
      <c r="J880" s="41">
        <f t="shared" si="1207"/>
        <v>0</v>
      </c>
      <c r="K880" s="41">
        <f t="shared" si="1208"/>
        <v>-15.736362</v>
      </c>
      <c r="L880" s="41" t="str">
        <f t="shared" si="1209"/>
        <v/>
      </c>
      <c r="M880" s="41" t="str">
        <f t="shared" si="1210"/>
        <v/>
      </c>
      <c r="N880" s="41" t="str">
        <f t="shared" si="1204"/>
        <v/>
      </c>
      <c r="O880" s="41" t="str">
        <f t="shared" si="1211"/>
        <v/>
      </c>
      <c r="P880" s="41" t="str">
        <f t="shared" si="1212"/>
        <v/>
      </c>
      <c r="Q880" s="41" t="str">
        <f t="shared" si="1213"/>
        <v/>
      </c>
      <c r="R880" s="41" t="str">
        <f t="shared" si="1214"/>
        <v/>
      </c>
      <c r="S880" s="41" t="str">
        <f t="shared" si="1215"/>
        <v/>
      </c>
      <c r="T880" s="41" t="str">
        <f t="shared" si="1216"/>
        <v/>
      </c>
      <c r="U880" s="41" t="str">
        <f t="shared" si="1217"/>
        <v/>
      </c>
      <c r="V880" s="41" t="str">
        <f t="shared" si="1218"/>
        <v/>
      </c>
      <c r="W880" s="41" t="str">
        <f t="shared" si="1219"/>
        <v/>
      </c>
      <c r="X880" s="41">
        <f t="shared" si="1220"/>
        <v>-15.736362</v>
      </c>
      <c r="Y880" s="41">
        <f t="shared" si="1221"/>
        <v>0</v>
      </c>
      <c r="Z880" s="41">
        <f t="shared" si="1222"/>
        <v>-15.736362</v>
      </c>
    </row>
    <row r="881" spans="4:46" x14ac:dyDescent="0.25">
      <c r="D881" s="18">
        <v>1992</v>
      </c>
      <c r="E881" s="47">
        <f t="shared" si="1205"/>
        <v>5</v>
      </c>
      <c r="F881" s="9" t="s">
        <v>880</v>
      </c>
      <c r="G881" s="9">
        <v>-8.9892099999999999</v>
      </c>
      <c r="I881" s="41">
        <f t="shared" si="1206"/>
        <v>-8.9892099999999999</v>
      </c>
      <c r="J881" s="41">
        <f t="shared" si="1207"/>
        <v>0</v>
      </c>
      <c r="K881" s="41">
        <f t="shared" si="1208"/>
        <v>-8.9892099999999999</v>
      </c>
      <c r="L881" s="41" t="str">
        <f t="shared" si="1209"/>
        <v/>
      </c>
      <c r="M881" s="41" t="str">
        <f t="shared" si="1210"/>
        <v/>
      </c>
      <c r="N881" s="41" t="str">
        <f t="shared" si="1204"/>
        <v/>
      </c>
      <c r="O881" s="41" t="str">
        <f t="shared" si="1211"/>
        <v/>
      </c>
      <c r="P881" s="41" t="str">
        <f t="shared" si="1212"/>
        <v/>
      </c>
      <c r="Q881" s="41" t="str">
        <f t="shared" si="1213"/>
        <v/>
      </c>
      <c r="R881" s="41" t="str">
        <f t="shared" si="1214"/>
        <v/>
      </c>
      <c r="S881" s="41" t="str">
        <f t="shared" si="1215"/>
        <v/>
      </c>
      <c r="T881" s="41" t="str">
        <f t="shared" si="1216"/>
        <v/>
      </c>
      <c r="U881" s="41" t="str">
        <f t="shared" si="1217"/>
        <v/>
      </c>
      <c r="V881" s="41" t="str">
        <f t="shared" si="1218"/>
        <v/>
      </c>
      <c r="W881" s="41" t="str">
        <f t="shared" si="1219"/>
        <v/>
      </c>
      <c r="X881" s="41">
        <f t="shared" si="1220"/>
        <v>-8.9892099999999999</v>
      </c>
      <c r="Y881" s="41">
        <f t="shared" si="1221"/>
        <v>0</v>
      </c>
      <c r="Z881" s="41">
        <f t="shared" si="1222"/>
        <v>-8.9892099999999999</v>
      </c>
    </row>
    <row r="882" spans="4:46" x14ac:dyDescent="0.25">
      <c r="D882" s="18">
        <v>1992</v>
      </c>
      <c r="E882" s="47">
        <f t="shared" si="1205"/>
        <v>5</v>
      </c>
      <c r="F882" s="9" t="s">
        <v>881</v>
      </c>
      <c r="G882" s="9">
        <v>-4.9677129999999998</v>
      </c>
      <c r="I882" s="41">
        <f t="shared" si="1206"/>
        <v>-4.9677129999999998</v>
      </c>
      <c r="J882" s="41">
        <f t="shared" si="1207"/>
        <v>0</v>
      </c>
      <c r="K882" s="41">
        <f t="shared" si="1208"/>
        <v>-4.9677129999999998</v>
      </c>
      <c r="L882" s="41" t="str">
        <f t="shared" si="1209"/>
        <v/>
      </c>
      <c r="M882" s="41" t="str">
        <f t="shared" si="1210"/>
        <v/>
      </c>
      <c r="N882" s="41" t="str">
        <f t="shared" si="1204"/>
        <v/>
      </c>
      <c r="O882" s="41" t="str">
        <f t="shared" si="1211"/>
        <v/>
      </c>
      <c r="P882" s="41" t="str">
        <f t="shared" si="1212"/>
        <v/>
      </c>
      <c r="Q882" s="41" t="str">
        <f t="shared" si="1213"/>
        <v/>
      </c>
      <c r="R882" s="41" t="str">
        <f t="shared" si="1214"/>
        <v/>
      </c>
      <c r="S882" s="41" t="str">
        <f t="shared" si="1215"/>
        <v/>
      </c>
      <c r="T882" s="41" t="str">
        <f t="shared" si="1216"/>
        <v/>
      </c>
      <c r="U882" s="41" t="str">
        <f t="shared" si="1217"/>
        <v/>
      </c>
      <c r="V882" s="41" t="str">
        <f t="shared" si="1218"/>
        <v/>
      </c>
      <c r="W882" s="41" t="str">
        <f t="shared" si="1219"/>
        <v/>
      </c>
      <c r="X882" s="41">
        <f t="shared" si="1220"/>
        <v>-4.9677129999999998</v>
      </c>
      <c r="Y882" s="41">
        <f t="shared" si="1221"/>
        <v>0</v>
      </c>
      <c r="Z882" s="41">
        <f t="shared" si="1222"/>
        <v>-4.9677129999999998</v>
      </c>
    </row>
    <row r="883" spans="4:46" x14ac:dyDescent="0.25">
      <c r="D883" s="18">
        <v>1992</v>
      </c>
      <c r="E883" s="47">
        <f t="shared" si="1205"/>
        <v>5</v>
      </c>
      <c r="F883" s="9" t="s">
        <v>882</v>
      </c>
      <c r="G883" s="9">
        <v>5.1038629999999996</v>
      </c>
      <c r="I883" s="41">
        <f t="shared" si="1206"/>
        <v>5.1038629999999996</v>
      </c>
      <c r="J883" s="41">
        <f t="shared" si="1207"/>
        <v>5.1038629999999996</v>
      </c>
      <c r="K883" s="41">
        <f t="shared" si="1208"/>
        <v>0</v>
      </c>
      <c r="L883" s="41" t="str">
        <f t="shared" si="1209"/>
        <v/>
      </c>
      <c r="M883" s="41" t="str">
        <f t="shared" si="1210"/>
        <v/>
      </c>
      <c r="N883" s="41" t="str">
        <f t="shared" si="1204"/>
        <v/>
      </c>
      <c r="O883" s="41" t="str">
        <f t="shared" si="1211"/>
        <v/>
      </c>
      <c r="P883" s="41" t="str">
        <f t="shared" si="1212"/>
        <v/>
      </c>
      <c r="Q883" s="41" t="str">
        <f t="shared" si="1213"/>
        <v/>
      </c>
      <c r="R883" s="41" t="str">
        <f t="shared" si="1214"/>
        <v/>
      </c>
      <c r="S883" s="41" t="str">
        <f t="shared" si="1215"/>
        <v/>
      </c>
      <c r="T883" s="41" t="str">
        <f t="shared" si="1216"/>
        <v/>
      </c>
      <c r="U883" s="41" t="str">
        <f t="shared" si="1217"/>
        <v/>
      </c>
      <c r="V883" s="41" t="str">
        <f t="shared" si="1218"/>
        <v/>
      </c>
      <c r="W883" s="41" t="str">
        <f t="shared" si="1219"/>
        <v/>
      </c>
      <c r="X883" s="41">
        <f t="shared" si="1220"/>
        <v>5.1038629999999996</v>
      </c>
      <c r="Y883" s="41">
        <f t="shared" si="1221"/>
        <v>5.1038629999999996</v>
      </c>
      <c r="Z883" s="41">
        <f t="shared" si="1222"/>
        <v>0</v>
      </c>
    </row>
    <row r="884" spans="4:46" x14ac:dyDescent="0.25">
      <c r="D884" s="18">
        <v>1992</v>
      </c>
      <c r="E884" s="47">
        <f t="shared" si="1205"/>
        <v>5</v>
      </c>
      <c r="F884" s="9" t="s">
        <v>883</v>
      </c>
      <c r="G884" s="9">
        <v>138.87298699999999</v>
      </c>
      <c r="I884" s="41">
        <f t="shared" si="1206"/>
        <v>138.87298699999999</v>
      </c>
      <c r="J884" s="41">
        <f t="shared" si="1207"/>
        <v>138.87298699999999</v>
      </c>
      <c r="K884" s="41">
        <f t="shared" si="1208"/>
        <v>0</v>
      </c>
      <c r="L884" s="41" t="str">
        <f t="shared" si="1209"/>
        <v/>
      </c>
      <c r="M884" s="41" t="str">
        <f t="shared" si="1210"/>
        <v/>
      </c>
      <c r="N884" s="41" t="str">
        <f t="shared" si="1204"/>
        <v/>
      </c>
      <c r="O884" s="41" t="str">
        <f t="shared" si="1211"/>
        <v/>
      </c>
      <c r="P884" s="41" t="str">
        <f t="shared" si="1212"/>
        <v/>
      </c>
      <c r="Q884" s="41" t="str">
        <f t="shared" si="1213"/>
        <v/>
      </c>
      <c r="R884" s="41" t="str">
        <f t="shared" si="1214"/>
        <v/>
      </c>
      <c r="S884" s="41" t="str">
        <f t="shared" si="1215"/>
        <v/>
      </c>
      <c r="T884" s="41" t="str">
        <f t="shared" si="1216"/>
        <v/>
      </c>
      <c r="U884" s="41" t="str">
        <f t="shared" si="1217"/>
        <v/>
      </c>
      <c r="V884" s="41" t="str">
        <f t="shared" si="1218"/>
        <v/>
      </c>
      <c r="W884" s="41" t="str">
        <f t="shared" si="1219"/>
        <v/>
      </c>
      <c r="X884" s="41">
        <f t="shared" si="1220"/>
        <v>138.87298699999999</v>
      </c>
      <c r="Y884" s="41">
        <f t="shared" si="1221"/>
        <v>138.87298699999999</v>
      </c>
      <c r="Z884" s="41">
        <f t="shared" si="1222"/>
        <v>0</v>
      </c>
    </row>
    <row r="885" spans="4:46" x14ac:dyDescent="0.25">
      <c r="D885" s="18">
        <v>1992</v>
      </c>
      <c r="E885" s="47">
        <f t="shared" si="1205"/>
        <v>5</v>
      </c>
      <c r="F885" s="9" t="s">
        <v>884</v>
      </c>
      <c r="G885" s="9">
        <v>147.58460600000001</v>
      </c>
      <c r="I885" s="41">
        <f t="shared" si="1206"/>
        <v>147.58460600000001</v>
      </c>
      <c r="J885" s="41">
        <f t="shared" si="1207"/>
        <v>147.58460600000001</v>
      </c>
      <c r="K885" s="41">
        <f t="shared" si="1208"/>
        <v>0</v>
      </c>
      <c r="L885" s="41" t="str">
        <f t="shared" si="1209"/>
        <v/>
      </c>
      <c r="M885" s="41" t="str">
        <f t="shared" si="1210"/>
        <v/>
      </c>
      <c r="N885" s="41" t="str">
        <f t="shared" si="1204"/>
        <v/>
      </c>
      <c r="O885" s="41" t="str">
        <f t="shared" si="1211"/>
        <v/>
      </c>
      <c r="P885" s="41" t="str">
        <f t="shared" si="1212"/>
        <v/>
      </c>
      <c r="Q885" s="41" t="str">
        <f t="shared" si="1213"/>
        <v/>
      </c>
      <c r="R885" s="41" t="str">
        <f t="shared" si="1214"/>
        <v/>
      </c>
      <c r="S885" s="41" t="str">
        <f t="shared" si="1215"/>
        <v/>
      </c>
      <c r="T885" s="41" t="str">
        <f t="shared" si="1216"/>
        <v/>
      </c>
      <c r="U885" s="41" t="str">
        <f t="shared" si="1217"/>
        <v/>
      </c>
      <c r="V885" s="41" t="str">
        <f t="shared" si="1218"/>
        <v/>
      </c>
      <c r="W885" s="41" t="str">
        <f t="shared" si="1219"/>
        <v/>
      </c>
      <c r="X885" s="41">
        <f t="shared" si="1220"/>
        <v>147.58460600000001</v>
      </c>
      <c r="Y885" s="41">
        <f t="shared" si="1221"/>
        <v>147.58460600000001</v>
      </c>
      <c r="Z885" s="41">
        <f t="shared" si="1222"/>
        <v>0</v>
      </c>
    </row>
    <row r="886" spans="4:46" x14ac:dyDescent="0.25">
      <c r="D886" s="18">
        <v>1992</v>
      </c>
      <c r="E886" s="47">
        <f t="shared" si="1205"/>
        <v>5</v>
      </c>
      <c r="F886" s="9" t="s">
        <v>885</v>
      </c>
      <c r="G886" s="9">
        <v>233.49814799999999</v>
      </c>
      <c r="I886" s="41">
        <f t="shared" si="1206"/>
        <v>233.49814799999999</v>
      </c>
      <c r="J886" s="41">
        <f t="shared" si="1207"/>
        <v>233.49814799999999</v>
      </c>
      <c r="K886" s="41">
        <f t="shared" si="1208"/>
        <v>0</v>
      </c>
      <c r="L886" s="41" t="str">
        <f t="shared" si="1209"/>
        <v/>
      </c>
      <c r="M886" s="41" t="str">
        <f t="shared" si="1210"/>
        <v/>
      </c>
      <c r="N886" s="41" t="str">
        <f t="shared" si="1204"/>
        <v/>
      </c>
      <c r="O886" s="41" t="str">
        <f t="shared" si="1211"/>
        <v/>
      </c>
      <c r="P886" s="41" t="str">
        <f t="shared" si="1212"/>
        <v/>
      </c>
      <c r="Q886" s="41" t="str">
        <f t="shared" si="1213"/>
        <v/>
      </c>
      <c r="R886" s="41" t="str">
        <f t="shared" si="1214"/>
        <v/>
      </c>
      <c r="S886" s="41" t="str">
        <f t="shared" si="1215"/>
        <v/>
      </c>
      <c r="T886" s="41" t="str">
        <f t="shared" si="1216"/>
        <v/>
      </c>
      <c r="U886" s="41" t="str">
        <f t="shared" si="1217"/>
        <v/>
      </c>
      <c r="V886" s="41" t="str">
        <f t="shared" si="1218"/>
        <v/>
      </c>
      <c r="W886" s="41" t="str">
        <f t="shared" si="1219"/>
        <v/>
      </c>
      <c r="X886" s="41">
        <f t="shared" si="1220"/>
        <v>233.49814799999999</v>
      </c>
      <c r="Y886" s="41">
        <f t="shared" si="1221"/>
        <v>233.49814799999999</v>
      </c>
      <c r="Z886" s="41">
        <f t="shared" si="1222"/>
        <v>0</v>
      </c>
    </row>
    <row r="887" spans="4:46" x14ac:dyDescent="0.25">
      <c r="D887" s="18">
        <v>1992</v>
      </c>
      <c r="E887" s="47">
        <f t="shared" si="1205"/>
        <v>5</v>
      </c>
      <c r="F887" s="9" t="s">
        <v>886</v>
      </c>
      <c r="G887" s="9">
        <v>-6.8931870000000002</v>
      </c>
      <c r="I887" s="41">
        <f t="shared" si="1206"/>
        <v>-6.8931870000000002</v>
      </c>
      <c r="J887" s="41">
        <f t="shared" si="1207"/>
        <v>0</v>
      </c>
      <c r="K887" s="41">
        <f t="shared" si="1208"/>
        <v>-6.8931870000000002</v>
      </c>
      <c r="L887" s="41" t="str">
        <f t="shared" si="1209"/>
        <v/>
      </c>
      <c r="M887" s="41" t="str">
        <f t="shared" si="1210"/>
        <v/>
      </c>
      <c r="N887" s="41" t="str">
        <f t="shared" si="1204"/>
        <v/>
      </c>
      <c r="O887" s="41" t="str">
        <f t="shared" si="1211"/>
        <v/>
      </c>
      <c r="P887" s="41" t="str">
        <f t="shared" si="1212"/>
        <v/>
      </c>
      <c r="Q887" s="41" t="str">
        <f t="shared" si="1213"/>
        <v/>
      </c>
      <c r="R887" s="41" t="str">
        <f t="shared" si="1214"/>
        <v/>
      </c>
      <c r="S887" s="41" t="str">
        <f t="shared" si="1215"/>
        <v/>
      </c>
      <c r="T887" s="41" t="str">
        <f t="shared" si="1216"/>
        <v/>
      </c>
      <c r="U887" s="41" t="str">
        <f t="shared" si="1217"/>
        <v/>
      </c>
      <c r="V887" s="41" t="str">
        <f t="shared" si="1218"/>
        <v/>
      </c>
      <c r="W887" s="41" t="str">
        <f t="shared" si="1219"/>
        <v/>
      </c>
      <c r="X887" s="41">
        <f t="shared" si="1220"/>
        <v>-6.8931870000000002</v>
      </c>
      <c r="Y887" s="41">
        <f t="shared" si="1221"/>
        <v>0</v>
      </c>
      <c r="Z887" s="41">
        <f t="shared" si="1222"/>
        <v>-6.8931870000000002</v>
      </c>
    </row>
    <row r="888" spans="4:46" x14ac:dyDescent="0.25">
      <c r="D888" s="18">
        <v>1992</v>
      </c>
      <c r="E888" s="47">
        <f t="shared" si="1205"/>
        <v>5</v>
      </c>
      <c r="F888" s="9" t="s">
        <v>887</v>
      </c>
      <c r="G888" s="9">
        <v>-24.235785</v>
      </c>
      <c r="I888" s="41">
        <f t="shared" si="1206"/>
        <v>-24.235785</v>
      </c>
      <c r="J888" s="41">
        <f t="shared" si="1207"/>
        <v>0</v>
      </c>
      <c r="K888" s="41">
        <f t="shared" si="1208"/>
        <v>-24.235785</v>
      </c>
      <c r="L888" s="41" t="str">
        <f t="shared" si="1209"/>
        <v/>
      </c>
      <c r="M888" s="41" t="str">
        <f t="shared" si="1210"/>
        <v/>
      </c>
      <c r="N888" s="41" t="str">
        <f t="shared" si="1204"/>
        <v/>
      </c>
      <c r="O888" s="41" t="str">
        <f t="shared" si="1211"/>
        <v/>
      </c>
      <c r="P888" s="41" t="str">
        <f t="shared" si="1212"/>
        <v/>
      </c>
      <c r="Q888" s="41" t="str">
        <f t="shared" si="1213"/>
        <v/>
      </c>
      <c r="R888" s="41" t="str">
        <f t="shared" si="1214"/>
        <v/>
      </c>
      <c r="S888" s="41" t="str">
        <f t="shared" si="1215"/>
        <v/>
      </c>
      <c r="T888" s="41" t="str">
        <f t="shared" si="1216"/>
        <v/>
      </c>
      <c r="U888" s="41" t="str">
        <f t="shared" si="1217"/>
        <v/>
      </c>
      <c r="V888" s="41" t="str">
        <f t="shared" si="1218"/>
        <v/>
      </c>
      <c r="W888" s="41" t="str">
        <f t="shared" si="1219"/>
        <v/>
      </c>
      <c r="X888" s="41">
        <f t="shared" si="1220"/>
        <v>-24.235785</v>
      </c>
      <c r="Y888" s="41">
        <f t="shared" si="1221"/>
        <v>0</v>
      </c>
      <c r="Z888" s="41">
        <f t="shared" si="1222"/>
        <v>-24.235785</v>
      </c>
    </row>
    <row r="889" spans="4:46" x14ac:dyDescent="0.25">
      <c r="D889" s="18">
        <v>1992</v>
      </c>
      <c r="E889" s="47">
        <f t="shared" si="1205"/>
        <v>5</v>
      </c>
      <c r="F889" s="9" t="s">
        <v>888</v>
      </c>
      <c r="G889" s="9">
        <v>-87.146417</v>
      </c>
      <c r="I889" s="41">
        <f t="shared" si="1206"/>
        <v>-87.146417</v>
      </c>
      <c r="J889" s="41">
        <f t="shared" si="1207"/>
        <v>0</v>
      </c>
      <c r="K889" s="41">
        <f t="shared" si="1208"/>
        <v>-87.146417</v>
      </c>
      <c r="L889" s="41" t="str">
        <f t="shared" si="1209"/>
        <v/>
      </c>
      <c r="M889" s="41" t="str">
        <f t="shared" si="1210"/>
        <v/>
      </c>
      <c r="N889" s="41" t="str">
        <f t="shared" si="1204"/>
        <v/>
      </c>
      <c r="O889" s="41" t="str">
        <f t="shared" si="1211"/>
        <v/>
      </c>
      <c r="P889" s="41" t="str">
        <f t="shared" si="1212"/>
        <v/>
      </c>
      <c r="Q889" s="41" t="str">
        <f t="shared" si="1213"/>
        <v/>
      </c>
      <c r="R889" s="41" t="str">
        <f t="shared" si="1214"/>
        <v/>
      </c>
      <c r="S889" s="41" t="str">
        <f t="shared" si="1215"/>
        <v/>
      </c>
      <c r="T889" s="41" t="str">
        <f t="shared" si="1216"/>
        <v/>
      </c>
      <c r="U889" s="41" t="str">
        <f t="shared" si="1217"/>
        <v/>
      </c>
      <c r="V889" s="41" t="str">
        <f t="shared" si="1218"/>
        <v/>
      </c>
      <c r="W889" s="41" t="str">
        <f t="shared" si="1219"/>
        <v/>
      </c>
      <c r="X889" s="41">
        <f t="shared" si="1220"/>
        <v>-87.146417</v>
      </c>
      <c r="Y889" s="41">
        <f t="shared" si="1221"/>
        <v>0</v>
      </c>
      <c r="Z889" s="41">
        <f t="shared" si="1222"/>
        <v>-87.146417</v>
      </c>
    </row>
    <row r="890" spans="4:46" x14ac:dyDescent="0.25">
      <c r="D890" s="18">
        <v>1992</v>
      </c>
      <c r="E890" s="47">
        <f t="shared" si="1205"/>
        <v>5</v>
      </c>
      <c r="F890" s="9" t="s">
        <v>889</v>
      </c>
      <c r="G890" s="9">
        <v>-119.04251600000001</v>
      </c>
      <c r="I890" s="41">
        <f t="shared" si="1206"/>
        <v>-119.04251600000001</v>
      </c>
      <c r="J890" s="41">
        <f t="shared" si="1207"/>
        <v>0</v>
      </c>
      <c r="K890" s="41">
        <f t="shared" si="1208"/>
        <v>-119.04251600000001</v>
      </c>
      <c r="L890" s="41" t="str">
        <f t="shared" si="1209"/>
        <v/>
      </c>
      <c r="M890" s="41" t="str">
        <f t="shared" si="1210"/>
        <v/>
      </c>
      <c r="N890" s="41" t="str">
        <f t="shared" si="1204"/>
        <v/>
      </c>
      <c r="O890" s="41" t="str">
        <f t="shared" si="1211"/>
        <v/>
      </c>
      <c r="P890" s="41" t="str">
        <f t="shared" si="1212"/>
        <v/>
      </c>
      <c r="Q890" s="41" t="str">
        <f t="shared" si="1213"/>
        <v/>
      </c>
      <c r="R890" s="41" t="str">
        <f t="shared" si="1214"/>
        <v/>
      </c>
      <c r="S890" s="41" t="str">
        <f t="shared" si="1215"/>
        <v/>
      </c>
      <c r="T890" s="41" t="str">
        <f t="shared" si="1216"/>
        <v/>
      </c>
      <c r="U890" s="41" t="str">
        <f t="shared" si="1217"/>
        <v/>
      </c>
      <c r="V890" s="41" t="str">
        <f t="shared" si="1218"/>
        <v/>
      </c>
      <c r="W890" s="41" t="str">
        <f t="shared" si="1219"/>
        <v/>
      </c>
      <c r="X890" s="41">
        <f t="shared" si="1220"/>
        <v>-119.04251600000001</v>
      </c>
      <c r="Y890" s="41">
        <f t="shared" si="1221"/>
        <v>0</v>
      </c>
      <c r="Z890" s="41">
        <f t="shared" si="1222"/>
        <v>-119.04251600000001</v>
      </c>
    </row>
    <row r="891" spans="4:46" x14ac:dyDescent="0.25">
      <c r="D891" s="18">
        <v>1992</v>
      </c>
      <c r="E891" s="47">
        <f t="shared" si="1205"/>
        <v>5</v>
      </c>
      <c r="F891" s="9" t="s">
        <v>890</v>
      </c>
      <c r="G891" s="9">
        <v>-91.865092000000004</v>
      </c>
      <c r="I891" s="41">
        <f t="shared" si="1206"/>
        <v>-91.865092000000004</v>
      </c>
      <c r="J891" s="41">
        <f t="shared" si="1207"/>
        <v>0</v>
      </c>
      <c r="K891" s="41">
        <f t="shared" si="1208"/>
        <v>-91.865092000000004</v>
      </c>
      <c r="L891" s="41" t="str">
        <f t="shared" si="1209"/>
        <v/>
      </c>
      <c r="M891" s="41" t="str">
        <f t="shared" si="1210"/>
        <v/>
      </c>
      <c r="N891" s="41" t="str">
        <f t="shared" si="1204"/>
        <v/>
      </c>
      <c r="O891" s="41" t="str">
        <f t="shared" si="1211"/>
        <v/>
      </c>
      <c r="P891" s="41" t="str">
        <f t="shared" si="1212"/>
        <v/>
      </c>
      <c r="Q891" s="41" t="str">
        <f t="shared" si="1213"/>
        <v/>
      </c>
      <c r="R891" s="41" t="str">
        <f t="shared" si="1214"/>
        <v/>
      </c>
      <c r="S891" s="41" t="str">
        <f t="shared" si="1215"/>
        <v/>
      </c>
      <c r="T891" s="41" t="str">
        <f t="shared" si="1216"/>
        <v/>
      </c>
      <c r="U891" s="41" t="str">
        <f t="shared" si="1217"/>
        <v/>
      </c>
      <c r="V891" s="41" t="str">
        <f t="shared" si="1218"/>
        <v/>
      </c>
      <c r="W891" s="41" t="str">
        <f t="shared" si="1219"/>
        <v/>
      </c>
      <c r="X891" s="41">
        <f t="shared" si="1220"/>
        <v>-91.865092000000004</v>
      </c>
      <c r="Y891" s="41">
        <f t="shared" si="1221"/>
        <v>0</v>
      </c>
      <c r="Z891" s="41">
        <f t="shared" si="1222"/>
        <v>-91.865092000000004</v>
      </c>
      <c r="AC891" s="14">
        <f>SUM(I880:I891)</f>
        <v>166.18332199999998</v>
      </c>
      <c r="AD891" s="14">
        <f>SUM(J880:J891)</f>
        <v>525.05960400000004</v>
      </c>
      <c r="AE891" s="14">
        <f>SUM(K880:K891)</f>
        <v>-358.876282</v>
      </c>
      <c r="AF891" s="14" t="str">
        <f>IF(AF$38=$E891,SUM(L880:L891),"")</f>
        <v/>
      </c>
      <c r="AG891" s="14" t="str">
        <f t="shared" ref="AG891" si="1237">IF(AG$38=$E891,SUM(M880:M891),"")</f>
        <v/>
      </c>
      <c r="AH891" s="14" t="str">
        <f t="shared" ref="AH891" si="1238">IF(AH$38=$E891,SUM(N880:N891),"")</f>
        <v/>
      </c>
      <c r="AI891" s="14" t="str">
        <f t="shared" ref="AI891" si="1239">IF(AI$38=$E891,SUM(O880:O891),"")</f>
        <v/>
      </c>
      <c r="AJ891" s="14" t="str">
        <f t="shared" ref="AJ891" si="1240">IF(AJ$38=$E891,SUM(P880:P891),"")</f>
        <v/>
      </c>
      <c r="AK891" s="14" t="str">
        <f t="shared" ref="AK891" si="1241">IF(AK$38=$E891,SUM(Q880:Q891),"")</f>
        <v/>
      </c>
      <c r="AL891" s="14" t="str">
        <f t="shared" ref="AL891" si="1242">IF(AL$38=$E891,SUM(R880:R891),"")</f>
        <v/>
      </c>
      <c r="AM891" s="14" t="str">
        <f t="shared" ref="AM891" si="1243">IF(AM$38=$E891,SUM(S880:S891),"")</f>
        <v/>
      </c>
      <c r="AN891" s="14" t="str">
        <f t="shared" ref="AN891" si="1244">IF(AN$38=$E891,SUM(T880:T891),"")</f>
        <v/>
      </c>
      <c r="AO891" s="14" t="str">
        <f t="shared" ref="AO891" si="1245">IF(AO$38=$E891,SUM(U880:U891),"")</f>
        <v/>
      </c>
      <c r="AP891" s="14" t="str">
        <f t="shared" ref="AP891" si="1246">IF(AP$38=$E891,SUM(V880:V891),"")</f>
        <v/>
      </c>
      <c r="AQ891" s="14" t="str">
        <f t="shared" ref="AQ891" si="1247">IF(AQ$38=$E891,SUM(W880:W891),"")</f>
        <v/>
      </c>
      <c r="AR891" s="14">
        <f t="shared" ref="AR891" si="1248">IF(AR$38=$E891,SUM(X880:X891),"")</f>
        <v>166.18332199999998</v>
      </c>
      <c r="AS891" s="14">
        <f t="shared" ref="AS891" si="1249">IF(AS$38=$E891,SUM(Y880:Y891),"")</f>
        <v>525.05960400000004</v>
      </c>
      <c r="AT891" s="14">
        <f t="shared" ref="AT891" si="1250">IF(AT$38=$E891,SUM(Z880:Z891),"")</f>
        <v>-358.876282</v>
      </c>
    </row>
    <row r="892" spans="4:46" x14ac:dyDescent="0.25">
      <c r="D892" s="18">
        <v>1993</v>
      </c>
      <c r="E892" s="47">
        <f t="shared" si="1205"/>
        <v>2</v>
      </c>
      <c r="F892" s="9" t="s">
        <v>891</v>
      </c>
      <c r="G892" s="9">
        <v>-28.214032</v>
      </c>
      <c r="I892" s="41">
        <f t="shared" si="1206"/>
        <v>-28.214032</v>
      </c>
      <c r="J892" s="41">
        <f t="shared" si="1207"/>
        <v>0</v>
      </c>
      <c r="K892" s="41">
        <f t="shared" si="1208"/>
        <v>-28.214032</v>
      </c>
      <c r="L892" s="41" t="str">
        <f t="shared" si="1209"/>
        <v/>
      </c>
      <c r="M892" s="41" t="str">
        <f t="shared" si="1210"/>
        <v/>
      </c>
      <c r="N892" s="41" t="str">
        <f t="shared" si="1204"/>
        <v/>
      </c>
      <c r="O892" s="41">
        <f t="shared" si="1211"/>
        <v>-28.214032</v>
      </c>
      <c r="P892" s="41">
        <f t="shared" si="1212"/>
        <v>0</v>
      </c>
      <c r="Q892" s="41">
        <f t="shared" si="1213"/>
        <v>-28.214032</v>
      </c>
      <c r="R892" s="41" t="str">
        <f t="shared" si="1214"/>
        <v/>
      </c>
      <c r="S892" s="41" t="str">
        <f t="shared" si="1215"/>
        <v/>
      </c>
      <c r="T892" s="41" t="str">
        <f t="shared" si="1216"/>
        <v/>
      </c>
      <c r="U892" s="41" t="str">
        <f t="shared" si="1217"/>
        <v/>
      </c>
      <c r="V892" s="41" t="str">
        <f t="shared" si="1218"/>
        <v/>
      </c>
      <c r="W892" s="41" t="str">
        <f t="shared" si="1219"/>
        <v/>
      </c>
      <c r="X892" s="41" t="str">
        <f t="shared" si="1220"/>
        <v/>
      </c>
      <c r="Y892" s="41" t="str">
        <f t="shared" si="1221"/>
        <v/>
      </c>
      <c r="Z892" s="41" t="str">
        <f t="shared" si="1222"/>
        <v/>
      </c>
    </row>
    <row r="893" spans="4:46" x14ac:dyDescent="0.25">
      <c r="D893" s="18">
        <v>1993</v>
      </c>
      <c r="E893" s="47">
        <f t="shared" si="1205"/>
        <v>2</v>
      </c>
      <c r="F893" s="9" t="s">
        <v>892</v>
      </c>
      <c r="G893" s="9">
        <v>-13.934619</v>
      </c>
      <c r="I893" s="41">
        <f t="shared" si="1206"/>
        <v>-13.934619</v>
      </c>
      <c r="J893" s="41">
        <f t="shared" si="1207"/>
        <v>0</v>
      </c>
      <c r="K893" s="41">
        <f t="shared" si="1208"/>
        <v>-13.934619</v>
      </c>
      <c r="L893" s="41" t="str">
        <f t="shared" si="1209"/>
        <v/>
      </c>
      <c r="M893" s="41" t="str">
        <f t="shared" si="1210"/>
        <v/>
      </c>
      <c r="N893" s="41" t="str">
        <f t="shared" si="1204"/>
        <v/>
      </c>
      <c r="O893" s="41">
        <f t="shared" si="1211"/>
        <v>-13.934619</v>
      </c>
      <c r="P893" s="41">
        <f t="shared" si="1212"/>
        <v>0</v>
      </c>
      <c r="Q893" s="41">
        <f t="shared" si="1213"/>
        <v>-13.934619</v>
      </c>
      <c r="R893" s="41" t="str">
        <f t="shared" si="1214"/>
        <v/>
      </c>
      <c r="S893" s="41" t="str">
        <f t="shared" si="1215"/>
        <v/>
      </c>
      <c r="T893" s="41" t="str">
        <f t="shared" si="1216"/>
        <v/>
      </c>
      <c r="U893" s="41" t="str">
        <f t="shared" si="1217"/>
        <v/>
      </c>
      <c r="V893" s="41" t="str">
        <f t="shared" si="1218"/>
        <v/>
      </c>
      <c r="W893" s="41" t="str">
        <f t="shared" si="1219"/>
        <v/>
      </c>
      <c r="X893" s="41" t="str">
        <f t="shared" si="1220"/>
        <v/>
      </c>
      <c r="Y893" s="41" t="str">
        <f t="shared" si="1221"/>
        <v/>
      </c>
      <c r="Z893" s="41" t="str">
        <f t="shared" si="1222"/>
        <v/>
      </c>
    </row>
    <row r="894" spans="4:46" x14ac:dyDescent="0.25">
      <c r="D894" s="18">
        <v>1993</v>
      </c>
      <c r="E894" s="47">
        <f t="shared" si="1205"/>
        <v>2</v>
      </c>
      <c r="F894" s="9" t="s">
        <v>893</v>
      </c>
      <c r="G894" s="9">
        <v>19.565688999999999</v>
      </c>
      <c r="I894" s="41">
        <f t="shared" si="1206"/>
        <v>19.565688999999999</v>
      </c>
      <c r="J894" s="41">
        <f t="shared" si="1207"/>
        <v>19.565688999999999</v>
      </c>
      <c r="K894" s="41">
        <f t="shared" si="1208"/>
        <v>0</v>
      </c>
      <c r="L894" s="41" t="str">
        <f t="shared" si="1209"/>
        <v/>
      </c>
      <c r="M894" s="41" t="str">
        <f t="shared" si="1210"/>
        <v/>
      </c>
      <c r="N894" s="41" t="str">
        <f t="shared" si="1204"/>
        <v/>
      </c>
      <c r="O894" s="41">
        <f t="shared" si="1211"/>
        <v>19.565688999999999</v>
      </c>
      <c r="P894" s="41">
        <f t="shared" si="1212"/>
        <v>19.565688999999999</v>
      </c>
      <c r="Q894" s="41">
        <f t="shared" si="1213"/>
        <v>0</v>
      </c>
      <c r="R894" s="41" t="str">
        <f t="shared" si="1214"/>
        <v/>
      </c>
      <c r="S894" s="41" t="str">
        <f t="shared" si="1215"/>
        <v/>
      </c>
      <c r="T894" s="41" t="str">
        <f t="shared" si="1216"/>
        <v/>
      </c>
      <c r="U894" s="41" t="str">
        <f t="shared" si="1217"/>
        <v/>
      </c>
      <c r="V894" s="41" t="str">
        <f t="shared" si="1218"/>
        <v/>
      </c>
      <c r="W894" s="41" t="str">
        <f t="shared" si="1219"/>
        <v/>
      </c>
      <c r="X894" s="41" t="str">
        <f t="shared" si="1220"/>
        <v/>
      </c>
      <c r="Y894" s="41" t="str">
        <f t="shared" si="1221"/>
        <v/>
      </c>
      <c r="Z894" s="41" t="str">
        <f t="shared" si="1222"/>
        <v/>
      </c>
    </row>
    <row r="895" spans="4:46" x14ac:dyDescent="0.25">
      <c r="D895" s="18">
        <v>1993</v>
      </c>
      <c r="E895" s="47">
        <f t="shared" si="1205"/>
        <v>2</v>
      </c>
      <c r="F895" s="9" t="s">
        <v>894</v>
      </c>
      <c r="G895" s="9">
        <v>57.967050999999998</v>
      </c>
      <c r="I895" s="41">
        <f t="shared" si="1206"/>
        <v>57.967050999999998</v>
      </c>
      <c r="J895" s="41">
        <f t="shared" si="1207"/>
        <v>57.967050999999998</v>
      </c>
      <c r="K895" s="41">
        <f t="shared" si="1208"/>
        <v>0</v>
      </c>
      <c r="L895" s="41" t="str">
        <f t="shared" si="1209"/>
        <v/>
      </c>
      <c r="M895" s="41" t="str">
        <f t="shared" si="1210"/>
        <v/>
      </c>
      <c r="N895" s="41" t="str">
        <f t="shared" si="1204"/>
        <v/>
      </c>
      <c r="O895" s="41">
        <f t="shared" si="1211"/>
        <v>57.967050999999998</v>
      </c>
      <c r="P895" s="41">
        <f t="shared" si="1212"/>
        <v>57.967050999999998</v>
      </c>
      <c r="Q895" s="41">
        <f t="shared" si="1213"/>
        <v>0</v>
      </c>
      <c r="R895" s="41" t="str">
        <f t="shared" si="1214"/>
        <v/>
      </c>
      <c r="S895" s="41" t="str">
        <f t="shared" si="1215"/>
        <v/>
      </c>
      <c r="T895" s="41" t="str">
        <f t="shared" si="1216"/>
        <v/>
      </c>
      <c r="U895" s="41" t="str">
        <f t="shared" si="1217"/>
        <v/>
      </c>
      <c r="V895" s="41" t="str">
        <f t="shared" si="1218"/>
        <v/>
      </c>
      <c r="W895" s="41" t="str">
        <f t="shared" si="1219"/>
        <v/>
      </c>
      <c r="X895" s="41" t="str">
        <f t="shared" si="1220"/>
        <v/>
      </c>
      <c r="Y895" s="41" t="str">
        <f t="shared" si="1221"/>
        <v/>
      </c>
      <c r="Z895" s="41" t="str">
        <f t="shared" si="1222"/>
        <v/>
      </c>
    </row>
    <row r="896" spans="4:46" x14ac:dyDescent="0.25">
      <c r="D896" s="18">
        <v>1993</v>
      </c>
      <c r="E896" s="47">
        <f t="shared" si="1205"/>
        <v>2</v>
      </c>
      <c r="F896" s="9" t="s">
        <v>895</v>
      </c>
      <c r="G896" s="9">
        <v>137.48639499999999</v>
      </c>
      <c r="I896" s="41">
        <f t="shared" si="1206"/>
        <v>137.48639499999999</v>
      </c>
      <c r="J896" s="41">
        <f t="shared" si="1207"/>
        <v>137.48639499999999</v>
      </c>
      <c r="K896" s="41">
        <f t="shared" si="1208"/>
        <v>0</v>
      </c>
      <c r="L896" s="41" t="str">
        <f t="shared" si="1209"/>
        <v/>
      </c>
      <c r="M896" s="41" t="str">
        <f t="shared" si="1210"/>
        <v/>
      </c>
      <c r="N896" s="41" t="str">
        <f t="shared" si="1204"/>
        <v/>
      </c>
      <c r="O896" s="41">
        <f t="shared" si="1211"/>
        <v>137.48639499999999</v>
      </c>
      <c r="P896" s="41">
        <f t="shared" si="1212"/>
        <v>137.48639499999999</v>
      </c>
      <c r="Q896" s="41">
        <f t="shared" si="1213"/>
        <v>0</v>
      </c>
      <c r="R896" s="41" t="str">
        <f t="shared" si="1214"/>
        <v/>
      </c>
      <c r="S896" s="41" t="str">
        <f t="shared" si="1215"/>
        <v/>
      </c>
      <c r="T896" s="41" t="str">
        <f t="shared" si="1216"/>
        <v/>
      </c>
      <c r="U896" s="41" t="str">
        <f t="shared" si="1217"/>
        <v/>
      </c>
      <c r="V896" s="41" t="str">
        <f t="shared" si="1218"/>
        <v/>
      </c>
      <c r="W896" s="41" t="str">
        <f t="shared" si="1219"/>
        <v/>
      </c>
      <c r="X896" s="41" t="str">
        <f t="shared" si="1220"/>
        <v/>
      </c>
      <c r="Y896" s="41" t="str">
        <f t="shared" si="1221"/>
        <v/>
      </c>
      <c r="Z896" s="41" t="str">
        <f t="shared" si="1222"/>
        <v/>
      </c>
    </row>
    <row r="897" spans="4:46" x14ac:dyDescent="0.25">
      <c r="D897" s="18">
        <v>1993</v>
      </c>
      <c r="E897" s="47">
        <f t="shared" si="1205"/>
        <v>2</v>
      </c>
      <c r="F897" s="9" t="s">
        <v>896</v>
      </c>
      <c r="G897" s="9">
        <v>377.943511</v>
      </c>
      <c r="I897" s="41">
        <f t="shared" si="1206"/>
        <v>377.943511</v>
      </c>
      <c r="J897" s="41">
        <f t="shared" si="1207"/>
        <v>377.943511</v>
      </c>
      <c r="K897" s="41">
        <f t="shared" si="1208"/>
        <v>0</v>
      </c>
      <c r="L897" s="41" t="str">
        <f t="shared" si="1209"/>
        <v/>
      </c>
      <c r="M897" s="41" t="str">
        <f t="shared" si="1210"/>
        <v/>
      </c>
      <c r="N897" s="41" t="str">
        <f t="shared" si="1204"/>
        <v/>
      </c>
      <c r="O897" s="41">
        <f t="shared" si="1211"/>
        <v>377.943511</v>
      </c>
      <c r="P897" s="41">
        <f t="shared" si="1212"/>
        <v>377.943511</v>
      </c>
      <c r="Q897" s="41">
        <f t="shared" si="1213"/>
        <v>0</v>
      </c>
      <c r="R897" s="41" t="str">
        <f t="shared" si="1214"/>
        <v/>
      </c>
      <c r="S897" s="41" t="str">
        <f t="shared" si="1215"/>
        <v/>
      </c>
      <c r="T897" s="41" t="str">
        <f t="shared" si="1216"/>
        <v/>
      </c>
      <c r="U897" s="41" t="str">
        <f t="shared" si="1217"/>
        <v/>
      </c>
      <c r="V897" s="41" t="str">
        <f t="shared" si="1218"/>
        <v/>
      </c>
      <c r="W897" s="41" t="str">
        <f t="shared" si="1219"/>
        <v/>
      </c>
      <c r="X897" s="41" t="str">
        <f t="shared" si="1220"/>
        <v/>
      </c>
      <c r="Y897" s="41" t="str">
        <f t="shared" si="1221"/>
        <v/>
      </c>
      <c r="Z897" s="41" t="str">
        <f t="shared" si="1222"/>
        <v/>
      </c>
    </row>
    <row r="898" spans="4:46" x14ac:dyDescent="0.25">
      <c r="D898" s="18">
        <v>1993</v>
      </c>
      <c r="E898" s="47">
        <f t="shared" si="1205"/>
        <v>2</v>
      </c>
      <c r="F898" s="9" t="s">
        <v>897</v>
      </c>
      <c r="G898" s="9">
        <v>195.57240200000001</v>
      </c>
      <c r="I898" s="41">
        <f t="shared" si="1206"/>
        <v>195.57240200000001</v>
      </c>
      <c r="J898" s="41">
        <f t="shared" si="1207"/>
        <v>195.57240200000001</v>
      </c>
      <c r="K898" s="41">
        <f t="shared" si="1208"/>
        <v>0</v>
      </c>
      <c r="L898" s="41" t="str">
        <f t="shared" si="1209"/>
        <v/>
      </c>
      <c r="M898" s="41" t="str">
        <f t="shared" si="1210"/>
        <v/>
      </c>
      <c r="N898" s="41" t="str">
        <f t="shared" si="1204"/>
        <v/>
      </c>
      <c r="O898" s="41">
        <f t="shared" si="1211"/>
        <v>195.57240200000001</v>
      </c>
      <c r="P898" s="41">
        <f t="shared" si="1212"/>
        <v>195.57240200000001</v>
      </c>
      <c r="Q898" s="41">
        <f t="shared" si="1213"/>
        <v>0</v>
      </c>
      <c r="R898" s="41" t="str">
        <f t="shared" si="1214"/>
        <v/>
      </c>
      <c r="S898" s="41" t="str">
        <f t="shared" si="1215"/>
        <v/>
      </c>
      <c r="T898" s="41" t="str">
        <f t="shared" si="1216"/>
        <v/>
      </c>
      <c r="U898" s="41" t="str">
        <f t="shared" si="1217"/>
        <v/>
      </c>
      <c r="V898" s="41" t="str">
        <f t="shared" si="1218"/>
        <v/>
      </c>
      <c r="W898" s="41" t="str">
        <f t="shared" si="1219"/>
        <v/>
      </c>
      <c r="X898" s="41" t="str">
        <f t="shared" si="1220"/>
        <v/>
      </c>
      <c r="Y898" s="41" t="str">
        <f t="shared" si="1221"/>
        <v/>
      </c>
      <c r="Z898" s="41" t="str">
        <f t="shared" si="1222"/>
        <v/>
      </c>
    </row>
    <row r="899" spans="4:46" x14ac:dyDescent="0.25">
      <c r="D899" s="18">
        <v>1993</v>
      </c>
      <c r="E899" s="47">
        <f t="shared" si="1205"/>
        <v>2</v>
      </c>
      <c r="F899" s="9" t="s">
        <v>898</v>
      </c>
      <c r="G899" s="9">
        <v>169.350785</v>
      </c>
      <c r="I899" s="41">
        <f t="shared" si="1206"/>
        <v>169.350785</v>
      </c>
      <c r="J899" s="41">
        <f t="shared" si="1207"/>
        <v>169.350785</v>
      </c>
      <c r="K899" s="41">
        <f t="shared" si="1208"/>
        <v>0</v>
      </c>
      <c r="L899" s="41" t="str">
        <f t="shared" si="1209"/>
        <v/>
      </c>
      <c r="M899" s="41" t="str">
        <f t="shared" si="1210"/>
        <v/>
      </c>
      <c r="N899" s="41" t="str">
        <f t="shared" si="1204"/>
        <v/>
      </c>
      <c r="O899" s="41">
        <f t="shared" si="1211"/>
        <v>169.350785</v>
      </c>
      <c r="P899" s="41">
        <f t="shared" si="1212"/>
        <v>169.350785</v>
      </c>
      <c r="Q899" s="41">
        <f t="shared" si="1213"/>
        <v>0</v>
      </c>
      <c r="R899" s="41" t="str">
        <f t="shared" si="1214"/>
        <v/>
      </c>
      <c r="S899" s="41" t="str">
        <f t="shared" si="1215"/>
        <v/>
      </c>
      <c r="T899" s="41" t="str">
        <f t="shared" si="1216"/>
        <v/>
      </c>
      <c r="U899" s="41" t="str">
        <f t="shared" si="1217"/>
        <v/>
      </c>
      <c r="V899" s="41" t="str">
        <f t="shared" si="1218"/>
        <v/>
      </c>
      <c r="W899" s="41" t="str">
        <f t="shared" si="1219"/>
        <v/>
      </c>
      <c r="X899" s="41" t="str">
        <f t="shared" si="1220"/>
        <v/>
      </c>
      <c r="Y899" s="41" t="str">
        <f t="shared" si="1221"/>
        <v/>
      </c>
      <c r="Z899" s="41" t="str">
        <f t="shared" si="1222"/>
        <v/>
      </c>
    </row>
    <row r="900" spans="4:46" x14ac:dyDescent="0.25">
      <c r="D900" s="18">
        <v>1993</v>
      </c>
      <c r="E900" s="47">
        <f t="shared" si="1205"/>
        <v>2</v>
      </c>
      <c r="F900" s="9" t="s">
        <v>899</v>
      </c>
      <c r="G900" s="9">
        <v>114.510447</v>
      </c>
      <c r="I900" s="41">
        <f t="shared" si="1206"/>
        <v>114.510447</v>
      </c>
      <c r="J900" s="41">
        <f t="shared" si="1207"/>
        <v>114.510447</v>
      </c>
      <c r="K900" s="41">
        <f t="shared" si="1208"/>
        <v>0</v>
      </c>
      <c r="L900" s="41" t="str">
        <f t="shared" si="1209"/>
        <v/>
      </c>
      <c r="M900" s="41" t="str">
        <f t="shared" si="1210"/>
        <v/>
      </c>
      <c r="N900" s="41" t="str">
        <f t="shared" si="1204"/>
        <v/>
      </c>
      <c r="O900" s="41">
        <f t="shared" si="1211"/>
        <v>114.510447</v>
      </c>
      <c r="P900" s="41">
        <f t="shared" si="1212"/>
        <v>114.510447</v>
      </c>
      <c r="Q900" s="41">
        <f t="shared" si="1213"/>
        <v>0</v>
      </c>
      <c r="R900" s="41" t="str">
        <f t="shared" si="1214"/>
        <v/>
      </c>
      <c r="S900" s="41" t="str">
        <f t="shared" si="1215"/>
        <v/>
      </c>
      <c r="T900" s="41" t="str">
        <f t="shared" si="1216"/>
        <v/>
      </c>
      <c r="U900" s="41" t="str">
        <f t="shared" si="1217"/>
        <v/>
      </c>
      <c r="V900" s="41" t="str">
        <f t="shared" si="1218"/>
        <v/>
      </c>
      <c r="W900" s="41" t="str">
        <f t="shared" si="1219"/>
        <v/>
      </c>
      <c r="X900" s="41" t="str">
        <f t="shared" si="1220"/>
        <v/>
      </c>
      <c r="Y900" s="41" t="str">
        <f t="shared" si="1221"/>
        <v/>
      </c>
      <c r="Z900" s="41" t="str">
        <f t="shared" si="1222"/>
        <v/>
      </c>
    </row>
    <row r="901" spans="4:46" x14ac:dyDescent="0.25">
      <c r="D901" s="18">
        <v>1993</v>
      </c>
      <c r="E901" s="47">
        <f t="shared" si="1205"/>
        <v>2</v>
      </c>
      <c r="F901" s="9" t="s">
        <v>900</v>
      </c>
      <c r="G901" s="9">
        <v>-17.092986</v>
      </c>
      <c r="I901" s="41">
        <f t="shared" si="1206"/>
        <v>-17.092986</v>
      </c>
      <c r="J901" s="41">
        <f t="shared" si="1207"/>
        <v>0</v>
      </c>
      <c r="K901" s="41">
        <f t="shared" si="1208"/>
        <v>-17.092986</v>
      </c>
      <c r="L901" s="41" t="str">
        <f t="shared" si="1209"/>
        <v/>
      </c>
      <c r="M901" s="41" t="str">
        <f t="shared" si="1210"/>
        <v/>
      </c>
      <c r="N901" s="41" t="str">
        <f t="shared" si="1204"/>
        <v/>
      </c>
      <c r="O901" s="41">
        <f t="shared" si="1211"/>
        <v>-17.092986</v>
      </c>
      <c r="P901" s="41">
        <f t="shared" si="1212"/>
        <v>0</v>
      </c>
      <c r="Q901" s="41">
        <f t="shared" si="1213"/>
        <v>-17.092986</v>
      </c>
      <c r="R901" s="41" t="str">
        <f t="shared" si="1214"/>
        <v/>
      </c>
      <c r="S901" s="41" t="str">
        <f t="shared" si="1215"/>
        <v/>
      </c>
      <c r="T901" s="41" t="str">
        <f t="shared" si="1216"/>
        <v/>
      </c>
      <c r="U901" s="41" t="str">
        <f t="shared" si="1217"/>
        <v/>
      </c>
      <c r="V901" s="41" t="str">
        <f t="shared" si="1218"/>
        <v/>
      </c>
      <c r="W901" s="41" t="str">
        <f t="shared" si="1219"/>
        <v/>
      </c>
      <c r="X901" s="41" t="str">
        <f t="shared" si="1220"/>
        <v/>
      </c>
      <c r="Y901" s="41" t="str">
        <f t="shared" si="1221"/>
        <v/>
      </c>
      <c r="Z901" s="41" t="str">
        <f t="shared" si="1222"/>
        <v/>
      </c>
    </row>
    <row r="902" spans="4:46" x14ac:dyDescent="0.25">
      <c r="D902" s="18">
        <v>1993</v>
      </c>
      <c r="E902" s="47">
        <f t="shared" si="1205"/>
        <v>2</v>
      </c>
      <c r="F902" s="9" t="s">
        <v>901</v>
      </c>
      <c r="G902" s="9">
        <v>-132.11893000000001</v>
      </c>
      <c r="I902" s="41">
        <f t="shared" si="1206"/>
        <v>-132.11893000000001</v>
      </c>
      <c r="J902" s="41">
        <f t="shared" si="1207"/>
        <v>0</v>
      </c>
      <c r="K902" s="41">
        <f t="shared" si="1208"/>
        <v>-132.11893000000001</v>
      </c>
      <c r="L902" s="41" t="str">
        <f t="shared" si="1209"/>
        <v/>
      </c>
      <c r="M902" s="41" t="str">
        <f t="shared" si="1210"/>
        <v/>
      </c>
      <c r="N902" s="41" t="str">
        <f t="shared" si="1204"/>
        <v/>
      </c>
      <c r="O902" s="41">
        <f t="shared" si="1211"/>
        <v>-132.11893000000001</v>
      </c>
      <c r="P902" s="41">
        <f t="shared" si="1212"/>
        <v>0</v>
      </c>
      <c r="Q902" s="41">
        <f t="shared" si="1213"/>
        <v>-132.11893000000001</v>
      </c>
      <c r="R902" s="41" t="str">
        <f t="shared" si="1214"/>
        <v/>
      </c>
      <c r="S902" s="41" t="str">
        <f t="shared" si="1215"/>
        <v/>
      </c>
      <c r="T902" s="41" t="str">
        <f t="shared" si="1216"/>
        <v/>
      </c>
      <c r="U902" s="41" t="str">
        <f t="shared" si="1217"/>
        <v/>
      </c>
      <c r="V902" s="41" t="str">
        <f t="shared" si="1218"/>
        <v/>
      </c>
      <c r="W902" s="41" t="str">
        <f t="shared" si="1219"/>
        <v/>
      </c>
      <c r="X902" s="41" t="str">
        <f t="shared" si="1220"/>
        <v/>
      </c>
      <c r="Y902" s="41" t="str">
        <f t="shared" si="1221"/>
        <v/>
      </c>
      <c r="Z902" s="41" t="str">
        <f t="shared" si="1222"/>
        <v/>
      </c>
    </row>
    <row r="903" spans="4:46" x14ac:dyDescent="0.25">
      <c r="D903" s="18">
        <v>1993</v>
      </c>
      <c r="E903" s="47">
        <f t="shared" si="1205"/>
        <v>2</v>
      </c>
      <c r="F903" s="9" t="s">
        <v>902</v>
      </c>
      <c r="G903" s="9">
        <v>-136.018101</v>
      </c>
      <c r="I903" s="41">
        <f t="shared" si="1206"/>
        <v>-136.018101</v>
      </c>
      <c r="J903" s="41">
        <f t="shared" si="1207"/>
        <v>0</v>
      </c>
      <c r="K903" s="41">
        <f t="shared" si="1208"/>
        <v>-136.018101</v>
      </c>
      <c r="L903" s="41" t="str">
        <f t="shared" si="1209"/>
        <v/>
      </c>
      <c r="M903" s="41" t="str">
        <f t="shared" si="1210"/>
        <v/>
      </c>
      <c r="N903" s="41" t="str">
        <f t="shared" si="1204"/>
        <v/>
      </c>
      <c r="O903" s="41">
        <f t="shared" si="1211"/>
        <v>-136.018101</v>
      </c>
      <c r="P903" s="41">
        <f t="shared" si="1212"/>
        <v>0</v>
      </c>
      <c r="Q903" s="41">
        <f t="shared" si="1213"/>
        <v>-136.018101</v>
      </c>
      <c r="R903" s="41" t="str">
        <f t="shared" si="1214"/>
        <v/>
      </c>
      <c r="S903" s="41" t="str">
        <f t="shared" si="1215"/>
        <v/>
      </c>
      <c r="T903" s="41" t="str">
        <f t="shared" si="1216"/>
        <v/>
      </c>
      <c r="U903" s="41" t="str">
        <f t="shared" si="1217"/>
        <v/>
      </c>
      <c r="V903" s="41" t="str">
        <f t="shared" si="1218"/>
        <v/>
      </c>
      <c r="W903" s="41" t="str">
        <f t="shared" si="1219"/>
        <v/>
      </c>
      <c r="X903" s="41" t="str">
        <f t="shared" si="1220"/>
        <v/>
      </c>
      <c r="Y903" s="41" t="str">
        <f t="shared" si="1221"/>
        <v/>
      </c>
      <c r="Z903" s="41" t="str">
        <f t="shared" si="1222"/>
        <v/>
      </c>
      <c r="AC903" s="14">
        <f>SUM(I892:I903)</f>
        <v>745.01761199999999</v>
      </c>
      <c r="AD903" s="14">
        <f>SUM(J892:J903)</f>
        <v>1072.3962799999999</v>
      </c>
      <c r="AE903" s="14">
        <f>SUM(K892:K903)</f>
        <v>-327.378668</v>
      </c>
      <c r="AF903" s="14" t="str">
        <f>IF(AF$38=$E903,SUM(L892:L903),"")</f>
        <v/>
      </c>
      <c r="AG903" s="14" t="str">
        <f t="shared" ref="AG903" si="1251">IF(AG$38=$E903,SUM(M892:M903),"")</f>
        <v/>
      </c>
      <c r="AH903" s="14" t="str">
        <f t="shared" ref="AH903" si="1252">IF(AH$38=$E903,SUM(N892:N903),"")</f>
        <v/>
      </c>
      <c r="AI903" s="14">
        <f t="shared" ref="AI903" si="1253">IF(AI$38=$E903,SUM(O892:O903),"")</f>
        <v>745.01761199999999</v>
      </c>
      <c r="AJ903" s="14">
        <f t="shared" ref="AJ903" si="1254">IF(AJ$38=$E903,SUM(P892:P903),"")</f>
        <v>1072.3962799999999</v>
      </c>
      <c r="AK903" s="14">
        <f t="shared" ref="AK903" si="1255">IF(AK$38=$E903,SUM(Q892:Q903),"")</f>
        <v>-327.378668</v>
      </c>
      <c r="AL903" s="14" t="str">
        <f t="shared" ref="AL903" si="1256">IF(AL$38=$E903,SUM(R892:R903),"")</f>
        <v/>
      </c>
      <c r="AM903" s="14" t="str">
        <f t="shared" ref="AM903" si="1257">IF(AM$38=$E903,SUM(S892:S903),"")</f>
        <v/>
      </c>
      <c r="AN903" s="14" t="str">
        <f t="shared" ref="AN903" si="1258">IF(AN$38=$E903,SUM(T892:T903),"")</f>
        <v/>
      </c>
      <c r="AO903" s="14" t="str">
        <f t="shared" ref="AO903" si="1259">IF(AO$38=$E903,SUM(U892:U903),"")</f>
        <v/>
      </c>
      <c r="AP903" s="14" t="str">
        <f t="shared" ref="AP903" si="1260">IF(AP$38=$E903,SUM(V892:V903),"")</f>
        <v/>
      </c>
      <c r="AQ903" s="14" t="str">
        <f t="shared" ref="AQ903" si="1261">IF(AQ$38=$E903,SUM(W892:W903),"")</f>
        <v/>
      </c>
      <c r="AR903" s="14" t="str">
        <f t="shared" ref="AR903" si="1262">IF(AR$38=$E903,SUM(X892:X903),"")</f>
        <v/>
      </c>
      <c r="AS903" s="14" t="str">
        <f t="shared" ref="AS903" si="1263">IF(AS$38=$E903,SUM(Y892:Y903),"")</f>
        <v/>
      </c>
      <c r="AT903" s="14" t="str">
        <f t="shared" ref="AT903" si="1264">IF(AT$38=$E903,SUM(Z892:Z903),"")</f>
        <v/>
      </c>
    </row>
    <row r="904" spans="4:46" x14ac:dyDescent="0.25">
      <c r="D904" s="18">
        <v>1994</v>
      </c>
      <c r="E904" s="47">
        <f t="shared" si="1205"/>
        <v>5</v>
      </c>
      <c r="F904" s="9" t="s">
        <v>903</v>
      </c>
      <c r="G904" s="9">
        <v>-60.260795000000002</v>
      </c>
      <c r="I904" s="41">
        <f t="shared" si="1206"/>
        <v>-60.260795000000002</v>
      </c>
      <c r="J904" s="41">
        <f t="shared" si="1207"/>
        <v>0</v>
      </c>
      <c r="K904" s="41">
        <f t="shared" si="1208"/>
        <v>-60.260795000000002</v>
      </c>
      <c r="L904" s="41" t="str">
        <f t="shared" si="1209"/>
        <v/>
      </c>
      <c r="M904" s="41" t="str">
        <f t="shared" si="1210"/>
        <v/>
      </c>
      <c r="N904" s="41" t="str">
        <f t="shared" si="1204"/>
        <v/>
      </c>
      <c r="O904" s="41" t="str">
        <f t="shared" si="1211"/>
        <v/>
      </c>
      <c r="P904" s="41" t="str">
        <f t="shared" si="1212"/>
        <v/>
      </c>
      <c r="Q904" s="41" t="str">
        <f t="shared" si="1213"/>
        <v/>
      </c>
      <c r="R904" s="41" t="str">
        <f t="shared" si="1214"/>
        <v/>
      </c>
      <c r="S904" s="41" t="str">
        <f t="shared" si="1215"/>
        <v/>
      </c>
      <c r="T904" s="41" t="str">
        <f t="shared" si="1216"/>
        <v/>
      </c>
      <c r="U904" s="41" t="str">
        <f t="shared" si="1217"/>
        <v/>
      </c>
      <c r="V904" s="41" t="str">
        <f t="shared" si="1218"/>
        <v/>
      </c>
      <c r="W904" s="41" t="str">
        <f t="shared" si="1219"/>
        <v/>
      </c>
      <c r="X904" s="41">
        <f t="shared" si="1220"/>
        <v>-60.260795000000002</v>
      </c>
      <c r="Y904" s="41">
        <f t="shared" si="1221"/>
        <v>0</v>
      </c>
      <c r="Z904" s="41">
        <f t="shared" si="1222"/>
        <v>-60.260795000000002</v>
      </c>
    </row>
    <row r="905" spans="4:46" x14ac:dyDescent="0.25">
      <c r="D905" s="18">
        <v>1994</v>
      </c>
      <c r="E905" s="47">
        <f t="shared" si="1205"/>
        <v>5</v>
      </c>
      <c r="F905" s="9" t="s">
        <v>904</v>
      </c>
      <c r="G905" s="9">
        <v>-9.7386549999999996</v>
      </c>
      <c r="I905" s="41">
        <f t="shared" si="1206"/>
        <v>-9.7386549999999996</v>
      </c>
      <c r="J905" s="41">
        <f t="shared" si="1207"/>
        <v>0</v>
      </c>
      <c r="K905" s="41">
        <f t="shared" si="1208"/>
        <v>-9.7386549999999996</v>
      </c>
      <c r="L905" s="41" t="str">
        <f t="shared" si="1209"/>
        <v/>
      </c>
      <c r="M905" s="41" t="str">
        <f t="shared" si="1210"/>
        <v/>
      </c>
      <c r="N905" s="41" t="str">
        <f t="shared" si="1204"/>
        <v/>
      </c>
      <c r="O905" s="41" t="str">
        <f t="shared" si="1211"/>
        <v/>
      </c>
      <c r="P905" s="41" t="str">
        <f t="shared" si="1212"/>
        <v/>
      </c>
      <c r="Q905" s="41" t="str">
        <f t="shared" si="1213"/>
        <v/>
      </c>
      <c r="R905" s="41" t="str">
        <f t="shared" si="1214"/>
        <v/>
      </c>
      <c r="S905" s="41" t="str">
        <f t="shared" si="1215"/>
        <v/>
      </c>
      <c r="T905" s="41" t="str">
        <f t="shared" si="1216"/>
        <v/>
      </c>
      <c r="U905" s="41" t="str">
        <f t="shared" si="1217"/>
        <v/>
      </c>
      <c r="V905" s="41" t="str">
        <f t="shared" si="1218"/>
        <v/>
      </c>
      <c r="W905" s="41" t="str">
        <f t="shared" si="1219"/>
        <v/>
      </c>
      <c r="X905" s="41">
        <f t="shared" si="1220"/>
        <v>-9.7386549999999996</v>
      </c>
      <c r="Y905" s="41">
        <f t="shared" si="1221"/>
        <v>0</v>
      </c>
      <c r="Z905" s="41">
        <f t="shared" si="1222"/>
        <v>-9.7386549999999996</v>
      </c>
    </row>
    <row r="906" spans="4:46" x14ac:dyDescent="0.25">
      <c r="D906" s="18">
        <v>1994</v>
      </c>
      <c r="E906" s="47">
        <f t="shared" si="1205"/>
        <v>5</v>
      </c>
      <c r="F906" s="9" t="s">
        <v>905</v>
      </c>
      <c r="G906" s="9">
        <v>11.798093</v>
      </c>
      <c r="I906" s="41">
        <f t="shared" si="1206"/>
        <v>11.798093</v>
      </c>
      <c r="J906" s="41">
        <f t="shared" si="1207"/>
        <v>11.798093</v>
      </c>
      <c r="K906" s="41">
        <f t="shared" si="1208"/>
        <v>0</v>
      </c>
      <c r="L906" s="41" t="str">
        <f t="shared" si="1209"/>
        <v/>
      </c>
      <c r="M906" s="41" t="str">
        <f t="shared" si="1210"/>
        <v/>
      </c>
      <c r="N906" s="41" t="str">
        <f t="shared" si="1204"/>
        <v/>
      </c>
      <c r="O906" s="41" t="str">
        <f t="shared" si="1211"/>
        <v/>
      </c>
      <c r="P906" s="41" t="str">
        <f t="shared" si="1212"/>
        <v/>
      </c>
      <c r="Q906" s="41" t="str">
        <f t="shared" si="1213"/>
        <v/>
      </c>
      <c r="R906" s="41" t="str">
        <f t="shared" si="1214"/>
        <v/>
      </c>
      <c r="S906" s="41" t="str">
        <f t="shared" si="1215"/>
        <v/>
      </c>
      <c r="T906" s="41" t="str">
        <f t="shared" si="1216"/>
        <v/>
      </c>
      <c r="U906" s="41" t="str">
        <f t="shared" si="1217"/>
        <v/>
      </c>
      <c r="V906" s="41" t="str">
        <f t="shared" si="1218"/>
        <v/>
      </c>
      <c r="W906" s="41" t="str">
        <f t="shared" si="1219"/>
        <v/>
      </c>
      <c r="X906" s="41">
        <f t="shared" si="1220"/>
        <v>11.798093</v>
      </c>
      <c r="Y906" s="41">
        <f t="shared" si="1221"/>
        <v>11.798093</v>
      </c>
      <c r="Z906" s="41">
        <f t="shared" si="1222"/>
        <v>0</v>
      </c>
    </row>
    <row r="907" spans="4:46" x14ac:dyDescent="0.25">
      <c r="D907" s="18">
        <v>1994</v>
      </c>
      <c r="E907" s="47">
        <f t="shared" si="1205"/>
        <v>5</v>
      </c>
      <c r="F907" s="9" t="s">
        <v>906</v>
      </c>
      <c r="G907" s="9">
        <v>-53.429589</v>
      </c>
      <c r="I907" s="41">
        <f t="shared" si="1206"/>
        <v>-53.429589</v>
      </c>
      <c r="J907" s="41">
        <f t="shared" si="1207"/>
        <v>0</v>
      </c>
      <c r="K907" s="41">
        <f t="shared" si="1208"/>
        <v>-53.429589</v>
      </c>
      <c r="L907" s="41" t="str">
        <f t="shared" si="1209"/>
        <v/>
      </c>
      <c r="M907" s="41" t="str">
        <f t="shared" si="1210"/>
        <v/>
      </c>
      <c r="N907" s="41" t="str">
        <f t="shared" si="1204"/>
        <v/>
      </c>
      <c r="O907" s="41" t="str">
        <f t="shared" si="1211"/>
        <v/>
      </c>
      <c r="P907" s="41" t="str">
        <f t="shared" si="1212"/>
        <v/>
      </c>
      <c r="Q907" s="41" t="str">
        <f t="shared" si="1213"/>
        <v/>
      </c>
      <c r="R907" s="41" t="str">
        <f t="shared" si="1214"/>
        <v/>
      </c>
      <c r="S907" s="41" t="str">
        <f t="shared" si="1215"/>
        <v/>
      </c>
      <c r="T907" s="41" t="str">
        <f t="shared" si="1216"/>
        <v/>
      </c>
      <c r="U907" s="41" t="str">
        <f t="shared" si="1217"/>
        <v/>
      </c>
      <c r="V907" s="41" t="str">
        <f t="shared" si="1218"/>
        <v/>
      </c>
      <c r="W907" s="41" t="str">
        <f t="shared" si="1219"/>
        <v/>
      </c>
      <c r="X907" s="41">
        <f t="shared" si="1220"/>
        <v>-53.429589</v>
      </c>
      <c r="Y907" s="41">
        <f t="shared" si="1221"/>
        <v>0</v>
      </c>
      <c r="Z907" s="41">
        <f t="shared" si="1222"/>
        <v>-53.429589</v>
      </c>
    </row>
    <row r="908" spans="4:46" x14ac:dyDescent="0.25">
      <c r="D908" s="18">
        <v>1994</v>
      </c>
      <c r="E908" s="47">
        <f t="shared" si="1205"/>
        <v>5</v>
      </c>
      <c r="F908" s="9" t="s">
        <v>907</v>
      </c>
      <c r="G908" s="9">
        <v>33.9407</v>
      </c>
      <c r="I908" s="41">
        <f t="shared" si="1206"/>
        <v>33.9407</v>
      </c>
      <c r="J908" s="41">
        <f t="shared" si="1207"/>
        <v>33.9407</v>
      </c>
      <c r="K908" s="41">
        <f t="shared" si="1208"/>
        <v>0</v>
      </c>
      <c r="L908" s="41" t="str">
        <f t="shared" si="1209"/>
        <v/>
      </c>
      <c r="M908" s="41" t="str">
        <f t="shared" si="1210"/>
        <v/>
      </c>
      <c r="N908" s="41" t="str">
        <f t="shared" si="1204"/>
        <v/>
      </c>
      <c r="O908" s="41" t="str">
        <f t="shared" si="1211"/>
        <v/>
      </c>
      <c r="P908" s="41" t="str">
        <f t="shared" si="1212"/>
        <v/>
      </c>
      <c r="Q908" s="41" t="str">
        <f t="shared" si="1213"/>
        <v/>
      </c>
      <c r="R908" s="41" t="str">
        <f t="shared" si="1214"/>
        <v/>
      </c>
      <c r="S908" s="41" t="str">
        <f t="shared" si="1215"/>
        <v/>
      </c>
      <c r="T908" s="41" t="str">
        <f t="shared" si="1216"/>
        <v/>
      </c>
      <c r="U908" s="41" t="str">
        <f t="shared" si="1217"/>
        <v/>
      </c>
      <c r="V908" s="41" t="str">
        <f t="shared" si="1218"/>
        <v/>
      </c>
      <c r="W908" s="41" t="str">
        <f t="shared" si="1219"/>
        <v/>
      </c>
      <c r="X908" s="41">
        <f t="shared" si="1220"/>
        <v>33.9407</v>
      </c>
      <c r="Y908" s="41">
        <f t="shared" si="1221"/>
        <v>33.9407</v>
      </c>
      <c r="Z908" s="41">
        <f t="shared" si="1222"/>
        <v>0</v>
      </c>
    </row>
    <row r="909" spans="4:46" x14ac:dyDescent="0.25">
      <c r="D909" s="18">
        <v>1994</v>
      </c>
      <c r="E909" s="47">
        <f t="shared" si="1205"/>
        <v>5</v>
      </c>
      <c r="F909" s="9" t="s">
        <v>908</v>
      </c>
      <c r="G909" s="9">
        <v>67.974258000000006</v>
      </c>
      <c r="I909" s="41">
        <f t="shared" si="1206"/>
        <v>67.974258000000006</v>
      </c>
      <c r="J909" s="41">
        <f t="shared" si="1207"/>
        <v>67.974258000000006</v>
      </c>
      <c r="K909" s="41">
        <f t="shared" si="1208"/>
        <v>0</v>
      </c>
      <c r="L909" s="41" t="str">
        <f t="shared" si="1209"/>
        <v/>
      </c>
      <c r="M909" s="41" t="str">
        <f t="shared" si="1210"/>
        <v/>
      </c>
      <c r="N909" s="41" t="str">
        <f t="shared" si="1204"/>
        <v/>
      </c>
      <c r="O909" s="41" t="str">
        <f t="shared" si="1211"/>
        <v/>
      </c>
      <c r="P909" s="41" t="str">
        <f t="shared" si="1212"/>
        <v/>
      </c>
      <c r="Q909" s="41" t="str">
        <f t="shared" si="1213"/>
        <v/>
      </c>
      <c r="R909" s="41" t="str">
        <f t="shared" si="1214"/>
        <v/>
      </c>
      <c r="S909" s="41" t="str">
        <f t="shared" si="1215"/>
        <v/>
      </c>
      <c r="T909" s="41" t="str">
        <f t="shared" si="1216"/>
        <v/>
      </c>
      <c r="U909" s="41" t="str">
        <f t="shared" si="1217"/>
        <v/>
      </c>
      <c r="V909" s="41" t="str">
        <f t="shared" si="1218"/>
        <v/>
      </c>
      <c r="W909" s="41" t="str">
        <f t="shared" si="1219"/>
        <v/>
      </c>
      <c r="X909" s="41">
        <f t="shared" si="1220"/>
        <v>67.974258000000006</v>
      </c>
      <c r="Y909" s="41">
        <f t="shared" si="1221"/>
        <v>67.974258000000006</v>
      </c>
      <c r="Z909" s="41">
        <f t="shared" si="1222"/>
        <v>0</v>
      </c>
    </row>
    <row r="910" spans="4:46" x14ac:dyDescent="0.25">
      <c r="D910" s="18">
        <v>1994</v>
      </c>
      <c r="E910" s="47">
        <f t="shared" si="1205"/>
        <v>5</v>
      </c>
      <c r="F910" s="9" t="s">
        <v>909</v>
      </c>
      <c r="G910" s="9">
        <v>45.008299999999998</v>
      </c>
      <c r="I910" s="41">
        <f t="shared" si="1206"/>
        <v>45.008299999999998</v>
      </c>
      <c r="J910" s="41">
        <f t="shared" si="1207"/>
        <v>45.008299999999998</v>
      </c>
      <c r="K910" s="41">
        <f t="shared" si="1208"/>
        <v>0</v>
      </c>
      <c r="L910" s="41" t="str">
        <f t="shared" si="1209"/>
        <v/>
      </c>
      <c r="M910" s="41" t="str">
        <f t="shared" si="1210"/>
        <v/>
      </c>
      <c r="N910" s="41" t="str">
        <f t="shared" si="1204"/>
        <v/>
      </c>
      <c r="O910" s="41" t="str">
        <f t="shared" si="1211"/>
        <v/>
      </c>
      <c r="P910" s="41" t="str">
        <f t="shared" si="1212"/>
        <v/>
      </c>
      <c r="Q910" s="41" t="str">
        <f t="shared" si="1213"/>
        <v/>
      </c>
      <c r="R910" s="41" t="str">
        <f t="shared" si="1214"/>
        <v/>
      </c>
      <c r="S910" s="41" t="str">
        <f t="shared" si="1215"/>
        <v/>
      </c>
      <c r="T910" s="41" t="str">
        <f t="shared" si="1216"/>
        <v/>
      </c>
      <c r="U910" s="41" t="str">
        <f t="shared" si="1217"/>
        <v/>
      </c>
      <c r="V910" s="41" t="str">
        <f t="shared" si="1218"/>
        <v/>
      </c>
      <c r="W910" s="41" t="str">
        <f t="shared" si="1219"/>
        <v/>
      </c>
      <c r="X910" s="41">
        <f t="shared" si="1220"/>
        <v>45.008299999999998</v>
      </c>
      <c r="Y910" s="41">
        <f t="shared" si="1221"/>
        <v>45.008299999999998</v>
      </c>
      <c r="Z910" s="41">
        <f t="shared" si="1222"/>
        <v>0</v>
      </c>
    </row>
    <row r="911" spans="4:46" x14ac:dyDescent="0.25">
      <c r="D911" s="18">
        <v>1994</v>
      </c>
      <c r="E911" s="47">
        <f t="shared" si="1205"/>
        <v>5</v>
      </c>
      <c r="F911" s="9" t="s">
        <v>910</v>
      </c>
      <c r="G911" s="9">
        <v>4.3309559999999996</v>
      </c>
      <c r="I911" s="41">
        <f t="shared" si="1206"/>
        <v>4.3309559999999996</v>
      </c>
      <c r="J911" s="41">
        <f t="shared" si="1207"/>
        <v>4.3309559999999996</v>
      </c>
      <c r="K911" s="41">
        <f t="shared" si="1208"/>
        <v>0</v>
      </c>
      <c r="L911" s="41" t="str">
        <f t="shared" si="1209"/>
        <v/>
      </c>
      <c r="M911" s="41" t="str">
        <f t="shared" si="1210"/>
        <v/>
      </c>
      <c r="N911" s="41" t="str">
        <f t="shared" si="1204"/>
        <v/>
      </c>
      <c r="O911" s="41" t="str">
        <f t="shared" si="1211"/>
        <v/>
      </c>
      <c r="P911" s="41" t="str">
        <f t="shared" si="1212"/>
        <v/>
      </c>
      <c r="Q911" s="41" t="str">
        <f t="shared" si="1213"/>
        <v/>
      </c>
      <c r="R911" s="41" t="str">
        <f t="shared" si="1214"/>
        <v/>
      </c>
      <c r="S911" s="41" t="str">
        <f t="shared" si="1215"/>
        <v/>
      </c>
      <c r="T911" s="41" t="str">
        <f t="shared" si="1216"/>
        <v/>
      </c>
      <c r="U911" s="41" t="str">
        <f t="shared" si="1217"/>
        <v/>
      </c>
      <c r="V911" s="41" t="str">
        <f t="shared" si="1218"/>
        <v/>
      </c>
      <c r="W911" s="41" t="str">
        <f t="shared" si="1219"/>
        <v/>
      </c>
      <c r="X911" s="41">
        <f t="shared" si="1220"/>
        <v>4.3309559999999996</v>
      </c>
      <c r="Y911" s="41">
        <f t="shared" si="1221"/>
        <v>4.3309559999999996</v>
      </c>
      <c r="Z911" s="41">
        <f t="shared" si="1222"/>
        <v>0</v>
      </c>
    </row>
    <row r="912" spans="4:46" x14ac:dyDescent="0.25">
      <c r="D912" s="18">
        <v>1994</v>
      </c>
      <c r="E912" s="47">
        <f t="shared" si="1205"/>
        <v>5</v>
      </c>
      <c r="F912" s="9" t="s">
        <v>911</v>
      </c>
      <c r="G912" s="9">
        <v>-145.85612699999999</v>
      </c>
      <c r="I912" s="41">
        <f t="shared" si="1206"/>
        <v>-145.85612699999999</v>
      </c>
      <c r="J912" s="41">
        <f t="shared" si="1207"/>
        <v>0</v>
      </c>
      <c r="K912" s="41">
        <f t="shared" si="1208"/>
        <v>-145.85612699999999</v>
      </c>
      <c r="L912" s="41" t="str">
        <f t="shared" si="1209"/>
        <v/>
      </c>
      <c r="M912" s="41" t="str">
        <f t="shared" si="1210"/>
        <v/>
      </c>
      <c r="N912" s="41" t="str">
        <f t="shared" si="1204"/>
        <v/>
      </c>
      <c r="O912" s="41" t="str">
        <f t="shared" si="1211"/>
        <v/>
      </c>
      <c r="P912" s="41" t="str">
        <f t="shared" si="1212"/>
        <v/>
      </c>
      <c r="Q912" s="41" t="str">
        <f t="shared" si="1213"/>
        <v/>
      </c>
      <c r="R912" s="41" t="str">
        <f t="shared" si="1214"/>
        <v/>
      </c>
      <c r="S912" s="41" t="str">
        <f t="shared" si="1215"/>
        <v/>
      </c>
      <c r="T912" s="41" t="str">
        <f t="shared" si="1216"/>
        <v/>
      </c>
      <c r="U912" s="41" t="str">
        <f t="shared" si="1217"/>
        <v/>
      </c>
      <c r="V912" s="41" t="str">
        <f t="shared" si="1218"/>
        <v/>
      </c>
      <c r="W912" s="41" t="str">
        <f t="shared" si="1219"/>
        <v/>
      </c>
      <c r="X912" s="41">
        <f t="shared" si="1220"/>
        <v>-145.85612699999999</v>
      </c>
      <c r="Y912" s="41">
        <f t="shared" si="1221"/>
        <v>0</v>
      </c>
      <c r="Z912" s="41">
        <f t="shared" si="1222"/>
        <v>-145.85612699999999</v>
      </c>
    </row>
    <row r="913" spans="4:46" x14ac:dyDescent="0.25">
      <c r="D913" s="18">
        <v>1994</v>
      </c>
      <c r="E913" s="47">
        <f t="shared" si="1205"/>
        <v>5</v>
      </c>
      <c r="F913" s="9" t="s">
        <v>912</v>
      </c>
      <c r="G913" s="9">
        <v>-163.31795500000001</v>
      </c>
      <c r="I913" s="41">
        <f t="shared" si="1206"/>
        <v>-163.31795500000001</v>
      </c>
      <c r="J913" s="41">
        <f t="shared" si="1207"/>
        <v>0</v>
      </c>
      <c r="K913" s="41">
        <f t="shared" si="1208"/>
        <v>-163.31795500000001</v>
      </c>
      <c r="L913" s="41" t="str">
        <f t="shared" si="1209"/>
        <v/>
      </c>
      <c r="M913" s="41" t="str">
        <f t="shared" si="1210"/>
        <v/>
      </c>
      <c r="N913" s="41" t="str">
        <f t="shared" si="1204"/>
        <v/>
      </c>
      <c r="O913" s="41" t="str">
        <f t="shared" si="1211"/>
        <v/>
      </c>
      <c r="P913" s="41" t="str">
        <f t="shared" si="1212"/>
        <v/>
      </c>
      <c r="Q913" s="41" t="str">
        <f t="shared" si="1213"/>
        <v/>
      </c>
      <c r="R913" s="41" t="str">
        <f t="shared" si="1214"/>
        <v/>
      </c>
      <c r="S913" s="41" t="str">
        <f t="shared" si="1215"/>
        <v/>
      </c>
      <c r="T913" s="41" t="str">
        <f t="shared" si="1216"/>
        <v/>
      </c>
      <c r="U913" s="41" t="str">
        <f t="shared" si="1217"/>
        <v/>
      </c>
      <c r="V913" s="41" t="str">
        <f t="shared" si="1218"/>
        <v/>
      </c>
      <c r="W913" s="41" t="str">
        <f t="shared" si="1219"/>
        <v/>
      </c>
      <c r="X913" s="41">
        <f t="shared" si="1220"/>
        <v>-163.31795500000001</v>
      </c>
      <c r="Y913" s="41">
        <f t="shared" si="1221"/>
        <v>0</v>
      </c>
      <c r="Z913" s="41">
        <f t="shared" si="1222"/>
        <v>-163.31795500000001</v>
      </c>
    </row>
    <row r="914" spans="4:46" x14ac:dyDescent="0.25">
      <c r="D914" s="18">
        <v>1994</v>
      </c>
      <c r="E914" s="47">
        <f t="shared" si="1205"/>
        <v>5</v>
      </c>
      <c r="F914" s="9" t="s">
        <v>913</v>
      </c>
      <c r="G914" s="9">
        <v>-171.91498200000001</v>
      </c>
      <c r="I914" s="41">
        <f t="shared" si="1206"/>
        <v>-171.91498200000001</v>
      </c>
      <c r="J914" s="41">
        <f t="shared" si="1207"/>
        <v>0</v>
      </c>
      <c r="K914" s="41">
        <f t="shared" si="1208"/>
        <v>-171.91498200000001</v>
      </c>
      <c r="L914" s="41" t="str">
        <f t="shared" si="1209"/>
        <v/>
      </c>
      <c r="M914" s="41" t="str">
        <f t="shared" si="1210"/>
        <v/>
      </c>
      <c r="N914" s="41" t="str">
        <f t="shared" si="1204"/>
        <v/>
      </c>
      <c r="O914" s="41" t="str">
        <f t="shared" si="1211"/>
        <v/>
      </c>
      <c r="P914" s="41" t="str">
        <f t="shared" si="1212"/>
        <v/>
      </c>
      <c r="Q914" s="41" t="str">
        <f t="shared" si="1213"/>
        <v/>
      </c>
      <c r="R914" s="41" t="str">
        <f t="shared" si="1214"/>
        <v/>
      </c>
      <c r="S914" s="41" t="str">
        <f t="shared" si="1215"/>
        <v/>
      </c>
      <c r="T914" s="41" t="str">
        <f t="shared" si="1216"/>
        <v/>
      </c>
      <c r="U914" s="41" t="str">
        <f t="shared" si="1217"/>
        <v/>
      </c>
      <c r="V914" s="41" t="str">
        <f t="shared" si="1218"/>
        <v/>
      </c>
      <c r="W914" s="41" t="str">
        <f t="shared" si="1219"/>
        <v/>
      </c>
      <c r="X914" s="41">
        <f t="shared" si="1220"/>
        <v>-171.91498200000001</v>
      </c>
      <c r="Y914" s="41">
        <f t="shared" si="1221"/>
        <v>0</v>
      </c>
      <c r="Z914" s="41">
        <f t="shared" si="1222"/>
        <v>-171.91498200000001</v>
      </c>
    </row>
    <row r="915" spans="4:46" x14ac:dyDescent="0.25">
      <c r="D915" s="18">
        <v>1994</v>
      </c>
      <c r="E915" s="47">
        <f t="shared" si="1205"/>
        <v>5</v>
      </c>
      <c r="F915" s="9" t="s">
        <v>914</v>
      </c>
      <c r="G915" s="9">
        <v>-160.50240400000001</v>
      </c>
      <c r="I915" s="41">
        <f t="shared" si="1206"/>
        <v>-160.50240400000001</v>
      </c>
      <c r="J915" s="41">
        <f t="shared" si="1207"/>
        <v>0</v>
      </c>
      <c r="K915" s="41">
        <f t="shared" si="1208"/>
        <v>-160.50240400000001</v>
      </c>
      <c r="L915" s="41" t="str">
        <f t="shared" si="1209"/>
        <v/>
      </c>
      <c r="M915" s="41" t="str">
        <f t="shared" si="1210"/>
        <v/>
      </c>
      <c r="N915" s="41" t="str">
        <f t="shared" si="1204"/>
        <v/>
      </c>
      <c r="O915" s="41" t="str">
        <f t="shared" si="1211"/>
        <v/>
      </c>
      <c r="P915" s="41" t="str">
        <f t="shared" si="1212"/>
        <v/>
      </c>
      <c r="Q915" s="41" t="str">
        <f t="shared" si="1213"/>
        <v/>
      </c>
      <c r="R915" s="41" t="str">
        <f t="shared" si="1214"/>
        <v/>
      </c>
      <c r="S915" s="41" t="str">
        <f t="shared" si="1215"/>
        <v/>
      </c>
      <c r="T915" s="41" t="str">
        <f t="shared" si="1216"/>
        <v/>
      </c>
      <c r="U915" s="41" t="str">
        <f t="shared" si="1217"/>
        <v/>
      </c>
      <c r="V915" s="41" t="str">
        <f t="shared" si="1218"/>
        <v/>
      </c>
      <c r="W915" s="41" t="str">
        <f t="shared" si="1219"/>
        <v/>
      </c>
      <c r="X915" s="41">
        <f t="shared" si="1220"/>
        <v>-160.50240400000001</v>
      </c>
      <c r="Y915" s="41">
        <f t="shared" si="1221"/>
        <v>0</v>
      </c>
      <c r="Z915" s="41">
        <f t="shared" si="1222"/>
        <v>-160.50240400000001</v>
      </c>
      <c r="AC915" s="14">
        <f>SUM(I904:I915)</f>
        <v>-601.96820000000002</v>
      </c>
      <c r="AD915" s="14">
        <f>SUM(J904:J915)</f>
        <v>163.05230699999998</v>
      </c>
      <c r="AE915" s="14">
        <f>SUM(K904:K915)</f>
        <v>-765.02050699999995</v>
      </c>
      <c r="AF915" s="14" t="str">
        <f>IF(AF$38=$E915,SUM(L904:L915),"")</f>
        <v/>
      </c>
      <c r="AG915" s="14" t="str">
        <f t="shared" ref="AG915" si="1265">IF(AG$38=$E915,SUM(M904:M915),"")</f>
        <v/>
      </c>
      <c r="AH915" s="14" t="str">
        <f t="shared" ref="AH915" si="1266">IF(AH$38=$E915,SUM(N904:N915),"")</f>
        <v/>
      </c>
      <c r="AI915" s="14" t="str">
        <f t="shared" ref="AI915" si="1267">IF(AI$38=$E915,SUM(O904:O915),"")</f>
        <v/>
      </c>
      <c r="AJ915" s="14" t="str">
        <f t="shared" ref="AJ915" si="1268">IF(AJ$38=$E915,SUM(P904:P915),"")</f>
        <v/>
      </c>
      <c r="AK915" s="14" t="str">
        <f t="shared" ref="AK915" si="1269">IF(AK$38=$E915,SUM(Q904:Q915),"")</f>
        <v/>
      </c>
      <c r="AL915" s="14" t="str">
        <f t="shared" ref="AL915" si="1270">IF(AL$38=$E915,SUM(R904:R915),"")</f>
        <v/>
      </c>
      <c r="AM915" s="14" t="str">
        <f t="shared" ref="AM915" si="1271">IF(AM$38=$E915,SUM(S904:S915),"")</f>
        <v/>
      </c>
      <c r="AN915" s="14" t="str">
        <f t="shared" ref="AN915" si="1272">IF(AN$38=$E915,SUM(T904:T915),"")</f>
        <v/>
      </c>
      <c r="AO915" s="14" t="str">
        <f t="shared" ref="AO915" si="1273">IF(AO$38=$E915,SUM(U904:U915),"")</f>
        <v/>
      </c>
      <c r="AP915" s="14" t="str">
        <f t="shared" ref="AP915" si="1274">IF(AP$38=$E915,SUM(V904:V915),"")</f>
        <v/>
      </c>
      <c r="AQ915" s="14" t="str">
        <f t="shared" ref="AQ915" si="1275">IF(AQ$38=$E915,SUM(W904:W915),"")</f>
        <v/>
      </c>
      <c r="AR915" s="14">
        <f t="shared" ref="AR915" si="1276">IF(AR$38=$E915,SUM(X904:X915),"")</f>
        <v>-601.96820000000002</v>
      </c>
      <c r="AS915" s="14">
        <f t="shared" ref="AS915" si="1277">IF(AS$38=$E915,SUM(Y904:Y915),"")</f>
        <v>163.05230699999998</v>
      </c>
      <c r="AT915" s="14">
        <f t="shared" ref="AT915" si="1278">IF(AT$38=$E915,SUM(Z904:Z915),"")</f>
        <v>-765.02050699999995</v>
      </c>
    </row>
    <row r="916" spans="4:46" x14ac:dyDescent="0.25">
      <c r="D916" s="18">
        <v>1995</v>
      </c>
      <c r="E916" s="47">
        <f t="shared" si="1205"/>
        <v>1</v>
      </c>
      <c r="F916" s="9" t="s">
        <v>915</v>
      </c>
      <c r="G916" s="9">
        <v>-28.155556000000001</v>
      </c>
      <c r="I916" s="41">
        <f t="shared" si="1206"/>
        <v>-28.155556000000001</v>
      </c>
      <c r="J916" s="41">
        <f t="shared" si="1207"/>
        <v>0</v>
      </c>
      <c r="K916" s="41">
        <f t="shared" si="1208"/>
        <v>-28.155556000000001</v>
      </c>
      <c r="L916" s="41">
        <f t="shared" si="1209"/>
        <v>-28.155556000000001</v>
      </c>
      <c r="M916" s="41">
        <f t="shared" si="1210"/>
        <v>0</v>
      </c>
      <c r="N916" s="41">
        <f t="shared" si="1204"/>
        <v>-28.155556000000001</v>
      </c>
      <c r="O916" s="41" t="str">
        <f t="shared" si="1211"/>
        <v/>
      </c>
      <c r="P916" s="41" t="str">
        <f t="shared" si="1212"/>
        <v/>
      </c>
      <c r="Q916" s="41" t="str">
        <f t="shared" si="1213"/>
        <v/>
      </c>
      <c r="R916" s="41" t="str">
        <f t="shared" si="1214"/>
        <v/>
      </c>
      <c r="S916" s="41" t="str">
        <f t="shared" si="1215"/>
        <v/>
      </c>
      <c r="T916" s="41" t="str">
        <f t="shared" si="1216"/>
        <v/>
      </c>
      <c r="U916" s="41" t="str">
        <f t="shared" si="1217"/>
        <v/>
      </c>
      <c r="V916" s="41" t="str">
        <f t="shared" si="1218"/>
        <v/>
      </c>
      <c r="W916" s="41" t="str">
        <f t="shared" si="1219"/>
        <v/>
      </c>
      <c r="X916" s="41" t="str">
        <f t="shared" si="1220"/>
        <v/>
      </c>
      <c r="Y916" s="41" t="str">
        <f t="shared" si="1221"/>
        <v/>
      </c>
      <c r="Z916" s="41" t="str">
        <f t="shared" si="1222"/>
        <v/>
      </c>
    </row>
    <row r="917" spans="4:46" x14ac:dyDescent="0.25">
      <c r="D917" s="18">
        <v>1995</v>
      </c>
      <c r="E917" s="47">
        <f t="shared" si="1205"/>
        <v>1</v>
      </c>
      <c r="F917" s="9" t="s">
        <v>916</v>
      </c>
      <c r="G917" s="9">
        <v>-13.790649999999999</v>
      </c>
      <c r="I917" s="41">
        <f t="shared" si="1206"/>
        <v>-13.790649999999999</v>
      </c>
      <c r="J917" s="41">
        <f t="shared" si="1207"/>
        <v>0</v>
      </c>
      <c r="K917" s="41">
        <f t="shared" si="1208"/>
        <v>-13.790649999999999</v>
      </c>
      <c r="L917" s="41">
        <f t="shared" si="1209"/>
        <v>-13.790649999999999</v>
      </c>
      <c r="M917" s="41">
        <f t="shared" si="1210"/>
        <v>0</v>
      </c>
      <c r="N917" s="41">
        <f t="shared" si="1204"/>
        <v>-13.790649999999999</v>
      </c>
      <c r="O917" s="41" t="str">
        <f t="shared" si="1211"/>
        <v/>
      </c>
      <c r="P917" s="41" t="str">
        <f t="shared" si="1212"/>
        <v/>
      </c>
      <c r="Q917" s="41" t="str">
        <f t="shared" si="1213"/>
        <v/>
      </c>
      <c r="R917" s="41" t="str">
        <f t="shared" si="1214"/>
        <v/>
      </c>
      <c r="S917" s="41" t="str">
        <f t="shared" si="1215"/>
        <v/>
      </c>
      <c r="T917" s="41" t="str">
        <f t="shared" si="1216"/>
        <v/>
      </c>
      <c r="U917" s="41" t="str">
        <f t="shared" si="1217"/>
        <v/>
      </c>
      <c r="V917" s="41" t="str">
        <f t="shared" si="1218"/>
        <v/>
      </c>
      <c r="W917" s="41" t="str">
        <f t="shared" si="1219"/>
        <v/>
      </c>
      <c r="X917" s="41" t="str">
        <f t="shared" si="1220"/>
        <v/>
      </c>
      <c r="Y917" s="41" t="str">
        <f t="shared" si="1221"/>
        <v/>
      </c>
      <c r="Z917" s="41" t="str">
        <f t="shared" si="1222"/>
        <v/>
      </c>
    </row>
    <row r="918" spans="4:46" x14ac:dyDescent="0.25">
      <c r="D918" s="18">
        <v>1995</v>
      </c>
      <c r="E918" s="47">
        <f t="shared" si="1205"/>
        <v>1</v>
      </c>
      <c r="F918" s="9" t="s">
        <v>917</v>
      </c>
      <c r="G918" s="9">
        <v>-13.986704</v>
      </c>
      <c r="I918" s="41">
        <f t="shared" si="1206"/>
        <v>-13.986704</v>
      </c>
      <c r="J918" s="41">
        <f t="shared" si="1207"/>
        <v>0</v>
      </c>
      <c r="K918" s="41">
        <f t="shared" si="1208"/>
        <v>-13.986704</v>
      </c>
      <c r="L918" s="41">
        <f t="shared" si="1209"/>
        <v>-13.986704</v>
      </c>
      <c r="M918" s="41">
        <f t="shared" si="1210"/>
        <v>0</v>
      </c>
      <c r="N918" s="41">
        <f t="shared" si="1204"/>
        <v>-13.986704</v>
      </c>
      <c r="O918" s="41" t="str">
        <f t="shared" si="1211"/>
        <v/>
      </c>
      <c r="P918" s="41" t="str">
        <f t="shared" si="1212"/>
        <v/>
      </c>
      <c r="Q918" s="41" t="str">
        <f t="shared" si="1213"/>
        <v/>
      </c>
      <c r="R918" s="41" t="str">
        <f t="shared" si="1214"/>
        <v/>
      </c>
      <c r="S918" s="41" t="str">
        <f t="shared" si="1215"/>
        <v/>
      </c>
      <c r="T918" s="41" t="str">
        <f t="shared" si="1216"/>
        <v/>
      </c>
      <c r="U918" s="41" t="str">
        <f t="shared" si="1217"/>
        <v/>
      </c>
      <c r="V918" s="41" t="str">
        <f t="shared" si="1218"/>
        <v/>
      </c>
      <c r="W918" s="41" t="str">
        <f t="shared" si="1219"/>
        <v/>
      </c>
      <c r="X918" s="41" t="str">
        <f t="shared" si="1220"/>
        <v/>
      </c>
      <c r="Y918" s="41" t="str">
        <f t="shared" si="1221"/>
        <v/>
      </c>
      <c r="Z918" s="41" t="str">
        <f t="shared" si="1222"/>
        <v/>
      </c>
    </row>
    <row r="919" spans="4:46" x14ac:dyDescent="0.25">
      <c r="D919" s="18">
        <v>1995</v>
      </c>
      <c r="E919" s="47">
        <f t="shared" si="1205"/>
        <v>1</v>
      </c>
      <c r="F919" s="9" t="s">
        <v>918</v>
      </c>
      <c r="G919" s="9">
        <v>400.72708499999999</v>
      </c>
      <c r="I919" s="41">
        <f t="shared" si="1206"/>
        <v>400.72708499999999</v>
      </c>
      <c r="J919" s="41">
        <f t="shared" si="1207"/>
        <v>400.72708499999999</v>
      </c>
      <c r="K919" s="41">
        <f t="shared" si="1208"/>
        <v>0</v>
      </c>
      <c r="L919" s="41">
        <f t="shared" si="1209"/>
        <v>400.72708499999999</v>
      </c>
      <c r="M919" s="41">
        <f t="shared" si="1210"/>
        <v>400.72708499999999</v>
      </c>
      <c r="N919" s="41">
        <f t="shared" si="1204"/>
        <v>0</v>
      </c>
      <c r="O919" s="41" t="str">
        <f t="shared" si="1211"/>
        <v/>
      </c>
      <c r="P919" s="41" t="str">
        <f t="shared" si="1212"/>
        <v/>
      </c>
      <c r="Q919" s="41" t="str">
        <f t="shared" si="1213"/>
        <v/>
      </c>
      <c r="R919" s="41" t="str">
        <f t="shared" si="1214"/>
        <v/>
      </c>
      <c r="S919" s="41" t="str">
        <f t="shared" si="1215"/>
        <v/>
      </c>
      <c r="T919" s="41" t="str">
        <f t="shared" si="1216"/>
        <v/>
      </c>
      <c r="U919" s="41" t="str">
        <f t="shared" si="1217"/>
        <v/>
      </c>
      <c r="V919" s="41" t="str">
        <f t="shared" si="1218"/>
        <v/>
      </c>
      <c r="W919" s="41" t="str">
        <f t="shared" si="1219"/>
        <v/>
      </c>
      <c r="X919" s="41" t="str">
        <f t="shared" si="1220"/>
        <v/>
      </c>
      <c r="Y919" s="41" t="str">
        <f t="shared" si="1221"/>
        <v/>
      </c>
      <c r="Z919" s="41" t="str">
        <f t="shared" si="1222"/>
        <v/>
      </c>
    </row>
    <row r="920" spans="4:46" x14ac:dyDescent="0.25">
      <c r="D920" s="18">
        <v>1995</v>
      </c>
      <c r="E920" s="47">
        <f t="shared" si="1205"/>
        <v>1</v>
      </c>
      <c r="F920" s="9" t="s">
        <v>919</v>
      </c>
      <c r="G920" s="9">
        <v>253.694941</v>
      </c>
      <c r="I920" s="41">
        <f t="shared" si="1206"/>
        <v>253.694941</v>
      </c>
      <c r="J920" s="41">
        <f t="shared" si="1207"/>
        <v>253.694941</v>
      </c>
      <c r="K920" s="41">
        <f t="shared" si="1208"/>
        <v>0</v>
      </c>
      <c r="L920" s="41">
        <f t="shared" si="1209"/>
        <v>253.694941</v>
      </c>
      <c r="M920" s="41">
        <f t="shared" si="1210"/>
        <v>253.694941</v>
      </c>
      <c r="N920" s="41">
        <f t="shared" si="1204"/>
        <v>0</v>
      </c>
      <c r="O920" s="41" t="str">
        <f t="shared" si="1211"/>
        <v/>
      </c>
      <c r="P920" s="41" t="str">
        <f t="shared" si="1212"/>
        <v/>
      </c>
      <c r="Q920" s="41" t="str">
        <f t="shared" si="1213"/>
        <v/>
      </c>
      <c r="R920" s="41" t="str">
        <f t="shared" si="1214"/>
        <v/>
      </c>
      <c r="S920" s="41" t="str">
        <f t="shared" si="1215"/>
        <v/>
      </c>
      <c r="T920" s="41" t="str">
        <f t="shared" si="1216"/>
        <v/>
      </c>
      <c r="U920" s="41" t="str">
        <f t="shared" si="1217"/>
        <v/>
      </c>
      <c r="V920" s="41" t="str">
        <f t="shared" si="1218"/>
        <v/>
      </c>
      <c r="W920" s="41" t="str">
        <f t="shared" si="1219"/>
        <v/>
      </c>
      <c r="X920" s="41" t="str">
        <f t="shared" si="1220"/>
        <v/>
      </c>
      <c r="Y920" s="41" t="str">
        <f t="shared" si="1221"/>
        <v/>
      </c>
      <c r="Z920" s="41" t="str">
        <f t="shared" si="1222"/>
        <v/>
      </c>
    </row>
    <row r="921" spans="4:46" x14ac:dyDescent="0.25">
      <c r="D921" s="18">
        <v>1995</v>
      </c>
      <c r="E921" s="47">
        <f t="shared" si="1205"/>
        <v>1</v>
      </c>
      <c r="F921" s="9" t="s">
        <v>920</v>
      </c>
      <c r="G921" s="9">
        <v>433.32865099999998</v>
      </c>
      <c r="I921" s="41">
        <f t="shared" si="1206"/>
        <v>433.32865099999998</v>
      </c>
      <c r="J921" s="41">
        <f t="shared" si="1207"/>
        <v>433.32865099999998</v>
      </c>
      <c r="K921" s="41">
        <f t="shared" si="1208"/>
        <v>0</v>
      </c>
      <c r="L921" s="41">
        <f t="shared" si="1209"/>
        <v>433.32865099999998</v>
      </c>
      <c r="M921" s="41">
        <f t="shared" si="1210"/>
        <v>433.32865099999998</v>
      </c>
      <c r="N921" s="41">
        <f t="shared" si="1204"/>
        <v>0</v>
      </c>
      <c r="O921" s="41" t="str">
        <f t="shared" si="1211"/>
        <v/>
      </c>
      <c r="P921" s="41" t="str">
        <f t="shared" si="1212"/>
        <v/>
      </c>
      <c r="Q921" s="41" t="str">
        <f t="shared" si="1213"/>
        <v/>
      </c>
      <c r="R921" s="41" t="str">
        <f t="shared" si="1214"/>
        <v/>
      </c>
      <c r="S921" s="41" t="str">
        <f t="shared" si="1215"/>
        <v/>
      </c>
      <c r="T921" s="41" t="str">
        <f t="shared" si="1216"/>
        <v/>
      </c>
      <c r="U921" s="41" t="str">
        <f t="shared" si="1217"/>
        <v/>
      </c>
      <c r="V921" s="41" t="str">
        <f t="shared" si="1218"/>
        <v/>
      </c>
      <c r="W921" s="41" t="str">
        <f t="shared" si="1219"/>
        <v/>
      </c>
      <c r="X921" s="41" t="str">
        <f t="shared" si="1220"/>
        <v/>
      </c>
      <c r="Y921" s="41" t="str">
        <f t="shared" si="1221"/>
        <v/>
      </c>
      <c r="Z921" s="41" t="str">
        <f t="shared" si="1222"/>
        <v/>
      </c>
    </row>
    <row r="922" spans="4:46" x14ac:dyDescent="0.25">
      <c r="D922" s="18">
        <v>1995</v>
      </c>
      <c r="E922" s="47">
        <f t="shared" si="1205"/>
        <v>1</v>
      </c>
      <c r="F922" s="9" t="s">
        <v>921</v>
      </c>
      <c r="G922" s="9">
        <v>238.06725399999999</v>
      </c>
      <c r="I922" s="41">
        <f t="shared" si="1206"/>
        <v>238.06725399999999</v>
      </c>
      <c r="J922" s="41">
        <f t="shared" si="1207"/>
        <v>238.06725399999999</v>
      </c>
      <c r="K922" s="41">
        <f t="shared" si="1208"/>
        <v>0</v>
      </c>
      <c r="L922" s="41">
        <f t="shared" si="1209"/>
        <v>238.06725399999999</v>
      </c>
      <c r="M922" s="41">
        <f t="shared" si="1210"/>
        <v>238.06725399999999</v>
      </c>
      <c r="N922" s="41">
        <f t="shared" si="1204"/>
        <v>0</v>
      </c>
      <c r="O922" s="41" t="str">
        <f t="shared" si="1211"/>
        <v/>
      </c>
      <c r="P922" s="41" t="str">
        <f t="shared" si="1212"/>
        <v/>
      </c>
      <c r="Q922" s="41" t="str">
        <f t="shared" si="1213"/>
        <v/>
      </c>
      <c r="R922" s="41" t="str">
        <f t="shared" si="1214"/>
        <v/>
      </c>
      <c r="S922" s="41" t="str">
        <f t="shared" si="1215"/>
        <v/>
      </c>
      <c r="T922" s="41" t="str">
        <f t="shared" si="1216"/>
        <v/>
      </c>
      <c r="U922" s="41" t="str">
        <f t="shared" si="1217"/>
        <v/>
      </c>
      <c r="V922" s="41" t="str">
        <f t="shared" si="1218"/>
        <v/>
      </c>
      <c r="W922" s="41" t="str">
        <f t="shared" si="1219"/>
        <v/>
      </c>
      <c r="X922" s="41" t="str">
        <f t="shared" si="1220"/>
        <v/>
      </c>
      <c r="Y922" s="41" t="str">
        <f t="shared" si="1221"/>
        <v/>
      </c>
      <c r="Z922" s="41" t="str">
        <f t="shared" si="1222"/>
        <v/>
      </c>
    </row>
    <row r="923" spans="4:46" x14ac:dyDescent="0.25">
      <c r="D923" s="18">
        <v>1995</v>
      </c>
      <c r="E923" s="47">
        <f t="shared" si="1205"/>
        <v>1</v>
      </c>
      <c r="F923" s="9" t="s">
        <v>922</v>
      </c>
      <c r="G923" s="9">
        <v>75.312489999999997</v>
      </c>
      <c r="I923" s="41">
        <f t="shared" si="1206"/>
        <v>75.312489999999997</v>
      </c>
      <c r="J923" s="41">
        <f t="shared" si="1207"/>
        <v>75.312489999999997</v>
      </c>
      <c r="K923" s="41">
        <f t="shared" si="1208"/>
        <v>0</v>
      </c>
      <c r="L923" s="41">
        <f t="shared" si="1209"/>
        <v>75.312489999999997</v>
      </c>
      <c r="M923" s="41">
        <f t="shared" si="1210"/>
        <v>75.312489999999997</v>
      </c>
      <c r="N923" s="41">
        <f t="shared" si="1204"/>
        <v>0</v>
      </c>
      <c r="O923" s="41" t="str">
        <f t="shared" si="1211"/>
        <v/>
      </c>
      <c r="P923" s="41" t="str">
        <f t="shared" si="1212"/>
        <v/>
      </c>
      <c r="Q923" s="41" t="str">
        <f t="shared" si="1213"/>
        <v/>
      </c>
      <c r="R923" s="41" t="str">
        <f t="shared" si="1214"/>
        <v/>
      </c>
      <c r="S923" s="41" t="str">
        <f t="shared" si="1215"/>
        <v/>
      </c>
      <c r="T923" s="41" t="str">
        <f t="shared" si="1216"/>
        <v/>
      </c>
      <c r="U923" s="41" t="str">
        <f t="shared" si="1217"/>
        <v/>
      </c>
      <c r="V923" s="41" t="str">
        <f t="shared" si="1218"/>
        <v/>
      </c>
      <c r="W923" s="41" t="str">
        <f t="shared" si="1219"/>
        <v/>
      </c>
      <c r="X923" s="41" t="str">
        <f t="shared" si="1220"/>
        <v/>
      </c>
      <c r="Y923" s="41" t="str">
        <f t="shared" si="1221"/>
        <v/>
      </c>
      <c r="Z923" s="41" t="str">
        <f t="shared" si="1222"/>
        <v/>
      </c>
    </row>
    <row r="924" spans="4:46" x14ac:dyDescent="0.25">
      <c r="D924" s="18">
        <v>1995</v>
      </c>
      <c r="E924" s="47">
        <f t="shared" si="1205"/>
        <v>1</v>
      </c>
      <c r="F924" s="9" t="s">
        <v>923</v>
      </c>
      <c r="G924" s="9">
        <v>-14.802770000000001</v>
      </c>
      <c r="I924" s="41">
        <f t="shared" si="1206"/>
        <v>-14.802770000000001</v>
      </c>
      <c r="J924" s="41">
        <f t="shared" si="1207"/>
        <v>0</v>
      </c>
      <c r="K924" s="41">
        <f t="shared" si="1208"/>
        <v>-14.802770000000001</v>
      </c>
      <c r="L924" s="41">
        <f t="shared" si="1209"/>
        <v>-14.802770000000001</v>
      </c>
      <c r="M924" s="41">
        <f t="shared" si="1210"/>
        <v>0</v>
      </c>
      <c r="N924" s="41">
        <f t="shared" si="1204"/>
        <v>-14.802770000000001</v>
      </c>
      <c r="O924" s="41" t="str">
        <f t="shared" si="1211"/>
        <v/>
      </c>
      <c r="P924" s="41" t="str">
        <f t="shared" si="1212"/>
        <v/>
      </c>
      <c r="Q924" s="41" t="str">
        <f t="shared" si="1213"/>
        <v/>
      </c>
      <c r="R924" s="41" t="str">
        <f t="shared" si="1214"/>
        <v/>
      </c>
      <c r="S924" s="41" t="str">
        <f t="shared" si="1215"/>
        <v/>
      </c>
      <c r="T924" s="41" t="str">
        <f t="shared" si="1216"/>
        <v/>
      </c>
      <c r="U924" s="41" t="str">
        <f t="shared" si="1217"/>
        <v/>
      </c>
      <c r="V924" s="41" t="str">
        <f t="shared" si="1218"/>
        <v/>
      </c>
      <c r="W924" s="41" t="str">
        <f t="shared" si="1219"/>
        <v/>
      </c>
      <c r="X924" s="41" t="str">
        <f t="shared" si="1220"/>
        <v/>
      </c>
      <c r="Y924" s="41" t="str">
        <f t="shared" si="1221"/>
        <v/>
      </c>
      <c r="Z924" s="41" t="str">
        <f t="shared" si="1222"/>
        <v/>
      </c>
    </row>
    <row r="925" spans="4:46" x14ac:dyDescent="0.25">
      <c r="D925" s="18">
        <v>1995</v>
      </c>
      <c r="E925" s="47">
        <f t="shared" si="1205"/>
        <v>1</v>
      </c>
      <c r="F925" s="9" t="s">
        <v>924</v>
      </c>
      <c r="G925" s="9">
        <v>-60.394739999999999</v>
      </c>
      <c r="I925" s="41">
        <f t="shared" si="1206"/>
        <v>-60.394739999999999</v>
      </c>
      <c r="J925" s="41">
        <f t="shared" si="1207"/>
        <v>0</v>
      </c>
      <c r="K925" s="41">
        <f t="shared" si="1208"/>
        <v>-60.394739999999999</v>
      </c>
      <c r="L925" s="41">
        <f t="shared" si="1209"/>
        <v>-60.394739999999999</v>
      </c>
      <c r="M925" s="41">
        <f t="shared" si="1210"/>
        <v>0</v>
      </c>
      <c r="N925" s="41">
        <f t="shared" si="1204"/>
        <v>-60.394739999999999</v>
      </c>
      <c r="O925" s="41" t="str">
        <f t="shared" si="1211"/>
        <v/>
      </c>
      <c r="P925" s="41" t="str">
        <f t="shared" si="1212"/>
        <v/>
      </c>
      <c r="Q925" s="41" t="str">
        <f t="shared" si="1213"/>
        <v/>
      </c>
      <c r="R925" s="41" t="str">
        <f t="shared" si="1214"/>
        <v/>
      </c>
      <c r="S925" s="41" t="str">
        <f t="shared" si="1215"/>
        <v/>
      </c>
      <c r="T925" s="41" t="str">
        <f t="shared" si="1216"/>
        <v/>
      </c>
      <c r="U925" s="41" t="str">
        <f t="shared" si="1217"/>
        <v/>
      </c>
      <c r="V925" s="41" t="str">
        <f t="shared" si="1218"/>
        <v/>
      </c>
      <c r="W925" s="41" t="str">
        <f t="shared" si="1219"/>
        <v/>
      </c>
      <c r="X925" s="41" t="str">
        <f t="shared" si="1220"/>
        <v/>
      </c>
      <c r="Y925" s="41" t="str">
        <f t="shared" si="1221"/>
        <v/>
      </c>
      <c r="Z925" s="41" t="str">
        <f t="shared" si="1222"/>
        <v/>
      </c>
    </row>
    <row r="926" spans="4:46" x14ac:dyDescent="0.25">
      <c r="D926" s="18">
        <v>1995</v>
      </c>
      <c r="E926" s="47">
        <f t="shared" si="1205"/>
        <v>1</v>
      </c>
      <c r="F926" s="9" t="s">
        <v>925</v>
      </c>
      <c r="G926" s="9">
        <v>-120</v>
      </c>
      <c r="I926" s="41">
        <f t="shared" si="1206"/>
        <v>-120</v>
      </c>
      <c r="J926" s="41">
        <f t="shared" si="1207"/>
        <v>0</v>
      </c>
      <c r="K926" s="41">
        <f t="shared" si="1208"/>
        <v>-120</v>
      </c>
      <c r="L926" s="41">
        <f t="shared" si="1209"/>
        <v>-120</v>
      </c>
      <c r="M926" s="41">
        <f t="shared" si="1210"/>
        <v>0</v>
      </c>
      <c r="N926" s="41">
        <f t="shared" si="1204"/>
        <v>-120</v>
      </c>
      <c r="O926" s="41" t="str">
        <f t="shared" si="1211"/>
        <v/>
      </c>
      <c r="P926" s="41" t="str">
        <f t="shared" si="1212"/>
        <v/>
      </c>
      <c r="Q926" s="41" t="str">
        <f t="shared" si="1213"/>
        <v/>
      </c>
      <c r="R926" s="41" t="str">
        <f t="shared" si="1214"/>
        <v/>
      </c>
      <c r="S926" s="41" t="str">
        <f t="shared" si="1215"/>
        <v/>
      </c>
      <c r="T926" s="41" t="str">
        <f t="shared" si="1216"/>
        <v/>
      </c>
      <c r="U926" s="41" t="str">
        <f t="shared" si="1217"/>
        <v/>
      </c>
      <c r="V926" s="41" t="str">
        <f t="shared" si="1218"/>
        <v/>
      </c>
      <c r="W926" s="41" t="str">
        <f t="shared" si="1219"/>
        <v/>
      </c>
      <c r="X926" s="41" t="str">
        <f t="shared" si="1220"/>
        <v/>
      </c>
      <c r="Y926" s="41" t="str">
        <f t="shared" si="1221"/>
        <v/>
      </c>
      <c r="Z926" s="41" t="str">
        <f t="shared" si="1222"/>
        <v/>
      </c>
    </row>
    <row r="927" spans="4:46" x14ac:dyDescent="0.25">
      <c r="D927" s="18">
        <v>1995</v>
      </c>
      <c r="E927" s="47">
        <f t="shared" si="1205"/>
        <v>1</v>
      </c>
      <c r="F927" s="9" t="s">
        <v>926</v>
      </c>
      <c r="G927" s="9">
        <v>-175</v>
      </c>
      <c r="I927" s="41">
        <f t="shared" si="1206"/>
        <v>-175</v>
      </c>
      <c r="J927" s="41">
        <f t="shared" si="1207"/>
        <v>0</v>
      </c>
      <c r="K927" s="41">
        <f t="shared" si="1208"/>
        <v>-175</v>
      </c>
      <c r="L927" s="41">
        <f t="shared" si="1209"/>
        <v>-175</v>
      </c>
      <c r="M927" s="41">
        <f t="shared" si="1210"/>
        <v>0</v>
      </c>
      <c r="N927" s="41">
        <f t="shared" si="1204"/>
        <v>-175</v>
      </c>
      <c r="O927" s="41" t="str">
        <f t="shared" si="1211"/>
        <v/>
      </c>
      <c r="P927" s="41" t="str">
        <f t="shared" si="1212"/>
        <v/>
      </c>
      <c r="Q927" s="41" t="str">
        <f t="shared" si="1213"/>
        <v/>
      </c>
      <c r="R927" s="41" t="str">
        <f t="shared" si="1214"/>
        <v/>
      </c>
      <c r="S927" s="41" t="str">
        <f t="shared" si="1215"/>
        <v/>
      </c>
      <c r="T927" s="41" t="str">
        <f t="shared" si="1216"/>
        <v/>
      </c>
      <c r="U927" s="41" t="str">
        <f t="shared" si="1217"/>
        <v/>
      </c>
      <c r="V927" s="41" t="str">
        <f t="shared" si="1218"/>
        <v/>
      </c>
      <c r="W927" s="41" t="str">
        <f t="shared" si="1219"/>
        <v/>
      </c>
      <c r="X927" s="41" t="str">
        <f t="shared" si="1220"/>
        <v/>
      </c>
      <c r="Y927" s="41" t="str">
        <f t="shared" si="1221"/>
        <v/>
      </c>
      <c r="Z927" s="41" t="str">
        <f t="shared" si="1222"/>
        <v/>
      </c>
      <c r="AC927" s="14">
        <f>SUM(I916:I927)</f>
        <v>975.00000100000011</v>
      </c>
      <c r="AD927" s="14">
        <f>SUM(J916:J927)</f>
        <v>1401.1304210000001</v>
      </c>
      <c r="AE927" s="14">
        <f>SUM(K916:K927)</f>
        <v>-426.13042000000002</v>
      </c>
      <c r="AF927" s="14">
        <f>IF(AF$38=$E927,SUM(L916:L927),"")</f>
        <v>975.00000100000011</v>
      </c>
      <c r="AG927" s="14">
        <f t="shared" ref="AG927" si="1279">IF(AG$38=$E927,SUM(M916:M927),"")</f>
        <v>1401.1304210000001</v>
      </c>
      <c r="AH927" s="14">
        <f t="shared" ref="AH927" si="1280">IF(AH$38=$E927,SUM(N916:N927),"")</f>
        <v>-426.13042000000002</v>
      </c>
      <c r="AI927" s="14" t="str">
        <f t="shared" ref="AI927" si="1281">IF(AI$38=$E927,SUM(O916:O927),"")</f>
        <v/>
      </c>
      <c r="AJ927" s="14" t="str">
        <f t="shared" ref="AJ927" si="1282">IF(AJ$38=$E927,SUM(P916:P927),"")</f>
        <v/>
      </c>
      <c r="AK927" s="14" t="str">
        <f t="shared" ref="AK927" si="1283">IF(AK$38=$E927,SUM(Q916:Q927),"")</f>
        <v/>
      </c>
      <c r="AL927" s="14" t="str">
        <f t="shared" ref="AL927" si="1284">IF(AL$38=$E927,SUM(R916:R927),"")</f>
        <v/>
      </c>
      <c r="AM927" s="14" t="str">
        <f t="shared" ref="AM927" si="1285">IF(AM$38=$E927,SUM(S916:S927),"")</f>
        <v/>
      </c>
      <c r="AN927" s="14" t="str">
        <f t="shared" ref="AN927" si="1286">IF(AN$38=$E927,SUM(T916:T927),"")</f>
        <v/>
      </c>
      <c r="AO927" s="14" t="str">
        <f t="shared" ref="AO927" si="1287">IF(AO$38=$E927,SUM(U916:U927),"")</f>
        <v/>
      </c>
      <c r="AP927" s="14" t="str">
        <f t="shared" ref="AP927" si="1288">IF(AP$38=$E927,SUM(V916:V927),"")</f>
        <v/>
      </c>
      <c r="AQ927" s="14" t="str">
        <f t="shared" ref="AQ927" si="1289">IF(AQ$38=$E927,SUM(W916:W927),"")</f>
        <v/>
      </c>
      <c r="AR927" s="14" t="str">
        <f t="shared" ref="AR927" si="1290">IF(AR$38=$E927,SUM(X916:X927),"")</f>
        <v/>
      </c>
      <c r="AS927" s="14" t="str">
        <f t="shared" ref="AS927" si="1291">IF(AS$38=$E927,SUM(Y916:Y927),"")</f>
        <v/>
      </c>
      <c r="AT927" s="14" t="str">
        <f t="shared" ref="AT927" si="1292">IF(AT$38=$E927,SUM(Z916:Z927),"")</f>
        <v/>
      </c>
    </row>
    <row r="928" spans="4:46" x14ac:dyDescent="0.25">
      <c r="D928" s="18">
        <v>1996</v>
      </c>
      <c r="E928" s="47">
        <f t="shared" si="1205"/>
        <v>1</v>
      </c>
      <c r="F928" s="9" t="s">
        <v>927</v>
      </c>
      <c r="G928" s="9">
        <v>-125</v>
      </c>
      <c r="I928" s="41">
        <f t="shared" si="1206"/>
        <v>-125</v>
      </c>
      <c r="J928" s="41">
        <f t="shared" si="1207"/>
        <v>0</v>
      </c>
      <c r="K928" s="41">
        <f t="shared" si="1208"/>
        <v>-125</v>
      </c>
      <c r="L928" s="41">
        <f t="shared" si="1209"/>
        <v>-125</v>
      </c>
      <c r="M928" s="41">
        <f t="shared" si="1210"/>
        <v>0</v>
      </c>
      <c r="N928" s="41">
        <f t="shared" si="1204"/>
        <v>-125</v>
      </c>
      <c r="O928" s="41" t="str">
        <f t="shared" si="1211"/>
        <v/>
      </c>
      <c r="P928" s="41" t="str">
        <f t="shared" si="1212"/>
        <v/>
      </c>
      <c r="Q928" s="41" t="str">
        <f t="shared" si="1213"/>
        <v/>
      </c>
      <c r="R928" s="41" t="str">
        <f t="shared" si="1214"/>
        <v/>
      </c>
      <c r="S928" s="41" t="str">
        <f t="shared" si="1215"/>
        <v/>
      </c>
      <c r="T928" s="41" t="str">
        <f t="shared" si="1216"/>
        <v/>
      </c>
      <c r="U928" s="41" t="str">
        <f t="shared" si="1217"/>
        <v/>
      </c>
      <c r="V928" s="41" t="str">
        <f t="shared" si="1218"/>
        <v/>
      </c>
      <c r="W928" s="41" t="str">
        <f t="shared" si="1219"/>
        <v/>
      </c>
      <c r="X928" s="41" t="str">
        <f t="shared" si="1220"/>
        <v/>
      </c>
      <c r="Y928" s="41" t="str">
        <f t="shared" si="1221"/>
        <v/>
      </c>
      <c r="Z928" s="41" t="str">
        <f t="shared" si="1222"/>
        <v/>
      </c>
    </row>
    <row r="929" spans="4:46" x14ac:dyDescent="0.25">
      <c r="D929" s="18">
        <v>1996</v>
      </c>
      <c r="E929" s="47">
        <f t="shared" si="1205"/>
        <v>1</v>
      </c>
      <c r="F929" s="9" t="s">
        <v>928</v>
      </c>
      <c r="G929" s="9">
        <v>-10.113894999999999</v>
      </c>
      <c r="I929" s="41">
        <f t="shared" si="1206"/>
        <v>-10.113894999999999</v>
      </c>
      <c r="J929" s="41">
        <f t="shared" si="1207"/>
        <v>0</v>
      </c>
      <c r="K929" s="41">
        <f t="shared" si="1208"/>
        <v>-10.113894999999999</v>
      </c>
      <c r="L929" s="41">
        <f t="shared" si="1209"/>
        <v>-10.113894999999999</v>
      </c>
      <c r="M929" s="41">
        <f t="shared" si="1210"/>
        <v>0</v>
      </c>
      <c r="N929" s="41">
        <f t="shared" si="1204"/>
        <v>-10.113894999999999</v>
      </c>
      <c r="O929" s="41" t="str">
        <f t="shared" si="1211"/>
        <v/>
      </c>
      <c r="P929" s="41" t="str">
        <f t="shared" si="1212"/>
        <v/>
      </c>
      <c r="Q929" s="41" t="str">
        <f t="shared" si="1213"/>
        <v/>
      </c>
      <c r="R929" s="41" t="str">
        <f t="shared" si="1214"/>
        <v/>
      </c>
      <c r="S929" s="41" t="str">
        <f t="shared" si="1215"/>
        <v/>
      </c>
      <c r="T929" s="41" t="str">
        <f t="shared" si="1216"/>
        <v/>
      </c>
      <c r="U929" s="41" t="str">
        <f t="shared" si="1217"/>
        <v/>
      </c>
      <c r="V929" s="41" t="str">
        <f t="shared" si="1218"/>
        <v/>
      </c>
      <c r="W929" s="41" t="str">
        <f t="shared" si="1219"/>
        <v/>
      </c>
      <c r="X929" s="41" t="str">
        <f t="shared" si="1220"/>
        <v/>
      </c>
      <c r="Y929" s="41" t="str">
        <f t="shared" si="1221"/>
        <v/>
      </c>
      <c r="Z929" s="41" t="str">
        <f t="shared" si="1222"/>
        <v/>
      </c>
    </row>
    <row r="930" spans="4:46" x14ac:dyDescent="0.25">
      <c r="D930" s="18">
        <v>1996</v>
      </c>
      <c r="E930" s="47">
        <f t="shared" si="1205"/>
        <v>1</v>
      </c>
      <c r="F930" s="9" t="s">
        <v>929</v>
      </c>
      <c r="G930" s="9">
        <v>10.113894999999999</v>
      </c>
      <c r="I930" s="41">
        <f t="shared" si="1206"/>
        <v>10.113894999999999</v>
      </c>
      <c r="J930" s="41">
        <f t="shared" si="1207"/>
        <v>10.113894999999999</v>
      </c>
      <c r="K930" s="41">
        <f t="shared" si="1208"/>
        <v>0</v>
      </c>
      <c r="L930" s="41">
        <f t="shared" si="1209"/>
        <v>10.113894999999999</v>
      </c>
      <c r="M930" s="41">
        <f t="shared" si="1210"/>
        <v>10.113894999999999</v>
      </c>
      <c r="N930" s="41">
        <f t="shared" si="1204"/>
        <v>0</v>
      </c>
      <c r="O930" s="41" t="str">
        <f t="shared" si="1211"/>
        <v/>
      </c>
      <c r="P930" s="41" t="str">
        <f t="shared" si="1212"/>
        <v/>
      </c>
      <c r="Q930" s="41" t="str">
        <f t="shared" si="1213"/>
        <v/>
      </c>
      <c r="R930" s="41" t="str">
        <f t="shared" si="1214"/>
        <v/>
      </c>
      <c r="S930" s="41" t="str">
        <f t="shared" si="1215"/>
        <v/>
      </c>
      <c r="T930" s="41" t="str">
        <f t="shared" si="1216"/>
        <v/>
      </c>
      <c r="U930" s="41" t="str">
        <f t="shared" si="1217"/>
        <v/>
      </c>
      <c r="V930" s="41" t="str">
        <f t="shared" si="1218"/>
        <v/>
      </c>
      <c r="W930" s="41" t="str">
        <f t="shared" si="1219"/>
        <v/>
      </c>
      <c r="X930" s="41" t="str">
        <f t="shared" si="1220"/>
        <v/>
      </c>
      <c r="Y930" s="41" t="str">
        <f t="shared" si="1221"/>
        <v/>
      </c>
      <c r="Z930" s="41" t="str">
        <f t="shared" si="1222"/>
        <v/>
      </c>
    </row>
    <row r="931" spans="4:46" x14ac:dyDescent="0.25">
      <c r="D931" s="18">
        <v>1996</v>
      </c>
      <c r="E931" s="47">
        <f t="shared" si="1205"/>
        <v>1</v>
      </c>
      <c r="F931" s="9" t="s">
        <v>930</v>
      </c>
      <c r="G931" s="9">
        <v>50</v>
      </c>
      <c r="I931" s="41">
        <f t="shared" si="1206"/>
        <v>50</v>
      </c>
      <c r="J931" s="41">
        <f t="shared" si="1207"/>
        <v>50</v>
      </c>
      <c r="K931" s="41">
        <f t="shared" si="1208"/>
        <v>0</v>
      </c>
      <c r="L931" s="41">
        <f t="shared" si="1209"/>
        <v>50</v>
      </c>
      <c r="M931" s="41">
        <f t="shared" si="1210"/>
        <v>50</v>
      </c>
      <c r="N931" s="41">
        <f t="shared" si="1204"/>
        <v>0</v>
      </c>
      <c r="O931" s="41" t="str">
        <f t="shared" si="1211"/>
        <v/>
      </c>
      <c r="P931" s="41" t="str">
        <f t="shared" si="1212"/>
        <v/>
      </c>
      <c r="Q931" s="41" t="str">
        <f t="shared" si="1213"/>
        <v/>
      </c>
      <c r="R931" s="41" t="str">
        <f t="shared" si="1214"/>
        <v/>
      </c>
      <c r="S931" s="41" t="str">
        <f t="shared" si="1215"/>
        <v/>
      </c>
      <c r="T931" s="41" t="str">
        <f t="shared" si="1216"/>
        <v/>
      </c>
      <c r="U931" s="41" t="str">
        <f t="shared" si="1217"/>
        <v/>
      </c>
      <c r="V931" s="41" t="str">
        <f t="shared" si="1218"/>
        <v/>
      </c>
      <c r="W931" s="41" t="str">
        <f t="shared" si="1219"/>
        <v/>
      </c>
      <c r="X931" s="41" t="str">
        <f t="shared" si="1220"/>
        <v/>
      </c>
      <c r="Y931" s="41" t="str">
        <f t="shared" si="1221"/>
        <v/>
      </c>
      <c r="Z931" s="41" t="str">
        <f t="shared" si="1222"/>
        <v/>
      </c>
    </row>
    <row r="932" spans="4:46" x14ac:dyDescent="0.25">
      <c r="D932" s="18">
        <v>1996</v>
      </c>
      <c r="E932" s="47">
        <f t="shared" si="1205"/>
        <v>1</v>
      </c>
      <c r="F932" s="9" t="s">
        <v>931</v>
      </c>
      <c r="G932" s="9">
        <v>100</v>
      </c>
      <c r="I932" s="41">
        <f t="shared" si="1206"/>
        <v>100</v>
      </c>
      <c r="J932" s="41">
        <f t="shared" si="1207"/>
        <v>100</v>
      </c>
      <c r="K932" s="41">
        <f t="shared" si="1208"/>
        <v>0</v>
      </c>
      <c r="L932" s="41">
        <f t="shared" si="1209"/>
        <v>100</v>
      </c>
      <c r="M932" s="41">
        <f t="shared" si="1210"/>
        <v>100</v>
      </c>
      <c r="N932" s="41">
        <f t="shared" si="1204"/>
        <v>0</v>
      </c>
      <c r="O932" s="41" t="str">
        <f t="shared" si="1211"/>
        <v/>
      </c>
      <c r="P932" s="41" t="str">
        <f t="shared" si="1212"/>
        <v/>
      </c>
      <c r="Q932" s="41" t="str">
        <f t="shared" si="1213"/>
        <v/>
      </c>
      <c r="R932" s="41" t="str">
        <f t="shared" si="1214"/>
        <v/>
      </c>
      <c r="S932" s="41" t="str">
        <f t="shared" si="1215"/>
        <v/>
      </c>
      <c r="T932" s="41" t="str">
        <f t="shared" si="1216"/>
        <v/>
      </c>
      <c r="U932" s="41" t="str">
        <f t="shared" si="1217"/>
        <v/>
      </c>
      <c r="V932" s="41" t="str">
        <f t="shared" si="1218"/>
        <v/>
      </c>
      <c r="W932" s="41" t="str">
        <f t="shared" si="1219"/>
        <v/>
      </c>
      <c r="X932" s="41" t="str">
        <f t="shared" si="1220"/>
        <v/>
      </c>
      <c r="Y932" s="41" t="str">
        <f t="shared" si="1221"/>
        <v/>
      </c>
      <c r="Z932" s="41" t="str">
        <f t="shared" si="1222"/>
        <v/>
      </c>
    </row>
    <row r="933" spans="4:46" x14ac:dyDescent="0.25">
      <c r="D933" s="18">
        <v>1996</v>
      </c>
      <c r="E933" s="47">
        <f t="shared" si="1205"/>
        <v>1</v>
      </c>
      <c r="F933" s="9" t="s">
        <v>932</v>
      </c>
      <c r="G933" s="9">
        <v>100</v>
      </c>
      <c r="I933" s="41">
        <f t="shared" si="1206"/>
        <v>100</v>
      </c>
      <c r="J933" s="41">
        <f t="shared" si="1207"/>
        <v>100</v>
      </c>
      <c r="K933" s="41">
        <f t="shared" si="1208"/>
        <v>0</v>
      </c>
      <c r="L933" s="41">
        <f t="shared" si="1209"/>
        <v>100</v>
      </c>
      <c r="M933" s="41">
        <f t="shared" si="1210"/>
        <v>100</v>
      </c>
      <c r="N933" s="41">
        <f t="shared" ref="N933:N996" si="1293">IF($L$38=$E933,IF(L933&lt;0,L933,0),"")</f>
        <v>0</v>
      </c>
      <c r="O933" s="41" t="str">
        <f t="shared" si="1211"/>
        <v/>
      </c>
      <c r="P933" s="41" t="str">
        <f t="shared" si="1212"/>
        <v/>
      </c>
      <c r="Q933" s="41" t="str">
        <f t="shared" si="1213"/>
        <v/>
      </c>
      <c r="R933" s="41" t="str">
        <f t="shared" si="1214"/>
        <v/>
      </c>
      <c r="S933" s="41" t="str">
        <f t="shared" si="1215"/>
        <v/>
      </c>
      <c r="T933" s="41" t="str">
        <f t="shared" si="1216"/>
        <v/>
      </c>
      <c r="U933" s="41" t="str">
        <f t="shared" si="1217"/>
        <v/>
      </c>
      <c r="V933" s="41" t="str">
        <f t="shared" si="1218"/>
        <v/>
      </c>
      <c r="W933" s="41" t="str">
        <f t="shared" si="1219"/>
        <v/>
      </c>
      <c r="X933" s="41" t="str">
        <f t="shared" si="1220"/>
        <v/>
      </c>
      <c r="Y933" s="41" t="str">
        <f t="shared" si="1221"/>
        <v/>
      </c>
      <c r="Z933" s="41" t="str">
        <f t="shared" si="1222"/>
        <v/>
      </c>
    </row>
    <row r="934" spans="4:46" x14ac:dyDescent="0.25">
      <c r="D934" s="18">
        <v>1996</v>
      </c>
      <c r="E934" s="47">
        <f t="shared" si="1205"/>
        <v>1</v>
      </c>
      <c r="F934" s="9" t="s">
        <v>933</v>
      </c>
      <c r="G934" s="9">
        <v>177.87476899999999</v>
      </c>
      <c r="I934" s="41">
        <f t="shared" si="1206"/>
        <v>177.87476899999999</v>
      </c>
      <c r="J934" s="41">
        <f t="shared" si="1207"/>
        <v>177.87476899999999</v>
      </c>
      <c r="K934" s="41">
        <f t="shared" si="1208"/>
        <v>0</v>
      </c>
      <c r="L934" s="41">
        <f t="shared" si="1209"/>
        <v>177.87476899999999</v>
      </c>
      <c r="M934" s="41">
        <f t="shared" si="1210"/>
        <v>177.87476899999999</v>
      </c>
      <c r="N934" s="41">
        <f t="shared" si="1293"/>
        <v>0</v>
      </c>
      <c r="O934" s="41" t="str">
        <f t="shared" si="1211"/>
        <v/>
      </c>
      <c r="P934" s="41" t="str">
        <f t="shared" si="1212"/>
        <v/>
      </c>
      <c r="Q934" s="41" t="str">
        <f t="shared" si="1213"/>
        <v/>
      </c>
      <c r="R934" s="41" t="str">
        <f t="shared" si="1214"/>
        <v/>
      </c>
      <c r="S934" s="41" t="str">
        <f t="shared" si="1215"/>
        <v/>
      </c>
      <c r="T934" s="41" t="str">
        <f t="shared" si="1216"/>
        <v/>
      </c>
      <c r="U934" s="41" t="str">
        <f t="shared" si="1217"/>
        <v/>
      </c>
      <c r="V934" s="41" t="str">
        <f t="shared" si="1218"/>
        <v/>
      </c>
      <c r="W934" s="41" t="str">
        <f t="shared" si="1219"/>
        <v/>
      </c>
      <c r="X934" s="41" t="str">
        <f t="shared" si="1220"/>
        <v/>
      </c>
      <c r="Y934" s="41" t="str">
        <f t="shared" si="1221"/>
        <v/>
      </c>
      <c r="Z934" s="41" t="str">
        <f t="shared" si="1222"/>
        <v/>
      </c>
    </row>
    <row r="935" spans="4:46" x14ac:dyDescent="0.25">
      <c r="D935" s="18">
        <v>1996</v>
      </c>
      <c r="E935" s="47">
        <f t="shared" si="1205"/>
        <v>1</v>
      </c>
      <c r="F935" s="9" t="s">
        <v>934</v>
      </c>
      <c r="G935" s="9">
        <v>-44.136960000000002</v>
      </c>
      <c r="I935" s="41">
        <f t="shared" si="1206"/>
        <v>-44.136960000000002</v>
      </c>
      <c r="J935" s="41">
        <f t="shared" si="1207"/>
        <v>0</v>
      </c>
      <c r="K935" s="41">
        <f t="shared" si="1208"/>
        <v>-44.136960000000002</v>
      </c>
      <c r="L935" s="41">
        <f t="shared" si="1209"/>
        <v>-44.136960000000002</v>
      </c>
      <c r="M935" s="41">
        <f t="shared" si="1210"/>
        <v>0</v>
      </c>
      <c r="N935" s="41">
        <f t="shared" si="1293"/>
        <v>-44.136960000000002</v>
      </c>
      <c r="O935" s="41" t="str">
        <f t="shared" si="1211"/>
        <v/>
      </c>
      <c r="P935" s="41" t="str">
        <f t="shared" si="1212"/>
        <v/>
      </c>
      <c r="Q935" s="41" t="str">
        <f t="shared" si="1213"/>
        <v/>
      </c>
      <c r="R935" s="41" t="str">
        <f t="shared" si="1214"/>
        <v/>
      </c>
      <c r="S935" s="41" t="str">
        <f t="shared" si="1215"/>
        <v/>
      </c>
      <c r="T935" s="41" t="str">
        <f t="shared" si="1216"/>
        <v/>
      </c>
      <c r="U935" s="41" t="str">
        <f t="shared" si="1217"/>
        <v/>
      </c>
      <c r="V935" s="41" t="str">
        <f t="shared" si="1218"/>
        <v/>
      </c>
      <c r="W935" s="41" t="str">
        <f t="shared" si="1219"/>
        <v/>
      </c>
      <c r="X935" s="41" t="str">
        <f t="shared" si="1220"/>
        <v/>
      </c>
      <c r="Y935" s="41" t="str">
        <f t="shared" si="1221"/>
        <v/>
      </c>
      <c r="Z935" s="41" t="str">
        <f t="shared" si="1222"/>
        <v/>
      </c>
    </row>
    <row r="936" spans="4:46" x14ac:dyDescent="0.25">
      <c r="D936" s="18">
        <v>1996</v>
      </c>
      <c r="E936" s="47">
        <f t="shared" si="1205"/>
        <v>1</v>
      </c>
      <c r="F936" s="9" t="s">
        <v>935</v>
      </c>
      <c r="G936" s="9">
        <v>-64.048534000000004</v>
      </c>
      <c r="I936" s="41">
        <f t="shared" si="1206"/>
        <v>-64.048534000000004</v>
      </c>
      <c r="J936" s="41">
        <f t="shared" si="1207"/>
        <v>0</v>
      </c>
      <c r="K936" s="41">
        <f t="shared" si="1208"/>
        <v>-64.048534000000004</v>
      </c>
      <c r="L936" s="41">
        <f t="shared" si="1209"/>
        <v>-64.048534000000004</v>
      </c>
      <c r="M936" s="41">
        <f t="shared" si="1210"/>
        <v>0</v>
      </c>
      <c r="N936" s="41">
        <f t="shared" si="1293"/>
        <v>-64.048534000000004</v>
      </c>
      <c r="O936" s="41" t="str">
        <f t="shared" si="1211"/>
        <v/>
      </c>
      <c r="P936" s="41" t="str">
        <f t="shared" si="1212"/>
        <v/>
      </c>
      <c r="Q936" s="41" t="str">
        <f t="shared" si="1213"/>
        <v/>
      </c>
      <c r="R936" s="41" t="str">
        <f t="shared" si="1214"/>
        <v/>
      </c>
      <c r="S936" s="41" t="str">
        <f t="shared" si="1215"/>
        <v/>
      </c>
      <c r="T936" s="41" t="str">
        <f t="shared" si="1216"/>
        <v/>
      </c>
      <c r="U936" s="41" t="str">
        <f t="shared" si="1217"/>
        <v/>
      </c>
      <c r="V936" s="41" t="str">
        <f t="shared" si="1218"/>
        <v/>
      </c>
      <c r="W936" s="41" t="str">
        <f t="shared" si="1219"/>
        <v/>
      </c>
      <c r="X936" s="41" t="str">
        <f t="shared" si="1220"/>
        <v/>
      </c>
      <c r="Y936" s="41" t="str">
        <f t="shared" si="1221"/>
        <v/>
      </c>
      <c r="Z936" s="41" t="str">
        <f t="shared" si="1222"/>
        <v/>
      </c>
    </row>
    <row r="937" spans="4:46" x14ac:dyDescent="0.25">
      <c r="D937" s="18">
        <v>1996</v>
      </c>
      <c r="E937" s="47">
        <f t="shared" ref="E937:E1000" si="1294">INDEX($B$40:$B$122,MATCH($D937,$A$40:$A$122,0),1)</f>
        <v>1</v>
      </c>
      <c r="F937" s="9" t="s">
        <v>936</v>
      </c>
      <c r="G937" s="9">
        <v>-137.43975599999999</v>
      </c>
      <c r="I937" s="41">
        <f t="shared" ref="I937:I1000" si="1295">G937</f>
        <v>-137.43975599999999</v>
      </c>
      <c r="J937" s="41">
        <f t="shared" ref="J937:J1000" si="1296">IF(I937&gt;=0,I937,0)</f>
        <v>0</v>
      </c>
      <c r="K937" s="41">
        <f t="shared" ref="K937:K1000" si="1297">IF(I937&lt;0,I937,0)</f>
        <v>-137.43975599999999</v>
      </c>
      <c r="L937" s="41">
        <f t="shared" ref="L937:L1000" si="1298">IF($E937=L$38,$G937,"")</f>
        <v>-137.43975599999999</v>
      </c>
      <c r="M937" s="41">
        <f t="shared" ref="M937:M1000" si="1299">IF($L$38=$E937,IF(L937&gt;=0,L937,0),"")</f>
        <v>0</v>
      </c>
      <c r="N937" s="41">
        <f t="shared" si="1293"/>
        <v>-137.43975599999999</v>
      </c>
      <c r="O937" s="41" t="str">
        <f t="shared" ref="O937:O1000" si="1300">IF($E937=O$38,$G937,"")</f>
        <v/>
      </c>
      <c r="P937" s="41" t="str">
        <f t="shared" ref="P937:P1000" si="1301">IF($O$38=$E937,IF(O937&gt;=0,O937,0),"")</f>
        <v/>
      </c>
      <c r="Q937" s="41" t="str">
        <f t="shared" ref="Q937:Q1000" si="1302">IF($O$38=$E937,IF(O937&lt;0,O937,0),"")</f>
        <v/>
      </c>
      <c r="R937" s="41" t="str">
        <f t="shared" ref="R937:R1000" si="1303">IF($E937=R$38,$G937,"")</f>
        <v/>
      </c>
      <c r="S937" s="41" t="str">
        <f t="shared" ref="S937:S1000" si="1304">IF($R$38=$E937,IF(R937&gt;=0,R937,0),"")</f>
        <v/>
      </c>
      <c r="T937" s="41" t="str">
        <f t="shared" ref="T937:T1000" si="1305">IF($R$38=$E937,IF(R937&lt;0,R937,0),"")</f>
        <v/>
      </c>
      <c r="U937" s="41" t="str">
        <f t="shared" ref="U937:U1000" si="1306">IF($E937=U$38,$G937,"")</f>
        <v/>
      </c>
      <c r="V937" s="41" t="str">
        <f t="shared" ref="V937:V1000" si="1307">IF($U$38=$E937,IF(U937&gt;=0,U937,0),"")</f>
        <v/>
      </c>
      <c r="W937" s="41" t="str">
        <f t="shared" ref="W937:W1000" si="1308">IF($U$38=$E937,IF(U937&lt;0,U937,0),"")</f>
        <v/>
      </c>
      <c r="X937" s="41" t="str">
        <f t="shared" ref="X937:X1000" si="1309">IF($E937=X$38,$G937,"")</f>
        <v/>
      </c>
      <c r="Y937" s="41" t="str">
        <f t="shared" ref="Y937:Y1000" si="1310">IF($X$38=$E937,IF(X937&gt;=0,X937,0),"")</f>
        <v/>
      </c>
      <c r="Z937" s="41" t="str">
        <f t="shared" ref="Z937:Z1000" si="1311">IF($X$38=$E937,IF(X937&lt;0,X937,0),"")</f>
        <v/>
      </c>
    </row>
    <row r="938" spans="4:46" x14ac:dyDescent="0.25">
      <c r="D938" s="18">
        <v>1996</v>
      </c>
      <c r="E938" s="47">
        <f t="shared" si="1294"/>
        <v>1</v>
      </c>
      <c r="F938" s="9" t="s">
        <v>937</v>
      </c>
      <c r="G938" s="9">
        <v>-136.77175800000001</v>
      </c>
      <c r="I938" s="41">
        <f t="shared" si="1295"/>
        <v>-136.77175800000001</v>
      </c>
      <c r="J938" s="41">
        <f t="shared" si="1296"/>
        <v>0</v>
      </c>
      <c r="K938" s="41">
        <f t="shared" si="1297"/>
        <v>-136.77175800000001</v>
      </c>
      <c r="L938" s="41">
        <f t="shared" si="1298"/>
        <v>-136.77175800000001</v>
      </c>
      <c r="M938" s="41">
        <f t="shared" si="1299"/>
        <v>0</v>
      </c>
      <c r="N938" s="41">
        <f t="shared" si="1293"/>
        <v>-136.77175800000001</v>
      </c>
      <c r="O938" s="41" t="str">
        <f t="shared" si="1300"/>
        <v/>
      </c>
      <c r="P938" s="41" t="str">
        <f t="shared" si="1301"/>
        <v/>
      </c>
      <c r="Q938" s="41" t="str">
        <f t="shared" si="1302"/>
        <v/>
      </c>
      <c r="R938" s="41" t="str">
        <f t="shared" si="1303"/>
        <v/>
      </c>
      <c r="S938" s="41" t="str">
        <f t="shared" si="1304"/>
        <v/>
      </c>
      <c r="T938" s="41" t="str">
        <f t="shared" si="1305"/>
        <v/>
      </c>
      <c r="U938" s="41" t="str">
        <f t="shared" si="1306"/>
        <v/>
      </c>
      <c r="V938" s="41" t="str">
        <f t="shared" si="1307"/>
        <v/>
      </c>
      <c r="W938" s="41" t="str">
        <f t="shared" si="1308"/>
        <v/>
      </c>
      <c r="X938" s="41" t="str">
        <f t="shared" si="1309"/>
        <v/>
      </c>
      <c r="Y938" s="41" t="str">
        <f t="shared" si="1310"/>
        <v/>
      </c>
      <c r="Z938" s="41" t="str">
        <f t="shared" si="1311"/>
        <v/>
      </c>
    </row>
    <row r="939" spans="4:46" x14ac:dyDescent="0.25">
      <c r="D939" s="18">
        <v>1996</v>
      </c>
      <c r="E939" s="47">
        <f t="shared" si="1294"/>
        <v>1</v>
      </c>
      <c r="F939" s="9" t="s">
        <v>938</v>
      </c>
      <c r="G939" s="9">
        <v>-138.998918</v>
      </c>
      <c r="I939" s="41">
        <f t="shared" si="1295"/>
        <v>-138.998918</v>
      </c>
      <c r="J939" s="41">
        <f t="shared" si="1296"/>
        <v>0</v>
      </c>
      <c r="K939" s="41">
        <f t="shared" si="1297"/>
        <v>-138.998918</v>
      </c>
      <c r="L939" s="41">
        <f t="shared" si="1298"/>
        <v>-138.998918</v>
      </c>
      <c r="M939" s="41">
        <f t="shared" si="1299"/>
        <v>0</v>
      </c>
      <c r="N939" s="41">
        <f t="shared" si="1293"/>
        <v>-138.998918</v>
      </c>
      <c r="O939" s="41" t="str">
        <f t="shared" si="1300"/>
        <v/>
      </c>
      <c r="P939" s="41" t="str">
        <f t="shared" si="1301"/>
        <v/>
      </c>
      <c r="Q939" s="41" t="str">
        <f t="shared" si="1302"/>
        <v/>
      </c>
      <c r="R939" s="41" t="str">
        <f t="shared" si="1303"/>
        <v/>
      </c>
      <c r="S939" s="41" t="str">
        <f t="shared" si="1304"/>
        <v/>
      </c>
      <c r="T939" s="41" t="str">
        <f t="shared" si="1305"/>
        <v/>
      </c>
      <c r="U939" s="41" t="str">
        <f t="shared" si="1306"/>
        <v/>
      </c>
      <c r="V939" s="41" t="str">
        <f t="shared" si="1307"/>
        <v/>
      </c>
      <c r="W939" s="41" t="str">
        <f t="shared" si="1308"/>
        <v/>
      </c>
      <c r="X939" s="41" t="str">
        <f t="shared" si="1309"/>
        <v/>
      </c>
      <c r="Y939" s="41" t="str">
        <f t="shared" si="1310"/>
        <v/>
      </c>
      <c r="Z939" s="41" t="str">
        <f t="shared" si="1311"/>
        <v/>
      </c>
      <c r="AC939" s="14">
        <f>SUM(I928:I939)</f>
        <v>-218.52115700000004</v>
      </c>
      <c r="AD939" s="14">
        <f>SUM(J928:J939)</f>
        <v>437.98866399999997</v>
      </c>
      <c r="AE939" s="14">
        <f>SUM(K928:K939)</f>
        <v>-656.50982099999999</v>
      </c>
      <c r="AF939" s="14">
        <f>IF(AF$38=$E939,SUM(L928:L939),"")</f>
        <v>-218.52115700000004</v>
      </c>
      <c r="AG939" s="14">
        <f t="shared" ref="AG939" si="1312">IF(AG$38=$E939,SUM(M928:M939),"")</f>
        <v>437.98866399999997</v>
      </c>
      <c r="AH939" s="14">
        <f t="shared" ref="AH939" si="1313">IF(AH$38=$E939,SUM(N928:N939),"")</f>
        <v>-656.50982099999999</v>
      </c>
      <c r="AI939" s="14" t="str">
        <f t="shared" ref="AI939" si="1314">IF(AI$38=$E939,SUM(O928:O939),"")</f>
        <v/>
      </c>
      <c r="AJ939" s="14" t="str">
        <f t="shared" ref="AJ939" si="1315">IF(AJ$38=$E939,SUM(P928:P939),"")</f>
        <v/>
      </c>
      <c r="AK939" s="14" t="str">
        <f t="shared" ref="AK939" si="1316">IF(AK$38=$E939,SUM(Q928:Q939),"")</f>
        <v/>
      </c>
      <c r="AL939" s="14" t="str">
        <f t="shared" ref="AL939" si="1317">IF(AL$38=$E939,SUM(R928:R939),"")</f>
        <v/>
      </c>
      <c r="AM939" s="14" t="str">
        <f t="shared" ref="AM939" si="1318">IF(AM$38=$E939,SUM(S928:S939),"")</f>
        <v/>
      </c>
      <c r="AN939" s="14" t="str">
        <f t="shared" ref="AN939" si="1319">IF(AN$38=$E939,SUM(T928:T939),"")</f>
        <v/>
      </c>
      <c r="AO939" s="14" t="str">
        <f t="shared" ref="AO939" si="1320">IF(AO$38=$E939,SUM(U928:U939),"")</f>
        <v/>
      </c>
      <c r="AP939" s="14" t="str">
        <f t="shared" ref="AP939" si="1321">IF(AP$38=$E939,SUM(V928:V939),"")</f>
        <v/>
      </c>
      <c r="AQ939" s="14" t="str">
        <f t="shared" ref="AQ939" si="1322">IF(AQ$38=$E939,SUM(W928:W939),"")</f>
        <v/>
      </c>
      <c r="AR939" s="14" t="str">
        <f t="shared" ref="AR939" si="1323">IF(AR$38=$E939,SUM(X928:X939),"")</f>
        <v/>
      </c>
      <c r="AS939" s="14" t="str">
        <f t="shared" ref="AS939" si="1324">IF(AS$38=$E939,SUM(Y928:Y939),"")</f>
        <v/>
      </c>
      <c r="AT939" s="14" t="str">
        <f t="shared" ref="AT939" si="1325">IF(AT$38=$E939,SUM(Z928:Z939),"")</f>
        <v/>
      </c>
    </row>
    <row r="940" spans="4:46" x14ac:dyDescent="0.25">
      <c r="D940" s="18">
        <v>1997</v>
      </c>
      <c r="E940" s="47">
        <f t="shared" si="1294"/>
        <v>1</v>
      </c>
      <c r="F940" s="9" t="s">
        <v>939</v>
      </c>
      <c r="G940" s="9">
        <v>-63.131208000000001</v>
      </c>
      <c r="I940" s="41">
        <f t="shared" si="1295"/>
        <v>-63.131208000000001</v>
      </c>
      <c r="J940" s="41">
        <f t="shared" si="1296"/>
        <v>0</v>
      </c>
      <c r="K940" s="41">
        <f t="shared" si="1297"/>
        <v>-63.131208000000001</v>
      </c>
      <c r="L940" s="41">
        <f t="shared" si="1298"/>
        <v>-63.131208000000001</v>
      </c>
      <c r="M940" s="41">
        <f t="shared" si="1299"/>
        <v>0</v>
      </c>
      <c r="N940" s="41">
        <f t="shared" si="1293"/>
        <v>-63.131208000000001</v>
      </c>
      <c r="O940" s="41" t="str">
        <f t="shared" si="1300"/>
        <v/>
      </c>
      <c r="P940" s="41" t="str">
        <f t="shared" si="1301"/>
        <v/>
      </c>
      <c r="Q940" s="41" t="str">
        <f t="shared" si="1302"/>
        <v/>
      </c>
      <c r="R940" s="41" t="str">
        <f t="shared" si="1303"/>
        <v/>
      </c>
      <c r="S940" s="41" t="str">
        <f t="shared" si="1304"/>
        <v/>
      </c>
      <c r="T940" s="41" t="str">
        <f t="shared" si="1305"/>
        <v/>
      </c>
      <c r="U940" s="41" t="str">
        <f t="shared" si="1306"/>
        <v/>
      </c>
      <c r="V940" s="41" t="str">
        <f t="shared" si="1307"/>
        <v/>
      </c>
      <c r="W940" s="41" t="str">
        <f t="shared" si="1308"/>
        <v/>
      </c>
      <c r="X940" s="41" t="str">
        <f t="shared" si="1309"/>
        <v/>
      </c>
      <c r="Y940" s="41" t="str">
        <f t="shared" si="1310"/>
        <v/>
      </c>
      <c r="Z940" s="41" t="str">
        <f t="shared" si="1311"/>
        <v/>
      </c>
    </row>
    <row r="941" spans="4:46" x14ac:dyDescent="0.25">
      <c r="D941" s="18">
        <v>1997</v>
      </c>
      <c r="E941" s="47">
        <f t="shared" si="1294"/>
        <v>1</v>
      </c>
      <c r="F941" s="9" t="s">
        <v>940</v>
      </c>
      <c r="G941" s="9">
        <v>5.8182960000000001</v>
      </c>
      <c r="I941" s="41">
        <f t="shared" si="1295"/>
        <v>5.8182960000000001</v>
      </c>
      <c r="J941" s="41">
        <f t="shared" si="1296"/>
        <v>5.8182960000000001</v>
      </c>
      <c r="K941" s="41">
        <f t="shared" si="1297"/>
        <v>0</v>
      </c>
      <c r="L941" s="41">
        <f t="shared" si="1298"/>
        <v>5.8182960000000001</v>
      </c>
      <c r="M941" s="41">
        <f t="shared" si="1299"/>
        <v>5.8182960000000001</v>
      </c>
      <c r="N941" s="41">
        <f t="shared" si="1293"/>
        <v>0</v>
      </c>
      <c r="O941" s="41" t="str">
        <f t="shared" si="1300"/>
        <v/>
      </c>
      <c r="P941" s="41" t="str">
        <f t="shared" si="1301"/>
        <v/>
      </c>
      <c r="Q941" s="41" t="str">
        <f t="shared" si="1302"/>
        <v/>
      </c>
      <c r="R941" s="41" t="str">
        <f t="shared" si="1303"/>
        <v/>
      </c>
      <c r="S941" s="41" t="str">
        <f t="shared" si="1304"/>
        <v/>
      </c>
      <c r="T941" s="41" t="str">
        <f t="shared" si="1305"/>
        <v/>
      </c>
      <c r="U941" s="41" t="str">
        <f t="shared" si="1306"/>
        <v/>
      </c>
      <c r="V941" s="41" t="str">
        <f t="shared" si="1307"/>
        <v/>
      </c>
      <c r="W941" s="41" t="str">
        <f t="shared" si="1308"/>
        <v/>
      </c>
      <c r="X941" s="41" t="str">
        <f t="shared" si="1309"/>
        <v/>
      </c>
      <c r="Y941" s="41" t="str">
        <f t="shared" si="1310"/>
        <v/>
      </c>
      <c r="Z941" s="41" t="str">
        <f t="shared" si="1311"/>
        <v/>
      </c>
    </row>
    <row r="942" spans="4:46" x14ac:dyDescent="0.25">
      <c r="D942" s="18">
        <v>1997</v>
      </c>
      <c r="E942" s="47">
        <f t="shared" si="1294"/>
        <v>1</v>
      </c>
      <c r="F942" s="9" t="s">
        <v>941</v>
      </c>
      <c r="G942" s="9">
        <v>150.834069</v>
      </c>
      <c r="I942" s="41">
        <f t="shared" si="1295"/>
        <v>150.834069</v>
      </c>
      <c r="J942" s="41">
        <f t="shared" si="1296"/>
        <v>150.834069</v>
      </c>
      <c r="K942" s="41">
        <f t="shared" si="1297"/>
        <v>0</v>
      </c>
      <c r="L942" s="41">
        <f t="shared" si="1298"/>
        <v>150.834069</v>
      </c>
      <c r="M942" s="41">
        <f t="shared" si="1299"/>
        <v>150.834069</v>
      </c>
      <c r="N942" s="41">
        <f t="shared" si="1293"/>
        <v>0</v>
      </c>
      <c r="O942" s="41" t="str">
        <f t="shared" si="1300"/>
        <v/>
      </c>
      <c r="P942" s="41" t="str">
        <f t="shared" si="1301"/>
        <v/>
      </c>
      <c r="Q942" s="41" t="str">
        <f t="shared" si="1302"/>
        <v/>
      </c>
      <c r="R942" s="41" t="str">
        <f t="shared" si="1303"/>
        <v/>
      </c>
      <c r="S942" s="41" t="str">
        <f t="shared" si="1304"/>
        <v/>
      </c>
      <c r="T942" s="41" t="str">
        <f t="shared" si="1305"/>
        <v/>
      </c>
      <c r="U942" s="41" t="str">
        <f t="shared" si="1306"/>
        <v/>
      </c>
      <c r="V942" s="41" t="str">
        <f t="shared" si="1307"/>
        <v/>
      </c>
      <c r="W942" s="41" t="str">
        <f t="shared" si="1308"/>
        <v/>
      </c>
      <c r="X942" s="41" t="str">
        <f t="shared" si="1309"/>
        <v/>
      </c>
      <c r="Y942" s="41" t="str">
        <f t="shared" si="1310"/>
        <v/>
      </c>
      <c r="Z942" s="41" t="str">
        <f t="shared" si="1311"/>
        <v/>
      </c>
    </row>
    <row r="943" spans="4:46" x14ac:dyDescent="0.25">
      <c r="D943" s="18">
        <v>1997</v>
      </c>
      <c r="E943" s="47">
        <f t="shared" si="1294"/>
        <v>1</v>
      </c>
      <c r="F943" s="9" t="s">
        <v>942</v>
      </c>
      <c r="G943" s="9">
        <v>50</v>
      </c>
      <c r="I943" s="41">
        <f t="shared" si="1295"/>
        <v>50</v>
      </c>
      <c r="J943" s="41">
        <f t="shared" si="1296"/>
        <v>50</v>
      </c>
      <c r="K943" s="41">
        <f t="shared" si="1297"/>
        <v>0</v>
      </c>
      <c r="L943" s="41">
        <f t="shared" si="1298"/>
        <v>50</v>
      </c>
      <c r="M943" s="41">
        <f t="shared" si="1299"/>
        <v>50</v>
      </c>
      <c r="N943" s="41">
        <f t="shared" si="1293"/>
        <v>0</v>
      </c>
      <c r="O943" s="41" t="str">
        <f t="shared" si="1300"/>
        <v/>
      </c>
      <c r="P943" s="41" t="str">
        <f t="shared" si="1301"/>
        <v/>
      </c>
      <c r="Q943" s="41" t="str">
        <f t="shared" si="1302"/>
        <v/>
      </c>
      <c r="R943" s="41" t="str">
        <f t="shared" si="1303"/>
        <v/>
      </c>
      <c r="S943" s="41" t="str">
        <f t="shared" si="1304"/>
        <v/>
      </c>
      <c r="T943" s="41" t="str">
        <f t="shared" si="1305"/>
        <v/>
      </c>
      <c r="U943" s="41" t="str">
        <f t="shared" si="1306"/>
        <v/>
      </c>
      <c r="V943" s="41" t="str">
        <f t="shared" si="1307"/>
        <v/>
      </c>
      <c r="W943" s="41" t="str">
        <f t="shared" si="1308"/>
        <v/>
      </c>
      <c r="X943" s="41" t="str">
        <f t="shared" si="1309"/>
        <v/>
      </c>
      <c r="Y943" s="41" t="str">
        <f t="shared" si="1310"/>
        <v/>
      </c>
      <c r="Z943" s="41" t="str">
        <f t="shared" si="1311"/>
        <v/>
      </c>
    </row>
    <row r="944" spans="4:46" x14ac:dyDescent="0.25">
      <c r="D944" s="18">
        <v>1997</v>
      </c>
      <c r="E944" s="47">
        <f t="shared" si="1294"/>
        <v>1</v>
      </c>
      <c r="F944" s="9" t="s">
        <v>943</v>
      </c>
      <c r="G944" s="9">
        <v>90.440821999999997</v>
      </c>
      <c r="I944" s="41">
        <f t="shared" si="1295"/>
        <v>90.440821999999997</v>
      </c>
      <c r="J944" s="41">
        <f t="shared" si="1296"/>
        <v>90.440821999999997</v>
      </c>
      <c r="K944" s="41">
        <f t="shared" si="1297"/>
        <v>0</v>
      </c>
      <c r="L944" s="41">
        <f t="shared" si="1298"/>
        <v>90.440821999999997</v>
      </c>
      <c r="M944" s="41">
        <f t="shared" si="1299"/>
        <v>90.440821999999997</v>
      </c>
      <c r="N944" s="41">
        <f t="shared" si="1293"/>
        <v>0</v>
      </c>
      <c r="O944" s="41" t="str">
        <f t="shared" si="1300"/>
        <v/>
      </c>
      <c r="P944" s="41" t="str">
        <f t="shared" si="1301"/>
        <v/>
      </c>
      <c r="Q944" s="41" t="str">
        <f t="shared" si="1302"/>
        <v/>
      </c>
      <c r="R944" s="41" t="str">
        <f t="shared" si="1303"/>
        <v/>
      </c>
      <c r="S944" s="41" t="str">
        <f t="shared" si="1304"/>
        <v/>
      </c>
      <c r="T944" s="41" t="str">
        <f t="shared" si="1305"/>
        <v/>
      </c>
      <c r="U944" s="41" t="str">
        <f t="shared" si="1306"/>
        <v/>
      </c>
      <c r="V944" s="41" t="str">
        <f t="shared" si="1307"/>
        <v/>
      </c>
      <c r="W944" s="41" t="str">
        <f t="shared" si="1308"/>
        <v/>
      </c>
      <c r="X944" s="41" t="str">
        <f t="shared" si="1309"/>
        <v/>
      </c>
      <c r="Y944" s="41" t="str">
        <f t="shared" si="1310"/>
        <v/>
      </c>
      <c r="Z944" s="41" t="str">
        <f t="shared" si="1311"/>
        <v/>
      </c>
    </row>
    <row r="945" spans="4:46" x14ac:dyDescent="0.25">
      <c r="D945" s="18">
        <v>1997</v>
      </c>
      <c r="E945" s="47">
        <f t="shared" si="1294"/>
        <v>1</v>
      </c>
      <c r="F945" s="9" t="s">
        <v>944</v>
      </c>
      <c r="G945" s="9">
        <v>86.018448000000006</v>
      </c>
      <c r="I945" s="41">
        <f t="shared" si="1295"/>
        <v>86.018448000000006</v>
      </c>
      <c r="J945" s="41">
        <f t="shared" si="1296"/>
        <v>86.018448000000006</v>
      </c>
      <c r="K945" s="41">
        <f t="shared" si="1297"/>
        <v>0</v>
      </c>
      <c r="L945" s="41">
        <f t="shared" si="1298"/>
        <v>86.018448000000006</v>
      </c>
      <c r="M945" s="41">
        <f t="shared" si="1299"/>
        <v>86.018448000000006</v>
      </c>
      <c r="N945" s="41">
        <f t="shared" si="1293"/>
        <v>0</v>
      </c>
      <c r="O945" s="41" t="str">
        <f t="shared" si="1300"/>
        <v/>
      </c>
      <c r="P945" s="41" t="str">
        <f t="shared" si="1301"/>
        <v/>
      </c>
      <c r="Q945" s="41" t="str">
        <f t="shared" si="1302"/>
        <v/>
      </c>
      <c r="R945" s="41" t="str">
        <f t="shared" si="1303"/>
        <v/>
      </c>
      <c r="S945" s="41" t="str">
        <f t="shared" si="1304"/>
        <v/>
      </c>
      <c r="T945" s="41" t="str">
        <f t="shared" si="1305"/>
        <v/>
      </c>
      <c r="U945" s="41" t="str">
        <f t="shared" si="1306"/>
        <v/>
      </c>
      <c r="V945" s="41" t="str">
        <f t="shared" si="1307"/>
        <v/>
      </c>
      <c r="W945" s="41" t="str">
        <f t="shared" si="1308"/>
        <v/>
      </c>
      <c r="X945" s="41" t="str">
        <f t="shared" si="1309"/>
        <v/>
      </c>
      <c r="Y945" s="41" t="str">
        <f t="shared" si="1310"/>
        <v/>
      </c>
      <c r="Z945" s="41" t="str">
        <f t="shared" si="1311"/>
        <v/>
      </c>
    </row>
    <row r="946" spans="4:46" x14ac:dyDescent="0.25">
      <c r="D946" s="18">
        <v>1997</v>
      </c>
      <c r="E946" s="47">
        <f t="shared" si="1294"/>
        <v>1</v>
      </c>
      <c r="F946" s="9" t="s">
        <v>945</v>
      </c>
      <c r="G946" s="9">
        <v>99.847070000000002</v>
      </c>
      <c r="I946" s="41">
        <f t="shared" si="1295"/>
        <v>99.847070000000002</v>
      </c>
      <c r="J946" s="41">
        <f t="shared" si="1296"/>
        <v>99.847070000000002</v>
      </c>
      <c r="K946" s="41">
        <f t="shared" si="1297"/>
        <v>0</v>
      </c>
      <c r="L946" s="41">
        <f t="shared" si="1298"/>
        <v>99.847070000000002</v>
      </c>
      <c r="M946" s="41">
        <f t="shared" si="1299"/>
        <v>99.847070000000002</v>
      </c>
      <c r="N946" s="41">
        <f t="shared" si="1293"/>
        <v>0</v>
      </c>
      <c r="O946" s="41" t="str">
        <f t="shared" si="1300"/>
        <v/>
      </c>
      <c r="P946" s="41" t="str">
        <f t="shared" si="1301"/>
        <v/>
      </c>
      <c r="Q946" s="41" t="str">
        <f t="shared" si="1302"/>
        <v/>
      </c>
      <c r="R946" s="41" t="str">
        <f t="shared" si="1303"/>
        <v/>
      </c>
      <c r="S946" s="41" t="str">
        <f t="shared" si="1304"/>
        <v/>
      </c>
      <c r="T946" s="41" t="str">
        <f t="shared" si="1305"/>
        <v/>
      </c>
      <c r="U946" s="41" t="str">
        <f t="shared" si="1306"/>
        <v/>
      </c>
      <c r="V946" s="41" t="str">
        <f t="shared" si="1307"/>
        <v/>
      </c>
      <c r="W946" s="41" t="str">
        <f t="shared" si="1308"/>
        <v/>
      </c>
      <c r="X946" s="41" t="str">
        <f t="shared" si="1309"/>
        <v/>
      </c>
      <c r="Y946" s="41" t="str">
        <f t="shared" si="1310"/>
        <v/>
      </c>
      <c r="Z946" s="41" t="str">
        <f t="shared" si="1311"/>
        <v/>
      </c>
    </row>
    <row r="947" spans="4:46" x14ac:dyDescent="0.25">
      <c r="D947" s="18">
        <v>1997</v>
      </c>
      <c r="E947" s="47">
        <f t="shared" si="1294"/>
        <v>1</v>
      </c>
      <c r="F947" s="9" t="s">
        <v>946</v>
      </c>
      <c r="G947" s="9">
        <v>-186.627467</v>
      </c>
      <c r="I947" s="41">
        <f t="shared" si="1295"/>
        <v>-186.627467</v>
      </c>
      <c r="J947" s="41">
        <f t="shared" si="1296"/>
        <v>0</v>
      </c>
      <c r="K947" s="41">
        <f t="shared" si="1297"/>
        <v>-186.627467</v>
      </c>
      <c r="L947" s="41">
        <f t="shared" si="1298"/>
        <v>-186.627467</v>
      </c>
      <c r="M947" s="41">
        <f t="shared" si="1299"/>
        <v>0</v>
      </c>
      <c r="N947" s="41">
        <f t="shared" si="1293"/>
        <v>-186.627467</v>
      </c>
      <c r="O947" s="41" t="str">
        <f t="shared" si="1300"/>
        <v/>
      </c>
      <c r="P947" s="41" t="str">
        <f t="shared" si="1301"/>
        <v/>
      </c>
      <c r="Q947" s="41" t="str">
        <f t="shared" si="1302"/>
        <v/>
      </c>
      <c r="R947" s="41" t="str">
        <f t="shared" si="1303"/>
        <v/>
      </c>
      <c r="S947" s="41" t="str">
        <f t="shared" si="1304"/>
        <v/>
      </c>
      <c r="T947" s="41" t="str">
        <f t="shared" si="1305"/>
        <v/>
      </c>
      <c r="U947" s="41" t="str">
        <f t="shared" si="1306"/>
        <v/>
      </c>
      <c r="V947" s="41" t="str">
        <f t="shared" si="1307"/>
        <v/>
      </c>
      <c r="W947" s="41" t="str">
        <f t="shared" si="1308"/>
        <v/>
      </c>
      <c r="X947" s="41" t="str">
        <f t="shared" si="1309"/>
        <v/>
      </c>
      <c r="Y947" s="41" t="str">
        <f t="shared" si="1310"/>
        <v/>
      </c>
      <c r="Z947" s="41" t="str">
        <f t="shared" si="1311"/>
        <v/>
      </c>
    </row>
    <row r="948" spans="4:46" x14ac:dyDescent="0.25">
      <c r="D948" s="18">
        <v>1997</v>
      </c>
      <c r="E948" s="47">
        <f t="shared" si="1294"/>
        <v>1</v>
      </c>
      <c r="F948" s="9" t="s">
        <v>947</v>
      </c>
      <c r="G948" s="9">
        <v>-169.12443400000001</v>
      </c>
      <c r="I948" s="41">
        <f t="shared" si="1295"/>
        <v>-169.12443400000001</v>
      </c>
      <c r="J948" s="41">
        <f t="shared" si="1296"/>
        <v>0</v>
      </c>
      <c r="K948" s="41">
        <f t="shared" si="1297"/>
        <v>-169.12443400000001</v>
      </c>
      <c r="L948" s="41">
        <f t="shared" si="1298"/>
        <v>-169.12443400000001</v>
      </c>
      <c r="M948" s="41">
        <f t="shared" si="1299"/>
        <v>0</v>
      </c>
      <c r="N948" s="41">
        <f t="shared" si="1293"/>
        <v>-169.12443400000001</v>
      </c>
      <c r="O948" s="41" t="str">
        <f t="shared" si="1300"/>
        <v/>
      </c>
      <c r="P948" s="41" t="str">
        <f t="shared" si="1301"/>
        <v/>
      </c>
      <c r="Q948" s="41" t="str">
        <f t="shared" si="1302"/>
        <v/>
      </c>
      <c r="R948" s="41" t="str">
        <f t="shared" si="1303"/>
        <v/>
      </c>
      <c r="S948" s="41" t="str">
        <f t="shared" si="1304"/>
        <v/>
      </c>
      <c r="T948" s="41" t="str">
        <f t="shared" si="1305"/>
        <v/>
      </c>
      <c r="U948" s="41" t="str">
        <f t="shared" si="1306"/>
        <v/>
      </c>
      <c r="V948" s="41" t="str">
        <f t="shared" si="1307"/>
        <v/>
      </c>
      <c r="W948" s="41" t="str">
        <f t="shared" si="1308"/>
        <v/>
      </c>
      <c r="X948" s="41" t="str">
        <f t="shared" si="1309"/>
        <v/>
      </c>
      <c r="Y948" s="41" t="str">
        <f t="shared" si="1310"/>
        <v/>
      </c>
      <c r="Z948" s="41" t="str">
        <f t="shared" si="1311"/>
        <v/>
      </c>
    </row>
    <row r="949" spans="4:46" x14ac:dyDescent="0.25">
      <c r="D949" s="18">
        <v>1997</v>
      </c>
      <c r="E949" s="47">
        <f t="shared" si="1294"/>
        <v>1</v>
      </c>
      <c r="F949" s="9" t="s">
        <v>948</v>
      </c>
      <c r="G949" s="9">
        <v>-150.26019099999999</v>
      </c>
      <c r="I949" s="41">
        <f t="shared" si="1295"/>
        <v>-150.26019099999999</v>
      </c>
      <c r="J949" s="41">
        <f t="shared" si="1296"/>
        <v>0</v>
      </c>
      <c r="K949" s="41">
        <f t="shared" si="1297"/>
        <v>-150.26019099999999</v>
      </c>
      <c r="L949" s="41">
        <f t="shared" si="1298"/>
        <v>-150.26019099999999</v>
      </c>
      <c r="M949" s="41">
        <f t="shared" si="1299"/>
        <v>0</v>
      </c>
      <c r="N949" s="41">
        <f t="shared" si="1293"/>
        <v>-150.26019099999999</v>
      </c>
      <c r="O949" s="41" t="str">
        <f t="shared" si="1300"/>
        <v/>
      </c>
      <c r="P949" s="41" t="str">
        <f t="shared" si="1301"/>
        <v/>
      </c>
      <c r="Q949" s="41" t="str">
        <f t="shared" si="1302"/>
        <v/>
      </c>
      <c r="R949" s="41" t="str">
        <f t="shared" si="1303"/>
        <v/>
      </c>
      <c r="S949" s="41" t="str">
        <f t="shared" si="1304"/>
        <v/>
      </c>
      <c r="T949" s="41" t="str">
        <f t="shared" si="1305"/>
        <v/>
      </c>
      <c r="U949" s="41" t="str">
        <f t="shared" si="1306"/>
        <v/>
      </c>
      <c r="V949" s="41" t="str">
        <f t="shared" si="1307"/>
        <v/>
      </c>
      <c r="W949" s="41" t="str">
        <f t="shared" si="1308"/>
        <v/>
      </c>
      <c r="X949" s="41" t="str">
        <f t="shared" si="1309"/>
        <v/>
      </c>
      <c r="Y949" s="41" t="str">
        <f t="shared" si="1310"/>
        <v/>
      </c>
      <c r="Z949" s="41" t="str">
        <f t="shared" si="1311"/>
        <v/>
      </c>
    </row>
    <row r="950" spans="4:46" x14ac:dyDescent="0.25">
      <c r="D950" s="18">
        <v>1997</v>
      </c>
      <c r="E950" s="47">
        <f t="shared" si="1294"/>
        <v>1</v>
      </c>
      <c r="F950" s="9" t="s">
        <v>949</v>
      </c>
      <c r="G950" s="9">
        <v>-176.70037600000001</v>
      </c>
      <c r="I950" s="41">
        <f t="shared" si="1295"/>
        <v>-176.70037600000001</v>
      </c>
      <c r="J950" s="41">
        <f t="shared" si="1296"/>
        <v>0</v>
      </c>
      <c r="K950" s="41">
        <f t="shared" si="1297"/>
        <v>-176.70037600000001</v>
      </c>
      <c r="L950" s="41">
        <f t="shared" si="1298"/>
        <v>-176.70037600000001</v>
      </c>
      <c r="M950" s="41">
        <f t="shared" si="1299"/>
        <v>0</v>
      </c>
      <c r="N950" s="41">
        <f t="shared" si="1293"/>
        <v>-176.70037600000001</v>
      </c>
      <c r="O950" s="41" t="str">
        <f t="shared" si="1300"/>
        <v/>
      </c>
      <c r="P950" s="41" t="str">
        <f t="shared" si="1301"/>
        <v/>
      </c>
      <c r="Q950" s="41" t="str">
        <f t="shared" si="1302"/>
        <v/>
      </c>
      <c r="R950" s="41" t="str">
        <f t="shared" si="1303"/>
        <v/>
      </c>
      <c r="S950" s="41" t="str">
        <f t="shared" si="1304"/>
        <v/>
      </c>
      <c r="T950" s="41" t="str">
        <f t="shared" si="1305"/>
        <v/>
      </c>
      <c r="U950" s="41" t="str">
        <f t="shared" si="1306"/>
        <v/>
      </c>
      <c r="V950" s="41" t="str">
        <f t="shared" si="1307"/>
        <v/>
      </c>
      <c r="W950" s="41" t="str">
        <f t="shared" si="1308"/>
        <v/>
      </c>
      <c r="X950" s="41" t="str">
        <f t="shared" si="1309"/>
        <v/>
      </c>
      <c r="Y950" s="41" t="str">
        <f t="shared" si="1310"/>
        <v/>
      </c>
      <c r="Z950" s="41" t="str">
        <f t="shared" si="1311"/>
        <v/>
      </c>
    </row>
    <row r="951" spans="4:46" x14ac:dyDescent="0.25">
      <c r="D951" s="18">
        <v>1997</v>
      </c>
      <c r="E951" s="47">
        <f t="shared" si="1294"/>
        <v>1</v>
      </c>
      <c r="F951" s="9" t="s">
        <v>950</v>
      </c>
      <c r="G951" s="9">
        <v>-126.519133</v>
      </c>
      <c r="I951" s="41">
        <f t="shared" si="1295"/>
        <v>-126.519133</v>
      </c>
      <c r="J951" s="41">
        <f t="shared" si="1296"/>
        <v>0</v>
      </c>
      <c r="K951" s="41">
        <f t="shared" si="1297"/>
        <v>-126.519133</v>
      </c>
      <c r="L951" s="41">
        <f t="shared" si="1298"/>
        <v>-126.519133</v>
      </c>
      <c r="M951" s="41">
        <f t="shared" si="1299"/>
        <v>0</v>
      </c>
      <c r="N951" s="41">
        <f t="shared" si="1293"/>
        <v>-126.519133</v>
      </c>
      <c r="O951" s="41" t="str">
        <f t="shared" si="1300"/>
        <v/>
      </c>
      <c r="P951" s="41" t="str">
        <f t="shared" si="1301"/>
        <v/>
      </c>
      <c r="Q951" s="41" t="str">
        <f t="shared" si="1302"/>
        <v/>
      </c>
      <c r="R951" s="41" t="str">
        <f t="shared" si="1303"/>
        <v/>
      </c>
      <c r="S951" s="41" t="str">
        <f t="shared" si="1304"/>
        <v/>
      </c>
      <c r="T951" s="41" t="str">
        <f t="shared" si="1305"/>
        <v/>
      </c>
      <c r="U951" s="41" t="str">
        <f t="shared" si="1306"/>
        <v/>
      </c>
      <c r="V951" s="41" t="str">
        <f t="shared" si="1307"/>
        <v/>
      </c>
      <c r="W951" s="41" t="str">
        <f t="shared" si="1308"/>
        <v/>
      </c>
      <c r="X951" s="41" t="str">
        <f t="shared" si="1309"/>
        <v/>
      </c>
      <c r="Y951" s="41" t="str">
        <f t="shared" si="1310"/>
        <v/>
      </c>
      <c r="Z951" s="41" t="str">
        <f t="shared" si="1311"/>
        <v/>
      </c>
      <c r="AC951" s="14">
        <f>SUM(I940:I951)</f>
        <v>-389.40410400000002</v>
      </c>
      <c r="AD951" s="14">
        <f>SUM(J940:J951)</f>
        <v>482.95870500000001</v>
      </c>
      <c r="AE951" s="14">
        <f>SUM(K940:K951)</f>
        <v>-872.36280899999997</v>
      </c>
      <c r="AF951" s="14">
        <f>IF(AF$38=$E951,SUM(L940:L951),"")</f>
        <v>-389.40410400000002</v>
      </c>
      <c r="AG951" s="14">
        <f t="shared" ref="AG951" si="1326">IF(AG$38=$E951,SUM(M940:M951),"")</f>
        <v>482.95870500000001</v>
      </c>
      <c r="AH951" s="14">
        <f t="shared" ref="AH951" si="1327">IF(AH$38=$E951,SUM(N940:N951),"")</f>
        <v>-872.36280899999997</v>
      </c>
      <c r="AI951" s="14" t="str">
        <f t="shared" ref="AI951" si="1328">IF(AI$38=$E951,SUM(O940:O951),"")</f>
        <v/>
      </c>
      <c r="AJ951" s="14" t="str">
        <f t="shared" ref="AJ951" si="1329">IF(AJ$38=$E951,SUM(P940:P951),"")</f>
        <v/>
      </c>
      <c r="AK951" s="14" t="str">
        <f t="shared" ref="AK951" si="1330">IF(AK$38=$E951,SUM(Q940:Q951),"")</f>
        <v/>
      </c>
      <c r="AL951" s="14" t="str">
        <f t="shared" ref="AL951" si="1331">IF(AL$38=$E951,SUM(R940:R951),"")</f>
        <v/>
      </c>
      <c r="AM951" s="14" t="str">
        <f t="shared" ref="AM951" si="1332">IF(AM$38=$E951,SUM(S940:S951),"")</f>
        <v/>
      </c>
      <c r="AN951" s="14" t="str">
        <f t="shared" ref="AN951" si="1333">IF(AN$38=$E951,SUM(T940:T951),"")</f>
        <v/>
      </c>
      <c r="AO951" s="14" t="str">
        <f t="shared" ref="AO951" si="1334">IF(AO$38=$E951,SUM(U940:U951),"")</f>
        <v/>
      </c>
      <c r="AP951" s="14" t="str">
        <f t="shared" ref="AP951" si="1335">IF(AP$38=$E951,SUM(V940:V951),"")</f>
        <v/>
      </c>
      <c r="AQ951" s="14" t="str">
        <f t="shared" ref="AQ951" si="1336">IF(AQ$38=$E951,SUM(W940:W951),"")</f>
        <v/>
      </c>
      <c r="AR951" s="14" t="str">
        <f t="shared" ref="AR951" si="1337">IF(AR$38=$E951,SUM(X940:X951),"")</f>
        <v/>
      </c>
      <c r="AS951" s="14" t="str">
        <f t="shared" ref="AS951" si="1338">IF(AS$38=$E951,SUM(Y940:Y951),"")</f>
        <v/>
      </c>
      <c r="AT951" s="14" t="str">
        <f t="shared" ref="AT951" si="1339">IF(AT$38=$E951,SUM(Z940:Z951),"")</f>
        <v/>
      </c>
    </row>
    <row r="952" spans="4:46" x14ac:dyDescent="0.25">
      <c r="D952" s="18">
        <v>1998</v>
      </c>
      <c r="E952" s="47">
        <f t="shared" si="1294"/>
        <v>1</v>
      </c>
      <c r="F952" s="9" t="s">
        <v>951</v>
      </c>
      <c r="G952" s="9">
        <v>-59.487397999999999</v>
      </c>
      <c r="I952" s="41">
        <f t="shared" si="1295"/>
        <v>-59.487397999999999</v>
      </c>
      <c r="J952" s="41">
        <f t="shared" si="1296"/>
        <v>0</v>
      </c>
      <c r="K952" s="41">
        <f t="shared" si="1297"/>
        <v>-59.487397999999999</v>
      </c>
      <c r="L952" s="41">
        <f t="shared" si="1298"/>
        <v>-59.487397999999999</v>
      </c>
      <c r="M952" s="41">
        <f t="shared" si="1299"/>
        <v>0</v>
      </c>
      <c r="N952" s="41">
        <f t="shared" si="1293"/>
        <v>-59.487397999999999</v>
      </c>
      <c r="O952" s="41" t="str">
        <f t="shared" si="1300"/>
        <v/>
      </c>
      <c r="P952" s="41" t="str">
        <f t="shared" si="1301"/>
        <v/>
      </c>
      <c r="Q952" s="41" t="str">
        <f t="shared" si="1302"/>
        <v/>
      </c>
      <c r="R952" s="41" t="str">
        <f t="shared" si="1303"/>
        <v/>
      </c>
      <c r="S952" s="41" t="str">
        <f t="shared" si="1304"/>
        <v/>
      </c>
      <c r="T952" s="41" t="str">
        <f t="shared" si="1305"/>
        <v/>
      </c>
      <c r="U952" s="41" t="str">
        <f t="shared" si="1306"/>
        <v/>
      </c>
      <c r="V952" s="41" t="str">
        <f t="shared" si="1307"/>
        <v/>
      </c>
      <c r="W952" s="41" t="str">
        <f t="shared" si="1308"/>
        <v/>
      </c>
      <c r="X952" s="41" t="str">
        <f t="shared" si="1309"/>
        <v/>
      </c>
      <c r="Y952" s="41" t="str">
        <f t="shared" si="1310"/>
        <v/>
      </c>
      <c r="Z952" s="41" t="str">
        <f t="shared" si="1311"/>
        <v/>
      </c>
    </row>
    <row r="953" spans="4:46" x14ac:dyDescent="0.25">
      <c r="D953" s="18">
        <v>1998</v>
      </c>
      <c r="E953" s="47">
        <f t="shared" si="1294"/>
        <v>1</v>
      </c>
      <c r="F953" s="9" t="s">
        <v>952</v>
      </c>
      <c r="G953" s="9">
        <v>-25.579419999999999</v>
      </c>
      <c r="I953" s="41">
        <f t="shared" si="1295"/>
        <v>-25.579419999999999</v>
      </c>
      <c r="J953" s="41">
        <f t="shared" si="1296"/>
        <v>0</v>
      </c>
      <c r="K953" s="41">
        <f t="shared" si="1297"/>
        <v>-25.579419999999999</v>
      </c>
      <c r="L953" s="41">
        <f t="shared" si="1298"/>
        <v>-25.579419999999999</v>
      </c>
      <c r="M953" s="41">
        <f t="shared" si="1299"/>
        <v>0</v>
      </c>
      <c r="N953" s="41">
        <f t="shared" si="1293"/>
        <v>-25.579419999999999</v>
      </c>
      <c r="O953" s="41" t="str">
        <f t="shared" si="1300"/>
        <v/>
      </c>
      <c r="P953" s="41" t="str">
        <f t="shared" si="1301"/>
        <v/>
      </c>
      <c r="Q953" s="41" t="str">
        <f t="shared" si="1302"/>
        <v/>
      </c>
      <c r="R953" s="41" t="str">
        <f t="shared" si="1303"/>
        <v/>
      </c>
      <c r="S953" s="41" t="str">
        <f t="shared" si="1304"/>
        <v/>
      </c>
      <c r="T953" s="41" t="str">
        <f t="shared" si="1305"/>
        <v/>
      </c>
      <c r="U953" s="41" t="str">
        <f t="shared" si="1306"/>
        <v/>
      </c>
      <c r="V953" s="41" t="str">
        <f t="shared" si="1307"/>
        <v/>
      </c>
      <c r="W953" s="41" t="str">
        <f t="shared" si="1308"/>
        <v/>
      </c>
      <c r="X953" s="41" t="str">
        <f t="shared" si="1309"/>
        <v/>
      </c>
      <c r="Y953" s="41" t="str">
        <f t="shared" si="1310"/>
        <v/>
      </c>
      <c r="Z953" s="41" t="str">
        <f t="shared" si="1311"/>
        <v/>
      </c>
    </row>
    <row r="954" spans="4:46" x14ac:dyDescent="0.25">
      <c r="D954" s="18">
        <v>1998</v>
      </c>
      <c r="E954" s="47">
        <f t="shared" si="1294"/>
        <v>1</v>
      </c>
      <c r="F954" s="9" t="s">
        <v>953</v>
      </c>
      <c r="G954" s="9">
        <v>31.026216000000002</v>
      </c>
      <c r="I954" s="41">
        <f t="shared" si="1295"/>
        <v>31.026216000000002</v>
      </c>
      <c r="J954" s="41">
        <f t="shared" si="1296"/>
        <v>31.026216000000002</v>
      </c>
      <c r="K954" s="41">
        <f t="shared" si="1297"/>
        <v>0</v>
      </c>
      <c r="L954" s="41">
        <f t="shared" si="1298"/>
        <v>31.026216000000002</v>
      </c>
      <c r="M954" s="41">
        <f t="shared" si="1299"/>
        <v>31.026216000000002</v>
      </c>
      <c r="N954" s="41">
        <f t="shared" si="1293"/>
        <v>0</v>
      </c>
      <c r="O954" s="41" t="str">
        <f t="shared" si="1300"/>
        <v/>
      </c>
      <c r="P954" s="41" t="str">
        <f t="shared" si="1301"/>
        <v/>
      </c>
      <c r="Q954" s="41" t="str">
        <f t="shared" si="1302"/>
        <v/>
      </c>
      <c r="R954" s="41" t="str">
        <f t="shared" si="1303"/>
        <v/>
      </c>
      <c r="S954" s="41" t="str">
        <f t="shared" si="1304"/>
        <v/>
      </c>
      <c r="T954" s="41" t="str">
        <f t="shared" si="1305"/>
        <v/>
      </c>
      <c r="U954" s="41" t="str">
        <f t="shared" si="1306"/>
        <v/>
      </c>
      <c r="V954" s="41" t="str">
        <f t="shared" si="1307"/>
        <v/>
      </c>
      <c r="W954" s="41" t="str">
        <f t="shared" si="1308"/>
        <v/>
      </c>
      <c r="X954" s="41" t="str">
        <f t="shared" si="1309"/>
        <v/>
      </c>
      <c r="Y954" s="41" t="str">
        <f t="shared" si="1310"/>
        <v/>
      </c>
      <c r="Z954" s="41" t="str">
        <f t="shared" si="1311"/>
        <v/>
      </c>
    </row>
    <row r="955" spans="4:46" x14ac:dyDescent="0.25">
      <c r="D955" s="18">
        <v>1998</v>
      </c>
      <c r="E955" s="47">
        <f t="shared" si="1294"/>
        <v>1</v>
      </c>
      <c r="F955" s="9" t="s">
        <v>954</v>
      </c>
      <c r="G955" s="9">
        <v>310.69565299999999</v>
      </c>
      <c r="I955" s="41">
        <f t="shared" si="1295"/>
        <v>310.69565299999999</v>
      </c>
      <c r="J955" s="41">
        <f t="shared" si="1296"/>
        <v>310.69565299999999</v>
      </c>
      <c r="K955" s="41">
        <f t="shared" si="1297"/>
        <v>0</v>
      </c>
      <c r="L955" s="41">
        <f t="shared" si="1298"/>
        <v>310.69565299999999</v>
      </c>
      <c r="M955" s="41">
        <f t="shared" si="1299"/>
        <v>310.69565299999999</v>
      </c>
      <c r="N955" s="41">
        <f t="shared" si="1293"/>
        <v>0</v>
      </c>
      <c r="O955" s="41" t="str">
        <f t="shared" si="1300"/>
        <v/>
      </c>
      <c r="P955" s="41" t="str">
        <f t="shared" si="1301"/>
        <v/>
      </c>
      <c r="Q955" s="41" t="str">
        <f t="shared" si="1302"/>
        <v/>
      </c>
      <c r="R955" s="41" t="str">
        <f t="shared" si="1303"/>
        <v/>
      </c>
      <c r="S955" s="41" t="str">
        <f t="shared" si="1304"/>
        <v/>
      </c>
      <c r="T955" s="41" t="str">
        <f t="shared" si="1305"/>
        <v/>
      </c>
      <c r="U955" s="41" t="str">
        <f t="shared" si="1306"/>
        <v/>
      </c>
      <c r="V955" s="41" t="str">
        <f t="shared" si="1307"/>
        <v/>
      </c>
      <c r="W955" s="41" t="str">
        <f t="shared" si="1308"/>
        <v/>
      </c>
      <c r="X955" s="41" t="str">
        <f t="shared" si="1309"/>
        <v/>
      </c>
      <c r="Y955" s="41" t="str">
        <f t="shared" si="1310"/>
        <v/>
      </c>
      <c r="Z955" s="41" t="str">
        <f t="shared" si="1311"/>
        <v/>
      </c>
    </row>
    <row r="956" spans="4:46" x14ac:dyDescent="0.25">
      <c r="D956" s="18">
        <v>1998</v>
      </c>
      <c r="E956" s="47">
        <f t="shared" si="1294"/>
        <v>1</v>
      </c>
      <c r="F956" s="9" t="s">
        <v>955</v>
      </c>
      <c r="G956" s="9">
        <v>322.54719799999998</v>
      </c>
      <c r="I956" s="41">
        <f t="shared" si="1295"/>
        <v>322.54719799999998</v>
      </c>
      <c r="J956" s="41">
        <f t="shared" si="1296"/>
        <v>322.54719799999998</v>
      </c>
      <c r="K956" s="41">
        <f t="shared" si="1297"/>
        <v>0</v>
      </c>
      <c r="L956" s="41">
        <f t="shared" si="1298"/>
        <v>322.54719799999998</v>
      </c>
      <c r="M956" s="41">
        <f t="shared" si="1299"/>
        <v>322.54719799999998</v>
      </c>
      <c r="N956" s="41">
        <f t="shared" si="1293"/>
        <v>0</v>
      </c>
      <c r="O956" s="41" t="str">
        <f t="shared" si="1300"/>
        <v/>
      </c>
      <c r="P956" s="41" t="str">
        <f t="shared" si="1301"/>
        <v/>
      </c>
      <c r="Q956" s="41" t="str">
        <f t="shared" si="1302"/>
        <v/>
      </c>
      <c r="R956" s="41" t="str">
        <f t="shared" si="1303"/>
        <v/>
      </c>
      <c r="S956" s="41" t="str">
        <f t="shared" si="1304"/>
        <v/>
      </c>
      <c r="T956" s="41" t="str">
        <f t="shared" si="1305"/>
        <v/>
      </c>
      <c r="U956" s="41" t="str">
        <f t="shared" si="1306"/>
        <v/>
      </c>
      <c r="V956" s="41" t="str">
        <f t="shared" si="1307"/>
        <v/>
      </c>
      <c r="W956" s="41" t="str">
        <f t="shared" si="1308"/>
        <v/>
      </c>
      <c r="X956" s="41" t="str">
        <f t="shared" si="1309"/>
        <v/>
      </c>
      <c r="Y956" s="41" t="str">
        <f t="shared" si="1310"/>
        <v/>
      </c>
      <c r="Z956" s="41" t="str">
        <f t="shared" si="1311"/>
        <v/>
      </c>
    </row>
    <row r="957" spans="4:46" x14ac:dyDescent="0.25">
      <c r="D957" s="18">
        <v>1998</v>
      </c>
      <c r="E957" s="47">
        <f t="shared" si="1294"/>
        <v>1</v>
      </c>
      <c r="F957" s="9" t="s">
        <v>956</v>
      </c>
      <c r="G957" s="9">
        <v>153.72301100000001</v>
      </c>
      <c r="I957" s="41">
        <f t="shared" si="1295"/>
        <v>153.72301100000001</v>
      </c>
      <c r="J957" s="41">
        <f t="shared" si="1296"/>
        <v>153.72301100000001</v>
      </c>
      <c r="K957" s="41">
        <f t="shared" si="1297"/>
        <v>0</v>
      </c>
      <c r="L957" s="41">
        <f t="shared" si="1298"/>
        <v>153.72301100000001</v>
      </c>
      <c r="M957" s="41">
        <f t="shared" si="1299"/>
        <v>153.72301100000001</v>
      </c>
      <c r="N957" s="41">
        <f t="shared" si="1293"/>
        <v>0</v>
      </c>
      <c r="O957" s="41" t="str">
        <f t="shared" si="1300"/>
        <v/>
      </c>
      <c r="P957" s="41" t="str">
        <f t="shared" si="1301"/>
        <v/>
      </c>
      <c r="Q957" s="41" t="str">
        <f t="shared" si="1302"/>
        <v/>
      </c>
      <c r="R957" s="41" t="str">
        <f t="shared" si="1303"/>
        <v/>
      </c>
      <c r="S957" s="41" t="str">
        <f t="shared" si="1304"/>
        <v/>
      </c>
      <c r="T957" s="41" t="str">
        <f t="shared" si="1305"/>
        <v/>
      </c>
      <c r="U957" s="41" t="str">
        <f t="shared" si="1306"/>
        <v/>
      </c>
      <c r="V957" s="41" t="str">
        <f t="shared" si="1307"/>
        <v/>
      </c>
      <c r="W957" s="41" t="str">
        <f t="shared" si="1308"/>
        <v/>
      </c>
      <c r="X957" s="41" t="str">
        <f t="shared" si="1309"/>
        <v/>
      </c>
      <c r="Y957" s="41" t="str">
        <f t="shared" si="1310"/>
        <v/>
      </c>
      <c r="Z957" s="41" t="str">
        <f t="shared" si="1311"/>
        <v/>
      </c>
    </row>
    <row r="958" spans="4:46" x14ac:dyDescent="0.25">
      <c r="D958" s="18">
        <v>1998</v>
      </c>
      <c r="E958" s="47">
        <f t="shared" si="1294"/>
        <v>1</v>
      </c>
      <c r="F958" s="9" t="s">
        <v>957</v>
      </c>
      <c r="G958" s="9">
        <v>195.57244900000001</v>
      </c>
      <c r="I958" s="41">
        <f t="shared" si="1295"/>
        <v>195.57244900000001</v>
      </c>
      <c r="J958" s="41">
        <f t="shared" si="1296"/>
        <v>195.57244900000001</v>
      </c>
      <c r="K958" s="41">
        <f t="shared" si="1297"/>
        <v>0</v>
      </c>
      <c r="L958" s="41">
        <f t="shared" si="1298"/>
        <v>195.57244900000001</v>
      </c>
      <c r="M958" s="41">
        <f t="shared" si="1299"/>
        <v>195.57244900000001</v>
      </c>
      <c r="N958" s="41">
        <f t="shared" si="1293"/>
        <v>0</v>
      </c>
      <c r="O958" s="41" t="str">
        <f t="shared" si="1300"/>
        <v/>
      </c>
      <c r="P958" s="41" t="str">
        <f t="shared" si="1301"/>
        <v/>
      </c>
      <c r="Q958" s="41" t="str">
        <f t="shared" si="1302"/>
        <v/>
      </c>
      <c r="R958" s="41" t="str">
        <f t="shared" si="1303"/>
        <v/>
      </c>
      <c r="S958" s="41" t="str">
        <f t="shared" si="1304"/>
        <v/>
      </c>
      <c r="T958" s="41" t="str">
        <f t="shared" si="1305"/>
        <v/>
      </c>
      <c r="U958" s="41" t="str">
        <f t="shared" si="1306"/>
        <v/>
      </c>
      <c r="V958" s="41" t="str">
        <f t="shared" si="1307"/>
        <v/>
      </c>
      <c r="W958" s="41" t="str">
        <f t="shared" si="1308"/>
        <v/>
      </c>
      <c r="X958" s="41" t="str">
        <f t="shared" si="1309"/>
        <v/>
      </c>
      <c r="Y958" s="41" t="str">
        <f t="shared" si="1310"/>
        <v/>
      </c>
      <c r="Z958" s="41" t="str">
        <f t="shared" si="1311"/>
        <v/>
      </c>
    </row>
    <row r="959" spans="4:46" x14ac:dyDescent="0.25">
      <c r="D959" s="18">
        <v>1998</v>
      </c>
      <c r="E959" s="47">
        <f t="shared" si="1294"/>
        <v>1</v>
      </c>
      <c r="F959" s="9" t="s">
        <v>958</v>
      </c>
      <c r="G959" s="9">
        <v>124.42755099999999</v>
      </c>
      <c r="I959" s="41">
        <f t="shared" si="1295"/>
        <v>124.42755099999999</v>
      </c>
      <c r="J959" s="41">
        <f t="shared" si="1296"/>
        <v>124.42755099999999</v>
      </c>
      <c r="K959" s="41">
        <f t="shared" si="1297"/>
        <v>0</v>
      </c>
      <c r="L959" s="41">
        <f t="shared" si="1298"/>
        <v>124.42755099999999</v>
      </c>
      <c r="M959" s="41">
        <f t="shared" si="1299"/>
        <v>124.42755099999999</v>
      </c>
      <c r="N959" s="41">
        <f t="shared" si="1293"/>
        <v>0</v>
      </c>
      <c r="O959" s="41" t="str">
        <f t="shared" si="1300"/>
        <v/>
      </c>
      <c r="P959" s="41" t="str">
        <f t="shared" si="1301"/>
        <v/>
      </c>
      <c r="Q959" s="41" t="str">
        <f t="shared" si="1302"/>
        <v/>
      </c>
      <c r="R959" s="41" t="str">
        <f t="shared" si="1303"/>
        <v/>
      </c>
      <c r="S959" s="41" t="str">
        <f t="shared" si="1304"/>
        <v/>
      </c>
      <c r="T959" s="41" t="str">
        <f t="shared" si="1305"/>
        <v/>
      </c>
      <c r="U959" s="41" t="str">
        <f t="shared" si="1306"/>
        <v/>
      </c>
      <c r="V959" s="41" t="str">
        <f t="shared" si="1307"/>
        <v/>
      </c>
      <c r="W959" s="41" t="str">
        <f t="shared" si="1308"/>
        <v/>
      </c>
      <c r="X959" s="41" t="str">
        <f t="shared" si="1309"/>
        <v/>
      </c>
      <c r="Y959" s="41" t="str">
        <f t="shared" si="1310"/>
        <v/>
      </c>
      <c r="Z959" s="41" t="str">
        <f t="shared" si="1311"/>
        <v/>
      </c>
    </row>
    <row r="960" spans="4:46" x14ac:dyDescent="0.25">
      <c r="D960" s="18">
        <v>1998</v>
      </c>
      <c r="E960" s="47">
        <f t="shared" si="1294"/>
        <v>1</v>
      </c>
      <c r="F960" s="9" t="s">
        <v>959</v>
      </c>
      <c r="G960" s="9">
        <v>27</v>
      </c>
      <c r="I960" s="41">
        <f t="shared" si="1295"/>
        <v>27</v>
      </c>
      <c r="J960" s="41">
        <f t="shared" si="1296"/>
        <v>27</v>
      </c>
      <c r="K960" s="41">
        <f t="shared" si="1297"/>
        <v>0</v>
      </c>
      <c r="L960" s="41">
        <f t="shared" si="1298"/>
        <v>27</v>
      </c>
      <c r="M960" s="41">
        <f t="shared" si="1299"/>
        <v>27</v>
      </c>
      <c r="N960" s="41">
        <f t="shared" si="1293"/>
        <v>0</v>
      </c>
      <c r="O960" s="41" t="str">
        <f t="shared" si="1300"/>
        <v/>
      </c>
      <c r="P960" s="41" t="str">
        <f t="shared" si="1301"/>
        <v/>
      </c>
      <c r="Q960" s="41" t="str">
        <f t="shared" si="1302"/>
        <v/>
      </c>
      <c r="R960" s="41" t="str">
        <f t="shared" si="1303"/>
        <v/>
      </c>
      <c r="S960" s="41" t="str">
        <f t="shared" si="1304"/>
        <v/>
      </c>
      <c r="T960" s="41" t="str">
        <f t="shared" si="1305"/>
        <v/>
      </c>
      <c r="U960" s="41" t="str">
        <f t="shared" si="1306"/>
        <v/>
      </c>
      <c r="V960" s="41" t="str">
        <f t="shared" si="1307"/>
        <v/>
      </c>
      <c r="W960" s="41" t="str">
        <f t="shared" si="1308"/>
        <v/>
      </c>
      <c r="X960" s="41" t="str">
        <f t="shared" si="1309"/>
        <v/>
      </c>
      <c r="Y960" s="41" t="str">
        <f t="shared" si="1310"/>
        <v/>
      </c>
      <c r="Z960" s="41" t="str">
        <f t="shared" si="1311"/>
        <v/>
      </c>
    </row>
    <row r="961" spans="4:46" x14ac:dyDescent="0.25">
      <c r="D961" s="18">
        <v>1998</v>
      </c>
      <c r="E961" s="47">
        <f t="shared" si="1294"/>
        <v>1</v>
      </c>
      <c r="F961" s="9" t="s">
        <v>960</v>
      </c>
      <c r="G961" s="9">
        <v>-177</v>
      </c>
      <c r="I961" s="41">
        <f t="shared" si="1295"/>
        <v>-177</v>
      </c>
      <c r="J961" s="41">
        <f t="shared" si="1296"/>
        <v>0</v>
      </c>
      <c r="K961" s="41">
        <f t="shared" si="1297"/>
        <v>-177</v>
      </c>
      <c r="L961" s="41">
        <f t="shared" si="1298"/>
        <v>-177</v>
      </c>
      <c r="M961" s="41">
        <f t="shared" si="1299"/>
        <v>0</v>
      </c>
      <c r="N961" s="41">
        <f t="shared" si="1293"/>
        <v>-177</v>
      </c>
      <c r="O961" s="41" t="str">
        <f t="shared" si="1300"/>
        <v/>
      </c>
      <c r="P961" s="41" t="str">
        <f t="shared" si="1301"/>
        <v/>
      </c>
      <c r="Q961" s="41" t="str">
        <f t="shared" si="1302"/>
        <v/>
      </c>
      <c r="R961" s="41" t="str">
        <f t="shared" si="1303"/>
        <v/>
      </c>
      <c r="S961" s="41" t="str">
        <f t="shared" si="1304"/>
        <v/>
      </c>
      <c r="T961" s="41" t="str">
        <f t="shared" si="1305"/>
        <v/>
      </c>
      <c r="U961" s="41" t="str">
        <f t="shared" si="1306"/>
        <v/>
      </c>
      <c r="V961" s="41" t="str">
        <f t="shared" si="1307"/>
        <v/>
      </c>
      <c r="W961" s="41" t="str">
        <f t="shared" si="1308"/>
        <v/>
      </c>
      <c r="X961" s="41" t="str">
        <f t="shared" si="1309"/>
        <v/>
      </c>
      <c r="Y961" s="41" t="str">
        <f t="shared" si="1310"/>
        <v/>
      </c>
      <c r="Z961" s="41" t="str">
        <f t="shared" si="1311"/>
        <v/>
      </c>
    </row>
    <row r="962" spans="4:46" x14ac:dyDescent="0.25">
      <c r="D962" s="18">
        <v>1998</v>
      </c>
      <c r="E962" s="47">
        <f t="shared" si="1294"/>
        <v>1</v>
      </c>
      <c r="F962" s="9" t="s">
        <v>961</v>
      </c>
      <c r="G962" s="9">
        <v>-120</v>
      </c>
      <c r="I962" s="41">
        <f t="shared" si="1295"/>
        <v>-120</v>
      </c>
      <c r="J962" s="41">
        <f t="shared" si="1296"/>
        <v>0</v>
      </c>
      <c r="K962" s="41">
        <f t="shared" si="1297"/>
        <v>-120</v>
      </c>
      <c r="L962" s="41">
        <f t="shared" si="1298"/>
        <v>-120</v>
      </c>
      <c r="M962" s="41">
        <f t="shared" si="1299"/>
        <v>0</v>
      </c>
      <c r="N962" s="41">
        <f t="shared" si="1293"/>
        <v>-120</v>
      </c>
      <c r="O962" s="41" t="str">
        <f t="shared" si="1300"/>
        <v/>
      </c>
      <c r="P962" s="41" t="str">
        <f t="shared" si="1301"/>
        <v/>
      </c>
      <c r="Q962" s="41" t="str">
        <f t="shared" si="1302"/>
        <v/>
      </c>
      <c r="R962" s="41" t="str">
        <f t="shared" si="1303"/>
        <v/>
      </c>
      <c r="S962" s="41" t="str">
        <f t="shared" si="1304"/>
        <v/>
      </c>
      <c r="T962" s="41" t="str">
        <f t="shared" si="1305"/>
        <v/>
      </c>
      <c r="U962" s="41" t="str">
        <f t="shared" si="1306"/>
        <v/>
      </c>
      <c r="V962" s="41" t="str">
        <f t="shared" si="1307"/>
        <v/>
      </c>
      <c r="W962" s="41" t="str">
        <f t="shared" si="1308"/>
        <v/>
      </c>
      <c r="X962" s="41" t="str">
        <f t="shared" si="1309"/>
        <v/>
      </c>
      <c r="Y962" s="41" t="str">
        <f t="shared" si="1310"/>
        <v/>
      </c>
      <c r="Z962" s="41" t="str">
        <f t="shared" si="1311"/>
        <v/>
      </c>
    </row>
    <row r="963" spans="4:46" x14ac:dyDescent="0.25">
      <c r="D963" s="18">
        <v>1998</v>
      </c>
      <c r="E963" s="47">
        <f t="shared" si="1294"/>
        <v>1</v>
      </c>
      <c r="F963" s="9" t="s">
        <v>962</v>
      </c>
      <c r="G963" s="9">
        <v>-175</v>
      </c>
      <c r="I963" s="41">
        <f t="shared" si="1295"/>
        <v>-175</v>
      </c>
      <c r="J963" s="41">
        <f t="shared" si="1296"/>
        <v>0</v>
      </c>
      <c r="K963" s="41">
        <f t="shared" si="1297"/>
        <v>-175</v>
      </c>
      <c r="L963" s="41">
        <f t="shared" si="1298"/>
        <v>-175</v>
      </c>
      <c r="M963" s="41">
        <f t="shared" si="1299"/>
        <v>0</v>
      </c>
      <c r="N963" s="41">
        <f t="shared" si="1293"/>
        <v>-175</v>
      </c>
      <c r="O963" s="41" t="str">
        <f t="shared" si="1300"/>
        <v/>
      </c>
      <c r="P963" s="41" t="str">
        <f t="shared" si="1301"/>
        <v/>
      </c>
      <c r="Q963" s="41" t="str">
        <f t="shared" si="1302"/>
        <v/>
      </c>
      <c r="R963" s="41" t="str">
        <f t="shared" si="1303"/>
        <v/>
      </c>
      <c r="S963" s="41" t="str">
        <f t="shared" si="1304"/>
        <v/>
      </c>
      <c r="T963" s="41" t="str">
        <f t="shared" si="1305"/>
        <v/>
      </c>
      <c r="U963" s="41" t="str">
        <f t="shared" si="1306"/>
        <v/>
      </c>
      <c r="V963" s="41" t="str">
        <f t="shared" si="1307"/>
        <v/>
      </c>
      <c r="W963" s="41" t="str">
        <f t="shared" si="1308"/>
        <v/>
      </c>
      <c r="X963" s="41" t="str">
        <f t="shared" si="1309"/>
        <v/>
      </c>
      <c r="Y963" s="41" t="str">
        <f t="shared" si="1310"/>
        <v/>
      </c>
      <c r="Z963" s="41" t="str">
        <f t="shared" si="1311"/>
        <v/>
      </c>
      <c r="AC963" s="14">
        <f>SUM(I952:I963)</f>
        <v>607.92525999999998</v>
      </c>
      <c r="AD963" s="14">
        <f>SUM(J952:J963)</f>
        <v>1164.992078</v>
      </c>
      <c r="AE963" s="14">
        <f>SUM(K952:K963)</f>
        <v>-557.06681800000001</v>
      </c>
      <c r="AF963" s="14">
        <f>IF(AF$38=$E963,SUM(L952:L963),"")</f>
        <v>607.92525999999998</v>
      </c>
      <c r="AG963" s="14">
        <f t="shared" ref="AG963" si="1340">IF(AG$38=$E963,SUM(M952:M963),"")</f>
        <v>1164.992078</v>
      </c>
      <c r="AH963" s="14">
        <f t="shared" ref="AH963" si="1341">IF(AH$38=$E963,SUM(N952:N963),"")</f>
        <v>-557.06681800000001</v>
      </c>
      <c r="AI963" s="14" t="str">
        <f t="shared" ref="AI963" si="1342">IF(AI$38=$E963,SUM(O952:O963),"")</f>
        <v/>
      </c>
      <c r="AJ963" s="14" t="str">
        <f t="shared" ref="AJ963" si="1343">IF(AJ$38=$E963,SUM(P952:P963),"")</f>
        <v/>
      </c>
      <c r="AK963" s="14" t="str">
        <f t="shared" ref="AK963" si="1344">IF(AK$38=$E963,SUM(Q952:Q963),"")</f>
        <v/>
      </c>
      <c r="AL963" s="14" t="str">
        <f t="shared" ref="AL963" si="1345">IF(AL$38=$E963,SUM(R952:R963),"")</f>
        <v/>
      </c>
      <c r="AM963" s="14" t="str">
        <f t="shared" ref="AM963" si="1346">IF(AM$38=$E963,SUM(S952:S963),"")</f>
        <v/>
      </c>
      <c r="AN963" s="14" t="str">
        <f t="shared" ref="AN963" si="1347">IF(AN$38=$E963,SUM(T952:T963),"")</f>
        <v/>
      </c>
      <c r="AO963" s="14" t="str">
        <f t="shared" ref="AO963" si="1348">IF(AO$38=$E963,SUM(U952:U963),"")</f>
        <v/>
      </c>
      <c r="AP963" s="14" t="str">
        <f t="shared" ref="AP963" si="1349">IF(AP$38=$E963,SUM(V952:V963),"")</f>
        <v/>
      </c>
      <c r="AQ963" s="14" t="str">
        <f t="shared" ref="AQ963" si="1350">IF(AQ$38=$E963,SUM(W952:W963),"")</f>
        <v/>
      </c>
      <c r="AR963" s="14" t="str">
        <f t="shared" ref="AR963" si="1351">IF(AR$38=$E963,SUM(X952:X963),"")</f>
        <v/>
      </c>
      <c r="AS963" s="14" t="str">
        <f t="shared" ref="AS963" si="1352">IF(AS$38=$E963,SUM(Y952:Y963),"")</f>
        <v/>
      </c>
      <c r="AT963" s="14" t="str">
        <f t="shared" ref="AT963" si="1353">IF(AT$38=$E963,SUM(Z952:Z963),"")</f>
        <v/>
      </c>
    </row>
    <row r="964" spans="4:46" x14ac:dyDescent="0.25">
      <c r="D964" s="18">
        <v>1999</v>
      </c>
      <c r="E964" s="47">
        <f t="shared" si="1294"/>
        <v>1</v>
      </c>
      <c r="F964" s="9" t="s">
        <v>963</v>
      </c>
      <c r="G964" s="9">
        <v>-125</v>
      </c>
      <c r="I964" s="41">
        <f t="shared" si="1295"/>
        <v>-125</v>
      </c>
      <c r="J964" s="41">
        <f t="shared" si="1296"/>
        <v>0</v>
      </c>
      <c r="K964" s="41">
        <f t="shared" si="1297"/>
        <v>-125</v>
      </c>
      <c r="L964" s="41">
        <f t="shared" si="1298"/>
        <v>-125</v>
      </c>
      <c r="M964" s="41">
        <f t="shared" si="1299"/>
        <v>0</v>
      </c>
      <c r="N964" s="41">
        <f t="shared" si="1293"/>
        <v>-125</v>
      </c>
      <c r="O964" s="41" t="str">
        <f t="shared" si="1300"/>
        <v/>
      </c>
      <c r="P964" s="41" t="str">
        <f t="shared" si="1301"/>
        <v/>
      </c>
      <c r="Q964" s="41" t="str">
        <f t="shared" si="1302"/>
        <v/>
      </c>
      <c r="R964" s="41" t="str">
        <f t="shared" si="1303"/>
        <v/>
      </c>
      <c r="S964" s="41" t="str">
        <f t="shared" si="1304"/>
        <v/>
      </c>
      <c r="T964" s="41" t="str">
        <f t="shared" si="1305"/>
        <v/>
      </c>
      <c r="U964" s="41" t="str">
        <f t="shared" si="1306"/>
        <v/>
      </c>
      <c r="V964" s="41" t="str">
        <f t="shared" si="1307"/>
        <v/>
      </c>
      <c r="W964" s="41" t="str">
        <f t="shared" si="1308"/>
        <v/>
      </c>
      <c r="X964" s="41" t="str">
        <f t="shared" si="1309"/>
        <v/>
      </c>
      <c r="Y964" s="41" t="str">
        <f t="shared" si="1310"/>
        <v/>
      </c>
      <c r="Z964" s="41" t="str">
        <f t="shared" si="1311"/>
        <v/>
      </c>
    </row>
    <row r="965" spans="4:46" x14ac:dyDescent="0.25">
      <c r="D965" s="18">
        <v>1999</v>
      </c>
      <c r="E965" s="47">
        <f t="shared" si="1294"/>
        <v>1</v>
      </c>
      <c r="F965" s="9" t="s">
        <v>964</v>
      </c>
      <c r="G965" s="9">
        <v>0</v>
      </c>
      <c r="I965" s="41">
        <f t="shared" si="1295"/>
        <v>0</v>
      </c>
      <c r="J965" s="41">
        <f t="shared" si="1296"/>
        <v>0</v>
      </c>
      <c r="K965" s="41">
        <f t="shared" si="1297"/>
        <v>0</v>
      </c>
      <c r="L965" s="41">
        <f t="shared" si="1298"/>
        <v>0</v>
      </c>
      <c r="M965" s="41">
        <f t="shared" si="1299"/>
        <v>0</v>
      </c>
      <c r="N965" s="41">
        <f t="shared" si="1293"/>
        <v>0</v>
      </c>
      <c r="O965" s="41" t="str">
        <f t="shared" si="1300"/>
        <v/>
      </c>
      <c r="P965" s="41" t="str">
        <f t="shared" si="1301"/>
        <v/>
      </c>
      <c r="Q965" s="41" t="str">
        <f t="shared" si="1302"/>
        <v/>
      </c>
      <c r="R965" s="41" t="str">
        <f t="shared" si="1303"/>
        <v/>
      </c>
      <c r="S965" s="41" t="str">
        <f t="shared" si="1304"/>
        <v/>
      </c>
      <c r="T965" s="41" t="str">
        <f t="shared" si="1305"/>
        <v/>
      </c>
      <c r="U965" s="41" t="str">
        <f t="shared" si="1306"/>
        <v/>
      </c>
      <c r="V965" s="41" t="str">
        <f t="shared" si="1307"/>
        <v/>
      </c>
      <c r="W965" s="41" t="str">
        <f t="shared" si="1308"/>
        <v/>
      </c>
      <c r="X965" s="41" t="str">
        <f t="shared" si="1309"/>
        <v/>
      </c>
      <c r="Y965" s="41" t="str">
        <f t="shared" si="1310"/>
        <v/>
      </c>
      <c r="Z965" s="41" t="str">
        <f t="shared" si="1311"/>
        <v/>
      </c>
    </row>
    <row r="966" spans="4:46" x14ac:dyDescent="0.25">
      <c r="D966" s="18">
        <v>1999</v>
      </c>
      <c r="E966" s="47">
        <f t="shared" si="1294"/>
        <v>1</v>
      </c>
      <c r="F966" s="9" t="s">
        <v>965</v>
      </c>
      <c r="G966" s="9">
        <v>0</v>
      </c>
      <c r="I966" s="41">
        <f t="shared" si="1295"/>
        <v>0</v>
      </c>
      <c r="J966" s="41">
        <f t="shared" si="1296"/>
        <v>0</v>
      </c>
      <c r="K966" s="41">
        <f t="shared" si="1297"/>
        <v>0</v>
      </c>
      <c r="L966" s="41">
        <f t="shared" si="1298"/>
        <v>0</v>
      </c>
      <c r="M966" s="41">
        <f t="shared" si="1299"/>
        <v>0</v>
      </c>
      <c r="N966" s="41">
        <f t="shared" si="1293"/>
        <v>0</v>
      </c>
      <c r="O966" s="41" t="str">
        <f t="shared" si="1300"/>
        <v/>
      </c>
      <c r="P966" s="41" t="str">
        <f t="shared" si="1301"/>
        <v/>
      </c>
      <c r="Q966" s="41" t="str">
        <f t="shared" si="1302"/>
        <v/>
      </c>
      <c r="R966" s="41" t="str">
        <f t="shared" si="1303"/>
        <v/>
      </c>
      <c r="S966" s="41" t="str">
        <f t="shared" si="1304"/>
        <v/>
      </c>
      <c r="T966" s="41" t="str">
        <f t="shared" si="1305"/>
        <v/>
      </c>
      <c r="U966" s="41" t="str">
        <f t="shared" si="1306"/>
        <v/>
      </c>
      <c r="V966" s="41" t="str">
        <f t="shared" si="1307"/>
        <v/>
      </c>
      <c r="W966" s="41" t="str">
        <f t="shared" si="1308"/>
        <v/>
      </c>
      <c r="X966" s="41" t="str">
        <f t="shared" si="1309"/>
        <v/>
      </c>
      <c r="Y966" s="41" t="str">
        <f t="shared" si="1310"/>
        <v/>
      </c>
      <c r="Z966" s="41" t="str">
        <f t="shared" si="1311"/>
        <v/>
      </c>
    </row>
    <row r="967" spans="4:46" x14ac:dyDescent="0.25">
      <c r="D967" s="18">
        <v>1999</v>
      </c>
      <c r="E967" s="47">
        <f t="shared" si="1294"/>
        <v>1</v>
      </c>
      <c r="F967" s="9" t="s">
        <v>966</v>
      </c>
      <c r="G967" s="9">
        <v>50</v>
      </c>
      <c r="I967" s="41">
        <f t="shared" si="1295"/>
        <v>50</v>
      </c>
      <c r="J967" s="41">
        <f t="shared" si="1296"/>
        <v>50</v>
      </c>
      <c r="K967" s="41">
        <f t="shared" si="1297"/>
        <v>0</v>
      </c>
      <c r="L967" s="41">
        <f t="shared" si="1298"/>
        <v>50</v>
      </c>
      <c r="M967" s="41">
        <f t="shared" si="1299"/>
        <v>50</v>
      </c>
      <c r="N967" s="41">
        <f t="shared" si="1293"/>
        <v>0</v>
      </c>
      <c r="O967" s="41" t="str">
        <f t="shared" si="1300"/>
        <v/>
      </c>
      <c r="P967" s="41" t="str">
        <f t="shared" si="1301"/>
        <v/>
      </c>
      <c r="Q967" s="41" t="str">
        <f t="shared" si="1302"/>
        <v/>
      </c>
      <c r="R967" s="41" t="str">
        <f t="shared" si="1303"/>
        <v/>
      </c>
      <c r="S967" s="41" t="str">
        <f t="shared" si="1304"/>
        <v/>
      </c>
      <c r="T967" s="41" t="str">
        <f t="shared" si="1305"/>
        <v/>
      </c>
      <c r="U967" s="41" t="str">
        <f t="shared" si="1306"/>
        <v/>
      </c>
      <c r="V967" s="41" t="str">
        <f t="shared" si="1307"/>
        <v/>
      </c>
      <c r="W967" s="41" t="str">
        <f t="shared" si="1308"/>
        <v/>
      </c>
      <c r="X967" s="41" t="str">
        <f t="shared" si="1309"/>
        <v/>
      </c>
      <c r="Y967" s="41" t="str">
        <f t="shared" si="1310"/>
        <v/>
      </c>
      <c r="Z967" s="41" t="str">
        <f t="shared" si="1311"/>
        <v/>
      </c>
    </row>
    <row r="968" spans="4:46" x14ac:dyDescent="0.25">
      <c r="D968" s="18">
        <v>1999</v>
      </c>
      <c r="E968" s="47">
        <f t="shared" si="1294"/>
        <v>1</v>
      </c>
      <c r="F968" s="9" t="s">
        <v>967</v>
      </c>
      <c r="G968" s="9">
        <v>100</v>
      </c>
      <c r="I968" s="41">
        <f t="shared" si="1295"/>
        <v>100</v>
      </c>
      <c r="J968" s="41">
        <f t="shared" si="1296"/>
        <v>100</v>
      </c>
      <c r="K968" s="41">
        <f t="shared" si="1297"/>
        <v>0</v>
      </c>
      <c r="L968" s="41">
        <f t="shared" si="1298"/>
        <v>100</v>
      </c>
      <c r="M968" s="41">
        <f t="shared" si="1299"/>
        <v>100</v>
      </c>
      <c r="N968" s="41">
        <f t="shared" si="1293"/>
        <v>0</v>
      </c>
      <c r="O968" s="41" t="str">
        <f t="shared" si="1300"/>
        <v/>
      </c>
      <c r="P968" s="41" t="str">
        <f t="shared" si="1301"/>
        <v/>
      </c>
      <c r="Q968" s="41" t="str">
        <f t="shared" si="1302"/>
        <v/>
      </c>
      <c r="R968" s="41" t="str">
        <f t="shared" si="1303"/>
        <v/>
      </c>
      <c r="S968" s="41" t="str">
        <f t="shared" si="1304"/>
        <v/>
      </c>
      <c r="T968" s="41" t="str">
        <f t="shared" si="1305"/>
        <v/>
      </c>
      <c r="U968" s="41" t="str">
        <f t="shared" si="1306"/>
        <v/>
      </c>
      <c r="V968" s="41" t="str">
        <f t="shared" si="1307"/>
        <v/>
      </c>
      <c r="W968" s="41" t="str">
        <f t="shared" si="1308"/>
        <v/>
      </c>
      <c r="X968" s="41" t="str">
        <f t="shared" si="1309"/>
        <v/>
      </c>
      <c r="Y968" s="41" t="str">
        <f t="shared" si="1310"/>
        <v/>
      </c>
      <c r="Z968" s="41" t="str">
        <f t="shared" si="1311"/>
        <v/>
      </c>
    </row>
    <row r="969" spans="4:46" x14ac:dyDescent="0.25">
      <c r="D969" s="18">
        <v>1999</v>
      </c>
      <c r="E969" s="47">
        <f t="shared" si="1294"/>
        <v>1</v>
      </c>
      <c r="F969" s="9" t="s">
        <v>968</v>
      </c>
      <c r="G969" s="9">
        <v>100</v>
      </c>
      <c r="I969" s="41">
        <f t="shared" si="1295"/>
        <v>100</v>
      </c>
      <c r="J969" s="41">
        <f t="shared" si="1296"/>
        <v>100</v>
      </c>
      <c r="K969" s="41">
        <f t="shared" si="1297"/>
        <v>0</v>
      </c>
      <c r="L969" s="41">
        <f t="shared" si="1298"/>
        <v>100</v>
      </c>
      <c r="M969" s="41">
        <f t="shared" si="1299"/>
        <v>100</v>
      </c>
      <c r="N969" s="41">
        <f t="shared" si="1293"/>
        <v>0</v>
      </c>
      <c r="O969" s="41" t="str">
        <f t="shared" si="1300"/>
        <v/>
      </c>
      <c r="P969" s="41" t="str">
        <f t="shared" si="1301"/>
        <v/>
      </c>
      <c r="Q969" s="41" t="str">
        <f t="shared" si="1302"/>
        <v/>
      </c>
      <c r="R969" s="41" t="str">
        <f t="shared" si="1303"/>
        <v/>
      </c>
      <c r="S969" s="41" t="str">
        <f t="shared" si="1304"/>
        <v/>
      </c>
      <c r="T969" s="41" t="str">
        <f t="shared" si="1305"/>
        <v/>
      </c>
      <c r="U969" s="41" t="str">
        <f t="shared" si="1306"/>
        <v/>
      </c>
      <c r="V969" s="41" t="str">
        <f t="shared" si="1307"/>
        <v/>
      </c>
      <c r="W969" s="41" t="str">
        <f t="shared" si="1308"/>
        <v/>
      </c>
      <c r="X969" s="41" t="str">
        <f t="shared" si="1309"/>
        <v/>
      </c>
      <c r="Y969" s="41" t="str">
        <f t="shared" si="1310"/>
        <v/>
      </c>
      <c r="Z969" s="41" t="str">
        <f t="shared" si="1311"/>
        <v/>
      </c>
    </row>
    <row r="970" spans="4:46" x14ac:dyDescent="0.25">
      <c r="D970" s="18">
        <v>1999</v>
      </c>
      <c r="E970" s="47">
        <f t="shared" si="1294"/>
        <v>1</v>
      </c>
      <c r="F970" s="9" t="s">
        <v>969</v>
      </c>
      <c r="G970" s="9">
        <v>199.880549</v>
      </c>
      <c r="I970" s="41">
        <f t="shared" si="1295"/>
        <v>199.880549</v>
      </c>
      <c r="J970" s="41">
        <f t="shared" si="1296"/>
        <v>199.880549</v>
      </c>
      <c r="K970" s="41">
        <f t="shared" si="1297"/>
        <v>0</v>
      </c>
      <c r="L970" s="41">
        <f t="shared" si="1298"/>
        <v>199.880549</v>
      </c>
      <c r="M970" s="41">
        <f t="shared" si="1299"/>
        <v>199.880549</v>
      </c>
      <c r="N970" s="41">
        <f t="shared" si="1293"/>
        <v>0</v>
      </c>
      <c r="O970" s="41" t="str">
        <f t="shared" si="1300"/>
        <v/>
      </c>
      <c r="P970" s="41" t="str">
        <f t="shared" si="1301"/>
        <v/>
      </c>
      <c r="Q970" s="41" t="str">
        <f t="shared" si="1302"/>
        <v/>
      </c>
      <c r="R970" s="41" t="str">
        <f t="shared" si="1303"/>
        <v/>
      </c>
      <c r="S970" s="41" t="str">
        <f t="shared" si="1304"/>
        <v/>
      </c>
      <c r="T970" s="41" t="str">
        <f t="shared" si="1305"/>
        <v/>
      </c>
      <c r="U970" s="41" t="str">
        <f t="shared" si="1306"/>
        <v/>
      </c>
      <c r="V970" s="41" t="str">
        <f t="shared" si="1307"/>
        <v/>
      </c>
      <c r="W970" s="41" t="str">
        <f t="shared" si="1308"/>
        <v/>
      </c>
      <c r="X970" s="41" t="str">
        <f t="shared" si="1309"/>
        <v/>
      </c>
      <c r="Y970" s="41" t="str">
        <f t="shared" si="1310"/>
        <v/>
      </c>
      <c r="Z970" s="41" t="str">
        <f t="shared" si="1311"/>
        <v/>
      </c>
    </row>
    <row r="971" spans="4:46" x14ac:dyDescent="0.25">
      <c r="D971" s="18">
        <v>1999</v>
      </c>
      <c r="E971" s="47">
        <f t="shared" si="1294"/>
        <v>1</v>
      </c>
      <c r="F971" s="9" t="s">
        <v>970</v>
      </c>
      <c r="G971" s="9">
        <v>39.871111999999997</v>
      </c>
      <c r="I971" s="41">
        <f t="shared" si="1295"/>
        <v>39.871111999999997</v>
      </c>
      <c r="J971" s="41">
        <f t="shared" si="1296"/>
        <v>39.871111999999997</v>
      </c>
      <c r="K971" s="41">
        <f t="shared" si="1297"/>
        <v>0</v>
      </c>
      <c r="L971" s="41">
        <f t="shared" si="1298"/>
        <v>39.871111999999997</v>
      </c>
      <c r="M971" s="41">
        <f t="shared" si="1299"/>
        <v>39.871111999999997</v>
      </c>
      <c r="N971" s="41">
        <f t="shared" si="1293"/>
        <v>0</v>
      </c>
      <c r="O971" s="41" t="str">
        <f t="shared" si="1300"/>
        <v/>
      </c>
      <c r="P971" s="41" t="str">
        <f t="shared" si="1301"/>
        <v/>
      </c>
      <c r="Q971" s="41" t="str">
        <f t="shared" si="1302"/>
        <v/>
      </c>
      <c r="R971" s="41" t="str">
        <f t="shared" si="1303"/>
        <v/>
      </c>
      <c r="S971" s="41" t="str">
        <f t="shared" si="1304"/>
        <v/>
      </c>
      <c r="T971" s="41" t="str">
        <f t="shared" si="1305"/>
        <v/>
      </c>
      <c r="U971" s="41" t="str">
        <f t="shared" si="1306"/>
        <v/>
      </c>
      <c r="V971" s="41" t="str">
        <f t="shared" si="1307"/>
        <v/>
      </c>
      <c r="W971" s="41" t="str">
        <f t="shared" si="1308"/>
        <v/>
      </c>
      <c r="X971" s="41" t="str">
        <f t="shared" si="1309"/>
        <v/>
      </c>
      <c r="Y971" s="41" t="str">
        <f t="shared" si="1310"/>
        <v/>
      </c>
      <c r="Z971" s="41" t="str">
        <f t="shared" si="1311"/>
        <v/>
      </c>
    </row>
    <row r="972" spans="4:46" x14ac:dyDescent="0.25">
      <c r="D972" s="18">
        <v>1999</v>
      </c>
      <c r="E972" s="47">
        <f t="shared" si="1294"/>
        <v>1</v>
      </c>
      <c r="F972" s="9" t="s">
        <v>971</v>
      </c>
      <c r="G972" s="9">
        <v>22.871158000000001</v>
      </c>
      <c r="I972" s="41">
        <f t="shared" si="1295"/>
        <v>22.871158000000001</v>
      </c>
      <c r="J972" s="41">
        <f t="shared" si="1296"/>
        <v>22.871158000000001</v>
      </c>
      <c r="K972" s="41">
        <f t="shared" si="1297"/>
        <v>0</v>
      </c>
      <c r="L972" s="41">
        <f t="shared" si="1298"/>
        <v>22.871158000000001</v>
      </c>
      <c r="M972" s="41">
        <f t="shared" si="1299"/>
        <v>22.871158000000001</v>
      </c>
      <c r="N972" s="41">
        <f t="shared" si="1293"/>
        <v>0</v>
      </c>
      <c r="O972" s="41" t="str">
        <f t="shared" si="1300"/>
        <v/>
      </c>
      <c r="P972" s="41" t="str">
        <f t="shared" si="1301"/>
        <v/>
      </c>
      <c r="Q972" s="41" t="str">
        <f t="shared" si="1302"/>
        <v/>
      </c>
      <c r="R972" s="41" t="str">
        <f t="shared" si="1303"/>
        <v/>
      </c>
      <c r="S972" s="41" t="str">
        <f t="shared" si="1304"/>
        <v/>
      </c>
      <c r="T972" s="41" t="str">
        <f t="shared" si="1305"/>
        <v/>
      </c>
      <c r="U972" s="41" t="str">
        <f t="shared" si="1306"/>
        <v/>
      </c>
      <c r="V972" s="41" t="str">
        <f t="shared" si="1307"/>
        <v/>
      </c>
      <c r="W972" s="41" t="str">
        <f t="shared" si="1308"/>
        <v/>
      </c>
      <c r="X972" s="41" t="str">
        <f t="shared" si="1309"/>
        <v/>
      </c>
      <c r="Y972" s="41" t="str">
        <f t="shared" si="1310"/>
        <v/>
      </c>
      <c r="Z972" s="41" t="str">
        <f t="shared" si="1311"/>
        <v/>
      </c>
    </row>
    <row r="973" spans="4:46" x14ac:dyDescent="0.25">
      <c r="D973" s="18">
        <v>1999</v>
      </c>
      <c r="E973" s="47">
        <f t="shared" si="1294"/>
        <v>1</v>
      </c>
      <c r="F973" s="9" t="s">
        <v>972</v>
      </c>
      <c r="G973" s="9">
        <v>-92.622819000000007</v>
      </c>
      <c r="I973" s="41">
        <f t="shared" si="1295"/>
        <v>-92.622819000000007</v>
      </c>
      <c r="J973" s="41">
        <f t="shared" si="1296"/>
        <v>0</v>
      </c>
      <c r="K973" s="41">
        <f t="shared" si="1297"/>
        <v>-92.622819000000007</v>
      </c>
      <c r="L973" s="41">
        <f t="shared" si="1298"/>
        <v>-92.622819000000007</v>
      </c>
      <c r="M973" s="41">
        <f t="shared" si="1299"/>
        <v>0</v>
      </c>
      <c r="N973" s="41">
        <f t="shared" si="1293"/>
        <v>-92.622819000000007</v>
      </c>
      <c r="O973" s="41" t="str">
        <f t="shared" si="1300"/>
        <v/>
      </c>
      <c r="P973" s="41" t="str">
        <f t="shared" si="1301"/>
        <v/>
      </c>
      <c r="Q973" s="41" t="str">
        <f t="shared" si="1302"/>
        <v/>
      </c>
      <c r="R973" s="41" t="str">
        <f t="shared" si="1303"/>
        <v/>
      </c>
      <c r="S973" s="41" t="str">
        <f t="shared" si="1304"/>
        <v/>
      </c>
      <c r="T973" s="41" t="str">
        <f t="shared" si="1305"/>
        <v/>
      </c>
      <c r="U973" s="41" t="str">
        <f t="shared" si="1306"/>
        <v/>
      </c>
      <c r="V973" s="41" t="str">
        <f t="shared" si="1307"/>
        <v/>
      </c>
      <c r="W973" s="41" t="str">
        <f t="shared" si="1308"/>
        <v/>
      </c>
      <c r="X973" s="41" t="str">
        <f t="shared" si="1309"/>
        <v/>
      </c>
      <c r="Y973" s="41" t="str">
        <f t="shared" si="1310"/>
        <v/>
      </c>
      <c r="Z973" s="41" t="str">
        <f t="shared" si="1311"/>
        <v/>
      </c>
    </row>
    <row r="974" spans="4:46" x14ac:dyDescent="0.25">
      <c r="D974" s="18">
        <v>1999</v>
      </c>
      <c r="E974" s="47">
        <f t="shared" si="1294"/>
        <v>1</v>
      </c>
      <c r="F974" s="9" t="s">
        <v>973</v>
      </c>
      <c r="G974" s="9">
        <v>-134.14566300000001</v>
      </c>
      <c r="I974" s="41">
        <f t="shared" si="1295"/>
        <v>-134.14566300000001</v>
      </c>
      <c r="J974" s="41">
        <f t="shared" si="1296"/>
        <v>0</v>
      </c>
      <c r="K974" s="41">
        <f t="shared" si="1297"/>
        <v>-134.14566300000001</v>
      </c>
      <c r="L974" s="41">
        <f t="shared" si="1298"/>
        <v>-134.14566300000001</v>
      </c>
      <c r="M974" s="41">
        <f t="shared" si="1299"/>
        <v>0</v>
      </c>
      <c r="N974" s="41">
        <f t="shared" si="1293"/>
        <v>-134.14566300000001</v>
      </c>
      <c r="O974" s="41" t="str">
        <f t="shared" si="1300"/>
        <v/>
      </c>
      <c r="P974" s="41" t="str">
        <f t="shared" si="1301"/>
        <v/>
      </c>
      <c r="Q974" s="41" t="str">
        <f t="shared" si="1302"/>
        <v/>
      </c>
      <c r="R974" s="41" t="str">
        <f t="shared" si="1303"/>
        <v/>
      </c>
      <c r="S974" s="41" t="str">
        <f t="shared" si="1304"/>
        <v/>
      </c>
      <c r="T974" s="41" t="str">
        <f t="shared" si="1305"/>
        <v/>
      </c>
      <c r="U974" s="41" t="str">
        <f t="shared" si="1306"/>
        <v/>
      </c>
      <c r="V974" s="41" t="str">
        <f t="shared" si="1307"/>
        <v/>
      </c>
      <c r="W974" s="41" t="str">
        <f t="shared" si="1308"/>
        <v/>
      </c>
      <c r="X974" s="41" t="str">
        <f t="shared" si="1309"/>
        <v/>
      </c>
      <c r="Y974" s="41" t="str">
        <f t="shared" si="1310"/>
        <v/>
      </c>
      <c r="Z974" s="41" t="str">
        <f t="shared" si="1311"/>
        <v/>
      </c>
    </row>
    <row r="975" spans="4:46" x14ac:dyDescent="0.25">
      <c r="D975" s="18">
        <v>1999</v>
      </c>
      <c r="E975" s="47">
        <f t="shared" si="1294"/>
        <v>1</v>
      </c>
      <c r="F975" s="9" t="s">
        <v>974</v>
      </c>
      <c r="G975" s="9">
        <v>-160.85433699999999</v>
      </c>
      <c r="I975" s="41">
        <f t="shared" si="1295"/>
        <v>-160.85433699999999</v>
      </c>
      <c r="J975" s="41">
        <f t="shared" si="1296"/>
        <v>0</v>
      </c>
      <c r="K975" s="41">
        <f t="shared" si="1297"/>
        <v>-160.85433699999999</v>
      </c>
      <c r="L975" s="41">
        <f t="shared" si="1298"/>
        <v>-160.85433699999999</v>
      </c>
      <c r="M975" s="41">
        <f t="shared" si="1299"/>
        <v>0</v>
      </c>
      <c r="N975" s="41">
        <f t="shared" si="1293"/>
        <v>-160.85433699999999</v>
      </c>
      <c r="O975" s="41" t="str">
        <f t="shared" si="1300"/>
        <v/>
      </c>
      <c r="P975" s="41" t="str">
        <f t="shared" si="1301"/>
        <v/>
      </c>
      <c r="Q975" s="41" t="str">
        <f t="shared" si="1302"/>
        <v/>
      </c>
      <c r="R975" s="41" t="str">
        <f t="shared" si="1303"/>
        <v/>
      </c>
      <c r="S975" s="41" t="str">
        <f t="shared" si="1304"/>
        <v/>
      </c>
      <c r="T975" s="41" t="str">
        <f t="shared" si="1305"/>
        <v/>
      </c>
      <c r="U975" s="41" t="str">
        <f t="shared" si="1306"/>
        <v/>
      </c>
      <c r="V975" s="41" t="str">
        <f t="shared" si="1307"/>
        <v/>
      </c>
      <c r="W975" s="41" t="str">
        <f t="shared" si="1308"/>
        <v/>
      </c>
      <c r="X975" s="41" t="str">
        <f t="shared" si="1309"/>
        <v/>
      </c>
      <c r="Y975" s="41" t="str">
        <f t="shared" si="1310"/>
        <v/>
      </c>
      <c r="Z975" s="41" t="str">
        <f t="shared" si="1311"/>
        <v/>
      </c>
      <c r="AC975" s="14">
        <f>SUM(I964:I975)</f>
        <v>0</v>
      </c>
      <c r="AD975" s="14">
        <f>SUM(J964:J975)</f>
        <v>512.62281899999994</v>
      </c>
      <c r="AE975" s="14">
        <f>SUM(K964:K975)</f>
        <v>-512.62281899999994</v>
      </c>
      <c r="AF975" s="14">
        <f>IF(AF$38=$E975,SUM(L964:L975),"")</f>
        <v>0</v>
      </c>
      <c r="AG975" s="14">
        <f t="shared" ref="AG975" si="1354">IF(AG$38=$E975,SUM(M964:M975),"")</f>
        <v>512.62281899999994</v>
      </c>
      <c r="AH975" s="14">
        <f t="shared" ref="AH975" si="1355">IF(AH$38=$E975,SUM(N964:N975),"")</f>
        <v>-512.62281899999994</v>
      </c>
      <c r="AI975" s="14" t="str">
        <f t="shared" ref="AI975" si="1356">IF(AI$38=$E975,SUM(O964:O975),"")</f>
        <v/>
      </c>
      <c r="AJ975" s="14" t="str">
        <f t="shared" ref="AJ975" si="1357">IF(AJ$38=$E975,SUM(P964:P975),"")</f>
        <v/>
      </c>
      <c r="AK975" s="14" t="str">
        <f t="shared" ref="AK975" si="1358">IF(AK$38=$E975,SUM(Q964:Q975),"")</f>
        <v/>
      </c>
      <c r="AL975" s="14" t="str">
        <f t="shared" ref="AL975" si="1359">IF(AL$38=$E975,SUM(R964:R975),"")</f>
        <v/>
      </c>
      <c r="AM975" s="14" t="str">
        <f t="shared" ref="AM975" si="1360">IF(AM$38=$E975,SUM(S964:S975),"")</f>
        <v/>
      </c>
      <c r="AN975" s="14" t="str">
        <f t="shared" ref="AN975" si="1361">IF(AN$38=$E975,SUM(T964:T975),"")</f>
        <v/>
      </c>
      <c r="AO975" s="14" t="str">
        <f t="shared" ref="AO975" si="1362">IF(AO$38=$E975,SUM(U964:U975),"")</f>
        <v/>
      </c>
      <c r="AP975" s="14" t="str">
        <f t="shared" ref="AP975" si="1363">IF(AP$38=$E975,SUM(V964:V975),"")</f>
        <v/>
      </c>
      <c r="AQ975" s="14" t="str">
        <f t="shared" ref="AQ975" si="1364">IF(AQ$38=$E975,SUM(W964:W975),"")</f>
        <v/>
      </c>
      <c r="AR975" s="14" t="str">
        <f t="shared" ref="AR975" si="1365">IF(AR$38=$E975,SUM(X964:X975),"")</f>
        <v/>
      </c>
      <c r="AS975" s="14" t="str">
        <f t="shared" ref="AS975" si="1366">IF(AS$38=$E975,SUM(Y964:Y975),"")</f>
        <v/>
      </c>
      <c r="AT975" s="14" t="str">
        <f t="shared" ref="AT975" si="1367">IF(AT$38=$E975,SUM(Z964:Z975),"")</f>
        <v/>
      </c>
    </row>
    <row r="976" spans="4:46" x14ac:dyDescent="0.25">
      <c r="D976" s="18">
        <v>2000</v>
      </c>
      <c r="E976" s="47">
        <f t="shared" si="1294"/>
        <v>2</v>
      </c>
      <c r="F976" s="9" t="s">
        <v>975</v>
      </c>
      <c r="G976" s="9">
        <v>-125</v>
      </c>
      <c r="I976" s="41">
        <f t="shared" si="1295"/>
        <v>-125</v>
      </c>
      <c r="J976" s="41">
        <f t="shared" si="1296"/>
        <v>0</v>
      </c>
      <c r="K976" s="41">
        <f t="shared" si="1297"/>
        <v>-125</v>
      </c>
      <c r="L976" s="41" t="str">
        <f t="shared" si="1298"/>
        <v/>
      </c>
      <c r="M976" s="41" t="str">
        <f t="shared" si="1299"/>
        <v/>
      </c>
      <c r="N976" s="41" t="str">
        <f t="shared" si="1293"/>
        <v/>
      </c>
      <c r="O976" s="41">
        <f t="shared" si="1300"/>
        <v>-125</v>
      </c>
      <c r="P976" s="41">
        <f t="shared" si="1301"/>
        <v>0</v>
      </c>
      <c r="Q976" s="41">
        <f t="shared" si="1302"/>
        <v>-125</v>
      </c>
      <c r="R976" s="41" t="str">
        <f t="shared" si="1303"/>
        <v/>
      </c>
      <c r="S976" s="41" t="str">
        <f t="shared" si="1304"/>
        <v/>
      </c>
      <c r="T976" s="41" t="str">
        <f t="shared" si="1305"/>
        <v/>
      </c>
      <c r="U976" s="41" t="str">
        <f t="shared" si="1306"/>
        <v/>
      </c>
      <c r="V976" s="41" t="str">
        <f t="shared" si="1307"/>
        <v/>
      </c>
      <c r="W976" s="41" t="str">
        <f t="shared" si="1308"/>
        <v/>
      </c>
      <c r="X976" s="41" t="str">
        <f t="shared" si="1309"/>
        <v/>
      </c>
      <c r="Y976" s="41" t="str">
        <f t="shared" si="1310"/>
        <v/>
      </c>
      <c r="Z976" s="41" t="str">
        <f t="shared" si="1311"/>
        <v/>
      </c>
    </row>
    <row r="977" spans="4:46" x14ac:dyDescent="0.25">
      <c r="D977" s="18">
        <v>2000</v>
      </c>
      <c r="E977" s="47">
        <f t="shared" si="1294"/>
        <v>2</v>
      </c>
      <c r="F977" s="9" t="s">
        <v>976</v>
      </c>
      <c r="G977" s="9">
        <v>0</v>
      </c>
      <c r="I977" s="41">
        <f t="shared" si="1295"/>
        <v>0</v>
      </c>
      <c r="J977" s="41">
        <f t="shared" si="1296"/>
        <v>0</v>
      </c>
      <c r="K977" s="41">
        <f t="shared" si="1297"/>
        <v>0</v>
      </c>
      <c r="L977" s="41" t="str">
        <f t="shared" si="1298"/>
        <v/>
      </c>
      <c r="M977" s="41" t="str">
        <f t="shared" si="1299"/>
        <v/>
      </c>
      <c r="N977" s="41" t="str">
        <f t="shared" si="1293"/>
        <v/>
      </c>
      <c r="O977" s="41">
        <f t="shared" si="1300"/>
        <v>0</v>
      </c>
      <c r="P977" s="41">
        <f t="shared" si="1301"/>
        <v>0</v>
      </c>
      <c r="Q977" s="41">
        <f t="shared" si="1302"/>
        <v>0</v>
      </c>
      <c r="R977" s="41" t="str">
        <f t="shared" si="1303"/>
        <v/>
      </c>
      <c r="S977" s="41" t="str">
        <f t="shared" si="1304"/>
        <v/>
      </c>
      <c r="T977" s="41" t="str">
        <f t="shared" si="1305"/>
        <v/>
      </c>
      <c r="U977" s="41" t="str">
        <f t="shared" si="1306"/>
        <v/>
      </c>
      <c r="V977" s="41" t="str">
        <f t="shared" si="1307"/>
        <v/>
      </c>
      <c r="W977" s="41" t="str">
        <f t="shared" si="1308"/>
        <v/>
      </c>
      <c r="X977" s="41" t="str">
        <f t="shared" si="1309"/>
        <v/>
      </c>
      <c r="Y977" s="41" t="str">
        <f t="shared" si="1310"/>
        <v/>
      </c>
      <c r="Z977" s="41" t="str">
        <f t="shared" si="1311"/>
        <v/>
      </c>
    </row>
    <row r="978" spans="4:46" x14ac:dyDescent="0.25">
      <c r="D978" s="18">
        <v>2000</v>
      </c>
      <c r="E978" s="47">
        <f t="shared" si="1294"/>
        <v>2</v>
      </c>
      <c r="F978" s="9" t="s">
        <v>977</v>
      </c>
      <c r="G978" s="9">
        <v>0</v>
      </c>
      <c r="I978" s="41">
        <f t="shared" si="1295"/>
        <v>0</v>
      </c>
      <c r="J978" s="41">
        <f t="shared" si="1296"/>
        <v>0</v>
      </c>
      <c r="K978" s="41">
        <f t="shared" si="1297"/>
        <v>0</v>
      </c>
      <c r="L978" s="41" t="str">
        <f t="shared" si="1298"/>
        <v/>
      </c>
      <c r="M978" s="41" t="str">
        <f t="shared" si="1299"/>
        <v/>
      </c>
      <c r="N978" s="41" t="str">
        <f t="shared" si="1293"/>
        <v/>
      </c>
      <c r="O978" s="41">
        <f t="shared" si="1300"/>
        <v>0</v>
      </c>
      <c r="P978" s="41">
        <f t="shared" si="1301"/>
        <v>0</v>
      </c>
      <c r="Q978" s="41">
        <f t="shared" si="1302"/>
        <v>0</v>
      </c>
      <c r="R978" s="41" t="str">
        <f t="shared" si="1303"/>
        <v/>
      </c>
      <c r="S978" s="41" t="str">
        <f t="shared" si="1304"/>
        <v/>
      </c>
      <c r="T978" s="41" t="str">
        <f t="shared" si="1305"/>
        <v/>
      </c>
      <c r="U978" s="41" t="str">
        <f t="shared" si="1306"/>
        <v/>
      </c>
      <c r="V978" s="41" t="str">
        <f t="shared" si="1307"/>
        <v/>
      </c>
      <c r="W978" s="41" t="str">
        <f t="shared" si="1308"/>
        <v/>
      </c>
      <c r="X978" s="41" t="str">
        <f t="shared" si="1309"/>
        <v/>
      </c>
      <c r="Y978" s="41" t="str">
        <f t="shared" si="1310"/>
        <v/>
      </c>
      <c r="Z978" s="41" t="str">
        <f t="shared" si="1311"/>
        <v/>
      </c>
    </row>
    <row r="979" spans="4:46" x14ac:dyDescent="0.25">
      <c r="D979" s="18">
        <v>2000</v>
      </c>
      <c r="E979" s="47">
        <f t="shared" si="1294"/>
        <v>2</v>
      </c>
      <c r="F979" s="9" t="s">
        <v>978</v>
      </c>
      <c r="G979" s="9">
        <v>50</v>
      </c>
      <c r="I979" s="41">
        <f t="shared" si="1295"/>
        <v>50</v>
      </c>
      <c r="J979" s="41">
        <f t="shared" si="1296"/>
        <v>50</v>
      </c>
      <c r="K979" s="41">
        <f t="shared" si="1297"/>
        <v>0</v>
      </c>
      <c r="L979" s="41" t="str">
        <f t="shared" si="1298"/>
        <v/>
      </c>
      <c r="M979" s="41" t="str">
        <f t="shared" si="1299"/>
        <v/>
      </c>
      <c r="N979" s="41" t="str">
        <f t="shared" si="1293"/>
        <v/>
      </c>
      <c r="O979" s="41">
        <f t="shared" si="1300"/>
        <v>50</v>
      </c>
      <c r="P979" s="41">
        <f t="shared" si="1301"/>
        <v>50</v>
      </c>
      <c r="Q979" s="41">
        <f t="shared" si="1302"/>
        <v>0</v>
      </c>
      <c r="R979" s="41" t="str">
        <f t="shared" si="1303"/>
        <v/>
      </c>
      <c r="S979" s="41" t="str">
        <f t="shared" si="1304"/>
        <v/>
      </c>
      <c r="T979" s="41" t="str">
        <f t="shared" si="1305"/>
        <v/>
      </c>
      <c r="U979" s="41" t="str">
        <f t="shared" si="1306"/>
        <v/>
      </c>
      <c r="V979" s="41" t="str">
        <f t="shared" si="1307"/>
        <v/>
      </c>
      <c r="W979" s="41" t="str">
        <f t="shared" si="1308"/>
        <v/>
      </c>
      <c r="X979" s="41" t="str">
        <f t="shared" si="1309"/>
        <v/>
      </c>
      <c r="Y979" s="41" t="str">
        <f t="shared" si="1310"/>
        <v/>
      </c>
      <c r="Z979" s="41" t="str">
        <f t="shared" si="1311"/>
        <v/>
      </c>
    </row>
    <row r="980" spans="4:46" x14ac:dyDescent="0.25">
      <c r="D980" s="18">
        <v>2000</v>
      </c>
      <c r="E980" s="47">
        <f t="shared" si="1294"/>
        <v>2</v>
      </c>
      <c r="F980" s="9" t="s">
        <v>979</v>
      </c>
      <c r="G980" s="9">
        <v>100</v>
      </c>
      <c r="I980" s="41">
        <f t="shared" si="1295"/>
        <v>100</v>
      </c>
      <c r="J980" s="41">
        <f t="shared" si="1296"/>
        <v>100</v>
      </c>
      <c r="K980" s="41">
        <f t="shared" si="1297"/>
        <v>0</v>
      </c>
      <c r="L980" s="41" t="str">
        <f t="shared" si="1298"/>
        <v/>
      </c>
      <c r="M980" s="41" t="str">
        <f t="shared" si="1299"/>
        <v/>
      </c>
      <c r="N980" s="41" t="str">
        <f t="shared" si="1293"/>
        <v/>
      </c>
      <c r="O980" s="41">
        <f t="shared" si="1300"/>
        <v>100</v>
      </c>
      <c r="P980" s="41">
        <f t="shared" si="1301"/>
        <v>100</v>
      </c>
      <c r="Q980" s="41">
        <f t="shared" si="1302"/>
        <v>0</v>
      </c>
      <c r="R980" s="41" t="str">
        <f t="shared" si="1303"/>
        <v/>
      </c>
      <c r="S980" s="41" t="str">
        <f t="shared" si="1304"/>
        <v/>
      </c>
      <c r="T980" s="41" t="str">
        <f t="shared" si="1305"/>
        <v/>
      </c>
      <c r="U980" s="41" t="str">
        <f t="shared" si="1306"/>
        <v/>
      </c>
      <c r="V980" s="41" t="str">
        <f t="shared" si="1307"/>
        <v/>
      </c>
      <c r="W980" s="41" t="str">
        <f t="shared" si="1308"/>
        <v/>
      </c>
      <c r="X980" s="41" t="str">
        <f t="shared" si="1309"/>
        <v/>
      </c>
      <c r="Y980" s="41" t="str">
        <f t="shared" si="1310"/>
        <v/>
      </c>
      <c r="Z980" s="41" t="str">
        <f t="shared" si="1311"/>
        <v/>
      </c>
    </row>
    <row r="981" spans="4:46" x14ac:dyDescent="0.25">
      <c r="D981" s="18">
        <v>2000</v>
      </c>
      <c r="E981" s="47">
        <f t="shared" si="1294"/>
        <v>2</v>
      </c>
      <c r="F981" s="9" t="s">
        <v>980</v>
      </c>
      <c r="G981" s="9">
        <v>100</v>
      </c>
      <c r="I981" s="41">
        <f t="shared" si="1295"/>
        <v>100</v>
      </c>
      <c r="J981" s="41">
        <f t="shared" si="1296"/>
        <v>100</v>
      </c>
      <c r="K981" s="41">
        <f t="shared" si="1297"/>
        <v>0</v>
      </c>
      <c r="L981" s="41" t="str">
        <f t="shared" si="1298"/>
        <v/>
      </c>
      <c r="M981" s="41" t="str">
        <f t="shared" si="1299"/>
        <v/>
      </c>
      <c r="N981" s="41" t="str">
        <f t="shared" si="1293"/>
        <v/>
      </c>
      <c r="O981" s="41">
        <f t="shared" si="1300"/>
        <v>100</v>
      </c>
      <c r="P981" s="41">
        <f t="shared" si="1301"/>
        <v>100</v>
      </c>
      <c r="Q981" s="41">
        <f t="shared" si="1302"/>
        <v>0</v>
      </c>
      <c r="R981" s="41" t="str">
        <f t="shared" si="1303"/>
        <v/>
      </c>
      <c r="S981" s="41" t="str">
        <f t="shared" si="1304"/>
        <v/>
      </c>
      <c r="T981" s="41" t="str">
        <f t="shared" si="1305"/>
        <v/>
      </c>
      <c r="U981" s="41" t="str">
        <f t="shared" si="1306"/>
        <v/>
      </c>
      <c r="V981" s="41" t="str">
        <f t="shared" si="1307"/>
        <v/>
      </c>
      <c r="W981" s="41" t="str">
        <f t="shared" si="1308"/>
        <v/>
      </c>
      <c r="X981" s="41" t="str">
        <f t="shared" si="1309"/>
        <v/>
      </c>
      <c r="Y981" s="41" t="str">
        <f t="shared" si="1310"/>
        <v/>
      </c>
      <c r="Z981" s="41" t="str">
        <f t="shared" si="1311"/>
        <v/>
      </c>
    </row>
    <row r="982" spans="4:46" x14ac:dyDescent="0.25">
      <c r="D982" s="18">
        <v>2000</v>
      </c>
      <c r="E982" s="47">
        <f t="shared" si="1294"/>
        <v>2</v>
      </c>
      <c r="F982" s="9" t="s">
        <v>981</v>
      </c>
      <c r="G982" s="9">
        <v>200</v>
      </c>
      <c r="I982" s="41">
        <f t="shared" si="1295"/>
        <v>200</v>
      </c>
      <c r="J982" s="41">
        <f t="shared" si="1296"/>
        <v>200</v>
      </c>
      <c r="K982" s="41">
        <f t="shared" si="1297"/>
        <v>0</v>
      </c>
      <c r="L982" s="41" t="str">
        <f t="shared" si="1298"/>
        <v/>
      </c>
      <c r="M982" s="41" t="str">
        <f t="shared" si="1299"/>
        <v/>
      </c>
      <c r="N982" s="41" t="str">
        <f t="shared" si="1293"/>
        <v/>
      </c>
      <c r="O982" s="41">
        <f t="shared" si="1300"/>
        <v>200</v>
      </c>
      <c r="P982" s="41">
        <f t="shared" si="1301"/>
        <v>200</v>
      </c>
      <c r="Q982" s="41">
        <f t="shared" si="1302"/>
        <v>0</v>
      </c>
      <c r="R982" s="41" t="str">
        <f t="shared" si="1303"/>
        <v/>
      </c>
      <c r="S982" s="41" t="str">
        <f t="shared" si="1304"/>
        <v/>
      </c>
      <c r="T982" s="41" t="str">
        <f t="shared" si="1305"/>
        <v/>
      </c>
      <c r="U982" s="41" t="str">
        <f t="shared" si="1306"/>
        <v/>
      </c>
      <c r="V982" s="41" t="str">
        <f t="shared" si="1307"/>
        <v/>
      </c>
      <c r="W982" s="41" t="str">
        <f t="shared" si="1308"/>
        <v/>
      </c>
      <c r="X982" s="41" t="str">
        <f t="shared" si="1309"/>
        <v/>
      </c>
      <c r="Y982" s="41" t="str">
        <f t="shared" si="1310"/>
        <v/>
      </c>
      <c r="Z982" s="41" t="str">
        <f t="shared" si="1311"/>
        <v/>
      </c>
    </row>
    <row r="983" spans="4:46" x14ac:dyDescent="0.25">
      <c r="D983" s="18">
        <v>2000</v>
      </c>
      <c r="E983" s="47">
        <f t="shared" si="1294"/>
        <v>2</v>
      </c>
      <c r="F983" s="9" t="s">
        <v>982</v>
      </c>
      <c r="G983" s="9">
        <v>-8.4295120000000008</v>
      </c>
      <c r="I983" s="41">
        <f t="shared" si="1295"/>
        <v>-8.4295120000000008</v>
      </c>
      <c r="J983" s="41">
        <f t="shared" si="1296"/>
        <v>0</v>
      </c>
      <c r="K983" s="41">
        <f t="shared" si="1297"/>
        <v>-8.4295120000000008</v>
      </c>
      <c r="L983" s="41" t="str">
        <f t="shared" si="1298"/>
        <v/>
      </c>
      <c r="M983" s="41" t="str">
        <f t="shared" si="1299"/>
        <v/>
      </c>
      <c r="N983" s="41" t="str">
        <f t="shared" si="1293"/>
        <v/>
      </c>
      <c r="O983" s="41">
        <f t="shared" si="1300"/>
        <v>-8.4295120000000008</v>
      </c>
      <c r="P983" s="41">
        <f t="shared" si="1301"/>
        <v>0</v>
      </c>
      <c r="Q983" s="41">
        <f t="shared" si="1302"/>
        <v>-8.4295120000000008</v>
      </c>
      <c r="R983" s="41" t="str">
        <f t="shared" si="1303"/>
        <v/>
      </c>
      <c r="S983" s="41" t="str">
        <f t="shared" si="1304"/>
        <v/>
      </c>
      <c r="T983" s="41" t="str">
        <f t="shared" si="1305"/>
        <v/>
      </c>
      <c r="U983" s="41" t="str">
        <f t="shared" si="1306"/>
        <v/>
      </c>
      <c r="V983" s="41" t="str">
        <f t="shared" si="1307"/>
        <v/>
      </c>
      <c r="W983" s="41" t="str">
        <f t="shared" si="1308"/>
        <v/>
      </c>
      <c r="X983" s="41" t="str">
        <f t="shared" si="1309"/>
        <v/>
      </c>
      <c r="Y983" s="41" t="str">
        <f t="shared" si="1310"/>
        <v/>
      </c>
      <c r="Z983" s="41" t="str">
        <f t="shared" si="1311"/>
        <v/>
      </c>
    </row>
    <row r="984" spans="4:46" x14ac:dyDescent="0.25">
      <c r="D984" s="18">
        <v>2000</v>
      </c>
      <c r="E984" s="47">
        <f t="shared" si="1294"/>
        <v>2</v>
      </c>
      <c r="F984" s="9" t="s">
        <v>983</v>
      </c>
      <c r="G984" s="9">
        <v>14.869847999999999</v>
      </c>
      <c r="I984" s="41">
        <f t="shared" si="1295"/>
        <v>14.869847999999999</v>
      </c>
      <c r="J984" s="41">
        <f t="shared" si="1296"/>
        <v>14.869847999999999</v>
      </c>
      <c r="K984" s="41">
        <f t="shared" si="1297"/>
        <v>0</v>
      </c>
      <c r="L984" s="41" t="str">
        <f t="shared" si="1298"/>
        <v/>
      </c>
      <c r="M984" s="41" t="str">
        <f t="shared" si="1299"/>
        <v/>
      </c>
      <c r="N984" s="41" t="str">
        <f t="shared" si="1293"/>
        <v/>
      </c>
      <c r="O984" s="41">
        <f t="shared" si="1300"/>
        <v>14.869847999999999</v>
      </c>
      <c r="P984" s="41">
        <f t="shared" si="1301"/>
        <v>14.869847999999999</v>
      </c>
      <c r="Q984" s="41">
        <f t="shared" si="1302"/>
        <v>0</v>
      </c>
      <c r="R984" s="41" t="str">
        <f t="shared" si="1303"/>
        <v/>
      </c>
      <c r="S984" s="41" t="str">
        <f t="shared" si="1304"/>
        <v/>
      </c>
      <c r="T984" s="41" t="str">
        <f t="shared" si="1305"/>
        <v/>
      </c>
      <c r="U984" s="41" t="str">
        <f t="shared" si="1306"/>
        <v/>
      </c>
      <c r="V984" s="41" t="str">
        <f t="shared" si="1307"/>
        <v/>
      </c>
      <c r="W984" s="41" t="str">
        <f t="shared" si="1308"/>
        <v/>
      </c>
      <c r="X984" s="41" t="str">
        <f t="shared" si="1309"/>
        <v/>
      </c>
      <c r="Y984" s="41" t="str">
        <f t="shared" si="1310"/>
        <v/>
      </c>
      <c r="Z984" s="41" t="str">
        <f t="shared" si="1311"/>
        <v/>
      </c>
    </row>
    <row r="985" spans="4:46" x14ac:dyDescent="0.25">
      <c r="D985" s="18">
        <v>2000</v>
      </c>
      <c r="E985" s="47">
        <f t="shared" si="1294"/>
        <v>2</v>
      </c>
      <c r="F985" s="9" t="s">
        <v>984</v>
      </c>
      <c r="G985" s="9">
        <v>-130.42885999999999</v>
      </c>
      <c r="I985" s="41">
        <f t="shared" si="1295"/>
        <v>-130.42885999999999</v>
      </c>
      <c r="J985" s="41">
        <f t="shared" si="1296"/>
        <v>0</v>
      </c>
      <c r="K985" s="41">
        <f t="shared" si="1297"/>
        <v>-130.42885999999999</v>
      </c>
      <c r="L985" s="41" t="str">
        <f t="shared" si="1298"/>
        <v/>
      </c>
      <c r="M985" s="41" t="str">
        <f t="shared" si="1299"/>
        <v/>
      </c>
      <c r="N985" s="41" t="str">
        <f t="shared" si="1293"/>
        <v/>
      </c>
      <c r="O985" s="41">
        <f t="shared" si="1300"/>
        <v>-130.42885999999999</v>
      </c>
      <c r="P985" s="41">
        <f t="shared" si="1301"/>
        <v>0</v>
      </c>
      <c r="Q985" s="41">
        <f t="shared" si="1302"/>
        <v>-130.42885999999999</v>
      </c>
      <c r="R985" s="41" t="str">
        <f t="shared" si="1303"/>
        <v/>
      </c>
      <c r="S985" s="41" t="str">
        <f t="shared" si="1304"/>
        <v/>
      </c>
      <c r="T985" s="41" t="str">
        <f t="shared" si="1305"/>
        <v/>
      </c>
      <c r="U985" s="41" t="str">
        <f t="shared" si="1306"/>
        <v/>
      </c>
      <c r="V985" s="41" t="str">
        <f t="shared" si="1307"/>
        <v/>
      </c>
      <c r="W985" s="41" t="str">
        <f t="shared" si="1308"/>
        <v/>
      </c>
      <c r="X985" s="41" t="str">
        <f t="shared" si="1309"/>
        <v/>
      </c>
      <c r="Y985" s="41" t="str">
        <f t="shared" si="1310"/>
        <v/>
      </c>
      <c r="Z985" s="41" t="str">
        <f t="shared" si="1311"/>
        <v/>
      </c>
    </row>
    <row r="986" spans="4:46" x14ac:dyDescent="0.25">
      <c r="D986" s="18">
        <v>2000</v>
      </c>
      <c r="E986" s="47">
        <f t="shared" si="1294"/>
        <v>2</v>
      </c>
      <c r="F986" s="9" t="s">
        <v>985</v>
      </c>
      <c r="G986" s="9">
        <v>-223.29274100000001</v>
      </c>
      <c r="I986" s="41">
        <f t="shared" si="1295"/>
        <v>-223.29274100000001</v>
      </c>
      <c r="J986" s="41">
        <f t="shared" si="1296"/>
        <v>0</v>
      </c>
      <c r="K986" s="41">
        <f t="shared" si="1297"/>
        <v>-223.29274100000001</v>
      </c>
      <c r="L986" s="41" t="str">
        <f t="shared" si="1298"/>
        <v/>
      </c>
      <c r="M986" s="41" t="str">
        <f t="shared" si="1299"/>
        <v/>
      </c>
      <c r="N986" s="41" t="str">
        <f t="shared" si="1293"/>
        <v/>
      </c>
      <c r="O986" s="41">
        <f t="shared" si="1300"/>
        <v>-223.29274100000001</v>
      </c>
      <c r="P986" s="41">
        <f t="shared" si="1301"/>
        <v>0</v>
      </c>
      <c r="Q986" s="41">
        <f t="shared" si="1302"/>
        <v>-223.29274100000001</v>
      </c>
      <c r="R986" s="41" t="str">
        <f t="shared" si="1303"/>
        <v/>
      </c>
      <c r="S986" s="41" t="str">
        <f t="shared" si="1304"/>
        <v/>
      </c>
      <c r="T986" s="41" t="str">
        <f t="shared" si="1305"/>
        <v/>
      </c>
      <c r="U986" s="41" t="str">
        <f t="shared" si="1306"/>
        <v/>
      </c>
      <c r="V986" s="41" t="str">
        <f t="shared" si="1307"/>
        <v/>
      </c>
      <c r="W986" s="41" t="str">
        <f t="shared" si="1308"/>
        <v/>
      </c>
      <c r="X986" s="41" t="str">
        <f t="shared" si="1309"/>
        <v/>
      </c>
      <c r="Y986" s="41" t="str">
        <f t="shared" si="1310"/>
        <v/>
      </c>
      <c r="Z986" s="41" t="str">
        <f t="shared" si="1311"/>
        <v/>
      </c>
    </row>
    <row r="987" spans="4:46" x14ac:dyDescent="0.25">
      <c r="D987" s="18">
        <v>2000</v>
      </c>
      <c r="E987" s="47">
        <f t="shared" si="1294"/>
        <v>2</v>
      </c>
      <c r="F987" s="9" t="s">
        <v>986</v>
      </c>
      <c r="G987" s="9">
        <v>-165.652402</v>
      </c>
      <c r="I987" s="41">
        <f t="shared" si="1295"/>
        <v>-165.652402</v>
      </c>
      <c r="J987" s="41">
        <f t="shared" si="1296"/>
        <v>0</v>
      </c>
      <c r="K987" s="41">
        <f t="shared" si="1297"/>
        <v>-165.652402</v>
      </c>
      <c r="L987" s="41" t="str">
        <f t="shared" si="1298"/>
        <v/>
      </c>
      <c r="M987" s="41" t="str">
        <f t="shared" si="1299"/>
        <v/>
      </c>
      <c r="N987" s="41" t="str">
        <f t="shared" si="1293"/>
        <v/>
      </c>
      <c r="O987" s="41">
        <f t="shared" si="1300"/>
        <v>-165.652402</v>
      </c>
      <c r="P987" s="41">
        <f t="shared" si="1301"/>
        <v>0</v>
      </c>
      <c r="Q987" s="41">
        <f t="shared" si="1302"/>
        <v>-165.652402</v>
      </c>
      <c r="R987" s="41" t="str">
        <f t="shared" si="1303"/>
        <v/>
      </c>
      <c r="S987" s="41" t="str">
        <f t="shared" si="1304"/>
        <v/>
      </c>
      <c r="T987" s="41" t="str">
        <f t="shared" si="1305"/>
        <v/>
      </c>
      <c r="U987" s="41" t="str">
        <f t="shared" si="1306"/>
        <v/>
      </c>
      <c r="V987" s="41" t="str">
        <f t="shared" si="1307"/>
        <v/>
      </c>
      <c r="W987" s="41" t="str">
        <f t="shared" si="1308"/>
        <v/>
      </c>
      <c r="X987" s="41" t="str">
        <f t="shared" si="1309"/>
        <v/>
      </c>
      <c r="Y987" s="41" t="str">
        <f t="shared" si="1310"/>
        <v/>
      </c>
      <c r="Z987" s="41" t="str">
        <f t="shared" si="1311"/>
        <v/>
      </c>
      <c r="AC987" s="14">
        <f>SUM(I976:I987)</f>
        <v>-187.93366699999999</v>
      </c>
      <c r="AD987" s="14">
        <f>SUM(J976:J987)</f>
        <v>464.86984799999999</v>
      </c>
      <c r="AE987" s="14">
        <f>SUM(K976:K987)</f>
        <v>-652.80351500000006</v>
      </c>
      <c r="AF987" s="14" t="str">
        <f>IF(AF$38=$E987,SUM(L976:L987),"")</f>
        <v/>
      </c>
      <c r="AG987" s="14" t="str">
        <f t="shared" ref="AG987" si="1368">IF(AG$38=$E987,SUM(M976:M987),"")</f>
        <v/>
      </c>
      <c r="AH987" s="14" t="str">
        <f t="shared" ref="AH987" si="1369">IF(AH$38=$E987,SUM(N976:N987),"")</f>
        <v/>
      </c>
      <c r="AI987" s="14">
        <f t="shared" ref="AI987" si="1370">IF(AI$38=$E987,SUM(O976:O987),"")</f>
        <v>-187.93366699999999</v>
      </c>
      <c r="AJ987" s="14">
        <f t="shared" ref="AJ987" si="1371">IF(AJ$38=$E987,SUM(P976:P987),"")</f>
        <v>464.86984799999999</v>
      </c>
      <c r="AK987" s="14">
        <f t="shared" ref="AK987" si="1372">IF(AK$38=$E987,SUM(Q976:Q987),"")</f>
        <v>-652.80351500000006</v>
      </c>
      <c r="AL987" s="14" t="str">
        <f t="shared" ref="AL987" si="1373">IF(AL$38=$E987,SUM(R976:R987),"")</f>
        <v/>
      </c>
      <c r="AM987" s="14" t="str">
        <f t="shared" ref="AM987" si="1374">IF(AM$38=$E987,SUM(S976:S987),"")</f>
        <v/>
      </c>
      <c r="AN987" s="14" t="str">
        <f t="shared" ref="AN987" si="1375">IF(AN$38=$E987,SUM(T976:T987),"")</f>
        <v/>
      </c>
      <c r="AO987" s="14" t="str">
        <f t="shared" ref="AO987" si="1376">IF(AO$38=$E987,SUM(U976:U987),"")</f>
        <v/>
      </c>
      <c r="AP987" s="14" t="str">
        <f t="shared" ref="AP987" si="1377">IF(AP$38=$E987,SUM(V976:V987),"")</f>
        <v/>
      </c>
      <c r="AQ987" s="14" t="str">
        <f t="shared" ref="AQ987" si="1378">IF(AQ$38=$E987,SUM(W976:W987),"")</f>
        <v/>
      </c>
      <c r="AR987" s="14" t="str">
        <f t="shared" ref="AR987" si="1379">IF(AR$38=$E987,SUM(X976:X987),"")</f>
        <v/>
      </c>
      <c r="AS987" s="14" t="str">
        <f t="shared" ref="AS987" si="1380">IF(AS$38=$E987,SUM(Y976:Y987),"")</f>
        <v/>
      </c>
      <c r="AT987" s="14" t="str">
        <f t="shared" ref="AT987" si="1381">IF(AT$38=$E987,SUM(Z976:Z987),"")</f>
        <v/>
      </c>
    </row>
    <row r="988" spans="4:46" x14ac:dyDescent="0.25">
      <c r="D988" s="18">
        <v>2001</v>
      </c>
      <c r="E988" s="47">
        <f t="shared" si="1294"/>
        <v>4</v>
      </c>
      <c r="F988" s="9" t="s">
        <v>987</v>
      </c>
      <c r="G988" s="9">
        <v>-59.897173000000002</v>
      </c>
      <c r="I988" s="41">
        <f t="shared" si="1295"/>
        <v>-59.897173000000002</v>
      </c>
      <c r="J988" s="41">
        <f t="shared" si="1296"/>
        <v>0</v>
      </c>
      <c r="K988" s="41">
        <f t="shared" si="1297"/>
        <v>-59.897173000000002</v>
      </c>
      <c r="L988" s="41" t="str">
        <f t="shared" si="1298"/>
        <v/>
      </c>
      <c r="M988" s="41" t="str">
        <f t="shared" si="1299"/>
        <v/>
      </c>
      <c r="N988" s="41" t="str">
        <f t="shared" si="1293"/>
        <v/>
      </c>
      <c r="O988" s="41" t="str">
        <f t="shared" si="1300"/>
        <v/>
      </c>
      <c r="P988" s="41" t="str">
        <f t="shared" si="1301"/>
        <v/>
      </c>
      <c r="Q988" s="41" t="str">
        <f t="shared" si="1302"/>
        <v/>
      </c>
      <c r="R988" s="41" t="str">
        <f t="shared" si="1303"/>
        <v/>
      </c>
      <c r="S988" s="41" t="str">
        <f t="shared" si="1304"/>
        <v/>
      </c>
      <c r="T988" s="41" t="str">
        <f t="shared" si="1305"/>
        <v/>
      </c>
      <c r="U988" s="41">
        <f t="shared" si="1306"/>
        <v>-59.897173000000002</v>
      </c>
      <c r="V988" s="41">
        <f t="shared" si="1307"/>
        <v>0</v>
      </c>
      <c r="W988" s="41">
        <f t="shared" si="1308"/>
        <v>-59.897173000000002</v>
      </c>
      <c r="X988" s="41" t="str">
        <f t="shared" si="1309"/>
        <v/>
      </c>
      <c r="Y988" s="41" t="str">
        <f t="shared" si="1310"/>
        <v/>
      </c>
      <c r="Z988" s="41" t="str">
        <f t="shared" si="1311"/>
        <v/>
      </c>
    </row>
    <row r="989" spans="4:46" x14ac:dyDescent="0.25">
      <c r="D989" s="18">
        <v>2001</v>
      </c>
      <c r="E989" s="47">
        <f t="shared" si="1294"/>
        <v>4</v>
      </c>
      <c r="F989" s="9" t="s">
        <v>988</v>
      </c>
      <c r="G989" s="9">
        <v>-32.022962999999997</v>
      </c>
      <c r="I989" s="41">
        <f t="shared" si="1295"/>
        <v>-32.022962999999997</v>
      </c>
      <c r="J989" s="41">
        <f t="shared" si="1296"/>
        <v>0</v>
      </c>
      <c r="K989" s="41">
        <f t="shared" si="1297"/>
        <v>-32.022962999999997</v>
      </c>
      <c r="L989" s="41" t="str">
        <f t="shared" si="1298"/>
        <v/>
      </c>
      <c r="M989" s="41" t="str">
        <f t="shared" si="1299"/>
        <v/>
      </c>
      <c r="N989" s="41" t="str">
        <f t="shared" si="1293"/>
        <v/>
      </c>
      <c r="O989" s="41" t="str">
        <f t="shared" si="1300"/>
        <v/>
      </c>
      <c r="P989" s="41" t="str">
        <f t="shared" si="1301"/>
        <v/>
      </c>
      <c r="Q989" s="41" t="str">
        <f t="shared" si="1302"/>
        <v/>
      </c>
      <c r="R989" s="41" t="str">
        <f t="shared" si="1303"/>
        <v/>
      </c>
      <c r="S989" s="41" t="str">
        <f t="shared" si="1304"/>
        <v/>
      </c>
      <c r="T989" s="41" t="str">
        <f t="shared" si="1305"/>
        <v/>
      </c>
      <c r="U989" s="41">
        <f t="shared" si="1306"/>
        <v>-32.022962999999997</v>
      </c>
      <c r="V989" s="41">
        <f t="shared" si="1307"/>
        <v>0</v>
      </c>
      <c r="W989" s="41">
        <f t="shared" si="1308"/>
        <v>-32.022962999999997</v>
      </c>
      <c r="X989" s="41" t="str">
        <f t="shared" si="1309"/>
        <v/>
      </c>
      <c r="Y989" s="41" t="str">
        <f t="shared" si="1310"/>
        <v/>
      </c>
      <c r="Z989" s="41" t="str">
        <f t="shared" si="1311"/>
        <v/>
      </c>
    </row>
    <row r="990" spans="4:46" x14ac:dyDescent="0.25">
      <c r="D990" s="18">
        <v>2001</v>
      </c>
      <c r="E990" s="47">
        <f t="shared" si="1294"/>
        <v>4</v>
      </c>
      <c r="F990" s="9" t="s">
        <v>989</v>
      </c>
      <c r="G990" s="9">
        <v>-10.62154</v>
      </c>
      <c r="I990" s="41">
        <f t="shared" si="1295"/>
        <v>-10.62154</v>
      </c>
      <c r="J990" s="41">
        <f t="shared" si="1296"/>
        <v>0</v>
      </c>
      <c r="K990" s="41">
        <f t="shared" si="1297"/>
        <v>-10.62154</v>
      </c>
      <c r="L990" s="41" t="str">
        <f t="shared" si="1298"/>
        <v/>
      </c>
      <c r="M990" s="41" t="str">
        <f t="shared" si="1299"/>
        <v/>
      </c>
      <c r="N990" s="41" t="str">
        <f t="shared" si="1293"/>
        <v/>
      </c>
      <c r="O990" s="41" t="str">
        <f t="shared" si="1300"/>
        <v/>
      </c>
      <c r="P990" s="41" t="str">
        <f t="shared" si="1301"/>
        <v/>
      </c>
      <c r="Q990" s="41" t="str">
        <f t="shared" si="1302"/>
        <v/>
      </c>
      <c r="R990" s="41" t="str">
        <f t="shared" si="1303"/>
        <v/>
      </c>
      <c r="S990" s="41" t="str">
        <f t="shared" si="1304"/>
        <v/>
      </c>
      <c r="T990" s="41" t="str">
        <f t="shared" si="1305"/>
        <v/>
      </c>
      <c r="U990" s="41">
        <f t="shared" si="1306"/>
        <v>-10.62154</v>
      </c>
      <c r="V990" s="41">
        <f t="shared" si="1307"/>
        <v>0</v>
      </c>
      <c r="W990" s="41">
        <f t="shared" si="1308"/>
        <v>-10.62154</v>
      </c>
      <c r="X990" s="41" t="str">
        <f t="shared" si="1309"/>
        <v/>
      </c>
      <c r="Y990" s="41" t="str">
        <f t="shared" si="1310"/>
        <v/>
      </c>
      <c r="Z990" s="41" t="str">
        <f t="shared" si="1311"/>
        <v/>
      </c>
    </row>
    <row r="991" spans="4:46" x14ac:dyDescent="0.25">
      <c r="D991" s="18">
        <v>2001</v>
      </c>
      <c r="E991" s="47">
        <f t="shared" si="1294"/>
        <v>4</v>
      </c>
      <c r="F991" s="9" t="s">
        <v>990</v>
      </c>
      <c r="G991" s="9">
        <v>-0.20402899999999999</v>
      </c>
      <c r="I991" s="41">
        <f t="shared" si="1295"/>
        <v>-0.20402899999999999</v>
      </c>
      <c r="J991" s="41">
        <f t="shared" si="1296"/>
        <v>0</v>
      </c>
      <c r="K991" s="41">
        <f t="shared" si="1297"/>
        <v>-0.20402899999999999</v>
      </c>
      <c r="L991" s="41" t="str">
        <f t="shared" si="1298"/>
        <v/>
      </c>
      <c r="M991" s="41" t="str">
        <f t="shared" si="1299"/>
        <v/>
      </c>
      <c r="N991" s="41" t="str">
        <f t="shared" si="1293"/>
        <v/>
      </c>
      <c r="O991" s="41" t="str">
        <f t="shared" si="1300"/>
        <v/>
      </c>
      <c r="P991" s="41" t="str">
        <f t="shared" si="1301"/>
        <v/>
      </c>
      <c r="Q991" s="41" t="str">
        <f t="shared" si="1302"/>
        <v/>
      </c>
      <c r="R991" s="41" t="str">
        <f t="shared" si="1303"/>
        <v/>
      </c>
      <c r="S991" s="41" t="str">
        <f t="shared" si="1304"/>
        <v/>
      </c>
      <c r="T991" s="41" t="str">
        <f t="shared" si="1305"/>
        <v/>
      </c>
      <c r="U991" s="41">
        <f t="shared" si="1306"/>
        <v>-0.20402899999999999</v>
      </c>
      <c r="V991" s="41">
        <f t="shared" si="1307"/>
        <v>0</v>
      </c>
      <c r="W991" s="41">
        <f t="shared" si="1308"/>
        <v>-0.20402899999999999</v>
      </c>
      <c r="X991" s="41" t="str">
        <f t="shared" si="1309"/>
        <v/>
      </c>
      <c r="Y991" s="41" t="str">
        <f t="shared" si="1310"/>
        <v/>
      </c>
      <c r="Z991" s="41" t="str">
        <f t="shared" si="1311"/>
        <v/>
      </c>
    </row>
    <row r="992" spans="4:46" x14ac:dyDescent="0.25">
      <c r="D992" s="18">
        <v>2001</v>
      </c>
      <c r="E992" s="47">
        <f t="shared" si="1294"/>
        <v>4</v>
      </c>
      <c r="F992" s="9" t="s">
        <v>991</v>
      </c>
      <c r="G992" s="9">
        <v>30.315494000000001</v>
      </c>
      <c r="I992" s="41">
        <f t="shared" si="1295"/>
        <v>30.315494000000001</v>
      </c>
      <c r="J992" s="41">
        <f t="shared" si="1296"/>
        <v>30.315494000000001</v>
      </c>
      <c r="K992" s="41">
        <f t="shared" si="1297"/>
        <v>0</v>
      </c>
      <c r="L992" s="41" t="str">
        <f t="shared" si="1298"/>
        <v/>
      </c>
      <c r="M992" s="41" t="str">
        <f t="shared" si="1299"/>
        <v/>
      </c>
      <c r="N992" s="41" t="str">
        <f t="shared" si="1293"/>
        <v/>
      </c>
      <c r="O992" s="41" t="str">
        <f t="shared" si="1300"/>
        <v/>
      </c>
      <c r="P992" s="41" t="str">
        <f t="shared" si="1301"/>
        <v/>
      </c>
      <c r="Q992" s="41" t="str">
        <f t="shared" si="1302"/>
        <v/>
      </c>
      <c r="R992" s="41" t="str">
        <f t="shared" si="1303"/>
        <v/>
      </c>
      <c r="S992" s="41" t="str">
        <f t="shared" si="1304"/>
        <v/>
      </c>
      <c r="T992" s="41" t="str">
        <f t="shared" si="1305"/>
        <v/>
      </c>
      <c r="U992" s="41">
        <f t="shared" si="1306"/>
        <v>30.315494000000001</v>
      </c>
      <c r="V992" s="41">
        <f t="shared" si="1307"/>
        <v>30.315494000000001</v>
      </c>
      <c r="W992" s="41">
        <f t="shared" si="1308"/>
        <v>0</v>
      </c>
      <c r="X992" s="41" t="str">
        <f t="shared" si="1309"/>
        <v/>
      </c>
      <c r="Y992" s="41" t="str">
        <f t="shared" si="1310"/>
        <v/>
      </c>
      <c r="Z992" s="41" t="str">
        <f t="shared" si="1311"/>
        <v/>
      </c>
    </row>
    <row r="993" spans="4:46" x14ac:dyDescent="0.25">
      <c r="D993" s="18">
        <v>2001</v>
      </c>
      <c r="E993" s="47">
        <f t="shared" si="1294"/>
        <v>4</v>
      </c>
      <c r="F993" s="9" t="s">
        <v>992</v>
      </c>
      <c r="G993" s="9">
        <v>161.21592899999999</v>
      </c>
      <c r="I993" s="41">
        <f t="shared" si="1295"/>
        <v>161.21592899999999</v>
      </c>
      <c r="J993" s="41">
        <f t="shared" si="1296"/>
        <v>161.21592899999999</v>
      </c>
      <c r="K993" s="41">
        <f t="shared" si="1297"/>
        <v>0</v>
      </c>
      <c r="L993" s="41" t="str">
        <f t="shared" si="1298"/>
        <v/>
      </c>
      <c r="M993" s="41" t="str">
        <f t="shared" si="1299"/>
        <v/>
      </c>
      <c r="N993" s="41" t="str">
        <f t="shared" si="1293"/>
        <v/>
      </c>
      <c r="O993" s="41" t="str">
        <f t="shared" si="1300"/>
        <v/>
      </c>
      <c r="P993" s="41" t="str">
        <f t="shared" si="1301"/>
        <v/>
      </c>
      <c r="Q993" s="41" t="str">
        <f t="shared" si="1302"/>
        <v/>
      </c>
      <c r="R993" s="41" t="str">
        <f t="shared" si="1303"/>
        <v/>
      </c>
      <c r="S993" s="41" t="str">
        <f t="shared" si="1304"/>
        <v/>
      </c>
      <c r="T993" s="41" t="str">
        <f t="shared" si="1305"/>
        <v/>
      </c>
      <c r="U993" s="41">
        <f t="shared" si="1306"/>
        <v>161.21592899999999</v>
      </c>
      <c r="V993" s="41">
        <f t="shared" si="1307"/>
        <v>161.21592899999999</v>
      </c>
      <c r="W993" s="41">
        <f t="shared" si="1308"/>
        <v>0</v>
      </c>
      <c r="X993" s="41" t="str">
        <f t="shared" si="1309"/>
        <v/>
      </c>
      <c r="Y993" s="41" t="str">
        <f t="shared" si="1310"/>
        <v/>
      </c>
      <c r="Z993" s="41" t="str">
        <f t="shared" si="1311"/>
        <v/>
      </c>
    </row>
    <row r="994" spans="4:46" x14ac:dyDescent="0.25">
      <c r="D994" s="18">
        <v>2001</v>
      </c>
      <c r="E994" s="47">
        <f t="shared" si="1294"/>
        <v>4</v>
      </c>
      <c r="F994" s="9" t="s">
        <v>993</v>
      </c>
      <c r="G994" s="9">
        <v>99.455654999999993</v>
      </c>
      <c r="I994" s="41">
        <f t="shared" si="1295"/>
        <v>99.455654999999993</v>
      </c>
      <c r="J994" s="41">
        <f t="shared" si="1296"/>
        <v>99.455654999999993</v>
      </c>
      <c r="K994" s="41">
        <f t="shared" si="1297"/>
        <v>0</v>
      </c>
      <c r="L994" s="41" t="str">
        <f t="shared" si="1298"/>
        <v/>
      </c>
      <c r="M994" s="41" t="str">
        <f t="shared" si="1299"/>
        <v/>
      </c>
      <c r="N994" s="41" t="str">
        <f t="shared" si="1293"/>
        <v/>
      </c>
      <c r="O994" s="41" t="str">
        <f t="shared" si="1300"/>
        <v/>
      </c>
      <c r="P994" s="41" t="str">
        <f t="shared" si="1301"/>
        <v/>
      </c>
      <c r="Q994" s="41" t="str">
        <f t="shared" si="1302"/>
        <v/>
      </c>
      <c r="R994" s="41" t="str">
        <f t="shared" si="1303"/>
        <v/>
      </c>
      <c r="S994" s="41" t="str">
        <f t="shared" si="1304"/>
        <v/>
      </c>
      <c r="T994" s="41" t="str">
        <f t="shared" si="1305"/>
        <v/>
      </c>
      <c r="U994" s="41">
        <f t="shared" si="1306"/>
        <v>99.455654999999993</v>
      </c>
      <c r="V994" s="41">
        <f t="shared" si="1307"/>
        <v>99.455654999999993</v>
      </c>
      <c r="W994" s="41">
        <f t="shared" si="1308"/>
        <v>0</v>
      </c>
      <c r="X994" s="41" t="str">
        <f t="shared" si="1309"/>
        <v/>
      </c>
      <c r="Y994" s="41" t="str">
        <f t="shared" si="1310"/>
        <v/>
      </c>
      <c r="Z994" s="41" t="str">
        <f t="shared" si="1311"/>
        <v/>
      </c>
    </row>
    <row r="995" spans="4:46" x14ac:dyDescent="0.25">
      <c r="D995" s="18">
        <v>2001</v>
      </c>
      <c r="E995" s="47">
        <f t="shared" si="1294"/>
        <v>4</v>
      </c>
      <c r="F995" s="9" t="s">
        <v>994</v>
      </c>
      <c r="G995" s="9">
        <v>-19.594259000000001</v>
      </c>
      <c r="I995" s="41">
        <f t="shared" si="1295"/>
        <v>-19.594259000000001</v>
      </c>
      <c r="J995" s="41">
        <f t="shared" si="1296"/>
        <v>0</v>
      </c>
      <c r="K995" s="41">
        <f t="shared" si="1297"/>
        <v>-19.594259000000001</v>
      </c>
      <c r="L995" s="41" t="str">
        <f t="shared" si="1298"/>
        <v/>
      </c>
      <c r="M995" s="41" t="str">
        <f t="shared" si="1299"/>
        <v/>
      </c>
      <c r="N995" s="41" t="str">
        <f t="shared" si="1293"/>
        <v/>
      </c>
      <c r="O995" s="41" t="str">
        <f t="shared" si="1300"/>
        <v/>
      </c>
      <c r="P995" s="41" t="str">
        <f t="shared" si="1301"/>
        <v/>
      </c>
      <c r="Q995" s="41" t="str">
        <f t="shared" si="1302"/>
        <v/>
      </c>
      <c r="R995" s="41" t="str">
        <f t="shared" si="1303"/>
        <v/>
      </c>
      <c r="S995" s="41" t="str">
        <f t="shared" si="1304"/>
        <v/>
      </c>
      <c r="T995" s="41" t="str">
        <f t="shared" si="1305"/>
        <v/>
      </c>
      <c r="U995" s="41">
        <f t="shared" si="1306"/>
        <v>-19.594259000000001</v>
      </c>
      <c r="V995" s="41">
        <f t="shared" si="1307"/>
        <v>0</v>
      </c>
      <c r="W995" s="41">
        <f t="shared" si="1308"/>
        <v>-19.594259000000001</v>
      </c>
      <c r="X995" s="41" t="str">
        <f t="shared" si="1309"/>
        <v/>
      </c>
      <c r="Y995" s="41" t="str">
        <f t="shared" si="1310"/>
        <v/>
      </c>
      <c r="Z995" s="41" t="str">
        <f t="shared" si="1311"/>
        <v/>
      </c>
    </row>
    <row r="996" spans="4:46" x14ac:dyDescent="0.25">
      <c r="D996" s="18">
        <v>2001</v>
      </c>
      <c r="E996" s="47">
        <f t="shared" si="1294"/>
        <v>4</v>
      </c>
      <c r="F996" s="9" t="s">
        <v>995</v>
      </c>
      <c r="G996" s="9">
        <v>-82.318099000000004</v>
      </c>
      <c r="I996" s="41">
        <f t="shared" si="1295"/>
        <v>-82.318099000000004</v>
      </c>
      <c r="J996" s="41">
        <f t="shared" si="1296"/>
        <v>0</v>
      </c>
      <c r="K996" s="41">
        <f t="shared" si="1297"/>
        <v>-82.318099000000004</v>
      </c>
      <c r="L996" s="41" t="str">
        <f t="shared" si="1298"/>
        <v/>
      </c>
      <c r="M996" s="41" t="str">
        <f t="shared" si="1299"/>
        <v/>
      </c>
      <c r="N996" s="41" t="str">
        <f t="shared" si="1293"/>
        <v/>
      </c>
      <c r="O996" s="41" t="str">
        <f t="shared" si="1300"/>
        <v/>
      </c>
      <c r="P996" s="41" t="str">
        <f t="shared" si="1301"/>
        <v/>
      </c>
      <c r="Q996" s="41" t="str">
        <f t="shared" si="1302"/>
        <v/>
      </c>
      <c r="R996" s="41" t="str">
        <f t="shared" si="1303"/>
        <v/>
      </c>
      <c r="S996" s="41" t="str">
        <f t="shared" si="1304"/>
        <v/>
      </c>
      <c r="T996" s="41" t="str">
        <f t="shared" si="1305"/>
        <v/>
      </c>
      <c r="U996" s="41">
        <f t="shared" si="1306"/>
        <v>-82.318099000000004</v>
      </c>
      <c r="V996" s="41">
        <f t="shared" si="1307"/>
        <v>0</v>
      </c>
      <c r="W996" s="41">
        <f t="shared" si="1308"/>
        <v>-82.318099000000004</v>
      </c>
      <c r="X996" s="41" t="str">
        <f t="shared" si="1309"/>
        <v/>
      </c>
      <c r="Y996" s="41" t="str">
        <f t="shared" si="1310"/>
        <v/>
      </c>
      <c r="Z996" s="41" t="str">
        <f t="shared" si="1311"/>
        <v/>
      </c>
    </row>
    <row r="997" spans="4:46" x14ac:dyDescent="0.25">
      <c r="D997" s="18">
        <v>2001</v>
      </c>
      <c r="E997" s="47">
        <f t="shared" si="1294"/>
        <v>4</v>
      </c>
      <c r="F997" s="9" t="s">
        <v>996</v>
      </c>
      <c r="G997" s="9">
        <v>-212.465744</v>
      </c>
      <c r="I997" s="41">
        <f t="shared" si="1295"/>
        <v>-212.465744</v>
      </c>
      <c r="J997" s="41">
        <f t="shared" si="1296"/>
        <v>0</v>
      </c>
      <c r="K997" s="41">
        <f t="shared" si="1297"/>
        <v>-212.465744</v>
      </c>
      <c r="L997" s="41" t="str">
        <f t="shared" si="1298"/>
        <v/>
      </c>
      <c r="M997" s="41" t="str">
        <f t="shared" si="1299"/>
        <v/>
      </c>
      <c r="N997" s="41" t="str">
        <f t="shared" ref="N997:N1023" si="1382">IF($L$38=$E997,IF(L997&lt;0,L997,0),"")</f>
        <v/>
      </c>
      <c r="O997" s="41" t="str">
        <f t="shared" si="1300"/>
        <v/>
      </c>
      <c r="P997" s="41" t="str">
        <f t="shared" si="1301"/>
        <v/>
      </c>
      <c r="Q997" s="41" t="str">
        <f t="shared" si="1302"/>
        <v/>
      </c>
      <c r="R997" s="41" t="str">
        <f t="shared" si="1303"/>
        <v/>
      </c>
      <c r="S997" s="41" t="str">
        <f t="shared" si="1304"/>
        <v/>
      </c>
      <c r="T997" s="41" t="str">
        <f t="shared" si="1305"/>
        <v/>
      </c>
      <c r="U997" s="41">
        <f t="shared" si="1306"/>
        <v>-212.465744</v>
      </c>
      <c r="V997" s="41">
        <f t="shared" si="1307"/>
        <v>0</v>
      </c>
      <c r="W997" s="41">
        <f t="shared" si="1308"/>
        <v>-212.465744</v>
      </c>
      <c r="X997" s="41" t="str">
        <f t="shared" si="1309"/>
        <v/>
      </c>
      <c r="Y997" s="41" t="str">
        <f t="shared" si="1310"/>
        <v/>
      </c>
      <c r="Z997" s="41" t="str">
        <f t="shared" si="1311"/>
        <v/>
      </c>
    </row>
    <row r="998" spans="4:46" x14ac:dyDescent="0.25">
      <c r="D998" s="18">
        <v>2001</v>
      </c>
      <c r="E998" s="47">
        <f t="shared" si="1294"/>
        <v>4</v>
      </c>
      <c r="F998" s="9" t="s">
        <v>997</v>
      </c>
      <c r="G998" s="9">
        <v>-200.02194499999999</v>
      </c>
      <c r="I998" s="41">
        <f t="shared" si="1295"/>
        <v>-200.02194499999999</v>
      </c>
      <c r="J998" s="41">
        <f t="shared" si="1296"/>
        <v>0</v>
      </c>
      <c r="K998" s="41">
        <f t="shared" si="1297"/>
        <v>-200.02194499999999</v>
      </c>
      <c r="L998" s="41" t="str">
        <f t="shared" si="1298"/>
        <v/>
      </c>
      <c r="M998" s="41" t="str">
        <f t="shared" si="1299"/>
        <v/>
      </c>
      <c r="N998" s="41" t="str">
        <f t="shared" si="1382"/>
        <v/>
      </c>
      <c r="O998" s="41" t="str">
        <f t="shared" si="1300"/>
        <v/>
      </c>
      <c r="P998" s="41" t="str">
        <f t="shared" si="1301"/>
        <v/>
      </c>
      <c r="Q998" s="41" t="str">
        <f t="shared" si="1302"/>
        <v/>
      </c>
      <c r="R998" s="41" t="str">
        <f t="shared" si="1303"/>
        <v/>
      </c>
      <c r="S998" s="41" t="str">
        <f t="shared" si="1304"/>
        <v/>
      </c>
      <c r="T998" s="41" t="str">
        <f t="shared" si="1305"/>
        <v/>
      </c>
      <c r="U998" s="41">
        <f t="shared" si="1306"/>
        <v>-200.02194499999999</v>
      </c>
      <c r="V998" s="41">
        <f t="shared" si="1307"/>
        <v>0</v>
      </c>
      <c r="W998" s="41">
        <f t="shared" si="1308"/>
        <v>-200.02194499999999</v>
      </c>
      <c r="X998" s="41" t="str">
        <f t="shared" si="1309"/>
        <v/>
      </c>
      <c r="Y998" s="41" t="str">
        <f t="shared" si="1310"/>
        <v/>
      </c>
      <c r="Z998" s="41" t="str">
        <f t="shared" si="1311"/>
        <v/>
      </c>
    </row>
    <row r="999" spans="4:46" x14ac:dyDescent="0.25">
      <c r="D999" s="18">
        <v>2001</v>
      </c>
      <c r="E999" s="47">
        <f t="shared" si="1294"/>
        <v>4</v>
      </c>
      <c r="F999" s="9" t="s">
        <v>998</v>
      </c>
      <c r="G999" s="9">
        <v>-119.08286</v>
      </c>
      <c r="I999" s="41">
        <f t="shared" si="1295"/>
        <v>-119.08286</v>
      </c>
      <c r="J999" s="41">
        <f t="shared" si="1296"/>
        <v>0</v>
      </c>
      <c r="K999" s="41">
        <f t="shared" si="1297"/>
        <v>-119.08286</v>
      </c>
      <c r="L999" s="41" t="str">
        <f t="shared" si="1298"/>
        <v/>
      </c>
      <c r="M999" s="41" t="str">
        <f t="shared" si="1299"/>
        <v/>
      </c>
      <c r="N999" s="41" t="str">
        <f t="shared" si="1382"/>
        <v/>
      </c>
      <c r="O999" s="41" t="str">
        <f t="shared" si="1300"/>
        <v/>
      </c>
      <c r="P999" s="41" t="str">
        <f t="shared" si="1301"/>
        <v/>
      </c>
      <c r="Q999" s="41" t="str">
        <f t="shared" si="1302"/>
        <v/>
      </c>
      <c r="R999" s="41" t="str">
        <f t="shared" si="1303"/>
        <v/>
      </c>
      <c r="S999" s="41" t="str">
        <f t="shared" si="1304"/>
        <v/>
      </c>
      <c r="T999" s="41" t="str">
        <f t="shared" si="1305"/>
        <v/>
      </c>
      <c r="U999" s="41">
        <f t="shared" si="1306"/>
        <v>-119.08286</v>
      </c>
      <c r="V999" s="41">
        <f t="shared" si="1307"/>
        <v>0</v>
      </c>
      <c r="W999" s="41">
        <f t="shared" si="1308"/>
        <v>-119.08286</v>
      </c>
      <c r="X999" s="41" t="str">
        <f t="shared" si="1309"/>
        <v/>
      </c>
      <c r="Y999" s="41" t="str">
        <f t="shared" si="1310"/>
        <v/>
      </c>
      <c r="Z999" s="41" t="str">
        <f t="shared" si="1311"/>
        <v/>
      </c>
      <c r="AC999" s="14">
        <f>SUM(I988:I999)</f>
        <v>-445.241534</v>
      </c>
      <c r="AD999" s="14">
        <f>SUM(J988:J999)</f>
        <v>290.987078</v>
      </c>
      <c r="AE999" s="14">
        <f>SUM(K988:K999)</f>
        <v>-736.228612</v>
      </c>
      <c r="AF999" s="14" t="str">
        <f>IF(AF$38=$E999,SUM(L988:L999),"")</f>
        <v/>
      </c>
      <c r="AG999" s="14" t="str">
        <f t="shared" ref="AG999" si="1383">IF(AG$38=$E999,SUM(M988:M999),"")</f>
        <v/>
      </c>
      <c r="AH999" s="14" t="str">
        <f t="shared" ref="AH999" si="1384">IF(AH$38=$E999,SUM(N988:N999),"")</f>
        <v/>
      </c>
      <c r="AI999" s="14" t="str">
        <f t="shared" ref="AI999" si="1385">IF(AI$38=$E999,SUM(O988:O999),"")</f>
        <v/>
      </c>
      <c r="AJ999" s="14" t="str">
        <f t="shared" ref="AJ999" si="1386">IF(AJ$38=$E999,SUM(P988:P999),"")</f>
        <v/>
      </c>
      <c r="AK999" s="14" t="str">
        <f t="shared" ref="AK999" si="1387">IF(AK$38=$E999,SUM(Q988:Q999),"")</f>
        <v/>
      </c>
      <c r="AL999" s="14" t="str">
        <f t="shared" ref="AL999" si="1388">IF(AL$38=$E999,SUM(R988:R999),"")</f>
        <v/>
      </c>
      <c r="AM999" s="14" t="str">
        <f t="shared" ref="AM999" si="1389">IF(AM$38=$E999,SUM(S988:S999),"")</f>
        <v/>
      </c>
      <c r="AN999" s="14" t="str">
        <f t="shared" ref="AN999" si="1390">IF(AN$38=$E999,SUM(T988:T999),"")</f>
        <v/>
      </c>
      <c r="AO999" s="14">
        <f t="shared" ref="AO999" si="1391">IF(AO$38=$E999,SUM(U988:U999),"")</f>
        <v>-445.241534</v>
      </c>
      <c r="AP999" s="14">
        <f t="shared" ref="AP999" si="1392">IF(AP$38=$E999,SUM(V988:V999),"")</f>
        <v>290.987078</v>
      </c>
      <c r="AQ999" s="14">
        <f t="shared" ref="AQ999" si="1393">IF(AQ$38=$E999,SUM(W988:W999),"")</f>
        <v>-736.228612</v>
      </c>
      <c r="AR999" s="14" t="str">
        <f t="shared" ref="AR999" si="1394">IF(AR$38=$E999,SUM(X988:X999),"")</f>
        <v/>
      </c>
      <c r="AS999" s="14" t="str">
        <f t="shared" ref="AS999" si="1395">IF(AS$38=$E999,SUM(Y988:Y999),"")</f>
        <v/>
      </c>
      <c r="AT999" s="14" t="str">
        <f t="shared" ref="AT999" si="1396">IF(AT$38=$E999,SUM(Z988:Z999),"")</f>
        <v/>
      </c>
    </row>
    <row r="1000" spans="4:46" x14ac:dyDescent="0.25">
      <c r="D1000" s="18">
        <v>2002</v>
      </c>
      <c r="E1000" s="47">
        <f t="shared" si="1294"/>
        <v>4</v>
      </c>
      <c r="F1000" s="9" t="s">
        <v>999</v>
      </c>
      <c r="G1000" s="9">
        <v>-72.210294000000005</v>
      </c>
      <c r="I1000" s="41">
        <f t="shared" si="1295"/>
        <v>-72.210294000000005</v>
      </c>
      <c r="J1000" s="41">
        <f t="shared" si="1296"/>
        <v>0</v>
      </c>
      <c r="K1000" s="41">
        <f t="shared" si="1297"/>
        <v>-72.210294000000005</v>
      </c>
      <c r="L1000" s="41" t="str">
        <f t="shared" si="1298"/>
        <v/>
      </c>
      <c r="M1000" s="41" t="str">
        <f t="shared" si="1299"/>
        <v/>
      </c>
      <c r="N1000" s="41" t="str">
        <f t="shared" si="1382"/>
        <v/>
      </c>
      <c r="O1000" s="41" t="str">
        <f t="shared" si="1300"/>
        <v/>
      </c>
      <c r="P1000" s="41" t="str">
        <f t="shared" si="1301"/>
        <v/>
      </c>
      <c r="Q1000" s="41" t="str">
        <f t="shared" si="1302"/>
        <v/>
      </c>
      <c r="R1000" s="41" t="str">
        <f t="shared" si="1303"/>
        <v/>
      </c>
      <c r="S1000" s="41" t="str">
        <f t="shared" si="1304"/>
        <v/>
      </c>
      <c r="T1000" s="41" t="str">
        <f t="shared" si="1305"/>
        <v/>
      </c>
      <c r="U1000" s="41">
        <f t="shared" si="1306"/>
        <v>-72.210294000000005</v>
      </c>
      <c r="V1000" s="41">
        <f t="shared" si="1307"/>
        <v>0</v>
      </c>
      <c r="W1000" s="41">
        <f t="shared" si="1308"/>
        <v>-72.210294000000005</v>
      </c>
      <c r="X1000" s="41" t="str">
        <f t="shared" si="1309"/>
        <v/>
      </c>
      <c r="Y1000" s="41" t="str">
        <f t="shared" si="1310"/>
        <v/>
      </c>
      <c r="Z1000" s="41" t="str">
        <f t="shared" si="1311"/>
        <v/>
      </c>
    </row>
    <row r="1001" spans="4:46" x14ac:dyDescent="0.25">
      <c r="D1001" s="18">
        <v>2002</v>
      </c>
      <c r="E1001" s="47">
        <f t="shared" ref="E1001:E1023" si="1397">INDEX($B$40:$B$122,MATCH($D1001,$A$40:$A$122,0),1)</f>
        <v>4</v>
      </c>
      <c r="F1001" s="9" t="s">
        <v>1000</v>
      </c>
      <c r="G1001" s="9">
        <v>23.754821</v>
      </c>
      <c r="I1001" s="41">
        <f t="shared" ref="I1001:I1023" si="1398">G1001</f>
        <v>23.754821</v>
      </c>
      <c r="J1001" s="41">
        <f t="shared" ref="J1001:J1023" si="1399">IF(I1001&gt;=0,I1001,0)</f>
        <v>23.754821</v>
      </c>
      <c r="K1001" s="41">
        <f t="shared" ref="K1001:K1023" si="1400">IF(I1001&lt;0,I1001,0)</f>
        <v>0</v>
      </c>
      <c r="L1001" s="41" t="str">
        <f t="shared" ref="L1001:L1023" si="1401">IF($E1001=L$38,$G1001,"")</f>
        <v/>
      </c>
      <c r="M1001" s="41" t="str">
        <f t="shared" ref="M1001:M1023" si="1402">IF($L$38=$E1001,IF(L1001&gt;=0,L1001,0),"")</f>
        <v/>
      </c>
      <c r="N1001" s="41" t="str">
        <f t="shared" si="1382"/>
        <v/>
      </c>
      <c r="O1001" s="41" t="str">
        <f t="shared" ref="O1001:O1023" si="1403">IF($E1001=O$38,$G1001,"")</f>
        <v/>
      </c>
      <c r="P1001" s="41" t="str">
        <f t="shared" ref="P1001:P1023" si="1404">IF($O$38=$E1001,IF(O1001&gt;=0,O1001,0),"")</f>
        <v/>
      </c>
      <c r="Q1001" s="41" t="str">
        <f t="shared" ref="Q1001:Q1023" si="1405">IF($O$38=$E1001,IF(O1001&lt;0,O1001,0),"")</f>
        <v/>
      </c>
      <c r="R1001" s="41" t="str">
        <f t="shared" ref="R1001:R1023" si="1406">IF($E1001=R$38,$G1001,"")</f>
        <v/>
      </c>
      <c r="S1001" s="41" t="str">
        <f t="shared" ref="S1001:S1023" si="1407">IF($R$38=$E1001,IF(R1001&gt;=0,R1001,0),"")</f>
        <v/>
      </c>
      <c r="T1001" s="41" t="str">
        <f t="shared" ref="T1001:T1023" si="1408">IF($R$38=$E1001,IF(R1001&lt;0,R1001,0),"")</f>
        <v/>
      </c>
      <c r="U1001" s="41">
        <f t="shared" ref="U1001:U1023" si="1409">IF($E1001=U$38,$G1001,"")</f>
        <v>23.754821</v>
      </c>
      <c r="V1001" s="41">
        <f t="shared" ref="V1001:V1023" si="1410">IF($U$38=$E1001,IF(U1001&gt;=0,U1001,0),"")</f>
        <v>23.754821</v>
      </c>
      <c r="W1001" s="41">
        <f t="shared" ref="W1001:W1023" si="1411">IF($U$38=$E1001,IF(U1001&lt;0,U1001,0),"")</f>
        <v>0</v>
      </c>
      <c r="X1001" s="41" t="str">
        <f t="shared" ref="X1001:X1023" si="1412">IF($E1001=X$38,$G1001,"")</f>
        <v/>
      </c>
      <c r="Y1001" s="41" t="str">
        <f t="shared" ref="Y1001:Y1023" si="1413">IF($X$38=$E1001,IF(X1001&gt;=0,X1001,0),"")</f>
        <v/>
      </c>
      <c r="Z1001" s="41" t="str">
        <f t="shared" ref="Z1001:Z1023" si="1414">IF($X$38=$E1001,IF(X1001&lt;0,X1001,0),"")</f>
        <v/>
      </c>
    </row>
    <row r="1002" spans="4:46" x14ac:dyDescent="0.25">
      <c r="D1002" s="18">
        <v>2002</v>
      </c>
      <c r="E1002" s="47">
        <f t="shared" si="1397"/>
        <v>4</v>
      </c>
      <c r="F1002" s="9" t="s">
        <v>1001</v>
      </c>
      <c r="G1002" s="9">
        <v>88.191222999999994</v>
      </c>
      <c r="I1002" s="41">
        <f t="shared" si="1398"/>
        <v>88.191222999999994</v>
      </c>
      <c r="J1002" s="41">
        <f t="shared" si="1399"/>
        <v>88.191222999999994</v>
      </c>
      <c r="K1002" s="41">
        <f t="shared" si="1400"/>
        <v>0</v>
      </c>
      <c r="L1002" s="41" t="str">
        <f t="shared" si="1401"/>
        <v/>
      </c>
      <c r="M1002" s="41" t="str">
        <f t="shared" si="1402"/>
        <v/>
      </c>
      <c r="N1002" s="41" t="str">
        <f t="shared" si="1382"/>
        <v/>
      </c>
      <c r="O1002" s="41" t="str">
        <f t="shared" si="1403"/>
        <v/>
      </c>
      <c r="P1002" s="41" t="str">
        <f t="shared" si="1404"/>
        <v/>
      </c>
      <c r="Q1002" s="41" t="str">
        <f t="shared" si="1405"/>
        <v/>
      </c>
      <c r="R1002" s="41" t="str">
        <f t="shared" si="1406"/>
        <v/>
      </c>
      <c r="S1002" s="41" t="str">
        <f t="shared" si="1407"/>
        <v/>
      </c>
      <c r="T1002" s="41" t="str">
        <f t="shared" si="1408"/>
        <v/>
      </c>
      <c r="U1002" s="41">
        <f t="shared" si="1409"/>
        <v>88.191222999999994</v>
      </c>
      <c r="V1002" s="41">
        <f t="shared" si="1410"/>
        <v>88.191222999999994</v>
      </c>
      <c r="W1002" s="41">
        <f t="shared" si="1411"/>
        <v>0</v>
      </c>
      <c r="X1002" s="41" t="str">
        <f t="shared" si="1412"/>
        <v/>
      </c>
      <c r="Y1002" s="41" t="str">
        <f t="shared" si="1413"/>
        <v/>
      </c>
      <c r="Z1002" s="41" t="str">
        <f t="shared" si="1414"/>
        <v/>
      </c>
    </row>
    <row r="1003" spans="4:46" x14ac:dyDescent="0.25">
      <c r="D1003" s="18">
        <v>2002</v>
      </c>
      <c r="E1003" s="47">
        <f t="shared" si="1397"/>
        <v>4</v>
      </c>
      <c r="F1003" s="9" t="s">
        <v>1002</v>
      </c>
      <c r="G1003" s="9">
        <v>229.98247799999999</v>
      </c>
      <c r="I1003" s="41">
        <f t="shared" si="1398"/>
        <v>229.98247799999999</v>
      </c>
      <c r="J1003" s="41">
        <f t="shared" si="1399"/>
        <v>229.98247799999999</v>
      </c>
      <c r="K1003" s="41">
        <f t="shared" si="1400"/>
        <v>0</v>
      </c>
      <c r="L1003" s="41" t="str">
        <f t="shared" si="1401"/>
        <v/>
      </c>
      <c r="M1003" s="41" t="str">
        <f t="shared" si="1402"/>
        <v/>
      </c>
      <c r="N1003" s="41" t="str">
        <f t="shared" si="1382"/>
        <v/>
      </c>
      <c r="O1003" s="41" t="str">
        <f t="shared" si="1403"/>
        <v/>
      </c>
      <c r="P1003" s="41" t="str">
        <f t="shared" si="1404"/>
        <v/>
      </c>
      <c r="Q1003" s="41" t="str">
        <f t="shared" si="1405"/>
        <v/>
      </c>
      <c r="R1003" s="41" t="str">
        <f t="shared" si="1406"/>
        <v/>
      </c>
      <c r="S1003" s="41" t="str">
        <f t="shared" si="1407"/>
        <v/>
      </c>
      <c r="T1003" s="41" t="str">
        <f t="shared" si="1408"/>
        <v/>
      </c>
      <c r="U1003" s="41">
        <f t="shared" si="1409"/>
        <v>229.98247799999999</v>
      </c>
      <c r="V1003" s="41">
        <f t="shared" si="1410"/>
        <v>229.98247799999999</v>
      </c>
      <c r="W1003" s="41">
        <f t="shared" si="1411"/>
        <v>0</v>
      </c>
      <c r="X1003" s="41" t="str">
        <f t="shared" si="1412"/>
        <v/>
      </c>
      <c r="Y1003" s="41" t="str">
        <f t="shared" si="1413"/>
        <v/>
      </c>
      <c r="Z1003" s="41" t="str">
        <f t="shared" si="1414"/>
        <v/>
      </c>
    </row>
    <row r="1004" spans="4:46" x14ac:dyDescent="0.25">
      <c r="D1004" s="18">
        <v>2002</v>
      </c>
      <c r="E1004" s="47">
        <f t="shared" si="1397"/>
        <v>4</v>
      </c>
      <c r="F1004" s="9" t="s">
        <v>1003</v>
      </c>
      <c r="G1004" s="9">
        <v>109.884574</v>
      </c>
      <c r="I1004" s="41">
        <f t="shared" si="1398"/>
        <v>109.884574</v>
      </c>
      <c r="J1004" s="41">
        <f t="shared" si="1399"/>
        <v>109.884574</v>
      </c>
      <c r="K1004" s="41">
        <f t="shared" si="1400"/>
        <v>0</v>
      </c>
      <c r="L1004" s="41" t="str">
        <f t="shared" si="1401"/>
        <v/>
      </c>
      <c r="M1004" s="41" t="str">
        <f t="shared" si="1402"/>
        <v/>
      </c>
      <c r="N1004" s="41" t="str">
        <f t="shared" si="1382"/>
        <v/>
      </c>
      <c r="O1004" s="41" t="str">
        <f t="shared" si="1403"/>
        <v/>
      </c>
      <c r="P1004" s="41" t="str">
        <f t="shared" si="1404"/>
        <v/>
      </c>
      <c r="Q1004" s="41" t="str">
        <f t="shared" si="1405"/>
        <v/>
      </c>
      <c r="R1004" s="41" t="str">
        <f t="shared" si="1406"/>
        <v/>
      </c>
      <c r="S1004" s="41" t="str">
        <f t="shared" si="1407"/>
        <v/>
      </c>
      <c r="T1004" s="41" t="str">
        <f t="shared" si="1408"/>
        <v/>
      </c>
      <c r="U1004" s="41">
        <f t="shared" si="1409"/>
        <v>109.884574</v>
      </c>
      <c r="V1004" s="41">
        <f t="shared" si="1410"/>
        <v>109.884574</v>
      </c>
      <c r="W1004" s="41">
        <f t="shared" si="1411"/>
        <v>0</v>
      </c>
      <c r="X1004" s="41" t="str">
        <f t="shared" si="1412"/>
        <v/>
      </c>
      <c r="Y1004" s="41" t="str">
        <f t="shared" si="1413"/>
        <v/>
      </c>
      <c r="Z1004" s="41" t="str">
        <f t="shared" si="1414"/>
        <v/>
      </c>
    </row>
    <row r="1005" spans="4:46" x14ac:dyDescent="0.25">
      <c r="D1005" s="18">
        <v>2002</v>
      </c>
      <c r="E1005" s="47">
        <f t="shared" si="1397"/>
        <v>4</v>
      </c>
      <c r="F1005" s="9" t="s">
        <v>1004</v>
      </c>
      <c r="G1005" s="9">
        <v>102.476624</v>
      </c>
      <c r="I1005" s="41">
        <f t="shared" si="1398"/>
        <v>102.476624</v>
      </c>
      <c r="J1005" s="41">
        <f t="shared" si="1399"/>
        <v>102.476624</v>
      </c>
      <c r="K1005" s="41">
        <f t="shared" si="1400"/>
        <v>0</v>
      </c>
      <c r="L1005" s="41" t="str">
        <f t="shared" si="1401"/>
        <v/>
      </c>
      <c r="M1005" s="41" t="str">
        <f t="shared" si="1402"/>
        <v/>
      </c>
      <c r="N1005" s="41" t="str">
        <f t="shared" si="1382"/>
        <v/>
      </c>
      <c r="O1005" s="41" t="str">
        <f t="shared" si="1403"/>
        <v/>
      </c>
      <c r="P1005" s="41" t="str">
        <f t="shared" si="1404"/>
        <v/>
      </c>
      <c r="Q1005" s="41" t="str">
        <f t="shared" si="1405"/>
        <v/>
      </c>
      <c r="R1005" s="41" t="str">
        <f t="shared" si="1406"/>
        <v/>
      </c>
      <c r="S1005" s="41" t="str">
        <f t="shared" si="1407"/>
        <v/>
      </c>
      <c r="T1005" s="41" t="str">
        <f t="shared" si="1408"/>
        <v/>
      </c>
      <c r="U1005" s="41">
        <f t="shared" si="1409"/>
        <v>102.476624</v>
      </c>
      <c r="V1005" s="41">
        <f t="shared" si="1410"/>
        <v>102.476624</v>
      </c>
      <c r="W1005" s="41">
        <f t="shared" si="1411"/>
        <v>0</v>
      </c>
      <c r="X1005" s="41" t="str">
        <f t="shared" si="1412"/>
        <v/>
      </c>
      <c r="Y1005" s="41" t="str">
        <f t="shared" si="1413"/>
        <v/>
      </c>
      <c r="Z1005" s="41" t="str">
        <f t="shared" si="1414"/>
        <v/>
      </c>
    </row>
    <row r="1006" spans="4:46" x14ac:dyDescent="0.25">
      <c r="D1006" s="18">
        <v>2002</v>
      </c>
      <c r="E1006" s="47">
        <f t="shared" si="1397"/>
        <v>4</v>
      </c>
      <c r="F1006" s="9" t="s">
        <v>1005</v>
      </c>
      <c r="G1006" s="9">
        <v>207.02086600000001</v>
      </c>
      <c r="I1006" s="41">
        <f t="shared" si="1398"/>
        <v>207.02086600000001</v>
      </c>
      <c r="J1006" s="41">
        <f t="shared" si="1399"/>
        <v>207.02086600000001</v>
      </c>
      <c r="K1006" s="41">
        <f t="shared" si="1400"/>
        <v>0</v>
      </c>
      <c r="L1006" s="41" t="str">
        <f t="shared" si="1401"/>
        <v/>
      </c>
      <c r="M1006" s="41" t="str">
        <f t="shared" si="1402"/>
        <v/>
      </c>
      <c r="N1006" s="41" t="str">
        <f t="shared" si="1382"/>
        <v/>
      </c>
      <c r="O1006" s="41" t="str">
        <f t="shared" si="1403"/>
        <v/>
      </c>
      <c r="P1006" s="41" t="str">
        <f t="shared" si="1404"/>
        <v/>
      </c>
      <c r="Q1006" s="41" t="str">
        <f t="shared" si="1405"/>
        <v/>
      </c>
      <c r="R1006" s="41" t="str">
        <f t="shared" si="1406"/>
        <v/>
      </c>
      <c r="S1006" s="41" t="str">
        <f t="shared" si="1407"/>
        <v/>
      </c>
      <c r="T1006" s="41" t="str">
        <f t="shared" si="1408"/>
        <v/>
      </c>
      <c r="U1006" s="41">
        <f t="shared" si="1409"/>
        <v>207.02086600000001</v>
      </c>
      <c r="V1006" s="41">
        <f t="shared" si="1410"/>
        <v>207.02086600000001</v>
      </c>
      <c r="W1006" s="41">
        <f t="shared" si="1411"/>
        <v>0</v>
      </c>
      <c r="X1006" s="41" t="str">
        <f t="shared" si="1412"/>
        <v/>
      </c>
      <c r="Y1006" s="41" t="str">
        <f t="shared" si="1413"/>
        <v/>
      </c>
      <c r="Z1006" s="41" t="str">
        <f t="shared" si="1414"/>
        <v/>
      </c>
    </row>
    <row r="1007" spans="4:46" x14ac:dyDescent="0.25">
      <c r="D1007" s="18">
        <v>2002</v>
      </c>
      <c r="E1007" s="47">
        <f t="shared" si="1397"/>
        <v>4</v>
      </c>
      <c r="F1007" s="9" t="s">
        <v>1006</v>
      </c>
      <c r="G1007" s="9">
        <v>-91.102435</v>
      </c>
      <c r="I1007" s="41">
        <f t="shared" si="1398"/>
        <v>-91.102435</v>
      </c>
      <c r="J1007" s="41">
        <f t="shared" si="1399"/>
        <v>0</v>
      </c>
      <c r="K1007" s="41">
        <f t="shared" si="1400"/>
        <v>-91.102435</v>
      </c>
      <c r="L1007" s="41" t="str">
        <f t="shared" si="1401"/>
        <v/>
      </c>
      <c r="M1007" s="41" t="str">
        <f t="shared" si="1402"/>
        <v/>
      </c>
      <c r="N1007" s="41" t="str">
        <f t="shared" si="1382"/>
        <v/>
      </c>
      <c r="O1007" s="41" t="str">
        <f t="shared" si="1403"/>
        <v/>
      </c>
      <c r="P1007" s="41" t="str">
        <f t="shared" si="1404"/>
        <v/>
      </c>
      <c r="Q1007" s="41" t="str">
        <f t="shared" si="1405"/>
        <v/>
      </c>
      <c r="R1007" s="41" t="str">
        <f t="shared" si="1406"/>
        <v/>
      </c>
      <c r="S1007" s="41" t="str">
        <f t="shared" si="1407"/>
        <v/>
      </c>
      <c r="T1007" s="41" t="str">
        <f t="shared" si="1408"/>
        <v/>
      </c>
      <c r="U1007" s="41">
        <f t="shared" si="1409"/>
        <v>-91.102435</v>
      </c>
      <c r="V1007" s="41">
        <f t="shared" si="1410"/>
        <v>0</v>
      </c>
      <c r="W1007" s="41">
        <f t="shared" si="1411"/>
        <v>-91.102435</v>
      </c>
      <c r="X1007" s="41" t="str">
        <f t="shared" si="1412"/>
        <v/>
      </c>
      <c r="Y1007" s="41" t="str">
        <f t="shared" si="1413"/>
        <v/>
      </c>
      <c r="Z1007" s="41" t="str">
        <f t="shared" si="1414"/>
        <v/>
      </c>
    </row>
    <row r="1008" spans="4:46" x14ac:dyDescent="0.25">
      <c r="D1008" s="18">
        <v>2002</v>
      </c>
      <c r="E1008" s="47">
        <f t="shared" si="1397"/>
        <v>4</v>
      </c>
      <c r="F1008" s="9" t="s">
        <v>1007</v>
      </c>
      <c r="G1008" s="9">
        <v>-98.452635999999998</v>
      </c>
      <c r="I1008" s="41">
        <f t="shared" si="1398"/>
        <v>-98.452635999999998</v>
      </c>
      <c r="J1008" s="41">
        <f t="shared" si="1399"/>
        <v>0</v>
      </c>
      <c r="K1008" s="41">
        <f t="shared" si="1400"/>
        <v>-98.452635999999998</v>
      </c>
      <c r="L1008" s="41" t="str">
        <f t="shared" si="1401"/>
        <v/>
      </c>
      <c r="M1008" s="41" t="str">
        <f t="shared" si="1402"/>
        <v/>
      </c>
      <c r="N1008" s="41" t="str">
        <f t="shared" si="1382"/>
        <v/>
      </c>
      <c r="O1008" s="41" t="str">
        <f t="shared" si="1403"/>
        <v/>
      </c>
      <c r="P1008" s="41" t="str">
        <f t="shared" si="1404"/>
        <v/>
      </c>
      <c r="Q1008" s="41" t="str">
        <f t="shared" si="1405"/>
        <v/>
      </c>
      <c r="R1008" s="41" t="str">
        <f t="shared" si="1406"/>
        <v/>
      </c>
      <c r="S1008" s="41" t="str">
        <f t="shared" si="1407"/>
        <v/>
      </c>
      <c r="T1008" s="41" t="str">
        <f t="shared" si="1408"/>
        <v/>
      </c>
      <c r="U1008" s="41">
        <f t="shared" si="1409"/>
        <v>-98.452635999999998</v>
      </c>
      <c r="V1008" s="41">
        <f t="shared" si="1410"/>
        <v>0</v>
      </c>
      <c r="W1008" s="41">
        <f t="shared" si="1411"/>
        <v>-98.452635999999998</v>
      </c>
      <c r="X1008" s="41" t="str">
        <f t="shared" si="1412"/>
        <v/>
      </c>
      <c r="Y1008" s="41" t="str">
        <f t="shared" si="1413"/>
        <v/>
      </c>
      <c r="Z1008" s="41" t="str">
        <f t="shared" si="1414"/>
        <v/>
      </c>
    </row>
    <row r="1009" spans="4:46" x14ac:dyDescent="0.25">
      <c r="D1009" s="18">
        <v>2002</v>
      </c>
      <c r="E1009" s="47">
        <f t="shared" si="1397"/>
        <v>4</v>
      </c>
      <c r="F1009" s="9" t="s">
        <v>1008</v>
      </c>
      <c r="G1009" s="9">
        <v>-149.77809999999999</v>
      </c>
      <c r="I1009" s="41">
        <f t="shared" si="1398"/>
        <v>-149.77809999999999</v>
      </c>
      <c r="J1009" s="41">
        <f t="shared" si="1399"/>
        <v>0</v>
      </c>
      <c r="K1009" s="41">
        <f t="shared" si="1400"/>
        <v>-149.77809999999999</v>
      </c>
      <c r="L1009" s="41" t="str">
        <f t="shared" si="1401"/>
        <v/>
      </c>
      <c r="M1009" s="41" t="str">
        <f t="shared" si="1402"/>
        <v/>
      </c>
      <c r="N1009" s="41" t="str">
        <f t="shared" si="1382"/>
        <v/>
      </c>
      <c r="O1009" s="41" t="str">
        <f t="shared" si="1403"/>
        <v/>
      </c>
      <c r="P1009" s="41" t="str">
        <f t="shared" si="1404"/>
        <v/>
      </c>
      <c r="Q1009" s="41" t="str">
        <f t="shared" si="1405"/>
        <v/>
      </c>
      <c r="R1009" s="41" t="str">
        <f t="shared" si="1406"/>
        <v/>
      </c>
      <c r="S1009" s="41" t="str">
        <f t="shared" si="1407"/>
        <v/>
      </c>
      <c r="T1009" s="41" t="str">
        <f t="shared" si="1408"/>
        <v/>
      </c>
      <c r="U1009" s="41">
        <f t="shared" si="1409"/>
        <v>-149.77809999999999</v>
      </c>
      <c r="V1009" s="41">
        <f t="shared" si="1410"/>
        <v>0</v>
      </c>
      <c r="W1009" s="41">
        <f t="shared" si="1411"/>
        <v>-149.77809999999999</v>
      </c>
      <c r="X1009" s="41" t="str">
        <f t="shared" si="1412"/>
        <v/>
      </c>
      <c r="Y1009" s="41" t="str">
        <f t="shared" si="1413"/>
        <v/>
      </c>
      <c r="Z1009" s="41" t="str">
        <f t="shared" si="1414"/>
        <v/>
      </c>
    </row>
    <row r="1010" spans="4:46" x14ac:dyDescent="0.25">
      <c r="D1010" s="18">
        <v>2002</v>
      </c>
      <c r="E1010" s="47">
        <f t="shared" si="1397"/>
        <v>4</v>
      </c>
      <c r="F1010" s="9" t="s">
        <v>1009</v>
      </c>
      <c r="G1010" s="9">
        <v>-176.32869500000001</v>
      </c>
      <c r="I1010" s="41">
        <f t="shared" si="1398"/>
        <v>-176.32869500000001</v>
      </c>
      <c r="J1010" s="41">
        <f t="shared" si="1399"/>
        <v>0</v>
      </c>
      <c r="K1010" s="41">
        <f t="shared" si="1400"/>
        <v>-176.32869500000001</v>
      </c>
      <c r="L1010" s="41" t="str">
        <f t="shared" si="1401"/>
        <v/>
      </c>
      <c r="M1010" s="41" t="str">
        <f t="shared" si="1402"/>
        <v/>
      </c>
      <c r="N1010" s="41" t="str">
        <f t="shared" si="1382"/>
        <v/>
      </c>
      <c r="O1010" s="41" t="str">
        <f t="shared" si="1403"/>
        <v/>
      </c>
      <c r="P1010" s="41" t="str">
        <f t="shared" si="1404"/>
        <v/>
      </c>
      <c r="Q1010" s="41" t="str">
        <f t="shared" si="1405"/>
        <v/>
      </c>
      <c r="R1010" s="41" t="str">
        <f t="shared" si="1406"/>
        <v/>
      </c>
      <c r="S1010" s="41" t="str">
        <f t="shared" si="1407"/>
        <v/>
      </c>
      <c r="T1010" s="41" t="str">
        <f t="shared" si="1408"/>
        <v/>
      </c>
      <c r="U1010" s="41">
        <f t="shared" si="1409"/>
        <v>-176.32869500000001</v>
      </c>
      <c r="V1010" s="41">
        <f t="shared" si="1410"/>
        <v>0</v>
      </c>
      <c r="W1010" s="41">
        <f t="shared" si="1411"/>
        <v>-176.32869500000001</v>
      </c>
      <c r="X1010" s="41" t="str">
        <f t="shared" si="1412"/>
        <v/>
      </c>
      <c r="Y1010" s="41" t="str">
        <f t="shared" si="1413"/>
        <v/>
      </c>
      <c r="Z1010" s="41" t="str">
        <f t="shared" si="1414"/>
        <v/>
      </c>
    </row>
    <row r="1011" spans="4:46" x14ac:dyDescent="0.25">
      <c r="D1011" s="18">
        <v>2002</v>
      </c>
      <c r="E1011" s="47">
        <f t="shared" si="1397"/>
        <v>4</v>
      </c>
      <c r="F1011" s="9" t="s">
        <v>1010</v>
      </c>
      <c r="G1011" s="9">
        <v>-126.469674</v>
      </c>
      <c r="I1011" s="41">
        <f t="shared" si="1398"/>
        <v>-126.469674</v>
      </c>
      <c r="J1011" s="41">
        <f t="shared" si="1399"/>
        <v>0</v>
      </c>
      <c r="K1011" s="41">
        <f t="shared" si="1400"/>
        <v>-126.469674</v>
      </c>
      <c r="L1011" s="41" t="str">
        <f t="shared" si="1401"/>
        <v/>
      </c>
      <c r="M1011" s="41" t="str">
        <f t="shared" si="1402"/>
        <v/>
      </c>
      <c r="N1011" s="41" t="str">
        <f t="shared" si="1382"/>
        <v/>
      </c>
      <c r="O1011" s="41" t="str">
        <f t="shared" si="1403"/>
        <v/>
      </c>
      <c r="P1011" s="41" t="str">
        <f t="shared" si="1404"/>
        <v/>
      </c>
      <c r="Q1011" s="41" t="str">
        <f t="shared" si="1405"/>
        <v/>
      </c>
      <c r="R1011" s="41" t="str">
        <f t="shared" si="1406"/>
        <v/>
      </c>
      <c r="S1011" s="41" t="str">
        <f t="shared" si="1407"/>
        <v/>
      </c>
      <c r="T1011" s="41" t="str">
        <f t="shared" si="1408"/>
        <v/>
      </c>
      <c r="U1011" s="41">
        <f t="shared" si="1409"/>
        <v>-126.469674</v>
      </c>
      <c r="V1011" s="41">
        <f t="shared" si="1410"/>
        <v>0</v>
      </c>
      <c r="W1011" s="41">
        <f t="shared" si="1411"/>
        <v>-126.469674</v>
      </c>
      <c r="X1011" s="41" t="str">
        <f t="shared" si="1412"/>
        <v/>
      </c>
      <c r="Y1011" s="41" t="str">
        <f t="shared" si="1413"/>
        <v/>
      </c>
      <c r="Z1011" s="41" t="str">
        <f t="shared" si="1414"/>
        <v/>
      </c>
      <c r="AC1011" s="14">
        <f>SUM(I1000:I1011)</f>
        <v>46.968751999999967</v>
      </c>
      <c r="AD1011" s="14">
        <f>SUM(J1000:J1011)</f>
        <v>761.31058600000006</v>
      </c>
      <c r="AE1011" s="14">
        <f>SUM(K1000:K1011)</f>
        <v>-714.34183400000006</v>
      </c>
      <c r="AF1011" s="14" t="str">
        <f>IF(AF$38=$E1011,SUM(L1000:L1011),"")</f>
        <v/>
      </c>
      <c r="AG1011" s="14" t="str">
        <f t="shared" ref="AG1011" si="1415">IF(AG$38=$E1011,SUM(M1000:M1011),"")</f>
        <v/>
      </c>
      <c r="AH1011" s="14" t="str">
        <f t="shared" ref="AH1011" si="1416">IF(AH$38=$E1011,SUM(N1000:N1011),"")</f>
        <v/>
      </c>
      <c r="AI1011" s="14" t="str">
        <f t="shared" ref="AI1011" si="1417">IF(AI$38=$E1011,SUM(O1000:O1011),"")</f>
        <v/>
      </c>
      <c r="AJ1011" s="14" t="str">
        <f t="shared" ref="AJ1011" si="1418">IF(AJ$38=$E1011,SUM(P1000:P1011),"")</f>
        <v/>
      </c>
      <c r="AK1011" s="14" t="str">
        <f t="shared" ref="AK1011" si="1419">IF(AK$38=$E1011,SUM(Q1000:Q1011),"")</f>
        <v/>
      </c>
      <c r="AL1011" s="14" t="str">
        <f t="shared" ref="AL1011" si="1420">IF(AL$38=$E1011,SUM(R1000:R1011),"")</f>
        <v/>
      </c>
      <c r="AM1011" s="14" t="str">
        <f t="shared" ref="AM1011" si="1421">IF(AM$38=$E1011,SUM(S1000:S1011),"")</f>
        <v/>
      </c>
      <c r="AN1011" s="14" t="str">
        <f t="shared" ref="AN1011" si="1422">IF(AN$38=$E1011,SUM(T1000:T1011),"")</f>
        <v/>
      </c>
      <c r="AO1011" s="14">
        <f t="shared" ref="AO1011" si="1423">IF(AO$38=$E1011,SUM(U1000:U1011),"")</f>
        <v>46.968751999999967</v>
      </c>
      <c r="AP1011" s="14">
        <f t="shared" ref="AP1011" si="1424">IF(AP$38=$E1011,SUM(V1000:V1011),"")</f>
        <v>761.31058600000006</v>
      </c>
      <c r="AQ1011" s="14">
        <f t="shared" ref="AQ1011" si="1425">IF(AQ$38=$E1011,SUM(W1000:W1011),"")</f>
        <v>-714.34183400000006</v>
      </c>
      <c r="AR1011" s="14" t="str">
        <f t="shared" ref="AR1011" si="1426">IF(AR$38=$E1011,SUM(X1000:X1011),"")</f>
        <v/>
      </c>
      <c r="AS1011" s="14" t="str">
        <f t="shared" ref="AS1011" si="1427">IF(AS$38=$E1011,SUM(Y1000:Y1011),"")</f>
        <v/>
      </c>
      <c r="AT1011" s="14" t="str">
        <f t="shared" ref="AT1011" si="1428">IF(AT$38=$E1011,SUM(Z1000:Z1011),"")</f>
        <v/>
      </c>
    </row>
    <row r="1012" spans="4:46" x14ac:dyDescent="0.25">
      <c r="D1012" s="18">
        <v>2003</v>
      </c>
      <c r="E1012" s="47">
        <f t="shared" si="1397"/>
        <v>2</v>
      </c>
      <c r="F1012" s="9" t="s">
        <v>1011</v>
      </c>
      <c r="G1012" s="9">
        <v>-54.965673000000002</v>
      </c>
      <c r="I1012" s="41">
        <f t="shared" si="1398"/>
        <v>-54.965673000000002</v>
      </c>
      <c r="J1012" s="41">
        <f t="shared" si="1399"/>
        <v>0</v>
      </c>
      <c r="K1012" s="41">
        <f t="shared" si="1400"/>
        <v>-54.965673000000002</v>
      </c>
      <c r="L1012" s="41" t="str">
        <f t="shared" si="1401"/>
        <v/>
      </c>
      <c r="M1012" s="41" t="str">
        <f t="shared" si="1402"/>
        <v/>
      </c>
      <c r="N1012" s="41" t="str">
        <f t="shared" si="1382"/>
        <v/>
      </c>
      <c r="O1012" s="41">
        <f t="shared" si="1403"/>
        <v>-54.965673000000002</v>
      </c>
      <c r="P1012" s="41">
        <f t="shared" si="1404"/>
        <v>0</v>
      </c>
      <c r="Q1012" s="41">
        <f t="shared" si="1405"/>
        <v>-54.965673000000002</v>
      </c>
      <c r="R1012" s="41" t="str">
        <f t="shared" si="1406"/>
        <v/>
      </c>
      <c r="S1012" s="41" t="str">
        <f t="shared" si="1407"/>
        <v/>
      </c>
      <c r="T1012" s="41" t="str">
        <f t="shared" si="1408"/>
        <v/>
      </c>
      <c r="U1012" s="41" t="str">
        <f t="shared" si="1409"/>
        <v/>
      </c>
      <c r="V1012" s="41" t="str">
        <f t="shared" si="1410"/>
        <v/>
      </c>
      <c r="W1012" s="41" t="str">
        <f t="shared" si="1411"/>
        <v/>
      </c>
      <c r="X1012" s="41" t="str">
        <f t="shared" si="1412"/>
        <v/>
      </c>
      <c r="Y1012" s="41" t="str">
        <f t="shared" si="1413"/>
        <v/>
      </c>
      <c r="Z1012" s="41" t="str">
        <f t="shared" si="1414"/>
        <v/>
      </c>
    </row>
    <row r="1013" spans="4:46" x14ac:dyDescent="0.25">
      <c r="D1013" s="18">
        <v>2003</v>
      </c>
      <c r="E1013" s="47">
        <f t="shared" si="1397"/>
        <v>2</v>
      </c>
      <c r="F1013" s="9" t="s">
        <v>1012</v>
      </c>
      <c r="G1013" s="9">
        <v>-34.708167000000003</v>
      </c>
      <c r="I1013" s="41">
        <f t="shared" si="1398"/>
        <v>-34.708167000000003</v>
      </c>
      <c r="J1013" s="41">
        <f t="shared" si="1399"/>
        <v>0</v>
      </c>
      <c r="K1013" s="41">
        <f t="shared" si="1400"/>
        <v>-34.708167000000003</v>
      </c>
      <c r="L1013" s="41" t="str">
        <f t="shared" si="1401"/>
        <v/>
      </c>
      <c r="M1013" s="41" t="str">
        <f t="shared" si="1402"/>
        <v/>
      </c>
      <c r="N1013" s="41" t="str">
        <f t="shared" si="1382"/>
        <v/>
      </c>
      <c r="O1013" s="41">
        <f t="shared" si="1403"/>
        <v>-34.708167000000003</v>
      </c>
      <c r="P1013" s="41">
        <f t="shared" si="1404"/>
        <v>0</v>
      </c>
      <c r="Q1013" s="41">
        <f t="shared" si="1405"/>
        <v>-34.708167000000003</v>
      </c>
      <c r="R1013" s="41" t="str">
        <f t="shared" si="1406"/>
        <v/>
      </c>
      <c r="S1013" s="41" t="str">
        <f t="shared" si="1407"/>
        <v/>
      </c>
      <c r="T1013" s="41" t="str">
        <f t="shared" si="1408"/>
        <v/>
      </c>
      <c r="U1013" s="41" t="str">
        <f t="shared" si="1409"/>
        <v/>
      </c>
      <c r="V1013" s="41" t="str">
        <f t="shared" si="1410"/>
        <v/>
      </c>
      <c r="W1013" s="41" t="str">
        <f t="shared" si="1411"/>
        <v/>
      </c>
      <c r="X1013" s="41" t="str">
        <f t="shared" si="1412"/>
        <v/>
      </c>
      <c r="Y1013" s="41" t="str">
        <f t="shared" si="1413"/>
        <v/>
      </c>
      <c r="Z1013" s="41" t="str">
        <f t="shared" si="1414"/>
        <v/>
      </c>
    </row>
    <row r="1014" spans="4:46" x14ac:dyDescent="0.25">
      <c r="D1014" s="18">
        <v>2003</v>
      </c>
      <c r="E1014" s="47">
        <f t="shared" si="1397"/>
        <v>2</v>
      </c>
      <c r="F1014" s="9" t="s">
        <v>1013</v>
      </c>
      <c r="G1014" s="9">
        <v>183.48823999999999</v>
      </c>
      <c r="I1014" s="41">
        <f t="shared" si="1398"/>
        <v>183.48823999999999</v>
      </c>
      <c r="J1014" s="41">
        <f t="shared" si="1399"/>
        <v>183.48823999999999</v>
      </c>
      <c r="K1014" s="41">
        <f t="shared" si="1400"/>
        <v>0</v>
      </c>
      <c r="L1014" s="41" t="str">
        <f t="shared" si="1401"/>
        <v/>
      </c>
      <c r="M1014" s="41" t="str">
        <f t="shared" si="1402"/>
        <v/>
      </c>
      <c r="N1014" s="41" t="str">
        <f t="shared" si="1382"/>
        <v/>
      </c>
      <c r="O1014" s="41">
        <f t="shared" si="1403"/>
        <v>183.48823999999999</v>
      </c>
      <c r="P1014" s="41">
        <f t="shared" si="1404"/>
        <v>183.48823999999999</v>
      </c>
      <c r="Q1014" s="41">
        <f t="shared" si="1405"/>
        <v>0</v>
      </c>
      <c r="R1014" s="41" t="str">
        <f t="shared" si="1406"/>
        <v/>
      </c>
      <c r="S1014" s="41" t="str">
        <f t="shared" si="1407"/>
        <v/>
      </c>
      <c r="T1014" s="41" t="str">
        <f t="shared" si="1408"/>
        <v/>
      </c>
      <c r="U1014" s="41" t="str">
        <f t="shared" si="1409"/>
        <v/>
      </c>
      <c r="V1014" s="41" t="str">
        <f t="shared" si="1410"/>
        <v/>
      </c>
      <c r="W1014" s="41" t="str">
        <f t="shared" si="1411"/>
        <v/>
      </c>
      <c r="X1014" s="41" t="str">
        <f t="shared" si="1412"/>
        <v/>
      </c>
      <c r="Y1014" s="41" t="str">
        <f t="shared" si="1413"/>
        <v/>
      </c>
      <c r="Z1014" s="41" t="str">
        <f t="shared" si="1414"/>
        <v/>
      </c>
    </row>
    <row r="1015" spans="4:46" x14ac:dyDescent="0.25">
      <c r="D1015" s="18">
        <v>2003</v>
      </c>
      <c r="E1015" s="47">
        <f t="shared" si="1397"/>
        <v>2</v>
      </c>
      <c r="F1015" s="9" t="s">
        <v>1014</v>
      </c>
      <c r="G1015" s="9">
        <v>312.36270100000002</v>
      </c>
      <c r="I1015" s="41">
        <f t="shared" si="1398"/>
        <v>312.36270100000002</v>
      </c>
      <c r="J1015" s="41">
        <f t="shared" si="1399"/>
        <v>312.36270100000002</v>
      </c>
      <c r="K1015" s="41">
        <f t="shared" si="1400"/>
        <v>0</v>
      </c>
      <c r="L1015" s="41" t="str">
        <f t="shared" si="1401"/>
        <v/>
      </c>
      <c r="M1015" s="41" t="str">
        <f t="shared" si="1402"/>
        <v/>
      </c>
      <c r="N1015" s="41" t="str">
        <f t="shared" si="1382"/>
        <v/>
      </c>
      <c r="O1015" s="41">
        <f t="shared" si="1403"/>
        <v>312.36270100000002</v>
      </c>
      <c r="P1015" s="41">
        <f t="shared" si="1404"/>
        <v>312.36270100000002</v>
      </c>
      <c r="Q1015" s="41">
        <f t="shared" si="1405"/>
        <v>0</v>
      </c>
      <c r="R1015" s="41" t="str">
        <f t="shared" si="1406"/>
        <v/>
      </c>
      <c r="S1015" s="41" t="str">
        <f t="shared" si="1407"/>
        <v/>
      </c>
      <c r="T1015" s="41" t="str">
        <f t="shared" si="1408"/>
        <v/>
      </c>
      <c r="U1015" s="41" t="str">
        <f t="shared" si="1409"/>
        <v/>
      </c>
      <c r="V1015" s="41" t="str">
        <f t="shared" si="1410"/>
        <v/>
      </c>
      <c r="W1015" s="41" t="str">
        <f t="shared" si="1411"/>
        <v/>
      </c>
      <c r="X1015" s="41" t="str">
        <f t="shared" si="1412"/>
        <v/>
      </c>
      <c r="Y1015" s="41" t="str">
        <f t="shared" si="1413"/>
        <v/>
      </c>
      <c r="Z1015" s="41" t="str">
        <f t="shared" si="1414"/>
        <v/>
      </c>
    </row>
    <row r="1016" spans="4:46" x14ac:dyDescent="0.25">
      <c r="D1016" s="18">
        <v>2003</v>
      </c>
      <c r="E1016" s="47">
        <f t="shared" si="1397"/>
        <v>2</v>
      </c>
      <c r="F1016" s="9" t="s">
        <v>1015</v>
      </c>
      <c r="G1016" s="9">
        <v>111.46348399999999</v>
      </c>
      <c r="I1016" s="41">
        <f t="shared" si="1398"/>
        <v>111.46348399999999</v>
      </c>
      <c r="J1016" s="41">
        <f t="shared" si="1399"/>
        <v>111.46348399999999</v>
      </c>
      <c r="K1016" s="41">
        <f t="shared" si="1400"/>
        <v>0</v>
      </c>
      <c r="L1016" s="41" t="str">
        <f t="shared" si="1401"/>
        <v/>
      </c>
      <c r="M1016" s="41" t="str">
        <f t="shared" si="1402"/>
        <v/>
      </c>
      <c r="N1016" s="41" t="str">
        <f t="shared" si="1382"/>
        <v/>
      </c>
      <c r="O1016" s="41">
        <f t="shared" si="1403"/>
        <v>111.46348399999999</v>
      </c>
      <c r="P1016" s="41">
        <f t="shared" si="1404"/>
        <v>111.46348399999999</v>
      </c>
      <c r="Q1016" s="41">
        <f t="shared" si="1405"/>
        <v>0</v>
      </c>
      <c r="R1016" s="41" t="str">
        <f t="shared" si="1406"/>
        <v/>
      </c>
      <c r="S1016" s="41" t="str">
        <f t="shared" si="1407"/>
        <v/>
      </c>
      <c r="T1016" s="41" t="str">
        <f t="shared" si="1408"/>
        <v/>
      </c>
      <c r="U1016" s="41" t="str">
        <f t="shared" si="1409"/>
        <v/>
      </c>
      <c r="V1016" s="41" t="str">
        <f t="shared" si="1410"/>
        <v/>
      </c>
      <c r="W1016" s="41" t="str">
        <f t="shared" si="1411"/>
        <v/>
      </c>
      <c r="X1016" s="41" t="str">
        <f t="shared" si="1412"/>
        <v/>
      </c>
      <c r="Y1016" s="41" t="str">
        <f t="shared" si="1413"/>
        <v/>
      </c>
      <c r="Z1016" s="41" t="str">
        <f t="shared" si="1414"/>
        <v/>
      </c>
    </row>
    <row r="1017" spans="4:46" x14ac:dyDescent="0.25">
      <c r="D1017" s="18">
        <v>2003</v>
      </c>
      <c r="E1017" s="47">
        <f t="shared" si="1397"/>
        <v>2</v>
      </c>
      <c r="F1017" s="9" t="s">
        <v>1016</v>
      </c>
      <c r="G1017" s="9">
        <v>154.59777</v>
      </c>
      <c r="I1017" s="41">
        <f t="shared" si="1398"/>
        <v>154.59777</v>
      </c>
      <c r="J1017" s="41">
        <f t="shared" si="1399"/>
        <v>154.59777</v>
      </c>
      <c r="K1017" s="41">
        <f t="shared" si="1400"/>
        <v>0</v>
      </c>
      <c r="L1017" s="41" t="str">
        <f t="shared" si="1401"/>
        <v/>
      </c>
      <c r="M1017" s="41" t="str">
        <f t="shared" si="1402"/>
        <v/>
      </c>
      <c r="N1017" s="41" t="str">
        <f t="shared" si="1382"/>
        <v/>
      </c>
      <c r="O1017" s="41">
        <f t="shared" si="1403"/>
        <v>154.59777</v>
      </c>
      <c r="P1017" s="41">
        <f t="shared" si="1404"/>
        <v>154.59777</v>
      </c>
      <c r="Q1017" s="41">
        <f t="shared" si="1405"/>
        <v>0</v>
      </c>
      <c r="R1017" s="41" t="str">
        <f t="shared" si="1406"/>
        <v/>
      </c>
      <c r="S1017" s="41" t="str">
        <f t="shared" si="1407"/>
        <v/>
      </c>
      <c r="T1017" s="41" t="str">
        <f t="shared" si="1408"/>
        <v/>
      </c>
      <c r="U1017" s="41" t="str">
        <f t="shared" si="1409"/>
        <v/>
      </c>
      <c r="V1017" s="41" t="str">
        <f t="shared" si="1410"/>
        <v/>
      </c>
      <c r="W1017" s="41" t="str">
        <f t="shared" si="1411"/>
        <v/>
      </c>
      <c r="X1017" s="41" t="str">
        <f t="shared" si="1412"/>
        <v/>
      </c>
      <c r="Y1017" s="41" t="str">
        <f t="shared" si="1413"/>
        <v/>
      </c>
      <c r="Z1017" s="41" t="str">
        <f t="shared" si="1414"/>
        <v/>
      </c>
    </row>
    <row r="1018" spans="4:46" x14ac:dyDescent="0.25">
      <c r="D1018" s="18">
        <v>2003</v>
      </c>
      <c r="E1018" s="47">
        <f t="shared" si="1397"/>
        <v>2</v>
      </c>
      <c r="F1018" s="9" t="s">
        <v>1017</v>
      </c>
      <c r="G1018" s="9">
        <v>199.83716100000001</v>
      </c>
      <c r="I1018" s="41">
        <f t="shared" si="1398"/>
        <v>199.83716100000001</v>
      </c>
      <c r="J1018" s="41">
        <f t="shared" si="1399"/>
        <v>199.83716100000001</v>
      </c>
      <c r="K1018" s="41">
        <f t="shared" si="1400"/>
        <v>0</v>
      </c>
      <c r="L1018" s="41" t="str">
        <f t="shared" si="1401"/>
        <v/>
      </c>
      <c r="M1018" s="41" t="str">
        <f t="shared" si="1402"/>
        <v/>
      </c>
      <c r="N1018" s="41" t="str">
        <f t="shared" si="1382"/>
        <v/>
      </c>
      <c r="O1018" s="41">
        <f t="shared" si="1403"/>
        <v>199.83716100000001</v>
      </c>
      <c r="P1018" s="41">
        <f t="shared" si="1404"/>
        <v>199.83716100000001</v>
      </c>
      <c r="Q1018" s="41">
        <f t="shared" si="1405"/>
        <v>0</v>
      </c>
      <c r="R1018" s="41" t="str">
        <f t="shared" si="1406"/>
        <v/>
      </c>
      <c r="S1018" s="41" t="str">
        <f t="shared" si="1407"/>
        <v/>
      </c>
      <c r="T1018" s="41" t="str">
        <f t="shared" si="1408"/>
        <v/>
      </c>
      <c r="U1018" s="41" t="str">
        <f t="shared" si="1409"/>
        <v/>
      </c>
      <c r="V1018" s="41" t="str">
        <f t="shared" si="1410"/>
        <v/>
      </c>
      <c r="W1018" s="41" t="str">
        <f t="shared" si="1411"/>
        <v/>
      </c>
      <c r="X1018" s="41" t="str">
        <f t="shared" si="1412"/>
        <v/>
      </c>
      <c r="Y1018" s="41" t="str">
        <f t="shared" si="1413"/>
        <v/>
      </c>
      <c r="Z1018" s="41" t="str">
        <f t="shared" si="1414"/>
        <v/>
      </c>
    </row>
    <row r="1019" spans="4:46" x14ac:dyDescent="0.25">
      <c r="D1019" s="18">
        <v>2003</v>
      </c>
      <c r="E1019" s="47">
        <f t="shared" si="1397"/>
        <v>2</v>
      </c>
      <c r="F1019" s="9" t="s">
        <v>1018</v>
      </c>
      <c r="G1019" s="9">
        <v>65.834132999999994</v>
      </c>
      <c r="I1019" s="41">
        <f t="shared" si="1398"/>
        <v>65.834132999999994</v>
      </c>
      <c r="J1019" s="41">
        <f t="shared" si="1399"/>
        <v>65.834132999999994</v>
      </c>
      <c r="K1019" s="41">
        <f t="shared" si="1400"/>
        <v>0</v>
      </c>
      <c r="L1019" s="41" t="str">
        <f t="shared" si="1401"/>
        <v/>
      </c>
      <c r="M1019" s="41" t="str">
        <f t="shared" si="1402"/>
        <v/>
      </c>
      <c r="N1019" s="41" t="str">
        <f t="shared" si="1382"/>
        <v/>
      </c>
      <c r="O1019" s="41">
        <f t="shared" si="1403"/>
        <v>65.834132999999994</v>
      </c>
      <c r="P1019" s="41">
        <f t="shared" si="1404"/>
        <v>65.834132999999994</v>
      </c>
      <c r="Q1019" s="41">
        <f t="shared" si="1405"/>
        <v>0</v>
      </c>
      <c r="R1019" s="41" t="str">
        <f t="shared" si="1406"/>
        <v/>
      </c>
      <c r="S1019" s="41" t="str">
        <f t="shared" si="1407"/>
        <v/>
      </c>
      <c r="T1019" s="41" t="str">
        <f t="shared" si="1408"/>
        <v/>
      </c>
      <c r="U1019" s="41" t="str">
        <f t="shared" si="1409"/>
        <v/>
      </c>
      <c r="V1019" s="41" t="str">
        <f t="shared" si="1410"/>
        <v/>
      </c>
      <c r="W1019" s="41" t="str">
        <f t="shared" si="1411"/>
        <v/>
      </c>
      <c r="X1019" s="41" t="str">
        <f t="shared" si="1412"/>
        <v/>
      </c>
      <c r="Y1019" s="41" t="str">
        <f t="shared" si="1413"/>
        <v/>
      </c>
      <c r="Z1019" s="41" t="str">
        <f t="shared" si="1414"/>
        <v/>
      </c>
    </row>
    <row r="1020" spans="4:46" x14ac:dyDescent="0.25">
      <c r="D1020" s="18">
        <v>2003</v>
      </c>
      <c r="E1020" s="47">
        <f t="shared" si="1397"/>
        <v>2</v>
      </c>
      <c r="F1020" s="9" t="s">
        <v>1019</v>
      </c>
      <c r="G1020" s="9">
        <v>75.049053000000001</v>
      </c>
      <c r="I1020" s="41">
        <f t="shared" si="1398"/>
        <v>75.049053000000001</v>
      </c>
      <c r="J1020" s="41">
        <f t="shared" si="1399"/>
        <v>75.049053000000001</v>
      </c>
      <c r="K1020" s="41">
        <f t="shared" si="1400"/>
        <v>0</v>
      </c>
      <c r="L1020" s="41" t="str">
        <f t="shared" si="1401"/>
        <v/>
      </c>
      <c r="M1020" s="41" t="str">
        <f t="shared" si="1402"/>
        <v/>
      </c>
      <c r="N1020" s="41" t="str">
        <f t="shared" si="1382"/>
        <v/>
      </c>
      <c r="O1020" s="41">
        <f t="shared" si="1403"/>
        <v>75.049053000000001</v>
      </c>
      <c r="P1020" s="41">
        <f t="shared" si="1404"/>
        <v>75.049053000000001</v>
      </c>
      <c r="Q1020" s="41">
        <f t="shared" si="1405"/>
        <v>0</v>
      </c>
      <c r="R1020" s="41" t="str">
        <f t="shared" si="1406"/>
        <v/>
      </c>
      <c r="S1020" s="41" t="str">
        <f t="shared" si="1407"/>
        <v/>
      </c>
      <c r="T1020" s="41" t="str">
        <f t="shared" si="1408"/>
        <v/>
      </c>
      <c r="U1020" s="41" t="str">
        <f t="shared" si="1409"/>
        <v/>
      </c>
      <c r="V1020" s="41" t="str">
        <f t="shared" si="1410"/>
        <v/>
      </c>
      <c r="W1020" s="41" t="str">
        <f t="shared" si="1411"/>
        <v/>
      </c>
      <c r="X1020" s="41" t="str">
        <f t="shared" si="1412"/>
        <v/>
      </c>
      <c r="Y1020" s="41" t="str">
        <f t="shared" si="1413"/>
        <v/>
      </c>
      <c r="Z1020" s="41" t="str">
        <f t="shared" si="1414"/>
        <v/>
      </c>
    </row>
    <row r="1021" spans="4:46" x14ac:dyDescent="0.25">
      <c r="D1021" s="18">
        <v>2003</v>
      </c>
      <c r="E1021" s="47">
        <f t="shared" si="1397"/>
        <v>2</v>
      </c>
      <c r="F1021" s="9" t="s">
        <v>1020</v>
      </c>
      <c r="G1021" s="9">
        <v>-131.752251</v>
      </c>
      <c r="I1021" s="41">
        <f t="shared" si="1398"/>
        <v>-131.752251</v>
      </c>
      <c r="J1021" s="41">
        <f t="shared" si="1399"/>
        <v>0</v>
      </c>
      <c r="K1021" s="41">
        <f t="shared" si="1400"/>
        <v>-131.752251</v>
      </c>
      <c r="L1021" s="41" t="str">
        <f t="shared" si="1401"/>
        <v/>
      </c>
      <c r="M1021" s="41" t="str">
        <f t="shared" si="1402"/>
        <v/>
      </c>
      <c r="N1021" s="41" t="str">
        <f t="shared" si="1382"/>
        <v/>
      </c>
      <c r="O1021" s="41">
        <f t="shared" si="1403"/>
        <v>-131.752251</v>
      </c>
      <c r="P1021" s="41">
        <f t="shared" si="1404"/>
        <v>0</v>
      </c>
      <c r="Q1021" s="41">
        <f t="shared" si="1405"/>
        <v>-131.752251</v>
      </c>
      <c r="R1021" s="41" t="str">
        <f t="shared" si="1406"/>
        <v/>
      </c>
      <c r="S1021" s="41" t="str">
        <f t="shared" si="1407"/>
        <v/>
      </c>
      <c r="T1021" s="41" t="str">
        <f t="shared" si="1408"/>
        <v/>
      </c>
      <c r="U1021" s="41" t="str">
        <f t="shared" si="1409"/>
        <v/>
      </c>
      <c r="V1021" s="41" t="str">
        <f t="shared" si="1410"/>
        <v/>
      </c>
      <c r="W1021" s="41" t="str">
        <f t="shared" si="1411"/>
        <v/>
      </c>
      <c r="X1021" s="41" t="str">
        <f t="shared" si="1412"/>
        <v/>
      </c>
      <c r="Y1021" s="41" t="str">
        <f t="shared" si="1413"/>
        <v/>
      </c>
      <c r="Z1021" s="41" t="str">
        <f t="shared" si="1414"/>
        <v/>
      </c>
    </row>
    <row r="1022" spans="4:46" x14ac:dyDescent="0.25">
      <c r="D1022" s="18">
        <v>2003</v>
      </c>
      <c r="E1022" s="47">
        <f t="shared" si="1397"/>
        <v>2</v>
      </c>
      <c r="F1022" s="9" t="s">
        <v>1021</v>
      </c>
      <c r="G1022" s="9">
        <v>-131.72201100000001</v>
      </c>
      <c r="I1022" s="41">
        <f t="shared" si="1398"/>
        <v>-131.72201100000001</v>
      </c>
      <c r="J1022" s="41">
        <f t="shared" si="1399"/>
        <v>0</v>
      </c>
      <c r="K1022" s="41">
        <f t="shared" si="1400"/>
        <v>-131.72201100000001</v>
      </c>
      <c r="L1022" s="41" t="str">
        <f t="shared" si="1401"/>
        <v/>
      </c>
      <c r="M1022" s="41" t="str">
        <f t="shared" si="1402"/>
        <v/>
      </c>
      <c r="N1022" s="41" t="str">
        <f t="shared" si="1382"/>
        <v/>
      </c>
      <c r="O1022" s="41">
        <f t="shared" si="1403"/>
        <v>-131.72201100000001</v>
      </c>
      <c r="P1022" s="41">
        <f t="shared" si="1404"/>
        <v>0</v>
      </c>
      <c r="Q1022" s="41">
        <f t="shared" si="1405"/>
        <v>-131.72201100000001</v>
      </c>
      <c r="R1022" s="41" t="str">
        <f t="shared" si="1406"/>
        <v/>
      </c>
      <c r="S1022" s="41" t="str">
        <f t="shared" si="1407"/>
        <v/>
      </c>
      <c r="T1022" s="41" t="str">
        <f t="shared" si="1408"/>
        <v/>
      </c>
      <c r="U1022" s="41" t="str">
        <f t="shared" si="1409"/>
        <v/>
      </c>
      <c r="V1022" s="41" t="str">
        <f t="shared" si="1410"/>
        <v/>
      </c>
      <c r="W1022" s="41" t="str">
        <f t="shared" si="1411"/>
        <v/>
      </c>
      <c r="X1022" s="41" t="str">
        <f t="shared" si="1412"/>
        <v/>
      </c>
      <c r="Y1022" s="41" t="str">
        <f t="shared" si="1413"/>
        <v/>
      </c>
      <c r="Z1022" s="41" t="str">
        <f t="shared" si="1414"/>
        <v/>
      </c>
    </row>
    <row r="1023" spans="4:46" x14ac:dyDescent="0.25">
      <c r="D1023" s="18">
        <v>2003</v>
      </c>
      <c r="E1023" s="47">
        <f t="shared" si="1397"/>
        <v>2</v>
      </c>
      <c r="F1023" s="9" t="s">
        <v>1022</v>
      </c>
      <c r="G1023" s="9">
        <v>-163.27798899999999</v>
      </c>
      <c r="I1023" s="41">
        <f t="shared" si="1398"/>
        <v>-163.27798899999999</v>
      </c>
      <c r="J1023" s="41">
        <f t="shared" si="1399"/>
        <v>0</v>
      </c>
      <c r="K1023" s="41">
        <f t="shared" si="1400"/>
        <v>-163.27798899999999</v>
      </c>
      <c r="L1023" s="41" t="str">
        <f t="shared" si="1401"/>
        <v/>
      </c>
      <c r="M1023" s="41" t="str">
        <f t="shared" si="1402"/>
        <v/>
      </c>
      <c r="N1023" s="41" t="str">
        <f t="shared" si="1382"/>
        <v/>
      </c>
      <c r="O1023" s="41">
        <f t="shared" si="1403"/>
        <v>-163.27798899999999</v>
      </c>
      <c r="P1023" s="41">
        <f t="shared" si="1404"/>
        <v>0</v>
      </c>
      <c r="Q1023" s="41">
        <f t="shared" si="1405"/>
        <v>-163.27798899999999</v>
      </c>
      <c r="R1023" s="41" t="str">
        <f t="shared" si="1406"/>
        <v/>
      </c>
      <c r="S1023" s="41" t="str">
        <f t="shared" si="1407"/>
        <v/>
      </c>
      <c r="T1023" s="41" t="str">
        <f t="shared" si="1408"/>
        <v/>
      </c>
      <c r="U1023" s="41" t="str">
        <f t="shared" si="1409"/>
        <v/>
      </c>
      <c r="V1023" s="41" t="str">
        <f t="shared" si="1410"/>
        <v/>
      </c>
      <c r="W1023" s="41" t="str">
        <f t="shared" si="1411"/>
        <v/>
      </c>
      <c r="X1023" s="41" t="str">
        <f t="shared" si="1412"/>
        <v/>
      </c>
      <c r="Y1023" s="41" t="str">
        <f t="shared" si="1413"/>
        <v/>
      </c>
      <c r="Z1023" s="41" t="str">
        <f t="shared" si="1414"/>
        <v/>
      </c>
      <c r="AC1023" s="14">
        <f>SUM(I1012:I1023)</f>
        <v>586.20645100000002</v>
      </c>
      <c r="AD1023" s="14">
        <f>SUM(J1012:J1023)</f>
        <v>1102.6325420000001</v>
      </c>
      <c r="AE1023" s="14">
        <f>SUM(K1012:K1023)</f>
        <v>-516.42609100000004</v>
      </c>
      <c r="AF1023" s="14" t="str">
        <f>IF(AF$38=$E1023,SUM(L1012:L1023),"")</f>
        <v/>
      </c>
      <c r="AG1023" s="14" t="str">
        <f t="shared" ref="AG1023" si="1429">IF(AG$38=$E1023,SUM(M1012:M1023),"")</f>
        <v/>
      </c>
      <c r="AH1023" s="14" t="str">
        <f t="shared" ref="AH1023" si="1430">IF(AH$38=$E1023,SUM(N1012:N1023),"")</f>
        <v/>
      </c>
      <c r="AI1023" s="14">
        <f t="shared" ref="AI1023" si="1431">IF(AI$38=$E1023,SUM(O1012:O1023),"")</f>
        <v>586.20645100000002</v>
      </c>
      <c r="AJ1023" s="14">
        <f t="shared" ref="AJ1023" si="1432">IF(AJ$38=$E1023,SUM(P1012:P1023),"")</f>
        <v>1102.6325420000001</v>
      </c>
      <c r="AK1023" s="14">
        <f t="shared" ref="AK1023" si="1433">IF(AK$38=$E1023,SUM(Q1012:Q1023),"")</f>
        <v>-516.42609100000004</v>
      </c>
      <c r="AL1023" s="14" t="str">
        <f t="shared" ref="AL1023" si="1434">IF(AL$38=$E1023,SUM(R1012:R1023),"")</f>
        <v/>
      </c>
      <c r="AM1023" s="14" t="str">
        <f t="shared" ref="AM1023" si="1435">IF(AM$38=$E1023,SUM(S1012:S1023),"")</f>
        <v/>
      </c>
      <c r="AN1023" s="14" t="str">
        <f t="shared" ref="AN1023" si="1436">IF(AN$38=$E1023,SUM(T1012:T1023),"")</f>
        <v/>
      </c>
      <c r="AO1023" s="14" t="str">
        <f t="shared" ref="AO1023" si="1437">IF(AO$38=$E1023,SUM(U1012:U1023),"")</f>
        <v/>
      </c>
      <c r="AP1023" s="14" t="str">
        <f t="shared" ref="AP1023" si="1438">IF(AP$38=$E1023,SUM(V1012:V1023),"")</f>
        <v/>
      </c>
      <c r="AQ1023" s="14" t="str">
        <f t="shared" ref="AQ1023" si="1439">IF(AQ$38=$E1023,SUM(W1012:W1023),"")</f>
        <v/>
      </c>
      <c r="AR1023" s="14" t="str">
        <f t="shared" ref="AR1023" si="1440">IF(AR$38=$E1023,SUM(X1012:X1023),"")</f>
        <v/>
      </c>
      <c r="AS1023" s="14" t="str">
        <f t="shared" ref="AS1023" si="1441">IF(AS$38=$E1023,SUM(Y1012:Y1023),"")</f>
        <v/>
      </c>
      <c r="AT1023" s="14" t="str">
        <f t="shared" ref="AT1023" si="1442">IF(AT$38=$E1023,SUM(Z1012:Z1023),"")</f>
        <v/>
      </c>
    </row>
    <row r="1035" spans="29:46" x14ac:dyDescent="0.25">
      <c r="AC1035" s="14"/>
      <c r="AF1035" s="14"/>
      <c r="AG1035" s="14"/>
      <c r="AH1035" s="14"/>
      <c r="AI1035" s="14"/>
      <c r="AJ1035" s="14"/>
      <c r="AK1035" s="14"/>
      <c r="AL1035" s="14"/>
      <c r="AM1035" s="14"/>
      <c r="AN1035" s="14"/>
      <c r="AO1035" s="14"/>
      <c r="AP1035" s="14"/>
      <c r="AQ1035" s="14"/>
      <c r="AR1035" s="14"/>
      <c r="AS1035" s="14"/>
      <c r="AT1035" s="14"/>
    </row>
    <row r="1047" spans="29:46" x14ac:dyDescent="0.25">
      <c r="AC1047" s="14"/>
      <c r="AF1047" s="14"/>
      <c r="AG1047" s="14"/>
      <c r="AH1047" s="14"/>
      <c r="AI1047" s="14"/>
      <c r="AJ1047" s="14"/>
      <c r="AK1047" s="14"/>
      <c r="AL1047" s="14"/>
      <c r="AM1047" s="14"/>
      <c r="AN1047" s="14"/>
      <c r="AO1047" s="14"/>
      <c r="AP1047" s="14"/>
      <c r="AQ1047" s="14"/>
      <c r="AR1047" s="14"/>
      <c r="AS1047" s="14"/>
      <c r="AT1047" s="14"/>
    </row>
    <row r="1059" spans="29:46" x14ac:dyDescent="0.25">
      <c r="AC1059" s="14"/>
      <c r="AF1059" s="14"/>
      <c r="AG1059" s="14"/>
      <c r="AH1059" s="14"/>
      <c r="AI1059" s="14"/>
      <c r="AJ1059" s="14"/>
      <c r="AK1059" s="14"/>
      <c r="AL1059" s="14"/>
      <c r="AM1059" s="14"/>
      <c r="AN1059" s="14"/>
      <c r="AO1059" s="14"/>
      <c r="AP1059" s="14"/>
      <c r="AQ1059" s="14"/>
      <c r="AR1059" s="14"/>
      <c r="AS1059" s="14"/>
      <c r="AT1059" s="14"/>
    </row>
    <row r="1071" spans="29:46" x14ac:dyDescent="0.25">
      <c r="AC1071" s="14"/>
    </row>
    <row r="1083" spans="29:29" x14ac:dyDescent="0.25">
      <c r="AC1083" s="14"/>
    </row>
    <row r="1095" spans="29:29" x14ac:dyDescent="0.25">
      <c r="AC1095" s="14"/>
    </row>
    <row r="1107" spans="29:29" x14ac:dyDescent="0.25">
      <c r="AC1107" s="14"/>
    </row>
    <row r="1119" spans="29:29" x14ac:dyDescent="0.25">
      <c r="AC1119" s="14"/>
    </row>
    <row r="1131" spans="29:29" x14ac:dyDescent="0.25">
      <c r="AC1131" s="14"/>
    </row>
    <row r="1143" spans="29:29" x14ac:dyDescent="0.25">
      <c r="AC1143" s="14"/>
    </row>
    <row r="1155" spans="29:29" x14ac:dyDescent="0.25">
      <c r="AC1155" s="14"/>
    </row>
    <row r="1167" spans="29:29" x14ac:dyDescent="0.25">
      <c r="AC1167" s="14"/>
    </row>
    <row r="1179" spans="29:29" x14ac:dyDescent="0.25">
      <c r="AC1179" s="14"/>
    </row>
    <row r="1191" spans="29:29" x14ac:dyDescent="0.25">
      <c r="AC1191" s="14"/>
    </row>
    <row r="1203" spans="29:29" x14ac:dyDescent="0.25">
      <c r="AC1203" s="14"/>
    </row>
    <row r="1215" spans="29:29" x14ac:dyDescent="0.25">
      <c r="AC1215" s="14"/>
    </row>
    <row r="1227" spans="29:29" x14ac:dyDescent="0.25">
      <c r="AC1227" s="14"/>
    </row>
    <row r="1239" spans="29:29" x14ac:dyDescent="0.25">
      <c r="AC1239" s="14"/>
    </row>
    <row r="1251" spans="29:29" x14ac:dyDescent="0.25">
      <c r="AC1251" s="14"/>
    </row>
    <row r="1263" spans="29:29" x14ac:dyDescent="0.25">
      <c r="AC1263" s="14"/>
    </row>
    <row r="1275" spans="29:29" x14ac:dyDescent="0.25">
      <c r="AC1275" s="14"/>
    </row>
    <row r="1287" spans="29:29" x14ac:dyDescent="0.25">
      <c r="AC1287" s="14"/>
    </row>
  </sheetData>
  <mergeCells count="14">
    <mergeCell ref="I11:T11"/>
    <mergeCell ref="I12:T12"/>
    <mergeCell ref="I2:T2"/>
    <mergeCell ref="I3:T3"/>
    <mergeCell ref="H1:H3"/>
    <mergeCell ref="H8:H10"/>
    <mergeCell ref="I9:T9"/>
    <mergeCell ref="I10:T10"/>
    <mergeCell ref="I1:T1"/>
    <mergeCell ref="I4:T4"/>
    <mergeCell ref="I5:T5"/>
    <mergeCell ref="H6:T6"/>
    <mergeCell ref="I7:T7"/>
    <mergeCell ref="I8:T8"/>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15"/>
  <sheetViews>
    <sheetView topLeftCell="K13" workbookViewId="0">
      <selection activeCell="AA27" sqref="AA27"/>
    </sheetView>
  </sheetViews>
  <sheetFormatPr defaultColWidth="9" defaultRowHeight="15" x14ac:dyDescent="0.25"/>
  <cols>
    <col min="1" max="3" width="9" style="154" customWidth="1"/>
    <col min="4" max="6" width="17.42578125" style="154" customWidth="1"/>
    <col min="7" max="7" width="11.5703125" style="154" customWidth="1"/>
    <col min="8" max="10" width="12" style="154" customWidth="1"/>
    <col min="11" max="11" width="25" style="154" bestFit="1" customWidth="1"/>
    <col min="12" max="12" width="10.140625" style="154" customWidth="1"/>
    <col min="13" max="13" width="9" style="154"/>
    <col min="14" max="14" width="11" style="154" bestFit="1" customWidth="1"/>
    <col min="15" max="15" width="10" style="154" bestFit="1" customWidth="1"/>
    <col min="16" max="16" width="12" style="154" bestFit="1" customWidth="1"/>
    <col min="17" max="17" width="9.5703125" style="154" bestFit="1" customWidth="1"/>
    <col min="18" max="18" width="10" style="154" bestFit="1" customWidth="1"/>
    <col min="19" max="20" width="11" style="154" bestFit="1" customWidth="1"/>
    <col min="21" max="24" width="12" style="154" bestFit="1" customWidth="1"/>
    <col min="25" max="25" width="11" style="154" bestFit="1" customWidth="1"/>
    <col min="26" max="26" width="9" style="154"/>
    <col min="27" max="27" width="11.7109375" style="154" bestFit="1" customWidth="1"/>
    <col min="28" max="28" width="10.5703125" style="154" bestFit="1" customWidth="1"/>
    <col min="29" max="29" width="11.140625" style="154" bestFit="1" customWidth="1"/>
    <col min="30" max="30" width="11.7109375" style="154" bestFit="1" customWidth="1"/>
    <col min="31" max="32" width="9" style="154"/>
    <col min="33" max="33" width="12" style="154" bestFit="1" customWidth="1"/>
    <col min="34" max="16384" width="9" style="154"/>
  </cols>
  <sheetData>
    <row r="1" spans="8:23" x14ac:dyDescent="0.25">
      <c r="H1" s="113"/>
      <c r="I1" s="152"/>
      <c r="J1" s="152"/>
      <c r="K1" s="153" t="s">
        <v>0</v>
      </c>
      <c r="L1" s="177" t="s">
        <v>1152</v>
      </c>
      <c r="M1" s="177"/>
      <c r="N1" s="177"/>
      <c r="O1" s="177"/>
      <c r="P1" s="177"/>
      <c r="Q1" s="177"/>
      <c r="R1" s="177"/>
      <c r="S1" s="177"/>
      <c r="T1" s="177"/>
      <c r="U1" s="177"/>
      <c r="V1" s="177"/>
      <c r="W1" s="177"/>
    </row>
    <row r="2" spans="8:23" x14ac:dyDescent="0.25">
      <c r="H2" s="113"/>
      <c r="I2" s="152"/>
      <c r="J2" s="152"/>
      <c r="K2" s="153" t="s">
        <v>1192</v>
      </c>
      <c r="L2" s="178" t="s">
        <v>1151</v>
      </c>
      <c r="M2" s="178"/>
      <c r="N2" s="178"/>
      <c r="O2" s="178"/>
      <c r="P2" s="178"/>
      <c r="Q2" s="178"/>
      <c r="R2" s="178"/>
      <c r="S2" s="178"/>
      <c r="T2" s="178"/>
      <c r="U2" s="178"/>
      <c r="V2" s="178"/>
      <c r="W2" s="178"/>
    </row>
    <row r="3" spans="8:23" x14ac:dyDescent="0.25">
      <c r="H3" s="113"/>
      <c r="I3" s="152"/>
      <c r="J3" s="152"/>
      <c r="K3" s="153" t="s">
        <v>1193</v>
      </c>
      <c r="L3" s="179" t="s">
        <v>1150</v>
      </c>
      <c r="M3" s="179"/>
      <c r="N3" s="179"/>
      <c r="O3" s="179"/>
      <c r="P3" s="179"/>
      <c r="Q3" s="179"/>
      <c r="R3" s="179"/>
      <c r="S3" s="179"/>
      <c r="T3" s="179"/>
      <c r="U3" s="179"/>
      <c r="V3" s="179"/>
      <c r="W3" s="179"/>
    </row>
    <row r="4" spans="8:23" ht="15.75" thickBot="1" x14ac:dyDescent="0.3">
      <c r="H4" s="113"/>
      <c r="I4" s="152"/>
      <c r="J4" s="152"/>
      <c r="K4" s="184" t="s">
        <v>1194</v>
      </c>
      <c r="L4" s="185"/>
      <c r="M4" s="185"/>
      <c r="N4" s="185"/>
      <c r="O4" s="185"/>
      <c r="P4" s="185"/>
      <c r="Q4" s="185"/>
      <c r="R4" s="185"/>
      <c r="S4" s="185"/>
      <c r="T4" s="185"/>
      <c r="U4" s="185"/>
      <c r="V4" s="185"/>
      <c r="W4" s="186"/>
    </row>
    <row r="5" spans="8:23" x14ac:dyDescent="0.25">
      <c r="H5" s="113"/>
      <c r="I5" s="152"/>
      <c r="J5" s="152"/>
      <c r="K5" s="109" t="s">
        <v>14</v>
      </c>
      <c r="L5" s="187" t="s">
        <v>17</v>
      </c>
      <c r="M5" s="187"/>
      <c r="N5" s="187"/>
      <c r="O5" s="187"/>
      <c r="P5" s="187"/>
      <c r="Q5" s="187"/>
      <c r="R5" s="187"/>
      <c r="S5" s="187"/>
      <c r="T5" s="187"/>
      <c r="U5" s="187"/>
      <c r="V5" s="187"/>
      <c r="W5" s="188"/>
    </row>
    <row r="6" spans="8:23" x14ac:dyDescent="0.25">
      <c r="H6" s="113"/>
      <c r="I6" s="152"/>
      <c r="J6" s="152"/>
      <c r="K6" s="109" t="s">
        <v>2</v>
      </c>
      <c r="L6" s="180" t="s">
        <v>1299</v>
      </c>
      <c r="M6" s="180"/>
      <c r="N6" s="180"/>
      <c r="O6" s="180"/>
      <c r="P6" s="180"/>
      <c r="Q6" s="180"/>
      <c r="R6" s="180"/>
      <c r="S6" s="180"/>
      <c r="T6" s="180"/>
      <c r="U6" s="180"/>
      <c r="V6" s="180"/>
      <c r="W6" s="181"/>
    </row>
    <row r="7" spans="8:23" x14ac:dyDescent="0.25">
      <c r="H7" s="113"/>
      <c r="I7" s="152"/>
      <c r="J7" s="152"/>
      <c r="K7" s="109" t="s">
        <v>16</v>
      </c>
      <c r="L7" s="180">
        <v>2785</v>
      </c>
      <c r="M7" s="180"/>
      <c r="N7" s="180"/>
      <c r="O7" s="180"/>
      <c r="P7" s="180"/>
      <c r="Q7" s="180"/>
      <c r="R7" s="180"/>
      <c r="S7" s="180"/>
      <c r="T7" s="180"/>
      <c r="U7" s="180"/>
      <c r="V7" s="180"/>
      <c r="W7" s="181"/>
    </row>
    <row r="8" spans="8:23" x14ac:dyDescent="0.25">
      <c r="H8" s="113"/>
      <c r="I8" s="152"/>
      <c r="J8" s="152"/>
      <c r="K8" s="110" t="s">
        <v>15</v>
      </c>
      <c r="L8" s="182" t="s">
        <v>1300</v>
      </c>
      <c r="M8" s="182"/>
      <c r="N8" s="182"/>
      <c r="O8" s="182"/>
      <c r="P8" s="182"/>
      <c r="Q8" s="182"/>
      <c r="R8" s="182"/>
      <c r="S8" s="182"/>
      <c r="T8" s="182"/>
      <c r="U8" s="182"/>
      <c r="V8" s="182"/>
      <c r="W8" s="183"/>
    </row>
    <row r="9" spans="8:23" x14ac:dyDescent="0.25">
      <c r="H9" s="113"/>
      <c r="I9" s="152"/>
      <c r="J9" s="152"/>
      <c r="K9" s="152"/>
      <c r="L9" s="152"/>
      <c r="M9" s="152"/>
      <c r="N9" s="152"/>
      <c r="O9" s="152"/>
      <c r="P9" s="152"/>
      <c r="Q9" s="152"/>
      <c r="R9" s="152"/>
      <c r="S9" s="152"/>
      <c r="T9" s="152"/>
    </row>
    <row r="10" spans="8:23" x14ac:dyDescent="0.25">
      <c r="K10" s="1"/>
      <c r="N10" s="43" t="s">
        <v>1046</v>
      </c>
      <c r="O10" s="43" t="s">
        <v>1052</v>
      </c>
      <c r="P10" s="43"/>
      <c r="Q10" s="22"/>
      <c r="R10" s="22"/>
      <c r="S10" s="22"/>
      <c r="T10" s="22"/>
      <c r="U10" s="22"/>
      <c r="V10" s="22"/>
      <c r="W10" s="22"/>
    </row>
    <row r="11" spans="8:23" x14ac:dyDescent="0.25">
      <c r="K11" s="1"/>
      <c r="N11" s="43" t="s">
        <v>1047</v>
      </c>
      <c r="O11" s="43" t="s">
        <v>1053</v>
      </c>
      <c r="P11" s="43">
        <v>1</v>
      </c>
      <c r="Q11" s="22"/>
      <c r="R11" s="22"/>
      <c r="S11" s="22"/>
      <c r="T11" s="22"/>
      <c r="U11" s="22"/>
      <c r="V11" s="22"/>
      <c r="W11" s="22"/>
    </row>
    <row r="12" spans="8:23" x14ac:dyDescent="0.25">
      <c r="K12" s="1"/>
      <c r="N12" s="43" t="s">
        <v>1048</v>
      </c>
      <c r="O12" s="43" t="s">
        <v>1054</v>
      </c>
      <c r="P12" s="43">
        <v>2</v>
      </c>
      <c r="Q12" s="22"/>
      <c r="R12" s="22"/>
      <c r="S12" s="22"/>
      <c r="T12" s="22"/>
      <c r="U12" s="22"/>
      <c r="V12" s="22"/>
      <c r="W12" s="22"/>
    </row>
    <row r="13" spans="8:23" x14ac:dyDescent="0.25">
      <c r="K13" s="1"/>
      <c r="N13" s="43" t="s">
        <v>1049</v>
      </c>
      <c r="O13" s="43" t="s">
        <v>1055</v>
      </c>
      <c r="P13" s="43">
        <v>3</v>
      </c>
      <c r="Q13" s="22"/>
      <c r="R13" s="22"/>
      <c r="S13" s="22"/>
      <c r="T13" s="22"/>
      <c r="U13" s="22"/>
      <c r="V13" s="22"/>
      <c r="W13" s="22"/>
    </row>
    <row r="14" spans="8:23" x14ac:dyDescent="0.25">
      <c r="K14" s="1"/>
      <c r="N14" s="49" t="s">
        <v>1050</v>
      </c>
      <c r="O14" s="49" t="s">
        <v>1056</v>
      </c>
      <c r="P14" s="49">
        <v>4</v>
      </c>
      <c r="Q14" s="22"/>
      <c r="R14" s="22"/>
      <c r="S14" s="22"/>
      <c r="T14" s="22"/>
      <c r="U14" s="22"/>
      <c r="V14" s="22"/>
      <c r="W14" s="22"/>
    </row>
    <row r="15" spans="8:23" x14ac:dyDescent="0.25">
      <c r="K15" s="1"/>
      <c r="N15" s="49" t="s">
        <v>1051</v>
      </c>
      <c r="O15" s="49" t="s">
        <v>1057</v>
      </c>
      <c r="P15" s="49">
        <v>5</v>
      </c>
      <c r="Q15" s="22"/>
      <c r="R15" s="22"/>
      <c r="S15" s="22"/>
      <c r="T15" s="22"/>
      <c r="U15" s="22"/>
      <c r="V15" s="22"/>
      <c r="W15" s="22"/>
    </row>
    <row r="16" spans="8:23" x14ac:dyDescent="0.25">
      <c r="K16" s="153"/>
      <c r="L16" s="151"/>
      <c r="N16" s="22"/>
      <c r="O16" s="22"/>
      <c r="P16" s="22"/>
      <c r="Q16" s="22"/>
      <c r="R16" s="22"/>
      <c r="S16" s="22"/>
      <c r="T16" s="22"/>
      <c r="U16" s="22"/>
      <c r="V16" s="22"/>
      <c r="W16" s="22"/>
    </row>
    <row r="17" spans="1:33" x14ac:dyDescent="0.25">
      <c r="K17" s="153"/>
      <c r="L17" s="151"/>
      <c r="N17" s="22"/>
      <c r="O17" s="22"/>
      <c r="P17" s="22"/>
      <c r="Q17" s="22"/>
      <c r="R17" s="22"/>
      <c r="S17" s="22"/>
      <c r="T17" s="22"/>
      <c r="U17" s="22"/>
      <c r="V17" s="22"/>
      <c r="W17" s="22"/>
    </row>
    <row r="18" spans="1:33" ht="15.75" thickBot="1" x14ac:dyDescent="0.3">
      <c r="K18" s="153"/>
      <c r="L18" s="151"/>
      <c r="N18" s="43" t="s">
        <v>1082</v>
      </c>
      <c r="O18" s="43" t="s">
        <v>1041</v>
      </c>
      <c r="P18" s="43"/>
      <c r="Q18" s="43"/>
      <c r="R18" s="43"/>
      <c r="S18" s="43"/>
      <c r="T18" s="43"/>
      <c r="U18" s="43"/>
      <c r="V18" s="43"/>
      <c r="W18" s="43"/>
    </row>
    <row r="19" spans="1:33" ht="15.75" thickBot="1" x14ac:dyDescent="0.3">
      <c r="K19" s="153"/>
      <c r="L19" s="151"/>
      <c r="N19" s="1" t="s">
        <v>1081</v>
      </c>
      <c r="O19" s="82" t="s">
        <v>1023</v>
      </c>
      <c r="P19" s="83" t="s">
        <v>30</v>
      </c>
      <c r="Q19" s="43"/>
      <c r="R19" s="43"/>
      <c r="S19" s="43"/>
      <c r="T19" s="43"/>
      <c r="U19" s="43"/>
      <c r="V19" s="43"/>
      <c r="W19" s="43"/>
    </row>
    <row r="20" spans="1:33" x14ac:dyDescent="0.25">
      <c r="K20" s="153"/>
      <c r="L20" s="151"/>
      <c r="N20" s="75"/>
      <c r="O20" s="74" t="s">
        <v>1046</v>
      </c>
      <c r="P20" s="76">
        <f>AA27</f>
        <v>0.79295524390243877</v>
      </c>
      <c r="Q20" s="22"/>
      <c r="R20" s="22"/>
      <c r="S20" s="22"/>
      <c r="T20" s="22"/>
      <c r="U20" s="22"/>
      <c r="V20" s="22"/>
      <c r="W20" s="22"/>
    </row>
    <row r="21" spans="1:33" x14ac:dyDescent="0.25">
      <c r="K21" s="153"/>
      <c r="L21" s="43"/>
      <c r="N21" s="43">
        <v>1</v>
      </c>
      <c r="O21" s="77" t="s">
        <v>1047</v>
      </c>
      <c r="P21" s="78">
        <f>AB27</f>
        <v>0.99122330769230771</v>
      </c>
      <c r="Q21" s="22"/>
      <c r="R21" s="22"/>
      <c r="S21" s="22"/>
      <c r="T21" s="22"/>
      <c r="U21" s="22"/>
      <c r="V21" s="22"/>
      <c r="W21" s="22"/>
    </row>
    <row r="22" spans="1:33" x14ac:dyDescent="0.25">
      <c r="K22" s="153"/>
      <c r="L22" s="43"/>
      <c r="N22" s="43">
        <v>2</v>
      </c>
      <c r="O22" s="77" t="s">
        <v>1048</v>
      </c>
      <c r="P22" s="78">
        <f>AC27</f>
        <v>0.98867525000000001</v>
      </c>
      <c r="Q22" s="22"/>
      <c r="R22" s="22"/>
      <c r="S22" s="22"/>
      <c r="T22" s="22"/>
      <c r="U22" s="22"/>
      <c r="V22" s="22"/>
      <c r="W22" s="22"/>
    </row>
    <row r="23" spans="1:33" x14ac:dyDescent="0.25">
      <c r="K23" s="153"/>
      <c r="L23" s="43"/>
      <c r="N23" s="43">
        <v>3</v>
      </c>
      <c r="O23" s="77" t="s">
        <v>1049</v>
      </c>
      <c r="P23" s="78">
        <f>AD27</f>
        <v>0.83817521428571429</v>
      </c>
      <c r="Q23" s="22"/>
      <c r="R23" s="22"/>
      <c r="S23" s="22"/>
      <c r="T23" s="22"/>
      <c r="U23" s="22"/>
      <c r="V23" s="22"/>
      <c r="W23" s="22"/>
    </row>
    <row r="24" spans="1:33" x14ac:dyDescent="0.25">
      <c r="K24" s="153"/>
      <c r="L24" s="49"/>
      <c r="N24" s="49">
        <v>4</v>
      </c>
      <c r="O24" s="79" t="s">
        <v>1050</v>
      </c>
      <c r="P24" s="78">
        <f>AE27</f>
        <v>0.61792649999999993</v>
      </c>
      <c r="Q24" s="22"/>
      <c r="R24" s="22"/>
      <c r="S24" s="22"/>
      <c r="T24" s="22"/>
      <c r="U24" s="22"/>
      <c r="V24" s="22"/>
      <c r="W24" s="22"/>
    </row>
    <row r="25" spans="1:33" ht="15.75" thickBot="1" x14ac:dyDescent="0.3">
      <c r="K25" s="153"/>
      <c r="L25" s="49"/>
      <c r="N25" s="49">
        <v>5</v>
      </c>
      <c r="O25" s="80" t="s">
        <v>1051</v>
      </c>
      <c r="P25" s="81">
        <f>AF27</f>
        <v>0.37744091666666674</v>
      </c>
      <c r="Q25" s="22"/>
      <c r="R25" s="22"/>
      <c r="S25" s="22"/>
      <c r="T25" s="22"/>
      <c r="U25" s="22"/>
      <c r="V25" s="22"/>
      <c r="W25" s="22"/>
    </row>
    <row r="26" spans="1:33" x14ac:dyDescent="0.25">
      <c r="K26" s="153"/>
      <c r="L26" s="49"/>
      <c r="N26" s="49"/>
      <c r="O26" s="49" t="s">
        <v>1273</v>
      </c>
      <c r="P26" s="72">
        <f>AG27</f>
        <v>0.52173226666666672</v>
      </c>
      <c r="Q26" s="22"/>
      <c r="R26" s="22"/>
      <c r="S26" s="22"/>
      <c r="T26" s="22"/>
      <c r="U26" s="22"/>
      <c r="V26" s="22"/>
      <c r="W26" s="22"/>
    </row>
    <row r="27" spans="1:33" ht="15.75" thickBot="1" x14ac:dyDescent="0.3">
      <c r="K27" s="153"/>
      <c r="L27" s="151"/>
      <c r="M27" s="1"/>
      <c r="N27" s="22"/>
      <c r="O27" s="22"/>
      <c r="P27" s="72"/>
      <c r="Q27" s="22"/>
      <c r="R27" s="22"/>
      <c r="S27" s="22"/>
      <c r="T27" s="22"/>
      <c r="U27" s="22"/>
      <c r="V27" s="22"/>
      <c r="W27" s="22"/>
      <c r="AA27" s="14">
        <f>AVERAGE(AA32:AA113)</f>
        <v>0.79295524390243877</v>
      </c>
      <c r="AB27" s="14">
        <f>AVERAGE(AB32:AB113)</f>
        <v>0.99122330769230771</v>
      </c>
      <c r="AC27" s="14">
        <f t="shared" ref="AC27:AG27" si="0">AVERAGE(AC32:AC113)</f>
        <v>0.98867525000000001</v>
      </c>
      <c r="AD27" s="14">
        <f t="shared" si="0"/>
        <v>0.83817521428571429</v>
      </c>
      <c r="AE27" s="14">
        <f t="shared" si="0"/>
        <v>0.61792649999999993</v>
      </c>
      <c r="AF27" s="14">
        <f t="shared" si="0"/>
        <v>0.37744091666666674</v>
      </c>
      <c r="AG27" s="14">
        <f t="shared" si="0"/>
        <v>0.52173226666666672</v>
      </c>
    </row>
    <row r="28" spans="1:33" ht="15.75" thickBot="1" x14ac:dyDescent="0.3">
      <c r="A28" s="154" t="s">
        <v>1025</v>
      </c>
      <c r="B28" s="154" t="s">
        <v>18</v>
      </c>
      <c r="C28" s="154" t="s">
        <v>1023</v>
      </c>
      <c r="D28" s="154" t="s">
        <v>38</v>
      </c>
      <c r="F28" s="154" t="s">
        <v>1087</v>
      </c>
      <c r="G28" s="154" t="s">
        <v>1088</v>
      </c>
      <c r="H28" s="154" t="s">
        <v>1086</v>
      </c>
      <c r="J28" s="154" t="s">
        <v>1082</v>
      </c>
      <c r="K28" s="153" t="s">
        <v>1026</v>
      </c>
      <c r="L28" s="20" t="s">
        <v>33</v>
      </c>
      <c r="M28" s="1" t="s">
        <v>34</v>
      </c>
      <c r="N28" s="14">
        <f>MIN(N32:N113)</f>
        <v>0.124711</v>
      </c>
      <c r="O28" s="14">
        <f t="shared" ref="O28:Y28" si="1">MIN(O32:O113)</f>
        <v>0.124711</v>
      </c>
      <c r="P28" s="14">
        <f t="shared" si="1"/>
        <v>0.124711</v>
      </c>
      <c r="Q28" s="14">
        <f t="shared" si="1"/>
        <v>0.124711</v>
      </c>
      <c r="R28" s="14">
        <f t="shared" si="1"/>
        <v>0.124711</v>
      </c>
      <c r="S28" s="48">
        <f t="shared" si="1"/>
        <v>0.11060399999999999</v>
      </c>
      <c r="T28" s="14">
        <f t="shared" si="1"/>
        <v>0.124711</v>
      </c>
      <c r="U28" s="14">
        <f t="shared" si="1"/>
        <v>0.124711</v>
      </c>
      <c r="V28" s="14">
        <f t="shared" si="1"/>
        <v>0.124711</v>
      </c>
      <c r="W28" s="14">
        <f t="shared" si="1"/>
        <v>0.124711</v>
      </c>
      <c r="X28" s="14">
        <f t="shared" si="1"/>
        <v>0.124711</v>
      </c>
      <c r="Y28" s="14">
        <f t="shared" si="1"/>
        <v>0.124711</v>
      </c>
      <c r="Z28" s="1" t="s">
        <v>1023</v>
      </c>
      <c r="AA28" s="1"/>
      <c r="AB28" s="14"/>
    </row>
    <row r="29" spans="1:33" x14ac:dyDescent="0.25">
      <c r="F29" s="154" t="s">
        <v>36</v>
      </c>
      <c r="G29" s="154" t="s">
        <v>36</v>
      </c>
      <c r="H29" s="154" t="s">
        <v>36</v>
      </c>
      <c r="K29" s="153" t="s">
        <v>1023</v>
      </c>
      <c r="L29" s="151" t="s">
        <v>24</v>
      </c>
      <c r="M29" s="1" t="s">
        <v>35</v>
      </c>
      <c r="N29" s="14">
        <f>MAX(N32:N113)</f>
        <v>1</v>
      </c>
      <c r="O29" s="14">
        <f t="shared" ref="O29:Y29" si="2">MAX(O32:O113)</f>
        <v>1</v>
      </c>
      <c r="P29" s="14">
        <f t="shared" si="2"/>
        <v>1</v>
      </c>
      <c r="Q29" s="14">
        <f t="shared" si="2"/>
        <v>1</v>
      </c>
      <c r="R29" s="14">
        <f t="shared" si="2"/>
        <v>1</v>
      </c>
      <c r="S29" s="48">
        <f t="shared" si="2"/>
        <v>1</v>
      </c>
      <c r="T29" s="14">
        <f t="shared" si="2"/>
        <v>1</v>
      </c>
      <c r="U29" s="14">
        <f t="shared" si="2"/>
        <v>1</v>
      </c>
      <c r="V29" s="14">
        <f t="shared" si="2"/>
        <v>1</v>
      </c>
      <c r="W29" s="14">
        <f t="shared" si="2"/>
        <v>1</v>
      </c>
      <c r="X29" s="14">
        <f t="shared" si="2"/>
        <v>1</v>
      </c>
      <c r="Y29" s="14">
        <f t="shared" si="2"/>
        <v>1</v>
      </c>
      <c r="Z29" s="73" t="str">
        <f>P19</f>
        <v>SEP</v>
      </c>
      <c r="AA29" s="73"/>
      <c r="AB29" s="14"/>
    </row>
    <row r="30" spans="1:33" x14ac:dyDescent="0.25">
      <c r="I30" s="54" t="s">
        <v>1040</v>
      </c>
      <c r="J30" s="54" t="s">
        <v>1041</v>
      </c>
      <c r="K30" s="153"/>
      <c r="L30" s="151"/>
      <c r="M30" s="1"/>
      <c r="N30" s="19">
        <v>10</v>
      </c>
      <c r="O30" s="19">
        <v>11</v>
      </c>
      <c r="P30" s="19">
        <v>12</v>
      </c>
      <c r="Q30" s="19">
        <v>1</v>
      </c>
      <c r="R30" s="19">
        <v>2</v>
      </c>
      <c r="S30" s="19">
        <v>3</v>
      </c>
      <c r="T30" s="19">
        <v>4</v>
      </c>
      <c r="U30" s="19">
        <v>5</v>
      </c>
      <c r="V30" s="19">
        <v>6</v>
      </c>
      <c r="W30" s="19">
        <v>7</v>
      </c>
      <c r="X30" s="19">
        <v>8</v>
      </c>
      <c r="Y30" s="19">
        <v>9</v>
      </c>
      <c r="AB30" s="19">
        <v>1</v>
      </c>
      <c r="AC30" s="19">
        <v>2</v>
      </c>
      <c r="AD30" s="19">
        <v>3</v>
      </c>
      <c r="AE30" s="19">
        <v>4</v>
      </c>
      <c r="AF30" s="19">
        <v>5</v>
      </c>
    </row>
    <row r="31" spans="1:33" x14ac:dyDescent="0.25">
      <c r="I31" s="54">
        <v>1921</v>
      </c>
      <c r="J31" s="55">
        <v>2</v>
      </c>
      <c r="M31" s="11" t="s">
        <v>18</v>
      </c>
      <c r="N31" s="12" t="s">
        <v>19</v>
      </c>
      <c r="O31" s="12" t="s">
        <v>20</v>
      </c>
      <c r="P31" s="12" t="s">
        <v>21</v>
      </c>
      <c r="Q31" s="12" t="s">
        <v>22</v>
      </c>
      <c r="R31" s="12" t="s">
        <v>23</v>
      </c>
      <c r="S31" s="12" t="s">
        <v>24</v>
      </c>
      <c r="T31" s="12" t="s">
        <v>25</v>
      </c>
      <c r="U31" s="12" t="s">
        <v>26</v>
      </c>
      <c r="V31" s="12" t="s">
        <v>27</v>
      </c>
      <c r="W31" s="12" t="s">
        <v>28</v>
      </c>
      <c r="X31" s="12" t="s">
        <v>29</v>
      </c>
      <c r="Y31" s="12" t="s">
        <v>30</v>
      </c>
      <c r="AA31" s="13" t="s">
        <v>1046</v>
      </c>
      <c r="AB31" s="13" t="s">
        <v>1047</v>
      </c>
      <c r="AC31" s="13" t="s">
        <v>1048</v>
      </c>
      <c r="AD31" s="13" t="s">
        <v>1049</v>
      </c>
      <c r="AE31" s="13" t="s">
        <v>1050</v>
      </c>
      <c r="AF31" s="13" t="s">
        <v>1051</v>
      </c>
      <c r="AG31" s="13" t="s">
        <v>1273</v>
      </c>
    </row>
    <row r="32" spans="1:33" x14ac:dyDescent="0.25">
      <c r="A32" s="18">
        <v>1922</v>
      </c>
      <c r="B32" s="18">
        <v>1921</v>
      </c>
      <c r="C32" s="18">
        <v>10</v>
      </c>
      <c r="D32" s="154" t="s">
        <v>39</v>
      </c>
      <c r="E32" s="154" t="str">
        <f>CONCATENATE(A32," ",C32)</f>
        <v>1922 10</v>
      </c>
      <c r="F32" s="17">
        <v>2807.714015</v>
      </c>
      <c r="G32" s="14">
        <v>1</v>
      </c>
      <c r="H32" s="17"/>
      <c r="I32" s="54">
        <v>1922</v>
      </c>
      <c r="J32" s="55">
        <v>2</v>
      </c>
      <c r="L32" s="154">
        <v>1</v>
      </c>
      <c r="M32" s="10">
        <v>1922</v>
      </c>
      <c r="N32" s="7">
        <f>INDEX($G$32:$H$1015,MATCH((CONCATENATE($M32," ",N$30)),$E$32:$E$1015,0),IF($L$28="CFS",1,IF($L$28="TAF",2,"INC")))</f>
        <v>1</v>
      </c>
      <c r="O32" s="7">
        <f t="shared" ref="N32:Y47" si="3">INDEX($G$32:$H$1015,MATCH((CONCATENATE($M32," ",O$30)),$E$32:$E$1015,0),IF($L$28="CFS",1,IF($L$28="TAF",2,"INC")))</f>
        <v>1</v>
      </c>
      <c r="P32" s="7">
        <f t="shared" si="3"/>
        <v>1</v>
      </c>
      <c r="Q32" s="7">
        <f t="shared" si="3"/>
        <v>1</v>
      </c>
      <c r="R32" s="7">
        <f t="shared" si="3"/>
        <v>1</v>
      </c>
      <c r="S32" s="7">
        <f t="shared" si="3"/>
        <v>1</v>
      </c>
      <c r="T32" s="7">
        <f t="shared" si="3"/>
        <v>1</v>
      </c>
      <c r="U32" s="7">
        <f t="shared" si="3"/>
        <v>1</v>
      </c>
      <c r="V32" s="7">
        <f t="shared" si="3"/>
        <v>1</v>
      </c>
      <c r="W32" s="7">
        <f t="shared" si="3"/>
        <v>1</v>
      </c>
      <c r="X32" s="7">
        <f t="shared" si="3"/>
        <v>1</v>
      </c>
      <c r="Y32" s="7">
        <f t="shared" si="3"/>
        <v>1</v>
      </c>
      <c r="AA32" s="154">
        <f>INDEX($N$32:$Y$113,$L32,MATCH($Z$29,$N$31:$Y$31,0))</f>
        <v>1</v>
      </c>
      <c r="AB32" s="14" t="str">
        <f>IF($J32=$AB$30, INDEX($N$32:$Y$113,$L32,MATCH($Z$29,$N$31:$Y$31,0)),"")</f>
        <v/>
      </c>
      <c r="AC32" s="14">
        <f>IF($J32=$AC$30, INDEX($N$32:$Y$113,$L32,MATCH($Z$29,$N$31:$Y$31,0)),"")</f>
        <v>1</v>
      </c>
      <c r="AD32" s="14" t="str">
        <f>IF($J32=$AD$30, INDEX($N$32:$Y$113,$L32,MATCH($Z$29,$N$31:$Y$31,0)),"")</f>
        <v/>
      </c>
      <c r="AE32" s="14" t="str">
        <f>IF($J32=$AE$30, INDEX($N$32:$Y$113,$L32,MATCH($Z$29,$N$31:$Y$31,0)),"")</f>
        <v/>
      </c>
      <c r="AF32" s="14" t="str">
        <f>IF($J32=$AF$30, INDEX($N$32:$Y$113,$L32,MATCH($Z$29,$N$31:$Y$31,0)),"")</f>
        <v/>
      </c>
      <c r="AG32" s="154" t="str">
        <f>IF(OR($J32=$AE$30,$J32=$AF$30), INDEX($N$32:$Y$113,$L32,MATCH($Z$29,$N$31:$Y$31,0)),"")</f>
        <v/>
      </c>
    </row>
    <row r="33" spans="1:33" x14ac:dyDescent="0.25">
      <c r="A33" s="18">
        <v>1922</v>
      </c>
      <c r="B33" s="18">
        <v>1921</v>
      </c>
      <c r="C33" s="18">
        <v>11</v>
      </c>
      <c r="D33" s="154" t="s">
        <v>40</v>
      </c>
      <c r="E33" s="154" t="str">
        <f t="shared" ref="E33:E96" si="4">CONCATENATE(A33," ",C33)</f>
        <v>1922 11</v>
      </c>
      <c r="F33" s="17">
        <v>2690.4577159999999</v>
      </c>
      <c r="G33" s="14">
        <v>1</v>
      </c>
      <c r="H33" s="17"/>
      <c r="I33" s="54">
        <v>1923</v>
      </c>
      <c r="J33" s="55">
        <v>3</v>
      </c>
      <c r="L33" s="154">
        <v>2</v>
      </c>
      <c r="M33" s="10">
        <v>1923</v>
      </c>
      <c r="N33" s="7">
        <f t="shared" si="3"/>
        <v>1</v>
      </c>
      <c r="O33" s="7">
        <f t="shared" si="3"/>
        <v>1</v>
      </c>
      <c r="P33" s="7">
        <f t="shared" si="3"/>
        <v>1</v>
      </c>
      <c r="Q33" s="7">
        <f t="shared" si="3"/>
        <v>1</v>
      </c>
      <c r="R33" s="7">
        <f t="shared" si="3"/>
        <v>1</v>
      </c>
      <c r="S33" s="7">
        <f t="shared" si="3"/>
        <v>0.793346</v>
      </c>
      <c r="T33" s="7">
        <f t="shared" si="3"/>
        <v>0.793346</v>
      </c>
      <c r="U33" s="7">
        <f t="shared" si="3"/>
        <v>1</v>
      </c>
      <c r="V33" s="7">
        <f t="shared" si="3"/>
        <v>1</v>
      </c>
      <c r="W33" s="7">
        <f t="shared" si="3"/>
        <v>1</v>
      </c>
      <c r="X33" s="7">
        <f t="shared" si="3"/>
        <v>1</v>
      </c>
      <c r="Y33" s="7">
        <f t="shared" si="3"/>
        <v>1</v>
      </c>
      <c r="AA33" s="154">
        <f t="shared" ref="AA33:AA96" si="5">INDEX($N$32:$Y$113,$L33,MATCH($Z$29,$N$31:$Y$31,0))</f>
        <v>1</v>
      </c>
      <c r="AB33" s="14" t="str">
        <f t="shared" ref="AB33:AB96" si="6">IF($J33=$AB$30, INDEX($N$32:$Y$113,$L33,MATCH($Z$29,$N$31:$Y$31,0)),"")</f>
        <v/>
      </c>
      <c r="AC33" s="14" t="str">
        <f t="shared" ref="AC33:AC96" si="7">IF($J33=$AC$30, INDEX($N$32:$Y$113,$L33,MATCH($Z$29,$N$31:$Y$31,0)),"")</f>
        <v/>
      </c>
      <c r="AD33" s="14">
        <f t="shared" ref="AD33:AD96" si="8">IF($J33=$AD$30, INDEX($N$32:$Y$113,$L33,MATCH($Z$29,$N$31:$Y$31,0)),"")</f>
        <v>1</v>
      </c>
      <c r="AE33" s="14" t="str">
        <f t="shared" ref="AE33:AE96" si="9">IF($J33=$AE$30, INDEX($N$32:$Y$113,$L33,MATCH($Z$29,$N$31:$Y$31,0)),"")</f>
        <v/>
      </c>
      <c r="AF33" s="14" t="str">
        <f t="shared" ref="AF33:AF96" si="10">IF($J33=$AF$30, INDEX($N$32:$Y$113,$L33,MATCH($Z$29,$N$31:$Y$31,0)),"")</f>
        <v/>
      </c>
      <c r="AG33" s="154" t="str">
        <f t="shared" ref="AG33:AG96" si="11">IF(OR($J33=$AE$30,$J33=$AF$30), INDEX($N$32:$Y$113,$L33,MATCH($Z$29,$N$31:$Y$31,0)),"")</f>
        <v/>
      </c>
    </row>
    <row r="34" spans="1:33" x14ac:dyDescent="0.25">
      <c r="A34" s="18">
        <v>1922</v>
      </c>
      <c r="B34" s="18">
        <v>1921</v>
      </c>
      <c r="C34" s="18">
        <v>12</v>
      </c>
      <c r="D34" s="154" t="s">
        <v>41</v>
      </c>
      <c r="E34" s="154" t="str">
        <f t="shared" si="4"/>
        <v>1922 12</v>
      </c>
      <c r="F34" s="17">
        <v>2861.2215489999999</v>
      </c>
      <c r="G34" s="14">
        <v>1</v>
      </c>
      <c r="H34" s="17"/>
      <c r="I34" s="54">
        <v>1924</v>
      </c>
      <c r="J34" s="55">
        <v>5</v>
      </c>
      <c r="L34" s="154">
        <v>3</v>
      </c>
      <c r="M34" s="10">
        <v>1924</v>
      </c>
      <c r="N34" s="7">
        <f t="shared" si="3"/>
        <v>1</v>
      </c>
      <c r="O34" s="7">
        <f t="shared" si="3"/>
        <v>1</v>
      </c>
      <c r="P34" s="7">
        <f t="shared" si="3"/>
        <v>1</v>
      </c>
      <c r="Q34" s="7">
        <f t="shared" si="3"/>
        <v>1</v>
      </c>
      <c r="R34" s="7">
        <f t="shared" si="3"/>
        <v>1</v>
      </c>
      <c r="S34" s="7">
        <f t="shared" si="3"/>
        <v>0.37622100000000003</v>
      </c>
      <c r="T34" s="7">
        <f t="shared" si="3"/>
        <v>0.37622100000000003</v>
      </c>
      <c r="U34" s="7">
        <f t="shared" si="3"/>
        <v>0.37622100000000003</v>
      </c>
      <c r="V34" s="7">
        <f t="shared" si="3"/>
        <v>0.37622100000000003</v>
      </c>
      <c r="W34" s="7">
        <f t="shared" si="3"/>
        <v>0.37622100000000003</v>
      </c>
      <c r="X34" s="7">
        <f t="shared" si="3"/>
        <v>0.37622100000000003</v>
      </c>
      <c r="Y34" s="7">
        <f t="shared" si="3"/>
        <v>0.37622100000000003</v>
      </c>
      <c r="AA34" s="154">
        <f t="shared" si="5"/>
        <v>0.37622100000000003</v>
      </c>
      <c r="AB34" s="14" t="str">
        <f t="shared" si="6"/>
        <v/>
      </c>
      <c r="AC34" s="14" t="str">
        <f t="shared" si="7"/>
        <v/>
      </c>
      <c r="AD34" s="14" t="str">
        <f t="shared" si="8"/>
        <v/>
      </c>
      <c r="AE34" s="14" t="str">
        <f t="shared" si="9"/>
        <v/>
      </c>
      <c r="AF34" s="14">
        <f t="shared" si="10"/>
        <v>0.37622100000000003</v>
      </c>
      <c r="AG34" s="154">
        <f t="shared" si="11"/>
        <v>0.37622100000000003</v>
      </c>
    </row>
    <row r="35" spans="1:33" x14ac:dyDescent="0.25">
      <c r="A35" s="18">
        <v>1922</v>
      </c>
      <c r="B35" s="18">
        <v>1922</v>
      </c>
      <c r="C35" s="18">
        <v>1</v>
      </c>
      <c r="D35" s="154" t="s">
        <v>42</v>
      </c>
      <c r="E35" s="154" t="str">
        <f t="shared" si="4"/>
        <v>1922 1</v>
      </c>
      <c r="F35" s="17">
        <v>3003.2734799999998</v>
      </c>
      <c r="G35" s="14">
        <v>1</v>
      </c>
      <c r="H35" s="17"/>
      <c r="I35" s="54">
        <v>1925</v>
      </c>
      <c r="J35" s="55">
        <v>4</v>
      </c>
      <c r="L35" s="154">
        <v>4</v>
      </c>
      <c r="M35" s="10">
        <v>1925</v>
      </c>
      <c r="N35" s="7">
        <f t="shared" si="3"/>
        <v>0.37622100000000003</v>
      </c>
      <c r="O35" s="7">
        <f t="shared" si="3"/>
        <v>0.37622100000000003</v>
      </c>
      <c r="P35" s="7">
        <f t="shared" si="3"/>
        <v>0.37622100000000003</v>
      </c>
      <c r="Q35" s="7">
        <f t="shared" si="3"/>
        <v>0.37622100000000003</v>
      </c>
      <c r="R35" s="7">
        <f t="shared" si="3"/>
        <v>0.37622100000000003</v>
      </c>
      <c r="S35" s="7">
        <f t="shared" si="3"/>
        <v>0.49179400000000001</v>
      </c>
      <c r="T35" s="7">
        <f t="shared" si="3"/>
        <v>0.53465600000000002</v>
      </c>
      <c r="U35" s="7">
        <f t="shared" si="3"/>
        <v>0.72440199999999999</v>
      </c>
      <c r="V35" s="7">
        <f t="shared" si="3"/>
        <v>0.72440199999999999</v>
      </c>
      <c r="W35" s="7">
        <f t="shared" si="3"/>
        <v>0.72440199999999999</v>
      </c>
      <c r="X35" s="7">
        <f t="shared" si="3"/>
        <v>0.72440199999999999</v>
      </c>
      <c r="Y35" s="7">
        <f t="shared" si="3"/>
        <v>0.72440199999999999</v>
      </c>
      <c r="AA35" s="154">
        <f t="shared" si="5"/>
        <v>0.72440199999999999</v>
      </c>
      <c r="AB35" s="14" t="str">
        <f t="shared" si="6"/>
        <v/>
      </c>
      <c r="AC35" s="14" t="str">
        <f t="shared" si="7"/>
        <v/>
      </c>
      <c r="AD35" s="14" t="str">
        <f t="shared" si="8"/>
        <v/>
      </c>
      <c r="AE35" s="14">
        <f t="shared" si="9"/>
        <v>0.72440199999999999</v>
      </c>
      <c r="AF35" s="14" t="str">
        <f t="shared" si="10"/>
        <v/>
      </c>
      <c r="AG35" s="154">
        <f t="shared" si="11"/>
        <v>0.72440199999999999</v>
      </c>
    </row>
    <row r="36" spans="1:33" x14ac:dyDescent="0.25">
      <c r="A36" s="18">
        <v>1922</v>
      </c>
      <c r="B36" s="18">
        <v>1922</v>
      </c>
      <c r="C36" s="18">
        <v>2</v>
      </c>
      <c r="D36" s="154" t="s">
        <v>43</v>
      </c>
      <c r="E36" s="154" t="str">
        <f t="shared" si="4"/>
        <v>1922 2</v>
      </c>
      <c r="F36" s="17">
        <v>3439.9107180000001</v>
      </c>
      <c r="G36" s="14">
        <v>1</v>
      </c>
      <c r="H36" s="17"/>
      <c r="I36" s="54">
        <v>1926</v>
      </c>
      <c r="J36" s="55">
        <v>4</v>
      </c>
      <c r="L36" s="154">
        <v>5</v>
      </c>
      <c r="M36" s="10">
        <v>1926</v>
      </c>
      <c r="N36" s="7">
        <f t="shared" si="3"/>
        <v>0.72440199999999999</v>
      </c>
      <c r="O36" s="7">
        <f t="shared" si="3"/>
        <v>0.72440199999999999</v>
      </c>
      <c r="P36" s="7">
        <f t="shared" si="3"/>
        <v>0.72440199999999999</v>
      </c>
      <c r="Q36" s="7">
        <f t="shared" si="3"/>
        <v>0.72440199999999999</v>
      </c>
      <c r="R36" s="7">
        <f t="shared" si="3"/>
        <v>0.72440199999999999</v>
      </c>
      <c r="S36" s="7">
        <f t="shared" si="3"/>
        <v>0.40802899999999998</v>
      </c>
      <c r="T36" s="7">
        <f t="shared" si="3"/>
        <v>0.40802899999999998</v>
      </c>
      <c r="U36" s="7">
        <f t="shared" si="3"/>
        <v>0.40802899999999998</v>
      </c>
      <c r="V36" s="7">
        <f t="shared" si="3"/>
        <v>0.40802899999999998</v>
      </c>
      <c r="W36" s="7">
        <f t="shared" si="3"/>
        <v>0.40802899999999998</v>
      </c>
      <c r="X36" s="7">
        <f t="shared" si="3"/>
        <v>0.40802899999999998</v>
      </c>
      <c r="Y36" s="7">
        <f t="shared" si="3"/>
        <v>0.40802899999999998</v>
      </c>
      <c r="AA36" s="154">
        <f t="shared" si="5"/>
        <v>0.40802899999999998</v>
      </c>
      <c r="AB36" s="14" t="str">
        <f t="shared" si="6"/>
        <v/>
      </c>
      <c r="AC36" s="14" t="str">
        <f t="shared" si="7"/>
        <v/>
      </c>
      <c r="AD36" s="14" t="str">
        <f t="shared" si="8"/>
        <v/>
      </c>
      <c r="AE36" s="14">
        <f t="shared" si="9"/>
        <v>0.40802899999999998</v>
      </c>
      <c r="AF36" s="14" t="str">
        <f t="shared" si="10"/>
        <v/>
      </c>
      <c r="AG36" s="154">
        <f t="shared" si="11"/>
        <v>0.40802899999999998</v>
      </c>
    </row>
    <row r="37" spans="1:33" x14ac:dyDescent="0.25">
      <c r="A37" s="18">
        <v>1922</v>
      </c>
      <c r="B37" s="18">
        <v>1922</v>
      </c>
      <c r="C37" s="18">
        <v>3</v>
      </c>
      <c r="D37" s="154" t="s">
        <v>44</v>
      </c>
      <c r="E37" s="154" t="str">
        <f t="shared" si="4"/>
        <v>1922 3</v>
      </c>
      <c r="F37" s="17">
        <v>3960.5731390000001</v>
      </c>
      <c r="G37" s="14">
        <v>1</v>
      </c>
      <c r="H37" s="17"/>
      <c r="I37" s="54">
        <v>1927</v>
      </c>
      <c r="J37" s="55">
        <v>1</v>
      </c>
      <c r="L37" s="154">
        <v>6</v>
      </c>
      <c r="M37" s="10">
        <v>1927</v>
      </c>
      <c r="N37" s="7">
        <f t="shared" si="3"/>
        <v>0.40802899999999998</v>
      </c>
      <c r="O37" s="7">
        <f t="shared" si="3"/>
        <v>0.40802899999999998</v>
      </c>
      <c r="P37" s="7">
        <f t="shared" si="3"/>
        <v>0.40802899999999998</v>
      </c>
      <c r="Q37" s="7">
        <f t="shared" si="3"/>
        <v>0.40802899999999998</v>
      </c>
      <c r="R37" s="7">
        <f t="shared" si="3"/>
        <v>0.40802899999999998</v>
      </c>
      <c r="S37" s="7">
        <f t="shared" si="3"/>
        <v>1</v>
      </c>
      <c r="T37" s="7">
        <f t="shared" si="3"/>
        <v>1</v>
      </c>
      <c r="U37" s="7">
        <f t="shared" si="3"/>
        <v>1</v>
      </c>
      <c r="V37" s="7">
        <f t="shared" si="3"/>
        <v>1</v>
      </c>
      <c r="W37" s="7">
        <f t="shared" si="3"/>
        <v>1</v>
      </c>
      <c r="X37" s="7">
        <f t="shared" si="3"/>
        <v>1</v>
      </c>
      <c r="Y37" s="7">
        <f t="shared" si="3"/>
        <v>1</v>
      </c>
      <c r="AA37" s="154">
        <f t="shared" si="5"/>
        <v>1</v>
      </c>
      <c r="AB37" s="14">
        <f t="shared" si="6"/>
        <v>1</v>
      </c>
      <c r="AC37" s="14" t="str">
        <f t="shared" si="7"/>
        <v/>
      </c>
      <c r="AD37" s="14" t="str">
        <f t="shared" si="8"/>
        <v/>
      </c>
      <c r="AE37" s="14" t="str">
        <f t="shared" si="9"/>
        <v/>
      </c>
      <c r="AF37" s="14" t="str">
        <f t="shared" si="10"/>
        <v/>
      </c>
      <c r="AG37" s="154" t="str">
        <f t="shared" si="11"/>
        <v/>
      </c>
    </row>
    <row r="38" spans="1:33" x14ac:dyDescent="0.25">
      <c r="A38" s="18">
        <v>1922</v>
      </c>
      <c r="B38" s="18">
        <v>1922</v>
      </c>
      <c r="C38" s="18">
        <v>4</v>
      </c>
      <c r="D38" s="154" t="s">
        <v>45</v>
      </c>
      <c r="E38" s="154" t="str">
        <f t="shared" si="4"/>
        <v>1922 4</v>
      </c>
      <c r="F38" s="17">
        <v>4552</v>
      </c>
      <c r="G38" s="14">
        <v>1</v>
      </c>
      <c r="H38" s="17"/>
      <c r="I38" s="54">
        <v>1928</v>
      </c>
      <c r="J38" s="55">
        <v>2</v>
      </c>
      <c r="L38" s="154">
        <v>7</v>
      </c>
      <c r="M38" s="10">
        <v>1928</v>
      </c>
      <c r="N38" s="7">
        <f t="shared" si="3"/>
        <v>1</v>
      </c>
      <c r="O38" s="7">
        <f t="shared" si="3"/>
        <v>1</v>
      </c>
      <c r="P38" s="7">
        <f t="shared" si="3"/>
        <v>1</v>
      </c>
      <c r="Q38" s="7">
        <f t="shared" si="3"/>
        <v>1</v>
      </c>
      <c r="R38" s="7">
        <f t="shared" si="3"/>
        <v>1</v>
      </c>
      <c r="S38" s="7">
        <f t="shared" si="3"/>
        <v>0.45158399999999999</v>
      </c>
      <c r="T38" s="7">
        <f t="shared" si="3"/>
        <v>0.72008499999999998</v>
      </c>
      <c r="U38" s="7">
        <f t="shared" si="3"/>
        <v>0.86410299999999995</v>
      </c>
      <c r="V38" s="7">
        <f t="shared" si="3"/>
        <v>0.86410299999999995</v>
      </c>
      <c r="W38" s="7">
        <f t="shared" si="3"/>
        <v>0.86410299999999995</v>
      </c>
      <c r="X38" s="7">
        <f t="shared" si="3"/>
        <v>0.86410299999999995</v>
      </c>
      <c r="Y38" s="7">
        <f t="shared" si="3"/>
        <v>0.86410299999999995</v>
      </c>
      <c r="AA38" s="154">
        <f t="shared" si="5"/>
        <v>0.86410299999999995</v>
      </c>
      <c r="AB38" s="14" t="str">
        <f t="shared" si="6"/>
        <v/>
      </c>
      <c r="AC38" s="14">
        <f t="shared" si="7"/>
        <v>0.86410299999999995</v>
      </c>
      <c r="AD38" s="14" t="str">
        <f t="shared" si="8"/>
        <v/>
      </c>
      <c r="AE38" s="14" t="str">
        <f t="shared" si="9"/>
        <v/>
      </c>
      <c r="AF38" s="14" t="str">
        <f t="shared" si="10"/>
        <v/>
      </c>
      <c r="AG38" s="154" t="str">
        <f t="shared" si="11"/>
        <v/>
      </c>
    </row>
    <row r="39" spans="1:33" x14ac:dyDescent="0.25">
      <c r="A39" s="18">
        <v>1922</v>
      </c>
      <c r="B39" s="18">
        <v>1922</v>
      </c>
      <c r="C39" s="18">
        <v>5</v>
      </c>
      <c r="D39" s="154" t="s">
        <v>46</v>
      </c>
      <c r="E39" s="154" t="str">
        <f t="shared" si="4"/>
        <v>1922 5</v>
      </c>
      <c r="F39" s="17">
        <v>4552</v>
      </c>
      <c r="G39" s="14">
        <v>1</v>
      </c>
      <c r="H39" s="17"/>
      <c r="I39" s="54">
        <v>1929</v>
      </c>
      <c r="J39" s="55">
        <v>5</v>
      </c>
      <c r="L39" s="154">
        <v>8</v>
      </c>
      <c r="M39" s="10">
        <v>1929</v>
      </c>
      <c r="N39" s="7">
        <f t="shared" si="3"/>
        <v>0.86410299999999995</v>
      </c>
      <c r="O39" s="7">
        <f t="shared" si="3"/>
        <v>0.86410299999999995</v>
      </c>
      <c r="P39" s="7">
        <f t="shared" si="3"/>
        <v>0.86410299999999995</v>
      </c>
      <c r="Q39" s="7">
        <f t="shared" si="3"/>
        <v>0.86410299999999995</v>
      </c>
      <c r="R39" s="7">
        <f t="shared" si="3"/>
        <v>0.86410299999999995</v>
      </c>
      <c r="S39" s="7">
        <f t="shared" si="3"/>
        <v>0.11060399999999999</v>
      </c>
      <c r="T39" s="7">
        <f t="shared" si="3"/>
        <v>0.124711</v>
      </c>
      <c r="U39" s="7">
        <f t="shared" si="3"/>
        <v>0.124711</v>
      </c>
      <c r="V39" s="7">
        <f t="shared" si="3"/>
        <v>0.124711</v>
      </c>
      <c r="W39" s="7">
        <f t="shared" si="3"/>
        <v>0.124711</v>
      </c>
      <c r="X39" s="7">
        <f t="shared" si="3"/>
        <v>0.124711</v>
      </c>
      <c r="Y39" s="7">
        <f t="shared" si="3"/>
        <v>0.124711</v>
      </c>
      <c r="AA39" s="154">
        <f t="shared" si="5"/>
        <v>0.124711</v>
      </c>
      <c r="AB39" s="14" t="str">
        <f t="shared" si="6"/>
        <v/>
      </c>
      <c r="AC39" s="14" t="str">
        <f t="shared" si="7"/>
        <v/>
      </c>
      <c r="AD39" s="14" t="str">
        <f t="shared" si="8"/>
        <v/>
      </c>
      <c r="AE39" s="14" t="str">
        <f t="shared" si="9"/>
        <v/>
      </c>
      <c r="AF39" s="14">
        <f t="shared" si="10"/>
        <v>0.124711</v>
      </c>
      <c r="AG39" s="154">
        <f t="shared" si="11"/>
        <v>0.124711</v>
      </c>
    </row>
    <row r="40" spans="1:33" x14ac:dyDescent="0.25">
      <c r="A40" s="18">
        <v>1922</v>
      </c>
      <c r="B40" s="18">
        <v>1922</v>
      </c>
      <c r="C40" s="18">
        <v>6</v>
      </c>
      <c r="D40" s="154" t="s">
        <v>47</v>
      </c>
      <c r="E40" s="154" t="str">
        <f t="shared" si="4"/>
        <v>1922 6</v>
      </c>
      <c r="F40" s="17">
        <v>4280.4529499999999</v>
      </c>
      <c r="G40" s="14">
        <v>1</v>
      </c>
      <c r="H40" s="17"/>
      <c r="I40" s="54">
        <v>1930</v>
      </c>
      <c r="J40" s="55">
        <v>4</v>
      </c>
      <c r="L40" s="154">
        <v>9</v>
      </c>
      <c r="M40" s="10">
        <v>1930</v>
      </c>
      <c r="N40" s="7">
        <f t="shared" si="3"/>
        <v>0.124711</v>
      </c>
      <c r="O40" s="7">
        <f t="shared" si="3"/>
        <v>0.124711</v>
      </c>
      <c r="P40" s="7">
        <f t="shared" si="3"/>
        <v>0.124711</v>
      </c>
      <c r="Q40" s="7">
        <f t="shared" si="3"/>
        <v>0.124711</v>
      </c>
      <c r="R40" s="7">
        <f t="shared" si="3"/>
        <v>0.124711</v>
      </c>
      <c r="S40" s="7">
        <f t="shared" si="3"/>
        <v>0.333094</v>
      </c>
      <c r="T40" s="7">
        <f t="shared" si="3"/>
        <v>0.355653</v>
      </c>
      <c r="U40" s="7">
        <f t="shared" si="3"/>
        <v>0.36426199999999997</v>
      </c>
      <c r="V40" s="7">
        <f t="shared" si="3"/>
        <v>0.36426199999999997</v>
      </c>
      <c r="W40" s="7">
        <f t="shared" si="3"/>
        <v>0.36426199999999997</v>
      </c>
      <c r="X40" s="7">
        <f t="shared" si="3"/>
        <v>0.36426199999999997</v>
      </c>
      <c r="Y40" s="7">
        <f t="shared" si="3"/>
        <v>0.36426199999999997</v>
      </c>
      <c r="AA40" s="154">
        <f t="shared" si="5"/>
        <v>0.36426199999999997</v>
      </c>
      <c r="AB40" s="14" t="str">
        <f t="shared" si="6"/>
        <v/>
      </c>
      <c r="AC40" s="14" t="str">
        <f t="shared" si="7"/>
        <v/>
      </c>
      <c r="AD40" s="14" t="str">
        <f t="shared" si="8"/>
        <v/>
      </c>
      <c r="AE40" s="14">
        <f t="shared" si="9"/>
        <v>0.36426199999999997</v>
      </c>
      <c r="AF40" s="14" t="str">
        <f t="shared" si="10"/>
        <v/>
      </c>
      <c r="AG40" s="154">
        <f t="shared" si="11"/>
        <v>0.36426199999999997</v>
      </c>
    </row>
    <row r="41" spans="1:33" x14ac:dyDescent="0.25">
      <c r="A41" s="18">
        <v>1922</v>
      </c>
      <c r="B41" s="18">
        <v>1922</v>
      </c>
      <c r="C41" s="18">
        <v>7</v>
      </c>
      <c r="D41" s="154" t="s">
        <v>48</v>
      </c>
      <c r="E41" s="154" t="str">
        <f t="shared" si="4"/>
        <v>1922 7</v>
      </c>
      <c r="F41" s="17">
        <v>3869.2308720000001</v>
      </c>
      <c r="G41" s="14">
        <v>1</v>
      </c>
      <c r="H41" s="17"/>
      <c r="I41" s="54">
        <v>1931</v>
      </c>
      <c r="J41" s="55">
        <v>5</v>
      </c>
      <c r="L41" s="154">
        <v>10</v>
      </c>
      <c r="M41" s="10">
        <v>1931</v>
      </c>
      <c r="N41" s="7">
        <f t="shared" si="3"/>
        <v>0.36426199999999997</v>
      </c>
      <c r="O41" s="7">
        <f t="shared" si="3"/>
        <v>0.36426199999999997</v>
      </c>
      <c r="P41" s="7">
        <f t="shared" si="3"/>
        <v>0.36426199999999997</v>
      </c>
      <c r="Q41" s="7">
        <f t="shared" si="3"/>
        <v>0.36426199999999997</v>
      </c>
      <c r="R41" s="7">
        <f t="shared" si="3"/>
        <v>0.36426199999999997</v>
      </c>
      <c r="S41" s="7">
        <f t="shared" si="3"/>
        <v>0.27961000000000003</v>
      </c>
      <c r="T41" s="7">
        <f t="shared" si="3"/>
        <v>0.27961000000000003</v>
      </c>
      <c r="U41" s="7">
        <f t="shared" si="3"/>
        <v>0.27961000000000003</v>
      </c>
      <c r="V41" s="7">
        <f t="shared" si="3"/>
        <v>0.27961000000000003</v>
      </c>
      <c r="W41" s="7">
        <f t="shared" si="3"/>
        <v>0.27961000000000003</v>
      </c>
      <c r="X41" s="7">
        <f t="shared" si="3"/>
        <v>0.27961000000000003</v>
      </c>
      <c r="Y41" s="7">
        <f t="shared" si="3"/>
        <v>0.27961000000000003</v>
      </c>
      <c r="AA41" s="154">
        <f t="shared" si="5"/>
        <v>0.27961000000000003</v>
      </c>
      <c r="AB41" s="14" t="str">
        <f t="shared" si="6"/>
        <v/>
      </c>
      <c r="AC41" s="14" t="str">
        <f t="shared" si="7"/>
        <v/>
      </c>
      <c r="AD41" s="14" t="str">
        <f t="shared" si="8"/>
        <v/>
      </c>
      <c r="AE41" s="14" t="str">
        <f t="shared" si="9"/>
        <v/>
      </c>
      <c r="AF41" s="14">
        <f t="shared" si="10"/>
        <v>0.27961000000000003</v>
      </c>
      <c r="AG41" s="154">
        <f t="shared" si="11"/>
        <v>0.27961000000000003</v>
      </c>
    </row>
    <row r="42" spans="1:33" x14ac:dyDescent="0.25">
      <c r="A42" s="18">
        <v>1922</v>
      </c>
      <c r="B42" s="18">
        <v>1922</v>
      </c>
      <c r="C42" s="18">
        <v>8</v>
      </c>
      <c r="D42" s="154" t="s">
        <v>49</v>
      </c>
      <c r="E42" s="154" t="str">
        <f t="shared" si="4"/>
        <v>1922 8</v>
      </c>
      <c r="F42" s="17">
        <v>3513.1582389999999</v>
      </c>
      <c r="G42" s="14">
        <v>1</v>
      </c>
      <c r="H42" s="17"/>
      <c r="I42" s="54">
        <v>1932</v>
      </c>
      <c r="J42" s="55">
        <v>4</v>
      </c>
      <c r="L42" s="154">
        <v>11</v>
      </c>
      <c r="M42" s="10">
        <v>1932</v>
      </c>
      <c r="N42" s="7">
        <f t="shared" si="3"/>
        <v>0.27961000000000003</v>
      </c>
      <c r="O42" s="7">
        <f t="shared" si="3"/>
        <v>0.27961000000000003</v>
      </c>
      <c r="P42" s="7">
        <f t="shared" si="3"/>
        <v>0.27961000000000003</v>
      </c>
      <c r="Q42" s="7">
        <f t="shared" si="3"/>
        <v>0.27961000000000003</v>
      </c>
      <c r="R42" s="7">
        <f t="shared" si="3"/>
        <v>0.27961000000000003</v>
      </c>
      <c r="S42" s="7">
        <f t="shared" si="3"/>
        <v>0.50950399999999996</v>
      </c>
      <c r="T42" s="7">
        <f t="shared" si="3"/>
        <v>0.50950399999999996</v>
      </c>
      <c r="U42" s="7">
        <f t="shared" si="3"/>
        <v>0.50950399999999996</v>
      </c>
      <c r="V42" s="7">
        <f t="shared" si="3"/>
        <v>0.50950399999999996</v>
      </c>
      <c r="W42" s="7">
        <f t="shared" si="3"/>
        <v>0.50950399999999996</v>
      </c>
      <c r="X42" s="7">
        <f t="shared" si="3"/>
        <v>0.50950399999999996</v>
      </c>
      <c r="Y42" s="7">
        <f t="shared" si="3"/>
        <v>0.50950399999999996</v>
      </c>
      <c r="AA42" s="154">
        <f t="shared" si="5"/>
        <v>0.50950399999999996</v>
      </c>
      <c r="AB42" s="14" t="str">
        <f t="shared" si="6"/>
        <v/>
      </c>
      <c r="AC42" s="14" t="str">
        <f t="shared" si="7"/>
        <v/>
      </c>
      <c r="AD42" s="14" t="str">
        <f t="shared" si="8"/>
        <v/>
      </c>
      <c r="AE42" s="14">
        <f t="shared" si="9"/>
        <v>0.50950399999999996</v>
      </c>
      <c r="AF42" s="14" t="str">
        <f t="shared" si="10"/>
        <v/>
      </c>
      <c r="AG42" s="154">
        <f t="shared" si="11"/>
        <v>0.50950399999999996</v>
      </c>
    </row>
    <row r="43" spans="1:33" x14ac:dyDescent="0.25">
      <c r="A43" s="18">
        <v>1922</v>
      </c>
      <c r="B43" s="18">
        <v>1922</v>
      </c>
      <c r="C43" s="18">
        <v>9</v>
      </c>
      <c r="D43" s="154" t="s">
        <v>50</v>
      </c>
      <c r="E43" s="154" t="str">
        <f t="shared" si="4"/>
        <v>1922 9</v>
      </c>
      <c r="F43" s="17">
        <v>3207.5733759999998</v>
      </c>
      <c r="G43" s="14">
        <v>1</v>
      </c>
      <c r="H43" s="17"/>
      <c r="I43" s="54">
        <v>1933</v>
      </c>
      <c r="J43" s="55">
        <v>5</v>
      </c>
      <c r="L43" s="154">
        <v>12</v>
      </c>
      <c r="M43" s="10">
        <v>1933</v>
      </c>
      <c r="N43" s="7">
        <f t="shared" si="3"/>
        <v>0.50950399999999996</v>
      </c>
      <c r="O43" s="7">
        <f t="shared" si="3"/>
        <v>0.50950399999999996</v>
      </c>
      <c r="P43" s="7">
        <f t="shared" si="3"/>
        <v>0.50950399999999996</v>
      </c>
      <c r="Q43" s="7">
        <f t="shared" si="3"/>
        <v>0.50950399999999996</v>
      </c>
      <c r="R43" s="7">
        <f t="shared" si="3"/>
        <v>0.50950399999999996</v>
      </c>
      <c r="S43" s="7">
        <f t="shared" si="3"/>
        <v>0.20946500000000001</v>
      </c>
      <c r="T43" s="7">
        <f t="shared" si="3"/>
        <v>0.27388899999999999</v>
      </c>
      <c r="U43" s="7">
        <f t="shared" si="3"/>
        <v>0.27388899999999999</v>
      </c>
      <c r="V43" s="7">
        <f t="shared" si="3"/>
        <v>0.27388899999999999</v>
      </c>
      <c r="W43" s="7">
        <f t="shared" si="3"/>
        <v>0.27388899999999999</v>
      </c>
      <c r="X43" s="7">
        <f t="shared" si="3"/>
        <v>0.27388899999999999</v>
      </c>
      <c r="Y43" s="7">
        <f t="shared" si="3"/>
        <v>0.27388899999999999</v>
      </c>
      <c r="AA43" s="154">
        <f t="shared" si="5"/>
        <v>0.27388899999999999</v>
      </c>
      <c r="AB43" s="14" t="str">
        <f t="shared" si="6"/>
        <v/>
      </c>
      <c r="AC43" s="14" t="str">
        <f t="shared" si="7"/>
        <v/>
      </c>
      <c r="AD43" s="14" t="str">
        <f t="shared" si="8"/>
        <v/>
      </c>
      <c r="AE43" s="14" t="str">
        <f t="shared" si="9"/>
        <v/>
      </c>
      <c r="AF43" s="14">
        <f t="shared" si="10"/>
        <v>0.27388899999999999</v>
      </c>
      <c r="AG43" s="154">
        <f t="shared" si="11"/>
        <v>0.27388899999999999</v>
      </c>
    </row>
    <row r="44" spans="1:33" x14ac:dyDescent="0.25">
      <c r="A44" s="18">
        <v>1923</v>
      </c>
      <c r="B44" s="18">
        <v>1922</v>
      </c>
      <c r="C44" s="18">
        <v>10</v>
      </c>
      <c r="D44" s="154" t="s">
        <v>51</v>
      </c>
      <c r="E44" s="154" t="str">
        <f t="shared" si="4"/>
        <v>1923 10</v>
      </c>
      <c r="F44" s="17">
        <v>3200</v>
      </c>
      <c r="G44" s="14">
        <v>1</v>
      </c>
      <c r="H44" s="17"/>
      <c r="I44" s="54">
        <v>1934</v>
      </c>
      <c r="J44" s="55">
        <v>5</v>
      </c>
      <c r="L44" s="154">
        <v>13</v>
      </c>
      <c r="M44" s="10">
        <v>1934</v>
      </c>
      <c r="N44" s="7">
        <f t="shared" si="3"/>
        <v>0.27388899999999999</v>
      </c>
      <c r="O44" s="7">
        <f t="shared" si="3"/>
        <v>0.27388899999999999</v>
      </c>
      <c r="P44" s="7">
        <f t="shared" si="3"/>
        <v>0.27388899999999999</v>
      </c>
      <c r="Q44" s="7">
        <f t="shared" si="3"/>
        <v>0.27388899999999999</v>
      </c>
      <c r="R44" s="7">
        <f t="shared" si="3"/>
        <v>0.27388899999999999</v>
      </c>
      <c r="S44" s="7">
        <f t="shared" si="3"/>
        <v>0.42351</v>
      </c>
      <c r="T44" s="7">
        <f t="shared" si="3"/>
        <v>0.42351</v>
      </c>
      <c r="U44" s="7">
        <f t="shared" si="3"/>
        <v>0.42351</v>
      </c>
      <c r="V44" s="7">
        <f t="shared" si="3"/>
        <v>0.42351</v>
      </c>
      <c r="W44" s="7">
        <f t="shared" si="3"/>
        <v>0.42351</v>
      </c>
      <c r="X44" s="7">
        <f t="shared" si="3"/>
        <v>0.42351</v>
      </c>
      <c r="Y44" s="7">
        <f t="shared" si="3"/>
        <v>0.42351</v>
      </c>
      <c r="AA44" s="154">
        <f t="shared" si="5"/>
        <v>0.42351</v>
      </c>
      <c r="AB44" s="14" t="str">
        <f t="shared" si="6"/>
        <v/>
      </c>
      <c r="AC44" s="14" t="str">
        <f t="shared" si="7"/>
        <v/>
      </c>
      <c r="AD44" s="14" t="str">
        <f t="shared" si="8"/>
        <v/>
      </c>
      <c r="AE44" s="14" t="str">
        <f t="shared" si="9"/>
        <v/>
      </c>
      <c r="AF44" s="14">
        <f t="shared" si="10"/>
        <v>0.42351</v>
      </c>
      <c r="AG44" s="154">
        <f t="shared" si="11"/>
        <v>0.42351</v>
      </c>
    </row>
    <row r="45" spans="1:33" x14ac:dyDescent="0.25">
      <c r="A45" s="18">
        <v>1923</v>
      </c>
      <c r="B45" s="18">
        <v>1922</v>
      </c>
      <c r="C45" s="18">
        <v>11</v>
      </c>
      <c r="D45" s="154" t="s">
        <v>52</v>
      </c>
      <c r="E45" s="154" t="str">
        <f t="shared" si="4"/>
        <v>1923 11</v>
      </c>
      <c r="F45" s="17">
        <v>3014.7455300000001</v>
      </c>
      <c r="G45" s="14">
        <v>1</v>
      </c>
      <c r="H45" s="17"/>
      <c r="I45" s="54">
        <v>1935</v>
      </c>
      <c r="J45" s="55">
        <v>3</v>
      </c>
      <c r="L45" s="154">
        <v>14</v>
      </c>
      <c r="M45" s="10">
        <v>1935</v>
      </c>
      <c r="N45" s="7">
        <f t="shared" si="3"/>
        <v>0.42351</v>
      </c>
      <c r="O45" s="7">
        <f t="shared" si="3"/>
        <v>0.42351</v>
      </c>
      <c r="P45" s="7">
        <f t="shared" si="3"/>
        <v>0.42351</v>
      </c>
      <c r="Q45" s="7">
        <f t="shared" si="3"/>
        <v>0.42351</v>
      </c>
      <c r="R45" s="7">
        <f t="shared" si="3"/>
        <v>0.42351</v>
      </c>
      <c r="S45" s="7">
        <f t="shared" si="3"/>
        <v>0.110614</v>
      </c>
      <c r="T45" s="7">
        <f t="shared" si="3"/>
        <v>0.236648</v>
      </c>
      <c r="U45" s="7">
        <f t="shared" si="3"/>
        <v>0.41505300000000001</v>
      </c>
      <c r="V45" s="7">
        <f t="shared" si="3"/>
        <v>0.41505300000000001</v>
      </c>
      <c r="W45" s="7">
        <f t="shared" si="3"/>
        <v>0.41505300000000001</v>
      </c>
      <c r="X45" s="7">
        <f t="shared" si="3"/>
        <v>0.41505300000000001</v>
      </c>
      <c r="Y45" s="7">
        <f t="shared" si="3"/>
        <v>0.41505300000000001</v>
      </c>
      <c r="AA45" s="154">
        <f t="shared" si="5"/>
        <v>0.41505300000000001</v>
      </c>
      <c r="AB45" s="14" t="str">
        <f t="shared" si="6"/>
        <v/>
      </c>
      <c r="AC45" s="14" t="str">
        <f t="shared" si="7"/>
        <v/>
      </c>
      <c r="AD45" s="14">
        <f t="shared" si="8"/>
        <v>0.41505300000000001</v>
      </c>
      <c r="AE45" s="14" t="str">
        <f t="shared" si="9"/>
        <v/>
      </c>
      <c r="AF45" s="14" t="str">
        <f t="shared" si="10"/>
        <v/>
      </c>
      <c r="AG45" s="154" t="str">
        <f t="shared" si="11"/>
        <v/>
      </c>
    </row>
    <row r="46" spans="1:33" x14ac:dyDescent="0.25">
      <c r="A46" s="18">
        <v>1923</v>
      </c>
      <c r="B46" s="18">
        <v>1922</v>
      </c>
      <c r="C46" s="18">
        <v>12</v>
      </c>
      <c r="D46" s="154" t="s">
        <v>53</v>
      </c>
      <c r="E46" s="154" t="str">
        <f t="shared" si="4"/>
        <v>1923 12</v>
      </c>
      <c r="F46" s="17">
        <v>3186.9748290000002</v>
      </c>
      <c r="G46" s="14">
        <v>1</v>
      </c>
      <c r="H46" s="17"/>
      <c r="I46" s="54">
        <v>1936</v>
      </c>
      <c r="J46" s="55">
        <v>3</v>
      </c>
      <c r="L46" s="154">
        <v>15</v>
      </c>
      <c r="M46" s="10">
        <v>1936</v>
      </c>
      <c r="N46" s="7">
        <f t="shared" si="3"/>
        <v>0.41505300000000001</v>
      </c>
      <c r="O46" s="7">
        <f t="shared" si="3"/>
        <v>0.41505300000000001</v>
      </c>
      <c r="P46" s="7">
        <f t="shared" si="3"/>
        <v>0.41505300000000001</v>
      </c>
      <c r="Q46" s="7">
        <f t="shared" si="3"/>
        <v>0.41505300000000001</v>
      </c>
      <c r="R46" s="7">
        <f t="shared" si="3"/>
        <v>0.41505300000000001</v>
      </c>
      <c r="S46" s="7">
        <f t="shared" si="3"/>
        <v>0.58567400000000003</v>
      </c>
      <c r="T46" s="7">
        <f t="shared" si="3"/>
        <v>0.58567400000000003</v>
      </c>
      <c r="U46" s="7">
        <f t="shared" si="3"/>
        <v>0.58567400000000003</v>
      </c>
      <c r="V46" s="7">
        <f t="shared" si="3"/>
        <v>0.58567400000000003</v>
      </c>
      <c r="W46" s="7">
        <f t="shared" si="3"/>
        <v>0.58567400000000003</v>
      </c>
      <c r="X46" s="7">
        <f t="shared" si="3"/>
        <v>0.58567400000000003</v>
      </c>
      <c r="Y46" s="7">
        <f t="shared" si="3"/>
        <v>0.58567400000000003</v>
      </c>
      <c r="AA46" s="154">
        <f t="shared" si="5"/>
        <v>0.58567400000000003</v>
      </c>
      <c r="AB46" s="14" t="str">
        <f t="shared" si="6"/>
        <v/>
      </c>
      <c r="AC46" s="14" t="str">
        <f t="shared" si="7"/>
        <v/>
      </c>
      <c r="AD46" s="14">
        <f t="shared" si="8"/>
        <v>0.58567400000000003</v>
      </c>
      <c r="AE46" s="14" t="str">
        <f t="shared" si="9"/>
        <v/>
      </c>
      <c r="AF46" s="14" t="str">
        <f t="shared" si="10"/>
        <v/>
      </c>
      <c r="AG46" s="154" t="str">
        <f t="shared" si="11"/>
        <v/>
      </c>
    </row>
    <row r="47" spans="1:33" x14ac:dyDescent="0.25">
      <c r="A47" s="18">
        <v>1923</v>
      </c>
      <c r="B47" s="18">
        <v>1923</v>
      </c>
      <c r="C47" s="18">
        <v>1</v>
      </c>
      <c r="D47" s="154" t="s">
        <v>54</v>
      </c>
      <c r="E47" s="154" t="str">
        <f t="shared" si="4"/>
        <v>1923 1</v>
      </c>
      <c r="F47" s="17">
        <v>3408.0520569999999</v>
      </c>
      <c r="G47" s="14">
        <v>1</v>
      </c>
      <c r="H47" s="17"/>
      <c r="I47" s="54">
        <v>1937</v>
      </c>
      <c r="J47" s="55">
        <v>3</v>
      </c>
      <c r="L47" s="154">
        <v>16</v>
      </c>
      <c r="M47" s="10">
        <v>1937</v>
      </c>
      <c r="N47" s="7">
        <f t="shared" si="3"/>
        <v>0.58567400000000003</v>
      </c>
      <c r="O47" s="7">
        <f t="shared" si="3"/>
        <v>0.58567400000000003</v>
      </c>
      <c r="P47" s="7">
        <f t="shared" si="3"/>
        <v>0.58567400000000003</v>
      </c>
      <c r="Q47" s="7">
        <f t="shared" si="3"/>
        <v>0.58567400000000003</v>
      </c>
      <c r="R47" s="7">
        <f t="shared" si="3"/>
        <v>0.58567400000000003</v>
      </c>
      <c r="S47" s="7">
        <f t="shared" si="3"/>
        <v>0.377641</v>
      </c>
      <c r="T47" s="7">
        <f t="shared" si="3"/>
        <v>0.58040999999999998</v>
      </c>
      <c r="U47" s="7">
        <f t="shared" si="3"/>
        <v>0.59532099999999999</v>
      </c>
      <c r="V47" s="7">
        <f t="shared" si="3"/>
        <v>0.59532099999999999</v>
      </c>
      <c r="W47" s="7">
        <f t="shared" si="3"/>
        <v>0.59532099999999999</v>
      </c>
      <c r="X47" s="7">
        <f t="shared" si="3"/>
        <v>0.59532099999999999</v>
      </c>
      <c r="Y47" s="7">
        <f t="shared" si="3"/>
        <v>0.59532099999999999</v>
      </c>
      <c r="AA47" s="154">
        <f t="shared" si="5"/>
        <v>0.59532099999999999</v>
      </c>
      <c r="AB47" s="14" t="str">
        <f t="shared" si="6"/>
        <v/>
      </c>
      <c r="AC47" s="14" t="str">
        <f t="shared" si="7"/>
        <v/>
      </c>
      <c r="AD47" s="14">
        <f t="shared" si="8"/>
        <v>0.59532099999999999</v>
      </c>
      <c r="AE47" s="14" t="str">
        <f t="shared" si="9"/>
        <v/>
      </c>
      <c r="AF47" s="14" t="str">
        <f t="shared" si="10"/>
        <v/>
      </c>
      <c r="AG47" s="154" t="str">
        <f t="shared" si="11"/>
        <v/>
      </c>
    </row>
    <row r="48" spans="1:33" x14ac:dyDescent="0.25">
      <c r="A48" s="18">
        <v>1923</v>
      </c>
      <c r="B48" s="18">
        <v>1923</v>
      </c>
      <c r="C48" s="18">
        <v>2</v>
      </c>
      <c r="D48" s="154" t="s">
        <v>55</v>
      </c>
      <c r="E48" s="154" t="str">
        <f t="shared" si="4"/>
        <v>1923 2</v>
      </c>
      <c r="F48" s="17">
        <v>3543.0654049999998</v>
      </c>
      <c r="G48" s="14">
        <v>1</v>
      </c>
      <c r="H48" s="17"/>
      <c r="I48" s="54">
        <v>1938</v>
      </c>
      <c r="J48" s="55">
        <v>1</v>
      </c>
      <c r="L48" s="154">
        <v>17</v>
      </c>
      <c r="M48" s="10">
        <v>1938</v>
      </c>
      <c r="N48" s="7">
        <f t="shared" ref="N48:Y63" si="12">INDEX($G$32:$H$1015,MATCH((CONCATENATE($M48," ",N$30)),$E$32:$E$1015,0),IF($L$28="CFS",1,IF($L$28="TAF",2,"INC")))</f>
        <v>0.59532099999999999</v>
      </c>
      <c r="O48" s="7">
        <f t="shared" si="12"/>
        <v>0.59532099999999999</v>
      </c>
      <c r="P48" s="7">
        <f t="shared" si="12"/>
        <v>0.59532099999999999</v>
      </c>
      <c r="Q48" s="7">
        <f t="shared" si="12"/>
        <v>0.59532099999999999</v>
      </c>
      <c r="R48" s="7">
        <f t="shared" si="12"/>
        <v>0.59532099999999999</v>
      </c>
      <c r="S48" s="7">
        <f t="shared" si="12"/>
        <v>1</v>
      </c>
      <c r="T48" s="7">
        <f t="shared" si="12"/>
        <v>1</v>
      </c>
      <c r="U48" s="7">
        <f t="shared" si="12"/>
        <v>1</v>
      </c>
      <c r="V48" s="7">
        <f t="shared" si="12"/>
        <v>1</v>
      </c>
      <c r="W48" s="7">
        <f t="shared" si="12"/>
        <v>1</v>
      </c>
      <c r="X48" s="7">
        <f t="shared" si="12"/>
        <v>1</v>
      </c>
      <c r="Y48" s="7">
        <f t="shared" si="12"/>
        <v>1</v>
      </c>
      <c r="AA48" s="154">
        <f t="shared" si="5"/>
        <v>1</v>
      </c>
      <c r="AB48" s="14">
        <f t="shared" si="6"/>
        <v>1</v>
      </c>
      <c r="AC48" s="14" t="str">
        <f t="shared" si="7"/>
        <v/>
      </c>
      <c r="AD48" s="14" t="str">
        <f t="shared" si="8"/>
        <v/>
      </c>
      <c r="AE48" s="14" t="str">
        <f t="shared" si="9"/>
        <v/>
      </c>
      <c r="AF48" s="14" t="str">
        <f t="shared" si="10"/>
        <v/>
      </c>
      <c r="AG48" s="154" t="str">
        <f t="shared" si="11"/>
        <v/>
      </c>
    </row>
    <row r="49" spans="1:33" x14ac:dyDescent="0.25">
      <c r="A49" s="18">
        <v>1923</v>
      </c>
      <c r="B49" s="18">
        <v>1923</v>
      </c>
      <c r="C49" s="18">
        <v>3</v>
      </c>
      <c r="D49" s="154" t="s">
        <v>56</v>
      </c>
      <c r="E49" s="154" t="str">
        <f t="shared" si="4"/>
        <v>1923 3</v>
      </c>
      <c r="F49" s="17">
        <v>3679.2114499999998</v>
      </c>
      <c r="G49" s="14">
        <v>0.793346</v>
      </c>
      <c r="H49" s="17"/>
      <c r="I49" s="54">
        <v>1939</v>
      </c>
      <c r="J49" s="55">
        <v>4</v>
      </c>
      <c r="L49" s="154">
        <v>18</v>
      </c>
      <c r="M49" s="10">
        <v>1939</v>
      </c>
      <c r="N49" s="7">
        <f t="shared" si="12"/>
        <v>1</v>
      </c>
      <c r="O49" s="7">
        <f t="shared" si="12"/>
        <v>1</v>
      </c>
      <c r="P49" s="7">
        <f t="shared" si="12"/>
        <v>1</v>
      </c>
      <c r="Q49" s="7">
        <f t="shared" si="12"/>
        <v>1</v>
      </c>
      <c r="R49" s="7">
        <f t="shared" si="12"/>
        <v>1</v>
      </c>
      <c r="S49" s="7">
        <f t="shared" si="12"/>
        <v>0.38950600000000002</v>
      </c>
      <c r="T49" s="7">
        <f t="shared" si="12"/>
        <v>0.50981600000000005</v>
      </c>
      <c r="U49" s="7">
        <f t="shared" si="12"/>
        <v>0.50981600000000005</v>
      </c>
      <c r="V49" s="7">
        <f t="shared" si="12"/>
        <v>0.50981600000000005</v>
      </c>
      <c r="W49" s="7">
        <f t="shared" si="12"/>
        <v>0.50981600000000005</v>
      </c>
      <c r="X49" s="7">
        <f t="shared" si="12"/>
        <v>0.50981600000000005</v>
      </c>
      <c r="Y49" s="7">
        <f t="shared" si="12"/>
        <v>0.50981600000000005</v>
      </c>
      <c r="AA49" s="154">
        <f t="shared" si="5"/>
        <v>0.50981600000000005</v>
      </c>
      <c r="AB49" s="14" t="str">
        <f t="shared" si="6"/>
        <v/>
      </c>
      <c r="AC49" s="14" t="str">
        <f t="shared" si="7"/>
        <v/>
      </c>
      <c r="AD49" s="14" t="str">
        <f t="shared" si="8"/>
        <v/>
      </c>
      <c r="AE49" s="14">
        <f t="shared" si="9"/>
        <v>0.50981600000000005</v>
      </c>
      <c r="AF49" s="14" t="str">
        <f t="shared" si="10"/>
        <v/>
      </c>
      <c r="AG49" s="154">
        <f t="shared" si="11"/>
        <v>0.50981600000000005</v>
      </c>
    </row>
    <row r="50" spans="1:33" x14ac:dyDescent="0.25">
      <c r="A50" s="18">
        <v>1923</v>
      </c>
      <c r="B50" s="18">
        <v>1923</v>
      </c>
      <c r="C50" s="18">
        <v>4</v>
      </c>
      <c r="D50" s="154" t="s">
        <v>57</v>
      </c>
      <c r="E50" s="154" t="str">
        <f t="shared" si="4"/>
        <v>1923 4</v>
      </c>
      <c r="F50" s="17">
        <v>4136.788826</v>
      </c>
      <c r="G50" s="14">
        <v>0.793346</v>
      </c>
      <c r="H50" s="17"/>
      <c r="I50" s="54">
        <v>1940</v>
      </c>
      <c r="J50" s="55">
        <v>2</v>
      </c>
      <c r="L50" s="154">
        <v>19</v>
      </c>
      <c r="M50" s="10">
        <v>1940</v>
      </c>
      <c r="N50" s="7">
        <f t="shared" si="12"/>
        <v>0.50981600000000005</v>
      </c>
      <c r="O50" s="7">
        <f t="shared" si="12"/>
        <v>0.50981600000000005</v>
      </c>
      <c r="P50" s="7">
        <f t="shared" si="12"/>
        <v>0.50981600000000005</v>
      </c>
      <c r="Q50" s="7">
        <f t="shared" si="12"/>
        <v>0.50981600000000005</v>
      </c>
      <c r="R50" s="7">
        <f t="shared" si="12"/>
        <v>0.50981600000000005</v>
      </c>
      <c r="S50" s="7">
        <f t="shared" si="12"/>
        <v>0.80158700000000005</v>
      </c>
      <c r="T50" s="7">
        <f t="shared" si="12"/>
        <v>0.99441299999999999</v>
      </c>
      <c r="U50" s="7">
        <f t="shared" si="12"/>
        <v>1</v>
      </c>
      <c r="V50" s="7">
        <f t="shared" si="12"/>
        <v>1</v>
      </c>
      <c r="W50" s="7">
        <f t="shared" si="12"/>
        <v>1</v>
      </c>
      <c r="X50" s="7">
        <f t="shared" si="12"/>
        <v>1</v>
      </c>
      <c r="Y50" s="7">
        <f t="shared" si="12"/>
        <v>1</v>
      </c>
      <c r="AA50" s="154">
        <f t="shared" si="5"/>
        <v>1</v>
      </c>
      <c r="AB50" s="14" t="str">
        <f t="shared" si="6"/>
        <v/>
      </c>
      <c r="AC50" s="14">
        <f t="shared" si="7"/>
        <v>1</v>
      </c>
      <c r="AD50" s="14" t="str">
        <f t="shared" si="8"/>
        <v/>
      </c>
      <c r="AE50" s="14" t="str">
        <f t="shared" si="9"/>
        <v/>
      </c>
      <c r="AF50" s="14" t="str">
        <f t="shared" si="10"/>
        <v/>
      </c>
      <c r="AG50" s="154" t="str">
        <f t="shared" si="11"/>
        <v/>
      </c>
    </row>
    <row r="51" spans="1:33" x14ac:dyDescent="0.25">
      <c r="A51" s="18">
        <v>1923</v>
      </c>
      <c r="B51" s="18">
        <v>1923</v>
      </c>
      <c r="C51" s="18">
        <v>5</v>
      </c>
      <c r="D51" s="154" t="s">
        <v>58</v>
      </c>
      <c r="E51" s="154" t="str">
        <f t="shared" si="4"/>
        <v>1923 5</v>
      </c>
      <c r="F51" s="17">
        <v>3891.726349</v>
      </c>
      <c r="G51" s="14">
        <v>1</v>
      </c>
      <c r="H51" s="17"/>
      <c r="I51" s="54">
        <v>1941</v>
      </c>
      <c r="J51" s="55">
        <v>1</v>
      </c>
      <c r="L51" s="154">
        <v>20</v>
      </c>
      <c r="M51" s="10">
        <v>1941</v>
      </c>
      <c r="N51" s="7">
        <f t="shared" si="12"/>
        <v>1</v>
      </c>
      <c r="O51" s="7">
        <f t="shared" si="12"/>
        <v>1</v>
      </c>
      <c r="P51" s="7">
        <f t="shared" si="12"/>
        <v>1</v>
      </c>
      <c r="Q51" s="7">
        <f t="shared" si="12"/>
        <v>1</v>
      </c>
      <c r="R51" s="7">
        <f t="shared" si="12"/>
        <v>1</v>
      </c>
      <c r="S51" s="7">
        <f t="shared" si="12"/>
        <v>1</v>
      </c>
      <c r="T51" s="7">
        <f t="shared" si="12"/>
        <v>1</v>
      </c>
      <c r="U51" s="7">
        <f t="shared" si="12"/>
        <v>1</v>
      </c>
      <c r="V51" s="7">
        <f t="shared" si="12"/>
        <v>1</v>
      </c>
      <c r="W51" s="7">
        <f t="shared" si="12"/>
        <v>1</v>
      </c>
      <c r="X51" s="7">
        <f t="shared" si="12"/>
        <v>1</v>
      </c>
      <c r="Y51" s="7">
        <f t="shared" si="12"/>
        <v>1</v>
      </c>
      <c r="AA51" s="154">
        <f t="shared" si="5"/>
        <v>1</v>
      </c>
      <c r="AB51" s="14">
        <f t="shared" si="6"/>
        <v>1</v>
      </c>
      <c r="AC51" s="14" t="str">
        <f t="shared" si="7"/>
        <v/>
      </c>
      <c r="AD51" s="14" t="str">
        <f t="shared" si="8"/>
        <v/>
      </c>
      <c r="AE51" s="14" t="str">
        <f t="shared" si="9"/>
        <v/>
      </c>
      <c r="AF51" s="14" t="str">
        <f t="shared" si="10"/>
        <v/>
      </c>
      <c r="AG51" s="154" t="str">
        <f t="shared" si="11"/>
        <v/>
      </c>
    </row>
    <row r="52" spans="1:33" x14ac:dyDescent="0.25">
      <c r="A52" s="18">
        <v>1923</v>
      </c>
      <c r="B52" s="18">
        <v>1923</v>
      </c>
      <c r="C52" s="18">
        <v>6</v>
      </c>
      <c r="D52" s="154" t="s">
        <v>59</v>
      </c>
      <c r="E52" s="154" t="str">
        <f t="shared" si="4"/>
        <v>1923 6</v>
      </c>
      <c r="F52" s="17">
        <v>3569.2965549999999</v>
      </c>
      <c r="G52" s="14">
        <v>1</v>
      </c>
      <c r="H52" s="17"/>
      <c r="I52" s="54">
        <v>1942</v>
      </c>
      <c r="J52" s="55">
        <v>1</v>
      </c>
      <c r="L52" s="154">
        <v>21</v>
      </c>
      <c r="M52" s="10">
        <v>1942</v>
      </c>
      <c r="N52" s="7">
        <f t="shared" si="12"/>
        <v>1</v>
      </c>
      <c r="O52" s="7">
        <f t="shared" si="12"/>
        <v>1</v>
      </c>
      <c r="P52" s="7">
        <f t="shared" si="12"/>
        <v>1</v>
      </c>
      <c r="Q52" s="7">
        <f t="shared" si="12"/>
        <v>1</v>
      </c>
      <c r="R52" s="7">
        <f t="shared" si="12"/>
        <v>1</v>
      </c>
      <c r="S52" s="7">
        <f t="shared" si="12"/>
        <v>1</v>
      </c>
      <c r="T52" s="7">
        <f t="shared" si="12"/>
        <v>1</v>
      </c>
      <c r="U52" s="7">
        <f t="shared" si="12"/>
        <v>1</v>
      </c>
      <c r="V52" s="7">
        <f t="shared" si="12"/>
        <v>1</v>
      </c>
      <c r="W52" s="7">
        <f t="shared" si="12"/>
        <v>1</v>
      </c>
      <c r="X52" s="7">
        <f t="shared" si="12"/>
        <v>1</v>
      </c>
      <c r="Y52" s="7">
        <f t="shared" si="12"/>
        <v>1</v>
      </c>
      <c r="AA52" s="154">
        <f t="shared" si="5"/>
        <v>1</v>
      </c>
      <c r="AB52" s="14">
        <f t="shared" si="6"/>
        <v>1</v>
      </c>
      <c r="AC52" s="14" t="str">
        <f t="shared" si="7"/>
        <v/>
      </c>
      <c r="AD52" s="14" t="str">
        <f t="shared" si="8"/>
        <v/>
      </c>
      <c r="AE52" s="14" t="str">
        <f t="shared" si="9"/>
        <v/>
      </c>
      <c r="AF52" s="14" t="str">
        <f t="shared" si="10"/>
        <v/>
      </c>
      <c r="AG52" s="154" t="str">
        <f t="shared" si="11"/>
        <v/>
      </c>
    </row>
    <row r="53" spans="1:33" x14ac:dyDescent="0.25">
      <c r="A53" s="18">
        <v>1923</v>
      </c>
      <c r="B53" s="18">
        <v>1923</v>
      </c>
      <c r="C53" s="18">
        <v>7</v>
      </c>
      <c r="D53" s="154" t="s">
        <v>60</v>
      </c>
      <c r="E53" s="154" t="str">
        <f t="shared" si="4"/>
        <v>1923 7</v>
      </c>
      <c r="F53" s="17">
        <v>3191.483659</v>
      </c>
      <c r="G53" s="14">
        <v>1</v>
      </c>
      <c r="H53" s="17"/>
      <c r="I53" s="54">
        <v>1943</v>
      </c>
      <c r="J53" s="55">
        <v>1</v>
      </c>
      <c r="L53" s="154">
        <v>22</v>
      </c>
      <c r="M53" s="10">
        <v>1943</v>
      </c>
      <c r="N53" s="7">
        <f t="shared" si="12"/>
        <v>1</v>
      </c>
      <c r="O53" s="7">
        <f t="shared" si="12"/>
        <v>1</v>
      </c>
      <c r="P53" s="7">
        <f t="shared" si="12"/>
        <v>1</v>
      </c>
      <c r="Q53" s="7">
        <f t="shared" si="12"/>
        <v>1</v>
      </c>
      <c r="R53" s="7">
        <f t="shared" si="12"/>
        <v>1</v>
      </c>
      <c r="S53" s="7">
        <f t="shared" si="12"/>
        <v>0.87708699999999995</v>
      </c>
      <c r="T53" s="7">
        <f t="shared" si="12"/>
        <v>0.87708699999999995</v>
      </c>
      <c r="U53" s="7">
        <f t="shared" si="12"/>
        <v>1</v>
      </c>
      <c r="V53" s="7">
        <f t="shared" si="12"/>
        <v>1</v>
      </c>
      <c r="W53" s="7">
        <f t="shared" si="12"/>
        <v>1</v>
      </c>
      <c r="X53" s="7">
        <f t="shared" si="12"/>
        <v>1</v>
      </c>
      <c r="Y53" s="7">
        <f t="shared" si="12"/>
        <v>1</v>
      </c>
      <c r="AA53" s="154">
        <f t="shared" si="5"/>
        <v>1</v>
      </c>
      <c r="AB53" s="14">
        <f t="shared" si="6"/>
        <v>1</v>
      </c>
      <c r="AC53" s="14" t="str">
        <f t="shared" si="7"/>
        <v/>
      </c>
      <c r="AD53" s="14" t="str">
        <f t="shared" si="8"/>
        <v/>
      </c>
      <c r="AE53" s="14" t="str">
        <f t="shared" si="9"/>
        <v/>
      </c>
      <c r="AF53" s="14" t="str">
        <f t="shared" si="10"/>
        <v/>
      </c>
      <c r="AG53" s="154" t="str">
        <f t="shared" si="11"/>
        <v/>
      </c>
    </row>
    <row r="54" spans="1:33" x14ac:dyDescent="0.25">
      <c r="A54" s="18">
        <v>1923</v>
      </c>
      <c r="B54" s="18">
        <v>1923</v>
      </c>
      <c r="C54" s="18">
        <v>8</v>
      </c>
      <c r="D54" s="154" t="s">
        <v>61</v>
      </c>
      <c r="E54" s="154" t="str">
        <f t="shared" si="4"/>
        <v>1923 8</v>
      </c>
      <c r="F54" s="17">
        <v>2869.4987420000002</v>
      </c>
      <c r="G54" s="14">
        <v>1</v>
      </c>
      <c r="H54" s="17"/>
      <c r="I54" s="54">
        <v>1944</v>
      </c>
      <c r="J54" s="55">
        <v>4</v>
      </c>
      <c r="L54" s="154">
        <v>23</v>
      </c>
      <c r="M54" s="10">
        <v>1944</v>
      </c>
      <c r="N54" s="7">
        <f t="shared" si="12"/>
        <v>1</v>
      </c>
      <c r="O54" s="7">
        <f t="shared" si="12"/>
        <v>1</v>
      </c>
      <c r="P54" s="7">
        <f t="shared" si="12"/>
        <v>1</v>
      </c>
      <c r="Q54" s="7">
        <f t="shared" si="12"/>
        <v>1</v>
      </c>
      <c r="R54" s="7">
        <f t="shared" si="12"/>
        <v>1</v>
      </c>
      <c r="S54" s="7">
        <f t="shared" si="12"/>
        <v>0.36147000000000001</v>
      </c>
      <c r="T54" s="7">
        <f t="shared" si="12"/>
        <v>0.363346</v>
      </c>
      <c r="U54" s="7">
        <f t="shared" si="12"/>
        <v>0.363346</v>
      </c>
      <c r="V54" s="7">
        <f t="shared" si="12"/>
        <v>0.363346</v>
      </c>
      <c r="W54" s="7">
        <f t="shared" si="12"/>
        <v>0.363346</v>
      </c>
      <c r="X54" s="7">
        <f t="shared" si="12"/>
        <v>0.363346</v>
      </c>
      <c r="Y54" s="7">
        <f t="shared" si="12"/>
        <v>0.363346</v>
      </c>
      <c r="AA54" s="154">
        <f t="shared" si="5"/>
        <v>0.363346</v>
      </c>
      <c r="AB54" s="14" t="str">
        <f t="shared" si="6"/>
        <v/>
      </c>
      <c r="AC54" s="14" t="str">
        <f t="shared" si="7"/>
        <v/>
      </c>
      <c r="AD54" s="14" t="str">
        <f t="shared" si="8"/>
        <v/>
      </c>
      <c r="AE54" s="14">
        <f t="shared" si="9"/>
        <v>0.363346</v>
      </c>
      <c r="AF54" s="14" t="str">
        <f t="shared" si="10"/>
        <v/>
      </c>
      <c r="AG54" s="154">
        <f t="shared" si="11"/>
        <v>0.363346</v>
      </c>
    </row>
    <row r="55" spans="1:33" x14ac:dyDescent="0.25">
      <c r="A55" s="18">
        <v>1923</v>
      </c>
      <c r="B55" s="18">
        <v>1923</v>
      </c>
      <c r="C55" s="18">
        <v>9</v>
      </c>
      <c r="D55" s="154" t="s">
        <v>62</v>
      </c>
      <c r="E55" s="154" t="str">
        <f t="shared" si="4"/>
        <v>1923 9</v>
      </c>
      <c r="F55" s="17">
        <v>2869.1057529999998</v>
      </c>
      <c r="G55" s="14">
        <v>1</v>
      </c>
      <c r="H55" s="17"/>
      <c r="I55" s="54">
        <v>1945</v>
      </c>
      <c r="J55" s="55">
        <v>3</v>
      </c>
      <c r="L55" s="154">
        <v>24</v>
      </c>
      <c r="M55" s="10">
        <v>1945</v>
      </c>
      <c r="N55" s="7">
        <f t="shared" si="12"/>
        <v>0.363346</v>
      </c>
      <c r="O55" s="7">
        <f t="shared" si="12"/>
        <v>0.363346</v>
      </c>
      <c r="P55" s="7">
        <f t="shared" si="12"/>
        <v>0.363346</v>
      </c>
      <c r="Q55" s="7">
        <f t="shared" si="12"/>
        <v>0.363346</v>
      </c>
      <c r="R55" s="7">
        <f t="shared" si="12"/>
        <v>0.363346</v>
      </c>
      <c r="S55" s="7">
        <f t="shared" si="12"/>
        <v>0.55742999999999998</v>
      </c>
      <c r="T55" s="7">
        <f t="shared" si="12"/>
        <v>0.76077499999999998</v>
      </c>
      <c r="U55" s="7">
        <f t="shared" si="12"/>
        <v>1</v>
      </c>
      <c r="V55" s="7">
        <f t="shared" si="12"/>
        <v>1</v>
      </c>
      <c r="W55" s="7">
        <f t="shared" si="12"/>
        <v>1</v>
      </c>
      <c r="X55" s="7">
        <f t="shared" si="12"/>
        <v>1</v>
      </c>
      <c r="Y55" s="7">
        <f t="shared" si="12"/>
        <v>1</v>
      </c>
      <c r="AA55" s="154">
        <f t="shared" si="5"/>
        <v>1</v>
      </c>
      <c r="AB55" s="14" t="str">
        <f t="shared" si="6"/>
        <v/>
      </c>
      <c r="AC55" s="14" t="str">
        <f t="shared" si="7"/>
        <v/>
      </c>
      <c r="AD55" s="14">
        <f t="shared" si="8"/>
        <v>1</v>
      </c>
      <c r="AE55" s="14" t="str">
        <f t="shared" si="9"/>
        <v/>
      </c>
      <c r="AF55" s="14" t="str">
        <f t="shared" si="10"/>
        <v/>
      </c>
      <c r="AG55" s="154" t="str">
        <f t="shared" si="11"/>
        <v/>
      </c>
    </row>
    <row r="56" spans="1:33" x14ac:dyDescent="0.25">
      <c r="A56" s="18">
        <v>1924</v>
      </c>
      <c r="B56" s="18">
        <v>1923</v>
      </c>
      <c r="C56" s="18">
        <v>10</v>
      </c>
      <c r="D56" s="154" t="s">
        <v>63</v>
      </c>
      <c r="E56" s="154" t="str">
        <f t="shared" si="4"/>
        <v>1924 10</v>
      </c>
      <c r="F56" s="17">
        <v>2799.764169</v>
      </c>
      <c r="G56" s="14">
        <v>1</v>
      </c>
      <c r="H56" s="17"/>
      <c r="I56" s="54">
        <v>1946</v>
      </c>
      <c r="J56" s="55">
        <v>3</v>
      </c>
      <c r="L56" s="154">
        <v>25</v>
      </c>
      <c r="M56" s="10">
        <v>1946</v>
      </c>
      <c r="N56" s="7">
        <f t="shared" si="12"/>
        <v>1</v>
      </c>
      <c r="O56" s="7">
        <f t="shared" si="12"/>
        <v>1</v>
      </c>
      <c r="P56" s="7">
        <f t="shared" si="12"/>
        <v>1</v>
      </c>
      <c r="Q56" s="7">
        <f t="shared" si="12"/>
        <v>1</v>
      </c>
      <c r="R56" s="7">
        <f t="shared" si="12"/>
        <v>1</v>
      </c>
      <c r="S56" s="7">
        <f t="shared" si="12"/>
        <v>0.83257499999999995</v>
      </c>
      <c r="T56" s="7">
        <f t="shared" si="12"/>
        <v>0.99575599999999997</v>
      </c>
      <c r="U56" s="7">
        <f t="shared" si="12"/>
        <v>1</v>
      </c>
      <c r="V56" s="7">
        <f t="shared" si="12"/>
        <v>1</v>
      </c>
      <c r="W56" s="7">
        <f t="shared" si="12"/>
        <v>1</v>
      </c>
      <c r="X56" s="7">
        <f t="shared" si="12"/>
        <v>1</v>
      </c>
      <c r="Y56" s="7">
        <f t="shared" si="12"/>
        <v>1</v>
      </c>
      <c r="AA56" s="154">
        <f t="shared" si="5"/>
        <v>1</v>
      </c>
      <c r="AB56" s="14" t="str">
        <f t="shared" si="6"/>
        <v/>
      </c>
      <c r="AC56" s="14" t="str">
        <f t="shared" si="7"/>
        <v/>
      </c>
      <c r="AD56" s="14">
        <f t="shared" si="8"/>
        <v>1</v>
      </c>
      <c r="AE56" s="14" t="str">
        <f t="shared" si="9"/>
        <v/>
      </c>
      <c r="AF56" s="14" t="str">
        <f t="shared" si="10"/>
        <v/>
      </c>
      <c r="AG56" s="154" t="str">
        <f t="shared" si="11"/>
        <v/>
      </c>
    </row>
    <row r="57" spans="1:33" x14ac:dyDescent="0.25">
      <c r="A57" s="18">
        <v>1924</v>
      </c>
      <c r="B57" s="18">
        <v>1923</v>
      </c>
      <c r="C57" s="18">
        <v>11</v>
      </c>
      <c r="D57" s="154" t="s">
        <v>64</v>
      </c>
      <c r="E57" s="154" t="str">
        <f t="shared" si="4"/>
        <v>1924 11</v>
      </c>
      <c r="F57" s="17">
        <v>2673.3430509999998</v>
      </c>
      <c r="G57" s="14">
        <v>1</v>
      </c>
      <c r="H57" s="17"/>
      <c r="I57" s="54">
        <v>1947</v>
      </c>
      <c r="J57" s="55">
        <v>4</v>
      </c>
      <c r="L57" s="154">
        <v>26</v>
      </c>
      <c r="M57" s="10">
        <v>1947</v>
      </c>
      <c r="N57" s="7">
        <f t="shared" si="12"/>
        <v>1</v>
      </c>
      <c r="O57" s="7">
        <f t="shared" si="12"/>
        <v>1</v>
      </c>
      <c r="P57" s="7">
        <f t="shared" si="12"/>
        <v>1</v>
      </c>
      <c r="Q57" s="7">
        <f t="shared" si="12"/>
        <v>1</v>
      </c>
      <c r="R57" s="7">
        <f t="shared" si="12"/>
        <v>1</v>
      </c>
      <c r="S57" s="7">
        <f t="shared" si="12"/>
        <v>0.46511200000000003</v>
      </c>
      <c r="T57" s="7">
        <f t="shared" si="12"/>
        <v>0.71121599999999996</v>
      </c>
      <c r="U57" s="7">
        <f t="shared" si="12"/>
        <v>0.85345899999999997</v>
      </c>
      <c r="V57" s="7">
        <f t="shared" si="12"/>
        <v>0.85345899999999997</v>
      </c>
      <c r="W57" s="7">
        <f t="shared" si="12"/>
        <v>0.85345899999999997</v>
      </c>
      <c r="X57" s="7">
        <f t="shared" si="12"/>
        <v>0.85345899999999997</v>
      </c>
      <c r="Y57" s="7">
        <f t="shared" si="12"/>
        <v>0.85345899999999997</v>
      </c>
      <c r="AA57" s="154">
        <f t="shared" si="5"/>
        <v>0.85345899999999997</v>
      </c>
      <c r="AB57" s="14" t="str">
        <f t="shared" si="6"/>
        <v/>
      </c>
      <c r="AC57" s="14" t="str">
        <f t="shared" si="7"/>
        <v/>
      </c>
      <c r="AD57" s="14" t="str">
        <f t="shared" si="8"/>
        <v/>
      </c>
      <c r="AE57" s="14">
        <f t="shared" si="9"/>
        <v>0.85345899999999997</v>
      </c>
      <c r="AF57" s="14" t="str">
        <f t="shared" si="10"/>
        <v/>
      </c>
      <c r="AG57" s="154">
        <f t="shared" si="11"/>
        <v>0.85345899999999997</v>
      </c>
    </row>
    <row r="58" spans="1:33" x14ac:dyDescent="0.25">
      <c r="A58" s="18">
        <v>1924</v>
      </c>
      <c r="B58" s="18">
        <v>1923</v>
      </c>
      <c r="C58" s="18">
        <v>12</v>
      </c>
      <c r="D58" s="154" t="s">
        <v>65</v>
      </c>
      <c r="E58" s="154" t="str">
        <f t="shared" si="4"/>
        <v>1924 12</v>
      </c>
      <c r="F58" s="17">
        <v>2574.2862380000001</v>
      </c>
      <c r="G58" s="14">
        <v>1</v>
      </c>
      <c r="H58" s="17"/>
      <c r="I58" s="54">
        <v>1948</v>
      </c>
      <c r="J58" s="55">
        <v>3</v>
      </c>
      <c r="L58" s="154">
        <v>27</v>
      </c>
      <c r="M58" s="10">
        <v>1948</v>
      </c>
      <c r="N58" s="7">
        <f t="shared" si="12"/>
        <v>0.85345899999999997</v>
      </c>
      <c r="O58" s="7">
        <f t="shared" si="12"/>
        <v>0.85345899999999997</v>
      </c>
      <c r="P58" s="7">
        <f t="shared" si="12"/>
        <v>0.85345899999999997</v>
      </c>
      <c r="Q58" s="7">
        <f t="shared" si="12"/>
        <v>0.85345899999999997</v>
      </c>
      <c r="R58" s="7">
        <f t="shared" si="12"/>
        <v>0.85345899999999997</v>
      </c>
      <c r="S58" s="7">
        <f t="shared" si="12"/>
        <v>0.40188299999999999</v>
      </c>
      <c r="T58" s="7">
        <f t="shared" si="12"/>
        <v>0.50454100000000002</v>
      </c>
      <c r="U58" s="7">
        <f t="shared" si="12"/>
        <v>1</v>
      </c>
      <c r="V58" s="7">
        <f t="shared" si="12"/>
        <v>1</v>
      </c>
      <c r="W58" s="7">
        <f t="shared" si="12"/>
        <v>1</v>
      </c>
      <c r="X58" s="7">
        <f t="shared" si="12"/>
        <v>1</v>
      </c>
      <c r="Y58" s="7">
        <f t="shared" si="12"/>
        <v>1</v>
      </c>
      <c r="AA58" s="154">
        <f t="shared" si="5"/>
        <v>1</v>
      </c>
      <c r="AB58" s="14" t="str">
        <f t="shared" si="6"/>
        <v/>
      </c>
      <c r="AC58" s="14" t="str">
        <f t="shared" si="7"/>
        <v/>
      </c>
      <c r="AD58" s="14">
        <f t="shared" si="8"/>
        <v>1</v>
      </c>
      <c r="AE58" s="14" t="str">
        <f t="shared" si="9"/>
        <v/>
      </c>
      <c r="AF58" s="14" t="str">
        <f t="shared" si="10"/>
        <v/>
      </c>
      <c r="AG58" s="154" t="str">
        <f t="shared" si="11"/>
        <v/>
      </c>
    </row>
    <row r="59" spans="1:33" x14ac:dyDescent="0.25">
      <c r="A59" s="18">
        <v>1924</v>
      </c>
      <c r="B59" s="18">
        <v>1924</v>
      </c>
      <c r="C59" s="18">
        <v>1</v>
      </c>
      <c r="D59" s="154" t="s">
        <v>66</v>
      </c>
      <c r="E59" s="154" t="str">
        <f t="shared" si="4"/>
        <v>1924 1</v>
      </c>
      <c r="F59" s="17">
        <v>2699.5239919999999</v>
      </c>
      <c r="G59" s="14">
        <v>1</v>
      </c>
      <c r="H59" s="17"/>
      <c r="I59" s="54">
        <v>1949</v>
      </c>
      <c r="J59" s="55">
        <v>4</v>
      </c>
      <c r="L59" s="154">
        <v>28</v>
      </c>
      <c r="M59" s="10">
        <v>1949</v>
      </c>
      <c r="N59" s="7">
        <f t="shared" si="12"/>
        <v>1</v>
      </c>
      <c r="O59" s="7">
        <f t="shared" si="12"/>
        <v>1</v>
      </c>
      <c r="P59" s="7">
        <f t="shared" si="12"/>
        <v>1</v>
      </c>
      <c r="Q59" s="7">
        <f t="shared" si="12"/>
        <v>1</v>
      </c>
      <c r="R59" s="7">
        <f t="shared" si="12"/>
        <v>1</v>
      </c>
      <c r="S59" s="7">
        <f t="shared" si="12"/>
        <v>0.44553900000000002</v>
      </c>
      <c r="T59" s="7">
        <f t="shared" si="12"/>
        <v>0.790771</v>
      </c>
      <c r="U59" s="7">
        <f t="shared" si="12"/>
        <v>1</v>
      </c>
      <c r="V59" s="7">
        <f t="shared" si="12"/>
        <v>1</v>
      </c>
      <c r="W59" s="7">
        <f t="shared" si="12"/>
        <v>1</v>
      </c>
      <c r="X59" s="7">
        <f t="shared" si="12"/>
        <v>1</v>
      </c>
      <c r="Y59" s="7">
        <f t="shared" si="12"/>
        <v>1</v>
      </c>
      <c r="AA59" s="154">
        <f t="shared" si="5"/>
        <v>1</v>
      </c>
      <c r="AB59" s="14" t="str">
        <f t="shared" si="6"/>
        <v/>
      </c>
      <c r="AC59" s="14" t="str">
        <f t="shared" si="7"/>
        <v/>
      </c>
      <c r="AD59" s="14" t="str">
        <f t="shared" si="8"/>
        <v/>
      </c>
      <c r="AE59" s="14">
        <f t="shared" si="9"/>
        <v>1</v>
      </c>
      <c r="AF59" s="14" t="str">
        <f t="shared" si="10"/>
        <v/>
      </c>
      <c r="AG59" s="154">
        <f t="shared" si="11"/>
        <v>1</v>
      </c>
    </row>
    <row r="60" spans="1:33" x14ac:dyDescent="0.25">
      <c r="A60" s="18">
        <v>1924</v>
      </c>
      <c r="B60" s="18">
        <v>1924</v>
      </c>
      <c r="C60" s="18">
        <v>2</v>
      </c>
      <c r="D60" s="154" t="s">
        <v>67</v>
      </c>
      <c r="E60" s="154" t="str">
        <f t="shared" si="4"/>
        <v>1924 2</v>
      </c>
      <c r="F60" s="17">
        <v>2906.6815230000002</v>
      </c>
      <c r="G60" s="14">
        <v>1</v>
      </c>
      <c r="H60" s="17"/>
      <c r="I60" s="54">
        <v>1950</v>
      </c>
      <c r="J60" s="55">
        <v>3</v>
      </c>
      <c r="L60" s="154">
        <v>29</v>
      </c>
      <c r="M60" s="10">
        <v>1950</v>
      </c>
      <c r="N60" s="7">
        <f t="shared" si="12"/>
        <v>1</v>
      </c>
      <c r="O60" s="7">
        <f t="shared" si="12"/>
        <v>1</v>
      </c>
      <c r="P60" s="7">
        <f t="shared" si="12"/>
        <v>1</v>
      </c>
      <c r="Q60" s="7">
        <f t="shared" si="12"/>
        <v>1</v>
      </c>
      <c r="R60" s="7">
        <f t="shared" si="12"/>
        <v>1</v>
      </c>
      <c r="S60" s="7">
        <f t="shared" si="12"/>
        <v>0.395036</v>
      </c>
      <c r="T60" s="7">
        <f t="shared" si="12"/>
        <v>0.519764</v>
      </c>
      <c r="U60" s="7">
        <f t="shared" si="12"/>
        <v>0.519764</v>
      </c>
      <c r="V60" s="7">
        <f t="shared" si="12"/>
        <v>0.519764</v>
      </c>
      <c r="W60" s="7">
        <f t="shared" si="12"/>
        <v>0.519764</v>
      </c>
      <c r="X60" s="7">
        <f t="shared" si="12"/>
        <v>0.519764</v>
      </c>
      <c r="Y60" s="7">
        <f t="shared" si="12"/>
        <v>0.519764</v>
      </c>
      <c r="AA60" s="154">
        <f t="shared" si="5"/>
        <v>0.519764</v>
      </c>
      <c r="AB60" s="14" t="str">
        <f t="shared" si="6"/>
        <v/>
      </c>
      <c r="AC60" s="14" t="str">
        <f t="shared" si="7"/>
        <v/>
      </c>
      <c r="AD60" s="14">
        <f t="shared" si="8"/>
        <v>0.519764</v>
      </c>
      <c r="AE60" s="14" t="str">
        <f t="shared" si="9"/>
        <v/>
      </c>
      <c r="AF60" s="14" t="str">
        <f t="shared" si="10"/>
        <v/>
      </c>
      <c r="AG60" s="154" t="str">
        <f t="shared" si="11"/>
        <v/>
      </c>
    </row>
    <row r="61" spans="1:33" x14ac:dyDescent="0.25">
      <c r="A61" s="18">
        <v>1924</v>
      </c>
      <c r="B61" s="18">
        <v>1924</v>
      </c>
      <c r="C61" s="18">
        <v>3</v>
      </c>
      <c r="D61" s="154" t="s">
        <v>68</v>
      </c>
      <c r="E61" s="154" t="str">
        <f t="shared" si="4"/>
        <v>1924 3</v>
      </c>
      <c r="F61" s="17">
        <v>2735.9170840000002</v>
      </c>
      <c r="G61" s="14">
        <v>0.37622100000000003</v>
      </c>
      <c r="H61" s="17"/>
      <c r="I61" s="54">
        <v>1951</v>
      </c>
      <c r="J61" s="55">
        <v>2</v>
      </c>
      <c r="L61" s="154">
        <v>30</v>
      </c>
      <c r="M61" s="10">
        <v>1951</v>
      </c>
      <c r="N61" s="7">
        <f t="shared" si="12"/>
        <v>0.519764</v>
      </c>
      <c r="O61" s="7">
        <f t="shared" si="12"/>
        <v>0.519764</v>
      </c>
      <c r="P61" s="7">
        <f t="shared" si="12"/>
        <v>0.519764</v>
      </c>
      <c r="Q61" s="7">
        <f t="shared" si="12"/>
        <v>0.519764</v>
      </c>
      <c r="R61" s="7">
        <f t="shared" si="12"/>
        <v>0.519764</v>
      </c>
      <c r="S61" s="7">
        <f t="shared" si="12"/>
        <v>1</v>
      </c>
      <c r="T61" s="7">
        <f t="shared" si="12"/>
        <v>1</v>
      </c>
      <c r="U61" s="7">
        <f t="shared" si="12"/>
        <v>1</v>
      </c>
      <c r="V61" s="7">
        <f t="shared" si="12"/>
        <v>1</v>
      </c>
      <c r="W61" s="7">
        <f t="shared" si="12"/>
        <v>1</v>
      </c>
      <c r="X61" s="7">
        <f t="shared" si="12"/>
        <v>1</v>
      </c>
      <c r="Y61" s="7">
        <f t="shared" si="12"/>
        <v>1</v>
      </c>
      <c r="AA61" s="154">
        <f t="shared" si="5"/>
        <v>1</v>
      </c>
      <c r="AB61" s="14" t="str">
        <f t="shared" si="6"/>
        <v/>
      </c>
      <c r="AC61" s="14">
        <f t="shared" si="7"/>
        <v>1</v>
      </c>
      <c r="AD61" s="14" t="str">
        <f t="shared" si="8"/>
        <v/>
      </c>
      <c r="AE61" s="14" t="str">
        <f t="shared" si="9"/>
        <v/>
      </c>
      <c r="AF61" s="14" t="str">
        <f t="shared" si="10"/>
        <v/>
      </c>
      <c r="AG61" s="154" t="str">
        <f t="shared" si="11"/>
        <v/>
      </c>
    </row>
    <row r="62" spans="1:33" x14ac:dyDescent="0.25">
      <c r="A62" s="18">
        <v>1924</v>
      </c>
      <c r="B62" s="18">
        <v>1924</v>
      </c>
      <c r="C62" s="18">
        <v>4</v>
      </c>
      <c r="D62" s="154" t="s">
        <v>69</v>
      </c>
      <c r="E62" s="154" t="str">
        <f t="shared" si="4"/>
        <v>1924 4</v>
      </c>
      <c r="F62" s="17">
        <v>2658.7722910000002</v>
      </c>
      <c r="G62" s="14">
        <v>0.37622100000000003</v>
      </c>
      <c r="H62" s="17"/>
      <c r="I62" s="54">
        <v>1952</v>
      </c>
      <c r="J62" s="55">
        <v>1</v>
      </c>
      <c r="L62" s="154">
        <v>31</v>
      </c>
      <c r="M62" s="10">
        <v>1952</v>
      </c>
      <c r="N62" s="7">
        <f t="shared" si="12"/>
        <v>1</v>
      </c>
      <c r="O62" s="7">
        <f t="shared" si="12"/>
        <v>1</v>
      </c>
      <c r="P62" s="7">
        <f t="shared" si="12"/>
        <v>1</v>
      </c>
      <c r="Q62" s="7">
        <f t="shared" si="12"/>
        <v>1</v>
      </c>
      <c r="R62" s="7">
        <f t="shared" si="12"/>
        <v>1</v>
      </c>
      <c r="S62" s="7">
        <f t="shared" si="12"/>
        <v>1</v>
      </c>
      <c r="T62" s="7">
        <f t="shared" si="12"/>
        <v>1</v>
      </c>
      <c r="U62" s="7">
        <f t="shared" si="12"/>
        <v>1</v>
      </c>
      <c r="V62" s="7">
        <f t="shared" si="12"/>
        <v>1</v>
      </c>
      <c r="W62" s="7">
        <f t="shared" si="12"/>
        <v>1</v>
      </c>
      <c r="X62" s="7">
        <f t="shared" si="12"/>
        <v>1</v>
      </c>
      <c r="Y62" s="7">
        <f t="shared" si="12"/>
        <v>1</v>
      </c>
      <c r="AA62" s="154">
        <f t="shared" si="5"/>
        <v>1</v>
      </c>
      <c r="AB62" s="14">
        <f t="shared" si="6"/>
        <v>1</v>
      </c>
      <c r="AC62" s="14" t="str">
        <f t="shared" si="7"/>
        <v/>
      </c>
      <c r="AD62" s="14" t="str">
        <f t="shared" si="8"/>
        <v/>
      </c>
      <c r="AE62" s="14" t="str">
        <f t="shared" si="9"/>
        <v/>
      </c>
      <c r="AF62" s="14" t="str">
        <f t="shared" si="10"/>
        <v/>
      </c>
      <c r="AG62" s="154" t="str">
        <f t="shared" si="11"/>
        <v/>
      </c>
    </row>
    <row r="63" spans="1:33" x14ac:dyDescent="0.25">
      <c r="A63" s="18">
        <v>1924</v>
      </c>
      <c r="B63" s="18">
        <v>1924</v>
      </c>
      <c r="C63" s="18">
        <v>5</v>
      </c>
      <c r="D63" s="154" t="s">
        <v>70</v>
      </c>
      <c r="E63" s="154" t="str">
        <f t="shared" si="4"/>
        <v>1924 5</v>
      </c>
      <c r="F63" s="17">
        <v>2307.4013060000002</v>
      </c>
      <c r="G63" s="14">
        <v>0.37622100000000003</v>
      </c>
      <c r="H63" s="17"/>
      <c r="I63" s="54">
        <v>1953</v>
      </c>
      <c r="J63" s="55">
        <v>1</v>
      </c>
      <c r="L63" s="154">
        <v>32</v>
      </c>
      <c r="M63" s="10">
        <v>1953</v>
      </c>
      <c r="N63" s="7">
        <f t="shared" si="12"/>
        <v>1</v>
      </c>
      <c r="O63" s="7">
        <f t="shared" si="12"/>
        <v>1</v>
      </c>
      <c r="P63" s="7">
        <f t="shared" si="12"/>
        <v>1</v>
      </c>
      <c r="Q63" s="7">
        <f t="shared" si="12"/>
        <v>1</v>
      </c>
      <c r="R63" s="7">
        <f t="shared" si="12"/>
        <v>1</v>
      </c>
      <c r="S63" s="7">
        <f t="shared" si="12"/>
        <v>0.75799799999999995</v>
      </c>
      <c r="T63" s="7">
        <f t="shared" si="12"/>
        <v>1</v>
      </c>
      <c r="U63" s="7">
        <f t="shared" si="12"/>
        <v>1</v>
      </c>
      <c r="V63" s="7">
        <f t="shared" si="12"/>
        <v>1</v>
      </c>
      <c r="W63" s="7">
        <f t="shared" si="12"/>
        <v>1</v>
      </c>
      <c r="X63" s="7">
        <f t="shared" si="12"/>
        <v>1</v>
      </c>
      <c r="Y63" s="7">
        <f t="shared" si="12"/>
        <v>1</v>
      </c>
      <c r="AA63" s="154">
        <f t="shared" si="5"/>
        <v>1</v>
      </c>
      <c r="AB63" s="14">
        <f t="shared" si="6"/>
        <v>1</v>
      </c>
      <c r="AC63" s="14" t="str">
        <f t="shared" si="7"/>
        <v/>
      </c>
      <c r="AD63" s="14" t="str">
        <f t="shared" si="8"/>
        <v/>
      </c>
      <c r="AE63" s="14" t="str">
        <f t="shared" si="9"/>
        <v/>
      </c>
      <c r="AF63" s="14" t="str">
        <f t="shared" si="10"/>
        <v/>
      </c>
      <c r="AG63" s="154" t="str">
        <f t="shared" si="11"/>
        <v/>
      </c>
    </row>
    <row r="64" spans="1:33" x14ac:dyDescent="0.25">
      <c r="A64" s="18">
        <v>1924</v>
      </c>
      <c r="B64" s="18">
        <v>1924</v>
      </c>
      <c r="C64" s="18">
        <v>6</v>
      </c>
      <c r="D64" s="154" t="s">
        <v>71</v>
      </c>
      <c r="E64" s="154" t="str">
        <f t="shared" si="4"/>
        <v>1924 6</v>
      </c>
      <c r="F64" s="17">
        <v>1908.048243</v>
      </c>
      <c r="G64" s="14">
        <v>0.37622100000000003</v>
      </c>
      <c r="H64" s="17"/>
      <c r="I64" s="54">
        <v>1954</v>
      </c>
      <c r="J64" s="55">
        <v>2</v>
      </c>
      <c r="L64" s="154">
        <v>33</v>
      </c>
      <c r="M64" s="10">
        <v>1954</v>
      </c>
      <c r="N64" s="7">
        <f t="shared" ref="N64:Y79" si="13">INDEX($G$32:$H$1015,MATCH((CONCATENATE($M64," ",N$30)),$E$32:$E$1015,0),IF($L$28="CFS",1,IF($L$28="TAF",2,"INC")))</f>
        <v>1</v>
      </c>
      <c r="O64" s="7">
        <f t="shared" si="13"/>
        <v>1</v>
      </c>
      <c r="P64" s="7">
        <f t="shared" si="13"/>
        <v>1</v>
      </c>
      <c r="Q64" s="7">
        <f t="shared" si="13"/>
        <v>1</v>
      </c>
      <c r="R64" s="7">
        <f t="shared" si="13"/>
        <v>1</v>
      </c>
      <c r="S64" s="7">
        <f t="shared" si="13"/>
        <v>0.79386900000000005</v>
      </c>
      <c r="T64" s="7">
        <f t="shared" si="13"/>
        <v>1</v>
      </c>
      <c r="U64" s="7">
        <f t="shared" si="13"/>
        <v>1</v>
      </c>
      <c r="V64" s="7">
        <f t="shared" si="13"/>
        <v>1</v>
      </c>
      <c r="W64" s="7">
        <f t="shared" si="13"/>
        <v>1</v>
      </c>
      <c r="X64" s="7">
        <f t="shared" si="13"/>
        <v>1</v>
      </c>
      <c r="Y64" s="7">
        <f t="shared" si="13"/>
        <v>1</v>
      </c>
      <c r="AA64" s="154">
        <f t="shared" si="5"/>
        <v>1</v>
      </c>
      <c r="AB64" s="14" t="str">
        <f t="shared" si="6"/>
        <v/>
      </c>
      <c r="AC64" s="14">
        <f t="shared" si="7"/>
        <v>1</v>
      </c>
      <c r="AD64" s="14" t="str">
        <f t="shared" si="8"/>
        <v/>
      </c>
      <c r="AE64" s="14" t="str">
        <f t="shared" si="9"/>
        <v/>
      </c>
      <c r="AF64" s="14" t="str">
        <f t="shared" si="10"/>
        <v/>
      </c>
      <c r="AG64" s="154" t="str">
        <f t="shared" si="11"/>
        <v/>
      </c>
    </row>
    <row r="65" spans="1:33" x14ac:dyDescent="0.25">
      <c r="A65" s="18">
        <v>1924</v>
      </c>
      <c r="B65" s="18">
        <v>1924</v>
      </c>
      <c r="C65" s="18">
        <v>7</v>
      </c>
      <c r="D65" s="154" t="s">
        <v>72</v>
      </c>
      <c r="E65" s="154" t="str">
        <f t="shared" si="4"/>
        <v>1924 7</v>
      </c>
      <c r="F65" s="17">
        <v>1488.204804</v>
      </c>
      <c r="G65" s="14">
        <v>0.37622100000000003</v>
      </c>
      <c r="H65" s="17"/>
      <c r="I65" s="54">
        <v>1955</v>
      </c>
      <c r="J65" s="55">
        <v>4</v>
      </c>
      <c r="L65" s="154">
        <v>34</v>
      </c>
      <c r="M65" s="10">
        <v>1955</v>
      </c>
      <c r="N65" s="7">
        <f t="shared" si="13"/>
        <v>1</v>
      </c>
      <c r="O65" s="7">
        <f t="shared" si="13"/>
        <v>1</v>
      </c>
      <c r="P65" s="7">
        <f t="shared" si="13"/>
        <v>1</v>
      </c>
      <c r="Q65" s="7">
        <f t="shared" si="13"/>
        <v>1</v>
      </c>
      <c r="R65" s="7">
        <f t="shared" si="13"/>
        <v>1</v>
      </c>
      <c r="S65" s="7">
        <f t="shared" si="13"/>
        <v>0.49099100000000001</v>
      </c>
      <c r="T65" s="7">
        <f t="shared" si="13"/>
        <v>0.49099100000000001</v>
      </c>
      <c r="U65" s="7">
        <f t="shared" si="13"/>
        <v>0.53283499999999995</v>
      </c>
      <c r="V65" s="7">
        <f t="shared" si="13"/>
        <v>0.53283499999999995</v>
      </c>
      <c r="W65" s="7">
        <f t="shared" si="13"/>
        <v>0.53283499999999995</v>
      </c>
      <c r="X65" s="7">
        <f t="shared" si="13"/>
        <v>0.53283499999999995</v>
      </c>
      <c r="Y65" s="7">
        <f t="shared" si="13"/>
        <v>0.53283499999999995</v>
      </c>
      <c r="AA65" s="154">
        <f t="shared" si="5"/>
        <v>0.53283499999999995</v>
      </c>
      <c r="AB65" s="14" t="str">
        <f t="shared" si="6"/>
        <v/>
      </c>
      <c r="AC65" s="14" t="str">
        <f t="shared" si="7"/>
        <v/>
      </c>
      <c r="AD65" s="14" t="str">
        <f t="shared" si="8"/>
        <v/>
      </c>
      <c r="AE65" s="14">
        <f t="shared" si="9"/>
        <v>0.53283499999999995</v>
      </c>
      <c r="AF65" s="14" t="str">
        <f t="shared" si="10"/>
        <v/>
      </c>
      <c r="AG65" s="154">
        <f t="shared" si="11"/>
        <v>0.53283499999999995</v>
      </c>
    </row>
    <row r="66" spans="1:33" x14ac:dyDescent="0.25">
      <c r="A66" s="18">
        <v>1924</v>
      </c>
      <c r="B66" s="18">
        <v>1924</v>
      </c>
      <c r="C66" s="18">
        <v>8</v>
      </c>
      <c r="D66" s="154" t="s">
        <v>73</v>
      </c>
      <c r="E66" s="154" t="str">
        <f t="shared" si="4"/>
        <v>1924 8</v>
      </c>
      <c r="F66" s="17">
        <v>1245.6593909999999</v>
      </c>
      <c r="G66" s="14">
        <v>0.37622100000000003</v>
      </c>
      <c r="H66" s="17"/>
      <c r="I66" s="54">
        <v>1956</v>
      </c>
      <c r="J66" s="55">
        <v>1</v>
      </c>
      <c r="L66" s="154">
        <v>35</v>
      </c>
      <c r="M66" s="10">
        <v>1956</v>
      </c>
      <c r="N66" s="7">
        <f t="shared" si="13"/>
        <v>0.53283499999999995</v>
      </c>
      <c r="O66" s="7">
        <f t="shared" si="13"/>
        <v>0.53283499999999995</v>
      </c>
      <c r="P66" s="7">
        <f t="shared" si="13"/>
        <v>0.53283499999999995</v>
      </c>
      <c r="Q66" s="7">
        <f t="shared" si="13"/>
        <v>0.53283499999999995</v>
      </c>
      <c r="R66" s="7">
        <f t="shared" si="13"/>
        <v>0.53283499999999995</v>
      </c>
      <c r="S66" s="7">
        <f t="shared" si="13"/>
        <v>1</v>
      </c>
      <c r="T66" s="7">
        <f t="shared" si="13"/>
        <v>1</v>
      </c>
      <c r="U66" s="7">
        <f t="shared" si="13"/>
        <v>1</v>
      </c>
      <c r="V66" s="7">
        <f t="shared" si="13"/>
        <v>1</v>
      </c>
      <c r="W66" s="7">
        <f t="shared" si="13"/>
        <v>1</v>
      </c>
      <c r="X66" s="7">
        <f t="shared" si="13"/>
        <v>1</v>
      </c>
      <c r="Y66" s="7">
        <f t="shared" si="13"/>
        <v>1</v>
      </c>
      <c r="AA66" s="154">
        <f t="shared" si="5"/>
        <v>1</v>
      </c>
      <c r="AB66" s="14">
        <f t="shared" si="6"/>
        <v>1</v>
      </c>
      <c r="AC66" s="14" t="str">
        <f t="shared" si="7"/>
        <v/>
      </c>
      <c r="AD66" s="14" t="str">
        <f t="shared" si="8"/>
        <v/>
      </c>
      <c r="AE66" s="14" t="str">
        <f t="shared" si="9"/>
        <v/>
      </c>
      <c r="AF66" s="14" t="str">
        <f t="shared" si="10"/>
        <v/>
      </c>
      <c r="AG66" s="154" t="str">
        <f t="shared" si="11"/>
        <v/>
      </c>
    </row>
    <row r="67" spans="1:33" x14ac:dyDescent="0.25">
      <c r="A67" s="18">
        <v>1924</v>
      </c>
      <c r="B67" s="18">
        <v>1924</v>
      </c>
      <c r="C67" s="18">
        <v>9</v>
      </c>
      <c r="D67" s="154" t="s">
        <v>74</v>
      </c>
      <c r="E67" s="154" t="str">
        <f t="shared" si="4"/>
        <v>1924 9</v>
      </c>
      <c r="F67" s="17">
        <v>1099.8652070000001</v>
      </c>
      <c r="G67" s="14">
        <v>0.37622100000000003</v>
      </c>
      <c r="H67" s="17"/>
      <c r="I67" s="54">
        <v>1957</v>
      </c>
      <c r="J67" s="55">
        <v>2</v>
      </c>
      <c r="L67" s="154">
        <v>36</v>
      </c>
      <c r="M67" s="10">
        <v>1957</v>
      </c>
      <c r="N67" s="7">
        <f t="shared" si="13"/>
        <v>1</v>
      </c>
      <c r="O67" s="7">
        <f t="shared" si="13"/>
        <v>1</v>
      </c>
      <c r="P67" s="7">
        <f t="shared" si="13"/>
        <v>1</v>
      </c>
      <c r="Q67" s="7">
        <f t="shared" si="13"/>
        <v>1</v>
      </c>
      <c r="R67" s="7">
        <f t="shared" si="13"/>
        <v>1</v>
      </c>
      <c r="S67" s="7">
        <f t="shared" si="13"/>
        <v>0.70325800000000005</v>
      </c>
      <c r="T67" s="7">
        <f t="shared" si="13"/>
        <v>0.88210500000000003</v>
      </c>
      <c r="U67" s="7">
        <f t="shared" si="13"/>
        <v>1</v>
      </c>
      <c r="V67" s="7">
        <f t="shared" si="13"/>
        <v>1</v>
      </c>
      <c r="W67" s="7">
        <f t="shared" si="13"/>
        <v>1</v>
      </c>
      <c r="X67" s="7">
        <f t="shared" si="13"/>
        <v>1</v>
      </c>
      <c r="Y67" s="7">
        <f t="shared" si="13"/>
        <v>1</v>
      </c>
      <c r="AA67" s="154">
        <f t="shared" si="5"/>
        <v>1</v>
      </c>
      <c r="AB67" s="14" t="str">
        <f t="shared" si="6"/>
        <v/>
      </c>
      <c r="AC67" s="14">
        <f t="shared" si="7"/>
        <v>1</v>
      </c>
      <c r="AD67" s="14" t="str">
        <f t="shared" si="8"/>
        <v/>
      </c>
      <c r="AE67" s="14" t="str">
        <f t="shared" si="9"/>
        <v/>
      </c>
      <c r="AF67" s="14" t="str">
        <f t="shared" si="10"/>
        <v/>
      </c>
      <c r="AG67" s="154" t="str">
        <f t="shared" si="11"/>
        <v/>
      </c>
    </row>
    <row r="68" spans="1:33" x14ac:dyDescent="0.25">
      <c r="A68" s="18">
        <v>1925</v>
      </c>
      <c r="B68" s="18">
        <v>1924</v>
      </c>
      <c r="C68" s="18">
        <v>10</v>
      </c>
      <c r="D68" s="154" t="s">
        <v>75</v>
      </c>
      <c r="E68" s="154" t="str">
        <f t="shared" si="4"/>
        <v>1925 10</v>
      </c>
      <c r="F68" s="17">
        <v>1088.9726659999999</v>
      </c>
      <c r="G68" s="14">
        <v>0.37622100000000003</v>
      </c>
      <c r="H68" s="17"/>
      <c r="I68" s="54">
        <v>1958</v>
      </c>
      <c r="J68" s="55">
        <v>1</v>
      </c>
      <c r="L68" s="154">
        <v>37</v>
      </c>
      <c r="M68" s="10">
        <v>1958</v>
      </c>
      <c r="N68" s="7">
        <f t="shared" si="13"/>
        <v>1</v>
      </c>
      <c r="O68" s="7">
        <f t="shared" si="13"/>
        <v>1</v>
      </c>
      <c r="P68" s="7">
        <f t="shared" si="13"/>
        <v>1</v>
      </c>
      <c r="Q68" s="7">
        <f t="shared" si="13"/>
        <v>1</v>
      </c>
      <c r="R68" s="7">
        <f t="shared" si="13"/>
        <v>1</v>
      </c>
      <c r="S68" s="7">
        <f t="shared" si="13"/>
        <v>1</v>
      </c>
      <c r="T68" s="7">
        <f t="shared" si="13"/>
        <v>1</v>
      </c>
      <c r="U68" s="7">
        <f t="shared" si="13"/>
        <v>1</v>
      </c>
      <c r="V68" s="7">
        <f t="shared" si="13"/>
        <v>1</v>
      </c>
      <c r="W68" s="7">
        <f t="shared" si="13"/>
        <v>1</v>
      </c>
      <c r="X68" s="7">
        <f t="shared" si="13"/>
        <v>1</v>
      </c>
      <c r="Y68" s="7">
        <f t="shared" si="13"/>
        <v>1</v>
      </c>
      <c r="AA68" s="154">
        <f t="shared" si="5"/>
        <v>1</v>
      </c>
      <c r="AB68" s="14">
        <f t="shared" si="6"/>
        <v>1</v>
      </c>
      <c r="AC68" s="14" t="str">
        <f t="shared" si="7"/>
        <v/>
      </c>
      <c r="AD68" s="14" t="str">
        <f t="shared" si="8"/>
        <v/>
      </c>
      <c r="AE68" s="14" t="str">
        <f t="shared" si="9"/>
        <v/>
      </c>
      <c r="AF68" s="14" t="str">
        <f t="shared" si="10"/>
        <v/>
      </c>
      <c r="AG68" s="154" t="str">
        <f t="shared" si="11"/>
        <v/>
      </c>
    </row>
    <row r="69" spans="1:33" x14ac:dyDescent="0.25">
      <c r="A69" s="18">
        <v>1925</v>
      </c>
      <c r="B69" s="18">
        <v>1924</v>
      </c>
      <c r="C69" s="18">
        <v>11</v>
      </c>
      <c r="D69" s="154" t="s">
        <v>76</v>
      </c>
      <c r="E69" s="154" t="str">
        <f t="shared" si="4"/>
        <v>1925 11</v>
      </c>
      <c r="F69" s="17">
        <v>1250.2754890000001</v>
      </c>
      <c r="G69" s="14">
        <v>0.37622100000000003</v>
      </c>
      <c r="H69" s="17"/>
      <c r="I69" s="54">
        <v>1959</v>
      </c>
      <c r="J69" s="55">
        <v>3</v>
      </c>
      <c r="L69" s="154">
        <v>38</v>
      </c>
      <c r="M69" s="10">
        <v>1959</v>
      </c>
      <c r="N69" s="7">
        <f t="shared" si="13"/>
        <v>1</v>
      </c>
      <c r="O69" s="7">
        <f t="shared" si="13"/>
        <v>1</v>
      </c>
      <c r="P69" s="7">
        <f t="shared" si="13"/>
        <v>1</v>
      </c>
      <c r="Q69" s="7">
        <f t="shared" si="13"/>
        <v>1</v>
      </c>
      <c r="R69" s="7">
        <f t="shared" si="13"/>
        <v>1</v>
      </c>
      <c r="S69" s="7">
        <f t="shared" si="13"/>
        <v>0.81403000000000003</v>
      </c>
      <c r="T69" s="7">
        <f t="shared" si="13"/>
        <v>0.82012600000000002</v>
      </c>
      <c r="U69" s="7">
        <f t="shared" si="13"/>
        <v>1</v>
      </c>
      <c r="V69" s="7">
        <f t="shared" si="13"/>
        <v>1</v>
      </c>
      <c r="W69" s="7">
        <f t="shared" si="13"/>
        <v>1</v>
      </c>
      <c r="X69" s="7">
        <f t="shared" si="13"/>
        <v>1</v>
      </c>
      <c r="Y69" s="7">
        <f t="shared" si="13"/>
        <v>1</v>
      </c>
      <c r="AA69" s="154">
        <f t="shared" si="5"/>
        <v>1</v>
      </c>
      <c r="AB69" s="14" t="str">
        <f t="shared" si="6"/>
        <v/>
      </c>
      <c r="AC69" s="14" t="str">
        <f t="shared" si="7"/>
        <v/>
      </c>
      <c r="AD69" s="14">
        <f t="shared" si="8"/>
        <v>1</v>
      </c>
      <c r="AE69" s="14" t="str">
        <f t="shared" si="9"/>
        <v/>
      </c>
      <c r="AF69" s="14" t="str">
        <f t="shared" si="10"/>
        <v/>
      </c>
      <c r="AG69" s="154" t="str">
        <f t="shared" si="11"/>
        <v/>
      </c>
    </row>
    <row r="70" spans="1:33" x14ac:dyDescent="0.25">
      <c r="A70" s="18">
        <v>1925</v>
      </c>
      <c r="B70" s="18">
        <v>1924</v>
      </c>
      <c r="C70" s="18">
        <v>12</v>
      </c>
      <c r="D70" s="154" t="s">
        <v>77</v>
      </c>
      <c r="E70" s="154" t="str">
        <f t="shared" si="4"/>
        <v>1925 12</v>
      </c>
      <c r="F70" s="17">
        <v>1364.5477800000001</v>
      </c>
      <c r="G70" s="14">
        <v>0.37622100000000003</v>
      </c>
      <c r="H70" s="17"/>
      <c r="I70" s="54">
        <v>1960</v>
      </c>
      <c r="J70" s="55">
        <v>4</v>
      </c>
      <c r="L70" s="154">
        <v>39</v>
      </c>
      <c r="M70" s="10">
        <v>1960</v>
      </c>
      <c r="N70" s="7">
        <f t="shared" si="13"/>
        <v>1</v>
      </c>
      <c r="O70" s="7">
        <f t="shared" si="13"/>
        <v>1</v>
      </c>
      <c r="P70" s="7">
        <f t="shared" si="13"/>
        <v>1</v>
      </c>
      <c r="Q70" s="7">
        <f t="shared" si="13"/>
        <v>1</v>
      </c>
      <c r="R70" s="7">
        <f t="shared" si="13"/>
        <v>1</v>
      </c>
      <c r="S70" s="7">
        <f t="shared" si="13"/>
        <v>0.340312</v>
      </c>
      <c r="T70" s="7">
        <f t="shared" si="13"/>
        <v>0.475746</v>
      </c>
      <c r="U70" s="7">
        <f t="shared" si="13"/>
        <v>0.475746</v>
      </c>
      <c r="V70" s="7">
        <f t="shared" si="13"/>
        <v>0.475746</v>
      </c>
      <c r="W70" s="7">
        <f t="shared" si="13"/>
        <v>0.475746</v>
      </c>
      <c r="X70" s="7">
        <f t="shared" si="13"/>
        <v>0.475746</v>
      </c>
      <c r="Y70" s="7">
        <f t="shared" si="13"/>
        <v>0.475746</v>
      </c>
      <c r="AA70" s="154">
        <f t="shared" si="5"/>
        <v>0.475746</v>
      </c>
      <c r="AB70" s="14" t="str">
        <f t="shared" si="6"/>
        <v/>
      </c>
      <c r="AC70" s="14" t="str">
        <f t="shared" si="7"/>
        <v/>
      </c>
      <c r="AD70" s="14" t="str">
        <f t="shared" si="8"/>
        <v/>
      </c>
      <c r="AE70" s="14">
        <f t="shared" si="9"/>
        <v>0.475746</v>
      </c>
      <c r="AF70" s="14" t="str">
        <f t="shared" si="10"/>
        <v/>
      </c>
      <c r="AG70" s="154">
        <f t="shared" si="11"/>
        <v>0.475746</v>
      </c>
    </row>
    <row r="71" spans="1:33" x14ac:dyDescent="0.25">
      <c r="A71" s="18">
        <v>1925</v>
      </c>
      <c r="B71" s="18">
        <v>1925</v>
      </c>
      <c r="C71" s="18">
        <v>1</v>
      </c>
      <c r="D71" s="154" t="s">
        <v>78</v>
      </c>
      <c r="E71" s="154" t="str">
        <f t="shared" si="4"/>
        <v>1925 1</v>
      </c>
      <c r="F71" s="17">
        <v>1697.4654089999999</v>
      </c>
      <c r="G71" s="14">
        <v>0.37622100000000003</v>
      </c>
      <c r="H71" s="17"/>
      <c r="I71" s="54">
        <v>1961</v>
      </c>
      <c r="J71" s="55">
        <v>4</v>
      </c>
      <c r="L71" s="154">
        <v>40</v>
      </c>
      <c r="M71" s="10">
        <v>1961</v>
      </c>
      <c r="N71" s="7">
        <f t="shared" si="13"/>
        <v>0.475746</v>
      </c>
      <c r="O71" s="7">
        <f t="shared" si="13"/>
        <v>0.475746</v>
      </c>
      <c r="P71" s="7">
        <f t="shared" si="13"/>
        <v>0.475746</v>
      </c>
      <c r="Q71" s="7">
        <f t="shared" si="13"/>
        <v>0.475746</v>
      </c>
      <c r="R71" s="7">
        <f t="shared" si="13"/>
        <v>0.475746</v>
      </c>
      <c r="S71" s="7">
        <f t="shared" si="13"/>
        <v>0.40642800000000001</v>
      </c>
      <c r="T71" s="7">
        <f t="shared" si="13"/>
        <v>0.59183699999999995</v>
      </c>
      <c r="U71" s="7">
        <f t="shared" si="13"/>
        <v>0.59183699999999995</v>
      </c>
      <c r="V71" s="7">
        <f t="shared" si="13"/>
        <v>0.59183699999999995</v>
      </c>
      <c r="W71" s="7">
        <f t="shared" si="13"/>
        <v>0.59183699999999995</v>
      </c>
      <c r="X71" s="7">
        <f t="shared" si="13"/>
        <v>0.59183699999999995</v>
      </c>
      <c r="Y71" s="7">
        <f t="shared" si="13"/>
        <v>0.59183699999999995</v>
      </c>
      <c r="AA71" s="154">
        <f t="shared" si="5"/>
        <v>0.59183699999999995</v>
      </c>
      <c r="AB71" s="14" t="str">
        <f t="shared" si="6"/>
        <v/>
      </c>
      <c r="AC71" s="14" t="str">
        <f t="shared" si="7"/>
        <v/>
      </c>
      <c r="AD71" s="14" t="str">
        <f t="shared" si="8"/>
        <v/>
      </c>
      <c r="AE71" s="14">
        <f t="shared" si="9"/>
        <v>0.59183699999999995</v>
      </c>
      <c r="AF71" s="14" t="str">
        <f t="shared" si="10"/>
        <v/>
      </c>
      <c r="AG71" s="154">
        <f t="shared" si="11"/>
        <v>0.59183699999999995</v>
      </c>
    </row>
    <row r="72" spans="1:33" x14ac:dyDescent="0.25">
      <c r="A72" s="18">
        <v>1925</v>
      </c>
      <c r="B72" s="18">
        <v>1925</v>
      </c>
      <c r="C72" s="18">
        <v>2</v>
      </c>
      <c r="D72" s="154" t="s">
        <v>79</v>
      </c>
      <c r="E72" s="154" t="str">
        <f t="shared" si="4"/>
        <v>1925 2</v>
      </c>
      <c r="F72" s="17">
        <v>2886.2295049999998</v>
      </c>
      <c r="G72" s="14">
        <v>0.37622100000000003</v>
      </c>
      <c r="H72" s="17"/>
      <c r="I72" s="54">
        <v>1962</v>
      </c>
      <c r="J72" s="55">
        <v>3</v>
      </c>
      <c r="L72" s="154">
        <v>41</v>
      </c>
      <c r="M72" s="10">
        <v>1962</v>
      </c>
      <c r="N72" s="7">
        <f t="shared" si="13"/>
        <v>0.59183699999999995</v>
      </c>
      <c r="O72" s="7">
        <f t="shared" si="13"/>
        <v>0.59183699999999995</v>
      </c>
      <c r="P72" s="7">
        <f t="shared" si="13"/>
        <v>0.59183699999999995</v>
      </c>
      <c r="Q72" s="7">
        <f t="shared" si="13"/>
        <v>0.59183699999999995</v>
      </c>
      <c r="R72" s="7">
        <f t="shared" si="13"/>
        <v>0.59183699999999995</v>
      </c>
      <c r="S72" s="7">
        <f t="shared" si="13"/>
        <v>0.57447300000000001</v>
      </c>
      <c r="T72" s="7">
        <f t="shared" si="13"/>
        <v>0.83084899999999995</v>
      </c>
      <c r="U72" s="7">
        <f t="shared" si="13"/>
        <v>1</v>
      </c>
      <c r="V72" s="7">
        <f t="shared" si="13"/>
        <v>1</v>
      </c>
      <c r="W72" s="7">
        <f t="shared" si="13"/>
        <v>1</v>
      </c>
      <c r="X72" s="7">
        <f t="shared" si="13"/>
        <v>1</v>
      </c>
      <c r="Y72" s="7">
        <f t="shared" si="13"/>
        <v>1</v>
      </c>
      <c r="AA72" s="154">
        <f t="shared" si="5"/>
        <v>1</v>
      </c>
      <c r="AB72" s="14" t="str">
        <f t="shared" si="6"/>
        <v/>
      </c>
      <c r="AC72" s="14" t="str">
        <f t="shared" si="7"/>
        <v/>
      </c>
      <c r="AD72" s="14">
        <f t="shared" si="8"/>
        <v>1</v>
      </c>
      <c r="AE72" s="14" t="str">
        <f t="shared" si="9"/>
        <v/>
      </c>
      <c r="AF72" s="14" t="str">
        <f t="shared" si="10"/>
        <v/>
      </c>
      <c r="AG72" s="154" t="str">
        <f t="shared" si="11"/>
        <v/>
      </c>
    </row>
    <row r="73" spans="1:33" x14ac:dyDescent="0.25">
      <c r="A73" s="18">
        <v>1925</v>
      </c>
      <c r="B73" s="18">
        <v>1925</v>
      </c>
      <c r="C73" s="18">
        <v>3</v>
      </c>
      <c r="D73" s="154" t="s">
        <v>80</v>
      </c>
      <c r="E73" s="154" t="str">
        <f t="shared" si="4"/>
        <v>1925 3</v>
      </c>
      <c r="F73" s="17">
        <v>3266.8562750000001</v>
      </c>
      <c r="G73" s="14">
        <v>0.49179400000000001</v>
      </c>
      <c r="H73" s="17"/>
      <c r="I73" s="54">
        <v>1963</v>
      </c>
      <c r="J73" s="55">
        <v>1</v>
      </c>
      <c r="L73" s="154">
        <v>42</v>
      </c>
      <c r="M73" s="10">
        <v>1963</v>
      </c>
      <c r="N73" s="7">
        <f t="shared" si="13"/>
        <v>1</v>
      </c>
      <c r="O73" s="7">
        <f t="shared" si="13"/>
        <v>1</v>
      </c>
      <c r="P73" s="7">
        <f t="shared" si="13"/>
        <v>1</v>
      </c>
      <c r="Q73" s="7">
        <f t="shared" si="13"/>
        <v>1</v>
      </c>
      <c r="R73" s="7">
        <f t="shared" si="13"/>
        <v>1</v>
      </c>
      <c r="S73" s="7">
        <f t="shared" si="13"/>
        <v>0.98913700000000004</v>
      </c>
      <c r="T73" s="7">
        <f t="shared" si="13"/>
        <v>1</v>
      </c>
      <c r="U73" s="7">
        <f t="shared" si="13"/>
        <v>1</v>
      </c>
      <c r="V73" s="7">
        <f t="shared" si="13"/>
        <v>1</v>
      </c>
      <c r="W73" s="7">
        <f t="shared" si="13"/>
        <v>1</v>
      </c>
      <c r="X73" s="7">
        <f t="shared" si="13"/>
        <v>1</v>
      </c>
      <c r="Y73" s="7">
        <f t="shared" si="13"/>
        <v>1</v>
      </c>
      <c r="AA73" s="154">
        <f t="shared" si="5"/>
        <v>1</v>
      </c>
      <c r="AB73" s="14">
        <f t="shared" si="6"/>
        <v>1</v>
      </c>
      <c r="AC73" s="14" t="str">
        <f t="shared" si="7"/>
        <v/>
      </c>
      <c r="AD73" s="14" t="str">
        <f t="shared" si="8"/>
        <v/>
      </c>
      <c r="AE73" s="14" t="str">
        <f t="shared" si="9"/>
        <v/>
      </c>
      <c r="AF73" s="14" t="str">
        <f t="shared" si="10"/>
        <v/>
      </c>
      <c r="AG73" s="154" t="str">
        <f t="shared" si="11"/>
        <v/>
      </c>
    </row>
    <row r="74" spans="1:33" x14ac:dyDescent="0.25">
      <c r="A74" s="18">
        <v>1925</v>
      </c>
      <c r="B74" s="18">
        <v>1925</v>
      </c>
      <c r="C74" s="18">
        <v>4</v>
      </c>
      <c r="D74" s="154" t="s">
        <v>81</v>
      </c>
      <c r="E74" s="154" t="str">
        <f t="shared" si="4"/>
        <v>1925 4</v>
      </c>
      <c r="F74" s="17">
        <v>3974.2057650000002</v>
      </c>
      <c r="G74" s="14">
        <v>0.53465600000000002</v>
      </c>
      <c r="H74" s="17"/>
      <c r="I74" s="54">
        <v>1964</v>
      </c>
      <c r="J74" s="55">
        <v>4</v>
      </c>
      <c r="L74" s="154">
        <v>43</v>
      </c>
      <c r="M74" s="10">
        <v>1964</v>
      </c>
      <c r="N74" s="7">
        <f t="shared" si="13"/>
        <v>1</v>
      </c>
      <c r="O74" s="7">
        <f t="shared" si="13"/>
        <v>1</v>
      </c>
      <c r="P74" s="7">
        <f t="shared" si="13"/>
        <v>1</v>
      </c>
      <c r="Q74" s="7">
        <f t="shared" si="13"/>
        <v>1</v>
      </c>
      <c r="R74" s="7">
        <f t="shared" si="13"/>
        <v>1</v>
      </c>
      <c r="S74" s="7">
        <f t="shared" si="13"/>
        <v>0.50066299999999997</v>
      </c>
      <c r="T74" s="7">
        <f t="shared" si="13"/>
        <v>0.50066299999999997</v>
      </c>
      <c r="U74" s="7">
        <f t="shared" si="13"/>
        <v>0.50066299999999997</v>
      </c>
      <c r="V74" s="7">
        <f t="shared" si="13"/>
        <v>0.50066299999999997</v>
      </c>
      <c r="W74" s="7">
        <f t="shared" si="13"/>
        <v>0.50066299999999997</v>
      </c>
      <c r="X74" s="7">
        <f t="shared" si="13"/>
        <v>0.50066299999999997</v>
      </c>
      <c r="Y74" s="7">
        <f t="shared" si="13"/>
        <v>0.50066299999999997</v>
      </c>
      <c r="AA74" s="154">
        <f t="shared" si="5"/>
        <v>0.50066299999999997</v>
      </c>
      <c r="AB74" s="14" t="str">
        <f t="shared" si="6"/>
        <v/>
      </c>
      <c r="AC74" s="14" t="str">
        <f t="shared" si="7"/>
        <v/>
      </c>
      <c r="AD74" s="14" t="str">
        <f t="shared" si="8"/>
        <v/>
      </c>
      <c r="AE74" s="14">
        <f t="shared" si="9"/>
        <v>0.50066299999999997</v>
      </c>
      <c r="AF74" s="14" t="str">
        <f t="shared" si="10"/>
        <v/>
      </c>
      <c r="AG74" s="154">
        <f t="shared" si="11"/>
        <v>0.50066299999999997</v>
      </c>
    </row>
    <row r="75" spans="1:33" x14ac:dyDescent="0.25">
      <c r="A75" s="18">
        <v>1925</v>
      </c>
      <c r="B75" s="18">
        <v>1925</v>
      </c>
      <c r="C75" s="18">
        <v>5</v>
      </c>
      <c r="D75" s="154" t="s">
        <v>82</v>
      </c>
      <c r="E75" s="154" t="str">
        <f t="shared" si="4"/>
        <v>1925 5</v>
      </c>
      <c r="F75" s="17">
        <v>4163.0283030000001</v>
      </c>
      <c r="G75" s="14">
        <v>0.72440199999999999</v>
      </c>
      <c r="H75" s="17"/>
      <c r="I75" s="54">
        <v>1965</v>
      </c>
      <c r="J75" s="55">
        <v>1</v>
      </c>
      <c r="L75" s="154">
        <v>44</v>
      </c>
      <c r="M75" s="10">
        <v>1965</v>
      </c>
      <c r="N75" s="7">
        <f t="shared" si="13"/>
        <v>0.50066299999999997</v>
      </c>
      <c r="O75" s="7">
        <f t="shared" si="13"/>
        <v>0.50066299999999997</v>
      </c>
      <c r="P75" s="7">
        <f t="shared" si="13"/>
        <v>0.50066299999999997</v>
      </c>
      <c r="Q75" s="7">
        <f t="shared" si="13"/>
        <v>0.50066299999999997</v>
      </c>
      <c r="R75" s="7">
        <f t="shared" si="13"/>
        <v>0.50066299999999997</v>
      </c>
      <c r="S75" s="7">
        <f t="shared" si="13"/>
        <v>0.57953600000000005</v>
      </c>
      <c r="T75" s="7">
        <f t="shared" si="13"/>
        <v>0.57953600000000005</v>
      </c>
      <c r="U75" s="7">
        <f t="shared" si="13"/>
        <v>1</v>
      </c>
      <c r="V75" s="7">
        <f t="shared" si="13"/>
        <v>1</v>
      </c>
      <c r="W75" s="7">
        <f t="shared" si="13"/>
        <v>1</v>
      </c>
      <c r="X75" s="7">
        <f t="shared" si="13"/>
        <v>1</v>
      </c>
      <c r="Y75" s="7">
        <f t="shared" si="13"/>
        <v>1</v>
      </c>
      <c r="AA75" s="154">
        <f t="shared" si="5"/>
        <v>1</v>
      </c>
      <c r="AB75" s="14">
        <f t="shared" si="6"/>
        <v>1</v>
      </c>
      <c r="AC75" s="14" t="str">
        <f t="shared" si="7"/>
        <v/>
      </c>
      <c r="AD75" s="14" t="str">
        <f t="shared" si="8"/>
        <v/>
      </c>
      <c r="AE75" s="14" t="str">
        <f t="shared" si="9"/>
        <v/>
      </c>
      <c r="AF75" s="14" t="str">
        <f t="shared" si="10"/>
        <v/>
      </c>
      <c r="AG75" s="154" t="str">
        <f t="shared" si="11"/>
        <v/>
      </c>
    </row>
    <row r="76" spans="1:33" x14ac:dyDescent="0.25">
      <c r="A76" s="18">
        <v>1925</v>
      </c>
      <c r="B76" s="18">
        <v>1925</v>
      </c>
      <c r="C76" s="18">
        <v>6</v>
      </c>
      <c r="D76" s="154" t="s">
        <v>83</v>
      </c>
      <c r="E76" s="154" t="str">
        <f t="shared" si="4"/>
        <v>1925 6</v>
      </c>
      <c r="F76" s="17">
        <v>3969.8542790000001</v>
      </c>
      <c r="G76" s="14">
        <v>0.72440199999999999</v>
      </c>
      <c r="H76" s="17"/>
      <c r="I76" s="54">
        <v>1966</v>
      </c>
      <c r="J76" s="55">
        <v>3</v>
      </c>
      <c r="L76" s="154">
        <v>45</v>
      </c>
      <c r="M76" s="10">
        <v>1966</v>
      </c>
      <c r="N76" s="7">
        <f t="shared" si="13"/>
        <v>1</v>
      </c>
      <c r="O76" s="7">
        <f t="shared" si="13"/>
        <v>1</v>
      </c>
      <c r="P76" s="7">
        <f t="shared" si="13"/>
        <v>1</v>
      </c>
      <c r="Q76" s="7">
        <f t="shared" si="13"/>
        <v>1</v>
      </c>
      <c r="R76" s="7">
        <f t="shared" si="13"/>
        <v>1</v>
      </c>
      <c r="S76" s="7">
        <f t="shared" si="13"/>
        <v>0.98941000000000001</v>
      </c>
      <c r="T76" s="7">
        <f t="shared" si="13"/>
        <v>0.98941000000000001</v>
      </c>
      <c r="U76" s="7">
        <f t="shared" si="13"/>
        <v>1</v>
      </c>
      <c r="V76" s="7">
        <f t="shared" si="13"/>
        <v>1</v>
      </c>
      <c r="W76" s="7">
        <f t="shared" si="13"/>
        <v>1</v>
      </c>
      <c r="X76" s="7">
        <f t="shared" si="13"/>
        <v>1</v>
      </c>
      <c r="Y76" s="7">
        <f t="shared" si="13"/>
        <v>1</v>
      </c>
      <c r="AA76" s="154">
        <f t="shared" si="5"/>
        <v>1</v>
      </c>
      <c r="AB76" s="14" t="str">
        <f t="shared" si="6"/>
        <v/>
      </c>
      <c r="AC76" s="14" t="str">
        <f t="shared" si="7"/>
        <v/>
      </c>
      <c r="AD76" s="14">
        <f t="shared" si="8"/>
        <v>1</v>
      </c>
      <c r="AE76" s="14" t="str">
        <f t="shared" si="9"/>
        <v/>
      </c>
      <c r="AF76" s="14" t="str">
        <f t="shared" si="10"/>
        <v/>
      </c>
      <c r="AG76" s="154" t="str">
        <f t="shared" si="11"/>
        <v/>
      </c>
    </row>
    <row r="77" spans="1:33" x14ac:dyDescent="0.25">
      <c r="A77" s="18">
        <v>1925</v>
      </c>
      <c r="B77" s="18">
        <v>1925</v>
      </c>
      <c r="C77" s="18">
        <v>7</v>
      </c>
      <c r="D77" s="154" t="s">
        <v>84</v>
      </c>
      <c r="E77" s="154" t="str">
        <f t="shared" si="4"/>
        <v>1925 7</v>
      </c>
      <c r="F77" s="17">
        <v>3487.6096120000002</v>
      </c>
      <c r="G77" s="14">
        <v>0.72440199999999999</v>
      </c>
      <c r="H77" s="17"/>
      <c r="I77" s="54">
        <v>1967</v>
      </c>
      <c r="J77" s="55">
        <v>1</v>
      </c>
      <c r="L77" s="154">
        <v>46</v>
      </c>
      <c r="M77" s="10">
        <v>1967</v>
      </c>
      <c r="N77" s="7">
        <f t="shared" si="13"/>
        <v>1</v>
      </c>
      <c r="O77" s="7">
        <f t="shared" si="13"/>
        <v>1</v>
      </c>
      <c r="P77" s="7">
        <f t="shared" si="13"/>
        <v>1</v>
      </c>
      <c r="Q77" s="7">
        <f t="shared" si="13"/>
        <v>1</v>
      </c>
      <c r="R77" s="7">
        <f t="shared" si="13"/>
        <v>1</v>
      </c>
      <c r="S77" s="7">
        <f t="shared" si="13"/>
        <v>1</v>
      </c>
      <c r="T77" s="7">
        <f t="shared" si="13"/>
        <v>1</v>
      </c>
      <c r="U77" s="7">
        <f t="shared" si="13"/>
        <v>1</v>
      </c>
      <c r="V77" s="7">
        <f t="shared" si="13"/>
        <v>1</v>
      </c>
      <c r="W77" s="7">
        <f t="shared" si="13"/>
        <v>1</v>
      </c>
      <c r="X77" s="7">
        <f t="shared" si="13"/>
        <v>1</v>
      </c>
      <c r="Y77" s="7">
        <f t="shared" si="13"/>
        <v>1</v>
      </c>
      <c r="AA77" s="154">
        <f t="shared" si="5"/>
        <v>1</v>
      </c>
      <c r="AB77" s="14">
        <f t="shared" si="6"/>
        <v>1</v>
      </c>
      <c r="AC77" s="14" t="str">
        <f t="shared" si="7"/>
        <v/>
      </c>
      <c r="AD77" s="14" t="str">
        <f t="shared" si="8"/>
        <v/>
      </c>
      <c r="AE77" s="14" t="str">
        <f t="shared" si="9"/>
        <v/>
      </c>
      <c r="AF77" s="14" t="str">
        <f t="shared" si="10"/>
        <v/>
      </c>
      <c r="AG77" s="154" t="str">
        <f t="shared" si="11"/>
        <v/>
      </c>
    </row>
    <row r="78" spans="1:33" x14ac:dyDescent="0.25">
      <c r="A78" s="18">
        <v>1925</v>
      </c>
      <c r="B78" s="18">
        <v>1925</v>
      </c>
      <c r="C78" s="18">
        <v>8</v>
      </c>
      <c r="D78" s="154" t="s">
        <v>85</v>
      </c>
      <c r="E78" s="154" t="str">
        <f t="shared" si="4"/>
        <v>1925 8</v>
      </c>
      <c r="F78" s="17">
        <v>3156.2497440000002</v>
      </c>
      <c r="G78" s="14">
        <v>0.72440199999999999</v>
      </c>
      <c r="H78" s="17"/>
      <c r="I78" s="54">
        <v>1968</v>
      </c>
      <c r="J78" s="55">
        <v>3</v>
      </c>
      <c r="L78" s="154">
        <v>47</v>
      </c>
      <c r="M78" s="10">
        <v>1968</v>
      </c>
      <c r="N78" s="7">
        <f t="shared" si="13"/>
        <v>1</v>
      </c>
      <c r="O78" s="7">
        <f t="shared" si="13"/>
        <v>1</v>
      </c>
      <c r="P78" s="7">
        <f t="shared" si="13"/>
        <v>1</v>
      </c>
      <c r="Q78" s="7">
        <f t="shared" si="13"/>
        <v>1</v>
      </c>
      <c r="R78" s="7">
        <f t="shared" si="13"/>
        <v>1</v>
      </c>
      <c r="S78" s="7">
        <f t="shared" si="13"/>
        <v>0.68845400000000001</v>
      </c>
      <c r="T78" s="7">
        <f t="shared" si="13"/>
        <v>0.81153600000000004</v>
      </c>
      <c r="U78" s="7">
        <f t="shared" si="13"/>
        <v>1</v>
      </c>
      <c r="V78" s="7">
        <f t="shared" si="13"/>
        <v>1</v>
      </c>
      <c r="W78" s="7">
        <f t="shared" si="13"/>
        <v>1</v>
      </c>
      <c r="X78" s="7">
        <f t="shared" si="13"/>
        <v>1</v>
      </c>
      <c r="Y78" s="7">
        <f t="shared" si="13"/>
        <v>1</v>
      </c>
      <c r="AA78" s="154">
        <f t="shared" si="5"/>
        <v>1</v>
      </c>
      <c r="AB78" s="14" t="str">
        <f t="shared" si="6"/>
        <v/>
      </c>
      <c r="AC78" s="14" t="str">
        <f t="shared" si="7"/>
        <v/>
      </c>
      <c r="AD78" s="14">
        <f t="shared" si="8"/>
        <v>1</v>
      </c>
      <c r="AE78" s="14" t="str">
        <f t="shared" si="9"/>
        <v/>
      </c>
      <c r="AF78" s="14" t="str">
        <f t="shared" si="10"/>
        <v/>
      </c>
      <c r="AG78" s="154" t="str">
        <f t="shared" si="11"/>
        <v/>
      </c>
    </row>
    <row r="79" spans="1:33" x14ac:dyDescent="0.25">
      <c r="A79" s="18">
        <v>1925</v>
      </c>
      <c r="B79" s="18">
        <v>1925</v>
      </c>
      <c r="C79" s="18">
        <v>9</v>
      </c>
      <c r="D79" s="154" t="s">
        <v>86</v>
      </c>
      <c r="E79" s="154" t="str">
        <f t="shared" si="4"/>
        <v>1925 9</v>
      </c>
      <c r="F79" s="17">
        <v>3038.9324019999999</v>
      </c>
      <c r="G79" s="14">
        <v>0.72440199999999999</v>
      </c>
      <c r="H79" s="17"/>
      <c r="I79" s="54">
        <v>1969</v>
      </c>
      <c r="J79" s="55">
        <v>1</v>
      </c>
      <c r="L79" s="154">
        <v>48</v>
      </c>
      <c r="M79" s="10">
        <v>1969</v>
      </c>
      <c r="N79" s="7">
        <f t="shared" si="13"/>
        <v>1</v>
      </c>
      <c r="O79" s="7">
        <f t="shared" si="13"/>
        <v>1</v>
      </c>
      <c r="P79" s="7">
        <f t="shared" si="13"/>
        <v>1</v>
      </c>
      <c r="Q79" s="7">
        <f t="shared" si="13"/>
        <v>1</v>
      </c>
      <c r="R79" s="7">
        <f t="shared" si="13"/>
        <v>1</v>
      </c>
      <c r="S79" s="7">
        <f t="shared" si="13"/>
        <v>1</v>
      </c>
      <c r="T79" s="7">
        <f t="shared" si="13"/>
        <v>1</v>
      </c>
      <c r="U79" s="7">
        <f t="shared" si="13"/>
        <v>1</v>
      </c>
      <c r="V79" s="7">
        <f t="shared" si="13"/>
        <v>1</v>
      </c>
      <c r="W79" s="7">
        <f t="shared" si="13"/>
        <v>1</v>
      </c>
      <c r="X79" s="7">
        <f t="shared" si="13"/>
        <v>1</v>
      </c>
      <c r="Y79" s="7">
        <f t="shared" si="13"/>
        <v>1</v>
      </c>
      <c r="AA79" s="154">
        <f t="shared" si="5"/>
        <v>1</v>
      </c>
      <c r="AB79" s="14">
        <f t="shared" si="6"/>
        <v>1</v>
      </c>
      <c r="AC79" s="14" t="str">
        <f t="shared" si="7"/>
        <v/>
      </c>
      <c r="AD79" s="14" t="str">
        <f t="shared" si="8"/>
        <v/>
      </c>
      <c r="AE79" s="14" t="str">
        <f t="shared" si="9"/>
        <v/>
      </c>
      <c r="AF79" s="14" t="str">
        <f t="shared" si="10"/>
        <v/>
      </c>
      <c r="AG79" s="154" t="str">
        <f t="shared" si="11"/>
        <v/>
      </c>
    </row>
    <row r="80" spans="1:33" x14ac:dyDescent="0.25">
      <c r="A80" s="18">
        <v>1926</v>
      </c>
      <c r="B80" s="18">
        <v>1925</v>
      </c>
      <c r="C80" s="18">
        <v>10</v>
      </c>
      <c r="D80" s="154" t="s">
        <v>87</v>
      </c>
      <c r="E80" s="154" t="str">
        <f t="shared" si="4"/>
        <v>1926 10</v>
      </c>
      <c r="F80" s="17">
        <v>2905.8087909999999</v>
      </c>
      <c r="G80" s="14">
        <v>0.72440199999999999</v>
      </c>
      <c r="H80" s="17"/>
      <c r="I80" s="54">
        <v>1970</v>
      </c>
      <c r="J80" s="55">
        <v>1</v>
      </c>
      <c r="L80" s="154">
        <v>49</v>
      </c>
      <c r="M80" s="10">
        <v>1970</v>
      </c>
      <c r="N80" s="7">
        <f t="shared" ref="N80:Y95" si="14">INDEX($G$32:$H$1015,MATCH((CONCATENATE($M80," ",N$30)),$E$32:$E$1015,0),IF($L$28="CFS",1,IF($L$28="TAF",2,"INC")))</f>
        <v>1</v>
      </c>
      <c r="O80" s="7">
        <f t="shared" si="14"/>
        <v>1</v>
      </c>
      <c r="P80" s="7">
        <f t="shared" si="14"/>
        <v>1</v>
      </c>
      <c r="Q80" s="7">
        <f t="shared" si="14"/>
        <v>1</v>
      </c>
      <c r="R80" s="7">
        <f t="shared" si="14"/>
        <v>1</v>
      </c>
      <c r="S80" s="7">
        <f t="shared" si="14"/>
        <v>0.70555599999999996</v>
      </c>
      <c r="T80" s="7">
        <f t="shared" si="14"/>
        <v>0.76693599999999995</v>
      </c>
      <c r="U80" s="7">
        <f t="shared" si="14"/>
        <v>1</v>
      </c>
      <c r="V80" s="7">
        <f t="shared" si="14"/>
        <v>1</v>
      </c>
      <c r="W80" s="7">
        <f t="shared" si="14"/>
        <v>1</v>
      </c>
      <c r="X80" s="7">
        <f t="shared" si="14"/>
        <v>1</v>
      </c>
      <c r="Y80" s="7">
        <f t="shared" si="14"/>
        <v>1</v>
      </c>
      <c r="AA80" s="154">
        <f t="shared" si="5"/>
        <v>1</v>
      </c>
      <c r="AB80" s="14">
        <f t="shared" si="6"/>
        <v>1</v>
      </c>
      <c r="AC80" s="14" t="str">
        <f t="shared" si="7"/>
        <v/>
      </c>
      <c r="AD80" s="14" t="str">
        <f t="shared" si="8"/>
        <v/>
      </c>
      <c r="AE80" s="14" t="str">
        <f t="shared" si="9"/>
        <v/>
      </c>
      <c r="AF80" s="14" t="str">
        <f t="shared" si="10"/>
        <v/>
      </c>
      <c r="AG80" s="154" t="str">
        <f t="shared" si="11"/>
        <v/>
      </c>
    </row>
    <row r="81" spans="1:33" x14ac:dyDescent="0.25">
      <c r="A81" s="18">
        <v>1926</v>
      </c>
      <c r="B81" s="18">
        <v>1925</v>
      </c>
      <c r="C81" s="18">
        <v>11</v>
      </c>
      <c r="D81" s="154" t="s">
        <v>88</v>
      </c>
      <c r="E81" s="154" t="str">
        <f t="shared" si="4"/>
        <v>1926 11</v>
      </c>
      <c r="F81" s="17">
        <v>2855.8780080000001</v>
      </c>
      <c r="G81" s="14">
        <v>0.72440199999999999</v>
      </c>
      <c r="H81" s="17"/>
      <c r="I81" s="54">
        <v>1971</v>
      </c>
      <c r="J81" s="55">
        <v>1</v>
      </c>
      <c r="L81" s="154">
        <v>50</v>
      </c>
      <c r="M81" s="10">
        <v>1971</v>
      </c>
      <c r="N81" s="7">
        <f t="shared" si="14"/>
        <v>1</v>
      </c>
      <c r="O81" s="7">
        <f t="shared" si="14"/>
        <v>1</v>
      </c>
      <c r="P81" s="7">
        <f t="shared" si="14"/>
        <v>1</v>
      </c>
      <c r="Q81" s="7">
        <f t="shared" si="14"/>
        <v>1</v>
      </c>
      <c r="R81" s="7">
        <f t="shared" si="14"/>
        <v>1</v>
      </c>
      <c r="S81" s="7">
        <f t="shared" si="14"/>
        <v>0.86052200000000001</v>
      </c>
      <c r="T81" s="7">
        <f t="shared" si="14"/>
        <v>0.99097800000000003</v>
      </c>
      <c r="U81" s="7">
        <f t="shared" si="14"/>
        <v>1</v>
      </c>
      <c r="V81" s="7">
        <f t="shared" si="14"/>
        <v>1</v>
      </c>
      <c r="W81" s="7">
        <f t="shared" si="14"/>
        <v>1</v>
      </c>
      <c r="X81" s="7">
        <f t="shared" si="14"/>
        <v>1</v>
      </c>
      <c r="Y81" s="7">
        <f t="shared" si="14"/>
        <v>1</v>
      </c>
      <c r="AA81" s="154">
        <f t="shared" si="5"/>
        <v>1</v>
      </c>
      <c r="AB81" s="14">
        <f t="shared" si="6"/>
        <v>1</v>
      </c>
      <c r="AC81" s="14" t="str">
        <f t="shared" si="7"/>
        <v/>
      </c>
      <c r="AD81" s="14" t="str">
        <f t="shared" si="8"/>
        <v/>
      </c>
      <c r="AE81" s="14" t="str">
        <f t="shared" si="9"/>
        <v/>
      </c>
      <c r="AF81" s="14" t="str">
        <f t="shared" si="10"/>
        <v/>
      </c>
      <c r="AG81" s="154" t="str">
        <f t="shared" si="11"/>
        <v/>
      </c>
    </row>
    <row r="82" spans="1:33" x14ac:dyDescent="0.25">
      <c r="A82" s="18">
        <v>1926</v>
      </c>
      <c r="B82" s="18">
        <v>1925</v>
      </c>
      <c r="C82" s="18">
        <v>12</v>
      </c>
      <c r="D82" s="154" t="s">
        <v>89</v>
      </c>
      <c r="E82" s="154" t="str">
        <f t="shared" si="4"/>
        <v>1926 12</v>
      </c>
      <c r="F82" s="17">
        <v>2906.0224029999999</v>
      </c>
      <c r="G82" s="14">
        <v>0.72440199999999999</v>
      </c>
      <c r="H82" s="17"/>
      <c r="I82" s="54">
        <v>1972</v>
      </c>
      <c r="J82" s="55">
        <v>3</v>
      </c>
      <c r="L82" s="154">
        <v>51</v>
      </c>
      <c r="M82" s="10">
        <v>1972</v>
      </c>
      <c r="N82" s="7">
        <f t="shared" si="14"/>
        <v>1</v>
      </c>
      <c r="O82" s="7">
        <f t="shared" si="14"/>
        <v>1</v>
      </c>
      <c r="P82" s="7">
        <f t="shared" si="14"/>
        <v>1</v>
      </c>
      <c r="Q82" s="7">
        <f t="shared" si="14"/>
        <v>1</v>
      </c>
      <c r="R82" s="7">
        <f t="shared" si="14"/>
        <v>1</v>
      </c>
      <c r="S82" s="7">
        <f t="shared" si="14"/>
        <v>0.64622999999999997</v>
      </c>
      <c r="T82" s="7">
        <f t="shared" si="14"/>
        <v>0.64622999999999997</v>
      </c>
      <c r="U82" s="7">
        <f t="shared" si="14"/>
        <v>0.77547600000000005</v>
      </c>
      <c r="V82" s="7">
        <f t="shared" si="14"/>
        <v>0.77547600000000005</v>
      </c>
      <c r="W82" s="7">
        <f t="shared" si="14"/>
        <v>0.77547600000000005</v>
      </c>
      <c r="X82" s="7">
        <f t="shared" si="14"/>
        <v>0.77547600000000005</v>
      </c>
      <c r="Y82" s="7">
        <f t="shared" si="14"/>
        <v>0.77547600000000005</v>
      </c>
      <c r="AA82" s="154">
        <f t="shared" si="5"/>
        <v>0.77547600000000005</v>
      </c>
      <c r="AB82" s="14" t="str">
        <f t="shared" si="6"/>
        <v/>
      </c>
      <c r="AC82" s="14" t="str">
        <f t="shared" si="7"/>
        <v/>
      </c>
      <c r="AD82" s="14">
        <f t="shared" si="8"/>
        <v>0.77547600000000005</v>
      </c>
      <c r="AE82" s="14" t="str">
        <f t="shared" si="9"/>
        <v/>
      </c>
      <c r="AF82" s="14" t="str">
        <f t="shared" si="10"/>
        <v/>
      </c>
      <c r="AG82" s="154" t="str">
        <f t="shared" si="11"/>
        <v/>
      </c>
    </row>
    <row r="83" spans="1:33" x14ac:dyDescent="0.25">
      <c r="A83" s="18">
        <v>1926</v>
      </c>
      <c r="B83" s="18">
        <v>1926</v>
      </c>
      <c r="C83" s="18">
        <v>1</v>
      </c>
      <c r="D83" s="154" t="s">
        <v>90</v>
      </c>
      <c r="E83" s="154" t="str">
        <f t="shared" si="4"/>
        <v>1926 1</v>
      </c>
      <c r="F83" s="17">
        <v>2946.3676110000001</v>
      </c>
      <c r="G83" s="14">
        <v>0.72440199999999999</v>
      </c>
      <c r="H83" s="17"/>
      <c r="I83" s="54">
        <v>1973</v>
      </c>
      <c r="J83" s="55">
        <v>2</v>
      </c>
      <c r="L83" s="154">
        <v>52</v>
      </c>
      <c r="M83" s="10">
        <v>1973</v>
      </c>
      <c r="N83" s="7">
        <f t="shared" si="14"/>
        <v>0.77547600000000005</v>
      </c>
      <c r="O83" s="7">
        <f t="shared" si="14"/>
        <v>0.77547600000000005</v>
      </c>
      <c r="P83" s="7">
        <f t="shared" si="14"/>
        <v>0.77547600000000005</v>
      </c>
      <c r="Q83" s="7">
        <f t="shared" si="14"/>
        <v>0.77547600000000005</v>
      </c>
      <c r="R83" s="7">
        <f t="shared" si="14"/>
        <v>0.77547600000000005</v>
      </c>
      <c r="S83" s="7">
        <f t="shared" si="14"/>
        <v>0.92777600000000005</v>
      </c>
      <c r="T83" s="7">
        <f t="shared" si="14"/>
        <v>1</v>
      </c>
      <c r="U83" s="7">
        <f t="shared" si="14"/>
        <v>1</v>
      </c>
      <c r="V83" s="7">
        <f t="shared" si="14"/>
        <v>1</v>
      </c>
      <c r="W83" s="7">
        <f t="shared" si="14"/>
        <v>1</v>
      </c>
      <c r="X83" s="7">
        <f t="shared" si="14"/>
        <v>1</v>
      </c>
      <c r="Y83" s="7">
        <f t="shared" si="14"/>
        <v>1</v>
      </c>
      <c r="AA83" s="154">
        <f t="shared" si="5"/>
        <v>1</v>
      </c>
      <c r="AB83" s="14" t="str">
        <f t="shared" si="6"/>
        <v/>
      </c>
      <c r="AC83" s="14">
        <f t="shared" si="7"/>
        <v>1</v>
      </c>
      <c r="AD83" s="14" t="str">
        <f t="shared" si="8"/>
        <v/>
      </c>
      <c r="AE83" s="14" t="str">
        <f t="shared" si="9"/>
        <v/>
      </c>
      <c r="AF83" s="14" t="str">
        <f t="shared" si="10"/>
        <v/>
      </c>
      <c r="AG83" s="154" t="str">
        <f t="shared" si="11"/>
        <v/>
      </c>
    </row>
    <row r="84" spans="1:33" x14ac:dyDescent="0.25">
      <c r="A84" s="18">
        <v>1926</v>
      </c>
      <c r="B84" s="18">
        <v>1926</v>
      </c>
      <c r="C84" s="18">
        <v>2</v>
      </c>
      <c r="D84" s="154" t="s">
        <v>91</v>
      </c>
      <c r="E84" s="154" t="str">
        <f t="shared" si="4"/>
        <v>1926 2</v>
      </c>
      <c r="F84" s="17">
        <v>3691.683348</v>
      </c>
      <c r="G84" s="14">
        <v>0.72440199999999999</v>
      </c>
      <c r="H84" s="17"/>
      <c r="I84" s="54">
        <v>1974</v>
      </c>
      <c r="J84" s="55">
        <v>1</v>
      </c>
      <c r="L84" s="154">
        <v>53</v>
      </c>
      <c r="M84" s="10">
        <v>1974</v>
      </c>
      <c r="N84" s="7">
        <f t="shared" si="14"/>
        <v>1</v>
      </c>
      <c r="O84" s="7">
        <f t="shared" si="14"/>
        <v>1</v>
      </c>
      <c r="P84" s="7">
        <f t="shared" si="14"/>
        <v>1</v>
      </c>
      <c r="Q84" s="7">
        <f t="shared" si="14"/>
        <v>1</v>
      </c>
      <c r="R84" s="7">
        <f t="shared" si="14"/>
        <v>1</v>
      </c>
      <c r="S84" s="7">
        <f t="shared" si="14"/>
        <v>1</v>
      </c>
      <c r="T84" s="7">
        <f t="shared" si="14"/>
        <v>1</v>
      </c>
      <c r="U84" s="7">
        <f t="shared" si="14"/>
        <v>1</v>
      </c>
      <c r="V84" s="7">
        <f t="shared" si="14"/>
        <v>1</v>
      </c>
      <c r="W84" s="7">
        <f t="shared" si="14"/>
        <v>1</v>
      </c>
      <c r="X84" s="7">
        <f t="shared" si="14"/>
        <v>1</v>
      </c>
      <c r="Y84" s="7">
        <f t="shared" si="14"/>
        <v>1</v>
      </c>
      <c r="AA84" s="154">
        <f t="shared" si="5"/>
        <v>1</v>
      </c>
      <c r="AB84" s="14">
        <f t="shared" si="6"/>
        <v>1</v>
      </c>
      <c r="AC84" s="14" t="str">
        <f t="shared" si="7"/>
        <v/>
      </c>
      <c r="AD84" s="14" t="str">
        <f t="shared" si="8"/>
        <v/>
      </c>
      <c r="AE84" s="14" t="str">
        <f t="shared" si="9"/>
        <v/>
      </c>
      <c r="AF84" s="14" t="str">
        <f t="shared" si="10"/>
        <v/>
      </c>
      <c r="AG84" s="154" t="str">
        <f t="shared" si="11"/>
        <v/>
      </c>
    </row>
    <row r="85" spans="1:33" x14ac:dyDescent="0.25">
      <c r="A85" s="18">
        <v>1926</v>
      </c>
      <c r="B85" s="18">
        <v>1926</v>
      </c>
      <c r="C85" s="18">
        <v>3</v>
      </c>
      <c r="D85" s="154" t="s">
        <v>92</v>
      </c>
      <c r="E85" s="154" t="str">
        <f t="shared" si="4"/>
        <v>1926 3</v>
      </c>
      <c r="F85" s="17">
        <v>3714.8546900000001</v>
      </c>
      <c r="G85" s="14">
        <v>0.40802899999999998</v>
      </c>
      <c r="H85" s="17"/>
      <c r="I85" s="54">
        <v>1975</v>
      </c>
      <c r="J85" s="55">
        <v>1</v>
      </c>
      <c r="L85" s="154">
        <v>54</v>
      </c>
      <c r="M85" s="10">
        <v>1975</v>
      </c>
      <c r="N85" s="7">
        <f t="shared" si="14"/>
        <v>1</v>
      </c>
      <c r="O85" s="7">
        <f t="shared" si="14"/>
        <v>1</v>
      </c>
      <c r="P85" s="7">
        <f t="shared" si="14"/>
        <v>1</v>
      </c>
      <c r="Q85" s="7">
        <f t="shared" si="14"/>
        <v>1</v>
      </c>
      <c r="R85" s="7">
        <f t="shared" si="14"/>
        <v>1</v>
      </c>
      <c r="S85" s="7">
        <f t="shared" si="14"/>
        <v>0.95320499999999997</v>
      </c>
      <c r="T85" s="7">
        <f t="shared" si="14"/>
        <v>1</v>
      </c>
      <c r="U85" s="7">
        <f t="shared" si="14"/>
        <v>1</v>
      </c>
      <c r="V85" s="7">
        <f t="shared" si="14"/>
        <v>1</v>
      </c>
      <c r="W85" s="7">
        <f t="shared" si="14"/>
        <v>1</v>
      </c>
      <c r="X85" s="7">
        <f t="shared" si="14"/>
        <v>1</v>
      </c>
      <c r="Y85" s="7">
        <f t="shared" si="14"/>
        <v>1</v>
      </c>
      <c r="AA85" s="154">
        <f t="shared" si="5"/>
        <v>1</v>
      </c>
      <c r="AB85" s="14">
        <f t="shared" si="6"/>
        <v>1</v>
      </c>
      <c r="AC85" s="14" t="str">
        <f t="shared" si="7"/>
        <v/>
      </c>
      <c r="AD85" s="14" t="str">
        <f t="shared" si="8"/>
        <v/>
      </c>
      <c r="AE85" s="14" t="str">
        <f t="shared" si="9"/>
        <v/>
      </c>
      <c r="AF85" s="14" t="str">
        <f t="shared" si="10"/>
        <v/>
      </c>
      <c r="AG85" s="154" t="str">
        <f t="shared" si="11"/>
        <v/>
      </c>
    </row>
    <row r="86" spans="1:33" x14ac:dyDescent="0.25">
      <c r="A86" s="18">
        <v>1926</v>
      </c>
      <c r="B86" s="18">
        <v>1926</v>
      </c>
      <c r="C86" s="18">
        <v>4</v>
      </c>
      <c r="D86" s="154" t="s">
        <v>93</v>
      </c>
      <c r="E86" s="154" t="str">
        <f t="shared" si="4"/>
        <v>1926 4</v>
      </c>
      <c r="F86" s="17">
        <v>4037.8062249999998</v>
      </c>
      <c r="G86" s="14">
        <v>0.40802899999999998</v>
      </c>
      <c r="H86" s="17"/>
      <c r="I86" s="54">
        <v>1976</v>
      </c>
      <c r="J86" s="55">
        <v>5</v>
      </c>
      <c r="L86" s="154">
        <v>55</v>
      </c>
      <c r="M86" s="10">
        <v>1976</v>
      </c>
      <c r="N86" s="7">
        <f t="shared" si="14"/>
        <v>1</v>
      </c>
      <c r="O86" s="7">
        <f t="shared" si="14"/>
        <v>1</v>
      </c>
      <c r="P86" s="7">
        <f t="shared" si="14"/>
        <v>1</v>
      </c>
      <c r="Q86" s="7">
        <f t="shared" si="14"/>
        <v>1</v>
      </c>
      <c r="R86" s="7">
        <f t="shared" si="14"/>
        <v>1</v>
      </c>
      <c r="S86" s="7">
        <f t="shared" si="14"/>
        <v>0.322492</v>
      </c>
      <c r="T86" s="7">
        <f t="shared" si="14"/>
        <v>0.322492</v>
      </c>
      <c r="U86" s="7">
        <f t="shared" si="14"/>
        <v>0.322492</v>
      </c>
      <c r="V86" s="7">
        <f t="shared" si="14"/>
        <v>0.322492</v>
      </c>
      <c r="W86" s="7">
        <f t="shared" si="14"/>
        <v>0.322492</v>
      </c>
      <c r="X86" s="7">
        <f t="shared" si="14"/>
        <v>0.322492</v>
      </c>
      <c r="Y86" s="7">
        <f t="shared" si="14"/>
        <v>0.322492</v>
      </c>
      <c r="AA86" s="154">
        <f t="shared" si="5"/>
        <v>0.322492</v>
      </c>
      <c r="AB86" s="14" t="str">
        <f t="shared" si="6"/>
        <v/>
      </c>
      <c r="AC86" s="14" t="str">
        <f t="shared" si="7"/>
        <v/>
      </c>
      <c r="AD86" s="14" t="str">
        <f t="shared" si="8"/>
        <v/>
      </c>
      <c r="AE86" s="14" t="str">
        <f t="shared" si="9"/>
        <v/>
      </c>
      <c r="AF86" s="14">
        <f t="shared" si="10"/>
        <v>0.322492</v>
      </c>
      <c r="AG86" s="154">
        <f t="shared" si="11"/>
        <v>0.322492</v>
      </c>
    </row>
    <row r="87" spans="1:33" x14ac:dyDescent="0.25">
      <c r="A87" s="18">
        <v>1926</v>
      </c>
      <c r="B87" s="18">
        <v>1926</v>
      </c>
      <c r="C87" s="18">
        <v>5</v>
      </c>
      <c r="D87" s="154" t="s">
        <v>94</v>
      </c>
      <c r="E87" s="154" t="str">
        <f t="shared" si="4"/>
        <v>1926 5</v>
      </c>
      <c r="F87" s="17">
        <v>3880.0794780000001</v>
      </c>
      <c r="G87" s="14">
        <v>0.40802899999999998</v>
      </c>
      <c r="H87" s="17"/>
      <c r="I87" s="54">
        <v>1977</v>
      </c>
      <c r="J87" s="55">
        <v>5</v>
      </c>
      <c r="L87" s="154">
        <v>56</v>
      </c>
      <c r="M87" s="10">
        <v>1977</v>
      </c>
      <c r="N87" s="7">
        <f t="shared" si="14"/>
        <v>0.322492</v>
      </c>
      <c r="O87" s="7">
        <f t="shared" si="14"/>
        <v>0.322492</v>
      </c>
      <c r="P87" s="7">
        <f t="shared" si="14"/>
        <v>0.322492</v>
      </c>
      <c r="Q87" s="7">
        <f t="shared" si="14"/>
        <v>0.322492</v>
      </c>
      <c r="R87" s="7">
        <f t="shared" si="14"/>
        <v>0.322492</v>
      </c>
      <c r="S87" s="7">
        <f t="shared" si="14"/>
        <v>0.25882899999999998</v>
      </c>
      <c r="T87" s="7">
        <f t="shared" si="14"/>
        <v>0.25882899999999998</v>
      </c>
      <c r="U87" s="7">
        <f t="shared" si="14"/>
        <v>0.25882899999999998</v>
      </c>
      <c r="V87" s="7">
        <f t="shared" si="14"/>
        <v>0.25882899999999998</v>
      </c>
      <c r="W87" s="7">
        <f t="shared" si="14"/>
        <v>0.25882899999999998</v>
      </c>
      <c r="X87" s="7">
        <f t="shared" si="14"/>
        <v>0.25882899999999998</v>
      </c>
      <c r="Y87" s="7">
        <f t="shared" si="14"/>
        <v>0.25882899999999998</v>
      </c>
      <c r="AA87" s="154">
        <f t="shared" si="5"/>
        <v>0.25882899999999998</v>
      </c>
      <c r="AB87" s="14" t="str">
        <f t="shared" si="6"/>
        <v/>
      </c>
      <c r="AC87" s="14" t="str">
        <f t="shared" si="7"/>
        <v/>
      </c>
      <c r="AD87" s="14" t="str">
        <f t="shared" si="8"/>
        <v/>
      </c>
      <c r="AE87" s="14" t="str">
        <f t="shared" si="9"/>
        <v/>
      </c>
      <c r="AF87" s="14">
        <f t="shared" si="10"/>
        <v>0.25882899999999998</v>
      </c>
      <c r="AG87" s="154">
        <f t="shared" si="11"/>
        <v>0.25882899999999998</v>
      </c>
    </row>
    <row r="88" spans="1:33" x14ac:dyDescent="0.25">
      <c r="A88" s="18">
        <v>1926</v>
      </c>
      <c r="B88" s="18">
        <v>1926</v>
      </c>
      <c r="C88" s="18">
        <v>6</v>
      </c>
      <c r="D88" s="154" t="s">
        <v>95</v>
      </c>
      <c r="E88" s="154" t="str">
        <f t="shared" si="4"/>
        <v>1926 6</v>
      </c>
      <c r="F88" s="17">
        <v>3425.0604119999998</v>
      </c>
      <c r="G88" s="14">
        <v>0.40802899999999998</v>
      </c>
      <c r="H88" s="17"/>
      <c r="I88" s="54">
        <v>1978</v>
      </c>
      <c r="J88" s="55">
        <v>2</v>
      </c>
      <c r="L88" s="154">
        <v>57</v>
      </c>
      <c r="M88" s="10">
        <v>1978</v>
      </c>
      <c r="N88" s="7">
        <f t="shared" si="14"/>
        <v>0.25882899999999998</v>
      </c>
      <c r="O88" s="7">
        <f t="shared" si="14"/>
        <v>0.25882899999999998</v>
      </c>
      <c r="P88" s="7">
        <f t="shared" si="14"/>
        <v>0.25882899999999998</v>
      </c>
      <c r="Q88" s="7">
        <f t="shared" si="14"/>
        <v>0.25882899999999998</v>
      </c>
      <c r="R88" s="7">
        <f t="shared" si="14"/>
        <v>0.25882899999999998</v>
      </c>
      <c r="S88" s="7">
        <f t="shared" si="14"/>
        <v>0.660408</v>
      </c>
      <c r="T88" s="7">
        <f t="shared" si="14"/>
        <v>0.99499700000000002</v>
      </c>
      <c r="U88" s="7">
        <f t="shared" si="14"/>
        <v>1</v>
      </c>
      <c r="V88" s="7">
        <f t="shared" si="14"/>
        <v>1</v>
      </c>
      <c r="W88" s="7">
        <f t="shared" si="14"/>
        <v>1</v>
      </c>
      <c r="X88" s="7">
        <f t="shared" si="14"/>
        <v>1</v>
      </c>
      <c r="Y88" s="7">
        <f t="shared" si="14"/>
        <v>1</v>
      </c>
      <c r="AA88" s="154">
        <f t="shared" si="5"/>
        <v>1</v>
      </c>
      <c r="AB88" s="14" t="str">
        <f t="shared" si="6"/>
        <v/>
      </c>
      <c r="AC88" s="14">
        <f t="shared" si="7"/>
        <v>1</v>
      </c>
      <c r="AD88" s="14" t="str">
        <f t="shared" si="8"/>
        <v/>
      </c>
      <c r="AE88" s="14" t="str">
        <f t="shared" si="9"/>
        <v/>
      </c>
      <c r="AF88" s="14" t="str">
        <f t="shared" si="10"/>
        <v/>
      </c>
      <c r="AG88" s="154" t="str">
        <f t="shared" si="11"/>
        <v/>
      </c>
    </row>
    <row r="89" spans="1:33" x14ac:dyDescent="0.25">
      <c r="A89" s="18">
        <v>1926</v>
      </c>
      <c r="B89" s="18">
        <v>1926</v>
      </c>
      <c r="C89" s="18">
        <v>7</v>
      </c>
      <c r="D89" s="154" t="s">
        <v>96</v>
      </c>
      <c r="E89" s="154" t="str">
        <f t="shared" si="4"/>
        <v>1926 7</v>
      </c>
      <c r="F89" s="17">
        <v>2891.7518580000001</v>
      </c>
      <c r="G89" s="14">
        <v>0.40802899999999998</v>
      </c>
      <c r="H89" s="17"/>
      <c r="I89" s="54">
        <v>1979</v>
      </c>
      <c r="J89" s="55">
        <v>3</v>
      </c>
      <c r="L89" s="154">
        <v>58</v>
      </c>
      <c r="M89" s="10">
        <v>1979</v>
      </c>
      <c r="N89" s="7">
        <f t="shared" si="14"/>
        <v>1</v>
      </c>
      <c r="O89" s="7">
        <f t="shared" si="14"/>
        <v>1</v>
      </c>
      <c r="P89" s="7">
        <f t="shared" si="14"/>
        <v>1</v>
      </c>
      <c r="Q89" s="7">
        <f t="shared" si="14"/>
        <v>1</v>
      </c>
      <c r="R89" s="7">
        <f t="shared" si="14"/>
        <v>1</v>
      </c>
      <c r="S89" s="7">
        <f t="shared" si="14"/>
        <v>0.531663</v>
      </c>
      <c r="T89" s="7">
        <f t="shared" si="14"/>
        <v>0.70263699999999996</v>
      </c>
      <c r="U89" s="7">
        <f t="shared" si="14"/>
        <v>0.84316500000000005</v>
      </c>
      <c r="V89" s="7">
        <f t="shared" si="14"/>
        <v>0.84316500000000005</v>
      </c>
      <c r="W89" s="7">
        <f t="shared" si="14"/>
        <v>0.84316500000000005</v>
      </c>
      <c r="X89" s="7">
        <f t="shared" si="14"/>
        <v>0.84316500000000005</v>
      </c>
      <c r="Y89" s="7">
        <f t="shared" si="14"/>
        <v>0.84316500000000005</v>
      </c>
      <c r="AA89" s="154">
        <f t="shared" si="5"/>
        <v>0.84316500000000005</v>
      </c>
      <c r="AB89" s="14" t="str">
        <f t="shared" si="6"/>
        <v/>
      </c>
      <c r="AC89" s="14" t="str">
        <f t="shared" si="7"/>
        <v/>
      </c>
      <c r="AD89" s="14">
        <f t="shared" si="8"/>
        <v>0.84316500000000005</v>
      </c>
      <c r="AE89" s="14" t="str">
        <f t="shared" si="9"/>
        <v/>
      </c>
      <c r="AF89" s="14" t="str">
        <f t="shared" si="10"/>
        <v/>
      </c>
      <c r="AG89" s="154" t="str">
        <f t="shared" si="11"/>
        <v/>
      </c>
    </row>
    <row r="90" spans="1:33" x14ac:dyDescent="0.25">
      <c r="A90" s="18">
        <v>1926</v>
      </c>
      <c r="B90" s="18">
        <v>1926</v>
      </c>
      <c r="C90" s="18">
        <v>8</v>
      </c>
      <c r="D90" s="154" t="s">
        <v>97</v>
      </c>
      <c r="E90" s="154" t="str">
        <f t="shared" si="4"/>
        <v>1926 8</v>
      </c>
      <c r="F90" s="17">
        <v>2573.792457</v>
      </c>
      <c r="G90" s="14">
        <v>0.40802899999999998</v>
      </c>
      <c r="H90" s="17"/>
      <c r="I90" s="54">
        <v>1980</v>
      </c>
      <c r="J90" s="55">
        <v>2</v>
      </c>
      <c r="L90" s="154">
        <v>59</v>
      </c>
      <c r="M90" s="10">
        <v>1980</v>
      </c>
      <c r="N90" s="7">
        <f t="shared" si="14"/>
        <v>0.84316500000000005</v>
      </c>
      <c r="O90" s="7">
        <f t="shared" si="14"/>
        <v>0.84316500000000005</v>
      </c>
      <c r="P90" s="7">
        <f t="shared" si="14"/>
        <v>0.84316500000000005</v>
      </c>
      <c r="Q90" s="7">
        <f t="shared" si="14"/>
        <v>0.84316500000000005</v>
      </c>
      <c r="R90" s="7">
        <f t="shared" si="14"/>
        <v>0.84316500000000005</v>
      </c>
      <c r="S90" s="7">
        <f t="shared" si="14"/>
        <v>0.90427999999999997</v>
      </c>
      <c r="T90" s="7">
        <f t="shared" si="14"/>
        <v>0.92232099999999995</v>
      </c>
      <c r="U90" s="7">
        <f t="shared" si="14"/>
        <v>1</v>
      </c>
      <c r="V90" s="7">
        <f t="shared" si="14"/>
        <v>1</v>
      </c>
      <c r="W90" s="7">
        <f t="shared" si="14"/>
        <v>1</v>
      </c>
      <c r="X90" s="7">
        <f t="shared" si="14"/>
        <v>1</v>
      </c>
      <c r="Y90" s="7">
        <f t="shared" si="14"/>
        <v>1</v>
      </c>
      <c r="AA90" s="154">
        <f t="shared" si="5"/>
        <v>1</v>
      </c>
      <c r="AB90" s="14" t="str">
        <f t="shared" si="6"/>
        <v/>
      </c>
      <c r="AC90" s="14">
        <f t="shared" si="7"/>
        <v>1</v>
      </c>
      <c r="AD90" s="14" t="str">
        <f t="shared" si="8"/>
        <v/>
      </c>
      <c r="AE90" s="14" t="str">
        <f t="shared" si="9"/>
        <v/>
      </c>
      <c r="AF90" s="14" t="str">
        <f t="shared" si="10"/>
        <v/>
      </c>
      <c r="AG90" s="154" t="str">
        <f t="shared" si="11"/>
        <v/>
      </c>
    </row>
    <row r="91" spans="1:33" x14ac:dyDescent="0.25">
      <c r="A91" s="18">
        <v>1926</v>
      </c>
      <c r="B91" s="18">
        <v>1926</v>
      </c>
      <c r="C91" s="18">
        <v>9</v>
      </c>
      <c r="D91" s="154" t="s">
        <v>98</v>
      </c>
      <c r="E91" s="154" t="str">
        <f t="shared" si="4"/>
        <v>1926 9</v>
      </c>
      <c r="F91" s="17">
        <v>2470.942481</v>
      </c>
      <c r="G91" s="14">
        <v>0.40802899999999998</v>
      </c>
      <c r="H91" s="17"/>
      <c r="I91" s="54">
        <v>1981</v>
      </c>
      <c r="J91" s="55">
        <v>4</v>
      </c>
      <c r="L91" s="154">
        <v>60</v>
      </c>
      <c r="M91" s="10">
        <v>1981</v>
      </c>
      <c r="N91" s="7">
        <f t="shared" si="14"/>
        <v>1</v>
      </c>
      <c r="O91" s="7">
        <f t="shared" si="14"/>
        <v>1</v>
      </c>
      <c r="P91" s="7">
        <f t="shared" si="14"/>
        <v>1</v>
      </c>
      <c r="Q91" s="7">
        <f t="shared" si="14"/>
        <v>1</v>
      </c>
      <c r="R91" s="7">
        <f t="shared" si="14"/>
        <v>1</v>
      </c>
      <c r="S91" s="7">
        <f t="shared" si="14"/>
        <v>0.587171</v>
      </c>
      <c r="T91" s="7">
        <f t="shared" si="14"/>
        <v>0.900034</v>
      </c>
      <c r="U91" s="7">
        <f t="shared" si="14"/>
        <v>1</v>
      </c>
      <c r="V91" s="7">
        <f t="shared" si="14"/>
        <v>1</v>
      </c>
      <c r="W91" s="7">
        <f t="shared" si="14"/>
        <v>1</v>
      </c>
      <c r="X91" s="7">
        <f t="shared" si="14"/>
        <v>1</v>
      </c>
      <c r="Y91" s="7">
        <f t="shared" si="14"/>
        <v>1</v>
      </c>
      <c r="AA91" s="154">
        <f t="shared" si="5"/>
        <v>1</v>
      </c>
      <c r="AB91" s="14" t="str">
        <f t="shared" si="6"/>
        <v/>
      </c>
      <c r="AC91" s="14" t="str">
        <f t="shared" si="7"/>
        <v/>
      </c>
      <c r="AD91" s="14" t="str">
        <f t="shared" si="8"/>
        <v/>
      </c>
      <c r="AE91" s="14">
        <f t="shared" si="9"/>
        <v>1</v>
      </c>
      <c r="AF91" s="14" t="str">
        <f t="shared" si="10"/>
        <v/>
      </c>
      <c r="AG91" s="154">
        <f t="shared" si="11"/>
        <v>1</v>
      </c>
    </row>
    <row r="92" spans="1:33" x14ac:dyDescent="0.25">
      <c r="A92" s="18">
        <v>1927</v>
      </c>
      <c r="B92" s="18">
        <v>1926</v>
      </c>
      <c r="C92" s="18">
        <v>10</v>
      </c>
      <c r="D92" s="154" t="s">
        <v>99</v>
      </c>
      <c r="E92" s="154" t="str">
        <f t="shared" si="4"/>
        <v>1927 10</v>
      </c>
      <c r="F92" s="17">
        <v>2399.9751489999999</v>
      </c>
      <c r="G92" s="14">
        <v>0.40802899999999998</v>
      </c>
      <c r="H92" s="17"/>
      <c r="I92" s="54">
        <v>1982</v>
      </c>
      <c r="J92" s="55">
        <v>1</v>
      </c>
      <c r="L92" s="154">
        <v>61</v>
      </c>
      <c r="M92" s="10">
        <v>1982</v>
      </c>
      <c r="N92" s="7">
        <f t="shared" si="14"/>
        <v>1</v>
      </c>
      <c r="O92" s="7">
        <f t="shared" si="14"/>
        <v>1</v>
      </c>
      <c r="P92" s="7">
        <f t="shared" si="14"/>
        <v>1</v>
      </c>
      <c r="Q92" s="7">
        <f t="shared" si="14"/>
        <v>1</v>
      </c>
      <c r="R92" s="7">
        <f t="shared" si="14"/>
        <v>1</v>
      </c>
      <c r="S92" s="7">
        <f t="shared" si="14"/>
        <v>0.98731899999999995</v>
      </c>
      <c r="T92" s="7">
        <f t="shared" si="14"/>
        <v>1</v>
      </c>
      <c r="U92" s="7">
        <f t="shared" si="14"/>
        <v>1</v>
      </c>
      <c r="V92" s="7">
        <f t="shared" si="14"/>
        <v>1</v>
      </c>
      <c r="W92" s="7">
        <f t="shared" si="14"/>
        <v>1</v>
      </c>
      <c r="X92" s="7">
        <f t="shared" si="14"/>
        <v>1</v>
      </c>
      <c r="Y92" s="7">
        <f t="shared" si="14"/>
        <v>1</v>
      </c>
      <c r="AA92" s="154">
        <f t="shared" si="5"/>
        <v>1</v>
      </c>
      <c r="AB92" s="14">
        <f t="shared" si="6"/>
        <v>1</v>
      </c>
      <c r="AC92" s="14" t="str">
        <f t="shared" si="7"/>
        <v/>
      </c>
      <c r="AD92" s="14" t="str">
        <f t="shared" si="8"/>
        <v/>
      </c>
      <c r="AE92" s="14" t="str">
        <f t="shared" si="9"/>
        <v/>
      </c>
      <c r="AF92" s="14" t="str">
        <f t="shared" si="10"/>
        <v/>
      </c>
      <c r="AG92" s="154" t="str">
        <f t="shared" si="11"/>
        <v/>
      </c>
    </row>
    <row r="93" spans="1:33" x14ac:dyDescent="0.25">
      <c r="A93" s="18">
        <v>1927</v>
      </c>
      <c r="B93" s="18">
        <v>1926</v>
      </c>
      <c r="C93" s="18">
        <v>11</v>
      </c>
      <c r="D93" s="154" t="s">
        <v>100</v>
      </c>
      <c r="E93" s="154" t="str">
        <f t="shared" si="4"/>
        <v>1927 11</v>
      </c>
      <c r="F93" s="17">
        <v>2867.1185890000002</v>
      </c>
      <c r="G93" s="14">
        <v>0.40802899999999998</v>
      </c>
      <c r="H93" s="17"/>
      <c r="I93" s="54">
        <v>1983</v>
      </c>
      <c r="J93" s="55">
        <v>1</v>
      </c>
      <c r="L93" s="154">
        <v>62</v>
      </c>
      <c r="M93" s="10">
        <v>1983</v>
      </c>
      <c r="N93" s="7">
        <f t="shared" si="14"/>
        <v>1</v>
      </c>
      <c r="O93" s="7">
        <f t="shared" si="14"/>
        <v>1</v>
      </c>
      <c r="P93" s="7">
        <f t="shared" si="14"/>
        <v>1</v>
      </c>
      <c r="Q93" s="7">
        <f t="shared" si="14"/>
        <v>1</v>
      </c>
      <c r="R93" s="7">
        <f t="shared" si="14"/>
        <v>1</v>
      </c>
      <c r="S93" s="7">
        <f t="shared" si="14"/>
        <v>1</v>
      </c>
      <c r="T93" s="7">
        <f t="shared" si="14"/>
        <v>1</v>
      </c>
      <c r="U93" s="7">
        <f t="shared" si="14"/>
        <v>1</v>
      </c>
      <c r="V93" s="7">
        <f t="shared" si="14"/>
        <v>1</v>
      </c>
      <c r="W93" s="7">
        <f t="shared" si="14"/>
        <v>1</v>
      </c>
      <c r="X93" s="7">
        <f t="shared" si="14"/>
        <v>1</v>
      </c>
      <c r="Y93" s="7">
        <f t="shared" si="14"/>
        <v>1</v>
      </c>
      <c r="AA93" s="154">
        <f t="shared" si="5"/>
        <v>1</v>
      </c>
      <c r="AB93" s="14">
        <f t="shared" si="6"/>
        <v>1</v>
      </c>
      <c r="AC93" s="14" t="str">
        <f t="shared" si="7"/>
        <v/>
      </c>
      <c r="AD93" s="14" t="str">
        <f t="shared" si="8"/>
        <v/>
      </c>
      <c r="AE93" s="14" t="str">
        <f t="shared" si="9"/>
        <v/>
      </c>
      <c r="AF93" s="14" t="str">
        <f t="shared" si="10"/>
        <v/>
      </c>
      <c r="AG93" s="154" t="str">
        <f t="shared" si="11"/>
        <v/>
      </c>
    </row>
    <row r="94" spans="1:33" x14ac:dyDescent="0.25">
      <c r="A94" s="18">
        <v>1927</v>
      </c>
      <c r="B94" s="18">
        <v>1926</v>
      </c>
      <c r="C94" s="18">
        <v>12</v>
      </c>
      <c r="D94" s="154" t="s">
        <v>101</v>
      </c>
      <c r="E94" s="154" t="str">
        <f t="shared" si="4"/>
        <v>1927 12</v>
      </c>
      <c r="F94" s="17">
        <v>3347</v>
      </c>
      <c r="G94" s="14">
        <v>0.40802899999999998</v>
      </c>
      <c r="H94" s="17"/>
      <c r="I94" s="54">
        <v>1984</v>
      </c>
      <c r="J94" s="55">
        <v>1</v>
      </c>
      <c r="L94" s="154">
        <v>63</v>
      </c>
      <c r="M94" s="10">
        <v>1984</v>
      </c>
      <c r="N94" s="7">
        <f t="shared" si="14"/>
        <v>1</v>
      </c>
      <c r="O94" s="7">
        <f t="shared" si="14"/>
        <v>1</v>
      </c>
      <c r="P94" s="7">
        <f t="shared" si="14"/>
        <v>1</v>
      </c>
      <c r="Q94" s="7">
        <f t="shared" si="14"/>
        <v>1</v>
      </c>
      <c r="R94" s="7">
        <f t="shared" si="14"/>
        <v>1</v>
      </c>
      <c r="S94" s="7">
        <f t="shared" si="14"/>
        <v>0.98310699999999995</v>
      </c>
      <c r="T94" s="7">
        <f t="shared" si="14"/>
        <v>0.98310699999999995</v>
      </c>
      <c r="U94" s="7">
        <f t="shared" si="14"/>
        <v>1</v>
      </c>
      <c r="V94" s="7">
        <f t="shared" si="14"/>
        <v>1</v>
      </c>
      <c r="W94" s="7">
        <f t="shared" si="14"/>
        <v>1</v>
      </c>
      <c r="X94" s="7">
        <f t="shared" si="14"/>
        <v>1</v>
      </c>
      <c r="Y94" s="7">
        <f t="shared" si="14"/>
        <v>1</v>
      </c>
      <c r="AA94" s="154">
        <f t="shared" si="5"/>
        <v>1</v>
      </c>
      <c r="AB94" s="14">
        <f t="shared" si="6"/>
        <v>1</v>
      </c>
      <c r="AC94" s="14" t="str">
        <f t="shared" si="7"/>
        <v/>
      </c>
      <c r="AD94" s="14" t="str">
        <f t="shared" si="8"/>
        <v/>
      </c>
      <c r="AE94" s="14" t="str">
        <f t="shared" si="9"/>
        <v/>
      </c>
      <c r="AF94" s="14" t="str">
        <f t="shared" si="10"/>
        <v/>
      </c>
      <c r="AG94" s="154" t="str">
        <f t="shared" si="11"/>
        <v/>
      </c>
    </row>
    <row r="95" spans="1:33" x14ac:dyDescent="0.25">
      <c r="A95" s="18">
        <v>1927</v>
      </c>
      <c r="B95" s="18">
        <v>1927</v>
      </c>
      <c r="C95" s="18">
        <v>1</v>
      </c>
      <c r="D95" s="154" t="s">
        <v>102</v>
      </c>
      <c r="E95" s="154" t="str">
        <f t="shared" si="4"/>
        <v>1927 1</v>
      </c>
      <c r="F95" s="17">
        <v>3668</v>
      </c>
      <c r="G95" s="14">
        <v>0.40802899999999998</v>
      </c>
      <c r="H95" s="17"/>
      <c r="I95" s="54">
        <v>1985</v>
      </c>
      <c r="J95" s="55">
        <v>4</v>
      </c>
      <c r="L95" s="154">
        <v>64</v>
      </c>
      <c r="M95" s="10">
        <v>1985</v>
      </c>
      <c r="N95" s="7">
        <f t="shared" si="14"/>
        <v>1</v>
      </c>
      <c r="O95" s="7">
        <f t="shared" si="14"/>
        <v>1</v>
      </c>
      <c r="P95" s="7">
        <f t="shared" si="14"/>
        <v>1</v>
      </c>
      <c r="Q95" s="7">
        <f t="shared" si="14"/>
        <v>1</v>
      </c>
      <c r="R95" s="7">
        <f t="shared" si="14"/>
        <v>1</v>
      </c>
      <c r="S95" s="7">
        <f t="shared" si="14"/>
        <v>0.65409499999999998</v>
      </c>
      <c r="T95" s="7">
        <f t="shared" si="14"/>
        <v>0.84746600000000005</v>
      </c>
      <c r="U95" s="7">
        <f t="shared" si="14"/>
        <v>1</v>
      </c>
      <c r="V95" s="7">
        <f t="shared" si="14"/>
        <v>1</v>
      </c>
      <c r="W95" s="7">
        <f t="shared" si="14"/>
        <v>1</v>
      </c>
      <c r="X95" s="7">
        <f t="shared" si="14"/>
        <v>1</v>
      </c>
      <c r="Y95" s="7">
        <f t="shared" si="14"/>
        <v>1</v>
      </c>
      <c r="AA95" s="154">
        <f t="shared" si="5"/>
        <v>1</v>
      </c>
      <c r="AB95" s="14" t="str">
        <f t="shared" si="6"/>
        <v/>
      </c>
      <c r="AC95" s="14" t="str">
        <f t="shared" si="7"/>
        <v/>
      </c>
      <c r="AD95" s="14" t="str">
        <f t="shared" si="8"/>
        <v/>
      </c>
      <c r="AE95" s="14">
        <f t="shared" si="9"/>
        <v>1</v>
      </c>
      <c r="AF95" s="14" t="str">
        <f t="shared" si="10"/>
        <v/>
      </c>
      <c r="AG95" s="154">
        <f t="shared" si="11"/>
        <v>1</v>
      </c>
    </row>
    <row r="96" spans="1:33" x14ac:dyDescent="0.25">
      <c r="A96" s="18">
        <v>1927</v>
      </c>
      <c r="B96" s="18">
        <v>1927</v>
      </c>
      <c r="C96" s="18">
        <v>2</v>
      </c>
      <c r="D96" s="154" t="s">
        <v>103</v>
      </c>
      <c r="E96" s="154" t="str">
        <f t="shared" si="4"/>
        <v>1927 2</v>
      </c>
      <c r="F96" s="17">
        <v>3462</v>
      </c>
      <c r="G96" s="14">
        <v>0.40802899999999998</v>
      </c>
      <c r="H96" s="17"/>
      <c r="I96" s="54">
        <v>1986</v>
      </c>
      <c r="J96" s="55">
        <v>1</v>
      </c>
      <c r="L96" s="154">
        <v>65</v>
      </c>
      <c r="M96" s="10">
        <v>1986</v>
      </c>
      <c r="N96" s="7">
        <f t="shared" ref="N96:Y113" si="15">INDEX($G$32:$H$1015,MATCH((CONCATENATE($M96," ",N$30)),$E$32:$E$1015,0),IF($L$28="CFS",1,IF($L$28="TAF",2,"INC")))</f>
        <v>1</v>
      </c>
      <c r="O96" s="7">
        <f t="shared" si="15"/>
        <v>1</v>
      </c>
      <c r="P96" s="7">
        <f t="shared" si="15"/>
        <v>1</v>
      </c>
      <c r="Q96" s="7">
        <f t="shared" si="15"/>
        <v>1</v>
      </c>
      <c r="R96" s="7">
        <f t="shared" si="15"/>
        <v>1</v>
      </c>
      <c r="S96" s="7">
        <f t="shared" si="15"/>
        <v>0.556334</v>
      </c>
      <c r="T96" s="7">
        <f t="shared" si="15"/>
        <v>0.64317199999999997</v>
      </c>
      <c r="U96" s="7">
        <f t="shared" si="15"/>
        <v>0.77180599999999999</v>
      </c>
      <c r="V96" s="7">
        <f t="shared" si="15"/>
        <v>0.77180599999999999</v>
      </c>
      <c r="W96" s="7">
        <f t="shared" si="15"/>
        <v>0.77180599999999999</v>
      </c>
      <c r="X96" s="7">
        <f t="shared" si="15"/>
        <v>0.77180599999999999</v>
      </c>
      <c r="Y96" s="7">
        <f t="shared" si="15"/>
        <v>0.77180599999999999</v>
      </c>
      <c r="AA96" s="154">
        <f t="shared" si="5"/>
        <v>0.77180599999999999</v>
      </c>
      <c r="AB96" s="14">
        <f t="shared" si="6"/>
        <v>0.77180599999999999</v>
      </c>
      <c r="AC96" s="14" t="str">
        <f t="shared" si="7"/>
        <v/>
      </c>
      <c r="AD96" s="14" t="str">
        <f t="shared" si="8"/>
        <v/>
      </c>
      <c r="AE96" s="14" t="str">
        <f t="shared" si="9"/>
        <v/>
      </c>
      <c r="AF96" s="14" t="str">
        <f t="shared" si="10"/>
        <v/>
      </c>
      <c r="AG96" s="154" t="str">
        <f t="shared" si="11"/>
        <v/>
      </c>
    </row>
    <row r="97" spans="1:33" x14ac:dyDescent="0.25">
      <c r="A97" s="18">
        <v>1927</v>
      </c>
      <c r="B97" s="18">
        <v>1927</v>
      </c>
      <c r="C97" s="18">
        <v>3</v>
      </c>
      <c r="D97" s="154" t="s">
        <v>104</v>
      </c>
      <c r="E97" s="154" t="str">
        <f t="shared" ref="E97:E160" si="16">CONCATENATE(A97," ",C97)</f>
        <v>1927 3</v>
      </c>
      <c r="F97" s="17">
        <v>4142</v>
      </c>
      <c r="G97" s="14">
        <v>1</v>
      </c>
      <c r="H97" s="17"/>
      <c r="I97" s="54">
        <v>1987</v>
      </c>
      <c r="J97" s="55">
        <v>4</v>
      </c>
      <c r="L97" s="154">
        <v>66</v>
      </c>
      <c r="M97" s="10">
        <v>1987</v>
      </c>
      <c r="N97" s="7">
        <f t="shared" si="15"/>
        <v>0.77180599999999999</v>
      </c>
      <c r="O97" s="7">
        <f t="shared" si="15"/>
        <v>0.77180599999999999</v>
      </c>
      <c r="P97" s="7">
        <f t="shared" si="15"/>
        <v>0.77180599999999999</v>
      </c>
      <c r="Q97" s="7">
        <f t="shared" si="15"/>
        <v>0.77180599999999999</v>
      </c>
      <c r="R97" s="7">
        <f t="shared" si="15"/>
        <v>0.77180599999999999</v>
      </c>
      <c r="S97" s="7">
        <f t="shared" si="15"/>
        <v>0.19370399999999999</v>
      </c>
      <c r="T97" s="7">
        <f t="shared" si="15"/>
        <v>0.34524500000000002</v>
      </c>
      <c r="U97" s="7">
        <f t="shared" si="15"/>
        <v>0.34524500000000002</v>
      </c>
      <c r="V97" s="7">
        <f t="shared" si="15"/>
        <v>0.34524500000000002</v>
      </c>
      <c r="W97" s="7">
        <f t="shared" si="15"/>
        <v>0.34524500000000002</v>
      </c>
      <c r="X97" s="7">
        <f t="shared" si="15"/>
        <v>0.34524500000000002</v>
      </c>
      <c r="Y97" s="7">
        <f t="shared" si="15"/>
        <v>0.34524500000000002</v>
      </c>
      <c r="AA97" s="154">
        <f t="shared" ref="AA97:AA113" si="17">INDEX($N$32:$Y$113,$L97,MATCH($Z$29,$N$31:$Y$31,0))</f>
        <v>0.34524500000000002</v>
      </c>
      <c r="AB97" s="14" t="str">
        <f t="shared" ref="AB97:AB113" si="18">IF($J97=$AB$30, INDEX($N$32:$Y$113,$L97,MATCH($Z$29,$N$31:$Y$31,0)),"")</f>
        <v/>
      </c>
      <c r="AC97" s="14" t="str">
        <f t="shared" ref="AC97:AC113" si="19">IF($J97=$AC$30, INDEX($N$32:$Y$113,$L97,MATCH($Z$29,$N$31:$Y$31,0)),"")</f>
        <v/>
      </c>
      <c r="AD97" s="14" t="str">
        <f t="shared" ref="AD97:AD113" si="20">IF($J97=$AD$30, INDEX($N$32:$Y$113,$L97,MATCH($Z$29,$N$31:$Y$31,0)),"")</f>
        <v/>
      </c>
      <c r="AE97" s="14">
        <f t="shared" ref="AE97:AE113" si="21">IF($J97=$AE$30, INDEX($N$32:$Y$113,$L97,MATCH($Z$29,$N$31:$Y$31,0)),"")</f>
        <v>0.34524500000000002</v>
      </c>
      <c r="AF97" s="14" t="str">
        <f t="shared" ref="AF97:AF113" si="22">IF($J97=$AF$30, INDEX($N$32:$Y$113,$L97,MATCH($Z$29,$N$31:$Y$31,0)),"")</f>
        <v/>
      </c>
      <c r="AG97" s="154">
        <f t="shared" ref="AG97:AG113" si="23">IF(OR($J97=$AE$30,$J97=$AF$30), INDEX($N$32:$Y$113,$L97,MATCH($Z$29,$N$31:$Y$31,0)),"")</f>
        <v>0.34524500000000002</v>
      </c>
    </row>
    <row r="98" spans="1:33" x14ac:dyDescent="0.25">
      <c r="A98" s="18">
        <v>1927</v>
      </c>
      <c r="B98" s="18">
        <v>1927</v>
      </c>
      <c r="C98" s="18">
        <v>4</v>
      </c>
      <c r="D98" s="154" t="s">
        <v>105</v>
      </c>
      <c r="E98" s="154" t="str">
        <f t="shared" si="16"/>
        <v>1927 4</v>
      </c>
      <c r="F98" s="17">
        <v>4552</v>
      </c>
      <c r="G98" s="14">
        <v>1</v>
      </c>
      <c r="H98" s="17"/>
      <c r="I98" s="54">
        <v>1988</v>
      </c>
      <c r="J98" s="55">
        <v>5</v>
      </c>
      <c r="L98" s="154">
        <v>67</v>
      </c>
      <c r="M98" s="10">
        <v>1988</v>
      </c>
      <c r="N98" s="7">
        <f t="shared" si="15"/>
        <v>0.34524500000000002</v>
      </c>
      <c r="O98" s="7">
        <f t="shared" si="15"/>
        <v>0.34524500000000002</v>
      </c>
      <c r="P98" s="7">
        <f t="shared" si="15"/>
        <v>0.34524500000000002</v>
      </c>
      <c r="Q98" s="7">
        <f t="shared" si="15"/>
        <v>0.34524500000000002</v>
      </c>
      <c r="R98" s="7">
        <f t="shared" si="15"/>
        <v>0.34524500000000002</v>
      </c>
      <c r="S98" s="7">
        <f t="shared" si="15"/>
        <v>0.305676</v>
      </c>
      <c r="T98" s="7">
        <f t="shared" si="15"/>
        <v>0.305676</v>
      </c>
      <c r="U98" s="7">
        <f t="shared" si="15"/>
        <v>0.305676</v>
      </c>
      <c r="V98" s="7">
        <f t="shared" si="15"/>
        <v>0.305676</v>
      </c>
      <c r="W98" s="7">
        <f t="shared" si="15"/>
        <v>0.305676</v>
      </c>
      <c r="X98" s="7">
        <f t="shared" si="15"/>
        <v>0.305676</v>
      </c>
      <c r="Y98" s="7">
        <f t="shared" si="15"/>
        <v>0.305676</v>
      </c>
      <c r="AA98" s="154">
        <f t="shared" si="17"/>
        <v>0.305676</v>
      </c>
      <c r="AB98" s="14" t="str">
        <f t="shared" si="18"/>
        <v/>
      </c>
      <c r="AC98" s="14" t="str">
        <f t="shared" si="19"/>
        <v/>
      </c>
      <c r="AD98" s="14" t="str">
        <f t="shared" si="20"/>
        <v/>
      </c>
      <c r="AE98" s="14" t="str">
        <f t="shared" si="21"/>
        <v/>
      </c>
      <c r="AF98" s="14">
        <f t="shared" si="22"/>
        <v>0.305676</v>
      </c>
      <c r="AG98" s="154">
        <f t="shared" si="23"/>
        <v>0.305676</v>
      </c>
    </row>
    <row r="99" spans="1:33" x14ac:dyDescent="0.25">
      <c r="A99" s="18">
        <v>1927</v>
      </c>
      <c r="B99" s="18">
        <v>1927</v>
      </c>
      <c r="C99" s="18">
        <v>5</v>
      </c>
      <c r="D99" s="154" t="s">
        <v>106</v>
      </c>
      <c r="E99" s="154" t="str">
        <f t="shared" si="16"/>
        <v>1927 5</v>
      </c>
      <c r="F99" s="17">
        <v>4552</v>
      </c>
      <c r="G99" s="14">
        <v>1</v>
      </c>
      <c r="H99" s="17"/>
      <c r="I99" s="54">
        <v>1989</v>
      </c>
      <c r="J99" s="55">
        <v>4</v>
      </c>
      <c r="L99" s="154">
        <v>68</v>
      </c>
      <c r="M99" s="10">
        <v>1989</v>
      </c>
      <c r="N99" s="7">
        <f t="shared" si="15"/>
        <v>0.305676</v>
      </c>
      <c r="O99" s="7">
        <f t="shared" si="15"/>
        <v>0.305676</v>
      </c>
      <c r="P99" s="7">
        <f t="shared" si="15"/>
        <v>0.305676</v>
      </c>
      <c r="Q99" s="7">
        <f t="shared" si="15"/>
        <v>0.305676</v>
      </c>
      <c r="R99" s="7">
        <f t="shared" si="15"/>
        <v>0.305676</v>
      </c>
      <c r="S99" s="7">
        <f t="shared" si="15"/>
        <v>0.112124</v>
      </c>
      <c r="T99" s="7">
        <f t="shared" si="15"/>
        <v>0.51363000000000003</v>
      </c>
      <c r="U99" s="7">
        <f t="shared" si="15"/>
        <v>0.51363000000000003</v>
      </c>
      <c r="V99" s="7">
        <f t="shared" si="15"/>
        <v>0.51363000000000003</v>
      </c>
      <c r="W99" s="7">
        <f t="shared" si="15"/>
        <v>0.51363000000000003</v>
      </c>
      <c r="X99" s="7">
        <f t="shared" si="15"/>
        <v>0.51363000000000003</v>
      </c>
      <c r="Y99" s="7">
        <f t="shared" si="15"/>
        <v>0.51363000000000003</v>
      </c>
      <c r="AA99" s="154">
        <f t="shared" si="17"/>
        <v>0.51363000000000003</v>
      </c>
      <c r="AB99" s="14" t="str">
        <f t="shared" si="18"/>
        <v/>
      </c>
      <c r="AC99" s="14" t="str">
        <f t="shared" si="19"/>
        <v/>
      </c>
      <c r="AD99" s="14" t="str">
        <f t="shared" si="20"/>
        <v/>
      </c>
      <c r="AE99" s="14">
        <f t="shared" si="21"/>
        <v>0.51363000000000003</v>
      </c>
      <c r="AF99" s="14" t="str">
        <f t="shared" si="22"/>
        <v/>
      </c>
      <c r="AG99" s="154">
        <f t="shared" si="23"/>
        <v>0.51363000000000003</v>
      </c>
    </row>
    <row r="100" spans="1:33" x14ac:dyDescent="0.25">
      <c r="A100" s="18">
        <v>1927</v>
      </c>
      <c r="B100" s="18">
        <v>1927</v>
      </c>
      <c r="C100" s="18">
        <v>6</v>
      </c>
      <c r="D100" s="154" t="s">
        <v>107</v>
      </c>
      <c r="E100" s="154" t="str">
        <f t="shared" si="16"/>
        <v>1927 6</v>
      </c>
      <c r="F100" s="17">
        <v>4339.1706340000001</v>
      </c>
      <c r="G100" s="14">
        <v>1</v>
      </c>
      <c r="H100" s="17"/>
      <c r="I100" s="54">
        <v>1990</v>
      </c>
      <c r="J100" s="55">
        <v>5</v>
      </c>
      <c r="L100" s="154">
        <v>69</v>
      </c>
      <c r="M100" s="10">
        <v>1990</v>
      </c>
      <c r="N100" s="7">
        <f t="shared" si="15"/>
        <v>0.51363000000000003</v>
      </c>
      <c r="O100" s="7">
        <f t="shared" si="15"/>
        <v>0.51363000000000003</v>
      </c>
      <c r="P100" s="7">
        <f t="shared" si="15"/>
        <v>0.51363000000000003</v>
      </c>
      <c r="Q100" s="7">
        <f t="shared" si="15"/>
        <v>0.51363000000000003</v>
      </c>
      <c r="R100" s="7">
        <f t="shared" si="15"/>
        <v>0.51363000000000003</v>
      </c>
      <c r="S100" s="7">
        <f t="shared" si="15"/>
        <v>0.32906000000000002</v>
      </c>
      <c r="T100" s="7">
        <f t="shared" si="15"/>
        <v>0.32906000000000002</v>
      </c>
      <c r="U100" s="7">
        <f t="shared" si="15"/>
        <v>0.32906000000000002</v>
      </c>
      <c r="V100" s="7">
        <f t="shared" si="15"/>
        <v>0.32906000000000002</v>
      </c>
      <c r="W100" s="7">
        <f t="shared" si="15"/>
        <v>0.32906000000000002</v>
      </c>
      <c r="X100" s="7">
        <f t="shared" si="15"/>
        <v>0.32906000000000002</v>
      </c>
      <c r="Y100" s="7">
        <f t="shared" si="15"/>
        <v>0.32906000000000002</v>
      </c>
      <c r="AA100" s="154">
        <f t="shared" si="17"/>
        <v>0.32906000000000002</v>
      </c>
      <c r="AB100" s="14" t="str">
        <f t="shared" si="18"/>
        <v/>
      </c>
      <c r="AC100" s="14" t="str">
        <f t="shared" si="19"/>
        <v/>
      </c>
      <c r="AD100" s="14" t="str">
        <f t="shared" si="20"/>
        <v/>
      </c>
      <c r="AE100" s="14" t="str">
        <f t="shared" si="21"/>
        <v/>
      </c>
      <c r="AF100" s="14">
        <f t="shared" si="22"/>
        <v>0.32906000000000002</v>
      </c>
      <c r="AG100" s="154">
        <f t="shared" si="23"/>
        <v>0.32906000000000002</v>
      </c>
    </row>
    <row r="101" spans="1:33" x14ac:dyDescent="0.25">
      <c r="A101" s="18">
        <v>1927</v>
      </c>
      <c r="B101" s="18">
        <v>1927</v>
      </c>
      <c r="C101" s="18">
        <v>7</v>
      </c>
      <c r="D101" s="154" t="s">
        <v>108</v>
      </c>
      <c r="E101" s="154" t="str">
        <f t="shared" si="16"/>
        <v>1927 7</v>
      </c>
      <c r="F101" s="17">
        <v>3823.1025070000001</v>
      </c>
      <c r="G101" s="14">
        <v>1</v>
      </c>
      <c r="H101" s="17"/>
      <c r="I101" s="54">
        <v>1991</v>
      </c>
      <c r="J101" s="55">
        <v>5</v>
      </c>
      <c r="L101" s="154">
        <v>70</v>
      </c>
      <c r="M101" s="10">
        <v>1991</v>
      </c>
      <c r="N101" s="7">
        <f t="shared" si="15"/>
        <v>0.32906000000000002</v>
      </c>
      <c r="O101" s="7">
        <f t="shared" si="15"/>
        <v>0.32906000000000002</v>
      </c>
      <c r="P101" s="7">
        <f t="shared" si="15"/>
        <v>0.32906000000000002</v>
      </c>
      <c r="Q101" s="7">
        <f t="shared" si="15"/>
        <v>0.32906000000000002</v>
      </c>
      <c r="R101" s="7">
        <f t="shared" si="15"/>
        <v>0.32906000000000002</v>
      </c>
      <c r="S101" s="7">
        <f t="shared" si="15"/>
        <v>0.26124000000000003</v>
      </c>
      <c r="T101" s="7">
        <f t="shared" si="15"/>
        <v>0.39811999999999997</v>
      </c>
      <c r="U101" s="7">
        <f t="shared" si="15"/>
        <v>0.39811999999999997</v>
      </c>
      <c r="V101" s="7">
        <f t="shared" si="15"/>
        <v>0.39811999999999997</v>
      </c>
      <c r="W101" s="7">
        <f t="shared" si="15"/>
        <v>0.39811999999999997</v>
      </c>
      <c r="X101" s="7">
        <f t="shared" si="15"/>
        <v>0.39811999999999997</v>
      </c>
      <c r="Y101" s="7">
        <f t="shared" si="15"/>
        <v>0.39811999999999997</v>
      </c>
      <c r="AA101" s="154">
        <f t="shared" si="17"/>
        <v>0.39811999999999997</v>
      </c>
      <c r="AB101" s="14" t="str">
        <f t="shared" si="18"/>
        <v/>
      </c>
      <c r="AC101" s="14" t="str">
        <f t="shared" si="19"/>
        <v/>
      </c>
      <c r="AD101" s="14" t="str">
        <f t="shared" si="20"/>
        <v/>
      </c>
      <c r="AE101" s="14" t="str">
        <f t="shared" si="21"/>
        <v/>
      </c>
      <c r="AF101" s="14">
        <f t="shared" si="22"/>
        <v>0.39811999999999997</v>
      </c>
      <c r="AG101" s="154">
        <f t="shared" si="23"/>
        <v>0.39811999999999997</v>
      </c>
    </row>
    <row r="102" spans="1:33" x14ac:dyDescent="0.25">
      <c r="A102" s="18">
        <v>1927</v>
      </c>
      <c r="B102" s="18">
        <v>1927</v>
      </c>
      <c r="C102" s="18">
        <v>8</v>
      </c>
      <c r="D102" s="154" t="s">
        <v>109</v>
      </c>
      <c r="E102" s="154" t="str">
        <f t="shared" si="16"/>
        <v>1927 8</v>
      </c>
      <c r="F102" s="17">
        <v>3443.0799670000001</v>
      </c>
      <c r="G102" s="14">
        <v>1</v>
      </c>
      <c r="H102" s="17"/>
      <c r="I102" s="54">
        <v>1992</v>
      </c>
      <c r="J102" s="55">
        <v>5</v>
      </c>
      <c r="L102" s="154">
        <v>71</v>
      </c>
      <c r="M102" s="10">
        <v>1992</v>
      </c>
      <c r="N102" s="7">
        <f t="shared" si="15"/>
        <v>0.39811999999999997</v>
      </c>
      <c r="O102" s="7">
        <f t="shared" si="15"/>
        <v>0.39811999999999997</v>
      </c>
      <c r="P102" s="7">
        <f t="shared" si="15"/>
        <v>0.39811999999999997</v>
      </c>
      <c r="Q102" s="7">
        <f t="shared" si="15"/>
        <v>0.39811999999999997</v>
      </c>
      <c r="R102" s="7">
        <f t="shared" si="15"/>
        <v>0.39811999999999997</v>
      </c>
      <c r="S102" s="7">
        <f t="shared" si="15"/>
        <v>0.38498599999999999</v>
      </c>
      <c r="T102" s="7">
        <f t="shared" si="15"/>
        <v>0.55677699999999997</v>
      </c>
      <c r="U102" s="7">
        <f t="shared" si="15"/>
        <v>0.56642599999999999</v>
      </c>
      <c r="V102" s="7">
        <f t="shared" si="15"/>
        <v>0.56642599999999999</v>
      </c>
      <c r="W102" s="7">
        <f t="shared" si="15"/>
        <v>0.56642599999999999</v>
      </c>
      <c r="X102" s="7">
        <f t="shared" si="15"/>
        <v>0.56642599999999999</v>
      </c>
      <c r="Y102" s="7">
        <f t="shared" si="15"/>
        <v>0.56642599999999999</v>
      </c>
      <c r="AA102" s="154">
        <f t="shared" si="17"/>
        <v>0.56642599999999999</v>
      </c>
      <c r="AB102" s="14" t="str">
        <f t="shared" si="18"/>
        <v/>
      </c>
      <c r="AC102" s="14" t="str">
        <f t="shared" si="19"/>
        <v/>
      </c>
      <c r="AD102" s="14" t="str">
        <f t="shared" si="20"/>
        <v/>
      </c>
      <c r="AE102" s="14" t="str">
        <f t="shared" si="21"/>
        <v/>
      </c>
      <c r="AF102" s="14">
        <f t="shared" si="22"/>
        <v>0.56642599999999999</v>
      </c>
      <c r="AG102" s="154">
        <f t="shared" si="23"/>
        <v>0.56642599999999999</v>
      </c>
    </row>
    <row r="103" spans="1:33" x14ac:dyDescent="0.25">
      <c r="A103" s="18">
        <v>1927</v>
      </c>
      <c r="B103" s="18">
        <v>1927</v>
      </c>
      <c r="C103" s="18">
        <v>9</v>
      </c>
      <c r="D103" s="154" t="s">
        <v>110</v>
      </c>
      <c r="E103" s="154" t="str">
        <f t="shared" si="16"/>
        <v>1927 9</v>
      </c>
      <c r="F103" s="17">
        <v>2741.1711570000002</v>
      </c>
      <c r="G103" s="14">
        <v>1</v>
      </c>
      <c r="H103" s="17"/>
      <c r="I103" s="54">
        <v>1993</v>
      </c>
      <c r="J103" s="55">
        <v>2</v>
      </c>
      <c r="L103" s="154">
        <v>72</v>
      </c>
      <c r="M103" s="10">
        <v>1993</v>
      </c>
      <c r="N103" s="7">
        <f t="shared" si="15"/>
        <v>0.56642599999999999</v>
      </c>
      <c r="O103" s="7">
        <f t="shared" si="15"/>
        <v>0.56642599999999999</v>
      </c>
      <c r="P103" s="7">
        <f t="shared" si="15"/>
        <v>0.56642599999999999</v>
      </c>
      <c r="Q103" s="7">
        <f t="shared" si="15"/>
        <v>0.56642599999999999</v>
      </c>
      <c r="R103" s="7">
        <f t="shared" si="15"/>
        <v>0.56642599999999999</v>
      </c>
      <c r="S103" s="7">
        <f t="shared" si="15"/>
        <v>1</v>
      </c>
      <c r="T103" s="7">
        <f t="shared" si="15"/>
        <v>1</v>
      </c>
      <c r="U103" s="7">
        <f t="shared" si="15"/>
        <v>1</v>
      </c>
      <c r="V103" s="7">
        <f t="shared" si="15"/>
        <v>1</v>
      </c>
      <c r="W103" s="7">
        <f t="shared" si="15"/>
        <v>1</v>
      </c>
      <c r="X103" s="7">
        <f t="shared" si="15"/>
        <v>1</v>
      </c>
      <c r="Y103" s="7">
        <f t="shared" si="15"/>
        <v>1</v>
      </c>
      <c r="AA103" s="154">
        <f t="shared" si="17"/>
        <v>1</v>
      </c>
      <c r="AB103" s="14" t="str">
        <f t="shared" si="18"/>
        <v/>
      </c>
      <c r="AC103" s="14">
        <f t="shared" si="19"/>
        <v>1</v>
      </c>
      <c r="AD103" s="14" t="str">
        <f t="shared" si="20"/>
        <v/>
      </c>
      <c r="AE103" s="14" t="str">
        <f t="shared" si="21"/>
        <v/>
      </c>
      <c r="AF103" s="14" t="str">
        <f t="shared" si="22"/>
        <v/>
      </c>
      <c r="AG103" s="154" t="str">
        <f t="shared" si="23"/>
        <v/>
      </c>
    </row>
    <row r="104" spans="1:33" x14ac:dyDescent="0.25">
      <c r="A104" s="18">
        <v>1928</v>
      </c>
      <c r="B104" s="18">
        <v>1927</v>
      </c>
      <c r="C104" s="18">
        <v>10</v>
      </c>
      <c r="D104" s="154" t="s">
        <v>111</v>
      </c>
      <c r="E104" s="154" t="str">
        <f t="shared" si="16"/>
        <v>1928 10</v>
      </c>
      <c r="F104" s="17">
        <v>2618.5191159999999</v>
      </c>
      <c r="G104" s="14">
        <v>1</v>
      </c>
      <c r="H104" s="17"/>
      <c r="I104" s="54">
        <v>1994</v>
      </c>
      <c r="J104" s="55">
        <v>5</v>
      </c>
      <c r="L104" s="154">
        <v>73</v>
      </c>
      <c r="M104" s="10">
        <v>1994</v>
      </c>
      <c r="N104" s="7">
        <f t="shared" si="15"/>
        <v>1</v>
      </c>
      <c r="O104" s="7">
        <f t="shared" si="15"/>
        <v>1</v>
      </c>
      <c r="P104" s="7">
        <f t="shared" si="15"/>
        <v>1</v>
      </c>
      <c r="Q104" s="7">
        <f t="shared" si="15"/>
        <v>1</v>
      </c>
      <c r="R104" s="7">
        <f t="shared" si="15"/>
        <v>1</v>
      </c>
      <c r="S104" s="7">
        <f t="shared" si="15"/>
        <v>0.87074700000000005</v>
      </c>
      <c r="T104" s="7">
        <f t="shared" si="15"/>
        <v>0.87074700000000005</v>
      </c>
      <c r="U104" s="7">
        <f t="shared" si="15"/>
        <v>0.87074700000000005</v>
      </c>
      <c r="V104" s="7">
        <f t="shared" si="15"/>
        <v>0.87074700000000005</v>
      </c>
      <c r="W104" s="7">
        <f t="shared" si="15"/>
        <v>0.87074700000000005</v>
      </c>
      <c r="X104" s="7">
        <f t="shared" si="15"/>
        <v>0.87074700000000005</v>
      </c>
      <c r="Y104" s="7">
        <f t="shared" si="15"/>
        <v>0.87074700000000005</v>
      </c>
      <c r="AA104" s="154">
        <f t="shared" si="17"/>
        <v>0.87074700000000005</v>
      </c>
      <c r="AB104" s="14" t="str">
        <f t="shared" si="18"/>
        <v/>
      </c>
      <c r="AC104" s="14" t="str">
        <f t="shared" si="19"/>
        <v/>
      </c>
      <c r="AD104" s="14" t="str">
        <f t="shared" si="20"/>
        <v/>
      </c>
      <c r="AE104" s="14" t="str">
        <f t="shared" si="21"/>
        <v/>
      </c>
      <c r="AF104" s="14">
        <f t="shared" si="22"/>
        <v>0.87074700000000005</v>
      </c>
      <c r="AG104" s="154">
        <f t="shared" si="23"/>
        <v>0.87074700000000005</v>
      </c>
    </row>
    <row r="105" spans="1:33" x14ac:dyDescent="0.25">
      <c r="A105" s="18">
        <v>1928</v>
      </c>
      <c r="B105" s="18">
        <v>1927</v>
      </c>
      <c r="C105" s="18">
        <v>11</v>
      </c>
      <c r="D105" s="154" t="s">
        <v>112</v>
      </c>
      <c r="E105" s="154" t="str">
        <f t="shared" si="16"/>
        <v>1928 11</v>
      </c>
      <c r="F105" s="17">
        <v>2592.4459780000002</v>
      </c>
      <c r="G105" s="14">
        <v>1</v>
      </c>
      <c r="H105" s="17"/>
      <c r="I105" s="54">
        <v>1995</v>
      </c>
      <c r="J105" s="55">
        <v>1</v>
      </c>
      <c r="L105" s="154">
        <v>74</v>
      </c>
      <c r="M105" s="10">
        <v>1995</v>
      </c>
      <c r="N105" s="7">
        <f t="shared" si="15"/>
        <v>0.87074700000000005</v>
      </c>
      <c r="O105" s="7">
        <f t="shared" si="15"/>
        <v>0.87074700000000005</v>
      </c>
      <c r="P105" s="7">
        <f t="shared" si="15"/>
        <v>0.87074700000000005</v>
      </c>
      <c r="Q105" s="7">
        <f t="shared" si="15"/>
        <v>0.87074700000000005</v>
      </c>
      <c r="R105" s="7">
        <f t="shared" si="15"/>
        <v>0.87074700000000005</v>
      </c>
      <c r="S105" s="7">
        <f t="shared" si="15"/>
        <v>0.92663700000000004</v>
      </c>
      <c r="T105" s="7">
        <f t="shared" si="15"/>
        <v>1</v>
      </c>
      <c r="U105" s="7">
        <f t="shared" si="15"/>
        <v>1</v>
      </c>
      <c r="V105" s="7">
        <f t="shared" si="15"/>
        <v>1</v>
      </c>
      <c r="W105" s="7">
        <f t="shared" si="15"/>
        <v>1</v>
      </c>
      <c r="X105" s="7">
        <f t="shared" si="15"/>
        <v>1</v>
      </c>
      <c r="Y105" s="7">
        <f t="shared" si="15"/>
        <v>1</v>
      </c>
      <c r="AA105" s="154">
        <f t="shared" si="17"/>
        <v>1</v>
      </c>
      <c r="AB105" s="14">
        <f t="shared" si="18"/>
        <v>1</v>
      </c>
      <c r="AC105" s="14" t="str">
        <f t="shared" si="19"/>
        <v/>
      </c>
      <c r="AD105" s="14" t="str">
        <f t="shared" si="20"/>
        <v/>
      </c>
      <c r="AE105" s="14" t="str">
        <f t="shared" si="21"/>
        <v/>
      </c>
      <c r="AF105" s="14" t="str">
        <f t="shared" si="22"/>
        <v/>
      </c>
      <c r="AG105" s="154" t="str">
        <f t="shared" si="23"/>
        <v/>
      </c>
    </row>
    <row r="106" spans="1:33" x14ac:dyDescent="0.25">
      <c r="A106" s="18">
        <v>1928</v>
      </c>
      <c r="B106" s="18">
        <v>1927</v>
      </c>
      <c r="C106" s="18">
        <v>12</v>
      </c>
      <c r="D106" s="154" t="s">
        <v>113</v>
      </c>
      <c r="E106" s="154" t="str">
        <f t="shared" si="16"/>
        <v>1928 12</v>
      </c>
      <c r="F106" s="17">
        <v>2748.398126</v>
      </c>
      <c r="G106" s="14">
        <v>1</v>
      </c>
      <c r="H106" s="17"/>
      <c r="I106" s="54">
        <v>1996</v>
      </c>
      <c r="J106" s="55">
        <v>1</v>
      </c>
      <c r="L106" s="154">
        <v>75</v>
      </c>
      <c r="M106" s="10">
        <v>1996</v>
      </c>
      <c r="N106" s="7">
        <f t="shared" si="15"/>
        <v>1</v>
      </c>
      <c r="O106" s="7">
        <f t="shared" si="15"/>
        <v>1</v>
      </c>
      <c r="P106" s="7">
        <f t="shared" si="15"/>
        <v>1</v>
      </c>
      <c r="Q106" s="7">
        <f t="shared" si="15"/>
        <v>1</v>
      </c>
      <c r="R106" s="7">
        <f t="shared" si="15"/>
        <v>1</v>
      </c>
      <c r="S106" s="7">
        <f t="shared" si="15"/>
        <v>1</v>
      </c>
      <c r="T106" s="7">
        <f t="shared" si="15"/>
        <v>1</v>
      </c>
      <c r="U106" s="7">
        <f t="shared" si="15"/>
        <v>1</v>
      </c>
      <c r="V106" s="7">
        <f t="shared" si="15"/>
        <v>1</v>
      </c>
      <c r="W106" s="7">
        <f t="shared" si="15"/>
        <v>1</v>
      </c>
      <c r="X106" s="7">
        <f t="shared" si="15"/>
        <v>1</v>
      </c>
      <c r="Y106" s="7">
        <f t="shared" si="15"/>
        <v>1</v>
      </c>
      <c r="AA106" s="154">
        <f t="shared" si="17"/>
        <v>1</v>
      </c>
      <c r="AB106" s="14">
        <f t="shared" si="18"/>
        <v>1</v>
      </c>
      <c r="AC106" s="14" t="str">
        <f t="shared" si="19"/>
        <v/>
      </c>
      <c r="AD106" s="14" t="str">
        <f t="shared" si="20"/>
        <v/>
      </c>
      <c r="AE106" s="14" t="str">
        <f t="shared" si="21"/>
        <v/>
      </c>
      <c r="AF106" s="14" t="str">
        <f t="shared" si="22"/>
        <v/>
      </c>
      <c r="AG106" s="154" t="str">
        <f t="shared" si="23"/>
        <v/>
      </c>
    </row>
    <row r="107" spans="1:33" x14ac:dyDescent="0.25">
      <c r="A107" s="18">
        <v>1928</v>
      </c>
      <c r="B107" s="18">
        <v>1928</v>
      </c>
      <c r="C107" s="18">
        <v>1</v>
      </c>
      <c r="D107" s="154" t="s">
        <v>114</v>
      </c>
      <c r="E107" s="154" t="str">
        <f t="shared" si="16"/>
        <v>1928 1</v>
      </c>
      <c r="F107" s="17">
        <v>3050.3943939999999</v>
      </c>
      <c r="G107" s="14">
        <v>1</v>
      </c>
      <c r="H107" s="17"/>
      <c r="I107" s="54">
        <v>1997</v>
      </c>
      <c r="J107" s="55">
        <v>1</v>
      </c>
      <c r="L107" s="154">
        <v>76</v>
      </c>
      <c r="M107" s="10">
        <v>1997</v>
      </c>
      <c r="N107" s="7">
        <f t="shared" si="15"/>
        <v>1</v>
      </c>
      <c r="O107" s="7">
        <f t="shared" si="15"/>
        <v>1</v>
      </c>
      <c r="P107" s="7">
        <f t="shared" si="15"/>
        <v>1</v>
      </c>
      <c r="Q107" s="7">
        <f t="shared" si="15"/>
        <v>1</v>
      </c>
      <c r="R107" s="7">
        <f t="shared" si="15"/>
        <v>1</v>
      </c>
      <c r="S107" s="7">
        <f t="shared" si="15"/>
        <v>0.91246700000000003</v>
      </c>
      <c r="T107" s="7">
        <f t="shared" si="15"/>
        <v>0.91246700000000003</v>
      </c>
      <c r="U107" s="7">
        <f t="shared" si="15"/>
        <v>1</v>
      </c>
      <c r="V107" s="7">
        <f t="shared" si="15"/>
        <v>1</v>
      </c>
      <c r="W107" s="7">
        <f t="shared" si="15"/>
        <v>1</v>
      </c>
      <c r="X107" s="7">
        <f t="shared" si="15"/>
        <v>1</v>
      </c>
      <c r="Y107" s="7">
        <f t="shared" si="15"/>
        <v>1</v>
      </c>
      <c r="AA107" s="154">
        <f t="shared" si="17"/>
        <v>1</v>
      </c>
      <c r="AB107" s="14">
        <f t="shared" si="18"/>
        <v>1</v>
      </c>
      <c r="AC107" s="14" t="str">
        <f t="shared" si="19"/>
        <v/>
      </c>
      <c r="AD107" s="14" t="str">
        <f t="shared" si="20"/>
        <v/>
      </c>
      <c r="AE107" s="14" t="str">
        <f t="shared" si="21"/>
        <v/>
      </c>
      <c r="AF107" s="14" t="str">
        <f t="shared" si="22"/>
        <v/>
      </c>
      <c r="AG107" s="154" t="str">
        <f t="shared" si="23"/>
        <v/>
      </c>
    </row>
    <row r="108" spans="1:33" x14ac:dyDescent="0.25">
      <c r="A108" s="18">
        <v>1928</v>
      </c>
      <c r="B108" s="18">
        <v>1928</v>
      </c>
      <c r="C108" s="18">
        <v>2</v>
      </c>
      <c r="D108" s="154" t="s">
        <v>115</v>
      </c>
      <c r="E108" s="154" t="str">
        <f t="shared" si="16"/>
        <v>1928 2</v>
      </c>
      <c r="F108" s="17">
        <v>3553.6873070000001</v>
      </c>
      <c r="G108" s="14">
        <v>1</v>
      </c>
      <c r="H108" s="17"/>
      <c r="I108" s="54">
        <v>1998</v>
      </c>
      <c r="J108" s="55">
        <v>1</v>
      </c>
      <c r="L108" s="154">
        <v>77</v>
      </c>
      <c r="M108" s="10">
        <v>1998</v>
      </c>
      <c r="N108" s="7">
        <f t="shared" si="15"/>
        <v>1</v>
      </c>
      <c r="O108" s="7">
        <f t="shared" si="15"/>
        <v>1</v>
      </c>
      <c r="P108" s="7">
        <f t="shared" si="15"/>
        <v>1</v>
      </c>
      <c r="Q108" s="7">
        <f t="shared" si="15"/>
        <v>1</v>
      </c>
      <c r="R108" s="7">
        <f t="shared" si="15"/>
        <v>1</v>
      </c>
      <c r="S108" s="7">
        <f t="shared" si="15"/>
        <v>1</v>
      </c>
      <c r="T108" s="7">
        <f t="shared" si="15"/>
        <v>1</v>
      </c>
      <c r="U108" s="7">
        <f t="shared" si="15"/>
        <v>1</v>
      </c>
      <c r="V108" s="7">
        <f t="shared" si="15"/>
        <v>1</v>
      </c>
      <c r="W108" s="7">
        <f t="shared" si="15"/>
        <v>1</v>
      </c>
      <c r="X108" s="7">
        <f t="shared" si="15"/>
        <v>1</v>
      </c>
      <c r="Y108" s="7">
        <f t="shared" si="15"/>
        <v>1</v>
      </c>
      <c r="AA108" s="154">
        <f t="shared" si="17"/>
        <v>1</v>
      </c>
      <c r="AB108" s="14">
        <f t="shared" si="18"/>
        <v>1</v>
      </c>
      <c r="AC108" s="14" t="str">
        <f t="shared" si="19"/>
        <v/>
      </c>
      <c r="AD108" s="14" t="str">
        <f t="shared" si="20"/>
        <v/>
      </c>
      <c r="AE108" s="14" t="str">
        <f t="shared" si="21"/>
        <v/>
      </c>
      <c r="AF108" s="14" t="str">
        <f t="shared" si="22"/>
        <v/>
      </c>
      <c r="AG108" s="154" t="str">
        <f t="shared" si="23"/>
        <v/>
      </c>
    </row>
    <row r="109" spans="1:33" x14ac:dyDescent="0.25">
      <c r="A109" s="18">
        <v>1928</v>
      </c>
      <c r="B109" s="18">
        <v>1928</v>
      </c>
      <c r="C109" s="18">
        <v>3</v>
      </c>
      <c r="D109" s="154" t="s">
        <v>116</v>
      </c>
      <c r="E109" s="154" t="str">
        <f t="shared" si="16"/>
        <v>1928 3</v>
      </c>
      <c r="F109" s="17">
        <v>3965</v>
      </c>
      <c r="G109" s="14">
        <v>0.45158399999999999</v>
      </c>
      <c r="H109" s="17"/>
      <c r="I109" s="54">
        <v>1999</v>
      </c>
      <c r="J109" s="55">
        <v>1</v>
      </c>
      <c r="L109" s="154">
        <v>78</v>
      </c>
      <c r="M109" s="10">
        <v>1999</v>
      </c>
      <c r="N109" s="7">
        <f t="shared" si="15"/>
        <v>1</v>
      </c>
      <c r="O109" s="7">
        <f t="shared" si="15"/>
        <v>1</v>
      </c>
      <c r="P109" s="7">
        <f t="shared" si="15"/>
        <v>1</v>
      </c>
      <c r="Q109" s="7">
        <f t="shared" si="15"/>
        <v>1</v>
      </c>
      <c r="R109" s="7">
        <f t="shared" si="15"/>
        <v>1</v>
      </c>
      <c r="S109" s="7">
        <f t="shared" si="15"/>
        <v>1</v>
      </c>
      <c r="T109" s="7">
        <f t="shared" si="15"/>
        <v>1</v>
      </c>
      <c r="U109" s="7">
        <f t="shared" si="15"/>
        <v>1</v>
      </c>
      <c r="V109" s="7">
        <f t="shared" si="15"/>
        <v>1</v>
      </c>
      <c r="W109" s="7">
        <f t="shared" si="15"/>
        <v>1</v>
      </c>
      <c r="X109" s="7">
        <f t="shared" si="15"/>
        <v>1</v>
      </c>
      <c r="Y109" s="7">
        <f t="shared" si="15"/>
        <v>1</v>
      </c>
      <c r="AA109" s="154">
        <f t="shared" si="17"/>
        <v>1</v>
      </c>
      <c r="AB109" s="14">
        <f t="shared" si="18"/>
        <v>1</v>
      </c>
      <c r="AC109" s="14" t="str">
        <f t="shared" si="19"/>
        <v/>
      </c>
      <c r="AD109" s="14" t="str">
        <f t="shared" si="20"/>
        <v/>
      </c>
      <c r="AE109" s="14" t="str">
        <f t="shared" si="21"/>
        <v/>
      </c>
      <c r="AF109" s="14" t="str">
        <f t="shared" si="22"/>
        <v/>
      </c>
      <c r="AG109" s="154" t="str">
        <f t="shared" si="23"/>
        <v/>
      </c>
    </row>
    <row r="110" spans="1:33" x14ac:dyDescent="0.25">
      <c r="A110" s="18">
        <v>1928</v>
      </c>
      <c r="B110" s="18">
        <v>1928</v>
      </c>
      <c r="C110" s="18">
        <v>4</v>
      </c>
      <c r="D110" s="154" t="s">
        <v>117</v>
      </c>
      <c r="E110" s="154" t="str">
        <f t="shared" si="16"/>
        <v>1928 4</v>
      </c>
      <c r="F110" s="17">
        <v>4552</v>
      </c>
      <c r="G110" s="14">
        <v>0.72008499999999998</v>
      </c>
      <c r="H110" s="17"/>
      <c r="I110" s="54">
        <v>2000</v>
      </c>
      <c r="J110" s="55">
        <v>2</v>
      </c>
      <c r="L110" s="154">
        <v>79</v>
      </c>
      <c r="M110" s="10">
        <v>2000</v>
      </c>
      <c r="N110" s="7">
        <f t="shared" si="15"/>
        <v>1</v>
      </c>
      <c r="O110" s="7">
        <f t="shared" si="15"/>
        <v>1</v>
      </c>
      <c r="P110" s="7">
        <f t="shared" si="15"/>
        <v>1</v>
      </c>
      <c r="Q110" s="7">
        <f t="shared" si="15"/>
        <v>1</v>
      </c>
      <c r="R110" s="7">
        <f t="shared" si="15"/>
        <v>1</v>
      </c>
      <c r="S110" s="7">
        <f t="shared" si="15"/>
        <v>1</v>
      </c>
      <c r="T110" s="7">
        <f t="shared" si="15"/>
        <v>1</v>
      </c>
      <c r="U110" s="7">
        <f t="shared" si="15"/>
        <v>1</v>
      </c>
      <c r="V110" s="7">
        <f t="shared" si="15"/>
        <v>1</v>
      </c>
      <c r="W110" s="7">
        <f t="shared" si="15"/>
        <v>1</v>
      </c>
      <c r="X110" s="7">
        <f t="shared" si="15"/>
        <v>1</v>
      </c>
      <c r="Y110" s="7">
        <f t="shared" si="15"/>
        <v>1</v>
      </c>
      <c r="AA110" s="154">
        <f t="shared" si="17"/>
        <v>1</v>
      </c>
      <c r="AB110" s="14" t="str">
        <f t="shared" si="18"/>
        <v/>
      </c>
      <c r="AC110" s="14">
        <f t="shared" si="19"/>
        <v>1</v>
      </c>
      <c r="AD110" s="14" t="str">
        <f t="shared" si="20"/>
        <v/>
      </c>
      <c r="AE110" s="14" t="str">
        <f t="shared" si="21"/>
        <v/>
      </c>
      <c r="AF110" s="14" t="str">
        <f t="shared" si="22"/>
        <v/>
      </c>
      <c r="AG110" s="154" t="str">
        <f t="shared" si="23"/>
        <v/>
      </c>
    </row>
    <row r="111" spans="1:33" x14ac:dyDescent="0.25">
      <c r="A111" s="18">
        <v>1928</v>
      </c>
      <c r="B111" s="18">
        <v>1928</v>
      </c>
      <c r="C111" s="18">
        <v>5</v>
      </c>
      <c r="D111" s="154" t="s">
        <v>118</v>
      </c>
      <c r="E111" s="154" t="str">
        <f t="shared" si="16"/>
        <v>1928 5</v>
      </c>
      <c r="F111" s="17">
        <v>4466.2933810000004</v>
      </c>
      <c r="G111" s="14">
        <v>0.86410299999999995</v>
      </c>
      <c r="H111" s="17"/>
      <c r="I111" s="54">
        <v>2001</v>
      </c>
      <c r="J111" s="55">
        <v>4</v>
      </c>
      <c r="L111" s="154">
        <v>80</v>
      </c>
      <c r="M111" s="10">
        <v>2001</v>
      </c>
      <c r="N111" s="7">
        <f t="shared" si="15"/>
        <v>1</v>
      </c>
      <c r="O111" s="7">
        <f t="shared" si="15"/>
        <v>1</v>
      </c>
      <c r="P111" s="7">
        <f t="shared" si="15"/>
        <v>1</v>
      </c>
      <c r="Q111" s="7">
        <f t="shared" si="15"/>
        <v>1</v>
      </c>
      <c r="R111" s="7">
        <f t="shared" si="15"/>
        <v>1</v>
      </c>
      <c r="S111" s="7">
        <f t="shared" si="15"/>
        <v>0.39491399999999999</v>
      </c>
      <c r="T111" s="7">
        <f t="shared" si="15"/>
        <v>0.41814899999999999</v>
      </c>
      <c r="U111" s="7">
        <f t="shared" si="15"/>
        <v>0.42990299999999998</v>
      </c>
      <c r="V111" s="7">
        <f t="shared" si="15"/>
        <v>0.42990299999999998</v>
      </c>
      <c r="W111" s="7">
        <f t="shared" si="15"/>
        <v>0.42990299999999998</v>
      </c>
      <c r="X111" s="7">
        <f t="shared" si="15"/>
        <v>0.42990299999999998</v>
      </c>
      <c r="Y111" s="7">
        <f t="shared" si="15"/>
        <v>0.42990299999999998</v>
      </c>
      <c r="AA111" s="154">
        <f t="shared" si="17"/>
        <v>0.42990299999999998</v>
      </c>
      <c r="AB111" s="14" t="str">
        <f t="shared" si="18"/>
        <v/>
      </c>
      <c r="AC111" s="14" t="str">
        <f t="shared" si="19"/>
        <v/>
      </c>
      <c r="AD111" s="14" t="str">
        <f t="shared" si="20"/>
        <v/>
      </c>
      <c r="AE111" s="14">
        <f t="shared" si="21"/>
        <v>0.42990299999999998</v>
      </c>
      <c r="AF111" s="14" t="str">
        <f t="shared" si="22"/>
        <v/>
      </c>
      <c r="AG111" s="154">
        <f t="shared" si="23"/>
        <v>0.42990299999999998</v>
      </c>
    </row>
    <row r="112" spans="1:33" x14ac:dyDescent="0.25">
      <c r="A112" s="18">
        <v>1928</v>
      </c>
      <c r="B112" s="18">
        <v>1928</v>
      </c>
      <c r="C112" s="18">
        <v>6</v>
      </c>
      <c r="D112" s="154" t="s">
        <v>119</v>
      </c>
      <c r="E112" s="154" t="str">
        <f t="shared" si="16"/>
        <v>1928 6</v>
      </c>
      <c r="F112" s="17">
        <v>3910.4873050000001</v>
      </c>
      <c r="G112" s="14">
        <v>0.86410299999999995</v>
      </c>
      <c r="H112" s="17"/>
      <c r="I112" s="54">
        <v>2002</v>
      </c>
      <c r="J112" s="55">
        <v>4</v>
      </c>
      <c r="L112" s="154">
        <v>81</v>
      </c>
      <c r="M112" s="10">
        <v>2002</v>
      </c>
      <c r="N112" s="7">
        <f t="shared" si="15"/>
        <v>0.42990299999999998</v>
      </c>
      <c r="O112" s="7">
        <f t="shared" si="15"/>
        <v>0.42990299999999998</v>
      </c>
      <c r="P112" s="7">
        <f t="shared" si="15"/>
        <v>0.42990299999999998</v>
      </c>
      <c r="Q112" s="7">
        <f t="shared" si="15"/>
        <v>0.42990299999999998</v>
      </c>
      <c r="R112" s="7">
        <f t="shared" si="15"/>
        <v>0.42990299999999998</v>
      </c>
      <c r="S112" s="7">
        <f t="shared" si="15"/>
        <v>0.748525</v>
      </c>
      <c r="T112" s="7">
        <f t="shared" si="15"/>
        <v>0.92701800000000001</v>
      </c>
      <c r="U112" s="7">
        <f t="shared" si="15"/>
        <v>1</v>
      </c>
      <c r="V112" s="7">
        <f t="shared" si="15"/>
        <v>1</v>
      </c>
      <c r="W112" s="7">
        <f t="shared" si="15"/>
        <v>1</v>
      </c>
      <c r="X112" s="7">
        <f t="shared" si="15"/>
        <v>1</v>
      </c>
      <c r="Y112" s="7">
        <f t="shared" si="15"/>
        <v>1</v>
      </c>
      <c r="AA112" s="154">
        <f t="shared" si="17"/>
        <v>1</v>
      </c>
      <c r="AB112" s="14" t="str">
        <f t="shared" si="18"/>
        <v/>
      </c>
      <c r="AC112" s="14" t="str">
        <f t="shared" si="19"/>
        <v/>
      </c>
      <c r="AD112" s="14" t="str">
        <f t="shared" si="20"/>
        <v/>
      </c>
      <c r="AE112" s="14">
        <f t="shared" si="21"/>
        <v>1</v>
      </c>
      <c r="AF112" s="14" t="str">
        <f t="shared" si="22"/>
        <v/>
      </c>
      <c r="AG112" s="154">
        <f t="shared" si="23"/>
        <v>1</v>
      </c>
    </row>
    <row r="113" spans="1:33" x14ac:dyDescent="0.25">
      <c r="A113" s="18">
        <v>1928</v>
      </c>
      <c r="B113" s="18">
        <v>1928</v>
      </c>
      <c r="C113" s="18">
        <v>7</v>
      </c>
      <c r="D113" s="154" t="s">
        <v>120</v>
      </c>
      <c r="E113" s="154" t="str">
        <f t="shared" si="16"/>
        <v>1928 7</v>
      </c>
      <c r="F113" s="17">
        <v>3200</v>
      </c>
      <c r="G113" s="14">
        <v>0.86410299999999995</v>
      </c>
      <c r="H113" s="17"/>
      <c r="I113" s="54">
        <v>2003</v>
      </c>
      <c r="J113" s="55">
        <v>2</v>
      </c>
      <c r="L113" s="154">
        <v>82</v>
      </c>
      <c r="M113" s="10">
        <v>2003</v>
      </c>
      <c r="N113" s="7">
        <f t="shared" si="15"/>
        <v>1</v>
      </c>
      <c r="O113" s="7">
        <f t="shared" si="15"/>
        <v>1</v>
      </c>
      <c r="P113" s="7">
        <f t="shared" si="15"/>
        <v>1</v>
      </c>
      <c r="Q113" s="7">
        <f t="shared" si="15"/>
        <v>1</v>
      </c>
      <c r="R113" s="7">
        <f t="shared" si="15"/>
        <v>1</v>
      </c>
      <c r="S113" s="7">
        <f t="shared" si="15"/>
        <v>0.85295699999999997</v>
      </c>
      <c r="T113" s="7">
        <f t="shared" si="15"/>
        <v>1</v>
      </c>
      <c r="U113" s="7">
        <f t="shared" si="15"/>
        <v>1</v>
      </c>
      <c r="V113" s="7">
        <f t="shared" si="15"/>
        <v>1</v>
      </c>
      <c r="W113" s="7">
        <f t="shared" si="15"/>
        <v>1</v>
      </c>
      <c r="X113" s="7">
        <f t="shared" si="15"/>
        <v>1</v>
      </c>
      <c r="Y113" s="7">
        <f t="shared" si="15"/>
        <v>1</v>
      </c>
      <c r="AA113" s="154">
        <f t="shared" si="17"/>
        <v>1</v>
      </c>
      <c r="AB113" s="14" t="str">
        <f t="shared" si="18"/>
        <v/>
      </c>
      <c r="AC113" s="14">
        <f t="shared" si="19"/>
        <v>1</v>
      </c>
      <c r="AD113" s="14" t="str">
        <f t="shared" si="20"/>
        <v/>
      </c>
      <c r="AE113" s="14" t="str">
        <f t="shared" si="21"/>
        <v/>
      </c>
      <c r="AF113" s="14" t="str">
        <f t="shared" si="22"/>
        <v/>
      </c>
      <c r="AG113" s="154" t="str">
        <f t="shared" si="23"/>
        <v/>
      </c>
    </row>
    <row r="114" spans="1:33" x14ac:dyDescent="0.25">
      <c r="A114" s="18">
        <v>1928</v>
      </c>
      <c r="B114" s="18">
        <v>1928</v>
      </c>
      <c r="C114" s="18">
        <v>8</v>
      </c>
      <c r="D114" s="154" t="s">
        <v>121</v>
      </c>
      <c r="E114" s="154" t="str">
        <f t="shared" si="16"/>
        <v>1928 8</v>
      </c>
      <c r="F114" s="17">
        <v>2788.6600490000001</v>
      </c>
      <c r="G114" s="14">
        <v>0.86410299999999995</v>
      </c>
      <c r="H114" s="17"/>
      <c r="J114" s="55"/>
    </row>
    <row r="115" spans="1:33" x14ac:dyDescent="0.25">
      <c r="A115" s="18">
        <v>1928</v>
      </c>
      <c r="B115" s="18">
        <v>1928</v>
      </c>
      <c r="C115" s="18">
        <v>9</v>
      </c>
      <c r="D115" s="154" t="s">
        <v>122</v>
      </c>
      <c r="E115" s="154" t="str">
        <f t="shared" si="16"/>
        <v>1928 9</v>
      </c>
      <c r="F115" s="17">
        <v>2386.356076</v>
      </c>
      <c r="G115" s="14">
        <v>0.86410299999999995</v>
      </c>
      <c r="H115" s="17"/>
      <c r="L115" s="66"/>
      <c r="M115" s="66"/>
      <c r="N115" s="66"/>
      <c r="O115" s="66"/>
      <c r="P115" s="66"/>
      <c r="Q115" s="66"/>
      <c r="R115" s="66"/>
      <c r="S115" s="66"/>
      <c r="T115" s="66"/>
      <c r="U115" s="66"/>
      <c r="V115" s="66"/>
      <c r="W115" s="66"/>
      <c r="X115" s="66"/>
      <c r="Y115" s="66"/>
    </row>
    <row r="116" spans="1:33" x14ac:dyDescent="0.25">
      <c r="A116" s="18">
        <v>1929</v>
      </c>
      <c r="B116" s="18">
        <v>1928</v>
      </c>
      <c r="C116" s="18">
        <v>10</v>
      </c>
      <c r="D116" s="154" t="s">
        <v>123</v>
      </c>
      <c r="E116" s="154" t="str">
        <f t="shared" si="16"/>
        <v>1929 10</v>
      </c>
      <c r="F116" s="17">
        <v>2247.018188</v>
      </c>
      <c r="G116" s="14">
        <v>0.86410299999999995</v>
      </c>
      <c r="H116" s="17"/>
      <c r="L116" s="67"/>
      <c r="M116" s="68"/>
      <c r="N116" s="69"/>
      <c r="O116" s="69"/>
      <c r="P116" s="69"/>
      <c r="Q116" s="69"/>
      <c r="R116" s="69"/>
      <c r="S116" s="69"/>
      <c r="T116" s="69"/>
      <c r="U116" s="69"/>
      <c r="V116" s="69"/>
      <c r="W116" s="69"/>
      <c r="X116" s="69"/>
      <c r="Y116" s="69"/>
    </row>
    <row r="117" spans="1:33" x14ac:dyDescent="0.25">
      <c r="A117" s="18">
        <v>1929</v>
      </c>
      <c r="B117" s="18">
        <v>1928</v>
      </c>
      <c r="C117" s="18">
        <v>11</v>
      </c>
      <c r="D117" s="154" t="s">
        <v>124</v>
      </c>
      <c r="E117" s="154" t="str">
        <f t="shared" si="16"/>
        <v>1929 11</v>
      </c>
      <c r="F117" s="17">
        <v>2170.1479159999999</v>
      </c>
      <c r="G117" s="14">
        <v>0.86410299999999995</v>
      </c>
      <c r="H117" s="17"/>
      <c r="L117" s="150"/>
      <c r="M117" s="68"/>
      <c r="N117" s="69"/>
      <c r="O117" s="69"/>
      <c r="P117" s="69"/>
      <c r="Q117" s="69"/>
      <c r="R117" s="69"/>
      <c r="S117" s="69"/>
      <c r="T117" s="69"/>
      <c r="U117" s="69"/>
      <c r="V117" s="69"/>
      <c r="W117" s="69"/>
      <c r="X117" s="69"/>
      <c r="Y117" s="69"/>
    </row>
    <row r="118" spans="1:33" x14ac:dyDescent="0.25">
      <c r="A118" s="18">
        <v>1929</v>
      </c>
      <c r="B118" s="18">
        <v>1928</v>
      </c>
      <c r="C118" s="18">
        <v>12</v>
      </c>
      <c r="D118" s="154" t="s">
        <v>125</v>
      </c>
      <c r="E118" s="154" t="str">
        <f t="shared" si="16"/>
        <v>1929 12</v>
      </c>
      <c r="F118" s="17">
        <v>2240.0240079999999</v>
      </c>
      <c r="G118" s="14">
        <v>0.86410299999999995</v>
      </c>
      <c r="H118" s="17"/>
      <c r="L118" s="66"/>
      <c r="M118" s="46"/>
      <c r="N118" s="13"/>
      <c r="O118" s="13"/>
      <c r="P118" s="13"/>
      <c r="Q118" s="13"/>
      <c r="R118" s="13"/>
      <c r="S118" s="13"/>
      <c r="T118" s="13"/>
      <c r="U118" s="13"/>
      <c r="V118" s="13"/>
      <c r="W118" s="13"/>
      <c r="X118" s="13"/>
      <c r="Y118" s="13"/>
    </row>
    <row r="119" spans="1:33" x14ac:dyDescent="0.25">
      <c r="A119" s="18">
        <v>1929</v>
      </c>
      <c r="B119" s="18">
        <v>1929</v>
      </c>
      <c r="C119" s="18">
        <v>1</v>
      </c>
      <c r="D119" s="154" t="s">
        <v>126</v>
      </c>
      <c r="E119" s="154" t="str">
        <f t="shared" si="16"/>
        <v>1929 1</v>
      </c>
      <c r="F119" s="17">
        <v>2504.3816350000002</v>
      </c>
      <c r="G119" s="14">
        <v>0.86410299999999995</v>
      </c>
      <c r="H119" s="17"/>
      <c r="L119" s="66"/>
      <c r="M119" s="71"/>
      <c r="N119" s="40"/>
      <c r="O119" s="40"/>
      <c r="P119" s="40"/>
      <c r="Q119" s="40"/>
      <c r="R119" s="40"/>
      <c r="S119" s="40"/>
      <c r="T119" s="40"/>
      <c r="U119" s="40"/>
      <c r="V119" s="40"/>
      <c r="W119" s="40"/>
      <c r="X119" s="40"/>
      <c r="Y119" s="40"/>
    </row>
    <row r="120" spans="1:33" x14ac:dyDescent="0.25">
      <c r="A120" s="18">
        <v>1929</v>
      </c>
      <c r="B120" s="18">
        <v>1929</v>
      </c>
      <c r="C120" s="18">
        <v>2</v>
      </c>
      <c r="D120" s="154" t="s">
        <v>127</v>
      </c>
      <c r="E120" s="154" t="str">
        <f t="shared" si="16"/>
        <v>1929 2</v>
      </c>
      <c r="F120" s="17">
        <v>2689.5652239999999</v>
      </c>
      <c r="G120" s="14">
        <v>0.86410299999999995</v>
      </c>
      <c r="H120" s="17"/>
      <c r="L120" s="66"/>
      <c r="M120" s="71"/>
      <c r="N120" s="40"/>
      <c r="O120" s="40"/>
      <c r="P120" s="40"/>
      <c r="Q120" s="40"/>
      <c r="R120" s="40"/>
      <c r="S120" s="40"/>
      <c r="T120" s="40"/>
      <c r="U120" s="40"/>
      <c r="V120" s="40"/>
      <c r="W120" s="40"/>
      <c r="X120" s="40"/>
      <c r="Y120" s="40"/>
    </row>
    <row r="121" spans="1:33" x14ac:dyDescent="0.25">
      <c r="A121" s="18">
        <v>1929</v>
      </c>
      <c r="B121" s="18">
        <v>1929</v>
      </c>
      <c r="C121" s="18">
        <v>3</v>
      </c>
      <c r="D121" s="154" t="s">
        <v>128</v>
      </c>
      <c r="E121" s="154" t="str">
        <f t="shared" si="16"/>
        <v>1929 3</v>
      </c>
      <c r="F121" s="17">
        <v>2860.616274</v>
      </c>
      <c r="G121" s="14">
        <v>0.11060399999999999</v>
      </c>
      <c r="H121" s="17"/>
      <c r="L121" s="66"/>
      <c r="M121" s="71"/>
      <c r="N121" s="40"/>
      <c r="O121" s="40"/>
      <c r="P121" s="40"/>
      <c r="Q121" s="40"/>
      <c r="R121" s="40"/>
      <c r="S121" s="40"/>
      <c r="T121" s="40"/>
      <c r="U121" s="40"/>
      <c r="V121" s="40"/>
      <c r="W121" s="40"/>
      <c r="X121" s="40"/>
      <c r="Y121" s="40"/>
    </row>
    <row r="122" spans="1:33" x14ac:dyDescent="0.25">
      <c r="A122" s="18">
        <v>1929</v>
      </c>
      <c r="B122" s="18">
        <v>1929</v>
      </c>
      <c r="C122" s="18">
        <v>4</v>
      </c>
      <c r="D122" s="154" t="s">
        <v>129</v>
      </c>
      <c r="E122" s="154" t="str">
        <f t="shared" si="16"/>
        <v>1929 4</v>
      </c>
      <c r="F122" s="17">
        <v>3065.5909270000002</v>
      </c>
      <c r="G122" s="14">
        <v>0.124711</v>
      </c>
      <c r="H122" s="17"/>
      <c r="L122" s="66"/>
      <c r="M122" s="71"/>
      <c r="N122" s="40"/>
      <c r="O122" s="40"/>
      <c r="P122" s="40"/>
      <c r="Q122" s="40"/>
      <c r="R122" s="40"/>
      <c r="S122" s="40"/>
      <c r="T122" s="40"/>
      <c r="U122" s="40"/>
      <c r="V122" s="40"/>
      <c r="W122" s="40"/>
      <c r="X122" s="40"/>
      <c r="Y122" s="40"/>
    </row>
    <row r="123" spans="1:33" x14ac:dyDescent="0.25">
      <c r="A123" s="18">
        <v>1929</v>
      </c>
      <c r="B123" s="18">
        <v>1929</v>
      </c>
      <c r="C123" s="18">
        <v>5</v>
      </c>
      <c r="D123" s="154" t="s">
        <v>130</v>
      </c>
      <c r="E123" s="154" t="str">
        <f t="shared" si="16"/>
        <v>1929 5</v>
      </c>
      <c r="F123" s="17">
        <v>2895.9856679999998</v>
      </c>
      <c r="G123" s="14">
        <v>0.124711</v>
      </c>
      <c r="H123" s="17"/>
      <c r="L123" s="66"/>
      <c r="M123" s="71"/>
      <c r="N123" s="40"/>
      <c r="O123" s="40"/>
      <c r="P123" s="40"/>
      <c r="Q123" s="40"/>
      <c r="R123" s="40"/>
      <c r="S123" s="40"/>
      <c r="T123" s="40"/>
      <c r="U123" s="40"/>
      <c r="V123" s="40"/>
      <c r="W123" s="40"/>
      <c r="X123" s="40"/>
      <c r="Y123" s="40"/>
    </row>
    <row r="124" spans="1:33" x14ac:dyDescent="0.25">
      <c r="A124" s="18">
        <v>1929</v>
      </c>
      <c r="B124" s="18">
        <v>1929</v>
      </c>
      <c r="C124" s="18">
        <v>6</v>
      </c>
      <c r="D124" s="154" t="s">
        <v>131</v>
      </c>
      <c r="E124" s="154" t="str">
        <f t="shared" si="16"/>
        <v>1929 6</v>
      </c>
      <c r="F124" s="17">
        <v>2603.8313629999998</v>
      </c>
      <c r="G124" s="14">
        <v>0.124711</v>
      </c>
      <c r="H124" s="17"/>
      <c r="L124" s="66"/>
      <c r="M124" s="71"/>
      <c r="N124" s="40"/>
      <c r="O124" s="40"/>
      <c r="P124" s="40"/>
      <c r="Q124" s="40"/>
      <c r="R124" s="40"/>
      <c r="S124" s="40"/>
      <c r="T124" s="40"/>
      <c r="U124" s="40"/>
      <c r="V124" s="40"/>
      <c r="W124" s="40"/>
      <c r="X124" s="40"/>
      <c r="Y124" s="40"/>
    </row>
    <row r="125" spans="1:33" x14ac:dyDescent="0.25">
      <c r="A125" s="18">
        <v>1929</v>
      </c>
      <c r="B125" s="18">
        <v>1929</v>
      </c>
      <c r="C125" s="18">
        <v>7</v>
      </c>
      <c r="D125" s="154" t="s">
        <v>132</v>
      </c>
      <c r="E125" s="154" t="str">
        <f t="shared" si="16"/>
        <v>1929 7</v>
      </c>
      <c r="F125" s="17">
        <v>2277.5475750000001</v>
      </c>
      <c r="G125" s="14">
        <v>0.124711</v>
      </c>
      <c r="H125" s="17"/>
      <c r="L125" s="66"/>
      <c r="M125" s="71"/>
      <c r="N125" s="40"/>
      <c r="O125" s="40"/>
      <c r="P125" s="40"/>
      <c r="Q125" s="40"/>
      <c r="R125" s="40"/>
      <c r="S125" s="40"/>
      <c r="T125" s="40"/>
      <c r="U125" s="40"/>
      <c r="V125" s="40"/>
      <c r="W125" s="40"/>
      <c r="X125" s="40"/>
      <c r="Y125" s="40"/>
    </row>
    <row r="126" spans="1:33" x14ac:dyDescent="0.25">
      <c r="A126" s="18">
        <v>1929</v>
      </c>
      <c r="B126" s="18">
        <v>1929</v>
      </c>
      <c r="C126" s="18">
        <v>8</v>
      </c>
      <c r="D126" s="154" t="s">
        <v>133</v>
      </c>
      <c r="E126" s="154" t="str">
        <f t="shared" si="16"/>
        <v>1929 8</v>
      </c>
      <c r="F126" s="17">
        <v>1882.0737340000001</v>
      </c>
      <c r="G126" s="14">
        <v>0.124711</v>
      </c>
      <c r="H126" s="17"/>
      <c r="L126" s="66"/>
      <c r="M126" s="71"/>
      <c r="N126" s="40"/>
      <c r="O126" s="40"/>
      <c r="P126" s="40"/>
      <c r="Q126" s="40"/>
      <c r="R126" s="40"/>
      <c r="S126" s="40"/>
      <c r="T126" s="40"/>
      <c r="U126" s="40"/>
      <c r="V126" s="40"/>
      <c r="W126" s="40"/>
      <c r="X126" s="40"/>
      <c r="Y126" s="40"/>
    </row>
    <row r="127" spans="1:33" x14ac:dyDescent="0.25">
      <c r="A127" s="18">
        <v>1929</v>
      </c>
      <c r="B127" s="18">
        <v>1929</v>
      </c>
      <c r="C127" s="18">
        <v>9</v>
      </c>
      <c r="D127" s="154" t="s">
        <v>134</v>
      </c>
      <c r="E127" s="154" t="str">
        <f t="shared" si="16"/>
        <v>1929 9</v>
      </c>
      <c r="F127" s="17">
        <v>1775.820696</v>
      </c>
      <c r="G127" s="14">
        <v>0.124711</v>
      </c>
      <c r="H127" s="17"/>
      <c r="L127" s="66"/>
      <c r="M127" s="71"/>
      <c r="N127" s="40"/>
      <c r="O127" s="40"/>
      <c r="P127" s="40"/>
      <c r="Q127" s="40"/>
      <c r="R127" s="40"/>
      <c r="S127" s="40"/>
      <c r="T127" s="40"/>
      <c r="U127" s="40"/>
      <c r="V127" s="40"/>
      <c r="W127" s="40"/>
      <c r="X127" s="40"/>
      <c r="Y127" s="40"/>
    </row>
    <row r="128" spans="1:33" x14ac:dyDescent="0.25">
      <c r="A128" s="18">
        <v>1930</v>
      </c>
      <c r="B128" s="18">
        <v>1929</v>
      </c>
      <c r="C128" s="18">
        <v>10</v>
      </c>
      <c r="D128" s="154" t="s">
        <v>135</v>
      </c>
      <c r="E128" s="154" t="str">
        <f t="shared" si="16"/>
        <v>1930 10</v>
      </c>
      <c r="F128" s="17">
        <v>1633.8814950000001</v>
      </c>
      <c r="G128" s="14">
        <v>0.124711</v>
      </c>
      <c r="H128" s="17"/>
      <c r="L128" s="66"/>
      <c r="M128" s="71"/>
      <c r="N128" s="40"/>
      <c r="O128" s="40"/>
      <c r="P128" s="40"/>
      <c r="Q128" s="40"/>
      <c r="R128" s="40"/>
      <c r="S128" s="40"/>
      <c r="T128" s="40"/>
      <c r="U128" s="40"/>
      <c r="V128" s="40"/>
      <c r="W128" s="40"/>
      <c r="X128" s="40"/>
      <c r="Y128" s="40"/>
    </row>
    <row r="129" spans="1:25" x14ac:dyDescent="0.25">
      <c r="A129" s="18">
        <v>1930</v>
      </c>
      <c r="B129" s="18">
        <v>1929</v>
      </c>
      <c r="C129" s="18">
        <v>11</v>
      </c>
      <c r="D129" s="154" t="s">
        <v>136</v>
      </c>
      <c r="E129" s="154" t="str">
        <f t="shared" si="16"/>
        <v>1930 11</v>
      </c>
      <c r="F129" s="17">
        <v>1545.450818</v>
      </c>
      <c r="G129" s="14">
        <v>0.124711</v>
      </c>
      <c r="H129" s="17"/>
      <c r="L129" s="66"/>
      <c r="M129" s="71"/>
      <c r="N129" s="40"/>
      <c r="O129" s="40"/>
      <c r="P129" s="40"/>
      <c r="Q129" s="40"/>
      <c r="R129" s="40"/>
      <c r="S129" s="40"/>
      <c r="T129" s="40"/>
      <c r="U129" s="40"/>
      <c r="V129" s="40"/>
      <c r="W129" s="40"/>
      <c r="X129" s="40"/>
      <c r="Y129" s="40"/>
    </row>
    <row r="130" spans="1:25" x14ac:dyDescent="0.25">
      <c r="A130" s="18">
        <v>1930</v>
      </c>
      <c r="B130" s="18">
        <v>1929</v>
      </c>
      <c r="C130" s="18">
        <v>12</v>
      </c>
      <c r="D130" s="154" t="s">
        <v>137</v>
      </c>
      <c r="E130" s="154" t="str">
        <f t="shared" si="16"/>
        <v>1930 12</v>
      </c>
      <c r="F130" s="17">
        <v>2086.9863620000001</v>
      </c>
      <c r="G130" s="14">
        <v>0.124711</v>
      </c>
      <c r="H130" s="17"/>
      <c r="L130" s="66"/>
      <c r="M130" s="71"/>
      <c r="N130" s="40"/>
      <c r="O130" s="40"/>
      <c r="P130" s="40"/>
      <c r="Q130" s="40"/>
      <c r="R130" s="40"/>
      <c r="S130" s="40"/>
      <c r="T130" s="40"/>
      <c r="U130" s="40"/>
      <c r="V130" s="40"/>
      <c r="W130" s="40"/>
      <c r="X130" s="40"/>
      <c r="Y130" s="40"/>
    </row>
    <row r="131" spans="1:25" x14ac:dyDescent="0.25">
      <c r="A131" s="18">
        <v>1930</v>
      </c>
      <c r="B131" s="18">
        <v>1930</v>
      </c>
      <c r="C131" s="18">
        <v>1</v>
      </c>
      <c r="D131" s="154" t="s">
        <v>138</v>
      </c>
      <c r="E131" s="154" t="str">
        <f t="shared" si="16"/>
        <v>1930 1</v>
      </c>
      <c r="F131" s="17">
        <v>2287.1276050000001</v>
      </c>
      <c r="G131" s="14">
        <v>0.124711</v>
      </c>
      <c r="H131" s="17"/>
      <c r="L131" s="66"/>
      <c r="M131" s="71"/>
      <c r="N131" s="40"/>
      <c r="O131" s="40"/>
      <c r="P131" s="40"/>
      <c r="Q131" s="40"/>
      <c r="R131" s="40"/>
      <c r="S131" s="40"/>
      <c r="T131" s="40"/>
      <c r="U131" s="40"/>
      <c r="V131" s="40"/>
      <c r="W131" s="40"/>
      <c r="X131" s="40"/>
      <c r="Y131" s="40"/>
    </row>
    <row r="132" spans="1:25" x14ac:dyDescent="0.25">
      <c r="A132" s="18">
        <v>1930</v>
      </c>
      <c r="B132" s="18">
        <v>1930</v>
      </c>
      <c r="C132" s="18">
        <v>2</v>
      </c>
      <c r="D132" s="154" t="s">
        <v>139</v>
      </c>
      <c r="E132" s="154" t="str">
        <f t="shared" si="16"/>
        <v>1930 2</v>
      </c>
      <c r="F132" s="17">
        <v>2686.7628260000001</v>
      </c>
      <c r="G132" s="14">
        <v>0.124711</v>
      </c>
      <c r="H132" s="17"/>
      <c r="L132" s="66"/>
      <c r="M132" s="71"/>
      <c r="N132" s="40"/>
      <c r="O132" s="40"/>
      <c r="P132" s="40"/>
      <c r="Q132" s="40"/>
      <c r="R132" s="40"/>
      <c r="S132" s="40"/>
      <c r="T132" s="40"/>
      <c r="U132" s="40"/>
      <c r="V132" s="40"/>
      <c r="W132" s="40"/>
      <c r="X132" s="40"/>
      <c r="Y132" s="40"/>
    </row>
    <row r="133" spans="1:25" x14ac:dyDescent="0.25">
      <c r="A133" s="18">
        <v>1930</v>
      </c>
      <c r="B133" s="18">
        <v>1930</v>
      </c>
      <c r="C133" s="18">
        <v>3</v>
      </c>
      <c r="D133" s="154" t="s">
        <v>140</v>
      </c>
      <c r="E133" s="154" t="str">
        <f t="shared" si="16"/>
        <v>1930 3</v>
      </c>
      <c r="F133" s="17">
        <v>3180.2048500000001</v>
      </c>
      <c r="G133" s="14">
        <v>0.333094</v>
      </c>
      <c r="H133" s="17"/>
      <c r="L133" s="66"/>
      <c r="M133" s="71"/>
      <c r="N133" s="40"/>
      <c r="O133" s="40"/>
      <c r="P133" s="40"/>
      <c r="Q133" s="40"/>
      <c r="R133" s="40"/>
      <c r="S133" s="40"/>
      <c r="T133" s="40"/>
      <c r="U133" s="40"/>
      <c r="V133" s="40"/>
      <c r="W133" s="40"/>
      <c r="X133" s="40"/>
      <c r="Y133" s="40"/>
    </row>
    <row r="134" spans="1:25" x14ac:dyDescent="0.25">
      <c r="A134" s="18">
        <v>1930</v>
      </c>
      <c r="B134" s="18">
        <v>1930</v>
      </c>
      <c r="C134" s="18">
        <v>4</v>
      </c>
      <c r="D134" s="154" t="s">
        <v>141</v>
      </c>
      <c r="E134" s="154" t="str">
        <f t="shared" si="16"/>
        <v>1930 4</v>
      </c>
      <c r="F134" s="17">
        <v>3397.044328</v>
      </c>
      <c r="G134" s="14">
        <v>0.355653</v>
      </c>
      <c r="H134" s="17"/>
      <c r="L134" s="66"/>
      <c r="M134" s="71"/>
      <c r="N134" s="40"/>
      <c r="O134" s="40"/>
      <c r="P134" s="40"/>
      <c r="Q134" s="40"/>
      <c r="R134" s="40"/>
      <c r="S134" s="40"/>
      <c r="T134" s="40"/>
      <c r="U134" s="40"/>
      <c r="V134" s="40"/>
      <c r="W134" s="40"/>
      <c r="X134" s="40"/>
      <c r="Y134" s="40"/>
    </row>
    <row r="135" spans="1:25" x14ac:dyDescent="0.25">
      <c r="A135" s="18">
        <v>1930</v>
      </c>
      <c r="B135" s="18">
        <v>1930</v>
      </c>
      <c r="C135" s="18">
        <v>5</v>
      </c>
      <c r="D135" s="154" t="s">
        <v>142</v>
      </c>
      <c r="E135" s="154" t="str">
        <f t="shared" si="16"/>
        <v>1930 5</v>
      </c>
      <c r="F135" s="17">
        <v>3370.7546390000002</v>
      </c>
      <c r="G135" s="14">
        <v>0.36426199999999997</v>
      </c>
      <c r="H135" s="17"/>
      <c r="L135" s="66"/>
      <c r="M135" s="71"/>
      <c r="N135" s="40"/>
      <c r="O135" s="40"/>
      <c r="P135" s="40"/>
      <c r="Q135" s="40"/>
      <c r="R135" s="40"/>
      <c r="S135" s="40"/>
      <c r="T135" s="40"/>
      <c r="U135" s="40"/>
      <c r="V135" s="40"/>
      <c r="W135" s="40"/>
      <c r="X135" s="40"/>
      <c r="Y135" s="40"/>
    </row>
    <row r="136" spans="1:25" x14ac:dyDescent="0.25">
      <c r="A136" s="18">
        <v>1930</v>
      </c>
      <c r="B136" s="18">
        <v>1930</v>
      </c>
      <c r="C136" s="18">
        <v>6</v>
      </c>
      <c r="D136" s="154" t="s">
        <v>143</v>
      </c>
      <c r="E136" s="154" t="str">
        <f t="shared" si="16"/>
        <v>1930 6</v>
      </c>
      <c r="F136" s="17">
        <v>3029.7592970000001</v>
      </c>
      <c r="G136" s="14">
        <v>0.36426199999999997</v>
      </c>
      <c r="H136" s="17"/>
      <c r="L136" s="66"/>
      <c r="M136" s="71"/>
      <c r="N136" s="40"/>
      <c r="O136" s="40"/>
      <c r="P136" s="40"/>
      <c r="Q136" s="40"/>
      <c r="R136" s="40"/>
      <c r="S136" s="40"/>
      <c r="T136" s="40"/>
      <c r="U136" s="40"/>
      <c r="V136" s="40"/>
      <c r="W136" s="40"/>
      <c r="X136" s="40"/>
      <c r="Y136" s="40"/>
    </row>
    <row r="137" spans="1:25" x14ac:dyDescent="0.25">
      <c r="A137" s="18">
        <v>1930</v>
      </c>
      <c r="B137" s="18">
        <v>1930</v>
      </c>
      <c r="C137" s="18">
        <v>7</v>
      </c>
      <c r="D137" s="154" t="s">
        <v>144</v>
      </c>
      <c r="E137" s="154" t="str">
        <f t="shared" si="16"/>
        <v>1930 7</v>
      </c>
      <c r="F137" s="17">
        <v>2724.5705109999999</v>
      </c>
      <c r="G137" s="14">
        <v>0.36426199999999997</v>
      </c>
      <c r="H137" s="17"/>
      <c r="L137" s="66"/>
      <c r="M137" s="71"/>
      <c r="N137" s="40"/>
      <c r="O137" s="40"/>
      <c r="P137" s="40"/>
      <c r="Q137" s="40"/>
      <c r="R137" s="40"/>
      <c r="S137" s="40"/>
      <c r="T137" s="40"/>
      <c r="U137" s="40"/>
      <c r="V137" s="40"/>
      <c r="W137" s="40"/>
      <c r="X137" s="40"/>
      <c r="Y137" s="40"/>
    </row>
    <row r="138" spans="1:25" x14ac:dyDescent="0.25">
      <c r="A138" s="18">
        <v>1930</v>
      </c>
      <c r="B138" s="18">
        <v>1930</v>
      </c>
      <c r="C138" s="18">
        <v>8</v>
      </c>
      <c r="D138" s="154" t="s">
        <v>145</v>
      </c>
      <c r="E138" s="154" t="str">
        <f t="shared" si="16"/>
        <v>1930 8</v>
      </c>
      <c r="F138" s="17">
        <v>2438.8204930000002</v>
      </c>
      <c r="G138" s="14">
        <v>0.36426199999999997</v>
      </c>
      <c r="H138" s="17"/>
      <c r="L138" s="66"/>
      <c r="M138" s="71"/>
      <c r="N138" s="40"/>
      <c r="O138" s="40"/>
      <c r="P138" s="40"/>
      <c r="Q138" s="40"/>
      <c r="R138" s="40"/>
      <c r="S138" s="40"/>
      <c r="T138" s="40"/>
      <c r="U138" s="40"/>
      <c r="V138" s="40"/>
      <c r="W138" s="40"/>
      <c r="X138" s="40"/>
      <c r="Y138" s="40"/>
    </row>
    <row r="139" spans="1:25" x14ac:dyDescent="0.25">
      <c r="A139" s="18">
        <v>1930</v>
      </c>
      <c r="B139" s="18">
        <v>1930</v>
      </c>
      <c r="C139" s="18">
        <v>9</v>
      </c>
      <c r="D139" s="154" t="s">
        <v>146</v>
      </c>
      <c r="E139" s="154" t="str">
        <f t="shared" si="16"/>
        <v>1930 9</v>
      </c>
      <c r="F139" s="17">
        <v>2409.8302910000002</v>
      </c>
      <c r="G139" s="14">
        <v>0.36426199999999997</v>
      </c>
      <c r="H139" s="17"/>
      <c r="L139" s="66"/>
      <c r="M139" s="71"/>
      <c r="N139" s="40"/>
      <c r="O139" s="40"/>
      <c r="P139" s="40"/>
      <c r="Q139" s="40"/>
      <c r="R139" s="40"/>
      <c r="S139" s="40"/>
      <c r="T139" s="40"/>
      <c r="U139" s="40"/>
      <c r="V139" s="40"/>
      <c r="W139" s="40"/>
      <c r="X139" s="40"/>
      <c r="Y139" s="40"/>
    </row>
    <row r="140" spans="1:25" x14ac:dyDescent="0.25">
      <c r="A140" s="18">
        <v>1931</v>
      </c>
      <c r="B140" s="18">
        <v>1930</v>
      </c>
      <c r="C140" s="18">
        <v>10</v>
      </c>
      <c r="D140" s="154" t="s">
        <v>147</v>
      </c>
      <c r="E140" s="154" t="str">
        <f t="shared" si="16"/>
        <v>1931 10</v>
      </c>
      <c r="F140" s="17">
        <v>2286.051868</v>
      </c>
      <c r="G140" s="14">
        <v>0.36426199999999997</v>
      </c>
      <c r="H140" s="17"/>
      <c r="L140" s="66"/>
      <c r="M140" s="71"/>
      <c r="N140" s="40"/>
      <c r="O140" s="40"/>
      <c r="P140" s="40"/>
      <c r="Q140" s="40"/>
      <c r="R140" s="40"/>
      <c r="S140" s="40"/>
      <c r="T140" s="40"/>
      <c r="U140" s="40"/>
      <c r="V140" s="40"/>
      <c r="W140" s="40"/>
      <c r="X140" s="40"/>
      <c r="Y140" s="40"/>
    </row>
    <row r="141" spans="1:25" x14ac:dyDescent="0.25">
      <c r="A141" s="18">
        <v>1931</v>
      </c>
      <c r="B141" s="18">
        <v>1930</v>
      </c>
      <c r="C141" s="18">
        <v>11</v>
      </c>
      <c r="D141" s="154" t="s">
        <v>148</v>
      </c>
      <c r="E141" s="154" t="str">
        <f t="shared" si="16"/>
        <v>1931 11</v>
      </c>
      <c r="F141" s="17">
        <v>2257.9256679999999</v>
      </c>
      <c r="G141" s="14">
        <v>0.36426199999999997</v>
      </c>
      <c r="H141" s="17"/>
      <c r="L141" s="66"/>
      <c r="M141" s="71"/>
      <c r="N141" s="40"/>
      <c r="O141" s="40"/>
      <c r="P141" s="40"/>
      <c r="Q141" s="40"/>
      <c r="R141" s="40"/>
      <c r="S141" s="40"/>
      <c r="T141" s="40"/>
      <c r="U141" s="40"/>
      <c r="V141" s="40"/>
      <c r="W141" s="40"/>
      <c r="X141" s="40"/>
      <c r="Y141" s="40"/>
    </row>
    <row r="142" spans="1:25" x14ac:dyDescent="0.25">
      <c r="A142" s="18">
        <v>1931</v>
      </c>
      <c r="B142" s="18">
        <v>1930</v>
      </c>
      <c r="C142" s="18">
        <v>12</v>
      </c>
      <c r="D142" s="154" t="s">
        <v>149</v>
      </c>
      <c r="E142" s="154" t="str">
        <f t="shared" si="16"/>
        <v>1931 12</v>
      </c>
      <c r="F142" s="17">
        <v>2239.1350600000001</v>
      </c>
      <c r="G142" s="14">
        <v>0.36426199999999997</v>
      </c>
      <c r="H142" s="17"/>
      <c r="L142" s="66"/>
      <c r="M142" s="71"/>
      <c r="N142" s="40"/>
      <c r="O142" s="40"/>
      <c r="P142" s="40"/>
      <c r="Q142" s="40"/>
      <c r="R142" s="40"/>
      <c r="S142" s="40"/>
      <c r="T142" s="40"/>
      <c r="U142" s="40"/>
      <c r="V142" s="40"/>
      <c r="W142" s="40"/>
      <c r="X142" s="40"/>
      <c r="Y142" s="40"/>
    </row>
    <row r="143" spans="1:25" x14ac:dyDescent="0.25">
      <c r="A143" s="18">
        <v>1931</v>
      </c>
      <c r="B143" s="18">
        <v>1931</v>
      </c>
      <c r="C143" s="18">
        <v>1</v>
      </c>
      <c r="D143" s="154" t="s">
        <v>150</v>
      </c>
      <c r="E143" s="154" t="str">
        <f t="shared" si="16"/>
        <v>1931 1</v>
      </c>
      <c r="F143" s="17">
        <v>2319.6865229999999</v>
      </c>
      <c r="G143" s="14">
        <v>0.36426199999999997</v>
      </c>
      <c r="H143" s="17"/>
      <c r="L143" s="66"/>
      <c r="M143" s="71"/>
      <c r="N143" s="40"/>
      <c r="O143" s="40"/>
      <c r="P143" s="40"/>
      <c r="Q143" s="40"/>
      <c r="R143" s="40"/>
      <c r="S143" s="40"/>
      <c r="T143" s="40"/>
      <c r="U143" s="40"/>
      <c r="V143" s="40"/>
      <c r="W143" s="40"/>
      <c r="X143" s="40"/>
      <c r="Y143" s="40"/>
    </row>
    <row r="144" spans="1:25" x14ac:dyDescent="0.25">
      <c r="A144" s="18">
        <v>1931</v>
      </c>
      <c r="B144" s="18">
        <v>1931</v>
      </c>
      <c r="C144" s="18">
        <v>2</v>
      </c>
      <c r="D144" s="154" t="s">
        <v>151</v>
      </c>
      <c r="E144" s="154" t="str">
        <f t="shared" si="16"/>
        <v>1931 2</v>
      </c>
      <c r="F144" s="17">
        <v>2406.2742929999999</v>
      </c>
      <c r="G144" s="14">
        <v>0.36426199999999997</v>
      </c>
      <c r="H144" s="17"/>
      <c r="L144" s="66"/>
      <c r="M144" s="71"/>
      <c r="N144" s="40"/>
      <c r="O144" s="40"/>
      <c r="P144" s="40"/>
      <c r="Q144" s="40"/>
      <c r="R144" s="40"/>
      <c r="S144" s="40"/>
      <c r="T144" s="40"/>
      <c r="U144" s="40"/>
      <c r="V144" s="40"/>
      <c r="W144" s="40"/>
      <c r="X144" s="40"/>
      <c r="Y144" s="40"/>
    </row>
    <row r="145" spans="1:25" x14ac:dyDescent="0.25">
      <c r="A145" s="18">
        <v>1931</v>
      </c>
      <c r="B145" s="18">
        <v>1931</v>
      </c>
      <c r="C145" s="18">
        <v>3</v>
      </c>
      <c r="D145" s="154" t="s">
        <v>152</v>
      </c>
      <c r="E145" s="154" t="str">
        <f t="shared" si="16"/>
        <v>1931 3</v>
      </c>
      <c r="F145" s="17">
        <v>2572.1155829999998</v>
      </c>
      <c r="G145" s="14">
        <v>0.27961000000000003</v>
      </c>
      <c r="H145" s="17"/>
      <c r="L145" s="66"/>
      <c r="M145" s="71"/>
      <c r="N145" s="40"/>
      <c r="O145" s="40"/>
      <c r="P145" s="40"/>
      <c r="Q145" s="40"/>
      <c r="R145" s="40"/>
      <c r="S145" s="40"/>
      <c r="T145" s="40"/>
      <c r="U145" s="40"/>
      <c r="V145" s="40"/>
      <c r="W145" s="40"/>
      <c r="X145" s="40"/>
      <c r="Y145" s="40"/>
    </row>
    <row r="146" spans="1:25" x14ac:dyDescent="0.25">
      <c r="A146" s="18">
        <v>1931</v>
      </c>
      <c r="B146" s="18">
        <v>1931</v>
      </c>
      <c r="C146" s="18">
        <v>4</v>
      </c>
      <c r="D146" s="154" t="s">
        <v>153</v>
      </c>
      <c r="E146" s="154" t="str">
        <f t="shared" si="16"/>
        <v>1931 4</v>
      </c>
      <c r="F146" s="17">
        <v>2418.1651740000002</v>
      </c>
      <c r="G146" s="14">
        <v>0.27961000000000003</v>
      </c>
      <c r="H146" s="17"/>
      <c r="L146" s="66"/>
      <c r="M146" s="71"/>
      <c r="N146" s="40"/>
      <c r="O146" s="40"/>
      <c r="P146" s="40"/>
      <c r="Q146" s="40"/>
      <c r="R146" s="40"/>
      <c r="S146" s="40"/>
      <c r="T146" s="40"/>
      <c r="U146" s="40"/>
      <c r="V146" s="40"/>
      <c r="W146" s="40"/>
      <c r="X146" s="40"/>
      <c r="Y146" s="40"/>
    </row>
    <row r="147" spans="1:25" x14ac:dyDescent="0.25">
      <c r="A147" s="18">
        <v>1931</v>
      </c>
      <c r="B147" s="18">
        <v>1931</v>
      </c>
      <c r="C147" s="18">
        <v>5</v>
      </c>
      <c r="D147" s="154" t="s">
        <v>154</v>
      </c>
      <c r="E147" s="154" t="str">
        <f t="shared" si="16"/>
        <v>1931 5</v>
      </c>
      <c r="F147" s="17">
        <v>2106.2464399999999</v>
      </c>
      <c r="G147" s="14">
        <v>0.27961000000000003</v>
      </c>
      <c r="H147" s="17"/>
      <c r="L147" s="66"/>
      <c r="M147" s="71"/>
      <c r="N147" s="40"/>
      <c r="O147" s="40"/>
      <c r="P147" s="40"/>
      <c r="Q147" s="40"/>
      <c r="R147" s="40"/>
      <c r="S147" s="40"/>
      <c r="T147" s="40"/>
      <c r="U147" s="40"/>
      <c r="V147" s="40"/>
      <c r="W147" s="40"/>
      <c r="X147" s="40"/>
      <c r="Y147" s="40"/>
    </row>
    <row r="148" spans="1:25" x14ac:dyDescent="0.25">
      <c r="A148" s="18">
        <v>1931</v>
      </c>
      <c r="B148" s="18">
        <v>1931</v>
      </c>
      <c r="C148" s="18">
        <v>6</v>
      </c>
      <c r="D148" s="154" t="s">
        <v>155</v>
      </c>
      <c r="E148" s="154" t="str">
        <f t="shared" si="16"/>
        <v>1931 6</v>
      </c>
      <c r="F148" s="17">
        <v>1771.590878</v>
      </c>
      <c r="G148" s="14">
        <v>0.27961000000000003</v>
      </c>
      <c r="H148" s="17"/>
      <c r="L148" s="66"/>
      <c r="M148" s="71"/>
      <c r="N148" s="40"/>
      <c r="O148" s="40"/>
      <c r="P148" s="40"/>
      <c r="Q148" s="40"/>
      <c r="R148" s="40"/>
      <c r="S148" s="40"/>
      <c r="T148" s="40"/>
      <c r="U148" s="40"/>
      <c r="V148" s="40"/>
      <c r="W148" s="40"/>
      <c r="X148" s="40"/>
      <c r="Y148" s="40"/>
    </row>
    <row r="149" spans="1:25" x14ac:dyDescent="0.25">
      <c r="A149" s="18">
        <v>1931</v>
      </c>
      <c r="B149" s="18">
        <v>1931</v>
      </c>
      <c r="C149" s="18">
        <v>7</v>
      </c>
      <c r="D149" s="154" t="s">
        <v>156</v>
      </c>
      <c r="E149" s="154" t="str">
        <f t="shared" si="16"/>
        <v>1931 7</v>
      </c>
      <c r="F149" s="17">
        <v>1378.604098</v>
      </c>
      <c r="G149" s="14">
        <v>0.27961000000000003</v>
      </c>
      <c r="H149" s="17"/>
      <c r="L149" s="66"/>
      <c r="M149" s="71"/>
      <c r="N149" s="40"/>
      <c r="O149" s="40"/>
      <c r="P149" s="40"/>
      <c r="Q149" s="40"/>
      <c r="R149" s="40"/>
      <c r="S149" s="40"/>
      <c r="T149" s="40"/>
      <c r="U149" s="40"/>
      <c r="V149" s="40"/>
      <c r="W149" s="40"/>
      <c r="X149" s="40"/>
      <c r="Y149" s="40"/>
    </row>
    <row r="150" spans="1:25" x14ac:dyDescent="0.25">
      <c r="A150" s="18">
        <v>1931</v>
      </c>
      <c r="B150" s="18">
        <v>1931</v>
      </c>
      <c r="C150" s="18">
        <v>8</v>
      </c>
      <c r="D150" s="154" t="s">
        <v>157</v>
      </c>
      <c r="E150" s="154" t="str">
        <f t="shared" si="16"/>
        <v>1931 8</v>
      </c>
      <c r="F150" s="17">
        <v>1102.2928219999999</v>
      </c>
      <c r="G150" s="14">
        <v>0.27961000000000003</v>
      </c>
      <c r="H150" s="17"/>
      <c r="L150" s="66"/>
      <c r="M150" s="71"/>
      <c r="N150" s="40"/>
      <c r="O150" s="40"/>
      <c r="P150" s="40"/>
      <c r="Q150" s="40"/>
      <c r="R150" s="40"/>
      <c r="S150" s="40"/>
      <c r="T150" s="40"/>
      <c r="U150" s="40"/>
      <c r="V150" s="40"/>
      <c r="W150" s="40"/>
      <c r="X150" s="40"/>
      <c r="Y150" s="40"/>
    </row>
    <row r="151" spans="1:25" x14ac:dyDescent="0.25">
      <c r="A151" s="18">
        <v>1931</v>
      </c>
      <c r="B151" s="18">
        <v>1931</v>
      </c>
      <c r="C151" s="18">
        <v>9</v>
      </c>
      <c r="D151" s="154" t="s">
        <v>158</v>
      </c>
      <c r="E151" s="154" t="str">
        <f t="shared" si="16"/>
        <v>1931 9</v>
      </c>
      <c r="F151" s="154">
        <v>923.55373399999996</v>
      </c>
      <c r="G151" s="14">
        <v>0.27961000000000003</v>
      </c>
      <c r="H151" s="17"/>
      <c r="I151" s="17"/>
      <c r="J151" s="17"/>
      <c r="L151" s="66"/>
      <c r="M151" s="71"/>
      <c r="N151" s="40"/>
      <c r="O151" s="40"/>
      <c r="P151" s="40"/>
      <c r="Q151" s="40"/>
      <c r="R151" s="40"/>
      <c r="S151" s="40"/>
      <c r="T151" s="40"/>
      <c r="U151" s="40"/>
      <c r="V151" s="40"/>
      <c r="W151" s="40"/>
      <c r="X151" s="40"/>
      <c r="Y151" s="40"/>
    </row>
    <row r="152" spans="1:25" x14ac:dyDescent="0.25">
      <c r="A152" s="18">
        <v>1932</v>
      </c>
      <c r="B152" s="18">
        <v>1931</v>
      </c>
      <c r="C152" s="18">
        <v>10</v>
      </c>
      <c r="D152" s="154" t="s">
        <v>159</v>
      </c>
      <c r="E152" s="154" t="str">
        <f t="shared" si="16"/>
        <v>1932 10</v>
      </c>
      <c r="F152" s="154">
        <v>783.08746799999994</v>
      </c>
      <c r="G152" s="14">
        <v>0.27961000000000003</v>
      </c>
      <c r="H152" s="17"/>
      <c r="I152" s="17"/>
      <c r="J152" s="17"/>
      <c r="L152" s="66"/>
      <c r="M152" s="71"/>
      <c r="N152" s="40"/>
      <c r="O152" s="40"/>
      <c r="P152" s="40"/>
      <c r="Q152" s="40"/>
      <c r="R152" s="40"/>
      <c r="S152" s="40"/>
      <c r="T152" s="40"/>
      <c r="U152" s="40"/>
      <c r="V152" s="40"/>
      <c r="W152" s="40"/>
      <c r="X152" s="40"/>
      <c r="Y152" s="40"/>
    </row>
    <row r="153" spans="1:25" x14ac:dyDescent="0.25">
      <c r="A153" s="18">
        <v>1932</v>
      </c>
      <c r="B153" s="18">
        <v>1931</v>
      </c>
      <c r="C153" s="18">
        <v>11</v>
      </c>
      <c r="D153" s="154" t="s">
        <v>160</v>
      </c>
      <c r="E153" s="154" t="str">
        <f t="shared" si="16"/>
        <v>1932 11</v>
      </c>
      <c r="F153" s="154">
        <v>768.93390399999998</v>
      </c>
      <c r="G153" s="14">
        <v>0.27961000000000003</v>
      </c>
      <c r="H153" s="17"/>
      <c r="I153" s="17"/>
      <c r="J153" s="17"/>
      <c r="L153" s="66"/>
      <c r="M153" s="71"/>
      <c r="N153" s="40"/>
      <c r="O153" s="40"/>
      <c r="P153" s="40"/>
      <c r="Q153" s="40"/>
      <c r="R153" s="40"/>
      <c r="S153" s="40"/>
      <c r="T153" s="40"/>
      <c r="U153" s="40"/>
      <c r="V153" s="40"/>
      <c r="W153" s="40"/>
      <c r="X153" s="40"/>
      <c r="Y153" s="40"/>
    </row>
    <row r="154" spans="1:25" x14ac:dyDescent="0.25">
      <c r="A154" s="18">
        <v>1932</v>
      </c>
      <c r="B154" s="18">
        <v>1931</v>
      </c>
      <c r="C154" s="18">
        <v>12</v>
      </c>
      <c r="D154" s="154" t="s">
        <v>161</v>
      </c>
      <c r="E154" s="154" t="str">
        <f t="shared" si="16"/>
        <v>1932 12</v>
      </c>
      <c r="F154" s="154">
        <v>957.78035999999997</v>
      </c>
      <c r="G154" s="14">
        <v>0.27961000000000003</v>
      </c>
      <c r="H154" s="17"/>
      <c r="L154" s="66"/>
      <c r="M154" s="71"/>
      <c r="N154" s="40"/>
      <c r="O154" s="40"/>
      <c r="P154" s="40"/>
      <c r="Q154" s="40"/>
      <c r="R154" s="40"/>
      <c r="S154" s="40"/>
      <c r="T154" s="40"/>
      <c r="U154" s="40"/>
      <c r="V154" s="40"/>
      <c r="W154" s="40"/>
      <c r="X154" s="40"/>
      <c r="Y154" s="40"/>
    </row>
    <row r="155" spans="1:25" x14ac:dyDescent="0.25">
      <c r="A155" s="18">
        <v>1932</v>
      </c>
      <c r="B155" s="18">
        <v>1932</v>
      </c>
      <c r="C155" s="18">
        <v>1</v>
      </c>
      <c r="D155" s="154" t="s">
        <v>162</v>
      </c>
      <c r="E155" s="154" t="str">
        <f t="shared" si="16"/>
        <v>1932 1</v>
      </c>
      <c r="F155" s="17">
        <v>1208.549383</v>
      </c>
      <c r="G155" s="14">
        <v>0.27961000000000003</v>
      </c>
      <c r="H155" s="17"/>
      <c r="L155" s="66"/>
      <c r="M155" s="71"/>
      <c r="N155" s="40"/>
      <c r="O155" s="40"/>
      <c r="P155" s="40"/>
      <c r="Q155" s="40"/>
      <c r="R155" s="40"/>
      <c r="S155" s="40"/>
      <c r="T155" s="40"/>
      <c r="U155" s="40"/>
      <c r="V155" s="40"/>
      <c r="W155" s="40"/>
      <c r="X155" s="40"/>
      <c r="Y155" s="40"/>
    </row>
    <row r="156" spans="1:25" x14ac:dyDescent="0.25">
      <c r="A156" s="18">
        <v>1932</v>
      </c>
      <c r="B156" s="18">
        <v>1932</v>
      </c>
      <c r="C156" s="18">
        <v>2</v>
      </c>
      <c r="D156" s="154" t="s">
        <v>163</v>
      </c>
      <c r="E156" s="154" t="str">
        <f t="shared" si="16"/>
        <v>1932 2</v>
      </c>
      <c r="F156" s="17">
        <v>1324.666643</v>
      </c>
      <c r="G156" s="14">
        <v>0.27961000000000003</v>
      </c>
      <c r="H156" s="17"/>
      <c r="L156" s="66"/>
      <c r="M156" s="71"/>
      <c r="N156" s="40"/>
      <c r="O156" s="40"/>
      <c r="P156" s="40"/>
      <c r="Q156" s="40"/>
      <c r="R156" s="40"/>
      <c r="S156" s="40"/>
      <c r="T156" s="40"/>
      <c r="U156" s="40"/>
      <c r="V156" s="40"/>
      <c r="W156" s="40"/>
      <c r="X156" s="40"/>
      <c r="Y156" s="40"/>
    </row>
    <row r="157" spans="1:25" x14ac:dyDescent="0.25">
      <c r="A157" s="18">
        <v>1932</v>
      </c>
      <c r="B157" s="18">
        <v>1932</v>
      </c>
      <c r="C157" s="18">
        <v>3</v>
      </c>
      <c r="D157" s="154" t="s">
        <v>164</v>
      </c>
      <c r="E157" s="154" t="str">
        <f t="shared" si="16"/>
        <v>1932 3</v>
      </c>
      <c r="F157" s="17">
        <v>1782.3307110000001</v>
      </c>
      <c r="G157" s="14">
        <v>0.50950399999999996</v>
      </c>
      <c r="H157" s="17"/>
      <c r="L157" s="66"/>
      <c r="M157" s="71"/>
      <c r="N157" s="40"/>
      <c r="O157" s="40"/>
      <c r="P157" s="40"/>
      <c r="Q157" s="40"/>
      <c r="R157" s="40"/>
      <c r="S157" s="40"/>
      <c r="T157" s="40"/>
      <c r="U157" s="40"/>
      <c r="V157" s="40"/>
      <c r="W157" s="40"/>
      <c r="X157" s="40"/>
      <c r="Y157" s="40"/>
    </row>
    <row r="158" spans="1:25" x14ac:dyDescent="0.25">
      <c r="A158" s="18">
        <v>1932</v>
      </c>
      <c r="B158" s="18">
        <v>1932</v>
      </c>
      <c r="C158" s="18">
        <v>4</v>
      </c>
      <c r="D158" s="154" t="s">
        <v>165</v>
      </c>
      <c r="E158" s="154" t="str">
        <f t="shared" si="16"/>
        <v>1932 4</v>
      </c>
      <c r="F158" s="17">
        <v>2012.19317</v>
      </c>
      <c r="G158" s="14">
        <v>0.50950399999999996</v>
      </c>
      <c r="H158" s="17"/>
      <c r="L158" s="66"/>
      <c r="M158" s="71"/>
      <c r="N158" s="40"/>
      <c r="O158" s="40"/>
      <c r="P158" s="40"/>
      <c r="Q158" s="40"/>
      <c r="R158" s="40"/>
      <c r="S158" s="40"/>
      <c r="T158" s="40"/>
      <c r="U158" s="40"/>
      <c r="V158" s="40"/>
      <c r="W158" s="40"/>
      <c r="X158" s="40"/>
      <c r="Y158" s="40"/>
    </row>
    <row r="159" spans="1:25" x14ac:dyDescent="0.25">
      <c r="A159" s="18">
        <v>1932</v>
      </c>
      <c r="B159" s="18">
        <v>1932</v>
      </c>
      <c r="C159" s="18">
        <v>5</v>
      </c>
      <c r="D159" s="154" t="s">
        <v>166</v>
      </c>
      <c r="E159" s="154" t="str">
        <f t="shared" si="16"/>
        <v>1932 5</v>
      </c>
      <c r="F159" s="17">
        <v>2166.0416030000001</v>
      </c>
      <c r="G159" s="14">
        <v>0.50950399999999996</v>
      </c>
      <c r="H159" s="17"/>
      <c r="L159" s="66"/>
      <c r="M159" s="71"/>
      <c r="N159" s="40"/>
      <c r="O159" s="40"/>
      <c r="P159" s="40"/>
      <c r="Q159" s="40"/>
      <c r="R159" s="40"/>
      <c r="S159" s="40"/>
      <c r="T159" s="40"/>
      <c r="U159" s="40"/>
      <c r="V159" s="40"/>
      <c r="W159" s="40"/>
      <c r="X159" s="40"/>
      <c r="Y159" s="40"/>
    </row>
    <row r="160" spans="1:25" x14ac:dyDescent="0.25">
      <c r="A160" s="18">
        <v>1932</v>
      </c>
      <c r="B160" s="18">
        <v>1932</v>
      </c>
      <c r="C160" s="18">
        <v>6</v>
      </c>
      <c r="D160" s="154" t="s">
        <v>167</v>
      </c>
      <c r="E160" s="154" t="str">
        <f t="shared" si="16"/>
        <v>1932 6</v>
      </c>
      <c r="F160" s="17">
        <v>1973.7393770000001</v>
      </c>
      <c r="G160" s="14">
        <v>0.50950399999999996</v>
      </c>
      <c r="H160" s="17"/>
      <c r="L160" s="66"/>
      <c r="M160" s="71"/>
      <c r="N160" s="40"/>
      <c r="O160" s="40"/>
      <c r="P160" s="40"/>
      <c r="Q160" s="40"/>
      <c r="R160" s="40"/>
      <c r="S160" s="40"/>
      <c r="T160" s="40"/>
      <c r="U160" s="40"/>
      <c r="V160" s="40"/>
      <c r="W160" s="40"/>
      <c r="X160" s="40"/>
      <c r="Y160" s="40"/>
    </row>
    <row r="161" spans="1:25" x14ac:dyDescent="0.25">
      <c r="A161" s="18">
        <v>1932</v>
      </c>
      <c r="B161" s="18">
        <v>1932</v>
      </c>
      <c r="C161" s="18">
        <v>7</v>
      </c>
      <c r="D161" s="154" t="s">
        <v>168</v>
      </c>
      <c r="E161" s="154" t="str">
        <f t="shared" ref="E161:E224" si="24">CONCATENATE(A161," ",C161)</f>
        <v>1932 7</v>
      </c>
      <c r="F161" s="17">
        <v>1666.7827339999999</v>
      </c>
      <c r="G161" s="14">
        <v>0.50950399999999996</v>
      </c>
      <c r="H161" s="17"/>
      <c r="L161" s="66"/>
      <c r="M161" s="71"/>
      <c r="N161" s="40"/>
      <c r="O161" s="40"/>
      <c r="P161" s="40"/>
      <c r="Q161" s="40"/>
      <c r="R161" s="40"/>
      <c r="S161" s="40"/>
      <c r="T161" s="40"/>
      <c r="U161" s="40"/>
      <c r="V161" s="40"/>
      <c r="W161" s="40"/>
      <c r="X161" s="40"/>
      <c r="Y161" s="40"/>
    </row>
    <row r="162" spans="1:25" x14ac:dyDescent="0.25">
      <c r="A162" s="18">
        <v>1932</v>
      </c>
      <c r="B162" s="18">
        <v>1932</v>
      </c>
      <c r="C162" s="18">
        <v>8</v>
      </c>
      <c r="D162" s="154" t="s">
        <v>169</v>
      </c>
      <c r="E162" s="154" t="str">
        <f t="shared" si="24"/>
        <v>1932 8</v>
      </c>
      <c r="F162" s="17">
        <v>1429.6717719999999</v>
      </c>
      <c r="G162" s="14">
        <v>0.50950399999999996</v>
      </c>
      <c r="H162" s="17"/>
      <c r="L162" s="66"/>
      <c r="M162" s="71"/>
      <c r="N162" s="40"/>
      <c r="O162" s="40"/>
      <c r="P162" s="40"/>
      <c r="Q162" s="40"/>
      <c r="R162" s="40"/>
      <c r="S162" s="40"/>
      <c r="T162" s="40"/>
      <c r="U162" s="40"/>
      <c r="V162" s="40"/>
      <c r="W162" s="40"/>
      <c r="X162" s="40"/>
      <c r="Y162" s="40"/>
    </row>
    <row r="163" spans="1:25" x14ac:dyDescent="0.25">
      <c r="A163" s="18">
        <v>1932</v>
      </c>
      <c r="B163" s="18">
        <v>1932</v>
      </c>
      <c r="C163" s="18">
        <v>9</v>
      </c>
      <c r="D163" s="154" t="s">
        <v>170</v>
      </c>
      <c r="E163" s="154" t="str">
        <f t="shared" si="24"/>
        <v>1932 9</v>
      </c>
      <c r="F163" s="17">
        <v>1317.3388649999999</v>
      </c>
      <c r="G163" s="14">
        <v>0.50950399999999996</v>
      </c>
      <c r="H163" s="17"/>
      <c r="L163" s="66"/>
      <c r="M163" s="71"/>
      <c r="N163" s="40"/>
      <c r="O163" s="40"/>
      <c r="P163" s="40"/>
      <c r="Q163" s="40"/>
      <c r="R163" s="40"/>
      <c r="S163" s="40"/>
      <c r="T163" s="40"/>
      <c r="U163" s="40"/>
      <c r="V163" s="40"/>
      <c r="W163" s="40"/>
      <c r="X163" s="40"/>
      <c r="Y163" s="40"/>
    </row>
    <row r="164" spans="1:25" x14ac:dyDescent="0.25">
      <c r="A164" s="18">
        <v>1933</v>
      </c>
      <c r="B164" s="18">
        <v>1932</v>
      </c>
      <c r="C164" s="18">
        <v>10</v>
      </c>
      <c r="D164" s="154" t="s">
        <v>171</v>
      </c>
      <c r="E164" s="154" t="str">
        <f t="shared" si="24"/>
        <v>1933 10</v>
      </c>
      <c r="F164" s="17">
        <v>1210.059933</v>
      </c>
      <c r="G164" s="14">
        <v>0.50950399999999996</v>
      </c>
      <c r="H164" s="17"/>
      <c r="L164" s="66"/>
      <c r="M164" s="71"/>
      <c r="N164" s="40"/>
      <c r="O164" s="40"/>
      <c r="P164" s="40"/>
      <c r="Q164" s="40"/>
      <c r="R164" s="40"/>
      <c r="S164" s="40"/>
      <c r="T164" s="40"/>
      <c r="U164" s="40"/>
      <c r="V164" s="40"/>
      <c r="W164" s="40"/>
      <c r="X164" s="40"/>
      <c r="Y164" s="40"/>
    </row>
    <row r="165" spans="1:25" x14ac:dyDescent="0.25">
      <c r="A165" s="18">
        <v>1933</v>
      </c>
      <c r="B165" s="18">
        <v>1932</v>
      </c>
      <c r="C165" s="18">
        <v>11</v>
      </c>
      <c r="D165" s="154" t="s">
        <v>172</v>
      </c>
      <c r="E165" s="154" t="str">
        <f t="shared" si="24"/>
        <v>1933 11</v>
      </c>
      <c r="F165" s="17">
        <v>1181.512375</v>
      </c>
      <c r="G165" s="14">
        <v>0.50950399999999996</v>
      </c>
      <c r="H165" s="17"/>
      <c r="L165" s="66"/>
      <c r="M165" s="71"/>
      <c r="N165" s="40"/>
      <c r="O165" s="40"/>
      <c r="P165" s="40"/>
      <c r="Q165" s="40"/>
      <c r="R165" s="40"/>
      <c r="S165" s="40"/>
      <c r="T165" s="40"/>
      <c r="U165" s="40"/>
      <c r="V165" s="40"/>
      <c r="W165" s="40"/>
      <c r="X165" s="40"/>
      <c r="Y165" s="40"/>
    </row>
    <row r="166" spans="1:25" x14ac:dyDescent="0.25">
      <c r="A166" s="18">
        <v>1933</v>
      </c>
      <c r="B166" s="18">
        <v>1932</v>
      </c>
      <c r="C166" s="18">
        <v>12</v>
      </c>
      <c r="D166" s="154" t="s">
        <v>173</v>
      </c>
      <c r="E166" s="154" t="str">
        <f t="shared" si="24"/>
        <v>1933 12</v>
      </c>
      <c r="F166" s="17">
        <v>1170.5558060000001</v>
      </c>
      <c r="G166" s="14">
        <v>0.50950399999999996</v>
      </c>
      <c r="H166" s="17"/>
      <c r="L166" s="66"/>
      <c r="M166" s="71"/>
      <c r="N166" s="40"/>
      <c r="O166" s="40"/>
      <c r="P166" s="40"/>
      <c r="Q166" s="40"/>
      <c r="R166" s="40"/>
      <c r="S166" s="40"/>
      <c r="T166" s="40"/>
      <c r="U166" s="40"/>
      <c r="V166" s="40"/>
      <c r="W166" s="40"/>
      <c r="X166" s="40"/>
      <c r="Y166" s="40"/>
    </row>
    <row r="167" spans="1:25" x14ac:dyDescent="0.25">
      <c r="A167" s="18">
        <v>1933</v>
      </c>
      <c r="B167" s="18">
        <v>1933</v>
      </c>
      <c r="C167" s="18">
        <v>1</v>
      </c>
      <c r="D167" s="154" t="s">
        <v>174</v>
      </c>
      <c r="E167" s="154" t="str">
        <f t="shared" si="24"/>
        <v>1933 1</v>
      </c>
      <c r="F167" s="17">
        <v>1179.3061809999999</v>
      </c>
      <c r="G167" s="14">
        <v>0.50950399999999996</v>
      </c>
      <c r="H167" s="17"/>
      <c r="L167" s="66"/>
      <c r="M167" s="71"/>
      <c r="N167" s="40"/>
      <c r="O167" s="40"/>
      <c r="P167" s="40"/>
      <c r="Q167" s="40"/>
      <c r="R167" s="40"/>
      <c r="S167" s="40"/>
      <c r="T167" s="40"/>
      <c r="U167" s="40"/>
      <c r="V167" s="40"/>
      <c r="W167" s="40"/>
      <c r="X167" s="40"/>
      <c r="Y167" s="40"/>
    </row>
    <row r="168" spans="1:25" x14ac:dyDescent="0.25">
      <c r="A168" s="18">
        <v>1933</v>
      </c>
      <c r="B168" s="18">
        <v>1933</v>
      </c>
      <c r="C168" s="18">
        <v>2</v>
      </c>
      <c r="D168" s="154" t="s">
        <v>175</v>
      </c>
      <c r="E168" s="154" t="str">
        <f t="shared" si="24"/>
        <v>1933 2</v>
      </c>
      <c r="F168" s="17">
        <v>1215.985733</v>
      </c>
      <c r="G168" s="14">
        <v>0.50950399999999996</v>
      </c>
      <c r="H168" s="17"/>
      <c r="L168" s="66"/>
      <c r="M168" s="71"/>
      <c r="N168" s="40"/>
      <c r="O168" s="40"/>
      <c r="P168" s="40"/>
      <c r="Q168" s="40"/>
      <c r="R168" s="40"/>
      <c r="S168" s="40"/>
      <c r="T168" s="40"/>
      <c r="U168" s="40"/>
      <c r="V168" s="40"/>
      <c r="W168" s="40"/>
      <c r="X168" s="40"/>
      <c r="Y168" s="40"/>
    </row>
    <row r="169" spans="1:25" x14ac:dyDescent="0.25">
      <c r="A169" s="18">
        <v>1933</v>
      </c>
      <c r="B169" s="18">
        <v>1933</v>
      </c>
      <c r="C169" s="18">
        <v>3</v>
      </c>
      <c r="D169" s="154" t="s">
        <v>176</v>
      </c>
      <c r="E169" s="154" t="str">
        <f t="shared" si="24"/>
        <v>1933 3</v>
      </c>
      <c r="F169" s="17">
        <v>1791.4628789999999</v>
      </c>
      <c r="G169" s="14">
        <v>0.20946500000000001</v>
      </c>
      <c r="H169" s="17"/>
      <c r="L169" s="66"/>
      <c r="M169" s="71"/>
      <c r="N169" s="40"/>
      <c r="O169" s="40"/>
      <c r="P169" s="40"/>
      <c r="Q169" s="40"/>
      <c r="R169" s="40"/>
      <c r="S169" s="40"/>
      <c r="T169" s="40"/>
      <c r="U169" s="40"/>
      <c r="V169" s="40"/>
      <c r="W169" s="40"/>
      <c r="X169" s="40"/>
      <c r="Y169" s="40"/>
    </row>
    <row r="170" spans="1:25" x14ac:dyDescent="0.25">
      <c r="A170" s="18">
        <v>1933</v>
      </c>
      <c r="B170" s="18">
        <v>1933</v>
      </c>
      <c r="C170" s="18">
        <v>4</v>
      </c>
      <c r="D170" s="154" t="s">
        <v>177</v>
      </c>
      <c r="E170" s="154" t="str">
        <f t="shared" si="24"/>
        <v>1933 4</v>
      </c>
      <c r="F170" s="17">
        <v>2086.3671859999999</v>
      </c>
      <c r="G170" s="14">
        <v>0.27388899999999999</v>
      </c>
      <c r="H170" s="17"/>
      <c r="L170" s="66"/>
      <c r="M170" s="71"/>
      <c r="N170" s="40"/>
      <c r="O170" s="40"/>
      <c r="P170" s="40"/>
      <c r="Q170" s="40"/>
      <c r="R170" s="40"/>
      <c r="S170" s="40"/>
      <c r="T170" s="40"/>
      <c r="U170" s="40"/>
      <c r="V170" s="40"/>
      <c r="W170" s="40"/>
      <c r="X170" s="40"/>
      <c r="Y170" s="40"/>
    </row>
    <row r="171" spans="1:25" x14ac:dyDescent="0.25">
      <c r="A171" s="18">
        <v>1933</v>
      </c>
      <c r="B171" s="18">
        <v>1933</v>
      </c>
      <c r="C171" s="18">
        <v>5</v>
      </c>
      <c r="D171" s="154" t="s">
        <v>178</v>
      </c>
      <c r="E171" s="154" t="str">
        <f t="shared" si="24"/>
        <v>1933 5</v>
      </c>
      <c r="F171" s="17">
        <v>2118.832046</v>
      </c>
      <c r="G171" s="14">
        <v>0.27388899999999999</v>
      </c>
      <c r="H171" s="17"/>
      <c r="L171" s="66"/>
      <c r="M171" s="71"/>
      <c r="N171" s="40"/>
      <c r="O171" s="40"/>
      <c r="P171" s="40"/>
      <c r="Q171" s="40"/>
      <c r="R171" s="40"/>
      <c r="S171" s="40"/>
      <c r="T171" s="40"/>
      <c r="U171" s="40"/>
      <c r="V171" s="40"/>
      <c r="W171" s="40"/>
      <c r="X171" s="40"/>
      <c r="Y171" s="40"/>
    </row>
    <row r="172" spans="1:25" x14ac:dyDescent="0.25">
      <c r="A172" s="18">
        <v>1933</v>
      </c>
      <c r="B172" s="18">
        <v>1933</v>
      </c>
      <c r="C172" s="18">
        <v>6</v>
      </c>
      <c r="D172" s="154" t="s">
        <v>179</v>
      </c>
      <c r="E172" s="154" t="str">
        <f t="shared" si="24"/>
        <v>1933 6</v>
      </c>
      <c r="F172" s="17">
        <v>1922.059403</v>
      </c>
      <c r="G172" s="14">
        <v>0.27388899999999999</v>
      </c>
      <c r="H172" s="17"/>
      <c r="L172" s="66"/>
      <c r="M172" s="71"/>
      <c r="N172" s="40"/>
      <c r="O172" s="40"/>
      <c r="P172" s="40"/>
      <c r="Q172" s="40"/>
      <c r="R172" s="40"/>
      <c r="S172" s="40"/>
      <c r="T172" s="40"/>
      <c r="U172" s="40"/>
      <c r="V172" s="40"/>
      <c r="W172" s="40"/>
      <c r="X172" s="40"/>
      <c r="Y172" s="40"/>
    </row>
    <row r="173" spans="1:25" x14ac:dyDescent="0.25">
      <c r="A173" s="18">
        <v>1933</v>
      </c>
      <c r="B173" s="18">
        <v>1933</v>
      </c>
      <c r="C173" s="18">
        <v>7</v>
      </c>
      <c r="D173" s="154" t="s">
        <v>180</v>
      </c>
      <c r="E173" s="154" t="str">
        <f t="shared" si="24"/>
        <v>1933 7</v>
      </c>
      <c r="F173" s="17">
        <v>1585.462943</v>
      </c>
      <c r="G173" s="14">
        <v>0.27388899999999999</v>
      </c>
      <c r="H173" s="17"/>
      <c r="L173" s="66"/>
      <c r="M173" s="71"/>
      <c r="N173" s="40"/>
      <c r="O173" s="40"/>
      <c r="P173" s="40"/>
      <c r="Q173" s="40"/>
      <c r="R173" s="40"/>
      <c r="S173" s="40"/>
      <c r="T173" s="40"/>
      <c r="U173" s="40"/>
      <c r="V173" s="40"/>
      <c r="W173" s="40"/>
      <c r="X173" s="40"/>
      <c r="Y173" s="40"/>
    </row>
    <row r="174" spans="1:25" x14ac:dyDescent="0.25">
      <c r="A174" s="18">
        <v>1933</v>
      </c>
      <c r="B174" s="18">
        <v>1933</v>
      </c>
      <c r="C174" s="18">
        <v>8</v>
      </c>
      <c r="D174" s="154" t="s">
        <v>181</v>
      </c>
      <c r="E174" s="154" t="str">
        <f t="shared" si="24"/>
        <v>1933 8</v>
      </c>
      <c r="F174" s="17">
        <v>1264.5713410000001</v>
      </c>
      <c r="G174" s="14">
        <v>0.27388899999999999</v>
      </c>
      <c r="H174" s="17"/>
      <c r="L174" s="66"/>
      <c r="M174" s="71"/>
      <c r="N174" s="40"/>
      <c r="O174" s="40"/>
      <c r="P174" s="40"/>
      <c r="Q174" s="40"/>
      <c r="R174" s="40"/>
      <c r="S174" s="40"/>
      <c r="T174" s="40"/>
      <c r="U174" s="40"/>
      <c r="V174" s="40"/>
      <c r="W174" s="40"/>
      <c r="X174" s="40"/>
      <c r="Y174" s="40"/>
    </row>
    <row r="175" spans="1:25" x14ac:dyDescent="0.25">
      <c r="A175" s="18">
        <v>1933</v>
      </c>
      <c r="B175" s="18">
        <v>1933</v>
      </c>
      <c r="C175" s="18">
        <v>9</v>
      </c>
      <c r="D175" s="154" t="s">
        <v>182</v>
      </c>
      <c r="E175" s="154" t="str">
        <f t="shared" si="24"/>
        <v>1933 9</v>
      </c>
      <c r="F175" s="17">
        <v>1150.48666</v>
      </c>
      <c r="G175" s="14">
        <v>0.27388899999999999</v>
      </c>
      <c r="H175" s="17"/>
      <c r="I175" s="17"/>
      <c r="J175" s="17"/>
      <c r="L175" s="66"/>
      <c r="M175" s="71"/>
      <c r="N175" s="40"/>
      <c r="O175" s="40"/>
      <c r="P175" s="40"/>
      <c r="Q175" s="40"/>
      <c r="R175" s="40"/>
      <c r="S175" s="40"/>
      <c r="T175" s="40"/>
      <c r="U175" s="40"/>
      <c r="V175" s="40"/>
      <c r="W175" s="40"/>
      <c r="X175" s="40"/>
      <c r="Y175" s="40"/>
    </row>
    <row r="176" spans="1:25" x14ac:dyDescent="0.25">
      <c r="A176" s="18">
        <v>1934</v>
      </c>
      <c r="B176" s="18">
        <v>1933</v>
      </c>
      <c r="C176" s="18">
        <v>10</v>
      </c>
      <c r="D176" s="154" t="s">
        <v>183</v>
      </c>
      <c r="E176" s="154" t="str">
        <f t="shared" si="24"/>
        <v>1934 10</v>
      </c>
      <c r="F176" s="17">
        <v>1004.473924</v>
      </c>
      <c r="G176" s="14">
        <v>0.27388899999999999</v>
      </c>
      <c r="H176" s="17"/>
      <c r="I176" s="17"/>
      <c r="J176" s="17"/>
      <c r="L176" s="66"/>
      <c r="M176" s="71"/>
      <c r="N176" s="40"/>
      <c r="O176" s="40"/>
      <c r="P176" s="40"/>
      <c r="Q176" s="40"/>
      <c r="R176" s="40"/>
      <c r="S176" s="40"/>
      <c r="T176" s="40"/>
      <c r="U176" s="40"/>
      <c r="V176" s="40"/>
      <c r="W176" s="40"/>
      <c r="X176" s="40"/>
      <c r="Y176" s="40"/>
    </row>
    <row r="177" spans="1:25" x14ac:dyDescent="0.25">
      <c r="A177" s="18">
        <v>1934</v>
      </c>
      <c r="B177" s="18">
        <v>1933</v>
      </c>
      <c r="C177" s="18">
        <v>11</v>
      </c>
      <c r="D177" s="154" t="s">
        <v>184</v>
      </c>
      <c r="E177" s="154" t="str">
        <f t="shared" si="24"/>
        <v>1934 11</v>
      </c>
      <c r="F177" s="154">
        <v>932.51054099999999</v>
      </c>
      <c r="G177" s="14">
        <v>0.27388899999999999</v>
      </c>
      <c r="H177" s="17"/>
      <c r="L177" s="66"/>
      <c r="M177" s="71"/>
      <c r="N177" s="40"/>
      <c r="O177" s="40"/>
      <c r="P177" s="40"/>
      <c r="Q177" s="40"/>
      <c r="R177" s="40"/>
      <c r="S177" s="40"/>
      <c r="T177" s="40"/>
      <c r="U177" s="40"/>
      <c r="V177" s="40"/>
      <c r="W177" s="40"/>
      <c r="X177" s="40"/>
      <c r="Y177" s="40"/>
    </row>
    <row r="178" spans="1:25" x14ac:dyDescent="0.25">
      <c r="A178" s="18">
        <v>1934</v>
      </c>
      <c r="B178" s="18">
        <v>1933</v>
      </c>
      <c r="C178" s="18">
        <v>12</v>
      </c>
      <c r="D178" s="154" t="s">
        <v>185</v>
      </c>
      <c r="E178" s="154" t="str">
        <f t="shared" si="24"/>
        <v>1934 12</v>
      </c>
      <c r="F178" s="17">
        <v>1056.2501420000001</v>
      </c>
      <c r="G178" s="14">
        <v>0.27388899999999999</v>
      </c>
      <c r="H178" s="17"/>
      <c r="L178" s="66"/>
      <c r="M178" s="71"/>
      <c r="N178" s="40"/>
      <c r="O178" s="40"/>
      <c r="P178" s="40"/>
      <c r="Q178" s="40"/>
      <c r="R178" s="40"/>
      <c r="S178" s="40"/>
      <c r="T178" s="40"/>
      <c r="U178" s="40"/>
      <c r="V178" s="40"/>
      <c r="W178" s="40"/>
      <c r="X178" s="40"/>
      <c r="Y178" s="40"/>
    </row>
    <row r="179" spans="1:25" x14ac:dyDescent="0.25">
      <c r="A179" s="18">
        <v>1934</v>
      </c>
      <c r="B179" s="18">
        <v>1934</v>
      </c>
      <c r="C179" s="18">
        <v>1</v>
      </c>
      <c r="D179" s="154" t="s">
        <v>186</v>
      </c>
      <c r="E179" s="154" t="str">
        <f t="shared" si="24"/>
        <v>1934 1</v>
      </c>
      <c r="F179" s="17">
        <v>1341.3513109999999</v>
      </c>
      <c r="G179" s="14">
        <v>0.27388899999999999</v>
      </c>
      <c r="H179" s="17"/>
      <c r="L179" s="66"/>
      <c r="M179" s="71"/>
      <c r="N179" s="40"/>
      <c r="O179" s="40"/>
      <c r="P179" s="40"/>
      <c r="Q179" s="40"/>
      <c r="R179" s="40"/>
      <c r="S179" s="40"/>
      <c r="T179" s="40"/>
      <c r="U179" s="40"/>
      <c r="V179" s="40"/>
      <c r="W179" s="40"/>
      <c r="X179" s="40"/>
      <c r="Y179" s="40"/>
    </row>
    <row r="180" spans="1:25" x14ac:dyDescent="0.25">
      <c r="A180" s="18">
        <v>1934</v>
      </c>
      <c r="B180" s="18">
        <v>1934</v>
      </c>
      <c r="C180" s="18">
        <v>2</v>
      </c>
      <c r="D180" s="154" t="s">
        <v>187</v>
      </c>
      <c r="E180" s="154" t="str">
        <f t="shared" si="24"/>
        <v>1934 2</v>
      </c>
      <c r="F180" s="17">
        <v>1656.389891</v>
      </c>
      <c r="G180" s="14">
        <v>0.27388899999999999</v>
      </c>
      <c r="H180" s="17"/>
      <c r="L180" s="66"/>
      <c r="M180" s="71"/>
      <c r="N180" s="40"/>
      <c r="O180" s="40"/>
      <c r="P180" s="40"/>
      <c r="Q180" s="40"/>
      <c r="R180" s="40"/>
      <c r="S180" s="40"/>
      <c r="T180" s="40"/>
      <c r="U180" s="40"/>
      <c r="V180" s="40"/>
      <c r="W180" s="40"/>
      <c r="X180" s="40"/>
      <c r="Y180" s="40"/>
    </row>
    <row r="181" spans="1:25" x14ac:dyDescent="0.25">
      <c r="A181" s="18">
        <v>1934</v>
      </c>
      <c r="B181" s="18">
        <v>1934</v>
      </c>
      <c r="C181" s="18">
        <v>3</v>
      </c>
      <c r="D181" s="154" t="s">
        <v>188</v>
      </c>
      <c r="E181" s="154" t="str">
        <f t="shared" si="24"/>
        <v>1934 3</v>
      </c>
      <c r="F181" s="17">
        <v>1909.8542660000001</v>
      </c>
      <c r="G181" s="14">
        <v>0.42351</v>
      </c>
      <c r="H181" s="17"/>
      <c r="L181" s="66"/>
      <c r="M181" s="71"/>
      <c r="N181" s="40"/>
      <c r="O181" s="40"/>
      <c r="P181" s="40"/>
      <c r="Q181" s="40"/>
      <c r="R181" s="40"/>
      <c r="S181" s="40"/>
      <c r="T181" s="40"/>
      <c r="U181" s="40"/>
      <c r="V181" s="40"/>
      <c r="W181" s="40"/>
      <c r="X181" s="40"/>
      <c r="Y181" s="40"/>
    </row>
    <row r="182" spans="1:25" x14ac:dyDescent="0.25">
      <c r="A182" s="18">
        <v>1934</v>
      </c>
      <c r="B182" s="18">
        <v>1934</v>
      </c>
      <c r="C182" s="18">
        <v>4</v>
      </c>
      <c r="D182" s="154" t="s">
        <v>189</v>
      </c>
      <c r="E182" s="154" t="str">
        <f t="shared" si="24"/>
        <v>1934 4</v>
      </c>
      <c r="F182" s="17">
        <v>2035.0175999999999</v>
      </c>
      <c r="G182" s="14">
        <v>0.42351</v>
      </c>
      <c r="H182" s="17"/>
      <c r="L182" s="66"/>
      <c r="M182" s="71"/>
      <c r="N182" s="40"/>
      <c r="O182" s="40"/>
      <c r="P182" s="40"/>
      <c r="Q182" s="40"/>
      <c r="R182" s="40"/>
      <c r="S182" s="40"/>
      <c r="T182" s="40"/>
      <c r="U182" s="40"/>
      <c r="V182" s="40"/>
      <c r="W182" s="40"/>
      <c r="X182" s="40"/>
      <c r="Y182" s="40"/>
    </row>
    <row r="183" spans="1:25" x14ac:dyDescent="0.25">
      <c r="A183" s="18">
        <v>1934</v>
      </c>
      <c r="B183" s="18">
        <v>1934</v>
      </c>
      <c r="C183" s="18">
        <v>5</v>
      </c>
      <c r="D183" s="154" t="s">
        <v>190</v>
      </c>
      <c r="E183" s="154" t="str">
        <f t="shared" si="24"/>
        <v>1934 5</v>
      </c>
      <c r="F183" s="17">
        <v>1829.768151</v>
      </c>
      <c r="G183" s="14">
        <v>0.42351</v>
      </c>
      <c r="H183" s="17"/>
      <c r="L183" s="66"/>
      <c r="M183" s="71"/>
      <c r="N183" s="40"/>
      <c r="O183" s="40"/>
      <c r="P183" s="40"/>
      <c r="Q183" s="40"/>
      <c r="R183" s="40"/>
      <c r="S183" s="40"/>
      <c r="T183" s="40"/>
      <c r="U183" s="40"/>
      <c r="V183" s="40"/>
      <c r="W183" s="40"/>
      <c r="X183" s="40"/>
      <c r="Y183" s="40"/>
    </row>
    <row r="184" spans="1:25" x14ac:dyDescent="0.25">
      <c r="A184" s="18">
        <v>1934</v>
      </c>
      <c r="B184" s="18">
        <v>1934</v>
      </c>
      <c r="C184" s="18">
        <v>6</v>
      </c>
      <c r="D184" s="154" t="s">
        <v>191</v>
      </c>
      <c r="E184" s="154" t="str">
        <f t="shared" si="24"/>
        <v>1934 6</v>
      </c>
      <c r="F184" s="17">
        <v>1511.8842219999999</v>
      </c>
      <c r="G184" s="14">
        <v>0.42351</v>
      </c>
      <c r="H184" s="17"/>
      <c r="L184" s="66"/>
      <c r="M184" s="71"/>
      <c r="N184" s="40"/>
      <c r="O184" s="40"/>
      <c r="P184" s="40"/>
      <c r="Q184" s="40"/>
      <c r="R184" s="40"/>
      <c r="S184" s="40"/>
      <c r="T184" s="40"/>
      <c r="U184" s="40"/>
      <c r="V184" s="40"/>
      <c r="W184" s="40"/>
      <c r="X184" s="40"/>
      <c r="Y184" s="40"/>
    </row>
    <row r="185" spans="1:25" x14ac:dyDescent="0.25">
      <c r="A185" s="18">
        <v>1934</v>
      </c>
      <c r="B185" s="18">
        <v>1934</v>
      </c>
      <c r="C185" s="18">
        <v>7</v>
      </c>
      <c r="D185" s="154" t="s">
        <v>192</v>
      </c>
      <c r="E185" s="154" t="str">
        <f t="shared" si="24"/>
        <v>1934 7</v>
      </c>
      <c r="F185" s="17">
        <v>1100.823394</v>
      </c>
      <c r="G185" s="14">
        <v>0.42351</v>
      </c>
      <c r="H185" s="17"/>
      <c r="L185" s="66"/>
      <c r="M185" s="71"/>
      <c r="N185" s="40"/>
      <c r="O185" s="40"/>
      <c r="P185" s="40"/>
      <c r="Q185" s="40"/>
      <c r="R185" s="40"/>
      <c r="S185" s="40"/>
      <c r="T185" s="40"/>
      <c r="U185" s="40"/>
      <c r="V185" s="40"/>
      <c r="W185" s="40"/>
      <c r="X185" s="40"/>
      <c r="Y185" s="40"/>
    </row>
    <row r="186" spans="1:25" x14ac:dyDescent="0.25">
      <c r="A186" s="18">
        <v>1934</v>
      </c>
      <c r="B186" s="18">
        <v>1934</v>
      </c>
      <c r="C186" s="18">
        <v>8</v>
      </c>
      <c r="D186" s="154" t="s">
        <v>193</v>
      </c>
      <c r="E186" s="154" t="str">
        <f t="shared" si="24"/>
        <v>1934 8</v>
      </c>
      <c r="F186" s="154">
        <v>711.13370799999996</v>
      </c>
      <c r="G186" s="14">
        <v>0.42351</v>
      </c>
      <c r="H186" s="17"/>
      <c r="L186" s="66"/>
      <c r="M186" s="71"/>
      <c r="N186" s="40"/>
      <c r="O186" s="40"/>
      <c r="P186" s="40"/>
      <c r="Q186" s="40"/>
      <c r="R186" s="40"/>
      <c r="S186" s="40"/>
      <c r="T186" s="40"/>
      <c r="U186" s="40"/>
      <c r="V186" s="40"/>
      <c r="W186" s="40"/>
      <c r="X186" s="40"/>
      <c r="Y186" s="40"/>
    </row>
    <row r="187" spans="1:25" x14ac:dyDescent="0.25">
      <c r="A187" s="18">
        <v>1934</v>
      </c>
      <c r="B187" s="18">
        <v>1934</v>
      </c>
      <c r="C187" s="18">
        <v>9</v>
      </c>
      <c r="D187" s="154" t="s">
        <v>194</v>
      </c>
      <c r="E187" s="154" t="str">
        <f t="shared" si="24"/>
        <v>1934 9</v>
      </c>
      <c r="F187" s="154">
        <v>648.63375900000005</v>
      </c>
      <c r="G187" s="14">
        <v>0.42351</v>
      </c>
      <c r="H187" s="17"/>
      <c r="I187" s="17"/>
      <c r="J187" s="17"/>
      <c r="L187" s="66"/>
      <c r="M187" s="71"/>
      <c r="N187" s="40"/>
      <c r="O187" s="40"/>
      <c r="P187" s="40"/>
      <c r="Q187" s="40"/>
      <c r="R187" s="40"/>
      <c r="S187" s="40"/>
      <c r="T187" s="40"/>
      <c r="U187" s="40"/>
      <c r="V187" s="40"/>
      <c r="W187" s="40"/>
      <c r="X187" s="40"/>
      <c r="Y187" s="40"/>
    </row>
    <row r="188" spans="1:25" x14ac:dyDescent="0.25">
      <c r="A188" s="18">
        <v>1935</v>
      </c>
      <c r="B188" s="18">
        <v>1934</v>
      </c>
      <c r="C188" s="18">
        <v>10</v>
      </c>
      <c r="D188" s="154" t="s">
        <v>195</v>
      </c>
      <c r="E188" s="154" t="str">
        <f t="shared" si="24"/>
        <v>1935 10</v>
      </c>
      <c r="F188" s="154">
        <v>574.72612300000003</v>
      </c>
      <c r="G188" s="14">
        <v>0.42351</v>
      </c>
      <c r="H188" s="17"/>
      <c r="L188" s="66"/>
      <c r="M188" s="71"/>
      <c r="N188" s="40"/>
      <c r="O188" s="40"/>
      <c r="P188" s="40"/>
      <c r="Q188" s="40"/>
      <c r="R188" s="40"/>
      <c r="S188" s="40"/>
      <c r="T188" s="40"/>
      <c r="U188" s="40"/>
      <c r="V188" s="40"/>
      <c r="W188" s="40"/>
      <c r="X188" s="40"/>
      <c r="Y188" s="40"/>
    </row>
    <row r="189" spans="1:25" x14ac:dyDescent="0.25">
      <c r="A189" s="18">
        <v>1935</v>
      </c>
      <c r="B189" s="18">
        <v>1934</v>
      </c>
      <c r="C189" s="18">
        <v>11</v>
      </c>
      <c r="D189" s="154" t="s">
        <v>196</v>
      </c>
      <c r="E189" s="154" t="str">
        <f t="shared" si="24"/>
        <v>1935 11</v>
      </c>
      <c r="F189" s="154">
        <v>680.53847599999995</v>
      </c>
      <c r="G189" s="14">
        <v>0.42351</v>
      </c>
      <c r="H189" s="17"/>
      <c r="L189" s="66"/>
      <c r="M189" s="71"/>
      <c r="N189" s="40"/>
      <c r="O189" s="40"/>
      <c r="P189" s="40"/>
      <c r="Q189" s="40"/>
      <c r="R189" s="40"/>
      <c r="S189" s="40"/>
      <c r="T189" s="40"/>
      <c r="U189" s="40"/>
      <c r="V189" s="40"/>
      <c r="W189" s="40"/>
      <c r="X189" s="40"/>
      <c r="Y189" s="40"/>
    </row>
    <row r="190" spans="1:25" x14ac:dyDescent="0.25">
      <c r="A190" s="18">
        <v>1935</v>
      </c>
      <c r="B190" s="18">
        <v>1934</v>
      </c>
      <c r="C190" s="18">
        <v>12</v>
      </c>
      <c r="D190" s="154" t="s">
        <v>197</v>
      </c>
      <c r="E190" s="154" t="str">
        <f t="shared" si="24"/>
        <v>1935 12</v>
      </c>
      <c r="F190" s="154">
        <v>715.45020799999998</v>
      </c>
      <c r="G190" s="14">
        <v>0.42351</v>
      </c>
      <c r="H190" s="17"/>
      <c r="L190" s="66"/>
      <c r="M190" s="71"/>
      <c r="N190" s="40"/>
      <c r="O190" s="40"/>
      <c r="P190" s="40"/>
      <c r="Q190" s="40"/>
      <c r="R190" s="40"/>
      <c r="S190" s="40"/>
      <c r="T190" s="40"/>
      <c r="U190" s="40"/>
      <c r="V190" s="40"/>
      <c r="W190" s="40"/>
      <c r="X190" s="40"/>
      <c r="Y190" s="40"/>
    </row>
    <row r="191" spans="1:25" x14ac:dyDescent="0.25">
      <c r="A191" s="18">
        <v>1935</v>
      </c>
      <c r="B191" s="18">
        <v>1935</v>
      </c>
      <c r="C191" s="18">
        <v>1</v>
      </c>
      <c r="D191" s="154" t="s">
        <v>198</v>
      </c>
      <c r="E191" s="154" t="str">
        <f t="shared" si="24"/>
        <v>1935 1</v>
      </c>
      <c r="F191" s="17">
        <v>1098.1550030000001</v>
      </c>
      <c r="G191" s="14">
        <v>0.42351</v>
      </c>
      <c r="H191" s="17"/>
      <c r="L191" s="66"/>
      <c r="M191" s="71"/>
      <c r="N191" s="40"/>
      <c r="O191" s="40"/>
      <c r="P191" s="40"/>
      <c r="Q191" s="40"/>
      <c r="R191" s="40"/>
      <c r="S191" s="40"/>
      <c r="T191" s="40"/>
      <c r="U191" s="40"/>
      <c r="V191" s="40"/>
      <c r="W191" s="40"/>
      <c r="X191" s="40"/>
      <c r="Y191" s="40"/>
    </row>
    <row r="192" spans="1:25" x14ac:dyDescent="0.25">
      <c r="A192" s="18">
        <v>1935</v>
      </c>
      <c r="B192" s="18">
        <v>1935</v>
      </c>
      <c r="C192" s="18">
        <v>2</v>
      </c>
      <c r="D192" s="154" t="s">
        <v>199</v>
      </c>
      <c r="E192" s="154" t="str">
        <f t="shared" si="24"/>
        <v>1935 2</v>
      </c>
      <c r="F192" s="17">
        <v>1408.6677460000001</v>
      </c>
      <c r="G192" s="14">
        <v>0.42351</v>
      </c>
      <c r="H192" s="17"/>
      <c r="L192" s="66"/>
      <c r="M192" s="71"/>
      <c r="N192" s="41"/>
      <c r="O192" s="41"/>
      <c r="P192" s="41"/>
      <c r="Q192" s="41"/>
      <c r="R192" s="41"/>
      <c r="S192" s="41"/>
      <c r="T192" s="41"/>
      <c r="U192" s="41"/>
      <c r="V192" s="41"/>
      <c r="W192" s="41"/>
      <c r="X192" s="41"/>
      <c r="Y192" s="41"/>
    </row>
    <row r="193" spans="1:25" x14ac:dyDescent="0.25">
      <c r="A193" s="18">
        <v>1935</v>
      </c>
      <c r="B193" s="18">
        <v>1935</v>
      </c>
      <c r="C193" s="18">
        <v>3</v>
      </c>
      <c r="D193" s="154" t="s">
        <v>200</v>
      </c>
      <c r="E193" s="154" t="str">
        <f t="shared" si="24"/>
        <v>1935 3</v>
      </c>
      <c r="F193" s="17">
        <v>1799.529145</v>
      </c>
      <c r="G193" s="14">
        <v>0.110614</v>
      </c>
      <c r="H193" s="17"/>
      <c r="L193" s="66"/>
      <c r="M193" s="71"/>
      <c r="N193" s="41"/>
      <c r="O193" s="41"/>
      <c r="P193" s="41"/>
      <c r="Q193" s="41"/>
      <c r="R193" s="41"/>
      <c r="S193" s="41"/>
      <c r="T193" s="41"/>
      <c r="U193" s="41"/>
      <c r="V193" s="41"/>
      <c r="W193" s="41"/>
      <c r="X193" s="41"/>
      <c r="Y193" s="41"/>
    </row>
    <row r="194" spans="1:25" x14ac:dyDescent="0.25">
      <c r="A194" s="18">
        <v>1935</v>
      </c>
      <c r="B194" s="18">
        <v>1935</v>
      </c>
      <c r="C194" s="18">
        <v>4</v>
      </c>
      <c r="D194" s="154" t="s">
        <v>201</v>
      </c>
      <c r="E194" s="154" t="str">
        <f t="shared" si="24"/>
        <v>1935 4</v>
      </c>
      <c r="F194" s="17">
        <v>2839.4686150000002</v>
      </c>
      <c r="G194" s="14">
        <v>0.236648</v>
      </c>
      <c r="H194" s="17"/>
      <c r="L194" s="66"/>
      <c r="M194" s="71"/>
      <c r="N194" s="41"/>
      <c r="O194" s="41"/>
      <c r="P194" s="41"/>
      <c r="Q194" s="41"/>
      <c r="R194" s="41"/>
      <c r="S194" s="41"/>
      <c r="T194" s="41"/>
      <c r="U194" s="41"/>
      <c r="V194" s="41"/>
      <c r="W194" s="41"/>
      <c r="X194" s="41"/>
      <c r="Y194" s="41"/>
    </row>
    <row r="195" spans="1:25" x14ac:dyDescent="0.25">
      <c r="A195" s="18">
        <v>1935</v>
      </c>
      <c r="B195" s="18">
        <v>1935</v>
      </c>
      <c r="C195" s="18">
        <v>5</v>
      </c>
      <c r="D195" s="154" t="s">
        <v>202</v>
      </c>
      <c r="E195" s="154" t="str">
        <f t="shared" si="24"/>
        <v>1935 5</v>
      </c>
      <c r="F195" s="17">
        <v>3181.8056750000001</v>
      </c>
      <c r="G195" s="14">
        <v>0.41505300000000001</v>
      </c>
      <c r="H195" s="17"/>
      <c r="L195" s="66"/>
      <c r="M195" s="71"/>
      <c r="N195" s="41"/>
      <c r="O195" s="41"/>
      <c r="P195" s="41"/>
      <c r="Q195" s="41"/>
      <c r="R195" s="41"/>
      <c r="S195" s="41"/>
      <c r="T195" s="41"/>
      <c r="U195" s="41"/>
      <c r="V195" s="41"/>
      <c r="W195" s="41"/>
      <c r="X195" s="41"/>
      <c r="Y195" s="41"/>
    </row>
    <row r="196" spans="1:25" x14ac:dyDescent="0.25">
      <c r="A196" s="18">
        <v>1935</v>
      </c>
      <c r="B196" s="18">
        <v>1935</v>
      </c>
      <c r="C196" s="18">
        <v>6</v>
      </c>
      <c r="D196" s="154" t="s">
        <v>203</v>
      </c>
      <c r="E196" s="154" t="str">
        <f t="shared" si="24"/>
        <v>1935 6</v>
      </c>
      <c r="F196" s="17">
        <v>2946.4823470000001</v>
      </c>
      <c r="G196" s="14">
        <v>0.41505300000000001</v>
      </c>
      <c r="H196" s="17"/>
      <c r="L196" s="66"/>
      <c r="M196" s="71"/>
      <c r="N196" s="41"/>
      <c r="O196" s="41"/>
      <c r="P196" s="41"/>
      <c r="Q196" s="41"/>
      <c r="R196" s="41"/>
      <c r="S196" s="41"/>
      <c r="T196" s="41"/>
      <c r="U196" s="41"/>
      <c r="V196" s="41"/>
      <c r="W196" s="41"/>
      <c r="X196" s="41"/>
      <c r="Y196" s="41"/>
    </row>
    <row r="197" spans="1:25" x14ac:dyDescent="0.25">
      <c r="A197" s="18">
        <v>1935</v>
      </c>
      <c r="B197" s="18">
        <v>1935</v>
      </c>
      <c r="C197" s="18">
        <v>7</v>
      </c>
      <c r="D197" s="154" t="s">
        <v>204</v>
      </c>
      <c r="E197" s="154" t="str">
        <f t="shared" si="24"/>
        <v>1935 7</v>
      </c>
      <c r="F197" s="17">
        <v>2595.933055</v>
      </c>
      <c r="G197" s="14">
        <v>0.41505300000000001</v>
      </c>
      <c r="H197" s="17"/>
      <c r="L197" s="66"/>
      <c r="M197" s="71"/>
      <c r="N197" s="41"/>
      <c r="O197" s="41"/>
      <c r="P197" s="41"/>
      <c r="Q197" s="41"/>
      <c r="R197" s="41"/>
      <c r="S197" s="41"/>
      <c r="T197" s="41"/>
      <c r="U197" s="41"/>
      <c r="V197" s="41"/>
      <c r="W197" s="41"/>
      <c r="X197" s="41"/>
      <c r="Y197" s="41"/>
    </row>
    <row r="198" spans="1:25" x14ac:dyDescent="0.25">
      <c r="A198" s="18">
        <v>1935</v>
      </c>
      <c r="B198" s="18">
        <v>1935</v>
      </c>
      <c r="C198" s="18">
        <v>8</v>
      </c>
      <c r="D198" s="154" t="s">
        <v>205</v>
      </c>
      <c r="E198" s="154" t="str">
        <f t="shared" si="24"/>
        <v>1935 8</v>
      </c>
      <c r="F198" s="17">
        <v>2279.7671350000001</v>
      </c>
      <c r="G198" s="14">
        <v>0.41505300000000001</v>
      </c>
      <c r="H198" s="17"/>
      <c r="L198" s="66"/>
      <c r="M198" s="71"/>
      <c r="N198" s="41"/>
      <c r="O198" s="41"/>
      <c r="P198" s="41"/>
      <c r="Q198" s="41"/>
      <c r="R198" s="41"/>
      <c r="S198" s="41"/>
      <c r="T198" s="41"/>
      <c r="U198" s="41"/>
      <c r="V198" s="41"/>
      <c r="W198" s="41"/>
      <c r="X198" s="41"/>
      <c r="Y198" s="41"/>
    </row>
    <row r="199" spans="1:25" x14ac:dyDescent="0.25">
      <c r="A199" s="18">
        <v>1935</v>
      </c>
      <c r="B199" s="18">
        <v>1935</v>
      </c>
      <c r="C199" s="18">
        <v>9</v>
      </c>
      <c r="D199" s="154" t="s">
        <v>206</v>
      </c>
      <c r="E199" s="154" t="str">
        <f t="shared" si="24"/>
        <v>1935 9</v>
      </c>
      <c r="F199" s="17">
        <v>2228.1458080000002</v>
      </c>
      <c r="G199" s="14">
        <v>0.41505300000000001</v>
      </c>
      <c r="H199" s="17"/>
      <c r="L199" s="66"/>
      <c r="M199" s="71"/>
      <c r="N199" s="41"/>
      <c r="O199" s="41"/>
      <c r="P199" s="41"/>
      <c r="Q199" s="41"/>
      <c r="R199" s="41"/>
      <c r="S199" s="41"/>
      <c r="T199" s="41"/>
      <c r="U199" s="41"/>
      <c r="V199" s="41"/>
      <c r="W199" s="41"/>
      <c r="X199" s="41"/>
      <c r="Y199" s="41"/>
    </row>
    <row r="200" spans="1:25" x14ac:dyDescent="0.25">
      <c r="A200" s="18">
        <v>1936</v>
      </c>
      <c r="B200" s="18">
        <v>1935</v>
      </c>
      <c r="C200" s="18">
        <v>10</v>
      </c>
      <c r="D200" s="154" t="s">
        <v>207</v>
      </c>
      <c r="E200" s="154" t="str">
        <f t="shared" si="24"/>
        <v>1936 10</v>
      </c>
      <c r="F200" s="17">
        <v>2165.4074759999999</v>
      </c>
      <c r="G200" s="14">
        <v>0.41505300000000001</v>
      </c>
      <c r="H200" s="17"/>
      <c r="L200" s="66"/>
      <c r="M200" s="71"/>
      <c r="N200" s="41"/>
      <c r="O200" s="41"/>
      <c r="P200" s="41"/>
      <c r="Q200" s="41"/>
      <c r="R200" s="41"/>
      <c r="S200" s="41"/>
      <c r="T200" s="41"/>
      <c r="U200" s="41"/>
      <c r="V200" s="41"/>
      <c r="W200" s="41"/>
      <c r="X200" s="41"/>
      <c r="Y200" s="41"/>
    </row>
    <row r="201" spans="1:25" x14ac:dyDescent="0.25">
      <c r="A201" s="18">
        <v>1936</v>
      </c>
      <c r="B201" s="18">
        <v>1935</v>
      </c>
      <c r="C201" s="18">
        <v>11</v>
      </c>
      <c r="D201" s="154" t="s">
        <v>208</v>
      </c>
      <c r="E201" s="154" t="str">
        <f t="shared" si="24"/>
        <v>1936 11</v>
      </c>
      <c r="F201" s="17">
        <v>2136.5255619999998</v>
      </c>
      <c r="G201" s="14">
        <v>0.41505300000000001</v>
      </c>
      <c r="H201" s="17"/>
      <c r="L201" s="66"/>
      <c r="M201" s="66"/>
      <c r="N201" s="66"/>
      <c r="O201" s="66"/>
      <c r="P201" s="66"/>
      <c r="Q201" s="66"/>
      <c r="R201" s="66"/>
      <c r="S201" s="66"/>
      <c r="T201" s="66"/>
      <c r="U201" s="66"/>
      <c r="V201" s="66"/>
      <c r="W201" s="66"/>
      <c r="X201" s="66"/>
      <c r="Y201" s="66"/>
    </row>
    <row r="202" spans="1:25" x14ac:dyDescent="0.25">
      <c r="A202" s="18">
        <v>1936</v>
      </c>
      <c r="B202" s="18">
        <v>1935</v>
      </c>
      <c r="C202" s="18">
        <v>12</v>
      </c>
      <c r="D202" s="154" t="s">
        <v>209</v>
      </c>
      <c r="E202" s="154" t="str">
        <f t="shared" si="24"/>
        <v>1936 12</v>
      </c>
      <c r="F202" s="17">
        <v>2144.1454359999998</v>
      </c>
      <c r="G202" s="14">
        <v>0.41505300000000001</v>
      </c>
      <c r="H202" s="17"/>
    </row>
    <row r="203" spans="1:25" x14ac:dyDescent="0.25">
      <c r="A203" s="18">
        <v>1936</v>
      </c>
      <c r="B203" s="18">
        <v>1936</v>
      </c>
      <c r="C203" s="18">
        <v>1</v>
      </c>
      <c r="D203" s="154" t="s">
        <v>210</v>
      </c>
      <c r="E203" s="154" t="str">
        <f t="shared" si="24"/>
        <v>1936 1</v>
      </c>
      <c r="F203" s="17">
        <v>2800.809718</v>
      </c>
      <c r="G203" s="14">
        <v>0.41505300000000001</v>
      </c>
      <c r="H203" s="17"/>
    </row>
    <row r="204" spans="1:25" x14ac:dyDescent="0.25">
      <c r="A204" s="18">
        <v>1936</v>
      </c>
      <c r="B204" s="18">
        <v>1936</v>
      </c>
      <c r="C204" s="18">
        <v>2</v>
      </c>
      <c r="D204" s="154" t="s">
        <v>211</v>
      </c>
      <c r="E204" s="154" t="str">
        <f t="shared" si="24"/>
        <v>1936 2</v>
      </c>
      <c r="F204" s="17">
        <v>3588</v>
      </c>
      <c r="G204" s="14">
        <v>0.41505300000000001</v>
      </c>
      <c r="H204" s="17"/>
    </row>
    <row r="205" spans="1:25" x14ac:dyDescent="0.25">
      <c r="A205" s="18">
        <v>1936</v>
      </c>
      <c r="B205" s="18">
        <v>1936</v>
      </c>
      <c r="C205" s="18">
        <v>3</v>
      </c>
      <c r="D205" s="154" t="s">
        <v>212</v>
      </c>
      <c r="E205" s="154" t="str">
        <f t="shared" si="24"/>
        <v>1936 3</v>
      </c>
      <c r="F205" s="17">
        <v>3959.9414390000002</v>
      </c>
      <c r="G205" s="14">
        <v>0.58567400000000003</v>
      </c>
      <c r="H205" s="17"/>
    </row>
    <row r="206" spans="1:25" x14ac:dyDescent="0.25">
      <c r="A206" s="18">
        <v>1936</v>
      </c>
      <c r="B206" s="18">
        <v>1936</v>
      </c>
      <c r="C206" s="18">
        <v>4</v>
      </c>
      <c r="D206" s="154" t="s">
        <v>213</v>
      </c>
      <c r="E206" s="154" t="str">
        <f t="shared" si="24"/>
        <v>1936 4</v>
      </c>
      <c r="F206" s="17">
        <v>4253.4101179999998</v>
      </c>
      <c r="G206" s="14">
        <v>0.58567400000000003</v>
      </c>
      <c r="H206" s="17"/>
    </row>
    <row r="207" spans="1:25" x14ac:dyDescent="0.25">
      <c r="A207" s="18">
        <v>1936</v>
      </c>
      <c r="B207" s="18">
        <v>1936</v>
      </c>
      <c r="C207" s="18">
        <v>5</v>
      </c>
      <c r="D207" s="154" t="s">
        <v>214</v>
      </c>
      <c r="E207" s="154" t="str">
        <f t="shared" si="24"/>
        <v>1936 5</v>
      </c>
      <c r="F207" s="17">
        <v>4224.2672190000003</v>
      </c>
      <c r="G207" s="14">
        <v>0.58567400000000003</v>
      </c>
      <c r="H207" s="17"/>
    </row>
    <row r="208" spans="1:25" x14ac:dyDescent="0.25">
      <c r="A208" s="18">
        <v>1936</v>
      </c>
      <c r="B208" s="18">
        <v>1936</v>
      </c>
      <c r="C208" s="18">
        <v>6</v>
      </c>
      <c r="D208" s="154" t="s">
        <v>215</v>
      </c>
      <c r="E208" s="154" t="str">
        <f t="shared" si="24"/>
        <v>1936 6</v>
      </c>
      <c r="F208" s="17">
        <v>4073.5181149999999</v>
      </c>
      <c r="G208" s="14">
        <v>0.58567400000000003</v>
      </c>
      <c r="H208" s="17"/>
    </row>
    <row r="209" spans="1:8" x14ac:dyDescent="0.25">
      <c r="A209" s="18">
        <v>1936</v>
      </c>
      <c r="B209" s="18">
        <v>1936</v>
      </c>
      <c r="C209" s="18">
        <v>7</v>
      </c>
      <c r="D209" s="154" t="s">
        <v>216</v>
      </c>
      <c r="E209" s="154" t="str">
        <f t="shared" si="24"/>
        <v>1936 7</v>
      </c>
      <c r="F209" s="17">
        <v>3575.3780809999998</v>
      </c>
      <c r="G209" s="14">
        <v>0.58567400000000003</v>
      </c>
      <c r="H209" s="17"/>
    </row>
    <row r="210" spans="1:8" x14ac:dyDescent="0.25">
      <c r="A210" s="18">
        <v>1936</v>
      </c>
      <c r="B210" s="18">
        <v>1936</v>
      </c>
      <c r="C210" s="18">
        <v>8</v>
      </c>
      <c r="D210" s="154" t="s">
        <v>217</v>
      </c>
      <c r="E210" s="154" t="str">
        <f t="shared" si="24"/>
        <v>1936 8</v>
      </c>
      <c r="F210" s="17">
        <v>3156.5939199999998</v>
      </c>
      <c r="G210" s="14">
        <v>0.58567400000000003</v>
      </c>
      <c r="H210" s="17"/>
    </row>
    <row r="211" spans="1:8" x14ac:dyDescent="0.25">
      <c r="A211" s="18">
        <v>1936</v>
      </c>
      <c r="B211" s="18">
        <v>1936</v>
      </c>
      <c r="C211" s="18">
        <v>9</v>
      </c>
      <c r="D211" s="154" t="s">
        <v>218</v>
      </c>
      <c r="E211" s="154" t="str">
        <f t="shared" si="24"/>
        <v>1936 9</v>
      </c>
      <c r="F211" s="17">
        <v>3015.6276590000002</v>
      </c>
      <c r="G211" s="14">
        <v>0.58567400000000003</v>
      </c>
      <c r="H211" s="17"/>
    </row>
    <row r="212" spans="1:8" x14ac:dyDescent="0.25">
      <c r="A212" s="18">
        <v>1937</v>
      </c>
      <c r="B212" s="18">
        <v>1936</v>
      </c>
      <c r="C212" s="18">
        <v>10</v>
      </c>
      <c r="D212" s="154" t="s">
        <v>219</v>
      </c>
      <c r="E212" s="154" t="str">
        <f t="shared" si="24"/>
        <v>1937 10</v>
      </c>
      <c r="F212" s="17">
        <v>2828.3896100000002</v>
      </c>
      <c r="G212" s="14">
        <v>0.58567400000000003</v>
      </c>
      <c r="H212" s="17"/>
    </row>
    <row r="213" spans="1:8" x14ac:dyDescent="0.25">
      <c r="A213" s="18">
        <v>1937</v>
      </c>
      <c r="B213" s="18">
        <v>1936</v>
      </c>
      <c r="C213" s="18">
        <v>11</v>
      </c>
      <c r="D213" s="154" t="s">
        <v>220</v>
      </c>
      <c r="E213" s="154" t="str">
        <f t="shared" si="24"/>
        <v>1937 11</v>
      </c>
      <c r="F213" s="17">
        <v>2680.1289660000002</v>
      </c>
      <c r="G213" s="14">
        <v>0.58567400000000003</v>
      </c>
      <c r="H213" s="17"/>
    </row>
    <row r="214" spans="1:8" x14ac:dyDescent="0.25">
      <c r="A214" s="18">
        <v>1937</v>
      </c>
      <c r="B214" s="18">
        <v>1936</v>
      </c>
      <c r="C214" s="18">
        <v>12</v>
      </c>
      <c r="D214" s="154" t="s">
        <v>221</v>
      </c>
      <c r="E214" s="154" t="str">
        <f t="shared" si="24"/>
        <v>1937 12</v>
      </c>
      <c r="F214" s="17">
        <v>2636.5139210000002</v>
      </c>
      <c r="G214" s="14">
        <v>0.58567400000000003</v>
      </c>
      <c r="H214" s="17"/>
    </row>
    <row r="215" spans="1:8" x14ac:dyDescent="0.25">
      <c r="A215" s="18">
        <v>1937</v>
      </c>
      <c r="B215" s="18">
        <v>1937</v>
      </c>
      <c r="C215" s="18">
        <v>1</v>
      </c>
      <c r="D215" s="154" t="s">
        <v>222</v>
      </c>
      <c r="E215" s="154" t="str">
        <f t="shared" si="24"/>
        <v>1937 1</v>
      </c>
      <c r="F215" s="17">
        <v>2611.570123</v>
      </c>
      <c r="G215" s="14">
        <v>0.58567400000000003</v>
      </c>
      <c r="H215" s="17"/>
    </row>
    <row r="216" spans="1:8" x14ac:dyDescent="0.25">
      <c r="A216" s="18">
        <v>1937</v>
      </c>
      <c r="B216" s="18">
        <v>1937</v>
      </c>
      <c r="C216" s="18">
        <v>2</v>
      </c>
      <c r="D216" s="154" t="s">
        <v>223</v>
      </c>
      <c r="E216" s="154" t="str">
        <f t="shared" si="24"/>
        <v>1937 2</v>
      </c>
      <c r="F216" s="17">
        <v>2690.6026919999999</v>
      </c>
      <c r="G216" s="14">
        <v>0.58567400000000003</v>
      </c>
      <c r="H216" s="17"/>
    </row>
    <row r="217" spans="1:8" x14ac:dyDescent="0.25">
      <c r="A217" s="18">
        <v>1937</v>
      </c>
      <c r="B217" s="18">
        <v>1937</v>
      </c>
      <c r="C217" s="18">
        <v>3</v>
      </c>
      <c r="D217" s="154" t="s">
        <v>224</v>
      </c>
      <c r="E217" s="154" t="str">
        <f t="shared" si="24"/>
        <v>1937 3</v>
      </c>
      <c r="F217" s="17">
        <v>3355.0027540000001</v>
      </c>
      <c r="G217" s="14">
        <v>0.377641</v>
      </c>
      <c r="H217" s="17"/>
    </row>
    <row r="218" spans="1:8" x14ac:dyDescent="0.25">
      <c r="A218" s="18">
        <v>1937</v>
      </c>
      <c r="B218" s="18">
        <v>1937</v>
      </c>
      <c r="C218" s="18">
        <v>4</v>
      </c>
      <c r="D218" s="154" t="s">
        <v>225</v>
      </c>
      <c r="E218" s="154" t="str">
        <f t="shared" si="24"/>
        <v>1937 4</v>
      </c>
      <c r="F218" s="17">
        <v>4051.336346</v>
      </c>
      <c r="G218" s="14">
        <v>0.58040999999999998</v>
      </c>
      <c r="H218" s="17"/>
    </row>
    <row r="219" spans="1:8" x14ac:dyDescent="0.25">
      <c r="A219" s="18">
        <v>1937</v>
      </c>
      <c r="B219" s="18">
        <v>1937</v>
      </c>
      <c r="C219" s="18">
        <v>5</v>
      </c>
      <c r="D219" s="154" t="s">
        <v>226</v>
      </c>
      <c r="E219" s="154" t="str">
        <f t="shared" si="24"/>
        <v>1937 5</v>
      </c>
      <c r="F219" s="17">
        <v>4296.2227009999997</v>
      </c>
      <c r="G219" s="14">
        <v>0.59532099999999999</v>
      </c>
      <c r="H219" s="17"/>
    </row>
    <row r="220" spans="1:8" x14ac:dyDescent="0.25">
      <c r="A220" s="18">
        <v>1937</v>
      </c>
      <c r="B220" s="18">
        <v>1937</v>
      </c>
      <c r="C220" s="18">
        <v>6</v>
      </c>
      <c r="D220" s="154" t="s">
        <v>227</v>
      </c>
      <c r="E220" s="154" t="str">
        <f t="shared" si="24"/>
        <v>1937 6</v>
      </c>
      <c r="F220" s="17">
        <v>4181.0332840000001</v>
      </c>
      <c r="G220" s="14">
        <v>0.59532099999999999</v>
      </c>
      <c r="H220" s="17"/>
    </row>
    <row r="221" spans="1:8" x14ac:dyDescent="0.25">
      <c r="A221" s="18">
        <v>1937</v>
      </c>
      <c r="B221" s="18">
        <v>1937</v>
      </c>
      <c r="C221" s="18">
        <v>7</v>
      </c>
      <c r="D221" s="154" t="s">
        <v>228</v>
      </c>
      <c r="E221" s="154" t="str">
        <f t="shared" si="24"/>
        <v>1937 7</v>
      </c>
      <c r="F221" s="17">
        <v>3727.6480609999999</v>
      </c>
      <c r="G221" s="14">
        <v>0.59532099999999999</v>
      </c>
      <c r="H221" s="17"/>
    </row>
    <row r="222" spans="1:8" x14ac:dyDescent="0.25">
      <c r="A222" s="18">
        <v>1937</v>
      </c>
      <c r="B222" s="18">
        <v>1937</v>
      </c>
      <c r="C222" s="18">
        <v>8</v>
      </c>
      <c r="D222" s="154" t="s">
        <v>229</v>
      </c>
      <c r="E222" s="154" t="str">
        <f t="shared" si="24"/>
        <v>1937 8</v>
      </c>
      <c r="F222" s="17">
        <v>3342.4269789999998</v>
      </c>
      <c r="G222" s="14">
        <v>0.59532099999999999</v>
      </c>
      <c r="H222" s="17"/>
    </row>
    <row r="223" spans="1:8" x14ac:dyDescent="0.25">
      <c r="A223" s="18">
        <v>1937</v>
      </c>
      <c r="B223" s="18">
        <v>1937</v>
      </c>
      <c r="C223" s="18">
        <v>9</v>
      </c>
      <c r="D223" s="154" t="s">
        <v>230</v>
      </c>
      <c r="E223" s="154" t="str">
        <f t="shared" si="24"/>
        <v>1937 9</v>
      </c>
      <c r="F223" s="17">
        <v>3183.5174710000001</v>
      </c>
      <c r="G223" s="14">
        <v>0.59532099999999999</v>
      </c>
      <c r="H223" s="17"/>
    </row>
    <row r="224" spans="1:8" x14ac:dyDescent="0.25">
      <c r="A224" s="18">
        <v>1938</v>
      </c>
      <c r="B224" s="18">
        <v>1937</v>
      </c>
      <c r="C224" s="18">
        <v>10</v>
      </c>
      <c r="D224" s="154" t="s">
        <v>231</v>
      </c>
      <c r="E224" s="154" t="str">
        <f t="shared" si="24"/>
        <v>1938 10</v>
      </c>
      <c r="F224" s="17">
        <v>3096.7395310000002</v>
      </c>
      <c r="G224" s="14">
        <v>0.59532099999999999</v>
      </c>
      <c r="H224" s="17"/>
    </row>
    <row r="225" spans="1:10" x14ac:dyDescent="0.25">
      <c r="A225" s="18">
        <v>1938</v>
      </c>
      <c r="B225" s="18">
        <v>1937</v>
      </c>
      <c r="C225" s="18">
        <v>11</v>
      </c>
      <c r="D225" s="154" t="s">
        <v>232</v>
      </c>
      <c r="E225" s="154" t="str">
        <f t="shared" ref="E225:E288" si="25">CONCATENATE(A225," ",C225)</f>
        <v>1938 11</v>
      </c>
      <c r="F225" s="17">
        <v>3252</v>
      </c>
      <c r="G225" s="14">
        <v>0.59532099999999999</v>
      </c>
      <c r="H225" s="17"/>
    </row>
    <row r="226" spans="1:10" x14ac:dyDescent="0.25">
      <c r="A226" s="18">
        <v>1938</v>
      </c>
      <c r="B226" s="18">
        <v>1937</v>
      </c>
      <c r="C226" s="18">
        <v>12</v>
      </c>
      <c r="D226" s="154" t="s">
        <v>233</v>
      </c>
      <c r="E226" s="154" t="str">
        <f t="shared" si="25"/>
        <v>1938 12</v>
      </c>
      <c r="F226" s="17">
        <v>3310</v>
      </c>
      <c r="G226" s="14">
        <v>0.59532099999999999</v>
      </c>
      <c r="H226" s="17"/>
    </row>
    <row r="227" spans="1:10" x14ac:dyDescent="0.25">
      <c r="A227" s="18">
        <v>1938</v>
      </c>
      <c r="B227" s="18">
        <v>1938</v>
      </c>
      <c r="C227" s="18">
        <v>1</v>
      </c>
      <c r="D227" s="154" t="s">
        <v>234</v>
      </c>
      <c r="E227" s="154" t="str">
        <f t="shared" si="25"/>
        <v>1938 1</v>
      </c>
      <c r="F227" s="17">
        <v>3668</v>
      </c>
      <c r="G227" s="14">
        <v>0.59532099999999999</v>
      </c>
      <c r="H227" s="17"/>
    </row>
    <row r="228" spans="1:10" x14ac:dyDescent="0.25">
      <c r="A228" s="18">
        <v>1938</v>
      </c>
      <c r="B228" s="18">
        <v>1938</v>
      </c>
      <c r="C228" s="18">
        <v>2</v>
      </c>
      <c r="D228" s="154" t="s">
        <v>235</v>
      </c>
      <c r="E228" s="154" t="str">
        <f t="shared" si="25"/>
        <v>1938 2</v>
      </c>
      <c r="F228" s="17">
        <v>3560</v>
      </c>
      <c r="G228" s="14">
        <v>0.59532099999999999</v>
      </c>
      <c r="H228" s="17"/>
    </row>
    <row r="229" spans="1:10" x14ac:dyDescent="0.25">
      <c r="A229" s="18">
        <v>1938</v>
      </c>
      <c r="B229" s="18">
        <v>1938</v>
      </c>
      <c r="C229" s="18">
        <v>3</v>
      </c>
      <c r="D229" s="154" t="s">
        <v>236</v>
      </c>
      <c r="E229" s="154" t="str">
        <f t="shared" si="25"/>
        <v>1938 3</v>
      </c>
      <c r="F229" s="17">
        <v>3416</v>
      </c>
      <c r="G229" s="14">
        <v>1</v>
      </c>
      <c r="H229" s="17"/>
    </row>
    <row r="230" spans="1:10" x14ac:dyDescent="0.25">
      <c r="A230" s="18">
        <v>1938</v>
      </c>
      <c r="B230" s="18">
        <v>1938</v>
      </c>
      <c r="C230" s="18">
        <v>4</v>
      </c>
      <c r="D230" s="154" t="s">
        <v>237</v>
      </c>
      <c r="E230" s="154" t="str">
        <f t="shared" si="25"/>
        <v>1938 4</v>
      </c>
      <c r="F230" s="17">
        <v>4058</v>
      </c>
      <c r="G230" s="14">
        <v>1</v>
      </c>
      <c r="H230" s="17"/>
    </row>
    <row r="231" spans="1:10" x14ac:dyDescent="0.25">
      <c r="A231" s="18">
        <v>1938</v>
      </c>
      <c r="B231" s="18">
        <v>1938</v>
      </c>
      <c r="C231" s="18">
        <v>5</v>
      </c>
      <c r="D231" s="154" t="s">
        <v>238</v>
      </c>
      <c r="E231" s="154" t="str">
        <f t="shared" si="25"/>
        <v>1938 5</v>
      </c>
      <c r="F231" s="17">
        <v>4552</v>
      </c>
      <c r="G231" s="14">
        <v>1</v>
      </c>
      <c r="H231" s="17"/>
    </row>
    <row r="232" spans="1:10" x14ac:dyDescent="0.25">
      <c r="A232" s="18">
        <v>1938</v>
      </c>
      <c r="B232" s="18">
        <v>1938</v>
      </c>
      <c r="C232" s="18">
        <v>6</v>
      </c>
      <c r="D232" s="154" t="s">
        <v>239</v>
      </c>
      <c r="E232" s="154" t="str">
        <f t="shared" si="25"/>
        <v>1938 6</v>
      </c>
      <c r="F232" s="17">
        <v>4500</v>
      </c>
      <c r="G232" s="14">
        <v>1</v>
      </c>
      <c r="H232" s="17"/>
    </row>
    <row r="233" spans="1:10" x14ac:dyDescent="0.25">
      <c r="A233" s="18">
        <v>1938</v>
      </c>
      <c r="B233" s="18">
        <v>1938</v>
      </c>
      <c r="C233" s="18">
        <v>7</v>
      </c>
      <c r="D233" s="154" t="s">
        <v>240</v>
      </c>
      <c r="E233" s="154" t="str">
        <f t="shared" si="25"/>
        <v>1938 7</v>
      </c>
      <c r="F233" s="17">
        <v>4150</v>
      </c>
      <c r="G233" s="14">
        <v>1</v>
      </c>
      <c r="H233" s="17"/>
    </row>
    <row r="234" spans="1:10" x14ac:dyDescent="0.25">
      <c r="A234" s="18">
        <v>1938</v>
      </c>
      <c r="B234" s="18">
        <v>1938</v>
      </c>
      <c r="C234" s="18">
        <v>8</v>
      </c>
      <c r="D234" s="154" t="s">
        <v>241</v>
      </c>
      <c r="E234" s="154" t="str">
        <f t="shared" si="25"/>
        <v>1938 8</v>
      </c>
      <c r="F234" s="17">
        <v>3700</v>
      </c>
      <c r="G234" s="14">
        <v>1</v>
      </c>
      <c r="H234" s="17"/>
    </row>
    <row r="235" spans="1:10" x14ac:dyDescent="0.25">
      <c r="A235" s="18">
        <v>1938</v>
      </c>
      <c r="B235" s="18">
        <v>1938</v>
      </c>
      <c r="C235" s="18">
        <v>9</v>
      </c>
      <c r="D235" s="154" t="s">
        <v>242</v>
      </c>
      <c r="E235" s="154" t="str">
        <f t="shared" si="25"/>
        <v>1938 9</v>
      </c>
      <c r="F235" s="17">
        <v>3144.4653050000002</v>
      </c>
      <c r="G235" s="14">
        <v>1</v>
      </c>
      <c r="H235" s="17"/>
    </row>
    <row r="236" spans="1:10" x14ac:dyDescent="0.25">
      <c r="A236" s="18">
        <v>1939</v>
      </c>
      <c r="B236" s="18">
        <v>1938</v>
      </c>
      <c r="C236" s="18">
        <v>10</v>
      </c>
      <c r="D236" s="154" t="s">
        <v>243</v>
      </c>
      <c r="E236" s="154" t="str">
        <f t="shared" si="25"/>
        <v>1939 10</v>
      </c>
      <c r="F236" s="17">
        <v>3196.7238080000002</v>
      </c>
      <c r="G236" s="14">
        <v>1</v>
      </c>
      <c r="H236" s="17"/>
    </row>
    <row r="237" spans="1:10" x14ac:dyDescent="0.25">
      <c r="A237" s="18">
        <v>1939</v>
      </c>
      <c r="B237" s="18">
        <v>1938</v>
      </c>
      <c r="C237" s="18">
        <v>11</v>
      </c>
      <c r="D237" s="154" t="s">
        <v>244</v>
      </c>
      <c r="E237" s="154" t="str">
        <f t="shared" si="25"/>
        <v>1939 11</v>
      </c>
      <c r="F237" s="17">
        <v>3018.5923550000002</v>
      </c>
      <c r="G237" s="14">
        <v>1</v>
      </c>
      <c r="H237" s="17"/>
      <c r="I237" s="17"/>
      <c r="J237" s="17"/>
    </row>
    <row r="238" spans="1:10" x14ac:dyDescent="0.25">
      <c r="A238" s="18">
        <v>1939</v>
      </c>
      <c r="B238" s="18">
        <v>1938</v>
      </c>
      <c r="C238" s="18">
        <v>12</v>
      </c>
      <c r="D238" s="154" t="s">
        <v>245</v>
      </c>
      <c r="E238" s="154" t="str">
        <f t="shared" si="25"/>
        <v>1939 12</v>
      </c>
      <c r="F238" s="17">
        <v>3177.9890220000002</v>
      </c>
      <c r="G238" s="14">
        <v>1</v>
      </c>
      <c r="H238" s="17"/>
      <c r="I238" s="17"/>
      <c r="J238" s="17"/>
    </row>
    <row r="239" spans="1:10" x14ac:dyDescent="0.25">
      <c r="A239" s="18">
        <v>1939</v>
      </c>
      <c r="B239" s="18">
        <v>1939</v>
      </c>
      <c r="C239" s="18">
        <v>1</v>
      </c>
      <c r="D239" s="154" t="s">
        <v>246</v>
      </c>
      <c r="E239" s="154" t="str">
        <f t="shared" si="25"/>
        <v>1939 1</v>
      </c>
      <c r="F239" s="17">
        <v>3311.546077</v>
      </c>
      <c r="G239" s="14">
        <v>1</v>
      </c>
      <c r="H239" s="17"/>
    </row>
    <row r="240" spans="1:10" x14ac:dyDescent="0.25">
      <c r="A240" s="18">
        <v>1939</v>
      </c>
      <c r="B240" s="18">
        <v>1939</v>
      </c>
      <c r="C240" s="18">
        <v>2</v>
      </c>
      <c r="D240" s="154" t="s">
        <v>247</v>
      </c>
      <c r="E240" s="154" t="str">
        <f t="shared" si="25"/>
        <v>1939 2</v>
      </c>
      <c r="F240" s="17">
        <v>3436.2399789999999</v>
      </c>
      <c r="G240" s="14">
        <v>1</v>
      </c>
      <c r="H240" s="17"/>
    </row>
    <row r="241" spans="1:10" x14ac:dyDescent="0.25">
      <c r="A241" s="18">
        <v>1939</v>
      </c>
      <c r="B241" s="18">
        <v>1939</v>
      </c>
      <c r="C241" s="18">
        <v>3</v>
      </c>
      <c r="D241" s="154" t="s">
        <v>248</v>
      </c>
      <c r="E241" s="154" t="str">
        <f t="shared" si="25"/>
        <v>1939 3</v>
      </c>
      <c r="F241" s="17">
        <v>3852.8504549999998</v>
      </c>
      <c r="G241" s="14">
        <v>0.38950600000000002</v>
      </c>
      <c r="H241" s="17"/>
    </row>
    <row r="242" spans="1:10" x14ac:dyDescent="0.25">
      <c r="A242" s="18">
        <v>1939</v>
      </c>
      <c r="B242" s="18">
        <v>1939</v>
      </c>
      <c r="C242" s="18">
        <v>4</v>
      </c>
      <c r="D242" s="154" t="s">
        <v>249</v>
      </c>
      <c r="E242" s="154" t="str">
        <f t="shared" si="25"/>
        <v>1939 4</v>
      </c>
      <c r="F242" s="17">
        <v>3897.1573360000002</v>
      </c>
      <c r="G242" s="14">
        <v>0.50981600000000005</v>
      </c>
      <c r="H242" s="17"/>
    </row>
    <row r="243" spans="1:10" x14ac:dyDescent="0.25">
      <c r="A243" s="18">
        <v>1939</v>
      </c>
      <c r="B243" s="18">
        <v>1939</v>
      </c>
      <c r="C243" s="18">
        <v>5</v>
      </c>
      <c r="D243" s="154" t="s">
        <v>250</v>
      </c>
      <c r="E243" s="154" t="str">
        <f t="shared" si="25"/>
        <v>1939 5</v>
      </c>
      <c r="F243" s="17">
        <v>3675.0680170000001</v>
      </c>
      <c r="G243" s="14">
        <v>0.50981600000000005</v>
      </c>
      <c r="H243" s="17"/>
    </row>
    <row r="244" spans="1:10" x14ac:dyDescent="0.25">
      <c r="A244" s="18">
        <v>1939</v>
      </c>
      <c r="B244" s="18">
        <v>1939</v>
      </c>
      <c r="C244" s="18">
        <v>6</v>
      </c>
      <c r="D244" s="154" t="s">
        <v>251</v>
      </c>
      <c r="E244" s="154" t="str">
        <f t="shared" si="25"/>
        <v>1939 6</v>
      </c>
      <c r="F244" s="17">
        <v>3215.9041689999999</v>
      </c>
      <c r="G244" s="14">
        <v>0.50981600000000005</v>
      </c>
      <c r="H244" s="17"/>
    </row>
    <row r="245" spans="1:10" x14ac:dyDescent="0.25">
      <c r="A245" s="18">
        <v>1939</v>
      </c>
      <c r="B245" s="18">
        <v>1939</v>
      </c>
      <c r="C245" s="18">
        <v>7</v>
      </c>
      <c r="D245" s="154" t="s">
        <v>252</v>
      </c>
      <c r="E245" s="154" t="str">
        <f t="shared" si="25"/>
        <v>1939 7</v>
      </c>
      <c r="F245" s="17">
        <v>2723.0213010000002</v>
      </c>
      <c r="G245" s="14">
        <v>0.50981600000000005</v>
      </c>
      <c r="H245" s="17"/>
    </row>
    <row r="246" spans="1:10" x14ac:dyDescent="0.25">
      <c r="A246" s="18">
        <v>1939</v>
      </c>
      <c r="B246" s="18">
        <v>1939</v>
      </c>
      <c r="C246" s="18">
        <v>8</v>
      </c>
      <c r="D246" s="154" t="s">
        <v>253</v>
      </c>
      <c r="E246" s="154" t="str">
        <f t="shared" si="25"/>
        <v>1939 8</v>
      </c>
      <c r="F246" s="17">
        <v>2409.1660109999998</v>
      </c>
      <c r="G246" s="14">
        <v>0.50981600000000005</v>
      </c>
      <c r="H246" s="17"/>
      <c r="I246" s="17"/>
      <c r="J246" s="17"/>
    </row>
    <row r="247" spans="1:10" x14ac:dyDescent="0.25">
      <c r="A247" s="18">
        <v>1939</v>
      </c>
      <c r="B247" s="18">
        <v>1939</v>
      </c>
      <c r="C247" s="18">
        <v>9</v>
      </c>
      <c r="D247" s="154" t="s">
        <v>254</v>
      </c>
      <c r="E247" s="154" t="str">
        <f t="shared" si="25"/>
        <v>1939 9</v>
      </c>
      <c r="F247" s="17">
        <v>2357.4737919999998</v>
      </c>
      <c r="G247" s="14">
        <v>0.50981600000000005</v>
      </c>
      <c r="H247" s="17"/>
      <c r="I247" s="17"/>
      <c r="J247" s="17"/>
    </row>
    <row r="248" spans="1:10" x14ac:dyDescent="0.25">
      <c r="A248" s="18">
        <v>1940</v>
      </c>
      <c r="B248" s="18">
        <v>1939</v>
      </c>
      <c r="C248" s="18">
        <v>10</v>
      </c>
      <c r="D248" s="154" t="s">
        <v>255</v>
      </c>
      <c r="E248" s="154" t="str">
        <f t="shared" si="25"/>
        <v>1940 10</v>
      </c>
      <c r="F248" s="17">
        <v>2262.2820849999998</v>
      </c>
      <c r="G248" s="14">
        <v>0.50981600000000005</v>
      </c>
      <c r="H248" s="17"/>
      <c r="I248" s="17"/>
      <c r="J248" s="17"/>
    </row>
    <row r="249" spans="1:10" x14ac:dyDescent="0.25">
      <c r="A249" s="18">
        <v>1940</v>
      </c>
      <c r="B249" s="18">
        <v>1939</v>
      </c>
      <c r="C249" s="18">
        <v>11</v>
      </c>
      <c r="D249" s="154" t="s">
        <v>256</v>
      </c>
      <c r="E249" s="154" t="str">
        <f t="shared" si="25"/>
        <v>1940 11</v>
      </c>
      <c r="F249" s="17">
        <v>2179.6057179999998</v>
      </c>
      <c r="G249" s="14">
        <v>0.50981600000000005</v>
      </c>
      <c r="H249" s="17"/>
      <c r="I249" s="17"/>
      <c r="J249" s="17"/>
    </row>
    <row r="250" spans="1:10" x14ac:dyDescent="0.25">
      <c r="A250" s="18">
        <v>1940</v>
      </c>
      <c r="B250" s="18">
        <v>1939</v>
      </c>
      <c r="C250" s="18">
        <v>12</v>
      </c>
      <c r="D250" s="154" t="s">
        <v>257</v>
      </c>
      <c r="E250" s="154" t="str">
        <f t="shared" si="25"/>
        <v>1940 12</v>
      </c>
      <c r="F250" s="17">
        <v>2329.1487510000002</v>
      </c>
      <c r="G250" s="14">
        <v>0.50981600000000005</v>
      </c>
      <c r="H250" s="17"/>
      <c r="I250" s="17"/>
      <c r="J250" s="17"/>
    </row>
    <row r="251" spans="1:10" x14ac:dyDescent="0.25">
      <c r="A251" s="18">
        <v>1940</v>
      </c>
      <c r="B251" s="18">
        <v>1940</v>
      </c>
      <c r="C251" s="18">
        <v>1</v>
      </c>
      <c r="D251" s="154" t="s">
        <v>258</v>
      </c>
      <c r="E251" s="154" t="str">
        <f t="shared" si="25"/>
        <v>1940 1</v>
      </c>
      <c r="F251" s="17">
        <v>3222.574991</v>
      </c>
      <c r="G251" s="14">
        <v>0.50981600000000005</v>
      </c>
      <c r="H251" s="17"/>
    </row>
    <row r="252" spans="1:10" x14ac:dyDescent="0.25">
      <c r="A252" s="18">
        <v>1940</v>
      </c>
      <c r="B252" s="18">
        <v>1940</v>
      </c>
      <c r="C252" s="18">
        <v>2</v>
      </c>
      <c r="D252" s="154" t="s">
        <v>259</v>
      </c>
      <c r="E252" s="154" t="str">
        <f t="shared" si="25"/>
        <v>1940 2</v>
      </c>
      <c r="F252" s="17">
        <v>3252</v>
      </c>
      <c r="G252" s="14">
        <v>0.50981600000000005</v>
      </c>
      <c r="H252" s="17"/>
    </row>
    <row r="253" spans="1:10" x14ac:dyDescent="0.25">
      <c r="A253" s="18">
        <v>1940</v>
      </c>
      <c r="B253" s="18">
        <v>1940</v>
      </c>
      <c r="C253" s="18">
        <v>3</v>
      </c>
      <c r="D253" s="154" t="s">
        <v>260</v>
      </c>
      <c r="E253" s="154" t="str">
        <f t="shared" si="25"/>
        <v>1940 3</v>
      </c>
      <c r="F253" s="17">
        <v>3435</v>
      </c>
      <c r="G253" s="14">
        <v>0.80158700000000005</v>
      </c>
      <c r="H253" s="17"/>
    </row>
    <row r="254" spans="1:10" x14ac:dyDescent="0.25">
      <c r="A254" s="18">
        <v>1940</v>
      </c>
      <c r="B254" s="18">
        <v>1940</v>
      </c>
      <c r="C254" s="18">
        <v>4</v>
      </c>
      <c r="D254" s="154" t="s">
        <v>261</v>
      </c>
      <c r="E254" s="154" t="str">
        <f t="shared" si="25"/>
        <v>1940 4</v>
      </c>
      <c r="F254" s="17">
        <v>4205.4718940000002</v>
      </c>
      <c r="G254" s="14">
        <v>0.99441299999999999</v>
      </c>
      <c r="H254" s="17"/>
    </row>
    <row r="255" spans="1:10" x14ac:dyDescent="0.25">
      <c r="A255" s="18">
        <v>1940</v>
      </c>
      <c r="B255" s="18">
        <v>1940</v>
      </c>
      <c r="C255" s="18">
        <v>5</v>
      </c>
      <c r="D255" s="154" t="s">
        <v>262</v>
      </c>
      <c r="E255" s="154" t="str">
        <f t="shared" si="25"/>
        <v>1940 5</v>
      </c>
      <c r="F255" s="17">
        <v>4254.619565</v>
      </c>
      <c r="G255" s="14">
        <v>1</v>
      </c>
      <c r="H255" s="17"/>
    </row>
    <row r="256" spans="1:10" x14ac:dyDescent="0.25">
      <c r="A256" s="18">
        <v>1940</v>
      </c>
      <c r="B256" s="18">
        <v>1940</v>
      </c>
      <c r="C256" s="18">
        <v>6</v>
      </c>
      <c r="D256" s="154" t="s">
        <v>263</v>
      </c>
      <c r="E256" s="154" t="str">
        <f t="shared" si="25"/>
        <v>1940 6</v>
      </c>
      <c r="F256" s="17">
        <v>4025.7193339999999</v>
      </c>
      <c r="G256" s="14">
        <v>1</v>
      </c>
      <c r="H256" s="17"/>
    </row>
    <row r="257" spans="1:8" x14ac:dyDescent="0.25">
      <c r="A257" s="18">
        <v>1940</v>
      </c>
      <c r="B257" s="18">
        <v>1940</v>
      </c>
      <c r="C257" s="18">
        <v>7</v>
      </c>
      <c r="D257" s="154" t="s">
        <v>264</v>
      </c>
      <c r="E257" s="154" t="str">
        <f t="shared" si="25"/>
        <v>1940 7</v>
      </c>
      <c r="F257" s="17">
        <v>3388.8431049999999</v>
      </c>
      <c r="G257" s="14">
        <v>1</v>
      </c>
      <c r="H257" s="17"/>
    </row>
    <row r="258" spans="1:8" x14ac:dyDescent="0.25">
      <c r="A258" s="18">
        <v>1940</v>
      </c>
      <c r="B258" s="18">
        <v>1940</v>
      </c>
      <c r="C258" s="18">
        <v>8</v>
      </c>
      <c r="D258" s="154" t="s">
        <v>265</v>
      </c>
      <c r="E258" s="154" t="str">
        <f t="shared" si="25"/>
        <v>1940 8</v>
      </c>
      <c r="F258" s="17">
        <v>3046.629719</v>
      </c>
      <c r="G258" s="14">
        <v>1</v>
      </c>
      <c r="H258" s="17"/>
    </row>
    <row r="259" spans="1:8" x14ac:dyDescent="0.25">
      <c r="A259" s="18">
        <v>1940</v>
      </c>
      <c r="B259" s="18">
        <v>1940</v>
      </c>
      <c r="C259" s="18">
        <v>9</v>
      </c>
      <c r="D259" s="154" t="s">
        <v>266</v>
      </c>
      <c r="E259" s="154" t="str">
        <f t="shared" si="25"/>
        <v>1940 9</v>
      </c>
      <c r="F259" s="17">
        <v>2816.7373929999999</v>
      </c>
      <c r="G259" s="14">
        <v>1</v>
      </c>
      <c r="H259" s="17"/>
    </row>
    <row r="260" spans="1:8" x14ac:dyDescent="0.25">
      <c r="A260" s="18">
        <v>1941</v>
      </c>
      <c r="B260" s="18">
        <v>1940</v>
      </c>
      <c r="C260" s="18">
        <v>10</v>
      </c>
      <c r="D260" s="154" t="s">
        <v>267</v>
      </c>
      <c r="E260" s="154" t="str">
        <f t="shared" si="25"/>
        <v>1941 10</v>
      </c>
      <c r="F260" s="17">
        <v>2705.24604</v>
      </c>
      <c r="G260" s="14">
        <v>1</v>
      </c>
      <c r="H260" s="17"/>
    </row>
    <row r="261" spans="1:8" x14ac:dyDescent="0.25">
      <c r="A261" s="18">
        <v>1941</v>
      </c>
      <c r="B261" s="18">
        <v>1940</v>
      </c>
      <c r="C261" s="18">
        <v>11</v>
      </c>
      <c r="D261" s="154" t="s">
        <v>268</v>
      </c>
      <c r="E261" s="154" t="str">
        <f t="shared" si="25"/>
        <v>1941 11</v>
      </c>
      <c r="F261" s="17">
        <v>2503.1202760000001</v>
      </c>
      <c r="G261" s="14">
        <v>1</v>
      </c>
      <c r="H261" s="17"/>
    </row>
    <row r="262" spans="1:8" x14ac:dyDescent="0.25">
      <c r="A262" s="18">
        <v>1941</v>
      </c>
      <c r="B262" s="18">
        <v>1940</v>
      </c>
      <c r="C262" s="18">
        <v>12</v>
      </c>
      <c r="D262" s="154" t="s">
        <v>269</v>
      </c>
      <c r="E262" s="154" t="str">
        <f t="shared" si="25"/>
        <v>1941 12</v>
      </c>
      <c r="F262" s="17">
        <v>3293</v>
      </c>
      <c r="G262" s="14">
        <v>1</v>
      </c>
      <c r="H262" s="17"/>
    </row>
    <row r="263" spans="1:8" x14ac:dyDescent="0.25">
      <c r="A263" s="18">
        <v>1941</v>
      </c>
      <c r="B263" s="18">
        <v>1941</v>
      </c>
      <c r="C263" s="18">
        <v>1</v>
      </c>
      <c r="D263" s="154" t="s">
        <v>270</v>
      </c>
      <c r="E263" s="154" t="str">
        <f t="shared" si="25"/>
        <v>1941 1</v>
      </c>
      <c r="F263" s="17">
        <v>3317</v>
      </c>
      <c r="G263" s="14">
        <v>1</v>
      </c>
      <c r="H263" s="17"/>
    </row>
    <row r="264" spans="1:8" x14ac:dyDescent="0.25">
      <c r="A264" s="18">
        <v>1941</v>
      </c>
      <c r="B264" s="18">
        <v>1941</v>
      </c>
      <c r="C264" s="18">
        <v>2</v>
      </c>
      <c r="D264" s="154" t="s">
        <v>271</v>
      </c>
      <c r="E264" s="154" t="str">
        <f t="shared" si="25"/>
        <v>1941 2</v>
      </c>
      <c r="F264" s="17">
        <v>3423</v>
      </c>
      <c r="G264" s="14">
        <v>1</v>
      </c>
      <c r="H264" s="17"/>
    </row>
    <row r="265" spans="1:8" x14ac:dyDescent="0.25">
      <c r="A265" s="18">
        <v>1941</v>
      </c>
      <c r="B265" s="18">
        <v>1941</v>
      </c>
      <c r="C265" s="18">
        <v>3</v>
      </c>
      <c r="D265" s="154" t="s">
        <v>272</v>
      </c>
      <c r="E265" s="154" t="str">
        <f t="shared" si="25"/>
        <v>1941 3</v>
      </c>
      <c r="F265" s="17">
        <v>3940</v>
      </c>
      <c r="G265" s="14">
        <v>1</v>
      </c>
      <c r="H265" s="17"/>
    </row>
    <row r="266" spans="1:8" x14ac:dyDescent="0.25">
      <c r="A266" s="18">
        <v>1941</v>
      </c>
      <c r="B266" s="18">
        <v>1941</v>
      </c>
      <c r="C266" s="18">
        <v>4</v>
      </c>
      <c r="D266" s="154" t="s">
        <v>273</v>
      </c>
      <c r="E266" s="154" t="str">
        <f t="shared" si="25"/>
        <v>1941 4</v>
      </c>
      <c r="F266" s="17">
        <v>4456</v>
      </c>
      <c r="G266" s="14">
        <v>1</v>
      </c>
      <c r="H266" s="17"/>
    </row>
    <row r="267" spans="1:8" x14ac:dyDescent="0.25">
      <c r="A267" s="18">
        <v>1941</v>
      </c>
      <c r="B267" s="18">
        <v>1941</v>
      </c>
      <c r="C267" s="18">
        <v>5</v>
      </c>
      <c r="D267" s="154" t="s">
        <v>274</v>
      </c>
      <c r="E267" s="154" t="str">
        <f t="shared" si="25"/>
        <v>1941 5</v>
      </c>
      <c r="F267" s="17">
        <v>4552</v>
      </c>
      <c r="G267" s="14">
        <v>1</v>
      </c>
      <c r="H267" s="17"/>
    </row>
    <row r="268" spans="1:8" x14ac:dyDescent="0.25">
      <c r="A268" s="18">
        <v>1941</v>
      </c>
      <c r="B268" s="18">
        <v>1941</v>
      </c>
      <c r="C268" s="18">
        <v>6</v>
      </c>
      <c r="D268" s="154" t="s">
        <v>275</v>
      </c>
      <c r="E268" s="154" t="str">
        <f t="shared" si="25"/>
        <v>1941 6</v>
      </c>
      <c r="F268" s="17">
        <v>4500</v>
      </c>
      <c r="G268" s="14">
        <v>1</v>
      </c>
      <c r="H268" s="17"/>
    </row>
    <row r="269" spans="1:8" x14ac:dyDescent="0.25">
      <c r="A269" s="18">
        <v>1941</v>
      </c>
      <c r="B269" s="18">
        <v>1941</v>
      </c>
      <c r="C269" s="18">
        <v>7</v>
      </c>
      <c r="D269" s="154" t="s">
        <v>276</v>
      </c>
      <c r="E269" s="154" t="str">
        <f t="shared" si="25"/>
        <v>1941 7</v>
      </c>
      <c r="F269" s="17">
        <v>4150</v>
      </c>
      <c r="G269" s="14">
        <v>1</v>
      </c>
      <c r="H269" s="17"/>
    </row>
    <row r="270" spans="1:8" x14ac:dyDescent="0.25">
      <c r="A270" s="18">
        <v>1941</v>
      </c>
      <c r="B270" s="18">
        <v>1941</v>
      </c>
      <c r="C270" s="18">
        <v>8</v>
      </c>
      <c r="D270" s="154" t="s">
        <v>277</v>
      </c>
      <c r="E270" s="154" t="str">
        <f t="shared" si="25"/>
        <v>1941 8</v>
      </c>
      <c r="F270" s="17">
        <v>3700</v>
      </c>
      <c r="G270" s="14">
        <v>1</v>
      </c>
      <c r="H270" s="17"/>
    </row>
    <row r="271" spans="1:8" x14ac:dyDescent="0.25">
      <c r="A271" s="18">
        <v>1941</v>
      </c>
      <c r="B271" s="18">
        <v>1941</v>
      </c>
      <c r="C271" s="18">
        <v>9</v>
      </c>
      <c r="D271" s="154" t="s">
        <v>278</v>
      </c>
      <c r="E271" s="154" t="str">
        <f t="shared" si="25"/>
        <v>1941 9</v>
      </c>
      <c r="F271" s="17">
        <v>3160.7615169999999</v>
      </c>
      <c r="G271" s="14">
        <v>1</v>
      </c>
      <c r="H271" s="17"/>
    </row>
    <row r="272" spans="1:8" x14ac:dyDescent="0.25">
      <c r="A272" s="18">
        <v>1942</v>
      </c>
      <c r="B272" s="18">
        <v>1941</v>
      </c>
      <c r="C272" s="18">
        <v>10</v>
      </c>
      <c r="D272" s="154" t="s">
        <v>279</v>
      </c>
      <c r="E272" s="154" t="str">
        <f t="shared" si="25"/>
        <v>1942 10</v>
      </c>
      <c r="F272" s="17">
        <v>3128.7811179999999</v>
      </c>
      <c r="G272" s="14">
        <v>1</v>
      </c>
      <c r="H272" s="17"/>
    </row>
    <row r="273" spans="1:8" x14ac:dyDescent="0.25">
      <c r="A273" s="18">
        <v>1942</v>
      </c>
      <c r="B273" s="18">
        <v>1941</v>
      </c>
      <c r="C273" s="18">
        <v>11</v>
      </c>
      <c r="D273" s="154" t="s">
        <v>280</v>
      </c>
      <c r="E273" s="154" t="str">
        <f t="shared" si="25"/>
        <v>1942 11</v>
      </c>
      <c r="F273" s="17">
        <v>2790.138637</v>
      </c>
      <c r="G273" s="14">
        <v>1</v>
      </c>
      <c r="H273" s="17"/>
    </row>
    <row r="274" spans="1:8" x14ac:dyDescent="0.25">
      <c r="A274" s="18">
        <v>1942</v>
      </c>
      <c r="B274" s="18">
        <v>1941</v>
      </c>
      <c r="C274" s="18">
        <v>12</v>
      </c>
      <c r="D274" s="154" t="s">
        <v>281</v>
      </c>
      <c r="E274" s="154" t="str">
        <f t="shared" si="25"/>
        <v>1942 12</v>
      </c>
      <c r="F274" s="17">
        <v>3308.5392299999999</v>
      </c>
      <c r="G274" s="14">
        <v>1</v>
      </c>
      <c r="H274" s="17"/>
    </row>
    <row r="275" spans="1:8" x14ac:dyDescent="0.25">
      <c r="A275" s="18">
        <v>1942</v>
      </c>
      <c r="B275" s="18">
        <v>1942</v>
      </c>
      <c r="C275" s="18">
        <v>1</v>
      </c>
      <c r="D275" s="154" t="s">
        <v>282</v>
      </c>
      <c r="E275" s="154" t="str">
        <f t="shared" si="25"/>
        <v>1942 1</v>
      </c>
      <c r="F275" s="17">
        <v>3389</v>
      </c>
      <c r="G275" s="14">
        <v>1</v>
      </c>
      <c r="H275" s="17"/>
    </row>
    <row r="276" spans="1:8" x14ac:dyDescent="0.25">
      <c r="A276" s="18">
        <v>1942</v>
      </c>
      <c r="B276" s="18">
        <v>1942</v>
      </c>
      <c r="C276" s="18">
        <v>2</v>
      </c>
      <c r="D276" s="154" t="s">
        <v>283</v>
      </c>
      <c r="E276" s="154" t="str">
        <f t="shared" si="25"/>
        <v>1942 2</v>
      </c>
      <c r="F276" s="17">
        <v>3516</v>
      </c>
      <c r="G276" s="14">
        <v>1</v>
      </c>
      <c r="H276" s="17"/>
    </row>
    <row r="277" spans="1:8" x14ac:dyDescent="0.25">
      <c r="A277" s="18">
        <v>1942</v>
      </c>
      <c r="B277" s="18">
        <v>1942</v>
      </c>
      <c r="C277" s="18">
        <v>3</v>
      </c>
      <c r="D277" s="154" t="s">
        <v>284</v>
      </c>
      <c r="E277" s="154" t="str">
        <f t="shared" si="25"/>
        <v>1942 3</v>
      </c>
      <c r="F277" s="17">
        <v>3871.8308780000002</v>
      </c>
      <c r="G277" s="14">
        <v>1</v>
      </c>
      <c r="H277" s="17"/>
    </row>
    <row r="278" spans="1:8" x14ac:dyDescent="0.25">
      <c r="A278" s="18">
        <v>1942</v>
      </c>
      <c r="B278" s="18">
        <v>1942</v>
      </c>
      <c r="C278" s="18">
        <v>4</v>
      </c>
      <c r="D278" s="154" t="s">
        <v>285</v>
      </c>
      <c r="E278" s="154" t="str">
        <f t="shared" si="25"/>
        <v>1942 4</v>
      </c>
      <c r="F278" s="17">
        <v>4552</v>
      </c>
      <c r="G278" s="14">
        <v>1</v>
      </c>
      <c r="H278" s="17"/>
    </row>
    <row r="279" spans="1:8" x14ac:dyDescent="0.25">
      <c r="A279" s="18">
        <v>1942</v>
      </c>
      <c r="B279" s="18">
        <v>1942</v>
      </c>
      <c r="C279" s="18">
        <v>5</v>
      </c>
      <c r="D279" s="154" t="s">
        <v>286</v>
      </c>
      <c r="E279" s="154" t="str">
        <f t="shared" si="25"/>
        <v>1942 5</v>
      </c>
      <c r="F279" s="17">
        <v>4552</v>
      </c>
      <c r="G279" s="14">
        <v>1</v>
      </c>
      <c r="H279" s="17"/>
    </row>
    <row r="280" spans="1:8" x14ac:dyDescent="0.25">
      <c r="A280" s="18">
        <v>1942</v>
      </c>
      <c r="B280" s="18">
        <v>1942</v>
      </c>
      <c r="C280" s="18">
        <v>6</v>
      </c>
      <c r="D280" s="154" t="s">
        <v>287</v>
      </c>
      <c r="E280" s="154" t="str">
        <f t="shared" si="25"/>
        <v>1942 6</v>
      </c>
      <c r="F280" s="17">
        <v>4500</v>
      </c>
      <c r="G280" s="14">
        <v>1</v>
      </c>
      <c r="H280" s="17"/>
    </row>
    <row r="281" spans="1:8" x14ac:dyDescent="0.25">
      <c r="A281" s="18">
        <v>1942</v>
      </c>
      <c r="B281" s="18">
        <v>1942</v>
      </c>
      <c r="C281" s="18">
        <v>7</v>
      </c>
      <c r="D281" s="154" t="s">
        <v>288</v>
      </c>
      <c r="E281" s="154" t="str">
        <f t="shared" si="25"/>
        <v>1942 7</v>
      </c>
      <c r="F281" s="17">
        <v>4150</v>
      </c>
      <c r="G281" s="14">
        <v>1</v>
      </c>
      <c r="H281" s="17"/>
    </row>
    <row r="282" spans="1:8" x14ac:dyDescent="0.25">
      <c r="A282" s="18">
        <v>1942</v>
      </c>
      <c r="B282" s="18">
        <v>1942</v>
      </c>
      <c r="C282" s="18">
        <v>8</v>
      </c>
      <c r="D282" s="154" t="s">
        <v>289</v>
      </c>
      <c r="E282" s="154" t="str">
        <f t="shared" si="25"/>
        <v>1942 8</v>
      </c>
      <c r="F282" s="17">
        <v>3700</v>
      </c>
      <c r="G282" s="14">
        <v>1</v>
      </c>
      <c r="H282" s="17"/>
    </row>
    <row r="283" spans="1:8" x14ac:dyDescent="0.25">
      <c r="A283" s="18">
        <v>1942</v>
      </c>
      <c r="B283" s="18">
        <v>1942</v>
      </c>
      <c r="C283" s="18">
        <v>9</v>
      </c>
      <c r="D283" s="154" t="s">
        <v>290</v>
      </c>
      <c r="E283" s="154" t="str">
        <f t="shared" si="25"/>
        <v>1942 9</v>
      </c>
      <c r="F283" s="17">
        <v>3112.4596710000001</v>
      </c>
      <c r="G283" s="14">
        <v>1</v>
      </c>
      <c r="H283" s="17"/>
    </row>
    <row r="284" spans="1:8" x14ac:dyDescent="0.25">
      <c r="A284" s="18">
        <v>1943</v>
      </c>
      <c r="B284" s="18">
        <v>1942</v>
      </c>
      <c r="C284" s="18">
        <v>10</v>
      </c>
      <c r="D284" s="154" t="s">
        <v>291</v>
      </c>
      <c r="E284" s="154" t="str">
        <f t="shared" si="25"/>
        <v>1943 10</v>
      </c>
      <c r="F284" s="17">
        <v>2980.8019330000002</v>
      </c>
      <c r="G284" s="14">
        <v>1</v>
      </c>
      <c r="H284" s="17"/>
    </row>
    <row r="285" spans="1:8" x14ac:dyDescent="0.25">
      <c r="A285" s="18">
        <v>1943</v>
      </c>
      <c r="B285" s="18">
        <v>1942</v>
      </c>
      <c r="C285" s="18">
        <v>11</v>
      </c>
      <c r="D285" s="154" t="s">
        <v>292</v>
      </c>
      <c r="E285" s="154" t="str">
        <f t="shared" si="25"/>
        <v>1943 11</v>
      </c>
      <c r="F285" s="17">
        <v>2719.3544809999999</v>
      </c>
      <c r="G285" s="14">
        <v>1</v>
      </c>
      <c r="H285" s="17"/>
    </row>
    <row r="286" spans="1:8" x14ac:dyDescent="0.25">
      <c r="A286" s="18">
        <v>1943</v>
      </c>
      <c r="B286" s="18">
        <v>1942</v>
      </c>
      <c r="C286" s="18">
        <v>12</v>
      </c>
      <c r="D286" s="154" t="s">
        <v>293</v>
      </c>
      <c r="E286" s="154" t="str">
        <f t="shared" si="25"/>
        <v>1943 12</v>
      </c>
      <c r="F286" s="17">
        <v>3018.186819</v>
      </c>
      <c r="G286" s="14">
        <v>1</v>
      </c>
      <c r="H286" s="17"/>
    </row>
    <row r="287" spans="1:8" x14ac:dyDescent="0.25">
      <c r="A287" s="18">
        <v>1943</v>
      </c>
      <c r="B287" s="18">
        <v>1943</v>
      </c>
      <c r="C287" s="18">
        <v>1</v>
      </c>
      <c r="D287" s="154" t="s">
        <v>294</v>
      </c>
      <c r="E287" s="154" t="str">
        <f t="shared" si="25"/>
        <v>1943 1</v>
      </c>
      <c r="F287" s="17">
        <v>3541</v>
      </c>
      <c r="G287" s="14">
        <v>1</v>
      </c>
      <c r="H287" s="17"/>
    </row>
    <row r="288" spans="1:8" x14ac:dyDescent="0.25">
      <c r="A288" s="18">
        <v>1943</v>
      </c>
      <c r="B288" s="18">
        <v>1943</v>
      </c>
      <c r="C288" s="18">
        <v>2</v>
      </c>
      <c r="D288" s="154" t="s">
        <v>295</v>
      </c>
      <c r="E288" s="154" t="str">
        <f t="shared" si="25"/>
        <v>1943 2</v>
      </c>
      <c r="F288" s="17">
        <v>3848</v>
      </c>
      <c r="G288" s="14">
        <v>1</v>
      </c>
      <c r="H288" s="17"/>
    </row>
    <row r="289" spans="1:10" x14ac:dyDescent="0.25">
      <c r="A289" s="18">
        <v>1943</v>
      </c>
      <c r="B289" s="18">
        <v>1943</v>
      </c>
      <c r="C289" s="18">
        <v>3</v>
      </c>
      <c r="D289" s="154" t="s">
        <v>296</v>
      </c>
      <c r="E289" s="154" t="str">
        <f t="shared" ref="E289:E352" si="26">CONCATENATE(A289," ",C289)</f>
        <v>1943 3</v>
      </c>
      <c r="F289" s="17">
        <v>4118</v>
      </c>
      <c r="G289" s="14">
        <v>0.87708699999999995</v>
      </c>
      <c r="H289" s="17"/>
    </row>
    <row r="290" spans="1:10" x14ac:dyDescent="0.25">
      <c r="A290" s="18">
        <v>1943</v>
      </c>
      <c r="B290" s="18">
        <v>1943</v>
      </c>
      <c r="C290" s="18">
        <v>4</v>
      </c>
      <c r="D290" s="154" t="s">
        <v>297</v>
      </c>
      <c r="E290" s="154" t="str">
        <f t="shared" si="26"/>
        <v>1943 4</v>
      </c>
      <c r="F290" s="17">
        <v>4552</v>
      </c>
      <c r="G290" s="14">
        <v>0.87708699999999995</v>
      </c>
      <c r="H290" s="17"/>
    </row>
    <row r="291" spans="1:10" x14ac:dyDescent="0.25">
      <c r="A291" s="18">
        <v>1943</v>
      </c>
      <c r="B291" s="18">
        <v>1943</v>
      </c>
      <c r="C291" s="18">
        <v>5</v>
      </c>
      <c r="D291" s="154" t="s">
        <v>298</v>
      </c>
      <c r="E291" s="154" t="str">
        <f t="shared" si="26"/>
        <v>1943 5</v>
      </c>
      <c r="F291" s="17">
        <v>4552</v>
      </c>
      <c r="G291" s="14">
        <v>1</v>
      </c>
      <c r="H291" s="17"/>
    </row>
    <row r="292" spans="1:10" x14ac:dyDescent="0.25">
      <c r="A292" s="18">
        <v>1943</v>
      </c>
      <c r="B292" s="18">
        <v>1943</v>
      </c>
      <c r="C292" s="18">
        <v>6</v>
      </c>
      <c r="D292" s="154" t="s">
        <v>299</v>
      </c>
      <c r="E292" s="154" t="str">
        <f t="shared" si="26"/>
        <v>1943 6</v>
      </c>
      <c r="F292" s="17">
        <v>4378.4706999999999</v>
      </c>
      <c r="G292" s="14">
        <v>1</v>
      </c>
      <c r="H292" s="17"/>
    </row>
    <row r="293" spans="1:10" x14ac:dyDescent="0.25">
      <c r="A293" s="18">
        <v>1943</v>
      </c>
      <c r="B293" s="18">
        <v>1943</v>
      </c>
      <c r="C293" s="18">
        <v>7</v>
      </c>
      <c r="D293" s="154" t="s">
        <v>300</v>
      </c>
      <c r="E293" s="154" t="str">
        <f t="shared" si="26"/>
        <v>1943 7</v>
      </c>
      <c r="F293" s="17">
        <v>3749.6327959999999</v>
      </c>
      <c r="G293" s="14">
        <v>1</v>
      </c>
      <c r="H293" s="17"/>
    </row>
    <row r="294" spans="1:10" x14ac:dyDescent="0.25">
      <c r="A294" s="18">
        <v>1943</v>
      </c>
      <c r="B294" s="18">
        <v>1943</v>
      </c>
      <c r="C294" s="18">
        <v>8</v>
      </c>
      <c r="D294" s="154" t="s">
        <v>301</v>
      </c>
      <c r="E294" s="154" t="str">
        <f t="shared" si="26"/>
        <v>1943 8</v>
      </c>
      <c r="F294" s="17">
        <v>3386.1797339999998</v>
      </c>
      <c r="G294" s="14">
        <v>1</v>
      </c>
      <c r="H294" s="17"/>
    </row>
    <row r="295" spans="1:10" x14ac:dyDescent="0.25">
      <c r="A295" s="18">
        <v>1943</v>
      </c>
      <c r="B295" s="18">
        <v>1943</v>
      </c>
      <c r="C295" s="18">
        <v>9</v>
      </c>
      <c r="D295" s="154" t="s">
        <v>302</v>
      </c>
      <c r="E295" s="154" t="str">
        <f t="shared" si="26"/>
        <v>1943 9</v>
      </c>
      <c r="F295" s="17">
        <v>2856.3983480000002</v>
      </c>
      <c r="G295" s="14">
        <v>1</v>
      </c>
      <c r="H295" s="17"/>
    </row>
    <row r="296" spans="1:10" x14ac:dyDescent="0.25">
      <c r="A296" s="18">
        <v>1944</v>
      </c>
      <c r="B296" s="18">
        <v>1943</v>
      </c>
      <c r="C296" s="18">
        <v>10</v>
      </c>
      <c r="D296" s="154" t="s">
        <v>303</v>
      </c>
      <c r="E296" s="154" t="str">
        <f t="shared" si="26"/>
        <v>1944 10</v>
      </c>
      <c r="F296" s="17">
        <v>2675.0116899999998</v>
      </c>
      <c r="G296" s="14">
        <v>1</v>
      </c>
      <c r="H296" s="17"/>
    </row>
    <row r="297" spans="1:10" x14ac:dyDescent="0.25">
      <c r="A297" s="18">
        <v>1944</v>
      </c>
      <c r="B297" s="18">
        <v>1943</v>
      </c>
      <c r="C297" s="18">
        <v>11</v>
      </c>
      <c r="D297" s="154" t="s">
        <v>304</v>
      </c>
      <c r="E297" s="154" t="str">
        <f t="shared" si="26"/>
        <v>1944 11</v>
      </c>
      <c r="F297" s="17">
        <v>2348.5865629999998</v>
      </c>
      <c r="G297" s="14">
        <v>1</v>
      </c>
      <c r="H297" s="17"/>
      <c r="I297" s="17"/>
      <c r="J297" s="17"/>
    </row>
    <row r="298" spans="1:10" x14ac:dyDescent="0.25">
      <c r="A298" s="18">
        <v>1944</v>
      </c>
      <c r="B298" s="18">
        <v>1943</v>
      </c>
      <c r="C298" s="18">
        <v>12</v>
      </c>
      <c r="D298" s="154" t="s">
        <v>305</v>
      </c>
      <c r="E298" s="154" t="str">
        <f t="shared" si="26"/>
        <v>1944 12</v>
      </c>
      <c r="F298" s="17">
        <v>2360.649152</v>
      </c>
      <c r="G298" s="14">
        <v>1</v>
      </c>
      <c r="H298" s="17"/>
      <c r="I298" s="17"/>
      <c r="J298" s="17"/>
    </row>
    <row r="299" spans="1:10" x14ac:dyDescent="0.25">
      <c r="A299" s="18">
        <v>1944</v>
      </c>
      <c r="B299" s="18">
        <v>1944</v>
      </c>
      <c r="C299" s="18">
        <v>1</v>
      </c>
      <c r="D299" s="154" t="s">
        <v>306</v>
      </c>
      <c r="E299" s="154" t="str">
        <f t="shared" si="26"/>
        <v>1944 1</v>
      </c>
      <c r="F299" s="17">
        <v>2500</v>
      </c>
      <c r="G299" s="14">
        <v>1</v>
      </c>
      <c r="H299" s="17"/>
    </row>
    <row r="300" spans="1:10" x14ac:dyDescent="0.25">
      <c r="A300" s="18">
        <v>1944</v>
      </c>
      <c r="B300" s="18">
        <v>1944</v>
      </c>
      <c r="C300" s="18">
        <v>2</v>
      </c>
      <c r="D300" s="154" t="s">
        <v>307</v>
      </c>
      <c r="E300" s="154" t="str">
        <f t="shared" si="26"/>
        <v>1944 2</v>
      </c>
      <c r="F300" s="17">
        <v>2811.1668070000001</v>
      </c>
      <c r="G300" s="14">
        <v>1</v>
      </c>
      <c r="H300" s="17"/>
    </row>
    <row r="301" spans="1:10" x14ac:dyDescent="0.25">
      <c r="A301" s="18">
        <v>1944</v>
      </c>
      <c r="B301" s="18">
        <v>1944</v>
      </c>
      <c r="C301" s="18">
        <v>3</v>
      </c>
      <c r="D301" s="154" t="s">
        <v>308</v>
      </c>
      <c r="E301" s="154" t="str">
        <f t="shared" si="26"/>
        <v>1944 3</v>
      </c>
      <c r="F301" s="17">
        <v>3133.7152380000002</v>
      </c>
      <c r="G301" s="14">
        <v>0.36147000000000001</v>
      </c>
      <c r="H301" s="17"/>
    </row>
    <row r="302" spans="1:10" x14ac:dyDescent="0.25">
      <c r="A302" s="18">
        <v>1944</v>
      </c>
      <c r="B302" s="18">
        <v>1944</v>
      </c>
      <c r="C302" s="18">
        <v>4</v>
      </c>
      <c r="D302" s="154" t="s">
        <v>309</v>
      </c>
      <c r="E302" s="154" t="str">
        <f t="shared" si="26"/>
        <v>1944 4</v>
      </c>
      <c r="F302" s="17">
        <v>3337.3707100000001</v>
      </c>
      <c r="G302" s="14">
        <v>0.363346</v>
      </c>
      <c r="H302" s="17"/>
    </row>
    <row r="303" spans="1:10" x14ac:dyDescent="0.25">
      <c r="A303" s="18">
        <v>1944</v>
      </c>
      <c r="B303" s="18">
        <v>1944</v>
      </c>
      <c r="C303" s="18">
        <v>5</v>
      </c>
      <c r="D303" s="154" t="s">
        <v>310</v>
      </c>
      <c r="E303" s="154" t="str">
        <f t="shared" si="26"/>
        <v>1944 5</v>
      </c>
      <c r="F303" s="17">
        <v>3355.1507489999999</v>
      </c>
      <c r="G303" s="14">
        <v>0.363346</v>
      </c>
      <c r="H303" s="17"/>
    </row>
    <row r="304" spans="1:10" x14ac:dyDescent="0.25">
      <c r="A304" s="18">
        <v>1944</v>
      </c>
      <c r="B304" s="18">
        <v>1944</v>
      </c>
      <c r="C304" s="18">
        <v>6</v>
      </c>
      <c r="D304" s="154" t="s">
        <v>311</v>
      </c>
      <c r="E304" s="154" t="str">
        <f t="shared" si="26"/>
        <v>1944 6</v>
      </c>
      <c r="F304" s="17">
        <v>3109.8492609999998</v>
      </c>
      <c r="G304" s="14">
        <v>0.363346</v>
      </c>
      <c r="H304" s="17"/>
    </row>
    <row r="305" spans="1:10" x14ac:dyDescent="0.25">
      <c r="A305" s="18">
        <v>1944</v>
      </c>
      <c r="B305" s="18">
        <v>1944</v>
      </c>
      <c r="C305" s="18">
        <v>7</v>
      </c>
      <c r="D305" s="154" t="s">
        <v>312</v>
      </c>
      <c r="E305" s="154" t="str">
        <f t="shared" si="26"/>
        <v>1944 7</v>
      </c>
      <c r="F305" s="17">
        <v>2729.3277680000001</v>
      </c>
      <c r="G305" s="14">
        <v>0.363346</v>
      </c>
      <c r="H305" s="17"/>
    </row>
    <row r="306" spans="1:10" x14ac:dyDescent="0.25">
      <c r="A306" s="18">
        <v>1944</v>
      </c>
      <c r="B306" s="18">
        <v>1944</v>
      </c>
      <c r="C306" s="18">
        <v>8</v>
      </c>
      <c r="D306" s="154" t="s">
        <v>313</v>
      </c>
      <c r="E306" s="154" t="str">
        <f t="shared" si="26"/>
        <v>1944 8</v>
      </c>
      <c r="F306" s="17">
        <v>2475.9717879999998</v>
      </c>
      <c r="G306" s="14">
        <v>0.363346</v>
      </c>
      <c r="H306" s="17"/>
    </row>
    <row r="307" spans="1:10" x14ac:dyDescent="0.25">
      <c r="A307" s="18">
        <v>1944</v>
      </c>
      <c r="B307" s="18">
        <v>1944</v>
      </c>
      <c r="C307" s="18">
        <v>9</v>
      </c>
      <c r="D307" s="154" t="s">
        <v>314</v>
      </c>
      <c r="E307" s="154" t="str">
        <f t="shared" si="26"/>
        <v>1944 9</v>
      </c>
      <c r="F307" s="17">
        <v>2427.5134659999999</v>
      </c>
      <c r="G307" s="14">
        <v>0.363346</v>
      </c>
      <c r="H307" s="17"/>
      <c r="I307" s="17"/>
      <c r="J307" s="17"/>
    </row>
    <row r="308" spans="1:10" x14ac:dyDescent="0.25">
      <c r="A308" s="18">
        <v>1945</v>
      </c>
      <c r="B308" s="18">
        <v>1944</v>
      </c>
      <c r="C308" s="18">
        <v>10</v>
      </c>
      <c r="D308" s="154" t="s">
        <v>315</v>
      </c>
      <c r="E308" s="154" t="str">
        <f t="shared" si="26"/>
        <v>1945 10</v>
      </c>
      <c r="F308" s="17">
        <v>2352.704686</v>
      </c>
      <c r="G308" s="14">
        <v>0.363346</v>
      </c>
      <c r="H308" s="17"/>
    </row>
    <row r="309" spans="1:10" x14ac:dyDescent="0.25">
      <c r="A309" s="18">
        <v>1945</v>
      </c>
      <c r="B309" s="18">
        <v>1944</v>
      </c>
      <c r="C309" s="18">
        <v>11</v>
      </c>
      <c r="D309" s="154" t="s">
        <v>316</v>
      </c>
      <c r="E309" s="154" t="str">
        <f t="shared" si="26"/>
        <v>1945 11</v>
      </c>
      <c r="F309" s="17">
        <v>2559.487095</v>
      </c>
      <c r="G309" s="14">
        <v>0.363346</v>
      </c>
      <c r="H309" s="17"/>
    </row>
    <row r="310" spans="1:10" x14ac:dyDescent="0.25">
      <c r="A310" s="18">
        <v>1945</v>
      </c>
      <c r="B310" s="18">
        <v>1944</v>
      </c>
      <c r="C310" s="18">
        <v>12</v>
      </c>
      <c r="D310" s="154" t="s">
        <v>317</v>
      </c>
      <c r="E310" s="154" t="str">
        <f t="shared" si="26"/>
        <v>1945 12</v>
      </c>
      <c r="F310" s="17">
        <v>2856.5028600000001</v>
      </c>
      <c r="G310" s="14">
        <v>0.363346</v>
      </c>
      <c r="H310" s="17"/>
    </row>
    <row r="311" spans="1:10" x14ac:dyDescent="0.25">
      <c r="A311" s="18">
        <v>1945</v>
      </c>
      <c r="B311" s="18">
        <v>1945</v>
      </c>
      <c r="C311" s="18">
        <v>1</v>
      </c>
      <c r="D311" s="154" t="s">
        <v>318</v>
      </c>
      <c r="E311" s="154" t="str">
        <f t="shared" si="26"/>
        <v>1945 1</v>
      </c>
      <c r="F311" s="17">
        <v>3064.0252599999999</v>
      </c>
      <c r="G311" s="14">
        <v>0.363346</v>
      </c>
      <c r="H311" s="17"/>
    </row>
    <row r="312" spans="1:10" x14ac:dyDescent="0.25">
      <c r="A312" s="18">
        <v>1945</v>
      </c>
      <c r="B312" s="18">
        <v>1945</v>
      </c>
      <c r="C312" s="18">
        <v>2</v>
      </c>
      <c r="D312" s="154" t="s">
        <v>319</v>
      </c>
      <c r="E312" s="154" t="str">
        <f t="shared" si="26"/>
        <v>1945 2</v>
      </c>
      <c r="F312" s="17">
        <v>3827.642006</v>
      </c>
      <c r="G312" s="14">
        <v>0.363346</v>
      </c>
      <c r="H312" s="17"/>
    </row>
    <row r="313" spans="1:10" x14ac:dyDescent="0.25">
      <c r="A313" s="18">
        <v>1945</v>
      </c>
      <c r="B313" s="18">
        <v>1945</v>
      </c>
      <c r="C313" s="18">
        <v>3</v>
      </c>
      <c r="D313" s="154" t="s">
        <v>320</v>
      </c>
      <c r="E313" s="154" t="str">
        <f t="shared" si="26"/>
        <v>1945 3</v>
      </c>
      <c r="F313" s="17">
        <v>4146.4373029999997</v>
      </c>
      <c r="G313" s="14">
        <v>0.55742999999999998</v>
      </c>
      <c r="H313" s="17"/>
    </row>
    <row r="314" spans="1:10" x14ac:dyDescent="0.25">
      <c r="A314" s="18">
        <v>1945</v>
      </c>
      <c r="B314" s="18">
        <v>1945</v>
      </c>
      <c r="C314" s="18">
        <v>4</v>
      </c>
      <c r="D314" s="154" t="s">
        <v>321</v>
      </c>
      <c r="E314" s="154" t="str">
        <f t="shared" si="26"/>
        <v>1945 4</v>
      </c>
      <c r="F314" s="17">
        <v>4410.7738120000004</v>
      </c>
      <c r="G314" s="14">
        <v>0.76077499999999998</v>
      </c>
      <c r="H314" s="17"/>
    </row>
    <row r="315" spans="1:10" x14ac:dyDescent="0.25">
      <c r="A315" s="18">
        <v>1945</v>
      </c>
      <c r="B315" s="18">
        <v>1945</v>
      </c>
      <c r="C315" s="18">
        <v>5</v>
      </c>
      <c r="D315" s="154" t="s">
        <v>322</v>
      </c>
      <c r="E315" s="154" t="str">
        <f t="shared" si="26"/>
        <v>1945 5</v>
      </c>
      <c r="F315" s="17">
        <v>4511.1199260000003</v>
      </c>
      <c r="G315" s="14">
        <v>1</v>
      </c>
      <c r="H315" s="17"/>
    </row>
    <row r="316" spans="1:10" x14ac:dyDescent="0.25">
      <c r="A316" s="18">
        <v>1945</v>
      </c>
      <c r="B316" s="18">
        <v>1945</v>
      </c>
      <c r="C316" s="18">
        <v>6</v>
      </c>
      <c r="D316" s="154" t="s">
        <v>323</v>
      </c>
      <c r="E316" s="154" t="str">
        <f t="shared" si="26"/>
        <v>1945 6</v>
      </c>
      <c r="F316" s="17">
        <v>4271.5765570000003</v>
      </c>
      <c r="G316" s="14">
        <v>1</v>
      </c>
      <c r="H316" s="17"/>
    </row>
    <row r="317" spans="1:10" x14ac:dyDescent="0.25">
      <c r="A317" s="18">
        <v>1945</v>
      </c>
      <c r="B317" s="18">
        <v>1945</v>
      </c>
      <c r="C317" s="18">
        <v>7</v>
      </c>
      <c r="D317" s="154" t="s">
        <v>324</v>
      </c>
      <c r="E317" s="154" t="str">
        <f t="shared" si="26"/>
        <v>1945 7</v>
      </c>
      <c r="F317" s="17">
        <v>3739.0632409999998</v>
      </c>
      <c r="G317" s="14">
        <v>1</v>
      </c>
      <c r="H317" s="17"/>
    </row>
    <row r="318" spans="1:10" x14ac:dyDescent="0.25">
      <c r="A318" s="18">
        <v>1945</v>
      </c>
      <c r="B318" s="18">
        <v>1945</v>
      </c>
      <c r="C318" s="18">
        <v>8</v>
      </c>
      <c r="D318" s="154" t="s">
        <v>325</v>
      </c>
      <c r="E318" s="154" t="str">
        <f t="shared" si="26"/>
        <v>1945 8</v>
      </c>
      <c r="F318" s="17">
        <v>3352.1252500000001</v>
      </c>
      <c r="G318" s="14">
        <v>1</v>
      </c>
      <c r="H318" s="17"/>
    </row>
    <row r="319" spans="1:10" x14ac:dyDescent="0.25">
      <c r="A319" s="18">
        <v>1945</v>
      </c>
      <c r="B319" s="18">
        <v>1945</v>
      </c>
      <c r="C319" s="18">
        <v>9</v>
      </c>
      <c r="D319" s="154" t="s">
        <v>326</v>
      </c>
      <c r="E319" s="154" t="str">
        <f t="shared" si="26"/>
        <v>1945 9</v>
      </c>
      <c r="F319" s="17">
        <v>3258.988617</v>
      </c>
      <c r="G319" s="14">
        <v>1</v>
      </c>
      <c r="H319" s="17"/>
    </row>
    <row r="320" spans="1:10" x14ac:dyDescent="0.25">
      <c r="A320" s="18">
        <v>1946</v>
      </c>
      <c r="B320" s="18">
        <v>1945</v>
      </c>
      <c r="C320" s="18">
        <v>10</v>
      </c>
      <c r="D320" s="154" t="s">
        <v>327</v>
      </c>
      <c r="E320" s="154" t="str">
        <f t="shared" si="26"/>
        <v>1946 10</v>
      </c>
      <c r="F320" s="17">
        <v>3200</v>
      </c>
      <c r="G320" s="14">
        <v>1</v>
      </c>
      <c r="H320" s="17"/>
    </row>
    <row r="321" spans="1:8" x14ac:dyDescent="0.25">
      <c r="A321" s="18">
        <v>1946</v>
      </c>
      <c r="B321" s="18">
        <v>1945</v>
      </c>
      <c r="C321" s="18">
        <v>11</v>
      </c>
      <c r="D321" s="154" t="s">
        <v>328</v>
      </c>
      <c r="E321" s="154" t="str">
        <f t="shared" si="26"/>
        <v>1946 11</v>
      </c>
      <c r="F321" s="17">
        <v>3252</v>
      </c>
      <c r="G321" s="14">
        <v>1</v>
      </c>
      <c r="H321" s="17"/>
    </row>
    <row r="322" spans="1:8" x14ac:dyDescent="0.25">
      <c r="A322" s="18">
        <v>1946</v>
      </c>
      <c r="B322" s="18">
        <v>1945</v>
      </c>
      <c r="C322" s="18">
        <v>12</v>
      </c>
      <c r="D322" s="154" t="s">
        <v>329</v>
      </c>
      <c r="E322" s="154" t="str">
        <f t="shared" si="26"/>
        <v>1946 12</v>
      </c>
      <c r="F322" s="17">
        <v>3265</v>
      </c>
      <c r="G322" s="14">
        <v>1</v>
      </c>
      <c r="H322" s="17"/>
    </row>
    <row r="323" spans="1:8" x14ac:dyDescent="0.25">
      <c r="A323" s="18">
        <v>1946</v>
      </c>
      <c r="B323" s="18">
        <v>1946</v>
      </c>
      <c r="C323" s="18">
        <v>1</v>
      </c>
      <c r="D323" s="154" t="s">
        <v>330</v>
      </c>
      <c r="E323" s="154" t="str">
        <f t="shared" si="26"/>
        <v>1946 1</v>
      </c>
      <c r="F323" s="17">
        <v>3622</v>
      </c>
      <c r="G323" s="14">
        <v>1</v>
      </c>
      <c r="H323" s="17"/>
    </row>
    <row r="324" spans="1:8" x14ac:dyDescent="0.25">
      <c r="A324" s="18">
        <v>1946</v>
      </c>
      <c r="B324" s="18">
        <v>1946</v>
      </c>
      <c r="C324" s="18">
        <v>2</v>
      </c>
      <c r="D324" s="154" t="s">
        <v>331</v>
      </c>
      <c r="E324" s="154" t="str">
        <f t="shared" si="26"/>
        <v>1946 2</v>
      </c>
      <c r="F324" s="17">
        <v>3874.7541219999998</v>
      </c>
      <c r="G324" s="14">
        <v>1</v>
      </c>
      <c r="H324" s="17"/>
    </row>
    <row r="325" spans="1:8" x14ac:dyDescent="0.25">
      <c r="A325" s="18">
        <v>1946</v>
      </c>
      <c r="B325" s="18">
        <v>1946</v>
      </c>
      <c r="C325" s="18">
        <v>3</v>
      </c>
      <c r="D325" s="154" t="s">
        <v>332</v>
      </c>
      <c r="E325" s="154" t="str">
        <f t="shared" si="26"/>
        <v>1946 3</v>
      </c>
      <c r="F325" s="17">
        <v>4270.0756190000002</v>
      </c>
      <c r="G325" s="14">
        <v>0.83257499999999995</v>
      </c>
      <c r="H325" s="17"/>
    </row>
    <row r="326" spans="1:8" x14ac:dyDescent="0.25">
      <c r="A326" s="18">
        <v>1946</v>
      </c>
      <c r="B326" s="18">
        <v>1946</v>
      </c>
      <c r="C326" s="18">
        <v>4</v>
      </c>
      <c r="D326" s="154" t="s">
        <v>333</v>
      </c>
      <c r="E326" s="154" t="str">
        <f t="shared" si="26"/>
        <v>1946 4</v>
      </c>
      <c r="F326" s="17">
        <v>4552</v>
      </c>
      <c r="G326" s="14">
        <v>0.99575599999999997</v>
      </c>
      <c r="H326" s="17"/>
    </row>
    <row r="327" spans="1:8" x14ac:dyDescent="0.25">
      <c r="A327" s="18">
        <v>1946</v>
      </c>
      <c r="B327" s="18">
        <v>1946</v>
      </c>
      <c r="C327" s="18">
        <v>5</v>
      </c>
      <c r="D327" s="154" t="s">
        <v>334</v>
      </c>
      <c r="E327" s="154" t="str">
        <f t="shared" si="26"/>
        <v>1946 5</v>
      </c>
      <c r="F327" s="17">
        <v>4522.2890049999996</v>
      </c>
      <c r="G327" s="14">
        <v>1</v>
      </c>
      <c r="H327" s="17"/>
    </row>
    <row r="328" spans="1:8" x14ac:dyDescent="0.25">
      <c r="A328" s="18">
        <v>1946</v>
      </c>
      <c r="B328" s="18">
        <v>1946</v>
      </c>
      <c r="C328" s="18">
        <v>6</v>
      </c>
      <c r="D328" s="154" t="s">
        <v>335</v>
      </c>
      <c r="E328" s="154" t="str">
        <f t="shared" si="26"/>
        <v>1946 6</v>
      </c>
      <c r="F328" s="17">
        <v>4153.8375640000004</v>
      </c>
      <c r="G328" s="14">
        <v>1</v>
      </c>
      <c r="H328" s="17"/>
    </row>
    <row r="329" spans="1:8" x14ac:dyDescent="0.25">
      <c r="A329" s="18">
        <v>1946</v>
      </c>
      <c r="B329" s="18">
        <v>1946</v>
      </c>
      <c r="C329" s="18">
        <v>7</v>
      </c>
      <c r="D329" s="154" t="s">
        <v>336</v>
      </c>
      <c r="E329" s="154" t="str">
        <f t="shared" si="26"/>
        <v>1946 7</v>
      </c>
      <c r="F329" s="17">
        <v>3596.724995</v>
      </c>
      <c r="G329" s="14">
        <v>1</v>
      </c>
      <c r="H329" s="17"/>
    </row>
    <row r="330" spans="1:8" x14ac:dyDescent="0.25">
      <c r="A330" s="18">
        <v>1946</v>
      </c>
      <c r="B330" s="18">
        <v>1946</v>
      </c>
      <c r="C330" s="18">
        <v>8</v>
      </c>
      <c r="D330" s="154" t="s">
        <v>337</v>
      </c>
      <c r="E330" s="154" t="str">
        <f t="shared" si="26"/>
        <v>1946 8</v>
      </c>
      <c r="F330" s="17">
        <v>3280.2244300000002</v>
      </c>
      <c r="G330" s="14">
        <v>1</v>
      </c>
      <c r="H330" s="17"/>
    </row>
    <row r="331" spans="1:8" x14ac:dyDescent="0.25">
      <c r="A331" s="18">
        <v>1946</v>
      </c>
      <c r="B331" s="18">
        <v>1946</v>
      </c>
      <c r="C331" s="18">
        <v>9</v>
      </c>
      <c r="D331" s="154" t="s">
        <v>338</v>
      </c>
      <c r="E331" s="154" t="str">
        <f t="shared" si="26"/>
        <v>1946 9</v>
      </c>
      <c r="F331" s="17">
        <v>3216.8033049999999</v>
      </c>
      <c r="G331" s="14">
        <v>1</v>
      </c>
      <c r="H331" s="17"/>
    </row>
    <row r="332" spans="1:8" x14ac:dyDescent="0.25">
      <c r="A332" s="18">
        <v>1947</v>
      </c>
      <c r="B332" s="18">
        <v>1946</v>
      </c>
      <c r="C332" s="18">
        <v>10</v>
      </c>
      <c r="D332" s="154" t="s">
        <v>339</v>
      </c>
      <c r="E332" s="154" t="str">
        <f t="shared" si="26"/>
        <v>1947 10</v>
      </c>
      <c r="F332" s="17">
        <v>3063.0383160000001</v>
      </c>
      <c r="G332" s="14">
        <v>1</v>
      </c>
      <c r="H332" s="17"/>
    </row>
    <row r="333" spans="1:8" x14ac:dyDescent="0.25">
      <c r="A333" s="18">
        <v>1947</v>
      </c>
      <c r="B333" s="18">
        <v>1946</v>
      </c>
      <c r="C333" s="18">
        <v>11</v>
      </c>
      <c r="D333" s="154" t="s">
        <v>340</v>
      </c>
      <c r="E333" s="154" t="str">
        <f t="shared" si="26"/>
        <v>1947 11</v>
      </c>
      <c r="F333" s="17">
        <v>3121.4575869999999</v>
      </c>
      <c r="G333" s="14">
        <v>1</v>
      </c>
      <c r="H333" s="17"/>
    </row>
    <row r="334" spans="1:8" x14ac:dyDescent="0.25">
      <c r="A334" s="18">
        <v>1947</v>
      </c>
      <c r="B334" s="18">
        <v>1946</v>
      </c>
      <c r="C334" s="18">
        <v>12</v>
      </c>
      <c r="D334" s="154" t="s">
        <v>341</v>
      </c>
      <c r="E334" s="154" t="str">
        <f t="shared" si="26"/>
        <v>1947 12</v>
      </c>
      <c r="F334" s="17">
        <v>3228.373654</v>
      </c>
      <c r="G334" s="14">
        <v>1</v>
      </c>
      <c r="H334" s="17"/>
    </row>
    <row r="335" spans="1:8" x14ac:dyDescent="0.25">
      <c r="A335" s="18">
        <v>1947</v>
      </c>
      <c r="B335" s="18">
        <v>1947</v>
      </c>
      <c r="C335" s="18">
        <v>1</v>
      </c>
      <c r="D335" s="154" t="s">
        <v>342</v>
      </c>
      <c r="E335" s="154" t="str">
        <f t="shared" si="26"/>
        <v>1947 1</v>
      </c>
      <c r="F335" s="17">
        <v>3258.7924939999998</v>
      </c>
      <c r="G335" s="14">
        <v>1</v>
      </c>
      <c r="H335" s="17"/>
    </row>
    <row r="336" spans="1:8" x14ac:dyDescent="0.25">
      <c r="A336" s="18">
        <v>1947</v>
      </c>
      <c r="B336" s="18">
        <v>1947</v>
      </c>
      <c r="C336" s="18">
        <v>2</v>
      </c>
      <c r="D336" s="154" t="s">
        <v>343</v>
      </c>
      <c r="E336" s="154" t="str">
        <f t="shared" si="26"/>
        <v>1947 2</v>
      </c>
      <c r="F336" s="17">
        <v>3524.2615249999999</v>
      </c>
      <c r="G336" s="14">
        <v>1</v>
      </c>
      <c r="H336" s="17"/>
    </row>
    <row r="337" spans="1:10" x14ac:dyDescent="0.25">
      <c r="A337" s="18">
        <v>1947</v>
      </c>
      <c r="B337" s="18">
        <v>1947</v>
      </c>
      <c r="C337" s="18">
        <v>3</v>
      </c>
      <c r="D337" s="154" t="s">
        <v>344</v>
      </c>
      <c r="E337" s="154" t="str">
        <f t="shared" si="26"/>
        <v>1947 3</v>
      </c>
      <c r="F337" s="17">
        <v>4048.656555</v>
      </c>
      <c r="G337" s="14">
        <v>0.46511200000000003</v>
      </c>
      <c r="H337" s="17"/>
    </row>
    <row r="338" spans="1:10" x14ac:dyDescent="0.25">
      <c r="A338" s="18">
        <v>1947</v>
      </c>
      <c r="B338" s="18">
        <v>1947</v>
      </c>
      <c r="C338" s="18">
        <v>4</v>
      </c>
      <c r="D338" s="154" t="s">
        <v>345</v>
      </c>
      <c r="E338" s="154" t="str">
        <f t="shared" si="26"/>
        <v>1947 4</v>
      </c>
      <c r="F338" s="17">
        <v>4288.5041270000002</v>
      </c>
      <c r="G338" s="14">
        <v>0.71121599999999996</v>
      </c>
      <c r="H338" s="17"/>
    </row>
    <row r="339" spans="1:10" x14ac:dyDescent="0.25">
      <c r="A339" s="18">
        <v>1947</v>
      </c>
      <c r="B339" s="18">
        <v>1947</v>
      </c>
      <c r="C339" s="18">
        <v>5</v>
      </c>
      <c r="D339" s="154" t="s">
        <v>346</v>
      </c>
      <c r="E339" s="154" t="str">
        <f t="shared" si="26"/>
        <v>1947 5</v>
      </c>
      <c r="F339" s="17">
        <v>3974.936279</v>
      </c>
      <c r="G339" s="14">
        <v>0.85345899999999997</v>
      </c>
      <c r="H339" s="17"/>
    </row>
    <row r="340" spans="1:10" x14ac:dyDescent="0.25">
      <c r="A340" s="18">
        <v>1947</v>
      </c>
      <c r="B340" s="18">
        <v>1947</v>
      </c>
      <c r="C340" s="18">
        <v>6</v>
      </c>
      <c r="D340" s="154" t="s">
        <v>347</v>
      </c>
      <c r="E340" s="154" t="str">
        <f t="shared" si="26"/>
        <v>1947 6</v>
      </c>
      <c r="F340" s="17">
        <v>3624.2697469999998</v>
      </c>
      <c r="G340" s="14">
        <v>0.85345899999999997</v>
      </c>
      <c r="H340" s="17"/>
    </row>
    <row r="341" spans="1:10" x14ac:dyDescent="0.25">
      <c r="A341" s="18">
        <v>1947</v>
      </c>
      <c r="B341" s="18">
        <v>1947</v>
      </c>
      <c r="C341" s="18">
        <v>7</v>
      </c>
      <c r="D341" s="154" t="s">
        <v>348</v>
      </c>
      <c r="E341" s="154" t="str">
        <f t="shared" si="26"/>
        <v>1947 7</v>
      </c>
      <c r="F341" s="17">
        <v>3027.1606529999999</v>
      </c>
      <c r="G341" s="14">
        <v>0.85345899999999997</v>
      </c>
      <c r="H341" s="17"/>
    </row>
    <row r="342" spans="1:10" x14ac:dyDescent="0.25">
      <c r="A342" s="18">
        <v>1947</v>
      </c>
      <c r="B342" s="18">
        <v>1947</v>
      </c>
      <c r="C342" s="18">
        <v>8</v>
      </c>
      <c r="D342" s="154" t="s">
        <v>349</v>
      </c>
      <c r="E342" s="154" t="str">
        <f t="shared" si="26"/>
        <v>1947 8</v>
      </c>
      <c r="F342" s="17">
        <v>2707.698594</v>
      </c>
      <c r="G342" s="14">
        <v>0.85345899999999997</v>
      </c>
      <c r="H342" s="17"/>
      <c r="I342" s="17"/>
      <c r="J342" s="17"/>
    </row>
    <row r="343" spans="1:10" x14ac:dyDescent="0.25">
      <c r="A343" s="18">
        <v>1947</v>
      </c>
      <c r="B343" s="18">
        <v>1947</v>
      </c>
      <c r="C343" s="18">
        <v>9</v>
      </c>
      <c r="D343" s="154" t="s">
        <v>350</v>
      </c>
      <c r="E343" s="154" t="str">
        <f t="shared" si="26"/>
        <v>1947 9</v>
      </c>
      <c r="F343" s="17">
        <v>2605.9083030000002</v>
      </c>
      <c r="G343" s="14">
        <v>0.85345899999999997</v>
      </c>
      <c r="H343" s="17"/>
      <c r="I343" s="17"/>
      <c r="J343" s="17"/>
    </row>
    <row r="344" spans="1:10" x14ac:dyDescent="0.25">
      <c r="A344" s="18">
        <v>1948</v>
      </c>
      <c r="B344" s="18">
        <v>1947</v>
      </c>
      <c r="C344" s="18">
        <v>10</v>
      </c>
      <c r="D344" s="154" t="s">
        <v>351</v>
      </c>
      <c r="E344" s="154" t="str">
        <f t="shared" si="26"/>
        <v>1948 10</v>
      </c>
      <c r="F344" s="17">
        <v>2673.28926</v>
      </c>
      <c r="G344" s="14">
        <v>0.85345899999999997</v>
      </c>
      <c r="H344" s="17"/>
      <c r="I344" s="17"/>
      <c r="J344" s="17"/>
    </row>
    <row r="345" spans="1:10" x14ac:dyDescent="0.25">
      <c r="A345" s="18">
        <v>1948</v>
      </c>
      <c r="B345" s="18">
        <v>1947</v>
      </c>
      <c r="C345" s="18">
        <v>11</v>
      </c>
      <c r="D345" s="154" t="s">
        <v>352</v>
      </c>
      <c r="E345" s="154" t="str">
        <f t="shared" si="26"/>
        <v>1948 11</v>
      </c>
      <c r="F345" s="17">
        <v>2714.7184950000001</v>
      </c>
      <c r="G345" s="14">
        <v>0.85345899999999997</v>
      </c>
      <c r="H345" s="17"/>
      <c r="I345" s="17"/>
      <c r="J345" s="17"/>
    </row>
    <row r="346" spans="1:10" x14ac:dyDescent="0.25">
      <c r="A346" s="18">
        <v>1948</v>
      </c>
      <c r="B346" s="18">
        <v>1947</v>
      </c>
      <c r="C346" s="18">
        <v>12</v>
      </c>
      <c r="D346" s="154" t="s">
        <v>353</v>
      </c>
      <c r="E346" s="154" t="str">
        <f t="shared" si="26"/>
        <v>1948 12</v>
      </c>
      <c r="F346" s="17">
        <v>2737.0882029999998</v>
      </c>
      <c r="G346" s="14">
        <v>0.85345899999999997</v>
      </c>
      <c r="H346" s="17"/>
      <c r="I346" s="17"/>
      <c r="J346" s="17"/>
    </row>
    <row r="347" spans="1:10" x14ac:dyDescent="0.25">
      <c r="A347" s="18">
        <v>1948</v>
      </c>
      <c r="B347" s="18">
        <v>1948</v>
      </c>
      <c r="C347" s="18">
        <v>1</v>
      </c>
      <c r="D347" s="154" t="s">
        <v>354</v>
      </c>
      <c r="E347" s="154" t="str">
        <f t="shared" si="26"/>
        <v>1948 1</v>
      </c>
      <c r="F347" s="17">
        <v>3302.2777529999998</v>
      </c>
      <c r="G347" s="14">
        <v>0.85345899999999997</v>
      </c>
      <c r="H347" s="17"/>
    </row>
    <row r="348" spans="1:10" x14ac:dyDescent="0.25">
      <c r="A348" s="18">
        <v>1948</v>
      </c>
      <c r="B348" s="18">
        <v>1948</v>
      </c>
      <c r="C348" s="18">
        <v>2</v>
      </c>
      <c r="D348" s="154" t="s">
        <v>355</v>
      </c>
      <c r="E348" s="154" t="str">
        <f t="shared" si="26"/>
        <v>1948 2</v>
      </c>
      <c r="F348" s="17">
        <v>3244.8084669999998</v>
      </c>
      <c r="G348" s="14">
        <v>0.85345899999999997</v>
      </c>
      <c r="H348" s="17"/>
    </row>
    <row r="349" spans="1:10" x14ac:dyDescent="0.25">
      <c r="A349" s="18">
        <v>1948</v>
      </c>
      <c r="B349" s="18">
        <v>1948</v>
      </c>
      <c r="C349" s="18">
        <v>3</v>
      </c>
      <c r="D349" s="154" t="s">
        <v>356</v>
      </c>
      <c r="E349" s="154" t="str">
        <f t="shared" si="26"/>
        <v>1948 3</v>
      </c>
      <c r="F349" s="17">
        <v>3571.4930979999999</v>
      </c>
      <c r="G349" s="14">
        <v>0.40188299999999999</v>
      </c>
      <c r="H349" s="17"/>
    </row>
    <row r="350" spans="1:10" x14ac:dyDescent="0.25">
      <c r="A350" s="18">
        <v>1948</v>
      </c>
      <c r="B350" s="18">
        <v>1948</v>
      </c>
      <c r="C350" s="18">
        <v>4</v>
      </c>
      <c r="D350" s="154" t="s">
        <v>357</v>
      </c>
      <c r="E350" s="154" t="str">
        <f t="shared" si="26"/>
        <v>1948 4</v>
      </c>
      <c r="F350" s="17">
        <v>4422</v>
      </c>
      <c r="G350" s="14">
        <v>0.50454100000000002</v>
      </c>
      <c r="H350" s="17"/>
    </row>
    <row r="351" spans="1:10" x14ac:dyDescent="0.25">
      <c r="A351" s="18">
        <v>1948</v>
      </c>
      <c r="B351" s="18">
        <v>1948</v>
      </c>
      <c r="C351" s="18">
        <v>5</v>
      </c>
      <c r="D351" s="154" t="s">
        <v>358</v>
      </c>
      <c r="E351" s="154" t="str">
        <f t="shared" si="26"/>
        <v>1948 5</v>
      </c>
      <c r="F351" s="17">
        <v>4552</v>
      </c>
      <c r="G351" s="14">
        <v>1</v>
      </c>
      <c r="H351" s="17"/>
    </row>
    <row r="352" spans="1:10" x14ac:dyDescent="0.25">
      <c r="A352" s="18">
        <v>1948</v>
      </c>
      <c r="B352" s="18">
        <v>1948</v>
      </c>
      <c r="C352" s="18">
        <v>6</v>
      </c>
      <c r="D352" s="154" t="s">
        <v>359</v>
      </c>
      <c r="E352" s="154" t="str">
        <f t="shared" si="26"/>
        <v>1948 6</v>
      </c>
      <c r="F352" s="17">
        <v>4500</v>
      </c>
      <c r="G352" s="14">
        <v>1</v>
      </c>
      <c r="H352" s="17"/>
    </row>
    <row r="353" spans="1:8" x14ac:dyDescent="0.25">
      <c r="A353" s="18">
        <v>1948</v>
      </c>
      <c r="B353" s="18">
        <v>1948</v>
      </c>
      <c r="C353" s="18">
        <v>7</v>
      </c>
      <c r="D353" s="154" t="s">
        <v>360</v>
      </c>
      <c r="E353" s="154" t="str">
        <f t="shared" ref="E353:E416" si="27">CONCATENATE(A353," ",C353)</f>
        <v>1948 7</v>
      </c>
      <c r="F353" s="17">
        <v>4010.0048510000001</v>
      </c>
      <c r="G353" s="14">
        <v>1</v>
      </c>
      <c r="H353" s="17"/>
    </row>
    <row r="354" spans="1:8" x14ac:dyDescent="0.25">
      <c r="A354" s="18">
        <v>1948</v>
      </c>
      <c r="B354" s="18">
        <v>1948</v>
      </c>
      <c r="C354" s="18">
        <v>8</v>
      </c>
      <c r="D354" s="154" t="s">
        <v>361</v>
      </c>
      <c r="E354" s="154" t="str">
        <f t="shared" si="27"/>
        <v>1948 8</v>
      </c>
      <c r="F354" s="17">
        <v>3671.0443329999998</v>
      </c>
      <c r="G354" s="14">
        <v>1</v>
      </c>
      <c r="H354" s="17"/>
    </row>
    <row r="355" spans="1:8" x14ac:dyDescent="0.25">
      <c r="A355" s="18">
        <v>1948</v>
      </c>
      <c r="B355" s="18">
        <v>1948</v>
      </c>
      <c r="C355" s="18">
        <v>9</v>
      </c>
      <c r="D355" s="154" t="s">
        <v>362</v>
      </c>
      <c r="E355" s="154" t="str">
        <f t="shared" si="27"/>
        <v>1948 9</v>
      </c>
      <c r="F355" s="17">
        <v>3400</v>
      </c>
      <c r="G355" s="14">
        <v>1</v>
      </c>
      <c r="H355" s="17"/>
    </row>
    <row r="356" spans="1:8" x14ac:dyDescent="0.25">
      <c r="A356" s="18">
        <v>1949</v>
      </c>
      <c r="B356" s="18">
        <v>1948</v>
      </c>
      <c r="C356" s="18">
        <v>10</v>
      </c>
      <c r="D356" s="154" t="s">
        <v>363</v>
      </c>
      <c r="E356" s="154" t="str">
        <f t="shared" si="27"/>
        <v>1949 10</v>
      </c>
      <c r="F356" s="17">
        <v>3229.3432349999998</v>
      </c>
      <c r="G356" s="14">
        <v>1</v>
      </c>
      <c r="H356" s="17"/>
    </row>
    <row r="357" spans="1:8" x14ac:dyDescent="0.25">
      <c r="A357" s="18">
        <v>1949</v>
      </c>
      <c r="B357" s="18">
        <v>1948</v>
      </c>
      <c r="C357" s="18">
        <v>11</v>
      </c>
      <c r="D357" s="154" t="s">
        <v>364</v>
      </c>
      <c r="E357" s="154" t="str">
        <f t="shared" si="27"/>
        <v>1949 11</v>
      </c>
      <c r="F357" s="17">
        <v>3218.5010619999998</v>
      </c>
      <c r="G357" s="14">
        <v>1</v>
      </c>
      <c r="H357" s="17"/>
    </row>
    <row r="358" spans="1:8" x14ac:dyDescent="0.25">
      <c r="A358" s="18">
        <v>1949</v>
      </c>
      <c r="B358" s="18">
        <v>1948</v>
      </c>
      <c r="C358" s="18">
        <v>12</v>
      </c>
      <c r="D358" s="154" t="s">
        <v>365</v>
      </c>
      <c r="E358" s="154" t="str">
        <f t="shared" si="27"/>
        <v>1949 12</v>
      </c>
      <c r="F358" s="17">
        <v>3281.8943519999998</v>
      </c>
      <c r="G358" s="14">
        <v>1</v>
      </c>
      <c r="H358" s="17"/>
    </row>
    <row r="359" spans="1:8" x14ac:dyDescent="0.25">
      <c r="A359" s="18">
        <v>1949</v>
      </c>
      <c r="B359" s="18">
        <v>1949</v>
      </c>
      <c r="C359" s="18">
        <v>1</v>
      </c>
      <c r="D359" s="154" t="s">
        <v>366</v>
      </c>
      <c r="E359" s="154" t="str">
        <f t="shared" si="27"/>
        <v>1949 1</v>
      </c>
      <c r="F359" s="17">
        <v>3298.1163139999999</v>
      </c>
      <c r="G359" s="14">
        <v>1</v>
      </c>
      <c r="H359" s="17"/>
    </row>
    <row r="360" spans="1:8" x14ac:dyDescent="0.25">
      <c r="A360" s="18">
        <v>1949</v>
      </c>
      <c r="B360" s="18">
        <v>1949</v>
      </c>
      <c r="C360" s="18">
        <v>2</v>
      </c>
      <c r="D360" s="154" t="s">
        <v>367</v>
      </c>
      <c r="E360" s="154" t="str">
        <f t="shared" si="27"/>
        <v>1949 2</v>
      </c>
      <c r="F360" s="17">
        <v>3497.0315340000002</v>
      </c>
      <c r="G360" s="14">
        <v>1</v>
      </c>
      <c r="H360" s="17"/>
    </row>
    <row r="361" spans="1:8" x14ac:dyDescent="0.25">
      <c r="A361" s="18">
        <v>1949</v>
      </c>
      <c r="B361" s="18">
        <v>1949</v>
      </c>
      <c r="C361" s="18">
        <v>3</v>
      </c>
      <c r="D361" s="154" t="s">
        <v>368</v>
      </c>
      <c r="E361" s="154" t="str">
        <f t="shared" si="27"/>
        <v>1949 3</v>
      </c>
      <c r="F361" s="17">
        <v>4071</v>
      </c>
      <c r="G361" s="14">
        <v>0.44553900000000002</v>
      </c>
      <c r="H361" s="17"/>
    </row>
    <row r="362" spans="1:8" x14ac:dyDescent="0.25">
      <c r="A362" s="18">
        <v>1949</v>
      </c>
      <c r="B362" s="18">
        <v>1949</v>
      </c>
      <c r="C362" s="18">
        <v>4</v>
      </c>
      <c r="D362" s="154" t="s">
        <v>369</v>
      </c>
      <c r="E362" s="154" t="str">
        <f t="shared" si="27"/>
        <v>1949 4</v>
      </c>
      <c r="F362" s="17">
        <v>4485.1884710000004</v>
      </c>
      <c r="G362" s="14">
        <v>0.790771</v>
      </c>
      <c r="H362" s="17"/>
    </row>
    <row r="363" spans="1:8" x14ac:dyDescent="0.25">
      <c r="A363" s="18">
        <v>1949</v>
      </c>
      <c r="B363" s="18">
        <v>1949</v>
      </c>
      <c r="C363" s="18">
        <v>5</v>
      </c>
      <c r="D363" s="154" t="s">
        <v>370</v>
      </c>
      <c r="E363" s="154" t="str">
        <f t="shared" si="27"/>
        <v>1949 5</v>
      </c>
      <c r="F363" s="17">
        <v>4508.7149520000003</v>
      </c>
      <c r="G363" s="14">
        <v>1</v>
      </c>
      <c r="H363" s="17"/>
    </row>
    <row r="364" spans="1:8" x14ac:dyDescent="0.25">
      <c r="A364" s="18">
        <v>1949</v>
      </c>
      <c r="B364" s="18">
        <v>1949</v>
      </c>
      <c r="C364" s="18">
        <v>6</v>
      </c>
      <c r="D364" s="154" t="s">
        <v>371</v>
      </c>
      <c r="E364" s="154" t="str">
        <f t="shared" si="27"/>
        <v>1949 6</v>
      </c>
      <c r="F364" s="17">
        <v>4105.3177290000003</v>
      </c>
      <c r="G364" s="14">
        <v>1</v>
      </c>
      <c r="H364" s="17"/>
    </row>
    <row r="365" spans="1:8" x14ac:dyDescent="0.25">
      <c r="A365" s="18">
        <v>1949</v>
      </c>
      <c r="B365" s="18">
        <v>1949</v>
      </c>
      <c r="C365" s="18">
        <v>7</v>
      </c>
      <c r="D365" s="154" t="s">
        <v>372</v>
      </c>
      <c r="E365" s="154" t="str">
        <f t="shared" si="27"/>
        <v>1949 7</v>
      </c>
      <c r="F365" s="17">
        <v>3468.812469</v>
      </c>
      <c r="G365" s="14">
        <v>1</v>
      </c>
      <c r="H365" s="17"/>
    </row>
    <row r="366" spans="1:8" x14ac:dyDescent="0.25">
      <c r="A366" s="18">
        <v>1949</v>
      </c>
      <c r="B366" s="18">
        <v>1949</v>
      </c>
      <c r="C366" s="18">
        <v>8</v>
      </c>
      <c r="D366" s="154" t="s">
        <v>373</v>
      </c>
      <c r="E366" s="154" t="str">
        <f t="shared" si="27"/>
        <v>1949 8</v>
      </c>
      <c r="F366" s="17">
        <v>3152.2604719999999</v>
      </c>
      <c r="G366" s="14">
        <v>1</v>
      </c>
      <c r="H366" s="17"/>
    </row>
    <row r="367" spans="1:8" x14ac:dyDescent="0.25">
      <c r="A367" s="18">
        <v>1949</v>
      </c>
      <c r="B367" s="18">
        <v>1949</v>
      </c>
      <c r="C367" s="18">
        <v>9</v>
      </c>
      <c r="D367" s="154" t="s">
        <v>374</v>
      </c>
      <c r="E367" s="154" t="str">
        <f t="shared" si="27"/>
        <v>1949 9</v>
      </c>
      <c r="F367" s="17">
        <v>3113.5031039999999</v>
      </c>
      <c r="G367" s="14">
        <v>1</v>
      </c>
      <c r="H367" s="17"/>
    </row>
    <row r="368" spans="1:8" x14ac:dyDescent="0.25">
      <c r="A368" s="18">
        <v>1950</v>
      </c>
      <c r="B368" s="18">
        <v>1949</v>
      </c>
      <c r="C368" s="18">
        <v>10</v>
      </c>
      <c r="D368" s="154" t="s">
        <v>375</v>
      </c>
      <c r="E368" s="154" t="str">
        <f t="shared" si="27"/>
        <v>1950 10</v>
      </c>
      <c r="F368" s="17">
        <v>2967.4310569999998</v>
      </c>
      <c r="G368" s="14">
        <v>1</v>
      </c>
      <c r="H368" s="17"/>
    </row>
    <row r="369" spans="1:8" x14ac:dyDescent="0.25">
      <c r="A369" s="18">
        <v>1950</v>
      </c>
      <c r="B369" s="18">
        <v>1949</v>
      </c>
      <c r="C369" s="18">
        <v>11</v>
      </c>
      <c r="D369" s="154" t="s">
        <v>376</v>
      </c>
      <c r="E369" s="154" t="str">
        <f t="shared" si="27"/>
        <v>1950 11</v>
      </c>
      <c r="F369" s="17">
        <v>2820.5111689999999</v>
      </c>
      <c r="G369" s="14">
        <v>1</v>
      </c>
      <c r="H369" s="17"/>
    </row>
    <row r="370" spans="1:8" x14ac:dyDescent="0.25">
      <c r="A370" s="18">
        <v>1950</v>
      </c>
      <c r="B370" s="18">
        <v>1949</v>
      </c>
      <c r="C370" s="18">
        <v>12</v>
      </c>
      <c r="D370" s="154" t="s">
        <v>377</v>
      </c>
      <c r="E370" s="154" t="str">
        <f t="shared" si="27"/>
        <v>1950 12</v>
      </c>
      <c r="F370" s="17">
        <v>2744.0325160000002</v>
      </c>
      <c r="G370" s="14">
        <v>1</v>
      </c>
      <c r="H370" s="17"/>
    </row>
    <row r="371" spans="1:8" x14ac:dyDescent="0.25">
      <c r="A371" s="18">
        <v>1950</v>
      </c>
      <c r="B371" s="18">
        <v>1950</v>
      </c>
      <c r="C371" s="18">
        <v>1</v>
      </c>
      <c r="D371" s="154" t="s">
        <v>378</v>
      </c>
      <c r="E371" s="154" t="str">
        <f t="shared" si="27"/>
        <v>1950 1</v>
      </c>
      <c r="F371" s="17">
        <v>3035.7604240000001</v>
      </c>
      <c r="G371" s="14">
        <v>1</v>
      </c>
      <c r="H371" s="17"/>
    </row>
    <row r="372" spans="1:8" x14ac:dyDescent="0.25">
      <c r="A372" s="18">
        <v>1950</v>
      </c>
      <c r="B372" s="18">
        <v>1950</v>
      </c>
      <c r="C372" s="18">
        <v>2</v>
      </c>
      <c r="D372" s="154" t="s">
        <v>379</v>
      </c>
      <c r="E372" s="154" t="str">
        <f t="shared" si="27"/>
        <v>1950 2</v>
      </c>
      <c r="F372" s="17">
        <v>3448.4168540000001</v>
      </c>
      <c r="G372" s="14">
        <v>1</v>
      </c>
      <c r="H372" s="17"/>
    </row>
    <row r="373" spans="1:8" x14ac:dyDescent="0.25">
      <c r="A373" s="18">
        <v>1950</v>
      </c>
      <c r="B373" s="18">
        <v>1950</v>
      </c>
      <c r="C373" s="18">
        <v>3</v>
      </c>
      <c r="D373" s="154" t="s">
        <v>380</v>
      </c>
      <c r="E373" s="154" t="str">
        <f t="shared" si="27"/>
        <v>1950 3</v>
      </c>
      <c r="F373" s="17">
        <v>3900.5344049999999</v>
      </c>
      <c r="G373" s="14">
        <v>0.395036</v>
      </c>
      <c r="H373" s="17"/>
    </row>
    <row r="374" spans="1:8" x14ac:dyDescent="0.25">
      <c r="A374" s="18">
        <v>1950</v>
      </c>
      <c r="B374" s="18">
        <v>1950</v>
      </c>
      <c r="C374" s="18">
        <v>4</v>
      </c>
      <c r="D374" s="154" t="s">
        <v>381</v>
      </c>
      <c r="E374" s="154" t="str">
        <f t="shared" si="27"/>
        <v>1950 4</v>
      </c>
      <c r="F374" s="17">
        <v>4312.6065170000002</v>
      </c>
      <c r="G374" s="14">
        <v>0.519764</v>
      </c>
      <c r="H374" s="17"/>
    </row>
    <row r="375" spans="1:8" x14ac:dyDescent="0.25">
      <c r="A375" s="18">
        <v>1950</v>
      </c>
      <c r="B375" s="18">
        <v>1950</v>
      </c>
      <c r="C375" s="18">
        <v>5</v>
      </c>
      <c r="D375" s="154" t="s">
        <v>382</v>
      </c>
      <c r="E375" s="154" t="str">
        <f t="shared" si="27"/>
        <v>1950 5</v>
      </c>
      <c r="F375" s="17">
        <v>4233.7748739999997</v>
      </c>
      <c r="G375" s="14">
        <v>0.519764</v>
      </c>
      <c r="H375" s="17"/>
    </row>
    <row r="376" spans="1:8" x14ac:dyDescent="0.25">
      <c r="A376" s="18">
        <v>1950</v>
      </c>
      <c r="B376" s="18">
        <v>1950</v>
      </c>
      <c r="C376" s="18">
        <v>6</v>
      </c>
      <c r="D376" s="154" t="s">
        <v>383</v>
      </c>
      <c r="E376" s="154" t="str">
        <f t="shared" si="27"/>
        <v>1950 6</v>
      </c>
      <c r="F376" s="17">
        <v>3993.6137469999999</v>
      </c>
      <c r="G376" s="14">
        <v>0.519764</v>
      </c>
      <c r="H376" s="17"/>
    </row>
    <row r="377" spans="1:8" x14ac:dyDescent="0.25">
      <c r="A377" s="18">
        <v>1950</v>
      </c>
      <c r="B377" s="18">
        <v>1950</v>
      </c>
      <c r="C377" s="18">
        <v>7</v>
      </c>
      <c r="D377" s="154" t="s">
        <v>384</v>
      </c>
      <c r="E377" s="154" t="str">
        <f t="shared" si="27"/>
        <v>1950 7</v>
      </c>
      <c r="F377" s="17">
        <v>3615.5748170000002</v>
      </c>
      <c r="G377" s="14">
        <v>0.519764</v>
      </c>
      <c r="H377" s="17"/>
    </row>
    <row r="378" spans="1:8" x14ac:dyDescent="0.25">
      <c r="A378" s="18">
        <v>1950</v>
      </c>
      <c r="B378" s="18">
        <v>1950</v>
      </c>
      <c r="C378" s="18">
        <v>8</v>
      </c>
      <c r="D378" s="154" t="s">
        <v>385</v>
      </c>
      <c r="E378" s="154" t="str">
        <f t="shared" si="27"/>
        <v>1950 8</v>
      </c>
      <c r="F378" s="17">
        <v>3264.3483310000001</v>
      </c>
      <c r="G378" s="14">
        <v>0.519764</v>
      </c>
      <c r="H378" s="17"/>
    </row>
    <row r="379" spans="1:8" x14ac:dyDescent="0.25">
      <c r="A379" s="18">
        <v>1950</v>
      </c>
      <c r="B379" s="18">
        <v>1950</v>
      </c>
      <c r="C379" s="18">
        <v>9</v>
      </c>
      <c r="D379" s="154" t="s">
        <v>386</v>
      </c>
      <c r="E379" s="154" t="str">
        <f t="shared" si="27"/>
        <v>1950 9</v>
      </c>
      <c r="F379" s="17">
        <v>3192.8673039999999</v>
      </c>
      <c r="G379" s="14">
        <v>0.519764</v>
      </c>
      <c r="H379" s="17"/>
    </row>
    <row r="380" spans="1:8" x14ac:dyDescent="0.25">
      <c r="A380" s="18">
        <v>1951</v>
      </c>
      <c r="B380" s="18">
        <v>1950</v>
      </c>
      <c r="C380" s="18">
        <v>10</v>
      </c>
      <c r="D380" s="154" t="s">
        <v>387</v>
      </c>
      <c r="E380" s="154" t="str">
        <f t="shared" si="27"/>
        <v>1951 10</v>
      </c>
      <c r="F380" s="17">
        <v>3216.7728820000002</v>
      </c>
      <c r="G380" s="14">
        <v>0.519764</v>
      </c>
      <c r="H380" s="17"/>
    </row>
    <row r="381" spans="1:8" x14ac:dyDescent="0.25">
      <c r="A381" s="18">
        <v>1951</v>
      </c>
      <c r="B381" s="18">
        <v>1950</v>
      </c>
      <c r="C381" s="18">
        <v>11</v>
      </c>
      <c r="D381" s="154" t="s">
        <v>388</v>
      </c>
      <c r="E381" s="154" t="str">
        <f t="shared" si="27"/>
        <v>1951 11</v>
      </c>
      <c r="F381" s="17">
        <v>3252</v>
      </c>
      <c r="G381" s="14">
        <v>0.519764</v>
      </c>
      <c r="H381" s="17"/>
    </row>
    <row r="382" spans="1:8" x14ac:dyDescent="0.25">
      <c r="A382" s="18">
        <v>1951</v>
      </c>
      <c r="B382" s="18">
        <v>1950</v>
      </c>
      <c r="C382" s="18">
        <v>12</v>
      </c>
      <c r="D382" s="154" t="s">
        <v>389</v>
      </c>
      <c r="E382" s="154" t="str">
        <f t="shared" si="27"/>
        <v>1951 12</v>
      </c>
      <c r="F382" s="17">
        <v>3322</v>
      </c>
      <c r="G382" s="14">
        <v>0.519764</v>
      </c>
      <c r="H382" s="17"/>
    </row>
    <row r="383" spans="1:8" x14ac:dyDescent="0.25">
      <c r="A383" s="18">
        <v>1951</v>
      </c>
      <c r="B383" s="18">
        <v>1951</v>
      </c>
      <c r="C383" s="18">
        <v>1</v>
      </c>
      <c r="D383" s="154" t="s">
        <v>390</v>
      </c>
      <c r="E383" s="154" t="str">
        <f t="shared" si="27"/>
        <v>1951 1</v>
      </c>
      <c r="F383" s="17">
        <v>3624</v>
      </c>
      <c r="G383" s="14">
        <v>0.519764</v>
      </c>
      <c r="H383" s="17"/>
    </row>
    <row r="384" spans="1:8" x14ac:dyDescent="0.25">
      <c r="A384" s="18">
        <v>1951</v>
      </c>
      <c r="B384" s="18">
        <v>1951</v>
      </c>
      <c r="C384" s="18">
        <v>2</v>
      </c>
      <c r="D384" s="154" t="s">
        <v>391</v>
      </c>
      <c r="E384" s="154" t="str">
        <f t="shared" si="27"/>
        <v>1951 2</v>
      </c>
      <c r="F384" s="17">
        <v>3794</v>
      </c>
      <c r="G384" s="14">
        <v>0.519764</v>
      </c>
      <c r="H384" s="17"/>
    </row>
    <row r="385" spans="1:8" x14ac:dyDescent="0.25">
      <c r="A385" s="18">
        <v>1951</v>
      </c>
      <c r="B385" s="18">
        <v>1951</v>
      </c>
      <c r="C385" s="18">
        <v>3</v>
      </c>
      <c r="D385" s="154" t="s">
        <v>392</v>
      </c>
      <c r="E385" s="154" t="str">
        <f t="shared" si="27"/>
        <v>1951 3</v>
      </c>
      <c r="F385" s="17">
        <v>4271.011477</v>
      </c>
      <c r="G385" s="14">
        <v>1</v>
      </c>
      <c r="H385" s="17"/>
    </row>
    <row r="386" spans="1:8" x14ac:dyDescent="0.25">
      <c r="A386" s="18">
        <v>1951</v>
      </c>
      <c r="B386" s="18">
        <v>1951</v>
      </c>
      <c r="C386" s="18">
        <v>4</v>
      </c>
      <c r="D386" s="154" t="s">
        <v>393</v>
      </c>
      <c r="E386" s="154" t="str">
        <f t="shared" si="27"/>
        <v>1951 4</v>
      </c>
      <c r="F386" s="17">
        <v>4552</v>
      </c>
      <c r="G386" s="14">
        <v>1</v>
      </c>
      <c r="H386" s="17"/>
    </row>
    <row r="387" spans="1:8" x14ac:dyDescent="0.25">
      <c r="A387" s="18">
        <v>1951</v>
      </c>
      <c r="B387" s="18">
        <v>1951</v>
      </c>
      <c r="C387" s="18">
        <v>5</v>
      </c>
      <c r="D387" s="154" t="s">
        <v>394</v>
      </c>
      <c r="E387" s="154" t="str">
        <f t="shared" si="27"/>
        <v>1951 5</v>
      </c>
      <c r="F387" s="17">
        <v>4552</v>
      </c>
      <c r="G387" s="14">
        <v>1</v>
      </c>
      <c r="H387" s="17"/>
    </row>
    <row r="388" spans="1:8" x14ac:dyDescent="0.25">
      <c r="A388" s="18">
        <v>1951</v>
      </c>
      <c r="B388" s="18">
        <v>1951</v>
      </c>
      <c r="C388" s="18">
        <v>6</v>
      </c>
      <c r="D388" s="154" t="s">
        <v>395</v>
      </c>
      <c r="E388" s="154" t="str">
        <f t="shared" si="27"/>
        <v>1951 6</v>
      </c>
      <c r="F388" s="17">
        <v>4195.3820230000001</v>
      </c>
      <c r="G388" s="14">
        <v>1</v>
      </c>
      <c r="H388" s="17"/>
    </row>
    <row r="389" spans="1:8" x14ac:dyDescent="0.25">
      <c r="A389" s="18">
        <v>1951</v>
      </c>
      <c r="B389" s="18">
        <v>1951</v>
      </c>
      <c r="C389" s="18">
        <v>7</v>
      </c>
      <c r="D389" s="154" t="s">
        <v>396</v>
      </c>
      <c r="E389" s="154" t="str">
        <f t="shared" si="27"/>
        <v>1951 7</v>
      </c>
      <c r="F389" s="17">
        <v>3484.7508109999999</v>
      </c>
      <c r="G389" s="14">
        <v>1</v>
      </c>
      <c r="H389" s="17"/>
    </row>
    <row r="390" spans="1:8" x14ac:dyDescent="0.25">
      <c r="A390" s="18">
        <v>1951</v>
      </c>
      <c r="B390" s="18">
        <v>1951</v>
      </c>
      <c r="C390" s="18">
        <v>8</v>
      </c>
      <c r="D390" s="154" t="s">
        <v>397</v>
      </c>
      <c r="E390" s="154" t="str">
        <f t="shared" si="27"/>
        <v>1951 8</v>
      </c>
      <c r="F390" s="17">
        <v>3142.3154340000001</v>
      </c>
      <c r="G390" s="14">
        <v>1</v>
      </c>
      <c r="H390" s="17"/>
    </row>
    <row r="391" spans="1:8" x14ac:dyDescent="0.25">
      <c r="A391" s="18">
        <v>1951</v>
      </c>
      <c r="B391" s="18">
        <v>1951</v>
      </c>
      <c r="C391" s="18">
        <v>9</v>
      </c>
      <c r="D391" s="154" t="s">
        <v>398</v>
      </c>
      <c r="E391" s="154" t="str">
        <f t="shared" si="27"/>
        <v>1951 9</v>
      </c>
      <c r="F391" s="17">
        <v>2859.8812379999999</v>
      </c>
      <c r="G391" s="14">
        <v>1</v>
      </c>
      <c r="H391" s="17"/>
    </row>
    <row r="392" spans="1:8" x14ac:dyDescent="0.25">
      <c r="A392" s="18">
        <v>1952</v>
      </c>
      <c r="B392" s="18">
        <v>1951</v>
      </c>
      <c r="C392" s="18">
        <v>10</v>
      </c>
      <c r="D392" s="154" t="s">
        <v>399</v>
      </c>
      <c r="E392" s="154" t="str">
        <f t="shared" si="27"/>
        <v>1952 10</v>
      </c>
      <c r="F392" s="17">
        <v>2757.0386199999998</v>
      </c>
      <c r="G392" s="14">
        <v>1</v>
      </c>
      <c r="H392" s="17"/>
    </row>
    <row r="393" spans="1:8" x14ac:dyDescent="0.25">
      <c r="A393" s="18">
        <v>1952</v>
      </c>
      <c r="B393" s="18">
        <v>1951</v>
      </c>
      <c r="C393" s="18">
        <v>11</v>
      </c>
      <c r="D393" s="154" t="s">
        <v>400</v>
      </c>
      <c r="E393" s="154" t="str">
        <f t="shared" si="27"/>
        <v>1952 11</v>
      </c>
      <c r="F393" s="17">
        <v>2692.5946600000002</v>
      </c>
      <c r="G393" s="14">
        <v>1</v>
      </c>
      <c r="H393" s="17"/>
    </row>
    <row r="394" spans="1:8" x14ac:dyDescent="0.25">
      <c r="A394" s="18">
        <v>1952</v>
      </c>
      <c r="B394" s="18">
        <v>1951</v>
      </c>
      <c r="C394" s="18">
        <v>12</v>
      </c>
      <c r="D394" s="154" t="s">
        <v>401</v>
      </c>
      <c r="E394" s="154" t="str">
        <f t="shared" si="27"/>
        <v>1952 12</v>
      </c>
      <c r="F394" s="17">
        <v>3306</v>
      </c>
      <c r="G394" s="14">
        <v>1</v>
      </c>
      <c r="H394" s="17"/>
    </row>
    <row r="395" spans="1:8" x14ac:dyDescent="0.25">
      <c r="A395" s="18">
        <v>1952</v>
      </c>
      <c r="B395" s="18">
        <v>1952</v>
      </c>
      <c r="C395" s="18">
        <v>1</v>
      </c>
      <c r="D395" s="154" t="s">
        <v>402</v>
      </c>
      <c r="E395" s="154" t="str">
        <f t="shared" si="27"/>
        <v>1952 1</v>
      </c>
      <c r="F395" s="17">
        <v>3604</v>
      </c>
      <c r="G395" s="14">
        <v>1</v>
      </c>
      <c r="H395" s="17"/>
    </row>
    <row r="396" spans="1:8" x14ac:dyDescent="0.25">
      <c r="A396" s="18">
        <v>1952</v>
      </c>
      <c r="B396" s="18">
        <v>1952</v>
      </c>
      <c r="C396" s="18">
        <v>2</v>
      </c>
      <c r="D396" s="154" t="s">
        <v>403</v>
      </c>
      <c r="E396" s="154" t="str">
        <f t="shared" si="27"/>
        <v>1952 2</v>
      </c>
      <c r="F396" s="17">
        <v>3739</v>
      </c>
      <c r="G396" s="14">
        <v>1</v>
      </c>
      <c r="H396" s="17"/>
    </row>
    <row r="397" spans="1:8" x14ac:dyDescent="0.25">
      <c r="A397" s="18">
        <v>1952</v>
      </c>
      <c r="B397" s="18">
        <v>1952</v>
      </c>
      <c r="C397" s="18">
        <v>3</v>
      </c>
      <c r="D397" s="154" t="s">
        <v>404</v>
      </c>
      <c r="E397" s="154" t="str">
        <f t="shared" si="27"/>
        <v>1952 3</v>
      </c>
      <c r="F397" s="17">
        <v>4022</v>
      </c>
      <c r="G397" s="14">
        <v>1</v>
      </c>
      <c r="H397" s="17"/>
    </row>
    <row r="398" spans="1:8" x14ac:dyDescent="0.25">
      <c r="A398" s="18">
        <v>1952</v>
      </c>
      <c r="B398" s="18">
        <v>1952</v>
      </c>
      <c r="C398" s="18">
        <v>4</v>
      </c>
      <c r="D398" s="154" t="s">
        <v>405</v>
      </c>
      <c r="E398" s="154" t="str">
        <f t="shared" si="27"/>
        <v>1952 4</v>
      </c>
      <c r="F398" s="17">
        <v>4290</v>
      </c>
      <c r="G398" s="14">
        <v>1</v>
      </c>
      <c r="H398" s="17"/>
    </row>
    <row r="399" spans="1:8" x14ac:dyDescent="0.25">
      <c r="A399" s="18">
        <v>1952</v>
      </c>
      <c r="B399" s="18">
        <v>1952</v>
      </c>
      <c r="C399" s="18">
        <v>5</v>
      </c>
      <c r="D399" s="154" t="s">
        <v>406</v>
      </c>
      <c r="E399" s="154" t="str">
        <f t="shared" si="27"/>
        <v>1952 5</v>
      </c>
      <c r="F399" s="17">
        <v>4552</v>
      </c>
      <c r="G399" s="14">
        <v>1</v>
      </c>
      <c r="H399" s="17"/>
    </row>
    <row r="400" spans="1:8" x14ac:dyDescent="0.25">
      <c r="A400" s="18">
        <v>1952</v>
      </c>
      <c r="B400" s="18">
        <v>1952</v>
      </c>
      <c r="C400" s="18">
        <v>6</v>
      </c>
      <c r="D400" s="154" t="s">
        <v>407</v>
      </c>
      <c r="E400" s="154" t="str">
        <f t="shared" si="27"/>
        <v>1952 6</v>
      </c>
      <c r="F400" s="17">
        <v>4500</v>
      </c>
      <c r="G400" s="14">
        <v>1</v>
      </c>
      <c r="H400" s="17"/>
    </row>
    <row r="401" spans="1:8" x14ac:dyDescent="0.25">
      <c r="A401" s="18">
        <v>1952</v>
      </c>
      <c r="B401" s="18">
        <v>1952</v>
      </c>
      <c r="C401" s="18">
        <v>7</v>
      </c>
      <c r="D401" s="154" t="s">
        <v>408</v>
      </c>
      <c r="E401" s="154" t="str">
        <f t="shared" si="27"/>
        <v>1952 7</v>
      </c>
      <c r="F401" s="17">
        <v>4150</v>
      </c>
      <c r="G401" s="14">
        <v>1</v>
      </c>
      <c r="H401" s="17"/>
    </row>
    <row r="402" spans="1:8" x14ac:dyDescent="0.25">
      <c r="A402" s="18">
        <v>1952</v>
      </c>
      <c r="B402" s="18">
        <v>1952</v>
      </c>
      <c r="C402" s="18">
        <v>8</v>
      </c>
      <c r="D402" s="154" t="s">
        <v>409</v>
      </c>
      <c r="E402" s="154" t="str">
        <f t="shared" si="27"/>
        <v>1952 8</v>
      </c>
      <c r="F402" s="17">
        <v>3700</v>
      </c>
      <c r="G402" s="14">
        <v>1</v>
      </c>
      <c r="H402" s="17"/>
    </row>
    <row r="403" spans="1:8" x14ac:dyDescent="0.25">
      <c r="A403" s="18">
        <v>1952</v>
      </c>
      <c r="B403" s="18">
        <v>1952</v>
      </c>
      <c r="C403" s="18">
        <v>9</v>
      </c>
      <c r="D403" s="154" t="s">
        <v>410</v>
      </c>
      <c r="E403" s="154" t="str">
        <f t="shared" si="27"/>
        <v>1952 9</v>
      </c>
      <c r="F403" s="17">
        <v>3318.5477989999999</v>
      </c>
      <c r="G403" s="14">
        <v>1</v>
      </c>
      <c r="H403" s="17"/>
    </row>
    <row r="404" spans="1:8" x14ac:dyDescent="0.25">
      <c r="A404" s="18">
        <v>1953</v>
      </c>
      <c r="B404" s="18">
        <v>1952</v>
      </c>
      <c r="C404" s="18">
        <v>10</v>
      </c>
      <c r="D404" s="154" t="s">
        <v>411</v>
      </c>
      <c r="E404" s="154" t="str">
        <f t="shared" si="27"/>
        <v>1953 10</v>
      </c>
      <c r="F404" s="17">
        <v>3200</v>
      </c>
      <c r="G404" s="14">
        <v>1</v>
      </c>
      <c r="H404" s="17"/>
    </row>
    <row r="405" spans="1:8" x14ac:dyDescent="0.25">
      <c r="A405" s="18">
        <v>1953</v>
      </c>
      <c r="B405" s="18">
        <v>1952</v>
      </c>
      <c r="C405" s="18">
        <v>11</v>
      </c>
      <c r="D405" s="154" t="s">
        <v>412</v>
      </c>
      <c r="E405" s="154" t="str">
        <f t="shared" si="27"/>
        <v>1953 11</v>
      </c>
      <c r="F405" s="17">
        <v>2870.1187450000002</v>
      </c>
      <c r="G405" s="14">
        <v>1</v>
      </c>
      <c r="H405" s="17"/>
    </row>
    <row r="406" spans="1:8" x14ac:dyDescent="0.25">
      <c r="A406" s="18">
        <v>1953</v>
      </c>
      <c r="B406" s="18">
        <v>1952</v>
      </c>
      <c r="C406" s="18">
        <v>12</v>
      </c>
      <c r="D406" s="154" t="s">
        <v>413</v>
      </c>
      <c r="E406" s="154" t="str">
        <f t="shared" si="27"/>
        <v>1953 12</v>
      </c>
      <c r="F406" s="17">
        <v>3345</v>
      </c>
      <c r="G406" s="14">
        <v>1</v>
      </c>
      <c r="H406" s="17"/>
    </row>
    <row r="407" spans="1:8" x14ac:dyDescent="0.25">
      <c r="A407" s="18">
        <v>1953</v>
      </c>
      <c r="B407" s="18">
        <v>1953</v>
      </c>
      <c r="C407" s="18">
        <v>1</v>
      </c>
      <c r="D407" s="154" t="s">
        <v>414</v>
      </c>
      <c r="E407" s="154" t="str">
        <f t="shared" si="27"/>
        <v>1953 1</v>
      </c>
      <c r="F407" s="17">
        <v>3366</v>
      </c>
      <c r="G407" s="14">
        <v>1</v>
      </c>
      <c r="H407" s="17"/>
    </row>
    <row r="408" spans="1:8" x14ac:dyDescent="0.25">
      <c r="A408" s="18">
        <v>1953</v>
      </c>
      <c r="B408" s="18">
        <v>1953</v>
      </c>
      <c r="C408" s="18">
        <v>2</v>
      </c>
      <c r="D408" s="154" t="s">
        <v>415</v>
      </c>
      <c r="E408" s="154" t="str">
        <f t="shared" si="27"/>
        <v>1953 2</v>
      </c>
      <c r="F408" s="17">
        <v>3723.3540509999998</v>
      </c>
      <c r="G408" s="14">
        <v>1</v>
      </c>
      <c r="H408" s="17"/>
    </row>
    <row r="409" spans="1:8" x14ac:dyDescent="0.25">
      <c r="A409" s="18">
        <v>1953</v>
      </c>
      <c r="B409" s="18">
        <v>1953</v>
      </c>
      <c r="C409" s="18">
        <v>3</v>
      </c>
      <c r="D409" s="154" t="s">
        <v>416</v>
      </c>
      <c r="E409" s="154" t="str">
        <f t="shared" si="27"/>
        <v>1953 3</v>
      </c>
      <c r="F409" s="17">
        <v>4232.2545739999996</v>
      </c>
      <c r="G409" s="14">
        <v>0.75799799999999995</v>
      </c>
      <c r="H409" s="17"/>
    </row>
    <row r="410" spans="1:8" x14ac:dyDescent="0.25">
      <c r="A410" s="18">
        <v>1953</v>
      </c>
      <c r="B410" s="18">
        <v>1953</v>
      </c>
      <c r="C410" s="18">
        <v>4</v>
      </c>
      <c r="D410" s="154" t="s">
        <v>417</v>
      </c>
      <c r="E410" s="154" t="str">
        <f t="shared" si="27"/>
        <v>1953 4</v>
      </c>
      <c r="F410" s="17">
        <v>4552</v>
      </c>
      <c r="G410" s="14">
        <v>1</v>
      </c>
      <c r="H410" s="17"/>
    </row>
    <row r="411" spans="1:8" x14ac:dyDescent="0.25">
      <c r="A411" s="18">
        <v>1953</v>
      </c>
      <c r="B411" s="18">
        <v>1953</v>
      </c>
      <c r="C411" s="18">
        <v>5</v>
      </c>
      <c r="D411" s="154" t="s">
        <v>418</v>
      </c>
      <c r="E411" s="154" t="str">
        <f t="shared" si="27"/>
        <v>1953 5</v>
      </c>
      <c r="F411" s="17">
        <v>4552</v>
      </c>
      <c r="G411" s="14">
        <v>1</v>
      </c>
      <c r="H411" s="17"/>
    </row>
    <row r="412" spans="1:8" x14ac:dyDescent="0.25">
      <c r="A412" s="18">
        <v>1953</v>
      </c>
      <c r="B412" s="18">
        <v>1953</v>
      </c>
      <c r="C412" s="18">
        <v>6</v>
      </c>
      <c r="D412" s="154" t="s">
        <v>419</v>
      </c>
      <c r="E412" s="154" t="str">
        <f t="shared" si="27"/>
        <v>1953 6</v>
      </c>
      <c r="F412" s="17">
        <v>4500</v>
      </c>
      <c r="G412" s="14">
        <v>1</v>
      </c>
      <c r="H412" s="17"/>
    </row>
    <row r="413" spans="1:8" x14ac:dyDescent="0.25">
      <c r="A413" s="18">
        <v>1953</v>
      </c>
      <c r="B413" s="18">
        <v>1953</v>
      </c>
      <c r="C413" s="18">
        <v>7</v>
      </c>
      <c r="D413" s="154" t="s">
        <v>420</v>
      </c>
      <c r="E413" s="154" t="str">
        <f t="shared" si="27"/>
        <v>1953 7</v>
      </c>
      <c r="F413" s="17">
        <v>4062.9737519999999</v>
      </c>
      <c r="G413" s="14">
        <v>1</v>
      </c>
      <c r="H413" s="17"/>
    </row>
    <row r="414" spans="1:8" x14ac:dyDescent="0.25">
      <c r="A414" s="18">
        <v>1953</v>
      </c>
      <c r="B414" s="18">
        <v>1953</v>
      </c>
      <c r="C414" s="18">
        <v>8</v>
      </c>
      <c r="D414" s="154" t="s">
        <v>421</v>
      </c>
      <c r="E414" s="154" t="str">
        <f t="shared" si="27"/>
        <v>1953 8</v>
      </c>
      <c r="F414" s="17">
        <v>3700</v>
      </c>
      <c r="G414" s="14">
        <v>1</v>
      </c>
      <c r="H414" s="17"/>
    </row>
    <row r="415" spans="1:8" x14ac:dyDescent="0.25">
      <c r="A415" s="18">
        <v>1953</v>
      </c>
      <c r="B415" s="18">
        <v>1953</v>
      </c>
      <c r="C415" s="18">
        <v>9</v>
      </c>
      <c r="D415" s="154" t="s">
        <v>422</v>
      </c>
      <c r="E415" s="154" t="str">
        <f t="shared" si="27"/>
        <v>1953 9</v>
      </c>
      <c r="F415" s="17">
        <v>3170.2161620000002</v>
      </c>
      <c r="G415" s="14">
        <v>1</v>
      </c>
      <c r="H415" s="17"/>
    </row>
    <row r="416" spans="1:8" x14ac:dyDescent="0.25">
      <c r="A416" s="18">
        <v>1954</v>
      </c>
      <c r="B416" s="18">
        <v>1953</v>
      </c>
      <c r="C416" s="18">
        <v>10</v>
      </c>
      <c r="D416" s="154" t="s">
        <v>423</v>
      </c>
      <c r="E416" s="154" t="str">
        <f t="shared" si="27"/>
        <v>1954 10</v>
      </c>
      <c r="F416" s="17">
        <v>3043.0876939999998</v>
      </c>
      <c r="G416" s="14">
        <v>1</v>
      </c>
      <c r="H416" s="17"/>
    </row>
    <row r="417" spans="1:8" x14ac:dyDescent="0.25">
      <c r="A417" s="18">
        <v>1954</v>
      </c>
      <c r="B417" s="18">
        <v>1953</v>
      </c>
      <c r="C417" s="18">
        <v>11</v>
      </c>
      <c r="D417" s="154" t="s">
        <v>424</v>
      </c>
      <c r="E417" s="154" t="str">
        <f t="shared" ref="E417:E480" si="28">CONCATENATE(A417," ",C417)</f>
        <v>1954 11</v>
      </c>
      <c r="F417" s="17">
        <v>2817.7848770000001</v>
      </c>
      <c r="G417" s="14">
        <v>1</v>
      </c>
      <c r="H417" s="17"/>
    </row>
    <row r="418" spans="1:8" x14ac:dyDescent="0.25">
      <c r="A418" s="18">
        <v>1954</v>
      </c>
      <c r="B418" s="18">
        <v>1953</v>
      </c>
      <c r="C418" s="18">
        <v>12</v>
      </c>
      <c r="D418" s="154" t="s">
        <v>425</v>
      </c>
      <c r="E418" s="154" t="str">
        <f t="shared" si="28"/>
        <v>1954 12</v>
      </c>
      <c r="F418" s="17">
        <v>2927.7762069999999</v>
      </c>
      <c r="G418" s="14">
        <v>1</v>
      </c>
      <c r="H418" s="17"/>
    </row>
    <row r="419" spans="1:8" x14ac:dyDescent="0.25">
      <c r="A419" s="18">
        <v>1954</v>
      </c>
      <c r="B419" s="18">
        <v>1954</v>
      </c>
      <c r="C419" s="18">
        <v>1</v>
      </c>
      <c r="D419" s="154" t="s">
        <v>426</v>
      </c>
      <c r="E419" s="154" t="str">
        <f t="shared" si="28"/>
        <v>1954 1</v>
      </c>
      <c r="F419" s="17">
        <v>3552</v>
      </c>
      <c r="G419" s="14">
        <v>1</v>
      </c>
      <c r="H419" s="17"/>
    </row>
    <row r="420" spans="1:8" x14ac:dyDescent="0.25">
      <c r="A420" s="18">
        <v>1954</v>
      </c>
      <c r="B420" s="18">
        <v>1954</v>
      </c>
      <c r="C420" s="18">
        <v>2</v>
      </c>
      <c r="D420" s="154" t="s">
        <v>427</v>
      </c>
      <c r="E420" s="154" t="str">
        <f t="shared" si="28"/>
        <v>1954 2</v>
      </c>
      <c r="F420" s="17">
        <v>3661</v>
      </c>
      <c r="G420" s="14">
        <v>1</v>
      </c>
      <c r="H420" s="17"/>
    </row>
    <row r="421" spans="1:8" x14ac:dyDescent="0.25">
      <c r="A421" s="18">
        <v>1954</v>
      </c>
      <c r="B421" s="18">
        <v>1954</v>
      </c>
      <c r="C421" s="18">
        <v>3</v>
      </c>
      <c r="D421" s="154" t="s">
        <v>428</v>
      </c>
      <c r="E421" s="154" t="str">
        <f t="shared" si="28"/>
        <v>1954 3</v>
      </c>
      <c r="F421" s="17">
        <v>4106</v>
      </c>
      <c r="G421" s="14">
        <v>0.79386900000000005</v>
      </c>
      <c r="H421" s="17"/>
    </row>
    <row r="422" spans="1:8" x14ac:dyDescent="0.25">
      <c r="A422" s="18">
        <v>1954</v>
      </c>
      <c r="B422" s="18">
        <v>1954</v>
      </c>
      <c r="C422" s="18">
        <v>4</v>
      </c>
      <c r="D422" s="154" t="s">
        <v>429</v>
      </c>
      <c r="E422" s="154" t="str">
        <f t="shared" si="28"/>
        <v>1954 4</v>
      </c>
      <c r="F422" s="17">
        <v>4546</v>
      </c>
      <c r="G422" s="14">
        <v>1</v>
      </c>
      <c r="H422" s="17"/>
    </row>
    <row r="423" spans="1:8" x14ac:dyDescent="0.25">
      <c r="A423" s="18">
        <v>1954</v>
      </c>
      <c r="B423" s="18">
        <v>1954</v>
      </c>
      <c r="C423" s="18">
        <v>5</v>
      </c>
      <c r="D423" s="154" t="s">
        <v>430</v>
      </c>
      <c r="E423" s="154" t="str">
        <f t="shared" si="28"/>
        <v>1954 5</v>
      </c>
      <c r="F423" s="17">
        <v>4552</v>
      </c>
      <c r="G423" s="14">
        <v>1</v>
      </c>
      <c r="H423" s="17"/>
    </row>
    <row r="424" spans="1:8" x14ac:dyDescent="0.25">
      <c r="A424" s="18">
        <v>1954</v>
      </c>
      <c r="B424" s="18">
        <v>1954</v>
      </c>
      <c r="C424" s="18">
        <v>6</v>
      </c>
      <c r="D424" s="154" t="s">
        <v>431</v>
      </c>
      <c r="E424" s="154" t="str">
        <f t="shared" si="28"/>
        <v>1954 6</v>
      </c>
      <c r="F424" s="17">
        <v>4261.3183529999997</v>
      </c>
      <c r="G424" s="14">
        <v>1</v>
      </c>
      <c r="H424" s="17"/>
    </row>
    <row r="425" spans="1:8" x14ac:dyDescent="0.25">
      <c r="A425" s="18">
        <v>1954</v>
      </c>
      <c r="B425" s="18">
        <v>1954</v>
      </c>
      <c r="C425" s="18">
        <v>7</v>
      </c>
      <c r="D425" s="154" t="s">
        <v>432</v>
      </c>
      <c r="E425" s="154" t="str">
        <f t="shared" si="28"/>
        <v>1954 7</v>
      </c>
      <c r="F425" s="17">
        <v>3596.564946</v>
      </c>
      <c r="G425" s="14">
        <v>1</v>
      </c>
      <c r="H425" s="17"/>
    </row>
    <row r="426" spans="1:8" x14ac:dyDescent="0.25">
      <c r="A426" s="18">
        <v>1954</v>
      </c>
      <c r="B426" s="18">
        <v>1954</v>
      </c>
      <c r="C426" s="18">
        <v>8</v>
      </c>
      <c r="D426" s="154" t="s">
        <v>433</v>
      </c>
      <c r="E426" s="154" t="str">
        <f t="shared" si="28"/>
        <v>1954 8</v>
      </c>
      <c r="F426" s="17">
        <v>3328.02178</v>
      </c>
      <c r="G426" s="14">
        <v>1</v>
      </c>
      <c r="H426" s="17"/>
    </row>
    <row r="427" spans="1:8" x14ac:dyDescent="0.25">
      <c r="A427" s="18">
        <v>1954</v>
      </c>
      <c r="B427" s="18">
        <v>1954</v>
      </c>
      <c r="C427" s="18">
        <v>9</v>
      </c>
      <c r="D427" s="154" t="s">
        <v>434</v>
      </c>
      <c r="E427" s="154" t="str">
        <f t="shared" si="28"/>
        <v>1954 9</v>
      </c>
      <c r="F427" s="17">
        <v>3026.0247119999999</v>
      </c>
      <c r="G427" s="14">
        <v>1</v>
      </c>
      <c r="H427" s="17"/>
    </row>
    <row r="428" spans="1:8" x14ac:dyDescent="0.25">
      <c r="A428" s="18">
        <v>1955</v>
      </c>
      <c r="B428" s="18">
        <v>1954</v>
      </c>
      <c r="C428" s="18">
        <v>10</v>
      </c>
      <c r="D428" s="154" t="s">
        <v>435</v>
      </c>
      <c r="E428" s="154" t="str">
        <f t="shared" si="28"/>
        <v>1955 10</v>
      </c>
      <c r="F428" s="17">
        <v>2886.6278379999999</v>
      </c>
      <c r="G428" s="14">
        <v>1</v>
      </c>
      <c r="H428" s="17"/>
    </row>
    <row r="429" spans="1:8" x14ac:dyDescent="0.25">
      <c r="A429" s="18">
        <v>1955</v>
      </c>
      <c r="B429" s="18">
        <v>1954</v>
      </c>
      <c r="C429" s="18">
        <v>11</v>
      </c>
      <c r="D429" s="154" t="s">
        <v>436</v>
      </c>
      <c r="E429" s="154" t="str">
        <f t="shared" si="28"/>
        <v>1955 11</v>
      </c>
      <c r="F429" s="17">
        <v>2778.4273600000001</v>
      </c>
      <c r="G429" s="14">
        <v>1</v>
      </c>
      <c r="H429" s="17"/>
    </row>
    <row r="430" spans="1:8" x14ac:dyDescent="0.25">
      <c r="A430" s="18">
        <v>1955</v>
      </c>
      <c r="B430" s="18">
        <v>1954</v>
      </c>
      <c r="C430" s="18">
        <v>12</v>
      </c>
      <c r="D430" s="154" t="s">
        <v>437</v>
      </c>
      <c r="E430" s="154" t="str">
        <f t="shared" si="28"/>
        <v>1955 12</v>
      </c>
      <c r="F430" s="17">
        <v>3104.1970249999999</v>
      </c>
      <c r="G430" s="14">
        <v>1</v>
      </c>
      <c r="H430" s="17"/>
    </row>
    <row r="431" spans="1:8" x14ac:dyDescent="0.25">
      <c r="A431" s="18">
        <v>1955</v>
      </c>
      <c r="B431" s="18">
        <v>1955</v>
      </c>
      <c r="C431" s="18">
        <v>1</v>
      </c>
      <c r="D431" s="154" t="s">
        <v>438</v>
      </c>
      <c r="E431" s="154" t="str">
        <f t="shared" si="28"/>
        <v>1955 1</v>
      </c>
      <c r="F431" s="17">
        <v>3250.9342200000001</v>
      </c>
      <c r="G431" s="14">
        <v>1</v>
      </c>
      <c r="H431" s="17"/>
    </row>
    <row r="432" spans="1:8" x14ac:dyDescent="0.25">
      <c r="A432" s="18">
        <v>1955</v>
      </c>
      <c r="B432" s="18">
        <v>1955</v>
      </c>
      <c r="C432" s="18">
        <v>2</v>
      </c>
      <c r="D432" s="154" t="s">
        <v>439</v>
      </c>
      <c r="E432" s="154" t="str">
        <f t="shared" si="28"/>
        <v>1955 2</v>
      </c>
      <c r="F432" s="17">
        <v>3403.6851569999999</v>
      </c>
      <c r="G432" s="14">
        <v>1</v>
      </c>
      <c r="H432" s="17"/>
    </row>
    <row r="433" spans="1:8" x14ac:dyDescent="0.25">
      <c r="A433" s="18">
        <v>1955</v>
      </c>
      <c r="B433" s="18">
        <v>1955</v>
      </c>
      <c r="C433" s="18">
        <v>3</v>
      </c>
      <c r="D433" s="154" t="s">
        <v>440</v>
      </c>
      <c r="E433" s="154" t="str">
        <f t="shared" si="28"/>
        <v>1955 3</v>
      </c>
      <c r="F433" s="17">
        <v>3572.4770229999999</v>
      </c>
      <c r="G433" s="14">
        <v>0.49099100000000001</v>
      </c>
      <c r="H433" s="17"/>
    </row>
    <row r="434" spans="1:8" x14ac:dyDescent="0.25">
      <c r="A434" s="18">
        <v>1955</v>
      </c>
      <c r="B434" s="18">
        <v>1955</v>
      </c>
      <c r="C434" s="18">
        <v>4</v>
      </c>
      <c r="D434" s="154" t="s">
        <v>441</v>
      </c>
      <c r="E434" s="154" t="str">
        <f t="shared" si="28"/>
        <v>1955 4</v>
      </c>
      <c r="F434" s="17">
        <v>3944.969106</v>
      </c>
      <c r="G434" s="14">
        <v>0.49099100000000001</v>
      </c>
      <c r="H434" s="17"/>
    </row>
    <row r="435" spans="1:8" x14ac:dyDescent="0.25">
      <c r="A435" s="18">
        <v>1955</v>
      </c>
      <c r="B435" s="18">
        <v>1955</v>
      </c>
      <c r="C435" s="18">
        <v>5</v>
      </c>
      <c r="D435" s="154" t="s">
        <v>442</v>
      </c>
      <c r="E435" s="154" t="str">
        <f t="shared" si="28"/>
        <v>1955 5</v>
      </c>
      <c r="F435" s="17">
        <v>4123.1700989999999</v>
      </c>
      <c r="G435" s="14">
        <v>0.53283499999999995</v>
      </c>
      <c r="H435" s="17"/>
    </row>
    <row r="436" spans="1:8" x14ac:dyDescent="0.25">
      <c r="A436" s="18">
        <v>1955</v>
      </c>
      <c r="B436" s="18">
        <v>1955</v>
      </c>
      <c r="C436" s="18">
        <v>6</v>
      </c>
      <c r="D436" s="154" t="s">
        <v>443</v>
      </c>
      <c r="E436" s="154" t="str">
        <f t="shared" si="28"/>
        <v>1955 6</v>
      </c>
      <c r="F436" s="17">
        <v>3733.0052420000002</v>
      </c>
      <c r="G436" s="14">
        <v>0.53283499999999995</v>
      </c>
      <c r="H436" s="17"/>
    </row>
    <row r="437" spans="1:8" x14ac:dyDescent="0.25">
      <c r="A437" s="18">
        <v>1955</v>
      </c>
      <c r="B437" s="18">
        <v>1955</v>
      </c>
      <c r="C437" s="18">
        <v>7</v>
      </c>
      <c r="D437" s="154" t="s">
        <v>444</v>
      </c>
      <c r="E437" s="154" t="str">
        <f t="shared" si="28"/>
        <v>1955 7</v>
      </c>
      <c r="F437" s="17">
        <v>3242.742221</v>
      </c>
      <c r="G437" s="14">
        <v>0.53283499999999995</v>
      </c>
      <c r="H437" s="17"/>
    </row>
    <row r="438" spans="1:8" x14ac:dyDescent="0.25">
      <c r="A438" s="18">
        <v>1955</v>
      </c>
      <c r="B438" s="18">
        <v>1955</v>
      </c>
      <c r="C438" s="18">
        <v>8</v>
      </c>
      <c r="D438" s="154" t="s">
        <v>445</v>
      </c>
      <c r="E438" s="154" t="str">
        <f t="shared" si="28"/>
        <v>1955 8</v>
      </c>
      <c r="F438" s="17">
        <v>2972.6452650000001</v>
      </c>
      <c r="G438" s="14">
        <v>0.53283499999999995</v>
      </c>
      <c r="H438" s="17"/>
    </row>
    <row r="439" spans="1:8" x14ac:dyDescent="0.25">
      <c r="A439" s="18">
        <v>1955</v>
      </c>
      <c r="B439" s="18">
        <v>1955</v>
      </c>
      <c r="C439" s="18">
        <v>9</v>
      </c>
      <c r="D439" s="154" t="s">
        <v>446</v>
      </c>
      <c r="E439" s="154" t="str">
        <f t="shared" si="28"/>
        <v>1955 9</v>
      </c>
      <c r="F439" s="17">
        <v>2977.3046989999998</v>
      </c>
      <c r="G439" s="14">
        <v>0.53283499999999995</v>
      </c>
      <c r="H439" s="17"/>
    </row>
    <row r="440" spans="1:8" x14ac:dyDescent="0.25">
      <c r="A440" s="18">
        <v>1956</v>
      </c>
      <c r="B440" s="18">
        <v>1955</v>
      </c>
      <c r="C440" s="18">
        <v>10</v>
      </c>
      <c r="D440" s="154" t="s">
        <v>447</v>
      </c>
      <c r="E440" s="154" t="str">
        <f t="shared" si="28"/>
        <v>1956 10</v>
      </c>
      <c r="F440" s="17">
        <v>2848.7220710000001</v>
      </c>
      <c r="G440" s="14">
        <v>0.53283499999999995</v>
      </c>
      <c r="H440" s="17"/>
    </row>
    <row r="441" spans="1:8" x14ac:dyDescent="0.25">
      <c r="A441" s="18">
        <v>1956</v>
      </c>
      <c r="B441" s="18">
        <v>1955</v>
      </c>
      <c r="C441" s="18">
        <v>11</v>
      </c>
      <c r="D441" s="154" t="s">
        <v>448</v>
      </c>
      <c r="E441" s="154" t="str">
        <f t="shared" si="28"/>
        <v>1956 11</v>
      </c>
      <c r="F441" s="17">
        <v>2980.6241500000001</v>
      </c>
      <c r="G441" s="14">
        <v>0.53283499999999995</v>
      </c>
      <c r="H441" s="17"/>
    </row>
    <row r="442" spans="1:8" x14ac:dyDescent="0.25">
      <c r="A442" s="18">
        <v>1956</v>
      </c>
      <c r="B442" s="18">
        <v>1955</v>
      </c>
      <c r="C442" s="18">
        <v>12</v>
      </c>
      <c r="D442" s="154" t="s">
        <v>449</v>
      </c>
      <c r="E442" s="154" t="str">
        <f t="shared" si="28"/>
        <v>1956 12</v>
      </c>
      <c r="F442" s="17">
        <v>3252</v>
      </c>
      <c r="G442" s="14">
        <v>0.53283499999999995</v>
      </c>
      <c r="H442" s="17"/>
    </row>
    <row r="443" spans="1:8" x14ac:dyDescent="0.25">
      <c r="A443" s="18">
        <v>1956</v>
      </c>
      <c r="B443" s="18">
        <v>1956</v>
      </c>
      <c r="C443" s="18">
        <v>1</v>
      </c>
      <c r="D443" s="154" t="s">
        <v>450</v>
      </c>
      <c r="E443" s="154" t="str">
        <f t="shared" si="28"/>
        <v>1956 1</v>
      </c>
      <c r="F443" s="17">
        <v>3252</v>
      </c>
      <c r="G443" s="14">
        <v>0.53283499999999995</v>
      </c>
      <c r="H443" s="17"/>
    </row>
    <row r="444" spans="1:8" x14ac:dyDescent="0.25">
      <c r="A444" s="18">
        <v>1956</v>
      </c>
      <c r="B444" s="18">
        <v>1956</v>
      </c>
      <c r="C444" s="18">
        <v>2</v>
      </c>
      <c r="D444" s="154" t="s">
        <v>451</v>
      </c>
      <c r="E444" s="154" t="str">
        <f t="shared" si="28"/>
        <v>1956 2</v>
      </c>
      <c r="F444" s="17">
        <v>3288</v>
      </c>
      <c r="G444" s="14">
        <v>0.53283499999999995</v>
      </c>
      <c r="H444" s="17"/>
    </row>
    <row r="445" spans="1:8" x14ac:dyDescent="0.25">
      <c r="A445" s="18">
        <v>1956</v>
      </c>
      <c r="B445" s="18">
        <v>1956</v>
      </c>
      <c r="C445" s="18">
        <v>3</v>
      </c>
      <c r="D445" s="154" t="s">
        <v>452</v>
      </c>
      <c r="E445" s="154" t="str">
        <f t="shared" si="28"/>
        <v>1956 3</v>
      </c>
      <c r="F445" s="17">
        <v>4014</v>
      </c>
      <c r="G445" s="14">
        <v>1</v>
      </c>
      <c r="H445" s="17"/>
    </row>
    <row r="446" spans="1:8" x14ac:dyDescent="0.25">
      <c r="A446" s="18">
        <v>1956</v>
      </c>
      <c r="B446" s="18">
        <v>1956</v>
      </c>
      <c r="C446" s="18">
        <v>4</v>
      </c>
      <c r="D446" s="154" t="s">
        <v>453</v>
      </c>
      <c r="E446" s="154" t="str">
        <f t="shared" si="28"/>
        <v>1956 4</v>
      </c>
      <c r="F446" s="17">
        <v>4552</v>
      </c>
      <c r="G446" s="14">
        <v>1</v>
      </c>
      <c r="H446" s="17"/>
    </row>
    <row r="447" spans="1:8" x14ac:dyDescent="0.25">
      <c r="A447" s="18">
        <v>1956</v>
      </c>
      <c r="B447" s="18">
        <v>1956</v>
      </c>
      <c r="C447" s="18">
        <v>5</v>
      </c>
      <c r="D447" s="154" t="s">
        <v>454</v>
      </c>
      <c r="E447" s="154" t="str">
        <f t="shared" si="28"/>
        <v>1956 5</v>
      </c>
      <c r="F447" s="17">
        <v>4552</v>
      </c>
      <c r="G447" s="14">
        <v>1</v>
      </c>
      <c r="H447" s="17"/>
    </row>
    <row r="448" spans="1:8" x14ac:dyDescent="0.25">
      <c r="A448" s="18">
        <v>1956</v>
      </c>
      <c r="B448" s="18">
        <v>1956</v>
      </c>
      <c r="C448" s="18">
        <v>6</v>
      </c>
      <c r="D448" s="154" t="s">
        <v>455</v>
      </c>
      <c r="E448" s="154" t="str">
        <f t="shared" si="28"/>
        <v>1956 6</v>
      </c>
      <c r="F448" s="17">
        <v>4452.2657740000004</v>
      </c>
      <c r="G448" s="14">
        <v>1</v>
      </c>
      <c r="H448" s="17"/>
    </row>
    <row r="449" spans="1:8" x14ac:dyDescent="0.25">
      <c r="A449" s="18">
        <v>1956</v>
      </c>
      <c r="B449" s="18">
        <v>1956</v>
      </c>
      <c r="C449" s="18">
        <v>7</v>
      </c>
      <c r="D449" s="154" t="s">
        <v>456</v>
      </c>
      <c r="E449" s="154" t="str">
        <f t="shared" si="28"/>
        <v>1956 7</v>
      </c>
      <c r="F449" s="17">
        <v>4112.7827799999995</v>
      </c>
      <c r="G449" s="14">
        <v>1</v>
      </c>
      <c r="H449" s="17"/>
    </row>
    <row r="450" spans="1:8" x14ac:dyDescent="0.25">
      <c r="A450" s="18">
        <v>1956</v>
      </c>
      <c r="B450" s="18">
        <v>1956</v>
      </c>
      <c r="C450" s="18">
        <v>8</v>
      </c>
      <c r="D450" s="154" t="s">
        <v>457</v>
      </c>
      <c r="E450" s="154" t="str">
        <f t="shared" si="28"/>
        <v>1956 8</v>
      </c>
      <c r="F450" s="17">
        <v>3700</v>
      </c>
      <c r="G450" s="14">
        <v>1</v>
      </c>
      <c r="H450" s="17"/>
    </row>
    <row r="451" spans="1:8" x14ac:dyDescent="0.25">
      <c r="A451" s="18">
        <v>1956</v>
      </c>
      <c r="B451" s="18">
        <v>1956</v>
      </c>
      <c r="C451" s="18">
        <v>9</v>
      </c>
      <c r="D451" s="154" t="s">
        <v>458</v>
      </c>
      <c r="E451" s="154" t="str">
        <f t="shared" si="28"/>
        <v>1956 9</v>
      </c>
      <c r="F451" s="17">
        <v>3159.0621700000002</v>
      </c>
      <c r="G451" s="14">
        <v>1</v>
      </c>
      <c r="H451" s="17"/>
    </row>
    <row r="452" spans="1:8" x14ac:dyDescent="0.25">
      <c r="A452" s="18">
        <v>1957</v>
      </c>
      <c r="B452" s="18">
        <v>1956</v>
      </c>
      <c r="C452" s="18">
        <v>10</v>
      </c>
      <c r="D452" s="154" t="s">
        <v>459</v>
      </c>
      <c r="E452" s="154" t="str">
        <f t="shared" si="28"/>
        <v>1957 10</v>
      </c>
      <c r="F452" s="17">
        <v>3145.0690869999999</v>
      </c>
      <c r="G452" s="14">
        <v>1</v>
      </c>
      <c r="H452" s="17"/>
    </row>
    <row r="453" spans="1:8" x14ac:dyDescent="0.25">
      <c r="A453" s="18">
        <v>1957</v>
      </c>
      <c r="B453" s="18">
        <v>1956</v>
      </c>
      <c r="C453" s="18">
        <v>11</v>
      </c>
      <c r="D453" s="154" t="s">
        <v>460</v>
      </c>
      <c r="E453" s="154" t="str">
        <f t="shared" si="28"/>
        <v>1957 11</v>
      </c>
      <c r="F453" s="17">
        <v>2747.4074970000001</v>
      </c>
      <c r="G453" s="14">
        <v>1</v>
      </c>
      <c r="H453" s="17"/>
    </row>
    <row r="454" spans="1:8" x14ac:dyDescent="0.25">
      <c r="A454" s="18">
        <v>1957</v>
      </c>
      <c r="B454" s="18">
        <v>1956</v>
      </c>
      <c r="C454" s="18">
        <v>12</v>
      </c>
      <c r="D454" s="154" t="s">
        <v>461</v>
      </c>
      <c r="E454" s="154" t="str">
        <f t="shared" si="28"/>
        <v>1957 12</v>
      </c>
      <c r="F454" s="17">
        <v>2691.6252720000002</v>
      </c>
      <c r="G454" s="14">
        <v>1</v>
      </c>
      <c r="H454" s="17"/>
    </row>
    <row r="455" spans="1:8" x14ac:dyDescent="0.25">
      <c r="A455" s="18">
        <v>1957</v>
      </c>
      <c r="B455" s="18">
        <v>1957</v>
      </c>
      <c r="C455" s="18">
        <v>1</v>
      </c>
      <c r="D455" s="154" t="s">
        <v>462</v>
      </c>
      <c r="E455" s="154" t="str">
        <f t="shared" si="28"/>
        <v>1957 1</v>
      </c>
      <c r="F455" s="17">
        <v>2816.732254</v>
      </c>
      <c r="G455" s="14">
        <v>1</v>
      </c>
      <c r="H455" s="17"/>
    </row>
    <row r="456" spans="1:8" x14ac:dyDescent="0.25">
      <c r="A456" s="18">
        <v>1957</v>
      </c>
      <c r="B456" s="18">
        <v>1957</v>
      </c>
      <c r="C456" s="18">
        <v>2</v>
      </c>
      <c r="D456" s="154" t="s">
        <v>463</v>
      </c>
      <c r="E456" s="154" t="str">
        <f t="shared" si="28"/>
        <v>1957 2</v>
      </c>
      <c r="F456" s="17">
        <v>3542.4037109999999</v>
      </c>
      <c r="G456" s="14">
        <v>1</v>
      </c>
      <c r="H456" s="17"/>
    </row>
    <row r="457" spans="1:8" x14ac:dyDescent="0.25">
      <c r="A457" s="18">
        <v>1957</v>
      </c>
      <c r="B457" s="18">
        <v>1957</v>
      </c>
      <c r="C457" s="18">
        <v>3</v>
      </c>
      <c r="D457" s="154" t="s">
        <v>464</v>
      </c>
      <c r="E457" s="154" t="str">
        <f t="shared" si="28"/>
        <v>1957 3</v>
      </c>
      <c r="F457" s="17">
        <v>4129</v>
      </c>
      <c r="G457" s="14">
        <v>0.70325800000000005</v>
      </c>
      <c r="H457" s="17"/>
    </row>
    <row r="458" spans="1:8" x14ac:dyDescent="0.25">
      <c r="A458" s="18">
        <v>1957</v>
      </c>
      <c r="B458" s="18">
        <v>1957</v>
      </c>
      <c r="C458" s="18">
        <v>4</v>
      </c>
      <c r="D458" s="154" t="s">
        <v>465</v>
      </c>
      <c r="E458" s="154" t="str">
        <f t="shared" si="28"/>
        <v>1957 4</v>
      </c>
      <c r="F458" s="17">
        <v>4538.9204289999998</v>
      </c>
      <c r="G458" s="14">
        <v>0.88210500000000003</v>
      </c>
      <c r="H458" s="17"/>
    </row>
    <row r="459" spans="1:8" x14ac:dyDescent="0.25">
      <c r="A459" s="18">
        <v>1957</v>
      </c>
      <c r="B459" s="18">
        <v>1957</v>
      </c>
      <c r="C459" s="18">
        <v>5</v>
      </c>
      <c r="D459" s="154" t="s">
        <v>466</v>
      </c>
      <c r="E459" s="154" t="str">
        <f t="shared" si="28"/>
        <v>1957 5</v>
      </c>
      <c r="F459" s="17">
        <v>4552</v>
      </c>
      <c r="G459" s="14">
        <v>1</v>
      </c>
      <c r="H459" s="17"/>
    </row>
    <row r="460" spans="1:8" x14ac:dyDescent="0.25">
      <c r="A460" s="18">
        <v>1957</v>
      </c>
      <c r="B460" s="18">
        <v>1957</v>
      </c>
      <c r="C460" s="18">
        <v>6</v>
      </c>
      <c r="D460" s="154" t="s">
        <v>467</v>
      </c>
      <c r="E460" s="154" t="str">
        <f t="shared" si="28"/>
        <v>1957 6</v>
      </c>
      <c r="F460" s="17">
        <v>4320.0762240000004</v>
      </c>
      <c r="G460" s="14">
        <v>1</v>
      </c>
      <c r="H460" s="17"/>
    </row>
    <row r="461" spans="1:8" x14ac:dyDescent="0.25">
      <c r="A461" s="18">
        <v>1957</v>
      </c>
      <c r="B461" s="18">
        <v>1957</v>
      </c>
      <c r="C461" s="18">
        <v>7</v>
      </c>
      <c r="D461" s="154" t="s">
        <v>468</v>
      </c>
      <c r="E461" s="154" t="str">
        <f t="shared" si="28"/>
        <v>1957 7</v>
      </c>
      <c r="F461" s="17">
        <v>3656.1106300000001</v>
      </c>
      <c r="G461" s="14">
        <v>1</v>
      </c>
      <c r="H461" s="17"/>
    </row>
    <row r="462" spans="1:8" x14ac:dyDescent="0.25">
      <c r="A462" s="18">
        <v>1957</v>
      </c>
      <c r="B462" s="18">
        <v>1957</v>
      </c>
      <c r="C462" s="18">
        <v>8</v>
      </c>
      <c r="D462" s="154" t="s">
        <v>469</v>
      </c>
      <c r="E462" s="154" t="str">
        <f t="shared" si="28"/>
        <v>1957 8</v>
      </c>
      <c r="F462" s="17">
        <v>3336.032929</v>
      </c>
      <c r="G462" s="14">
        <v>1</v>
      </c>
      <c r="H462" s="17"/>
    </row>
    <row r="463" spans="1:8" x14ac:dyDescent="0.25">
      <c r="A463" s="18">
        <v>1957</v>
      </c>
      <c r="B463" s="18">
        <v>1957</v>
      </c>
      <c r="C463" s="18">
        <v>9</v>
      </c>
      <c r="D463" s="154" t="s">
        <v>470</v>
      </c>
      <c r="E463" s="154" t="str">
        <f t="shared" si="28"/>
        <v>1957 9</v>
      </c>
      <c r="F463" s="17">
        <v>3162.6348889999999</v>
      </c>
      <c r="G463" s="14">
        <v>1</v>
      </c>
      <c r="H463" s="17"/>
    </row>
    <row r="464" spans="1:8" x14ac:dyDescent="0.25">
      <c r="A464" s="18">
        <v>1958</v>
      </c>
      <c r="B464" s="18">
        <v>1957</v>
      </c>
      <c r="C464" s="18">
        <v>10</v>
      </c>
      <c r="D464" s="154" t="s">
        <v>471</v>
      </c>
      <c r="E464" s="154" t="str">
        <f t="shared" si="28"/>
        <v>1958 10</v>
      </c>
      <c r="F464" s="17">
        <v>3250</v>
      </c>
      <c r="G464" s="14">
        <v>1</v>
      </c>
      <c r="H464" s="17"/>
    </row>
    <row r="465" spans="1:10" x14ac:dyDescent="0.25">
      <c r="A465" s="18">
        <v>1958</v>
      </c>
      <c r="B465" s="18">
        <v>1957</v>
      </c>
      <c r="C465" s="18">
        <v>11</v>
      </c>
      <c r="D465" s="154" t="s">
        <v>472</v>
      </c>
      <c r="E465" s="154" t="str">
        <f t="shared" si="28"/>
        <v>1958 11</v>
      </c>
      <c r="F465" s="17">
        <v>3133.1644419999998</v>
      </c>
      <c r="G465" s="14">
        <v>1</v>
      </c>
      <c r="H465" s="17"/>
    </row>
    <row r="466" spans="1:10" x14ac:dyDescent="0.25">
      <c r="A466" s="18">
        <v>1958</v>
      </c>
      <c r="B466" s="18">
        <v>1957</v>
      </c>
      <c r="C466" s="18">
        <v>12</v>
      </c>
      <c r="D466" s="154" t="s">
        <v>473</v>
      </c>
      <c r="E466" s="154" t="str">
        <f t="shared" si="28"/>
        <v>1958 12</v>
      </c>
      <c r="F466" s="17">
        <v>3338</v>
      </c>
      <c r="G466" s="14">
        <v>1</v>
      </c>
      <c r="H466" s="17"/>
    </row>
    <row r="467" spans="1:10" x14ac:dyDescent="0.25">
      <c r="A467" s="18">
        <v>1958</v>
      </c>
      <c r="B467" s="18">
        <v>1958</v>
      </c>
      <c r="C467" s="18">
        <v>1</v>
      </c>
      <c r="D467" s="154" t="s">
        <v>474</v>
      </c>
      <c r="E467" s="154" t="str">
        <f t="shared" si="28"/>
        <v>1958 1</v>
      </c>
      <c r="F467" s="17">
        <v>3531</v>
      </c>
      <c r="G467" s="14">
        <v>1</v>
      </c>
      <c r="H467" s="17"/>
    </row>
    <row r="468" spans="1:10" x14ac:dyDescent="0.25">
      <c r="A468" s="18">
        <v>1958</v>
      </c>
      <c r="B468" s="18">
        <v>1958</v>
      </c>
      <c r="C468" s="18">
        <v>2</v>
      </c>
      <c r="D468" s="154" t="s">
        <v>475</v>
      </c>
      <c r="E468" s="154" t="str">
        <f t="shared" si="28"/>
        <v>1958 2</v>
      </c>
      <c r="F468" s="17">
        <v>4433.4407190000002</v>
      </c>
      <c r="G468" s="14">
        <v>1</v>
      </c>
      <c r="H468" s="17"/>
    </row>
    <row r="469" spans="1:10" x14ac:dyDescent="0.25">
      <c r="A469" s="18">
        <v>1958</v>
      </c>
      <c r="B469" s="18">
        <v>1958</v>
      </c>
      <c r="C469" s="18">
        <v>3</v>
      </c>
      <c r="D469" s="154" t="s">
        <v>476</v>
      </c>
      <c r="E469" s="154" t="str">
        <f t="shared" si="28"/>
        <v>1958 3</v>
      </c>
      <c r="F469" s="17">
        <v>3416</v>
      </c>
      <c r="G469" s="14">
        <v>1</v>
      </c>
      <c r="H469" s="17"/>
    </row>
    <row r="470" spans="1:10" x14ac:dyDescent="0.25">
      <c r="A470" s="18">
        <v>1958</v>
      </c>
      <c r="B470" s="18">
        <v>1958</v>
      </c>
      <c r="C470" s="18">
        <v>4</v>
      </c>
      <c r="D470" s="154" t="s">
        <v>477</v>
      </c>
      <c r="E470" s="154" t="str">
        <f t="shared" si="28"/>
        <v>1958 4</v>
      </c>
      <c r="F470" s="17">
        <v>4173</v>
      </c>
      <c r="G470" s="14">
        <v>1</v>
      </c>
      <c r="H470" s="17"/>
    </row>
    <row r="471" spans="1:10" x14ac:dyDescent="0.25">
      <c r="A471" s="18">
        <v>1958</v>
      </c>
      <c r="B471" s="18">
        <v>1958</v>
      </c>
      <c r="C471" s="18">
        <v>5</v>
      </c>
      <c r="D471" s="154" t="s">
        <v>478</v>
      </c>
      <c r="E471" s="154" t="str">
        <f t="shared" si="28"/>
        <v>1958 5</v>
      </c>
      <c r="F471" s="17">
        <v>4552</v>
      </c>
      <c r="G471" s="14">
        <v>1</v>
      </c>
      <c r="H471" s="17"/>
    </row>
    <row r="472" spans="1:10" x14ac:dyDescent="0.25">
      <c r="A472" s="18">
        <v>1958</v>
      </c>
      <c r="B472" s="18">
        <v>1958</v>
      </c>
      <c r="C472" s="18">
        <v>6</v>
      </c>
      <c r="D472" s="154" t="s">
        <v>479</v>
      </c>
      <c r="E472" s="154" t="str">
        <f t="shared" si="28"/>
        <v>1958 6</v>
      </c>
      <c r="F472" s="17">
        <v>4500</v>
      </c>
      <c r="G472" s="14">
        <v>1</v>
      </c>
      <c r="H472" s="17"/>
    </row>
    <row r="473" spans="1:10" x14ac:dyDescent="0.25">
      <c r="A473" s="18">
        <v>1958</v>
      </c>
      <c r="B473" s="18">
        <v>1958</v>
      </c>
      <c r="C473" s="18">
        <v>7</v>
      </c>
      <c r="D473" s="154" t="s">
        <v>480</v>
      </c>
      <c r="E473" s="154" t="str">
        <f t="shared" si="28"/>
        <v>1958 7</v>
      </c>
      <c r="F473" s="17">
        <v>4150</v>
      </c>
      <c r="G473" s="14">
        <v>1</v>
      </c>
      <c r="H473" s="17"/>
    </row>
    <row r="474" spans="1:10" x14ac:dyDescent="0.25">
      <c r="A474" s="18">
        <v>1958</v>
      </c>
      <c r="B474" s="18">
        <v>1958</v>
      </c>
      <c r="C474" s="18">
        <v>8</v>
      </c>
      <c r="D474" s="154" t="s">
        <v>481</v>
      </c>
      <c r="E474" s="154" t="str">
        <f t="shared" si="28"/>
        <v>1958 8</v>
      </c>
      <c r="F474" s="17">
        <v>3700</v>
      </c>
      <c r="G474" s="14">
        <v>1</v>
      </c>
      <c r="H474" s="17"/>
    </row>
    <row r="475" spans="1:10" x14ac:dyDescent="0.25">
      <c r="A475" s="18">
        <v>1958</v>
      </c>
      <c r="B475" s="18">
        <v>1958</v>
      </c>
      <c r="C475" s="18">
        <v>9</v>
      </c>
      <c r="D475" s="154" t="s">
        <v>482</v>
      </c>
      <c r="E475" s="154" t="str">
        <f t="shared" si="28"/>
        <v>1958 9</v>
      </c>
      <c r="F475" s="17">
        <v>3183.1218319999998</v>
      </c>
      <c r="G475" s="14">
        <v>1</v>
      </c>
      <c r="H475" s="17"/>
    </row>
    <row r="476" spans="1:10" x14ac:dyDescent="0.25">
      <c r="A476" s="18">
        <v>1959</v>
      </c>
      <c r="B476" s="18">
        <v>1958</v>
      </c>
      <c r="C476" s="18">
        <v>10</v>
      </c>
      <c r="D476" s="154" t="s">
        <v>483</v>
      </c>
      <c r="E476" s="154" t="str">
        <f t="shared" si="28"/>
        <v>1959 10</v>
      </c>
      <c r="F476" s="17">
        <v>3200</v>
      </c>
      <c r="G476" s="14">
        <v>1</v>
      </c>
      <c r="H476" s="17"/>
      <c r="I476" s="17"/>
      <c r="J476" s="17"/>
    </row>
    <row r="477" spans="1:10" x14ac:dyDescent="0.25">
      <c r="A477" s="18">
        <v>1959</v>
      </c>
      <c r="B477" s="18">
        <v>1958</v>
      </c>
      <c r="C477" s="18">
        <v>11</v>
      </c>
      <c r="D477" s="154" t="s">
        <v>484</v>
      </c>
      <c r="E477" s="154" t="str">
        <f t="shared" si="28"/>
        <v>1959 11</v>
      </c>
      <c r="F477" s="17">
        <v>2838.2856419999998</v>
      </c>
      <c r="G477" s="14">
        <v>1</v>
      </c>
      <c r="H477" s="17"/>
      <c r="I477" s="17"/>
      <c r="J477" s="17"/>
    </row>
    <row r="478" spans="1:10" x14ac:dyDescent="0.25">
      <c r="A478" s="18">
        <v>1959</v>
      </c>
      <c r="B478" s="18">
        <v>1958</v>
      </c>
      <c r="C478" s="18">
        <v>12</v>
      </c>
      <c r="D478" s="154" t="s">
        <v>485</v>
      </c>
      <c r="E478" s="154" t="str">
        <f t="shared" si="28"/>
        <v>1959 12</v>
      </c>
      <c r="F478" s="17">
        <v>2823.8702760000001</v>
      </c>
      <c r="G478" s="14">
        <v>1</v>
      </c>
      <c r="H478" s="17"/>
      <c r="I478" s="17"/>
      <c r="J478" s="17"/>
    </row>
    <row r="479" spans="1:10" x14ac:dyDescent="0.25">
      <c r="A479" s="18">
        <v>1959</v>
      </c>
      <c r="B479" s="18">
        <v>1959</v>
      </c>
      <c r="C479" s="18">
        <v>1</v>
      </c>
      <c r="D479" s="154" t="s">
        <v>486</v>
      </c>
      <c r="E479" s="154" t="str">
        <f t="shared" si="28"/>
        <v>1959 1</v>
      </c>
      <c r="F479" s="17">
        <v>3648</v>
      </c>
      <c r="G479" s="14">
        <v>1</v>
      </c>
      <c r="H479" s="17"/>
    </row>
    <row r="480" spans="1:10" x14ac:dyDescent="0.25">
      <c r="A480" s="18">
        <v>1959</v>
      </c>
      <c r="B480" s="18">
        <v>1959</v>
      </c>
      <c r="C480" s="18">
        <v>2</v>
      </c>
      <c r="D480" s="154" t="s">
        <v>487</v>
      </c>
      <c r="E480" s="154" t="str">
        <f t="shared" si="28"/>
        <v>1959 2</v>
      </c>
      <c r="F480" s="17">
        <v>3777</v>
      </c>
      <c r="G480" s="14">
        <v>1</v>
      </c>
      <c r="H480" s="17"/>
    </row>
    <row r="481" spans="1:8" x14ac:dyDescent="0.25">
      <c r="A481" s="18">
        <v>1959</v>
      </c>
      <c r="B481" s="18">
        <v>1959</v>
      </c>
      <c r="C481" s="18">
        <v>3</v>
      </c>
      <c r="D481" s="154" t="s">
        <v>488</v>
      </c>
      <c r="E481" s="154" t="str">
        <f t="shared" ref="E481:E544" si="29">CONCATENATE(A481," ",C481)</f>
        <v>1959 3</v>
      </c>
      <c r="F481" s="17">
        <v>4221.0812310000001</v>
      </c>
      <c r="G481" s="14">
        <v>0.81403000000000003</v>
      </c>
      <c r="H481" s="17"/>
    </row>
    <row r="482" spans="1:8" x14ac:dyDescent="0.25">
      <c r="A482" s="18">
        <v>1959</v>
      </c>
      <c r="B482" s="18">
        <v>1959</v>
      </c>
      <c r="C482" s="18">
        <v>4</v>
      </c>
      <c r="D482" s="154" t="s">
        <v>489</v>
      </c>
      <c r="E482" s="154" t="str">
        <f t="shared" si="29"/>
        <v>1959 4</v>
      </c>
      <c r="F482" s="17">
        <v>4519.0198060000002</v>
      </c>
      <c r="G482" s="14">
        <v>0.82012600000000002</v>
      </c>
      <c r="H482" s="17"/>
    </row>
    <row r="483" spans="1:8" x14ac:dyDescent="0.25">
      <c r="A483" s="18">
        <v>1959</v>
      </c>
      <c r="B483" s="18">
        <v>1959</v>
      </c>
      <c r="C483" s="18">
        <v>5</v>
      </c>
      <c r="D483" s="154" t="s">
        <v>490</v>
      </c>
      <c r="E483" s="154" t="str">
        <f t="shared" si="29"/>
        <v>1959 5</v>
      </c>
      <c r="F483" s="17">
        <v>4370.8044069999996</v>
      </c>
      <c r="G483" s="14">
        <v>1</v>
      </c>
      <c r="H483" s="17"/>
    </row>
    <row r="484" spans="1:8" x14ac:dyDescent="0.25">
      <c r="A484" s="18">
        <v>1959</v>
      </c>
      <c r="B484" s="18">
        <v>1959</v>
      </c>
      <c r="C484" s="18">
        <v>6</v>
      </c>
      <c r="D484" s="154" t="s">
        <v>491</v>
      </c>
      <c r="E484" s="154" t="str">
        <f t="shared" si="29"/>
        <v>1959 6</v>
      </c>
      <c r="F484" s="17">
        <v>3783.5026320000002</v>
      </c>
      <c r="G484" s="14">
        <v>1</v>
      </c>
      <c r="H484" s="17"/>
    </row>
    <row r="485" spans="1:8" x14ac:dyDescent="0.25">
      <c r="A485" s="18">
        <v>1959</v>
      </c>
      <c r="B485" s="18">
        <v>1959</v>
      </c>
      <c r="C485" s="18">
        <v>7</v>
      </c>
      <c r="D485" s="154" t="s">
        <v>492</v>
      </c>
      <c r="E485" s="154" t="str">
        <f t="shared" si="29"/>
        <v>1959 7</v>
      </c>
      <c r="F485" s="17">
        <v>3172.6600469999998</v>
      </c>
      <c r="G485" s="14">
        <v>1</v>
      </c>
      <c r="H485" s="17"/>
    </row>
    <row r="486" spans="1:8" x14ac:dyDescent="0.25">
      <c r="A486" s="18">
        <v>1959</v>
      </c>
      <c r="B486" s="18">
        <v>1959</v>
      </c>
      <c r="C486" s="18">
        <v>8</v>
      </c>
      <c r="D486" s="154" t="s">
        <v>493</v>
      </c>
      <c r="E486" s="154" t="str">
        <f t="shared" si="29"/>
        <v>1959 8</v>
      </c>
      <c r="F486" s="17">
        <v>2842.730364</v>
      </c>
      <c r="G486" s="14">
        <v>1</v>
      </c>
      <c r="H486" s="17"/>
    </row>
    <row r="487" spans="1:8" x14ac:dyDescent="0.25">
      <c r="A487" s="18">
        <v>1959</v>
      </c>
      <c r="B487" s="18">
        <v>1959</v>
      </c>
      <c r="C487" s="18">
        <v>9</v>
      </c>
      <c r="D487" s="154" t="s">
        <v>494</v>
      </c>
      <c r="E487" s="154" t="str">
        <f t="shared" si="29"/>
        <v>1959 9</v>
      </c>
      <c r="F487" s="17">
        <v>2798.9067319999999</v>
      </c>
      <c r="G487" s="14">
        <v>1</v>
      </c>
      <c r="H487" s="17"/>
    </row>
    <row r="488" spans="1:8" x14ac:dyDescent="0.25">
      <c r="A488" s="18">
        <v>1960</v>
      </c>
      <c r="B488" s="18">
        <v>1959</v>
      </c>
      <c r="C488" s="18">
        <v>10</v>
      </c>
      <c r="D488" s="154" t="s">
        <v>495</v>
      </c>
      <c r="E488" s="154" t="str">
        <f t="shared" si="29"/>
        <v>1960 10</v>
      </c>
      <c r="F488" s="17">
        <v>2686.0123119999998</v>
      </c>
      <c r="G488" s="14">
        <v>1</v>
      </c>
      <c r="H488" s="17"/>
    </row>
    <row r="489" spans="1:8" x14ac:dyDescent="0.25">
      <c r="A489" s="18">
        <v>1960</v>
      </c>
      <c r="B489" s="18">
        <v>1959</v>
      </c>
      <c r="C489" s="18">
        <v>11</v>
      </c>
      <c r="D489" s="154" t="s">
        <v>496</v>
      </c>
      <c r="E489" s="154" t="str">
        <f t="shared" si="29"/>
        <v>1960 11</v>
      </c>
      <c r="F489" s="17">
        <v>2534.291408</v>
      </c>
      <c r="G489" s="14">
        <v>1</v>
      </c>
      <c r="H489" s="17"/>
    </row>
    <row r="490" spans="1:8" x14ac:dyDescent="0.25">
      <c r="A490" s="18">
        <v>1960</v>
      </c>
      <c r="B490" s="18">
        <v>1959</v>
      </c>
      <c r="C490" s="18">
        <v>12</v>
      </c>
      <c r="D490" s="154" t="s">
        <v>497</v>
      </c>
      <c r="E490" s="154" t="str">
        <f t="shared" si="29"/>
        <v>1960 12</v>
      </c>
      <c r="F490" s="17">
        <v>2495.9583950000001</v>
      </c>
      <c r="G490" s="14">
        <v>1</v>
      </c>
      <c r="H490" s="17"/>
    </row>
    <row r="491" spans="1:8" x14ac:dyDescent="0.25">
      <c r="A491" s="18">
        <v>1960</v>
      </c>
      <c r="B491" s="18">
        <v>1960</v>
      </c>
      <c r="C491" s="18">
        <v>1</v>
      </c>
      <c r="D491" s="154" t="s">
        <v>498</v>
      </c>
      <c r="E491" s="154" t="str">
        <f t="shared" si="29"/>
        <v>1960 1</v>
      </c>
      <c r="F491" s="17">
        <v>2720.438572</v>
      </c>
      <c r="G491" s="14">
        <v>1</v>
      </c>
      <c r="H491" s="17"/>
    </row>
    <row r="492" spans="1:8" x14ac:dyDescent="0.25">
      <c r="A492" s="18">
        <v>1960</v>
      </c>
      <c r="B492" s="18">
        <v>1960</v>
      </c>
      <c r="C492" s="18">
        <v>2</v>
      </c>
      <c r="D492" s="154" t="s">
        <v>499</v>
      </c>
      <c r="E492" s="154" t="str">
        <f t="shared" si="29"/>
        <v>1960 2</v>
      </c>
      <c r="F492" s="17">
        <v>3443.547869</v>
      </c>
      <c r="G492" s="14">
        <v>1</v>
      </c>
      <c r="H492" s="17"/>
    </row>
    <row r="493" spans="1:8" x14ac:dyDescent="0.25">
      <c r="A493" s="18">
        <v>1960</v>
      </c>
      <c r="B493" s="18">
        <v>1960</v>
      </c>
      <c r="C493" s="18">
        <v>3</v>
      </c>
      <c r="D493" s="154" t="s">
        <v>500</v>
      </c>
      <c r="E493" s="154" t="str">
        <f t="shared" si="29"/>
        <v>1960 3</v>
      </c>
      <c r="F493" s="17">
        <v>4130.761356</v>
      </c>
      <c r="G493" s="14">
        <v>0.340312</v>
      </c>
      <c r="H493" s="17"/>
    </row>
    <row r="494" spans="1:8" x14ac:dyDescent="0.25">
      <c r="A494" s="18">
        <v>1960</v>
      </c>
      <c r="B494" s="18">
        <v>1960</v>
      </c>
      <c r="C494" s="18">
        <v>4</v>
      </c>
      <c r="D494" s="154" t="s">
        <v>501</v>
      </c>
      <c r="E494" s="154" t="str">
        <f t="shared" si="29"/>
        <v>1960 4</v>
      </c>
      <c r="F494" s="17">
        <v>4226.5405890000002</v>
      </c>
      <c r="G494" s="14">
        <v>0.475746</v>
      </c>
      <c r="H494" s="17"/>
    </row>
    <row r="495" spans="1:8" x14ac:dyDescent="0.25">
      <c r="A495" s="18">
        <v>1960</v>
      </c>
      <c r="B495" s="18">
        <v>1960</v>
      </c>
      <c r="C495" s="18">
        <v>5</v>
      </c>
      <c r="D495" s="154" t="s">
        <v>502</v>
      </c>
      <c r="E495" s="154" t="str">
        <f t="shared" si="29"/>
        <v>1960 5</v>
      </c>
      <c r="F495" s="17">
        <v>4362.3071829999999</v>
      </c>
      <c r="G495" s="14">
        <v>0.475746</v>
      </c>
      <c r="H495" s="17"/>
    </row>
    <row r="496" spans="1:8" x14ac:dyDescent="0.25">
      <c r="A496" s="18">
        <v>1960</v>
      </c>
      <c r="B496" s="18">
        <v>1960</v>
      </c>
      <c r="C496" s="18">
        <v>6</v>
      </c>
      <c r="D496" s="154" t="s">
        <v>503</v>
      </c>
      <c r="E496" s="154" t="str">
        <f t="shared" si="29"/>
        <v>1960 6</v>
      </c>
      <c r="F496" s="17">
        <v>3887.0810759999999</v>
      </c>
      <c r="G496" s="14">
        <v>0.475746</v>
      </c>
      <c r="H496" s="17"/>
    </row>
    <row r="497" spans="1:10" x14ac:dyDescent="0.25">
      <c r="A497" s="18">
        <v>1960</v>
      </c>
      <c r="B497" s="18">
        <v>1960</v>
      </c>
      <c r="C497" s="18">
        <v>7</v>
      </c>
      <c r="D497" s="154" t="s">
        <v>504</v>
      </c>
      <c r="E497" s="154" t="str">
        <f t="shared" si="29"/>
        <v>1960 7</v>
      </c>
      <c r="F497" s="17">
        <v>3342.1174139999998</v>
      </c>
      <c r="G497" s="14">
        <v>0.475746</v>
      </c>
      <c r="H497" s="17"/>
    </row>
    <row r="498" spans="1:10" x14ac:dyDescent="0.25">
      <c r="A498" s="18">
        <v>1960</v>
      </c>
      <c r="B498" s="18">
        <v>1960</v>
      </c>
      <c r="C498" s="18">
        <v>8</v>
      </c>
      <c r="D498" s="154" t="s">
        <v>505</v>
      </c>
      <c r="E498" s="154" t="str">
        <f t="shared" si="29"/>
        <v>1960 8</v>
      </c>
      <c r="F498" s="17">
        <v>3066.2984710000001</v>
      </c>
      <c r="G498" s="14">
        <v>0.475746</v>
      </c>
      <c r="H498" s="17"/>
    </row>
    <row r="499" spans="1:10" x14ac:dyDescent="0.25">
      <c r="A499" s="18">
        <v>1960</v>
      </c>
      <c r="B499" s="18">
        <v>1960</v>
      </c>
      <c r="C499" s="18">
        <v>9</v>
      </c>
      <c r="D499" s="154" t="s">
        <v>506</v>
      </c>
      <c r="E499" s="154" t="str">
        <f t="shared" si="29"/>
        <v>1960 9</v>
      </c>
      <c r="F499" s="17">
        <v>2956.9653600000001</v>
      </c>
      <c r="G499" s="14">
        <v>0.475746</v>
      </c>
      <c r="H499" s="17"/>
      <c r="I499" s="17"/>
      <c r="J499" s="17"/>
    </row>
    <row r="500" spans="1:10" x14ac:dyDescent="0.25">
      <c r="A500" s="18">
        <v>1961</v>
      </c>
      <c r="B500" s="18">
        <v>1960</v>
      </c>
      <c r="C500" s="18">
        <v>10</v>
      </c>
      <c r="D500" s="154" t="s">
        <v>507</v>
      </c>
      <c r="E500" s="154" t="str">
        <f t="shared" si="29"/>
        <v>1961 10</v>
      </c>
      <c r="F500" s="17">
        <v>2832.338538</v>
      </c>
      <c r="G500" s="14">
        <v>0.475746</v>
      </c>
      <c r="H500" s="17"/>
      <c r="I500" s="17"/>
      <c r="J500" s="17"/>
    </row>
    <row r="501" spans="1:10" x14ac:dyDescent="0.25">
      <c r="A501" s="18">
        <v>1961</v>
      </c>
      <c r="B501" s="18">
        <v>1960</v>
      </c>
      <c r="C501" s="18">
        <v>11</v>
      </c>
      <c r="D501" s="154" t="s">
        <v>508</v>
      </c>
      <c r="E501" s="154" t="str">
        <f t="shared" si="29"/>
        <v>1961 11</v>
      </c>
      <c r="F501" s="17">
        <v>3008.2559679999999</v>
      </c>
      <c r="G501" s="14">
        <v>0.475746</v>
      </c>
      <c r="H501" s="17"/>
    </row>
    <row r="502" spans="1:10" x14ac:dyDescent="0.25">
      <c r="A502" s="18">
        <v>1961</v>
      </c>
      <c r="B502" s="18">
        <v>1960</v>
      </c>
      <c r="C502" s="18">
        <v>12</v>
      </c>
      <c r="D502" s="154" t="s">
        <v>509</v>
      </c>
      <c r="E502" s="154" t="str">
        <f t="shared" si="29"/>
        <v>1961 12</v>
      </c>
      <c r="F502" s="17">
        <v>3350</v>
      </c>
      <c r="G502" s="14">
        <v>0.475746</v>
      </c>
      <c r="H502" s="17"/>
    </row>
    <row r="503" spans="1:10" x14ac:dyDescent="0.25">
      <c r="A503" s="18">
        <v>1961</v>
      </c>
      <c r="B503" s="18">
        <v>1961</v>
      </c>
      <c r="C503" s="18">
        <v>1</v>
      </c>
      <c r="D503" s="154" t="s">
        <v>510</v>
      </c>
      <c r="E503" s="154" t="str">
        <f t="shared" si="29"/>
        <v>1961 1</v>
      </c>
      <c r="F503" s="17">
        <v>3549.5565350000002</v>
      </c>
      <c r="G503" s="14">
        <v>0.475746</v>
      </c>
      <c r="H503" s="17"/>
    </row>
    <row r="504" spans="1:10" x14ac:dyDescent="0.25">
      <c r="A504" s="18">
        <v>1961</v>
      </c>
      <c r="B504" s="18">
        <v>1961</v>
      </c>
      <c r="C504" s="18">
        <v>2</v>
      </c>
      <c r="D504" s="154" t="s">
        <v>511</v>
      </c>
      <c r="E504" s="154" t="str">
        <f t="shared" si="29"/>
        <v>1961 2</v>
      </c>
      <c r="F504" s="17">
        <v>3914</v>
      </c>
      <c r="G504" s="14">
        <v>0.475746</v>
      </c>
      <c r="H504" s="17"/>
    </row>
    <row r="505" spans="1:10" x14ac:dyDescent="0.25">
      <c r="A505" s="18">
        <v>1961</v>
      </c>
      <c r="B505" s="18">
        <v>1961</v>
      </c>
      <c r="C505" s="18">
        <v>3</v>
      </c>
      <c r="D505" s="154" t="s">
        <v>512</v>
      </c>
      <c r="E505" s="154" t="str">
        <f t="shared" si="29"/>
        <v>1961 3</v>
      </c>
      <c r="F505" s="17">
        <v>4280</v>
      </c>
      <c r="G505" s="14">
        <v>0.40642800000000001</v>
      </c>
      <c r="H505" s="17"/>
    </row>
    <row r="506" spans="1:10" x14ac:dyDescent="0.25">
      <c r="A506" s="18">
        <v>1961</v>
      </c>
      <c r="B506" s="18">
        <v>1961</v>
      </c>
      <c r="C506" s="18">
        <v>4</v>
      </c>
      <c r="D506" s="154" t="s">
        <v>513</v>
      </c>
      <c r="E506" s="154" t="str">
        <f t="shared" si="29"/>
        <v>1961 4</v>
      </c>
      <c r="F506" s="17">
        <v>4552</v>
      </c>
      <c r="G506" s="14">
        <v>0.59183699999999995</v>
      </c>
      <c r="H506" s="17"/>
    </row>
    <row r="507" spans="1:10" x14ac:dyDescent="0.25">
      <c r="A507" s="18">
        <v>1961</v>
      </c>
      <c r="B507" s="18">
        <v>1961</v>
      </c>
      <c r="C507" s="18">
        <v>5</v>
      </c>
      <c r="D507" s="154" t="s">
        <v>514</v>
      </c>
      <c r="E507" s="154" t="str">
        <f t="shared" si="29"/>
        <v>1961 5</v>
      </c>
      <c r="F507" s="17">
        <v>4552</v>
      </c>
      <c r="G507" s="14">
        <v>0.59183699999999995</v>
      </c>
      <c r="H507" s="17"/>
    </row>
    <row r="508" spans="1:10" x14ac:dyDescent="0.25">
      <c r="A508" s="18">
        <v>1961</v>
      </c>
      <c r="B508" s="18">
        <v>1961</v>
      </c>
      <c r="C508" s="18">
        <v>6</v>
      </c>
      <c r="D508" s="154" t="s">
        <v>515</v>
      </c>
      <c r="E508" s="154" t="str">
        <f t="shared" si="29"/>
        <v>1961 6</v>
      </c>
      <c r="F508" s="17">
        <v>4093.9314260000001</v>
      </c>
      <c r="G508" s="14">
        <v>0.59183699999999995</v>
      </c>
      <c r="H508" s="17"/>
    </row>
    <row r="509" spans="1:10" x14ac:dyDescent="0.25">
      <c r="A509" s="18">
        <v>1961</v>
      </c>
      <c r="B509" s="18">
        <v>1961</v>
      </c>
      <c r="C509" s="18">
        <v>7</v>
      </c>
      <c r="D509" s="154" t="s">
        <v>516</v>
      </c>
      <c r="E509" s="154" t="str">
        <f t="shared" si="29"/>
        <v>1961 7</v>
      </c>
      <c r="F509" s="17">
        <v>3475.715416</v>
      </c>
      <c r="G509" s="14">
        <v>0.59183699999999995</v>
      </c>
      <c r="H509" s="17"/>
    </row>
    <row r="510" spans="1:10" x14ac:dyDescent="0.25">
      <c r="A510" s="18">
        <v>1961</v>
      </c>
      <c r="B510" s="18">
        <v>1961</v>
      </c>
      <c r="C510" s="18">
        <v>8</v>
      </c>
      <c r="D510" s="154" t="s">
        <v>517</v>
      </c>
      <c r="E510" s="154" t="str">
        <f t="shared" si="29"/>
        <v>1961 8</v>
      </c>
      <c r="F510" s="17">
        <v>3189.0445730000001</v>
      </c>
      <c r="G510" s="14">
        <v>0.59183699999999995</v>
      </c>
      <c r="H510" s="17"/>
      <c r="I510" s="17"/>
      <c r="J510" s="17"/>
    </row>
    <row r="511" spans="1:10" x14ac:dyDescent="0.25">
      <c r="A511" s="18">
        <v>1961</v>
      </c>
      <c r="B511" s="18">
        <v>1961</v>
      </c>
      <c r="C511" s="18">
        <v>9</v>
      </c>
      <c r="D511" s="154" t="s">
        <v>518</v>
      </c>
      <c r="E511" s="154" t="str">
        <f t="shared" si="29"/>
        <v>1961 9</v>
      </c>
      <c r="F511" s="17">
        <v>3172.372077</v>
      </c>
      <c r="G511" s="14">
        <v>0.59183699999999995</v>
      </c>
      <c r="H511" s="17"/>
      <c r="I511" s="17"/>
      <c r="J511" s="17"/>
    </row>
    <row r="512" spans="1:10" x14ac:dyDescent="0.25">
      <c r="A512" s="18">
        <v>1962</v>
      </c>
      <c r="B512" s="18">
        <v>1961</v>
      </c>
      <c r="C512" s="18">
        <v>10</v>
      </c>
      <c r="D512" s="154" t="s">
        <v>519</v>
      </c>
      <c r="E512" s="154" t="str">
        <f t="shared" si="29"/>
        <v>1962 10</v>
      </c>
      <c r="F512" s="17">
        <v>2973.331709</v>
      </c>
      <c r="G512" s="14">
        <v>0.59183699999999995</v>
      </c>
      <c r="H512" s="17"/>
      <c r="I512" s="17"/>
      <c r="J512" s="17"/>
    </row>
    <row r="513" spans="1:10" x14ac:dyDescent="0.25">
      <c r="A513" s="18">
        <v>1962</v>
      </c>
      <c r="B513" s="18">
        <v>1961</v>
      </c>
      <c r="C513" s="18">
        <v>11</v>
      </c>
      <c r="D513" s="154" t="s">
        <v>520</v>
      </c>
      <c r="E513" s="154" t="str">
        <f t="shared" si="29"/>
        <v>1962 11</v>
      </c>
      <c r="F513" s="17">
        <v>3109.2502020000002</v>
      </c>
      <c r="G513" s="14">
        <v>0.59183699999999995</v>
      </c>
      <c r="H513" s="17"/>
      <c r="I513" s="17"/>
      <c r="J513" s="17"/>
    </row>
    <row r="514" spans="1:10" x14ac:dyDescent="0.25">
      <c r="A514" s="18">
        <v>1962</v>
      </c>
      <c r="B514" s="18">
        <v>1961</v>
      </c>
      <c r="C514" s="18">
        <v>12</v>
      </c>
      <c r="D514" s="154" t="s">
        <v>521</v>
      </c>
      <c r="E514" s="154" t="str">
        <f t="shared" si="29"/>
        <v>1962 12</v>
      </c>
      <c r="F514" s="17">
        <v>3356</v>
      </c>
      <c r="G514" s="14">
        <v>0.59183699999999995</v>
      </c>
      <c r="H514" s="17"/>
    </row>
    <row r="515" spans="1:10" x14ac:dyDescent="0.25">
      <c r="A515" s="18">
        <v>1962</v>
      </c>
      <c r="B515" s="18">
        <v>1962</v>
      </c>
      <c r="C515" s="18">
        <v>1</v>
      </c>
      <c r="D515" s="154" t="s">
        <v>522</v>
      </c>
      <c r="E515" s="154" t="str">
        <f t="shared" si="29"/>
        <v>1962 1</v>
      </c>
      <c r="F515" s="17">
        <v>3477.5565569999999</v>
      </c>
      <c r="G515" s="14">
        <v>0.59183699999999995</v>
      </c>
      <c r="H515" s="17"/>
    </row>
    <row r="516" spans="1:10" x14ac:dyDescent="0.25">
      <c r="A516" s="18">
        <v>1962</v>
      </c>
      <c r="B516" s="18">
        <v>1962</v>
      </c>
      <c r="C516" s="18">
        <v>2</v>
      </c>
      <c r="D516" s="154" t="s">
        <v>523</v>
      </c>
      <c r="E516" s="154" t="str">
        <f t="shared" si="29"/>
        <v>1962 2</v>
      </c>
      <c r="F516" s="17">
        <v>3675</v>
      </c>
      <c r="G516" s="14">
        <v>0.59183699999999995</v>
      </c>
      <c r="H516" s="17"/>
    </row>
    <row r="517" spans="1:10" x14ac:dyDescent="0.25">
      <c r="A517" s="18">
        <v>1962</v>
      </c>
      <c r="B517" s="18">
        <v>1962</v>
      </c>
      <c r="C517" s="18">
        <v>3</v>
      </c>
      <c r="D517" s="154" t="s">
        <v>524</v>
      </c>
      <c r="E517" s="154" t="str">
        <f t="shared" si="29"/>
        <v>1962 3</v>
      </c>
      <c r="F517" s="17">
        <v>4209.334355</v>
      </c>
      <c r="G517" s="14">
        <v>0.57447300000000001</v>
      </c>
      <c r="H517" s="17"/>
    </row>
    <row r="518" spans="1:10" x14ac:dyDescent="0.25">
      <c r="A518" s="18">
        <v>1962</v>
      </c>
      <c r="B518" s="18">
        <v>1962</v>
      </c>
      <c r="C518" s="18">
        <v>4</v>
      </c>
      <c r="D518" s="154" t="s">
        <v>525</v>
      </c>
      <c r="E518" s="154" t="str">
        <f t="shared" si="29"/>
        <v>1962 4</v>
      </c>
      <c r="F518" s="17">
        <v>4552</v>
      </c>
      <c r="G518" s="14">
        <v>0.83084899999999995</v>
      </c>
      <c r="H518" s="17"/>
    </row>
    <row r="519" spans="1:10" x14ac:dyDescent="0.25">
      <c r="A519" s="18">
        <v>1962</v>
      </c>
      <c r="B519" s="18">
        <v>1962</v>
      </c>
      <c r="C519" s="18">
        <v>5</v>
      </c>
      <c r="D519" s="154" t="s">
        <v>526</v>
      </c>
      <c r="E519" s="154" t="str">
        <f t="shared" si="29"/>
        <v>1962 5</v>
      </c>
      <c r="F519" s="17">
        <v>4461.3353749999997</v>
      </c>
      <c r="G519" s="14">
        <v>1</v>
      </c>
      <c r="H519" s="17"/>
    </row>
    <row r="520" spans="1:10" x14ac:dyDescent="0.25">
      <c r="A520" s="18">
        <v>1962</v>
      </c>
      <c r="B520" s="18">
        <v>1962</v>
      </c>
      <c r="C520" s="18">
        <v>6</v>
      </c>
      <c r="D520" s="154" t="s">
        <v>527</v>
      </c>
      <c r="E520" s="154" t="str">
        <f t="shared" si="29"/>
        <v>1962 6</v>
      </c>
      <c r="F520" s="17">
        <v>4137.4305469999999</v>
      </c>
      <c r="G520" s="14">
        <v>1</v>
      </c>
      <c r="H520" s="17"/>
    </row>
    <row r="521" spans="1:10" x14ac:dyDescent="0.25">
      <c r="A521" s="18">
        <v>1962</v>
      </c>
      <c r="B521" s="18">
        <v>1962</v>
      </c>
      <c r="C521" s="18">
        <v>7</v>
      </c>
      <c r="D521" s="154" t="s">
        <v>528</v>
      </c>
      <c r="E521" s="154" t="str">
        <f t="shared" si="29"/>
        <v>1962 7</v>
      </c>
      <c r="F521" s="17">
        <v>3553.1652610000001</v>
      </c>
      <c r="G521" s="14">
        <v>1</v>
      </c>
      <c r="H521" s="17"/>
    </row>
    <row r="522" spans="1:10" x14ac:dyDescent="0.25">
      <c r="A522" s="18">
        <v>1962</v>
      </c>
      <c r="B522" s="18">
        <v>1962</v>
      </c>
      <c r="C522" s="18">
        <v>8</v>
      </c>
      <c r="D522" s="154" t="s">
        <v>529</v>
      </c>
      <c r="E522" s="154" t="str">
        <f t="shared" si="29"/>
        <v>1962 8</v>
      </c>
      <c r="F522" s="17">
        <v>3250.017433</v>
      </c>
      <c r="G522" s="14">
        <v>1</v>
      </c>
      <c r="H522" s="17"/>
    </row>
    <row r="523" spans="1:10" x14ac:dyDescent="0.25">
      <c r="A523" s="18">
        <v>1962</v>
      </c>
      <c r="B523" s="18">
        <v>1962</v>
      </c>
      <c r="C523" s="18">
        <v>9</v>
      </c>
      <c r="D523" s="154" t="s">
        <v>530</v>
      </c>
      <c r="E523" s="154" t="str">
        <f t="shared" si="29"/>
        <v>1962 9</v>
      </c>
      <c r="F523" s="17">
        <v>3200</v>
      </c>
      <c r="G523" s="14">
        <v>1</v>
      </c>
      <c r="H523" s="17"/>
      <c r="I523" s="17"/>
      <c r="J523" s="17"/>
    </row>
    <row r="524" spans="1:10" x14ac:dyDescent="0.25">
      <c r="A524" s="18">
        <v>1963</v>
      </c>
      <c r="B524" s="18">
        <v>1962</v>
      </c>
      <c r="C524" s="18">
        <v>10</v>
      </c>
      <c r="D524" s="154" t="s">
        <v>531</v>
      </c>
      <c r="E524" s="154" t="str">
        <f t="shared" si="29"/>
        <v>1963 10</v>
      </c>
      <c r="F524" s="17">
        <v>3250</v>
      </c>
      <c r="G524" s="14">
        <v>1</v>
      </c>
      <c r="H524" s="17"/>
    </row>
    <row r="525" spans="1:10" x14ac:dyDescent="0.25">
      <c r="A525" s="18">
        <v>1963</v>
      </c>
      <c r="B525" s="18">
        <v>1962</v>
      </c>
      <c r="C525" s="18">
        <v>11</v>
      </c>
      <c r="D525" s="154" t="s">
        <v>532</v>
      </c>
      <c r="E525" s="154" t="str">
        <f t="shared" si="29"/>
        <v>1963 11</v>
      </c>
      <c r="F525" s="17">
        <v>3252</v>
      </c>
      <c r="G525" s="14">
        <v>1</v>
      </c>
      <c r="H525" s="17"/>
    </row>
    <row r="526" spans="1:10" x14ac:dyDescent="0.25">
      <c r="A526" s="18">
        <v>1963</v>
      </c>
      <c r="B526" s="18">
        <v>1962</v>
      </c>
      <c r="C526" s="18">
        <v>12</v>
      </c>
      <c r="D526" s="154" t="s">
        <v>533</v>
      </c>
      <c r="E526" s="154" t="str">
        <f t="shared" si="29"/>
        <v>1963 12</v>
      </c>
      <c r="F526" s="17">
        <v>3349</v>
      </c>
      <c r="G526" s="14">
        <v>1</v>
      </c>
      <c r="H526" s="17"/>
    </row>
    <row r="527" spans="1:10" x14ac:dyDescent="0.25">
      <c r="A527" s="18">
        <v>1963</v>
      </c>
      <c r="B527" s="18">
        <v>1963</v>
      </c>
      <c r="C527" s="18">
        <v>1</v>
      </c>
      <c r="D527" s="154" t="s">
        <v>534</v>
      </c>
      <c r="E527" s="154" t="str">
        <f t="shared" si="29"/>
        <v>1963 1</v>
      </c>
      <c r="F527" s="17">
        <v>3538.2302730000001</v>
      </c>
      <c r="G527" s="14">
        <v>1</v>
      </c>
      <c r="H527" s="17"/>
    </row>
    <row r="528" spans="1:10" x14ac:dyDescent="0.25">
      <c r="A528" s="18">
        <v>1963</v>
      </c>
      <c r="B528" s="18">
        <v>1963</v>
      </c>
      <c r="C528" s="18">
        <v>2</v>
      </c>
      <c r="D528" s="154" t="s">
        <v>535</v>
      </c>
      <c r="E528" s="154" t="str">
        <f t="shared" si="29"/>
        <v>1963 2</v>
      </c>
      <c r="F528" s="17">
        <v>3944</v>
      </c>
      <c r="G528" s="14">
        <v>1</v>
      </c>
      <c r="H528" s="17"/>
    </row>
    <row r="529" spans="1:8" x14ac:dyDescent="0.25">
      <c r="A529" s="18">
        <v>1963</v>
      </c>
      <c r="B529" s="18">
        <v>1963</v>
      </c>
      <c r="C529" s="18">
        <v>3</v>
      </c>
      <c r="D529" s="154" t="s">
        <v>536</v>
      </c>
      <c r="E529" s="154" t="str">
        <f t="shared" si="29"/>
        <v>1963 3</v>
      </c>
      <c r="F529" s="17">
        <v>4226</v>
      </c>
      <c r="G529" s="14">
        <v>0.98913700000000004</v>
      </c>
      <c r="H529" s="17"/>
    </row>
    <row r="530" spans="1:8" x14ac:dyDescent="0.25">
      <c r="A530" s="18">
        <v>1963</v>
      </c>
      <c r="B530" s="18">
        <v>1963</v>
      </c>
      <c r="C530" s="18">
        <v>4</v>
      </c>
      <c r="D530" s="154" t="s">
        <v>537</v>
      </c>
      <c r="E530" s="154" t="str">
        <f t="shared" si="29"/>
        <v>1963 4</v>
      </c>
      <c r="F530" s="17">
        <v>4137</v>
      </c>
      <c r="G530" s="14">
        <v>1</v>
      </c>
      <c r="H530" s="17"/>
    </row>
    <row r="531" spans="1:8" x14ac:dyDescent="0.25">
      <c r="A531" s="18">
        <v>1963</v>
      </c>
      <c r="B531" s="18">
        <v>1963</v>
      </c>
      <c r="C531" s="18">
        <v>5</v>
      </c>
      <c r="D531" s="154" t="s">
        <v>538</v>
      </c>
      <c r="E531" s="154" t="str">
        <f t="shared" si="29"/>
        <v>1963 5</v>
      </c>
      <c r="F531" s="17">
        <v>4552</v>
      </c>
      <c r="G531" s="14">
        <v>1</v>
      </c>
      <c r="H531" s="17"/>
    </row>
    <row r="532" spans="1:8" x14ac:dyDescent="0.25">
      <c r="A532" s="18">
        <v>1963</v>
      </c>
      <c r="B532" s="18">
        <v>1963</v>
      </c>
      <c r="C532" s="18">
        <v>6</v>
      </c>
      <c r="D532" s="154" t="s">
        <v>539</v>
      </c>
      <c r="E532" s="154" t="str">
        <f t="shared" si="29"/>
        <v>1963 6</v>
      </c>
      <c r="F532" s="17">
        <v>4406.2844569999997</v>
      </c>
      <c r="G532" s="14">
        <v>1</v>
      </c>
      <c r="H532" s="17"/>
    </row>
    <row r="533" spans="1:8" x14ac:dyDescent="0.25">
      <c r="A533" s="18">
        <v>1963</v>
      </c>
      <c r="B533" s="18">
        <v>1963</v>
      </c>
      <c r="C533" s="18">
        <v>7</v>
      </c>
      <c r="D533" s="154" t="s">
        <v>540</v>
      </c>
      <c r="E533" s="154" t="str">
        <f t="shared" si="29"/>
        <v>1963 7</v>
      </c>
      <c r="F533" s="17">
        <v>3713.1440579999999</v>
      </c>
      <c r="G533" s="14">
        <v>1</v>
      </c>
      <c r="H533" s="17"/>
    </row>
    <row r="534" spans="1:8" x14ac:dyDescent="0.25">
      <c r="A534" s="18">
        <v>1963</v>
      </c>
      <c r="B534" s="18">
        <v>1963</v>
      </c>
      <c r="C534" s="18">
        <v>8</v>
      </c>
      <c r="D534" s="154" t="s">
        <v>541</v>
      </c>
      <c r="E534" s="154" t="str">
        <f t="shared" si="29"/>
        <v>1963 8</v>
      </c>
      <c r="F534" s="17">
        <v>3393.7585309999999</v>
      </c>
      <c r="G534" s="14">
        <v>1</v>
      </c>
      <c r="H534" s="17"/>
    </row>
    <row r="535" spans="1:8" x14ac:dyDescent="0.25">
      <c r="A535" s="18">
        <v>1963</v>
      </c>
      <c r="B535" s="18">
        <v>1963</v>
      </c>
      <c r="C535" s="18">
        <v>9</v>
      </c>
      <c r="D535" s="154" t="s">
        <v>542</v>
      </c>
      <c r="E535" s="154" t="str">
        <f t="shared" si="29"/>
        <v>1963 9</v>
      </c>
      <c r="F535" s="17">
        <v>2883.7260809999998</v>
      </c>
      <c r="G535" s="14">
        <v>1</v>
      </c>
      <c r="H535" s="17"/>
    </row>
    <row r="536" spans="1:8" x14ac:dyDescent="0.25">
      <c r="A536" s="18">
        <v>1964</v>
      </c>
      <c r="B536" s="18">
        <v>1963</v>
      </c>
      <c r="C536" s="18">
        <v>10</v>
      </c>
      <c r="D536" s="154" t="s">
        <v>543</v>
      </c>
      <c r="E536" s="154" t="str">
        <f t="shared" si="29"/>
        <v>1964 10</v>
      </c>
      <c r="F536" s="17">
        <v>2879.0622109999999</v>
      </c>
      <c r="G536" s="14">
        <v>1</v>
      </c>
      <c r="H536" s="17"/>
    </row>
    <row r="537" spans="1:8" x14ac:dyDescent="0.25">
      <c r="A537" s="18">
        <v>1964</v>
      </c>
      <c r="B537" s="18">
        <v>1963</v>
      </c>
      <c r="C537" s="18">
        <v>11</v>
      </c>
      <c r="D537" s="154" t="s">
        <v>544</v>
      </c>
      <c r="E537" s="154" t="str">
        <f t="shared" si="29"/>
        <v>1964 11</v>
      </c>
      <c r="F537" s="17">
        <v>2983.018881</v>
      </c>
      <c r="G537" s="14">
        <v>1</v>
      </c>
      <c r="H537" s="17"/>
    </row>
    <row r="538" spans="1:8" x14ac:dyDescent="0.25">
      <c r="A538" s="18">
        <v>1964</v>
      </c>
      <c r="B538" s="18">
        <v>1963</v>
      </c>
      <c r="C538" s="18">
        <v>12</v>
      </c>
      <c r="D538" s="154" t="s">
        <v>545</v>
      </c>
      <c r="E538" s="154" t="str">
        <f t="shared" si="29"/>
        <v>1964 12</v>
      </c>
      <c r="F538" s="17">
        <v>3095.6832939999999</v>
      </c>
      <c r="G538" s="14">
        <v>1</v>
      </c>
      <c r="H538" s="17"/>
    </row>
    <row r="539" spans="1:8" x14ac:dyDescent="0.25">
      <c r="A539" s="18">
        <v>1964</v>
      </c>
      <c r="B539" s="18">
        <v>1964</v>
      </c>
      <c r="C539" s="18">
        <v>1</v>
      </c>
      <c r="D539" s="154" t="s">
        <v>546</v>
      </c>
      <c r="E539" s="154" t="str">
        <f t="shared" si="29"/>
        <v>1964 1</v>
      </c>
      <c r="F539" s="17">
        <v>3582.7360939999999</v>
      </c>
      <c r="G539" s="14">
        <v>1</v>
      </c>
      <c r="H539" s="17"/>
    </row>
    <row r="540" spans="1:8" x14ac:dyDescent="0.25">
      <c r="A540" s="18">
        <v>1964</v>
      </c>
      <c r="B540" s="18">
        <v>1964</v>
      </c>
      <c r="C540" s="18">
        <v>2</v>
      </c>
      <c r="D540" s="154" t="s">
        <v>547</v>
      </c>
      <c r="E540" s="154" t="str">
        <f t="shared" si="29"/>
        <v>1964 2</v>
      </c>
      <c r="F540" s="17">
        <v>3807.151942</v>
      </c>
      <c r="G540" s="14">
        <v>1</v>
      </c>
      <c r="H540" s="17"/>
    </row>
    <row r="541" spans="1:8" x14ac:dyDescent="0.25">
      <c r="A541" s="18">
        <v>1964</v>
      </c>
      <c r="B541" s="18">
        <v>1964</v>
      </c>
      <c r="C541" s="18">
        <v>3</v>
      </c>
      <c r="D541" s="154" t="s">
        <v>548</v>
      </c>
      <c r="E541" s="154" t="str">
        <f t="shared" si="29"/>
        <v>1964 3</v>
      </c>
      <c r="F541" s="17">
        <v>3955.4096599999998</v>
      </c>
      <c r="G541" s="14">
        <v>0.50066299999999997</v>
      </c>
      <c r="H541" s="17"/>
    </row>
    <row r="542" spans="1:8" x14ac:dyDescent="0.25">
      <c r="A542" s="18">
        <v>1964</v>
      </c>
      <c r="B542" s="18">
        <v>1964</v>
      </c>
      <c r="C542" s="18">
        <v>4</v>
      </c>
      <c r="D542" s="154" t="s">
        <v>549</v>
      </c>
      <c r="E542" s="154" t="str">
        <f t="shared" si="29"/>
        <v>1964 4</v>
      </c>
      <c r="F542" s="17">
        <v>4009.1964170000001</v>
      </c>
      <c r="G542" s="14">
        <v>0.50066299999999997</v>
      </c>
      <c r="H542" s="17"/>
    </row>
    <row r="543" spans="1:8" x14ac:dyDescent="0.25">
      <c r="A543" s="18">
        <v>1964</v>
      </c>
      <c r="B543" s="18">
        <v>1964</v>
      </c>
      <c r="C543" s="18">
        <v>5</v>
      </c>
      <c r="D543" s="154" t="s">
        <v>550</v>
      </c>
      <c r="E543" s="154" t="str">
        <f t="shared" si="29"/>
        <v>1964 5</v>
      </c>
      <c r="F543" s="17">
        <v>3880.7877760000001</v>
      </c>
      <c r="G543" s="14">
        <v>0.50066299999999997</v>
      </c>
      <c r="H543" s="17"/>
    </row>
    <row r="544" spans="1:8" x14ac:dyDescent="0.25">
      <c r="A544" s="18">
        <v>1964</v>
      </c>
      <c r="B544" s="18">
        <v>1964</v>
      </c>
      <c r="C544" s="18">
        <v>6</v>
      </c>
      <c r="D544" s="154" t="s">
        <v>551</v>
      </c>
      <c r="E544" s="154" t="str">
        <f t="shared" si="29"/>
        <v>1964 6</v>
      </c>
      <c r="F544" s="17">
        <v>3554.7915320000002</v>
      </c>
      <c r="G544" s="14">
        <v>0.50066299999999997</v>
      </c>
      <c r="H544" s="17"/>
    </row>
    <row r="545" spans="1:10" x14ac:dyDescent="0.25">
      <c r="A545" s="18">
        <v>1964</v>
      </c>
      <c r="B545" s="18">
        <v>1964</v>
      </c>
      <c r="C545" s="18">
        <v>7</v>
      </c>
      <c r="D545" s="154" t="s">
        <v>552</v>
      </c>
      <c r="E545" s="154" t="str">
        <f t="shared" ref="E545:E608" si="30">CONCATENATE(A545," ",C545)</f>
        <v>1964 7</v>
      </c>
      <c r="F545" s="17">
        <v>3092.38085</v>
      </c>
      <c r="G545" s="14">
        <v>0.50066299999999997</v>
      </c>
      <c r="H545" s="17"/>
    </row>
    <row r="546" spans="1:10" x14ac:dyDescent="0.25">
      <c r="A546" s="18">
        <v>1964</v>
      </c>
      <c r="B546" s="18">
        <v>1964</v>
      </c>
      <c r="C546" s="18">
        <v>8</v>
      </c>
      <c r="D546" s="154" t="s">
        <v>553</v>
      </c>
      <c r="E546" s="154" t="str">
        <f t="shared" si="30"/>
        <v>1964 8</v>
      </c>
      <c r="F546" s="17">
        <v>2782.1515009999998</v>
      </c>
      <c r="G546" s="14">
        <v>0.50066299999999997</v>
      </c>
      <c r="H546" s="17"/>
    </row>
    <row r="547" spans="1:10" x14ac:dyDescent="0.25">
      <c r="A547" s="18">
        <v>1964</v>
      </c>
      <c r="B547" s="18">
        <v>1964</v>
      </c>
      <c r="C547" s="18">
        <v>9</v>
      </c>
      <c r="D547" s="154" t="s">
        <v>554</v>
      </c>
      <c r="E547" s="154" t="str">
        <f t="shared" si="30"/>
        <v>1964 9</v>
      </c>
      <c r="F547" s="17">
        <v>2706.4305410000002</v>
      </c>
      <c r="G547" s="14">
        <v>0.50066299999999997</v>
      </c>
      <c r="H547" s="17"/>
      <c r="I547" s="17"/>
      <c r="J547" s="17"/>
    </row>
    <row r="548" spans="1:10" x14ac:dyDescent="0.25">
      <c r="A548" s="18">
        <v>1965</v>
      </c>
      <c r="B548" s="18">
        <v>1964</v>
      </c>
      <c r="C548" s="18">
        <v>10</v>
      </c>
      <c r="D548" s="154" t="s">
        <v>555</v>
      </c>
      <c r="E548" s="154" t="str">
        <f t="shared" si="30"/>
        <v>1965 10</v>
      </c>
      <c r="F548" s="17">
        <v>2661.9286240000001</v>
      </c>
      <c r="G548" s="14">
        <v>0.50066299999999997</v>
      </c>
      <c r="H548" s="17"/>
      <c r="I548" s="17"/>
      <c r="J548" s="17"/>
    </row>
    <row r="549" spans="1:10" x14ac:dyDescent="0.25">
      <c r="A549" s="18">
        <v>1965</v>
      </c>
      <c r="B549" s="18">
        <v>1964</v>
      </c>
      <c r="C549" s="18">
        <v>11</v>
      </c>
      <c r="D549" s="154" t="s">
        <v>556</v>
      </c>
      <c r="E549" s="154" t="str">
        <f t="shared" si="30"/>
        <v>1965 11</v>
      </c>
      <c r="F549" s="17">
        <v>2816.171601</v>
      </c>
      <c r="G549" s="14">
        <v>0.50066299999999997</v>
      </c>
      <c r="H549" s="17"/>
    </row>
    <row r="550" spans="1:10" x14ac:dyDescent="0.25">
      <c r="A550" s="18">
        <v>1965</v>
      </c>
      <c r="B550" s="18">
        <v>1964</v>
      </c>
      <c r="C550" s="18">
        <v>12</v>
      </c>
      <c r="D550" s="154" t="s">
        <v>557</v>
      </c>
      <c r="E550" s="154" t="str">
        <f t="shared" si="30"/>
        <v>1965 12</v>
      </c>
      <c r="F550" s="17">
        <v>3252</v>
      </c>
      <c r="G550" s="14">
        <v>0.50066299999999997</v>
      </c>
      <c r="H550" s="17"/>
      <c r="I550" s="17"/>
      <c r="J550" s="17"/>
    </row>
    <row r="551" spans="1:10" x14ac:dyDescent="0.25">
      <c r="A551" s="18">
        <v>1965</v>
      </c>
      <c r="B551" s="18">
        <v>1965</v>
      </c>
      <c r="C551" s="18">
        <v>1</v>
      </c>
      <c r="D551" s="154" t="s">
        <v>558</v>
      </c>
      <c r="E551" s="154" t="str">
        <f t="shared" si="30"/>
        <v>1965 1</v>
      </c>
      <c r="F551" s="17">
        <v>3368</v>
      </c>
      <c r="G551" s="14">
        <v>0.50066299999999997</v>
      </c>
      <c r="H551" s="17"/>
    </row>
    <row r="552" spans="1:10" x14ac:dyDescent="0.25">
      <c r="A552" s="18">
        <v>1965</v>
      </c>
      <c r="B552" s="18">
        <v>1965</v>
      </c>
      <c r="C552" s="18">
        <v>2</v>
      </c>
      <c r="D552" s="154" t="s">
        <v>559</v>
      </c>
      <c r="E552" s="154" t="str">
        <f t="shared" si="30"/>
        <v>1965 2</v>
      </c>
      <c r="F552" s="17">
        <v>3782.4295739999998</v>
      </c>
      <c r="G552" s="14">
        <v>0.50066299999999997</v>
      </c>
      <c r="H552" s="17"/>
    </row>
    <row r="553" spans="1:10" x14ac:dyDescent="0.25">
      <c r="A553" s="18">
        <v>1965</v>
      </c>
      <c r="B553" s="18">
        <v>1965</v>
      </c>
      <c r="C553" s="18">
        <v>3</v>
      </c>
      <c r="D553" s="154" t="s">
        <v>560</v>
      </c>
      <c r="E553" s="154" t="str">
        <f t="shared" si="30"/>
        <v>1965 3</v>
      </c>
      <c r="F553" s="17">
        <v>4020.5617699999998</v>
      </c>
      <c r="G553" s="14">
        <v>0.57953600000000005</v>
      </c>
      <c r="H553" s="17"/>
    </row>
    <row r="554" spans="1:10" x14ac:dyDescent="0.25">
      <c r="A554" s="18">
        <v>1965</v>
      </c>
      <c r="B554" s="18">
        <v>1965</v>
      </c>
      <c r="C554" s="18">
        <v>4</v>
      </c>
      <c r="D554" s="154" t="s">
        <v>561</v>
      </c>
      <c r="E554" s="154" t="str">
        <f t="shared" si="30"/>
        <v>1965 4</v>
      </c>
      <c r="F554" s="17">
        <v>4500</v>
      </c>
      <c r="G554" s="14">
        <v>0.57953600000000005</v>
      </c>
      <c r="H554" s="17"/>
    </row>
    <row r="555" spans="1:10" x14ac:dyDescent="0.25">
      <c r="A555" s="18">
        <v>1965</v>
      </c>
      <c r="B555" s="18">
        <v>1965</v>
      </c>
      <c r="C555" s="18">
        <v>5</v>
      </c>
      <c r="D555" s="154" t="s">
        <v>562</v>
      </c>
      <c r="E555" s="154" t="str">
        <f t="shared" si="30"/>
        <v>1965 5</v>
      </c>
      <c r="F555" s="17">
        <v>4541.7027799999996</v>
      </c>
      <c r="G555" s="14">
        <v>1</v>
      </c>
      <c r="H555" s="17"/>
    </row>
    <row r="556" spans="1:10" x14ac:dyDescent="0.25">
      <c r="A556" s="18">
        <v>1965</v>
      </c>
      <c r="B556" s="18">
        <v>1965</v>
      </c>
      <c r="C556" s="18">
        <v>6</v>
      </c>
      <c r="D556" s="154" t="s">
        <v>563</v>
      </c>
      <c r="E556" s="154" t="str">
        <f t="shared" si="30"/>
        <v>1965 6</v>
      </c>
      <c r="F556" s="17">
        <v>4303.0425180000002</v>
      </c>
      <c r="G556" s="14">
        <v>1</v>
      </c>
      <c r="H556" s="17"/>
    </row>
    <row r="557" spans="1:10" x14ac:dyDescent="0.25">
      <c r="A557" s="18">
        <v>1965</v>
      </c>
      <c r="B557" s="18">
        <v>1965</v>
      </c>
      <c r="C557" s="18">
        <v>7</v>
      </c>
      <c r="D557" s="154" t="s">
        <v>564</v>
      </c>
      <c r="E557" s="154" t="str">
        <f t="shared" si="30"/>
        <v>1965 7</v>
      </c>
      <c r="F557" s="17">
        <v>3856.4529010000001</v>
      </c>
      <c r="G557" s="14">
        <v>1</v>
      </c>
      <c r="H557" s="17"/>
    </row>
    <row r="558" spans="1:10" x14ac:dyDescent="0.25">
      <c r="A558" s="18">
        <v>1965</v>
      </c>
      <c r="B558" s="18">
        <v>1965</v>
      </c>
      <c r="C558" s="18">
        <v>8</v>
      </c>
      <c r="D558" s="154" t="s">
        <v>565</v>
      </c>
      <c r="E558" s="154" t="str">
        <f t="shared" si="30"/>
        <v>1965 8</v>
      </c>
      <c r="F558" s="17">
        <v>3590.3282519999998</v>
      </c>
      <c r="G558" s="14">
        <v>1</v>
      </c>
      <c r="H558" s="17"/>
    </row>
    <row r="559" spans="1:10" x14ac:dyDescent="0.25">
      <c r="A559" s="18">
        <v>1965</v>
      </c>
      <c r="B559" s="18">
        <v>1965</v>
      </c>
      <c r="C559" s="18">
        <v>9</v>
      </c>
      <c r="D559" s="154" t="s">
        <v>566</v>
      </c>
      <c r="E559" s="154" t="str">
        <f t="shared" si="30"/>
        <v>1965 9</v>
      </c>
      <c r="F559" s="17">
        <v>3107.2939230000002</v>
      </c>
      <c r="G559" s="14">
        <v>1</v>
      </c>
      <c r="H559" s="17"/>
    </row>
    <row r="560" spans="1:10" x14ac:dyDescent="0.25">
      <c r="A560" s="18">
        <v>1966</v>
      </c>
      <c r="B560" s="18">
        <v>1965</v>
      </c>
      <c r="C560" s="18">
        <v>10</v>
      </c>
      <c r="D560" s="154" t="s">
        <v>567</v>
      </c>
      <c r="E560" s="154" t="str">
        <f t="shared" si="30"/>
        <v>1966 10</v>
      </c>
      <c r="F560" s="17">
        <v>2882.7206980000001</v>
      </c>
      <c r="G560" s="14">
        <v>1</v>
      </c>
      <c r="H560" s="17"/>
    </row>
    <row r="561" spans="1:8" x14ac:dyDescent="0.25">
      <c r="A561" s="18">
        <v>1966</v>
      </c>
      <c r="B561" s="18">
        <v>1965</v>
      </c>
      <c r="C561" s="18">
        <v>11</v>
      </c>
      <c r="D561" s="154" t="s">
        <v>568</v>
      </c>
      <c r="E561" s="154" t="str">
        <f t="shared" si="30"/>
        <v>1966 11</v>
      </c>
      <c r="F561" s="17">
        <v>2930.0266409999999</v>
      </c>
      <c r="G561" s="14">
        <v>1</v>
      </c>
      <c r="H561" s="17"/>
    </row>
    <row r="562" spans="1:8" x14ac:dyDescent="0.25">
      <c r="A562" s="18">
        <v>1966</v>
      </c>
      <c r="B562" s="18">
        <v>1965</v>
      </c>
      <c r="C562" s="18">
        <v>12</v>
      </c>
      <c r="D562" s="154" t="s">
        <v>569</v>
      </c>
      <c r="E562" s="154" t="str">
        <f t="shared" si="30"/>
        <v>1966 12</v>
      </c>
      <c r="F562" s="17">
        <v>3096.6269950000001</v>
      </c>
      <c r="G562" s="14">
        <v>1</v>
      </c>
      <c r="H562" s="17"/>
    </row>
    <row r="563" spans="1:8" x14ac:dyDescent="0.25">
      <c r="A563" s="18">
        <v>1966</v>
      </c>
      <c r="B563" s="18">
        <v>1966</v>
      </c>
      <c r="C563" s="18">
        <v>1</v>
      </c>
      <c r="D563" s="154" t="s">
        <v>570</v>
      </c>
      <c r="E563" s="154" t="str">
        <f t="shared" si="30"/>
        <v>1966 1</v>
      </c>
      <c r="F563" s="17">
        <v>3657.3675899999998</v>
      </c>
      <c r="G563" s="14">
        <v>1</v>
      </c>
      <c r="H563" s="17"/>
    </row>
    <row r="564" spans="1:8" x14ac:dyDescent="0.25">
      <c r="A564" s="18">
        <v>1966</v>
      </c>
      <c r="B564" s="18">
        <v>1966</v>
      </c>
      <c r="C564" s="18">
        <v>2</v>
      </c>
      <c r="D564" s="154" t="s">
        <v>571</v>
      </c>
      <c r="E564" s="154" t="str">
        <f t="shared" si="30"/>
        <v>1966 2</v>
      </c>
      <c r="F564" s="17">
        <v>4037</v>
      </c>
      <c r="G564" s="14">
        <v>1</v>
      </c>
      <c r="H564" s="17"/>
    </row>
    <row r="565" spans="1:8" x14ac:dyDescent="0.25">
      <c r="A565" s="18">
        <v>1966</v>
      </c>
      <c r="B565" s="18">
        <v>1966</v>
      </c>
      <c r="C565" s="18">
        <v>3</v>
      </c>
      <c r="D565" s="154" t="s">
        <v>572</v>
      </c>
      <c r="E565" s="154" t="str">
        <f t="shared" si="30"/>
        <v>1966 3</v>
      </c>
      <c r="F565" s="17">
        <v>4229</v>
      </c>
      <c r="G565" s="14">
        <v>0.98941000000000001</v>
      </c>
      <c r="H565" s="17"/>
    </row>
    <row r="566" spans="1:8" x14ac:dyDescent="0.25">
      <c r="A566" s="18">
        <v>1966</v>
      </c>
      <c r="B566" s="18">
        <v>1966</v>
      </c>
      <c r="C566" s="18">
        <v>4</v>
      </c>
      <c r="D566" s="154" t="s">
        <v>573</v>
      </c>
      <c r="E566" s="154" t="str">
        <f t="shared" si="30"/>
        <v>1966 4</v>
      </c>
      <c r="F566" s="17">
        <v>4552</v>
      </c>
      <c r="G566" s="14">
        <v>0.98941000000000001</v>
      </c>
      <c r="H566" s="17"/>
    </row>
    <row r="567" spans="1:8" x14ac:dyDescent="0.25">
      <c r="A567" s="18">
        <v>1966</v>
      </c>
      <c r="B567" s="18">
        <v>1966</v>
      </c>
      <c r="C567" s="18">
        <v>5</v>
      </c>
      <c r="D567" s="154" t="s">
        <v>574</v>
      </c>
      <c r="E567" s="154" t="str">
        <f t="shared" si="30"/>
        <v>1966 5</v>
      </c>
      <c r="F567" s="17">
        <v>4430.3362200000001</v>
      </c>
      <c r="G567" s="14">
        <v>1</v>
      </c>
      <c r="H567" s="17"/>
    </row>
    <row r="568" spans="1:8" x14ac:dyDescent="0.25">
      <c r="A568" s="18">
        <v>1966</v>
      </c>
      <c r="B568" s="18">
        <v>1966</v>
      </c>
      <c r="C568" s="18">
        <v>6</v>
      </c>
      <c r="D568" s="154" t="s">
        <v>575</v>
      </c>
      <c r="E568" s="154" t="str">
        <f t="shared" si="30"/>
        <v>1966 6</v>
      </c>
      <c r="F568" s="17">
        <v>3842.156148</v>
      </c>
      <c r="G568" s="14">
        <v>1</v>
      </c>
      <c r="H568" s="17"/>
    </row>
    <row r="569" spans="1:8" x14ac:dyDescent="0.25">
      <c r="A569" s="18">
        <v>1966</v>
      </c>
      <c r="B569" s="18">
        <v>1966</v>
      </c>
      <c r="C569" s="18">
        <v>7</v>
      </c>
      <c r="D569" s="154" t="s">
        <v>576</v>
      </c>
      <c r="E569" s="154" t="str">
        <f t="shared" si="30"/>
        <v>1966 7</v>
      </c>
      <c r="F569" s="17">
        <v>3200</v>
      </c>
      <c r="G569" s="14">
        <v>1</v>
      </c>
      <c r="H569" s="17"/>
    </row>
    <row r="570" spans="1:8" x14ac:dyDescent="0.25">
      <c r="A570" s="18">
        <v>1966</v>
      </c>
      <c r="B570" s="18">
        <v>1966</v>
      </c>
      <c r="C570" s="18">
        <v>8</v>
      </c>
      <c r="D570" s="154" t="s">
        <v>577</v>
      </c>
      <c r="E570" s="154" t="str">
        <f t="shared" si="30"/>
        <v>1966 8</v>
      </c>
      <c r="F570" s="17">
        <v>2913.9777399999998</v>
      </c>
      <c r="G570" s="14">
        <v>1</v>
      </c>
      <c r="H570" s="17"/>
    </row>
    <row r="571" spans="1:8" x14ac:dyDescent="0.25">
      <c r="A571" s="18">
        <v>1966</v>
      </c>
      <c r="B571" s="18">
        <v>1966</v>
      </c>
      <c r="C571" s="18">
        <v>9</v>
      </c>
      <c r="D571" s="154" t="s">
        <v>578</v>
      </c>
      <c r="E571" s="154" t="str">
        <f t="shared" si="30"/>
        <v>1966 9</v>
      </c>
      <c r="F571" s="17">
        <v>2752.9982730000002</v>
      </c>
      <c r="G571" s="14">
        <v>1</v>
      </c>
      <c r="H571" s="17"/>
    </row>
    <row r="572" spans="1:8" x14ac:dyDescent="0.25">
      <c r="A572" s="18">
        <v>1967</v>
      </c>
      <c r="B572" s="18">
        <v>1966</v>
      </c>
      <c r="C572" s="18">
        <v>10</v>
      </c>
      <c r="D572" s="154" t="s">
        <v>579</v>
      </c>
      <c r="E572" s="154" t="str">
        <f t="shared" si="30"/>
        <v>1967 10</v>
      </c>
      <c r="F572" s="17">
        <v>2661.1020159999998</v>
      </c>
      <c r="G572" s="14">
        <v>1</v>
      </c>
      <c r="H572" s="17"/>
    </row>
    <row r="573" spans="1:8" x14ac:dyDescent="0.25">
      <c r="A573" s="18">
        <v>1967</v>
      </c>
      <c r="B573" s="18">
        <v>1966</v>
      </c>
      <c r="C573" s="18">
        <v>11</v>
      </c>
      <c r="D573" s="154" t="s">
        <v>580</v>
      </c>
      <c r="E573" s="154" t="str">
        <f t="shared" si="30"/>
        <v>1967 11</v>
      </c>
      <c r="F573" s="17">
        <v>3059.0483359999998</v>
      </c>
      <c r="G573" s="14">
        <v>1</v>
      </c>
      <c r="H573" s="17"/>
    </row>
    <row r="574" spans="1:8" x14ac:dyDescent="0.25">
      <c r="A574" s="18">
        <v>1967</v>
      </c>
      <c r="B574" s="18">
        <v>1966</v>
      </c>
      <c r="C574" s="18">
        <v>12</v>
      </c>
      <c r="D574" s="154" t="s">
        <v>581</v>
      </c>
      <c r="E574" s="154" t="str">
        <f t="shared" si="30"/>
        <v>1967 12</v>
      </c>
      <c r="F574" s="17">
        <v>3335</v>
      </c>
      <c r="G574" s="14">
        <v>1</v>
      </c>
      <c r="H574" s="17"/>
    </row>
    <row r="575" spans="1:8" x14ac:dyDescent="0.25">
      <c r="A575" s="18">
        <v>1967</v>
      </c>
      <c r="B575" s="18">
        <v>1967</v>
      </c>
      <c r="C575" s="18">
        <v>1</v>
      </c>
      <c r="D575" s="154" t="s">
        <v>582</v>
      </c>
      <c r="E575" s="154" t="str">
        <f t="shared" si="30"/>
        <v>1967 1</v>
      </c>
      <c r="F575" s="17">
        <v>3551</v>
      </c>
      <c r="G575" s="14">
        <v>1</v>
      </c>
      <c r="H575" s="17"/>
    </row>
    <row r="576" spans="1:8" x14ac:dyDescent="0.25">
      <c r="A576" s="18">
        <v>1967</v>
      </c>
      <c r="B576" s="18">
        <v>1967</v>
      </c>
      <c r="C576" s="18">
        <v>2</v>
      </c>
      <c r="D576" s="154" t="s">
        <v>583</v>
      </c>
      <c r="E576" s="154" t="str">
        <f t="shared" si="30"/>
        <v>1967 2</v>
      </c>
      <c r="F576" s="17">
        <v>3920</v>
      </c>
      <c r="G576" s="14">
        <v>1</v>
      </c>
      <c r="H576" s="17"/>
    </row>
    <row r="577" spans="1:10" x14ac:dyDescent="0.25">
      <c r="A577" s="18">
        <v>1967</v>
      </c>
      <c r="B577" s="18">
        <v>1967</v>
      </c>
      <c r="C577" s="18">
        <v>3</v>
      </c>
      <c r="D577" s="154" t="s">
        <v>584</v>
      </c>
      <c r="E577" s="154" t="str">
        <f t="shared" si="30"/>
        <v>1967 3</v>
      </c>
      <c r="F577" s="17">
        <v>4033</v>
      </c>
      <c r="G577" s="14">
        <v>1</v>
      </c>
      <c r="H577" s="17"/>
    </row>
    <row r="578" spans="1:10" x14ac:dyDescent="0.25">
      <c r="A578" s="18">
        <v>1967</v>
      </c>
      <c r="B578" s="18">
        <v>1967</v>
      </c>
      <c r="C578" s="18">
        <v>4</v>
      </c>
      <c r="D578" s="154" t="s">
        <v>585</v>
      </c>
      <c r="E578" s="154" t="str">
        <f t="shared" si="30"/>
        <v>1967 4</v>
      </c>
      <c r="F578" s="17">
        <v>4479</v>
      </c>
      <c r="G578" s="14">
        <v>1</v>
      </c>
      <c r="H578" s="17"/>
    </row>
    <row r="579" spans="1:10" x14ac:dyDescent="0.25">
      <c r="A579" s="18">
        <v>1967</v>
      </c>
      <c r="B579" s="18">
        <v>1967</v>
      </c>
      <c r="C579" s="18">
        <v>5</v>
      </c>
      <c r="D579" s="154" t="s">
        <v>586</v>
      </c>
      <c r="E579" s="154" t="str">
        <f t="shared" si="30"/>
        <v>1967 5</v>
      </c>
      <c r="F579" s="17">
        <v>4552</v>
      </c>
      <c r="G579" s="14">
        <v>1</v>
      </c>
      <c r="H579" s="17"/>
    </row>
    <row r="580" spans="1:10" x14ac:dyDescent="0.25">
      <c r="A580" s="18">
        <v>1967</v>
      </c>
      <c r="B580" s="18">
        <v>1967</v>
      </c>
      <c r="C580" s="18">
        <v>6</v>
      </c>
      <c r="D580" s="154" t="s">
        <v>587</v>
      </c>
      <c r="E580" s="154" t="str">
        <f t="shared" si="30"/>
        <v>1967 6</v>
      </c>
      <c r="F580" s="17">
        <v>4500</v>
      </c>
      <c r="G580" s="14">
        <v>1</v>
      </c>
      <c r="H580" s="17"/>
    </row>
    <row r="581" spans="1:10" x14ac:dyDescent="0.25">
      <c r="A581" s="18">
        <v>1967</v>
      </c>
      <c r="B581" s="18">
        <v>1967</v>
      </c>
      <c r="C581" s="18">
        <v>7</v>
      </c>
      <c r="D581" s="154" t="s">
        <v>588</v>
      </c>
      <c r="E581" s="154" t="str">
        <f t="shared" si="30"/>
        <v>1967 7</v>
      </c>
      <c r="F581" s="17">
        <v>4150</v>
      </c>
      <c r="G581" s="14">
        <v>1</v>
      </c>
      <c r="H581" s="17"/>
    </row>
    <row r="582" spans="1:10" x14ac:dyDescent="0.25">
      <c r="A582" s="18">
        <v>1967</v>
      </c>
      <c r="B582" s="18">
        <v>1967</v>
      </c>
      <c r="C582" s="18">
        <v>8</v>
      </c>
      <c r="D582" s="154" t="s">
        <v>589</v>
      </c>
      <c r="E582" s="154" t="str">
        <f t="shared" si="30"/>
        <v>1967 8</v>
      </c>
      <c r="F582" s="17">
        <v>3700</v>
      </c>
      <c r="G582" s="14">
        <v>1</v>
      </c>
      <c r="H582" s="17"/>
    </row>
    <row r="583" spans="1:10" x14ac:dyDescent="0.25">
      <c r="A583" s="18">
        <v>1967</v>
      </c>
      <c r="B583" s="18">
        <v>1967</v>
      </c>
      <c r="C583" s="18">
        <v>9</v>
      </c>
      <c r="D583" s="154" t="s">
        <v>590</v>
      </c>
      <c r="E583" s="154" t="str">
        <f t="shared" si="30"/>
        <v>1967 9</v>
      </c>
      <c r="F583" s="17">
        <v>3141.9628600000001</v>
      </c>
      <c r="G583" s="14">
        <v>1</v>
      </c>
      <c r="H583" s="17"/>
    </row>
    <row r="584" spans="1:10" x14ac:dyDescent="0.25">
      <c r="A584" s="18">
        <v>1968</v>
      </c>
      <c r="B584" s="18">
        <v>1967</v>
      </c>
      <c r="C584" s="18">
        <v>10</v>
      </c>
      <c r="D584" s="154" t="s">
        <v>591</v>
      </c>
      <c r="E584" s="154" t="str">
        <f t="shared" si="30"/>
        <v>1968 10</v>
      </c>
      <c r="F584" s="17">
        <v>3188.3761930000001</v>
      </c>
      <c r="G584" s="14">
        <v>1</v>
      </c>
      <c r="H584" s="17"/>
    </row>
    <row r="585" spans="1:10" x14ac:dyDescent="0.25">
      <c r="A585" s="18">
        <v>1968</v>
      </c>
      <c r="B585" s="18">
        <v>1967</v>
      </c>
      <c r="C585" s="18">
        <v>11</v>
      </c>
      <c r="D585" s="154" t="s">
        <v>592</v>
      </c>
      <c r="E585" s="154" t="str">
        <f t="shared" si="30"/>
        <v>1968 11</v>
      </c>
      <c r="F585" s="17">
        <v>3006.0689779999998</v>
      </c>
      <c r="G585" s="14">
        <v>1</v>
      </c>
      <c r="H585" s="17"/>
      <c r="I585" s="17"/>
      <c r="J585" s="17"/>
    </row>
    <row r="586" spans="1:10" x14ac:dyDescent="0.25">
      <c r="A586" s="18">
        <v>1968</v>
      </c>
      <c r="B586" s="18">
        <v>1967</v>
      </c>
      <c r="C586" s="18">
        <v>12</v>
      </c>
      <c r="D586" s="154" t="s">
        <v>593</v>
      </c>
      <c r="E586" s="154" t="str">
        <f t="shared" si="30"/>
        <v>1968 12</v>
      </c>
      <c r="F586" s="17">
        <v>3123.8889730000001</v>
      </c>
      <c r="G586" s="14">
        <v>1</v>
      </c>
      <c r="H586" s="17"/>
      <c r="I586" s="17"/>
      <c r="J586" s="17"/>
    </row>
    <row r="587" spans="1:10" x14ac:dyDescent="0.25">
      <c r="A587" s="18">
        <v>1968</v>
      </c>
      <c r="B587" s="18">
        <v>1968</v>
      </c>
      <c r="C587" s="18">
        <v>1</v>
      </c>
      <c r="D587" s="154" t="s">
        <v>594</v>
      </c>
      <c r="E587" s="154" t="str">
        <f t="shared" si="30"/>
        <v>1968 1</v>
      </c>
      <c r="F587" s="17">
        <v>3377.5630030000002</v>
      </c>
      <c r="G587" s="14">
        <v>1</v>
      </c>
      <c r="H587" s="17"/>
    </row>
    <row r="588" spans="1:10" x14ac:dyDescent="0.25">
      <c r="A588" s="18">
        <v>1968</v>
      </c>
      <c r="B588" s="18">
        <v>1968</v>
      </c>
      <c r="C588" s="18">
        <v>2</v>
      </c>
      <c r="D588" s="154" t="s">
        <v>595</v>
      </c>
      <c r="E588" s="154" t="str">
        <f t="shared" si="30"/>
        <v>1968 2</v>
      </c>
      <c r="F588" s="17">
        <v>3654</v>
      </c>
      <c r="G588" s="14">
        <v>1</v>
      </c>
      <c r="H588" s="17"/>
    </row>
    <row r="589" spans="1:10" x14ac:dyDescent="0.25">
      <c r="A589" s="18">
        <v>1968</v>
      </c>
      <c r="B589" s="18">
        <v>1968</v>
      </c>
      <c r="C589" s="18">
        <v>3</v>
      </c>
      <c r="D589" s="154" t="s">
        <v>596</v>
      </c>
      <c r="E589" s="154" t="str">
        <f t="shared" si="30"/>
        <v>1968 3</v>
      </c>
      <c r="F589" s="17">
        <v>4242.4410289999996</v>
      </c>
      <c r="G589" s="14">
        <v>0.68845400000000001</v>
      </c>
      <c r="H589" s="17"/>
    </row>
    <row r="590" spans="1:10" x14ac:dyDescent="0.25">
      <c r="A590" s="18">
        <v>1968</v>
      </c>
      <c r="B590" s="18">
        <v>1968</v>
      </c>
      <c r="C590" s="18">
        <v>4</v>
      </c>
      <c r="D590" s="154" t="s">
        <v>597</v>
      </c>
      <c r="E590" s="154" t="str">
        <f t="shared" si="30"/>
        <v>1968 4</v>
      </c>
      <c r="F590" s="17">
        <v>4481.1532269999998</v>
      </c>
      <c r="G590" s="14">
        <v>0.81153600000000004</v>
      </c>
      <c r="H590" s="17"/>
    </row>
    <row r="591" spans="1:10" x14ac:dyDescent="0.25">
      <c r="A591" s="18">
        <v>1968</v>
      </c>
      <c r="B591" s="18">
        <v>1968</v>
      </c>
      <c r="C591" s="18">
        <v>5</v>
      </c>
      <c r="D591" s="154" t="s">
        <v>598</v>
      </c>
      <c r="E591" s="154" t="str">
        <f t="shared" si="30"/>
        <v>1968 5</v>
      </c>
      <c r="F591" s="17">
        <v>4385.3132009999999</v>
      </c>
      <c r="G591" s="14">
        <v>1</v>
      </c>
      <c r="H591" s="17"/>
    </row>
    <row r="592" spans="1:10" x14ac:dyDescent="0.25">
      <c r="A592" s="18">
        <v>1968</v>
      </c>
      <c r="B592" s="18">
        <v>1968</v>
      </c>
      <c r="C592" s="18">
        <v>6</v>
      </c>
      <c r="D592" s="154" t="s">
        <v>599</v>
      </c>
      <c r="E592" s="154" t="str">
        <f t="shared" si="30"/>
        <v>1968 6</v>
      </c>
      <c r="F592" s="17">
        <v>3858.2818590000002</v>
      </c>
      <c r="G592" s="14">
        <v>1</v>
      </c>
      <c r="H592" s="17"/>
    </row>
    <row r="593" spans="1:8" x14ac:dyDescent="0.25">
      <c r="A593" s="18">
        <v>1968</v>
      </c>
      <c r="B593" s="18">
        <v>1968</v>
      </c>
      <c r="C593" s="18">
        <v>7</v>
      </c>
      <c r="D593" s="154" t="s">
        <v>600</v>
      </c>
      <c r="E593" s="154" t="str">
        <f t="shared" si="30"/>
        <v>1968 7</v>
      </c>
      <c r="F593" s="17">
        <v>3172.816902</v>
      </c>
      <c r="G593" s="14">
        <v>1</v>
      </c>
      <c r="H593" s="17"/>
    </row>
    <row r="594" spans="1:8" x14ac:dyDescent="0.25">
      <c r="A594" s="18">
        <v>1968</v>
      </c>
      <c r="B594" s="18">
        <v>1968</v>
      </c>
      <c r="C594" s="18">
        <v>8</v>
      </c>
      <c r="D594" s="154" t="s">
        <v>601</v>
      </c>
      <c r="E594" s="154" t="str">
        <f t="shared" si="30"/>
        <v>1968 8</v>
      </c>
      <c r="F594" s="17">
        <v>3011.799278</v>
      </c>
      <c r="G594" s="14">
        <v>1</v>
      </c>
      <c r="H594" s="17"/>
    </row>
    <row r="595" spans="1:8" x14ac:dyDescent="0.25">
      <c r="A595" s="18">
        <v>1968</v>
      </c>
      <c r="B595" s="18">
        <v>1968</v>
      </c>
      <c r="C595" s="18">
        <v>9</v>
      </c>
      <c r="D595" s="154" t="s">
        <v>602</v>
      </c>
      <c r="E595" s="154" t="str">
        <f t="shared" si="30"/>
        <v>1968 9</v>
      </c>
      <c r="F595" s="17">
        <v>2925.0134899999998</v>
      </c>
      <c r="G595" s="14">
        <v>1</v>
      </c>
      <c r="H595" s="17"/>
    </row>
    <row r="596" spans="1:8" x14ac:dyDescent="0.25">
      <c r="A596" s="18">
        <v>1969</v>
      </c>
      <c r="B596" s="18">
        <v>1968</v>
      </c>
      <c r="C596" s="18">
        <v>10</v>
      </c>
      <c r="D596" s="154" t="s">
        <v>603</v>
      </c>
      <c r="E596" s="154" t="str">
        <f t="shared" si="30"/>
        <v>1969 10</v>
      </c>
      <c r="F596" s="17">
        <v>2885.9028819999999</v>
      </c>
      <c r="G596" s="14">
        <v>1</v>
      </c>
      <c r="H596" s="17"/>
    </row>
    <row r="597" spans="1:8" x14ac:dyDescent="0.25">
      <c r="A597" s="18">
        <v>1969</v>
      </c>
      <c r="B597" s="18">
        <v>1968</v>
      </c>
      <c r="C597" s="18">
        <v>11</v>
      </c>
      <c r="D597" s="154" t="s">
        <v>604</v>
      </c>
      <c r="E597" s="154" t="str">
        <f t="shared" si="30"/>
        <v>1969 11</v>
      </c>
      <c r="F597" s="17">
        <v>2990.5889179999999</v>
      </c>
      <c r="G597" s="14">
        <v>1</v>
      </c>
      <c r="H597" s="17"/>
    </row>
    <row r="598" spans="1:8" x14ac:dyDescent="0.25">
      <c r="A598" s="18">
        <v>1969</v>
      </c>
      <c r="B598" s="18">
        <v>1968</v>
      </c>
      <c r="C598" s="18">
        <v>12</v>
      </c>
      <c r="D598" s="154" t="s">
        <v>605</v>
      </c>
      <c r="E598" s="154" t="str">
        <f t="shared" si="30"/>
        <v>1969 12</v>
      </c>
      <c r="F598" s="17">
        <v>3347.7074499999999</v>
      </c>
      <c r="G598" s="14">
        <v>1</v>
      </c>
      <c r="H598" s="17"/>
    </row>
    <row r="599" spans="1:8" x14ac:dyDescent="0.25">
      <c r="A599" s="18">
        <v>1969</v>
      </c>
      <c r="B599" s="18">
        <v>1969</v>
      </c>
      <c r="C599" s="18">
        <v>1</v>
      </c>
      <c r="D599" s="154" t="s">
        <v>606</v>
      </c>
      <c r="E599" s="154" t="str">
        <f t="shared" si="30"/>
        <v>1969 1</v>
      </c>
      <c r="F599" s="17">
        <v>3358</v>
      </c>
      <c r="G599" s="14">
        <v>1</v>
      </c>
      <c r="H599" s="17"/>
    </row>
    <row r="600" spans="1:8" x14ac:dyDescent="0.25">
      <c r="A600" s="18">
        <v>1969</v>
      </c>
      <c r="B600" s="18">
        <v>1969</v>
      </c>
      <c r="C600" s="18">
        <v>2</v>
      </c>
      <c r="D600" s="154" t="s">
        <v>607</v>
      </c>
      <c r="E600" s="154" t="str">
        <f t="shared" si="30"/>
        <v>1969 2</v>
      </c>
      <c r="F600" s="17">
        <v>3480</v>
      </c>
      <c r="G600" s="14">
        <v>1</v>
      </c>
      <c r="H600" s="17"/>
    </row>
    <row r="601" spans="1:8" x14ac:dyDescent="0.25">
      <c r="A601" s="18">
        <v>1969</v>
      </c>
      <c r="B601" s="18">
        <v>1969</v>
      </c>
      <c r="C601" s="18">
        <v>3</v>
      </c>
      <c r="D601" s="154" t="s">
        <v>608</v>
      </c>
      <c r="E601" s="154" t="str">
        <f t="shared" si="30"/>
        <v>1969 3</v>
      </c>
      <c r="F601" s="17">
        <v>4030</v>
      </c>
      <c r="G601" s="14">
        <v>1</v>
      </c>
      <c r="H601" s="17"/>
    </row>
    <row r="602" spans="1:8" x14ac:dyDescent="0.25">
      <c r="A602" s="18">
        <v>1969</v>
      </c>
      <c r="B602" s="18">
        <v>1969</v>
      </c>
      <c r="C602" s="18">
        <v>4</v>
      </c>
      <c r="D602" s="154" t="s">
        <v>609</v>
      </c>
      <c r="E602" s="154" t="str">
        <f t="shared" si="30"/>
        <v>1969 4</v>
      </c>
      <c r="F602" s="17">
        <v>4434</v>
      </c>
      <c r="G602" s="14">
        <v>1</v>
      </c>
      <c r="H602" s="17"/>
    </row>
    <row r="603" spans="1:8" x14ac:dyDescent="0.25">
      <c r="A603" s="18">
        <v>1969</v>
      </c>
      <c r="B603" s="18">
        <v>1969</v>
      </c>
      <c r="C603" s="18">
        <v>5</v>
      </c>
      <c r="D603" s="154" t="s">
        <v>610</v>
      </c>
      <c r="E603" s="154" t="str">
        <f t="shared" si="30"/>
        <v>1969 5</v>
      </c>
      <c r="F603" s="17">
        <v>4552</v>
      </c>
      <c r="G603" s="14">
        <v>1</v>
      </c>
      <c r="H603" s="17"/>
    </row>
    <row r="604" spans="1:8" x14ac:dyDescent="0.25">
      <c r="A604" s="18">
        <v>1969</v>
      </c>
      <c r="B604" s="18">
        <v>1969</v>
      </c>
      <c r="C604" s="18">
        <v>6</v>
      </c>
      <c r="D604" s="154" t="s">
        <v>611</v>
      </c>
      <c r="E604" s="154" t="str">
        <f t="shared" si="30"/>
        <v>1969 6</v>
      </c>
      <c r="F604" s="17">
        <v>4448.5570809999999</v>
      </c>
      <c r="G604" s="14">
        <v>1</v>
      </c>
      <c r="H604" s="17"/>
    </row>
    <row r="605" spans="1:8" x14ac:dyDescent="0.25">
      <c r="A605" s="18">
        <v>1969</v>
      </c>
      <c r="B605" s="18">
        <v>1969</v>
      </c>
      <c r="C605" s="18">
        <v>7</v>
      </c>
      <c r="D605" s="154" t="s">
        <v>612</v>
      </c>
      <c r="E605" s="154" t="str">
        <f t="shared" si="30"/>
        <v>1969 7</v>
      </c>
      <c r="F605" s="17">
        <v>4059.8723890000001</v>
      </c>
      <c r="G605" s="14">
        <v>1</v>
      </c>
      <c r="H605" s="17"/>
    </row>
    <row r="606" spans="1:8" x14ac:dyDescent="0.25">
      <c r="A606" s="18">
        <v>1969</v>
      </c>
      <c r="B606" s="18">
        <v>1969</v>
      </c>
      <c r="C606" s="18">
        <v>8</v>
      </c>
      <c r="D606" s="154" t="s">
        <v>613</v>
      </c>
      <c r="E606" s="154" t="str">
        <f t="shared" si="30"/>
        <v>1969 8</v>
      </c>
      <c r="F606" s="17">
        <v>3700</v>
      </c>
      <c r="G606" s="14">
        <v>1</v>
      </c>
      <c r="H606" s="17"/>
    </row>
    <row r="607" spans="1:8" x14ac:dyDescent="0.25">
      <c r="A607" s="18">
        <v>1969</v>
      </c>
      <c r="B607" s="18">
        <v>1969</v>
      </c>
      <c r="C607" s="18">
        <v>9</v>
      </c>
      <c r="D607" s="154" t="s">
        <v>614</v>
      </c>
      <c r="E607" s="154" t="str">
        <f t="shared" si="30"/>
        <v>1969 9</v>
      </c>
      <c r="F607" s="17">
        <v>3294.959492</v>
      </c>
      <c r="G607" s="14">
        <v>1</v>
      </c>
      <c r="H607" s="17"/>
    </row>
    <row r="608" spans="1:8" x14ac:dyDescent="0.25">
      <c r="A608" s="18">
        <v>1970</v>
      </c>
      <c r="B608" s="18">
        <v>1969</v>
      </c>
      <c r="C608" s="18">
        <v>10</v>
      </c>
      <c r="D608" s="154" t="s">
        <v>615</v>
      </c>
      <c r="E608" s="154" t="str">
        <f t="shared" si="30"/>
        <v>1970 10</v>
      </c>
      <c r="F608" s="17">
        <v>3250</v>
      </c>
      <c r="G608" s="14">
        <v>1</v>
      </c>
      <c r="H608" s="17"/>
    </row>
    <row r="609" spans="1:10" x14ac:dyDescent="0.25">
      <c r="A609" s="18">
        <v>1970</v>
      </c>
      <c r="B609" s="18">
        <v>1969</v>
      </c>
      <c r="C609" s="18">
        <v>11</v>
      </c>
      <c r="D609" s="154" t="s">
        <v>616</v>
      </c>
      <c r="E609" s="154" t="str">
        <f t="shared" ref="E609:E672" si="31">CONCATENATE(A609," ",C609)</f>
        <v>1970 11</v>
      </c>
      <c r="F609" s="17">
        <v>3086.416017</v>
      </c>
      <c r="G609" s="14">
        <v>1</v>
      </c>
      <c r="H609" s="17"/>
    </row>
    <row r="610" spans="1:10" x14ac:dyDescent="0.25">
      <c r="A610" s="18">
        <v>1970</v>
      </c>
      <c r="B610" s="18">
        <v>1969</v>
      </c>
      <c r="C610" s="18">
        <v>12</v>
      </c>
      <c r="D610" s="154" t="s">
        <v>617</v>
      </c>
      <c r="E610" s="154" t="str">
        <f t="shared" si="31"/>
        <v>1970 12</v>
      </c>
      <c r="F610" s="17">
        <v>3317</v>
      </c>
      <c r="G610" s="14">
        <v>1</v>
      </c>
      <c r="H610" s="17"/>
      <c r="I610" s="17"/>
      <c r="J610" s="17"/>
    </row>
    <row r="611" spans="1:10" x14ac:dyDescent="0.25">
      <c r="A611" s="18">
        <v>1970</v>
      </c>
      <c r="B611" s="18">
        <v>1970</v>
      </c>
      <c r="C611" s="18">
        <v>1</v>
      </c>
      <c r="D611" s="154" t="s">
        <v>618</v>
      </c>
      <c r="E611" s="154" t="str">
        <f t="shared" si="31"/>
        <v>1970 1</v>
      </c>
      <c r="F611" s="17">
        <v>3252</v>
      </c>
      <c r="G611" s="14">
        <v>1</v>
      </c>
      <c r="H611" s="17"/>
    </row>
    <row r="612" spans="1:10" x14ac:dyDescent="0.25">
      <c r="A612" s="18">
        <v>1970</v>
      </c>
      <c r="B612" s="18">
        <v>1970</v>
      </c>
      <c r="C612" s="18">
        <v>2</v>
      </c>
      <c r="D612" s="154" t="s">
        <v>619</v>
      </c>
      <c r="E612" s="154" t="str">
        <f t="shared" si="31"/>
        <v>1970 2</v>
      </c>
      <c r="F612" s="17">
        <v>3431</v>
      </c>
      <c r="G612" s="14">
        <v>1</v>
      </c>
      <c r="H612" s="17"/>
    </row>
    <row r="613" spans="1:10" x14ac:dyDescent="0.25">
      <c r="A613" s="18">
        <v>1970</v>
      </c>
      <c r="B613" s="18">
        <v>1970</v>
      </c>
      <c r="C613" s="18">
        <v>3</v>
      </c>
      <c r="D613" s="154" t="s">
        <v>620</v>
      </c>
      <c r="E613" s="154" t="str">
        <f t="shared" si="31"/>
        <v>1970 3</v>
      </c>
      <c r="F613" s="17">
        <v>4098.263027</v>
      </c>
      <c r="G613" s="14">
        <v>0.70555599999999996</v>
      </c>
      <c r="H613" s="17"/>
    </row>
    <row r="614" spans="1:10" x14ac:dyDescent="0.25">
      <c r="A614" s="18">
        <v>1970</v>
      </c>
      <c r="B614" s="18">
        <v>1970</v>
      </c>
      <c r="C614" s="18">
        <v>4</v>
      </c>
      <c r="D614" s="154" t="s">
        <v>621</v>
      </c>
      <c r="E614" s="154" t="str">
        <f t="shared" si="31"/>
        <v>1970 4</v>
      </c>
      <c r="F614" s="17">
        <v>4335.2319740000003</v>
      </c>
      <c r="G614" s="14">
        <v>0.76693599999999995</v>
      </c>
      <c r="H614" s="17"/>
    </row>
    <row r="615" spans="1:10" x14ac:dyDescent="0.25">
      <c r="A615" s="18">
        <v>1970</v>
      </c>
      <c r="B615" s="18">
        <v>1970</v>
      </c>
      <c r="C615" s="18">
        <v>5</v>
      </c>
      <c r="D615" s="154" t="s">
        <v>622</v>
      </c>
      <c r="E615" s="154" t="str">
        <f t="shared" si="31"/>
        <v>1970 5</v>
      </c>
      <c r="F615" s="17">
        <v>4239.8424489999998</v>
      </c>
      <c r="G615" s="14">
        <v>1</v>
      </c>
      <c r="H615" s="17"/>
    </row>
    <row r="616" spans="1:10" x14ac:dyDescent="0.25">
      <c r="A616" s="18">
        <v>1970</v>
      </c>
      <c r="B616" s="18">
        <v>1970</v>
      </c>
      <c r="C616" s="18">
        <v>6</v>
      </c>
      <c r="D616" s="154" t="s">
        <v>623</v>
      </c>
      <c r="E616" s="154" t="str">
        <f t="shared" si="31"/>
        <v>1970 6</v>
      </c>
      <c r="F616" s="17">
        <v>3867.5701869999998</v>
      </c>
      <c r="G616" s="14">
        <v>1</v>
      </c>
      <c r="H616" s="17"/>
    </row>
    <row r="617" spans="1:10" x14ac:dyDescent="0.25">
      <c r="A617" s="18">
        <v>1970</v>
      </c>
      <c r="B617" s="18">
        <v>1970</v>
      </c>
      <c r="C617" s="18">
        <v>7</v>
      </c>
      <c r="D617" s="154" t="s">
        <v>624</v>
      </c>
      <c r="E617" s="154" t="str">
        <f t="shared" si="31"/>
        <v>1970 7</v>
      </c>
      <c r="F617" s="17">
        <v>3199.5219900000002</v>
      </c>
      <c r="G617" s="14">
        <v>1</v>
      </c>
      <c r="H617" s="17"/>
    </row>
    <row r="618" spans="1:10" x14ac:dyDescent="0.25">
      <c r="A618" s="18">
        <v>1970</v>
      </c>
      <c r="B618" s="18">
        <v>1970</v>
      </c>
      <c r="C618" s="18">
        <v>8</v>
      </c>
      <c r="D618" s="154" t="s">
        <v>625</v>
      </c>
      <c r="E618" s="154" t="str">
        <f t="shared" si="31"/>
        <v>1970 8</v>
      </c>
      <c r="F618" s="17">
        <v>2893.190036</v>
      </c>
      <c r="G618" s="14">
        <v>1</v>
      </c>
      <c r="H618" s="17"/>
    </row>
    <row r="619" spans="1:10" x14ac:dyDescent="0.25">
      <c r="A619" s="18">
        <v>1970</v>
      </c>
      <c r="B619" s="18">
        <v>1970</v>
      </c>
      <c r="C619" s="18">
        <v>9</v>
      </c>
      <c r="D619" s="154" t="s">
        <v>626</v>
      </c>
      <c r="E619" s="154" t="str">
        <f t="shared" si="31"/>
        <v>1970 9</v>
      </c>
      <c r="F619" s="17">
        <v>2345.019659</v>
      </c>
      <c r="G619" s="14">
        <v>1</v>
      </c>
      <c r="H619" s="17"/>
    </row>
    <row r="620" spans="1:10" x14ac:dyDescent="0.25">
      <c r="A620" s="18">
        <v>1971</v>
      </c>
      <c r="B620" s="18">
        <v>1970</v>
      </c>
      <c r="C620" s="18">
        <v>10</v>
      </c>
      <c r="D620" s="154" t="s">
        <v>627</v>
      </c>
      <c r="E620" s="154" t="str">
        <f t="shared" si="31"/>
        <v>1971 10</v>
      </c>
      <c r="F620" s="17">
        <v>2203.0055200000002</v>
      </c>
      <c r="G620" s="14">
        <v>1</v>
      </c>
      <c r="H620" s="17"/>
    </row>
    <row r="621" spans="1:10" x14ac:dyDescent="0.25">
      <c r="A621" s="18">
        <v>1971</v>
      </c>
      <c r="B621" s="18">
        <v>1970</v>
      </c>
      <c r="C621" s="18">
        <v>11</v>
      </c>
      <c r="D621" s="154" t="s">
        <v>628</v>
      </c>
      <c r="E621" s="154" t="str">
        <f t="shared" si="31"/>
        <v>1971 11</v>
      </c>
      <c r="F621" s="17">
        <v>2587.9005480000001</v>
      </c>
      <c r="G621" s="14">
        <v>1</v>
      </c>
      <c r="H621" s="17"/>
    </row>
    <row r="622" spans="1:10" x14ac:dyDescent="0.25">
      <c r="A622" s="18">
        <v>1971</v>
      </c>
      <c r="B622" s="18">
        <v>1970</v>
      </c>
      <c r="C622" s="18">
        <v>12</v>
      </c>
      <c r="D622" s="154" t="s">
        <v>629</v>
      </c>
      <c r="E622" s="154" t="str">
        <f t="shared" si="31"/>
        <v>1971 12</v>
      </c>
      <c r="F622" s="17">
        <v>3319</v>
      </c>
      <c r="G622" s="14">
        <v>1</v>
      </c>
      <c r="H622" s="17"/>
    </row>
    <row r="623" spans="1:10" x14ac:dyDescent="0.25">
      <c r="A623" s="18">
        <v>1971</v>
      </c>
      <c r="B623" s="18">
        <v>1971</v>
      </c>
      <c r="C623" s="18">
        <v>1</v>
      </c>
      <c r="D623" s="154" t="s">
        <v>630</v>
      </c>
      <c r="E623" s="154" t="str">
        <f t="shared" si="31"/>
        <v>1971 1</v>
      </c>
      <c r="F623" s="17">
        <v>3515</v>
      </c>
      <c r="G623" s="14">
        <v>1</v>
      </c>
      <c r="H623" s="17"/>
    </row>
    <row r="624" spans="1:10" x14ac:dyDescent="0.25">
      <c r="A624" s="18">
        <v>1971</v>
      </c>
      <c r="B624" s="18">
        <v>1971</v>
      </c>
      <c r="C624" s="18">
        <v>2</v>
      </c>
      <c r="D624" s="154" t="s">
        <v>631</v>
      </c>
      <c r="E624" s="154" t="str">
        <f t="shared" si="31"/>
        <v>1971 2</v>
      </c>
      <c r="F624" s="17">
        <v>3917.3510489999999</v>
      </c>
      <c r="G624" s="14">
        <v>1</v>
      </c>
      <c r="H624" s="17"/>
    </row>
    <row r="625" spans="1:8" x14ac:dyDescent="0.25">
      <c r="A625" s="18">
        <v>1971</v>
      </c>
      <c r="B625" s="18">
        <v>1971</v>
      </c>
      <c r="C625" s="18">
        <v>3</v>
      </c>
      <c r="D625" s="154" t="s">
        <v>632</v>
      </c>
      <c r="E625" s="154" t="str">
        <f t="shared" si="31"/>
        <v>1971 3</v>
      </c>
      <c r="F625" s="17">
        <v>3873</v>
      </c>
      <c r="G625" s="14">
        <v>0.86052200000000001</v>
      </c>
      <c r="H625" s="17"/>
    </row>
    <row r="626" spans="1:8" x14ac:dyDescent="0.25">
      <c r="A626" s="18">
        <v>1971</v>
      </c>
      <c r="B626" s="18">
        <v>1971</v>
      </c>
      <c r="C626" s="18">
        <v>4</v>
      </c>
      <c r="D626" s="154" t="s">
        <v>633</v>
      </c>
      <c r="E626" s="154" t="str">
        <f t="shared" si="31"/>
        <v>1971 4</v>
      </c>
      <c r="F626" s="17">
        <v>4518.1403879999998</v>
      </c>
      <c r="G626" s="14">
        <v>0.99097800000000003</v>
      </c>
      <c r="H626" s="17"/>
    </row>
    <row r="627" spans="1:8" x14ac:dyDescent="0.25">
      <c r="A627" s="18">
        <v>1971</v>
      </c>
      <c r="B627" s="18">
        <v>1971</v>
      </c>
      <c r="C627" s="18">
        <v>5</v>
      </c>
      <c r="D627" s="154" t="s">
        <v>634</v>
      </c>
      <c r="E627" s="154" t="str">
        <f t="shared" si="31"/>
        <v>1971 5</v>
      </c>
      <c r="F627" s="17">
        <v>4552</v>
      </c>
      <c r="G627" s="14">
        <v>1</v>
      </c>
      <c r="H627" s="17"/>
    </row>
    <row r="628" spans="1:8" x14ac:dyDescent="0.25">
      <c r="A628" s="18">
        <v>1971</v>
      </c>
      <c r="B628" s="18">
        <v>1971</v>
      </c>
      <c r="C628" s="18">
        <v>6</v>
      </c>
      <c r="D628" s="154" t="s">
        <v>635</v>
      </c>
      <c r="E628" s="154" t="str">
        <f t="shared" si="31"/>
        <v>1971 6</v>
      </c>
      <c r="F628" s="17">
        <v>4500</v>
      </c>
      <c r="G628" s="14">
        <v>1</v>
      </c>
      <c r="H628" s="17"/>
    </row>
    <row r="629" spans="1:8" x14ac:dyDescent="0.25">
      <c r="A629" s="18">
        <v>1971</v>
      </c>
      <c r="B629" s="18">
        <v>1971</v>
      </c>
      <c r="C629" s="18">
        <v>7</v>
      </c>
      <c r="D629" s="154" t="s">
        <v>636</v>
      </c>
      <c r="E629" s="154" t="str">
        <f t="shared" si="31"/>
        <v>1971 7</v>
      </c>
      <c r="F629" s="17">
        <v>3998.0039830000001</v>
      </c>
      <c r="G629" s="14">
        <v>1</v>
      </c>
      <c r="H629" s="17"/>
    </row>
    <row r="630" spans="1:8" x14ac:dyDescent="0.25">
      <c r="A630" s="18">
        <v>1971</v>
      </c>
      <c r="B630" s="18">
        <v>1971</v>
      </c>
      <c r="C630" s="18">
        <v>8</v>
      </c>
      <c r="D630" s="154" t="s">
        <v>637</v>
      </c>
      <c r="E630" s="154" t="str">
        <f t="shared" si="31"/>
        <v>1971 8</v>
      </c>
      <c r="F630" s="17">
        <v>3700</v>
      </c>
      <c r="G630" s="14">
        <v>1</v>
      </c>
      <c r="H630" s="17"/>
    </row>
    <row r="631" spans="1:8" x14ac:dyDescent="0.25">
      <c r="A631" s="18">
        <v>1971</v>
      </c>
      <c r="B631" s="18">
        <v>1971</v>
      </c>
      <c r="C631" s="18">
        <v>9</v>
      </c>
      <c r="D631" s="154" t="s">
        <v>638</v>
      </c>
      <c r="E631" s="154" t="str">
        <f t="shared" si="31"/>
        <v>1971 9</v>
      </c>
      <c r="F631" s="17">
        <v>3233.5739720000001</v>
      </c>
      <c r="G631" s="14">
        <v>1</v>
      </c>
      <c r="H631" s="17"/>
    </row>
    <row r="632" spans="1:8" x14ac:dyDescent="0.25">
      <c r="A632" s="18">
        <v>1972</v>
      </c>
      <c r="B632" s="18">
        <v>1971</v>
      </c>
      <c r="C632" s="18">
        <v>10</v>
      </c>
      <c r="D632" s="154" t="s">
        <v>639</v>
      </c>
      <c r="E632" s="154" t="str">
        <f t="shared" si="31"/>
        <v>1972 10</v>
      </c>
      <c r="F632" s="17">
        <v>3200</v>
      </c>
      <c r="G632" s="14">
        <v>1</v>
      </c>
      <c r="H632" s="17"/>
    </row>
    <row r="633" spans="1:8" x14ac:dyDescent="0.25">
      <c r="A633" s="18">
        <v>1972</v>
      </c>
      <c r="B633" s="18">
        <v>1971</v>
      </c>
      <c r="C633" s="18">
        <v>11</v>
      </c>
      <c r="D633" s="154" t="s">
        <v>640</v>
      </c>
      <c r="E633" s="154" t="str">
        <f t="shared" si="31"/>
        <v>1972 11</v>
      </c>
      <c r="F633" s="17">
        <v>2798.2955229999998</v>
      </c>
      <c r="G633" s="14">
        <v>1</v>
      </c>
      <c r="H633" s="17"/>
    </row>
    <row r="634" spans="1:8" x14ac:dyDescent="0.25">
      <c r="A634" s="18">
        <v>1972</v>
      </c>
      <c r="B634" s="18">
        <v>1971</v>
      </c>
      <c r="C634" s="18">
        <v>12</v>
      </c>
      <c r="D634" s="154" t="s">
        <v>641</v>
      </c>
      <c r="E634" s="154" t="str">
        <f t="shared" si="31"/>
        <v>1972 12</v>
      </c>
      <c r="F634" s="17">
        <v>2988.0596209999999</v>
      </c>
      <c r="G634" s="14">
        <v>1</v>
      </c>
      <c r="H634" s="17"/>
    </row>
    <row r="635" spans="1:8" x14ac:dyDescent="0.25">
      <c r="A635" s="18">
        <v>1972</v>
      </c>
      <c r="B635" s="18">
        <v>1972</v>
      </c>
      <c r="C635" s="18">
        <v>1</v>
      </c>
      <c r="D635" s="154" t="s">
        <v>642</v>
      </c>
      <c r="E635" s="154" t="str">
        <f t="shared" si="31"/>
        <v>1972 1</v>
      </c>
      <c r="F635" s="17">
        <v>3400.8738629999998</v>
      </c>
      <c r="G635" s="14">
        <v>1</v>
      </c>
      <c r="H635" s="17"/>
    </row>
    <row r="636" spans="1:8" x14ac:dyDescent="0.25">
      <c r="A636" s="18">
        <v>1972</v>
      </c>
      <c r="B636" s="18">
        <v>1972</v>
      </c>
      <c r="C636" s="18">
        <v>2</v>
      </c>
      <c r="D636" s="154" t="s">
        <v>643</v>
      </c>
      <c r="E636" s="154" t="str">
        <f t="shared" si="31"/>
        <v>1972 2</v>
      </c>
      <c r="F636" s="17">
        <v>3783.7683849999999</v>
      </c>
      <c r="G636" s="14">
        <v>1</v>
      </c>
      <c r="H636" s="17"/>
    </row>
    <row r="637" spans="1:8" x14ac:dyDescent="0.25">
      <c r="A637" s="18">
        <v>1972</v>
      </c>
      <c r="B637" s="18">
        <v>1972</v>
      </c>
      <c r="C637" s="18">
        <v>3</v>
      </c>
      <c r="D637" s="154" t="s">
        <v>644</v>
      </c>
      <c r="E637" s="154" t="str">
        <f t="shared" si="31"/>
        <v>1972 3</v>
      </c>
      <c r="F637" s="17">
        <v>4249</v>
      </c>
      <c r="G637" s="14">
        <v>0.64622999999999997</v>
      </c>
      <c r="H637" s="17"/>
    </row>
    <row r="638" spans="1:8" x14ac:dyDescent="0.25">
      <c r="A638" s="18">
        <v>1972</v>
      </c>
      <c r="B638" s="18">
        <v>1972</v>
      </c>
      <c r="C638" s="18">
        <v>4</v>
      </c>
      <c r="D638" s="154" t="s">
        <v>645</v>
      </c>
      <c r="E638" s="154" t="str">
        <f t="shared" si="31"/>
        <v>1972 4</v>
      </c>
      <c r="F638" s="17">
        <v>4552</v>
      </c>
      <c r="G638" s="14">
        <v>0.64622999999999997</v>
      </c>
      <c r="H638" s="17"/>
    </row>
    <row r="639" spans="1:8" x14ac:dyDescent="0.25">
      <c r="A639" s="18">
        <v>1972</v>
      </c>
      <c r="B639" s="18">
        <v>1972</v>
      </c>
      <c r="C639" s="18">
        <v>5</v>
      </c>
      <c r="D639" s="154" t="s">
        <v>646</v>
      </c>
      <c r="E639" s="154" t="str">
        <f t="shared" si="31"/>
        <v>1972 5</v>
      </c>
      <c r="F639" s="17">
        <v>4468.7153280000002</v>
      </c>
      <c r="G639" s="14">
        <v>0.77547600000000005</v>
      </c>
      <c r="H639" s="17"/>
    </row>
    <row r="640" spans="1:8" x14ac:dyDescent="0.25">
      <c r="A640" s="18">
        <v>1972</v>
      </c>
      <c r="B640" s="18">
        <v>1972</v>
      </c>
      <c r="C640" s="18">
        <v>6</v>
      </c>
      <c r="D640" s="154" t="s">
        <v>647</v>
      </c>
      <c r="E640" s="154" t="str">
        <f t="shared" si="31"/>
        <v>1972 6</v>
      </c>
      <c r="F640" s="17">
        <v>3951.371099</v>
      </c>
      <c r="G640" s="14">
        <v>0.77547600000000005</v>
      </c>
      <c r="H640" s="17"/>
    </row>
    <row r="641" spans="1:8" x14ac:dyDescent="0.25">
      <c r="A641" s="18">
        <v>1972</v>
      </c>
      <c r="B641" s="18">
        <v>1972</v>
      </c>
      <c r="C641" s="18">
        <v>7</v>
      </c>
      <c r="D641" s="154" t="s">
        <v>648</v>
      </c>
      <c r="E641" s="154" t="str">
        <f t="shared" si="31"/>
        <v>1972 7</v>
      </c>
      <c r="F641" s="17">
        <v>3275.9850620000002</v>
      </c>
      <c r="G641" s="14">
        <v>0.77547600000000005</v>
      </c>
      <c r="H641" s="17"/>
    </row>
    <row r="642" spans="1:8" x14ac:dyDescent="0.25">
      <c r="A642" s="18">
        <v>1972</v>
      </c>
      <c r="B642" s="18">
        <v>1972</v>
      </c>
      <c r="C642" s="18">
        <v>8</v>
      </c>
      <c r="D642" s="154" t="s">
        <v>649</v>
      </c>
      <c r="E642" s="154" t="str">
        <f t="shared" si="31"/>
        <v>1972 8</v>
      </c>
      <c r="F642" s="17">
        <v>3000.2367610000001</v>
      </c>
      <c r="G642" s="14">
        <v>0.77547600000000005</v>
      </c>
      <c r="H642" s="17"/>
    </row>
    <row r="643" spans="1:8" x14ac:dyDescent="0.25">
      <c r="A643" s="18">
        <v>1972</v>
      </c>
      <c r="B643" s="18">
        <v>1972</v>
      </c>
      <c r="C643" s="18">
        <v>9</v>
      </c>
      <c r="D643" s="154" t="s">
        <v>650</v>
      </c>
      <c r="E643" s="154" t="str">
        <f t="shared" si="31"/>
        <v>1972 9</v>
      </c>
      <c r="F643" s="17">
        <v>2918.1401919999998</v>
      </c>
      <c r="G643" s="14">
        <v>0.77547600000000005</v>
      </c>
      <c r="H643" s="17"/>
    </row>
    <row r="644" spans="1:8" x14ac:dyDescent="0.25">
      <c r="A644" s="18">
        <v>1973</v>
      </c>
      <c r="B644" s="18">
        <v>1972</v>
      </c>
      <c r="C644" s="18">
        <v>10</v>
      </c>
      <c r="D644" s="154" t="s">
        <v>651</v>
      </c>
      <c r="E644" s="154" t="str">
        <f t="shared" si="31"/>
        <v>1973 10</v>
      </c>
      <c r="F644" s="17">
        <v>3022.4900539999999</v>
      </c>
      <c r="G644" s="14">
        <v>0.77547600000000005</v>
      </c>
      <c r="H644" s="17"/>
    </row>
    <row r="645" spans="1:8" x14ac:dyDescent="0.25">
      <c r="A645" s="18">
        <v>1973</v>
      </c>
      <c r="B645" s="18">
        <v>1972</v>
      </c>
      <c r="C645" s="18">
        <v>11</v>
      </c>
      <c r="D645" s="154" t="s">
        <v>652</v>
      </c>
      <c r="E645" s="154" t="str">
        <f t="shared" si="31"/>
        <v>1973 11</v>
      </c>
      <c r="F645" s="17">
        <v>3252</v>
      </c>
      <c r="G645" s="14">
        <v>0.77547600000000005</v>
      </c>
      <c r="H645" s="17"/>
    </row>
    <row r="646" spans="1:8" x14ac:dyDescent="0.25">
      <c r="A646" s="18">
        <v>1973</v>
      </c>
      <c r="B646" s="18">
        <v>1972</v>
      </c>
      <c r="C646" s="18">
        <v>12</v>
      </c>
      <c r="D646" s="154" t="s">
        <v>653</v>
      </c>
      <c r="E646" s="154" t="str">
        <f t="shared" si="31"/>
        <v>1973 12</v>
      </c>
      <c r="F646" s="17">
        <v>3346</v>
      </c>
      <c r="G646" s="14">
        <v>0.77547600000000005</v>
      </c>
      <c r="H646" s="17"/>
    </row>
    <row r="647" spans="1:8" x14ac:dyDescent="0.25">
      <c r="A647" s="18">
        <v>1973</v>
      </c>
      <c r="B647" s="18">
        <v>1973</v>
      </c>
      <c r="C647" s="18">
        <v>1</v>
      </c>
      <c r="D647" s="154" t="s">
        <v>654</v>
      </c>
      <c r="E647" s="154" t="str">
        <f t="shared" si="31"/>
        <v>1973 1</v>
      </c>
      <c r="F647" s="17">
        <v>3552</v>
      </c>
      <c r="G647" s="14">
        <v>0.77547600000000005</v>
      </c>
      <c r="H647" s="17"/>
    </row>
    <row r="648" spans="1:8" x14ac:dyDescent="0.25">
      <c r="A648" s="18">
        <v>1973</v>
      </c>
      <c r="B648" s="18">
        <v>1973</v>
      </c>
      <c r="C648" s="18">
        <v>2</v>
      </c>
      <c r="D648" s="154" t="s">
        <v>655</v>
      </c>
      <c r="E648" s="154" t="str">
        <f t="shared" si="31"/>
        <v>1973 2</v>
      </c>
      <c r="F648" s="17">
        <v>3636</v>
      </c>
      <c r="G648" s="14">
        <v>0.77547600000000005</v>
      </c>
      <c r="H648" s="17"/>
    </row>
    <row r="649" spans="1:8" x14ac:dyDescent="0.25">
      <c r="A649" s="18">
        <v>1973</v>
      </c>
      <c r="B649" s="18">
        <v>1973</v>
      </c>
      <c r="C649" s="18">
        <v>3</v>
      </c>
      <c r="D649" s="154" t="s">
        <v>656</v>
      </c>
      <c r="E649" s="154" t="str">
        <f t="shared" si="31"/>
        <v>1973 3</v>
      </c>
      <c r="F649" s="17">
        <v>4162</v>
      </c>
      <c r="G649" s="14">
        <v>0.92777600000000005</v>
      </c>
      <c r="H649" s="17"/>
    </row>
    <row r="650" spans="1:8" x14ac:dyDescent="0.25">
      <c r="A650" s="18">
        <v>1973</v>
      </c>
      <c r="B650" s="18">
        <v>1973</v>
      </c>
      <c r="C650" s="18">
        <v>4</v>
      </c>
      <c r="D650" s="154" t="s">
        <v>657</v>
      </c>
      <c r="E650" s="154" t="str">
        <f t="shared" si="31"/>
        <v>1973 4</v>
      </c>
      <c r="F650" s="17">
        <v>4516.005107</v>
      </c>
      <c r="G650" s="14">
        <v>1</v>
      </c>
      <c r="H650" s="17"/>
    </row>
    <row r="651" spans="1:8" x14ac:dyDescent="0.25">
      <c r="A651" s="18">
        <v>1973</v>
      </c>
      <c r="B651" s="18">
        <v>1973</v>
      </c>
      <c r="C651" s="18">
        <v>5</v>
      </c>
      <c r="D651" s="154" t="s">
        <v>658</v>
      </c>
      <c r="E651" s="154" t="str">
        <f t="shared" si="31"/>
        <v>1973 5</v>
      </c>
      <c r="F651" s="17">
        <v>4552</v>
      </c>
      <c r="G651" s="14">
        <v>1</v>
      </c>
      <c r="H651" s="17"/>
    </row>
    <row r="652" spans="1:8" x14ac:dyDescent="0.25">
      <c r="A652" s="18">
        <v>1973</v>
      </c>
      <c r="B652" s="18">
        <v>1973</v>
      </c>
      <c r="C652" s="18">
        <v>6</v>
      </c>
      <c r="D652" s="154" t="s">
        <v>659</v>
      </c>
      <c r="E652" s="154" t="str">
        <f t="shared" si="31"/>
        <v>1973 6</v>
      </c>
      <c r="F652" s="17">
        <v>4109.9458999999997</v>
      </c>
      <c r="G652" s="14">
        <v>1</v>
      </c>
      <c r="H652" s="17"/>
    </row>
    <row r="653" spans="1:8" x14ac:dyDescent="0.25">
      <c r="A653" s="18">
        <v>1973</v>
      </c>
      <c r="B653" s="18">
        <v>1973</v>
      </c>
      <c r="C653" s="18">
        <v>7</v>
      </c>
      <c r="D653" s="154" t="s">
        <v>660</v>
      </c>
      <c r="E653" s="154" t="str">
        <f t="shared" si="31"/>
        <v>1973 7</v>
      </c>
      <c r="F653" s="17">
        <v>3456.6304789999999</v>
      </c>
      <c r="G653" s="14">
        <v>1</v>
      </c>
      <c r="H653" s="17"/>
    </row>
    <row r="654" spans="1:8" x14ac:dyDescent="0.25">
      <c r="A654" s="18">
        <v>1973</v>
      </c>
      <c r="B654" s="18">
        <v>1973</v>
      </c>
      <c r="C654" s="18">
        <v>8</v>
      </c>
      <c r="D654" s="154" t="s">
        <v>661</v>
      </c>
      <c r="E654" s="154" t="str">
        <f t="shared" si="31"/>
        <v>1973 8</v>
      </c>
      <c r="F654" s="17">
        <v>3242.568264</v>
      </c>
      <c r="G654" s="14">
        <v>1</v>
      </c>
      <c r="H654" s="17"/>
    </row>
    <row r="655" spans="1:8" x14ac:dyDescent="0.25">
      <c r="A655" s="18">
        <v>1973</v>
      </c>
      <c r="B655" s="18">
        <v>1973</v>
      </c>
      <c r="C655" s="18">
        <v>9</v>
      </c>
      <c r="D655" s="154" t="s">
        <v>662</v>
      </c>
      <c r="E655" s="154" t="str">
        <f t="shared" si="31"/>
        <v>1973 9</v>
      </c>
      <c r="F655" s="17">
        <v>3040.2645990000001</v>
      </c>
      <c r="G655" s="14">
        <v>1</v>
      </c>
      <c r="H655" s="17"/>
    </row>
    <row r="656" spans="1:8" x14ac:dyDescent="0.25">
      <c r="A656" s="18">
        <v>1974</v>
      </c>
      <c r="B656" s="18">
        <v>1973</v>
      </c>
      <c r="C656" s="18">
        <v>10</v>
      </c>
      <c r="D656" s="154" t="s">
        <v>663</v>
      </c>
      <c r="E656" s="154" t="str">
        <f t="shared" si="31"/>
        <v>1974 10</v>
      </c>
      <c r="F656" s="17">
        <v>3121.5661439999999</v>
      </c>
      <c r="G656" s="14">
        <v>1</v>
      </c>
      <c r="H656" s="17"/>
    </row>
    <row r="657" spans="1:8" x14ac:dyDescent="0.25">
      <c r="A657" s="18">
        <v>1974</v>
      </c>
      <c r="B657" s="18">
        <v>1973</v>
      </c>
      <c r="C657" s="18">
        <v>11</v>
      </c>
      <c r="D657" s="154" t="s">
        <v>664</v>
      </c>
      <c r="E657" s="154" t="str">
        <f t="shared" si="31"/>
        <v>1974 11</v>
      </c>
      <c r="F657" s="17">
        <v>3252</v>
      </c>
      <c r="G657" s="14">
        <v>1</v>
      </c>
      <c r="H657" s="17"/>
    </row>
    <row r="658" spans="1:8" x14ac:dyDescent="0.25">
      <c r="A658" s="18">
        <v>1974</v>
      </c>
      <c r="B658" s="18">
        <v>1973</v>
      </c>
      <c r="C658" s="18">
        <v>12</v>
      </c>
      <c r="D658" s="154" t="s">
        <v>665</v>
      </c>
      <c r="E658" s="154" t="str">
        <f t="shared" si="31"/>
        <v>1974 12</v>
      </c>
      <c r="F658" s="17">
        <v>3267</v>
      </c>
      <c r="G658" s="14">
        <v>1</v>
      </c>
      <c r="H658" s="17"/>
    </row>
    <row r="659" spans="1:8" x14ac:dyDescent="0.25">
      <c r="A659" s="18">
        <v>1974</v>
      </c>
      <c r="B659" s="18">
        <v>1974</v>
      </c>
      <c r="C659" s="18">
        <v>1</v>
      </c>
      <c r="D659" s="154" t="s">
        <v>666</v>
      </c>
      <c r="E659" s="154" t="str">
        <f t="shared" si="31"/>
        <v>1974 1</v>
      </c>
      <c r="F659" s="17">
        <v>3252</v>
      </c>
      <c r="G659" s="14">
        <v>1</v>
      </c>
      <c r="H659" s="17"/>
    </row>
    <row r="660" spans="1:8" x14ac:dyDescent="0.25">
      <c r="A660" s="18">
        <v>1974</v>
      </c>
      <c r="B660" s="18">
        <v>1974</v>
      </c>
      <c r="C660" s="18">
        <v>2</v>
      </c>
      <c r="D660" s="154" t="s">
        <v>667</v>
      </c>
      <c r="E660" s="154" t="str">
        <f t="shared" si="31"/>
        <v>1974 2</v>
      </c>
      <c r="F660" s="17">
        <v>3694</v>
      </c>
      <c r="G660" s="14">
        <v>1</v>
      </c>
      <c r="H660" s="17"/>
    </row>
    <row r="661" spans="1:8" x14ac:dyDescent="0.25">
      <c r="A661" s="18">
        <v>1974</v>
      </c>
      <c r="B661" s="18">
        <v>1974</v>
      </c>
      <c r="C661" s="18">
        <v>3</v>
      </c>
      <c r="D661" s="154" t="s">
        <v>668</v>
      </c>
      <c r="E661" s="154" t="str">
        <f t="shared" si="31"/>
        <v>1974 3</v>
      </c>
      <c r="F661" s="17">
        <v>3416</v>
      </c>
      <c r="G661" s="14">
        <v>1</v>
      </c>
      <c r="H661" s="17"/>
    </row>
    <row r="662" spans="1:8" x14ac:dyDescent="0.25">
      <c r="A662" s="18">
        <v>1974</v>
      </c>
      <c r="B662" s="18">
        <v>1974</v>
      </c>
      <c r="C662" s="18">
        <v>4</v>
      </c>
      <c r="D662" s="154" t="s">
        <v>669</v>
      </c>
      <c r="E662" s="154" t="str">
        <f t="shared" si="31"/>
        <v>1974 4</v>
      </c>
      <c r="F662" s="17">
        <v>4289</v>
      </c>
      <c r="G662" s="14">
        <v>1</v>
      </c>
      <c r="H662" s="17"/>
    </row>
    <row r="663" spans="1:8" x14ac:dyDescent="0.25">
      <c r="A663" s="18">
        <v>1974</v>
      </c>
      <c r="B663" s="18">
        <v>1974</v>
      </c>
      <c r="C663" s="18">
        <v>5</v>
      </c>
      <c r="D663" s="154" t="s">
        <v>670</v>
      </c>
      <c r="E663" s="154" t="str">
        <f t="shared" si="31"/>
        <v>1974 5</v>
      </c>
      <c r="F663" s="17">
        <v>4552</v>
      </c>
      <c r="G663" s="14">
        <v>1</v>
      </c>
      <c r="H663" s="17"/>
    </row>
    <row r="664" spans="1:8" x14ac:dyDescent="0.25">
      <c r="A664" s="18">
        <v>1974</v>
      </c>
      <c r="B664" s="18">
        <v>1974</v>
      </c>
      <c r="C664" s="18">
        <v>6</v>
      </c>
      <c r="D664" s="154" t="s">
        <v>671</v>
      </c>
      <c r="E664" s="154" t="str">
        <f t="shared" si="31"/>
        <v>1974 6</v>
      </c>
      <c r="F664" s="17">
        <v>4472.1700940000001</v>
      </c>
      <c r="G664" s="14">
        <v>1</v>
      </c>
      <c r="H664" s="17"/>
    </row>
    <row r="665" spans="1:8" x14ac:dyDescent="0.25">
      <c r="A665" s="18">
        <v>1974</v>
      </c>
      <c r="B665" s="18">
        <v>1974</v>
      </c>
      <c r="C665" s="18">
        <v>7</v>
      </c>
      <c r="D665" s="154" t="s">
        <v>672</v>
      </c>
      <c r="E665" s="154" t="str">
        <f t="shared" si="31"/>
        <v>1974 7</v>
      </c>
      <c r="F665" s="17">
        <v>4150</v>
      </c>
      <c r="G665" s="14">
        <v>1</v>
      </c>
      <c r="H665" s="17"/>
    </row>
    <row r="666" spans="1:8" x14ac:dyDescent="0.25">
      <c r="A666" s="18">
        <v>1974</v>
      </c>
      <c r="B666" s="18">
        <v>1974</v>
      </c>
      <c r="C666" s="18">
        <v>8</v>
      </c>
      <c r="D666" s="154" t="s">
        <v>673</v>
      </c>
      <c r="E666" s="154" t="str">
        <f t="shared" si="31"/>
        <v>1974 8</v>
      </c>
      <c r="F666" s="17">
        <v>3700</v>
      </c>
      <c r="G666" s="14">
        <v>1</v>
      </c>
      <c r="H666" s="17"/>
    </row>
    <row r="667" spans="1:8" x14ac:dyDescent="0.25">
      <c r="A667" s="18">
        <v>1974</v>
      </c>
      <c r="B667" s="18">
        <v>1974</v>
      </c>
      <c r="C667" s="18">
        <v>9</v>
      </c>
      <c r="D667" s="154" t="s">
        <v>674</v>
      </c>
      <c r="E667" s="154" t="str">
        <f t="shared" si="31"/>
        <v>1974 9</v>
      </c>
      <c r="F667" s="17">
        <v>3321.6304289999998</v>
      </c>
      <c r="G667" s="14">
        <v>1</v>
      </c>
      <c r="H667" s="17"/>
    </row>
    <row r="668" spans="1:8" x14ac:dyDescent="0.25">
      <c r="A668" s="18">
        <v>1975</v>
      </c>
      <c r="B668" s="18">
        <v>1974</v>
      </c>
      <c r="C668" s="18">
        <v>10</v>
      </c>
      <c r="D668" s="154" t="s">
        <v>675</v>
      </c>
      <c r="E668" s="154" t="str">
        <f t="shared" si="31"/>
        <v>1975 10</v>
      </c>
      <c r="F668" s="17">
        <v>3220.5449090000002</v>
      </c>
      <c r="G668" s="14">
        <v>1</v>
      </c>
      <c r="H668" s="17"/>
    </row>
    <row r="669" spans="1:8" x14ac:dyDescent="0.25">
      <c r="A669" s="18">
        <v>1975</v>
      </c>
      <c r="B669" s="18">
        <v>1974</v>
      </c>
      <c r="C669" s="18">
        <v>11</v>
      </c>
      <c r="D669" s="154" t="s">
        <v>676</v>
      </c>
      <c r="E669" s="154" t="str">
        <f t="shared" si="31"/>
        <v>1975 11</v>
      </c>
      <c r="F669" s="17">
        <v>2803.4148009999999</v>
      </c>
      <c r="G669" s="14">
        <v>1</v>
      </c>
      <c r="H669" s="17"/>
    </row>
    <row r="670" spans="1:8" x14ac:dyDescent="0.25">
      <c r="A670" s="18">
        <v>1975</v>
      </c>
      <c r="B670" s="18">
        <v>1974</v>
      </c>
      <c r="C670" s="18">
        <v>12</v>
      </c>
      <c r="D670" s="154" t="s">
        <v>677</v>
      </c>
      <c r="E670" s="154" t="str">
        <f t="shared" si="31"/>
        <v>1975 12</v>
      </c>
      <c r="F670" s="17">
        <v>2978.0793079999999</v>
      </c>
      <c r="G670" s="14">
        <v>1</v>
      </c>
      <c r="H670" s="17"/>
    </row>
    <row r="671" spans="1:8" x14ac:dyDescent="0.25">
      <c r="A671" s="18">
        <v>1975</v>
      </c>
      <c r="B671" s="18">
        <v>1975</v>
      </c>
      <c r="C671" s="18">
        <v>1</v>
      </c>
      <c r="D671" s="154" t="s">
        <v>678</v>
      </c>
      <c r="E671" s="154" t="str">
        <f t="shared" si="31"/>
        <v>1975 1</v>
      </c>
      <c r="F671" s="17">
        <v>3135.2795379999998</v>
      </c>
      <c r="G671" s="14">
        <v>1</v>
      </c>
      <c r="H671" s="17"/>
    </row>
    <row r="672" spans="1:8" x14ac:dyDescent="0.25">
      <c r="A672" s="18">
        <v>1975</v>
      </c>
      <c r="B672" s="18">
        <v>1975</v>
      </c>
      <c r="C672" s="18">
        <v>2</v>
      </c>
      <c r="D672" s="154" t="s">
        <v>679</v>
      </c>
      <c r="E672" s="154" t="str">
        <f t="shared" si="31"/>
        <v>1975 2</v>
      </c>
      <c r="F672" s="17">
        <v>3853.886027</v>
      </c>
      <c r="G672" s="14">
        <v>1</v>
      </c>
      <c r="H672" s="17"/>
    </row>
    <row r="673" spans="1:8" x14ac:dyDescent="0.25">
      <c r="A673" s="18">
        <v>1975</v>
      </c>
      <c r="B673" s="18">
        <v>1975</v>
      </c>
      <c r="C673" s="18">
        <v>3</v>
      </c>
      <c r="D673" s="154" t="s">
        <v>680</v>
      </c>
      <c r="E673" s="154" t="str">
        <f t="shared" ref="E673:E736" si="32">CONCATENATE(A673," ",C673)</f>
        <v>1975 3</v>
      </c>
      <c r="F673" s="17">
        <v>3756</v>
      </c>
      <c r="G673" s="14">
        <v>0.95320499999999997</v>
      </c>
      <c r="H673" s="17"/>
    </row>
    <row r="674" spans="1:8" x14ac:dyDescent="0.25">
      <c r="A674" s="18">
        <v>1975</v>
      </c>
      <c r="B674" s="18">
        <v>1975</v>
      </c>
      <c r="C674" s="18">
        <v>4</v>
      </c>
      <c r="D674" s="154" t="s">
        <v>681</v>
      </c>
      <c r="E674" s="154" t="str">
        <f t="shared" si="32"/>
        <v>1975 4</v>
      </c>
      <c r="F674" s="17">
        <v>4415.8293139999996</v>
      </c>
      <c r="G674" s="14">
        <v>1</v>
      </c>
      <c r="H674" s="17"/>
    </row>
    <row r="675" spans="1:8" x14ac:dyDescent="0.25">
      <c r="A675" s="18">
        <v>1975</v>
      </c>
      <c r="B675" s="18">
        <v>1975</v>
      </c>
      <c r="C675" s="18">
        <v>5</v>
      </c>
      <c r="D675" s="154" t="s">
        <v>682</v>
      </c>
      <c r="E675" s="154" t="str">
        <f t="shared" si="32"/>
        <v>1975 5</v>
      </c>
      <c r="F675" s="17">
        <v>4552</v>
      </c>
      <c r="G675" s="14">
        <v>1</v>
      </c>
      <c r="H675" s="17"/>
    </row>
    <row r="676" spans="1:8" x14ac:dyDescent="0.25">
      <c r="A676" s="18">
        <v>1975</v>
      </c>
      <c r="B676" s="18">
        <v>1975</v>
      </c>
      <c r="C676" s="18">
        <v>6</v>
      </c>
      <c r="D676" s="154" t="s">
        <v>683</v>
      </c>
      <c r="E676" s="154" t="str">
        <f t="shared" si="32"/>
        <v>1975 6</v>
      </c>
      <c r="F676" s="17">
        <v>4468.1160579999996</v>
      </c>
      <c r="G676" s="14">
        <v>1</v>
      </c>
      <c r="H676" s="17"/>
    </row>
    <row r="677" spans="1:8" x14ac:dyDescent="0.25">
      <c r="A677" s="18">
        <v>1975</v>
      </c>
      <c r="B677" s="18">
        <v>1975</v>
      </c>
      <c r="C677" s="18">
        <v>7</v>
      </c>
      <c r="D677" s="154" t="s">
        <v>684</v>
      </c>
      <c r="E677" s="154" t="str">
        <f t="shared" si="32"/>
        <v>1975 7</v>
      </c>
      <c r="F677" s="17">
        <v>4150</v>
      </c>
      <c r="G677" s="14">
        <v>1</v>
      </c>
      <c r="H677" s="17"/>
    </row>
    <row r="678" spans="1:8" x14ac:dyDescent="0.25">
      <c r="A678" s="18">
        <v>1975</v>
      </c>
      <c r="B678" s="18">
        <v>1975</v>
      </c>
      <c r="C678" s="18">
        <v>8</v>
      </c>
      <c r="D678" s="154" t="s">
        <v>685</v>
      </c>
      <c r="E678" s="154" t="str">
        <f t="shared" si="32"/>
        <v>1975 8</v>
      </c>
      <c r="F678" s="17">
        <v>3700</v>
      </c>
      <c r="G678" s="14">
        <v>1</v>
      </c>
      <c r="H678" s="17"/>
    </row>
    <row r="679" spans="1:8" x14ac:dyDescent="0.25">
      <c r="A679" s="18">
        <v>1975</v>
      </c>
      <c r="B679" s="18">
        <v>1975</v>
      </c>
      <c r="C679" s="18">
        <v>9</v>
      </c>
      <c r="D679" s="154" t="s">
        <v>686</v>
      </c>
      <c r="E679" s="154" t="str">
        <f t="shared" si="32"/>
        <v>1975 9</v>
      </c>
      <c r="F679" s="17">
        <v>3183.9805390000001</v>
      </c>
      <c r="G679" s="14">
        <v>1</v>
      </c>
      <c r="H679" s="17"/>
    </row>
    <row r="680" spans="1:8" x14ac:dyDescent="0.25">
      <c r="A680" s="18">
        <v>1976</v>
      </c>
      <c r="B680" s="18">
        <v>1975</v>
      </c>
      <c r="C680" s="18">
        <v>10</v>
      </c>
      <c r="D680" s="154" t="s">
        <v>687</v>
      </c>
      <c r="E680" s="154" t="str">
        <f t="shared" si="32"/>
        <v>1976 10</v>
      </c>
      <c r="F680" s="17">
        <v>3237.3311629999998</v>
      </c>
      <c r="G680" s="14">
        <v>1</v>
      </c>
      <c r="H680" s="17"/>
    </row>
    <row r="681" spans="1:8" x14ac:dyDescent="0.25">
      <c r="A681" s="18">
        <v>1976</v>
      </c>
      <c r="B681" s="18">
        <v>1975</v>
      </c>
      <c r="C681" s="18">
        <v>11</v>
      </c>
      <c r="D681" s="154" t="s">
        <v>688</v>
      </c>
      <c r="E681" s="154" t="str">
        <f t="shared" si="32"/>
        <v>1976 11</v>
      </c>
      <c r="F681" s="17">
        <v>3094.4118229999999</v>
      </c>
      <c r="G681" s="14">
        <v>1</v>
      </c>
      <c r="H681" s="17"/>
    </row>
    <row r="682" spans="1:8" x14ac:dyDescent="0.25">
      <c r="A682" s="18">
        <v>1976</v>
      </c>
      <c r="B682" s="18">
        <v>1975</v>
      </c>
      <c r="C682" s="18">
        <v>12</v>
      </c>
      <c r="D682" s="154" t="s">
        <v>689</v>
      </c>
      <c r="E682" s="154" t="str">
        <f t="shared" si="32"/>
        <v>1976 12</v>
      </c>
      <c r="F682" s="17">
        <v>3219.2222179999999</v>
      </c>
      <c r="G682" s="14">
        <v>1</v>
      </c>
      <c r="H682" s="17"/>
    </row>
    <row r="683" spans="1:8" x14ac:dyDescent="0.25">
      <c r="A683" s="18">
        <v>1976</v>
      </c>
      <c r="B683" s="18">
        <v>1976</v>
      </c>
      <c r="C683" s="18">
        <v>1</v>
      </c>
      <c r="D683" s="154" t="s">
        <v>690</v>
      </c>
      <c r="E683" s="154" t="str">
        <f t="shared" si="32"/>
        <v>1976 1</v>
      </c>
      <c r="F683" s="17">
        <v>3490.6344519999998</v>
      </c>
      <c r="G683" s="14">
        <v>1</v>
      </c>
      <c r="H683" s="17"/>
    </row>
    <row r="684" spans="1:8" x14ac:dyDescent="0.25">
      <c r="A684" s="18">
        <v>1976</v>
      </c>
      <c r="B684" s="18">
        <v>1976</v>
      </c>
      <c r="C684" s="18">
        <v>2</v>
      </c>
      <c r="D684" s="154" t="s">
        <v>691</v>
      </c>
      <c r="E684" s="154" t="str">
        <f t="shared" si="32"/>
        <v>1976 2</v>
      </c>
      <c r="F684" s="17">
        <v>3641.581639</v>
      </c>
      <c r="G684" s="14">
        <v>1</v>
      </c>
      <c r="H684" s="17"/>
    </row>
    <row r="685" spans="1:8" x14ac:dyDescent="0.25">
      <c r="A685" s="18">
        <v>1976</v>
      </c>
      <c r="B685" s="18">
        <v>1976</v>
      </c>
      <c r="C685" s="18">
        <v>3</v>
      </c>
      <c r="D685" s="154" t="s">
        <v>692</v>
      </c>
      <c r="E685" s="154" t="str">
        <f t="shared" si="32"/>
        <v>1976 3</v>
      </c>
      <c r="F685" s="17">
        <v>3873.850297</v>
      </c>
      <c r="G685" s="14">
        <v>0.322492</v>
      </c>
      <c r="H685" s="17"/>
    </row>
    <row r="686" spans="1:8" x14ac:dyDescent="0.25">
      <c r="A686" s="18">
        <v>1976</v>
      </c>
      <c r="B686" s="18">
        <v>1976</v>
      </c>
      <c r="C686" s="18">
        <v>4</v>
      </c>
      <c r="D686" s="154" t="s">
        <v>693</v>
      </c>
      <c r="E686" s="154" t="str">
        <f t="shared" si="32"/>
        <v>1976 4</v>
      </c>
      <c r="F686" s="17">
        <v>4064.449572</v>
      </c>
      <c r="G686" s="14">
        <v>0.322492</v>
      </c>
      <c r="H686" s="17"/>
    </row>
    <row r="687" spans="1:8" x14ac:dyDescent="0.25">
      <c r="A687" s="18">
        <v>1976</v>
      </c>
      <c r="B687" s="18">
        <v>1976</v>
      </c>
      <c r="C687" s="18">
        <v>5</v>
      </c>
      <c r="D687" s="154" t="s">
        <v>694</v>
      </c>
      <c r="E687" s="154" t="str">
        <f t="shared" si="32"/>
        <v>1976 5</v>
      </c>
      <c r="F687" s="17">
        <v>3877.1586010000001</v>
      </c>
      <c r="G687" s="14">
        <v>0.322492</v>
      </c>
      <c r="H687" s="17"/>
    </row>
    <row r="688" spans="1:8" x14ac:dyDescent="0.25">
      <c r="A688" s="18">
        <v>1976</v>
      </c>
      <c r="B688" s="18">
        <v>1976</v>
      </c>
      <c r="C688" s="18">
        <v>6</v>
      </c>
      <c r="D688" s="154" t="s">
        <v>695</v>
      </c>
      <c r="E688" s="154" t="str">
        <f t="shared" si="32"/>
        <v>1976 6</v>
      </c>
      <c r="F688" s="17">
        <v>3478.2848869999998</v>
      </c>
      <c r="G688" s="14">
        <v>0.322492</v>
      </c>
      <c r="H688" s="17"/>
    </row>
    <row r="689" spans="1:8" x14ac:dyDescent="0.25">
      <c r="A689" s="18">
        <v>1976</v>
      </c>
      <c r="B689" s="18">
        <v>1976</v>
      </c>
      <c r="C689" s="18">
        <v>7</v>
      </c>
      <c r="D689" s="154" t="s">
        <v>696</v>
      </c>
      <c r="E689" s="154" t="str">
        <f t="shared" si="32"/>
        <v>1976 7</v>
      </c>
      <c r="F689" s="17">
        <v>3137.958286</v>
      </c>
      <c r="G689" s="14">
        <v>0.322492</v>
      </c>
      <c r="H689" s="17"/>
    </row>
    <row r="690" spans="1:8" x14ac:dyDescent="0.25">
      <c r="A690" s="18">
        <v>1976</v>
      </c>
      <c r="B690" s="18">
        <v>1976</v>
      </c>
      <c r="C690" s="18">
        <v>8</v>
      </c>
      <c r="D690" s="154" t="s">
        <v>697</v>
      </c>
      <c r="E690" s="154" t="str">
        <f t="shared" si="32"/>
        <v>1976 8</v>
      </c>
      <c r="F690" s="17">
        <v>3045.9149689999999</v>
      </c>
      <c r="G690" s="14">
        <v>0.322492</v>
      </c>
      <c r="H690" s="17"/>
    </row>
    <row r="691" spans="1:8" x14ac:dyDescent="0.25">
      <c r="A691" s="18">
        <v>1976</v>
      </c>
      <c r="B691" s="18">
        <v>1976</v>
      </c>
      <c r="C691" s="18">
        <v>9</v>
      </c>
      <c r="D691" s="154" t="s">
        <v>698</v>
      </c>
      <c r="E691" s="154" t="str">
        <f t="shared" si="32"/>
        <v>1976 9</v>
      </c>
      <c r="F691" s="17">
        <v>3052.68941</v>
      </c>
      <c r="G691" s="14">
        <v>0.322492</v>
      </c>
      <c r="H691" s="17"/>
    </row>
    <row r="692" spans="1:8" x14ac:dyDescent="0.25">
      <c r="A692" s="18">
        <v>1977</v>
      </c>
      <c r="B692" s="18">
        <v>1976</v>
      </c>
      <c r="C692" s="18">
        <v>10</v>
      </c>
      <c r="D692" s="154" t="s">
        <v>699</v>
      </c>
      <c r="E692" s="154" t="str">
        <f t="shared" si="32"/>
        <v>1977 10</v>
      </c>
      <c r="F692" s="17">
        <v>2820.4887979999999</v>
      </c>
      <c r="G692" s="14">
        <v>0.322492</v>
      </c>
      <c r="H692" s="17"/>
    </row>
    <row r="693" spans="1:8" x14ac:dyDescent="0.25">
      <c r="A693" s="18">
        <v>1977</v>
      </c>
      <c r="B693" s="18">
        <v>1976</v>
      </c>
      <c r="C693" s="18">
        <v>11</v>
      </c>
      <c r="D693" s="154" t="s">
        <v>700</v>
      </c>
      <c r="E693" s="154" t="str">
        <f t="shared" si="32"/>
        <v>1977 11</v>
      </c>
      <c r="F693" s="17">
        <v>2668.412511</v>
      </c>
      <c r="G693" s="14">
        <v>0.322492</v>
      </c>
      <c r="H693" s="17"/>
    </row>
    <row r="694" spans="1:8" x14ac:dyDescent="0.25">
      <c r="A694" s="18">
        <v>1977</v>
      </c>
      <c r="B694" s="18">
        <v>1976</v>
      </c>
      <c r="C694" s="18">
        <v>12</v>
      </c>
      <c r="D694" s="154" t="s">
        <v>701</v>
      </c>
      <c r="E694" s="154" t="str">
        <f t="shared" si="32"/>
        <v>1977 12</v>
      </c>
      <c r="F694" s="17">
        <v>2537.3549739999999</v>
      </c>
      <c r="G694" s="14">
        <v>0.322492</v>
      </c>
      <c r="H694" s="17"/>
    </row>
    <row r="695" spans="1:8" x14ac:dyDescent="0.25">
      <c r="A695" s="18">
        <v>1977</v>
      </c>
      <c r="B695" s="18">
        <v>1977</v>
      </c>
      <c r="C695" s="18">
        <v>1</v>
      </c>
      <c r="D695" s="154" t="s">
        <v>702</v>
      </c>
      <c r="E695" s="154" t="str">
        <f t="shared" si="32"/>
        <v>1977 1</v>
      </c>
      <c r="F695" s="17">
        <v>2259.89302</v>
      </c>
      <c r="G695" s="14">
        <v>0.322492</v>
      </c>
      <c r="H695" s="17"/>
    </row>
    <row r="696" spans="1:8" x14ac:dyDescent="0.25">
      <c r="A696" s="18">
        <v>1977</v>
      </c>
      <c r="B696" s="18">
        <v>1977</v>
      </c>
      <c r="C696" s="18">
        <v>2</v>
      </c>
      <c r="D696" s="154" t="s">
        <v>703</v>
      </c>
      <c r="E696" s="154" t="str">
        <f t="shared" si="32"/>
        <v>1977 2</v>
      </c>
      <c r="F696" s="17">
        <v>2180.3503470000001</v>
      </c>
      <c r="G696" s="14">
        <v>0.322492</v>
      </c>
      <c r="H696" s="17"/>
    </row>
    <row r="697" spans="1:8" x14ac:dyDescent="0.25">
      <c r="A697" s="18">
        <v>1977</v>
      </c>
      <c r="B697" s="18">
        <v>1977</v>
      </c>
      <c r="C697" s="18">
        <v>3</v>
      </c>
      <c r="D697" s="154" t="s">
        <v>704</v>
      </c>
      <c r="E697" s="154" t="str">
        <f t="shared" si="32"/>
        <v>1977 3</v>
      </c>
      <c r="F697" s="17">
        <v>2071.829894</v>
      </c>
      <c r="G697" s="14">
        <v>0.25882899999999998</v>
      </c>
      <c r="H697" s="17"/>
    </row>
    <row r="698" spans="1:8" x14ac:dyDescent="0.25">
      <c r="A698" s="18">
        <v>1977</v>
      </c>
      <c r="B698" s="18">
        <v>1977</v>
      </c>
      <c r="C698" s="18">
        <v>4</v>
      </c>
      <c r="D698" s="154" t="s">
        <v>705</v>
      </c>
      <c r="E698" s="154" t="str">
        <f t="shared" si="32"/>
        <v>1977 4</v>
      </c>
      <c r="F698" s="17">
        <v>1836.3161259999999</v>
      </c>
      <c r="G698" s="14">
        <v>0.25882899999999998</v>
      </c>
      <c r="H698" s="17"/>
    </row>
    <row r="699" spans="1:8" x14ac:dyDescent="0.25">
      <c r="A699" s="18">
        <v>1977</v>
      </c>
      <c r="B699" s="18">
        <v>1977</v>
      </c>
      <c r="C699" s="18">
        <v>5</v>
      </c>
      <c r="D699" s="154" t="s">
        <v>706</v>
      </c>
      <c r="E699" s="154" t="str">
        <f t="shared" si="32"/>
        <v>1977 5</v>
      </c>
      <c r="F699" s="17">
        <v>1693.9089240000001</v>
      </c>
      <c r="G699" s="14">
        <v>0.25882899999999998</v>
      </c>
      <c r="H699" s="17"/>
    </row>
    <row r="700" spans="1:8" x14ac:dyDescent="0.25">
      <c r="A700" s="18">
        <v>1977</v>
      </c>
      <c r="B700" s="18">
        <v>1977</v>
      </c>
      <c r="C700" s="18">
        <v>6</v>
      </c>
      <c r="D700" s="154" t="s">
        <v>707</v>
      </c>
      <c r="E700" s="154" t="str">
        <f t="shared" si="32"/>
        <v>1977 6</v>
      </c>
      <c r="F700" s="17">
        <v>1113.8615930000001</v>
      </c>
      <c r="G700" s="14">
        <v>0.25882899999999998</v>
      </c>
      <c r="H700" s="17"/>
    </row>
    <row r="701" spans="1:8" x14ac:dyDescent="0.25">
      <c r="A701" s="18">
        <v>1977</v>
      </c>
      <c r="B701" s="18">
        <v>1977</v>
      </c>
      <c r="C701" s="18">
        <v>7</v>
      </c>
      <c r="D701" s="154" t="s">
        <v>708</v>
      </c>
      <c r="E701" s="154" t="str">
        <f t="shared" si="32"/>
        <v>1977 7</v>
      </c>
      <c r="F701" s="154">
        <v>664.82140900000002</v>
      </c>
      <c r="G701" s="14">
        <v>0.25882899999999998</v>
      </c>
      <c r="H701" s="17"/>
    </row>
    <row r="702" spans="1:8" x14ac:dyDescent="0.25">
      <c r="A702" s="18">
        <v>1977</v>
      </c>
      <c r="B702" s="18">
        <v>1977</v>
      </c>
      <c r="C702" s="18">
        <v>8</v>
      </c>
      <c r="D702" s="154" t="s">
        <v>709</v>
      </c>
      <c r="E702" s="154" t="str">
        <f t="shared" si="32"/>
        <v>1977 8</v>
      </c>
      <c r="F702" s="154">
        <v>550</v>
      </c>
      <c r="G702" s="14">
        <v>0.25882899999999998</v>
      </c>
      <c r="H702" s="17"/>
    </row>
    <row r="703" spans="1:8" x14ac:dyDescent="0.25">
      <c r="A703" s="18">
        <v>1977</v>
      </c>
      <c r="B703" s="18">
        <v>1977</v>
      </c>
      <c r="C703" s="18">
        <v>9</v>
      </c>
      <c r="D703" s="154" t="s">
        <v>710</v>
      </c>
      <c r="E703" s="154" t="str">
        <f t="shared" si="32"/>
        <v>1977 9</v>
      </c>
      <c r="F703" s="154">
        <v>550</v>
      </c>
      <c r="G703" s="14">
        <v>0.25882899999999998</v>
      </c>
      <c r="H703" s="17"/>
    </row>
    <row r="704" spans="1:8" x14ac:dyDescent="0.25">
      <c r="A704" s="18">
        <v>1978</v>
      </c>
      <c r="B704" s="18">
        <v>1977</v>
      </c>
      <c r="C704" s="18">
        <v>10</v>
      </c>
      <c r="D704" s="154" t="s">
        <v>711</v>
      </c>
      <c r="E704" s="154" t="str">
        <f t="shared" si="32"/>
        <v>1978 10</v>
      </c>
      <c r="F704" s="154">
        <v>550</v>
      </c>
      <c r="G704" s="14">
        <v>0.25882899999999998</v>
      </c>
      <c r="H704" s="17"/>
    </row>
    <row r="705" spans="1:8" x14ac:dyDescent="0.25">
      <c r="A705" s="18">
        <v>1978</v>
      </c>
      <c r="B705" s="18">
        <v>1977</v>
      </c>
      <c r="C705" s="18">
        <v>11</v>
      </c>
      <c r="D705" s="154" t="s">
        <v>712</v>
      </c>
      <c r="E705" s="154" t="str">
        <f t="shared" si="32"/>
        <v>1978 11</v>
      </c>
      <c r="F705" s="154">
        <v>571.58799799999997</v>
      </c>
      <c r="G705" s="14">
        <v>0.25882899999999998</v>
      </c>
      <c r="H705" s="17"/>
    </row>
    <row r="706" spans="1:8" x14ac:dyDescent="0.25">
      <c r="A706" s="18">
        <v>1978</v>
      </c>
      <c r="B706" s="18">
        <v>1977</v>
      </c>
      <c r="C706" s="18">
        <v>12</v>
      </c>
      <c r="D706" s="154" t="s">
        <v>713</v>
      </c>
      <c r="E706" s="154" t="str">
        <f t="shared" si="32"/>
        <v>1978 12</v>
      </c>
      <c r="F706" s="17">
        <v>1006.984868</v>
      </c>
      <c r="G706" s="14">
        <v>0.25882899999999998</v>
      </c>
      <c r="H706" s="17"/>
    </row>
    <row r="707" spans="1:8" x14ac:dyDescent="0.25">
      <c r="A707" s="18">
        <v>1978</v>
      </c>
      <c r="B707" s="18">
        <v>1978</v>
      </c>
      <c r="C707" s="18">
        <v>1</v>
      </c>
      <c r="D707" s="154" t="s">
        <v>714</v>
      </c>
      <c r="E707" s="154" t="str">
        <f t="shared" si="32"/>
        <v>1978 1</v>
      </c>
      <c r="F707" s="17">
        <v>2917.226052</v>
      </c>
      <c r="G707" s="14">
        <v>0.25882899999999998</v>
      </c>
      <c r="H707" s="17"/>
    </row>
    <row r="708" spans="1:8" x14ac:dyDescent="0.25">
      <c r="A708" s="18">
        <v>1978</v>
      </c>
      <c r="B708" s="18">
        <v>1978</v>
      </c>
      <c r="C708" s="18">
        <v>2</v>
      </c>
      <c r="D708" s="154" t="s">
        <v>715</v>
      </c>
      <c r="E708" s="154" t="str">
        <f t="shared" si="32"/>
        <v>1978 2</v>
      </c>
      <c r="F708" s="17">
        <v>3567</v>
      </c>
      <c r="G708" s="14">
        <v>0.25882899999999998</v>
      </c>
      <c r="H708" s="17"/>
    </row>
    <row r="709" spans="1:8" x14ac:dyDescent="0.25">
      <c r="A709" s="18">
        <v>1978</v>
      </c>
      <c r="B709" s="18">
        <v>1978</v>
      </c>
      <c r="C709" s="18">
        <v>3</v>
      </c>
      <c r="D709" s="154" t="s">
        <v>716</v>
      </c>
      <c r="E709" s="154" t="str">
        <f t="shared" si="32"/>
        <v>1978 3</v>
      </c>
      <c r="F709" s="17">
        <v>4000</v>
      </c>
      <c r="G709" s="14">
        <v>0.660408</v>
      </c>
      <c r="H709" s="17"/>
    </row>
    <row r="710" spans="1:8" x14ac:dyDescent="0.25">
      <c r="A710" s="18">
        <v>1978</v>
      </c>
      <c r="B710" s="18">
        <v>1978</v>
      </c>
      <c r="C710" s="18">
        <v>4</v>
      </c>
      <c r="D710" s="154" t="s">
        <v>717</v>
      </c>
      <c r="E710" s="154" t="str">
        <f t="shared" si="32"/>
        <v>1978 4</v>
      </c>
      <c r="F710" s="17">
        <v>4552</v>
      </c>
      <c r="G710" s="14">
        <v>0.99499700000000002</v>
      </c>
      <c r="H710" s="17"/>
    </row>
    <row r="711" spans="1:8" x14ac:dyDescent="0.25">
      <c r="A711" s="18">
        <v>1978</v>
      </c>
      <c r="B711" s="18">
        <v>1978</v>
      </c>
      <c r="C711" s="18">
        <v>5</v>
      </c>
      <c r="D711" s="154" t="s">
        <v>718</v>
      </c>
      <c r="E711" s="154" t="str">
        <f t="shared" si="32"/>
        <v>1978 5</v>
      </c>
      <c r="F711" s="17">
        <v>4552</v>
      </c>
      <c r="G711" s="14">
        <v>1</v>
      </c>
      <c r="H711" s="17"/>
    </row>
    <row r="712" spans="1:8" x14ac:dyDescent="0.25">
      <c r="A712" s="18">
        <v>1978</v>
      </c>
      <c r="B712" s="18">
        <v>1978</v>
      </c>
      <c r="C712" s="18">
        <v>6</v>
      </c>
      <c r="D712" s="154" t="s">
        <v>719</v>
      </c>
      <c r="E712" s="154" t="str">
        <f t="shared" si="32"/>
        <v>1978 6</v>
      </c>
      <c r="F712" s="17">
        <v>4279.9653959999996</v>
      </c>
      <c r="G712" s="14">
        <v>1</v>
      </c>
      <c r="H712" s="17"/>
    </row>
    <row r="713" spans="1:8" x14ac:dyDescent="0.25">
      <c r="A713" s="18">
        <v>1978</v>
      </c>
      <c r="B713" s="18">
        <v>1978</v>
      </c>
      <c r="C713" s="18">
        <v>7</v>
      </c>
      <c r="D713" s="154" t="s">
        <v>720</v>
      </c>
      <c r="E713" s="154" t="str">
        <f t="shared" si="32"/>
        <v>1978 7</v>
      </c>
      <c r="F713" s="17">
        <v>3881.7215369999999</v>
      </c>
      <c r="G713" s="14">
        <v>1</v>
      </c>
      <c r="H713" s="17"/>
    </row>
    <row r="714" spans="1:8" x14ac:dyDescent="0.25">
      <c r="A714" s="18">
        <v>1978</v>
      </c>
      <c r="B714" s="18">
        <v>1978</v>
      </c>
      <c r="C714" s="18">
        <v>8</v>
      </c>
      <c r="D714" s="154" t="s">
        <v>721</v>
      </c>
      <c r="E714" s="154" t="str">
        <f t="shared" si="32"/>
        <v>1978 8</v>
      </c>
      <c r="F714" s="17">
        <v>3566.9521110000001</v>
      </c>
      <c r="G714" s="14">
        <v>1</v>
      </c>
      <c r="H714" s="17"/>
    </row>
    <row r="715" spans="1:8" x14ac:dyDescent="0.25">
      <c r="A715" s="18">
        <v>1978</v>
      </c>
      <c r="B715" s="18">
        <v>1978</v>
      </c>
      <c r="C715" s="18">
        <v>9</v>
      </c>
      <c r="D715" s="154" t="s">
        <v>722</v>
      </c>
      <c r="E715" s="154" t="str">
        <f t="shared" si="32"/>
        <v>1978 9</v>
      </c>
      <c r="F715" s="17">
        <v>3400</v>
      </c>
      <c r="G715" s="14">
        <v>1</v>
      </c>
      <c r="H715" s="17"/>
    </row>
    <row r="716" spans="1:8" x14ac:dyDescent="0.25">
      <c r="A716" s="18">
        <v>1979</v>
      </c>
      <c r="B716" s="18">
        <v>1978</v>
      </c>
      <c r="C716" s="18">
        <v>10</v>
      </c>
      <c r="D716" s="154" t="s">
        <v>723</v>
      </c>
      <c r="E716" s="154" t="str">
        <f t="shared" si="32"/>
        <v>1979 10</v>
      </c>
      <c r="F716" s="17">
        <v>3206.6765150000001</v>
      </c>
      <c r="G716" s="14">
        <v>1</v>
      </c>
      <c r="H716" s="17"/>
    </row>
    <row r="717" spans="1:8" x14ac:dyDescent="0.25">
      <c r="A717" s="18">
        <v>1979</v>
      </c>
      <c r="B717" s="18">
        <v>1978</v>
      </c>
      <c r="C717" s="18">
        <v>11</v>
      </c>
      <c r="D717" s="154" t="s">
        <v>724</v>
      </c>
      <c r="E717" s="154" t="str">
        <f t="shared" si="32"/>
        <v>1979 11</v>
      </c>
      <c r="F717" s="17">
        <v>3092.9165240000002</v>
      </c>
      <c r="G717" s="14">
        <v>1</v>
      </c>
      <c r="H717" s="17"/>
    </row>
    <row r="718" spans="1:8" x14ac:dyDescent="0.25">
      <c r="A718" s="18">
        <v>1979</v>
      </c>
      <c r="B718" s="18">
        <v>1978</v>
      </c>
      <c r="C718" s="18">
        <v>12</v>
      </c>
      <c r="D718" s="154" t="s">
        <v>725</v>
      </c>
      <c r="E718" s="154" t="str">
        <f t="shared" si="32"/>
        <v>1979 12</v>
      </c>
      <c r="F718" s="17">
        <v>3038.9903709999999</v>
      </c>
      <c r="G718" s="14">
        <v>1</v>
      </c>
      <c r="H718" s="17"/>
    </row>
    <row r="719" spans="1:8" x14ac:dyDescent="0.25">
      <c r="A719" s="18">
        <v>1979</v>
      </c>
      <c r="B719" s="18">
        <v>1979</v>
      </c>
      <c r="C719" s="18">
        <v>1</v>
      </c>
      <c r="D719" s="154" t="s">
        <v>726</v>
      </c>
      <c r="E719" s="154" t="str">
        <f t="shared" si="32"/>
        <v>1979 1</v>
      </c>
      <c r="F719" s="17">
        <v>3195.569481</v>
      </c>
      <c r="G719" s="14">
        <v>1</v>
      </c>
      <c r="H719" s="17"/>
    </row>
    <row r="720" spans="1:8" x14ac:dyDescent="0.25">
      <c r="A720" s="18">
        <v>1979</v>
      </c>
      <c r="B720" s="18">
        <v>1979</v>
      </c>
      <c r="C720" s="18">
        <v>2</v>
      </c>
      <c r="D720" s="154" t="s">
        <v>727</v>
      </c>
      <c r="E720" s="154" t="str">
        <f t="shared" si="32"/>
        <v>1979 2</v>
      </c>
      <c r="F720" s="17">
        <v>3541.3196539999999</v>
      </c>
      <c r="G720" s="14">
        <v>1</v>
      </c>
      <c r="H720" s="17"/>
    </row>
    <row r="721" spans="1:8" x14ac:dyDescent="0.25">
      <c r="A721" s="18">
        <v>1979</v>
      </c>
      <c r="B721" s="18">
        <v>1979</v>
      </c>
      <c r="C721" s="18">
        <v>3</v>
      </c>
      <c r="D721" s="154" t="s">
        <v>728</v>
      </c>
      <c r="E721" s="154" t="str">
        <f t="shared" si="32"/>
        <v>1979 3</v>
      </c>
      <c r="F721" s="17">
        <v>4047.7333440000002</v>
      </c>
      <c r="G721" s="14">
        <v>0.531663</v>
      </c>
      <c r="H721" s="17"/>
    </row>
    <row r="722" spans="1:8" x14ac:dyDescent="0.25">
      <c r="A722" s="18">
        <v>1979</v>
      </c>
      <c r="B722" s="18">
        <v>1979</v>
      </c>
      <c r="C722" s="18">
        <v>4</v>
      </c>
      <c r="D722" s="154" t="s">
        <v>729</v>
      </c>
      <c r="E722" s="154" t="str">
        <f t="shared" si="32"/>
        <v>1979 4</v>
      </c>
      <c r="F722" s="17">
        <v>4310.0247449999997</v>
      </c>
      <c r="G722" s="14">
        <v>0.70263699999999996</v>
      </c>
      <c r="H722" s="17"/>
    </row>
    <row r="723" spans="1:8" x14ac:dyDescent="0.25">
      <c r="A723" s="18">
        <v>1979</v>
      </c>
      <c r="B723" s="18">
        <v>1979</v>
      </c>
      <c r="C723" s="18">
        <v>5</v>
      </c>
      <c r="D723" s="154" t="s">
        <v>730</v>
      </c>
      <c r="E723" s="154" t="str">
        <f t="shared" si="32"/>
        <v>1979 5</v>
      </c>
      <c r="F723" s="17">
        <v>4433.9348250000003</v>
      </c>
      <c r="G723" s="14">
        <v>0.84316500000000005</v>
      </c>
      <c r="H723" s="17"/>
    </row>
    <row r="724" spans="1:8" x14ac:dyDescent="0.25">
      <c r="A724" s="18">
        <v>1979</v>
      </c>
      <c r="B724" s="18">
        <v>1979</v>
      </c>
      <c r="C724" s="18">
        <v>6</v>
      </c>
      <c r="D724" s="154" t="s">
        <v>731</v>
      </c>
      <c r="E724" s="154" t="str">
        <f t="shared" si="32"/>
        <v>1979 6</v>
      </c>
      <c r="F724" s="17">
        <v>3942.6026350000002</v>
      </c>
      <c r="G724" s="14">
        <v>0.84316500000000005</v>
      </c>
      <c r="H724" s="17"/>
    </row>
    <row r="725" spans="1:8" x14ac:dyDescent="0.25">
      <c r="A725" s="18">
        <v>1979</v>
      </c>
      <c r="B725" s="18">
        <v>1979</v>
      </c>
      <c r="C725" s="18">
        <v>7</v>
      </c>
      <c r="D725" s="154" t="s">
        <v>732</v>
      </c>
      <c r="E725" s="154" t="str">
        <f t="shared" si="32"/>
        <v>1979 7</v>
      </c>
      <c r="F725" s="17">
        <v>3419.4726249999999</v>
      </c>
      <c r="G725" s="14">
        <v>0.84316500000000005</v>
      </c>
      <c r="H725" s="17"/>
    </row>
    <row r="726" spans="1:8" x14ac:dyDescent="0.25">
      <c r="A726" s="18">
        <v>1979</v>
      </c>
      <c r="B726" s="18">
        <v>1979</v>
      </c>
      <c r="C726" s="18">
        <v>8</v>
      </c>
      <c r="D726" s="154" t="s">
        <v>733</v>
      </c>
      <c r="E726" s="154" t="str">
        <f t="shared" si="32"/>
        <v>1979 8</v>
      </c>
      <c r="F726" s="17">
        <v>3179.0862950000001</v>
      </c>
      <c r="G726" s="14">
        <v>0.84316500000000005</v>
      </c>
      <c r="H726" s="17"/>
    </row>
    <row r="727" spans="1:8" x14ac:dyDescent="0.25">
      <c r="A727" s="18">
        <v>1979</v>
      </c>
      <c r="B727" s="18">
        <v>1979</v>
      </c>
      <c r="C727" s="18">
        <v>9</v>
      </c>
      <c r="D727" s="154" t="s">
        <v>734</v>
      </c>
      <c r="E727" s="154" t="str">
        <f t="shared" si="32"/>
        <v>1979 9</v>
      </c>
      <c r="F727" s="17">
        <v>3074.36679</v>
      </c>
      <c r="G727" s="14">
        <v>0.84316500000000005</v>
      </c>
      <c r="H727" s="17"/>
    </row>
    <row r="728" spans="1:8" x14ac:dyDescent="0.25">
      <c r="A728" s="18">
        <v>1980</v>
      </c>
      <c r="B728" s="18">
        <v>1979</v>
      </c>
      <c r="C728" s="18">
        <v>10</v>
      </c>
      <c r="D728" s="154" t="s">
        <v>735</v>
      </c>
      <c r="E728" s="154" t="str">
        <f t="shared" si="32"/>
        <v>1980 10</v>
      </c>
      <c r="F728" s="17">
        <v>3128.2348120000001</v>
      </c>
      <c r="G728" s="14">
        <v>0.84316500000000005</v>
      </c>
      <c r="H728" s="17"/>
    </row>
    <row r="729" spans="1:8" x14ac:dyDescent="0.25">
      <c r="A729" s="18">
        <v>1980</v>
      </c>
      <c r="B729" s="18">
        <v>1979</v>
      </c>
      <c r="C729" s="18">
        <v>11</v>
      </c>
      <c r="D729" s="154" t="s">
        <v>736</v>
      </c>
      <c r="E729" s="154" t="str">
        <f t="shared" si="32"/>
        <v>1980 11</v>
      </c>
      <c r="F729" s="17">
        <v>3252</v>
      </c>
      <c r="G729" s="14">
        <v>0.84316500000000005</v>
      </c>
      <c r="H729" s="17"/>
    </row>
    <row r="730" spans="1:8" x14ac:dyDescent="0.25">
      <c r="A730" s="18">
        <v>1980</v>
      </c>
      <c r="B730" s="18">
        <v>1979</v>
      </c>
      <c r="C730" s="18">
        <v>12</v>
      </c>
      <c r="D730" s="154" t="s">
        <v>737</v>
      </c>
      <c r="E730" s="154" t="str">
        <f t="shared" si="32"/>
        <v>1980 12</v>
      </c>
      <c r="F730" s="17">
        <v>3367</v>
      </c>
      <c r="G730" s="14">
        <v>0.84316500000000005</v>
      </c>
      <c r="H730" s="17"/>
    </row>
    <row r="731" spans="1:8" x14ac:dyDescent="0.25">
      <c r="A731" s="18">
        <v>1980</v>
      </c>
      <c r="B731" s="18">
        <v>1980</v>
      </c>
      <c r="C731" s="18">
        <v>1</v>
      </c>
      <c r="D731" s="154" t="s">
        <v>738</v>
      </c>
      <c r="E731" s="154" t="str">
        <f t="shared" si="32"/>
        <v>1980 1</v>
      </c>
      <c r="F731" s="17">
        <v>3528</v>
      </c>
      <c r="G731" s="14">
        <v>0.84316500000000005</v>
      </c>
      <c r="H731" s="17"/>
    </row>
    <row r="732" spans="1:8" x14ac:dyDescent="0.25">
      <c r="A732" s="18">
        <v>1980</v>
      </c>
      <c r="B732" s="18">
        <v>1980</v>
      </c>
      <c r="C732" s="18">
        <v>2</v>
      </c>
      <c r="D732" s="154" t="s">
        <v>739</v>
      </c>
      <c r="E732" s="154" t="str">
        <f t="shared" si="32"/>
        <v>1980 2</v>
      </c>
      <c r="F732" s="17">
        <v>3292</v>
      </c>
      <c r="G732" s="14">
        <v>0.84316500000000005</v>
      </c>
      <c r="H732" s="17"/>
    </row>
    <row r="733" spans="1:8" x14ac:dyDescent="0.25">
      <c r="A733" s="18">
        <v>1980</v>
      </c>
      <c r="B733" s="18">
        <v>1980</v>
      </c>
      <c r="C733" s="18">
        <v>3</v>
      </c>
      <c r="D733" s="154" t="s">
        <v>740</v>
      </c>
      <c r="E733" s="154" t="str">
        <f t="shared" si="32"/>
        <v>1980 3</v>
      </c>
      <c r="F733" s="17">
        <v>4016.8630269999999</v>
      </c>
      <c r="G733" s="14">
        <v>0.90427999999999997</v>
      </c>
      <c r="H733" s="17"/>
    </row>
    <row r="734" spans="1:8" x14ac:dyDescent="0.25">
      <c r="A734" s="18">
        <v>1980</v>
      </c>
      <c r="B734" s="18">
        <v>1980</v>
      </c>
      <c r="C734" s="18">
        <v>4</v>
      </c>
      <c r="D734" s="154" t="s">
        <v>741</v>
      </c>
      <c r="E734" s="154" t="str">
        <f t="shared" si="32"/>
        <v>1980 4</v>
      </c>
      <c r="F734" s="17">
        <v>4381.5711879999999</v>
      </c>
      <c r="G734" s="14">
        <v>0.92232099999999995</v>
      </c>
      <c r="H734" s="17"/>
    </row>
    <row r="735" spans="1:8" x14ac:dyDescent="0.25">
      <c r="A735" s="18">
        <v>1980</v>
      </c>
      <c r="B735" s="18">
        <v>1980</v>
      </c>
      <c r="C735" s="18">
        <v>5</v>
      </c>
      <c r="D735" s="154" t="s">
        <v>742</v>
      </c>
      <c r="E735" s="154" t="str">
        <f t="shared" si="32"/>
        <v>1980 5</v>
      </c>
      <c r="F735" s="17">
        <v>4378.3286710000002</v>
      </c>
      <c r="G735" s="14">
        <v>1</v>
      </c>
      <c r="H735" s="17"/>
    </row>
    <row r="736" spans="1:8" x14ac:dyDescent="0.25">
      <c r="A736" s="18">
        <v>1980</v>
      </c>
      <c r="B736" s="18">
        <v>1980</v>
      </c>
      <c r="C736" s="18">
        <v>6</v>
      </c>
      <c r="D736" s="154" t="s">
        <v>743</v>
      </c>
      <c r="E736" s="154" t="str">
        <f t="shared" si="32"/>
        <v>1980 6</v>
      </c>
      <c r="F736" s="17">
        <v>4155.9962249999999</v>
      </c>
      <c r="G736" s="14">
        <v>1</v>
      </c>
      <c r="H736" s="17"/>
    </row>
    <row r="737" spans="1:10" x14ac:dyDescent="0.25">
      <c r="A737" s="18">
        <v>1980</v>
      </c>
      <c r="B737" s="18">
        <v>1980</v>
      </c>
      <c r="C737" s="18">
        <v>7</v>
      </c>
      <c r="D737" s="154" t="s">
        <v>744</v>
      </c>
      <c r="E737" s="154" t="str">
        <f t="shared" ref="E737:E800" si="33">CONCATENATE(A737," ",C737)</f>
        <v>1980 7</v>
      </c>
      <c r="F737" s="17">
        <v>3767.1140949999999</v>
      </c>
      <c r="G737" s="14">
        <v>1</v>
      </c>
      <c r="H737" s="17"/>
    </row>
    <row r="738" spans="1:10" x14ac:dyDescent="0.25">
      <c r="A738" s="18">
        <v>1980</v>
      </c>
      <c r="B738" s="18">
        <v>1980</v>
      </c>
      <c r="C738" s="18">
        <v>8</v>
      </c>
      <c r="D738" s="154" t="s">
        <v>745</v>
      </c>
      <c r="E738" s="154" t="str">
        <f t="shared" si="33"/>
        <v>1980 8</v>
      </c>
      <c r="F738" s="17">
        <v>3468.9409860000001</v>
      </c>
      <c r="G738" s="14">
        <v>1</v>
      </c>
      <c r="H738" s="17"/>
    </row>
    <row r="739" spans="1:10" x14ac:dyDescent="0.25">
      <c r="A739" s="18">
        <v>1980</v>
      </c>
      <c r="B739" s="18">
        <v>1980</v>
      </c>
      <c r="C739" s="18">
        <v>9</v>
      </c>
      <c r="D739" s="154" t="s">
        <v>746</v>
      </c>
      <c r="E739" s="154" t="str">
        <f t="shared" si="33"/>
        <v>1980 9</v>
      </c>
      <c r="F739" s="17">
        <v>3319.9913510000001</v>
      </c>
      <c r="G739" s="14">
        <v>1</v>
      </c>
      <c r="H739" s="17"/>
    </row>
    <row r="740" spans="1:10" x14ac:dyDescent="0.25">
      <c r="A740" s="18">
        <v>1981</v>
      </c>
      <c r="B740" s="18">
        <v>1980</v>
      </c>
      <c r="C740" s="18">
        <v>10</v>
      </c>
      <c r="D740" s="154" t="s">
        <v>747</v>
      </c>
      <c r="E740" s="154" t="str">
        <f t="shared" si="33"/>
        <v>1981 10</v>
      </c>
      <c r="F740" s="17">
        <v>3200</v>
      </c>
      <c r="G740" s="14">
        <v>1</v>
      </c>
      <c r="H740" s="17"/>
    </row>
    <row r="741" spans="1:10" x14ac:dyDescent="0.25">
      <c r="A741" s="18">
        <v>1981</v>
      </c>
      <c r="B741" s="18">
        <v>1980</v>
      </c>
      <c r="C741" s="18">
        <v>11</v>
      </c>
      <c r="D741" s="154" t="s">
        <v>748</v>
      </c>
      <c r="E741" s="154" t="str">
        <f t="shared" si="33"/>
        <v>1981 11</v>
      </c>
      <c r="F741" s="17">
        <v>2835.7407029999999</v>
      </c>
      <c r="G741" s="14">
        <v>1</v>
      </c>
      <c r="H741" s="17"/>
      <c r="I741" s="17"/>
      <c r="J741" s="17"/>
    </row>
    <row r="742" spans="1:10" x14ac:dyDescent="0.25">
      <c r="A742" s="18">
        <v>1981</v>
      </c>
      <c r="B742" s="18">
        <v>1980</v>
      </c>
      <c r="C742" s="18">
        <v>12</v>
      </c>
      <c r="D742" s="154" t="s">
        <v>749</v>
      </c>
      <c r="E742" s="154" t="str">
        <f t="shared" si="33"/>
        <v>1981 12</v>
      </c>
      <c r="F742" s="17">
        <v>3001.5802589999998</v>
      </c>
      <c r="G742" s="14">
        <v>1</v>
      </c>
      <c r="H742" s="17"/>
      <c r="I742" s="17"/>
      <c r="J742" s="17"/>
    </row>
    <row r="743" spans="1:10" x14ac:dyDescent="0.25">
      <c r="A743" s="18">
        <v>1981</v>
      </c>
      <c r="B743" s="18">
        <v>1981</v>
      </c>
      <c r="C743" s="18">
        <v>1</v>
      </c>
      <c r="D743" s="154" t="s">
        <v>750</v>
      </c>
      <c r="E743" s="154" t="str">
        <f t="shared" si="33"/>
        <v>1981 1</v>
      </c>
      <c r="F743" s="17">
        <v>3320.4862819999998</v>
      </c>
      <c r="G743" s="14">
        <v>1</v>
      </c>
      <c r="H743" s="17"/>
    </row>
    <row r="744" spans="1:10" x14ac:dyDescent="0.25">
      <c r="A744" s="18">
        <v>1981</v>
      </c>
      <c r="B744" s="18">
        <v>1981</v>
      </c>
      <c r="C744" s="18">
        <v>2</v>
      </c>
      <c r="D744" s="154" t="s">
        <v>751</v>
      </c>
      <c r="E744" s="154" t="str">
        <f t="shared" si="33"/>
        <v>1981 2</v>
      </c>
      <c r="F744" s="17">
        <v>3727.8456230000002</v>
      </c>
      <c r="G744" s="14">
        <v>1</v>
      </c>
      <c r="H744" s="17"/>
    </row>
    <row r="745" spans="1:10" x14ac:dyDescent="0.25">
      <c r="A745" s="18">
        <v>1981</v>
      </c>
      <c r="B745" s="18">
        <v>1981</v>
      </c>
      <c r="C745" s="18">
        <v>3</v>
      </c>
      <c r="D745" s="154" t="s">
        <v>752</v>
      </c>
      <c r="E745" s="154" t="str">
        <f t="shared" si="33"/>
        <v>1981 3</v>
      </c>
      <c r="F745" s="17">
        <v>4256</v>
      </c>
      <c r="G745" s="14">
        <v>0.587171</v>
      </c>
      <c r="H745" s="17"/>
    </row>
    <row r="746" spans="1:10" x14ac:dyDescent="0.25">
      <c r="A746" s="18">
        <v>1981</v>
      </c>
      <c r="B746" s="18">
        <v>1981</v>
      </c>
      <c r="C746" s="18">
        <v>4</v>
      </c>
      <c r="D746" s="154" t="s">
        <v>753</v>
      </c>
      <c r="E746" s="154" t="str">
        <f t="shared" si="33"/>
        <v>1981 4</v>
      </c>
      <c r="F746" s="17">
        <v>4492.3457840000001</v>
      </c>
      <c r="G746" s="14">
        <v>0.900034</v>
      </c>
      <c r="H746" s="17"/>
    </row>
    <row r="747" spans="1:10" x14ac:dyDescent="0.25">
      <c r="A747" s="18">
        <v>1981</v>
      </c>
      <c r="B747" s="18">
        <v>1981</v>
      </c>
      <c r="C747" s="18">
        <v>5</v>
      </c>
      <c r="D747" s="154" t="s">
        <v>754</v>
      </c>
      <c r="E747" s="154" t="str">
        <f t="shared" si="33"/>
        <v>1981 5</v>
      </c>
      <c r="F747" s="17">
        <v>4287.0221019999999</v>
      </c>
      <c r="G747" s="14">
        <v>1</v>
      </c>
      <c r="H747" s="17"/>
    </row>
    <row r="748" spans="1:10" x14ac:dyDescent="0.25">
      <c r="A748" s="18">
        <v>1981</v>
      </c>
      <c r="B748" s="18">
        <v>1981</v>
      </c>
      <c r="C748" s="18">
        <v>6</v>
      </c>
      <c r="D748" s="154" t="s">
        <v>755</v>
      </c>
      <c r="E748" s="154" t="str">
        <f t="shared" si="33"/>
        <v>1981 6</v>
      </c>
      <c r="F748" s="17">
        <v>3630.5099059999998</v>
      </c>
      <c r="G748" s="14">
        <v>1</v>
      </c>
      <c r="H748" s="17"/>
    </row>
    <row r="749" spans="1:10" x14ac:dyDescent="0.25">
      <c r="A749" s="18">
        <v>1981</v>
      </c>
      <c r="B749" s="18">
        <v>1981</v>
      </c>
      <c r="C749" s="18">
        <v>7</v>
      </c>
      <c r="D749" s="154" t="s">
        <v>756</v>
      </c>
      <c r="E749" s="154" t="str">
        <f t="shared" si="33"/>
        <v>1981 7</v>
      </c>
      <c r="F749" s="17">
        <v>3093.8449820000001</v>
      </c>
      <c r="G749" s="14">
        <v>1</v>
      </c>
      <c r="H749" s="17"/>
    </row>
    <row r="750" spans="1:10" x14ac:dyDescent="0.25">
      <c r="A750" s="18">
        <v>1981</v>
      </c>
      <c r="B750" s="18">
        <v>1981</v>
      </c>
      <c r="C750" s="18">
        <v>8</v>
      </c>
      <c r="D750" s="154" t="s">
        <v>757</v>
      </c>
      <c r="E750" s="154" t="str">
        <f t="shared" si="33"/>
        <v>1981 8</v>
      </c>
      <c r="F750" s="17">
        <v>2750.108111</v>
      </c>
      <c r="G750" s="14">
        <v>1</v>
      </c>
      <c r="H750" s="17"/>
      <c r="I750" s="17"/>
      <c r="J750" s="17"/>
    </row>
    <row r="751" spans="1:10" x14ac:dyDescent="0.25">
      <c r="A751" s="18">
        <v>1981</v>
      </c>
      <c r="B751" s="18">
        <v>1981</v>
      </c>
      <c r="C751" s="18">
        <v>9</v>
      </c>
      <c r="D751" s="154" t="s">
        <v>758</v>
      </c>
      <c r="E751" s="154" t="str">
        <f t="shared" si="33"/>
        <v>1981 9</v>
      </c>
      <c r="F751" s="17">
        <v>2671.441965</v>
      </c>
      <c r="G751" s="14">
        <v>1</v>
      </c>
      <c r="H751" s="17"/>
      <c r="I751" s="17"/>
      <c r="J751" s="17"/>
    </row>
    <row r="752" spans="1:10" x14ac:dyDescent="0.25">
      <c r="A752" s="18">
        <v>1982</v>
      </c>
      <c r="B752" s="18">
        <v>1981</v>
      </c>
      <c r="C752" s="18">
        <v>10</v>
      </c>
      <c r="D752" s="154" t="s">
        <v>759</v>
      </c>
      <c r="E752" s="154" t="str">
        <f t="shared" si="33"/>
        <v>1982 10</v>
      </c>
      <c r="F752" s="17">
        <v>2753.5997600000001</v>
      </c>
      <c r="G752" s="14">
        <v>1</v>
      </c>
      <c r="H752" s="17"/>
      <c r="I752" s="17"/>
      <c r="J752" s="17"/>
    </row>
    <row r="753" spans="1:10" x14ac:dyDescent="0.25">
      <c r="A753" s="18">
        <v>1982</v>
      </c>
      <c r="B753" s="18">
        <v>1981</v>
      </c>
      <c r="C753" s="18">
        <v>11</v>
      </c>
      <c r="D753" s="154" t="s">
        <v>760</v>
      </c>
      <c r="E753" s="154" t="str">
        <f t="shared" si="33"/>
        <v>1982 11</v>
      </c>
      <c r="F753" s="17">
        <v>3252</v>
      </c>
      <c r="G753" s="14">
        <v>1</v>
      </c>
      <c r="H753" s="17"/>
    </row>
    <row r="754" spans="1:10" x14ac:dyDescent="0.25">
      <c r="A754" s="18">
        <v>1982</v>
      </c>
      <c r="B754" s="18">
        <v>1981</v>
      </c>
      <c r="C754" s="18">
        <v>12</v>
      </c>
      <c r="D754" s="154" t="s">
        <v>761</v>
      </c>
      <c r="E754" s="154" t="str">
        <f t="shared" si="33"/>
        <v>1982 12</v>
      </c>
      <c r="F754" s="17">
        <v>3276</v>
      </c>
      <c r="G754" s="14">
        <v>1</v>
      </c>
      <c r="H754" s="17"/>
      <c r="I754" s="17"/>
      <c r="J754" s="17"/>
    </row>
    <row r="755" spans="1:10" x14ac:dyDescent="0.25">
      <c r="A755" s="18">
        <v>1982</v>
      </c>
      <c r="B755" s="18">
        <v>1982</v>
      </c>
      <c r="C755" s="18">
        <v>1</v>
      </c>
      <c r="D755" s="154" t="s">
        <v>762</v>
      </c>
      <c r="E755" s="154" t="str">
        <f t="shared" si="33"/>
        <v>1982 1</v>
      </c>
      <c r="F755" s="17">
        <v>3616</v>
      </c>
      <c r="G755" s="14">
        <v>1</v>
      </c>
      <c r="H755" s="17"/>
    </row>
    <row r="756" spans="1:10" x14ac:dyDescent="0.25">
      <c r="A756" s="18">
        <v>1982</v>
      </c>
      <c r="B756" s="18">
        <v>1982</v>
      </c>
      <c r="C756" s="18">
        <v>2</v>
      </c>
      <c r="D756" s="154" t="s">
        <v>763</v>
      </c>
      <c r="E756" s="154" t="str">
        <f t="shared" si="33"/>
        <v>1982 2</v>
      </c>
      <c r="F756" s="17">
        <v>3530</v>
      </c>
      <c r="G756" s="14">
        <v>1</v>
      </c>
      <c r="H756" s="17"/>
    </row>
    <row r="757" spans="1:10" x14ac:dyDescent="0.25">
      <c r="A757" s="18">
        <v>1982</v>
      </c>
      <c r="B757" s="18">
        <v>1982</v>
      </c>
      <c r="C757" s="18">
        <v>3</v>
      </c>
      <c r="D757" s="154" t="s">
        <v>764</v>
      </c>
      <c r="E757" s="154" t="str">
        <f t="shared" si="33"/>
        <v>1982 3</v>
      </c>
      <c r="F757" s="17">
        <v>3953</v>
      </c>
      <c r="G757" s="14">
        <v>0.98731899999999995</v>
      </c>
      <c r="H757" s="17"/>
    </row>
    <row r="758" spans="1:10" x14ac:dyDescent="0.25">
      <c r="A758" s="18">
        <v>1982</v>
      </c>
      <c r="B758" s="18">
        <v>1982</v>
      </c>
      <c r="C758" s="18">
        <v>4</v>
      </c>
      <c r="D758" s="154" t="s">
        <v>765</v>
      </c>
      <c r="E758" s="154" t="str">
        <f t="shared" si="33"/>
        <v>1982 4</v>
      </c>
      <c r="F758" s="17">
        <v>4094</v>
      </c>
      <c r="G758" s="14">
        <v>1</v>
      </c>
      <c r="H758" s="17"/>
    </row>
    <row r="759" spans="1:10" x14ac:dyDescent="0.25">
      <c r="A759" s="18">
        <v>1982</v>
      </c>
      <c r="B759" s="18">
        <v>1982</v>
      </c>
      <c r="C759" s="18">
        <v>5</v>
      </c>
      <c r="D759" s="154" t="s">
        <v>766</v>
      </c>
      <c r="E759" s="154" t="str">
        <f t="shared" si="33"/>
        <v>1982 5</v>
      </c>
      <c r="F759" s="17">
        <v>4540.8743919999997</v>
      </c>
      <c r="G759" s="14">
        <v>1</v>
      </c>
      <c r="H759" s="17"/>
    </row>
    <row r="760" spans="1:10" x14ac:dyDescent="0.25">
      <c r="A760" s="18">
        <v>1982</v>
      </c>
      <c r="B760" s="18">
        <v>1982</v>
      </c>
      <c r="C760" s="18">
        <v>6</v>
      </c>
      <c r="D760" s="154" t="s">
        <v>767</v>
      </c>
      <c r="E760" s="154" t="str">
        <f t="shared" si="33"/>
        <v>1982 6</v>
      </c>
      <c r="F760" s="17">
        <v>4500</v>
      </c>
      <c r="G760" s="14">
        <v>1</v>
      </c>
      <c r="H760" s="17"/>
    </row>
    <row r="761" spans="1:10" x14ac:dyDescent="0.25">
      <c r="A761" s="18">
        <v>1982</v>
      </c>
      <c r="B761" s="18">
        <v>1982</v>
      </c>
      <c r="C761" s="18">
        <v>7</v>
      </c>
      <c r="D761" s="154" t="s">
        <v>768</v>
      </c>
      <c r="E761" s="154" t="str">
        <f t="shared" si="33"/>
        <v>1982 7</v>
      </c>
      <c r="F761" s="17">
        <v>4150</v>
      </c>
      <c r="G761" s="14">
        <v>1</v>
      </c>
      <c r="H761" s="17"/>
    </row>
    <row r="762" spans="1:10" x14ac:dyDescent="0.25">
      <c r="A762" s="18">
        <v>1982</v>
      </c>
      <c r="B762" s="18">
        <v>1982</v>
      </c>
      <c r="C762" s="18">
        <v>8</v>
      </c>
      <c r="D762" s="154" t="s">
        <v>769</v>
      </c>
      <c r="E762" s="154" t="str">
        <f t="shared" si="33"/>
        <v>1982 8</v>
      </c>
      <c r="F762" s="17">
        <v>3700</v>
      </c>
      <c r="G762" s="14">
        <v>1</v>
      </c>
      <c r="H762" s="17"/>
    </row>
    <row r="763" spans="1:10" x14ac:dyDescent="0.25">
      <c r="A763" s="18">
        <v>1982</v>
      </c>
      <c r="B763" s="18">
        <v>1982</v>
      </c>
      <c r="C763" s="18">
        <v>9</v>
      </c>
      <c r="D763" s="154" t="s">
        <v>770</v>
      </c>
      <c r="E763" s="154" t="str">
        <f t="shared" si="33"/>
        <v>1982 9</v>
      </c>
      <c r="F763" s="17">
        <v>3400</v>
      </c>
      <c r="G763" s="14">
        <v>1</v>
      </c>
      <c r="H763" s="17"/>
    </row>
    <row r="764" spans="1:10" x14ac:dyDescent="0.25">
      <c r="A764" s="18">
        <v>1983</v>
      </c>
      <c r="B764" s="18">
        <v>1982</v>
      </c>
      <c r="C764" s="18">
        <v>10</v>
      </c>
      <c r="D764" s="154" t="s">
        <v>771</v>
      </c>
      <c r="E764" s="154" t="str">
        <f t="shared" si="33"/>
        <v>1983 10</v>
      </c>
      <c r="F764" s="17">
        <v>3250</v>
      </c>
      <c r="G764" s="14">
        <v>1</v>
      </c>
      <c r="H764" s="17"/>
    </row>
    <row r="765" spans="1:10" x14ac:dyDescent="0.25">
      <c r="A765" s="18">
        <v>1983</v>
      </c>
      <c r="B765" s="18">
        <v>1982</v>
      </c>
      <c r="C765" s="18">
        <v>11</v>
      </c>
      <c r="D765" s="154" t="s">
        <v>772</v>
      </c>
      <c r="E765" s="154" t="str">
        <f t="shared" si="33"/>
        <v>1983 11</v>
      </c>
      <c r="F765" s="17">
        <v>3252</v>
      </c>
      <c r="G765" s="14">
        <v>1</v>
      </c>
      <c r="H765" s="17"/>
    </row>
    <row r="766" spans="1:10" x14ac:dyDescent="0.25">
      <c r="A766" s="18">
        <v>1983</v>
      </c>
      <c r="B766" s="18">
        <v>1982</v>
      </c>
      <c r="C766" s="18">
        <v>12</v>
      </c>
      <c r="D766" s="154" t="s">
        <v>773</v>
      </c>
      <c r="E766" s="154" t="str">
        <f t="shared" si="33"/>
        <v>1983 12</v>
      </c>
      <c r="F766" s="17">
        <v>3328</v>
      </c>
      <c r="G766" s="14">
        <v>1</v>
      </c>
      <c r="H766" s="17"/>
      <c r="I766" s="17"/>
      <c r="J766" s="17"/>
    </row>
    <row r="767" spans="1:10" x14ac:dyDescent="0.25">
      <c r="A767" s="18">
        <v>1983</v>
      </c>
      <c r="B767" s="18">
        <v>1983</v>
      </c>
      <c r="C767" s="18">
        <v>1</v>
      </c>
      <c r="D767" s="154" t="s">
        <v>774</v>
      </c>
      <c r="E767" s="154" t="str">
        <f t="shared" si="33"/>
        <v>1983 1</v>
      </c>
      <c r="F767" s="17">
        <v>3371</v>
      </c>
      <c r="G767" s="14">
        <v>1</v>
      </c>
      <c r="H767" s="17"/>
    </row>
    <row r="768" spans="1:10" x14ac:dyDescent="0.25">
      <c r="A768" s="18">
        <v>1983</v>
      </c>
      <c r="B768" s="18">
        <v>1983</v>
      </c>
      <c r="C768" s="18">
        <v>2</v>
      </c>
      <c r="D768" s="154" t="s">
        <v>775</v>
      </c>
      <c r="E768" s="154" t="str">
        <f t="shared" si="33"/>
        <v>1983 2</v>
      </c>
      <c r="F768" s="17">
        <v>3252</v>
      </c>
      <c r="G768" s="14">
        <v>1</v>
      </c>
      <c r="H768" s="17"/>
    </row>
    <row r="769" spans="1:8" x14ac:dyDescent="0.25">
      <c r="A769" s="18">
        <v>1983</v>
      </c>
      <c r="B769" s="18">
        <v>1983</v>
      </c>
      <c r="C769" s="18">
        <v>3</v>
      </c>
      <c r="D769" s="154" t="s">
        <v>776</v>
      </c>
      <c r="E769" s="154" t="str">
        <f t="shared" si="33"/>
        <v>1983 3</v>
      </c>
      <c r="F769" s="17">
        <v>3667.9137150000001</v>
      </c>
      <c r="G769" s="14">
        <v>1</v>
      </c>
      <c r="H769" s="17"/>
    </row>
    <row r="770" spans="1:8" x14ac:dyDescent="0.25">
      <c r="A770" s="18">
        <v>1983</v>
      </c>
      <c r="B770" s="18">
        <v>1983</v>
      </c>
      <c r="C770" s="18">
        <v>4</v>
      </c>
      <c r="D770" s="154" t="s">
        <v>777</v>
      </c>
      <c r="E770" s="154" t="str">
        <f t="shared" si="33"/>
        <v>1983 4</v>
      </c>
      <c r="F770" s="17">
        <v>4074</v>
      </c>
      <c r="G770" s="14">
        <v>1</v>
      </c>
      <c r="H770" s="17"/>
    </row>
    <row r="771" spans="1:8" x14ac:dyDescent="0.25">
      <c r="A771" s="18">
        <v>1983</v>
      </c>
      <c r="B771" s="18">
        <v>1983</v>
      </c>
      <c r="C771" s="18">
        <v>5</v>
      </c>
      <c r="D771" s="154" t="s">
        <v>778</v>
      </c>
      <c r="E771" s="154" t="str">
        <f t="shared" si="33"/>
        <v>1983 5</v>
      </c>
      <c r="F771" s="17">
        <v>4552</v>
      </c>
      <c r="G771" s="14">
        <v>1</v>
      </c>
      <c r="H771" s="17"/>
    </row>
    <row r="772" spans="1:8" x14ac:dyDescent="0.25">
      <c r="A772" s="18">
        <v>1983</v>
      </c>
      <c r="B772" s="18">
        <v>1983</v>
      </c>
      <c r="C772" s="18">
        <v>6</v>
      </c>
      <c r="D772" s="154" t="s">
        <v>779</v>
      </c>
      <c r="E772" s="154" t="str">
        <f t="shared" si="33"/>
        <v>1983 6</v>
      </c>
      <c r="F772" s="17">
        <v>4500</v>
      </c>
      <c r="G772" s="14">
        <v>1</v>
      </c>
      <c r="H772" s="17"/>
    </row>
    <row r="773" spans="1:8" x14ac:dyDescent="0.25">
      <c r="A773" s="18">
        <v>1983</v>
      </c>
      <c r="B773" s="18">
        <v>1983</v>
      </c>
      <c r="C773" s="18">
        <v>7</v>
      </c>
      <c r="D773" s="154" t="s">
        <v>780</v>
      </c>
      <c r="E773" s="154" t="str">
        <f t="shared" si="33"/>
        <v>1983 7</v>
      </c>
      <c r="F773" s="17">
        <v>4150</v>
      </c>
      <c r="G773" s="14">
        <v>1</v>
      </c>
      <c r="H773" s="17"/>
    </row>
    <row r="774" spans="1:8" x14ac:dyDescent="0.25">
      <c r="A774" s="18">
        <v>1983</v>
      </c>
      <c r="B774" s="18">
        <v>1983</v>
      </c>
      <c r="C774" s="18">
        <v>8</v>
      </c>
      <c r="D774" s="154" t="s">
        <v>781</v>
      </c>
      <c r="E774" s="154" t="str">
        <f t="shared" si="33"/>
        <v>1983 8</v>
      </c>
      <c r="F774" s="17">
        <v>3700</v>
      </c>
      <c r="G774" s="14">
        <v>1</v>
      </c>
      <c r="H774" s="17"/>
    </row>
    <row r="775" spans="1:8" x14ac:dyDescent="0.25">
      <c r="A775" s="18">
        <v>1983</v>
      </c>
      <c r="B775" s="18">
        <v>1983</v>
      </c>
      <c r="C775" s="18">
        <v>9</v>
      </c>
      <c r="D775" s="154" t="s">
        <v>782</v>
      </c>
      <c r="E775" s="154" t="str">
        <f t="shared" si="33"/>
        <v>1983 9</v>
      </c>
      <c r="F775" s="17">
        <v>3400</v>
      </c>
      <c r="G775" s="14">
        <v>1</v>
      </c>
      <c r="H775" s="17"/>
    </row>
    <row r="776" spans="1:8" x14ac:dyDescent="0.25">
      <c r="A776" s="18">
        <v>1984</v>
      </c>
      <c r="B776" s="18">
        <v>1983</v>
      </c>
      <c r="C776" s="18">
        <v>10</v>
      </c>
      <c r="D776" s="154" t="s">
        <v>783</v>
      </c>
      <c r="E776" s="154" t="str">
        <f t="shared" si="33"/>
        <v>1984 10</v>
      </c>
      <c r="F776" s="17">
        <v>3250</v>
      </c>
      <c r="G776" s="14">
        <v>1</v>
      </c>
      <c r="H776" s="17"/>
    </row>
    <row r="777" spans="1:8" x14ac:dyDescent="0.25">
      <c r="A777" s="18">
        <v>1984</v>
      </c>
      <c r="B777" s="18">
        <v>1983</v>
      </c>
      <c r="C777" s="18">
        <v>11</v>
      </c>
      <c r="D777" s="154" t="s">
        <v>784</v>
      </c>
      <c r="E777" s="154" t="str">
        <f t="shared" si="33"/>
        <v>1984 11</v>
      </c>
      <c r="F777" s="17">
        <v>3252</v>
      </c>
      <c r="G777" s="14">
        <v>1</v>
      </c>
      <c r="H777" s="17"/>
    </row>
    <row r="778" spans="1:8" x14ac:dyDescent="0.25">
      <c r="A778" s="18">
        <v>1984</v>
      </c>
      <c r="B778" s="18">
        <v>1983</v>
      </c>
      <c r="C778" s="18">
        <v>12</v>
      </c>
      <c r="D778" s="154" t="s">
        <v>785</v>
      </c>
      <c r="E778" s="154" t="str">
        <f t="shared" si="33"/>
        <v>1984 12</v>
      </c>
      <c r="F778" s="17">
        <v>3285</v>
      </c>
      <c r="G778" s="14">
        <v>1</v>
      </c>
      <c r="H778" s="17"/>
    </row>
    <row r="779" spans="1:8" x14ac:dyDescent="0.25">
      <c r="A779" s="18">
        <v>1984</v>
      </c>
      <c r="B779" s="18">
        <v>1984</v>
      </c>
      <c r="C779" s="18">
        <v>1</v>
      </c>
      <c r="D779" s="154" t="s">
        <v>786</v>
      </c>
      <c r="E779" s="154" t="str">
        <f t="shared" si="33"/>
        <v>1984 1</v>
      </c>
      <c r="F779" s="17">
        <v>3650</v>
      </c>
      <c r="G779" s="14">
        <v>1</v>
      </c>
      <c r="H779" s="17"/>
    </row>
    <row r="780" spans="1:8" x14ac:dyDescent="0.25">
      <c r="A780" s="18">
        <v>1984</v>
      </c>
      <c r="B780" s="18">
        <v>1984</v>
      </c>
      <c r="C780" s="18">
        <v>2</v>
      </c>
      <c r="D780" s="154" t="s">
        <v>787</v>
      </c>
      <c r="E780" s="154" t="str">
        <f t="shared" si="33"/>
        <v>1984 2</v>
      </c>
      <c r="F780" s="17">
        <v>4005</v>
      </c>
      <c r="G780" s="14">
        <v>1</v>
      </c>
      <c r="H780" s="17"/>
    </row>
    <row r="781" spans="1:8" x14ac:dyDescent="0.25">
      <c r="A781" s="18">
        <v>1984</v>
      </c>
      <c r="B781" s="18">
        <v>1984</v>
      </c>
      <c r="C781" s="18">
        <v>3</v>
      </c>
      <c r="D781" s="154" t="s">
        <v>788</v>
      </c>
      <c r="E781" s="154" t="str">
        <f t="shared" si="33"/>
        <v>1984 3</v>
      </c>
      <c r="F781" s="17">
        <v>4246</v>
      </c>
      <c r="G781" s="14">
        <v>0.98310699999999995</v>
      </c>
      <c r="H781" s="17"/>
    </row>
    <row r="782" spans="1:8" x14ac:dyDescent="0.25">
      <c r="A782" s="18">
        <v>1984</v>
      </c>
      <c r="B782" s="18">
        <v>1984</v>
      </c>
      <c r="C782" s="18">
        <v>4</v>
      </c>
      <c r="D782" s="154" t="s">
        <v>789</v>
      </c>
      <c r="E782" s="154" t="str">
        <f t="shared" si="33"/>
        <v>1984 4</v>
      </c>
      <c r="F782" s="17">
        <v>4552</v>
      </c>
      <c r="G782" s="14">
        <v>0.98310699999999995</v>
      </c>
      <c r="H782" s="17"/>
    </row>
    <row r="783" spans="1:8" x14ac:dyDescent="0.25">
      <c r="A783" s="18">
        <v>1984</v>
      </c>
      <c r="B783" s="18">
        <v>1984</v>
      </c>
      <c r="C783" s="18">
        <v>5</v>
      </c>
      <c r="D783" s="154" t="s">
        <v>790</v>
      </c>
      <c r="E783" s="154" t="str">
        <f t="shared" si="33"/>
        <v>1984 5</v>
      </c>
      <c r="F783" s="17">
        <v>4552</v>
      </c>
      <c r="G783" s="14">
        <v>1</v>
      </c>
      <c r="H783" s="17"/>
    </row>
    <row r="784" spans="1:8" x14ac:dyDescent="0.25">
      <c r="A784" s="18">
        <v>1984</v>
      </c>
      <c r="B784" s="18">
        <v>1984</v>
      </c>
      <c r="C784" s="18">
        <v>6</v>
      </c>
      <c r="D784" s="154" t="s">
        <v>791</v>
      </c>
      <c r="E784" s="154" t="str">
        <f t="shared" si="33"/>
        <v>1984 6</v>
      </c>
      <c r="F784" s="17">
        <v>4289.9710949999999</v>
      </c>
      <c r="G784" s="14">
        <v>1</v>
      </c>
      <c r="H784" s="17"/>
    </row>
    <row r="785" spans="1:10" x14ac:dyDescent="0.25">
      <c r="A785" s="18">
        <v>1984</v>
      </c>
      <c r="B785" s="18">
        <v>1984</v>
      </c>
      <c r="C785" s="18">
        <v>7</v>
      </c>
      <c r="D785" s="154" t="s">
        <v>792</v>
      </c>
      <c r="E785" s="154" t="str">
        <f t="shared" si="33"/>
        <v>1984 7</v>
      </c>
      <c r="F785" s="17">
        <v>3625.6514699999998</v>
      </c>
      <c r="G785" s="14">
        <v>1</v>
      </c>
      <c r="H785" s="17"/>
    </row>
    <row r="786" spans="1:10" x14ac:dyDescent="0.25">
      <c r="A786" s="18">
        <v>1984</v>
      </c>
      <c r="B786" s="18">
        <v>1984</v>
      </c>
      <c r="C786" s="18">
        <v>8</v>
      </c>
      <c r="D786" s="154" t="s">
        <v>793</v>
      </c>
      <c r="E786" s="154" t="str">
        <f t="shared" si="33"/>
        <v>1984 8</v>
      </c>
      <c r="F786" s="17">
        <v>3394.0053090000001</v>
      </c>
      <c r="G786" s="14">
        <v>1</v>
      </c>
      <c r="H786" s="17"/>
    </row>
    <row r="787" spans="1:10" x14ac:dyDescent="0.25">
      <c r="A787" s="18">
        <v>1984</v>
      </c>
      <c r="B787" s="18">
        <v>1984</v>
      </c>
      <c r="C787" s="18">
        <v>9</v>
      </c>
      <c r="D787" s="154" t="s">
        <v>794</v>
      </c>
      <c r="E787" s="154" t="str">
        <f t="shared" si="33"/>
        <v>1984 9</v>
      </c>
      <c r="F787" s="17">
        <v>2838.4378240000001</v>
      </c>
      <c r="G787" s="14">
        <v>1</v>
      </c>
      <c r="H787" s="17"/>
    </row>
    <row r="788" spans="1:10" x14ac:dyDescent="0.25">
      <c r="A788" s="18">
        <v>1985</v>
      </c>
      <c r="B788" s="18">
        <v>1984</v>
      </c>
      <c r="C788" s="18">
        <v>10</v>
      </c>
      <c r="D788" s="154" t="s">
        <v>795</v>
      </c>
      <c r="E788" s="154" t="str">
        <f t="shared" si="33"/>
        <v>1985 10</v>
      </c>
      <c r="F788" s="17">
        <v>2868.3604500000001</v>
      </c>
      <c r="G788" s="14">
        <v>1</v>
      </c>
      <c r="H788" s="17"/>
    </row>
    <row r="789" spans="1:10" x14ac:dyDescent="0.25">
      <c r="A789" s="18">
        <v>1985</v>
      </c>
      <c r="B789" s="18">
        <v>1984</v>
      </c>
      <c r="C789" s="18">
        <v>11</v>
      </c>
      <c r="D789" s="154" t="s">
        <v>796</v>
      </c>
      <c r="E789" s="154" t="str">
        <f t="shared" si="33"/>
        <v>1985 11</v>
      </c>
      <c r="F789" s="17">
        <v>3252</v>
      </c>
      <c r="G789" s="14">
        <v>1</v>
      </c>
      <c r="H789" s="17"/>
    </row>
    <row r="790" spans="1:10" x14ac:dyDescent="0.25">
      <c r="A790" s="18">
        <v>1985</v>
      </c>
      <c r="B790" s="18">
        <v>1984</v>
      </c>
      <c r="C790" s="18">
        <v>12</v>
      </c>
      <c r="D790" s="154" t="s">
        <v>797</v>
      </c>
      <c r="E790" s="154" t="str">
        <f t="shared" si="33"/>
        <v>1985 12</v>
      </c>
      <c r="F790" s="17">
        <v>3360</v>
      </c>
      <c r="G790" s="14">
        <v>1</v>
      </c>
      <c r="H790" s="17"/>
    </row>
    <row r="791" spans="1:10" x14ac:dyDescent="0.25">
      <c r="A791" s="18">
        <v>1985</v>
      </c>
      <c r="B791" s="18">
        <v>1985</v>
      </c>
      <c r="C791" s="18">
        <v>1</v>
      </c>
      <c r="D791" s="154" t="s">
        <v>798</v>
      </c>
      <c r="E791" s="154" t="str">
        <f t="shared" si="33"/>
        <v>1985 1</v>
      </c>
      <c r="F791" s="17">
        <v>3525.1783959999998</v>
      </c>
      <c r="G791" s="14">
        <v>1</v>
      </c>
      <c r="H791" s="17"/>
    </row>
    <row r="792" spans="1:10" x14ac:dyDescent="0.25">
      <c r="A792" s="18">
        <v>1985</v>
      </c>
      <c r="B792" s="18">
        <v>1985</v>
      </c>
      <c r="C792" s="18">
        <v>2</v>
      </c>
      <c r="D792" s="154" t="s">
        <v>799</v>
      </c>
      <c r="E792" s="154" t="str">
        <f t="shared" si="33"/>
        <v>1985 2</v>
      </c>
      <c r="F792" s="17">
        <v>3697.2923860000001</v>
      </c>
      <c r="G792" s="14">
        <v>1</v>
      </c>
      <c r="H792" s="17"/>
    </row>
    <row r="793" spans="1:10" x14ac:dyDescent="0.25">
      <c r="A793" s="18">
        <v>1985</v>
      </c>
      <c r="B793" s="18">
        <v>1985</v>
      </c>
      <c r="C793" s="18">
        <v>3</v>
      </c>
      <c r="D793" s="154" t="s">
        <v>800</v>
      </c>
      <c r="E793" s="154" t="str">
        <f t="shared" si="33"/>
        <v>1985 3</v>
      </c>
      <c r="F793" s="17">
        <v>3908.9219910000002</v>
      </c>
      <c r="G793" s="14">
        <v>0.65409499999999998</v>
      </c>
      <c r="H793" s="17"/>
    </row>
    <row r="794" spans="1:10" x14ac:dyDescent="0.25">
      <c r="A794" s="18">
        <v>1985</v>
      </c>
      <c r="B794" s="18">
        <v>1985</v>
      </c>
      <c r="C794" s="18">
        <v>4</v>
      </c>
      <c r="D794" s="154" t="s">
        <v>801</v>
      </c>
      <c r="E794" s="154" t="str">
        <f t="shared" si="33"/>
        <v>1985 4</v>
      </c>
      <c r="F794" s="17">
        <v>4135.3501299999998</v>
      </c>
      <c r="G794" s="14">
        <v>0.84746600000000005</v>
      </c>
      <c r="H794" s="17"/>
    </row>
    <row r="795" spans="1:10" x14ac:dyDescent="0.25">
      <c r="A795" s="18">
        <v>1985</v>
      </c>
      <c r="B795" s="18">
        <v>1985</v>
      </c>
      <c r="C795" s="18">
        <v>5</v>
      </c>
      <c r="D795" s="154" t="s">
        <v>802</v>
      </c>
      <c r="E795" s="154" t="str">
        <f t="shared" si="33"/>
        <v>1985 5</v>
      </c>
      <c r="F795" s="17">
        <v>3864.634556</v>
      </c>
      <c r="G795" s="14">
        <v>1</v>
      </c>
      <c r="H795" s="17"/>
    </row>
    <row r="796" spans="1:10" x14ac:dyDescent="0.25">
      <c r="A796" s="18">
        <v>1985</v>
      </c>
      <c r="B796" s="18">
        <v>1985</v>
      </c>
      <c r="C796" s="18">
        <v>6</v>
      </c>
      <c r="D796" s="154" t="s">
        <v>803</v>
      </c>
      <c r="E796" s="154" t="str">
        <f t="shared" si="33"/>
        <v>1985 6</v>
      </c>
      <c r="F796" s="17">
        <v>3388.5584690000001</v>
      </c>
      <c r="G796" s="14">
        <v>1</v>
      </c>
      <c r="H796" s="17"/>
    </row>
    <row r="797" spans="1:10" x14ac:dyDescent="0.25">
      <c r="A797" s="18">
        <v>1985</v>
      </c>
      <c r="B797" s="18">
        <v>1985</v>
      </c>
      <c r="C797" s="18">
        <v>7</v>
      </c>
      <c r="D797" s="154" t="s">
        <v>804</v>
      </c>
      <c r="E797" s="154" t="str">
        <f t="shared" si="33"/>
        <v>1985 7</v>
      </c>
      <c r="F797" s="17">
        <v>2992.902247</v>
      </c>
      <c r="G797" s="14">
        <v>1</v>
      </c>
      <c r="H797" s="17"/>
    </row>
    <row r="798" spans="1:10" x14ac:dyDescent="0.25">
      <c r="A798" s="18">
        <v>1985</v>
      </c>
      <c r="B798" s="18">
        <v>1985</v>
      </c>
      <c r="C798" s="18">
        <v>8</v>
      </c>
      <c r="D798" s="154" t="s">
        <v>805</v>
      </c>
      <c r="E798" s="154" t="str">
        <f t="shared" si="33"/>
        <v>1985 8</v>
      </c>
      <c r="F798" s="17">
        <v>2670.262373</v>
      </c>
      <c r="G798" s="14">
        <v>1</v>
      </c>
      <c r="H798" s="17"/>
    </row>
    <row r="799" spans="1:10" x14ac:dyDescent="0.25">
      <c r="A799" s="18">
        <v>1985</v>
      </c>
      <c r="B799" s="18">
        <v>1985</v>
      </c>
      <c r="C799" s="18">
        <v>9</v>
      </c>
      <c r="D799" s="154" t="s">
        <v>806</v>
      </c>
      <c r="E799" s="154" t="str">
        <f t="shared" si="33"/>
        <v>1985 9</v>
      </c>
      <c r="F799" s="17">
        <v>2682.2120490000002</v>
      </c>
      <c r="G799" s="14">
        <v>1</v>
      </c>
      <c r="H799" s="17"/>
      <c r="I799" s="17"/>
      <c r="J799" s="17"/>
    </row>
    <row r="800" spans="1:10" x14ac:dyDescent="0.25">
      <c r="A800" s="18">
        <v>1986</v>
      </c>
      <c r="B800" s="18">
        <v>1985</v>
      </c>
      <c r="C800" s="18">
        <v>10</v>
      </c>
      <c r="D800" s="154" t="s">
        <v>807</v>
      </c>
      <c r="E800" s="154" t="str">
        <f t="shared" si="33"/>
        <v>1986 10</v>
      </c>
      <c r="F800" s="17">
        <v>2684.8063160000002</v>
      </c>
      <c r="G800" s="14">
        <v>1</v>
      </c>
      <c r="H800" s="17"/>
      <c r="I800" s="17"/>
      <c r="J800" s="17"/>
    </row>
    <row r="801" spans="1:10" x14ac:dyDescent="0.25">
      <c r="A801" s="18">
        <v>1986</v>
      </c>
      <c r="B801" s="18">
        <v>1985</v>
      </c>
      <c r="C801" s="18">
        <v>11</v>
      </c>
      <c r="D801" s="154" t="s">
        <v>808</v>
      </c>
      <c r="E801" s="154" t="str">
        <f t="shared" ref="E801:E864" si="34">CONCATENATE(A801," ",C801)</f>
        <v>1986 11</v>
      </c>
      <c r="F801" s="17">
        <v>2709.8539689999998</v>
      </c>
      <c r="G801" s="14">
        <v>1</v>
      </c>
      <c r="H801" s="17"/>
    </row>
    <row r="802" spans="1:10" x14ac:dyDescent="0.25">
      <c r="A802" s="18">
        <v>1986</v>
      </c>
      <c r="B802" s="18">
        <v>1985</v>
      </c>
      <c r="C802" s="18">
        <v>12</v>
      </c>
      <c r="D802" s="154" t="s">
        <v>809</v>
      </c>
      <c r="E802" s="154" t="str">
        <f t="shared" si="34"/>
        <v>1986 12</v>
      </c>
      <c r="F802" s="17">
        <v>2898.2620630000001</v>
      </c>
      <c r="G802" s="14">
        <v>1</v>
      </c>
      <c r="H802" s="17"/>
    </row>
    <row r="803" spans="1:10" x14ac:dyDescent="0.25">
      <c r="A803" s="18">
        <v>1986</v>
      </c>
      <c r="B803" s="18">
        <v>1986</v>
      </c>
      <c r="C803" s="18">
        <v>1</v>
      </c>
      <c r="D803" s="154" t="s">
        <v>810</v>
      </c>
      <c r="E803" s="154" t="str">
        <f t="shared" si="34"/>
        <v>1986 1</v>
      </c>
      <c r="F803" s="17">
        <v>3473.2419100000002</v>
      </c>
      <c r="G803" s="14">
        <v>1</v>
      </c>
      <c r="H803" s="17"/>
    </row>
    <row r="804" spans="1:10" x14ac:dyDescent="0.25">
      <c r="A804" s="18">
        <v>1986</v>
      </c>
      <c r="B804" s="18">
        <v>1986</v>
      </c>
      <c r="C804" s="18">
        <v>2</v>
      </c>
      <c r="D804" s="154" t="s">
        <v>811</v>
      </c>
      <c r="E804" s="154" t="str">
        <f t="shared" si="34"/>
        <v>1986 2</v>
      </c>
      <c r="F804" s="17">
        <v>3252</v>
      </c>
      <c r="G804" s="14">
        <v>1</v>
      </c>
      <c r="H804" s="17"/>
    </row>
    <row r="805" spans="1:10" x14ac:dyDescent="0.25">
      <c r="A805" s="18">
        <v>1986</v>
      </c>
      <c r="B805" s="18">
        <v>1986</v>
      </c>
      <c r="C805" s="18">
        <v>3</v>
      </c>
      <c r="D805" s="154" t="s">
        <v>812</v>
      </c>
      <c r="E805" s="154" t="str">
        <f t="shared" si="34"/>
        <v>1986 3</v>
      </c>
      <c r="F805" s="17">
        <v>3534</v>
      </c>
      <c r="G805" s="14">
        <v>0.556334</v>
      </c>
      <c r="H805" s="17"/>
    </row>
    <row r="806" spans="1:10" x14ac:dyDescent="0.25">
      <c r="A806" s="18">
        <v>1986</v>
      </c>
      <c r="B806" s="18">
        <v>1986</v>
      </c>
      <c r="C806" s="18">
        <v>4</v>
      </c>
      <c r="D806" s="154" t="s">
        <v>813</v>
      </c>
      <c r="E806" s="154" t="str">
        <f t="shared" si="34"/>
        <v>1986 4</v>
      </c>
      <c r="F806" s="17">
        <v>4030.3765960000001</v>
      </c>
      <c r="G806" s="14">
        <v>0.64317199999999997</v>
      </c>
      <c r="H806" s="17"/>
    </row>
    <row r="807" spans="1:10" x14ac:dyDescent="0.25">
      <c r="A807" s="18">
        <v>1986</v>
      </c>
      <c r="B807" s="18">
        <v>1986</v>
      </c>
      <c r="C807" s="18">
        <v>5</v>
      </c>
      <c r="D807" s="154" t="s">
        <v>814</v>
      </c>
      <c r="E807" s="154" t="str">
        <f t="shared" si="34"/>
        <v>1986 5</v>
      </c>
      <c r="F807" s="17">
        <v>4027.5700579999998</v>
      </c>
      <c r="G807" s="14">
        <v>0.77180599999999999</v>
      </c>
      <c r="H807" s="17"/>
    </row>
    <row r="808" spans="1:10" x14ac:dyDescent="0.25">
      <c r="A808" s="18">
        <v>1986</v>
      </c>
      <c r="B808" s="18">
        <v>1986</v>
      </c>
      <c r="C808" s="18">
        <v>6</v>
      </c>
      <c r="D808" s="154" t="s">
        <v>815</v>
      </c>
      <c r="E808" s="154" t="str">
        <f t="shared" si="34"/>
        <v>1986 6</v>
      </c>
      <c r="F808" s="17">
        <v>3734.779215</v>
      </c>
      <c r="G808" s="14">
        <v>0.77180599999999999</v>
      </c>
      <c r="H808" s="17"/>
    </row>
    <row r="809" spans="1:10" x14ac:dyDescent="0.25">
      <c r="A809" s="18">
        <v>1986</v>
      </c>
      <c r="B809" s="18">
        <v>1986</v>
      </c>
      <c r="C809" s="18">
        <v>7</v>
      </c>
      <c r="D809" s="154" t="s">
        <v>816</v>
      </c>
      <c r="E809" s="154" t="str">
        <f t="shared" si="34"/>
        <v>1986 7</v>
      </c>
      <c r="F809" s="17">
        <v>3418.52169</v>
      </c>
      <c r="G809" s="14">
        <v>0.77180599999999999</v>
      </c>
      <c r="H809" s="17"/>
    </row>
    <row r="810" spans="1:10" x14ac:dyDescent="0.25">
      <c r="A810" s="18">
        <v>1986</v>
      </c>
      <c r="B810" s="18">
        <v>1986</v>
      </c>
      <c r="C810" s="18">
        <v>8</v>
      </c>
      <c r="D810" s="154" t="s">
        <v>817</v>
      </c>
      <c r="E810" s="154" t="str">
        <f t="shared" si="34"/>
        <v>1986 8</v>
      </c>
      <c r="F810" s="17">
        <v>3104.8356859999999</v>
      </c>
      <c r="G810" s="14">
        <v>0.77180599999999999</v>
      </c>
      <c r="H810" s="17"/>
    </row>
    <row r="811" spans="1:10" x14ac:dyDescent="0.25">
      <c r="A811" s="18">
        <v>1986</v>
      </c>
      <c r="B811" s="18">
        <v>1986</v>
      </c>
      <c r="C811" s="18">
        <v>9</v>
      </c>
      <c r="D811" s="154" t="s">
        <v>818</v>
      </c>
      <c r="E811" s="154" t="str">
        <f t="shared" si="34"/>
        <v>1986 9</v>
      </c>
      <c r="F811" s="17">
        <v>2927.4473950000001</v>
      </c>
      <c r="G811" s="14">
        <v>0.77180599999999999</v>
      </c>
      <c r="H811" s="17"/>
    </row>
    <row r="812" spans="1:10" x14ac:dyDescent="0.25">
      <c r="A812" s="18">
        <v>1987</v>
      </c>
      <c r="B812" s="18">
        <v>1986</v>
      </c>
      <c r="C812" s="18">
        <v>10</v>
      </c>
      <c r="D812" s="154" t="s">
        <v>819</v>
      </c>
      <c r="E812" s="154" t="str">
        <f t="shared" si="34"/>
        <v>1987 10</v>
      </c>
      <c r="F812" s="17">
        <v>2865.1736080000001</v>
      </c>
      <c r="G812" s="14">
        <v>0.77180599999999999</v>
      </c>
      <c r="H812" s="17"/>
    </row>
    <row r="813" spans="1:10" x14ac:dyDescent="0.25">
      <c r="A813" s="18">
        <v>1987</v>
      </c>
      <c r="B813" s="18">
        <v>1986</v>
      </c>
      <c r="C813" s="18">
        <v>11</v>
      </c>
      <c r="D813" s="154" t="s">
        <v>820</v>
      </c>
      <c r="E813" s="154" t="str">
        <f t="shared" si="34"/>
        <v>1987 11</v>
      </c>
      <c r="F813" s="17">
        <v>2437.5206290000001</v>
      </c>
      <c r="G813" s="14">
        <v>0.77180599999999999</v>
      </c>
      <c r="H813" s="17"/>
      <c r="I813" s="17"/>
      <c r="J813" s="17"/>
    </row>
    <row r="814" spans="1:10" x14ac:dyDescent="0.25">
      <c r="A814" s="18">
        <v>1987</v>
      </c>
      <c r="B814" s="18">
        <v>1986</v>
      </c>
      <c r="C814" s="18">
        <v>12</v>
      </c>
      <c r="D814" s="154" t="s">
        <v>821</v>
      </c>
      <c r="E814" s="154" t="str">
        <f t="shared" si="34"/>
        <v>1987 12</v>
      </c>
      <c r="F814" s="17">
        <v>2408.9212269999998</v>
      </c>
      <c r="G814" s="14">
        <v>0.77180599999999999</v>
      </c>
      <c r="H814" s="17"/>
      <c r="I814" s="17"/>
      <c r="J814" s="17"/>
    </row>
    <row r="815" spans="1:10" x14ac:dyDescent="0.25">
      <c r="A815" s="18">
        <v>1987</v>
      </c>
      <c r="B815" s="18">
        <v>1987</v>
      </c>
      <c r="C815" s="18">
        <v>1</v>
      </c>
      <c r="D815" s="154" t="s">
        <v>822</v>
      </c>
      <c r="E815" s="154" t="str">
        <f t="shared" si="34"/>
        <v>1987 1</v>
      </c>
      <c r="F815" s="17">
        <v>2543.7180050000002</v>
      </c>
      <c r="G815" s="14">
        <v>0.77180599999999999</v>
      </c>
      <c r="H815" s="17"/>
    </row>
    <row r="816" spans="1:10" x14ac:dyDescent="0.25">
      <c r="A816" s="18">
        <v>1987</v>
      </c>
      <c r="B816" s="18">
        <v>1987</v>
      </c>
      <c r="C816" s="18">
        <v>2</v>
      </c>
      <c r="D816" s="154" t="s">
        <v>823</v>
      </c>
      <c r="E816" s="154" t="str">
        <f t="shared" si="34"/>
        <v>1987 2</v>
      </c>
      <c r="F816" s="17">
        <v>2881.4114159999999</v>
      </c>
      <c r="G816" s="14">
        <v>0.77180599999999999</v>
      </c>
      <c r="H816" s="17"/>
    </row>
    <row r="817" spans="1:8" x14ac:dyDescent="0.25">
      <c r="A817" s="18">
        <v>1987</v>
      </c>
      <c r="B817" s="18">
        <v>1987</v>
      </c>
      <c r="C817" s="18">
        <v>3</v>
      </c>
      <c r="D817" s="154" t="s">
        <v>824</v>
      </c>
      <c r="E817" s="154" t="str">
        <f t="shared" si="34"/>
        <v>1987 3</v>
      </c>
      <c r="F817" s="17">
        <v>3613.8450349999998</v>
      </c>
      <c r="G817" s="14">
        <v>0.19370399999999999</v>
      </c>
      <c r="H817" s="17"/>
    </row>
    <row r="818" spans="1:8" x14ac:dyDescent="0.25">
      <c r="A818" s="18">
        <v>1987</v>
      </c>
      <c r="B818" s="18">
        <v>1987</v>
      </c>
      <c r="C818" s="18">
        <v>4</v>
      </c>
      <c r="D818" s="154" t="s">
        <v>825</v>
      </c>
      <c r="E818" s="154" t="str">
        <f t="shared" si="34"/>
        <v>1987 4</v>
      </c>
      <c r="F818" s="17">
        <v>3622.5186079999999</v>
      </c>
      <c r="G818" s="14">
        <v>0.34524500000000002</v>
      </c>
      <c r="H818" s="17"/>
    </row>
    <row r="819" spans="1:8" x14ac:dyDescent="0.25">
      <c r="A819" s="18">
        <v>1987</v>
      </c>
      <c r="B819" s="18">
        <v>1987</v>
      </c>
      <c r="C819" s="18">
        <v>5</v>
      </c>
      <c r="D819" s="154" t="s">
        <v>826</v>
      </c>
      <c r="E819" s="154" t="str">
        <f t="shared" si="34"/>
        <v>1987 5</v>
      </c>
      <c r="F819" s="17">
        <v>3330.4922919999999</v>
      </c>
      <c r="G819" s="14">
        <v>0.34524500000000002</v>
      </c>
      <c r="H819" s="17"/>
    </row>
    <row r="820" spans="1:8" x14ac:dyDescent="0.25">
      <c r="A820" s="18">
        <v>1987</v>
      </c>
      <c r="B820" s="18">
        <v>1987</v>
      </c>
      <c r="C820" s="18">
        <v>6</v>
      </c>
      <c r="D820" s="154" t="s">
        <v>827</v>
      </c>
      <c r="E820" s="154" t="str">
        <f t="shared" si="34"/>
        <v>1987 6</v>
      </c>
      <c r="F820" s="17">
        <v>2872.8051829999999</v>
      </c>
      <c r="G820" s="14">
        <v>0.34524500000000002</v>
      </c>
      <c r="H820" s="17"/>
    </row>
    <row r="821" spans="1:8" x14ac:dyDescent="0.25">
      <c r="A821" s="18">
        <v>1987</v>
      </c>
      <c r="B821" s="18">
        <v>1987</v>
      </c>
      <c r="C821" s="18">
        <v>7</v>
      </c>
      <c r="D821" s="154" t="s">
        <v>828</v>
      </c>
      <c r="E821" s="154" t="str">
        <f t="shared" si="34"/>
        <v>1987 7</v>
      </c>
      <c r="F821" s="17">
        <v>2450.442141</v>
      </c>
      <c r="G821" s="14">
        <v>0.34524500000000002</v>
      </c>
      <c r="H821" s="17"/>
    </row>
    <row r="822" spans="1:8" x14ac:dyDescent="0.25">
      <c r="A822" s="18">
        <v>1987</v>
      </c>
      <c r="B822" s="18">
        <v>1987</v>
      </c>
      <c r="C822" s="18">
        <v>8</v>
      </c>
      <c r="D822" s="154" t="s">
        <v>829</v>
      </c>
      <c r="E822" s="154" t="str">
        <f t="shared" si="34"/>
        <v>1987 8</v>
      </c>
      <c r="F822" s="17">
        <v>2226.787632</v>
      </c>
      <c r="G822" s="14">
        <v>0.34524500000000002</v>
      </c>
      <c r="H822" s="17"/>
    </row>
    <row r="823" spans="1:8" x14ac:dyDescent="0.25">
      <c r="A823" s="18">
        <v>1987</v>
      </c>
      <c r="B823" s="18">
        <v>1987</v>
      </c>
      <c r="C823" s="18">
        <v>9</v>
      </c>
      <c r="D823" s="154" t="s">
        <v>830</v>
      </c>
      <c r="E823" s="154" t="str">
        <f t="shared" si="34"/>
        <v>1987 9</v>
      </c>
      <c r="F823" s="17">
        <v>2115.8238879999999</v>
      </c>
      <c r="G823" s="14">
        <v>0.34524500000000002</v>
      </c>
      <c r="H823" s="17"/>
    </row>
    <row r="824" spans="1:8" x14ac:dyDescent="0.25">
      <c r="A824" s="18">
        <v>1988</v>
      </c>
      <c r="B824" s="18">
        <v>1987</v>
      </c>
      <c r="C824" s="18">
        <v>10</v>
      </c>
      <c r="D824" s="154" t="s">
        <v>831</v>
      </c>
      <c r="E824" s="154" t="str">
        <f t="shared" si="34"/>
        <v>1988 10</v>
      </c>
      <c r="F824" s="17">
        <v>1989.8148249999999</v>
      </c>
      <c r="G824" s="14">
        <v>0.34524500000000002</v>
      </c>
      <c r="H824" s="17"/>
    </row>
    <row r="825" spans="1:8" x14ac:dyDescent="0.25">
      <c r="A825" s="18">
        <v>1988</v>
      </c>
      <c r="B825" s="18">
        <v>1987</v>
      </c>
      <c r="C825" s="18">
        <v>11</v>
      </c>
      <c r="D825" s="154" t="s">
        <v>832</v>
      </c>
      <c r="E825" s="154" t="str">
        <f t="shared" si="34"/>
        <v>1988 11</v>
      </c>
      <c r="F825" s="17">
        <v>1984.427494</v>
      </c>
      <c r="G825" s="14">
        <v>0.34524500000000002</v>
      </c>
      <c r="H825" s="17"/>
    </row>
    <row r="826" spans="1:8" x14ac:dyDescent="0.25">
      <c r="A826" s="18">
        <v>1988</v>
      </c>
      <c r="B826" s="18">
        <v>1987</v>
      </c>
      <c r="C826" s="18">
        <v>12</v>
      </c>
      <c r="D826" s="154" t="s">
        <v>833</v>
      </c>
      <c r="E826" s="154" t="str">
        <f t="shared" si="34"/>
        <v>1988 12</v>
      </c>
      <c r="F826" s="17">
        <v>2495.0709440000001</v>
      </c>
      <c r="G826" s="14">
        <v>0.34524500000000002</v>
      </c>
      <c r="H826" s="17"/>
    </row>
    <row r="827" spans="1:8" x14ac:dyDescent="0.25">
      <c r="A827" s="18">
        <v>1988</v>
      </c>
      <c r="B827" s="18">
        <v>1988</v>
      </c>
      <c r="C827" s="18">
        <v>1</v>
      </c>
      <c r="D827" s="154" t="s">
        <v>834</v>
      </c>
      <c r="E827" s="154" t="str">
        <f t="shared" si="34"/>
        <v>1988 1</v>
      </c>
      <c r="F827" s="17">
        <v>2924.959707</v>
      </c>
      <c r="G827" s="14">
        <v>0.34524500000000002</v>
      </c>
      <c r="H827" s="17"/>
    </row>
    <row r="828" spans="1:8" x14ac:dyDescent="0.25">
      <c r="A828" s="18">
        <v>1988</v>
      </c>
      <c r="B828" s="18">
        <v>1988</v>
      </c>
      <c r="C828" s="18">
        <v>2</v>
      </c>
      <c r="D828" s="154" t="s">
        <v>835</v>
      </c>
      <c r="E828" s="154" t="str">
        <f t="shared" si="34"/>
        <v>1988 2</v>
      </c>
      <c r="F828" s="17">
        <v>3107.2988500000001</v>
      </c>
      <c r="G828" s="14">
        <v>0.34524500000000002</v>
      </c>
      <c r="H828" s="17"/>
    </row>
    <row r="829" spans="1:8" x14ac:dyDescent="0.25">
      <c r="A829" s="18">
        <v>1988</v>
      </c>
      <c r="B829" s="18">
        <v>1988</v>
      </c>
      <c r="C829" s="18">
        <v>3</v>
      </c>
      <c r="D829" s="154" t="s">
        <v>836</v>
      </c>
      <c r="E829" s="154" t="str">
        <f t="shared" si="34"/>
        <v>1988 3</v>
      </c>
      <c r="F829" s="17">
        <v>3167.122648</v>
      </c>
      <c r="G829" s="14">
        <v>0.305676</v>
      </c>
      <c r="H829" s="17"/>
    </row>
    <row r="830" spans="1:8" x14ac:dyDescent="0.25">
      <c r="A830" s="18">
        <v>1988</v>
      </c>
      <c r="B830" s="18">
        <v>1988</v>
      </c>
      <c r="C830" s="18">
        <v>4</v>
      </c>
      <c r="D830" s="154" t="s">
        <v>837</v>
      </c>
      <c r="E830" s="154" t="str">
        <f t="shared" si="34"/>
        <v>1988 4</v>
      </c>
      <c r="F830" s="17">
        <v>3283.6843950000002</v>
      </c>
      <c r="G830" s="14">
        <v>0.305676</v>
      </c>
      <c r="H830" s="17"/>
    </row>
    <row r="831" spans="1:8" x14ac:dyDescent="0.25">
      <c r="A831" s="18">
        <v>1988</v>
      </c>
      <c r="B831" s="18">
        <v>1988</v>
      </c>
      <c r="C831" s="18">
        <v>5</v>
      </c>
      <c r="D831" s="154" t="s">
        <v>838</v>
      </c>
      <c r="E831" s="154" t="str">
        <f t="shared" si="34"/>
        <v>1988 5</v>
      </c>
      <c r="F831" s="17">
        <v>3229.7460809999998</v>
      </c>
      <c r="G831" s="14">
        <v>0.305676</v>
      </c>
      <c r="H831" s="17"/>
    </row>
    <row r="832" spans="1:8" x14ac:dyDescent="0.25">
      <c r="A832" s="18">
        <v>1988</v>
      </c>
      <c r="B832" s="18">
        <v>1988</v>
      </c>
      <c r="C832" s="18">
        <v>6</v>
      </c>
      <c r="D832" s="154" t="s">
        <v>839</v>
      </c>
      <c r="E832" s="154" t="str">
        <f t="shared" si="34"/>
        <v>1988 6</v>
      </c>
      <c r="F832" s="17">
        <v>2834.5209009999999</v>
      </c>
      <c r="G832" s="14">
        <v>0.305676</v>
      </c>
      <c r="H832" s="17"/>
    </row>
    <row r="833" spans="1:10" x14ac:dyDescent="0.25">
      <c r="A833" s="18">
        <v>1988</v>
      </c>
      <c r="B833" s="18">
        <v>1988</v>
      </c>
      <c r="C833" s="18">
        <v>7</v>
      </c>
      <c r="D833" s="154" t="s">
        <v>840</v>
      </c>
      <c r="E833" s="154" t="str">
        <f t="shared" si="34"/>
        <v>1988 7</v>
      </c>
      <c r="F833" s="17">
        <v>2440.7152999999998</v>
      </c>
      <c r="G833" s="14">
        <v>0.305676</v>
      </c>
      <c r="H833" s="17"/>
    </row>
    <row r="834" spans="1:10" x14ac:dyDescent="0.25">
      <c r="A834" s="18">
        <v>1988</v>
      </c>
      <c r="B834" s="18">
        <v>1988</v>
      </c>
      <c r="C834" s="18">
        <v>8</v>
      </c>
      <c r="D834" s="154" t="s">
        <v>841</v>
      </c>
      <c r="E834" s="154" t="str">
        <f t="shared" si="34"/>
        <v>1988 8</v>
      </c>
      <c r="F834" s="17">
        <v>2215.3974149999999</v>
      </c>
      <c r="G834" s="14">
        <v>0.305676</v>
      </c>
      <c r="H834" s="17"/>
    </row>
    <row r="835" spans="1:10" x14ac:dyDescent="0.25">
      <c r="A835" s="18">
        <v>1988</v>
      </c>
      <c r="B835" s="18">
        <v>1988</v>
      </c>
      <c r="C835" s="18">
        <v>9</v>
      </c>
      <c r="D835" s="154" t="s">
        <v>842</v>
      </c>
      <c r="E835" s="154" t="str">
        <f t="shared" si="34"/>
        <v>1988 9</v>
      </c>
      <c r="F835" s="17">
        <v>2136.8214370000001</v>
      </c>
      <c r="G835" s="14">
        <v>0.305676</v>
      </c>
      <c r="H835" s="17"/>
    </row>
    <row r="836" spans="1:10" x14ac:dyDescent="0.25">
      <c r="A836" s="18">
        <v>1989</v>
      </c>
      <c r="B836" s="18">
        <v>1988</v>
      </c>
      <c r="C836" s="18">
        <v>10</v>
      </c>
      <c r="D836" s="154" t="s">
        <v>843</v>
      </c>
      <c r="E836" s="154" t="str">
        <f t="shared" si="34"/>
        <v>1989 10</v>
      </c>
      <c r="F836" s="17">
        <v>1999.3358780000001</v>
      </c>
      <c r="G836" s="14">
        <v>0.305676</v>
      </c>
      <c r="H836" s="17"/>
    </row>
    <row r="837" spans="1:10" x14ac:dyDescent="0.25">
      <c r="A837" s="18">
        <v>1989</v>
      </c>
      <c r="B837" s="18">
        <v>1988</v>
      </c>
      <c r="C837" s="18">
        <v>11</v>
      </c>
      <c r="D837" s="154" t="s">
        <v>844</v>
      </c>
      <c r="E837" s="154" t="str">
        <f t="shared" si="34"/>
        <v>1989 11</v>
      </c>
      <c r="F837" s="17">
        <v>2199.5221350000002</v>
      </c>
      <c r="G837" s="14">
        <v>0.305676</v>
      </c>
      <c r="H837" s="17"/>
    </row>
    <row r="838" spans="1:10" x14ac:dyDescent="0.25">
      <c r="A838" s="18">
        <v>1989</v>
      </c>
      <c r="B838" s="18">
        <v>1988</v>
      </c>
      <c r="C838" s="18">
        <v>12</v>
      </c>
      <c r="D838" s="154" t="s">
        <v>845</v>
      </c>
      <c r="E838" s="154" t="str">
        <f t="shared" si="34"/>
        <v>1989 12</v>
      </c>
      <c r="F838" s="17">
        <v>2293.4939720000002</v>
      </c>
      <c r="G838" s="14">
        <v>0.305676</v>
      </c>
      <c r="H838" s="17"/>
    </row>
    <row r="839" spans="1:10" x14ac:dyDescent="0.25">
      <c r="A839" s="18">
        <v>1989</v>
      </c>
      <c r="B839" s="18">
        <v>1989</v>
      </c>
      <c r="C839" s="18">
        <v>1</v>
      </c>
      <c r="D839" s="154" t="s">
        <v>846</v>
      </c>
      <c r="E839" s="154" t="str">
        <f t="shared" si="34"/>
        <v>1989 1</v>
      </c>
      <c r="F839" s="17">
        <v>2394.6317389999999</v>
      </c>
      <c r="G839" s="14">
        <v>0.305676</v>
      </c>
      <c r="H839" s="17"/>
    </row>
    <row r="840" spans="1:10" x14ac:dyDescent="0.25">
      <c r="A840" s="18">
        <v>1989</v>
      </c>
      <c r="B840" s="18">
        <v>1989</v>
      </c>
      <c r="C840" s="18">
        <v>2</v>
      </c>
      <c r="D840" s="154" t="s">
        <v>847</v>
      </c>
      <c r="E840" s="154" t="str">
        <f t="shared" si="34"/>
        <v>1989 2</v>
      </c>
      <c r="F840" s="17">
        <v>2497.8576549999998</v>
      </c>
      <c r="G840" s="14">
        <v>0.305676</v>
      </c>
      <c r="H840" s="17"/>
    </row>
    <row r="841" spans="1:10" x14ac:dyDescent="0.25">
      <c r="A841" s="18">
        <v>1989</v>
      </c>
      <c r="B841" s="18">
        <v>1989</v>
      </c>
      <c r="C841" s="18">
        <v>3</v>
      </c>
      <c r="D841" s="154" t="s">
        <v>848</v>
      </c>
      <c r="E841" s="154" t="str">
        <f t="shared" si="34"/>
        <v>1989 3</v>
      </c>
      <c r="F841" s="17">
        <v>3841</v>
      </c>
      <c r="G841" s="14">
        <v>0.112124</v>
      </c>
      <c r="H841" s="17"/>
    </row>
    <row r="842" spans="1:10" x14ac:dyDescent="0.25">
      <c r="A842" s="18">
        <v>1989</v>
      </c>
      <c r="B842" s="18">
        <v>1989</v>
      </c>
      <c r="C842" s="18">
        <v>4</v>
      </c>
      <c r="D842" s="154" t="s">
        <v>849</v>
      </c>
      <c r="E842" s="154" t="str">
        <f t="shared" si="34"/>
        <v>1989 4</v>
      </c>
      <c r="F842" s="17">
        <v>4293.3984049999999</v>
      </c>
      <c r="G842" s="14">
        <v>0.51363000000000003</v>
      </c>
      <c r="H842" s="17"/>
    </row>
    <row r="843" spans="1:10" x14ac:dyDescent="0.25">
      <c r="A843" s="18">
        <v>1989</v>
      </c>
      <c r="B843" s="18">
        <v>1989</v>
      </c>
      <c r="C843" s="18">
        <v>5</v>
      </c>
      <c r="D843" s="154" t="s">
        <v>850</v>
      </c>
      <c r="E843" s="154" t="str">
        <f t="shared" si="34"/>
        <v>1989 5</v>
      </c>
      <c r="F843" s="17">
        <v>4022.6331190000001</v>
      </c>
      <c r="G843" s="14">
        <v>0.51363000000000003</v>
      </c>
      <c r="H843" s="17"/>
    </row>
    <row r="844" spans="1:10" x14ac:dyDescent="0.25">
      <c r="A844" s="18">
        <v>1989</v>
      </c>
      <c r="B844" s="18">
        <v>1989</v>
      </c>
      <c r="C844" s="18">
        <v>6</v>
      </c>
      <c r="D844" s="154" t="s">
        <v>851</v>
      </c>
      <c r="E844" s="154" t="str">
        <f t="shared" si="34"/>
        <v>1989 6</v>
      </c>
      <c r="F844" s="17">
        <v>3619.3661729999999</v>
      </c>
      <c r="G844" s="14">
        <v>0.51363000000000003</v>
      </c>
      <c r="H844" s="17"/>
    </row>
    <row r="845" spans="1:10" x14ac:dyDescent="0.25">
      <c r="A845" s="18">
        <v>1989</v>
      </c>
      <c r="B845" s="18">
        <v>1989</v>
      </c>
      <c r="C845" s="18">
        <v>7</v>
      </c>
      <c r="D845" s="154" t="s">
        <v>852</v>
      </c>
      <c r="E845" s="154" t="str">
        <f t="shared" si="34"/>
        <v>1989 7</v>
      </c>
      <c r="F845" s="17">
        <v>3138.7695659999999</v>
      </c>
      <c r="G845" s="14">
        <v>0.51363000000000003</v>
      </c>
      <c r="H845" s="17"/>
    </row>
    <row r="846" spans="1:10" x14ac:dyDescent="0.25">
      <c r="A846" s="18">
        <v>1989</v>
      </c>
      <c r="B846" s="18">
        <v>1989</v>
      </c>
      <c r="C846" s="18">
        <v>8</v>
      </c>
      <c r="D846" s="154" t="s">
        <v>853</v>
      </c>
      <c r="E846" s="154" t="str">
        <f t="shared" si="34"/>
        <v>1989 8</v>
      </c>
      <c r="F846" s="17">
        <v>2867.3393299999998</v>
      </c>
      <c r="G846" s="14">
        <v>0.51363000000000003</v>
      </c>
      <c r="H846" s="17"/>
      <c r="I846" s="17"/>
      <c r="J846" s="17"/>
    </row>
    <row r="847" spans="1:10" x14ac:dyDescent="0.25">
      <c r="A847" s="18">
        <v>1989</v>
      </c>
      <c r="B847" s="18">
        <v>1989</v>
      </c>
      <c r="C847" s="18">
        <v>9</v>
      </c>
      <c r="D847" s="154" t="s">
        <v>854</v>
      </c>
      <c r="E847" s="154" t="str">
        <f t="shared" si="34"/>
        <v>1989 9</v>
      </c>
      <c r="F847" s="17">
        <v>2892.7582269999998</v>
      </c>
      <c r="G847" s="14">
        <v>0.51363000000000003</v>
      </c>
      <c r="H847" s="17"/>
      <c r="I847" s="17"/>
      <c r="J847" s="17"/>
    </row>
    <row r="848" spans="1:10" x14ac:dyDescent="0.25">
      <c r="A848" s="18">
        <v>1990</v>
      </c>
      <c r="B848" s="18">
        <v>1989</v>
      </c>
      <c r="C848" s="18">
        <v>10</v>
      </c>
      <c r="D848" s="154" t="s">
        <v>855</v>
      </c>
      <c r="E848" s="154" t="str">
        <f t="shared" si="34"/>
        <v>1990 10</v>
      </c>
      <c r="F848" s="17">
        <v>2969.4961320000002</v>
      </c>
      <c r="G848" s="14">
        <v>0.51363000000000003</v>
      </c>
      <c r="H848" s="17"/>
      <c r="I848" s="17"/>
      <c r="J848" s="17"/>
    </row>
    <row r="849" spans="1:10" x14ac:dyDescent="0.25">
      <c r="A849" s="18">
        <v>1990</v>
      </c>
      <c r="B849" s="18">
        <v>1989</v>
      </c>
      <c r="C849" s="18">
        <v>11</v>
      </c>
      <c r="D849" s="154" t="s">
        <v>856</v>
      </c>
      <c r="E849" s="154" t="str">
        <f t="shared" si="34"/>
        <v>1990 11</v>
      </c>
      <c r="F849" s="17">
        <v>2845.2876310000001</v>
      </c>
      <c r="G849" s="14">
        <v>0.51363000000000003</v>
      </c>
      <c r="H849" s="17"/>
      <c r="I849" s="17"/>
      <c r="J849" s="17"/>
    </row>
    <row r="850" spans="1:10" x14ac:dyDescent="0.25">
      <c r="A850" s="18">
        <v>1990</v>
      </c>
      <c r="B850" s="18">
        <v>1989</v>
      </c>
      <c r="C850" s="18">
        <v>12</v>
      </c>
      <c r="D850" s="154" t="s">
        <v>857</v>
      </c>
      <c r="E850" s="154" t="str">
        <f t="shared" si="34"/>
        <v>1990 12</v>
      </c>
      <c r="F850" s="17">
        <v>2783.6598650000001</v>
      </c>
      <c r="G850" s="14">
        <v>0.51363000000000003</v>
      </c>
      <c r="H850" s="17"/>
      <c r="I850" s="17"/>
      <c r="J850" s="17"/>
    </row>
    <row r="851" spans="1:10" x14ac:dyDescent="0.25">
      <c r="A851" s="18">
        <v>1990</v>
      </c>
      <c r="B851" s="18">
        <v>1990</v>
      </c>
      <c r="C851" s="18">
        <v>1</v>
      </c>
      <c r="D851" s="154" t="s">
        <v>858</v>
      </c>
      <c r="E851" s="154" t="str">
        <f t="shared" si="34"/>
        <v>1990 1</v>
      </c>
      <c r="F851" s="17">
        <v>3026.0087250000001</v>
      </c>
      <c r="G851" s="14">
        <v>0.51363000000000003</v>
      </c>
      <c r="H851" s="17"/>
    </row>
    <row r="852" spans="1:10" x14ac:dyDescent="0.25">
      <c r="A852" s="18">
        <v>1990</v>
      </c>
      <c r="B852" s="18">
        <v>1990</v>
      </c>
      <c r="C852" s="18">
        <v>2</v>
      </c>
      <c r="D852" s="154" t="s">
        <v>859</v>
      </c>
      <c r="E852" s="154" t="str">
        <f t="shared" si="34"/>
        <v>1990 2</v>
      </c>
      <c r="F852" s="17">
        <v>3118.8712650000002</v>
      </c>
      <c r="G852" s="14">
        <v>0.51363000000000003</v>
      </c>
      <c r="H852" s="17"/>
    </row>
    <row r="853" spans="1:10" x14ac:dyDescent="0.25">
      <c r="A853" s="18">
        <v>1990</v>
      </c>
      <c r="B853" s="18">
        <v>1990</v>
      </c>
      <c r="C853" s="18">
        <v>3</v>
      </c>
      <c r="D853" s="154" t="s">
        <v>860</v>
      </c>
      <c r="E853" s="154" t="str">
        <f t="shared" si="34"/>
        <v>1990 3</v>
      </c>
      <c r="F853" s="17">
        <v>3383.549505</v>
      </c>
      <c r="G853" s="14">
        <v>0.32906000000000002</v>
      </c>
      <c r="H853" s="17"/>
    </row>
    <row r="854" spans="1:10" x14ac:dyDescent="0.25">
      <c r="A854" s="18">
        <v>1990</v>
      </c>
      <c r="B854" s="18">
        <v>1990</v>
      </c>
      <c r="C854" s="18">
        <v>4</v>
      </c>
      <c r="D854" s="154" t="s">
        <v>861</v>
      </c>
      <c r="E854" s="154" t="str">
        <f t="shared" si="34"/>
        <v>1990 4</v>
      </c>
      <c r="F854" s="17">
        <v>3426.085877</v>
      </c>
      <c r="G854" s="14">
        <v>0.32906000000000002</v>
      </c>
      <c r="H854" s="17"/>
    </row>
    <row r="855" spans="1:10" x14ac:dyDescent="0.25">
      <c r="A855" s="18">
        <v>1990</v>
      </c>
      <c r="B855" s="18">
        <v>1990</v>
      </c>
      <c r="C855" s="18">
        <v>5</v>
      </c>
      <c r="D855" s="154" t="s">
        <v>862</v>
      </c>
      <c r="E855" s="154" t="str">
        <f t="shared" si="34"/>
        <v>1990 5</v>
      </c>
      <c r="F855" s="17">
        <v>3576.5516280000002</v>
      </c>
      <c r="G855" s="14">
        <v>0.32906000000000002</v>
      </c>
      <c r="H855" s="17"/>
    </row>
    <row r="856" spans="1:10" x14ac:dyDescent="0.25">
      <c r="A856" s="18">
        <v>1990</v>
      </c>
      <c r="B856" s="18">
        <v>1990</v>
      </c>
      <c r="C856" s="18">
        <v>6</v>
      </c>
      <c r="D856" s="154" t="s">
        <v>863</v>
      </c>
      <c r="E856" s="154" t="str">
        <f t="shared" si="34"/>
        <v>1990 6</v>
      </c>
      <c r="F856" s="17">
        <v>3306.1335680000002</v>
      </c>
      <c r="G856" s="14">
        <v>0.32906000000000002</v>
      </c>
      <c r="H856" s="17"/>
    </row>
    <row r="857" spans="1:10" x14ac:dyDescent="0.25">
      <c r="A857" s="18">
        <v>1990</v>
      </c>
      <c r="B857" s="18">
        <v>1990</v>
      </c>
      <c r="C857" s="18">
        <v>7</v>
      </c>
      <c r="D857" s="154" t="s">
        <v>864</v>
      </c>
      <c r="E857" s="154" t="str">
        <f t="shared" si="34"/>
        <v>1990 7</v>
      </c>
      <c r="F857" s="17">
        <v>2904.8141949999999</v>
      </c>
      <c r="G857" s="14">
        <v>0.32906000000000002</v>
      </c>
      <c r="H857" s="17"/>
    </row>
    <row r="858" spans="1:10" x14ac:dyDescent="0.25">
      <c r="A858" s="18">
        <v>1990</v>
      </c>
      <c r="B858" s="18">
        <v>1990</v>
      </c>
      <c r="C858" s="18">
        <v>8</v>
      </c>
      <c r="D858" s="154" t="s">
        <v>865</v>
      </c>
      <c r="E858" s="154" t="str">
        <f t="shared" si="34"/>
        <v>1990 8</v>
      </c>
      <c r="F858" s="17">
        <v>2562.4879219999998</v>
      </c>
      <c r="G858" s="14">
        <v>0.32906000000000002</v>
      </c>
      <c r="H858" s="17"/>
      <c r="I858" s="17"/>
      <c r="J858" s="17"/>
    </row>
    <row r="859" spans="1:10" x14ac:dyDescent="0.25">
      <c r="A859" s="18">
        <v>1990</v>
      </c>
      <c r="B859" s="18">
        <v>1990</v>
      </c>
      <c r="C859" s="18">
        <v>9</v>
      </c>
      <c r="D859" s="154" t="s">
        <v>866</v>
      </c>
      <c r="E859" s="154" t="str">
        <f t="shared" si="34"/>
        <v>1990 9</v>
      </c>
      <c r="F859" s="17">
        <v>2532.102187</v>
      </c>
      <c r="G859" s="14">
        <v>0.32906000000000002</v>
      </c>
      <c r="H859" s="17"/>
    </row>
    <row r="860" spans="1:10" x14ac:dyDescent="0.25">
      <c r="A860" s="18">
        <v>1991</v>
      </c>
      <c r="B860" s="18">
        <v>1990</v>
      </c>
      <c r="C860" s="18">
        <v>10</v>
      </c>
      <c r="D860" s="154" t="s">
        <v>867</v>
      </c>
      <c r="E860" s="154" t="str">
        <f t="shared" si="34"/>
        <v>1991 10</v>
      </c>
      <c r="F860" s="17">
        <v>2432.378346</v>
      </c>
      <c r="G860" s="14">
        <v>0.32906000000000002</v>
      </c>
      <c r="H860" s="17"/>
      <c r="I860" s="17"/>
      <c r="J860" s="17"/>
    </row>
    <row r="861" spans="1:10" x14ac:dyDescent="0.25">
      <c r="A861" s="18">
        <v>1991</v>
      </c>
      <c r="B861" s="18">
        <v>1990</v>
      </c>
      <c r="C861" s="18">
        <v>11</v>
      </c>
      <c r="D861" s="154" t="s">
        <v>868</v>
      </c>
      <c r="E861" s="154" t="str">
        <f t="shared" si="34"/>
        <v>1991 11</v>
      </c>
      <c r="F861" s="17">
        <v>2312.3890379999998</v>
      </c>
      <c r="G861" s="14">
        <v>0.32906000000000002</v>
      </c>
      <c r="H861" s="17"/>
    </row>
    <row r="862" spans="1:10" x14ac:dyDescent="0.25">
      <c r="A862" s="18">
        <v>1991</v>
      </c>
      <c r="B862" s="18">
        <v>1990</v>
      </c>
      <c r="C862" s="18">
        <v>12</v>
      </c>
      <c r="D862" s="154" t="s">
        <v>869</v>
      </c>
      <c r="E862" s="154" t="str">
        <f t="shared" si="34"/>
        <v>1991 12</v>
      </c>
      <c r="F862" s="17">
        <v>2218.672689</v>
      </c>
      <c r="G862" s="14">
        <v>0.32906000000000002</v>
      </c>
      <c r="H862" s="17"/>
    </row>
    <row r="863" spans="1:10" x14ac:dyDescent="0.25">
      <c r="A863" s="18">
        <v>1991</v>
      </c>
      <c r="B863" s="18">
        <v>1991</v>
      </c>
      <c r="C863" s="18">
        <v>1</v>
      </c>
      <c r="D863" s="154" t="s">
        <v>870</v>
      </c>
      <c r="E863" s="154" t="str">
        <f t="shared" si="34"/>
        <v>1991 1</v>
      </c>
      <c r="F863" s="17">
        <v>2123.9771970000002</v>
      </c>
      <c r="G863" s="14">
        <v>0.32906000000000002</v>
      </c>
      <c r="H863" s="17"/>
    </row>
    <row r="864" spans="1:10" x14ac:dyDescent="0.25">
      <c r="A864" s="18">
        <v>1991</v>
      </c>
      <c r="B864" s="18">
        <v>1991</v>
      </c>
      <c r="C864" s="18">
        <v>2</v>
      </c>
      <c r="D864" s="154" t="s">
        <v>871</v>
      </c>
      <c r="E864" s="154" t="str">
        <f t="shared" si="34"/>
        <v>1991 2</v>
      </c>
      <c r="F864" s="17">
        <v>2091.753279</v>
      </c>
      <c r="G864" s="14">
        <v>0.32906000000000002</v>
      </c>
      <c r="H864" s="17"/>
    </row>
    <row r="865" spans="1:8" x14ac:dyDescent="0.25">
      <c r="A865" s="18">
        <v>1991</v>
      </c>
      <c r="B865" s="18">
        <v>1991</v>
      </c>
      <c r="C865" s="18">
        <v>3</v>
      </c>
      <c r="D865" s="154" t="s">
        <v>872</v>
      </c>
      <c r="E865" s="154" t="str">
        <f t="shared" ref="E865:E928" si="35">CONCATENATE(A865," ",C865)</f>
        <v>1991 3</v>
      </c>
      <c r="F865" s="17">
        <v>2516.1281760000002</v>
      </c>
      <c r="G865" s="14">
        <v>0.26124000000000003</v>
      </c>
      <c r="H865" s="17"/>
    </row>
    <row r="866" spans="1:8" x14ac:dyDescent="0.25">
      <c r="A866" s="18">
        <v>1991</v>
      </c>
      <c r="B866" s="18">
        <v>1991</v>
      </c>
      <c r="C866" s="18">
        <v>4</v>
      </c>
      <c r="D866" s="154" t="s">
        <v>873</v>
      </c>
      <c r="E866" s="154" t="str">
        <f t="shared" si="35"/>
        <v>1991 4</v>
      </c>
      <c r="F866" s="17">
        <v>2677.3421979999998</v>
      </c>
      <c r="G866" s="14">
        <v>0.39811999999999997</v>
      </c>
      <c r="H866" s="17"/>
    </row>
    <row r="867" spans="1:8" x14ac:dyDescent="0.25">
      <c r="A867" s="18">
        <v>1991</v>
      </c>
      <c r="B867" s="18">
        <v>1991</v>
      </c>
      <c r="C867" s="18">
        <v>5</v>
      </c>
      <c r="D867" s="154" t="s">
        <v>874</v>
      </c>
      <c r="E867" s="154" t="str">
        <f t="shared" si="35"/>
        <v>1991 5</v>
      </c>
      <c r="F867" s="17">
        <v>2601.2565370000002</v>
      </c>
      <c r="G867" s="14">
        <v>0.39811999999999997</v>
      </c>
      <c r="H867" s="17"/>
    </row>
    <row r="868" spans="1:8" x14ac:dyDescent="0.25">
      <c r="A868" s="18">
        <v>1991</v>
      </c>
      <c r="B868" s="18">
        <v>1991</v>
      </c>
      <c r="C868" s="18">
        <v>6</v>
      </c>
      <c r="D868" s="154" t="s">
        <v>875</v>
      </c>
      <c r="E868" s="154" t="str">
        <f t="shared" si="35"/>
        <v>1991 6</v>
      </c>
      <c r="F868" s="17">
        <v>2350.5179159999998</v>
      </c>
      <c r="G868" s="14">
        <v>0.39811999999999997</v>
      </c>
      <c r="H868" s="17"/>
    </row>
    <row r="869" spans="1:8" x14ac:dyDescent="0.25">
      <c r="A869" s="18">
        <v>1991</v>
      </c>
      <c r="B869" s="18">
        <v>1991</v>
      </c>
      <c r="C869" s="18">
        <v>7</v>
      </c>
      <c r="D869" s="154" t="s">
        <v>876</v>
      </c>
      <c r="E869" s="154" t="str">
        <f t="shared" si="35"/>
        <v>1991 7</v>
      </c>
      <c r="F869" s="17">
        <v>2037.0601750000001</v>
      </c>
      <c r="G869" s="14">
        <v>0.39811999999999997</v>
      </c>
      <c r="H869" s="17"/>
    </row>
    <row r="870" spans="1:8" x14ac:dyDescent="0.25">
      <c r="A870" s="18">
        <v>1991</v>
      </c>
      <c r="B870" s="18">
        <v>1991</v>
      </c>
      <c r="C870" s="18">
        <v>8</v>
      </c>
      <c r="D870" s="154" t="s">
        <v>877</v>
      </c>
      <c r="E870" s="154" t="str">
        <f t="shared" si="35"/>
        <v>1991 8</v>
      </c>
      <c r="F870" s="17">
        <v>1843.005999</v>
      </c>
      <c r="G870" s="14">
        <v>0.39811999999999997</v>
      </c>
      <c r="H870" s="17"/>
    </row>
    <row r="871" spans="1:8" x14ac:dyDescent="0.25">
      <c r="A871" s="18">
        <v>1991</v>
      </c>
      <c r="B871" s="18">
        <v>1991</v>
      </c>
      <c r="C871" s="18">
        <v>9</v>
      </c>
      <c r="D871" s="154" t="s">
        <v>878</v>
      </c>
      <c r="E871" s="154" t="str">
        <f t="shared" si="35"/>
        <v>1991 9</v>
      </c>
      <c r="F871" s="17">
        <v>1782.1161480000001</v>
      </c>
      <c r="G871" s="14">
        <v>0.39811999999999997</v>
      </c>
      <c r="H871" s="17"/>
    </row>
    <row r="872" spans="1:8" x14ac:dyDescent="0.25">
      <c r="A872" s="18">
        <v>1992</v>
      </c>
      <c r="B872" s="18">
        <v>1991</v>
      </c>
      <c r="C872" s="18">
        <v>10</v>
      </c>
      <c r="D872" s="154" t="s">
        <v>879</v>
      </c>
      <c r="E872" s="154" t="str">
        <f t="shared" si="35"/>
        <v>1992 10</v>
      </c>
      <c r="F872" s="17">
        <v>1658.198091</v>
      </c>
      <c r="G872" s="14">
        <v>0.39811999999999997</v>
      </c>
      <c r="H872" s="17"/>
    </row>
    <row r="873" spans="1:8" x14ac:dyDescent="0.25">
      <c r="A873" s="18">
        <v>1992</v>
      </c>
      <c r="B873" s="18">
        <v>1991</v>
      </c>
      <c r="C873" s="18">
        <v>11</v>
      </c>
      <c r="D873" s="154" t="s">
        <v>880</v>
      </c>
      <c r="E873" s="154" t="str">
        <f t="shared" si="35"/>
        <v>1992 11</v>
      </c>
      <c r="F873" s="17">
        <v>1516.086699</v>
      </c>
      <c r="G873" s="14">
        <v>0.39811999999999997</v>
      </c>
      <c r="H873" s="17"/>
    </row>
    <row r="874" spans="1:8" x14ac:dyDescent="0.25">
      <c r="A874" s="18">
        <v>1992</v>
      </c>
      <c r="B874" s="18">
        <v>1991</v>
      </c>
      <c r="C874" s="18">
        <v>12</v>
      </c>
      <c r="D874" s="154" t="s">
        <v>881</v>
      </c>
      <c r="E874" s="154" t="str">
        <f t="shared" si="35"/>
        <v>1992 12</v>
      </c>
      <c r="F874" s="17">
        <v>1512.675068</v>
      </c>
      <c r="G874" s="14">
        <v>0.39811999999999997</v>
      </c>
      <c r="H874" s="17"/>
    </row>
    <row r="875" spans="1:8" x14ac:dyDescent="0.25">
      <c r="A875" s="18">
        <v>1992</v>
      </c>
      <c r="B875" s="18">
        <v>1992</v>
      </c>
      <c r="C875" s="18">
        <v>1</v>
      </c>
      <c r="D875" s="154" t="s">
        <v>882</v>
      </c>
      <c r="E875" s="154" t="str">
        <f t="shared" si="35"/>
        <v>1992 1</v>
      </c>
      <c r="F875" s="17">
        <v>1547.380005</v>
      </c>
      <c r="G875" s="14">
        <v>0.39811999999999997</v>
      </c>
      <c r="H875" s="17"/>
    </row>
    <row r="876" spans="1:8" x14ac:dyDescent="0.25">
      <c r="A876" s="18">
        <v>1992</v>
      </c>
      <c r="B876" s="18">
        <v>1992</v>
      </c>
      <c r="C876" s="18">
        <v>2</v>
      </c>
      <c r="D876" s="154" t="s">
        <v>883</v>
      </c>
      <c r="E876" s="154" t="str">
        <f t="shared" si="35"/>
        <v>1992 2</v>
      </c>
      <c r="F876" s="17">
        <v>2190.5085349999999</v>
      </c>
      <c r="G876" s="14">
        <v>0.39811999999999997</v>
      </c>
      <c r="H876" s="17"/>
    </row>
    <row r="877" spans="1:8" x14ac:dyDescent="0.25">
      <c r="A877" s="18">
        <v>1992</v>
      </c>
      <c r="B877" s="18">
        <v>1992</v>
      </c>
      <c r="C877" s="18">
        <v>3</v>
      </c>
      <c r="D877" s="154" t="s">
        <v>884</v>
      </c>
      <c r="E877" s="154" t="str">
        <f t="shared" si="35"/>
        <v>1992 3</v>
      </c>
      <c r="F877" s="17">
        <v>2633.5265519999998</v>
      </c>
      <c r="G877" s="14">
        <v>0.38498599999999999</v>
      </c>
      <c r="H877" s="17"/>
    </row>
    <row r="878" spans="1:8" x14ac:dyDescent="0.25">
      <c r="A878" s="18">
        <v>1992</v>
      </c>
      <c r="B878" s="18">
        <v>1992</v>
      </c>
      <c r="C878" s="18">
        <v>4</v>
      </c>
      <c r="D878" s="154" t="s">
        <v>885</v>
      </c>
      <c r="E878" s="154" t="str">
        <f t="shared" si="35"/>
        <v>1992 4</v>
      </c>
      <c r="F878" s="17">
        <v>2883.0573169999998</v>
      </c>
      <c r="G878" s="14">
        <v>0.55677699999999997</v>
      </c>
      <c r="H878" s="17"/>
    </row>
    <row r="879" spans="1:8" x14ac:dyDescent="0.25">
      <c r="A879" s="18">
        <v>1992</v>
      </c>
      <c r="B879" s="18">
        <v>1992</v>
      </c>
      <c r="C879" s="18">
        <v>5</v>
      </c>
      <c r="D879" s="154" t="s">
        <v>886</v>
      </c>
      <c r="E879" s="154" t="str">
        <f t="shared" si="35"/>
        <v>1992 5</v>
      </c>
      <c r="F879" s="17">
        <v>2578.0040060000001</v>
      </c>
      <c r="G879" s="14">
        <v>0.56642599999999999</v>
      </c>
      <c r="H879" s="17"/>
    </row>
    <row r="880" spans="1:8" x14ac:dyDescent="0.25">
      <c r="A880" s="18">
        <v>1992</v>
      </c>
      <c r="B880" s="18">
        <v>1992</v>
      </c>
      <c r="C880" s="18">
        <v>6</v>
      </c>
      <c r="D880" s="154" t="s">
        <v>887</v>
      </c>
      <c r="E880" s="154" t="str">
        <f t="shared" si="35"/>
        <v>1992 6</v>
      </c>
      <c r="F880" s="17">
        <v>2117.0708629999999</v>
      </c>
      <c r="G880" s="14">
        <v>0.56642599999999999</v>
      </c>
      <c r="H880" s="17"/>
    </row>
    <row r="881" spans="1:10" x14ac:dyDescent="0.25">
      <c r="A881" s="18">
        <v>1992</v>
      </c>
      <c r="B881" s="18">
        <v>1992</v>
      </c>
      <c r="C881" s="18">
        <v>7</v>
      </c>
      <c r="D881" s="154" t="s">
        <v>888</v>
      </c>
      <c r="E881" s="154" t="str">
        <f t="shared" si="35"/>
        <v>1992 7</v>
      </c>
      <c r="F881" s="17">
        <v>1692.692542</v>
      </c>
      <c r="G881" s="14">
        <v>0.56642599999999999</v>
      </c>
      <c r="H881" s="17"/>
    </row>
    <row r="882" spans="1:10" x14ac:dyDescent="0.25">
      <c r="A882" s="18">
        <v>1992</v>
      </c>
      <c r="B882" s="18">
        <v>1992</v>
      </c>
      <c r="C882" s="18">
        <v>8</v>
      </c>
      <c r="D882" s="154" t="s">
        <v>889</v>
      </c>
      <c r="E882" s="154" t="str">
        <f t="shared" si="35"/>
        <v>1992 8</v>
      </c>
      <c r="F882" s="17">
        <v>1428.4811529999999</v>
      </c>
      <c r="G882" s="14">
        <v>0.56642599999999999</v>
      </c>
      <c r="H882" s="17"/>
    </row>
    <row r="883" spans="1:10" x14ac:dyDescent="0.25">
      <c r="A883" s="18">
        <v>1992</v>
      </c>
      <c r="B883" s="18">
        <v>1992</v>
      </c>
      <c r="C883" s="18">
        <v>9</v>
      </c>
      <c r="D883" s="154" t="s">
        <v>890</v>
      </c>
      <c r="E883" s="154" t="str">
        <f t="shared" si="35"/>
        <v>1992 9</v>
      </c>
      <c r="F883" s="17">
        <v>1391.9951779999999</v>
      </c>
      <c r="G883" s="14">
        <v>0.56642599999999999</v>
      </c>
      <c r="H883" s="17"/>
    </row>
    <row r="884" spans="1:10" x14ac:dyDescent="0.25">
      <c r="A884" s="18">
        <v>1993</v>
      </c>
      <c r="B884" s="18">
        <v>1992</v>
      </c>
      <c r="C884" s="18">
        <v>10</v>
      </c>
      <c r="D884" s="154" t="s">
        <v>891</v>
      </c>
      <c r="E884" s="154" t="str">
        <f t="shared" si="35"/>
        <v>1993 10</v>
      </c>
      <c r="F884" s="17">
        <v>1319.4680659999999</v>
      </c>
      <c r="G884" s="14">
        <v>0.56642599999999999</v>
      </c>
      <c r="H884" s="17"/>
      <c r="I884" s="17"/>
      <c r="J884" s="17"/>
    </row>
    <row r="885" spans="1:10" x14ac:dyDescent="0.25">
      <c r="A885" s="18">
        <v>1993</v>
      </c>
      <c r="B885" s="18">
        <v>1992</v>
      </c>
      <c r="C885" s="18">
        <v>11</v>
      </c>
      <c r="D885" s="154" t="s">
        <v>892</v>
      </c>
      <c r="E885" s="154" t="str">
        <f t="shared" si="35"/>
        <v>1993 11</v>
      </c>
      <c r="F885" s="17">
        <v>1224.2453829999999</v>
      </c>
      <c r="G885" s="14">
        <v>0.56642599999999999</v>
      </c>
      <c r="H885" s="17"/>
      <c r="I885" s="17"/>
      <c r="J885" s="17"/>
    </row>
    <row r="886" spans="1:10" x14ac:dyDescent="0.25">
      <c r="A886" s="18">
        <v>1993</v>
      </c>
      <c r="B886" s="18">
        <v>1992</v>
      </c>
      <c r="C886" s="18">
        <v>12</v>
      </c>
      <c r="D886" s="154" t="s">
        <v>893</v>
      </c>
      <c r="E886" s="154" t="str">
        <f t="shared" si="35"/>
        <v>1993 12</v>
      </c>
      <c r="F886" s="17">
        <v>1452.4208060000001</v>
      </c>
      <c r="G886" s="14">
        <v>0.56642599999999999</v>
      </c>
      <c r="H886" s="17"/>
    </row>
    <row r="887" spans="1:10" x14ac:dyDescent="0.25">
      <c r="A887" s="18">
        <v>1993</v>
      </c>
      <c r="B887" s="18">
        <v>1993</v>
      </c>
      <c r="C887" s="18">
        <v>1</v>
      </c>
      <c r="D887" s="154" t="s">
        <v>894</v>
      </c>
      <c r="E887" s="154" t="str">
        <f t="shared" si="35"/>
        <v>1993 1</v>
      </c>
      <c r="F887" s="17">
        <v>2101.4507180000001</v>
      </c>
      <c r="G887" s="14">
        <v>0.56642599999999999</v>
      </c>
      <c r="H887" s="17"/>
    </row>
    <row r="888" spans="1:10" x14ac:dyDescent="0.25">
      <c r="A888" s="18">
        <v>1993</v>
      </c>
      <c r="B888" s="18">
        <v>1993</v>
      </c>
      <c r="C888" s="18">
        <v>2</v>
      </c>
      <c r="D888" s="154" t="s">
        <v>895</v>
      </c>
      <c r="E888" s="154" t="str">
        <f t="shared" si="35"/>
        <v>1993 2</v>
      </c>
      <c r="F888" s="17">
        <v>2829.160073</v>
      </c>
      <c r="G888" s="14">
        <v>0.56642599999999999</v>
      </c>
      <c r="H888" s="17"/>
    </row>
    <row r="889" spans="1:10" x14ac:dyDescent="0.25">
      <c r="A889" s="18">
        <v>1993</v>
      </c>
      <c r="B889" s="18">
        <v>1993</v>
      </c>
      <c r="C889" s="18">
        <v>3</v>
      </c>
      <c r="D889" s="154" t="s">
        <v>896</v>
      </c>
      <c r="E889" s="154" t="str">
        <f t="shared" si="35"/>
        <v>1993 3</v>
      </c>
      <c r="F889" s="17">
        <v>4000</v>
      </c>
      <c r="G889" s="14">
        <v>1</v>
      </c>
      <c r="H889" s="17"/>
    </row>
    <row r="890" spans="1:10" x14ac:dyDescent="0.25">
      <c r="A890" s="18">
        <v>1993</v>
      </c>
      <c r="B890" s="18">
        <v>1993</v>
      </c>
      <c r="C890" s="18">
        <v>4</v>
      </c>
      <c r="D890" s="154" t="s">
        <v>897</v>
      </c>
      <c r="E890" s="154" t="str">
        <f t="shared" si="35"/>
        <v>1993 4</v>
      </c>
      <c r="F890" s="17">
        <v>4552</v>
      </c>
      <c r="G890" s="14">
        <v>1</v>
      </c>
      <c r="H890" s="17"/>
    </row>
    <row r="891" spans="1:10" x14ac:dyDescent="0.25">
      <c r="A891" s="18">
        <v>1993</v>
      </c>
      <c r="B891" s="18">
        <v>1993</v>
      </c>
      <c r="C891" s="18">
        <v>5</v>
      </c>
      <c r="D891" s="154" t="s">
        <v>898</v>
      </c>
      <c r="E891" s="154" t="str">
        <f t="shared" si="35"/>
        <v>1993 5</v>
      </c>
      <c r="F891" s="17">
        <v>4552</v>
      </c>
      <c r="G891" s="14">
        <v>1</v>
      </c>
      <c r="H891" s="17"/>
    </row>
    <row r="892" spans="1:10" x14ac:dyDescent="0.25">
      <c r="A892" s="18">
        <v>1993</v>
      </c>
      <c r="B892" s="18">
        <v>1993</v>
      </c>
      <c r="C892" s="18">
        <v>6</v>
      </c>
      <c r="D892" s="154" t="s">
        <v>899</v>
      </c>
      <c r="E892" s="154" t="str">
        <f t="shared" si="35"/>
        <v>1993 6</v>
      </c>
      <c r="F892" s="17">
        <v>4500</v>
      </c>
      <c r="G892" s="14">
        <v>1</v>
      </c>
      <c r="H892" s="17"/>
      <c r="I892" s="17"/>
      <c r="J892" s="17"/>
    </row>
    <row r="893" spans="1:10" x14ac:dyDescent="0.25">
      <c r="A893" s="18">
        <v>1993</v>
      </c>
      <c r="B893" s="18">
        <v>1993</v>
      </c>
      <c r="C893" s="18">
        <v>7</v>
      </c>
      <c r="D893" s="154" t="s">
        <v>900</v>
      </c>
      <c r="E893" s="154" t="str">
        <f t="shared" si="35"/>
        <v>1993 7</v>
      </c>
      <c r="F893" s="17">
        <v>3909.4861369999999</v>
      </c>
      <c r="G893" s="14">
        <v>1</v>
      </c>
      <c r="H893" s="17"/>
    </row>
    <row r="894" spans="1:10" x14ac:dyDescent="0.25">
      <c r="A894" s="18">
        <v>1993</v>
      </c>
      <c r="B894" s="18">
        <v>1993</v>
      </c>
      <c r="C894" s="18">
        <v>8</v>
      </c>
      <c r="D894" s="154" t="s">
        <v>901</v>
      </c>
      <c r="E894" s="154" t="str">
        <f t="shared" si="35"/>
        <v>1993 8</v>
      </c>
      <c r="F894" s="17">
        <v>3658.7451169999999</v>
      </c>
      <c r="G894" s="14">
        <v>1</v>
      </c>
      <c r="H894" s="17"/>
    </row>
    <row r="895" spans="1:10" x14ac:dyDescent="0.25">
      <c r="A895" s="18">
        <v>1993</v>
      </c>
      <c r="B895" s="18">
        <v>1993</v>
      </c>
      <c r="C895" s="18">
        <v>9</v>
      </c>
      <c r="D895" s="154" t="s">
        <v>902</v>
      </c>
      <c r="E895" s="154" t="str">
        <f t="shared" si="35"/>
        <v>1993 9</v>
      </c>
      <c r="F895" s="17">
        <v>3324.5512349999999</v>
      </c>
      <c r="G895" s="14">
        <v>1</v>
      </c>
      <c r="H895" s="17"/>
    </row>
    <row r="896" spans="1:10" x14ac:dyDescent="0.25">
      <c r="A896" s="18">
        <v>1994</v>
      </c>
      <c r="B896" s="18">
        <v>1993</v>
      </c>
      <c r="C896" s="18">
        <v>10</v>
      </c>
      <c r="D896" s="154" t="s">
        <v>903</v>
      </c>
      <c r="E896" s="154" t="str">
        <f t="shared" si="35"/>
        <v>1994 10</v>
      </c>
      <c r="F896" s="17">
        <v>3200</v>
      </c>
      <c r="G896" s="14">
        <v>1</v>
      </c>
      <c r="H896" s="17"/>
    </row>
    <row r="897" spans="1:10" x14ac:dyDescent="0.25">
      <c r="A897" s="18">
        <v>1994</v>
      </c>
      <c r="B897" s="18">
        <v>1993</v>
      </c>
      <c r="C897" s="18">
        <v>11</v>
      </c>
      <c r="D897" s="154" t="s">
        <v>904</v>
      </c>
      <c r="E897" s="154" t="str">
        <f t="shared" si="35"/>
        <v>1994 11</v>
      </c>
      <c r="F897" s="17">
        <v>2867.701669</v>
      </c>
      <c r="G897" s="14">
        <v>1</v>
      </c>
      <c r="H897" s="17"/>
    </row>
    <row r="898" spans="1:10" x14ac:dyDescent="0.25">
      <c r="A898" s="18">
        <v>1994</v>
      </c>
      <c r="B898" s="18">
        <v>1993</v>
      </c>
      <c r="C898" s="18">
        <v>12</v>
      </c>
      <c r="D898" s="154" t="s">
        <v>905</v>
      </c>
      <c r="E898" s="154" t="str">
        <f t="shared" si="35"/>
        <v>1994 12</v>
      </c>
      <c r="F898" s="17">
        <v>2999.5006119999998</v>
      </c>
      <c r="G898" s="14">
        <v>1</v>
      </c>
      <c r="H898" s="17"/>
    </row>
    <row r="899" spans="1:10" x14ac:dyDescent="0.25">
      <c r="A899" s="18">
        <v>1994</v>
      </c>
      <c r="B899" s="18">
        <v>1994</v>
      </c>
      <c r="C899" s="18">
        <v>1</v>
      </c>
      <c r="D899" s="154" t="s">
        <v>906</v>
      </c>
      <c r="E899" s="154" t="str">
        <f t="shared" si="35"/>
        <v>1994 1</v>
      </c>
      <c r="F899" s="17">
        <v>3227.3335929999998</v>
      </c>
      <c r="G899" s="14">
        <v>1</v>
      </c>
      <c r="H899" s="17"/>
    </row>
    <row r="900" spans="1:10" x14ac:dyDescent="0.25">
      <c r="A900" s="18">
        <v>1994</v>
      </c>
      <c r="B900" s="18">
        <v>1994</v>
      </c>
      <c r="C900" s="18">
        <v>2</v>
      </c>
      <c r="D900" s="154" t="s">
        <v>907</v>
      </c>
      <c r="E900" s="154" t="str">
        <f t="shared" si="35"/>
        <v>1994 2</v>
      </c>
      <c r="F900" s="17">
        <v>3451.695635</v>
      </c>
      <c r="G900" s="14">
        <v>1</v>
      </c>
      <c r="H900" s="17"/>
    </row>
    <row r="901" spans="1:10" x14ac:dyDescent="0.25">
      <c r="A901" s="18">
        <v>1994</v>
      </c>
      <c r="B901" s="18">
        <v>1994</v>
      </c>
      <c r="C901" s="18">
        <v>3</v>
      </c>
      <c r="D901" s="154" t="s">
        <v>908</v>
      </c>
      <c r="E901" s="154" t="str">
        <f t="shared" si="35"/>
        <v>1994 3</v>
      </c>
      <c r="F901" s="17">
        <v>3624.8270309999998</v>
      </c>
      <c r="G901" s="14">
        <v>0.87074700000000005</v>
      </c>
      <c r="H901" s="17"/>
    </row>
    <row r="902" spans="1:10" x14ac:dyDescent="0.25">
      <c r="A902" s="18">
        <v>1994</v>
      </c>
      <c r="B902" s="18">
        <v>1994</v>
      </c>
      <c r="C902" s="18">
        <v>4</v>
      </c>
      <c r="D902" s="154" t="s">
        <v>909</v>
      </c>
      <c r="E902" s="154" t="str">
        <f t="shared" si="35"/>
        <v>1994 4</v>
      </c>
      <c r="F902" s="17">
        <v>3692.0258629999998</v>
      </c>
      <c r="G902" s="14">
        <v>0.87074700000000005</v>
      </c>
      <c r="H902" s="17"/>
    </row>
    <row r="903" spans="1:10" x14ac:dyDescent="0.25">
      <c r="A903" s="18">
        <v>1994</v>
      </c>
      <c r="B903" s="18">
        <v>1994</v>
      </c>
      <c r="C903" s="18">
        <v>5</v>
      </c>
      <c r="D903" s="154" t="s">
        <v>910</v>
      </c>
      <c r="E903" s="154" t="str">
        <f t="shared" si="35"/>
        <v>1994 5</v>
      </c>
      <c r="F903" s="17">
        <v>3606.3844880000001</v>
      </c>
      <c r="G903" s="14">
        <v>0.87074700000000005</v>
      </c>
      <c r="H903" s="17"/>
    </row>
    <row r="904" spans="1:10" x14ac:dyDescent="0.25">
      <c r="A904" s="18">
        <v>1994</v>
      </c>
      <c r="B904" s="18">
        <v>1994</v>
      </c>
      <c r="C904" s="18">
        <v>6</v>
      </c>
      <c r="D904" s="154" t="s">
        <v>911</v>
      </c>
      <c r="E904" s="154" t="str">
        <f t="shared" si="35"/>
        <v>1994 6</v>
      </c>
      <c r="F904" s="17">
        <v>3144.8082610000001</v>
      </c>
      <c r="G904" s="14">
        <v>0.87074700000000005</v>
      </c>
      <c r="H904" s="17"/>
    </row>
    <row r="905" spans="1:10" x14ac:dyDescent="0.25">
      <c r="A905" s="18">
        <v>1994</v>
      </c>
      <c r="B905" s="18">
        <v>1994</v>
      </c>
      <c r="C905" s="18">
        <v>7</v>
      </c>
      <c r="D905" s="154" t="s">
        <v>912</v>
      </c>
      <c r="E905" s="154" t="str">
        <f t="shared" si="35"/>
        <v>1994 7</v>
      </c>
      <c r="F905" s="17">
        <v>2653.258945</v>
      </c>
      <c r="G905" s="14">
        <v>0.87074700000000005</v>
      </c>
      <c r="H905" s="17"/>
    </row>
    <row r="906" spans="1:10" x14ac:dyDescent="0.25">
      <c r="A906" s="18">
        <v>1994</v>
      </c>
      <c r="B906" s="18">
        <v>1994</v>
      </c>
      <c r="C906" s="18">
        <v>8</v>
      </c>
      <c r="D906" s="154" t="s">
        <v>913</v>
      </c>
      <c r="E906" s="154" t="str">
        <f t="shared" si="35"/>
        <v>1994 8</v>
      </c>
      <c r="F906" s="17">
        <v>2326.334276</v>
      </c>
      <c r="G906" s="14">
        <v>0.87074700000000005</v>
      </c>
      <c r="H906" s="17"/>
      <c r="I906" s="17"/>
      <c r="J906" s="17"/>
    </row>
    <row r="907" spans="1:10" x14ac:dyDescent="0.25">
      <c r="A907" s="18">
        <v>1994</v>
      </c>
      <c r="B907" s="18">
        <v>1994</v>
      </c>
      <c r="C907" s="18">
        <v>9</v>
      </c>
      <c r="D907" s="154" t="s">
        <v>914</v>
      </c>
      <c r="E907" s="154" t="str">
        <f t="shared" si="35"/>
        <v>1994 9</v>
      </c>
      <c r="F907" s="17">
        <v>2323.8625480000001</v>
      </c>
      <c r="G907" s="14">
        <v>0.87074700000000005</v>
      </c>
      <c r="H907" s="17"/>
      <c r="I907" s="17"/>
      <c r="J907" s="17"/>
    </row>
    <row r="908" spans="1:10" x14ac:dyDescent="0.25">
      <c r="A908" s="18">
        <v>1995</v>
      </c>
      <c r="B908" s="18">
        <v>1994</v>
      </c>
      <c r="C908" s="18">
        <v>10</v>
      </c>
      <c r="D908" s="154" t="s">
        <v>915</v>
      </c>
      <c r="E908" s="154" t="str">
        <f t="shared" si="35"/>
        <v>1995 10</v>
      </c>
      <c r="F908" s="17">
        <v>2239.4104080000002</v>
      </c>
      <c r="G908" s="14">
        <v>0.87074700000000005</v>
      </c>
      <c r="H908" s="17"/>
      <c r="I908" s="17"/>
      <c r="J908" s="17"/>
    </row>
    <row r="909" spans="1:10" x14ac:dyDescent="0.25">
      <c r="A909" s="18">
        <v>1995</v>
      </c>
      <c r="B909" s="18">
        <v>1994</v>
      </c>
      <c r="C909" s="18">
        <v>11</v>
      </c>
      <c r="D909" s="154" t="s">
        <v>916</v>
      </c>
      <c r="E909" s="154" t="str">
        <f t="shared" si="35"/>
        <v>1995 11</v>
      </c>
      <c r="F909" s="17">
        <v>2259.842345</v>
      </c>
      <c r="G909" s="14">
        <v>0.87074700000000005</v>
      </c>
      <c r="H909" s="17"/>
      <c r="I909" s="17"/>
      <c r="J909" s="17"/>
    </row>
    <row r="910" spans="1:10" x14ac:dyDescent="0.25">
      <c r="A910" s="18">
        <v>1995</v>
      </c>
      <c r="B910" s="18">
        <v>1994</v>
      </c>
      <c r="C910" s="18">
        <v>12</v>
      </c>
      <c r="D910" s="154" t="s">
        <v>917</v>
      </c>
      <c r="E910" s="154" t="str">
        <f t="shared" si="35"/>
        <v>1995 12</v>
      </c>
      <c r="F910" s="17">
        <v>2304.2315100000001</v>
      </c>
      <c r="G910" s="14">
        <v>0.87074700000000005</v>
      </c>
      <c r="H910" s="17"/>
    </row>
    <row r="911" spans="1:10" x14ac:dyDescent="0.25">
      <c r="A911" s="18">
        <v>1995</v>
      </c>
      <c r="B911" s="18">
        <v>1995</v>
      </c>
      <c r="C911" s="18">
        <v>1</v>
      </c>
      <c r="D911" s="154" t="s">
        <v>918</v>
      </c>
      <c r="E911" s="154" t="str">
        <f t="shared" si="35"/>
        <v>1995 1</v>
      </c>
      <c r="F911" s="17">
        <v>3252.1000979999999</v>
      </c>
      <c r="G911" s="14">
        <v>0.87074700000000005</v>
      </c>
      <c r="H911" s="17"/>
    </row>
    <row r="912" spans="1:10" x14ac:dyDescent="0.25">
      <c r="A912" s="18">
        <v>1995</v>
      </c>
      <c r="B912" s="18">
        <v>1995</v>
      </c>
      <c r="C912" s="18">
        <v>2</v>
      </c>
      <c r="D912" s="154" t="s">
        <v>919</v>
      </c>
      <c r="E912" s="154" t="str">
        <f t="shared" si="35"/>
        <v>1995 2</v>
      </c>
      <c r="F912" s="17">
        <v>3742.5</v>
      </c>
      <c r="G912" s="14">
        <v>0.87074700000000005</v>
      </c>
      <c r="H912" s="17"/>
    </row>
    <row r="913" spans="1:10" x14ac:dyDescent="0.25">
      <c r="A913" s="18">
        <v>1995</v>
      </c>
      <c r="B913" s="18">
        <v>1995</v>
      </c>
      <c r="C913" s="18">
        <v>3</v>
      </c>
      <c r="D913" s="154" t="s">
        <v>920</v>
      </c>
      <c r="E913" s="154" t="str">
        <f t="shared" si="35"/>
        <v>1995 3</v>
      </c>
      <c r="F913" s="17">
        <v>3416.5</v>
      </c>
      <c r="G913" s="14">
        <v>0.92663700000000004</v>
      </c>
      <c r="H913" s="17"/>
    </row>
    <row r="914" spans="1:10" x14ac:dyDescent="0.25">
      <c r="A914" s="18">
        <v>1995</v>
      </c>
      <c r="B914" s="18">
        <v>1995</v>
      </c>
      <c r="C914" s="18">
        <v>4</v>
      </c>
      <c r="D914" s="154" t="s">
        <v>921</v>
      </c>
      <c r="E914" s="154" t="str">
        <f t="shared" si="35"/>
        <v>1995 4</v>
      </c>
      <c r="F914" s="17">
        <v>4216.7998049999997</v>
      </c>
      <c r="G914" s="14">
        <v>1</v>
      </c>
      <c r="H914" s="17"/>
    </row>
    <row r="915" spans="1:10" x14ac:dyDescent="0.25">
      <c r="A915" s="18">
        <v>1995</v>
      </c>
      <c r="B915" s="18">
        <v>1995</v>
      </c>
      <c r="C915" s="18">
        <v>5</v>
      </c>
      <c r="D915" s="154" t="s">
        <v>922</v>
      </c>
      <c r="E915" s="154" t="str">
        <f t="shared" si="35"/>
        <v>1995 5</v>
      </c>
      <c r="F915" s="17">
        <v>4552</v>
      </c>
      <c r="G915" s="14">
        <v>1</v>
      </c>
      <c r="H915" s="17"/>
    </row>
    <row r="916" spans="1:10" x14ac:dyDescent="0.25">
      <c r="A916" s="18">
        <v>1995</v>
      </c>
      <c r="B916" s="18">
        <v>1995</v>
      </c>
      <c r="C916" s="18">
        <v>6</v>
      </c>
      <c r="D916" s="154" t="s">
        <v>923</v>
      </c>
      <c r="E916" s="154" t="str">
        <f t="shared" si="35"/>
        <v>1995 6</v>
      </c>
      <c r="F916" s="17">
        <v>4500</v>
      </c>
      <c r="G916" s="14">
        <v>1</v>
      </c>
      <c r="H916" s="17"/>
    </row>
    <row r="917" spans="1:10" x14ac:dyDescent="0.25">
      <c r="A917" s="18">
        <v>1995</v>
      </c>
      <c r="B917" s="18">
        <v>1995</v>
      </c>
      <c r="C917" s="18">
        <v>7</v>
      </c>
      <c r="D917" s="154" t="s">
        <v>924</v>
      </c>
      <c r="E917" s="154" t="str">
        <f t="shared" si="35"/>
        <v>1995 7</v>
      </c>
      <c r="F917" s="17">
        <v>4150</v>
      </c>
      <c r="G917" s="14">
        <v>1</v>
      </c>
      <c r="H917" s="17"/>
    </row>
    <row r="918" spans="1:10" x14ac:dyDescent="0.25">
      <c r="A918" s="18">
        <v>1995</v>
      </c>
      <c r="B918" s="18">
        <v>1995</v>
      </c>
      <c r="C918" s="18">
        <v>8</v>
      </c>
      <c r="D918" s="154" t="s">
        <v>925</v>
      </c>
      <c r="E918" s="154" t="str">
        <f t="shared" si="35"/>
        <v>1995 8</v>
      </c>
      <c r="F918" s="17">
        <v>3700</v>
      </c>
      <c r="G918" s="14">
        <v>1</v>
      </c>
      <c r="H918" s="17"/>
    </row>
    <row r="919" spans="1:10" x14ac:dyDescent="0.25">
      <c r="A919" s="18">
        <v>1995</v>
      </c>
      <c r="B919" s="18">
        <v>1995</v>
      </c>
      <c r="C919" s="18">
        <v>9</v>
      </c>
      <c r="D919" s="154" t="s">
        <v>926</v>
      </c>
      <c r="E919" s="154" t="str">
        <f t="shared" si="35"/>
        <v>1995 9</v>
      </c>
      <c r="F919" s="17">
        <v>3400</v>
      </c>
      <c r="G919" s="14">
        <v>1</v>
      </c>
      <c r="H919" s="17"/>
    </row>
    <row r="920" spans="1:10" x14ac:dyDescent="0.25">
      <c r="A920" s="18">
        <v>1996</v>
      </c>
      <c r="B920" s="18">
        <v>1995</v>
      </c>
      <c r="C920" s="18">
        <v>10</v>
      </c>
      <c r="D920" s="154" t="s">
        <v>927</v>
      </c>
      <c r="E920" s="154" t="str">
        <f t="shared" si="35"/>
        <v>1996 10</v>
      </c>
      <c r="F920" s="17">
        <v>3250</v>
      </c>
      <c r="G920" s="14">
        <v>1</v>
      </c>
      <c r="H920" s="17"/>
      <c r="I920" s="17"/>
      <c r="J920" s="17"/>
    </row>
    <row r="921" spans="1:10" x14ac:dyDescent="0.25">
      <c r="A921" s="18">
        <v>1996</v>
      </c>
      <c r="B921" s="18">
        <v>1995</v>
      </c>
      <c r="C921" s="18">
        <v>11</v>
      </c>
      <c r="D921" s="154" t="s">
        <v>928</v>
      </c>
      <c r="E921" s="154" t="str">
        <f t="shared" si="35"/>
        <v>1996 11</v>
      </c>
      <c r="F921" s="17">
        <v>2858.4060199999999</v>
      </c>
      <c r="G921" s="14">
        <v>1</v>
      </c>
      <c r="H921" s="17"/>
      <c r="I921" s="17"/>
      <c r="J921" s="17"/>
    </row>
    <row r="922" spans="1:10" x14ac:dyDescent="0.25">
      <c r="A922" s="18">
        <v>1996</v>
      </c>
      <c r="B922" s="18">
        <v>1995</v>
      </c>
      <c r="C922" s="18">
        <v>12</v>
      </c>
      <c r="D922" s="154" t="s">
        <v>929</v>
      </c>
      <c r="E922" s="154" t="str">
        <f t="shared" si="35"/>
        <v>1996 12</v>
      </c>
      <c r="F922" s="17">
        <v>3269.891157</v>
      </c>
      <c r="G922" s="14">
        <v>1</v>
      </c>
      <c r="H922" s="17"/>
      <c r="I922" s="17"/>
      <c r="J922" s="17"/>
    </row>
    <row r="923" spans="1:10" x14ac:dyDescent="0.25">
      <c r="A923" s="18">
        <v>1996</v>
      </c>
      <c r="B923" s="18">
        <v>1996</v>
      </c>
      <c r="C923" s="18">
        <v>1</v>
      </c>
      <c r="D923" s="154" t="s">
        <v>930</v>
      </c>
      <c r="E923" s="154" t="str">
        <f t="shared" si="35"/>
        <v>1996 1</v>
      </c>
      <c r="F923" s="17">
        <v>3712.530929</v>
      </c>
      <c r="G923" s="14">
        <v>1</v>
      </c>
      <c r="H923" s="17"/>
    </row>
    <row r="924" spans="1:10" x14ac:dyDescent="0.25">
      <c r="A924" s="18">
        <v>1996</v>
      </c>
      <c r="B924" s="18">
        <v>1996</v>
      </c>
      <c r="C924" s="18">
        <v>2</v>
      </c>
      <c r="D924" s="154" t="s">
        <v>931</v>
      </c>
      <c r="E924" s="154" t="str">
        <f t="shared" si="35"/>
        <v>1996 2</v>
      </c>
      <c r="F924" s="17">
        <v>3503.1000979999999</v>
      </c>
      <c r="G924" s="14">
        <v>1</v>
      </c>
      <c r="H924" s="17"/>
    </row>
    <row r="925" spans="1:10" x14ac:dyDescent="0.25">
      <c r="A925" s="18">
        <v>1996</v>
      </c>
      <c r="B925" s="18">
        <v>1996</v>
      </c>
      <c r="C925" s="18">
        <v>3</v>
      </c>
      <c r="D925" s="154" t="s">
        <v>932</v>
      </c>
      <c r="E925" s="154" t="str">
        <f t="shared" si="35"/>
        <v>1996 3</v>
      </c>
      <c r="F925" s="17">
        <v>4009.8999020000001</v>
      </c>
      <c r="G925" s="14">
        <v>1</v>
      </c>
      <c r="H925" s="17"/>
    </row>
    <row r="926" spans="1:10" x14ac:dyDescent="0.25">
      <c r="A926" s="18">
        <v>1996</v>
      </c>
      <c r="B926" s="18">
        <v>1996</v>
      </c>
      <c r="C926" s="18">
        <v>4</v>
      </c>
      <c r="D926" s="154" t="s">
        <v>933</v>
      </c>
      <c r="E926" s="154" t="str">
        <f t="shared" si="35"/>
        <v>1996 4</v>
      </c>
      <c r="F926" s="17">
        <v>4487.2383980000004</v>
      </c>
      <c r="G926" s="14">
        <v>1</v>
      </c>
      <c r="H926" s="17"/>
    </row>
    <row r="927" spans="1:10" x14ac:dyDescent="0.25">
      <c r="A927" s="18">
        <v>1996</v>
      </c>
      <c r="B927" s="18">
        <v>1996</v>
      </c>
      <c r="C927" s="18">
        <v>5</v>
      </c>
      <c r="D927" s="154" t="s">
        <v>934</v>
      </c>
      <c r="E927" s="154" t="str">
        <f t="shared" si="35"/>
        <v>1996 5</v>
      </c>
      <c r="F927" s="17">
        <v>4478.9571530000003</v>
      </c>
      <c r="G927" s="14">
        <v>1</v>
      </c>
      <c r="H927" s="17"/>
    </row>
    <row r="928" spans="1:10" x14ac:dyDescent="0.25">
      <c r="A928" s="18">
        <v>1996</v>
      </c>
      <c r="B928" s="18">
        <v>1996</v>
      </c>
      <c r="C928" s="18">
        <v>6</v>
      </c>
      <c r="D928" s="154" t="s">
        <v>935</v>
      </c>
      <c r="E928" s="154" t="str">
        <f t="shared" si="35"/>
        <v>1996 6</v>
      </c>
      <c r="F928" s="17">
        <v>4385.9772320000002</v>
      </c>
      <c r="G928" s="14">
        <v>1</v>
      </c>
      <c r="H928" s="17"/>
    </row>
    <row r="929" spans="1:8" x14ac:dyDescent="0.25">
      <c r="A929" s="18">
        <v>1996</v>
      </c>
      <c r="B929" s="18">
        <v>1996</v>
      </c>
      <c r="C929" s="18">
        <v>7</v>
      </c>
      <c r="D929" s="154" t="s">
        <v>936</v>
      </c>
      <c r="E929" s="154" t="str">
        <f t="shared" ref="E929:E992" si="36">CONCATENATE(A929," ",C929)</f>
        <v>1996 7</v>
      </c>
      <c r="F929" s="17">
        <v>3956.9736330000001</v>
      </c>
      <c r="G929" s="14">
        <v>1</v>
      </c>
      <c r="H929" s="17"/>
    </row>
    <row r="930" spans="1:8" x14ac:dyDescent="0.25">
      <c r="A930" s="18">
        <v>1996</v>
      </c>
      <c r="B930" s="18">
        <v>1996</v>
      </c>
      <c r="C930" s="18">
        <v>8</v>
      </c>
      <c r="D930" s="154" t="s">
        <v>937</v>
      </c>
      <c r="E930" s="154" t="str">
        <f t="shared" si="36"/>
        <v>1996 8</v>
      </c>
      <c r="F930" s="17">
        <v>3700</v>
      </c>
      <c r="G930" s="14">
        <v>1</v>
      </c>
      <c r="H930" s="17"/>
    </row>
    <row r="931" spans="1:8" x14ac:dyDescent="0.25">
      <c r="A931" s="18">
        <v>1996</v>
      </c>
      <c r="B931" s="18">
        <v>1996</v>
      </c>
      <c r="C931" s="18">
        <v>9</v>
      </c>
      <c r="D931" s="154" t="s">
        <v>938</v>
      </c>
      <c r="E931" s="154" t="str">
        <f t="shared" si="36"/>
        <v>1996 9</v>
      </c>
      <c r="F931" s="17">
        <v>3237.7115699999999</v>
      </c>
      <c r="G931" s="14">
        <v>1</v>
      </c>
      <c r="H931" s="17"/>
    </row>
    <row r="932" spans="1:8" x14ac:dyDescent="0.25">
      <c r="A932" s="18">
        <v>1997</v>
      </c>
      <c r="B932" s="18">
        <v>1996</v>
      </c>
      <c r="C932" s="18">
        <v>10</v>
      </c>
      <c r="D932" s="154" t="s">
        <v>939</v>
      </c>
      <c r="E932" s="154" t="str">
        <f t="shared" si="36"/>
        <v>1997 10</v>
      </c>
      <c r="F932" s="17">
        <v>3020.0521130000002</v>
      </c>
      <c r="G932" s="14">
        <v>1</v>
      </c>
      <c r="H932" s="17"/>
    </row>
    <row r="933" spans="1:8" x14ac:dyDescent="0.25">
      <c r="A933" s="18">
        <v>1997</v>
      </c>
      <c r="B933" s="18">
        <v>1996</v>
      </c>
      <c r="C933" s="18">
        <v>11</v>
      </c>
      <c r="D933" s="154" t="s">
        <v>940</v>
      </c>
      <c r="E933" s="154" t="str">
        <f t="shared" si="36"/>
        <v>1997 11</v>
      </c>
      <c r="F933" s="17">
        <v>2837.0258779999999</v>
      </c>
      <c r="G933" s="14">
        <v>1</v>
      </c>
      <c r="H933" s="17"/>
    </row>
    <row r="934" spans="1:8" x14ac:dyDescent="0.25">
      <c r="A934" s="18">
        <v>1997</v>
      </c>
      <c r="B934" s="18">
        <v>1996</v>
      </c>
      <c r="C934" s="18">
        <v>12</v>
      </c>
      <c r="D934" s="154" t="s">
        <v>941</v>
      </c>
      <c r="E934" s="154" t="str">
        <f t="shared" si="36"/>
        <v>1997 12</v>
      </c>
      <c r="F934" s="17">
        <v>3252.1000979999999</v>
      </c>
      <c r="G934" s="14">
        <v>1</v>
      </c>
      <c r="H934" s="17"/>
    </row>
    <row r="935" spans="1:8" x14ac:dyDescent="0.25">
      <c r="A935" s="18">
        <v>1997</v>
      </c>
      <c r="B935" s="18">
        <v>1997</v>
      </c>
      <c r="C935" s="18">
        <v>1</v>
      </c>
      <c r="D935" s="154" t="s">
        <v>942</v>
      </c>
      <c r="E935" s="154" t="str">
        <f t="shared" si="36"/>
        <v>1997 1</v>
      </c>
      <c r="F935" s="17">
        <v>3252.1000979999999</v>
      </c>
      <c r="G935" s="14">
        <v>1</v>
      </c>
      <c r="H935" s="17"/>
    </row>
    <row r="936" spans="1:8" x14ac:dyDescent="0.25">
      <c r="A936" s="18">
        <v>1997</v>
      </c>
      <c r="B936" s="18">
        <v>1997</v>
      </c>
      <c r="C936" s="18">
        <v>2</v>
      </c>
      <c r="D936" s="154" t="s">
        <v>943</v>
      </c>
      <c r="E936" s="154" t="str">
        <f t="shared" si="36"/>
        <v>1997 2</v>
      </c>
      <c r="F936" s="17">
        <v>3788.8000489999999</v>
      </c>
      <c r="G936" s="14">
        <v>1</v>
      </c>
      <c r="H936" s="17"/>
    </row>
    <row r="937" spans="1:8" x14ac:dyDescent="0.25">
      <c r="A937" s="18">
        <v>1997</v>
      </c>
      <c r="B937" s="18">
        <v>1997</v>
      </c>
      <c r="C937" s="18">
        <v>3</v>
      </c>
      <c r="D937" s="154" t="s">
        <v>944</v>
      </c>
      <c r="E937" s="154" t="str">
        <f t="shared" si="36"/>
        <v>1997 3</v>
      </c>
      <c r="F937" s="17">
        <v>4090.0600279999999</v>
      </c>
      <c r="G937" s="14">
        <v>0.91246700000000003</v>
      </c>
      <c r="H937" s="17"/>
    </row>
    <row r="938" spans="1:8" x14ac:dyDescent="0.25">
      <c r="A938" s="18">
        <v>1997</v>
      </c>
      <c r="B938" s="18">
        <v>1997</v>
      </c>
      <c r="C938" s="18">
        <v>4</v>
      </c>
      <c r="D938" s="154" t="s">
        <v>945</v>
      </c>
      <c r="E938" s="154" t="str">
        <f t="shared" si="36"/>
        <v>1997 4</v>
      </c>
      <c r="F938" s="17">
        <v>4338.7668890000004</v>
      </c>
      <c r="G938" s="14">
        <v>0.91246700000000003</v>
      </c>
      <c r="H938" s="17"/>
    </row>
    <row r="939" spans="1:8" x14ac:dyDescent="0.25">
      <c r="A939" s="18">
        <v>1997</v>
      </c>
      <c r="B939" s="18">
        <v>1997</v>
      </c>
      <c r="C939" s="18">
        <v>5</v>
      </c>
      <c r="D939" s="154" t="s">
        <v>946</v>
      </c>
      <c r="E939" s="154" t="str">
        <f t="shared" si="36"/>
        <v>1997 5</v>
      </c>
      <c r="F939" s="17">
        <v>4106.7386690000003</v>
      </c>
      <c r="G939" s="14">
        <v>1</v>
      </c>
      <c r="H939" s="17"/>
    </row>
    <row r="940" spans="1:8" x14ac:dyDescent="0.25">
      <c r="A940" s="18">
        <v>1997</v>
      </c>
      <c r="B940" s="18">
        <v>1997</v>
      </c>
      <c r="C940" s="18">
        <v>6</v>
      </c>
      <c r="D940" s="154" t="s">
        <v>947</v>
      </c>
      <c r="E940" s="154" t="str">
        <f t="shared" si="36"/>
        <v>1997 6</v>
      </c>
      <c r="F940" s="17">
        <v>3850.20991</v>
      </c>
      <c r="G940" s="14">
        <v>1</v>
      </c>
      <c r="H940" s="17"/>
    </row>
    <row r="941" spans="1:8" x14ac:dyDescent="0.25">
      <c r="A941" s="18">
        <v>1997</v>
      </c>
      <c r="B941" s="18">
        <v>1997</v>
      </c>
      <c r="C941" s="18">
        <v>7</v>
      </c>
      <c r="D941" s="154" t="s">
        <v>948</v>
      </c>
      <c r="E941" s="154" t="str">
        <f t="shared" si="36"/>
        <v>1997 7</v>
      </c>
      <c r="F941" s="17">
        <v>3242.6299469999999</v>
      </c>
      <c r="G941" s="14">
        <v>1</v>
      </c>
      <c r="H941" s="17"/>
    </row>
    <row r="942" spans="1:8" x14ac:dyDescent="0.25">
      <c r="A942" s="18">
        <v>1997</v>
      </c>
      <c r="B942" s="18">
        <v>1997</v>
      </c>
      <c r="C942" s="18">
        <v>8</v>
      </c>
      <c r="D942" s="154" t="s">
        <v>949</v>
      </c>
      <c r="E942" s="154" t="str">
        <f t="shared" si="36"/>
        <v>1997 8</v>
      </c>
      <c r="F942" s="17">
        <v>3065.3587980000002</v>
      </c>
      <c r="G942" s="14">
        <v>1</v>
      </c>
      <c r="H942" s="17"/>
    </row>
    <row r="943" spans="1:8" x14ac:dyDescent="0.25">
      <c r="A943" s="18">
        <v>1997</v>
      </c>
      <c r="B943" s="18">
        <v>1997</v>
      </c>
      <c r="C943" s="18">
        <v>9</v>
      </c>
      <c r="D943" s="154" t="s">
        <v>950</v>
      </c>
      <c r="E943" s="154" t="str">
        <f t="shared" si="36"/>
        <v>1997 9</v>
      </c>
      <c r="F943" s="17">
        <v>2455.7164229999998</v>
      </c>
      <c r="G943" s="14">
        <v>1</v>
      </c>
      <c r="H943" s="17"/>
    </row>
    <row r="944" spans="1:8" x14ac:dyDescent="0.25">
      <c r="A944" s="18">
        <v>1998</v>
      </c>
      <c r="B944" s="18">
        <v>1997</v>
      </c>
      <c r="C944" s="18">
        <v>10</v>
      </c>
      <c r="D944" s="154" t="s">
        <v>951</v>
      </c>
      <c r="E944" s="154" t="str">
        <f t="shared" si="36"/>
        <v>1998 10</v>
      </c>
      <c r="F944" s="17">
        <v>2238.2434549999998</v>
      </c>
      <c r="G944" s="14">
        <v>1</v>
      </c>
      <c r="H944" s="17"/>
    </row>
    <row r="945" spans="1:10" x14ac:dyDescent="0.25">
      <c r="A945" s="18">
        <v>1998</v>
      </c>
      <c r="B945" s="18">
        <v>1997</v>
      </c>
      <c r="C945" s="18">
        <v>11</v>
      </c>
      <c r="D945" s="154" t="s">
        <v>952</v>
      </c>
      <c r="E945" s="154" t="str">
        <f t="shared" si="36"/>
        <v>1998 11</v>
      </c>
      <c r="F945" s="17">
        <v>2182.0079219999998</v>
      </c>
      <c r="G945" s="14">
        <v>1</v>
      </c>
      <c r="H945" s="17"/>
    </row>
    <row r="946" spans="1:10" x14ac:dyDescent="0.25">
      <c r="A946" s="18">
        <v>1998</v>
      </c>
      <c r="B946" s="18">
        <v>1997</v>
      </c>
      <c r="C946" s="18">
        <v>12</v>
      </c>
      <c r="D946" s="154" t="s">
        <v>953</v>
      </c>
      <c r="E946" s="154" t="str">
        <f t="shared" si="36"/>
        <v>1998 12</v>
      </c>
      <c r="F946" s="17">
        <v>2435.024187</v>
      </c>
      <c r="G946" s="14">
        <v>1</v>
      </c>
      <c r="H946" s="17"/>
    </row>
    <row r="947" spans="1:10" x14ac:dyDescent="0.25">
      <c r="A947" s="18">
        <v>1998</v>
      </c>
      <c r="B947" s="18">
        <v>1998</v>
      </c>
      <c r="C947" s="18">
        <v>1</v>
      </c>
      <c r="D947" s="154" t="s">
        <v>954</v>
      </c>
      <c r="E947" s="154" t="str">
        <f t="shared" si="36"/>
        <v>1998 1</v>
      </c>
      <c r="F947" s="17">
        <v>3338.5</v>
      </c>
      <c r="G947" s="14">
        <v>1</v>
      </c>
      <c r="H947" s="17"/>
    </row>
    <row r="948" spans="1:10" x14ac:dyDescent="0.25">
      <c r="A948" s="18">
        <v>1998</v>
      </c>
      <c r="B948" s="18">
        <v>1998</v>
      </c>
      <c r="C948" s="18">
        <v>2</v>
      </c>
      <c r="D948" s="154" t="s">
        <v>955</v>
      </c>
      <c r="E948" s="154" t="str">
        <f t="shared" si="36"/>
        <v>1998 2</v>
      </c>
      <c r="F948" s="17">
        <v>3252.1000979999999</v>
      </c>
      <c r="G948" s="14">
        <v>1</v>
      </c>
      <c r="H948" s="17"/>
    </row>
    <row r="949" spans="1:10" x14ac:dyDescent="0.25">
      <c r="A949" s="18">
        <v>1998</v>
      </c>
      <c r="B949" s="18">
        <v>1998</v>
      </c>
      <c r="C949" s="18">
        <v>3</v>
      </c>
      <c r="D949" s="154" t="s">
        <v>956</v>
      </c>
      <c r="E949" s="154" t="str">
        <f t="shared" si="36"/>
        <v>1998 3</v>
      </c>
      <c r="F949" s="17">
        <v>3503.8999020000001</v>
      </c>
      <c r="G949" s="14">
        <v>1</v>
      </c>
      <c r="H949" s="17"/>
    </row>
    <row r="950" spans="1:10" x14ac:dyDescent="0.25">
      <c r="A950" s="18">
        <v>1998</v>
      </c>
      <c r="B950" s="18">
        <v>1998</v>
      </c>
      <c r="C950" s="18">
        <v>4</v>
      </c>
      <c r="D950" s="154" t="s">
        <v>957</v>
      </c>
      <c r="E950" s="154" t="str">
        <f t="shared" si="36"/>
        <v>1998 4</v>
      </c>
      <c r="F950" s="17">
        <v>4383.0139870000003</v>
      </c>
      <c r="G950" s="14">
        <v>1</v>
      </c>
      <c r="H950" s="17"/>
    </row>
    <row r="951" spans="1:10" x14ac:dyDescent="0.25">
      <c r="A951" s="18">
        <v>1998</v>
      </c>
      <c r="B951" s="18">
        <v>1998</v>
      </c>
      <c r="C951" s="18">
        <v>5</v>
      </c>
      <c r="D951" s="154" t="s">
        <v>958</v>
      </c>
      <c r="E951" s="154" t="str">
        <f t="shared" si="36"/>
        <v>1998 5</v>
      </c>
      <c r="F951" s="17">
        <v>4552</v>
      </c>
      <c r="G951" s="14">
        <v>1</v>
      </c>
      <c r="H951" s="17"/>
    </row>
    <row r="952" spans="1:10" x14ac:dyDescent="0.25">
      <c r="A952" s="18">
        <v>1998</v>
      </c>
      <c r="B952" s="18">
        <v>1998</v>
      </c>
      <c r="C952" s="18">
        <v>6</v>
      </c>
      <c r="D952" s="154" t="s">
        <v>959</v>
      </c>
      <c r="E952" s="154" t="str">
        <f t="shared" si="36"/>
        <v>1998 6</v>
      </c>
      <c r="F952" s="17">
        <v>4500</v>
      </c>
      <c r="G952" s="14">
        <v>1</v>
      </c>
      <c r="H952" s="17"/>
    </row>
    <row r="953" spans="1:10" x14ac:dyDescent="0.25">
      <c r="A953" s="18">
        <v>1998</v>
      </c>
      <c r="B953" s="18">
        <v>1998</v>
      </c>
      <c r="C953" s="18">
        <v>7</v>
      </c>
      <c r="D953" s="154" t="s">
        <v>960</v>
      </c>
      <c r="E953" s="154" t="str">
        <f t="shared" si="36"/>
        <v>1998 7</v>
      </c>
      <c r="F953" s="17">
        <v>4150</v>
      </c>
      <c r="G953" s="14">
        <v>1</v>
      </c>
      <c r="H953" s="17"/>
    </row>
    <row r="954" spans="1:10" x14ac:dyDescent="0.25">
      <c r="A954" s="18">
        <v>1998</v>
      </c>
      <c r="B954" s="18">
        <v>1998</v>
      </c>
      <c r="C954" s="18">
        <v>8</v>
      </c>
      <c r="D954" s="154" t="s">
        <v>961</v>
      </c>
      <c r="E954" s="154" t="str">
        <f t="shared" si="36"/>
        <v>1998 8</v>
      </c>
      <c r="F954" s="17">
        <v>3700</v>
      </c>
      <c r="G954" s="14">
        <v>1</v>
      </c>
      <c r="H954" s="17"/>
    </row>
    <row r="955" spans="1:10" x14ac:dyDescent="0.25">
      <c r="A955" s="18">
        <v>1998</v>
      </c>
      <c r="B955" s="18">
        <v>1998</v>
      </c>
      <c r="C955" s="18">
        <v>9</v>
      </c>
      <c r="D955" s="154" t="s">
        <v>962</v>
      </c>
      <c r="E955" s="154" t="str">
        <f t="shared" si="36"/>
        <v>1998 9</v>
      </c>
      <c r="F955" s="17">
        <v>3400</v>
      </c>
      <c r="G955" s="14">
        <v>1</v>
      </c>
      <c r="H955" s="17"/>
    </row>
    <row r="956" spans="1:10" x14ac:dyDescent="0.25">
      <c r="A956" s="18">
        <v>1999</v>
      </c>
      <c r="B956" s="18">
        <v>1998</v>
      </c>
      <c r="C956" s="18">
        <v>10</v>
      </c>
      <c r="D956" s="154" t="s">
        <v>963</v>
      </c>
      <c r="E956" s="154" t="str">
        <f t="shared" si="36"/>
        <v>1999 10</v>
      </c>
      <c r="F956" s="17">
        <v>3250</v>
      </c>
      <c r="G956" s="14">
        <v>1</v>
      </c>
      <c r="H956" s="17"/>
    </row>
    <row r="957" spans="1:10" x14ac:dyDescent="0.25">
      <c r="A957" s="18">
        <v>1999</v>
      </c>
      <c r="B957" s="18">
        <v>1998</v>
      </c>
      <c r="C957" s="18">
        <v>11</v>
      </c>
      <c r="D957" s="154" t="s">
        <v>964</v>
      </c>
      <c r="E957" s="154" t="str">
        <f t="shared" si="36"/>
        <v>1999 11</v>
      </c>
      <c r="F957" s="17">
        <v>3252</v>
      </c>
      <c r="G957" s="14">
        <v>1</v>
      </c>
      <c r="H957" s="17"/>
    </row>
    <row r="958" spans="1:10" x14ac:dyDescent="0.25">
      <c r="A958" s="18">
        <v>1999</v>
      </c>
      <c r="B958" s="18">
        <v>1998</v>
      </c>
      <c r="C958" s="18">
        <v>12</v>
      </c>
      <c r="D958" s="154" t="s">
        <v>965</v>
      </c>
      <c r="E958" s="154" t="str">
        <f t="shared" si="36"/>
        <v>1999 12</v>
      </c>
      <c r="F958" s="17">
        <v>3349</v>
      </c>
      <c r="G958" s="14">
        <v>1</v>
      </c>
      <c r="H958" s="17"/>
      <c r="I958" s="17"/>
      <c r="J958" s="17"/>
    </row>
    <row r="959" spans="1:10" x14ac:dyDescent="0.25">
      <c r="A959" s="18">
        <v>1999</v>
      </c>
      <c r="B959" s="18">
        <v>1999</v>
      </c>
      <c r="C959" s="18">
        <v>1</v>
      </c>
      <c r="D959" s="154" t="s">
        <v>966</v>
      </c>
      <c r="E959" s="154" t="str">
        <f t="shared" si="36"/>
        <v>1999 1</v>
      </c>
      <c r="F959" s="17">
        <v>3640.1000979999999</v>
      </c>
      <c r="G959" s="14">
        <v>1</v>
      </c>
      <c r="H959" s="17"/>
    </row>
    <row r="960" spans="1:10" x14ac:dyDescent="0.25">
      <c r="A960" s="18">
        <v>1999</v>
      </c>
      <c r="B960" s="18">
        <v>1999</v>
      </c>
      <c r="C960" s="18">
        <v>2</v>
      </c>
      <c r="D960" s="154" t="s">
        <v>967</v>
      </c>
      <c r="E960" s="154" t="str">
        <f t="shared" si="36"/>
        <v>1999 2</v>
      </c>
      <c r="F960" s="17">
        <v>3569.6000979999999</v>
      </c>
      <c r="G960" s="14">
        <v>1</v>
      </c>
      <c r="H960" s="17"/>
    </row>
    <row r="961" spans="1:8" x14ac:dyDescent="0.25">
      <c r="A961" s="18">
        <v>1999</v>
      </c>
      <c r="B961" s="18">
        <v>1999</v>
      </c>
      <c r="C961" s="18">
        <v>3</v>
      </c>
      <c r="D961" s="154" t="s">
        <v>968</v>
      </c>
      <c r="E961" s="154" t="str">
        <f t="shared" si="36"/>
        <v>1999 3</v>
      </c>
      <c r="F961" s="17">
        <v>3980</v>
      </c>
      <c r="G961" s="14">
        <v>1</v>
      </c>
      <c r="H961" s="17"/>
    </row>
    <row r="962" spans="1:8" x14ac:dyDescent="0.25">
      <c r="A962" s="18">
        <v>1999</v>
      </c>
      <c r="B962" s="18">
        <v>1999</v>
      </c>
      <c r="C962" s="18">
        <v>4</v>
      </c>
      <c r="D962" s="154" t="s">
        <v>969</v>
      </c>
      <c r="E962" s="154" t="str">
        <f t="shared" si="36"/>
        <v>1999 4</v>
      </c>
      <c r="F962" s="17">
        <v>4552.1000979999999</v>
      </c>
      <c r="G962" s="14">
        <v>1</v>
      </c>
      <c r="H962" s="17"/>
    </row>
    <row r="963" spans="1:8" x14ac:dyDescent="0.25">
      <c r="A963" s="18">
        <v>1999</v>
      </c>
      <c r="B963" s="18">
        <v>1999</v>
      </c>
      <c r="C963" s="18">
        <v>5</v>
      </c>
      <c r="D963" s="154" t="s">
        <v>970</v>
      </c>
      <c r="E963" s="154" t="str">
        <f t="shared" si="36"/>
        <v>1999 5</v>
      </c>
      <c r="F963" s="17">
        <v>4552</v>
      </c>
      <c r="G963" s="14">
        <v>1</v>
      </c>
      <c r="H963" s="17"/>
    </row>
    <row r="964" spans="1:8" x14ac:dyDescent="0.25">
      <c r="A964" s="18">
        <v>1999</v>
      </c>
      <c r="B964" s="18">
        <v>1999</v>
      </c>
      <c r="C964" s="18">
        <v>6</v>
      </c>
      <c r="D964" s="154" t="s">
        <v>971</v>
      </c>
      <c r="E964" s="154" t="str">
        <f t="shared" si="36"/>
        <v>1999 6</v>
      </c>
      <c r="F964" s="17">
        <v>4436.3962090000005</v>
      </c>
      <c r="G964" s="14">
        <v>1</v>
      </c>
      <c r="H964" s="17"/>
    </row>
    <row r="965" spans="1:8" x14ac:dyDescent="0.25">
      <c r="A965" s="18">
        <v>1999</v>
      </c>
      <c r="B965" s="18">
        <v>1999</v>
      </c>
      <c r="C965" s="18">
        <v>7</v>
      </c>
      <c r="D965" s="154" t="s">
        <v>972</v>
      </c>
      <c r="E965" s="154" t="str">
        <f t="shared" si="36"/>
        <v>1999 7</v>
      </c>
      <c r="F965" s="17">
        <v>3896.2234079999998</v>
      </c>
      <c r="G965" s="14">
        <v>1</v>
      </c>
      <c r="H965" s="17"/>
    </row>
    <row r="966" spans="1:8" x14ac:dyDescent="0.25">
      <c r="A966" s="18">
        <v>1999</v>
      </c>
      <c r="B966" s="18">
        <v>1999</v>
      </c>
      <c r="C966" s="18">
        <v>8</v>
      </c>
      <c r="D966" s="154" t="s">
        <v>973</v>
      </c>
      <c r="E966" s="154" t="str">
        <f t="shared" si="36"/>
        <v>1999 8</v>
      </c>
      <c r="F966" s="17">
        <v>3638.773068</v>
      </c>
      <c r="G966" s="14">
        <v>1</v>
      </c>
      <c r="H966" s="17"/>
    </row>
    <row r="967" spans="1:8" x14ac:dyDescent="0.25">
      <c r="A967" s="18">
        <v>1999</v>
      </c>
      <c r="B967" s="18">
        <v>1999</v>
      </c>
      <c r="C967" s="18">
        <v>9</v>
      </c>
      <c r="D967" s="154" t="s">
        <v>974</v>
      </c>
      <c r="E967" s="154" t="str">
        <f t="shared" si="36"/>
        <v>1999 9</v>
      </c>
      <c r="F967" s="17">
        <v>3194.0992799999999</v>
      </c>
      <c r="G967" s="14">
        <v>1</v>
      </c>
      <c r="H967" s="17"/>
    </row>
    <row r="968" spans="1:8" x14ac:dyDescent="0.25">
      <c r="A968" s="18">
        <v>2000</v>
      </c>
      <c r="B968" s="18">
        <v>1999</v>
      </c>
      <c r="C968" s="18">
        <v>10</v>
      </c>
      <c r="D968" s="154" t="s">
        <v>975</v>
      </c>
      <c r="E968" s="154" t="str">
        <f t="shared" si="36"/>
        <v>2000 10</v>
      </c>
      <c r="F968" s="17">
        <v>2998.2987790000002</v>
      </c>
      <c r="G968" s="14">
        <v>1</v>
      </c>
      <c r="H968" s="17"/>
    </row>
    <row r="969" spans="1:8" x14ac:dyDescent="0.25">
      <c r="A969" s="18">
        <v>2000</v>
      </c>
      <c r="B969" s="18">
        <v>1999</v>
      </c>
      <c r="C969" s="18">
        <v>11</v>
      </c>
      <c r="D969" s="154" t="s">
        <v>976</v>
      </c>
      <c r="E969" s="154" t="str">
        <f t="shared" si="36"/>
        <v>2000 11</v>
      </c>
      <c r="F969" s="17">
        <v>2578.88456</v>
      </c>
      <c r="G969" s="14">
        <v>1</v>
      </c>
      <c r="H969" s="17"/>
    </row>
    <row r="970" spans="1:8" x14ac:dyDescent="0.25">
      <c r="A970" s="18">
        <v>2000</v>
      </c>
      <c r="B970" s="18">
        <v>1999</v>
      </c>
      <c r="C970" s="18">
        <v>12</v>
      </c>
      <c r="D970" s="154" t="s">
        <v>977</v>
      </c>
      <c r="E970" s="154" t="str">
        <f t="shared" si="36"/>
        <v>2000 12</v>
      </c>
      <c r="F970" s="17">
        <v>2555.087931</v>
      </c>
      <c r="G970" s="14">
        <v>1</v>
      </c>
      <c r="H970" s="17"/>
    </row>
    <row r="971" spans="1:8" x14ac:dyDescent="0.25">
      <c r="A971" s="18">
        <v>2000</v>
      </c>
      <c r="B971" s="18">
        <v>2000</v>
      </c>
      <c r="C971" s="18">
        <v>1</v>
      </c>
      <c r="D971" s="154" t="s">
        <v>978</v>
      </c>
      <c r="E971" s="154" t="str">
        <f t="shared" si="36"/>
        <v>2000 1</v>
      </c>
      <c r="F971" s="17">
        <v>3329.8358549999998</v>
      </c>
      <c r="G971" s="14">
        <v>1</v>
      </c>
      <c r="H971" s="17"/>
    </row>
    <row r="972" spans="1:8" x14ac:dyDescent="0.25">
      <c r="A972" s="18">
        <v>2000</v>
      </c>
      <c r="B972" s="18">
        <v>2000</v>
      </c>
      <c r="C972" s="18">
        <v>2</v>
      </c>
      <c r="D972" s="154" t="s">
        <v>979</v>
      </c>
      <c r="E972" s="154" t="str">
        <f t="shared" si="36"/>
        <v>2000 2</v>
      </c>
      <c r="F972" s="17">
        <v>3281.5</v>
      </c>
      <c r="G972" s="14">
        <v>1</v>
      </c>
      <c r="H972" s="17"/>
    </row>
    <row r="973" spans="1:8" x14ac:dyDescent="0.25">
      <c r="A973" s="18">
        <v>2000</v>
      </c>
      <c r="B973" s="18">
        <v>2000</v>
      </c>
      <c r="C973" s="18">
        <v>3</v>
      </c>
      <c r="D973" s="154" t="s">
        <v>980</v>
      </c>
      <c r="E973" s="154" t="str">
        <f t="shared" si="36"/>
        <v>2000 3</v>
      </c>
      <c r="F973" s="17">
        <v>3975.6000979999999</v>
      </c>
      <c r="G973" s="14">
        <v>1</v>
      </c>
      <c r="H973" s="17"/>
    </row>
    <row r="974" spans="1:8" x14ac:dyDescent="0.25">
      <c r="A974" s="18">
        <v>2000</v>
      </c>
      <c r="B974" s="18">
        <v>2000</v>
      </c>
      <c r="C974" s="18">
        <v>4</v>
      </c>
      <c r="D974" s="154" t="s">
        <v>981</v>
      </c>
      <c r="E974" s="154" t="str">
        <f t="shared" si="36"/>
        <v>2000 4</v>
      </c>
      <c r="F974" s="17">
        <v>4552.1000979999999</v>
      </c>
      <c r="G974" s="14">
        <v>1</v>
      </c>
      <c r="H974" s="17"/>
    </row>
    <row r="975" spans="1:8" x14ac:dyDescent="0.25">
      <c r="A975" s="18">
        <v>2000</v>
      </c>
      <c r="B975" s="18">
        <v>2000</v>
      </c>
      <c r="C975" s="18">
        <v>5</v>
      </c>
      <c r="D975" s="154" t="s">
        <v>982</v>
      </c>
      <c r="E975" s="154" t="str">
        <f t="shared" si="36"/>
        <v>2000 5</v>
      </c>
      <c r="F975" s="17">
        <v>4552</v>
      </c>
      <c r="G975" s="14">
        <v>1</v>
      </c>
      <c r="H975" s="17"/>
    </row>
    <row r="976" spans="1:8" x14ac:dyDescent="0.25">
      <c r="A976" s="18">
        <v>2000</v>
      </c>
      <c r="B976" s="18">
        <v>2000</v>
      </c>
      <c r="C976" s="18">
        <v>6</v>
      </c>
      <c r="D976" s="154" t="s">
        <v>983</v>
      </c>
      <c r="E976" s="154" t="str">
        <f t="shared" si="36"/>
        <v>2000 6</v>
      </c>
      <c r="F976" s="17">
        <v>4214.2786690000003</v>
      </c>
      <c r="G976" s="14">
        <v>1</v>
      </c>
      <c r="H976" s="17"/>
    </row>
    <row r="977" spans="1:8" x14ac:dyDescent="0.25">
      <c r="A977" s="18">
        <v>2000</v>
      </c>
      <c r="B977" s="18">
        <v>2000</v>
      </c>
      <c r="C977" s="18">
        <v>7</v>
      </c>
      <c r="D977" s="154" t="s">
        <v>984</v>
      </c>
      <c r="E977" s="154" t="str">
        <f t="shared" si="36"/>
        <v>2000 7</v>
      </c>
      <c r="F977" s="17">
        <v>3579.7674940000002</v>
      </c>
      <c r="G977" s="14">
        <v>1</v>
      </c>
      <c r="H977" s="17"/>
    </row>
    <row r="978" spans="1:8" x14ac:dyDescent="0.25">
      <c r="A978" s="18">
        <v>2000</v>
      </c>
      <c r="B978" s="18">
        <v>2000</v>
      </c>
      <c r="C978" s="18">
        <v>8</v>
      </c>
      <c r="D978" s="154" t="s">
        <v>985</v>
      </c>
      <c r="E978" s="154" t="str">
        <f t="shared" si="36"/>
        <v>2000 8</v>
      </c>
      <c r="F978" s="17">
        <v>3351.3903650000002</v>
      </c>
      <c r="G978" s="14">
        <v>1</v>
      </c>
      <c r="H978" s="17"/>
    </row>
    <row r="979" spans="1:8" x14ac:dyDescent="0.25">
      <c r="A979" s="18">
        <v>2000</v>
      </c>
      <c r="B979" s="18">
        <v>2000</v>
      </c>
      <c r="C979" s="18">
        <v>9</v>
      </c>
      <c r="D979" s="154" t="s">
        <v>986</v>
      </c>
      <c r="E979" s="154" t="str">
        <f t="shared" si="36"/>
        <v>2000 9</v>
      </c>
      <c r="F979" s="17">
        <v>3123.8623790000001</v>
      </c>
      <c r="G979" s="14">
        <v>1</v>
      </c>
      <c r="H979" s="17"/>
    </row>
    <row r="980" spans="1:8" x14ac:dyDescent="0.25">
      <c r="A980" s="18">
        <v>2001</v>
      </c>
      <c r="B980" s="18">
        <v>2000</v>
      </c>
      <c r="C980" s="18">
        <v>10</v>
      </c>
      <c r="D980" s="154" t="s">
        <v>987</v>
      </c>
      <c r="E980" s="154" t="str">
        <f t="shared" si="36"/>
        <v>2001 10</v>
      </c>
      <c r="F980" s="17">
        <v>2973.7363580000001</v>
      </c>
      <c r="G980" s="14">
        <v>1</v>
      </c>
      <c r="H980" s="17"/>
    </row>
    <row r="981" spans="1:8" x14ac:dyDescent="0.25">
      <c r="A981" s="18">
        <v>2001</v>
      </c>
      <c r="B981" s="18">
        <v>2000</v>
      </c>
      <c r="C981" s="18">
        <v>11</v>
      </c>
      <c r="D981" s="154" t="s">
        <v>988</v>
      </c>
      <c r="E981" s="154" t="str">
        <f t="shared" si="36"/>
        <v>2001 11</v>
      </c>
      <c r="F981" s="17">
        <v>2583.4169350000002</v>
      </c>
      <c r="G981" s="14">
        <v>1</v>
      </c>
      <c r="H981" s="17"/>
    </row>
    <row r="982" spans="1:8" x14ac:dyDescent="0.25">
      <c r="A982" s="18">
        <v>2001</v>
      </c>
      <c r="B982" s="18">
        <v>2000</v>
      </c>
      <c r="C982" s="18">
        <v>12</v>
      </c>
      <c r="D982" s="154" t="s">
        <v>989</v>
      </c>
      <c r="E982" s="154" t="str">
        <f t="shared" si="36"/>
        <v>2001 12</v>
      </c>
      <c r="F982" s="17">
        <v>2569.8222420000002</v>
      </c>
      <c r="G982" s="14">
        <v>1</v>
      </c>
      <c r="H982" s="17"/>
    </row>
    <row r="983" spans="1:8" x14ac:dyDescent="0.25">
      <c r="A983" s="18">
        <v>2001</v>
      </c>
      <c r="B983" s="18">
        <v>2001</v>
      </c>
      <c r="C983" s="18">
        <v>1</v>
      </c>
      <c r="D983" s="154" t="s">
        <v>990</v>
      </c>
      <c r="E983" s="154" t="str">
        <f t="shared" si="36"/>
        <v>2001 1</v>
      </c>
      <c r="F983" s="17">
        <v>2725.7923070000002</v>
      </c>
      <c r="G983" s="14">
        <v>1</v>
      </c>
      <c r="H983" s="17"/>
    </row>
    <row r="984" spans="1:8" x14ac:dyDescent="0.25">
      <c r="A984" s="18">
        <v>2001</v>
      </c>
      <c r="B984" s="18">
        <v>2001</v>
      </c>
      <c r="C984" s="18">
        <v>2</v>
      </c>
      <c r="D984" s="154" t="s">
        <v>991</v>
      </c>
      <c r="E984" s="154" t="str">
        <f t="shared" si="36"/>
        <v>2001 2</v>
      </c>
      <c r="F984" s="17">
        <v>3162.6542850000001</v>
      </c>
      <c r="G984" s="14">
        <v>1</v>
      </c>
      <c r="H984" s="17"/>
    </row>
    <row r="985" spans="1:8" x14ac:dyDescent="0.25">
      <c r="A985" s="18">
        <v>2001</v>
      </c>
      <c r="B985" s="18">
        <v>2001</v>
      </c>
      <c r="C985" s="18">
        <v>3</v>
      </c>
      <c r="D985" s="154" t="s">
        <v>992</v>
      </c>
      <c r="E985" s="154" t="str">
        <f t="shared" si="36"/>
        <v>2001 3</v>
      </c>
      <c r="F985" s="17">
        <v>3666.9591</v>
      </c>
      <c r="G985" s="14">
        <v>0.39491399999999999</v>
      </c>
      <c r="H985" s="17"/>
    </row>
    <row r="986" spans="1:8" x14ac:dyDescent="0.25">
      <c r="A986" s="18">
        <v>2001</v>
      </c>
      <c r="B986" s="18">
        <v>2001</v>
      </c>
      <c r="C986" s="18">
        <v>4</v>
      </c>
      <c r="D986" s="154" t="s">
        <v>993</v>
      </c>
      <c r="E986" s="154" t="str">
        <f t="shared" si="36"/>
        <v>2001 4</v>
      </c>
      <c r="F986" s="17">
        <v>3900.039111</v>
      </c>
      <c r="G986" s="14">
        <v>0.41814899999999999</v>
      </c>
      <c r="H986" s="17"/>
    </row>
    <row r="987" spans="1:8" x14ac:dyDescent="0.25">
      <c r="A987" s="18">
        <v>2001</v>
      </c>
      <c r="B987" s="18">
        <v>2001</v>
      </c>
      <c r="C987" s="18">
        <v>5</v>
      </c>
      <c r="D987" s="154" t="s">
        <v>994</v>
      </c>
      <c r="E987" s="154" t="str">
        <f t="shared" si="36"/>
        <v>2001 5</v>
      </c>
      <c r="F987" s="17">
        <v>3701.9290190000002</v>
      </c>
      <c r="G987" s="14">
        <v>0.42990299999999998</v>
      </c>
      <c r="H987" s="17"/>
    </row>
    <row r="988" spans="1:8" x14ac:dyDescent="0.25">
      <c r="A988" s="18">
        <v>2001</v>
      </c>
      <c r="B988" s="18">
        <v>2001</v>
      </c>
      <c r="C988" s="18">
        <v>6</v>
      </c>
      <c r="D988" s="154" t="s">
        <v>995</v>
      </c>
      <c r="E988" s="154" t="str">
        <f t="shared" si="36"/>
        <v>2001 6</v>
      </c>
      <c r="F988" s="17">
        <v>3200</v>
      </c>
      <c r="G988" s="14">
        <v>0.42990299999999998</v>
      </c>
      <c r="H988" s="17"/>
    </row>
    <row r="989" spans="1:8" x14ac:dyDescent="0.25">
      <c r="A989" s="18">
        <v>2001</v>
      </c>
      <c r="B989" s="18">
        <v>2001</v>
      </c>
      <c r="C989" s="18">
        <v>7</v>
      </c>
      <c r="D989" s="154" t="s">
        <v>996</v>
      </c>
      <c r="E989" s="154" t="str">
        <f t="shared" si="36"/>
        <v>2001 7</v>
      </c>
      <c r="F989" s="17">
        <v>2904.3342830000001</v>
      </c>
      <c r="G989" s="14">
        <v>0.42990299999999998</v>
      </c>
      <c r="H989" s="17"/>
    </row>
    <row r="990" spans="1:8" x14ac:dyDescent="0.25">
      <c r="A990" s="18">
        <v>2001</v>
      </c>
      <c r="B990" s="18">
        <v>2001</v>
      </c>
      <c r="C990" s="18">
        <v>8</v>
      </c>
      <c r="D990" s="154" t="s">
        <v>997</v>
      </c>
      <c r="E990" s="154" t="str">
        <f t="shared" si="36"/>
        <v>2001 8</v>
      </c>
      <c r="F990" s="17">
        <v>2769.8366460000002</v>
      </c>
      <c r="G990" s="14">
        <v>0.42990299999999998</v>
      </c>
      <c r="H990" s="17"/>
    </row>
    <row r="991" spans="1:8" x14ac:dyDescent="0.25">
      <c r="A991" s="18">
        <v>2001</v>
      </c>
      <c r="B991" s="18">
        <v>2001</v>
      </c>
      <c r="C991" s="18">
        <v>9</v>
      </c>
      <c r="D991" s="154" t="s">
        <v>998</v>
      </c>
      <c r="E991" s="154" t="str">
        <f t="shared" si="36"/>
        <v>2001 9</v>
      </c>
      <c r="F991" s="17">
        <v>2707.6826740000001</v>
      </c>
      <c r="G991" s="14">
        <v>0.42990299999999998</v>
      </c>
      <c r="H991" s="17"/>
    </row>
    <row r="992" spans="1:8" x14ac:dyDescent="0.25">
      <c r="A992" s="18">
        <v>2002</v>
      </c>
      <c r="B992" s="18">
        <v>2001</v>
      </c>
      <c r="C992" s="18">
        <v>10</v>
      </c>
      <c r="D992" s="154" t="s">
        <v>999</v>
      </c>
      <c r="E992" s="154" t="str">
        <f t="shared" si="36"/>
        <v>2002 10</v>
      </c>
      <c r="F992" s="17">
        <v>2459.486007</v>
      </c>
      <c r="G992" s="14">
        <v>0.42990299999999998</v>
      </c>
      <c r="H992" s="17"/>
    </row>
    <row r="993" spans="1:10" x14ac:dyDescent="0.25">
      <c r="A993" s="18">
        <v>2002</v>
      </c>
      <c r="B993" s="18">
        <v>2001</v>
      </c>
      <c r="C993" s="18">
        <v>11</v>
      </c>
      <c r="D993" s="154" t="s">
        <v>1000</v>
      </c>
      <c r="E993" s="154" t="str">
        <f t="shared" ref="E993:E1015" si="37">CONCATENATE(A993," ",C993)</f>
        <v>2002 11</v>
      </c>
      <c r="F993" s="17">
        <v>2692.210063</v>
      </c>
      <c r="G993" s="14">
        <v>0.42990299999999998</v>
      </c>
      <c r="H993" s="17"/>
    </row>
    <row r="994" spans="1:10" x14ac:dyDescent="0.25">
      <c r="A994" s="18">
        <v>2002</v>
      </c>
      <c r="B994" s="18">
        <v>2001</v>
      </c>
      <c r="C994" s="18">
        <v>12</v>
      </c>
      <c r="D994" s="154" t="s">
        <v>1001</v>
      </c>
      <c r="E994" s="154" t="str">
        <f t="shared" si="37"/>
        <v>2002 12</v>
      </c>
      <c r="F994" s="17">
        <v>3333.8000489999999</v>
      </c>
      <c r="G994" s="14">
        <v>0.42990299999999998</v>
      </c>
      <c r="H994" s="17"/>
    </row>
    <row r="995" spans="1:10" x14ac:dyDescent="0.25">
      <c r="A995" s="18">
        <v>2002</v>
      </c>
      <c r="B995" s="18">
        <v>2002</v>
      </c>
      <c r="C995" s="18">
        <v>1</v>
      </c>
      <c r="D995" s="154" t="s">
        <v>1002</v>
      </c>
      <c r="E995" s="154" t="str">
        <f t="shared" si="37"/>
        <v>2002 1</v>
      </c>
      <c r="F995" s="17">
        <v>3678.3999020000001</v>
      </c>
      <c r="G995" s="14">
        <v>0.42990299999999998</v>
      </c>
      <c r="H995" s="17"/>
    </row>
    <row r="996" spans="1:10" x14ac:dyDescent="0.25">
      <c r="A996" s="18">
        <v>2002</v>
      </c>
      <c r="B996" s="18">
        <v>2002</v>
      </c>
      <c r="C996" s="18">
        <v>2</v>
      </c>
      <c r="D996" s="154" t="s">
        <v>1003</v>
      </c>
      <c r="E996" s="154" t="str">
        <f t="shared" si="37"/>
        <v>2002 2</v>
      </c>
      <c r="F996" s="17">
        <v>4022</v>
      </c>
      <c r="G996" s="14">
        <v>0.42990299999999998</v>
      </c>
      <c r="H996" s="17"/>
    </row>
    <row r="997" spans="1:10" x14ac:dyDescent="0.25">
      <c r="A997" s="18">
        <v>2002</v>
      </c>
      <c r="B997" s="18">
        <v>2002</v>
      </c>
      <c r="C997" s="18">
        <v>3</v>
      </c>
      <c r="D997" s="154" t="s">
        <v>1004</v>
      </c>
      <c r="E997" s="154" t="str">
        <f t="shared" si="37"/>
        <v>2002 3</v>
      </c>
      <c r="F997" s="17">
        <v>4410.8515909999996</v>
      </c>
      <c r="G997" s="14">
        <v>0.748525</v>
      </c>
      <c r="H997" s="17"/>
    </row>
    <row r="998" spans="1:10" x14ac:dyDescent="0.25">
      <c r="A998" s="18">
        <v>2002</v>
      </c>
      <c r="B998" s="18">
        <v>2002</v>
      </c>
      <c r="C998" s="18">
        <v>4</v>
      </c>
      <c r="D998" s="154" t="s">
        <v>1005</v>
      </c>
      <c r="E998" s="154" t="str">
        <f t="shared" si="37"/>
        <v>2002 4</v>
      </c>
      <c r="F998" s="17">
        <v>4552.1000979999999</v>
      </c>
      <c r="G998" s="14">
        <v>0.92701800000000001</v>
      </c>
      <c r="H998" s="17"/>
    </row>
    <row r="999" spans="1:10" x14ac:dyDescent="0.25">
      <c r="A999" s="18">
        <v>2002</v>
      </c>
      <c r="B999" s="18">
        <v>2002</v>
      </c>
      <c r="C999" s="18">
        <v>5</v>
      </c>
      <c r="D999" s="154" t="s">
        <v>1006</v>
      </c>
      <c r="E999" s="154" t="str">
        <f t="shared" si="37"/>
        <v>2002 5</v>
      </c>
      <c r="F999" s="17">
        <v>4376.1946680000001</v>
      </c>
      <c r="G999" s="14">
        <v>1</v>
      </c>
      <c r="H999" s="17"/>
    </row>
    <row r="1000" spans="1:10" x14ac:dyDescent="0.25">
      <c r="A1000" s="18">
        <v>2002</v>
      </c>
      <c r="B1000" s="18">
        <v>2002</v>
      </c>
      <c r="C1000" s="18">
        <v>6</v>
      </c>
      <c r="D1000" s="154" t="s">
        <v>1007</v>
      </c>
      <c r="E1000" s="154" t="str">
        <f t="shared" si="37"/>
        <v>2002 6</v>
      </c>
      <c r="F1000" s="17">
        <v>3979.195432</v>
      </c>
      <c r="G1000" s="14">
        <v>1</v>
      </c>
      <c r="H1000" s="17"/>
    </row>
    <row r="1001" spans="1:10" x14ac:dyDescent="0.25">
      <c r="A1001" s="18">
        <v>2002</v>
      </c>
      <c r="B1001" s="18">
        <v>2002</v>
      </c>
      <c r="C1001" s="18">
        <v>7</v>
      </c>
      <c r="D1001" s="154" t="s">
        <v>1008</v>
      </c>
      <c r="E1001" s="154" t="str">
        <f t="shared" si="37"/>
        <v>2002 7</v>
      </c>
      <c r="F1001" s="17">
        <v>3391.4923859999999</v>
      </c>
      <c r="G1001" s="14">
        <v>1</v>
      </c>
      <c r="H1001" s="17"/>
    </row>
    <row r="1002" spans="1:10" x14ac:dyDescent="0.25">
      <c r="A1002" s="18">
        <v>2002</v>
      </c>
      <c r="B1002" s="18">
        <v>2002</v>
      </c>
      <c r="C1002" s="18">
        <v>8</v>
      </c>
      <c r="D1002" s="154" t="s">
        <v>1009</v>
      </c>
      <c r="E1002" s="154" t="str">
        <f t="shared" si="37"/>
        <v>2002 8</v>
      </c>
      <c r="F1002" s="17">
        <v>3190.1764969999999</v>
      </c>
      <c r="G1002" s="14">
        <v>1</v>
      </c>
      <c r="H1002" s="17"/>
      <c r="I1002" s="17"/>
      <c r="J1002" s="17"/>
    </row>
    <row r="1003" spans="1:10" x14ac:dyDescent="0.25">
      <c r="A1003" s="18">
        <v>2002</v>
      </c>
      <c r="B1003" s="18">
        <v>2002</v>
      </c>
      <c r="C1003" s="18">
        <v>9</v>
      </c>
      <c r="D1003" s="154" t="s">
        <v>1010</v>
      </c>
      <c r="E1003" s="154" t="str">
        <f t="shared" si="37"/>
        <v>2002 9</v>
      </c>
      <c r="F1003" s="17">
        <v>3130.3514700000001</v>
      </c>
      <c r="G1003" s="14">
        <v>1</v>
      </c>
      <c r="H1003" s="17"/>
      <c r="I1003" s="17"/>
      <c r="J1003" s="17"/>
    </row>
    <row r="1004" spans="1:10" x14ac:dyDescent="0.25">
      <c r="A1004" s="18">
        <v>2003</v>
      </c>
      <c r="B1004" s="18">
        <v>2002</v>
      </c>
      <c r="C1004" s="18">
        <v>10</v>
      </c>
      <c r="D1004" s="154" t="s">
        <v>1011</v>
      </c>
      <c r="E1004" s="154" t="str">
        <f t="shared" si="37"/>
        <v>2003 10</v>
      </c>
      <c r="F1004" s="17">
        <v>2918.1958060000002</v>
      </c>
      <c r="G1004" s="14">
        <v>1</v>
      </c>
      <c r="H1004" s="17"/>
      <c r="I1004" s="17"/>
      <c r="J1004" s="17"/>
    </row>
    <row r="1005" spans="1:10" x14ac:dyDescent="0.25">
      <c r="A1005" s="18">
        <v>2003</v>
      </c>
      <c r="B1005" s="18">
        <v>2002</v>
      </c>
      <c r="C1005" s="18">
        <v>11</v>
      </c>
      <c r="D1005" s="154" t="s">
        <v>1012</v>
      </c>
      <c r="E1005" s="154" t="str">
        <f t="shared" si="37"/>
        <v>2003 11</v>
      </c>
      <c r="F1005" s="17">
        <v>2852.6679680000002</v>
      </c>
      <c r="G1005" s="14">
        <v>1</v>
      </c>
      <c r="H1005" s="17"/>
      <c r="I1005" s="17"/>
      <c r="J1005" s="17"/>
    </row>
    <row r="1006" spans="1:10" x14ac:dyDescent="0.25">
      <c r="A1006" s="18">
        <v>2003</v>
      </c>
      <c r="B1006" s="18">
        <v>2002</v>
      </c>
      <c r="C1006" s="18">
        <v>12</v>
      </c>
      <c r="D1006" s="154" t="s">
        <v>1013</v>
      </c>
      <c r="E1006" s="154" t="str">
        <f t="shared" si="37"/>
        <v>2003 12</v>
      </c>
      <c r="F1006" s="17">
        <v>3291.3000489999999</v>
      </c>
      <c r="G1006" s="14">
        <v>1</v>
      </c>
      <c r="H1006" s="17"/>
      <c r="I1006" s="17"/>
      <c r="J1006" s="17"/>
    </row>
    <row r="1007" spans="1:10" x14ac:dyDescent="0.25">
      <c r="A1007" s="18">
        <v>2003</v>
      </c>
      <c r="B1007" s="18">
        <v>2003</v>
      </c>
      <c r="C1007" s="18">
        <v>1</v>
      </c>
      <c r="D1007" s="154" t="s">
        <v>1014</v>
      </c>
      <c r="E1007" s="154" t="str">
        <f t="shared" si="37"/>
        <v>2003 1</v>
      </c>
      <c r="F1007" s="17">
        <v>3515.1999510000001</v>
      </c>
      <c r="G1007" s="14">
        <v>1</v>
      </c>
      <c r="H1007" s="17"/>
    </row>
    <row r="1008" spans="1:10" x14ac:dyDescent="0.25">
      <c r="A1008" s="18">
        <v>2003</v>
      </c>
      <c r="B1008" s="18">
        <v>2003</v>
      </c>
      <c r="C1008" s="18">
        <v>2</v>
      </c>
      <c r="D1008" s="154" t="s">
        <v>1015</v>
      </c>
      <c r="E1008" s="154" t="str">
        <f t="shared" si="37"/>
        <v>2003 2</v>
      </c>
      <c r="F1008" s="17">
        <v>3840.9827369999998</v>
      </c>
      <c r="G1008" s="14">
        <v>1</v>
      </c>
      <c r="H1008" s="17"/>
    </row>
    <row r="1009" spans="1:8" x14ac:dyDescent="0.25">
      <c r="A1009" s="18">
        <v>2003</v>
      </c>
      <c r="B1009" s="18">
        <v>2003</v>
      </c>
      <c r="C1009" s="18">
        <v>3</v>
      </c>
      <c r="D1009" s="154" t="s">
        <v>1016</v>
      </c>
      <c r="E1009" s="154" t="str">
        <f t="shared" si="37"/>
        <v>2003 3</v>
      </c>
      <c r="F1009" s="17">
        <v>4333.3049360000005</v>
      </c>
      <c r="G1009" s="14">
        <v>0.85295699999999997</v>
      </c>
      <c r="H1009" s="17"/>
    </row>
    <row r="1010" spans="1:8" x14ac:dyDescent="0.25">
      <c r="A1010" s="18">
        <v>2003</v>
      </c>
      <c r="B1010" s="18">
        <v>2003</v>
      </c>
      <c r="C1010" s="18">
        <v>4</v>
      </c>
      <c r="D1010" s="154" t="s">
        <v>1017</v>
      </c>
      <c r="E1010" s="154" t="str">
        <f t="shared" si="37"/>
        <v>2003 4</v>
      </c>
      <c r="F1010" s="17">
        <v>4552.1000979999999</v>
      </c>
      <c r="G1010" s="14">
        <v>1</v>
      </c>
      <c r="H1010" s="17"/>
    </row>
    <row r="1011" spans="1:8" x14ac:dyDescent="0.25">
      <c r="A1011" s="18">
        <v>2003</v>
      </c>
      <c r="B1011" s="18">
        <v>2003</v>
      </c>
      <c r="C1011" s="18">
        <v>5</v>
      </c>
      <c r="D1011" s="154" t="s">
        <v>1018</v>
      </c>
      <c r="E1011" s="154" t="str">
        <f t="shared" si="37"/>
        <v>2003 5</v>
      </c>
      <c r="F1011" s="17">
        <v>4552</v>
      </c>
      <c r="G1011" s="14">
        <v>1</v>
      </c>
      <c r="H1011" s="17"/>
    </row>
    <row r="1012" spans="1:8" x14ac:dyDescent="0.25">
      <c r="A1012" s="18">
        <v>2003</v>
      </c>
      <c r="B1012" s="18">
        <v>2003</v>
      </c>
      <c r="C1012" s="18">
        <v>6</v>
      </c>
      <c r="D1012" s="154" t="s">
        <v>1019</v>
      </c>
      <c r="E1012" s="154" t="str">
        <f t="shared" si="37"/>
        <v>2003 6</v>
      </c>
      <c r="F1012" s="17">
        <v>4362.1266750000004</v>
      </c>
      <c r="G1012" s="14">
        <v>1</v>
      </c>
      <c r="H1012" s="17"/>
    </row>
    <row r="1013" spans="1:8" x14ac:dyDescent="0.25">
      <c r="A1013" s="18">
        <v>2003</v>
      </c>
      <c r="B1013" s="18">
        <v>2003</v>
      </c>
      <c r="C1013" s="18">
        <v>7</v>
      </c>
      <c r="D1013" s="154" t="s">
        <v>1020</v>
      </c>
      <c r="E1013" s="154" t="str">
        <f t="shared" si="37"/>
        <v>2003 7</v>
      </c>
      <c r="F1013" s="17">
        <v>3700.0290789999999</v>
      </c>
      <c r="G1013" s="14">
        <v>1</v>
      </c>
      <c r="H1013" s="17"/>
    </row>
    <row r="1014" spans="1:8" x14ac:dyDescent="0.25">
      <c r="A1014" s="18">
        <v>2003</v>
      </c>
      <c r="B1014" s="18">
        <v>2003</v>
      </c>
      <c r="C1014" s="18">
        <v>8</v>
      </c>
      <c r="D1014" s="154" t="s">
        <v>1021</v>
      </c>
      <c r="E1014" s="154" t="str">
        <f t="shared" si="37"/>
        <v>2003 8</v>
      </c>
      <c r="F1014" s="17">
        <v>3409.5018169999998</v>
      </c>
      <c r="G1014" s="14">
        <v>1</v>
      </c>
      <c r="H1014" s="17"/>
    </row>
    <row r="1015" spans="1:8" x14ac:dyDescent="0.25">
      <c r="A1015" s="18">
        <v>2003</v>
      </c>
      <c r="B1015" s="18">
        <v>2003</v>
      </c>
      <c r="C1015" s="18">
        <v>9</v>
      </c>
      <c r="D1015" s="154" t="s">
        <v>1022</v>
      </c>
      <c r="E1015" s="154" t="str">
        <f t="shared" si="37"/>
        <v>2003 9</v>
      </c>
      <c r="F1015" s="17">
        <v>3056.3289319999999</v>
      </c>
      <c r="G1015" s="14">
        <v>1</v>
      </c>
      <c r="H1015" s="17"/>
    </row>
  </sheetData>
  <mergeCells count="8">
    <mergeCell ref="L7:W7"/>
    <mergeCell ref="L8:W8"/>
    <mergeCell ref="L1:W1"/>
    <mergeCell ref="L2:W2"/>
    <mergeCell ref="L3:W3"/>
    <mergeCell ref="K4:W4"/>
    <mergeCell ref="L5:W5"/>
    <mergeCell ref="L6:W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13"/>
  <sheetViews>
    <sheetView tabSelected="1" topLeftCell="A11" workbookViewId="0">
      <selection activeCell="K30" sqref="K30"/>
    </sheetView>
  </sheetViews>
  <sheetFormatPr defaultColWidth="9" defaultRowHeight="15" x14ac:dyDescent="0.25"/>
  <cols>
    <col min="1" max="3" width="9" style="9" customWidth="1"/>
    <col min="4" max="5" width="17.42578125" style="9" customWidth="1"/>
    <col min="6" max="6" width="11.5703125" style="9" customWidth="1"/>
    <col min="7" max="7" width="11.5703125" style="84" customWidth="1"/>
    <col min="8" max="10" width="12" style="9" customWidth="1"/>
    <col min="11" max="11" width="25" style="9" bestFit="1" customWidth="1"/>
    <col min="12" max="12" width="10.140625" style="9" customWidth="1"/>
    <col min="13" max="13" width="9" style="9"/>
    <col min="14" max="14" width="12" style="9" bestFit="1" customWidth="1"/>
    <col min="15" max="15" width="10" style="9" bestFit="1" customWidth="1"/>
    <col min="16" max="16" width="12" style="9" bestFit="1" customWidth="1"/>
    <col min="17" max="17" width="9.5703125" style="9" bestFit="1" customWidth="1"/>
    <col min="18" max="18" width="10" style="9" bestFit="1" customWidth="1"/>
    <col min="19" max="20" width="11" style="9" bestFit="1" customWidth="1"/>
    <col min="21" max="24" width="12" style="9" bestFit="1" customWidth="1"/>
    <col min="25" max="25" width="11" style="9" bestFit="1" customWidth="1"/>
    <col min="26" max="26" width="9" style="9"/>
    <col min="27" max="27" width="11.7109375" style="9" bestFit="1" customWidth="1"/>
    <col min="28" max="28" width="10.5703125" style="9" bestFit="1" customWidth="1"/>
    <col min="29" max="29" width="11.140625" style="9" bestFit="1" customWidth="1"/>
    <col min="30" max="30" width="11.7109375" style="9" bestFit="1" customWidth="1"/>
    <col min="31" max="16384" width="9" style="9"/>
  </cols>
  <sheetData>
    <row r="1" spans="9:23" s="84" customFormat="1" ht="15" customHeight="1" x14ac:dyDescent="0.25">
      <c r="I1" s="4" t="s">
        <v>0</v>
      </c>
      <c r="J1" s="177" t="s">
        <v>1156</v>
      </c>
      <c r="K1" s="177"/>
      <c r="L1" s="177"/>
      <c r="M1" s="177"/>
      <c r="N1" s="177"/>
      <c r="O1" s="177"/>
      <c r="P1" s="177"/>
      <c r="Q1" s="177"/>
      <c r="R1" s="177"/>
      <c r="S1" s="177"/>
      <c r="T1" s="177"/>
      <c r="U1" s="177"/>
    </row>
    <row r="2" spans="9:23" s="84" customFormat="1" x14ac:dyDescent="0.25">
      <c r="I2" s="4" t="s">
        <v>1192</v>
      </c>
      <c r="J2" s="178" t="s">
        <v>1155</v>
      </c>
      <c r="K2" s="178"/>
      <c r="L2" s="178"/>
      <c r="M2" s="178"/>
      <c r="N2" s="178"/>
      <c r="O2" s="178"/>
      <c r="P2" s="178"/>
      <c r="Q2" s="178"/>
      <c r="R2" s="178"/>
      <c r="S2" s="178"/>
      <c r="T2" s="178"/>
      <c r="U2" s="178"/>
    </row>
    <row r="3" spans="9:23" s="84" customFormat="1" ht="353.25" customHeight="1" x14ac:dyDescent="0.25">
      <c r="I3" s="4" t="s">
        <v>1193</v>
      </c>
      <c r="J3" s="179" t="s">
        <v>1154</v>
      </c>
      <c r="K3" s="179"/>
      <c r="L3" s="179"/>
      <c r="M3" s="179"/>
      <c r="N3" s="179"/>
      <c r="O3" s="179"/>
      <c r="P3" s="179"/>
      <c r="Q3" s="179"/>
      <c r="R3" s="179"/>
      <c r="S3" s="179"/>
      <c r="T3" s="179"/>
      <c r="U3" s="179"/>
    </row>
    <row r="4" spans="9:23" s="84" customFormat="1" ht="15.75" thickBot="1" x14ac:dyDescent="0.3">
      <c r="I4" s="184" t="s">
        <v>1194</v>
      </c>
      <c r="J4" s="185"/>
      <c r="K4" s="185"/>
      <c r="L4" s="185"/>
      <c r="M4" s="185"/>
      <c r="N4" s="185"/>
      <c r="O4" s="185"/>
      <c r="P4" s="185"/>
      <c r="Q4" s="185"/>
      <c r="R4" s="185"/>
      <c r="S4" s="185"/>
      <c r="T4" s="185"/>
      <c r="U4" s="186"/>
    </row>
    <row r="5" spans="9:23" s="84" customFormat="1" x14ac:dyDescent="0.25">
      <c r="I5" s="109" t="s">
        <v>14</v>
      </c>
      <c r="J5" s="187" t="s">
        <v>1032</v>
      </c>
      <c r="K5" s="187"/>
      <c r="L5" s="187"/>
      <c r="M5" s="187"/>
      <c r="N5" s="187"/>
      <c r="O5" s="187"/>
      <c r="P5" s="187"/>
      <c r="Q5" s="187"/>
      <c r="R5" s="187"/>
      <c r="S5" s="187"/>
      <c r="T5" s="187"/>
      <c r="U5" s="188"/>
    </row>
    <row r="6" spans="9:23" s="84" customFormat="1" x14ac:dyDescent="0.25">
      <c r="I6" s="109" t="s">
        <v>2</v>
      </c>
      <c r="J6" s="180" t="s">
        <v>1080</v>
      </c>
      <c r="K6" s="180"/>
      <c r="L6" s="180"/>
      <c r="M6" s="180"/>
      <c r="N6" s="180"/>
      <c r="O6" s="180"/>
      <c r="P6" s="180"/>
      <c r="Q6" s="180"/>
      <c r="R6" s="180"/>
      <c r="S6" s="180"/>
      <c r="T6" s="180"/>
      <c r="U6" s="181"/>
    </row>
    <row r="7" spans="9:23" s="84" customFormat="1" x14ac:dyDescent="0.25">
      <c r="I7" s="109" t="s">
        <v>16</v>
      </c>
      <c r="J7" s="180">
        <v>268</v>
      </c>
      <c r="K7" s="180"/>
      <c r="L7" s="180"/>
      <c r="M7" s="180"/>
      <c r="N7" s="180"/>
      <c r="O7" s="180"/>
      <c r="P7" s="180"/>
      <c r="Q7" s="180"/>
      <c r="R7" s="180"/>
      <c r="S7" s="180"/>
      <c r="T7" s="180"/>
      <c r="U7" s="181"/>
    </row>
    <row r="8" spans="9:23" s="84" customFormat="1" x14ac:dyDescent="0.25">
      <c r="I8" s="110" t="s">
        <v>15</v>
      </c>
      <c r="J8" s="182" t="s">
        <v>1360</v>
      </c>
      <c r="K8" s="182"/>
      <c r="L8" s="182"/>
      <c r="M8" s="182"/>
      <c r="N8" s="182"/>
      <c r="O8" s="182"/>
      <c r="P8" s="182"/>
      <c r="Q8" s="182"/>
      <c r="R8" s="182"/>
      <c r="S8" s="182"/>
      <c r="T8" s="182"/>
      <c r="U8" s="183"/>
    </row>
    <row r="9" spans="9:23" x14ac:dyDescent="0.25">
      <c r="K9" s="1"/>
      <c r="N9" s="43" t="s">
        <v>1046</v>
      </c>
      <c r="O9" s="43" t="s">
        <v>1052</v>
      </c>
      <c r="P9" s="43"/>
      <c r="Q9" s="22"/>
      <c r="R9" s="22"/>
      <c r="S9" s="22"/>
      <c r="T9" s="22"/>
      <c r="U9" s="22"/>
      <c r="V9" s="22"/>
      <c r="W9" s="22"/>
    </row>
    <row r="10" spans="9:23" x14ac:dyDescent="0.25">
      <c r="K10" s="1"/>
      <c r="N10" s="43" t="s">
        <v>1047</v>
      </c>
      <c r="O10" s="43" t="s">
        <v>1053</v>
      </c>
      <c r="P10" s="43">
        <v>1</v>
      </c>
      <c r="Q10" s="22"/>
      <c r="R10" s="22"/>
      <c r="S10" s="22"/>
      <c r="T10" s="22"/>
      <c r="U10" s="22"/>
      <c r="V10" s="22"/>
      <c r="W10" s="22"/>
    </row>
    <row r="11" spans="9:23" x14ac:dyDescent="0.25">
      <c r="K11" s="1"/>
      <c r="N11" s="43" t="s">
        <v>1048</v>
      </c>
      <c r="O11" s="43" t="s">
        <v>1054</v>
      </c>
      <c r="P11" s="43">
        <v>2</v>
      </c>
      <c r="Q11" s="22"/>
      <c r="R11" s="22"/>
      <c r="S11" s="22"/>
      <c r="T11" s="191" t="s">
        <v>1226</v>
      </c>
      <c r="U11" s="191"/>
      <c r="V11" s="22"/>
      <c r="W11" s="22"/>
    </row>
    <row r="12" spans="9:23" x14ac:dyDescent="0.25">
      <c r="K12" s="1"/>
      <c r="N12" s="43" t="s">
        <v>1049</v>
      </c>
      <c r="O12" s="43" t="s">
        <v>1055</v>
      </c>
      <c r="P12" s="43">
        <v>3</v>
      </c>
      <c r="Q12" s="22"/>
      <c r="R12" s="22"/>
      <c r="S12" s="22"/>
      <c r="T12" s="191"/>
      <c r="U12" s="191"/>
      <c r="V12" s="22"/>
      <c r="W12" s="22"/>
    </row>
    <row r="13" spans="9:23" x14ac:dyDescent="0.25">
      <c r="K13" s="1"/>
      <c r="N13" s="49" t="s">
        <v>1050</v>
      </c>
      <c r="O13" s="49" t="s">
        <v>1056</v>
      </c>
      <c r="P13" s="49">
        <v>4</v>
      </c>
      <c r="Q13" s="22"/>
      <c r="R13" s="22"/>
      <c r="S13" s="22"/>
      <c r="T13" s="191"/>
      <c r="U13" s="191"/>
      <c r="V13" s="22"/>
      <c r="W13" s="22"/>
    </row>
    <row r="14" spans="9:23" x14ac:dyDescent="0.25">
      <c r="K14" s="1"/>
      <c r="N14" s="49" t="s">
        <v>1051</v>
      </c>
      <c r="O14" s="49" t="s">
        <v>1057</v>
      </c>
      <c r="P14" s="49">
        <v>5</v>
      </c>
      <c r="Q14" s="22"/>
      <c r="R14" s="22"/>
      <c r="S14" s="22"/>
      <c r="T14" s="191"/>
      <c r="U14" s="191"/>
      <c r="V14" s="22"/>
      <c r="W14" s="22"/>
    </row>
    <row r="15" spans="9:23" x14ac:dyDescent="0.25">
      <c r="K15" s="4"/>
      <c r="L15" s="3"/>
      <c r="N15" s="22"/>
      <c r="O15" s="22"/>
      <c r="P15" s="22"/>
      <c r="Q15" s="22"/>
      <c r="R15" s="22"/>
      <c r="S15" s="22"/>
      <c r="T15" s="191"/>
      <c r="U15" s="191"/>
      <c r="V15" s="22"/>
      <c r="W15" s="22"/>
    </row>
    <row r="16" spans="9:23" x14ac:dyDescent="0.25">
      <c r="K16" s="4"/>
      <c r="L16" s="3"/>
      <c r="N16" s="22"/>
      <c r="O16" s="22"/>
      <c r="P16" s="22"/>
      <c r="Q16" s="22"/>
      <c r="R16" s="22"/>
      <c r="S16" s="22"/>
      <c r="T16" s="191"/>
      <c r="U16" s="191"/>
      <c r="V16" s="22"/>
      <c r="W16" s="22"/>
    </row>
    <row r="17" spans="1:32" ht="15.75" thickBot="1" x14ac:dyDescent="0.3">
      <c r="K17" s="4"/>
      <c r="L17" s="3"/>
      <c r="N17" s="43" t="s">
        <v>1082</v>
      </c>
      <c r="O17" s="43" t="s">
        <v>1041</v>
      </c>
      <c r="P17" s="43" t="str">
        <f>IF($L$26="TAF","TAF/MONTH",$L$26)</f>
        <v>TAF/MONTH</v>
      </c>
      <c r="Q17" s="43"/>
      <c r="R17" s="43"/>
      <c r="S17" s="43"/>
      <c r="T17" s="191"/>
      <c r="U17" s="191"/>
      <c r="V17" s="43"/>
      <c r="W17" s="43"/>
    </row>
    <row r="18" spans="1:32" ht="15.75" thickBot="1" x14ac:dyDescent="0.3">
      <c r="K18" s="4"/>
      <c r="L18" s="3"/>
      <c r="N18" s="1" t="s">
        <v>1081</v>
      </c>
      <c r="O18" s="82" t="s">
        <v>1023</v>
      </c>
      <c r="P18" s="83" t="s">
        <v>21</v>
      </c>
      <c r="Q18" s="43"/>
      <c r="R18" s="43"/>
      <c r="S18" s="43"/>
      <c r="T18" s="43"/>
      <c r="U18" s="43"/>
      <c r="V18" s="43"/>
      <c r="W18" s="43"/>
    </row>
    <row r="19" spans="1:32" x14ac:dyDescent="0.25">
      <c r="K19" s="4"/>
      <c r="L19" s="3"/>
      <c r="N19" s="75"/>
      <c r="O19" s="74" t="s">
        <v>1046</v>
      </c>
      <c r="P19" s="76">
        <f>AA25</f>
        <v>47.872979060975609</v>
      </c>
      <c r="Q19" s="22"/>
      <c r="R19" s="22"/>
      <c r="S19" s="22"/>
      <c r="T19" s="22"/>
      <c r="U19" s="22"/>
      <c r="V19" s="22"/>
      <c r="W19" s="22"/>
    </row>
    <row r="20" spans="1:32" x14ac:dyDescent="0.25">
      <c r="K20" s="4"/>
      <c r="L20" s="43"/>
      <c r="N20" s="43">
        <v>1</v>
      </c>
      <c r="O20" s="77" t="s">
        <v>1047</v>
      </c>
      <c r="P20" s="78">
        <f>AB25</f>
        <v>42.082904615384606</v>
      </c>
      <c r="Q20" s="22"/>
      <c r="R20" s="22"/>
      <c r="S20" s="22"/>
      <c r="T20" s="22"/>
      <c r="U20" s="22"/>
      <c r="V20" s="22"/>
      <c r="W20" s="22"/>
    </row>
    <row r="21" spans="1:32" x14ac:dyDescent="0.25">
      <c r="K21" s="4"/>
      <c r="L21" s="43"/>
      <c r="N21" s="43">
        <v>2</v>
      </c>
      <c r="O21" s="77" t="s">
        <v>1048</v>
      </c>
      <c r="P21" s="78">
        <f>AC25</f>
        <v>86.080810749999998</v>
      </c>
      <c r="Q21" s="22"/>
      <c r="R21" s="22"/>
      <c r="S21" s="22"/>
      <c r="T21" s="22"/>
      <c r="U21" s="22"/>
      <c r="V21" s="22"/>
      <c r="W21" s="22"/>
    </row>
    <row r="22" spans="1:32" x14ac:dyDescent="0.25">
      <c r="K22" s="4"/>
      <c r="L22" s="43"/>
      <c r="N22" s="43">
        <v>3</v>
      </c>
      <c r="O22" s="77" t="s">
        <v>1049</v>
      </c>
      <c r="P22" s="78">
        <f>AD25</f>
        <v>54.270747642857138</v>
      </c>
      <c r="Q22" s="22"/>
      <c r="R22" s="22"/>
      <c r="S22" s="22"/>
      <c r="T22" s="22"/>
      <c r="U22" s="22"/>
      <c r="V22" s="22"/>
      <c r="W22" s="22"/>
    </row>
    <row r="23" spans="1:32" x14ac:dyDescent="0.25">
      <c r="K23" s="4"/>
      <c r="L23" s="49"/>
      <c r="N23" s="49">
        <v>4</v>
      </c>
      <c r="O23" s="79" t="s">
        <v>1050</v>
      </c>
      <c r="P23" s="78">
        <f>AE25</f>
        <v>24.0438945</v>
      </c>
      <c r="Q23" s="22"/>
      <c r="R23" s="22"/>
      <c r="S23" s="22"/>
      <c r="T23" s="22"/>
      <c r="U23" s="22"/>
      <c r="V23" s="22"/>
      <c r="W23" s="22"/>
    </row>
    <row r="24" spans="1:32" ht="15.75" thickBot="1" x14ac:dyDescent="0.3">
      <c r="K24" s="4"/>
      <c r="L24" s="49"/>
      <c r="N24" s="49">
        <v>5</v>
      </c>
      <c r="O24" s="80" t="s">
        <v>1051</v>
      </c>
      <c r="P24" s="81">
        <f>AF25</f>
        <v>50.489872166666665</v>
      </c>
      <c r="Q24" s="22"/>
      <c r="R24" s="22"/>
      <c r="S24" s="22"/>
      <c r="T24" s="22"/>
      <c r="U24" s="22"/>
      <c r="V24" s="22"/>
      <c r="W24" s="22"/>
    </row>
    <row r="25" spans="1:32" ht="15.75" thickBot="1" x14ac:dyDescent="0.3">
      <c r="F25" s="9">
        <v>1</v>
      </c>
      <c r="H25" s="9">
        <v>3</v>
      </c>
      <c r="K25" s="4"/>
      <c r="L25" s="3"/>
      <c r="M25" s="1"/>
      <c r="N25" s="22"/>
      <c r="O25" s="22"/>
      <c r="P25" s="72"/>
      <c r="Q25" s="22"/>
      <c r="R25" s="22"/>
      <c r="S25" s="22"/>
      <c r="T25" s="22"/>
      <c r="U25" s="22"/>
      <c r="V25" s="22"/>
      <c r="W25" s="22"/>
      <c r="AA25" s="14">
        <f>AVERAGE(AA30:AA111)</f>
        <v>47.872979060975609</v>
      </c>
      <c r="AB25" s="14">
        <f>AVERAGE(AB30:AB111)</f>
        <v>42.082904615384606</v>
      </c>
      <c r="AC25" s="14">
        <f t="shared" ref="AC25:AF25" si="0">AVERAGE(AC30:AC111)</f>
        <v>86.080810749999998</v>
      </c>
      <c r="AD25" s="14">
        <f t="shared" si="0"/>
        <v>54.270747642857138</v>
      </c>
      <c r="AE25" s="14">
        <f t="shared" si="0"/>
        <v>24.0438945</v>
      </c>
      <c r="AF25" s="14">
        <f t="shared" si="0"/>
        <v>50.489872166666665</v>
      </c>
    </row>
    <row r="26" spans="1:32" ht="15.75" thickBot="1" x14ac:dyDescent="0.3">
      <c r="A26" s="9" t="s">
        <v>1025</v>
      </c>
      <c r="B26" s="9" t="s">
        <v>18</v>
      </c>
      <c r="C26" s="9" t="s">
        <v>1023</v>
      </c>
      <c r="D26" s="9" t="s">
        <v>38</v>
      </c>
      <c r="F26" s="9" t="s">
        <v>33</v>
      </c>
      <c r="H26" s="9" t="s">
        <v>1024</v>
      </c>
      <c r="J26" s="9" t="s">
        <v>1082</v>
      </c>
      <c r="K26" s="4" t="s">
        <v>1026</v>
      </c>
      <c r="L26" s="20" t="s">
        <v>36</v>
      </c>
      <c r="M26" s="1" t="s">
        <v>34</v>
      </c>
      <c r="N26" s="14">
        <f>MIN(N30:N111)</f>
        <v>0</v>
      </c>
      <c r="O26" s="14">
        <f t="shared" ref="O26:Y26" si="1">MIN(O30:O111)</f>
        <v>0</v>
      </c>
      <c r="P26" s="14">
        <f t="shared" si="1"/>
        <v>0</v>
      </c>
      <c r="Q26" s="14">
        <f t="shared" si="1"/>
        <v>0</v>
      </c>
      <c r="R26" s="14">
        <f t="shared" si="1"/>
        <v>0</v>
      </c>
      <c r="S26" s="48">
        <f t="shared" si="1"/>
        <v>0</v>
      </c>
      <c r="T26" s="14">
        <f t="shared" si="1"/>
        <v>0</v>
      </c>
      <c r="U26" s="14">
        <f t="shared" si="1"/>
        <v>0</v>
      </c>
      <c r="V26" s="14">
        <f t="shared" si="1"/>
        <v>0</v>
      </c>
      <c r="W26" s="14">
        <f t="shared" si="1"/>
        <v>0</v>
      </c>
      <c r="X26" s="14">
        <f t="shared" si="1"/>
        <v>0</v>
      </c>
      <c r="Y26" s="14">
        <f t="shared" si="1"/>
        <v>0</v>
      </c>
      <c r="Z26" s="1" t="s">
        <v>1023</v>
      </c>
      <c r="AA26" s="1"/>
      <c r="AB26" s="14"/>
    </row>
    <row r="27" spans="1:32" x14ac:dyDescent="0.25">
      <c r="K27" s="4" t="s">
        <v>1023</v>
      </c>
      <c r="L27" s="3" t="s">
        <v>24</v>
      </c>
      <c r="M27" s="1" t="s">
        <v>35</v>
      </c>
      <c r="N27" s="14">
        <f>MAX(N30:N111)</f>
        <v>338.18526900000001</v>
      </c>
      <c r="O27" s="14">
        <f t="shared" ref="O27:Y27" si="2">MAX(O30:O111)</f>
        <v>349.06681300000002</v>
      </c>
      <c r="P27" s="14">
        <f t="shared" si="2"/>
        <v>604.824299</v>
      </c>
      <c r="Q27" s="14">
        <f t="shared" si="2"/>
        <v>0</v>
      </c>
      <c r="R27" s="14">
        <f t="shared" si="2"/>
        <v>0</v>
      </c>
      <c r="S27" s="48">
        <f t="shared" si="2"/>
        <v>0</v>
      </c>
      <c r="T27" s="14">
        <f t="shared" si="2"/>
        <v>0.88426000000000005</v>
      </c>
      <c r="U27" s="14">
        <f t="shared" si="2"/>
        <v>4.8666219999999996</v>
      </c>
      <c r="V27" s="14">
        <f t="shared" si="2"/>
        <v>76.748485000000002</v>
      </c>
      <c r="W27" s="14">
        <f t="shared" si="2"/>
        <v>35.031951999999997</v>
      </c>
      <c r="X27" s="14">
        <f t="shared" si="2"/>
        <v>310.16592200000002</v>
      </c>
      <c r="Y27" s="14">
        <f t="shared" si="2"/>
        <v>279.94404300000002</v>
      </c>
      <c r="Z27" s="73" t="str">
        <f>P18</f>
        <v>DEC</v>
      </c>
      <c r="AA27" s="73"/>
      <c r="AB27" s="14"/>
    </row>
    <row r="28" spans="1:32" x14ac:dyDescent="0.25">
      <c r="I28" s="54" t="s">
        <v>1040</v>
      </c>
      <c r="J28" s="54" t="s">
        <v>1041</v>
      </c>
      <c r="K28" s="4"/>
      <c r="L28" s="3"/>
      <c r="M28" s="1"/>
      <c r="N28" s="19">
        <v>10</v>
      </c>
      <c r="O28" s="19">
        <v>11</v>
      </c>
      <c r="P28" s="19">
        <v>12</v>
      </c>
      <c r="Q28" s="19">
        <v>1</v>
      </c>
      <c r="R28" s="19">
        <v>2</v>
      </c>
      <c r="S28" s="19">
        <v>3</v>
      </c>
      <c r="T28" s="19">
        <v>4</v>
      </c>
      <c r="U28" s="19">
        <v>5</v>
      </c>
      <c r="V28" s="19">
        <v>6</v>
      </c>
      <c r="W28" s="19">
        <v>7</v>
      </c>
      <c r="X28" s="19">
        <v>8</v>
      </c>
      <c r="Y28" s="19">
        <v>9</v>
      </c>
      <c r="AB28" s="19">
        <v>1</v>
      </c>
      <c r="AC28" s="19">
        <v>2</v>
      </c>
      <c r="AD28" s="19">
        <v>3</v>
      </c>
      <c r="AE28" s="19">
        <v>4</v>
      </c>
      <c r="AF28" s="19">
        <v>5</v>
      </c>
    </row>
    <row r="29" spans="1:32" x14ac:dyDescent="0.25">
      <c r="I29" s="54">
        <v>1921</v>
      </c>
      <c r="J29" s="55">
        <v>2</v>
      </c>
      <c r="M29" s="11" t="s">
        <v>18</v>
      </c>
      <c r="N29" s="12" t="s">
        <v>19</v>
      </c>
      <c r="O29" s="12" t="s">
        <v>20</v>
      </c>
      <c r="P29" s="12" t="s">
        <v>21</v>
      </c>
      <c r="Q29" s="12" t="s">
        <v>22</v>
      </c>
      <c r="R29" s="12" t="s">
        <v>23</v>
      </c>
      <c r="S29" s="12" t="s">
        <v>24</v>
      </c>
      <c r="T29" s="12" t="s">
        <v>25</v>
      </c>
      <c r="U29" s="12" t="s">
        <v>26</v>
      </c>
      <c r="V29" s="12" t="s">
        <v>27</v>
      </c>
      <c r="W29" s="12" t="s">
        <v>28</v>
      </c>
      <c r="X29" s="12" t="s">
        <v>29</v>
      </c>
      <c r="Y29" s="12" t="s">
        <v>30</v>
      </c>
      <c r="AA29" s="13" t="s">
        <v>1046</v>
      </c>
      <c r="AB29" s="13" t="s">
        <v>1047</v>
      </c>
      <c r="AC29" s="13" t="s">
        <v>1048</v>
      </c>
      <c r="AD29" s="13" t="s">
        <v>1049</v>
      </c>
      <c r="AE29" s="13" t="s">
        <v>1050</v>
      </c>
      <c r="AF29" s="13" t="s">
        <v>1051</v>
      </c>
    </row>
    <row r="30" spans="1:32" x14ac:dyDescent="0.25">
      <c r="A30" s="18">
        <v>1922</v>
      </c>
      <c r="B30" s="18">
        <v>1921</v>
      </c>
      <c r="C30" s="18">
        <v>10</v>
      </c>
      <c r="D30" s="9" t="s">
        <v>39</v>
      </c>
      <c r="E30" s="9" t="str">
        <f>CONCATENATE(A30," ",C30)</f>
        <v>1922 10</v>
      </c>
      <c r="F30" s="14">
        <v>1900.1755720000001</v>
      </c>
      <c r="G30" s="14">
        <v>6.1487603305785121E-2</v>
      </c>
      <c r="H30" s="17">
        <v>116.837242</v>
      </c>
      <c r="I30" s="54">
        <v>1922</v>
      </c>
      <c r="J30" s="55">
        <v>2</v>
      </c>
      <c r="L30" s="9">
        <v>1</v>
      </c>
      <c r="M30" s="10">
        <v>1922</v>
      </c>
      <c r="N30" s="7">
        <f>INDEX($F$30:$H$1013,MATCH((CONCATENATE($M30," ",N$28)),$E$30:$E$1013,0),IF($L$26="CFS",$F$25,IF($L$26="TAF",$H$25,"INC")))</f>
        <v>116.837242</v>
      </c>
      <c r="O30" s="7">
        <f t="shared" ref="O30:Y45" si="3">INDEX($F$30:$H$1013,MATCH((CONCATENATE($M30," ",O$28)),$E$30:$E$1013,0),IF($L$26="CFS",$F$25,IF($L$26="TAF",$H$25,"INC")))</f>
        <v>35.783709999999999</v>
      </c>
      <c r="P30" s="7">
        <f t="shared" si="3"/>
        <v>38.402487000000001</v>
      </c>
      <c r="Q30" s="7">
        <f t="shared" si="3"/>
        <v>0</v>
      </c>
      <c r="R30" s="7">
        <f t="shared" si="3"/>
        <v>0</v>
      </c>
      <c r="S30" s="7">
        <f t="shared" si="3"/>
        <v>0</v>
      </c>
      <c r="T30" s="7">
        <f t="shared" si="3"/>
        <v>0</v>
      </c>
      <c r="U30" s="7">
        <f t="shared" si="3"/>
        <v>0</v>
      </c>
      <c r="V30" s="7">
        <f t="shared" si="3"/>
        <v>0</v>
      </c>
      <c r="W30" s="7">
        <f t="shared" si="3"/>
        <v>0</v>
      </c>
      <c r="X30" s="7">
        <f t="shared" si="3"/>
        <v>7.654458</v>
      </c>
      <c r="Y30" s="7">
        <f t="shared" si="3"/>
        <v>3.6350519999999999</v>
      </c>
      <c r="AA30" s="9">
        <f>INDEX($N$30:$Y$111,$L30,MATCH($Z$27,$N$29:$Y$29,0))</f>
        <v>38.402487000000001</v>
      </c>
      <c r="AB30" s="14" t="str">
        <f>IF($J30=$AB$28, INDEX($N$30:$Y$111,$L30,MATCH($Z$27,$N$29:$Y$29,0)),"")</f>
        <v/>
      </c>
      <c r="AC30" s="14">
        <f>IF($J30=$AC$28, INDEX($N$30:$Y$111,$L30,MATCH($Z$27,$N$29:$Y$29,0)),"")</f>
        <v>38.402487000000001</v>
      </c>
      <c r="AD30" s="14" t="str">
        <f>IF($J30=$AD$28, INDEX($N$30:$Y$111,$L30,MATCH($Z$27,$N$29:$Y$29,0)),"")</f>
        <v/>
      </c>
      <c r="AE30" s="14" t="str">
        <f>IF($J30=$AE$28, INDEX($N$30:$Y$111,$L30,MATCH($Z$27,$N$29:$Y$29,0)),"")</f>
        <v/>
      </c>
      <c r="AF30" s="14" t="str">
        <f>IF($J30=$AF$28, INDEX($N$30:$Y$111,$L30,MATCH($Z$27,$N$29:$Y$29,0)),"")</f>
        <v/>
      </c>
    </row>
    <row r="31" spans="1:32" x14ac:dyDescent="0.25">
      <c r="A31" s="18">
        <v>1922</v>
      </c>
      <c r="B31" s="18">
        <v>1921</v>
      </c>
      <c r="C31" s="18">
        <v>11</v>
      </c>
      <c r="D31" s="9" t="s">
        <v>40</v>
      </c>
      <c r="E31" s="9" t="str">
        <f t="shared" ref="E31:E94" si="4">CONCATENATE(A31," ",C31)</f>
        <v>1922 11</v>
      </c>
      <c r="F31" s="14">
        <v>601.36512400000004</v>
      </c>
      <c r="G31" s="14">
        <v>5.9504132231404959E-2</v>
      </c>
      <c r="H31" s="17">
        <v>35.783709999999999</v>
      </c>
      <c r="I31" s="54">
        <v>1923</v>
      </c>
      <c r="J31" s="55">
        <v>3</v>
      </c>
      <c r="L31" s="9">
        <v>2</v>
      </c>
      <c r="M31" s="10">
        <v>1923</v>
      </c>
      <c r="N31" s="7">
        <f t="shared" ref="N31:Y62" si="5">INDEX($F$30:$H$1013,MATCH((CONCATENATE($M31," ",N$28)),$E$30:$E$1013,0),IF($L$26="CFS",$F$25,IF($L$26="TAF",$H$25,"INC")))</f>
        <v>1.0799529999999999</v>
      </c>
      <c r="O31" s="7">
        <f t="shared" si="3"/>
        <v>0</v>
      </c>
      <c r="P31" s="7">
        <f t="shared" si="3"/>
        <v>0</v>
      </c>
      <c r="Q31" s="7">
        <f t="shared" si="3"/>
        <v>0</v>
      </c>
      <c r="R31" s="7">
        <f t="shared" si="3"/>
        <v>0</v>
      </c>
      <c r="S31" s="7">
        <f t="shared" si="3"/>
        <v>0</v>
      </c>
      <c r="T31" s="7">
        <f t="shared" si="3"/>
        <v>0</v>
      </c>
      <c r="U31" s="7">
        <f t="shared" si="3"/>
        <v>0</v>
      </c>
      <c r="V31" s="7">
        <f t="shared" si="3"/>
        <v>0</v>
      </c>
      <c r="W31" s="7">
        <f t="shared" si="3"/>
        <v>0</v>
      </c>
      <c r="X31" s="7">
        <f t="shared" si="3"/>
        <v>0</v>
      </c>
      <c r="Y31" s="7">
        <f t="shared" si="3"/>
        <v>3.7706529999999998</v>
      </c>
      <c r="AA31" s="9">
        <f t="shared" ref="AA31:AA94" si="6">INDEX($N$30:$Y$111,$L31,MATCH($Z$27,$N$29:$Y$29,0))</f>
        <v>0</v>
      </c>
      <c r="AB31" s="14" t="str">
        <f t="shared" ref="AB31:AB94" si="7">IF($J31=$AB$28, INDEX($N$30:$Y$111,$L31,MATCH($Z$27,$N$29:$Y$29,0)),"")</f>
        <v/>
      </c>
      <c r="AC31" s="14" t="str">
        <f t="shared" ref="AC31:AC94" si="8">IF($J31=$AC$28, INDEX($N$30:$Y$111,$L31,MATCH($Z$27,$N$29:$Y$29,0)),"")</f>
        <v/>
      </c>
      <c r="AD31" s="14">
        <f t="shared" ref="AD31:AD94" si="9">IF($J31=$AD$28, INDEX($N$30:$Y$111,$L31,MATCH($Z$27,$N$29:$Y$29,0)),"")</f>
        <v>0</v>
      </c>
      <c r="AE31" s="14" t="str">
        <f t="shared" ref="AE31:AE94" si="10">IF($J31=$AE$28, INDEX($N$30:$Y$111,$L31,MATCH($Z$27,$N$29:$Y$29,0)),"")</f>
        <v/>
      </c>
      <c r="AF31" s="14" t="str">
        <f t="shared" ref="AF31:AF94" si="11">IF($J31=$AF$28, INDEX($N$30:$Y$111,$L31,MATCH($Z$27,$N$29:$Y$29,0)),"")</f>
        <v/>
      </c>
    </row>
    <row r="32" spans="1:32" x14ac:dyDescent="0.25">
      <c r="A32" s="18">
        <v>1922</v>
      </c>
      <c r="B32" s="18">
        <v>1921</v>
      </c>
      <c r="C32" s="18">
        <v>12</v>
      </c>
      <c r="D32" s="9" t="s">
        <v>41</v>
      </c>
      <c r="E32" s="9" t="str">
        <f t="shared" si="4"/>
        <v>1922 12</v>
      </c>
      <c r="F32" s="14">
        <v>624.55657900000006</v>
      </c>
      <c r="G32" s="14">
        <v>6.1487603305785121E-2</v>
      </c>
      <c r="H32" s="17">
        <v>38.402487000000001</v>
      </c>
      <c r="I32" s="54">
        <v>1924</v>
      </c>
      <c r="J32" s="55">
        <v>5</v>
      </c>
      <c r="L32" s="9">
        <v>3</v>
      </c>
      <c r="M32" s="10">
        <v>1924</v>
      </c>
      <c r="N32" s="7">
        <f t="shared" si="5"/>
        <v>0</v>
      </c>
      <c r="O32" s="7">
        <f t="shared" si="3"/>
        <v>0</v>
      </c>
      <c r="P32" s="7">
        <f t="shared" si="3"/>
        <v>0</v>
      </c>
      <c r="Q32" s="7">
        <f t="shared" si="3"/>
        <v>0</v>
      </c>
      <c r="R32" s="7">
        <f t="shared" si="3"/>
        <v>0</v>
      </c>
      <c r="S32" s="7">
        <f t="shared" si="3"/>
        <v>0</v>
      </c>
      <c r="T32" s="7">
        <f t="shared" si="3"/>
        <v>0</v>
      </c>
      <c r="U32" s="7">
        <f t="shared" si="3"/>
        <v>0</v>
      </c>
      <c r="V32" s="7">
        <f t="shared" si="3"/>
        <v>0</v>
      </c>
      <c r="W32" s="7">
        <f t="shared" si="3"/>
        <v>0</v>
      </c>
      <c r="X32" s="7">
        <f t="shared" si="3"/>
        <v>0</v>
      </c>
      <c r="Y32" s="7">
        <f t="shared" si="3"/>
        <v>89.294359</v>
      </c>
      <c r="AA32" s="9">
        <f t="shared" si="6"/>
        <v>0</v>
      </c>
      <c r="AB32" s="14" t="str">
        <f t="shared" si="7"/>
        <v/>
      </c>
      <c r="AC32" s="14" t="str">
        <f t="shared" si="8"/>
        <v/>
      </c>
      <c r="AD32" s="14" t="str">
        <f t="shared" si="9"/>
        <v/>
      </c>
      <c r="AE32" s="14" t="str">
        <f t="shared" si="10"/>
        <v/>
      </c>
      <c r="AF32" s="14">
        <f t="shared" si="11"/>
        <v>0</v>
      </c>
    </row>
    <row r="33" spans="1:32" x14ac:dyDescent="0.25">
      <c r="A33" s="18">
        <v>1922</v>
      </c>
      <c r="B33" s="18">
        <v>1922</v>
      </c>
      <c r="C33" s="18">
        <v>1</v>
      </c>
      <c r="D33" s="9" t="s">
        <v>42</v>
      </c>
      <c r="E33" s="9" t="str">
        <f t="shared" si="4"/>
        <v>1922 1</v>
      </c>
      <c r="F33" s="14">
        <v>0</v>
      </c>
      <c r="G33" s="14">
        <v>6.1487603305785121E-2</v>
      </c>
      <c r="H33" s="17">
        <v>0</v>
      </c>
      <c r="I33" s="54">
        <v>1925</v>
      </c>
      <c r="J33" s="55">
        <v>4</v>
      </c>
      <c r="L33" s="9">
        <v>4</v>
      </c>
      <c r="M33" s="10">
        <v>1925</v>
      </c>
      <c r="N33" s="7">
        <f t="shared" si="5"/>
        <v>0</v>
      </c>
      <c r="O33" s="7">
        <f t="shared" si="3"/>
        <v>0</v>
      </c>
      <c r="P33" s="7">
        <f t="shared" si="3"/>
        <v>0</v>
      </c>
      <c r="Q33" s="7">
        <f t="shared" si="3"/>
        <v>0</v>
      </c>
      <c r="R33" s="7">
        <f t="shared" si="3"/>
        <v>0</v>
      </c>
      <c r="S33" s="7">
        <f t="shared" si="3"/>
        <v>0</v>
      </c>
      <c r="T33" s="7">
        <f t="shared" si="3"/>
        <v>0</v>
      </c>
      <c r="U33" s="7">
        <f t="shared" si="3"/>
        <v>0</v>
      </c>
      <c r="V33" s="7">
        <f t="shared" si="3"/>
        <v>0</v>
      </c>
      <c r="W33" s="7">
        <f t="shared" si="3"/>
        <v>0</v>
      </c>
      <c r="X33" s="7">
        <f t="shared" si="3"/>
        <v>0</v>
      </c>
      <c r="Y33" s="7">
        <f t="shared" si="3"/>
        <v>0</v>
      </c>
      <c r="AA33" s="9">
        <f t="shared" si="6"/>
        <v>0</v>
      </c>
      <c r="AB33" s="14" t="str">
        <f t="shared" si="7"/>
        <v/>
      </c>
      <c r="AC33" s="14" t="str">
        <f t="shared" si="8"/>
        <v/>
      </c>
      <c r="AD33" s="14" t="str">
        <f t="shared" si="9"/>
        <v/>
      </c>
      <c r="AE33" s="14">
        <f t="shared" si="10"/>
        <v>0</v>
      </c>
      <c r="AF33" s="14" t="str">
        <f t="shared" si="11"/>
        <v/>
      </c>
    </row>
    <row r="34" spans="1:32" x14ac:dyDescent="0.25">
      <c r="A34" s="18">
        <v>1922</v>
      </c>
      <c r="B34" s="18">
        <v>1922</v>
      </c>
      <c r="C34" s="18">
        <v>2</v>
      </c>
      <c r="D34" s="9" t="s">
        <v>43</v>
      </c>
      <c r="E34" s="9" t="str">
        <f t="shared" si="4"/>
        <v>1922 2</v>
      </c>
      <c r="F34" s="14">
        <v>0</v>
      </c>
      <c r="G34" s="14">
        <v>5.5537190082644627E-2</v>
      </c>
      <c r="H34" s="17">
        <v>0</v>
      </c>
      <c r="I34" s="54">
        <v>1926</v>
      </c>
      <c r="J34" s="55">
        <v>4</v>
      </c>
      <c r="L34" s="9">
        <v>5</v>
      </c>
      <c r="M34" s="10">
        <v>1926</v>
      </c>
      <c r="N34" s="7">
        <f t="shared" si="5"/>
        <v>0</v>
      </c>
      <c r="O34" s="7">
        <f t="shared" si="3"/>
        <v>0</v>
      </c>
      <c r="P34" s="7">
        <f t="shared" si="3"/>
        <v>0</v>
      </c>
      <c r="Q34" s="7">
        <f t="shared" si="3"/>
        <v>0</v>
      </c>
      <c r="R34" s="7">
        <f t="shared" si="3"/>
        <v>0</v>
      </c>
      <c r="S34" s="7">
        <f t="shared" si="3"/>
        <v>0</v>
      </c>
      <c r="T34" s="7">
        <f t="shared" si="3"/>
        <v>0</v>
      </c>
      <c r="U34" s="7">
        <f t="shared" si="3"/>
        <v>0</v>
      </c>
      <c r="V34" s="7">
        <f t="shared" si="3"/>
        <v>0</v>
      </c>
      <c r="W34" s="7">
        <f t="shared" si="3"/>
        <v>9.5199300000000004</v>
      </c>
      <c r="X34" s="7">
        <f t="shared" si="3"/>
        <v>15.544485</v>
      </c>
      <c r="Y34" s="7">
        <f t="shared" si="3"/>
        <v>10.00989</v>
      </c>
      <c r="AA34" s="9">
        <f t="shared" si="6"/>
        <v>0</v>
      </c>
      <c r="AB34" s="14" t="str">
        <f t="shared" si="7"/>
        <v/>
      </c>
      <c r="AC34" s="14" t="str">
        <f t="shared" si="8"/>
        <v/>
      </c>
      <c r="AD34" s="14" t="str">
        <f t="shared" si="9"/>
        <v/>
      </c>
      <c r="AE34" s="14">
        <f t="shared" si="10"/>
        <v>0</v>
      </c>
      <c r="AF34" s="14" t="str">
        <f t="shared" si="11"/>
        <v/>
      </c>
    </row>
    <row r="35" spans="1:32" x14ac:dyDescent="0.25">
      <c r="A35" s="18">
        <v>1922</v>
      </c>
      <c r="B35" s="18">
        <v>1922</v>
      </c>
      <c r="C35" s="18">
        <v>3</v>
      </c>
      <c r="D35" s="9" t="s">
        <v>44</v>
      </c>
      <c r="E35" s="9" t="str">
        <f t="shared" si="4"/>
        <v>1922 3</v>
      </c>
      <c r="F35" s="14">
        <v>0</v>
      </c>
      <c r="G35" s="14">
        <v>6.1487603305785121E-2</v>
      </c>
      <c r="H35" s="17">
        <v>0</v>
      </c>
      <c r="I35" s="54">
        <v>1927</v>
      </c>
      <c r="J35" s="55">
        <v>1</v>
      </c>
      <c r="L35" s="9">
        <v>6</v>
      </c>
      <c r="M35" s="10">
        <v>1927</v>
      </c>
      <c r="N35" s="7">
        <f t="shared" si="5"/>
        <v>24.618998000000001</v>
      </c>
      <c r="O35" s="7">
        <f t="shared" si="3"/>
        <v>0</v>
      </c>
      <c r="P35" s="7">
        <f t="shared" si="3"/>
        <v>0</v>
      </c>
      <c r="Q35" s="7">
        <f t="shared" si="3"/>
        <v>0</v>
      </c>
      <c r="R35" s="7">
        <f t="shared" si="3"/>
        <v>0</v>
      </c>
      <c r="S35" s="7">
        <f t="shared" si="3"/>
        <v>0</v>
      </c>
      <c r="T35" s="7">
        <f t="shared" si="3"/>
        <v>0</v>
      </c>
      <c r="U35" s="7">
        <f t="shared" si="3"/>
        <v>0.341084</v>
      </c>
      <c r="V35" s="7">
        <f t="shared" si="3"/>
        <v>8.6057999999999996E-2</v>
      </c>
      <c r="W35" s="7">
        <f t="shared" si="3"/>
        <v>6.0046429999999997</v>
      </c>
      <c r="X35" s="7">
        <f t="shared" si="3"/>
        <v>7.1028229999999999</v>
      </c>
      <c r="Y35" s="7">
        <f t="shared" si="3"/>
        <v>16.809622999999998</v>
      </c>
      <c r="AA35" s="9">
        <f t="shared" si="6"/>
        <v>0</v>
      </c>
      <c r="AB35" s="14">
        <f t="shared" si="7"/>
        <v>0</v>
      </c>
      <c r="AC35" s="14" t="str">
        <f t="shared" si="8"/>
        <v/>
      </c>
      <c r="AD35" s="14" t="str">
        <f t="shared" si="9"/>
        <v/>
      </c>
      <c r="AE35" s="14" t="str">
        <f t="shared" si="10"/>
        <v/>
      </c>
      <c r="AF35" s="14" t="str">
        <f t="shared" si="11"/>
        <v/>
      </c>
    </row>
    <row r="36" spans="1:32" x14ac:dyDescent="0.25">
      <c r="A36" s="18">
        <v>1922</v>
      </c>
      <c r="B36" s="18">
        <v>1922</v>
      </c>
      <c r="C36" s="18">
        <v>4</v>
      </c>
      <c r="D36" s="9" t="s">
        <v>45</v>
      </c>
      <c r="E36" s="9" t="str">
        <f t="shared" si="4"/>
        <v>1922 4</v>
      </c>
      <c r="F36" s="14">
        <v>0</v>
      </c>
      <c r="G36" s="14">
        <v>5.9504132231404959E-2</v>
      </c>
      <c r="H36" s="17">
        <v>0</v>
      </c>
      <c r="I36" s="54">
        <v>1928</v>
      </c>
      <c r="J36" s="55">
        <v>2</v>
      </c>
      <c r="L36" s="9">
        <v>7</v>
      </c>
      <c r="M36" s="10">
        <v>1928</v>
      </c>
      <c r="N36" s="7">
        <f t="shared" si="5"/>
        <v>0.31139499999999998</v>
      </c>
      <c r="O36" s="7">
        <f t="shared" si="3"/>
        <v>0</v>
      </c>
      <c r="P36" s="7">
        <f t="shared" si="3"/>
        <v>0</v>
      </c>
      <c r="Q36" s="7">
        <f t="shared" si="3"/>
        <v>0</v>
      </c>
      <c r="R36" s="7">
        <f t="shared" si="3"/>
        <v>0</v>
      </c>
      <c r="S36" s="7">
        <f t="shared" si="3"/>
        <v>0</v>
      </c>
      <c r="T36" s="7">
        <f t="shared" si="3"/>
        <v>0</v>
      </c>
      <c r="U36" s="7">
        <f t="shared" si="3"/>
        <v>0</v>
      </c>
      <c r="V36" s="7">
        <f t="shared" si="3"/>
        <v>0</v>
      </c>
      <c r="W36" s="7">
        <f t="shared" si="3"/>
        <v>0</v>
      </c>
      <c r="X36" s="7">
        <f t="shared" si="3"/>
        <v>15.058255000000001</v>
      </c>
      <c r="Y36" s="7">
        <f t="shared" si="3"/>
        <v>3.4239760000000001</v>
      </c>
      <c r="AA36" s="9">
        <f t="shared" si="6"/>
        <v>0</v>
      </c>
      <c r="AB36" s="14" t="str">
        <f t="shared" si="7"/>
        <v/>
      </c>
      <c r="AC36" s="14">
        <f t="shared" si="8"/>
        <v>0</v>
      </c>
      <c r="AD36" s="14" t="str">
        <f t="shared" si="9"/>
        <v/>
      </c>
      <c r="AE36" s="14" t="str">
        <f t="shared" si="10"/>
        <v/>
      </c>
      <c r="AF36" s="14" t="str">
        <f t="shared" si="11"/>
        <v/>
      </c>
    </row>
    <row r="37" spans="1:32" x14ac:dyDescent="0.25">
      <c r="A37" s="18">
        <v>1922</v>
      </c>
      <c r="B37" s="18">
        <v>1922</v>
      </c>
      <c r="C37" s="18">
        <v>5</v>
      </c>
      <c r="D37" s="9" t="s">
        <v>46</v>
      </c>
      <c r="E37" s="9" t="str">
        <f t="shared" si="4"/>
        <v>1922 5</v>
      </c>
      <c r="F37" s="14">
        <v>0</v>
      </c>
      <c r="G37" s="14">
        <v>6.1487603305785121E-2</v>
      </c>
      <c r="H37" s="17">
        <v>0</v>
      </c>
      <c r="I37" s="54">
        <v>1929</v>
      </c>
      <c r="J37" s="55">
        <v>5</v>
      </c>
      <c r="L37" s="9">
        <v>8</v>
      </c>
      <c r="M37" s="10">
        <v>1929</v>
      </c>
      <c r="N37" s="7">
        <f t="shared" si="5"/>
        <v>0.84279700000000002</v>
      </c>
      <c r="O37" s="7">
        <f t="shared" si="3"/>
        <v>0</v>
      </c>
      <c r="P37" s="7">
        <f t="shared" si="3"/>
        <v>0</v>
      </c>
      <c r="Q37" s="7">
        <f t="shared" si="3"/>
        <v>0</v>
      </c>
      <c r="R37" s="7">
        <f t="shared" si="3"/>
        <v>0</v>
      </c>
      <c r="S37" s="7">
        <f t="shared" si="3"/>
        <v>0</v>
      </c>
      <c r="T37" s="7">
        <f t="shared" si="3"/>
        <v>0</v>
      </c>
      <c r="U37" s="7">
        <f t="shared" si="3"/>
        <v>0</v>
      </c>
      <c r="V37" s="7">
        <f t="shared" si="3"/>
        <v>0</v>
      </c>
      <c r="W37" s="7">
        <f t="shared" si="3"/>
        <v>0</v>
      </c>
      <c r="X37" s="7">
        <f t="shared" si="3"/>
        <v>0</v>
      </c>
      <c r="Y37" s="7">
        <f t="shared" si="3"/>
        <v>46.486978999999998</v>
      </c>
      <c r="AA37" s="9">
        <f t="shared" si="6"/>
        <v>0</v>
      </c>
      <c r="AB37" s="14" t="str">
        <f t="shared" si="7"/>
        <v/>
      </c>
      <c r="AC37" s="14" t="str">
        <f t="shared" si="8"/>
        <v/>
      </c>
      <c r="AD37" s="14" t="str">
        <f t="shared" si="9"/>
        <v/>
      </c>
      <c r="AE37" s="14" t="str">
        <f t="shared" si="10"/>
        <v/>
      </c>
      <c r="AF37" s="14">
        <f t="shared" si="11"/>
        <v>0</v>
      </c>
    </row>
    <row r="38" spans="1:32" x14ac:dyDescent="0.25">
      <c r="A38" s="18">
        <v>1922</v>
      </c>
      <c r="B38" s="18">
        <v>1922</v>
      </c>
      <c r="C38" s="18">
        <v>6</v>
      </c>
      <c r="D38" s="9" t="s">
        <v>47</v>
      </c>
      <c r="E38" s="9" t="str">
        <f t="shared" si="4"/>
        <v>1922 6</v>
      </c>
      <c r="F38" s="14">
        <v>0</v>
      </c>
      <c r="G38" s="14">
        <v>5.9504132231404959E-2</v>
      </c>
      <c r="H38" s="17">
        <v>0</v>
      </c>
      <c r="I38" s="54">
        <v>1930</v>
      </c>
      <c r="J38" s="55">
        <v>4</v>
      </c>
      <c r="L38" s="9">
        <v>9</v>
      </c>
      <c r="M38" s="10">
        <v>1930</v>
      </c>
      <c r="N38" s="7">
        <f t="shared" si="5"/>
        <v>41.407865999999999</v>
      </c>
      <c r="O38" s="7">
        <f t="shared" si="3"/>
        <v>10.159865999999999</v>
      </c>
      <c r="P38" s="7">
        <f t="shared" si="3"/>
        <v>0</v>
      </c>
      <c r="Q38" s="7">
        <f t="shared" si="3"/>
        <v>0</v>
      </c>
      <c r="R38" s="7">
        <f t="shared" si="3"/>
        <v>0</v>
      </c>
      <c r="S38" s="7">
        <f t="shared" si="3"/>
        <v>0</v>
      </c>
      <c r="T38" s="7">
        <f t="shared" si="3"/>
        <v>0</v>
      </c>
      <c r="U38" s="7">
        <f t="shared" si="3"/>
        <v>0</v>
      </c>
      <c r="V38" s="7">
        <f t="shared" si="3"/>
        <v>0</v>
      </c>
      <c r="W38" s="7">
        <f t="shared" si="3"/>
        <v>0.98665400000000003</v>
      </c>
      <c r="X38" s="7">
        <f t="shared" si="3"/>
        <v>0</v>
      </c>
      <c r="Y38" s="7">
        <f t="shared" si="3"/>
        <v>0</v>
      </c>
      <c r="AA38" s="9">
        <f t="shared" si="6"/>
        <v>0</v>
      </c>
      <c r="AB38" s="14" t="str">
        <f t="shared" si="7"/>
        <v/>
      </c>
      <c r="AC38" s="14" t="str">
        <f t="shared" si="8"/>
        <v/>
      </c>
      <c r="AD38" s="14" t="str">
        <f t="shared" si="9"/>
        <v/>
      </c>
      <c r="AE38" s="14">
        <f t="shared" si="10"/>
        <v>0</v>
      </c>
      <c r="AF38" s="14" t="str">
        <f t="shared" si="11"/>
        <v/>
      </c>
    </row>
    <row r="39" spans="1:32" x14ac:dyDescent="0.25">
      <c r="A39" s="18">
        <v>1922</v>
      </c>
      <c r="B39" s="18">
        <v>1922</v>
      </c>
      <c r="C39" s="18">
        <v>7</v>
      </c>
      <c r="D39" s="9" t="s">
        <v>48</v>
      </c>
      <c r="E39" s="9" t="str">
        <f t="shared" si="4"/>
        <v>1922 7</v>
      </c>
      <c r="F39" s="14">
        <v>0</v>
      </c>
      <c r="G39" s="14">
        <v>6.1487603305785121E-2</v>
      </c>
      <c r="H39" s="17">
        <v>0</v>
      </c>
      <c r="I39" s="54">
        <v>1931</v>
      </c>
      <c r="J39" s="55">
        <v>5</v>
      </c>
      <c r="L39" s="9">
        <v>10</v>
      </c>
      <c r="M39" s="10">
        <v>1931</v>
      </c>
      <c r="N39" s="7">
        <f t="shared" si="5"/>
        <v>0</v>
      </c>
      <c r="O39" s="7">
        <f t="shared" si="3"/>
        <v>0</v>
      </c>
      <c r="P39" s="7">
        <f t="shared" si="3"/>
        <v>0</v>
      </c>
      <c r="Q39" s="7">
        <f t="shared" si="3"/>
        <v>0</v>
      </c>
      <c r="R39" s="7">
        <f t="shared" si="3"/>
        <v>0</v>
      </c>
      <c r="S39" s="7">
        <f t="shared" si="3"/>
        <v>0</v>
      </c>
      <c r="T39" s="7">
        <f t="shared" si="3"/>
        <v>0</v>
      </c>
      <c r="U39" s="7">
        <f t="shared" si="3"/>
        <v>0</v>
      </c>
      <c r="V39" s="7">
        <f t="shared" si="3"/>
        <v>0</v>
      </c>
      <c r="W39" s="7">
        <f t="shared" si="3"/>
        <v>0.27712300000000001</v>
      </c>
      <c r="X39" s="7">
        <f t="shared" si="3"/>
        <v>0</v>
      </c>
      <c r="Y39" s="7">
        <f t="shared" si="3"/>
        <v>141.75603699999999</v>
      </c>
      <c r="AA39" s="9">
        <f t="shared" si="6"/>
        <v>0</v>
      </c>
      <c r="AB39" s="14" t="str">
        <f t="shared" si="7"/>
        <v/>
      </c>
      <c r="AC39" s="14" t="str">
        <f t="shared" si="8"/>
        <v/>
      </c>
      <c r="AD39" s="14" t="str">
        <f t="shared" si="9"/>
        <v/>
      </c>
      <c r="AE39" s="14" t="str">
        <f t="shared" si="10"/>
        <v/>
      </c>
      <c r="AF39" s="14">
        <f t="shared" si="11"/>
        <v>0</v>
      </c>
    </row>
    <row r="40" spans="1:32" x14ac:dyDescent="0.25">
      <c r="A40" s="18">
        <v>1922</v>
      </c>
      <c r="B40" s="18">
        <v>1922</v>
      </c>
      <c r="C40" s="18">
        <v>8</v>
      </c>
      <c r="D40" s="9" t="s">
        <v>49</v>
      </c>
      <c r="E40" s="9" t="str">
        <f t="shared" si="4"/>
        <v>1922 8</v>
      </c>
      <c r="F40" s="14">
        <v>124.487824</v>
      </c>
      <c r="G40" s="14">
        <v>6.1487603305785121E-2</v>
      </c>
      <c r="H40" s="17">
        <v>7.654458</v>
      </c>
      <c r="I40" s="54">
        <v>1932</v>
      </c>
      <c r="J40" s="55">
        <v>4</v>
      </c>
      <c r="L40" s="9">
        <v>11</v>
      </c>
      <c r="M40" s="10">
        <v>1932</v>
      </c>
      <c r="N40" s="7">
        <f t="shared" si="5"/>
        <v>128.200703</v>
      </c>
      <c r="O40" s="7">
        <f t="shared" si="3"/>
        <v>78.298805999999999</v>
      </c>
      <c r="P40" s="7">
        <f t="shared" si="3"/>
        <v>0</v>
      </c>
      <c r="Q40" s="7">
        <f t="shared" si="3"/>
        <v>0</v>
      </c>
      <c r="R40" s="7">
        <f t="shared" si="3"/>
        <v>0</v>
      </c>
      <c r="S40" s="7">
        <f t="shared" si="3"/>
        <v>0</v>
      </c>
      <c r="T40" s="7">
        <f t="shared" si="3"/>
        <v>0</v>
      </c>
      <c r="U40" s="7">
        <f t="shared" si="3"/>
        <v>0</v>
      </c>
      <c r="V40" s="7">
        <f t="shared" si="3"/>
        <v>0</v>
      </c>
      <c r="W40" s="7">
        <f t="shared" si="3"/>
        <v>0.28048000000000001</v>
      </c>
      <c r="X40" s="7">
        <f t="shared" si="3"/>
        <v>0</v>
      </c>
      <c r="Y40" s="7">
        <f t="shared" si="3"/>
        <v>0</v>
      </c>
      <c r="AA40" s="9">
        <f t="shared" si="6"/>
        <v>0</v>
      </c>
      <c r="AB40" s="14" t="str">
        <f t="shared" si="7"/>
        <v/>
      </c>
      <c r="AC40" s="14" t="str">
        <f t="shared" si="8"/>
        <v/>
      </c>
      <c r="AD40" s="14" t="str">
        <f t="shared" si="9"/>
        <v/>
      </c>
      <c r="AE40" s="14">
        <f t="shared" si="10"/>
        <v>0</v>
      </c>
      <c r="AF40" s="14" t="str">
        <f t="shared" si="11"/>
        <v/>
      </c>
    </row>
    <row r="41" spans="1:32" x14ac:dyDescent="0.25">
      <c r="A41" s="18">
        <v>1922</v>
      </c>
      <c r="B41" s="18">
        <v>1922</v>
      </c>
      <c r="C41" s="18">
        <v>9</v>
      </c>
      <c r="D41" s="9" t="s">
        <v>50</v>
      </c>
      <c r="E41" s="9" t="str">
        <f t="shared" si="4"/>
        <v>1922 9</v>
      </c>
      <c r="F41" s="14">
        <v>61.089061000000001</v>
      </c>
      <c r="G41" s="14">
        <v>5.9504132231404959E-2</v>
      </c>
      <c r="H41" s="17">
        <v>3.6350519999999999</v>
      </c>
      <c r="I41" s="54">
        <v>1933</v>
      </c>
      <c r="J41" s="55">
        <v>5</v>
      </c>
      <c r="L41" s="9">
        <v>12</v>
      </c>
      <c r="M41" s="10">
        <v>1933</v>
      </c>
      <c r="N41" s="7">
        <f t="shared" si="5"/>
        <v>0</v>
      </c>
      <c r="O41" s="7">
        <f t="shared" si="3"/>
        <v>0</v>
      </c>
      <c r="P41" s="7">
        <f t="shared" si="3"/>
        <v>0</v>
      </c>
      <c r="Q41" s="7">
        <f t="shared" si="3"/>
        <v>0</v>
      </c>
      <c r="R41" s="7">
        <f t="shared" si="3"/>
        <v>0</v>
      </c>
      <c r="S41" s="7">
        <f t="shared" si="3"/>
        <v>0</v>
      </c>
      <c r="T41" s="7">
        <f t="shared" si="3"/>
        <v>0</v>
      </c>
      <c r="U41" s="7">
        <f t="shared" si="3"/>
        <v>0</v>
      </c>
      <c r="V41" s="7">
        <f t="shared" si="3"/>
        <v>0</v>
      </c>
      <c r="W41" s="7">
        <f t="shared" si="3"/>
        <v>1.546826</v>
      </c>
      <c r="X41" s="7">
        <f t="shared" si="3"/>
        <v>0</v>
      </c>
      <c r="Y41" s="7">
        <f t="shared" si="3"/>
        <v>70.036704</v>
      </c>
      <c r="AA41" s="9">
        <f t="shared" si="6"/>
        <v>0</v>
      </c>
      <c r="AB41" s="14" t="str">
        <f t="shared" si="7"/>
        <v/>
      </c>
      <c r="AC41" s="14" t="str">
        <f t="shared" si="8"/>
        <v/>
      </c>
      <c r="AD41" s="14" t="str">
        <f t="shared" si="9"/>
        <v/>
      </c>
      <c r="AE41" s="14" t="str">
        <f t="shared" si="10"/>
        <v/>
      </c>
      <c r="AF41" s="14">
        <f t="shared" si="11"/>
        <v>0</v>
      </c>
    </row>
    <row r="42" spans="1:32" x14ac:dyDescent="0.25">
      <c r="A42" s="18">
        <v>1923</v>
      </c>
      <c r="B42" s="18">
        <v>1922</v>
      </c>
      <c r="C42" s="18">
        <v>10</v>
      </c>
      <c r="D42" s="9" t="s">
        <v>51</v>
      </c>
      <c r="E42" s="9" t="str">
        <f t="shared" si="4"/>
        <v>1923 10</v>
      </c>
      <c r="F42" s="14">
        <v>17.563753999999999</v>
      </c>
      <c r="G42" s="14">
        <v>6.1487603305785121E-2</v>
      </c>
      <c r="H42" s="17">
        <v>1.0799529999999999</v>
      </c>
      <c r="I42" s="54">
        <v>1934</v>
      </c>
      <c r="J42" s="55">
        <v>5</v>
      </c>
      <c r="L42" s="9">
        <v>13</v>
      </c>
      <c r="M42" s="10">
        <v>1934</v>
      </c>
      <c r="N42" s="7">
        <f t="shared" si="5"/>
        <v>84.229725999999999</v>
      </c>
      <c r="O42" s="7">
        <f t="shared" si="3"/>
        <v>56.572997999999998</v>
      </c>
      <c r="P42" s="7">
        <f t="shared" si="3"/>
        <v>0</v>
      </c>
      <c r="Q42" s="7">
        <f t="shared" si="3"/>
        <v>0</v>
      </c>
      <c r="R42" s="7">
        <f t="shared" si="3"/>
        <v>0</v>
      </c>
      <c r="S42" s="7">
        <f t="shared" si="3"/>
        <v>0</v>
      </c>
      <c r="T42" s="7">
        <f t="shared" si="3"/>
        <v>0</v>
      </c>
      <c r="U42" s="7">
        <f t="shared" si="3"/>
        <v>0</v>
      </c>
      <c r="V42" s="7">
        <f t="shared" si="3"/>
        <v>0</v>
      </c>
      <c r="W42" s="7">
        <f t="shared" si="3"/>
        <v>0</v>
      </c>
      <c r="X42" s="7">
        <f t="shared" si="3"/>
        <v>0</v>
      </c>
      <c r="Y42" s="7">
        <f t="shared" si="3"/>
        <v>70.095108999999994</v>
      </c>
      <c r="AA42" s="9">
        <f t="shared" si="6"/>
        <v>0</v>
      </c>
      <c r="AB42" s="14" t="str">
        <f t="shared" si="7"/>
        <v/>
      </c>
      <c r="AC42" s="14" t="str">
        <f t="shared" si="8"/>
        <v/>
      </c>
      <c r="AD42" s="14" t="str">
        <f t="shared" si="9"/>
        <v/>
      </c>
      <c r="AE42" s="14" t="str">
        <f t="shared" si="10"/>
        <v/>
      </c>
      <c r="AF42" s="14">
        <f t="shared" si="11"/>
        <v>0</v>
      </c>
    </row>
    <row r="43" spans="1:32" x14ac:dyDescent="0.25">
      <c r="A43" s="18">
        <v>1923</v>
      </c>
      <c r="B43" s="18">
        <v>1922</v>
      </c>
      <c r="C43" s="18">
        <v>11</v>
      </c>
      <c r="D43" s="9" t="s">
        <v>52</v>
      </c>
      <c r="E43" s="9" t="str">
        <f t="shared" si="4"/>
        <v>1923 11</v>
      </c>
      <c r="F43" s="14">
        <v>0</v>
      </c>
      <c r="G43" s="14">
        <v>5.9504132231404959E-2</v>
      </c>
      <c r="H43" s="17">
        <v>0</v>
      </c>
      <c r="I43" s="54">
        <v>1935</v>
      </c>
      <c r="J43" s="55">
        <v>3</v>
      </c>
      <c r="L43" s="9">
        <v>14</v>
      </c>
      <c r="M43" s="10">
        <v>1935</v>
      </c>
      <c r="N43" s="7">
        <f t="shared" si="5"/>
        <v>47.226526999999997</v>
      </c>
      <c r="O43" s="7">
        <f t="shared" si="3"/>
        <v>0</v>
      </c>
      <c r="P43" s="7">
        <f t="shared" si="3"/>
        <v>0</v>
      </c>
      <c r="Q43" s="7">
        <f t="shared" si="3"/>
        <v>0</v>
      </c>
      <c r="R43" s="7">
        <f t="shared" si="3"/>
        <v>0</v>
      </c>
      <c r="S43" s="7">
        <f t="shared" si="3"/>
        <v>0</v>
      </c>
      <c r="T43" s="7">
        <f t="shared" si="3"/>
        <v>0</v>
      </c>
      <c r="U43" s="7">
        <f t="shared" si="3"/>
        <v>0</v>
      </c>
      <c r="V43" s="7">
        <f t="shared" si="3"/>
        <v>0</v>
      </c>
      <c r="W43" s="7">
        <f t="shared" si="3"/>
        <v>0</v>
      </c>
      <c r="X43" s="7">
        <f t="shared" si="3"/>
        <v>15.970057000000001</v>
      </c>
      <c r="Y43" s="7">
        <f t="shared" si="3"/>
        <v>2.379321</v>
      </c>
      <c r="AA43" s="9">
        <f t="shared" si="6"/>
        <v>0</v>
      </c>
      <c r="AB43" s="14" t="str">
        <f t="shared" si="7"/>
        <v/>
      </c>
      <c r="AC43" s="14" t="str">
        <f t="shared" si="8"/>
        <v/>
      </c>
      <c r="AD43" s="14">
        <f t="shared" si="9"/>
        <v>0</v>
      </c>
      <c r="AE43" s="14" t="str">
        <f t="shared" si="10"/>
        <v/>
      </c>
      <c r="AF43" s="14" t="str">
        <f t="shared" si="11"/>
        <v/>
      </c>
    </row>
    <row r="44" spans="1:32" x14ac:dyDescent="0.25">
      <c r="A44" s="18">
        <v>1923</v>
      </c>
      <c r="B44" s="18">
        <v>1922</v>
      </c>
      <c r="C44" s="18">
        <v>12</v>
      </c>
      <c r="D44" s="9" t="s">
        <v>53</v>
      </c>
      <c r="E44" s="9" t="str">
        <f t="shared" si="4"/>
        <v>1923 12</v>
      </c>
      <c r="F44" s="14">
        <v>0</v>
      </c>
      <c r="G44" s="14">
        <v>6.1487603305785121E-2</v>
      </c>
      <c r="H44" s="17">
        <v>0</v>
      </c>
      <c r="I44" s="54">
        <v>1936</v>
      </c>
      <c r="J44" s="55">
        <v>3</v>
      </c>
      <c r="L44" s="9">
        <v>15</v>
      </c>
      <c r="M44" s="10">
        <v>1936</v>
      </c>
      <c r="N44" s="7">
        <f t="shared" si="5"/>
        <v>18.488486999999999</v>
      </c>
      <c r="O44" s="7">
        <f t="shared" si="3"/>
        <v>52.65316</v>
      </c>
      <c r="P44" s="7">
        <f t="shared" si="3"/>
        <v>51.528666999999999</v>
      </c>
      <c r="Q44" s="7">
        <f t="shared" si="3"/>
        <v>0</v>
      </c>
      <c r="R44" s="7">
        <f t="shared" si="3"/>
        <v>0</v>
      </c>
      <c r="S44" s="7">
        <f t="shared" si="3"/>
        <v>0</v>
      </c>
      <c r="T44" s="7">
        <f t="shared" si="3"/>
        <v>0</v>
      </c>
      <c r="U44" s="7">
        <f t="shared" si="3"/>
        <v>0</v>
      </c>
      <c r="V44" s="7">
        <f t="shared" si="3"/>
        <v>0</v>
      </c>
      <c r="W44" s="7">
        <f t="shared" si="3"/>
        <v>8.1717560000000002</v>
      </c>
      <c r="X44" s="7">
        <f t="shared" si="3"/>
        <v>9.6033299999999997</v>
      </c>
      <c r="Y44" s="7">
        <f t="shared" si="3"/>
        <v>17.700809</v>
      </c>
      <c r="AA44" s="9">
        <f t="shared" si="6"/>
        <v>51.528666999999999</v>
      </c>
      <c r="AB44" s="14" t="str">
        <f t="shared" si="7"/>
        <v/>
      </c>
      <c r="AC44" s="14" t="str">
        <f t="shared" si="8"/>
        <v/>
      </c>
      <c r="AD44" s="14">
        <f t="shared" si="9"/>
        <v>51.528666999999999</v>
      </c>
      <c r="AE44" s="14" t="str">
        <f t="shared" si="10"/>
        <v/>
      </c>
      <c r="AF44" s="14" t="str">
        <f t="shared" si="11"/>
        <v/>
      </c>
    </row>
    <row r="45" spans="1:32" x14ac:dyDescent="0.25">
      <c r="A45" s="18">
        <v>1923</v>
      </c>
      <c r="B45" s="18">
        <v>1923</v>
      </c>
      <c r="C45" s="18">
        <v>1</v>
      </c>
      <c r="D45" s="9" t="s">
        <v>54</v>
      </c>
      <c r="E45" s="9" t="str">
        <f t="shared" si="4"/>
        <v>1923 1</v>
      </c>
      <c r="F45" s="14">
        <v>0</v>
      </c>
      <c r="G45" s="14">
        <v>6.1487603305785121E-2</v>
      </c>
      <c r="H45" s="17">
        <v>0</v>
      </c>
      <c r="I45" s="54">
        <v>1937</v>
      </c>
      <c r="J45" s="55">
        <v>3</v>
      </c>
      <c r="L45" s="9">
        <v>16</v>
      </c>
      <c r="M45" s="10">
        <v>1937</v>
      </c>
      <c r="N45" s="7">
        <f t="shared" si="5"/>
        <v>0</v>
      </c>
      <c r="O45" s="7">
        <f t="shared" si="3"/>
        <v>0</v>
      </c>
      <c r="P45" s="7">
        <f t="shared" si="3"/>
        <v>0</v>
      </c>
      <c r="Q45" s="7">
        <f t="shared" si="3"/>
        <v>0</v>
      </c>
      <c r="R45" s="7">
        <f t="shared" si="3"/>
        <v>0</v>
      </c>
      <c r="S45" s="7">
        <f t="shared" si="3"/>
        <v>0</v>
      </c>
      <c r="T45" s="7">
        <f t="shared" si="3"/>
        <v>0</v>
      </c>
      <c r="U45" s="7">
        <f t="shared" si="3"/>
        <v>0</v>
      </c>
      <c r="V45" s="7">
        <f t="shared" si="3"/>
        <v>0</v>
      </c>
      <c r="W45" s="7">
        <f t="shared" si="3"/>
        <v>0</v>
      </c>
      <c r="X45" s="7">
        <f t="shared" si="3"/>
        <v>24.538159</v>
      </c>
      <c r="Y45" s="7">
        <f t="shared" si="3"/>
        <v>5.5104949999999997</v>
      </c>
      <c r="AA45" s="9">
        <f t="shared" si="6"/>
        <v>0</v>
      </c>
      <c r="AB45" s="14" t="str">
        <f t="shared" si="7"/>
        <v/>
      </c>
      <c r="AC45" s="14" t="str">
        <f t="shared" si="8"/>
        <v/>
      </c>
      <c r="AD45" s="14">
        <f t="shared" si="9"/>
        <v>0</v>
      </c>
      <c r="AE45" s="14" t="str">
        <f t="shared" si="10"/>
        <v/>
      </c>
      <c r="AF45" s="14" t="str">
        <f t="shared" si="11"/>
        <v/>
      </c>
    </row>
    <row r="46" spans="1:32" x14ac:dyDescent="0.25">
      <c r="A46" s="18">
        <v>1923</v>
      </c>
      <c r="B46" s="18">
        <v>1923</v>
      </c>
      <c r="C46" s="18">
        <v>2</v>
      </c>
      <c r="D46" s="9" t="s">
        <v>55</v>
      </c>
      <c r="E46" s="9" t="str">
        <f t="shared" si="4"/>
        <v>1923 2</v>
      </c>
      <c r="F46" s="14">
        <v>0</v>
      </c>
      <c r="G46" s="14">
        <v>5.5537190082644627E-2</v>
      </c>
      <c r="H46" s="17">
        <v>0</v>
      </c>
      <c r="I46" s="54">
        <v>1938</v>
      </c>
      <c r="J46" s="55">
        <v>1</v>
      </c>
      <c r="L46" s="9">
        <v>17</v>
      </c>
      <c r="M46" s="10">
        <v>1938</v>
      </c>
      <c r="N46" s="7">
        <f t="shared" si="5"/>
        <v>28.024443000000002</v>
      </c>
      <c r="O46" s="7">
        <f t="shared" si="5"/>
        <v>0</v>
      </c>
      <c r="P46" s="7">
        <f t="shared" si="5"/>
        <v>0</v>
      </c>
      <c r="Q46" s="7">
        <f t="shared" si="5"/>
        <v>0</v>
      </c>
      <c r="R46" s="7">
        <f t="shared" si="5"/>
        <v>0</v>
      </c>
      <c r="S46" s="7">
        <f t="shared" si="5"/>
        <v>0</v>
      </c>
      <c r="T46" s="7">
        <f t="shared" si="5"/>
        <v>0.88426000000000005</v>
      </c>
      <c r="U46" s="7">
        <f t="shared" si="5"/>
        <v>4.8211110000000001</v>
      </c>
      <c r="V46" s="7">
        <f t="shared" si="5"/>
        <v>4.6680159999999997</v>
      </c>
      <c r="W46" s="7">
        <f t="shared" si="5"/>
        <v>20.989488000000001</v>
      </c>
      <c r="X46" s="7">
        <f t="shared" si="5"/>
        <v>58.438369000000002</v>
      </c>
      <c r="Y46" s="7">
        <f t="shared" si="5"/>
        <v>50.077328999999999</v>
      </c>
      <c r="AA46" s="9">
        <f t="shared" si="6"/>
        <v>0</v>
      </c>
      <c r="AB46" s="14">
        <f t="shared" si="7"/>
        <v>0</v>
      </c>
      <c r="AC46" s="14" t="str">
        <f t="shared" si="8"/>
        <v/>
      </c>
      <c r="AD46" s="14" t="str">
        <f t="shared" si="9"/>
        <v/>
      </c>
      <c r="AE46" s="14" t="str">
        <f t="shared" si="10"/>
        <v/>
      </c>
      <c r="AF46" s="14" t="str">
        <f t="shared" si="11"/>
        <v/>
      </c>
    </row>
    <row r="47" spans="1:32" x14ac:dyDescent="0.25">
      <c r="A47" s="18">
        <v>1923</v>
      </c>
      <c r="B47" s="18">
        <v>1923</v>
      </c>
      <c r="C47" s="18">
        <v>3</v>
      </c>
      <c r="D47" s="9" t="s">
        <v>56</v>
      </c>
      <c r="E47" s="9" t="str">
        <f t="shared" si="4"/>
        <v>1923 3</v>
      </c>
      <c r="F47" s="14">
        <v>0</v>
      </c>
      <c r="G47" s="14">
        <v>6.1487603305785121E-2</v>
      </c>
      <c r="H47" s="17">
        <v>0</v>
      </c>
      <c r="I47" s="54">
        <v>1939</v>
      </c>
      <c r="J47" s="55">
        <v>4</v>
      </c>
      <c r="L47" s="9">
        <v>18</v>
      </c>
      <c r="M47" s="10">
        <v>1939</v>
      </c>
      <c r="N47" s="7">
        <f t="shared" si="5"/>
        <v>49.967649999999999</v>
      </c>
      <c r="O47" s="7">
        <f t="shared" si="5"/>
        <v>60.944512000000003</v>
      </c>
      <c r="P47" s="7">
        <f t="shared" si="5"/>
        <v>86.276103000000006</v>
      </c>
      <c r="Q47" s="7">
        <f t="shared" si="5"/>
        <v>0</v>
      </c>
      <c r="R47" s="7">
        <f t="shared" si="5"/>
        <v>0</v>
      </c>
      <c r="S47" s="7">
        <f t="shared" si="5"/>
        <v>0</v>
      </c>
      <c r="T47" s="7">
        <f t="shared" si="5"/>
        <v>0</v>
      </c>
      <c r="U47" s="7">
        <f t="shared" si="5"/>
        <v>0</v>
      </c>
      <c r="V47" s="7">
        <f t="shared" si="5"/>
        <v>0</v>
      </c>
      <c r="W47" s="7">
        <f t="shared" si="5"/>
        <v>0</v>
      </c>
      <c r="X47" s="7">
        <f t="shared" si="5"/>
        <v>310.16592200000002</v>
      </c>
      <c r="Y47" s="7">
        <f t="shared" si="5"/>
        <v>267.21806500000002</v>
      </c>
      <c r="AA47" s="9">
        <f t="shared" si="6"/>
        <v>86.276103000000006</v>
      </c>
      <c r="AB47" s="14" t="str">
        <f t="shared" si="7"/>
        <v/>
      </c>
      <c r="AC47" s="14" t="str">
        <f t="shared" si="8"/>
        <v/>
      </c>
      <c r="AD47" s="14" t="str">
        <f t="shared" si="9"/>
        <v/>
      </c>
      <c r="AE47" s="14">
        <f t="shared" si="10"/>
        <v>86.276103000000006</v>
      </c>
      <c r="AF47" s="14" t="str">
        <f t="shared" si="11"/>
        <v/>
      </c>
    </row>
    <row r="48" spans="1:32" x14ac:dyDescent="0.25">
      <c r="A48" s="18">
        <v>1923</v>
      </c>
      <c r="B48" s="18">
        <v>1923</v>
      </c>
      <c r="C48" s="18">
        <v>4</v>
      </c>
      <c r="D48" s="9" t="s">
        <v>57</v>
      </c>
      <c r="E48" s="9" t="str">
        <f t="shared" si="4"/>
        <v>1923 4</v>
      </c>
      <c r="F48" s="14">
        <v>0</v>
      </c>
      <c r="G48" s="14">
        <v>5.9504132231404959E-2</v>
      </c>
      <c r="H48" s="17">
        <v>0</v>
      </c>
      <c r="I48" s="54">
        <v>1940</v>
      </c>
      <c r="J48" s="55">
        <v>2</v>
      </c>
      <c r="L48" s="9">
        <v>19</v>
      </c>
      <c r="M48" s="10">
        <v>1940</v>
      </c>
      <c r="N48" s="7">
        <f t="shared" si="5"/>
        <v>227.519544</v>
      </c>
      <c r="O48" s="7">
        <f t="shared" si="5"/>
        <v>269.39786400000003</v>
      </c>
      <c r="P48" s="7">
        <f t="shared" si="5"/>
        <v>389.74294300000003</v>
      </c>
      <c r="Q48" s="7">
        <f t="shared" si="5"/>
        <v>0</v>
      </c>
      <c r="R48" s="7">
        <f t="shared" si="5"/>
        <v>0</v>
      </c>
      <c r="S48" s="7">
        <f t="shared" si="5"/>
        <v>0</v>
      </c>
      <c r="T48" s="7">
        <f t="shared" si="5"/>
        <v>0</v>
      </c>
      <c r="U48" s="7">
        <f t="shared" si="5"/>
        <v>0</v>
      </c>
      <c r="V48" s="7">
        <f t="shared" si="5"/>
        <v>0</v>
      </c>
      <c r="W48" s="7">
        <f t="shared" si="5"/>
        <v>3.3561879999999999</v>
      </c>
      <c r="X48" s="7">
        <f t="shared" si="5"/>
        <v>4.0242430000000002</v>
      </c>
      <c r="Y48" s="7">
        <f t="shared" si="5"/>
        <v>15.988697</v>
      </c>
      <c r="AA48" s="9">
        <f t="shared" si="6"/>
        <v>389.74294300000003</v>
      </c>
      <c r="AB48" s="14" t="str">
        <f t="shared" si="7"/>
        <v/>
      </c>
      <c r="AC48" s="14">
        <f t="shared" si="8"/>
        <v>389.74294300000003</v>
      </c>
      <c r="AD48" s="14" t="str">
        <f t="shared" si="9"/>
        <v/>
      </c>
      <c r="AE48" s="14" t="str">
        <f t="shared" si="10"/>
        <v/>
      </c>
      <c r="AF48" s="14" t="str">
        <f t="shared" si="11"/>
        <v/>
      </c>
    </row>
    <row r="49" spans="1:32" x14ac:dyDescent="0.25">
      <c r="A49" s="18">
        <v>1923</v>
      </c>
      <c r="B49" s="18">
        <v>1923</v>
      </c>
      <c r="C49" s="18">
        <v>5</v>
      </c>
      <c r="D49" s="9" t="s">
        <v>58</v>
      </c>
      <c r="E49" s="9" t="str">
        <f t="shared" si="4"/>
        <v>1923 5</v>
      </c>
      <c r="F49" s="14">
        <v>0</v>
      </c>
      <c r="G49" s="14">
        <v>6.1487603305785121E-2</v>
      </c>
      <c r="H49" s="17">
        <v>0</v>
      </c>
      <c r="I49" s="54">
        <v>1941</v>
      </c>
      <c r="J49" s="55">
        <v>1</v>
      </c>
      <c r="L49" s="9">
        <v>20</v>
      </c>
      <c r="M49" s="10">
        <v>1941</v>
      </c>
      <c r="N49" s="7">
        <f t="shared" si="5"/>
        <v>0</v>
      </c>
      <c r="O49" s="7">
        <f t="shared" si="5"/>
        <v>0</v>
      </c>
      <c r="P49" s="7">
        <f t="shared" si="5"/>
        <v>0</v>
      </c>
      <c r="Q49" s="7">
        <f t="shared" si="5"/>
        <v>0</v>
      </c>
      <c r="R49" s="7">
        <f t="shared" si="5"/>
        <v>0</v>
      </c>
      <c r="S49" s="7">
        <f t="shared" si="5"/>
        <v>0</v>
      </c>
      <c r="T49" s="7">
        <f t="shared" si="5"/>
        <v>0</v>
      </c>
      <c r="U49" s="7">
        <f t="shared" si="5"/>
        <v>0</v>
      </c>
      <c r="V49" s="7">
        <f t="shared" si="5"/>
        <v>0</v>
      </c>
      <c r="W49" s="7">
        <f t="shared" si="5"/>
        <v>0</v>
      </c>
      <c r="X49" s="7">
        <f t="shared" si="5"/>
        <v>20.705380999999999</v>
      </c>
      <c r="Y49" s="7">
        <f t="shared" si="5"/>
        <v>5.544244</v>
      </c>
      <c r="AA49" s="9">
        <f t="shared" si="6"/>
        <v>0</v>
      </c>
      <c r="AB49" s="14">
        <f t="shared" si="7"/>
        <v>0</v>
      </c>
      <c r="AC49" s="14" t="str">
        <f t="shared" si="8"/>
        <v/>
      </c>
      <c r="AD49" s="14" t="str">
        <f t="shared" si="9"/>
        <v/>
      </c>
      <c r="AE49" s="14" t="str">
        <f t="shared" si="10"/>
        <v/>
      </c>
      <c r="AF49" s="14" t="str">
        <f t="shared" si="11"/>
        <v/>
      </c>
    </row>
    <row r="50" spans="1:32" x14ac:dyDescent="0.25">
      <c r="A50" s="18">
        <v>1923</v>
      </c>
      <c r="B50" s="18">
        <v>1923</v>
      </c>
      <c r="C50" s="18">
        <v>6</v>
      </c>
      <c r="D50" s="9" t="s">
        <v>59</v>
      </c>
      <c r="E50" s="9" t="str">
        <f t="shared" si="4"/>
        <v>1923 6</v>
      </c>
      <c r="F50" s="14">
        <v>0</v>
      </c>
      <c r="G50" s="14">
        <v>5.9504132231404959E-2</v>
      </c>
      <c r="H50" s="17">
        <v>0</v>
      </c>
      <c r="I50" s="54">
        <v>1942</v>
      </c>
      <c r="J50" s="55">
        <v>1</v>
      </c>
      <c r="L50" s="9">
        <v>21</v>
      </c>
      <c r="M50" s="10">
        <v>1942</v>
      </c>
      <c r="N50" s="7">
        <f t="shared" si="5"/>
        <v>2.9481380000000001</v>
      </c>
      <c r="O50" s="7">
        <f t="shared" si="5"/>
        <v>0</v>
      </c>
      <c r="P50" s="7">
        <f t="shared" si="5"/>
        <v>0</v>
      </c>
      <c r="Q50" s="7">
        <f t="shared" si="5"/>
        <v>0</v>
      </c>
      <c r="R50" s="7">
        <f t="shared" si="5"/>
        <v>0</v>
      </c>
      <c r="S50" s="7">
        <f t="shared" si="5"/>
        <v>0</v>
      </c>
      <c r="T50" s="7">
        <f t="shared" si="5"/>
        <v>0</v>
      </c>
      <c r="U50" s="7">
        <f t="shared" si="5"/>
        <v>0</v>
      </c>
      <c r="V50" s="7">
        <f t="shared" si="5"/>
        <v>0</v>
      </c>
      <c r="W50" s="7">
        <f t="shared" si="5"/>
        <v>0</v>
      </c>
      <c r="X50" s="7">
        <f t="shared" si="5"/>
        <v>0</v>
      </c>
      <c r="Y50" s="7">
        <f t="shared" si="5"/>
        <v>1.960097</v>
      </c>
      <c r="AA50" s="9">
        <f t="shared" si="6"/>
        <v>0</v>
      </c>
      <c r="AB50" s="14">
        <f t="shared" si="7"/>
        <v>0</v>
      </c>
      <c r="AC50" s="14" t="str">
        <f t="shared" si="8"/>
        <v/>
      </c>
      <c r="AD50" s="14" t="str">
        <f t="shared" si="9"/>
        <v/>
      </c>
      <c r="AE50" s="14" t="str">
        <f t="shared" si="10"/>
        <v/>
      </c>
      <c r="AF50" s="14" t="str">
        <f t="shared" si="11"/>
        <v/>
      </c>
    </row>
    <row r="51" spans="1:32" x14ac:dyDescent="0.25">
      <c r="A51" s="18">
        <v>1923</v>
      </c>
      <c r="B51" s="18">
        <v>1923</v>
      </c>
      <c r="C51" s="18">
        <v>7</v>
      </c>
      <c r="D51" s="9" t="s">
        <v>60</v>
      </c>
      <c r="E51" s="9" t="str">
        <f t="shared" si="4"/>
        <v>1923 7</v>
      </c>
      <c r="F51" s="14">
        <v>0</v>
      </c>
      <c r="G51" s="14">
        <v>6.1487603305785121E-2</v>
      </c>
      <c r="H51" s="17">
        <v>0</v>
      </c>
      <c r="I51" s="54">
        <v>1943</v>
      </c>
      <c r="J51" s="55">
        <v>1</v>
      </c>
      <c r="L51" s="9">
        <v>22</v>
      </c>
      <c r="M51" s="10">
        <v>1943</v>
      </c>
      <c r="N51" s="7">
        <f t="shared" si="5"/>
        <v>0</v>
      </c>
      <c r="O51" s="7">
        <f t="shared" si="5"/>
        <v>0</v>
      </c>
      <c r="P51" s="7">
        <f t="shared" si="5"/>
        <v>0</v>
      </c>
      <c r="Q51" s="7">
        <f t="shared" si="5"/>
        <v>0</v>
      </c>
      <c r="R51" s="7">
        <f t="shared" si="5"/>
        <v>0</v>
      </c>
      <c r="S51" s="7">
        <f t="shared" si="5"/>
        <v>0</v>
      </c>
      <c r="T51" s="7">
        <f t="shared" si="5"/>
        <v>0</v>
      </c>
      <c r="U51" s="7">
        <f t="shared" si="5"/>
        <v>0</v>
      </c>
      <c r="V51" s="7">
        <f t="shared" si="5"/>
        <v>0.59344699999999995</v>
      </c>
      <c r="W51" s="7">
        <f t="shared" si="5"/>
        <v>0</v>
      </c>
      <c r="X51" s="7">
        <f t="shared" si="5"/>
        <v>27.358141</v>
      </c>
      <c r="Y51" s="7">
        <f t="shared" si="5"/>
        <v>11.2766</v>
      </c>
      <c r="AA51" s="9">
        <f t="shared" si="6"/>
        <v>0</v>
      </c>
      <c r="AB51" s="14">
        <f t="shared" si="7"/>
        <v>0</v>
      </c>
      <c r="AC51" s="14" t="str">
        <f t="shared" si="8"/>
        <v/>
      </c>
      <c r="AD51" s="14" t="str">
        <f t="shared" si="9"/>
        <v/>
      </c>
      <c r="AE51" s="14" t="str">
        <f t="shared" si="10"/>
        <v/>
      </c>
      <c r="AF51" s="14" t="str">
        <f t="shared" si="11"/>
        <v/>
      </c>
    </row>
    <row r="52" spans="1:32" x14ac:dyDescent="0.25">
      <c r="A52" s="18">
        <v>1923</v>
      </c>
      <c r="B52" s="18">
        <v>1923</v>
      </c>
      <c r="C52" s="18">
        <v>8</v>
      </c>
      <c r="D52" s="9" t="s">
        <v>61</v>
      </c>
      <c r="E52" s="9" t="str">
        <f t="shared" si="4"/>
        <v>1923 8</v>
      </c>
      <c r="F52" s="14">
        <v>0</v>
      </c>
      <c r="G52" s="14">
        <v>6.1487603305785121E-2</v>
      </c>
      <c r="H52" s="17">
        <v>0</v>
      </c>
      <c r="I52" s="54">
        <v>1944</v>
      </c>
      <c r="J52" s="55">
        <v>4</v>
      </c>
      <c r="L52" s="9">
        <v>23</v>
      </c>
      <c r="M52" s="10">
        <v>1944</v>
      </c>
      <c r="N52" s="7">
        <f t="shared" si="5"/>
        <v>10.568835</v>
      </c>
      <c r="O52" s="7">
        <f t="shared" si="5"/>
        <v>156.49657999999999</v>
      </c>
      <c r="P52" s="7">
        <f t="shared" si="5"/>
        <v>110.578115</v>
      </c>
      <c r="Q52" s="7">
        <f t="shared" si="5"/>
        <v>0</v>
      </c>
      <c r="R52" s="7">
        <f t="shared" si="5"/>
        <v>0</v>
      </c>
      <c r="S52" s="7">
        <f t="shared" si="5"/>
        <v>0</v>
      </c>
      <c r="T52" s="7">
        <f t="shared" si="5"/>
        <v>0</v>
      </c>
      <c r="U52" s="7">
        <f t="shared" si="5"/>
        <v>0</v>
      </c>
      <c r="V52" s="7">
        <f t="shared" si="5"/>
        <v>0</v>
      </c>
      <c r="W52" s="7">
        <f t="shared" si="5"/>
        <v>0</v>
      </c>
      <c r="X52" s="7">
        <f t="shared" si="5"/>
        <v>24.089749000000001</v>
      </c>
      <c r="Y52" s="7">
        <f t="shared" si="5"/>
        <v>97.186162999999993</v>
      </c>
      <c r="AA52" s="9">
        <f t="shared" si="6"/>
        <v>110.578115</v>
      </c>
      <c r="AB52" s="14" t="str">
        <f t="shared" si="7"/>
        <v/>
      </c>
      <c r="AC52" s="14" t="str">
        <f t="shared" si="8"/>
        <v/>
      </c>
      <c r="AD52" s="14" t="str">
        <f t="shared" si="9"/>
        <v/>
      </c>
      <c r="AE52" s="14">
        <f t="shared" si="10"/>
        <v>110.578115</v>
      </c>
      <c r="AF52" s="14" t="str">
        <f t="shared" si="11"/>
        <v/>
      </c>
    </row>
    <row r="53" spans="1:32" x14ac:dyDescent="0.25">
      <c r="A53" s="18">
        <v>1923</v>
      </c>
      <c r="B53" s="18">
        <v>1923</v>
      </c>
      <c r="C53" s="18">
        <v>9</v>
      </c>
      <c r="D53" s="9" t="s">
        <v>62</v>
      </c>
      <c r="E53" s="9" t="str">
        <f t="shared" si="4"/>
        <v>1923 9</v>
      </c>
      <c r="F53" s="14">
        <v>63.367916999999998</v>
      </c>
      <c r="G53" s="14">
        <v>5.9504132231404959E-2</v>
      </c>
      <c r="H53" s="17">
        <v>3.7706529999999998</v>
      </c>
      <c r="I53" s="54">
        <v>1945</v>
      </c>
      <c r="J53" s="55">
        <v>3</v>
      </c>
      <c r="L53" s="9">
        <v>24</v>
      </c>
      <c r="M53" s="10">
        <v>1945</v>
      </c>
      <c r="N53" s="7">
        <f t="shared" si="5"/>
        <v>45.722095000000003</v>
      </c>
      <c r="O53" s="7">
        <f t="shared" si="5"/>
        <v>0</v>
      </c>
      <c r="P53" s="7">
        <f t="shared" si="5"/>
        <v>0</v>
      </c>
      <c r="Q53" s="7">
        <f t="shared" si="5"/>
        <v>0</v>
      </c>
      <c r="R53" s="7">
        <f t="shared" si="5"/>
        <v>0</v>
      </c>
      <c r="S53" s="7">
        <f t="shared" si="5"/>
        <v>0</v>
      </c>
      <c r="T53" s="7">
        <f t="shared" si="5"/>
        <v>0</v>
      </c>
      <c r="U53" s="7">
        <f t="shared" si="5"/>
        <v>0</v>
      </c>
      <c r="V53" s="7">
        <f t="shared" si="5"/>
        <v>0</v>
      </c>
      <c r="W53" s="7">
        <f t="shared" si="5"/>
        <v>0</v>
      </c>
      <c r="X53" s="7">
        <f t="shared" si="5"/>
        <v>16.949555</v>
      </c>
      <c r="Y53" s="7">
        <f t="shared" si="5"/>
        <v>2.9722209999999998</v>
      </c>
      <c r="AA53" s="9">
        <f t="shared" si="6"/>
        <v>0</v>
      </c>
      <c r="AB53" s="14" t="str">
        <f t="shared" si="7"/>
        <v/>
      </c>
      <c r="AC53" s="14" t="str">
        <f t="shared" si="8"/>
        <v/>
      </c>
      <c r="AD53" s="14">
        <f t="shared" si="9"/>
        <v>0</v>
      </c>
      <c r="AE53" s="14" t="str">
        <f t="shared" si="10"/>
        <v/>
      </c>
      <c r="AF53" s="14" t="str">
        <f t="shared" si="11"/>
        <v/>
      </c>
    </row>
    <row r="54" spans="1:32" x14ac:dyDescent="0.25">
      <c r="A54" s="18">
        <v>1924</v>
      </c>
      <c r="B54" s="18">
        <v>1923</v>
      </c>
      <c r="C54" s="18">
        <v>10</v>
      </c>
      <c r="D54" s="9" t="s">
        <v>63</v>
      </c>
      <c r="E54" s="9" t="str">
        <f t="shared" si="4"/>
        <v>1924 10</v>
      </c>
      <c r="F54" s="14">
        <v>0</v>
      </c>
      <c r="G54" s="14">
        <v>6.1487603305785121E-2</v>
      </c>
      <c r="H54" s="17">
        <v>0</v>
      </c>
      <c r="I54" s="54">
        <v>1946</v>
      </c>
      <c r="J54" s="55">
        <v>3</v>
      </c>
      <c r="L54" s="9">
        <v>25</v>
      </c>
      <c r="M54" s="10">
        <v>1946</v>
      </c>
      <c r="N54" s="7">
        <f t="shared" si="5"/>
        <v>0.69960100000000003</v>
      </c>
      <c r="O54" s="7">
        <f t="shared" si="5"/>
        <v>0</v>
      </c>
      <c r="P54" s="7">
        <f t="shared" si="5"/>
        <v>0</v>
      </c>
      <c r="Q54" s="7">
        <f t="shared" si="5"/>
        <v>0</v>
      </c>
      <c r="R54" s="7">
        <f t="shared" si="5"/>
        <v>0</v>
      </c>
      <c r="S54" s="7">
        <f t="shared" si="5"/>
        <v>0</v>
      </c>
      <c r="T54" s="7">
        <f t="shared" si="5"/>
        <v>0</v>
      </c>
      <c r="U54" s="7">
        <f t="shared" si="5"/>
        <v>0</v>
      </c>
      <c r="V54" s="7">
        <f t="shared" si="5"/>
        <v>0</v>
      </c>
      <c r="W54" s="7">
        <f t="shared" si="5"/>
        <v>0</v>
      </c>
      <c r="X54" s="7">
        <f t="shared" si="5"/>
        <v>0</v>
      </c>
      <c r="Y54" s="7">
        <f t="shared" si="5"/>
        <v>4.3954279999999999</v>
      </c>
      <c r="AA54" s="9">
        <f t="shared" si="6"/>
        <v>0</v>
      </c>
      <c r="AB54" s="14" t="str">
        <f t="shared" si="7"/>
        <v/>
      </c>
      <c r="AC54" s="14" t="str">
        <f t="shared" si="8"/>
        <v/>
      </c>
      <c r="AD54" s="14">
        <f t="shared" si="9"/>
        <v>0</v>
      </c>
      <c r="AE54" s="14" t="str">
        <f t="shared" si="10"/>
        <v/>
      </c>
      <c r="AF54" s="14" t="str">
        <f t="shared" si="11"/>
        <v/>
      </c>
    </row>
    <row r="55" spans="1:32" x14ac:dyDescent="0.25">
      <c r="A55" s="18">
        <v>1924</v>
      </c>
      <c r="B55" s="18">
        <v>1923</v>
      </c>
      <c r="C55" s="18">
        <v>11</v>
      </c>
      <c r="D55" s="9" t="s">
        <v>64</v>
      </c>
      <c r="E55" s="9" t="str">
        <f t="shared" si="4"/>
        <v>1924 11</v>
      </c>
      <c r="F55" s="14">
        <v>0</v>
      </c>
      <c r="G55" s="14">
        <v>5.9504132231404959E-2</v>
      </c>
      <c r="H55" s="17">
        <v>0</v>
      </c>
      <c r="I55" s="54">
        <v>1947</v>
      </c>
      <c r="J55" s="55">
        <v>4</v>
      </c>
      <c r="L55" s="9">
        <v>26</v>
      </c>
      <c r="M55" s="10">
        <v>1947</v>
      </c>
      <c r="N55" s="7">
        <f t="shared" si="5"/>
        <v>0</v>
      </c>
      <c r="O55" s="7">
        <f t="shared" si="5"/>
        <v>0</v>
      </c>
      <c r="P55" s="7">
        <f t="shared" si="5"/>
        <v>0</v>
      </c>
      <c r="Q55" s="7">
        <f t="shared" si="5"/>
        <v>0</v>
      </c>
      <c r="R55" s="7">
        <f t="shared" si="5"/>
        <v>0</v>
      </c>
      <c r="S55" s="7">
        <f t="shared" si="5"/>
        <v>0</v>
      </c>
      <c r="T55" s="7">
        <f t="shared" si="5"/>
        <v>0</v>
      </c>
      <c r="U55" s="7">
        <f t="shared" si="5"/>
        <v>0</v>
      </c>
      <c r="V55" s="7">
        <f t="shared" si="5"/>
        <v>0</v>
      </c>
      <c r="W55" s="7">
        <f t="shared" si="5"/>
        <v>11.868672</v>
      </c>
      <c r="X55" s="7">
        <f t="shared" si="5"/>
        <v>257.49111399999998</v>
      </c>
      <c r="Y55" s="7">
        <f t="shared" si="5"/>
        <v>279.94404300000002</v>
      </c>
      <c r="AA55" s="9">
        <f t="shared" si="6"/>
        <v>0</v>
      </c>
      <c r="AB55" s="14" t="str">
        <f t="shared" si="7"/>
        <v/>
      </c>
      <c r="AC55" s="14" t="str">
        <f t="shared" si="8"/>
        <v/>
      </c>
      <c r="AD55" s="14" t="str">
        <f t="shared" si="9"/>
        <v/>
      </c>
      <c r="AE55" s="14">
        <f t="shared" si="10"/>
        <v>0</v>
      </c>
      <c r="AF55" s="14" t="str">
        <f t="shared" si="11"/>
        <v/>
      </c>
    </row>
    <row r="56" spans="1:32" x14ac:dyDescent="0.25">
      <c r="A56" s="18">
        <v>1924</v>
      </c>
      <c r="B56" s="18">
        <v>1923</v>
      </c>
      <c r="C56" s="18">
        <v>12</v>
      </c>
      <c r="D56" s="9" t="s">
        <v>65</v>
      </c>
      <c r="E56" s="9" t="str">
        <f t="shared" si="4"/>
        <v>1924 12</v>
      </c>
      <c r="F56" s="14">
        <v>0</v>
      </c>
      <c r="G56" s="14">
        <v>6.1487603305785121E-2</v>
      </c>
      <c r="H56" s="17">
        <v>0</v>
      </c>
      <c r="I56" s="54">
        <v>1948</v>
      </c>
      <c r="J56" s="55">
        <v>3</v>
      </c>
      <c r="L56" s="9">
        <v>27</v>
      </c>
      <c r="M56" s="10">
        <v>1948</v>
      </c>
      <c r="N56" s="7">
        <f t="shared" si="5"/>
        <v>171.200941</v>
      </c>
      <c r="O56" s="7">
        <f t="shared" si="5"/>
        <v>133.39679599999999</v>
      </c>
      <c r="P56" s="7">
        <f t="shared" si="5"/>
        <v>316.50253500000002</v>
      </c>
      <c r="Q56" s="7">
        <f t="shared" si="5"/>
        <v>0</v>
      </c>
      <c r="R56" s="7">
        <f t="shared" si="5"/>
        <v>0</v>
      </c>
      <c r="S56" s="7">
        <f t="shared" si="5"/>
        <v>0</v>
      </c>
      <c r="T56" s="7">
        <f t="shared" si="5"/>
        <v>0</v>
      </c>
      <c r="U56" s="7">
        <f t="shared" si="5"/>
        <v>0</v>
      </c>
      <c r="V56" s="7">
        <f t="shared" si="5"/>
        <v>15.931488999999999</v>
      </c>
      <c r="W56" s="7">
        <f t="shared" si="5"/>
        <v>12.242201</v>
      </c>
      <c r="X56" s="7">
        <f t="shared" si="5"/>
        <v>14.646777999999999</v>
      </c>
      <c r="Y56" s="7">
        <f t="shared" si="5"/>
        <v>16.292422999999999</v>
      </c>
      <c r="AA56" s="9">
        <f t="shared" si="6"/>
        <v>316.50253500000002</v>
      </c>
      <c r="AB56" s="14" t="str">
        <f t="shared" si="7"/>
        <v/>
      </c>
      <c r="AC56" s="14" t="str">
        <f t="shared" si="8"/>
        <v/>
      </c>
      <c r="AD56" s="14">
        <f t="shared" si="9"/>
        <v>316.50253500000002</v>
      </c>
      <c r="AE56" s="14" t="str">
        <f t="shared" si="10"/>
        <v/>
      </c>
      <c r="AF56" s="14" t="str">
        <f t="shared" si="11"/>
        <v/>
      </c>
    </row>
    <row r="57" spans="1:32" x14ac:dyDescent="0.25">
      <c r="A57" s="18">
        <v>1924</v>
      </c>
      <c r="B57" s="18">
        <v>1924</v>
      </c>
      <c r="C57" s="18">
        <v>1</v>
      </c>
      <c r="D57" s="9" t="s">
        <v>66</v>
      </c>
      <c r="E57" s="9" t="str">
        <f t="shared" si="4"/>
        <v>1924 1</v>
      </c>
      <c r="F57" s="14">
        <v>0</v>
      </c>
      <c r="G57" s="14">
        <v>6.1487603305785121E-2</v>
      </c>
      <c r="H57" s="17">
        <v>0</v>
      </c>
      <c r="I57" s="54">
        <v>1949</v>
      </c>
      <c r="J57" s="55">
        <v>4</v>
      </c>
      <c r="L57" s="9">
        <v>28</v>
      </c>
      <c r="M57" s="10">
        <v>1949</v>
      </c>
      <c r="N57" s="7">
        <f t="shared" si="5"/>
        <v>0</v>
      </c>
      <c r="O57" s="7">
        <f t="shared" si="5"/>
        <v>0</v>
      </c>
      <c r="P57" s="7">
        <f t="shared" si="5"/>
        <v>0</v>
      </c>
      <c r="Q57" s="7">
        <f t="shared" si="5"/>
        <v>0</v>
      </c>
      <c r="R57" s="7">
        <f t="shared" si="5"/>
        <v>0</v>
      </c>
      <c r="S57" s="7">
        <f t="shared" si="5"/>
        <v>0</v>
      </c>
      <c r="T57" s="7">
        <f t="shared" si="5"/>
        <v>0</v>
      </c>
      <c r="U57" s="7">
        <f t="shared" si="5"/>
        <v>0</v>
      </c>
      <c r="V57" s="7">
        <f t="shared" si="5"/>
        <v>0</v>
      </c>
      <c r="W57" s="7">
        <f t="shared" si="5"/>
        <v>0</v>
      </c>
      <c r="X57" s="7">
        <f t="shared" si="5"/>
        <v>0</v>
      </c>
      <c r="Y57" s="7">
        <f t="shared" si="5"/>
        <v>32.473677000000002</v>
      </c>
      <c r="AA57" s="9">
        <f t="shared" si="6"/>
        <v>0</v>
      </c>
      <c r="AB57" s="14" t="str">
        <f t="shared" si="7"/>
        <v/>
      </c>
      <c r="AC57" s="14" t="str">
        <f t="shared" si="8"/>
        <v/>
      </c>
      <c r="AD57" s="14" t="str">
        <f t="shared" si="9"/>
        <v/>
      </c>
      <c r="AE57" s="14">
        <f t="shared" si="10"/>
        <v>0</v>
      </c>
      <c r="AF57" s="14" t="str">
        <f t="shared" si="11"/>
        <v/>
      </c>
    </row>
    <row r="58" spans="1:32" x14ac:dyDescent="0.25">
      <c r="A58" s="18">
        <v>1924</v>
      </c>
      <c r="B58" s="18">
        <v>1924</v>
      </c>
      <c r="C58" s="18">
        <v>2</v>
      </c>
      <c r="D58" s="9" t="s">
        <v>67</v>
      </c>
      <c r="E58" s="9" t="str">
        <f t="shared" si="4"/>
        <v>1924 2</v>
      </c>
      <c r="F58" s="14">
        <v>0</v>
      </c>
      <c r="G58" s="14">
        <v>5.752066115702479E-2</v>
      </c>
      <c r="H58" s="17">
        <v>0</v>
      </c>
      <c r="I58" s="54">
        <v>1950</v>
      </c>
      <c r="J58" s="55">
        <v>3</v>
      </c>
      <c r="L58" s="9">
        <v>29</v>
      </c>
      <c r="M58" s="10">
        <v>1950</v>
      </c>
      <c r="N58" s="7">
        <f t="shared" si="5"/>
        <v>61.400452999999999</v>
      </c>
      <c r="O58" s="7">
        <f t="shared" si="5"/>
        <v>0</v>
      </c>
      <c r="P58" s="7">
        <f t="shared" si="5"/>
        <v>0</v>
      </c>
      <c r="Q58" s="7">
        <f t="shared" si="5"/>
        <v>0</v>
      </c>
      <c r="R58" s="7">
        <f t="shared" si="5"/>
        <v>0</v>
      </c>
      <c r="S58" s="7">
        <f t="shared" si="5"/>
        <v>0</v>
      </c>
      <c r="T58" s="7">
        <f t="shared" si="5"/>
        <v>0</v>
      </c>
      <c r="U58" s="7">
        <f t="shared" si="5"/>
        <v>0</v>
      </c>
      <c r="V58" s="7">
        <f t="shared" si="5"/>
        <v>0</v>
      </c>
      <c r="W58" s="7">
        <f t="shared" si="5"/>
        <v>0</v>
      </c>
      <c r="X58" s="7">
        <f t="shared" si="5"/>
        <v>0</v>
      </c>
      <c r="Y58" s="7">
        <f t="shared" si="5"/>
        <v>0.48134300000000002</v>
      </c>
      <c r="AA58" s="9">
        <f t="shared" si="6"/>
        <v>0</v>
      </c>
      <c r="AB58" s="14" t="str">
        <f t="shared" si="7"/>
        <v/>
      </c>
      <c r="AC58" s="14" t="str">
        <f t="shared" si="8"/>
        <v/>
      </c>
      <c r="AD58" s="14">
        <f t="shared" si="9"/>
        <v>0</v>
      </c>
      <c r="AE58" s="14" t="str">
        <f t="shared" si="10"/>
        <v/>
      </c>
      <c r="AF58" s="14" t="str">
        <f t="shared" si="11"/>
        <v/>
      </c>
    </row>
    <row r="59" spans="1:32" x14ac:dyDescent="0.25">
      <c r="A59" s="18">
        <v>1924</v>
      </c>
      <c r="B59" s="18">
        <v>1924</v>
      </c>
      <c r="C59" s="18">
        <v>3</v>
      </c>
      <c r="D59" s="9" t="s">
        <v>68</v>
      </c>
      <c r="E59" s="9" t="str">
        <f t="shared" si="4"/>
        <v>1924 3</v>
      </c>
      <c r="F59" s="14">
        <v>0</v>
      </c>
      <c r="G59" s="14">
        <v>6.1487603305785121E-2</v>
      </c>
      <c r="H59" s="17">
        <v>0</v>
      </c>
      <c r="I59" s="54">
        <v>1951</v>
      </c>
      <c r="J59" s="55">
        <v>2</v>
      </c>
      <c r="L59" s="9">
        <v>30</v>
      </c>
      <c r="M59" s="10">
        <v>1951</v>
      </c>
      <c r="N59" s="7">
        <f t="shared" si="5"/>
        <v>0</v>
      </c>
      <c r="O59" s="7">
        <f t="shared" si="5"/>
        <v>0</v>
      </c>
      <c r="P59" s="7">
        <f t="shared" si="5"/>
        <v>0</v>
      </c>
      <c r="Q59" s="7">
        <f t="shared" si="5"/>
        <v>0</v>
      </c>
      <c r="R59" s="7">
        <f t="shared" si="5"/>
        <v>0</v>
      </c>
      <c r="S59" s="7">
        <f t="shared" si="5"/>
        <v>0</v>
      </c>
      <c r="T59" s="7">
        <f t="shared" si="5"/>
        <v>0</v>
      </c>
      <c r="U59" s="7">
        <f t="shared" si="5"/>
        <v>0</v>
      </c>
      <c r="V59" s="7">
        <f t="shared" si="5"/>
        <v>0</v>
      </c>
      <c r="W59" s="7">
        <f t="shared" si="5"/>
        <v>0</v>
      </c>
      <c r="X59" s="7">
        <f t="shared" si="5"/>
        <v>1.5311E-2</v>
      </c>
      <c r="Y59" s="7">
        <f t="shared" si="5"/>
        <v>3.5618699999999999</v>
      </c>
      <c r="AA59" s="9">
        <f t="shared" si="6"/>
        <v>0</v>
      </c>
      <c r="AB59" s="14" t="str">
        <f t="shared" si="7"/>
        <v/>
      </c>
      <c r="AC59" s="14">
        <f t="shared" si="8"/>
        <v>0</v>
      </c>
      <c r="AD59" s="14" t="str">
        <f t="shared" si="9"/>
        <v/>
      </c>
      <c r="AE59" s="14" t="str">
        <f t="shared" si="10"/>
        <v/>
      </c>
      <c r="AF59" s="14" t="str">
        <f t="shared" si="11"/>
        <v/>
      </c>
    </row>
    <row r="60" spans="1:32" x14ac:dyDescent="0.25">
      <c r="A60" s="18">
        <v>1924</v>
      </c>
      <c r="B60" s="18">
        <v>1924</v>
      </c>
      <c r="C60" s="18">
        <v>4</v>
      </c>
      <c r="D60" s="9" t="s">
        <v>69</v>
      </c>
      <c r="E60" s="9" t="str">
        <f t="shared" si="4"/>
        <v>1924 4</v>
      </c>
      <c r="F60" s="14">
        <v>0</v>
      </c>
      <c r="G60" s="14">
        <v>5.9504132231404959E-2</v>
      </c>
      <c r="H60" s="17">
        <v>0</v>
      </c>
      <c r="I60" s="54">
        <v>1952</v>
      </c>
      <c r="J60" s="55">
        <v>1</v>
      </c>
      <c r="L60" s="9">
        <v>31</v>
      </c>
      <c r="M60" s="10">
        <v>1952</v>
      </c>
      <c r="N60" s="7">
        <f t="shared" si="5"/>
        <v>0.93748399999999998</v>
      </c>
      <c r="O60" s="7">
        <f t="shared" si="5"/>
        <v>0</v>
      </c>
      <c r="P60" s="7">
        <f t="shared" si="5"/>
        <v>0</v>
      </c>
      <c r="Q60" s="7">
        <f t="shared" si="5"/>
        <v>0</v>
      </c>
      <c r="R60" s="7">
        <f t="shared" si="5"/>
        <v>0</v>
      </c>
      <c r="S60" s="7">
        <f t="shared" si="5"/>
        <v>0</v>
      </c>
      <c r="T60" s="7">
        <f t="shared" si="5"/>
        <v>0</v>
      </c>
      <c r="U60" s="7">
        <f t="shared" si="5"/>
        <v>0</v>
      </c>
      <c r="V60" s="7">
        <f t="shared" si="5"/>
        <v>0</v>
      </c>
      <c r="W60" s="7">
        <f t="shared" si="5"/>
        <v>0</v>
      </c>
      <c r="X60" s="7">
        <f t="shared" si="5"/>
        <v>18.438303000000001</v>
      </c>
      <c r="Y60" s="7">
        <f t="shared" si="5"/>
        <v>5.6153870000000001</v>
      </c>
      <c r="AA60" s="9">
        <f t="shared" si="6"/>
        <v>0</v>
      </c>
      <c r="AB60" s="14">
        <f t="shared" si="7"/>
        <v>0</v>
      </c>
      <c r="AC60" s="14" t="str">
        <f t="shared" si="8"/>
        <v/>
      </c>
      <c r="AD60" s="14" t="str">
        <f t="shared" si="9"/>
        <v/>
      </c>
      <c r="AE60" s="14" t="str">
        <f t="shared" si="10"/>
        <v/>
      </c>
      <c r="AF60" s="14" t="str">
        <f t="shared" si="11"/>
        <v/>
      </c>
    </row>
    <row r="61" spans="1:32" x14ac:dyDescent="0.25">
      <c r="A61" s="18">
        <v>1924</v>
      </c>
      <c r="B61" s="18">
        <v>1924</v>
      </c>
      <c r="C61" s="18">
        <v>5</v>
      </c>
      <c r="D61" s="9" t="s">
        <v>70</v>
      </c>
      <c r="E61" s="9" t="str">
        <f t="shared" si="4"/>
        <v>1924 5</v>
      </c>
      <c r="F61" s="14">
        <v>0</v>
      </c>
      <c r="G61" s="14">
        <v>6.1487603305785121E-2</v>
      </c>
      <c r="H61" s="17">
        <v>0</v>
      </c>
      <c r="I61" s="54">
        <v>1953</v>
      </c>
      <c r="J61" s="55">
        <v>1</v>
      </c>
      <c r="L61" s="9">
        <v>32</v>
      </c>
      <c r="M61" s="10">
        <v>1953</v>
      </c>
      <c r="N61" s="7">
        <f t="shared" si="5"/>
        <v>3.0404960000000001</v>
      </c>
      <c r="O61" s="7">
        <f t="shared" si="5"/>
        <v>0</v>
      </c>
      <c r="P61" s="7">
        <f t="shared" si="5"/>
        <v>0</v>
      </c>
      <c r="Q61" s="7">
        <f t="shared" si="5"/>
        <v>0</v>
      </c>
      <c r="R61" s="7">
        <f t="shared" si="5"/>
        <v>0</v>
      </c>
      <c r="S61" s="7">
        <f t="shared" si="5"/>
        <v>0</v>
      </c>
      <c r="T61" s="7">
        <f t="shared" si="5"/>
        <v>0</v>
      </c>
      <c r="U61" s="7">
        <f t="shared" si="5"/>
        <v>0</v>
      </c>
      <c r="V61" s="7">
        <f t="shared" si="5"/>
        <v>0</v>
      </c>
      <c r="W61" s="7">
        <f t="shared" si="5"/>
        <v>0</v>
      </c>
      <c r="X61" s="7">
        <f t="shared" si="5"/>
        <v>0</v>
      </c>
      <c r="Y61" s="7">
        <f t="shared" si="5"/>
        <v>3.9586800000000002</v>
      </c>
      <c r="AA61" s="9">
        <f t="shared" si="6"/>
        <v>0</v>
      </c>
      <c r="AB61" s="14">
        <f t="shared" si="7"/>
        <v>0</v>
      </c>
      <c r="AC61" s="14" t="str">
        <f t="shared" si="8"/>
        <v/>
      </c>
      <c r="AD61" s="14" t="str">
        <f t="shared" si="9"/>
        <v/>
      </c>
      <c r="AE61" s="14" t="str">
        <f t="shared" si="10"/>
        <v/>
      </c>
      <c r="AF61" s="14" t="str">
        <f t="shared" si="11"/>
        <v/>
      </c>
    </row>
    <row r="62" spans="1:32" x14ac:dyDescent="0.25">
      <c r="A62" s="18">
        <v>1924</v>
      </c>
      <c r="B62" s="18">
        <v>1924</v>
      </c>
      <c r="C62" s="18">
        <v>6</v>
      </c>
      <c r="D62" s="9" t="s">
        <v>71</v>
      </c>
      <c r="E62" s="9" t="str">
        <f t="shared" si="4"/>
        <v>1924 6</v>
      </c>
      <c r="F62" s="14">
        <v>0</v>
      </c>
      <c r="G62" s="14">
        <v>5.9504132231404959E-2</v>
      </c>
      <c r="H62" s="17">
        <v>0</v>
      </c>
      <c r="I62" s="54">
        <v>1954</v>
      </c>
      <c r="J62" s="55">
        <v>2</v>
      </c>
      <c r="L62" s="9">
        <v>33</v>
      </c>
      <c r="M62" s="10">
        <v>1954</v>
      </c>
      <c r="N62" s="7">
        <f t="shared" si="5"/>
        <v>0</v>
      </c>
      <c r="O62" s="7">
        <f t="shared" si="5"/>
        <v>0</v>
      </c>
      <c r="P62" s="7">
        <f t="shared" si="5"/>
        <v>0</v>
      </c>
      <c r="Q62" s="7">
        <f t="shared" si="5"/>
        <v>0</v>
      </c>
      <c r="R62" s="7">
        <f t="shared" si="5"/>
        <v>0</v>
      </c>
      <c r="S62" s="7">
        <f t="shared" si="5"/>
        <v>0</v>
      </c>
      <c r="T62" s="7">
        <f t="shared" si="5"/>
        <v>0</v>
      </c>
      <c r="U62" s="7">
        <f t="shared" si="5"/>
        <v>0</v>
      </c>
      <c r="V62" s="7">
        <f t="shared" si="5"/>
        <v>0</v>
      </c>
      <c r="W62" s="7">
        <f t="shared" si="5"/>
        <v>0</v>
      </c>
      <c r="X62" s="7">
        <f t="shared" si="5"/>
        <v>0</v>
      </c>
      <c r="Y62" s="7">
        <f t="shared" si="5"/>
        <v>10.047081</v>
      </c>
      <c r="AA62" s="9">
        <f t="shared" si="6"/>
        <v>0</v>
      </c>
      <c r="AB62" s="14" t="str">
        <f t="shared" si="7"/>
        <v/>
      </c>
      <c r="AC62" s="14">
        <f t="shared" si="8"/>
        <v>0</v>
      </c>
      <c r="AD62" s="14" t="str">
        <f t="shared" si="9"/>
        <v/>
      </c>
      <c r="AE62" s="14" t="str">
        <f t="shared" si="10"/>
        <v/>
      </c>
      <c r="AF62" s="14" t="str">
        <f t="shared" si="11"/>
        <v/>
      </c>
    </row>
    <row r="63" spans="1:32" x14ac:dyDescent="0.25">
      <c r="A63" s="18">
        <v>1924</v>
      </c>
      <c r="B63" s="18">
        <v>1924</v>
      </c>
      <c r="C63" s="18">
        <v>7</v>
      </c>
      <c r="D63" s="9" t="s">
        <v>72</v>
      </c>
      <c r="E63" s="9" t="str">
        <f t="shared" si="4"/>
        <v>1924 7</v>
      </c>
      <c r="F63" s="14">
        <v>0</v>
      </c>
      <c r="G63" s="14">
        <v>6.1487603305785121E-2</v>
      </c>
      <c r="H63" s="17">
        <v>0</v>
      </c>
      <c r="I63" s="54">
        <v>1955</v>
      </c>
      <c r="J63" s="55">
        <v>4</v>
      </c>
      <c r="L63" s="9">
        <v>34</v>
      </c>
      <c r="M63" s="10">
        <v>1955</v>
      </c>
      <c r="N63" s="7">
        <f t="shared" ref="N63:Y84" si="12">INDEX($F$30:$H$1013,MATCH((CONCATENATE($M63," ",N$28)),$E$30:$E$1013,0),IF($L$26="CFS",$F$25,IF($L$26="TAF",$H$25,"INC")))</f>
        <v>0</v>
      </c>
      <c r="O63" s="7">
        <f t="shared" si="12"/>
        <v>0</v>
      </c>
      <c r="P63" s="7">
        <f t="shared" si="12"/>
        <v>0</v>
      </c>
      <c r="Q63" s="7">
        <f t="shared" si="12"/>
        <v>0</v>
      </c>
      <c r="R63" s="7">
        <f t="shared" si="12"/>
        <v>0</v>
      </c>
      <c r="S63" s="7">
        <f t="shared" si="12"/>
        <v>0</v>
      </c>
      <c r="T63" s="7">
        <f t="shared" si="12"/>
        <v>0</v>
      </c>
      <c r="U63" s="7">
        <f t="shared" si="12"/>
        <v>0</v>
      </c>
      <c r="V63" s="7">
        <f t="shared" si="12"/>
        <v>0</v>
      </c>
      <c r="W63" s="7">
        <f t="shared" si="12"/>
        <v>0</v>
      </c>
      <c r="X63" s="7">
        <f t="shared" si="12"/>
        <v>0</v>
      </c>
      <c r="Y63" s="7">
        <f t="shared" si="12"/>
        <v>0</v>
      </c>
      <c r="AA63" s="9">
        <f t="shared" si="6"/>
        <v>0</v>
      </c>
      <c r="AB63" s="14" t="str">
        <f t="shared" si="7"/>
        <v/>
      </c>
      <c r="AC63" s="14" t="str">
        <f t="shared" si="8"/>
        <v/>
      </c>
      <c r="AD63" s="14" t="str">
        <f t="shared" si="9"/>
        <v/>
      </c>
      <c r="AE63" s="14">
        <f t="shared" si="10"/>
        <v>0</v>
      </c>
      <c r="AF63" s="14" t="str">
        <f t="shared" si="11"/>
        <v/>
      </c>
    </row>
    <row r="64" spans="1:32" x14ac:dyDescent="0.25">
      <c r="A64" s="18">
        <v>1924</v>
      </c>
      <c r="B64" s="18">
        <v>1924</v>
      </c>
      <c r="C64" s="18">
        <v>8</v>
      </c>
      <c r="D64" s="9" t="s">
        <v>73</v>
      </c>
      <c r="E64" s="9" t="str">
        <f t="shared" si="4"/>
        <v>1924 8</v>
      </c>
      <c r="F64" s="14">
        <v>0</v>
      </c>
      <c r="G64" s="14">
        <v>6.1487603305785121E-2</v>
      </c>
      <c r="H64" s="17">
        <v>0</v>
      </c>
      <c r="I64" s="54">
        <v>1956</v>
      </c>
      <c r="J64" s="55">
        <v>1</v>
      </c>
      <c r="L64" s="9">
        <v>35</v>
      </c>
      <c r="M64" s="10">
        <v>1956</v>
      </c>
      <c r="N64" s="7">
        <f t="shared" si="12"/>
        <v>0</v>
      </c>
      <c r="O64" s="7">
        <f t="shared" si="12"/>
        <v>0</v>
      </c>
      <c r="P64" s="7">
        <f t="shared" si="12"/>
        <v>0</v>
      </c>
      <c r="Q64" s="7">
        <f t="shared" si="12"/>
        <v>0</v>
      </c>
      <c r="R64" s="7">
        <f t="shared" si="12"/>
        <v>0</v>
      </c>
      <c r="S64" s="7">
        <f t="shared" si="12"/>
        <v>0</v>
      </c>
      <c r="T64" s="7">
        <f t="shared" si="12"/>
        <v>0</v>
      </c>
      <c r="U64" s="7">
        <f t="shared" si="12"/>
        <v>0.341084</v>
      </c>
      <c r="V64" s="7">
        <f t="shared" si="12"/>
        <v>0.25104500000000002</v>
      </c>
      <c r="W64" s="7">
        <f t="shared" si="12"/>
        <v>0</v>
      </c>
      <c r="X64" s="7">
        <f t="shared" si="12"/>
        <v>18.474148</v>
      </c>
      <c r="Y64" s="7">
        <f t="shared" si="12"/>
        <v>6.3361549999999998</v>
      </c>
      <c r="AA64" s="9">
        <f t="shared" si="6"/>
        <v>0</v>
      </c>
      <c r="AB64" s="14">
        <f t="shared" si="7"/>
        <v>0</v>
      </c>
      <c r="AC64" s="14" t="str">
        <f t="shared" si="8"/>
        <v/>
      </c>
      <c r="AD64" s="14" t="str">
        <f t="shared" si="9"/>
        <v/>
      </c>
      <c r="AE64" s="14" t="str">
        <f t="shared" si="10"/>
        <v/>
      </c>
      <c r="AF64" s="14" t="str">
        <f t="shared" si="11"/>
        <v/>
      </c>
    </row>
    <row r="65" spans="1:32" x14ac:dyDescent="0.25">
      <c r="A65" s="18">
        <v>1924</v>
      </c>
      <c r="B65" s="18">
        <v>1924</v>
      </c>
      <c r="C65" s="18">
        <v>9</v>
      </c>
      <c r="D65" s="9" t="s">
        <v>74</v>
      </c>
      <c r="E65" s="9" t="str">
        <f t="shared" si="4"/>
        <v>1924 9</v>
      </c>
      <c r="F65" s="14">
        <v>1500.641312</v>
      </c>
      <c r="G65" s="14">
        <v>5.9504132231404959E-2</v>
      </c>
      <c r="H65" s="17">
        <v>89.294359</v>
      </c>
      <c r="I65" s="54">
        <v>1957</v>
      </c>
      <c r="J65" s="55">
        <v>2</v>
      </c>
      <c r="L65" s="9">
        <v>36</v>
      </c>
      <c r="M65" s="10">
        <v>1957</v>
      </c>
      <c r="N65" s="7">
        <f t="shared" si="12"/>
        <v>3.6926329999999998</v>
      </c>
      <c r="O65" s="7">
        <f t="shared" si="12"/>
        <v>0</v>
      </c>
      <c r="P65" s="7">
        <f t="shared" si="12"/>
        <v>0</v>
      </c>
      <c r="Q65" s="7">
        <f t="shared" si="12"/>
        <v>0</v>
      </c>
      <c r="R65" s="7">
        <f t="shared" si="12"/>
        <v>0</v>
      </c>
      <c r="S65" s="7">
        <f t="shared" si="12"/>
        <v>0</v>
      </c>
      <c r="T65" s="7">
        <f t="shared" si="12"/>
        <v>0</v>
      </c>
      <c r="U65" s="7">
        <f t="shared" si="12"/>
        <v>0</v>
      </c>
      <c r="V65" s="7">
        <f t="shared" si="12"/>
        <v>0</v>
      </c>
      <c r="W65" s="7">
        <f t="shared" si="12"/>
        <v>10.642681</v>
      </c>
      <c r="X65" s="7">
        <f t="shared" si="12"/>
        <v>12.84684</v>
      </c>
      <c r="Y65" s="7">
        <f t="shared" si="12"/>
        <v>14.236229</v>
      </c>
      <c r="AA65" s="9">
        <f t="shared" si="6"/>
        <v>0</v>
      </c>
      <c r="AB65" s="14" t="str">
        <f t="shared" si="7"/>
        <v/>
      </c>
      <c r="AC65" s="14">
        <f t="shared" si="8"/>
        <v>0</v>
      </c>
      <c r="AD65" s="14" t="str">
        <f t="shared" si="9"/>
        <v/>
      </c>
      <c r="AE65" s="14" t="str">
        <f t="shared" si="10"/>
        <v/>
      </c>
      <c r="AF65" s="14" t="str">
        <f t="shared" si="11"/>
        <v/>
      </c>
    </row>
    <row r="66" spans="1:32" x14ac:dyDescent="0.25">
      <c r="A66" s="18">
        <v>1925</v>
      </c>
      <c r="B66" s="18">
        <v>1924</v>
      </c>
      <c r="C66" s="18">
        <v>10</v>
      </c>
      <c r="D66" s="9" t="s">
        <v>75</v>
      </c>
      <c r="E66" s="9" t="str">
        <f t="shared" si="4"/>
        <v>1925 10</v>
      </c>
      <c r="F66" s="14">
        <v>0</v>
      </c>
      <c r="G66" s="14">
        <v>6.1487603305785121E-2</v>
      </c>
      <c r="H66" s="17">
        <v>0</v>
      </c>
      <c r="I66" s="54">
        <v>1958</v>
      </c>
      <c r="J66" s="55">
        <v>1</v>
      </c>
      <c r="L66" s="9">
        <v>37</v>
      </c>
      <c r="M66" s="10">
        <v>1958</v>
      </c>
      <c r="N66" s="7">
        <f t="shared" si="12"/>
        <v>0</v>
      </c>
      <c r="O66" s="7">
        <f t="shared" si="12"/>
        <v>0</v>
      </c>
      <c r="P66" s="7">
        <f t="shared" si="12"/>
        <v>0</v>
      </c>
      <c r="Q66" s="7">
        <f t="shared" si="12"/>
        <v>0</v>
      </c>
      <c r="R66" s="7">
        <f t="shared" si="12"/>
        <v>0</v>
      </c>
      <c r="S66" s="7">
        <f t="shared" si="12"/>
        <v>0</v>
      </c>
      <c r="T66" s="7">
        <f t="shared" si="12"/>
        <v>0.82469899999999996</v>
      </c>
      <c r="U66" s="7">
        <f t="shared" si="12"/>
        <v>4.6537670000000002</v>
      </c>
      <c r="V66" s="7">
        <f t="shared" si="12"/>
        <v>4.3322539999999998</v>
      </c>
      <c r="W66" s="7">
        <f t="shared" si="12"/>
        <v>20.522928</v>
      </c>
      <c r="X66" s="7">
        <f t="shared" si="12"/>
        <v>58.275042999999997</v>
      </c>
      <c r="Y66" s="7">
        <f t="shared" si="12"/>
        <v>49.738484999999997</v>
      </c>
      <c r="AA66" s="9">
        <f t="shared" si="6"/>
        <v>0</v>
      </c>
      <c r="AB66" s="14">
        <f t="shared" si="7"/>
        <v>0</v>
      </c>
      <c r="AC66" s="14" t="str">
        <f t="shared" si="8"/>
        <v/>
      </c>
      <c r="AD66" s="14" t="str">
        <f t="shared" si="9"/>
        <v/>
      </c>
      <c r="AE66" s="14" t="str">
        <f t="shared" si="10"/>
        <v/>
      </c>
      <c r="AF66" s="14" t="str">
        <f t="shared" si="11"/>
        <v/>
      </c>
    </row>
    <row r="67" spans="1:32" x14ac:dyDescent="0.25">
      <c r="A67" s="18">
        <v>1925</v>
      </c>
      <c r="B67" s="18">
        <v>1924</v>
      </c>
      <c r="C67" s="18">
        <v>11</v>
      </c>
      <c r="D67" s="9" t="s">
        <v>76</v>
      </c>
      <c r="E67" s="9" t="str">
        <f t="shared" si="4"/>
        <v>1925 11</v>
      </c>
      <c r="F67" s="14">
        <v>0</v>
      </c>
      <c r="G67" s="14">
        <v>5.9504132231404959E-2</v>
      </c>
      <c r="H67" s="17">
        <v>0</v>
      </c>
      <c r="I67" s="54">
        <v>1959</v>
      </c>
      <c r="J67" s="55">
        <v>3</v>
      </c>
      <c r="L67" s="9">
        <v>38</v>
      </c>
      <c r="M67" s="10">
        <v>1959</v>
      </c>
      <c r="N67" s="7">
        <f t="shared" si="12"/>
        <v>61.539019000000003</v>
      </c>
      <c r="O67" s="7">
        <f t="shared" si="12"/>
        <v>320.66924</v>
      </c>
      <c r="P67" s="7">
        <f t="shared" si="12"/>
        <v>294.38081899999997</v>
      </c>
      <c r="Q67" s="7">
        <f t="shared" si="12"/>
        <v>0</v>
      </c>
      <c r="R67" s="7">
        <f t="shared" si="12"/>
        <v>0</v>
      </c>
      <c r="S67" s="7">
        <f t="shared" si="12"/>
        <v>0</v>
      </c>
      <c r="T67" s="7">
        <f t="shared" si="12"/>
        <v>0</v>
      </c>
      <c r="U67" s="7">
        <f t="shared" si="12"/>
        <v>0</v>
      </c>
      <c r="V67" s="7">
        <f t="shared" si="12"/>
        <v>5.5059630000000004</v>
      </c>
      <c r="W67" s="7">
        <f t="shared" si="12"/>
        <v>0</v>
      </c>
      <c r="X67" s="7">
        <f t="shared" si="12"/>
        <v>0.119169</v>
      </c>
      <c r="Y67" s="7">
        <f t="shared" si="12"/>
        <v>7.5607999999999995E-2</v>
      </c>
      <c r="AA67" s="9">
        <f t="shared" si="6"/>
        <v>294.38081899999997</v>
      </c>
      <c r="AB67" s="14" t="str">
        <f t="shared" si="7"/>
        <v/>
      </c>
      <c r="AC67" s="14" t="str">
        <f t="shared" si="8"/>
        <v/>
      </c>
      <c r="AD67" s="14">
        <f t="shared" si="9"/>
        <v>294.38081899999997</v>
      </c>
      <c r="AE67" s="14" t="str">
        <f t="shared" si="10"/>
        <v/>
      </c>
      <c r="AF67" s="14" t="str">
        <f t="shared" si="11"/>
        <v/>
      </c>
    </row>
    <row r="68" spans="1:32" x14ac:dyDescent="0.25">
      <c r="A68" s="18">
        <v>1925</v>
      </c>
      <c r="B68" s="18">
        <v>1924</v>
      </c>
      <c r="C68" s="18">
        <v>12</v>
      </c>
      <c r="D68" s="9" t="s">
        <v>77</v>
      </c>
      <c r="E68" s="9" t="str">
        <f t="shared" si="4"/>
        <v>1925 12</v>
      </c>
      <c r="F68" s="14">
        <v>0</v>
      </c>
      <c r="G68" s="14">
        <v>6.1487603305785121E-2</v>
      </c>
      <c r="H68" s="17">
        <v>0</v>
      </c>
      <c r="I68" s="54">
        <v>1960</v>
      </c>
      <c r="J68" s="55">
        <v>4</v>
      </c>
      <c r="L68" s="9">
        <v>39</v>
      </c>
      <c r="M68" s="10">
        <v>1960</v>
      </c>
      <c r="N68" s="7">
        <f t="shared" si="12"/>
        <v>0</v>
      </c>
      <c r="O68" s="7">
        <f t="shared" si="12"/>
        <v>0</v>
      </c>
      <c r="P68" s="7">
        <f t="shared" si="12"/>
        <v>0</v>
      </c>
      <c r="Q68" s="7">
        <f t="shared" si="12"/>
        <v>0</v>
      </c>
      <c r="R68" s="7">
        <f t="shared" si="12"/>
        <v>0</v>
      </c>
      <c r="S68" s="7">
        <f t="shared" si="12"/>
        <v>0</v>
      </c>
      <c r="T68" s="7">
        <f t="shared" si="12"/>
        <v>0</v>
      </c>
      <c r="U68" s="7">
        <f t="shared" si="12"/>
        <v>0</v>
      </c>
      <c r="V68" s="7">
        <f t="shared" si="12"/>
        <v>0</v>
      </c>
      <c r="W68" s="7">
        <f t="shared" si="12"/>
        <v>8.9009090000000004</v>
      </c>
      <c r="X68" s="7">
        <f t="shared" si="12"/>
        <v>10.796886000000001</v>
      </c>
      <c r="Y68" s="7">
        <f t="shared" si="12"/>
        <v>153.35921400000001</v>
      </c>
      <c r="AA68" s="9">
        <f t="shared" si="6"/>
        <v>0</v>
      </c>
      <c r="AB68" s="14" t="str">
        <f t="shared" si="7"/>
        <v/>
      </c>
      <c r="AC68" s="14" t="str">
        <f t="shared" si="8"/>
        <v/>
      </c>
      <c r="AD68" s="14" t="str">
        <f t="shared" si="9"/>
        <v/>
      </c>
      <c r="AE68" s="14">
        <f t="shared" si="10"/>
        <v>0</v>
      </c>
      <c r="AF68" s="14" t="str">
        <f t="shared" si="11"/>
        <v/>
      </c>
    </row>
    <row r="69" spans="1:32" x14ac:dyDescent="0.25">
      <c r="A69" s="18">
        <v>1925</v>
      </c>
      <c r="B69" s="18">
        <v>1925</v>
      </c>
      <c r="C69" s="18">
        <v>1</v>
      </c>
      <c r="D69" s="9" t="s">
        <v>78</v>
      </c>
      <c r="E69" s="9" t="str">
        <f t="shared" si="4"/>
        <v>1925 1</v>
      </c>
      <c r="F69" s="14">
        <v>0</v>
      </c>
      <c r="G69" s="14">
        <v>6.1487603305785121E-2</v>
      </c>
      <c r="H69" s="17">
        <v>0</v>
      </c>
      <c r="I69" s="54">
        <v>1961</v>
      </c>
      <c r="J69" s="55">
        <v>4</v>
      </c>
      <c r="L69" s="9">
        <v>40</v>
      </c>
      <c r="M69" s="10">
        <v>1961</v>
      </c>
      <c r="N69" s="7">
        <f t="shared" si="12"/>
        <v>163.123288</v>
      </c>
      <c r="O69" s="7">
        <f t="shared" si="12"/>
        <v>0</v>
      </c>
      <c r="P69" s="7">
        <f t="shared" si="12"/>
        <v>0</v>
      </c>
      <c r="Q69" s="7">
        <f t="shared" si="12"/>
        <v>0</v>
      </c>
      <c r="R69" s="7">
        <f t="shared" si="12"/>
        <v>0</v>
      </c>
      <c r="S69" s="7">
        <f t="shared" si="12"/>
        <v>0</v>
      </c>
      <c r="T69" s="7">
        <f t="shared" si="12"/>
        <v>0</v>
      </c>
      <c r="U69" s="7">
        <f t="shared" si="12"/>
        <v>0</v>
      </c>
      <c r="V69" s="7">
        <f t="shared" si="12"/>
        <v>0</v>
      </c>
      <c r="W69" s="7">
        <f t="shared" si="12"/>
        <v>35.031951999999997</v>
      </c>
      <c r="X69" s="7">
        <f t="shared" si="12"/>
        <v>241.18790899999999</v>
      </c>
      <c r="Y69" s="7">
        <f t="shared" si="12"/>
        <v>149.40432300000001</v>
      </c>
      <c r="AA69" s="9">
        <f t="shared" si="6"/>
        <v>0</v>
      </c>
      <c r="AB69" s="14" t="str">
        <f t="shared" si="7"/>
        <v/>
      </c>
      <c r="AC69" s="14" t="str">
        <f t="shared" si="8"/>
        <v/>
      </c>
      <c r="AD69" s="14" t="str">
        <f t="shared" si="9"/>
        <v/>
      </c>
      <c r="AE69" s="14">
        <f t="shared" si="10"/>
        <v>0</v>
      </c>
      <c r="AF69" s="14" t="str">
        <f t="shared" si="11"/>
        <v/>
      </c>
    </row>
    <row r="70" spans="1:32" x14ac:dyDescent="0.25">
      <c r="A70" s="18">
        <v>1925</v>
      </c>
      <c r="B70" s="18">
        <v>1925</v>
      </c>
      <c r="C70" s="18">
        <v>2</v>
      </c>
      <c r="D70" s="9" t="s">
        <v>79</v>
      </c>
      <c r="E70" s="9" t="str">
        <f t="shared" si="4"/>
        <v>1925 2</v>
      </c>
      <c r="F70" s="14">
        <v>0</v>
      </c>
      <c r="G70" s="14">
        <v>5.5537190082644627E-2</v>
      </c>
      <c r="H70" s="17">
        <v>0</v>
      </c>
      <c r="I70" s="54">
        <v>1962</v>
      </c>
      <c r="J70" s="55">
        <v>3</v>
      </c>
      <c r="L70" s="9">
        <v>41</v>
      </c>
      <c r="M70" s="10">
        <v>1962</v>
      </c>
      <c r="N70" s="7">
        <f t="shared" si="12"/>
        <v>181.53004899999999</v>
      </c>
      <c r="O70" s="7">
        <f t="shared" si="12"/>
        <v>77.607534000000001</v>
      </c>
      <c r="P70" s="7">
        <f t="shared" si="12"/>
        <v>3.9409709999999998</v>
      </c>
      <c r="Q70" s="7">
        <f t="shared" si="12"/>
        <v>0</v>
      </c>
      <c r="R70" s="7">
        <f t="shared" si="12"/>
        <v>0</v>
      </c>
      <c r="S70" s="7">
        <f t="shared" si="12"/>
        <v>0</v>
      </c>
      <c r="T70" s="7">
        <f t="shared" si="12"/>
        <v>0</v>
      </c>
      <c r="U70" s="7">
        <f t="shared" si="12"/>
        <v>0</v>
      </c>
      <c r="V70" s="7">
        <f t="shared" si="12"/>
        <v>0</v>
      </c>
      <c r="W70" s="7">
        <f t="shared" si="12"/>
        <v>4.9706849999999996</v>
      </c>
      <c r="X70" s="7">
        <f t="shared" si="12"/>
        <v>6.3344490000000002</v>
      </c>
      <c r="Y70" s="7">
        <f t="shared" si="12"/>
        <v>93.910955999999999</v>
      </c>
      <c r="AA70" s="9">
        <f t="shared" si="6"/>
        <v>3.9409709999999998</v>
      </c>
      <c r="AB70" s="14" t="str">
        <f t="shared" si="7"/>
        <v/>
      </c>
      <c r="AC70" s="14" t="str">
        <f t="shared" si="8"/>
        <v/>
      </c>
      <c r="AD70" s="14">
        <f t="shared" si="9"/>
        <v>3.9409709999999998</v>
      </c>
      <c r="AE70" s="14" t="str">
        <f t="shared" si="10"/>
        <v/>
      </c>
      <c r="AF70" s="14" t="str">
        <f t="shared" si="11"/>
        <v/>
      </c>
    </row>
    <row r="71" spans="1:32" x14ac:dyDescent="0.25">
      <c r="A71" s="18">
        <v>1925</v>
      </c>
      <c r="B71" s="18">
        <v>1925</v>
      </c>
      <c r="C71" s="18">
        <v>3</v>
      </c>
      <c r="D71" s="9" t="s">
        <v>80</v>
      </c>
      <c r="E71" s="9" t="str">
        <f t="shared" si="4"/>
        <v>1925 3</v>
      </c>
      <c r="F71" s="14">
        <v>0</v>
      </c>
      <c r="G71" s="14">
        <v>6.1487603305785121E-2</v>
      </c>
      <c r="H71" s="17">
        <v>0</v>
      </c>
      <c r="I71" s="54">
        <v>1963</v>
      </c>
      <c r="J71" s="55">
        <v>1</v>
      </c>
      <c r="L71" s="9">
        <v>42</v>
      </c>
      <c r="M71" s="10">
        <v>1963</v>
      </c>
      <c r="N71" s="7">
        <f t="shared" si="12"/>
        <v>0</v>
      </c>
      <c r="O71" s="7">
        <f t="shared" si="12"/>
        <v>0</v>
      </c>
      <c r="P71" s="7">
        <f t="shared" si="12"/>
        <v>0</v>
      </c>
      <c r="Q71" s="7">
        <f t="shared" si="12"/>
        <v>0</v>
      </c>
      <c r="R71" s="7">
        <f t="shared" si="12"/>
        <v>0</v>
      </c>
      <c r="S71" s="7">
        <f t="shared" si="12"/>
        <v>0</v>
      </c>
      <c r="T71" s="7">
        <f t="shared" si="12"/>
        <v>0</v>
      </c>
      <c r="U71" s="7">
        <f t="shared" si="12"/>
        <v>3.0603000000000002E-2</v>
      </c>
      <c r="V71" s="7">
        <f t="shared" si="12"/>
        <v>0</v>
      </c>
      <c r="W71" s="7">
        <f t="shared" si="12"/>
        <v>0</v>
      </c>
      <c r="X71" s="7">
        <f t="shared" si="12"/>
        <v>0</v>
      </c>
      <c r="Y71" s="7">
        <f t="shared" si="12"/>
        <v>3.8476319999999999</v>
      </c>
      <c r="AA71" s="9">
        <f t="shared" si="6"/>
        <v>0</v>
      </c>
      <c r="AB71" s="14">
        <f t="shared" si="7"/>
        <v>0</v>
      </c>
      <c r="AC71" s="14" t="str">
        <f t="shared" si="8"/>
        <v/>
      </c>
      <c r="AD71" s="14" t="str">
        <f t="shared" si="9"/>
        <v/>
      </c>
      <c r="AE71" s="14" t="str">
        <f t="shared" si="10"/>
        <v/>
      </c>
      <c r="AF71" s="14" t="str">
        <f t="shared" si="11"/>
        <v/>
      </c>
    </row>
    <row r="72" spans="1:32" x14ac:dyDescent="0.25">
      <c r="A72" s="18">
        <v>1925</v>
      </c>
      <c r="B72" s="18">
        <v>1925</v>
      </c>
      <c r="C72" s="18">
        <v>4</v>
      </c>
      <c r="D72" s="9" t="s">
        <v>81</v>
      </c>
      <c r="E72" s="9" t="str">
        <f t="shared" si="4"/>
        <v>1925 4</v>
      </c>
      <c r="F72" s="14">
        <v>0</v>
      </c>
      <c r="G72" s="14">
        <v>5.9504132231404959E-2</v>
      </c>
      <c r="H72" s="17">
        <v>0</v>
      </c>
      <c r="I72" s="54">
        <v>1964</v>
      </c>
      <c r="J72" s="55">
        <v>4</v>
      </c>
      <c r="L72" s="9">
        <v>43</v>
      </c>
      <c r="M72" s="10">
        <v>1964</v>
      </c>
      <c r="N72" s="7">
        <f t="shared" si="12"/>
        <v>0</v>
      </c>
      <c r="O72" s="7">
        <f t="shared" si="12"/>
        <v>0</v>
      </c>
      <c r="P72" s="7">
        <f t="shared" si="12"/>
        <v>0</v>
      </c>
      <c r="Q72" s="7">
        <f t="shared" si="12"/>
        <v>0</v>
      </c>
      <c r="R72" s="7">
        <f t="shared" si="12"/>
        <v>0</v>
      </c>
      <c r="S72" s="7">
        <f t="shared" si="12"/>
        <v>0</v>
      </c>
      <c r="T72" s="7">
        <f t="shared" si="12"/>
        <v>0</v>
      </c>
      <c r="U72" s="7">
        <f t="shared" si="12"/>
        <v>0</v>
      </c>
      <c r="V72" s="7">
        <f t="shared" si="12"/>
        <v>0</v>
      </c>
      <c r="W72" s="7">
        <f t="shared" si="12"/>
        <v>10.673232</v>
      </c>
      <c r="X72" s="7">
        <f t="shared" si="12"/>
        <v>17.383215</v>
      </c>
      <c r="Y72" s="7">
        <f t="shared" si="12"/>
        <v>132.78161900000001</v>
      </c>
      <c r="AA72" s="9">
        <f t="shared" si="6"/>
        <v>0</v>
      </c>
      <c r="AB72" s="14" t="str">
        <f t="shared" si="7"/>
        <v/>
      </c>
      <c r="AC72" s="14" t="str">
        <f t="shared" si="8"/>
        <v/>
      </c>
      <c r="AD72" s="14" t="str">
        <f t="shared" si="9"/>
        <v/>
      </c>
      <c r="AE72" s="14">
        <f t="shared" si="10"/>
        <v>0</v>
      </c>
      <c r="AF72" s="14" t="str">
        <f t="shared" si="11"/>
        <v/>
      </c>
    </row>
    <row r="73" spans="1:32" x14ac:dyDescent="0.25">
      <c r="A73" s="18">
        <v>1925</v>
      </c>
      <c r="B73" s="18">
        <v>1925</v>
      </c>
      <c r="C73" s="18">
        <v>5</v>
      </c>
      <c r="D73" s="9" t="s">
        <v>82</v>
      </c>
      <c r="E73" s="9" t="str">
        <f t="shared" si="4"/>
        <v>1925 5</v>
      </c>
      <c r="F73" s="14">
        <v>0</v>
      </c>
      <c r="G73" s="14">
        <v>6.1487603305785121E-2</v>
      </c>
      <c r="H73" s="17">
        <v>0</v>
      </c>
      <c r="I73" s="54">
        <v>1965</v>
      </c>
      <c r="J73" s="55">
        <v>1</v>
      </c>
      <c r="L73" s="9">
        <v>44</v>
      </c>
      <c r="M73" s="10">
        <v>1965</v>
      </c>
      <c r="N73" s="7">
        <f t="shared" si="12"/>
        <v>122.121734</v>
      </c>
      <c r="O73" s="7">
        <f t="shared" si="12"/>
        <v>0</v>
      </c>
      <c r="P73" s="7">
        <f t="shared" si="12"/>
        <v>82.748452</v>
      </c>
      <c r="Q73" s="7">
        <f t="shared" si="12"/>
        <v>0</v>
      </c>
      <c r="R73" s="7">
        <f t="shared" si="12"/>
        <v>0</v>
      </c>
      <c r="S73" s="7">
        <f t="shared" si="12"/>
        <v>0</v>
      </c>
      <c r="T73" s="7">
        <f t="shared" si="12"/>
        <v>0</v>
      </c>
      <c r="U73" s="7">
        <f t="shared" si="12"/>
        <v>0.341084</v>
      </c>
      <c r="V73" s="7">
        <f t="shared" si="12"/>
        <v>51.642674</v>
      </c>
      <c r="W73" s="7">
        <f t="shared" si="12"/>
        <v>0</v>
      </c>
      <c r="X73" s="7">
        <f t="shared" si="12"/>
        <v>0</v>
      </c>
      <c r="Y73" s="7">
        <f t="shared" si="12"/>
        <v>1.7796449999999999</v>
      </c>
      <c r="AA73" s="9">
        <f t="shared" si="6"/>
        <v>82.748452</v>
      </c>
      <c r="AB73" s="14">
        <f t="shared" si="7"/>
        <v>82.748452</v>
      </c>
      <c r="AC73" s="14" t="str">
        <f t="shared" si="8"/>
        <v/>
      </c>
      <c r="AD73" s="14" t="str">
        <f t="shared" si="9"/>
        <v/>
      </c>
      <c r="AE73" s="14" t="str">
        <f t="shared" si="10"/>
        <v/>
      </c>
      <c r="AF73" s="14" t="str">
        <f t="shared" si="11"/>
        <v/>
      </c>
    </row>
    <row r="74" spans="1:32" x14ac:dyDescent="0.25">
      <c r="A74" s="18">
        <v>1925</v>
      </c>
      <c r="B74" s="18">
        <v>1925</v>
      </c>
      <c r="C74" s="18">
        <v>6</v>
      </c>
      <c r="D74" s="9" t="s">
        <v>83</v>
      </c>
      <c r="E74" s="9" t="str">
        <f t="shared" si="4"/>
        <v>1925 6</v>
      </c>
      <c r="F74" s="14">
        <v>0</v>
      </c>
      <c r="G74" s="14">
        <v>5.9504132231404959E-2</v>
      </c>
      <c r="H74" s="17">
        <v>0</v>
      </c>
      <c r="I74" s="54">
        <v>1966</v>
      </c>
      <c r="J74" s="55">
        <v>3</v>
      </c>
      <c r="L74" s="9">
        <v>45</v>
      </c>
      <c r="M74" s="10">
        <v>1966</v>
      </c>
      <c r="N74" s="7">
        <f t="shared" si="12"/>
        <v>0.31139499999999998</v>
      </c>
      <c r="O74" s="7">
        <f t="shared" si="12"/>
        <v>0</v>
      </c>
      <c r="P74" s="7">
        <f t="shared" si="12"/>
        <v>0</v>
      </c>
      <c r="Q74" s="7">
        <f t="shared" si="12"/>
        <v>0</v>
      </c>
      <c r="R74" s="7">
        <f t="shared" si="12"/>
        <v>0</v>
      </c>
      <c r="S74" s="7">
        <f t="shared" si="12"/>
        <v>0</v>
      </c>
      <c r="T74" s="7">
        <f t="shared" si="12"/>
        <v>0</v>
      </c>
      <c r="U74" s="7">
        <f t="shared" si="12"/>
        <v>0</v>
      </c>
      <c r="V74" s="7">
        <f t="shared" si="12"/>
        <v>0</v>
      </c>
      <c r="W74" s="7">
        <f t="shared" si="12"/>
        <v>0</v>
      </c>
      <c r="X74" s="7">
        <f t="shared" si="12"/>
        <v>0</v>
      </c>
      <c r="Y74" s="7">
        <f t="shared" si="12"/>
        <v>7.5607999999999995E-2</v>
      </c>
      <c r="AA74" s="9">
        <f t="shared" si="6"/>
        <v>0</v>
      </c>
      <c r="AB74" s="14" t="str">
        <f t="shared" si="7"/>
        <v/>
      </c>
      <c r="AC74" s="14" t="str">
        <f t="shared" si="8"/>
        <v/>
      </c>
      <c r="AD74" s="14">
        <f t="shared" si="9"/>
        <v>0</v>
      </c>
      <c r="AE74" s="14" t="str">
        <f t="shared" si="10"/>
        <v/>
      </c>
      <c r="AF74" s="14" t="str">
        <f t="shared" si="11"/>
        <v/>
      </c>
    </row>
    <row r="75" spans="1:32" x14ac:dyDescent="0.25">
      <c r="A75" s="18">
        <v>1925</v>
      </c>
      <c r="B75" s="18">
        <v>1925</v>
      </c>
      <c r="C75" s="18">
        <v>7</v>
      </c>
      <c r="D75" s="9" t="s">
        <v>84</v>
      </c>
      <c r="E75" s="9" t="str">
        <f t="shared" si="4"/>
        <v>1925 7</v>
      </c>
      <c r="F75" s="14">
        <v>0</v>
      </c>
      <c r="G75" s="14">
        <v>6.1487603305785121E-2</v>
      </c>
      <c r="H75" s="17">
        <v>0</v>
      </c>
      <c r="I75" s="54">
        <v>1967</v>
      </c>
      <c r="J75" s="55">
        <v>1</v>
      </c>
      <c r="L75" s="9">
        <v>46</v>
      </c>
      <c r="M75" s="10">
        <v>1967</v>
      </c>
      <c r="N75" s="7">
        <f t="shared" si="12"/>
        <v>0</v>
      </c>
      <c r="O75" s="7">
        <f t="shared" si="12"/>
        <v>0</v>
      </c>
      <c r="P75" s="7">
        <f t="shared" si="12"/>
        <v>0</v>
      </c>
      <c r="Q75" s="7">
        <f t="shared" si="12"/>
        <v>0</v>
      </c>
      <c r="R75" s="7">
        <f t="shared" si="12"/>
        <v>0</v>
      </c>
      <c r="S75" s="7">
        <f t="shared" si="12"/>
        <v>0</v>
      </c>
      <c r="T75" s="7">
        <f t="shared" si="12"/>
        <v>0</v>
      </c>
      <c r="U75" s="7">
        <f t="shared" si="12"/>
        <v>3.0603000000000002E-2</v>
      </c>
      <c r="V75" s="7">
        <f t="shared" si="12"/>
        <v>1.410585</v>
      </c>
      <c r="W75" s="7">
        <f t="shared" si="12"/>
        <v>2.4112140000000002</v>
      </c>
      <c r="X75" s="7">
        <f t="shared" si="12"/>
        <v>33.298822000000001</v>
      </c>
      <c r="Y75" s="7">
        <f t="shared" si="12"/>
        <v>17.338979999999999</v>
      </c>
      <c r="AA75" s="9">
        <f t="shared" si="6"/>
        <v>0</v>
      </c>
      <c r="AB75" s="14">
        <f t="shared" si="7"/>
        <v>0</v>
      </c>
      <c r="AC75" s="14" t="str">
        <f t="shared" si="8"/>
        <v/>
      </c>
      <c r="AD75" s="14" t="str">
        <f t="shared" si="9"/>
        <v/>
      </c>
      <c r="AE75" s="14" t="str">
        <f t="shared" si="10"/>
        <v/>
      </c>
      <c r="AF75" s="14" t="str">
        <f t="shared" si="11"/>
        <v/>
      </c>
    </row>
    <row r="76" spans="1:32" x14ac:dyDescent="0.25">
      <c r="A76" s="18">
        <v>1925</v>
      </c>
      <c r="B76" s="18">
        <v>1925</v>
      </c>
      <c r="C76" s="18">
        <v>8</v>
      </c>
      <c r="D76" s="9" t="s">
        <v>85</v>
      </c>
      <c r="E76" s="9" t="str">
        <f t="shared" si="4"/>
        <v>1925 8</v>
      </c>
      <c r="F76" s="14">
        <v>0</v>
      </c>
      <c r="G76" s="14">
        <v>6.1487603305785121E-2</v>
      </c>
      <c r="H76" s="17">
        <v>0</v>
      </c>
      <c r="I76" s="54">
        <v>1968</v>
      </c>
      <c r="J76" s="55">
        <v>3</v>
      </c>
      <c r="L76" s="9">
        <v>47</v>
      </c>
      <c r="M76" s="10">
        <v>1968</v>
      </c>
      <c r="N76" s="7">
        <f t="shared" si="12"/>
        <v>18.131029000000002</v>
      </c>
      <c r="O76" s="7">
        <f t="shared" si="12"/>
        <v>118.306765</v>
      </c>
      <c r="P76" s="7">
        <f t="shared" si="12"/>
        <v>78.673269000000005</v>
      </c>
      <c r="Q76" s="7">
        <f t="shared" si="12"/>
        <v>0</v>
      </c>
      <c r="R76" s="7">
        <f t="shared" si="12"/>
        <v>0</v>
      </c>
      <c r="S76" s="7">
        <f t="shared" si="12"/>
        <v>0</v>
      </c>
      <c r="T76" s="7">
        <f t="shared" si="12"/>
        <v>0</v>
      </c>
      <c r="U76" s="7">
        <f t="shared" si="12"/>
        <v>0</v>
      </c>
      <c r="V76" s="7">
        <f t="shared" si="12"/>
        <v>0</v>
      </c>
      <c r="W76" s="7">
        <f t="shared" si="12"/>
        <v>0</v>
      </c>
      <c r="X76" s="7">
        <f t="shared" si="12"/>
        <v>0</v>
      </c>
      <c r="Y76" s="7">
        <f t="shared" si="12"/>
        <v>7.5607999999999995E-2</v>
      </c>
      <c r="AA76" s="9">
        <f t="shared" si="6"/>
        <v>78.673269000000005</v>
      </c>
      <c r="AB76" s="14" t="str">
        <f t="shared" si="7"/>
        <v/>
      </c>
      <c r="AC76" s="14" t="str">
        <f t="shared" si="8"/>
        <v/>
      </c>
      <c r="AD76" s="14">
        <f t="shared" si="9"/>
        <v>78.673269000000005</v>
      </c>
      <c r="AE76" s="14" t="str">
        <f t="shared" si="10"/>
        <v/>
      </c>
      <c r="AF76" s="14" t="str">
        <f t="shared" si="11"/>
        <v/>
      </c>
    </row>
    <row r="77" spans="1:32" x14ac:dyDescent="0.25">
      <c r="A77" s="18">
        <v>1925</v>
      </c>
      <c r="B77" s="18">
        <v>1925</v>
      </c>
      <c r="C77" s="18">
        <v>9</v>
      </c>
      <c r="D77" s="9" t="s">
        <v>86</v>
      </c>
      <c r="E77" s="9" t="str">
        <f t="shared" si="4"/>
        <v>1925 9</v>
      </c>
      <c r="F77" s="14">
        <v>0</v>
      </c>
      <c r="G77" s="14">
        <v>5.9504132231404959E-2</v>
      </c>
      <c r="H77" s="17">
        <v>0</v>
      </c>
      <c r="I77" s="54">
        <v>1969</v>
      </c>
      <c r="J77" s="55">
        <v>1</v>
      </c>
      <c r="L77" s="9">
        <v>48</v>
      </c>
      <c r="M77" s="10">
        <v>1969</v>
      </c>
      <c r="N77" s="7">
        <f t="shared" si="12"/>
        <v>0</v>
      </c>
      <c r="O77" s="7">
        <f t="shared" si="12"/>
        <v>0</v>
      </c>
      <c r="P77" s="7">
        <f t="shared" si="12"/>
        <v>0</v>
      </c>
      <c r="Q77" s="7">
        <f t="shared" si="12"/>
        <v>0</v>
      </c>
      <c r="R77" s="7">
        <f t="shared" si="12"/>
        <v>0</v>
      </c>
      <c r="S77" s="7">
        <f t="shared" si="12"/>
        <v>0</v>
      </c>
      <c r="T77" s="7">
        <f t="shared" si="12"/>
        <v>0</v>
      </c>
      <c r="U77" s="7">
        <f t="shared" si="12"/>
        <v>1.8133809999999999</v>
      </c>
      <c r="V77" s="7">
        <f t="shared" si="12"/>
        <v>4.2215800000000003</v>
      </c>
      <c r="W77" s="7">
        <f t="shared" si="12"/>
        <v>17.020083</v>
      </c>
      <c r="X77" s="7">
        <f t="shared" si="12"/>
        <v>53.188881000000002</v>
      </c>
      <c r="Y77" s="7">
        <f t="shared" si="12"/>
        <v>41.638516000000003</v>
      </c>
      <c r="AA77" s="9">
        <f t="shared" si="6"/>
        <v>0</v>
      </c>
      <c r="AB77" s="14">
        <f t="shared" si="7"/>
        <v>0</v>
      </c>
      <c r="AC77" s="14" t="str">
        <f t="shared" si="8"/>
        <v/>
      </c>
      <c r="AD77" s="14" t="str">
        <f t="shared" si="9"/>
        <v/>
      </c>
      <c r="AE77" s="14" t="str">
        <f t="shared" si="10"/>
        <v/>
      </c>
      <c r="AF77" s="14" t="str">
        <f t="shared" si="11"/>
        <v/>
      </c>
    </row>
    <row r="78" spans="1:32" x14ac:dyDescent="0.25">
      <c r="A78" s="18">
        <v>1926</v>
      </c>
      <c r="B78" s="18">
        <v>1925</v>
      </c>
      <c r="C78" s="18">
        <v>10</v>
      </c>
      <c r="D78" s="9" t="s">
        <v>87</v>
      </c>
      <c r="E78" s="9" t="str">
        <f t="shared" si="4"/>
        <v>1926 10</v>
      </c>
      <c r="F78" s="14">
        <v>0</v>
      </c>
      <c r="G78" s="14">
        <v>6.1487603305785121E-2</v>
      </c>
      <c r="H78" s="17">
        <v>0</v>
      </c>
      <c r="I78" s="54">
        <v>1970</v>
      </c>
      <c r="J78" s="55">
        <v>1</v>
      </c>
      <c r="L78" s="9">
        <v>49</v>
      </c>
      <c r="M78" s="10">
        <v>1970</v>
      </c>
      <c r="N78" s="7">
        <f t="shared" si="12"/>
        <v>42.013696000000003</v>
      </c>
      <c r="O78" s="7">
        <f t="shared" si="12"/>
        <v>46.277476</v>
      </c>
      <c r="P78" s="7">
        <f t="shared" si="12"/>
        <v>61.931092999999997</v>
      </c>
      <c r="Q78" s="7">
        <f t="shared" si="12"/>
        <v>0</v>
      </c>
      <c r="R78" s="7">
        <f t="shared" si="12"/>
        <v>0</v>
      </c>
      <c r="S78" s="7">
        <f t="shared" si="12"/>
        <v>0</v>
      </c>
      <c r="T78" s="7">
        <f t="shared" si="12"/>
        <v>0</v>
      </c>
      <c r="U78" s="7">
        <f t="shared" si="12"/>
        <v>0</v>
      </c>
      <c r="V78" s="7">
        <f t="shared" si="12"/>
        <v>0</v>
      </c>
      <c r="W78" s="7">
        <f t="shared" si="12"/>
        <v>0</v>
      </c>
      <c r="X78" s="7">
        <f t="shared" si="12"/>
        <v>2.050465</v>
      </c>
      <c r="Y78" s="7">
        <f t="shared" si="12"/>
        <v>3.98495</v>
      </c>
      <c r="AA78" s="9">
        <f t="shared" si="6"/>
        <v>61.931092999999997</v>
      </c>
      <c r="AB78" s="14">
        <f t="shared" si="7"/>
        <v>61.931092999999997</v>
      </c>
      <c r="AC78" s="14" t="str">
        <f t="shared" si="8"/>
        <v/>
      </c>
      <c r="AD78" s="14" t="str">
        <f t="shared" si="9"/>
        <v/>
      </c>
      <c r="AE78" s="14" t="str">
        <f t="shared" si="10"/>
        <v/>
      </c>
      <c r="AF78" s="14" t="str">
        <f t="shared" si="11"/>
        <v/>
      </c>
    </row>
    <row r="79" spans="1:32" x14ac:dyDescent="0.25">
      <c r="A79" s="18">
        <v>1926</v>
      </c>
      <c r="B79" s="18">
        <v>1925</v>
      </c>
      <c r="C79" s="18">
        <v>11</v>
      </c>
      <c r="D79" s="9" t="s">
        <v>88</v>
      </c>
      <c r="E79" s="9" t="str">
        <f t="shared" si="4"/>
        <v>1926 11</v>
      </c>
      <c r="F79" s="14">
        <v>0</v>
      </c>
      <c r="G79" s="14">
        <v>5.9504132231404959E-2</v>
      </c>
      <c r="H79" s="17">
        <v>0</v>
      </c>
      <c r="I79" s="54">
        <v>1971</v>
      </c>
      <c r="J79" s="55">
        <v>1</v>
      </c>
      <c r="L79" s="9">
        <v>50</v>
      </c>
      <c r="M79" s="10">
        <v>1971</v>
      </c>
      <c r="N79" s="7">
        <f t="shared" si="12"/>
        <v>0.960704</v>
      </c>
      <c r="O79" s="7">
        <f t="shared" si="12"/>
        <v>0</v>
      </c>
      <c r="P79" s="7">
        <f t="shared" si="12"/>
        <v>0</v>
      </c>
      <c r="Q79" s="7">
        <f t="shared" si="12"/>
        <v>0</v>
      </c>
      <c r="R79" s="7">
        <f t="shared" si="12"/>
        <v>0</v>
      </c>
      <c r="S79" s="7">
        <f t="shared" si="12"/>
        <v>0</v>
      </c>
      <c r="T79" s="7">
        <f t="shared" si="12"/>
        <v>0</v>
      </c>
      <c r="U79" s="7">
        <f t="shared" si="12"/>
        <v>0</v>
      </c>
      <c r="V79" s="7">
        <f t="shared" si="12"/>
        <v>0</v>
      </c>
      <c r="W79" s="7">
        <f t="shared" si="12"/>
        <v>6.861745</v>
      </c>
      <c r="X79" s="7">
        <f t="shared" si="12"/>
        <v>8.3732179999999996</v>
      </c>
      <c r="Y79" s="7">
        <f t="shared" si="12"/>
        <v>9.0623640000000005</v>
      </c>
      <c r="AA79" s="9">
        <f t="shared" si="6"/>
        <v>0</v>
      </c>
      <c r="AB79" s="14">
        <f t="shared" si="7"/>
        <v>0</v>
      </c>
      <c r="AC79" s="14" t="str">
        <f t="shared" si="8"/>
        <v/>
      </c>
      <c r="AD79" s="14" t="str">
        <f t="shared" si="9"/>
        <v/>
      </c>
      <c r="AE79" s="14" t="str">
        <f t="shared" si="10"/>
        <v/>
      </c>
      <c r="AF79" s="14" t="str">
        <f t="shared" si="11"/>
        <v/>
      </c>
    </row>
    <row r="80" spans="1:32" x14ac:dyDescent="0.25">
      <c r="A80" s="18">
        <v>1926</v>
      </c>
      <c r="B80" s="18">
        <v>1925</v>
      </c>
      <c r="C80" s="18">
        <v>12</v>
      </c>
      <c r="D80" s="9" t="s">
        <v>89</v>
      </c>
      <c r="E80" s="9" t="str">
        <f t="shared" si="4"/>
        <v>1926 12</v>
      </c>
      <c r="F80" s="14">
        <v>0</v>
      </c>
      <c r="G80" s="14">
        <v>6.1487603305785121E-2</v>
      </c>
      <c r="H80" s="17">
        <v>0</v>
      </c>
      <c r="I80" s="54">
        <v>1972</v>
      </c>
      <c r="J80" s="55">
        <v>3</v>
      </c>
      <c r="L80" s="9">
        <v>51</v>
      </c>
      <c r="M80" s="10">
        <v>1972</v>
      </c>
      <c r="N80" s="7">
        <f t="shared" si="12"/>
        <v>0</v>
      </c>
      <c r="O80" s="7">
        <f t="shared" si="12"/>
        <v>0</v>
      </c>
      <c r="P80" s="7">
        <f t="shared" si="12"/>
        <v>0</v>
      </c>
      <c r="Q80" s="7">
        <f t="shared" si="12"/>
        <v>0</v>
      </c>
      <c r="R80" s="7">
        <f t="shared" si="12"/>
        <v>0</v>
      </c>
      <c r="S80" s="7">
        <f t="shared" si="12"/>
        <v>0</v>
      </c>
      <c r="T80" s="7">
        <f t="shared" si="12"/>
        <v>0</v>
      </c>
      <c r="U80" s="7">
        <f t="shared" si="12"/>
        <v>0</v>
      </c>
      <c r="V80" s="7">
        <f t="shared" si="12"/>
        <v>0</v>
      </c>
      <c r="W80" s="7">
        <f t="shared" si="12"/>
        <v>0</v>
      </c>
      <c r="X80" s="7">
        <f t="shared" si="12"/>
        <v>0</v>
      </c>
      <c r="Y80" s="7">
        <f t="shared" si="12"/>
        <v>7.5607999999999995E-2</v>
      </c>
      <c r="AA80" s="9">
        <f t="shared" si="6"/>
        <v>0</v>
      </c>
      <c r="AB80" s="14" t="str">
        <f t="shared" si="7"/>
        <v/>
      </c>
      <c r="AC80" s="14" t="str">
        <f t="shared" si="8"/>
        <v/>
      </c>
      <c r="AD80" s="14">
        <f t="shared" si="9"/>
        <v>0</v>
      </c>
      <c r="AE80" s="14" t="str">
        <f t="shared" si="10"/>
        <v/>
      </c>
      <c r="AF80" s="14" t="str">
        <f t="shared" si="11"/>
        <v/>
      </c>
    </row>
    <row r="81" spans="1:32" x14ac:dyDescent="0.25">
      <c r="A81" s="18">
        <v>1926</v>
      </c>
      <c r="B81" s="18">
        <v>1926</v>
      </c>
      <c r="C81" s="18">
        <v>1</v>
      </c>
      <c r="D81" s="9" t="s">
        <v>90</v>
      </c>
      <c r="E81" s="9" t="str">
        <f t="shared" si="4"/>
        <v>1926 1</v>
      </c>
      <c r="F81" s="14">
        <v>0</v>
      </c>
      <c r="G81" s="14">
        <v>6.1487603305785121E-2</v>
      </c>
      <c r="H81" s="17">
        <v>0</v>
      </c>
      <c r="I81" s="54">
        <v>1973</v>
      </c>
      <c r="J81" s="55">
        <v>2</v>
      </c>
      <c r="L81" s="9">
        <v>52</v>
      </c>
      <c r="M81" s="10">
        <v>1973</v>
      </c>
      <c r="N81" s="7">
        <f t="shared" si="12"/>
        <v>0</v>
      </c>
      <c r="O81" s="7">
        <f t="shared" si="12"/>
        <v>0</v>
      </c>
      <c r="P81" s="7">
        <f t="shared" si="12"/>
        <v>0</v>
      </c>
      <c r="Q81" s="7">
        <f t="shared" si="12"/>
        <v>0</v>
      </c>
      <c r="R81" s="7">
        <f t="shared" si="12"/>
        <v>0</v>
      </c>
      <c r="S81" s="7">
        <f t="shared" si="12"/>
        <v>0</v>
      </c>
      <c r="T81" s="7">
        <f t="shared" si="12"/>
        <v>0</v>
      </c>
      <c r="U81" s="7">
        <f t="shared" si="12"/>
        <v>0</v>
      </c>
      <c r="V81" s="7">
        <f t="shared" si="12"/>
        <v>0</v>
      </c>
      <c r="W81" s="7">
        <f t="shared" si="12"/>
        <v>0</v>
      </c>
      <c r="X81" s="7">
        <f t="shared" si="12"/>
        <v>7.6742419999999996</v>
      </c>
      <c r="Y81" s="7">
        <f t="shared" si="12"/>
        <v>3.8994110000000002</v>
      </c>
      <c r="AA81" s="9">
        <f t="shared" si="6"/>
        <v>0</v>
      </c>
      <c r="AB81" s="14" t="str">
        <f t="shared" si="7"/>
        <v/>
      </c>
      <c r="AC81" s="14">
        <f t="shared" si="8"/>
        <v>0</v>
      </c>
      <c r="AD81" s="14" t="str">
        <f t="shared" si="9"/>
        <v/>
      </c>
      <c r="AE81" s="14" t="str">
        <f t="shared" si="10"/>
        <v/>
      </c>
      <c r="AF81" s="14" t="str">
        <f t="shared" si="11"/>
        <v/>
      </c>
    </row>
    <row r="82" spans="1:32" x14ac:dyDescent="0.25">
      <c r="A82" s="18">
        <v>1926</v>
      </c>
      <c r="B82" s="18">
        <v>1926</v>
      </c>
      <c r="C82" s="18">
        <v>2</v>
      </c>
      <c r="D82" s="9" t="s">
        <v>91</v>
      </c>
      <c r="E82" s="9" t="str">
        <f t="shared" si="4"/>
        <v>1926 2</v>
      </c>
      <c r="F82" s="14">
        <v>0</v>
      </c>
      <c r="G82" s="14">
        <v>5.5537190082644627E-2</v>
      </c>
      <c r="H82" s="17">
        <v>0</v>
      </c>
      <c r="I82" s="54">
        <v>1974</v>
      </c>
      <c r="J82" s="55">
        <v>1</v>
      </c>
      <c r="L82" s="9">
        <v>53</v>
      </c>
      <c r="M82" s="10">
        <v>1974</v>
      </c>
      <c r="N82" s="7">
        <f t="shared" si="12"/>
        <v>1.375685</v>
      </c>
      <c r="O82" s="7">
        <f t="shared" si="12"/>
        <v>0</v>
      </c>
      <c r="P82" s="7">
        <f t="shared" si="12"/>
        <v>0</v>
      </c>
      <c r="Q82" s="7">
        <f t="shared" si="12"/>
        <v>0</v>
      </c>
      <c r="R82" s="7">
        <f t="shared" si="12"/>
        <v>0</v>
      </c>
      <c r="S82" s="7">
        <f t="shared" si="12"/>
        <v>0</v>
      </c>
      <c r="T82" s="7">
        <f t="shared" si="12"/>
        <v>0</v>
      </c>
      <c r="U82" s="7">
        <f t="shared" si="12"/>
        <v>0</v>
      </c>
      <c r="V82" s="7">
        <f t="shared" si="12"/>
        <v>0</v>
      </c>
      <c r="W82" s="7">
        <f t="shared" si="12"/>
        <v>0</v>
      </c>
      <c r="X82" s="7">
        <f t="shared" si="12"/>
        <v>0</v>
      </c>
      <c r="Y82" s="7">
        <f t="shared" si="12"/>
        <v>3.7677830000000001</v>
      </c>
      <c r="AA82" s="9">
        <f t="shared" si="6"/>
        <v>0</v>
      </c>
      <c r="AB82" s="14">
        <f t="shared" si="7"/>
        <v>0</v>
      </c>
      <c r="AC82" s="14" t="str">
        <f t="shared" si="8"/>
        <v/>
      </c>
      <c r="AD82" s="14" t="str">
        <f t="shared" si="9"/>
        <v/>
      </c>
      <c r="AE82" s="14" t="str">
        <f t="shared" si="10"/>
        <v/>
      </c>
      <c r="AF82" s="14" t="str">
        <f t="shared" si="11"/>
        <v/>
      </c>
    </row>
    <row r="83" spans="1:32" x14ac:dyDescent="0.25">
      <c r="A83" s="18">
        <v>1926</v>
      </c>
      <c r="B83" s="18">
        <v>1926</v>
      </c>
      <c r="C83" s="18">
        <v>3</v>
      </c>
      <c r="D83" s="9" t="s">
        <v>92</v>
      </c>
      <c r="E83" s="9" t="str">
        <f t="shared" si="4"/>
        <v>1926 3</v>
      </c>
      <c r="F83" s="14">
        <v>0</v>
      </c>
      <c r="G83" s="14">
        <v>6.1487603305785121E-2</v>
      </c>
      <c r="H83" s="17">
        <v>0</v>
      </c>
      <c r="I83" s="54">
        <v>1975</v>
      </c>
      <c r="J83" s="55">
        <v>1</v>
      </c>
      <c r="L83" s="9">
        <v>54</v>
      </c>
      <c r="M83" s="10">
        <v>1975</v>
      </c>
      <c r="N83" s="7">
        <f t="shared" si="12"/>
        <v>0.64190700000000001</v>
      </c>
      <c r="O83" s="7">
        <f t="shared" si="12"/>
        <v>0</v>
      </c>
      <c r="P83" s="7">
        <f t="shared" si="12"/>
        <v>0</v>
      </c>
      <c r="Q83" s="7">
        <f t="shared" si="12"/>
        <v>0</v>
      </c>
      <c r="R83" s="7">
        <f t="shared" si="12"/>
        <v>0</v>
      </c>
      <c r="S83" s="7">
        <f t="shared" si="12"/>
        <v>0</v>
      </c>
      <c r="T83" s="7">
        <f t="shared" si="12"/>
        <v>0</v>
      </c>
      <c r="U83" s="7">
        <f t="shared" si="12"/>
        <v>0</v>
      </c>
      <c r="V83" s="7">
        <f t="shared" si="12"/>
        <v>0</v>
      </c>
      <c r="W83" s="7">
        <f t="shared" si="12"/>
        <v>0</v>
      </c>
      <c r="X83" s="7">
        <f t="shared" si="12"/>
        <v>1.1489130000000001</v>
      </c>
      <c r="Y83" s="7">
        <f t="shared" si="12"/>
        <v>3.4224030000000001</v>
      </c>
      <c r="AA83" s="9">
        <f t="shared" si="6"/>
        <v>0</v>
      </c>
      <c r="AB83" s="14">
        <f t="shared" si="7"/>
        <v>0</v>
      </c>
      <c r="AC83" s="14" t="str">
        <f t="shared" si="8"/>
        <v/>
      </c>
      <c r="AD83" s="14" t="str">
        <f t="shared" si="9"/>
        <v/>
      </c>
      <c r="AE83" s="14" t="str">
        <f t="shared" si="10"/>
        <v/>
      </c>
      <c r="AF83" s="14" t="str">
        <f t="shared" si="11"/>
        <v/>
      </c>
    </row>
    <row r="84" spans="1:32" x14ac:dyDescent="0.25">
      <c r="A84" s="18">
        <v>1926</v>
      </c>
      <c r="B84" s="18">
        <v>1926</v>
      </c>
      <c r="C84" s="18">
        <v>4</v>
      </c>
      <c r="D84" s="9" t="s">
        <v>93</v>
      </c>
      <c r="E84" s="9" t="str">
        <f t="shared" si="4"/>
        <v>1926 4</v>
      </c>
      <c r="F84" s="14">
        <v>0</v>
      </c>
      <c r="G84" s="14">
        <v>5.9504132231404959E-2</v>
      </c>
      <c r="H84" s="17">
        <v>0</v>
      </c>
      <c r="I84" s="54">
        <v>1976</v>
      </c>
      <c r="J84" s="55">
        <v>5</v>
      </c>
      <c r="L84" s="9">
        <v>55</v>
      </c>
      <c r="M84" s="10">
        <v>1976</v>
      </c>
      <c r="N84" s="7">
        <f t="shared" si="12"/>
        <v>0.23039599999999999</v>
      </c>
      <c r="O84" s="7">
        <f t="shared" si="12"/>
        <v>0</v>
      </c>
      <c r="P84" s="7">
        <f t="shared" si="12"/>
        <v>0</v>
      </c>
      <c r="Q84" s="7">
        <f t="shared" ref="O84:Y107" si="13">INDEX($F$30:$H$1013,MATCH((CONCATENATE($M84," ",Q$28)),$E$30:$E$1013,0),IF($L$26="CFS",$F$25,IF($L$26="TAF",$H$25,"INC")))</f>
        <v>0</v>
      </c>
      <c r="R84" s="7">
        <f t="shared" si="13"/>
        <v>0</v>
      </c>
      <c r="S84" s="7">
        <f t="shared" si="13"/>
        <v>0</v>
      </c>
      <c r="T84" s="7">
        <f t="shared" si="13"/>
        <v>0</v>
      </c>
      <c r="U84" s="7">
        <f t="shared" si="13"/>
        <v>0</v>
      </c>
      <c r="V84" s="7">
        <f t="shared" si="13"/>
        <v>0</v>
      </c>
      <c r="W84" s="7">
        <f t="shared" si="13"/>
        <v>0.47791400000000001</v>
      </c>
      <c r="X84" s="7">
        <f t="shared" si="13"/>
        <v>0</v>
      </c>
      <c r="Y84" s="7">
        <f t="shared" si="13"/>
        <v>0</v>
      </c>
      <c r="AA84" s="9">
        <f t="shared" si="6"/>
        <v>0</v>
      </c>
      <c r="AB84" s="14" t="str">
        <f t="shared" si="7"/>
        <v/>
      </c>
      <c r="AC84" s="14" t="str">
        <f t="shared" si="8"/>
        <v/>
      </c>
      <c r="AD84" s="14" t="str">
        <f t="shared" si="9"/>
        <v/>
      </c>
      <c r="AE84" s="14" t="str">
        <f t="shared" si="10"/>
        <v/>
      </c>
      <c r="AF84" s="14">
        <f t="shared" si="11"/>
        <v>0</v>
      </c>
    </row>
    <row r="85" spans="1:32" x14ac:dyDescent="0.25">
      <c r="A85" s="18">
        <v>1926</v>
      </c>
      <c r="B85" s="18">
        <v>1926</v>
      </c>
      <c r="C85" s="18">
        <v>5</v>
      </c>
      <c r="D85" s="9" t="s">
        <v>94</v>
      </c>
      <c r="E85" s="9" t="str">
        <f t="shared" si="4"/>
        <v>1926 5</v>
      </c>
      <c r="F85" s="14">
        <v>0</v>
      </c>
      <c r="G85" s="14">
        <v>6.1487603305785121E-2</v>
      </c>
      <c r="H85" s="17">
        <v>0</v>
      </c>
      <c r="I85" s="54">
        <v>1977</v>
      </c>
      <c r="J85" s="55">
        <v>5</v>
      </c>
      <c r="L85" s="9">
        <v>56</v>
      </c>
      <c r="M85" s="10">
        <v>1977</v>
      </c>
      <c r="N85" s="7">
        <f t="shared" ref="N85:N111" si="14">INDEX($F$30:$H$1013,MATCH((CONCATENATE($M85," ",N$28)),$E$30:$E$1013,0),IF($L$26="CFS",$F$25,IF($L$26="TAF",$H$25,"INC")))</f>
        <v>0</v>
      </c>
      <c r="O85" s="7">
        <f t="shared" si="13"/>
        <v>0</v>
      </c>
      <c r="P85" s="7">
        <f t="shared" si="13"/>
        <v>0</v>
      </c>
      <c r="Q85" s="7">
        <f t="shared" si="13"/>
        <v>0</v>
      </c>
      <c r="R85" s="7">
        <f t="shared" si="13"/>
        <v>0</v>
      </c>
      <c r="S85" s="7">
        <f t="shared" si="13"/>
        <v>0</v>
      </c>
      <c r="T85" s="7">
        <f t="shared" si="13"/>
        <v>0</v>
      </c>
      <c r="U85" s="7">
        <f t="shared" si="13"/>
        <v>0</v>
      </c>
      <c r="V85" s="7">
        <f t="shared" si="13"/>
        <v>0</v>
      </c>
      <c r="W85" s="7">
        <f t="shared" si="13"/>
        <v>0</v>
      </c>
      <c r="X85" s="7">
        <f t="shared" si="13"/>
        <v>0</v>
      </c>
      <c r="Y85" s="7">
        <f t="shared" si="13"/>
        <v>0</v>
      </c>
      <c r="AA85" s="9">
        <f t="shared" si="6"/>
        <v>0</v>
      </c>
      <c r="AB85" s="14" t="str">
        <f t="shared" si="7"/>
        <v/>
      </c>
      <c r="AC85" s="14" t="str">
        <f t="shared" si="8"/>
        <v/>
      </c>
      <c r="AD85" s="14" t="str">
        <f t="shared" si="9"/>
        <v/>
      </c>
      <c r="AE85" s="14" t="str">
        <f t="shared" si="10"/>
        <v/>
      </c>
      <c r="AF85" s="14">
        <f t="shared" si="11"/>
        <v>0</v>
      </c>
    </row>
    <row r="86" spans="1:32" x14ac:dyDescent="0.25">
      <c r="A86" s="18">
        <v>1926</v>
      </c>
      <c r="B86" s="18">
        <v>1926</v>
      </c>
      <c r="C86" s="18">
        <v>6</v>
      </c>
      <c r="D86" s="9" t="s">
        <v>95</v>
      </c>
      <c r="E86" s="9" t="str">
        <f t="shared" si="4"/>
        <v>1926 6</v>
      </c>
      <c r="F86" s="14">
        <v>0</v>
      </c>
      <c r="G86" s="14">
        <v>5.9504132231404959E-2</v>
      </c>
      <c r="H86" s="17">
        <v>0</v>
      </c>
      <c r="I86" s="54">
        <v>1978</v>
      </c>
      <c r="J86" s="55">
        <v>2</v>
      </c>
      <c r="L86" s="9">
        <v>57</v>
      </c>
      <c r="M86" s="10">
        <v>1978</v>
      </c>
      <c r="N86" s="7">
        <f t="shared" si="14"/>
        <v>0</v>
      </c>
      <c r="O86" s="7">
        <f t="shared" si="13"/>
        <v>0</v>
      </c>
      <c r="P86" s="7">
        <f t="shared" si="13"/>
        <v>0</v>
      </c>
      <c r="Q86" s="7">
        <f t="shared" si="13"/>
        <v>0</v>
      </c>
      <c r="R86" s="7">
        <f t="shared" si="13"/>
        <v>0</v>
      </c>
      <c r="S86" s="7">
        <f t="shared" si="13"/>
        <v>0</v>
      </c>
      <c r="T86" s="7">
        <f t="shared" si="13"/>
        <v>0</v>
      </c>
      <c r="U86" s="7">
        <f t="shared" si="13"/>
        <v>0</v>
      </c>
      <c r="V86" s="7">
        <f t="shared" si="13"/>
        <v>0.43517299999999998</v>
      </c>
      <c r="W86" s="7">
        <f t="shared" si="13"/>
        <v>1.3517570000000001</v>
      </c>
      <c r="X86" s="7">
        <f t="shared" si="13"/>
        <v>31.887232999999998</v>
      </c>
      <c r="Y86" s="7">
        <f t="shared" si="13"/>
        <v>14.919935000000001</v>
      </c>
      <c r="AA86" s="9">
        <f t="shared" si="6"/>
        <v>0</v>
      </c>
      <c r="AB86" s="14" t="str">
        <f t="shared" si="7"/>
        <v/>
      </c>
      <c r="AC86" s="14">
        <f t="shared" si="8"/>
        <v>0</v>
      </c>
      <c r="AD86" s="14" t="str">
        <f t="shared" si="9"/>
        <v/>
      </c>
      <c r="AE86" s="14" t="str">
        <f t="shared" si="10"/>
        <v/>
      </c>
      <c r="AF86" s="14" t="str">
        <f t="shared" si="11"/>
        <v/>
      </c>
    </row>
    <row r="87" spans="1:32" x14ac:dyDescent="0.25">
      <c r="A87" s="18">
        <v>1926</v>
      </c>
      <c r="B87" s="18">
        <v>1926</v>
      </c>
      <c r="C87" s="18">
        <v>7</v>
      </c>
      <c r="D87" s="9" t="s">
        <v>96</v>
      </c>
      <c r="E87" s="9" t="str">
        <f t="shared" si="4"/>
        <v>1926 7</v>
      </c>
      <c r="F87" s="14">
        <v>154.826819</v>
      </c>
      <c r="G87" s="14">
        <v>6.1487603305785121E-2</v>
      </c>
      <c r="H87" s="17">
        <v>9.5199300000000004</v>
      </c>
      <c r="I87" s="54">
        <v>1979</v>
      </c>
      <c r="J87" s="55">
        <v>3</v>
      </c>
      <c r="L87" s="9">
        <v>58</v>
      </c>
      <c r="M87" s="10">
        <v>1979</v>
      </c>
      <c r="N87" s="7">
        <f t="shared" si="14"/>
        <v>15.539951</v>
      </c>
      <c r="O87" s="7">
        <f t="shared" si="13"/>
        <v>10.028276999999999</v>
      </c>
      <c r="P87" s="7">
        <f t="shared" si="13"/>
        <v>14.764206</v>
      </c>
      <c r="Q87" s="7">
        <f t="shared" si="13"/>
        <v>0</v>
      </c>
      <c r="R87" s="7">
        <f t="shared" si="13"/>
        <v>0</v>
      </c>
      <c r="S87" s="7">
        <f t="shared" si="13"/>
        <v>0</v>
      </c>
      <c r="T87" s="7">
        <f t="shared" si="13"/>
        <v>0</v>
      </c>
      <c r="U87" s="7">
        <f t="shared" si="13"/>
        <v>0</v>
      </c>
      <c r="V87" s="7">
        <f t="shared" si="13"/>
        <v>0</v>
      </c>
      <c r="W87" s="7">
        <f t="shared" si="13"/>
        <v>0</v>
      </c>
      <c r="X87" s="7">
        <f t="shared" si="13"/>
        <v>5.8832279999999999</v>
      </c>
      <c r="Y87" s="7">
        <f t="shared" si="13"/>
        <v>0.96948199999999995</v>
      </c>
      <c r="AA87" s="9">
        <f t="shared" si="6"/>
        <v>14.764206</v>
      </c>
      <c r="AB87" s="14" t="str">
        <f t="shared" si="7"/>
        <v/>
      </c>
      <c r="AC87" s="14" t="str">
        <f t="shared" si="8"/>
        <v/>
      </c>
      <c r="AD87" s="14">
        <f t="shared" si="9"/>
        <v>14.764206</v>
      </c>
      <c r="AE87" s="14" t="str">
        <f t="shared" si="10"/>
        <v/>
      </c>
      <c r="AF87" s="14" t="str">
        <f t="shared" si="11"/>
        <v/>
      </c>
    </row>
    <row r="88" spans="1:32" x14ac:dyDescent="0.25">
      <c r="A88" s="18">
        <v>1926</v>
      </c>
      <c r="B88" s="18">
        <v>1926</v>
      </c>
      <c r="C88" s="18">
        <v>8</v>
      </c>
      <c r="D88" s="9" t="s">
        <v>97</v>
      </c>
      <c r="E88" s="9" t="str">
        <f t="shared" si="4"/>
        <v>1926 8</v>
      </c>
      <c r="F88" s="14">
        <v>252.80681999999999</v>
      </c>
      <c r="G88" s="14">
        <v>6.1487603305785121E-2</v>
      </c>
      <c r="H88" s="17">
        <v>15.544485</v>
      </c>
      <c r="I88" s="54">
        <v>1980</v>
      </c>
      <c r="J88" s="55">
        <v>2</v>
      </c>
      <c r="L88" s="9">
        <v>59</v>
      </c>
      <c r="M88" s="10">
        <v>1980</v>
      </c>
      <c r="N88" s="7">
        <f t="shared" si="14"/>
        <v>0</v>
      </c>
      <c r="O88" s="7">
        <f t="shared" si="13"/>
        <v>0</v>
      </c>
      <c r="P88" s="7">
        <f t="shared" si="13"/>
        <v>0</v>
      </c>
      <c r="Q88" s="7">
        <f t="shared" si="13"/>
        <v>0</v>
      </c>
      <c r="R88" s="7">
        <f t="shared" si="13"/>
        <v>0</v>
      </c>
      <c r="S88" s="7">
        <f t="shared" si="13"/>
        <v>0</v>
      </c>
      <c r="T88" s="7">
        <f t="shared" si="13"/>
        <v>0</v>
      </c>
      <c r="U88" s="7">
        <f t="shared" si="13"/>
        <v>0.92396100000000003</v>
      </c>
      <c r="V88" s="7">
        <f t="shared" si="13"/>
        <v>3.9134880000000001</v>
      </c>
      <c r="W88" s="7">
        <f t="shared" si="13"/>
        <v>15.710864000000001</v>
      </c>
      <c r="X88" s="7">
        <f t="shared" si="13"/>
        <v>51.303514999999997</v>
      </c>
      <c r="Y88" s="7">
        <f t="shared" si="13"/>
        <v>38.532978999999997</v>
      </c>
      <c r="AA88" s="9">
        <f t="shared" si="6"/>
        <v>0</v>
      </c>
      <c r="AB88" s="14" t="str">
        <f t="shared" si="7"/>
        <v/>
      </c>
      <c r="AC88" s="14">
        <f t="shared" si="8"/>
        <v>0</v>
      </c>
      <c r="AD88" s="14" t="str">
        <f t="shared" si="9"/>
        <v/>
      </c>
      <c r="AE88" s="14" t="str">
        <f t="shared" si="10"/>
        <v/>
      </c>
      <c r="AF88" s="14" t="str">
        <f t="shared" si="11"/>
        <v/>
      </c>
    </row>
    <row r="89" spans="1:32" x14ac:dyDescent="0.25">
      <c r="A89" s="18">
        <v>1926</v>
      </c>
      <c r="B89" s="18">
        <v>1926</v>
      </c>
      <c r="C89" s="18">
        <v>9</v>
      </c>
      <c r="D89" s="9" t="s">
        <v>98</v>
      </c>
      <c r="E89" s="9" t="str">
        <f t="shared" si="4"/>
        <v>1926 9</v>
      </c>
      <c r="F89" s="14">
        <v>168.221755</v>
      </c>
      <c r="G89" s="14">
        <v>5.9504132231404959E-2</v>
      </c>
      <c r="H89" s="17">
        <v>10.00989</v>
      </c>
      <c r="I89" s="54">
        <v>1981</v>
      </c>
      <c r="J89" s="55">
        <v>4</v>
      </c>
      <c r="L89" s="9">
        <v>60</v>
      </c>
      <c r="M89" s="10">
        <v>1981</v>
      </c>
      <c r="N89" s="7">
        <f t="shared" si="14"/>
        <v>39.788772000000002</v>
      </c>
      <c r="O89" s="7">
        <f t="shared" si="13"/>
        <v>107.327394</v>
      </c>
      <c r="P89" s="7">
        <f t="shared" si="13"/>
        <v>105.609554</v>
      </c>
      <c r="Q89" s="7">
        <f t="shared" si="13"/>
        <v>0</v>
      </c>
      <c r="R89" s="7">
        <f t="shared" si="13"/>
        <v>0</v>
      </c>
      <c r="S89" s="7">
        <f t="shared" si="13"/>
        <v>0</v>
      </c>
      <c r="T89" s="7">
        <f t="shared" si="13"/>
        <v>0</v>
      </c>
      <c r="U89" s="7">
        <f t="shared" si="13"/>
        <v>0</v>
      </c>
      <c r="V89" s="7">
        <f t="shared" si="13"/>
        <v>0</v>
      </c>
      <c r="W89" s="7">
        <f t="shared" si="13"/>
        <v>3.7865929999999999</v>
      </c>
      <c r="X89" s="7">
        <f t="shared" si="13"/>
        <v>240.154597</v>
      </c>
      <c r="Y89" s="7">
        <f t="shared" si="13"/>
        <v>248.76893000000001</v>
      </c>
      <c r="AA89" s="9">
        <f t="shared" si="6"/>
        <v>105.609554</v>
      </c>
      <c r="AB89" s="14" t="str">
        <f t="shared" si="7"/>
        <v/>
      </c>
      <c r="AC89" s="14" t="str">
        <f t="shared" si="8"/>
        <v/>
      </c>
      <c r="AD89" s="14" t="str">
        <f t="shared" si="9"/>
        <v/>
      </c>
      <c r="AE89" s="14">
        <f t="shared" si="10"/>
        <v>105.609554</v>
      </c>
      <c r="AF89" s="14" t="str">
        <f t="shared" si="11"/>
        <v/>
      </c>
    </row>
    <row r="90" spans="1:32" x14ac:dyDescent="0.25">
      <c r="A90" s="18">
        <v>1927</v>
      </c>
      <c r="B90" s="18">
        <v>1926</v>
      </c>
      <c r="C90" s="18">
        <v>10</v>
      </c>
      <c r="D90" s="9" t="s">
        <v>99</v>
      </c>
      <c r="E90" s="9" t="str">
        <f t="shared" si="4"/>
        <v>1927 10</v>
      </c>
      <c r="F90" s="14">
        <v>400.38961899999998</v>
      </c>
      <c r="G90" s="14">
        <v>6.1487603305785121E-2</v>
      </c>
      <c r="H90" s="17">
        <v>24.618998000000001</v>
      </c>
      <c r="I90" s="54">
        <v>1982</v>
      </c>
      <c r="J90" s="55">
        <v>1</v>
      </c>
      <c r="L90" s="9">
        <v>61</v>
      </c>
      <c r="M90" s="10">
        <v>1982</v>
      </c>
      <c r="N90" s="7">
        <f t="shared" si="14"/>
        <v>180.12661499999999</v>
      </c>
      <c r="O90" s="7">
        <f t="shared" si="13"/>
        <v>0</v>
      </c>
      <c r="P90" s="7">
        <f t="shared" si="13"/>
        <v>162.36372900000001</v>
      </c>
      <c r="Q90" s="7">
        <f t="shared" si="13"/>
        <v>0</v>
      </c>
      <c r="R90" s="7">
        <f t="shared" si="13"/>
        <v>0</v>
      </c>
      <c r="S90" s="7">
        <f t="shared" si="13"/>
        <v>0</v>
      </c>
      <c r="T90" s="7">
        <f t="shared" si="13"/>
        <v>0</v>
      </c>
      <c r="U90" s="7">
        <f t="shared" si="13"/>
        <v>4.8666219999999996</v>
      </c>
      <c r="V90" s="7">
        <f t="shared" si="13"/>
        <v>4.4160729999999999</v>
      </c>
      <c r="W90" s="7">
        <f t="shared" si="13"/>
        <v>20.267697999999999</v>
      </c>
      <c r="X90" s="7">
        <f t="shared" si="13"/>
        <v>57.642856999999999</v>
      </c>
      <c r="Y90" s="7">
        <f t="shared" si="13"/>
        <v>49.046438000000002</v>
      </c>
      <c r="AA90" s="9">
        <f t="shared" si="6"/>
        <v>162.36372900000001</v>
      </c>
      <c r="AB90" s="14">
        <f t="shared" si="7"/>
        <v>162.36372900000001</v>
      </c>
      <c r="AC90" s="14" t="str">
        <f t="shared" si="8"/>
        <v/>
      </c>
      <c r="AD90" s="14" t="str">
        <f t="shared" si="9"/>
        <v/>
      </c>
      <c r="AE90" s="14" t="str">
        <f t="shared" si="10"/>
        <v/>
      </c>
      <c r="AF90" s="14" t="str">
        <f t="shared" si="11"/>
        <v/>
      </c>
    </row>
    <row r="91" spans="1:32" x14ac:dyDescent="0.25">
      <c r="A91" s="18">
        <v>1927</v>
      </c>
      <c r="B91" s="18">
        <v>1926</v>
      </c>
      <c r="C91" s="18">
        <v>11</v>
      </c>
      <c r="D91" s="9" t="s">
        <v>100</v>
      </c>
      <c r="E91" s="9" t="str">
        <f t="shared" si="4"/>
        <v>1927 11</v>
      </c>
      <c r="F91" s="14">
        <v>0</v>
      </c>
      <c r="G91" s="14">
        <v>5.9504132231404959E-2</v>
      </c>
      <c r="H91" s="17">
        <v>0</v>
      </c>
      <c r="I91" s="54">
        <v>1983</v>
      </c>
      <c r="J91" s="55">
        <v>1</v>
      </c>
      <c r="L91" s="9">
        <v>62</v>
      </c>
      <c r="M91" s="10">
        <v>1983</v>
      </c>
      <c r="N91" s="7">
        <f t="shared" si="14"/>
        <v>48.483569000000003</v>
      </c>
      <c r="O91" s="7">
        <f t="shared" si="13"/>
        <v>58.761166000000003</v>
      </c>
      <c r="P91" s="7">
        <f t="shared" si="13"/>
        <v>82.572681000000003</v>
      </c>
      <c r="Q91" s="7">
        <f t="shared" si="13"/>
        <v>0</v>
      </c>
      <c r="R91" s="7">
        <f t="shared" si="13"/>
        <v>0</v>
      </c>
      <c r="S91" s="7">
        <f t="shared" si="13"/>
        <v>0</v>
      </c>
      <c r="T91" s="7">
        <f t="shared" si="13"/>
        <v>0</v>
      </c>
      <c r="U91" s="7">
        <f t="shared" si="13"/>
        <v>0</v>
      </c>
      <c r="V91" s="7">
        <f t="shared" si="13"/>
        <v>3.5611459999999999</v>
      </c>
      <c r="W91" s="7">
        <f t="shared" si="13"/>
        <v>1.860541</v>
      </c>
      <c r="X91" s="7">
        <f t="shared" si="13"/>
        <v>42.663575000000002</v>
      </c>
      <c r="Y91" s="7">
        <f t="shared" si="13"/>
        <v>27.451011000000001</v>
      </c>
      <c r="AA91" s="9">
        <f t="shared" si="6"/>
        <v>82.572681000000003</v>
      </c>
      <c r="AB91" s="14">
        <f t="shared" si="7"/>
        <v>82.572681000000003</v>
      </c>
      <c r="AC91" s="14" t="str">
        <f t="shared" si="8"/>
        <v/>
      </c>
      <c r="AD91" s="14" t="str">
        <f t="shared" si="9"/>
        <v/>
      </c>
      <c r="AE91" s="14" t="str">
        <f t="shared" si="10"/>
        <v/>
      </c>
      <c r="AF91" s="14" t="str">
        <f t="shared" si="11"/>
        <v/>
      </c>
    </row>
    <row r="92" spans="1:32" x14ac:dyDescent="0.25">
      <c r="A92" s="18">
        <v>1927</v>
      </c>
      <c r="B92" s="18">
        <v>1926</v>
      </c>
      <c r="C92" s="18">
        <v>12</v>
      </c>
      <c r="D92" s="9" t="s">
        <v>101</v>
      </c>
      <c r="E92" s="9" t="str">
        <f t="shared" si="4"/>
        <v>1927 12</v>
      </c>
      <c r="F92" s="14">
        <v>0</v>
      </c>
      <c r="G92" s="14">
        <v>6.1487603305785121E-2</v>
      </c>
      <c r="H92" s="17">
        <v>0</v>
      </c>
      <c r="I92" s="54">
        <v>1984</v>
      </c>
      <c r="J92" s="55">
        <v>1</v>
      </c>
      <c r="L92" s="9">
        <v>63</v>
      </c>
      <c r="M92" s="10">
        <v>1984</v>
      </c>
      <c r="N92" s="7">
        <f t="shared" si="14"/>
        <v>26.902374999999999</v>
      </c>
      <c r="O92" s="7">
        <f t="shared" si="13"/>
        <v>22.962921999999999</v>
      </c>
      <c r="P92" s="7">
        <f t="shared" si="13"/>
        <v>32.748900999999996</v>
      </c>
      <c r="Q92" s="7">
        <f t="shared" si="13"/>
        <v>0</v>
      </c>
      <c r="R92" s="7">
        <f t="shared" si="13"/>
        <v>0</v>
      </c>
      <c r="S92" s="7">
        <f t="shared" si="13"/>
        <v>0</v>
      </c>
      <c r="T92" s="7">
        <f t="shared" si="13"/>
        <v>0</v>
      </c>
      <c r="U92" s="7">
        <f t="shared" si="13"/>
        <v>0</v>
      </c>
      <c r="V92" s="7">
        <f t="shared" si="13"/>
        <v>0</v>
      </c>
      <c r="W92" s="7">
        <f t="shared" si="13"/>
        <v>0</v>
      </c>
      <c r="X92" s="7">
        <f t="shared" si="13"/>
        <v>0</v>
      </c>
      <c r="Y92" s="7">
        <f t="shared" si="13"/>
        <v>3.9538449999999998</v>
      </c>
      <c r="AA92" s="9">
        <f t="shared" si="6"/>
        <v>32.748900999999996</v>
      </c>
      <c r="AB92" s="14">
        <f t="shared" si="7"/>
        <v>32.748900999999996</v>
      </c>
      <c r="AC92" s="14" t="str">
        <f t="shared" si="8"/>
        <v/>
      </c>
      <c r="AD92" s="14" t="str">
        <f t="shared" si="9"/>
        <v/>
      </c>
      <c r="AE92" s="14" t="str">
        <f t="shared" si="10"/>
        <v/>
      </c>
      <c r="AF92" s="14" t="str">
        <f t="shared" si="11"/>
        <v/>
      </c>
    </row>
    <row r="93" spans="1:32" x14ac:dyDescent="0.25">
      <c r="A93" s="18">
        <v>1927</v>
      </c>
      <c r="B93" s="18">
        <v>1927</v>
      </c>
      <c r="C93" s="18">
        <v>1</v>
      </c>
      <c r="D93" s="9" t="s">
        <v>102</v>
      </c>
      <c r="E93" s="9" t="str">
        <f t="shared" si="4"/>
        <v>1927 1</v>
      </c>
      <c r="F93" s="14">
        <v>0</v>
      </c>
      <c r="G93" s="14">
        <v>6.1487603305785121E-2</v>
      </c>
      <c r="H93" s="17">
        <v>0</v>
      </c>
      <c r="I93" s="54">
        <v>1985</v>
      </c>
      <c r="J93" s="55">
        <v>4</v>
      </c>
      <c r="L93" s="9">
        <v>64</v>
      </c>
      <c r="M93" s="10">
        <v>1985</v>
      </c>
      <c r="N93" s="7">
        <f t="shared" si="14"/>
        <v>0.92032199999999997</v>
      </c>
      <c r="O93" s="7">
        <f t="shared" si="13"/>
        <v>0</v>
      </c>
      <c r="P93" s="7">
        <f t="shared" si="13"/>
        <v>0</v>
      </c>
      <c r="Q93" s="7">
        <f t="shared" si="13"/>
        <v>0</v>
      </c>
      <c r="R93" s="7">
        <f t="shared" si="13"/>
        <v>0</v>
      </c>
      <c r="S93" s="7">
        <f t="shared" si="13"/>
        <v>0</v>
      </c>
      <c r="T93" s="7">
        <f t="shared" si="13"/>
        <v>0</v>
      </c>
      <c r="U93" s="7">
        <f t="shared" si="13"/>
        <v>0</v>
      </c>
      <c r="V93" s="7">
        <f t="shared" si="13"/>
        <v>0</v>
      </c>
      <c r="W93" s="7">
        <f t="shared" si="13"/>
        <v>0</v>
      </c>
      <c r="X93" s="7">
        <f t="shared" si="13"/>
        <v>22.501239000000002</v>
      </c>
      <c r="Y93" s="7">
        <f t="shared" si="13"/>
        <v>105.121397</v>
      </c>
      <c r="AA93" s="9">
        <f t="shared" si="6"/>
        <v>0</v>
      </c>
      <c r="AB93" s="14" t="str">
        <f t="shared" si="7"/>
        <v/>
      </c>
      <c r="AC93" s="14" t="str">
        <f t="shared" si="8"/>
        <v/>
      </c>
      <c r="AD93" s="14" t="str">
        <f t="shared" si="9"/>
        <v/>
      </c>
      <c r="AE93" s="14">
        <f t="shared" si="10"/>
        <v>0</v>
      </c>
      <c r="AF93" s="14" t="str">
        <f t="shared" si="11"/>
        <v/>
      </c>
    </row>
    <row r="94" spans="1:32" x14ac:dyDescent="0.25">
      <c r="A94" s="18">
        <v>1927</v>
      </c>
      <c r="B94" s="18">
        <v>1927</v>
      </c>
      <c r="C94" s="18">
        <v>2</v>
      </c>
      <c r="D94" s="9" t="s">
        <v>103</v>
      </c>
      <c r="E94" s="9" t="str">
        <f t="shared" si="4"/>
        <v>1927 2</v>
      </c>
      <c r="F94" s="14">
        <v>0</v>
      </c>
      <c r="G94" s="14">
        <v>5.5537190082644627E-2</v>
      </c>
      <c r="H94" s="17">
        <v>0</v>
      </c>
      <c r="I94" s="54">
        <v>1986</v>
      </c>
      <c r="J94" s="55">
        <v>1</v>
      </c>
      <c r="L94" s="9">
        <v>65</v>
      </c>
      <c r="M94" s="10">
        <v>1986</v>
      </c>
      <c r="N94" s="7">
        <f t="shared" si="14"/>
        <v>136.41503</v>
      </c>
      <c r="O94" s="7">
        <f t="shared" si="13"/>
        <v>5.0460710000000004</v>
      </c>
      <c r="P94" s="7">
        <f t="shared" si="13"/>
        <v>0</v>
      </c>
      <c r="Q94" s="7">
        <f t="shared" si="13"/>
        <v>0</v>
      </c>
      <c r="R94" s="7">
        <f t="shared" si="13"/>
        <v>0</v>
      </c>
      <c r="S94" s="7">
        <f t="shared" si="13"/>
        <v>0</v>
      </c>
      <c r="T94" s="7">
        <f t="shared" si="13"/>
        <v>0</v>
      </c>
      <c r="U94" s="7">
        <f t="shared" si="13"/>
        <v>0.341084</v>
      </c>
      <c r="V94" s="7">
        <f t="shared" si="13"/>
        <v>1.295072</v>
      </c>
      <c r="W94" s="7">
        <f t="shared" si="13"/>
        <v>1.3691390000000001</v>
      </c>
      <c r="X94" s="7">
        <f t="shared" si="13"/>
        <v>31.919878000000001</v>
      </c>
      <c r="Y94" s="7">
        <f t="shared" si="13"/>
        <v>16.007463999999999</v>
      </c>
      <c r="AA94" s="9">
        <f t="shared" si="6"/>
        <v>0</v>
      </c>
      <c r="AB94" s="14">
        <f t="shared" si="7"/>
        <v>0</v>
      </c>
      <c r="AC94" s="14" t="str">
        <f t="shared" si="8"/>
        <v/>
      </c>
      <c r="AD94" s="14" t="str">
        <f t="shared" si="9"/>
        <v/>
      </c>
      <c r="AE94" s="14" t="str">
        <f t="shared" si="10"/>
        <v/>
      </c>
      <c r="AF94" s="14" t="str">
        <f t="shared" si="11"/>
        <v/>
      </c>
    </row>
    <row r="95" spans="1:32" x14ac:dyDescent="0.25">
      <c r="A95" s="18">
        <v>1927</v>
      </c>
      <c r="B95" s="18">
        <v>1927</v>
      </c>
      <c r="C95" s="18">
        <v>3</v>
      </c>
      <c r="D95" s="9" t="s">
        <v>104</v>
      </c>
      <c r="E95" s="9" t="str">
        <f t="shared" ref="E95:E158" si="15">CONCATENATE(A95," ",C95)</f>
        <v>1927 3</v>
      </c>
      <c r="F95" s="14">
        <v>0</v>
      </c>
      <c r="G95" s="14">
        <v>6.1487603305785121E-2</v>
      </c>
      <c r="H95" s="17">
        <v>0</v>
      </c>
      <c r="I95" s="54">
        <v>1987</v>
      </c>
      <c r="J95" s="55">
        <v>4</v>
      </c>
      <c r="L95" s="9">
        <v>66</v>
      </c>
      <c r="M95" s="10">
        <v>1987</v>
      </c>
      <c r="N95" s="7">
        <f t="shared" si="14"/>
        <v>16.361284999999999</v>
      </c>
      <c r="O95" s="7">
        <f t="shared" si="13"/>
        <v>109.36213100000001</v>
      </c>
      <c r="P95" s="7">
        <f t="shared" si="13"/>
        <v>130.32632899999999</v>
      </c>
      <c r="Q95" s="7">
        <f t="shared" si="13"/>
        <v>0</v>
      </c>
      <c r="R95" s="7">
        <f t="shared" si="13"/>
        <v>0</v>
      </c>
      <c r="S95" s="7">
        <f t="shared" si="13"/>
        <v>0</v>
      </c>
      <c r="T95" s="7">
        <f t="shared" si="13"/>
        <v>0</v>
      </c>
      <c r="U95" s="7">
        <f t="shared" si="13"/>
        <v>0</v>
      </c>
      <c r="V95" s="7">
        <f t="shared" si="13"/>
        <v>0</v>
      </c>
      <c r="W95" s="7">
        <f t="shared" si="13"/>
        <v>0</v>
      </c>
      <c r="X95" s="7">
        <f t="shared" si="13"/>
        <v>0</v>
      </c>
      <c r="Y95" s="7">
        <f t="shared" si="13"/>
        <v>0</v>
      </c>
      <c r="AA95" s="9">
        <f t="shared" ref="AA95:AA111" si="16">INDEX($N$30:$Y$111,$L95,MATCH($Z$27,$N$29:$Y$29,0))</f>
        <v>130.32632899999999</v>
      </c>
      <c r="AB95" s="14" t="str">
        <f t="shared" ref="AB95:AB111" si="17">IF($J95=$AB$28, INDEX($N$30:$Y$111,$L95,MATCH($Z$27,$N$29:$Y$29,0)),"")</f>
        <v/>
      </c>
      <c r="AC95" s="14" t="str">
        <f t="shared" ref="AC95:AC111" si="18">IF($J95=$AC$28, INDEX($N$30:$Y$111,$L95,MATCH($Z$27,$N$29:$Y$29,0)),"")</f>
        <v/>
      </c>
      <c r="AD95" s="14" t="str">
        <f t="shared" ref="AD95:AD111" si="19">IF($J95=$AD$28, INDEX($N$30:$Y$111,$L95,MATCH($Z$27,$N$29:$Y$29,0)),"")</f>
        <v/>
      </c>
      <c r="AE95" s="14">
        <f t="shared" ref="AE95:AE111" si="20">IF($J95=$AE$28, INDEX($N$30:$Y$111,$L95,MATCH($Z$27,$N$29:$Y$29,0)),"")</f>
        <v>130.32632899999999</v>
      </c>
      <c r="AF95" s="14" t="str">
        <f t="shared" ref="AF95:AF111" si="21">IF($J95=$AF$28, INDEX($N$30:$Y$111,$L95,MATCH($Z$27,$N$29:$Y$29,0)),"")</f>
        <v/>
      </c>
    </row>
    <row r="96" spans="1:32" x14ac:dyDescent="0.25">
      <c r="A96" s="18">
        <v>1927</v>
      </c>
      <c r="B96" s="18">
        <v>1927</v>
      </c>
      <c r="C96" s="18">
        <v>4</v>
      </c>
      <c r="D96" s="9" t="s">
        <v>105</v>
      </c>
      <c r="E96" s="9" t="str">
        <f t="shared" si="15"/>
        <v>1927 4</v>
      </c>
      <c r="F96" s="14">
        <v>0</v>
      </c>
      <c r="G96" s="14">
        <v>5.9504132231404959E-2</v>
      </c>
      <c r="H96" s="17">
        <v>0</v>
      </c>
      <c r="I96" s="54">
        <v>1988</v>
      </c>
      <c r="J96" s="55">
        <v>5</v>
      </c>
      <c r="L96" s="9">
        <v>67</v>
      </c>
      <c r="M96" s="10">
        <v>1988</v>
      </c>
      <c r="N96" s="7">
        <f t="shared" si="14"/>
        <v>0</v>
      </c>
      <c r="O96" s="7">
        <f t="shared" si="13"/>
        <v>0</v>
      </c>
      <c r="P96" s="7">
        <f t="shared" si="13"/>
        <v>0</v>
      </c>
      <c r="Q96" s="7">
        <f t="shared" si="13"/>
        <v>0</v>
      </c>
      <c r="R96" s="7">
        <f t="shared" si="13"/>
        <v>0</v>
      </c>
      <c r="S96" s="7">
        <f t="shared" si="13"/>
        <v>0</v>
      </c>
      <c r="T96" s="7">
        <f t="shared" si="13"/>
        <v>0</v>
      </c>
      <c r="U96" s="7">
        <f t="shared" si="13"/>
        <v>0</v>
      </c>
      <c r="V96" s="7">
        <f t="shared" si="13"/>
        <v>0</v>
      </c>
      <c r="W96" s="7">
        <f t="shared" si="13"/>
        <v>0</v>
      </c>
      <c r="X96" s="7">
        <f t="shared" si="13"/>
        <v>0</v>
      </c>
      <c r="Y96" s="7">
        <f t="shared" si="13"/>
        <v>8.2825980000000001</v>
      </c>
      <c r="AA96" s="9">
        <f t="shared" si="16"/>
        <v>0</v>
      </c>
      <c r="AB96" s="14" t="str">
        <f t="shared" si="17"/>
        <v/>
      </c>
      <c r="AC96" s="14" t="str">
        <f t="shared" si="18"/>
        <v/>
      </c>
      <c r="AD96" s="14" t="str">
        <f t="shared" si="19"/>
        <v/>
      </c>
      <c r="AE96" s="14" t="str">
        <f t="shared" si="20"/>
        <v/>
      </c>
      <c r="AF96" s="14">
        <f t="shared" si="21"/>
        <v>0</v>
      </c>
    </row>
    <row r="97" spans="1:32" x14ac:dyDescent="0.25">
      <c r="A97" s="18">
        <v>1927</v>
      </c>
      <c r="B97" s="18">
        <v>1927</v>
      </c>
      <c r="C97" s="18">
        <v>5</v>
      </c>
      <c r="D97" s="9" t="s">
        <v>106</v>
      </c>
      <c r="E97" s="9" t="str">
        <f t="shared" si="15"/>
        <v>1927 5</v>
      </c>
      <c r="F97" s="14">
        <v>5.5472070000000002</v>
      </c>
      <c r="G97" s="14">
        <v>6.1487603305785121E-2</v>
      </c>
      <c r="H97" s="17">
        <v>0.341084</v>
      </c>
      <c r="I97" s="54">
        <v>1989</v>
      </c>
      <c r="J97" s="55">
        <v>4</v>
      </c>
      <c r="L97" s="9">
        <v>68</v>
      </c>
      <c r="M97" s="10">
        <v>1989</v>
      </c>
      <c r="N97" s="7">
        <f t="shared" si="14"/>
        <v>59.067303000000003</v>
      </c>
      <c r="O97" s="7">
        <f t="shared" si="13"/>
        <v>0</v>
      </c>
      <c r="P97" s="7">
        <f t="shared" si="13"/>
        <v>0</v>
      </c>
      <c r="Q97" s="7">
        <f t="shared" si="13"/>
        <v>0</v>
      </c>
      <c r="R97" s="7">
        <f t="shared" si="13"/>
        <v>0</v>
      </c>
      <c r="S97" s="7">
        <f t="shared" si="13"/>
        <v>0</v>
      </c>
      <c r="T97" s="7">
        <f t="shared" si="13"/>
        <v>0</v>
      </c>
      <c r="U97" s="7">
        <f t="shared" si="13"/>
        <v>0</v>
      </c>
      <c r="V97" s="7">
        <f t="shared" si="13"/>
        <v>0</v>
      </c>
      <c r="W97" s="7">
        <f t="shared" si="13"/>
        <v>0.624973</v>
      </c>
      <c r="X97" s="7">
        <f t="shared" si="13"/>
        <v>209.082021</v>
      </c>
      <c r="Y97" s="7">
        <f t="shared" si="13"/>
        <v>209.19184200000001</v>
      </c>
      <c r="AA97" s="9">
        <f t="shared" si="16"/>
        <v>0</v>
      </c>
      <c r="AB97" s="14" t="str">
        <f t="shared" si="17"/>
        <v/>
      </c>
      <c r="AC97" s="14" t="str">
        <f t="shared" si="18"/>
        <v/>
      </c>
      <c r="AD97" s="14" t="str">
        <f t="shared" si="19"/>
        <v/>
      </c>
      <c r="AE97" s="14">
        <f t="shared" si="20"/>
        <v>0</v>
      </c>
      <c r="AF97" s="14" t="str">
        <f t="shared" si="21"/>
        <v/>
      </c>
    </row>
    <row r="98" spans="1:32" x14ac:dyDescent="0.25">
      <c r="A98" s="18">
        <v>1927</v>
      </c>
      <c r="B98" s="18">
        <v>1927</v>
      </c>
      <c r="C98" s="18">
        <v>6</v>
      </c>
      <c r="D98" s="9" t="s">
        <v>107</v>
      </c>
      <c r="E98" s="9" t="str">
        <f t="shared" si="15"/>
        <v>1927 6</v>
      </c>
      <c r="F98" s="14">
        <v>1.446248</v>
      </c>
      <c r="G98" s="14">
        <v>5.9504132231404959E-2</v>
      </c>
      <c r="H98" s="17">
        <v>8.6057999999999996E-2</v>
      </c>
      <c r="I98" s="54">
        <v>1990</v>
      </c>
      <c r="J98" s="55">
        <v>5</v>
      </c>
      <c r="L98" s="9">
        <v>69</v>
      </c>
      <c r="M98" s="10">
        <v>1990</v>
      </c>
      <c r="N98" s="7">
        <f t="shared" si="14"/>
        <v>219.32920999999999</v>
      </c>
      <c r="O98" s="7">
        <f t="shared" si="13"/>
        <v>293.90988299999998</v>
      </c>
      <c r="P98" s="7">
        <f t="shared" si="13"/>
        <v>592.897156</v>
      </c>
      <c r="Q98" s="7">
        <f t="shared" si="13"/>
        <v>0</v>
      </c>
      <c r="R98" s="7">
        <f t="shared" si="13"/>
        <v>0</v>
      </c>
      <c r="S98" s="7">
        <f t="shared" si="13"/>
        <v>0</v>
      </c>
      <c r="T98" s="7">
        <f t="shared" si="13"/>
        <v>0</v>
      </c>
      <c r="U98" s="7">
        <f t="shared" si="13"/>
        <v>0</v>
      </c>
      <c r="V98" s="7">
        <f t="shared" si="13"/>
        <v>0</v>
      </c>
      <c r="W98" s="7">
        <f t="shared" si="13"/>
        <v>0</v>
      </c>
      <c r="X98" s="7">
        <f t="shared" si="13"/>
        <v>64.209704000000002</v>
      </c>
      <c r="Y98" s="7">
        <f t="shared" si="13"/>
        <v>36.238002999999999</v>
      </c>
      <c r="AA98" s="9">
        <f t="shared" si="16"/>
        <v>592.897156</v>
      </c>
      <c r="AB98" s="14" t="str">
        <f t="shared" si="17"/>
        <v/>
      </c>
      <c r="AC98" s="14" t="str">
        <f t="shared" si="18"/>
        <v/>
      </c>
      <c r="AD98" s="14" t="str">
        <f t="shared" si="19"/>
        <v/>
      </c>
      <c r="AE98" s="14" t="str">
        <f t="shared" si="20"/>
        <v/>
      </c>
      <c r="AF98" s="14">
        <f t="shared" si="21"/>
        <v>592.897156</v>
      </c>
    </row>
    <row r="99" spans="1:32" x14ac:dyDescent="0.25">
      <c r="A99" s="18">
        <v>1927</v>
      </c>
      <c r="B99" s="18">
        <v>1927</v>
      </c>
      <c r="C99" s="18">
        <v>7</v>
      </c>
      <c r="D99" s="9" t="s">
        <v>108</v>
      </c>
      <c r="E99" s="9" t="str">
        <f t="shared" si="15"/>
        <v>1927 7</v>
      </c>
      <c r="F99" s="14">
        <v>97.656154000000001</v>
      </c>
      <c r="G99" s="14">
        <v>6.1487603305785121E-2</v>
      </c>
      <c r="H99" s="17">
        <v>6.0046429999999997</v>
      </c>
      <c r="I99" s="54">
        <v>1991</v>
      </c>
      <c r="J99" s="55">
        <v>5</v>
      </c>
      <c r="L99" s="9">
        <v>70</v>
      </c>
      <c r="M99" s="10">
        <v>1991</v>
      </c>
      <c r="N99" s="7">
        <f t="shared" si="14"/>
        <v>77.095254999999995</v>
      </c>
      <c r="O99" s="7">
        <f t="shared" si="13"/>
        <v>6.5735000000000002E-2</v>
      </c>
      <c r="P99" s="7">
        <f t="shared" si="13"/>
        <v>12.981310000000001</v>
      </c>
      <c r="Q99" s="7">
        <f t="shared" si="13"/>
        <v>0</v>
      </c>
      <c r="R99" s="7">
        <f t="shared" si="13"/>
        <v>0</v>
      </c>
      <c r="S99" s="7">
        <f t="shared" si="13"/>
        <v>0</v>
      </c>
      <c r="T99" s="7">
        <f t="shared" si="13"/>
        <v>0</v>
      </c>
      <c r="U99" s="7">
        <f t="shared" si="13"/>
        <v>0</v>
      </c>
      <c r="V99" s="7">
        <f t="shared" si="13"/>
        <v>0</v>
      </c>
      <c r="W99" s="7">
        <f t="shared" si="13"/>
        <v>0</v>
      </c>
      <c r="X99" s="7">
        <f t="shared" si="13"/>
        <v>0</v>
      </c>
      <c r="Y99" s="7">
        <f t="shared" si="13"/>
        <v>0</v>
      </c>
      <c r="AA99" s="9">
        <f t="shared" si="16"/>
        <v>12.981310000000001</v>
      </c>
      <c r="AB99" s="14" t="str">
        <f t="shared" si="17"/>
        <v/>
      </c>
      <c r="AC99" s="14" t="str">
        <f t="shared" si="18"/>
        <v/>
      </c>
      <c r="AD99" s="14" t="str">
        <f t="shared" si="19"/>
        <v/>
      </c>
      <c r="AE99" s="14" t="str">
        <f t="shared" si="20"/>
        <v/>
      </c>
      <c r="AF99" s="14">
        <f t="shared" si="21"/>
        <v>12.981310000000001</v>
      </c>
    </row>
    <row r="100" spans="1:32" x14ac:dyDescent="0.25">
      <c r="A100" s="18">
        <v>1927</v>
      </c>
      <c r="B100" s="18">
        <v>1927</v>
      </c>
      <c r="C100" s="18">
        <v>8</v>
      </c>
      <c r="D100" s="9" t="s">
        <v>109</v>
      </c>
      <c r="E100" s="9" t="str">
        <f t="shared" si="15"/>
        <v>1927 8</v>
      </c>
      <c r="F100" s="14">
        <v>115.516347</v>
      </c>
      <c r="G100" s="14">
        <v>6.1487603305785121E-2</v>
      </c>
      <c r="H100" s="17">
        <v>7.1028229999999999</v>
      </c>
      <c r="I100" s="54">
        <v>1992</v>
      </c>
      <c r="J100" s="55">
        <v>5</v>
      </c>
      <c r="L100" s="9">
        <v>71</v>
      </c>
      <c r="M100" s="10">
        <v>1992</v>
      </c>
      <c r="N100" s="7">
        <f t="shared" si="14"/>
        <v>0</v>
      </c>
      <c r="O100" s="7">
        <f t="shared" si="13"/>
        <v>0</v>
      </c>
      <c r="P100" s="7">
        <f t="shared" si="13"/>
        <v>0</v>
      </c>
      <c r="Q100" s="7">
        <f t="shared" si="13"/>
        <v>0</v>
      </c>
      <c r="R100" s="7">
        <f t="shared" si="13"/>
        <v>0</v>
      </c>
      <c r="S100" s="7">
        <f t="shared" si="13"/>
        <v>0</v>
      </c>
      <c r="T100" s="7">
        <f t="shared" si="13"/>
        <v>0</v>
      </c>
      <c r="U100" s="7">
        <f t="shared" si="13"/>
        <v>0</v>
      </c>
      <c r="V100" s="7">
        <f t="shared" si="13"/>
        <v>0</v>
      </c>
      <c r="W100" s="7">
        <f t="shared" si="13"/>
        <v>0</v>
      </c>
      <c r="X100" s="7">
        <f t="shared" si="13"/>
        <v>0</v>
      </c>
      <c r="Y100" s="7">
        <f t="shared" si="13"/>
        <v>0.41761300000000001</v>
      </c>
      <c r="AA100" s="9">
        <f t="shared" si="16"/>
        <v>0</v>
      </c>
      <c r="AB100" s="14" t="str">
        <f t="shared" si="17"/>
        <v/>
      </c>
      <c r="AC100" s="14" t="str">
        <f t="shared" si="18"/>
        <v/>
      </c>
      <c r="AD100" s="14" t="str">
        <f t="shared" si="19"/>
        <v/>
      </c>
      <c r="AE100" s="14" t="str">
        <f t="shared" si="20"/>
        <v/>
      </c>
      <c r="AF100" s="14">
        <f t="shared" si="21"/>
        <v>0</v>
      </c>
    </row>
    <row r="101" spans="1:32" x14ac:dyDescent="0.25">
      <c r="A101" s="18">
        <v>1927</v>
      </c>
      <c r="B101" s="18">
        <v>1927</v>
      </c>
      <c r="C101" s="18">
        <v>9</v>
      </c>
      <c r="D101" s="9" t="s">
        <v>110</v>
      </c>
      <c r="E101" s="9" t="str">
        <f t="shared" si="15"/>
        <v>1927 9</v>
      </c>
      <c r="F101" s="14">
        <v>282.49505399999998</v>
      </c>
      <c r="G101" s="14">
        <v>5.9504132231404959E-2</v>
      </c>
      <c r="H101" s="17">
        <v>16.809622999999998</v>
      </c>
      <c r="I101" s="54">
        <v>1993</v>
      </c>
      <c r="J101" s="55">
        <v>2</v>
      </c>
      <c r="L101" s="9">
        <v>72</v>
      </c>
      <c r="M101" s="10">
        <v>1993</v>
      </c>
      <c r="N101" s="7">
        <f t="shared" si="14"/>
        <v>82.386876999999998</v>
      </c>
      <c r="O101" s="7">
        <f t="shared" si="13"/>
        <v>69.858103999999997</v>
      </c>
      <c r="P101" s="7">
        <f t="shared" si="13"/>
        <v>0</v>
      </c>
      <c r="Q101" s="7">
        <f t="shared" si="13"/>
        <v>0</v>
      </c>
      <c r="R101" s="7">
        <f t="shared" si="13"/>
        <v>0</v>
      </c>
      <c r="S101" s="7">
        <f t="shared" si="13"/>
        <v>0</v>
      </c>
      <c r="T101" s="7">
        <f t="shared" si="13"/>
        <v>0</v>
      </c>
      <c r="U101" s="7">
        <f t="shared" si="13"/>
        <v>0</v>
      </c>
      <c r="V101" s="7">
        <f t="shared" si="13"/>
        <v>76.748485000000002</v>
      </c>
      <c r="W101" s="7">
        <f t="shared" si="13"/>
        <v>0</v>
      </c>
      <c r="X101" s="7">
        <f t="shared" si="13"/>
        <v>0</v>
      </c>
      <c r="Y101" s="7">
        <f t="shared" si="13"/>
        <v>1.2282999999999999</v>
      </c>
      <c r="AA101" s="9">
        <f t="shared" si="16"/>
        <v>0</v>
      </c>
      <c r="AB101" s="14" t="str">
        <f t="shared" si="17"/>
        <v/>
      </c>
      <c r="AC101" s="14">
        <f t="shared" si="18"/>
        <v>0</v>
      </c>
      <c r="AD101" s="14" t="str">
        <f t="shared" si="19"/>
        <v/>
      </c>
      <c r="AE101" s="14" t="str">
        <f t="shared" si="20"/>
        <v/>
      </c>
      <c r="AF101" s="14" t="str">
        <f t="shared" si="21"/>
        <v/>
      </c>
    </row>
    <row r="102" spans="1:32" x14ac:dyDescent="0.25">
      <c r="A102" s="18">
        <v>1928</v>
      </c>
      <c r="B102" s="18">
        <v>1927</v>
      </c>
      <c r="C102" s="18">
        <v>10</v>
      </c>
      <c r="D102" s="9" t="s">
        <v>111</v>
      </c>
      <c r="E102" s="9" t="str">
        <f t="shared" si="15"/>
        <v>1928 10</v>
      </c>
      <c r="F102" s="14">
        <v>5.0643549999999999</v>
      </c>
      <c r="G102" s="14">
        <v>6.1487603305785121E-2</v>
      </c>
      <c r="H102" s="17">
        <v>0.31139499999999998</v>
      </c>
      <c r="I102" s="54">
        <v>1994</v>
      </c>
      <c r="J102" s="55">
        <v>5</v>
      </c>
      <c r="L102" s="9">
        <v>73</v>
      </c>
      <c r="M102" s="10">
        <v>1994</v>
      </c>
      <c r="N102" s="7">
        <f t="shared" si="14"/>
        <v>0</v>
      </c>
      <c r="O102" s="7">
        <f t="shared" si="13"/>
        <v>38.068967000000001</v>
      </c>
      <c r="P102" s="7">
        <f t="shared" si="13"/>
        <v>0</v>
      </c>
      <c r="Q102" s="7">
        <f t="shared" si="13"/>
        <v>0</v>
      </c>
      <c r="R102" s="7">
        <f t="shared" si="13"/>
        <v>0</v>
      </c>
      <c r="S102" s="7">
        <f t="shared" si="13"/>
        <v>0</v>
      </c>
      <c r="T102" s="7">
        <f t="shared" si="13"/>
        <v>0</v>
      </c>
      <c r="U102" s="7">
        <f t="shared" si="13"/>
        <v>0</v>
      </c>
      <c r="V102" s="7">
        <f t="shared" si="13"/>
        <v>0</v>
      </c>
      <c r="W102" s="7">
        <f t="shared" si="13"/>
        <v>8.4563880000000005</v>
      </c>
      <c r="X102" s="7">
        <f t="shared" si="13"/>
        <v>214.462166</v>
      </c>
      <c r="Y102" s="7">
        <f t="shared" si="13"/>
        <v>89.575720000000004</v>
      </c>
      <c r="AA102" s="9">
        <f t="shared" si="16"/>
        <v>0</v>
      </c>
      <c r="AB102" s="14" t="str">
        <f t="shared" si="17"/>
        <v/>
      </c>
      <c r="AC102" s="14" t="str">
        <f t="shared" si="18"/>
        <v/>
      </c>
      <c r="AD102" s="14" t="str">
        <f t="shared" si="19"/>
        <v/>
      </c>
      <c r="AE102" s="14" t="str">
        <f t="shared" si="20"/>
        <v/>
      </c>
      <c r="AF102" s="14">
        <f t="shared" si="21"/>
        <v>0</v>
      </c>
    </row>
    <row r="103" spans="1:32" x14ac:dyDescent="0.25">
      <c r="A103" s="18">
        <v>1928</v>
      </c>
      <c r="B103" s="18">
        <v>1927</v>
      </c>
      <c r="C103" s="18">
        <v>11</v>
      </c>
      <c r="D103" s="9" t="s">
        <v>112</v>
      </c>
      <c r="E103" s="9" t="str">
        <f t="shared" si="15"/>
        <v>1928 11</v>
      </c>
      <c r="F103" s="14">
        <v>0</v>
      </c>
      <c r="G103" s="14">
        <v>5.9504132231404959E-2</v>
      </c>
      <c r="H103" s="17">
        <v>0</v>
      </c>
      <c r="I103" s="54">
        <v>1995</v>
      </c>
      <c r="J103" s="55">
        <v>1</v>
      </c>
      <c r="L103" s="9">
        <v>74</v>
      </c>
      <c r="M103" s="10">
        <v>1995</v>
      </c>
      <c r="N103" s="7">
        <f t="shared" si="14"/>
        <v>150.05648400000001</v>
      </c>
      <c r="O103" s="7">
        <f t="shared" si="13"/>
        <v>108.422419</v>
      </c>
      <c r="P103" s="7">
        <f t="shared" si="13"/>
        <v>34.196064999999997</v>
      </c>
      <c r="Q103" s="7">
        <f t="shared" si="13"/>
        <v>0</v>
      </c>
      <c r="R103" s="7">
        <f t="shared" si="13"/>
        <v>0</v>
      </c>
      <c r="S103" s="7">
        <f t="shared" si="13"/>
        <v>0</v>
      </c>
      <c r="T103" s="7">
        <f t="shared" si="13"/>
        <v>0</v>
      </c>
      <c r="U103" s="7">
        <f t="shared" si="13"/>
        <v>0.38031300000000001</v>
      </c>
      <c r="V103" s="7">
        <f t="shared" si="13"/>
        <v>2.2038760000000002</v>
      </c>
      <c r="W103" s="7">
        <f t="shared" si="13"/>
        <v>11.063337000000001</v>
      </c>
      <c r="X103" s="7">
        <f t="shared" si="13"/>
        <v>45.151584</v>
      </c>
      <c r="Y103" s="7">
        <f t="shared" si="13"/>
        <v>30.322908000000002</v>
      </c>
      <c r="AA103" s="9">
        <f t="shared" si="16"/>
        <v>34.196064999999997</v>
      </c>
      <c r="AB103" s="14">
        <f t="shared" si="17"/>
        <v>34.196064999999997</v>
      </c>
      <c r="AC103" s="14" t="str">
        <f t="shared" si="18"/>
        <v/>
      </c>
      <c r="AD103" s="14" t="str">
        <f t="shared" si="19"/>
        <v/>
      </c>
      <c r="AE103" s="14" t="str">
        <f t="shared" si="20"/>
        <v/>
      </c>
      <c r="AF103" s="14" t="str">
        <f t="shared" si="21"/>
        <v/>
      </c>
    </row>
    <row r="104" spans="1:32" x14ac:dyDescent="0.25">
      <c r="A104" s="18">
        <v>1928</v>
      </c>
      <c r="B104" s="18">
        <v>1927</v>
      </c>
      <c r="C104" s="18">
        <v>12</v>
      </c>
      <c r="D104" s="9" t="s">
        <v>113</v>
      </c>
      <c r="E104" s="9" t="str">
        <f t="shared" si="15"/>
        <v>1928 12</v>
      </c>
      <c r="F104" s="14">
        <v>0</v>
      </c>
      <c r="G104" s="14">
        <v>6.1487603305785121E-2</v>
      </c>
      <c r="H104" s="17">
        <v>0</v>
      </c>
      <c r="I104" s="54">
        <v>1996</v>
      </c>
      <c r="J104" s="55">
        <v>1</v>
      </c>
      <c r="L104" s="9">
        <v>75</v>
      </c>
      <c r="M104" s="10">
        <v>1996</v>
      </c>
      <c r="N104" s="7">
        <f t="shared" si="14"/>
        <v>129.83484300000001</v>
      </c>
      <c r="O104" s="7">
        <f t="shared" si="13"/>
        <v>349.06681300000002</v>
      </c>
      <c r="P104" s="7">
        <f t="shared" si="13"/>
        <v>558.18039899999997</v>
      </c>
      <c r="Q104" s="7">
        <f t="shared" si="13"/>
        <v>0</v>
      </c>
      <c r="R104" s="7">
        <f t="shared" si="13"/>
        <v>0</v>
      </c>
      <c r="S104" s="7">
        <f t="shared" si="13"/>
        <v>0</v>
      </c>
      <c r="T104" s="7">
        <f t="shared" si="13"/>
        <v>0</v>
      </c>
      <c r="U104" s="7">
        <f t="shared" si="13"/>
        <v>0</v>
      </c>
      <c r="V104" s="7">
        <f t="shared" si="13"/>
        <v>0</v>
      </c>
      <c r="W104" s="7">
        <f t="shared" si="13"/>
        <v>0</v>
      </c>
      <c r="X104" s="7">
        <f t="shared" si="13"/>
        <v>3.1368860000000001</v>
      </c>
      <c r="Y104" s="7">
        <f t="shared" si="13"/>
        <v>3.757641</v>
      </c>
      <c r="AA104" s="9">
        <f t="shared" si="16"/>
        <v>558.18039899999997</v>
      </c>
      <c r="AB104" s="14">
        <f t="shared" si="17"/>
        <v>558.18039899999997</v>
      </c>
      <c r="AC104" s="14" t="str">
        <f t="shared" si="18"/>
        <v/>
      </c>
      <c r="AD104" s="14" t="str">
        <f t="shared" si="19"/>
        <v/>
      </c>
      <c r="AE104" s="14" t="str">
        <f t="shared" si="20"/>
        <v/>
      </c>
      <c r="AF104" s="14" t="str">
        <f t="shared" si="21"/>
        <v/>
      </c>
    </row>
    <row r="105" spans="1:32" x14ac:dyDescent="0.25">
      <c r="A105" s="18">
        <v>1928</v>
      </c>
      <c r="B105" s="18">
        <v>1928</v>
      </c>
      <c r="C105" s="18">
        <v>1</v>
      </c>
      <c r="D105" s="9" t="s">
        <v>114</v>
      </c>
      <c r="E105" s="9" t="str">
        <f t="shared" si="15"/>
        <v>1928 1</v>
      </c>
      <c r="F105" s="14">
        <v>0</v>
      </c>
      <c r="G105" s="14">
        <v>6.1487603305785121E-2</v>
      </c>
      <c r="H105" s="17">
        <v>0</v>
      </c>
      <c r="I105" s="54">
        <v>1997</v>
      </c>
      <c r="J105" s="55">
        <v>1</v>
      </c>
      <c r="L105" s="9">
        <v>76</v>
      </c>
      <c r="M105" s="10">
        <v>1997</v>
      </c>
      <c r="N105" s="7">
        <f t="shared" si="14"/>
        <v>0.66560699999999995</v>
      </c>
      <c r="O105" s="7">
        <f t="shared" si="13"/>
        <v>0</v>
      </c>
      <c r="P105" s="7">
        <f t="shared" si="13"/>
        <v>0</v>
      </c>
      <c r="Q105" s="7">
        <f t="shared" si="13"/>
        <v>0</v>
      </c>
      <c r="R105" s="7">
        <f t="shared" si="13"/>
        <v>0</v>
      </c>
      <c r="S105" s="7">
        <f t="shared" si="13"/>
        <v>0</v>
      </c>
      <c r="T105" s="7">
        <f t="shared" si="13"/>
        <v>0</v>
      </c>
      <c r="U105" s="7">
        <f t="shared" si="13"/>
        <v>0</v>
      </c>
      <c r="V105" s="7">
        <f t="shared" si="13"/>
        <v>0</v>
      </c>
      <c r="W105" s="7">
        <f t="shared" si="13"/>
        <v>0</v>
      </c>
      <c r="X105" s="7">
        <f t="shared" si="13"/>
        <v>6.0446650000000002</v>
      </c>
      <c r="Y105" s="7">
        <f t="shared" si="13"/>
        <v>4.5993979999999999</v>
      </c>
      <c r="AA105" s="9">
        <f t="shared" si="16"/>
        <v>0</v>
      </c>
      <c r="AB105" s="14">
        <f t="shared" si="17"/>
        <v>0</v>
      </c>
      <c r="AC105" s="14" t="str">
        <f t="shared" si="18"/>
        <v/>
      </c>
      <c r="AD105" s="14" t="str">
        <f t="shared" si="19"/>
        <v/>
      </c>
      <c r="AE105" s="14" t="str">
        <f t="shared" si="20"/>
        <v/>
      </c>
      <c r="AF105" s="14" t="str">
        <f t="shared" si="21"/>
        <v/>
      </c>
    </row>
    <row r="106" spans="1:32" x14ac:dyDescent="0.25">
      <c r="A106" s="18">
        <v>1928</v>
      </c>
      <c r="B106" s="18">
        <v>1928</v>
      </c>
      <c r="C106" s="18">
        <v>2</v>
      </c>
      <c r="D106" s="9" t="s">
        <v>115</v>
      </c>
      <c r="E106" s="9" t="str">
        <f t="shared" si="15"/>
        <v>1928 2</v>
      </c>
      <c r="F106" s="14">
        <v>0</v>
      </c>
      <c r="G106" s="14">
        <v>5.752066115702479E-2</v>
      </c>
      <c r="H106" s="17">
        <v>0</v>
      </c>
      <c r="I106" s="54">
        <v>1998</v>
      </c>
      <c r="J106" s="55">
        <v>1</v>
      </c>
      <c r="L106" s="9">
        <v>77</v>
      </c>
      <c r="M106" s="10">
        <v>1998</v>
      </c>
      <c r="N106" s="7">
        <f t="shared" si="14"/>
        <v>1.7583899999999999</v>
      </c>
      <c r="O106" s="7">
        <f t="shared" si="13"/>
        <v>0</v>
      </c>
      <c r="P106" s="7">
        <f t="shared" si="13"/>
        <v>0</v>
      </c>
      <c r="Q106" s="7">
        <f t="shared" si="13"/>
        <v>0</v>
      </c>
      <c r="R106" s="7">
        <f t="shared" si="13"/>
        <v>0</v>
      </c>
      <c r="S106" s="7">
        <f t="shared" si="13"/>
        <v>0</v>
      </c>
      <c r="T106" s="7">
        <f t="shared" si="13"/>
        <v>0</v>
      </c>
      <c r="U106" s="7">
        <f t="shared" si="13"/>
        <v>3.7526009999999999</v>
      </c>
      <c r="V106" s="7">
        <f t="shared" si="13"/>
        <v>4.5082750000000003</v>
      </c>
      <c r="W106" s="7">
        <f t="shared" si="13"/>
        <v>20.031366999999999</v>
      </c>
      <c r="X106" s="7">
        <f t="shared" si="13"/>
        <v>57.281829999999999</v>
      </c>
      <c r="Y106" s="7">
        <f t="shared" si="13"/>
        <v>48.246653000000002</v>
      </c>
      <c r="AA106" s="9">
        <f t="shared" si="16"/>
        <v>0</v>
      </c>
      <c r="AB106" s="14">
        <f t="shared" si="17"/>
        <v>0</v>
      </c>
      <c r="AC106" s="14" t="str">
        <f t="shared" si="18"/>
        <v/>
      </c>
      <c r="AD106" s="14" t="str">
        <f t="shared" si="19"/>
        <v/>
      </c>
      <c r="AE106" s="14" t="str">
        <f t="shared" si="20"/>
        <v/>
      </c>
      <c r="AF106" s="14" t="str">
        <f t="shared" si="21"/>
        <v/>
      </c>
    </row>
    <row r="107" spans="1:32" x14ac:dyDescent="0.25">
      <c r="A107" s="18">
        <v>1928</v>
      </c>
      <c r="B107" s="18">
        <v>1928</v>
      </c>
      <c r="C107" s="18">
        <v>3</v>
      </c>
      <c r="D107" s="9" t="s">
        <v>116</v>
      </c>
      <c r="E107" s="9" t="str">
        <f t="shared" si="15"/>
        <v>1928 3</v>
      </c>
      <c r="F107" s="14">
        <v>0</v>
      </c>
      <c r="G107" s="14">
        <v>6.1487603305785121E-2</v>
      </c>
      <c r="H107" s="17">
        <v>0</v>
      </c>
      <c r="I107" s="54">
        <v>1999</v>
      </c>
      <c r="J107" s="55">
        <v>1</v>
      </c>
      <c r="L107" s="9">
        <v>78</v>
      </c>
      <c r="M107" s="10">
        <v>1999</v>
      </c>
      <c r="N107" s="7">
        <f t="shared" si="14"/>
        <v>47.410620999999999</v>
      </c>
      <c r="O107" s="7">
        <f t="shared" si="13"/>
        <v>57.249592</v>
      </c>
      <c r="P107" s="7">
        <f t="shared" si="13"/>
        <v>79.414199999999994</v>
      </c>
      <c r="Q107" s="7">
        <f t="shared" si="13"/>
        <v>0</v>
      </c>
      <c r="R107" s="7">
        <f t="shared" si="13"/>
        <v>0</v>
      </c>
      <c r="S107" s="7">
        <f t="shared" ref="O107:Y111" si="22">INDEX($F$30:$H$1013,MATCH((CONCATENATE($M107," ",S$28)),$E$30:$E$1013,0),IF($L$26="CFS",$F$25,IF($L$26="TAF",$H$25,"INC")))</f>
        <v>0</v>
      </c>
      <c r="T107" s="7">
        <f t="shared" si="22"/>
        <v>0</v>
      </c>
      <c r="U107" s="7">
        <f t="shared" si="22"/>
        <v>0</v>
      </c>
      <c r="V107" s="7">
        <f t="shared" si="22"/>
        <v>0</v>
      </c>
      <c r="W107" s="7">
        <f t="shared" si="22"/>
        <v>0</v>
      </c>
      <c r="X107" s="7">
        <f t="shared" si="22"/>
        <v>0</v>
      </c>
      <c r="Y107" s="7">
        <f t="shared" si="22"/>
        <v>2.1731639999999999</v>
      </c>
      <c r="AA107" s="9">
        <f t="shared" si="16"/>
        <v>79.414199999999994</v>
      </c>
      <c r="AB107" s="14">
        <f t="shared" si="17"/>
        <v>79.414199999999994</v>
      </c>
      <c r="AC107" s="14" t="str">
        <f t="shared" si="18"/>
        <v/>
      </c>
      <c r="AD107" s="14" t="str">
        <f t="shared" si="19"/>
        <v/>
      </c>
      <c r="AE107" s="14" t="str">
        <f t="shared" si="20"/>
        <v/>
      </c>
      <c r="AF107" s="14" t="str">
        <f t="shared" si="21"/>
        <v/>
      </c>
    </row>
    <row r="108" spans="1:32" x14ac:dyDescent="0.25">
      <c r="A108" s="18">
        <v>1928</v>
      </c>
      <c r="B108" s="18">
        <v>1928</v>
      </c>
      <c r="C108" s="18">
        <v>4</v>
      </c>
      <c r="D108" s="9" t="s">
        <v>117</v>
      </c>
      <c r="E108" s="9" t="str">
        <f t="shared" si="15"/>
        <v>1928 4</v>
      </c>
      <c r="F108" s="14">
        <v>0</v>
      </c>
      <c r="G108" s="14">
        <v>5.9504132231404959E-2</v>
      </c>
      <c r="H108" s="17">
        <v>0</v>
      </c>
      <c r="I108" s="54">
        <v>2000</v>
      </c>
      <c r="J108" s="55">
        <v>2</v>
      </c>
      <c r="L108" s="9">
        <v>79</v>
      </c>
      <c r="M108" s="10">
        <v>2000</v>
      </c>
      <c r="N108" s="7">
        <f t="shared" si="14"/>
        <v>0</v>
      </c>
      <c r="O108" s="7">
        <f t="shared" si="22"/>
        <v>0</v>
      </c>
      <c r="P108" s="7">
        <f t="shared" si="22"/>
        <v>0</v>
      </c>
      <c r="Q108" s="7">
        <f t="shared" si="22"/>
        <v>0</v>
      </c>
      <c r="R108" s="7">
        <f t="shared" si="22"/>
        <v>0</v>
      </c>
      <c r="S108" s="7">
        <f t="shared" si="22"/>
        <v>0</v>
      </c>
      <c r="T108" s="7">
        <f t="shared" si="22"/>
        <v>0</v>
      </c>
      <c r="U108" s="7">
        <f t="shared" si="22"/>
        <v>0</v>
      </c>
      <c r="V108" s="7">
        <f t="shared" si="22"/>
        <v>0</v>
      </c>
      <c r="W108" s="7">
        <f t="shared" si="22"/>
        <v>0</v>
      </c>
      <c r="X108" s="7">
        <f t="shared" si="22"/>
        <v>2.759385</v>
      </c>
      <c r="Y108" s="7">
        <f t="shared" si="22"/>
        <v>3.042878</v>
      </c>
      <c r="AA108" s="9">
        <f t="shared" si="16"/>
        <v>0</v>
      </c>
      <c r="AB108" s="14" t="str">
        <f t="shared" si="17"/>
        <v/>
      </c>
      <c r="AC108" s="14">
        <f t="shared" si="18"/>
        <v>0</v>
      </c>
      <c r="AD108" s="14" t="str">
        <f t="shared" si="19"/>
        <v/>
      </c>
      <c r="AE108" s="14" t="str">
        <f t="shared" si="20"/>
        <v/>
      </c>
      <c r="AF108" s="14" t="str">
        <f t="shared" si="21"/>
        <v/>
      </c>
    </row>
    <row r="109" spans="1:32" x14ac:dyDescent="0.25">
      <c r="A109" s="18">
        <v>1928</v>
      </c>
      <c r="B109" s="18">
        <v>1928</v>
      </c>
      <c r="C109" s="18">
        <v>5</v>
      </c>
      <c r="D109" s="9" t="s">
        <v>118</v>
      </c>
      <c r="E109" s="9" t="str">
        <f t="shared" si="15"/>
        <v>1928 5</v>
      </c>
      <c r="F109" s="14">
        <v>0</v>
      </c>
      <c r="G109" s="14">
        <v>6.1487603305785121E-2</v>
      </c>
      <c r="H109" s="17">
        <v>0</v>
      </c>
      <c r="I109" s="54">
        <v>2001</v>
      </c>
      <c r="J109" s="55">
        <v>4</v>
      </c>
      <c r="L109" s="9">
        <v>80</v>
      </c>
      <c r="M109" s="10">
        <v>2001</v>
      </c>
      <c r="N109" s="7">
        <f t="shared" si="14"/>
        <v>0.348051</v>
      </c>
      <c r="O109" s="7">
        <f t="shared" si="22"/>
        <v>0</v>
      </c>
      <c r="P109" s="7">
        <f t="shared" si="22"/>
        <v>0</v>
      </c>
      <c r="Q109" s="7">
        <f t="shared" si="22"/>
        <v>0</v>
      </c>
      <c r="R109" s="7">
        <f t="shared" si="22"/>
        <v>0</v>
      </c>
      <c r="S109" s="7">
        <f t="shared" si="22"/>
        <v>0</v>
      </c>
      <c r="T109" s="7">
        <f t="shared" si="22"/>
        <v>0</v>
      </c>
      <c r="U109" s="7">
        <f t="shared" si="22"/>
        <v>0</v>
      </c>
      <c r="V109" s="7">
        <f t="shared" si="22"/>
        <v>0</v>
      </c>
      <c r="W109" s="7">
        <f t="shared" si="22"/>
        <v>0</v>
      </c>
      <c r="X109" s="7">
        <f t="shared" si="22"/>
        <v>0</v>
      </c>
      <c r="Y109" s="7">
        <f t="shared" si="22"/>
        <v>0</v>
      </c>
      <c r="AA109" s="9">
        <f t="shared" si="16"/>
        <v>0</v>
      </c>
      <c r="AB109" s="14" t="str">
        <f t="shared" si="17"/>
        <v/>
      </c>
      <c r="AC109" s="14" t="str">
        <f t="shared" si="18"/>
        <v/>
      </c>
      <c r="AD109" s="14" t="str">
        <f t="shared" si="19"/>
        <v/>
      </c>
      <c r="AE109" s="14">
        <f t="shared" si="20"/>
        <v>0</v>
      </c>
      <c r="AF109" s="14" t="str">
        <f t="shared" si="21"/>
        <v/>
      </c>
    </row>
    <row r="110" spans="1:32" x14ac:dyDescent="0.25">
      <c r="A110" s="18">
        <v>1928</v>
      </c>
      <c r="B110" s="18">
        <v>1928</v>
      </c>
      <c r="C110" s="18">
        <v>6</v>
      </c>
      <c r="D110" s="9" t="s">
        <v>119</v>
      </c>
      <c r="E110" s="9" t="str">
        <f t="shared" si="15"/>
        <v>1928 6</v>
      </c>
      <c r="F110" s="14">
        <v>0</v>
      </c>
      <c r="G110" s="14">
        <v>5.9504132231404959E-2</v>
      </c>
      <c r="H110" s="17">
        <v>0</v>
      </c>
      <c r="I110" s="54">
        <v>2002</v>
      </c>
      <c r="J110" s="55">
        <v>4</v>
      </c>
      <c r="L110" s="9">
        <v>81</v>
      </c>
      <c r="M110" s="10">
        <v>2002</v>
      </c>
      <c r="N110" s="7">
        <f t="shared" si="14"/>
        <v>0</v>
      </c>
      <c r="O110" s="7">
        <f t="shared" si="22"/>
        <v>0</v>
      </c>
      <c r="P110" s="7">
        <f t="shared" si="22"/>
        <v>0</v>
      </c>
      <c r="Q110" s="7">
        <f t="shared" si="22"/>
        <v>0</v>
      </c>
      <c r="R110" s="7">
        <f t="shared" si="22"/>
        <v>0</v>
      </c>
      <c r="S110" s="7">
        <f t="shared" si="22"/>
        <v>0</v>
      </c>
      <c r="T110" s="7">
        <f t="shared" si="22"/>
        <v>0</v>
      </c>
      <c r="U110" s="7">
        <f t="shared" si="22"/>
        <v>0</v>
      </c>
      <c r="V110" s="7">
        <f t="shared" si="22"/>
        <v>0</v>
      </c>
      <c r="W110" s="7">
        <f t="shared" si="22"/>
        <v>16.395246</v>
      </c>
      <c r="X110" s="7">
        <f t="shared" si="22"/>
        <v>196.66665</v>
      </c>
      <c r="Y110" s="7">
        <f t="shared" si="22"/>
        <v>271.25866500000001</v>
      </c>
      <c r="AA110" s="9">
        <f t="shared" si="16"/>
        <v>0</v>
      </c>
      <c r="AB110" s="14" t="str">
        <f t="shared" si="17"/>
        <v/>
      </c>
      <c r="AC110" s="14" t="str">
        <f t="shared" si="18"/>
        <v/>
      </c>
      <c r="AD110" s="14" t="str">
        <f t="shared" si="19"/>
        <v/>
      </c>
      <c r="AE110" s="14">
        <f t="shared" si="20"/>
        <v>0</v>
      </c>
      <c r="AF110" s="14" t="str">
        <f t="shared" si="21"/>
        <v/>
      </c>
    </row>
    <row r="111" spans="1:32" x14ac:dyDescent="0.25">
      <c r="A111" s="18">
        <v>1928</v>
      </c>
      <c r="B111" s="18">
        <v>1928</v>
      </c>
      <c r="C111" s="18">
        <v>7</v>
      </c>
      <c r="D111" s="9" t="s">
        <v>120</v>
      </c>
      <c r="E111" s="9" t="str">
        <f t="shared" si="15"/>
        <v>1928 7</v>
      </c>
      <c r="F111" s="14">
        <v>0</v>
      </c>
      <c r="G111" s="14">
        <v>6.1487603305785121E-2</v>
      </c>
      <c r="H111" s="17">
        <v>0</v>
      </c>
      <c r="I111" s="54">
        <v>2003</v>
      </c>
      <c r="J111" s="55">
        <v>2</v>
      </c>
      <c r="L111" s="9">
        <v>82</v>
      </c>
      <c r="M111" s="10">
        <v>2003</v>
      </c>
      <c r="N111" s="7">
        <f t="shared" si="14"/>
        <v>338.18526900000001</v>
      </c>
      <c r="O111" s="7">
        <f t="shared" si="22"/>
        <v>322.15177899999998</v>
      </c>
      <c r="P111" s="7">
        <f t="shared" si="22"/>
        <v>604.824299</v>
      </c>
      <c r="Q111" s="7">
        <f t="shared" si="22"/>
        <v>0</v>
      </c>
      <c r="R111" s="7">
        <f t="shared" si="22"/>
        <v>0</v>
      </c>
      <c r="S111" s="7">
        <f t="shared" si="22"/>
        <v>0</v>
      </c>
      <c r="T111" s="7">
        <f t="shared" si="22"/>
        <v>0</v>
      </c>
      <c r="U111" s="7">
        <f t="shared" si="22"/>
        <v>0</v>
      </c>
      <c r="V111" s="7">
        <f t="shared" si="22"/>
        <v>29.939336999999998</v>
      </c>
      <c r="W111" s="7">
        <f t="shared" si="22"/>
        <v>1.2797019999999999</v>
      </c>
      <c r="X111" s="7">
        <f t="shared" si="22"/>
        <v>2.0420690000000001</v>
      </c>
      <c r="Y111" s="7">
        <f t="shared" si="22"/>
        <v>1.228531</v>
      </c>
      <c r="AA111" s="9">
        <f t="shared" si="16"/>
        <v>604.824299</v>
      </c>
      <c r="AB111" s="14" t="str">
        <f t="shared" si="17"/>
        <v/>
      </c>
      <c r="AC111" s="14">
        <f t="shared" si="18"/>
        <v>604.824299</v>
      </c>
      <c r="AD111" s="14" t="str">
        <f t="shared" si="19"/>
        <v/>
      </c>
      <c r="AE111" s="14" t="str">
        <f t="shared" si="20"/>
        <v/>
      </c>
      <c r="AF111" s="14" t="str">
        <f t="shared" si="21"/>
        <v/>
      </c>
    </row>
    <row r="112" spans="1:32" x14ac:dyDescent="0.25">
      <c r="A112" s="18">
        <v>1928</v>
      </c>
      <c r="B112" s="18">
        <v>1928</v>
      </c>
      <c r="C112" s="18">
        <v>8</v>
      </c>
      <c r="D112" s="9" t="s">
        <v>121</v>
      </c>
      <c r="E112" s="9" t="str">
        <f t="shared" si="15"/>
        <v>1928 8</v>
      </c>
      <c r="F112" s="14">
        <v>244.89904200000001</v>
      </c>
      <c r="G112" s="14">
        <v>6.1487603305785121E-2</v>
      </c>
      <c r="H112" s="17">
        <v>15.058255000000001</v>
      </c>
      <c r="J112" s="55"/>
    </row>
    <row r="113" spans="1:25" x14ac:dyDescent="0.25">
      <c r="A113" s="18">
        <v>1928</v>
      </c>
      <c r="B113" s="18">
        <v>1928</v>
      </c>
      <c r="C113" s="18">
        <v>9</v>
      </c>
      <c r="D113" s="9" t="s">
        <v>122</v>
      </c>
      <c r="E113" s="9" t="str">
        <f t="shared" si="15"/>
        <v>1928 9</v>
      </c>
      <c r="F113" s="14">
        <v>57.541812999999998</v>
      </c>
      <c r="G113" s="14">
        <v>5.9504132231404959E-2</v>
      </c>
      <c r="H113" s="17">
        <v>3.4239760000000001</v>
      </c>
      <c r="L113" s="66"/>
      <c r="M113" s="66"/>
      <c r="N113" s="66"/>
      <c r="O113" s="66"/>
      <c r="P113" s="66"/>
      <c r="Q113" s="66"/>
      <c r="R113" s="66"/>
      <c r="S113" s="66"/>
      <c r="T113" s="66"/>
      <c r="U113" s="66"/>
      <c r="V113" s="66"/>
      <c r="W113" s="66"/>
      <c r="X113" s="66"/>
      <c r="Y113" s="66"/>
    </row>
    <row r="114" spans="1:25" x14ac:dyDescent="0.25">
      <c r="A114" s="18">
        <v>1929</v>
      </c>
      <c r="B114" s="18">
        <v>1928</v>
      </c>
      <c r="C114" s="18">
        <v>10</v>
      </c>
      <c r="D114" s="9" t="s">
        <v>123</v>
      </c>
      <c r="E114" s="9" t="str">
        <f t="shared" si="15"/>
        <v>1929 10</v>
      </c>
      <c r="F114" s="14">
        <v>13.706784000000001</v>
      </c>
      <c r="G114" s="14">
        <v>6.1487603305785121E-2</v>
      </c>
      <c r="H114" s="17">
        <v>0.84279700000000002</v>
      </c>
      <c r="L114" s="67"/>
      <c r="M114" s="68"/>
      <c r="N114" s="69"/>
      <c r="O114" s="69"/>
      <c r="P114" s="69"/>
      <c r="Q114" s="69"/>
      <c r="R114" s="69"/>
      <c r="S114" s="69"/>
      <c r="T114" s="69"/>
      <c r="U114" s="69"/>
      <c r="V114" s="69"/>
      <c r="W114" s="69"/>
      <c r="X114" s="69"/>
      <c r="Y114" s="69"/>
    </row>
    <row r="115" spans="1:25" x14ac:dyDescent="0.25">
      <c r="A115" s="18">
        <v>1929</v>
      </c>
      <c r="B115" s="18">
        <v>1928</v>
      </c>
      <c r="C115" s="18">
        <v>11</v>
      </c>
      <c r="D115" s="9" t="s">
        <v>124</v>
      </c>
      <c r="E115" s="9" t="str">
        <f t="shared" si="15"/>
        <v>1929 11</v>
      </c>
      <c r="F115" s="14">
        <v>0</v>
      </c>
      <c r="G115" s="14">
        <v>5.9504132231404959E-2</v>
      </c>
      <c r="H115" s="17">
        <v>0</v>
      </c>
      <c r="L115" s="70"/>
      <c r="M115" s="68"/>
      <c r="N115" s="69"/>
      <c r="O115" s="69"/>
      <c r="P115" s="69"/>
      <c r="Q115" s="69"/>
      <c r="R115" s="69"/>
      <c r="S115" s="69"/>
      <c r="T115" s="69"/>
      <c r="U115" s="69"/>
      <c r="V115" s="69"/>
      <c r="W115" s="69"/>
      <c r="X115" s="69"/>
      <c r="Y115" s="69"/>
    </row>
    <row r="116" spans="1:25" x14ac:dyDescent="0.25">
      <c r="A116" s="18">
        <v>1929</v>
      </c>
      <c r="B116" s="18">
        <v>1928</v>
      </c>
      <c r="C116" s="18">
        <v>12</v>
      </c>
      <c r="D116" s="9" t="s">
        <v>125</v>
      </c>
      <c r="E116" s="9" t="str">
        <f t="shared" si="15"/>
        <v>1929 12</v>
      </c>
      <c r="F116" s="14">
        <v>0</v>
      </c>
      <c r="G116" s="14">
        <v>6.1487603305785121E-2</v>
      </c>
      <c r="H116" s="17">
        <v>0</v>
      </c>
      <c r="L116" s="66"/>
      <c r="M116" s="46"/>
      <c r="N116" s="13"/>
      <c r="O116" s="13"/>
      <c r="P116" s="13"/>
      <c r="Q116" s="13"/>
      <c r="R116" s="13"/>
      <c r="S116" s="13"/>
      <c r="T116" s="13"/>
      <c r="U116" s="13"/>
      <c r="V116" s="13"/>
      <c r="W116" s="13"/>
      <c r="X116" s="13"/>
      <c r="Y116" s="13"/>
    </row>
    <row r="117" spans="1:25" x14ac:dyDescent="0.25">
      <c r="A117" s="18">
        <v>1929</v>
      </c>
      <c r="B117" s="18">
        <v>1929</v>
      </c>
      <c r="C117" s="18">
        <v>1</v>
      </c>
      <c r="D117" s="9" t="s">
        <v>126</v>
      </c>
      <c r="E117" s="9" t="str">
        <f t="shared" si="15"/>
        <v>1929 1</v>
      </c>
      <c r="F117" s="14">
        <v>0</v>
      </c>
      <c r="G117" s="14">
        <v>6.1487603305785121E-2</v>
      </c>
      <c r="H117" s="17">
        <v>0</v>
      </c>
      <c r="L117" s="66"/>
      <c r="M117" s="71"/>
      <c r="N117" s="40"/>
      <c r="O117" s="40"/>
      <c r="P117" s="40"/>
      <c r="Q117" s="40"/>
      <c r="R117" s="40"/>
      <c r="S117" s="40"/>
      <c r="T117" s="40"/>
      <c r="U117" s="40"/>
      <c r="V117" s="40"/>
      <c r="W117" s="40"/>
      <c r="X117" s="40"/>
      <c r="Y117" s="40"/>
    </row>
    <row r="118" spans="1:25" x14ac:dyDescent="0.25">
      <c r="A118" s="18">
        <v>1929</v>
      </c>
      <c r="B118" s="18">
        <v>1929</v>
      </c>
      <c r="C118" s="18">
        <v>2</v>
      </c>
      <c r="D118" s="9" t="s">
        <v>127</v>
      </c>
      <c r="E118" s="9" t="str">
        <f t="shared" si="15"/>
        <v>1929 2</v>
      </c>
      <c r="F118" s="14">
        <v>0</v>
      </c>
      <c r="G118" s="14">
        <v>5.5537190082644627E-2</v>
      </c>
      <c r="H118" s="17">
        <v>0</v>
      </c>
      <c r="L118" s="66"/>
      <c r="M118" s="71"/>
      <c r="N118" s="40"/>
      <c r="O118" s="40"/>
      <c r="P118" s="40"/>
      <c r="Q118" s="40"/>
      <c r="R118" s="40"/>
      <c r="S118" s="40"/>
      <c r="T118" s="40"/>
      <c r="U118" s="40"/>
      <c r="V118" s="40"/>
      <c r="W118" s="40"/>
      <c r="X118" s="40"/>
      <c r="Y118" s="40"/>
    </row>
    <row r="119" spans="1:25" x14ac:dyDescent="0.25">
      <c r="A119" s="18">
        <v>1929</v>
      </c>
      <c r="B119" s="18">
        <v>1929</v>
      </c>
      <c r="C119" s="18">
        <v>3</v>
      </c>
      <c r="D119" s="9" t="s">
        <v>128</v>
      </c>
      <c r="E119" s="9" t="str">
        <f t="shared" si="15"/>
        <v>1929 3</v>
      </c>
      <c r="F119" s="14">
        <v>0</v>
      </c>
      <c r="G119" s="14">
        <v>6.1487603305785121E-2</v>
      </c>
      <c r="H119" s="17">
        <v>0</v>
      </c>
      <c r="L119" s="66"/>
      <c r="M119" s="71"/>
      <c r="N119" s="40"/>
      <c r="O119" s="40"/>
      <c r="P119" s="40"/>
      <c r="Q119" s="40"/>
      <c r="R119" s="40"/>
      <c r="S119" s="40"/>
      <c r="T119" s="40"/>
      <c r="U119" s="40"/>
      <c r="V119" s="40"/>
      <c r="W119" s="40"/>
      <c r="X119" s="40"/>
      <c r="Y119" s="40"/>
    </row>
    <row r="120" spans="1:25" x14ac:dyDescent="0.25">
      <c r="A120" s="18">
        <v>1929</v>
      </c>
      <c r="B120" s="18">
        <v>1929</v>
      </c>
      <c r="C120" s="18">
        <v>4</v>
      </c>
      <c r="D120" s="9" t="s">
        <v>129</v>
      </c>
      <c r="E120" s="9" t="str">
        <f t="shared" si="15"/>
        <v>1929 4</v>
      </c>
      <c r="F120" s="14">
        <v>0</v>
      </c>
      <c r="G120" s="14">
        <v>5.9504132231404959E-2</v>
      </c>
      <c r="H120" s="17">
        <v>0</v>
      </c>
      <c r="L120" s="66"/>
      <c r="M120" s="71"/>
      <c r="N120" s="40"/>
      <c r="O120" s="40"/>
      <c r="P120" s="40"/>
      <c r="Q120" s="40"/>
      <c r="R120" s="40"/>
      <c r="S120" s="40"/>
      <c r="T120" s="40"/>
      <c r="U120" s="40"/>
      <c r="V120" s="40"/>
      <c r="W120" s="40"/>
      <c r="X120" s="40"/>
      <c r="Y120" s="40"/>
    </row>
    <row r="121" spans="1:25" x14ac:dyDescent="0.25">
      <c r="A121" s="18">
        <v>1929</v>
      </c>
      <c r="B121" s="18">
        <v>1929</v>
      </c>
      <c r="C121" s="18">
        <v>5</v>
      </c>
      <c r="D121" s="9" t="s">
        <v>130</v>
      </c>
      <c r="E121" s="9" t="str">
        <f t="shared" si="15"/>
        <v>1929 5</v>
      </c>
      <c r="F121" s="14">
        <v>0</v>
      </c>
      <c r="G121" s="14">
        <v>6.1487603305785121E-2</v>
      </c>
      <c r="H121" s="17">
        <v>0</v>
      </c>
      <c r="L121" s="66"/>
      <c r="M121" s="71"/>
      <c r="N121" s="40"/>
      <c r="O121" s="40"/>
      <c r="P121" s="40"/>
      <c r="Q121" s="40"/>
      <c r="R121" s="40"/>
      <c r="S121" s="40"/>
      <c r="T121" s="40"/>
      <c r="U121" s="40"/>
      <c r="V121" s="40"/>
      <c r="W121" s="40"/>
      <c r="X121" s="40"/>
      <c r="Y121" s="40"/>
    </row>
    <row r="122" spans="1:25" x14ac:dyDescent="0.25">
      <c r="A122" s="18">
        <v>1929</v>
      </c>
      <c r="B122" s="18">
        <v>1929</v>
      </c>
      <c r="C122" s="18">
        <v>6</v>
      </c>
      <c r="D122" s="9" t="s">
        <v>131</v>
      </c>
      <c r="E122" s="9" t="str">
        <f t="shared" si="15"/>
        <v>1929 6</v>
      </c>
      <c r="F122" s="14">
        <v>0</v>
      </c>
      <c r="G122" s="14">
        <v>5.9504132231404959E-2</v>
      </c>
      <c r="H122" s="17">
        <v>0</v>
      </c>
      <c r="L122" s="66"/>
      <c r="M122" s="71"/>
      <c r="N122" s="40"/>
      <c r="O122" s="40"/>
      <c r="P122" s="40"/>
      <c r="Q122" s="40"/>
      <c r="R122" s="40"/>
      <c r="S122" s="40"/>
      <c r="T122" s="40"/>
      <c r="U122" s="40"/>
      <c r="V122" s="40"/>
      <c r="W122" s="40"/>
      <c r="X122" s="40"/>
      <c r="Y122" s="40"/>
    </row>
    <row r="123" spans="1:25" x14ac:dyDescent="0.25">
      <c r="A123" s="18">
        <v>1929</v>
      </c>
      <c r="B123" s="18">
        <v>1929</v>
      </c>
      <c r="C123" s="18">
        <v>7</v>
      </c>
      <c r="D123" s="9" t="s">
        <v>132</v>
      </c>
      <c r="E123" s="9" t="str">
        <f t="shared" si="15"/>
        <v>1929 7</v>
      </c>
      <c r="F123" s="14">
        <v>0</v>
      </c>
      <c r="G123" s="14">
        <v>6.1487603305785121E-2</v>
      </c>
      <c r="H123" s="17">
        <v>0</v>
      </c>
      <c r="L123" s="66"/>
      <c r="M123" s="71"/>
      <c r="N123" s="40"/>
      <c r="O123" s="40"/>
      <c r="P123" s="40"/>
      <c r="Q123" s="40"/>
      <c r="R123" s="40"/>
      <c r="S123" s="40"/>
      <c r="T123" s="40"/>
      <c r="U123" s="40"/>
      <c r="V123" s="40"/>
      <c r="W123" s="40"/>
      <c r="X123" s="40"/>
      <c r="Y123" s="40"/>
    </row>
    <row r="124" spans="1:25" x14ac:dyDescent="0.25">
      <c r="A124" s="18">
        <v>1929</v>
      </c>
      <c r="B124" s="18">
        <v>1929</v>
      </c>
      <c r="C124" s="18">
        <v>8</v>
      </c>
      <c r="D124" s="9" t="s">
        <v>133</v>
      </c>
      <c r="E124" s="9" t="str">
        <f t="shared" si="15"/>
        <v>1929 8</v>
      </c>
      <c r="F124" s="14">
        <v>0</v>
      </c>
      <c r="G124" s="14">
        <v>6.1487603305785121E-2</v>
      </c>
      <c r="H124" s="17">
        <v>0</v>
      </c>
      <c r="L124" s="66"/>
      <c r="M124" s="71"/>
      <c r="N124" s="40"/>
      <c r="O124" s="40"/>
      <c r="P124" s="40"/>
      <c r="Q124" s="40"/>
      <c r="R124" s="40"/>
      <c r="S124" s="40"/>
      <c r="T124" s="40"/>
      <c r="U124" s="40"/>
      <c r="V124" s="40"/>
      <c r="W124" s="40"/>
      <c r="X124" s="40"/>
      <c r="Y124" s="40"/>
    </row>
    <row r="125" spans="1:25" x14ac:dyDescent="0.25">
      <c r="A125" s="18">
        <v>1929</v>
      </c>
      <c r="B125" s="18">
        <v>1929</v>
      </c>
      <c r="C125" s="18">
        <v>9</v>
      </c>
      <c r="D125" s="9" t="s">
        <v>134</v>
      </c>
      <c r="E125" s="9" t="str">
        <f t="shared" si="15"/>
        <v>1929 9</v>
      </c>
      <c r="F125" s="14">
        <v>781.23950500000001</v>
      </c>
      <c r="G125" s="14">
        <v>5.9504132231404959E-2</v>
      </c>
      <c r="H125" s="17">
        <v>46.486978999999998</v>
      </c>
      <c r="L125" s="66"/>
      <c r="M125" s="71"/>
      <c r="N125" s="40"/>
      <c r="O125" s="40"/>
      <c r="P125" s="40"/>
      <c r="Q125" s="40"/>
      <c r="R125" s="40"/>
      <c r="S125" s="40"/>
      <c r="T125" s="40"/>
      <c r="U125" s="40"/>
      <c r="V125" s="40"/>
      <c r="W125" s="40"/>
      <c r="X125" s="40"/>
      <c r="Y125" s="40"/>
    </row>
    <row r="126" spans="1:25" x14ac:dyDescent="0.25">
      <c r="A126" s="18">
        <v>1930</v>
      </c>
      <c r="B126" s="18">
        <v>1929</v>
      </c>
      <c r="C126" s="18">
        <v>10</v>
      </c>
      <c r="D126" s="9" t="s">
        <v>135</v>
      </c>
      <c r="E126" s="9" t="str">
        <f t="shared" si="15"/>
        <v>1930 10</v>
      </c>
      <c r="F126" s="14">
        <v>673.43438100000003</v>
      </c>
      <c r="G126" s="14">
        <v>6.1487603305785121E-2</v>
      </c>
      <c r="H126" s="17">
        <v>41.407865999999999</v>
      </c>
      <c r="L126" s="66"/>
      <c r="M126" s="71"/>
      <c r="N126" s="40"/>
      <c r="O126" s="40"/>
      <c r="P126" s="40"/>
      <c r="Q126" s="40"/>
      <c r="R126" s="40"/>
      <c r="S126" s="40"/>
      <c r="T126" s="40"/>
      <c r="U126" s="40"/>
      <c r="V126" s="40"/>
      <c r="W126" s="40"/>
      <c r="X126" s="40"/>
      <c r="Y126" s="40"/>
    </row>
    <row r="127" spans="1:25" x14ac:dyDescent="0.25">
      <c r="A127" s="18">
        <v>1930</v>
      </c>
      <c r="B127" s="18">
        <v>1929</v>
      </c>
      <c r="C127" s="18">
        <v>11</v>
      </c>
      <c r="D127" s="9" t="s">
        <v>136</v>
      </c>
      <c r="E127" s="9" t="str">
        <f t="shared" si="15"/>
        <v>1930 11</v>
      </c>
      <c r="F127" s="14">
        <v>170.74218500000001</v>
      </c>
      <c r="G127" s="14">
        <v>5.9504132231404959E-2</v>
      </c>
      <c r="H127" s="17">
        <v>10.159865999999999</v>
      </c>
      <c r="L127" s="66"/>
      <c r="M127" s="71"/>
      <c r="N127" s="40"/>
      <c r="O127" s="40"/>
      <c r="P127" s="40"/>
      <c r="Q127" s="40"/>
      <c r="R127" s="40"/>
      <c r="S127" s="40"/>
      <c r="T127" s="40"/>
      <c r="U127" s="40"/>
      <c r="V127" s="40"/>
      <c r="W127" s="40"/>
      <c r="X127" s="40"/>
      <c r="Y127" s="40"/>
    </row>
    <row r="128" spans="1:25" x14ac:dyDescent="0.25">
      <c r="A128" s="18">
        <v>1930</v>
      </c>
      <c r="B128" s="18">
        <v>1929</v>
      </c>
      <c r="C128" s="18">
        <v>12</v>
      </c>
      <c r="D128" s="9" t="s">
        <v>137</v>
      </c>
      <c r="E128" s="9" t="str">
        <f t="shared" si="15"/>
        <v>1930 12</v>
      </c>
      <c r="F128" s="14">
        <v>0</v>
      </c>
      <c r="G128" s="14">
        <v>6.1487603305785121E-2</v>
      </c>
      <c r="H128" s="17">
        <v>0</v>
      </c>
      <c r="L128" s="66"/>
      <c r="M128" s="71"/>
      <c r="N128" s="40"/>
      <c r="O128" s="40"/>
      <c r="P128" s="40"/>
      <c r="Q128" s="40"/>
      <c r="R128" s="40"/>
      <c r="S128" s="40"/>
      <c r="T128" s="40"/>
      <c r="U128" s="40"/>
      <c r="V128" s="40"/>
      <c r="W128" s="40"/>
      <c r="X128" s="40"/>
      <c r="Y128" s="40"/>
    </row>
    <row r="129" spans="1:25" x14ac:dyDescent="0.25">
      <c r="A129" s="18">
        <v>1930</v>
      </c>
      <c r="B129" s="18">
        <v>1930</v>
      </c>
      <c r="C129" s="18">
        <v>1</v>
      </c>
      <c r="D129" s="9" t="s">
        <v>138</v>
      </c>
      <c r="E129" s="9" t="str">
        <f t="shared" si="15"/>
        <v>1930 1</v>
      </c>
      <c r="F129" s="14">
        <v>0</v>
      </c>
      <c r="G129" s="14">
        <v>6.1487603305785121E-2</v>
      </c>
      <c r="H129" s="17">
        <v>0</v>
      </c>
      <c r="L129" s="66"/>
      <c r="M129" s="71"/>
      <c r="N129" s="40"/>
      <c r="O129" s="40"/>
      <c r="P129" s="40"/>
      <c r="Q129" s="40"/>
      <c r="R129" s="40"/>
      <c r="S129" s="40"/>
      <c r="T129" s="40"/>
      <c r="U129" s="40"/>
      <c r="V129" s="40"/>
      <c r="W129" s="40"/>
      <c r="X129" s="40"/>
      <c r="Y129" s="40"/>
    </row>
    <row r="130" spans="1:25" x14ac:dyDescent="0.25">
      <c r="A130" s="18">
        <v>1930</v>
      </c>
      <c r="B130" s="18">
        <v>1930</v>
      </c>
      <c r="C130" s="18">
        <v>2</v>
      </c>
      <c r="D130" s="9" t="s">
        <v>139</v>
      </c>
      <c r="E130" s="9" t="str">
        <f t="shared" si="15"/>
        <v>1930 2</v>
      </c>
      <c r="F130" s="14">
        <v>0</v>
      </c>
      <c r="G130" s="14">
        <v>5.5537190082644627E-2</v>
      </c>
      <c r="H130" s="17">
        <v>0</v>
      </c>
      <c r="L130" s="66"/>
      <c r="M130" s="71"/>
      <c r="N130" s="40"/>
      <c r="O130" s="40"/>
      <c r="P130" s="40"/>
      <c r="Q130" s="40"/>
      <c r="R130" s="40"/>
      <c r="S130" s="40"/>
      <c r="T130" s="40"/>
      <c r="U130" s="40"/>
      <c r="V130" s="40"/>
      <c r="W130" s="40"/>
      <c r="X130" s="40"/>
      <c r="Y130" s="40"/>
    </row>
    <row r="131" spans="1:25" x14ac:dyDescent="0.25">
      <c r="A131" s="18">
        <v>1930</v>
      </c>
      <c r="B131" s="18">
        <v>1930</v>
      </c>
      <c r="C131" s="18">
        <v>3</v>
      </c>
      <c r="D131" s="9" t="s">
        <v>140</v>
      </c>
      <c r="E131" s="9" t="str">
        <f t="shared" si="15"/>
        <v>1930 3</v>
      </c>
      <c r="F131" s="14">
        <v>0</v>
      </c>
      <c r="G131" s="14">
        <v>6.1487603305785121E-2</v>
      </c>
      <c r="H131" s="17">
        <v>0</v>
      </c>
      <c r="L131" s="66"/>
      <c r="M131" s="71"/>
      <c r="N131" s="40"/>
      <c r="O131" s="40"/>
      <c r="P131" s="40"/>
      <c r="Q131" s="40"/>
      <c r="R131" s="40"/>
      <c r="S131" s="40"/>
      <c r="T131" s="40"/>
      <c r="U131" s="40"/>
      <c r="V131" s="40"/>
      <c r="W131" s="40"/>
      <c r="X131" s="40"/>
      <c r="Y131" s="40"/>
    </row>
    <row r="132" spans="1:25" x14ac:dyDescent="0.25">
      <c r="A132" s="18">
        <v>1930</v>
      </c>
      <c r="B132" s="18">
        <v>1930</v>
      </c>
      <c r="C132" s="18">
        <v>4</v>
      </c>
      <c r="D132" s="9" t="s">
        <v>141</v>
      </c>
      <c r="E132" s="9" t="str">
        <f t="shared" si="15"/>
        <v>1930 4</v>
      </c>
      <c r="F132" s="14">
        <v>0</v>
      </c>
      <c r="G132" s="14">
        <v>5.9504132231404959E-2</v>
      </c>
      <c r="H132" s="17">
        <v>0</v>
      </c>
      <c r="L132" s="66"/>
      <c r="M132" s="71"/>
      <c r="N132" s="40"/>
      <c r="O132" s="40"/>
      <c r="P132" s="40"/>
      <c r="Q132" s="40"/>
      <c r="R132" s="40"/>
      <c r="S132" s="40"/>
      <c r="T132" s="40"/>
      <c r="U132" s="40"/>
      <c r="V132" s="40"/>
      <c r="W132" s="40"/>
      <c r="X132" s="40"/>
      <c r="Y132" s="40"/>
    </row>
    <row r="133" spans="1:25" x14ac:dyDescent="0.25">
      <c r="A133" s="18">
        <v>1930</v>
      </c>
      <c r="B133" s="18">
        <v>1930</v>
      </c>
      <c r="C133" s="18">
        <v>5</v>
      </c>
      <c r="D133" s="9" t="s">
        <v>142</v>
      </c>
      <c r="E133" s="9" t="str">
        <f t="shared" si="15"/>
        <v>1930 5</v>
      </c>
      <c r="F133" s="14">
        <v>0</v>
      </c>
      <c r="G133" s="14">
        <v>6.1487603305785121E-2</v>
      </c>
      <c r="H133" s="17">
        <v>0</v>
      </c>
      <c r="L133" s="66"/>
      <c r="M133" s="71"/>
      <c r="N133" s="40"/>
      <c r="O133" s="40"/>
      <c r="P133" s="40"/>
      <c r="Q133" s="40"/>
      <c r="R133" s="40"/>
      <c r="S133" s="40"/>
      <c r="T133" s="40"/>
      <c r="U133" s="40"/>
      <c r="V133" s="40"/>
      <c r="W133" s="40"/>
      <c r="X133" s="40"/>
      <c r="Y133" s="40"/>
    </row>
    <row r="134" spans="1:25" x14ac:dyDescent="0.25">
      <c r="A134" s="18">
        <v>1930</v>
      </c>
      <c r="B134" s="18">
        <v>1930</v>
      </c>
      <c r="C134" s="18">
        <v>6</v>
      </c>
      <c r="D134" s="9" t="s">
        <v>143</v>
      </c>
      <c r="E134" s="9" t="str">
        <f t="shared" si="15"/>
        <v>1930 6</v>
      </c>
      <c r="F134" s="14">
        <v>0</v>
      </c>
      <c r="G134" s="14">
        <v>5.9504132231404959E-2</v>
      </c>
      <c r="H134" s="17">
        <v>0</v>
      </c>
      <c r="L134" s="66"/>
      <c r="M134" s="71"/>
      <c r="N134" s="40"/>
      <c r="O134" s="40"/>
      <c r="P134" s="40"/>
      <c r="Q134" s="40"/>
      <c r="R134" s="40"/>
      <c r="S134" s="40"/>
      <c r="T134" s="40"/>
      <c r="U134" s="40"/>
      <c r="V134" s="40"/>
      <c r="W134" s="40"/>
      <c r="X134" s="40"/>
      <c r="Y134" s="40"/>
    </row>
    <row r="135" spans="1:25" x14ac:dyDescent="0.25">
      <c r="A135" s="18">
        <v>1930</v>
      </c>
      <c r="B135" s="18">
        <v>1930</v>
      </c>
      <c r="C135" s="18">
        <v>7</v>
      </c>
      <c r="D135" s="9" t="s">
        <v>144</v>
      </c>
      <c r="E135" s="9" t="str">
        <f t="shared" si="15"/>
        <v>1930 7</v>
      </c>
      <c r="F135" s="14">
        <v>16.046382000000001</v>
      </c>
      <c r="G135" s="14">
        <v>6.1487603305785121E-2</v>
      </c>
      <c r="H135" s="17">
        <v>0.98665400000000003</v>
      </c>
      <c r="L135" s="66"/>
      <c r="M135" s="71"/>
      <c r="N135" s="40"/>
      <c r="O135" s="40"/>
      <c r="P135" s="40"/>
      <c r="Q135" s="40"/>
      <c r="R135" s="40"/>
      <c r="S135" s="40"/>
      <c r="T135" s="40"/>
      <c r="U135" s="40"/>
      <c r="V135" s="40"/>
      <c r="W135" s="40"/>
      <c r="X135" s="40"/>
      <c r="Y135" s="40"/>
    </row>
    <row r="136" spans="1:25" x14ac:dyDescent="0.25">
      <c r="A136" s="18">
        <v>1930</v>
      </c>
      <c r="B136" s="18">
        <v>1930</v>
      </c>
      <c r="C136" s="18">
        <v>8</v>
      </c>
      <c r="D136" s="9" t="s">
        <v>145</v>
      </c>
      <c r="E136" s="9" t="str">
        <f t="shared" si="15"/>
        <v>1930 8</v>
      </c>
      <c r="F136" s="14">
        <v>0</v>
      </c>
      <c r="G136" s="14">
        <v>6.1487603305785121E-2</v>
      </c>
      <c r="H136" s="17">
        <v>0</v>
      </c>
      <c r="L136" s="66"/>
      <c r="M136" s="71"/>
      <c r="N136" s="40"/>
      <c r="O136" s="40"/>
      <c r="P136" s="40"/>
      <c r="Q136" s="40"/>
      <c r="R136" s="40"/>
      <c r="S136" s="40"/>
      <c r="T136" s="40"/>
      <c r="U136" s="40"/>
      <c r="V136" s="40"/>
      <c r="W136" s="40"/>
      <c r="X136" s="40"/>
      <c r="Y136" s="40"/>
    </row>
    <row r="137" spans="1:25" x14ac:dyDescent="0.25">
      <c r="A137" s="18">
        <v>1930</v>
      </c>
      <c r="B137" s="18">
        <v>1930</v>
      </c>
      <c r="C137" s="18">
        <v>9</v>
      </c>
      <c r="D137" s="9" t="s">
        <v>146</v>
      </c>
      <c r="E137" s="9" t="str">
        <f t="shared" si="15"/>
        <v>1930 9</v>
      </c>
      <c r="F137" s="14">
        <v>0</v>
      </c>
      <c r="G137" s="14">
        <v>5.9504132231404959E-2</v>
      </c>
      <c r="H137" s="17">
        <v>0</v>
      </c>
      <c r="L137" s="66"/>
      <c r="M137" s="71"/>
      <c r="N137" s="40"/>
      <c r="O137" s="40"/>
      <c r="P137" s="40"/>
      <c r="Q137" s="40"/>
      <c r="R137" s="40"/>
      <c r="S137" s="40"/>
      <c r="T137" s="40"/>
      <c r="U137" s="40"/>
      <c r="V137" s="40"/>
      <c r="W137" s="40"/>
      <c r="X137" s="40"/>
      <c r="Y137" s="40"/>
    </row>
    <row r="138" spans="1:25" x14ac:dyDescent="0.25">
      <c r="A138" s="18">
        <v>1931</v>
      </c>
      <c r="B138" s="18">
        <v>1930</v>
      </c>
      <c r="C138" s="18">
        <v>10</v>
      </c>
      <c r="D138" s="9" t="s">
        <v>147</v>
      </c>
      <c r="E138" s="9" t="str">
        <f t="shared" si="15"/>
        <v>1931 10</v>
      </c>
      <c r="F138" s="14">
        <v>0</v>
      </c>
      <c r="G138" s="14">
        <v>6.1487603305785121E-2</v>
      </c>
      <c r="H138" s="17">
        <v>0</v>
      </c>
      <c r="L138" s="66"/>
      <c r="M138" s="71"/>
      <c r="N138" s="40"/>
      <c r="O138" s="40"/>
      <c r="P138" s="40"/>
      <c r="Q138" s="40"/>
      <c r="R138" s="40"/>
      <c r="S138" s="40"/>
      <c r="T138" s="40"/>
      <c r="U138" s="40"/>
      <c r="V138" s="40"/>
      <c r="W138" s="40"/>
      <c r="X138" s="40"/>
      <c r="Y138" s="40"/>
    </row>
    <row r="139" spans="1:25" x14ac:dyDescent="0.25">
      <c r="A139" s="18">
        <v>1931</v>
      </c>
      <c r="B139" s="18">
        <v>1930</v>
      </c>
      <c r="C139" s="18">
        <v>11</v>
      </c>
      <c r="D139" s="9" t="s">
        <v>148</v>
      </c>
      <c r="E139" s="9" t="str">
        <f t="shared" si="15"/>
        <v>1931 11</v>
      </c>
      <c r="F139" s="14">
        <v>0</v>
      </c>
      <c r="G139" s="14">
        <v>5.9504132231404959E-2</v>
      </c>
      <c r="H139" s="17">
        <v>0</v>
      </c>
      <c r="L139" s="66"/>
      <c r="M139" s="71"/>
      <c r="N139" s="40"/>
      <c r="O139" s="40"/>
      <c r="P139" s="40"/>
      <c r="Q139" s="40"/>
      <c r="R139" s="40"/>
      <c r="S139" s="40"/>
      <c r="T139" s="40"/>
      <c r="U139" s="40"/>
      <c r="V139" s="40"/>
      <c r="W139" s="40"/>
      <c r="X139" s="40"/>
      <c r="Y139" s="40"/>
    </row>
    <row r="140" spans="1:25" x14ac:dyDescent="0.25">
      <c r="A140" s="18">
        <v>1931</v>
      </c>
      <c r="B140" s="18">
        <v>1930</v>
      </c>
      <c r="C140" s="18">
        <v>12</v>
      </c>
      <c r="D140" s="9" t="s">
        <v>149</v>
      </c>
      <c r="E140" s="9" t="str">
        <f t="shared" si="15"/>
        <v>1931 12</v>
      </c>
      <c r="F140" s="14">
        <v>0</v>
      </c>
      <c r="G140" s="14">
        <v>6.1487603305785121E-2</v>
      </c>
      <c r="H140" s="17">
        <v>0</v>
      </c>
      <c r="L140" s="66"/>
      <c r="M140" s="71"/>
      <c r="N140" s="40"/>
      <c r="O140" s="40"/>
      <c r="P140" s="40"/>
      <c r="Q140" s="40"/>
      <c r="R140" s="40"/>
      <c r="S140" s="40"/>
      <c r="T140" s="40"/>
      <c r="U140" s="40"/>
      <c r="V140" s="40"/>
      <c r="W140" s="40"/>
      <c r="X140" s="40"/>
      <c r="Y140" s="40"/>
    </row>
    <row r="141" spans="1:25" x14ac:dyDescent="0.25">
      <c r="A141" s="18">
        <v>1931</v>
      </c>
      <c r="B141" s="18">
        <v>1931</v>
      </c>
      <c r="C141" s="18">
        <v>1</v>
      </c>
      <c r="D141" s="9" t="s">
        <v>150</v>
      </c>
      <c r="E141" s="9" t="str">
        <f t="shared" si="15"/>
        <v>1931 1</v>
      </c>
      <c r="F141" s="14">
        <v>0</v>
      </c>
      <c r="G141" s="14">
        <v>6.1487603305785121E-2</v>
      </c>
      <c r="H141" s="17">
        <v>0</v>
      </c>
      <c r="L141" s="66"/>
      <c r="M141" s="71"/>
      <c r="N141" s="40"/>
      <c r="O141" s="40"/>
      <c r="P141" s="40"/>
      <c r="Q141" s="40"/>
      <c r="R141" s="40"/>
      <c r="S141" s="40"/>
      <c r="T141" s="40"/>
      <c r="U141" s="40"/>
      <c r="V141" s="40"/>
      <c r="W141" s="40"/>
      <c r="X141" s="40"/>
      <c r="Y141" s="40"/>
    </row>
    <row r="142" spans="1:25" x14ac:dyDescent="0.25">
      <c r="A142" s="18">
        <v>1931</v>
      </c>
      <c r="B142" s="18">
        <v>1931</v>
      </c>
      <c r="C142" s="18">
        <v>2</v>
      </c>
      <c r="D142" s="9" t="s">
        <v>151</v>
      </c>
      <c r="E142" s="9" t="str">
        <f t="shared" si="15"/>
        <v>1931 2</v>
      </c>
      <c r="F142" s="14">
        <v>0</v>
      </c>
      <c r="G142" s="14">
        <v>5.5537190082644627E-2</v>
      </c>
      <c r="H142" s="17">
        <v>0</v>
      </c>
      <c r="L142" s="66"/>
      <c r="M142" s="71"/>
      <c r="N142" s="40"/>
      <c r="O142" s="40"/>
      <c r="P142" s="40"/>
      <c r="Q142" s="40"/>
      <c r="R142" s="40"/>
      <c r="S142" s="40"/>
      <c r="T142" s="40"/>
      <c r="U142" s="40"/>
      <c r="V142" s="40"/>
      <c r="W142" s="40"/>
      <c r="X142" s="40"/>
      <c r="Y142" s="40"/>
    </row>
    <row r="143" spans="1:25" x14ac:dyDescent="0.25">
      <c r="A143" s="18">
        <v>1931</v>
      </c>
      <c r="B143" s="18">
        <v>1931</v>
      </c>
      <c r="C143" s="18">
        <v>3</v>
      </c>
      <c r="D143" s="9" t="s">
        <v>152</v>
      </c>
      <c r="E143" s="9" t="str">
        <f t="shared" si="15"/>
        <v>1931 3</v>
      </c>
      <c r="F143" s="14">
        <v>0</v>
      </c>
      <c r="G143" s="14">
        <v>6.1487603305785121E-2</v>
      </c>
      <c r="H143" s="17">
        <v>0</v>
      </c>
      <c r="L143" s="66"/>
      <c r="M143" s="71"/>
      <c r="N143" s="40"/>
      <c r="O143" s="40"/>
      <c r="P143" s="40"/>
      <c r="Q143" s="40"/>
      <c r="R143" s="40"/>
      <c r="S143" s="40"/>
      <c r="T143" s="40"/>
      <c r="U143" s="40"/>
      <c r="V143" s="40"/>
      <c r="W143" s="40"/>
      <c r="X143" s="40"/>
      <c r="Y143" s="40"/>
    </row>
    <row r="144" spans="1:25" x14ac:dyDescent="0.25">
      <c r="A144" s="18">
        <v>1931</v>
      </c>
      <c r="B144" s="18">
        <v>1931</v>
      </c>
      <c r="C144" s="18">
        <v>4</v>
      </c>
      <c r="D144" s="9" t="s">
        <v>153</v>
      </c>
      <c r="E144" s="9" t="str">
        <f t="shared" si="15"/>
        <v>1931 4</v>
      </c>
      <c r="F144" s="14">
        <v>0</v>
      </c>
      <c r="G144" s="14">
        <v>5.9504132231404959E-2</v>
      </c>
      <c r="H144" s="17">
        <v>0</v>
      </c>
      <c r="L144" s="66"/>
      <c r="M144" s="71"/>
      <c r="N144" s="40"/>
      <c r="O144" s="40"/>
      <c r="P144" s="40"/>
      <c r="Q144" s="40"/>
      <c r="R144" s="40"/>
      <c r="S144" s="40"/>
      <c r="T144" s="40"/>
      <c r="U144" s="40"/>
      <c r="V144" s="40"/>
      <c r="W144" s="40"/>
      <c r="X144" s="40"/>
      <c r="Y144" s="40"/>
    </row>
    <row r="145" spans="1:25" x14ac:dyDescent="0.25">
      <c r="A145" s="18">
        <v>1931</v>
      </c>
      <c r="B145" s="18">
        <v>1931</v>
      </c>
      <c r="C145" s="18">
        <v>5</v>
      </c>
      <c r="D145" s="9" t="s">
        <v>154</v>
      </c>
      <c r="E145" s="9" t="str">
        <f t="shared" si="15"/>
        <v>1931 5</v>
      </c>
      <c r="F145" s="14">
        <v>0</v>
      </c>
      <c r="G145" s="14">
        <v>6.1487603305785121E-2</v>
      </c>
      <c r="H145" s="17">
        <v>0</v>
      </c>
      <c r="L145" s="66"/>
      <c r="M145" s="71"/>
      <c r="N145" s="40"/>
      <c r="O145" s="40"/>
      <c r="P145" s="40"/>
      <c r="Q145" s="40"/>
      <c r="R145" s="40"/>
      <c r="S145" s="40"/>
      <c r="T145" s="40"/>
      <c r="U145" s="40"/>
      <c r="V145" s="40"/>
      <c r="W145" s="40"/>
      <c r="X145" s="40"/>
      <c r="Y145" s="40"/>
    </row>
    <row r="146" spans="1:25" x14ac:dyDescent="0.25">
      <c r="A146" s="18">
        <v>1931</v>
      </c>
      <c r="B146" s="18">
        <v>1931</v>
      </c>
      <c r="C146" s="18">
        <v>6</v>
      </c>
      <c r="D146" s="9" t="s">
        <v>155</v>
      </c>
      <c r="E146" s="9" t="str">
        <f t="shared" si="15"/>
        <v>1931 6</v>
      </c>
      <c r="F146" s="14">
        <v>0</v>
      </c>
      <c r="G146" s="14">
        <v>5.9504132231404959E-2</v>
      </c>
      <c r="H146" s="17">
        <v>0</v>
      </c>
      <c r="L146" s="66"/>
      <c r="M146" s="71"/>
      <c r="N146" s="40"/>
      <c r="O146" s="40"/>
      <c r="P146" s="40"/>
      <c r="Q146" s="40"/>
      <c r="R146" s="40"/>
      <c r="S146" s="40"/>
      <c r="T146" s="40"/>
      <c r="U146" s="40"/>
      <c r="V146" s="40"/>
      <c r="W146" s="40"/>
      <c r="X146" s="40"/>
      <c r="Y146" s="40"/>
    </row>
    <row r="147" spans="1:25" x14ac:dyDescent="0.25">
      <c r="A147" s="18">
        <v>1931</v>
      </c>
      <c r="B147" s="18">
        <v>1931</v>
      </c>
      <c r="C147" s="18">
        <v>7</v>
      </c>
      <c r="D147" s="9" t="s">
        <v>156</v>
      </c>
      <c r="E147" s="9" t="str">
        <f t="shared" si="15"/>
        <v>1931 7</v>
      </c>
      <c r="F147" s="14">
        <v>4.5069670000000004</v>
      </c>
      <c r="G147" s="14">
        <v>6.1487603305785121E-2</v>
      </c>
      <c r="H147" s="17">
        <v>0.27712300000000001</v>
      </c>
      <c r="L147" s="66"/>
      <c r="M147" s="71"/>
      <c r="N147" s="40"/>
      <c r="O147" s="40"/>
      <c r="P147" s="40"/>
      <c r="Q147" s="40"/>
      <c r="R147" s="40"/>
      <c r="S147" s="40"/>
      <c r="T147" s="40"/>
      <c r="U147" s="40"/>
      <c r="V147" s="40"/>
      <c r="W147" s="40"/>
      <c r="X147" s="40"/>
      <c r="Y147" s="40"/>
    </row>
    <row r="148" spans="1:25" x14ac:dyDescent="0.25">
      <c r="A148" s="18">
        <v>1931</v>
      </c>
      <c r="B148" s="18">
        <v>1931</v>
      </c>
      <c r="C148" s="18">
        <v>8</v>
      </c>
      <c r="D148" s="9" t="s">
        <v>157</v>
      </c>
      <c r="E148" s="9" t="str">
        <f t="shared" si="15"/>
        <v>1931 8</v>
      </c>
      <c r="F148" s="14">
        <v>0</v>
      </c>
      <c r="G148" s="14">
        <v>6.1487603305785121E-2</v>
      </c>
      <c r="H148" s="17">
        <v>0</v>
      </c>
      <c r="L148" s="66"/>
      <c r="M148" s="71"/>
      <c r="N148" s="40"/>
      <c r="O148" s="40"/>
      <c r="P148" s="40"/>
      <c r="Q148" s="40"/>
      <c r="R148" s="40"/>
      <c r="S148" s="40"/>
      <c r="T148" s="40"/>
      <c r="U148" s="40"/>
      <c r="V148" s="40"/>
      <c r="W148" s="40"/>
      <c r="X148" s="40"/>
      <c r="Y148" s="40"/>
    </row>
    <row r="149" spans="1:25" x14ac:dyDescent="0.25">
      <c r="A149" s="18">
        <v>1931</v>
      </c>
      <c r="B149" s="18">
        <v>1931</v>
      </c>
      <c r="C149" s="18">
        <v>9</v>
      </c>
      <c r="D149" s="9" t="s">
        <v>158</v>
      </c>
      <c r="E149" s="9" t="str">
        <f t="shared" si="15"/>
        <v>1931 9</v>
      </c>
      <c r="F149" s="14">
        <v>2382.2889500000001</v>
      </c>
      <c r="G149" s="14">
        <v>5.9504132231404959E-2</v>
      </c>
      <c r="H149" s="17">
        <v>141.75603699999999</v>
      </c>
      <c r="I149" s="17"/>
      <c r="J149" s="17"/>
      <c r="L149" s="66"/>
      <c r="M149" s="71"/>
      <c r="N149" s="40"/>
      <c r="O149" s="40"/>
      <c r="P149" s="40"/>
      <c r="Q149" s="40"/>
      <c r="R149" s="40"/>
      <c r="S149" s="40"/>
      <c r="T149" s="40"/>
      <c r="U149" s="40"/>
      <c r="V149" s="40"/>
      <c r="W149" s="40"/>
      <c r="X149" s="40"/>
      <c r="Y149" s="40"/>
    </row>
    <row r="150" spans="1:25" x14ac:dyDescent="0.25">
      <c r="A150" s="18">
        <v>1932</v>
      </c>
      <c r="B150" s="18">
        <v>1931</v>
      </c>
      <c r="C150" s="18">
        <v>10</v>
      </c>
      <c r="D150" s="9" t="s">
        <v>159</v>
      </c>
      <c r="E150" s="9" t="str">
        <f t="shared" si="15"/>
        <v>1932 10</v>
      </c>
      <c r="F150" s="14">
        <v>2084.9845439999999</v>
      </c>
      <c r="G150" s="14">
        <v>6.1487603305785121E-2</v>
      </c>
      <c r="H150" s="17">
        <v>128.200703</v>
      </c>
      <c r="I150" s="17"/>
      <c r="J150" s="17"/>
      <c r="L150" s="66"/>
      <c r="M150" s="71"/>
      <c r="N150" s="40"/>
      <c r="O150" s="40"/>
      <c r="P150" s="40"/>
      <c r="Q150" s="40"/>
      <c r="R150" s="40"/>
      <c r="S150" s="40"/>
      <c r="T150" s="40"/>
      <c r="U150" s="40"/>
      <c r="V150" s="40"/>
      <c r="W150" s="40"/>
      <c r="X150" s="40"/>
      <c r="Y150" s="40"/>
    </row>
    <row r="151" spans="1:25" x14ac:dyDescent="0.25">
      <c r="A151" s="18">
        <v>1932</v>
      </c>
      <c r="B151" s="18">
        <v>1931</v>
      </c>
      <c r="C151" s="18">
        <v>11</v>
      </c>
      <c r="D151" s="9" t="s">
        <v>160</v>
      </c>
      <c r="E151" s="9" t="str">
        <f t="shared" si="15"/>
        <v>1932 11</v>
      </c>
      <c r="F151" s="14">
        <v>1315.8549399999999</v>
      </c>
      <c r="G151" s="14">
        <v>5.9504132231404959E-2</v>
      </c>
      <c r="H151" s="17">
        <v>78.298805999999999</v>
      </c>
      <c r="I151" s="17"/>
      <c r="J151" s="17"/>
      <c r="L151" s="66"/>
      <c r="M151" s="71"/>
      <c r="N151" s="40"/>
      <c r="O151" s="40"/>
      <c r="P151" s="40"/>
      <c r="Q151" s="40"/>
      <c r="R151" s="40"/>
      <c r="S151" s="40"/>
      <c r="T151" s="40"/>
      <c r="U151" s="40"/>
      <c r="V151" s="40"/>
      <c r="W151" s="40"/>
      <c r="X151" s="40"/>
      <c r="Y151" s="40"/>
    </row>
    <row r="152" spans="1:25" x14ac:dyDescent="0.25">
      <c r="A152" s="18">
        <v>1932</v>
      </c>
      <c r="B152" s="18">
        <v>1931</v>
      </c>
      <c r="C152" s="18">
        <v>12</v>
      </c>
      <c r="D152" s="9" t="s">
        <v>161</v>
      </c>
      <c r="E152" s="9" t="str">
        <f t="shared" si="15"/>
        <v>1932 12</v>
      </c>
      <c r="F152" s="14">
        <v>0</v>
      </c>
      <c r="G152" s="14">
        <v>6.1487603305785121E-2</v>
      </c>
      <c r="H152" s="17">
        <v>0</v>
      </c>
      <c r="L152" s="66"/>
      <c r="M152" s="71"/>
      <c r="N152" s="40"/>
      <c r="O152" s="40"/>
      <c r="P152" s="40"/>
      <c r="Q152" s="40"/>
      <c r="R152" s="40"/>
      <c r="S152" s="40"/>
      <c r="T152" s="40"/>
      <c r="U152" s="40"/>
      <c r="V152" s="40"/>
      <c r="W152" s="40"/>
      <c r="X152" s="40"/>
      <c r="Y152" s="40"/>
    </row>
    <row r="153" spans="1:25" x14ac:dyDescent="0.25">
      <c r="A153" s="18">
        <v>1932</v>
      </c>
      <c r="B153" s="18">
        <v>1932</v>
      </c>
      <c r="C153" s="18">
        <v>1</v>
      </c>
      <c r="D153" s="9" t="s">
        <v>162</v>
      </c>
      <c r="E153" s="9" t="str">
        <f t="shared" si="15"/>
        <v>1932 1</v>
      </c>
      <c r="F153" s="14">
        <v>0</v>
      </c>
      <c r="G153" s="14">
        <v>6.1487603305785121E-2</v>
      </c>
      <c r="H153" s="17">
        <v>0</v>
      </c>
      <c r="L153" s="66"/>
      <c r="M153" s="71"/>
      <c r="N153" s="40"/>
      <c r="O153" s="40"/>
      <c r="P153" s="40"/>
      <c r="Q153" s="40"/>
      <c r="R153" s="40"/>
      <c r="S153" s="40"/>
      <c r="T153" s="40"/>
      <c r="U153" s="40"/>
      <c r="V153" s="40"/>
      <c r="W153" s="40"/>
      <c r="X153" s="40"/>
      <c r="Y153" s="40"/>
    </row>
    <row r="154" spans="1:25" x14ac:dyDescent="0.25">
      <c r="A154" s="18">
        <v>1932</v>
      </c>
      <c r="B154" s="18">
        <v>1932</v>
      </c>
      <c r="C154" s="18">
        <v>2</v>
      </c>
      <c r="D154" s="9" t="s">
        <v>163</v>
      </c>
      <c r="E154" s="9" t="str">
        <f t="shared" si="15"/>
        <v>1932 2</v>
      </c>
      <c r="F154" s="14">
        <v>0</v>
      </c>
      <c r="G154" s="14">
        <v>5.752066115702479E-2</v>
      </c>
      <c r="H154" s="17">
        <v>0</v>
      </c>
      <c r="L154" s="66"/>
      <c r="M154" s="71"/>
      <c r="N154" s="40"/>
      <c r="O154" s="40"/>
      <c r="P154" s="40"/>
      <c r="Q154" s="40"/>
      <c r="R154" s="40"/>
      <c r="S154" s="40"/>
      <c r="T154" s="40"/>
      <c r="U154" s="40"/>
      <c r="V154" s="40"/>
      <c r="W154" s="40"/>
      <c r="X154" s="40"/>
      <c r="Y154" s="40"/>
    </row>
    <row r="155" spans="1:25" x14ac:dyDescent="0.25">
      <c r="A155" s="18">
        <v>1932</v>
      </c>
      <c r="B155" s="18">
        <v>1932</v>
      </c>
      <c r="C155" s="18">
        <v>3</v>
      </c>
      <c r="D155" s="9" t="s">
        <v>164</v>
      </c>
      <c r="E155" s="9" t="str">
        <f t="shared" si="15"/>
        <v>1932 3</v>
      </c>
      <c r="F155" s="14">
        <v>0</v>
      </c>
      <c r="G155" s="14">
        <v>6.1487603305785121E-2</v>
      </c>
      <c r="H155" s="17">
        <v>0</v>
      </c>
      <c r="L155" s="66"/>
      <c r="M155" s="71"/>
      <c r="N155" s="40"/>
      <c r="O155" s="40"/>
      <c r="P155" s="40"/>
      <c r="Q155" s="40"/>
      <c r="R155" s="40"/>
      <c r="S155" s="40"/>
      <c r="T155" s="40"/>
      <c r="U155" s="40"/>
      <c r="V155" s="40"/>
      <c r="W155" s="40"/>
      <c r="X155" s="40"/>
      <c r="Y155" s="40"/>
    </row>
    <row r="156" spans="1:25" x14ac:dyDescent="0.25">
      <c r="A156" s="18">
        <v>1932</v>
      </c>
      <c r="B156" s="18">
        <v>1932</v>
      </c>
      <c r="C156" s="18">
        <v>4</v>
      </c>
      <c r="D156" s="9" t="s">
        <v>165</v>
      </c>
      <c r="E156" s="9" t="str">
        <f t="shared" si="15"/>
        <v>1932 4</v>
      </c>
      <c r="F156" s="14">
        <v>0</v>
      </c>
      <c r="G156" s="14">
        <v>5.9504132231404959E-2</v>
      </c>
      <c r="H156" s="17">
        <v>0</v>
      </c>
      <c r="L156" s="66"/>
      <c r="M156" s="71"/>
      <c r="N156" s="40"/>
      <c r="O156" s="40"/>
      <c r="P156" s="40"/>
      <c r="Q156" s="40"/>
      <c r="R156" s="40"/>
      <c r="S156" s="40"/>
      <c r="T156" s="40"/>
      <c r="U156" s="40"/>
      <c r="V156" s="40"/>
      <c r="W156" s="40"/>
      <c r="X156" s="40"/>
      <c r="Y156" s="40"/>
    </row>
    <row r="157" spans="1:25" x14ac:dyDescent="0.25">
      <c r="A157" s="18">
        <v>1932</v>
      </c>
      <c r="B157" s="18">
        <v>1932</v>
      </c>
      <c r="C157" s="18">
        <v>5</v>
      </c>
      <c r="D157" s="9" t="s">
        <v>166</v>
      </c>
      <c r="E157" s="9" t="str">
        <f t="shared" si="15"/>
        <v>1932 5</v>
      </c>
      <c r="F157" s="14">
        <v>0</v>
      </c>
      <c r="G157" s="14">
        <v>6.1487603305785121E-2</v>
      </c>
      <c r="H157" s="17">
        <v>0</v>
      </c>
      <c r="L157" s="66"/>
      <c r="M157" s="71"/>
      <c r="N157" s="40"/>
      <c r="O157" s="40"/>
      <c r="P157" s="40"/>
      <c r="Q157" s="40"/>
      <c r="R157" s="40"/>
      <c r="S157" s="40"/>
      <c r="T157" s="40"/>
      <c r="U157" s="40"/>
      <c r="V157" s="40"/>
      <c r="W157" s="40"/>
      <c r="X157" s="40"/>
      <c r="Y157" s="40"/>
    </row>
    <row r="158" spans="1:25" x14ac:dyDescent="0.25">
      <c r="A158" s="18">
        <v>1932</v>
      </c>
      <c r="B158" s="18">
        <v>1932</v>
      </c>
      <c r="C158" s="18">
        <v>6</v>
      </c>
      <c r="D158" s="9" t="s">
        <v>167</v>
      </c>
      <c r="E158" s="9" t="str">
        <f t="shared" si="15"/>
        <v>1932 6</v>
      </c>
      <c r="F158" s="14">
        <v>0</v>
      </c>
      <c r="G158" s="14">
        <v>5.9504132231404959E-2</v>
      </c>
      <c r="H158" s="17">
        <v>0</v>
      </c>
      <c r="L158" s="66"/>
      <c r="M158" s="71"/>
      <c r="N158" s="40"/>
      <c r="O158" s="40"/>
      <c r="P158" s="40"/>
      <c r="Q158" s="40"/>
      <c r="R158" s="40"/>
      <c r="S158" s="40"/>
      <c r="T158" s="40"/>
      <c r="U158" s="40"/>
      <c r="V158" s="40"/>
      <c r="W158" s="40"/>
      <c r="X158" s="40"/>
      <c r="Y158" s="40"/>
    </row>
    <row r="159" spans="1:25" x14ac:dyDescent="0.25">
      <c r="A159" s="18">
        <v>1932</v>
      </c>
      <c r="B159" s="18">
        <v>1932</v>
      </c>
      <c r="C159" s="18">
        <v>7</v>
      </c>
      <c r="D159" s="9" t="s">
        <v>168</v>
      </c>
      <c r="E159" s="9" t="str">
        <f t="shared" ref="E159:E222" si="23">CONCATENATE(A159," ",C159)</f>
        <v>1932 7</v>
      </c>
      <c r="F159" s="14">
        <v>4.5615709999999998</v>
      </c>
      <c r="G159" s="14">
        <v>6.1487603305785121E-2</v>
      </c>
      <c r="H159" s="17">
        <v>0.28048000000000001</v>
      </c>
      <c r="L159" s="66"/>
      <c r="M159" s="71"/>
      <c r="N159" s="40"/>
      <c r="O159" s="40"/>
      <c r="P159" s="40"/>
      <c r="Q159" s="40"/>
      <c r="R159" s="40"/>
      <c r="S159" s="40"/>
      <c r="T159" s="40"/>
      <c r="U159" s="40"/>
      <c r="V159" s="40"/>
      <c r="W159" s="40"/>
      <c r="X159" s="40"/>
      <c r="Y159" s="40"/>
    </row>
    <row r="160" spans="1:25" x14ac:dyDescent="0.25">
      <c r="A160" s="18">
        <v>1932</v>
      </c>
      <c r="B160" s="18">
        <v>1932</v>
      </c>
      <c r="C160" s="18">
        <v>8</v>
      </c>
      <c r="D160" s="9" t="s">
        <v>169</v>
      </c>
      <c r="E160" s="9" t="str">
        <f t="shared" si="23"/>
        <v>1932 8</v>
      </c>
      <c r="F160" s="14">
        <v>0</v>
      </c>
      <c r="G160" s="14">
        <v>6.1487603305785121E-2</v>
      </c>
      <c r="H160" s="17">
        <v>0</v>
      </c>
      <c r="L160" s="66"/>
      <c r="M160" s="71"/>
      <c r="N160" s="40"/>
      <c r="O160" s="40"/>
      <c r="P160" s="40"/>
      <c r="Q160" s="40"/>
      <c r="R160" s="40"/>
      <c r="S160" s="40"/>
      <c r="T160" s="40"/>
      <c r="U160" s="40"/>
      <c r="V160" s="40"/>
      <c r="W160" s="40"/>
      <c r="X160" s="40"/>
      <c r="Y160" s="40"/>
    </row>
    <row r="161" spans="1:25" x14ac:dyDescent="0.25">
      <c r="A161" s="18">
        <v>1932</v>
      </c>
      <c r="B161" s="18">
        <v>1932</v>
      </c>
      <c r="C161" s="18">
        <v>9</v>
      </c>
      <c r="D161" s="9" t="s">
        <v>170</v>
      </c>
      <c r="E161" s="9" t="str">
        <f t="shared" si="23"/>
        <v>1932 9</v>
      </c>
      <c r="F161" s="14">
        <v>0</v>
      </c>
      <c r="G161" s="14">
        <v>5.9504132231404959E-2</v>
      </c>
      <c r="H161" s="17">
        <v>0</v>
      </c>
      <c r="L161" s="66"/>
      <c r="M161" s="71"/>
      <c r="N161" s="40"/>
      <c r="O161" s="40"/>
      <c r="P161" s="40"/>
      <c r="Q161" s="40"/>
      <c r="R161" s="40"/>
      <c r="S161" s="40"/>
      <c r="T161" s="40"/>
      <c r="U161" s="40"/>
      <c r="V161" s="40"/>
      <c r="W161" s="40"/>
      <c r="X161" s="40"/>
      <c r="Y161" s="40"/>
    </row>
    <row r="162" spans="1:25" x14ac:dyDescent="0.25">
      <c r="A162" s="18">
        <v>1933</v>
      </c>
      <c r="B162" s="18">
        <v>1932</v>
      </c>
      <c r="C162" s="18">
        <v>10</v>
      </c>
      <c r="D162" s="9" t="s">
        <v>171</v>
      </c>
      <c r="E162" s="9" t="str">
        <f t="shared" si="23"/>
        <v>1933 10</v>
      </c>
      <c r="F162" s="14">
        <v>0</v>
      </c>
      <c r="G162" s="14">
        <v>6.1487603305785121E-2</v>
      </c>
      <c r="H162" s="17">
        <v>0</v>
      </c>
      <c r="L162" s="66"/>
      <c r="M162" s="71"/>
      <c r="N162" s="40"/>
      <c r="O162" s="40"/>
      <c r="P162" s="40"/>
      <c r="Q162" s="40"/>
      <c r="R162" s="40"/>
      <c r="S162" s="40"/>
      <c r="T162" s="40"/>
      <c r="U162" s="40"/>
      <c r="V162" s="40"/>
      <c r="W162" s="40"/>
      <c r="X162" s="40"/>
      <c r="Y162" s="40"/>
    </row>
    <row r="163" spans="1:25" x14ac:dyDescent="0.25">
      <c r="A163" s="18">
        <v>1933</v>
      </c>
      <c r="B163" s="18">
        <v>1932</v>
      </c>
      <c r="C163" s="18">
        <v>11</v>
      </c>
      <c r="D163" s="9" t="s">
        <v>172</v>
      </c>
      <c r="E163" s="9" t="str">
        <f t="shared" si="23"/>
        <v>1933 11</v>
      </c>
      <c r="F163" s="14">
        <v>0</v>
      </c>
      <c r="G163" s="14">
        <v>5.9504132231404959E-2</v>
      </c>
      <c r="H163" s="17">
        <v>0</v>
      </c>
      <c r="L163" s="66"/>
      <c r="M163" s="71"/>
      <c r="N163" s="40"/>
      <c r="O163" s="40"/>
      <c r="P163" s="40"/>
      <c r="Q163" s="40"/>
      <c r="R163" s="40"/>
      <c r="S163" s="40"/>
      <c r="T163" s="40"/>
      <c r="U163" s="40"/>
      <c r="V163" s="40"/>
      <c r="W163" s="40"/>
      <c r="X163" s="40"/>
      <c r="Y163" s="40"/>
    </row>
    <row r="164" spans="1:25" x14ac:dyDescent="0.25">
      <c r="A164" s="18">
        <v>1933</v>
      </c>
      <c r="B164" s="18">
        <v>1932</v>
      </c>
      <c r="C164" s="18">
        <v>12</v>
      </c>
      <c r="D164" s="9" t="s">
        <v>173</v>
      </c>
      <c r="E164" s="9" t="str">
        <f t="shared" si="23"/>
        <v>1933 12</v>
      </c>
      <c r="F164" s="14">
        <v>0</v>
      </c>
      <c r="G164" s="14">
        <v>6.1487603305785121E-2</v>
      </c>
      <c r="H164" s="17">
        <v>0</v>
      </c>
      <c r="L164" s="66"/>
      <c r="M164" s="71"/>
      <c r="N164" s="40"/>
      <c r="O164" s="40"/>
      <c r="P164" s="40"/>
      <c r="Q164" s="40"/>
      <c r="R164" s="40"/>
      <c r="S164" s="40"/>
      <c r="T164" s="40"/>
      <c r="U164" s="40"/>
      <c r="V164" s="40"/>
      <c r="W164" s="40"/>
      <c r="X164" s="40"/>
      <c r="Y164" s="40"/>
    </row>
    <row r="165" spans="1:25" x14ac:dyDescent="0.25">
      <c r="A165" s="18">
        <v>1933</v>
      </c>
      <c r="B165" s="18">
        <v>1933</v>
      </c>
      <c r="C165" s="18">
        <v>1</v>
      </c>
      <c r="D165" s="9" t="s">
        <v>174</v>
      </c>
      <c r="E165" s="9" t="str">
        <f t="shared" si="23"/>
        <v>1933 1</v>
      </c>
      <c r="F165" s="14">
        <v>0</v>
      </c>
      <c r="G165" s="14">
        <v>6.1487603305785121E-2</v>
      </c>
      <c r="H165" s="17">
        <v>0</v>
      </c>
      <c r="L165" s="66"/>
      <c r="M165" s="71"/>
      <c r="N165" s="40"/>
      <c r="O165" s="40"/>
      <c r="P165" s="40"/>
      <c r="Q165" s="40"/>
      <c r="R165" s="40"/>
      <c r="S165" s="40"/>
      <c r="T165" s="40"/>
      <c r="U165" s="40"/>
      <c r="V165" s="40"/>
      <c r="W165" s="40"/>
      <c r="X165" s="40"/>
      <c r="Y165" s="40"/>
    </row>
    <row r="166" spans="1:25" x14ac:dyDescent="0.25">
      <c r="A166" s="18">
        <v>1933</v>
      </c>
      <c r="B166" s="18">
        <v>1933</v>
      </c>
      <c r="C166" s="18">
        <v>2</v>
      </c>
      <c r="D166" s="9" t="s">
        <v>175</v>
      </c>
      <c r="E166" s="9" t="str">
        <f t="shared" si="23"/>
        <v>1933 2</v>
      </c>
      <c r="F166" s="14">
        <v>0</v>
      </c>
      <c r="G166" s="14">
        <v>5.5537190082644627E-2</v>
      </c>
      <c r="H166" s="17">
        <v>0</v>
      </c>
      <c r="L166" s="66"/>
      <c r="M166" s="71"/>
      <c r="N166" s="40"/>
      <c r="O166" s="40"/>
      <c r="P166" s="40"/>
      <c r="Q166" s="40"/>
      <c r="R166" s="40"/>
      <c r="S166" s="40"/>
      <c r="T166" s="40"/>
      <c r="U166" s="40"/>
      <c r="V166" s="40"/>
      <c r="W166" s="40"/>
      <c r="X166" s="40"/>
      <c r="Y166" s="40"/>
    </row>
    <row r="167" spans="1:25" x14ac:dyDescent="0.25">
      <c r="A167" s="18">
        <v>1933</v>
      </c>
      <c r="B167" s="18">
        <v>1933</v>
      </c>
      <c r="C167" s="18">
        <v>3</v>
      </c>
      <c r="D167" s="9" t="s">
        <v>176</v>
      </c>
      <c r="E167" s="9" t="str">
        <f t="shared" si="23"/>
        <v>1933 3</v>
      </c>
      <c r="F167" s="14">
        <v>0</v>
      </c>
      <c r="G167" s="14">
        <v>6.1487603305785121E-2</v>
      </c>
      <c r="H167" s="17">
        <v>0</v>
      </c>
      <c r="L167" s="66"/>
      <c r="M167" s="71"/>
      <c r="N167" s="40"/>
      <c r="O167" s="40"/>
      <c r="P167" s="40"/>
      <c r="Q167" s="40"/>
      <c r="R167" s="40"/>
      <c r="S167" s="40"/>
      <c r="T167" s="40"/>
      <c r="U167" s="40"/>
      <c r="V167" s="40"/>
      <c r="W167" s="40"/>
      <c r="X167" s="40"/>
      <c r="Y167" s="40"/>
    </row>
    <row r="168" spans="1:25" x14ac:dyDescent="0.25">
      <c r="A168" s="18">
        <v>1933</v>
      </c>
      <c r="B168" s="18">
        <v>1933</v>
      </c>
      <c r="C168" s="18">
        <v>4</v>
      </c>
      <c r="D168" s="9" t="s">
        <v>177</v>
      </c>
      <c r="E168" s="9" t="str">
        <f t="shared" si="23"/>
        <v>1933 4</v>
      </c>
      <c r="F168" s="14">
        <v>0</v>
      </c>
      <c r="G168" s="14">
        <v>5.9504132231404959E-2</v>
      </c>
      <c r="H168" s="17">
        <v>0</v>
      </c>
      <c r="L168" s="66"/>
      <c r="M168" s="71"/>
      <c r="N168" s="40"/>
      <c r="O168" s="40"/>
      <c r="P168" s="40"/>
      <c r="Q168" s="40"/>
      <c r="R168" s="40"/>
      <c r="S168" s="40"/>
      <c r="T168" s="40"/>
      <c r="U168" s="40"/>
      <c r="V168" s="40"/>
      <c r="W168" s="40"/>
      <c r="X168" s="40"/>
      <c r="Y168" s="40"/>
    </row>
    <row r="169" spans="1:25" x14ac:dyDescent="0.25">
      <c r="A169" s="18">
        <v>1933</v>
      </c>
      <c r="B169" s="18">
        <v>1933</v>
      </c>
      <c r="C169" s="18">
        <v>5</v>
      </c>
      <c r="D169" s="9" t="s">
        <v>178</v>
      </c>
      <c r="E169" s="9" t="str">
        <f t="shared" si="23"/>
        <v>1933 5</v>
      </c>
      <c r="F169" s="14">
        <v>0</v>
      </c>
      <c r="G169" s="14">
        <v>6.1487603305785121E-2</v>
      </c>
      <c r="H169" s="17">
        <v>0</v>
      </c>
      <c r="L169" s="66"/>
      <c r="M169" s="71"/>
      <c r="N169" s="40"/>
      <c r="O169" s="40"/>
      <c r="P169" s="40"/>
      <c r="Q169" s="40"/>
      <c r="R169" s="40"/>
      <c r="S169" s="40"/>
      <c r="T169" s="40"/>
      <c r="U169" s="40"/>
      <c r="V169" s="40"/>
      <c r="W169" s="40"/>
      <c r="X169" s="40"/>
      <c r="Y169" s="40"/>
    </row>
    <row r="170" spans="1:25" x14ac:dyDescent="0.25">
      <c r="A170" s="18">
        <v>1933</v>
      </c>
      <c r="B170" s="18">
        <v>1933</v>
      </c>
      <c r="C170" s="18">
        <v>6</v>
      </c>
      <c r="D170" s="9" t="s">
        <v>179</v>
      </c>
      <c r="E170" s="9" t="str">
        <f t="shared" si="23"/>
        <v>1933 6</v>
      </c>
      <c r="F170" s="14">
        <v>0</v>
      </c>
      <c r="G170" s="14">
        <v>5.9504132231404959E-2</v>
      </c>
      <c r="H170" s="17">
        <v>0</v>
      </c>
      <c r="L170" s="66"/>
      <c r="M170" s="71"/>
      <c r="N170" s="40"/>
      <c r="O170" s="40"/>
      <c r="P170" s="40"/>
      <c r="Q170" s="40"/>
      <c r="R170" s="40"/>
      <c r="S170" s="40"/>
      <c r="T170" s="40"/>
      <c r="U170" s="40"/>
      <c r="V170" s="40"/>
      <c r="W170" s="40"/>
      <c r="X170" s="40"/>
      <c r="Y170" s="40"/>
    </row>
    <row r="171" spans="1:25" x14ac:dyDescent="0.25">
      <c r="A171" s="18">
        <v>1933</v>
      </c>
      <c r="B171" s="18">
        <v>1933</v>
      </c>
      <c r="C171" s="18">
        <v>7</v>
      </c>
      <c r="D171" s="9" t="s">
        <v>180</v>
      </c>
      <c r="E171" s="9" t="str">
        <f t="shared" si="23"/>
        <v>1933 7</v>
      </c>
      <c r="F171" s="14">
        <v>25.156718999999999</v>
      </c>
      <c r="G171" s="14">
        <v>6.1487603305785121E-2</v>
      </c>
      <c r="H171" s="17">
        <v>1.546826</v>
      </c>
      <c r="L171" s="66"/>
      <c r="M171" s="71"/>
      <c r="N171" s="40"/>
      <c r="O171" s="40"/>
      <c r="P171" s="40"/>
      <c r="Q171" s="40"/>
      <c r="R171" s="40"/>
      <c r="S171" s="40"/>
      <c r="T171" s="40"/>
      <c r="U171" s="40"/>
      <c r="V171" s="40"/>
      <c r="W171" s="40"/>
      <c r="X171" s="40"/>
      <c r="Y171" s="40"/>
    </row>
    <row r="172" spans="1:25" x14ac:dyDescent="0.25">
      <c r="A172" s="18">
        <v>1933</v>
      </c>
      <c r="B172" s="18">
        <v>1933</v>
      </c>
      <c r="C172" s="18">
        <v>8</v>
      </c>
      <c r="D172" s="9" t="s">
        <v>181</v>
      </c>
      <c r="E172" s="9" t="str">
        <f t="shared" si="23"/>
        <v>1933 8</v>
      </c>
      <c r="F172" s="14">
        <v>0</v>
      </c>
      <c r="G172" s="14">
        <v>6.1487603305785121E-2</v>
      </c>
      <c r="H172" s="17">
        <v>0</v>
      </c>
      <c r="L172" s="66"/>
      <c r="M172" s="71"/>
      <c r="N172" s="40"/>
      <c r="O172" s="40"/>
      <c r="P172" s="40"/>
      <c r="Q172" s="40"/>
      <c r="R172" s="40"/>
      <c r="S172" s="40"/>
      <c r="T172" s="40"/>
      <c r="U172" s="40"/>
      <c r="V172" s="40"/>
      <c r="W172" s="40"/>
      <c r="X172" s="40"/>
      <c r="Y172" s="40"/>
    </row>
    <row r="173" spans="1:25" x14ac:dyDescent="0.25">
      <c r="A173" s="18">
        <v>1933</v>
      </c>
      <c r="B173" s="18">
        <v>1933</v>
      </c>
      <c r="C173" s="18">
        <v>9</v>
      </c>
      <c r="D173" s="9" t="s">
        <v>182</v>
      </c>
      <c r="E173" s="9" t="str">
        <f t="shared" si="23"/>
        <v>1933 9</v>
      </c>
      <c r="F173" s="14">
        <v>1177.005719</v>
      </c>
      <c r="G173" s="14">
        <v>5.9504132231404959E-2</v>
      </c>
      <c r="H173" s="17">
        <v>70.036704</v>
      </c>
      <c r="I173" s="17"/>
      <c r="J173" s="17"/>
      <c r="L173" s="66"/>
      <c r="M173" s="71"/>
      <c r="N173" s="40"/>
      <c r="O173" s="40"/>
      <c r="P173" s="40"/>
      <c r="Q173" s="40"/>
      <c r="R173" s="40"/>
      <c r="S173" s="40"/>
      <c r="T173" s="40"/>
      <c r="U173" s="40"/>
      <c r="V173" s="40"/>
      <c r="W173" s="40"/>
      <c r="X173" s="40"/>
      <c r="Y173" s="40"/>
    </row>
    <row r="174" spans="1:25" x14ac:dyDescent="0.25">
      <c r="A174" s="18">
        <v>1934</v>
      </c>
      <c r="B174" s="18">
        <v>1933</v>
      </c>
      <c r="C174" s="18">
        <v>10</v>
      </c>
      <c r="D174" s="9" t="s">
        <v>183</v>
      </c>
      <c r="E174" s="9" t="str">
        <f t="shared" si="23"/>
        <v>1934 10</v>
      </c>
      <c r="F174" s="14">
        <v>1369.865174</v>
      </c>
      <c r="G174" s="14">
        <v>6.1487603305785121E-2</v>
      </c>
      <c r="H174" s="17">
        <v>84.229725999999999</v>
      </c>
      <c r="I174" s="17"/>
      <c r="J174" s="17"/>
      <c r="L174" s="66"/>
      <c r="M174" s="71"/>
      <c r="N174" s="40"/>
      <c r="O174" s="40"/>
      <c r="P174" s="40"/>
      <c r="Q174" s="40"/>
      <c r="R174" s="40"/>
      <c r="S174" s="40"/>
      <c r="T174" s="40"/>
      <c r="U174" s="40"/>
      <c r="V174" s="40"/>
      <c r="W174" s="40"/>
      <c r="X174" s="40"/>
      <c r="Y174" s="40"/>
    </row>
    <row r="175" spans="1:25" x14ac:dyDescent="0.25">
      <c r="A175" s="18">
        <v>1934</v>
      </c>
      <c r="B175" s="18">
        <v>1933</v>
      </c>
      <c r="C175" s="18">
        <v>11</v>
      </c>
      <c r="D175" s="9" t="s">
        <v>184</v>
      </c>
      <c r="E175" s="9" t="str">
        <f t="shared" si="23"/>
        <v>1934 11</v>
      </c>
      <c r="F175" s="14">
        <v>950.74066800000003</v>
      </c>
      <c r="G175" s="14">
        <v>5.9504132231404959E-2</v>
      </c>
      <c r="H175" s="17">
        <v>56.572997999999998</v>
      </c>
      <c r="L175" s="66"/>
      <c r="M175" s="71"/>
      <c r="N175" s="40"/>
      <c r="O175" s="40"/>
      <c r="P175" s="40"/>
      <c r="Q175" s="40"/>
      <c r="R175" s="40"/>
      <c r="S175" s="40"/>
      <c r="T175" s="40"/>
      <c r="U175" s="40"/>
      <c r="V175" s="40"/>
      <c r="W175" s="40"/>
      <c r="X175" s="40"/>
      <c r="Y175" s="40"/>
    </row>
    <row r="176" spans="1:25" x14ac:dyDescent="0.25">
      <c r="A176" s="18">
        <v>1934</v>
      </c>
      <c r="B176" s="18">
        <v>1933</v>
      </c>
      <c r="C176" s="18">
        <v>12</v>
      </c>
      <c r="D176" s="9" t="s">
        <v>185</v>
      </c>
      <c r="E176" s="9" t="str">
        <f t="shared" si="23"/>
        <v>1934 12</v>
      </c>
      <c r="F176" s="14">
        <v>0</v>
      </c>
      <c r="G176" s="14">
        <v>6.1487603305785121E-2</v>
      </c>
      <c r="H176" s="17">
        <v>0</v>
      </c>
      <c r="L176" s="66"/>
      <c r="M176" s="71"/>
      <c r="N176" s="40"/>
      <c r="O176" s="40"/>
      <c r="P176" s="40"/>
      <c r="Q176" s="40"/>
      <c r="R176" s="40"/>
      <c r="S176" s="40"/>
      <c r="T176" s="40"/>
      <c r="U176" s="40"/>
      <c r="V176" s="40"/>
      <c r="W176" s="40"/>
      <c r="X176" s="40"/>
      <c r="Y176" s="40"/>
    </row>
    <row r="177" spans="1:25" x14ac:dyDescent="0.25">
      <c r="A177" s="18">
        <v>1934</v>
      </c>
      <c r="B177" s="18">
        <v>1934</v>
      </c>
      <c r="C177" s="18">
        <v>1</v>
      </c>
      <c r="D177" s="9" t="s">
        <v>186</v>
      </c>
      <c r="E177" s="9" t="str">
        <f t="shared" si="23"/>
        <v>1934 1</v>
      </c>
      <c r="F177" s="14">
        <v>0</v>
      </c>
      <c r="G177" s="14">
        <v>6.1487603305785121E-2</v>
      </c>
      <c r="H177" s="17">
        <v>0</v>
      </c>
      <c r="L177" s="66"/>
      <c r="M177" s="71"/>
      <c r="N177" s="40"/>
      <c r="O177" s="40"/>
      <c r="P177" s="40"/>
      <c r="Q177" s="40"/>
      <c r="R177" s="40"/>
      <c r="S177" s="40"/>
      <c r="T177" s="40"/>
      <c r="U177" s="40"/>
      <c r="V177" s="40"/>
      <c r="W177" s="40"/>
      <c r="X177" s="40"/>
      <c r="Y177" s="40"/>
    </row>
    <row r="178" spans="1:25" x14ac:dyDescent="0.25">
      <c r="A178" s="18">
        <v>1934</v>
      </c>
      <c r="B178" s="18">
        <v>1934</v>
      </c>
      <c r="C178" s="18">
        <v>2</v>
      </c>
      <c r="D178" s="9" t="s">
        <v>187</v>
      </c>
      <c r="E178" s="9" t="str">
        <f t="shared" si="23"/>
        <v>1934 2</v>
      </c>
      <c r="F178" s="14">
        <v>0</v>
      </c>
      <c r="G178" s="14">
        <v>5.5537190082644627E-2</v>
      </c>
      <c r="H178" s="17">
        <v>0</v>
      </c>
      <c r="L178" s="66"/>
      <c r="M178" s="71"/>
      <c r="N178" s="40"/>
      <c r="O178" s="40"/>
      <c r="P178" s="40"/>
      <c r="Q178" s="40"/>
      <c r="R178" s="40"/>
      <c r="S178" s="40"/>
      <c r="T178" s="40"/>
      <c r="U178" s="40"/>
      <c r="V178" s="40"/>
      <c r="W178" s="40"/>
      <c r="X178" s="40"/>
      <c r="Y178" s="40"/>
    </row>
    <row r="179" spans="1:25" x14ac:dyDescent="0.25">
      <c r="A179" s="18">
        <v>1934</v>
      </c>
      <c r="B179" s="18">
        <v>1934</v>
      </c>
      <c r="C179" s="18">
        <v>3</v>
      </c>
      <c r="D179" s="9" t="s">
        <v>188</v>
      </c>
      <c r="E179" s="9" t="str">
        <f t="shared" si="23"/>
        <v>1934 3</v>
      </c>
      <c r="F179" s="14">
        <v>0</v>
      </c>
      <c r="G179" s="14">
        <v>6.1487603305785121E-2</v>
      </c>
      <c r="H179" s="17">
        <v>0</v>
      </c>
      <c r="L179" s="66"/>
      <c r="M179" s="71"/>
      <c r="N179" s="40"/>
      <c r="O179" s="40"/>
      <c r="P179" s="40"/>
      <c r="Q179" s="40"/>
      <c r="R179" s="40"/>
      <c r="S179" s="40"/>
      <c r="T179" s="40"/>
      <c r="U179" s="40"/>
      <c r="V179" s="40"/>
      <c r="W179" s="40"/>
      <c r="X179" s="40"/>
      <c r="Y179" s="40"/>
    </row>
    <row r="180" spans="1:25" x14ac:dyDescent="0.25">
      <c r="A180" s="18">
        <v>1934</v>
      </c>
      <c r="B180" s="18">
        <v>1934</v>
      </c>
      <c r="C180" s="18">
        <v>4</v>
      </c>
      <c r="D180" s="9" t="s">
        <v>189</v>
      </c>
      <c r="E180" s="9" t="str">
        <f t="shared" si="23"/>
        <v>1934 4</v>
      </c>
      <c r="F180" s="14">
        <v>0</v>
      </c>
      <c r="G180" s="14">
        <v>5.9504132231404959E-2</v>
      </c>
      <c r="H180" s="17">
        <v>0</v>
      </c>
      <c r="L180" s="66"/>
      <c r="M180" s="71"/>
      <c r="N180" s="40"/>
      <c r="O180" s="40"/>
      <c r="P180" s="40"/>
      <c r="Q180" s="40"/>
      <c r="R180" s="40"/>
      <c r="S180" s="40"/>
      <c r="T180" s="40"/>
      <c r="U180" s="40"/>
      <c r="V180" s="40"/>
      <c r="W180" s="40"/>
      <c r="X180" s="40"/>
      <c r="Y180" s="40"/>
    </row>
    <row r="181" spans="1:25" x14ac:dyDescent="0.25">
      <c r="A181" s="18">
        <v>1934</v>
      </c>
      <c r="B181" s="18">
        <v>1934</v>
      </c>
      <c r="C181" s="18">
        <v>5</v>
      </c>
      <c r="D181" s="9" t="s">
        <v>190</v>
      </c>
      <c r="E181" s="9" t="str">
        <f t="shared" si="23"/>
        <v>1934 5</v>
      </c>
      <c r="F181" s="14">
        <v>0</v>
      </c>
      <c r="G181" s="14">
        <v>6.1487603305785121E-2</v>
      </c>
      <c r="H181" s="17">
        <v>0</v>
      </c>
      <c r="L181" s="66"/>
      <c r="M181" s="71"/>
      <c r="N181" s="40"/>
      <c r="O181" s="40"/>
      <c r="P181" s="40"/>
      <c r="Q181" s="40"/>
      <c r="R181" s="40"/>
      <c r="S181" s="40"/>
      <c r="T181" s="40"/>
      <c r="U181" s="40"/>
      <c r="V181" s="40"/>
      <c r="W181" s="40"/>
      <c r="X181" s="40"/>
      <c r="Y181" s="40"/>
    </row>
    <row r="182" spans="1:25" x14ac:dyDescent="0.25">
      <c r="A182" s="18">
        <v>1934</v>
      </c>
      <c r="B182" s="18">
        <v>1934</v>
      </c>
      <c r="C182" s="18">
        <v>6</v>
      </c>
      <c r="D182" s="9" t="s">
        <v>191</v>
      </c>
      <c r="E182" s="9" t="str">
        <f t="shared" si="23"/>
        <v>1934 6</v>
      </c>
      <c r="F182" s="14">
        <v>0</v>
      </c>
      <c r="G182" s="14">
        <v>5.9504132231404959E-2</v>
      </c>
      <c r="H182" s="17">
        <v>0</v>
      </c>
      <c r="L182" s="66"/>
      <c r="M182" s="71"/>
      <c r="N182" s="40"/>
      <c r="O182" s="40"/>
      <c r="P182" s="40"/>
      <c r="Q182" s="40"/>
      <c r="R182" s="40"/>
      <c r="S182" s="40"/>
      <c r="T182" s="40"/>
      <c r="U182" s="40"/>
      <c r="V182" s="40"/>
      <c r="W182" s="40"/>
      <c r="X182" s="40"/>
      <c r="Y182" s="40"/>
    </row>
    <row r="183" spans="1:25" x14ac:dyDescent="0.25">
      <c r="A183" s="18">
        <v>1934</v>
      </c>
      <c r="B183" s="18">
        <v>1934</v>
      </c>
      <c r="C183" s="18">
        <v>7</v>
      </c>
      <c r="D183" s="9" t="s">
        <v>192</v>
      </c>
      <c r="E183" s="9" t="str">
        <f t="shared" si="23"/>
        <v>1934 7</v>
      </c>
      <c r="F183" s="14">
        <v>0</v>
      </c>
      <c r="G183" s="14">
        <v>6.1487603305785121E-2</v>
      </c>
      <c r="H183" s="17">
        <v>0</v>
      </c>
      <c r="L183" s="66"/>
      <c r="M183" s="71"/>
      <c r="N183" s="40"/>
      <c r="O183" s="40"/>
      <c r="P183" s="40"/>
      <c r="Q183" s="40"/>
      <c r="R183" s="40"/>
      <c r="S183" s="40"/>
      <c r="T183" s="40"/>
      <c r="U183" s="40"/>
      <c r="V183" s="40"/>
      <c r="W183" s="40"/>
      <c r="X183" s="40"/>
      <c r="Y183" s="40"/>
    </row>
    <row r="184" spans="1:25" x14ac:dyDescent="0.25">
      <c r="A184" s="18">
        <v>1934</v>
      </c>
      <c r="B184" s="18">
        <v>1934</v>
      </c>
      <c r="C184" s="18">
        <v>8</v>
      </c>
      <c r="D184" s="9" t="s">
        <v>193</v>
      </c>
      <c r="E184" s="9" t="str">
        <f t="shared" si="23"/>
        <v>1934 8</v>
      </c>
      <c r="F184" s="14">
        <v>0</v>
      </c>
      <c r="G184" s="14">
        <v>6.1487603305785121E-2</v>
      </c>
      <c r="H184" s="17">
        <v>0</v>
      </c>
      <c r="L184" s="66"/>
      <c r="M184" s="71"/>
      <c r="N184" s="40"/>
      <c r="O184" s="40"/>
      <c r="P184" s="40"/>
      <c r="Q184" s="40"/>
      <c r="R184" s="40"/>
      <c r="S184" s="40"/>
      <c r="T184" s="40"/>
      <c r="U184" s="40"/>
      <c r="V184" s="40"/>
      <c r="W184" s="40"/>
      <c r="X184" s="40"/>
      <c r="Y184" s="40"/>
    </row>
    <row r="185" spans="1:25" x14ac:dyDescent="0.25">
      <c r="A185" s="18">
        <v>1934</v>
      </c>
      <c r="B185" s="18">
        <v>1934</v>
      </c>
      <c r="C185" s="18">
        <v>9</v>
      </c>
      <c r="D185" s="9" t="s">
        <v>194</v>
      </c>
      <c r="E185" s="9" t="str">
        <f t="shared" si="23"/>
        <v>1934 9</v>
      </c>
      <c r="F185" s="14">
        <v>1177.9872499999999</v>
      </c>
      <c r="G185" s="14">
        <v>5.9504132231404959E-2</v>
      </c>
      <c r="H185" s="17">
        <v>70.095108999999994</v>
      </c>
      <c r="I185" s="17"/>
      <c r="J185" s="17"/>
      <c r="L185" s="66"/>
      <c r="M185" s="71"/>
      <c r="N185" s="40"/>
      <c r="O185" s="40"/>
      <c r="P185" s="40"/>
      <c r="Q185" s="40"/>
      <c r="R185" s="40"/>
      <c r="S185" s="40"/>
      <c r="T185" s="40"/>
      <c r="U185" s="40"/>
      <c r="V185" s="40"/>
      <c r="W185" s="40"/>
      <c r="X185" s="40"/>
      <c r="Y185" s="40"/>
    </row>
    <row r="186" spans="1:25" x14ac:dyDescent="0.25">
      <c r="A186" s="18">
        <v>1935</v>
      </c>
      <c r="B186" s="18">
        <v>1934</v>
      </c>
      <c r="C186" s="18">
        <v>10</v>
      </c>
      <c r="D186" s="9" t="s">
        <v>195</v>
      </c>
      <c r="E186" s="9" t="str">
        <f t="shared" si="23"/>
        <v>1935 10</v>
      </c>
      <c r="F186" s="14">
        <v>768.06583000000001</v>
      </c>
      <c r="G186" s="14">
        <v>6.1487603305785121E-2</v>
      </c>
      <c r="H186" s="17">
        <v>47.226526999999997</v>
      </c>
      <c r="L186" s="66"/>
      <c r="M186" s="71"/>
      <c r="N186" s="40"/>
      <c r="O186" s="40"/>
      <c r="P186" s="40"/>
      <c r="Q186" s="40"/>
      <c r="R186" s="40"/>
      <c r="S186" s="40"/>
      <c r="T186" s="40"/>
      <c r="U186" s="40"/>
      <c r="V186" s="40"/>
      <c r="W186" s="40"/>
      <c r="X186" s="40"/>
      <c r="Y186" s="40"/>
    </row>
    <row r="187" spans="1:25" x14ac:dyDescent="0.25">
      <c r="A187" s="18">
        <v>1935</v>
      </c>
      <c r="B187" s="18">
        <v>1934</v>
      </c>
      <c r="C187" s="18">
        <v>11</v>
      </c>
      <c r="D187" s="9" t="s">
        <v>196</v>
      </c>
      <c r="E187" s="9" t="str">
        <f t="shared" si="23"/>
        <v>1935 11</v>
      </c>
      <c r="F187" s="14">
        <v>0</v>
      </c>
      <c r="G187" s="14">
        <v>5.9504132231404959E-2</v>
      </c>
      <c r="H187" s="17">
        <v>0</v>
      </c>
      <c r="L187" s="66"/>
      <c r="M187" s="71"/>
      <c r="N187" s="40"/>
      <c r="O187" s="40"/>
      <c r="P187" s="40"/>
      <c r="Q187" s="40"/>
      <c r="R187" s="40"/>
      <c r="S187" s="40"/>
      <c r="T187" s="40"/>
      <c r="U187" s="40"/>
      <c r="V187" s="40"/>
      <c r="W187" s="40"/>
      <c r="X187" s="40"/>
      <c r="Y187" s="40"/>
    </row>
    <row r="188" spans="1:25" x14ac:dyDescent="0.25">
      <c r="A188" s="18">
        <v>1935</v>
      </c>
      <c r="B188" s="18">
        <v>1934</v>
      </c>
      <c r="C188" s="18">
        <v>12</v>
      </c>
      <c r="D188" s="9" t="s">
        <v>197</v>
      </c>
      <c r="E188" s="9" t="str">
        <f t="shared" si="23"/>
        <v>1935 12</v>
      </c>
      <c r="F188" s="14">
        <v>0</v>
      </c>
      <c r="G188" s="14">
        <v>6.1487603305785121E-2</v>
      </c>
      <c r="H188" s="17">
        <v>0</v>
      </c>
      <c r="L188" s="66"/>
      <c r="M188" s="71"/>
      <c r="N188" s="40"/>
      <c r="O188" s="40"/>
      <c r="P188" s="40"/>
      <c r="Q188" s="40"/>
      <c r="R188" s="40"/>
      <c r="S188" s="40"/>
      <c r="T188" s="40"/>
      <c r="U188" s="40"/>
      <c r="V188" s="40"/>
      <c r="W188" s="40"/>
      <c r="X188" s="40"/>
      <c r="Y188" s="40"/>
    </row>
    <row r="189" spans="1:25" x14ac:dyDescent="0.25">
      <c r="A189" s="18">
        <v>1935</v>
      </c>
      <c r="B189" s="18">
        <v>1935</v>
      </c>
      <c r="C189" s="18">
        <v>1</v>
      </c>
      <c r="D189" s="9" t="s">
        <v>198</v>
      </c>
      <c r="E189" s="9" t="str">
        <f t="shared" si="23"/>
        <v>1935 1</v>
      </c>
      <c r="F189" s="14">
        <v>0</v>
      </c>
      <c r="G189" s="14">
        <v>6.1487603305785121E-2</v>
      </c>
      <c r="H189" s="17">
        <v>0</v>
      </c>
      <c r="L189" s="66"/>
      <c r="M189" s="71"/>
      <c r="N189" s="40"/>
      <c r="O189" s="40"/>
      <c r="P189" s="40"/>
      <c r="Q189" s="40"/>
      <c r="R189" s="40"/>
      <c r="S189" s="40"/>
      <c r="T189" s="40"/>
      <c r="U189" s="40"/>
      <c r="V189" s="40"/>
      <c r="W189" s="40"/>
      <c r="X189" s="40"/>
      <c r="Y189" s="40"/>
    </row>
    <row r="190" spans="1:25" x14ac:dyDescent="0.25">
      <c r="A190" s="18">
        <v>1935</v>
      </c>
      <c r="B190" s="18">
        <v>1935</v>
      </c>
      <c r="C190" s="18">
        <v>2</v>
      </c>
      <c r="D190" s="9" t="s">
        <v>199</v>
      </c>
      <c r="E190" s="9" t="str">
        <f t="shared" si="23"/>
        <v>1935 2</v>
      </c>
      <c r="F190" s="14">
        <v>0</v>
      </c>
      <c r="G190" s="14">
        <v>5.5537190082644627E-2</v>
      </c>
      <c r="H190" s="17">
        <v>0</v>
      </c>
      <c r="L190" s="66"/>
      <c r="M190" s="71"/>
      <c r="N190" s="41"/>
      <c r="O190" s="41"/>
      <c r="P190" s="41"/>
      <c r="Q190" s="41"/>
      <c r="R190" s="41"/>
      <c r="S190" s="41"/>
      <c r="T190" s="41"/>
      <c r="U190" s="41"/>
      <c r="V190" s="41"/>
      <c r="W190" s="41"/>
      <c r="X190" s="41"/>
      <c r="Y190" s="41"/>
    </row>
    <row r="191" spans="1:25" x14ac:dyDescent="0.25">
      <c r="A191" s="18">
        <v>1935</v>
      </c>
      <c r="B191" s="18">
        <v>1935</v>
      </c>
      <c r="C191" s="18">
        <v>3</v>
      </c>
      <c r="D191" s="9" t="s">
        <v>200</v>
      </c>
      <c r="E191" s="9" t="str">
        <f t="shared" si="23"/>
        <v>1935 3</v>
      </c>
      <c r="F191" s="14">
        <v>0</v>
      </c>
      <c r="G191" s="14">
        <v>6.1487603305785121E-2</v>
      </c>
      <c r="H191" s="17">
        <v>0</v>
      </c>
      <c r="L191" s="66"/>
      <c r="M191" s="71"/>
      <c r="N191" s="41"/>
      <c r="O191" s="41"/>
      <c r="P191" s="41"/>
      <c r="Q191" s="41"/>
      <c r="R191" s="41"/>
      <c r="S191" s="41"/>
      <c r="T191" s="41"/>
      <c r="U191" s="41"/>
      <c r="V191" s="41"/>
      <c r="W191" s="41"/>
      <c r="X191" s="41"/>
      <c r="Y191" s="41"/>
    </row>
    <row r="192" spans="1:25" x14ac:dyDescent="0.25">
      <c r="A192" s="18">
        <v>1935</v>
      </c>
      <c r="B192" s="18">
        <v>1935</v>
      </c>
      <c r="C192" s="18">
        <v>4</v>
      </c>
      <c r="D192" s="9" t="s">
        <v>201</v>
      </c>
      <c r="E192" s="9" t="str">
        <f t="shared" si="23"/>
        <v>1935 4</v>
      </c>
      <c r="F192" s="14">
        <v>0</v>
      </c>
      <c r="G192" s="14">
        <v>5.9504132231404959E-2</v>
      </c>
      <c r="H192" s="17">
        <v>0</v>
      </c>
      <c r="L192" s="66"/>
      <c r="M192" s="71"/>
      <c r="N192" s="41"/>
      <c r="O192" s="41"/>
      <c r="P192" s="41"/>
      <c r="Q192" s="41"/>
      <c r="R192" s="41"/>
      <c r="S192" s="41"/>
      <c r="T192" s="41"/>
      <c r="U192" s="41"/>
      <c r="V192" s="41"/>
      <c r="W192" s="41"/>
      <c r="X192" s="41"/>
      <c r="Y192" s="41"/>
    </row>
    <row r="193" spans="1:25" x14ac:dyDescent="0.25">
      <c r="A193" s="18">
        <v>1935</v>
      </c>
      <c r="B193" s="18">
        <v>1935</v>
      </c>
      <c r="C193" s="18">
        <v>5</v>
      </c>
      <c r="D193" s="9" t="s">
        <v>202</v>
      </c>
      <c r="E193" s="9" t="str">
        <f t="shared" si="23"/>
        <v>1935 5</v>
      </c>
      <c r="F193" s="14">
        <v>0</v>
      </c>
      <c r="G193" s="14">
        <v>6.1487603305785121E-2</v>
      </c>
      <c r="H193" s="17">
        <v>0</v>
      </c>
      <c r="L193" s="66"/>
      <c r="M193" s="71"/>
      <c r="N193" s="41"/>
      <c r="O193" s="41"/>
      <c r="P193" s="41"/>
      <c r="Q193" s="41"/>
      <c r="R193" s="41"/>
      <c r="S193" s="41"/>
      <c r="T193" s="41"/>
      <c r="U193" s="41"/>
      <c r="V193" s="41"/>
      <c r="W193" s="41"/>
      <c r="X193" s="41"/>
      <c r="Y193" s="41"/>
    </row>
    <row r="194" spans="1:25" x14ac:dyDescent="0.25">
      <c r="A194" s="18">
        <v>1935</v>
      </c>
      <c r="B194" s="18">
        <v>1935</v>
      </c>
      <c r="C194" s="18">
        <v>6</v>
      </c>
      <c r="D194" s="9" t="s">
        <v>203</v>
      </c>
      <c r="E194" s="9" t="str">
        <f t="shared" si="23"/>
        <v>1935 6</v>
      </c>
      <c r="F194" s="14">
        <v>0</v>
      </c>
      <c r="G194" s="14">
        <v>5.9504132231404959E-2</v>
      </c>
      <c r="H194" s="17">
        <v>0</v>
      </c>
      <c r="L194" s="66"/>
      <c r="M194" s="71"/>
      <c r="N194" s="41"/>
      <c r="O194" s="41"/>
      <c r="P194" s="41"/>
      <c r="Q194" s="41"/>
      <c r="R194" s="41"/>
      <c r="S194" s="41"/>
      <c r="T194" s="41"/>
      <c r="U194" s="41"/>
      <c r="V194" s="41"/>
      <c r="W194" s="41"/>
      <c r="X194" s="41"/>
      <c r="Y194" s="41"/>
    </row>
    <row r="195" spans="1:25" x14ac:dyDescent="0.25">
      <c r="A195" s="18">
        <v>1935</v>
      </c>
      <c r="B195" s="18">
        <v>1935</v>
      </c>
      <c r="C195" s="18">
        <v>7</v>
      </c>
      <c r="D195" s="9" t="s">
        <v>204</v>
      </c>
      <c r="E195" s="9" t="str">
        <f t="shared" si="23"/>
        <v>1935 7</v>
      </c>
      <c r="F195" s="14">
        <v>0</v>
      </c>
      <c r="G195" s="14">
        <v>6.1487603305785121E-2</v>
      </c>
      <c r="H195" s="17">
        <v>0</v>
      </c>
      <c r="L195" s="66"/>
      <c r="M195" s="71"/>
      <c r="N195" s="41"/>
      <c r="O195" s="41"/>
      <c r="P195" s="41"/>
      <c r="Q195" s="41"/>
      <c r="R195" s="41"/>
      <c r="S195" s="41"/>
      <c r="T195" s="41"/>
      <c r="U195" s="41"/>
      <c r="V195" s="41"/>
      <c r="W195" s="41"/>
      <c r="X195" s="41"/>
      <c r="Y195" s="41"/>
    </row>
    <row r="196" spans="1:25" x14ac:dyDescent="0.25">
      <c r="A196" s="18">
        <v>1935</v>
      </c>
      <c r="B196" s="18">
        <v>1935</v>
      </c>
      <c r="C196" s="18">
        <v>8</v>
      </c>
      <c r="D196" s="9" t="s">
        <v>205</v>
      </c>
      <c r="E196" s="9" t="str">
        <f t="shared" si="23"/>
        <v>1935 8</v>
      </c>
      <c r="F196" s="14">
        <v>259.72808500000002</v>
      </c>
      <c r="G196" s="14">
        <v>6.1487603305785121E-2</v>
      </c>
      <c r="H196" s="17">
        <v>15.970057000000001</v>
      </c>
      <c r="L196" s="66"/>
      <c r="M196" s="71"/>
      <c r="N196" s="41"/>
      <c r="O196" s="41"/>
      <c r="P196" s="41"/>
      <c r="Q196" s="41"/>
      <c r="R196" s="41"/>
      <c r="S196" s="41"/>
      <c r="T196" s="41"/>
      <c r="U196" s="41"/>
      <c r="V196" s="41"/>
      <c r="W196" s="41"/>
      <c r="X196" s="41"/>
      <c r="Y196" s="41"/>
    </row>
    <row r="197" spans="1:25" x14ac:dyDescent="0.25">
      <c r="A197" s="18">
        <v>1935</v>
      </c>
      <c r="B197" s="18">
        <v>1935</v>
      </c>
      <c r="C197" s="18">
        <v>9</v>
      </c>
      <c r="D197" s="9" t="s">
        <v>206</v>
      </c>
      <c r="E197" s="9" t="str">
        <f t="shared" si="23"/>
        <v>1935 9</v>
      </c>
      <c r="F197" s="14">
        <v>39.985813999999998</v>
      </c>
      <c r="G197" s="14">
        <v>5.9504132231404959E-2</v>
      </c>
      <c r="H197" s="17">
        <v>2.379321</v>
      </c>
      <c r="L197" s="66"/>
      <c r="M197" s="71"/>
      <c r="N197" s="41"/>
      <c r="O197" s="41"/>
      <c r="P197" s="41"/>
      <c r="Q197" s="41"/>
      <c r="R197" s="41"/>
      <c r="S197" s="41"/>
      <c r="T197" s="41"/>
      <c r="U197" s="41"/>
      <c r="V197" s="41"/>
      <c r="W197" s="41"/>
      <c r="X197" s="41"/>
      <c r="Y197" s="41"/>
    </row>
    <row r="198" spans="1:25" x14ac:dyDescent="0.25">
      <c r="A198" s="18">
        <v>1936</v>
      </c>
      <c r="B198" s="18">
        <v>1935</v>
      </c>
      <c r="C198" s="18">
        <v>10</v>
      </c>
      <c r="D198" s="9" t="s">
        <v>207</v>
      </c>
      <c r="E198" s="9" t="str">
        <f t="shared" si="23"/>
        <v>1936 10</v>
      </c>
      <c r="F198" s="14">
        <v>300.68641100000002</v>
      </c>
      <c r="G198" s="14">
        <v>6.1487603305785121E-2</v>
      </c>
      <c r="H198" s="17">
        <v>18.488486999999999</v>
      </c>
      <c r="L198" s="66"/>
      <c r="M198" s="71"/>
      <c r="N198" s="41"/>
      <c r="O198" s="41"/>
      <c r="P198" s="41"/>
      <c r="Q198" s="41"/>
      <c r="R198" s="41"/>
      <c r="S198" s="41"/>
      <c r="T198" s="41"/>
      <c r="U198" s="41"/>
      <c r="V198" s="41"/>
      <c r="W198" s="41"/>
      <c r="X198" s="41"/>
      <c r="Y198" s="41"/>
    </row>
    <row r="199" spans="1:25" x14ac:dyDescent="0.25">
      <c r="A199" s="18">
        <v>1936</v>
      </c>
      <c r="B199" s="18">
        <v>1935</v>
      </c>
      <c r="C199" s="18">
        <v>11</v>
      </c>
      <c r="D199" s="9" t="s">
        <v>208</v>
      </c>
      <c r="E199" s="9" t="str">
        <f t="shared" si="23"/>
        <v>1936 11</v>
      </c>
      <c r="F199" s="14">
        <v>884.86560799999995</v>
      </c>
      <c r="G199" s="14">
        <v>5.9504132231404959E-2</v>
      </c>
      <c r="H199" s="17">
        <v>52.65316</v>
      </c>
      <c r="L199" s="66"/>
      <c r="M199" s="66"/>
      <c r="N199" s="66"/>
      <c r="O199" s="66"/>
      <c r="P199" s="66"/>
      <c r="Q199" s="66"/>
      <c r="R199" s="66"/>
      <c r="S199" s="66"/>
      <c r="T199" s="66"/>
      <c r="U199" s="66"/>
      <c r="V199" s="66"/>
      <c r="W199" s="66"/>
      <c r="X199" s="66"/>
      <c r="Y199" s="66"/>
    </row>
    <row r="200" spans="1:25" x14ac:dyDescent="0.25">
      <c r="A200" s="18">
        <v>1936</v>
      </c>
      <c r="B200" s="18">
        <v>1935</v>
      </c>
      <c r="C200" s="18">
        <v>12</v>
      </c>
      <c r="D200" s="9" t="s">
        <v>209</v>
      </c>
      <c r="E200" s="9" t="str">
        <f t="shared" si="23"/>
        <v>1936 12</v>
      </c>
      <c r="F200" s="14">
        <v>838.03342899999996</v>
      </c>
      <c r="G200" s="14">
        <v>6.1487603305785121E-2</v>
      </c>
      <c r="H200" s="17">
        <v>51.528666999999999</v>
      </c>
    </row>
    <row r="201" spans="1:25" x14ac:dyDescent="0.25">
      <c r="A201" s="18">
        <v>1936</v>
      </c>
      <c r="B201" s="18">
        <v>1936</v>
      </c>
      <c r="C201" s="18">
        <v>1</v>
      </c>
      <c r="D201" s="9" t="s">
        <v>210</v>
      </c>
      <c r="E201" s="9" t="str">
        <f t="shared" si="23"/>
        <v>1936 1</v>
      </c>
      <c r="F201" s="14">
        <v>0</v>
      </c>
      <c r="G201" s="14">
        <v>6.1487603305785121E-2</v>
      </c>
      <c r="H201" s="17">
        <v>0</v>
      </c>
    </row>
    <row r="202" spans="1:25" x14ac:dyDescent="0.25">
      <c r="A202" s="18">
        <v>1936</v>
      </c>
      <c r="B202" s="18">
        <v>1936</v>
      </c>
      <c r="C202" s="18">
        <v>2</v>
      </c>
      <c r="D202" s="9" t="s">
        <v>211</v>
      </c>
      <c r="E202" s="9" t="str">
        <f t="shared" si="23"/>
        <v>1936 2</v>
      </c>
      <c r="F202" s="14">
        <v>0</v>
      </c>
      <c r="G202" s="14">
        <v>5.752066115702479E-2</v>
      </c>
      <c r="H202" s="17">
        <v>0</v>
      </c>
    </row>
    <row r="203" spans="1:25" x14ac:dyDescent="0.25">
      <c r="A203" s="18">
        <v>1936</v>
      </c>
      <c r="B203" s="18">
        <v>1936</v>
      </c>
      <c r="C203" s="18">
        <v>3</v>
      </c>
      <c r="D203" s="9" t="s">
        <v>212</v>
      </c>
      <c r="E203" s="9" t="str">
        <f t="shared" si="23"/>
        <v>1936 3</v>
      </c>
      <c r="F203" s="14">
        <v>0</v>
      </c>
      <c r="G203" s="14">
        <v>6.1487603305785121E-2</v>
      </c>
      <c r="H203" s="17">
        <v>0</v>
      </c>
    </row>
    <row r="204" spans="1:25" x14ac:dyDescent="0.25">
      <c r="A204" s="18">
        <v>1936</v>
      </c>
      <c r="B204" s="18">
        <v>1936</v>
      </c>
      <c r="C204" s="18">
        <v>4</v>
      </c>
      <c r="D204" s="9" t="s">
        <v>213</v>
      </c>
      <c r="E204" s="9" t="str">
        <f t="shared" si="23"/>
        <v>1936 4</v>
      </c>
      <c r="F204" s="14">
        <v>0</v>
      </c>
      <c r="G204" s="14">
        <v>5.9504132231404959E-2</v>
      </c>
      <c r="H204" s="17">
        <v>0</v>
      </c>
    </row>
    <row r="205" spans="1:25" x14ac:dyDescent="0.25">
      <c r="A205" s="18">
        <v>1936</v>
      </c>
      <c r="B205" s="18">
        <v>1936</v>
      </c>
      <c r="C205" s="18">
        <v>5</v>
      </c>
      <c r="D205" s="9" t="s">
        <v>214</v>
      </c>
      <c r="E205" s="9" t="str">
        <f t="shared" si="23"/>
        <v>1936 5</v>
      </c>
      <c r="F205" s="14">
        <v>0</v>
      </c>
      <c r="G205" s="14">
        <v>6.1487603305785121E-2</v>
      </c>
      <c r="H205" s="17">
        <v>0</v>
      </c>
    </row>
    <row r="206" spans="1:25" x14ac:dyDescent="0.25">
      <c r="A206" s="18">
        <v>1936</v>
      </c>
      <c r="B206" s="18">
        <v>1936</v>
      </c>
      <c r="C206" s="18">
        <v>6</v>
      </c>
      <c r="D206" s="9" t="s">
        <v>215</v>
      </c>
      <c r="E206" s="9" t="str">
        <f t="shared" si="23"/>
        <v>1936 6</v>
      </c>
      <c r="F206" s="14">
        <v>0</v>
      </c>
      <c r="G206" s="14">
        <v>5.9504132231404959E-2</v>
      </c>
      <c r="H206" s="17">
        <v>0</v>
      </c>
    </row>
    <row r="207" spans="1:25" x14ac:dyDescent="0.25">
      <c r="A207" s="18">
        <v>1936</v>
      </c>
      <c r="B207" s="18">
        <v>1936</v>
      </c>
      <c r="C207" s="18">
        <v>7</v>
      </c>
      <c r="D207" s="9" t="s">
        <v>216</v>
      </c>
      <c r="E207" s="9" t="str">
        <f t="shared" si="23"/>
        <v>1936 7</v>
      </c>
      <c r="F207" s="14">
        <v>132.90087199999999</v>
      </c>
      <c r="G207" s="14">
        <v>6.1487603305785121E-2</v>
      </c>
      <c r="H207" s="17">
        <v>8.1717560000000002</v>
      </c>
    </row>
    <row r="208" spans="1:25" x14ac:dyDescent="0.25">
      <c r="A208" s="18">
        <v>1936</v>
      </c>
      <c r="B208" s="18">
        <v>1936</v>
      </c>
      <c r="C208" s="18">
        <v>8</v>
      </c>
      <c r="D208" s="9" t="s">
        <v>217</v>
      </c>
      <c r="E208" s="9" t="str">
        <f t="shared" si="23"/>
        <v>1936 8</v>
      </c>
      <c r="F208" s="14">
        <v>156.18319399999999</v>
      </c>
      <c r="G208" s="14">
        <v>6.1487603305785121E-2</v>
      </c>
      <c r="H208" s="17">
        <v>9.6033299999999997</v>
      </c>
    </row>
    <row r="209" spans="1:8" x14ac:dyDescent="0.25">
      <c r="A209" s="18">
        <v>1936</v>
      </c>
      <c r="B209" s="18">
        <v>1936</v>
      </c>
      <c r="C209" s="18">
        <v>9</v>
      </c>
      <c r="D209" s="9" t="s">
        <v>218</v>
      </c>
      <c r="E209" s="9" t="str">
        <f t="shared" si="23"/>
        <v>1936 9</v>
      </c>
      <c r="F209" s="14">
        <v>297.47192799999999</v>
      </c>
      <c r="G209" s="14">
        <v>5.9504132231404959E-2</v>
      </c>
      <c r="H209" s="17">
        <v>17.700809</v>
      </c>
    </row>
    <row r="210" spans="1:8" x14ac:dyDescent="0.25">
      <c r="A210" s="18">
        <v>1937</v>
      </c>
      <c r="B210" s="18">
        <v>1936</v>
      </c>
      <c r="C210" s="18">
        <v>10</v>
      </c>
      <c r="D210" s="9" t="s">
        <v>219</v>
      </c>
      <c r="E210" s="9" t="str">
        <f t="shared" si="23"/>
        <v>1937 10</v>
      </c>
      <c r="F210" s="14">
        <v>0</v>
      </c>
      <c r="G210" s="14">
        <v>6.1487603305785121E-2</v>
      </c>
      <c r="H210" s="17">
        <v>0</v>
      </c>
    </row>
    <row r="211" spans="1:8" x14ac:dyDescent="0.25">
      <c r="A211" s="18">
        <v>1937</v>
      </c>
      <c r="B211" s="18">
        <v>1936</v>
      </c>
      <c r="C211" s="18">
        <v>11</v>
      </c>
      <c r="D211" s="9" t="s">
        <v>220</v>
      </c>
      <c r="E211" s="9" t="str">
        <f t="shared" si="23"/>
        <v>1937 11</v>
      </c>
      <c r="F211" s="14">
        <v>0</v>
      </c>
      <c r="G211" s="14">
        <v>5.9504132231404959E-2</v>
      </c>
      <c r="H211" s="17">
        <v>0</v>
      </c>
    </row>
    <row r="212" spans="1:8" x14ac:dyDescent="0.25">
      <c r="A212" s="18">
        <v>1937</v>
      </c>
      <c r="B212" s="18">
        <v>1936</v>
      </c>
      <c r="C212" s="18">
        <v>12</v>
      </c>
      <c r="D212" s="9" t="s">
        <v>221</v>
      </c>
      <c r="E212" s="9" t="str">
        <f t="shared" si="23"/>
        <v>1937 12</v>
      </c>
      <c r="F212" s="14">
        <v>0</v>
      </c>
      <c r="G212" s="14">
        <v>6.1487603305785121E-2</v>
      </c>
      <c r="H212" s="17">
        <v>0</v>
      </c>
    </row>
    <row r="213" spans="1:8" x14ac:dyDescent="0.25">
      <c r="A213" s="18">
        <v>1937</v>
      </c>
      <c r="B213" s="18">
        <v>1937</v>
      </c>
      <c r="C213" s="18">
        <v>1</v>
      </c>
      <c r="D213" s="9" t="s">
        <v>222</v>
      </c>
      <c r="E213" s="9" t="str">
        <f t="shared" si="23"/>
        <v>1937 1</v>
      </c>
      <c r="F213" s="14">
        <v>0</v>
      </c>
      <c r="G213" s="14">
        <v>6.1487603305785121E-2</v>
      </c>
      <c r="H213" s="17">
        <v>0</v>
      </c>
    </row>
    <row r="214" spans="1:8" x14ac:dyDescent="0.25">
      <c r="A214" s="18">
        <v>1937</v>
      </c>
      <c r="B214" s="18">
        <v>1937</v>
      </c>
      <c r="C214" s="18">
        <v>2</v>
      </c>
      <c r="D214" s="9" t="s">
        <v>223</v>
      </c>
      <c r="E214" s="9" t="str">
        <f t="shared" si="23"/>
        <v>1937 2</v>
      </c>
      <c r="F214" s="14">
        <v>0</v>
      </c>
      <c r="G214" s="14">
        <v>5.5537190082644627E-2</v>
      </c>
      <c r="H214" s="17">
        <v>0</v>
      </c>
    </row>
    <row r="215" spans="1:8" x14ac:dyDescent="0.25">
      <c r="A215" s="18">
        <v>1937</v>
      </c>
      <c r="B215" s="18">
        <v>1937</v>
      </c>
      <c r="C215" s="18">
        <v>3</v>
      </c>
      <c r="D215" s="9" t="s">
        <v>224</v>
      </c>
      <c r="E215" s="9" t="str">
        <f t="shared" si="23"/>
        <v>1937 3</v>
      </c>
      <c r="F215" s="14">
        <v>0</v>
      </c>
      <c r="G215" s="14">
        <v>6.1487603305785121E-2</v>
      </c>
      <c r="H215" s="17">
        <v>0</v>
      </c>
    </row>
    <row r="216" spans="1:8" x14ac:dyDescent="0.25">
      <c r="A216" s="18">
        <v>1937</v>
      </c>
      <c r="B216" s="18">
        <v>1937</v>
      </c>
      <c r="C216" s="18">
        <v>4</v>
      </c>
      <c r="D216" s="9" t="s">
        <v>225</v>
      </c>
      <c r="E216" s="9" t="str">
        <f t="shared" si="23"/>
        <v>1937 4</v>
      </c>
      <c r="F216" s="14">
        <v>0</v>
      </c>
      <c r="G216" s="14">
        <v>5.9504132231404959E-2</v>
      </c>
      <c r="H216" s="17">
        <v>0</v>
      </c>
    </row>
    <row r="217" spans="1:8" x14ac:dyDescent="0.25">
      <c r="A217" s="18">
        <v>1937</v>
      </c>
      <c r="B217" s="18">
        <v>1937</v>
      </c>
      <c r="C217" s="18">
        <v>5</v>
      </c>
      <c r="D217" s="9" t="s">
        <v>226</v>
      </c>
      <c r="E217" s="9" t="str">
        <f t="shared" si="23"/>
        <v>1937 5</v>
      </c>
      <c r="F217" s="14">
        <v>0</v>
      </c>
      <c r="G217" s="14">
        <v>6.1487603305785121E-2</v>
      </c>
      <c r="H217" s="17">
        <v>0</v>
      </c>
    </row>
    <row r="218" spans="1:8" x14ac:dyDescent="0.25">
      <c r="A218" s="18">
        <v>1937</v>
      </c>
      <c r="B218" s="18">
        <v>1937</v>
      </c>
      <c r="C218" s="18">
        <v>6</v>
      </c>
      <c r="D218" s="9" t="s">
        <v>227</v>
      </c>
      <c r="E218" s="9" t="str">
        <f t="shared" si="23"/>
        <v>1937 6</v>
      </c>
      <c r="F218" s="14">
        <v>0</v>
      </c>
      <c r="G218" s="14">
        <v>5.9504132231404959E-2</v>
      </c>
      <c r="H218" s="17">
        <v>0</v>
      </c>
    </row>
    <row r="219" spans="1:8" x14ac:dyDescent="0.25">
      <c r="A219" s="18">
        <v>1937</v>
      </c>
      <c r="B219" s="18">
        <v>1937</v>
      </c>
      <c r="C219" s="18">
        <v>7</v>
      </c>
      <c r="D219" s="9" t="s">
        <v>228</v>
      </c>
      <c r="E219" s="9" t="str">
        <f t="shared" si="23"/>
        <v>1937 7</v>
      </c>
      <c r="F219" s="14">
        <v>0</v>
      </c>
      <c r="G219" s="14">
        <v>6.1487603305785121E-2</v>
      </c>
      <c r="H219" s="17">
        <v>0</v>
      </c>
    </row>
    <row r="220" spans="1:8" x14ac:dyDescent="0.25">
      <c r="A220" s="18">
        <v>1937</v>
      </c>
      <c r="B220" s="18">
        <v>1937</v>
      </c>
      <c r="C220" s="18">
        <v>8</v>
      </c>
      <c r="D220" s="9" t="s">
        <v>229</v>
      </c>
      <c r="E220" s="9" t="str">
        <f t="shared" si="23"/>
        <v>1937 8</v>
      </c>
      <c r="F220" s="14">
        <v>399.07489199999998</v>
      </c>
      <c r="G220" s="14">
        <v>6.1487603305785121E-2</v>
      </c>
      <c r="H220" s="17">
        <v>24.538159</v>
      </c>
    </row>
    <row r="221" spans="1:8" x14ac:dyDescent="0.25">
      <c r="A221" s="18">
        <v>1937</v>
      </c>
      <c r="B221" s="18">
        <v>1937</v>
      </c>
      <c r="C221" s="18">
        <v>9</v>
      </c>
      <c r="D221" s="9" t="s">
        <v>230</v>
      </c>
      <c r="E221" s="9" t="str">
        <f t="shared" si="23"/>
        <v>1937 9</v>
      </c>
      <c r="F221" s="14">
        <v>92.606924000000006</v>
      </c>
      <c r="G221" s="14">
        <v>5.9504132231404959E-2</v>
      </c>
      <c r="H221" s="17">
        <v>5.5104949999999997</v>
      </c>
    </row>
    <row r="222" spans="1:8" x14ac:dyDescent="0.25">
      <c r="A222" s="18">
        <v>1938</v>
      </c>
      <c r="B222" s="18">
        <v>1937</v>
      </c>
      <c r="C222" s="18">
        <v>10</v>
      </c>
      <c r="D222" s="9" t="s">
        <v>231</v>
      </c>
      <c r="E222" s="9" t="str">
        <f t="shared" si="23"/>
        <v>1938 10</v>
      </c>
      <c r="F222" s="14">
        <v>455.77386999999999</v>
      </c>
      <c r="G222" s="14">
        <v>6.1487603305785121E-2</v>
      </c>
      <c r="H222" s="17">
        <v>28.024443000000002</v>
      </c>
    </row>
    <row r="223" spans="1:8" x14ac:dyDescent="0.25">
      <c r="A223" s="18">
        <v>1938</v>
      </c>
      <c r="B223" s="18">
        <v>1937</v>
      </c>
      <c r="C223" s="18">
        <v>11</v>
      </c>
      <c r="D223" s="9" t="s">
        <v>232</v>
      </c>
      <c r="E223" s="9" t="str">
        <f t="shared" ref="E223:E286" si="24">CONCATENATE(A223," ",C223)</f>
        <v>1938 11</v>
      </c>
      <c r="F223" s="14">
        <v>0</v>
      </c>
      <c r="G223" s="14">
        <v>5.9504132231404959E-2</v>
      </c>
      <c r="H223" s="17">
        <v>0</v>
      </c>
    </row>
    <row r="224" spans="1:8" x14ac:dyDescent="0.25">
      <c r="A224" s="18">
        <v>1938</v>
      </c>
      <c r="B224" s="18">
        <v>1937</v>
      </c>
      <c r="C224" s="18">
        <v>12</v>
      </c>
      <c r="D224" s="9" t="s">
        <v>233</v>
      </c>
      <c r="E224" s="9" t="str">
        <f t="shared" si="24"/>
        <v>1938 12</v>
      </c>
      <c r="F224" s="14">
        <v>0</v>
      </c>
      <c r="G224" s="14">
        <v>6.1487603305785121E-2</v>
      </c>
      <c r="H224" s="17">
        <v>0</v>
      </c>
    </row>
    <row r="225" spans="1:10" x14ac:dyDescent="0.25">
      <c r="A225" s="18">
        <v>1938</v>
      </c>
      <c r="B225" s="18">
        <v>1938</v>
      </c>
      <c r="C225" s="18">
        <v>1</v>
      </c>
      <c r="D225" s="9" t="s">
        <v>234</v>
      </c>
      <c r="E225" s="9" t="str">
        <f t="shared" si="24"/>
        <v>1938 1</v>
      </c>
      <c r="F225" s="14">
        <v>0</v>
      </c>
      <c r="G225" s="14">
        <v>6.1487603305785121E-2</v>
      </c>
      <c r="H225" s="17">
        <v>0</v>
      </c>
    </row>
    <row r="226" spans="1:10" x14ac:dyDescent="0.25">
      <c r="A226" s="18">
        <v>1938</v>
      </c>
      <c r="B226" s="18">
        <v>1938</v>
      </c>
      <c r="C226" s="18">
        <v>2</v>
      </c>
      <c r="D226" s="9" t="s">
        <v>235</v>
      </c>
      <c r="E226" s="9" t="str">
        <f t="shared" si="24"/>
        <v>1938 2</v>
      </c>
      <c r="F226" s="14">
        <v>0</v>
      </c>
      <c r="G226" s="14">
        <v>5.5537190082644627E-2</v>
      </c>
      <c r="H226" s="17">
        <v>0</v>
      </c>
    </row>
    <row r="227" spans="1:10" x14ac:dyDescent="0.25">
      <c r="A227" s="18">
        <v>1938</v>
      </c>
      <c r="B227" s="18">
        <v>1938</v>
      </c>
      <c r="C227" s="18">
        <v>3</v>
      </c>
      <c r="D227" s="9" t="s">
        <v>236</v>
      </c>
      <c r="E227" s="9" t="str">
        <f t="shared" si="24"/>
        <v>1938 3</v>
      </c>
      <c r="F227" s="14">
        <v>0</v>
      </c>
      <c r="G227" s="14">
        <v>6.1487603305785121E-2</v>
      </c>
      <c r="H227" s="17">
        <v>0</v>
      </c>
    </row>
    <row r="228" spans="1:10" x14ac:dyDescent="0.25">
      <c r="A228" s="18">
        <v>1938</v>
      </c>
      <c r="B228" s="18">
        <v>1938</v>
      </c>
      <c r="C228" s="18">
        <v>4</v>
      </c>
      <c r="D228" s="9" t="s">
        <v>237</v>
      </c>
      <c r="E228" s="9" t="str">
        <f t="shared" si="24"/>
        <v>1938 4</v>
      </c>
      <c r="F228" s="14">
        <v>14.860472</v>
      </c>
      <c r="G228" s="14">
        <v>5.9504132231404959E-2</v>
      </c>
      <c r="H228" s="17">
        <v>0.88426000000000005</v>
      </c>
    </row>
    <row r="229" spans="1:10" x14ac:dyDescent="0.25">
      <c r="A229" s="18">
        <v>1938</v>
      </c>
      <c r="B229" s="18">
        <v>1938</v>
      </c>
      <c r="C229" s="18">
        <v>5</v>
      </c>
      <c r="D229" s="9" t="s">
        <v>238</v>
      </c>
      <c r="E229" s="9" t="str">
        <f t="shared" si="24"/>
        <v>1938 5</v>
      </c>
      <c r="F229" s="14">
        <v>78.407849999999996</v>
      </c>
      <c r="G229" s="14">
        <v>6.1487603305785121E-2</v>
      </c>
      <c r="H229" s="17">
        <v>4.8211110000000001</v>
      </c>
    </row>
    <row r="230" spans="1:10" x14ac:dyDescent="0.25">
      <c r="A230" s="18">
        <v>1938</v>
      </c>
      <c r="B230" s="18">
        <v>1938</v>
      </c>
      <c r="C230" s="18">
        <v>6</v>
      </c>
      <c r="D230" s="9" t="s">
        <v>239</v>
      </c>
      <c r="E230" s="9" t="str">
        <f t="shared" si="24"/>
        <v>1938 6</v>
      </c>
      <c r="F230" s="14">
        <v>78.448595999999995</v>
      </c>
      <c r="G230" s="14">
        <v>5.9504132231404959E-2</v>
      </c>
      <c r="H230" s="17">
        <v>4.6680159999999997</v>
      </c>
    </row>
    <row r="231" spans="1:10" x14ac:dyDescent="0.25">
      <c r="A231" s="18">
        <v>1938</v>
      </c>
      <c r="B231" s="18">
        <v>1938</v>
      </c>
      <c r="C231" s="18">
        <v>7</v>
      </c>
      <c r="D231" s="9" t="s">
        <v>240</v>
      </c>
      <c r="E231" s="9" t="str">
        <f t="shared" si="24"/>
        <v>1938 7</v>
      </c>
      <c r="F231" s="14">
        <v>341.36129199999999</v>
      </c>
      <c r="G231" s="14">
        <v>6.1487603305785121E-2</v>
      </c>
      <c r="H231" s="17">
        <v>20.989488000000001</v>
      </c>
    </row>
    <row r="232" spans="1:10" x14ac:dyDescent="0.25">
      <c r="A232" s="18">
        <v>1938</v>
      </c>
      <c r="B232" s="18">
        <v>1938</v>
      </c>
      <c r="C232" s="18">
        <v>8</v>
      </c>
      <c r="D232" s="9" t="s">
        <v>241</v>
      </c>
      <c r="E232" s="9" t="str">
        <f t="shared" si="24"/>
        <v>1938 8</v>
      </c>
      <c r="F232" s="14">
        <v>950.40895899999998</v>
      </c>
      <c r="G232" s="14">
        <v>6.1487603305785121E-2</v>
      </c>
      <c r="H232" s="17">
        <v>58.438369000000002</v>
      </c>
    </row>
    <row r="233" spans="1:10" x14ac:dyDescent="0.25">
      <c r="A233" s="18">
        <v>1938</v>
      </c>
      <c r="B233" s="18">
        <v>1938</v>
      </c>
      <c r="C233" s="18">
        <v>9</v>
      </c>
      <c r="D233" s="9" t="s">
        <v>242</v>
      </c>
      <c r="E233" s="9" t="str">
        <f t="shared" si="24"/>
        <v>1938 9</v>
      </c>
      <c r="F233" s="14">
        <v>841.57733499999995</v>
      </c>
      <c r="G233" s="14">
        <v>5.9504132231404959E-2</v>
      </c>
      <c r="H233" s="17">
        <v>50.077328999999999</v>
      </c>
    </row>
    <row r="234" spans="1:10" x14ac:dyDescent="0.25">
      <c r="A234" s="18">
        <v>1939</v>
      </c>
      <c r="B234" s="18">
        <v>1938</v>
      </c>
      <c r="C234" s="18">
        <v>10</v>
      </c>
      <c r="D234" s="9" t="s">
        <v>243</v>
      </c>
      <c r="E234" s="9" t="str">
        <f t="shared" si="24"/>
        <v>1939 10</v>
      </c>
      <c r="F234" s="14">
        <v>812.64591800000005</v>
      </c>
      <c r="G234" s="14">
        <v>6.1487603305785121E-2</v>
      </c>
      <c r="H234" s="17">
        <v>49.967649999999999</v>
      </c>
    </row>
    <row r="235" spans="1:10" x14ac:dyDescent="0.25">
      <c r="A235" s="18">
        <v>1939</v>
      </c>
      <c r="B235" s="18">
        <v>1938</v>
      </c>
      <c r="C235" s="18">
        <v>11</v>
      </c>
      <c r="D235" s="9" t="s">
        <v>244</v>
      </c>
      <c r="E235" s="9" t="str">
        <f t="shared" si="24"/>
        <v>1939 11</v>
      </c>
      <c r="F235" s="14">
        <v>1024.2063900000001</v>
      </c>
      <c r="G235" s="14">
        <v>5.9504132231404959E-2</v>
      </c>
      <c r="H235" s="17">
        <v>60.944512000000003</v>
      </c>
      <c r="I235" s="17"/>
      <c r="J235" s="17"/>
    </row>
    <row r="236" spans="1:10" x14ac:dyDescent="0.25">
      <c r="A236" s="18">
        <v>1939</v>
      </c>
      <c r="B236" s="18">
        <v>1938</v>
      </c>
      <c r="C236" s="18">
        <v>12</v>
      </c>
      <c r="D236" s="9" t="s">
        <v>245</v>
      </c>
      <c r="E236" s="9" t="str">
        <f t="shared" si="24"/>
        <v>1939 12</v>
      </c>
      <c r="F236" s="14">
        <v>1403.1463000000001</v>
      </c>
      <c r="G236" s="14">
        <v>6.1487603305785121E-2</v>
      </c>
      <c r="H236" s="17">
        <v>86.276103000000006</v>
      </c>
      <c r="I236" s="17"/>
      <c r="J236" s="17"/>
    </row>
    <row r="237" spans="1:10" x14ac:dyDescent="0.25">
      <c r="A237" s="18">
        <v>1939</v>
      </c>
      <c r="B237" s="18">
        <v>1939</v>
      </c>
      <c r="C237" s="18">
        <v>1</v>
      </c>
      <c r="D237" s="9" t="s">
        <v>246</v>
      </c>
      <c r="E237" s="9" t="str">
        <f t="shared" si="24"/>
        <v>1939 1</v>
      </c>
      <c r="F237" s="14">
        <v>0</v>
      </c>
      <c r="G237" s="14">
        <v>6.1487603305785121E-2</v>
      </c>
      <c r="H237" s="17">
        <v>0</v>
      </c>
    </row>
    <row r="238" spans="1:10" x14ac:dyDescent="0.25">
      <c r="A238" s="18">
        <v>1939</v>
      </c>
      <c r="B238" s="18">
        <v>1939</v>
      </c>
      <c r="C238" s="18">
        <v>2</v>
      </c>
      <c r="D238" s="9" t="s">
        <v>247</v>
      </c>
      <c r="E238" s="9" t="str">
        <f t="shared" si="24"/>
        <v>1939 2</v>
      </c>
      <c r="F238" s="14">
        <v>0</v>
      </c>
      <c r="G238" s="14">
        <v>5.5537190082644627E-2</v>
      </c>
      <c r="H238" s="17">
        <v>0</v>
      </c>
    </row>
    <row r="239" spans="1:10" x14ac:dyDescent="0.25">
      <c r="A239" s="18">
        <v>1939</v>
      </c>
      <c r="B239" s="18">
        <v>1939</v>
      </c>
      <c r="C239" s="18">
        <v>3</v>
      </c>
      <c r="D239" s="9" t="s">
        <v>248</v>
      </c>
      <c r="E239" s="9" t="str">
        <f t="shared" si="24"/>
        <v>1939 3</v>
      </c>
      <c r="F239" s="14">
        <v>0</v>
      </c>
      <c r="G239" s="14">
        <v>6.1487603305785121E-2</v>
      </c>
      <c r="H239" s="17">
        <v>0</v>
      </c>
    </row>
    <row r="240" spans="1:10" x14ac:dyDescent="0.25">
      <c r="A240" s="18">
        <v>1939</v>
      </c>
      <c r="B240" s="18">
        <v>1939</v>
      </c>
      <c r="C240" s="18">
        <v>4</v>
      </c>
      <c r="D240" s="9" t="s">
        <v>249</v>
      </c>
      <c r="E240" s="9" t="str">
        <f t="shared" si="24"/>
        <v>1939 4</v>
      </c>
      <c r="F240" s="14">
        <v>0</v>
      </c>
      <c r="G240" s="14">
        <v>5.9504132231404959E-2</v>
      </c>
      <c r="H240" s="17">
        <v>0</v>
      </c>
    </row>
    <row r="241" spans="1:10" x14ac:dyDescent="0.25">
      <c r="A241" s="18">
        <v>1939</v>
      </c>
      <c r="B241" s="18">
        <v>1939</v>
      </c>
      <c r="C241" s="18">
        <v>5</v>
      </c>
      <c r="D241" s="9" t="s">
        <v>250</v>
      </c>
      <c r="E241" s="9" t="str">
        <f t="shared" si="24"/>
        <v>1939 5</v>
      </c>
      <c r="F241" s="14">
        <v>0</v>
      </c>
      <c r="G241" s="14">
        <v>6.1487603305785121E-2</v>
      </c>
      <c r="H241" s="17">
        <v>0</v>
      </c>
    </row>
    <row r="242" spans="1:10" x14ac:dyDescent="0.25">
      <c r="A242" s="18">
        <v>1939</v>
      </c>
      <c r="B242" s="18">
        <v>1939</v>
      </c>
      <c r="C242" s="18">
        <v>6</v>
      </c>
      <c r="D242" s="9" t="s">
        <v>251</v>
      </c>
      <c r="E242" s="9" t="str">
        <f t="shared" si="24"/>
        <v>1939 6</v>
      </c>
      <c r="F242" s="14">
        <v>0</v>
      </c>
      <c r="G242" s="14">
        <v>5.9504132231404959E-2</v>
      </c>
      <c r="H242" s="17">
        <v>0</v>
      </c>
    </row>
    <row r="243" spans="1:10" x14ac:dyDescent="0.25">
      <c r="A243" s="18">
        <v>1939</v>
      </c>
      <c r="B243" s="18">
        <v>1939</v>
      </c>
      <c r="C243" s="18">
        <v>7</v>
      </c>
      <c r="D243" s="9" t="s">
        <v>252</v>
      </c>
      <c r="E243" s="9" t="str">
        <f t="shared" si="24"/>
        <v>1939 7</v>
      </c>
      <c r="F243" s="14">
        <v>0</v>
      </c>
      <c r="G243" s="14">
        <v>6.1487603305785121E-2</v>
      </c>
      <c r="H243" s="17">
        <v>0</v>
      </c>
    </row>
    <row r="244" spans="1:10" x14ac:dyDescent="0.25">
      <c r="A244" s="18">
        <v>1939</v>
      </c>
      <c r="B244" s="18">
        <v>1939</v>
      </c>
      <c r="C244" s="18">
        <v>8</v>
      </c>
      <c r="D244" s="9" t="s">
        <v>253</v>
      </c>
      <c r="E244" s="9" t="str">
        <f t="shared" si="24"/>
        <v>1939 8</v>
      </c>
      <c r="F244" s="14">
        <v>5044.3651369999998</v>
      </c>
      <c r="G244" s="14">
        <v>6.1487603305785121E-2</v>
      </c>
      <c r="H244" s="17">
        <v>310.16592200000002</v>
      </c>
      <c r="I244" s="17"/>
      <c r="J244" s="17"/>
    </row>
    <row r="245" spans="1:10" x14ac:dyDescent="0.25">
      <c r="A245" s="18">
        <v>1939</v>
      </c>
      <c r="B245" s="18">
        <v>1939</v>
      </c>
      <c r="C245" s="18">
        <v>9</v>
      </c>
      <c r="D245" s="9" t="s">
        <v>254</v>
      </c>
      <c r="E245" s="9" t="str">
        <f t="shared" si="24"/>
        <v>1939 9</v>
      </c>
      <c r="F245" s="14">
        <v>4490.7480390000001</v>
      </c>
      <c r="G245" s="14">
        <v>5.9504132231404959E-2</v>
      </c>
      <c r="H245" s="17">
        <v>267.21806500000002</v>
      </c>
      <c r="I245" s="17"/>
      <c r="J245" s="17"/>
    </row>
    <row r="246" spans="1:10" x14ac:dyDescent="0.25">
      <c r="A246" s="18">
        <v>1940</v>
      </c>
      <c r="B246" s="18">
        <v>1939</v>
      </c>
      <c r="C246" s="18">
        <v>10</v>
      </c>
      <c r="D246" s="9" t="s">
        <v>255</v>
      </c>
      <c r="E246" s="9" t="str">
        <f t="shared" si="24"/>
        <v>1940 10</v>
      </c>
      <c r="F246" s="14">
        <v>3700.2506520000002</v>
      </c>
      <c r="G246" s="14">
        <v>6.1487603305785121E-2</v>
      </c>
      <c r="H246" s="17">
        <v>227.519544</v>
      </c>
      <c r="I246" s="17"/>
      <c r="J246" s="17"/>
    </row>
    <row r="247" spans="1:10" x14ac:dyDescent="0.25">
      <c r="A247" s="18">
        <v>1940</v>
      </c>
      <c r="B247" s="18">
        <v>1939</v>
      </c>
      <c r="C247" s="18">
        <v>11</v>
      </c>
      <c r="D247" s="9" t="s">
        <v>256</v>
      </c>
      <c r="E247" s="9" t="str">
        <f t="shared" si="24"/>
        <v>1940 11</v>
      </c>
      <c r="F247" s="14">
        <v>4527.3807729999999</v>
      </c>
      <c r="G247" s="14">
        <v>5.9504132231404959E-2</v>
      </c>
      <c r="H247" s="17">
        <v>269.39786400000003</v>
      </c>
      <c r="I247" s="17"/>
      <c r="J247" s="17"/>
    </row>
    <row r="248" spans="1:10" x14ac:dyDescent="0.25">
      <c r="A248" s="18">
        <v>1940</v>
      </c>
      <c r="B248" s="18">
        <v>1939</v>
      </c>
      <c r="C248" s="18">
        <v>12</v>
      </c>
      <c r="D248" s="9" t="s">
        <v>257</v>
      </c>
      <c r="E248" s="9" t="str">
        <f t="shared" si="24"/>
        <v>1940 12</v>
      </c>
      <c r="F248" s="14">
        <v>6338.5613089999997</v>
      </c>
      <c r="G248" s="14">
        <v>6.1487603305785121E-2</v>
      </c>
      <c r="H248" s="17">
        <v>389.74294300000003</v>
      </c>
      <c r="I248" s="17"/>
      <c r="J248" s="17"/>
    </row>
    <row r="249" spans="1:10" x14ac:dyDescent="0.25">
      <c r="A249" s="18">
        <v>1940</v>
      </c>
      <c r="B249" s="18">
        <v>1940</v>
      </c>
      <c r="C249" s="18">
        <v>1</v>
      </c>
      <c r="D249" s="9" t="s">
        <v>258</v>
      </c>
      <c r="E249" s="9" t="str">
        <f t="shared" si="24"/>
        <v>1940 1</v>
      </c>
      <c r="F249" s="14">
        <v>0</v>
      </c>
      <c r="G249" s="14">
        <v>6.1487603305785121E-2</v>
      </c>
      <c r="H249" s="17">
        <v>0</v>
      </c>
    </row>
    <row r="250" spans="1:10" x14ac:dyDescent="0.25">
      <c r="A250" s="18">
        <v>1940</v>
      </c>
      <c r="B250" s="18">
        <v>1940</v>
      </c>
      <c r="C250" s="18">
        <v>2</v>
      </c>
      <c r="D250" s="9" t="s">
        <v>259</v>
      </c>
      <c r="E250" s="9" t="str">
        <f t="shared" si="24"/>
        <v>1940 2</v>
      </c>
      <c r="F250" s="14">
        <v>0</v>
      </c>
      <c r="G250" s="14">
        <v>5.752066115702479E-2</v>
      </c>
      <c r="H250" s="17">
        <v>0</v>
      </c>
    </row>
    <row r="251" spans="1:10" x14ac:dyDescent="0.25">
      <c r="A251" s="18">
        <v>1940</v>
      </c>
      <c r="B251" s="18">
        <v>1940</v>
      </c>
      <c r="C251" s="18">
        <v>3</v>
      </c>
      <c r="D251" s="9" t="s">
        <v>260</v>
      </c>
      <c r="E251" s="9" t="str">
        <f t="shared" si="24"/>
        <v>1940 3</v>
      </c>
      <c r="F251" s="14">
        <v>0</v>
      </c>
      <c r="G251" s="14">
        <v>6.1487603305785121E-2</v>
      </c>
      <c r="H251" s="17">
        <v>0</v>
      </c>
    </row>
    <row r="252" spans="1:10" x14ac:dyDescent="0.25">
      <c r="A252" s="18">
        <v>1940</v>
      </c>
      <c r="B252" s="18">
        <v>1940</v>
      </c>
      <c r="C252" s="18">
        <v>4</v>
      </c>
      <c r="D252" s="9" t="s">
        <v>261</v>
      </c>
      <c r="E252" s="9" t="str">
        <f t="shared" si="24"/>
        <v>1940 4</v>
      </c>
      <c r="F252" s="14">
        <v>0</v>
      </c>
      <c r="G252" s="14">
        <v>5.9504132231404959E-2</v>
      </c>
      <c r="H252" s="17">
        <v>0</v>
      </c>
    </row>
    <row r="253" spans="1:10" x14ac:dyDescent="0.25">
      <c r="A253" s="18">
        <v>1940</v>
      </c>
      <c r="B253" s="18">
        <v>1940</v>
      </c>
      <c r="C253" s="18">
        <v>5</v>
      </c>
      <c r="D253" s="9" t="s">
        <v>262</v>
      </c>
      <c r="E253" s="9" t="str">
        <f t="shared" si="24"/>
        <v>1940 5</v>
      </c>
      <c r="F253" s="14">
        <v>0</v>
      </c>
      <c r="G253" s="14">
        <v>6.1487603305785121E-2</v>
      </c>
      <c r="H253" s="17">
        <v>0</v>
      </c>
    </row>
    <row r="254" spans="1:10" x14ac:dyDescent="0.25">
      <c r="A254" s="18">
        <v>1940</v>
      </c>
      <c r="B254" s="18">
        <v>1940</v>
      </c>
      <c r="C254" s="18">
        <v>6</v>
      </c>
      <c r="D254" s="9" t="s">
        <v>263</v>
      </c>
      <c r="E254" s="9" t="str">
        <f t="shared" si="24"/>
        <v>1940 6</v>
      </c>
      <c r="F254" s="14">
        <v>0</v>
      </c>
      <c r="G254" s="14">
        <v>5.9504132231404959E-2</v>
      </c>
      <c r="H254" s="17">
        <v>0</v>
      </c>
    </row>
    <row r="255" spans="1:10" x14ac:dyDescent="0.25">
      <c r="A255" s="18">
        <v>1940</v>
      </c>
      <c r="B255" s="18">
        <v>1940</v>
      </c>
      <c r="C255" s="18">
        <v>7</v>
      </c>
      <c r="D255" s="9" t="s">
        <v>264</v>
      </c>
      <c r="E255" s="9" t="str">
        <f t="shared" si="24"/>
        <v>1940 7</v>
      </c>
      <c r="F255" s="14">
        <v>54.583157</v>
      </c>
      <c r="G255" s="14">
        <v>6.1487603305785121E-2</v>
      </c>
      <c r="H255" s="17">
        <v>3.3561879999999999</v>
      </c>
    </row>
    <row r="256" spans="1:10" x14ac:dyDescent="0.25">
      <c r="A256" s="18">
        <v>1940</v>
      </c>
      <c r="B256" s="18">
        <v>1940</v>
      </c>
      <c r="C256" s="18">
        <v>8</v>
      </c>
      <c r="D256" s="9" t="s">
        <v>265</v>
      </c>
      <c r="E256" s="9" t="str">
        <f t="shared" si="24"/>
        <v>1940 8</v>
      </c>
      <c r="F256" s="14">
        <v>65.448032999999995</v>
      </c>
      <c r="G256" s="14">
        <v>6.1487603305785121E-2</v>
      </c>
      <c r="H256" s="17">
        <v>4.0242430000000002</v>
      </c>
    </row>
    <row r="257" spans="1:8" x14ac:dyDescent="0.25">
      <c r="A257" s="18">
        <v>1940</v>
      </c>
      <c r="B257" s="18">
        <v>1940</v>
      </c>
      <c r="C257" s="18">
        <v>9</v>
      </c>
      <c r="D257" s="9" t="s">
        <v>266</v>
      </c>
      <c r="E257" s="9" t="str">
        <f t="shared" si="24"/>
        <v>1940 9</v>
      </c>
      <c r="F257" s="14">
        <v>268.698936</v>
      </c>
      <c r="G257" s="14">
        <v>5.9504132231404959E-2</v>
      </c>
      <c r="H257" s="17">
        <v>15.988697</v>
      </c>
    </row>
    <row r="258" spans="1:8" x14ac:dyDescent="0.25">
      <c r="A258" s="18">
        <v>1941</v>
      </c>
      <c r="B258" s="18">
        <v>1940</v>
      </c>
      <c r="C258" s="18">
        <v>10</v>
      </c>
      <c r="D258" s="9" t="s">
        <v>267</v>
      </c>
      <c r="E258" s="9" t="str">
        <f t="shared" si="24"/>
        <v>1941 10</v>
      </c>
      <c r="F258" s="14">
        <v>0</v>
      </c>
      <c r="G258" s="14">
        <v>6.1487603305785121E-2</v>
      </c>
      <c r="H258" s="17">
        <v>0</v>
      </c>
    </row>
    <row r="259" spans="1:8" x14ac:dyDescent="0.25">
      <c r="A259" s="18">
        <v>1941</v>
      </c>
      <c r="B259" s="18">
        <v>1940</v>
      </c>
      <c r="C259" s="18">
        <v>11</v>
      </c>
      <c r="D259" s="9" t="s">
        <v>268</v>
      </c>
      <c r="E259" s="9" t="str">
        <f t="shared" si="24"/>
        <v>1941 11</v>
      </c>
      <c r="F259" s="14">
        <v>0</v>
      </c>
      <c r="G259" s="14">
        <v>5.9504132231404959E-2</v>
      </c>
      <c r="H259" s="17">
        <v>0</v>
      </c>
    </row>
    <row r="260" spans="1:8" x14ac:dyDescent="0.25">
      <c r="A260" s="18">
        <v>1941</v>
      </c>
      <c r="B260" s="18">
        <v>1940</v>
      </c>
      <c r="C260" s="18">
        <v>12</v>
      </c>
      <c r="D260" s="9" t="s">
        <v>269</v>
      </c>
      <c r="E260" s="9" t="str">
        <f t="shared" si="24"/>
        <v>1941 12</v>
      </c>
      <c r="F260" s="14">
        <v>0</v>
      </c>
      <c r="G260" s="14">
        <v>6.1487603305785121E-2</v>
      </c>
      <c r="H260" s="17">
        <v>0</v>
      </c>
    </row>
    <row r="261" spans="1:8" x14ac:dyDescent="0.25">
      <c r="A261" s="18">
        <v>1941</v>
      </c>
      <c r="B261" s="18">
        <v>1941</v>
      </c>
      <c r="C261" s="18">
        <v>1</v>
      </c>
      <c r="D261" s="9" t="s">
        <v>270</v>
      </c>
      <c r="E261" s="9" t="str">
        <f t="shared" si="24"/>
        <v>1941 1</v>
      </c>
      <c r="F261" s="14">
        <v>0</v>
      </c>
      <c r="G261" s="14">
        <v>6.1487603305785121E-2</v>
      </c>
      <c r="H261" s="17">
        <v>0</v>
      </c>
    </row>
    <row r="262" spans="1:8" x14ac:dyDescent="0.25">
      <c r="A262" s="18">
        <v>1941</v>
      </c>
      <c r="B262" s="18">
        <v>1941</v>
      </c>
      <c r="C262" s="18">
        <v>2</v>
      </c>
      <c r="D262" s="9" t="s">
        <v>271</v>
      </c>
      <c r="E262" s="9" t="str">
        <f t="shared" si="24"/>
        <v>1941 2</v>
      </c>
      <c r="F262" s="14">
        <v>0</v>
      </c>
      <c r="G262" s="14">
        <v>5.5537190082644627E-2</v>
      </c>
      <c r="H262" s="17">
        <v>0</v>
      </c>
    </row>
    <row r="263" spans="1:8" x14ac:dyDescent="0.25">
      <c r="A263" s="18">
        <v>1941</v>
      </c>
      <c r="B263" s="18">
        <v>1941</v>
      </c>
      <c r="C263" s="18">
        <v>3</v>
      </c>
      <c r="D263" s="9" t="s">
        <v>272</v>
      </c>
      <c r="E263" s="9" t="str">
        <f t="shared" si="24"/>
        <v>1941 3</v>
      </c>
      <c r="F263" s="14">
        <v>0</v>
      </c>
      <c r="G263" s="14">
        <v>6.1487603305785121E-2</v>
      </c>
      <c r="H263" s="17">
        <v>0</v>
      </c>
    </row>
    <row r="264" spans="1:8" x14ac:dyDescent="0.25">
      <c r="A264" s="18">
        <v>1941</v>
      </c>
      <c r="B264" s="18">
        <v>1941</v>
      </c>
      <c r="C264" s="18">
        <v>4</v>
      </c>
      <c r="D264" s="9" t="s">
        <v>273</v>
      </c>
      <c r="E264" s="9" t="str">
        <f t="shared" si="24"/>
        <v>1941 4</v>
      </c>
      <c r="F264" s="14">
        <v>0</v>
      </c>
      <c r="G264" s="14">
        <v>5.9504132231404959E-2</v>
      </c>
      <c r="H264" s="17">
        <v>0</v>
      </c>
    </row>
    <row r="265" spans="1:8" x14ac:dyDescent="0.25">
      <c r="A265" s="18">
        <v>1941</v>
      </c>
      <c r="B265" s="18">
        <v>1941</v>
      </c>
      <c r="C265" s="18">
        <v>5</v>
      </c>
      <c r="D265" s="9" t="s">
        <v>274</v>
      </c>
      <c r="E265" s="9" t="str">
        <f t="shared" si="24"/>
        <v>1941 5</v>
      </c>
      <c r="F265" s="14">
        <v>0</v>
      </c>
      <c r="G265" s="14">
        <v>6.1487603305785121E-2</v>
      </c>
      <c r="H265" s="17">
        <v>0</v>
      </c>
    </row>
    <row r="266" spans="1:8" x14ac:dyDescent="0.25">
      <c r="A266" s="18">
        <v>1941</v>
      </c>
      <c r="B266" s="18">
        <v>1941</v>
      </c>
      <c r="C266" s="18">
        <v>6</v>
      </c>
      <c r="D266" s="9" t="s">
        <v>275</v>
      </c>
      <c r="E266" s="9" t="str">
        <f t="shared" si="24"/>
        <v>1941 6</v>
      </c>
      <c r="F266" s="14">
        <v>0</v>
      </c>
      <c r="G266" s="14">
        <v>5.9504132231404959E-2</v>
      </c>
      <c r="H266" s="17">
        <v>0</v>
      </c>
    </row>
    <row r="267" spans="1:8" x14ac:dyDescent="0.25">
      <c r="A267" s="18">
        <v>1941</v>
      </c>
      <c r="B267" s="18">
        <v>1941</v>
      </c>
      <c r="C267" s="18">
        <v>7</v>
      </c>
      <c r="D267" s="9" t="s">
        <v>276</v>
      </c>
      <c r="E267" s="9" t="str">
        <f t="shared" si="24"/>
        <v>1941 7</v>
      </c>
      <c r="F267" s="14">
        <v>0</v>
      </c>
      <c r="G267" s="14">
        <v>6.1487603305785121E-2</v>
      </c>
      <c r="H267" s="17">
        <v>0</v>
      </c>
    </row>
    <row r="268" spans="1:8" x14ac:dyDescent="0.25">
      <c r="A268" s="18">
        <v>1941</v>
      </c>
      <c r="B268" s="18">
        <v>1941</v>
      </c>
      <c r="C268" s="18">
        <v>8</v>
      </c>
      <c r="D268" s="9" t="s">
        <v>277</v>
      </c>
      <c r="E268" s="9" t="str">
        <f t="shared" si="24"/>
        <v>1941 8</v>
      </c>
      <c r="F268" s="14">
        <v>336.74073800000002</v>
      </c>
      <c r="G268" s="14">
        <v>6.1487603305785121E-2</v>
      </c>
      <c r="H268" s="17">
        <v>20.705380999999999</v>
      </c>
    </row>
    <row r="269" spans="1:8" x14ac:dyDescent="0.25">
      <c r="A269" s="18">
        <v>1941</v>
      </c>
      <c r="B269" s="18">
        <v>1941</v>
      </c>
      <c r="C269" s="18">
        <v>9</v>
      </c>
      <c r="D269" s="9" t="s">
        <v>278</v>
      </c>
      <c r="E269" s="9" t="str">
        <f t="shared" si="24"/>
        <v>1941 9</v>
      </c>
      <c r="F269" s="14">
        <v>93.174105999999995</v>
      </c>
      <c r="G269" s="14">
        <v>5.9504132231404959E-2</v>
      </c>
      <c r="H269" s="17">
        <v>5.544244</v>
      </c>
    </row>
    <row r="270" spans="1:8" x14ac:dyDescent="0.25">
      <c r="A270" s="18">
        <v>1942</v>
      </c>
      <c r="B270" s="18">
        <v>1941</v>
      </c>
      <c r="C270" s="18">
        <v>10</v>
      </c>
      <c r="D270" s="9" t="s">
        <v>279</v>
      </c>
      <c r="E270" s="9" t="str">
        <f t="shared" si="24"/>
        <v>1942 10</v>
      </c>
      <c r="F270" s="14">
        <v>47.946863999999998</v>
      </c>
      <c r="G270" s="14">
        <v>6.1487603305785121E-2</v>
      </c>
      <c r="H270" s="17">
        <v>2.9481380000000001</v>
      </c>
    </row>
    <row r="271" spans="1:8" x14ac:dyDescent="0.25">
      <c r="A271" s="18">
        <v>1942</v>
      </c>
      <c r="B271" s="18">
        <v>1941</v>
      </c>
      <c r="C271" s="18">
        <v>11</v>
      </c>
      <c r="D271" s="9" t="s">
        <v>280</v>
      </c>
      <c r="E271" s="9" t="str">
        <f t="shared" si="24"/>
        <v>1942 11</v>
      </c>
      <c r="F271" s="14">
        <v>0</v>
      </c>
      <c r="G271" s="14">
        <v>5.9504132231404959E-2</v>
      </c>
      <c r="H271" s="17">
        <v>0</v>
      </c>
    </row>
    <row r="272" spans="1:8" x14ac:dyDescent="0.25">
      <c r="A272" s="18">
        <v>1942</v>
      </c>
      <c r="B272" s="18">
        <v>1941</v>
      </c>
      <c r="C272" s="18">
        <v>12</v>
      </c>
      <c r="D272" s="9" t="s">
        <v>281</v>
      </c>
      <c r="E272" s="9" t="str">
        <f t="shared" si="24"/>
        <v>1942 12</v>
      </c>
      <c r="F272" s="14">
        <v>0</v>
      </c>
      <c r="G272" s="14">
        <v>6.1487603305785121E-2</v>
      </c>
      <c r="H272" s="17">
        <v>0</v>
      </c>
    </row>
    <row r="273" spans="1:8" x14ac:dyDescent="0.25">
      <c r="A273" s="18">
        <v>1942</v>
      </c>
      <c r="B273" s="18">
        <v>1942</v>
      </c>
      <c r="C273" s="18">
        <v>1</v>
      </c>
      <c r="D273" s="9" t="s">
        <v>282</v>
      </c>
      <c r="E273" s="9" t="str">
        <f t="shared" si="24"/>
        <v>1942 1</v>
      </c>
      <c r="F273" s="14">
        <v>0</v>
      </c>
      <c r="G273" s="14">
        <v>6.1487603305785121E-2</v>
      </c>
      <c r="H273" s="17">
        <v>0</v>
      </c>
    </row>
    <row r="274" spans="1:8" x14ac:dyDescent="0.25">
      <c r="A274" s="18">
        <v>1942</v>
      </c>
      <c r="B274" s="18">
        <v>1942</v>
      </c>
      <c r="C274" s="18">
        <v>2</v>
      </c>
      <c r="D274" s="9" t="s">
        <v>283</v>
      </c>
      <c r="E274" s="9" t="str">
        <f t="shared" si="24"/>
        <v>1942 2</v>
      </c>
      <c r="F274" s="14">
        <v>0</v>
      </c>
      <c r="G274" s="14">
        <v>5.5537190082644627E-2</v>
      </c>
      <c r="H274" s="17">
        <v>0</v>
      </c>
    </row>
    <row r="275" spans="1:8" x14ac:dyDescent="0.25">
      <c r="A275" s="18">
        <v>1942</v>
      </c>
      <c r="B275" s="18">
        <v>1942</v>
      </c>
      <c r="C275" s="18">
        <v>3</v>
      </c>
      <c r="D275" s="9" t="s">
        <v>284</v>
      </c>
      <c r="E275" s="9" t="str">
        <f t="shared" si="24"/>
        <v>1942 3</v>
      </c>
      <c r="F275" s="14">
        <v>0</v>
      </c>
      <c r="G275" s="14">
        <v>6.1487603305785121E-2</v>
      </c>
      <c r="H275" s="17">
        <v>0</v>
      </c>
    </row>
    <row r="276" spans="1:8" x14ac:dyDescent="0.25">
      <c r="A276" s="18">
        <v>1942</v>
      </c>
      <c r="B276" s="18">
        <v>1942</v>
      </c>
      <c r="C276" s="18">
        <v>4</v>
      </c>
      <c r="D276" s="9" t="s">
        <v>285</v>
      </c>
      <c r="E276" s="9" t="str">
        <f t="shared" si="24"/>
        <v>1942 4</v>
      </c>
      <c r="F276" s="14">
        <v>0</v>
      </c>
      <c r="G276" s="14">
        <v>5.9504132231404959E-2</v>
      </c>
      <c r="H276" s="17">
        <v>0</v>
      </c>
    </row>
    <row r="277" spans="1:8" x14ac:dyDescent="0.25">
      <c r="A277" s="18">
        <v>1942</v>
      </c>
      <c r="B277" s="18">
        <v>1942</v>
      </c>
      <c r="C277" s="18">
        <v>5</v>
      </c>
      <c r="D277" s="9" t="s">
        <v>286</v>
      </c>
      <c r="E277" s="9" t="str">
        <f t="shared" si="24"/>
        <v>1942 5</v>
      </c>
      <c r="F277" s="14">
        <v>0</v>
      </c>
      <c r="G277" s="14">
        <v>6.1487603305785121E-2</v>
      </c>
      <c r="H277" s="17">
        <v>0</v>
      </c>
    </row>
    <row r="278" spans="1:8" x14ac:dyDescent="0.25">
      <c r="A278" s="18">
        <v>1942</v>
      </c>
      <c r="B278" s="18">
        <v>1942</v>
      </c>
      <c r="C278" s="18">
        <v>6</v>
      </c>
      <c r="D278" s="9" t="s">
        <v>287</v>
      </c>
      <c r="E278" s="9" t="str">
        <f t="shared" si="24"/>
        <v>1942 6</v>
      </c>
      <c r="F278" s="14">
        <v>0</v>
      </c>
      <c r="G278" s="14">
        <v>5.9504132231404959E-2</v>
      </c>
      <c r="H278" s="17">
        <v>0</v>
      </c>
    </row>
    <row r="279" spans="1:8" x14ac:dyDescent="0.25">
      <c r="A279" s="18">
        <v>1942</v>
      </c>
      <c r="B279" s="18">
        <v>1942</v>
      </c>
      <c r="C279" s="18">
        <v>7</v>
      </c>
      <c r="D279" s="9" t="s">
        <v>288</v>
      </c>
      <c r="E279" s="9" t="str">
        <f t="shared" si="24"/>
        <v>1942 7</v>
      </c>
      <c r="F279" s="14">
        <v>0</v>
      </c>
      <c r="G279" s="14">
        <v>6.1487603305785121E-2</v>
      </c>
      <c r="H279" s="17">
        <v>0</v>
      </c>
    </row>
    <row r="280" spans="1:8" x14ac:dyDescent="0.25">
      <c r="A280" s="18">
        <v>1942</v>
      </c>
      <c r="B280" s="18">
        <v>1942</v>
      </c>
      <c r="C280" s="18">
        <v>8</v>
      </c>
      <c r="D280" s="9" t="s">
        <v>289</v>
      </c>
      <c r="E280" s="9" t="str">
        <f t="shared" si="24"/>
        <v>1942 8</v>
      </c>
      <c r="F280" s="14">
        <v>0</v>
      </c>
      <c r="G280" s="14">
        <v>6.1487603305785121E-2</v>
      </c>
      <c r="H280" s="17">
        <v>0</v>
      </c>
    </row>
    <row r="281" spans="1:8" x14ac:dyDescent="0.25">
      <c r="A281" s="18">
        <v>1942</v>
      </c>
      <c r="B281" s="18">
        <v>1942</v>
      </c>
      <c r="C281" s="18">
        <v>9</v>
      </c>
      <c r="D281" s="9" t="s">
        <v>290</v>
      </c>
      <c r="E281" s="9" t="str">
        <f t="shared" si="24"/>
        <v>1942 9</v>
      </c>
      <c r="F281" s="14">
        <v>32.940527000000003</v>
      </c>
      <c r="G281" s="14">
        <v>5.9504132231404959E-2</v>
      </c>
      <c r="H281" s="17">
        <v>1.960097</v>
      </c>
    </row>
    <row r="282" spans="1:8" x14ac:dyDescent="0.25">
      <c r="A282" s="18">
        <v>1943</v>
      </c>
      <c r="B282" s="18">
        <v>1942</v>
      </c>
      <c r="C282" s="18">
        <v>10</v>
      </c>
      <c r="D282" s="9" t="s">
        <v>291</v>
      </c>
      <c r="E282" s="9" t="str">
        <f t="shared" si="24"/>
        <v>1943 10</v>
      </c>
      <c r="F282" s="14">
        <v>0</v>
      </c>
      <c r="G282" s="14">
        <v>6.1487603305785121E-2</v>
      </c>
      <c r="H282" s="17">
        <v>0</v>
      </c>
    </row>
    <row r="283" spans="1:8" x14ac:dyDescent="0.25">
      <c r="A283" s="18">
        <v>1943</v>
      </c>
      <c r="B283" s="18">
        <v>1942</v>
      </c>
      <c r="C283" s="18">
        <v>11</v>
      </c>
      <c r="D283" s="9" t="s">
        <v>292</v>
      </c>
      <c r="E283" s="9" t="str">
        <f t="shared" si="24"/>
        <v>1943 11</v>
      </c>
      <c r="F283" s="14">
        <v>0</v>
      </c>
      <c r="G283" s="14">
        <v>5.9504132231404959E-2</v>
      </c>
      <c r="H283" s="17">
        <v>0</v>
      </c>
    </row>
    <row r="284" spans="1:8" x14ac:dyDescent="0.25">
      <c r="A284" s="18">
        <v>1943</v>
      </c>
      <c r="B284" s="18">
        <v>1942</v>
      </c>
      <c r="C284" s="18">
        <v>12</v>
      </c>
      <c r="D284" s="9" t="s">
        <v>293</v>
      </c>
      <c r="E284" s="9" t="str">
        <f t="shared" si="24"/>
        <v>1943 12</v>
      </c>
      <c r="F284" s="14">
        <v>0</v>
      </c>
      <c r="G284" s="14">
        <v>6.1487603305785121E-2</v>
      </c>
      <c r="H284" s="17">
        <v>0</v>
      </c>
    </row>
    <row r="285" spans="1:8" x14ac:dyDescent="0.25">
      <c r="A285" s="18">
        <v>1943</v>
      </c>
      <c r="B285" s="18">
        <v>1943</v>
      </c>
      <c r="C285" s="18">
        <v>1</v>
      </c>
      <c r="D285" s="9" t="s">
        <v>294</v>
      </c>
      <c r="E285" s="9" t="str">
        <f t="shared" si="24"/>
        <v>1943 1</v>
      </c>
      <c r="F285" s="14">
        <v>0</v>
      </c>
      <c r="G285" s="14">
        <v>6.1487603305785121E-2</v>
      </c>
      <c r="H285" s="17">
        <v>0</v>
      </c>
    </row>
    <row r="286" spans="1:8" x14ac:dyDescent="0.25">
      <c r="A286" s="18">
        <v>1943</v>
      </c>
      <c r="B286" s="18">
        <v>1943</v>
      </c>
      <c r="C286" s="18">
        <v>2</v>
      </c>
      <c r="D286" s="9" t="s">
        <v>295</v>
      </c>
      <c r="E286" s="9" t="str">
        <f t="shared" si="24"/>
        <v>1943 2</v>
      </c>
      <c r="F286" s="14">
        <v>0</v>
      </c>
      <c r="G286" s="14">
        <v>5.5537190082644627E-2</v>
      </c>
      <c r="H286" s="17">
        <v>0</v>
      </c>
    </row>
    <row r="287" spans="1:8" x14ac:dyDescent="0.25">
      <c r="A287" s="18">
        <v>1943</v>
      </c>
      <c r="B287" s="18">
        <v>1943</v>
      </c>
      <c r="C287" s="18">
        <v>3</v>
      </c>
      <c r="D287" s="9" t="s">
        <v>296</v>
      </c>
      <c r="E287" s="9" t="str">
        <f t="shared" ref="E287:E350" si="25">CONCATENATE(A287," ",C287)</f>
        <v>1943 3</v>
      </c>
      <c r="F287" s="14">
        <v>0</v>
      </c>
      <c r="G287" s="14">
        <v>6.1487603305785121E-2</v>
      </c>
      <c r="H287" s="17">
        <v>0</v>
      </c>
    </row>
    <row r="288" spans="1:8" x14ac:dyDescent="0.25">
      <c r="A288" s="18">
        <v>1943</v>
      </c>
      <c r="B288" s="18">
        <v>1943</v>
      </c>
      <c r="C288" s="18">
        <v>4</v>
      </c>
      <c r="D288" s="9" t="s">
        <v>297</v>
      </c>
      <c r="E288" s="9" t="str">
        <f t="shared" si="25"/>
        <v>1943 4</v>
      </c>
      <c r="F288" s="14">
        <v>0</v>
      </c>
      <c r="G288" s="14">
        <v>5.9504132231404959E-2</v>
      </c>
      <c r="H288" s="17">
        <v>0</v>
      </c>
    </row>
    <row r="289" spans="1:10" x14ac:dyDescent="0.25">
      <c r="A289" s="18">
        <v>1943</v>
      </c>
      <c r="B289" s="18">
        <v>1943</v>
      </c>
      <c r="C289" s="18">
        <v>5</v>
      </c>
      <c r="D289" s="9" t="s">
        <v>298</v>
      </c>
      <c r="E289" s="9" t="str">
        <f t="shared" si="25"/>
        <v>1943 5</v>
      </c>
      <c r="F289" s="14">
        <v>0</v>
      </c>
      <c r="G289" s="14">
        <v>6.1487603305785121E-2</v>
      </c>
      <c r="H289" s="17">
        <v>0</v>
      </c>
    </row>
    <row r="290" spans="1:10" x14ac:dyDescent="0.25">
      <c r="A290" s="18">
        <v>1943</v>
      </c>
      <c r="B290" s="18">
        <v>1943</v>
      </c>
      <c r="C290" s="18">
        <v>6</v>
      </c>
      <c r="D290" s="9" t="s">
        <v>299</v>
      </c>
      <c r="E290" s="9" t="str">
        <f t="shared" si="25"/>
        <v>1943 6</v>
      </c>
      <c r="F290" s="14">
        <v>9.9732140000000005</v>
      </c>
      <c r="G290" s="14">
        <v>5.9504132231404959E-2</v>
      </c>
      <c r="H290" s="17">
        <v>0.59344699999999995</v>
      </c>
    </row>
    <row r="291" spans="1:10" x14ac:dyDescent="0.25">
      <c r="A291" s="18">
        <v>1943</v>
      </c>
      <c r="B291" s="18">
        <v>1943</v>
      </c>
      <c r="C291" s="18">
        <v>7</v>
      </c>
      <c r="D291" s="9" t="s">
        <v>300</v>
      </c>
      <c r="E291" s="9" t="str">
        <f t="shared" si="25"/>
        <v>1943 7</v>
      </c>
      <c r="F291" s="14">
        <v>0</v>
      </c>
      <c r="G291" s="14">
        <v>6.1487603305785121E-2</v>
      </c>
      <c r="H291" s="17">
        <v>0</v>
      </c>
    </row>
    <row r="292" spans="1:10" x14ac:dyDescent="0.25">
      <c r="A292" s="18">
        <v>1943</v>
      </c>
      <c r="B292" s="18">
        <v>1943</v>
      </c>
      <c r="C292" s="18">
        <v>8</v>
      </c>
      <c r="D292" s="9" t="s">
        <v>301</v>
      </c>
      <c r="E292" s="9" t="str">
        <f t="shared" si="25"/>
        <v>1943 8</v>
      </c>
      <c r="F292" s="14">
        <v>444.93750999999997</v>
      </c>
      <c r="G292" s="14">
        <v>6.1487603305785121E-2</v>
      </c>
      <c r="H292" s="17">
        <v>27.358141</v>
      </c>
    </row>
    <row r="293" spans="1:10" x14ac:dyDescent="0.25">
      <c r="A293" s="18">
        <v>1943</v>
      </c>
      <c r="B293" s="18">
        <v>1943</v>
      </c>
      <c r="C293" s="18">
        <v>9</v>
      </c>
      <c r="D293" s="9" t="s">
        <v>302</v>
      </c>
      <c r="E293" s="9" t="str">
        <f t="shared" si="25"/>
        <v>1943 9</v>
      </c>
      <c r="F293" s="14">
        <v>189.509534</v>
      </c>
      <c r="G293" s="14">
        <v>5.9504132231404959E-2</v>
      </c>
      <c r="H293" s="17">
        <v>11.2766</v>
      </c>
    </row>
    <row r="294" spans="1:10" x14ac:dyDescent="0.25">
      <c r="A294" s="18">
        <v>1944</v>
      </c>
      <c r="B294" s="18">
        <v>1943</v>
      </c>
      <c r="C294" s="18">
        <v>10</v>
      </c>
      <c r="D294" s="9" t="s">
        <v>303</v>
      </c>
      <c r="E294" s="9" t="str">
        <f t="shared" si="25"/>
        <v>1944 10</v>
      </c>
      <c r="F294" s="14">
        <v>171.88562400000001</v>
      </c>
      <c r="G294" s="14">
        <v>6.1487603305785121E-2</v>
      </c>
      <c r="H294" s="17">
        <v>10.568835</v>
      </c>
    </row>
    <row r="295" spans="1:10" x14ac:dyDescent="0.25">
      <c r="A295" s="18">
        <v>1944</v>
      </c>
      <c r="B295" s="18">
        <v>1943</v>
      </c>
      <c r="C295" s="18">
        <v>11</v>
      </c>
      <c r="D295" s="9" t="s">
        <v>304</v>
      </c>
      <c r="E295" s="9" t="str">
        <f t="shared" si="25"/>
        <v>1944 11</v>
      </c>
      <c r="F295" s="14">
        <v>2630.0119650000001</v>
      </c>
      <c r="G295" s="14">
        <v>5.9504132231404959E-2</v>
      </c>
      <c r="H295" s="17">
        <v>156.49657999999999</v>
      </c>
      <c r="I295" s="17"/>
      <c r="J295" s="17"/>
    </row>
    <row r="296" spans="1:10" x14ac:dyDescent="0.25">
      <c r="A296" s="18">
        <v>1944</v>
      </c>
      <c r="B296" s="18">
        <v>1943</v>
      </c>
      <c r="C296" s="18">
        <v>12</v>
      </c>
      <c r="D296" s="9" t="s">
        <v>305</v>
      </c>
      <c r="E296" s="9" t="str">
        <f t="shared" si="25"/>
        <v>1944 12</v>
      </c>
      <c r="F296" s="14">
        <v>1798.380641</v>
      </c>
      <c r="G296" s="14">
        <v>6.1487603305785121E-2</v>
      </c>
      <c r="H296" s="17">
        <v>110.578115</v>
      </c>
      <c r="I296" s="17"/>
      <c r="J296" s="17"/>
    </row>
    <row r="297" spans="1:10" x14ac:dyDescent="0.25">
      <c r="A297" s="18">
        <v>1944</v>
      </c>
      <c r="B297" s="18">
        <v>1944</v>
      </c>
      <c r="C297" s="18">
        <v>1</v>
      </c>
      <c r="D297" s="9" t="s">
        <v>306</v>
      </c>
      <c r="E297" s="9" t="str">
        <f t="shared" si="25"/>
        <v>1944 1</v>
      </c>
      <c r="F297" s="14">
        <v>0</v>
      </c>
      <c r="G297" s="14">
        <v>6.1487603305785121E-2</v>
      </c>
      <c r="H297" s="17">
        <v>0</v>
      </c>
    </row>
    <row r="298" spans="1:10" x14ac:dyDescent="0.25">
      <c r="A298" s="18">
        <v>1944</v>
      </c>
      <c r="B298" s="18">
        <v>1944</v>
      </c>
      <c r="C298" s="18">
        <v>2</v>
      </c>
      <c r="D298" s="9" t="s">
        <v>307</v>
      </c>
      <c r="E298" s="9" t="str">
        <f t="shared" si="25"/>
        <v>1944 2</v>
      </c>
      <c r="F298" s="14">
        <v>0</v>
      </c>
      <c r="G298" s="14">
        <v>5.752066115702479E-2</v>
      </c>
      <c r="H298" s="17">
        <v>0</v>
      </c>
    </row>
    <row r="299" spans="1:10" x14ac:dyDescent="0.25">
      <c r="A299" s="18">
        <v>1944</v>
      </c>
      <c r="B299" s="18">
        <v>1944</v>
      </c>
      <c r="C299" s="18">
        <v>3</v>
      </c>
      <c r="D299" s="9" t="s">
        <v>308</v>
      </c>
      <c r="E299" s="9" t="str">
        <f t="shared" si="25"/>
        <v>1944 3</v>
      </c>
      <c r="F299" s="14">
        <v>0</v>
      </c>
      <c r="G299" s="14">
        <v>6.1487603305785121E-2</v>
      </c>
      <c r="H299" s="17">
        <v>0</v>
      </c>
    </row>
    <row r="300" spans="1:10" x14ac:dyDescent="0.25">
      <c r="A300" s="18">
        <v>1944</v>
      </c>
      <c r="B300" s="18">
        <v>1944</v>
      </c>
      <c r="C300" s="18">
        <v>4</v>
      </c>
      <c r="D300" s="9" t="s">
        <v>309</v>
      </c>
      <c r="E300" s="9" t="str">
        <f t="shared" si="25"/>
        <v>1944 4</v>
      </c>
      <c r="F300" s="14">
        <v>0</v>
      </c>
      <c r="G300" s="14">
        <v>5.9504132231404959E-2</v>
      </c>
      <c r="H300" s="17">
        <v>0</v>
      </c>
    </row>
    <row r="301" spans="1:10" x14ac:dyDescent="0.25">
      <c r="A301" s="18">
        <v>1944</v>
      </c>
      <c r="B301" s="18">
        <v>1944</v>
      </c>
      <c r="C301" s="18">
        <v>5</v>
      </c>
      <c r="D301" s="9" t="s">
        <v>310</v>
      </c>
      <c r="E301" s="9" t="str">
        <f t="shared" si="25"/>
        <v>1944 5</v>
      </c>
      <c r="F301" s="14">
        <v>0</v>
      </c>
      <c r="G301" s="14">
        <v>6.1487603305785121E-2</v>
      </c>
      <c r="H301" s="17">
        <v>0</v>
      </c>
    </row>
    <row r="302" spans="1:10" x14ac:dyDescent="0.25">
      <c r="A302" s="18">
        <v>1944</v>
      </c>
      <c r="B302" s="18">
        <v>1944</v>
      </c>
      <c r="C302" s="18">
        <v>6</v>
      </c>
      <c r="D302" s="9" t="s">
        <v>311</v>
      </c>
      <c r="E302" s="9" t="str">
        <f t="shared" si="25"/>
        <v>1944 6</v>
      </c>
      <c r="F302" s="14">
        <v>0</v>
      </c>
      <c r="G302" s="14">
        <v>5.9504132231404959E-2</v>
      </c>
      <c r="H302" s="17">
        <v>0</v>
      </c>
    </row>
    <row r="303" spans="1:10" x14ac:dyDescent="0.25">
      <c r="A303" s="18">
        <v>1944</v>
      </c>
      <c r="B303" s="18">
        <v>1944</v>
      </c>
      <c r="C303" s="18">
        <v>7</v>
      </c>
      <c r="D303" s="9" t="s">
        <v>312</v>
      </c>
      <c r="E303" s="9" t="str">
        <f t="shared" si="25"/>
        <v>1944 7</v>
      </c>
      <c r="F303" s="14">
        <v>0</v>
      </c>
      <c r="G303" s="14">
        <v>6.1487603305785121E-2</v>
      </c>
      <c r="H303" s="17">
        <v>0</v>
      </c>
    </row>
    <row r="304" spans="1:10" x14ac:dyDescent="0.25">
      <c r="A304" s="18">
        <v>1944</v>
      </c>
      <c r="B304" s="18">
        <v>1944</v>
      </c>
      <c r="C304" s="18">
        <v>8</v>
      </c>
      <c r="D304" s="9" t="s">
        <v>313</v>
      </c>
      <c r="E304" s="9" t="str">
        <f t="shared" si="25"/>
        <v>1944 8</v>
      </c>
      <c r="F304" s="14">
        <v>391.78220099999999</v>
      </c>
      <c r="G304" s="14">
        <v>6.1487603305785121E-2</v>
      </c>
      <c r="H304" s="17">
        <v>24.089749000000001</v>
      </c>
    </row>
    <row r="305" spans="1:10" x14ac:dyDescent="0.25">
      <c r="A305" s="18">
        <v>1944</v>
      </c>
      <c r="B305" s="18">
        <v>1944</v>
      </c>
      <c r="C305" s="18">
        <v>9</v>
      </c>
      <c r="D305" s="9" t="s">
        <v>314</v>
      </c>
      <c r="E305" s="9" t="str">
        <f t="shared" si="25"/>
        <v>1944 9</v>
      </c>
      <c r="F305" s="14">
        <v>1633.267468</v>
      </c>
      <c r="G305" s="14">
        <v>5.9504132231404959E-2</v>
      </c>
      <c r="H305" s="17">
        <v>97.186162999999993</v>
      </c>
      <c r="I305" s="17"/>
      <c r="J305" s="17"/>
    </row>
    <row r="306" spans="1:10" x14ac:dyDescent="0.25">
      <c r="A306" s="18">
        <v>1945</v>
      </c>
      <c r="B306" s="18">
        <v>1944</v>
      </c>
      <c r="C306" s="18">
        <v>10</v>
      </c>
      <c r="D306" s="9" t="s">
        <v>315</v>
      </c>
      <c r="E306" s="9" t="str">
        <f t="shared" si="25"/>
        <v>1945 10</v>
      </c>
      <c r="F306" s="14">
        <v>743.59858599999995</v>
      </c>
      <c r="G306" s="14">
        <v>6.1487603305785121E-2</v>
      </c>
      <c r="H306" s="17">
        <v>45.722095000000003</v>
      </c>
    </row>
    <row r="307" spans="1:10" x14ac:dyDescent="0.25">
      <c r="A307" s="18">
        <v>1945</v>
      </c>
      <c r="B307" s="18">
        <v>1944</v>
      </c>
      <c r="C307" s="18">
        <v>11</v>
      </c>
      <c r="D307" s="9" t="s">
        <v>316</v>
      </c>
      <c r="E307" s="9" t="str">
        <f t="shared" si="25"/>
        <v>1945 11</v>
      </c>
      <c r="F307" s="14">
        <v>0</v>
      </c>
      <c r="G307" s="14">
        <v>5.9504132231404959E-2</v>
      </c>
      <c r="H307" s="17">
        <v>0</v>
      </c>
    </row>
    <row r="308" spans="1:10" x14ac:dyDescent="0.25">
      <c r="A308" s="18">
        <v>1945</v>
      </c>
      <c r="B308" s="18">
        <v>1944</v>
      </c>
      <c r="C308" s="18">
        <v>12</v>
      </c>
      <c r="D308" s="9" t="s">
        <v>317</v>
      </c>
      <c r="E308" s="9" t="str">
        <f t="shared" si="25"/>
        <v>1945 12</v>
      </c>
      <c r="F308" s="14">
        <v>0</v>
      </c>
      <c r="G308" s="14">
        <v>6.1487603305785121E-2</v>
      </c>
      <c r="H308" s="17">
        <v>0</v>
      </c>
    </row>
    <row r="309" spans="1:10" x14ac:dyDescent="0.25">
      <c r="A309" s="18">
        <v>1945</v>
      </c>
      <c r="B309" s="18">
        <v>1945</v>
      </c>
      <c r="C309" s="18">
        <v>1</v>
      </c>
      <c r="D309" s="9" t="s">
        <v>318</v>
      </c>
      <c r="E309" s="9" t="str">
        <f t="shared" si="25"/>
        <v>1945 1</v>
      </c>
      <c r="F309" s="14">
        <v>0</v>
      </c>
      <c r="G309" s="14">
        <v>6.1487603305785121E-2</v>
      </c>
      <c r="H309" s="17">
        <v>0</v>
      </c>
    </row>
    <row r="310" spans="1:10" x14ac:dyDescent="0.25">
      <c r="A310" s="18">
        <v>1945</v>
      </c>
      <c r="B310" s="18">
        <v>1945</v>
      </c>
      <c r="C310" s="18">
        <v>2</v>
      </c>
      <c r="D310" s="9" t="s">
        <v>319</v>
      </c>
      <c r="E310" s="9" t="str">
        <f t="shared" si="25"/>
        <v>1945 2</v>
      </c>
      <c r="F310" s="14">
        <v>0</v>
      </c>
      <c r="G310" s="14">
        <v>5.5537190082644627E-2</v>
      </c>
      <c r="H310" s="17">
        <v>0</v>
      </c>
    </row>
    <row r="311" spans="1:10" x14ac:dyDescent="0.25">
      <c r="A311" s="18">
        <v>1945</v>
      </c>
      <c r="B311" s="18">
        <v>1945</v>
      </c>
      <c r="C311" s="18">
        <v>3</v>
      </c>
      <c r="D311" s="9" t="s">
        <v>320</v>
      </c>
      <c r="E311" s="9" t="str">
        <f t="shared" si="25"/>
        <v>1945 3</v>
      </c>
      <c r="F311" s="14">
        <v>0</v>
      </c>
      <c r="G311" s="14">
        <v>6.1487603305785121E-2</v>
      </c>
      <c r="H311" s="17">
        <v>0</v>
      </c>
    </row>
    <row r="312" spans="1:10" x14ac:dyDescent="0.25">
      <c r="A312" s="18">
        <v>1945</v>
      </c>
      <c r="B312" s="18">
        <v>1945</v>
      </c>
      <c r="C312" s="18">
        <v>4</v>
      </c>
      <c r="D312" s="9" t="s">
        <v>321</v>
      </c>
      <c r="E312" s="9" t="str">
        <f t="shared" si="25"/>
        <v>1945 4</v>
      </c>
      <c r="F312" s="14">
        <v>0</v>
      </c>
      <c r="G312" s="14">
        <v>5.9504132231404959E-2</v>
      </c>
      <c r="H312" s="17">
        <v>0</v>
      </c>
    </row>
    <row r="313" spans="1:10" x14ac:dyDescent="0.25">
      <c r="A313" s="18">
        <v>1945</v>
      </c>
      <c r="B313" s="18">
        <v>1945</v>
      </c>
      <c r="C313" s="18">
        <v>5</v>
      </c>
      <c r="D313" s="9" t="s">
        <v>322</v>
      </c>
      <c r="E313" s="9" t="str">
        <f t="shared" si="25"/>
        <v>1945 5</v>
      </c>
      <c r="F313" s="14">
        <v>0</v>
      </c>
      <c r="G313" s="14">
        <v>6.1487603305785121E-2</v>
      </c>
      <c r="H313" s="17">
        <v>0</v>
      </c>
    </row>
    <row r="314" spans="1:10" x14ac:dyDescent="0.25">
      <c r="A314" s="18">
        <v>1945</v>
      </c>
      <c r="B314" s="18">
        <v>1945</v>
      </c>
      <c r="C314" s="18">
        <v>6</v>
      </c>
      <c r="D314" s="9" t="s">
        <v>323</v>
      </c>
      <c r="E314" s="9" t="str">
        <f t="shared" si="25"/>
        <v>1945 6</v>
      </c>
      <c r="F314" s="14">
        <v>0</v>
      </c>
      <c r="G314" s="14">
        <v>5.9504132231404959E-2</v>
      </c>
      <c r="H314" s="17">
        <v>0</v>
      </c>
    </row>
    <row r="315" spans="1:10" x14ac:dyDescent="0.25">
      <c r="A315" s="18">
        <v>1945</v>
      </c>
      <c r="B315" s="18">
        <v>1945</v>
      </c>
      <c r="C315" s="18">
        <v>7</v>
      </c>
      <c r="D315" s="9" t="s">
        <v>324</v>
      </c>
      <c r="E315" s="9" t="str">
        <f t="shared" si="25"/>
        <v>1945 7</v>
      </c>
      <c r="F315" s="14">
        <v>0</v>
      </c>
      <c r="G315" s="14">
        <v>6.1487603305785121E-2</v>
      </c>
      <c r="H315" s="17">
        <v>0</v>
      </c>
    </row>
    <row r="316" spans="1:10" x14ac:dyDescent="0.25">
      <c r="A316" s="18">
        <v>1945</v>
      </c>
      <c r="B316" s="18">
        <v>1945</v>
      </c>
      <c r="C316" s="18">
        <v>8</v>
      </c>
      <c r="D316" s="9" t="s">
        <v>325</v>
      </c>
      <c r="E316" s="9" t="str">
        <f t="shared" si="25"/>
        <v>1945 8</v>
      </c>
      <c r="F316" s="14">
        <v>275.65807999999998</v>
      </c>
      <c r="G316" s="14">
        <v>6.1487603305785121E-2</v>
      </c>
      <c r="H316" s="17">
        <v>16.949555</v>
      </c>
    </row>
    <row r="317" spans="1:10" x14ac:dyDescent="0.25">
      <c r="A317" s="18">
        <v>1945</v>
      </c>
      <c r="B317" s="18">
        <v>1945</v>
      </c>
      <c r="C317" s="18">
        <v>9</v>
      </c>
      <c r="D317" s="9" t="s">
        <v>326</v>
      </c>
      <c r="E317" s="9" t="str">
        <f t="shared" si="25"/>
        <v>1945 9</v>
      </c>
      <c r="F317" s="14">
        <v>49.949827999999997</v>
      </c>
      <c r="G317" s="14">
        <v>5.9504132231404959E-2</v>
      </c>
      <c r="H317" s="17">
        <v>2.9722209999999998</v>
      </c>
    </row>
    <row r="318" spans="1:10" x14ac:dyDescent="0.25">
      <c r="A318" s="18">
        <v>1946</v>
      </c>
      <c r="B318" s="18">
        <v>1945</v>
      </c>
      <c r="C318" s="18">
        <v>10</v>
      </c>
      <c r="D318" s="9" t="s">
        <v>327</v>
      </c>
      <c r="E318" s="9" t="str">
        <f t="shared" si="25"/>
        <v>1946 10</v>
      </c>
      <c r="F318" s="14">
        <v>11.377924</v>
      </c>
      <c r="G318" s="14">
        <v>6.1487603305785121E-2</v>
      </c>
      <c r="H318" s="17">
        <v>0.69960100000000003</v>
      </c>
    </row>
    <row r="319" spans="1:10" x14ac:dyDescent="0.25">
      <c r="A319" s="18">
        <v>1946</v>
      </c>
      <c r="B319" s="18">
        <v>1945</v>
      </c>
      <c r="C319" s="18">
        <v>11</v>
      </c>
      <c r="D319" s="9" t="s">
        <v>328</v>
      </c>
      <c r="E319" s="9" t="str">
        <f t="shared" si="25"/>
        <v>1946 11</v>
      </c>
      <c r="F319" s="14">
        <v>0</v>
      </c>
      <c r="G319" s="14">
        <v>5.9504132231404959E-2</v>
      </c>
      <c r="H319" s="17">
        <v>0</v>
      </c>
    </row>
    <row r="320" spans="1:10" x14ac:dyDescent="0.25">
      <c r="A320" s="18">
        <v>1946</v>
      </c>
      <c r="B320" s="18">
        <v>1945</v>
      </c>
      <c r="C320" s="18">
        <v>12</v>
      </c>
      <c r="D320" s="9" t="s">
        <v>329</v>
      </c>
      <c r="E320" s="9" t="str">
        <f t="shared" si="25"/>
        <v>1946 12</v>
      </c>
      <c r="F320" s="14">
        <v>0</v>
      </c>
      <c r="G320" s="14">
        <v>6.1487603305785121E-2</v>
      </c>
      <c r="H320" s="17">
        <v>0</v>
      </c>
    </row>
    <row r="321" spans="1:8" x14ac:dyDescent="0.25">
      <c r="A321" s="18">
        <v>1946</v>
      </c>
      <c r="B321" s="18">
        <v>1946</v>
      </c>
      <c r="C321" s="18">
        <v>1</v>
      </c>
      <c r="D321" s="9" t="s">
        <v>330</v>
      </c>
      <c r="E321" s="9" t="str">
        <f t="shared" si="25"/>
        <v>1946 1</v>
      </c>
      <c r="F321" s="14">
        <v>0</v>
      </c>
      <c r="G321" s="14">
        <v>6.1487603305785121E-2</v>
      </c>
      <c r="H321" s="17">
        <v>0</v>
      </c>
    </row>
    <row r="322" spans="1:8" x14ac:dyDescent="0.25">
      <c r="A322" s="18">
        <v>1946</v>
      </c>
      <c r="B322" s="18">
        <v>1946</v>
      </c>
      <c r="C322" s="18">
        <v>2</v>
      </c>
      <c r="D322" s="9" t="s">
        <v>331</v>
      </c>
      <c r="E322" s="9" t="str">
        <f t="shared" si="25"/>
        <v>1946 2</v>
      </c>
      <c r="F322" s="14">
        <v>0</v>
      </c>
      <c r="G322" s="14">
        <v>5.5537190082644627E-2</v>
      </c>
      <c r="H322" s="17">
        <v>0</v>
      </c>
    </row>
    <row r="323" spans="1:8" x14ac:dyDescent="0.25">
      <c r="A323" s="18">
        <v>1946</v>
      </c>
      <c r="B323" s="18">
        <v>1946</v>
      </c>
      <c r="C323" s="18">
        <v>3</v>
      </c>
      <c r="D323" s="9" t="s">
        <v>332</v>
      </c>
      <c r="E323" s="9" t="str">
        <f t="shared" si="25"/>
        <v>1946 3</v>
      </c>
      <c r="F323" s="14">
        <v>0</v>
      </c>
      <c r="G323" s="14">
        <v>6.1487603305785121E-2</v>
      </c>
      <c r="H323" s="17">
        <v>0</v>
      </c>
    </row>
    <row r="324" spans="1:8" x14ac:dyDescent="0.25">
      <c r="A324" s="18">
        <v>1946</v>
      </c>
      <c r="B324" s="18">
        <v>1946</v>
      </c>
      <c r="C324" s="18">
        <v>4</v>
      </c>
      <c r="D324" s="9" t="s">
        <v>333</v>
      </c>
      <c r="E324" s="9" t="str">
        <f t="shared" si="25"/>
        <v>1946 4</v>
      </c>
      <c r="F324" s="14">
        <v>0</v>
      </c>
      <c r="G324" s="14">
        <v>5.9504132231404959E-2</v>
      </c>
      <c r="H324" s="17">
        <v>0</v>
      </c>
    </row>
    <row r="325" spans="1:8" x14ac:dyDescent="0.25">
      <c r="A325" s="18">
        <v>1946</v>
      </c>
      <c r="B325" s="18">
        <v>1946</v>
      </c>
      <c r="C325" s="18">
        <v>5</v>
      </c>
      <c r="D325" s="9" t="s">
        <v>334</v>
      </c>
      <c r="E325" s="9" t="str">
        <f t="shared" si="25"/>
        <v>1946 5</v>
      </c>
      <c r="F325" s="14">
        <v>0</v>
      </c>
      <c r="G325" s="14">
        <v>6.1487603305785121E-2</v>
      </c>
      <c r="H325" s="17">
        <v>0</v>
      </c>
    </row>
    <row r="326" spans="1:8" x14ac:dyDescent="0.25">
      <c r="A326" s="18">
        <v>1946</v>
      </c>
      <c r="B326" s="18">
        <v>1946</v>
      </c>
      <c r="C326" s="18">
        <v>6</v>
      </c>
      <c r="D326" s="9" t="s">
        <v>335</v>
      </c>
      <c r="E326" s="9" t="str">
        <f t="shared" si="25"/>
        <v>1946 6</v>
      </c>
      <c r="F326" s="14">
        <v>0</v>
      </c>
      <c r="G326" s="14">
        <v>5.9504132231404959E-2</v>
      </c>
      <c r="H326" s="17">
        <v>0</v>
      </c>
    </row>
    <row r="327" spans="1:8" x14ac:dyDescent="0.25">
      <c r="A327" s="18">
        <v>1946</v>
      </c>
      <c r="B327" s="18">
        <v>1946</v>
      </c>
      <c r="C327" s="18">
        <v>7</v>
      </c>
      <c r="D327" s="9" t="s">
        <v>336</v>
      </c>
      <c r="E327" s="9" t="str">
        <f t="shared" si="25"/>
        <v>1946 7</v>
      </c>
      <c r="F327" s="14">
        <v>0</v>
      </c>
      <c r="G327" s="14">
        <v>6.1487603305785121E-2</v>
      </c>
      <c r="H327" s="17">
        <v>0</v>
      </c>
    </row>
    <row r="328" spans="1:8" x14ac:dyDescent="0.25">
      <c r="A328" s="18">
        <v>1946</v>
      </c>
      <c r="B328" s="18">
        <v>1946</v>
      </c>
      <c r="C328" s="18">
        <v>8</v>
      </c>
      <c r="D328" s="9" t="s">
        <v>337</v>
      </c>
      <c r="E328" s="9" t="str">
        <f t="shared" si="25"/>
        <v>1946 8</v>
      </c>
      <c r="F328" s="14">
        <v>0</v>
      </c>
      <c r="G328" s="14">
        <v>6.1487603305785121E-2</v>
      </c>
      <c r="H328" s="17">
        <v>0</v>
      </c>
    </row>
    <row r="329" spans="1:8" x14ac:dyDescent="0.25">
      <c r="A329" s="18">
        <v>1946</v>
      </c>
      <c r="B329" s="18">
        <v>1946</v>
      </c>
      <c r="C329" s="18">
        <v>9</v>
      </c>
      <c r="D329" s="9" t="s">
        <v>338</v>
      </c>
      <c r="E329" s="9" t="str">
        <f t="shared" si="25"/>
        <v>1946 9</v>
      </c>
      <c r="F329" s="14">
        <v>73.867604</v>
      </c>
      <c r="G329" s="14">
        <v>5.9504132231404959E-2</v>
      </c>
      <c r="H329" s="17">
        <v>4.3954279999999999</v>
      </c>
    </row>
    <row r="330" spans="1:8" x14ac:dyDescent="0.25">
      <c r="A330" s="18">
        <v>1947</v>
      </c>
      <c r="B330" s="18">
        <v>1946</v>
      </c>
      <c r="C330" s="18">
        <v>10</v>
      </c>
      <c r="D330" s="9" t="s">
        <v>339</v>
      </c>
      <c r="E330" s="9" t="str">
        <f t="shared" si="25"/>
        <v>1947 10</v>
      </c>
      <c r="F330" s="14">
        <v>0</v>
      </c>
      <c r="G330" s="14">
        <v>6.1487603305785121E-2</v>
      </c>
      <c r="H330" s="17">
        <v>0</v>
      </c>
    </row>
    <row r="331" spans="1:8" x14ac:dyDescent="0.25">
      <c r="A331" s="18">
        <v>1947</v>
      </c>
      <c r="B331" s="18">
        <v>1946</v>
      </c>
      <c r="C331" s="18">
        <v>11</v>
      </c>
      <c r="D331" s="9" t="s">
        <v>340</v>
      </c>
      <c r="E331" s="9" t="str">
        <f t="shared" si="25"/>
        <v>1947 11</v>
      </c>
      <c r="F331" s="14">
        <v>0</v>
      </c>
      <c r="G331" s="14">
        <v>5.9504132231404959E-2</v>
      </c>
      <c r="H331" s="17">
        <v>0</v>
      </c>
    </row>
    <row r="332" spans="1:8" x14ac:dyDescent="0.25">
      <c r="A332" s="18">
        <v>1947</v>
      </c>
      <c r="B332" s="18">
        <v>1946</v>
      </c>
      <c r="C332" s="18">
        <v>12</v>
      </c>
      <c r="D332" s="9" t="s">
        <v>341</v>
      </c>
      <c r="E332" s="9" t="str">
        <f t="shared" si="25"/>
        <v>1947 12</v>
      </c>
      <c r="F332" s="14">
        <v>0</v>
      </c>
      <c r="G332" s="14">
        <v>6.1487603305785121E-2</v>
      </c>
      <c r="H332" s="17">
        <v>0</v>
      </c>
    </row>
    <row r="333" spans="1:8" x14ac:dyDescent="0.25">
      <c r="A333" s="18">
        <v>1947</v>
      </c>
      <c r="B333" s="18">
        <v>1947</v>
      </c>
      <c r="C333" s="18">
        <v>1</v>
      </c>
      <c r="D333" s="9" t="s">
        <v>342</v>
      </c>
      <c r="E333" s="9" t="str">
        <f t="shared" si="25"/>
        <v>1947 1</v>
      </c>
      <c r="F333" s="14">
        <v>0</v>
      </c>
      <c r="G333" s="14">
        <v>6.1487603305785121E-2</v>
      </c>
      <c r="H333" s="17">
        <v>0</v>
      </c>
    </row>
    <row r="334" spans="1:8" x14ac:dyDescent="0.25">
      <c r="A334" s="18">
        <v>1947</v>
      </c>
      <c r="B334" s="18">
        <v>1947</v>
      </c>
      <c r="C334" s="18">
        <v>2</v>
      </c>
      <c r="D334" s="9" t="s">
        <v>343</v>
      </c>
      <c r="E334" s="9" t="str">
        <f t="shared" si="25"/>
        <v>1947 2</v>
      </c>
      <c r="F334" s="14">
        <v>0</v>
      </c>
      <c r="G334" s="14">
        <v>5.5537190082644627E-2</v>
      </c>
      <c r="H334" s="17">
        <v>0</v>
      </c>
    </row>
    <row r="335" spans="1:8" x14ac:dyDescent="0.25">
      <c r="A335" s="18">
        <v>1947</v>
      </c>
      <c r="B335" s="18">
        <v>1947</v>
      </c>
      <c r="C335" s="18">
        <v>3</v>
      </c>
      <c r="D335" s="9" t="s">
        <v>344</v>
      </c>
      <c r="E335" s="9" t="str">
        <f t="shared" si="25"/>
        <v>1947 3</v>
      </c>
      <c r="F335" s="14">
        <v>0</v>
      </c>
      <c r="G335" s="14">
        <v>6.1487603305785121E-2</v>
      </c>
      <c r="H335" s="17">
        <v>0</v>
      </c>
    </row>
    <row r="336" spans="1:8" x14ac:dyDescent="0.25">
      <c r="A336" s="18">
        <v>1947</v>
      </c>
      <c r="B336" s="18">
        <v>1947</v>
      </c>
      <c r="C336" s="18">
        <v>4</v>
      </c>
      <c r="D336" s="9" t="s">
        <v>345</v>
      </c>
      <c r="E336" s="9" t="str">
        <f t="shared" si="25"/>
        <v>1947 4</v>
      </c>
      <c r="F336" s="14">
        <v>0</v>
      </c>
      <c r="G336" s="14">
        <v>5.9504132231404959E-2</v>
      </c>
      <c r="H336" s="17">
        <v>0</v>
      </c>
    </row>
    <row r="337" spans="1:10" x14ac:dyDescent="0.25">
      <c r="A337" s="18">
        <v>1947</v>
      </c>
      <c r="B337" s="18">
        <v>1947</v>
      </c>
      <c r="C337" s="18">
        <v>5</v>
      </c>
      <c r="D337" s="9" t="s">
        <v>346</v>
      </c>
      <c r="E337" s="9" t="str">
        <f t="shared" si="25"/>
        <v>1947 5</v>
      </c>
      <c r="F337" s="14">
        <v>0</v>
      </c>
      <c r="G337" s="14">
        <v>6.1487603305785121E-2</v>
      </c>
      <c r="H337" s="17">
        <v>0</v>
      </c>
    </row>
    <row r="338" spans="1:10" x14ac:dyDescent="0.25">
      <c r="A338" s="18">
        <v>1947</v>
      </c>
      <c r="B338" s="18">
        <v>1947</v>
      </c>
      <c r="C338" s="18">
        <v>6</v>
      </c>
      <c r="D338" s="9" t="s">
        <v>347</v>
      </c>
      <c r="E338" s="9" t="str">
        <f t="shared" si="25"/>
        <v>1947 6</v>
      </c>
      <c r="F338" s="14">
        <v>0</v>
      </c>
      <c r="G338" s="14">
        <v>5.9504132231404959E-2</v>
      </c>
      <c r="H338" s="17">
        <v>0</v>
      </c>
    </row>
    <row r="339" spans="1:10" x14ac:dyDescent="0.25">
      <c r="A339" s="18">
        <v>1947</v>
      </c>
      <c r="B339" s="18">
        <v>1947</v>
      </c>
      <c r="C339" s="18">
        <v>7</v>
      </c>
      <c r="D339" s="9" t="s">
        <v>348</v>
      </c>
      <c r="E339" s="9" t="str">
        <f t="shared" si="25"/>
        <v>1947 7</v>
      </c>
      <c r="F339" s="14">
        <v>193.02544399999999</v>
      </c>
      <c r="G339" s="14">
        <v>6.1487603305785121E-2</v>
      </c>
      <c r="H339" s="17">
        <v>11.868672</v>
      </c>
    </row>
    <row r="340" spans="1:10" x14ac:dyDescent="0.25">
      <c r="A340" s="18">
        <v>1947</v>
      </c>
      <c r="B340" s="18">
        <v>1947</v>
      </c>
      <c r="C340" s="18">
        <v>8</v>
      </c>
      <c r="D340" s="9" t="s">
        <v>349</v>
      </c>
      <c r="E340" s="9" t="str">
        <f t="shared" si="25"/>
        <v>1947 8</v>
      </c>
      <c r="F340" s="14">
        <v>4187.6915090000002</v>
      </c>
      <c r="G340" s="14">
        <v>6.1487603305785121E-2</v>
      </c>
      <c r="H340" s="17">
        <v>257.49111399999998</v>
      </c>
      <c r="I340" s="17"/>
      <c r="J340" s="17"/>
    </row>
    <row r="341" spans="1:10" x14ac:dyDescent="0.25">
      <c r="A341" s="18">
        <v>1947</v>
      </c>
      <c r="B341" s="18">
        <v>1947</v>
      </c>
      <c r="C341" s="18">
        <v>9</v>
      </c>
      <c r="D341" s="9" t="s">
        <v>350</v>
      </c>
      <c r="E341" s="9" t="str">
        <f t="shared" si="25"/>
        <v>1947 9</v>
      </c>
      <c r="F341" s="14">
        <v>4704.6151609999997</v>
      </c>
      <c r="G341" s="14">
        <v>5.9504132231404959E-2</v>
      </c>
      <c r="H341" s="17">
        <v>279.94404300000002</v>
      </c>
      <c r="I341" s="17"/>
      <c r="J341" s="17"/>
    </row>
    <row r="342" spans="1:10" x14ac:dyDescent="0.25">
      <c r="A342" s="18">
        <v>1948</v>
      </c>
      <c r="B342" s="18">
        <v>1947</v>
      </c>
      <c r="C342" s="18">
        <v>10</v>
      </c>
      <c r="D342" s="9" t="s">
        <v>351</v>
      </c>
      <c r="E342" s="9" t="str">
        <f t="shared" si="25"/>
        <v>1948 10</v>
      </c>
      <c r="F342" s="14">
        <v>2784.3163789999999</v>
      </c>
      <c r="G342" s="14">
        <v>6.1487603305785121E-2</v>
      </c>
      <c r="H342" s="17">
        <v>171.200941</v>
      </c>
      <c r="I342" s="17"/>
      <c r="J342" s="17"/>
    </row>
    <row r="343" spans="1:10" x14ac:dyDescent="0.25">
      <c r="A343" s="18">
        <v>1948</v>
      </c>
      <c r="B343" s="18">
        <v>1947</v>
      </c>
      <c r="C343" s="18">
        <v>11</v>
      </c>
      <c r="D343" s="9" t="s">
        <v>352</v>
      </c>
      <c r="E343" s="9" t="str">
        <f t="shared" si="25"/>
        <v>1948 11</v>
      </c>
      <c r="F343" s="14">
        <v>2241.8072579999998</v>
      </c>
      <c r="G343" s="14">
        <v>5.9504132231404959E-2</v>
      </c>
      <c r="H343" s="17">
        <v>133.39679599999999</v>
      </c>
      <c r="I343" s="17"/>
      <c r="J343" s="17"/>
    </row>
    <row r="344" spans="1:10" x14ac:dyDescent="0.25">
      <c r="A344" s="18">
        <v>1948</v>
      </c>
      <c r="B344" s="18">
        <v>1947</v>
      </c>
      <c r="C344" s="18">
        <v>12</v>
      </c>
      <c r="D344" s="9" t="s">
        <v>353</v>
      </c>
      <c r="E344" s="9" t="str">
        <f t="shared" si="25"/>
        <v>1948 12</v>
      </c>
      <c r="F344" s="14">
        <v>5147.4202610000002</v>
      </c>
      <c r="G344" s="14">
        <v>6.1487603305785121E-2</v>
      </c>
      <c r="H344" s="17">
        <v>316.50253500000002</v>
      </c>
      <c r="I344" s="17"/>
      <c r="J344" s="17"/>
    </row>
    <row r="345" spans="1:10" x14ac:dyDescent="0.25">
      <c r="A345" s="18">
        <v>1948</v>
      </c>
      <c r="B345" s="18">
        <v>1948</v>
      </c>
      <c r="C345" s="18">
        <v>1</v>
      </c>
      <c r="D345" s="9" t="s">
        <v>354</v>
      </c>
      <c r="E345" s="9" t="str">
        <f t="shared" si="25"/>
        <v>1948 1</v>
      </c>
      <c r="F345" s="14">
        <v>0</v>
      </c>
      <c r="G345" s="14">
        <v>6.1487603305785121E-2</v>
      </c>
      <c r="H345" s="17">
        <v>0</v>
      </c>
    </row>
    <row r="346" spans="1:10" x14ac:dyDescent="0.25">
      <c r="A346" s="18">
        <v>1948</v>
      </c>
      <c r="B346" s="18">
        <v>1948</v>
      </c>
      <c r="C346" s="18">
        <v>2</v>
      </c>
      <c r="D346" s="9" t="s">
        <v>355</v>
      </c>
      <c r="E346" s="9" t="str">
        <f t="shared" si="25"/>
        <v>1948 2</v>
      </c>
      <c r="F346" s="14">
        <v>0</v>
      </c>
      <c r="G346" s="14">
        <v>5.752066115702479E-2</v>
      </c>
      <c r="H346" s="17">
        <v>0</v>
      </c>
    </row>
    <row r="347" spans="1:10" x14ac:dyDescent="0.25">
      <c r="A347" s="18">
        <v>1948</v>
      </c>
      <c r="B347" s="18">
        <v>1948</v>
      </c>
      <c r="C347" s="18">
        <v>3</v>
      </c>
      <c r="D347" s="9" t="s">
        <v>356</v>
      </c>
      <c r="E347" s="9" t="str">
        <f t="shared" si="25"/>
        <v>1948 3</v>
      </c>
      <c r="F347" s="14">
        <v>0</v>
      </c>
      <c r="G347" s="14">
        <v>6.1487603305785121E-2</v>
      </c>
      <c r="H347" s="17">
        <v>0</v>
      </c>
    </row>
    <row r="348" spans="1:10" x14ac:dyDescent="0.25">
      <c r="A348" s="18">
        <v>1948</v>
      </c>
      <c r="B348" s="18">
        <v>1948</v>
      </c>
      <c r="C348" s="18">
        <v>4</v>
      </c>
      <c r="D348" s="9" t="s">
        <v>357</v>
      </c>
      <c r="E348" s="9" t="str">
        <f t="shared" si="25"/>
        <v>1948 4</v>
      </c>
      <c r="F348" s="14">
        <v>0</v>
      </c>
      <c r="G348" s="14">
        <v>5.9504132231404959E-2</v>
      </c>
      <c r="H348" s="17">
        <v>0</v>
      </c>
    </row>
    <row r="349" spans="1:10" x14ac:dyDescent="0.25">
      <c r="A349" s="18">
        <v>1948</v>
      </c>
      <c r="B349" s="18">
        <v>1948</v>
      </c>
      <c r="C349" s="18">
        <v>5</v>
      </c>
      <c r="D349" s="9" t="s">
        <v>358</v>
      </c>
      <c r="E349" s="9" t="str">
        <f t="shared" si="25"/>
        <v>1948 5</v>
      </c>
      <c r="F349" s="14">
        <v>0</v>
      </c>
      <c r="G349" s="14">
        <v>6.1487603305785121E-2</v>
      </c>
      <c r="H349" s="17">
        <v>0</v>
      </c>
    </row>
    <row r="350" spans="1:10" x14ac:dyDescent="0.25">
      <c r="A350" s="18">
        <v>1948</v>
      </c>
      <c r="B350" s="18">
        <v>1948</v>
      </c>
      <c r="C350" s="18">
        <v>6</v>
      </c>
      <c r="D350" s="9" t="s">
        <v>359</v>
      </c>
      <c r="E350" s="9" t="str">
        <f t="shared" si="25"/>
        <v>1948 6</v>
      </c>
      <c r="F350" s="14">
        <v>267.73752300000001</v>
      </c>
      <c r="G350" s="14">
        <v>5.9504132231404959E-2</v>
      </c>
      <c r="H350" s="17">
        <v>15.931488999999999</v>
      </c>
    </row>
    <row r="351" spans="1:10" x14ac:dyDescent="0.25">
      <c r="A351" s="18">
        <v>1948</v>
      </c>
      <c r="B351" s="18">
        <v>1948</v>
      </c>
      <c r="C351" s="18">
        <v>7</v>
      </c>
      <c r="D351" s="9" t="s">
        <v>360</v>
      </c>
      <c r="E351" s="9" t="str">
        <f t="shared" ref="E351:E414" si="26">CONCATENATE(A351," ",C351)</f>
        <v>1948 7</v>
      </c>
      <c r="F351" s="14">
        <v>199.10030800000001</v>
      </c>
      <c r="G351" s="14">
        <v>6.1487603305785121E-2</v>
      </c>
      <c r="H351" s="17">
        <v>12.242201</v>
      </c>
    </row>
    <row r="352" spans="1:10" x14ac:dyDescent="0.25">
      <c r="A352" s="18">
        <v>1948</v>
      </c>
      <c r="B352" s="18">
        <v>1948</v>
      </c>
      <c r="C352" s="18">
        <v>8</v>
      </c>
      <c r="D352" s="9" t="s">
        <v>361</v>
      </c>
      <c r="E352" s="9" t="str">
        <f t="shared" si="26"/>
        <v>1948 8</v>
      </c>
      <c r="F352" s="14">
        <v>238.20701299999999</v>
      </c>
      <c r="G352" s="14">
        <v>6.1487603305785121E-2</v>
      </c>
      <c r="H352" s="17">
        <v>14.646777999999999</v>
      </c>
    </row>
    <row r="353" spans="1:8" x14ac:dyDescent="0.25">
      <c r="A353" s="18">
        <v>1948</v>
      </c>
      <c r="B353" s="18">
        <v>1948</v>
      </c>
      <c r="C353" s="18">
        <v>9</v>
      </c>
      <c r="D353" s="9" t="s">
        <v>362</v>
      </c>
      <c r="E353" s="9" t="str">
        <f t="shared" si="26"/>
        <v>1948 9</v>
      </c>
      <c r="F353" s="14">
        <v>273.80321500000002</v>
      </c>
      <c r="G353" s="14">
        <v>5.9504132231404959E-2</v>
      </c>
      <c r="H353" s="17">
        <v>16.292422999999999</v>
      </c>
    </row>
    <row r="354" spans="1:8" x14ac:dyDescent="0.25">
      <c r="A354" s="18">
        <v>1949</v>
      </c>
      <c r="B354" s="18">
        <v>1948</v>
      </c>
      <c r="C354" s="18">
        <v>10</v>
      </c>
      <c r="D354" s="9" t="s">
        <v>363</v>
      </c>
      <c r="E354" s="9" t="str">
        <f t="shared" si="26"/>
        <v>1949 10</v>
      </c>
      <c r="F354" s="14">
        <v>0</v>
      </c>
      <c r="G354" s="14">
        <v>6.1487603305785121E-2</v>
      </c>
      <c r="H354" s="17">
        <v>0</v>
      </c>
    </row>
    <row r="355" spans="1:8" x14ac:dyDescent="0.25">
      <c r="A355" s="18">
        <v>1949</v>
      </c>
      <c r="B355" s="18">
        <v>1948</v>
      </c>
      <c r="C355" s="18">
        <v>11</v>
      </c>
      <c r="D355" s="9" t="s">
        <v>364</v>
      </c>
      <c r="E355" s="9" t="str">
        <f t="shared" si="26"/>
        <v>1949 11</v>
      </c>
      <c r="F355" s="14">
        <v>0</v>
      </c>
      <c r="G355" s="14">
        <v>5.9504132231404959E-2</v>
      </c>
      <c r="H355" s="17">
        <v>0</v>
      </c>
    </row>
    <row r="356" spans="1:8" x14ac:dyDescent="0.25">
      <c r="A356" s="18">
        <v>1949</v>
      </c>
      <c r="B356" s="18">
        <v>1948</v>
      </c>
      <c r="C356" s="18">
        <v>12</v>
      </c>
      <c r="D356" s="9" t="s">
        <v>365</v>
      </c>
      <c r="E356" s="9" t="str">
        <f t="shared" si="26"/>
        <v>1949 12</v>
      </c>
      <c r="F356" s="14">
        <v>0</v>
      </c>
      <c r="G356" s="14">
        <v>6.1487603305785121E-2</v>
      </c>
      <c r="H356" s="17">
        <v>0</v>
      </c>
    </row>
    <row r="357" spans="1:8" x14ac:dyDescent="0.25">
      <c r="A357" s="18">
        <v>1949</v>
      </c>
      <c r="B357" s="18">
        <v>1949</v>
      </c>
      <c r="C357" s="18">
        <v>1</v>
      </c>
      <c r="D357" s="9" t="s">
        <v>366</v>
      </c>
      <c r="E357" s="9" t="str">
        <f t="shared" si="26"/>
        <v>1949 1</v>
      </c>
      <c r="F357" s="14">
        <v>0</v>
      </c>
      <c r="G357" s="14">
        <v>6.1487603305785121E-2</v>
      </c>
      <c r="H357" s="17">
        <v>0</v>
      </c>
    </row>
    <row r="358" spans="1:8" x14ac:dyDescent="0.25">
      <c r="A358" s="18">
        <v>1949</v>
      </c>
      <c r="B358" s="18">
        <v>1949</v>
      </c>
      <c r="C358" s="18">
        <v>2</v>
      </c>
      <c r="D358" s="9" t="s">
        <v>367</v>
      </c>
      <c r="E358" s="9" t="str">
        <f t="shared" si="26"/>
        <v>1949 2</v>
      </c>
      <c r="F358" s="14">
        <v>0</v>
      </c>
      <c r="G358" s="14">
        <v>5.5537190082644627E-2</v>
      </c>
      <c r="H358" s="17">
        <v>0</v>
      </c>
    </row>
    <row r="359" spans="1:8" x14ac:dyDescent="0.25">
      <c r="A359" s="18">
        <v>1949</v>
      </c>
      <c r="B359" s="18">
        <v>1949</v>
      </c>
      <c r="C359" s="18">
        <v>3</v>
      </c>
      <c r="D359" s="9" t="s">
        <v>368</v>
      </c>
      <c r="E359" s="9" t="str">
        <f t="shared" si="26"/>
        <v>1949 3</v>
      </c>
      <c r="F359" s="14">
        <v>0</v>
      </c>
      <c r="G359" s="14">
        <v>6.1487603305785121E-2</v>
      </c>
      <c r="H359" s="17">
        <v>0</v>
      </c>
    </row>
    <row r="360" spans="1:8" x14ac:dyDescent="0.25">
      <c r="A360" s="18">
        <v>1949</v>
      </c>
      <c r="B360" s="18">
        <v>1949</v>
      </c>
      <c r="C360" s="18">
        <v>4</v>
      </c>
      <c r="D360" s="9" t="s">
        <v>369</v>
      </c>
      <c r="E360" s="9" t="str">
        <f t="shared" si="26"/>
        <v>1949 4</v>
      </c>
      <c r="F360" s="14">
        <v>0</v>
      </c>
      <c r="G360" s="14">
        <v>5.9504132231404959E-2</v>
      </c>
      <c r="H360" s="17">
        <v>0</v>
      </c>
    </row>
    <row r="361" spans="1:8" x14ac:dyDescent="0.25">
      <c r="A361" s="18">
        <v>1949</v>
      </c>
      <c r="B361" s="18">
        <v>1949</v>
      </c>
      <c r="C361" s="18">
        <v>5</v>
      </c>
      <c r="D361" s="9" t="s">
        <v>370</v>
      </c>
      <c r="E361" s="9" t="str">
        <f t="shared" si="26"/>
        <v>1949 5</v>
      </c>
      <c r="F361" s="14">
        <v>0</v>
      </c>
      <c r="G361" s="14">
        <v>6.1487603305785121E-2</v>
      </c>
      <c r="H361" s="17">
        <v>0</v>
      </c>
    </row>
    <row r="362" spans="1:8" x14ac:dyDescent="0.25">
      <c r="A362" s="18">
        <v>1949</v>
      </c>
      <c r="B362" s="18">
        <v>1949</v>
      </c>
      <c r="C362" s="18">
        <v>6</v>
      </c>
      <c r="D362" s="9" t="s">
        <v>371</v>
      </c>
      <c r="E362" s="9" t="str">
        <f t="shared" si="26"/>
        <v>1949 6</v>
      </c>
      <c r="F362" s="14">
        <v>0</v>
      </c>
      <c r="G362" s="14">
        <v>5.9504132231404959E-2</v>
      </c>
      <c r="H362" s="17">
        <v>0</v>
      </c>
    </row>
    <row r="363" spans="1:8" x14ac:dyDescent="0.25">
      <c r="A363" s="18">
        <v>1949</v>
      </c>
      <c r="B363" s="18">
        <v>1949</v>
      </c>
      <c r="C363" s="18">
        <v>7</v>
      </c>
      <c r="D363" s="9" t="s">
        <v>372</v>
      </c>
      <c r="E363" s="9" t="str">
        <f t="shared" si="26"/>
        <v>1949 7</v>
      </c>
      <c r="F363" s="14">
        <v>0</v>
      </c>
      <c r="G363" s="14">
        <v>6.1487603305785121E-2</v>
      </c>
      <c r="H363" s="17">
        <v>0</v>
      </c>
    </row>
    <row r="364" spans="1:8" x14ac:dyDescent="0.25">
      <c r="A364" s="18">
        <v>1949</v>
      </c>
      <c r="B364" s="18">
        <v>1949</v>
      </c>
      <c r="C364" s="18">
        <v>8</v>
      </c>
      <c r="D364" s="9" t="s">
        <v>373</v>
      </c>
      <c r="E364" s="9" t="str">
        <f t="shared" si="26"/>
        <v>1949 8</v>
      </c>
      <c r="F364" s="14">
        <v>0</v>
      </c>
      <c r="G364" s="14">
        <v>6.1487603305785121E-2</v>
      </c>
      <c r="H364" s="17">
        <v>0</v>
      </c>
    </row>
    <row r="365" spans="1:8" x14ac:dyDescent="0.25">
      <c r="A365" s="18">
        <v>1949</v>
      </c>
      <c r="B365" s="18">
        <v>1949</v>
      </c>
      <c r="C365" s="18">
        <v>9</v>
      </c>
      <c r="D365" s="9" t="s">
        <v>374</v>
      </c>
      <c r="E365" s="9" t="str">
        <f t="shared" si="26"/>
        <v>1949 9</v>
      </c>
      <c r="F365" s="14">
        <v>545.73818900000003</v>
      </c>
      <c r="G365" s="14">
        <v>5.9504132231404959E-2</v>
      </c>
      <c r="H365" s="17">
        <v>32.473677000000002</v>
      </c>
    </row>
    <row r="366" spans="1:8" x14ac:dyDescent="0.25">
      <c r="A366" s="18">
        <v>1950</v>
      </c>
      <c r="B366" s="18">
        <v>1949</v>
      </c>
      <c r="C366" s="18">
        <v>10</v>
      </c>
      <c r="D366" s="9" t="s">
        <v>375</v>
      </c>
      <c r="E366" s="9" t="str">
        <f t="shared" si="26"/>
        <v>1950 10</v>
      </c>
      <c r="F366" s="14">
        <v>998.58263199999999</v>
      </c>
      <c r="G366" s="14">
        <v>6.1487603305785121E-2</v>
      </c>
      <c r="H366" s="17">
        <v>61.400452999999999</v>
      </c>
    </row>
    <row r="367" spans="1:8" x14ac:dyDescent="0.25">
      <c r="A367" s="18">
        <v>1950</v>
      </c>
      <c r="B367" s="18">
        <v>1949</v>
      </c>
      <c r="C367" s="18">
        <v>11</v>
      </c>
      <c r="D367" s="9" t="s">
        <v>376</v>
      </c>
      <c r="E367" s="9" t="str">
        <f t="shared" si="26"/>
        <v>1950 11</v>
      </c>
      <c r="F367" s="14">
        <v>0</v>
      </c>
      <c r="G367" s="14">
        <v>5.9504132231404959E-2</v>
      </c>
      <c r="H367" s="17">
        <v>0</v>
      </c>
    </row>
    <row r="368" spans="1:8" x14ac:dyDescent="0.25">
      <c r="A368" s="18">
        <v>1950</v>
      </c>
      <c r="B368" s="18">
        <v>1949</v>
      </c>
      <c r="C368" s="18">
        <v>12</v>
      </c>
      <c r="D368" s="9" t="s">
        <v>377</v>
      </c>
      <c r="E368" s="9" t="str">
        <f t="shared" si="26"/>
        <v>1950 12</v>
      </c>
      <c r="F368" s="14">
        <v>0</v>
      </c>
      <c r="G368" s="14">
        <v>6.1487603305785121E-2</v>
      </c>
      <c r="H368" s="17">
        <v>0</v>
      </c>
    </row>
    <row r="369" spans="1:8" x14ac:dyDescent="0.25">
      <c r="A369" s="18">
        <v>1950</v>
      </c>
      <c r="B369" s="18">
        <v>1950</v>
      </c>
      <c r="C369" s="18">
        <v>1</v>
      </c>
      <c r="D369" s="9" t="s">
        <v>378</v>
      </c>
      <c r="E369" s="9" t="str">
        <f t="shared" si="26"/>
        <v>1950 1</v>
      </c>
      <c r="F369" s="14">
        <v>0</v>
      </c>
      <c r="G369" s="14">
        <v>6.1487603305785121E-2</v>
      </c>
      <c r="H369" s="17">
        <v>0</v>
      </c>
    </row>
    <row r="370" spans="1:8" x14ac:dyDescent="0.25">
      <c r="A370" s="18">
        <v>1950</v>
      </c>
      <c r="B370" s="18">
        <v>1950</v>
      </c>
      <c r="C370" s="18">
        <v>2</v>
      </c>
      <c r="D370" s="9" t="s">
        <v>379</v>
      </c>
      <c r="E370" s="9" t="str">
        <f t="shared" si="26"/>
        <v>1950 2</v>
      </c>
      <c r="F370" s="14">
        <v>0</v>
      </c>
      <c r="G370" s="14">
        <v>5.5537190082644627E-2</v>
      </c>
      <c r="H370" s="17">
        <v>0</v>
      </c>
    </row>
    <row r="371" spans="1:8" x14ac:dyDescent="0.25">
      <c r="A371" s="18">
        <v>1950</v>
      </c>
      <c r="B371" s="18">
        <v>1950</v>
      </c>
      <c r="C371" s="18">
        <v>3</v>
      </c>
      <c r="D371" s="9" t="s">
        <v>380</v>
      </c>
      <c r="E371" s="9" t="str">
        <f t="shared" si="26"/>
        <v>1950 3</v>
      </c>
      <c r="F371" s="14">
        <v>0</v>
      </c>
      <c r="G371" s="14">
        <v>6.1487603305785121E-2</v>
      </c>
      <c r="H371" s="17">
        <v>0</v>
      </c>
    </row>
    <row r="372" spans="1:8" x14ac:dyDescent="0.25">
      <c r="A372" s="18">
        <v>1950</v>
      </c>
      <c r="B372" s="18">
        <v>1950</v>
      </c>
      <c r="C372" s="18">
        <v>4</v>
      </c>
      <c r="D372" s="9" t="s">
        <v>381</v>
      </c>
      <c r="E372" s="9" t="str">
        <f t="shared" si="26"/>
        <v>1950 4</v>
      </c>
      <c r="F372" s="14">
        <v>0</v>
      </c>
      <c r="G372" s="14">
        <v>5.9504132231404959E-2</v>
      </c>
      <c r="H372" s="17">
        <v>0</v>
      </c>
    </row>
    <row r="373" spans="1:8" x14ac:dyDescent="0.25">
      <c r="A373" s="18">
        <v>1950</v>
      </c>
      <c r="B373" s="18">
        <v>1950</v>
      </c>
      <c r="C373" s="18">
        <v>5</v>
      </c>
      <c r="D373" s="9" t="s">
        <v>382</v>
      </c>
      <c r="E373" s="9" t="str">
        <f t="shared" si="26"/>
        <v>1950 5</v>
      </c>
      <c r="F373" s="14">
        <v>0</v>
      </c>
      <c r="G373" s="14">
        <v>6.1487603305785121E-2</v>
      </c>
      <c r="H373" s="17">
        <v>0</v>
      </c>
    </row>
    <row r="374" spans="1:8" x14ac:dyDescent="0.25">
      <c r="A374" s="18">
        <v>1950</v>
      </c>
      <c r="B374" s="18">
        <v>1950</v>
      </c>
      <c r="C374" s="18">
        <v>6</v>
      </c>
      <c r="D374" s="9" t="s">
        <v>383</v>
      </c>
      <c r="E374" s="9" t="str">
        <f t="shared" si="26"/>
        <v>1950 6</v>
      </c>
      <c r="F374" s="14">
        <v>0</v>
      </c>
      <c r="G374" s="14">
        <v>5.9504132231404959E-2</v>
      </c>
      <c r="H374" s="17">
        <v>0</v>
      </c>
    </row>
    <row r="375" spans="1:8" x14ac:dyDescent="0.25">
      <c r="A375" s="18">
        <v>1950</v>
      </c>
      <c r="B375" s="18">
        <v>1950</v>
      </c>
      <c r="C375" s="18">
        <v>7</v>
      </c>
      <c r="D375" s="9" t="s">
        <v>384</v>
      </c>
      <c r="E375" s="9" t="str">
        <f t="shared" si="26"/>
        <v>1950 7</v>
      </c>
      <c r="F375" s="14">
        <v>0</v>
      </c>
      <c r="G375" s="14">
        <v>6.1487603305785121E-2</v>
      </c>
      <c r="H375" s="17">
        <v>0</v>
      </c>
    </row>
    <row r="376" spans="1:8" x14ac:dyDescent="0.25">
      <c r="A376" s="18">
        <v>1950</v>
      </c>
      <c r="B376" s="18">
        <v>1950</v>
      </c>
      <c r="C376" s="18">
        <v>8</v>
      </c>
      <c r="D376" s="9" t="s">
        <v>385</v>
      </c>
      <c r="E376" s="9" t="str">
        <f t="shared" si="26"/>
        <v>1950 8</v>
      </c>
      <c r="F376" s="14">
        <v>0</v>
      </c>
      <c r="G376" s="14">
        <v>6.1487603305785121E-2</v>
      </c>
      <c r="H376" s="17">
        <v>0</v>
      </c>
    </row>
    <row r="377" spans="1:8" x14ac:dyDescent="0.25">
      <c r="A377" s="18">
        <v>1950</v>
      </c>
      <c r="B377" s="18">
        <v>1950</v>
      </c>
      <c r="C377" s="18">
        <v>9</v>
      </c>
      <c r="D377" s="9" t="s">
        <v>386</v>
      </c>
      <c r="E377" s="9" t="str">
        <f t="shared" si="26"/>
        <v>1950 9</v>
      </c>
      <c r="F377" s="14">
        <v>8.0892370000000007</v>
      </c>
      <c r="G377" s="14">
        <v>5.9504132231404959E-2</v>
      </c>
      <c r="H377" s="17">
        <v>0.48134300000000002</v>
      </c>
    </row>
    <row r="378" spans="1:8" x14ac:dyDescent="0.25">
      <c r="A378" s="18">
        <v>1951</v>
      </c>
      <c r="B378" s="18">
        <v>1950</v>
      </c>
      <c r="C378" s="18">
        <v>10</v>
      </c>
      <c r="D378" s="9" t="s">
        <v>387</v>
      </c>
      <c r="E378" s="9" t="str">
        <f t="shared" si="26"/>
        <v>1951 10</v>
      </c>
      <c r="F378" s="14">
        <v>0</v>
      </c>
      <c r="G378" s="14">
        <v>6.1487603305785121E-2</v>
      </c>
      <c r="H378" s="17">
        <v>0</v>
      </c>
    </row>
    <row r="379" spans="1:8" x14ac:dyDescent="0.25">
      <c r="A379" s="18">
        <v>1951</v>
      </c>
      <c r="B379" s="18">
        <v>1950</v>
      </c>
      <c r="C379" s="18">
        <v>11</v>
      </c>
      <c r="D379" s="9" t="s">
        <v>388</v>
      </c>
      <c r="E379" s="9" t="str">
        <f t="shared" si="26"/>
        <v>1951 11</v>
      </c>
      <c r="F379" s="14">
        <v>0</v>
      </c>
      <c r="G379" s="14">
        <v>5.9504132231404959E-2</v>
      </c>
      <c r="H379" s="17">
        <v>0</v>
      </c>
    </row>
    <row r="380" spans="1:8" x14ac:dyDescent="0.25">
      <c r="A380" s="18">
        <v>1951</v>
      </c>
      <c r="B380" s="18">
        <v>1950</v>
      </c>
      <c r="C380" s="18">
        <v>12</v>
      </c>
      <c r="D380" s="9" t="s">
        <v>389</v>
      </c>
      <c r="E380" s="9" t="str">
        <f t="shared" si="26"/>
        <v>1951 12</v>
      </c>
      <c r="F380" s="14">
        <v>0</v>
      </c>
      <c r="G380" s="14">
        <v>6.1487603305785121E-2</v>
      </c>
      <c r="H380" s="17">
        <v>0</v>
      </c>
    </row>
    <row r="381" spans="1:8" x14ac:dyDescent="0.25">
      <c r="A381" s="18">
        <v>1951</v>
      </c>
      <c r="B381" s="18">
        <v>1951</v>
      </c>
      <c r="C381" s="18">
        <v>1</v>
      </c>
      <c r="D381" s="9" t="s">
        <v>390</v>
      </c>
      <c r="E381" s="9" t="str">
        <f t="shared" si="26"/>
        <v>1951 1</v>
      </c>
      <c r="F381" s="14">
        <v>0</v>
      </c>
      <c r="G381" s="14">
        <v>6.1487603305785121E-2</v>
      </c>
      <c r="H381" s="17">
        <v>0</v>
      </c>
    </row>
    <row r="382" spans="1:8" x14ac:dyDescent="0.25">
      <c r="A382" s="18">
        <v>1951</v>
      </c>
      <c r="B382" s="18">
        <v>1951</v>
      </c>
      <c r="C382" s="18">
        <v>2</v>
      </c>
      <c r="D382" s="9" t="s">
        <v>391</v>
      </c>
      <c r="E382" s="9" t="str">
        <f t="shared" si="26"/>
        <v>1951 2</v>
      </c>
      <c r="F382" s="14">
        <v>0</v>
      </c>
      <c r="G382" s="14">
        <v>5.5537190082644627E-2</v>
      </c>
      <c r="H382" s="17">
        <v>0</v>
      </c>
    </row>
    <row r="383" spans="1:8" x14ac:dyDescent="0.25">
      <c r="A383" s="18">
        <v>1951</v>
      </c>
      <c r="B383" s="18">
        <v>1951</v>
      </c>
      <c r="C383" s="18">
        <v>3</v>
      </c>
      <c r="D383" s="9" t="s">
        <v>392</v>
      </c>
      <c r="E383" s="9" t="str">
        <f t="shared" si="26"/>
        <v>1951 3</v>
      </c>
      <c r="F383" s="14">
        <v>0</v>
      </c>
      <c r="G383" s="14">
        <v>6.1487603305785121E-2</v>
      </c>
      <c r="H383" s="17">
        <v>0</v>
      </c>
    </row>
    <row r="384" spans="1:8" x14ac:dyDescent="0.25">
      <c r="A384" s="18">
        <v>1951</v>
      </c>
      <c r="B384" s="18">
        <v>1951</v>
      </c>
      <c r="C384" s="18">
        <v>4</v>
      </c>
      <c r="D384" s="9" t="s">
        <v>393</v>
      </c>
      <c r="E384" s="9" t="str">
        <f t="shared" si="26"/>
        <v>1951 4</v>
      </c>
      <c r="F384" s="14">
        <v>0</v>
      </c>
      <c r="G384" s="14">
        <v>5.9504132231404959E-2</v>
      </c>
      <c r="H384" s="17">
        <v>0</v>
      </c>
    </row>
    <row r="385" spans="1:8" x14ac:dyDescent="0.25">
      <c r="A385" s="18">
        <v>1951</v>
      </c>
      <c r="B385" s="18">
        <v>1951</v>
      </c>
      <c r="C385" s="18">
        <v>5</v>
      </c>
      <c r="D385" s="9" t="s">
        <v>394</v>
      </c>
      <c r="E385" s="9" t="str">
        <f t="shared" si="26"/>
        <v>1951 5</v>
      </c>
      <c r="F385" s="14">
        <v>0</v>
      </c>
      <c r="G385" s="14">
        <v>6.1487603305785121E-2</v>
      </c>
      <c r="H385" s="17">
        <v>0</v>
      </c>
    </row>
    <row r="386" spans="1:8" x14ac:dyDescent="0.25">
      <c r="A386" s="18">
        <v>1951</v>
      </c>
      <c r="B386" s="18">
        <v>1951</v>
      </c>
      <c r="C386" s="18">
        <v>6</v>
      </c>
      <c r="D386" s="9" t="s">
        <v>395</v>
      </c>
      <c r="E386" s="9" t="str">
        <f t="shared" si="26"/>
        <v>1951 6</v>
      </c>
      <c r="F386" s="14">
        <v>0</v>
      </c>
      <c r="G386" s="14">
        <v>5.9504132231404959E-2</v>
      </c>
      <c r="H386" s="17">
        <v>0</v>
      </c>
    </row>
    <row r="387" spans="1:8" x14ac:dyDescent="0.25">
      <c r="A387" s="18">
        <v>1951</v>
      </c>
      <c r="B387" s="18">
        <v>1951</v>
      </c>
      <c r="C387" s="18">
        <v>7</v>
      </c>
      <c r="D387" s="9" t="s">
        <v>396</v>
      </c>
      <c r="E387" s="9" t="str">
        <f t="shared" si="26"/>
        <v>1951 7</v>
      </c>
      <c r="F387" s="14">
        <v>0</v>
      </c>
      <c r="G387" s="14">
        <v>6.1487603305785121E-2</v>
      </c>
      <c r="H387" s="17">
        <v>0</v>
      </c>
    </row>
    <row r="388" spans="1:8" x14ac:dyDescent="0.25">
      <c r="A388" s="18">
        <v>1951</v>
      </c>
      <c r="B388" s="18">
        <v>1951</v>
      </c>
      <c r="C388" s="18">
        <v>8</v>
      </c>
      <c r="D388" s="9" t="s">
        <v>397</v>
      </c>
      <c r="E388" s="9" t="str">
        <f t="shared" si="26"/>
        <v>1951 8</v>
      </c>
      <c r="F388" s="14">
        <v>0.24901799999999999</v>
      </c>
      <c r="G388" s="14">
        <v>6.1487603305785121E-2</v>
      </c>
      <c r="H388" s="17">
        <v>1.5311E-2</v>
      </c>
    </row>
    <row r="389" spans="1:8" x14ac:dyDescent="0.25">
      <c r="A389" s="18">
        <v>1951</v>
      </c>
      <c r="B389" s="18">
        <v>1951</v>
      </c>
      <c r="C389" s="18">
        <v>9</v>
      </c>
      <c r="D389" s="9" t="s">
        <v>398</v>
      </c>
      <c r="E389" s="9" t="str">
        <f t="shared" si="26"/>
        <v>1951 9</v>
      </c>
      <c r="F389" s="14">
        <v>59.859205000000003</v>
      </c>
      <c r="G389" s="14">
        <v>5.9504132231404959E-2</v>
      </c>
      <c r="H389" s="17">
        <v>3.5618699999999999</v>
      </c>
    </row>
    <row r="390" spans="1:8" x14ac:dyDescent="0.25">
      <c r="A390" s="18">
        <v>1952</v>
      </c>
      <c r="B390" s="18">
        <v>1951</v>
      </c>
      <c r="C390" s="18">
        <v>10</v>
      </c>
      <c r="D390" s="9" t="s">
        <v>399</v>
      </c>
      <c r="E390" s="9" t="str">
        <f t="shared" si="26"/>
        <v>1952 10</v>
      </c>
      <c r="F390" s="14">
        <v>15.246722999999999</v>
      </c>
      <c r="G390" s="14">
        <v>6.1487603305785121E-2</v>
      </c>
      <c r="H390" s="17">
        <v>0.93748399999999998</v>
      </c>
    </row>
    <row r="391" spans="1:8" x14ac:dyDescent="0.25">
      <c r="A391" s="18">
        <v>1952</v>
      </c>
      <c r="B391" s="18">
        <v>1951</v>
      </c>
      <c r="C391" s="18">
        <v>11</v>
      </c>
      <c r="D391" s="9" t="s">
        <v>400</v>
      </c>
      <c r="E391" s="9" t="str">
        <f t="shared" si="26"/>
        <v>1952 11</v>
      </c>
      <c r="F391" s="14">
        <v>0</v>
      </c>
      <c r="G391" s="14">
        <v>5.9504132231404959E-2</v>
      </c>
      <c r="H391" s="17">
        <v>0</v>
      </c>
    </row>
    <row r="392" spans="1:8" x14ac:dyDescent="0.25">
      <c r="A392" s="18">
        <v>1952</v>
      </c>
      <c r="B392" s="18">
        <v>1951</v>
      </c>
      <c r="C392" s="18">
        <v>12</v>
      </c>
      <c r="D392" s="9" t="s">
        <v>401</v>
      </c>
      <c r="E392" s="9" t="str">
        <f t="shared" si="26"/>
        <v>1952 12</v>
      </c>
      <c r="F392" s="14">
        <v>0</v>
      </c>
      <c r="G392" s="14">
        <v>6.1487603305785121E-2</v>
      </c>
      <c r="H392" s="17">
        <v>0</v>
      </c>
    </row>
    <row r="393" spans="1:8" x14ac:dyDescent="0.25">
      <c r="A393" s="18">
        <v>1952</v>
      </c>
      <c r="B393" s="18">
        <v>1952</v>
      </c>
      <c r="C393" s="18">
        <v>1</v>
      </c>
      <c r="D393" s="9" t="s">
        <v>402</v>
      </c>
      <c r="E393" s="9" t="str">
        <f t="shared" si="26"/>
        <v>1952 1</v>
      </c>
      <c r="F393" s="14">
        <v>0</v>
      </c>
      <c r="G393" s="14">
        <v>6.1487603305785121E-2</v>
      </c>
      <c r="H393" s="17">
        <v>0</v>
      </c>
    </row>
    <row r="394" spans="1:8" x14ac:dyDescent="0.25">
      <c r="A394" s="18">
        <v>1952</v>
      </c>
      <c r="B394" s="18">
        <v>1952</v>
      </c>
      <c r="C394" s="18">
        <v>2</v>
      </c>
      <c r="D394" s="9" t="s">
        <v>403</v>
      </c>
      <c r="E394" s="9" t="str">
        <f t="shared" si="26"/>
        <v>1952 2</v>
      </c>
      <c r="F394" s="14">
        <v>0</v>
      </c>
      <c r="G394" s="14">
        <v>5.752066115702479E-2</v>
      </c>
      <c r="H394" s="17">
        <v>0</v>
      </c>
    </row>
    <row r="395" spans="1:8" x14ac:dyDescent="0.25">
      <c r="A395" s="18">
        <v>1952</v>
      </c>
      <c r="B395" s="18">
        <v>1952</v>
      </c>
      <c r="C395" s="18">
        <v>3</v>
      </c>
      <c r="D395" s="9" t="s">
        <v>404</v>
      </c>
      <c r="E395" s="9" t="str">
        <f t="shared" si="26"/>
        <v>1952 3</v>
      </c>
      <c r="F395" s="14">
        <v>0</v>
      </c>
      <c r="G395" s="14">
        <v>6.1487603305785121E-2</v>
      </c>
      <c r="H395" s="17">
        <v>0</v>
      </c>
    </row>
    <row r="396" spans="1:8" x14ac:dyDescent="0.25">
      <c r="A396" s="18">
        <v>1952</v>
      </c>
      <c r="B396" s="18">
        <v>1952</v>
      </c>
      <c r="C396" s="18">
        <v>4</v>
      </c>
      <c r="D396" s="9" t="s">
        <v>405</v>
      </c>
      <c r="E396" s="9" t="str">
        <f t="shared" si="26"/>
        <v>1952 4</v>
      </c>
      <c r="F396" s="14">
        <v>0</v>
      </c>
      <c r="G396" s="14">
        <v>5.9504132231404959E-2</v>
      </c>
      <c r="H396" s="17">
        <v>0</v>
      </c>
    </row>
    <row r="397" spans="1:8" x14ac:dyDescent="0.25">
      <c r="A397" s="18">
        <v>1952</v>
      </c>
      <c r="B397" s="18">
        <v>1952</v>
      </c>
      <c r="C397" s="18">
        <v>5</v>
      </c>
      <c r="D397" s="9" t="s">
        <v>406</v>
      </c>
      <c r="E397" s="9" t="str">
        <f t="shared" si="26"/>
        <v>1952 5</v>
      </c>
      <c r="F397" s="14">
        <v>0</v>
      </c>
      <c r="G397" s="14">
        <v>6.1487603305785121E-2</v>
      </c>
      <c r="H397" s="17">
        <v>0</v>
      </c>
    </row>
    <row r="398" spans="1:8" x14ac:dyDescent="0.25">
      <c r="A398" s="18">
        <v>1952</v>
      </c>
      <c r="B398" s="18">
        <v>1952</v>
      </c>
      <c r="C398" s="18">
        <v>6</v>
      </c>
      <c r="D398" s="9" t="s">
        <v>407</v>
      </c>
      <c r="E398" s="9" t="str">
        <f t="shared" si="26"/>
        <v>1952 6</v>
      </c>
      <c r="F398" s="14">
        <v>0</v>
      </c>
      <c r="G398" s="14">
        <v>5.9504132231404959E-2</v>
      </c>
      <c r="H398" s="17">
        <v>0</v>
      </c>
    </row>
    <row r="399" spans="1:8" x14ac:dyDescent="0.25">
      <c r="A399" s="18">
        <v>1952</v>
      </c>
      <c r="B399" s="18">
        <v>1952</v>
      </c>
      <c r="C399" s="18">
        <v>7</v>
      </c>
      <c r="D399" s="9" t="s">
        <v>408</v>
      </c>
      <c r="E399" s="9" t="str">
        <f t="shared" si="26"/>
        <v>1952 7</v>
      </c>
      <c r="F399" s="14">
        <v>0</v>
      </c>
      <c r="G399" s="14">
        <v>6.1487603305785121E-2</v>
      </c>
      <c r="H399" s="17">
        <v>0</v>
      </c>
    </row>
    <row r="400" spans="1:8" x14ac:dyDescent="0.25">
      <c r="A400" s="18">
        <v>1952</v>
      </c>
      <c r="B400" s="18">
        <v>1952</v>
      </c>
      <c r="C400" s="18">
        <v>8</v>
      </c>
      <c r="D400" s="9" t="s">
        <v>409</v>
      </c>
      <c r="E400" s="9" t="str">
        <f t="shared" si="26"/>
        <v>1952 8</v>
      </c>
      <c r="F400" s="14">
        <v>299.870248</v>
      </c>
      <c r="G400" s="14">
        <v>6.1487603305785121E-2</v>
      </c>
      <c r="H400" s="17">
        <v>18.438303000000001</v>
      </c>
    </row>
    <row r="401" spans="1:8" x14ac:dyDescent="0.25">
      <c r="A401" s="18">
        <v>1952</v>
      </c>
      <c r="B401" s="18">
        <v>1952</v>
      </c>
      <c r="C401" s="18">
        <v>9</v>
      </c>
      <c r="D401" s="9" t="s">
        <v>410</v>
      </c>
      <c r="E401" s="9" t="str">
        <f t="shared" si="26"/>
        <v>1952 9</v>
      </c>
      <c r="F401" s="14">
        <v>94.369692999999998</v>
      </c>
      <c r="G401" s="14">
        <v>5.9504132231404959E-2</v>
      </c>
      <c r="H401" s="17">
        <v>5.6153870000000001</v>
      </c>
    </row>
    <row r="402" spans="1:8" x14ac:dyDescent="0.25">
      <c r="A402" s="18">
        <v>1953</v>
      </c>
      <c r="B402" s="18">
        <v>1952</v>
      </c>
      <c r="C402" s="18">
        <v>10</v>
      </c>
      <c r="D402" s="9" t="s">
        <v>411</v>
      </c>
      <c r="E402" s="9" t="str">
        <f t="shared" si="26"/>
        <v>1953 10</v>
      </c>
      <c r="F402" s="14">
        <v>49.448926</v>
      </c>
      <c r="G402" s="14">
        <v>6.1487603305785121E-2</v>
      </c>
      <c r="H402" s="17">
        <v>3.0404960000000001</v>
      </c>
    </row>
    <row r="403" spans="1:8" x14ac:dyDescent="0.25">
      <c r="A403" s="18">
        <v>1953</v>
      </c>
      <c r="B403" s="18">
        <v>1952</v>
      </c>
      <c r="C403" s="18">
        <v>11</v>
      </c>
      <c r="D403" s="9" t="s">
        <v>412</v>
      </c>
      <c r="E403" s="9" t="str">
        <f t="shared" si="26"/>
        <v>1953 11</v>
      </c>
      <c r="F403" s="14">
        <v>0</v>
      </c>
      <c r="G403" s="14">
        <v>5.9504132231404959E-2</v>
      </c>
      <c r="H403" s="17">
        <v>0</v>
      </c>
    </row>
    <row r="404" spans="1:8" x14ac:dyDescent="0.25">
      <c r="A404" s="18">
        <v>1953</v>
      </c>
      <c r="B404" s="18">
        <v>1952</v>
      </c>
      <c r="C404" s="18">
        <v>12</v>
      </c>
      <c r="D404" s="9" t="s">
        <v>413</v>
      </c>
      <c r="E404" s="9" t="str">
        <f t="shared" si="26"/>
        <v>1953 12</v>
      </c>
      <c r="F404" s="14">
        <v>0</v>
      </c>
      <c r="G404" s="14">
        <v>6.1487603305785121E-2</v>
      </c>
      <c r="H404" s="17">
        <v>0</v>
      </c>
    </row>
    <row r="405" spans="1:8" x14ac:dyDescent="0.25">
      <c r="A405" s="18">
        <v>1953</v>
      </c>
      <c r="B405" s="18">
        <v>1953</v>
      </c>
      <c r="C405" s="18">
        <v>1</v>
      </c>
      <c r="D405" s="9" t="s">
        <v>414</v>
      </c>
      <c r="E405" s="9" t="str">
        <f t="shared" si="26"/>
        <v>1953 1</v>
      </c>
      <c r="F405" s="14">
        <v>0</v>
      </c>
      <c r="G405" s="14">
        <v>6.1487603305785121E-2</v>
      </c>
      <c r="H405" s="17">
        <v>0</v>
      </c>
    </row>
    <row r="406" spans="1:8" x14ac:dyDescent="0.25">
      <c r="A406" s="18">
        <v>1953</v>
      </c>
      <c r="B406" s="18">
        <v>1953</v>
      </c>
      <c r="C406" s="18">
        <v>2</v>
      </c>
      <c r="D406" s="9" t="s">
        <v>415</v>
      </c>
      <c r="E406" s="9" t="str">
        <f t="shared" si="26"/>
        <v>1953 2</v>
      </c>
      <c r="F406" s="14">
        <v>0</v>
      </c>
      <c r="G406" s="14">
        <v>5.5537190082644627E-2</v>
      </c>
      <c r="H406" s="17">
        <v>0</v>
      </c>
    </row>
    <row r="407" spans="1:8" x14ac:dyDescent="0.25">
      <c r="A407" s="18">
        <v>1953</v>
      </c>
      <c r="B407" s="18">
        <v>1953</v>
      </c>
      <c r="C407" s="18">
        <v>3</v>
      </c>
      <c r="D407" s="9" t="s">
        <v>416</v>
      </c>
      <c r="E407" s="9" t="str">
        <f t="shared" si="26"/>
        <v>1953 3</v>
      </c>
      <c r="F407" s="14">
        <v>0</v>
      </c>
      <c r="G407" s="14">
        <v>6.1487603305785121E-2</v>
      </c>
      <c r="H407" s="17">
        <v>0</v>
      </c>
    </row>
    <row r="408" spans="1:8" x14ac:dyDescent="0.25">
      <c r="A408" s="18">
        <v>1953</v>
      </c>
      <c r="B408" s="18">
        <v>1953</v>
      </c>
      <c r="C408" s="18">
        <v>4</v>
      </c>
      <c r="D408" s="9" t="s">
        <v>417</v>
      </c>
      <c r="E408" s="9" t="str">
        <f t="shared" si="26"/>
        <v>1953 4</v>
      </c>
      <c r="F408" s="14">
        <v>0</v>
      </c>
      <c r="G408" s="14">
        <v>5.9504132231404959E-2</v>
      </c>
      <c r="H408" s="17">
        <v>0</v>
      </c>
    </row>
    <row r="409" spans="1:8" x14ac:dyDescent="0.25">
      <c r="A409" s="18">
        <v>1953</v>
      </c>
      <c r="B409" s="18">
        <v>1953</v>
      </c>
      <c r="C409" s="18">
        <v>5</v>
      </c>
      <c r="D409" s="9" t="s">
        <v>418</v>
      </c>
      <c r="E409" s="9" t="str">
        <f t="shared" si="26"/>
        <v>1953 5</v>
      </c>
      <c r="F409" s="14">
        <v>0</v>
      </c>
      <c r="G409" s="14">
        <v>6.1487603305785121E-2</v>
      </c>
      <c r="H409" s="17">
        <v>0</v>
      </c>
    </row>
    <row r="410" spans="1:8" x14ac:dyDescent="0.25">
      <c r="A410" s="18">
        <v>1953</v>
      </c>
      <c r="B410" s="18">
        <v>1953</v>
      </c>
      <c r="C410" s="18">
        <v>6</v>
      </c>
      <c r="D410" s="9" t="s">
        <v>419</v>
      </c>
      <c r="E410" s="9" t="str">
        <f t="shared" si="26"/>
        <v>1953 6</v>
      </c>
      <c r="F410" s="14">
        <v>0</v>
      </c>
      <c r="G410" s="14">
        <v>5.9504132231404959E-2</v>
      </c>
      <c r="H410" s="17">
        <v>0</v>
      </c>
    </row>
    <row r="411" spans="1:8" x14ac:dyDescent="0.25">
      <c r="A411" s="18">
        <v>1953</v>
      </c>
      <c r="B411" s="18">
        <v>1953</v>
      </c>
      <c r="C411" s="18">
        <v>7</v>
      </c>
      <c r="D411" s="9" t="s">
        <v>420</v>
      </c>
      <c r="E411" s="9" t="str">
        <f t="shared" si="26"/>
        <v>1953 7</v>
      </c>
      <c r="F411" s="14">
        <v>0</v>
      </c>
      <c r="G411" s="14">
        <v>6.1487603305785121E-2</v>
      </c>
      <c r="H411" s="17">
        <v>0</v>
      </c>
    </row>
    <row r="412" spans="1:8" x14ac:dyDescent="0.25">
      <c r="A412" s="18">
        <v>1953</v>
      </c>
      <c r="B412" s="18">
        <v>1953</v>
      </c>
      <c r="C412" s="18">
        <v>8</v>
      </c>
      <c r="D412" s="9" t="s">
        <v>421</v>
      </c>
      <c r="E412" s="9" t="str">
        <f t="shared" si="26"/>
        <v>1953 8</v>
      </c>
      <c r="F412" s="14">
        <v>0</v>
      </c>
      <c r="G412" s="14">
        <v>6.1487603305785121E-2</v>
      </c>
      <c r="H412" s="17">
        <v>0</v>
      </c>
    </row>
    <row r="413" spans="1:8" x14ac:dyDescent="0.25">
      <c r="A413" s="18">
        <v>1953</v>
      </c>
      <c r="B413" s="18">
        <v>1953</v>
      </c>
      <c r="C413" s="18">
        <v>9</v>
      </c>
      <c r="D413" s="9" t="s">
        <v>422</v>
      </c>
      <c r="E413" s="9" t="str">
        <f t="shared" si="26"/>
        <v>1953 9</v>
      </c>
      <c r="F413" s="14">
        <v>66.527822</v>
      </c>
      <c r="G413" s="14">
        <v>5.9504132231404959E-2</v>
      </c>
      <c r="H413" s="17">
        <v>3.9586800000000002</v>
      </c>
    </row>
    <row r="414" spans="1:8" x14ac:dyDescent="0.25">
      <c r="A414" s="18">
        <v>1954</v>
      </c>
      <c r="B414" s="18">
        <v>1953</v>
      </c>
      <c r="C414" s="18">
        <v>10</v>
      </c>
      <c r="D414" s="9" t="s">
        <v>423</v>
      </c>
      <c r="E414" s="9" t="str">
        <f t="shared" si="26"/>
        <v>1954 10</v>
      </c>
      <c r="F414" s="14">
        <v>0</v>
      </c>
      <c r="G414" s="14">
        <v>6.1487603305785121E-2</v>
      </c>
      <c r="H414" s="17">
        <v>0</v>
      </c>
    </row>
    <row r="415" spans="1:8" x14ac:dyDescent="0.25">
      <c r="A415" s="18">
        <v>1954</v>
      </c>
      <c r="B415" s="18">
        <v>1953</v>
      </c>
      <c r="C415" s="18">
        <v>11</v>
      </c>
      <c r="D415" s="9" t="s">
        <v>424</v>
      </c>
      <c r="E415" s="9" t="str">
        <f t="shared" ref="E415:E478" si="27">CONCATENATE(A415," ",C415)</f>
        <v>1954 11</v>
      </c>
      <c r="F415" s="14">
        <v>0</v>
      </c>
      <c r="G415" s="14">
        <v>5.9504132231404959E-2</v>
      </c>
      <c r="H415" s="17">
        <v>0</v>
      </c>
    </row>
    <row r="416" spans="1:8" x14ac:dyDescent="0.25">
      <c r="A416" s="18">
        <v>1954</v>
      </c>
      <c r="B416" s="18">
        <v>1953</v>
      </c>
      <c r="C416" s="18">
        <v>12</v>
      </c>
      <c r="D416" s="9" t="s">
        <v>425</v>
      </c>
      <c r="E416" s="9" t="str">
        <f t="shared" si="27"/>
        <v>1954 12</v>
      </c>
      <c r="F416" s="14">
        <v>0</v>
      </c>
      <c r="G416" s="14">
        <v>6.1487603305785121E-2</v>
      </c>
      <c r="H416" s="17">
        <v>0</v>
      </c>
    </row>
    <row r="417" spans="1:8" x14ac:dyDescent="0.25">
      <c r="A417" s="18">
        <v>1954</v>
      </c>
      <c r="B417" s="18">
        <v>1954</v>
      </c>
      <c r="C417" s="18">
        <v>1</v>
      </c>
      <c r="D417" s="9" t="s">
        <v>426</v>
      </c>
      <c r="E417" s="9" t="str">
        <f t="shared" si="27"/>
        <v>1954 1</v>
      </c>
      <c r="F417" s="14">
        <v>0</v>
      </c>
      <c r="G417" s="14">
        <v>6.1487603305785121E-2</v>
      </c>
      <c r="H417" s="17">
        <v>0</v>
      </c>
    </row>
    <row r="418" spans="1:8" x14ac:dyDescent="0.25">
      <c r="A418" s="18">
        <v>1954</v>
      </c>
      <c r="B418" s="18">
        <v>1954</v>
      </c>
      <c r="C418" s="18">
        <v>2</v>
      </c>
      <c r="D418" s="9" t="s">
        <v>427</v>
      </c>
      <c r="E418" s="9" t="str">
        <f t="shared" si="27"/>
        <v>1954 2</v>
      </c>
      <c r="F418" s="14">
        <v>0</v>
      </c>
      <c r="G418" s="14">
        <v>5.5537190082644627E-2</v>
      </c>
      <c r="H418" s="17">
        <v>0</v>
      </c>
    </row>
    <row r="419" spans="1:8" x14ac:dyDescent="0.25">
      <c r="A419" s="18">
        <v>1954</v>
      </c>
      <c r="B419" s="18">
        <v>1954</v>
      </c>
      <c r="C419" s="18">
        <v>3</v>
      </c>
      <c r="D419" s="9" t="s">
        <v>428</v>
      </c>
      <c r="E419" s="9" t="str">
        <f t="shared" si="27"/>
        <v>1954 3</v>
      </c>
      <c r="F419" s="14">
        <v>0</v>
      </c>
      <c r="G419" s="14">
        <v>6.1487603305785121E-2</v>
      </c>
      <c r="H419" s="17">
        <v>0</v>
      </c>
    </row>
    <row r="420" spans="1:8" x14ac:dyDescent="0.25">
      <c r="A420" s="18">
        <v>1954</v>
      </c>
      <c r="B420" s="18">
        <v>1954</v>
      </c>
      <c r="C420" s="18">
        <v>4</v>
      </c>
      <c r="D420" s="9" t="s">
        <v>429</v>
      </c>
      <c r="E420" s="9" t="str">
        <f t="shared" si="27"/>
        <v>1954 4</v>
      </c>
      <c r="F420" s="14">
        <v>0</v>
      </c>
      <c r="G420" s="14">
        <v>5.9504132231404959E-2</v>
      </c>
      <c r="H420" s="17">
        <v>0</v>
      </c>
    </row>
    <row r="421" spans="1:8" x14ac:dyDescent="0.25">
      <c r="A421" s="18">
        <v>1954</v>
      </c>
      <c r="B421" s="18">
        <v>1954</v>
      </c>
      <c r="C421" s="18">
        <v>5</v>
      </c>
      <c r="D421" s="9" t="s">
        <v>430</v>
      </c>
      <c r="E421" s="9" t="str">
        <f t="shared" si="27"/>
        <v>1954 5</v>
      </c>
      <c r="F421" s="14">
        <v>0</v>
      </c>
      <c r="G421" s="14">
        <v>6.1487603305785121E-2</v>
      </c>
      <c r="H421" s="17">
        <v>0</v>
      </c>
    </row>
    <row r="422" spans="1:8" x14ac:dyDescent="0.25">
      <c r="A422" s="18">
        <v>1954</v>
      </c>
      <c r="B422" s="18">
        <v>1954</v>
      </c>
      <c r="C422" s="18">
        <v>6</v>
      </c>
      <c r="D422" s="9" t="s">
        <v>431</v>
      </c>
      <c r="E422" s="9" t="str">
        <f t="shared" si="27"/>
        <v>1954 6</v>
      </c>
      <c r="F422" s="14">
        <v>0</v>
      </c>
      <c r="G422" s="14">
        <v>5.9504132231404959E-2</v>
      </c>
      <c r="H422" s="17">
        <v>0</v>
      </c>
    </row>
    <row r="423" spans="1:8" x14ac:dyDescent="0.25">
      <c r="A423" s="18">
        <v>1954</v>
      </c>
      <c r="B423" s="18">
        <v>1954</v>
      </c>
      <c r="C423" s="18">
        <v>7</v>
      </c>
      <c r="D423" s="9" t="s">
        <v>432</v>
      </c>
      <c r="E423" s="9" t="str">
        <f t="shared" si="27"/>
        <v>1954 7</v>
      </c>
      <c r="F423" s="14">
        <v>0</v>
      </c>
      <c r="G423" s="14">
        <v>6.1487603305785121E-2</v>
      </c>
      <c r="H423" s="17">
        <v>0</v>
      </c>
    </row>
    <row r="424" spans="1:8" x14ac:dyDescent="0.25">
      <c r="A424" s="18">
        <v>1954</v>
      </c>
      <c r="B424" s="18">
        <v>1954</v>
      </c>
      <c r="C424" s="18">
        <v>8</v>
      </c>
      <c r="D424" s="9" t="s">
        <v>433</v>
      </c>
      <c r="E424" s="9" t="str">
        <f t="shared" si="27"/>
        <v>1954 8</v>
      </c>
      <c r="F424" s="14">
        <v>0</v>
      </c>
      <c r="G424" s="14">
        <v>6.1487603305785121E-2</v>
      </c>
      <c r="H424" s="17">
        <v>0</v>
      </c>
    </row>
    <row r="425" spans="1:8" x14ac:dyDescent="0.25">
      <c r="A425" s="18">
        <v>1954</v>
      </c>
      <c r="B425" s="18">
        <v>1954</v>
      </c>
      <c r="C425" s="18">
        <v>9</v>
      </c>
      <c r="D425" s="9" t="s">
        <v>434</v>
      </c>
      <c r="E425" s="9" t="str">
        <f t="shared" si="27"/>
        <v>1954 9</v>
      </c>
      <c r="F425" s="14">
        <v>168.84677600000001</v>
      </c>
      <c r="G425" s="14">
        <v>5.9504132231404959E-2</v>
      </c>
      <c r="H425" s="17">
        <v>10.047081</v>
      </c>
    </row>
    <row r="426" spans="1:8" x14ac:dyDescent="0.25">
      <c r="A426" s="18">
        <v>1955</v>
      </c>
      <c r="B426" s="18">
        <v>1954</v>
      </c>
      <c r="C426" s="18">
        <v>10</v>
      </c>
      <c r="D426" s="9" t="s">
        <v>435</v>
      </c>
      <c r="E426" s="9" t="str">
        <f t="shared" si="27"/>
        <v>1955 10</v>
      </c>
      <c r="F426" s="14">
        <v>0</v>
      </c>
      <c r="G426" s="14">
        <v>6.1487603305785121E-2</v>
      </c>
      <c r="H426" s="17">
        <v>0</v>
      </c>
    </row>
    <row r="427" spans="1:8" x14ac:dyDescent="0.25">
      <c r="A427" s="18">
        <v>1955</v>
      </c>
      <c r="B427" s="18">
        <v>1954</v>
      </c>
      <c r="C427" s="18">
        <v>11</v>
      </c>
      <c r="D427" s="9" t="s">
        <v>436</v>
      </c>
      <c r="E427" s="9" t="str">
        <f t="shared" si="27"/>
        <v>1955 11</v>
      </c>
      <c r="F427" s="14">
        <v>0</v>
      </c>
      <c r="G427" s="14">
        <v>5.9504132231404959E-2</v>
      </c>
      <c r="H427" s="17">
        <v>0</v>
      </c>
    </row>
    <row r="428" spans="1:8" x14ac:dyDescent="0.25">
      <c r="A428" s="18">
        <v>1955</v>
      </c>
      <c r="B428" s="18">
        <v>1954</v>
      </c>
      <c r="C428" s="18">
        <v>12</v>
      </c>
      <c r="D428" s="9" t="s">
        <v>437</v>
      </c>
      <c r="E428" s="9" t="str">
        <f t="shared" si="27"/>
        <v>1955 12</v>
      </c>
      <c r="F428" s="14">
        <v>0</v>
      </c>
      <c r="G428" s="14">
        <v>6.1487603305785121E-2</v>
      </c>
      <c r="H428" s="17">
        <v>0</v>
      </c>
    </row>
    <row r="429" spans="1:8" x14ac:dyDescent="0.25">
      <c r="A429" s="18">
        <v>1955</v>
      </c>
      <c r="B429" s="18">
        <v>1955</v>
      </c>
      <c r="C429" s="18">
        <v>1</v>
      </c>
      <c r="D429" s="9" t="s">
        <v>438</v>
      </c>
      <c r="E429" s="9" t="str">
        <f t="shared" si="27"/>
        <v>1955 1</v>
      </c>
      <c r="F429" s="14">
        <v>0</v>
      </c>
      <c r="G429" s="14">
        <v>6.1487603305785121E-2</v>
      </c>
      <c r="H429" s="17">
        <v>0</v>
      </c>
    </row>
    <row r="430" spans="1:8" x14ac:dyDescent="0.25">
      <c r="A430" s="18">
        <v>1955</v>
      </c>
      <c r="B430" s="18">
        <v>1955</v>
      </c>
      <c r="C430" s="18">
        <v>2</v>
      </c>
      <c r="D430" s="9" t="s">
        <v>439</v>
      </c>
      <c r="E430" s="9" t="str">
        <f t="shared" si="27"/>
        <v>1955 2</v>
      </c>
      <c r="F430" s="14">
        <v>0</v>
      </c>
      <c r="G430" s="14">
        <v>5.5537190082644627E-2</v>
      </c>
      <c r="H430" s="17">
        <v>0</v>
      </c>
    </row>
    <row r="431" spans="1:8" x14ac:dyDescent="0.25">
      <c r="A431" s="18">
        <v>1955</v>
      </c>
      <c r="B431" s="18">
        <v>1955</v>
      </c>
      <c r="C431" s="18">
        <v>3</v>
      </c>
      <c r="D431" s="9" t="s">
        <v>440</v>
      </c>
      <c r="E431" s="9" t="str">
        <f t="shared" si="27"/>
        <v>1955 3</v>
      </c>
      <c r="F431" s="14">
        <v>0</v>
      </c>
      <c r="G431" s="14">
        <v>6.1487603305785121E-2</v>
      </c>
      <c r="H431" s="17">
        <v>0</v>
      </c>
    </row>
    <row r="432" spans="1:8" x14ac:dyDescent="0.25">
      <c r="A432" s="18">
        <v>1955</v>
      </c>
      <c r="B432" s="18">
        <v>1955</v>
      </c>
      <c r="C432" s="18">
        <v>4</v>
      </c>
      <c r="D432" s="9" t="s">
        <v>441</v>
      </c>
      <c r="E432" s="9" t="str">
        <f t="shared" si="27"/>
        <v>1955 4</v>
      </c>
      <c r="F432" s="14">
        <v>0</v>
      </c>
      <c r="G432" s="14">
        <v>5.9504132231404959E-2</v>
      </c>
      <c r="H432" s="17">
        <v>0</v>
      </c>
    </row>
    <row r="433" spans="1:8" x14ac:dyDescent="0.25">
      <c r="A433" s="18">
        <v>1955</v>
      </c>
      <c r="B433" s="18">
        <v>1955</v>
      </c>
      <c r="C433" s="18">
        <v>5</v>
      </c>
      <c r="D433" s="9" t="s">
        <v>442</v>
      </c>
      <c r="E433" s="9" t="str">
        <f t="shared" si="27"/>
        <v>1955 5</v>
      </c>
      <c r="F433" s="14">
        <v>0</v>
      </c>
      <c r="G433" s="14">
        <v>6.1487603305785121E-2</v>
      </c>
      <c r="H433" s="17">
        <v>0</v>
      </c>
    </row>
    <row r="434" spans="1:8" x14ac:dyDescent="0.25">
      <c r="A434" s="18">
        <v>1955</v>
      </c>
      <c r="B434" s="18">
        <v>1955</v>
      </c>
      <c r="C434" s="18">
        <v>6</v>
      </c>
      <c r="D434" s="9" t="s">
        <v>443</v>
      </c>
      <c r="E434" s="9" t="str">
        <f t="shared" si="27"/>
        <v>1955 6</v>
      </c>
      <c r="F434" s="14">
        <v>0</v>
      </c>
      <c r="G434" s="14">
        <v>5.9504132231404959E-2</v>
      </c>
      <c r="H434" s="17">
        <v>0</v>
      </c>
    </row>
    <row r="435" spans="1:8" x14ac:dyDescent="0.25">
      <c r="A435" s="18">
        <v>1955</v>
      </c>
      <c r="B435" s="18">
        <v>1955</v>
      </c>
      <c r="C435" s="18">
        <v>7</v>
      </c>
      <c r="D435" s="9" t="s">
        <v>444</v>
      </c>
      <c r="E435" s="9" t="str">
        <f t="shared" si="27"/>
        <v>1955 7</v>
      </c>
      <c r="F435" s="14">
        <v>0</v>
      </c>
      <c r="G435" s="14">
        <v>6.1487603305785121E-2</v>
      </c>
      <c r="H435" s="17">
        <v>0</v>
      </c>
    </row>
    <row r="436" spans="1:8" x14ac:dyDescent="0.25">
      <c r="A436" s="18">
        <v>1955</v>
      </c>
      <c r="B436" s="18">
        <v>1955</v>
      </c>
      <c r="C436" s="18">
        <v>8</v>
      </c>
      <c r="D436" s="9" t="s">
        <v>445</v>
      </c>
      <c r="E436" s="9" t="str">
        <f t="shared" si="27"/>
        <v>1955 8</v>
      </c>
      <c r="F436" s="14">
        <v>0</v>
      </c>
      <c r="G436" s="14">
        <v>6.1487603305785121E-2</v>
      </c>
      <c r="H436" s="17">
        <v>0</v>
      </c>
    </row>
    <row r="437" spans="1:8" x14ac:dyDescent="0.25">
      <c r="A437" s="18">
        <v>1955</v>
      </c>
      <c r="B437" s="18">
        <v>1955</v>
      </c>
      <c r="C437" s="18">
        <v>9</v>
      </c>
      <c r="D437" s="9" t="s">
        <v>446</v>
      </c>
      <c r="E437" s="9" t="str">
        <f t="shared" si="27"/>
        <v>1955 9</v>
      </c>
      <c r="F437" s="14">
        <v>0</v>
      </c>
      <c r="G437" s="14">
        <v>5.9504132231404959E-2</v>
      </c>
      <c r="H437" s="17">
        <v>0</v>
      </c>
    </row>
    <row r="438" spans="1:8" x14ac:dyDescent="0.25">
      <c r="A438" s="18">
        <v>1956</v>
      </c>
      <c r="B438" s="18">
        <v>1955</v>
      </c>
      <c r="C438" s="18">
        <v>10</v>
      </c>
      <c r="D438" s="9" t="s">
        <v>447</v>
      </c>
      <c r="E438" s="9" t="str">
        <f t="shared" si="27"/>
        <v>1956 10</v>
      </c>
      <c r="F438" s="14">
        <v>0</v>
      </c>
      <c r="G438" s="14">
        <v>6.1487603305785121E-2</v>
      </c>
      <c r="H438" s="17">
        <v>0</v>
      </c>
    </row>
    <row r="439" spans="1:8" x14ac:dyDescent="0.25">
      <c r="A439" s="18">
        <v>1956</v>
      </c>
      <c r="B439" s="18">
        <v>1955</v>
      </c>
      <c r="C439" s="18">
        <v>11</v>
      </c>
      <c r="D439" s="9" t="s">
        <v>448</v>
      </c>
      <c r="E439" s="9" t="str">
        <f t="shared" si="27"/>
        <v>1956 11</v>
      </c>
      <c r="F439" s="14">
        <v>0</v>
      </c>
      <c r="G439" s="14">
        <v>5.9504132231404959E-2</v>
      </c>
      <c r="H439" s="17">
        <v>0</v>
      </c>
    </row>
    <row r="440" spans="1:8" x14ac:dyDescent="0.25">
      <c r="A440" s="18">
        <v>1956</v>
      </c>
      <c r="B440" s="18">
        <v>1955</v>
      </c>
      <c r="C440" s="18">
        <v>12</v>
      </c>
      <c r="D440" s="9" t="s">
        <v>449</v>
      </c>
      <c r="E440" s="9" t="str">
        <f t="shared" si="27"/>
        <v>1956 12</v>
      </c>
      <c r="F440" s="14">
        <v>0</v>
      </c>
      <c r="G440" s="14">
        <v>6.1487603305785121E-2</v>
      </c>
      <c r="H440" s="17">
        <v>0</v>
      </c>
    </row>
    <row r="441" spans="1:8" x14ac:dyDescent="0.25">
      <c r="A441" s="18">
        <v>1956</v>
      </c>
      <c r="B441" s="18">
        <v>1956</v>
      </c>
      <c r="C441" s="18">
        <v>1</v>
      </c>
      <c r="D441" s="9" t="s">
        <v>450</v>
      </c>
      <c r="E441" s="9" t="str">
        <f t="shared" si="27"/>
        <v>1956 1</v>
      </c>
      <c r="F441" s="14">
        <v>0</v>
      </c>
      <c r="G441" s="14">
        <v>6.1487603305785121E-2</v>
      </c>
      <c r="H441" s="17">
        <v>0</v>
      </c>
    </row>
    <row r="442" spans="1:8" x14ac:dyDescent="0.25">
      <c r="A442" s="18">
        <v>1956</v>
      </c>
      <c r="B442" s="18">
        <v>1956</v>
      </c>
      <c r="C442" s="18">
        <v>2</v>
      </c>
      <c r="D442" s="9" t="s">
        <v>451</v>
      </c>
      <c r="E442" s="9" t="str">
        <f t="shared" si="27"/>
        <v>1956 2</v>
      </c>
      <c r="F442" s="14">
        <v>0</v>
      </c>
      <c r="G442" s="14">
        <v>5.752066115702479E-2</v>
      </c>
      <c r="H442" s="17">
        <v>0</v>
      </c>
    </row>
    <row r="443" spans="1:8" x14ac:dyDescent="0.25">
      <c r="A443" s="18">
        <v>1956</v>
      </c>
      <c r="B443" s="18">
        <v>1956</v>
      </c>
      <c r="C443" s="18">
        <v>3</v>
      </c>
      <c r="D443" s="9" t="s">
        <v>452</v>
      </c>
      <c r="E443" s="9" t="str">
        <f t="shared" si="27"/>
        <v>1956 3</v>
      </c>
      <c r="F443" s="14">
        <v>0</v>
      </c>
      <c r="G443" s="14">
        <v>6.1487603305785121E-2</v>
      </c>
      <c r="H443" s="17">
        <v>0</v>
      </c>
    </row>
    <row r="444" spans="1:8" x14ac:dyDescent="0.25">
      <c r="A444" s="18">
        <v>1956</v>
      </c>
      <c r="B444" s="18">
        <v>1956</v>
      </c>
      <c r="C444" s="18">
        <v>4</v>
      </c>
      <c r="D444" s="9" t="s">
        <v>453</v>
      </c>
      <c r="E444" s="9" t="str">
        <f t="shared" si="27"/>
        <v>1956 4</v>
      </c>
      <c r="F444" s="14">
        <v>0</v>
      </c>
      <c r="G444" s="14">
        <v>5.9504132231404959E-2</v>
      </c>
      <c r="H444" s="17">
        <v>0</v>
      </c>
    </row>
    <row r="445" spans="1:8" x14ac:dyDescent="0.25">
      <c r="A445" s="18">
        <v>1956</v>
      </c>
      <c r="B445" s="18">
        <v>1956</v>
      </c>
      <c r="C445" s="18">
        <v>5</v>
      </c>
      <c r="D445" s="9" t="s">
        <v>454</v>
      </c>
      <c r="E445" s="9" t="str">
        <f t="shared" si="27"/>
        <v>1956 5</v>
      </c>
      <c r="F445" s="14">
        <v>5.5472070000000002</v>
      </c>
      <c r="G445" s="14">
        <v>6.1487603305785121E-2</v>
      </c>
      <c r="H445" s="17">
        <v>0.341084</v>
      </c>
    </row>
    <row r="446" spans="1:8" x14ac:dyDescent="0.25">
      <c r="A446" s="18">
        <v>1956</v>
      </c>
      <c r="B446" s="18">
        <v>1956</v>
      </c>
      <c r="C446" s="18">
        <v>6</v>
      </c>
      <c r="D446" s="9" t="s">
        <v>455</v>
      </c>
      <c r="E446" s="9" t="str">
        <f t="shared" si="27"/>
        <v>1956 6</v>
      </c>
      <c r="F446" s="14">
        <v>4.2189439999999996</v>
      </c>
      <c r="G446" s="14">
        <v>5.9504132231404959E-2</v>
      </c>
      <c r="H446" s="17">
        <v>0.25104500000000002</v>
      </c>
    </row>
    <row r="447" spans="1:8" x14ac:dyDescent="0.25">
      <c r="A447" s="18">
        <v>1956</v>
      </c>
      <c r="B447" s="18">
        <v>1956</v>
      </c>
      <c r="C447" s="18">
        <v>7</v>
      </c>
      <c r="D447" s="9" t="s">
        <v>456</v>
      </c>
      <c r="E447" s="9" t="str">
        <f t="shared" si="27"/>
        <v>1956 7</v>
      </c>
      <c r="F447" s="14">
        <v>0</v>
      </c>
      <c r="G447" s="14">
        <v>6.1487603305785121E-2</v>
      </c>
      <c r="H447" s="17">
        <v>0</v>
      </c>
    </row>
    <row r="448" spans="1:8" x14ac:dyDescent="0.25">
      <c r="A448" s="18">
        <v>1956</v>
      </c>
      <c r="B448" s="18">
        <v>1956</v>
      </c>
      <c r="C448" s="18">
        <v>8</v>
      </c>
      <c r="D448" s="9" t="s">
        <v>457</v>
      </c>
      <c r="E448" s="9" t="str">
        <f t="shared" si="27"/>
        <v>1956 8</v>
      </c>
      <c r="F448" s="14">
        <v>300.45321999999999</v>
      </c>
      <c r="G448" s="14">
        <v>6.1487603305785121E-2</v>
      </c>
      <c r="H448" s="17">
        <v>18.474148</v>
      </c>
    </row>
    <row r="449" spans="1:8" x14ac:dyDescent="0.25">
      <c r="A449" s="18">
        <v>1956</v>
      </c>
      <c r="B449" s="18">
        <v>1956</v>
      </c>
      <c r="C449" s="18">
        <v>9</v>
      </c>
      <c r="D449" s="9" t="s">
        <v>458</v>
      </c>
      <c r="E449" s="9" t="str">
        <f t="shared" si="27"/>
        <v>1956 9</v>
      </c>
      <c r="F449" s="14">
        <v>106.482601</v>
      </c>
      <c r="G449" s="14">
        <v>5.9504132231404959E-2</v>
      </c>
      <c r="H449" s="17">
        <v>6.3361549999999998</v>
      </c>
    </row>
    <row r="450" spans="1:8" x14ac:dyDescent="0.25">
      <c r="A450" s="18">
        <v>1957</v>
      </c>
      <c r="B450" s="18">
        <v>1956</v>
      </c>
      <c r="C450" s="18">
        <v>10</v>
      </c>
      <c r="D450" s="9" t="s">
        <v>459</v>
      </c>
      <c r="E450" s="9" t="str">
        <f t="shared" si="27"/>
        <v>1957 10</v>
      </c>
      <c r="F450" s="14">
        <v>60.054915000000001</v>
      </c>
      <c r="G450" s="14">
        <v>6.1487603305785121E-2</v>
      </c>
      <c r="H450" s="17">
        <v>3.6926329999999998</v>
      </c>
    </row>
    <row r="451" spans="1:8" x14ac:dyDescent="0.25">
      <c r="A451" s="18">
        <v>1957</v>
      </c>
      <c r="B451" s="18">
        <v>1956</v>
      </c>
      <c r="C451" s="18">
        <v>11</v>
      </c>
      <c r="D451" s="9" t="s">
        <v>460</v>
      </c>
      <c r="E451" s="9" t="str">
        <f t="shared" si="27"/>
        <v>1957 11</v>
      </c>
      <c r="F451" s="14">
        <v>0</v>
      </c>
      <c r="G451" s="14">
        <v>5.9504132231404959E-2</v>
      </c>
      <c r="H451" s="17">
        <v>0</v>
      </c>
    </row>
    <row r="452" spans="1:8" x14ac:dyDescent="0.25">
      <c r="A452" s="18">
        <v>1957</v>
      </c>
      <c r="B452" s="18">
        <v>1956</v>
      </c>
      <c r="C452" s="18">
        <v>12</v>
      </c>
      <c r="D452" s="9" t="s">
        <v>461</v>
      </c>
      <c r="E452" s="9" t="str">
        <f t="shared" si="27"/>
        <v>1957 12</v>
      </c>
      <c r="F452" s="14">
        <v>0</v>
      </c>
      <c r="G452" s="14">
        <v>6.1487603305785121E-2</v>
      </c>
      <c r="H452" s="17">
        <v>0</v>
      </c>
    </row>
    <row r="453" spans="1:8" x14ac:dyDescent="0.25">
      <c r="A453" s="18">
        <v>1957</v>
      </c>
      <c r="B453" s="18">
        <v>1957</v>
      </c>
      <c r="C453" s="18">
        <v>1</v>
      </c>
      <c r="D453" s="9" t="s">
        <v>462</v>
      </c>
      <c r="E453" s="9" t="str">
        <f t="shared" si="27"/>
        <v>1957 1</v>
      </c>
      <c r="F453" s="14">
        <v>0</v>
      </c>
      <c r="G453" s="14">
        <v>6.1487603305785121E-2</v>
      </c>
      <c r="H453" s="17">
        <v>0</v>
      </c>
    </row>
    <row r="454" spans="1:8" x14ac:dyDescent="0.25">
      <c r="A454" s="18">
        <v>1957</v>
      </c>
      <c r="B454" s="18">
        <v>1957</v>
      </c>
      <c r="C454" s="18">
        <v>2</v>
      </c>
      <c r="D454" s="9" t="s">
        <v>463</v>
      </c>
      <c r="E454" s="9" t="str">
        <f t="shared" si="27"/>
        <v>1957 2</v>
      </c>
      <c r="F454" s="14">
        <v>0</v>
      </c>
      <c r="G454" s="14">
        <v>5.5537190082644627E-2</v>
      </c>
      <c r="H454" s="17">
        <v>0</v>
      </c>
    </row>
    <row r="455" spans="1:8" x14ac:dyDescent="0.25">
      <c r="A455" s="18">
        <v>1957</v>
      </c>
      <c r="B455" s="18">
        <v>1957</v>
      </c>
      <c r="C455" s="18">
        <v>3</v>
      </c>
      <c r="D455" s="9" t="s">
        <v>464</v>
      </c>
      <c r="E455" s="9" t="str">
        <f t="shared" si="27"/>
        <v>1957 3</v>
      </c>
      <c r="F455" s="14">
        <v>0</v>
      </c>
      <c r="G455" s="14">
        <v>6.1487603305785121E-2</v>
      </c>
      <c r="H455" s="17">
        <v>0</v>
      </c>
    </row>
    <row r="456" spans="1:8" x14ac:dyDescent="0.25">
      <c r="A456" s="18">
        <v>1957</v>
      </c>
      <c r="B456" s="18">
        <v>1957</v>
      </c>
      <c r="C456" s="18">
        <v>4</v>
      </c>
      <c r="D456" s="9" t="s">
        <v>465</v>
      </c>
      <c r="E456" s="9" t="str">
        <f t="shared" si="27"/>
        <v>1957 4</v>
      </c>
      <c r="F456" s="14">
        <v>0</v>
      </c>
      <c r="G456" s="14">
        <v>5.9504132231404959E-2</v>
      </c>
      <c r="H456" s="17">
        <v>0</v>
      </c>
    </row>
    <row r="457" spans="1:8" x14ac:dyDescent="0.25">
      <c r="A457" s="18">
        <v>1957</v>
      </c>
      <c r="B457" s="18">
        <v>1957</v>
      </c>
      <c r="C457" s="18">
        <v>5</v>
      </c>
      <c r="D457" s="9" t="s">
        <v>466</v>
      </c>
      <c r="E457" s="9" t="str">
        <f t="shared" si="27"/>
        <v>1957 5</v>
      </c>
      <c r="F457" s="14">
        <v>0</v>
      </c>
      <c r="G457" s="14">
        <v>6.1487603305785121E-2</v>
      </c>
      <c r="H457" s="17">
        <v>0</v>
      </c>
    </row>
    <row r="458" spans="1:8" x14ac:dyDescent="0.25">
      <c r="A458" s="18">
        <v>1957</v>
      </c>
      <c r="B458" s="18">
        <v>1957</v>
      </c>
      <c r="C458" s="18">
        <v>6</v>
      </c>
      <c r="D458" s="9" t="s">
        <v>467</v>
      </c>
      <c r="E458" s="9" t="str">
        <f t="shared" si="27"/>
        <v>1957 6</v>
      </c>
      <c r="F458" s="14">
        <v>0</v>
      </c>
      <c r="G458" s="14">
        <v>5.9504132231404959E-2</v>
      </c>
      <c r="H458" s="17">
        <v>0</v>
      </c>
    </row>
    <row r="459" spans="1:8" x14ac:dyDescent="0.25">
      <c r="A459" s="18">
        <v>1957</v>
      </c>
      <c r="B459" s="18">
        <v>1957</v>
      </c>
      <c r="C459" s="18">
        <v>7</v>
      </c>
      <c r="D459" s="9" t="s">
        <v>468</v>
      </c>
      <c r="E459" s="9" t="str">
        <f t="shared" si="27"/>
        <v>1957 7</v>
      </c>
      <c r="F459" s="14">
        <v>173.08661599999999</v>
      </c>
      <c r="G459" s="14">
        <v>6.1487603305785121E-2</v>
      </c>
      <c r="H459" s="17">
        <v>10.642681</v>
      </c>
    </row>
    <row r="460" spans="1:8" x14ac:dyDescent="0.25">
      <c r="A460" s="18">
        <v>1957</v>
      </c>
      <c r="B460" s="18">
        <v>1957</v>
      </c>
      <c r="C460" s="18">
        <v>8</v>
      </c>
      <c r="D460" s="9" t="s">
        <v>469</v>
      </c>
      <c r="E460" s="9" t="str">
        <f t="shared" si="27"/>
        <v>1957 8</v>
      </c>
      <c r="F460" s="14">
        <v>208.933819</v>
      </c>
      <c r="G460" s="14">
        <v>6.1487603305785121E-2</v>
      </c>
      <c r="H460" s="17">
        <v>12.84684</v>
      </c>
    </row>
    <row r="461" spans="1:8" x14ac:dyDescent="0.25">
      <c r="A461" s="18">
        <v>1957</v>
      </c>
      <c r="B461" s="18">
        <v>1957</v>
      </c>
      <c r="C461" s="18">
        <v>9</v>
      </c>
      <c r="D461" s="9" t="s">
        <v>470</v>
      </c>
      <c r="E461" s="9" t="str">
        <f t="shared" si="27"/>
        <v>1957 9</v>
      </c>
      <c r="F461" s="14">
        <v>239.24773400000001</v>
      </c>
      <c r="G461" s="14">
        <v>5.9504132231404959E-2</v>
      </c>
      <c r="H461" s="17">
        <v>14.236229</v>
      </c>
    </row>
    <row r="462" spans="1:8" x14ac:dyDescent="0.25">
      <c r="A462" s="18">
        <v>1958</v>
      </c>
      <c r="B462" s="18">
        <v>1957</v>
      </c>
      <c r="C462" s="18">
        <v>10</v>
      </c>
      <c r="D462" s="9" t="s">
        <v>471</v>
      </c>
      <c r="E462" s="9" t="str">
        <f t="shared" si="27"/>
        <v>1958 10</v>
      </c>
      <c r="F462" s="14">
        <v>0</v>
      </c>
      <c r="G462" s="14">
        <v>6.1487603305785121E-2</v>
      </c>
      <c r="H462" s="17">
        <v>0</v>
      </c>
    </row>
    <row r="463" spans="1:8" x14ac:dyDescent="0.25">
      <c r="A463" s="18">
        <v>1958</v>
      </c>
      <c r="B463" s="18">
        <v>1957</v>
      </c>
      <c r="C463" s="18">
        <v>11</v>
      </c>
      <c r="D463" s="9" t="s">
        <v>472</v>
      </c>
      <c r="E463" s="9" t="str">
        <f t="shared" si="27"/>
        <v>1958 11</v>
      </c>
      <c r="F463" s="14">
        <v>0</v>
      </c>
      <c r="G463" s="14">
        <v>5.9504132231404959E-2</v>
      </c>
      <c r="H463" s="17">
        <v>0</v>
      </c>
    </row>
    <row r="464" spans="1:8" x14ac:dyDescent="0.25">
      <c r="A464" s="18">
        <v>1958</v>
      </c>
      <c r="B464" s="18">
        <v>1957</v>
      </c>
      <c r="C464" s="18">
        <v>12</v>
      </c>
      <c r="D464" s="9" t="s">
        <v>473</v>
      </c>
      <c r="E464" s="9" t="str">
        <f t="shared" si="27"/>
        <v>1958 12</v>
      </c>
      <c r="F464" s="14">
        <v>0</v>
      </c>
      <c r="G464" s="14">
        <v>6.1487603305785121E-2</v>
      </c>
      <c r="H464" s="17">
        <v>0</v>
      </c>
    </row>
    <row r="465" spans="1:10" x14ac:dyDescent="0.25">
      <c r="A465" s="18">
        <v>1958</v>
      </c>
      <c r="B465" s="18">
        <v>1958</v>
      </c>
      <c r="C465" s="18">
        <v>1</v>
      </c>
      <c r="D465" s="9" t="s">
        <v>474</v>
      </c>
      <c r="E465" s="9" t="str">
        <f t="shared" si="27"/>
        <v>1958 1</v>
      </c>
      <c r="F465" s="14">
        <v>0</v>
      </c>
      <c r="G465" s="14">
        <v>6.1487603305785121E-2</v>
      </c>
      <c r="H465" s="17">
        <v>0</v>
      </c>
    </row>
    <row r="466" spans="1:10" x14ac:dyDescent="0.25">
      <c r="A466" s="18">
        <v>1958</v>
      </c>
      <c r="B466" s="18">
        <v>1958</v>
      </c>
      <c r="C466" s="18">
        <v>2</v>
      </c>
      <c r="D466" s="9" t="s">
        <v>475</v>
      </c>
      <c r="E466" s="9" t="str">
        <f t="shared" si="27"/>
        <v>1958 2</v>
      </c>
      <c r="F466" s="14">
        <v>0</v>
      </c>
      <c r="G466" s="14">
        <v>5.5537190082644627E-2</v>
      </c>
      <c r="H466" s="17">
        <v>0</v>
      </c>
    </row>
    <row r="467" spans="1:10" x14ac:dyDescent="0.25">
      <c r="A467" s="18">
        <v>1958</v>
      </c>
      <c r="B467" s="18">
        <v>1958</v>
      </c>
      <c r="C467" s="18">
        <v>3</v>
      </c>
      <c r="D467" s="9" t="s">
        <v>476</v>
      </c>
      <c r="E467" s="9" t="str">
        <f t="shared" si="27"/>
        <v>1958 3</v>
      </c>
      <c r="F467" s="14">
        <v>0</v>
      </c>
      <c r="G467" s="14">
        <v>6.1487603305785121E-2</v>
      </c>
      <c r="H467" s="17">
        <v>0</v>
      </c>
    </row>
    <row r="468" spans="1:10" x14ac:dyDescent="0.25">
      <c r="A468" s="18">
        <v>1958</v>
      </c>
      <c r="B468" s="18">
        <v>1958</v>
      </c>
      <c r="C468" s="18">
        <v>4</v>
      </c>
      <c r="D468" s="9" t="s">
        <v>477</v>
      </c>
      <c r="E468" s="9" t="str">
        <f t="shared" si="27"/>
        <v>1958 4</v>
      </c>
      <c r="F468" s="14">
        <v>13.859524</v>
      </c>
      <c r="G468" s="14">
        <v>5.9504132231404959E-2</v>
      </c>
      <c r="H468" s="17">
        <v>0.82469899999999996</v>
      </c>
    </row>
    <row r="469" spans="1:10" x14ac:dyDescent="0.25">
      <c r="A469" s="18">
        <v>1958</v>
      </c>
      <c r="B469" s="18">
        <v>1958</v>
      </c>
      <c r="C469" s="18">
        <v>5</v>
      </c>
      <c r="D469" s="9" t="s">
        <v>478</v>
      </c>
      <c r="E469" s="9" t="str">
        <f t="shared" si="27"/>
        <v>1958 5</v>
      </c>
      <c r="F469" s="14">
        <v>75.686266000000003</v>
      </c>
      <c r="G469" s="14">
        <v>6.1487603305785121E-2</v>
      </c>
      <c r="H469" s="17">
        <v>4.6537670000000002</v>
      </c>
    </row>
    <row r="470" spans="1:10" x14ac:dyDescent="0.25">
      <c r="A470" s="18">
        <v>1958</v>
      </c>
      <c r="B470" s="18">
        <v>1958</v>
      </c>
      <c r="C470" s="18">
        <v>6</v>
      </c>
      <c r="D470" s="9" t="s">
        <v>479</v>
      </c>
      <c r="E470" s="9" t="str">
        <f t="shared" si="27"/>
        <v>1958 6</v>
      </c>
      <c r="F470" s="14">
        <v>72.805941000000004</v>
      </c>
      <c r="G470" s="14">
        <v>5.9504132231404959E-2</v>
      </c>
      <c r="H470" s="17">
        <v>4.3322539999999998</v>
      </c>
    </row>
    <row r="471" spans="1:10" x14ac:dyDescent="0.25">
      <c r="A471" s="18">
        <v>1958</v>
      </c>
      <c r="B471" s="18">
        <v>1958</v>
      </c>
      <c r="C471" s="18">
        <v>7</v>
      </c>
      <c r="D471" s="9" t="s">
        <v>480</v>
      </c>
      <c r="E471" s="9" t="str">
        <f t="shared" si="27"/>
        <v>1958 7</v>
      </c>
      <c r="F471" s="14">
        <v>333.77342700000003</v>
      </c>
      <c r="G471" s="14">
        <v>6.1487603305785121E-2</v>
      </c>
      <c r="H471" s="17">
        <v>20.522928</v>
      </c>
    </row>
    <row r="472" spans="1:10" x14ac:dyDescent="0.25">
      <c r="A472" s="18">
        <v>1958</v>
      </c>
      <c r="B472" s="18">
        <v>1958</v>
      </c>
      <c r="C472" s="18">
        <v>8</v>
      </c>
      <c r="D472" s="9" t="s">
        <v>481</v>
      </c>
      <c r="E472" s="9" t="str">
        <f t="shared" si="27"/>
        <v>1958 8</v>
      </c>
      <c r="F472" s="14">
        <v>947.75270799999998</v>
      </c>
      <c r="G472" s="14">
        <v>6.1487603305785121E-2</v>
      </c>
      <c r="H472" s="17">
        <v>58.275042999999997</v>
      </c>
    </row>
    <row r="473" spans="1:10" x14ac:dyDescent="0.25">
      <c r="A473" s="18">
        <v>1958</v>
      </c>
      <c r="B473" s="18">
        <v>1958</v>
      </c>
      <c r="C473" s="18">
        <v>9</v>
      </c>
      <c r="D473" s="9" t="s">
        <v>482</v>
      </c>
      <c r="E473" s="9" t="str">
        <f t="shared" si="27"/>
        <v>1958 9</v>
      </c>
      <c r="F473" s="14">
        <v>835.88287800000001</v>
      </c>
      <c r="G473" s="14">
        <v>5.9504132231404959E-2</v>
      </c>
      <c r="H473" s="17">
        <v>49.738484999999997</v>
      </c>
    </row>
    <row r="474" spans="1:10" x14ac:dyDescent="0.25">
      <c r="A474" s="18">
        <v>1959</v>
      </c>
      <c r="B474" s="18">
        <v>1958</v>
      </c>
      <c r="C474" s="18">
        <v>10</v>
      </c>
      <c r="D474" s="9" t="s">
        <v>483</v>
      </c>
      <c r="E474" s="9" t="str">
        <f t="shared" si="27"/>
        <v>1959 10</v>
      </c>
      <c r="F474" s="14">
        <v>1000.836194</v>
      </c>
      <c r="G474" s="14">
        <v>6.1487603305785121E-2</v>
      </c>
      <c r="H474" s="17">
        <v>61.539019000000003</v>
      </c>
      <c r="I474" s="17"/>
      <c r="J474" s="17"/>
    </row>
    <row r="475" spans="1:10" x14ac:dyDescent="0.25">
      <c r="A475" s="18">
        <v>1959</v>
      </c>
      <c r="B475" s="18">
        <v>1958</v>
      </c>
      <c r="C475" s="18">
        <v>11</v>
      </c>
      <c r="D475" s="9" t="s">
        <v>484</v>
      </c>
      <c r="E475" s="9" t="str">
        <f t="shared" si="27"/>
        <v>1959 11</v>
      </c>
      <c r="F475" s="14">
        <v>5389.0247259999996</v>
      </c>
      <c r="G475" s="14">
        <v>5.9504132231404959E-2</v>
      </c>
      <c r="H475" s="17">
        <v>320.66924</v>
      </c>
      <c r="I475" s="17"/>
      <c r="J475" s="17"/>
    </row>
    <row r="476" spans="1:10" x14ac:dyDescent="0.25">
      <c r="A476" s="18">
        <v>1959</v>
      </c>
      <c r="B476" s="18">
        <v>1958</v>
      </c>
      <c r="C476" s="18">
        <v>12</v>
      </c>
      <c r="D476" s="9" t="s">
        <v>485</v>
      </c>
      <c r="E476" s="9" t="str">
        <f t="shared" si="27"/>
        <v>1959 12</v>
      </c>
      <c r="F476" s="14">
        <v>4787.6450450000002</v>
      </c>
      <c r="G476" s="14">
        <v>6.1487603305785121E-2</v>
      </c>
      <c r="H476" s="17">
        <v>294.38081899999997</v>
      </c>
      <c r="I476" s="17"/>
      <c r="J476" s="17"/>
    </row>
    <row r="477" spans="1:10" x14ac:dyDescent="0.25">
      <c r="A477" s="18">
        <v>1959</v>
      </c>
      <c r="B477" s="18">
        <v>1959</v>
      </c>
      <c r="C477" s="18">
        <v>1</v>
      </c>
      <c r="D477" s="9" t="s">
        <v>486</v>
      </c>
      <c r="E477" s="9" t="str">
        <f t="shared" si="27"/>
        <v>1959 1</v>
      </c>
      <c r="F477" s="14">
        <v>0</v>
      </c>
      <c r="G477" s="14">
        <v>6.1487603305785121E-2</v>
      </c>
      <c r="H477" s="17">
        <v>0</v>
      </c>
    </row>
    <row r="478" spans="1:10" x14ac:dyDescent="0.25">
      <c r="A478" s="18">
        <v>1959</v>
      </c>
      <c r="B478" s="18">
        <v>1959</v>
      </c>
      <c r="C478" s="18">
        <v>2</v>
      </c>
      <c r="D478" s="9" t="s">
        <v>487</v>
      </c>
      <c r="E478" s="9" t="str">
        <f t="shared" si="27"/>
        <v>1959 2</v>
      </c>
      <c r="F478" s="14">
        <v>0</v>
      </c>
      <c r="G478" s="14">
        <v>5.5537190082644627E-2</v>
      </c>
      <c r="H478" s="17">
        <v>0</v>
      </c>
    </row>
    <row r="479" spans="1:10" x14ac:dyDescent="0.25">
      <c r="A479" s="18">
        <v>1959</v>
      </c>
      <c r="B479" s="18">
        <v>1959</v>
      </c>
      <c r="C479" s="18">
        <v>3</v>
      </c>
      <c r="D479" s="9" t="s">
        <v>488</v>
      </c>
      <c r="E479" s="9" t="str">
        <f t="shared" ref="E479:E542" si="28">CONCATENATE(A479," ",C479)</f>
        <v>1959 3</v>
      </c>
      <c r="F479" s="14">
        <v>0</v>
      </c>
      <c r="G479" s="14">
        <v>6.1487603305785121E-2</v>
      </c>
      <c r="H479" s="17">
        <v>0</v>
      </c>
    </row>
    <row r="480" spans="1:10" x14ac:dyDescent="0.25">
      <c r="A480" s="18">
        <v>1959</v>
      </c>
      <c r="B480" s="18">
        <v>1959</v>
      </c>
      <c r="C480" s="18">
        <v>4</v>
      </c>
      <c r="D480" s="9" t="s">
        <v>489</v>
      </c>
      <c r="E480" s="9" t="str">
        <f t="shared" si="28"/>
        <v>1959 4</v>
      </c>
      <c r="F480" s="14">
        <v>0</v>
      </c>
      <c r="G480" s="14">
        <v>5.9504132231404959E-2</v>
      </c>
      <c r="H480" s="17">
        <v>0</v>
      </c>
    </row>
    <row r="481" spans="1:8" x14ac:dyDescent="0.25">
      <c r="A481" s="18">
        <v>1959</v>
      </c>
      <c r="B481" s="18">
        <v>1959</v>
      </c>
      <c r="C481" s="18">
        <v>5</v>
      </c>
      <c r="D481" s="9" t="s">
        <v>490</v>
      </c>
      <c r="E481" s="9" t="str">
        <f t="shared" si="28"/>
        <v>1959 5</v>
      </c>
      <c r="F481" s="14">
        <v>0</v>
      </c>
      <c r="G481" s="14">
        <v>6.1487603305785121E-2</v>
      </c>
      <c r="H481" s="17">
        <v>0</v>
      </c>
    </row>
    <row r="482" spans="1:8" x14ac:dyDescent="0.25">
      <c r="A482" s="18">
        <v>1959</v>
      </c>
      <c r="B482" s="18">
        <v>1959</v>
      </c>
      <c r="C482" s="18">
        <v>6</v>
      </c>
      <c r="D482" s="9" t="s">
        <v>491</v>
      </c>
      <c r="E482" s="9" t="str">
        <f t="shared" si="28"/>
        <v>1959 6</v>
      </c>
      <c r="F482" s="14">
        <v>92.530764000000005</v>
      </c>
      <c r="G482" s="14">
        <v>5.9504132231404959E-2</v>
      </c>
      <c r="H482" s="17">
        <v>5.5059630000000004</v>
      </c>
    </row>
    <row r="483" spans="1:8" x14ac:dyDescent="0.25">
      <c r="A483" s="18">
        <v>1959</v>
      </c>
      <c r="B483" s="18">
        <v>1959</v>
      </c>
      <c r="C483" s="18">
        <v>7</v>
      </c>
      <c r="D483" s="9" t="s">
        <v>492</v>
      </c>
      <c r="E483" s="9" t="str">
        <f t="shared" si="28"/>
        <v>1959 7</v>
      </c>
      <c r="F483" s="14">
        <v>0</v>
      </c>
      <c r="G483" s="14">
        <v>6.1487603305785121E-2</v>
      </c>
      <c r="H483" s="17">
        <v>0</v>
      </c>
    </row>
    <row r="484" spans="1:8" x14ac:dyDescent="0.25">
      <c r="A484" s="18">
        <v>1959</v>
      </c>
      <c r="B484" s="18">
        <v>1959</v>
      </c>
      <c r="C484" s="18">
        <v>8</v>
      </c>
      <c r="D484" s="9" t="s">
        <v>493</v>
      </c>
      <c r="E484" s="9" t="str">
        <f t="shared" si="28"/>
        <v>1959 8</v>
      </c>
      <c r="F484" s="14">
        <v>1.9380980000000001</v>
      </c>
      <c r="G484" s="14">
        <v>6.1487603305785121E-2</v>
      </c>
      <c r="H484" s="17">
        <v>0.119169</v>
      </c>
    </row>
    <row r="485" spans="1:8" x14ac:dyDescent="0.25">
      <c r="A485" s="18">
        <v>1959</v>
      </c>
      <c r="B485" s="18">
        <v>1959</v>
      </c>
      <c r="C485" s="18">
        <v>9</v>
      </c>
      <c r="D485" s="9" t="s">
        <v>494</v>
      </c>
      <c r="E485" s="9" t="str">
        <f t="shared" si="28"/>
        <v>1959 9</v>
      </c>
      <c r="F485" s="14">
        <v>1.2706310000000001</v>
      </c>
      <c r="G485" s="14">
        <v>5.9504132231404959E-2</v>
      </c>
      <c r="H485" s="17">
        <v>7.5607999999999995E-2</v>
      </c>
    </row>
    <row r="486" spans="1:8" x14ac:dyDescent="0.25">
      <c r="A486" s="18">
        <v>1960</v>
      </c>
      <c r="B486" s="18">
        <v>1959</v>
      </c>
      <c r="C486" s="18">
        <v>10</v>
      </c>
      <c r="D486" s="9" t="s">
        <v>495</v>
      </c>
      <c r="E486" s="9" t="str">
        <f t="shared" si="28"/>
        <v>1960 10</v>
      </c>
      <c r="F486" s="14">
        <v>0</v>
      </c>
      <c r="G486" s="14">
        <v>6.1487603305785121E-2</v>
      </c>
      <c r="H486" s="17">
        <v>0</v>
      </c>
    </row>
    <row r="487" spans="1:8" x14ac:dyDescent="0.25">
      <c r="A487" s="18">
        <v>1960</v>
      </c>
      <c r="B487" s="18">
        <v>1959</v>
      </c>
      <c r="C487" s="18">
        <v>11</v>
      </c>
      <c r="D487" s="9" t="s">
        <v>496</v>
      </c>
      <c r="E487" s="9" t="str">
        <f t="shared" si="28"/>
        <v>1960 11</v>
      </c>
      <c r="F487" s="14">
        <v>0</v>
      </c>
      <c r="G487" s="14">
        <v>5.9504132231404959E-2</v>
      </c>
      <c r="H487" s="17">
        <v>0</v>
      </c>
    </row>
    <row r="488" spans="1:8" x14ac:dyDescent="0.25">
      <c r="A488" s="18">
        <v>1960</v>
      </c>
      <c r="B488" s="18">
        <v>1959</v>
      </c>
      <c r="C488" s="18">
        <v>12</v>
      </c>
      <c r="D488" s="9" t="s">
        <v>497</v>
      </c>
      <c r="E488" s="9" t="str">
        <f t="shared" si="28"/>
        <v>1960 12</v>
      </c>
      <c r="F488" s="14">
        <v>0</v>
      </c>
      <c r="G488" s="14">
        <v>6.1487603305785121E-2</v>
      </c>
      <c r="H488" s="17">
        <v>0</v>
      </c>
    </row>
    <row r="489" spans="1:8" x14ac:dyDescent="0.25">
      <c r="A489" s="18">
        <v>1960</v>
      </c>
      <c r="B489" s="18">
        <v>1960</v>
      </c>
      <c r="C489" s="18">
        <v>1</v>
      </c>
      <c r="D489" s="9" t="s">
        <v>498</v>
      </c>
      <c r="E489" s="9" t="str">
        <f t="shared" si="28"/>
        <v>1960 1</v>
      </c>
      <c r="F489" s="14">
        <v>0</v>
      </c>
      <c r="G489" s="14">
        <v>6.1487603305785121E-2</v>
      </c>
      <c r="H489" s="17">
        <v>0</v>
      </c>
    </row>
    <row r="490" spans="1:8" x14ac:dyDescent="0.25">
      <c r="A490" s="18">
        <v>1960</v>
      </c>
      <c r="B490" s="18">
        <v>1960</v>
      </c>
      <c r="C490" s="18">
        <v>2</v>
      </c>
      <c r="D490" s="9" t="s">
        <v>499</v>
      </c>
      <c r="E490" s="9" t="str">
        <f t="shared" si="28"/>
        <v>1960 2</v>
      </c>
      <c r="F490" s="14">
        <v>0</v>
      </c>
      <c r="G490" s="14">
        <v>5.752066115702479E-2</v>
      </c>
      <c r="H490" s="17">
        <v>0</v>
      </c>
    </row>
    <row r="491" spans="1:8" x14ac:dyDescent="0.25">
      <c r="A491" s="18">
        <v>1960</v>
      </c>
      <c r="B491" s="18">
        <v>1960</v>
      </c>
      <c r="C491" s="18">
        <v>3</v>
      </c>
      <c r="D491" s="9" t="s">
        <v>500</v>
      </c>
      <c r="E491" s="9" t="str">
        <f t="shared" si="28"/>
        <v>1960 3</v>
      </c>
      <c r="F491" s="14">
        <v>0</v>
      </c>
      <c r="G491" s="14">
        <v>6.1487603305785121E-2</v>
      </c>
      <c r="H491" s="17">
        <v>0</v>
      </c>
    </row>
    <row r="492" spans="1:8" x14ac:dyDescent="0.25">
      <c r="A492" s="18">
        <v>1960</v>
      </c>
      <c r="B492" s="18">
        <v>1960</v>
      </c>
      <c r="C492" s="18">
        <v>4</v>
      </c>
      <c r="D492" s="9" t="s">
        <v>501</v>
      </c>
      <c r="E492" s="9" t="str">
        <f t="shared" si="28"/>
        <v>1960 4</v>
      </c>
      <c r="F492" s="14">
        <v>0</v>
      </c>
      <c r="G492" s="14">
        <v>5.9504132231404959E-2</v>
      </c>
      <c r="H492" s="17">
        <v>0</v>
      </c>
    </row>
    <row r="493" spans="1:8" x14ac:dyDescent="0.25">
      <c r="A493" s="18">
        <v>1960</v>
      </c>
      <c r="B493" s="18">
        <v>1960</v>
      </c>
      <c r="C493" s="18">
        <v>5</v>
      </c>
      <c r="D493" s="9" t="s">
        <v>502</v>
      </c>
      <c r="E493" s="9" t="str">
        <f t="shared" si="28"/>
        <v>1960 5</v>
      </c>
      <c r="F493" s="14">
        <v>0</v>
      </c>
      <c r="G493" s="14">
        <v>6.1487603305785121E-2</v>
      </c>
      <c r="H493" s="17">
        <v>0</v>
      </c>
    </row>
    <row r="494" spans="1:8" x14ac:dyDescent="0.25">
      <c r="A494" s="18">
        <v>1960</v>
      </c>
      <c r="B494" s="18">
        <v>1960</v>
      </c>
      <c r="C494" s="18">
        <v>6</v>
      </c>
      <c r="D494" s="9" t="s">
        <v>503</v>
      </c>
      <c r="E494" s="9" t="str">
        <f t="shared" si="28"/>
        <v>1960 6</v>
      </c>
      <c r="F494" s="14">
        <v>0</v>
      </c>
      <c r="G494" s="14">
        <v>5.9504132231404959E-2</v>
      </c>
      <c r="H494" s="17">
        <v>0</v>
      </c>
    </row>
    <row r="495" spans="1:8" x14ac:dyDescent="0.25">
      <c r="A495" s="18">
        <v>1960</v>
      </c>
      <c r="B495" s="18">
        <v>1960</v>
      </c>
      <c r="C495" s="18">
        <v>7</v>
      </c>
      <c r="D495" s="9" t="s">
        <v>504</v>
      </c>
      <c r="E495" s="9" t="str">
        <f t="shared" si="28"/>
        <v>1960 7</v>
      </c>
      <c r="F495" s="14">
        <v>144.759399</v>
      </c>
      <c r="G495" s="14">
        <v>6.1487603305785121E-2</v>
      </c>
      <c r="H495" s="17">
        <v>8.9009090000000004</v>
      </c>
    </row>
    <row r="496" spans="1:8" x14ac:dyDescent="0.25">
      <c r="A496" s="18">
        <v>1960</v>
      </c>
      <c r="B496" s="18">
        <v>1960</v>
      </c>
      <c r="C496" s="18">
        <v>8</v>
      </c>
      <c r="D496" s="9" t="s">
        <v>505</v>
      </c>
      <c r="E496" s="9" t="str">
        <f t="shared" si="28"/>
        <v>1960 8</v>
      </c>
      <c r="F496" s="14">
        <v>175.594515</v>
      </c>
      <c r="G496" s="14">
        <v>6.1487603305785121E-2</v>
      </c>
      <c r="H496" s="17">
        <v>10.796886000000001</v>
      </c>
    </row>
    <row r="497" spans="1:10" x14ac:dyDescent="0.25">
      <c r="A497" s="18">
        <v>1960</v>
      </c>
      <c r="B497" s="18">
        <v>1960</v>
      </c>
      <c r="C497" s="18">
        <v>9</v>
      </c>
      <c r="D497" s="9" t="s">
        <v>506</v>
      </c>
      <c r="E497" s="9" t="str">
        <f t="shared" si="28"/>
        <v>1960 9</v>
      </c>
      <c r="F497" s="14">
        <v>2577.2867940000001</v>
      </c>
      <c r="G497" s="14">
        <v>5.9504132231404959E-2</v>
      </c>
      <c r="H497" s="17">
        <v>153.35921400000001</v>
      </c>
      <c r="I497" s="17"/>
      <c r="J497" s="17"/>
    </row>
    <row r="498" spans="1:10" x14ac:dyDescent="0.25">
      <c r="A498" s="18">
        <v>1961</v>
      </c>
      <c r="B498" s="18">
        <v>1960</v>
      </c>
      <c r="C498" s="18">
        <v>10</v>
      </c>
      <c r="D498" s="9" t="s">
        <v>507</v>
      </c>
      <c r="E498" s="9" t="str">
        <f t="shared" si="28"/>
        <v>1961 10</v>
      </c>
      <c r="F498" s="14">
        <v>2652.9459529999999</v>
      </c>
      <c r="G498" s="14">
        <v>6.1487603305785121E-2</v>
      </c>
      <c r="H498" s="17">
        <v>163.123288</v>
      </c>
      <c r="I498" s="17"/>
      <c r="J498" s="17"/>
    </row>
    <row r="499" spans="1:10" x14ac:dyDescent="0.25">
      <c r="A499" s="18">
        <v>1961</v>
      </c>
      <c r="B499" s="18">
        <v>1960</v>
      </c>
      <c r="C499" s="18">
        <v>11</v>
      </c>
      <c r="D499" s="9" t="s">
        <v>508</v>
      </c>
      <c r="E499" s="9" t="str">
        <f t="shared" si="28"/>
        <v>1961 11</v>
      </c>
      <c r="F499" s="14">
        <v>0</v>
      </c>
      <c r="G499" s="14">
        <v>5.9504132231404959E-2</v>
      </c>
      <c r="H499" s="17">
        <v>0</v>
      </c>
    </row>
    <row r="500" spans="1:10" x14ac:dyDescent="0.25">
      <c r="A500" s="18">
        <v>1961</v>
      </c>
      <c r="B500" s="18">
        <v>1960</v>
      </c>
      <c r="C500" s="18">
        <v>12</v>
      </c>
      <c r="D500" s="9" t="s">
        <v>509</v>
      </c>
      <c r="E500" s="9" t="str">
        <f t="shared" si="28"/>
        <v>1961 12</v>
      </c>
      <c r="F500" s="14">
        <v>0</v>
      </c>
      <c r="G500" s="14">
        <v>6.1487603305785121E-2</v>
      </c>
      <c r="H500" s="17">
        <v>0</v>
      </c>
    </row>
    <row r="501" spans="1:10" x14ac:dyDescent="0.25">
      <c r="A501" s="18">
        <v>1961</v>
      </c>
      <c r="B501" s="18">
        <v>1961</v>
      </c>
      <c r="C501" s="18">
        <v>1</v>
      </c>
      <c r="D501" s="9" t="s">
        <v>510</v>
      </c>
      <c r="E501" s="9" t="str">
        <f t="shared" si="28"/>
        <v>1961 1</v>
      </c>
      <c r="F501" s="14">
        <v>0</v>
      </c>
      <c r="G501" s="14">
        <v>6.1487603305785121E-2</v>
      </c>
      <c r="H501" s="17">
        <v>0</v>
      </c>
    </row>
    <row r="502" spans="1:10" x14ac:dyDescent="0.25">
      <c r="A502" s="18">
        <v>1961</v>
      </c>
      <c r="B502" s="18">
        <v>1961</v>
      </c>
      <c r="C502" s="18">
        <v>2</v>
      </c>
      <c r="D502" s="9" t="s">
        <v>511</v>
      </c>
      <c r="E502" s="9" t="str">
        <f t="shared" si="28"/>
        <v>1961 2</v>
      </c>
      <c r="F502" s="14">
        <v>0</v>
      </c>
      <c r="G502" s="14">
        <v>5.5537190082644627E-2</v>
      </c>
      <c r="H502" s="17">
        <v>0</v>
      </c>
    </row>
    <row r="503" spans="1:10" x14ac:dyDescent="0.25">
      <c r="A503" s="18">
        <v>1961</v>
      </c>
      <c r="B503" s="18">
        <v>1961</v>
      </c>
      <c r="C503" s="18">
        <v>3</v>
      </c>
      <c r="D503" s="9" t="s">
        <v>512</v>
      </c>
      <c r="E503" s="9" t="str">
        <f t="shared" si="28"/>
        <v>1961 3</v>
      </c>
      <c r="F503" s="14">
        <v>0</v>
      </c>
      <c r="G503" s="14">
        <v>6.1487603305785121E-2</v>
      </c>
      <c r="H503" s="17">
        <v>0</v>
      </c>
    </row>
    <row r="504" spans="1:10" x14ac:dyDescent="0.25">
      <c r="A504" s="18">
        <v>1961</v>
      </c>
      <c r="B504" s="18">
        <v>1961</v>
      </c>
      <c r="C504" s="18">
        <v>4</v>
      </c>
      <c r="D504" s="9" t="s">
        <v>513</v>
      </c>
      <c r="E504" s="9" t="str">
        <f t="shared" si="28"/>
        <v>1961 4</v>
      </c>
      <c r="F504" s="14">
        <v>0</v>
      </c>
      <c r="G504" s="14">
        <v>5.9504132231404959E-2</v>
      </c>
      <c r="H504" s="17">
        <v>0</v>
      </c>
    </row>
    <row r="505" spans="1:10" x14ac:dyDescent="0.25">
      <c r="A505" s="18">
        <v>1961</v>
      </c>
      <c r="B505" s="18">
        <v>1961</v>
      </c>
      <c r="C505" s="18">
        <v>5</v>
      </c>
      <c r="D505" s="9" t="s">
        <v>514</v>
      </c>
      <c r="E505" s="9" t="str">
        <f t="shared" si="28"/>
        <v>1961 5</v>
      </c>
      <c r="F505" s="14">
        <v>0</v>
      </c>
      <c r="G505" s="14">
        <v>6.1487603305785121E-2</v>
      </c>
      <c r="H505" s="17">
        <v>0</v>
      </c>
    </row>
    <row r="506" spans="1:10" x14ac:dyDescent="0.25">
      <c r="A506" s="18">
        <v>1961</v>
      </c>
      <c r="B506" s="18">
        <v>1961</v>
      </c>
      <c r="C506" s="18">
        <v>6</v>
      </c>
      <c r="D506" s="9" t="s">
        <v>515</v>
      </c>
      <c r="E506" s="9" t="str">
        <f t="shared" si="28"/>
        <v>1961 6</v>
      </c>
      <c r="F506" s="14">
        <v>0</v>
      </c>
      <c r="G506" s="14">
        <v>5.9504132231404959E-2</v>
      </c>
      <c r="H506" s="17">
        <v>0</v>
      </c>
    </row>
    <row r="507" spans="1:10" x14ac:dyDescent="0.25">
      <c r="A507" s="18">
        <v>1961</v>
      </c>
      <c r="B507" s="18">
        <v>1961</v>
      </c>
      <c r="C507" s="18">
        <v>7</v>
      </c>
      <c r="D507" s="9" t="s">
        <v>516</v>
      </c>
      <c r="E507" s="9" t="str">
        <f t="shared" si="28"/>
        <v>1961 7</v>
      </c>
      <c r="F507" s="14">
        <v>569.74008100000003</v>
      </c>
      <c r="G507" s="14">
        <v>6.1487603305785121E-2</v>
      </c>
      <c r="H507" s="17">
        <v>35.031951999999997</v>
      </c>
    </row>
    <row r="508" spans="1:10" x14ac:dyDescent="0.25">
      <c r="A508" s="18">
        <v>1961</v>
      </c>
      <c r="B508" s="18">
        <v>1961</v>
      </c>
      <c r="C508" s="18">
        <v>8</v>
      </c>
      <c r="D508" s="9" t="s">
        <v>517</v>
      </c>
      <c r="E508" s="9" t="str">
        <f t="shared" si="28"/>
        <v>1961 8</v>
      </c>
      <c r="F508" s="14">
        <v>3922.545286</v>
      </c>
      <c r="G508" s="14">
        <v>6.1487603305785121E-2</v>
      </c>
      <c r="H508" s="17">
        <v>241.18790899999999</v>
      </c>
      <c r="I508" s="17"/>
      <c r="J508" s="17"/>
    </row>
    <row r="509" spans="1:10" x14ac:dyDescent="0.25">
      <c r="A509" s="18">
        <v>1961</v>
      </c>
      <c r="B509" s="18">
        <v>1961</v>
      </c>
      <c r="C509" s="18">
        <v>9</v>
      </c>
      <c r="D509" s="9" t="s">
        <v>518</v>
      </c>
      <c r="E509" s="9" t="str">
        <f t="shared" si="28"/>
        <v>1961 9</v>
      </c>
      <c r="F509" s="14">
        <v>2510.8226549999999</v>
      </c>
      <c r="G509" s="14">
        <v>5.9504132231404959E-2</v>
      </c>
      <c r="H509" s="17">
        <v>149.40432300000001</v>
      </c>
      <c r="I509" s="17"/>
      <c r="J509" s="17"/>
    </row>
    <row r="510" spans="1:10" x14ac:dyDescent="0.25">
      <c r="A510" s="18">
        <v>1962</v>
      </c>
      <c r="B510" s="18">
        <v>1961</v>
      </c>
      <c r="C510" s="18">
        <v>10</v>
      </c>
      <c r="D510" s="9" t="s">
        <v>519</v>
      </c>
      <c r="E510" s="9" t="str">
        <f t="shared" si="28"/>
        <v>1962 10</v>
      </c>
      <c r="F510" s="14">
        <v>2952.3032090000002</v>
      </c>
      <c r="G510" s="14">
        <v>6.1487603305785121E-2</v>
      </c>
      <c r="H510" s="17">
        <v>181.53004899999999</v>
      </c>
      <c r="I510" s="17"/>
      <c r="J510" s="17"/>
    </row>
    <row r="511" spans="1:10" x14ac:dyDescent="0.25">
      <c r="A511" s="18">
        <v>1962</v>
      </c>
      <c r="B511" s="18">
        <v>1961</v>
      </c>
      <c r="C511" s="18">
        <v>11</v>
      </c>
      <c r="D511" s="9" t="s">
        <v>520</v>
      </c>
      <c r="E511" s="9" t="str">
        <f t="shared" si="28"/>
        <v>1962 11</v>
      </c>
      <c r="F511" s="14">
        <v>1304.2377280000001</v>
      </c>
      <c r="G511" s="14">
        <v>5.9504132231404959E-2</v>
      </c>
      <c r="H511" s="17">
        <v>77.607534000000001</v>
      </c>
      <c r="I511" s="17"/>
      <c r="J511" s="17"/>
    </row>
    <row r="512" spans="1:10" x14ac:dyDescent="0.25">
      <c r="A512" s="18">
        <v>1962</v>
      </c>
      <c r="B512" s="18">
        <v>1961</v>
      </c>
      <c r="C512" s="18">
        <v>12</v>
      </c>
      <c r="D512" s="9" t="s">
        <v>521</v>
      </c>
      <c r="E512" s="9" t="str">
        <f t="shared" si="28"/>
        <v>1962 12</v>
      </c>
      <c r="F512" s="14">
        <v>64.093756999999997</v>
      </c>
      <c r="G512" s="14">
        <v>6.1487603305785121E-2</v>
      </c>
      <c r="H512" s="17">
        <v>3.9409709999999998</v>
      </c>
    </row>
    <row r="513" spans="1:10" x14ac:dyDescent="0.25">
      <c r="A513" s="18">
        <v>1962</v>
      </c>
      <c r="B513" s="18">
        <v>1962</v>
      </c>
      <c r="C513" s="18">
        <v>1</v>
      </c>
      <c r="D513" s="9" t="s">
        <v>522</v>
      </c>
      <c r="E513" s="9" t="str">
        <f t="shared" si="28"/>
        <v>1962 1</v>
      </c>
      <c r="F513" s="14">
        <v>0</v>
      </c>
      <c r="G513" s="14">
        <v>6.1487603305785121E-2</v>
      </c>
      <c r="H513" s="17">
        <v>0</v>
      </c>
    </row>
    <row r="514" spans="1:10" x14ac:dyDescent="0.25">
      <c r="A514" s="18">
        <v>1962</v>
      </c>
      <c r="B514" s="18">
        <v>1962</v>
      </c>
      <c r="C514" s="18">
        <v>2</v>
      </c>
      <c r="D514" s="9" t="s">
        <v>523</v>
      </c>
      <c r="E514" s="9" t="str">
        <f t="shared" si="28"/>
        <v>1962 2</v>
      </c>
      <c r="F514" s="14">
        <v>0</v>
      </c>
      <c r="G514" s="14">
        <v>5.5537190082644627E-2</v>
      </c>
      <c r="H514" s="17">
        <v>0</v>
      </c>
    </row>
    <row r="515" spans="1:10" x14ac:dyDescent="0.25">
      <c r="A515" s="18">
        <v>1962</v>
      </c>
      <c r="B515" s="18">
        <v>1962</v>
      </c>
      <c r="C515" s="18">
        <v>3</v>
      </c>
      <c r="D515" s="9" t="s">
        <v>524</v>
      </c>
      <c r="E515" s="9" t="str">
        <f t="shared" si="28"/>
        <v>1962 3</v>
      </c>
      <c r="F515" s="14">
        <v>0</v>
      </c>
      <c r="G515" s="14">
        <v>6.1487603305785121E-2</v>
      </c>
      <c r="H515" s="17">
        <v>0</v>
      </c>
    </row>
    <row r="516" spans="1:10" x14ac:dyDescent="0.25">
      <c r="A516" s="18">
        <v>1962</v>
      </c>
      <c r="B516" s="18">
        <v>1962</v>
      </c>
      <c r="C516" s="18">
        <v>4</v>
      </c>
      <c r="D516" s="9" t="s">
        <v>525</v>
      </c>
      <c r="E516" s="9" t="str">
        <f t="shared" si="28"/>
        <v>1962 4</v>
      </c>
      <c r="F516" s="14">
        <v>0</v>
      </c>
      <c r="G516" s="14">
        <v>5.9504132231404959E-2</v>
      </c>
      <c r="H516" s="17">
        <v>0</v>
      </c>
    </row>
    <row r="517" spans="1:10" x14ac:dyDescent="0.25">
      <c r="A517" s="18">
        <v>1962</v>
      </c>
      <c r="B517" s="18">
        <v>1962</v>
      </c>
      <c r="C517" s="18">
        <v>5</v>
      </c>
      <c r="D517" s="9" t="s">
        <v>526</v>
      </c>
      <c r="E517" s="9" t="str">
        <f t="shared" si="28"/>
        <v>1962 5</v>
      </c>
      <c r="F517" s="14">
        <v>0</v>
      </c>
      <c r="G517" s="14">
        <v>6.1487603305785121E-2</v>
      </c>
      <c r="H517" s="17">
        <v>0</v>
      </c>
    </row>
    <row r="518" spans="1:10" x14ac:dyDescent="0.25">
      <c r="A518" s="18">
        <v>1962</v>
      </c>
      <c r="B518" s="18">
        <v>1962</v>
      </c>
      <c r="C518" s="18">
        <v>6</v>
      </c>
      <c r="D518" s="9" t="s">
        <v>527</v>
      </c>
      <c r="E518" s="9" t="str">
        <f t="shared" si="28"/>
        <v>1962 6</v>
      </c>
      <c r="F518" s="14">
        <v>0</v>
      </c>
      <c r="G518" s="14">
        <v>5.9504132231404959E-2</v>
      </c>
      <c r="H518" s="17">
        <v>0</v>
      </c>
    </row>
    <row r="519" spans="1:10" x14ac:dyDescent="0.25">
      <c r="A519" s="18">
        <v>1962</v>
      </c>
      <c r="B519" s="18">
        <v>1962</v>
      </c>
      <c r="C519" s="18">
        <v>7</v>
      </c>
      <c r="D519" s="9" t="s">
        <v>528</v>
      </c>
      <c r="E519" s="9" t="str">
        <f t="shared" si="28"/>
        <v>1962 7</v>
      </c>
      <c r="F519" s="14">
        <v>80.840435999999997</v>
      </c>
      <c r="G519" s="14">
        <v>6.1487603305785121E-2</v>
      </c>
      <c r="H519" s="17">
        <v>4.9706849999999996</v>
      </c>
    </row>
    <row r="520" spans="1:10" x14ac:dyDescent="0.25">
      <c r="A520" s="18">
        <v>1962</v>
      </c>
      <c r="B520" s="18">
        <v>1962</v>
      </c>
      <c r="C520" s="18">
        <v>8</v>
      </c>
      <c r="D520" s="9" t="s">
        <v>529</v>
      </c>
      <c r="E520" s="9" t="str">
        <f t="shared" si="28"/>
        <v>1962 8</v>
      </c>
      <c r="F520" s="14">
        <v>103.019929</v>
      </c>
      <c r="G520" s="14">
        <v>6.1487603305785121E-2</v>
      </c>
      <c r="H520" s="17">
        <v>6.3344490000000002</v>
      </c>
    </row>
    <row r="521" spans="1:10" x14ac:dyDescent="0.25">
      <c r="A521" s="18">
        <v>1962</v>
      </c>
      <c r="B521" s="18">
        <v>1962</v>
      </c>
      <c r="C521" s="18">
        <v>9</v>
      </c>
      <c r="D521" s="9" t="s">
        <v>530</v>
      </c>
      <c r="E521" s="9" t="str">
        <f t="shared" si="28"/>
        <v>1962 9</v>
      </c>
      <c r="F521" s="14">
        <v>1578.22579</v>
      </c>
      <c r="G521" s="14">
        <v>5.9504132231404959E-2</v>
      </c>
      <c r="H521" s="17">
        <v>93.910955999999999</v>
      </c>
      <c r="I521" s="17"/>
      <c r="J521" s="17"/>
    </row>
    <row r="522" spans="1:10" x14ac:dyDescent="0.25">
      <c r="A522" s="18">
        <v>1963</v>
      </c>
      <c r="B522" s="18">
        <v>1962</v>
      </c>
      <c r="C522" s="18">
        <v>10</v>
      </c>
      <c r="D522" s="9" t="s">
        <v>531</v>
      </c>
      <c r="E522" s="9" t="str">
        <f t="shared" si="28"/>
        <v>1963 10</v>
      </c>
      <c r="F522" s="14">
        <v>0</v>
      </c>
      <c r="G522" s="14">
        <v>6.1487603305785121E-2</v>
      </c>
      <c r="H522" s="17">
        <v>0</v>
      </c>
    </row>
    <row r="523" spans="1:10" x14ac:dyDescent="0.25">
      <c r="A523" s="18">
        <v>1963</v>
      </c>
      <c r="B523" s="18">
        <v>1962</v>
      </c>
      <c r="C523" s="18">
        <v>11</v>
      </c>
      <c r="D523" s="9" t="s">
        <v>532</v>
      </c>
      <c r="E523" s="9" t="str">
        <f t="shared" si="28"/>
        <v>1963 11</v>
      </c>
      <c r="F523" s="14">
        <v>0</v>
      </c>
      <c r="G523" s="14">
        <v>5.9504132231404959E-2</v>
      </c>
      <c r="H523" s="17">
        <v>0</v>
      </c>
    </row>
    <row r="524" spans="1:10" x14ac:dyDescent="0.25">
      <c r="A524" s="18">
        <v>1963</v>
      </c>
      <c r="B524" s="18">
        <v>1962</v>
      </c>
      <c r="C524" s="18">
        <v>12</v>
      </c>
      <c r="D524" s="9" t="s">
        <v>533</v>
      </c>
      <c r="E524" s="9" t="str">
        <f t="shared" si="28"/>
        <v>1963 12</v>
      </c>
      <c r="F524" s="14">
        <v>0</v>
      </c>
      <c r="G524" s="14">
        <v>6.1487603305785121E-2</v>
      </c>
      <c r="H524" s="17">
        <v>0</v>
      </c>
    </row>
    <row r="525" spans="1:10" x14ac:dyDescent="0.25">
      <c r="A525" s="18">
        <v>1963</v>
      </c>
      <c r="B525" s="18">
        <v>1963</v>
      </c>
      <c r="C525" s="18">
        <v>1</v>
      </c>
      <c r="D525" s="9" t="s">
        <v>534</v>
      </c>
      <c r="E525" s="9" t="str">
        <f t="shared" si="28"/>
        <v>1963 1</v>
      </c>
      <c r="F525" s="14">
        <v>0</v>
      </c>
      <c r="G525" s="14">
        <v>6.1487603305785121E-2</v>
      </c>
      <c r="H525" s="17">
        <v>0</v>
      </c>
    </row>
    <row r="526" spans="1:10" x14ac:dyDescent="0.25">
      <c r="A526" s="18">
        <v>1963</v>
      </c>
      <c r="B526" s="18">
        <v>1963</v>
      </c>
      <c r="C526" s="18">
        <v>2</v>
      </c>
      <c r="D526" s="9" t="s">
        <v>535</v>
      </c>
      <c r="E526" s="9" t="str">
        <f t="shared" si="28"/>
        <v>1963 2</v>
      </c>
      <c r="F526" s="14">
        <v>0</v>
      </c>
      <c r="G526" s="14">
        <v>5.5537190082644627E-2</v>
      </c>
      <c r="H526" s="17">
        <v>0</v>
      </c>
    </row>
    <row r="527" spans="1:10" x14ac:dyDescent="0.25">
      <c r="A527" s="18">
        <v>1963</v>
      </c>
      <c r="B527" s="18">
        <v>1963</v>
      </c>
      <c r="C527" s="18">
        <v>3</v>
      </c>
      <c r="D527" s="9" t="s">
        <v>536</v>
      </c>
      <c r="E527" s="9" t="str">
        <f t="shared" si="28"/>
        <v>1963 3</v>
      </c>
      <c r="F527" s="14">
        <v>0</v>
      </c>
      <c r="G527" s="14">
        <v>6.1487603305785121E-2</v>
      </c>
      <c r="H527" s="17">
        <v>0</v>
      </c>
    </row>
    <row r="528" spans="1:10" x14ac:dyDescent="0.25">
      <c r="A528" s="18">
        <v>1963</v>
      </c>
      <c r="B528" s="18">
        <v>1963</v>
      </c>
      <c r="C528" s="18">
        <v>4</v>
      </c>
      <c r="D528" s="9" t="s">
        <v>537</v>
      </c>
      <c r="E528" s="9" t="str">
        <f t="shared" si="28"/>
        <v>1963 4</v>
      </c>
      <c r="F528" s="14">
        <v>0</v>
      </c>
      <c r="G528" s="14">
        <v>5.9504132231404959E-2</v>
      </c>
      <c r="H528" s="17">
        <v>0</v>
      </c>
    </row>
    <row r="529" spans="1:8" x14ac:dyDescent="0.25">
      <c r="A529" s="18">
        <v>1963</v>
      </c>
      <c r="B529" s="18">
        <v>1963</v>
      </c>
      <c r="C529" s="18">
        <v>5</v>
      </c>
      <c r="D529" s="9" t="s">
        <v>538</v>
      </c>
      <c r="E529" s="9" t="str">
        <f t="shared" si="28"/>
        <v>1963 5</v>
      </c>
      <c r="F529" s="14">
        <v>0.49770700000000001</v>
      </c>
      <c r="G529" s="14">
        <v>6.1487603305785121E-2</v>
      </c>
      <c r="H529" s="17">
        <v>3.0603000000000002E-2</v>
      </c>
    </row>
    <row r="530" spans="1:8" x14ac:dyDescent="0.25">
      <c r="A530" s="18">
        <v>1963</v>
      </c>
      <c r="B530" s="18">
        <v>1963</v>
      </c>
      <c r="C530" s="18">
        <v>6</v>
      </c>
      <c r="D530" s="9" t="s">
        <v>539</v>
      </c>
      <c r="E530" s="9" t="str">
        <f t="shared" si="28"/>
        <v>1963 6</v>
      </c>
      <c r="F530" s="14">
        <v>0</v>
      </c>
      <c r="G530" s="14">
        <v>5.9504132231404959E-2</v>
      </c>
      <c r="H530" s="17">
        <v>0</v>
      </c>
    </row>
    <row r="531" spans="1:8" x14ac:dyDescent="0.25">
      <c r="A531" s="18">
        <v>1963</v>
      </c>
      <c r="B531" s="18">
        <v>1963</v>
      </c>
      <c r="C531" s="18">
        <v>7</v>
      </c>
      <c r="D531" s="9" t="s">
        <v>540</v>
      </c>
      <c r="E531" s="9" t="str">
        <f t="shared" si="28"/>
        <v>1963 7</v>
      </c>
      <c r="F531" s="14">
        <v>0</v>
      </c>
      <c r="G531" s="14">
        <v>6.1487603305785121E-2</v>
      </c>
      <c r="H531" s="17">
        <v>0</v>
      </c>
    </row>
    <row r="532" spans="1:8" x14ac:dyDescent="0.25">
      <c r="A532" s="18">
        <v>1963</v>
      </c>
      <c r="B532" s="18">
        <v>1963</v>
      </c>
      <c r="C532" s="18">
        <v>8</v>
      </c>
      <c r="D532" s="9" t="s">
        <v>541</v>
      </c>
      <c r="E532" s="9" t="str">
        <f t="shared" si="28"/>
        <v>1963 8</v>
      </c>
      <c r="F532" s="14">
        <v>0</v>
      </c>
      <c r="G532" s="14">
        <v>6.1487603305785121E-2</v>
      </c>
      <c r="H532" s="17">
        <v>0</v>
      </c>
    </row>
    <row r="533" spans="1:8" x14ac:dyDescent="0.25">
      <c r="A533" s="18">
        <v>1963</v>
      </c>
      <c r="B533" s="18">
        <v>1963</v>
      </c>
      <c r="C533" s="18">
        <v>9</v>
      </c>
      <c r="D533" s="9" t="s">
        <v>542</v>
      </c>
      <c r="E533" s="9" t="str">
        <f t="shared" si="28"/>
        <v>1963 9</v>
      </c>
      <c r="F533" s="14">
        <v>64.661593999999994</v>
      </c>
      <c r="G533" s="14">
        <v>5.9504132231404959E-2</v>
      </c>
      <c r="H533" s="17">
        <v>3.8476319999999999</v>
      </c>
    </row>
    <row r="534" spans="1:8" x14ac:dyDescent="0.25">
      <c r="A534" s="18">
        <v>1964</v>
      </c>
      <c r="B534" s="18">
        <v>1963</v>
      </c>
      <c r="C534" s="18">
        <v>10</v>
      </c>
      <c r="D534" s="9" t="s">
        <v>543</v>
      </c>
      <c r="E534" s="9" t="str">
        <f t="shared" si="28"/>
        <v>1964 10</v>
      </c>
      <c r="F534" s="14">
        <v>0</v>
      </c>
      <c r="G534" s="14">
        <v>6.1487603305785121E-2</v>
      </c>
      <c r="H534" s="17">
        <v>0</v>
      </c>
    </row>
    <row r="535" spans="1:8" x14ac:dyDescent="0.25">
      <c r="A535" s="18">
        <v>1964</v>
      </c>
      <c r="B535" s="18">
        <v>1963</v>
      </c>
      <c r="C535" s="18">
        <v>11</v>
      </c>
      <c r="D535" s="9" t="s">
        <v>544</v>
      </c>
      <c r="E535" s="9" t="str">
        <f t="shared" si="28"/>
        <v>1964 11</v>
      </c>
      <c r="F535" s="14">
        <v>0</v>
      </c>
      <c r="G535" s="14">
        <v>5.9504132231404959E-2</v>
      </c>
      <c r="H535" s="17">
        <v>0</v>
      </c>
    </row>
    <row r="536" spans="1:8" x14ac:dyDescent="0.25">
      <c r="A536" s="18">
        <v>1964</v>
      </c>
      <c r="B536" s="18">
        <v>1963</v>
      </c>
      <c r="C536" s="18">
        <v>12</v>
      </c>
      <c r="D536" s="9" t="s">
        <v>545</v>
      </c>
      <c r="E536" s="9" t="str">
        <f t="shared" si="28"/>
        <v>1964 12</v>
      </c>
      <c r="F536" s="14">
        <v>0</v>
      </c>
      <c r="G536" s="14">
        <v>6.1487603305785121E-2</v>
      </c>
      <c r="H536" s="17">
        <v>0</v>
      </c>
    </row>
    <row r="537" spans="1:8" x14ac:dyDescent="0.25">
      <c r="A537" s="18">
        <v>1964</v>
      </c>
      <c r="B537" s="18">
        <v>1964</v>
      </c>
      <c r="C537" s="18">
        <v>1</v>
      </c>
      <c r="D537" s="9" t="s">
        <v>546</v>
      </c>
      <c r="E537" s="9" t="str">
        <f t="shared" si="28"/>
        <v>1964 1</v>
      </c>
      <c r="F537" s="14">
        <v>0</v>
      </c>
      <c r="G537" s="14">
        <v>6.1487603305785121E-2</v>
      </c>
      <c r="H537" s="17">
        <v>0</v>
      </c>
    </row>
    <row r="538" spans="1:8" x14ac:dyDescent="0.25">
      <c r="A538" s="18">
        <v>1964</v>
      </c>
      <c r="B538" s="18">
        <v>1964</v>
      </c>
      <c r="C538" s="18">
        <v>2</v>
      </c>
      <c r="D538" s="9" t="s">
        <v>547</v>
      </c>
      <c r="E538" s="9" t="str">
        <f t="shared" si="28"/>
        <v>1964 2</v>
      </c>
      <c r="F538" s="14">
        <v>0</v>
      </c>
      <c r="G538" s="14">
        <v>5.752066115702479E-2</v>
      </c>
      <c r="H538" s="17">
        <v>0</v>
      </c>
    </row>
    <row r="539" spans="1:8" x14ac:dyDescent="0.25">
      <c r="A539" s="18">
        <v>1964</v>
      </c>
      <c r="B539" s="18">
        <v>1964</v>
      </c>
      <c r="C539" s="18">
        <v>3</v>
      </c>
      <c r="D539" s="9" t="s">
        <v>548</v>
      </c>
      <c r="E539" s="9" t="str">
        <f t="shared" si="28"/>
        <v>1964 3</v>
      </c>
      <c r="F539" s="14">
        <v>0</v>
      </c>
      <c r="G539" s="14">
        <v>6.1487603305785121E-2</v>
      </c>
      <c r="H539" s="17">
        <v>0</v>
      </c>
    </row>
    <row r="540" spans="1:8" x14ac:dyDescent="0.25">
      <c r="A540" s="18">
        <v>1964</v>
      </c>
      <c r="B540" s="18">
        <v>1964</v>
      </c>
      <c r="C540" s="18">
        <v>4</v>
      </c>
      <c r="D540" s="9" t="s">
        <v>549</v>
      </c>
      <c r="E540" s="9" t="str">
        <f t="shared" si="28"/>
        <v>1964 4</v>
      </c>
      <c r="F540" s="14">
        <v>0</v>
      </c>
      <c r="G540" s="14">
        <v>5.9504132231404959E-2</v>
      </c>
      <c r="H540" s="17">
        <v>0</v>
      </c>
    </row>
    <row r="541" spans="1:8" x14ac:dyDescent="0.25">
      <c r="A541" s="18">
        <v>1964</v>
      </c>
      <c r="B541" s="18">
        <v>1964</v>
      </c>
      <c r="C541" s="18">
        <v>5</v>
      </c>
      <c r="D541" s="9" t="s">
        <v>550</v>
      </c>
      <c r="E541" s="9" t="str">
        <f t="shared" si="28"/>
        <v>1964 5</v>
      </c>
      <c r="F541" s="14">
        <v>0</v>
      </c>
      <c r="G541" s="14">
        <v>6.1487603305785121E-2</v>
      </c>
      <c r="H541" s="17">
        <v>0</v>
      </c>
    </row>
    <row r="542" spans="1:8" x14ac:dyDescent="0.25">
      <c r="A542" s="18">
        <v>1964</v>
      </c>
      <c r="B542" s="18">
        <v>1964</v>
      </c>
      <c r="C542" s="18">
        <v>6</v>
      </c>
      <c r="D542" s="9" t="s">
        <v>551</v>
      </c>
      <c r="E542" s="9" t="str">
        <f t="shared" si="28"/>
        <v>1964 6</v>
      </c>
      <c r="F542" s="14">
        <v>0</v>
      </c>
      <c r="G542" s="14">
        <v>5.9504132231404959E-2</v>
      </c>
      <c r="H542" s="17">
        <v>0</v>
      </c>
    </row>
    <row r="543" spans="1:8" x14ac:dyDescent="0.25">
      <c r="A543" s="18">
        <v>1964</v>
      </c>
      <c r="B543" s="18">
        <v>1964</v>
      </c>
      <c r="C543" s="18">
        <v>7</v>
      </c>
      <c r="D543" s="9" t="s">
        <v>552</v>
      </c>
      <c r="E543" s="9" t="str">
        <f t="shared" ref="E543:E606" si="29">CONCATENATE(A543," ",C543)</f>
        <v>1964 7</v>
      </c>
      <c r="F543" s="14">
        <v>173.583473</v>
      </c>
      <c r="G543" s="14">
        <v>6.1487603305785121E-2</v>
      </c>
      <c r="H543" s="17">
        <v>10.673232</v>
      </c>
    </row>
    <row r="544" spans="1:8" x14ac:dyDescent="0.25">
      <c r="A544" s="18">
        <v>1964</v>
      </c>
      <c r="B544" s="18">
        <v>1964</v>
      </c>
      <c r="C544" s="18">
        <v>8</v>
      </c>
      <c r="D544" s="9" t="s">
        <v>553</v>
      </c>
      <c r="E544" s="9" t="str">
        <f t="shared" si="29"/>
        <v>1964 8</v>
      </c>
      <c r="F544" s="14">
        <v>282.71088200000003</v>
      </c>
      <c r="G544" s="14">
        <v>6.1487603305785121E-2</v>
      </c>
      <c r="H544" s="17">
        <v>17.383215</v>
      </c>
    </row>
    <row r="545" spans="1:10" x14ac:dyDescent="0.25">
      <c r="A545" s="18">
        <v>1964</v>
      </c>
      <c r="B545" s="18">
        <v>1964</v>
      </c>
      <c r="C545" s="18">
        <v>9</v>
      </c>
      <c r="D545" s="9" t="s">
        <v>554</v>
      </c>
      <c r="E545" s="9" t="str">
        <f t="shared" si="29"/>
        <v>1964 9</v>
      </c>
      <c r="F545" s="14">
        <v>2231.468871</v>
      </c>
      <c r="G545" s="14">
        <v>5.9504132231404959E-2</v>
      </c>
      <c r="H545" s="17">
        <v>132.78161900000001</v>
      </c>
      <c r="I545" s="17"/>
      <c r="J545" s="17"/>
    </row>
    <row r="546" spans="1:10" x14ac:dyDescent="0.25">
      <c r="A546" s="18">
        <v>1965</v>
      </c>
      <c r="B546" s="18">
        <v>1964</v>
      </c>
      <c r="C546" s="18">
        <v>10</v>
      </c>
      <c r="D546" s="9" t="s">
        <v>555</v>
      </c>
      <c r="E546" s="9" t="str">
        <f t="shared" si="29"/>
        <v>1965 10</v>
      </c>
      <c r="F546" s="14">
        <v>1986.1196010000001</v>
      </c>
      <c r="G546" s="14">
        <v>6.1487603305785121E-2</v>
      </c>
      <c r="H546" s="17">
        <v>122.121734</v>
      </c>
      <c r="I546" s="17"/>
      <c r="J546" s="17"/>
    </row>
    <row r="547" spans="1:10" x14ac:dyDescent="0.25">
      <c r="A547" s="18">
        <v>1965</v>
      </c>
      <c r="B547" s="18">
        <v>1964</v>
      </c>
      <c r="C547" s="18">
        <v>11</v>
      </c>
      <c r="D547" s="9" t="s">
        <v>556</v>
      </c>
      <c r="E547" s="9" t="str">
        <f t="shared" si="29"/>
        <v>1965 11</v>
      </c>
      <c r="F547" s="14">
        <v>0</v>
      </c>
      <c r="G547" s="14">
        <v>5.9504132231404959E-2</v>
      </c>
      <c r="H547" s="17">
        <v>0</v>
      </c>
    </row>
    <row r="548" spans="1:10" x14ac:dyDescent="0.25">
      <c r="A548" s="18">
        <v>1965</v>
      </c>
      <c r="B548" s="18">
        <v>1964</v>
      </c>
      <c r="C548" s="18">
        <v>12</v>
      </c>
      <c r="D548" s="9" t="s">
        <v>557</v>
      </c>
      <c r="E548" s="9" t="str">
        <f t="shared" si="29"/>
        <v>1965 12</v>
      </c>
      <c r="F548" s="14">
        <v>1345.7745500000001</v>
      </c>
      <c r="G548" s="14">
        <v>6.1487603305785121E-2</v>
      </c>
      <c r="H548" s="17">
        <v>82.748452</v>
      </c>
      <c r="I548" s="17"/>
      <c r="J548" s="17"/>
    </row>
    <row r="549" spans="1:10" x14ac:dyDescent="0.25">
      <c r="A549" s="18">
        <v>1965</v>
      </c>
      <c r="B549" s="18">
        <v>1965</v>
      </c>
      <c r="C549" s="18">
        <v>1</v>
      </c>
      <c r="D549" s="9" t="s">
        <v>558</v>
      </c>
      <c r="E549" s="9" t="str">
        <f t="shared" si="29"/>
        <v>1965 1</v>
      </c>
      <c r="F549" s="14">
        <v>0</v>
      </c>
      <c r="G549" s="14">
        <v>6.1487603305785121E-2</v>
      </c>
      <c r="H549" s="17">
        <v>0</v>
      </c>
    </row>
    <row r="550" spans="1:10" x14ac:dyDescent="0.25">
      <c r="A550" s="18">
        <v>1965</v>
      </c>
      <c r="B550" s="18">
        <v>1965</v>
      </c>
      <c r="C550" s="18">
        <v>2</v>
      </c>
      <c r="D550" s="9" t="s">
        <v>559</v>
      </c>
      <c r="E550" s="9" t="str">
        <f t="shared" si="29"/>
        <v>1965 2</v>
      </c>
      <c r="F550" s="14">
        <v>0</v>
      </c>
      <c r="G550" s="14">
        <v>5.5537190082644627E-2</v>
      </c>
      <c r="H550" s="17">
        <v>0</v>
      </c>
    </row>
    <row r="551" spans="1:10" x14ac:dyDescent="0.25">
      <c r="A551" s="18">
        <v>1965</v>
      </c>
      <c r="B551" s="18">
        <v>1965</v>
      </c>
      <c r="C551" s="18">
        <v>3</v>
      </c>
      <c r="D551" s="9" t="s">
        <v>560</v>
      </c>
      <c r="E551" s="9" t="str">
        <f t="shared" si="29"/>
        <v>1965 3</v>
      </c>
      <c r="F551" s="14">
        <v>0</v>
      </c>
      <c r="G551" s="14">
        <v>6.1487603305785121E-2</v>
      </c>
      <c r="H551" s="17">
        <v>0</v>
      </c>
    </row>
    <row r="552" spans="1:10" x14ac:dyDescent="0.25">
      <c r="A552" s="18">
        <v>1965</v>
      </c>
      <c r="B552" s="18">
        <v>1965</v>
      </c>
      <c r="C552" s="18">
        <v>4</v>
      </c>
      <c r="D552" s="9" t="s">
        <v>561</v>
      </c>
      <c r="E552" s="9" t="str">
        <f t="shared" si="29"/>
        <v>1965 4</v>
      </c>
      <c r="F552" s="14">
        <v>0</v>
      </c>
      <c r="G552" s="14">
        <v>5.9504132231404959E-2</v>
      </c>
      <c r="H552" s="17">
        <v>0</v>
      </c>
    </row>
    <row r="553" spans="1:10" x14ac:dyDescent="0.25">
      <c r="A553" s="18">
        <v>1965</v>
      </c>
      <c r="B553" s="18">
        <v>1965</v>
      </c>
      <c r="C553" s="18">
        <v>5</v>
      </c>
      <c r="D553" s="9" t="s">
        <v>562</v>
      </c>
      <c r="E553" s="9" t="str">
        <f t="shared" si="29"/>
        <v>1965 5</v>
      </c>
      <c r="F553" s="14">
        <v>5.5472070000000002</v>
      </c>
      <c r="G553" s="14">
        <v>6.1487603305785121E-2</v>
      </c>
      <c r="H553" s="17">
        <v>0.341084</v>
      </c>
    </row>
    <row r="554" spans="1:10" x14ac:dyDescent="0.25">
      <c r="A554" s="18">
        <v>1965</v>
      </c>
      <c r="B554" s="18">
        <v>1965</v>
      </c>
      <c r="C554" s="18">
        <v>6</v>
      </c>
      <c r="D554" s="9" t="s">
        <v>563</v>
      </c>
      <c r="E554" s="9" t="str">
        <f t="shared" si="29"/>
        <v>1965 6</v>
      </c>
      <c r="F554" s="14">
        <v>867.88382799999999</v>
      </c>
      <c r="G554" s="14">
        <v>5.9504132231404959E-2</v>
      </c>
      <c r="H554" s="17">
        <v>51.642674</v>
      </c>
    </row>
    <row r="555" spans="1:10" x14ac:dyDescent="0.25">
      <c r="A555" s="18">
        <v>1965</v>
      </c>
      <c r="B555" s="18">
        <v>1965</v>
      </c>
      <c r="C555" s="18">
        <v>7</v>
      </c>
      <c r="D555" s="9" t="s">
        <v>564</v>
      </c>
      <c r="E555" s="9" t="str">
        <f t="shared" si="29"/>
        <v>1965 7</v>
      </c>
      <c r="F555" s="14">
        <v>0</v>
      </c>
      <c r="G555" s="14">
        <v>6.1487603305785121E-2</v>
      </c>
      <c r="H555" s="17">
        <v>0</v>
      </c>
    </row>
    <row r="556" spans="1:10" x14ac:dyDescent="0.25">
      <c r="A556" s="18">
        <v>1965</v>
      </c>
      <c r="B556" s="18">
        <v>1965</v>
      </c>
      <c r="C556" s="18">
        <v>8</v>
      </c>
      <c r="D556" s="9" t="s">
        <v>565</v>
      </c>
      <c r="E556" s="9" t="str">
        <f t="shared" si="29"/>
        <v>1965 8</v>
      </c>
      <c r="F556" s="14">
        <v>0</v>
      </c>
      <c r="G556" s="14">
        <v>6.1487603305785121E-2</v>
      </c>
      <c r="H556" s="17">
        <v>0</v>
      </c>
    </row>
    <row r="557" spans="1:10" x14ac:dyDescent="0.25">
      <c r="A557" s="18">
        <v>1965</v>
      </c>
      <c r="B557" s="18">
        <v>1965</v>
      </c>
      <c r="C557" s="18">
        <v>9</v>
      </c>
      <c r="D557" s="9" t="s">
        <v>566</v>
      </c>
      <c r="E557" s="9" t="str">
        <f t="shared" si="29"/>
        <v>1965 9</v>
      </c>
      <c r="F557" s="14">
        <v>29.907923</v>
      </c>
      <c r="G557" s="14">
        <v>5.9504132231404959E-2</v>
      </c>
      <c r="H557" s="17">
        <v>1.7796449999999999</v>
      </c>
    </row>
    <row r="558" spans="1:10" x14ac:dyDescent="0.25">
      <c r="A558" s="18">
        <v>1966</v>
      </c>
      <c r="B558" s="18">
        <v>1965</v>
      </c>
      <c r="C558" s="18">
        <v>10</v>
      </c>
      <c r="D558" s="9" t="s">
        <v>567</v>
      </c>
      <c r="E558" s="9" t="str">
        <f t="shared" si="29"/>
        <v>1966 10</v>
      </c>
      <c r="F558" s="14">
        <v>5.0643549999999999</v>
      </c>
      <c r="G558" s="14">
        <v>6.1487603305785121E-2</v>
      </c>
      <c r="H558" s="17">
        <v>0.31139499999999998</v>
      </c>
    </row>
    <row r="559" spans="1:10" x14ac:dyDescent="0.25">
      <c r="A559" s="18">
        <v>1966</v>
      </c>
      <c r="B559" s="18">
        <v>1965</v>
      </c>
      <c r="C559" s="18">
        <v>11</v>
      </c>
      <c r="D559" s="9" t="s">
        <v>568</v>
      </c>
      <c r="E559" s="9" t="str">
        <f t="shared" si="29"/>
        <v>1966 11</v>
      </c>
      <c r="F559" s="14">
        <v>0</v>
      </c>
      <c r="G559" s="14">
        <v>5.9504132231404959E-2</v>
      </c>
      <c r="H559" s="17">
        <v>0</v>
      </c>
    </row>
    <row r="560" spans="1:10" x14ac:dyDescent="0.25">
      <c r="A560" s="18">
        <v>1966</v>
      </c>
      <c r="B560" s="18">
        <v>1965</v>
      </c>
      <c r="C560" s="18">
        <v>12</v>
      </c>
      <c r="D560" s="9" t="s">
        <v>569</v>
      </c>
      <c r="E560" s="9" t="str">
        <f t="shared" si="29"/>
        <v>1966 12</v>
      </c>
      <c r="F560" s="14">
        <v>0</v>
      </c>
      <c r="G560" s="14">
        <v>6.1487603305785121E-2</v>
      </c>
      <c r="H560" s="17">
        <v>0</v>
      </c>
    </row>
    <row r="561" spans="1:8" x14ac:dyDescent="0.25">
      <c r="A561" s="18">
        <v>1966</v>
      </c>
      <c r="B561" s="18">
        <v>1966</v>
      </c>
      <c r="C561" s="18">
        <v>1</v>
      </c>
      <c r="D561" s="9" t="s">
        <v>570</v>
      </c>
      <c r="E561" s="9" t="str">
        <f t="shared" si="29"/>
        <v>1966 1</v>
      </c>
      <c r="F561" s="14">
        <v>0</v>
      </c>
      <c r="G561" s="14">
        <v>6.1487603305785121E-2</v>
      </c>
      <c r="H561" s="17">
        <v>0</v>
      </c>
    </row>
    <row r="562" spans="1:8" x14ac:dyDescent="0.25">
      <c r="A562" s="18">
        <v>1966</v>
      </c>
      <c r="B562" s="18">
        <v>1966</v>
      </c>
      <c r="C562" s="18">
        <v>2</v>
      </c>
      <c r="D562" s="9" t="s">
        <v>571</v>
      </c>
      <c r="E562" s="9" t="str">
        <f t="shared" si="29"/>
        <v>1966 2</v>
      </c>
      <c r="F562" s="14">
        <v>0</v>
      </c>
      <c r="G562" s="14">
        <v>5.5537190082644627E-2</v>
      </c>
      <c r="H562" s="17">
        <v>0</v>
      </c>
    </row>
    <row r="563" spans="1:8" x14ac:dyDescent="0.25">
      <c r="A563" s="18">
        <v>1966</v>
      </c>
      <c r="B563" s="18">
        <v>1966</v>
      </c>
      <c r="C563" s="18">
        <v>3</v>
      </c>
      <c r="D563" s="9" t="s">
        <v>572</v>
      </c>
      <c r="E563" s="9" t="str">
        <f t="shared" si="29"/>
        <v>1966 3</v>
      </c>
      <c r="F563" s="14">
        <v>0</v>
      </c>
      <c r="G563" s="14">
        <v>6.1487603305785121E-2</v>
      </c>
      <c r="H563" s="17">
        <v>0</v>
      </c>
    </row>
    <row r="564" spans="1:8" x14ac:dyDescent="0.25">
      <c r="A564" s="18">
        <v>1966</v>
      </c>
      <c r="B564" s="18">
        <v>1966</v>
      </c>
      <c r="C564" s="18">
        <v>4</v>
      </c>
      <c r="D564" s="9" t="s">
        <v>573</v>
      </c>
      <c r="E564" s="9" t="str">
        <f t="shared" si="29"/>
        <v>1966 4</v>
      </c>
      <c r="F564" s="14">
        <v>0</v>
      </c>
      <c r="G564" s="14">
        <v>5.9504132231404959E-2</v>
      </c>
      <c r="H564" s="17">
        <v>0</v>
      </c>
    </row>
    <row r="565" spans="1:8" x14ac:dyDescent="0.25">
      <c r="A565" s="18">
        <v>1966</v>
      </c>
      <c r="B565" s="18">
        <v>1966</v>
      </c>
      <c r="C565" s="18">
        <v>5</v>
      </c>
      <c r="D565" s="9" t="s">
        <v>574</v>
      </c>
      <c r="E565" s="9" t="str">
        <f t="shared" si="29"/>
        <v>1966 5</v>
      </c>
      <c r="F565" s="14">
        <v>0</v>
      </c>
      <c r="G565" s="14">
        <v>6.1487603305785121E-2</v>
      </c>
      <c r="H565" s="17">
        <v>0</v>
      </c>
    </row>
    <row r="566" spans="1:8" x14ac:dyDescent="0.25">
      <c r="A566" s="18">
        <v>1966</v>
      </c>
      <c r="B566" s="18">
        <v>1966</v>
      </c>
      <c r="C566" s="18">
        <v>6</v>
      </c>
      <c r="D566" s="9" t="s">
        <v>575</v>
      </c>
      <c r="E566" s="9" t="str">
        <f t="shared" si="29"/>
        <v>1966 6</v>
      </c>
      <c r="F566" s="14">
        <v>0</v>
      </c>
      <c r="G566" s="14">
        <v>5.9504132231404959E-2</v>
      </c>
      <c r="H566" s="17">
        <v>0</v>
      </c>
    </row>
    <row r="567" spans="1:8" x14ac:dyDescent="0.25">
      <c r="A567" s="18">
        <v>1966</v>
      </c>
      <c r="B567" s="18">
        <v>1966</v>
      </c>
      <c r="C567" s="18">
        <v>7</v>
      </c>
      <c r="D567" s="9" t="s">
        <v>576</v>
      </c>
      <c r="E567" s="9" t="str">
        <f t="shared" si="29"/>
        <v>1966 7</v>
      </c>
      <c r="F567" s="14">
        <v>0</v>
      </c>
      <c r="G567" s="14">
        <v>6.1487603305785121E-2</v>
      </c>
      <c r="H567" s="17">
        <v>0</v>
      </c>
    </row>
    <row r="568" spans="1:8" x14ac:dyDescent="0.25">
      <c r="A568" s="18">
        <v>1966</v>
      </c>
      <c r="B568" s="18">
        <v>1966</v>
      </c>
      <c r="C568" s="18">
        <v>8</v>
      </c>
      <c r="D568" s="9" t="s">
        <v>577</v>
      </c>
      <c r="E568" s="9" t="str">
        <f t="shared" si="29"/>
        <v>1966 8</v>
      </c>
      <c r="F568" s="14">
        <v>0</v>
      </c>
      <c r="G568" s="14">
        <v>6.1487603305785121E-2</v>
      </c>
      <c r="H568" s="17">
        <v>0</v>
      </c>
    </row>
    <row r="569" spans="1:8" x14ac:dyDescent="0.25">
      <c r="A569" s="18">
        <v>1966</v>
      </c>
      <c r="B569" s="18">
        <v>1966</v>
      </c>
      <c r="C569" s="18">
        <v>9</v>
      </c>
      <c r="D569" s="9" t="s">
        <v>578</v>
      </c>
      <c r="E569" s="9" t="str">
        <f t="shared" si="29"/>
        <v>1966 9</v>
      </c>
      <c r="F569" s="14">
        <v>1.2706310000000001</v>
      </c>
      <c r="G569" s="14">
        <v>5.9504132231404959E-2</v>
      </c>
      <c r="H569" s="17">
        <v>7.5607999999999995E-2</v>
      </c>
    </row>
    <row r="570" spans="1:8" x14ac:dyDescent="0.25">
      <c r="A570" s="18">
        <v>1967</v>
      </c>
      <c r="B570" s="18">
        <v>1966</v>
      </c>
      <c r="C570" s="18">
        <v>10</v>
      </c>
      <c r="D570" s="9" t="s">
        <v>579</v>
      </c>
      <c r="E570" s="9" t="str">
        <f t="shared" si="29"/>
        <v>1967 10</v>
      </c>
      <c r="F570" s="14">
        <v>0</v>
      </c>
      <c r="G570" s="14">
        <v>6.1487603305785121E-2</v>
      </c>
      <c r="H570" s="17">
        <v>0</v>
      </c>
    </row>
    <row r="571" spans="1:8" x14ac:dyDescent="0.25">
      <c r="A571" s="18">
        <v>1967</v>
      </c>
      <c r="B571" s="18">
        <v>1966</v>
      </c>
      <c r="C571" s="18">
        <v>11</v>
      </c>
      <c r="D571" s="9" t="s">
        <v>580</v>
      </c>
      <c r="E571" s="9" t="str">
        <f t="shared" si="29"/>
        <v>1967 11</v>
      </c>
      <c r="F571" s="14">
        <v>0</v>
      </c>
      <c r="G571" s="14">
        <v>5.9504132231404959E-2</v>
      </c>
      <c r="H571" s="17">
        <v>0</v>
      </c>
    </row>
    <row r="572" spans="1:8" x14ac:dyDescent="0.25">
      <c r="A572" s="18">
        <v>1967</v>
      </c>
      <c r="B572" s="18">
        <v>1966</v>
      </c>
      <c r="C572" s="18">
        <v>12</v>
      </c>
      <c r="D572" s="9" t="s">
        <v>581</v>
      </c>
      <c r="E572" s="9" t="str">
        <f t="shared" si="29"/>
        <v>1967 12</v>
      </c>
      <c r="F572" s="14">
        <v>0</v>
      </c>
      <c r="G572" s="14">
        <v>6.1487603305785121E-2</v>
      </c>
      <c r="H572" s="17">
        <v>0</v>
      </c>
    </row>
    <row r="573" spans="1:8" x14ac:dyDescent="0.25">
      <c r="A573" s="18">
        <v>1967</v>
      </c>
      <c r="B573" s="18">
        <v>1967</v>
      </c>
      <c r="C573" s="18">
        <v>1</v>
      </c>
      <c r="D573" s="9" t="s">
        <v>582</v>
      </c>
      <c r="E573" s="9" t="str">
        <f t="shared" si="29"/>
        <v>1967 1</v>
      </c>
      <c r="F573" s="14">
        <v>0</v>
      </c>
      <c r="G573" s="14">
        <v>6.1487603305785121E-2</v>
      </c>
      <c r="H573" s="17">
        <v>0</v>
      </c>
    </row>
    <row r="574" spans="1:8" x14ac:dyDescent="0.25">
      <c r="A574" s="18">
        <v>1967</v>
      </c>
      <c r="B574" s="18">
        <v>1967</v>
      </c>
      <c r="C574" s="18">
        <v>2</v>
      </c>
      <c r="D574" s="9" t="s">
        <v>583</v>
      </c>
      <c r="E574" s="9" t="str">
        <f t="shared" si="29"/>
        <v>1967 2</v>
      </c>
      <c r="F574" s="14">
        <v>0</v>
      </c>
      <c r="G574" s="14">
        <v>5.5537190082644627E-2</v>
      </c>
      <c r="H574" s="17">
        <v>0</v>
      </c>
    </row>
    <row r="575" spans="1:8" x14ac:dyDescent="0.25">
      <c r="A575" s="18">
        <v>1967</v>
      </c>
      <c r="B575" s="18">
        <v>1967</v>
      </c>
      <c r="C575" s="18">
        <v>3</v>
      </c>
      <c r="D575" s="9" t="s">
        <v>584</v>
      </c>
      <c r="E575" s="9" t="str">
        <f t="shared" si="29"/>
        <v>1967 3</v>
      </c>
      <c r="F575" s="14">
        <v>0</v>
      </c>
      <c r="G575" s="14">
        <v>6.1487603305785121E-2</v>
      </c>
      <c r="H575" s="17">
        <v>0</v>
      </c>
    </row>
    <row r="576" spans="1:8" x14ac:dyDescent="0.25">
      <c r="A576" s="18">
        <v>1967</v>
      </c>
      <c r="B576" s="18">
        <v>1967</v>
      </c>
      <c r="C576" s="18">
        <v>4</v>
      </c>
      <c r="D576" s="9" t="s">
        <v>585</v>
      </c>
      <c r="E576" s="9" t="str">
        <f t="shared" si="29"/>
        <v>1967 4</v>
      </c>
      <c r="F576" s="14">
        <v>0</v>
      </c>
      <c r="G576" s="14">
        <v>5.9504132231404959E-2</v>
      </c>
      <c r="H576" s="17">
        <v>0</v>
      </c>
    </row>
    <row r="577" spans="1:10" x14ac:dyDescent="0.25">
      <c r="A577" s="18">
        <v>1967</v>
      </c>
      <c r="B577" s="18">
        <v>1967</v>
      </c>
      <c r="C577" s="18">
        <v>5</v>
      </c>
      <c r="D577" s="9" t="s">
        <v>586</v>
      </c>
      <c r="E577" s="9" t="str">
        <f t="shared" si="29"/>
        <v>1967 5</v>
      </c>
      <c r="F577" s="14">
        <v>0.49770700000000001</v>
      </c>
      <c r="G577" s="14">
        <v>6.1487603305785121E-2</v>
      </c>
      <c r="H577" s="17">
        <v>3.0603000000000002E-2</v>
      </c>
    </row>
    <row r="578" spans="1:10" x14ac:dyDescent="0.25">
      <c r="A578" s="18">
        <v>1967</v>
      </c>
      <c r="B578" s="18">
        <v>1967</v>
      </c>
      <c r="C578" s="18">
        <v>6</v>
      </c>
      <c r="D578" s="9" t="s">
        <v>587</v>
      </c>
      <c r="E578" s="9" t="str">
        <f t="shared" si="29"/>
        <v>1967 6</v>
      </c>
      <c r="F578" s="14">
        <v>23.705660999999999</v>
      </c>
      <c r="G578" s="14">
        <v>5.9504132231404959E-2</v>
      </c>
      <c r="H578" s="17">
        <v>1.410585</v>
      </c>
    </row>
    <row r="579" spans="1:10" x14ac:dyDescent="0.25">
      <c r="A579" s="18">
        <v>1967</v>
      </c>
      <c r="B579" s="18">
        <v>1967</v>
      </c>
      <c r="C579" s="18">
        <v>7</v>
      </c>
      <c r="D579" s="9" t="s">
        <v>588</v>
      </c>
      <c r="E579" s="9" t="str">
        <f t="shared" si="29"/>
        <v>1967 7</v>
      </c>
      <c r="F579" s="14">
        <v>39.214641999999998</v>
      </c>
      <c r="G579" s="14">
        <v>6.1487603305785121E-2</v>
      </c>
      <c r="H579" s="17">
        <v>2.4112140000000002</v>
      </c>
    </row>
    <row r="580" spans="1:10" x14ac:dyDescent="0.25">
      <c r="A580" s="18">
        <v>1967</v>
      </c>
      <c r="B580" s="18">
        <v>1967</v>
      </c>
      <c r="C580" s="18">
        <v>8</v>
      </c>
      <c r="D580" s="9" t="s">
        <v>589</v>
      </c>
      <c r="E580" s="9" t="str">
        <f t="shared" si="29"/>
        <v>1967 8</v>
      </c>
      <c r="F580" s="14">
        <v>541.55342099999996</v>
      </c>
      <c r="G580" s="14">
        <v>6.1487603305785121E-2</v>
      </c>
      <c r="H580" s="17">
        <v>33.298822000000001</v>
      </c>
    </row>
    <row r="581" spans="1:10" x14ac:dyDescent="0.25">
      <c r="A581" s="18">
        <v>1967</v>
      </c>
      <c r="B581" s="18">
        <v>1967</v>
      </c>
      <c r="C581" s="18">
        <v>9</v>
      </c>
      <c r="D581" s="9" t="s">
        <v>590</v>
      </c>
      <c r="E581" s="9" t="str">
        <f t="shared" si="29"/>
        <v>1967 9</v>
      </c>
      <c r="F581" s="14">
        <v>291.39118500000001</v>
      </c>
      <c r="G581" s="14">
        <v>5.9504132231404959E-2</v>
      </c>
      <c r="H581" s="17">
        <v>17.338979999999999</v>
      </c>
    </row>
    <row r="582" spans="1:10" x14ac:dyDescent="0.25">
      <c r="A582" s="18">
        <v>1968</v>
      </c>
      <c r="B582" s="18">
        <v>1967</v>
      </c>
      <c r="C582" s="18">
        <v>10</v>
      </c>
      <c r="D582" s="9" t="s">
        <v>591</v>
      </c>
      <c r="E582" s="9" t="str">
        <f t="shared" si="29"/>
        <v>1968 10</v>
      </c>
      <c r="F582" s="14">
        <v>294.87291399999998</v>
      </c>
      <c r="G582" s="14">
        <v>6.1487603305785121E-2</v>
      </c>
      <c r="H582" s="17">
        <v>18.131029000000002</v>
      </c>
    </row>
    <row r="583" spans="1:10" x14ac:dyDescent="0.25">
      <c r="A583" s="18">
        <v>1968</v>
      </c>
      <c r="B583" s="18">
        <v>1967</v>
      </c>
      <c r="C583" s="18">
        <v>11</v>
      </c>
      <c r="D583" s="9" t="s">
        <v>592</v>
      </c>
      <c r="E583" s="9" t="str">
        <f t="shared" si="29"/>
        <v>1968 11</v>
      </c>
      <c r="F583" s="14">
        <v>1988.210904</v>
      </c>
      <c r="G583" s="14">
        <v>5.9504132231404959E-2</v>
      </c>
      <c r="H583" s="17">
        <v>118.306765</v>
      </c>
      <c r="I583" s="17"/>
      <c r="J583" s="17"/>
    </row>
    <row r="584" spans="1:10" x14ac:dyDescent="0.25">
      <c r="A584" s="18">
        <v>1968</v>
      </c>
      <c r="B584" s="18">
        <v>1967</v>
      </c>
      <c r="C584" s="18">
        <v>12</v>
      </c>
      <c r="D584" s="9" t="s">
        <v>593</v>
      </c>
      <c r="E584" s="9" t="str">
        <f t="shared" si="29"/>
        <v>1968 12</v>
      </c>
      <c r="F584" s="14">
        <v>1279.4980579999999</v>
      </c>
      <c r="G584" s="14">
        <v>6.1487603305785121E-2</v>
      </c>
      <c r="H584" s="17">
        <v>78.673269000000005</v>
      </c>
      <c r="I584" s="17"/>
      <c r="J584" s="17"/>
    </row>
    <row r="585" spans="1:10" x14ac:dyDescent="0.25">
      <c r="A585" s="18">
        <v>1968</v>
      </c>
      <c r="B585" s="18">
        <v>1968</v>
      </c>
      <c r="C585" s="18">
        <v>1</v>
      </c>
      <c r="D585" s="9" t="s">
        <v>594</v>
      </c>
      <c r="E585" s="9" t="str">
        <f t="shared" si="29"/>
        <v>1968 1</v>
      </c>
      <c r="F585" s="14">
        <v>0</v>
      </c>
      <c r="G585" s="14">
        <v>6.1487603305785121E-2</v>
      </c>
      <c r="H585" s="17">
        <v>0</v>
      </c>
    </row>
    <row r="586" spans="1:10" x14ac:dyDescent="0.25">
      <c r="A586" s="18">
        <v>1968</v>
      </c>
      <c r="B586" s="18">
        <v>1968</v>
      </c>
      <c r="C586" s="18">
        <v>2</v>
      </c>
      <c r="D586" s="9" t="s">
        <v>595</v>
      </c>
      <c r="E586" s="9" t="str">
        <f t="shared" si="29"/>
        <v>1968 2</v>
      </c>
      <c r="F586" s="14">
        <v>0</v>
      </c>
      <c r="G586" s="14">
        <v>5.752066115702479E-2</v>
      </c>
      <c r="H586" s="17">
        <v>0</v>
      </c>
    </row>
    <row r="587" spans="1:10" x14ac:dyDescent="0.25">
      <c r="A587" s="18">
        <v>1968</v>
      </c>
      <c r="B587" s="18">
        <v>1968</v>
      </c>
      <c r="C587" s="18">
        <v>3</v>
      </c>
      <c r="D587" s="9" t="s">
        <v>596</v>
      </c>
      <c r="E587" s="9" t="str">
        <f t="shared" si="29"/>
        <v>1968 3</v>
      </c>
      <c r="F587" s="14">
        <v>0</v>
      </c>
      <c r="G587" s="14">
        <v>6.1487603305785121E-2</v>
      </c>
      <c r="H587" s="17">
        <v>0</v>
      </c>
    </row>
    <row r="588" spans="1:10" x14ac:dyDescent="0.25">
      <c r="A588" s="18">
        <v>1968</v>
      </c>
      <c r="B588" s="18">
        <v>1968</v>
      </c>
      <c r="C588" s="18">
        <v>4</v>
      </c>
      <c r="D588" s="9" t="s">
        <v>597</v>
      </c>
      <c r="E588" s="9" t="str">
        <f t="shared" si="29"/>
        <v>1968 4</v>
      </c>
      <c r="F588" s="14">
        <v>0</v>
      </c>
      <c r="G588" s="14">
        <v>5.9504132231404959E-2</v>
      </c>
      <c r="H588" s="17">
        <v>0</v>
      </c>
    </row>
    <row r="589" spans="1:10" x14ac:dyDescent="0.25">
      <c r="A589" s="18">
        <v>1968</v>
      </c>
      <c r="B589" s="18">
        <v>1968</v>
      </c>
      <c r="C589" s="18">
        <v>5</v>
      </c>
      <c r="D589" s="9" t="s">
        <v>598</v>
      </c>
      <c r="E589" s="9" t="str">
        <f t="shared" si="29"/>
        <v>1968 5</v>
      </c>
      <c r="F589" s="14">
        <v>0</v>
      </c>
      <c r="G589" s="14">
        <v>6.1487603305785121E-2</v>
      </c>
      <c r="H589" s="17">
        <v>0</v>
      </c>
    </row>
    <row r="590" spans="1:10" x14ac:dyDescent="0.25">
      <c r="A590" s="18">
        <v>1968</v>
      </c>
      <c r="B590" s="18">
        <v>1968</v>
      </c>
      <c r="C590" s="18">
        <v>6</v>
      </c>
      <c r="D590" s="9" t="s">
        <v>599</v>
      </c>
      <c r="E590" s="9" t="str">
        <f t="shared" si="29"/>
        <v>1968 6</v>
      </c>
      <c r="F590" s="14">
        <v>0</v>
      </c>
      <c r="G590" s="14">
        <v>5.9504132231404959E-2</v>
      </c>
      <c r="H590" s="17">
        <v>0</v>
      </c>
    </row>
    <row r="591" spans="1:10" x14ac:dyDescent="0.25">
      <c r="A591" s="18">
        <v>1968</v>
      </c>
      <c r="B591" s="18">
        <v>1968</v>
      </c>
      <c r="C591" s="18">
        <v>7</v>
      </c>
      <c r="D591" s="9" t="s">
        <v>600</v>
      </c>
      <c r="E591" s="9" t="str">
        <f t="shared" si="29"/>
        <v>1968 7</v>
      </c>
      <c r="F591" s="14">
        <v>0</v>
      </c>
      <c r="G591" s="14">
        <v>6.1487603305785121E-2</v>
      </c>
      <c r="H591" s="17">
        <v>0</v>
      </c>
    </row>
    <row r="592" spans="1:10" x14ac:dyDescent="0.25">
      <c r="A592" s="18">
        <v>1968</v>
      </c>
      <c r="B592" s="18">
        <v>1968</v>
      </c>
      <c r="C592" s="18">
        <v>8</v>
      </c>
      <c r="D592" s="9" t="s">
        <v>601</v>
      </c>
      <c r="E592" s="9" t="str">
        <f t="shared" si="29"/>
        <v>1968 8</v>
      </c>
      <c r="F592" s="14">
        <v>0</v>
      </c>
      <c r="G592" s="14">
        <v>6.1487603305785121E-2</v>
      </c>
      <c r="H592" s="17">
        <v>0</v>
      </c>
    </row>
    <row r="593" spans="1:10" x14ac:dyDescent="0.25">
      <c r="A593" s="18">
        <v>1968</v>
      </c>
      <c r="B593" s="18">
        <v>1968</v>
      </c>
      <c r="C593" s="18">
        <v>9</v>
      </c>
      <c r="D593" s="9" t="s">
        <v>602</v>
      </c>
      <c r="E593" s="9" t="str">
        <f t="shared" si="29"/>
        <v>1968 9</v>
      </c>
      <c r="F593" s="14">
        <v>1.2706310000000001</v>
      </c>
      <c r="G593" s="14">
        <v>5.9504132231404959E-2</v>
      </c>
      <c r="H593" s="17">
        <v>7.5607999999999995E-2</v>
      </c>
    </row>
    <row r="594" spans="1:10" x14ac:dyDescent="0.25">
      <c r="A594" s="18">
        <v>1969</v>
      </c>
      <c r="B594" s="18">
        <v>1968</v>
      </c>
      <c r="C594" s="18">
        <v>10</v>
      </c>
      <c r="D594" s="9" t="s">
        <v>603</v>
      </c>
      <c r="E594" s="9" t="str">
        <f t="shared" si="29"/>
        <v>1969 10</v>
      </c>
      <c r="F594" s="14">
        <v>0</v>
      </c>
      <c r="G594" s="14">
        <v>6.1487603305785121E-2</v>
      </c>
      <c r="H594" s="17">
        <v>0</v>
      </c>
    </row>
    <row r="595" spans="1:10" x14ac:dyDescent="0.25">
      <c r="A595" s="18">
        <v>1969</v>
      </c>
      <c r="B595" s="18">
        <v>1968</v>
      </c>
      <c r="C595" s="18">
        <v>11</v>
      </c>
      <c r="D595" s="9" t="s">
        <v>604</v>
      </c>
      <c r="E595" s="9" t="str">
        <f t="shared" si="29"/>
        <v>1969 11</v>
      </c>
      <c r="F595" s="14">
        <v>0</v>
      </c>
      <c r="G595" s="14">
        <v>5.9504132231404959E-2</v>
      </c>
      <c r="H595" s="17">
        <v>0</v>
      </c>
    </row>
    <row r="596" spans="1:10" x14ac:dyDescent="0.25">
      <c r="A596" s="18">
        <v>1969</v>
      </c>
      <c r="B596" s="18">
        <v>1968</v>
      </c>
      <c r="C596" s="18">
        <v>12</v>
      </c>
      <c r="D596" s="9" t="s">
        <v>605</v>
      </c>
      <c r="E596" s="9" t="str">
        <f t="shared" si="29"/>
        <v>1969 12</v>
      </c>
      <c r="F596" s="14">
        <v>0</v>
      </c>
      <c r="G596" s="14">
        <v>6.1487603305785121E-2</v>
      </c>
      <c r="H596" s="17">
        <v>0</v>
      </c>
    </row>
    <row r="597" spans="1:10" x14ac:dyDescent="0.25">
      <c r="A597" s="18">
        <v>1969</v>
      </c>
      <c r="B597" s="18">
        <v>1969</v>
      </c>
      <c r="C597" s="18">
        <v>1</v>
      </c>
      <c r="D597" s="9" t="s">
        <v>606</v>
      </c>
      <c r="E597" s="9" t="str">
        <f t="shared" si="29"/>
        <v>1969 1</v>
      </c>
      <c r="F597" s="14">
        <v>0</v>
      </c>
      <c r="G597" s="14">
        <v>6.1487603305785121E-2</v>
      </c>
      <c r="H597" s="17">
        <v>0</v>
      </c>
    </row>
    <row r="598" spans="1:10" x14ac:dyDescent="0.25">
      <c r="A598" s="18">
        <v>1969</v>
      </c>
      <c r="B598" s="18">
        <v>1969</v>
      </c>
      <c r="C598" s="18">
        <v>2</v>
      </c>
      <c r="D598" s="9" t="s">
        <v>607</v>
      </c>
      <c r="E598" s="9" t="str">
        <f t="shared" si="29"/>
        <v>1969 2</v>
      </c>
      <c r="F598" s="14">
        <v>0</v>
      </c>
      <c r="G598" s="14">
        <v>5.5537190082644627E-2</v>
      </c>
      <c r="H598" s="17">
        <v>0</v>
      </c>
    </row>
    <row r="599" spans="1:10" x14ac:dyDescent="0.25">
      <c r="A599" s="18">
        <v>1969</v>
      </c>
      <c r="B599" s="18">
        <v>1969</v>
      </c>
      <c r="C599" s="18">
        <v>3</v>
      </c>
      <c r="D599" s="9" t="s">
        <v>608</v>
      </c>
      <c r="E599" s="9" t="str">
        <f t="shared" si="29"/>
        <v>1969 3</v>
      </c>
      <c r="F599" s="14">
        <v>0</v>
      </c>
      <c r="G599" s="14">
        <v>6.1487603305785121E-2</v>
      </c>
      <c r="H599" s="17">
        <v>0</v>
      </c>
    </row>
    <row r="600" spans="1:10" x14ac:dyDescent="0.25">
      <c r="A600" s="18">
        <v>1969</v>
      </c>
      <c r="B600" s="18">
        <v>1969</v>
      </c>
      <c r="C600" s="18">
        <v>4</v>
      </c>
      <c r="D600" s="9" t="s">
        <v>609</v>
      </c>
      <c r="E600" s="9" t="str">
        <f t="shared" si="29"/>
        <v>1969 4</v>
      </c>
      <c r="F600" s="14">
        <v>0</v>
      </c>
      <c r="G600" s="14">
        <v>5.9504132231404959E-2</v>
      </c>
      <c r="H600" s="17">
        <v>0</v>
      </c>
    </row>
    <row r="601" spans="1:10" x14ac:dyDescent="0.25">
      <c r="A601" s="18">
        <v>1969</v>
      </c>
      <c r="B601" s="18">
        <v>1969</v>
      </c>
      <c r="C601" s="18">
        <v>5</v>
      </c>
      <c r="D601" s="9" t="s">
        <v>610</v>
      </c>
      <c r="E601" s="9" t="str">
        <f t="shared" si="29"/>
        <v>1969 5</v>
      </c>
      <c r="F601" s="14">
        <v>29.491821000000002</v>
      </c>
      <c r="G601" s="14">
        <v>6.1487603305785121E-2</v>
      </c>
      <c r="H601" s="17">
        <v>1.8133809999999999</v>
      </c>
    </row>
    <row r="602" spans="1:10" x14ac:dyDescent="0.25">
      <c r="A602" s="18">
        <v>1969</v>
      </c>
      <c r="B602" s="18">
        <v>1969</v>
      </c>
      <c r="C602" s="18">
        <v>6</v>
      </c>
      <c r="D602" s="9" t="s">
        <v>611</v>
      </c>
      <c r="E602" s="9" t="str">
        <f t="shared" si="29"/>
        <v>1969 6</v>
      </c>
      <c r="F602" s="14">
        <v>70.945992000000004</v>
      </c>
      <c r="G602" s="14">
        <v>5.9504132231404959E-2</v>
      </c>
      <c r="H602" s="17">
        <v>4.2215800000000003</v>
      </c>
    </row>
    <row r="603" spans="1:10" x14ac:dyDescent="0.25">
      <c r="A603" s="18">
        <v>1969</v>
      </c>
      <c r="B603" s="18">
        <v>1969</v>
      </c>
      <c r="C603" s="18">
        <v>7</v>
      </c>
      <c r="D603" s="9" t="s">
        <v>612</v>
      </c>
      <c r="E603" s="9" t="str">
        <f t="shared" si="29"/>
        <v>1969 7</v>
      </c>
      <c r="F603" s="14">
        <v>276.805117</v>
      </c>
      <c r="G603" s="14">
        <v>6.1487603305785121E-2</v>
      </c>
      <c r="H603" s="17">
        <v>17.020083</v>
      </c>
    </row>
    <row r="604" spans="1:10" x14ac:dyDescent="0.25">
      <c r="A604" s="18">
        <v>1969</v>
      </c>
      <c r="B604" s="18">
        <v>1969</v>
      </c>
      <c r="C604" s="18">
        <v>8</v>
      </c>
      <c r="D604" s="9" t="s">
        <v>613</v>
      </c>
      <c r="E604" s="9" t="str">
        <f t="shared" si="29"/>
        <v>1969 8</v>
      </c>
      <c r="F604" s="14">
        <v>865.034223</v>
      </c>
      <c r="G604" s="14">
        <v>6.1487603305785121E-2</v>
      </c>
      <c r="H604" s="17">
        <v>53.188881000000002</v>
      </c>
    </row>
    <row r="605" spans="1:10" x14ac:dyDescent="0.25">
      <c r="A605" s="18">
        <v>1969</v>
      </c>
      <c r="B605" s="18">
        <v>1969</v>
      </c>
      <c r="C605" s="18">
        <v>9</v>
      </c>
      <c r="D605" s="9" t="s">
        <v>614</v>
      </c>
      <c r="E605" s="9" t="str">
        <f t="shared" si="29"/>
        <v>1969 9</v>
      </c>
      <c r="F605" s="14">
        <v>699.75840200000005</v>
      </c>
      <c r="G605" s="14">
        <v>5.9504132231404959E-2</v>
      </c>
      <c r="H605" s="17">
        <v>41.638516000000003</v>
      </c>
    </row>
    <row r="606" spans="1:10" x14ac:dyDescent="0.25">
      <c r="A606" s="18">
        <v>1970</v>
      </c>
      <c r="B606" s="18">
        <v>1969</v>
      </c>
      <c r="C606" s="18">
        <v>10</v>
      </c>
      <c r="D606" s="9" t="s">
        <v>615</v>
      </c>
      <c r="E606" s="9" t="str">
        <f t="shared" si="29"/>
        <v>1970 10</v>
      </c>
      <c r="F606" s="14">
        <v>683.28726600000005</v>
      </c>
      <c r="G606" s="14">
        <v>6.1487603305785121E-2</v>
      </c>
      <c r="H606" s="17">
        <v>42.013696000000003</v>
      </c>
    </row>
    <row r="607" spans="1:10" x14ac:dyDescent="0.25">
      <c r="A607" s="18">
        <v>1970</v>
      </c>
      <c r="B607" s="18">
        <v>1969</v>
      </c>
      <c r="C607" s="18">
        <v>11</v>
      </c>
      <c r="D607" s="9" t="s">
        <v>616</v>
      </c>
      <c r="E607" s="9" t="str">
        <f t="shared" ref="E607:E670" si="30">CONCATENATE(A607," ",C607)</f>
        <v>1970 11</v>
      </c>
      <c r="F607" s="14">
        <v>777.71869900000002</v>
      </c>
      <c r="G607" s="14">
        <v>5.9504132231404959E-2</v>
      </c>
      <c r="H607" s="17">
        <v>46.277476</v>
      </c>
    </row>
    <row r="608" spans="1:10" x14ac:dyDescent="0.25">
      <c r="A608" s="18">
        <v>1970</v>
      </c>
      <c r="B608" s="18">
        <v>1969</v>
      </c>
      <c r="C608" s="18">
        <v>12</v>
      </c>
      <c r="D608" s="9" t="s">
        <v>617</v>
      </c>
      <c r="E608" s="9" t="str">
        <f t="shared" si="30"/>
        <v>1970 12</v>
      </c>
      <c r="F608" s="14">
        <v>1007.212665</v>
      </c>
      <c r="G608" s="14">
        <v>6.1487603305785121E-2</v>
      </c>
      <c r="H608" s="17">
        <v>61.931092999999997</v>
      </c>
      <c r="I608" s="17"/>
      <c r="J608" s="17"/>
    </row>
    <row r="609" spans="1:8" x14ac:dyDescent="0.25">
      <c r="A609" s="18">
        <v>1970</v>
      </c>
      <c r="B609" s="18">
        <v>1970</v>
      </c>
      <c r="C609" s="18">
        <v>1</v>
      </c>
      <c r="D609" s="9" t="s">
        <v>618</v>
      </c>
      <c r="E609" s="9" t="str">
        <f t="shared" si="30"/>
        <v>1970 1</v>
      </c>
      <c r="F609" s="14">
        <v>0</v>
      </c>
      <c r="G609" s="14">
        <v>6.1487603305785121E-2</v>
      </c>
      <c r="H609" s="17">
        <v>0</v>
      </c>
    </row>
    <row r="610" spans="1:8" x14ac:dyDescent="0.25">
      <c r="A610" s="18">
        <v>1970</v>
      </c>
      <c r="B610" s="18">
        <v>1970</v>
      </c>
      <c r="C610" s="18">
        <v>2</v>
      </c>
      <c r="D610" s="9" t="s">
        <v>619</v>
      </c>
      <c r="E610" s="9" t="str">
        <f t="shared" si="30"/>
        <v>1970 2</v>
      </c>
      <c r="F610" s="14">
        <v>0</v>
      </c>
      <c r="G610" s="14">
        <v>5.5537190082644627E-2</v>
      </c>
      <c r="H610" s="17">
        <v>0</v>
      </c>
    </row>
    <row r="611" spans="1:8" x14ac:dyDescent="0.25">
      <c r="A611" s="18">
        <v>1970</v>
      </c>
      <c r="B611" s="18">
        <v>1970</v>
      </c>
      <c r="C611" s="18">
        <v>3</v>
      </c>
      <c r="D611" s="9" t="s">
        <v>620</v>
      </c>
      <c r="E611" s="9" t="str">
        <f t="shared" si="30"/>
        <v>1970 3</v>
      </c>
      <c r="F611" s="14">
        <v>0</v>
      </c>
      <c r="G611" s="14">
        <v>6.1487603305785121E-2</v>
      </c>
      <c r="H611" s="17">
        <v>0</v>
      </c>
    </row>
    <row r="612" spans="1:8" x14ac:dyDescent="0.25">
      <c r="A612" s="18">
        <v>1970</v>
      </c>
      <c r="B612" s="18">
        <v>1970</v>
      </c>
      <c r="C612" s="18">
        <v>4</v>
      </c>
      <c r="D612" s="9" t="s">
        <v>621</v>
      </c>
      <c r="E612" s="9" t="str">
        <f t="shared" si="30"/>
        <v>1970 4</v>
      </c>
      <c r="F612" s="14">
        <v>0</v>
      </c>
      <c r="G612" s="14">
        <v>5.9504132231404959E-2</v>
      </c>
      <c r="H612" s="17">
        <v>0</v>
      </c>
    </row>
    <row r="613" spans="1:8" x14ac:dyDescent="0.25">
      <c r="A613" s="18">
        <v>1970</v>
      </c>
      <c r="B613" s="18">
        <v>1970</v>
      </c>
      <c r="C613" s="18">
        <v>5</v>
      </c>
      <c r="D613" s="9" t="s">
        <v>622</v>
      </c>
      <c r="E613" s="9" t="str">
        <f t="shared" si="30"/>
        <v>1970 5</v>
      </c>
      <c r="F613" s="14">
        <v>0</v>
      </c>
      <c r="G613" s="14">
        <v>6.1487603305785121E-2</v>
      </c>
      <c r="H613" s="17">
        <v>0</v>
      </c>
    </row>
    <row r="614" spans="1:8" x14ac:dyDescent="0.25">
      <c r="A614" s="18">
        <v>1970</v>
      </c>
      <c r="B614" s="18">
        <v>1970</v>
      </c>
      <c r="C614" s="18">
        <v>6</v>
      </c>
      <c r="D614" s="9" t="s">
        <v>623</v>
      </c>
      <c r="E614" s="9" t="str">
        <f t="shared" si="30"/>
        <v>1970 6</v>
      </c>
      <c r="F614" s="14">
        <v>0</v>
      </c>
      <c r="G614" s="14">
        <v>5.9504132231404959E-2</v>
      </c>
      <c r="H614" s="17">
        <v>0</v>
      </c>
    </row>
    <row r="615" spans="1:8" x14ac:dyDescent="0.25">
      <c r="A615" s="18">
        <v>1970</v>
      </c>
      <c r="B615" s="18">
        <v>1970</v>
      </c>
      <c r="C615" s="18">
        <v>7</v>
      </c>
      <c r="D615" s="9" t="s">
        <v>624</v>
      </c>
      <c r="E615" s="9" t="str">
        <f t="shared" si="30"/>
        <v>1970 7</v>
      </c>
      <c r="F615" s="14">
        <v>0</v>
      </c>
      <c r="G615" s="14">
        <v>6.1487603305785121E-2</v>
      </c>
      <c r="H615" s="17">
        <v>0</v>
      </c>
    </row>
    <row r="616" spans="1:8" x14ac:dyDescent="0.25">
      <c r="A616" s="18">
        <v>1970</v>
      </c>
      <c r="B616" s="18">
        <v>1970</v>
      </c>
      <c r="C616" s="18">
        <v>8</v>
      </c>
      <c r="D616" s="9" t="s">
        <v>625</v>
      </c>
      <c r="E616" s="9" t="str">
        <f t="shared" si="30"/>
        <v>1970 8</v>
      </c>
      <c r="F616" s="14">
        <v>33.347614</v>
      </c>
      <c r="G616" s="14">
        <v>6.1487603305785121E-2</v>
      </c>
      <c r="H616" s="17">
        <v>2.050465</v>
      </c>
    </row>
    <row r="617" spans="1:8" x14ac:dyDescent="0.25">
      <c r="A617" s="18">
        <v>1970</v>
      </c>
      <c r="B617" s="18">
        <v>1970</v>
      </c>
      <c r="C617" s="18">
        <v>9</v>
      </c>
      <c r="D617" s="9" t="s">
        <v>626</v>
      </c>
      <c r="E617" s="9" t="str">
        <f t="shared" si="30"/>
        <v>1970 9</v>
      </c>
      <c r="F617" s="14">
        <v>66.969306000000003</v>
      </c>
      <c r="G617" s="14">
        <v>5.9504132231404959E-2</v>
      </c>
      <c r="H617" s="17">
        <v>3.98495</v>
      </c>
    </row>
    <row r="618" spans="1:8" x14ac:dyDescent="0.25">
      <c r="A618" s="18">
        <v>1971</v>
      </c>
      <c r="B618" s="18">
        <v>1970</v>
      </c>
      <c r="C618" s="18">
        <v>10</v>
      </c>
      <c r="D618" s="9" t="s">
        <v>627</v>
      </c>
      <c r="E618" s="9" t="str">
        <f t="shared" si="30"/>
        <v>1971 10</v>
      </c>
      <c r="F618" s="14">
        <v>15.624345</v>
      </c>
      <c r="G618" s="14">
        <v>6.1487603305785121E-2</v>
      </c>
      <c r="H618" s="17">
        <v>0.960704</v>
      </c>
    </row>
    <row r="619" spans="1:8" x14ac:dyDescent="0.25">
      <c r="A619" s="18">
        <v>1971</v>
      </c>
      <c r="B619" s="18">
        <v>1970</v>
      </c>
      <c r="C619" s="18">
        <v>11</v>
      </c>
      <c r="D619" s="9" t="s">
        <v>628</v>
      </c>
      <c r="E619" s="9" t="str">
        <f t="shared" si="30"/>
        <v>1971 11</v>
      </c>
      <c r="F619" s="14">
        <v>0</v>
      </c>
      <c r="G619" s="14">
        <v>5.9504132231404959E-2</v>
      </c>
      <c r="H619" s="17">
        <v>0</v>
      </c>
    </row>
    <row r="620" spans="1:8" x14ac:dyDescent="0.25">
      <c r="A620" s="18">
        <v>1971</v>
      </c>
      <c r="B620" s="18">
        <v>1970</v>
      </c>
      <c r="C620" s="18">
        <v>12</v>
      </c>
      <c r="D620" s="9" t="s">
        <v>629</v>
      </c>
      <c r="E620" s="9" t="str">
        <f t="shared" si="30"/>
        <v>1971 12</v>
      </c>
      <c r="F620" s="14">
        <v>0</v>
      </c>
      <c r="G620" s="14">
        <v>6.1487603305785121E-2</v>
      </c>
      <c r="H620" s="17">
        <v>0</v>
      </c>
    </row>
    <row r="621" spans="1:8" x14ac:dyDescent="0.25">
      <c r="A621" s="18">
        <v>1971</v>
      </c>
      <c r="B621" s="18">
        <v>1971</v>
      </c>
      <c r="C621" s="18">
        <v>1</v>
      </c>
      <c r="D621" s="9" t="s">
        <v>630</v>
      </c>
      <c r="E621" s="9" t="str">
        <f t="shared" si="30"/>
        <v>1971 1</v>
      </c>
      <c r="F621" s="14">
        <v>0</v>
      </c>
      <c r="G621" s="14">
        <v>6.1487603305785121E-2</v>
      </c>
      <c r="H621" s="17">
        <v>0</v>
      </c>
    </row>
    <row r="622" spans="1:8" x14ac:dyDescent="0.25">
      <c r="A622" s="18">
        <v>1971</v>
      </c>
      <c r="B622" s="18">
        <v>1971</v>
      </c>
      <c r="C622" s="18">
        <v>2</v>
      </c>
      <c r="D622" s="9" t="s">
        <v>631</v>
      </c>
      <c r="E622" s="9" t="str">
        <f t="shared" si="30"/>
        <v>1971 2</v>
      </c>
      <c r="F622" s="14">
        <v>0</v>
      </c>
      <c r="G622" s="14">
        <v>5.5537190082644627E-2</v>
      </c>
      <c r="H622" s="17">
        <v>0</v>
      </c>
    </row>
    <row r="623" spans="1:8" x14ac:dyDescent="0.25">
      <c r="A623" s="18">
        <v>1971</v>
      </c>
      <c r="B623" s="18">
        <v>1971</v>
      </c>
      <c r="C623" s="18">
        <v>3</v>
      </c>
      <c r="D623" s="9" t="s">
        <v>632</v>
      </c>
      <c r="E623" s="9" t="str">
        <f t="shared" si="30"/>
        <v>1971 3</v>
      </c>
      <c r="F623" s="14">
        <v>0</v>
      </c>
      <c r="G623" s="14">
        <v>6.1487603305785121E-2</v>
      </c>
      <c r="H623" s="17">
        <v>0</v>
      </c>
    </row>
    <row r="624" spans="1:8" x14ac:dyDescent="0.25">
      <c r="A624" s="18">
        <v>1971</v>
      </c>
      <c r="B624" s="18">
        <v>1971</v>
      </c>
      <c r="C624" s="18">
        <v>4</v>
      </c>
      <c r="D624" s="9" t="s">
        <v>633</v>
      </c>
      <c r="E624" s="9" t="str">
        <f t="shared" si="30"/>
        <v>1971 4</v>
      </c>
      <c r="F624" s="14">
        <v>0</v>
      </c>
      <c r="G624" s="14">
        <v>5.9504132231404959E-2</v>
      </c>
      <c r="H624" s="17">
        <v>0</v>
      </c>
    </row>
    <row r="625" spans="1:8" x14ac:dyDescent="0.25">
      <c r="A625" s="18">
        <v>1971</v>
      </c>
      <c r="B625" s="18">
        <v>1971</v>
      </c>
      <c r="C625" s="18">
        <v>5</v>
      </c>
      <c r="D625" s="9" t="s">
        <v>634</v>
      </c>
      <c r="E625" s="9" t="str">
        <f t="shared" si="30"/>
        <v>1971 5</v>
      </c>
      <c r="F625" s="14">
        <v>0</v>
      </c>
      <c r="G625" s="14">
        <v>6.1487603305785121E-2</v>
      </c>
      <c r="H625" s="17">
        <v>0</v>
      </c>
    </row>
    <row r="626" spans="1:8" x14ac:dyDescent="0.25">
      <c r="A626" s="18">
        <v>1971</v>
      </c>
      <c r="B626" s="18">
        <v>1971</v>
      </c>
      <c r="C626" s="18">
        <v>6</v>
      </c>
      <c r="D626" s="9" t="s">
        <v>635</v>
      </c>
      <c r="E626" s="9" t="str">
        <f t="shared" si="30"/>
        <v>1971 6</v>
      </c>
      <c r="F626" s="14">
        <v>0</v>
      </c>
      <c r="G626" s="14">
        <v>5.9504132231404959E-2</v>
      </c>
      <c r="H626" s="17">
        <v>0</v>
      </c>
    </row>
    <row r="627" spans="1:8" x14ac:dyDescent="0.25">
      <c r="A627" s="18">
        <v>1971</v>
      </c>
      <c r="B627" s="18">
        <v>1971</v>
      </c>
      <c r="C627" s="18">
        <v>7</v>
      </c>
      <c r="D627" s="9" t="s">
        <v>636</v>
      </c>
      <c r="E627" s="9" t="str">
        <f t="shared" si="30"/>
        <v>1971 7</v>
      </c>
      <c r="F627" s="14">
        <v>111.59558199999999</v>
      </c>
      <c r="G627" s="14">
        <v>6.1487603305785121E-2</v>
      </c>
      <c r="H627" s="17">
        <v>6.861745</v>
      </c>
    </row>
    <row r="628" spans="1:8" x14ac:dyDescent="0.25">
      <c r="A628" s="18">
        <v>1971</v>
      </c>
      <c r="B628" s="18">
        <v>1971</v>
      </c>
      <c r="C628" s="18">
        <v>8</v>
      </c>
      <c r="D628" s="9" t="s">
        <v>637</v>
      </c>
      <c r="E628" s="9" t="str">
        <f t="shared" si="30"/>
        <v>1971 8</v>
      </c>
      <c r="F628" s="14">
        <v>136.177335</v>
      </c>
      <c r="G628" s="14">
        <v>6.1487603305785121E-2</v>
      </c>
      <c r="H628" s="17">
        <v>8.3732179999999996</v>
      </c>
    </row>
    <row r="629" spans="1:8" x14ac:dyDescent="0.25">
      <c r="A629" s="18">
        <v>1971</v>
      </c>
      <c r="B629" s="18">
        <v>1971</v>
      </c>
      <c r="C629" s="18">
        <v>9</v>
      </c>
      <c r="D629" s="9" t="s">
        <v>638</v>
      </c>
      <c r="E629" s="9" t="str">
        <f t="shared" si="30"/>
        <v>1971 9</v>
      </c>
      <c r="F629" s="14">
        <v>152.29806099999999</v>
      </c>
      <c r="G629" s="14">
        <v>5.9504132231404959E-2</v>
      </c>
      <c r="H629" s="17">
        <v>9.0623640000000005</v>
      </c>
    </row>
    <row r="630" spans="1:8" x14ac:dyDescent="0.25">
      <c r="A630" s="18">
        <v>1972</v>
      </c>
      <c r="B630" s="18">
        <v>1971</v>
      </c>
      <c r="C630" s="18">
        <v>10</v>
      </c>
      <c r="D630" s="9" t="s">
        <v>639</v>
      </c>
      <c r="E630" s="9" t="str">
        <f t="shared" si="30"/>
        <v>1972 10</v>
      </c>
      <c r="F630" s="14">
        <v>0</v>
      </c>
      <c r="G630" s="14">
        <v>6.1487603305785121E-2</v>
      </c>
      <c r="H630" s="17">
        <v>0</v>
      </c>
    </row>
    <row r="631" spans="1:8" x14ac:dyDescent="0.25">
      <c r="A631" s="18">
        <v>1972</v>
      </c>
      <c r="B631" s="18">
        <v>1971</v>
      </c>
      <c r="C631" s="18">
        <v>11</v>
      </c>
      <c r="D631" s="9" t="s">
        <v>640</v>
      </c>
      <c r="E631" s="9" t="str">
        <f t="shared" si="30"/>
        <v>1972 11</v>
      </c>
      <c r="F631" s="14">
        <v>0</v>
      </c>
      <c r="G631" s="14">
        <v>5.9504132231404959E-2</v>
      </c>
      <c r="H631" s="17">
        <v>0</v>
      </c>
    </row>
    <row r="632" spans="1:8" x14ac:dyDescent="0.25">
      <c r="A632" s="18">
        <v>1972</v>
      </c>
      <c r="B632" s="18">
        <v>1971</v>
      </c>
      <c r="C632" s="18">
        <v>12</v>
      </c>
      <c r="D632" s="9" t="s">
        <v>641</v>
      </c>
      <c r="E632" s="9" t="str">
        <f t="shared" si="30"/>
        <v>1972 12</v>
      </c>
      <c r="F632" s="14">
        <v>0</v>
      </c>
      <c r="G632" s="14">
        <v>6.1487603305785121E-2</v>
      </c>
      <c r="H632" s="17">
        <v>0</v>
      </c>
    </row>
    <row r="633" spans="1:8" x14ac:dyDescent="0.25">
      <c r="A633" s="18">
        <v>1972</v>
      </c>
      <c r="B633" s="18">
        <v>1972</v>
      </c>
      <c r="C633" s="18">
        <v>1</v>
      </c>
      <c r="D633" s="9" t="s">
        <v>642</v>
      </c>
      <c r="E633" s="9" t="str">
        <f t="shared" si="30"/>
        <v>1972 1</v>
      </c>
      <c r="F633" s="14">
        <v>0</v>
      </c>
      <c r="G633" s="14">
        <v>6.1487603305785121E-2</v>
      </c>
      <c r="H633" s="17">
        <v>0</v>
      </c>
    </row>
    <row r="634" spans="1:8" x14ac:dyDescent="0.25">
      <c r="A634" s="18">
        <v>1972</v>
      </c>
      <c r="B634" s="18">
        <v>1972</v>
      </c>
      <c r="C634" s="18">
        <v>2</v>
      </c>
      <c r="D634" s="9" t="s">
        <v>643</v>
      </c>
      <c r="E634" s="9" t="str">
        <f t="shared" si="30"/>
        <v>1972 2</v>
      </c>
      <c r="F634" s="14">
        <v>0</v>
      </c>
      <c r="G634" s="14">
        <v>5.752066115702479E-2</v>
      </c>
      <c r="H634" s="17">
        <v>0</v>
      </c>
    </row>
    <row r="635" spans="1:8" x14ac:dyDescent="0.25">
      <c r="A635" s="18">
        <v>1972</v>
      </c>
      <c r="B635" s="18">
        <v>1972</v>
      </c>
      <c r="C635" s="18">
        <v>3</v>
      </c>
      <c r="D635" s="9" t="s">
        <v>644</v>
      </c>
      <c r="E635" s="9" t="str">
        <f t="shared" si="30"/>
        <v>1972 3</v>
      </c>
      <c r="F635" s="14">
        <v>0</v>
      </c>
      <c r="G635" s="14">
        <v>6.1487603305785121E-2</v>
      </c>
      <c r="H635" s="17">
        <v>0</v>
      </c>
    </row>
    <row r="636" spans="1:8" x14ac:dyDescent="0.25">
      <c r="A636" s="18">
        <v>1972</v>
      </c>
      <c r="B636" s="18">
        <v>1972</v>
      </c>
      <c r="C636" s="18">
        <v>4</v>
      </c>
      <c r="D636" s="9" t="s">
        <v>645</v>
      </c>
      <c r="E636" s="9" t="str">
        <f t="shared" si="30"/>
        <v>1972 4</v>
      </c>
      <c r="F636" s="14">
        <v>0</v>
      </c>
      <c r="G636" s="14">
        <v>5.9504132231404959E-2</v>
      </c>
      <c r="H636" s="17">
        <v>0</v>
      </c>
    </row>
    <row r="637" spans="1:8" x14ac:dyDescent="0.25">
      <c r="A637" s="18">
        <v>1972</v>
      </c>
      <c r="B637" s="18">
        <v>1972</v>
      </c>
      <c r="C637" s="18">
        <v>5</v>
      </c>
      <c r="D637" s="9" t="s">
        <v>646</v>
      </c>
      <c r="E637" s="9" t="str">
        <f t="shared" si="30"/>
        <v>1972 5</v>
      </c>
      <c r="F637" s="14">
        <v>0</v>
      </c>
      <c r="G637" s="14">
        <v>6.1487603305785121E-2</v>
      </c>
      <c r="H637" s="17">
        <v>0</v>
      </c>
    </row>
    <row r="638" spans="1:8" x14ac:dyDescent="0.25">
      <c r="A638" s="18">
        <v>1972</v>
      </c>
      <c r="B638" s="18">
        <v>1972</v>
      </c>
      <c r="C638" s="18">
        <v>6</v>
      </c>
      <c r="D638" s="9" t="s">
        <v>647</v>
      </c>
      <c r="E638" s="9" t="str">
        <f t="shared" si="30"/>
        <v>1972 6</v>
      </c>
      <c r="F638" s="14">
        <v>0</v>
      </c>
      <c r="G638" s="14">
        <v>5.9504132231404959E-2</v>
      </c>
      <c r="H638" s="17">
        <v>0</v>
      </c>
    </row>
    <row r="639" spans="1:8" x14ac:dyDescent="0.25">
      <c r="A639" s="18">
        <v>1972</v>
      </c>
      <c r="B639" s="18">
        <v>1972</v>
      </c>
      <c r="C639" s="18">
        <v>7</v>
      </c>
      <c r="D639" s="9" t="s">
        <v>648</v>
      </c>
      <c r="E639" s="9" t="str">
        <f t="shared" si="30"/>
        <v>1972 7</v>
      </c>
      <c r="F639" s="14">
        <v>0</v>
      </c>
      <c r="G639" s="14">
        <v>6.1487603305785121E-2</v>
      </c>
      <c r="H639" s="17">
        <v>0</v>
      </c>
    </row>
    <row r="640" spans="1:8" x14ac:dyDescent="0.25">
      <c r="A640" s="18">
        <v>1972</v>
      </c>
      <c r="B640" s="18">
        <v>1972</v>
      </c>
      <c r="C640" s="18">
        <v>8</v>
      </c>
      <c r="D640" s="9" t="s">
        <v>649</v>
      </c>
      <c r="E640" s="9" t="str">
        <f t="shared" si="30"/>
        <v>1972 8</v>
      </c>
      <c r="F640" s="14">
        <v>0</v>
      </c>
      <c r="G640" s="14">
        <v>6.1487603305785121E-2</v>
      </c>
      <c r="H640" s="17">
        <v>0</v>
      </c>
    </row>
    <row r="641" spans="1:8" x14ac:dyDescent="0.25">
      <c r="A641" s="18">
        <v>1972</v>
      </c>
      <c r="B641" s="18">
        <v>1972</v>
      </c>
      <c r="C641" s="18">
        <v>9</v>
      </c>
      <c r="D641" s="9" t="s">
        <v>650</v>
      </c>
      <c r="E641" s="9" t="str">
        <f t="shared" si="30"/>
        <v>1972 9</v>
      </c>
      <c r="F641" s="14">
        <v>1.2706310000000001</v>
      </c>
      <c r="G641" s="14">
        <v>5.9504132231404959E-2</v>
      </c>
      <c r="H641" s="17">
        <v>7.5607999999999995E-2</v>
      </c>
    </row>
    <row r="642" spans="1:8" x14ac:dyDescent="0.25">
      <c r="A642" s="18">
        <v>1973</v>
      </c>
      <c r="B642" s="18">
        <v>1972</v>
      </c>
      <c r="C642" s="18">
        <v>10</v>
      </c>
      <c r="D642" s="9" t="s">
        <v>651</v>
      </c>
      <c r="E642" s="9" t="str">
        <f t="shared" si="30"/>
        <v>1973 10</v>
      </c>
      <c r="F642" s="14">
        <v>0</v>
      </c>
      <c r="G642" s="14">
        <v>6.1487603305785121E-2</v>
      </c>
      <c r="H642" s="17">
        <v>0</v>
      </c>
    </row>
    <row r="643" spans="1:8" x14ac:dyDescent="0.25">
      <c r="A643" s="18">
        <v>1973</v>
      </c>
      <c r="B643" s="18">
        <v>1972</v>
      </c>
      <c r="C643" s="18">
        <v>11</v>
      </c>
      <c r="D643" s="9" t="s">
        <v>652</v>
      </c>
      <c r="E643" s="9" t="str">
        <f t="shared" si="30"/>
        <v>1973 11</v>
      </c>
      <c r="F643" s="14">
        <v>0</v>
      </c>
      <c r="G643" s="14">
        <v>5.9504132231404959E-2</v>
      </c>
      <c r="H643" s="17">
        <v>0</v>
      </c>
    </row>
    <row r="644" spans="1:8" x14ac:dyDescent="0.25">
      <c r="A644" s="18">
        <v>1973</v>
      </c>
      <c r="B644" s="18">
        <v>1972</v>
      </c>
      <c r="C644" s="18">
        <v>12</v>
      </c>
      <c r="D644" s="9" t="s">
        <v>653</v>
      </c>
      <c r="E644" s="9" t="str">
        <f t="shared" si="30"/>
        <v>1973 12</v>
      </c>
      <c r="F644" s="14">
        <v>0</v>
      </c>
      <c r="G644" s="14">
        <v>6.1487603305785121E-2</v>
      </c>
      <c r="H644" s="17">
        <v>0</v>
      </c>
    </row>
    <row r="645" spans="1:8" x14ac:dyDescent="0.25">
      <c r="A645" s="18">
        <v>1973</v>
      </c>
      <c r="B645" s="18">
        <v>1973</v>
      </c>
      <c r="C645" s="18">
        <v>1</v>
      </c>
      <c r="D645" s="9" t="s">
        <v>654</v>
      </c>
      <c r="E645" s="9" t="str">
        <f t="shared" si="30"/>
        <v>1973 1</v>
      </c>
      <c r="F645" s="14">
        <v>0</v>
      </c>
      <c r="G645" s="14">
        <v>6.1487603305785121E-2</v>
      </c>
      <c r="H645" s="17">
        <v>0</v>
      </c>
    </row>
    <row r="646" spans="1:8" x14ac:dyDescent="0.25">
      <c r="A646" s="18">
        <v>1973</v>
      </c>
      <c r="B646" s="18">
        <v>1973</v>
      </c>
      <c r="C646" s="18">
        <v>2</v>
      </c>
      <c r="D646" s="9" t="s">
        <v>655</v>
      </c>
      <c r="E646" s="9" t="str">
        <f t="shared" si="30"/>
        <v>1973 2</v>
      </c>
      <c r="F646" s="14">
        <v>0</v>
      </c>
      <c r="G646" s="14">
        <v>5.5537190082644627E-2</v>
      </c>
      <c r="H646" s="17">
        <v>0</v>
      </c>
    </row>
    <row r="647" spans="1:8" x14ac:dyDescent="0.25">
      <c r="A647" s="18">
        <v>1973</v>
      </c>
      <c r="B647" s="18">
        <v>1973</v>
      </c>
      <c r="C647" s="18">
        <v>3</v>
      </c>
      <c r="D647" s="9" t="s">
        <v>656</v>
      </c>
      <c r="E647" s="9" t="str">
        <f t="shared" si="30"/>
        <v>1973 3</v>
      </c>
      <c r="F647" s="14">
        <v>0</v>
      </c>
      <c r="G647" s="14">
        <v>6.1487603305785121E-2</v>
      </c>
      <c r="H647" s="17">
        <v>0</v>
      </c>
    </row>
    <row r="648" spans="1:8" x14ac:dyDescent="0.25">
      <c r="A648" s="18">
        <v>1973</v>
      </c>
      <c r="B648" s="18">
        <v>1973</v>
      </c>
      <c r="C648" s="18">
        <v>4</v>
      </c>
      <c r="D648" s="9" t="s">
        <v>657</v>
      </c>
      <c r="E648" s="9" t="str">
        <f t="shared" si="30"/>
        <v>1973 4</v>
      </c>
      <c r="F648" s="14">
        <v>0</v>
      </c>
      <c r="G648" s="14">
        <v>5.9504132231404959E-2</v>
      </c>
      <c r="H648" s="17">
        <v>0</v>
      </c>
    </row>
    <row r="649" spans="1:8" x14ac:dyDescent="0.25">
      <c r="A649" s="18">
        <v>1973</v>
      </c>
      <c r="B649" s="18">
        <v>1973</v>
      </c>
      <c r="C649" s="18">
        <v>5</v>
      </c>
      <c r="D649" s="9" t="s">
        <v>658</v>
      </c>
      <c r="E649" s="9" t="str">
        <f t="shared" si="30"/>
        <v>1973 5</v>
      </c>
      <c r="F649" s="14">
        <v>0</v>
      </c>
      <c r="G649" s="14">
        <v>6.1487603305785121E-2</v>
      </c>
      <c r="H649" s="17">
        <v>0</v>
      </c>
    </row>
    <row r="650" spans="1:8" x14ac:dyDescent="0.25">
      <c r="A650" s="18">
        <v>1973</v>
      </c>
      <c r="B650" s="18">
        <v>1973</v>
      </c>
      <c r="C650" s="18">
        <v>6</v>
      </c>
      <c r="D650" s="9" t="s">
        <v>659</v>
      </c>
      <c r="E650" s="9" t="str">
        <f t="shared" si="30"/>
        <v>1973 6</v>
      </c>
      <c r="F650" s="14">
        <v>0</v>
      </c>
      <c r="G650" s="14">
        <v>5.9504132231404959E-2</v>
      </c>
      <c r="H650" s="17">
        <v>0</v>
      </c>
    </row>
    <row r="651" spans="1:8" x14ac:dyDescent="0.25">
      <c r="A651" s="18">
        <v>1973</v>
      </c>
      <c r="B651" s="18">
        <v>1973</v>
      </c>
      <c r="C651" s="18">
        <v>7</v>
      </c>
      <c r="D651" s="9" t="s">
        <v>660</v>
      </c>
      <c r="E651" s="9" t="str">
        <f t="shared" si="30"/>
        <v>1973 7</v>
      </c>
      <c r="F651" s="14">
        <v>0</v>
      </c>
      <c r="G651" s="14">
        <v>6.1487603305785121E-2</v>
      </c>
      <c r="H651" s="17">
        <v>0</v>
      </c>
    </row>
    <row r="652" spans="1:8" x14ac:dyDescent="0.25">
      <c r="A652" s="18">
        <v>1973</v>
      </c>
      <c r="B652" s="18">
        <v>1973</v>
      </c>
      <c r="C652" s="18">
        <v>8</v>
      </c>
      <c r="D652" s="9" t="s">
        <v>661</v>
      </c>
      <c r="E652" s="9" t="str">
        <f t="shared" si="30"/>
        <v>1973 8</v>
      </c>
      <c r="F652" s="14">
        <v>124.809583</v>
      </c>
      <c r="G652" s="14">
        <v>6.1487603305785121E-2</v>
      </c>
      <c r="H652" s="17">
        <v>7.6742419999999996</v>
      </c>
    </row>
    <row r="653" spans="1:8" x14ac:dyDescent="0.25">
      <c r="A653" s="18">
        <v>1973</v>
      </c>
      <c r="B653" s="18">
        <v>1973</v>
      </c>
      <c r="C653" s="18">
        <v>9</v>
      </c>
      <c r="D653" s="9" t="s">
        <v>662</v>
      </c>
      <c r="E653" s="9" t="str">
        <f t="shared" si="30"/>
        <v>1973 9</v>
      </c>
      <c r="F653" s="14">
        <v>65.531762000000001</v>
      </c>
      <c r="G653" s="14">
        <v>5.9504132231404959E-2</v>
      </c>
      <c r="H653" s="17">
        <v>3.8994110000000002</v>
      </c>
    </row>
    <row r="654" spans="1:8" x14ac:dyDescent="0.25">
      <c r="A654" s="18">
        <v>1974</v>
      </c>
      <c r="B654" s="18">
        <v>1973</v>
      </c>
      <c r="C654" s="18">
        <v>10</v>
      </c>
      <c r="D654" s="9" t="s">
        <v>663</v>
      </c>
      <c r="E654" s="9" t="str">
        <f t="shared" si="30"/>
        <v>1974 10</v>
      </c>
      <c r="F654" s="14">
        <v>22.373372</v>
      </c>
      <c r="G654" s="14">
        <v>6.1487603305785121E-2</v>
      </c>
      <c r="H654" s="17">
        <v>1.375685</v>
      </c>
    </row>
    <row r="655" spans="1:8" x14ac:dyDescent="0.25">
      <c r="A655" s="18">
        <v>1974</v>
      </c>
      <c r="B655" s="18">
        <v>1973</v>
      </c>
      <c r="C655" s="18">
        <v>11</v>
      </c>
      <c r="D655" s="9" t="s">
        <v>664</v>
      </c>
      <c r="E655" s="9" t="str">
        <f t="shared" si="30"/>
        <v>1974 11</v>
      </c>
      <c r="F655" s="14">
        <v>0</v>
      </c>
      <c r="G655" s="14">
        <v>5.9504132231404959E-2</v>
      </c>
      <c r="H655" s="17">
        <v>0</v>
      </c>
    </row>
    <row r="656" spans="1:8" x14ac:dyDescent="0.25">
      <c r="A656" s="18">
        <v>1974</v>
      </c>
      <c r="B656" s="18">
        <v>1973</v>
      </c>
      <c r="C656" s="18">
        <v>12</v>
      </c>
      <c r="D656" s="9" t="s">
        <v>665</v>
      </c>
      <c r="E656" s="9" t="str">
        <f t="shared" si="30"/>
        <v>1974 12</v>
      </c>
      <c r="F656" s="14">
        <v>0</v>
      </c>
      <c r="G656" s="14">
        <v>6.1487603305785121E-2</v>
      </c>
      <c r="H656" s="17">
        <v>0</v>
      </c>
    </row>
    <row r="657" spans="1:8" x14ac:dyDescent="0.25">
      <c r="A657" s="18">
        <v>1974</v>
      </c>
      <c r="B657" s="18">
        <v>1974</v>
      </c>
      <c r="C657" s="18">
        <v>1</v>
      </c>
      <c r="D657" s="9" t="s">
        <v>666</v>
      </c>
      <c r="E657" s="9" t="str">
        <f t="shared" si="30"/>
        <v>1974 1</v>
      </c>
      <c r="F657" s="14">
        <v>0</v>
      </c>
      <c r="G657" s="14">
        <v>6.1487603305785121E-2</v>
      </c>
      <c r="H657" s="17">
        <v>0</v>
      </c>
    </row>
    <row r="658" spans="1:8" x14ac:dyDescent="0.25">
      <c r="A658" s="18">
        <v>1974</v>
      </c>
      <c r="B658" s="18">
        <v>1974</v>
      </c>
      <c r="C658" s="18">
        <v>2</v>
      </c>
      <c r="D658" s="9" t="s">
        <v>667</v>
      </c>
      <c r="E658" s="9" t="str">
        <f t="shared" si="30"/>
        <v>1974 2</v>
      </c>
      <c r="F658" s="14">
        <v>0</v>
      </c>
      <c r="G658" s="14">
        <v>5.5537190082644627E-2</v>
      </c>
      <c r="H658" s="17">
        <v>0</v>
      </c>
    </row>
    <row r="659" spans="1:8" x14ac:dyDescent="0.25">
      <c r="A659" s="18">
        <v>1974</v>
      </c>
      <c r="B659" s="18">
        <v>1974</v>
      </c>
      <c r="C659" s="18">
        <v>3</v>
      </c>
      <c r="D659" s="9" t="s">
        <v>668</v>
      </c>
      <c r="E659" s="9" t="str">
        <f t="shared" si="30"/>
        <v>1974 3</v>
      </c>
      <c r="F659" s="14">
        <v>0</v>
      </c>
      <c r="G659" s="14">
        <v>6.1487603305785121E-2</v>
      </c>
      <c r="H659" s="17">
        <v>0</v>
      </c>
    </row>
    <row r="660" spans="1:8" x14ac:dyDescent="0.25">
      <c r="A660" s="18">
        <v>1974</v>
      </c>
      <c r="B660" s="18">
        <v>1974</v>
      </c>
      <c r="C660" s="18">
        <v>4</v>
      </c>
      <c r="D660" s="9" t="s">
        <v>669</v>
      </c>
      <c r="E660" s="9" t="str">
        <f t="shared" si="30"/>
        <v>1974 4</v>
      </c>
      <c r="F660" s="14">
        <v>0</v>
      </c>
      <c r="G660" s="14">
        <v>5.9504132231404959E-2</v>
      </c>
      <c r="H660" s="17">
        <v>0</v>
      </c>
    </row>
    <row r="661" spans="1:8" x14ac:dyDescent="0.25">
      <c r="A661" s="18">
        <v>1974</v>
      </c>
      <c r="B661" s="18">
        <v>1974</v>
      </c>
      <c r="C661" s="18">
        <v>5</v>
      </c>
      <c r="D661" s="9" t="s">
        <v>670</v>
      </c>
      <c r="E661" s="9" t="str">
        <f t="shared" si="30"/>
        <v>1974 5</v>
      </c>
      <c r="F661" s="14">
        <v>0</v>
      </c>
      <c r="G661" s="14">
        <v>6.1487603305785121E-2</v>
      </c>
      <c r="H661" s="17">
        <v>0</v>
      </c>
    </row>
    <row r="662" spans="1:8" x14ac:dyDescent="0.25">
      <c r="A662" s="18">
        <v>1974</v>
      </c>
      <c r="B662" s="18">
        <v>1974</v>
      </c>
      <c r="C662" s="18">
        <v>6</v>
      </c>
      <c r="D662" s="9" t="s">
        <v>671</v>
      </c>
      <c r="E662" s="9" t="str">
        <f t="shared" si="30"/>
        <v>1974 6</v>
      </c>
      <c r="F662" s="14">
        <v>0</v>
      </c>
      <c r="G662" s="14">
        <v>5.9504132231404959E-2</v>
      </c>
      <c r="H662" s="17">
        <v>0</v>
      </c>
    </row>
    <row r="663" spans="1:8" x14ac:dyDescent="0.25">
      <c r="A663" s="18">
        <v>1974</v>
      </c>
      <c r="B663" s="18">
        <v>1974</v>
      </c>
      <c r="C663" s="18">
        <v>7</v>
      </c>
      <c r="D663" s="9" t="s">
        <v>672</v>
      </c>
      <c r="E663" s="9" t="str">
        <f t="shared" si="30"/>
        <v>1974 7</v>
      </c>
      <c r="F663" s="14">
        <v>0</v>
      </c>
      <c r="G663" s="14">
        <v>6.1487603305785121E-2</v>
      </c>
      <c r="H663" s="17">
        <v>0</v>
      </c>
    </row>
    <row r="664" spans="1:8" x14ac:dyDescent="0.25">
      <c r="A664" s="18">
        <v>1974</v>
      </c>
      <c r="B664" s="18">
        <v>1974</v>
      </c>
      <c r="C664" s="18">
        <v>8</v>
      </c>
      <c r="D664" s="9" t="s">
        <v>673</v>
      </c>
      <c r="E664" s="9" t="str">
        <f t="shared" si="30"/>
        <v>1974 8</v>
      </c>
      <c r="F664" s="14">
        <v>0</v>
      </c>
      <c r="G664" s="14">
        <v>6.1487603305785121E-2</v>
      </c>
      <c r="H664" s="17">
        <v>0</v>
      </c>
    </row>
    <row r="665" spans="1:8" x14ac:dyDescent="0.25">
      <c r="A665" s="18">
        <v>1974</v>
      </c>
      <c r="B665" s="18">
        <v>1974</v>
      </c>
      <c r="C665" s="18">
        <v>9</v>
      </c>
      <c r="D665" s="9" t="s">
        <v>674</v>
      </c>
      <c r="E665" s="9" t="str">
        <f t="shared" si="30"/>
        <v>1974 9</v>
      </c>
      <c r="F665" s="14">
        <v>63.319685</v>
      </c>
      <c r="G665" s="14">
        <v>5.9504132231404959E-2</v>
      </c>
      <c r="H665" s="17">
        <v>3.7677830000000001</v>
      </c>
    </row>
    <row r="666" spans="1:8" x14ac:dyDescent="0.25">
      <c r="A666" s="18">
        <v>1975</v>
      </c>
      <c r="B666" s="18">
        <v>1974</v>
      </c>
      <c r="C666" s="18">
        <v>10</v>
      </c>
      <c r="D666" s="9" t="s">
        <v>675</v>
      </c>
      <c r="E666" s="9" t="str">
        <f t="shared" si="30"/>
        <v>1975 10</v>
      </c>
      <c r="F666" s="14">
        <v>10.439614000000001</v>
      </c>
      <c r="G666" s="14">
        <v>6.1487603305785121E-2</v>
      </c>
      <c r="H666" s="17">
        <v>0.64190700000000001</v>
      </c>
    </row>
    <row r="667" spans="1:8" x14ac:dyDescent="0.25">
      <c r="A667" s="18">
        <v>1975</v>
      </c>
      <c r="B667" s="18">
        <v>1974</v>
      </c>
      <c r="C667" s="18">
        <v>11</v>
      </c>
      <c r="D667" s="9" t="s">
        <v>676</v>
      </c>
      <c r="E667" s="9" t="str">
        <f t="shared" si="30"/>
        <v>1975 11</v>
      </c>
      <c r="F667" s="14">
        <v>0</v>
      </c>
      <c r="G667" s="14">
        <v>5.9504132231404959E-2</v>
      </c>
      <c r="H667" s="17">
        <v>0</v>
      </c>
    </row>
    <row r="668" spans="1:8" x14ac:dyDescent="0.25">
      <c r="A668" s="18">
        <v>1975</v>
      </c>
      <c r="B668" s="18">
        <v>1974</v>
      </c>
      <c r="C668" s="18">
        <v>12</v>
      </c>
      <c r="D668" s="9" t="s">
        <v>677</v>
      </c>
      <c r="E668" s="9" t="str">
        <f t="shared" si="30"/>
        <v>1975 12</v>
      </c>
      <c r="F668" s="14">
        <v>0</v>
      </c>
      <c r="G668" s="14">
        <v>6.1487603305785121E-2</v>
      </c>
      <c r="H668" s="17">
        <v>0</v>
      </c>
    </row>
    <row r="669" spans="1:8" x14ac:dyDescent="0.25">
      <c r="A669" s="18">
        <v>1975</v>
      </c>
      <c r="B669" s="18">
        <v>1975</v>
      </c>
      <c r="C669" s="18">
        <v>1</v>
      </c>
      <c r="D669" s="9" t="s">
        <v>678</v>
      </c>
      <c r="E669" s="9" t="str">
        <f t="shared" si="30"/>
        <v>1975 1</v>
      </c>
      <c r="F669" s="14">
        <v>0</v>
      </c>
      <c r="G669" s="14">
        <v>6.1487603305785121E-2</v>
      </c>
      <c r="H669" s="17">
        <v>0</v>
      </c>
    </row>
    <row r="670" spans="1:8" x14ac:dyDescent="0.25">
      <c r="A670" s="18">
        <v>1975</v>
      </c>
      <c r="B670" s="18">
        <v>1975</v>
      </c>
      <c r="C670" s="18">
        <v>2</v>
      </c>
      <c r="D670" s="9" t="s">
        <v>679</v>
      </c>
      <c r="E670" s="9" t="str">
        <f t="shared" si="30"/>
        <v>1975 2</v>
      </c>
      <c r="F670" s="14">
        <v>0</v>
      </c>
      <c r="G670" s="14">
        <v>5.5537190082644627E-2</v>
      </c>
      <c r="H670" s="17">
        <v>0</v>
      </c>
    </row>
    <row r="671" spans="1:8" x14ac:dyDescent="0.25">
      <c r="A671" s="18">
        <v>1975</v>
      </c>
      <c r="B671" s="18">
        <v>1975</v>
      </c>
      <c r="C671" s="18">
        <v>3</v>
      </c>
      <c r="D671" s="9" t="s">
        <v>680</v>
      </c>
      <c r="E671" s="9" t="str">
        <f t="shared" ref="E671:E734" si="31">CONCATENATE(A671," ",C671)</f>
        <v>1975 3</v>
      </c>
      <c r="F671" s="14">
        <v>0</v>
      </c>
      <c r="G671" s="14">
        <v>6.1487603305785121E-2</v>
      </c>
      <c r="H671" s="17">
        <v>0</v>
      </c>
    </row>
    <row r="672" spans="1:8" x14ac:dyDescent="0.25">
      <c r="A672" s="18">
        <v>1975</v>
      </c>
      <c r="B672" s="18">
        <v>1975</v>
      </c>
      <c r="C672" s="18">
        <v>4</v>
      </c>
      <c r="D672" s="9" t="s">
        <v>681</v>
      </c>
      <c r="E672" s="9" t="str">
        <f t="shared" si="31"/>
        <v>1975 4</v>
      </c>
      <c r="F672" s="14">
        <v>0</v>
      </c>
      <c r="G672" s="14">
        <v>5.9504132231404959E-2</v>
      </c>
      <c r="H672" s="17">
        <v>0</v>
      </c>
    </row>
    <row r="673" spans="1:8" x14ac:dyDescent="0.25">
      <c r="A673" s="18">
        <v>1975</v>
      </c>
      <c r="B673" s="18">
        <v>1975</v>
      </c>
      <c r="C673" s="18">
        <v>5</v>
      </c>
      <c r="D673" s="9" t="s">
        <v>682</v>
      </c>
      <c r="E673" s="9" t="str">
        <f t="shared" si="31"/>
        <v>1975 5</v>
      </c>
      <c r="F673" s="14">
        <v>0</v>
      </c>
      <c r="G673" s="14">
        <v>6.1487603305785121E-2</v>
      </c>
      <c r="H673" s="17">
        <v>0</v>
      </c>
    </row>
    <row r="674" spans="1:8" x14ac:dyDescent="0.25">
      <c r="A674" s="18">
        <v>1975</v>
      </c>
      <c r="B674" s="18">
        <v>1975</v>
      </c>
      <c r="C674" s="18">
        <v>6</v>
      </c>
      <c r="D674" s="9" t="s">
        <v>683</v>
      </c>
      <c r="E674" s="9" t="str">
        <f t="shared" si="31"/>
        <v>1975 6</v>
      </c>
      <c r="F674" s="14">
        <v>0</v>
      </c>
      <c r="G674" s="14">
        <v>5.9504132231404959E-2</v>
      </c>
      <c r="H674" s="17">
        <v>0</v>
      </c>
    </row>
    <row r="675" spans="1:8" x14ac:dyDescent="0.25">
      <c r="A675" s="18">
        <v>1975</v>
      </c>
      <c r="B675" s="18">
        <v>1975</v>
      </c>
      <c r="C675" s="18">
        <v>7</v>
      </c>
      <c r="D675" s="9" t="s">
        <v>684</v>
      </c>
      <c r="E675" s="9" t="str">
        <f t="shared" si="31"/>
        <v>1975 7</v>
      </c>
      <c r="F675" s="14">
        <v>0</v>
      </c>
      <c r="G675" s="14">
        <v>6.1487603305785121E-2</v>
      </c>
      <c r="H675" s="17">
        <v>0</v>
      </c>
    </row>
    <row r="676" spans="1:8" x14ac:dyDescent="0.25">
      <c r="A676" s="18">
        <v>1975</v>
      </c>
      <c r="B676" s="18">
        <v>1975</v>
      </c>
      <c r="C676" s="18">
        <v>8</v>
      </c>
      <c r="D676" s="9" t="s">
        <v>685</v>
      </c>
      <c r="E676" s="9" t="str">
        <f t="shared" si="31"/>
        <v>1975 8</v>
      </c>
      <c r="F676" s="14">
        <v>18.685279000000001</v>
      </c>
      <c r="G676" s="14">
        <v>6.1487603305785121E-2</v>
      </c>
      <c r="H676" s="17">
        <v>1.1489130000000001</v>
      </c>
    </row>
    <row r="677" spans="1:8" x14ac:dyDescent="0.25">
      <c r="A677" s="18">
        <v>1975</v>
      </c>
      <c r="B677" s="18">
        <v>1975</v>
      </c>
      <c r="C677" s="18">
        <v>9</v>
      </c>
      <c r="D677" s="9" t="s">
        <v>686</v>
      </c>
      <c r="E677" s="9" t="str">
        <f t="shared" si="31"/>
        <v>1975 9</v>
      </c>
      <c r="F677" s="14">
        <v>57.515388000000002</v>
      </c>
      <c r="G677" s="14">
        <v>5.9504132231404959E-2</v>
      </c>
      <c r="H677" s="17">
        <v>3.4224030000000001</v>
      </c>
    </row>
    <row r="678" spans="1:8" x14ac:dyDescent="0.25">
      <c r="A678" s="18">
        <v>1976</v>
      </c>
      <c r="B678" s="18">
        <v>1975</v>
      </c>
      <c r="C678" s="18">
        <v>10</v>
      </c>
      <c r="D678" s="9" t="s">
        <v>687</v>
      </c>
      <c r="E678" s="9" t="str">
        <f t="shared" si="31"/>
        <v>1976 10</v>
      </c>
      <c r="F678" s="14">
        <v>3.7470270000000001</v>
      </c>
      <c r="G678" s="14">
        <v>6.1487603305785121E-2</v>
      </c>
      <c r="H678" s="17">
        <v>0.23039599999999999</v>
      </c>
    </row>
    <row r="679" spans="1:8" x14ac:dyDescent="0.25">
      <c r="A679" s="18">
        <v>1976</v>
      </c>
      <c r="B679" s="18">
        <v>1975</v>
      </c>
      <c r="C679" s="18">
        <v>11</v>
      </c>
      <c r="D679" s="9" t="s">
        <v>688</v>
      </c>
      <c r="E679" s="9" t="str">
        <f t="shared" si="31"/>
        <v>1976 11</v>
      </c>
      <c r="F679" s="14">
        <v>0</v>
      </c>
      <c r="G679" s="14">
        <v>5.9504132231404959E-2</v>
      </c>
      <c r="H679" s="17">
        <v>0</v>
      </c>
    </row>
    <row r="680" spans="1:8" x14ac:dyDescent="0.25">
      <c r="A680" s="18">
        <v>1976</v>
      </c>
      <c r="B680" s="18">
        <v>1975</v>
      </c>
      <c r="C680" s="18">
        <v>12</v>
      </c>
      <c r="D680" s="9" t="s">
        <v>689</v>
      </c>
      <c r="E680" s="9" t="str">
        <f t="shared" si="31"/>
        <v>1976 12</v>
      </c>
      <c r="F680" s="14">
        <v>0</v>
      </c>
      <c r="G680" s="14">
        <v>6.1487603305785121E-2</v>
      </c>
      <c r="H680" s="17">
        <v>0</v>
      </c>
    </row>
    <row r="681" spans="1:8" x14ac:dyDescent="0.25">
      <c r="A681" s="18">
        <v>1976</v>
      </c>
      <c r="B681" s="18">
        <v>1976</v>
      </c>
      <c r="C681" s="18">
        <v>1</v>
      </c>
      <c r="D681" s="9" t="s">
        <v>690</v>
      </c>
      <c r="E681" s="9" t="str">
        <f t="shared" si="31"/>
        <v>1976 1</v>
      </c>
      <c r="F681" s="14">
        <v>0</v>
      </c>
      <c r="G681" s="14">
        <v>6.1487603305785121E-2</v>
      </c>
      <c r="H681" s="17">
        <v>0</v>
      </c>
    </row>
    <row r="682" spans="1:8" x14ac:dyDescent="0.25">
      <c r="A682" s="18">
        <v>1976</v>
      </c>
      <c r="B682" s="18">
        <v>1976</v>
      </c>
      <c r="C682" s="18">
        <v>2</v>
      </c>
      <c r="D682" s="9" t="s">
        <v>691</v>
      </c>
      <c r="E682" s="9" t="str">
        <f t="shared" si="31"/>
        <v>1976 2</v>
      </c>
      <c r="F682" s="14">
        <v>0</v>
      </c>
      <c r="G682" s="14">
        <v>5.752066115702479E-2</v>
      </c>
      <c r="H682" s="17">
        <v>0</v>
      </c>
    </row>
    <row r="683" spans="1:8" x14ac:dyDescent="0.25">
      <c r="A683" s="18">
        <v>1976</v>
      </c>
      <c r="B683" s="18">
        <v>1976</v>
      </c>
      <c r="C683" s="18">
        <v>3</v>
      </c>
      <c r="D683" s="9" t="s">
        <v>692</v>
      </c>
      <c r="E683" s="9" t="str">
        <f t="shared" si="31"/>
        <v>1976 3</v>
      </c>
      <c r="F683" s="14">
        <v>0</v>
      </c>
      <c r="G683" s="14">
        <v>6.1487603305785121E-2</v>
      </c>
      <c r="H683" s="17">
        <v>0</v>
      </c>
    </row>
    <row r="684" spans="1:8" x14ac:dyDescent="0.25">
      <c r="A684" s="18">
        <v>1976</v>
      </c>
      <c r="B684" s="18">
        <v>1976</v>
      </c>
      <c r="C684" s="18">
        <v>4</v>
      </c>
      <c r="D684" s="9" t="s">
        <v>693</v>
      </c>
      <c r="E684" s="9" t="str">
        <f t="shared" si="31"/>
        <v>1976 4</v>
      </c>
      <c r="F684" s="14">
        <v>0</v>
      </c>
      <c r="G684" s="14">
        <v>5.9504132231404959E-2</v>
      </c>
      <c r="H684" s="17">
        <v>0</v>
      </c>
    </row>
    <row r="685" spans="1:8" x14ac:dyDescent="0.25">
      <c r="A685" s="18">
        <v>1976</v>
      </c>
      <c r="B685" s="18">
        <v>1976</v>
      </c>
      <c r="C685" s="18">
        <v>5</v>
      </c>
      <c r="D685" s="9" t="s">
        <v>694</v>
      </c>
      <c r="E685" s="9" t="str">
        <f t="shared" si="31"/>
        <v>1976 5</v>
      </c>
      <c r="F685" s="14">
        <v>0</v>
      </c>
      <c r="G685" s="14">
        <v>6.1487603305785121E-2</v>
      </c>
      <c r="H685" s="17">
        <v>0</v>
      </c>
    </row>
    <row r="686" spans="1:8" x14ac:dyDescent="0.25">
      <c r="A686" s="18">
        <v>1976</v>
      </c>
      <c r="B686" s="18">
        <v>1976</v>
      </c>
      <c r="C686" s="18">
        <v>6</v>
      </c>
      <c r="D686" s="9" t="s">
        <v>695</v>
      </c>
      <c r="E686" s="9" t="str">
        <f t="shared" si="31"/>
        <v>1976 6</v>
      </c>
      <c r="F686" s="14">
        <v>0</v>
      </c>
      <c r="G686" s="14">
        <v>5.9504132231404959E-2</v>
      </c>
      <c r="H686" s="17">
        <v>0</v>
      </c>
    </row>
    <row r="687" spans="1:8" x14ac:dyDescent="0.25">
      <c r="A687" s="18">
        <v>1976</v>
      </c>
      <c r="B687" s="18">
        <v>1976</v>
      </c>
      <c r="C687" s="18">
        <v>7</v>
      </c>
      <c r="D687" s="9" t="s">
        <v>696</v>
      </c>
      <c r="E687" s="9" t="str">
        <f t="shared" si="31"/>
        <v>1976 7</v>
      </c>
      <c r="F687" s="14">
        <v>7.772532</v>
      </c>
      <c r="G687" s="14">
        <v>6.1487603305785121E-2</v>
      </c>
      <c r="H687" s="17">
        <v>0.47791400000000001</v>
      </c>
    </row>
    <row r="688" spans="1:8" x14ac:dyDescent="0.25">
      <c r="A688" s="18">
        <v>1976</v>
      </c>
      <c r="B688" s="18">
        <v>1976</v>
      </c>
      <c r="C688" s="18">
        <v>8</v>
      </c>
      <c r="D688" s="9" t="s">
        <v>697</v>
      </c>
      <c r="E688" s="9" t="str">
        <f t="shared" si="31"/>
        <v>1976 8</v>
      </c>
      <c r="F688" s="14">
        <v>0</v>
      </c>
      <c r="G688" s="14">
        <v>6.1487603305785121E-2</v>
      </c>
      <c r="H688" s="17">
        <v>0</v>
      </c>
    </row>
    <row r="689" spans="1:8" x14ac:dyDescent="0.25">
      <c r="A689" s="18">
        <v>1976</v>
      </c>
      <c r="B689" s="18">
        <v>1976</v>
      </c>
      <c r="C689" s="18">
        <v>9</v>
      </c>
      <c r="D689" s="9" t="s">
        <v>698</v>
      </c>
      <c r="E689" s="9" t="str">
        <f t="shared" si="31"/>
        <v>1976 9</v>
      </c>
      <c r="F689" s="14">
        <v>0</v>
      </c>
      <c r="G689" s="14">
        <v>5.9504132231404959E-2</v>
      </c>
      <c r="H689" s="17">
        <v>0</v>
      </c>
    </row>
    <row r="690" spans="1:8" x14ac:dyDescent="0.25">
      <c r="A690" s="18">
        <v>1977</v>
      </c>
      <c r="B690" s="18">
        <v>1976</v>
      </c>
      <c r="C690" s="18">
        <v>10</v>
      </c>
      <c r="D690" s="9" t="s">
        <v>699</v>
      </c>
      <c r="E690" s="9" t="str">
        <f t="shared" si="31"/>
        <v>1977 10</v>
      </c>
      <c r="F690" s="14">
        <v>0</v>
      </c>
      <c r="G690" s="14">
        <v>6.1487603305785121E-2</v>
      </c>
      <c r="H690" s="17">
        <v>0</v>
      </c>
    </row>
    <row r="691" spans="1:8" x14ac:dyDescent="0.25">
      <c r="A691" s="18">
        <v>1977</v>
      </c>
      <c r="B691" s="18">
        <v>1976</v>
      </c>
      <c r="C691" s="18">
        <v>11</v>
      </c>
      <c r="D691" s="9" t="s">
        <v>700</v>
      </c>
      <c r="E691" s="9" t="str">
        <f t="shared" si="31"/>
        <v>1977 11</v>
      </c>
      <c r="F691" s="14">
        <v>0</v>
      </c>
      <c r="G691" s="14">
        <v>5.9504132231404959E-2</v>
      </c>
      <c r="H691" s="17">
        <v>0</v>
      </c>
    </row>
    <row r="692" spans="1:8" x14ac:dyDescent="0.25">
      <c r="A692" s="18">
        <v>1977</v>
      </c>
      <c r="B692" s="18">
        <v>1976</v>
      </c>
      <c r="C692" s="18">
        <v>12</v>
      </c>
      <c r="D692" s="9" t="s">
        <v>701</v>
      </c>
      <c r="E692" s="9" t="str">
        <f t="shared" si="31"/>
        <v>1977 12</v>
      </c>
      <c r="F692" s="14">
        <v>0</v>
      </c>
      <c r="G692" s="14">
        <v>6.1487603305785121E-2</v>
      </c>
      <c r="H692" s="17">
        <v>0</v>
      </c>
    </row>
    <row r="693" spans="1:8" x14ac:dyDescent="0.25">
      <c r="A693" s="18">
        <v>1977</v>
      </c>
      <c r="B693" s="18">
        <v>1977</v>
      </c>
      <c r="C693" s="18">
        <v>1</v>
      </c>
      <c r="D693" s="9" t="s">
        <v>702</v>
      </c>
      <c r="E693" s="9" t="str">
        <f t="shared" si="31"/>
        <v>1977 1</v>
      </c>
      <c r="F693" s="14">
        <v>0</v>
      </c>
      <c r="G693" s="14">
        <v>6.1487603305785121E-2</v>
      </c>
      <c r="H693" s="17">
        <v>0</v>
      </c>
    </row>
    <row r="694" spans="1:8" x14ac:dyDescent="0.25">
      <c r="A694" s="18">
        <v>1977</v>
      </c>
      <c r="B694" s="18">
        <v>1977</v>
      </c>
      <c r="C694" s="18">
        <v>2</v>
      </c>
      <c r="D694" s="9" t="s">
        <v>703</v>
      </c>
      <c r="E694" s="9" t="str">
        <f t="shared" si="31"/>
        <v>1977 2</v>
      </c>
      <c r="F694" s="14">
        <v>0</v>
      </c>
      <c r="G694" s="14">
        <v>5.5537190082644627E-2</v>
      </c>
      <c r="H694" s="17">
        <v>0</v>
      </c>
    </row>
    <row r="695" spans="1:8" x14ac:dyDescent="0.25">
      <c r="A695" s="18">
        <v>1977</v>
      </c>
      <c r="B695" s="18">
        <v>1977</v>
      </c>
      <c r="C695" s="18">
        <v>3</v>
      </c>
      <c r="D695" s="9" t="s">
        <v>704</v>
      </c>
      <c r="E695" s="9" t="str">
        <f t="shared" si="31"/>
        <v>1977 3</v>
      </c>
      <c r="F695" s="14">
        <v>0</v>
      </c>
      <c r="G695" s="14">
        <v>6.1487603305785121E-2</v>
      </c>
      <c r="H695" s="17">
        <v>0</v>
      </c>
    </row>
    <row r="696" spans="1:8" x14ac:dyDescent="0.25">
      <c r="A696" s="18">
        <v>1977</v>
      </c>
      <c r="B696" s="18">
        <v>1977</v>
      </c>
      <c r="C696" s="18">
        <v>4</v>
      </c>
      <c r="D696" s="9" t="s">
        <v>705</v>
      </c>
      <c r="E696" s="9" t="str">
        <f t="shared" si="31"/>
        <v>1977 4</v>
      </c>
      <c r="F696" s="14">
        <v>0</v>
      </c>
      <c r="G696" s="14">
        <v>5.9504132231404959E-2</v>
      </c>
      <c r="H696" s="17">
        <v>0</v>
      </c>
    </row>
    <row r="697" spans="1:8" x14ac:dyDescent="0.25">
      <c r="A697" s="18">
        <v>1977</v>
      </c>
      <c r="B697" s="18">
        <v>1977</v>
      </c>
      <c r="C697" s="18">
        <v>5</v>
      </c>
      <c r="D697" s="9" t="s">
        <v>706</v>
      </c>
      <c r="E697" s="9" t="str">
        <f t="shared" si="31"/>
        <v>1977 5</v>
      </c>
      <c r="F697" s="14">
        <v>0</v>
      </c>
      <c r="G697" s="14">
        <v>6.1487603305785121E-2</v>
      </c>
      <c r="H697" s="17">
        <v>0</v>
      </c>
    </row>
    <row r="698" spans="1:8" x14ac:dyDescent="0.25">
      <c r="A698" s="18">
        <v>1977</v>
      </c>
      <c r="B698" s="18">
        <v>1977</v>
      </c>
      <c r="C698" s="18">
        <v>6</v>
      </c>
      <c r="D698" s="9" t="s">
        <v>707</v>
      </c>
      <c r="E698" s="9" t="str">
        <f t="shared" si="31"/>
        <v>1977 6</v>
      </c>
      <c r="F698" s="14">
        <v>0</v>
      </c>
      <c r="G698" s="14">
        <v>5.9504132231404959E-2</v>
      </c>
      <c r="H698" s="17">
        <v>0</v>
      </c>
    </row>
    <row r="699" spans="1:8" x14ac:dyDescent="0.25">
      <c r="A699" s="18">
        <v>1977</v>
      </c>
      <c r="B699" s="18">
        <v>1977</v>
      </c>
      <c r="C699" s="18">
        <v>7</v>
      </c>
      <c r="D699" s="9" t="s">
        <v>708</v>
      </c>
      <c r="E699" s="9" t="str">
        <f t="shared" si="31"/>
        <v>1977 7</v>
      </c>
      <c r="F699" s="14">
        <v>0</v>
      </c>
      <c r="G699" s="14">
        <v>6.1487603305785121E-2</v>
      </c>
      <c r="H699" s="17">
        <v>0</v>
      </c>
    </row>
    <row r="700" spans="1:8" x14ac:dyDescent="0.25">
      <c r="A700" s="18">
        <v>1977</v>
      </c>
      <c r="B700" s="18">
        <v>1977</v>
      </c>
      <c r="C700" s="18">
        <v>8</v>
      </c>
      <c r="D700" s="9" t="s">
        <v>709</v>
      </c>
      <c r="E700" s="9" t="str">
        <f t="shared" si="31"/>
        <v>1977 8</v>
      </c>
      <c r="F700" s="14">
        <v>0</v>
      </c>
      <c r="G700" s="14">
        <v>6.1487603305785121E-2</v>
      </c>
      <c r="H700" s="17">
        <v>0</v>
      </c>
    </row>
    <row r="701" spans="1:8" x14ac:dyDescent="0.25">
      <c r="A701" s="18">
        <v>1977</v>
      </c>
      <c r="B701" s="18">
        <v>1977</v>
      </c>
      <c r="C701" s="18">
        <v>9</v>
      </c>
      <c r="D701" s="9" t="s">
        <v>710</v>
      </c>
      <c r="E701" s="9" t="str">
        <f t="shared" si="31"/>
        <v>1977 9</v>
      </c>
      <c r="F701" s="14">
        <v>0</v>
      </c>
      <c r="G701" s="14">
        <v>5.9504132231404959E-2</v>
      </c>
      <c r="H701" s="17">
        <v>0</v>
      </c>
    </row>
    <row r="702" spans="1:8" x14ac:dyDescent="0.25">
      <c r="A702" s="18">
        <v>1978</v>
      </c>
      <c r="B702" s="18">
        <v>1977</v>
      </c>
      <c r="C702" s="18">
        <v>10</v>
      </c>
      <c r="D702" s="9" t="s">
        <v>711</v>
      </c>
      <c r="E702" s="9" t="str">
        <f t="shared" si="31"/>
        <v>1978 10</v>
      </c>
      <c r="F702" s="14">
        <v>0</v>
      </c>
      <c r="G702" s="14">
        <v>6.1487603305785121E-2</v>
      </c>
      <c r="H702" s="17">
        <v>0</v>
      </c>
    </row>
    <row r="703" spans="1:8" x14ac:dyDescent="0.25">
      <c r="A703" s="18">
        <v>1978</v>
      </c>
      <c r="B703" s="18">
        <v>1977</v>
      </c>
      <c r="C703" s="18">
        <v>11</v>
      </c>
      <c r="D703" s="9" t="s">
        <v>712</v>
      </c>
      <c r="E703" s="9" t="str">
        <f t="shared" si="31"/>
        <v>1978 11</v>
      </c>
      <c r="F703" s="14">
        <v>0</v>
      </c>
      <c r="G703" s="14">
        <v>5.9504132231404959E-2</v>
      </c>
      <c r="H703" s="17">
        <v>0</v>
      </c>
    </row>
    <row r="704" spans="1:8" x14ac:dyDescent="0.25">
      <c r="A704" s="18">
        <v>1978</v>
      </c>
      <c r="B704" s="18">
        <v>1977</v>
      </c>
      <c r="C704" s="18">
        <v>12</v>
      </c>
      <c r="D704" s="9" t="s">
        <v>713</v>
      </c>
      <c r="E704" s="9" t="str">
        <f t="shared" si="31"/>
        <v>1978 12</v>
      </c>
      <c r="F704" s="14">
        <v>0</v>
      </c>
      <c r="G704" s="14">
        <v>6.1487603305785121E-2</v>
      </c>
      <c r="H704" s="17">
        <v>0</v>
      </c>
    </row>
    <row r="705" spans="1:8" x14ac:dyDescent="0.25">
      <c r="A705" s="18">
        <v>1978</v>
      </c>
      <c r="B705" s="18">
        <v>1978</v>
      </c>
      <c r="C705" s="18">
        <v>1</v>
      </c>
      <c r="D705" s="9" t="s">
        <v>714</v>
      </c>
      <c r="E705" s="9" t="str">
        <f t="shared" si="31"/>
        <v>1978 1</v>
      </c>
      <c r="F705" s="14">
        <v>0</v>
      </c>
      <c r="G705" s="14">
        <v>6.1487603305785121E-2</v>
      </c>
      <c r="H705" s="17">
        <v>0</v>
      </c>
    </row>
    <row r="706" spans="1:8" x14ac:dyDescent="0.25">
      <c r="A706" s="18">
        <v>1978</v>
      </c>
      <c r="B706" s="18">
        <v>1978</v>
      </c>
      <c r="C706" s="18">
        <v>2</v>
      </c>
      <c r="D706" s="9" t="s">
        <v>715</v>
      </c>
      <c r="E706" s="9" t="str">
        <f t="shared" si="31"/>
        <v>1978 2</v>
      </c>
      <c r="F706" s="14">
        <v>0</v>
      </c>
      <c r="G706" s="14">
        <v>5.5537190082644627E-2</v>
      </c>
      <c r="H706" s="17">
        <v>0</v>
      </c>
    </row>
    <row r="707" spans="1:8" x14ac:dyDescent="0.25">
      <c r="A707" s="18">
        <v>1978</v>
      </c>
      <c r="B707" s="18">
        <v>1978</v>
      </c>
      <c r="C707" s="18">
        <v>3</v>
      </c>
      <c r="D707" s="9" t="s">
        <v>716</v>
      </c>
      <c r="E707" s="9" t="str">
        <f t="shared" si="31"/>
        <v>1978 3</v>
      </c>
      <c r="F707" s="14">
        <v>0</v>
      </c>
      <c r="G707" s="14">
        <v>6.1487603305785121E-2</v>
      </c>
      <c r="H707" s="17">
        <v>0</v>
      </c>
    </row>
    <row r="708" spans="1:8" x14ac:dyDescent="0.25">
      <c r="A708" s="18">
        <v>1978</v>
      </c>
      <c r="B708" s="18">
        <v>1978</v>
      </c>
      <c r="C708" s="18">
        <v>4</v>
      </c>
      <c r="D708" s="9" t="s">
        <v>717</v>
      </c>
      <c r="E708" s="9" t="str">
        <f t="shared" si="31"/>
        <v>1978 4</v>
      </c>
      <c r="F708" s="14">
        <v>0</v>
      </c>
      <c r="G708" s="14">
        <v>5.9504132231404959E-2</v>
      </c>
      <c r="H708" s="17">
        <v>0</v>
      </c>
    </row>
    <row r="709" spans="1:8" x14ac:dyDescent="0.25">
      <c r="A709" s="18">
        <v>1978</v>
      </c>
      <c r="B709" s="18">
        <v>1978</v>
      </c>
      <c r="C709" s="18">
        <v>5</v>
      </c>
      <c r="D709" s="9" t="s">
        <v>718</v>
      </c>
      <c r="E709" s="9" t="str">
        <f t="shared" si="31"/>
        <v>1978 5</v>
      </c>
      <c r="F709" s="14">
        <v>0</v>
      </c>
      <c r="G709" s="14">
        <v>6.1487603305785121E-2</v>
      </c>
      <c r="H709" s="17">
        <v>0</v>
      </c>
    </row>
    <row r="710" spans="1:8" x14ac:dyDescent="0.25">
      <c r="A710" s="18">
        <v>1978</v>
      </c>
      <c r="B710" s="18">
        <v>1978</v>
      </c>
      <c r="C710" s="18">
        <v>6</v>
      </c>
      <c r="D710" s="9" t="s">
        <v>719</v>
      </c>
      <c r="E710" s="9" t="str">
        <f t="shared" si="31"/>
        <v>1978 6</v>
      </c>
      <c r="F710" s="14">
        <v>7.313326</v>
      </c>
      <c r="G710" s="14">
        <v>5.9504132231404959E-2</v>
      </c>
      <c r="H710" s="17">
        <v>0.43517299999999998</v>
      </c>
    </row>
    <row r="711" spans="1:8" x14ac:dyDescent="0.25">
      <c r="A711" s="18">
        <v>1978</v>
      </c>
      <c r="B711" s="18">
        <v>1978</v>
      </c>
      <c r="C711" s="18">
        <v>7</v>
      </c>
      <c r="D711" s="9" t="s">
        <v>720</v>
      </c>
      <c r="E711" s="9" t="str">
        <f t="shared" si="31"/>
        <v>1978 7</v>
      </c>
      <c r="F711" s="14">
        <v>21.984224000000001</v>
      </c>
      <c r="G711" s="14">
        <v>6.1487603305785121E-2</v>
      </c>
      <c r="H711" s="17">
        <v>1.3517570000000001</v>
      </c>
    </row>
    <row r="712" spans="1:8" x14ac:dyDescent="0.25">
      <c r="A712" s="18">
        <v>1978</v>
      </c>
      <c r="B712" s="18">
        <v>1978</v>
      </c>
      <c r="C712" s="18">
        <v>8</v>
      </c>
      <c r="D712" s="9" t="s">
        <v>721</v>
      </c>
      <c r="E712" s="9" t="str">
        <f t="shared" si="31"/>
        <v>1978 8</v>
      </c>
      <c r="F712" s="14">
        <v>518.59612000000004</v>
      </c>
      <c r="G712" s="14">
        <v>6.1487603305785121E-2</v>
      </c>
      <c r="H712" s="17">
        <v>31.887232999999998</v>
      </c>
    </row>
    <row r="713" spans="1:8" x14ac:dyDescent="0.25">
      <c r="A713" s="18">
        <v>1978</v>
      </c>
      <c r="B713" s="18">
        <v>1978</v>
      </c>
      <c r="C713" s="18">
        <v>9</v>
      </c>
      <c r="D713" s="9" t="s">
        <v>722</v>
      </c>
      <c r="E713" s="9" t="str">
        <f t="shared" si="31"/>
        <v>1978 9</v>
      </c>
      <c r="F713" s="14">
        <v>250.73778999999999</v>
      </c>
      <c r="G713" s="14">
        <v>5.9504132231404959E-2</v>
      </c>
      <c r="H713" s="17">
        <v>14.919935000000001</v>
      </c>
    </row>
    <row r="714" spans="1:8" x14ac:dyDescent="0.25">
      <c r="A714" s="18">
        <v>1979</v>
      </c>
      <c r="B714" s="18">
        <v>1978</v>
      </c>
      <c r="C714" s="18">
        <v>10</v>
      </c>
      <c r="D714" s="9" t="s">
        <v>723</v>
      </c>
      <c r="E714" s="9" t="str">
        <f t="shared" si="31"/>
        <v>1979 10</v>
      </c>
      <c r="F714" s="14">
        <v>252.73306600000001</v>
      </c>
      <c r="G714" s="14">
        <v>6.1487603305785121E-2</v>
      </c>
      <c r="H714" s="17">
        <v>15.539951</v>
      </c>
    </row>
    <row r="715" spans="1:8" x14ac:dyDescent="0.25">
      <c r="A715" s="18">
        <v>1979</v>
      </c>
      <c r="B715" s="18">
        <v>1978</v>
      </c>
      <c r="C715" s="18">
        <v>11</v>
      </c>
      <c r="D715" s="9" t="s">
        <v>724</v>
      </c>
      <c r="E715" s="9" t="str">
        <f t="shared" si="31"/>
        <v>1979 11</v>
      </c>
      <c r="F715" s="14">
        <v>168.53077099999999</v>
      </c>
      <c r="G715" s="14">
        <v>5.9504132231404959E-2</v>
      </c>
      <c r="H715" s="17">
        <v>10.028276999999999</v>
      </c>
    </row>
    <row r="716" spans="1:8" x14ac:dyDescent="0.25">
      <c r="A716" s="18">
        <v>1979</v>
      </c>
      <c r="B716" s="18">
        <v>1978</v>
      </c>
      <c r="C716" s="18">
        <v>12</v>
      </c>
      <c r="D716" s="9" t="s">
        <v>725</v>
      </c>
      <c r="E716" s="9" t="str">
        <f t="shared" si="31"/>
        <v>1979 12</v>
      </c>
      <c r="F716" s="14">
        <v>240.11678900000001</v>
      </c>
      <c r="G716" s="14">
        <v>6.1487603305785121E-2</v>
      </c>
      <c r="H716" s="17">
        <v>14.764206</v>
      </c>
    </row>
    <row r="717" spans="1:8" x14ac:dyDescent="0.25">
      <c r="A717" s="18">
        <v>1979</v>
      </c>
      <c r="B717" s="18">
        <v>1979</v>
      </c>
      <c r="C717" s="18">
        <v>1</v>
      </c>
      <c r="D717" s="9" t="s">
        <v>726</v>
      </c>
      <c r="E717" s="9" t="str">
        <f t="shared" si="31"/>
        <v>1979 1</v>
      </c>
      <c r="F717" s="14">
        <v>0</v>
      </c>
      <c r="G717" s="14">
        <v>6.1487603305785121E-2</v>
      </c>
      <c r="H717" s="17">
        <v>0</v>
      </c>
    </row>
    <row r="718" spans="1:8" x14ac:dyDescent="0.25">
      <c r="A718" s="18">
        <v>1979</v>
      </c>
      <c r="B718" s="18">
        <v>1979</v>
      </c>
      <c r="C718" s="18">
        <v>2</v>
      </c>
      <c r="D718" s="9" t="s">
        <v>727</v>
      </c>
      <c r="E718" s="9" t="str">
        <f t="shared" si="31"/>
        <v>1979 2</v>
      </c>
      <c r="F718" s="14">
        <v>0</v>
      </c>
      <c r="G718" s="14">
        <v>5.5537190082644627E-2</v>
      </c>
      <c r="H718" s="17">
        <v>0</v>
      </c>
    </row>
    <row r="719" spans="1:8" x14ac:dyDescent="0.25">
      <c r="A719" s="18">
        <v>1979</v>
      </c>
      <c r="B719" s="18">
        <v>1979</v>
      </c>
      <c r="C719" s="18">
        <v>3</v>
      </c>
      <c r="D719" s="9" t="s">
        <v>728</v>
      </c>
      <c r="E719" s="9" t="str">
        <f t="shared" si="31"/>
        <v>1979 3</v>
      </c>
      <c r="F719" s="14">
        <v>0</v>
      </c>
      <c r="G719" s="14">
        <v>6.1487603305785121E-2</v>
      </c>
      <c r="H719" s="17">
        <v>0</v>
      </c>
    </row>
    <row r="720" spans="1:8" x14ac:dyDescent="0.25">
      <c r="A720" s="18">
        <v>1979</v>
      </c>
      <c r="B720" s="18">
        <v>1979</v>
      </c>
      <c r="C720" s="18">
        <v>4</v>
      </c>
      <c r="D720" s="9" t="s">
        <v>729</v>
      </c>
      <c r="E720" s="9" t="str">
        <f t="shared" si="31"/>
        <v>1979 4</v>
      </c>
      <c r="F720" s="14">
        <v>0</v>
      </c>
      <c r="G720" s="14">
        <v>5.9504132231404959E-2</v>
      </c>
      <c r="H720" s="17">
        <v>0</v>
      </c>
    </row>
    <row r="721" spans="1:8" x14ac:dyDescent="0.25">
      <c r="A721" s="18">
        <v>1979</v>
      </c>
      <c r="B721" s="18">
        <v>1979</v>
      </c>
      <c r="C721" s="18">
        <v>5</v>
      </c>
      <c r="D721" s="9" t="s">
        <v>730</v>
      </c>
      <c r="E721" s="9" t="str">
        <f t="shared" si="31"/>
        <v>1979 5</v>
      </c>
      <c r="F721" s="14">
        <v>0</v>
      </c>
      <c r="G721" s="14">
        <v>6.1487603305785121E-2</v>
      </c>
      <c r="H721" s="17">
        <v>0</v>
      </c>
    </row>
    <row r="722" spans="1:8" x14ac:dyDescent="0.25">
      <c r="A722" s="18">
        <v>1979</v>
      </c>
      <c r="B722" s="18">
        <v>1979</v>
      </c>
      <c r="C722" s="18">
        <v>6</v>
      </c>
      <c r="D722" s="9" t="s">
        <v>731</v>
      </c>
      <c r="E722" s="9" t="str">
        <f t="shared" si="31"/>
        <v>1979 6</v>
      </c>
      <c r="F722" s="14">
        <v>0</v>
      </c>
      <c r="G722" s="14">
        <v>5.9504132231404959E-2</v>
      </c>
      <c r="H722" s="17">
        <v>0</v>
      </c>
    </row>
    <row r="723" spans="1:8" x14ac:dyDescent="0.25">
      <c r="A723" s="18">
        <v>1979</v>
      </c>
      <c r="B723" s="18">
        <v>1979</v>
      </c>
      <c r="C723" s="18">
        <v>7</v>
      </c>
      <c r="D723" s="9" t="s">
        <v>732</v>
      </c>
      <c r="E723" s="9" t="str">
        <f t="shared" si="31"/>
        <v>1979 7</v>
      </c>
      <c r="F723" s="14">
        <v>0</v>
      </c>
      <c r="G723" s="14">
        <v>6.1487603305785121E-2</v>
      </c>
      <c r="H723" s="17">
        <v>0</v>
      </c>
    </row>
    <row r="724" spans="1:8" x14ac:dyDescent="0.25">
      <c r="A724" s="18">
        <v>1979</v>
      </c>
      <c r="B724" s="18">
        <v>1979</v>
      </c>
      <c r="C724" s="18">
        <v>8</v>
      </c>
      <c r="D724" s="9" t="s">
        <v>733</v>
      </c>
      <c r="E724" s="9" t="str">
        <f t="shared" si="31"/>
        <v>1979 8</v>
      </c>
      <c r="F724" s="14">
        <v>95.681528</v>
      </c>
      <c r="G724" s="14">
        <v>6.1487603305785121E-2</v>
      </c>
      <c r="H724" s="17">
        <v>5.8832279999999999</v>
      </c>
    </row>
    <row r="725" spans="1:8" x14ac:dyDescent="0.25">
      <c r="A725" s="18">
        <v>1979</v>
      </c>
      <c r="B725" s="18">
        <v>1979</v>
      </c>
      <c r="C725" s="18">
        <v>9</v>
      </c>
      <c r="D725" s="9" t="s">
        <v>734</v>
      </c>
      <c r="E725" s="9" t="str">
        <f t="shared" si="31"/>
        <v>1979 9</v>
      </c>
      <c r="F725" s="14">
        <v>16.292679</v>
      </c>
      <c r="G725" s="14">
        <v>5.9504132231404959E-2</v>
      </c>
      <c r="H725" s="17">
        <v>0.96948199999999995</v>
      </c>
    </row>
    <row r="726" spans="1:8" x14ac:dyDescent="0.25">
      <c r="A726" s="18">
        <v>1980</v>
      </c>
      <c r="B726" s="18">
        <v>1979</v>
      </c>
      <c r="C726" s="18">
        <v>10</v>
      </c>
      <c r="D726" s="9" t="s">
        <v>735</v>
      </c>
      <c r="E726" s="9" t="str">
        <f t="shared" si="31"/>
        <v>1980 10</v>
      </c>
      <c r="F726" s="14">
        <v>0</v>
      </c>
      <c r="G726" s="14">
        <v>6.1487603305785121E-2</v>
      </c>
      <c r="H726" s="17">
        <v>0</v>
      </c>
    </row>
    <row r="727" spans="1:8" x14ac:dyDescent="0.25">
      <c r="A727" s="18">
        <v>1980</v>
      </c>
      <c r="B727" s="18">
        <v>1979</v>
      </c>
      <c r="C727" s="18">
        <v>11</v>
      </c>
      <c r="D727" s="9" t="s">
        <v>736</v>
      </c>
      <c r="E727" s="9" t="str">
        <f t="shared" si="31"/>
        <v>1980 11</v>
      </c>
      <c r="F727" s="14">
        <v>0</v>
      </c>
      <c r="G727" s="14">
        <v>5.9504132231404959E-2</v>
      </c>
      <c r="H727" s="17">
        <v>0</v>
      </c>
    </row>
    <row r="728" spans="1:8" x14ac:dyDescent="0.25">
      <c r="A728" s="18">
        <v>1980</v>
      </c>
      <c r="B728" s="18">
        <v>1979</v>
      </c>
      <c r="C728" s="18">
        <v>12</v>
      </c>
      <c r="D728" s="9" t="s">
        <v>737</v>
      </c>
      <c r="E728" s="9" t="str">
        <f t="shared" si="31"/>
        <v>1980 12</v>
      </c>
      <c r="F728" s="14">
        <v>0</v>
      </c>
      <c r="G728" s="14">
        <v>6.1487603305785121E-2</v>
      </c>
      <c r="H728" s="17">
        <v>0</v>
      </c>
    </row>
    <row r="729" spans="1:8" x14ac:dyDescent="0.25">
      <c r="A729" s="18">
        <v>1980</v>
      </c>
      <c r="B729" s="18">
        <v>1980</v>
      </c>
      <c r="C729" s="18">
        <v>1</v>
      </c>
      <c r="D729" s="9" t="s">
        <v>738</v>
      </c>
      <c r="E729" s="9" t="str">
        <f t="shared" si="31"/>
        <v>1980 1</v>
      </c>
      <c r="F729" s="14">
        <v>0</v>
      </c>
      <c r="G729" s="14">
        <v>6.1487603305785121E-2</v>
      </c>
      <c r="H729" s="17">
        <v>0</v>
      </c>
    </row>
    <row r="730" spans="1:8" x14ac:dyDescent="0.25">
      <c r="A730" s="18">
        <v>1980</v>
      </c>
      <c r="B730" s="18">
        <v>1980</v>
      </c>
      <c r="C730" s="18">
        <v>2</v>
      </c>
      <c r="D730" s="9" t="s">
        <v>739</v>
      </c>
      <c r="E730" s="9" t="str">
        <f t="shared" si="31"/>
        <v>1980 2</v>
      </c>
      <c r="F730" s="14">
        <v>0</v>
      </c>
      <c r="G730" s="14">
        <v>5.752066115702479E-2</v>
      </c>
      <c r="H730" s="17">
        <v>0</v>
      </c>
    </row>
    <row r="731" spans="1:8" x14ac:dyDescent="0.25">
      <c r="A731" s="18">
        <v>1980</v>
      </c>
      <c r="B731" s="18">
        <v>1980</v>
      </c>
      <c r="C731" s="18">
        <v>3</v>
      </c>
      <c r="D731" s="9" t="s">
        <v>740</v>
      </c>
      <c r="E731" s="9" t="str">
        <f t="shared" si="31"/>
        <v>1980 3</v>
      </c>
      <c r="F731" s="14">
        <v>0</v>
      </c>
      <c r="G731" s="14">
        <v>6.1487603305785121E-2</v>
      </c>
      <c r="H731" s="17">
        <v>0</v>
      </c>
    </row>
    <row r="732" spans="1:8" x14ac:dyDescent="0.25">
      <c r="A732" s="18">
        <v>1980</v>
      </c>
      <c r="B732" s="18">
        <v>1980</v>
      </c>
      <c r="C732" s="18">
        <v>4</v>
      </c>
      <c r="D732" s="9" t="s">
        <v>741</v>
      </c>
      <c r="E732" s="9" t="str">
        <f t="shared" si="31"/>
        <v>1980 4</v>
      </c>
      <c r="F732" s="14">
        <v>0</v>
      </c>
      <c r="G732" s="14">
        <v>5.9504132231404959E-2</v>
      </c>
      <c r="H732" s="17">
        <v>0</v>
      </c>
    </row>
    <row r="733" spans="1:8" x14ac:dyDescent="0.25">
      <c r="A733" s="18">
        <v>1980</v>
      </c>
      <c r="B733" s="18">
        <v>1980</v>
      </c>
      <c r="C733" s="18">
        <v>5</v>
      </c>
      <c r="D733" s="9" t="s">
        <v>742</v>
      </c>
      <c r="E733" s="9" t="str">
        <f t="shared" si="31"/>
        <v>1980 5</v>
      </c>
      <c r="F733" s="14">
        <v>15.026778999999999</v>
      </c>
      <c r="G733" s="14">
        <v>6.1487603305785121E-2</v>
      </c>
      <c r="H733" s="17">
        <v>0.92396100000000003</v>
      </c>
    </row>
    <row r="734" spans="1:8" x14ac:dyDescent="0.25">
      <c r="A734" s="18">
        <v>1980</v>
      </c>
      <c r="B734" s="18">
        <v>1980</v>
      </c>
      <c r="C734" s="18">
        <v>6</v>
      </c>
      <c r="D734" s="9" t="s">
        <v>743</v>
      </c>
      <c r="E734" s="9" t="str">
        <f t="shared" si="31"/>
        <v>1980 6</v>
      </c>
      <c r="F734" s="14">
        <v>65.768338</v>
      </c>
      <c r="G734" s="14">
        <v>5.9504132231404959E-2</v>
      </c>
      <c r="H734" s="17">
        <v>3.9134880000000001</v>
      </c>
    </row>
    <row r="735" spans="1:8" x14ac:dyDescent="0.25">
      <c r="A735" s="18">
        <v>1980</v>
      </c>
      <c r="B735" s="18">
        <v>1980</v>
      </c>
      <c r="C735" s="18">
        <v>7</v>
      </c>
      <c r="D735" s="9" t="s">
        <v>744</v>
      </c>
      <c r="E735" s="9" t="str">
        <f t="shared" ref="E735:E798" si="32">CONCATENATE(A735," ",C735)</f>
        <v>1980 7</v>
      </c>
      <c r="F735" s="14">
        <v>255.512708</v>
      </c>
      <c r="G735" s="14">
        <v>6.1487603305785121E-2</v>
      </c>
      <c r="H735" s="17">
        <v>15.710864000000001</v>
      </c>
    </row>
    <row r="736" spans="1:8" x14ac:dyDescent="0.25">
      <c r="A736" s="18">
        <v>1980</v>
      </c>
      <c r="B736" s="18">
        <v>1980</v>
      </c>
      <c r="C736" s="18">
        <v>8</v>
      </c>
      <c r="D736" s="9" t="s">
        <v>745</v>
      </c>
      <c r="E736" s="9" t="str">
        <f t="shared" si="32"/>
        <v>1980 8</v>
      </c>
      <c r="F736" s="14">
        <v>834.37168199999996</v>
      </c>
      <c r="G736" s="14">
        <v>6.1487603305785121E-2</v>
      </c>
      <c r="H736" s="17">
        <v>51.303514999999997</v>
      </c>
    </row>
    <row r="737" spans="1:10" x14ac:dyDescent="0.25">
      <c r="A737" s="18">
        <v>1980</v>
      </c>
      <c r="B737" s="18">
        <v>1980</v>
      </c>
      <c r="C737" s="18">
        <v>9</v>
      </c>
      <c r="D737" s="9" t="s">
        <v>746</v>
      </c>
      <c r="E737" s="9" t="str">
        <f t="shared" si="32"/>
        <v>1980 9</v>
      </c>
      <c r="F737" s="14">
        <v>647.56812000000002</v>
      </c>
      <c r="G737" s="14">
        <v>5.9504132231404959E-2</v>
      </c>
      <c r="H737" s="17">
        <v>38.532978999999997</v>
      </c>
    </row>
    <row r="738" spans="1:10" x14ac:dyDescent="0.25">
      <c r="A738" s="18">
        <v>1981</v>
      </c>
      <c r="B738" s="18">
        <v>1980</v>
      </c>
      <c r="C738" s="18">
        <v>10</v>
      </c>
      <c r="D738" s="9" t="s">
        <v>747</v>
      </c>
      <c r="E738" s="9" t="str">
        <f t="shared" si="32"/>
        <v>1981 10</v>
      </c>
      <c r="F738" s="14">
        <v>647.10234600000001</v>
      </c>
      <c r="G738" s="14">
        <v>6.1487603305785121E-2</v>
      </c>
      <c r="H738" s="17">
        <v>39.788772000000002</v>
      </c>
    </row>
    <row r="739" spans="1:10" x14ac:dyDescent="0.25">
      <c r="A739" s="18">
        <v>1981</v>
      </c>
      <c r="B739" s="18">
        <v>1980</v>
      </c>
      <c r="C739" s="18">
        <v>11</v>
      </c>
      <c r="D739" s="9" t="s">
        <v>748</v>
      </c>
      <c r="E739" s="9" t="str">
        <f t="shared" si="32"/>
        <v>1981 11</v>
      </c>
      <c r="F739" s="14">
        <v>1803.6964869999999</v>
      </c>
      <c r="G739" s="14">
        <v>5.9504132231404959E-2</v>
      </c>
      <c r="H739" s="17">
        <v>107.327394</v>
      </c>
      <c r="I739" s="17"/>
      <c r="J739" s="17"/>
    </row>
    <row r="740" spans="1:10" x14ac:dyDescent="0.25">
      <c r="A740" s="18">
        <v>1981</v>
      </c>
      <c r="B740" s="18">
        <v>1980</v>
      </c>
      <c r="C740" s="18">
        <v>12</v>
      </c>
      <c r="D740" s="9" t="s">
        <v>749</v>
      </c>
      <c r="E740" s="9" t="str">
        <f t="shared" si="32"/>
        <v>1981 12</v>
      </c>
      <c r="F740" s="14">
        <v>1717.574732</v>
      </c>
      <c r="G740" s="14">
        <v>6.1487603305785121E-2</v>
      </c>
      <c r="H740" s="17">
        <v>105.609554</v>
      </c>
      <c r="I740" s="17"/>
      <c r="J740" s="17"/>
    </row>
    <row r="741" spans="1:10" x14ac:dyDescent="0.25">
      <c r="A741" s="18">
        <v>1981</v>
      </c>
      <c r="B741" s="18">
        <v>1981</v>
      </c>
      <c r="C741" s="18">
        <v>1</v>
      </c>
      <c r="D741" s="9" t="s">
        <v>750</v>
      </c>
      <c r="E741" s="9" t="str">
        <f t="shared" si="32"/>
        <v>1981 1</v>
      </c>
      <c r="F741" s="14">
        <v>0</v>
      </c>
      <c r="G741" s="14">
        <v>6.1487603305785121E-2</v>
      </c>
      <c r="H741" s="17">
        <v>0</v>
      </c>
    </row>
    <row r="742" spans="1:10" x14ac:dyDescent="0.25">
      <c r="A742" s="18">
        <v>1981</v>
      </c>
      <c r="B742" s="18">
        <v>1981</v>
      </c>
      <c r="C742" s="18">
        <v>2</v>
      </c>
      <c r="D742" s="9" t="s">
        <v>751</v>
      </c>
      <c r="E742" s="9" t="str">
        <f t="shared" si="32"/>
        <v>1981 2</v>
      </c>
      <c r="F742" s="14">
        <v>0</v>
      </c>
      <c r="G742" s="14">
        <v>5.5537190082644627E-2</v>
      </c>
      <c r="H742" s="17">
        <v>0</v>
      </c>
    </row>
    <row r="743" spans="1:10" x14ac:dyDescent="0.25">
      <c r="A743" s="18">
        <v>1981</v>
      </c>
      <c r="B743" s="18">
        <v>1981</v>
      </c>
      <c r="C743" s="18">
        <v>3</v>
      </c>
      <c r="D743" s="9" t="s">
        <v>752</v>
      </c>
      <c r="E743" s="9" t="str">
        <f t="shared" si="32"/>
        <v>1981 3</v>
      </c>
      <c r="F743" s="14">
        <v>0</v>
      </c>
      <c r="G743" s="14">
        <v>6.1487603305785121E-2</v>
      </c>
      <c r="H743" s="17">
        <v>0</v>
      </c>
    </row>
    <row r="744" spans="1:10" x14ac:dyDescent="0.25">
      <c r="A744" s="18">
        <v>1981</v>
      </c>
      <c r="B744" s="18">
        <v>1981</v>
      </c>
      <c r="C744" s="18">
        <v>4</v>
      </c>
      <c r="D744" s="9" t="s">
        <v>753</v>
      </c>
      <c r="E744" s="9" t="str">
        <f t="shared" si="32"/>
        <v>1981 4</v>
      </c>
      <c r="F744" s="14">
        <v>0</v>
      </c>
      <c r="G744" s="14">
        <v>5.9504132231404959E-2</v>
      </c>
      <c r="H744" s="17">
        <v>0</v>
      </c>
    </row>
    <row r="745" spans="1:10" x14ac:dyDescent="0.25">
      <c r="A745" s="18">
        <v>1981</v>
      </c>
      <c r="B745" s="18">
        <v>1981</v>
      </c>
      <c r="C745" s="18">
        <v>5</v>
      </c>
      <c r="D745" s="9" t="s">
        <v>754</v>
      </c>
      <c r="E745" s="9" t="str">
        <f t="shared" si="32"/>
        <v>1981 5</v>
      </c>
      <c r="F745" s="14">
        <v>0</v>
      </c>
      <c r="G745" s="14">
        <v>6.1487603305785121E-2</v>
      </c>
      <c r="H745" s="17">
        <v>0</v>
      </c>
    </row>
    <row r="746" spans="1:10" x14ac:dyDescent="0.25">
      <c r="A746" s="18">
        <v>1981</v>
      </c>
      <c r="B746" s="18">
        <v>1981</v>
      </c>
      <c r="C746" s="18">
        <v>6</v>
      </c>
      <c r="D746" s="9" t="s">
        <v>755</v>
      </c>
      <c r="E746" s="9" t="str">
        <f t="shared" si="32"/>
        <v>1981 6</v>
      </c>
      <c r="F746" s="14">
        <v>0</v>
      </c>
      <c r="G746" s="14">
        <v>5.9504132231404959E-2</v>
      </c>
      <c r="H746" s="17">
        <v>0</v>
      </c>
    </row>
    <row r="747" spans="1:10" x14ac:dyDescent="0.25">
      <c r="A747" s="18">
        <v>1981</v>
      </c>
      <c r="B747" s="18">
        <v>1981</v>
      </c>
      <c r="C747" s="18">
        <v>7</v>
      </c>
      <c r="D747" s="9" t="s">
        <v>756</v>
      </c>
      <c r="E747" s="9" t="str">
        <f t="shared" si="32"/>
        <v>1981 7</v>
      </c>
      <c r="F747" s="14">
        <v>61.583038999999999</v>
      </c>
      <c r="G747" s="14">
        <v>6.1487603305785121E-2</v>
      </c>
      <c r="H747" s="17">
        <v>3.7865929999999999</v>
      </c>
    </row>
    <row r="748" spans="1:10" x14ac:dyDescent="0.25">
      <c r="A748" s="18">
        <v>1981</v>
      </c>
      <c r="B748" s="18">
        <v>1981</v>
      </c>
      <c r="C748" s="18">
        <v>8</v>
      </c>
      <c r="D748" s="9" t="s">
        <v>757</v>
      </c>
      <c r="E748" s="9" t="str">
        <f t="shared" si="32"/>
        <v>1981 8</v>
      </c>
      <c r="F748" s="14">
        <v>3905.7400940000002</v>
      </c>
      <c r="G748" s="14">
        <v>6.1487603305785121E-2</v>
      </c>
      <c r="H748" s="17">
        <v>240.154597</v>
      </c>
      <c r="I748" s="17"/>
      <c r="J748" s="17"/>
    </row>
    <row r="749" spans="1:10" x14ac:dyDescent="0.25">
      <c r="A749" s="18">
        <v>1981</v>
      </c>
      <c r="B749" s="18">
        <v>1981</v>
      </c>
      <c r="C749" s="18">
        <v>9</v>
      </c>
      <c r="D749" s="9" t="s">
        <v>758</v>
      </c>
      <c r="E749" s="9" t="str">
        <f t="shared" si="32"/>
        <v>1981 9</v>
      </c>
      <c r="F749" s="14">
        <v>4180.7000779999998</v>
      </c>
      <c r="G749" s="14">
        <v>5.9504132231404959E-2</v>
      </c>
      <c r="H749" s="17">
        <v>248.76893000000001</v>
      </c>
      <c r="I749" s="17"/>
      <c r="J749" s="17"/>
    </row>
    <row r="750" spans="1:10" x14ac:dyDescent="0.25">
      <c r="A750" s="18">
        <v>1982</v>
      </c>
      <c r="B750" s="18">
        <v>1981</v>
      </c>
      <c r="C750" s="18">
        <v>10</v>
      </c>
      <c r="D750" s="9" t="s">
        <v>759</v>
      </c>
      <c r="E750" s="9" t="str">
        <f t="shared" si="32"/>
        <v>1982 10</v>
      </c>
      <c r="F750" s="14">
        <v>2929.4785499999998</v>
      </c>
      <c r="G750" s="14">
        <v>6.1487603305785121E-2</v>
      </c>
      <c r="H750" s="17">
        <v>180.12661499999999</v>
      </c>
      <c r="I750" s="17"/>
      <c r="J750" s="17"/>
    </row>
    <row r="751" spans="1:10" x14ac:dyDescent="0.25">
      <c r="A751" s="18">
        <v>1982</v>
      </c>
      <c r="B751" s="18">
        <v>1981</v>
      </c>
      <c r="C751" s="18">
        <v>11</v>
      </c>
      <c r="D751" s="9" t="s">
        <v>760</v>
      </c>
      <c r="E751" s="9" t="str">
        <f t="shared" si="32"/>
        <v>1982 11</v>
      </c>
      <c r="F751" s="14">
        <v>0</v>
      </c>
      <c r="G751" s="14">
        <v>5.9504132231404959E-2</v>
      </c>
      <c r="H751" s="17">
        <v>0</v>
      </c>
    </row>
    <row r="752" spans="1:10" x14ac:dyDescent="0.25">
      <c r="A752" s="18">
        <v>1982</v>
      </c>
      <c r="B752" s="18">
        <v>1981</v>
      </c>
      <c r="C752" s="18">
        <v>12</v>
      </c>
      <c r="D752" s="9" t="s">
        <v>761</v>
      </c>
      <c r="E752" s="9" t="str">
        <f t="shared" si="32"/>
        <v>1982 12</v>
      </c>
      <c r="F752" s="14">
        <v>2640.5929110000002</v>
      </c>
      <c r="G752" s="14">
        <v>6.1487603305785121E-2</v>
      </c>
      <c r="H752" s="17">
        <v>162.36372900000001</v>
      </c>
      <c r="I752" s="17"/>
      <c r="J752" s="17"/>
    </row>
    <row r="753" spans="1:10" x14ac:dyDescent="0.25">
      <c r="A753" s="18">
        <v>1982</v>
      </c>
      <c r="B753" s="18">
        <v>1982</v>
      </c>
      <c r="C753" s="18">
        <v>1</v>
      </c>
      <c r="D753" s="9" t="s">
        <v>762</v>
      </c>
      <c r="E753" s="9" t="str">
        <f t="shared" si="32"/>
        <v>1982 1</v>
      </c>
      <c r="F753" s="14">
        <v>0</v>
      </c>
      <c r="G753" s="14">
        <v>6.1487603305785121E-2</v>
      </c>
      <c r="H753" s="17">
        <v>0</v>
      </c>
    </row>
    <row r="754" spans="1:10" x14ac:dyDescent="0.25">
      <c r="A754" s="18">
        <v>1982</v>
      </c>
      <c r="B754" s="18">
        <v>1982</v>
      </c>
      <c r="C754" s="18">
        <v>2</v>
      </c>
      <c r="D754" s="9" t="s">
        <v>763</v>
      </c>
      <c r="E754" s="9" t="str">
        <f t="shared" si="32"/>
        <v>1982 2</v>
      </c>
      <c r="F754" s="14">
        <v>0</v>
      </c>
      <c r="G754" s="14">
        <v>5.5537190082644627E-2</v>
      </c>
      <c r="H754" s="17">
        <v>0</v>
      </c>
    </row>
    <row r="755" spans="1:10" x14ac:dyDescent="0.25">
      <c r="A755" s="18">
        <v>1982</v>
      </c>
      <c r="B755" s="18">
        <v>1982</v>
      </c>
      <c r="C755" s="18">
        <v>3</v>
      </c>
      <c r="D755" s="9" t="s">
        <v>764</v>
      </c>
      <c r="E755" s="9" t="str">
        <f t="shared" si="32"/>
        <v>1982 3</v>
      </c>
      <c r="F755" s="14">
        <v>0</v>
      </c>
      <c r="G755" s="14">
        <v>6.1487603305785121E-2</v>
      </c>
      <c r="H755" s="17">
        <v>0</v>
      </c>
    </row>
    <row r="756" spans="1:10" x14ac:dyDescent="0.25">
      <c r="A756" s="18">
        <v>1982</v>
      </c>
      <c r="B756" s="18">
        <v>1982</v>
      </c>
      <c r="C756" s="18">
        <v>4</v>
      </c>
      <c r="D756" s="9" t="s">
        <v>765</v>
      </c>
      <c r="E756" s="9" t="str">
        <f t="shared" si="32"/>
        <v>1982 4</v>
      </c>
      <c r="F756" s="14">
        <v>0</v>
      </c>
      <c r="G756" s="14">
        <v>5.9504132231404959E-2</v>
      </c>
      <c r="H756" s="17">
        <v>0</v>
      </c>
    </row>
    <row r="757" spans="1:10" x14ac:dyDescent="0.25">
      <c r="A757" s="18">
        <v>1982</v>
      </c>
      <c r="B757" s="18">
        <v>1982</v>
      </c>
      <c r="C757" s="18">
        <v>5</v>
      </c>
      <c r="D757" s="9" t="s">
        <v>766</v>
      </c>
      <c r="E757" s="9" t="str">
        <f t="shared" si="32"/>
        <v>1982 5</v>
      </c>
      <c r="F757" s="14">
        <v>79.148021999999997</v>
      </c>
      <c r="G757" s="14">
        <v>6.1487603305785121E-2</v>
      </c>
      <c r="H757" s="17">
        <v>4.8666219999999996</v>
      </c>
    </row>
    <row r="758" spans="1:10" x14ac:dyDescent="0.25">
      <c r="A758" s="18">
        <v>1982</v>
      </c>
      <c r="B758" s="18">
        <v>1982</v>
      </c>
      <c r="C758" s="18">
        <v>6</v>
      </c>
      <c r="D758" s="9" t="s">
        <v>767</v>
      </c>
      <c r="E758" s="9" t="str">
        <f t="shared" si="32"/>
        <v>1982 6</v>
      </c>
      <c r="F758" s="14">
        <v>74.214556000000002</v>
      </c>
      <c r="G758" s="14">
        <v>5.9504132231404959E-2</v>
      </c>
      <c r="H758" s="17">
        <v>4.4160729999999999</v>
      </c>
    </row>
    <row r="759" spans="1:10" x14ac:dyDescent="0.25">
      <c r="A759" s="18">
        <v>1982</v>
      </c>
      <c r="B759" s="18">
        <v>1982</v>
      </c>
      <c r="C759" s="18">
        <v>7</v>
      </c>
      <c r="D759" s="9" t="s">
        <v>768</v>
      </c>
      <c r="E759" s="9" t="str">
        <f t="shared" si="32"/>
        <v>1982 7</v>
      </c>
      <c r="F759" s="14">
        <v>329.62251099999997</v>
      </c>
      <c r="G759" s="14">
        <v>6.1487603305785121E-2</v>
      </c>
      <c r="H759" s="17">
        <v>20.267697999999999</v>
      </c>
    </row>
    <row r="760" spans="1:10" x14ac:dyDescent="0.25">
      <c r="A760" s="18">
        <v>1982</v>
      </c>
      <c r="B760" s="18">
        <v>1982</v>
      </c>
      <c r="C760" s="18">
        <v>8</v>
      </c>
      <c r="D760" s="9" t="s">
        <v>769</v>
      </c>
      <c r="E760" s="9" t="str">
        <f t="shared" si="32"/>
        <v>1982 8</v>
      </c>
      <c r="F760" s="14">
        <v>937.47119599999996</v>
      </c>
      <c r="G760" s="14">
        <v>6.1487603305785121E-2</v>
      </c>
      <c r="H760" s="17">
        <v>57.642856999999999</v>
      </c>
    </row>
    <row r="761" spans="1:10" x14ac:dyDescent="0.25">
      <c r="A761" s="18">
        <v>1982</v>
      </c>
      <c r="B761" s="18">
        <v>1982</v>
      </c>
      <c r="C761" s="18">
        <v>9</v>
      </c>
      <c r="D761" s="9" t="s">
        <v>770</v>
      </c>
      <c r="E761" s="9" t="str">
        <f t="shared" si="32"/>
        <v>1982 9</v>
      </c>
      <c r="F761" s="14">
        <v>824.25263399999994</v>
      </c>
      <c r="G761" s="14">
        <v>5.9504132231404959E-2</v>
      </c>
      <c r="H761" s="17">
        <v>49.046438000000002</v>
      </c>
    </row>
    <row r="762" spans="1:10" x14ac:dyDescent="0.25">
      <c r="A762" s="18">
        <v>1983</v>
      </c>
      <c r="B762" s="18">
        <v>1982</v>
      </c>
      <c r="C762" s="18">
        <v>10</v>
      </c>
      <c r="D762" s="9" t="s">
        <v>771</v>
      </c>
      <c r="E762" s="9" t="str">
        <f t="shared" si="32"/>
        <v>1983 10</v>
      </c>
      <c r="F762" s="14">
        <v>788.50966400000004</v>
      </c>
      <c r="G762" s="14">
        <v>6.1487603305785121E-2</v>
      </c>
      <c r="H762" s="17">
        <v>48.483569000000003</v>
      </c>
    </row>
    <row r="763" spans="1:10" x14ac:dyDescent="0.25">
      <c r="A763" s="18">
        <v>1983</v>
      </c>
      <c r="B763" s="18">
        <v>1982</v>
      </c>
      <c r="C763" s="18">
        <v>11</v>
      </c>
      <c r="D763" s="9" t="s">
        <v>772</v>
      </c>
      <c r="E763" s="9" t="str">
        <f t="shared" si="32"/>
        <v>1983 11</v>
      </c>
      <c r="F763" s="14">
        <v>987.51403500000004</v>
      </c>
      <c r="G763" s="14">
        <v>5.9504132231404959E-2</v>
      </c>
      <c r="H763" s="17">
        <v>58.761166000000003</v>
      </c>
    </row>
    <row r="764" spans="1:10" x14ac:dyDescent="0.25">
      <c r="A764" s="18">
        <v>1983</v>
      </c>
      <c r="B764" s="18">
        <v>1982</v>
      </c>
      <c r="C764" s="18">
        <v>12</v>
      </c>
      <c r="D764" s="9" t="s">
        <v>773</v>
      </c>
      <c r="E764" s="9" t="str">
        <f t="shared" si="32"/>
        <v>1983 12</v>
      </c>
      <c r="F764" s="14">
        <v>1342.9159139999999</v>
      </c>
      <c r="G764" s="14">
        <v>6.1487603305785121E-2</v>
      </c>
      <c r="H764" s="17">
        <v>82.572681000000003</v>
      </c>
      <c r="I764" s="17"/>
      <c r="J764" s="17"/>
    </row>
    <row r="765" spans="1:10" x14ac:dyDescent="0.25">
      <c r="A765" s="18">
        <v>1983</v>
      </c>
      <c r="B765" s="18">
        <v>1983</v>
      </c>
      <c r="C765" s="18">
        <v>1</v>
      </c>
      <c r="D765" s="9" t="s">
        <v>774</v>
      </c>
      <c r="E765" s="9" t="str">
        <f t="shared" si="32"/>
        <v>1983 1</v>
      </c>
      <c r="F765" s="14">
        <v>0</v>
      </c>
      <c r="G765" s="14">
        <v>6.1487603305785121E-2</v>
      </c>
      <c r="H765" s="17">
        <v>0</v>
      </c>
    </row>
    <row r="766" spans="1:10" x14ac:dyDescent="0.25">
      <c r="A766" s="18">
        <v>1983</v>
      </c>
      <c r="B766" s="18">
        <v>1983</v>
      </c>
      <c r="C766" s="18">
        <v>2</v>
      </c>
      <c r="D766" s="9" t="s">
        <v>775</v>
      </c>
      <c r="E766" s="9" t="str">
        <f t="shared" si="32"/>
        <v>1983 2</v>
      </c>
      <c r="F766" s="14">
        <v>0</v>
      </c>
      <c r="G766" s="14">
        <v>5.5537190082644627E-2</v>
      </c>
      <c r="H766" s="17">
        <v>0</v>
      </c>
    </row>
    <row r="767" spans="1:10" x14ac:dyDescent="0.25">
      <c r="A767" s="18">
        <v>1983</v>
      </c>
      <c r="B767" s="18">
        <v>1983</v>
      </c>
      <c r="C767" s="18">
        <v>3</v>
      </c>
      <c r="D767" s="9" t="s">
        <v>776</v>
      </c>
      <c r="E767" s="9" t="str">
        <f t="shared" si="32"/>
        <v>1983 3</v>
      </c>
      <c r="F767" s="14">
        <v>0</v>
      </c>
      <c r="G767" s="14">
        <v>6.1487603305785121E-2</v>
      </c>
      <c r="H767" s="17">
        <v>0</v>
      </c>
    </row>
    <row r="768" spans="1:10" x14ac:dyDescent="0.25">
      <c r="A768" s="18">
        <v>1983</v>
      </c>
      <c r="B768" s="18">
        <v>1983</v>
      </c>
      <c r="C768" s="18">
        <v>4</v>
      </c>
      <c r="D768" s="9" t="s">
        <v>777</v>
      </c>
      <c r="E768" s="9" t="str">
        <f t="shared" si="32"/>
        <v>1983 4</v>
      </c>
      <c r="F768" s="14">
        <v>0</v>
      </c>
      <c r="G768" s="14">
        <v>5.9504132231404959E-2</v>
      </c>
      <c r="H768" s="17">
        <v>0</v>
      </c>
    </row>
    <row r="769" spans="1:8" x14ac:dyDescent="0.25">
      <c r="A769" s="18">
        <v>1983</v>
      </c>
      <c r="B769" s="18">
        <v>1983</v>
      </c>
      <c r="C769" s="18">
        <v>5</v>
      </c>
      <c r="D769" s="9" t="s">
        <v>778</v>
      </c>
      <c r="E769" s="9" t="str">
        <f t="shared" si="32"/>
        <v>1983 5</v>
      </c>
      <c r="F769" s="14">
        <v>0</v>
      </c>
      <c r="G769" s="14">
        <v>6.1487603305785121E-2</v>
      </c>
      <c r="H769" s="17">
        <v>0</v>
      </c>
    </row>
    <row r="770" spans="1:8" x14ac:dyDescent="0.25">
      <c r="A770" s="18">
        <v>1983</v>
      </c>
      <c r="B770" s="18">
        <v>1983</v>
      </c>
      <c r="C770" s="18">
        <v>6</v>
      </c>
      <c r="D770" s="9" t="s">
        <v>779</v>
      </c>
      <c r="E770" s="9" t="str">
        <f t="shared" si="32"/>
        <v>1983 6</v>
      </c>
      <c r="F770" s="14">
        <v>59.847043999999997</v>
      </c>
      <c r="G770" s="14">
        <v>5.9504132231404959E-2</v>
      </c>
      <c r="H770" s="17">
        <v>3.5611459999999999</v>
      </c>
    </row>
    <row r="771" spans="1:8" x14ac:dyDescent="0.25">
      <c r="A771" s="18">
        <v>1983</v>
      </c>
      <c r="B771" s="18">
        <v>1983</v>
      </c>
      <c r="C771" s="18">
        <v>7</v>
      </c>
      <c r="D771" s="9" t="s">
        <v>780</v>
      </c>
      <c r="E771" s="9" t="str">
        <f t="shared" si="32"/>
        <v>1983 7</v>
      </c>
      <c r="F771" s="14">
        <v>30.258800000000001</v>
      </c>
      <c r="G771" s="14">
        <v>6.1487603305785121E-2</v>
      </c>
      <c r="H771" s="17">
        <v>1.860541</v>
      </c>
    </row>
    <row r="772" spans="1:8" x14ac:dyDescent="0.25">
      <c r="A772" s="18">
        <v>1983</v>
      </c>
      <c r="B772" s="18">
        <v>1983</v>
      </c>
      <c r="C772" s="18">
        <v>8</v>
      </c>
      <c r="D772" s="9" t="s">
        <v>781</v>
      </c>
      <c r="E772" s="9" t="str">
        <f t="shared" si="32"/>
        <v>1983 8</v>
      </c>
      <c r="F772" s="14">
        <v>693.85652700000003</v>
      </c>
      <c r="G772" s="14">
        <v>6.1487603305785121E-2</v>
      </c>
      <c r="H772" s="17">
        <v>42.663575000000002</v>
      </c>
    </row>
    <row r="773" spans="1:8" x14ac:dyDescent="0.25">
      <c r="A773" s="18">
        <v>1983</v>
      </c>
      <c r="B773" s="18">
        <v>1983</v>
      </c>
      <c r="C773" s="18">
        <v>9</v>
      </c>
      <c r="D773" s="9" t="s">
        <v>782</v>
      </c>
      <c r="E773" s="9" t="str">
        <f t="shared" si="32"/>
        <v>1983 9</v>
      </c>
      <c r="F773" s="14">
        <v>461.32948399999998</v>
      </c>
      <c r="G773" s="14">
        <v>5.9504132231404959E-2</v>
      </c>
      <c r="H773" s="17">
        <v>27.451011000000001</v>
      </c>
    </row>
    <row r="774" spans="1:8" x14ac:dyDescent="0.25">
      <c r="A774" s="18">
        <v>1984</v>
      </c>
      <c r="B774" s="18">
        <v>1983</v>
      </c>
      <c r="C774" s="18">
        <v>10</v>
      </c>
      <c r="D774" s="9" t="s">
        <v>783</v>
      </c>
      <c r="E774" s="9" t="str">
        <f t="shared" si="32"/>
        <v>1984 10</v>
      </c>
      <c r="F774" s="14">
        <v>437.52518099999998</v>
      </c>
      <c r="G774" s="14">
        <v>6.1487603305785121E-2</v>
      </c>
      <c r="H774" s="17">
        <v>26.902374999999999</v>
      </c>
    </row>
    <row r="775" spans="1:8" x14ac:dyDescent="0.25">
      <c r="A775" s="18">
        <v>1984</v>
      </c>
      <c r="B775" s="18">
        <v>1983</v>
      </c>
      <c r="C775" s="18">
        <v>11</v>
      </c>
      <c r="D775" s="9" t="s">
        <v>784</v>
      </c>
      <c r="E775" s="9" t="str">
        <f t="shared" si="32"/>
        <v>1984 11</v>
      </c>
      <c r="F775" s="14">
        <v>385.90466600000002</v>
      </c>
      <c r="G775" s="14">
        <v>5.9504132231404959E-2</v>
      </c>
      <c r="H775" s="17">
        <v>22.962921999999999</v>
      </c>
    </row>
    <row r="776" spans="1:8" x14ac:dyDescent="0.25">
      <c r="A776" s="18">
        <v>1984</v>
      </c>
      <c r="B776" s="18">
        <v>1983</v>
      </c>
      <c r="C776" s="18">
        <v>12</v>
      </c>
      <c r="D776" s="9" t="s">
        <v>785</v>
      </c>
      <c r="E776" s="9" t="str">
        <f t="shared" si="32"/>
        <v>1984 12</v>
      </c>
      <c r="F776" s="14">
        <v>532.60981100000004</v>
      </c>
      <c r="G776" s="14">
        <v>6.1487603305785121E-2</v>
      </c>
      <c r="H776" s="17">
        <v>32.748900999999996</v>
      </c>
    </row>
    <row r="777" spans="1:8" x14ac:dyDescent="0.25">
      <c r="A777" s="18">
        <v>1984</v>
      </c>
      <c r="B777" s="18">
        <v>1984</v>
      </c>
      <c r="C777" s="18">
        <v>1</v>
      </c>
      <c r="D777" s="9" t="s">
        <v>786</v>
      </c>
      <c r="E777" s="9" t="str">
        <f t="shared" si="32"/>
        <v>1984 1</v>
      </c>
      <c r="F777" s="14">
        <v>0</v>
      </c>
      <c r="G777" s="14">
        <v>6.1487603305785121E-2</v>
      </c>
      <c r="H777" s="17">
        <v>0</v>
      </c>
    </row>
    <row r="778" spans="1:8" x14ac:dyDescent="0.25">
      <c r="A778" s="18">
        <v>1984</v>
      </c>
      <c r="B778" s="18">
        <v>1984</v>
      </c>
      <c r="C778" s="18">
        <v>2</v>
      </c>
      <c r="D778" s="9" t="s">
        <v>787</v>
      </c>
      <c r="E778" s="9" t="str">
        <f t="shared" si="32"/>
        <v>1984 2</v>
      </c>
      <c r="F778" s="14">
        <v>0</v>
      </c>
      <c r="G778" s="14">
        <v>5.752066115702479E-2</v>
      </c>
      <c r="H778" s="17">
        <v>0</v>
      </c>
    </row>
    <row r="779" spans="1:8" x14ac:dyDescent="0.25">
      <c r="A779" s="18">
        <v>1984</v>
      </c>
      <c r="B779" s="18">
        <v>1984</v>
      </c>
      <c r="C779" s="18">
        <v>3</v>
      </c>
      <c r="D779" s="9" t="s">
        <v>788</v>
      </c>
      <c r="E779" s="9" t="str">
        <f t="shared" si="32"/>
        <v>1984 3</v>
      </c>
      <c r="F779" s="14">
        <v>0</v>
      </c>
      <c r="G779" s="14">
        <v>6.1487603305785121E-2</v>
      </c>
      <c r="H779" s="17">
        <v>0</v>
      </c>
    </row>
    <row r="780" spans="1:8" x14ac:dyDescent="0.25">
      <c r="A780" s="18">
        <v>1984</v>
      </c>
      <c r="B780" s="18">
        <v>1984</v>
      </c>
      <c r="C780" s="18">
        <v>4</v>
      </c>
      <c r="D780" s="9" t="s">
        <v>789</v>
      </c>
      <c r="E780" s="9" t="str">
        <f t="shared" si="32"/>
        <v>1984 4</v>
      </c>
      <c r="F780" s="14">
        <v>0</v>
      </c>
      <c r="G780" s="14">
        <v>5.9504132231404959E-2</v>
      </c>
      <c r="H780" s="17">
        <v>0</v>
      </c>
    </row>
    <row r="781" spans="1:8" x14ac:dyDescent="0.25">
      <c r="A781" s="18">
        <v>1984</v>
      </c>
      <c r="B781" s="18">
        <v>1984</v>
      </c>
      <c r="C781" s="18">
        <v>5</v>
      </c>
      <c r="D781" s="9" t="s">
        <v>790</v>
      </c>
      <c r="E781" s="9" t="str">
        <f t="shared" si="32"/>
        <v>1984 5</v>
      </c>
      <c r="F781" s="14">
        <v>0</v>
      </c>
      <c r="G781" s="14">
        <v>6.1487603305785121E-2</v>
      </c>
      <c r="H781" s="17">
        <v>0</v>
      </c>
    </row>
    <row r="782" spans="1:8" x14ac:dyDescent="0.25">
      <c r="A782" s="18">
        <v>1984</v>
      </c>
      <c r="B782" s="18">
        <v>1984</v>
      </c>
      <c r="C782" s="18">
        <v>6</v>
      </c>
      <c r="D782" s="9" t="s">
        <v>791</v>
      </c>
      <c r="E782" s="9" t="str">
        <f t="shared" si="32"/>
        <v>1984 6</v>
      </c>
      <c r="F782" s="14">
        <v>0</v>
      </c>
      <c r="G782" s="14">
        <v>5.9504132231404959E-2</v>
      </c>
      <c r="H782" s="17">
        <v>0</v>
      </c>
    </row>
    <row r="783" spans="1:8" x14ac:dyDescent="0.25">
      <c r="A783" s="18">
        <v>1984</v>
      </c>
      <c r="B783" s="18">
        <v>1984</v>
      </c>
      <c r="C783" s="18">
        <v>7</v>
      </c>
      <c r="D783" s="9" t="s">
        <v>792</v>
      </c>
      <c r="E783" s="9" t="str">
        <f t="shared" si="32"/>
        <v>1984 7</v>
      </c>
      <c r="F783" s="14">
        <v>0</v>
      </c>
      <c r="G783" s="14">
        <v>6.1487603305785121E-2</v>
      </c>
      <c r="H783" s="17">
        <v>0</v>
      </c>
    </row>
    <row r="784" spans="1:8" x14ac:dyDescent="0.25">
      <c r="A784" s="18">
        <v>1984</v>
      </c>
      <c r="B784" s="18">
        <v>1984</v>
      </c>
      <c r="C784" s="18">
        <v>8</v>
      </c>
      <c r="D784" s="9" t="s">
        <v>793</v>
      </c>
      <c r="E784" s="9" t="str">
        <f t="shared" si="32"/>
        <v>1984 8</v>
      </c>
      <c r="F784" s="14">
        <v>0</v>
      </c>
      <c r="G784" s="14">
        <v>6.1487603305785121E-2</v>
      </c>
      <c r="H784" s="17">
        <v>0</v>
      </c>
    </row>
    <row r="785" spans="1:10" x14ac:dyDescent="0.25">
      <c r="A785" s="18">
        <v>1984</v>
      </c>
      <c r="B785" s="18">
        <v>1984</v>
      </c>
      <c r="C785" s="18">
        <v>9</v>
      </c>
      <c r="D785" s="9" t="s">
        <v>794</v>
      </c>
      <c r="E785" s="9" t="str">
        <f t="shared" si="32"/>
        <v>1984 9</v>
      </c>
      <c r="F785" s="14">
        <v>66.446567999999999</v>
      </c>
      <c r="G785" s="14">
        <v>5.9504132231404959E-2</v>
      </c>
      <c r="H785" s="17">
        <v>3.9538449999999998</v>
      </c>
    </row>
    <row r="786" spans="1:10" x14ac:dyDescent="0.25">
      <c r="A786" s="18">
        <v>1985</v>
      </c>
      <c r="B786" s="18">
        <v>1984</v>
      </c>
      <c r="C786" s="18">
        <v>10</v>
      </c>
      <c r="D786" s="9" t="s">
        <v>795</v>
      </c>
      <c r="E786" s="9" t="str">
        <f t="shared" si="32"/>
        <v>1985 10</v>
      </c>
      <c r="F786" s="14">
        <v>14.967610000000001</v>
      </c>
      <c r="G786" s="14">
        <v>6.1487603305785121E-2</v>
      </c>
      <c r="H786" s="17">
        <v>0.92032199999999997</v>
      </c>
    </row>
    <row r="787" spans="1:10" x14ac:dyDescent="0.25">
      <c r="A787" s="18">
        <v>1985</v>
      </c>
      <c r="B787" s="18">
        <v>1984</v>
      </c>
      <c r="C787" s="18">
        <v>11</v>
      </c>
      <c r="D787" s="9" t="s">
        <v>796</v>
      </c>
      <c r="E787" s="9" t="str">
        <f t="shared" si="32"/>
        <v>1985 11</v>
      </c>
      <c r="F787" s="14">
        <v>0</v>
      </c>
      <c r="G787" s="14">
        <v>5.9504132231404959E-2</v>
      </c>
      <c r="H787" s="17">
        <v>0</v>
      </c>
    </row>
    <row r="788" spans="1:10" x14ac:dyDescent="0.25">
      <c r="A788" s="18">
        <v>1985</v>
      </c>
      <c r="B788" s="18">
        <v>1984</v>
      </c>
      <c r="C788" s="18">
        <v>12</v>
      </c>
      <c r="D788" s="9" t="s">
        <v>797</v>
      </c>
      <c r="E788" s="9" t="str">
        <f t="shared" si="32"/>
        <v>1985 12</v>
      </c>
      <c r="F788" s="14">
        <v>0</v>
      </c>
      <c r="G788" s="14">
        <v>6.1487603305785121E-2</v>
      </c>
      <c r="H788" s="17">
        <v>0</v>
      </c>
    </row>
    <row r="789" spans="1:10" x14ac:dyDescent="0.25">
      <c r="A789" s="18">
        <v>1985</v>
      </c>
      <c r="B789" s="18">
        <v>1985</v>
      </c>
      <c r="C789" s="18">
        <v>1</v>
      </c>
      <c r="D789" s="9" t="s">
        <v>798</v>
      </c>
      <c r="E789" s="9" t="str">
        <f t="shared" si="32"/>
        <v>1985 1</v>
      </c>
      <c r="F789" s="14">
        <v>0</v>
      </c>
      <c r="G789" s="14">
        <v>6.1487603305785121E-2</v>
      </c>
      <c r="H789" s="17">
        <v>0</v>
      </c>
    </row>
    <row r="790" spans="1:10" x14ac:dyDescent="0.25">
      <c r="A790" s="18">
        <v>1985</v>
      </c>
      <c r="B790" s="18">
        <v>1985</v>
      </c>
      <c r="C790" s="18">
        <v>2</v>
      </c>
      <c r="D790" s="9" t="s">
        <v>799</v>
      </c>
      <c r="E790" s="9" t="str">
        <f t="shared" si="32"/>
        <v>1985 2</v>
      </c>
      <c r="F790" s="14">
        <v>0</v>
      </c>
      <c r="G790" s="14">
        <v>5.5537190082644627E-2</v>
      </c>
      <c r="H790" s="17">
        <v>0</v>
      </c>
    </row>
    <row r="791" spans="1:10" x14ac:dyDescent="0.25">
      <c r="A791" s="18">
        <v>1985</v>
      </c>
      <c r="B791" s="18">
        <v>1985</v>
      </c>
      <c r="C791" s="18">
        <v>3</v>
      </c>
      <c r="D791" s="9" t="s">
        <v>800</v>
      </c>
      <c r="E791" s="9" t="str">
        <f t="shared" si="32"/>
        <v>1985 3</v>
      </c>
      <c r="F791" s="14">
        <v>0</v>
      </c>
      <c r="G791" s="14">
        <v>6.1487603305785121E-2</v>
      </c>
      <c r="H791" s="17">
        <v>0</v>
      </c>
    </row>
    <row r="792" spans="1:10" x14ac:dyDescent="0.25">
      <c r="A792" s="18">
        <v>1985</v>
      </c>
      <c r="B792" s="18">
        <v>1985</v>
      </c>
      <c r="C792" s="18">
        <v>4</v>
      </c>
      <c r="D792" s="9" t="s">
        <v>801</v>
      </c>
      <c r="E792" s="9" t="str">
        <f t="shared" si="32"/>
        <v>1985 4</v>
      </c>
      <c r="F792" s="14">
        <v>0</v>
      </c>
      <c r="G792" s="14">
        <v>5.9504132231404959E-2</v>
      </c>
      <c r="H792" s="17">
        <v>0</v>
      </c>
    </row>
    <row r="793" spans="1:10" x14ac:dyDescent="0.25">
      <c r="A793" s="18">
        <v>1985</v>
      </c>
      <c r="B793" s="18">
        <v>1985</v>
      </c>
      <c r="C793" s="18">
        <v>5</v>
      </c>
      <c r="D793" s="9" t="s">
        <v>802</v>
      </c>
      <c r="E793" s="9" t="str">
        <f t="shared" si="32"/>
        <v>1985 5</v>
      </c>
      <c r="F793" s="14">
        <v>0</v>
      </c>
      <c r="G793" s="14">
        <v>6.1487603305785121E-2</v>
      </c>
      <c r="H793" s="17">
        <v>0</v>
      </c>
    </row>
    <row r="794" spans="1:10" x14ac:dyDescent="0.25">
      <c r="A794" s="18">
        <v>1985</v>
      </c>
      <c r="B794" s="18">
        <v>1985</v>
      </c>
      <c r="C794" s="18">
        <v>6</v>
      </c>
      <c r="D794" s="9" t="s">
        <v>803</v>
      </c>
      <c r="E794" s="9" t="str">
        <f t="shared" si="32"/>
        <v>1985 6</v>
      </c>
      <c r="F794" s="14">
        <v>0</v>
      </c>
      <c r="G794" s="14">
        <v>5.9504132231404959E-2</v>
      </c>
      <c r="H794" s="17">
        <v>0</v>
      </c>
    </row>
    <row r="795" spans="1:10" x14ac:dyDescent="0.25">
      <c r="A795" s="18">
        <v>1985</v>
      </c>
      <c r="B795" s="18">
        <v>1985</v>
      </c>
      <c r="C795" s="18">
        <v>7</v>
      </c>
      <c r="D795" s="9" t="s">
        <v>804</v>
      </c>
      <c r="E795" s="9" t="str">
        <f t="shared" si="32"/>
        <v>1985 7</v>
      </c>
      <c r="F795" s="14">
        <v>0</v>
      </c>
      <c r="G795" s="14">
        <v>6.1487603305785121E-2</v>
      </c>
      <c r="H795" s="17">
        <v>0</v>
      </c>
    </row>
    <row r="796" spans="1:10" x14ac:dyDescent="0.25">
      <c r="A796" s="18">
        <v>1985</v>
      </c>
      <c r="B796" s="18">
        <v>1985</v>
      </c>
      <c r="C796" s="18">
        <v>8</v>
      </c>
      <c r="D796" s="9" t="s">
        <v>805</v>
      </c>
      <c r="E796" s="9" t="str">
        <f t="shared" si="32"/>
        <v>1985 8</v>
      </c>
      <c r="F796" s="14">
        <v>365.94756999999998</v>
      </c>
      <c r="G796" s="14">
        <v>6.1487603305785121E-2</v>
      </c>
      <c r="H796" s="17">
        <v>22.501239000000002</v>
      </c>
    </row>
    <row r="797" spans="1:10" x14ac:dyDescent="0.25">
      <c r="A797" s="18">
        <v>1985</v>
      </c>
      <c r="B797" s="18">
        <v>1985</v>
      </c>
      <c r="C797" s="18">
        <v>9</v>
      </c>
      <c r="D797" s="9" t="s">
        <v>806</v>
      </c>
      <c r="E797" s="9" t="str">
        <f t="shared" si="32"/>
        <v>1985 9</v>
      </c>
      <c r="F797" s="14">
        <v>1766.6234690000001</v>
      </c>
      <c r="G797" s="14">
        <v>5.9504132231404959E-2</v>
      </c>
      <c r="H797" s="17">
        <v>105.121397</v>
      </c>
      <c r="I797" s="17"/>
      <c r="J797" s="17"/>
    </row>
    <row r="798" spans="1:10" x14ac:dyDescent="0.25">
      <c r="A798" s="18">
        <v>1986</v>
      </c>
      <c r="B798" s="18">
        <v>1985</v>
      </c>
      <c r="C798" s="18">
        <v>10</v>
      </c>
      <c r="D798" s="9" t="s">
        <v>807</v>
      </c>
      <c r="E798" s="9" t="str">
        <f t="shared" si="32"/>
        <v>1986 10</v>
      </c>
      <c r="F798" s="14">
        <v>2218.5777739999999</v>
      </c>
      <c r="G798" s="14">
        <v>6.1487603305785121E-2</v>
      </c>
      <c r="H798" s="17">
        <v>136.41503</v>
      </c>
      <c r="I798" s="17"/>
      <c r="J798" s="17"/>
    </row>
    <row r="799" spans="1:10" x14ac:dyDescent="0.25">
      <c r="A799" s="18">
        <v>1986</v>
      </c>
      <c r="B799" s="18">
        <v>1985</v>
      </c>
      <c r="C799" s="18">
        <v>11</v>
      </c>
      <c r="D799" s="9" t="s">
        <v>808</v>
      </c>
      <c r="E799" s="9" t="str">
        <f t="shared" ref="E799:E862" si="33">CONCATENATE(A799," ",C799)</f>
        <v>1986 11</v>
      </c>
      <c r="F799" s="14">
        <v>84.802031999999997</v>
      </c>
      <c r="G799" s="14">
        <v>5.9504132231404959E-2</v>
      </c>
      <c r="H799" s="17">
        <v>5.0460710000000004</v>
      </c>
    </row>
    <row r="800" spans="1:10" x14ac:dyDescent="0.25">
      <c r="A800" s="18">
        <v>1986</v>
      </c>
      <c r="B800" s="18">
        <v>1985</v>
      </c>
      <c r="C800" s="18">
        <v>12</v>
      </c>
      <c r="D800" s="9" t="s">
        <v>809</v>
      </c>
      <c r="E800" s="9" t="str">
        <f t="shared" si="33"/>
        <v>1986 12</v>
      </c>
      <c r="F800" s="14">
        <v>0</v>
      </c>
      <c r="G800" s="14">
        <v>6.1487603305785121E-2</v>
      </c>
      <c r="H800" s="17">
        <v>0</v>
      </c>
    </row>
    <row r="801" spans="1:10" x14ac:dyDescent="0.25">
      <c r="A801" s="18">
        <v>1986</v>
      </c>
      <c r="B801" s="18">
        <v>1986</v>
      </c>
      <c r="C801" s="18">
        <v>1</v>
      </c>
      <c r="D801" s="9" t="s">
        <v>810</v>
      </c>
      <c r="E801" s="9" t="str">
        <f t="shared" si="33"/>
        <v>1986 1</v>
      </c>
      <c r="F801" s="14">
        <v>0</v>
      </c>
      <c r="G801" s="14">
        <v>6.1487603305785121E-2</v>
      </c>
      <c r="H801" s="17">
        <v>0</v>
      </c>
    </row>
    <row r="802" spans="1:10" x14ac:dyDescent="0.25">
      <c r="A802" s="18">
        <v>1986</v>
      </c>
      <c r="B802" s="18">
        <v>1986</v>
      </c>
      <c r="C802" s="18">
        <v>2</v>
      </c>
      <c r="D802" s="9" t="s">
        <v>811</v>
      </c>
      <c r="E802" s="9" t="str">
        <f t="shared" si="33"/>
        <v>1986 2</v>
      </c>
      <c r="F802" s="14">
        <v>0</v>
      </c>
      <c r="G802" s="14">
        <v>5.5537190082644627E-2</v>
      </c>
      <c r="H802" s="17">
        <v>0</v>
      </c>
    </row>
    <row r="803" spans="1:10" x14ac:dyDescent="0.25">
      <c r="A803" s="18">
        <v>1986</v>
      </c>
      <c r="B803" s="18">
        <v>1986</v>
      </c>
      <c r="C803" s="18">
        <v>3</v>
      </c>
      <c r="D803" s="9" t="s">
        <v>812</v>
      </c>
      <c r="E803" s="9" t="str">
        <f t="shared" si="33"/>
        <v>1986 3</v>
      </c>
      <c r="F803" s="14">
        <v>0</v>
      </c>
      <c r="G803" s="14">
        <v>6.1487603305785121E-2</v>
      </c>
      <c r="H803" s="17">
        <v>0</v>
      </c>
    </row>
    <row r="804" spans="1:10" x14ac:dyDescent="0.25">
      <c r="A804" s="18">
        <v>1986</v>
      </c>
      <c r="B804" s="18">
        <v>1986</v>
      </c>
      <c r="C804" s="18">
        <v>4</v>
      </c>
      <c r="D804" s="9" t="s">
        <v>813</v>
      </c>
      <c r="E804" s="9" t="str">
        <f t="shared" si="33"/>
        <v>1986 4</v>
      </c>
      <c r="F804" s="14">
        <v>0</v>
      </c>
      <c r="G804" s="14">
        <v>5.9504132231404959E-2</v>
      </c>
      <c r="H804" s="17">
        <v>0</v>
      </c>
    </row>
    <row r="805" spans="1:10" x14ac:dyDescent="0.25">
      <c r="A805" s="18">
        <v>1986</v>
      </c>
      <c r="B805" s="18">
        <v>1986</v>
      </c>
      <c r="C805" s="18">
        <v>5</v>
      </c>
      <c r="D805" s="9" t="s">
        <v>814</v>
      </c>
      <c r="E805" s="9" t="str">
        <f t="shared" si="33"/>
        <v>1986 5</v>
      </c>
      <c r="F805" s="14">
        <v>5.5472070000000002</v>
      </c>
      <c r="G805" s="14">
        <v>6.1487603305785121E-2</v>
      </c>
      <c r="H805" s="17">
        <v>0.341084</v>
      </c>
    </row>
    <row r="806" spans="1:10" x14ac:dyDescent="0.25">
      <c r="A806" s="18">
        <v>1986</v>
      </c>
      <c r="B806" s="18">
        <v>1986</v>
      </c>
      <c r="C806" s="18">
        <v>6</v>
      </c>
      <c r="D806" s="9" t="s">
        <v>815</v>
      </c>
      <c r="E806" s="9" t="str">
        <f t="shared" si="33"/>
        <v>1986 6</v>
      </c>
      <c r="F806" s="14">
        <v>21.764412</v>
      </c>
      <c r="G806" s="14">
        <v>5.9504132231404959E-2</v>
      </c>
      <c r="H806" s="17">
        <v>1.295072</v>
      </c>
    </row>
    <row r="807" spans="1:10" x14ac:dyDescent="0.25">
      <c r="A807" s="18">
        <v>1986</v>
      </c>
      <c r="B807" s="18">
        <v>1986</v>
      </c>
      <c r="C807" s="18">
        <v>7</v>
      </c>
      <c r="D807" s="9" t="s">
        <v>816</v>
      </c>
      <c r="E807" s="9" t="str">
        <f t="shared" si="33"/>
        <v>1986 7</v>
      </c>
      <c r="F807" s="14">
        <v>22.266912999999999</v>
      </c>
      <c r="G807" s="14">
        <v>6.1487603305785121E-2</v>
      </c>
      <c r="H807" s="17">
        <v>1.3691390000000001</v>
      </c>
    </row>
    <row r="808" spans="1:10" x14ac:dyDescent="0.25">
      <c r="A808" s="18">
        <v>1986</v>
      </c>
      <c r="B808" s="18">
        <v>1986</v>
      </c>
      <c r="C808" s="18">
        <v>8</v>
      </c>
      <c r="D808" s="9" t="s">
        <v>817</v>
      </c>
      <c r="E808" s="9" t="str">
        <f t="shared" si="33"/>
        <v>1986 8</v>
      </c>
      <c r="F808" s="14">
        <v>519.12704199999996</v>
      </c>
      <c r="G808" s="14">
        <v>6.1487603305785121E-2</v>
      </c>
      <c r="H808" s="17">
        <v>31.919878000000001</v>
      </c>
    </row>
    <row r="809" spans="1:10" x14ac:dyDescent="0.25">
      <c r="A809" s="18">
        <v>1986</v>
      </c>
      <c r="B809" s="18">
        <v>1986</v>
      </c>
      <c r="C809" s="18">
        <v>9</v>
      </c>
      <c r="D809" s="9" t="s">
        <v>818</v>
      </c>
      <c r="E809" s="9" t="str">
        <f t="shared" si="33"/>
        <v>1986 9</v>
      </c>
      <c r="F809" s="14">
        <v>269.01433100000003</v>
      </c>
      <c r="G809" s="14">
        <v>5.9504132231404959E-2</v>
      </c>
      <c r="H809" s="17">
        <v>16.007463999999999</v>
      </c>
    </row>
    <row r="810" spans="1:10" x14ac:dyDescent="0.25">
      <c r="A810" s="18">
        <v>1987</v>
      </c>
      <c r="B810" s="18">
        <v>1986</v>
      </c>
      <c r="C810" s="18">
        <v>10</v>
      </c>
      <c r="D810" s="9" t="s">
        <v>819</v>
      </c>
      <c r="E810" s="9" t="str">
        <f t="shared" si="33"/>
        <v>1987 10</v>
      </c>
      <c r="F810" s="14">
        <v>266.09079700000001</v>
      </c>
      <c r="G810" s="14">
        <v>6.1487603305785121E-2</v>
      </c>
      <c r="H810" s="17">
        <v>16.361284999999999</v>
      </c>
    </row>
    <row r="811" spans="1:10" x14ac:dyDescent="0.25">
      <c r="A811" s="18">
        <v>1987</v>
      </c>
      <c r="B811" s="18">
        <v>1986</v>
      </c>
      <c r="C811" s="18">
        <v>11</v>
      </c>
      <c r="D811" s="9" t="s">
        <v>820</v>
      </c>
      <c r="E811" s="9" t="str">
        <f t="shared" si="33"/>
        <v>1987 11</v>
      </c>
      <c r="F811" s="14">
        <v>1837.8913729999999</v>
      </c>
      <c r="G811" s="14">
        <v>5.9504132231404959E-2</v>
      </c>
      <c r="H811" s="17">
        <v>109.36213100000001</v>
      </c>
      <c r="I811" s="17"/>
      <c r="J811" s="17"/>
    </row>
    <row r="812" spans="1:10" x14ac:dyDescent="0.25">
      <c r="A812" s="18">
        <v>1987</v>
      </c>
      <c r="B812" s="18">
        <v>1986</v>
      </c>
      <c r="C812" s="18">
        <v>12</v>
      </c>
      <c r="D812" s="9" t="s">
        <v>821</v>
      </c>
      <c r="E812" s="9" t="str">
        <f t="shared" si="33"/>
        <v>1987 12</v>
      </c>
      <c r="F812" s="14">
        <v>2119.554549</v>
      </c>
      <c r="G812" s="14">
        <v>6.1487603305785121E-2</v>
      </c>
      <c r="H812" s="17">
        <v>130.32632899999999</v>
      </c>
      <c r="I812" s="17"/>
      <c r="J812" s="17"/>
    </row>
    <row r="813" spans="1:10" x14ac:dyDescent="0.25">
      <c r="A813" s="18">
        <v>1987</v>
      </c>
      <c r="B813" s="18">
        <v>1987</v>
      </c>
      <c r="C813" s="18">
        <v>1</v>
      </c>
      <c r="D813" s="9" t="s">
        <v>822</v>
      </c>
      <c r="E813" s="9" t="str">
        <f t="shared" si="33"/>
        <v>1987 1</v>
      </c>
      <c r="F813" s="14">
        <v>0</v>
      </c>
      <c r="G813" s="14">
        <v>6.1487603305785121E-2</v>
      </c>
      <c r="H813" s="17">
        <v>0</v>
      </c>
    </row>
    <row r="814" spans="1:10" x14ac:dyDescent="0.25">
      <c r="A814" s="18">
        <v>1987</v>
      </c>
      <c r="B814" s="18">
        <v>1987</v>
      </c>
      <c r="C814" s="18">
        <v>2</v>
      </c>
      <c r="D814" s="9" t="s">
        <v>823</v>
      </c>
      <c r="E814" s="9" t="str">
        <f t="shared" si="33"/>
        <v>1987 2</v>
      </c>
      <c r="F814" s="14">
        <v>0</v>
      </c>
      <c r="G814" s="14">
        <v>5.5537190082644627E-2</v>
      </c>
      <c r="H814" s="17">
        <v>0</v>
      </c>
    </row>
    <row r="815" spans="1:10" x14ac:dyDescent="0.25">
      <c r="A815" s="18">
        <v>1987</v>
      </c>
      <c r="B815" s="18">
        <v>1987</v>
      </c>
      <c r="C815" s="18">
        <v>3</v>
      </c>
      <c r="D815" s="9" t="s">
        <v>824</v>
      </c>
      <c r="E815" s="9" t="str">
        <f t="shared" si="33"/>
        <v>1987 3</v>
      </c>
      <c r="F815" s="14">
        <v>0</v>
      </c>
      <c r="G815" s="14">
        <v>6.1487603305785121E-2</v>
      </c>
      <c r="H815" s="17">
        <v>0</v>
      </c>
    </row>
    <row r="816" spans="1:10" x14ac:dyDescent="0.25">
      <c r="A816" s="18">
        <v>1987</v>
      </c>
      <c r="B816" s="18">
        <v>1987</v>
      </c>
      <c r="C816" s="18">
        <v>4</v>
      </c>
      <c r="D816" s="9" t="s">
        <v>825</v>
      </c>
      <c r="E816" s="9" t="str">
        <f t="shared" si="33"/>
        <v>1987 4</v>
      </c>
      <c r="F816" s="14">
        <v>0</v>
      </c>
      <c r="G816" s="14">
        <v>5.9504132231404959E-2</v>
      </c>
      <c r="H816" s="17">
        <v>0</v>
      </c>
    </row>
    <row r="817" spans="1:8" x14ac:dyDescent="0.25">
      <c r="A817" s="18">
        <v>1987</v>
      </c>
      <c r="B817" s="18">
        <v>1987</v>
      </c>
      <c r="C817" s="18">
        <v>5</v>
      </c>
      <c r="D817" s="9" t="s">
        <v>826</v>
      </c>
      <c r="E817" s="9" t="str">
        <f t="shared" si="33"/>
        <v>1987 5</v>
      </c>
      <c r="F817" s="14">
        <v>0</v>
      </c>
      <c r="G817" s="14">
        <v>6.1487603305785121E-2</v>
      </c>
      <c r="H817" s="17">
        <v>0</v>
      </c>
    </row>
    <row r="818" spans="1:8" x14ac:dyDescent="0.25">
      <c r="A818" s="18">
        <v>1987</v>
      </c>
      <c r="B818" s="18">
        <v>1987</v>
      </c>
      <c r="C818" s="18">
        <v>6</v>
      </c>
      <c r="D818" s="9" t="s">
        <v>827</v>
      </c>
      <c r="E818" s="9" t="str">
        <f t="shared" si="33"/>
        <v>1987 6</v>
      </c>
      <c r="F818" s="14">
        <v>0</v>
      </c>
      <c r="G818" s="14">
        <v>5.9504132231404959E-2</v>
      </c>
      <c r="H818" s="17">
        <v>0</v>
      </c>
    </row>
    <row r="819" spans="1:8" x14ac:dyDescent="0.25">
      <c r="A819" s="18">
        <v>1987</v>
      </c>
      <c r="B819" s="18">
        <v>1987</v>
      </c>
      <c r="C819" s="18">
        <v>7</v>
      </c>
      <c r="D819" s="9" t="s">
        <v>828</v>
      </c>
      <c r="E819" s="9" t="str">
        <f t="shared" si="33"/>
        <v>1987 7</v>
      </c>
      <c r="F819" s="14">
        <v>0</v>
      </c>
      <c r="G819" s="14">
        <v>6.1487603305785121E-2</v>
      </c>
      <c r="H819" s="17">
        <v>0</v>
      </c>
    </row>
    <row r="820" spans="1:8" x14ac:dyDescent="0.25">
      <c r="A820" s="18">
        <v>1987</v>
      </c>
      <c r="B820" s="18">
        <v>1987</v>
      </c>
      <c r="C820" s="18">
        <v>8</v>
      </c>
      <c r="D820" s="9" t="s">
        <v>829</v>
      </c>
      <c r="E820" s="9" t="str">
        <f t="shared" si="33"/>
        <v>1987 8</v>
      </c>
      <c r="F820" s="14">
        <v>0</v>
      </c>
      <c r="G820" s="14">
        <v>6.1487603305785121E-2</v>
      </c>
      <c r="H820" s="17">
        <v>0</v>
      </c>
    </row>
    <row r="821" spans="1:8" x14ac:dyDescent="0.25">
      <c r="A821" s="18">
        <v>1987</v>
      </c>
      <c r="B821" s="18">
        <v>1987</v>
      </c>
      <c r="C821" s="18">
        <v>9</v>
      </c>
      <c r="D821" s="9" t="s">
        <v>830</v>
      </c>
      <c r="E821" s="9" t="str">
        <f t="shared" si="33"/>
        <v>1987 9</v>
      </c>
      <c r="F821" s="14">
        <v>0</v>
      </c>
      <c r="G821" s="14">
        <v>5.9504132231404959E-2</v>
      </c>
      <c r="H821" s="17">
        <v>0</v>
      </c>
    </row>
    <row r="822" spans="1:8" x14ac:dyDescent="0.25">
      <c r="A822" s="18">
        <v>1988</v>
      </c>
      <c r="B822" s="18">
        <v>1987</v>
      </c>
      <c r="C822" s="18">
        <v>10</v>
      </c>
      <c r="D822" s="9" t="s">
        <v>831</v>
      </c>
      <c r="E822" s="9" t="str">
        <f t="shared" si="33"/>
        <v>1988 10</v>
      </c>
      <c r="F822" s="14">
        <v>0</v>
      </c>
      <c r="G822" s="14">
        <v>6.1487603305785121E-2</v>
      </c>
      <c r="H822" s="17">
        <v>0</v>
      </c>
    </row>
    <row r="823" spans="1:8" x14ac:dyDescent="0.25">
      <c r="A823" s="18">
        <v>1988</v>
      </c>
      <c r="B823" s="18">
        <v>1987</v>
      </c>
      <c r="C823" s="18">
        <v>11</v>
      </c>
      <c r="D823" s="9" t="s">
        <v>832</v>
      </c>
      <c r="E823" s="9" t="str">
        <f t="shared" si="33"/>
        <v>1988 11</v>
      </c>
      <c r="F823" s="14">
        <v>0</v>
      </c>
      <c r="G823" s="14">
        <v>5.9504132231404959E-2</v>
      </c>
      <c r="H823" s="17">
        <v>0</v>
      </c>
    </row>
    <row r="824" spans="1:8" x14ac:dyDescent="0.25">
      <c r="A824" s="18">
        <v>1988</v>
      </c>
      <c r="B824" s="18">
        <v>1987</v>
      </c>
      <c r="C824" s="18">
        <v>12</v>
      </c>
      <c r="D824" s="9" t="s">
        <v>833</v>
      </c>
      <c r="E824" s="9" t="str">
        <f t="shared" si="33"/>
        <v>1988 12</v>
      </c>
      <c r="F824" s="14">
        <v>0</v>
      </c>
      <c r="G824" s="14">
        <v>6.1487603305785121E-2</v>
      </c>
      <c r="H824" s="17">
        <v>0</v>
      </c>
    </row>
    <row r="825" spans="1:8" x14ac:dyDescent="0.25">
      <c r="A825" s="18">
        <v>1988</v>
      </c>
      <c r="B825" s="18">
        <v>1988</v>
      </c>
      <c r="C825" s="18">
        <v>1</v>
      </c>
      <c r="D825" s="9" t="s">
        <v>834</v>
      </c>
      <c r="E825" s="9" t="str">
        <f t="shared" si="33"/>
        <v>1988 1</v>
      </c>
      <c r="F825" s="14">
        <v>0</v>
      </c>
      <c r="G825" s="14">
        <v>6.1487603305785121E-2</v>
      </c>
      <c r="H825" s="17">
        <v>0</v>
      </c>
    </row>
    <row r="826" spans="1:8" x14ac:dyDescent="0.25">
      <c r="A826" s="18">
        <v>1988</v>
      </c>
      <c r="B826" s="18">
        <v>1988</v>
      </c>
      <c r="C826" s="18">
        <v>2</v>
      </c>
      <c r="D826" s="9" t="s">
        <v>835</v>
      </c>
      <c r="E826" s="9" t="str">
        <f t="shared" si="33"/>
        <v>1988 2</v>
      </c>
      <c r="F826" s="14">
        <v>0</v>
      </c>
      <c r="G826" s="14">
        <v>5.752066115702479E-2</v>
      </c>
      <c r="H826" s="17">
        <v>0</v>
      </c>
    </row>
    <row r="827" spans="1:8" x14ac:dyDescent="0.25">
      <c r="A827" s="18">
        <v>1988</v>
      </c>
      <c r="B827" s="18">
        <v>1988</v>
      </c>
      <c r="C827" s="18">
        <v>3</v>
      </c>
      <c r="D827" s="9" t="s">
        <v>836</v>
      </c>
      <c r="E827" s="9" t="str">
        <f t="shared" si="33"/>
        <v>1988 3</v>
      </c>
      <c r="F827" s="14">
        <v>0</v>
      </c>
      <c r="G827" s="14">
        <v>6.1487603305785121E-2</v>
      </c>
      <c r="H827" s="17">
        <v>0</v>
      </c>
    </row>
    <row r="828" spans="1:8" x14ac:dyDescent="0.25">
      <c r="A828" s="18">
        <v>1988</v>
      </c>
      <c r="B828" s="18">
        <v>1988</v>
      </c>
      <c r="C828" s="18">
        <v>4</v>
      </c>
      <c r="D828" s="9" t="s">
        <v>837</v>
      </c>
      <c r="E828" s="9" t="str">
        <f t="shared" si="33"/>
        <v>1988 4</v>
      </c>
      <c r="F828" s="14">
        <v>0</v>
      </c>
      <c r="G828" s="14">
        <v>5.9504132231404959E-2</v>
      </c>
      <c r="H828" s="17">
        <v>0</v>
      </c>
    </row>
    <row r="829" spans="1:8" x14ac:dyDescent="0.25">
      <c r="A829" s="18">
        <v>1988</v>
      </c>
      <c r="B829" s="18">
        <v>1988</v>
      </c>
      <c r="C829" s="18">
        <v>5</v>
      </c>
      <c r="D829" s="9" t="s">
        <v>838</v>
      </c>
      <c r="E829" s="9" t="str">
        <f t="shared" si="33"/>
        <v>1988 5</v>
      </c>
      <c r="F829" s="14">
        <v>0</v>
      </c>
      <c r="G829" s="14">
        <v>6.1487603305785121E-2</v>
      </c>
      <c r="H829" s="17">
        <v>0</v>
      </c>
    </row>
    <row r="830" spans="1:8" x14ac:dyDescent="0.25">
      <c r="A830" s="18">
        <v>1988</v>
      </c>
      <c r="B830" s="18">
        <v>1988</v>
      </c>
      <c r="C830" s="18">
        <v>6</v>
      </c>
      <c r="D830" s="9" t="s">
        <v>839</v>
      </c>
      <c r="E830" s="9" t="str">
        <f t="shared" si="33"/>
        <v>1988 6</v>
      </c>
      <c r="F830" s="14">
        <v>0</v>
      </c>
      <c r="G830" s="14">
        <v>5.9504132231404959E-2</v>
      </c>
      <c r="H830" s="17">
        <v>0</v>
      </c>
    </row>
    <row r="831" spans="1:8" x14ac:dyDescent="0.25">
      <c r="A831" s="18">
        <v>1988</v>
      </c>
      <c r="B831" s="18">
        <v>1988</v>
      </c>
      <c r="C831" s="18">
        <v>7</v>
      </c>
      <c r="D831" s="9" t="s">
        <v>840</v>
      </c>
      <c r="E831" s="9" t="str">
        <f t="shared" si="33"/>
        <v>1988 7</v>
      </c>
      <c r="F831" s="14">
        <v>0</v>
      </c>
      <c r="G831" s="14">
        <v>6.1487603305785121E-2</v>
      </c>
      <c r="H831" s="17">
        <v>0</v>
      </c>
    </row>
    <row r="832" spans="1:8" x14ac:dyDescent="0.25">
      <c r="A832" s="18">
        <v>1988</v>
      </c>
      <c r="B832" s="18">
        <v>1988</v>
      </c>
      <c r="C832" s="18">
        <v>8</v>
      </c>
      <c r="D832" s="9" t="s">
        <v>841</v>
      </c>
      <c r="E832" s="9" t="str">
        <f t="shared" si="33"/>
        <v>1988 8</v>
      </c>
      <c r="F832" s="14">
        <v>0</v>
      </c>
      <c r="G832" s="14">
        <v>6.1487603305785121E-2</v>
      </c>
      <c r="H832" s="17">
        <v>0</v>
      </c>
    </row>
    <row r="833" spans="1:10" x14ac:dyDescent="0.25">
      <c r="A833" s="18">
        <v>1988</v>
      </c>
      <c r="B833" s="18">
        <v>1988</v>
      </c>
      <c r="C833" s="18">
        <v>9</v>
      </c>
      <c r="D833" s="9" t="s">
        <v>842</v>
      </c>
      <c r="E833" s="9" t="str">
        <f t="shared" si="33"/>
        <v>1988 9</v>
      </c>
      <c r="F833" s="14">
        <v>139.19366500000001</v>
      </c>
      <c r="G833" s="14">
        <v>5.9504132231404959E-2</v>
      </c>
      <c r="H833" s="17">
        <v>8.2825980000000001</v>
      </c>
    </row>
    <row r="834" spans="1:10" x14ac:dyDescent="0.25">
      <c r="A834" s="18">
        <v>1989</v>
      </c>
      <c r="B834" s="18">
        <v>1988</v>
      </c>
      <c r="C834" s="18">
        <v>10</v>
      </c>
      <c r="D834" s="9" t="s">
        <v>843</v>
      </c>
      <c r="E834" s="9" t="str">
        <f t="shared" si="33"/>
        <v>1989 10</v>
      </c>
      <c r="F834" s="14">
        <v>960.63758499999994</v>
      </c>
      <c r="G834" s="14">
        <v>6.1487603305785121E-2</v>
      </c>
      <c r="H834" s="17">
        <v>59.067303000000003</v>
      </c>
    </row>
    <row r="835" spans="1:10" x14ac:dyDescent="0.25">
      <c r="A835" s="18">
        <v>1989</v>
      </c>
      <c r="B835" s="18">
        <v>1988</v>
      </c>
      <c r="C835" s="18">
        <v>11</v>
      </c>
      <c r="D835" s="9" t="s">
        <v>844</v>
      </c>
      <c r="E835" s="9" t="str">
        <f t="shared" si="33"/>
        <v>1989 11</v>
      </c>
      <c r="F835" s="14">
        <v>0</v>
      </c>
      <c r="G835" s="14">
        <v>5.9504132231404959E-2</v>
      </c>
      <c r="H835" s="17">
        <v>0</v>
      </c>
    </row>
    <row r="836" spans="1:10" x14ac:dyDescent="0.25">
      <c r="A836" s="18">
        <v>1989</v>
      </c>
      <c r="B836" s="18">
        <v>1988</v>
      </c>
      <c r="C836" s="18">
        <v>12</v>
      </c>
      <c r="D836" s="9" t="s">
        <v>845</v>
      </c>
      <c r="E836" s="9" t="str">
        <f t="shared" si="33"/>
        <v>1989 12</v>
      </c>
      <c r="F836" s="14">
        <v>0</v>
      </c>
      <c r="G836" s="14">
        <v>6.1487603305785121E-2</v>
      </c>
      <c r="H836" s="17">
        <v>0</v>
      </c>
    </row>
    <row r="837" spans="1:10" x14ac:dyDescent="0.25">
      <c r="A837" s="18">
        <v>1989</v>
      </c>
      <c r="B837" s="18">
        <v>1989</v>
      </c>
      <c r="C837" s="18">
        <v>1</v>
      </c>
      <c r="D837" s="9" t="s">
        <v>846</v>
      </c>
      <c r="E837" s="9" t="str">
        <f t="shared" si="33"/>
        <v>1989 1</v>
      </c>
      <c r="F837" s="14">
        <v>0</v>
      </c>
      <c r="G837" s="14">
        <v>6.1487603305785121E-2</v>
      </c>
      <c r="H837" s="17">
        <v>0</v>
      </c>
    </row>
    <row r="838" spans="1:10" x14ac:dyDescent="0.25">
      <c r="A838" s="18">
        <v>1989</v>
      </c>
      <c r="B838" s="18">
        <v>1989</v>
      </c>
      <c r="C838" s="18">
        <v>2</v>
      </c>
      <c r="D838" s="9" t="s">
        <v>847</v>
      </c>
      <c r="E838" s="9" t="str">
        <f t="shared" si="33"/>
        <v>1989 2</v>
      </c>
      <c r="F838" s="14">
        <v>0</v>
      </c>
      <c r="G838" s="14">
        <v>5.5537190082644627E-2</v>
      </c>
      <c r="H838" s="17">
        <v>0</v>
      </c>
    </row>
    <row r="839" spans="1:10" x14ac:dyDescent="0.25">
      <c r="A839" s="18">
        <v>1989</v>
      </c>
      <c r="B839" s="18">
        <v>1989</v>
      </c>
      <c r="C839" s="18">
        <v>3</v>
      </c>
      <c r="D839" s="9" t="s">
        <v>848</v>
      </c>
      <c r="E839" s="9" t="str">
        <f t="shared" si="33"/>
        <v>1989 3</v>
      </c>
      <c r="F839" s="14">
        <v>0</v>
      </c>
      <c r="G839" s="14">
        <v>6.1487603305785121E-2</v>
      </c>
      <c r="H839" s="17">
        <v>0</v>
      </c>
    </row>
    <row r="840" spans="1:10" x14ac:dyDescent="0.25">
      <c r="A840" s="18">
        <v>1989</v>
      </c>
      <c r="B840" s="18">
        <v>1989</v>
      </c>
      <c r="C840" s="18">
        <v>4</v>
      </c>
      <c r="D840" s="9" t="s">
        <v>849</v>
      </c>
      <c r="E840" s="9" t="str">
        <f t="shared" si="33"/>
        <v>1989 4</v>
      </c>
      <c r="F840" s="14">
        <v>0</v>
      </c>
      <c r="G840" s="14">
        <v>5.9504132231404959E-2</v>
      </c>
      <c r="H840" s="17">
        <v>0</v>
      </c>
    </row>
    <row r="841" spans="1:10" x14ac:dyDescent="0.25">
      <c r="A841" s="18">
        <v>1989</v>
      </c>
      <c r="B841" s="18">
        <v>1989</v>
      </c>
      <c r="C841" s="18">
        <v>5</v>
      </c>
      <c r="D841" s="9" t="s">
        <v>850</v>
      </c>
      <c r="E841" s="9" t="str">
        <f t="shared" si="33"/>
        <v>1989 5</v>
      </c>
      <c r="F841" s="14">
        <v>0</v>
      </c>
      <c r="G841" s="14">
        <v>6.1487603305785121E-2</v>
      </c>
      <c r="H841" s="17">
        <v>0</v>
      </c>
    </row>
    <row r="842" spans="1:10" x14ac:dyDescent="0.25">
      <c r="A842" s="18">
        <v>1989</v>
      </c>
      <c r="B842" s="18">
        <v>1989</v>
      </c>
      <c r="C842" s="18">
        <v>6</v>
      </c>
      <c r="D842" s="9" t="s">
        <v>851</v>
      </c>
      <c r="E842" s="9" t="str">
        <f t="shared" si="33"/>
        <v>1989 6</v>
      </c>
      <c r="F842" s="14">
        <v>0</v>
      </c>
      <c r="G842" s="14">
        <v>5.9504132231404959E-2</v>
      </c>
      <c r="H842" s="17">
        <v>0</v>
      </c>
    </row>
    <row r="843" spans="1:10" x14ac:dyDescent="0.25">
      <c r="A843" s="18">
        <v>1989</v>
      </c>
      <c r="B843" s="18">
        <v>1989</v>
      </c>
      <c r="C843" s="18">
        <v>7</v>
      </c>
      <c r="D843" s="9" t="s">
        <v>852</v>
      </c>
      <c r="E843" s="9" t="str">
        <f t="shared" si="33"/>
        <v>1989 7</v>
      </c>
      <c r="F843" s="14">
        <v>10.164206</v>
      </c>
      <c r="G843" s="14">
        <v>6.1487603305785121E-2</v>
      </c>
      <c r="H843" s="17">
        <v>0.624973</v>
      </c>
    </row>
    <row r="844" spans="1:10" x14ac:dyDescent="0.25">
      <c r="A844" s="18">
        <v>1989</v>
      </c>
      <c r="B844" s="18">
        <v>1989</v>
      </c>
      <c r="C844" s="18">
        <v>8</v>
      </c>
      <c r="D844" s="9" t="s">
        <v>853</v>
      </c>
      <c r="E844" s="9" t="str">
        <f t="shared" si="33"/>
        <v>1989 8</v>
      </c>
      <c r="F844" s="14">
        <v>3400.39309</v>
      </c>
      <c r="G844" s="14">
        <v>6.1487603305785121E-2</v>
      </c>
      <c r="H844" s="17">
        <v>209.082021</v>
      </c>
      <c r="I844" s="17"/>
      <c r="J844" s="17"/>
    </row>
    <row r="845" spans="1:10" x14ac:dyDescent="0.25">
      <c r="A845" s="18">
        <v>1989</v>
      </c>
      <c r="B845" s="18">
        <v>1989</v>
      </c>
      <c r="C845" s="18">
        <v>9</v>
      </c>
      <c r="D845" s="9" t="s">
        <v>854</v>
      </c>
      <c r="E845" s="9" t="str">
        <f t="shared" si="33"/>
        <v>1989 9</v>
      </c>
      <c r="F845" s="14">
        <v>3515.5851160000002</v>
      </c>
      <c r="G845" s="14">
        <v>5.9504132231404959E-2</v>
      </c>
      <c r="H845" s="17">
        <v>209.19184200000001</v>
      </c>
      <c r="I845" s="17"/>
      <c r="J845" s="17"/>
    </row>
    <row r="846" spans="1:10" x14ac:dyDescent="0.25">
      <c r="A846" s="18">
        <v>1990</v>
      </c>
      <c r="B846" s="18">
        <v>1989</v>
      </c>
      <c r="C846" s="18">
        <v>10</v>
      </c>
      <c r="D846" s="9" t="s">
        <v>855</v>
      </c>
      <c r="E846" s="9" t="str">
        <f t="shared" si="33"/>
        <v>1990 10</v>
      </c>
      <c r="F846" s="14">
        <v>3567.0476359999998</v>
      </c>
      <c r="G846" s="14">
        <v>6.1487603305785121E-2</v>
      </c>
      <c r="H846" s="17">
        <v>219.32920999999999</v>
      </c>
      <c r="I846" s="17"/>
      <c r="J846" s="17"/>
    </row>
    <row r="847" spans="1:10" x14ac:dyDescent="0.25">
      <c r="A847" s="18">
        <v>1990</v>
      </c>
      <c r="B847" s="18">
        <v>1989</v>
      </c>
      <c r="C847" s="18">
        <v>11</v>
      </c>
      <c r="D847" s="9" t="s">
        <v>856</v>
      </c>
      <c r="E847" s="9" t="str">
        <f t="shared" si="33"/>
        <v>1990 11</v>
      </c>
      <c r="F847" s="14">
        <v>4939.3188609999997</v>
      </c>
      <c r="G847" s="14">
        <v>5.9504132231404959E-2</v>
      </c>
      <c r="H847" s="17">
        <v>293.90988299999998</v>
      </c>
      <c r="I847" s="17"/>
      <c r="J847" s="17"/>
    </row>
    <row r="848" spans="1:10" x14ac:dyDescent="0.25">
      <c r="A848" s="18">
        <v>1990</v>
      </c>
      <c r="B848" s="18">
        <v>1989</v>
      </c>
      <c r="C848" s="18">
        <v>12</v>
      </c>
      <c r="D848" s="9" t="s">
        <v>857</v>
      </c>
      <c r="E848" s="9" t="str">
        <f t="shared" si="33"/>
        <v>1990 12</v>
      </c>
      <c r="F848" s="14">
        <v>9642.5478280000007</v>
      </c>
      <c r="G848" s="14">
        <v>6.1487603305785121E-2</v>
      </c>
      <c r="H848" s="17">
        <v>592.897156</v>
      </c>
      <c r="I848" s="17"/>
      <c r="J848" s="17"/>
    </row>
    <row r="849" spans="1:10" x14ac:dyDescent="0.25">
      <c r="A849" s="18">
        <v>1990</v>
      </c>
      <c r="B849" s="18">
        <v>1990</v>
      </c>
      <c r="C849" s="18">
        <v>1</v>
      </c>
      <c r="D849" s="9" t="s">
        <v>858</v>
      </c>
      <c r="E849" s="9" t="str">
        <f t="shared" si="33"/>
        <v>1990 1</v>
      </c>
      <c r="F849" s="14">
        <v>0</v>
      </c>
      <c r="G849" s="14">
        <v>6.1487603305785121E-2</v>
      </c>
      <c r="H849" s="17">
        <v>0</v>
      </c>
    </row>
    <row r="850" spans="1:10" x14ac:dyDescent="0.25">
      <c r="A850" s="18">
        <v>1990</v>
      </c>
      <c r="B850" s="18">
        <v>1990</v>
      </c>
      <c r="C850" s="18">
        <v>2</v>
      </c>
      <c r="D850" s="9" t="s">
        <v>859</v>
      </c>
      <c r="E850" s="9" t="str">
        <f t="shared" si="33"/>
        <v>1990 2</v>
      </c>
      <c r="F850" s="14">
        <v>0</v>
      </c>
      <c r="G850" s="14">
        <v>5.5537190082644627E-2</v>
      </c>
      <c r="H850" s="17">
        <v>0</v>
      </c>
    </row>
    <row r="851" spans="1:10" x14ac:dyDescent="0.25">
      <c r="A851" s="18">
        <v>1990</v>
      </c>
      <c r="B851" s="18">
        <v>1990</v>
      </c>
      <c r="C851" s="18">
        <v>3</v>
      </c>
      <c r="D851" s="9" t="s">
        <v>860</v>
      </c>
      <c r="E851" s="9" t="str">
        <f t="shared" si="33"/>
        <v>1990 3</v>
      </c>
      <c r="F851" s="14">
        <v>0</v>
      </c>
      <c r="G851" s="14">
        <v>6.1487603305785121E-2</v>
      </c>
      <c r="H851" s="17">
        <v>0</v>
      </c>
    </row>
    <row r="852" spans="1:10" x14ac:dyDescent="0.25">
      <c r="A852" s="18">
        <v>1990</v>
      </c>
      <c r="B852" s="18">
        <v>1990</v>
      </c>
      <c r="C852" s="18">
        <v>4</v>
      </c>
      <c r="D852" s="9" t="s">
        <v>861</v>
      </c>
      <c r="E852" s="9" t="str">
        <f t="shared" si="33"/>
        <v>1990 4</v>
      </c>
      <c r="F852" s="14">
        <v>0</v>
      </c>
      <c r="G852" s="14">
        <v>5.9504132231404959E-2</v>
      </c>
      <c r="H852" s="17">
        <v>0</v>
      </c>
    </row>
    <row r="853" spans="1:10" x14ac:dyDescent="0.25">
      <c r="A853" s="18">
        <v>1990</v>
      </c>
      <c r="B853" s="18">
        <v>1990</v>
      </c>
      <c r="C853" s="18">
        <v>5</v>
      </c>
      <c r="D853" s="9" t="s">
        <v>862</v>
      </c>
      <c r="E853" s="9" t="str">
        <f t="shared" si="33"/>
        <v>1990 5</v>
      </c>
      <c r="F853" s="14">
        <v>0</v>
      </c>
      <c r="G853" s="14">
        <v>6.1487603305785121E-2</v>
      </c>
      <c r="H853" s="17">
        <v>0</v>
      </c>
    </row>
    <row r="854" spans="1:10" x14ac:dyDescent="0.25">
      <c r="A854" s="18">
        <v>1990</v>
      </c>
      <c r="B854" s="18">
        <v>1990</v>
      </c>
      <c r="C854" s="18">
        <v>6</v>
      </c>
      <c r="D854" s="9" t="s">
        <v>863</v>
      </c>
      <c r="E854" s="9" t="str">
        <f t="shared" si="33"/>
        <v>1990 6</v>
      </c>
      <c r="F854" s="14">
        <v>0</v>
      </c>
      <c r="G854" s="14">
        <v>5.9504132231404959E-2</v>
      </c>
      <c r="H854" s="17">
        <v>0</v>
      </c>
    </row>
    <row r="855" spans="1:10" x14ac:dyDescent="0.25">
      <c r="A855" s="18">
        <v>1990</v>
      </c>
      <c r="B855" s="18">
        <v>1990</v>
      </c>
      <c r="C855" s="18">
        <v>7</v>
      </c>
      <c r="D855" s="9" t="s">
        <v>864</v>
      </c>
      <c r="E855" s="9" t="str">
        <f t="shared" si="33"/>
        <v>1990 7</v>
      </c>
      <c r="F855" s="14">
        <v>0</v>
      </c>
      <c r="G855" s="14">
        <v>6.1487603305785121E-2</v>
      </c>
      <c r="H855" s="17">
        <v>0</v>
      </c>
    </row>
    <row r="856" spans="1:10" x14ac:dyDescent="0.25">
      <c r="A856" s="18">
        <v>1990</v>
      </c>
      <c r="B856" s="18">
        <v>1990</v>
      </c>
      <c r="C856" s="18">
        <v>8</v>
      </c>
      <c r="D856" s="9" t="s">
        <v>865</v>
      </c>
      <c r="E856" s="9" t="str">
        <f t="shared" si="33"/>
        <v>1990 8</v>
      </c>
      <c r="F856" s="14">
        <v>1044.270716</v>
      </c>
      <c r="G856" s="14">
        <v>6.1487603305785121E-2</v>
      </c>
      <c r="H856" s="17">
        <v>64.209704000000002</v>
      </c>
      <c r="I856" s="17"/>
      <c r="J856" s="17"/>
    </row>
    <row r="857" spans="1:10" x14ac:dyDescent="0.25">
      <c r="A857" s="18">
        <v>1990</v>
      </c>
      <c r="B857" s="18">
        <v>1990</v>
      </c>
      <c r="C857" s="18">
        <v>9</v>
      </c>
      <c r="D857" s="9" t="s">
        <v>866</v>
      </c>
      <c r="E857" s="9" t="str">
        <f t="shared" si="33"/>
        <v>1990 9</v>
      </c>
      <c r="F857" s="14">
        <v>608.99977699999999</v>
      </c>
      <c r="G857" s="14">
        <v>5.9504132231404959E-2</v>
      </c>
      <c r="H857" s="17">
        <v>36.238002999999999</v>
      </c>
    </row>
    <row r="858" spans="1:10" x14ac:dyDescent="0.25">
      <c r="A858" s="18">
        <v>1991</v>
      </c>
      <c r="B858" s="18">
        <v>1990</v>
      </c>
      <c r="C858" s="18">
        <v>10</v>
      </c>
      <c r="D858" s="9" t="s">
        <v>867</v>
      </c>
      <c r="E858" s="9" t="str">
        <f t="shared" si="33"/>
        <v>1991 10</v>
      </c>
      <c r="F858" s="14">
        <v>1253.834126</v>
      </c>
      <c r="G858" s="14">
        <v>6.1487603305785121E-2</v>
      </c>
      <c r="H858" s="17">
        <v>77.095254999999995</v>
      </c>
      <c r="I858" s="17"/>
      <c r="J858" s="17"/>
    </row>
    <row r="859" spans="1:10" x14ac:dyDescent="0.25">
      <c r="A859" s="18">
        <v>1991</v>
      </c>
      <c r="B859" s="18">
        <v>1990</v>
      </c>
      <c r="C859" s="18">
        <v>11</v>
      </c>
      <c r="D859" s="9" t="s">
        <v>868</v>
      </c>
      <c r="E859" s="9" t="str">
        <f t="shared" si="33"/>
        <v>1991 11</v>
      </c>
      <c r="F859" s="14">
        <v>1.104716</v>
      </c>
      <c r="G859" s="14">
        <v>5.9504132231404959E-2</v>
      </c>
      <c r="H859" s="17">
        <v>6.5735000000000002E-2</v>
      </c>
    </row>
    <row r="860" spans="1:10" x14ac:dyDescent="0.25">
      <c r="A860" s="18">
        <v>1991</v>
      </c>
      <c r="B860" s="18">
        <v>1990</v>
      </c>
      <c r="C860" s="18">
        <v>12</v>
      </c>
      <c r="D860" s="9" t="s">
        <v>869</v>
      </c>
      <c r="E860" s="9" t="str">
        <f t="shared" si="33"/>
        <v>1991 12</v>
      </c>
      <c r="F860" s="14">
        <v>211.12077300000001</v>
      </c>
      <c r="G860" s="14">
        <v>6.1487603305785121E-2</v>
      </c>
      <c r="H860" s="17">
        <v>12.981310000000001</v>
      </c>
    </row>
    <row r="861" spans="1:10" x14ac:dyDescent="0.25">
      <c r="A861" s="18">
        <v>1991</v>
      </c>
      <c r="B861" s="18">
        <v>1991</v>
      </c>
      <c r="C861" s="18">
        <v>1</v>
      </c>
      <c r="D861" s="9" t="s">
        <v>870</v>
      </c>
      <c r="E861" s="9" t="str">
        <f t="shared" si="33"/>
        <v>1991 1</v>
      </c>
      <c r="F861" s="14">
        <v>0</v>
      </c>
      <c r="G861" s="14">
        <v>6.1487603305785121E-2</v>
      </c>
      <c r="H861" s="17">
        <v>0</v>
      </c>
    </row>
    <row r="862" spans="1:10" x14ac:dyDescent="0.25">
      <c r="A862" s="18">
        <v>1991</v>
      </c>
      <c r="B862" s="18">
        <v>1991</v>
      </c>
      <c r="C862" s="18">
        <v>2</v>
      </c>
      <c r="D862" s="9" t="s">
        <v>871</v>
      </c>
      <c r="E862" s="9" t="str">
        <f t="shared" si="33"/>
        <v>1991 2</v>
      </c>
      <c r="F862" s="14">
        <v>0</v>
      </c>
      <c r="G862" s="14">
        <v>5.5537190082644627E-2</v>
      </c>
      <c r="H862" s="17">
        <v>0</v>
      </c>
    </row>
    <row r="863" spans="1:10" x14ac:dyDescent="0.25">
      <c r="A863" s="18">
        <v>1991</v>
      </c>
      <c r="B863" s="18">
        <v>1991</v>
      </c>
      <c r="C863" s="18">
        <v>3</v>
      </c>
      <c r="D863" s="9" t="s">
        <v>872</v>
      </c>
      <c r="E863" s="9" t="str">
        <f t="shared" ref="E863:E926" si="34">CONCATENATE(A863," ",C863)</f>
        <v>1991 3</v>
      </c>
      <c r="F863" s="14">
        <v>0</v>
      </c>
      <c r="G863" s="14">
        <v>6.1487603305785121E-2</v>
      </c>
      <c r="H863" s="17">
        <v>0</v>
      </c>
    </row>
    <row r="864" spans="1:10" x14ac:dyDescent="0.25">
      <c r="A864" s="18">
        <v>1991</v>
      </c>
      <c r="B864" s="18">
        <v>1991</v>
      </c>
      <c r="C864" s="18">
        <v>4</v>
      </c>
      <c r="D864" s="9" t="s">
        <v>873</v>
      </c>
      <c r="E864" s="9" t="str">
        <f t="shared" si="34"/>
        <v>1991 4</v>
      </c>
      <c r="F864" s="14">
        <v>0</v>
      </c>
      <c r="G864" s="14">
        <v>5.9504132231404959E-2</v>
      </c>
      <c r="H864" s="17">
        <v>0</v>
      </c>
    </row>
    <row r="865" spans="1:8" x14ac:dyDescent="0.25">
      <c r="A865" s="18">
        <v>1991</v>
      </c>
      <c r="B865" s="18">
        <v>1991</v>
      </c>
      <c r="C865" s="18">
        <v>5</v>
      </c>
      <c r="D865" s="9" t="s">
        <v>874</v>
      </c>
      <c r="E865" s="9" t="str">
        <f t="shared" si="34"/>
        <v>1991 5</v>
      </c>
      <c r="F865" s="14">
        <v>0</v>
      </c>
      <c r="G865" s="14">
        <v>6.1487603305785121E-2</v>
      </c>
      <c r="H865" s="17">
        <v>0</v>
      </c>
    </row>
    <row r="866" spans="1:8" x14ac:dyDescent="0.25">
      <c r="A866" s="18">
        <v>1991</v>
      </c>
      <c r="B866" s="18">
        <v>1991</v>
      </c>
      <c r="C866" s="18">
        <v>6</v>
      </c>
      <c r="D866" s="9" t="s">
        <v>875</v>
      </c>
      <c r="E866" s="9" t="str">
        <f t="shared" si="34"/>
        <v>1991 6</v>
      </c>
      <c r="F866" s="14">
        <v>0</v>
      </c>
      <c r="G866" s="14">
        <v>5.9504132231404959E-2</v>
      </c>
      <c r="H866" s="17">
        <v>0</v>
      </c>
    </row>
    <row r="867" spans="1:8" x14ac:dyDescent="0.25">
      <c r="A867" s="18">
        <v>1991</v>
      </c>
      <c r="B867" s="18">
        <v>1991</v>
      </c>
      <c r="C867" s="18">
        <v>7</v>
      </c>
      <c r="D867" s="9" t="s">
        <v>876</v>
      </c>
      <c r="E867" s="9" t="str">
        <f t="shared" si="34"/>
        <v>1991 7</v>
      </c>
      <c r="F867" s="14">
        <v>0</v>
      </c>
      <c r="G867" s="14">
        <v>6.1487603305785121E-2</v>
      </c>
      <c r="H867" s="17">
        <v>0</v>
      </c>
    </row>
    <row r="868" spans="1:8" x14ac:dyDescent="0.25">
      <c r="A868" s="18">
        <v>1991</v>
      </c>
      <c r="B868" s="18">
        <v>1991</v>
      </c>
      <c r="C868" s="18">
        <v>8</v>
      </c>
      <c r="D868" s="9" t="s">
        <v>877</v>
      </c>
      <c r="E868" s="9" t="str">
        <f t="shared" si="34"/>
        <v>1991 8</v>
      </c>
      <c r="F868" s="14">
        <v>0</v>
      </c>
      <c r="G868" s="14">
        <v>6.1487603305785121E-2</v>
      </c>
      <c r="H868" s="17">
        <v>0</v>
      </c>
    </row>
    <row r="869" spans="1:8" x14ac:dyDescent="0.25">
      <c r="A869" s="18">
        <v>1991</v>
      </c>
      <c r="B869" s="18">
        <v>1991</v>
      </c>
      <c r="C869" s="18">
        <v>9</v>
      </c>
      <c r="D869" s="9" t="s">
        <v>878</v>
      </c>
      <c r="E869" s="9" t="str">
        <f t="shared" si="34"/>
        <v>1991 9</v>
      </c>
      <c r="F869" s="14">
        <v>0</v>
      </c>
      <c r="G869" s="14">
        <v>5.9504132231404959E-2</v>
      </c>
      <c r="H869" s="17">
        <v>0</v>
      </c>
    </row>
    <row r="870" spans="1:8" x14ac:dyDescent="0.25">
      <c r="A870" s="18">
        <v>1992</v>
      </c>
      <c r="B870" s="18">
        <v>1991</v>
      </c>
      <c r="C870" s="18">
        <v>10</v>
      </c>
      <c r="D870" s="9" t="s">
        <v>879</v>
      </c>
      <c r="E870" s="9" t="str">
        <f t="shared" si="34"/>
        <v>1992 10</v>
      </c>
      <c r="F870" s="14">
        <v>0</v>
      </c>
      <c r="G870" s="14">
        <v>6.1487603305785121E-2</v>
      </c>
      <c r="H870" s="17">
        <v>0</v>
      </c>
    </row>
    <row r="871" spans="1:8" x14ac:dyDescent="0.25">
      <c r="A871" s="18">
        <v>1992</v>
      </c>
      <c r="B871" s="18">
        <v>1991</v>
      </c>
      <c r="C871" s="18">
        <v>11</v>
      </c>
      <c r="D871" s="9" t="s">
        <v>880</v>
      </c>
      <c r="E871" s="9" t="str">
        <f t="shared" si="34"/>
        <v>1992 11</v>
      </c>
      <c r="F871" s="14">
        <v>0</v>
      </c>
      <c r="G871" s="14">
        <v>5.9504132231404959E-2</v>
      </c>
      <c r="H871" s="17">
        <v>0</v>
      </c>
    </row>
    <row r="872" spans="1:8" x14ac:dyDescent="0.25">
      <c r="A872" s="18">
        <v>1992</v>
      </c>
      <c r="B872" s="18">
        <v>1991</v>
      </c>
      <c r="C872" s="18">
        <v>12</v>
      </c>
      <c r="D872" s="9" t="s">
        <v>881</v>
      </c>
      <c r="E872" s="9" t="str">
        <f t="shared" si="34"/>
        <v>1992 12</v>
      </c>
      <c r="F872" s="14">
        <v>0</v>
      </c>
      <c r="G872" s="14">
        <v>6.1487603305785121E-2</v>
      </c>
      <c r="H872" s="17">
        <v>0</v>
      </c>
    </row>
    <row r="873" spans="1:8" x14ac:dyDescent="0.25">
      <c r="A873" s="18">
        <v>1992</v>
      </c>
      <c r="B873" s="18">
        <v>1992</v>
      </c>
      <c r="C873" s="18">
        <v>1</v>
      </c>
      <c r="D873" s="9" t="s">
        <v>882</v>
      </c>
      <c r="E873" s="9" t="str">
        <f t="shared" si="34"/>
        <v>1992 1</v>
      </c>
      <c r="F873" s="14">
        <v>0</v>
      </c>
      <c r="G873" s="14">
        <v>6.1487603305785121E-2</v>
      </c>
      <c r="H873" s="17">
        <v>0</v>
      </c>
    </row>
    <row r="874" spans="1:8" x14ac:dyDescent="0.25">
      <c r="A874" s="18">
        <v>1992</v>
      </c>
      <c r="B874" s="18">
        <v>1992</v>
      </c>
      <c r="C874" s="18">
        <v>2</v>
      </c>
      <c r="D874" s="9" t="s">
        <v>883</v>
      </c>
      <c r="E874" s="9" t="str">
        <f t="shared" si="34"/>
        <v>1992 2</v>
      </c>
      <c r="F874" s="14">
        <v>0</v>
      </c>
      <c r="G874" s="14">
        <v>5.752066115702479E-2</v>
      </c>
      <c r="H874" s="17">
        <v>0</v>
      </c>
    </row>
    <row r="875" spans="1:8" x14ac:dyDescent="0.25">
      <c r="A875" s="18">
        <v>1992</v>
      </c>
      <c r="B875" s="18">
        <v>1992</v>
      </c>
      <c r="C875" s="18">
        <v>3</v>
      </c>
      <c r="D875" s="9" t="s">
        <v>884</v>
      </c>
      <c r="E875" s="9" t="str">
        <f t="shared" si="34"/>
        <v>1992 3</v>
      </c>
      <c r="F875" s="14">
        <v>0</v>
      </c>
      <c r="G875" s="14">
        <v>6.1487603305785121E-2</v>
      </c>
      <c r="H875" s="17">
        <v>0</v>
      </c>
    </row>
    <row r="876" spans="1:8" x14ac:dyDescent="0.25">
      <c r="A876" s="18">
        <v>1992</v>
      </c>
      <c r="B876" s="18">
        <v>1992</v>
      </c>
      <c r="C876" s="18">
        <v>4</v>
      </c>
      <c r="D876" s="9" t="s">
        <v>885</v>
      </c>
      <c r="E876" s="9" t="str">
        <f t="shared" si="34"/>
        <v>1992 4</v>
      </c>
      <c r="F876" s="14">
        <v>0</v>
      </c>
      <c r="G876" s="14">
        <v>5.9504132231404959E-2</v>
      </c>
      <c r="H876" s="17">
        <v>0</v>
      </c>
    </row>
    <row r="877" spans="1:8" x14ac:dyDescent="0.25">
      <c r="A877" s="18">
        <v>1992</v>
      </c>
      <c r="B877" s="18">
        <v>1992</v>
      </c>
      <c r="C877" s="18">
        <v>5</v>
      </c>
      <c r="D877" s="9" t="s">
        <v>886</v>
      </c>
      <c r="E877" s="9" t="str">
        <f t="shared" si="34"/>
        <v>1992 5</v>
      </c>
      <c r="F877" s="14">
        <v>0</v>
      </c>
      <c r="G877" s="14">
        <v>6.1487603305785121E-2</v>
      </c>
      <c r="H877" s="17">
        <v>0</v>
      </c>
    </row>
    <row r="878" spans="1:8" x14ac:dyDescent="0.25">
      <c r="A878" s="18">
        <v>1992</v>
      </c>
      <c r="B878" s="18">
        <v>1992</v>
      </c>
      <c r="C878" s="18">
        <v>6</v>
      </c>
      <c r="D878" s="9" t="s">
        <v>887</v>
      </c>
      <c r="E878" s="9" t="str">
        <f t="shared" si="34"/>
        <v>1992 6</v>
      </c>
      <c r="F878" s="14">
        <v>0</v>
      </c>
      <c r="G878" s="14">
        <v>5.9504132231404959E-2</v>
      </c>
      <c r="H878" s="17">
        <v>0</v>
      </c>
    </row>
    <row r="879" spans="1:8" x14ac:dyDescent="0.25">
      <c r="A879" s="18">
        <v>1992</v>
      </c>
      <c r="B879" s="18">
        <v>1992</v>
      </c>
      <c r="C879" s="18">
        <v>7</v>
      </c>
      <c r="D879" s="9" t="s">
        <v>888</v>
      </c>
      <c r="E879" s="9" t="str">
        <f t="shared" si="34"/>
        <v>1992 7</v>
      </c>
      <c r="F879" s="14">
        <v>0</v>
      </c>
      <c r="G879" s="14">
        <v>6.1487603305785121E-2</v>
      </c>
      <c r="H879" s="17">
        <v>0</v>
      </c>
    </row>
    <row r="880" spans="1:8" x14ac:dyDescent="0.25">
      <c r="A880" s="18">
        <v>1992</v>
      </c>
      <c r="B880" s="18">
        <v>1992</v>
      </c>
      <c r="C880" s="18">
        <v>8</v>
      </c>
      <c r="D880" s="9" t="s">
        <v>889</v>
      </c>
      <c r="E880" s="9" t="str">
        <f t="shared" si="34"/>
        <v>1992 8</v>
      </c>
      <c r="F880" s="14">
        <v>0</v>
      </c>
      <c r="G880" s="14">
        <v>6.1487603305785121E-2</v>
      </c>
      <c r="H880" s="17">
        <v>0</v>
      </c>
    </row>
    <row r="881" spans="1:10" x14ac:dyDescent="0.25">
      <c r="A881" s="18">
        <v>1992</v>
      </c>
      <c r="B881" s="18">
        <v>1992</v>
      </c>
      <c r="C881" s="18">
        <v>9</v>
      </c>
      <c r="D881" s="9" t="s">
        <v>890</v>
      </c>
      <c r="E881" s="9" t="str">
        <f t="shared" si="34"/>
        <v>1992 9</v>
      </c>
      <c r="F881" s="14">
        <v>7.0182159999999998</v>
      </c>
      <c r="G881" s="14">
        <v>5.9504132231404959E-2</v>
      </c>
      <c r="H881" s="17">
        <v>0.41761300000000001</v>
      </c>
    </row>
    <row r="882" spans="1:10" x14ac:dyDescent="0.25">
      <c r="A882" s="18">
        <v>1993</v>
      </c>
      <c r="B882" s="18">
        <v>1992</v>
      </c>
      <c r="C882" s="18">
        <v>10</v>
      </c>
      <c r="D882" s="9" t="s">
        <v>891</v>
      </c>
      <c r="E882" s="9" t="str">
        <f t="shared" si="34"/>
        <v>1993 10</v>
      </c>
      <c r="F882" s="14">
        <v>1339.8941030000001</v>
      </c>
      <c r="G882" s="14">
        <v>6.1487603305785121E-2</v>
      </c>
      <c r="H882" s="17">
        <v>82.386876999999998</v>
      </c>
      <c r="I882" s="17"/>
      <c r="J882" s="17"/>
    </row>
    <row r="883" spans="1:10" x14ac:dyDescent="0.25">
      <c r="A883" s="18">
        <v>1993</v>
      </c>
      <c r="B883" s="18">
        <v>1992</v>
      </c>
      <c r="C883" s="18">
        <v>11</v>
      </c>
      <c r="D883" s="9" t="s">
        <v>892</v>
      </c>
      <c r="E883" s="9" t="str">
        <f t="shared" si="34"/>
        <v>1993 11</v>
      </c>
      <c r="F883" s="14">
        <v>1174.0042450000001</v>
      </c>
      <c r="G883" s="14">
        <v>5.9504132231404959E-2</v>
      </c>
      <c r="H883" s="17">
        <v>69.858103999999997</v>
      </c>
      <c r="I883" s="17"/>
      <c r="J883" s="17"/>
    </row>
    <row r="884" spans="1:10" x14ac:dyDescent="0.25">
      <c r="A884" s="18">
        <v>1993</v>
      </c>
      <c r="B884" s="18">
        <v>1992</v>
      </c>
      <c r="C884" s="18">
        <v>12</v>
      </c>
      <c r="D884" s="9" t="s">
        <v>893</v>
      </c>
      <c r="E884" s="9" t="str">
        <f t="shared" si="34"/>
        <v>1993 12</v>
      </c>
      <c r="F884" s="14">
        <v>0</v>
      </c>
      <c r="G884" s="14">
        <v>6.1487603305785121E-2</v>
      </c>
      <c r="H884" s="17">
        <v>0</v>
      </c>
    </row>
    <row r="885" spans="1:10" x14ac:dyDescent="0.25">
      <c r="A885" s="18">
        <v>1993</v>
      </c>
      <c r="B885" s="18">
        <v>1993</v>
      </c>
      <c r="C885" s="18">
        <v>1</v>
      </c>
      <c r="D885" s="9" t="s">
        <v>894</v>
      </c>
      <c r="E885" s="9" t="str">
        <f t="shared" si="34"/>
        <v>1993 1</v>
      </c>
      <c r="F885" s="14">
        <v>0</v>
      </c>
      <c r="G885" s="14">
        <v>6.1487603305785121E-2</v>
      </c>
      <c r="H885" s="17">
        <v>0</v>
      </c>
    </row>
    <row r="886" spans="1:10" x14ac:dyDescent="0.25">
      <c r="A886" s="18">
        <v>1993</v>
      </c>
      <c r="B886" s="18">
        <v>1993</v>
      </c>
      <c r="C886" s="18">
        <v>2</v>
      </c>
      <c r="D886" s="9" t="s">
        <v>895</v>
      </c>
      <c r="E886" s="9" t="str">
        <f t="shared" si="34"/>
        <v>1993 2</v>
      </c>
      <c r="F886" s="14">
        <v>0</v>
      </c>
      <c r="G886" s="14">
        <v>5.5537190082644627E-2</v>
      </c>
      <c r="H886" s="17">
        <v>0</v>
      </c>
    </row>
    <row r="887" spans="1:10" x14ac:dyDescent="0.25">
      <c r="A887" s="18">
        <v>1993</v>
      </c>
      <c r="B887" s="18">
        <v>1993</v>
      </c>
      <c r="C887" s="18">
        <v>3</v>
      </c>
      <c r="D887" s="9" t="s">
        <v>896</v>
      </c>
      <c r="E887" s="9" t="str">
        <f t="shared" si="34"/>
        <v>1993 3</v>
      </c>
      <c r="F887" s="14">
        <v>0</v>
      </c>
      <c r="G887" s="14">
        <v>6.1487603305785121E-2</v>
      </c>
      <c r="H887" s="17">
        <v>0</v>
      </c>
    </row>
    <row r="888" spans="1:10" x14ac:dyDescent="0.25">
      <c r="A888" s="18">
        <v>1993</v>
      </c>
      <c r="B888" s="18">
        <v>1993</v>
      </c>
      <c r="C888" s="18">
        <v>4</v>
      </c>
      <c r="D888" s="9" t="s">
        <v>897</v>
      </c>
      <c r="E888" s="9" t="str">
        <f t="shared" si="34"/>
        <v>1993 4</v>
      </c>
      <c r="F888" s="14">
        <v>0</v>
      </c>
      <c r="G888" s="14">
        <v>5.9504132231404959E-2</v>
      </c>
      <c r="H888" s="17">
        <v>0</v>
      </c>
    </row>
    <row r="889" spans="1:10" x14ac:dyDescent="0.25">
      <c r="A889" s="18">
        <v>1993</v>
      </c>
      <c r="B889" s="18">
        <v>1993</v>
      </c>
      <c r="C889" s="18">
        <v>5</v>
      </c>
      <c r="D889" s="9" t="s">
        <v>898</v>
      </c>
      <c r="E889" s="9" t="str">
        <f t="shared" si="34"/>
        <v>1993 5</v>
      </c>
      <c r="F889" s="14">
        <v>0</v>
      </c>
      <c r="G889" s="14">
        <v>6.1487603305785121E-2</v>
      </c>
      <c r="H889" s="17">
        <v>0</v>
      </c>
    </row>
    <row r="890" spans="1:10" x14ac:dyDescent="0.25">
      <c r="A890" s="18">
        <v>1993</v>
      </c>
      <c r="B890" s="18">
        <v>1993</v>
      </c>
      <c r="C890" s="18">
        <v>6</v>
      </c>
      <c r="D890" s="9" t="s">
        <v>899</v>
      </c>
      <c r="E890" s="9" t="str">
        <f t="shared" si="34"/>
        <v>1993 6</v>
      </c>
      <c r="F890" s="14">
        <v>1289.800921</v>
      </c>
      <c r="G890" s="14">
        <v>5.9504132231404959E-2</v>
      </c>
      <c r="H890" s="17">
        <v>76.748485000000002</v>
      </c>
      <c r="I890" s="17"/>
      <c r="J890" s="17"/>
    </row>
    <row r="891" spans="1:10" x14ac:dyDescent="0.25">
      <c r="A891" s="18">
        <v>1993</v>
      </c>
      <c r="B891" s="18">
        <v>1993</v>
      </c>
      <c r="C891" s="18">
        <v>7</v>
      </c>
      <c r="D891" s="9" t="s">
        <v>900</v>
      </c>
      <c r="E891" s="9" t="str">
        <f t="shared" si="34"/>
        <v>1993 7</v>
      </c>
      <c r="F891" s="14">
        <v>0</v>
      </c>
      <c r="G891" s="14">
        <v>6.1487603305785121E-2</v>
      </c>
      <c r="H891" s="17">
        <v>0</v>
      </c>
    </row>
    <row r="892" spans="1:10" x14ac:dyDescent="0.25">
      <c r="A892" s="18">
        <v>1993</v>
      </c>
      <c r="B892" s="18">
        <v>1993</v>
      </c>
      <c r="C892" s="18">
        <v>8</v>
      </c>
      <c r="D892" s="9" t="s">
        <v>901</v>
      </c>
      <c r="E892" s="9" t="str">
        <f t="shared" si="34"/>
        <v>1993 8</v>
      </c>
      <c r="F892" s="14">
        <v>0</v>
      </c>
      <c r="G892" s="14">
        <v>6.1487603305785121E-2</v>
      </c>
      <c r="H892" s="17">
        <v>0</v>
      </c>
    </row>
    <row r="893" spans="1:10" x14ac:dyDescent="0.25">
      <c r="A893" s="18">
        <v>1993</v>
      </c>
      <c r="B893" s="18">
        <v>1993</v>
      </c>
      <c r="C893" s="18">
        <v>9</v>
      </c>
      <c r="D893" s="9" t="s">
        <v>902</v>
      </c>
      <c r="E893" s="9" t="str">
        <f t="shared" si="34"/>
        <v>1993 9</v>
      </c>
      <c r="F893" s="14">
        <v>20.64227</v>
      </c>
      <c r="G893" s="14">
        <v>5.9504132231404959E-2</v>
      </c>
      <c r="H893" s="17">
        <v>1.2282999999999999</v>
      </c>
    </row>
    <row r="894" spans="1:10" x14ac:dyDescent="0.25">
      <c r="A894" s="18">
        <v>1994</v>
      </c>
      <c r="B894" s="18">
        <v>1993</v>
      </c>
      <c r="C894" s="18">
        <v>10</v>
      </c>
      <c r="D894" s="9" t="s">
        <v>903</v>
      </c>
      <c r="E894" s="9" t="str">
        <f t="shared" si="34"/>
        <v>1994 10</v>
      </c>
      <c r="F894" s="14">
        <v>0</v>
      </c>
      <c r="G894" s="14">
        <v>6.1487603305785121E-2</v>
      </c>
      <c r="H894" s="17">
        <v>0</v>
      </c>
    </row>
    <row r="895" spans="1:10" x14ac:dyDescent="0.25">
      <c r="A895" s="18">
        <v>1994</v>
      </c>
      <c r="B895" s="18">
        <v>1993</v>
      </c>
      <c r="C895" s="18">
        <v>11</v>
      </c>
      <c r="D895" s="9" t="s">
        <v>904</v>
      </c>
      <c r="E895" s="9" t="str">
        <f t="shared" si="34"/>
        <v>1994 11</v>
      </c>
      <c r="F895" s="14">
        <v>639.77014699999995</v>
      </c>
      <c r="G895" s="14">
        <v>5.9504132231404959E-2</v>
      </c>
      <c r="H895" s="17">
        <v>38.068967000000001</v>
      </c>
    </row>
    <row r="896" spans="1:10" x14ac:dyDescent="0.25">
      <c r="A896" s="18">
        <v>1994</v>
      </c>
      <c r="B896" s="18">
        <v>1993</v>
      </c>
      <c r="C896" s="18">
        <v>12</v>
      </c>
      <c r="D896" s="9" t="s">
        <v>905</v>
      </c>
      <c r="E896" s="9" t="str">
        <f t="shared" si="34"/>
        <v>1994 12</v>
      </c>
      <c r="F896" s="14">
        <v>0</v>
      </c>
      <c r="G896" s="14">
        <v>6.1487603305785121E-2</v>
      </c>
      <c r="H896" s="17">
        <v>0</v>
      </c>
    </row>
    <row r="897" spans="1:10" x14ac:dyDescent="0.25">
      <c r="A897" s="18">
        <v>1994</v>
      </c>
      <c r="B897" s="18">
        <v>1994</v>
      </c>
      <c r="C897" s="18">
        <v>1</v>
      </c>
      <c r="D897" s="9" t="s">
        <v>906</v>
      </c>
      <c r="E897" s="9" t="str">
        <f t="shared" si="34"/>
        <v>1994 1</v>
      </c>
      <c r="F897" s="14">
        <v>0</v>
      </c>
      <c r="G897" s="14">
        <v>6.1487603305785121E-2</v>
      </c>
      <c r="H897" s="17">
        <v>0</v>
      </c>
    </row>
    <row r="898" spans="1:10" x14ac:dyDescent="0.25">
      <c r="A898" s="18">
        <v>1994</v>
      </c>
      <c r="B898" s="18">
        <v>1994</v>
      </c>
      <c r="C898" s="18">
        <v>2</v>
      </c>
      <c r="D898" s="9" t="s">
        <v>907</v>
      </c>
      <c r="E898" s="9" t="str">
        <f t="shared" si="34"/>
        <v>1994 2</v>
      </c>
      <c r="F898" s="14">
        <v>0</v>
      </c>
      <c r="G898" s="14">
        <v>5.5537190082644627E-2</v>
      </c>
      <c r="H898" s="17">
        <v>0</v>
      </c>
    </row>
    <row r="899" spans="1:10" x14ac:dyDescent="0.25">
      <c r="A899" s="18">
        <v>1994</v>
      </c>
      <c r="B899" s="18">
        <v>1994</v>
      </c>
      <c r="C899" s="18">
        <v>3</v>
      </c>
      <c r="D899" s="9" t="s">
        <v>908</v>
      </c>
      <c r="E899" s="9" t="str">
        <f t="shared" si="34"/>
        <v>1994 3</v>
      </c>
      <c r="F899" s="14">
        <v>0</v>
      </c>
      <c r="G899" s="14">
        <v>6.1487603305785121E-2</v>
      </c>
      <c r="H899" s="17">
        <v>0</v>
      </c>
    </row>
    <row r="900" spans="1:10" x14ac:dyDescent="0.25">
      <c r="A900" s="18">
        <v>1994</v>
      </c>
      <c r="B900" s="18">
        <v>1994</v>
      </c>
      <c r="C900" s="18">
        <v>4</v>
      </c>
      <c r="D900" s="9" t="s">
        <v>909</v>
      </c>
      <c r="E900" s="9" t="str">
        <f t="shared" si="34"/>
        <v>1994 4</v>
      </c>
      <c r="F900" s="14">
        <v>0</v>
      </c>
      <c r="G900" s="14">
        <v>5.9504132231404959E-2</v>
      </c>
      <c r="H900" s="17">
        <v>0</v>
      </c>
    </row>
    <row r="901" spans="1:10" x14ac:dyDescent="0.25">
      <c r="A901" s="18">
        <v>1994</v>
      </c>
      <c r="B901" s="18">
        <v>1994</v>
      </c>
      <c r="C901" s="18">
        <v>5</v>
      </c>
      <c r="D901" s="9" t="s">
        <v>910</v>
      </c>
      <c r="E901" s="9" t="str">
        <f t="shared" si="34"/>
        <v>1994 5</v>
      </c>
      <c r="F901" s="14">
        <v>0</v>
      </c>
      <c r="G901" s="14">
        <v>6.1487603305785121E-2</v>
      </c>
      <c r="H901" s="17">
        <v>0</v>
      </c>
    </row>
    <row r="902" spans="1:10" x14ac:dyDescent="0.25">
      <c r="A902" s="18">
        <v>1994</v>
      </c>
      <c r="B902" s="18">
        <v>1994</v>
      </c>
      <c r="C902" s="18">
        <v>6</v>
      </c>
      <c r="D902" s="9" t="s">
        <v>911</v>
      </c>
      <c r="E902" s="9" t="str">
        <f t="shared" si="34"/>
        <v>1994 6</v>
      </c>
      <c r="F902" s="14">
        <v>0</v>
      </c>
      <c r="G902" s="14">
        <v>5.9504132231404959E-2</v>
      </c>
      <c r="H902" s="17">
        <v>0</v>
      </c>
    </row>
    <row r="903" spans="1:10" x14ac:dyDescent="0.25">
      <c r="A903" s="18">
        <v>1994</v>
      </c>
      <c r="B903" s="18">
        <v>1994</v>
      </c>
      <c r="C903" s="18">
        <v>7</v>
      </c>
      <c r="D903" s="9" t="s">
        <v>912</v>
      </c>
      <c r="E903" s="9" t="str">
        <f t="shared" si="34"/>
        <v>1994 7</v>
      </c>
      <c r="F903" s="14">
        <v>137.529967</v>
      </c>
      <c r="G903" s="14">
        <v>6.1487603305785121E-2</v>
      </c>
      <c r="H903" s="17">
        <v>8.4563880000000005</v>
      </c>
    </row>
    <row r="904" spans="1:10" x14ac:dyDescent="0.25">
      <c r="A904" s="18">
        <v>1994</v>
      </c>
      <c r="B904" s="18">
        <v>1994</v>
      </c>
      <c r="C904" s="18">
        <v>8</v>
      </c>
      <c r="D904" s="9" t="s">
        <v>913</v>
      </c>
      <c r="E904" s="9" t="str">
        <f t="shared" si="34"/>
        <v>1994 8</v>
      </c>
      <c r="F904" s="14">
        <v>3487.8927520000002</v>
      </c>
      <c r="G904" s="14">
        <v>6.1487603305785121E-2</v>
      </c>
      <c r="H904" s="17">
        <v>214.462166</v>
      </c>
      <c r="I904" s="17"/>
      <c r="J904" s="17"/>
    </row>
    <row r="905" spans="1:10" x14ac:dyDescent="0.25">
      <c r="A905" s="18">
        <v>1994</v>
      </c>
      <c r="B905" s="18">
        <v>1994</v>
      </c>
      <c r="C905" s="18">
        <v>9</v>
      </c>
      <c r="D905" s="9" t="s">
        <v>914</v>
      </c>
      <c r="E905" s="9" t="str">
        <f t="shared" si="34"/>
        <v>1994 9</v>
      </c>
      <c r="F905" s="14">
        <v>1505.369747</v>
      </c>
      <c r="G905" s="14">
        <v>5.9504132231404959E-2</v>
      </c>
      <c r="H905" s="17">
        <v>89.575720000000004</v>
      </c>
      <c r="I905" s="17"/>
      <c r="J905" s="17"/>
    </row>
    <row r="906" spans="1:10" x14ac:dyDescent="0.25">
      <c r="A906" s="18">
        <v>1995</v>
      </c>
      <c r="B906" s="18">
        <v>1994</v>
      </c>
      <c r="C906" s="18">
        <v>10</v>
      </c>
      <c r="D906" s="9" t="s">
        <v>915</v>
      </c>
      <c r="E906" s="9" t="str">
        <f t="shared" si="34"/>
        <v>1995 10</v>
      </c>
      <c r="F906" s="14">
        <v>2440.4347600000001</v>
      </c>
      <c r="G906" s="14">
        <v>6.1487603305785121E-2</v>
      </c>
      <c r="H906" s="17">
        <v>150.05648400000001</v>
      </c>
      <c r="I906" s="17"/>
      <c r="J906" s="17"/>
    </row>
    <row r="907" spans="1:10" x14ac:dyDescent="0.25">
      <c r="A907" s="18">
        <v>1995</v>
      </c>
      <c r="B907" s="18">
        <v>1994</v>
      </c>
      <c r="C907" s="18">
        <v>11</v>
      </c>
      <c r="D907" s="9" t="s">
        <v>916</v>
      </c>
      <c r="E907" s="9" t="str">
        <f t="shared" si="34"/>
        <v>1995 11</v>
      </c>
      <c r="F907" s="14">
        <v>1822.0989790000001</v>
      </c>
      <c r="G907" s="14">
        <v>5.9504132231404959E-2</v>
      </c>
      <c r="H907" s="17">
        <v>108.422419</v>
      </c>
      <c r="I907" s="17"/>
      <c r="J907" s="17"/>
    </row>
    <row r="908" spans="1:10" x14ac:dyDescent="0.25">
      <c r="A908" s="18">
        <v>1995</v>
      </c>
      <c r="B908" s="18">
        <v>1994</v>
      </c>
      <c r="C908" s="18">
        <v>12</v>
      </c>
      <c r="D908" s="9" t="s">
        <v>917</v>
      </c>
      <c r="E908" s="9" t="str">
        <f t="shared" si="34"/>
        <v>1995 12</v>
      </c>
      <c r="F908" s="14">
        <v>556.14568299999996</v>
      </c>
      <c r="G908" s="14">
        <v>6.1487603305785121E-2</v>
      </c>
      <c r="H908" s="17">
        <v>34.196064999999997</v>
      </c>
    </row>
    <row r="909" spans="1:10" x14ac:dyDescent="0.25">
      <c r="A909" s="18">
        <v>1995</v>
      </c>
      <c r="B909" s="18">
        <v>1995</v>
      </c>
      <c r="C909" s="18">
        <v>1</v>
      </c>
      <c r="D909" s="9" t="s">
        <v>918</v>
      </c>
      <c r="E909" s="9" t="str">
        <f t="shared" si="34"/>
        <v>1995 1</v>
      </c>
      <c r="F909" s="14">
        <v>0</v>
      </c>
      <c r="G909" s="14">
        <v>6.1487603305785121E-2</v>
      </c>
      <c r="H909" s="17">
        <v>0</v>
      </c>
    </row>
    <row r="910" spans="1:10" x14ac:dyDescent="0.25">
      <c r="A910" s="18">
        <v>1995</v>
      </c>
      <c r="B910" s="18">
        <v>1995</v>
      </c>
      <c r="C910" s="18">
        <v>2</v>
      </c>
      <c r="D910" s="9" t="s">
        <v>919</v>
      </c>
      <c r="E910" s="9" t="str">
        <f t="shared" si="34"/>
        <v>1995 2</v>
      </c>
      <c r="F910" s="14">
        <v>0</v>
      </c>
      <c r="G910" s="14">
        <v>5.5537190082644627E-2</v>
      </c>
      <c r="H910" s="17">
        <v>0</v>
      </c>
    </row>
    <row r="911" spans="1:10" x14ac:dyDescent="0.25">
      <c r="A911" s="18">
        <v>1995</v>
      </c>
      <c r="B911" s="18">
        <v>1995</v>
      </c>
      <c r="C911" s="18">
        <v>3</v>
      </c>
      <c r="D911" s="9" t="s">
        <v>920</v>
      </c>
      <c r="E911" s="9" t="str">
        <f t="shared" si="34"/>
        <v>1995 3</v>
      </c>
      <c r="F911" s="14">
        <v>0</v>
      </c>
      <c r="G911" s="14">
        <v>6.1487603305785121E-2</v>
      </c>
      <c r="H911" s="17">
        <v>0</v>
      </c>
    </row>
    <row r="912" spans="1:10" x14ac:dyDescent="0.25">
      <c r="A912" s="18">
        <v>1995</v>
      </c>
      <c r="B912" s="18">
        <v>1995</v>
      </c>
      <c r="C912" s="18">
        <v>4</v>
      </c>
      <c r="D912" s="9" t="s">
        <v>921</v>
      </c>
      <c r="E912" s="9" t="str">
        <f t="shared" si="34"/>
        <v>1995 4</v>
      </c>
      <c r="F912" s="14">
        <v>0</v>
      </c>
      <c r="G912" s="14">
        <v>5.9504132231404959E-2</v>
      </c>
      <c r="H912" s="17">
        <v>0</v>
      </c>
    </row>
    <row r="913" spans="1:10" x14ac:dyDescent="0.25">
      <c r="A913" s="18">
        <v>1995</v>
      </c>
      <c r="B913" s="18">
        <v>1995</v>
      </c>
      <c r="C913" s="18">
        <v>5</v>
      </c>
      <c r="D913" s="9" t="s">
        <v>922</v>
      </c>
      <c r="E913" s="9" t="str">
        <f t="shared" si="34"/>
        <v>1995 5</v>
      </c>
      <c r="F913" s="14">
        <v>6.1852010000000002</v>
      </c>
      <c r="G913" s="14">
        <v>6.1487603305785121E-2</v>
      </c>
      <c r="H913" s="17">
        <v>0.38031300000000001</v>
      </c>
    </row>
    <row r="914" spans="1:10" x14ac:dyDescent="0.25">
      <c r="A914" s="18">
        <v>1995</v>
      </c>
      <c r="B914" s="18">
        <v>1995</v>
      </c>
      <c r="C914" s="18">
        <v>6</v>
      </c>
      <c r="D914" s="9" t="s">
        <v>923</v>
      </c>
      <c r="E914" s="9" t="str">
        <f t="shared" si="34"/>
        <v>1995 6</v>
      </c>
      <c r="F914" s="14">
        <v>37.037354999999998</v>
      </c>
      <c r="G914" s="14">
        <v>5.9504132231404959E-2</v>
      </c>
      <c r="H914" s="17">
        <v>2.2038760000000002</v>
      </c>
    </row>
    <row r="915" spans="1:10" x14ac:dyDescent="0.25">
      <c r="A915" s="18">
        <v>1995</v>
      </c>
      <c r="B915" s="18">
        <v>1995</v>
      </c>
      <c r="C915" s="18">
        <v>7</v>
      </c>
      <c r="D915" s="9" t="s">
        <v>924</v>
      </c>
      <c r="E915" s="9" t="str">
        <f t="shared" si="34"/>
        <v>1995 7</v>
      </c>
      <c r="F915" s="14">
        <v>179.92793399999999</v>
      </c>
      <c r="G915" s="14">
        <v>6.1487603305785121E-2</v>
      </c>
      <c r="H915" s="17">
        <v>11.063337000000001</v>
      </c>
    </row>
    <row r="916" spans="1:10" x14ac:dyDescent="0.25">
      <c r="A916" s="18">
        <v>1995</v>
      </c>
      <c r="B916" s="18">
        <v>1995</v>
      </c>
      <c r="C916" s="18">
        <v>8</v>
      </c>
      <c r="D916" s="9" t="s">
        <v>925</v>
      </c>
      <c r="E916" s="9" t="str">
        <f t="shared" si="34"/>
        <v>1995 8</v>
      </c>
      <c r="F916" s="14">
        <v>734.32011299999999</v>
      </c>
      <c r="G916" s="14">
        <v>6.1487603305785121E-2</v>
      </c>
      <c r="H916" s="17">
        <v>45.151584</v>
      </c>
    </row>
    <row r="917" spans="1:10" x14ac:dyDescent="0.25">
      <c r="A917" s="18">
        <v>1995</v>
      </c>
      <c r="B917" s="18">
        <v>1995</v>
      </c>
      <c r="C917" s="18">
        <v>9</v>
      </c>
      <c r="D917" s="9" t="s">
        <v>926</v>
      </c>
      <c r="E917" s="9" t="str">
        <f t="shared" si="34"/>
        <v>1995 9</v>
      </c>
      <c r="F917" s="14">
        <v>509.59330899999998</v>
      </c>
      <c r="G917" s="14">
        <v>5.9504132231404959E-2</v>
      </c>
      <c r="H917" s="17">
        <v>30.322908000000002</v>
      </c>
    </row>
    <row r="918" spans="1:10" x14ac:dyDescent="0.25">
      <c r="A918" s="18">
        <v>1996</v>
      </c>
      <c r="B918" s="18">
        <v>1995</v>
      </c>
      <c r="C918" s="18">
        <v>10</v>
      </c>
      <c r="D918" s="9" t="s">
        <v>927</v>
      </c>
      <c r="E918" s="9" t="str">
        <f t="shared" si="34"/>
        <v>1996 10</v>
      </c>
      <c r="F918" s="14">
        <v>2111.5612970000002</v>
      </c>
      <c r="G918" s="14">
        <v>6.1487603305785121E-2</v>
      </c>
      <c r="H918" s="17">
        <v>129.83484300000001</v>
      </c>
      <c r="I918" s="17"/>
      <c r="J918" s="17"/>
    </row>
    <row r="919" spans="1:10" x14ac:dyDescent="0.25">
      <c r="A919" s="18">
        <v>1996</v>
      </c>
      <c r="B919" s="18">
        <v>1995</v>
      </c>
      <c r="C919" s="18">
        <v>11</v>
      </c>
      <c r="D919" s="9" t="s">
        <v>928</v>
      </c>
      <c r="E919" s="9" t="str">
        <f t="shared" si="34"/>
        <v>1996 11</v>
      </c>
      <c r="F919" s="14">
        <v>5866.2617140000002</v>
      </c>
      <c r="G919" s="14">
        <v>5.9504132231404959E-2</v>
      </c>
      <c r="H919" s="17">
        <v>349.06681300000002</v>
      </c>
      <c r="I919" s="17"/>
      <c r="J919" s="17"/>
    </row>
    <row r="920" spans="1:10" x14ac:dyDescent="0.25">
      <c r="A920" s="18">
        <v>1996</v>
      </c>
      <c r="B920" s="18">
        <v>1995</v>
      </c>
      <c r="C920" s="18">
        <v>12</v>
      </c>
      <c r="D920" s="9" t="s">
        <v>929</v>
      </c>
      <c r="E920" s="9" t="str">
        <f t="shared" si="34"/>
        <v>1996 12</v>
      </c>
      <c r="F920" s="14">
        <v>9077.9339149999996</v>
      </c>
      <c r="G920" s="14">
        <v>6.1487603305785121E-2</v>
      </c>
      <c r="H920" s="17">
        <v>558.18039899999997</v>
      </c>
      <c r="I920" s="17"/>
      <c r="J920" s="17"/>
    </row>
    <row r="921" spans="1:10" x14ac:dyDescent="0.25">
      <c r="A921" s="18">
        <v>1996</v>
      </c>
      <c r="B921" s="18">
        <v>1996</v>
      </c>
      <c r="C921" s="18">
        <v>1</v>
      </c>
      <c r="D921" s="9" t="s">
        <v>930</v>
      </c>
      <c r="E921" s="9" t="str">
        <f t="shared" si="34"/>
        <v>1996 1</v>
      </c>
      <c r="F921" s="14">
        <v>0</v>
      </c>
      <c r="G921" s="14">
        <v>6.1487603305785121E-2</v>
      </c>
      <c r="H921" s="17">
        <v>0</v>
      </c>
    </row>
    <row r="922" spans="1:10" x14ac:dyDescent="0.25">
      <c r="A922" s="18">
        <v>1996</v>
      </c>
      <c r="B922" s="18">
        <v>1996</v>
      </c>
      <c r="C922" s="18">
        <v>2</v>
      </c>
      <c r="D922" s="9" t="s">
        <v>931</v>
      </c>
      <c r="E922" s="9" t="str">
        <f t="shared" si="34"/>
        <v>1996 2</v>
      </c>
      <c r="F922" s="14">
        <v>0</v>
      </c>
      <c r="G922" s="14">
        <v>5.752066115702479E-2</v>
      </c>
      <c r="H922" s="17">
        <v>0</v>
      </c>
    </row>
    <row r="923" spans="1:10" x14ac:dyDescent="0.25">
      <c r="A923" s="18">
        <v>1996</v>
      </c>
      <c r="B923" s="18">
        <v>1996</v>
      </c>
      <c r="C923" s="18">
        <v>3</v>
      </c>
      <c r="D923" s="9" t="s">
        <v>932</v>
      </c>
      <c r="E923" s="9" t="str">
        <f t="shared" si="34"/>
        <v>1996 3</v>
      </c>
      <c r="F923" s="14">
        <v>0</v>
      </c>
      <c r="G923" s="14">
        <v>6.1487603305785121E-2</v>
      </c>
      <c r="H923" s="17">
        <v>0</v>
      </c>
    </row>
    <row r="924" spans="1:10" x14ac:dyDescent="0.25">
      <c r="A924" s="18">
        <v>1996</v>
      </c>
      <c r="B924" s="18">
        <v>1996</v>
      </c>
      <c r="C924" s="18">
        <v>4</v>
      </c>
      <c r="D924" s="9" t="s">
        <v>933</v>
      </c>
      <c r="E924" s="9" t="str">
        <f t="shared" si="34"/>
        <v>1996 4</v>
      </c>
      <c r="F924" s="14">
        <v>0</v>
      </c>
      <c r="G924" s="14">
        <v>5.9504132231404959E-2</v>
      </c>
      <c r="H924" s="17">
        <v>0</v>
      </c>
    </row>
    <row r="925" spans="1:10" x14ac:dyDescent="0.25">
      <c r="A925" s="18">
        <v>1996</v>
      </c>
      <c r="B925" s="18">
        <v>1996</v>
      </c>
      <c r="C925" s="18">
        <v>5</v>
      </c>
      <c r="D925" s="9" t="s">
        <v>934</v>
      </c>
      <c r="E925" s="9" t="str">
        <f t="shared" si="34"/>
        <v>1996 5</v>
      </c>
      <c r="F925" s="14">
        <v>0</v>
      </c>
      <c r="G925" s="14">
        <v>6.1487603305785121E-2</v>
      </c>
      <c r="H925" s="17">
        <v>0</v>
      </c>
    </row>
    <row r="926" spans="1:10" x14ac:dyDescent="0.25">
      <c r="A926" s="18">
        <v>1996</v>
      </c>
      <c r="B926" s="18">
        <v>1996</v>
      </c>
      <c r="C926" s="18">
        <v>6</v>
      </c>
      <c r="D926" s="9" t="s">
        <v>935</v>
      </c>
      <c r="E926" s="9" t="str">
        <f t="shared" si="34"/>
        <v>1996 6</v>
      </c>
      <c r="F926" s="14">
        <v>0</v>
      </c>
      <c r="G926" s="14">
        <v>5.9504132231404959E-2</v>
      </c>
      <c r="H926" s="17">
        <v>0</v>
      </c>
    </row>
    <row r="927" spans="1:10" x14ac:dyDescent="0.25">
      <c r="A927" s="18">
        <v>1996</v>
      </c>
      <c r="B927" s="18">
        <v>1996</v>
      </c>
      <c r="C927" s="18">
        <v>7</v>
      </c>
      <c r="D927" s="9" t="s">
        <v>936</v>
      </c>
      <c r="E927" s="9" t="str">
        <f t="shared" ref="E927:E990" si="35">CONCATENATE(A927," ",C927)</f>
        <v>1996 7</v>
      </c>
      <c r="F927" s="14">
        <v>0</v>
      </c>
      <c r="G927" s="14">
        <v>6.1487603305785121E-2</v>
      </c>
      <c r="H927" s="17">
        <v>0</v>
      </c>
    </row>
    <row r="928" spans="1:10" x14ac:dyDescent="0.25">
      <c r="A928" s="18">
        <v>1996</v>
      </c>
      <c r="B928" s="18">
        <v>1996</v>
      </c>
      <c r="C928" s="18">
        <v>8</v>
      </c>
      <c r="D928" s="9" t="s">
        <v>937</v>
      </c>
      <c r="E928" s="9" t="str">
        <f t="shared" si="35"/>
        <v>1996 8</v>
      </c>
      <c r="F928" s="14">
        <v>51.016558000000003</v>
      </c>
      <c r="G928" s="14">
        <v>6.1487603305785121E-2</v>
      </c>
      <c r="H928" s="17">
        <v>3.1368860000000001</v>
      </c>
    </row>
    <row r="929" spans="1:8" x14ac:dyDescent="0.25">
      <c r="A929" s="18">
        <v>1996</v>
      </c>
      <c r="B929" s="18">
        <v>1996</v>
      </c>
      <c r="C929" s="18">
        <v>9</v>
      </c>
      <c r="D929" s="9" t="s">
        <v>938</v>
      </c>
      <c r="E929" s="9" t="str">
        <f t="shared" si="35"/>
        <v>1996 9</v>
      </c>
      <c r="F929" s="14">
        <v>63.149242999999998</v>
      </c>
      <c r="G929" s="14">
        <v>5.9504132231404959E-2</v>
      </c>
      <c r="H929" s="17">
        <v>3.757641</v>
      </c>
    </row>
    <row r="930" spans="1:8" x14ac:dyDescent="0.25">
      <c r="A930" s="18">
        <v>1997</v>
      </c>
      <c r="B930" s="18">
        <v>1996</v>
      </c>
      <c r="C930" s="18">
        <v>10</v>
      </c>
      <c r="D930" s="9" t="s">
        <v>939</v>
      </c>
      <c r="E930" s="9" t="str">
        <f t="shared" si="35"/>
        <v>1997 10</v>
      </c>
      <c r="F930" s="14">
        <v>10.825054</v>
      </c>
      <c r="G930" s="14">
        <v>6.1487603305785121E-2</v>
      </c>
      <c r="H930" s="17">
        <v>0.66560699999999995</v>
      </c>
    </row>
    <row r="931" spans="1:8" x14ac:dyDescent="0.25">
      <c r="A931" s="18">
        <v>1997</v>
      </c>
      <c r="B931" s="18">
        <v>1996</v>
      </c>
      <c r="C931" s="18">
        <v>11</v>
      </c>
      <c r="D931" s="9" t="s">
        <v>940</v>
      </c>
      <c r="E931" s="9" t="str">
        <f t="shared" si="35"/>
        <v>1997 11</v>
      </c>
      <c r="F931" s="14">
        <v>0</v>
      </c>
      <c r="G931" s="14">
        <v>5.9504132231404959E-2</v>
      </c>
      <c r="H931" s="17">
        <v>0</v>
      </c>
    </row>
    <row r="932" spans="1:8" x14ac:dyDescent="0.25">
      <c r="A932" s="18">
        <v>1997</v>
      </c>
      <c r="B932" s="18">
        <v>1996</v>
      </c>
      <c r="C932" s="18">
        <v>12</v>
      </c>
      <c r="D932" s="9" t="s">
        <v>941</v>
      </c>
      <c r="E932" s="9" t="str">
        <f t="shared" si="35"/>
        <v>1997 12</v>
      </c>
      <c r="F932" s="14">
        <v>0</v>
      </c>
      <c r="G932" s="14">
        <v>6.1487603305785121E-2</v>
      </c>
      <c r="H932" s="17">
        <v>0</v>
      </c>
    </row>
    <row r="933" spans="1:8" x14ac:dyDescent="0.25">
      <c r="A933" s="18">
        <v>1997</v>
      </c>
      <c r="B933" s="18">
        <v>1997</v>
      </c>
      <c r="C933" s="18">
        <v>1</v>
      </c>
      <c r="D933" s="9" t="s">
        <v>942</v>
      </c>
      <c r="E933" s="9" t="str">
        <f t="shared" si="35"/>
        <v>1997 1</v>
      </c>
      <c r="F933" s="14">
        <v>0</v>
      </c>
      <c r="G933" s="14">
        <v>6.1487603305785121E-2</v>
      </c>
      <c r="H933" s="17">
        <v>0</v>
      </c>
    </row>
    <row r="934" spans="1:8" x14ac:dyDescent="0.25">
      <c r="A934" s="18">
        <v>1997</v>
      </c>
      <c r="B934" s="18">
        <v>1997</v>
      </c>
      <c r="C934" s="18">
        <v>2</v>
      </c>
      <c r="D934" s="9" t="s">
        <v>943</v>
      </c>
      <c r="E934" s="9" t="str">
        <f t="shared" si="35"/>
        <v>1997 2</v>
      </c>
      <c r="F934" s="14">
        <v>0</v>
      </c>
      <c r="G934" s="14">
        <v>5.5537190082644627E-2</v>
      </c>
      <c r="H934" s="17">
        <v>0</v>
      </c>
    </row>
    <row r="935" spans="1:8" x14ac:dyDescent="0.25">
      <c r="A935" s="18">
        <v>1997</v>
      </c>
      <c r="B935" s="18">
        <v>1997</v>
      </c>
      <c r="C935" s="18">
        <v>3</v>
      </c>
      <c r="D935" s="9" t="s">
        <v>944</v>
      </c>
      <c r="E935" s="9" t="str">
        <f t="shared" si="35"/>
        <v>1997 3</v>
      </c>
      <c r="F935" s="14">
        <v>0</v>
      </c>
      <c r="G935" s="14">
        <v>6.1487603305785121E-2</v>
      </c>
      <c r="H935" s="17">
        <v>0</v>
      </c>
    </row>
    <row r="936" spans="1:8" x14ac:dyDescent="0.25">
      <c r="A936" s="18">
        <v>1997</v>
      </c>
      <c r="B936" s="18">
        <v>1997</v>
      </c>
      <c r="C936" s="18">
        <v>4</v>
      </c>
      <c r="D936" s="9" t="s">
        <v>945</v>
      </c>
      <c r="E936" s="9" t="str">
        <f t="shared" si="35"/>
        <v>1997 4</v>
      </c>
      <c r="F936" s="14">
        <v>0</v>
      </c>
      <c r="G936" s="14">
        <v>5.9504132231404959E-2</v>
      </c>
      <c r="H936" s="17">
        <v>0</v>
      </c>
    </row>
    <row r="937" spans="1:8" x14ac:dyDescent="0.25">
      <c r="A937" s="18">
        <v>1997</v>
      </c>
      <c r="B937" s="18">
        <v>1997</v>
      </c>
      <c r="C937" s="18">
        <v>5</v>
      </c>
      <c r="D937" s="9" t="s">
        <v>946</v>
      </c>
      <c r="E937" s="9" t="str">
        <f t="shared" si="35"/>
        <v>1997 5</v>
      </c>
      <c r="F937" s="14">
        <v>0</v>
      </c>
      <c r="G937" s="14">
        <v>6.1487603305785121E-2</v>
      </c>
      <c r="H937" s="17">
        <v>0</v>
      </c>
    </row>
    <row r="938" spans="1:8" x14ac:dyDescent="0.25">
      <c r="A938" s="18">
        <v>1997</v>
      </c>
      <c r="B938" s="18">
        <v>1997</v>
      </c>
      <c r="C938" s="18">
        <v>6</v>
      </c>
      <c r="D938" s="9" t="s">
        <v>947</v>
      </c>
      <c r="E938" s="9" t="str">
        <f t="shared" si="35"/>
        <v>1997 6</v>
      </c>
      <c r="F938" s="14">
        <v>0</v>
      </c>
      <c r="G938" s="14">
        <v>5.9504132231404959E-2</v>
      </c>
      <c r="H938" s="17">
        <v>0</v>
      </c>
    </row>
    <row r="939" spans="1:8" x14ac:dyDescent="0.25">
      <c r="A939" s="18">
        <v>1997</v>
      </c>
      <c r="B939" s="18">
        <v>1997</v>
      </c>
      <c r="C939" s="18">
        <v>7</v>
      </c>
      <c r="D939" s="9" t="s">
        <v>948</v>
      </c>
      <c r="E939" s="9" t="str">
        <f t="shared" si="35"/>
        <v>1997 7</v>
      </c>
      <c r="F939" s="14">
        <v>0</v>
      </c>
      <c r="G939" s="14">
        <v>6.1487603305785121E-2</v>
      </c>
      <c r="H939" s="17">
        <v>0</v>
      </c>
    </row>
    <row r="940" spans="1:8" x14ac:dyDescent="0.25">
      <c r="A940" s="18">
        <v>1997</v>
      </c>
      <c r="B940" s="18">
        <v>1997</v>
      </c>
      <c r="C940" s="18">
        <v>8</v>
      </c>
      <c r="D940" s="9" t="s">
        <v>949</v>
      </c>
      <c r="E940" s="9" t="str">
        <f t="shared" si="35"/>
        <v>1997 8</v>
      </c>
      <c r="F940" s="14">
        <v>98.307046999999997</v>
      </c>
      <c r="G940" s="14">
        <v>6.1487603305785121E-2</v>
      </c>
      <c r="H940" s="17">
        <v>6.0446650000000002</v>
      </c>
    </row>
    <row r="941" spans="1:8" x14ac:dyDescent="0.25">
      <c r="A941" s="18">
        <v>1997</v>
      </c>
      <c r="B941" s="18">
        <v>1997</v>
      </c>
      <c r="C941" s="18">
        <v>9</v>
      </c>
      <c r="D941" s="9" t="s">
        <v>950</v>
      </c>
      <c r="E941" s="9" t="str">
        <f t="shared" si="35"/>
        <v>1997 9</v>
      </c>
      <c r="F941" s="14">
        <v>77.295440999999997</v>
      </c>
      <c r="G941" s="14">
        <v>5.9504132231404959E-2</v>
      </c>
      <c r="H941" s="17">
        <v>4.5993979999999999</v>
      </c>
    </row>
    <row r="942" spans="1:8" x14ac:dyDescent="0.25">
      <c r="A942" s="18">
        <v>1998</v>
      </c>
      <c r="B942" s="18">
        <v>1997</v>
      </c>
      <c r="C942" s="18">
        <v>10</v>
      </c>
      <c r="D942" s="9" t="s">
        <v>951</v>
      </c>
      <c r="E942" s="9" t="str">
        <f t="shared" si="35"/>
        <v>1998 10</v>
      </c>
      <c r="F942" s="14">
        <v>28.597463999999999</v>
      </c>
      <c r="G942" s="14">
        <v>6.1487603305785121E-2</v>
      </c>
      <c r="H942" s="17">
        <v>1.7583899999999999</v>
      </c>
    </row>
    <row r="943" spans="1:8" x14ac:dyDescent="0.25">
      <c r="A943" s="18">
        <v>1998</v>
      </c>
      <c r="B943" s="18">
        <v>1997</v>
      </c>
      <c r="C943" s="18">
        <v>11</v>
      </c>
      <c r="D943" s="9" t="s">
        <v>952</v>
      </c>
      <c r="E943" s="9" t="str">
        <f t="shared" si="35"/>
        <v>1998 11</v>
      </c>
      <c r="F943" s="14">
        <v>0</v>
      </c>
      <c r="G943" s="14">
        <v>5.9504132231404959E-2</v>
      </c>
      <c r="H943" s="17">
        <v>0</v>
      </c>
    </row>
    <row r="944" spans="1:8" x14ac:dyDescent="0.25">
      <c r="A944" s="18">
        <v>1998</v>
      </c>
      <c r="B944" s="18">
        <v>1997</v>
      </c>
      <c r="C944" s="18">
        <v>12</v>
      </c>
      <c r="D944" s="9" t="s">
        <v>953</v>
      </c>
      <c r="E944" s="9" t="str">
        <f t="shared" si="35"/>
        <v>1998 12</v>
      </c>
      <c r="F944" s="14">
        <v>0</v>
      </c>
      <c r="G944" s="14">
        <v>6.1487603305785121E-2</v>
      </c>
      <c r="H944" s="17">
        <v>0</v>
      </c>
    </row>
    <row r="945" spans="1:10" x14ac:dyDescent="0.25">
      <c r="A945" s="18">
        <v>1998</v>
      </c>
      <c r="B945" s="18">
        <v>1998</v>
      </c>
      <c r="C945" s="18">
        <v>1</v>
      </c>
      <c r="D945" s="9" t="s">
        <v>954</v>
      </c>
      <c r="E945" s="9" t="str">
        <f t="shared" si="35"/>
        <v>1998 1</v>
      </c>
      <c r="F945" s="14">
        <v>0</v>
      </c>
      <c r="G945" s="14">
        <v>6.1487603305785121E-2</v>
      </c>
      <c r="H945" s="17">
        <v>0</v>
      </c>
    </row>
    <row r="946" spans="1:10" x14ac:dyDescent="0.25">
      <c r="A946" s="18">
        <v>1998</v>
      </c>
      <c r="B946" s="18">
        <v>1998</v>
      </c>
      <c r="C946" s="18">
        <v>2</v>
      </c>
      <c r="D946" s="9" t="s">
        <v>955</v>
      </c>
      <c r="E946" s="9" t="str">
        <f t="shared" si="35"/>
        <v>1998 2</v>
      </c>
      <c r="F946" s="14">
        <v>0</v>
      </c>
      <c r="G946" s="14">
        <v>5.5537190082644627E-2</v>
      </c>
      <c r="H946" s="17">
        <v>0</v>
      </c>
    </row>
    <row r="947" spans="1:10" x14ac:dyDescent="0.25">
      <c r="A947" s="18">
        <v>1998</v>
      </c>
      <c r="B947" s="18">
        <v>1998</v>
      </c>
      <c r="C947" s="18">
        <v>3</v>
      </c>
      <c r="D947" s="9" t="s">
        <v>956</v>
      </c>
      <c r="E947" s="9" t="str">
        <f t="shared" si="35"/>
        <v>1998 3</v>
      </c>
      <c r="F947" s="14">
        <v>0</v>
      </c>
      <c r="G947" s="14">
        <v>6.1487603305785121E-2</v>
      </c>
      <c r="H947" s="17">
        <v>0</v>
      </c>
    </row>
    <row r="948" spans="1:10" x14ac:dyDescent="0.25">
      <c r="A948" s="18">
        <v>1998</v>
      </c>
      <c r="B948" s="18">
        <v>1998</v>
      </c>
      <c r="C948" s="18">
        <v>4</v>
      </c>
      <c r="D948" s="9" t="s">
        <v>957</v>
      </c>
      <c r="E948" s="9" t="str">
        <f t="shared" si="35"/>
        <v>1998 4</v>
      </c>
      <c r="F948" s="14">
        <v>0</v>
      </c>
      <c r="G948" s="14">
        <v>5.9504132231404959E-2</v>
      </c>
      <c r="H948" s="17">
        <v>0</v>
      </c>
    </row>
    <row r="949" spans="1:10" x14ac:dyDescent="0.25">
      <c r="A949" s="18">
        <v>1998</v>
      </c>
      <c r="B949" s="18">
        <v>1998</v>
      </c>
      <c r="C949" s="18">
        <v>5</v>
      </c>
      <c r="D949" s="9" t="s">
        <v>958</v>
      </c>
      <c r="E949" s="9" t="str">
        <f t="shared" si="35"/>
        <v>1998 5</v>
      </c>
      <c r="F949" s="14">
        <v>61.030197000000001</v>
      </c>
      <c r="G949" s="14">
        <v>6.1487603305785121E-2</v>
      </c>
      <c r="H949" s="17">
        <v>3.7526009999999999</v>
      </c>
    </row>
    <row r="950" spans="1:10" x14ac:dyDescent="0.25">
      <c r="A950" s="18">
        <v>1998</v>
      </c>
      <c r="B950" s="18">
        <v>1998</v>
      </c>
      <c r="C950" s="18">
        <v>6</v>
      </c>
      <c r="D950" s="9" t="s">
        <v>959</v>
      </c>
      <c r="E950" s="9" t="str">
        <f t="shared" si="35"/>
        <v>1998 6</v>
      </c>
      <c r="F950" s="14">
        <v>75.764073999999994</v>
      </c>
      <c r="G950" s="14">
        <v>5.9504132231404959E-2</v>
      </c>
      <c r="H950" s="17">
        <v>4.5082750000000003</v>
      </c>
    </row>
    <row r="951" spans="1:10" x14ac:dyDescent="0.25">
      <c r="A951" s="18">
        <v>1998</v>
      </c>
      <c r="B951" s="18">
        <v>1998</v>
      </c>
      <c r="C951" s="18">
        <v>7</v>
      </c>
      <c r="D951" s="9" t="s">
        <v>960</v>
      </c>
      <c r="E951" s="9" t="str">
        <f t="shared" si="35"/>
        <v>1998 7</v>
      </c>
      <c r="F951" s="14">
        <v>325.778955</v>
      </c>
      <c r="G951" s="14">
        <v>6.1487603305785121E-2</v>
      </c>
      <c r="H951" s="17">
        <v>20.031366999999999</v>
      </c>
    </row>
    <row r="952" spans="1:10" x14ac:dyDescent="0.25">
      <c r="A952" s="18">
        <v>1998</v>
      </c>
      <c r="B952" s="18">
        <v>1998</v>
      </c>
      <c r="C952" s="18">
        <v>8</v>
      </c>
      <c r="D952" s="9" t="s">
        <v>961</v>
      </c>
      <c r="E952" s="9" t="str">
        <f t="shared" si="35"/>
        <v>1998 8</v>
      </c>
      <c r="F952" s="14">
        <v>931.599649</v>
      </c>
      <c r="G952" s="14">
        <v>6.1487603305785121E-2</v>
      </c>
      <c r="H952" s="17">
        <v>57.281829999999999</v>
      </c>
    </row>
    <row r="953" spans="1:10" x14ac:dyDescent="0.25">
      <c r="A953" s="18">
        <v>1998</v>
      </c>
      <c r="B953" s="18">
        <v>1998</v>
      </c>
      <c r="C953" s="18">
        <v>9</v>
      </c>
      <c r="D953" s="9" t="s">
        <v>962</v>
      </c>
      <c r="E953" s="9" t="str">
        <f t="shared" si="35"/>
        <v>1998 9</v>
      </c>
      <c r="F953" s="14">
        <v>810.81180600000005</v>
      </c>
      <c r="G953" s="14">
        <v>5.9504132231404959E-2</v>
      </c>
      <c r="H953" s="17">
        <v>48.246653000000002</v>
      </c>
    </row>
    <row r="954" spans="1:10" x14ac:dyDescent="0.25">
      <c r="A954" s="18">
        <v>1999</v>
      </c>
      <c r="B954" s="18">
        <v>1998</v>
      </c>
      <c r="C954" s="18">
        <v>10</v>
      </c>
      <c r="D954" s="9" t="s">
        <v>963</v>
      </c>
      <c r="E954" s="9" t="str">
        <f t="shared" si="35"/>
        <v>1999 10</v>
      </c>
      <c r="F954" s="14">
        <v>771.05983700000002</v>
      </c>
      <c r="G954" s="14">
        <v>6.1487603305785121E-2</v>
      </c>
      <c r="H954" s="17">
        <v>47.410620999999999</v>
      </c>
    </row>
    <row r="955" spans="1:10" x14ac:dyDescent="0.25">
      <c r="A955" s="18">
        <v>1999</v>
      </c>
      <c r="B955" s="18">
        <v>1998</v>
      </c>
      <c r="C955" s="18">
        <v>11</v>
      </c>
      <c r="D955" s="9" t="s">
        <v>964</v>
      </c>
      <c r="E955" s="9" t="str">
        <f t="shared" si="35"/>
        <v>1999 11</v>
      </c>
      <c r="F955" s="14">
        <v>962.11119799999994</v>
      </c>
      <c r="G955" s="14">
        <v>5.9504132231404959E-2</v>
      </c>
      <c r="H955" s="17">
        <v>57.249592</v>
      </c>
    </row>
    <row r="956" spans="1:10" x14ac:dyDescent="0.25">
      <c r="A956" s="18">
        <v>1999</v>
      </c>
      <c r="B956" s="18">
        <v>1998</v>
      </c>
      <c r="C956" s="18">
        <v>12</v>
      </c>
      <c r="D956" s="9" t="s">
        <v>965</v>
      </c>
      <c r="E956" s="9" t="str">
        <f t="shared" si="35"/>
        <v>1999 12</v>
      </c>
      <c r="F956" s="14">
        <v>1291.548139</v>
      </c>
      <c r="G956" s="14">
        <v>6.1487603305785121E-2</v>
      </c>
      <c r="H956" s="17">
        <v>79.414199999999994</v>
      </c>
      <c r="I956" s="17"/>
      <c r="J956" s="17"/>
    </row>
    <row r="957" spans="1:10" x14ac:dyDescent="0.25">
      <c r="A957" s="18">
        <v>1999</v>
      </c>
      <c r="B957" s="18">
        <v>1999</v>
      </c>
      <c r="C957" s="18">
        <v>1</v>
      </c>
      <c r="D957" s="9" t="s">
        <v>966</v>
      </c>
      <c r="E957" s="9" t="str">
        <f t="shared" si="35"/>
        <v>1999 1</v>
      </c>
      <c r="F957" s="14">
        <v>0</v>
      </c>
      <c r="G957" s="14">
        <v>6.1487603305785121E-2</v>
      </c>
      <c r="H957" s="17">
        <v>0</v>
      </c>
    </row>
    <row r="958" spans="1:10" x14ac:dyDescent="0.25">
      <c r="A958" s="18">
        <v>1999</v>
      </c>
      <c r="B958" s="18">
        <v>1999</v>
      </c>
      <c r="C958" s="18">
        <v>2</v>
      </c>
      <c r="D958" s="9" t="s">
        <v>967</v>
      </c>
      <c r="E958" s="9" t="str">
        <f t="shared" si="35"/>
        <v>1999 2</v>
      </c>
      <c r="F958" s="14">
        <v>0</v>
      </c>
      <c r="G958" s="14">
        <v>5.5537190082644627E-2</v>
      </c>
      <c r="H958" s="17">
        <v>0</v>
      </c>
    </row>
    <row r="959" spans="1:10" x14ac:dyDescent="0.25">
      <c r="A959" s="18">
        <v>1999</v>
      </c>
      <c r="B959" s="18">
        <v>1999</v>
      </c>
      <c r="C959" s="18">
        <v>3</v>
      </c>
      <c r="D959" s="9" t="s">
        <v>968</v>
      </c>
      <c r="E959" s="9" t="str">
        <f t="shared" si="35"/>
        <v>1999 3</v>
      </c>
      <c r="F959" s="14">
        <v>0</v>
      </c>
      <c r="G959" s="14">
        <v>6.1487603305785121E-2</v>
      </c>
      <c r="H959" s="17">
        <v>0</v>
      </c>
    </row>
    <row r="960" spans="1:10" x14ac:dyDescent="0.25">
      <c r="A960" s="18">
        <v>1999</v>
      </c>
      <c r="B960" s="18">
        <v>1999</v>
      </c>
      <c r="C960" s="18">
        <v>4</v>
      </c>
      <c r="D960" s="9" t="s">
        <v>969</v>
      </c>
      <c r="E960" s="9" t="str">
        <f t="shared" si="35"/>
        <v>1999 4</v>
      </c>
      <c r="F960" s="14">
        <v>0</v>
      </c>
      <c r="G960" s="14">
        <v>5.9504132231404959E-2</v>
      </c>
      <c r="H960" s="17">
        <v>0</v>
      </c>
    </row>
    <row r="961" spans="1:8" x14ac:dyDescent="0.25">
      <c r="A961" s="18">
        <v>1999</v>
      </c>
      <c r="B961" s="18">
        <v>1999</v>
      </c>
      <c r="C961" s="18">
        <v>5</v>
      </c>
      <c r="D961" s="9" t="s">
        <v>970</v>
      </c>
      <c r="E961" s="9" t="str">
        <f t="shared" si="35"/>
        <v>1999 5</v>
      </c>
      <c r="F961" s="14">
        <v>0</v>
      </c>
      <c r="G961" s="14">
        <v>6.1487603305785121E-2</v>
      </c>
      <c r="H961" s="17">
        <v>0</v>
      </c>
    </row>
    <row r="962" spans="1:8" x14ac:dyDescent="0.25">
      <c r="A962" s="18">
        <v>1999</v>
      </c>
      <c r="B962" s="18">
        <v>1999</v>
      </c>
      <c r="C962" s="18">
        <v>6</v>
      </c>
      <c r="D962" s="9" t="s">
        <v>971</v>
      </c>
      <c r="E962" s="9" t="str">
        <f t="shared" si="35"/>
        <v>1999 6</v>
      </c>
      <c r="F962" s="14">
        <v>0</v>
      </c>
      <c r="G962" s="14">
        <v>5.9504132231404959E-2</v>
      </c>
      <c r="H962" s="17">
        <v>0</v>
      </c>
    </row>
    <row r="963" spans="1:8" x14ac:dyDescent="0.25">
      <c r="A963" s="18">
        <v>1999</v>
      </c>
      <c r="B963" s="18">
        <v>1999</v>
      </c>
      <c r="C963" s="18">
        <v>7</v>
      </c>
      <c r="D963" s="9" t="s">
        <v>972</v>
      </c>
      <c r="E963" s="9" t="str">
        <f t="shared" si="35"/>
        <v>1999 7</v>
      </c>
      <c r="F963" s="14">
        <v>0</v>
      </c>
      <c r="G963" s="14">
        <v>6.1487603305785121E-2</v>
      </c>
      <c r="H963" s="17">
        <v>0</v>
      </c>
    </row>
    <row r="964" spans="1:8" x14ac:dyDescent="0.25">
      <c r="A964" s="18">
        <v>1999</v>
      </c>
      <c r="B964" s="18">
        <v>1999</v>
      </c>
      <c r="C964" s="18">
        <v>8</v>
      </c>
      <c r="D964" s="9" t="s">
        <v>973</v>
      </c>
      <c r="E964" s="9" t="str">
        <f t="shared" si="35"/>
        <v>1999 8</v>
      </c>
      <c r="F964" s="14">
        <v>0</v>
      </c>
      <c r="G964" s="14">
        <v>6.1487603305785121E-2</v>
      </c>
      <c r="H964" s="17">
        <v>0</v>
      </c>
    </row>
    <row r="965" spans="1:8" x14ac:dyDescent="0.25">
      <c r="A965" s="18">
        <v>1999</v>
      </c>
      <c r="B965" s="18">
        <v>1999</v>
      </c>
      <c r="C965" s="18">
        <v>9</v>
      </c>
      <c r="D965" s="9" t="s">
        <v>974</v>
      </c>
      <c r="E965" s="9" t="str">
        <f t="shared" si="35"/>
        <v>1999 9</v>
      </c>
      <c r="F965" s="14">
        <v>36.521230000000003</v>
      </c>
      <c r="G965" s="14">
        <v>5.9504132231404959E-2</v>
      </c>
      <c r="H965" s="17">
        <v>2.1731639999999999</v>
      </c>
    </row>
    <row r="966" spans="1:8" x14ac:dyDescent="0.25">
      <c r="A966" s="18">
        <v>2000</v>
      </c>
      <c r="B966" s="18">
        <v>1999</v>
      </c>
      <c r="C966" s="18">
        <v>10</v>
      </c>
      <c r="D966" s="9" t="s">
        <v>975</v>
      </c>
      <c r="E966" s="9" t="str">
        <f t="shared" si="35"/>
        <v>2000 10</v>
      </c>
      <c r="F966" s="14">
        <v>0</v>
      </c>
      <c r="G966" s="14">
        <v>6.1487603305785121E-2</v>
      </c>
      <c r="H966" s="17">
        <v>0</v>
      </c>
    </row>
    <row r="967" spans="1:8" x14ac:dyDescent="0.25">
      <c r="A967" s="18">
        <v>2000</v>
      </c>
      <c r="B967" s="18">
        <v>1999</v>
      </c>
      <c r="C967" s="18">
        <v>11</v>
      </c>
      <c r="D967" s="9" t="s">
        <v>976</v>
      </c>
      <c r="E967" s="9" t="str">
        <f t="shared" si="35"/>
        <v>2000 11</v>
      </c>
      <c r="F967" s="14">
        <v>0</v>
      </c>
      <c r="G967" s="14">
        <v>5.9504132231404959E-2</v>
      </c>
      <c r="H967" s="17">
        <v>0</v>
      </c>
    </row>
    <row r="968" spans="1:8" x14ac:dyDescent="0.25">
      <c r="A968" s="18">
        <v>2000</v>
      </c>
      <c r="B968" s="18">
        <v>1999</v>
      </c>
      <c r="C968" s="18">
        <v>12</v>
      </c>
      <c r="D968" s="9" t="s">
        <v>977</v>
      </c>
      <c r="E968" s="9" t="str">
        <f t="shared" si="35"/>
        <v>2000 12</v>
      </c>
      <c r="F968" s="14">
        <v>0</v>
      </c>
      <c r="G968" s="14">
        <v>6.1487603305785121E-2</v>
      </c>
      <c r="H968" s="17">
        <v>0</v>
      </c>
    </row>
    <row r="969" spans="1:8" x14ac:dyDescent="0.25">
      <c r="A969" s="18">
        <v>2000</v>
      </c>
      <c r="B969" s="18">
        <v>2000</v>
      </c>
      <c r="C969" s="18">
        <v>1</v>
      </c>
      <c r="D969" s="9" t="s">
        <v>978</v>
      </c>
      <c r="E969" s="9" t="str">
        <f t="shared" si="35"/>
        <v>2000 1</v>
      </c>
      <c r="F969" s="14">
        <v>0</v>
      </c>
      <c r="G969" s="14">
        <v>6.1487603305785121E-2</v>
      </c>
      <c r="H969" s="17">
        <v>0</v>
      </c>
    </row>
    <row r="970" spans="1:8" x14ac:dyDescent="0.25">
      <c r="A970" s="18">
        <v>2000</v>
      </c>
      <c r="B970" s="18">
        <v>2000</v>
      </c>
      <c r="C970" s="18">
        <v>2</v>
      </c>
      <c r="D970" s="9" t="s">
        <v>979</v>
      </c>
      <c r="E970" s="9" t="str">
        <f t="shared" si="35"/>
        <v>2000 2</v>
      </c>
      <c r="F970" s="14">
        <v>0</v>
      </c>
      <c r="G970" s="14">
        <v>5.752066115702479E-2</v>
      </c>
      <c r="H970" s="17">
        <v>0</v>
      </c>
    </row>
    <row r="971" spans="1:8" x14ac:dyDescent="0.25">
      <c r="A971" s="18">
        <v>2000</v>
      </c>
      <c r="B971" s="18">
        <v>2000</v>
      </c>
      <c r="C971" s="18">
        <v>3</v>
      </c>
      <c r="D971" s="9" t="s">
        <v>980</v>
      </c>
      <c r="E971" s="9" t="str">
        <f t="shared" si="35"/>
        <v>2000 3</v>
      </c>
      <c r="F971" s="14">
        <v>0</v>
      </c>
      <c r="G971" s="14">
        <v>6.1487603305785121E-2</v>
      </c>
      <c r="H971" s="17">
        <v>0</v>
      </c>
    </row>
    <row r="972" spans="1:8" x14ac:dyDescent="0.25">
      <c r="A972" s="18">
        <v>2000</v>
      </c>
      <c r="B972" s="18">
        <v>2000</v>
      </c>
      <c r="C972" s="18">
        <v>4</v>
      </c>
      <c r="D972" s="9" t="s">
        <v>981</v>
      </c>
      <c r="E972" s="9" t="str">
        <f t="shared" si="35"/>
        <v>2000 4</v>
      </c>
      <c r="F972" s="14">
        <v>0</v>
      </c>
      <c r="G972" s="14">
        <v>5.9504132231404959E-2</v>
      </c>
      <c r="H972" s="17">
        <v>0</v>
      </c>
    </row>
    <row r="973" spans="1:8" x14ac:dyDescent="0.25">
      <c r="A973" s="18">
        <v>2000</v>
      </c>
      <c r="B973" s="18">
        <v>2000</v>
      </c>
      <c r="C973" s="18">
        <v>5</v>
      </c>
      <c r="D973" s="9" t="s">
        <v>982</v>
      </c>
      <c r="E973" s="9" t="str">
        <f t="shared" si="35"/>
        <v>2000 5</v>
      </c>
      <c r="F973" s="14">
        <v>0</v>
      </c>
      <c r="G973" s="14">
        <v>6.1487603305785121E-2</v>
      </c>
      <c r="H973" s="17">
        <v>0</v>
      </c>
    </row>
    <row r="974" spans="1:8" x14ac:dyDescent="0.25">
      <c r="A974" s="18">
        <v>2000</v>
      </c>
      <c r="B974" s="18">
        <v>2000</v>
      </c>
      <c r="C974" s="18">
        <v>6</v>
      </c>
      <c r="D974" s="9" t="s">
        <v>983</v>
      </c>
      <c r="E974" s="9" t="str">
        <f t="shared" si="35"/>
        <v>2000 6</v>
      </c>
      <c r="F974" s="14">
        <v>0</v>
      </c>
      <c r="G974" s="14">
        <v>5.9504132231404959E-2</v>
      </c>
      <c r="H974" s="17">
        <v>0</v>
      </c>
    </row>
    <row r="975" spans="1:8" x14ac:dyDescent="0.25">
      <c r="A975" s="18">
        <v>2000</v>
      </c>
      <c r="B975" s="18">
        <v>2000</v>
      </c>
      <c r="C975" s="18">
        <v>7</v>
      </c>
      <c r="D975" s="9" t="s">
        <v>984</v>
      </c>
      <c r="E975" s="9" t="str">
        <f t="shared" si="35"/>
        <v>2000 7</v>
      </c>
      <c r="F975" s="14">
        <v>0</v>
      </c>
      <c r="G975" s="14">
        <v>6.1487603305785121E-2</v>
      </c>
      <c r="H975" s="17">
        <v>0</v>
      </c>
    </row>
    <row r="976" spans="1:8" x14ac:dyDescent="0.25">
      <c r="A976" s="18">
        <v>2000</v>
      </c>
      <c r="B976" s="18">
        <v>2000</v>
      </c>
      <c r="C976" s="18">
        <v>8</v>
      </c>
      <c r="D976" s="9" t="s">
        <v>985</v>
      </c>
      <c r="E976" s="9" t="str">
        <f t="shared" si="35"/>
        <v>2000 8</v>
      </c>
      <c r="F976" s="14">
        <v>44.877099999999999</v>
      </c>
      <c r="G976" s="14">
        <v>6.1487603305785121E-2</v>
      </c>
      <c r="H976" s="17">
        <v>2.759385</v>
      </c>
    </row>
    <row r="977" spans="1:8" x14ac:dyDescent="0.25">
      <c r="A977" s="18">
        <v>2000</v>
      </c>
      <c r="B977" s="18">
        <v>2000</v>
      </c>
      <c r="C977" s="18">
        <v>9</v>
      </c>
      <c r="D977" s="9" t="s">
        <v>986</v>
      </c>
      <c r="E977" s="9" t="str">
        <f t="shared" si="35"/>
        <v>2000 9</v>
      </c>
      <c r="F977" s="14">
        <v>51.137262</v>
      </c>
      <c r="G977" s="14">
        <v>5.9504132231404959E-2</v>
      </c>
      <c r="H977" s="17">
        <v>3.042878</v>
      </c>
    </row>
    <row r="978" spans="1:8" x14ac:dyDescent="0.25">
      <c r="A978" s="18">
        <v>2001</v>
      </c>
      <c r="B978" s="18">
        <v>2000</v>
      </c>
      <c r="C978" s="18">
        <v>10</v>
      </c>
      <c r="D978" s="9" t="s">
        <v>987</v>
      </c>
      <c r="E978" s="9" t="str">
        <f t="shared" si="35"/>
        <v>2001 10</v>
      </c>
      <c r="F978" s="14">
        <v>5.6605020000000001</v>
      </c>
      <c r="G978" s="14">
        <v>6.1487603305785121E-2</v>
      </c>
      <c r="H978" s="17">
        <v>0.348051</v>
      </c>
    </row>
    <row r="979" spans="1:8" x14ac:dyDescent="0.25">
      <c r="A979" s="18">
        <v>2001</v>
      </c>
      <c r="B979" s="18">
        <v>2000</v>
      </c>
      <c r="C979" s="18">
        <v>11</v>
      </c>
      <c r="D979" s="9" t="s">
        <v>988</v>
      </c>
      <c r="E979" s="9" t="str">
        <f t="shared" si="35"/>
        <v>2001 11</v>
      </c>
      <c r="F979" s="14">
        <v>0</v>
      </c>
      <c r="G979" s="14">
        <v>5.9504132231404959E-2</v>
      </c>
      <c r="H979" s="17">
        <v>0</v>
      </c>
    </row>
    <row r="980" spans="1:8" x14ac:dyDescent="0.25">
      <c r="A980" s="18">
        <v>2001</v>
      </c>
      <c r="B980" s="18">
        <v>2000</v>
      </c>
      <c r="C980" s="18">
        <v>12</v>
      </c>
      <c r="D980" s="9" t="s">
        <v>989</v>
      </c>
      <c r="E980" s="9" t="str">
        <f t="shared" si="35"/>
        <v>2001 12</v>
      </c>
      <c r="F980" s="14">
        <v>0</v>
      </c>
      <c r="G980" s="14">
        <v>6.1487603305785121E-2</v>
      </c>
      <c r="H980" s="17">
        <v>0</v>
      </c>
    </row>
    <row r="981" spans="1:8" x14ac:dyDescent="0.25">
      <c r="A981" s="18">
        <v>2001</v>
      </c>
      <c r="B981" s="18">
        <v>2001</v>
      </c>
      <c r="C981" s="18">
        <v>1</v>
      </c>
      <c r="D981" s="9" t="s">
        <v>990</v>
      </c>
      <c r="E981" s="9" t="str">
        <f t="shared" si="35"/>
        <v>2001 1</v>
      </c>
      <c r="F981" s="14">
        <v>0</v>
      </c>
      <c r="G981" s="14">
        <v>6.1487603305785121E-2</v>
      </c>
      <c r="H981" s="17">
        <v>0</v>
      </c>
    </row>
    <row r="982" spans="1:8" x14ac:dyDescent="0.25">
      <c r="A982" s="18">
        <v>2001</v>
      </c>
      <c r="B982" s="18">
        <v>2001</v>
      </c>
      <c r="C982" s="18">
        <v>2</v>
      </c>
      <c r="D982" s="9" t="s">
        <v>991</v>
      </c>
      <c r="E982" s="9" t="str">
        <f t="shared" si="35"/>
        <v>2001 2</v>
      </c>
      <c r="F982" s="14">
        <v>0</v>
      </c>
      <c r="G982" s="14">
        <v>5.5537190082644627E-2</v>
      </c>
      <c r="H982" s="17">
        <v>0</v>
      </c>
    </row>
    <row r="983" spans="1:8" x14ac:dyDescent="0.25">
      <c r="A983" s="18">
        <v>2001</v>
      </c>
      <c r="B983" s="18">
        <v>2001</v>
      </c>
      <c r="C983" s="18">
        <v>3</v>
      </c>
      <c r="D983" s="9" t="s">
        <v>992</v>
      </c>
      <c r="E983" s="9" t="str">
        <f t="shared" si="35"/>
        <v>2001 3</v>
      </c>
      <c r="F983" s="14">
        <v>0</v>
      </c>
      <c r="G983" s="14">
        <v>6.1487603305785121E-2</v>
      </c>
      <c r="H983" s="17">
        <v>0</v>
      </c>
    </row>
    <row r="984" spans="1:8" x14ac:dyDescent="0.25">
      <c r="A984" s="18">
        <v>2001</v>
      </c>
      <c r="B984" s="18">
        <v>2001</v>
      </c>
      <c r="C984" s="18">
        <v>4</v>
      </c>
      <c r="D984" s="9" t="s">
        <v>993</v>
      </c>
      <c r="E984" s="9" t="str">
        <f t="shared" si="35"/>
        <v>2001 4</v>
      </c>
      <c r="F984" s="14">
        <v>0</v>
      </c>
      <c r="G984" s="14">
        <v>5.9504132231404959E-2</v>
      </c>
      <c r="H984" s="17">
        <v>0</v>
      </c>
    </row>
    <row r="985" spans="1:8" x14ac:dyDescent="0.25">
      <c r="A985" s="18">
        <v>2001</v>
      </c>
      <c r="B985" s="18">
        <v>2001</v>
      </c>
      <c r="C985" s="18">
        <v>5</v>
      </c>
      <c r="D985" s="9" t="s">
        <v>994</v>
      </c>
      <c r="E985" s="9" t="str">
        <f t="shared" si="35"/>
        <v>2001 5</v>
      </c>
      <c r="F985" s="14">
        <v>0</v>
      </c>
      <c r="G985" s="14">
        <v>6.1487603305785121E-2</v>
      </c>
      <c r="H985" s="17">
        <v>0</v>
      </c>
    </row>
    <row r="986" spans="1:8" x14ac:dyDescent="0.25">
      <c r="A986" s="18">
        <v>2001</v>
      </c>
      <c r="B986" s="18">
        <v>2001</v>
      </c>
      <c r="C986" s="18">
        <v>6</v>
      </c>
      <c r="D986" s="9" t="s">
        <v>995</v>
      </c>
      <c r="E986" s="9" t="str">
        <f t="shared" si="35"/>
        <v>2001 6</v>
      </c>
      <c r="F986" s="14">
        <v>0</v>
      </c>
      <c r="G986" s="14">
        <v>5.9504132231404959E-2</v>
      </c>
      <c r="H986" s="17">
        <v>0</v>
      </c>
    </row>
    <row r="987" spans="1:8" x14ac:dyDescent="0.25">
      <c r="A987" s="18">
        <v>2001</v>
      </c>
      <c r="B987" s="18">
        <v>2001</v>
      </c>
      <c r="C987" s="18">
        <v>7</v>
      </c>
      <c r="D987" s="9" t="s">
        <v>996</v>
      </c>
      <c r="E987" s="9" t="str">
        <f t="shared" si="35"/>
        <v>2001 7</v>
      </c>
      <c r="F987" s="14">
        <v>0</v>
      </c>
      <c r="G987" s="14">
        <v>6.1487603305785121E-2</v>
      </c>
      <c r="H987" s="17">
        <v>0</v>
      </c>
    </row>
    <row r="988" spans="1:8" x14ac:dyDescent="0.25">
      <c r="A988" s="18">
        <v>2001</v>
      </c>
      <c r="B988" s="18">
        <v>2001</v>
      </c>
      <c r="C988" s="18">
        <v>8</v>
      </c>
      <c r="D988" s="9" t="s">
        <v>997</v>
      </c>
      <c r="E988" s="9" t="str">
        <f t="shared" si="35"/>
        <v>2001 8</v>
      </c>
      <c r="F988" s="14">
        <v>0</v>
      </c>
      <c r="G988" s="14">
        <v>6.1487603305785121E-2</v>
      </c>
      <c r="H988" s="17">
        <v>0</v>
      </c>
    </row>
    <row r="989" spans="1:8" x14ac:dyDescent="0.25">
      <c r="A989" s="18">
        <v>2001</v>
      </c>
      <c r="B989" s="18">
        <v>2001</v>
      </c>
      <c r="C989" s="18">
        <v>9</v>
      </c>
      <c r="D989" s="9" t="s">
        <v>998</v>
      </c>
      <c r="E989" s="9" t="str">
        <f t="shared" si="35"/>
        <v>2001 9</v>
      </c>
      <c r="F989" s="14">
        <v>0</v>
      </c>
      <c r="G989" s="14">
        <v>5.9504132231404959E-2</v>
      </c>
      <c r="H989" s="17">
        <v>0</v>
      </c>
    </row>
    <row r="990" spans="1:8" x14ac:dyDescent="0.25">
      <c r="A990" s="18">
        <v>2002</v>
      </c>
      <c r="B990" s="18">
        <v>2001</v>
      </c>
      <c r="C990" s="18">
        <v>10</v>
      </c>
      <c r="D990" s="9" t="s">
        <v>999</v>
      </c>
      <c r="E990" s="9" t="str">
        <f t="shared" si="35"/>
        <v>2002 10</v>
      </c>
      <c r="F990" s="14">
        <v>0</v>
      </c>
      <c r="G990" s="14">
        <v>6.1487603305785121E-2</v>
      </c>
      <c r="H990" s="17">
        <v>0</v>
      </c>
    </row>
    <row r="991" spans="1:8" x14ac:dyDescent="0.25">
      <c r="A991" s="18">
        <v>2002</v>
      </c>
      <c r="B991" s="18">
        <v>2001</v>
      </c>
      <c r="C991" s="18">
        <v>11</v>
      </c>
      <c r="D991" s="9" t="s">
        <v>1000</v>
      </c>
      <c r="E991" s="9" t="str">
        <f t="shared" ref="E991:E1013" si="36">CONCATENATE(A991," ",C991)</f>
        <v>2002 11</v>
      </c>
      <c r="F991" s="14">
        <v>0</v>
      </c>
      <c r="G991" s="14">
        <v>5.9504132231404959E-2</v>
      </c>
      <c r="H991" s="17">
        <v>0</v>
      </c>
    </row>
    <row r="992" spans="1:8" x14ac:dyDescent="0.25">
      <c r="A992" s="18">
        <v>2002</v>
      </c>
      <c r="B992" s="18">
        <v>2001</v>
      </c>
      <c r="C992" s="18">
        <v>12</v>
      </c>
      <c r="D992" s="9" t="s">
        <v>1001</v>
      </c>
      <c r="E992" s="9" t="str">
        <f t="shared" si="36"/>
        <v>2002 12</v>
      </c>
      <c r="F992" s="14">
        <v>0</v>
      </c>
      <c r="G992" s="14">
        <v>6.1487603305785121E-2</v>
      </c>
      <c r="H992" s="17">
        <v>0</v>
      </c>
    </row>
    <row r="993" spans="1:10" x14ac:dyDescent="0.25">
      <c r="A993" s="18">
        <v>2002</v>
      </c>
      <c r="B993" s="18">
        <v>2002</v>
      </c>
      <c r="C993" s="18">
        <v>1</v>
      </c>
      <c r="D993" s="9" t="s">
        <v>1002</v>
      </c>
      <c r="E993" s="9" t="str">
        <f t="shared" si="36"/>
        <v>2002 1</v>
      </c>
      <c r="F993" s="14">
        <v>0</v>
      </c>
      <c r="G993" s="14">
        <v>6.1487603305785121E-2</v>
      </c>
      <c r="H993" s="17">
        <v>0</v>
      </c>
    </row>
    <row r="994" spans="1:10" x14ac:dyDescent="0.25">
      <c r="A994" s="18">
        <v>2002</v>
      </c>
      <c r="B994" s="18">
        <v>2002</v>
      </c>
      <c r="C994" s="18">
        <v>2</v>
      </c>
      <c r="D994" s="9" t="s">
        <v>1003</v>
      </c>
      <c r="E994" s="9" t="str">
        <f t="shared" si="36"/>
        <v>2002 2</v>
      </c>
      <c r="F994" s="14">
        <v>0</v>
      </c>
      <c r="G994" s="14">
        <v>5.5537190082644627E-2</v>
      </c>
      <c r="H994" s="17">
        <v>0</v>
      </c>
    </row>
    <row r="995" spans="1:10" x14ac:dyDescent="0.25">
      <c r="A995" s="18">
        <v>2002</v>
      </c>
      <c r="B995" s="18">
        <v>2002</v>
      </c>
      <c r="C995" s="18">
        <v>3</v>
      </c>
      <c r="D995" s="9" t="s">
        <v>1004</v>
      </c>
      <c r="E995" s="9" t="str">
        <f t="shared" si="36"/>
        <v>2002 3</v>
      </c>
      <c r="F995" s="14">
        <v>0</v>
      </c>
      <c r="G995" s="14">
        <v>6.1487603305785121E-2</v>
      </c>
      <c r="H995" s="17">
        <v>0</v>
      </c>
    </row>
    <row r="996" spans="1:10" x14ac:dyDescent="0.25">
      <c r="A996" s="18">
        <v>2002</v>
      </c>
      <c r="B996" s="18">
        <v>2002</v>
      </c>
      <c r="C996" s="18">
        <v>4</v>
      </c>
      <c r="D996" s="9" t="s">
        <v>1005</v>
      </c>
      <c r="E996" s="9" t="str">
        <f t="shared" si="36"/>
        <v>2002 4</v>
      </c>
      <c r="F996" s="14">
        <v>0</v>
      </c>
      <c r="G996" s="14">
        <v>5.9504132231404959E-2</v>
      </c>
      <c r="H996" s="17">
        <v>0</v>
      </c>
    </row>
    <row r="997" spans="1:10" x14ac:dyDescent="0.25">
      <c r="A997" s="18">
        <v>2002</v>
      </c>
      <c r="B997" s="18">
        <v>2002</v>
      </c>
      <c r="C997" s="18">
        <v>5</v>
      </c>
      <c r="D997" s="9" t="s">
        <v>1006</v>
      </c>
      <c r="E997" s="9" t="str">
        <f t="shared" si="36"/>
        <v>2002 5</v>
      </c>
      <c r="F997" s="14">
        <v>0</v>
      </c>
      <c r="G997" s="14">
        <v>6.1487603305785121E-2</v>
      </c>
      <c r="H997" s="17">
        <v>0</v>
      </c>
    </row>
    <row r="998" spans="1:10" x14ac:dyDescent="0.25">
      <c r="A998" s="18">
        <v>2002</v>
      </c>
      <c r="B998" s="18">
        <v>2002</v>
      </c>
      <c r="C998" s="18">
        <v>6</v>
      </c>
      <c r="D998" s="9" t="s">
        <v>1007</v>
      </c>
      <c r="E998" s="9" t="str">
        <f t="shared" si="36"/>
        <v>2002 6</v>
      </c>
      <c r="F998" s="14">
        <v>0</v>
      </c>
      <c r="G998" s="14">
        <v>5.9504132231404959E-2</v>
      </c>
      <c r="H998" s="17">
        <v>0</v>
      </c>
    </row>
    <row r="999" spans="1:10" x14ac:dyDescent="0.25">
      <c r="A999" s="18">
        <v>2002</v>
      </c>
      <c r="B999" s="18">
        <v>2002</v>
      </c>
      <c r="C999" s="18">
        <v>7</v>
      </c>
      <c r="D999" s="9" t="s">
        <v>1008</v>
      </c>
      <c r="E999" s="9" t="str">
        <f t="shared" si="36"/>
        <v>2002 7</v>
      </c>
      <c r="F999" s="14">
        <v>266.64311199999997</v>
      </c>
      <c r="G999" s="14">
        <v>6.1487603305785121E-2</v>
      </c>
      <c r="H999" s="17">
        <v>16.395246</v>
      </c>
    </row>
    <row r="1000" spans="1:10" x14ac:dyDescent="0.25">
      <c r="A1000" s="18">
        <v>2002</v>
      </c>
      <c r="B1000" s="18">
        <v>2002</v>
      </c>
      <c r="C1000" s="18">
        <v>8</v>
      </c>
      <c r="D1000" s="9" t="s">
        <v>1009</v>
      </c>
      <c r="E1000" s="9" t="str">
        <f t="shared" si="36"/>
        <v>2002 8</v>
      </c>
      <c r="F1000" s="14">
        <v>3198.4764340000002</v>
      </c>
      <c r="G1000" s="14">
        <v>6.1487603305785121E-2</v>
      </c>
      <c r="H1000" s="17">
        <v>196.66665</v>
      </c>
      <c r="I1000" s="17"/>
      <c r="J1000" s="17"/>
    </row>
    <row r="1001" spans="1:10" x14ac:dyDescent="0.25">
      <c r="A1001" s="18">
        <v>2002</v>
      </c>
      <c r="B1001" s="18">
        <v>2002</v>
      </c>
      <c r="C1001" s="18">
        <v>9</v>
      </c>
      <c r="D1001" s="9" t="s">
        <v>1010</v>
      </c>
      <c r="E1001" s="9" t="str">
        <f t="shared" si="36"/>
        <v>2002 9</v>
      </c>
      <c r="F1001" s="14">
        <v>4558.6525670000001</v>
      </c>
      <c r="G1001" s="14">
        <v>5.9504132231404959E-2</v>
      </c>
      <c r="H1001" s="17">
        <v>271.25866500000001</v>
      </c>
      <c r="I1001" s="17"/>
      <c r="J1001" s="17"/>
    </row>
    <row r="1002" spans="1:10" x14ac:dyDescent="0.25">
      <c r="A1002" s="18">
        <v>2003</v>
      </c>
      <c r="B1002" s="18">
        <v>2002</v>
      </c>
      <c r="C1002" s="18">
        <v>10</v>
      </c>
      <c r="D1002" s="9" t="s">
        <v>1011</v>
      </c>
      <c r="E1002" s="9" t="str">
        <f t="shared" si="36"/>
        <v>2003 10</v>
      </c>
      <c r="F1002" s="14">
        <v>5500.0561260000004</v>
      </c>
      <c r="G1002" s="14">
        <v>6.1487603305785121E-2</v>
      </c>
      <c r="H1002" s="17">
        <v>338.18526900000001</v>
      </c>
      <c r="I1002" s="17"/>
      <c r="J1002" s="17"/>
    </row>
    <row r="1003" spans="1:10" x14ac:dyDescent="0.25">
      <c r="A1003" s="18">
        <v>2003</v>
      </c>
      <c r="B1003" s="18">
        <v>2002</v>
      </c>
      <c r="C1003" s="18">
        <v>11</v>
      </c>
      <c r="D1003" s="9" t="s">
        <v>1012</v>
      </c>
      <c r="E1003" s="9" t="str">
        <f t="shared" si="36"/>
        <v>2003 11</v>
      </c>
      <c r="F1003" s="14">
        <v>5413.9396109999998</v>
      </c>
      <c r="G1003" s="14">
        <v>5.9504132231404959E-2</v>
      </c>
      <c r="H1003" s="17">
        <v>322.15177899999998</v>
      </c>
      <c r="I1003" s="17"/>
      <c r="J1003" s="17"/>
    </row>
    <row r="1004" spans="1:10" x14ac:dyDescent="0.25">
      <c r="A1004" s="18">
        <v>2003</v>
      </c>
      <c r="B1004" s="18">
        <v>2002</v>
      </c>
      <c r="C1004" s="18">
        <v>12</v>
      </c>
      <c r="D1004" s="9" t="s">
        <v>1013</v>
      </c>
      <c r="E1004" s="9" t="str">
        <f t="shared" si="36"/>
        <v>2003 12</v>
      </c>
      <c r="F1004" s="14">
        <v>9836.5242159999998</v>
      </c>
      <c r="G1004" s="14">
        <v>6.1487603305785121E-2</v>
      </c>
      <c r="H1004" s="17">
        <v>604.824299</v>
      </c>
      <c r="I1004" s="17"/>
      <c r="J1004" s="17"/>
    </row>
    <row r="1005" spans="1:10" x14ac:dyDescent="0.25">
      <c r="A1005" s="18">
        <v>2003</v>
      </c>
      <c r="B1005" s="18">
        <v>2003</v>
      </c>
      <c r="C1005" s="18">
        <v>1</v>
      </c>
      <c r="D1005" s="9" t="s">
        <v>1014</v>
      </c>
      <c r="E1005" s="9" t="str">
        <f t="shared" si="36"/>
        <v>2003 1</v>
      </c>
      <c r="F1005" s="14">
        <v>0</v>
      </c>
      <c r="G1005" s="14">
        <v>6.1487603305785121E-2</v>
      </c>
      <c r="H1005" s="17">
        <v>0</v>
      </c>
    </row>
    <row r="1006" spans="1:10" x14ac:dyDescent="0.25">
      <c r="A1006" s="18">
        <v>2003</v>
      </c>
      <c r="B1006" s="18">
        <v>2003</v>
      </c>
      <c r="C1006" s="18">
        <v>2</v>
      </c>
      <c r="D1006" s="9" t="s">
        <v>1015</v>
      </c>
      <c r="E1006" s="9" t="str">
        <f t="shared" si="36"/>
        <v>2003 2</v>
      </c>
      <c r="F1006" s="14">
        <v>0</v>
      </c>
      <c r="G1006" s="14">
        <v>5.5537190082644627E-2</v>
      </c>
      <c r="H1006" s="17">
        <v>0</v>
      </c>
    </row>
    <row r="1007" spans="1:10" x14ac:dyDescent="0.25">
      <c r="A1007" s="18">
        <v>2003</v>
      </c>
      <c r="B1007" s="18">
        <v>2003</v>
      </c>
      <c r="C1007" s="18">
        <v>3</v>
      </c>
      <c r="D1007" s="9" t="s">
        <v>1016</v>
      </c>
      <c r="E1007" s="9" t="str">
        <f t="shared" si="36"/>
        <v>2003 3</v>
      </c>
      <c r="F1007" s="14">
        <v>0</v>
      </c>
      <c r="G1007" s="14">
        <v>6.1487603305785121E-2</v>
      </c>
      <c r="H1007" s="17">
        <v>0</v>
      </c>
    </row>
    <row r="1008" spans="1:10" x14ac:dyDescent="0.25">
      <c r="A1008" s="18">
        <v>2003</v>
      </c>
      <c r="B1008" s="18">
        <v>2003</v>
      </c>
      <c r="C1008" s="18">
        <v>4</v>
      </c>
      <c r="D1008" s="9" t="s">
        <v>1017</v>
      </c>
      <c r="E1008" s="9" t="str">
        <f t="shared" si="36"/>
        <v>2003 4</v>
      </c>
      <c r="F1008" s="14">
        <v>0</v>
      </c>
      <c r="G1008" s="14">
        <v>5.9504132231404959E-2</v>
      </c>
      <c r="H1008" s="17">
        <v>0</v>
      </c>
    </row>
    <row r="1009" spans="1:8" x14ac:dyDescent="0.25">
      <c r="A1009" s="18">
        <v>2003</v>
      </c>
      <c r="B1009" s="18">
        <v>2003</v>
      </c>
      <c r="C1009" s="18">
        <v>5</v>
      </c>
      <c r="D1009" s="9" t="s">
        <v>1018</v>
      </c>
      <c r="E1009" s="9" t="str">
        <f t="shared" si="36"/>
        <v>2003 5</v>
      </c>
      <c r="F1009" s="14">
        <v>0</v>
      </c>
      <c r="G1009" s="14">
        <v>6.1487603305785121E-2</v>
      </c>
      <c r="H1009" s="17">
        <v>0</v>
      </c>
    </row>
    <row r="1010" spans="1:8" x14ac:dyDescent="0.25">
      <c r="A1010" s="18">
        <v>2003</v>
      </c>
      <c r="B1010" s="18">
        <v>2003</v>
      </c>
      <c r="C1010" s="18">
        <v>6</v>
      </c>
      <c r="D1010" s="9" t="s">
        <v>1019</v>
      </c>
      <c r="E1010" s="9" t="str">
        <f t="shared" si="36"/>
        <v>2003 6</v>
      </c>
      <c r="F1010" s="14">
        <v>503.14718900000003</v>
      </c>
      <c r="G1010" s="14">
        <v>5.9504132231404959E-2</v>
      </c>
      <c r="H1010" s="17">
        <v>29.939336999999998</v>
      </c>
    </row>
    <row r="1011" spans="1:8" x14ac:dyDescent="0.25">
      <c r="A1011" s="18">
        <v>2003</v>
      </c>
      <c r="B1011" s="18">
        <v>2003</v>
      </c>
      <c r="C1011" s="18">
        <v>7</v>
      </c>
      <c r="D1011" s="9" t="s">
        <v>1020</v>
      </c>
      <c r="E1011" s="9" t="str">
        <f t="shared" si="36"/>
        <v>2003 7</v>
      </c>
      <c r="F1011" s="14">
        <v>20.812355</v>
      </c>
      <c r="G1011" s="14">
        <v>6.1487603305785121E-2</v>
      </c>
      <c r="H1011" s="17">
        <v>1.2797019999999999</v>
      </c>
    </row>
    <row r="1012" spans="1:8" x14ac:dyDescent="0.25">
      <c r="A1012" s="18">
        <v>2003</v>
      </c>
      <c r="B1012" s="18">
        <v>2003</v>
      </c>
      <c r="C1012" s="18">
        <v>8</v>
      </c>
      <c r="D1012" s="9" t="s">
        <v>1021</v>
      </c>
      <c r="E1012" s="9" t="str">
        <f t="shared" si="36"/>
        <v>2003 8</v>
      </c>
      <c r="F1012" s="14">
        <v>33.211072999999999</v>
      </c>
      <c r="G1012" s="14">
        <v>6.1487603305785121E-2</v>
      </c>
      <c r="H1012" s="17">
        <v>2.0420690000000001</v>
      </c>
    </row>
    <row r="1013" spans="1:8" x14ac:dyDescent="0.25">
      <c r="A1013" s="18">
        <v>2003</v>
      </c>
      <c r="B1013" s="18">
        <v>2003</v>
      </c>
      <c r="C1013" s="18">
        <v>9</v>
      </c>
      <c r="D1013" s="9" t="s">
        <v>1022</v>
      </c>
      <c r="E1013" s="9" t="str">
        <f t="shared" si="36"/>
        <v>2003 9</v>
      </c>
      <c r="F1013" s="14">
        <v>20.646139999999999</v>
      </c>
      <c r="G1013" s="14">
        <v>5.9504132231404959E-2</v>
      </c>
      <c r="H1013" s="17">
        <v>1.228531</v>
      </c>
    </row>
  </sheetData>
  <mergeCells count="9">
    <mergeCell ref="T11:U17"/>
    <mergeCell ref="J7:U7"/>
    <mergeCell ref="J8:U8"/>
    <mergeCell ref="J1:U1"/>
    <mergeCell ref="J2:U2"/>
    <mergeCell ref="J3:U3"/>
    <mergeCell ref="I4:U4"/>
    <mergeCell ref="J5:U5"/>
    <mergeCell ref="J6:U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14"/>
  <sheetViews>
    <sheetView topLeftCell="H10" workbookViewId="0">
      <selection activeCell="AA31" sqref="AA31"/>
    </sheetView>
  </sheetViews>
  <sheetFormatPr defaultColWidth="9" defaultRowHeight="15" x14ac:dyDescent="0.25"/>
  <cols>
    <col min="1" max="3" width="9" style="84" customWidth="1"/>
    <col min="4" max="5" width="17.42578125" style="84" customWidth="1"/>
    <col min="6" max="7" width="11.5703125" style="84" customWidth="1"/>
    <col min="8" max="10" width="12" style="84" customWidth="1"/>
    <col min="11" max="11" width="25" style="84" bestFit="1" customWidth="1"/>
    <col min="12" max="12" width="10.140625" style="84" customWidth="1"/>
    <col min="13" max="13" width="9" style="84"/>
    <col min="14" max="14" width="11" style="84" bestFit="1" customWidth="1"/>
    <col min="15" max="15" width="10" style="84" bestFit="1" customWidth="1"/>
    <col min="16" max="16" width="11.5703125" style="84" bestFit="1" customWidth="1"/>
    <col min="17" max="17" width="9.5703125" style="84" bestFit="1" customWidth="1"/>
    <col min="18" max="18" width="10" style="84" bestFit="1" customWidth="1"/>
    <col min="19" max="20" width="11" style="84" bestFit="1" customWidth="1"/>
    <col min="21" max="24" width="12" style="84" bestFit="1" customWidth="1"/>
    <col min="25" max="25" width="11" style="84" bestFit="1" customWidth="1"/>
    <col min="26" max="26" width="9" style="84"/>
    <col min="27" max="27" width="11.7109375" style="84" bestFit="1" customWidth="1"/>
    <col min="28" max="28" width="10.5703125" style="84" bestFit="1" customWidth="1"/>
    <col min="29" max="29" width="11.140625" style="84" bestFit="1" customWidth="1"/>
    <col min="30" max="30" width="11.7109375" style="84" bestFit="1" customWidth="1"/>
    <col min="31" max="16384" width="9" style="84"/>
  </cols>
  <sheetData>
    <row r="1" spans="9:23" ht="15" customHeight="1" x14ac:dyDescent="0.25">
      <c r="I1" s="122" t="s">
        <v>0</v>
      </c>
      <c r="J1" s="177" t="s">
        <v>1157</v>
      </c>
      <c r="K1" s="177"/>
      <c r="L1" s="177"/>
      <c r="M1" s="177"/>
      <c r="N1" s="177"/>
      <c r="O1" s="177"/>
      <c r="P1" s="177"/>
      <c r="Q1" s="177"/>
      <c r="R1" s="177"/>
      <c r="S1" s="177"/>
      <c r="T1" s="177"/>
      <c r="U1" s="177"/>
    </row>
    <row r="2" spans="9:23" ht="81" customHeight="1" x14ac:dyDescent="0.25">
      <c r="I2" s="122" t="s">
        <v>1192</v>
      </c>
      <c r="J2" s="178" t="s">
        <v>1141</v>
      </c>
      <c r="K2" s="178"/>
      <c r="L2" s="178"/>
      <c r="M2" s="178"/>
      <c r="N2" s="178"/>
      <c r="O2" s="178"/>
      <c r="P2" s="178"/>
      <c r="Q2" s="178"/>
      <c r="R2" s="178"/>
      <c r="S2" s="178"/>
      <c r="T2" s="178"/>
      <c r="U2" s="178"/>
    </row>
    <row r="3" spans="9:23" ht="49.5" customHeight="1" x14ac:dyDescent="0.25">
      <c r="I3" s="122" t="s">
        <v>1193</v>
      </c>
      <c r="J3" s="179" t="s">
        <v>1221</v>
      </c>
      <c r="K3" s="179"/>
      <c r="L3" s="179"/>
      <c r="M3" s="179"/>
      <c r="N3" s="179"/>
      <c r="O3" s="179"/>
      <c r="P3" s="179"/>
      <c r="Q3" s="179"/>
      <c r="R3" s="179"/>
      <c r="S3" s="179"/>
      <c r="T3" s="179"/>
      <c r="U3" s="179"/>
    </row>
    <row r="4" spans="9:23" ht="15.75" thickBot="1" x14ac:dyDescent="0.3">
      <c r="I4" s="184" t="s">
        <v>1194</v>
      </c>
      <c r="J4" s="185"/>
      <c r="K4" s="185"/>
      <c r="L4" s="185"/>
      <c r="M4" s="185"/>
      <c r="N4" s="185"/>
      <c r="O4" s="185"/>
      <c r="P4" s="185"/>
      <c r="Q4" s="185"/>
      <c r="R4" s="185"/>
      <c r="S4" s="185"/>
      <c r="T4" s="185"/>
      <c r="U4" s="186"/>
    </row>
    <row r="5" spans="9:23" x14ac:dyDescent="0.25">
      <c r="I5" s="109" t="s">
        <v>14</v>
      </c>
      <c r="J5" s="187" t="s">
        <v>1032</v>
      </c>
      <c r="K5" s="187"/>
      <c r="L5" s="187"/>
      <c r="M5" s="187"/>
      <c r="N5" s="187"/>
      <c r="O5" s="187"/>
      <c r="P5" s="187"/>
      <c r="Q5" s="187"/>
      <c r="R5" s="187"/>
      <c r="S5" s="187"/>
      <c r="T5" s="187"/>
      <c r="U5" s="188"/>
    </row>
    <row r="6" spans="9:23" x14ac:dyDescent="0.25">
      <c r="I6" s="109" t="s">
        <v>2</v>
      </c>
      <c r="J6" s="180" t="s">
        <v>6</v>
      </c>
      <c r="K6" s="180"/>
      <c r="L6" s="180"/>
      <c r="M6" s="180"/>
      <c r="N6" s="180"/>
      <c r="O6" s="180"/>
      <c r="P6" s="180"/>
      <c r="Q6" s="180"/>
      <c r="R6" s="180"/>
      <c r="S6" s="180"/>
      <c r="T6" s="180"/>
      <c r="U6" s="181"/>
    </row>
    <row r="7" spans="9:23" x14ac:dyDescent="0.25">
      <c r="I7" s="109" t="s">
        <v>16</v>
      </c>
      <c r="J7" s="180">
        <v>105</v>
      </c>
      <c r="K7" s="180"/>
      <c r="L7" s="180"/>
      <c r="M7" s="180"/>
      <c r="N7" s="180"/>
      <c r="O7" s="180"/>
      <c r="P7" s="180"/>
      <c r="Q7" s="180"/>
      <c r="R7" s="180"/>
      <c r="S7" s="180"/>
      <c r="T7" s="180"/>
      <c r="U7" s="181"/>
    </row>
    <row r="8" spans="9:23" x14ac:dyDescent="0.25">
      <c r="I8" s="110" t="s">
        <v>15</v>
      </c>
      <c r="J8" s="192" t="s">
        <v>1222</v>
      </c>
      <c r="K8" s="193"/>
      <c r="L8" s="193"/>
      <c r="M8" s="193"/>
      <c r="N8" s="193"/>
      <c r="O8" s="193"/>
      <c r="P8" s="193"/>
      <c r="Q8" s="193"/>
      <c r="R8" s="193"/>
      <c r="S8" s="193"/>
      <c r="T8" s="193"/>
      <c r="U8" s="194"/>
    </row>
    <row r="9" spans="9:23" x14ac:dyDescent="0.25">
      <c r="I9" s="113"/>
      <c r="J9" s="121"/>
      <c r="K9" s="121"/>
      <c r="L9" s="121"/>
      <c r="M9" s="121"/>
      <c r="N9" s="121"/>
      <c r="O9" s="121"/>
      <c r="P9" s="121"/>
      <c r="Q9" s="121"/>
      <c r="R9" s="121"/>
      <c r="S9" s="121"/>
      <c r="T9" s="121"/>
      <c r="U9" s="121"/>
    </row>
    <row r="10" spans="9:23" x14ac:dyDescent="0.25">
      <c r="K10" s="1"/>
      <c r="N10" s="43" t="s">
        <v>1046</v>
      </c>
      <c r="O10" s="43" t="s">
        <v>1052</v>
      </c>
      <c r="P10" s="43"/>
      <c r="Q10" s="22"/>
      <c r="R10" s="22"/>
      <c r="S10" s="22"/>
      <c r="T10" s="22"/>
      <c r="U10" s="22"/>
      <c r="V10" s="22"/>
      <c r="W10" s="22"/>
    </row>
    <row r="11" spans="9:23" x14ac:dyDescent="0.25">
      <c r="K11" s="1"/>
      <c r="N11" s="43" t="s">
        <v>1047</v>
      </c>
      <c r="O11" s="43" t="s">
        <v>1053</v>
      </c>
      <c r="P11" s="43">
        <v>1</v>
      </c>
      <c r="Q11" s="22"/>
      <c r="R11" s="22"/>
      <c r="S11" s="22"/>
      <c r="T11" s="22"/>
      <c r="U11" s="22"/>
      <c r="V11" s="22"/>
      <c r="W11" s="22"/>
    </row>
    <row r="12" spans="9:23" x14ac:dyDescent="0.25">
      <c r="K12" s="1"/>
      <c r="N12" s="43" t="s">
        <v>1048</v>
      </c>
      <c r="O12" s="43" t="s">
        <v>1054</v>
      </c>
      <c r="P12" s="43">
        <v>2</v>
      </c>
      <c r="Q12" s="22"/>
      <c r="R12" s="22"/>
      <c r="S12" s="195"/>
      <c r="T12" s="22"/>
      <c r="U12" s="22"/>
      <c r="V12" s="22"/>
      <c r="W12" s="22"/>
    </row>
    <row r="13" spans="9:23" x14ac:dyDescent="0.25">
      <c r="K13" s="1"/>
      <c r="N13" s="43" t="s">
        <v>1049</v>
      </c>
      <c r="O13" s="43" t="s">
        <v>1055</v>
      </c>
      <c r="P13" s="43">
        <v>3</v>
      </c>
      <c r="Q13" s="22"/>
      <c r="R13" s="22"/>
      <c r="S13" s="195"/>
      <c r="T13" s="22"/>
      <c r="U13" s="22"/>
      <c r="V13" s="22"/>
      <c r="W13" s="22"/>
    </row>
    <row r="14" spans="9:23" x14ac:dyDescent="0.25">
      <c r="K14" s="1"/>
      <c r="N14" s="49" t="s">
        <v>1050</v>
      </c>
      <c r="O14" s="49" t="s">
        <v>1056</v>
      </c>
      <c r="P14" s="49">
        <v>4</v>
      </c>
      <c r="Q14" s="22"/>
      <c r="R14" s="22"/>
      <c r="S14" s="195"/>
      <c r="T14" s="22"/>
      <c r="U14" s="22"/>
      <c r="V14" s="22"/>
      <c r="W14" s="22"/>
    </row>
    <row r="15" spans="9:23" x14ac:dyDescent="0.25">
      <c r="K15" s="1"/>
      <c r="N15" s="49" t="s">
        <v>1051</v>
      </c>
      <c r="O15" s="49" t="s">
        <v>1057</v>
      </c>
      <c r="P15" s="49">
        <v>5</v>
      </c>
      <c r="Q15" s="22"/>
      <c r="R15" s="22"/>
      <c r="S15" s="195"/>
      <c r="T15" s="22"/>
      <c r="U15" s="22"/>
      <c r="V15" s="22"/>
      <c r="W15" s="22"/>
    </row>
    <row r="16" spans="9:23" x14ac:dyDescent="0.25">
      <c r="K16" s="122"/>
      <c r="L16" s="120"/>
      <c r="N16" s="22"/>
      <c r="O16" s="22"/>
      <c r="P16" s="22"/>
      <c r="Q16" s="22"/>
      <c r="R16" s="22"/>
      <c r="S16" s="195"/>
      <c r="T16" s="22"/>
      <c r="U16" s="22"/>
      <c r="V16" s="22"/>
      <c r="W16" s="22"/>
    </row>
    <row r="17" spans="1:32" x14ac:dyDescent="0.25">
      <c r="K17" s="122"/>
      <c r="L17" s="120"/>
      <c r="N17" s="22"/>
      <c r="O17" s="22"/>
      <c r="P17" s="22"/>
      <c r="Q17" s="22"/>
      <c r="R17" s="22"/>
      <c r="S17" s="195"/>
      <c r="T17" s="22"/>
      <c r="U17" s="22"/>
      <c r="V17" s="22"/>
      <c r="W17" s="22"/>
    </row>
    <row r="18" spans="1:32" ht="15.75" thickBot="1" x14ac:dyDescent="0.3">
      <c r="K18" s="122"/>
      <c r="L18" s="120"/>
      <c r="N18" s="43" t="s">
        <v>1082</v>
      </c>
      <c r="O18" s="43" t="s">
        <v>1041</v>
      </c>
      <c r="P18" s="43"/>
      <c r="Q18" s="43"/>
      <c r="R18" s="43"/>
      <c r="S18" s="195"/>
      <c r="T18" s="43"/>
      <c r="U18" s="43"/>
      <c r="V18" s="43"/>
      <c r="W18" s="43"/>
    </row>
    <row r="19" spans="1:32" ht="15.75" thickBot="1" x14ac:dyDescent="0.3">
      <c r="K19" s="122"/>
      <c r="L19" s="120"/>
      <c r="N19" s="1" t="s">
        <v>1081</v>
      </c>
      <c r="O19" s="82"/>
      <c r="P19" s="83" t="str">
        <f>IF($L$27="CFS", "CFS", IF($L$27="TAF","TAF/YR",$L$27))</f>
        <v>TAF/YR</v>
      </c>
      <c r="Q19" s="43"/>
      <c r="R19" s="43"/>
      <c r="S19" s="43"/>
      <c r="T19" s="43"/>
      <c r="U19" s="43"/>
      <c r="V19" s="43"/>
      <c r="W19" s="43"/>
    </row>
    <row r="20" spans="1:32" x14ac:dyDescent="0.25">
      <c r="K20" s="122"/>
      <c r="L20" s="120"/>
      <c r="N20" s="75"/>
      <c r="O20" s="74" t="s">
        <v>1046</v>
      </c>
      <c r="P20" s="76">
        <f>AA26</f>
        <v>-0.30487804878049474</v>
      </c>
      <c r="Q20" s="22"/>
      <c r="R20" s="22"/>
      <c r="S20" s="22"/>
      <c r="T20" s="22"/>
      <c r="U20" s="22"/>
      <c r="V20" s="22"/>
      <c r="W20" s="22"/>
    </row>
    <row r="21" spans="1:32" x14ac:dyDescent="0.25">
      <c r="K21" s="122"/>
      <c r="L21" s="43"/>
      <c r="N21" s="43">
        <v>1</v>
      </c>
      <c r="O21" s="77" t="s">
        <v>1047</v>
      </c>
      <c r="P21" s="78">
        <f>AB26</f>
        <v>238.76439076923077</v>
      </c>
      <c r="Q21" s="22"/>
      <c r="R21" s="22"/>
      <c r="S21" s="22"/>
      <c r="T21" s="22"/>
      <c r="U21" s="22"/>
      <c r="V21" s="22"/>
      <c r="W21" s="22"/>
    </row>
    <row r="22" spans="1:32" x14ac:dyDescent="0.25">
      <c r="K22" s="122"/>
      <c r="L22" s="43"/>
      <c r="N22" s="43">
        <v>2</v>
      </c>
      <c r="O22" s="77" t="s">
        <v>1048</v>
      </c>
      <c r="P22" s="78">
        <f>AC26</f>
        <v>170.26249100000001</v>
      </c>
      <c r="Q22" s="22"/>
      <c r="R22" s="22"/>
      <c r="S22" s="22"/>
      <c r="T22" s="22"/>
      <c r="U22" s="22"/>
      <c r="V22" s="22"/>
      <c r="W22" s="22"/>
    </row>
    <row r="23" spans="1:32" x14ac:dyDescent="0.25">
      <c r="K23" s="122"/>
      <c r="L23" s="43"/>
      <c r="N23" s="43">
        <v>3</v>
      </c>
      <c r="O23" s="77" t="s">
        <v>1049</v>
      </c>
      <c r="P23" s="78">
        <f>AD26</f>
        <v>-50.666014857142876</v>
      </c>
      <c r="Q23" s="22"/>
      <c r="R23" s="22"/>
      <c r="S23" s="22"/>
      <c r="T23" s="22"/>
      <c r="U23" s="22"/>
      <c r="V23" s="22"/>
      <c r="W23" s="22"/>
      <c r="AA23" s="14"/>
    </row>
    <row r="24" spans="1:32" x14ac:dyDescent="0.25">
      <c r="K24" s="122"/>
      <c r="L24" s="49"/>
      <c r="N24" s="49">
        <v>4</v>
      </c>
      <c r="O24" s="79" t="s">
        <v>1050</v>
      </c>
      <c r="P24" s="78">
        <f>AE26</f>
        <v>-201.7981062777778</v>
      </c>
      <c r="Q24" s="22"/>
      <c r="R24" s="22"/>
      <c r="S24" s="22"/>
      <c r="T24" s="22"/>
      <c r="U24" s="22"/>
      <c r="V24" s="22"/>
      <c r="W24" s="22"/>
    </row>
    <row r="25" spans="1:32" ht="15.75" thickBot="1" x14ac:dyDescent="0.3">
      <c r="K25" s="122"/>
      <c r="L25" s="49"/>
      <c r="N25" s="49">
        <v>5</v>
      </c>
      <c r="O25" s="80" t="s">
        <v>1051</v>
      </c>
      <c r="P25" s="81">
        <f>AF26</f>
        <v>-327.86116091666668</v>
      </c>
      <c r="Q25" s="22"/>
      <c r="R25" s="22"/>
      <c r="S25" s="22"/>
      <c r="T25" s="22"/>
      <c r="U25" s="22"/>
      <c r="V25" s="22"/>
      <c r="W25" s="22"/>
    </row>
    <row r="26" spans="1:32" ht="15.75" thickBot="1" x14ac:dyDescent="0.3">
      <c r="F26" s="84">
        <v>1</v>
      </c>
      <c r="H26" s="84">
        <v>3</v>
      </c>
      <c r="K26" s="122"/>
      <c r="L26" s="120"/>
      <c r="M26" s="1"/>
      <c r="N26" s="22"/>
      <c r="O26" s="22"/>
      <c r="P26" s="72"/>
      <c r="Q26" s="22"/>
      <c r="R26" s="22"/>
      <c r="S26" s="22"/>
      <c r="T26" s="22"/>
      <c r="U26" s="22"/>
      <c r="V26" s="22"/>
      <c r="W26" s="22"/>
      <c r="AA26" s="14">
        <f>AVERAGE(AA31:AA112)</f>
        <v>-0.30487804878049474</v>
      </c>
      <c r="AB26" s="14">
        <f>AVERAGE(AB31:AB112)</f>
        <v>238.76439076923077</v>
      </c>
      <c r="AC26" s="14">
        <f t="shared" ref="AC26:AF26" si="0">AVERAGE(AC31:AC112)</f>
        <v>170.26249100000001</v>
      </c>
      <c r="AD26" s="14">
        <f t="shared" si="0"/>
        <v>-50.666014857142876</v>
      </c>
      <c r="AE26" s="14">
        <f t="shared" si="0"/>
        <v>-201.7981062777778</v>
      </c>
      <c r="AF26" s="14">
        <f t="shared" si="0"/>
        <v>-327.86116091666668</v>
      </c>
    </row>
    <row r="27" spans="1:32" ht="15.75" thickBot="1" x14ac:dyDescent="0.3">
      <c r="A27" s="84" t="s">
        <v>1025</v>
      </c>
      <c r="B27" s="84" t="s">
        <v>18</v>
      </c>
      <c r="C27" s="84" t="s">
        <v>1023</v>
      </c>
      <c r="D27" s="84" t="s">
        <v>38</v>
      </c>
      <c r="F27" s="84" t="s">
        <v>33</v>
      </c>
      <c r="G27" s="84" t="s">
        <v>1223</v>
      </c>
      <c r="H27" s="84" t="s">
        <v>1225</v>
      </c>
      <c r="J27" s="84" t="s">
        <v>1082</v>
      </c>
      <c r="K27" s="122" t="s">
        <v>1026</v>
      </c>
      <c r="L27" s="20" t="s">
        <v>36</v>
      </c>
      <c r="M27" s="1" t="s">
        <v>34</v>
      </c>
      <c r="N27" s="14">
        <f>MIN(N31:N112)</f>
        <v>-218.72208000000001</v>
      </c>
      <c r="O27" s="14">
        <f t="shared" ref="O27:Y27" si="1">MIN(O31:O112)</f>
        <v>-103.73769900000001</v>
      </c>
      <c r="P27" s="14">
        <f t="shared" si="1"/>
        <v>-155.236107</v>
      </c>
      <c r="Q27" s="14">
        <f t="shared" si="1"/>
        <v>-191.45416800000001</v>
      </c>
      <c r="R27" s="14">
        <f t="shared" si="1"/>
        <v>-8.6787609999999997</v>
      </c>
      <c r="S27" s="48">
        <f t="shared" si="1"/>
        <v>-108.17428099999999</v>
      </c>
      <c r="T27" s="14">
        <f t="shared" si="1"/>
        <v>-30.581724000000001</v>
      </c>
      <c r="U27" s="14">
        <f t="shared" si="1"/>
        <v>-186.627467</v>
      </c>
      <c r="V27" s="14">
        <f t="shared" si="1"/>
        <v>-195.56764000000001</v>
      </c>
      <c r="W27" s="14">
        <f t="shared" si="1"/>
        <v>-232.13887099999999</v>
      </c>
      <c r="X27" s="14">
        <f t="shared" si="1"/>
        <v>-244.506856</v>
      </c>
      <c r="Y27" s="14">
        <f t="shared" si="1"/>
        <v>-230.434392</v>
      </c>
      <c r="Z27" s="1" t="s">
        <v>1023</v>
      </c>
      <c r="AA27" s="1"/>
      <c r="AB27" s="14"/>
    </row>
    <row r="28" spans="1:32" x14ac:dyDescent="0.25">
      <c r="K28" s="122" t="s">
        <v>1023</v>
      </c>
      <c r="L28" s="120" t="s">
        <v>24</v>
      </c>
      <c r="M28" s="1" t="s">
        <v>35</v>
      </c>
      <c r="N28" s="14">
        <f>MAX(N31:N112)</f>
        <v>101.686081</v>
      </c>
      <c r="O28" s="14">
        <f t="shared" ref="O28:Y28" si="2">MAX(O31:O112)</f>
        <v>242.93017699999999</v>
      </c>
      <c r="P28" s="14">
        <f t="shared" si="2"/>
        <v>518.81995900000004</v>
      </c>
      <c r="Q28" s="14">
        <f t="shared" si="2"/>
        <v>400.72708499999999</v>
      </c>
      <c r="R28" s="14">
        <f t="shared" si="2"/>
        <v>473.49762299999998</v>
      </c>
      <c r="S28" s="48">
        <f t="shared" si="2"/>
        <v>433.32865099999998</v>
      </c>
      <c r="T28" s="14">
        <f t="shared" si="2"/>
        <v>325.78084699999999</v>
      </c>
      <c r="U28" s="14">
        <f t="shared" si="2"/>
        <v>205.62943799999999</v>
      </c>
      <c r="V28" s="14">
        <f t="shared" si="2"/>
        <v>118.420861</v>
      </c>
      <c r="W28" s="14">
        <f t="shared" si="2"/>
        <v>-17.092986</v>
      </c>
      <c r="X28" s="14">
        <f t="shared" si="2"/>
        <v>-24.392529</v>
      </c>
      <c r="Y28" s="14">
        <f t="shared" si="2"/>
        <v>3.6008559999999998</v>
      </c>
      <c r="Z28" s="73" t="str">
        <f>P19</f>
        <v>TAF/YR</v>
      </c>
      <c r="AA28" s="73"/>
      <c r="AB28" s="14"/>
    </row>
    <row r="29" spans="1:32" x14ac:dyDescent="0.25">
      <c r="I29" s="54" t="s">
        <v>1040</v>
      </c>
      <c r="J29" s="54" t="s">
        <v>1041</v>
      </c>
      <c r="K29" s="122"/>
      <c r="L29" s="120"/>
      <c r="M29" s="1"/>
      <c r="N29" s="19">
        <v>10</v>
      </c>
      <c r="O29" s="19">
        <v>11</v>
      </c>
      <c r="P29" s="19">
        <v>12</v>
      </c>
      <c r="Q29" s="19">
        <v>1</v>
      </c>
      <c r="R29" s="19">
        <v>2</v>
      </c>
      <c r="S29" s="19">
        <v>3</v>
      </c>
      <c r="T29" s="19">
        <v>4</v>
      </c>
      <c r="U29" s="19">
        <v>5</v>
      </c>
      <c r="V29" s="19">
        <v>6</v>
      </c>
      <c r="W29" s="19">
        <v>7</v>
      </c>
      <c r="X29" s="19">
        <v>8</v>
      </c>
      <c r="Y29" s="19">
        <v>9</v>
      </c>
      <c r="AB29" s="19">
        <v>1</v>
      </c>
      <c r="AC29" s="19">
        <v>2</v>
      </c>
      <c r="AD29" s="19">
        <v>3</v>
      </c>
      <c r="AE29" s="19">
        <v>4</v>
      </c>
      <c r="AF29" s="19">
        <v>5</v>
      </c>
    </row>
    <row r="30" spans="1:32" x14ac:dyDescent="0.25">
      <c r="I30" s="54">
        <v>1921</v>
      </c>
      <c r="J30" s="55">
        <v>2</v>
      </c>
      <c r="M30" s="11" t="s">
        <v>18</v>
      </c>
      <c r="N30" s="12" t="s">
        <v>19</v>
      </c>
      <c r="O30" s="12" t="s">
        <v>20</v>
      </c>
      <c r="P30" s="12" t="s">
        <v>21</v>
      </c>
      <c r="Q30" s="12" t="s">
        <v>22</v>
      </c>
      <c r="R30" s="12" t="s">
        <v>23</v>
      </c>
      <c r="S30" s="12" t="s">
        <v>24</v>
      </c>
      <c r="T30" s="12" t="s">
        <v>25</v>
      </c>
      <c r="U30" s="12" t="s">
        <v>26</v>
      </c>
      <c r="V30" s="12" t="s">
        <v>27</v>
      </c>
      <c r="W30" s="12" t="s">
        <v>28</v>
      </c>
      <c r="X30" s="12" t="s">
        <v>29</v>
      </c>
      <c r="Y30" s="12" t="s">
        <v>30</v>
      </c>
      <c r="AA30" s="13" t="s">
        <v>1046</v>
      </c>
      <c r="AB30" s="13" t="s">
        <v>1047</v>
      </c>
      <c r="AC30" s="13" t="s">
        <v>1048</v>
      </c>
      <c r="AD30" s="13" t="s">
        <v>1049</v>
      </c>
      <c r="AE30" s="13" t="s">
        <v>1050</v>
      </c>
      <c r="AF30" s="13" t="s">
        <v>1051</v>
      </c>
    </row>
    <row r="31" spans="1:32" x14ac:dyDescent="0.25">
      <c r="A31" s="18">
        <v>1922</v>
      </c>
      <c r="B31" s="18">
        <v>1921</v>
      </c>
      <c r="C31" s="18">
        <v>10</v>
      </c>
      <c r="D31" s="84" t="s">
        <v>39</v>
      </c>
      <c r="E31" s="84" t="str">
        <f>CONCATENATE(A31," ",C31)</f>
        <v>1922 10</v>
      </c>
      <c r="F31" s="14"/>
      <c r="G31" s="84">
        <v>6.1487603305785121E-2</v>
      </c>
      <c r="H31" s="84">
        <v>-218.72208000000001</v>
      </c>
      <c r="I31" s="54">
        <v>1922</v>
      </c>
      <c r="J31" s="55">
        <v>2</v>
      </c>
      <c r="L31" s="84">
        <v>1</v>
      </c>
      <c r="M31" s="10">
        <v>1922</v>
      </c>
      <c r="N31" s="7">
        <f>INDEX($F$31:$H$1014,MATCH((CONCATENATE($M31," ",N$29)),$E$31:$E$1014,0),IF($L$27="CFS",$F$26,IF($L$27="TAF",$H$26,"INC")))</f>
        <v>-218.72208000000001</v>
      </c>
      <c r="O31" s="7">
        <f t="shared" ref="O31:Y46" si="3">INDEX($F$31:$H$1014,MATCH((CONCATENATE($M31," ",O$29)),$E$31:$E$1014,0),IF($L$27="CFS",$F$26,IF($L$27="TAF",$H$26,"INC")))</f>
        <v>-27.597508000000001</v>
      </c>
      <c r="P31" s="7">
        <f t="shared" si="3"/>
        <v>1.409675</v>
      </c>
      <c r="Q31" s="7">
        <f t="shared" si="3"/>
        <v>-3.7128830000000002</v>
      </c>
      <c r="R31" s="7">
        <f t="shared" si="3"/>
        <v>22.481615999999999</v>
      </c>
      <c r="S31" s="7">
        <f t="shared" si="3"/>
        <v>49.519167000000003</v>
      </c>
      <c r="T31" s="7">
        <f t="shared" si="3"/>
        <v>118.083001</v>
      </c>
      <c r="U31" s="7">
        <f t="shared" si="3"/>
        <v>78.583089000000001</v>
      </c>
      <c r="V31" s="7">
        <f t="shared" si="3"/>
        <v>46.067829000000003</v>
      </c>
      <c r="W31" s="7">
        <f t="shared" si="3"/>
        <v>-111.96399</v>
      </c>
      <c r="X31" s="7">
        <f t="shared" si="3"/>
        <v>-148.943669</v>
      </c>
      <c r="Y31" s="7">
        <f t="shared" si="3"/>
        <v>-143.92685700000001</v>
      </c>
      <c r="AA31" s="14">
        <f>IF($L$27="CFS",AVERAGE($N31:$Y31), IF($L$27="TAF",SUM($N31:$Y31),"INC"))</f>
        <v>-338.72261000000003</v>
      </c>
      <c r="AB31" s="14" t="str">
        <f>IF($J31=$AB$29, $AA31,"")</f>
        <v/>
      </c>
      <c r="AC31" s="14">
        <f>IF($J31=$AC$29, $AA31,"")</f>
        <v>-338.72261000000003</v>
      </c>
      <c r="AD31" s="14" t="str">
        <f>IF($J31=$AD$29, $AA31,"")</f>
        <v/>
      </c>
      <c r="AE31" s="14" t="str">
        <f>IF($J31=$AE$29, $AA31,"")</f>
        <v/>
      </c>
      <c r="AF31" s="14" t="str">
        <f>IF($J31=$AF$29, $AA31,"")</f>
        <v/>
      </c>
    </row>
    <row r="32" spans="1:32" x14ac:dyDescent="0.25">
      <c r="A32" s="18">
        <v>1922</v>
      </c>
      <c r="B32" s="18">
        <v>1921</v>
      </c>
      <c r="C32" s="18">
        <v>11</v>
      </c>
      <c r="D32" s="84" t="s">
        <v>40</v>
      </c>
      <c r="E32" s="84" t="str">
        <f t="shared" ref="E32:E95" si="4">CONCATENATE(A32," ",C32)</f>
        <v>1922 11</v>
      </c>
      <c r="F32" s="14"/>
      <c r="G32" s="84">
        <v>5.9504132231404959E-2</v>
      </c>
      <c r="H32" s="84">
        <v>-27.597508000000001</v>
      </c>
      <c r="I32" s="54">
        <v>1923</v>
      </c>
      <c r="J32" s="55">
        <v>3</v>
      </c>
      <c r="L32" s="84">
        <v>2</v>
      </c>
      <c r="M32" s="10">
        <v>1923</v>
      </c>
      <c r="N32" s="7">
        <f t="shared" ref="N32:Y63" si="5">INDEX($F$31:$H$1014,MATCH((CONCATENATE($M32," ",N$29)),$E$31:$E$1014,0),IF($L$27="CFS",$F$26,IF($L$27="TAF",$H$26,"INC")))</f>
        <v>-54.568931999999997</v>
      </c>
      <c r="O32" s="7">
        <f t="shared" si="3"/>
        <v>1.6742509999999999</v>
      </c>
      <c r="P32" s="7">
        <f t="shared" si="3"/>
        <v>11.629583999999999</v>
      </c>
      <c r="Q32" s="7">
        <f t="shared" si="3"/>
        <v>26.553163999999999</v>
      </c>
      <c r="R32" s="7">
        <f t="shared" si="3"/>
        <v>22.665319</v>
      </c>
      <c r="S32" s="7">
        <f t="shared" si="3"/>
        <v>52.402642</v>
      </c>
      <c r="T32" s="7">
        <f t="shared" si="3"/>
        <v>121.34124</v>
      </c>
      <c r="U32" s="7">
        <f t="shared" si="3"/>
        <v>-41.771225000000001</v>
      </c>
      <c r="V32" s="7">
        <f t="shared" si="3"/>
        <v>-38.870417000000003</v>
      </c>
      <c r="W32" s="7">
        <f t="shared" si="3"/>
        <v>-139.12628900000001</v>
      </c>
      <c r="X32" s="7">
        <f t="shared" si="3"/>
        <v>-177.22501299999999</v>
      </c>
      <c r="Y32" s="7">
        <f t="shared" si="3"/>
        <v>-127.019775</v>
      </c>
      <c r="AA32" s="14">
        <f t="shared" ref="AA32:AA95" si="6">IF($L$27="CFS",AVERAGE($N32:$Y32), IF($L$27="TAF",SUM($N32:$Y32),"INC"))</f>
        <v>-342.315451</v>
      </c>
      <c r="AB32" s="14" t="str">
        <f t="shared" ref="AB32:AB95" si="7">IF($J32=$AB$29, $AA32,"")</f>
        <v/>
      </c>
      <c r="AC32" s="14" t="str">
        <f t="shared" ref="AC32:AC95" si="8">IF($J32=$AC$29, $AA32,"")</f>
        <v/>
      </c>
      <c r="AD32" s="14">
        <f t="shared" ref="AD32:AD95" si="9">IF($J32=$AD$29, $AA32,"")</f>
        <v>-342.315451</v>
      </c>
      <c r="AE32" s="14" t="str">
        <f t="shared" ref="AE32:AE95" si="10">IF($J32=$AE$29, $AA32,"")</f>
        <v/>
      </c>
      <c r="AF32" s="14" t="str">
        <f t="shared" ref="AF32:AF95" si="11">IF($J32=$AF$29, $AA32,"")</f>
        <v/>
      </c>
    </row>
    <row r="33" spans="1:32" x14ac:dyDescent="0.25">
      <c r="A33" s="18">
        <v>1922</v>
      </c>
      <c r="B33" s="18">
        <v>1921</v>
      </c>
      <c r="C33" s="18">
        <v>12</v>
      </c>
      <c r="D33" s="84" t="s">
        <v>41</v>
      </c>
      <c r="E33" s="84" t="str">
        <f t="shared" si="4"/>
        <v>1922 12</v>
      </c>
      <c r="F33" s="14"/>
      <c r="G33" s="84">
        <v>6.1487603305785121E-2</v>
      </c>
      <c r="H33" s="84">
        <v>1.409675</v>
      </c>
      <c r="I33" s="54">
        <v>1924</v>
      </c>
      <c r="J33" s="55">
        <v>5</v>
      </c>
      <c r="L33" s="84">
        <v>3</v>
      </c>
      <c r="M33" s="10">
        <v>1924</v>
      </c>
      <c r="N33" s="7">
        <f t="shared" si="5"/>
        <v>-51.948103000000003</v>
      </c>
      <c r="O33" s="7">
        <f t="shared" si="3"/>
        <v>-31.819206999999999</v>
      </c>
      <c r="P33" s="7">
        <f t="shared" si="3"/>
        <v>-12.568481999999999</v>
      </c>
      <c r="Q33" s="7">
        <f t="shared" si="3"/>
        <v>-87.406575000000004</v>
      </c>
      <c r="R33" s="7">
        <f t="shared" si="3"/>
        <v>59.457346999999999</v>
      </c>
      <c r="S33" s="7">
        <f t="shared" si="3"/>
        <v>-7.6166400000000003</v>
      </c>
      <c r="T33" s="7">
        <f t="shared" si="3"/>
        <v>-29.243983</v>
      </c>
      <c r="U33" s="7">
        <f t="shared" si="3"/>
        <v>-81.737093999999999</v>
      </c>
      <c r="V33" s="7">
        <f t="shared" si="3"/>
        <v>-58.099553999999998</v>
      </c>
      <c r="W33" s="7">
        <f t="shared" si="3"/>
        <v>-101.416099</v>
      </c>
      <c r="X33" s="7">
        <f t="shared" si="3"/>
        <v>-125.98201400000001</v>
      </c>
      <c r="Y33" s="7">
        <f t="shared" si="3"/>
        <v>-97.652203</v>
      </c>
      <c r="AA33" s="14">
        <f t="shared" si="6"/>
        <v>-626.0326070000001</v>
      </c>
      <c r="AB33" s="14" t="str">
        <f t="shared" si="7"/>
        <v/>
      </c>
      <c r="AC33" s="14" t="str">
        <f t="shared" si="8"/>
        <v/>
      </c>
      <c r="AD33" s="14" t="str">
        <f t="shared" si="9"/>
        <v/>
      </c>
      <c r="AE33" s="14" t="str">
        <f t="shared" si="10"/>
        <v/>
      </c>
      <c r="AF33" s="14">
        <f t="shared" si="11"/>
        <v>-626.0326070000001</v>
      </c>
    </row>
    <row r="34" spans="1:32" x14ac:dyDescent="0.25">
      <c r="A34" s="18">
        <v>1922</v>
      </c>
      <c r="B34" s="18">
        <v>1922</v>
      </c>
      <c r="C34" s="18">
        <v>1</v>
      </c>
      <c r="D34" s="84" t="s">
        <v>42</v>
      </c>
      <c r="E34" s="84" t="str">
        <f t="shared" si="4"/>
        <v>1922 1</v>
      </c>
      <c r="F34" s="14"/>
      <c r="G34" s="84">
        <v>6.1487603305785121E-2</v>
      </c>
      <c r="H34" s="84">
        <v>-3.7128830000000002</v>
      </c>
      <c r="I34" s="54">
        <v>1925</v>
      </c>
      <c r="J34" s="55">
        <v>4</v>
      </c>
      <c r="L34" s="84">
        <v>4</v>
      </c>
      <c r="M34" s="10">
        <v>1925</v>
      </c>
      <c r="N34" s="7">
        <f t="shared" si="5"/>
        <v>-7.6531529999999997</v>
      </c>
      <c r="O34" s="7">
        <f t="shared" si="3"/>
        <v>76.631406999999996</v>
      </c>
      <c r="P34" s="7">
        <f t="shared" si="3"/>
        <v>42.435557000000003</v>
      </c>
      <c r="Q34" s="7">
        <f t="shared" si="3"/>
        <v>-104.343144</v>
      </c>
      <c r="R34" s="7">
        <f t="shared" si="3"/>
        <v>270.63266399999998</v>
      </c>
      <c r="S34" s="7">
        <f t="shared" si="3"/>
        <v>138.15022200000001</v>
      </c>
      <c r="T34" s="7">
        <f t="shared" si="3"/>
        <v>299.71351900000002</v>
      </c>
      <c r="U34" s="7">
        <f t="shared" si="3"/>
        <v>-14.790061</v>
      </c>
      <c r="V34" s="7">
        <f t="shared" si="3"/>
        <v>-73.951446000000004</v>
      </c>
      <c r="W34" s="7">
        <f t="shared" si="3"/>
        <v>-110.67443400000001</v>
      </c>
      <c r="X34" s="7">
        <f t="shared" si="3"/>
        <v>-141.066487</v>
      </c>
      <c r="Y34" s="7">
        <f t="shared" si="3"/>
        <v>-70.006052999999994</v>
      </c>
      <c r="AA34" s="14">
        <f t="shared" si="6"/>
        <v>305.07859099999996</v>
      </c>
      <c r="AB34" s="14" t="str">
        <f t="shared" si="7"/>
        <v/>
      </c>
      <c r="AC34" s="14" t="str">
        <f t="shared" si="8"/>
        <v/>
      </c>
      <c r="AD34" s="14" t="str">
        <f t="shared" si="9"/>
        <v/>
      </c>
      <c r="AE34" s="14">
        <f t="shared" si="10"/>
        <v>305.07859099999996</v>
      </c>
      <c r="AF34" s="14" t="str">
        <f t="shared" si="11"/>
        <v/>
      </c>
    </row>
    <row r="35" spans="1:32" x14ac:dyDescent="0.25">
      <c r="A35" s="18">
        <v>1922</v>
      </c>
      <c r="B35" s="18">
        <v>1922</v>
      </c>
      <c r="C35" s="18">
        <v>2</v>
      </c>
      <c r="D35" s="84" t="s">
        <v>43</v>
      </c>
      <c r="E35" s="84" t="str">
        <f t="shared" si="4"/>
        <v>1922 2</v>
      </c>
      <c r="F35" s="14"/>
      <c r="G35" s="84">
        <v>5.5537190082644627E-2</v>
      </c>
      <c r="H35" s="84">
        <v>22.481615999999999</v>
      </c>
      <c r="I35" s="54">
        <v>1926</v>
      </c>
      <c r="J35" s="55">
        <v>4</v>
      </c>
      <c r="L35" s="84">
        <v>5</v>
      </c>
      <c r="M35" s="10">
        <v>1926</v>
      </c>
      <c r="N35" s="7">
        <f t="shared" si="5"/>
        <v>-18.22728</v>
      </c>
      <c r="O35" s="7">
        <f t="shared" si="3"/>
        <v>-2.575418</v>
      </c>
      <c r="P35" s="7">
        <f t="shared" si="3"/>
        <v>21.050260000000002</v>
      </c>
      <c r="Q35" s="7">
        <f t="shared" si="3"/>
        <v>4.7030219999999998</v>
      </c>
      <c r="R35" s="7">
        <f t="shared" si="3"/>
        <v>146.95366200000001</v>
      </c>
      <c r="S35" s="7">
        <f t="shared" si="3"/>
        <v>114.22058199999999</v>
      </c>
      <c r="T35" s="7">
        <f t="shared" si="3"/>
        <v>221.452755</v>
      </c>
      <c r="U35" s="7">
        <f t="shared" si="3"/>
        <v>-102.963138</v>
      </c>
      <c r="V35" s="7">
        <f t="shared" si="3"/>
        <v>-63.544002999999996</v>
      </c>
      <c r="W35" s="7">
        <f t="shared" si="3"/>
        <v>-119.785878</v>
      </c>
      <c r="X35" s="7">
        <f t="shared" si="3"/>
        <v>-114.427021</v>
      </c>
      <c r="Y35" s="7">
        <f t="shared" si="3"/>
        <v>-96.037773000000001</v>
      </c>
      <c r="AA35" s="14">
        <f t="shared" si="6"/>
        <v>-9.1802299999999804</v>
      </c>
      <c r="AB35" s="14" t="str">
        <f t="shared" si="7"/>
        <v/>
      </c>
      <c r="AC35" s="14" t="str">
        <f t="shared" si="8"/>
        <v/>
      </c>
      <c r="AD35" s="14" t="str">
        <f t="shared" si="9"/>
        <v/>
      </c>
      <c r="AE35" s="14">
        <f t="shared" si="10"/>
        <v>-9.1802299999999804</v>
      </c>
      <c r="AF35" s="14" t="str">
        <f t="shared" si="11"/>
        <v/>
      </c>
    </row>
    <row r="36" spans="1:32" x14ac:dyDescent="0.25">
      <c r="A36" s="18">
        <v>1922</v>
      </c>
      <c r="B36" s="18">
        <v>1922</v>
      </c>
      <c r="C36" s="18">
        <v>3</v>
      </c>
      <c r="D36" s="84" t="s">
        <v>44</v>
      </c>
      <c r="E36" s="84" t="str">
        <f t="shared" si="4"/>
        <v>1922 3</v>
      </c>
      <c r="F36" s="14"/>
      <c r="G36" s="84">
        <v>6.1487603305785121E-2</v>
      </c>
      <c r="H36" s="84">
        <v>49.519167000000003</v>
      </c>
      <c r="I36" s="54">
        <v>1927</v>
      </c>
      <c r="J36" s="55">
        <v>1</v>
      </c>
      <c r="L36" s="84">
        <v>6</v>
      </c>
      <c r="M36" s="10">
        <v>1927</v>
      </c>
      <c r="N36" s="7">
        <f t="shared" si="5"/>
        <v>-23.848913</v>
      </c>
      <c r="O36" s="7">
        <f t="shared" si="3"/>
        <v>156.62340900000001</v>
      </c>
      <c r="P36" s="7">
        <f t="shared" si="3"/>
        <v>201.49792099999999</v>
      </c>
      <c r="Q36" s="7">
        <f t="shared" si="3"/>
        <v>124.34606700000001</v>
      </c>
      <c r="R36" s="7">
        <f t="shared" si="3"/>
        <v>238.18473900000001</v>
      </c>
      <c r="S36" s="7">
        <f t="shared" si="3"/>
        <v>183.822532</v>
      </c>
      <c r="T36" s="7">
        <f t="shared" si="3"/>
        <v>226.86771100000001</v>
      </c>
      <c r="U36" s="7">
        <f t="shared" si="3"/>
        <v>-10.611064000000001</v>
      </c>
      <c r="V36" s="7">
        <f t="shared" si="3"/>
        <v>25.393564999999999</v>
      </c>
      <c r="W36" s="7">
        <f t="shared" si="3"/>
        <v>-122.220967</v>
      </c>
      <c r="X36" s="7">
        <f t="shared" si="3"/>
        <v>-139.71308099999999</v>
      </c>
      <c r="Y36" s="7">
        <f t="shared" si="3"/>
        <v>-137.298766</v>
      </c>
      <c r="AA36" s="14">
        <f t="shared" si="6"/>
        <v>723.0431530000003</v>
      </c>
      <c r="AB36" s="14">
        <f t="shared" si="7"/>
        <v>723.0431530000003</v>
      </c>
      <c r="AC36" s="14" t="str">
        <f t="shared" si="8"/>
        <v/>
      </c>
      <c r="AD36" s="14" t="str">
        <f t="shared" si="9"/>
        <v/>
      </c>
      <c r="AE36" s="14" t="str">
        <f t="shared" si="10"/>
        <v/>
      </c>
      <c r="AF36" s="14" t="str">
        <f t="shared" si="11"/>
        <v/>
      </c>
    </row>
    <row r="37" spans="1:32" x14ac:dyDescent="0.25">
      <c r="A37" s="18">
        <v>1922</v>
      </c>
      <c r="B37" s="18">
        <v>1922</v>
      </c>
      <c r="C37" s="18">
        <v>4</v>
      </c>
      <c r="D37" s="84" t="s">
        <v>45</v>
      </c>
      <c r="E37" s="84" t="str">
        <f t="shared" si="4"/>
        <v>1922 4</v>
      </c>
      <c r="F37" s="14"/>
      <c r="G37" s="84">
        <v>5.9504132231404959E-2</v>
      </c>
      <c r="H37" s="84">
        <v>118.083001</v>
      </c>
      <c r="I37" s="54">
        <v>1928</v>
      </c>
      <c r="J37" s="55">
        <v>2</v>
      </c>
      <c r="L37" s="84">
        <v>7</v>
      </c>
      <c r="M37" s="10">
        <v>1928</v>
      </c>
      <c r="N37" s="7">
        <f t="shared" si="5"/>
        <v>-90.921974000000006</v>
      </c>
      <c r="O37" s="7">
        <f t="shared" si="3"/>
        <v>28.071691999999999</v>
      </c>
      <c r="P37" s="7">
        <f t="shared" si="3"/>
        <v>8.9474119999999999</v>
      </c>
      <c r="Q37" s="7">
        <f t="shared" si="3"/>
        <v>48.451168000000003</v>
      </c>
      <c r="R37" s="7">
        <f t="shared" si="3"/>
        <v>109.498476</v>
      </c>
      <c r="S37" s="7">
        <f t="shared" si="3"/>
        <v>206.467522</v>
      </c>
      <c r="T37" s="7">
        <f t="shared" si="3"/>
        <v>161.43010200000001</v>
      </c>
      <c r="U37" s="7">
        <f t="shared" si="3"/>
        <v>-62.019817000000003</v>
      </c>
      <c r="V37" s="7">
        <f t="shared" si="3"/>
        <v>-92.529437000000001</v>
      </c>
      <c r="W37" s="7">
        <f t="shared" si="3"/>
        <v>-144.01034000000001</v>
      </c>
      <c r="X37" s="7">
        <f t="shared" si="3"/>
        <v>-194.15079</v>
      </c>
      <c r="Y37" s="7">
        <f t="shared" si="3"/>
        <v>-204.748785</v>
      </c>
      <c r="AA37" s="14">
        <f t="shared" si="6"/>
        <v>-225.51477100000005</v>
      </c>
      <c r="AB37" s="14" t="str">
        <f t="shared" si="7"/>
        <v/>
      </c>
      <c r="AC37" s="14">
        <f t="shared" si="8"/>
        <v>-225.51477100000005</v>
      </c>
      <c r="AD37" s="14" t="str">
        <f t="shared" si="9"/>
        <v/>
      </c>
      <c r="AE37" s="14" t="str">
        <f t="shared" si="10"/>
        <v/>
      </c>
      <c r="AF37" s="14" t="str">
        <f t="shared" si="11"/>
        <v/>
      </c>
    </row>
    <row r="38" spans="1:32" x14ac:dyDescent="0.25">
      <c r="A38" s="18">
        <v>1922</v>
      </c>
      <c r="B38" s="18">
        <v>1922</v>
      </c>
      <c r="C38" s="18">
        <v>5</v>
      </c>
      <c r="D38" s="84" t="s">
        <v>46</v>
      </c>
      <c r="E38" s="84" t="str">
        <f t="shared" si="4"/>
        <v>1922 5</v>
      </c>
      <c r="F38" s="14"/>
      <c r="G38" s="84">
        <v>6.1487603305785121E-2</v>
      </c>
      <c r="H38" s="84">
        <v>78.583089000000001</v>
      </c>
      <c r="I38" s="54">
        <v>1929</v>
      </c>
      <c r="J38" s="55">
        <v>5</v>
      </c>
      <c r="L38" s="84">
        <v>8</v>
      </c>
      <c r="M38" s="10">
        <v>1929</v>
      </c>
      <c r="N38" s="7">
        <f t="shared" si="5"/>
        <v>-139.33788799999999</v>
      </c>
      <c r="O38" s="7">
        <f t="shared" si="3"/>
        <v>-76.870272</v>
      </c>
      <c r="P38" s="7">
        <f t="shared" si="3"/>
        <v>-6.6911610000000001</v>
      </c>
      <c r="Q38" s="7">
        <f t="shared" si="3"/>
        <v>-191.45416800000001</v>
      </c>
      <c r="R38" s="7">
        <f t="shared" si="3"/>
        <v>27.168657</v>
      </c>
      <c r="S38" s="7">
        <f t="shared" si="3"/>
        <v>51.019959</v>
      </c>
      <c r="T38" s="7">
        <f t="shared" si="3"/>
        <v>15.553881000000001</v>
      </c>
      <c r="U38" s="7">
        <f t="shared" si="3"/>
        <v>43.462086999999997</v>
      </c>
      <c r="V38" s="7">
        <f t="shared" si="3"/>
        <v>-14.0715</v>
      </c>
      <c r="W38" s="7">
        <f t="shared" si="3"/>
        <v>-90.135141000000004</v>
      </c>
      <c r="X38" s="7">
        <f t="shared" si="3"/>
        <v>-124.01969800000001</v>
      </c>
      <c r="Y38" s="7">
        <f t="shared" si="3"/>
        <v>-96.720844</v>
      </c>
      <c r="AA38" s="14">
        <f t="shared" si="6"/>
        <v>-602.09608800000001</v>
      </c>
      <c r="AB38" s="14" t="str">
        <f t="shared" si="7"/>
        <v/>
      </c>
      <c r="AC38" s="14" t="str">
        <f t="shared" si="8"/>
        <v/>
      </c>
      <c r="AD38" s="14" t="str">
        <f t="shared" si="9"/>
        <v/>
      </c>
      <c r="AE38" s="14" t="str">
        <f t="shared" si="10"/>
        <v/>
      </c>
      <c r="AF38" s="14">
        <f t="shared" si="11"/>
        <v>-602.09608800000001</v>
      </c>
    </row>
    <row r="39" spans="1:32" x14ac:dyDescent="0.25">
      <c r="A39" s="18">
        <v>1922</v>
      </c>
      <c r="B39" s="18">
        <v>1922</v>
      </c>
      <c r="C39" s="18">
        <v>6</v>
      </c>
      <c r="D39" s="84" t="s">
        <v>47</v>
      </c>
      <c r="E39" s="84" t="str">
        <f t="shared" si="4"/>
        <v>1922 6</v>
      </c>
      <c r="F39" s="14"/>
      <c r="G39" s="84">
        <v>5.9504132231404959E-2</v>
      </c>
      <c r="H39" s="84">
        <v>46.067829000000003</v>
      </c>
      <c r="I39" s="54">
        <v>1930</v>
      </c>
      <c r="J39" s="55">
        <v>4</v>
      </c>
      <c r="L39" s="84">
        <v>9</v>
      </c>
      <c r="M39" s="10">
        <v>1930</v>
      </c>
      <c r="N39" s="7">
        <f t="shared" si="5"/>
        <v>-29.849762999999999</v>
      </c>
      <c r="O39" s="7">
        <f t="shared" si="3"/>
        <v>-15.669624000000001</v>
      </c>
      <c r="P39" s="7">
        <f t="shared" si="3"/>
        <v>129.60148799999999</v>
      </c>
      <c r="Q39" s="7">
        <f t="shared" si="3"/>
        <v>17.870806000000002</v>
      </c>
      <c r="R39" s="7">
        <f t="shared" si="3"/>
        <v>100.29774399999999</v>
      </c>
      <c r="S39" s="7">
        <f t="shared" si="3"/>
        <v>128.86549299999999</v>
      </c>
      <c r="T39" s="7">
        <f t="shared" si="3"/>
        <v>116.322239</v>
      </c>
      <c r="U39" s="7">
        <f t="shared" si="3"/>
        <v>-96.247088000000005</v>
      </c>
      <c r="V39" s="7">
        <f t="shared" si="3"/>
        <v>-22.100200999999998</v>
      </c>
      <c r="W39" s="7">
        <f t="shared" si="3"/>
        <v>-142.61255600000001</v>
      </c>
      <c r="X39" s="7">
        <f t="shared" si="3"/>
        <v>-112.64372</v>
      </c>
      <c r="Y39" s="7">
        <f t="shared" si="3"/>
        <v>-94.288030000000006</v>
      </c>
      <c r="AA39" s="14">
        <f t="shared" si="6"/>
        <v>-20.453212000000136</v>
      </c>
      <c r="AB39" s="14" t="str">
        <f t="shared" si="7"/>
        <v/>
      </c>
      <c r="AC39" s="14" t="str">
        <f t="shared" si="8"/>
        <v/>
      </c>
      <c r="AD39" s="14" t="str">
        <f t="shared" si="9"/>
        <v/>
      </c>
      <c r="AE39" s="14">
        <f t="shared" si="10"/>
        <v>-20.453212000000136</v>
      </c>
      <c r="AF39" s="14" t="str">
        <f t="shared" si="11"/>
        <v/>
      </c>
    </row>
    <row r="40" spans="1:32" x14ac:dyDescent="0.25">
      <c r="A40" s="18">
        <v>1922</v>
      </c>
      <c r="B40" s="18">
        <v>1922</v>
      </c>
      <c r="C40" s="18">
        <v>7</v>
      </c>
      <c r="D40" s="84" t="s">
        <v>48</v>
      </c>
      <c r="E40" s="84" t="str">
        <f t="shared" si="4"/>
        <v>1922 7</v>
      </c>
      <c r="F40" s="14"/>
      <c r="G40" s="84">
        <v>6.1487603305785121E-2</v>
      </c>
      <c r="H40" s="84">
        <v>-111.96399</v>
      </c>
      <c r="I40" s="54">
        <v>1931</v>
      </c>
      <c r="J40" s="55">
        <v>5</v>
      </c>
      <c r="L40" s="84">
        <v>10</v>
      </c>
      <c r="M40" s="10">
        <v>1931</v>
      </c>
      <c r="N40" s="7">
        <f t="shared" si="5"/>
        <v>-29.491752000000002</v>
      </c>
      <c r="O40" s="7">
        <f t="shared" si="3"/>
        <v>-12.732459</v>
      </c>
      <c r="P40" s="7">
        <f t="shared" si="3"/>
        <v>-9.9529429999999994</v>
      </c>
      <c r="Q40" s="7">
        <f t="shared" si="3"/>
        <v>10.839712</v>
      </c>
      <c r="R40" s="7">
        <f t="shared" si="3"/>
        <v>20.602018000000001</v>
      </c>
      <c r="S40" s="7">
        <f t="shared" si="3"/>
        <v>59.503931000000001</v>
      </c>
      <c r="T40" s="7">
        <f t="shared" si="3"/>
        <v>23.025471</v>
      </c>
      <c r="U40" s="7">
        <f t="shared" si="3"/>
        <v>-39.516945</v>
      </c>
      <c r="V40" s="7">
        <f t="shared" si="3"/>
        <v>-23.363095000000001</v>
      </c>
      <c r="W40" s="7">
        <f t="shared" si="3"/>
        <v>-94.718006000000003</v>
      </c>
      <c r="X40" s="7">
        <f t="shared" si="3"/>
        <v>-124.605546</v>
      </c>
      <c r="Y40" s="7">
        <f t="shared" si="3"/>
        <v>-66.404871</v>
      </c>
      <c r="AA40" s="14">
        <f t="shared" si="6"/>
        <v>-286.81448499999999</v>
      </c>
      <c r="AB40" s="14" t="str">
        <f t="shared" si="7"/>
        <v/>
      </c>
      <c r="AC40" s="14" t="str">
        <f t="shared" si="8"/>
        <v/>
      </c>
      <c r="AD40" s="14" t="str">
        <f t="shared" si="9"/>
        <v/>
      </c>
      <c r="AE40" s="14" t="str">
        <f t="shared" si="10"/>
        <v/>
      </c>
      <c r="AF40" s="14">
        <f t="shared" si="11"/>
        <v>-286.81448499999999</v>
      </c>
    </row>
    <row r="41" spans="1:32" x14ac:dyDescent="0.25">
      <c r="A41" s="18">
        <v>1922</v>
      </c>
      <c r="B41" s="18">
        <v>1922</v>
      </c>
      <c r="C41" s="18">
        <v>8</v>
      </c>
      <c r="D41" s="84" t="s">
        <v>49</v>
      </c>
      <c r="E41" s="84" t="str">
        <f t="shared" si="4"/>
        <v>1922 8</v>
      </c>
      <c r="F41" s="14"/>
      <c r="G41" s="84">
        <v>6.1487603305785121E-2</v>
      </c>
      <c r="H41" s="84">
        <v>-148.943669</v>
      </c>
      <c r="I41" s="54">
        <v>1932</v>
      </c>
      <c r="J41" s="55">
        <v>4</v>
      </c>
      <c r="L41" s="84">
        <v>11</v>
      </c>
      <c r="M41" s="10">
        <v>1932</v>
      </c>
      <c r="N41" s="7">
        <f t="shared" si="5"/>
        <v>-15.855404999999999</v>
      </c>
      <c r="O41" s="7">
        <f t="shared" si="3"/>
        <v>-7.6077539999999999</v>
      </c>
      <c r="P41" s="7">
        <f t="shared" si="3"/>
        <v>2.9170029999999998</v>
      </c>
      <c r="Q41" s="7">
        <f t="shared" si="3"/>
        <v>-53.026381999999998</v>
      </c>
      <c r="R41" s="7">
        <f t="shared" si="3"/>
        <v>21.961963999999998</v>
      </c>
      <c r="S41" s="7">
        <f t="shared" si="3"/>
        <v>152.607831</v>
      </c>
      <c r="T41" s="7">
        <f t="shared" si="3"/>
        <v>80.267017999999993</v>
      </c>
      <c r="U41" s="7">
        <f t="shared" si="3"/>
        <v>23.02167</v>
      </c>
      <c r="V41" s="7">
        <f t="shared" si="3"/>
        <v>-9.5766620000000007</v>
      </c>
      <c r="W41" s="7">
        <f t="shared" si="3"/>
        <v>-84.988479999999996</v>
      </c>
      <c r="X41" s="7">
        <f t="shared" si="3"/>
        <v>-94.844385000000003</v>
      </c>
      <c r="Y41" s="7">
        <f t="shared" si="3"/>
        <v>-65.466497000000004</v>
      </c>
      <c r="AA41" s="14">
        <f t="shared" si="6"/>
        <v>-50.590079000000003</v>
      </c>
      <c r="AB41" s="14" t="str">
        <f t="shared" si="7"/>
        <v/>
      </c>
      <c r="AC41" s="14" t="str">
        <f t="shared" si="8"/>
        <v/>
      </c>
      <c r="AD41" s="14" t="str">
        <f t="shared" si="9"/>
        <v/>
      </c>
      <c r="AE41" s="14">
        <f t="shared" si="10"/>
        <v>-50.590079000000003</v>
      </c>
      <c r="AF41" s="14" t="str">
        <f t="shared" si="11"/>
        <v/>
      </c>
    </row>
    <row r="42" spans="1:32" x14ac:dyDescent="0.25">
      <c r="A42" s="18">
        <v>1922</v>
      </c>
      <c r="B42" s="18">
        <v>1922</v>
      </c>
      <c r="C42" s="18">
        <v>9</v>
      </c>
      <c r="D42" s="84" t="s">
        <v>50</v>
      </c>
      <c r="E42" s="84" t="str">
        <f t="shared" si="4"/>
        <v>1922 9</v>
      </c>
      <c r="F42" s="14"/>
      <c r="G42" s="84">
        <v>5.9504132231404959E-2</v>
      </c>
      <c r="H42" s="84">
        <v>-143.92685700000001</v>
      </c>
      <c r="I42" s="54">
        <v>1933</v>
      </c>
      <c r="J42" s="55">
        <v>5</v>
      </c>
      <c r="L42" s="84">
        <v>12</v>
      </c>
      <c r="M42" s="10">
        <v>1933</v>
      </c>
      <c r="N42" s="7">
        <f t="shared" si="5"/>
        <v>-22.378239000000001</v>
      </c>
      <c r="O42" s="7">
        <f t="shared" si="3"/>
        <v>-11.419022999999999</v>
      </c>
      <c r="P42" s="7">
        <f t="shared" si="3"/>
        <v>-4.3826280000000004</v>
      </c>
      <c r="Q42" s="7">
        <f t="shared" si="3"/>
        <v>-3.057909</v>
      </c>
      <c r="R42" s="7">
        <f t="shared" si="3"/>
        <v>1.3813759999999999</v>
      </c>
      <c r="S42" s="7">
        <f t="shared" si="3"/>
        <v>101.68257699999999</v>
      </c>
      <c r="T42" s="7">
        <f t="shared" si="3"/>
        <v>153.30720199999999</v>
      </c>
      <c r="U42" s="7">
        <f t="shared" si="3"/>
        <v>-12.554009000000001</v>
      </c>
      <c r="V42" s="7">
        <f t="shared" si="3"/>
        <v>118.420861</v>
      </c>
      <c r="W42" s="7">
        <f t="shared" si="3"/>
        <v>-68.646806999999995</v>
      </c>
      <c r="X42" s="7">
        <f t="shared" si="3"/>
        <v>-119.091808</v>
      </c>
      <c r="Y42" s="7">
        <f t="shared" si="3"/>
        <v>-63.160975000000001</v>
      </c>
      <c r="AA42" s="14">
        <f t="shared" si="6"/>
        <v>70.100617999999997</v>
      </c>
      <c r="AB42" s="14" t="str">
        <f t="shared" si="7"/>
        <v/>
      </c>
      <c r="AC42" s="14" t="str">
        <f t="shared" si="8"/>
        <v/>
      </c>
      <c r="AD42" s="14" t="str">
        <f t="shared" si="9"/>
        <v/>
      </c>
      <c r="AE42" s="14" t="str">
        <f t="shared" si="10"/>
        <v/>
      </c>
      <c r="AF42" s="14">
        <f t="shared" si="11"/>
        <v>70.100617999999997</v>
      </c>
    </row>
    <row r="43" spans="1:32" x14ac:dyDescent="0.25">
      <c r="A43" s="18">
        <v>1923</v>
      </c>
      <c r="B43" s="18">
        <v>1922</v>
      </c>
      <c r="C43" s="18">
        <v>10</v>
      </c>
      <c r="D43" s="84" t="s">
        <v>51</v>
      </c>
      <c r="E43" s="84" t="str">
        <f t="shared" si="4"/>
        <v>1923 10</v>
      </c>
      <c r="F43" s="14"/>
      <c r="G43" s="84">
        <v>6.1487603305785121E-2</v>
      </c>
      <c r="H43" s="84">
        <v>-54.568931999999997</v>
      </c>
      <c r="I43" s="54">
        <v>1934</v>
      </c>
      <c r="J43" s="55">
        <v>5</v>
      </c>
      <c r="L43" s="84">
        <v>13</v>
      </c>
      <c r="M43" s="10">
        <v>1934</v>
      </c>
      <c r="N43" s="7">
        <f t="shared" si="5"/>
        <v>-17.721117</v>
      </c>
      <c r="O43" s="7">
        <f t="shared" si="3"/>
        <v>-8.6178360000000005</v>
      </c>
      <c r="P43" s="7">
        <f t="shared" si="3"/>
        <v>9.8464569999999991</v>
      </c>
      <c r="Q43" s="7">
        <f t="shared" si="3"/>
        <v>61.209535000000002</v>
      </c>
      <c r="R43" s="7">
        <f t="shared" si="3"/>
        <v>90.033647000000002</v>
      </c>
      <c r="S43" s="7">
        <f t="shared" si="3"/>
        <v>156.74105700000001</v>
      </c>
      <c r="T43" s="7">
        <f t="shared" si="3"/>
        <v>83.470429999999993</v>
      </c>
      <c r="U43" s="7">
        <f t="shared" si="3"/>
        <v>-28.361350000000002</v>
      </c>
      <c r="V43" s="7">
        <f t="shared" si="3"/>
        <v>-36.177514000000002</v>
      </c>
      <c r="W43" s="7">
        <f t="shared" si="3"/>
        <v>-94.308482999999995</v>
      </c>
      <c r="X43" s="7">
        <f t="shared" si="3"/>
        <v>-123.38435</v>
      </c>
      <c r="Y43" s="7">
        <f t="shared" si="3"/>
        <v>-189.233307</v>
      </c>
      <c r="AA43" s="14">
        <f t="shared" si="6"/>
        <v>-96.502830999999972</v>
      </c>
      <c r="AB43" s="14" t="str">
        <f t="shared" si="7"/>
        <v/>
      </c>
      <c r="AC43" s="14" t="str">
        <f t="shared" si="8"/>
        <v/>
      </c>
      <c r="AD43" s="14" t="str">
        <f t="shared" si="9"/>
        <v/>
      </c>
      <c r="AE43" s="14" t="str">
        <f t="shared" si="10"/>
        <v/>
      </c>
      <c r="AF43" s="14">
        <f t="shared" si="11"/>
        <v>-96.502830999999972</v>
      </c>
    </row>
    <row r="44" spans="1:32" x14ac:dyDescent="0.25">
      <c r="A44" s="18">
        <v>1923</v>
      </c>
      <c r="B44" s="18">
        <v>1922</v>
      </c>
      <c r="C44" s="18">
        <v>11</v>
      </c>
      <c r="D44" s="84" t="s">
        <v>52</v>
      </c>
      <c r="E44" s="84" t="str">
        <f t="shared" si="4"/>
        <v>1923 11</v>
      </c>
      <c r="F44" s="14"/>
      <c r="G44" s="84">
        <v>5.9504132231404959E-2</v>
      </c>
      <c r="H44" s="84">
        <v>1.6742509999999999</v>
      </c>
      <c r="I44" s="54">
        <v>1935</v>
      </c>
      <c r="J44" s="55">
        <v>3</v>
      </c>
      <c r="L44" s="84">
        <v>14</v>
      </c>
      <c r="M44" s="10">
        <v>1935</v>
      </c>
      <c r="N44" s="7">
        <f t="shared" si="5"/>
        <v>-11.12997</v>
      </c>
      <c r="O44" s="7">
        <f t="shared" si="3"/>
        <v>65.195947000000004</v>
      </c>
      <c r="P44" s="7">
        <f t="shared" si="3"/>
        <v>36.609569</v>
      </c>
      <c r="Q44" s="7">
        <f t="shared" si="3"/>
        <v>-25.562923000000001</v>
      </c>
      <c r="R44" s="7">
        <f t="shared" si="3"/>
        <v>83.462131999999997</v>
      </c>
      <c r="S44" s="7">
        <f t="shared" si="3"/>
        <v>61.084966999999999</v>
      </c>
      <c r="T44" s="7">
        <f t="shared" si="3"/>
        <v>213.55615599999999</v>
      </c>
      <c r="U44" s="7">
        <f t="shared" si="3"/>
        <v>32.274656999999998</v>
      </c>
      <c r="V44" s="7">
        <f t="shared" si="3"/>
        <v>6.6915570000000004</v>
      </c>
      <c r="W44" s="7">
        <f t="shared" si="3"/>
        <v>-74.494896999999995</v>
      </c>
      <c r="X44" s="7">
        <f t="shared" si="3"/>
        <v>-110.597354</v>
      </c>
      <c r="Y44" s="7">
        <f t="shared" si="3"/>
        <v>-93.667146000000002</v>
      </c>
      <c r="AA44" s="14">
        <f t="shared" si="6"/>
        <v>183.42269499999998</v>
      </c>
      <c r="AB44" s="14" t="str">
        <f t="shared" si="7"/>
        <v/>
      </c>
      <c r="AC44" s="14" t="str">
        <f t="shared" si="8"/>
        <v/>
      </c>
      <c r="AD44" s="14">
        <f t="shared" si="9"/>
        <v>183.42269499999998</v>
      </c>
      <c r="AE44" s="14" t="str">
        <f t="shared" si="10"/>
        <v/>
      </c>
      <c r="AF44" s="14" t="str">
        <f t="shared" si="11"/>
        <v/>
      </c>
    </row>
    <row r="45" spans="1:32" x14ac:dyDescent="0.25">
      <c r="A45" s="18">
        <v>1923</v>
      </c>
      <c r="B45" s="18">
        <v>1922</v>
      </c>
      <c r="C45" s="18">
        <v>12</v>
      </c>
      <c r="D45" s="84" t="s">
        <v>53</v>
      </c>
      <c r="E45" s="84" t="str">
        <f t="shared" si="4"/>
        <v>1923 12</v>
      </c>
      <c r="F45" s="14"/>
      <c r="G45" s="84">
        <v>6.1487603305785121E-2</v>
      </c>
      <c r="H45" s="84">
        <v>11.629583999999999</v>
      </c>
      <c r="I45" s="54">
        <v>1936</v>
      </c>
      <c r="J45" s="55">
        <v>3</v>
      </c>
      <c r="L45" s="84">
        <v>15</v>
      </c>
      <c r="M45" s="10">
        <v>1936</v>
      </c>
      <c r="N45" s="7">
        <f t="shared" si="5"/>
        <v>-14.275902</v>
      </c>
      <c r="O45" s="7">
        <f t="shared" si="3"/>
        <v>-5.3321189999999996</v>
      </c>
      <c r="P45" s="7">
        <f t="shared" si="3"/>
        <v>3.0493220000000001</v>
      </c>
      <c r="Q45" s="7">
        <f t="shared" si="3"/>
        <v>113.05874</v>
      </c>
      <c r="R45" s="7">
        <f t="shared" si="3"/>
        <v>140.22489300000001</v>
      </c>
      <c r="S45" s="7">
        <f t="shared" si="3"/>
        <v>116.40794200000001</v>
      </c>
      <c r="T45" s="7">
        <f t="shared" si="3"/>
        <v>175.40905699999999</v>
      </c>
      <c r="U45" s="7">
        <f t="shared" si="3"/>
        <v>-70.195915999999997</v>
      </c>
      <c r="V45" s="7">
        <f t="shared" si="3"/>
        <v>-38.989880999999997</v>
      </c>
      <c r="W45" s="7">
        <f t="shared" si="3"/>
        <v>-49.616542000000003</v>
      </c>
      <c r="X45" s="7">
        <f t="shared" si="3"/>
        <v>-96.208410999999998</v>
      </c>
      <c r="Y45" s="7">
        <f t="shared" si="3"/>
        <v>-81.32311</v>
      </c>
      <c r="AA45" s="14">
        <f t="shared" si="6"/>
        <v>192.20807300000001</v>
      </c>
      <c r="AB45" s="14" t="str">
        <f t="shared" si="7"/>
        <v/>
      </c>
      <c r="AC45" s="14" t="str">
        <f t="shared" si="8"/>
        <v/>
      </c>
      <c r="AD45" s="14">
        <f t="shared" si="9"/>
        <v>192.20807300000001</v>
      </c>
      <c r="AE45" s="14" t="str">
        <f t="shared" si="10"/>
        <v/>
      </c>
      <c r="AF45" s="14" t="str">
        <f t="shared" si="11"/>
        <v/>
      </c>
    </row>
    <row r="46" spans="1:32" x14ac:dyDescent="0.25">
      <c r="A46" s="18">
        <v>1923</v>
      </c>
      <c r="B46" s="18">
        <v>1923</v>
      </c>
      <c r="C46" s="18">
        <v>1</v>
      </c>
      <c r="D46" s="84" t="s">
        <v>54</v>
      </c>
      <c r="E46" s="84" t="str">
        <f t="shared" si="4"/>
        <v>1923 1</v>
      </c>
      <c r="F46" s="14"/>
      <c r="G46" s="84">
        <v>6.1487603305785121E-2</v>
      </c>
      <c r="H46" s="84">
        <v>26.553163999999999</v>
      </c>
      <c r="I46" s="54">
        <v>1937</v>
      </c>
      <c r="J46" s="55">
        <v>3</v>
      </c>
      <c r="L46" s="84">
        <v>16</v>
      </c>
      <c r="M46" s="10">
        <v>1937</v>
      </c>
      <c r="N46" s="7">
        <f t="shared" si="5"/>
        <v>-25.769577999999999</v>
      </c>
      <c r="O46" s="7">
        <f t="shared" si="3"/>
        <v>-13.825808</v>
      </c>
      <c r="P46" s="7">
        <f t="shared" si="3"/>
        <v>-12.690927</v>
      </c>
      <c r="Q46" s="7">
        <f t="shared" si="3"/>
        <v>-11.245505</v>
      </c>
      <c r="R46" s="7">
        <f t="shared" si="3"/>
        <v>1.162714</v>
      </c>
      <c r="S46" s="7">
        <f t="shared" si="3"/>
        <v>101.817398</v>
      </c>
      <c r="T46" s="7">
        <f t="shared" si="3"/>
        <v>222.086431</v>
      </c>
      <c r="U46" s="7">
        <f t="shared" si="3"/>
        <v>145.54408900000001</v>
      </c>
      <c r="V46" s="7">
        <f t="shared" si="3"/>
        <v>74.587085000000002</v>
      </c>
      <c r="W46" s="7">
        <f t="shared" si="3"/>
        <v>-66.452693999999994</v>
      </c>
      <c r="X46" s="7">
        <f t="shared" si="3"/>
        <v>-118.933516</v>
      </c>
      <c r="Y46" s="7">
        <f t="shared" si="3"/>
        <v>-81.702522999999999</v>
      </c>
      <c r="AA46" s="14">
        <f t="shared" si="6"/>
        <v>214.57716599999998</v>
      </c>
      <c r="AB46" s="14" t="str">
        <f t="shared" si="7"/>
        <v/>
      </c>
      <c r="AC46" s="14" t="str">
        <f t="shared" si="8"/>
        <v/>
      </c>
      <c r="AD46" s="14">
        <f t="shared" si="9"/>
        <v>214.57716599999998</v>
      </c>
      <c r="AE46" s="14" t="str">
        <f t="shared" si="10"/>
        <v/>
      </c>
      <c r="AF46" s="14" t="str">
        <f t="shared" si="11"/>
        <v/>
      </c>
    </row>
    <row r="47" spans="1:32" x14ac:dyDescent="0.25">
      <c r="A47" s="18">
        <v>1923</v>
      </c>
      <c r="B47" s="18">
        <v>1923</v>
      </c>
      <c r="C47" s="18">
        <v>2</v>
      </c>
      <c r="D47" s="84" t="s">
        <v>55</v>
      </c>
      <c r="E47" s="84" t="str">
        <f t="shared" si="4"/>
        <v>1923 2</v>
      </c>
      <c r="F47" s="14"/>
      <c r="G47" s="84">
        <v>5.5537190082644627E-2</v>
      </c>
      <c r="H47" s="84">
        <v>22.665319</v>
      </c>
      <c r="I47" s="54">
        <v>1938</v>
      </c>
      <c r="J47" s="55">
        <v>1</v>
      </c>
      <c r="L47" s="84">
        <v>17</v>
      </c>
      <c r="M47" s="10">
        <v>1938</v>
      </c>
      <c r="N47" s="7">
        <f t="shared" si="5"/>
        <v>-16.458172999999999</v>
      </c>
      <c r="O47" s="7">
        <f t="shared" si="5"/>
        <v>147.56723199999999</v>
      </c>
      <c r="P47" s="7">
        <f t="shared" si="5"/>
        <v>219.35532499999999</v>
      </c>
      <c r="Q47" s="7">
        <f t="shared" si="5"/>
        <v>97.527958999999996</v>
      </c>
      <c r="R47" s="7">
        <f t="shared" si="5"/>
        <v>156.90280200000001</v>
      </c>
      <c r="S47" s="7">
        <f t="shared" si="5"/>
        <v>261.23578099999997</v>
      </c>
      <c r="T47" s="7">
        <f t="shared" si="5"/>
        <v>307.43374999999997</v>
      </c>
      <c r="U47" s="7">
        <f t="shared" si="5"/>
        <v>156.22738799999999</v>
      </c>
      <c r="V47" s="7">
        <f t="shared" si="5"/>
        <v>-55.254100999999999</v>
      </c>
      <c r="W47" s="7">
        <f t="shared" si="5"/>
        <v>-94.745898999999994</v>
      </c>
      <c r="X47" s="7">
        <f t="shared" si="5"/>
        <v>-120</v>
      </c>
      <c r="Y47" s="7">
        <f t="shared" si="5"/>
        <v>-204.75072900000001</v>
      </c>
      <c r="AA47" s="14">
        <f t="shared" si="6"/>
        <v>855.041335</v>
      </c>
      <c r="AB47" s="14">
        <f t="shared" si="7"/>
        <v>855.041335</v>
      </c>
      <c r="AC47" s="14" t="str">
        <f t="shared" si="8"/>
        <v/>
      </c>
      <c r="AD47" s="14" t="str">
        <f t="shared" si="9"/>
        <v/>
      </c>
      <c r="AE47" s="14" t="str">
        <f t="shared" si="10"/>
        <v/>
      </c>
      <c r="AF47" s="14" t="str">
        <f t="shared" si="11"/>
        <v/>
      </c>
    </row>
    <row r="48" spans="1:32" x14ac:dyDescent="0.25">
      <c r="A48" s="18">
        <v>1923</v>
      </c>
      <c r="B48" s="18">
        <v>1923</v>
      </c>
      <c r="C48" s="18">
        <v>3</v>
      </c>
      <c r="D48" s="84" t="s">
        <v>56</v>
      </c>
      <c r="E48" s="84" t="str">
        <f t="shared" si="4"/>
        <v>1923 3</v>
      </c>
      <c r="F48" s="14"/>
      <c r="G48" s="84">
        <v>6.1487603305785121E-2</v>
      </c>
      <c r="H48" s="84">
        <v>52.402642</v>
      </c>
      <c r="I48" s="54">
        <v>1939</v>
      </c>
      <c r="J48" s="55">
        <v>4</v>
      </c>
      <c r="L48" s="84">
        <v>18</v>
      </c>
      <c r="M48" s="10">
        <v>1939</v>
      </c>
      <c r="N48" s="7">
        <f t="shared" si="5"/>
        <v>-96.419338999999994</v>
      </c>
      <c r="O48" s="7">
        <f t="shared" si="5"/>
        <v>1.170069</v>
      </c>
      <c r="P48" s="7">
        <f t="shared" si="5"/>
        <v>0</v>
      </c>
      <c r="Q48" s="7">
        <f t="shared" si="5"/>
        <v>11.157166999999999</v>
      </c>
      <c r="R48" s="7">
        <f t="shared" si="5"/>
        <v>14.120305999999999</v>
      </c>
      <c r="S48" s="7">
        <f t="shared" si="5"/>
        <v>107.937066</v>
      </c>
      <c r="T48" s="7">
        <f t="shared" si="5"/>
        <v>75.292700999999994</v>
      </c>
      <c r="U48" s="7">
        <f t="shared" si="5"/>
        <v>-81.760289999999998</v>
      </c>
      <c r="V48" s="7">
        <f t="shared" si="5"/>
        <v>-101.555897</v>
      </c>
      <c r="W48" s="7">
        <f t="shared" si="5"/>
        <v>-232.13887099999999</v>
      </c>
      <c r="X48" s="7">
        <f t="shared" si="5"/>
        <v>-244.06988799999999</v>
      </c>
      <c r="Y48" s="7">
        <f t="shared" si="5"/>
        <v>-209.07694900000001</v>
      </c>
      <c r="AA48" s="14">
        <f t="shared" si="6"/>
        <v>-755.34392500000001</v>
      </c>
      <c r="AB48" s="14" t="str">
        <f t="shared" si="7"/>
        <v/>
      </c>
      <c r="AC48" s="14" t="str">
        <f t="shared" si="8"/>
        <v/>
      </c>
      <c r="AD48" s="14" t="str">
        <f t="shared" si="9"/>
        <v/>
      </c>
      <c r="AE48" s="14">
        <f t="shared" si="10"/>
        <v>-755.34392500000001</v>
      </c>
      <c r="AF48" s="14" t="str">
        <f t="shared" si="11"/>
        <v/>
      </c>
    </row>
    <row r="49" spans="1:32" x14ac:dyDescent="0.25">
      <c r="A49" s="18">
        <v>1923</v>
      </c>
      <c r="B49" s="18">
        <v>1923</v>
      </c>
      <c r="C49" s="18">
        <v>4</v>
      </c>
      <c r="D49" s="84" t="s">
        <v>57</v>
      </c>
      <c r="E49" s="84" t="str">
        <f t="shared" si="4"/>
        <v>1923 4</v>
      </c>
      <c r="F49" s="14"/>
      <c r="G49" s="84">
        <v>5.9504132231404959E-2</v>
      </c>
      <c r="H49" s="84">
        <v>121.34124</v>
      </c>
      <c r="I49" s="54">
        <v>1940</v>
      </c>
      <c r="J49" s="55">
        <v>2</v>
      </c>
      <c r="L49" s="84">
        <v>19</v>
      </c>
      <c r="M49" s="10">
        <v>1940</v>
      </c>
      <c r="N49" s="7">
        <f t="shared" si="5"/>
        <v>-68.193781999999999</v>
      </c>
      <c r="O49" s="7">
        <f t="shared" si="5"/>
        <v>-62.007275</v>
      </c>
      <c r="P49" s="7">
        <f t="shared" si="5"/>
        <v>64.226095999999998</v>
      </c>
      <c r="Q49" s="7">
        <f t="shared" si="5"/>
        <v>176.33993699999999</v>
      </c>
      <c r="R49" s="7">
        <f t="shared" si="5"/>
        <v>325.81766399999998</v>
      </c>
      <c r="S49" s="7">
        <f t="shared" si="5"/>
        <v>302.06999400000001</v>
      </c>
      <c r="T49" s="7">
        <f t="shared" si="5"/>
        <v>226.11942500000001</v>
      </c>
      <c r="U49" s="7">
        <f t="shared" si="5"/>
        <v>-63.181047</v>
      </c>
      <c r="V49" s="7">
        <f t="shared" si="5"/>
        <v>-153.150057</v>
      </c>
      <c r="W49" s="7">
        <f t="shared" si="5"/>
        <v>-149.082156</v>
      </c>
      <c r="X49" s="7">
        <f t="shared" si="5"/>
        <v>-176.23933700000001</v>
      </c>
      <c r="Y49" s="7">
        <f t="shared" si="5"/>
        <v>-165.159954</v>
      </c>
      <c r="AA49" s="14">
        <f t="shared" si="6"/>
        <v>257.55950800000005</v>
      </c>
      <c r="AB49" s="14" t="str">
        <f t="shared" si="7"/>
        <v/>
      </c>
      <c r="AC49" s="14">
        <f t="shared" si="8"/>
        <v>257.55950800000005</v>
      </c>
      <c r="AD49" s="14" t="str">
        <f t="shared" si="9"/>
        <v/>
      </c>
      <c r="AE49" s="14" t="str">
        <f t="shared" si="10"/>
        <v/>
      </c>
      <c r="AF49" s="14" t="str">
        <f t="shared" si="11"/>
        <v/>
      </c>
    </row>
    <row r="50" spans="1:32" x14ac:dyDescent="0.25">
      <c r="A50" s="18">
        <v>1923</v>
      </c>
      <c r="B50" s="18">
        <v>1923</v>
      </c>
      <c r="C50" s="18">
        <v>5</v>
      </c>
      <c r="D50" s="84" t="s">
        <v>58</v>
      </c>
      <c r="E50" s="84" t="str">
        <f t="shared" si="4"/>
        <v>1923 5</v>
      </c>
      <c r="F50" s="14"/>
      <c r="G50" s="84">
        <v>6.1487603305785121E-2</v>
      </c>
      <c r="H50" s="84">
        <v>-41.771225000000001</v>
      </c>
      <c r="I50" s="54">
        <v>1941</v>
      </c>
      <c r="J50" s="55">
        <v>1</v>
      </c>
      <c r="L50" s="84">
        <v>20</v>
      </c>
      <c r="M50" s="10">
        <v>1941</v>
      </c>
      <c r="N50" s="7">
        <f t="shared" si="5"/>
        <v>-52.898657999999998</v>
      </c>
      <c r="O50" s="7">
        <f t="shared" si="5"/>
        <v>-16.430043000000001</v>
      </c>
      <c r="P50" s="7">
        <f t="shared" si="5"/>
        <v>139.294871</v>
      </c>
      <c r="Q50" s="7">
        <f t="shared" si="5"/>
        <v>220.685408</v>
      </c>
      <c r="R50" s="7">
        <f t="shared" si="5"/>
        <v>250.675072</v>
      </c>
      <c r="S50" s="7">
        <f t="shared" si="5"/>
        <v>111.208494</v>
      </c>
      <c r="T50" s="7">
        <f t="shared" si="5"/>
        <v>200</v>
      </c>
      <c r="U50" s="7">
        <f t="shared" si="5"/>
        <v>120</v>
      </c>
      <c r="V50" s="7">
        <f t="shared" si="5"/>
        <v>27</v>
      </c>
      <c r="W50" s="7">
        <f t="shared" si="5"/>
        <v>-177</v>
      </c>
      <c r="X50" s="7">
        <f t="shared" si="5"/>
        <v>-120</v>
      </c>
      <c r="Y50" s="7">
        <f t="shared" si="5"/>
        <v>-175</v>
      </c>
      <c r="AA50" s="14">
        <f t="shared" si="6"/>
        <v>527.53514399999995</v>
      </c>
      <c r="AB50" s="14">
        <f t="shared" si="7"/>
        <v>527.53514399999995</v>
      </c>
      <c r="AC50" s="14" t="str">
        <f t="shared" si="8"/>
        <v/>
      </c>
      <c r="AD50" s="14" t="str">
        <f t="shared" si="9"/>
        <v/>
      </c>
      <c r="AE50" s="14" t="str">
        <f t="shared" si="10"/>
        <v/>
      </c>
      <c r="AF50" s="14" t="str">
        <f t="shared" si="11"/>
        <v/>
      </c>
    </row>
    <row r="51" spans="1:32" x14ac:dyDescent="0.25">
      <c r="A51" s="18">
        <v>1923</v>
      </c>
      <c r="B51" s="18">
        <v>1923</v>
      </c>
      <c r="C51" s="18">
        <v>6</v>
      </c>
      <c r="D51" s="84" t="s">
        <v>59</v>
      </c>
      <c r="E51" s="84" t="str">
        <f t="shared" si="4"/>
        <v>1923 6</v>
      </c>
      <c r="F51" s="14"/>
      <c r="G51" s="84">
        <v>5.9504132231404959E-2</v>
      </c>
      <c r="H51" s="84">
        <v>-38.870417000000003</v>
      </c>
      <c r="I51" s="54">
        <v>1942</v>
      </c>
      <c r="J51" s="55">
        <v>1</v>
      </c>
      <c r="L51" s="84">
        <v>21</v>
      </c>
      <c r="M51" s="10">
        <v>1942</v>
      </c>
      <c r="N51" s="7">
        <f t="shared" si="5"/>
        <v>-125</v>
      </c>
      <c r="O51" s="7">
        <f t="shared" si="5"/>
        <v>-13.122769999999999</v>
      </c>
      <c r="P51" s="7">
        <f t="shared" si="5"/>
        <v>13.122769999999999</v>
      </c>
      <c r="Q51" s="7">
        <f t="shared" si="5"/>
        <v>50</v>
      </c>
      <c r="R51" s="7">
        <f t="shared" si="5"/>
        <v>100</v>
      </c>
      <c r="S51" s="7">
        <f t="shared" si="5"/>
        <v>78.540133999999995</v>
      </c>
      <c r="T51" s="7">
        <f t="shared" si="5"/>
        <v>206.71798699999999</v>
      </c>
      <c r="U51" s="7">
        <f t="shared" si="5"/>
        <v>59.537187000000003</v>
      </c>
      <c r="V51" s="7">
        <f t="shared" si="5"/>
        <v>71.727305999999999</v>
      </c>
      <c r="W51" s="7">
        <f t="shared" si="5"/>
        <v>-146.522614</v>
      </c>
      <c r="X51" s="7">
        <f t="shared" si="5"/>
        <v>-120</v>
      </c>
      <c r="Y51" s="7">
        <f t="shared" si="5"/>
        <v>-221.89660499999999</v>
      </c>
      <c r="AA51" s="14">
        <f t="shared" si="6"/>
        <v>-46.896604999999994</v>
      </c>
      <c r="AB51" s="14">
        <f t="shared" si="7"/>
        <v>-46.896604999999994</v>
      </c>
      <c r="AC51" s="14" t="str">
        <f t="shared" si="8"/>
        <v/>
      </c>
      <c r="AD51" s="14" t="str">
        <f t="shared" si="9"/>
        <v/>
      </c>
      <c r="AE51" s="14" t="str">
        <f t="shared" si="10"/>
        <v/>
      </c>
      <c r="AF51" s="14" t="str">
        <f t="shared" si="11"/>
        <v/>
      </c>
    </row>
    <row r="52" spans="1:32" x14ac:dyDescent="0.25">
      <c r="A52" s="18">
        <v>1923</v>
      </c>
      <c r="B52" s="18">
        <v>1923</v>
      </c>
      <c r="C52" s="18">
        <v>7</v>
      </c>
      <c r="D52" s="84" t="s">
        <v>60</v>
      </c>
      <c r="E52" s="84" t="str">
        <f t="shared" si="4"/>
        <v>1923 7</v>
      </c>
      <c r="F52" s="14"/>
      <c r="G52" s="84">
        <v>6.1487603305785121E-2</v>
      </c>
      <c r="H52" s="84">
        <v>-139.12628900000001</v>
      </c>
      <c r="I52" s="54">
        <v>1943</v>
      </c>
      <c r="J52" s="55">
        <v>1</v>
      </c>
      <c r="L52" s="84">
        <v>22</v>
      </c>
      <c r="M52" s="10">
        <v>1943</v>
      </c>
      <c r="N52" s="7">
        <f t="shared" si="5"/>
        <v>-78.103395000000006</v>
      </c>
      <c r="O52" s="7">
        <f t="shared" si="5"/>
        <v>-4.8587569999999998</v>
      </c>
      <c r="P52" s="7">
        <f t="shared" si="5"/>
        <v>4.8587569999999998</v>
      </c>
      <c r="Q52" s="7">
        <f t="shared" si="5"/>
        <v>50</v>
      </c>
      <c r="R52" s="7">
        <f t="shared" si="5"/>
        <v>100</v>
      </c>
      <c r="S52" s="7">
        <f t="shared" si="5"/>
        <v>100</v>
      </c>
      <c r="T52" s="7">
        <f t="shared" si="5"/>
        <v>183.15566100000001</v>
      </c>
      <c r="U52" s="7">
        <f t="shared" si="5"/>
        <v>-109.83705</v>
      </c>
      <c r="V52" s="7">
        <f t="shared" si="5"/>
        <v>-73.217263000000003</v>
      </c>
      <c r="W52" s="7">
        <f t="shared" si="5"/>
        <v>-144.468548</v>
      </c>
      <c r="X52" s="7">
        <f t="shared" si="5"/>
        <v>-144.70899399999999</v>
      </c>
      <c r="Y52" s="7">
        <f t="shared" si="5"/>
        <v>-170.496927</v>
      </c>
      <c r="AA52" s="14">
        <f t="shared" si="6"/>
        <v>-287.67651599999999</v>
      </c>
      <c r="AB52" s="14">
        <f t="shared" si="7"/>
        <v>-287.67651599999999</v>
      </c>
      <c r="AC52" s="14" t="str">
        <f t="shared" si="8"/>
        <v/>
      </c>
      <c r="AD52" s="14" t="str">
        <f t="shared" si="9"/>
        <v/>
      </c>
      <c r="AE52" s="14" t="str">
        <f t="shared" si="10"/>
        <v/>
      </c>
      <c r="AF52" s="14" t="str">
        <f t="shared" si="11"/>
        <v/>
      </c>
    </row>
    <row r="53" spans="1:32" x14ac:dyDescent="0.25">
      <c r="A53" s="18">
        <v>1923</v>
      </c>
      <c r="B53" s="18">
        <v>1923</v>
      </c>
      <c r="C53" s="18">
        <v>8</v>
      </c>
      <c r="D53" s="84" t="s">
        <v>61</v>
      </c>
      <c r="E53" s="84" t="str">
        <f t="shared" si="4"/>
        <v>1923 8</v>
      </c>
      <c r="F53" s="14"/>
      <c r="G53" s="84">
        <v>6.1487603305785121E-2</v>
      </c>
      <c r="H53" s="84">
        <v>-177.22501299999999</v>
      </c>
      <c r="I53" s="54">
        <v>1944</v>
      </c>
      <c r="J53" s="55">
        <v>4</v>
      </c>
      <c r="L53" s="84">
        <v>23</v>
      </c>
      <c r="M53" s="10">
        <v>1944</v>
      </c>
      <c r="N53" s="7">
        <f t="shared" si="5"/>
        <v>-88.102615999999998</v>
      </c>
      <c r="O53" s="7">
        <f t="shared" si="5"/>
        <v>-103.73769900000001</v>
      </c>
      <c r="P53" s="7">
        <f t="shared" si="5"/>
        <v>-10.309678</v>
      </c>
      <c r="Q53" s="7">
        <f t="shared" si="5"/>
        <v>-51.203760000000003</v>
      </c>
      <c r="R53" s="7">
        <f t="shared" si="5"/>
        <v>37.192697000000003</v>
      </c>
      <c r="S53" s="7">
        <f t="shared" si="5"/>
        <v>62.060561</v>
      </c>
      <c r="T53" s="7">
        <f t="shared" si="5"/>
        <v>39.447550999999997</v>
      </c>
      <c r="U53" s="7">
        <f t="shared" si="5"/>
        <v>57.409492</v>
      </c>
      <c r="V53" s="7">
        <f t="shared" si="5"/>
        <v>-20.952836999999999</v>
      </c>
      <c r="W53" s="7">
        <f t="shared" si="5"/>
        <v>-165.843929</v>
      </c>
      <c r="X53" s="7">
        <f t="shared" si="5"/>
        <v>-171.51154299999999</v>
      </c>
      <c r="Y53" s="7">
        <f t="shared" si="5"/>
        <v>-124.952882</v>
      </c>
      <c r="AA53" s="14">
        <f t="shared" si="6"/>
        <v>-540.50464299999999</v>
      </c>
      <c r="AB53" s="14" t="str">
        <f t="shared" si="7"/>
        <v/>
      </c>
      <c r="AC53" s="14" t="str">
        <f t="shared" si="8"/>
        <v/>
      </c>
      <c r="AD53" s="14" t="str">
        <f t="shared" si="9"/>
        <v/>
      </c>
      <c r="AE53" s="14">
        <f t="shared" si="10"/>
        <v>-540.50464299999999</v>
      </c>
      <c r="AF53" s="14" t="str">
        <f t="shared" si="11"/>
        <v/>
      </c>
    </row>
    <row r="54" spans="1:32" x14ac:dyDescent="0.25">
      <c r="A54" s="18">
        <v>1923</v>
      </c>
      <c r="B54" s="18">
        <v>1923</v>
      </c>
      <c r="C54" s="18">
        <v>9</v>
      </c>
      <c r="D54" s="84" t="s">
        <v>62</v>
      </c>
      <c r="E54" s="84" t="str">
        <f t="shared" si="4"/>
        <v>1923 9</v>
      </c>
      <c r="F54" s="14"/>
      <c r="G54" s="84">
        <v>5.9504132231404959E-2</v>
      </c>
      <c r="H54" s="84">
        <v>-127.019775</v>
      </c>
      <c r="I54" s="54">
        <v>1945</v>
      </c>
      <c r="J54" s="55">
        <v>3</v>
      </c>
      <c r="L54" s="84">
        <v>24</v>
      </c>
      <c r="M54" s="10">
        <v>1945</v>
      </c>
      <c r="N54" s="7">
        <f t="shared" si="5"/>
        <v>-28.814858000000001</v>
      </c>
      <c r="O54" s="7">
        <f t="shared" si="5"/>
        <v>28.559467999999999</v>
      </c>
      <c r="P54" s="7">
        <f t="shared" si="5"/>
        <v>76.936342999999994</v>
      </c>
      <c r="Q54" s="7">
        <f t="shared" si="5"/>
        <v>57.717309</v>
      </c>
      <c r="R54" s="7">
        <f t="shared" si="5"/>
        <v>165.25357700000001</v>
      </c>
      <c r="S54" s="7">
        <f t="shared" si="5"/>
        <v>53.897247999999998</v>
      </c>
      <c r="T54" s="7">
        <f t="shared" si="5"/>
        <v>137.709418</v>
      </c>
      <c r="U54" s="7">
        <f t="shared" si="5"/>
        <v>-35.278238000000002</v>
      </c>
      <c r="V54" s="7">
        <f t="shared" si="5"/>
        <v>-59.152638000000003</v>
      </c>
      <c r="W54" s="7">
        <f t="shared" si="5"/>
        <v>-120.070931</v>
      </c>
      <c r="X54" s="7">
        <f t="shared" si="5"/>
        <v>-120.26616199999999</v>
      </c>
      <c r="Y54" s="7">
        <f t="shared" si="5"/>
        <v>-127.797551</v>
      </c>
      <c r="AA54" s="14">
        <f t="shared" si="6"/>
        <v>28.692985000000022</v>
      </c>
      <c r="AB54" s="14" t="str">
        <f t="shared" si="7"/>
        <v/>
      </c>
      <c r="AC54" s="14" t="str">
        <f t="shared" si="8"/>
        <v/>
      </c>
      <c r="AD54" s="14">
        <f t="shared" si="9"/>
        <v>28.692985000000022</v>
      </c>
      <c r="AE54" s="14" t="str">
        <f t="shared" si="10"/>
        <v/>
      </c>
      <c r="AF54" s="14" t="str">
        <f t="shared" si="11"/>
        <v/>
      </c>
    </row>
    <row r="55" spans="1:32" x14ac:dyDescent="0.25">
      <c r="A55" s="18">
        <v>1924</v>
      </c>
      <c r="B55" s="18">
        <v>1923</v>
      </c>
      <c r="C55" s="18">
        <v>10</v>
      </c>
      <c r="D55" s="84" t="s">
        <v>63</v>
      </c>
      <c r="E55" s="84" t="str">
        <f t="shared" si="4"/>
        <v>1924 10</v>
      </c>
      <c r="F55" s="14"/>
      <c r="G55" s="84">
        <v>6.1487603305785121E-2</v>
      </c>
      <c r="H55" s="84">
        <v>-51.948103000000003</v>
      </c>
      <c r="I55" s="54">
        <v>1946</v>
      </c>
      <c r="J55" s="55">
        <v>3</v>
      </c>
      <c r="L55" s="84">
        <v>25</v>
      </c>
      <c r="M55" s="10">
        <v>1946</v>
      </c>
      <c r="N55" s="7">
        <f t="shared" si="5"/>
        <v>-4.5258330000000004</v>
      </c>
      <c r="O55" s="7">
        <f t="shared" si="5"/>
        <v>55.008764999999997</v>
      </c>
      <c r="P55" s="7">
        <f t="shared" si="5"/>
        <v>191.235826</v>
      </c>
      <c r="Q55" s="7">
        <f t="shared" si="5"/>
        <v>130.51306</v>
      </c>
      <c r="R55" s="7">
        <f t="shared" si="5"/>
        <v>55.024051</v>
      </c>
      <c r="S55" s="7">
        <f t="shared" si="5"/>
        <v>122.29913000000001</v>
      </c>
      <c r="T55" s="7">
        <f t="shared" si="5"/>
        <v>218.17338599999999</v>
      </c>
      <c r="U55" s="7">
        <f t="shared" si="5"/>
        <v>-4.5436959999999997</v>
      </c>
      <c r="V55" s="7">
        <f t="shared" si="5"/>
        <v>-65.866341000000006</v>
      </c>
      <c r="W55" s="7">
        <f t="shared" si="5"/>
        <v>-131.27628000000001</v>
      </c>
      <c r="X55" s="7">
        <f t="shared" si="5"/>
        <v>-171.694703</v>
      </c>
      <c r="Y55" s="7">
        <f t="shared" si="5"/>
        <v>-126.06871099999999</v>
      </c>
      <c r="AA55" s="14">
        <f t="shared" si="6"/>
        <v>268.27865399999985</v>
      </c>
      <c r="AB55" s="14" t="str">
        <f t="shared" si="7"/>
        <v/>
      </c>
      <c r="AC55" s="14" t="str">
        <f t="shared" si="8"/>
        <v/>
      </c>
      <c r="AD55" s="14">
        <f t="shared" si="9"/>
        <v>268.27865399999985</v>
      </c>
      <c r="AE55" s="14" t="str">
        <f t="shared" si="10"/>
        <v/>
      </c>
      <c r="AF55" s="14" t="str">
        <f t="shared" si="11"/>
        <v/>
      </c>
    </row>
    <row r="56" spans="1:32" x14ac:dyDescent="0.25">
      <c r="A56" s="18">
        <v>1924</v>
      </c>
      <c r="B56" s="18">
        <v>1923</v>
      </c>
      <c r="C56" s="18">
        <v>11</v>
      </c>
      <c r="D56" s="84" t="s">
        <v>64</v>
      </c>
      <c r="E56" s="84" t="str">
        <f t="shared" si="4"/>
        <v>1924 11</v>
      </c>
      <c r="F56" s="14"/>
      <c r="G56" s="84">
        <v>5.9504132231404959E-2</v>
      </c>
      <c r="H56" s="84">
        <v>-31.819206999999999</v>
      </c>
      <c r="I56" s="54">
        <v>1947</v>
      </c>
      <c r="J56" s="55">
        <v>4</v>
      </c>
      <c r="L56" s="84">
        <v>26</v>
      </c>
      <c r="M56" s="10">
        <v>1947</v>
      </c>
      <c r="N56" s="7">
        <f t="shared" si="5"/>
        <v>-52.928083000000001</v>
      </c>
      <c r="O56" s="7">
        <f t="shared" si="5"/>
        <v>8.5020729999999993</v>
      </c>
      <c r="P56" s="7">
        <f t="shared" si="5"/>
        <v>20.934525000000001</v>
      </c>
      <c r="Q56" s="7">
        <f t="shared" si="5"/>
        <v>-0.887737</v>
      </c>
      <c r="R56" s="7">
        <f t="shared" si="5"/>
        <v>60.009180999999998</v>
      </c>
      <c r="S56" s="7">
        <f t="shared" si="5"/>
        <v>119.06937499999999</v>
      </c>
      <c r="T56" s="7">
        <f t="shared" si="5"/>
        <v>87.326860999999994</v>
      </c>
      <c r="U56" s="7">
        <f t="shared" si="5"/>
        <v>-90.068907999999993</v>
      </c>
      <c r="V56" s="7">
        <f t="shared" si="5"/>
        <v>-7.5546420000000003</v>
      </c>
      <c r="W56" s="7">
        <f t="shared" si="5"/>
        <v>-109.966264</v>
      </c>
      <c r="X56" s="7">
        <f t="shared" si="5"/>
        <v>-143.985388</v>
      </c>
      <c r="Y56" s="7">
        <f t="shared" si="5"/>
        <v>-124.504102</v>
      </c>
      <c r="AA56" s="14">
        <f t="shared" si="6"/>
        <v>-234.05310900000001</v>
      </c>
      <c r="AB56" s="14" t="str">
        <f t="shared" si="7"/>
        <v/>
      </c>
      <c r="AC56" s="14" t="str">
        <f t="shared" si="8"/>
        <v/>
      </c>
      <c r="AD56" s="14" t="str">
        <f t="shared" si="9"/>
        <v/>
      </c>
      <c r="AE56" s="14">
        <f t="shared" si="10"/>
        <v>-234.05310900000001</v>
      </c>
      <c r="AF56" s="14" t="str">
        <f t="shared" si="11"/>
        <v/>
      </c>
    </row>
    <row r="57" spans="1:32" x14ac:dyDescent="0.25">
      <c r="A57" s="18">
        <v>1924</v>
      </c>
      <c r="B57" s="18">
        <v>1923</v>
      </c>
      <c r="C57" s="18">
        <v>12</v>
      </c>
      <c r="D57" s="84" t="s">
        <v>65</v>
      </c>
      <c r="E57" s="84" t="str">
        <f t="shared" si="4"/>
        <v>1924 12</v>
      </c>
      <c r="F57" s="14"/>
      <c r="G57" s="84">
        <v>6.1487603305785121E-2</v>
      </c>
      <c r="H57" s="84">
        <v>-12.568481999999999</v>
      </c>
      <c r="I57" s="54">
        <v>1948</v>
      </c>
      <c r="J57" s="55">
        <v>3</v>
      </c>
      <c r="L57" s="84">
        <v>27</v>
      </c>
      <c r="M57" s="10">
        <v>1948</v>
      </c>
      <c r="N57" s="7">
        <f t="shared" si="5"/>
        <v>15.945179</v>
      </c>
      <c r="O57" s="7">
        <f t="shared" si="5"/>
        <v>13.897143</v>
      </c>
      <c r="P57" s="7">
        <f t="shared" si="5"/>
        <v>-0.65339199999999997</v>
      </c>
      <c r="Q57" s="7">
        <f t="shared" si="5"/>
        <v>195.63163299999999</v>
      </c>
      <c r="R57" s="7">
        <f t="shared" si="5"/>
        <v>22.478607</v>
      </c>
      <c r="S57" s="7">
        <f t="shared" si="5"/>
        <v>34.452706999999997</v>
      </c>
      <c r="T57" s="7">
        <f t="shared" si="5"/>
        <v>187.105559</v>
      </c>
      <c r="U57" s="7">
        <f t="shared" si="5"/>
        <v>-5.8062940000000003</v>
      </c>
      <c r="V57" s="7">
        <f t="shared" si="5"/>
        <v>79.448086000000004</v>
      </c>
      <c r="W57" s="7">
        <f t="shared" si="5"/>
        <v>-35.876578000000002</v>
      </c>
      <c r="X57" s="7">
        <f t="shared" si="5"/>
        <v>-137.71135200000001</v>
      </c>
      <c r="Y57" s="7">
        <f t="shared" si="5"/>
        <v>-47.057341000000001</v>
      </c>
      <c r="AA57" s="14">
        <f t="shared" si="6"/>
        <v>321.85395699999998</v>
      </c>
      <c r="AB57" s="14" t="str">
        <f t="shared" si="7"/>
        <v/>
      </c>
      <c r="AC57" s="14" t="str">
        <f t="shared" si="8"/>
        <v/>
      </c>
      <c r="AD57" s="14">
        <f t="shared" si="9"/>
        <v>321.85395699999998</v>
      </c>
      <c r="AE57" s="14" t="str">
        <f t="shared" si="10"/>
        <v/>
      </c>
      <c r="AF57" s="14" t="str">
        <f t="shared" si="11"/>
        <v/>
      </c>
    </row>
    <row r="58" spans="1:32" x14ac:dyDescent="0.25">
      <c r="A58" s="18">
        <v>1924</v>
      </c>
      <c r="B58" s="18">
        <v>1924</v>
      </c>
      <c r="C58" s="18">
        <v>1</v>
      </c>
      <c r="D58" s="84" t="s">
        <v>66</v>
      </c>
      <c r="E58" s="84" t="str">
        <f t="shared" si="4"/>
        <v>1924 1</v>
      </c>
      <c r="F58" s="14"/>
      <c r="G58" s="84">
        <v>6.1487603305785121E-2</v>
      </c>
      <c r="H58" s="84">
        <v>-87.406575000000004</v>
      </c>
      <c r="I58" s="54">
        <v>1949</v>
      </c>
      <c r="J58" s="55">
        <v>4</v>
      </c>
      <c r="L58" s="84">
        <v>28</v>
      </c>
      <c r="M58" s="10">
        <v>1949</v>
      </c>
      <c r="N58" s="7">
        <f t="shared" si="5"/>
        <v>-46.184721000000003</v>
      </c>
      <c r="O58" s="7">
        <f t="shared" si="5"/>
        <v>6.8873059999999997</v>
      </c>
      <c r="P58" s="7">
        <f t="shared" si="5"/>
        <v>2.0454279999999998</v>
      </c>
      <c r="Q58" s="7">
        <f t="shared" si="5"/>
        <v>-6.5841770000000004</v>
      </c>
      <c r="R58" s="7">
        <f t="shared" si="5"/>
        <v>31.881509000000001</v>
      </c>
      <c r="S58" s="7">
        <f t="shared" si="5"/>
        <v>216.18496099999999</v>
      </c>
      <c r="T58" s="7">
        <f t="shared" si="5"/>
        <v>259.70636999999999</v>
      </c>
      <c r="U58" s="7">
        <f t="shared" si="5"/>
        <v>0.90634099999999995</v>
      </c>
      <c r="V58" s="7">
        <f t="shared" si="5"/>
        <v>-50.723770000000002</v>
      </c>
      <c r="W58" s="7">
        <f t="shared" si="5"/>
        <v>-145.14263399999999</v>
      </c>
      <c r="X58" s="7">
        <f t="shared" si="5"/>
        <v>-174.02000699999999</v>
      </c>
      <c r="Y58" s="7">
        <f t="shared" si="5"/>
        <v>-168.98813699999999</v>
      </c>
      <c r="AA58" s="14">
        <f t="shared" si="6"/>
        <v>-74.031531000000001</v>
      </c>
      <c r="AB58" s="14" t="str">
        <f t="shared" si="7"/>
        <v/>
      </c>
      <c r="AC58" s="14" t="str">
        <f t="shared" si="8"/>
        <v/>
      </c>
      <c r="AD58" s="14" t="str">
        <f t="shared" si="9"/>
        <v/>
      </c>
      <c r="AE58" s="14">
        <f t="shared" si="10"/>
        <v>-74.031531000000001</v>
      </c>
      <c r="AF58" s="14" t="str">
        <f t="shared" si="11"/>
        <v/>
      </c>
    </row>
    <row r="59" spans="1:32" x14ac:dyDescent="0.25">
      <c r="A59" s="18">
        <v>1924</v>
      </c>
      <c r="B59" s="18">
        <v>1924</v>
      </c>
      <c r="C59" s="18">
        <v>2</v>
      </c>
      <c r="D59" s="84" t="s">
        <v>67</v>
      </c>
      <c r="E59" s="84" t="str">
        <f t="shared" si="4"/>
        <v>1924 2</v>
      </c>
      <c r="F59" s="14"/>
      <c r="G59" s="84">
        <v>5.752066115702479E-2</v>
      </c>
      <c r="H59" s="84">
        <v>59.457346999999999</v>
      </c>
      <c r="I59" s="54">
        <v>1950</v>
      </c>
      <c r="J59" s="55">
        <v>3</v>
      </c>
      <c r="L59" s="84">
        <v>29</v>
      </c>
      <c r="M59" s="10">
        <v>1950</v>
      </c>
      <c r="N59" s="7">
        <f t="shared" si="5"/>
        <v>-54.554907999999998</v>
      </c>
      <c r="O59" s="7">
        <f t="shared" si="5"/>
        <v>-30.007518000000001</v>
      </c>
      <c r="P59" s="7">
        <f t="shared" si="5"/>
        <v>-15.824427999999999</v>
      </c>
      <c r="Q59" s="7">
        <f t="shared" si="5"/>
        <v>21.204910000000002</v>
      </c>
      <c r="R59" s="7">
        <f t="shared" si="5"/>
        <v>56.209254000000001</v>
      </c>
      <c r="S59" s="7">
        <f t="shared" si="5"/>
        <v>121.061948</v>
      </c>
      <c r="T59" s="7">
        <f t="shared" si="5"/>
        <v>158.009007</v>
      </c>
      <c r="U59" s="7">
        <f t="shared" si="5"/>
        <v>9.3750400000000003</v>
      </c>
      <c r="V59" s="7">
        <f t="shared" si="5"/>
        <v>-18.517037999999999</v>
      </c>
      <c r="W59" s="7">
        <f t="shared" si="5"/>
        <v>-107.303321</v>
      </c>
      <c r="X59" s="7">
        <f t="shared" si="5"/>
        <v>-145.77408199999999</v>
      </c>
      <c r="Y59" s="7">
        <f t="shared" si="5"/>
        <v>-126.304106</v>
      </c>
      <c r="AA59" s="14">
        <f t="shared" si="6"/>
        <v>-132.42524200000003</v>
      </c>
      <c r="AB59" s="14" t="str">
        <f t="shared" si="7"/>
        <v/>
      </c>
      <c r="AC59" s="14" t="str">
        <f t="shared" si="8"/>
        <v/>
      </c>
      <c r="AD59" s="14">
        <f t="shared" si="9"/>
        <v>-132.42524200000003</v>
      </c>
      <c r="AE59" s="14" t="str">
        <f t="shared" si="10"/>
        <v/>
      </c>
      <c r="AF59" s="14" t="str">
        <f t="shared" si="11"/>
        <v/>
      </c>
    </row>
    <row r="60" spans="1:32" x14ac:dyDescent="0.25">
      <c r="A60" s="18">
        <v>1924</v>
      </c>
      <c r="B60" s="18">
        <v>1924</v>
      </c>
      <c r="C60" s="18">
        <v>3</v>
      </c>
      <c r="D60" s="84" t="s">
        <v>68</v>
      </c>
      <c r="E60" s="84" t="str">
        <f t="shared" si="4"/>
        <v>1924 3</v>
      </c>
      <c r="F60" s="14"/>
      <c r="G60" s="84">
        <v>6.1487603305785121E-2</v>
      </c>
      <c r="H60" s="84">
        <v>-7.6166400000000003</v>
      </c>
      <c r="I60" s="54">
        <v>1951</v>
      </c>
      <c r="J60" s="55">
        <v>2</v>
      </c>
      <c r="L60" s="84">
        <v>30</v>
      </c>
      <c r="M60" s="10">
        <v>1951</v>
      </c>
      <c r="N60" s="7">
        <f t="shared" si="5"/>
        <v>69.453038000000006</v>
      </c>
      <c r="O60" s="7">
        <f t="shared" si="5"/>
        <v>115.68006800000001</v>
      </c>
      <c r="P60" s="7">
        <f t="shared" si="5"/>
        <v>257.62029200000001</v>
      </c>
      <c r="Q60" s="7">
        <f t="shared" si="5"/>
        <v>89.976089000000002</v>
      </c>
      <c r="R60" s="7">
        <f t="shared" si="5"/>
        <v>189.03256400000001</v>
      </c>
      <c r="S60" s="7">
        <f t="shared" si="5"/>
        <v>100</v>
      </c>
      <c r="T60" s="7">
        <f t="shared" si="5"/>
        <v>185.62108000000001</v>
      </c>
      <c r="U60" s="7">
        <f t="shared" si="5"/>
        <v>-68.111973000000006</v>
      </c>
      <c r="V60" s="7">
        <f t="shared" si="5"/>
        <v>-84.269082999999995</v>
      </c>
      <c r="W60" s="7">
        <f t="shared" si="5"/>
        <v>-147.616784</v>
      </c>
      <c r="X60" s="7">
        <f t="shared" si="5"/>
        <v>-221.307658</v>
      </c>
      <c r="Y60" s="7">
        <f t="shared" si="5"/>
        <v>-169.46420800000001</v>
      </c>
      <c r="AA60" s="14">
        <f t="shared" si="6"/>
        <v>316.61342500000001</v>
      </c>
      <c r="AB60" s="14" t="str">
        <f t="shared" si="7"/>
        <v/>
      </c>
      <c r="AC60" s="14">
        <f t="shared" si="8"/>
        <v>316.61342500000001</v>
      </c>
      <c r="AD60" s="14" t="str">
        <f t="shared" si="9"/>
        <v/>
      </c>
      <c r="AE60" s="14" t="str">
        <f t="shared" si="10"/>
        <v/>
      </c>
      <c r="AF60" s="14" t="str">
        <f t="shared" si="11"/>
        <v/>
      </c>
    </row>
    <row r="61" spans="1:32" x14ac:dyDescent="0.25">
      <c r="A61" s="18">
        <v>1924</v>
      </c>
      <c r="B61" s="18">
        <v>1924</v>
      </c>
      <c r="C61" s="18">
        <v>4</v>
      </c>
      <c r="D61" s="84" t="s">
        <v>69</v>
      </c>
      <c r="E61" s="84" t="str">
        <f t="shared" si="4"/>
        <v>1924 4</v>
      </c>
      <c r="F61" s="14"/>
      <c r="G61" s="84">
        <v>5.9504132231404959E-2</v>
      </c>
      <c r="H61" s="84">
        <v>-29.243983</v>
      </c>
      <c r="I61" s="54">
        <v>1952</v>
      </c>
      <c r="J61" s="55">
        <v>1</v>
      </c>
      <c r="L61" s="84">
        <v>31</v>
      </c>
      <c r="M61" s="10">
        <v>1952</v>
      </c>
      <c r="N61" s="7">
        <f t="shared" si="5"/>
        <v>-84.272890000000004</v>
      </c>
      <c r="O61" s="7">
        <f t="shared" si="5"/>
        <v>8.1567179999999997</v>
      </c>
      <c r="P61" s="7">
        <f t="shared" si="5"/>
        <v>147.40584799999999</v>
      </c>
      <c r="Q61" s="7">
        <f t="shared" si="5"/>
        <v>59.404556999999997</v>
      </c>
      <c r="R61" s="7">
        <f t="shared" si="5"/>
        <v>190.018179</v>
      </c>
      <c r="S61" s="7">
        <f t="shared" si="5"/>
        <v>165.95975999999999</v>
      </c>
      <c r="T61" s="7">
        <f t="shared" si="5"/>
        <v>218.47645499999999</v>
      </c>
      <c r="U61" s="7">
        <f t="shared" si="5"/>
        <v>110.96368699999999</v>
      </c>
      <c r="V61" s="7">
        <f t="shared" si="5"/>
        <v>36.036313</v>
      </c>
      <c r="W61" s="7">
        <f t="shared" si="5"/>
        <v>-177</v>
      </c>
      <c r="X61" s="7">
        <f t="shared" si="5"/>
        <v>-120</v>
      </c>
      <c r="Y61" s="7">
        <f t="shared" si="5"/>
        <v>-175</v>
      </c>
      <c r="AA61" s="14">
        <f t="shared" si="6"/>
        <v>380.14862699999992</v>
      </c>
      <c r="AB61" s="14">
        <f t="shared" si="7"/>
        <v>380.14862699999992</v>
      </c>
      <c r="AC61" s="14" t="str">
        <f t="shared" si="8"/>
        <v/>
      </c>
      <c r="AD61" s="14" t="str">
        <f t="shared" si="9"/>
        <v/>
      </c>
      <c r="AE61" s="14" t="str">
        <f t="shared" si="10"/>
        <v/>
      </c>
      <c r="AF61" s="14" t="str">
        <f t="shared" si="11"/>
        <v/>
      </c>
    </row>
    <row r="62" spans="1:32" x14ac:dyDescent="0.25">
      <c r="A62" s="18">
        <v>1924</v>
      </c>
      <c r="B62" s="18">
        <v>1924</v>
      </c>
      <c r="C62" s="18">
        <v>5</v>
      </c>
      <c r="D62" s="84" t="s">
        <v>70</v>
      </c>
      <c r="E62" s="84" t="str">
        <f t="shared" si="4"/>
        <v>1924 5</v>
      </c>
      <c r="F62" s="14"/>
      <c r="G62" s="84">
        <v>6.1487603305785121E-2</v>
      </c>
      <c r="H62" s="84">
        <v>-81.737093999999999</v>
      </c>
      <c r="I62" s="54">
        <v>1953</v>
      </c>
      <c r="J62" s="55">
        <v>1</v>
      </c>
      <c r="L62" s="84">
        <v>32</v>
      </c>
      <c r="M62" s="10">
        <v>1953</v>
      </c>
      <c r="N62" s="7">
        <f t="shared" si="5"/>
        <v>-125</v>
      </c>
      <c r="O62" s="7">
        <f t="shared" si="5"/>
        <v>-4.6853490000000004</v>
      </c>
      <c r="P62" s="7">
        <f t="shared" si="5"/>
        <v>4.6853490000000004</v>
      </c>
      <c r="Q62" s="7">
        <f t="shared" si="5"/>
        <v>50</v>
      </c>
      <c r="R62" s="7">
        <f t="shared" si="5"/>
        <v>100</v>
      </c>
      <c r="S62" s="7">
        <f t="shared" si="5"/>
        <v>100</v>
      </c>
      <c r="T62" s="7">
        <f t="shared" si="5"/>
        <v>200</v>
      </c>
      <c r="U62" s="7">
        <f t="shared" si="5"/>
        <v>-40.088788000000001</v>
      </c>
      <c r="V62" s="7">
        <f t="shared" si="5"/>
        <v>93.537026999999995</v>
      </c>
      <c r="W62" s="7">
        <f t="shared" si="5"/>
        <v>-83.448239999999998</v>
      </c>
      <c r="X62" s="7">
        <f t="shared" si="5"/>
        <v>-120</v>
      </c>
      <c r="Y62" s="7">
        <f t="shared" si="5"/>
        <v>-190.95562799999999</v>
      </c>
      <c r="AA62" s="14">
        <f t="shared" si="6"/>
        <v>-15.955629000000044</v>
      </c>
      <c r="AB62" s="14">
        <f t="shared" si="7"/>
        <v>-15.955629000000044</v>
      </c>
      <c r="AC62" s="14" t="str">
        <f t="shared" si="8"/>
        <v/>
      </c>
      <c r="AD62" s="14" t="str">
        <f t="shared" si="9"/>
        <v/>
      </c>
      <c r="AE62" s="14" t="str">
        <f t="shared" si="10"/>
        <v/>
      </c>
      <c r="AF62" s="14" t="str">
        <f t="shared" si="11"/>
        <v/>
      </c>
    </row>
    <row r="63" spans="1:32" x14ac:dyDescent="0.25">
      <c r="A63" s="18">
        <v>1924</v>
      </c>
      <c r="B63" s="18">
        <v>1924</v>
      </c>
      <c r="C63" s="18">
        <v>6</v>
      </c>
      <c r="D63" s="84" t="s">
        <v>71</v>
      </c>
      <c r="E63" s="84" t="str">
        <f t="shared" si="4"/>
        <v>1924 6</v>
      </c>
      <c r="F63" s="14"/>
      <c r="G63" s="84">
        <v>5.9504132231404959E-2</v>
      </c>
      <c r="H63" s="84">
        <v>-58.099553999999998</v>
      </c>
      <c r="I63" s="54">
        <v>1954</v>
      </c>
      <c r="J63" s="55">
        <v>2</v>
      </c>
      <c r="L63" s="84">
        <v>33</v>
      </c>
      <c r="M63" s="10">
        <v>1954</v>
      </c>
      <c r="N63" s="7">
        <f t="shared" si="5"/>
        <v>-109.044372</v>
      </c>
      <c r="O63" s="7">
        <f t="shared" si="5"/>
        <v>0</v>
      </c>
      <c r="P63" s="7">
        <f t="shared" si="5"/>
        <v>0</v>
      </c>
      <c r="Q63" s="7">
        <f t="shared" si="5"/>
        <v>50</v>
      </c>
      <c r="R63" s="7">
        <f t="shared" si="5"/>
        <v>100</v>
      </c>
      <c r="S63" s="7">
        <f t="shared" si="5"/>
        <v>100</v>
      </c>
      <c r="T63" s="7">
        <f t="shared" si="5"/>
        <v>200</v>
      </c>
      <c r="U63" s="7">
        <f t="shared" si="5"/>
        <v>-28.496984000000001</v>
      </c>
      <c r="V63" s="7">
        <f t="shared" si="5"/>
        <v>-67.574545000000001</v>
      </c>
      <c r="W63" s="7">
        <f t="shared" si="5"/>
        <v>-136.86254400000001</v>
      </c>
      <c r="X63" s="7">
        <f t="shared" si="5"/>
        <v>-212.35101299999999</v>
      </c>
      <c r="Y63" s="7">
        <f t="shared" si="5"/>
        <v>-161.85109700000001</v>
      </c>
      <c r="AA63" s="14">
        <f t="shared" si="6"/>
        <v>-266.18055500000003</v>
      </c>
      <c r="AB63" s="14" t="str">
        <f t="shared" si="7"/>
        <v/>
      </c>
      <c r="AC63" s="14">
        <f t="shared" si="8"/>
        <v>-266.18055500000003</v>
      </c>
      <c r="AD63" s="14" t="str">
        <f t="shared" si="9"/>
        <v/>
      </c>
      <c r="AE63" s="14" t="str">
        <f t="shared" si="10"/>
        <v/>
      </c>
      <c r="AF63" s="14" t="str">
        <f t="shared" si="11"/>
        <v/>
      </c>
    </row>
    <row r="64" spans="1:32" x14ac:dyDescent="0.25">
      <c r="A64" s="18">
        <v>1924</v>
      </c>
      <c r="B64" s="18">
        <v>1924</v>
      </c>
      <c r="C64" s="18">
        <v>7</v>
      </c>
      <c r="D64" s="84" t="s">
        <v>72</v>
      </c>
      <c r="E64" s="84" t="str">
        <f t="shared" si="4"/>
        <v>1924 7</v>
      </c>
      <c r="F64" s="14"/>
      <c r="G64" s="84">
        <v>6.1487603305785121E-2</v>
      </c>
      <c r="H64" s="84">
        <v>-101.416099</v>
      </c>
      <c r="I64" s="54">
        <v>1955</v>
      </c>
      <c r="J64" s="55">
        <v>4</v>
      </c>
      <c r="L64" s="84">
        <v>34</v>
      </c>
      <c r="M64" s="10">
        <v>1955</v>
      </c>
      <c r="N64" s="7">
        <f t="shared" ref="N64:Y85" si="12">INDEX($F$31:$H$1014,MATCH((CONCATENATE($M64," ",N$29)),$E$31:$E$1014,0),IF($L$27="CFS",$F$26,IF($L$27="TAF",$H$26,"INC")))</f>
        <v>-57.146231999999998</v>
      </c>
      <c r="O64" s="7">
        <f t="shared" si="12"/>
        <v>20.888109</v>
      </c>
      <c r="P64" s="7">
        <f t="shared" si="12"/>
        <v>41.078136000000001</v>
      </c>
      <c r="Q64" s="7">
        <f t="shared" si="12"/>
        <v>18.291442</v>
      </c>
      <c r="R64" s="7">
        <f t="shared" si="12"/>
        <v>28.850828</v>
      </c>
      <c r="S64" s="7">
        <f t="shared" si="12"/>
        <v>30.112964999999999</v>
      </c>
      <c r="T64" s="7">
        <f t="shared" si="12"/>
        <v>46.105362999999997</v>
      </c>
      <c r="U64" s="7">
        <f t="shared" si="12"/>
        <v>13.885854999999999</v>
      </c>
      <c r="V64" s="7">
        <f t="shared" si="12"/>
        <v>-14.725825</v>
      </c>
      <c r="W64" s="7">
        <f t="shared" si="12"/>
        <v>-139.447115</v>
      </c>
      <c r="X64" s="7">
        <f t="shared" si="12"/>
        <v>-176.81373300000001</v>
      </c>
      <c r="Y64" s="7">
        <f t="shared" si="12"/>
        <v>-127.151636</v>
      </c>
      <c r="AA64" s="14">
        <f t="shared" si="6"/>
        <v>-316.071843</v>
      </c>
      <c r="AB64" s="14" t="str">
        <f t="shared" si="7"/>
        <v/>
      </c>
      <c r="AC64" s="14" t="str">
        <f t="shared" si="8"/>
        <v/>
      </c>
      <c r="AD64" s="14" t="str">
        <f t="shared" si="9"/>
        <v/>
      </c>
      <c r="AE64" s="14">
        <f t="shared" si="10"/>
        <v>-316.071843</v>
      </c>
      <c r="AF64" s="14" t="str">
        <f t="shared" si="11"/>
        <v/>
      </c>
    </row>
    <row r="65" spans="1:32" x14ac:dyDescent="0.25">
      <c r="A65" s="18">
        <v>1924</v>
      </c>
      <c r="B65" s="18">
        <v>1924</v>
      </c>
      <c r="C65" s="18">
        <v>8</v>
      </c>
      <c r="D65" s="84" t="s">
        <v>73</v>
      </c>
      <c r="E65" s="84" t="str">
        <f t="shared" si="4"/>
        <v>1924 8</v>
      </c>
      <c r="F65" s="14"/>
      <c r="G65" s="84">
        <v>6.1487603305785121E-2</v>
      </c>
      <c r="H65" s="84">
        <v>-125.98201400000001</v>
      </c>
      <c r="I65" s="54">
        <v>1956</v>
      </c>
      <c r="J65" s="55">
        <v>1</v>
      </c>
      <c r="L65" s="84">
        <v>35</v>
      </c>
      <c r="M65" s="10">
        <v>1956</v>
      </c>
      <c r="N65" s="7">
        <f t="shared" si="12"/>
        <v>-59.490763000000001</v>
      </c>
      <c r="O65" s="7">
        <f t="shared" si="12"/>
        <v>-13.215512</v>
      </c>
      <c r="P65" s="7">
        <f t="shared" si="12"/>
        <v>308.10963099999998</v>
      </c>
      <c r="Q65" s="7">
        <f t="shared" si="12"/>
        <v>287.80466799999999</v>
      </c>
      <c r="R65" s="7">
        <f t="shared" si="12"/>
        <v>100</v>
      </c>
      <c r="S65" s="7">
        <f t="shared" si="12"/>
        <v>100</v>
      </c>
      <c r="T65" s="7">
        <f t="shared" si="12"/>
        <v>200</v>
      </c>
      <c r="U65" s="7">
        <f t="shared" si="12"/>
        <v>102.466504</v>
      </c>
      <c r="V65" s="7">
        <f t="shared" si="12"/>
        <v>-81.244448000000006</v>
      </c>
      <c r="W65" s="7">
        <f t="shared" si="12"/>
        <v>-51.222056000000002</v>
      </c>
      <c r="X65" s="7">
        <f t="shared" si="12"/>
        <v>-120</v>
      </c>
      <c r="Y65" s="7">
        <f t="shared" si="12"/>
        <v>-196.93098000000001</v>
      </c>
      <c r="AA65" s="14">
        <f t="shared" si="6"/>
        <v>576.27704400000005</v>
      </c>
      <c r="AB65" s="14">
        <f t="shared" si="7"/>
        <v>576.27704400000005</v>
      </c>
      <c r="AC65" s="14" t="str">
        <f t="shared" si="8"/>
        <v/>
      </c>
      <c r="AD65" s="14" t="str">
        <f t="shared" si="9"/>
        <v/>
      </c>
      <c r="AE65" s="14" t="str">
        <f t="shared" si="10"/>
        <v/>
      </c>
      <c r="AF65" s="14" t="str">
        <f t="shared" si="11"/>
        <v/>
      </c>
    </row>
    <row r="66" spans="1:32" x14ac:dyDescent="0.25">
      <c r="A66" s="18">
        <v>1924</v>
      </c>
      <c r="B66" s="18">
        <v>1924</v>
      </c>
      <c r="C66" s="18">
        <v>9</v>
      </c>
      <c r="D66" s="84" t="s">
        <v>74</v>
      </c>
      <c r="E66" s="84" t="str">
        <f t="shared" si="4"/>
        <v>1924 9</v>
      </c>
      <c r="F66" s="14"/>
      <c r="G66" s="84">
        <v>5.9504132231404959E-2</v>
      </c>
      <c r="H66" s="84">
        <v>-97.652203</v>
      </c>
      <c r="I66" s="54">
        <v>1957</v>
      </c>
      <c r="J66" s="55">
        <v>2</v>
      </c>
      <c r="L66" s="84">
        <v>36</v>
      </c>
      <c r="M66" s="10">
        <v>1957</v>
      </c>
      <c r="N66" s="7">
        <f t="shared" si="12"/>
        <v>-103.06901999999999</v>
      </c>
      <c r="O66" s="7">
        <f t="shared" si="12"/>
        <v>-24.248995000000001</v>
      </c>
      <c r="P66" s="7">
        <f t="shared" si="12"/>
        <v>-7.3874469999999999</v>
      </c>
      <c r="Q66" s="7">
        <f t="shared" si="12"/>
        <v>-9.8815200000000001</v>
      </c>
      <c r="R66" s="7">
        <f t="shared" si="12"/>
        <v>147.12496400000001</v>
      </c>
      <c r="S66" s="7">
        <f t="shared" si="12"/>
        <v>144.392999</v>
      </c>
      <c r="T66" s="7">
        <f t="shared" si="12"/>
        <v>118.370249</v>
      </c>
      <c r="U66" s="7">
        <f t="shared" si="12"/>
        <v>16.060939999999999</v>
      </c>
      <c r="V66" s="7">
        <f t="shared" si="12"/>
        <v>-22.995716999999999</v>
      </c>
      <c r="W66" s="7">
        <f t="shared" si="12"/>
        <v>-144.16869</v>
      </c>
      <c r="X66" s="7">
        <f t="shared" si="12"/>
        <v>-144.045613</v>
      </c>
      <c r="Y66" s="7">
        <f t="shared" si="12"/>
        <v>-164.04639599999999</v>
      </c>
      <c r="AA66" s="14">
        <f t="shared" si="6"/>
        <v>-193.89424599999995</v>
      </c>
      <c r="AB66" s="14" t="str">
        <f t="shared" si="7"/>
        <v/>
      </c>
      <c r="AC66" s="14">
        <f t="shared" si="8"/>
        <v>-193.89424599999995</v>
      </c>
      <c r="AD66" s="14" t="str">
        <f t="shared" si="9"/>
        <v/>
      </c>
      <c r="AE66" s="14" t="str">
        <f t="shared" si="10"/>
        <v/>
      </c>
      <c r="AF66" s="14" t="str">
        <f t="shared" si="11"/>
        <v/>
      </c>
    </row>
    <row r="67" spans="1:32" x14ac:dyDescent="0.25">
      <c r="A67" s="18">
        <v>1925</v>
      </c>
      <c r="B67" s="18">
        <v>1924</v>
      </c>
      <c r="C67" s="18">
        <v>10</v>
      </c>
      <c r="D67" s="84" t="s">
        <v>75</v>
      </c>
      <c r="E67" s="84" t="str">
        <f t="shared" si="4"/>
        <v>1925 10</v>
      </c>
      <c r="F67" s="14"/>
      <c r="G67" s="84">
        <v>6.1487603305785121E-2</v>
      </c>
      <c r="H67" s="84">
        <v>-7.6531529999999997</v>
      </c>
      <c r="I67" s="54">
        <v>1958</v>
      </c>
      <c r="J67" s="55">
        <v>1</v>
      </c>
      <c r="L67" s="84">
        <v>37</v>
      </c>
      <c r="M67" s="10">
        <v>1958</v>
      </c>
      <c r="N67" s="7">
        <f t="shared" si="12"/>
        <v>90.825226999999998</v>
      </c>
      <c r="O67" s="7">
        <f t="shared" si="12"/>
        <v>0</v>
      </c>
      <c r="P67" s="7">
        <f t="shared" si="12"/>
        <v>0</v>
      </c>
      <c r="Q67" s="7">
        <f t="shared" si="12"/>
        <v>50</v>
      </c>
      <c r="R67" s="7">
        <f t="shared" si="12"/>
        <v>308.17428100000001</v>
      </c>
      <c r="S67" s="7">
        <f t="shared" si="12"/>
        <v>-108.17428099999999</v>
      </c>
      <c r="T67" s="7">
        <f t="shared" si="12"/>
        <v>200</v>
      </c>
      <c r="U67" s="7">
        <f t="shared" si="12"/>
        <v>120</v>
      </c>
      <c r="V67" s="7">
        <f t="shared" si="12"/>
        <v>10.254645</v>
      </c>
      <c r="W67" s="7">
        <f t="shared" si="12"/>
        <v>-160.25464500000001</v>
      </c>
      <c r="X67" s="7">
        <f t="shared" si="12"/>
        <v>-120</v>
      </c>
      <c r="Y67" s="7">
        <f t="shared" si="12"/>
        <v>-184.041876</v>
      </c>
      <c r="AA67" s="14">
        <f t="shared" si="6"/>
        <v>206.78335100000004</v>
      </c>
      <c r="AB67" s="14">
        <f t="shared" si="7"/>
        <v>206.78335100000004</v>
      </c>
      <c r="AC67" s="14" t="str">
        <f t="shared" si="8"/>
        <v/>
      </c>
      <c r="AD67" s="14" t="str">
        <f t="shared" si="9"/>
        <v/>
      </c>
      <c r="AE67" s="14" t="str">
        <f t="shared" si="10"/>
        <v/>
      </c>
      <c r="AF67" s="14" t="str">
        <f t="shared" si="11"/>
        <v/>
      </c>
    </row>
    <row r="68" spans="1:32" x14ac:dyDescent="0.25">
      <c r="A68" s="18">
        <v>1925</v>
      </c>
      <c r="B68" s="18">
        <v>1924</v>
      </c>
      <c r="C68" s="18">
        <v>11</v>
      </c>
      <c r="D68" s="84" t="s">
        <v>76</v>
      </c>
      <c r="E68" s="84" t="str">
        <f t="shared" si="4"/>
        <v>1925 11</v>
      </c>
      <c r="F68" s="14"/>
      <c r="G68" s="84">
        <v>5.9504132231404959E-2</v>
      </c>
      <c r="H68" s="84">
        <v>76.631406999999996</v>
      </c>
      <c r="I68" s="54">
        <v>1959</v>
      </c>
      <c r="J68" s="55">
        <v>3</v>
      </c>
      <c r="L68" s="84">
        <v>38</v>
      </c>
      <c r="M68" s="10">
        <v>1959</v>
      </c>
      <c r="N68" s="7">
        <f t="shared" si="12"/>
        <v>-115.958124</v>
      </c>
      <c r="O68" s="7">
        <f t="shared" si="12"/>
        <v>0</v>
      </c>
      <c r="P68" s="7">
        <f t="shared" si="12"/>
        <v>-14.549504000000001</v>
      </c>
      <c r="Q68" s="7">
        <f t="shared" si="12"/>
        <v>64.549503999999999</v>
      </c>
      <c r="R68" s="7">
        <f t="shared" si="12"/>
        <v>100</v>
      </c>
      <c r="S68" s="7">
        <f t="shared" si="12"/>
        <v>100</v>
      </c>
      <c r="T68" s="7">
        <f t="shared" si="12"/>
        <v>171.801367</v>
      </c>
      <c r="U68" s="7">
        <f t="shared" si="12"/>
        <v>-101.076064</v>
      </c>
      <c r="V68" s="7">
        <f t="shared" si="12"/>
        <v>-117.669616</v>
      </c>
      <c r="W68" s="7">
        <f t="shared" si="12"/>
        <v>-227.61365900000001</v>
      </c>
      <c r="X68" s="7">
        <f t="shared" si="12"/>
        <v>-176.69631999999999</v>
      </c>
      <c r="Y68" s="7">
        <f t="shared" si="12"/>
        <v>-164.87913599999999</v>
      </c>
      <c r="AA68" s="14">
        <f t="shared" si="6"/>
        <v>-482.09155199999998</v>
      </c>
      <c r="AB68" s="14" t="str">
        <f t="shared" si="7"/>
        <v/>
      </c>
      <c r="AC68" s="14" t="str">
        <f t="shared" si="8"/>
        <v/>
      </c>
      <c r="AD68" s="14">
        <f t="shared" si="9"/>
        <v>-482.09155199999998</v>
      </c>
      <c r="AE68" s="14" t="str">
        <f t="shared" si="10"/>
        <v/>
      </c>
      <c r="AF68" s="14" t="str">
        <f t="shared" si="11"/>
        <v/>
      </c>
    </row>
    <row r="69" spans="1:32" x14ac:dyDescent="0.25">
      <c r="A69" s="18">
        <v>1925</v>
      </c>
      <c r="B69" s="18">
        <v>1924</v>
      </c>
      <c r="C69" s="18">
        <v>12</v>
      </c>
      <c r="D69" s="84" t="s">
        <v>77</v>
      </c>
      <c r="E69" s="84" t="str">
        <f t="shared" si="4"/>
        <v>1925 12</v>
      </c>
      <c r="F69" s="14"/>
      <c r="G69" s="84">
        <v>6.1487603305785121E-2</v>
      </c>
      <c r="H69" s="84">
        <v>42.435557000000003</v>
      </c>
      <c r="I69" s="54">
        <v>1960</v>
      </c>
      <c r="J69" s="55">
        <v>4</v>
      </c>
      <c r="L69" s="84">
        <v>39</v>
      </c>
      <c r="M69" s="10">
        <v>1960</v>
      </c>
      <c r="N69" s="7">
        <f t="shared" si="12"/>
        <v>-58.948987000000002</v>
      </c>
      <c r="O69" s="7">
        <f t="shared" si="12"/>
        <v>-35.961055999999999</v>
      </c>
      <c r="P69" s="7">
        <f t="shared" si="12"/>
        <v>-18.568135000000002</v>
      </c>
      <c r="Q69" s="7">
        <f t="shared" si="12"/>
        <v>1.7324059999999999</v>
      </c>
      <c r="R69" s="7">
        <f t="shared" si="12"/>
        <v>136.51199800000001</v>
      </c>
      <c r="S69" s="7">
        <f t="shared" si="12"/>
        <v>194.14462800000001</v>
      </c>
      <c r="T69" s="7">
        <f t="shared" si="12"/>
        <v>121.22166199999999</v>
      </c>
      <c r="U69" s="7">
        <f t="shared" si="12"/>
        <v>-55.074097000000002</v>
      </c>
      <c r="V69" s="7">
        <f t="shared" si="12"/>
        <v>-14.154571000000001</v>
      </c>
      <c r="W69" s="7">
        <f t="shared" si="12"/>
        <v>-139.12392</v>
      </c>
      <c r="X69" s="7">
        <f t="shared" si="12"/>
        <v>-173.944681</v>
      </c>
      <c r="Y69" s="7">
        <f t="shared" si="12"/>
        <v>-127.378</v>
      </c>
      <c r="AA69" s="14">
        <f t="shared" si="6"/>
        <v>-169.54275299999995</v>
      </c>
      <c r="AB69" s="14" t="str">
        <f t="shared" si="7"/>
        <v/>
      </c>
      <c r="AC69" s="14" t="str">
        <f t="shared" si="8"/>
        <v/>
      </c>
      <c r="AD69" s="14" t="str">
        <f t="shared" si="9"/>
        <v/>
      </c>
      <c r="AE69" s="14">
        <f t="shared" si="10"/>
        <v>-169.54275299999995</v>
      </c>
      <c r="AF69" s="14" t="str">
        <f t="shared" si="11"/>
        <v/>
      </c>
    </row>
    <row r="70" spans="1:32" x14ac:dyDescent="0.25">
      <c r="A70" s="18">
        <v>1925</v>
      </c>
      <c r="B70" s="18">
        <v>1925</v>
      </c>
      <c r="C70" s="18">
        <v>1</v>
      </c>
      <c r="D70" s="84" t="s">
        <v>78</v>
      </c>
      <c r="E70" s="84" t="str">
        <f t="shared" si="4"/>
        <v>1925 1</v>
      </c>
      <c r="F70" s="14"/>
      <c r="G70" s="84">
        <v>6.1487603305785121E-2</v>
      </c>
      <c r="H70" s="84">
        <v>-104.343144</v>
      </c>
      <c r="I70" s="54">
        <v>1961</v>
      </c>
      <c r="J70" s="55">
        <v>4</v>
      </c>
      <c r="L70" s="84">
        <v>40</v>
      </c>
      <c r="M70" s="10">
        <v>1961</v>
      </c>
      <c r="N70" s="7">
        <f t="shared" si="12"/>
        <v>-57.712770999999996</v>
      </c>
      <c r="O70" s="7">
        <f t="shared" si="12"/>
        <v>-13.296545999999999</v>
      </c>
      <c r="P70" s="7">
        <f t="shared" si="12"/>
        <v>65.306122000000002</v>
      </c>
      <c r="Q70" s="7">
        <f t="shared" si="12"/>
        <v>44.143754000000001</v>
      </c>
      <c r="R70" s="7">
        <f t="shared" si="12"/>
        <v>191.297167</v>
      </c>
      <c r="S70" s="7">
        <f t="shared" si="12"/>
        <v>97.621515000000002</v>
      </c>
      <c r="T70" s="7">
        <f t="shared" si="12"/>
        <v>190.05668299999999</v>
      </c>
      <c r="U70" s="7">
        <f t="shared" si="12"/>
        <v>28.045162000000001</v>
      </c>
      <c r="V70" s="7">
        <f t="shared" si="12"/>
        <v>34.831467000000004</v>
      </c>
      <c r="W70" s="7">
        <f t="shared" si="12"/>
        <v>-146.56378000000001</v>
      </c>
      <c r="X70" s="7">
        <f t="shared" si="12"/>
        <v>-172.927548</v>
      </c>
      <c r="Y70" s="7">
        <f t="shared" si="12"/>
        <v>-166.550478</v>
      </c>
      <c r="AA70" s="14">
        <f t="shared" si="6"/>
        <v>94.25074699999999</v>
      </c>
      <c r="AB70" s="14" t="str">
        <f t="shared" si="7"/>
        <v/>
      </c>
      <c r="AC70" s="14" t="str">
        <f t="shared" si="8"/>
        <v/>
      </c>
      <c r="AD70" s="14" t="str">
        <f t="shared" si="9"/>
        <v/>
      </c>
      <c r="AE70" s="14">
        <f t="shared" si="10"/>
        <v>94.25074699999999</v>
      </c>
      <c r="AF70" s="14" t="str">
        <f t="shared" si="11"/>
        <v/>
      </c>
    </row>
    <row r="71" spans="1:32" x14ac:dyDescent="0.25">
      <c r="A71" s="18">
        <v>1925</v>
      </c>
      <c r="B71" s="18">
        <v>1925</v>
      </c>
      <c r="C71" s="18">
        <v>2</v>
      </c>
      <c r="D71" s="84" t="s">
        <v>79</v>
      </c>
      <c r="E71" s="84" t="str">
        <f t="shared" si="4"/>
        <v>1925 2</v>
      </c>
      <c r="F71" s="14"/>
      <c r="G71" s="84">
        <v>5.5537190082644627E-2</v>
      </c>
      <c r="H71" s="84">
        <v>270.63266399999998</v>
      </c>
      <c r="I71" s="54">
        <v>1962</v>
      </c>
      <c r="J71" s="55">
        <v>3</v>
      </c>
      <c r="L71" s="84">
        <v>41</v>
      </c>
      <c r="M71" s="10">
        <v>1962</v>
      </c>
      <c r="N71" s="7">
        <f t="shared" si="12"/>
        <v>-52.711590000000001</v>
      </c>
      <c r="O71" s="7">
        <f t="shared" si="12"/>
        <v>-22.109866</v>
      </c>
      <c r="P71" s="7">
        <f t="shared" si="12"/>
        <v>22.784410999999999</v>
      </c>
      <c r="Q71" s="7">
        <f t="shared" si="12"/>
        <v>17.102121</v>
      </c>
      <c r="R71" s="7">
        <f t="shared" si="12"/>
        <v>97.844127999999998</v>
      </c>
      <c r="S71" s="7">
        <f t="shared" si="12"/>
        <v>58.499336999999997</v>
      </c>
      <c r="T71" s="7">
        <f t="shared" si="12"/>
        <v>325.78084699999999</v>
      </c>
      <c r="U71" s="7">
        <f t="shared" si="12"/>
        <v>-33.955914999999997</v>
      </c>
      <c r="V71" s="7">
        <f t="shared" si="12"/>
        <v>-32.999262000000002</v>
      </c>
      <c r="W71" s="7">
        <f t="shared" si="12"/>
        <v>-148.29953399999999</v>
      </c>
      <c r="X71" s="7">
        <f t="shared" si="12"/>
        <v>-169.539254</v>
      </c>
      <c r="Y71" s="7">
        <f t="shared" si="12"/>
        <v>-125.107365</v>
      </c>
      <c r="AA71" s="14">
        <f t="shared" si="6"/>
        <v>-62.711941999999979</v>
      </c>
      <c r="AB71" s="14" t="str">
        <f t="shared" si="7"/>
        <v/>
      </c>
      <c r="AC71" s="14" t="str">
        <f t="shared" si="8"/>
        <v/>
      </c>
      <c r="AD71" s="14">
        <f t="shared" si="9"/>
        <v>-62.711941999999979</v>
      </c>
      <c r="AE71" s="14" t="str">
        <f t="shared" si="10"/>
        <v/>
      </c>
      <c r="AF71" s="14" t="str">
        <f t="shared" si="11"/>
        <v/>
      </c>
    </row>
    <row r="72" spans="1:32" x14ac:dyDescent="0.25">
      <c r="A72" s="18">
        <v>1925</v>
      </c>
      <c r="B72" s="18">
        <v>1925</v>
      </c>
      <c r="C72" s="18">
        <v>3</v>
      </c>
      <c r="D72" s="84" t="s">
        <v>80</v>
      </c>
      <c r="E72" s="84" t="str">
        <f t="shared" si="4"/>
        <v>1925 3</v>
      </c>
      <c r="F72" s="14"/>
      <c r="G72" s="84">
        <v>6.1487603305785121E-2</v>
      </c>
      <c r="H72" s="84">
        <v>138.15022200000001</v>
      </c>
      <c r="I72" s="54">
        <v>1963</v>
      </c>
      <c r="J72" s="55">
        <v>1</v>
      </c>
      <c r="L72" s="84">
        <v>42</v>
      </c>
      <c r="M72" s="10">
        <v>1963</v>
      </c>
      <c r="N72" s="7">
        <f t="shared" si="12"/>
        <v>101.686081</v>
      </c>
      <c r="O72" s="7">
        <f t="shared" si="12"/>
        <v>48.596473000000003</v>
      </c>
      <c r="P72" s="7">
        <f t="shared" si="12"/>
        <v>165.87326400000001</v>
      </c>
      <c r="Q72" s="7">
        <f t="shared" si="12"/>
        <v>40.971975</v>
      </c>
      <c r="R72" s="7">
        <f t="shared" si="12"/>
        <v>280.19178699999998</v>
      </c>
      <c r="S72" s="7">
        <f t="shared" si="12"/>
        <v>74.274332999999999</v>
      </c>
      <c r="T72" s="7">
        <f t="shared" si="12"/>
        <v>242.54345699999999</v>
      </c>
      <c r="U72" s="7">
        <f t="shared" si="12"/>
        <v>23.768972999999999</v>
      </c>
      <c r="V72" s="7">
        <f t="shared" si="12"/>
        <v>-57.691094999999997</v>
      </c>
      <c r="W72" s="7">
        <f t="shared" si="12"/>
        <v>-52.586866999999998</v>
      </c>
      <c r="X72" s="7">
        <f t="shared" si="12"/>
        <v>-147.07982000000001</v>
      </c>
      <c r="Y72" s="7">
        <f t="shared" si="12"/>
        <v>-230.434392</v>
      </c>
      <c r="AA72" s="14">
        <f t="shared" si="6"/>
        <v>490.11416899999983</v>
      </c>
      <c r="AB72" s="14">
        <f t="shared" si="7"/>
        <v>490.11416899999983</v>
      </c>
      <c r="AC72" s="14" t="str">
        <f t="shared" si="8"/>
        <v/>
      </c>
      <c r="AD72" s="14" t="str">
        <f t="shared" si="9"/>
        <v/>
      </c>
      <c r="AE72" s="14" t="str">
        <f t="shared" si="10"/>
        <v/>
      </c>
      <c r="AF72" s="14" t="str">
        <f t="shared" si="11"/>
        <v/>
      </c>
    </row>
    <row r="73" spans="1:32" x14ac:dyDescent="0.25">
      <c r="A73" s="18">
        <v>1925</v>
      </c>
      <c r="B73" s="18">
        <v>1925</v>
      </c>
      <c r="C73" s="18">
        <v>4</v>
      </c>
      <c r="D73" s="84" t="s">
        <v>81</v>
      </c>
      <c r="E73" s="84" t="str">
        <f t="shared" si="4"/>
        <v>1925 4</v>
      </c>
      <c r="F73" s="14"/>
      <c r="G73" s="84">
        <v>5.9504132231404959E-2</v>
      </c>
      <c r="H73" s="84">
        <v>299.71351900000002</v>
      </c>
      <c r="I73" s="54">
        <v>1964</v>
      </c>
      <c r="J73" s="55">
        <v>4</v>
      </c>
      <c r="L73" s="84">
        <v>43</v>
      </c>
      <c r="M73" s="10">
        <v>1964</v>
      </c>
      <c r="N73" s="7">
        <f t="shared" si="12"/>
        <v>-93.793362999999999</v>
      </c>
      <c r="O73" s="7">
        <f t="shared" si="12"/>
        <v>69.735330000000005</v>
      </c>
      <c r="P73" s="7">
        <f t="shared" si="12"/>
        <v>25.627064000000001</v>
      </c>
      <c r="Q73" s="7">
        <f t="shared" si="12"/>
        <v>1.575877</v>
      </c>
      <c r="R73" s="7">
        <f t="shared" si="12"/>
        <v>1.0237240000000001</v>
      </c>
      <c r="S73" s="7">
        <f t="shared" si="12"/>
        <v>29.348566999999999</v>
      </c>
      <c r="T73" s="7">
        <f t="shared" si="12"/>
        <v>34.722931000000003</v>
      </c>
      <c r="U73" s="7">
        <f t="shared" si="12"/>
        <v>-107.686328</v>
      </c>
      <c r="V73" s="7">
        <f t="shared" si="12"/>
        <v>-29.943840000000002</v>
      </c>
      <c r="W73" s="7">
        <f t="shared" si="12"/>
        <v>-147.11034599999999</v>
      </c>
      <c r="X73" s="7">
        <f t="shared" si="12"/>
        <v>-168.96101100000001</v>
      </c>
      <c r="Y73" s="7">
        <f t="shared" si="12"/>
        <v>-117.497619</v>
      </c>
      <c r="AA73" s="14">
        <f t="shared" si="6"/>
        <v>-502.95901400000002</v>
      </c>
      <c r="AB73" s="14" t="str">
        <f t="shared" si="7"/>
        <v/>
      </c>
      <c r="AC73" s="14" t="str">
        <f t="shared" si="8"/>
        <v/>
      </c>
      <c r="AD73" s="14" t="str">
        <f t="shared" si="9"/>
        <v/>
      </c>
      <c r="AE73" s="14">
        <f t="shared" si="10"/>
        <v>-502.95901400000002</v>
      </c>
      <c r="AF73" s="14" t="str">
        <f t="shared" si="11"/>
        <v/>
      </c>
    </row>
    <row r="74" spans="1:32" x14ac:dyDescent="0.25">
      <c r="A74" s="18">
        <v>1925</v>
      </c>
      <c r="B74" s="18">
        <v>1925</v>
      </c>
      <c r="C74" s="18">
        <v>5</v>
      </c>
      <c r="D74" s="84" t="s">
        <v>82</v>
      </c>
      <c r="E74" s="84" t="str">
        <f t="shared" si="4"/>
        <v>1925 5</v>
      </c>
      <c r="F74" s="14"/>
      <c r="G74" s="84">
        <v>6.1487603305785121E-2</v>
      </c>
      <c r="H74" s="84">
        <v>-14.790061</v>
      </c>
      <c r="I74" s="54">
        <v>1965</v>
      </c>
      <c r="J74" s="55">
        <v>1</v>
      </c>
      <c r="L74" s="84">
        <v>44</v>
      </c>
      <c r="M74" s="10">
        <v>1965</v>
      </c>
      <c r="N74" s="7">
        <f t="shared" si="12"/>
        <v>-51.282032999999998</v>
      </c>
      <c r="O74" s="7">
        <f t="shared" si="12"/>
        <v>9.5293030000000005</v>
      </c>
      <c r="P74" s="7">
        <f t="shared" si="12"/>
        <v>518.81995900000004</v>
      </c>
      <c r="Q74" s="7">
        <f t="shared" si="12"/>
        <v>89.914986999999996</v>
      </c>
      <c r="R74" s="7">
        <f t="shared" si="12"/>
        <v>87.636433999999994</v>
      </c>
      <c r="S74" s="7">
        <f t="shared" si="12"/>
        <v>66.376476999999994</v>
      </c>
      <c r="T74" s="7">
        <f t="shared" si="12"/>
        <v>223.982934</v>
      </c>
      <c r="U74" s="7">
        <f t="shared" si="12"/>
        <v>-93.401512999999994</v>
      </c>
      <c r="V74" s="7">
        <f t="shared" si="12"/>
        <v>-70.748362</v>
      </c>
      <c r="W74" s="7">
        <f t="shared" si="12"/>
        <v>-136.45940999999999</v>
      </c>
      <c r="X74" s="7">
        <f t="shared" si="12"/>
        <v>-131.01786300000001</v>
      </c>
      <c r="Y74" s="7">
        <f t="shared" si="12"/>
        <v>-133.29921899999999</v>
      </c>
      <c r="AA74" s="14">
        <f t="shared" si="6"/>
        <v>380.051694</v>
      </c>
      <c r="AB74" s="14">
        <f t="shared" si="7"/>
        <v>380.051694</v>
      </c>
      <c r="AC74" s="14" t="str">
        <f t="shared" si="8"/>
        <v/>
      </c>
      <c r="AD74" s="14" t="str">
        <f t="shared" si="9"/>
        <v/>
      </c>
      <c r="AE74" s="14" t="str">
        <f t="shared" si="10"/>
        <v/>
      </c>
      <c r="AF74" s="14" t="str">
        <f t="shared" si="11"/>
        <v/>
      </c>
    </row>
    <row r="75" spans="1:32" x14ac:dyDescent="0.25">
      <c r="A75" s="18">
        <v>1925</v>
      </c>
      <c r="B75" s="18">
        <v>1925</v>
      </c>
      <c r="C75" s="18">
        <v>6</v>
      </c>
      <c r="D75" s="84" t="s">
        <v>83</v>
      </c>
      <c r="E75" s="84" t="str">
        <f t="shared" si="4"/>
        <v>1925 6</v>
      </c>
      <c r="F75" s="14"/>
      <c r="G75" s="84">
        <v>5.9504132231404959E-2</v>
      </c>
      <c r="H75" s="84">
        <v>-73.951446000000004</v>
      </c>
      <c r="I75" s="54">
        <v>1966</v>
      </c>
      <c r="J75" s="55">
        <v>3</v>
      </c>
      <c r="L75" s="84">
        <v>45</v>
      </c>
      <c r="M75" s="10">
        <v>1966</v>
      </c>
      <c r="N75" s="7">
        <f t="shared" si="12"/>
        <v>-60.564579000000002</v>
      </c>
      <c r="O75" s="7">
        <f t="shared" si="12"/>
        <v>54.190941000000002</v>
      </c>
      <c r="P75" s="7">
        <f t="shared" si="12"/>
        <v>21.861066999999998</v>
      </c>
      <c r="Q75" s="7">
        <f t="shared" si="12"/>
        <v>71.149150000000006</v>
      </c>
      <c r="R75" s="7">
        <f t="shared" si="12"/>
        <v>65.466885000000005</v>
      </c>
      <c r="S75" s="7">
        <f t="shared" si="12"/>
        <v>198.23473799999999</v>
      </c>
      <c r="T75" s="7">
        <f t="shared" si="12"/>
        <v>236.592319</v>
      </c>
      <c r="U75" s="7">
        <f t="shared" si="12"/>
        <v>0.604267</v>
      </c>
      <c r="V75" s="7">
        <f t="shared" si="12"/>
        <v>-74.916539999999998</v>
      </c>
      <c r="W75" s="7">
        <f t="shared" si="12"/>
        <v>-183.79409200000001</v>
      </c>
      <c r="X75" s="7">
        <f t="shared" si="12"/>
        <v>-213.63718299999999</v>
      </c>
      <c r="Y75" s="7">
        <f t="shared" si="12"/>
        <v>-162.03086400000001</v>
      </c>
      <c r="AA75" s="14">
        <f t="shared" si="6"/>
        <v>-46.843890999999985</v>
      </c>
      <c r="AB75" s="14" t="str">
        <f t="shared" si="7"/>
        <v/>
      </c>
      <c r="AC75" s="14" t="str">
        <f t="shared" si="8"/>
        <v/>
      </c>
      <c r="AD75" s="14">
        <f t="shared" si="9"/>
        <v>-46.843890999999985</v>
      </c>
      <c r="AE75" s="14" t="str">
        <f t="shared" si="10"/>
        <v/>
      </c>
      <c r="AF75" s="14" t="str">
        <f t="shared" si="11"/>
        <v/>
      </c>
    </row>
    <row r="76" spans="1:32" x14ac:dyDescent="0.25">
      <c r="A76" s="18">
        <v>1925</v>
      </c>
      <c r="B76" s="18">
        <v>1925</v>
      </c>
      <c r="C76" s="18">
        <v>7</v>
      </c>
      <c r="D76" s="84" t="s">
        <v>84</v>
      </c>
      <c r="E76" s="84" t="str">
        <f t="shared" si="4"/>
        <v>1925 7</v>
      </c>
      <c r="F76" s="14"/>
      <c r="G76" s="84">
        <v>6.1487603305785121E-2</v>
      </c>
      <c r="H76" s="84">
        <v>-110.67443400000001</v>
      </c>
      <c r="I76" s="54">
        <v>1967</v>
      </c>
      <c r="J76" s="55">
        <v>1</v>
      </c>
      <c r="L76" s="84">
        <v>46</v>
      </c>
      <c r="M76" s="10">
        <v>1967</v>
      </c>
      <c r="N76" s="7">
        <f t="shared" si="12"/>
        <v>-88.985553999999993</v>
      </c>
      <c r="O76" s="7">
        <f t="shared" si="12"/>
        <v>77.539831000000007</v>
      </c>
      <c r="P76" s="7">
        <f t="shared" si="12"/>
        <v>134.246622</v>
      </c>
      <c r="Q76" s="7">
        <f t="shared" si="12"/>
        <v>108.139528</v>
      </c>
      <c r="R76" s="7">
        <f t="shared" si="12"/>
        <v>102.833986</v>
      </c>
      <c r="S76" s="7">
        <f t="shared" si="12"/>
        <v>100</v>
      </c>
      <c r="T76" s="7">
        <f t="shared" si="12"/>
        <v>105.250473</v>
      </c>
      <c r="U76" s="7">
        <f t="shared" si="12"/>
        <v>105.001181</v>
      </c>
      <c r="V76" s="7">
        <f t="shared" si="12"/>
        <v>90.527592999999996</v>
      </c>
      <c r="W76" s="7">
        <f t="shared" si="12"/>
        <v>-130.779247</v>
      </c>
      <c r="X76" s="7">
        <f t="shared" si="12"/>
        <v>-120</v>
      </c>
      <c r="Y76" s="7">
        <f t="shared" si="12"/>
        <v>-206.09132500000001</v>
      </c>
      <c r="AA76" s="14">
        <f t="shared" si="6"/>
        <v>277.68308799999988</v>
      </c>
      <c r="AB76" s="14">
        <f t="shared" si="7"/>
        <v>277.68308799999988</v>
      </c>
      <c r="AC76" s="14" t="str">
        <f t="shared" si="8"/>
        <v/>
      </c>
      <c r="AD76" s="14" t="str">
        <f t="shared" si="9"/>
        <v/>
      </c>
      <c r="AE76" s="14" t="str">
        <f t="shared" si="10"/>
        <v/>
      </c>
      <c r="AF76" s="14" t="str">
        <f t="shared" si="11"/>
        <v/>
      </c>
    </row>
    <row r="77" spans="1:32" x14ac:dyDescent="0.25">
      <c r="A77" s="18">
        <v>1925</v>
      </c>
      <c r="B77" s="18">
        <v>1925</v>
      </c>
      <c r="C77" s="18">
        <v>8</v>
      </c>
      <c r="D77" s="84" t="s">
        <v>85</v>
      </c>
      <c r="E77" s="84" t="str">
        <f t="shared" si="4"/>
        <v>1925 8</v>
      </c>
      <c r="F77" s="14"/>
      <c r="G77" s="84">
        <v>6.1487603305785121E-2</v>
      </c>
      <c r="H77" s="84">
        <v>-141.066487</v>
      </c>
      <c r="I77" s="54">
        <v>1968</v>
      </c>
      <c r="J77" s="55">
        <v>3</v>
      </c>
      <c r="L77" s="84">
        <v>47</v>
      </c>
      <c r="M77" s="10">
        <v>1968</v>
      </c>
      <c r="N77" s="7">
        <f t="shared" si="12"/>
        <v>-98.060034999999999</v>
      </c>
      <c r="O77" s="7">
        <f t="shared" si="12"/>
        <v>4.1513600000000004</v>
      </c>
      <c r="P77" s="7">
        <f t="shared" si="12"/>
        <v>0</v>
      </c>
      <c r="Q77" s="7">
        <f t="shared" si="12"/>
        <v>50</v>
      </c>
      <c r="R77" s="7">
        <f t="shared" si="12"/>
        <v>100</v>
      </c>
      <c r="S77" s="7">
        <f t="shared" si="12"/>
        <v>100</v>
      </c>
      <c r="T77" s="7">
        <f t="shared" si="12"/>
        <v>91.009018999999995</v>
      </c>
      <c r="U77" s="7">
        <f t="shared" si="12"/>
        <v>-113.52131799999999</v>
      </c>
      <c r="V77" s="7">
        <f t="shared" si="12"/>
        <v>-106.390691</v>
      </c>
      <c r="W77" s="7">
        <f t="shared" si="12"/>
        <v>-150.521131</v>
      </c>
      <c r="X77" s="7">
        <f t="shared" si="12"/>
        <v>-172.66004599999999</v>
      </c>
      <c r="Y77" s="7">
        <f t="shared" si="12"/>
        <v>-166.13431600000001</v>
      </c>
      <c r="AA77" s="14">
        <f t="shared" si="6"/>
        <v>-462.12715800000001</v>
      </c>
      <c r="AB77" s="14" t="str">
        <f t="shared" si="7"/>
        <v/>
      </c>
      <c r="AC77" s="14" t="str">
        <f t="shared" si="8"/>
        <v/>
      </c>
      <c r="AD77" s="14">
        <f t="shared" si="9"/>
        <v>-462.12715800000001</v>
      </c>
      <c r="AE77" s="14" t="str">
        <f t="shared" si="10"/>
        <v/>
      </c>
      <c r="AF77" s="14" t="str">
        <f t="shared" si="11"/>
        <v/>
      </c>
    </row>
    <row r="78" spans="1:32" x14ac:dyDescent="0.25">
      <c r="A78" s="18">
        <v>1925</v>
      </c>
      <c r="B78" s="18">
        <v>1925</v>
      </c>
      <c r="C78" s="18">
        <v>9</v>
      </c>
      <c r="D78" s="84" t="s">
        <v>86</v>
      </c>
      <c r="E78" s="84" t="str">
        <f t="shared" si="4"/>
        <v>1925 9</v>
      </c>
      <c r="F78" s="14"/>
      <c r="G78" s="84">
        <v>5.9504132231404959E-2</v>
      </c>
      <c r="H78" s="84">
        <v>-70.006052999999994</v>
      </c>
      <c r="I78" s="54">
        <v>1969</v>
      </c>
      <c r="J78" s="55">
        <v>1</v>
      </c>
      <c r="L78" s="84">
        <v>48</v>
      </c>
      <c r="M78" s="10">
        <v>1969</v>
      </c>
      <c r="N78" s="7">
        <f t="shared" si="12"/>
        <v>-53.596417000000002</v>
      </c>
      <c r="O78" s="7">
        <f t="shared" si="12"/>
        <v>-3.4619110000000002</v>
      </c>
      <c r="P78" s="7">
        <f t="shared" si="12"/>
        <v>58.973402</v>
      </c>
      <c r="Q78" s="7">
        <f t="shared" si="12"/>
        <v>136.52186900000001</v>
      </c>
      <c r="R78" s="7">
        <f t="shared" si="12"/>
        <v>117.792644</v>
      </c>
      <c r="S78" s="7">
        <f t="shared" si="12"/>
        <v>154.71256700000001</v>
      </c>
      <c r="T78" s="7">
        <f t="shared" si="12"/>
        <v>321.64688999999998</v>
      </c>
      <c r="U78" s="7">
        <f t="shared" si="12"/>
        <v>205.62943799999999</v>
      </c>
      <c r="V78" s="7">
        <f t="shared" si="12"/>
        <v>-79.835250000000002</v>
      </c>
      <c r="W78" s="7">
        <f t="shared" si="12"/>
        <v>-70.164749999999998</v>
      </c>
      <c r="X78" s="7">
        <f t="shared" si="12"/>
        <v>-120</v>
      </c>
      <c r="Y78" s="7">
        <f t="shared" si="12"/>
        <v>-175</v>
      </c>
      <c r="AA78" s="14">
        <f t="shared" si="6"/>
        <v>493.21848199999999</v>
      </c>
      <c r="AB78" s="14">
        <f t="shared" si="7"/>
        <v>493.21848199999999</v>
      </c>
      <c r="AC78" s="14" t="str">
        <f t="shared" si="8"/>
        <v/>
      </c>
      <c r="AD78" s="14" t="str">
        <f t="shared" si="9"/>
        <v/>
      </c>
      <c r="AE78" s="14" t="str">
        <f t="shared" si="10"/>
        <v/>
      </c>
      <c r="AF78" s="14" t="str">
        <f t="shared" si="11"/>
        <v/>
      </c>
    </row>
    <row r="79" spans="1:32" x14ac:dyDescent="0.25">
      <c r="A79" s="18">
        <v>1926</v>
      </c>
      <c r="B79" s="18">
        <v>1925</v>
      </c>
      <c r="C79" s="18">
        <v>10</v>
      </c>
      <c r="D79" s="84" t="s">
        <v>87</v>
      </c>
      <c r="E79" s="84" t="str">
        <f t="shared" si="4"/>
        <v>1926 10</v>
      </c>
      <c r="F79" s="14"/>
      <c r="G79" s="84">
        <v>6.1487603305785121E-2</v>
      </c>
      <c r="H79" s="84">
        <v>-18.22728</v>
      </c>
      <c r="I79" s="54">
        <v>1970</v>
      </c>
      <c r="J79" s="55">
        <v>1</v>
      </c>
      <c r="L79" s="84">
        <v>49</v>
      </c>
      <c r="M79" s="10">
        <v>1970</v>
      </c>
      <c r="N79" s="7">
        <f t="shared" si="12"/>
        <v>-125</v>
      </c>
      <c r="O79" s="7">
        <f t="shared" si="12"/>
        <v>0</v>
      </c>
      <c r="P79" s="7">
        <f t="shared" si="12"/>
        <v>0</v>
      </c>
      <c r="Q79" s="7">
        <f t="shared" si="12"/>
        <v>50</v>
      </c>
      <c r="R79" s="7">
        <f t="shared" si="12"/>
        <v>100</v>
      </c>
      <c r="S79" s="7">
        <f t="shared" si="12"/>
        <v>100</v>
      </c>
      <c r="T79" s="7">
        <f t="shared" si="12"/>
        <v>61.386749000000002</v>
      </c>
      <c r="U79" s="7">
        <f t="shared" si="12"/>
        <v>-100.748076</v>
      </c>
      <c r="V79" s="7">
        <f t="shared" si="12"/>
        <v>-71.815188000000006</v>
      </c>
      <c r="W79" s="7">
        <f t="shared" si="12"/>
        <v>-144.41877199999999</v>
      </c>
      <c r="X79" s="7">
        <f t="shared" si="12"/>
        <v>-176.00760500000001</v>
      </c>
      <c r="Y79" s="7">
        <f t="shared" si="12"/>
        <v>-223.37744799999999</v>
      </c>
      <c r="AA79" s="14">
        <f t="shared" si="6"/>
        <v>-529.98033999999996</v>
      </c>
      <c r="AB79" s="14">
        <f t="shared" si="7"/>
        <v>-529.98033999999996</v>
      </c>
      <c r="AC79" s="14" t="str">
        <f t="shared" si="8"/>
        <v/>
      </c>
      <c r="AD79" s="14" t="str">
        <f t="shared" si="9"/>
        <v/>
      </c>
      <c r="AE79" s="14" t="str">
        <f t="shared" si="10"/>
        <v/>
      </c>
      <c r="AF79" s="14" t="str">
        <f t="shared" si="11"/>
        <v/>
      </c>
    </row>
    <row r="80" spans="1:32" x14ac:dyDescent="0.25">
      <c r="A80" s="18">
        <v>1926</v>
      </c>
      <c r="B80" s="18">
        <v>1925</v>
      </c>
      <c r="C80" s="18">
        <v>11</v>
      </c>
      <c r="D80" s="84" t="s">
        <v>88</v>
      </c>
      <c r="E80" s="84" t="str">
        <f t="shared" si="4"/>
        <v>1926 11</v>
      </c>
      <c r="F80" s="14"/>
      <c r="G80" s="84">
        <v>5.9504132231404959E-2</v>
      </c>
      <c r="H80" s="84">
        <v>-2.575418</v>
      </c>
      <c r="I80" s="54">
        <v>1971</v>
      </c>
      <c r="J80" s="55">
        <v>1</v>
      </c>
      <c r="L80" s="84">
        <v>50</v>
      </c>
      <c r="M80" s="10">
        <v>1971</v>
      </c>
      <c r="N80" s="7">
        <f t="shared" si="12"/>
        <v>-142.014139</v>
      </c>
      <c r="O80" s="7">
        <f t="shared" si="12"/>
        <v>95.484065000000001</v>
      </c>
      <c r="P80" s="7">
        <f t="shared" si="12"/>
        <v>125.80440900000001</v>
      </c>
      <c r="Q80" s="7">
        <f t="shared" si="12"/>
        <v>222.76699400000001</v>
      </c>
      <c r="R80" s="7">
        <f t="shared" si="12"/>
        <v>129.98026100000001</v>
      </c>
      <c r="S80" s="7">
        <f t="shared" si="12"/>
        <v>187.91770199999999</v>
      </c>
      <c r="T80" s="7">
        <f t="shared" si="12"/>
        <v>168.463089</v>
      </c>
      <c r="U80" s="7">
        <f t="shared" si="12"/>
        <v>34.64602</v>
      </c>
      <c r="V80" s="7">
        <f t="shared" si="12"/>
        <v>8.707319</v>
      </c>
      <c r="W80" s="7">
        <f t="shared" si="12"/>
        <v>-23.512986999999999</v>
      </c>
      <c r="X80" s="7">
        <f t="shared" si="12"/>
        <v>-126.442892</v>
      </c>
      <c r="Y80" s="7">
        <f t="shared" si="12"/>
        <v>-151.81950000000001</v>
      </c>
      <c r="AA80" s="14">
        <f t="shared" si="6"/>
        <v>529.98034099999995</v>
      </c>
      <c r="AB80" s="14">
        <f t="shared" si="7"/>
        <v>529.98034099999995</v>
      </c>
      <c r="AC80" s="14" t="str">
        <f t="shared" si="8"/>
        <v/>
      </c>
      <c r="AD80" s="14" t="str">
        <f t="shared" si="9"/>
        <v/>
      </c>
      <c r="AE80" s="14" t="str">
        <f t="shared" si="10"/>
        <v/>
      </c>
      <c r="AF80" s="14" t="str">
        <f t="shared" si="11"/>
        <v/>
      </c>
    </row>
    <row r="81" spans="1:32" x14ac:dyDescent="0.25">
      <c r="A81" s="18">
        <v>1926</v>
      </c>
      <c r="B81" s="18">
        <v>1925</v>
      </c>
      <c r="C81" s="18">
        <v>12</v>
      </c>
      <c r="D81" s="84" t="s">
        <v>89</v>
      </c>
      <c r="E81" s="84" t="str">
        <f t="shared" si="4"/>
        <v>1926 12</v>
      </c>
      <c r="F81" s="14"/>
      <c r="G81" s="84">
        <v>6.1487603305785121E-2</v>
      </c>
      <c r="H81" s="84">
        <v>21.050260000000002</v>
      </c>
      <c r="I81" s="54">
        <v>1972</v>
      </c>
      <c r="J81" s="55">
        <v>3</v>
      </c>
      <c r="L81" s="84">
        <v>51</v>
      </c>
      <c r="M81" s="10">
        <v>1972</v>
      </c>
      <c r="N81" s="7">
        <f t="shared" si="12"/>
        <v>-125</v>
      </c>
      <c r="O81" s="7">
        <f t="shared" si="12"/>
        <v>0</v>
      </c>
      <c r="P81" s="7">
        <f t="shared" si="12"/>
        <v>0</v>
      </c>
      <c r="Q81" s="7">
        <f t="shared" si="12"/>
        <v>50</v>
      </c>
      <c r="R81" s="7">
        <f t="shared" si="12"/>
        <v>100</v>
      </c>
      <c r="S81" s="7">
        <f t="shared" si="12"/>
        <v>100</v>
      </c>
      <c r="T81" s="7">
        <f t="shared" si="12"/>
        <v>133.74781899999999</v>
      </c>
      <c r="U81" s="7">
        <f t="shared" si="12"/>
        <v>-70.692712</v>
      </c>
      <c r="V81" s="7">
        <f t="shared" si="12"/>
        <v>-50.391810999999997</v>
      </c>
      <c r="W81" s="7">
        <f t="shared" si="12"/>
        <v>-148.49830399999999</v>
      </c>
      <c r="X81" s="7">
        <f t="shared" si="12"/>
        <v>-174.11867899999999</v>
      </c>
      <c r="Y81" s="7">
        <f t="shared" si="12"/>
        <v>-168.268169</v>
      </c>
      <c r="AA81" s="14">
        <f t="shared" si="6"/>
        <v>-353.221856</v>
      </c>
      <c r="AB81" s="14" t="str">
        <f t="shared" si="7"/>
        <v/>
      </c>
      <c r="AC81" s="14" t="str">
        <f t="shared" si="8"/>
        <v/>
      </c>
      <c r="AD81" s="14">
        <f t="shared" si="9"/>
        <v>-353.221856</v>
      </c>
      <c r="AE81" s="14" t="str">
        <f t="shared" si="10"/>
        <v/>
      </c>
      <c r="AF81" s="14" t="str">
        <f t="shared" si="11"/>
        <v/>
      </c>
    </row>
    <row r="82" spans="1:32" x14ac:dyDescent="0.25">
      <c r="A82" s="18">
        <v>1926</v>
      </c>
      <c r="B82" s="18">
        <v>1926</v>
      </c>
      <c r="C82" s="18">
        <v>1</v>
      </c>
      <c r="D82" s="84" t="s">
        <v>90</v>
      </c>
      <c r="E82" s="84" t="str">
        <f t="shared" si="4"/>
        <v>1926 1</v>
      </c>
      <c r="F82" s="14"/>
      <c r="G82" s="84">
        <v>6.1487603305785121E-2</v>
      </c>
      <c r="H82" s="84">
        <v>4.7030219999999998</v>
      </c>
      <c r="I82" s="54">
        <v>1973</v>
      </c>
      <c r="J82" s="55">
        <v>2</v>
      </c>
      <c r="L82" s="84">
        <v>52</v>
      </c>
      <c r="M82" s="10">
        <v>1973</v>
      </c>
      <c r="N82" s="7">
        <f t="shared" si="12"/>
        <v>-84.374691999999996</v>
      </c>
      <c r="O82" s="7">
        <f t="shared" si="12"/>
        <v>35.902531000000003</v>
      </c>
      <c r="P82" s="7">
        <f t="shared" si="12"/>
        <v>103.968637</v>
      </c>
      <c r="Q82" s="7">
        <f t="shared" si="12"/>
        <v>152.84016399999999</v>
      </c>
      <c r="R82" s="7">
        <f t="shared" si="12"/>
        <v>146.580061</v>
      </c>
      <c r="S82" s="7">
        <f t="shared" si="12"/>
        <v>119.98790200000001</v>
      </c>
      <c r="T82" s="7">
        <f t="shared" si="12"/>
        <v>187.709023</v>
      </c>
      <c r="U82" s="7">
        <f t="shared" si="12"/>
        <v>49.217171</v>
      </c>
      <c r="V82" s="7">
        <f t="shared" si="12"/>
        <v>-53.550201999999999</v>
      </c>
      <c r="W82" s="7">
        <f t="shared" si="12"/>
        <v>-139.830298</v>
      </c>
      <c r="X82" s="7">
        <f t="shared" si="12"/>
        <v>-223.15557100000001</v>
      </c>
      <c r="Y82" s="7">
        <f t="shared" si="12"/>
        <v>-168.09195500000001</v>
      </c>
      <c r="AA82" s="14">
        <f t="shared" si="6"/>
        <v>127.20277100000007</v>
      </c>
      <c r="AB82" s="14" t="str">
        <f t="shared" si="7"/>
        <v/>
      </c>
      <c r="AC82" s="14">
        <f t="shared" si="8"/>
        <v>127.20277100000007</v>
      </c>
      <c r="AD82" s="14" t="str">
        <f t="shared" si="9"/>
        <v/>
      </c>
      <c r="AE82" s="14" t="str">
        <f t="shared" si="10"/>
        <v/>
      </c>
      <c r="AF82" s="14" t="str">
        <f t="shared" si="11"/>
        <v/>
      </c>
    </row>
    <row r="83" spans="1:32" x14ac:dyDescent="0.25">
      <c r="A83" s="18">
        <v>1926</v>
      </c>
      <c r="B83" s="18">
        <v>1926</v>
      </c>
      <c r="C83" s="18">
        <v>2</v>
      </c>
      <c r="D83" s="84" t="s">
        <v>91</v>
      </c>
      <c r="E83" s="84" t="str">
        <f t="shared" si="4"/>
        <v>1926 2</v>
      </c>
      <c r="F83" s="14"/>
      <c r="G83" s="84">
        <v>5.5537190082644627E-2</v>
      </c>
      <c r="H83" s="84">
        <v>146.95366200000001</v>
      </c>
      <c r="I83" s="54">
        <v>1974</v>
      </c>
      <c r="J83" s="55">
        <v>1</v>
      </c>
      <c r="L83" s="84">
        <v>53</v>
      </c>
      <c r="M83" s="10">
        <v>1974</v>
      </c>
      <c r="N83" s="7">
        <f t="shared" si="12"/>
        <v>-29.095054999999999</v>
      </c>
      <c r="O83" s="7">
        <f t="shared" si="12"/>
        <v>130.11414199999999</v>
      </c>
      <c r="P83" s="7">
        <f t="shared" si="12"/>
        <v>0</v>
      </c>
      <c r="Q83" s="7">
        <f t="shared" si="12"/>
        <v>50</v>
      </c>
      <c r="R83" s="7">
        <f t="shared" si="12"/>
        <v>100</v>
      </c>
      <c r="S83" s="7">
        <f t="shared" si="12"/>
        <v>100</v>
      </c>
      <c r="T83" s="7">
        <f t="shared" si="12"/>
        <v>200</v>
      </c>
      <c r="U83" s="7">
        <f t="shared" si="12"/>
        <v>83.864241000000007</v>
      </c>
      <c r="V83" s="7">
        <f t="shared" si="12"/>
        <v>-16.421006999999999</v>
      </c>
      <c r="W83" s="7">
        <f t="shared" si="12"/>
        <v>-97.443234000000004</v>
      </c>
      <c r="X83" s="7">
        <f t="shared" si="12"/>
        <v>-120</v>
      </c>
      <c r="Y83" s="7">
        <f t="shared" si="12"/>
        <v>-175</v>
      </c>
      <c r="AA83" s="14">
        <f t="shared" si="6"/>
        <v>226.01908700000001</v>
      </c>
      <c r="AB83" s="14">
        <f t="shared" si="7"/>
        <v>226.01908700000001</v>
      </c>
      <c r="AC83" s="14" t="str">
        <f t="shared" si="8"/>
        <v/>
      </c>
      <c r="AD83" s="14" t="str">
        <f t="shared" si="9"/>
        <v/>
      </c>
      <c r="AE83" s="14" t="str">
        <f t="shared" si="10"/>
        <v/>
      </c>
      <c r="AF83" s="14" t="str">
        <f t="shared" si="11"/>
        <v/>
      </c>
    </row>
    <row r="84" spans="1:32" x14ac:dyDescent="0.25">
      <c r="A84" s="18">
        <v>1926</v>
      </c>
      <c r="B84" s="18">
        <v>1926</v>
      </c>
      <c r="C84" s="18">
        <v>3</v>
      </c>
      <c r="D84" s="84" t="s">
        <v>92</v>
      </c>
      <c r="E84" s="84" t="str">
        <f t="shared" si="4"/>
        <v>1926 3</v>
      </c>
      <c r="F84" s="14"/>
      <c r="G84" s="84">
        <v>6.1487603305785121E-2</v>
      </c>
      <c r="H84" s="84">
        <v>114.22058199999999</v>
      </c>
      <c r="I84" s="54">
        <v>1975</v>
      </c>
      <c r="J84" s="55">
        <v>1</v>
      </c>
      <c r="L84" s="84">
        <v>54</v>
      </c>
      <c r="M84" s="10">
        <v>1975</v>
      </c>
      <c r="N84" s="7">
        <f t="shared" si="12"/>
        <v>-125</v>
      </c>
      <c r="O84" s="7">
        <f t="shared" si="12"/>
        <v>-6.5401540000000002</v>
      </c>
      <c r="P84" s="7">
        <f t="shared" si="12"/>
        <v>3.8149920000000002</v>
      </c>
      <c r="Q84" s="7">
        <f t="shared" si="12"/>
        <v>12.073781</v>
      </c>
      <c r="R84" s="7">
        <f t="shared" si="12"/>
        <v>88.290163000000007</v>
      </c>
      <c r="S84" s="7">
        <f t="shared" si="12"/>
        <v>152.36121800000001</v>
      </c>
      <c r="T84" s="7">
        <f t="shared" si="12"/>
        <v>124.72672799999999</v>
      </c>
      <c r="U84" s="7">
        <f t="shared" si="12"/>
        <v>95.836471000000003</v>
      </c>
      <c r="V84" s="7">
        <f t="shared" si="12"/>
        <v>110.896427</v>
      </c>
      <c r="W84" s="7">
        <f t="shared" si="12"/>
        <v>-161.45962599999999</v>
      </c>
      <c r="X84" s="7">
        <f t="shared" si="12"/>
        <v>-120</v>
      </c>
      <c r="Y84" s="7">
        <f t="shared" si="12"/>
        <v>-183.58185399999999</v>
      </c>
      <c r="AA84" s="14">
        <f t="shared" si="6"/>
        <v>-8.5818539999999928</v>
      </c>
      <c r="AB84" s="14">
        <f t="shared" si="7"/>
        <v>-8.5818539999999928</v>
      </c>
      <c r="AC84" s="14" t="str">
        <f t="shared" si="8"/>
        <v/>
      </c>
      <c r="AD84" s="14" t="str">
        <f t="shared" si="9"/>
        <v/>
      </c>
      <c r="AE84" s="14" t="str">
        <f t="shared" si="10"/>
        <v/>
      </c>
      <c r="AF84" s="14" t="str">
        <f t="shared" si="11"/>
        <v/>
      </c>
    </row>
    <row r="85" spans="1:32" x14ac:dyDescent="0.25">
      <c r="A85" s="18">
        <v>1926</v>
      </c>
      <c r="B85" s="18">
        <v>1926</v>
      </c>
      <c r="C85" s="18">
        <v>4</v>
      </c>
      <c r="D85" s="84" t="s">
        <v>93</v>
      </c>
      <c r="E85" s="84" t="str">
        <f t="shared" si="4"/>
        <v>1926 4</v>
      </c>
      <c r="F85" s="14"/>
      <c r="G85" s="84">
        <v>5.9504132231404959E-2</v>
      </c>
      <c r="H85" s="84">
        <v>221.452755</v>
      </c>
      <c r="I85" s="54">
        <v>1976</v>
      </c>
      <c r="J85" s="55">
        <v>5</v>
      </c>
      <c r="L85" s="84">
        <v>55</v>
      </c>
      <c r="M85" s="10">
        <v>1976</v>
      </c>
      <c r="N85" s="7">
        <f t="shared" si="12"/>
        <v>-116.41814599999999</v>
      </c>
      <c r="O85" s="7">
        <f t="shared" si="12"/>
        <v>0</v>
      </c>
      <c r="P85" s="7">
        <f t="shared" si="12"/>
        <v>0</v>
      </c>
      <c r="Q85" s="7">
        <f t="shared" ref="O85:Y108" si="13">INDEX($F$31:$H$1014,MATCH((CONCATENATE($M85," ",Q$29)),$E$31:$E$1014,0),IF($L$27="CFS",$F$26,IF($L$27="TAF",$H$26,"INC")))</f>
        <v>-182.15654900000001</v>
      </c>
      <c r="R85" s="7">
        <f t="shared" si="13"/>
        <v>31.123342000000001</v>
      </c>
      <c r="S85" s="7">
        <f t="shared" si="13"/>
        <v>48.302612000000003</v>
      </c>
      <c r="T85" s="7">
        <f t="shared" si="13"/>
        <v>81.335482999999996</v>
      </c>
      <c r="U85" s="7">
        <f t="shared" si="13"/>
        <v>-25.538385999999999</v>
      </c>
      <c r="V85" s="7">
        <f t="shared" si="13"/>
        <v>-50.163718000000003</v>
      </c>
      <c r="W85" s="7">
        <f t="shared" si="13"/>
        <v>-210.74782300000001</v>
      </c>
      <c r="X85" s="7">
        <f t="shared" si="13"/>
        <v>-135.087389</v>
      </c>
      <c r="Y85" s="7">
        <f t="shared" si="13"/>
        <v>-124.937819</v>
      </c>
      <c r="AA85" s="14">
        <f t="shared" si="6"/>
        <v>-684.28839300000004</v>
      </c>
      <c r="AB85" s="14" t="str">
        <f t="shared" si="7"/>
        <v/>
      </c>
      <c r="AC85" s="14" t="str">
        <f t="shared" si="8"/>
        <v/>
      </c>
      <c r="AD85" s="14" t="str">
        <f t="shared" si="9"/>
        <v/>
      </c>
      <c r="AE85" s="14" t="str">
        <f t="shared" si="10"/>
        <v/>
      </c>
      <c r="AF85" s="14">
        <f t="shared" si="11"/>
        <v>-684.28839300000004</v>
      </c>
    </row>
    <row r="86" spans="1:32" x14ac:dyDescent="0.25">
      <c r="A86" s="18">
        <v>1926</v>
      </c>
      <c r="B86" s="18">
        <v>1926</v>
      </c>
      <c r="C86" s="18">
        <v>5</v>
      </c>
      <c r="D86" s="84" t="s">
        <v>94</v>
      </c>
      <c r="E86" s="84" t="str">
        <f t="shared" si="4"/>
        <v>1926 5</v>
      </c>
      <c r="F86" s="14"/>
      <c r="G86" s="84">
        <v>6.1487603305785121E-2</v>
      </c>
      <c r="H86" s="84">
        <v>-102.963138</v>
      </c>
      <c r="I86" s="54">
        <v>1977</v>
      </c>
      <c r="J86" s="55">
        <v>5</v>
      </c>
      <c r="L86" s="84">
        <v>56</v>
      </c>
      <c r="M86" s="10">
        <v>1977</v>
      </c>
      <c r="N86" s="7">
        <f t="shared" ref="N86:N112" si="14">INDEX($F$31:$H$1014,MATCH((CONCATENATE($M86," ",N$29)),$E$31:$E$1014,0),IF($L$27="CFS",$F$26,IF($L$27="TAF",$H$26,"INC")))</f>
        <v>-54.411656000000001</v>
      </c>
      <c r="O86" s="7">
        <f t="shared" si="13"/>
        <v>-36.069457</v>
      </c>
      <c r="P86" s="7">
        <f t="shared" si="13"/>
        <v>-155.236107</v>
      </c>
      <c r="Q86" s="7">
        <f t="shared" si="13"/>
        <v>-36.412531999999999</v>
      </c>
      <c r="R86" s="7">
        <f t="shared" si="13"/>
        <v>-8.6787609999999997</v>
      </c>
      <c r="S86" s="7">
        <f t="shared" si="13"/>
        <v>-13.864515000000001</v>
      </c>
      <c r="T86" s="7">
        <f t="shared" si="13"/>
        <v>-30.581724000000001</v>
      </c>
      <c r="U86" s="7">
        <f t="shared" si="13"/>
        <v>-52.464637000000003</v>
      </c>
      <c r="V86" s="7">
        <f t="shared" si="13"/>
        <v>-37.497947000000003</v>
      </c>
      <c r="W86" s="7">
        <f t="shared" si="13"/>
        <v>-227.22233499999999</v>
      </c>
      <c r="X86" s="7">
        <f t="shared" si="13"/>
        <v>-244.506856</v>
      </c>
      <c r="Y86" s="7">
        <f t="shared" si="13"/>
        <v>-53.322028000000003</v>
      </c>
      <c r="AA86" s="14">
        <f t="shared" si="6"/>
        <v>-950.26855499999999</v>
      </c>
      <c r="AB86" s="14" t="str">
        <f t="shared" si="7"/>
        <v/>
      </c>
      <c r="AC86" s="14" t="str">
        <f t="shared" si="8"/>
        <v/>
      </c>
      <c r="AD86" s="14" t="str">
        <f t="shared" si="9"/>
        <v/>
      </c>
      <c r="AE86" s="14" t="str">
        <f t="shared" si="10"/>
        <v/>
      </c>
      <c r="AF86" s="14">
        <f t="shared" si="11"/>
        <v>-950.26855499999999</v>
      </c>
    </row>
    <row r="87" spans="1:32" x14ac:dyDescent="0.25">
      <c r="A87" s="18">
        <v>1926</v>
      </c>
      <c r="B87" s="18">
        <v>1926</v>
      </c>
      <c r="C87" s="18">
        <v>6</v>
      </c>
      <c r="D87" s="84" t="s">
        <v>95</v>
      </c>
      <c r="E87" s="84" t="str">
        <f t="shared" si="4"/>
        <v>1926 6</v>
      </c>
      <c r="F87" s="14"/>
      <c r="G87" s="84">
        <v>5.9504132231404959E-2</v>
      </c>
      <c r="H87" s="84">
        <v>-63.544002999999996</v>
      </c>
      <c r="I87" s="54">
        <v>1978</v>
      </c>
      <c r="J87" s="55">
        <v>2</v>
      </c>
      <c r="L87" s="84">
        <v>57</v>
      </c>
      <c r="M87" s="10">
        <v>1978</v>
      </c>
      <c r="N87" s="7">
        <f t="shared" si="14"/>
        <v>-91.861196000000007</v>
      </c>
      <c r="O87" s="7">
        <f t="shared" si="13"/>
        <v>27.290620000000001</v>
      </c>
      <c r="P87" s="7">
        <f t="shared" si="13"/>
        <v>190.916054</v>
      </c>
      <c r="Q87" s="7">
        <f t="shared" si="13"/>
        <v>385.08764200000002</v>
      </c>
      <c r="R87" s="7">
        <f t="shared" si="13"/>
        <v>178.06620899999999</v>
      </c>
      <c r="S87" s="7">
        <f t="shared" si="13"/>
        <v>273.33340900000002</v>
      </c>
      <c r="T87" s="7">
        <f t="shared" si="13"/>
        <v>191.51298499999999</v>
      </c>
      <c r="U87" s="7">
        <f t="shared" si="13"/>
        <v>4.4351219999999998</v>
      </c>
      <c r="V87" s="7">
        <f t="shared" si="13"/>
        <v>-54.956426999999998</v>
      </c>
      <c r="W87" s="7">
        <f t="shared" si="13"/>
        <v>-62.576627999999999</v>
      </c>
      <c r="X87" s="7">
        <f t="shared" si="13"/>
        <v>-85.858005000000006</v>
      </c>
      <c r="Y87" s="7">
        <f t="shared" si="13"/>
        <v>3.6008559999999998</v>
      </c>
      <c r="AA87" s="14">
        <f t="shared" si="6"/>
        <v>958.9906410000001</v>
      </c>
      <c r="AB87" s="14" t="str">
        <f t="shared" si="7"/>
        <v/>
      </c>
      <c r="AC87" s="14">
        <f t="shared" si="8"/>
        <v>958.9906410000001</v>
      </c>
      <c r="AD87" s="14" t="str">
        <f t="shared" si="9"/>
        <v/>
      </c>
      <c r="AE87" s="14" t="str">
        <f t="shared" si="10"/>
        <v/>
      </c>
      <c r="AF87" s="14" t="str">
        <f t="shared" si="11"/>
        <v/>
      </c>
    </row>
    <row r="88" spans="1:32" x14ac:dyDescent="0.25">
      <c r="A88" s="18">
        <v>1926</v>
      </c>
      <c r="B88" s="18">
        <v>1926</v>
      </c>
      <c r="C88" s="18">
        <v>7</v>
      </c>
      <c r="D88" s="84" t="s">
        <v>96</v>
      </c>
      <c r="E88" s="84" t="str">
        <f t="shared" si="4"/>
        <v>1926 7</v>
      </c>
      <c r="F88" s="14"/>
      <c r="G88" s="84">
        <v>6.1487603305785121E-2</v>
      </c>
      <c r="H88" s="84">
        <v>-119.785878</v>
      </c>
      <c r="I88" s="54">
        <v>1979</v>
      </c>
      <c r="J88" s="55">
        <v>3</v>
      </c>
      <c r="L88" s="84">
        <v>58</v>
      </c>
      <c r="M88" s="10">
        <v>1979</v>
      </c>
      <c r="N88" s="7">
        <f t="shared" si="14"/>
        <v>-53.097265999999998</v>
      </c>
      <c r="O88" s="7">
        <f t="shared" si="13"/>
        <v>-6.3721439999999996</v>
      </c>
      <c r="P88" s="7">
        <f t="shared" si="13"/>
        <v>-10.384620999999999</v>
      </c>
      <c r="Q88" s="7">
        <f t="shared" si="13"/>
        <v>21.615943000000001</v>
      </c>
      <c r="R88" s="7">
        <f t="shared" si="13"/>
        <v>54.146658000000002</v>
      </c>
      <c r="S88" s="7">
        <f t="shared" si="13"/>
        <v>142.92950400000001</v>
      </c>
      <c r="T88" s="7">
        <f t="shared" si="13"/>
        <v>115.09254799999999</v>
      </c>
      <c r="U88" s="7">
        <f t="shared" si="13"/>
        <v>76.354168999999999</v>
      </c>
      <c r="V88" s="7">
        <f t="shared" si="13"/>
        <v>2.4943580000000001</v>
      </c>
      <c r="W88" s="7">
        <f t="shared" si="13"/>
        <v>-108.681116</v>
      </c>
      <c r="X88" s="7">
        <f t="shared" si="13"/>
        <v>-144.686307</v>
      </c>
      <c r="Y88" s="7">
        <f t="shared" si="13"/>
        <v>-126.032372</v>
      </c>
      <c r="AA88" s="14">
        <f t="shared" si="6"/>
        <v>-36.620646000000036</v>
      </c>
      <c r="AB88" s="14" t="str">
        <f t="shared" si="7"/>
        <v/>
      </c>
      <c r="AC88" s="14" t="str">
        <f t="shared" si="8"/>
        <v/>
      </c>
      <c r="AD88" s="14">
        <f t="shared" si="9"/>
        <v>-36.620646000000036</v>
      </c>
      <c r="AE88" s="14" t="str">
        <f t="shared" si="10"/>
        <v/>
      </c>
      <c r="AF88" s="14" t="str">
        <f t="shared" si="11"/>
        <v/>
      </c>
    </row>
    <row r="89" spans="1:32" x14ac:dyDescent="0.25">
      <c r="A89" s="18">
        <v>1926</v>
      </c>
      <c r="B89" s="18">
        <v>1926</v>
      </c>
      <c r="C89" s="18">
        <v>8</v>
      </c>
      <c r="D89" s="84" t="s">
        <v>97</v>
      </c>
      <c r="E89" s="84" t="str">
        <f t="shared" si="4"/>
        <v>1926 8</v>
      </c>
      <c r="F89" s="14"/>
      <c r="G89" s="84">
        <v>6.1487603305785121E-2</v>
      </c>
      <c r="H89" s="84">
        <v>-114.427021</v>
      </c>
      <c r="I89" s="54">
        <v>1980</v>
      </c>
      <c r="J89" s="55">
        <v>2</v>
      </c>
      <c r="L89" s="84">
        <v>59</v>
      </c>
      <c r="M89" s="10">
        <v>1980</v>
      </c>
      <c r="N89" s="7">
        <f t="shared" si="14"/>
        <v>-27.726808999999999</v>
      </c>
      <c r="O89" s="7">
        <f t="shared" si="13"/>
        <v>62.491737000000001</v>
      </c>
      <c r="P89" s="7">
        <f t="shared" si="13"/>
        <v>66.695689000000002</v>
      </c>
      <c r="Q89" s="7">
        <f t="shared" si="13"/>
        <v>218.77433500000001</v>
      </c>
      <c r="R89" s="7">
        <f t="shared" si="13"/>
        <v>288.46739100000002</v>
      </c>
      <c r="S89" s="7">
        <f t="shared" si="13"/>
        <v>131.647626</v>
      </c>
      <c r="T89" s="7">
        <f t="shared" si="13"/>
        <v>159.402818</v>
      </c>
      <c r="U89" s="7">
        <f t="shared" si="13"/>
        <v>-95.134754999999998</v>
      </c>
      <c r="V89" s="7">
        <f t="shared" si="13"/>
        <v>-135.32350600000001</v>
      </c>
      <c r="W89" s="7">
        <f t="shared" si="13"/>
        <v>-122.93045499999999</v>
      </c>
      <c r="X89" s="7">
        <f t="shared" si="13"/>
        <v>-144.31469300000001</v>
      </c>
      <c r="Y89" s="7">
        <f t="shared" si="13"/>
        <v>-138.244045</v>
      </c>
      <c r="AA89" s="14">
        <f t="shared" si="6"/>
        <v>263.80533300000013</v>
      </c>
      <c r="AB89" s="14" t="str">
        <f t="shared" si="7"/>
        <v/>
      </c>
      <c r="AC89" s="14">
        <f t="shared" si="8"/>
        <v>263.80533300000013</v>
      </c>
      <c r="AD89" s="14" t="str">
        <f t="shared" si="9"/>
        <v/>
      </c>
      <c r="AE89" s="14" t="str">
        <f t="shared" si="10"/>
        <v/>
      </c>
      <c r="AF89" s="14" t="str">
        <f t="shared" si="11"/>
        <v/>
      </c>
    </row>
    <row r="90" spans="1:32" x14ac:dyDescent="0.25">
      <c r="A90" s="18">
        <v>1926</v>
      </c>
      <c r="B90" s="18">
        <v>1926</v>
      </c>
      <c r="C90" s="18">
        <v>9</v>
      </c>
      <c r="D90" s="84" t="s">
        <v>98</v>
      </c>
      <c r="E90" s="84" t="str">
        <f t="shared" si="4"/>
        <v>1926 9</v>
      </c>
      <c r="F90" s="14"/>
      <c r="G90" s="84">
        <v>5.9504132231404959E-2</v>
      </c>
      <c r="H90" s="84">
        <v>-96.037773000000001</v>
      </c>
      <c r="I90" s="54">
        <v>1981</v>
      </c>
      <c r="J90" s="55">
        <v>4</v>
      </c>
      <c r="L90" s="84">
        <v>60</v>
      </c>
      <c r="M90" s="10">
        <v>1981</v>
      </c>
      <c r="N90" s="7">
        <f t="shared" si="14"/>
        <v>-55.182426</v>
      </c>
      <c r="O90" s="7">
        <f t="shared" si="13"/>
        <v>-9.5411599999999996</v>
      </c>
      <c r="P90" s="7">
        <f t="shared" si="13"/>
        <v>31.690892000000002</v>
      </c>
      <c r="Q90" s="7">
        <f t="shared" si="13"/>
        <v>105.865888</v>
      </c>
      <c r="R90" s="7">
        <f t="shared" si="13"/>
        <v>137.94725800000001</v>
      </c>
      <c r="S90" s="7">
        <f t="shared" si="13"/>
        <v>124.15144600000001</v>
      </c>
      <c r="T90" s="7">
        <f t="shared" si="13"/>
        <v>108.27634</v>
      </c>
      <c r="U90" s="7">
        <f t="shared" si="13"/>
        <v>-68.041022999999996</v>
      </c>
      <c r="V90" s="7">
        <f t="shared" si="13"/>
        <v>-55.931733000000001</v>
      </c>
      <c r="W90" s="7">
        <f t="shared" si="13"/>
        <v>-227.80792700000001</v>
      </c>
      <c r="X90" s="7">
        <f t="shared" si="13"/>
        <v>-179.19862800000001</v>
      </c>
      <c r="Y90" s="7">
        <f t="shared" si="13"/>
        <v>-123.007836</v>
      </c>
      <c r="AA90" s="14">
        <f t="shared" si="6"/>
        <v>-210.77890899999997</v>
      </c>
      <c r="AB90" s="14" t="str">
        <f t="shared" si="7"/>
        <v/>
      </c>
      <c r="AC90" s="14" t="str">
        <f t="shared" si="8"/>
        <v/>
      </c>
      <c r="AD90" s="14" t="str">
        <f t="shared" si="9"/>
        <v/>
      </c>
      <c r="AE90" s="14">
        <f t="shared" si="10"/>
        <v>-210.77890899999997</v>
      </c>
      <c r="AF90" s="14" t="str">
        <f t="shared" si="11"/>
        <v/>
      </c>
    </row>
    <row r="91" spans="1:32" x14ac:dyDescent="0.25">
      <c r="A91" s="18">
        <v>1927</v>
      </c>
      <c r="B91" s="18">
        <v>1926</v>
      </c>
      <c r="C91" s="18">
        <v>10</v>
      </c>
      <c r="D91" s="84" t="s">
        <v>99</v>
      </c>
      <c r="E91" s="84" t="str">
        <f t="shared" si="4"/>
        <v>1927 10</v>
      </c>
      <c r="F91" s="14"/>
      <c r="G91" s="84">
        <v>6.1487603305785121E-2</v>
      </c>
      <c r="H91" s="84">
        <v>-23.848913</v>
      </c>
      <c r="I91" s="54">
        <v>1982</v>
      </c>
      <c r="J91" s="55">
        <v>1</v>
      </c>
      <c r="L91" s="84">
        <v>61</v>
      </c>
      <c r="M91" s="10">
        <v>1982</v>
      </c>
      <c r="N91" s="7">
        <f t="shared" si="14"/>
        <v>-59.134405999999998</v>
      </c>
      <c r="O91" s="7">
        <f t="shared" si="13"/>
        <v>242.93017699999999</v>
      </c>
      <c r="P91" s="7">
        <f t="shared" si="13"/>
        <v>323.21788299999997</v>
      </c>
      <c r="Q91" s="7">
        <f t="shared" si="13"/>
        <v>85.728729999999999</v>
      </c>
      <c r="R91" s="7">
        <f t="shared" si="13"/>
        <v>100</v>
      </c>
      <c r="S91" s="7">
        <f t="shared" si="13"/>
        <v>100</v>
      </c>
      <c r="T91" s="7">
        <f t="shared" si="13"/>
        <v>200</v>
      </c>
      <c r="U91" s="7">
        <f t="shared" si="13"/>
        <v>17.827169999999999</v>
      </c>
      <c r="V91" s="7">
        <f t="shared" si="13"/>
        <v>-130.469336</v>
      </c>
      <c r="W91" s="7">
        <f t="shared" si="13"/>
        <v>-24.078005999999998</v>
      </c>
      <c r="X91" s="7">
        <f t="shared" si="13"/>
        <v>-24.392529</v>
      </c>
      <c r="Y91" s="7">
        <f t="shared" si="13"/>
        <v>-163.88729799999999</v>
      </c>
      <c r="AA91" s="14">
        <f t="shared" si="6"/>
        <v>667.74238500000013</v>
      </c>
      <c r="AB91" s="14">
        <f t="shared" si="7"/>
        <v>667.74238500000013</v>
      </c>
      <c r="AC91" s="14" t="str">
        <f t="shared" si="8"/>
        <v/>
      </c>
      <c r="AD91" s="14" t="str">
        <f t="shared" si="9"/>
        <v/>
      </c>
      <c r="AE91" s="14" t="str">
        <f t="shared" si="10"/>
        <v/>
      </c>
      <c r="AF91" s="14" t="str">
        <f t="shared" si="11"/>
        <v/>
      </c>
    </row>
    <row r="92" spans="1:32" x14ac:dyDescent="0.25">
      <c r="A92" s="18">
        <v>1927</v>
      </c>
      <c r="B92" s="18">
        <v>1926</v>
      </c>
      <c r="C92" s="18">
        <v>11</v>
      </c>
      <c r="D92" s="84" t="s">
        <v>100</v>
      </c>
      <c r="E92" s="84" t="str">
        <f t="shared" si="4"/>
        <v>1927 11</v>
      </c>
      <c r="F92" s="14"/>
      <c r="G92" s="84">
        <v>5.9504132231404959E-2</v>
      </c>
      <c r="H92" s="84">
        <v>156.62340900000001</v>
      </c>
      <c r="I92" s="54">
        <v>1983</v>
      </c>
      <c r="J92" s="55">
        <v>1</v>
      </c>
      <c r="L92" s="84">
        <v>62</v>
      </c>
      <c r="M92" s="10">
        <v>1983</v>
      </c>
      <c r="N92" s="7">
        <f t="shared" si="14"/>
        <v>-125</v>
      </c>
      <c r="O92" s="7">
        <f t="shared" si="13"/>
        <v>0</v>
      </c>
      <c r="P92" s="7">
        <f t="shared" si="13"/>
        <v>0</v>
      </c>
      <c r="Q92" s="7">
        <f t="shared" si="13"/>
        <v>50</v>
      </c>
      <c r="R92" s="7">
        <f t="shared" si="13"/>
        <v>100</v>
      </c>
      <c r="S92" s="7">
        <f t="shared" si="13"/>
        <v>100</v>
      </c>
      <c r="T92" s="7">
        <f t="shared" si="13"/>
        <v>200</v>
      </c>
      <c r="U92" s="7">
        <f t="shared" si="13"/>
        <v>120</v>
      </c>
      <c r="V92" s="7">
        <f t="shared" si="13"/>
        <v>27</v>
      </c>
      <c r="W92" s="7">
        <f t="shared" si="13"/>
        <v>-177</v>
      </c>
      <c r="X92" s="7">
        <f t="shared" si="13"/>
        <v>-120</v>
      </c>
      <c r="Y92" s="7">
        <f t="shared" si="13"/>
        <v>-175</v>
      </c>
      <c r="AA92" s="14">
        <f t="shared" si="6"/>
        <v>0</v>
      </c>
      <c r="AB92" s="14">
        <f t="shared" si="7"/>
        <v>0</v>
      </c>
      <c r="AC92" s="14" t="str">
        <f t="shared" si="8"/>
        <v/>
      </c>
      <c r="AD92" s="14" t="str">
        <f t="shared" si="9"/>
        <v/>
      </c>
      <c r="AE92" s="14" t="str">
        <f t="shared" si="10"/>
        <v/>
      </c>
      <c r="AF92" s="14" t="str">
        <f t="shared" si="11"/>
        <v/>
      </c>
    </row>
    <row r="93" spans="1:32" x14ac:dyDescent="0.25">
      <c r="A93" s="18">
        <v>1927</v>
      </c>
      <c r="B93" s="18">
        <v>1926</v>
      </c>
      <c r="C93" s="18">
        <v>12</v>
      </c>
      <c r="D93" s="84" t="s">
        <v>101</v>
      </c>
      <c r="E93" s="84" t="str">
        <f t="shared" si="4"/>
        <v>1927 12</v>
      </c>
      <c r="F93" s="14"/>
      <c r="G93" s="84">
        <v>6.1487603305785121E-2</v>
      </c>
      <c r="H93" s="84">
        <v>201.49792099999999</v>
      </c>
      <c r="I93" s="54">
        <v>1984</v>
      </c>
      <c r="J93" s="55">
        <v>1</v>
      </c>
      <c r="L93" s="84">
        <v>63</v>
      </c>
      <c r="M93" s="10">
        <v>1984</v>
      </c>
      <c r="N93" s="7">
        <f t="shared" si="14"/>
        <v>-125</v>
      </c>
      <c r="O93" s="7">
        <f t="shared" si="13"/>
        <v>0</v>
      </c>
      <c r="P93" s="7">
        <f t="shared" si="13"/>
        <v>0</v>
      </c>
      <c r="Q93" s="7">
        <f t="shared" si="13"/>
        <v>50</v>
      </c>
      <c r="R93" s="7">
        <f t="shared" si="13"/>
        <v>96.736635000000007</v>
      </c>
      <c r="S93" s="7">
        <f t="shared" si="13"/>
        <v>103.26336499999999</v>
      </c>
      <c r="T93" s="7">
        <f t="shared" si="13"/>
        <v>117.61196099999999</v>
      </c>
      <c r="U93" s="7">
        <f t="shared" si="13"/>
        <v>-34.296630999999998</v>
      </c>
      <c r="V93" s="7">
        <f t="shared" si="13"/>
        <v>-59.050047999999997</v>
      </c>
      <c r="W93" s="7">
        <f t="shared" si="13"/>
        <v>-135.47842600000001</v>
      </c>
      <c r="X93" s="7">
        <f t="shared" si="13"/>
        <v>-142.60882699999999</v>
      </c>
      <c r="Y93" s="7">
        <f t="shared" si="13"/>
        <v>-169.10584700000001</v>
      </c>
      <c r="AA93" s="14">
        <f t="shared" si="6"/>
        <v>-297.927818</v>
      </c>
      <c r="AB93" s="14">
        <f t="shared" si="7"/>
        <v>-297.927818</v>
      </c>
      <c r="AC93" s="14" t="str">
        <f t="shared" si="8"/>
        <v/>
      </c>
      <c r="AD93" s="14" t="str">
        <f t="shared" si="9"/>
        <v/>
      </c>
      <c r="AE93" s="14" t="str">
        <f t="shared" si="10"/>
        <v/>
      </c>
      <c r="AF93" s="14" t="str">
        <f t="shared" si="11"/>
        <v/>
      </c>
    </row>
    <row r="94" spans="1:32" x14ac:dyDescent="0.25">
      <c r="A94" s="18">
        <v>1927</v>
      </c>
      <c r="B94" s="18">
        <v>1927</v>
      </c>
      <c r="C94" s="18">
        <v>1</v>
      </c>
      <c r="D94" s="84" t="s">
        <v>102</v>
      </c>
      <c r="E94" s="84" t="str">
        <f t="shared" si="4"/>
        <v>1927 1</v>
      </c>
      <c r="F94" s="14"/>
      <c r="G94" s="84">
        <v>6.1487603305785121E-2</v>
      </c>
      <c r="H94" s="84">
        <v>124.34606700000001</v>
      </c>
      <c r="I94" s="54">
        <v>1985</v>
      </c>
      <c r="J94" s="55">
        <v>4</v>
      </c>
      <c r="L94" s="84">
        <v>64</v>
      </c>
      <c r="M94" s="10">
        <v>1985</v>
      </c>
      <c r="N94" s="7">
        <f t="shared" si="14"/>
        <v>-88.947753000000006</v>
      </c>
      <c r="O94" s="7">
        <f t="shared" si="13"/>
        <v>129.63283300000001</v>
      </c>
      <c r="P94" s="7">
        <f t="shared" si="13"/>
        <v>57.090552000000002</v>
      </c>
      <c r="Q94" s="7">
        <f t="shared" si="13"/>
        <v>-13.402172999999999</v>
      </c>
      <c r="R94" s="7">
        <f t="shared" si="13"/>
        <v>38.911993000000002</v>
      </c>
      <c r="S94" s="7">
        <f t="shared" si="13"/>
        <v>48.057706000000003</v>
      </c>
      <c r="T94" s="7">
        <f t="shared" si="13"/>
        <v>146.578553</v>
      </c>
      <c r="U94" s="7">
        <f t="shared" si="13"/>
        <v>-77.093518000000003</v>
      </c>
      <c r="V94" s="7">
        <f t="shared" si="13"/>
        <v>-45.747759000000002</v>
      </c>
      <c r="W94" s="7">
        <f t="shared" si="13"/>
        <v>-226.311127</v>
      </c>
      <c r="X94" s="7">
        <f t="shared" si="13"/>
        <v>-218.55288899999999</v>
      </c>
      <c r="Y94" s="7">
        <f t="shared" si="13"/>
        <v>-122.654819</v>
      </c>
      <c r="AA94" s="14">
        <f t="shared" si="6"/>
        <v>-372.43840100000006</v>
      </c>
      <c r="AB94" s="14" t="str">
        <f t="shared" si="7"/>
        <v/>
      </c>
      <c r="AC94" s="14" t="str">
        <f t="shared" si="8"/>
        <v/>
      </c>
      <c r="AD94" s="14" t="str">
        <f t="shared" si="9"/>
        <v/>
      </c>
      <c r="AE94" s="14">
        <f t="shared" si="10"/>
        <v>-372.43840100000006</v>
      </c>
      <c r="AF94" s="14" t="str">
        <f t="shared" si="11"/>
        <v/>
      </c>
    </row>
    <row r="95" spans="1:32" x14ac:dyDescent="0.25">
      <c r="A95" s="18">
        <v>1927</v>
      </c>
      <c r="B95" s="18">
        <v>1927</v>
      </c>
      <c r="C95" s="18">
        <v>2</v>
      </c>
      <c r="D95" s="84" t="s">
        <v>103</v>
      </c>
      <c r="E95" s="84" t="str">
        <f t="shared" si="4"/>
        <v>1927 2</v>
      </c>
      <c r="F95" s="14"/>
      <c r="G95" s="84">
        <v>5.5537190082644627E-2</v>
      </c>
      <c r="H95" s="84">
        <v>238.18473900000001</v>
      </c>
      <c r="I95" s="54">
        <v>1986</v>
      </c>
      <c r="J95" s="55">
        <v>1</v>
      </c>
      <c r="L95" s="84">
        <v>65</v>
      </c>
      <c r="M95" s="10">
        <v>1986</v>
      </c>
      <c r="N95" s="7">
        <f t="shared" si="14"/>
        <v>-59.361927999999999</v>
      </c>
      <c r="O95" s="7">
        <f t="shared" si="13"/>
        <v>-30.750710000000002</v>
      </c>
      <c r="P95" s="7">
        <f t="shared" si="13"/>
        <v>6.4840869999999997</v>
      </c>
      <c r="Q95" s="7">
        <f t="shared" si="13"/>
        <v>119.964286</v>
      </c>
      <c r="R95" s="7">
        <f t="shared" si="13"/>
        <v>473.49762299999998</v>
      </c>
      <c r="S95" s="7">
        <f t="shared" si="13"/>
        <v>285.53286300000002</v>
      </c>
      <c r="T95" s="7">
        <f t="shared" si="13"/>
        <v>22.058292999999999</v>
      </c>
      <c r="U95" s="7">
        <f t="shared" si="13"/>
        <v>-103.222735</v>
      </c>
      <c r="V95" s="7">
        <f t="shared" si="13"/>
        <v>-111.213624</v>
      </c>
      <c r="W95" s="7">
        <f t="shared" si="13"/>
        <v>-175.78927300000001</v>
      </c>
      <c r="X95" s="7">
        <f t="shared" si="13"/>
        <v>-174.90742499999999</v>
      </c>
      <c r="Y95" s="7">
        <f t="shared" si="13"/>
        <v>-166.03643500000001</v>
      </c>
      <c r="AA95" s="14">
        <f t="shared" si="6"/>
        <v>86.255022000000025</v>
      </c>
      <c r="AB95" s="14">
        <f t="shared" si="7"/>
        <v>86.255022000000025</v>
      </c>
      <c r="AC95" s="14" t="str">
        <f t="shared" si="8"/>
        <v/>
      </c>
      <c r="AD95" s="14" t="str">
        <f t="shared" si="9"/>
        <v/>
      </c>
      <c r="AE95" s="14" t="str">
        <f t="shared" si="10"/>
        <v/>
      </c>
      <c r="AF95" s="14" t="str">
        <f t="shared" si="11"/>
        <v/>
      </c>
    </row>
    <row r="96" spans="1:32" x14ac:dyDescent="0.25">
      <c r="A96" s="18">
        <v>1927</v>
      </c>
      <c r="B96" s="18">
        <v>1927</v>
      </c>
      <c r="C96" s="18">
        <v>3</v>
      </c>
      <c r="D96" s="84" t="s">
        <v>104</v>
      </c>
      <c r="E96" s="84" t="str">
        <f t="shared" ref="E96:E159" si="15">CONCATENATE(A96," ",C96)</f>
        <v>1927 3</v>
      </c>
      <c r="F96" s="14"/>
      <c r="G96" s="84">
        <v>6.1487603305785121E-2</v>
      </c>
      <c r="H96" s="84">
        <v>183.822532</v>
      </c>
      <c r="I96" s="54">
        <v>1987</v>
      </c>
      <c r="J96" s="55">
        <v>4</v>
      </c>
      <c r="L96" s="84">
        <v>66</v>
      </c>
      <c r="M96" s="10">
        <v>1987</v>
      </c>
      <c r="N96" s="7">
        <f t="shared" si="14"/>
        <v>-50.592300999999999</v>
      </c>
      <c r="O96" s="7">
        <f t="shared" si="13"/>
        <v>-30.639489000000001</v>
      </c>
      <c r="P96" s="7">
        <f t="shared" si="13"/>
        <v>-6.3345200000000004</v>
      </c>
      <c r="Q96" s="7">
        <f t="shared" si="13"/>
        <v>12.199816999999999</v>
      </c>
      <c r="R96" s="7">
        <f t="shared" si="13"/>
        <v>78.730141000000003</v>
      </c>
      <c r="S96" s="7">
        <f t="shared" si="13"/>
        <v>205.06338099999999</v>
      </c>
      <c r="T96" s="7">
        <f t="shared" si="13"/>
        <v>146.47310200000001</v>
      </c>
      <c r="U96" s="7">
        <f t="shared" si="13"/>
        <v>-61.949050999999997</v>
      </c>
      <c r="V96" s="7">
        <f t="shared" si="13"/>
        <v>-195.56764000000001</v>
      </c>
      <c r="W96" s="7">
        <f t="shared" si="13"/>
        <v>-225.150138</v>
      </c>
      <c r="X96" s="7">
        <f t="shared" si="13"/>
        <v>-181.183224</v>
      </c>
      <c r="Y96" s="7">
        <f t="shared" si="13"/>
        <v>-92.159893999999994</v>
      </c>
      <c r="AA96" s="14">
        <f t="shared" ref="AA96:AA112" si="16">IF($L$27="CFS",AVERAGE($N96:$Y96), IF($L$27="TAF",SUM($N96:$Y96),"INC"))</f>
        <v>-401.10981600000002</v>
      </c>
      <c r="AB96" s="14" t="str">
        <f t="shared" ref="AB96:AB112" si="17">IF($J96=$AB$29, $AA96,"")</f>
        <v/>
      </c>
      <c r="AC96" s="14" t="str">
        <f t="shared" ref="AC96:AC112" si="18">IF($J96=$AC$29, $AA96,"")</f>
        <v/>
      </c>
      <c r="AD96" s="14" t="str">
        <f t="shared" ref="AD96:AD112" si="19">IF($J96=$AD$29, $AA96,"")</f>
        <v/>
      </c>
      <c r="AE96" s="14">
        <f t="shared" ref="AE96:AE112" si="20">IF($J96=$AE$29, $AA96,"")</f>
        <v>-401.10981600000002</v>
      </c>
      <c r="AF96" s="14" t="str">
        <f t="shared" ref="AF96:AF112" si="21">IF($J96=$AF$29, $AA96,"")</f>
        <v/>
      </c>
    </row>
    <row r="97" spans="1:32" x14ac:dyDescent="0.25">
      <c r="A97" s="18">
        <v>1927</v>
      </c>
      <c r="B97" s="18">
        <v>1927</v>
      </c>
      <c r="C97" s="18">
        <v>4</v>
      </c>
      <c r="D97" s="84" t="s">
        <v>105</v>
      </c>
      <c r="E97" s="84" t="str">
        <f t="shared" si="15"/>
        <v>1927 4</v>
      </c>
      <c r="F97" s="14"/>
      <c r="G97" s="84">
        <v>5.9504132231404959E-2</v>
      </c>
      <c r="H97" s="84">
        <v>226.86771100000001</v>
      </c>
      <c r="I97" s="54">
        <v>1988</v>
      </c>
      <c r="J97" s="55">
        <v>5</v>
      </c>
      <c r="L97" s="84">
        <v>67</v>
      </c>
      <c r="M97" s="10">
        <v>1988</v>
      </c>
      <c r="N97" s="7">
        <f t="shared" si="14"/>
        <v>-72.417866000000004</v>
      </c>
      <c r="O97" s="7">
        <f t="shared" si="13"/>
        <v>-13.910797000000001</v>
      </c>
      <c r="P97" s="7">
        <f t="shared" si="13"/>
        <v>152.07895600000001</v>
      </c>
      <c r="Q97" s="7">
        <f t="shared" si="13"/>
        <v>81.217926000000006</v>
      </c>
      <c r="R97" s="7">
        <f t="shared" si="13"/>
        <v>84.485780000000005</v>
      </c>
      <c r="S97" s="7">
        <f t="shared" si="13"/>
        <v>80.496234999999999</v>
      </c>
      <c r="T97" s="7">
        <f t="shared" si="13"/>
        <v>86.477984000000006</v>
      </c>
      <c r="U97" s="7">
        <f t="shared" si="13"/>
        <v>-54.754852</v>
      </c>
      <c r="V97" s="7">
        <f t="shared" si="13"/>
        <v>-17.685317000000001</v>
      </c>
      <c r="W97" s="7">
        <f t="shared" si="13"/>
        <v>-127.02837700000001</v>
      </c>
      <c r="X97" s="7">
        <f t="shared" si="13"/>
        <v>-120.870445</v>
      </c>
      <c r="Y97" s="7">
        <f t="shared" si="13"/>
        <v>-92.211417999999995</v>
      </c>
      <c r="AA97" s="14">
        <f t="shared" si="16"/>
        <v>-14.122191000000015</v>
      </c>
      <c r="AB97" s="14" t="str">
        <f t="shared" si="17"/>
        <v/>
      </c>
      <c r="AC97" s="14" t="str">
        <f t="shared" si="18"/>
        <v/>
      </c>
      <c r="AD97" s="14" t="str">
        <f t="shared" si="19"/>
        <v/>
      </c>
      <c r="AE97" s="14" t="str">
        <f t="shared" si="20"/>
        <v/>
      </c>
      <c r="AF97" s="14">
        <f t="shared" si="21"/>
        <v>-14.122191000000015</v>
      </c>
    </row>
    <row r="98" spans="1:32" x14ac:dyDescent="0.25">
      <c r="A98" s="18">
        <v>1927</v>
      </c>
      <c r="B98" s="18">
        <v>1927</v>
      </c>
      <c r="C98" s="18">
        <v>5</v>
      </c>
      <c r="D98" s="84" t="s">
        <v>106</v>
      </c>
      <c r="E98" s="84" t="str">
        <f t="shared" si="15"/>
        <v>1927 5</v>
      </c>
      <c r="F98" s="14"/>
      <c r="G98" s="84">
        <v>6.1487603305785121E-2</v>
      </c>
      <c r="H98" s="84">
        <v>-10.611064000000001</v>
      </c>
      <c r="I98" s="54">
        <v>1989</v>
      </c>
      <c r="J98" s="55">
        <v>4</v>
      </c>
      <c r="L98" s="84">
        <v>68</v>
      </c>
      <c r="M98" s="10">
        <v>1989</v>
      </c>
      <c r="N98" s="7">
        <f t="shared" si="14"/>
        <v>-28.310352000000002</v>
      </c>
      <c r="O98" s="7">
        <f t="shared" si="13"/>
        <v>22.099421</v>
      </c>
      <c r="P98" s="7">
        <f t="shared" si="13"/>
        <v>17.804843000000002</v>
      </c>
      <c r="Q98" s="7">
        <f t="shared" si="13"/>
        <v>22.853458</v>
      </c>
      <c r="R98" s="7">
        <f t="shared" si="13"/>
        <v>27.339670000000002</v>
      </c>
      <c r="S98" s="7">
        <f t="shared" si="13"/>
        <v>347.23315300000002</v>
      </c>
      <c r="T98" s="7">
        <f t="shared" si="13"/>
        <v>203.98010099999999</v>
      </c>
      <c r="U98" s="7">
        <f t="shared" si="13"/>
        <v>-108.971853</v>
      </c>
      <c r="V98" s="7">
        <f t="shared" si="13"/>
        <v>-107.97410600000001</v>
      </c>
      <c r="W98" s="7">
        <f t="shared" si="13"/>
        <v>-148.888319</v>
      </c>
      <c r="X98" s="7">
        <f t="shared" si="13"/>
        <v>-143.390804</v>
      </c>
      <c r="Y98" s="7">
        <f t="shared" si="13"/>
        <v>-80.140215999999995</v>
      </c>
      <c r="AA98" s="14">
        <f t="shared" si="16"/>
        <v>23.63499599999993</v>
      </c>
      <c r="AB98" s="14" t="str">
        <f t="shared" si="17"/>
        <v/>
      </c>
      <c r="AC98" s="14" t="str">
        <f t="shared" si="18"/>
        <v/>
      </c>
      <c r="AD98" s="14" t="str">
        <f t="shared" si="19"/>
        <v/>
      </c>
      <c r="AE98" s="14">
        <f t="shared" si="20"/>
        <v>23.63499599999993</v>
      </c>
      <c r="AF98" s="14" t="str">
        <f t="shared" si="21"/>
        <v/>
      </c>
    </row>
    <row r="99" spans="1:32" x14ac:dyDescent="0.25">
      <c r="A99" s="18">
        <v>1927</v>
      </c>
      <c r="B99" s="18">
        <v>1927</v>
      </c>
      <c r="C99" s="18">
        <v>6</v>
      </c>
      <c r="D99" s="84" t="s">
        <v>107</v>
      </c>
      <c r="E99" s="84" t="str">
        <f t="shared" si="15"/>
        <v>1927 6</v>
      </c>
      <c r="F99" s="14"/>
      <c r="G99" s="84">
        <v>5.9504132231404959E-2</v>
      </c>
      <c r="H99" s="84">
        <v>25.393564999999999</v>
      </c>
      <c r="I99" s="54">
        <v>1990</v>
      </c>
      <c r="J99" s="55">
        <v>5</v>
      </c>
      <c r="L99" s="84">
        <v>69</v>
      </c>
      <c r="M99" s="10">
        <v>1990</v>
      </c>
      <c r="N99" s="7">
        <f t="shared" si="14"/>
        <v>16.493148999999999</v>
      </c>
      <c r="O99" s="7">
        <f t="shared" si="13"/>
        <v>3.2657620000000001</v>
      </c>
      <c r="P99" s="7">
        <f t="shared" si="13"/>
        <v>-5.1134120000000003</v>
      </c>
      <c r="Q99" s="7">
        <f t="shared" si="13"/>
        <v>65.765084000000002</v>
      </c>
      <c r="R99" s="7">
        <f t="shared" si="13"/>
        <v>26.753111000000001</v>
      </c>
      <c r="S99" s="7">
        <f t="shared" si="13"/>
        <v>87.989562000000006</v>
      </c>
      <c r="T99" s="7">
        <f t="shared" si="13"/>
        <v>39.261245000000002</v>
      </c>
      <c r="U99" s="7">
        <f t="shared" si="13"/>
        <v>-32.517139999999998</v>
      </c>
      <c r="V99" s="7">
        <f t="shared" si="13"/>
        <v>18.736792999999999</v>
      </c>
      <c r="W99" s="7">
        <f t="shared" si="13"/>
        <v>-107.955189</v>
      </c>
      <c r="X99" s="7">
        <f t="shared" si="13"/>
        <v>-109.69896300000001</v>
      </c>
      <c r="Y99" s="7">
        <f t="shared" si="13"/>
        <v>-92.019469999999998</v>
      </c>
      <c r="AA99" s="14">
        <f t="shared" si="16"/>
        <v>-89.039468000000014</v>
      </c>
      <c r="AB99" s="14" t="str">
        <f t="shared" si="17"/>
        <v/>
      </c>
      <c r="AC99" s="14" t="str">
        <f t="shared" si="18"/>
        <v/>
      </c>
      <c r="AD99" s="14" t="str">
        <f t="shared" si="19"/>
        <v/>
      </c>
      <c r="AE99" s="14" t="str">
        <f t="shared" si="20"/>
        <v/>
      </c>
      <c r="AF99" s="14">
        <f t="shared" si="21"/>
        <v>-89.039468000000014</v>
      </c>
    </row>
    <row r="100" spans="1:32" x14ac:dyDescent="0.25">
      <c r="A100" s="18">
        <v>1927</v>
      </c>
      <c r="B100" s="18">
        <v>1927</v>
      </c>
      <c r="C100" s="18">
        <v>7</v>
      </c>
      <c r="D100" s="84" t="s">
        <v>108</v>
      </c>
      <c r="E100" s="84" t="str">
        <f t="shared" si="15"/>
        <v>1927 7</v>
      </c>
      <c r="F100" s="14"/>
      <c r="G100" s="84">
        <v>6.1487603305785121E-2</v>
      </c>
      <c r="H100" s="84">
        <v>-122.220967</v>
      </c>
      <c r="I100" s="54">
        <v>1991</v>
      </c>
      <c r="J100" s="55">
        <v>5</v>
      </c>
      <c r="L100" s="84">
        <v>70</v>
      </c>
      <c r="M100" s="10">
        <v>1991</v>
      </c>
      <c r="N100" s="7">
        <f t="shared" si="14"/>
        <v>-28.240394999999999</v>
      </c>
      <c r="O100" s="7">
        <f t="shared" si="13"/>
        <v>-12.427678</v>
      </c>
      <c r="P100" s="7">
        <f t="shared" si="13"/>
        <v>-15.613027000000001</v>
      </c>
      <c r="Q100" s="7">
        <f t="shared" si="13"/>
        <v>-15.776873</v>
      </c>
      <c r="R100" s="7">
        <f t="shared" si="13"/>
        <v>5.4895800000000001</v>
      </c>
      <c r="S100" s="7">
        <f t="shared" si="13"/>
        <v>74.447271000000001</v>
      </c>
      <c r="T100" s="7">
        <f t="shared" si="13"/>
        <v>49.111201999999999</v>
      </c>
      <c r="U100" s="7">
        <f t="shared" si="13"/>
        <v>23.628857</v>
      </c>
      <c r="V100" s="7">
        <f t="shared" si="13"/>
        <v>-3.9266079999999999</v>
      </c>
      <c r="W100" s="7">
        <f t="shared" si="13"/>
        <v>-86.130626000000007</v>
      </c>
      <c r="X100" s="7">
        <f t="shared" si="13"/>
        <v>-118.663751</v>
      </c>
      <c r="Y100" s="7">
        <f t="shared" si="13"/>
        <v>-91.383004999999997</v>
      </c>
      <c r="AA100" s="14">
        <f t="shared" si="16"/>
        <v>-219.48505300000002</v>
      </c>
      <c r="AB100" s="14" t="str">
        <f t="shared" si="17"/>
        <v/>
      </c>
      <c r="AC100" s="14" t="str">
        <f t="shared" si="18"/>
        <v/>
      </c>
      <c r="AD100" s="14" t="str">
        <f t="shared" si="19"/>
        <v/>
      </c>
      <c r="AE100" s="14" t="str">
        <f t="shared" si="20"/>
        <v/>
      </c>
      <c r="AF100" s="14">
        <f t="shared" si="21"/>
        <v>-219.48505300000002</v>
      </c>
    </row>
    <row r="101" spans="1:32" x14ac:dyDescent="0.25">
      <c r="A101" s="18">
        <v>1927</v>
      </c>
      <c r="B101" s="18">
        <v>1927</v>
      </c>
      <c r="C101" s="18">
        <v>8</v>
      </c>
      <c r="D101" s="84" t="s">
        <v>109</v>
      </c>
      <c r="E101" s="84" t="str">
        <f t="shared" si="15"/>
        <v>1927 8</v>
      </c>
      <c r="F101" s="14"/>
      <c r="G101" s="84">
        <v>6.1487603305785121E-2</v>
      </c>
      <c r="H101" s="84">
        <v>-139.71308099999999</v>
      </c>
      <c r="I101" s="54">
        <v>1992</v>
      </c>
      <c r="J101" s="55">
        <v>5</v>
      </c>
      <c r="L101" s="84">
        <v>71</v>
      </c>
      <c r="M101" s="10">
        <v>1992</v>
      </c>
      <c r="N101" s="7">
        <f t="shared" si="14"/>
        <v>-15.736362</v>
      </c>
      <c r="O101" s="7">
        <f t="shared" si="13"/>
        <v>-8.9892099999999999</v>
      </c>
      <c r="P101" s="7">
        <f t="shared" si="13"/>
        <v>-4.9677129999999998</v>
      </c>
      <c r="Q101" s="7">
        <f t="shared" si="13"/>
        <v>5.1038629999999996</v>
      </c>
      <c r="R101" s="7">
        <f t="shared" si="13"/>
        <v>138.87298699999999</v>
      </c>
      <c r="S101" s="7">
        <f t="shared" si="13"/>
        <v>147.58460600000001</v>
      </c>
      <c r="T101" s="7">
        <f t="shared" si="13"/>
        <v>233.49814799999999</v>
      </c>
      <c r="U101" s="7">
        <f t="shared" si="13"/>
        <v>-6.8931870000000002</v>
      </c>
      <c r="V101" s="7">
        <f t="shared" si="13"/>
        <v>-24.235785</v>
      </c>
      <c r="W101" s="7">
        <f t="shared" si="13"/>
        <v>-87.146417</v>
      </c>
      <c r="X101" s="7">
        <f t="shared" si="13"/>
        <v>-119.04251600000001</v>
      </c>
      <c r="Y101" s="7">
        <f t="shared" si="13"/>
        <v>-91.865092000000004</v>
      </c>
      <c r="AA101" s="14">
        <f t="shared" si="16"/>
        <v>166.18332199999998</v>
      </c>
      <c r="AB101" s="14" t="str">
        <f t="shared" si="17"/>
        <v/>
      </c>
      <c r="AC101" s="14" t="str">
        <f t="shared" si="18"/>
        <v/>
      </c>
      <c r="AD101" s="14" t="str">
        <f t="shared" si="19"/>
        <v/>
      </c>
      <c r="AE101" s="14" t="str">
        <f t="shared" si="20"/>
        <v/>
      </c>
      <c r="AF101" s="14">
        <f t="shared" si="21"/>
        <v>166.18332199999998</v>
      </c>
    </row>
    <row r="102" spans="1:32" x14ac:dyDescent="0.25">
      <c r="A102" s="18">
        <v>1927</v>
      </c>
      <c r="B102" s="18">
        <v>1927</v>
      </c>
      <c r="C102" s="18">
        <v>9</v>
      </c>
      <c r="D102" s="84" t="s">
        <v>110</v>
      </c>
      <c r="E102" s="84" t="str">
        <f t="shared" si="15"/>
        <v>1927 9</v>
      </c>
      <c r="F102" s="14"/>
      <c r="G102" s="84">
        <v>5.9504132231404959E-2</v>
      </c>
      <c r="H102" s="84">
        <v>-137.298766</v>
      </c>
      <c r="I102" s="54">
        <v>1993</v>
      </c>
      <c r="J102" s="55">
        <v>2</v>
      </c>
      <c r="L102" s="84">
        <v>72</v>
      </c>
      <c r="M102" s="10">
        <v>1993</v>
      </c>
      <c r="N102" s="7">
        <f t="shared" si="14"/>
        <v>-28.214032</v>
      </c>
      <c r="O102" s="7">
        <f t="shared" si="13"/>
        <v>-13.934619</v>
      </c>
      <c r="P102" s="7">
        <f t="shared" si="13"/>
        <v>19.565688999999999</v>
      </c>
      <c r="Q102" s="7">
        <f t="shared" si="13"/>
        <v>57.967050999999998</v>
      </c>
      <c r="R102" s="7">
        <f t="shared" si="13"/>
        <v>137.48639499999999</v>
      </c>
      <c r="S102" s="7">
        <f t="shared" si="13"/>
        <v>377.943511</v>
      </c>
      <c r="T102" s="7">
        <f t="shared" si="13"/>
        <v>195.57240200000001</v>
      </c>
      <c r="U102" s="7">
        <f t="shared" si="13"/>
        <v>169.350785</v>
      </c>
      <c r="V102" s="7">
        <f t="shared" si="13"/>
        <v>114.510447</v>
      </c>
      <c r="W102" s="7">
        <f t="shared" si="13"/>
        <v>-17.092986</v>
      </c>
      <c r="X102" s="7">
        <f t="shared" si="13"/>
        <v>-132.11893000000001</v>
      </c>
      <c r="Y102" s="7">
        <f t="shared" si="13"/>
        <v>-136.018101</v>
      </c>
      <c r="AA102" s="14">
        <f t="shared" si="16"/>
        <v>745.01761199999999</v>
      </c>
      <c r="AB102" s="14" t="str">
        <f t="shared" si="17"/>
        <v/>
      </c>
      <c r="AC102" s="14">
        <f t="shared" si="18"/>
        <v>745.01761199999999</v>
      </c>
      <c r="AD102" s="14" t="str">
        <f t="shared" si="19"/>
        <v/>
      </c>
      <c r="AE102" s="14" t="str">
        <f t="shared" si="20"/>
        <v/>
      </c>
      <c r="AF102" s="14" t="str">
        <f t="shared" si="21"/>
        <v/>
      </c>
    </row>
    <row r="103" spans="1:32" x14ac:dyDescent="0.25">
      <c r="A103" s="18">
        <v>1928</v>
      </c>
      <c r="B103" s="18">
        <v>1927</v>
      </c>
      <c r="C103" s="18">
        <v>10</v>
      </c>
      <c r="D103" s="84" t="s">
        <v>111</v>
      </c>
      <c r="E103" s="84" t="str">
        <f t="shared" si="15"/>
        <v>1928 10</v>
      </c>
      <c r="F103" s="14"/>
      <c r="G103" s="84">
        <v>6.1487603305785121E-2</v>
      </c>
      <c r="H103" s="84">
        <v>-90.921974000000006</v>
      </c>
      <c r="I103" s="54">
        <v>1994</v>
      </c>
      <c r="J103" s="55">
        <v>5</v>
      </c>
      <c r="L103" s="84">
        <v>73</v>
      </c>
      <c r="M103" s="10">
        <v>1994</v>
      </c>
      <c r="N103" s="7">
        <f t="shared" si="14"/>
        <v>-60.260795000000002</v>
      </c>
      <c r="O103" s="7">
        <f t="shared" si="13"/>
        <v>-9.7386549999999996</v>
      </c>
      <c r="P103" s="7">
        <f t="shared" si="13"/>
        <v>11.798093</v>
      </c>
      <c r="Q103" s="7">
        <f t="shared" si="13"/>
        <v>-53.429589</v>
      </c>
      <c r="R103" s="7">
        <f t="shared" si="13"/>
        <v>33.9407</v>
      </c>
      <c r="S103" s="7">
        <f t="shared" si="13"/>
        <v>67.974258000000006</v>
      </c>
      <c r="T103" s="7">
        <f t="shared" si="13"/>
        <v>45.008299999999998</v>
      </c>
      <c r="U103" s="7">
        <f t="shared" si="13"/>
        <v>4.3309559999999996</v>
      </c>
      <c r="V103" s="7">
        <f t="shared" si="13"/>
        <v>-145.85612699999999</v>
      </c>
      <c r="W103" s="7">
        <f t="shared" si="13"/>
        <v>-163.31795500000001</v>
      </c>
      <c r="X103" s="7">
        <f t="shared" si="13"/>
        <v>-171.91498200000001</v>
      </c>
      <c r="Y103" s="7">
        <f t="shared" si="13"/>
        <v>-160.50240400000001</v>
      </c>
      <c r="AA103" s="14">
        <f t="shared" si="16"/>
        <v>-601.96820000000002</v>
      </c>
      <c r="AB103" s="14" t="str">
        <f t="shared" si="17"/>
        <v/>
      </c>
      <c r="AC103" s="14" t="str">
        <f t="shared" si="18"/>
        <v/>
      </c>
      <c r="AD103" s="14" t="str">
        <f t="shared" si="19"/>
        <v/>
      </c>
      <c r="AE103" s="14" t="str">
        <f t="shared" si="20"/>
        <v/>
      </c>
      <c r="AF103" s="14">
        <f t="shared" si="21"/>
        <v>-601.96820000000002</v>
      </c>
    </row>
    <row r="104" spans="1:32" x14ac:dyDescent="0.25">
      <c r="A104" s="18">
        <v>1928</v>
      </c>
      <c r="B104" s="18">
        <v>1927</v>
      </c>
      <c r="C104" s="18">
        <v>11</v>
      </c>
      <c r="D104" s="84" t="s">
        <v>112</v>
      </c>
      <c r="E104" s="84" t="str">
        <f t="shared" si="15"/>
        <v>1928 11</v>
      </c>
      <c r="F104" s="14"/>
      <c r="G104" s="84">
        <v>5.9504132231404959E-2</v>
      </c>
      <c r="H104" s="84">
        <v>28.071691999999999</v>
      </c>
      <c r="I104" s="54">
        <v>1995</v>
      </c>
      <c r="J104" s="55">
        <v>1</v>
      </c>
      <c r="L104" s="84">
        <v>74</v>
      </c>
      <c r="M104" s="10">
        <v>1995</v>
      </c>
      <c r="N104" s="7">
        <f t="shared" si="14"/>
        <v>-28.155556000000001</v>
      </c>
      <c r="O104" s="7">
        <f t="shared" si="13"/>
        <v>-13.790649999999999</v>
      </c>
      <c r="P104" s="7">
        <f t="shared" si="13"/>
        <v>-13.986704</v>
      </c>
      <c r="Q104" s="7">
        <f t="shared" si="13"/>
        <v>400.72708499999999</v>
      </c>
      <c r="R104" s="7">
        <f t="shared" si="13"/>
        <v>253.694941</v>
      </c>
      <c r="S104" s="7">
        <f t="shared" si="13"/>
        <v>433.32865099999998</v>
      </c>
      <c r="T104" s="7">
        <f t="shared" si="13"/>
        <v>238.06725399999999</v>
      </c>
      <c r="U104" s="7">
        <f t="shared" si="13"/>
        <v>75.312489999999997</v>
      </c>
      <c r="V104" s="7">
        <f t="shared" si="13"/>
        <v>-14.802770000000001</v>
      </c>
      <c r="W104" s="7">
        <f t="shared" si="13"/>
        <v>-60.394739999999999</v>
      </c>
      <c r="X104" s="7">
        <f t="shared" si="13"/>
        <v>-120</v>
      </c>
      <c r="Y104" s="7">
        <f t="shared" si="13"/>
        <v>-175</v>
      </c>
      <c r="AA104" s="14">
        <f t="shared" si="16"/>
        <v>975.00000100000011</v>
      </c>
      <c r="AB104" s="14">
        <f t="shared" si="17"/>
        <v>975.00000100000011</v>
      </c>
      <c r="AC104" s="14" t="str">
        <f t="shared" si="18"/>
        <v/>
      </c>
      <c r="AD104" s="14" t="str">
        <f t="shared" si="19"/>
        <v/>
      </c>
      <c r="AE104" s="14" t="str">
        <f t="shared" si="20"/>
        <v/>
      </c>
      <c r="AF104" s="14" t="str">
        <f t="shared" si="21"/>
        <v/>
      </c>
    </row>
    <row r="105" spans="1:32" x14ac:dyDescent="0.25">
      <c r="A105" s="18">
        <v>1928</v>
      </c>
      <c r="B105" s="18">
        <v>1927</v>
      </c>
      <c r="C105" s="18">
        <v>12</v>
      </c>
      <c r="D105" s="84" t="s">
        <v>113</v>
      </c>
      <c r="E105" s="84" t="str">
        <f t="shared" si="15"/>
        <v>1928 12</v>
      </c>
      <c r="F105" s="14"/>
      <c r="G105" s="84">
        <v>6.1487603305785121E-2</v>
      </c>
      <c r="H105" s="84">
        <v>8.9474119999999999</v>
      </c>
      <c r="I105" s="54">
        <v>1996</v>
      </c>
      <c r="J105" s="55">
        <v>1</v>
      </c>
      <c r="L105" s="84">
        <v>75</v>
      </c>
      <c r="M105" s="10">
        <v>1996</v>
      </c>
      <c r="N105" s="7">
        <f t="shared" si="14"/>
        <v>-125</v>
      </c>
      <c r="O105" s="7">
        <f t="shared" si="13"/>
        <v>-10.113894999999999</v>
      </c>
      <c r="P105" s="7">
        <f t="shared" si="13"/>
        <v>10.113894999999999</v>
      </c>
      <c r="Q105" s="7">
        <f t="shared" si="13"/>
        <v>50</v>
      </c>
      <c r="R105" s="7">
        <f t="shared" si="13"/>
        <v>100</v>
      </c>
      <c r="S105" s="7">
        <f t="shared" si="13"/>
        <v>100</v>
      </c>
      <c r="T105" s="7">
        <f t="shared" si="13"/>
        <v>177.87476899999999</v>
      </c>
      <c r="U105" s="7">
        <f t="shared" si="13"/>
        <v>-44.136960000000002</v>
      </c>
      <c r="V105" s="7">
        <f t="shared" si="13"/>
        <v>-64.048534000000004</v>
      </c>
      <c r="W105" s="7">
        <f t="shared" si="13"/>
        <v>-137.43975599999999</v>
      </c>
      <c r="X105" s="7">
        <f t="shared" si="13"/>
        <v>-136.77175800000001</v>
      </c>
      <c r="Y105" s="7">
        <f t="shared" si="13"/>
        <v>-138.998918</v>
      </c>
      <c r="AA105" s="14">
        <f t="shared" si="16"/>
        <v>-218.52115700000004</v>
      </c>
      <c r="AB105" s="14">
        <f t="shared" si="17"/>
        <v>-218.52115700000004</v>
      </c>
      <c r="AC105" s="14" t="str">
        <f t="shared" si="18"/>
        <v/>
      </c>
      <c r="AD105" s="14" t="str">
        <f t="shared" si="19"/>
        <v/>
      </c>
      <c r="AE105" s="14" t="str">
        <f t="shared" si="20"/>
        <v/>
      </c>
      <c r="AF105" s="14" t="str">
        <f t="shared" si="21"/>
        <v/>
      </c>
    </row>
    <row r="106" spans="1:32" x14ac:dyDescent="0.25">
      <c r="A106" s="18">
        <v>1928</v>
      </c>
      <c r="B106" s="18">
        <v>1928</v>
      </c>
      <c r="C106" s="18">
        <v>1</v>
      </c>
      <c r="D106" s="84" t="s">
        <v>114</v>
      </c>
      <c r="E106" s="84" t="str">
        <f t="shared" si="15"/>
        <v>1928 1</v>
      </c>
      <c r="F106" s="14"/>
      <c r="G106" s="84">
        <v>6.1487603305785121E-2</v>
      </c>
      <c r="H106" s="84">
        <v>48.451168000000003</v>
      </c>
      <c r="I106" s="54">
        <v>1997</v>
      </c>
      <c r="J106" s="55">
        <v>1</v>
      </c>
      <c r="L106" s="84">
        <v>76</v>
      </c>
      <c r="M106" s="10">
        <v>1997</v>
      </c>
      <c r="N106" s="7">
        <f t="shared" si="14"/>
        <v>-63.131208000000001</v>
      </c>
      <c r="O106" s="7">
        <f t="shared" si="13"/>
        <v>5.8182960000000001</v>
      </c>
      <c r="P106" s="7">
        <f t="shared" si="13"/>
        <v>150.834069</v>
      </c>
      <c r="Q106" s="7">
        <f t="shared" si="13"/>
        <v>50</v>
      </c>
      <c r="R106" s="7">
        <f t="shared" si="13"/>
        <v>90.440821999999997</v>
      </c>
      <c r="S106" s="7">
        <f t="shared" si="13"/>
        <v>86.018448000000006</v>
      </c>
      <c r="T106" s="7">
        <f t="shared" si="13"/>
        <v>99.847070000000002</v>
      </c>
      <c r="U106" s="7">
        <f t="shared" si="13"/>
        <v>-186.627467</v>
      </c>
      <c r="V106" s="7">
        <f t="shared" si="13"/>
        <v>-169.12443400000001</v>
      </c>
      <c r="W106" s="7">
        <f t="shared" si="13"/>
        <v>-150.26019099999999</v>
      </c>
      <c r="X106" s="7">
        <f t="shared" si="13"/>
        <v>-176.70037600000001</v>
      </c>
      <c r="Y106" s="7">
        <f t="shared" si="13"/>
        <v>-126.519133</v>
      </c>
      <c r="AA106" s="14">
        <f t="shared" si="16"/>
        <v>-389.40410400000002</v>
      </c>
      <c r="AB106" s="14">
        <f t="shared" si="17"/>
        <v>-389.40410400000002</v>
      </c>
      <c r="AC106" s="14" t="str">
        <f t="shared" si="18"/>
        <v/>
      </c>
      <c r="AD106" s="14" t="str">
        <f t="shared" si="19"/>
        <v/>
      </c>
      <c r="AE106" s="14" t="str">
        <f t="shared" si="20"/>
        <v/>
      </c>
      <c r="AF106" s="14" t="str">
        <f t="shared" si="21"/>
        <v/>
      </c>
    </row>
    <row r="107" spans="1:32" x14ac:dyDescent="0.25">
      <c r="A107" s="18">
        <v>1928</v>
      </c>
      <c r="B107" s="18">
        <v>1928</v>
      </c>
      <c r="C107" s="18">
        <v>2</v>
      </c>
      <c r="D107" s="84" t="s">
        <v>115</v>
      </c>
      <c r="E107" s="84" t="str">
        <f t="shared" si="15"/>
        <v>1928 2</v>
      </c>
      <c r="F107" s="14"/>
      <c r="G107" s="84">
        <v>5.752066115702479E-2</v>
      </c>
      <c r="H107" s="84">
        <v>109.498476</v>
      </c>
      <c r="I107" s="54">
        <v>1998</v>
      </c>
      <c r="J107" s="55">
        <v>1</v>
      </c>
      <c r="L107" s="84">
        <v>77</v>
      </c>
      <c r="M107" s="10">
        <v>1998</v>
      </c>
      <c r="N107" s="7">
        <f t="shared" si="14"/>
        <v>-59.487397999999999</v>
      </c>
      <c r="O107" s="7">
        <f t="shared" si="13"/>
        <v>-25.579419999999999</v>
      </c>
      <c r="P107" s="7">
        <f t="shared" si="13"/>
        <v>31.026216000000002</v>
      </c>
      <c r="Q107" s="7">
        <f t="shared" si="13"/>
        <v>310.69565299999999</v>
      </c>
      <c r="R107" s="7">
        <f t="shared" si="13"/>
        <v>322.54719799999998</v>
      </c>
      <c r="S107" s="7">
        <f t="shared" si="13"/>
        <v>153.72301100000001</v>
      </c>
      <c r="T107" s="7">
        <f t="shared" si="13"/>
        <v>195.57244900000001</v>
      </c>
      <c r="U107" s="7">
        <f t="shared" si="13"/>
        <v>124.42755099999999</v>
      </c>
      <c r="V107" s="7">
        <f t="shared" si="13"/>
        <v>27</v>
      </c>
      <c r="W107" s="7">
        <f t="shared" si="13"/>
        <v>-177</v>
      </c>
      <c r="X107" s="7">
        <f t="shared" si="13"/>
        <v>-120</v>
      </c>
      <c r="Y107" s="7">
        <f t="shared" si="13"/>
        <v>-175</v>
      </c>
      <c r="AA107" s="14">
        <f t="shared" si="16"/>
        <v>607.92525999999998</v>
      </c>
      <c r="AB107" s="14">
        <f t="shared" si="17"/>
        <v>607.92525999999998</v>
      </c>
      <c r="AC107" s="14" t="str">
        <f t="shared" si="18"/>
        <v/>
      </c>
      <c r="AD107" s="14" t="str">
        <f t="shared" si="19"/>
        <v/>
      </c>
      <c r="AE107" s="14" t="str">
        <f t="shared" si="20"/>
        <v/>
      </c>
      <c r="AF107" s="14" t="str">
        <f t="shared" si="21"/>
        <v/>
      </c>
    </row>
    <row r="108" spans="1:32" x14ac:dyDescent="0.25">
      <c r="A108" s="18">
        <v>1928</v>
      </c>
      <c r="B108" s="18">
        <v>1928</v>
      </c>
      <c r="C108" s="18">
        <v>3</v>
      </c>
      <c r="D108" s="84" t="s">
        <v>116</v>
      </c>
      <c r="E108" s="84" t="str">
        <f t="shared" si="15"/>
        <v>1928 3</v>
      </c>
      <c r="F108" s="14"/>
      <c r="G108" s="84">
        <v>6.1487603305785121E-2</v>
      </c>
      <c r="H108" s="84">
        <v>206.467522</v>
      </c>
      <c r="I108" s="54">
        <v>1999</v>
      </c>
      <c r="J108" s="55">
        <v>1</v>
      </c>
      <c r="L108" s="84">
        <v>78</v>
      </c>
      <c r="M108" s="10">
        <v>1999</v>
      </c>
      <c r="N108" s="7">
        <f t="shared" si="14"/>
        <v>-125</v>
      </c>
      <c r="O108" s="7">
        <f t="shared" si="13"/>
        <v>0</v>
      </c>
      <c r="P108" s="7">
        <f t="shared" si="13"/>
        <v>0</v>
      </c>
      <c r="Q108" s="7">
        <f t="shared" si="13"/>
        <v>50</v>
      </c>
      <c r="R108" s="7">
        <f t="shared" si="13"/>
        <v>100</v>
      </c>
      <c r="S108" s="7">
        <f t="shared" ref="O108:Y112" si="22">INDEX($F$31:$H$1014,MATCH((CONCATENATE($M108," ",S$29)),$E$31:$E$1014,0),IF($L$27="CFS",$F$26,IF($L$27="TAF",$H$26,"INC")))</f>
        <v>100</v>
      </c>
      <c r="T108" s="7">
        <f t="shared" si="22"/>
        <v>199.880549</v>
      </c>
      <c r="U108" s="7">
        <f t="shared" si="22"/>
        <v>39.871111999999997</v>
      </c>
      <c r="V108" s="7">
        <f t="shared" si="22"/>
        <v>22.871158000000001</v>
      </c>
      <c r="W108" s="7">
        <f t="shared" si="22"/>
        <v>-92.622819000000007</v>
      </c>
      <c r="X108" s="7">
        <f t="shared" si="22"/>
        <v>-134.14566300000001</v>
      </c>
      <c r="Y108" s="7">
        <f t="shared" si="22"/>
        <v>-160.85433699999999</v>
      </c>
      <c r="AA108" s="14">
        <f t="shared" si="16"/>
        <v>0</v>
      </c>
      <c r="AB108" s="14">
        <f t="shared" si="17"/>
        <v>0</v>
      </c>
      <c r="AC108" s="14" t="str">
        <f t="shared" si="18"/>
        <v/>
      </c>
      <c r="AD108" s="14" t="str">
        <f t="shared" si="19"/>
        <v/>
      </c>
      <c r="AE108" s="14" t="str">
        <f t="shared" si="20"/>
        <v/>
      </c>
      <c r="AF108" s="14" t="str">
        <f t="shared" si="21"/>
        <v/>
      </c>
    </row>
    <row r="109" spans="1:32" x14ac:dyDescent="0.25">
      <c r="A109" s="18">
        <v>1928</v>
      </c>
      <c r="B109" s="18">
        <v>1928</v>
      </c>
      <c r="C109" s="18">
        <v>4</v>
      </c>
      <c r="D109" s="84" t="s">
        <v>117</v>
      </c>
      <c r="E109" s="84" t="str">
        <f t="shared" si="15"/>
        <v>1928 4</v>
      </c>
      <c r="F109" s="14"/>
      <c r="G109" s="84">
        <v>5.9504132231404959E-2</v>
      </c>
      <c r="H109" s="84">
        <v>161.43010200000001</v>
      </c>
      <c r="I109" s="54">
        <v>2000</v>
      </c>
      <c r="J109" s="55">
        <v>2</v>
      </c>
      <c r="L109" s="84">
        <v>79</v>
      </c>
      <c r="M109" s="10">
        <v>2000</v>
      </c>
      <c r="N109" s="7">
        <f t="shared" si="14"/>
        <v>-125</v>
      </c>
      <c r="O109" s="7">
        <f t="shared" si="22"/>
        <v>0</v>
      </c>
      <c r="P109" s="7">
        <f t="shared" si="22"/>
        <v>0</v>
      </c>
      <c r="Q109" s="7">
        <f t="shared" si="22"/>
        <v>50</v>
      </c>
      <c r="R109" s="7">
        <f t="shared" si="22"/>
        <v>100</v>
      </c>
      <c r="S109" s="7">
        <f t="shared" si="22"/>
        <v>100</v>
      </c>
      <c r="T109" s="7">
        <f t="shared" si="22"/>
        <v>200</v>
      </c>
      <c r="U109" s="7">
        <f t="shared" si="22"/>
        <v>-8.4295120000000008</v>
      </c>
      <c r="V109" s="7">
        <f t="shared" si="22"/>
        <v>14.869847999999999</v>
      </c>
      <c r="W109" s="7">
        <f t="shared" si="22"/>
        <v>-130.42885999999999</v>
      </c>
      <c r="X109" s="7">
        <f t="shared" si="22"/>
        <v>-223.29274100000001</v>
      </c>
      <c r="Y109" s="7">
        <f t="shared" si="22"/>
        <v>-165.652402</v>
      </c>
      <c r="AA109" s="14">
        <f t="shared" si="16"/>
        <v>-187.93366699999999</v>
      </c>
      <c r="AB109" s="14" t="str">
        <f t="shared" si="17"/>
        <v/>
      </c>
      <c r="AC109" s="14">
        <f t="shared" si="18"/>
        <v>-187.93366699999999</v>
      </c>
      <c r="AD109" s="14" t="str">
        <f t="shared" si="19"/>
        <v/>
      </c>
      <c r="AE109" s="14" t="str">
        <f t="shared" si="20"/>
        <v/>
      </c>
      <c r="AF109" s="14" t="str">
        <f t="shared" si="21"/>
        <v/>
      </c>
    </row>
    <row r="110" spans="1:32" x14ac:dyDescent="0.25">
      <c r="A110" s="18">
        <v>1928</v>
      </c>
      <c r="B110" s="18">
        <v>1928</v>
      </c>
      <c r="C110" s="18">
        <v>5</v>
      </c>
      <c r="D110" s="84" t="s">
        <v>118</v>
      </c>
      <c r="E110" s="84" t="str">
        <f t="shared" si="15"/>
        <v>1928 5</v>
      </c>
      <c r="F110" s="14"/>
      <c r="G110" s="84">
        <v>6.1487603305785121E-2</v>
      </c>
      <c r="H110" s="84">
        <v>-62.019817000000003</v>
      </c>
      <c r="I110" s="54">
        <v>2001</v>
      </c>
      <c r="J110" s="55">
        <v>4</v>
      </c>
      <c r="L110" s="84">
        <v>80</v>
      </c>
      <c r="M110" s="10">
        <v>2001</v>
      </c>
      <c r="N110" s="7">
        <f t="shared" si="14"/>
        <v>-59.897173000000002</v>
      </c>
      <c r="O110" s="7">
        <f t="shared" si="22"/>
        <v>-32.022962999999997</v>
      </c>
      <c r="P110" s="7">
        <f t="shared" si="22"/>
        <v>-10.62154</v>
      </c>
      <c r="Q110" s="7">
        <f t="shared" si="22"/>
        <v>-0.20402899999999999</v>
      </c>
      <c r="R110" s="7">
        <f t="shared" si="22"/>
        <v>30.315494000000001</v>
      </c>
      <c r="S110" s="7">
        <f t="shared" si="22"/>
        <v>161.21592899999999</v>
      </c>
      <c r="T110" s="7">
        <f t="shared" si="22"/>
        <v>99.455654999999993</v>
      </c>
      <c r="U110" s="7">
        <f t="shared" si="22"/>
        <v>-19.594259000000001</v>
      </c>
      <c r="V110" s="7">
        <f t="shared" si="22"/>
        <v>-82.318099000000004</v>
      </c>
      <c r="W110" s="7">
        <f t="shared" si="22"/>
        <v>-212.465744</v>
      </c>
      <c r="X110" s="7">
        <f t="shared" si="22"/>
        <v>-200.02194499999999</v>
      </c>
      <c r="Y110" s="7">
        <f t="shared" si="22"/>
        <v>-119.08286</v>
      </c>
      <c r="AA110" s="14">
        <f t="shared" si="16"/>
        <v>-445.241534</v>
      </c>
      <c r="AB110" s="14" t="str">
        <f t="shared" si="17"/>
        <v/>
      </c>
      <c r="AC110" s="14" t="str">
        <f t="shared" si="18"/>
        <v/>
      </c>
      <c r="AD110" s="14" t="str">
        <f t="shared" si="19"/>
        <v/>
      </c>
      <c r="AE110" s="14">
        <f t="shared" si="20"/>
        <v>-445.241534</v>
      </c>
      <c r="AF110" s="14" t="str">
        <f t="shared" si="21"/>
        <v/>
      </c>
    </row>
    <row r="111" spans="1:32" x14ac:dyDescent="0.25">
      <c r="A111" s="18">
        <v>1928</v>
      </c>
      <c r="B111" s="18">
        <v>1928</v>
      </c>
      <c r="C111" s="18">
        <v>6</v>
      </c>
      <c r="D111" s="84" t="s">
        <v>119</v>
      </c>
      <c r="E111" s="84" t="str">
        <f t="shared" si="15"/>
        <v>1928 6</v>
      </c>
      <c r="F111" s="14"/>
      <c r="G111" s="84">
        <v>5.9504132231404959E-2</v>
      </c>
      <c r="H111" s="84">
        <v>-92.529437000000001</v>
      </c>
      <c r="I111" s="54">
        <v>2002</v>
      </c>
      <c r="J111" s="55">
        <v>4</v>
      </c>
      <c r="L111" s="84">
        <v>81</v>
      </c>
      <c r="M111" s="10">
        <v>2002</v>
      </c>
      <c r="N111" s="7">
        <f t="shared" si="14"/>
        <v>-72.210294000000005</v>
      </c>
      <c r="O111" s="7">
        <f t="shared" si="22"/>
        <v>23.754821</v>
      </c>
      <c r="P111" s="7">
        <f t="shared" si="22"/>
        <v>88.191222999999994</v>
      </c>
      <c r="Q111" s="7">
        <f t="shared" si="22"/>
        <v>229.98247799999999</v>
      </c>
      <c r="R111" s="7">
        <f t="shared" si="22"/>
        <v>109.884574</v>
      </c>
      <c r="S111" s="7">
        <f t="shared" si="22"/>
        <v>102.476624</v>
      </c>
      <c r="T111" s="7">
        <f t="shared" si="22"/>
        <v>207.02086600000001</v>
      </c>
      <c r="U111" s="7">
        <f t="shared" si="22"/>
        <v>-91.102435</v>
      </c>
      <c r="V111" s="7">
        <f t="shared" si="22"/>
        <v>-98.452635999999998</v>
      </c>
      <c r="W111" s="7">
        <f t="shared" si="22"/>
        <v>-149.77809999999999</v>
      </c>
      <c r="X111" s="7">
        <f t="shared" si="22"/>
        <v>-176.32869500000001</v>
      </c>
      <c r="Y111" s="7">
        <f t="shared" si="22"/>
        <v>-126.469674</v>
      </c>
      <c r="AA111" s="14">
        <f t="shared" si="16"/>
        <v>46.968751999999967</v>
      </c>
      <c r="AB111" s="14" t="str">
        <f t="shared" si="17"/>
        <v/>
      </c>
      <c r="AC111" s="14" t="str">
        <f t="shared" si="18"/>
        <v/>
      </c>
      <c r="AD111" s="14" t="str">
        <f t="shared" si="19"/>
        <v/>
      </c>
      <c r="AE111" s="14">
        <f t="shared" si="20"/>
        <v>46.968751999999967</v>
      </c>
      <c r="AF111" s="14" t="str">
        <f t="shared" si="21"/>
        <v/>
      </c>
    </row>
    <row r="112" spans="1:32" x14ac:dyDescent="0.25">
      <c r="A112" s="18">
        <v>1928</v>
      </c>
      <c r="B112" s="18">
        <v>1928</v>
      </c>
      <c r="C112" s="18">
        <v>7</v>
      </c>
      <c r="D112" s="84" t="s">
        <v>120</v>
      </c>
      <c r="E112" s="84" t="str">
        <f t="shared" si="15"/>
        <v>1928 7</v>
      </c>
      <c r="F112" s="14"/>
      <c r="G112" s="84">
        <v>6.1487603305785121E-2</v>
      </c>
      <c r="H112" s="84">
        <v>-144.01034000000001</v>
      </c>
      <c r="I112" s="54">
        <v>2003</v>
      </c>
      <c r="J112" s="55">
        <v>2</v>
      </c>
      <c r="L112" s="84">
        <v>82</v>
      </c>
      <c r="M112" s="10">
        <v>2003</v>
      </c>
      <c r="N112" s="7">
        <f t="shared" si="14"/>
        <v>-54.965673000000002</v>
      </c>
      <c r="O112" s="7">
        <f t="shared" si="22"/>
        <v>-34.708167000000003</v>
      </c>
      <c r="P112" s="7">
        <f t="shared" si="22"/>
        <v>183.48823999999999</v>
      </c>
      <c r="Q112" s="7">
        <f t="shared" si="22"/>
        <v>312.36270100000002</v>
      </c>
      <c r="R112" s="7">
        <f t="shared" si="22"/>
        <v>111.46348399999999</v>
      </c>
      <c r="S112" s="7">
        <f t="shared" si="22"/>
        <v>154.59777</v>
      </c>
      <c r="T112" s="7">
        <f t="shared" si="22"/>
        <v>199.83716100000001</v>
      </c>
      <c r="U112" s="7">
        <f t="shared" si="22"/>
        <v>65.834132999999994</v>
      </c>
      <c r="V112" s="7">
        <f t="shared" si="22"/>
        <v>75.049053000000001</v>
      </c>
      <c r="W112" s="7">
        <f t="shared" si="22"/>
        <v>-131.752251</v>
      </c>
      <c r="X112" s="7">
        <f t="shared" si="22"/>
        <v>-131.72201100000001</v>
      </c>
      <c r="Y112" s="7">
        <f t="shared" si="22"/>
        <v>-163.27798899999999</v>
      </c>
      <c r="AA112" s="14">
        <f t="shared" si="16"/>
        <v>586.20645100000002</v>
      </c>
      <c r="AB112" s="14" t="str">
        <f t="shared" si="17"/>
        <v/>
      </c>
      <c r="AC112" s="14">
        <f t="shared" si="18"/>
        <v>586.20645100000002</v>
      </c>
      <c r="AD112" s="14" t="str">
        <f t="shared" si="19"/>
        <v/>
      </c>
      <c r="AE112" s="14" t="str">
        <f t="shared" si="20"/>
        <v/>
      </c>
      <c r="AF112" s="14" t="str">
        <f t="shared" si="21"/>
        <v/>
      </c>
    </row>
    <row r="113" spans="1:25" x14ac:dyDescent="0.25">
      <c r="A113" s="18">
        <v>1928</v>
      </c>
      <c r="B113" s="18">
        <v>1928</v>
      </c>
      <c r="C113" s="18">
        <v>8</v>
      </c>
      <c r="D113" s="84" t="s">
        <v>121</v>
      </c>
      <c r="E113" s="84" t="str">
        <f t="shared" si="15"/>
        <v>1928 8</v>
      </c>
      <c r="F113" s="14"/>
      <c r="G113" s="84">
        <v>6.1487603305785121E-2</v>
      </c>
      <c r="H113" s="84">
        <v>-194.15079</v>
      </c>
      <c r="J113" s="55"/>
    </row>
    <row r="114" spans="1:25" x14ac:dyDescent="0.25">
      <c r="A114" s="18">
        <v>1928</v>
      </c>
      <c r="B114" s="18">
        <v>1928</v>
      </c>
      <c r="C114" s="18">
        <v>9</v>
      </c>
      <c r="D114" s="84" t="s">
        <v>122</v>
      </c>
      <c r="E114" s="84" t="str">
        <f t="shared" si="15"/>
        <v>1928 9</v>
      </c>
      <c r="F114" s="14"/>
      <c r="G114" s="84">
        <v>5.9504132231404959E-2</v>
      </c>
      <c r="H114" s="84">
        <v>-204.748785</v>
      </c>
      <c r="L114" s="66"/>
      <c r="M114" s="66"/>
      <c r="N114" s="66"/>
      <c r="O114" s="66"/>
      <c r="P114" s="66"/>
      <c r="Q114" s="66"/>
      <c r="R114" s="66"/>
      <c r="S114" s="66"/>
      <c r="T114" s="66"/>
      <c r="U114" s="66"/>
      <c r="V114" s="66"/>
      <c r="W114" s="66"/>
      <c r="X114" s="66"/>
      <c r="Y114" s="66"/>
    </row>
    <row r="115" spans="1:25" x14ac:dyDescent="0.25">
      <c r="A115" s="18">
        <v>1929</v>
      </c>
      <c r="B115" s="18">
        <v>1928</v>
      </c>
      <c r="C115" s="18">
        <v>10</v>
      </c>
      <c r="D115" s="84" t="s">
        <v>123</v>
      </c>
      <c r="E115" s="84" t="str">
        <f t="shared" si="15"/>
        <v>1929 10</v>
      </c>
      <c r="F115" s="14"/>
      <c r="G115" s="84">
        <v>6.1487603305785121E-2</v>
      </c>
      <c r="H115" s="84">
        <v>-139.33788799999999</v>
      </c>
      <c r="L115" s="67"/>
      <c r="M115" s="68"/>
      <c r="N115" s="69"/>
      <c r="O115" s="69"/>
      <c r="P115" s="69"/>
      <c r="Q115" s="69"/>
      <c r="R115" s="69"/>
      <c r="S115" s="69"/>
      <c r="T115" s="69"/>
      <c r="U115" s="69"/>
      <c r="V115" s="69"/>
      <c r="W115" s="69"/>
      <c r="X115" s="69"/>
      <c r="Y115" s="69"/>
    </row>
    <row r="116" spans="1:25" x14ac:dyDescent="0.25">
      <c r="A116" s="18">
        <v>1929</v>
      </c>
      <c r="B116" s="18">
        <v>1928</v>
      </c>
      <c r="C116" s="18">
        <v>11</v>
      </c>
      <c r="D116" s="84" t="s">
        <v>124</v>
      </c>
      <c r="E116" s="84" t="str">
        <f t="shared" si="15"/>
        <v>1929 11</v>
      </c>
      <c r="F116" s="14"/>
      <c r="G116" s="84">
        <v>5.9504132231404959E-2</v>
      </c>
      <c r="H116" s="84">
        <v>-76.870272</v>
      </c>
      <c r="L116" s="118"/>
      <c r="M116" s="68"/>
      <c r="N116" s="69"/>
      <c r="O116" s="69"/>
      <c r="P116" s="69"/>
      <c r="Q116" s="69"/>
      <c r="R116" s="69"/>
      <c r="S116" s="69"/>
      <c r="T116" s="69"/>
      <c r="U116" s="69"/>
      <c r="V116" s="69"/>
      <c r="W116" s="69"/>
      <c r="X116" s="69"/>
      <c r="Y116" s="69"/>
    </row>
    <row r="117" spans="1:25" x14ac:dyDescent="0.25">
      <c r="A117" s="18">
        <v>1929</v>
      </c>
      <c r="B117" s="18">
        <v>1928</v>
      </c>
      <c r="C117" s="18">
        <v>12</v>
      </c>
      <c r="D117" s="84" t="s">
        <v>125</v>
      </c>
      <c r="E117" s="84" t="str">
        <f t="shared" si="15"/>
        <v>1929 12</v>
      </c>
      <c r="F117" s="14"/>
      <c r="G117" s="84">
        <v>6.1487603305785121E-2</v>
      </c>
      <c r="H117" s="84">
        <v>-6.6911610000000001</v>
      </c>
      <c r="L117" s="66"/>
      <c r="M117" s="46"/>
      <c r="N117" s="13"/>
      <c r="O117" s="13"/>
      <c r="P117" s="13"/>
      <c r="Q117" s="13"/>
      <c r="R117" s="13"/>
      <c r="S117" s="13"/>
      <c r="T117" s="13"/>
      <c r="U117" s="13"/>
      <c r="V117" s="13"/>
      <c r="W117" s="13"/>
      <c r="X117" s="13"/>
      <c r="Y117" s="13"/>
    </row>
    <row r="118" spans="1:25" x14ac:dyDescent="0.25">
      <c r="A118" s="18">
        <v>1929</v>
      </c>
      <c r="B118" s="18">
        <v>1929</v>
      </c>
      <c r="C118" s="18">
        <v>1</v>
      </c>
      <c r="D118" s="84" t="s">
        <v>126</v>
      </c>
      <c r="E118" s="84" t="str">
        <f t="shared" si="15"/>
        <v>1929 1</v>
      </c>
      <c r="F118" s="14"/>
      <c r="G118" s="84">
        <v>6.1487603305785121E-2</v>
      </c>
      <c r="H118" s="84">
        <v>-191.45416800000001</v>
      </c>
      <c r="L118" s="66"/>
      <c r="M118" s="71"/>
      <c r="N118" s="40"/>
      <c r="O118" s="40"/>
      <c r="P118" s="40"/>
      <c r="Q118" s="40"/>
      <c r="R118" s="40"/>
      <c r="S118" s="40"/>
      <c r="T118" s="40"/>
      <c r="U118" s="40"/>
      <c r="V118" s="40"/>
      <c r="W118" s="40"/>
      <c r="X118" s="40"/>
      <c r="Y118" s="40"/>
    </row>
    <row r="119" spans="1:25" x14ac:dyDescent="0.25">
      <c r="A119" s="18">
        <v>1929</v>
      </c>
      <c r="B119" s="18">
        <v>1929</v>
      </c>
      <c r="C119" s="18">
        <v>2</v>
      </c>
      <c r="D119" s="84" t="s">
        <v>127</v>
      </c>
      <c r="E119" s="84" t="str">
        <f t="shared" si="15"/>
        <v>1929 2</v>
      </c>
      <c r="F119" s="14"/>
      <c r="G119" s="84">
        <v>5.5537190082644627E-2</v>
      </c>
      <c r="H119" s="84">
        <v>27.168657</v>
      </c>
      <c r="L119" s="66"/>
      <c r="M119" s="71"/>
      <c r="N119" s="40"/>
      <c r="O119" s="40"/>
      <c r="P119" s="40"/>
      <c r="Q119" s="40"/>
      <c r="R119" s="40"/>
      <c r="S119" s="40"/>
      <c r="T119" s="40"/>
      <c r="U119" s="40"/>
      <c r="V119" s="40"/>
      <c r="W119" s="40"/>
      <c r="X119" s="40"/>
      <c r="Y119" s="40"/>
    </row>
    <row r="120" spans="1:25" x14ac:dyDescent="0.25">
      <c r="A120" s="18">
        <v>1929</v>
      </c>
      <c r="B120" s="18">
        <v>1929</v>
      </c>
      <c r="C120" s="18">
        <v>3</v>
      </c>
      <c r="D120" s="84" t="s">
        <v>128</v>
      </c>
      <c r="E120" s="84" t="str">
        <f t="shared" si="15"/>
        <v>1929 3</v>
      </c>
      <c r="F120" s="14"/>
      <c r="G120" s="84">
        <v>6.1487603305785121E-2</v>
      </c>
      <c r="H120" s="84">
        <v>51.019959</v>
      </c>
      <c r="L120" s="66"/>
      <c r="M120" s="71"/>
      <c r="N120" s="40"/>
      <c r="O120" s="40"/>
      <c r="P120" s="40"/>
      <c r="Q120" s="40"/>
      <c r="R120" s="40"/>
      <c r="S120" s="40"/>
      <c r="T120" s="40"/>
      <c r="U120" s="40"/>
      <c r="V120" s="40"/>
      <c r="W120" s="40"/>
      <c r="X120" s="40"/>
      <c r="Y120" s="40"/>
    </row>
    <row r="121" spans="1:25" x14ac:dyDescent="0.25">
      <c r="A121" s="18">
        <v>1929</v>
      </c>
      <c r="B121" s="18">
        <v>1929</v>
      </c>
      <c r="C121" s="18">
        <v>4</v>
      </c>
      <c r="D121" s="84" t="s">
        <v>129</v>
      </c>
      <c r="E121" s="84" t="str">
        <f t="shared" si="15"/>
        <v>1929 4</v>
      </c>
      <c r="F121" s="14"/>
      <c r="G121" s="84">
        <v>5.9504132231404959E-2</v>
      </c>
      <c r="H121" s="84">
        <v>15.553881000000001</v>
      </c>
      <c r="L121" s="66"/>
      <c r="M121" s="71"/>
      <c r="N121" s="40"/>
      <c r="O121" s="40"/>
      <c r="P121" s="40"/>
      <c r="Q121" s="40"/>
      <c r="R121" s="40"/>
      <c r="S121" s="40"/>
      <c r="T121" s="40"/>
      <c r="U121" s="40"/>
      <c r="V121" s="40"/>
      <c r="W121" s="40"/>
      <c r="X121" s="40"/>
      <c r="Y121" s="40"/>
    </row>
    <row r="122" spans="1:25" x14ac:dyDescent="0.25">
      <c r="A122" s="18">
        <v>1929</v>
      </c>
      <c r="B122" s="18">
        <v>1929</v>
      </c>
      <c r="C122" s="18">
        <v>5</v>
      </c>
      <c r="D122" s="84" t="s">
        <v>130</v>
      </c>
      <c r="E122" s="84" t="str">
        <f t="shared" si="15"/>
        <v>1929 5</v>
      </c>
      <c r="F122" s="14"/>
      <c r="G122" s="84">
        <v>6.1487603305785121E-2</v>
      </c>
      <c r="H122" s="84">
        <v>43.462086999999997</v>
      </c>
      <c r="L122" s="66"/>
      <c r="M122" s="71"/>
      <c r="N122" s="40"/>
      <c r="O122" s="40"/>
      <c r="P122" s="40"/>
      <c r="Q122" s="40"/>
      <c r="R122" s="40"/>
      <c r="S122" s="40"/>
      <c r="T122" s="40"/>
      <c r="U122" s="40"/>
      <c r="V122" s="40"/>
      <c r="W122" s="40"/>
      <c r="X122" s="40"/>
      <c r="Y122" s="40"/>
    </row>
    <row r="123" spans="1:25" x14ac:dyDescent="0.25">
      <c r="A123" s="18">
        <v>1929</v>
      </c>
      <c r="B123" s="18">
        <v>1929</v>
      </c>
      <c r="C123" s="18">
        <v>6</v>
      </c>
      <c r="D123" s="84" t="s">
        <v>131</v>
      </c>
      <c r="E123" s="84" t="str">
        <f t="shared" si="15"/>
        <v>1929 6</v>
      </c>
      <c r="F123" s="14"/>
      <c r="G123" s="84">
        <v>5.9504132231404959E-2</v>
      </c>
      <c r="H123" s="84">
        <v>-14.0715</v>
      </c>
      <c r="L123" s="66"/>
      <c r="M123" s="71"/>
      <c r="N123" s="40"/>
      <c r="O123" s="40"/>
      <c r="P123" s="40"/>
      <c r="Q123" s="40"/>
      <c r="R123" s="40"/>
      <c r="S123" s="40"/>
      <c r="T123" s="40"/>
      <c r="U123" s="40"/>
      <c r="V123" s="40"/>
      <c r="W123" s="40"/>
      <c r="X123" s="40"/>
      <c r="Y123" s="40"/>
    </row>
    <row r="124" spans="1:25" x14ac:dyDescent="0.25">
      <c r="A124" s="18">
        <v>1929</v>
      </c>
      <c r="B124" s="18">
        <v>1929</v>
      </c>
      <c r="C124" s="18">
        <v>7</v>
      </c>
      <c r="D124" s="84" t="s">
        <v>132</v>
      </c>
      <c r="E124" s="84" t="str">
        <f t="shared" si="15"/>
        <v>1929 7</v>
      </c>
      <c r="F124" s="14"/>
      <c r="G124" s="84">
        <v>6.1487603305785121E-2</v>
      </c>
      <c r="H124" s="84">
        <v>-90.135141000000004</v>
      </c>
      <c r="L124" s="66"/>
      <c r="M124" s="71"/>
      <c r="N124" s="40"/>
      <c r="O124" s="40"/>
      <c r="P124" s="40"/>
      <c r="Q124" s="40"/>
      <c r="R124" s="40"/>
      <c r="S124" s="40"/>
      <c r="T124" s="40"/>
      <c r="U124" s="40"/>
      <c r="V124" s="40"/>
      <c r="W124" s="40"/>
      <c r="X124" s="40"/>
      <c r="Y124" s="40"/>
    </row>
    <row r="125" spans="1:25" x14ac:dyDescent="0.25">
      <c r="A125" s="18">
        <v>1929</v>
      </c>
      <c r="B125" s="18">
        <v>1929</v>
      </c>
      <c r="C125" s="18">
        <v>8</v>
      </c>
      <c r="D125" s="84" t="s">
        <v>133</v>
      </c>
      <c r="E125" s="84" t="str">
        <f t="shared" si="15"/>
        <v>1929 8</v>
      </c>
      <c r="F125" s="14"/>
      <c r="G125" s="84">
        <v>6.1487603305785121E-2</v>
      </c>
      <c r="H125" s="84">
        <v>-124.01969800000001</v>
      </c>
      <c r="L125" s="66"/>
      <c r="M125" s="71"/>
      <c r="N125" s="40"/>
      <c r="O125" s="40"/>
      <c r="P125" s="40"/>
      <c r="Q125" s="40"/>
      <c r="R125" s="40"/>
      <c r="S125" s="40"/>
      <c r="T125" s="40"/>
      <c r="U125" s="40"/>
      <c r="V125" s="40"/>
      <c r="W125" s="40"/>
      <c r="X125" s="40"/>
      <c r="Y125" s="40"/>
    </row>
    <row r="126" spans="1:25" x14ac:dyDescent="0.25">
      <c r="A126" s="18">
        <v>1929</v>
      </c>
      <c r="B126" s="18">
        <v>1929</v>
      </c>
      <c r="C126" s="18">
        <v>9</v>
      </c>
      <c r="D126" s="84" t="s">
        <v>134</v>
      </c>
      <c r="E126" s="84" t="str">
        <f t="shared" si="15"/>
        <v>1929 9</v>
      </c>
      <c r="F126" s="14"/>
      <c r="G126" s="84">
        <v>5.9504132231404959E-2</v>
      </c>
      <c r="H126" s="84">
        <v>-96.720844</v>
      </c>
      <c r="L126" s="66"/>
      <c r="M126" s="71"/>
      <c r="N126" s="40"/>
      <c r="O126" s="40"/>
      <c r="P126" s="40"/>
      <c r="Q126" s="40"/>
      <c r="R126" s="40"/>
      <c r="S126" s="40"/>
      <c r="T126" s="40"/>
      <c r="U126" s="40"/>
      <c r="V126" s="40"/>
      <c r="W126" s="40"/>
      <c r="X126" s="40"/>
      <c r="Y126" s="40"/>
    </row>
    <row r="127" spans="1:25" x14ac:dyDescent="0.25">
      <c r="A127" s="18">
        <v>1930</v>
      </c>
      <c r="B127" s="18">
        <v>1929</v>
      </c>
      <c r="C127" s="18">
        <v>10</v>
      </c>
      <c r="D127" s="84" t="s">
        <v>135</v>
      </c>
      <c r="E127" s="84" t="str">
        <f t="shared" si="15"/>
        <v>1930 10</v>
      </c>
      <c r="F127" s="14"/>
      <c r="G127" s="84">
        <v>6.1487603305785121E-2</v>
      </c>
      <c r="H127" s="84">
        <v>-29.849762999999999</v>
      </c>
      <c r="L127" s="66"/>
      <c r="M127" s="71"/>
      <c r="N127" s="40"/>
      <c r="O127" s="40"/>
      <c r="P127" s="40"/>
      <c r="Q127" s="40"/>
      <c r="R127" s="40"/>
      <c r="S127" s="40"/>
      <c r="T127" s="40"/>
      <c r="U127" s="40"/>
      <c r="V127" s="40"/>
      <c r="W127" s="40"/>
      <c r="X127" s="40"/>
      <c r="Y127" s="40"/>
    </row>
    <row r="128" spans="1:25" x14ac:dyDescent="0.25">
      <c r="A128" s="18">
        <v>1930</v>
      </c>
      <c r="B128" s="18">
        <v>1929</v>
      </c>
      <c r="C128" s="18">
        <v>11</v>
      </c>
      <c r="D128" s="84" t="s">
        <v>136</v>
      </c>
      <c r="E128" s="84" t="str">
        <f t="shared" si="15"/>
        <v>1930 11</v>
      </c>
      <c r="F128" s="14"/>
      <c r="G128" s="84">
        <v>5.9504132231404959E-2</v>
      </c>
      <c r="H128" s="84">
        <v>-15.669624000000001</v>
      </c>
      <c r="L128" s="66"/>
      <c r="M128" s="71"/>
      <c r="N128" s="40"/>
      <c r="O128" s="40"/>
      <c r="P128" s="40"/>
      <c r="Q128" s="40"/>
      <c r="R128" s="40"/>
      <c r="S128" s="40"/>
      <c r="T128" s="40"/>
      <c r="U128" s="40"/>
      <c r="V128" s="40"/>
      <c r="W128" s="40"/>
      <c r="X128" s="40"/>
      <c r="Y128" s="40"/>
    </row>
    <row r="129" spans="1:25" x14ac:dyDescent="0.25">
      <c r="A129" s="18">
        <v>1930</v>
      </c>
      <c r="B129" s="18">
        <v>1929</v>
      </c>
      <c r="C129" s="18">
        <v>12</v>
      </c>
      <c r="D129" s="84" t="s">
        <v>137</v>
      </c>
      <c r="E129" s="84" t="str">
        <f t="shared" si="15"/>
        <v>1930 12</v>
      </c>
      <c r="F129" s="14"/>
      <c r="G129" s="84">
        <v>6.1487603305785121E-2</v>
      </c>
      <c r="H129" s="84">
        <v>129.60148799999999</v>
      </c>
      <c r="L129" s="66"/>
      <c r="M129" s="71"/>
      <c r="N129" s="40"/>
      <c r="O129" s="40"/>
      <c r="P129" s="40"/>
      <c r="Q129" s="40"/>
      <c r="R129" s="40"/>
      <c r="S129" s="40"/>
      <c r="T129" s="40"/>
      <c r="U129" s="40"/>
      <c r="V129" s="40"/>
      <c r="W129" s="40"/>
      <c r="X129" s="40"/>
      <c r="Y129" s="40"/>
    </row>
    <row r="130" spans="1:25" x14ac:dyDescent="0.25">
      <c r="A130" s="18">
        <v>1930</v>
      </c>
      <c r="B130" s="18">
        <v>1930</v>
      </c>
      <c r="C130" s="18">
        <v>1</v>
      </c>
      <c r="D130" s="84" t="s">
        <v>138</v>
      </c>
      <c r="E130" s="84" t="str">
        <f t="shared" si="15"/>
        <v>1930 1</v>
      </c>
      <c r="F130" s="14"/>
      <c r="G130" s="84">
        <v>6.1487603305785121E-2</v>
      </c>
      <c r="H130" s="84">
        <v>17.870806000000002</v>
      </c>
      <c r="L130" s="66"/>
      <c r="M130" s="71"/>
      <c r="N130" s="40"/>
      <c r="O130" s="40"/>
      <c r="P130" s="40"/>
      <c r="Q130" s="40"/>
      <c r="R130" s="40"/>
      <c r="S130" s="40"/>
      <c r="T130" s="40"/>
      <c r="U130" s="40"/>
      <c r="V130" s="40"/>
      <c r="W130" s="40"/>
      <c r="X130" s="40"/>
      <c r="Y130" s="40"/>
    </row>
    <row r="131" spans="1:25" x14ac:dyDescent="0.25">
      <c r="A131" s="18">
        <v>1930</v>
      </c>
      <c r="B131" s="18">
        <v>1930</v>
      </c>
      <c r="C131" s="18">
        <v>2</v>
      </c>
      <c r="D131" s="84" t="s">
        <v>139</v>
      </c>
      <c r="E131" s="84" t="str">
        <f t="shared" si="15"/>
        <v>1930 2</v>
      </c>
      <c r="F131" s="14"/>
      <c r="G131" s="84">
        <v>5.5537190082644627E-2</v>
      </c>
      <c r="H131" s="84">
        <v>100.29774399999999</v>
      </c>
      <c r="L131" s="66"/>
      <c r="M131" s="71"/>
      <c r="N131" s="40"/>
      <c r="O131" s="40"/>
      <c r="P131" s="40"/>
      <c r="Q131" s="40"/>
      <c r="R131" s="40"/>
      <c r="S131" s="40"/>
      <c r="T131" s="40"/>
      <c r="U131" s="40"/>
      <c r="V131" s="40"/>
      <c r="W131" s="40"/>
      <c r="X131" s="40"/>
      <c r="Y131" s="40"/>
    </row>
    <row r="132" spans="1:25" x14ac:dyDescent="0.25">
      <c r="A132" s="18">
        <v>1930</v>
      </c>
      <c r="B132" s="18">
        <v>1930</v>
      </c>
      <c r="C132" s="18">
        <v>3</v>
      </c>
      <c r="D132" s="84" t="s">
        <v>140</v>
      </c>
      <c r="E132" s="84" t="str">
        <f t="shared" si="15"/>
        <v>1930 3</v>
      </c>
      <c r="F132" s="14"/>
      <c r="G132" s="84">
        <v>6.1487603305785121E-2</v>
      </c>
      <c r="H132" s="84">
        <v>128.86549299999999</v>
      </c>
      <c r="L132" s="66"/>
      <c r="M132" s="71"/>
      <c r="N132" s="40"/>
      <c r="O132" s="40"/>
      <c r="P132" s="40"/>
      <c r="Q132" s="40"/>
      <c r="R132" s="40"/>
      <c r="S132" s="40"/>
      <c r="T132" s="40"/>
      <c r="U132" s="40"/>
      <c r="V132" s="40"/>
      <c r="W132" s="40"/>
      <c r="X132" s="40"/>
      <c r="Y132" s="40"/>
    </row>
    <row r="133" spans="1:25" x14ac:dyDescent="0.25">
      <c r="A133" s="18">
        <v>1930</v>
      </c>
      <c r="B133" s="18">
        <v>1930</v>
      </c>
      <c r="C133" s="18">
        <v>4</v>
      </c>
      <c r="D133" s="84" t="s">
        <v>141</v>
      </c>
      <c r="E133" s="84" t="str">
        <f t="shared" si="15"/>
        <v>1930 4</v>
      </c>
      <c r="F133" s="14"/>
      <c r="G133" s="84">
        <v>5.9504132231404959E-2</v>
      </c>
      <c r="H133" s="84">
        <v>116.322239</v>
      </c>
      <c r="L133" s="66"/>
      <c r="M133" s="71"/>
      <c r="N133" s="40"/>
      <c r="O133" s="40"/>
      <c r="P133" s="40"/>
      <c r="Q133" s="40"/>
      <c r="R133" s="40"/>
      <c r="S133" s="40"/>
      <c r="T133" s="40"/>
      <c r="U133" s="40"/>
      <c r="V133" s="40"/>
      <c r="W133" s="40"/>
      <c r="X133" s="40"/>
      <c r="Y133" s="40"/>
    </row>
    <row r="134" spans="1:25" x14ac:dyDescent="0.25">
      <c r="A134" s="18">
        <v>1930</v>
      </c>
      <c r="B134" s="18">
        <v>1930</v>
      </c>
      <c r="C134" s="18">
        <v>5</v>
      </c>
      <c r="D134" s="84" t="s">
        <v>142</v>
      </c>
      <c r="E134" s="84" t="str">
        <f t="shared" si="15"/>
        <v>1930 5</v>
      </c>
      <c r="F134" s="14"/>
      <c r="G134" s="84">
        <v>6.1487603305785121E-2</v>
      </c>
      <c r="H134" s="84">
        <v>-96.247088000000005</v>
      </c>
      <c r="L134" s="66"/>
      <c r="M134" s="71"/>
      <c r="N134" s="40"/>
      <c r="O134" s="40"/>
      <c r="P134" s="40"/>
      <c r="Q134" s="40"/>
      <c r="R134" s="40"/>
      <c r="S134" s="40"/>
      <c r="T134" s="40"/>
      <c r="U134" s="40"/>
      <c r="V134" s="40"/>
      <c r="W134" s="40"/>
      <c r="X134" s="40"/>
      <c r="Y134" s="40"/>
    </row>
    <row r="135" spans="1:25" x14ac:dyDescent="0.25">
      <c r="A135" s="18">
        <v>1930</v>
      </c>
      <c r="B135" s="18">
        <v>1930</v>
      </c>
      <c r="C135" s="18">
        <v>6</v>
      </c>
      <c r="D135" s="84" t="s">
        <v>143</v>
      </c>
      <c r="E135" s="84" t="str">
        <f t="shared" si="15"/>
        <v>1930 6</v>
      </c>
      <c r="F135" s="14"/>
      <c r="G135" s="84">
        <v>5.9504132231404959E-2</v>
      </c>
      <c r="H135" s="84">
        <v>-22.100200999999998</v>
      </c>
      <c r="L135" s="66"/>
      <c r="M135" s="71"/>
      <c r="N135" s="40"/>
      <c r="O135" s="40"/>
      <c r="P135" s="40"/>
      <c r="Q135" s="40"/>
      <c r="R135" s="40"/>
      <c r="S135" s="40"/>
      <c r="T135" s="40"/>
      <c r="U135" s="40"/>
      <c r="V135" s="40"/>
      <c r="W135" s="40"/>
      <c r="X135" s="40"/>
      <c r="Y135" s="40"/>
    </row>
    <row r="136" spans="1:25" x14ac:dyDescent="0.25">
      <c r="A136" s="18">
        <v>1930</v>
      </c>
      <c r="B136" s="18">
        <v>1930</v>
      </c>
      <c r="C136" s="18">
        <v>7</v>
      </c>
      <c r="D136" s="84" t="s">
        <v>144</v>
      </c>
      <c r="E136" s="84" t="str">
        <f t="shared" si="15"/>
        <v>1930 7</v>
      </c>
      <c r="F136" s="14"/>
      <c r="G136" s="84">
        <v>6.1487603305785121E-2</v>
      </c>
      <c r="H136" s="84">
        <v>-142.61255600000001</v>
      </c>
      <c r="L136" s="66"/>
      <c r="M136" s="71"/>
      <c r="N136" s="40"/>
      <c r="O136" s="40"/>
      <c r="P136" s="40"/>
      <c r="Q136" s="40"/>
      <c r="R136" s="40"/>
      <c r="S136" s="40"/>
      <c r="T136" s="40"/>
      <c r="U136" s="40"/>
      <c r="V136" s="40"/>
      <c r="W136" s="40"/>
      <c r="X136" s="40"/>
      <c r="Y136" s="40"/>
    </row>
    <row r="137" spans="1:25" x14ac:dyDescent="0.25">
      <c r="A137" s="18">
        <v>1930</v>
      </c>
      <c r="B137" s="18">
        <v>1930</v>
      </c>
      <c r="C137" s="18">
        <v>8</v>
      </c>
      <c r="D137" s="84" t="s">
        <v>145</v>
      </c>
      <c r="E137" s="84" t="str">
        <f t="shared" si="15"/>
        <v>1930 8</v>
      </c>
      <c r="F137" s="14"/>
      <c r="G137" s="84">
        <v>6.1487603305785121E-2</v>
      </c>
      <c r="H137" s="84">
        <v>-112.64372</v>
      </c>
      <c r="L137" s="66"/>
      <c r="M137" s="71"/>
      <c r="N137" s="40"/>
      <c r="O137" s="40"/>
      <c r="P137" s="40"/>
      <c r="Q137" s="40"/>
      <c r="R137" s="40"/>
      <c r="S137" s="40"/>
      <c r="T137" s="40"/>
      <c r="U137" s="40"/>
      <c r="V137" s="40"/>
      <c r="W137" s="40"/>
      <c r="X137" s="40"/>
      <c r="Y137" s="40"/>
    </row>
    <row r="138" spans="1:25" x14ac:dyDescent="0.25">
      <c r="A138" s="18">
        <v>1930</v>
      </c>
      <c r="B138" s="18">
        <v>1930</v>
      </c>
      <c r="C138" s="18">
        <v>9</v>
      </c>
      <c r="D138" s="84" t="s">
        <v>146</v>
      </c>
      <c r="E138" s="84" t="str">
        <f t="shared" si="15"/>
        <v>1930 9</v>
      </c>
      <c r="F138" s="14"/>
      <c r="G138" s="84">
        <v>5.9504132231404959E-2</v>
      </c>
      <c r="H138" s="84">
        <v>-94.288030000000006</v>
      </c>
      <c r="L138" s="66"/>
      <c r="M138" s="71"/>
      <c r="N138" s="40"/>
      <c r="O138" s="40"/>
      <c r="P138" s="40"/>
      <c r="Q138" s="40"/>
      <c r="R138" s="40"/>
      <c r="S138" s="40"/>
      <c r="T138" s="40"/>
      <c r="U138" s="40"/>
      <c r="V138" s="40"/>
      <c r="W138" s="40"/>
      <c r="X138" s="40"/>
      <c r="Y138" s="40"/>
    </row>
    <row r="139" spans="1:25" x14ac:dyDescent="0.25">
      <c r="A139" s="18">
        <v>1931</v>
      </c>
      <c r="B139" s="18">
        <v>1930</v>
      </c>
      <c r="C139" s="18">
        <v>10</v>
      </c>
      <c r="D139" s="84" t="s">
        <v>147</v>
      </c>
      <c r="E139" s="84" t="str">
        <f t="shared" si="15"/>
        <v>1931 10</v>
      </c>
      <c r="F139" s="14"/>
      <c r="G139" s="84">
        <v>6.1487603305785121E-2</v>
      </c>
      <c r="H139" s="84">
        <v>-29.491752000000002</v>
      </c>
      <c r="L139" s="66"/>
      <c r="M139" s="71"/>
      <c r="N139" s="40"/>
      <c r="O139" s="40"/>
      <c r="P139" s="40"/>
      <c r="Q139" s="40"/>
      <c r="R139" s="40"/>
      <c r="S139" s="40"/>
      <c r="T139" s="40"/>
      <c r="U139" s="40"/>
      <c r="V139" s="40"/>
      <c r="W139" s="40"/>
      <c r="X139" s="40"/>
      <c r="Y139" s="40"/>
    </row>
    <row r="140" spans="1:25" x14ac:dyDescent="0.25">
      <c r="A140" s="18">
        <v>1931</v>
      </c>
      <c r="B140" s="18">
        <v>1930</v>
      </c>
      <c r="C140" s="18">
        <v>11</v>
      </c>
      <c r="D140" s="84" t="s">
        <v>148</v>
      </c>
      <c r="E140" s="84" t="str">
        <f t="shared" si="15"/>
        <v>1931 11</v>
      </c>
      <c r="F140" s="14"/>
      <c r="G140" s="84">
        <v>5.9504132231404959E-2</v>
      </c>
      <c r="H140" s="84">
        <v>-12.732459</v>
      </c>
      <c r="L140" s="66"/>
      <c r="M140" s="71"/>
      <c r="N140" s="40"/>
      <c r="O140" s="40"/>
      <c r="P140" s="40"/>
      <c r="Q140" s="40"/>
      <c r="R140" s="40"/>
      <c r="S140" s="40"/>
      <c r="T140" s="40"/>
      <c r="U140" s="40"/>
      <c r="V140" s="40"/>
      <c r="W140" s="40"/>
      <c r="X140" s="40"/>
      <c r="Y140" s="40"/>
    </row>
    <row r="141" spans="1:25" x14ac:dyDescent="0.25">
      <c r="A141" s="18">
        <v>1931</v>
      </c>
      <c r="B141" s="18">
        <v>1930</v>
      </c>
      <c r="C141" s="18">
        <v>12</v>
      </c>
      <c r="D141" s="84" t="s">
        <v>149</v>
      </c>
      <c r="E141" s="84" t="str">
        <f t="shared" si="15"/>
        <v>1931 12</v>
      </c>
      <c r="F141" s="14"/>
      <c r="G141" s="84">
        <v>6.1487603305785121E-2</v>
      </c>
      <c r="H141" s="84">
        <v>-9.9529429999999994</v>
      </c>
      <c r="L141" s="66"/>
      <c r="M141" s="71"/>
      <c r="N141" s="40"/>
      <c r="O141" s="40"/>
      <c r="P141" s="40"/>
      <c r="Q141" s="40"/>
      <c r="R141" s="40"/>
      <c r="S141" s="40"/>
      <c r="T141" s="40"/>
      <c r="U141" s="40"/>
      <c r="V141" s="40"/>
      <c r="W141" s="40"/>
      <c r="X141" s="40"/>
      <c r="Y141" s="40"/>
    </row>
    <row r="142" spans="1:25" x14ac:dyDescent="0.25">
      <c r="A142" s="18">
        <v>1931</v>
      </c>
      <c r="B142" s="18">
        <v>1931</v>
      </c>
      <c r="C142" s="18">
        <v>1</v>
      </c>
      <c r="D142" s="84" t="s">
        <v>150</v>
      </c>
      <c r="E142" s="84" t="str">
        <f t="shared" si="15"/>
        <v>1931 1</v>
      </c>
      <c r="F142" s="14"/>
      <c r="G142" s="84">
        <v>6.1487603305785121E-2</v>
      </c>
      <c r="H142" s="84">
        <v>10.839712</v>
      </c>
      <c r="L142" s="66"/>
      <c r="M142" s="71"/>
      <c r="N142" s="40"/>
      <c r="O142" s="40"/>
      <c r="P142" s="40"/>
      <c r="Q142" s="40"/>
      <c r="R142" s="40"/>
      <c r="S142" s="40"/>
      <c r="T142" s="40"/>
      <c r="U142" s="40"/>
      <c r="V142" s="40"/>
      <c r="W142" s="40"/>
      <c r="X142" s="40"/>
      <c r="Y142" s="40"/>
    </row>
    <row r="143" spans="1:25" x14ac:dyDescent="0.25">
      <c r="A143" s="18">
        <v>1931</v>
      </c>
      <c r="B143" s="18">
        <v>1931</v>
      </c>
      <c r="C143" s="18">
        <v>2</v>
      </c>
      <c r="D143" s="84" t="s">
        <v>151</v>
      </c>
      <c r="E143" s="84" t="str">
        <f t="shared" si="15"/>
        <v>1931 2</v>
      </c>
      <c r="F143" s="14"/>
      <c r="G143" s="84">
        <v>5.5537190082644627E-2</v>
      </c>
      <c r="H143" s="84">
        <v>20.602018000000001</v>
      </c>
      <c r="L143" s="66"/>
      <c r="M143" s="71"/>
      <c r="N143" s="40"/>
      <c r="O143" s="40"/>
      <c r="P143" s="40"/>
      <c r="Q143" s="40"/>
      <c r="R143" s="40"/>
      <c r="S143" s="40"/>
      <c r="T143" s="40"/>
      <c r="U143" s="40"/>
      <c r="V143" s="40"/>
      <c r="W143" s="40"/>
      <c r="X143" s="40"/>
      <c r="Y143" s="40"/>
    </row>
    <row r="144" spans="1:25" x14ac:dyDescent="0.25">
      <c r="A144" s="18">
        <v>1931</v>
      </c>
      <c r="B144" s="18">
        <v>1931</v>
      </c>
      <c r="C144" s="18">
        <v>3</v>
      </c>
      <c r="D144" s="84" t="s">
        <v>152</v>
      </c>
      <c r="E144" s="84" t="str">
        <f t="shared" si="15"/>
        <v>1931 3</v>
      </c>
      <c r="F144" s="14"/>
      <c r="G144" s="84">
        <v>6.1487603305785121E-2</v>
      </c>
      <c r="H144" s="84">
        <v>59.503931000000001</v>
      </c>
      <c r="L144" s="66"/>
      <c r="M144" s="71"/>
      <c r="N144" s="40"/>
      <c r="O144" s="40"/>
      <c r="P144" s="40"/>
      <c r="Q144" s="40"/>
      <c r="R144" s="40"/>
      <c r="S144" s="40"/>
      <c r="T144" s="40"/>
      <c r="U144" s="40"/>
      <c r="V144" s="40"/>
      <c r="W144" s="40"/>
      <c r="X144" s="40"/>
      <c r="Y144" s="40"/>
    </row>
    <row r="145" spans="1:25" x14ac:dyDescent="0.25">
      <c r="A145" s="18">
        <v>1931</v>
      </c>
      <c r="B145" s="18">
        <v>1931</v>
      </c>
      <c r="C145" s="18">
        <v>4</v>
      </c>
      <c r="D145" s="84" t="s">
        <v>153</v>
      </c>
      <c r="E145" s="84" t="str">
        <f t="shared" si="15"/>
        <v>1931 4</v>
      </c>
      <c r="F145" s="14"/>
      <c r="G145" s="84">
        <v>5.9504132231404959E-2</v>
      </c>
      <c r="H145" s="84">
        <v>23.025471</v>
      </c>
      <c r="L145" s="66"/>
      <c r="M145" s="71"/>
      <c r="N145" s="40"/>
      <c r="O145" s="40"/>
      <c r="P145" s="40"/>
      <c r="Q145" s="40"/>
      <c r="R145" s="40"/>
      <c r="S145" s="40"/>
      <c r="T145" s="40"/>
      <c r="U145" s="40"/>
      <c r="V145" s="40"/>
      <c r="W145" s="40"/>
      <c r="X145" s="40"/>
      <c r="Y145" s="40"/>
    </row>
    <row r="146" spans="1:25" x14ac:dyDescent="0.25">
      <c r="A146" s="18">
        <v>1931</v>
      </c>
      <c r="B146" s="18">
        <v>1931</v>
      </c>
      <c r="C146" s="18">
        <v>5</v>
      </c>
      <c r="D146" s="84" t="s">
        <v>154</v>
      </c>
      <c r="E146" s="84" t="str">
        <f t="shared" si="15"/>
        <v>1931 5</v>
      </c>
      <c r="F146" s="14"/>
      <c r="G146" s="84">
        <v>6.1487603305785121E-2</v>
      </c>
      <c r="H146" s="84">
        <v>-39.516945</v>
      </c>
      <c r="L146" s="66"/>
      <c r="M146" s="71"/>
      <c r="N146" s="40"/>
      <c r="O146" s="40"/>
      <c r="P146" s="40"/>
      <c r="Q146" s="40"/>
      <c r="R146" s="40"/>
      <c r="S146" s="40"/>
      <c r="T146" s="40"/>
      <c r="U146" s="40"/>
      <c r="V146" s="40"/>
      <c r="W146" s="40"/>
      <c r="X146" s="40"/>
      <c r="Y146" s="40"/>
    </row>
    <row r="147" spans="1:25" x14ac:dyDescent="0.25">
      <c r="A147" s="18">
        <v>1931</v>
      </c>
      <c r="B147" s="18">
        <v>1931</v>
      </c>
      <c r="C147" s="18">
        <v>6</v>
      </c>
      <c r="D147" s="84" t="s">
        <v>155</v>
      </c>
      <c r="E147" s="84" t="str">
        <f t="shared" si="15"/>
        <v>1931 6</v>
      </c>
      <c r="F147" s="14"/>
      <c r="G147" s="84">
        <v>5.9504132231404959E-2</v>
      </c>
      <c r="H147" s="84">
        <v>-23.363095000000001</v>
      </c>
      <c r="L147" s="66"/>
      <c r="M147" s="71"/>
      <c r="N147" s="40"/>
      <c r="O147" s="40"/>
      <c r="P147" s="40"/>
      <c r="Q147" s="40"/>
      <c r="R147" s="40"/>
      <c r="S147" s="40"/>
      <c r="T147" s="40"/>
      <c r="U147" s="40"/>
      <c r="V147" s="40"/>
      <c r="W147" s="40"/>
      <c r="X147" s="40"/>
      <c r="Y147" s="40"/>
    </row>
    <row r="148" spans="1:25" x14ac:dyDescent="0.25">
      <c r="A148" s="18">
        <v>1931</v>
      </c>
      <c r="B148" s="18">
        <v>1931</v>
      </c>
      <c r="C148" s="18">
        <v>7</v>
      </c>
      <c r="D148" s="84" t="s">
        <v>156</v>
      </c>
      <c r="E148" s="84" t="str">
        <f t="shared" si="15"/>
        <v>1931 7</v>
      </c>
      <c r="F148" s="14"/>
      <c r="G148" s="84">
        <v>6.1487603305785121E-2</v>
      </c>
      <c r="H148" s="84">
        <v>-94.718006000000003</v>
      </c>
      <c r="L148" s="66"/>
      <c r="M148" s="71"/>
      <c r="N148" s="40"/>
      <c r="O148" s="40"/>
      <c r="P148" s="40"/>
      <c r="Q148" s="40"/>
      <c r="R148" s="40"/>
      <c r="S148" s="40"/>
      <c r="T148" s="40"/>
      <c r="U148" s="40"/>
      <c r="V148" s="40"/>
      <c r="W148" s="40"/>
      <c r="X148" s="40"/>
      <c r="Y148" s="40"/>
    </row>
    <row r="149" spans="1:25" x14ac:dyDescent="0.25">
      <c r="A149" s="18">
        <v>1931</v>
      </c>
      <c r="B149" s="18">
        <v>1931</v>
      </c>
      <c r="C149" s="18">
        <v>8</v>
      </c>
      <c r="D149" s="84" t="s">
        <v>157</v>
      </c>
      <c r="E149" s="84" t="str">
        <f t="shared" si="15"/>
        <v>1931 8</v>
      </c>
      <c r="F149" s="14"/>
      <c r="G149" s="84">
        <v>6.1487603305785121E-2</v>
      </c>
      <c r="H149" s="84">
        <v>-124.605546</v>
      </c>
      <c r="L149" s="66"/>
      <c r="M149" s="71"/>
      <c r="N149" s="40"/>
      <c r="O149" s="40"/>
      <c r="P149" s="40"/>
      <c r="Q149" s="40"/>
      <c r="R149" s="40"/>
      <c r="S149" s="40"/>
      <c r="T149" s="40"/>
      <c r="U149" s="40"/>
      <c r="V149" s="40"/>
      <c r="W149" s="40"/>
      <c r="X149" s="40"/>
      <c r="Y149" s="40"/>
    </row>
    <row r="150" spans="1:25" x14ac:dyDescent="0.25">
      <c r="A150" s="18">
        <v>1931</v>
      </c>
      <c r="B150" s="18">
        <v>1931</v>
      </c>
      <c r="C150" s="18">
        <v>9</v>
      </c>
      <c r="D150" s="84" t="s">
        <v>158</v>
      </c>
      <c r="E150" s="84" t="str">
        <f t="shared" si="15"/>
        <v>1931 9</v>
      </c>
      <c r="F150" s="14"/>
      <c r="G150" s="84">
        <v>5.9504132231404959E-2</v>
      </c>
      <c r="H150" s="84">
        <v>-66.404871</v>
      </c>
      <c r="I150" s="17"/>
      <c r="J150" s="17"/>
      <c r="L150" s="66"/>
      <c r="M150" s="71"/>
      <c r="N150" s="40"/>
      <c r="O150" s="40"/>
      <c r="P150" s="40"/>
      <c r="Q150" s="40"/>
      <c r="R150" s="40"/>
      <c r="S150" s="40"/>
      <c r="T150" s="40"/>
      <c r="U150" s="40"/>
      <c r="V150" s="40"/>
      <c r="W150" s="40"/>
      <c r="X150" s="40"/>
      <c r="Y150" s="40"/>
    </row>
    <row r="151" spans="1:25" x14ac:dyDescent="0.25">
      <c r="A151" s="18">
        <v>1932</v>
      </c>
      <c r="B151" s="18">
        <v>1931</v>
      </c>
      <c r="C151" s="18">
        <v>10</v>
      </c>
      <c r="D151" s="84" t="s">
        <v>159</v>
      </c>
      <c r="E151" s="84" t="str">
        <f t="shared" si="15"/>
        <v>1932 10</v>
      </c>
      <c r="F151" s="14"/>
      <c r="G151" s="84">
        <v>6.1487603305785121E-2</v>
      </c>
      <c r="H151" s="84">
        <v>-15.855404999999999</v>
      </c>
      <c r="I151" s="17"/>
      <c r="J151" s="17"/>
      <c r="L151" s="66"/>
      <c r="M151" s="71"/>
      <c r="N151" s="40"/>
      <c r="O151" s="40"/>
      <c r="P151" s="40"/>
      <c r="Q151" s="40"/>
      <c r="R151" s="40"/>
      <c r="S151" s="40"/>
      <c r="T151" s="40"/>
      <c r="U151" s="40"/>
      <c r="V151" s="40"/>
      <c r="W151" s="40"/>
      <c r="X151" s="40"/>
      <c r="Y151" s="40"/>
    </row>
    <row r="152" spans="1:25" x14ac:dyDescent="0.25">
      <c r="A152" s="18">
        <v>1932</v>
      </c>
      <c r="B152" s="18">
        <v>1931</v>
      </c>
      <c r="C152" s="18">
        <v>11</v>
      </c>
      <c r="D152" s="84" t="s">
        <v>160</v>
      </c>
      <c r="E152" s="84" t="str">
        <f t="shared" si="15"/>
        <v>1932 11</v>
      </c>
      <c r="F152" s="14"/>
      <c r="G152" s="84">
        <v>5.9504132231404959E-2</v>
      </c>
      <c r="H152" s="84">
        <v>-7.6077539999999999</v>
      </c>
      <c r="I152" s="17"/>
      <c r="J152" s="17"/>
      <c r="L152" s="66"/>
      <c r="M152" s="71"/>
      <c r="N152" s="40"/>
      <c r="O152" s="40"/>
      <c r="P152" s="40"/>
      <c r="Q152" s="40"/>
      <c r="R152" s="40"/>
      <c r="S152" s="40"/>
      <c r="T152" s="40"/>
      <c r="U152" s="40"/>
      <c r="V152" s="40"/>
      <c r="W152" s="40"/>
      <c r="X152" s="40"/>
      <c r="Y152" s="40"/>
    </row>
    <row r="153" spans="1:25" x14ac:dyDescent="0.25">
      <c r="A153" s="18">
        <v>1932</v>
      </c>
      <c r="B153" s="18">
        <v>1931</v>
      </c>
      <c r="C153" s="18">
        <v>12</v>
      </c>
      <c r="D153" s="84" t="s">
        <v>161</v>
      </c>
      <c r="E153" s="84" t="str">
        <f t="shared" si="15"/>
        <v>1932 12</v>
      </c>
      <c r="F153" s="14"/>
      <c r="G153" s="84">
        <v>6.1487603305785121E-2</v>
      </c>
      <c r="H153" s="84">
        <v>2.9170029999999998</v>
      </c>
      <c r="L153" s="66"/>
      <c r="M153" s="71"/>
      <c r="N153" s="40"/>
      <c r="O153" s="40"/>
      <c r="P153" s="40"/>
      <c r="Q153" s="40"/>
      <c r="R153" s="40"/>
      <c r="S153" s="40"/>
      <c r="T153" s="40"/>
      <c r="U153" s="40"/>
      <c r="V153" s="40"/>
      <c r="W153" s="40"/>
      <c r="X153" s="40"/>
      <c r="Y153" s="40"/>
    </row>
    <row r="154" spans="1:25" x14ac:dyDescent="0.25">
      <c r="A154" s="18">
        <v>1932</v>
      </c>
      <c r="B154" s="18">
        <v>1932</v>
      </c>
      <c r="C154" s="18">
        <v>1</v>
      </c>
      <c r="D154" s="84" t="s">
        <v>162</v>
      </c>
      <c r="E154" s="84" t="str">
        <f t="shared" si="15"/>
        <v>1932 1</v>
      </c>
      <c r="F154" s="14"/>
      <c r="G154" s="84">
        <v>6.1487603305785121E-2</v>
      </c>
      <c r="H154" s="84">
        <v>-53.026381999999998</v>
      </c>
      <c r="L154" s="66"/>
      <c r="M154" s="71"/>
      <c r="N154" s="40"/>
      <c r="O154" s="40"/>
      <c r="P154" s="40"/>
      <c r="Q154" s="40"/>
      <c r="R154" s="40"/>
      <c r="S154" s="40"/>
      <c r="T154" s="40"/>
      <c r="U154" s="40"/>
      <c r="V154" s="40"/>
      <c r="W154" s="40"/>
      <c r="X154" s="40"/>
      <c r="Y154" s="40"/>
    </row>
    <row r="155" spans="1:25" x14ac:dyDescent="0.25">
      <c r="A155" s="18">
        <v>1932</v>
      </c>
      <c r="B155" s="18">
        <v>1932</v>
      </c>
      <c r="C155" s="18">
        <v>2</v>
      </c>
      <c r="D155" s="84" t="s">
        <v>163</v>
      </c>
      <c r="E155" s="84" t="str">
        <f t="shared" si="15"/>
        <v>1932 2</v>
      </c>
      <c r="F155" s="14"/>
      <c r="G155" s="84">
        <v>5.752066115702479E-2</v>
      </c>
      <c r="H155" s="84">
        <v>21.961963999999998</v>
      </c>
      <c r="L155" s="66"/>
      <c r="M155" s="71"/>
      <c r="N155" s="40"/>
      <c r="O155" s="40"/>
      <c r="P155" s="40"/>
      <c r="Q155" s="40"/>
      <c r="R155" s="40"/>
      <c r="S155" s="40"/>
      <c r="T155" s="40"/>
      <c r="U155" s="40"/>
      <c r="V155" s="40"/>
      <c r="W155" s="40"/>
      <c r="X155" s="40"/>
      <c r="Y155" s="40"/>
    </row>
    <row r="156" spans="1:25" x14ac:dyDescent="0.25">
      <c r="A156" s="18">
        <v>1932</v>
      </c>
      <c r="B156" s="18">
        <v>1932</v>
      </c>
      <c r="C156" s="18">
        <v>3</v>
      </c>
      <c r="D156" s="84" t="s">
        <v>164</v>
      </c>
      <c r="E156" s="84" t="str">
        <f t="shared" si="15"/>
        <v>1932 3</v>
      </c>
      <c r="F156" s="14"/>
      <c r="G156" s="84">
        <v>6.1487603305785121E-2</v>
      </c>
      <c r="H156" s="84">
        <v>152.607831</v>
      </c>
      <c r="L156" s="66"/>
      <c r="M156" s="71"/>
      <c r="N156" s="40"/>
      <c r="O156" s="40"/>
      <c r="P156" s="40"/>
      <c r="Q156" s="40"/>
      <c r="R156" s="40"/>
      <c r="S156" s="40"/>
      <c r="T156" s="40"/>
      <c r="U156" s="40"/>
      <c r="V156" s="40"/>
      <c r="W156" s="40"/>
      <c r="X156" s="40"/>
      <c r="Y156" s="40"/>
    </row>
    <row r="157" spans="1:25" x14ac:dyDescent="0.25">
      <c r="A157" s="18">
        <v>1932</v>
      </c>
      <c r="B157" s="18">
        <v>1932</v>
      </c>
      <c r="C157" s="18">
        <v>4</v>
      </c>
      <c r="D157" s="84" t="s">
        <v>165</v>
      </c>
      <c r="E157" s="84" t="str">
        <f t="shared" si="15"/>
        <v>1932 4</v>
      </c>
      <c r="F157" s="14"/>
      <c r="G157" s="84">
        <v>5.9504132231404959E-2</v>
      </c>
      <c r="H157" s="84">
        <v>80.267017999999993</v>
      </c>
      <c r="L157" s="66"/>
      <c r="M157" s="71"/>
      <c r="N157" s="40"/>
      <c r="O157" s="40"/>
      <c r="P157" s="40"/>
      <c r="Q157" s="40"/>
      <c r="R157" s="40"/>
      <c r="S157" s="40"/>
      <c r="T157" s="40"/>
      <c r="U157" s="40"/>
      <c r="V157" s="40"/>
      <c r="W157" s="40"/>
      <c r="X157" s="40"/>
      <c r="Y157" s="40"/>
    </row>
    <row r="158" spans="1:25" x14ac:dyDescent="0.25">
      <c r="A158" s="18">
        <v>1932</v>
      </c>
      <c r="B158" s="18">
        <v>1932</v>
      </c>
      <c r="C158" s="18">
        <v>5</v>
      </c>
      <c r="D158" s="84" t="s">
        <v>166</v>
      </c>
      <c r="E158" s="84" t="str">
        <f t="shared" si="15"/>
        <v>1932 5</v>
      </c>
      <c r="F158" s="14"/>
      <c r="G158" s="84">
        <v>6.1487603305785121E-2</v>
      </c>
      <c r="H158" s="84">
        <v>23.02167</v>
      </c>
      <c r="L158" s="66"/>
      <c r="M158" s="71"/>
      <c r="N158" s="40"/>
      <c r="O158" s="40"/>
      <c r="P158" s="40"/>
      <c r="Q158" s="40"/>
      <c r="R158" s="40"/>
      <c r="S158" s="40"/>
      <c r="T158" s="40"/>
      <c r="U158" s="40"/>
      <c r="V158" s="40"/>
      <c r="W158" s="40"/>
      <c r="X158" s="40"/>
      <c r="Y158" s="40"/>
    </row>
    <row r="159" spans="1:25" x14ac:dyDescent="0.25">
      <c r="A159" s="18">
        <v>1932</v>
      </c>
      <c r="B159" s="18">
        <v>1932</v>
      </c>
      <c r="C159" s="18">
        <v>6</v>
      </c>
      <c r="D159" s="84" t="s">
        <v>167</v>
      </c>
      <c r="E159" s="84" t="str">
        <f t="shared" si="15"/>
        <v>1932 6</v>
      </c>
      <c r="F159" s="14"/>
      <c r="G159" s="84">
        <v>5.9504132231404959E-2</v>
      </c>
      <c r="H159" s="84">
        <v>-9.5766620000000007</v>
      </c>
      <c r="L159" s="66"/>
      <c r="M159" s="71"/>
      <c r="N159" s="40"/>
      <c r="O159" s="40"/>
      <c r="P159" s="40"/>
      <c r="Q159" s="40"/>
      <c r="R159" s="40"/>
      <c r="S159" s="40"/>
      <c r="T159" s="40"/>
      <c r="U159" s="40"/>
      <c r="V159" s="40"/>
      <c r="W159" s="40"/>
      <c r="X159" s="40"/>
      <c r="Y159" s="40"/>
    </row>
    <row r="160" spans="1:25" x14ac:dyDescent="0.25">
      <c r="A160" s="18">
        <v>1932</v>
      </c>
      <c r="B160" s="18">
        <v>1932</v>
      </c>
      <c r="C160" s="18">
        <v>7</v>
      </c>
      <c r="D160" s="84" t="s">
        <v>168</v>
      </c>
      <c r="E160" s="84" t="str">
        <f t="shared" ref="E160:E223" si="23">CONCATENATE(A160," ",C160)</f>
        <v>1932 7</v>
      </c>
      <c r="F160" s="14"/>
      <c r="G160" s="84">
        <v>6.1487603305785121E-2</v>
      </c>
      <c r="H160" s="84">
        <v>-84.988479999999996</v>
      </c>
      <c r="L160" s="66"/>
      <c r="M160" s="71"/>
      <c r="N160" s="40"/>
      <c r="O160" s="40"/>
      <c r="P160" s="40"/>
      <c r="Q160" s="40"/>
      <c r="R160" s="40"/>
      <c r="S160" s="40"/>
      <c r="T160" s="40"/>
      <c r="U160" s="40"/>
      <c r="V160" s="40"/>
      <c r="W160" s="40"/>
      <c r="X160" s="40"/>
      <c r="Y160" s="40"/>
    </row>
    <row r="161" spans="1:25" x14ac:dyDescent="0.25">
      <c r="A161" s="18">
        <v>1932</v>
      </c>
      <c r="B161" s="18">
        <v>1932</v>
      </c>
      <c r="C161" s="18">
        <v>8</v>
      </c>
      <c r="D161" s="84" t="s">
        <v>169</v>
      </c>
      <c r="E161" s="84" t="str">
        <f t="shared" si="23"/>
        <v>1932 8</v>
      </c>
      <c r="F161" s="14"/>
      <c r="G161" s="84">
        <v>6.1487603305785121E-2</v>
      </c>
      <c r="H161" s="84">
        <v>-94.844385000000003</v>
      </c>
      <c r="L161" s="66"/>
      <c r="M161" s="71"/>
      <c r="N161" s="40"/>
      <c r="O161" s="40"/>
      <c r="P161" s="40"/>
      <c r="Q161" s="40"/>
      <c r="R161" s="40"/>
      <c r="S161" s="40"/>
      <c r="T161" s="40"/>
      <c r="U161" s="40"/>
      <c r="V161" s="40"/>
      <c r="W161" s="40"/>
      <c r="X161" s="40"/>
      <c r="Y161" s="40"/>
    </row>
    <row r="162" spans="1:25" x14ac:dyDescent="0.25">
      <c r="A162" s="18">
        <v>1932</v>
      </c>
      <c r="B162" s="18">
        <v>1932</v>
      </c>
      <c r="C162" s="18">
        <v>9</v>
      </c>
      <c r="D162" s="84" t="s">
        <v>170</v>
      </c>
      <c r="E162" s="84" t="str">
        <f t="shared" si="23"/>
        <v>1932 9</v>
      </c>
      <c r="F162" s="14"/>
      <c r="G162" s="84">
        <v>5.9504132231404959E-2</v>
      </c>
      <c r="H162" s="84">
        <v>-65.466497000000004</v>
      </c>
      <c r="L162" s="66"/>
      <c r="M162" s="71"/>
      <c r="N162" s="40"/>
      <c r="O162" s="40"/>
      <c r="P162" s="40"/>
      <c r="Q162" s="40"/>
      <c r="R162" s="40"/>
      <c r="S162" s="40"/>
      <c r="T162" s="40"/>
      <c r="U162" s="40"/>
      <c r="V162" s="40"/>
      <c r="W162" s="40"/>
      <c r="X162" s="40"/>
      <c r="Y162" s="40"/>
    </row>
    <row r="163" spans="1:25" x14ac:dyDescent="0.25">
      <c r="A163" s="18">
        <v>1933</v>
      </c>
      <c r="B163" s="18">
        <v>1932</v>
      </c>
      <c r="C163" s="18">
        <v>10</v>
      </c>
      <c r="D163" s="84" t="s">
        <v>171</v>
      </c>
      <c r="E163" s="84" t="str">
        <f t="shared" si="23"/>
        <v>1933 10</v>
      </c>
      <c r="F163" s="14"/>
      <c r="G163" s="84">
        <v>6.1487603305785121E-2</v>
      </c>
      <c r="H163" s="84">
        <v>-22.378239000000001</v>
      </c>
      <c r="L163" s="66"/>
      <c r="M163" s="71"/>
      <c r="N163" s="40"/>
      <c r="O163" s="40"/>
      <c r="P163" s="40"/>
      <c r="Q163" s="40"/>
      <c r="R163" s="40"/>
      <c r="S163" s="40"/>
      <c r="T163" s="40"/>
      <c r="U163" s="40"/>
      <c r="V163" s="40"/>
      <c r="W163" s="40"/>
      <c r="X163" s="40"/>
      <c r="Y163" s="40"/>
    </row>
    <row r="164" spans="1:25" x14ac:dyDescent="0.25">
      <c r="A164" s="18">
        <v>1933</v>
      </c>
      <c r="B164" s="18">
        <v>1932</v>
      </c>
      <c r="C164" s="18">
        <v>11</v>
      </c>
      <c r="D164" s="84" t="s">
        <v>172</v>
      </c>
      <c r="E164" s="84" t="str">
        <f t="shared" si="23"/>
        <v>1933 11</v>
      </c>
      <c r="F164" s="14"/>
      <c r="G164" s="84">
        <v>5.9504132231404959E-2</v>
      </c>
      <c r="H164" s="84">
        <v>-11.419022999999999</v>
      </c>
      <c r="L164" s="66"/>
      <c r="M164" s="71"/>
      <c r="N164" s="40"/>
      <c r="O164" s="40"/>
      <c r="P164" s="40"/>
      <c r="Q164" s="40"/>
      <c r="R164" s="40"/>
      <c r="S164" s="40"/>
      <c r="T164" s="40"/>
      <c r="U164" s="40"/>
      <c r="V164" s="40"/>
      <c r="W164" s="40"/>
      <c r="X164" s="40"/>
      <c r="Y164" s="40"/>
    </row>
    <row r="165" spans="1:25" x14ac:dyDescent="0.25">
      <c r="A165" s="18">
        <v>1933</v>
      </c>
      <c r="B165" s="18">
        <v>1932</v>
      </c>
      <c r="C165" s="18">
        <v>12</v>
      </c>
      <c r="D165" s="84" t="s">
        <v>173</v>
      </c>
      <c r="E165" s="84" t="str">
        <f t="shared" si="23"/>
        <v>1933 12</v>
      </c>
      <c r="F165" s="14"/>
      <c r="G165" s="84">
        <v>6.1487603305785121E-2</v>
      </c>
      <c r="H165" s="84">
        <v>-4.3826280000000004</v>
      </c>
      <c r="L165" s="66"/>
      <c r="M165" s="71"/>
      <c r="N165" s="40"/>
      <c r="O165" s="40"/>
      <c r="P165" s="40"/>
      <c r="Q165" s="40"/>
      <c r="R165" s="40"/>
      <c r="S165" s="40"/>
      <c r="T165" s="40"/>
      <c r="U165" s="40"/>
      <c r="V165" s="40"/>
      <c r="W165" s="40"/>
      <c r="X165" s="40"/>
      <c r="Y165" s="40"/>
    </row>
    <row r="166" spans="1:25" x14ac:dyDescent="0.25">
      <c r="A166" s="18">
        <v>1933</v>
      </c>
      <c r="B166" s="18">
        <v>1933</v>
      </c>
      <c r="C166" s="18">
        <v>1</v>
      </c>
      <c r="D166" s="84" t="s">
        <v>174</v>
      </c>
      <c r="E166" s="84" t="str">
        <f t="shared" si="23"/>
        <v>1933 1</v>
      </c>
      <c r="F166" s="14"/>
      <c r="G166" s="84">
        <v>6.1487603305785121E-2</v>
      </c>
      <c r="H166" s="84">
        <v>-3.057909</v>
      </c>
      <c r="L166" s="66"/>
      <c r="M166" s="71"/>
      <c r="N166" s="40"/>
      <c r="O166" s="40"/>
      <c r="P166" s="40"/>
      <c r="Q166" s="40"/>
      <c r="R166" s="40"/>
      <c r="S166" s="40"/>
      <c r="T166" s="40"/>
      <c r="U166" s="40"/>
      <c r="V166" s="40"/>
      <c r="W166" s="40"/>
      <c r="X166" s="40"/>
      <c r="Y166" s="40"/>
    </row>
    <row r="167" spans="1:25" x14ac:dyDescent="0.25">
      <c r="A167" s="18">
        <v>1933</v>
      </c>
      <c r="B167" s="18">
        <v>1933</v>
      </c>
      <c r="C167" s="18">
        <v>2</v>
      </c>
      <c r="D167" s="84" t="s">
        <v>175</v>
      </c>
      <c r="E167" s="84" t="str">
        <f t="shared" si="23"/>
        <v>1933 2</v>
      </c>
      <c r="F167" s="14"/>
      <c r="G167" s="84">
        <v>5.5537190082644627E-2</v>
      </c>
      <c r="H167" s="84">
        <v>1.3813759999999999</v>
      </c>
      <c r="L167" s="66"/>
      <c r="M167" s="71"/>
      <c r="N167" s="40"/>
      <c r="O167" s="40"/>
      <c r="P167" s="40"/>
      <c r="Q167" s="40"/>
      <c r="R167" s="40"/>
      <c r="S167" s="40"/>
      <c r="T167" s="40"/>
      <c r="U167" s="40"/>
      <c r="V167" s="40"/>
      <c r="W167" s="40"/>
      <c r="X167" s="40"/>
      <c r="Y167" s="40"/>
    </row>
    <row r="168" spans="1:25" x14ac:dyDescent="0.25">
      <c r="A168" s="18">
        <v>1933</v>
      </c>
      <c r="B168" s="18">
        <v>1933</v>
      </c>
      <c r="C168" s="18">
        <v>3</v>
      </c>
      <c r="D168" s="84" t="s">
        <v>176</v>
      </c>
      <c r="E168" s="84" t="str">
        <f t="shared" si="23"/>
        <v>1933 3</v>
      </c>
      <c r="F168" s="14"/>
      <c r="G168" s="84">
        <v>6.1487603305785121E-2</v>
      </c>
      <c r="H168" s="84">
        <v>101.68257699999999</v>
      </c>
      <c r="L168" s="66"/>
      <c r="M168" s="71"/>
      <c r="N168" s="40"/>
      <c r="O168" s="40"/>
      <c r="P168" s="40"/>
      <c r="Q168" s="40"/>
      <c r="R168" s="40"/>
      <c r="S168" s="40"/>
      <c r="T168" s="40"/>
      <c r="U168" s="40"/>
      <c r="V168" s="40"/>
      <c r="W168" s="40"/>
      <c r="X168" s="40"/>
      <c r="Y168" s="40"/>
    </row>
    <row r="169" spans="1:25" x14ac:dyDescent="0.25">
      <c r="A169" s="18">
        <v>1933</v>
      </c>
      <c r="B169" s="18">
        <v>1933</v>
      </c>
      <c r="C169" s="18">
        <v>4</v>
      </c>
      <c r="D169" s="84" t="s">
        <v>177</v>
      </c>
      <c r="E169" s="84" t="str">
        <f t="shared" si="23"/>
        <v>1933 4</v>
      </c>
      <c r="F169" s="14"/>
      <c r="G169" s="84">
        <v>5.9504132231404959E-2</v>
      </c>
      <c r="H169" s="84">
        <v>153.30720199999999</v>
      </c>
      <c r="L169" s="66"/>
      <c r="M169" s="71"/>
      <c r="N169" s="40"/>
      <c r="O169" s="40"/>
      <c r="P169" s="40"/>
      <c r="Q169" s="40"/>
      <c r="R169" s="40"/>
      <c r="S169" s="40"/>
      <c r="T169" s="40"/>
      <c r="U169" s="40"/>
      <c r="V169" s="40"/>
      <c r="W169" s="40"/>
      <c r="X169" s="40"/>
      <c r="Y169" s="40"/>
    </row>
    <row r="170" spans="1:25" x14ac:dyDescent="0.25">
      <c r="A170" s="18">
        <v>1933</v>
      </c>
      <c r="B170" s="18">
        <v>1933</v>
      </c>
      <c r="C170" s="18">
        <v>5</v>
      </c>
      <c r="D170" s="84" t="s">
        <v>178</v>
      </c>
      <c r="E170" s="84" t="str">
        <f t="shared" si="23"/>
        <v>1933 5</v>
      </c>
      <c r="F170" s="14"/>
      <c r="G170" s="84">
        <v>6.1487603305785121E-2</v>
      </c>
      <c r="H170" s="84">
        <v>-12.554009000000001</v>
      </c>
      <c r="L170" s="66"/>
      <c r="M170" s="71"/>
      <c r="N170" s="40"/>
      <c r="O170" s="40"/>
      <c r="P170" s="40"/>
      <c r="Q170" s="40"/>
      <c r="R170" s="40"/>
      <c r="S170" s="40"/>
      <c r="T170" s="40"/>
      <c r="U170" s="40"/>
      <c r="V170" s="40"/>
      <c r="W170" s="40"/>
      <c r="X170" s="40"/>
      <c r="Y170" s="40"/>
    </row>
    <row r="171" spans="1:25" x14ac:dyDescent="0.25">
      <c r="A171" s="18">
        <v>1933</v>
      </c>
      <c r="B171" s="18">
        <v>1933</v>
      </c>
      <c r="C171" s="18">
        <v>6</v>
      </c>
      <c r="D171" s="84" t="s">
        <v>179</v>
      </c>
      <c r="E171" s="84" t="str">
        <f t="shared" si="23"/>
        <v>1933 6</v>
      </c>
      <c r="F171" s="14"/>
      <c r="G171" s="84">
        <v>5.9504132231404959E-2</v>
      </c>
      <c r="H171" s="84">
        <v>118.420861</v>
      </c>
      <c r="L171" s="66"/>
      <c r="M171" s="71"/>
      <c r="N171" s="40"/>
      <c r="O171" s="40"/>
      <c r="P171" s="40"/>
      <c r="Q171" s="40"/>
      <c r="R171" s="40"/>
      <c r="S171" s="40"/>
      <c r="T171" s="40"/>
      <c r="U171" s="40"/>
      <c r="V171" s="40"/>
      <c r="W171" s="40"/>
      <c r="X171" s="40"/>
      <c r="Y171" s="40"/>
    </row>
    <row r="172" spans="1:25" x14ac:dyDescent="0.25">
      <c r="A172" s="18">
        <v>1933</v>
      </c>
      <c r="B172" s="18">
        <v>1933</v>
      </c>
      <c r="C172" s="18">
        <v>7</v>
      </c>
      <c r="D172" s="84" t="s">
        <v>180</v>
      </c>
      <c r="E172" s="84" t="str">
        <f t="shared" si="23"/>
        <v>1933 7</v>
      </c>
      <c r="F172" s="14"/>
      <c r="G172" s="84">
        <v>6.1487603305785121E-2</v>
      </c>
      <c r="H172" s="84">
        <v>-68.646806999999995</v>
      </c>
      <c r="L172" s="66"/>
      <c r="M172" s="71"/>
      <c r="N172" s="40"/>
      <c r="O172" s="40"/>
      <c r="P172" s="40"/>
      <c r="Q172" s="40"/>
      <c r="R172" s="40"/>
      <c r="S172" s="40"/>
      <c r="T172" s="40"/>
      <c r="U172" s="40"/>
      <c r="V172" s="40"/>
      <c r="W172" s="40"/>
      <c r="X172" s="40"/>
      <c r="Y172" s="40"/>
    </row>
    <row r="173" spans="1:25" x14ac:dyDescent="0.25">
      <c r="A173" s="18">
        <v>1933</v>
      </c>
      <c r="B173" s="18">
        <v>1933</v>
      </c>
      <c r="C173" s="18">
        <v>8</v>
      </c>
      <c r="D173" s="84" t="s">
        <v>181</v>
      </c>
      <c r="E173" s="84" t="str">
        <f t="shared" si="23"/>
        <v>1933 8</v>
      </c>
      <c r="F173" s="14"/>
      <c r="G173" s="84">
        <v>6.1487603305785121E-2</v>
      </c>
      <c r="H173" s="84">
        <v>-119.091808</v>
      </c>
      <c r="L173" s="66"/>
      <c r="M173" s="71"/>
      <c r="N173" s="40"/>
      <c r="O173" s="40"/>
      <c r="P173" s="40"/>
      <c r="Q173" s="40"/>
      <c r="R173" s="40"/>
      <c r="S173" s="40"/>
      <c r="T173" s="40"/>
      <c r="U173" s="40"/>
      <c r="V173" s="40"/>
      <c r="W173" s="40"/>
      <c r="X173" s="40"/>
      <c r="Y173" s="40"/>
    </row>
    <row r="174" spans="1:25" x14ac:dyDescent="0.25">
      <c r="A174" s="18">
        <v>1933</v>
      </c>
      <c r="B174" s="18">
        <v>1933</v>
      </c>
      <c r="C174" s="18">
        <v>9</v>
      </c>
      <c r="D174" s="84" t="s">
        <v>182</v>
      </c>
      <c r="E174" s="84" t="str">
        <f t="shared" si="23"/>
        <v>1933 9</v>
      </c>
      <c r="F174" s="14"/>
      <c r="G174" s="84">
        <v>5.9504132231404959E-2</v>
      </c>
      <c r="H174" s="84">
        <v>-63.160975000000001</v>
      </c>
      <c r="I174" s="17"/>
      <c r="J174" s="17"/>
      <c r="L174" s="66"/>
      <c r="M174" s="71"/>
      <c r="N174" s="40"/>
      <c r="O174" s="40"/>
      <c r="P174" s="40"/>
      <c r="Q174" s="40"/>
      <c r="R174" s="40"/>
      <c r="S174" s="40"/>
      <c r="T174" s="40"/>
      <c r="U174" s="40"/>
      <c r="V174" s="40"/>
      <c r="W174" s="40"/>
      <c r="X174" s="40"/>
      <c r="Y174" s="40"/>
    </row>
    <row r="175" spans="1:25" x14ac:dyDescent="0.25">
      <c r="A175" s="18">
        <v>1934</v>
      </c>
      <c r="B175" s="18">
        <v>1933</v>
      </c>
      <c r="C175" s="18">
        <v>10</v>
      </c>
      <c r="D175" s="84" t="s">
        <v>183</v>
      </c>
      <c r="E175" s="84" t="str">
        <f t="shared" si="23"/>
        <v>1934 10</v>
      </c>
      <c r="F175" s="14"/>
      <c r="G175" s="84">
        <v>6.1487603305785121E-2</v>
      </c>
      <c r="H175" s="84">
        <v>-17.721117</v>
      </c>
      <c r="I175" s="17"/>
      <c r="J175" s="17"/>
      <c r="L175" s="66"/>
      <c r="M175" s="71"/>
      <c r="N175" s="40"/>
      <c r="O175" s="40"/>
      <c r="P175" s="40"/>
      <c r="Q175" s="40"/>
      <c r="R175" s="40"/>
      <c r="S175" s="40"/>
      <c r="T175" s="40"/>
      <c r="U175" s="40"/>
      <c r="V175" s="40"/>
      <c r="W175" s="40"/>
      <c r="X175" s="40"/>
      <c r="Y175" s="40"/>
    </row>
    <row r="176" spans="1:25" x14ac:dyDescent="0.25">
      <c r="A176" s="18">
        <v>1934</v>
      </c>
      <c r="B176" s="18">
        <v>1933</v>
      </c>
      <c r="C176" s="18">
        <v>11</v>
      </c>
      <c r="D176" s="84" t="s">
        <v>184</v>
      </c>
      <c r="E176" s="84" t="str">
        <f t="shared" si="23"/>
        <v>1934 11</v>
      </c>
      <c r="F176" s="14"/>
      <c r="G176" s="84">
        <v>5.9504132231404959E-2</v>
      </c>
      <c r="H176" s="84">
        <v>-8.6178360000000005</v>
      </c>
      <c r="L176" s="66"/>
      <c r="M176" s="71"/>
      <c r="N176" s="40"/>
      <c r="O176" s="40"/>
      <c r="P176" s="40"/>
      <c r="Q176" s="40"/>
      <c r="R176" s="40"/>
      <c r="S176" s="40"/>
      <c r="T176" s="40"/>
      <c r="U176" s="40"/>
      <c r="V176" s="40"/>
      <c r="W176" s="40"/>
      <c r="X176" s="40"/>
      <c r="Y176" s="40"/>
    </row>
    <row r="177" spans="1:25" x14ac:dyDescent="0.25">
      <c r="A177" s="18">
        <v>1934</v>
      </c>
      <c r="B177" s="18">
        <v>1933</v>
      </c>
      <c r="C177" s="18">
        <v>12</v>
      </c>
      <c r="D177" s="84" t="s">
        <v>185</v>
      </c>
      <c r="E177" s="84" t="str">
        <f t="shared" si="23"/>
        <v>1934 12</v>
      </c>
      <c r="F177" s="14"/>
      <c r="G177" s="84">
        <v>6.1487603305785121E-2</v>
      </c>
      <c r="H177" s="84">
        <v>9.8464569999999991</v>
      </c>
      <c r="L177" s="66"/>
      <c r="M177" s="71"/>
      <c r="N177" s="40"/>
      <c r="O177" s="40"/>
      <c r="P177" s="40"/>
      <c r="Q177" s="40"/>
      <c r="R177" s="40"/>
      <c r="S177" s="40"/>
      <c r="T177" s="40"/>
      <c r="U177" s="40"/>
      <c r="V177" s="40"/>
      <c r="W177" s="40"/>
      <c r="X177" s="40"/>
      <c r="Y177" s="40"/>
    </row>
    <row r="178" spans="1:25" x14ac:dyDescent="0.25">
      <c r="A178" s="18">
        <v>1934</v>
      </c>
      <c r="B178" s="18">
        <v>1934</v>
      </c>
      <c r="C178" s="18">
        <v>1</v>
      </c>
      <c r="D178" s="84" t="s">
        <v>186</v>
      </c>
      <c r="E178" s="84" t="str">
        <f t="shared" si="23"/>
        <v>1934 1</v>
      </c>
      <c r="F178" s="14"/>
      <c r="G178" s="84">
        <v>6.1487603305785121E-2</v>
      </c>
      <c r="H178" s="84">
        <v>61.209535000000002</v>
      </c>
      <c r="L178" s="66"/>
      <c r="M178" s="71"/>
      <c r="N178" s="40"/>
      <c r="O178" s="40"/>
      <c r="P178" s="40"/>
      <c r="Q178" s="40"/>
      <c r="R178" s="40"/>
      <c r="S178" s="40"/>
      <c r="T178" s="40"/>
      <c r="U178" s="40"/>
      <c r="V178" s="40"/>
      <c r="W178" s="40"/>
      <c r="X178" s="40"/>
      <c r="Y178" s="40"/>
    </row>
    <row r="179" spans="1:25" x14ac:dyDescent="0.25">
      <c r="A179" s="18">
        <v>1934</v>
      </c>
      <c r="B179" s="18">
        <v>1934</v>
      </c>
      <c r="C179" s="18">
        <v>2</v>
      </c>
      <c r="D179" s="84" t="s">
        <v>187</v>
      </c>
      <c r="E179" s="84" t="str">
        <f t="shared" si="23"/>
        <v>1934 2</v>
      </c>
      <c r="F179" s="14"/>
      <c r="G179" s="84">
        <v>5.5537190082644627E-2</v>
      </c>
      <c r="H179" s="84">
        <v>90.033647000000002</v>
      </c>
      <c r="L179" s="66"/>
      <c r="M179" s="71"/>
      <c r="N179" s="40"/>
      <c r="O179" s="40"/>
      <c r="P179" s="40"/>
      <c r="Q179" s="40"/>
      <c r="R179" s="40"/>
      <c r="S179" s="40"/>
      <c r="T179" s="40"/>
      <c r="U179" s="40"/>
      <c r="V179" s="40"/>
      <c r="W179" s="40"/>
      <c r="X179" s="40"/>
      <c r="Y179" s="40"/>
    </row>
    <row r="180" spans="1:25" x14ac:dyDescent="0.25">
      <c r="A180" s="18">
        <v>1934</v>
      </c>
      <c r="B180" s="18">
        <v>1934</v>
      </c>
      <c r="C180" s="18">
        <v>3</v>
      </c>
      <c r="D180" s="84" t="s">
        <v>188</v>
      </c>
      <c r="E180" s="84" t="str">
        <f t="shared" si="23"/>
        <v>1934 3</v>
      </c>
      <c r="F180" s="14"/>
      <c r="G180" s="84">
        <v>6.1487603305785121E-2</v>
      </c>
      <c r="H180" s="84">
        <v>156.74105700000001</v>
      </c>
      <c r="L180" s="66"/>
      <c r="M180" s="71"/>
      <c r="N180" s="40"/>
      <c r="O180" s="40"/>
      <c r="P180" s="40"/>
      <c r="Q180" s="40"/>
      <c r="R180" s="40"/>
      <c r="S180" s="40"/>
      <c r="T180" s="40"/>
      <c r="U180" s="40"/>
      <c r="V180" s="40"/>
      <c r="W180" s="40"/>
      <c r="X180" s="40"/>
      <c r="Y180" s="40"/>
    </row>
    <row r="181" spans="1:25" x14ac:dyDescent="0.25">
      <c r="A181" s="18">
        <v>1934</v>
      </c>
      <c r="B181" s="18">
        <v>1934</v>
      </c>
      <c r="C181" s="18">
        <v>4</v>
      </c>
      <c r="D181" s="84" t="s">
        <v>189</v>
      </c>
      <c r="E181" s="84" t="str">
        <f t="shared" si="23"/>
        <v>1934 4</v>
      </c>
      <c r="F181" s="14"/>
      <c r="G181" s="84">
        <v>5.9504132231404959E-2</v>
      </c>
      <c r="H181" s="84">
        <v>83.470429999999993</v>
      </c>
      <c r="L181" s="66"/>
      <c r="M181" s="71"/>
      <c r="N181" s="40"/>
      <c r="O181" s="40"/>
      <c r="P181" s="40"/>
      <c r="Q181" s="40"/>
      <c r="R181" s="40"/>
      <c r="S181" s="40"/>
      <c r="T181" s="40"/>
      <c r="U181" s="40"/>
      <c r="V181" s="40"/>
      <c r="W181" s="40"/>
      <c r="X181" s="40"/>
      <c r="Y181" s="40"/>
    </row>
    <row r="182" spans="1:25" x14ac:dyDescent="0.25">
      <c r="A182" s="18">
        <v>1934</v>
      </c>
      <c r="B182" s="18">
        <v>1934</v>
      </c>
      <c r="C182" s="18">
        <v>5</v>
      </c>
      <c r="D182" s="84" t="s">
        <v>190</v>
      </c>
      <c r="E182" s="84" t="str">
        <f t="shared" si="23"/>
        <v>1934 5</v>
      </c>
      <c r="F182" s="14"/>
      <c r="G182" s="84">
        <v>6.1487603305785121E-2</v>
      </c>
      <c r="H182" s="84">
        <v>-28.361350000000002</v>
      </c>
      <c r="L182" s="66"/>
      <c r="M182" s="71"/>
      <c r="N182" s="40"/>
      <c r="O182" s="40"/>
      <c r="P182" s="40"/>
      <c r="Q182" s="40"/>
      <c r="R182" s="40"/>
      <c r="S182" s="40"/>
      <c r="T182" s="40"/>
      <c r="U182" s="40"/>
      <c r="V182" s="40"/>
      <c r="W182" s="40"/>
      <c r="X182" s="40"/>
      <c r="Y182" s="40"/>
    </row>
    <row r="183" spans="1:25" x14ac:dyDescent="0.25">
      <c r="A183" s="18">
        <v>1934</v>
      </c>
      <c r="B183" s="18">
        <v>1934</v>
      </c>
      <c r="C183" s="18">
        <v>6</v>
      </c>
      <c r="D183" s="84" t="s">
        <v>191</v>
      </c>
      <c r="E183" s="84" t="str">
        <f t="shared" si="23"/>
        <v>1934 6</v>
      </c>
      <c r="F183" s="14"/>
      <c r="G183" s="84">
        <v>5.9504132231404959E-2</v>
      </c>
      <c r="H183" s="84">
        <v>-36.177514000000002</v>
      </c>
      <c r="L183" s="66"/>
      <c r="M183" s="71"/>
      <c r="N183" s="40"/>
      <c r="O183" s="40"/>
      <c r="P183" s="40"/>
      <c r="Q183" s="40"/>
      <c r="R183" s="40"/>
      <c r="S183" s="40"/>
      <c r="T183" s="40"/>
      <c r="U183" s="40"/>
      <c r="V183" s="40"/>
      <c r="W183" s="40"/>
      <c r="X183" s="40"/>
      <c r="Y183" s="40"/>
    </row>
    <row r="184" spans="1:25" x14ac:dyDescent="0.25">
      <c r="A184" s="18">
        <v>1934</v>
      </c>
      <c r="B184" s="18">
        <v>1934</v>
      </c>
      <c r="C184" s="18">
        <v>7</v>
      </c>
      <c r="D184" s="84" t="s">
        <v>192</v>
      </c>
      <c r="E184" s="84" t="str">
        <f t="shared" si="23"/>
        <v>1934 7</v>
      </c>
      <c r="F184" s="14"/>
      <c r="G184" s="84">
        <v>6.1487603305785121E-2</v>
      </c>
      <c r="H184" s="84">
        <v>-94.308482999999995</v>
      </c>
      <c r="L184" s="66"/>
      <c r="M184" s="71"/>
      <c r="N184" s="40"/>
      <c r="O184" s="40"/>
      <c r="P184" s="40"/>
      <c r="Q184" s="40"/>
      <c r="R184" s="40"/>
      <c r="S184" s="40"/>
      <c r="T184" s="40"/>
      <c r="U184" s="40"/>
      <c r="V184" s="40"/>
      <c r="W184" s="40"/>
      <c r="X184" s="40"/>
      <c r="Y184" s="40"/>
    </row>
    <row r="185" spans="1:25" x14ac:dyDescent="0.25">
      <c r="A185" s="18">
        <v>1934</v>
      </c>
      <c r="B185" s="18">
        <v>1934</v>
      </c>
      <c r="C185" s="18">
        <v>8</v>
      </c>
      <c r="D185" s="84" t="s">
        <v>193</v>
      </c>
      <c r="E185" s="84" t="str">
        <f t="shared" si="23"/>
        <v>1934 8</v>
      </c>
      <c r="F185" s="14"/>
      <c r="G185" s="84">
        <v>6.1487603305785121E-2</v>
      </c>
      <c r="H185" s="84">
        <v>-123.38435</v>
      </c>
      <c r="L185" s="66"/>
      <c r="M185" s="71"/>
      <c r="N185" s="40"/>
      <c r="O185" s="40"/>
      <c r="P185" s="40"/>
      <c r="Q185" s="40"/>
      <c r="R185" s="40"/>
      <c r="S185" s="40"/>
      <c r="T185" s="40"/>
      <c r="U185" s="40"/>
      <c r="V185" s="40"/>
      <c r="W185" s="40"/>
      <c r="X185" s="40"/>
      <c r="Y185" s="40"/>
    </row>
    <row r="186" spans="1:25" x14ac:dyDescent="0.25">
      <c r="A186" s="18">
        <v>1934</v>
      </c>
      <c r="B186" s="18">
        <v>1934</v>
      </c>
      <c r="C186" s="18">
        <v>9</v>
      </c>
      <c r="D186" s="84" t="s">
        <v>194</v>
      </c>
      <c r="E186" s="84" t="str">
        <f t="shared" si="23"/>
        <v>1934 9</v>
      </c>
      <c r="F186" s="14"/>
      <c r="G186" s="84">
        <v>5.9504132231404959E-2</v>
      </c>
      <c r="H186" s="84">
        <v>-189.233307</v>
      </c>
      <c r="I186" s="17"/>
      <c r="J186" s="17"/>
      <c r="L186" s="66"/>
      <c r="M186" s="71"/>
      <c r="N186" s="40"/>
      <c r="O186" s="40"/>
      <c r="P186" s="40"/>
      <c r="Q186" s="40"/>
      <c r="R186" s="40"/>
      <c r="S186" s="40"/>
      <c r="T186" s="40"/>
      <c r="U186" s="40"/>
      <c r="V186" s="40"/>
      <c r="W186" s="40"/>
      <c r="X186" s="40"/>
      <c r="Y186" s="40"/>
    </row>
    <row r="187" spans="1:25" x14ac:dyDescent="0.25">
      <c r="A187" s="18">
        <v>1935</v>
      </c>
      <c r="B187" s="18">
        <v>1934</v>
      </c>
      <c r="C187" s="18">
        <v>10</v>
      </c>
      <c r="D187" s="84" t="s">
        <v>195</v>
      </c>
      <c r="E187" s="84" t="str">
        <f t="shared" si="23"/>
        <v>1935 10</v>
      </c>
      <c r="F187" s="14"/>
      <c r="G187" s="84">
        <v>6.1487603305785121E-2</v>
      </c>
      <c r="H187" s="84">
        <v>-11.12997</v>
      </c>
      <c r="L187" s="66"/>
      <c r="M187" s="71"/>
      <c r="N187" s="40"/>
      <c r="O187" s="40"/>
      <c r="P187" s="40"/>
      <c r="Q187" s="40"/>
      <c r="R187" s="40"/>
      <c r="S187" s="40"/>
      <c r="T187" s="40"/>
      <c r="U187" s="40"/>
      <c r="V187" s="40"/>
      <c r="W187" s="40"/>
      <c r="X187" s="40"/>
      <c r="Y187" s="40"/>
    </row>
    <row r="188" spans="1:25" x14ac:dyDescent="0.25">
      <c r="A188" s="18">
        <v>1935</v>
      </c>
      <c r="B188" s="18">
        <v>1934</v>
      </c>
      <c r="C188" s="18">
        <v>11</v>
      </c>
      <c r="D188" s="84" t="s">
        <v>196</v>
      </c>
      <c r="E188" s="84" t="str">
        <f t="shared" si="23"/>
        <v>1935 11</v>
      </c>
      <c r="F188" s="14"/>
      <c r="G188" s="84">
        <v>5.9504132231404959E-2</v>
      </c>
      <c r="H188" s="84">
        <v>65.195947000000004</v>
      </c>
      <c r="L188" s="66"/>
      <c r="M188" s="71"/>
      <c r="N188" s="40"/>
      <c r="O188" s="40"/>
      <c r="P188" s="40"/>
      <c r="Q188" s="40"/>
      <c r="R188" s="40"/>
      <c r="S188" s="40"/>
      <c r="T188" s="40"/>
      <c r="U188" s="40"/>
      <c r="V188" s="40"/>
      <c r="W188" s="40"/>
      <c r="X188" s="40"/>
      <c r="Y188" s="40"/>
    </row>
    <row r="189" spans="1:25" x14ac:dyDescent="0.25">
      <c r="A189" s="18">
        <v>1935</v>
      </c>
      <c r="B189" s="18">
        <v>1934</v>
      </c>
      <c r="C189" s="18">
        <v>12</v>
      </c>
      <c r="D189" s="84" t="s">
        <v>197</v>
      </c>
      <c r="E189" s="84" t="str">
        <f t="shared" si="23"/>
        <v>1935 12</v>
      </c>
      <c r="F189" s="14"/>
      <c r="G189" s="84">
        <v>6.1487603305785121E-2</v>
      </c>
      <c r="H189" s="84">
        <v>36.609569</v>
      </c>
      <c r="L189" s="66"/>
      <c r="M189" s="71"/>
      <c r="N189" s="40"/>
      <c r="O189" s="40"/>
      <c r="P189" s="40"/>
      <c r="Q189" s="40"/>
      <c r="R189" s="40"/>
      <c r="S189" s="40"/>
      <c r="T189" s="40"/>
      <c r="U189" s="40"/>
      <c r="V189" s="40"/>
      <c r="W189" s="40"/>
      <c r="X189" s="40"/>
      <c r="Y189" s="40"/>
    </row>
    <row r="190" spans="1:25" x14ac:dyDescent="0.25">
      <c r="A190" s="18">
        <v>1935</v>
      </c>
      <c r="B190" s="18">
        <v>1935</v>
      </c>
      <c r="C190" s="18">
        <v>1</v>
      </c>
      <c r="D190" s="84" t="s">
        <v>198</v>
      </c>
      <c r="E190" s="84" t="str">
        <f t="shared" si="23"/>
        <v>1935 1</v>
      </c>
      <c r="F190" s="14"/>
      <c r="G190" s="84">
        <v>6.1487603305785121E-2</v>
      </c>
      <c r="H190" s="84">
        <v>-25.562923000000001</v>
      </c>
      <c r="L190" s="66"/>
      <c r="M190" s="71"/>
      <c r="N190" s="40"/>
      <c r="O190" s="40"/>
      <c r="P190" s="40"/>
      <c r="Q190" s="40"/>
      <c r="R190" s="40"/>
      <c r="S190" s="40"/>
      <c r="T190" s="40"/>
      <c r="U190" s="40"/>
      <c r="V190" s="40"/>
      <c r="W190" s="40"/>
      <c r="X190" s="40"/>
      <c r="Y190" s="40"/>
    </row>
    <row r="191" spans="1:25" x14ac:dyDescent="0.25">
      <c r="A191" s="18">
        <v>1935</v>
      </c>
      <c r="B191" s="18">
        <v>1935</v>
      </c>
      <c r="C191" s="18">
        <v>2</v>
      </c>
      <c r="D191" s="84" t="s">
        <v>199</v>
      </c>
      <c r="E191" s="84" t="str">
        <f t="shared" si="23"/>
        <v>1935 2</v>
      </c>
      <c r="F191" s="14"/>
      <c r="G191" s="84">
        <v>5.5537190082644627E-2</v>
      </c>
      <c r="H191" s="84">
        <v>83.462131999999997</v>
      </c>
      <c r="L191" s="66"/>
      <c r="M191" s="71"/>
      <c r="N191" s="41"/>
      <c r="O191" s="41"/>
      <c r="P191" s="41"/>
      <c r="Q191" s="41"/>
      <c r="R191" s="41"/>
      <c r="S191" s="41"/>
      <c r="T191" s="41"/>
      <c r="U191" s="41"/>
      <c r="V191" s="41"/>
      <c r="W191" s="41"/>
      <c r="X191" s="41"/>
      <c r="Y191" s="41"/>
    </row>
    <row r="192" spans="1:25" x14ac:dyDescent="0.25">
      <c r="A192" s="18">
        <v>1935</v>
      </c>
      <c r="B192" s="18">
        <v>1935</v>
      </c>
      <c r="C192" s="18">
        <v>3</v>
      </c>
      <c r="D192" s="84" t="s">
        <v>200</v>
      </c>
      <c r="E192" s="84" t="str">
        <f t="shared" si="23"/>
        <v>1935 3</v>
      </c>
      <c r="F192" s="14"/>
      <c r="G192" s="84">
        <v>6.1487603305785121E-2</v>
      </c>
      <c r="H192" s="84">
        <v>61.084966999999999</v>
      </c>
      <c r="L192" s="66"/>
      <c r="M192" s="71"/>
      <c r="N192" s="41"/>
      <c r="O192" s="41"/>
      <c r="P192" s="41"/>
      <c r="Q192" s="41"/>
      <c r="R192" s="41"/>
      <c r="S192" s="41"/>
      <c r="T192" s="41"/>
      <c r="U192" s="41"/>
      <c r="V192" s="41"/>
      <c r="W192" s="41"/>
      <c r="X192" s="41"/>
      <c r="Y192" s="41"/>
    </row>
    <row r="193" spans="1:25" x14ac:dyDescent="0.25">
      <c r="A193" s="18">
        <v>1935</v>
      </c>
      <c r="B193" s="18">
        <v>1935</v>
      </c>
      <c r="C193" s="18">
        <v>4</v>
      </c>
      <c r="D193" s="84" t="s">
        <v>201</v>
      </c>
      <c r="E193" s="84" t="str">
        <f t="shared" si="23"/>
        <v>1935 4</v>
      </c>
      <c r="F193" s="14"/>
      <c r="G193" s="84">
        <v>5.9504132231404959E-2</v>
      </c>
      <c r="H193" s="84">
        <v>213.55615599999999</v>
      </c>
      <c r="L193" s="66"/>
      <c r="M193" s="71"/>
      <c r="N193" s="41"/>
      <c r="O193" s="41"/>
      <c r="P193" s="41"/>
      <c r="Q193" s="41"/>
      <c r="R193" s="41"/>
      <c r="S193" s="41"/>
      <c r="T193" s="41"/>
      <c r="U193" s="41"/>
      <c r="V193" s="41"/>
      <c r="W193" s="41"/>
      <c r="X193" s="41"/>
      <c r="Y193" s="41"/>
    </row>
    <row r="194" spans="1:25" x14ac:dyDescent="0.25">
      <c r="A194" s="18">
        <v>1935</v>
      </c>
      <c r="B194" s="18">
        <v>1935</v>
      </c>
      <c r="C194" s="18">
        <v>5</v>
      </c>
      <c r="D194" s="84" t="s">
        <v>202</v>
      </c>
      <c r="E194" s="84" t="str">
        <f t="shared" si="23"/>
        <v>1935 5</v>
      </c>
      <c r="F194" s="14"/>
      <c r="G194" s="84">
        <v>6.1487603305785121E-2</v>
      </c>
      <c r="H194" s="84">
        <v>32.274656999999998</v>
      </c>
      <c r="L194" s="66"/>
      <c r="M194" s="71"/>
      <c r="N194" s="41"/>
      <c r="O194" s="41"/>
      <c r="P194" s="41"/>
      <c r="Q194" s="41"/>
      <c r="R194" s="41"/>
      <c r="S194" s="41"/>
      <c r="T194" s="41"/>
      <c r="U194" s="41"/>
      <c r="V194" s="41"/>
      <c r="W194" s="41"/>
      <c r="X194" s="41"/>
      <c r="Y194" s="41"/>
    </row>
    <row r="195" spans="1:25" x14ac:dyDescent="0.25">
      <c r="A195" s="18">
        <v>1935</v>
      </c>
      <c r="B195" s="18">
        <v>1935</v>
      </c>
      <c r="C195" s="18">
        <v>6</v>
      </c>
      <c r="D195" s="84" t="s">
        <v>203</v>
      </c>
      <c r="E195" s="84" t="str">
        <f t="shared" si="23"/>
        <v>1935 6</v>
      </c>
      <c r="F195" s="14"/>
      <c r="G195" s="84">
        <v>5.9504132231404959E-2</v>
      </c>
      <c r="H195" s="84">
        <v>6.6915570000000004</v>
      </c>
      <c r="L195" s="66"/>
      <c r="M195" s="71"/>
      <c r="N195" s="41"/>
      <c r="O195" s="41"/>
      <c r="P195" s="41"/>
      <c r="Q195" s="41"/>
      <c r="R195" s="41"/>
      <c r="S195" s="41"/>
      <c r="T195" s="41"/>
      <c r="U195" s="41"/>
      <c r="V195" s="41"/>
      <c r="W195" s="41"/>
      <c r="X195" s="41"/>
      <c r="Y195" s="41"/>
    </row>
    <row r="196" spans="1:25" x14ac:dyDescent="0.25">
      <c r="A196" s="18">
        <v>1935</v>
      </c>
      <c r="B196" s="18">
        <v>1935</v>
      </c>
      <c r="C196" s="18">
        <v>7</v>
      </c>
      <c r="D196" s="84" t="s">
        <v>204</v>
      </c>
      <c r="E196" s="84" t="str">
        <f t="shared" si="23"/>
        <v>1935 7</v>
      </c>
      <c r="F196" s="14"/>
      <c r="G196" s="84">
        <v>6.1487603305785121E-2</v>
      </c>
      <c r="H196" s="84">
        <v>-74.494896999999995</v>
      </c>
      <c r="L196" s="66"/>
      <c r="M196" s="71"/>
      <c r="N196" s="41"/>
      <c r="O196" s="41"/>
      <c r="P196" s="41"/>
      <c r="Q196" s="41"/>
      <c r="R196" s="41"/>
      <c r="S196" s="41"/>
      <c r="T196" s="41"/>
      <c r="U196" s="41"/>
      <c r="V196" s="41"/>
      <c r="W196" s="41"/>
      <c r="X196" s="41"/>
      <c r="Y196" s="41"/>
    </row>
    <row r="197" spans="1:25" x14ac:dyDescent="0.25">
      <c r="A197" s="18">
        <v>1935</v>
      </c>
      <c r="B197" s="18">
        <v>1935</v>
      </c>
      <c r="C197" s="18">
        <v>8</v>
      </c>
      <c r="D197" s="84" t="s">
        <v>205</v>
      </c>
      <c r="E197" s="84" t="str">
        <f t="shared" si="23"/>
        <v>1935 8</v>
      </c>
      <c r="F197" s="14"/>
      <c r="G197" s="84">
        <v>6.1487603305785121E-2</v>
      </c>
      <c r="H197" s="84">
        <v>-110.597354</v>
      </c>
      <c r="L197" s="66"/>
      <c r="M197" s="71"/>
      <c r="N197" s="41"/>
      <c r="O197" s="41"/>
      <c r="P197" s="41"/>
      <c r="Q197" s="41"/>
      <c r="R197" s="41"/>
      <c r="S197" s="41"/>
      <c r="T197" s="41"/>
      <c r="U197" s="41"/>
      <c r="V197" s="41"/>
      <c r="W197" s="41"/>
      <c r="X197" s="41"/>
      <c r="Y197" s="41"/>
    </row>
    <row r="198" spans="1:25" x14ac:dyDescent="0.25">
      <c r="A198" s="18">
        <v>1935</v>
      </c>
      <c r="B198" s="18">
        <v>1935</v>
      </c>
      <c r="C198" s="18">
        <v>9</v>
      </c>
      <c r="D198" s="84" t="s">
        <v>206</v>
      </c>
      <c r="E198" s="84" t="str">
        <f t="shared" si="23"/>
        <v>1935 9</v>
      </c>
      <c r="F198" s="14"/>
      <c r="G198" s="84">
        <v>5.9504132231404959E-2</v>
      </c>
      <c r="H198" s="84">
        <v>-93.667146000000002</v>
      </c>
      <c r="L198" s="66"/>
      <c r="M198" s="71"/>
      <c r="N198" s="41"/>
      <c r="O198" s="41"/>
      <c r="P198" s="41"/>
      <c r="Q198" s="41"/>
      <c r="R198" s="41"/>
      <c r="S198" s="41"/>
      <c r="T198" s="41"/>
      <c r="U198" s="41"/>
      <c r="V198" s="41"/>
      <c r="W198" s="41"/>
      <c r="X198" s="41"/>
      <c r="Y198" s="41"/>
    </row>
    <row r="199" spans="1:25" x14ac:dyDescent="0.25">
      <c r="A199" s="18">
        <v>1936</v>
      </c>
      <c r="B199" s="18">
        <v>1935</v>
      </c>
      <c r="C199" s="18">
        <v>10</v>
      </c>
      <c r="D199" s="84" t="s">
        <v>207</v>
      </c>
      <c r="E199" s="84" t="str">
        <f t="shared" si="23"/>
        <v>1936 10</v>
      </c>
      <c r="F199" s="14"/>
      <c r="G199" s="84">
        <v>6.1487603305785121E-2</v>
      </c>
      <c r="H199" s="84">
        <v>-14.275902</v>
      </c>
      <c r="L199" s="66"/>
      <c r="M199" s="71"/>
      <c r="N199" s="41"/>
      <c r="O199" s="41"/>
      <c r="P199" s="41"/>
      <c r="Q199" s="41"/>
      <c r="R199" s="41"/>
      <c r="S199" s="41"/>
      <c r="T199" s="41"/>
      <c r="U199" s="41"/>
      <c r="V199" s="41"/>
      <c r="W199" s="41"/>
      <c r="X199" s="41"/>
      <c r="Y199" s="41"/>
    </row>
    <row r="200" spans="1:25" x14ac:dyDescent="0.25">
      <c r="A200" s="18">
        <v>1936</v>
      </c>
      <c r="B200" s="18">
        <v>1935</v>
      </c>
      <c r="C200" s="18">
        <v>11</v>
      </c>
      <c r="D200" s="84" t="s">
        <v>208</v>
      </c>
      <c r="E200" s="84" t="str">
        <f t="shared" si="23"/>
        <v>1936 11</v>
      </c>
      <c r="F200" s="14"/>
      <c r="G200" s="84">
        <v>5.9504132231404959E-2</v>
      </c>
      <c r="H200" s="84">
        <v>-5.3321189999999996</v>
      </c>
      <c r="L200" s="66"/>
      <c r="M200" s="66"/>
      <c r="N200" s="66"/>
      <c r="O200" s="66"/>
      <c r="P200" s="66"/>
      <c r="Q200" s="66"/>
      <c r="R200" s="66"/>
      <c r="S200" s="66"/>
      <c r="T200" s="66"/>
      <c r="U200" s="66"/>
      <c r="V200" s="66"/>
      <c r="W200" s="66"/>
      <c r="X200" s="66"/>
      <c r="Y200" s="66"/>
    </row>
    <row r="201" spans="1:25" x14ac:dyDescent="0.25">
      <c r="A201" s="18">
        <v>1936</v>
      </c>
      <c r="B201" s="18">
        <v>1935</v>
      </c>
      <c r="C201" s="18">
        <v>12</v>
      </c>
      <c r="D201" s="84" t="s">
        <v>209</v>
      </c>
      <c r="E201" s="84" t="str">
        <f t="shared" si="23"/>
        <v>1936 12</v>
      </c>
      <c r="F201" s="14"/>
      <c r="G201" s="84">
        <v>6.1487603305785121E-2</v>
      </c>
      <c r="H201" s="84">
        <v>3.0493220000000001</v>
      </c>
    </row>
    <row r="202" spans="1:25" x14ac:dyDescent="0.25">
      <c r="A202" s="18">
        <v>1936</v>
      </c>
      <c r="B202" s="18">
        <v>1936</v>
      </c>
      <c r="C202" s="18">
        <v>1</v>
      </c>
      <c r="D202" s="84" t="s">
        <v>210</v>
      </c>
      <c r="E202" s="84" t="str">
        <f t="shared" si="23"/>
        <v>1936 1</v>
      </c>
      <c r="F202" s="14"/>
      <c r="G202" s="84">
        <v>6.1487603305785121E-2</v>
      </c>
      <c r="H202" s="84">
        <v>113.05874</v>
      </c>
    </row>
    <row r="203" spans="1:25" x14ac:dyDescent="0.25">
      <c r="A203" s="18">
        <v>1936</v>
      </c>
      <c r="B203" s="18">
        <v>1936</v>
      </c>
      <c r="C203" s="18">
        <v>2</v>
      </c>
      <c r="D203" s="84" t="s">
        <v>211</v>
      </c>
      <c r="E203" s="84" t="str">
        <f t="shared" si="23"/>
        <v>1936 2</v>
      </c>
      <c r="F203" s="14"/>
      <c r="G203" s="84">
        <v>5.752066115702479E-2</v>
      </c>
      <c r="H203" s="84">
        <v>140.22489300000001</v>
      </c>
    </row>
    <row r="204" spans="1:25" x14ac:dyDescent="0.25">
      <c r="A204" s="18">
        <v>1936</v>
      </c>
      <c r="B204" s="18">
        <v>1936</v>
      </c>
      <c r="C204" s="18">
        <v>3</v>
      </c>
      <c r="D204" s="84" t="s">
        <v>212</v>
      </c>
      <c r="E204" s="84" t="str">
        <f t="shared" si="23"/>
        <v>1936 3</v>
      </c>
      <c r="F204" s="14"/>
      <c r="G204" s="84">
        <v>6.1487603305785121E-2</v>
      </c>
      <c r="H204" s="84">
        <v>116.40794200000001</v>
      </c>
    </row>
    <row r="205" spans="1:25" x14ac:dyDescent="0.25">
      <c r="A205" s="18">
        <v>1936</v>
      </c>
      <c r="B205" s="18">
        <v>1936</v>
      </c>
      <c r="C205" s="18">
        <v>4</v>
      </c>
      <c r="D205" s="84" t="s">
        <v>213</v>
      </c>
      <c r="E205" s="84" t="str">
        <f t="shared" si="23"/>
        <v>1936 4</v>
      </c>
      <c r="F205" s="14"/>
      <c r="G205" s="84">
        <v>5.9504132231404959E-2</v>
      </c>
      <c r="H205" s="84">
        <v>175.40905699999999</v>
      </c>
    </row>
    <row r="206" spans="1:25" x14ac:dyDescent="0.25">
      <c r="A206" s="18">
        <v>1936</v>
      </c>
      <c r="B206" s="18">
        <v>1936</v>
      </c>
      <c r="C206" s="18">
        <v>5</v>
      </c>
      <c r="D206" s="84" t="s">
        <v>214</v>
      </c>
      <c r="E206" s="84" t="str">
        <f t="shared" si="23"/>
        <v>1936 5</v>
      </c>
      <c r="F206" s="14"/>
      <c r="G206" s="84">
        <v>6.1487603305785121E-2</v>
      </c>
      <c r="H206" s="84">
        <v>-70.195915999999997</v>
      </c>
    </row>
    <row r="207" spans="1:25" x14ac:dyDescent="0.25">
      <c r="A207" s="18">
        <v>1936</v>
      </c>
      <c r="B207" s="18">
        <v>1936</v>
      </c>
      <c r="C207" s="18">
        <v>6</v>
      </c>
      <c r="D207" s="84" t="s">
        <v>215</v>
      </c>
      <c r="E207" s="84" t="str">
        <f t="shared" si="23"/>
        <v>1936 6</v>
      </c>
      <c r="F207" s="14"/>
      <c r="G207" s="84">
        <v>5.9504132231404959E-2</v>
      </c>
      <c r="H207" s="84">
        <v>-38.989880999999997</v>
      </c>
    </row>
    <row r="208" spans="1:25" x14ac:dyDescent="0.25">
      <c r="A208" s="18">
        <v>1936</v>
      </c>
      <c r="B208" s="18">
        <v>1936</v>
      </c>
      <c r="C208" s="18">
        <v>7</v>
      </c>
      <c r="D208" s="84" t="s">
        <v>216</v>
      </c>
      <c r="E208" s="84" t="str">
        <f t="shared" si="23"/>
        <v>1936 7</v>
      </c>
      <c r="F208" s="14"/>
      <c r="G208" s="84">
        <v>6.1487603305785121E-2</v>
      </c>
      <c r="H208" s="84">
        <v>-49.616542000000003</v>
      </c>
    </row>
    <row r="209" spans="1:8" x14ac:dyDescent="0.25">
      <c r="A209" s="18">
        <v>1936</v>
      </c>
      <c r="B209" s="18">
        <v>1936</v>
      </c>
      <c r="C209" s="18">
        <v>8</v>
      </c>
      <c r="D209" s="84" t="s">
        <v>217</v>
      </c>
      <c r="E209" s="84" t="str">
        <f t="shared" si="23"/>
        <v>1936 8</v>
      </c>
      <c r="F209" s="14"/>
      <c r="G209" s="84">
        <v>6.1487603305785121E-2</v>
      </c>
      <c r="H209" s="84">
        <v>-96.208410999999998</v>
      </c>
    </row>
    <row r="210" spans="1:8" x14ac:dyDescent="0.25">
      <c r="A210" s="18">
        <v>1936</v>
      </c>
      <c r="B210" s="18">
        <v>1936</v>
      </c>
      <c r="C210" s="18">
        <v>9</v>
      </c>
      <c r="D210" s="84" t="s">
        <v>218</v>
      </c>
      <c r="E210" s="84" t="str">
        <f t="shared" si="23"/>
        <v>1936 9</v>
      </c>
      <c r="F210" s="14"/>
      <c r="G210" s="84">
        <v>5.9504132231404959E-2</v>
      </c>
      <c r="H210" s="84">
        <v>-81.32311</v>
      </c>
    </row>
    <row r="211" spans="1:8" x14ac:dyDescent="0.25">
      <c r="A211" s="18">
        <v>1937</v>
      </c>
      <c r="B211" s="18">
        <v>1936</v>
      </c>
      <c r="C211" s="18">
        <v>10</v>
      </c>
      <c r="D211" s="84" t="s">
        <v>219</v>
      </c>
      <c r="E211" s="84" t="str">
        <f t="shared" si="23"/>
        <v>1937 10</v>
      </c>
      <c r="F211" s="14"/>
      <c r="G211" s="84">
        <v>6.1487603305785121E-2</v>
      </c>
      <c r="H211" s="84">
        <v>-25.769577999999999</v>
      </c>
    </row>
    <row r="212" spans="1:8" x14ac:dyDescent="0.25">
      <c r="A212" s="18">
        <v>1937</v>
      </c>
      <c r="B212" s="18">
        <v>1936</v>
      </c>
      <c r="C212" s="18">
        <v>11</v>
      </c>
      <c r="D212" s="84" t="s">
        <v>220</v>
      </c>
      <c r="E212" s="84" t="str">
        <f t="shared" si="23"/>
        <v>1937 11</v>
      </c>
      <c r="F212" s="14"/>
      <c r="G212" s="84">
        <v>5.9504132231404959E-2</v>
      </c>
      <c r="H212" s="84">
        <v>-13.825808</v>
      </c>
    </row>
    <row r="213" spans="1:8" x14ac:dyDescent="0.25">
      <c r="A213" s="18">
        <v>1937</v>
      </c>
      <c r="B213" s="18">
        <v>1936</v>
      </c>
      <c r="C213" s="18">
        <v>12</v>
      </c>
      <c r="D213" s="84" t="s">
        <v>221</v>
      </c>
      <c r="E213" s="84" t="str">
        <f t="shared" si="23"/>
        <v>1937 12</v>
      </c>
      <c r="F213" s="14"/>
      <c r="G213" s="84">
        <v>6.1487603305785121E-2</v>
      </c>
      <c r="H213" s="84">
        <v>-12.690927</v>
      </c>
    </row>
    <row r="214" spans="1:8" x14ac:dyDescent="0.25">
      <c r="A214" s="18">
        <v>1937</v>
      </c>
      <c r="B214" s="18">
        <v>1937</v>
      </c>
      <c r="C214" s="18">
        <v>1</v>
      </c>
      <c r="D214" s="84" t="s">
        <v>222</v>
      </c>
      <c r="E214" s="84" t="str">
        <f t="shared" si="23"/>
        <v>1937 1</v>
      </c>
      <c r="F214" s="14"/>
      <c r="G214" s="84">
        <v>6.1487603305785121E-2</v>
      </c>
      <c r="H214" s="84">
        <v>-11.245505</v>
      </c>
    </row>
    <row r="215" spans="1:8" x14ac:dyDescent="0.25">
      <c r="A215" s="18">
        <v>1937</v>
      </c>
      <c r="B215" s="18">
        <v>1937</v>
      </c>
      <c r="C215" s="18">
        <v>2</v>
      </c>
      <c r="D215" s="84" t="s">
        <v>223</v>
      </c>
      <c r="E215" s="84" t="str">
        <f t="shared" si="23"/>
        <v>1937 2</v>
      </c>
      <c r="F215" s="14"/>
      <c r="G215" s="84">
        <v>5.5537190082644627E-2</v>
      </c>
      <c r="H215" s="84">
        <v>1.162714</v>
      </c>
    </row>
    <row r="216" spans="1:8" x14ac:dyDescent="0.25">
      <c r="A216" s="18">
        <v>1937</v>
      </c>
      <c r="B216" s="18">
        <v>1937</v>
      </c>
      <c r="C216" s="18">
        <v>3</v>
      </c>
      <c r="D216" s="84" t="s">
        <v>224</v>
      </c>
      <c r="E216" s="84" t="str">
        <f t="shared" si="23"/>
        <v>1937 3</v>
      </c>
      <c r="F216" s="14"/>
      <c r="G216" s="84">
        <v>6.1487603305785121E-2</v>
      </c>
      <c r="H216" s="84">
        <v>101.817398</v>
      </c>
    </row>
    <row r="217" spans="1:8" x14ac:dyDescent="0.25">
      <c r="A217" s="18">
        <v>1937</v>
      </c>
      <c r="B217" s="18">
        <v>1937</v>
      </c>
      <c r="C217" s="18">
        <v>4</v>
      </c>
      <c r="D217" s="84" t="s">
        <v>225</v>
      </c>
      <c r="E217" s="84" t="str">
        <f t="shared" si="23"/>
        <v>1937 4</v>
      </c>
      <c r="F217" s="14"/>
      <c r="G217" s="84">
        <v>5.9504132231404959E-2</v>
      </c>
      <c r="H217" s="84">
        <v>222.086431</v>
      </c>
    </row>
    <row r="218" spans="1:8" x14ac:dyDescent="0.25">
      <c r="A218" s="18">
        <v>1937</v>
      </c>
      <c r="B218" s="18">
        <v>1937</v>
      </c>
      <c r="C218" s="18">
        <v>5</v>
      </c>
      <c r="D218" s="84" t="s">
        <v>226</v>
      </c>
      <c r="E218" s="84" t="str">
        <f t="shared" si="23"/>
        <v>1937 5</v>
      </c>
      <c r="F218" s="14"/>
      <c r="G218" s="84">
        <v>6.1487603305785121E-2</v>
      </c>
      <c r="H218" s="84">
        <v>145.54408900000001</v>
      </c>
    </row>
    <row r="219" spans="1:8" x14ac:dyDescent="0.25">
      <c r="A219" s="18">
        <v>1937</v>
      </c>
      <c r="B219" s="18">
        <v>1937</v>
      </c>
      <c r="C219" s="18">
        <v>6</v>
      </c>
      <c r="D219" s="84" t="s">
        <v>227</v>
      </c>
      <c r="E219" s="84" t="str">
        <f t="shared" si="23"/>
        <v>1937 6</v>
      </c>
      <c r="F219" s="14"/>
      <c r="G219" s="84">
        <v>5.9504132231404959E-2</v>
      </c>
      <c r="H219" s="84">
        <v>74.587085000000002</v>
      </c>
    </row>
    <row r="220" spans="1:8" x14ac:dyDescent="0.25">
      <c r="A220" s="18">
        <v>1937</v>
      </c>
      <c r="B220" s="18">
        <v>1937</v>
      </c>
      <c r="C220" s="18">
        <v>7</v>
      </c>
      <c r="D220" s="84" t="s">
        <v>228</v>
      </c>
      <c r="E220" s="84" t="str">
        <f t="shared" si="23"/>
        <v>1937 7</v>
      </c>
      <c r="F220" s="14"/>
      <c r="G220" s="84">
        <v>6.1487603305785121E-2</v>
      </c>
      <c r="H220" s="84">
        <v>-66.452693999999994</v>
      </c>
    </row>
    <row r="221" spans="1:8" x14ac:dyDescent="0.25">
      <c r="A221" s="18">
        <v>1937</v>
      </c>
      <c r="B221" s="18">
        <v>1937</v>
      </c>
      <c r="C221" s="18">
        <v>8</v>
      </c>
      <c r="D221" s="84" t="s">
        <v>229</v>
      </c>
      <c r="E221" s="84" t="str">
        <f t="shared" si="23"/>
        <v>1937 8</v>
      </c>
      <c r="F221" s="14"/>
      <c r="G221" s="84">
        <v>6.1487603305785121E-2</v>
      </c>
      <c r="H221" s="84">
        <v>-118.933516</v>
      </c>
    </row>
    <row r="222" spans="1:8" x14ac:dyDescent="0.25">
      <c r="A222" s="18">
        <v>1937</v>
      </c>
      <c r="B222" s="18">
        <v>1937</v>
      </c>
      <c r="C222" s="18">
        <v>9</v>
      </c>
      <c r="D222" s="84" t="s">
        <v>230</v>
      </c>
      <c r="E222" s="84" t="str">
        <f t="shared" si="23"/>
        <v>1937 9</v>
      </c>
      <c r="F222" s="14"/>
      <c r="G222" s="84">
        <v>5.9504132231404959E-2</v>
      </c>
      <c r="H222" s="84">
        <v>-81.702522999999999</v>
      </c>
    </row>
    <row r="223" spans="1:8" x14ac:dyDescent="0.25">
      <c r="A223" s="18">
        <v>1938</v>
      </c>
      <c r="B223" s="18">
        <v>1937</v>
      </c>
      <c r="C223" s="18">
        <v>10</v>
      </c>
      <c r="D223" s="84" t="s">
        <v>231</v>
      </c>
      <c r="E223" s="84" t="str">
        <f t="shared" si="23"/>
        <v>1938 10</v>
      </c>
      <c r="F223" s="14"/>
      <c r="G223" s="84">
        <v>6.1487603305785121E-2</v>
      </c>
      <c r="H223" s="84">
        <v>-16.458172999999999</v>
      </c>
    </row>
    <row r="224" spans="1:8" x14ac:dyDescent="0.25">
      <c r="A224" s="18">
        <v>1938</v>
      </c>
      <c r="B224" s="18">
        <v>1937</v>
      </c>
      <c r="C224" s="18">
        <v>11</v>
      </c>
      <c r="D224" s="84" t="s">
        <v>232</v>
      </c>
      <c r="E224" s="84" t="str">
        <f t="shared" ref="E224:E287" si="24">CONCATENATE(A224," ",C224)</f>
        <v>1938 11</v>
      </c>
      <c r="F224" s="14"/>
      <c r="G224" s="84">
        <v>5.9504132231404959E-2</v>
      </c>
      <c r="H224" s="84">
        <v>147.56723199999999</v>
      </c>
    </row>
    <row r="225" spans="1:10" x14ac:dyDescent="0.25">
      <c r="A225" s="18">
        <v>1938</v>
      </c>
      <c r="B225" s="18">
        <v>1937</v>
      </c>
      <c r="C225" s="18">
        <v>12</v>
      </c>
      <c r="D225" s="84" t="s">
        <v>233</v>
      </c>
      <c r="E225" s="84" t="str">
        <f t="shared" si="24"/>
        <v>1938 12</v>
      </c>
      <c r="F225" s="14"/>
      <c r="G225" s="84">
        <v>6.1487603305785121E-2</v>
      </c>
      <c r="H225" s="84">
        <v>219.35532499999999</v>
      </c>
    </row>
    <row r="226" spans="1:10" x14ac:dyDescent="0.25">
      <c r="A226" s="18">
        <v>1938</v>
      </c>
      <c r="B226" s="18">
        <v>1938</v>
      </c>
      <c r="C226" s="18">
        <v>1</v>
      </c>
      <c r="D226" s="84" t="s">
        <v>234</v>
      </c>
      <c r="E226" s="84" t="str">
        <f t="shared" si="24"/>
        <v>1938 1</v>
      </c>
      <c r="F226" s="14"/>
      <c r="G226" s="84">
        <v>6.1487603305785121E-2</v>
      </c>
      <c r="H226" s="84">
        <v>97.527958999999996</v>
      </c>
    </row>
    <row r="227" spans="1:10" x14ac:dyDescent="0.25">
      <c r="A227" s="18">
        <v>1938</v>
      </c>
      <c r="B227" s="18">
        <v>1938</v>
      </c>
      <c r="C227" s="18">
        <v>2</v>
      </c>
      <c r="D227" s="84" t="s">
        <v>235</v>
      </c>
      <c r="E227" s="84" t="str">
        <f t="shared" si="24"/>
        <v>1938 2</v>
      </c>
      <c r="F227" s="14"/>
      <c r="G227" s="84">
        <v>5.5537190082644627E-2</v>
      </c>
      <c r="H227" s="84">
        <v>156.90280200000001</v>
      </c>
    </row>
    <row r="228" spans="1:10" x14ac:dyDescent="0.25">
      <c r="A228" s="18">
        <v>1938</v>
      </c>
      <c r="B228" s="18">
        <v>1938</v>
      </c>
      <c r="C228" s="18">
        <v>3</v>
      </c>
      <c r="D228" s="84" t="s">
        <v>236</v>
      </c>
      <c r="E228" s="84" t="str">
        <f t="shared" si="24"/>
        <v>1938 3</v>
      </c>
      <c r="F228" s="14"/>
      <c r="G228" s="84">
        <v>6.1487603305785121E-2</v>
      </c>
      <c r="H228" s="84">
        <v>261.23578099999997</v>
      </c>
    </row>
    <row r="229" spans="1:10" x14ac:dyDescent="0.25">
      <c r="A229" s="18">
        <v>1938</v>
      </c>
      <c r="B229" s="18">
        <v>1938</v>
      </c>
      <c r="C229" s="18">
        <v>4</v>
      </c>
      <c r="D229" s="84" t="s">
        <v>237</v>
      </c>
      <c r="E229" s="84" t="str">
        <f t="shared" si="24"/>
        <v>1938 4</v>
      </c>
      <c r="F229" s="14"/>
      <c r="G229" s="84">
        <v>5.9504132231404959E-2</v>
      </c>
      <c r="H229" s="84">
        <v>307.43374999999997</v>
      </c>
    </row>
    <row r="230" spans="1:10" x14ac:dyDescent="0.25">
      <c r="A230" s="18">
        <v>1938</v>
      </c>
      <c r="B230" s="18">
        <v>1938</v>
      </c>
      <c r="C230" s="18">
        <v>5</v>
      </c>
      <c r="D230" s="84" t="s">
        <v>238</v>
      </c>
      <c r="E230" s="84" t="str">
        <f t="shared" si="24"/>
        <v>1938 5</v>
      </c>
      <c r="F230" s="14"/>
      <c r="G230" s="84">
        <v>6.1487603305785121E-2</v>
      </c>
      <c r="H230" s="84">
        <v>156.22738799999999</v>
      </c>
    </row>
    <row r="231" spans="1:10" x14ac:dyDescent="0.25">
      <c r="A231" s="18">
        <v>1938</v>
      </c>
      <c r="B231" s="18">
        <v>1938</v>
      </c>
      <c r="C231" s="18">
        <v>6</v>
      </c>
      <c r="D231" s="84" t="s">
        <v>239</v>
      </c>
      <c r="E231" s="84" t="str">
        <f t="shared" si="24"/>
        <v>1938 6</v>
      </c>
      <c r="F231" s="14"/>
      <c r="G231" s="84">
        <v>5.9504132231404959E-2</v>
      </c>
      <c r="H231" s="84">
        <v>-55.254100999999999</v>
      </c>
    </row>
    <row r="232" spans="1:10" x14ac:dyDescent="0.25">
      <c r="A232" s="18">
        <v>1938</v>
      </c>
      <c r="B232" s="18">
        <v>1938</v>
      </c>
      <c r="C232" s="18">
        <v>7</v>
      </c>
      <c r="D232" s="84" t="s">
        <v>240</v>
      </c>
      <c r="E232" s="84" t="str">
        <f t="shared" si="24"/>
        <v>1938 7</v>
      </c>
      <c r="F232" s="14"/>
      <c r="G232" s="84">
        <v>6.1487603305785121E-2</v>
      </c>
      <c r="H232" s="84">
        <v>-94.745898999999994</v>
      </c>
    </row>
    <row r="233" spans="1:10" x14ac:dyDescent="0.25">
      <c r="A233" s="18">
        <v>1938</v>
      </c>
      <c r="B233" s="18">
        <v>1938</v>
      </c>
      <c r="C233" s="18">
        <v>8</v>
      </c>
      <c r="D233" s="84" t="s">
        <v>241</v>
      </c>
      <c r="E233" s="84" t="str">
        <f t="shared" si="24"/>
        <v>1938 8</v>
      </c>
      <c r="F233" s="14"/>
      <c r="G233" s="84">
        <v>6.1487603305785121E-2</v>
      </c>
      <c r="H233" s="84">
        <v>-120</v>
      </c>
    </row>
    <row r="234" spans="1:10" x14ac:dyDescent="0.25">
      <c r="A234" s="18">
        <v>1938</v>
      </c>
      <c r="B234" s="18">
        <v>1938</v>
      </c>
      <c r="C234" s="18">
        <v>9</v>
      </c>
      <c r="D234" s="84" t="s">
        <v>242</v>
      </c>
      <c r="E234" s="84" t="str">
        <f t="shared" si="24"/>
        <v>1938 9</v>
      </c>
      <c r="F234" s="14"/>
      <c r="G234" s="84">
        <v>5.9504132231404959E-2</v>
      </c>
      <c r="H234" s="84">
        <v>-204.75072900000001</v>
      </c>
    </row>
    <row r="235" spans="1:10" x14ac:dyDescent="0.25">
      <c r="A235" s="18">
        <v>1939</v>
      </c>
      <c r="B235" s="18">
        <v>1938</v>
      </c>
      <c r="C235" s="18">
        <v>10</v>
      </c>
      <c r="D235" s="84" t="s">
        <v>243</v>
      </c>
      <c r="E235" s="84" t="str">
        <f t="shared" si="24"/>
        <v>1939 10</v>
      </c>
      <c r="F235" s="14"/>
      <c r="G235" s="84">
        <v>6.1487603305785121E-2</v>
      </c>
      <c r="H235" s="84">
        <v>-96.419338999999994</v>
      </c>
    </row>
    <row r="236" spans="1:10" x14ac:dyDescent="0.25">
      <c r="A236" s="18">
        <v>1939</v>
      </c>
      <c r="B236" s="18">
        <v>1938</v>
      </c>
      <c r="C236" s="18">
        <v>11</v>
      </c>
      <c r="D236" s="84" t="s">
        <v>244</v>
      </c>
      <c r="E236" s="84" t="str">
        <f t="shared" si="24"/>
        <v>1939 11</v>
      </c>
      <c r="F236" s="14"/>
      <c r="G236" s="84">
        <v>5.9504132231404959E-2</v>
      </c>
      <c r="H236" s="84">
        <v>1.170069</v>
      </c>
      <c r="I236" s="17"/>
      <c r="J236" s="17"/>
    </row>
    <row r="237" spans="1:10" x14ac:dyDescent="0.25">
      <c r="A237" s="18">
        <v>1939</v>
      </c>
      <c r="B237" s="18">
        <v>1938</v>
      </c>
      <c r="C237" s="18">
        <v>12</v>
      </c>
      <c r="D237" s="84" t="s">
        <v>245</v>
      </c>
      <c r="E237" s="84" t="str">
        <f t="shared" si="24"/>
        <v>1939 12</v>
      </c>
      <c r="F237" s="14"/>
      <c r="G237" s="84">
        <v>6.1487603305785121E-2</v>
      </c>
      <c r="H237" s="84">
        <v>0</v>
      </c>
      <c r="I237" s="17"/>
      <c r="J237" s="17"/>
    </row>
    <row r="238" spans="1:10" x14ac:dyDescent="0.25">
      <c r="A238" s="18">
        <v>1939</v>
      </c>
      <c r="B238" s="18">
        <v>1939</v>
      </c>
      <c r="C238" s="18">
        <v>1</v>
      </c>
      <c r="D238" s="84" t="s">
        <v>246</v>
      </c>
      <c r="E238" s="84" t="str">
        <f t="shared" si="24"/>
        <v>1939 1</v>
      </c>
      <c r="F238" s="14"/>
      <c r="G238" s="84">
        <v>6.1487603305785121E-2</v>
      </c>
      <c r="H238" s="84">
        <v>11.157166999999999</v>
      </c>
    </row>
    <row r="239" spans="1:10" x14ac:dyDescent="0.25">
      <c r="A239" s="18">
        <v>1939</v>
      </c>
      <c r="B239" s="18">
        <v>1939</v>
      </c>
      <c r="C239" s="18">
        <v>2</v>
      </c>
      <c r="D239" s="84" t="s">
        <v>247</v>
      </c>
      <c r="E239" s="84" t="str">
        <f t="shared" si="24"/>
        <v>1939 2</v>
      </c>
      <c r="F239" s="14"/>
      <c r="G239" s="84">
        <v>5.5537190082644627E-2</v>
      </c>
      <c r="H239" s="84">
        <v>14.120305999999999</v>
      </c>
    </row>
    <row r="240" spans="1:10" x14ac:dyDescent="0.25">
      <c r="A240" s="18">
        <v>1939</v>
      </c>
      <c r="B240" s="18">
        <v>1939</v>
      </c>
      <c r="C240" s="18">
        <v>3</v>
      </c>
      <c r="D240" s="84" t="s">
        <v>248</v>
      </c>
      <c r="E240" s="84" t="str">
        <f t="shared" si="24"/>
        <v>1939 3</v>
      </c>
      <c r="F240" s="14"/>
      <c r="G240" s="84">
        <v>6.1487603305785121E-2</v>
      </c>
      <c r="H240" s="84">
        <v>107.937066</v>
      </c>
    </row>
    <row r="241" spans="1:10" x14ac:dyDescent="0.25">
      <c r="A241" s="18">
        <v>1939</v>
      </c>
      <c r="B241" s="18">
        <v>1939</v>
      </c>
      <c r="C241" s="18">
        <v>4</v>
      </c>
      <c r="D241" s="84" t="s">
        <v>249</v>
      </c>
      <c r="E241" s="84" t="str">
        <f t="shared" si="24"/>
        <v>1939 4</v>
      </c>
      <c r="F241" s="14"/>
      <c r="G241" s="84">
        <v>5.9504132231404959E-2</v>
      </c>
      <c r="H241" s="84">
        <v>75.292700999999994</v>
      </c>
    </row>
    <row r="242" spans="1:10" x14ac:dyDescent="0.25">
      <c r="A242" s="18">
        <v>1939</v>
      </c>
      <c r="B242" s="18">
        <v>1939</v>
      </c>
      <c r="C242" s="18">
        <v>5</v>
      </c>
      <c r="D242" s="84" t="s">
        <v>250</v>
      </c>
      <c r="E242" s="84" t="str">
        <f t="shared" si="24"/>
        <v>1939 5</v>
      </c>
      <c r="F242" s="14"/>
      <c r="G242" s="84">
        <v>6.1487603305785121E-2</v>
      </c>
      <c r="H242" s="84">
        <v>-81.760289999999998</v>
      </c>
    </row>
    <row r="243" spans="1:10" x14ac:dyDescent="0.25">
      <c r="A243" s="18">
        <v>1939</v>
      </c>
      <c r="B243" s="18">
        <v>1939</v>
      </c>
      <c r="C243" s="18">
        <v>6</v>
      </c>
      <c r="D243" s="84" t="s">
        <v>251</v>
      </c>
      <c r="E243" s="84" t="str">
        <f t="shared" si="24"/>
        <v>1939 6</v>
      </c>
      <c r="F243" s="14"/>
      <c r="G243" s="84">
        <v>5.9504132231404959E-2</v>
      </c>
      <c r="H243" s="84">
        <v>-101.555897</v>
      </c>
    </row>
    <row r="244" spans="1:10" x14ac:dyDescent="0.25">
      <c r="A244" s="18">
        <v>1939</v>
      </c>
      <c r="B244" s="18">
        <v>1939</v>
      </c>
      <c r="C244" s="18">
        <v>7</v>
      </c>
      <c r="D244" s="84" t="s">
        <v>252</v>
      </c>
      <c r="E244" s="84" t="str">
        <f t="shared" si="24"/>
        <v>1939 7</v>
      </c>
      <c r="F244" s="14"/>
      <c r="G244" s="84">
        <v>6.1487603305785121E-2</v>
      </c>
      <c r="H244" s="84">
        <v>-232.13887099999999</v>
      </c>
    </row>
    <row r="245" spans="1:10" x14ac:dyDescent="0.25">
      <c r="A245" s="18">
        <v>1939</v>
      </c>
      <c r="B245" s="18">
        <v>1939</v>
      </c>
      <c r="C245" s="18">
        <v>8</v>
      </c>
      <c r="D245" s="84" t="s">
        <v>253</v>
      </c>
      <c r="E245" s="84" t="str">
        <f t="shared" si="24"/>
        <v>1939 8</v>
      </c>
      <c r="F245" s="14"/>
      <c r="G245" s="84">
        <v>6.1487603305785121E-2</v>
      </c>
      <c r="H245" s="84">
        <v>-244.06988799999999</v>
      </c>
      <c r="I245" s="17"/>
      <c r="J245" s="17"/>
    </row>
    <row r="246" spans="1:10" x14ac:dyDescent="0.25">
      <c r="A246" s="18">
        <v>1939</v>
      </c>
      <c r="B246" s="18">
        <v>1939</v>
      </c>
      <c r="C246" s="18">
        <v>9</v>
      </c>
      <c r="D246" s="84" t="s">
        <v>254</v>
      </c>
      <c r="E246" s="84" t="str">
        <f t="shared" si="24"/>
        <v>1939 9</v>
      </c>
      <c r="F246" s="14"/>
      <c r="G246" s="84">
        <v>5.9504132231404959E-2</v>
      </c>
      <c r="H246" s="84">
        <v>-209.07694900000001</v>
      </c>
      <c r="I246" s="17"/>
      <c r="J246" s="17"/>
    </row>
    <row r="247" spans="1:10" x14ac:dyDescent="0.25">
      <c r="A247" s="18">
        <v>1940</v>
      </c>
      <c r="B247" s="18">
        <v>1939</v>
      </c>
      <c r="C247" s="18">
        <v>10</v>
      </c>
      <c r="D247" s="84" t="s">
        <v>255</v>
      </c>
      <c r="E247" s="84" t="str">
        <f t="shared" si="24"/>
        <v>1940 10</v>
      </c>
      <c r="F247" s="14"/>
      <c r="G247" s="84">
        <v>6.1487603305785121E-2</v>
      </c>
      <c r="H247" s="84">
        <v>-68.193781999999999</v>
      </c>
      <c r="I247" s="17"/>
      <c r="J247" s="17"/>
    </row>
    <row r="248" spans="1:10" x14ac:dyDescent="0.25">
      <c r="A248" s="18">
        <v>1940</v>
      </c>
      <c r="B248" s="18">
        <v>1939</v>
      </c>
      <c r="C248" s="18">
        <v>11</v>
      </c>
      <c r="D248" s="84" t="s">
        <v>256</v>
      </c>
      <c r="E248" s="84" t="str">
        <f t="shared" si="24"/>
        <v>1940 11</v>
      </c>
      <c r="F248" s="14"/>
      <c r="G248" s="84">
        <v>5.9504132231404959E-2</v>
      </c>
      <c r="H248" s="84">
        <v>-62.007275</v>
      </c>
      <c r="I248" s="17"/>
      <c r="J248" s="17"/>
    </row>
    <row r="249" spans="1:10" x14ac:dyDescent="0.25">
      <c r="A249" s="18">
        <v>1940</v>
      </c>
      <c r="B249" s="18">
        <v>1939</v>
      </c>
      <c r="C249" s="18">
        <v>12</v>
      </c>
      <c r="D249" s="84" t="s">
        <v>257</v>
      </c>
      <c r="E249" s="84" t="str">
        <f t="shared" si="24"/>
        <v>1940 12</v>
      </c>
      <c r="F249" s="14"/>
      <c r="G249" s="84">
        <v>6.1487603305785121E-2</v>
      </c>
      <c r="H249" s="84">
        <v>64.226095999999998</v>
      </c>
      <c r="I249" s="17"/>
      <c r="J249" s="17"/>
    </row>
    <row r="250" spans="1:10" x14ac:dyDescent="0.25">
      <c r="A250" s="18">
        <v>1940</v>
      </c>
      <c r="B250" s="18">
        <v>1940</v>
      </c>
      <c r="C250" s="18">
        <v>1</v>
      </c>
      <c r="D250" s="84" t="s">
        <v>258</v>
      </c>
      <c r="E250" s="84" t="str">
        <f t="shared" si="24"/>
        <v>1940 1</v>
      </c>
      <c r="F250" s="14"/>
      <c r="G250" s="84">
        <v>6.1487603305785121E-2</v>
      </c>
      <c r="H250" s="84">
        <v>176.33993699999999</v>
      </c>
    </row>
    <row r="251" spans="1:10" x14ac:dyDescent="0.25">
      <c r="A251" s="18">
        <v>1940</v>
      </c>
      <c r="B251" s="18">
        <v>1940</v>
      </c>
      <c r="C251" s="18">
        <v>2</v>
      </c>
      <c r="D251" s="84" t="s">
        <v>259</v>
      </c>
      <c r="E251" s="84" t="str">
        <f t="shared" si="24"/>
        <v>1940 2</v>
      </c>
      <c r="F251" s="14"/>
      <c r="G251" s="84">
        <v>5.752066115702479E-2</v>
      </c>
      <c r="H251" s="84">
        <v>325.81766399999998</v>
      </c>
    </row>
    <row r="252" spans="1:10" x14ac:dyDescent="0.25">
      <c r="A252" s="18">
        <v>1940</v>
      </c>
      <c r="B252" s="18">
        <v>1940</v>
      </c>
      <c r="C252" s="18">
        <v>3</v>
      </c>
      <c r="D252" s="84" t="s">
        <v>260</v>
      </c>
      <c r="E252" s="84" t="str">
        <f t="shared" si="24"/>
        <v>1940 3</v>
      </c>
      <c r="F252" s="14"/>
      <c r="G252" s="84">
        <v>6.1487603305785121E-2</v>
      </c>
      <c r="H252" s="84">
        <v>302.06999400000001</v>
      </c>
    </row>
    <row r="253" spans="1:10" x14ac:dyDescent="0.25">
      <c r="A253" s="18">
        <v>1940</v>
      </c>
      <c r="B253" s="18">
        <v>1940</v>
      </c>
      <c r="C253" s="18">
        <v>4</v>
      </c>
      <c r="D253" s="84" t="s">
        <v>261</v>
      </c>
      <c r="E253" s="84" t="str">
        <f t="shared" si="24"/>
        <v>1940 4</v>
      </c>
      <c r="F253" s="14"/>
      <c r="G253" s="84">
        <v>5.9504132231404959E-2</v>
      </c>
      <c r="H253" s="84">
        <v>226.11942500000001</v>
      </c>
    </row>
    <row r="254" spans="1:10" x14ac:dyDescent="0.25">
      <c r="A254" s="18">
        <v>1940</v>
      </c>
      <c r="B254" s="18">
        <v>1940</v>
      </c>
      <c r="C254" s="18">
        <v>5</v>
      </c>
      <c r="D254" s="84" t="s">
        <v>262</v>
      </c>
      <c r="E254" s="84" t="str">
        <f t="shared" si="24"/>
        <v>1940 5</v>
      </c>
      <c r="F254" s="14"/>
      <c r="G254" s="84">
        <v>6.1487603305785121E-2</v>
      </c>
      <c r="H254" s="84">
        <v>-63.181047</v>
      </c>
    </row>
    <row r="255" spans="1:10" x14ac:dyDescent="0.25">
      <c r="A255" s="18">
        <v>1940</v>
      </c>
      <c r="B255" s="18">
        <v>1940</v>
      </c>
      <c r="C255" s="18">
        <v>6</v>
      </c>
      <c r="D255" s="84" t="s">
        <v>263</v>
      </c>
      <c r="E255" s="84" t="str">
        <f t="shared" si="24"/>
        <v>1940 6</v>
      </c>
      <c r="F255" s="14"/>
      <c r="G255" s="84">
        <v>5.9504132231404959E-2</v>
      </c>
      <c r="H255" s="84">
        <v>-153.150057</v>
      </c>
    </row>
    <row r="256" spans="1:10" x14ac:dyDescent="0.25">
      <c r="A256" s="18">
        <v>1940</v>
      </c>
      <c r="B256" s="18">
        <v>1940</v>
      </c>
      <c r="C256" s="18">
        <v>7</v>
      </c>
      <c r="D256" s="84" t="s">
        <v>264</v>
      </c>
      <c r="E256" s="84" t="str">
        <f t="shared" si="24"/>
        <v>1940 7</v>
      </c>
      <c r="F256" s="14"/>
      <c r="G256" s="84">
        <v>6.1487603305785121E-2</v>
      </c>
      <c r="H256" s="84">
        <v>-149.082156</v>
      </c>
    </row>
    <row r="257" spans="1:8" x14ac:dyDescent="0.25">
      <c r="A257" s="18">
        <v>1940</v>
      </c>
      <c r="B257" s="18">
        <v>1940</v>
      </c>
      <c r="C257" s="18">
        <v>8</v>
      </c>
      <c r="D257" s="84" t="s">
        <v>265</v>
      </c>
      <c r="E257" s="84" t="str">
        <f t="shared" si="24"/>
        <v>1940 8</v>
      </c>
      <c r="F257" s="14"/>
      <c r="G257" s="84">
        <v>6.1487603305785121E-2</v>
      </c>
      <c r="H257" s="84">
        <v>-176.23933700000001</v>
      </c>
    </row>
    <row r="258" spans="1:8" x14ac:dyDescent="0.25">
      <c r="A258" s="18">
        <v>1940</v>
      </c>
      <c r="B258" s="18">
        <v>1940</v>
      </c>
      <c r="C258" s="18">
        <v>9</v>
      </c>
      <c r="D258" s="84" t="s">
        <v>266</v>
      </c>
      <c r="E258" s="84" t="str">
        <f t="shared" si="24"/>
        <v>1940 9</v>
      </c>
      <c r="F258" s="14"/>
      <c r="G258" s="84">
        <v>5.9504132231404959E-2</v>
      </c>
      <c r="H258" s="84">
        <v>-165.159954</v>
      </c>
    </row>
    <row r="259" spans="1:8" x14ac:dyDescent="0.25">
      <c r="A259" s="18">
        <v>1941</v>
      </c>
      <c r="B259" s="18">
        <v>1940</v>
      </c>
      <c r="C259" s="18">
        <v>10</v>
      </c>
      <c r="D259" s="84" t="s">
        <v>267</v>
      </c>
      <c r="E259" s="84" t="str">
        <f t="shared" si="24"/>
        <v>1941 10</v>
      </c>
      <c r="F259" s="14"/>
      <c r="G259" s="84">
        <v>6.1487603305785121E-2</v>
      </c>
      <c r="H259" s="84">
        <v>-52.898657999999998</v>
      </c>
    </row>
    <row r="260" spans="1:8" x14ac:dyDescent="0.25">
      <c r="A260" s="18">
        <v>1941</v>
      </c>
      <c r="B260" s="18">
        <v>1940</v>
      </c>
      <c r="C260" s="18">
        <v>11</v>
      </c>
      <c r="D260" s="84" t="s">
        <v>268</v>
      </c>
      <c r="E260" s="84" t="str">
        <f t="shared" si="24"/>
        <v>1941 11</v>
      </c>
      <c r="F260" s="14"/>
      <c r="G260" s="84">
        <v>5.9504132231404959E-2</v>
      </c>
      <c r="H260" s="84">
        <v>-16.430043000000001</v>
      </c>
    </row>
    <row r="261" spans="1:8" x14ac:dyDescent="0.25">
      <c r="A261" s="18">
        <v>1941</v>
      </c>
      <c r="B261" s="18">
        <v>1940</v>
      </c>
      <c r="C261" s="18">
        <v>12</v>
      </c>
      <c r="D261" s="84" t="s">
        <v>269</v>
      </c>
      <c r="E261" s="84" t="str">
        <f t="shared" si="24"/>
        <v>1941 12</v>
      </c>
      <c r="F261" s="14"/>
      <c r="G261" s="84">
        <v>6.1487603305785121E-2</v>
      </c>
      <c r="H261" s="84">
        <v>139.294871</v>
      </c>
    </row>
    <row r="262" spans="1:8" x14ac:dyDescent="0.25">
      <c r="A262" s="18">
        <v>1941</v>
      </c>
      <c r="B262" s="18">
        <v>1941</v>
      </c>
      <c r="C262" s="18">
        <v>1</v>
      </c>
      <c r="D262" s="84" t="s">
        <v>270</v>
      </c>
      <c r="E262" s="84" t="str">
        <f t="shared" si="24"/>
        <v>1941 1</v>
      </c>
      <c r="F262" s="14"/>
      <c r="G262" s="84">
        <v>6.1487603305785121E-2</v>
      </c>
      <c r="H262" s="84">
        <v>220.685408</v>
      </c>
    </row>
    <row r="263" spans="1:8" x14ac:dyDescent="0.25">
      <c r="A263" s="18">
        <v>1941</v>
      </c>
      <c r="B263" s="18">
        <v>1941</v>
      </c>
      <c r="C263" s="18">
        <v>2</v>
      </c>
      <c r="D263" s="84" t="s">
        <v>271</v>
      </c>
      <c r="E263" s="84" t="str">
        <f t="shared" si="24"/>
        <v>1941 2</v>
      </c>
      <c r="F263" s="14"/>
      <c r="G263" s="84">
        <v>5.5537190082644627E-2</v>
      </c>
      <c r="H263" s="84">
        <v>250.675072</v>
      </c>
    </row>
    <row r="264" spans="1:8" x14ac:dyDescent="0.25">
      <c r="A264" s="18">
        <v>1941</v>
      </c>
      <c r="B264" s="18">
        <v>1941</v>
      </c>
      <c r="C264" s="18">
        <v>3</v>
      </c>
      <c r="D264" s="84" t="s">
        <v>272</v>
      </c>
      <c r="E264" s="84" t="str">
        <f t="shared" si="24"/>
        <v>1941 3</v>
      </c>
      <c r="F264" s="14"/>
      <c r="G264" s="84">
        <v>6.1487603305785121E-2</v>
      </c>
      <c r="H264" s="84">
        <v>111.208494</v>
      </c>
    </row>
    <row r="265" spans="1:8" x14ac:dyDescent="0.25">
      <c r="A265" s="18">
        <v>1941</v>
      </c>
      <c r="B265" s="18">
        <v>1941</v>
      </c>
      <c r="C265" s="18">
        <v>4</v>
      </c>
      <c r="D265" s="84" t="s">
        <v>273</v>
      </c>
      <c r="E265" s="84" t="str">
        <f t="shared" si="24"/>
        <v>1941 4</v>
      </c>
      <c r="F265" s="14"/>
      <c r="G265" s="84">
        <v>5.9504132231404959E-2</v>
      </c>
      <c r="H265" s="84">
        <v>200</v>
      </c>
    </row>
    <row r="266" spans="1:8" x14ac:dyDescent="0.25">
      <c r="A266" s="18">
        <v>1941</v>
      </c>
      <c r="B266" s="18">
        <v>1941</v>
      </c>
      <c r="C266" s="18">
        <v>5</v>
      </c>
      <c r="D266" s="84" t="s">
        <v>274</v>
      </c>
      <c r="E266" s="84" t="str">
        <f t="shared" si="24"/>
        <v>1941 5</v>
      </c>
      <c r="F266" s="14"/>
      <c r="G266" s="84">
        <v>6.1487603305785121E-2</v>
      </c>
      <c r="H266" s="84">
        <v>120</v>
      </c>
    </row>
    <row r="267" spans="1:8" x14ac:dyDescent="0.25">
      <c r="A267" s="18">
        <v>1941</v>
      </c>
      <c r="B267" s="18">
        <v>1941</v>
      </c>
      <c r="C267" s="18">
        <v>6</v>
      </c>
      <c r="D267" s="84" t="s">
        <v>275</v>
      </c>
      <c r="E267" s="84" t="str">
        <f t="shared" si="24"/>
        <v>1941 6</v>
      </c>
      <c r="F267" s="14"/>
      <c r="G267" s="84">
        <v>5.9504132231404959E-2</v>
      </c>
      <c r="H267" s="84">
        <v>27</v>
      </c>
    </row>
    <row r="268" spans="1:8" x14ac:dyDescent="0.25">
      <c r="A268" s="18">
        <v>1941</v>
      </c>
      <c r="B268" s="18">
        <v>1941</v>
      </c>
      <c r="C268" s="18">
        <v>7</v>
      </c>
      <c r="D268" s="84" t="s">
        <v>276</v>
      </c>
      <c r="E268" s="84" t="str">
        <f t="shared" si="24"/>
        <v>1941 7</v>
      </c>
      <c r="F268" s="14"/>
      <c r="G268" s="84">
        <v>6.1487603305785121E-2</v>
      </c>
      <c r="H268" s="84">
        <v>-177</v>
      </c>
    </row>
    <row r="269" spans="1:8" x14ac:dyDescent="0.25">
      <c r="A269" s="18">
        <v>1941</v>
      </c>
      <c r="B269" s="18">
        <v>1941</v>
      </c>
      <c r="C269" s="18">
        <v>8</v>
      </c>
      <c r="D269" s="84" t="s">
        <v>277</v>
      </c>
      <c r="E269" s="84" t="str">
        <f t="shared" si="24"/>
        <v>1941 8</v>
      </c>
      <c r="F269" s="14"/>
      <c r="G269" s="84">
        <v>6.1487603305785121E-2</v>
      </c>
      <c r="H269" s="84">
        <v>-120</v>
      </c>
    </row>
    <row r="270" spans="1:8" x14ac:dyDescent="0.25">
      <c r="A270" s="18">
        <v>1941</v>
      </c>
      <c r="B270" s="18">
        <v>1941</v>
      </c>
      <c r="C270" s="18">
        <v>9</v>
      </c>
      <c r="D270" s="84" t="s">
        <v>278</v>
      </c>
      <c r="E270" s="84" t="str">
        <f t="shared" si="24"/>
        <v>1941 9</v>
      </c>
      <c r="F270" s="14"/>
      <c r="G270" s="84">
        <v>5.9504132231404959E-2</v>
      </c>
      <c r="H270" s="84">
        <v>-175</v>
      </c>
    </row>
    <row r="271" spans="1:8" x14ac:dyDescent="0.25">
      <c r="A271" s="18">
        <v>1942</v>
      </c>
      <c r="B271" s="18">
        <v>1941</v>
      </c>
      <c r="C271" s="18">
        <v>10</v>
      </c>
      <c r="D271" s="84" t="s">
        <v>279</v>
      </c>
      <c r="E271" s="84" t="str">
        <f t="shared" si="24"/>
        <v>1942 10</v>
      </c>
      <c r="F271" s="14"/>
      <c r="G271" s="84">
        <v>6.1487603305785121E-2</v>
      </c>
      <c r="H271" s="84">
        <v>-125</v>
      </c>
    </row>
    <row r="272" spans="1:8" x14ac:dyDescent="0.25">
      <c r="A272" s="18">
        <v>1942</v>
      </c>
      <c r="B272" s="18">
        <v>1941</v>
      </c>
      <c r="C272" s="18">
        <v>11</v>
      </c>
      <c r="D272" s="84" t="s">
        <v>280</v>
      </c>
      <c r="E272" s="84" t="str">
        <f t="shared" si="24"/>
        <v>1942 11</v>
      </c>
      <c r="F272" s="14"/>
      <c r="G272" s="84">
        <v>5.9504132231404959E-2</v>
      </c>
      <c r="H272" s="84">
        <v>-13.122769999999999</v>
      </c>
    </row>
    <row r="273" spans="1:8" x14ac:dyDescent="0.25">
      <c r="A273" s="18">
        <v>1942</v>
      </c>
      <c r="B273" s="18">
        <v>1941</v>
      </c>
      <c r="C273" s="18">
        <v>12</v>
      </c>
      <c r="D273" s="84" t="s">
        <v>281</v>
      </c>
      <c r="E273" s="84" t="str">
        <f t="shared" si="24"/>
        <v>1942 12</v>
      </c>
      <c r="F273" s="14"/>
      <c r="G273" s="84">
        <v>6.1487603305785121E-2</v>
      </c>
      <c r="H273" s="84">
        <v>13.122769999999999</v>
      </c>
    </row>
    <row r="274" spans="1:8" x14ac:dyDescent="0.25">
      <c r="A274" s="18">
        <v>1942</v>
      </c>
      <c r="B274" s="18">
        <v>1942</v>
      </c>
      <c r="C274" s="18">
        <v>1</v>
      </c>
      <c r="D274" s="84" t="s">
        <v>282</v>
      </c>
      <c r="E274" s="84" t="str">
        <f t="shared" si="24"/>
        <v>1942 1</v>
      </c>
      <c r="F274" s="14"/>
      <c r="G274" s="84">
        <v>6.1487603305785121E-2</v>
      </c>
      <c r="H274" s="84">
        <v>50</v>
      </c>
    </row>
    <row r="275" spans="1:8" x14ac:dyDescent="0.25">
      <c r="A275" s="18">
        <v>1942</v>
      </c>
      <c r="B275" s="18">
        <v>1942</v>
      </c>
      <c r="C275" s="18">
        <v>2</v>
      </c>
      <c r="D275" s="84" t="s">
        <v>283</v>
      </c>
      <c r="E275" s="84" t="str">
        <f t="shared" si="24"/>
        <v>1942 2</v>
      </c>
      <c r="F275" s="14"/>
      <c r="G275" s="84">
        <v>5.5537190082644627E-2</v>
      </c>
      <c r="H275" s="84">
        <v>100</v>
      </c>
    </row>
    <row r="276" spans="1:8" x14ac:dyDescent="0.25">
      <c r="A276" s="18">
        <v>1942</v>
      </c>
      <c r="B276" s="18">
        <v>1942</v>
      </c>
      <c r="C276" s="18">
        <v>3</v>
      </c>
      <c r="D276" s="84" t="s">
        <v>284</v>
      </c>
      <c r="E276" s="84" t="str">
        <f t="shared" si="24"/>
        <v>1942 3</v>
      </c>
      <c r="F276" s="14"/>
      <c r="G276" s="84">
        <v>6.1487603305785121E-2</v>
      </c>
      <c r="H276" s="84">
        <v>78.540133999999995</v>
      </c>
    </row>
    <row r="277" spans="1:8" x14ac:dyDescent="0.25">
      <c r="A277" s="18">
        <v>1942</v>
      </c>
      <c r="B277" s="18">
        <v>1942</v>
      </c>
      <c r="C277" s="18">
        <v>4</v>
      </c>
      <c r="D277" s="84" t="s">
        <v>285</v>
      </c>
      <c r="E277" s="84" t="str">
        <f t="shared" si="24"/>
        <v>1942 4</v>
      </c>
      <c r="F277" s="14"/>
      <c r="G277" s="84">
        <v>5.9504132231404959E-2</v>
      </c>
      <c r="H277" s="84">
        <v>206.71798699999999</v>
      </c>
    </row>
    <row r="278" spans="1:8" x14ac:dyDescent="0.25">
      <c r="A278" s="18">
        <v>1942</v>
      </c>
      <c r="B278" s="18">
        <v>1942</v>
      </c>
      <c r="C278" s="18">
        <v>5</v>
      </c>
      <c r="D278" s="84" t="s">
        <v>286</v>
      </c>
      <c r="E278" s="84" t="str">
        <f t="shared" si="24"/>
        <v>1942 5</v>
      </c>
      <c r="F278" s="14"/>
      <c r="G278" s="84">
        <v>6.1487603305785121E-2</v>
      </c>
      <c r="H278" s="84">
        <v>59.537187000000003</v>
      </c>
    </row>
    <row r="279" spans="1:8" x14ac:dyDescent="0.25">
      <c r="A279" s="18">
        <v>1942</v>
      </c>
      <c r="B279" s="18">
        <v>1942</v>
      </c>
      <c r="C279" s="18">
        <v>6</v>
      </c>
      <c r="D279" s="84" t="s">
        <v>287</v>
      </c>
      <c r="E279" s="84" t="str">
        <f t="shared" si="24"/>
        <v>1942 6</v>
      </c>
      <c r="F279" s="14"/>
      <c r="G279" s="84">
        <v>5.9504132231404959E-2</v>
      </c>
      <c r="H279" s="84">
        <v>71.727305999999999</v>
      </c>
    </row>
    <row r="280" spans="1:8" x14ac:dyDescent="0.25">
      <c r="A280" s="18">
        <v>1942</v>
      </c>
      <c r="B280" s="18">
        <v>1942</v>
      </c>
      <c r="C280" s="18">
        <v>7</v>
      </c>
      <c r="D280" s="84" t="s">
        <v>288</v>
      </c>
      <c r="E280" s="84" t="str">
        <f t="shared" si="24"/>
        <v>1942 7</v>
      </c>
      <c r="F280" s="14"/>
      <c r="G280" s="84">
        <v>6.1487603305785121E-2</v>
      </c>
      <c r="H280" s="84">
        <v>-146.522614</v>
      </c>
    </row>
    <row r="281" spans="1:8" x14ac:dyDescent="0.25">
      <c r="A281" s="18">
        <v>1942</v>
      </c>
      <c r="B281" s="18">
        <v>1942</v>
      </c>
      <c r="C281" s="18">
        <v>8</v>
      </c>
      <c r="D281" s="84" t="s">
        <v>289</v>
      </c>
      <c r="E281" s="84" t="str">
        <f t="shared" si="24"/>
        <v>1942 8</v>
      </c>
      <c r="F281" s="14"/>
      <c r="G281" s="84">
        <v>6.1487603305785121E-2</v>
      </c>
      <c r="H281" s="84">
        <v>-120</v>
      </c>
    </row>
    <row r="282" spans="1:8" x14ac:dyDescent="0.25">
      <c r="A282" s="18">
        <v>1942</v>
      </c>
      <c r="B282" s="18">
        <v>1942</v>
      </c>
      <c r="C282" s="18">
        <v>9</v>
      </c>
      <c r="D282" s="84" t="s">
        <v>290</v>
      </c>
      <c r="E282" s="84" t="str">
        <f t="shared" si="24"/>
        <v>1942 9</v>
      </c>
      <c r="F282" s="14"/>
      <c r="G282" s="84">
        <v>5.9504132231404959E-2</v>
      </c>
      <c r="H282" s="84">
        <v>-221.89660499999999</v>
      </c>
    </row>
    <row r="283" spans="1:8" x14ac:dyDescent="0.25">
      <c r="A283" s="18">
        <v>1943</v>
      </c>
      <c r="B283" s="18">
        <v>1942</v>
      </c>
      <c r="C283" s="18">
        <v>10</v>
      </c>
      <c r="D283" s="84" t="s">
        <v>291</v>
      </c>
      <c r="E283" s="84" t="str">
        <f t="shared" si="24"/>
        <v>1943 10</v>
      </c>
      <c r="F283" s="14"/>
      <c r="G283" s="84">
        <v>6.1487603305785121E-2</v>
      </c>
      <c r="H283" s="84">
        <v>-78.103395000000006</v>
      </c>
    </row>
    <row r="284" spans="1:8" x14ac:dyDescent="0.25">
      <c r="A284" s="18">
        <v>1943</v>
      </c>
      <c r="B284" s="18">
        <v>1942</v>
      </c>
      <c r="C284" s="18">
        <v>11</v>
      </c>
      <c r="D284" s="84" t="s">
        <v>292</v>
      </c>
      <c r="E284" s="84" t="str">
        <f t="shared" si="24"/>
        <v>1943 11</v>
      </c>
      <c r="F284" s="14"/>
      <c r="G284" s="84">
        <v>5.9504132231404959E-2</v>
      </c>
      <c r="H284" s="84">
        <v>-4.8587569999999998</v>
      </c>
    </row>
    <row r="285" spans="1:8" x14ac:dyDescent="0.25">
      <c r="A285" s="18">
        <v>1943</v>
      </c>
      <c r="B285" s="18">
        <v>1942</v>
      </c>
      <c r="C285" s="18">
        <v>12</v>
      </c>
      <c r="D285" s="84" t="s">
        <v>293</v>
      </c>
      <c r="E285" s="84" t="str">
        <f t="shared" si="24"/>
        <v>1943 12</v>
      </c>
      <c r="F285" s="14"/>
      <c r="G285" s="84">
        <v>6.1487603305785121E-2</v>
      </c>
      <c r="H285" s="84">
        <v>4.8587569999999998</v>
      </c>
    </row>
    <row r="286" spans="1:8" x14ac:dyDescent="0.25">
      <c r="A286" s="18">
        <v>1943</v>
      </c>
      <c r="B286" s="18">
        <v>1943</v>
      </c>
      <c r="C286" s="18">
        <v>1</v>
      </c>
      <c r="D286" s="84" t="s">
        <v>294</v>
      </c>
      <c r="E286" s="84" t="str">
        <f t="shared" si="24"/>
        <v>1943 1</v>
      </c>
      <c r="F286" s="14"/>
      <c r="G286" s="84">
        <v>6.1487603305785121E-2</v>
      </c>
      <c r="H286" s="84">
        <v>50</v>
      </c>
    </row>
    <row r="287" spans="1:8" x14ac:dyDescent="0.25">
      <c r="A287" s="18">
        <v>1943</v>
      </c>
      <c r="B287" s="18">
        <v>1943</v>
      </c>
      <c r="C287" s="18">
        <v>2</v>
      </c>
      <c r="D287" s="84" t="s">
        <v>295</v>
      </c>
      <c r="E287" s="84" t="str">
        <f t="shared" si="24"/>
        <v>1943 2</v>
      </c>
      <c r="F287" s="14"/>
      <c r="G287" s="84">
        <v>5.5537190082644627E-2</v>
      </c>
      <c r="H287" s="84">
        <v>100</v>
      </c>
    </row>
    <row r="288" spans="1:8" x14ac:dyDescent="0.25">
      <c r="A288" s="18">
        <v>1943</v>
      </c>
      <c r="B288" s="18">
        <v>1943</v>
      </c>
      <c r="C288" s="18">
        <v>3</v>
      </c>
      <c r="D288" s="84" t="s">
        <v>296</v>
      </c>
      <c r="E288" s="84" t="str">
        <f t="shared" ref="E288:E351" si="25">CONCATENATE(A288," ",C288)</f>
        <v>1943 3</v>
      </c>
      <c r="F288" s="14"/>
      <c r="G288" s="84">
        <v>6.1487603305785121E-2</v>
      </c>
      <c r="H288" s="84">
        <v>100</v>
      </c>
    </row>
    <row r="289" spans="1:10" x14ac:dyDescent="0.25">
      <c r="A289" s="18">
        <v>1943</v>
      </c>
      <c r="B289" s="18">
        <v>1943</v>
      </c>
      <c r="C289" s="18">
        <v>4</v>
      </c>
      <c r="D289" s="84" t="s">
        <v>297</v>
      </c>
      <c r="E289" s="84" t="str">
        <f t="shared" si="25"/>
        <v>1943 4</v>
      </c>
      <c r="F289" s="14"/>
      <c r="G289" s="84">
        <v>5.9504132231404959E-2</v>
      </c>
      <c r="H289" s="84">
        <v>183.15566100000001</v>
      </c>
    </row>
    <row r="290" spans="1:10" x14ac:dyDescent="0.25">
      <c r="A290" s="18">
        <v>1943</v>
      </c>
      <c r="B290" s="18">
        <v>1943</v>
      </c>
      <c r="C290" s="18">
        <v>5</v>
      </c>
      <c r="D290" s="84" t="s">
        <v>298</v>
      </c>
      <c r="E290" s="84" t="str">
        <f t="shared" si="25"/>
        <v>1943 5</v>
      </c>
      <c r="F290" s="14"/>
      <c r="G290" s="84">
        <v>6.1487603305785121E-2</v>
      </c>
      <c r="H290" s="84">
        <v>-109.83705</v>
      </c>
    </row>
    <row r="291" spans="1:10" x14ac:dyDescent="0.25">
      <c r="A291" s="18">
        <v>1943</v>
      </c>
      <c r="B291" s="18">
        <v>1943</v>
      </c>
      <c r="C291" s="18">
        <v>6</v>
      </c>
      <c r="D291" s="84" t="s">
        <v>299</v>
      </c>
      <c r="E291" s="84" t="str">
        <f t="shared" si="25"/>
        <v>1943 6</v>
      </c>
      <c r="F291" s="14"/>
      <c r="G291" s="84">
        <v>5.9504132231404959E-2</v>
      </c>
      <c r="H291" s="84">
        <v>-73.217263000000003</v>
      </c>
    </row>
    <row r="292" spans="1:10" x14ac:dyDescent="0.25">
      <c r="A292" s="18">
        <v>1943</v>
      </c>
      <c r="B292" s="18">
        <v>1943</v>
      </c>
      <c r="C292" s="18">
        <v>7</v>
      </c>
      <c r="D292" s="84" t="s">
        <v>300</v>
      </c>
      <c r="E292" s="84" t="str">
        <f t="shared" si="25"/>
        <v>1943 7</v>
      </c>
      <c r="F292" s="14"/>
      <c r="G292" s="84">
        <v>6.1487603305785121E-2</v>
      </c>
      <c r="H292" s="84">
        <v>-144.468548</v>
      </c>
    </row>
    <row r="293" spans="1:10" x14ac:dyDescent="0.25">
      <c r="A293" s="18">
        <v>1943</v>
      </c>
      <c r="B293" s="18">
        <v>1943</v>
      </c>
      <c r="C293" s="18">
        <v>8</v>
      </c>
      <c r="D293" s="84" t="s">
        <v>301</v>
      </c>
      <c r="E293" s="84" t="str">
        <f t="shared" si="25"/>
        <v>1943 8</v>
      </c>
      <c r="F293" s="14"/>
      <c r="G293" s="84">
        <v>6.1487603305785121E-2</v>
      </c>
      <c r="H293" s="84">
        <v>-144.70899399999999</v>
      </c>
    </row>
    <row r="294" spans="1:10" x14ac:dyDescent="0.25">
      <c r="A294" s="18">
        <v>1943</v>
      </c>
      <c r="B294" s="18">
        <v>1943</v>
      </c>
      <c r="C294" s="18">
        <v>9</v>
      </c>
      <c r="D294" s="84" t="s">
        <v>302</v>
      </c>
      <c r="E294" s="84" t="str">
        <f t="shared" si="25"/>
        <v>1943 9</v>
      </c>
      <c r="F294" s="14"/>
      <c r="G294" s="84">
        <v>5.9504132231404959E-2</v>
      </c>
      <c r="H294" s="84">
        <v>-170.496927</v>
      </c>
    </row>
    <row r="295" spans="1:10" x14ac:dyDescent="0.25">
      <c r="A295" s="18">
        <v>1944</v>
      </c>
      <c r="B295" s="18">
        <v>1943</v>
      </c>
      <c r="C295" s="18">
        <v>10</v>
      </c>
      <c r="D295" s="84" t="s">
        <v>303</v>
      </c>
      <c r="E295" s="84" t="str">
        <f t="shared" si="25"/>
        <v>1944 10</v>
      </c>
      <c r="F295" s="14"/>
      <c r="G295" s="84">
        <v>6.1487603305785121E-2</v>
      </c>
      <c r="H295" s="84">
        <v>-88.102615999999998</v>
      </c>
    </row>
    <row r="296" spans="1:10" x14ac:dyDescent="0.25">
      <c r="A296" s="18">
        <v>1944</v>
      </c>
      <c r="B296" s="18">
        <v>1943</v>
      </c>
      <c r="C296" s="18">
        <v>11</v>
      </c>
      <c r="D296" s="84" t="s">
        <v>304</v>
      </c>
      <c r="E296" s="84" t="str">
        <f t="shared" si="25"/>
        <v>1944 11</v>
      </c>
      <c r="F296" s="14"/>
      <c r="G296" s="84">
        <v>5.9504132231404959E-2</v>
      </c>
      <c r="H296" s="84">
        <v>-103.73769900000001</v>
      </c>
      <c r="I296" s="17"/>
      <c r="J296" s="17"/>
    </row>
    <row r="297" spans="1:10" x14ac:dyDescent="0.25">
      <c r="A297" s="18">
        <v>1944</v>
      </c>
      <c r="B297" s="18">
        <v>1943</v>
      </c>
      <c r="C297" s="18">
        <v>12</v>
      </c>
      <c r="D297" s="84" t="s">
        <v>305</v>
      </c>
      <c r="E297" s="84" t="str">
        <f t="shared" si="25"/>
        <v>1944 12</v>
      </c>
      <c r="F297" s="14"/>
      <c r="G297" s="84">
        <v>6.1487603305785121E-2</v>
      </c>
      <c r="H297" s="84">
        <v>-10.309678</v>
      </c>
      <c r="I297" s="17"/>
      <c r="J297" s="17"/>
    </row>
    <row r="298" spans="1:10" x14ac:dyDescent="0.25">
      <c r="A298" s="18">
        <v>1944</v>
      </c>
      <c r="B298" s="18">
        <v>1944</v>
      </c>
      <c r="C298" s="18">
        <v>1</v>
      </c>
      <c r="D298" s="84" t="s">
        <v>306</v>
      </c>
      <c r="E298" s="84" t="str">
        <f t="shared" si="25"/>
        <v>1944 1</v>
      </c>
      <c r="F298" s="14"/>
      <c r="G298" s="84">
        <v>6.1487603305785121E-2</v>
      </c>
      <c r="H298" s="84">
        <v>-51.203760000000003</v>
      </c>
    </row>
    <row r="299" spans="1:10" x14ac:dyDescent="0.25">
      <c r="A299" s="18">
        <v>1944</v>
      </c>
      <c r="B299" s="18">
        <v>1944</v>
      </c>
      <c r="C299" s="18">
        <v>2</v>
      </c>
      <c r="D299" s="84" t="s">
        <v>307</v>
      </c>
      <c r="E299" s="84" t="str">
        <f t="shared" si="25"/>
        <v>1944 2</v>
      </c>
      <c r="F299" s="14"/>
      <c r="G299" s="84">
        <v>5.752066115702479E-2</v>
      </c>
      <c r="H299" s="84">
        <v>37.192697000000003</v>
      </c>
    </row>
    <row r="300" spans="1:10" x14ac:dyDescent="0.25">
      <c r="A300" s="18">
        <v>1944</v>
      </c>
      <c r="B300" s="18">
        <v>1944</v>
      </c>
      <c r="C300" s="18">
        <v>3</v>
      </c>
      <c r="D300" s="84" t="s">
        <v>308</v>
      </c>
      <c r="E300" s="84" t="str">
        <f t="shared" si="25"/>
        <v>1944 3</v>
      </c>
      <c r="F300" s="14"/>
      <c r="G300" s="84">
        <v>6.1487603305785121E-2</v>
      </c>
      <c r="H300" s="84">
        <v>62.060561</v>
      </c>
    </row>
    <row r="301" spans="1:10" x14ac:dyDescent="0.25">
      <c r="A301" s="18">
        <v>1944</v>
      </c>
      <c r="B301" s="18">
        <v>1944</v>
      </c>
      <c r="C301" s="18">
        <v>4</v>
      </c>
      <c r="D301" s="84" t="s">
        <v>309</v>
      </c>
      <c r="E301" s="84" t="str">
        <f t="shared" si="25"/>
        <v>1944 4</v>
      </c>
      <c r="F301" s="14"/>
      <c r="G301" s="84">
        <v>5.9504132231404959E-2</v>
      </c>
      <c r="H301" s="84">
        <v>39.447550999999997</v>
      </c>
    </row>
    <row r="302" spans="1:10" x14ac:dyDescent="0.25">
      <c r="A302" s="18">
        <v>1944</v>
      </c>
      <c r="B302" s="18">
        <v>1944</v>
      </c>
      <c r="C302" s="18">
        <v>5</v>
      </c>
      <c r="D302" s="84" t="s">
        <v>310</v>
      </c>
      <c r="E302" s="84" t="str">
        <f t="shared" si="25"/>
        <v>1944 5</v>
      </c>
      <c r="F302" s="14"/>
      <c r="G302" s="84">
        <v>6.1487603305785121E-2</v>
      </c>
      <c r="H302" s="84">
        <v>57.409492</v>
      </c>
    </row>
    <row r="303" spans="1:10" x14ac:dyDescent="0.25">
      <c r="A303" s="18">
        <v>1944</v>
      </c>
      <c r="B303" s="18">
        <v>1944</v>
      </c>
      <c r="C303" s="18">
        <v>6</v>
      </c>
      <c r="D303" s="84" t="s">
        <v>311</v>
      </c>
      <c r="E303" s="84" t="str">
        <f t="shared" si="25"/>
        <v>1944 6</v>
      </c>
      <c r="F303" s="14"/>
      <c r="G303" s="84">
        <v>5.9504132231404959E-2</v>
      </c>
      <c r="H303" s="84">
        <v>-20.952836999999999</v>
      </c>
    </row>
    <row r="304" spans="1:10" x14ac:dyDescent="0.25">
      <c r="A304" s="18">
        <v>1944</v>
      </c>
      <c r="B304" s="18">
        <v>1944</v>
      </c>
      <c r="C304" s="18">
        <v>7</v>
      </c>
      <c r="D304" s="84" t="s">
        <v>312</v>
      </c>
      <c r="E304" s="84" t="str">
        <f t="shared" si="25"/>
        <v>1944 7</v>
      </c>
      <c r="F304" s="14"/>
      <c r="G304" s="84">
        <v>6.1487603305785121E-2</v>
      </c>
      <c r="H304" s="84">
        <v>-165.843929</v>
      </c>
    </row>
    <row r="305" spans="1:10" x14ac:dyDescent="0.25">
      <c r="A305" s="18">
        <v>1944</v>
      </c>
      <c r="B305" s="18">
        <v>1944</v>
      </c>
      <c r="C305" s="18">
        <v>8</v>
      </c>
      <c r="D305" s="84" t="s">
        <v>313</v>
      </c>
      <c r="E305" s="84" t="str">
        <f t="shared" si="25"/>
        <v>1944 8</v>
      </c>
      <c r="F305" s="14"/>
      <c r="G305" s="84">
        <v>6.1487603305785121E-2</v>
      </c>
      <c r="H305" s="84">
        <v>-171.51154299999999</v>
      </c>
    </row>
    <row r="306" spans="1:10" x14ac:dyDescent="0.25">
      <c r="A306" s="18">
        <v>1944</v>
      </c>
      <c r="B306" s="18">
        <v>1944</v>
      </c>
      <c r="C306" s="18">
        <v>9</v>
      </c>
      <c r="D306" s="84" t="s">
        <v>314</v>
      </c>
      <c r="E306" s="84" t="str">
        <f t="shared" si="25"/>
        <v>1944 9</v>
      </c>
      <c r="F306" s="14"/>
      <c r="G306" s="84">
        <v>5.9504132231404959E-2</v>
      </c>
      <c r="H306" s="84">
        <v>-124.952882</v>
      </c>
      <c r="I306" s="17"/>
      <c r="J306" s="17"/>
    </row>
    <row r="307" spans="1:10" x14ac:dyDescent="0.25">
      <c r="A307" s="18">
        <v>1945</v>
      </c>
      <c r="B307" s="18">
        <v>1944</v>
      </c>
      <c r="C307" s="18">
        <v>10</v>
      </c>
      <c r="D307" s="84" t="s">
        <v>315</v>
      </c>
      <c r="E307" s="84" t="str">
        <f t="shared" si="25"/>
        <v>1945 10</v>
      </c>
      <c r="F307" s="14"/>
      <c r="G307" s="84">
        <v>6.1487603305785121E-2</v>
      </c>
      <c r="H307" s="84">
        <v>-28.814858000000001</v>
      </c>
    </row>
    <row r="308" spans="1:10" x14ac:dyDescent="0.25">
      <c r="A308" s="18">
        <v>1945</v>
      </c>
      <c r="B308" s="18">
        <v>1944</v>
      </c>
      <c r="C308" s="18">
        <v>11</v>
      </c>
      <c r="D308" s="84" t="s">
        <v>316</v>
      </c>
      <c r="E308" s="84" t="str">
        <f t="shared" si="25"/>
        <v>1945 11</v>
      </c>
      <c r="F308" s="14"/>
      <c r="G308" s="84">
        <v>5.9504132231404959E-2</v>
      </c>
      <c r="H308" s="84">
        <v>28.559467999999999</v>
      </c>
    </row>
    <row r="309" spans="1:10" x14ac:dyDescent="0.25">
      <c r="A309" s="18">
        <v>1945</v>
      </c>
      <c r="B309" s="18">
        <v>1944</v>
      </c>
      <c r="C309" s="18">
        <v>12</v>
      </c>
      <c r="D309" s="84" t="s">
        <v>317</v>
      </c>
      <c r="E309" s="84" t="str">
        <f t="shared" si="25"/>
        <v>1945 12</v>
      </c>
      <c r="F309" s="14"/>
      <c r="G309" s="84">
        <v>6.1487603305785121E-2</v>
      </c>
      <c r="H309" s="84">
        <v>76.936342999999994</v>
      </c>
    </row>
    <row r="310" spans="1:10" x14ac:dyDescent="0.25">
      <c r="A310" s="18">
        <v>1945</v>
      </c>
      <c r="B310" s="18">
        <v>1945</v>
      </c>
      <c r="C310" s="18">
        <v>1</v>
      </c>
      <c r="D310" s="84" t="s">
        <v>318</v>
      </c>
      <c r="E310" s="84" t="str">
        <f t="shared" si="25"/>
        <v>1945 1</v>
      </c>
      <c r="F310" s="14"/>
      <c r="G310" s="84">
        <v>6.1487603305785121E-2</v>
      </c>
      <c r="H310" s="84">
        <v>57.717309</v>
      </c>
    </row>
    <row r="311" spans="1:10" x14ac:dyDescent="0.25">
      <c r="A311" s="18">
        <v>1945</v>
      </c>
      <c r="B311" s="18">
        <v>1945</v>
      </c>
      <c r="C311" s="18">
        <v>2</v>
      </c>
      <c r="D311" s="84" t="s">
        <v>319</v>
      </c>
      <c r="E311" s="84" t="str">
        <f t="shared" si="25"/>
        <v>1945 2</v>
      </c>
      <c r="F311" s="14"/>
      <c r="G311" s="84">
        <v>5.5537190082644627E-2</v>
      </c>
      <c r="H311" s="84">
        <v>165.25357700000001</v>
      </c>
    </row>
    <row r="312" spans="1:10" x14ac:dyDescent="0.25">
      <c r="A312" s="18">
        <v>1945</v>
      </c>
      <c r="B312" s="18">
        <v>1945</v>
      </c>
      <c r="C312" s="18">
        <v>3</v>
      </c>
      <c r="D312" s="84" t="s">
        <v>320</v>
      </c>
      <c r="E312" s="84" t="str">
        <f t="shared" si="25"/>
        <v>1945 3</v>
      </c>
      <c r="F312" s="14"/>
      <c r="G312" s="84">
        <v>6.1487603305785121E-2</v>
      </c>
      <c r="H312" s="84">
        <v>53.897247999999998</v>
      </c>
    </row>
    <row r="313" spans="1:10" x14ac:dyDescent="0.25">
      <c r="A313" s="18">
        <v>1945</v>
      </c>
      <c r="B313" s="18">
        <v>1945</v>
      </c>
      <c r="C313" s="18">
        <v>4</v>
      </c>
      <c r="D313" s="84" t="s">
        <v>321</v>
      </c>
      <c r="E313" s="84" t="str">
        <f t="shared" si="25"/>
        <v>1945 4</v>
      </c>
      <c r="F313" s="14"/>
      <c r="G313" s="84">
        <v>5.9504132231404959E-2</v>
      </c>
      <c r="H313" s="84">
        <v>137.709418</v>
      </c>
    </row>
    <row r="314" spans="1:10" x14ac:dyDescent="0.25">
      <c r="A314" s="18">
        <v>1945</v>
      </c>
      <c r="B314" s="18">
        <v>1945</v>
      </c>
      <c r="C314" s="18">
        <v>5</v>
      </c>
      <c r="D314" s="84" t="s">
        <v>322</v>
      </c>
      <c r="E314" s="84" t="str">
        <f t="shared" si="25"/>
        <v>1945 5</v>
      </c>
      <c r="F314" s="14"/>
      <c r="G314" s="84">
        <v>6.1487603305785121E-2</v>
      </c>
      <c r="H314" s="84">
        <v>-35.278238000000002</v>
      </c>
    </row>
    <row r="315" spans="1:10" x14ac:dyDescent="0.25">
      <c r="A315" s="18">
        <v>1945</v>
      </c>
      <c r="B315" s="18">
        <v>1945</v>
      </c>
      <c r="C315" s="18">
        <v>6</v>
      </c>
      <c r="D315" s="84" t="s">
        <v>323</v>
      </c>
      <c r="E315" s="84" t="str">
        <f t="shared" si="25"/>
        <v>1945 6</v>
      </c>
      <c r="F315" s="14"/>
      <c r="G315" s="84">
        <v>5.9504132231404959E-2</v>
      </c>
      <c r="H315" s="84">
        <v>-59.152638000000003</v>
      </c>
    </row>
    <row r="316" spans="1:10" x14ac:dyDescent="0.25">
      <c r="A316" s="18">
        <v>1945</v>
      </c>
      <c r="B316" s="18">
        <v>1945</v>
      </c>
      <c r="C316" s="18">
        <v>7</v>
      </c>
      <c r="D316" s="84" t="s">
        <v>324</v>
      </c>
      <c r="E316" s="84" t="str">
        <f t="shared" si="25"/>
        <v>1945 7</v>
      </c>
      <c r="F316" s="14"/>
      <c r="G316" s="84">
        <v>6.1487603305785121E-2</v>
      </c>
      <c r="H316" s="84">
        <v>-120.070931</v>
      </c>
    </row>
    <row r="317" spans="1:10" x14ac:dyDescent="0.25">
      <c r="A317" s="18">
        <v>1945</v>
      </c>
      <c r="B317" s="18">
        <v>1945</v>
      </c>
      <c r="C317" s="18">
        <v>8</v>
      </c>
      <c r="D317" s="84" t="s">
        <v>325</v>
      </c>
      <c r="E317" s="84" t="str">
        <f t="shared" si="25"/>
        <v>1945 8</v>
      </c>
      <c r="F317" s="14"/>
      <c r="G317" s="84">
        <v>6.1487603305785121E-2</v>
      </c>
      <c r="H317" s="84">
        <v>-120.26616199999999</v>
      </c>
    </row>
    <row r="318" spans="1:10" x14ac:dyDescent="0.25">
      <c r="A318" s="18">
        <v>1945</v>
      </c>
      <c r="B318" s="18">
        <v>1945</v>
      </c>
      <c r="C318" s="18">
        <v>9</v>
      </c>
      <c r="D318" s="84" t="s">
        <v>326</v>
      </c>
      <c r="E318" s="84" t="str">
        <f t="shared" si="25"/>
        <v>1945 9</v>
      </c>
      <c r="F318" s="14"/>
      <c r="G318" s="84">
        <v>5.9504132231404959E-2</v>
      </c>
      <c r="H318" s="84">
        <v>-127.797551</v>
      </c>
    </row>
    <row r="319" spans="1:10" x14ac:dyDescent="0.25">
      <c r="A319" s="18">
        <v>1946</v>
      </c>
      <c r="B319" s="18">
        <v>1945</v>
      </c>
      <c r="C319" s="18">
        <v>10</v>
      </c>
      <c r="D319" s="84" t="s">
        <v>327</v>
      </c>
      <c r="E319" s="84" t="str">
        <f t="shared" si="25"/>
        <v>1946 10</v>
      </c>
      <c r="F319" s="14"/>
      <c r="G319" s="84">
        <v>6.1487603305785121E-2</v>
      </c>
      <c r="H319" s="84">
        <v>-4.5258330000000004</v>
      </c>
    </row>
    <row r="320" spans="1:10" x14ac:dyDescent="0.25">
      <c r="A320" s="18">
        <v>1946</v>
      </c>
      <c r="B320" s="18">
        <v>1945</v>
      </c>
      <c r="C320" s="18">
        <v>11</v>
      </c>
      <c r="D320" s="84" t="s">
        <v>328</v>
      </c>
      <c r="E320" s="84" t="str">
        <f t="shared" si="25"/>
        <v>1946 11</v>
      </c>
      <c r="F320" s="14"/>
      <c r="G320" s="84">
        <v>5.9504132231404959E-2</v>
      </c>
      <c r="H320" s="84">
        <v>55.008764999999997</v>
      </c>
    </row>
    <row r="321" spans="1:8" x14ac:dyDescent="0.25">
      <c r="A321" s="18">
        <v>1946</v>
      </c>
      <c r="B321" s="18">
        <v>1945</v>
      </c>
      <c r="C321" s="18">
        <v>12</v>
      </c>
      <c r="D321" s="84" t="s">
        <v>329</v>
      </c>
      <c r="E321" s="84" t="str">
        <f t="shared" si="25"/>
        <v>1946 12</v>
      </c>
      <c r="F321" s="14"/>
      <c r="G321" s="84">
        <v>6.1487603305785121E-2</v>
      </c>
      <c r="H321" s="84">
        <v>191.235826</v>
      </c>
    </row>
    <row r="322" spans="1:8" x14ac:dyDescent="0.25">
      <c r="A322" s="18">
        <v>1946</v>
      </c>
      <c r="B322" s="18">
        <v>1946</v>
      </c>
      <c r="C322" s="18">
        <v>1</v>
      </c>
      <c r="D322" s="84" t="s">
        <v>330</v>
      </c>
      <c r="E322" s="84" t="str">
        <f t="shared" si="25"/>
        <v>1946 1</v>
      </c>
      <c r="F322" s="14"/>
      <c r="G322" s="84">
        <v>6.1487603305785121E-2</v>
      </c>
      <c r="H322" s="84">
        <v>130.51306</v>
      </c>
    </row>
    <row r="323" spans="1:8" x14ac:dyDescent="0.25">
      <c r="A323" s="18">
        <v>1946</v>
      </c>
      <c r="B323" s="18">
        <v>1946</v>
      </c>
      <c r="C323" s="18">
        <v>2</v>
      </c>
      <c r="D323" s="84" t="s">
        <v>331</v>
      </c>
      <c r="E323" s="84" t="str">
        <f t="shared" si="25"/>
        <v>1946 2</v>
      </c>
      <c r="F323" s="14"/>
      <c r="G323" s="84">
        <v>5.5537190082644627E-2</v>
      </c>
      <c r="H323" s="84">
        <v>55.024051</v>
      </c>
    </row>
    <row r="324" spans="1:8" x14ac:dyDescent="0.25">
      <c r="A324" s="18">
        <v>1946</v>
      </c>
      <c r="B324" s="18">
        <v>1946</v>
      </c>
      <c r="C324" s="18">
        <v>3</v>
      </c>
      <c r="D324" s="84" t="s">
        <v>332</v>
      </c>
      <c r="E324" s="84" t="str">
        <f t="shared" si="25"/>
        <v>1946 3</v>
      </c>
      <c r="F324" s="14"/>
      <c r="G324" s="84">
        <v>6.1487603305785121E-2</v>
      </c>
      <c r="H324" s="84">
        <v>122.29913000000001</v>
      </c>
    </row>
    <row r="325" spans="1:8" x14ac:dyDescent="0.25">
      <c r="A325" s="18">
        <v>1946</v>
      </c>
      <c r="B325" s="18">
        <v>1946</v>
      </c>
      <c r="C325" s="18">
        <v>4</v>
      </c>
      <c r="D325" s="84" t="s">
        <v>333</v>
      </c>
      <c r="E325" s="84" t="str">
        <f t="shared" si="25"/>
        <v>1946 4</v>
      </c>
      <c r="F325" s="14"/>
      <c r="G325" s="84">
        <v>5.9504132231404959E-2</v>
      </c>
      <c r="H325" s="84">
        <v>218.17338599999999</v>
      </c>
    </row>
    <row r="326" spans="1:8" x14ac:dyDescent="0.25">
      <c r="A326" s="18">
        <v>1946</v>
      </c>
      <c r="B326" s="18">
        <v>1946</v>
      </c>
      <c r="C326" s="18">
        <v>5</v>
      </c>
      <c r="D326" s="84" t="s">
        <v>334</v>
      </c>
      <c r="E326" s="84" t="str">
        <f t="shared" si="25"/>
        <v>1946 5</v>
      </c>
      <c r="F326" s="14"/>
      <c r="G326" s="84">
        <v>6.1487603305785121E-2</v>
      </c>
      <c r="H326" s="84">
        <v>-4.5436959999999997</v>
      </c>
    </row>
    <row r="327" spans="1:8" x14ac:dyDescent="0.25">
      <c r="A327" s="18">
        <v>1946</v>
      </c>
      <c r="B327" s="18">
        <v>1946</v>
      </c>
      <c r="C327" s="18">
        <v>6</v>
      </c>
      <c r="D327" s="84" t="s">
        <v>335</v>
      </c>
      <c r="E327" s="84" t="str">
        <f t="shared" si="25"/>
        <v>1946 6</v>
      </c>
      <c r="F327" s="14"/>
      <c r="G327" s="84">
        <v>5.9504132231404959E-2</v>
      </c>
      <c r="H327" s="84">
        <v>-65.866341000000006</v>
      </c>
    </row>
    <row r="328" spans="1:8" x14ac:dyDescent="0.25">
      <c r="A328" s="18">
        <v>1946</v>
      </c>
      <c r="B328" s="18">
        <v>1946</v>
      </c>
      <c r="C328" s="18">
        <v>7</v>
      </c>
      <c r="D328" s="84" t="s">
        <v>336</v>
      </c>
      <c r="E328" s="84" t="str">
        <f t="shared" si="25"/>
        <v>1946 7</v>
      </c>
      <c r="F328" s="14"/>
      <c r="G328" s="84">
        <v>6.1487603305785121E-2</v>
      </c>
      <c r="H328" s="84">
        <v>-131.27628000000001</v>
      </c>
    </row>
    <row r="329" spans="1:8" x14ac:dyDescent="0.25">
      <c r="A329" s="18">
        <v>1946</v>
      </c>
      <c r="B329" s="18">
        <v>1946</v>
      </c>
      <c r="C329" s="18">
        <v>8</v>
      </c>
      <c r="D329" s="84" t="s">
        <v>337</v>
      </c>
      <c r="E329" s="84" t="str">
        <f t="shared" si="25"/>
        <v>1946 8</v>
      </c>
      <c r="F329" s="14"/>
      <c r="G329" s="84">
        <v>6.1487603305785121E-2</v>
      </c>
      <c r="H329" s="84">
        <v>-171.694703</v>
      </c>
    </row>
    <row r="330" spans="1:8" x14ac:dyDescent="0.25">
      <c r="A330" s="18">
        <v>1946</v>
      </c>
      <c r="B330" s="18">
        <v>1946</v>
      </c>
      <c r="C330" s="18">
        <v>9</v>
      </c>
      <c r="D330" s="84" t="s">
        <v>338</v>
      </c>
      <c r="E330" s="84" t="str">
        <f t="shared" si="25"/>
        <v>1946 9</v>
      </c>
      <c r="F330" s="14"/>
      <c r="G330" s="84">
        <v>5.9504132231404959E-2</v>
      </c>
      <c r="H330" s="84">
        <v>-126.06871099999999</v>
      </c>
    </row>
    <row r="331" spans="1:8" x14ac:dyDescent="0.25">
      <c r="A331" s="18">
        <v>1947</v>
      </c>
      <c r="B331" s="18">
        <v>1946</v>
      </c>
      <c r="C331" s="18">
        <v>10</v>
      </c>
      <c r="D331" s="84" t="s">
        <v>339</v>
      </c>
      <c r="E331" s="84" t="str">
        <f t="shared" si="25"/>
        <v>1947 10</v>
      </c>
      <c r="F331" s="14"/>
      <c r="G331" s="84">
        <v>6.1487603305785121E-2</v>
      </c>
      <c r="H331" s="84">
        <v>-52.928083000000001</v>
      </c>
    </row>
    <row r="332" spans="1:8" x14ac:dyDescent="0.25">
      <c r="A332" s="18">
        <v>1947</v>
      </c>
      <c r="B332" s="18">
        <v>1946</v>
      </c>
      <c r="C332" s="18">
        <v>11</v>
      </c>
      <c r="D332" s="84" t="s">
        <v>340</v>
      </c>
      <c r="E332" s="84" t="str">
        <f t="shared" si="25"/>
        <v>1947 11</v>
      </c>
      <c r="F332" s="14"/>
      <c r="G332" s="84">
        <v>5.9504132231404959E-2</v>
      </c>
      <c r="H332" s="84">
        <v>8.5020729999999993</v>
      </c>
    </row>
    <row r="333" spans="1:8" x14ac:dyDescent="0.25">
      <c r="A333" s="18">
        <v>1947</v>
      </c>
      <c r="B333" s="18">
        <v>1946</v>
      </c>
      <c r="C333" s="18">
        <v>12</v>
      </c>
      <c r="D333" s="84" t="s">
        <v>341</v>
      </c>
      <c r="E333" s="84" t="str">
        <f t="shared" si="25"/>
        <v>1947 12</v>
      </c>
      <c r="F333" s="14"/>
      <c r="G333" s="84">
        <v>6.1487603305785121E-2</v>
      </c>
      <c r="H333" s="84">
        <v>20.934525000000001</v>
      </c>
    </row>
    <row r="334" spans="1:8" x14ac:dyDescent="0.25">
      <c r="A334" s="18">
        <v>1947</v>
      </c>
      <c r="B334" s="18">
        <v>1947</v>
      </c>
      <c r="C334" s="18">
        <v>1</v>
      </c>
      <c r="D334" s="84" t="s">
        <v>342</v>
      </c>
      <c r="E334" s="84" t="str">
        <f t="shared" si="25"/>
        <v>1947 1</v>
      </c>
      <c r="F334" s="14"/>
      <c r="G334" s="84">
        <v>6.1487603305785121E-2</v>
      </c>
      <c r="H334" s="84">
        <v>-0.887737</v>
      </c>
    </row>
    <row r="335" spans="1:8" x14ac:dyDescent="0.25">
      <c r="A335" s="18">
        <v>1947</v>
      </c>
      <c r="B335" s="18">
        <v>1947</v>
      </c>
      <c r="C335" s="18">
        <v>2</v>
      </c>
      <c r="D335" s="84" t="s">
        <v>343</v>
      </c>
      <c r="E335" s="84" t="str">
        <f t="shared" si="25"/>
        <v>1947 2</v>
      </c>
      <c r="F335" s="14"/>
      <c r="G335" s="84">
        <v>5.5537190082644627E-2</v>
      </c>
      <c r="H335" s="84">
        <v>60.009180999999998</v>
      </c>
    </row>
    <row r="336" spans="1:8" x14ac:dyDescent="0.25">
      <c r="A336" s="18">
        <v>1947</v>
      </c>
      <c r="B336" s="18">
        <v>1947</v>
      </c>
      <c r="C336" s="18">
        <v>3</v>
      </c>
      <c r="D336" s="84" t="s">
        <v>344</v>
      </c>
      <c r="E336" s="84" t="str">
        <f t="shared" si="25"/>
        <v>1947 3</v>
      </c>
      <c r="F336" s="14"/>
      <c r="G336" s="84">
        <v>6.1487603305785121E-2</v>
      </c>
      <c r="H336" s="84">
        <v>119.06937499999999</v>
      </c>
    </row>
    <row r="337" spans="1:10" x14ac:dyDescent="0.25">
      <c r="A337" s="18">
        <v>1947</v>
      </c>
      <c r="B337" s="18">
        <v>1947</v>
      </c>
      <c r="C337" s="18">
        <v>4</v>
      </c>
      <c r="D337" s="84" t="s">
        <v>345</v>
      </c>
      <c r="E337" s="84" t="str">
        <f t="shared" si="25"/>
        <v>1947 4</v>
      </c>
      <c r="F337" s="14"/>
      <c r="G337" s="84">
        <v>5.9504132231404959E-2</v>
      </c>
      <c r="H337" s="84">
        <v>87.326860999999994</v>
      </c>
    </row>
    <row r="338" spans="1:10" x14ac:dyDescent="0.25">
      <c r="A338" s="18">
        <v>1947</v>
      </c>
      <c r="B338" s="18">
        <v>1947</v>
      </c>
      <c r="C338" s="18">
        <v>5</v>
      </c>
      <c r="D338" s="84" t="s">
        <v>346</v>
      </c>
      <c r="E338" s="84" t="str">
        <f t="shared" si="25"/>
        <v>1947 5</v>
      </c>
      <c r="F338" s="14"/>
      <c r="G338" s="84">
        <v>6.1487603305785121E-2</v>
      </c>
      <c r="H338" s="84">
        <v>-90.068907999999993</v>
      </c>
    </row>
    <row r="339" spans="1:10" x14ac:dyDescent="0.25">
      <c r="A339" s="18">
        <v>1947</v>
      </c>
      <c r="B339" s="18">
        <v>1947</v>
      </c>
      <c r="C339" s="18">
        <v>6</v>
      </c>
      <c r="D339" s="84" t="s">
        <v>347</v>
      </c>
      <c r="E339" s="84" t="str">
        <f t="shared" si="25"/>
        <v>1947 6</v>
      </c>
      <c r="F339" s="14"/>
      <c r="G339" s="84">
        <v>5.9504132231404959E-2</v>
      </c>
      <c r="H339" s="84">
        <v>-7.5546420000000003</v>
      </c>
    </row>
    <row r="340" spans="1:10" x14ac:dyDescent="0.25">
      <c r="A340" s="18">
        <v>1947</v>
      </c>
      <c r="B340" s="18">
        <v>1947</v>
      </c>
      <c r="C340" s="18">
        <v>7</v>
      </c>
      <c r="D340" s="84" t="s">
        <v>348</v>
      </c>
      <c r="E340" s="84" t="str">
        <f t="shared" si="25"/>
        <v>1947 7</v>
      </c>
      <c r="F340" s="14"/>
      <c r="G340" s="84">
        <v>6.1487603305785121E-2</v>
      </c>
      <c r="H340" s="84">
        <v>-109.966264</v>
      </c>
    </row>
    <row r="341" spans="1:10" x14ac:dyDescent="0.25">
      <c r="A341" s="18">
        <v>1947</v>
      </c>
      <c r="B341" s="18">
        <v>1947</v>
      </c>
      <c r="C341" s="18">
        <v>8</v>
      </c>
      <c r="D341" s="84" t="s">
        <v>349</v>
      </c>
      <c r="E341" s="84" t="str">
        <f t="shared" si="25"/>
        <v>1947 8</v>
      </c>
      <c r="F341" s="14"/>
      <c r="G341" s="84">
        <v>6.1487603305785121E-2</v>
      </c>
      <c r="H341" s="84">
        <v>-143.985388</v>
      </c>
      <c r="I341" s="17"/>
      <c r="J341" s="17"/>
    </row>
    <row r="342" spans="1:10" x14ac:dyDescent="0.25">
      <c r="A342" s="18">
        <v>1947</v>
      </c>
      <c r="B342" s="18">
        <v>1947</v>
      </c>
      <c r="C342" s="18">
        <v>9</v>
      </c>
      <c r="D342" s="84" t="s">
        <v>350</v>
      </c>
      <c r="E342" s="84" t="str">
        <f t="shared" si="25"/>
        <v>1947 9</v>
      </c>
      <c r="F342" s="14"/>
      <c r="G342" s="84">
        <v>5.9504132231404959E-2</v>
      </c>
      <c r="H342" s="84">
        <v>-124.504102</v>
      </c>
      <c r="I342" s="17"/>
      <c r="J342" s="17"/>
    </row>
    <row r="343" spans="1:10" x14ac:dyDescent="0.25">
      <c r="A343" s="18">
        <v>1948</v>
      </c>
      <c r="B343" s="18">
        <v>1947</v>
      </c>
      <c r="C343" s="18">
        <v>10</v>
      </c>
      <c r="D343" s="84" t="s">
        <v>351</v>
      </c>
      <c r="E343" s="84" t="str">
        <f t="shared" si="25"/>
        <v>1948 10</v>
      </c>
      <c r="F343" s="14"/>
      <c r="G343" s="84">
        <v>6.1487603305785121E-2</v>
      </c>
      <c r="H343" s="84">
        <v>15.945179</v>
      </c>
      <c r="I343" s="17"/>
      <c r="J343" s="17"/>
    </row>
    <row r="344" spans="1:10" x14ac:dyDescent="0.25">
      <c r="A344" s="18">
        <v>1948</v>
      </c>
      <c r="B344" s="18">
        <v>1947</v>
      </c>
      <c r="C344" s="18">
        <v>11</v>
      </c>
      <c r="D344" s="84" t="s">
        <v>352</v>
      </c>
      <c r="E344" s="84" t="str">
        <f t="shared" si="25"/>
        <v>1948 11</v>
      </c>
      <c r="F344" s="14"/>
      <c r="G344" s="84">
        <v>5.9504132231404959E-2</v>
      </c>
      <c r="H344" s="84">
        <v>13.897143</v>
      </c>
      <c r="I344" s="17"/>
      <c r="J344" s="17"/>
    </row>
    <row r="345" spans="1:10" x14ac:dyDescent="0.25">
      <c r="A345" s="18">
        <v>1948</v>
      </c>
      <c r="B345" s="18">
        <v>1947</v>
      </c>
      <c r="C345" s="18">
        <v>12</v>
      </c>
      <c r="D345" s="84" t="s">
        <v>353</v>
      </c>
      <c r="E345" s="84" t="str">
        <f t="shared" si="25"/>
        <v>1948 12</v>
      </c>
      <c r="F345" s="14"/>
      <c r="G345" s="84">
        <v>6.1487603305785121E-2</v>
      </c>
      <c r="H345" s="84">
        <v>-0.65339199999999997</v>
      </c>
      <c r="I345" s="17"/>
      <c r="J345" s="17"/>
    </row>
    <row r="346" spans="1:10" x14ac:dyDescent="0.25">
      <c r="A346" s="18">
        <v>1948</v>
      </c>
      <c r="B346" s="18">
        <v>1948</v>
      </c>
      <c r="C346" s="18">
        <v>1</v>
      </c>
      <c r="D346" s="84" t="s">
        <v>354</v>
      </c>
      <c r="E346" s="84" t="str">
        <f t="shared" si="25"/>
        <v>1948 1</v>
      </c>
      <c r="F346" s="14"/>
      <c r="G346" s="84">
        <v>6.1487603305785121E-2</v>
      </c>
      <c r="H346" s="84">
        <v>195.63163299999999</v>
      </c>
    </row>
    <row r="347" spans="1:10" x14ac:dyDescent="0.25">
      <c r="A347" s="18">
        <v>1948</v>
      </c>
      <c r="B347" s="18">
        <v>1948</v>
      </c>
      <c r="C347" s="18">
        <v>2</v>
      </c>
      <c r="D347" s="84" t="s">
        <v>355</v>
      </c>
      <c r="E347" s="84" t="str">
        <f t="shared" si="25"/>
        <v>1948 2</v>
      </c>
      <c r="F347" s="14"/>
      <c r="G347" s="84">
        <v>5.752066115702479E-2</v>
      </c>
      <c r="H347" s="84">
        <v>22.478607</v>
      </c>
    </row>
    <row r="348" spans="1:10" x14ac:dyDescent="0.25">
      <c r="A348" s="18">
        <v>1948</v>
      </c>
      <c r="B348" s="18">
        <v>1948</v>
      </c>
      <c r="C348" s="18">
        <v>3</v>
      </c>
      <c r="D348" s="84" t="s">
        <v>356</v>
      </c>
      <c r="E348" s="84" t="str">
        <f t="shared" si="25"/>
        <v>1948 3</v>
      </c>
      <c r="F348" s="14"/>
      <c r="G348" s="84">
        <v>6.1487603305785121E-2</v>
      </c>
      <c r="H348" s="84">
        <v>34.452706999999997</v>
      </c>
    </row>
    <row r="349" spans="1:10" x14ac:dyDescent="0.25">
      <c r="A349" s="18">
        <v>1948</v>
      </c>
      <c r="B349" s="18">
        <v>1948</v>
      </c>
      <c r="C349" s="18">
        <v>4</v>
      </c>
      <c r="D349" s="84" t="s">
        <v>357</v>
      </c>
      <c r="E349" s="84" t="str">
        <f t="shared" si="25"/>
        <v>1948 4</v>
      </c>
      <c r="F349" s="14"/>
      <c r="G349" s="84">
        <v>5.9504132231404959E-2</v>
      </c>
      <c r="H349" s="84">
        <v>187.105559</v>
      </c>
    </row>
    <row r="350" spans="1:10" x14ac:dyDescent="0.25">
      <c r="A350" s="18">
        <v>1948</v>
      </c>
      <c r="B350" s="18">
        <v>1948</v>
      </c>
      <c r="C350" s="18">
        <v>5</v>
      </c>
      <c r="D350" s="84" t="s">
        <v>358</v>
      </c>
      <c r="E350" s="84" t="str">
        <f t="shared" si="25"/>
        <v>1948 5</v>
      </c>
      <c r="F350" s="14"/>
      <c r="G350" s="84">
        <v>6.1487603305785121E-2</v>
      </c>
      <c r="H350" s="84">
        <v>-5.8062940000000003</v>
      </c>
    </row>
    <row r="351" spans="1:10" x14ac:dyDescent="0.25">
      <c r="A351" s="18">
        <v>1948</v>
      </c>
      <c r="B351" s="18">
        <v>1948</v>
      </c>
      <c r="C351" s="18">
        <v>6</v>
      </c>
      <c r="D351" s="84" t="s">
        <v>359</v>
      </c>
      <c r="E351" s="84" t="str">
        <f t="shared" si="25"/>
        <v>1948 6</v>
      </c>
      <c r="F351" s="14"/>
      <c r="G351" s="84">
        <v>5.9504132231404959E-2</v>
      </c>
      <c r="H351" s="84">
        <v>79.448086000000004</v>
      </c>
    </row>
    <row r="352" spans="1:10" x14ac:dyDescent="0.25">
      <c r="A352" s="18">
        <v>1948</v>
      </c>
      <c r="B352" s="18">
        <v>1948</v>
      </c>
      <c r="C352" s="18">
        <v>7</v>
      </c>
      <c r="D352" s="84" t="s">
        <v>360</v>
      </c>
      <c r="E352" s="84" t="str">
        <f t="shared" ref="E352:E415" si="26">CONCATENATE(A352," ",C352)</f>
        <v>1948 7</v>
      </c>
      <c r="F352" s="14"/>
      <c r="G352" s="84">
        <v>6.1487603305785121E-2</v>
      </c>
      <c r="H352" s="84">
        <v>-35.876578000000002</v>
      </c>
    </row>
    <row r="353" spans="1:8" x14ac:dyDescent="0.25">
      <c r="A353" s="18">
        <v>1948</v>
      </c>
      <c r="B353" s="18">
        <v>1948</v>
      </c>
      <c r="C353" s="18">
        <v>8</v>
      </c>
      <c r="D353" s="84" t="s">
        <v>361</v>
      </c>
      <c r="E353" s="84" t="str">
        <f t="shared" si="26"/>
        <v>1948 8</v>
      </c>
      <c r="F353" s="14"/>
      <c r="G353" s="84">
        <v>6.1487603305785121E-2</v>
      </c>
      <c r="H353" s="84">
        <v>-137.71135200000001</v>
      </c>
    </row>
    <row r="354" spans="1:8" x14ac:dyDescent="0.25">
      <c r="A354" s="18">
        <v>1948</v>
      </c>
      <c r="B354" s="18">
        <v>1948</v>
      </c>
      <c r="C354" s="18">
        <v>9</v>
      </c>
      <c r="D354" s="84" t="s">
        <v>362</v>
      </c>
      <c r="E354" s="84" t="str">
        <f t="shared" si="26"/>
        <v>1948 9</v>
      </c>
      <c r="F354" s="14"/>
      <c r="G354" s="84">
        <v>5.9504132231404959E-2</v>
      </c>
      <c r="H354" s="84">
        <v>-47.057341000000001</v>
      </c>
    </row>
    <row r="355" spans="1:8" x14ac:dyDescent="0.25">
      <c r="A355" s="18">
        <v>1949</v>
      </c>
      <c r="B355" s="18">
        <v>1948</v>
      </c>
      <c r="C355" s="18">
        <v>10</v>
      </c>
      <c r="D355" s="84" t="s">
        <v>363</v>
      </c>
      <c r="E355" s="84" t="str">
        <f t="shared" si="26"/>
        <v>1949 10</v>
      </c>
      <c r="F355" s="14"/>
      <c r="G355" s="84">
        <v>6.1487603305785121E-2</v>
      </c>
      <c r="H355" s="84">
        <v>-46.184721000000003</v>
      </c>
    </row>
    <row r="356" spans="1:8" x14ac:dyDescent="0.25">
      <c r="A356" s="18">
        <v>1949</v>
      </c>
      <c r="B356" s="18">
        <v>1948</v>
      </c>
      <c r="C356" s="18">
        <v>11</v>
      </c>
      <c r="D356" s="84" t="s">
        <v>364</v>
      </c>
      <c r="E356" s="84" t="str">
        <f t="shared" si="26"/>
        <v>1949 11</v>
      </c>
      <c r="F356" s="14"/>
      <c r="G356" s="84">
        <v>5.9504132231404959E-2</v>
      </c>
      <c r="H356" s="84">
        <v>6.8873059999999997</v>
      </c>
    </row>
    <row r="357" spans="1:8" x14ac:dyDescent="0.25">
      <c r="A357" s="18">
        <v>1949</v>
      </c>
      <c r="B357" s="18">
        <v>1948</v>
      </c>
      <c r="C357" s="18">
        <v>12</v>
      </c>
      <c r="D357" s="84" t="s">
        <v>365</v>
      </c>
      <c r="E357" s="84" t="str">
        <f t="shared" si="26"/>
        <v>1949 12</v>
      </c>
      <c r="F357" s="14"/>
      <c r="G357" s="84">
        <v>6.1487603305785121E-2</v>
      </c>
      <c r="H357" s="84">
        <v>2.0454279999999998</v>
      </c>
    </row>
    <row r="358" spans="1:8" x14ac:dyDescent="0.25">
      <c r="A358" s="18">
        <v>1949</v>
      </c>
      <c r="B358" s="18">
        <v>1949</v>
      </c>
      <c r="C358" s="18">
        <v>1</v>
      </c>
      <c r="D358" s="84" t="s">
        <v>366</v>
      </c>
      <c r="E358" s="84" t="str">
        <f t="shared" si="26"/>
        <v>1949 1</v>
      </c>
      <c r="F358" s="14"/>
      <c r="G358" s="84">
        <v>6.1487603305785121E-2</v>
      </c>
      <c r="H358" s="84">
        <v>-6.5841770000000004</v>
      </c>
    </row>
    <row r="359" spans="1:8" x14ac:dyDescent="0.25">
      <c r="A359" s="18">
        <v>1949</v>
      </c>
      <c r="B359" s="18">
        <v>1949</v>
      </c>
      <c r="C359" s="18">
        <v>2</v>
      </c>
      <c r="D359" s="84" t="s">
        <v>367</v>
      </c>
      <c r="E359" s="84" t="str">
        <f t="shared" si="26"/>
        <v>1949 2</v>
      </c>
      <c r="F359" s="14"/>
      <c r="G359" s="84">
        <v>5.5537190082644627E-2</v>
      </c>
      <c r="H359" s="84">
        <v>31.881509000000001</v>
      </c>
    </row>
    <row r="360" spans="1:8" x14ac:dyDescent="0.25">
      <c r="A360" s="18">
        <v>1949</v>
      </c>
      <c r="B360" s="18">
        <v>1949</v>
      </c>
      <c r="C360" s="18">
        <v>3</v>
      </c>
      <c r="D360" s="84" t="s">
        <v>368</v>
      </c>
      <c r="E360" s="84" t="str">
        <f t="shared" si="26"/>
        <v>1949 3</v>
      </c>
      <c r="F360" s="14"/>
      <c r="G360" s="84">
        <v>6.1487603305785121E-2</v>
      </c>
      <c r="H360" s="84">
        <v>216.18496099999999</v>
      </c>
    </row>
    <row r="361" spans="1:8" x14ac:dyDescent="0.25">
      <c r="A361" s="18">
        <v>1949</v>
      </c>
      <c r="B361" s="18">
        <v>1949</v>
      </c>
      <c r="C361" s="18">
        <v>4</v>
      </c>
      <c r="D361" s="84" t="s">
        <v>369</v>
      </c>
      <c r="E361" s="84" t="str">
        <f t="shared" si="26"/>
        <v>1949 4</v>
      </c>
      <c r="F361" s="14"/>
      <c r="G361" s="84">
        <v>5.9504132231404959E-2</v>
      </c>
      <c r="H361" s="84">
        <v>259.70636999999999</v>
      </c>
    </row>
    <row r="362" spans="1:8" x14ac:dyDescent="0.25">
      <c r="A362" s="18">
        <v>1949</v>
      </c>
      <c r="B362" s="18">
        <v>1949</v>
      </c>
      <c r="C362" s="18">
        <v>5</v>
      </c>
      <c r="D362" s="84" t="s">
        <v>370</v>
      </c>
      <c r="E362" s="84" t="str">
        <f t="shared" si="26"/>
        <v>1949 5</v>
      </c>
      <c r="F362" s="14"/>
      <c r="G362" s="84">
        <v>6.1487603305785121E-2</v>
      </c>
      <c r="H362" s="84">
        <v>0.90634099999999995</v>
      </c>
    </row>
    <row r="363" spans="1:8" x14ac:dyDescent="0.25">
      <c r="A363" s="18">
        <v>1949</v>
      </c>
      <c r="B363" s="18">
        <v>1949</v>
      </c>
      <c r="C363" s="18">
        <v>6</v>
      </c>
      <c r="D363" s="84" t="s">
        <v>371</v>
      </c>
      <c r="E363" s="84" t="str">
        <f t="shared" si="26"/>
        <v>1949 6</v>
      </c>
      <c r="F363" s="14"/>
      <c r="G363" s="84">
        <v>5.9504132231404959E-2</v>
      </c>
      <c r="H363" s="84">
        <v>-50.723770000000002</v>
      </c>
    </row>
    <row r="364" spans="1:8" x14ac:dyDescent="0.25">
      <c r="A364" s="18">
        <v>1949</v>
      </c>
      <c r="B364" s="18">
        <v>1949</v>
      </c>
      <c r="C364" s="18">
        <v>7</v>
      </c>
      <c r="D364" s="84" t="s">
        <v>372</v>
      </c>
      <c r="E364" s="84" t="str">
        <f t="shared" si="26"/>
        <v>1949 7</v>
      </c>
      <c r="F364" s="14"/>
      <c r="G364" s="84">
        <v>6.1487603305785121E-2</v>
      </c>
      <c r="H364" s="84">
        <v>-145.14263399999999</v>
      </c>
    </row>
    <row r="365" spans="1:8" x14ac:dyDescent="0.25">
      <c r="A365" s="18">
        <v>1949</v>
      </c>
      <c r="B365" s="18">
        <v>1949</v>
      </c>
      <c r="C365" s="18">
        <v>8</v>
      </c>
      <c r="D365" s="84" t="s">
        <v>373</v>
      </c>
      <c r="E365" s="84" t="str">
        <f t="shared" si="26"/>
        <v>1949 8</v>
      </c>
      <c r="F365" s="14"/>
      <c r="G365" s="84">
        <v>6.1487603305785121E-2</v>
      </c>
      <c r="H365" s="84">
        <v>-174.02000699999999</v>
      </c>
    </row>
    <row r="366" spans="1:8" x14ac:dyDescent="0.25">
      <c r="A366" s="18">
        <v>1949</v>
      </c>
      <c r="B366" s="18">
        <v>1949</v>
      </c>
      <c r="C366" s="18">
        <v>9</v>
      </c>
      <c r="D366" s="84" t="s">
        <v>374</v>
      </c>
      <c r="E366" s="84" t="str">
        <f t="shared" si="26"/>
        <v>1949 9</v>
      </c>
      <c r="F366" s="14"/>
      <c r="G366" s="84">
        <v>5.9504132231404959E-2</v>
      </c>
      <c r="H366" s="84">
        <v>-168.98813699999999</v>
      </c>
    </row>
    <row r="367" spans="1:8" x14ac:dyDescent="0.25">
      <c r="A367" s="18">
        <v>1950</v>
      </c>
      <c r="B367" s="18">
        <v>1949</v>
      </c>
      <c r="C367" s="18">
        <v>10</v>
      </c>
      <c r="D367" s="84" t="s">
        <v>375</v>
      </c>
      <c r="E367" s="84" t="str">
        <f t="shared" si="26"/>
        <v>1950 10</v>
      </c>
      <c r="F367" s="14"/>
      <c r="G367" s="84">
        <v>6.1487603305785121E-2</v>
      </c>
      <c r="H367" s="84">
        <v>-54.554907999999998</v>
      </c>
    </row>
    <row r="368" spans="1:8" x14ac:dyDescent="0.25">
      <c r="A368" s="18">
        <v>1950</v>
      </c>
      <c r="B368" s="18">
        <v>1949</v>
      </c>
      <c r="C368" s="18">
        <v>11</v>
      </c>
      <c r="D368" s="84" t="s">
        <v>376</v>
      </c>
      <c r="E368" s="84" t="str">
        <f t="shared" si="26"/>
        <v>1950 11</v>
      </c>
      <c r="F368" s="14"/>
      <c r="G368" s="84">
        <v>5.9504132231404959E-2</v>
      </c>
      <c r="H368" s="84">
        <v>-30.007518000000001</v>
      </c>
    </row>
    <row r="369" spans="1:8" x14ac:dyDescent="0.25">
      <c r="A369" s="18">
        <v>1950</v>
      </c>
      <c r="B369" s="18">
        <v>1949</v>
      </c>
      <c r="C369" s="18">
        <v>12</v>
      </c>
      <c r="D369" s="84" t="s">
        <v>377</v>
      </c>
      <c r="E369" s="84" t="str">
        <f t="shared" si="26"/>
        <v>1950 12</v>
      </c>
      <c r="F369" s="14"/>
      <c r="G369" s="84">
        <v>6.1487603305785121E-2</v>
      </c>
      <c r="H369" s="84">
        <v>-15.824427999999999</v>
      </c>
    </row>
    <row r="370" spans="1:8" x14ac:dyDescent="0.25">
      <c r="A370" s="18">
        <v>1950</v>
      </c>
      <c r="B370" s="18">
        <v>1950</v>
      </c>
      <c r="C370" s="18">
        <v>1</v>
      </c>
      <c r="D370" s="84" t="s">
        <v>378</v>
      </c>
      <c r="E370" s="84" t="str">
        <f t="shared" si="26"/>
        <v>1950 1</v>
      </c>
      <c r="F370" s="14"/>
      <c r="G370" s="84">
        <v>6.1487603305785121E-2</v>
      </c>
      <c r="H370" s="84">
        <v>21.204910000000002</v>
      </c>
    </row>
    <row r="371" spans="1:8" x14ac:dyDescent="0.25">
      <c r="A371" s="18">
        <v>1950</v>
      </c>
      <c r="B371" s="18">
        <v>1950</v>
      </c>
      <c r="C371" s="18">
        <v>2</v>
      </c>
      <c r="D371" s="84" t="s">
        <v>379</v>
      </c>
      <c r="E371" s="84" t="str">
        <f t="shared" si="26"/>
        <v>1950 2</v>
      </c>
      <c r="F371" s="14"/>
      <c r="G371" s="84">
        <v>5.5537190082644627E-2</v>
      </c>
      <c r="H371" s="84">
        <v>56.209254000000001</v>
      </c>
    </row>
    <row r="372" spans="1:8" x14ac:dyDescent="0.25">
      <c r="A372" s="18">
        <v>1950</v>
      </c>
      <c r="B372" s="18">
        <v>1950</v>
      </c>
      <c r="C372" s="18">
        <v>3</v>
      </c>
      <c r="D372" s="84" t="s">
        <v>380</v>
      </c>
      <c r="E372" s="84" t="str">
        <f t="shared" si="26"/>
        <v>1950 3</v>
      </c>
      <c r="F372" s="14"/>
      <c r="G372" s="84">
        <v>6.1487603305785121E-2</v>
      </c>
      <c r="H372" s="84">
        <v>121.061948</v>
      </c>
    </row>
    <row r="373" spans="1:8" x14ac:dyDescent="0.25">
      <c r="A373" s="18">
        <v>1950</v>
      </c>
      <c r="B373" s="18">
        <v>1950</v>
      </c>
      <c r="C373" s="18">
        <v>4</v>
      </c>
      <c r="D373" s="84" t="s">
        <v>381</v>
      </c>
      <c r="E373" s="84" t="str">
        <f t="shared" si="26"/>
        <v>1950 4</v>
      </c>
      <c r="F373" s="14"/>
      <c r="G373" s="84">
        <v>5.9504132231404959E-2</v>
      </c>
      <c r="H373" s="84">
        <v>158.009007</v>
      </c>
    </row>
    <row r="374" spans="1:8" x14ac:dyDescent="0.25">
      <c r="A374" s="18">
        <v>1950</v>
      </c>
      <c r="B374" s="18">
        <v>1950</v>
      </c>
      <c r="C374" s="18">
        <v>5</v>
      </c>
      <c r="D374" s="84" t="s">
        <v>382</v>
      </c>
      <c r="E374" s="84" t="str">
        <f t="shared" si="26"/>
        <v>1950 5</v>
      </c>
      <c r="F374" s="14"/>
      <c r="G374" s="84">
        <v>6.1487603305785121E-2</v>
      </c>
      <c r="H374" s="84">
        <v>9.3750400000000003</v>
      </c>
    </row>
    <row r="375" spans="1:8" x14ac:dyDescent="0.25">
      <c r="A375" s="18">
        <v>1950</v>
      </c>
      <c r="B375" s="18">
        <v>1950</v>
      </c>
      <c r="C375" s="18">
        <v>6</v>
      </c>
      <c r="D375" s="84" t="s">
        <v>383</v>
      </c>
      <c r="E375" s="84" t="str">
        <f t="shared" si="26"/>
        <v>1950 6</v>
      </c>
      <c r="F375" s="14"/>
      <c r="G375" s="84">
        <v>5.9504132231404959E-2</v>
      </c>
      <c r="H375" s="84">
        <v>-18.517037999999999</v>
      </c>
    </row>
    <row r="376" spans="1:8" x14ac:dyDescent="0.25">
      <c r="A376" s="18">
        <v>1950</v>
      </c>
      <c r="B376" s="18">
        <v>1950</v>
      </c>
      <c r="C376" s="18">
        <v>7</v>
      </c>
      <c r="D376" s="84" t="s">
        <v>384</v>
      </c>
      <c r="E376" s="84" t="str">
        <f t="shared" si="26"/>
        <v>1950 7</v>
      </c>
      <c r="F376" s="14"/>
      <c r="G376" s="84">
        <v>6.1487603305785121E-2</v>
      </c>
      <c r="H376" s="84">
        <v>-107.303321</v>
      </c>
    </row>
    <row r="377" spans="1:8" x14ac:dyDescent="0.25">
      <c r="A377" s="18">
        <v>1950</v>
      </c>
      <c r="B377" s="18">
        <v>1950</v>
      </c>
      <c r="C377" s="18">
        <v>8</v>
      </c>
      <c r="D377" s="84" t="s">
        <v>385</v>
      </c>
      <c r="E377" s="84" t="str">
        <f t="shared" si="26"/>
        <v>1950 8</v>
      </c>
      <c r="F377" s="14"/>
      <c r="G377" s="84">
        <v>6.1487603305785121E-2</v>
      </c>
      <c r="H377" s="84">
        <v>-145.77408199999999</v>
      </c>
    </row>
    <row r="378" spans="1:8" x14ac:dyDescent="0.25">
      <c r="A378" s="18">
        <v>1950</v>
      </c>
      <c r="B378" s="18">
        <v>1950</v>
      </c>
      <c r="C378" s="18">
        <v>9</v>
      </c>
      <c r="D378" s="84" t="s">
        <v>386</v>
      </c>
      <c r="E378" s="84" t="str">
        <f t="shared" si="26"/>
        <v>1950 9</v>
      </c>
      <c r="F378" s="14"/>
      <c r="G378" s="84">
        <v>5.9504132231404959E-2</v>
      </c>
      <c r="H378" s="84">
        <v>-126.304106</v>
      </c>
    </row>
    <row r="379" spans="1:8" x14ac:dyDescent="0.25">
      <c r="A379" s="18">
        <v>1951</v>
      </c>
      <c r="B379" s="18">
        <v>1950</v>
      </c>
      <c r="C379" s="18">
        <v>10</v>
      </c>
      <c r="D379" s="84" t="s">
        <v>387</v>
      </c>
      <c r="E379" s="84" t="str">
        <f t="shared" si="26"/>
        <v>1951 10</v>
      </c>
      <c r="F379" s="14"/>
      <c r="G379" s="84">
        <v>6.1487603305785121E-2</v>
      </c>
      <c r="H379" s="84">
        <v>69.453038000000006</v>
      </c>
    </row>
    <row r="380" spans="1:8" x14ac:dyDescent="0.25">
      <c r="A380" s="18">
        <v>1951</v>
      </c>
      <c r="B380" s="18">
        <v>1950</v>
      </c>
      <c r="C380" s="18">
        <v>11</v>
      </c>
      <c r="D380" s="84" t="s">
        <v>388</v>
      </c>
      <c r="E380" s="84" t="str">
        <f t="shared" si="26"/>
        <v>1951 11</v>
      </c>
      <c r="F380" s="14"/>
      <c r="G380" s="84">
        <v>5.9504132231404959E-2</v>
      </c>
      <c r="H380" s="84">
        <v>115.68006800000001</v>
      </c>
    </row>
    <row r="381" spans="1:8" x14ac:dyDescent="0.25">
      <c r="A381" s="18">
        <v>1951</v>
      </c>
      <c r="B381" s="18">
        <v>1950</v>
      </c>
      <c r="C381" s="18">
        <v>12</v>
      </c>
      <c r="D381" s="84" t="s">
        <v>389</v>
      </c>
      <c r="E381" s="84" t="str">
        <f t="shared" si="26"/>
        <v>1951 12</v>
      </c>
      <c r="F381" s="14"/>
      <c r="G381" s="84">
        <v>6.1487603305785121E-2</v>
      </c>
      <c r="H381" s="84">
        <v>257.62029200000001</v>
      </c>
    </row>
    <row r="382" spans="1:8" x14ac:dyDescent="0.25">
      <c r="A382" s="18">
        <v>1951</v>
      </c>
      <c r="B382" s="18">
        <v>1951</v>
      </c>
      <c r="C382" s="18">
        <v>1</v>
      </c>
      <c r="D382" s="84" t="s">
        <v>390</v>
      </c>
      <c r="E382" s="84" t="str">
        <f t="shared" si="26"/>
        <v>1951 1</v>
      </c>
      <c r="F382" s="14"/>
      <c r="G382" s="84">
        <v>6.1487603305785121E-2</v>
      </c>
      <c r="H382" s="84">
        <v>89.976089000000002</v>
      </c>
    </row>
    <row r="383" spans="1:8" x14ac:dyDescent="0.25">
      <c r="A383" s="18">
        <v>1951</v>
      </c>
      <c r="B383" s="18">
        <v>1951</v>
      </c>
      <c r="C383" s="18">
        <v>2</v>
      </c>
      <c r="D383" s="84" t="s">
        <v>391</v>
      </c>
      <c r="E383" s="84" t="str">
        <f t="shared" si="26"/>
        <v>1951 2</v>
      </c>
      <c r="F383" s="14"/>
      <c r="G383" s="84">
        <v>5.5537190082644627E-2</v>
      </c>
      <c r="H383" s="84">
        <v>189.03256400000001</v>
      </c>
    </row>
    <row r="384" spans="1:8" x14ac:dyDescent="0.25">
      <c r="A384" s="18">
        <v>1951</v>
      </c>
      <c r="B384" s="18">
        <v>1951</v>
      </c>
      <c r="C384" s="18">
        <v>3</v>
      </c>
      <c r="D384" s="84" t="s">
        <v>392</v>
      </c>
      <c r="E384" s="84" t="str">
        <f t="shared" si="26"/>
        <v>1951 3</v>
      </c>
      <c r="F384" s="14"/>
      <c r="G384" s="84">
        <v>6.1487603305785121E-2</v>
      </c>
      <c r="H384" s="84">
        <v>100</v>
      </c>
    </row>
    <row r="385" spans="1:8" x14ac:dyDescent="0.25">
      <c r="A385" s="18">
        <v>1951</v>
      </c>
      <c r="B385" s="18">
        <v>1951</v>
      </c>
      <c r="C385" s="18">
        <v>4</v>
      </c>
      <c r="D385" s="84" t="s">
        <v>393</v>
      </c>
      <c r="E385" s="84" t="str">
        <f t="shared" si="26"/>
        <v>1951 4</v>
      </c>
      <c r="F385" s="14"/>
      <c r="G385" s="84">
        <v>5.9504132231404959E-2</v>
      </c>
      <c r="H385" s="84">
        <v>185.62108000000001</v>
      </c>
    </row>
    <row r="386" spans="1:8" x14ac:dyDescent="0.25">
      <c r="A386" s="18">
        <v>1951</v>
      </c>
      <c r="B386" s="18">
        <v>1951</v>
      </c>
      <c r="C386" s="18">
        <v>5</v>
      </c>
      <c r="D386" s="84" t="s">
        <v>394</v>
      </c>
      <c r="E386" s="84" t="str">
        <f t="shared" si="26"/>
        <v>1951 5</v>
      </c>
      <c r="F386" s="14"/>
      <c r="G386" s="84">
        <v>6.1487603305785121E-2</v>
      </c>
      <c r="H386" s="84">
        <v>-68.111973000000006</v>
      </c>
    </row>
    <row r="387" spans="1:8" x14ac:dyDescent="0.25">
      <c r="A387" s="18">
        <v>1951</v>
      </c>
      <c r="B387" s="18">
        <v>1951</v>
      </c>
      <c r="C387" s="18">
        <v>6</v>
      </c>
      <c r="D387" s="84" t="s">
        <v>395</v>
      </c>
      <c r="E387" s="84" t="str">
        <f t="shared" si="26"/>
        <v>1951 6</v>
      </c>
      <c r="F387" s="14"/>
      <c r="G387" s="84">
        <v>5.9504132231404959E-2</v>
      </c>
      <c r="H387" s="84">
        <v>-84.269082999999995</v>
      </c>
    </row>
    <row r="388" spans="1:8" x14ac:dyDescent="0.25">
      <c r="A388" s="18">
        <v>1951</v>
      </c>
      <c r="B388" s="18">
        <v>1951</v>
      </c>
      <c r="C388" s="18">
        <v>7</v>
      </c>
      <c r="D388" s="84" t="s">
        <v>396</v>
      </c>
      <c r="E388" s="84" t="str">
        <f t="shared" si="26"/>
        <v>1951 7</v>
      </c>
      <c r="F388" s="14"/>
      <c r="G388" s="84">
        <v>6.1487603305785121E-2</v>
      </c>
      <c r="H388" s="84">
        <v>-147.616784</v>
      </c>
    </row>
    <row r="389" spans="1:8" x14ac:dyDescent="0.25">
      <c r="A389" s="18">
        <v>1951</v>
      </c>
      <c r="B389" s="18">
        <v>1951</v>
      </c>
      <c r="C389" s="18">
        <v>8</v>
      </c>
      <c r="D389" s="84" t="s">
        <v>397</v>
      </c>
      <c r="E389" s="84" t="str">
        <f t="shared" si="26"/>
        <v>1951 8</v>
      </c>
      <c r="F389" s="14"/>
      <c r="G389" s="84">
        <v>6.1487603305785121E-2</v>
      </c>
      <c r="H389" s="84">
        <v>-221.307658</v>
      </c>
    </row>
    <row r="390" spans="1:8" x14ac:dyDescent="0.25">
      <c r="A390" s="18">
        <v>1951</v>
      </c>
      <c r="B390" s="18">
        <v>1951</v>
      </c>
      <c r="C390" s="18">
        <v>9</v>
      </c>
      <c r="D390" s="84" t="s">
        <v>398</v>
      </c>
      <c r="E390" s="84" t="str">
        <f t="shared" si="26"/>
        <v>1951 9</v>
      </c>
      <c r="F390" s="14"/>
      <c r="G390" s="84">
        <v>5.9504132231404959E-2</v>
      </c>
      <c r="H390" s="84">
        <v>-169.46420800000001</v>
      </c>
    </row>
    <row r="391" spans="1:8" x14ac:dyDescent="0.25">
      <c r="A391" s="18">
        <v>1952</v>
      </c>
      <c r="B391" s="18">
        <v>1951</v>
      </c>
      <c r="C391" s="18">
        <v>10</v>
      </c>
      <c r="D391" s="84" t="s">
        <v>399</v>
      </c>
      <c r="E391" s="84" t="str">
        <f t="shared" si="26"/>
        <v>1952 10</v>
      </c>
      <c r="F391" s="14"/>
      <c r="G391" s="84">
        <v>6.1487603305785121E-2</v>
      </c>
      <c r="H391" s="84">
        <v>-84.272890000000004</v>
      </c>
    </row>
    <row r="392" spans="1:8" x14ac:dyDescent="0.25">
      <c r="A392" s="18">
        <v>1952</v>
      </c>
      <c r="B392" s="18">
        <v>1951</v>
      </c>
      <c r="C392" s="18">
        <v>11</v>
      </c>
      <c r="D392" s="84" t="s">
        <v>400</v>
      </c>
      <c r="E392" s="84" t="str">
        <f t="shared" si="26"/>
        <v>1952 11</v>
      </c>
      <c r="F392" s="14"/>
      <c r="G392" s="84">
        <v>5.9504132231404959E-2</v>
      </c>
      <c r="H392" s="84">
        <v>8.1567179999999997</v>
      </c>
    </row>
    <row r="393" spans="1:8" x14ac:dyDescent="0.25">
      <c r="A393" s="18">
        <v>1952</v>
      </c>
      <c r="B393" s="18">
        <v>1951</v>
      </c>
      <c r="C393" s="18">
        <v>12</v>
      </c>
      <c r="D393" s="84" t="s">
        <v>401</v>
      </c>
      <c r="E393" s="84" t="str">
        <f t="shared" si="26"/>
        <v>1952 12</v>
      </c>
      <c r="F393" s="14"/>
      <c r="G393" s="84">
        <v>6.1487603305785121E-2</v>
      </c>
      <c r="H393" s="84">
        <v>147.40584799999999</v>
      </c>
    </row>
    <row r="394" spans="1:8" x14ac:dyDescent="0.25">
      <c r="A394" s="18">
        <v>1952</v>
      </c>
      <c r="B394" s="18">
        <v>1952</v>
      </c>
      <c r="C394" s="18">
        <v>1</v>
      </c>
      <c r="D394" s="84" t="s">
        <v>402</v>
      </c>
      <c r="E394" s="84" t="str">
        <f t="shared" si="26"/>
        <v>1952 1</v>
      </c>
      <c r="F394" s="14"/>
      <c r="G394" s="84">
        <v>6.1487603305785121E-2</v>
      </c>
      <c r="H394" s="84">
        <v>59.404556999999997</v>
      </c>
    </row>
    <row r="395" spans="1:8" x14ac:dyDescent="0.25">
      <c r="A395" s="18">
        <v>1952</v>
      </c>
      <c r="B395" s="18">
        <v>1952</v>
      </c>
      <c r="C395" s="18">
        <v>2</v>
      </c>
      <c r="D395" s="84" t="s">
        <v>403</v>
      </c>
      <c r="E395" s="84" t="str">
        <f t="shared" si="26"/>
        <v>1952 2</v>
      </c>
      <c r="F395" s="14"/>
      <c r="G395" s="84">
        <v>5.752066115702479E-2</v>
      </c>
      <c r="H395" s="84">
        <v>190.018179</v>
      </c>
    </row>
    <row r="396" spans="1:8" x14ac:dyDescent="0.25">
      <c r="A396" s="18">
        <v>1952</v>
      </c>
      <c r="B396" s="18">
        <v>1952</v>
      </c>
      <c r="C396" s="18">
        <v>3</v>
      </c>
      <c r="D396" s="84" t="s">
        <v>404</v>
      </c>
      <c r="E396" s="84" t="str">
        <f t="shared" si="26"/>
        <v>1952 3</v>
      </c>
      <c r="F396" s="14"/>
      <c r="G396" s="84">
        <v>6.1487603305785121E-2</v>
      </c>
      <c r="H396" s="84">
        <v>165.95975999999999</v>
      </c>
    </row>
    <row r="397" spans="1:8" x14ac:dyDescent="0.25">
      <c r="A397" s="18">
        <v>1952</v>
      </c>
      <c r="B397" s="18">
        <v>1952</v>
      </c>
      <c r="C397" s="18">
        <v>4</v>
      </c>
      <c r="D397" s="84" t="s">
        <v>405</v>
      </c>
      <c r="E397" s="84" t="str">
        <f t="shared" si="26"/>
        <v>1952 4</v>
      </c>
      <c r="F397" s="14"/>
      <c r="G397" s="84">
        <v>5.9504132231404959E-2</v>
      </c>
      <c r="H397" s="84">
        <v>218.47645499999999</v>
      </c>
    </row>
    <row r="398" spans="1:8" x14ac:dyDescent="0.25">
      <c r="A398" s="18">
        <v>1952</v>
      </c>
      <c r="B398" s="18">
        <v>1952</v>
      </c>
      <c r="C398" s="18">
        <v>5</v>
      </c>
      <c r="D398" s="84" t="s">
        <v>406</v>
      </c>
      <c r="E398" s="84" t="str">
        <f t="shared" si="26"/>
        <v>1952 5</v>
      </c>
      <c r="F398" s="14"/>
      <c r="G398" s="84">
        <v>6.1487603305785121E-2</v>
      </c>
      <c r="H398" s="84">
        <v>110.96368699999999</v>
      </c>
    </row>
    <row r="399" spans="1:8" x14ac:dyDescent="0.25">
      <c r="A399" s="18">
        <v>1952</v>
      </c>
      <c r="B399" s="18">
        <v>1952</v>
      </c>
      <c r="C399" s="18">
        <v>6</v>
      </c>
      <c r="D399" s="84" t="s">
        <v>407</v>
      </c>
      <c r="E399" s="84" t="str">
        <f t="shared" si="26"/>
        <v>1952 6</v>
      </c>
      <c r="F399" s="14"/>
      <c r="G399" s="84">
        <v>5.9504132231404959E-2</v>
      </c>
      <c r="H399" s="84">
        <v>36.036313</v>
      </c>
    </row>
    <row r="400" spans="1:8" x14ac:dyDescent="0.25">
      <c r="A400" s="18">
        <v>1952</v>
      </c>
      <c r="B400" s="18">
        <v>1952</v>
      </c>
      <c r="C400" s="18">
        <v>7</v>
      </c>
      <c r="D400" s="84" t="s">
        <v>408</v>
      </c>
      <c r="E400" s="84" t="str">
        <f t="shared" si="26"/>
        <v>1952 7</v>
      </c>
      <c r="F400" s="14"/>
      <c r="G400" s="84">
        <v>6.1487603305785121E-2</v>
      </c>
      <c r="H400" s="84">
        <v>-177</v>
      </c>
    </row>
    <row r="401" spans="1:8" x14ac:dyDescent="0.25">
      <c r="A401" s="18">
        <v>1952</v>
      </c>
      <c r="B401" s="18">
        <v>1952</v>
      </c>
      <c r="C401" s="18">
        <v>8</v>
      </c>
      <c r="D401" s="84" t="s">
        <v>409</v>
      </c>
      <c r="E401" s="84" t="str">
        <f t="shared" si="26"/>
        <v>1952 8</v>
      </c>
      <c r="F401" s="14"/>
      <c r="G401" s="84">
        <v>6.1487603305785121E-2</v>
      </c>
      <c r="H401" s="84">
        <v>-120</v>
      </c>
    </row>
    <row r="402" spans="1:8" x14ac:dyDescent="0.25">
      <c r="A402" s="18">
        <v>1952</v>
      </c>
      <c r="B402" s="18">
        <v>1952</v>
      </c>
      <c r="C402" s="18">
        <v>9</v>
      </c>
      <c r="D402" s="84" t="s">
        <v>410</v>
      </c>
      <c r="E402" s="84" t="str">
        <f t="shared" si="26"/>
        <v>1952 9</v>
      </c>
      <c r="F402" s="14"/>
      <c r="G402" s="84">
        <v>5.9504132231404959E-2</v>
      </c>
      <c r="H402" s="84">
        <v>-175</v>
      </c>
    </row>
    <row r="403" spans="1:8" x14ac:dyDescent="0.25">
      <c r="A403" s="18">
        <v>1953</v>
      </c>
      <c r="B403" s="18">
        <v>1952</v>
      </c>
      <c r="C403" s="18">
        <v>10</v>
      </c>
      <c r="D403" s="84" t="s">
        <v>411</v>
      </c>
      <c r="E403" s="84" t="str">
        <f t="shared" si="26"/>
        <v>1953 10</v>
      </c>
      <c r="F403" s="14"/>
      <c r="G403" s="84">
        <v>6.1487603305785121E-2</v>
      </c>
      <c r="H403" s="84">
        <v>-125</v>
      </c>
    </row>
    <row r="404" spans="1:8" x14ac:dyDescent="0.25">
      <c r="A404" s="18">
        <v>1953</v>
      </c>
      <c r="B404" s="18">
        <v>1952</v>
      </c>
      <c r="C404" s="18">
        <v>11</v>
      </c>
      <c r="D404" s="84" t="s">
        <v>412</v>
      </c>
      <c r="E404" s="84" t="str">
        <f t="shared" si="26"/>
        <v>1953 11</v>
      </c>
      <c r="F404" s="14"/>
      <c r="G404" s="84">
        <v>5.9504132231404959E-2</v>
      </c>
      <c r="H404" s="84">
        <v>-4.6853490000000004</v>
      </c>
    </row>
    <row r="405" spans="1:8" x14ac:dyDescent="0.25">
      <c r="A405" s="18">
        <v>1953</v>
      </c>
      <c r="B405" s="18">
        <v>1952</v>
      </c>
      <c r="C405" s="18">
        <v>12</v>
      </c>
      <c r="D405" s="84" t="s">
        <v>413</v>
      </c>
      <c r="E405" s="84" t="str">
        <f t="shared" si="26"/>
        <v>1953 12</v>
      </c>
      <c r="F405" s="14"/>
      <c r="G405" s="84">
        <v>6.1487603305785121E-2</v>
      </c>
      <c r="H405" s="84">
        <v>4.6853490000000004</v>
      </c>
    </row>
    <row r="406" spans="1:8" x14ac:dyDescent="0.25">
      <c r="A406" s="18">
        <v>1953</v>
      </c>
      <c r="B406" s="18">
        <v>1953</v>
      </c>
      <c r="C406" s="18">
        <v>1</v>
      </c>
      <c r="D406" s="84" t="s">
        <v>414</v>
      </c>
      <c r="E406" s="84" t="str">
        <f t="shared" si="26"/>
        <v>1953 1</v>
      </c>
      <c r="F406" s="14"/>
      <c r="G406" s="84">
        <v>6.1487603305785121E-2</v>
      </c>
      <c r="H406" s="84">
        <v>50</v>
      </c>
    </row>
    <row r="407" spans="1:8" x14ac:dyDescent="0.25">
      <c r="A407" s="18">
        <v>1953</v>
      </c>
      <c r="B407" s="18">
        <v>1953</v>
      </c>
      <c r="C407" s="18">
        <v>2</v>
      </c>
      <c r="D407" s="84" t="s">
        <v>415</v>
      </c>
      <c r="E407" s="84" t="str">
        <f t="shared" si="26"/>
        <v>1953 2</v>
      </c>
      <c r="F407" s="14"/>
      <c r="G407" s="84">
        <v>5.5537190082644627E-2</v>
      </c>
      <c r="H407" s="84">
        <v>100</v>
      </c>
    </row>
    <row r="408" spans="1:8" x14ac:dyDescent="0.25">
      <c r="A408" s="18">
        <v>1953</v>
      </c>
      <c r="B408" s="18">
        <v>1953</v>
      </c>
      <c r="C408" s="18">
        <v>3</v>
      </c>
      <c r="D408" s="84" t="s">
        <v>416</v>
      </c>
      <c r="E408" s="84" t="str">
        <f t="shared" si="26"/>
        <v>1953 3</v>
      </c>
      <c r="F408" s="14"/>
      <c r="G408" s="84">
        <v>6.1487603305785121E-2</v>
      </c>
      <c r="H408" s="84">
        <v>100</v>
      </c>
    </row>
    <row r="409" spans="1:8" x14ac:dyDescent="0.25">
      <c r="A409" s="18">
        <v>1953</v>
      </c>
      <c r="B409" s="18">
        <v>1953</v>
      </c>
      <c r="C409" s="18">
        <v>4</v>
      </c>
      <c r="D409" s="84" t="s">
        <v>417</v>
      </c>
      <c r="E409" s="84" t="str">
        <f t="shared" si="26"/>
        <v>1953 4</v>
      </c>
      <c r="F409" s="14"/>
      <c r="G409" s="84">
        <v>5.9504132231404959E-2</v>
      </c>
      <c r="H409" s="84">
        <v>200</v>
      </c>
    </row>
    <row r="410" spans="1:8" x14ac:dyDescent="0.25">
      <c r="A410" s="18">
        <v>1953</v>
      </c>
      <c r="B410" s="18">
        <v>1953</v>
      </c>
      <c r="C410" s="18">
        <v>5</v>
      </c>
      <c r="D410" s="84" t="s">
        <v>418</v>
      </c>
      <c r="E410" s="84" t="str">
        <f t="shared" si="26"/>
        <v>1953 5</v>
      </c>
      <c r="F410" s="14"/>
      <c r="G410" s="84">
        <v>6.1487603305785121E-2</v>
      </c>
      <c r="H410" s="84">
        <v>-40.088788000000001</v>
      </c>
    </row>
    <row r="411" spans="1:8" x14ac:dyDescent="0.25">
      <c r="A411" s="18">
        <v>1953</v>
      </c>
      <c r="B411" s="18">
        <v>1953</v>
      </c>
      <c r="C411" s="18">
        <v>6</v>
      </c>
      <c r="D411" s="84" t="s">
        <v>419</v>
      </c>
      <c r="E411" s="84" t="str">
        <f t="shared" si="26"/>
        <v>1953 6</v>
      </c>
      <c r="F411" s="14"/>
      <c r="G411" s="84">
        <v>5.9504132231404959E-2</v>
      </c>
      <c r="H411" s="84">
        <v>93.537026999999995</v>
      </c>
    </row>
    <row r="412" spans="1:8" x14ac:dyDescent="0.25">
      <c r="A412" s="18">
        <v>1953</v>
      </c>
      <c r="B412" s="18">
        <v>1953</v>
      </c>
      <c r="C412" s="18">
        <v>7</v>
      </c>
      <c r="D412" s="84" t="s">
        <v>420</v>
      </c>
      <c r="E412" s="84" t="str">
        <f t="shared" si="26"/>
        <v>1953 7</v>
      </c>
      <c r="F412" s="14"/>
      <c r="G412" s="84">
        <v>6.1487603305785121E-2</v>
      </c>
      <c r="H412" s="84">
        <v>-83.448239999999998</v>
      </c>
    </row>
    <row r="413" spans="1:8" x14ac:dyDescent="0.25">
      <c r="A413" s="18">
        <v>1953</v>
      </c>
      <c r="B413" s="18">
        <v>1953</v>
      </c>
      <c r="C413" s="18">
        <v>8</v>
      </c>
      <c r="D413" s="84" t="s">
        <v>421</v>
      </c>
      <c r="E413" s="84" t="str">
        <f t="shared" si="26"/>
        <v>1953 8</v>
      </c>
      <c r="F413" s="14"/>
      <c r="G413" s="84">
        <v>6.1487603305785121E-2</v>
      </c>
      <c r="H413" s="84">
        <v>-120</v>
      </c>
    </row>
    <row r="414" spans="1:8" x14ac:dyDescent="0.25">
      <c r="A414" s="18">
        <v>1953</v>
      </c>
      <c r="B414" s="18">
        <v>1953</v>
      </c>
      <c r="C414" s="18">
        <v>9</v>
      </c>
      <c r="D414" s="84" t="s">
        <v>422</v>
      </c>
      <c r="E414" s="84" t="str">
        <f t="shared" si="26"/>
        <v>1953 9</v>
      </c>
      <c r="F414" s="14"/>
      <c r="G414" s="84">
        <v>5.9504132231404959E-2</v>
      </c>
      <c r="H414" s="84">
        <v>-190.95562799999999</v>
      </c>
    </row>
    <row r="415" spans="1:8" x14ac:dyDescent="0.25">
      <c r="A415" s="18">
        <v>1954</v>
      </c>
      <c r="B415" s="18">
        <v>1953</v>
      </c>
      <c r="C415" s="18">
        <v>10</v>
      </c>
      <c r="D415" s="84" t="s">
        <v>423</v>
      </c>
      <c r="E415" s="84" t="str">
        <f t="shared" si="26"/>
        <v>1954 10</v>
      </c>
      <c r="F415" s="14"/>
      <c r="G415" s="84">
        <v>6.1487603305785121E-2</v>
      </c>
      <c r="H415" s="84">
        <v>-109.044372</v>
      </c>
    </row>
    <row r="416" spans="1:8" x14ac:dyDescent="0.25">
      <c r="A416" s="18">
        <v>1954</v>
      </c>
      <c r="B416" s="18">
        <v>1953</v>
      </c>
      <c r="C416" s="18">
        <v>11</v>
      </c>
      <c r="D416" s="84" t="s">
        <v>424</v>
      </c>
      <c r="E416" s="84" t="str">
        <f t="shared" ref="E416:E479" si="27">CONCATENATE(A416," ",C416)</f>
        <v>1954 11</v>
      </c>
      <c r="F416" s="14"/>
      <c r="G416" s="84">
        <v>5.9504132231404959E-2</v>
      </c>
      <c r="H416" s="84">
        <v>0</v>
      </c>
    </row>
    <row r="417" spans="1:8" x14ac:dyDescent="0.25">
      <c r="A417" s="18">
        <v>1954</v>
      </c>
      <c r="B417" s="18">
        <v>1953</v>
      </c>
      <c r="C417" s="18">
        <v>12</v>
      </c>
      <c r="D417" s="84" t="s">
        <v>425</v>
      </c>
      <c r="E417" s="84" t="str">
        <f t="shared" si="27"/>
        <v>1954 12</v>
      </c>
      <c r="F417" s="14"/>
      <c r="G417" s="84">
        <v>6.1487603305785121E-2</v>
      </c>
      <c r="H417" s="84">
        <v>0</v>
      </c>
    </row>
    <row r="418" spans="1:8" x14ac:dyDescent="0.25">
      <c r="A418" s="18">
        <v>1954</v>
      </c>
      <c r="B418" s="18">
        <v>1954</v>
      </c>
      <c r="C418" s="18">
        <v>1</v>
      </c>
      <c r="D418" s="84" t="s">
        <v>426</v>
      </c>
      <c r="E418" s="84" t="str">
        <f t="shared" si="27"/>
        <v>1954 1</v>
      </c>
      <c r="F418" s="14"/>
      <c r="G418" s="84">
        <v>6.1487603305785121E-2</v>
      </c>
      <c r="H418" s="84">
        <v>50</v>
      </c>
    </row>
    <row r="419" spans="1:8" x14ac:dyDescent="0.25">
      <c r="A419" s="18">
        <v>1954</v>
      </c>
      <c r="B419" s="18">
        <v>1954</v>
      </c>
      <c r="C419" s="18">
        <v>2</v>
      </c>
      <c r="D419" s="84" t="s">
        <v>427</v>
      </c>
      <c r="E419" s="84" t="str">
        <f t="shared" si="27"/>
        <v>1954 2</v>
      </c>
      <c r="F419" s="14"/>
      <c r="G419" s="84">
        <v>5.5537190082644627E-2</v>
      </c>
      <c r="H419" s="84">
        <v>100</v>
      </c>
    </row>
    <row r="420" spans="1:8" x14ac:dyDescent="0.25">
      <c r="A420" s="18">
        <v>1954</v>
      </c>
      <c r="B420" s="18">
        <v>1954</v>
      </c>
      <c r="C420" s="18">
        <v>3</v>
      </c>
      <c r="D420" s="84" t="s">
        <v>428</v>
      </c>
      <c r="E420" s="84" t="str">
        <f t="shared" si="27"/>
        <v>1954 3</v>
      </c>
      <c r="F420" s="14"/>
      <c r="G420" s="84">
        <v>6.1487603305785121E-2</v>
      </c>
      <c r="H420" s="84">
        <v>100</v>
      </c>
    </row>
    <row r="421" spans="1:8" x14ac:dyDescent="0.25">
      <c r="A421" s="18">
        <v>1954</v>
      </c>
      <c r="B421" s="18">
        <v>1954</v>
      </c>
      <c r="C421" s="18">
        <v>4</v>
      </c>
      <c r="D421" s="84" t="s">
        <v>429</v>
      </c>
      <c r="E421" s="84" t="str">
        <f t="shared" si="27"/>
        <v>1954 4</v>
      </c>
      <c r="F421" s="14"/>
      <c r="G421" s="84">
        <v>5.9504132231404959E-2</v>
      </c>
      <c r="H421" s="84">
        <v>200</v>
      </c>
    </row>
    <row r="422" spans="1:8" x14ac:dyDescent="0.25">
      <c r="A422" s="18">
        <v>1954</v>
      </c>
      <c r="B422" s="18">
        <v>1954</v>
      </c>
      <c r="C422" s="18">
        <v>5</v>
      </c>
      <c r="D422" s="84" t="s">
        <v>430</v>
      </c>
      <c r="E422" s="84" t="str">
        <f t="shared" si="27"/>
        <v>1954 5</v>
      </c>
      <c r="F422" s="14"/>
      <c r="G422" s="84">
        <v>6.1487603305785121E-2</v>
      </c>
      <c r="H422" s="84">
        <v>-28.496984000000001</v>
      </c>
    </row>
    <row r="423" spans="1:8" x14ac:dyDescent="0.25">
      <c r="A423" s="18">
        <v>1954</v>
      </c>
      <c r="B423" s="18">
        <v>1954</v>
      </c>
      <c r="C423" s="18">
        <v>6</v>
      </c>
      <c r="D423" s="84" t="s">
        <v>431</v>
      </c>
      <c r="E423" s="84" t="str">
        <f t="shared" si="27"/>
        <v>1954 6</v>
      </c>
      <c r="F423" s="14"/>
      <c r="G423" s="84">
        <v>5.9504132231404959E-2</v>
      </c>
      <c r="H423" s="84">
        <v>-67.574545000000001</v>
      </c>
    </row>
    <row r="424" spans="1:8" x14ac:dyDescent="0.25">
      <c r="A424" s="18">
        <v>1954</v>
      </c>
      <c r="B424" s="18">
        <v>1954</v>
      </c>
      <c r="C424" s="18">
        <v>7</v>
      </c>
      <c r="D424" s="84" t="s">
        <v>432</v>
      </c>
      <c r="E424" s="84" t="str">
        <f t="shared" si="27"/>
        <v>1954 7</v>
      </c>
      <c r="F424" s="14"/>
      <c r="G424" s="84">
        <v>6.1487603305785121E-2</v>
      </c>
      <c r="H424" s="84">
        <v>-136.86254400000001</v>
      </c>
    </row>
    <row r="425" spans="1:8" x14ac:dyDescent="0.25">
      <c r="A425" s="18">
        <v>1954</v>
      </c>
      <c r="B425" s="18">
        <v>1954</v>
      </c>
      <c r="C425" s="18">
        <v>8</v>
      </c>
      <c r="D425" s="84" t="s">
        <v>433</v>
      </c>
      <c r="E425" s="84" t="str">
        <f t="shared" si="27"/>
        <v>1954 8</v>
      </c>
      <c r="F425" s="14"/>
      <c r="G425" s="84">
        <v>6.1487603305785121E-2</v>
      </c>
      <c r="H425" s="84">
        <v>-212.35101299999999</v>
      </c>
    </row>
    <row r="426" spans="1:8" x14ac:dyDescent="0.25">
      <c r="A426" s="18">
        <v>1954</v>
      </c>
      <c r="B426" s="18">
        <v>1954</v>
      </c>
      <c r="C426" s="18">
        <v>9</v>
      </c>
      <c r="D426" s="84" t="s">
        <v>434</v>
      </c>
      <c r="E426" s="84" t="str">
        <f t="shared" si="27"/>
        <v>1954 9</v>
      </c>
      <c r="F426" s="14"/>
      <c r="G426" s="84">
        <v>5.9504132231404959E-2</v>
      </c>
      <c r="H426" s="84">
        <v>-161.85109700000001</v>
      </c>
    </row>
    <row r="427" spans="1:8" x14ac:dyDescent="0.25">
      <c r="A427" s="18">
        <v>1955</v>
      </c>
      <c r="B427" s="18">
        <v>1954</v>
      </c>
      <c r="C427" s="18">
        <v>10</v>
      </c>
      <c r="D427" s="84" t="s">
        <v>435</v>
      </c>
      <c r="E427" s="84" t="str">
        <f t="shared" si="27"/>
        <v>1955 10</v>
      </c>
      <c r="F427" s="14"/>
      <c r="G427" s="84">
        <v>6.1487603305785121E-2</v>
      </c>
      <c r="H427" s="84">
        <v>-57.146231999999998</v>
      </c>
    </row>
    <row r="428" spans="1:8" x14ac:dyDescent="0.25">
      <c r="A428" s="18">
        <v>1955</v>
      </c>
      <c r="B428" s="18">
        <v>1954</v>
      </c>
      <c r="C428" s="18">
        <v>11</v>
      </c>
      <c r="D428" s="84" t="s">
        <v>436</v>
      </c>
      <c r="E428" s="84" t="str">
        <f t="shared" si="27"/>
        <v>1955 11</v>
      </c>
      <c r="F428" s="14"/>
      <c r="G428" s="84">
        <v>5.9504132231404959E-2</v>
      </c>
      <c r="H428" s="84">
        <v>20.888109</v>
      </c>
    </row>
    <row r="429" spans="1:8" x14ac:dyDescent="0.25">
      <c r="A429" s="18">
        <v>1955</v>
      </c>
      <c r="B429" s="18">
        <v>1954</v>
      </c>
      <c r="C429" s="18">
        <v>12</v>
      </c>
      <c r="D429" s="84" t="s">
        <v>437</v>
      </c>
      <c r="E429" s="84" t="str">
        <f t="shared" si="27"/>
        <v>1955 12</v>
      </c>
      <c r="F429" s="14"/>
      <c r="G429" s="84">
        <v>6.1487603305785121E-2</v>
      </c>
      <c r="H429" s="84">
        <v>41.078136000000001</v>
      </c>
    </row>
    <row r="430" spans="1:8" x14ac:dyDescent="0.25">
      <c r="A430" s="18">
        <v>1955</v>
      </c>
      <c r="B430" s="18">
        <v>1955</v>
      </c>
      <c r="C430" s="18">
        <v>1</v>
      </c>
      <c r="D430" s="84" t="s">
        <v>438</v>
      </c>
      <c r="E430" s="84" t="str">
        <f t="shared" si="27"/>
        <v>1955 1</v>
      </c>
      <c r="F430" s="14"/>
      <c r="G430" s="84">
        <v>6.1487603305785121E-2</v>
      </c>
      <c r="H430" s="84">
        <v>18.291442</v>
      </c>
    </row>
    <row r="431" spans="1:8" x14ac:dyDescent="0.25">
      <c r="A431" s="18">
        <v>1955</v>
      </c>
      <c r="B431" s="18">
        <v>1955</v>
      </c>
      <c r="C431" s="18">
        <v>2</v>
      </c>
      <c r="D431" s="84" t="s">
        <v>439</v>
      </c>
      <c r="E431" s="84" t="str">
        <f t="shared" si="27"/>
        <v>1955 2</v>
      </c>
      <c r="F431" s="14"/>
      <c r="G431" s="84">
        <v>5.5537190082644627E-2</v>
      </c>
      <c r="H431" s="84">
        <v>28.850828</v>
      </c>
    </row>
    <row r="432" spans="1:8" x14ac:dyDescent="0.25">
      <c r="A432" s="18">
        <v>1955</v>
      </c>
      <c r="B432" s="18">
        <v>1955</v>
      </c>
      <c r="C432" s="18">
        <v>3</v>
      </c>
      <c r="D432" s="84" t="s">
        <v>440</v>
      </c>
      <c r="E432" s="84" t="str">
        <f t="shared" si="27"/>
        <v>1955 3</v>
      </c>
      <c r="F432" s="14"/>
      <c r="G432" s="84">
        <v>6.1487603305785121E-2</v>
      </c>
      <c r="H432" s="84">
        <v>30.112964999999999</v>
      </c>
    </row>
    <row r="433" spans="1:8" x14ac:dyDescent="0.25">
      <c r="A433" s="18">
        <v>1955</v>
      </c>
      <c r="B433" s="18">
        <v>1955</v>
      </c>
      <c r="C433" s="18">
        <v>4</v>
      </c>
      <c r="D433" s="84" t="s">
        <v>441</v>
      </c>
      <c r="E433" s="84" t="str">
        <f t="shared" si="27"/>
        <v>1955 4</v>
      </c>
      <c r="F433" s="14"/>
      <c r="G433" s="84">
        <v>5.9504132231404959E-2</v>
      </c>
      <c r="H433" s="84">
        <v>46.105362999999997</v>
      </c>
    </row>
    <row r="434" spans="1:8" x14ac:dyDescent="0.25">
      <c r="A434" s="18">
        <v>1955</v>
      </c>
      <c r="B434" s="18">
        <v>1955</v>
      </c>
      <c r="C434" s="18">
        <v>5</v>
      </c>
      <c r="D434" s="84" t="s">
        <v>442</v>
      </c>
      <c r="E434" s="84" t="str">
        <f t="shared" si="27"/>
        <v>1955 5</v>
      </c>
      <c r="F434" s="14"/>
      <c r="G434" s="84">
        <v>6.1487603305785121E-2</v>
      </c>
      <c r="H434" s="84">
        <v>13.885854999999999</v>
      </c>
    </row>
    <row r="435" spans="1:8" x14ac:dyDescent="0.25">
      <c r="A435" s="18">
        <v>1955</v>
      </c>
      <c r="B435" s="18">
        <v>1955</v>
      </c>
      <c r="C435" s="18">
        <v>6</v>
      </c>
      <c r="D435" s="84" t="s">
        <v>443</v>
      </c>
      <c r="E435" s="84" t="str">
        <f t="shared" si="27"/>
        <v>1955 6</v>
      </c>
      <c r="F435" s="14"/>
      <c r="G435" s="84">
        <v>5.9504132231404959E-2</v>
      </c>
      <c r="H435" s="84">
        <v>-14.725825</v>
      </c>
    </row>
    <row r="436" spans="1:8" x14ac:dyDescent="0.25">
      <c r="A436" s="18">
        <v>1955</v>
      </c>
      <c r="B436" s="18">
        <v>1955</v>
      </c>
      <c r="C436" s="18">
        <v>7</v>
      </c>
      <c r="D436" s="84" t="s">
        <v>444</v>
      </c>
      <c r="E436" s="84" t="str">
        <f t="shared" si="27"/>
        <v>1955 7</v>
      </c>
      <c r="F436" s="14"/>
      <c r="G436" s="84">
        <v>6.1487603305785121E-2</v>
      </c>
      <c r="H436" s="84">
        <v>-139.447115</v>
      </c>
    </row>
    <row r="437" spans="1:8" x14ac:dyDescent="0.25">
      <c r="A437" s="18">
        <v>1955</v>
      </c>
      <c r="B437" s="18">
        <v>1955</v>
      </c>
      <c r="C437" s="18">
        <v>8</v>
      </c>
      <c r="D437" s="84" t="s">
        <v>445</v>
      </c>
      <c r="E437" s="84" t="str">
        <f t="shared" si="27"/>
        <v>1955 8</v>
      </c>
      <c r="F437" s="14"/>
      <c r="G437" s="84">
        <v>6.1487603305785121E-2</v>
      </c>
      <c r="H437" s="84">
        <v>-176.81373300000001</v>
      </c>
    </row>
    <row r="438" spans="1:8" x14ac:dyDescent="0.25">
      <c r="A438" s="18">
        <v>1955</v>
      </c>
      <c r="B438" s="18">
        <v>1955</v>
      </c>
      <c r="C438" s="18">
        <v>9</v>
      </c>
      <c r="D438" s="84" t="s">
        <v>446</v>
      </c>
      <c r="E438" s="84" t="str">
        <f t="shared" si="27"/>
        <v>1955 9</v>
      </c>
      <c r="F438" s="14"/>
      <c r="G438" s="84">
        <v>5.9504132231404959E-2</v>
      </c>
      <c r="H438" s="84">
        <v>-127.151636</v>
      </c>
    </row>
    <row r="439" spans="1:8" x14ac:dyDescent="0.25">
      <c r="A439" s="18">
        <v>1956</v>
      </c>
      <c r="B439" s="18">
        <v>1955</v>
      </c>
      <c r="C439" s="18">
        <v>10</v>
      </c>
      <c r="D439" s="84" t="s">
        <v>447</v>
      </c>
      <c r="E439" s="84" t="str">
        <f t="shared" si="27"/>
        <v>1956 10</v>
      </c>
      <c r="F439" s="14"/>
      <c r="G439" s="84">
        <v>6.1487603305785121E-2</v>
      </c>
      <c r="H439" s="84">
        <v>-59.490763000000001</v>
      </c>
    </row>
    <row r="440" spans="1:8" x14ac:dyDescent="0.25">
      <c r="A440" s="18">
        <v>1956</v>
      </c>
      <c r="B440" s="18">
        <v>1955</v>
      </c>
      <c r="C440" s="18">
        <v>11</v>
      </c>
      <c r="D440" s="84" t="s">
        <v>448</v>
      </c>
      <c r="E440" s="84" t="str">
        <f t="shared" si="27"/>
        <v>1956 11</v>
      </c>
      <c r="F440" s="14"/>
      <c r="G440" s="84">
        <v>5.9504132231404959E-2</v>
      </c>
      <c r="H440" s="84">
        <v>-13.215512</v>
      </c>
    </row>
    <row r="441" spans="1:8" x14ac:dyDescent="0.25">
      <c r="A441" s="18">
        <v>1956</v>
      </c>
      <c r="B441" s="18">
        <v>1955</v>
      </c>
      <c r="C441" s="18">
        <v>12</v>
      </c>
      <c r="D441" s="84" t="s">
        <v>449</v>
      </c>
      <c r="E441" s="84" t="str">
        <f t="shared" si="27"/>
        <v>1956 12</v>
      </c>
      <c r="F441" s="14"/>
      <c r="G441" s="84">
        <v>6.1487603305785121E-2</v>
      </c>
      <c r="H441" s="84">
        <v>308.10963099999998</v>
      </c>
    </row>
    <row r="442" spans="1:8" x14ac:dyDescent="0.25">
      <c r="A442" s="18">
        <v>1956</v>
      </c>
      <c r="B442" s="18">
        <v>1956</v>
      </c>
      <c r="C442" s="18">
        <v>1</v>
      </c>
      <c r="D442" s="84" t="s">
        <v>450</v>
      </c>
      <c r="E442" s="84" t="str">
        <f t="shared" si="27"/>
        <v>1956 1</v>
      </c>
      <c r="F442" s="14"/>
      <c r="G442" s="84">
        <v>6.1487603305785121E-2</v>
      </c>
      <c r="H442" s="84">
        <v>287.80466799999999</v>
      </c>
    </row>
    <row r="443" spans="1:8" x14ac:dyDescent="0.25">
      <c r="A443" s="18">
        <v>1956</v>
      </c>
      <c r="B443" s="18">
        <v>1956</v>
      </c>
      <c r="C443" s="18">
        <v>2</v>
      </c>
      <c r="D443" s="84" t="s">
        <v>451</v>
      </c>
      <c r="E443" s="84" t="str">
        <f t="shared" si="27"/>
        <v>1956 2</v>
      </c>
      <c r="F443" s="14"/>
      <c r="G443" s="84">
        <v>5.752066115702479E-2</v>
      </c>
      <c r="H443" s="84">
        <v>100</v>
      </c>
    </row>
    <row r="444" spans="1:8" x14ac:dyDescent="0.25">
      <c r="A444" s="18">
        <v>1956</v>
      </c>
      <c r="B444" s="18">
        <v>1956</v>
      </c>
      <c r="C444" s="18">
        <v>3</v>
      </c>
      <c r="D444" s="84" t="s">
        <v>452</v>
      </c>
      <c r="E444" s="84" t="str">
        <f t="shared" si="27"/>
        <v>1956 3</v>
      </c>
      <c r="F444" s="14"/>
      <c r="G444" s="84">
        <v>6.1487603305785121E-2</v>
      </c>
      <c r="H444" s="84">
        <v>100</v>
      </c>
    </row>
    <row r="445" spans="1:8" x14ac:dyDescent="0.25">
      <c r="A445" s="18">
        <v>1956</v>
      </c>
      <c r="B445" s="18">
        <v>1956</v>
      </c>
      <c r="C445" s="18">
        <v>4</v>
      </c>
      <c r="D445" s="84" t="s">
        <v>453</v>
      </c>
      <c r="E445" s="84" t="str">
        <f t="shared" si="27"/>
        <v>1956 4</v>
      </c>
      <c r="F445" s="14"/>
      <c r="G445" s="84">
        <v>5.9504132231404959E-2</v>
      </c>
      <c r="H445" s="84">
        <v>200</v>
      </c>
    </row>
    <row r="446" spans="1:8" x14ac:dyDescent="0.25">
      <c r="A446" s="18">
        <v>1956</v>
      </c>
      <c r="B446" s="18">
        <v>1956</v>
      </c>
      <c r="C446" s="18">
        <v>5</v>
      </c>
      <c r="D446" s="84" t="s">
        <v>454</v>
      </c>
      <c r="E446" s="84" t="str">
        <f t="shared" si="27"/>
        <v>1956 5</v>
      </c>
      <c r="F446" s="14"/>
      <c r="G446" s="84">
        <v>6.1487603305785121E-2</v>
      </c>
      <c r="H446" s="84">
        <v>102.466504</v>
      </c>
    </row>
    <row r="447" spans="1:8" x14ac:dyDescent="0.25">
      <c r="A447" s="18">
        <v>1956</v>
      </c>
      <c r="B447" s="18">
        <v>1956</v>
      </c>
      <c r="C447" s="18">
        <v>6</v>
      </c>
      <c r="D447" s="84" t="s">
        <v>455</v>
      </c>
      <c r="E447" s="84" t="str">
        <f t="shared" si="27"/>
        <v>1956 6</v>
      </c>
      <c r="F447" s="14"/>
      <c r="G447" s="84">
        <v>5.9504132231404959E-2</v>
      </c>
      <c r="H447" s="84">
        <v>-81.244448000000006</v>
      </c>
    </row>
    <row r="448" spans="1:8" x14ac:dyDescent="0.25">
      <c r="A448" s="18">
        <v>1956</v>
      </c>
      <c r="B448" s="18">
        <v>1956</v>
      </c>
      <c r="C448" s="18">
        <v>7</v>
      </c>
      <c r="D448" s="84" t="s">
        <v>456</v>
      </c>
      <c r="E448" s="84" t="str">
        <f t="shared" si="27"/>
        <v>1956 7</v>
      </c>
      <c r="F448" s="14"/>
      <c r="G448" s="84">
        <v>6.1487603305785121E-2</v>
      </c>
      <c r="H448" s="84">
        <v>-51.222056000000002</v>
      </c>
    </row>
    <row r="449" spans="1:8" x14ac:dyDescent="0.25">
      <c r="A449" s="18">
        <v>1956</v>
      </c>
      <c r="B449" s="18">
        <v>1956</v>
      </c>
      <c r="C449" s="18">
        <v>8</v>
      </c>
      <c r="D449" s="84" t="s">
        <v>457</v>
      </c>
      <c r="E449" s="84" t="str">
        <f t="shared" si="27"/>
        <v>1956 8</v>
      </c>
      <c r="F449" s="14"/>
      <c r="G449" s="84">
        <v>6.1487603305785121E-2</v>
      </c>
      <c r="H449" s="84">
        <v>-120</v>
      </c>
    </row>
    <row r="450" spans="1:8" x14ac:dyDescent="0.25">
      <c r="A450" s="18">
        <v>1956</v>
      </c>
      <c r="B450" s="18">
        <v>1956</v>
      </c>
      <c r="C450" s="18">
        <v>9</v>
      </c>
      <c r="D450" s="84" t="s">
        <v>458</v>
      </c>
      <c r="E450" s="84" t="str">
        <f t="shared" si="27"/>
        <v>1956 9</v>
      </c>
      <c r="F450" s="14"/>
      <c r="G450" s="84">
        <v>5.9504132231404959E-2</v>
      </c>
      <c r="H450" s="84">
        <v>-196.93098000000001</v>
      </c>
    </row>
    <row r="451" spans="1:8" x14ac:dyDescent="0.25">
      <c r="A451" s="18">
        <v>1957</v>
      </c>
      <c r="B451" s="18">
        <v>1956</v>
      </c>
      <c r="C451" s="18">
        <v>10</v>
      </c>
      <c r="D451" s="84" t="s">
        <v>459</v>
      </c>
      <c r="E451" s="84" t="str">
        <f t="shared" si="27"/>
        <v>1957 10</v>
      </c>
      <c r="F451" s="14"/>
      <c r="G451" s="84">
        <v>6.1487603305785121E-2</v>
      </c>
      <c r="H451" s="84">
        <v>-103.06901999999999</v>
      </c>
    </row>
    <row r="452" spans="1:8" x14ac:dyDescent="0.25">
      <c r="A452" s="18">
        <v>1957</v>
      </c>
      <c r="B452" s="18">
        <v>1956</v>
      </c>
      <c r="C452" s="18">
        <v>11</v>
      </c>
      <c r="D452" s="84" t="s">
        <v>460</v>
      </c>
      <c r="E452" s="84" t="str">
        <f t="shared" si="27"/>
        <v>1957 11</v>
      </c>
      <c r="F452" s="14"/>
      <c r="G452" s="84">
        <v>5.9504132231404959E-2</v>
      </c>
      <c r="H452" s="84">
        <v>-24.248995000000001</v>
      </c>
    </row>
    <row r="453" spans="1:8" x14ac:dyDescent="0.25">
      <c r="A453" s="18">
        <v>1957</v>
      </c>
      <c r="B453" s="18">
        <v>1956</v>
      </c>
      <c r="C453" s="18">
        <v>12</v>
      </c>
      <c r="D453" s="84" t="s">
        <v>461</v>
      </c>
      <c r="E453" s="84" t="str">
        <f t="shared" si="27"/>
        <v>1957 12</v>
      </c>
      <c r="F453" s="14"/>
      <c r="G453" s="84">
        <v>6.1487603305785121E-2</v>
      </c>
      <c r="H453" s="84">
        <v>-7.3874469999999999</v>
      </c>
    </row>
    <row r="454" spans="1:8" x14ac:dyDescent="0.25">
      <c r="A454" s="18">
        <v>1957</v>
      </c>
      <c r="B454" s="18">
        <v>1957</v>
      </c>
      <c r="C454" s="18">
        <v>1</v>
      </c>
      <c r="D454" s="84" t="s">
        <v>462</v>
      </c>
      <c r="E454" s="84" t="str">
        <f t="shared" si="27"/>
        <v>1957 1</v>
      </c>
      <c r="F454" s="14"/>
      <c r="G454" s="84">
        <v>6.1487603305785121E-2</v>
      </c>
      <c r="H454" s="84">
        <v>-9.8815200000000001</v>
      </c>
    </row>
    <row r="455" spans="1:8" x14ac:dyDescent="0.25">
      <c r="A455" s="18">
        <v>1957</v>
      </c>
      <c r="B455" s="18">
        <v>1957</v>
      </c>
      <c r="C455" s="18">
        <v>2</v>
      </c>
      <c r="D455" s="84" t="s">
        <v>463</v>
      </c>
      <c r="E455" s="84" t="str">
        <f t="shared" si="27"/>
        <v>1957 2</v>
      </c>
      <c r="F455" s="14"/>
      <c r="G455" s="84">
        <v>5.5537190082644627E-2</v>
      </c>
      <c r="H455" s="84">
        <v>147.12496400000001</v>
      </c>
    </row>
    <row r="456" spans="1:8" x14ac:dyDescent="0.25">
      <c r="A456" s="18">
        <v>1957</v>
      </c>
      <c r="B456" s="18">
        <v>1957</v>
      </c>
      <c r="C456" s="18">
        <v>3</v>
      </c>
      <c r="D456" s="84" t="s">
        <v>464</v>
      </c>
      <c r="E456" s="84" t="str">
        <f t="shared" si="27"/>
        <v>1957 3</v>
      </c>
      <c r="F456" s="14"/>
      <c r="G456" s="84">
        <v>6.1487603305785121E-2</v>
      </c>
      <c r="H456" s="84">
        <v>144.392999</v>
      </c>
    </row>
    <row r="457" spans="1:8" x14ac:dyDescent="0.25">
      <c r="A457" s="18">
        <v>1957</v>
      </c>
      <c r="B457" s="18">
        <v>1957</v>
      </c>
      <c r="C457" s="18">
        <v>4</v>
      </c>
      <c r="D457" s="84" t="s">
        <v>465</v>
      </c>
      <c r="E457" s="84" t="str">
        <f t="shared" si="27"/>
        <v>1957 4</v>
      </c>
      <c r="F457" s="14"/>
      <c r="G457" s="84">
        <v>5.9504132231404959E-2</v>
      </c>
      <c r="H457" s="84">
        <v>118.370249</v>
      </c>
    </row>
    <row r="458" spans="1:8" x14ac:dyDescent="0.25">
      <c r="A458" s="18">
        <v>1957</v>
      </c>
      <c r="B458" s="18">
        <v>1957</v>
      </c>
      <c r="C458" s="18">
        <v>5</v>
      </c>
      <c r="D458" s="84" t="s">
        <v>466</v>
      </c>
      <c r="E458" s="84" t="str">
        <f t="shared" si="27"/>
        <v>1957 5</v>
      </c>
      <c r="F458" s="14"/>
      <c r="G458" s="84">
        <v>6.1487603305785121E-2</v>
      </c>
      <c r="H458" s="84">
        <v>16.060939999999999</v>
      </c>
    </row>
    <row r="459" spans="1:8" x14ac:dyDescent="0.25">
      <c r="A459" s="18">
        <v>1957</v>
      </c>
      <c r="B459" s="18">
        <v>1957</v>
      </c>
      <c r="C459" s="18">
        <v>6</v>
      </c>
      <c r="D459" s="84" t="s">
        <v>467</v>
      </c>
      <c r="E459" s="84" t="str">
        <f t="shared" si="27"/>
        <v>1957 6</v>
      </c>
      <c r="F459" s="14"/>
      <c r="G459" s="84">
        <v>5.9504132231404959E-2</v>
      </c>
      <c r="H459" s="84">
        <v>-22.995716999999999</v>
      </c>
    </row>
    <row r="460" spans="1:8" x14ac:dyDescent="0.25">
      <c r="A460" s="18">
        <v>1957</v>
      </c>
      <c r="B460" s="18">
        <v>1957</v>
      </c>
      <c r="C460" s="18">
        <v>7</v>
      </c>
      <c r="D460" s="84" t="s">
        <v>468</v>
      </c>
      <c r="E460" s="84" t="str">
        <f t="shared" si="27"/>
        <v>1957 7</v>
      </c>
      <c r="F460" s="14"/>
      <c r="G460" s="84">
        <v>6.1487603305785121E-2</v>
      </c>
      <c r="H460" s="84">
        <v>-144.16869</v>
      </c>
    </row>
    <row r="461" spans="1:8" x14ac:dyDescent="0.25">
      <c r="A461" s="18">
        <v>1957</v>
      </c>
      <c r="B461" s="18">
        <v>1957</v>
      </c>
      <c r="C461" s="18">
        <v>8</v>
      </c>
      <c r="D461" s="84" t="s">
        <v>469</v>
      </c>
      <c r="E461" s="84" t="str">
        <f t="shared" si="27"/>
        <v>1957 8</v>
      </c>
      <c r="F461" s="14"/>
      <c r="G461" s="84">
        <v>6.1487603305785121E-2</v>
      </c>
      <c r="H461" s="84">
        <v>-144.045613</v>
      </c>
    </row>
    <row r="462" spans="1:8" x14ac:dyDescent="0.25">
      <c r="A462" s="18">
        <v>1957</v>
      </c>
      <c r="B462" s="18">
        <v>1957</v>
      </c>
      <c r="C462" s="18">
        <v>9</v>
      </c>
      <c r="D462" s="84" t="s">
        <v>470</v>
      </c>
      <c r="E462" s="84" t="str">
        <f t="shared" si="27"/>
        <v>1957 9</v>
      </c>
      <c r="F462" s="14"/>
      <c r="G462" s="84">
        <v>5.9504132231404959E-2</v>
      </c>
      <c r="H462" s="84">
        <v>-164.04639599999999</v>
      </c>
    </row>
    <row r="463" spans="1:8" x14ac:dyDescent="0.25">
      <c r="A463" s="18">
        <v>1958</v>
      </c>
      <c r="B463" s="18">
        <v>1957</v>
      </c>
      <c r="C463" s="18">
        <v>10</v>
      </c>
      <c r="D463" s="84" t="s">
        <v>471</v>
      </c>
      <c r="E463" s="84" t="str">
        <f t="shared" si="27"/>
        <v>1958 10</v>
      </c>
      <c r="F463" s="14"/>
      <c r="G463" s="84">
        <v>6.1487603305785121E-2</v>
      </c>
      <c r="H463" s="84">
        <v>90.825226999999998</v>
      </c>
    </row>
    <row r="464" spans="1:8" x14ac:dyDescent="0.25">
      <c r="A464" s="18">
        <v>1958</v>
      </c>
      <c r="B464" s="18">
        <v>1957</v>
      </c>
      <c r="C464" s="18">
        <v>11</v>
      </c>
      <c r="D464" s="84" t="s">
        <v>472</v>
      </c>
      <c r="E464" s="84" t="str">
        <f t="shared" si="27"/>
        <v>1958 11</v>
      </c>
      <c r="F464" s="14"/>
      <c r="G464" s="84">
        <v>5.9504132231404959E-2</v>
      </c>
      <c r="H464" s="84">
        <v>0</v>
      </c>
    </row>
    <row r="465" spans="1:10" x14ac:dyDescent="0.25">
      <c r="A465" s="18">
        <v>1958</v>
      </c>
      <c r="B465" s="18">
        <v>1957</v>
      </c>
      <c r="C465" s="18">
        <v>12</v>
      </c>
      <c r="D465" s="84" t="s">
        <v>473</v>
      </c>
      <c r="E465" s="84" t="str">
        <f t="shared" si="27"/>
        <v>1958 12</v>
      </c>
      <c r="F465" s="14"/>
      <c r="G465" s="84">
        <v>6.1487603305785121E-2</v>
      </c>
      <c r="H465" s="84">
        <v>0</v>
      </c>
    </row>
    <row r="466" spans="1:10" x14ac:dyDescent="0.25">
      <c r="A466" s="18">
        <v>1958</v>
      </c>
      <c r="B466" s="18">
        <v>1958</v>
      </c>
      <c r="C466" s="18">
        <v>1</v>
      </c>
      <c r="D466" s="84" t="s">
        <v>474</v>
      </c>
      <c r="E466" s="84" t="str">
        <f t="shared" si="27"/>
        <v>1958 1</v>
      </c>
      <c r="F466" s="14"/>
      <c r="G466" s="84">
        <v>6.1487603305785121E-2</v>
      </c>
      <c r="H466" s="84">
        <v>50</v>
      </c>
    </row>
    <row r="467" spans="1:10" x14ac:dyDescent="0.25">
      <c r="A467" s="18">
        <v>1958</v>
      </c>
      <c r="B467" s="18">
        <v>1958</v>
      </c>
      <c r="C467" s="18">
        <v>2</v>
      </c>
      <c r="D467" s="84" t="s">
        <v>475</v>
      </c>
      <c r="E467" s="84" t="str">
        <f t="shared" si="27"/>
        <v>1958 2</v>
      </c>
      <c r="F467" s="14"/>
      <c r="G467" s="84">
        <v>5.5537190082644627E-2</v>
      </c>
      <c r="H467" s="84">
        <v>308.17428100000001</v>
      </c>
    </row>
    <row r="468" spans="1:10" x14ac:dyDescent="0.25">
      <c r="A468" s="18">
        <v>1958</v>
      </c>
      <c r="B468" s="18">
        <v>1958</v>
      </c>
      <c r="C468" s="18">
        <v>3</v>
      </c>
      <c r="D468" s="84" t="s">
        <v>476</v>
      </c>
      <c r="E468" s="84" t="str">
        <f t="shared" si="27"/>
        <v>1958 3</v>
      </c>
      <c r="F468" s="14"/>
      <c r="G468" s="84">
        <v>6.1487603305785121E-2</v>
      </c>
      <c r="H468" s="84">
        <v>-108.17428099999999</v>
      </c>
    </row>
    <row r="469" spans="1:10" x14ac:dyDescent="0.25">
      <c r="A469" s="18">
        <v>1958</v>
      </c>
      <c r="B469" s="18">
        <v>1958</v>
      </c>
      <c r="C469" s="18">
        <v>4</v>
      </c>
      <c r="D469" s="84" t="s">
        <v>477</v>
      </c>
      <c r="E469" s="84" t="str">
        <f t="shared" si="27"/>
        <v>1958 4</v>
      </c>
      <c r="F469" s="14"/>
      <c r="G469" s="84">
        <v>5.9504132231404959E-2</v>
      </c>
      <c r="H469" s="84">
        <v>200</v>
      </c>
    </row>
    <row r="470" spans="1:10" x14ac:dyDescent="0.25">
      <c r="A470" s="18">
        <v>1958</v>
      </c>
      <c r="B470" s="18">
        <v>1958</v>
      </c>
      <c r="C470" s="18">
        <v>5</v>
      </c>
      <c r="D470" s="84" t="s">
        <v>478</v>
      </c>
      <c r="E470" s="84" t="str">
        <f t="shared" si="27"/>
        <v>1958 5</v>
      </c>
      <c r="F470" s="14"/>
      <c r="G470" s="84">
        <v>6.1487603305785121E-2</v>
      </c>
      <c r="H470" s="84">
        <v>120</v>
      </c>
    </row>
    <row r="471" spans="1:10" x14ac:dyDescent="0.25">
      <c r="A471" s="18">
        <v>1958</v>
      </c>
      <c r="B471" s="18">
        <v>1958</v>
      </c>
      <c r="C471" s="18">
        <v>6</v>
      </c>
      <c r="D471" s="84" t="s">
        <v>479</v>
      </c>
      <c r="E471" s="84" t="str">
        <f t="shared" si="27"/>
        <v>1958 6</v>
      </c>
      <c r="F471" s="14"/>
      <c r="G471" s="84">
        <v>5.9504132231404959E-2</v>
      </c>
      <c r="H471" s="84">
        <v>10.254645</v>
      </c>
    </row>
    <row r="472" spans="1:10" x14ac:dyDescent="0.25">
      <c r="A472" s="18">
        <v>1958</v>
      </c>
      <c r="B472" s="18">
        <v>1958</v>
      </c>
      <c r="C472" s="18">
        <v>7</v>
      </c>
      <c r="D472" s="84" t="s">
        <v>480</v>
      </c>
      <c r="E472" s="84" t="str">
        <f t="shared" si="27"/>
        <v>1958 7</v>
      </c>
      <c r="F472" s="14"/>
      <c r="G472" s="84">
        <v>6.1487603305785121E-2</v>
      </c>
      <c r="H472" s="84">
        <v>-160.25464500000001</v>
      </c>
    </row>
    <row r="473" spans="1:10" x14ac:dyDescent="0.25">
      <c r="A473" s="18">
        <v>1958</v>
      </c>
      <c r="B473" s="18">
        <v>1958</v>
      </c>
      <c r="C473" s="18">
        <v>8</v>
      </c>
      <c r="D473" s="84" t="s">
        <v>481</v>
      </c>
      <c r="E473" s="84" t="str">
        <f t="shared" si="27"/>
        <v>1958 8</v>
      </c>
      <c r="F473" s="14"/>
      <c r="G473" s="84">
        <v>6.1487603305785121E-2</v>
      </c>
      <c r="H473" s="84">
        <v>-120</v>
      </c>
    </row>
    <row r="474" spans="1:10" x14ac:dyDescent="0.25">
      <c r="A474" s="18">
        <v>1958</v>
      </c>
      <c r="B474" s="18">
        <v>1958</v>
      </c>
      <c r="C474" s="18">
        <v>9</v>
      </c>
      <c r="D474" s="84" t="s">
        <v>482</v>
      </c>
      <c r="E474" s="84" t="str">
        <f t="shared" si="27"/>
        <v>1958 9</v>
      </c>
      <c r="F474" s="14"/>
      <c r="G474" s="84">
        <v>5.9504132231404959E-2</v>
      </c>
      <c r="H474" s="84">
        <v>-184.041876</v>
      </c>
    </row>
    <row r="475" spans="1:10" x14ac:dyDescent="0.25">
      <c r="A475" s="18">
        <v>1959</v>
      </c>
      <c r="B475" s="18">
        <v>1958</v>
      </c>
      <c r="C475" s="18">
        <v>10</v>
      </c>
      <c r="D475" s="84" t="s">
        <v>483</v>
      </c>
      <c r="E475" s="84" t="str">
        <f t="shared" si="27"/>
        <v>1959 10</v>
      </c>
      <c r="F475" s="14"/>
      <c r="G475" s="84">
        <v>6.1487603305785121E-2</v>
      </c>
      <c r="H475" s="84">
        <v>-115.958124</v>
      </c>
      <c r="I475" s="17"/>
      <c r="J475" s="17"/>
    </row>
    <row r="476" spans="1:10" x14ac:dyDescent="0.25">
      <c r="A476" s="18">
        <v>1959</v>
      </c>
      <c r="B476" s="18">
        <v>1958</v>
      </c>
      <c r="C476" s="18">
        <v>11</v>
      </c>
      <c r="D476" s="84" t="s">
        <v>484</v>
      </c>
      <c r="E476" s="84" t="str">
        <f t="shared" si="27"/>
        <v>1959 11</v>
      </c>
      <c r="F476" s="14"/>
      <c r="G476" s="84">
        <v>5.9504132231404959E-2</v>
      </c>
      <c r="H476" s="84">
        <v>0</v>
      </c>
      <c r="I476" s="17"/>
      <c r="J476" s="17"/>
    </row>
    <row r="477" spans="1:10" x14ac:dyDescent="0.25">
      <c r="A477" s="18">
        <v>1959</v>
      </c>
      <c r="B477" s="18">
        <v>1958</v>
      </c>
      <c r="C477" s="18">
        <v>12</v>
      </c>
      <c r="D477" s="84" t="s">
        <v>485</v>
      </c>
      <c r="E477" s="84" t="str">
        <f t="shared" si="27"/>
        <v>1959 12</v>
      </c>
      <c r="F477" s="14"/>
      <c r="G477" s="84">
        <v>6.1487603305785121E-2</v>
      </c>
      <c r="H477" s="84">
        <v>-14.549504000000001</v>
      </c>
      <c r="I477" s="17"/>
      <c r="J477" s="17"/>
    </row>
    <row r="478" spans="1:10" x14ac:dyDescent="0.25">
      <c r="A478" s="18">
        <v>1959</v>
      </c>
      <c r="B478" s="18">
        <v>1959</v>
      </c>
      <c r="C478" s="18">
        <v>1</v>
      </c>
      <c r="D478" s="84" t="s">
        <v>486</v>
      </c>
      <c r="E478" s="84" t="str">
        <f t="shared" si="27"/>
        <v>1959 1</v>
      </c>
      <c r="F478" s="14"/>
      <c r="G478" s="84">
        <v>6.1487603305785121E-2</v>
      </c>
      <c r="H478" s="84">
        <v>64.549503999999999</v>
      </c>
    </row>
    <row r="479" spans="1:10" x14ac:dyDescent="0.25">
      <c r="A479" s="18">
        <v>1959</v>
      </c>
      <c r="B479" s="18">
        <v>1959</v>
      </c>
      <c r="C479" s="18">
        <v>2</v>
      </c>
      <c r="D479" s="84" t="s">
        <v>487</v>
      </c>
      <c r="E479" s="84" t="str">
        <f t="shared" si="27"/>
        <v>1959 2</v>
      </c>
      <c r="F479" s="14"/>
      <c r="G479" s="84">
        <v>5.5537190082644627E-2</v>
      </c>
      <c r="H479" s="84">
        <v>100</v>
      </c>
    </row>
    <row r="480" spans="1:10" x14ac:dyDescent="0.25">
      <c r="A480" s="18">
        <v>1959</v>
      </c>
      <c r="B480" s="18">
        <v>1959</v>
      </c>
      <c r="C480" s="18">
        <v>3</v>
      </c>
      <c r="D480" s="84" t="s">
        <v>488</v>
      </c>
      <c r="E480" s="84" t="str">
        <f t="shared" ref="E480:E543" si="28">CONCATENATE(A480," ",C480)</f>
        <v>1959 3</v>
      </c>
      <c r="F480" s="14"/>
      <c r="G480" s="84">
        <v>6.1487603305785121E-2</v>
      </c>
      <c r="H480" s="84">
        <v>100</v>
      </c>
    </row>
    <row r="481" spans="1:8" x14ac:dyDescent="0.25">
      <c r="A481" s="18">
        <v>1959</v>
      </c>
      <c r="B481" s="18">
        <v>1959</v>
      </c>
      <c r="C481" s="18">
        <v>4</v>
      </c>
      <c r="D481" s="84" t="s">
        <v>489</v>
      </c>
      <c r="E481" s="84" t="str">
        <f t="shared" si="28"/>
        <v>1959 4</v>
      </c>
      <c r="F481" s="14"/>
      <c r="G481" s="84">
        <v>5.9504132231404959E-2</v>
      </c>
      <c r="H481" s="84">
        <v>171.801367</v>
      </c>
    </row>
    <row r="482" spans="1:8" x14ac:dyDescent="0.25">
      <c r="A482" s="18">
        <v>1959</v>
      </c>
      <c r="B482" s="18">
        <v>1959</v>
      </c>
      <c r="C482" s="18">
        <v>5</v>
      </c>
      <c r="D482" s="84" t="s">
        <v>490</v>
      </c>
      <c r="E482" s="84" t="str">
        <f t="shared" si="28"/>
        <v>1959 5</v>
      </c>
      <c r="F482" s="14"/>
      <c r="G482" s="84">
        <v>6.1487603305785121E-2</v>
      </c>
      <c r="H482" s="84">
        <v>-101.076064</v>
      </c>
    </row>
    <row r="483" spans="1:8" x14ac:dyDescent="0.25">
      <c r="A483" s="18">
        <v>1959</v>
      </c>
      <c r="B483" s="18">
        <v>1959</v>
      </c>
      <c r="C483" s="18">
        <v>6</v>
      </c>
      <c r="D483" s="84" t="s">
        <v>491</v>
      </c>
      <c r="E483" s="84" t="str">
        <f t="shared" si="28"/>
        <v>1959 6</v>
      </c>
      <c r="F483" s="14"/>
      <c r="G483" s="84">
        <v>5.9504132231404959E-2</v>
      </c>
      <c r="H483" s="84">
        <v>-117.669616</v>
      </c>
    </row>
    <row r="484" spans="1:8" x14ac:dyDescent="0.25">
      <c r="A484" s="18">
        <v>1959</v>
      </c>
      <c r="B484" s="18">
        <v>1959</v>
      </c>
      <c r="C484" s="18">
        <v>7</v>
      </c>
      <c r="D484" s="84" t="s">
        <v>492</v>
      </c>
      <c r="E484" s="84" t="str">
        <f t="shared" si="28"/>
        <v>1959 7</v>
      </c>
      <c r="F484" s="14"/>
      <c r="G484" s="84">
        <v>6.1487603305785121E-2</v>
      </c>
      <c r="H484" s="84">
        <v>-227.61365900000001</v>
      </c>
    </row>
    <row r="485" spans="1:8" x14ac:dyDescent="0.25">
      <c r="A485" s="18">
        <v>1959</v>
      </c>
      <c r="B485" s="18">
        <v>1959</v>
      </c>
      <c r="C485" s="18">
        <v>8</v>
      </c>
      <c r="D485" s="84" t="s">
        <v>493</v>
      </c>
      <c r="E485" s="84" t="str">
        <f t="shared" si="28"/>
        <v>1959 8</v>
      </c>
      <c r="F485" s="14"/>
      <c r="G485" s="84">
        <v>6.1487603305785121E-2</v>
      </c>
      <c r="H485" s="84">
        <v>-176.69631999999999</v>
      </c>
    </row>
    <row r="486" spans="1:8" x14ac:dyDescent="0.25">
      <c r="A486" s="18">
        <v>1959</v>
      </c>
      <c r="B486" s="18">
        <v>1959</v>
      </c>
      <c r="C486" s="18">
        <v>9</v>
      </c>
      <c r="D486" s="84" t="s">
        <v>494</v>
      </c>
      <c r="E486" s="84" t="str">
        <f t="shared" si="28"/>
        <v>1959 9</v>
      </c>
      <c r="F486" s="14"/>
      <c r="G486" s="84">
        <v>5.9504132231404959E-2</v>
      </c>
      <c r="H486" s="84">
        <v>-164.87913599999999</v>
      </c>
    </row>
    <row r="487" spans="1:8" x14ac:dyDescent="0.25">
      <c r="A487" s="18">
        <v>1960</v>
      </c>
      <c r="B487" s="18">
        <v>1959</v>
      </c>
      <c r="C487" s="18">
        <v>10</v>
      </c>
      <c r="D487" s="84" t="s">
        <v>495</v>
      </c>
      <c r="E487" s="84" t="str">
        <f t="shared" si="28"/>
        <v>1960 10</v>
      </c>
      <c r="F487" s="14"/>
      <c r="G487" s="84">
        <v>6.1487603305785121E-2</v>
      </c>
      <c r="H487" s="84">
        <v>-58.948987000000002</v>
      </c>
    </row>
    <row r="488" spans="1:8" x14ac:dyDescent="0.25">
      <c r="A488" s="18">
        <v>1960</v>
      </c>
      <c r="B488" s="18">
        <v>1959</v>
      </c>
      <c r="C488" s="18">
        <v>11</v>
      </c>
      <c r="D488" s="84" t="s">
        <v>496</v>
      </c>
      <c r="E488" s="84" t="str">
        <f t="shared" si="28"/>
        <v>1960 11</v>
      </c>
      <c r="F488" s="14"/>
      <c r="G488" s="84">
        <v>5.9504132231404959E-2</v>
      </c>
      <c r="H488" s="84">
        <v>-35.961055999999999</v>
      </c>
    </row>
    <row r="489" spans="1:8" x14ac:dyDescent="0.25">
      <c r="A489" s="18">
        <v>1960</v>
      </c>
      <c r="B489" s="18">
        <v>1959</v>
      </c>
      <c r="C489" s="18">
        <v>12</v>
      </c>
      <c r="D489" s="84" t="s">
        <v>497</v>
      </c>
      <c r="E489" s="84" t="str">
        <f t="shared" si="28"/>
        <v>1960 12</v>
      </c>
      <c r="F489" s="14"/>
      <c r="G489" s="84">
        <v>6.1487603305785121E-2</v>
      </c>
      <c r="H489" s="84">
        <v>-18.568135000000002</v>
      </c>
    </row>
    <row r="490" spans="1:8" x14ac:dyDescent="0.25">
      <c r="A490" s="18">
        <v>1960</v>
      </c>
      <c r="B490" s="18">
        <v>1960</v>
      </c>
      <c r="C490" s="18">
        <v>1</v>
      </c>
      <c r="D490" s="84" t="s">
        <v>498</v>
      </c>
      <c r="E490" s="84" t="str">
        <f t="shared" si="28"/>
        <v>1960 1</v>
      </c>
      <c r="F490" s="14"/>
      <c r="G490" s="84">
        <v>6.1487603305785121E-2</v>
      </c>
      <c r="H490" s="84">
        <v>1.7324059999999999</v>
      </c>
    </row>
    <row r="491" spans="1:8" x14ac:dyDescent="0.25">
      <c r="A491" s="18">
        <v>1960</v>
      </c>
      <c r="B491" s="18">
        <v>1960</v>
      </c>
      <c r="C491" s="18">
        <v>2</v>
      </c>
      <c r="D491" s="84" t="s">
        <v>499</v>
      </c>
      <c r="E491" s="84" t="str">
        <f t="shared" si="28"/>
        <v>1960 2</v>
      </c>
      <c r="F491" s="14"/>
      <c r="G491" s="84">
        <v>5.752066115702479E-2</v>
      </c>
      <c r="H491" s="84">
        <v>136.51199800000001</v>
      </c>
    </row>
    <row r="492" spans="1:8" x14ac:dyDescent="0.25">
      <c r="A492" s="18">
        <v>1960</v>
      </c>
      <c r="B492" s="18">
        <v>1960</v>
      </c>
      <c r="C492" s="18">
        <v>3</v>
      </c>
      <c r="D492" s="84" t="s">
        <v>500</v>
      </c>
      <c r="E492" s="84" t="str">
        <f t="shared" si="28"/>
        <v>1960 3</v>
      </c>
      <c r="F492" s="14"/>
      <c r="G492" s="84">
        <v>6.1487603305785121E-2</v>
      </c>
      <c r="H492" s="84">
        <v>194.14462800000001</v>
      </c>
    </row>
    <row r="493" spans="1:8" x14ac:dyDescent="0.25">
      <c r="A493" s="18">
        <v>1960</v>
      </c>
      <c r="B493" s="18">
        <v>1960</v>
      </c>
      <c r="C493" s="18">
        <v>4</v>
      </c>
      <c r="D493" s="84" t="s">
        <v>501</v>
      </c>
      <c r="E493" s="84" t="str">
        <f t="shared" si="28"/>
        <v>1960 4</v>
      </c>
      <c r="F493" s="14"/>
      <c r="G493" s="84">
        <v>5.9504132231404959E-2</v>
      </c>
      <c r="H493" s="84">
        <v>121.22166199999999</v>
      </c>
    </row>
    <row r="494" spans="1:8" x14ac:dyDescent="0.25">
      <c r="A494" s="18">
        <v>1960</v>
      </c>
      <c r="B494" s="18">
        <v>1960</v>
      </c>
      <c r="C494" s="18">
        <v>5</v>
      </c>
      <c r="D494" s="84" t="s">
        <v>502</v>
      </c>
      <c r="E494" s="84" t="str">
        <f t="shared" si="28"/>
        <v>1960 5</v>
      </c>
      <c r="F494" s="14"/>
      <c r="G494" s="84">
        <v>6.1487603305785121E-2</v>
      </c>
      <c r="H494" s="84">
        <v>-55.074097000000002</v>
      </c>
    </row>
    <row r="495" spans="1:8" x14ac:dyDescent="0.25">
      <c r="A495" s="18">
        <v>1960</v>
      </c>
      <c r="B495" s="18">
        <v>1960</v>
      </c>
      <c r="C495" s="18">
        <v>6</v>
      </c>
      <c r="D495" s="84" t="s">
        <v>503</v>
      </c>
      <c r="E495" s="84" t="str">
        <f t="shared" si="28"/>
        <v>1960 6</v>
      </c>
      <c r="F495" s="14"/>
      <c r="G495" s="84">
        <v>5.9504132231404959E-2</v>
      </c>
      <c r="H495" s="84">
        <v>-14.154571000000001</v>
      </c>
    </row>
    <row r="496" spans="1:8" x14ac:dyDescent="0.25">
      <c r="A496" s="18">
        <v>1960</v>
      </c>
      <c r="B496" s="18">
        <v>1960</v>
      </c>
      <c r="C496" s="18">
        <v>7</v>
      </c>
      <c r="D496" s="84" t="s">
        <v>504</v>
      </c>
      <c r="E496" s="84" t="str">
        <f t="shared" si="28"/>
        <v>1960 7</v>
      </c>
      <c r="F496" s="14"/>
      <c r="G496" s="84">
        <v>6.1487603305785121E-2</v>
      </c>
      <c r="H496" s="84">
        <v>-139.12392</v>
      </c>
    </row>
    <row r="497" spans="1:10" x14ac:dyDescent="0.25">
      <c r="A497" s="18">
        <v>1960</v>
      </c>
      <c r="B497" s="18">
        <v>1960</v>
      </c>
      <c r="C497" s="18">
        <v>8</v>
      </c>
      <c r="D497" s="84" t="s">
        <v>505</v>
      </c>
      <c r="E497" s="84" t="str">
        <f t="shared" si="28"/>
        <v>1960 8</v>
      </c>
      <c r="F497" s="14"/>
      <c r="G497" s="84">
        <v>6.1487603305785121E-2</v>
      </c>
      <c r="H497" s="84">
        <v>-173.944681</v>
      </c>
    </row>
    <row r="498" spans="1:10" x14ac:dyDescent="0.25">
      <c r="A498" s="18">
        <v>1960</v>
      </c>
      <c r="B498" s="18">
        <v>1960</v>
      </c>
      <c r="C498" s="18">
        <v>9</v>
      </c>
      <c r="D498" s="84" t="s">
        <v>506</v>
      </c>
      <c r="E498" s="84" t="str">
        <f t="shared" si="28"/>
        <v>1960 9</v>
      </c>
      <c r="F498" s="14"/>
      <c r="G498" s="84">
        <v>5.9504132231404959E-2</v>
      </c>
      <c r="H498" s="84">
        <v>-127.378</v>
      </c>
      <c r="I498" s="17"/>
      <c r="J498" s="17"/>
    </row>
    <row r="499" spans="1:10" x14ac:dyDescent="0.25">
      <c r="A499" s="18">
        <v>1961</v>
      </c>
      <c r="B499" s="18">
        <v>1960</v>
      </c>
      <c r="C499" s="18">
        <v>10</v>
      </c>
      <c r="D499" s="84" t="s">
        <v>507</v>
      </c>
      <c r="E499" s="84" t="str">
        <f t="shared" si="28"/>
        <v>1961 10</v>
      </c>
      <c r="F499" s="14"/>
      <c r="G499" s="84">
        <v>6.1487603305785121E-2</v>
      </c>
      <c r="H499" s="84">
        <v>-57.712770999999996</v>
      </c>
      <c r="I499" s="17"/>
      <c r="J499" s="17"/>
    </row>
    <row r="500" spans="1:10" x14ac:dyDescent="0.25">
      <c r="A500" s="18">
        <v>1961</v>
      </c>
      <c r="B500" s="18">
        <v>1960</v>
      </c>
      <c r="C500" s="18">
        <v>11</v>
      </c>
      <c r="D500" s="84" t="s">
        <v>508</v>
      </c>
      <c r="E500" s="84" t="str">
        <f t="shared" si="28"/>
        <v>1961 11</v>
      </c>
      <c r="F500" s="14"/>
      <c r="G500" s="84">
        <v>5.9504132231404959E-2</v>
      </c>
      <c r="H500" s="84">
        <v>-13.296545999999999</v>
      </c>
    </row>
    <row r="501" spans="1:10" x14ac:dyDescent="0.25">
      <c r="A501" s="18">
        <v>1961</v>
      </c>
      <c r="B501" s="18">
        <v>1960</v>
      </c>
      <c r="C501" s="18">
        <v>12</v>
      </c>
      <c r="D501" s="84" t="s">
        <v>509</v>
      </c>
      <c r="E501" s="84" t="str">
        <f t="shared" si="28"/>
        <v>1961 12</v>
      </c>
      <c r="F501" s="14"/>
      <c r="G501" s="84">
        <v>6.1487603305785121E-2</v>
      </c>
      <c r="H501" s="84">
        <v>65.306122000000002</v>
      </c>
    </row>
    <row r="502" spans="1:10" x14ac:dyDescent="0.25">
      <c r="A502" s="18">
        <v>1961</v>
      </c>
      <c r="B502" s="18">
        <v>1961</v>
      </c>
      <c r="C502" s="18">
        <v>1</v>
      </c>
      <c r="D502" s="84" t="s">
        <v>510</v>
      </c>
      <c r="E502" s="84" t="str">
        <f t="shared" si="28"/>
        <v>1961 1</v>
      </c>
      <c r="F502" s="14"/>
      <c r="G502" s="84">
        <v>6.1487603305785121E-2</v>
      </c>
      <c r="H502" s="84">
        <v>44.143754000000001</v>
      </c>
    </row>
    <row r="503" spans="1:10" x14ac:dyDescent="0.25">
      <c r="A503" s="18">
        <v>1961</v>
      </c>
      <c r="B503" s="18">
        <v>1961</v>
      </c>
      <c r="C503" s="18">
        <v>2</v>
      </c>
      <c r="D503" s="84" t="s">
        <v>511</v>
      </c>
      <c r="E503" s="84" t="str">
        <f t="shared" si="28"/>
        <v>1961 2</v>
      </c>
      <c r="F503" s="14"/>
      <c r="G503" s="84">
        <v>5.5537190082644627E-2</v>
      </c>
      <c r="H503" s="84">
        <v>191.297167</v>
      </c>
    </row>
    <row r="504" spans="1:10" x14ac:dyDescent="0.25">
      <c r="A504" s="18">
        <v>1961</v>
      </c>
      <c r="B504" s="18">
        <v>1961</v>
      </c>
      <c r="C504" s="18">
        <v>3</v>
      </c>
      <c r="D504" s="84" t="s">
        <v>512</v>
      </c>
      <c r="E504" s="84" t="str">
        <f t="shared" si="28"/>
        <v>1961 3</v>
      </c>
      <c r="F504" s="14"/>
      <c r="G504" s="84">
        <v>6.1487603305785121E-2</v>
      </c>
      <c r="H504" s="84">
        <v>97.621515000000002</v>
      </c>
    </row>
    <row r="505" spans="1:10" x14ac:dyDescent="0.25">
      <c r="A505" s="18">
        <v>1961</v>
      </c>
      <c r="B505" s="18">
        <v>1961</v>
      </c>
      <c r="C505" s="18">
        <v>4</v>
      </c>
      <c r="D505" s="84" t="s">
        <v>513</v>
      </c>
      <c r="E505" s="84" t="str">
        <f t="shared" si="28"/>
        <v>1961 4</v>
      </c>
      <c r="F505" s="14"/>
      <c r="G505" s="84">
        <v>5.9504132231404959E-2</v>
      </c>
      <c r="H505" s="84">
        <v>190.05668299999999</v>
      </c>
    </row>
    <row r="506" spans="1:10" x14ac:dyDescent="0.25">
      <c r="A506" s="18">
        <v>1961</v>
      </c>
      <c r="B506" s="18">
        <v>1961</v>
      </c>
      <c r="C506" s="18">
        <v>5</v>
      </c>
      <c r="D506" s="84" t="s">
        <v>514</v>
      </c>
      <c r="E506" s="84" t="str">
        <f t="shared" si="28"/>
        <v>1961 5</v>
      </c>
      <c r="F506" s="14"/>
      <c r="G506" s="84">
        <v>6.1487603305785121E-2</v>
      </c>
      <c r="H506" s="84">
        <v>28.045162000000001</v>
      </c>
    </row>
    <row r="507" spans="1:10" x14ac:dyDescent="0.25">
      <c r="A507" s="18">
        <v>1961</v>
      </c>
      <c r="B507" s="18">
        <v>1961</v>
      </c>
      <c r="C507" s="18">
        <v>6</v>
      </c>
      <c r="D507" s="84" t="s">
        <v>515</v>
      </c>
      <c r="E507" s="84" t="str">
        <f t="shared" si="28"/>
        <v>1961 6</v>
      </c>
      <c r="F507" s="14"/>
      <c r="G507" s="84">
        <v>5.9504132231404959E-2</v>
      </c>
      <c r="H507" s="84">
        <v>34.831467000000004</v>
      </c>
    </row>
    <row r="508" spans="1:10" x14ac:dyDescent="0.25">
      <c r="A508" s="18">
        <v>1961</v>
      </c>
      <c r="B508" s="18">
        <v>1961</v>
      </c>
      <c r="C508" s="18">
        <v>7</v>
      </c>
      <c r="D508" s="84" t="s">
        <v>516</v>
      </c>
      <c r="E508" s="84" t="str">
        <f t="shared" si="28"/>
        <v>1961 7</v>
      </c>
      <c r="F508" s="14"/>
      <c r="G508" s="84">
        <v>6.1487603305785121E-2</v>
      </c>
      <c r="H508" s="84">
        <v>-146.56378000000001</v>
      </c>
    </row>
    <row r="509" spans="1:10" x14ac:dyDescent="0.25">
      <c r="A509" s="18">
        <v>1961</v>
      </c>
      <c r="B509" s="18">
        <v>1961</v>
      </c>
      <c r="C509" s="18">
        <v>8</v>
      </c>
      <c r="D509" s="84" t="s">
        <v>517</v>
      </c>
      <c r="E509" s="84" t="str">
        <f t="shared" si="28"/>
        <v>1961 8</v>
      </c>
      <c r="F509" s="14"/>
      <c r="G509" s="84">
        <v>6.1487603305785121E-2</v>
      </c>
      <c r="H509" s="84">
        <v>-172.927548</v>
      </c>
      <c r="I509" s="17"/>
      <c r="J509" s="17"/>
    </row>
    <row r="510" spans="1:10" x14ac:dyDescent="0.25">
      <c r="A510" s="18">
        <v>1961</v>
      </c>
      <c r="B510" s="18">
        <v>1961</v>
      </c>
      <c r="C510" s="18">
        <v>9</v>
      </c>
      <c r="D510" s="84" t="s">
        <v>518</v>
      </c>
      <c r="E510" s="84" t="str">
        <f t="shared" si="28"/>
        <v>1961 9</v>
      </c>
      <c r="F510" s="14"/>
      <c r="G510" s="84">
        <v>5.9504132231404959E-2</v>
      </c>
      <c r="H510" s="84">
        <v>-166.550478</v>
      </c>
      <c r="I510" s="17"/>
      <c r="J510" s="17"/>
    </row>
    <row r="511" spans="1:10" x14ac:dyDescent="0.25">
      <c r="A511" s="18">
        <v>1962</v>
      </c>
      <c r="B511" s="18">
        <v>1961</v>
      </c>
      <c r="C511" s="18">
        <v>10</v>
      </c>
      <c r="D511" s="84" t="s">
        <v>519</v>
      </c>
      <c r="E511" s="84" t="str">
        <f t="shared" si="28"/>
        <v>1962 10</v>
      </c>
      <c r="F511" s="14"/>
      <c r="G511" s="84">
        <v>6.1487603305785121E-2</v>
      </c>
      <c r="H511" s="84">
        <v>-52.711590000000001</v>
      </c>
      <c r="I511" s="17"/>
      <c r="J511" s="17"/>
    </row>
    <row r="512" spans="1:10" x14ac:dyDescent="0.25">
      <c r="A512" s="18">
        <v>1962</v>
      </c>
      <c r="B512" s="18">
        <v>1961</v>
      </c>
      <c r="C512" s="18">
        <v>11</v>
      </c>
      <c r="D512" s="84" t="s">
        <v>520</v>
      </c>
      <c r="E512" s="84" t="str">
        <f t="shared" si="28"/>
        <v>1962 11</v>
      </c>
      <c r="F512" s="14"/>
      <c r="G512" s="84">
        <v>5.9504132231404959E-2</v>
      </c>
      <c r="H512" s="84">
        <v>-22.109866</v>
      </c>
      <c r="I512" s="17"/>
      <c r="J512" s="17"/>
    </row>
    <row r="513" spans="1:10" x14ac:dyDescent="0.25">
      <c r="A513" s="18">
        <v>1962</v>
      </c>
      <c r="B513" s="18">
        <v>1961</v>
      </c>
      <c r="C513" s="18">
        <v>12</v>
      </c>
      <c r="D513" s="84" t="s">
        <v>521</v>
      </c>
      <c r="E513" s="84" t="str">
        <f t="shared" si="28"/>
        <v>1962 12</v>
      </c>
      <c r="F513" s="14"/>
      <c r="G513" s="84">
        <v>6.1487603305785121E-2</v>
      </c>
      <c r="H513" s="84">
        <v>22.784410999999999</v>
      </c>
    </row>
    <row r="514" spans="1:10" x14ac:dyDescent="0.25">
      <c r="A514" s="18">
        <v>1962</v>
      </c>
      <c r="B514" s="18">
        <v>1962</v>
      </c>
      <c r="C514" s="18">
        <v>1</v>
      </c>
      <c r="D514" s="84" t="s">
        <v>522</v>
      </c>
      <c r="E514" s="84" t="str">
        <f t="shared" si="28"/>
        <v>1962 1</v>
      </c>
      <c r="F514" s="14"/>
      <c r="G514" s="84">
        <v>6.1487603305785121E-2</v>
      </c>
      <c r="H514" s="84">
        <v>17.102121</v>
      </c>
    </row>
    <row r="515" spans="1:10" x14ac:dyDescent="0.25">
      <c r="A515" s="18">
        <v>1962</v>
      </c>
      <c r="B515" s="18">
        <v>1962</v>
      </c>
      <c r="C515" s="18">
        <v>2</v>
      </c>
      <c r="D515" s="84" t="s">
        <v>523</v>
      </c>
      <c r="E515" s="84" t="str">
        <f t="shared" si="28"/>
        <v>1962 2</v>
      </c>
      <c r="F515" s="14"/>
      <c r="G515" s="84">
        <v>5.5537190082644627E-2</v>
      </c>
      <c r="H515" s="84">
        <v>97.844127999999998</v>
      </c>
    </row>
    <row r="516" spans="1:10" x14ac:dyDescent="0.25">
      <c r="A516" s="18">
        <v>1962</v>
      </c>
      <c r="B516" s="18">
        <v>1962</v>
      </c>
      <c r="C516" s="18">
        <v>3</v>
      </c>
      <c r="D516" s="84" t="s">
        <v>524</v>
      </c>
      <c r="E516" s="84" t="str">
        <f t="shared" si="28"/>
        <v>1962 3</v>
      </c>
      <c r="F516" s="14"/>
      <c r="G516" s="84">
        <v>6.1487603305785121E-2</v>
      </c>
      <c r="H516" s="84">
        <v>58.499336999999997</v>
      </c>
    </row>
    <row r="517" spans="1:10" x14ac:dyDescent="0.25">
      <c r="A517" s="18">
        <v>1962</v>
      </c>
      <c r="B517" s="18">
        <v>1962</v>
      </c>
      <c r="C517" s="18">
        <v>4</v>
      </c>
      <c r="D517" s="84" t="s">
        <v>525</v>
      </c>
      <c r="E517" s="84" t="str">
        <f t="shared" si="28"/>
        <v>1962 4</v>
      </c>
      <c r="F517" s="14"/>
      <c r="G517" s="84">
        <v>5.9504132231404959E-2</v>
      </c>
      <c r="H517" s="84">
        <v>325.78084699999999</v>
      </c>
    </row>
    <row r="518" spans="1:10" x14ac:dyDescent="0.25">
      <c r="A518" s="18">
        <v>1962</v>
      </c>
      <c r="B518" s="18">
        <v>1962</v>
      </c>
      <c r="C518" s="18">
        <v>5</v>
      </c>
      <c r="D518" s="84" t="s">
        <v>526</v>
      </c>
      <c r="E518" s="84" t="str">
        <f t="shared" si="28"/>
        <v>1962 5</v>
      </c>
      <c r="F518" s="14"/>
      <c r="G518" s="84">
        <v>6.1487603305785121E-2</v>
      </c>
      <c r="H518" s="84">
        <v>-33.955914999999997</v>
      </c>
    </row>
    <row r="519" spans="1:10" x14ac:dyDescent="0.25">
      <c r="A519" s="18">
        <v>1962</v>
      </c>
      <c r="B519" s="18">
        <v>1962</v>
      </c>
      <c r="C519" s="18">
        <v>6</v>
      </c>
      <c r="D519" s="84" t="s">
        <v>527</v>
      </c>
      <c r="E519" s="84" t="str">
        <f t="shared" si="28"/>
        <v>1962 6</v>
      </c>
      <c r="F519" s="14"/>
      <c r="G519" s="84">
        <v>5.9504132231404959E-2</v>
      </c>
      <c r="H519" s="84">
        <v>-32.999262000000002</v>
      </c>
    </row>
    <row r="520" spans="1:10" x14ac:dyDescent="0.25">
      <c r="A520" s="18">
        <v>1962</v>
      </c>
      <c r="B520" s="18">
        <v>1962</v>
      </c>
      <c r="C520" s="18">
        <v>7</v>
      </c>
      <c r="D520" s="84" t="s">
        <v>528</v>
      </c>
      <c r="E520" s="84" t="str">
        <f t="shared" si="28"/>
        <v>1962 7</v>
      </c>
      <c r="F520" s="14"/>
      <c r="G520" s="84">
        <v>6.1487603305785121E-2</v>
      </c>
      <c r="H520" s="84">
        <v>-148.29953399999999</v>
      </c>
    </row>
    <row r="521" spans="1:10" x14ac:dyDescent="0.25">
      <c r="A521" s="18">
        <v>1962</v>
      </c>
      <c r="B521" s="18">
        <v>1962</v>
      </c>
      <c r="C521" s="18">
        <v>8</v>
      </c>
      <c r="D521" s="84" t="s">
        <v>529</v>
      </c>
      <c r="E521" s="84" t="str">
        <f t="shared" si="28"/>
        <v>1962 8</v>
      </c>
      <c r="F521" s="14"/>
      <c r="G521" s="84">
        <v>6.1487603305785121E-2</v>
      </c>
      <c r="H521" s="84">
        <v>-169.539254</v>
      </c>
    </row>
    <row r="522" spans="1:10" x14ac:dyDescent="0.25">
      <c r="A522" s="18">
        <v>1962</v>
      </c>
      <c r="B522" s="18">
        <v>1962</v>
      </c>
      <c r="C522" s="18">
        <v>9</v>
      </c>
      <c r="D522" s="84" t="s">
        <v>530</v>
      </c>
      <c r="E522" s="84" t="str">
        <f t="shared" si="28"/>
        <v>1962 9</v>
      </c>
      <c r="F522" s="14"/>
      <c r="G522" s="84">
        <v>5.9504132231404959E-2</v>
      </c>
      <c r="H522" s="84">
        <v>-125.107365</v>
      </c>
      <c r="I522" s="17"/>
      <c r="J522" s="17"/>
    </row>
    <row r="523" spans="1:10" x14ac:dyDescent="0.25">
      <c r="A523" s="18">
        <v>1963</v>
      </c>
      <c r="B523" s="18">
        <v>1962</v>
      </c>
      <c r="C523" s="18">
        <v>10</v>
      </c>
      <c r="D523" s="84" t="s">
        <v>531</v>
      </c>
      <c r="E523" s="84" t="str">
        <f t="shared" si="28"/>
        <v>1963 10</v>
      </c>
      <c r="F523" s="14"/>
      <c r="G523" s="84">
        <v>6.1487603305785121E-2</v>
      </c>
      <c r="H523" s="84">
        <v>101.686081</v>
      </c>
    </row>
    <row r="524" spans="1:10" x14ac:dyDescent="0.25">
      <c r="A524" s="18">
        <v>1963</v>
      </c>
      <c r="B524" s="18">
        <v>1962</v>
      </c>
      <c r="C524" s="18">
        <v>11</v>
      </c>
      <c r="D524" s="84" t="s">
        <v>532</v>
      </c>
      <c r="E524" s="84" t="str">
        <f t="shared" si="28"/>
        <v>1963 11</v>
      </c>
      <c r="F524" s="14"/>
      <c r="G524" s="84">
        <v>5.9504132231404959E-2</v>
      </c>
      <c r="H524" s="84">
        <v>48.596473000000003</v>
      </c>
    </row>
    <row r="525" spans="1:10" x14ac:dyDescent="0.25">
      <c r="A525" s="18">
        <v>1963</v>
      </c>
      <c r="B525" s="18">
        <v>1962</v>
      </c>
      <c r="C525" s="18">
        <v>12</v>
      </c>
      <c r="D525" s="84" t="s">
        <v>533</v>
      </c>
      <c r="E525" s="84" t="str">
        <f t="shared" si="28"/>
        <v>1963 12</v>
      </c>
      <c r="F525" s="14"/>
      <c r="G525" s="84">
        <v>6.1487603305785121E-2</v>
      </c>
      <c r="H525" s="84">
        <v>165.87326400000001</v>
      </c>
    </row>
    <row r="526" spans="1:10" x14ac:dyDescent="0.25">
      <c r="A526" s="18">
        <v>1963</v>
      </c>
      <c r="B526" s="18">
        <v>1963</v>
      </c>
      <c r="C526" s="18">
        <v>1</v>
      </c>
      <c r="D526" s="84" t="s">
        <v>534</v>
      </c>
      <c r="E526" s="84" t="str">
        <f t="shared" si="28"/>
        <v>1963 1</v>
      </c>
      <c r="F526" s="14"/>
      <c r="G526" s="84">
        <v>6.1487603305785121E-2</v>
      </c>
      <c r="H526" s="84">
        <v>40.971975</v>
      </c>
    </row>
    <row r="527" spans="1:10" x14ac:dyDescent="0.25">
      <c r="A527" s="18">
        <v>1963</v>
      </c>
      <c r="B527" s="18">
        <v>1963</v>
      </c>
      <c r="C527" s="18">
        <v>2</v>
      </c>
      <c r="D527" s="84" t="s">
        <v>535</v>
      </c>
      <c r="E527" s="84" t="str">
        <f t="shared" si="28"/>
        <v>1963 2</v>
      </c>
      <c r="F527" s="14"/>
      <c r="G527" s="84">
        <v>5.5537190082644627E-2</v>
      </c>
      <c r="H527" s="84">
        <v>280.19178699999998</v>
      </c>
    </row>
    <row r="528" spans="1:10" x14ac:dyDescent="0.25">
      <c r="A528" s="18">
        <v>1963</v>
      </c>
      <c r="B528" s="18">
        <v>1963</v>
      </c>
      <c r="C528" s="18">
        <v>3</v>
      </c>
      <c r="D528" s="84" t="s">
        <v>536</v>
      </c>
      <c r="E528" s="84" t="str">
        <f t="shared" si="28"/>
        <v>1963 3</v>
      </c>
      <c r="F528" s="14"/>
      <c r="G528" s="84">
        <v>6.1487603305785121E-2</v>
      </c>
      <c r="H528" s="84">
        <v>74.274332999999999</v>
      </c>
    </row>
    <row r="529" spans="1:8" x14ac:dyDescent="0.25">
      <c r="A529" s="18">
        <v>1963</v>
      </c>
      <c r="B529" s="18">
        <v>1963</v>
      </c>
      <c r="C529" s="18">
        <v>4</v>
      </c>
      <c r="D529" s="84" t="s">
        <v>537</v>
      </c>
      <c r="E529" s="84" t="str">
        <f t="shared" si="28"/>
        <v>1963 4</v>
      </c>
      <c r="F529" s="14"/>
      <c r="G529" s="84">
        <v>5.9504132231404959E-2</v>
      </c>
      <c r="H529" s="84">
        <v>242.54345699999999</v>
      </c>
    </row>
    <row r="530" spans="1:8" x14ac:dyDescent="0.25">
      <c r="A530" s="18">
        <v>1963</v>
      </c>
      <c r="B530" s="18">
        <v>1963</v>
      </c>
      <c r="C530" s="18">
        <v>5</v>
      </c>
      <c r="D530" s="84" t="s">
        <v>538</v>
      </c>
      <c r="E530" s="84" t="str">
        <f t="shared" si="28"/>
        <v>1963 5</v>
      </c>
      <c r="F530" s="14"/>
      <c r="G530" s="84">
        <v>6.1487603305785121E-2</v>
      </c>
      <c r="H530" s="84">
        <v>23.768972999999999</v>
      </c>
    </row>
    <row r="531" spans="1:8" x14ac:dyDescent="0.25">
      <c r="A531" s="18">
        <v>1963</v>
      </c>
      <c r="B531" s="18">
        <v>1963</v>
      </c>
      <c r="C531" s="18">
        <v>6</v>
      </c>
      <c r="D531" s="84" t="s">
        <v>539</v>
      </c>
      <c r="E531" s="84" t="str">
        <f t="shared" si="28"/>
        <v>1963 6</v>
      </c>
      <c r="F531" s="14"/>
      <c r="G531" s="84">
        <v>5.9504132231404959E-2</v>
      </c>
      <c r="H531" s="84">
        <v>-57.691094999999997</v>
      </c>
    </row>
    <row r="532" spans="1:8" x14ac:dyDescent="0.25">
      <c r="A532" s="18">
        <v>1963</v>
      </c>
      <c r="B532" s="18">
        <v>1963</v>
      </c>
      <c r="C532" s="18">
        <v>7</v>
      </c>
      <c r="D532" s="84" t="s">
        <v>540</v>
      </c>
      <c r="E532" s="84" t="str">
        <f t="shared" si="28"/>
        <v>1963 7</v>
      </c>
      <c r="F532" s="14"/>
      <c r="G532" s="84">
        <v>6.1487603305785121E-2</v>
      </c>
      <c r="H532" s="84">
        <v>-52.586866999999998</v>
      </c>
    </row>
    <row r="533" spans="1:8" x14ac:dyDescent="0.25">
      <c r="A533" s="18">
        <v>1963</v>
      </c>
      <c r="B533" s="18">
        <v>1963</v>
      </c>
      <c r="C533" s="18">
        <v>8</v>
      </c>
      <c r="D533" s="84" t="s">
        <v>541</v>
      </c>
      <c r="E533" s="84" t="str">
        <f t="shared" si="28"/>
        <v>1963 8</v>
      </c>
      <c r="F533" s="14"/>
      <c r="G533" s="84">
        <v>6.1487603305785121E-2</v>
      </c>
      <c r="H533" s="84">
        <v>-147.07982000000001</v>
      </c>
    </row>
    <row r="534" spans="1:8" x14ac:dyDescent="0.25">
      <c r="A534" s="18">
        <v>1963</v>
      </c>
      <c r="B534" s="18">
        <v>1963</v>
      </c>
      <c r="C534" s="18">
        <v>9</v>
      </c>
      <c r="D534" s="84" t="s">
        <v>542</v>
      </c>
      <c r="E534" s="84" t="str">
        <f t="shared" si="28"/>
        <v>1963 9</v>
      </c>
      <c r="F534" s="14"/>
      <c r="G534" s="84">
        <v>5.9504132231404959E-2</v>
      </c>
      <c r="H534" s="84">
        <v>-230.434392</v>
      </c>
    </row>
    <row r="535" spans="1:8" x14ac:dyDescent="0.25">
      <c r="A535" s="18">
        <v>1964</v>
      </c>
      <c r="B535" s="18">
        <v>1963</v>
      </c>
      <c r="C535" s="18">
        <v>10</v>
      </c>
      <c r="D535" s="84" t="s">
        <v>543</v>
      </c>
      <c r="E535" s="84" t="str">
        <f t="shared" si="28"/>
        <v>1964 10</v>
      </c>
      <c r="F535" s="14"/>
      <c r="G535" s="84">
        <v>6.1487603305785121E-2</v>
      </c>
      <c r="H535" s="84">
        <v>-93.793362999999999</v>
      </c>
    </row>
    <row r="536" spans="1:8" x14ac:dyDescent="0.25">
      <c r="A536" s="18">
        <v>1964</v>
      </c>
      <c r="B536" s="18">
        <v>1963</v>
      </c>
      <c r="C536" s="18">
        <v>11</v>
      </c>
      <c r="D536" s="84" t="s">
        <v>544</v>
      </c>
      <c r="E536" s="84" t="str">
        <f t="shared" si="28"/>
        <v>1964 11</v>
      </c>
      <c r="F536" s="14"/>
      <c r="G536" s="84">
        <v>5.9504132231404959E-2</v>
      </c>
      <c r="H536" s="84">
        <v>69.735330000000005</v>
      </c>
    </row>
    <row r="537" spans="1:8" x14ac:dyDescent="0.25">
      <c r="A537" s="18">
        <v>1964</v>
      </c>
      <c r="B537" s="18">
        <v>1963</v>
      </c>
      <c r="C537" s="18">
        <v>12</v>
      </c>
      <c r="D537" s="84" t="s">
        <v>545</v>
      </c>
      <c r="E537" s="84" t="str">
        <f t="shared" si="28"/>
        <v>1964 12</v>
      </c>
      <c r="F537" s="14"/>
      <c r="G537" s="84">
        <v>6.1487603305785121E-2</v>
      </c>
      <c r="H537" s="84">
        <v>25.627064000000001</v>
      </c>
    </row>
    <row r="538" spans="1:8" x14ac:dyDescent="0.25">
      <c r="A538" s="18">
        <v>1964</v>
      </c>
      <c r="B538" s="18">
        <v>1964</v>
      </c>
      <c r="C538" s="18">
        <v>1</v>
      </c>
      <c r="D538" s="84" t="s">
        <v>546</v>
      </c>
      <c r="E538" s="84" t="str">
        <f t="shared" si="28"/>
        <v>1964 1</v>
      </c>
      <c r="F538" s="14"/>
      <c r="G538" s="84">
        <v>6.1487603305785121E-2</v>
      </c>
      <c r="H538" s="84">
        <v>1.575877</v>
      </c>
    </row>
    <row r="539" spans="1:8" x14ac:dyDescent="0.25">
      <c r="A539" s="18">
        <v>1964</v>
      </c>
      <c r="B539" s="18">
        <v>1964</v>
      </c>
      <c r="C539" s="18">
        <v>2</v>
      </c>
      <c r="D539" s="84" t="s">
        <v>547</v>
      </c>
      <c r="E539" s="84" t="str">
        <f t="shared" si="28"/>
        <v>1964 2</v>
      </c>
      <c r="F539" s="14"/>
      <c r="G539" s="84">
        <v>5.752066115702479E-2</v>
      </c>
      <c r="H539" s="84">
        <v>1.0237240000000001</v>
      </c>
    </row>
    <row r="540" spans="1:8" x14ac:dyDescent="0.25">
      <c r="A540" s="18">
        <v>1964</v>
      </c>
      <c r="B540" s="18">
        <v>1964</v>
      </c>
      <c r="C540" s="18">
        <v>3</v>
      </c>
      <c r="D540" s="84" t="s">
        <v>548</v>
      </c>
      <c r="E540" s="84" t="str">
        <f t="shared" si="28"/>
        <v>1964 3</v>
      </c>
      <c r="F540" s="14"/>
      <c r="G540" s="84">
        <v>6.1487603305785121E-2</v>
      </c>
      <c r="H540" s="84">
        <v>29.348566999999999</v>
      </c>
    </row>
    <row r="541" spans="1:8" x14ac:dyDescent="0.25">
      <c r="A541" s="18">
        <v>1964</v>
      </c>
      <c r="B541" s="18">
        <v>1964</v>
      </c>
      <c r="C541" s="18">
        <v>4</v>
      </c>
      <c r="D541" s="84" t="s">
        <v>549</v>
      </c>
      <c r="E541" s="84" t="str">
        <f t="shared" si="28"/>
        <v>1964 4</v>
      </c>
      <c r="F541" s="14"/>
      <c r="G541" s="84">
        <v>5.9504132231404959E-2</v>
      </c>
      <c r="H541" s="84">
        <v>34.722931000000003</v>
      </c>
    </row>
    <row r="542" spans="1:8" x14ac:dyDescent="0.25">
      <c r="A542" s="18">
        <v>1964</v>
      </c>
      <c r="B542" s="18">
        <v>1964</v>
      </c>
      <c r="C542" s="18">
        <v>5</v>
      </c>
      <c r="D542" s="84" t="s">
        <v>550</v>
      </c>
      <c r="E542" s="84" t="str">
        <f t="shared" si="28"/>
        <v>1964 5</v>
      </c>
      <c r="F542" s="14"/>
      <c r="G542" s="84">
        <v>6.1487603305785121E-2</v>
      </c>
      <c r="H542" s="84">
        <v>-107.686328</v>
      </c>
    </row>
    <row r="543" spans="1:8" x14ac:dyDescent="0.25">
      <c r="A543" s="18">
        <v>1964</v>
      </c>
      <c r="B543" s="18">
        <v>1964</v>
      </c>
      <c r="C543" s="18">
        <v>6</v>
      </c>
      <c r="D543" s="84" t="s">
        <v>551</v>
      </c>
      <c r="E543" s="84" t="str">
        <f t="shared" si="28"/>
        <v>1964 6</v>
      </c>
      <c r="F543" s="14"/>
      <c r="G543" s="84">
        <v>5.9504132231404959E-2</v>
      </c>
      <c r="H543" s="84">
        <v>-29.943840000000002</v>
      </c>
    </row>
    <row r="544" spans="1:8" x14ac:dyDescent="0.25">
      <c r="A544" s="18">
        <v>1964</v>
      </c>
      <c r="B544" s="18">
        <v>1964</v>
      </c>
      <c r="C544" s="18">
        <v>7</v>
      </c>
      <c r="D544" s="84" t="s">
        <v>552</v>
      </c>
      <c r="E544" s="84" t="str">
        <f t="shared" ref="E544:E607" si="29">CONCATENATE(A544," ",C544)</f>
        <v>1964 7</v>
      </c>
      <c r="F544" s="14"/>
      <c r="G544" s="84">
        <v>6.1487603305785121E-2</v>
      </c>
      <c r="H544" s="84">
        <v>-147.11034599999999</v>
      </c>
    </row>
    <row r="545" spans="1:10" x14ac:dyDescent="0.25">
      <c r="A545" s="18">
        <v>1964</v>
      </c>
      <c r="B545" s="18">
        <v>1964</v>
      </c>
      <c r="C545" s="18">
        <v>8</v>
      </c>
      <c r="D545" s="84" t="s">
        <v>553</v>
      </c>
      <c r="E545" s="84" t="str">
        <f t="shared" si="29"/>
        <v>1964 8</v>
      </c>
      <c r="F545" s="14"/>
      <c r="G545" s="84">
        <v>6.1487603305785121E-2</v>
      </c>
      <c r="H545" s="84">
        <v>-168.96101100000001</v>
      </c>
    </row>
    <row r="546" spans="1:10" x14ac:dyDescent="0.25">
      <c r="A546" s="18">
        <v>1964</v>
      </c>
      <c r="B546" s="18">
        <v>1964</v>
      </c>
      <c r="C546" s="18">
        <v>9</v>
      </c>
      <c r="D546" s="84" t="s">
        <v>554</v>
      </c>
      <c r="E546" s="84" t="str">
        <f t="shared" si="29"/>
        <v>1964 9</v>
      </c>
      <c r="F546" s="14"/>
      <c r="G546" s="84">
        <v>5.9504132231404959E-2</v>
      </c>
      <c r="H546" s="84">
        <v>-117.497619</v>
      </c>
      <c r="I546" s="17"/>
      <c r="J546" s="17"/>
    </row>
    <row r="547" spans="1:10" x14ac:dyDescent="0.25">
      <c r="A547" s="18">
        <v>1965</v>
      </c>
      <c r="B547" s="18">
        <v>1964</v>
      </c>
      <c r="C547" s="18">
        <v>10</v>
      </c>
      <c r="D547" s="84" t="s">
        <v>555</v>
      </c>
      <c r="E547" s="84" t="str">
        <f t="shared" si="29"/>
        <v>1965 10</v>
      </c>
      <c r="F547" s="14"/>
      <c r="G547" s="84">
        <v>6.1487603305785121E-2</v>
      </c>
      <c r="H547" s="84">
        <v>-51.282032999999998</v>
      </c>
      <c r="I547" s="17"/>
      <c r="J547" s="17"/>
    </row>
    <row r="548" spans="1:10" x14ac:dyDescent="0.25">
      <c r="A548" s="18">
        <v>1965</v>
      </c>
      <c r="B548" s="18">
        <v>1964</v>
      </c>
      <c r="C548" s="18">
        <v>11</v>
      </c>
      <c r="D548" s="84" t="s">
        <v>556</v>
      </c>
      <c r="E548" s="84" t="str">
        <f t="shared" si="29"/>
        <v>1965 11</v>
      </c>
      <c r="F548" s="14"/>
      <c r="G548" s="84">
        <v>5.9504132231404959E-2</v>
      </c>
      <c r="H548" s="84">
        <v>9.5293030000000005</v>
      </c>
    </row>
    <row r="549" spans="1:10" x14ac:dyDescent="0.25">
      <c r="A549" s="18">
        <v>1965</v>
      </c>
      <c r="B549" s="18">
        <v>1964</v>
      </c>
      <c r="C549" s="18">
        <v>12</v>
      </c>
      <c r="D549" s="84" t="s">
        <v>557</v>
      </c>
      <c r="E549" s="84" t="str">
        <f t="shared" si="29"/>
        <v>1965 12</v>
      </c>
      <c r="F549" s="14"/>
      <c r="G549" s="84">
        <v>6.1487603305785121E-2</v>
      </c>
      <c r="H549" s="84">
        <v>518.81995900000004</v>
      </c>
      <c r="I549" s="17"/>
      <c r="J549" s="17"/>
    </row>
    <row r="550" spans="1:10" x14ac:dyDescent="0.25">
      <c r="A550" s="18">
        <v>1965</v>
      </c>
      <c r="B550" s="18">
        <v>1965</v>
      </c>
      <c r="C550" s="18">
        <v>1</v>
      </c>
      <c r="D550" s="84" t="s">
        <v>558</v>
      </c>
      <c r="E550" s="84" t="str">
        <f t="shared" si="29"/>
        <v>1965 1</v>
      </c>
      <c r="F550" s="14"/>
      <c r="G550" s="84">
        <v>6.1487603305785121E-2</v>
      </c>
      <c r="H550" s="84">
        <v>89.914986999999996</v>
      </c>
    </row>
    <row r="551" spans="1:10" x14ac:dyDescent="0.25">
      <c r="A551" s="18">
        <v>1965</v>
      </c>
      <c r="B551" s="18">
        <v>1965</v>
      </c>
      <c r="C551" s="18">
        <v>2</v>
      </c>
      <c r="D551" s="84" t="s">
        <v>559</v>
      </c>
      <c r="E551" s="84" t="str">
        <f t="shared" si="29"/>
        <v>1965 2</v>
      </c>
      <c r="F551" s="14"/>
      <c r="G551" s="84">
        <v>5.5537190082644627E-2</v>
      </c>
      <c r="H551" s="84">
        <v>87.636433999999994</v>
      </c>
    </row>
    <row r="552" spans="1:10" x14ac:dyDescent="0.25">
      <c r="A552" s="18">
        <v>1965</v>
      </c>
      <c r="B552" s="18">
        <v>1965</v>
      </c>
      <c r="C552" s="18">
        <v>3</v>
      </c>
      <c r="D552" s="84" t="s">
        <v>560</v>
      </c>
      <c r="E552" s="84" t="str">
        <f t="shared" si="29"/>
        <v>1965 3</v>
      </c>
      <c r="F552" s="14"/>
      <c r="G552" s="84">
        <v>6.1487603305785121E-2</v>
      </c>
      <c r="H552" s="84">
        <v>66.376476999999994</v>
      </c>
    </row>
    <row r="553" spans="1:10" x14ac:dyDescent="0.25">
      <c r="A553" s="18">
        <v>1965</v>
      </c>
      <c r="B553" s="18">
        <v>1965</v>
      </c>
      <c r="C553" s="18">
        <v>4</v>
      </c>
      <c r="D553" s="84" t="s">
        <v>561</v>
      </c>
      <c r="E553" s="84" t="str">
        <f t="shared" si="29"/>
        <v>1965 4</v>
      </c>
      <c r="F553" s="14"/>
      <c r="G553" s="84">
        <v>5.9504132231404959E-2</v>
      </c>
      <c r="H553" s="84">
        <v>223.982934</v>
      </c>
    </row>
    <row r="554" spans="1:10" x14ac:dyDescent="0.25">
      <c r="A554" s="18">
        <v>1965</v>
      </c>
      <c r="B554" s="18">
        <v>1965</v>
      </c>
      <c r="C554" s="18">
        <v>5</v>
      </c>
      <c r="D554" s="84" t="s">
        <v>562</v>
      </c>
      <c r="E554" s="84" t="str">
        <f t="shared" si="29"/>
        <v>1965 5</v>
      </c>
      <c r="F554" s="14"/>
      <c r="G554" s="84">
        <v>6.1487603305785121E-2</v>
      </c>
      <c r="H554" s="84">
        <v>-93.401512999999994</v>
      </c>
    </row>
    <row r="555" spans="1:10" x14ac:dyDescent="0.25">
      <c r="A555" s="18">
        <v>1965</v>
      </c>
      <c r="B555" s="18">
        <v>1965</v>
      </c>
      <c r="C555" s="18">
        <v>6</v>
      </c>
      <c r="D555" s="84" t="s">
        <v>563</v>
      </c>
      <c r="E555" s="84" t="str">
        <f t="shared" si="29"/>
        <v>1965 6</v>
      </c>
      <c r="F555" s="14"/>
      <c r="G555" s="84">
        <v>5.9504132231404959E-2</v>
      </c>
      <c r="H555" s="84">
        <v>-70.748362</v>
      </c>
    </row>
    <row r="556" spans="1:10" x14ac:dyDescent="0.25">
      <c r="A556" s="18">
        <v>1965</v>
      </c>
      <c r="B556" s="18">
        <v>1965</v>
      </c>
      <c r="C556" s="18">
        <v>7</v>
      </c>
      <c r="D556" s="84" t="s">
        <v>564</v>
      </c>
      <c r="E556" s="84" t="str">
        <f t="shared" si="29"/>
        <v>1965 7</v>
      </c>
      <c r="F556" s="14"/>
      <c r="G556" s="84">
        <v>6.1487603305785121E-2</v>
      </c>
      <c r="H556" s="84">
        <v>-136.45940999999999</v>
      </c>
    </row>
    <row r="557" spans="1:10" x14ac:dyDescent="0.25">
      <c r="A557" s="18">
        <v>1965</v>
      </c>
      <c r="B557" s="18">
        <v>1965</v>
      </c>
      <c r="C557" s="18">
        <v>8</v>
      </c>
      <c r="D557" s="84" t="s">
        <v>565</v>
      </c>
      <c r="E557" s="84" t="str">
        <f t="shared" si="29"/>
        <v>1965 8</v>
      </c>
      <c r="F557" s="14"/>
      <c r="G557" s="84">
        <v>6.1487603305785121E-2</v>
      </c>
      <c r="H557" s="84">
        <v>-131.01786300000001</v>
      </c>
    </row>
    <row r="558" spans="1:10" x14ac:dyDescent="0.25">
      <c r="A558" s="18">
        <v>1965</v>
      </c>
      <c r="B558" s="18">
        <v>1965</v>
      </c>
      <c r="C558" s="18">
        <v>9</v>
      </c>
      <c r="D558" s="84" t="s">
        <v>566</v>
      </c>
      <c r="E558" s="84" t="str">
        <f t="shared" si="29"/>
        <v>1965 9</v>
      </c>
      <c r="F558" s="14"/>
      <c r="G558" s="84">
        <v>5.9504132231404959E-2</v>
      </c>
      <c r="H558" s="84">
        <v>-133.29921899999999</v>
      </c>
    </row>
    <row r="559" spans="1:10" x14ac:dyDescent="0.25">
      <c r="A559" s="18">
        <v>1966</v>
      </c>
      <c r="B559" s="18">
        <v>1965</v>
      </c>
      <c r="C559" s="18">
        <v>10</v>
      </c>
      <c r="D559" s="84" t="s">
        <v>567</v>
      </c>
      <c r="E559" s="84" t="str">
        <f t="shared" si="29"/>
        <v>1966 10</v>
      </c>
      <c r="F559" s="14"/>
      <c r="G559" s="84">
        <v>6.1487603305785121E-2</v>
      </c>
      <c r="H559" s="84">
        <v>-60.564579000000002</v>
      </c>
    </row>
    <row r="560" spans="1:10" x14ac:dyDescent="0.25">
      <c r="A560" s="18">
        <v>1966</v>
      </c>
      <c r="B560" s="18">
        <v>1965</v>
      </c>
      <c r="C560" s="18">
        <v>11</v>
      </c>
      <c r="D560" s="84" t="s">
        <v>568</v>
      </c>
      <c r="E560" s="84" t="str">
        <f t="shared" si="29"/>
        <v>1966 11</v>
      </c>
      <c r="F560" s="14"/>
      <c r="G560" s="84">
        <v>5.9504132231404959E-2</v>
      </c>
      <c r="H560" s="84">
        <v>54.190941000000002</v>
      </c>
    </row>
    <row r="561" spans="1:8" x14ac:dyDescent="0.25">
      <c r="A561" s="18">
        <v>1966</v>
      </c>
      <c r="B561" s="18">
        <v>1965</v>
      </c>
      <c r="C561" s="18">
        <v>12</v>
      </c>
      <c r="D561" s="84" t="s">
        <v>569</v>
      </c>
      <c r="E561" s="84" t="str">
        <f t="shared" si="29"/>
        <v>1966 12</v>
      </c>
      <c r="F561" s="14"/>
      <c r="G561" s="84">
        <v>6.1487603305785121E-2</v>
      </c>
      <c r="H561" s="84">
        <v>21.861066999999998</v>
      </c>
    </row>
    <row r="562" spans="1:8" x14ac:dyDescent="0.25">
      <c r="A562" s="18">
        <v>1966</v>
      </c>
      <c r="B562" s="18">
        <v>1966</v>
      </c>
      <c r="C562" s="18">
        <v>1</v>
      </c>
      <c r="D562" s="84" t="s">
        <v>570</v>
      </c>
      <c r="E562" s="84" t="str">
        <f t="shared" si="29"/>
        <v>1966 1</v>
      </c>
      <c r="F562" s="14"/>
      <c r="G562" s="84">
        <v>6.1487603305785121E-2</v>
      </c>
      <c r="H562" s="84">
        <v>71.149150000000006</v>
      </c>
    </row>
    <row r="563" spans="1:8" x14ac:dyDescent="0.25">
      <c r="A563" s="18">
        <v>1966</v>
      </c>
      <c r="B563" s="18">
        <v>1966</v>
      </c>
      <c r="C563" s="18">
        <v>2</v>
      </c>
      <c r="D563" s="84" t="s">
        <v>571</v>
      </c>
      <c r="E563" s="84" t="str">
        <f t="shared" si="29"/>
        <v>1966 2</v>
      </c>
      <c r="F563" s="14"/>
      <c r="G563" s="84">
        <v>5.5537190082644627E-2</v>
      </c>
      <c r="H563" s="84">
        <v>65.466885000000005</v>
      </c>
    </row>
    <row r="564" spans="1:8" x14ac:dyDescent="0.25">
      <c r="A564" s="18">
        <v>1966</v>
      </c>
      <c r="B564" s="18">
        <v>1966</v>
      </c>
      <c r="C564" s="18">
        <v>3</v>
      </c>
      <c r="D564" s="84" t="s">
        <v>572</v>
      </c>
      <c r="E564" s="84" t="str">
        <f t="shared" si="29"/>
        <v>1966 3</v>
      </c>
      <c r="F564" s="14"/>
      <c r="G564" s="84">
        <v>6.1487603305785121E-2</v>
      </c>
      <c r="H564" s="84">
        <v>198.23473799999999</v>
      </c>
    </row>
    <row r="565" spans="1:8" x14ac:dyDescent="0.25">
      <c r="A565" s="18">
        <v>1966</v>
      </c>
      <c r="B565" s="18">
        <v>1966</v>
      </c>
      <c r="C565" s="18">
        <v>4</v>
      </c>
      <c r="D565" s="84" t="s">
        <v>573</v>
      </c>
      <c r="E565" s="84" t="str">
        <f t="shared" si="29"/>
        <v>1966 4</v>
      </c>
      <c r="F565" s="14"/>
      <c r="G565" s="84">
        <v>5.9504132231404959E-2</v>
      </c>
      <c r="H565" s="84">
        <v>236.592319</v>
      </c>
    </row>
    <row r="566" spans="1:8" x14ac:dyDescent="0.25">
      <c r="A566" s="18">
        <v>1966</v>
      </c>
      <c r="B566" s="18">
        <v>1966</v>
      </c>
      <c r="C566" s="18">
        <v>5</v>
      </c>
      <c r="D566" s="84" t="s">
        <v>574</v>
      </c>
      <c r="E566" s="84" t="str">
        <f t="shared" si="29"/>
        <v>1966 5</v>
      </c>
      <c r="F566" s="14"/>
      <c r="G566" s="84">
        <v>6.1487603305785121E-2</v>
      </c>
      <c r="H566" s="84">
        <v>0.604267</v>
      </c>
    </row>
    <row r="567" spans="1:8" x14ac:dyDescent="0.25">
      <c r="A567" s="18">
        <v>1966</v>
      </c>
      <c r="B567" s="18">
        <v>1966</v>
      </c>
      <c r="C567" s="18">
        <v>6</v>
      </c>
      <c r="D567" s="84" t="s">
        <v>575</v>
      </c>
      <c r="E567" s="84" t="str">
        <f t="shared" si="29"/>
        <v>1966 6</v>
      </c>
      <c r="F567" s="14"/>
      <c r="G567" s="84">
        <v>5.9504132231404959E-2</v>
      </c>
      <c r="H567" s="84">
        <v>-74.916539999999998</v>
      </c>
    </row>
    <row r="568" spans="1:8" x14ac:dyDescent="0.25">
      <c r="A568" s="18">
        <v>1966</v>
      </c>
      <c r="B568" s="18">
        <v>1966</v>
      </c>
      <c r="C568" s="18">
        <v>7</v>
      </c>
      <c r="D568" s="84" t="s">
        <v>576</v>
      </c>
      <c r="E568" s="84" t="str">
        <f t="shared" si="29"/>
        <v>1966 7</v>
      </c>
      <c r="F568" s="14"/>
      <c r="G568" s="84">
        <v>6.1487603305785121E-2</v>
      </c>
      <c r="H568" s="84">
        <v>-183.79409200000001</v>
      </c>
    </row>
    <row r="569" spans="1:8" x14ac:dyDescent="0.25">
      <c r="A569" s="18">
        <v>1966</v>
      </c>
      <c r="B569" s="18">
        <v>1966</v>
      </c>
      <c r="C569" s="18">
        <v>8</v>
      </c>
      <c r="D569" s="84" t="s">
        <v>577</v>
      </c>
      <c r="E569" s="84" t="str">
        <f t="shared" si="29"/>
        <v>1966 8</v>
      </c>
      <c r="F569" s="14"/>
      <c r="G569" s="84">
        <v>6.1487603305785121E-2</v>
      </c>
      <c r="H569" s="84">
        <v>-213.63718299999999</v>
      </c>
    </row>
    <row r="570" spans="1:8" x14ac:dyDescent="0.25">
      <c r="A570" s="18">
        <v>1966</v>
      </c>
      <c r="B570" s="18">
        <v>1966</v>
      </c>
      <c r="C570" s="18">
        <v>9</v>
      </c>
      <c r="D570" s="84" t="s">
        <v>578</v>
      </c>
      <c r="E570" s="84" t="str">
        <f t="shared" si="29"/>
        <v>1966 9</v>
      </c>
      <c r="F570" s="14"/>
      <c r="G570" s="84">
        <v>5.9504132231404959E-2</v>
      </c>
      <c r="H570" s="84">
        <v>-162.03086400000001</v>
      </c>
    </row>
    <row r="571" spans="1:8" x14ac:dyDescent="0.25">
      <c r="A571" s="18">
        <v>1967</v>
      </c>
      <c r="B571" s="18">
        <v>1966</v>
      </c>
      <c r="C571" s="18">
        <v>10</v>
      </c>
      <c r="D571" s="84" t="s">
        <v>579</v>
      </c>
      <c r="E571" s="84" t="str">
        <f t="shared" si="29"/>
        <v>1967 10</v>
      </c>
      <c r="F571" s="14"/>
      <c r="G571" s="84">
        <v>6.1487603305785121E-2</v>
      </c>
      <c r="H571" s="84">
        <v>-88.985553999999993</v>
      </c>
    </row>
    <row r="572" spans="1:8" x14ac:dyDescent="0.25">
      <c r="A572" s="18">
        <v>1967</v>
      </c>
      <c r="B572" s="18">
        <v>1966</v>
      </c>
      <c r="C572" s="18">
        <v>11</v>
      </c>
      <c r="D572" s="84" t="s">
        <v>580</v>
      </c>
      <c r="E572" s="84" t="str">
        <f t="shared" si="29"/>
        <v>1967 11</v>
      </c>
      <c r="F572" s="14"/>
      <c r="G572" s="84">
        <v>5.9504132231404959E-2</v>
      </c>
      <c r="H572" s="84">
        <v>77.539831000000007</v>
      </c>
    </row>
    <row r="573" spans="1:8" x14ac:dyDescent="0.25">
      <c r="A573" s="18">
        <v>1967</v>
      </c>
      <c r="B573" s="18">
        <v>1966</v>
      </c>
      <c r="C573" s="18">
        <v>12</v>
      </c>
      <c r="D573" s="84" t="s">
        <v>581</v>
      </c>
      <c r="E573" s="84" t="str">
        <f t="shared" si="29"/>
        <v>1967 12</v>
      </c>
      <c r="F573" s="14"/>
      <c r="G573" s="84">
        <v>6.1487603305785121E-2</v>
      </c>
      <c r="H573" s="84">
        <v>134.246622</v>
      </c>
    </row>
    <row r="574" spans="1:8" x14ac:dyDescent="0.25">
      <c r="A574" s="18">
        <v>1967</v>
      </c>
      <c r="B574" s="18">
        <v>1967</v>
      </c>
      <c r="C574" s="18">
        <v>1</v>
      </c>
      <c r="D574" s="84" t="s">
        <v>582</v>
      </c>
      <c r="E574" s="84" t="str">
        <f t="shared" si="29"/>
        <v>1967 1</v>
      </c>
      <c r="F574" s="14"/>
      <c r="G574" s="84">
        <v>6.1487603305785121E-2</v>
      </c>
      <c r="H574" s="84">
        <v>108.139528</v>
      </c>
    </row>
    <row r="575" spans="1:8" x14ac:dyDescent="0.25">
      <c r="A575" s="18">
        <v>1967</v>
      </c>
      <c r="B575" s="18">
        <v>1967</v>
      </c>
      <c r="C575" s="18">
        <v>2</v>
      </c>
      <c r="D575" s="84" t="s">
        <v>583</v>
      </c>
      <c r="E575" s="84" t="str">
        <f t="shared" si="29"/>
        <v>1967 2</v>
      </c>
      <c r="F575" s="14"/>
      <c r="G575" s="84">
        <v>5.5537190082644627E-2</v>
      </c>
      <c r="H575" s="84">
        <v>102.833986</v>
      </c>
    </row>
    <row r="576" spans="1:8" x14ac:dyDescent="0.25">
      <c r="A576" s="18">
        <v>1967</v>
      </c>
      <c r="B576" s="18">
        <v>1967</v>
      </c>
      <c r="C576" s="18">
        <v>3</v>
      </c>
      <c r="D576" s="84" t="s">
        <v>584</v>
      </c>
      <c r="E576" s="84" t="str">
        <f t="shared" si="29"/>
        <v>1967 3</v>
      </c>
      <c r="F576" s="14"/>
      <c r="G576" s="84">
        <v>6.1487603305785121E-2</v>
      </c>
      <c r="H576" s="84">
        <v>100</v>
      </c>
    </row>
    <row r="577" spans="1:10" x14ac:dyDescent="0.25">
      <c r="A577" s="18">
        <v>1967</v>
      </c>
      <c r="B577" s="18">
        <v>1967</v>
      </c>
      <c r="C577" s="18">
        <v>4</v>
      </c>
      <c r="D577" s="84" t="s">
        <v>585</v>
      </c>
      <c r="E577" s="84" t="str">
        <f t="shared" si="29"/>
        <v>1967 4</v>
      </c>
      <c r="F577" s="14"/>
      <c r="G577" s="84">
        <v>5.9504132231404959E-2</v>
      </c>
      <c r="H577" s="84">
        <v>105.250473</v>
      </c>
    </row>
    <row r="578" spans="1:10" x14ac:dyDescent="0.25">
      <c r="A578" s="18">
        <v>1967</v>
      </c>
      <c r="B578" s="18">
        <v>1967</v>
      </c>
      <c r="C578" s="18">
        <v>5</v>
      </c>
      <c r="D578" s="84" t="s">
        <v>586</v>
      </c>
      <c r="E578" s="84" t="str">
        <f t="shared" si="29"/>
        <v>1967 5</v>
      </c>
      <c r="F578" s="14"/>
      <c r="G578" s="84">
        <v>6.1487603305785121E-2</v>
      </c>
      <c r="H578" s="84">
        <v>105.001181</v>
      </c>
    </row>
    <row r="579" spans="1:10" x14ac:dyDescent="0.25">
      <c r="A579" s="18">
        <v>1967</v>
      </c>
      <c r="B579" s="18">
        <v>1967</v>
      </c>
      <c r="C579" s="18">
        <v>6</v>
      </c>
      <c r="D579" s="84" t="s">
        <v>587</v>
      </c>
      <c r="E579" s="84" t="str">
        <f t="shared" si="29"/>
        <v>1967 6</v>
      </c>
      <c r="F579" s="14"/>
      <c r="G579" s="84">
        <v>5.9504132231404959E-2</v>
      </c>
      <c r="H579" s="84">
        <v>90.527592999999996</v>
      </c>
    </row>
    <row r="580" spans="1:10" x14ac:dyDescent="0.25">
      <c r="A580" s="18">
        <v>1967</v>
      </c>
      <c r="B580" s="18">
        <v>1967</v>
      </c>
      <c r="C580" s="18">
        <v>7</v>
      </c>
      <c r="D580" s="84" t="s">
        <v>588</v>
      </c>
      <c r="E580" s="84" t="str">
        <f t="shared" si="29"/>
        <v>1967 7</v>
      </c>
      <c r="F580" s="14"/>
      <c r="G580" s="84">
        <v>6.1487603305785121E-2</v>
      </c>
      <c r="H580" s="84">
        <v>-130.779247</v>
      </c>
    </row>
    <row r="581" spans="1:10" x14ac:dyDescent="0.25">
      <c r="A581" s="18">
        <v>1967</v>
      </c>
      <c r="B581" s="18">
        <v>1967</v>
      </c>
      <c r="C581" s="18">
        <v>8</v>
      </c>
      <c r="D581" s="84" t="s">
        <v>589</v>
      </c>
      <c r="E581" s="84" t="str">
        <f t="shared" si="29"/>
        <v>1967 8</v>
      </c>
      <c r="F581" s="14"/>
      <c r="G581" s="84">
        <v>6.1487603305785121E-2</v>
      </c>
      <c r="H581" s="84">
        <v>-120</v>
      </c>
    </row>
    <row r="582" spans="1:10" x14ac:dyDescent="0.25">
      <c r="A582" s="18">
        <v>1967</v>
      </c>
      <c r="B582" s="18">
        <v>1967</v>
      </c>
      <c r="C582" s="18">
        <v>9</v>
      </c>
      <c r="D582" s="84" t="s">
        <v>590</v>
      </c>
      <c r="E582" s="84" t="str">
        <f t="shared" si="29"/>
        <v>1967 9</v>
      </c>
      <c r="F582" s="14"/>
      <c r="G582" s="84">
        <v>5.9504132231404959E-2</v>
      </c>
      <c r="H582" s="84">
        <v>-206.09132500000001</v>
      </c>
    </row>
    <row r="583" spans="1:10" x14ac:dyDescent="0.25">
      <c r="A583" s="18">
        <v>1968</v>
      </c>
      <c r="B583" s="18">
        <v>1967</v>
      </c>
      <c r="C583" s="18">
        <v>10</v>
      </c>
      <c r="D583" s="84" t="s">
        <v>591</v>
      </c>
      <c r="E583" s="84" t="str">
        <f t="shared" si="29"/>
        <v>1968 10</v>
      </c>
      <c r="F583" s="14"/>
      <c r="G583" s="84">
        <v>6.1487603305785121E-2</v>
      </c>
      <c r="H583" s="84">
        <v>-98.060034999999999</v>
      </c>
    </row>
    <row r="584" spans="1:10" x14ac:dyDescent="0.25">
      <c r="A584" s="18">
        <v>1968</v>
      </c>
      <c r="B584" s="18">
        <v>1967</v>
      </c>
      <c r="C584" s="18">
        <v>11</v>
      </c>
      <c r="D584" s="84" t="s">
        <v>592</v>
      </c>
      <c r="E584" s="84" t="str">
        <f t="shared" si="29"/>
        <v>1968 11</v>
      </c>
      <c r="F584" s="14"/>
      <c r="G584" s="84">
        <v>5.9504132231404959E-2</v>
      </c>
      <c r="H584" s="84">
        <v>4.1513600000000004</v>
      </c>
      <c r="I584" s="17"/>
      <c r="J584" s="17"/>
    </row>
    <row r="585" spans="1:10" x14ac:dyDescent="0.25">
      <c r="A585" s="18">
        <v>1968</v>
      </c>
      <c r="B585" s="18">
        <v>1967</v>
      </c>
      <c r="C585" s="18">
        <v>12</v>
      </c>
      <c r="D585" s="84" t="s">
        <v>593</v>
      </c>
      <c r="E585" s="84" t="str">
        <f t="shared" si="29"/>
        <v>1968 12</v>
      </c>
      <c r="F585" s="14"/>
      <c r="G585" s="84">
        <v>6.1487603305785121E-2</v>
      </c>
      <c r="H585" s="84">
        <v>0</v>
      </c>
      <c r="I585" s="17"/>
      <c r="J585" s="17"/>
    </row>
    <row r="586" spans="1:10" x14ac:dyDescent="0.25">
      <c r="A586" s="18">
        <v>1968</v>
      </c>
      <c r="B586" s="18">
        <v>1968</v>
      </c>
      <c r="C586" s="18">
        <v>1</v>
      </c>
      <c r="D586" s="84" t="s">
        <v>594</v>
      </c>
      <c r="E586" s="84" t="str">
        <f t="shared" si="29"/>
        <v>1968 1</v>
      </c>
      <c r="F586" s="14"/>
      <c r="G586" s="84">
        <v>6.1487603305785121E-2</v>
      </c>
      <c r="H586" s="84">
        <v>50</v>
      </c>
    </row>
    <row r="587" spans="1:10" x14ac:dyDescent="0.25">
      <c r="A587" s="18">
        <v>1968</v>
      </c>
      <c r="B587" s="18">
        <v>1968</v>
      </c>
      <c r="C587" s="18">
        <v>2</v>
      </c>
      <c r="D587" s="84" t="s">
        <v>595</v>
      </c>
      <c r="E587" s="84" t="str">
        <f t="shared" si="29"/>
        <v>1968 2</v>
      </c>
      <c r="F587" s="14"/>
      <c r="G587" s="84">
        <v>5.752066115702479E-2</v>
      </c>
      <c r="H587" s="84">
        <v>100</v>
      </c>
    </row>
    <row r="588" spans="1:10" x14ac:dyDescent="0.25">
      <c r="A588" s="18">
        <v>1968</v>
      </c>
      <c r="B588" s="18">
        <v>1968</v>
      </c>
      <c r="C588" s="18">
        <v>3</v>
      </c>
      <c r="D588" s="84" t="s">
        <v>596</v>
      </c>
      <c r="E588" s="84" t="str">
        <f t="shared" si="29"/>
        <v>1968 3</v>
      </c>
      <c r="F588" s="14"/>
      <c r="G588" s="84">
        <v>6.1487603305785121E-2</v>
      </c>
      <c r="H588" s="84">
        <v>100</v>
      </c>
    </row>
    <row r="589" spans="1:10" x14ac:dyDescent="0.25">
      <c r="A589" s="18">
        <v>1968</v>
      </c>
      <c r="B589" s="18">
        <v>1968</v>
      </c>
      <c r="C589" s="18">
        <v>4</v>
      </c>
      <c r="D589" s="84" t="s">
        <v>597</v>
      </c>
      <c r="E589" s="84" t="str">
        <f t="shared" si="29"/>
        <v>1968 4</v>
      </c>
      <c r="F589" s="14"/>
      <c r="G589" s="84">
        <v>5.9504132231404959E-2</v>
      </c>
      <c r="H589" s="84">
        <v>91.009018999999995</v>
      </c>
    </row>
    <row r="590" spans="1:10" x14ac:dyDescent="0.25">
      <c r="A590" s="18">
        <v>1968</v>
      </c>
      <c r="B590" s="18">
        <v>1968</v>
      </c>
      <c r="C590" s="18">
        <v>5</v>
      </c>
      <c r="D590" s="84" t="s">
        <v>598</v>
      </c>
      <c r="E590" s="84" t="str">
        <f t="shared" si="29"/>
        <v>1968 5</v>
      </c>
      <c r="F590" s="14"/>
      <c r="G590" s="84">
        <v>6.1487603305785121E-2</v>
      </c>
      <c r="H590" s="84">
        <v>-113.52131799999999</v>
      </c>
    </row>
    <row r="591" spans="1:10" x14ac:dyDescent="0.25">
      <c r="A591" s="18">
        <v>1968</v>
      </c>
      <c r="B591" s="18">
        <v>1968</v>
      </c>
      <c r="C591" s="18">
        <v>6</v>
      </c>
      <c r="D591" s="84" t="s">
        <v>599</v>
      </c>
      <c r="E591" s="84" t="str">
        <f t="shared" si="29"/>
        <v>1968 6</v>
      </c>
      <c r="F591" s="14"/>
      <c r="G591" s="84">
        <v>5.9504132231404959E-2</v>
      </c>
      <c r="H591" s="84">
        <v>-106.390691</v>
      </c>
    </row>
    <row r="592" spans="1:10" x14ac:dyDescent="0.25">
      <c r="A592" s="18">
        <v>1968</v>
      </c>
      <c r="B592" s="18">
        <v>1968</v>
      </c>
      <c r="C592" s="18">
        <v>7</v>
      </c>
      <c r="D592" s="84" t="s">
        <v>600</v>
      </c>
      <c r="E592" s="84" t="str">
        <f t="shared" si="29"/>
        <v>1968 7</v>
      </c>
      <c r="F592" s="14"/>
      <c r="G592" s="84">
        <v>6.1487603305785121E-2</v>
      </c>
      <c r="H592" s="84">
        <v>-150.521131</v>
      </c>
    </row>
    <row r="593" spans="1:8" x14ac:dyDescent="0.25">
      <c r="A593" s="18">
        <v>1968</v>
      </c>
      <c r="B593" s="18">
        <v>1968</v>
      </c>
      <c r="C593" s="18">
        <v>8</v>
      </c>
      <c r="D593" s="84" t="s">
        <v>601</v>
      </c>
      <c r="E593" s="84" t="str">
        <f t="shared" si="29"/>
        <v>1968 8</v>
      </c>
      <c r="F593" s="14"/>
      <c r="G593" s="84">
        <v>6.1487603305785121E-2</v>
      </c>
      <c r="H593" s="84">
        <v>-172.66004599999999</v>
      </c>
    </row>
    <row r="594" spans="1:8" x14ac:dyDescent="0.25">
      <c r="A594" s="18">
        <v>1968</v>
      </c>
      <c r="B594" s="18">
        <v>1968</v>
      </c>
      <c r="C594" s="18">
        <v>9</v>
      </c>
      <c r="D594" s="84" t="s">
        <v>602</v>
      </c>
      <c r="E594" s="84" t="str">
        <f t="shared" si="29"/>
        <v>1968 9</v>
      </c>
      <c r="F594" s="14"/>
      <c r="G594" s="84">
        <v>5.9504132231404959E-2</v>
      </c>
      <c r="H594" s="84">
        <v>-166.13431600000001</v>
      </c>
    </row>
    <row r="595" spans="1:8" x14ac:dyDescent="0.25">
      <c r="A595" s="18">
        <v>1969</v>
      </c>
      <c r="B595" s="18">
        <v>1968</v>
      </c>
      <c r="C595" s="18">
        <v>10</v>
      </c>
      <c r="D595" s="84" t="s">
        <v>603</v>
      </c>
      <c r="E595" s="84" t="str">
        <f t="shared" si="29"/>
        <v>1969 10</v>
      </c>
      <c r="F595" s="14"/>
      <c r="G595" s="84">
        <v>6.1487603305785121E-2</v>
      </c>
      <c r="H595" s="84">
        <v>-53.596417000000002</v>
      </c>
    </row>
    <row r="596" spans="1:8" x14ac:dyDescent="0.25">
      <c r="A596" s="18">
        <v>1969</v>
      </c>
      <c r="B596" s="18">
        <v>1968</v>
      </c>
      <c r="C596" s="18">
        <v>11</v>
      </c>
      <c r="D596" s="84" t="s">
        <v>604</v>
      </c>
      <c r="E596" s="84" t="str">
        <f t="shared" si="29"/>
        <v>1969 11</v>
      </c>
      <c r="F596" s="14"/>
      <c r="G596" s="84">
        <v>5.9504132231404959E-2</v>
      </c>
      <c r="H596" s="84">
        <v>-3.4619110000000002</v>
      </c>
    </row>
    <row r="597" spans="1:8" x14ac:dyDescent="0.25">
      <c r="A597" s="18">
        <v>1969</v>
      </c>
      <c r="B597" s="18">
        <v>1968</v>
      </c>
      <c r="C597" s="18">
        <v>12</v>
      </c>
      <c r="D597" s="84" t="s">
        <v>605</v>
      </c>
      <c r="E597" s="84" t="str">
        <f t="shared" si="29"/>
        <v>1969 12</v>
      </c>
      <c r="F597" s="14"/>
      <c r="G597" s="84">
        <v>6.1487603305785121E-2</v>
      </c>
      <c r="H597" s="84">
        <v>58.973402</v>
      </c>
    </row>
    <row r="598" spans="1:8" x14ac:dyDescent="0.25">
      <c r="A598" s="18">
        <v>1969</v>
      </c>
      <c r="B598" s="18">
        <v>1969</v>
      </c>
      <c r="C598" s="18">
        <v>1</v>
      </c>
      <c r="D598" s="84" t="s">
        <v>606</v>
      </c>
      <c r="E598" s="84" t="str">
        <f t="shared" si="29"/>
        <v>1969 1</v>
      </c>
      <c r="F598" s="14"/>
      <c r="G598" s="84">
        <v>6.1487603305785121E-2</v>
      </c>
      <c r="H598" s="84">
        <v>136.52186900000001</v>
      </c>
    </row>
    <row r="599" spans="1:8" x14ac:dyDescent="0.25">
      <c r="A599" s="18">
        <v>1969</v>
      </c>
      <c r="B599" s="18">
        <v>1969</v>
      </c>
      <c r="C599" s="18">
        <v>2</v>
      </c>
      <c r="D599" s="84" t="s">
        <v>607</v>
      </c>
      <c r="E599" s="84" t="str">
        <f t="shared" si="29"/>
        <v>1969 2</v>
      </c>
      <c r="F599" s="14"/>
      <c r="G599" s="84">
        <v>5.5537190082644627E-2</v>
      </c>
      <c r="H599" s="84">
        <v>117.792644</v>
      </c>
    </row>
    <row r="600" spans="1:8" x14ac:dyDescent="0.25">
      <c r="A600" s="18">
        <v>1969</v>
      </c>
      <c r="B600" s="18">
        <v>1969</v>
      </c>
      <c r="C600" s="18">
        <v>3</v>
      </c>
      <c r="D600" s="84" t="s">
        <v>608</v>
      </c>
      <c r="E600" s="84" t="str">
        <f t="shared" si="29"/>
        <v>1969 3</v>
      </c>
      <c r="F600" s="14"/>
      <c r="G600" s="84">
        <v>6.1487603305785121E-2</v>
      </c>
      <c r="H600" s="84">
        <v>154.71256700000001</v>
      </c>
    </row>
    <row r="601" spans="1:8" x14ac:dyDescent="0.25">
      <c r="A601" s="18">
        <v>1969</v>
      </c>
      <c r="B601" s="18">
        <v>1969</v>
      </c>
      <c r="C601" s="18">
        <v>4</v>
      </c>
      <c r="D601" s="84" t="s">
        <v>609</v>
      </c>
      <c r="E601" s="84" t="str">
        <f t="shared" si="29"/>
        <v>1969 4</v>
      </c>
      <c r="F601" s="14"/>
      <c r="G601" s="84">
        <v>5.9504132231404959E-2</v>
      </c>
      <c r="H601" s="84">
        <v>321.64688999999998</v>
      </c>
    </row>
    <row r="602" spans="1:8" x14ac:dyDescent="0.25">
      <c r="A602" s="18">
        <v>1969</v>
      </c>
      <c r="B602" s="18">
        <v>1969</v>
      </c>
      <c r="C602" s="18">
        <v>5</v>
      </c>
      <c r="D602" s="84" t="s">
        <v>610</v>
      </c>
      <c r="E602" s="84" t="str">
        <f t="shared" si="29"/>
        <v>1969 5</v>
      </c>
      <c r="F602" s="14"/>
      <c r="G602" s="84">
        <v>6.1487603305785121E-2</v>
      </c>
      <c r="H602" s="84">
        <v>205.62943799999999</v>
      </c>
    </row>
    <row r="603" spans="1:8" x14ac:dyDescent="0.25">
      <c r="A603" s="18">
        <v>1969</v>
      </c>
      <c r="B603" s="18">
        <v>1969</v>
      </c>
      <c r="C603" s="18">
        <v>6</v>
      </c>
      <c r="D603" s="84" t="s">
        <v>611</v>
      </c>
      <c r="E603" s="84" t="str">
        <f t="shared" si="29"/>
        <v>1969 6</v>
      </c>
      <c r="F603" s="14"/>
      <c r="G603" s="84">
        <v>5.9504132231404959E-2</v>
      </c>
      <c r="H603" s="84">
        <v>-79.835250000000002</v>
      </c>
    </row>
    <row r="604" spans="1:8" x14ac:dyDescent="0.25">
      <c r="A604" s="18">
        <v>1969</v>
      </c>
      <c r="B604" s="18">
        <v>1969</v>
      </c>
      <c r="C604" s="18">
        <v>7</v>
      </c>
      <c r="D604" s="84" t="s">
        <v>612</v>
      </c>
      <c r="E604" s="84" t="str">
        <f t="shared" si="29"/>
        <v>1969 7</v>
      </c>
      <c r="F604" s="14"/>
      <c r="G604" s="84">
        <v>6.1487603305785121E-2</v>
      </c>
      <c r="H604" s="84">
        <v>-70.164749999999998</v>
      </c>
    </row>
    <row r="605" spans="1:8" x14ac:dyDescent="0.25">
      <c r="A605" s="18">
        <v>1969</v>
      </c>
      <c r="B605" s="18">
        <v>1969</v>
      </c>
      <c r="C605" s="18">
        <v>8</v>
      </c>
      <c r="D605" s="84" t="s">
        <v>613</v>
      </c>
      <c r="E605" s="84" t="str">
        <f t="shared" si="29"/>
        <v>1969 8</v>
      </c>
      <c r="F605" s="14"/>
      <c r="G605" s="84">
        <v>6.1487603305785121E-2</v>
      </c>
      <c r="H605" s="84">
        <v>-120</v>
      </c>
    </row>
    <row r="606" spans="1:8" x14ac:dyDescent="0.25">
      <c r="A606" s="18">
        <v>1969</v>
      </c>
      <c r="B606" s="18">
        <v>1969</v>
      </c>
      <c r="C606" s="18">
        <v>9</v>
      </c>
      <c r="D606" s="84" t="s">
        <v>614</v>
      </c>
      <c r="E606" s="84" t="str">
        <f t="shared" si="29"/>
        <v>1969 9</v>
      </c>
      <c r="F606" s="14"/>
      <c r="G606" s="84">
        <v>5.9504132231404959E-2</v>
      </c>
      <c r="H606" s="84">
        <v>-175</v>
      </c>
    </row>
    <row r="607" spans="1:8" x14ac:dyDescent="0.25">
      <c r="A607" s="18">
        <v>1970</v>
      </c>
      <c r="B607" s="18">
        <v>1969</v>
      </c>
      <c r="C607" s="18">
        <v>10</v>
      </c>
      <c r="D607" s="84" t="s">
        <v>615</v>
      </c>
      <c r="E607" s="84" t="str">
        <f t="shared" si="29"/>
        <v>1970 10</v>
      </c>
      <c r="F607" s="14"/>
      <c r="G607" s="84">
        <v>6.1487603305785121E-2</v>
      </c>
      <c r="H607" s="84">
        <v>-125</v>
      </c>
    </row>
    <row r="608" spans="1:8" x14ac:dyDescent="0.25">
      <c r="A608" s="18">
        <v>1970</v>
      </c>
      <c r="B608" s="18">
        <v>1969</v>
      </c>
      <c r="C608" s="18">
        <v>11</v>
      </c>
      <c r="D608" s="84" t="s">
        <v>616</v>
      </c>
      <c r="E608" s="84" t="str">
        <f t="shared" ref="E608:E671" si="30">CONCATENATE(A608," ",C608)</f>
        <v>1970 11</v>
      </c>
      <c r="F608" s="14"/>
      <c r="G608" s="84">
        <v>5.9504132231404959E-2</v>
      </c>
      <c r="H608" s="84">
        <v>0</v>
      </c>
    </row>
    <row r="609" spans="1:10" x14ac:dyDescent="0.25">
      <c r="A609" s="18">
        <v>1970</v>
      </c>
      <c r="B609" s="18">
        <v>1969</v>
      </c>
      <c r="C609" s="18">
        <v>12</v>
      </c>
      <c r="D609" s="84" t="s">
        <v>617</v>
      </c>
      <c r="E609" s="84" t="str">
        <f t="shared" si="30"/>
        <v>1970 12</v>
      </c>
      <c r="F609" s="14"/>
      <c r="G609" s="84">
        <v>6.1487603305785121E-2</v>
      </c>
      <c r="H609" s="84">
        <v>0</v>
      </c>
      <c r="I609" s="17"/>
      <c r="J609" s="17"/>
    </row>
    <row r="610" spans="1:10" x14ac:dyDescent="0.25">
      <c r="A610" s="18">
        <v>1970</v>
      </c>
      <c r="B610" s="18">
        <v>1970</v>
      </c>
      <c r="C610" s="18">
        <v>1</v>
      </c>
      <c r="D610" s="84" t="s">
        <v>618</v>
      </c>
      <c r="E610" s="84" t="str">
        <f t="shared" si="30"/>
        <v>1970 1</v>
      </c>
      <c r="F610" s="14"/>
      <c r="G610" s="84">
        <v>6.1487603305785121E-2</v>
      </c>
      <c r="H610" s="84">
        <v>50</v>
      </c>
    </row>
    <row r="611" spans="1:10" x14ac:dyDescent="0.25">
      <c r="A611" s="18">
        <v>1970</v>
      </c>
      <c r="B611" s="18">
        <v>1970</v>
      </c>
      <c r="C611" s="18">
        <v>2</v>
      </c>
      <c r="D611" s="84" t="s">
        <v>619</v>
      </c>
      <c r="E611" s="84" t="str">
        <f t="shared" si="30"/>
        <v>1970 2</v>
      </c>
      <c r="F611" s="14"/>
      <c r="G611" s="84">
        <v>5.5537190082644627E-2</v>
      </c>
      <c r="H611" s="84">
        <v>100</v>
      </c>
    </row>
    <row r="612" spans="1:10" x14ac:dyDescent="0.25">
      <c r="A612" s="18">
        <v>1970</v>
      </c>
      <c r="B612" s="18">
        <v>1970</v>
      </c>
      <c r="C612" s="18">
        <v>3</v>
      </c>
      <c r="D612" s="84" t="s">
        <v>620</v>
      </c>
      <c r="E612" s="84" t="str">
        <f t="shared" si="30"/>
        <v>1970 3</v>
      </c>
      <c r="F612" s="14"/>
      <c r="G612" s="84">
        <v>6.1487603305785121E-2</v>
      </c>
      <c r="H612" s="84">
        <v>100</v>
      </c>
    </row>
    <row r="613" spans="1:10" x14ac:dyDescent="0.25">
      <c r="A613" s="18">
        <v>1970</v>
      </c>
      <c r="B613" s="18">
        <v>1970</v>
      </c>
      <c r="C613" s="18">
        <v>4</v>
      </c>
      <c r="D613" s="84" t="s">
        <v>621</v>
      </c>
      <c r="E613" s="84" t="str">
        <f t="shared" si="30"/>
        <v>1970 4</v>
      </c>
      <c r="F613" s="14"/>
      <c r="G613" s="84">
        <v>5.9504132231404959E-2</v>
      </c>
      <c r="H613" s="84">
        <v>61.386749000000002</v>
      </c>
    </row>
    <row r="614" spans="1:10" x14ac:dyDescent="0.25">
      <c r="A614" s="18">
        <v>1970</v>
      </c>
      <c r="B614" s="18">
        <v>1970</v>
      </c>
      <c r="C614" s="18">
        <v>5</v>
      </c>
      <c r="D614" s="84" t="s">
        <v>622</v>
      </c>
      <c r="E614" s="84" t="str">
        <f t="shared" si="30"/>
        <v>1970 5</v>
      </c>
      <c r="F614" s="14"/>
      <c r="G614" s="84">
        <v>6.1487603305785121E-2</v>
      </c>
      <c r="H614" s="84">
        <v>-100.748076</v>
      </c>
    </row>
    <row r="615" spans="1:10" x14ac:dyDescent="0.25">
      <c r="A615" s="18">
        <v>1970</v>
      </c>
      <c r="B615" s="18">
        <v>1970</v>
      </c>
      <c r="C615" s="18">
        <v>6</v>
      </c>
      <c r="D615" s="84" t="s">
        <v>623</v>
      </c>
      <c r="E615" s="84" t="str">
        <f t="shared" si="30"/>
        <v>1970 6</v>
      </c>
      <c r="F615" s="14"/>
      <c r="G615" s="84">
        <v>5.9504132231404959E-2</v>
      </c>
      <c r="H615" s="84">
        <v>-71.815188000000006</v>
      </c>
    </row>
    <row r="616" spans="1:10" x14ac:dyDescent="0.25">
      <c r="A616" s="18">
        <v>1970</v>
      </c>
      <c r="B616" s="18">
        <v>1970</v>
      </c>
      <c r="C616" s="18">
        <v>7</v>
      </c>
      <c r="D616" s="84" t="s">
        <v>624</v>
      </c>
      <c r="E616" s="84" t="str">
        <f t="shared" si="30"/>
        <v>1970 7</v>
      </c>
      <c r="F616" s="14"/>
      <c r="G616" s="84">
        <v>6.1487603305785121E-2</v>
      </c>
      <c r="H616" s="84">
        <v>-144.41877199999999</v>
      </c>
    </row>
    <row r="617" spans="1:10" x14ac:dyDescent="0.25">
      <c r="A617" s="18">
        <v>1970</v>
      </c>
      <c r="B617" s="18">
        <v>1970</v>
      </c>
      <c r="C617" s="18">
        <v>8</v>
      </c>
      <c r="D617" s="84" t="s">
        <v>625</v>
      </c>
      <c r="E617" s="84" t="str">
        <f t="shared" si="30"/>
        <v>1970 8</v>
      </c>
      <c r="F617" s="14"/>
      <c r="G617" s="84">
        <v>6.1487603305785121E-2</v>
      </c>
      <c r="H617" s="84">
        <v>-176.00760500000001</v>
      </c>
    </row>
    <row r="618" spans="1:10" x14ac:dyDescent="0.25">
      <c r="A618" s="18">
        <v>1970</v>
      </c>
      <c r="B618" s="18">
        <v>1970</v>
      </c>
      <c r="C618" s="18">
        <v>9</v>
      </c>
      <c r="D618" s="84" t="s">
        <v>626</v>
      </c>
      <c r="E618" s="84" t="str">
        <f t="shared" si="30"/>
        <v>1970 9</v>
      </c>
      <c r="F618" s="14"/>
      <c r="G618" s="84">
        <v>5.9504132231404959E-2</v>
      </c>
      <c r="H618" s="84">
        <v>-223.37744799999999</v>
      </c>
    </row>
    <row r="619" spans="1:10" x14ac:dyDescent="0.25">
      <c r="A619" s="18">
        <v>1971</v>
      </c>
      <c r="B619" s="18">
        <v>1970</v>
      </c>
      <c r="C619" s="18">
        <v>10</v>
      </c>
      <c r="D619" s="84" t="s">
        <v>627</v>
      </c>
      <c r="E619" s="84" t="str">
        <f t="shared" si="30"/>
        <v>1971 10</v>
      </c>
      <c r="F619" s="14"/>
      <c r="G619" s="84">
        <v>6.1487603305785121E-2</v>
      </c>
      <c r="H619" s="84">
        <v>-142.014139</v>
      </c>
    </row>
    <row r="620" spans="1:10" x14ac:dyDescent="0.25">
      <c r="A620" s="18">
        <v>1971</v>
      </c>
      <c r="B620" s="18">
        <v>1970</v>
      </c>
      <c r="C620" s="18">
        <v>11</v>
      </c>
      <c r="D620" s="84" t="s">
        <v>628</v>
      </c>
      <c r="E620" s="84" t="str">
        <f t="shared" si="30"/>
        <v>1971 11</v>
      </c>
      <c r="F620" s="14"/>
      <c r="G620" s="84">
        <v>5.9504132231404959E-2</v>
      </c>
      <c r="H620" s="84">
        <v>95.484065000000001</v>
      </c>
    </row>
    <row r="621" spans="1:10" x14ac:dyDescent="0.25">
      <c r="A621" s="18">
        <v>1971</v>
      </c>
      <c r="B621" s="18">
        <v>1970</v>
      </c>
      <c r="C621" s="18">
        <v>12</v>
      </c>
      <c r="D621" s="84" t="s">
        <v>629</v>
      </c>
      <c r="E621" s="84" t="str">
        <f t="shared" si="30"/>
        <v>1971 12</v>
      </c>
      <c r="F621" s="14"/>
      <c r="G621" s="84">
        <v>6.1487603305785121E-2</v>
      </c>
      <c r="H621" s="84">
        <v>125.80440900000001</v>
      </c>
    </row>
    <row r="622" spans="1:10" x14ac:dyDescent="0.25">
      <c r="A622" s="18">
        <v>1971</v>
      </c>
      <c r="B622" s="18">
        <v>1971</v>
      </c>
      <c r="C622" s="18">
        <v>1</v>
      </c>
      <c r="D622" s="84" t="s">
        <v>630</v>
      </c>
      <c r="E622" s="84" t="str">
        <f t="shared" si="30"/>
        <v>1971 1</v>
      </c>
      <c r="F622" s="14"/>
      <c r="G622" s="84">
        <v>6.1487603305785121E-2</v>
      </c>
      <c r="H622" s="84">
        <v>222.76699400000001</v>
      </c>
    </row>
    <row r="623" spans="1:10" x14ac:dyDescent="0.25">
      <c r="A623" s="18">
        <v>1971</v>
      </c>
      <c r="B623" s="18">
        <v>1971</v>
      </c>
      <c r="C623" s="18">
        <v>2</v>
      </c>
      <c r="D623" s="84" t="s">
        <v>631</v>
      </c>
      <c r="E623" s="84" t="str">
        <f t="shared" si="30"/>
        <v>1971 2</v>
      </c>
      <c r="F623" s="14"/>
      <c r="G623" s="84">
        <v>5.5537190082644627E-2</v>
      </c>
      <c r="H623" s="84">
        <v>129.98026100000001</v>
      </c>
    </row>
    <row r="624" spans="1:10" x14ac:dyDescent="0.25">
      <c r="A624" s="18">
        <v>1971</v>
      </c>
      <c r="B624" s="18">
        <v>1971</v>
      </c>
      <c r="C624" s="18">
        <v>3</v>
      </c>
      <c r="D624" s="84" t="s">
        <v>632</v>
      </c>
      <c r="E624" s="84" t="str">
        <f t="shared" si="30"/>
        <v>1971 3</v>
      </c>
      <c r="F624" s="14"/>
      <c r="G624" s="84">
        <v>6.1487603305785121E-2</v>
      </c>
      <c r="H624" s="84">
        <v>187.91770199999999</v>
      </c>
    </row>
    <row r="625" spans="1:8" x14ac:dyDescent="0.25">
      <c r="A625" s="18">
        <v>1971</v>
      </c>
      <c r="B625" s="18">
        <v>1971</v>
      </c>
      <c r="C625" s="18">
        <v>4</v>
      </c>
      <c r="D625" s="84" t="s">
        <v>633</v>
      </c>
      <c r="E625" s="84" t="str">
        <f t="shared" si="30"/>
        <v>1971 4</v>
      </c>
      <c r="F625" s="14"/>
      <c r="G625" s="84">
        <v>5.9504132231404959E-2</v>
      </c>
      <c r="H625" s="84">
        <v>168.463089</v>
      </c>
    </row>
    <row r="626" spans="1:8" x14ac:dyDescent="0.25">
      <c r="A626" s="18">
        <v>1971</v>
      </c>
      <c r="B626" s="18">
        <v>1971</v>
      </c>
      <c r="C626" s="18">
        <v>5</v>
      </c>
      <c r="D626" s="84" t="s">
        <v>634</v>
      </c>
      <c r="E626" s="84" t="str">
        <f t="shared" si="30"/>
        <v>1971 5</v>
      </c>
      <c r="F626" s="14"/>
      <c r="G626" s="84">
        <v>6.1487603305785121E-2</v>
      </c>
      <c r="H626" s="84">
        <v>34.64602</v>
      </c>
    </row>
    <row r="627" spans="1:8" x14ac:dyDescent="0.25">
      <c r="A627" s="18">
        <v>1971</v>
      </c>
      <c r="B627" s="18">
        <v>1971</v>
      </c>
      <c r="C627" s="18">
        <v>6</v>
      </c>
      <c r="D627" s="84" t="s">
        <v>635</v>
      </c>
      <c r="E627" s="84" t="str">
        <f t="shared" si="30"/>
        <v>1971 6</v>
      </c>
      <c r="F627" s="14"/>
      <c r="G627" s="84">
        <v>5.9504132231404959E-2</v>
      </c>
      <c r="H627" s="84">
        <v>8.707319</v>
      </c>
    </row>
    <row r="628" spans="1:8" x14ac:dyDescent="0.25">
      <c r="A628" s="18">
        <v>1971</v>
      </c>
      <c r="B628" s="18">
        <v>1971</v>
      </c>
      <c r="C628" s="18">
        <v>7</v>
      </c>
      <c r="D628" s="84" t="s">
        <v>636</v>
      </c>
      <c r="E628" s="84" t="str">
        <f t="shared" si="30"/>
        <v>1971 7</v>
      </c>
      <c r="F628" s="14"/>
      <c r="G628" s="84">
        <v>6.1487603305785121E-2</v>
      </c>
      <c r="H628" s="84">
        <v>-23.512986999999999</v>
      </c>
    </row>
    <row r="629" spans="1:8" x14ac:dyDescent="0.25">
      <c r="A629" s="18">
        <v>1971</v>
      </c>
      <c r="B629" s="18">
        <v>1971</v>
      </c>
      <c r="C629" s="18">
        <v>8</v>
      </c>
      <c r="D629" s="84" t="s">
        <v>637</v>
      </c>
      <c r="E629" s="84" t="str">
        <f t="shared" si="30"/>
        <v>1971 8</v>
      </c>
      <c r="F629" s="14"/>
      <c r="G629" s="84">
        <v>6.1487603305785121E-2</v>
      </c>
      <c r="H629" s="84">
        <v>-126.442892</v>
      </c>
    </row>
    <row r="630" spans="1:8" x14ac:dyDescent="0.25">
      <c r="A630" s="18">
        <v>1971</v>
      </c>
      <c r="B630" s="18">
        <v>1971</v>
      </c>
      <c r="C630" s="18">
        <v>9</v>
      </c>
      <c r="D630" s="84" t="s">
        <v>638</v>
      </c>
      <c r="E630" s="84" t="str">
        <f t="shared" si="30"/>
        <v>1971 9</v>
      </c>
      <c r="F630" s="14"/>
      <c r="G630" s="84">
        <v>5.9504132231404959E-2</v>
      </c>
      <c r="H630" s="84">
        <v>-151.81950000000001</v>
      </c>
    </row>
    <row r="631" spans="1:8" x14ac:dyDescent="0.25">
      <c r="A631" s="18">
        <v>1972</v>
      </c>
      <c r="B631" s="18">
        <v>1971</v>
      </c>
      <c r="C631" s="18">
        <v>10</v>
      </c>
      <c r="D631" s="84" t="s">
        <v>639</v>
      </c>
      <c r="E631" s="84" t="str">
        <f t="shared" si="30"/>
        <v>1972 10</v>
      </c>
      <c r="F631" s="14"/>
      <c r="G631" s="84">
        <v>6.1487603305785121E-2</v>
      </c>
      <c r="H631" s="84">
        <v>-125</v>
      </c>
    </row>
    <row r="632" spans="1:8" x14ac:dyDescent="0.25">
      <c r="A632" s="18">
        <v>1972</v>
      </c>
      <c r="B632" s="18">
        <v>1971</v>
      </c>
      <c r="C632" s="18">
        <v>11</v>
      </c>
      <c r="D632" s="84" t="s">
        <v>640</v>
      </c>
      <c r="E632" s="84" t="str">
        <f t="shared" si="30"/>
        <v>1972 11</v>
      </c>
      <c r="F632" s="14"/>
      <c r="G632" s="84">
        <v>5.9504132231404959E-2</v>
      </c>
      <c r="H632" s="84">
        <v>0</v>
      </c>
    </row>
    <row r="633" spans="1:8" x14ac:dyDescent="0.25">
      <c r="A633" s="18">
        <v>1972</v>
      </c>
      <c r="B633" s="18">
        <v>1971</v>
      </c>
      <c r="C633" s="18">
        <v>12</v>
      </c>
      <c r="D633" s="84" t="s">
        <v>641</v>
      </c>
      <c r="E633" s="84" t="str">
        <f t="shared" si="30"/>
        <v>1972 12</v>
      </c>
      <c r="F633" s="14"/>
      <c r="G633" s="84">
        <v>6.1487603305785121E-2</v>
      </c>
      <c r="H633" s="84">
        <v>0</v>
      </c>
    </row>
    <row r="634" spans="1:8" x14ac:dyDescent="0.25">
      <c r="A634" s="18">
        <v>1972</v>
      </c>
      <c r="B634" s="18">
        <v>1972</v>
      </c>
      <c r="C634" s="18">
        <v>1</v>
      </c>
      <c r="D634" s="84" t="s">
        <v>642</v>
      </c>
      <c r="E634" s="84" t="str">
        <f t="shared" si="30"/>
        <v>1972 1</v>
      </c>
      <c r="F634" s="14"/>
      <c r="G634" s="84">
        <v>6.1487603305785121E-2</v>
      </c>
      <c r="H634" s="84">
        <v>50</v>
      </c>
    </row>
    <row r="635" spans="1:8" x14ac:dyDescent="0.25">
      <c r="A635" s="18">
        <v>1972</v>
      </c>
      <c r="B635" s="18">
        <v>1972</v>
      </c>
      <c r="C635" s="18">
        <v>2</v>
      </c>
      <c r="D635" s="84" t="s">
        <v>643</v>
      </c>
      <c r="E635" s="84" t="str">
        <f t="shared" si="30"/>
        <v>1972 2</v>
      </c>
      <c r="F635" s="14"/>
      <c r="G635" s="84">
        <v>5.752066115702479E-2</v>
      </c>
      <c r="H635" s="84">
        <v>100</v>
      </c>
    </row>
    <row r="636" spans="1:8" x14ac:dyDescent="0.25">
      <c r="A636" s="18">
        <v>1972</v>
      </c>
      <c r="B636" s="18">
        <v>1972</v>
      </c>
      <c r="C636" s="18">
        <v>3</v>
      </c>
      <c r="D636" s="84" t="s">
        <v>644</v>
      </c>
      <c r="E636" s="84" t="str">
        <f t="shared" si="30"/>
        <v>1972 3</v>
      </c>
      <c r="F636" s="14"/>
      <c r="G636" s="84">
        <v>6.1487603305785121E-2</v>
      </c>
      <c r="H636" s="84">
        <v>100</v>
      </c>
    </row>
    <row r="637" spans="1:8" x14ac:dyDescent="0.25">
      <c r="A637" s="18">
        <v>1972</v>
      </c>
      <c r="B637" s="18">
        <v>1972</v>
      </c>
      <c r="C637" s="18">
        <v>4</v>
      </c>
      <c r="D637" s="84" t="s">
        <v>645</v>
      </c>
      <c r="E637" s="84" t="str">
        <f t="shared" si="30"/>
        <v>1972 4</v>
      </c>
      <c r="F637" s="14"/>
      <c r="G637" s="84">
        <v>5.9504132231404959E-2</v>
      </c>
      <c r="H637" s="84">
        <v>133.74781899999999</v>
      </c>
    </row>
    <row r="638" spans="1:8" x14ac:dyDescent="0.25">
      <c r="A638" s="18">
        <v>1972</v>
      </c>
      <c r="B638" s="18">
        <v>1972</v>
      </c>
      <c r="C638" s="18">
        <v>5</v>
      </c>
      <c r="D638" s="84" t="s">
        <v>646</v>
      </c>
      <c r="E638" s="84" t="str">
        <f t="shared" si="30"/>
        <v>1972 5</v>
      </c>
      <c r="F638" s="14"/>
      <c r="G638" s="84">
        <v>6.1487603305785121E-2</v>
      </c>
      <c r="H638" s="84">
        <v>-70.692712</v>
      </c>
    </row>
    <row r="639" spans="1:8" x14ac:dyDescent="0.25">
      <c r="A639" s="18">
        <v>1972</v>
      </c>
      <c r="B639" s="18">
        <v>1972</v>
      </c>
      <c r="C639" s="18">
        <v>6</v>
      </c>
      <c r="D639" s="84" t="s">
        <v>647</v>
      </c>
      <c r="E639" s="84" t="str">
        <f t="shared" si="30"/>
        <v>1972 6</v>
      </c>
      <c r="F639" s="14"/>
      <c r="G639" s="84">
        <v>5.9504132231404959E-2</v>
      </c>
      <c r="H639" s="84">
        <v>-50.391810999999997</v>
      </c>
    </row>
    <row r="640" spans="1:8" x14ac:dyDescent="0.25">
      <c r="A640" s="18">
        <v>1972</v>
      </c>
      <c r="B640" s="18">
        <v>1972</v>
      </c>
      <c r="C640" s="18">
        <v>7</v>
      </c>
      <c r="D640" s="84" t="s">
        <v>648</v>
      </c>
      <c r="E640" s="84" t="str">
        <f t="shared" si="30"/>
        <v>1972 7</v>
      </c>
      <c r="F640" s="14"/>
      <c r="G640" s="84">
        <v>6.1487603305785121E-2</v>
      </c>
      <c r="H640" s="84">
        <v>-148.49830399999999</v>
      </c>
    </row>
    <row r="641" spans="1:8" x14ac:dyDescent="0.25">
      <c r="A641" s="18">
        <v>1972</v>
      </c>
      <c r="B641" s="18">
        <v>1972</v>
      </c>
      <c r="C641" s="18">
        <v>8</v>
      </c>
      <c r="D641" s="84" t="s">
        <v>649</v>
      </c>
      <c r="E641" s="84" t="str">
        <f t="shared" si="30"/>
        <v>1972 8</v>
      </c>
      <c r="F641" s="14"/>
      <c r="G641" s="84">
        <v>6.1487603305785121E-2</v>
      </c>
      <c r="H641" s="84">
        <v>-174.11867899999999</v>
      </c>
    </row>
    <row r="642" spans="1:8" x14ac:dyDescent="0.25">
      <c r="A642" s="18">
        <v>1972</v>
      </c>
      <c r="B642" s="18">
        <v>1972</v>
      </c>
      <c r="C642" s="18">
        <v>9</v>
      </c>
      <c r="D642" s="84" t="s">
        <v>650</v>
      </c>
      <c r="E642" s="84" t="str">
        <f t="shared" si="30"/>
        <v>1972 9</v>
      </c>
      <c r="F642" s="14"/>
      <c r="G642" s="84">
        <v>5.9504132231404959E-2</v>
      </c>
      <c r="H642" s="84">
        <v>-168.268169</v>
      </c>
    </row>
    <row r="643" spans="1:8" x14ac:dyDescent="0.25">
      <c r="A643" s="18">
        <v>1973</v>
      </c>
      <c r="B643" s="18">
        <v>1972</v>
      </c>
      <c r="C643" s="18">
        <v>10</v>
      </c>
      <c r="D643" s="84" t="s">
        <v>651</v>
      </c>
      <c r="E643" s="84" t="str">
        <f t="shared" si="30"/>
        <v>1973 10</v>
      </c>
      <c r="F643" s="14"/>
      <c r="G643" s="84">
        <v>6.1487603305785121E-2</v>
      </c>
      <c r="H643" s="84">
        <v>-84.374691999999996</v>
      </c>
    </row>
    <row r="644" spans="1:8" x14ac:dyDescent="0.25">
      <c r="A644" s="18">
        <v>1973</v>
      </c>
      <c r="B644" s="18">
        <v>1972</v>
      </c>
      <c r="C644" s="18">
        <v>11</v>
      </c>
      <c r="D644" s="84" t="s">
        <v>652</v>
      </c>
      <c r="E644" s="84" t="str">
        <f t="shared" si="30"/>
        <v>1973 11</v>
      </c>
      <c r="F644" s="14"/>
      <c r="G644" s="84">
        <v>5.9504132231404959E-2</v>
      </c>
      <c r="H644" s="84">
        <v>35.902531000000003</v>
      </c>
    </row>
    <row r="645" spans="1:8" x14ac:dyDescent="0.25">
      <c r="A645" s="18">
        <v>1973</v>
      </c>
      <c r="B645" s="18">
        <v>1972</v>
      </c>
      <c r="C645" s="18">
        <v>12</v>
      </c>
      <c r="D645" s="84" t="s">
        <v>653</v>
      </c>
      <c r="E645" s="84" t="str">
        <f t="shared" si="30"/>
        <v>1973 12</v>
      </c>
      <c r="F645" s="14"/>
      <c r="G645" s="84">
        <v>6.1487603305785121E-2</v>
      </c>
      <c r="H645" s="84">
        <v>103.968637</v>
      </c>
    </row>
    <row r="646" spans="1:8" x14ac:dyDescent="0.25">
      <c r="A646" s="18">
        <v>1973</v>
      </c>
      <c r="B646" s="18">
        <v>1973</v>
      </c>
      <c r="C646" s="18">
        <v>1</v>
      </c>
      <c r="D646" s="84" t="s">
        <v>654</v>
      </c>
      <c r="E646" s="84" t="str">
        <f t="shared" si="30"/>
        <v>1973 1</v>
      </c>
      <c r="F646" s="14"/>
      <c r="G646" s="84">
        <v>6.1487603305785121E-2</v>
      </c>
      <c r="H646" s="84">
        <v>152.84016399999999</v>
      </c>
    </row>
    <row r="647" spans="1:8" x14ac:dyDescent="0.25">
      <c r="A647" s="18">
        <v>1973</v>
      </c>
      <c r="B647" s="18">
        <v>1973</v>
      </c>
      <c r="C647" s="18">
        <v>2</v>
      </c>
      <c r="D647" s="84" t="s">
        <v>655</v>
      </c>
      <c r="E647" s="84" t="str">
        <f t="shared" si="30"/>
        <v>1973 2</v>
      </c>
      <c r="F647" s="14"/>
      <c r="G647" s="84">
        <v>5.5537190082644627E-2</v>
      </c>
      <c r="H647" s="84">
        <v>146.580061</v>
      </c>
    </row>
    <row r="648" spans="1:8" x14ac:dyDescent="0.25">
      <c r="A648" s="18">
        <v>1973</v>
      </c>
      <c r="B648" s="18">
        <v>1973</v>
      </c>
      <c r="C648" s="18">
        <v>3</v>
      </c>
      <c r="D648" s="84" t="s">
        <v>656</v>
      </c>
      <c r="E648" s="84" t="str">
        <f t="shared" si="30"/>
        <v>1973 3</v>
      </c>
      <c r="F648" s="14"/>
      <c r="G648" s="84">
        <v>6.1487603305785121E-2</v>
      </c>
      <c r="H648" s="84">
        <v>119.98790200000001</v>
      </c>
    </row>
    <row r="649" spans="1:8" x14ac:dyDescent="0.25">
      <c r="A649" s="18">
        <v>1973</v>
      </c>
      <c r="B649" s="18">
        <v>1973</v>
      </c>
      <c r="C649" s="18">
        <v>4</v>
      </c>
      <c r="D649" s="84" t="s">
        <v>657</v>
      </c>
      <c r="E649" s="84" t="str">
        <f t="shared" si="30"/>
        <v>1973 4</v>
      </c>
      <c r="F649" s="14"/>
      <c r="G649" s="84">
        <v>5.9504132231404959E-2</v>
      </c>
      <c r="H649" s="84">
        <v>187.709023</v>
      </c>
    </row>
    <row r="650" spans="1:8" x14ac:dyDescent="0.25">
      <c r="A650" s="18">
        <v>1973</v>
      </c>
      <c r="B650" s="18">
        <v>1973</v>
      </c>
      <c r="C650" s="18">
        <v>5</v>
      </c>
      <c r="D650" s="84" t="s">
        <v>658</v>
      </c>
      <c r="E650" s="84" t="str">
        <f t="shared" si="30"/>
        <v>1973 5</v>
      </c>
      <c r="F650" s="14"/>
      <c r="G650" s="84">
        <v>6.1487603305785121E-2</v>
      </c>
      <c r="H650" s="84">
        <v>49.217171</v>
      </c>
    </row>
    <row r="651" spans="1:8" x14ac:dyDescent="0.25">
      <c r="A651" s="18">
        <v>1973</v>
      </c>
      <c r="B651" s="18">
        <v>1973</v>
      </c>
      <c r="C651" s="18">
        <v>6</v>
      </c>
      <c r="D651" s="84" t="s">
        <v>659</v>
      </c>
      <c r="E651" s="84" t="str">
        <f t="shared" si="30"/>
        <v>1973 6</v>
      </c>
      <c r="F651" s="14"/>
      <c r="G651" s="84">
        <v>5.9504132231404959E-2</v>
      </c>
      <c r="H651" s="84">
        <v>-53.550201999999999</v>
      </c>
    </row>
    <row r="652" spans="1:8" x14ac:dyDescent="0.25">
      <c r="A652" s="18">
        <v>1973</v>
      </c>
      <c r="B652" s="18">
        <v>1973</v>
      </c>
      <c r="C652" s="18">
        <v>7</v>
      </c>
      <c r="D652" s="84" t="s">
        <v>660</v>
      </c>
      <c r="E652" s="84" t="str">
        <f t="shared" si="30"/>
        <v>1973 7</v>
      </c>
      <c r="F652" s="14"/>
      <c r="G652" s="84">
        <v>6.1487603305785121E-2</v>
      </c>
      <c r="H652" s="84">
        <v>-139.830298</v>
      </c>
    </row>
    <row r="653" spans="1:8" x14ac:dyDescent="0.25">
      <c r="A653" s="18">
        <v>1973</v>
      </c>
      <c r="B653" s="18">
        <v>1973</v>
      </c>
      <c r="C653" s="18">
        <v>8</v>
      </c>
      <c r="D653" s="84" t="s">
        <v>661</v>
      </c>
      <c r="E653" s="84" t="str">
        <f t="shared" si="30"/>
        <v>1973 8</v>
      </c>
      <c r="F653" s="14"/>
      <c r="G653" s="84">
        <v>6.1487603305785121E-2</v>
      </c>
      <c r="H653" s="84">
        <v>-223.15557100000001</v>
      </c>
    </row>
    <row r="654" spans="1:8" x14ac:dyDescent="0.25">
      <c r="A654" s="18">
        <v>1973</v>
      </c>
      <c r="B654" s="18">
        <v>1973</v>
      </c>
      <c r="C654" s="18">
        <v>9</v>
      </c>
      <c r="D654" s="84" t="s">
        <v>662</v>
      </c>
      <c r="E654" s="84" t="str">
        <f t="shared" si="30"/>
        <v>1973 9</v>
      </c>
      <c r="F654" s="14"/>
      <c r="G654" s="84">
        <v>5.9504132231404959E-2</v>
      </c>
      <c r="H654" s="84">
        <v>-168.09195500000001</v>
      </c>
    </row>
    <row r="655" spans="1:8" x14ac:dyDescent="0.25">
      <c r="A655" s="18">
        <v>1974</v>
      </c>
      <c r="B655" s="18">
        <v>1973</v>
      </c>
      <c r="C655" s="18">
        <v>10</v>
      </c>
      <c r="D655" s="84" t="s">
        <v>663</v>
      </c>
      <c r="E655" s="84" t="str">
        <f t="shared" si="30"/>
        <v>1974 10</v>
      </c>
      <c r="F655" s="14"/>
      <c r="G655" s="84">
        <v>6.1487603305785121E-2</v>
      </c>
      <c r="H655" s="84">
        <v>-29.095054999999999</v>
      </c>
    </row>
    <row r="656" spans="1:8" x14ac:dyDescent="0.25">
      <c r="A656" s="18">
        <v>1974</v>
      </c>
      <c r="B656" s="18">
        <v>1973</v>
      </c>
      <c r="C656" s="18">
        <v>11</v>
      </c>
      <c r="D656" s="84" t="s">
        <v>664</v>
      </c>
      <c r="E656" s="84" t="str">
        <f t="shared" si="30"/>
        <v>1974 11</v>
      </c>
      <c r="F656" s="14"/>
      <c r="G656" s="84">
        <v>5.9504132231404959E-2</v>
      </c>
      <c r="H656" s="84">
        <v>130.11414199999999</v>
      </c>
    </row>
    <row r="657" spans="1:8" x14ac:dyDescent="0.25">
      <c r="A657" s="18">
        <v>1974</v>
      </c>
      <c r="B657" s="18">
        <v>1973</v>
      </c>
      <c r="C657" s="18">
        <v>12</v>
      </c>
      <c r="D657" s="84" t="s">
        <v>665</v>
      </c>
      <c r="E657" s="84" t="str">
        <f t="shared" si="30"/>
        <v>1974 12</v>
      </c>
      <c r="F657" s="14"/>
      <c r="G657" s="84">
        <v>6.1487603305785121E-2</v>
      </c>
      <c r="H657" s="84">
        <v>0</v>
      </c>
    </row>
    <row r="658" spans="1:8" x14ac:dyDescent="0.25">
      <c r="A658" s="18">
        <v>1974</v>
      </c>
      <c r="B658" s="18">
        <v>1974</v>
      </c>
      <c r="C658" s="18">
        <v>1</v>
      </c>
      <c r="D658" s="84" t="s">
        <v>666</v>
      </c>
      <c r="E658" s="84" t="str">
        <f t="shared" si="30"/>
        <v>1974 1</v>
      </c>
      <c r="F658" s="14"/>
      <c r="G658" s="84">
        <v>6.1487603305785121E-2</v>
      </c>
      <c r="H658" s="84">
        <v>50</v>
      </c>
    </row>
    <row r="659" spans="1:8" x14ac:dyDescent="0.25">
      <c r="A659" s="18">
        <v>1974</v>
      </c>
      <c r="B659" s="18">
        <v>1974</v>
      </c>
      <c r="C659" s="18">
        <v>2</v>
      </c>
      <c r="D659" s="84" t="s">
        <v>667</v>
      </c>
      <c r="E659" s="84" t="str">
        <f t="shared" si="30"/>
        <v>1974 2</v>
      </c>
      <c r="F659" s="14"/>
      <c r="G659" s="84">
        <v>5.5537190082644627E-2</v>
      </c>
      <c r="H659" s="84">
        <v>100</v>
      </c>
    </row>
    <row r="660" spans="1:8" x14ac:dyDescent="0.25">
      <c r="A660" s="18">
        <v>1974</v>
      </c>
      <c r="B660" s="18">
        <v>1974</v>
      </c>
      <c r="C660" s="18">
        <v>3</v>
      </c>
      <c r="D660" s="84" t="s">
        <v>668</v>
      </c>
      <c r="E660" s="84" t="str">
        <f t="shared" si="30"/>
        <v>1974 3</v>
      </c>
      <c r="F660" s="14"/>
      <c r="G660" s="84">
        <v>6.1487603305785121E-2</v>
      </c>
      <c r="H660" s="84">
        <v>100</v>
      </c>
    </row>
    <row r="661" spans="1:8" x14ac:dyDescent="0.25">
      <c r="A661" s="18">
        <v>1974</v>
      </c>
      <c r="B661" s="18">
        <v>1974</v>
      </c>
      <c r="C661" s="18">
        <v>4</v>
      </c>
      <c r="D661" s="84" t="s">
        <v>669</v>
      </c>
      <c r="E661" s="84" t="str">
        <f t="shared" si="30"/>
        <v>1974 4</v>
      </c>
      <c r="F661" s="14"/>
      <c r="G661" s="84">
        <v>5.9504132231404959E-2</v>
      </c>
      <c r="H661" s="84">
        <v>200</v>
      </c>
    </row>
    <row r="662" spans="1:8" x14ac:dyDescent="0.25">
      <c r="A662" s="18">
        <v>1974</v>
      </c>
      <c r="B662" s="18">
        <v>1974</v>
      </c>
      <c r="C662" s="18">
        <v>5</v>
      </c>
      <c r="D662" s="84" t="s">
        <v>670</v>
      </c>
      <c r="E662" s="84" t="str">
        <f t="shared" si="30"/>
        <v>1974 5</v>
      </c>
      <c r="F662" s="14"/>
      <c r="G662" s="84">
        <v>6.1487603305785121E-2</v>
      </c>
      <c r="H662" s="84">
        <v>83.864241000000007</v>
      </c>
    </row>
    <row r="663" spans="1:8" x14ac:dyDescent="0.25">
      <c r="A663" s="18">
        <v>1974</v>
      </c>
      <c r="B663" s="18">
        <v>1974</v>
      </c>
      <c r="C663" s="18">
        <v>6</v>
      </c>
      <c r="D663" s="84" t="s">
        <v>671</v>
      </c>
      <c r="E663" s="84" t="str">
        <f t="shared" si="30"/>
        <v>1974 6</v>
      </c>
      <c r="F663" s="14"/>
      <c r="G663" s="84">
        <v>5.9504132231404959E-2</v>
      </c>
      <c r="H663" s="84">
        <v>-16.421006999999999</v>
      </c>
    </row>
    <row r="664" spans="1:8" x14ac:dyDescent="0.25">
      <c r="A664" s="18">
        <v>1974</v>
      </c>
      <c r="B664" s="18">
        <v>1974</v>
      </c>
      <c r="C664" s="18">
        <v>7</v>
      </c>
      <c r="D664" s="84" t="s">
        <v>672</v>
      </c>
      <c r="E664" s="84" t="str">
        <f t="shared" si="30"/>
        <v>1974 7</v>
      </c>
      <c r="F664" s="14"/>
      <c r="G664" s="84">
        <v>6.1487603305785121E-2</v>
      </c>
      <c r="H664" s="84">
        <v>-97.443234000000004</v>
      </c>
    </row>
    <row r="665" spans="1:8" x14ac:dyDescent="0.25">
      <c r="A665" s="18">
        <v>1974</v>
      </c>
      <c r="B665" s="18">
        <v>1974</v>
      </c>
      <c r="C665" s="18">
        <v>8</v>
      </c>
      <c r="D665" s="84" t="s">
        <v>673</v>
      </c>
      <c r="E665" s="84" t="str">
        <f t="shared" si="30"/>
        <v>1974 8</v>
      </c>
      <c r="F665" s="14"/>
      <c r="G665" s="84">
        <v>6.1487603305785121E-2</v>
      </c>
      <c r="H665" s="84">
        <v>-120</v>
      </c>
    </row>
    <row r="666" spans="1:8" x14ac:dyDescent="0.25">
      <c r="A666" s="18">
        <v>1974</v>
      </c>
      <c r="B666" s="18">
        <v>1974</v>
      </c>
      <c r="C666" s="18">
        <v>9</v>
      </c>
      <c r="D666" s="84" t="s">
        <v>674</v>
      </c>
      <c r="E666" s="84" t="str">
        <f t="shared" si="30"/>
        <v>1974 9</v>
      </c>
      <c r="F666" s="14"/>
      <c r="G666" s="84">
        <v>5.9504132231404959E-2</v>
      </c>
      <c r="H666" s="84">
        <v>-175</v>
      </c>
    </row>
    <row r="667" spans="1:8" x14ac:dyDescent="0.25">
      <c r="A667" s="18">
        <v>1975</v>
      </c>
      <c r="B667" s="18">
        <v>1974</v>
      </c>
      <c r="C667" s="18">
        <v>10</v>
      </c>
      <c r="D667" s="84" t="s">
        <v>675</v>
      </c>
      <c r="E667" s="84" t="str">
        <f t="shared" si="30"/>
        <v>1975 10</v>
      </c>
      <c r="F667" s="14"/>
      <c r="G667" s="84">
        <v>6.1487603305785121E-2</v>
      </c>
      <c r="H667" s="84">
        <v>-125</v>
      </c>
    </row>
    <row r="668" spans="1:8" x14ac:dyDescent="0.25">
      <c r="A668" s="18">
        <v>1975</v>
      </c>
      <c r="B668" s="18">
        <v>1974</v>
      </c>
      <c r="C668" s="18">
        <v>11</v>
      </c>
      <c r="D668" s="84" t="s">
        <v>676</v>
      </c>
      <c r="E668" s="84" t="str">
        <f t="shared" si="30"/>
        <v>1975 11</v>
      </c>
      <c r="F668" s="14"/>
      <c r="G668" s="84">
        <v>5.9504132231404959E-2</v>
      </c>
      <c r="H668" s="84">
        <v>-6.5401540000000002</v>
      </c>
    </row>
    <row r="669" spans="1:8" x14ac:dyDescent="0.25">
      <c r="A669" s="18">
        <v>1975</v>
      </c>
      <c r="B669" s="18">
        <v>1974</v>
      </c>
      <c r="C669" s="18">
        <v>12</v>
      </c>
      <c r="D669" s="84" t="s">
        <v>677</v>
      </c>
      <c r="E669" s="84" t="str">
        <f t="shared" si="30"/>
        <v>1975 12</v>
      </c>
      <c r="F669" s="14"/>
      <c r="G669" s="84">
        <v>6.1487603305785121E-2</v>
      </c>
      <c r="H669" s="84">
        <v>3.8149920000000002</v>
      </c>
    </row>
    <row r="670" spans="1:8" x14ac:dyDescent="0.25">
      <c r="A670" s="18">
        <v>1975</v>
      </c>
      <c r="B670" s="18">
        <v>1975</v>
      </c>
      <c r="C670" s="18">
        <v>1</v>
      </c>
      <c r="D670" s="84" t="s">
        <v>678</v>
      </c>
      <c r="E670" s="84" t="str">
        <f t="shared" si="30"/>
        <v>1975 1</v>
      </c>
      <c r="F670" s="14"/>
      <c r="G670" s="84">
        <v>6.1487603305785121E-2</v>
      </c>
      <c r="H670" s="84">
        <v>12.073781</v>
      </c>
    </row>
    <row r="671" spans="1:8" x14ac:dyDescent="0.25">
      <c r="A671" s="18">
        <v>1975</v>
      </c>
      <c r="B671" s="18">
        <v>1975</v>
      </c>
      <c r="C671" s="18">
        <v>2</v>
      </c>
      <c r="D671" s="84" t="s">
        <v>679</v>
      </c>
      <c r="E671" s="84" t="str">
        <f t="shared" si="30"/>
        <v>1975 2</v>
      </c>
      <c r="F671" s="14"/>
      <c r="G671" s="84">
        <v>5.5537190082644627E-2</v>
      </c>
      <c r="H671" s="84">
        <v>88.290163000000007</v>
      </c>
    </row>
    <row r="672" spans="1:8" x14ac:dyDescent="0.25">
      <c r="A672" s="18">
        <v>1975</v>
      </c>
      <c r="B672" s="18">
        <v>1975</v>
      </c>
      <c r="C672" s="18">
        <v>3</v>
      </c>
      <c r="D672" s="84" t="s">
        <v>680</v>
      </c>
      <c r="E672" s="84" t="str">
        <f t="shared" ref="E672:E735" si="31">CONCATENATE(A672," ",C672)</f>
        <v>1975 3</v>
      </c>
      <c r="F672" s="14"/>
      <c r="G672" s="84">
        <v>6.1487603305785121E-2</v>
      </c>
      <c r="H672" s="84">
        <v>152.36121800000001</v>
      </c>
    </row>
    <row r="673" spans="1:8" x14ac:dyDescent="0.25">
      <c r="A673" s="18">
        <v>1975</v>
      </c>
      <c r="B673" s="18">
        <v>1975</v>
      </c>
      <c r="C673" s="18">
        <v>4</v>
      </c>
      <c r="D673" s="84" t="s">
        <v>681</v>
      </c>
      <c r="E673" s="84" t="str">
        <f t="shared" si="31"/>
        <v>1975 4</v>
      </c>
      <c r="F673" s="14"/>
      <c r="G673" s="84">
        <v>5.9504132231404959E-2</v>
      </c>
      <c r="H673" s="84">
        <v>124.72672799999999</v>
      </c>
    </row>
    <row r="674" spans="1:8" x14ac:dyDescent="0.25">
      <c r="A674" s="18">
        <v>1975</v>
      </c>
      <c r="B674" s="18">
        <v>1975</v>
      </c>
      <c r="C674" s="18">
        <v>5</v>
      </c>
      <c r="D674" s="84" t="s">
        <v>682</v>
      </c>
      <c r="E674" s="84" t="str">
        <f t="shared" si="31"/>
        <v>1975 5</v>
      </c>
      <c r="F674" s="14"/>
      <c r="G674" s="84">
        <v>6.1487603305785121E-2</v>
      </c>
      <c r="H674" s="84">
        <v>95.836471000000003</v>
      </c>
    </row>
    <row r="675" spans="1:8" x14ac:dyDescent="0.25">
      <c r="A675" s="18">
        <v>1975</v>
      </c>
      <c r="B675" s="18">
        <v>1975</v>
      </c>
      <c r="C675" s="18">
        <v>6</v>
      </c>
      <c r="D675" s="84" t="s">
        <v>683</v>
      </c>
      <c r="E675" s="84" t="str">
        <f t="shared" si="31"/>
        <v>1975 6</v>
      </c>
      <c r="F675" s="14"/>
      <c r="G675" s="84">
        <v>5.9504132231404959E-2</v>
      </c>
      <c r="H675" s="84">
        <v>110.896427</v>
      </c>
    </row>
    <row r="676" spans="1:8" x14ac:dyDescent="0.25">
      <c r="A676" s="18">
        <v>1975</v>
      </c>
      <c r="B676" s="18">
        <v>1975</v>
      </c>
      <c r="C676" s="18">
        <v>7</v>
      </c>
      <c r="D676" s="84" t="s">
        <v>684</v>
      </c>
      <c r="E676" s="84" t="str">
        <f t="shared" si="31"/>
        <v>1975 7</v>
      </c>
      <c r="F676" s="14"/>
      <c r="G676" s="84">
        <v>6.1487603305785121E-2</v>
      </c>
      <c r="H676" s="84">
        <v>-161.45962599999999</v>
      </c>
    </row>
    <row r="677" spans="1:8" x14ac:dyDescent="0.25">
      <c r="A677" s="18">
        <v>1975</v>
      </c>
      <c r="B677" s="18">
        <v>1975</v>
      </c>
      <c r="C677" s="18">
        <v>8</v>
      </c>
      <c r="D677" s="84" t="s">
        <v>685</v>
      </c>
      <c r="E677" s="84" t="str">
        <f t="shared" si="31"/>
        <v>1975 8</v>
      </c>
      <c r="F677" s="14"/>
      <c r="G677" s="84">
        <v>6.1487603305785121E-2</v>
      </c>
      <c r="H677" s="84">
        <v>-120</v>
      </c>
    </row>
    <row r="678" spans="1:8" x14ac:dyDescent="0.25">
      <c r="A678" s="18">
        <v>1975</v>
      </c>
      <c r="B678" s="18">
        <v>1975</v>
      </c>
      <c r="C678" s="18">
        <v>9</v>
      </c>
      <c r="D678" s="84" t="s">
        <v>686</v>
      </c>
      <c r="E678" s="84" t="str">
        <f t="shared" si="31"/>
        <v>1975 9</v>
      </c>
      <c r="F678" s="14"/>
      <c r="G678" s="84">
        <v>5.9504132231404959E-2</v>
      </c>
      <c r="H678" s="84">
        <v>-183.58185399999999</v>
      </c>
    </row>
    <row r="679" spans="1:8" x14ac:dyDescent="0.25">
      <c r="A679" s="18">
        <v>1976</v>
      </c>
      <c r="B679" s="18">
        <v>1975</v>
      </c>
      <c r="C679" s="18">
        <v>10</v>
      </c>
      <c r="D679" s="84" t="s">
        <v>687</v>
      </c>
      <c r="E679" s="84" t="str">
        <f t="shared" si="31"/>
        <v>1976 10</v>
      </c>
      <c r="F679" s="14"/>
      <c r="G679" s="84">
        <v>6.1487603305785121E-2</v>
      </c>
      <c r="H679" s="84">
        <v>-116.41814599999999</v>
      </c>
    </row>
    <row r="680" spans="1:8" x14ac:dyDescent="0.25">
      <c r="A680" s="18">
        <v>1976</v>
      </c>
      <c r="B680" s="18">
        <v>1975</v>
      </c>
      <c r="C680" s="18">
        <v>11</v>
      </c>
      <c r="D680" s="84" t="s">
        <v>688</v>
      </c>
      <c r="E680" s="84" t="str">
        <f t="shared" si="31"/>
        <v>1976 11</v>
      </c>
      <c r="F680" s="14"/>
      <c r="G680" s="84">
        <v>5.9504132231404959E-2</v>
      </c>
      <c r="H680" s="84">
        <v>0</v>
      </c>
    </row>
    <row r="681" spans="1:8" x14ac:dyDescent="0.25">
      <c r="A681" s="18">
        <v>1976</v>
      </c>
      <c r="B681" s="18">
        <v>1975</v>
      </c>
      <c r="C681" s="18">
        <v>12</v>
      </c>
      <c r="D681" s="84" t="s">
        <v>689</v>
      </c>
      <c r="E681" s="84" t="str">
        <f t="shared" si="31"/>
        <v>1976 12</v>
      </c>
      <c r="F681" s="14"/>
      <c r="G681" s="84">
        <v>6.1487603305785121E-2</v>
      </c>
      <c r="H681" s="84">
        <v>0</v>
      </c>
    </row>
    <row r="682" spans="1:8" x14ac:dyDescent="0.25">
      <c r="A682" s="18">
        <v>1976</v>
      </c>
      <c r="B682" s="18">
        <v>1976</v>
      </c>
      <c r="C682" s="18">
        <v>1</v>
      </c>
      <c r="D682" s="84" t="s">
        <v>690</v>
      </c>
      <c r="E682" s="84" t="str">
        <f t="shared" si="31"/>
        <v>1976 1</v>
      </c>
      <c r="F682" s="14"/>
      <c r="G682" s="84">
        <v>6.1487603305785121E-2</v>
      </c>
      <c r="H682" s="84">
        <v>-182.15654900000001</v>
      </c>
    </row>
    <row r="683" spans="1:8" x14ac:dyDescent="0.25">
      <c r="A683" s="18">
        <v>1976</v>
      </c>
      <c r="B683" s="18">
        <v>1976</v>
      </c>
      <c r="C683" s="18">
        <v>2</v>
      </c>
      <c r="D683" s="84" t="s">
        <v>691</v>
      </c>
      <c r="E683" s="84" t="str">
        <f t="shared" si="31"/>
        <v>1976 2</v>
      </c>
      <c r="F683" s="14"/>
      <c r="G683" s="84">
        <v>5.752066115702479E-2</v>
      </c>
      <c r="H683" s="84">
        <v>31.123342000000001</v>
      </c>
    </row>
    <row r="684" spans="1:8" x14ac:dyDescent="0.25">
      <c r="A684" s="18">
        <v>1976</v>
      </c>
      <c r="B684" s="18">
        <v>1976</v>
      </c>
      <c r="C684" s="18">
        <v>3</v>
      </c>
      <c r="D684" s="84" t="s">
        <v>692</v>
      </c>
      <c r="E684" s="84" t="str">
        <f t="shared" si="31"/>
        <v>1976 3</v>
      </c>
      <c r="F684" s="14"/>
      <c r="G684" s="84">
        <v>6.1487603305785121E-2</v>
      </c>
      <c r="H684" s="84">
        <v>48.302612000000003</v>
      </c>
    </row>
    <row r="685" spans="1:8" x14ac:dyDescent="0.25">
      <c r="A685" s="18">
        <v>1976</v>
      </c>
      <c r="B685" s="18">
        <v>1976</v>
      </c>
      <c r="C685" s="18">
        <v>4</v>
      </c>
      <c r="D685" s="84" t="s">
        <v>693</v>
      </c>
      <c r="E685" s="84" t="str">
        <f t="shared" si="31"/>
        <v>1976 4</v>
      </c>
      <c r="F685" s="14"/>
      <c r="G685" s="84">
        <v>5.9504132231404959E-2</v>
      </c>
      <c r="H685" s="84">
        <v>81.335482999999996</v>
      </c>
    </row>
    <row r="686" spans="1:8" x14ac:dyDescent="0.25">
      <c r="A686" s="18">
        <v>1976</v>
      </c>
      <c r="B686" s="18">
        <v>1976</v>
      </c>
      <c r="C686" s="18">
        <v>5</v>
      </c>
      <c r="D686" s="84" t="s">
        <v>694</v>
      </c>
      <c r="E686" s="84" t="str">
        <f t="shared" si="31"/>
        <v>1976 5</v>
      </c>
      <c r="F686" s="14"/>
      <c r="G686" s="84">
        <v>6.1487603305785121E-2</v>
      </c>
      <c r="H686" s="84">
        <v>-25.538385999999999</v>
      </c>
    </row>
    <row r="687" spans="1:8" x14ac:dyDescent="0.25">
      <c r="A687" s="18">
        <v>1976</v>
      </c>
      <c r="B687" s="18">
        <v>1976</v>
      </c>
      <c r="C687" s="18">
        <v>6</v>
      </c>
      <c r="D687" s="84" t="s">
        <v>695</v>
      </c>
      <c r="E687" s="84" t="str">
        <f t="shared" si="31"/>
        <v>1976 6</v>
      </c>
      <c r="F687" s="14"/>
      <c r="G687" s="84">
        <v>5.9504132231404959E-2</v>
      </c>
      <c r="H687" s="84">
        <v>-50.163718000000003</v>
      </c>
    </row>
    <row r="688" spans="1:8" x14ac:dyDescent="0.25">
      <c r="A688" s="18">
        <v>1976</v>
      </c>
      <c r="B688" s="18">
        <v>1976</v>
      </c>
      <c r="C688" s="18">
        <v>7</v>
      </c>
      <c r="D688" s="84" t="s">
        <v>696</v>
      </c>
      <c r="E688" s="84" t="str">
        <f t="shared" si="31"/>
        <v>1976 7</v>
      </c>
      <c r="F688" s="14"/>
      <c r="G688" s="84">
        <v>6.1487603305785121E-2</v>
      </c>
      <c r="H688" s="84">
        <v>-210.74782300000001</v>
      </c>
    </row>
    <row r="689" spans="1:8" x14ac:dyDescent="0.25">
      <c r="A689" s="18">
        <v>1976</v>
      </c>
      <c r="B689" s="18">
        <v>1976</v>
      </c>
      <c r="C689" s="18">
        <v>8</v>
      </c>
      <c r="D689" s="84" t="s">
        <v>697</v>
      </c>
      <c r="E689" s="84" t="str">
        <f t="shared" si="31"/>
        <v>1976 8</v>
      </c>
      <c r="F689" s="14"/>
      <c r="G689" s="84">
        <v>6.1487603305785121E-2</v>
      </c>
      <c r="H689" s="84">
        <v>-135.087389</v>
      </c>
    </row>
    <row r="690" spans="1:8" x14ac:dyDescent="0.25">
      <c r="A690" s="18">
        <v>1976</v>
      </c>
      <c r="B690" s="18">
        <v>1976</v>
      </c>
      <c r="C690" s="18">
        <v>9</v>
      </c>
      <c r="D690" s="84" t="s">
        <v>698</v>
      </c>
      <c r="E690" s="84" t="str">
        <f t="shared" si="31"/>
        <v>1976 9</v>
      </c>
      <c r="F690" s="14"/>
      <c r="G690" s="84">
        <v>5.9504132231404959E-2</v>
      </c>
      <c r="H690" s="84">
        <v>-124.937819</v>
      </c>
    </row>
    <row r="691" spans="1:8" x14ac:dyDescent="0.25">
      <c r="A691" s="18">
        <v>1977</v>
      </c>
      <c r="B691" s="18">
        <v>1976</v>
      </c>
      <c r="C691" s="18">
        <v>10</v>
      </c>
      <c r="D691" s="84" t="s">
        <v>699</v>
      </c>
      <c r="E691" s="84" t="str">
        <f t="shared" si="31"/>
        <v>1977 10</v>
      </c>
      <c r="F691" s="14"/>
      <c r="G691" s="84">
        <v>6.1487603305785121E-2</v>
      </c>
      <c r="H691" s="84">
        <v>-54.411656000000001</v>
      </c>
    </row>
    <row r="692" spans="1:8" x14ac:dyDescent="0.25">
      <c r="A692" s="18">
        <v>1977</v>
      </c>
      <c r="B692" s="18">
        <v>1976</v>
      </c>
      <c r="C692" s="18">
        <v>11</v>
      </c>
      <c r="D692" s="84" t="s">
        <v>700</v>
      </c>
      <c r="E692" s="84" t="str">
        <f t="shared" si="31"/>
        <v>1977 11</v>
      </c>
      <c r="F692" s="14"/>
      <c r="G692" s="84">
        <v>5.9504132231404959E-2</v>
      </c>
      <c r="H692" s="84">
        <v>-36.069457</v>
      </c>
    </row>
    <row r="693" spans="1:8" x14ac:dyDescent="0.25">
      <c r="A693" s="18">
        <v>1977</v>
      </c>
      <c r="B693" s="18">
        <v>1976</v>
      </c>
      <c r="C693" s="18">
        <v>12</v>
      </c>
      <c r="D693" s="84" t="s">
        <v>701</v>
      </c>
      <c r="E693" s="84" t="str">
        <f t="shared" si="31"/>
        <v>1977 12</v>
      </c>
      <c r="F693" s="14"/>
      <c r="G693" s="84">
        <v>6.1487603305785121E-2</v>
      </c>
      <c r="H693" s="84">
        <v>-155.236107</v>
      </c>
    </row>
    <row r="694" spans="1:8" x14ac:dyDescent="0.25">
      <c r="A694" s="18">
        <v>1977</v>
      </c>
      <c r="B694" s="18">
        <v>1977</v>
      </c>
      <c r="C694" s="18">
        <v>1</v>
      </c>
      <c r="D694" s="84" t="s">
        <v>702</v>
      </c>
      <c r="E694" s="84" t="str">
        <f t="shared" si="31"/>
        <v>1977 1</v>
      </c>
      <c r="F694" s="14"/>
      <c r="G694" s="84">
        <v>6.1487603305785121E-2</v>
      </c>
      <c r="H694" s="84">
        <v>-36.412531999999999</v>
      </c>
    </row>
    <row r="695" spans="1:8" x14ac:dyDescent="0.25">
      <c r="A695" s="18">
        <v>1977</v>
      </c>
      <c r="B695" s="18">
        <v>1977</v>
      </c>
      <c r="C695" s="18">
        <v>2</v>
      </c>
      <c r="D695" s="84" t="s">
        <v>703</v>
      </c>
      <c r="E695" s="84" t="str">
        <f t="shared" si="31"/>
        <v>1977 2</v>
      </c>
      <c r="F695" s="14"/>
      <c r="G695" s="84">
        <v>5.5537190082644627E-2</v>
      </c>
      <c r="H695" s="84">
        <v>-8.6787609999999997</v>
      </c>
    </row>
    <row r="696" spans="1:8" x14ac:dyDescent="0.25">
      <c r="A696" s="18">
        <v>1977</v>
      </c>
      <c r="B696" s="18">
        <v>1977</v>
      </c>
      <c r="C696" s="18">
        <v>3</v>
      </c>
      <c r="D696" s="84" t="s">
        <v>704</v>
      </c>
      <c r="E696" s="84" t="str">
        <f t="shared" si="31"/>
        <v>1977 3</v>
      </c>
      <c r="F696" s="14"/>
      <c r="G696" s="84">
        <v>6.1487603305785121E-2</v>
      </c>
      <c r="H696" s="84">
        <v>-13.864515000000001</v>
      </c>
    </row>
    <row r="697" spans="1:8" x14ac:dyDescent="0.25">
      <c r="A697" s="18">
        <v>1977</v>
      </c>
      <c r="B697" s="18">
        <v>1977</v>
      </c>
      <c r="C697" s="18">
        <v>4</v>
      </c>
      <c r="D697" s="84" t="s">
        <v>705</v>
      </c>
      <c r="E697" s="84" t="str">
        <f t="shared" si="31"/>
        <v>1977 4</v>
      </c>
      <c r="F697" s="14"/>
      <c r="G697" s="84">
        <v>5.9504132231404959E-2</v>
      </c>
      <c r="H697" s="84">
        <v>-30.581724000000001</v>
      </c>
    </row>
    <row r="698" spans="1:8" x14ac:dyDescent="0.25">
      <c r="A698" s="18">
        <v>1977</v>
      </c>
      <c r="B698" s="18">
        <v>1977</v>
      </c>
      <c r="C698" s="18">
        <v>5</v>
      </c>
      <c r="D698" s="84" t="s">
        <v>706</v>
      </c>
      <c r="E698" s="84" t="str">
        <f t="shared" si="31"/>
        <v>1977 5</v>
      </c>
      <c r="F698" s="14"/>
      <c r="G698" s="84">
        <v>6.1487603305785121E-2</v>
      </c>
      <c r="H698" s="84">
        <v>-52.464637000000003</v>
      </c>
    </row>
    <row r="699" spans="1:8" x14ac:dyDescent="0.25">
      <c r="A699" s="18">
        <v>1977</v>
      </c>
      <c r="B699" s="18">
        <v>1977</v>
      </c>
      <c r="C699" s="18">
        <v>6</v>
      </c>
      <c r="D699" s="84" t="s">
        <v>707</v>
      </c>
      <c r="E699" s="84" t="str">
        <f t="shared" si="31"/>
        <v>1977 6</v>
      </c>
      <c r="F699" s="14"/>
      <c r="G699" s="84">
        <v>5.9504132231404959E-2</v>
      </c>
      <c r="H699" s="84">
        <v>-37.497947000000003</v>
      </c>
    </row>
    <row r="700" spans="1:8" x14ac:dyDescent="0.25">
      <c r="A700" s="18">
        <v>1977</v>
      </c>
      <c r="B700" s="18">
        <v>1977</v>
      </c>
      <c r="C700" s="18">
        <v>7</v>
      </c>
      <c r="D700" s="84" t="s">
        <v>708</v>
      </c>
      <c r="E700" s="84" t="str">
        <f t="shared" si="31"/>
        <v>1977 7</v>
      </c>
      <c r="F700" s="14"/>
      <c r="G700" s="84">
        <v>6.1487603305785121E-2</v>
      </c>
      <c r="H700" s="84">
        <v>-227.22233499999999</v>
      </c>
    </row>
    <row r="701" spans="1:8" x14ac:dyDescent="0.25">
      <c r="A701" s="18">
        <v>1977</v>
      </c>
      <c r="B701" s="18">
        <v>1977</v>
      </c>
      <c r="C701" s="18">
        <v>8</v>
      </c>
      <c r="D701" s="84" t="s">
        <v>709</v>
      </c>
      <c r="E701" s="84" t="str">
        <f t="shared" si="31"/>
        <v>1977 8</v>
      </c>
      <c r="F701" s="14"/>
      <c r="G701" s="84">
        <v>6.1487603305785121E-2</v>
      </c>
      <c r="H701" s="84">
        <v>-244.506856</v>
      </c>
    </row>
    <row r="702" spans="1:8" x14ac:dyDescent="0.25">
      <c r="A702" s="18">
        <v>1977</v>
      </c>
      <c r="B702" s="18">
        <v>1977</v>
      </c>
      <c r="C702" s="18">
        <v>9</v>
      </c>
      <c r="D702" s="84" t="s">
        <v>710</v>
      </c>
      <c r="E702" s="84" t="str">
        <f t="shared" si="31"/>
        <v>1977 9</v>
      </c>
      <c r="F702" s="14"/>
      <c r="G702" s="84">
        <v>5.9504132231404959E-2</v>
      </c>
      <c r="H702" s="84">
        <v>-53.322028000000003</v>
      </c>
    </row>
    <row r="703" spans="1:8" x14ac:dyDescent="0.25">
      <c r="A703" s="18">
        <v>1978</v>
      </c>
      <c r="B703" s="18">
        <v>1977</v>
      </c>
      <c r="C703" s="18">
        <v>10</v>
      </c>
      <c r="D703" s="84" t="s">
        <v>711</v>
      </c>
      <c r="E703" s="84" t="str">
        <f t="shared" si="31"/>
        <v>1978 10</v>
      </c>
      <c r="F703" s="14"/>
      <c r="G703" s="84">
        <v>6.1487603305785121E-2</v>
      </c>
      <c r="H703" s="84">
        <v>-91.861196000000007</v>
      </c>
    </row>
    <row r="704" spans="1:8" x14ac:dyDescent="0.25">
      <c r="A704" s="18">
        <v>1978</v>
      </c>
      <c r="B704" s="18">
        <v>1977</v>
      </c>
      <c r="C704" s="18">
        <v>11</v>
      </c>
      <c r="D704" s="84" t="s">
        <v>712</v>
      </c>
      <c r="E704" s="84" t="str">
        <f t="shared" si="31"/>
        <v>1978 11</v>
      </c>
      <c r="F704" s="14"/>
      <c r="G704" s="84">
        <v>5.9504132231404959E-2</v>
      </c>
      <c r="H704" s="84">
        <v>27.290620000000001</v>
      </c>
    </row>
    <row r="705" spans="1:8" x14ac:dyDescent="0.25">
      <c r="A705" s="18">
        <v>1978</v>
      </c>
      <c r="B705" s="18">
        <v>1977</v>
      </c>
      <c r="C705" s="18">
        <v>12</v>
      </c>
      <c r="D705" s="84" t="s">
        <v>713</v>
      </c>
      <c r="E705" s="84" t="str">
        <f t="shared" si="31"/>
        <v>1978 12</v>
      </c>
      <c r="F705" s="14"/>
      <c r="G705" s="84">
        <v>6.1487603305785121E-2</v>
      </c>
      <c r="H705" s="84">
        <v>190.916054</v>
      </c>
    </row>
    <row r="706" spans="1:8" x14ac:dyDescent="0.25">
      <c r="A706" s="18">
        <v>1978</v>
      </c>
      <c r="B706" s="18">
        <v>1978</v>
      </c>
      <c r="C706" s="18">
        <v>1</v>
      </c>
      <c r="D706" s="84" t="s">
        <v>714</v>
      </c>
      <c r="E706" s="84" t="str">
        <f t="shared" si="31"/>
        <v>1978 1</v>
      </c>
      <c r="F706" s="14"/>
      <c r="G706" s="84">
        <v>6.1487603305785121E-2</v>
      </c>
      <c r="H706" s="84">
        <v>385.08764200000002</v>
      </c>
    </row>
    <row r="707" spans="1:8" x14ac:dyDescent="0.25">
      <c r="A707" s="18">
        <v>1978</v>
      </c>
      <c r="B707" s="18">
        <v>1978</v>
      </c>
      <c r="C707" s="18">
        <v>2</v>
      </c>
      <c r="D707" s="84" t="s">
        <v>715</v>
      </c>
      <c r="E707" s="84" t="str">
        <f t="shared" si="31"/>
        <v>1978 2</v>
      </c>
      <c r="F707" s="14"/>
      <c r="G707" s="84">
        <v>5.5537190082644627E-2</v>
      </c>
      <c r="H707" s="84">
        <v>178.06620899999999</v>
      </c>
    </row>
    <row r="708" spans="1:8" x14ac:dyDescent="0.25">
      <c r="A708" s="18">
        <v>1978</v>
      </c>
      <c r="B708" s="18">
        <v>1978</v>
      </c>
      <c r="C708" s="18">
        <v>3</v>
      </c>
      <c r="D708" s="84" t="s">
        <v>716</v>
      </c>
      <c r="E708" s="84" t="str">
        <f t="shared" si="31"/>
        <v>1978 3</v>
      </c>
      <c r="F708" s="14"/>
      <c r="G708" s="84">
        <v>6.1487603305785121E-2</v>
      </c>
      <c r="H708" s="84">
        <v>273.33340900000002</v>
      </c>
    </row>
    <row r="709" spans="1:8" x14ac:dyDescent="0.25">
      <c r="A709" s="18">
        <v>1978</v>
      </c>
      <c r="B709" s="18">
        <v>1978</v>
      </c>
      <c r="C709" s="18">
        <v>4</v>
      </c>
      <c r="D709" s="84" t="s">
        <v>717</v>
      </c>
      <c r="E709" s="84" t="str">
        <f t="shared" si="31"/>
        <v>1978 4</v>
      </c>
      <c r="F709" s="14"/>
      <c r="G709" s="84">
        <v>5.9504132231404959E-2</v>
      </c>
      <c r="H709" s="84">
        <v>191.51298499999999</v>
      </c>
    </row>
    <row r="710" spans="1:8" x14ac:dyDescent="0.25">
      <c r="A710" s="18">
        <v>1978</v>
      </c>
      <c r="B710" s="18">
        <v>1978</v>
      </c>
      <c r="C710" s="18">
        <v>5</v>
      </c>
      <c r="D710" s="84" t="s">
        <v>718</v>
      </c>
      <c r="E710" s="84" t="str">
        <f t="shared" si="31"/>
        <v>1978 5</v>
      </c>
      <c r="F710" s="14"/>
      <c r="G710" s="84">
        <v>6.1487603305785121E-2</v>
      </c>
      <c r="H710" s="84">
        <v>4.4351219999999998</v>
      </c>
    </row>
    <row r="711" spans="1:8" x14ac:dyDescent="0.25">
      <c r="A711" s="18">
        <v>1978</v>
      </c>
      <c r="B711" s="18">
        <v>1978</v>
      </c>
      <c r="C711" s="18">
        <v>6</v>
      </c>
      <c r="D711" s="84" t="s">
        <v>719</v>
      </c>
      <c r="E711" s="84" t="str">
        <f t="shared" si="31"/>
        <v>1978 6</v>
      </c>
      <c r="F711" s="14"/>
      <c r="G711" s="84">
        <v>5.9504132231404959E-2</v>
      </c>
      <c r="H711" s="84">
        <v>-54.956426999999998</v>
      </c>
    </row>
    <row r="712" spans="1:8" x14ac:dyDescent="0.25">
      <c r="A712" s="18">
        <v>1978</v>
      </c>
      <c r="B712" s="18">
        <v>1978</v>
      </c>
      <c r="C712" s="18">
        <v>7</v>
      </c>
      <c r="D712" s="84" t="s">
        <v>720</v>
      </c>
      <c r="E712" s="84" t="str">
        <f t="shared" si="31"/>
        <v>1978 7</v>
      </c>
      <c r="F712" s="14"/>
      <c r="G712" s="84">
        <v>6.1487603305785121E-2</v>
      </c>
      <c r="H712" s="84">
        <v>-62.576627999999999</v>
      </c>
    </row>
    <row r="713" spans="1:8" x14ac:dyDescent="0.25">
      <c r="A713" s="18">
        <v>1978</v>
      </c>
      <c r="B713" s="18">
        <v>1978</v>
      </c>
      <c r="C713" s="18">
        <v>8</v>
      </c>
      <c r="D713" s="84" t="s">
        <v>721</v>
      </c>
      <c r="E713" s="84" t="str">
        <f t="shared" si="31"/>
        <v>1978 8</v>
      </c>
      <c r="F713" s="14"/>
      <c r="G713" s="84">
        <v>6.1487603305785121E-2</v>
      </c>
      <c r="H713" s="84">
        <v>-85.858005000000006</v>
      </c>
    </row>
    <row r="714" spans="1:8" x14ac:dyDescent="0.25">
      <c r="A714" s="18">
        <v>1978</v>
      </c>
      <c r="B714" s="18">
        <v>1978</v>
      </c>
      <c r="C714" s="18">
        <v>9</v>
      </c>
      <c r="D714" s="84" t="s">
        <v>722</v>
      </c>
      <c r="E714" s="84" t="str">
        <f t="shared" si="31"/>
        <v>1978 9</v>
      </c>
      <c r="F714" s="14"/>
      <c r="G714" s="84">
        <v>5.9504132231404959E-2</v>
      </c>
      <c r="H714" s="84">
        <v>3.6008559999999998</v>
      </c>
    </row>
    <row r="715" spans="1:8" x14ac:dyDescent="0.25">
      <c r="A715" s="18">
        <v>1979</v>
      </c>
      <c r="B715" s="18">
        <v>1978</v>
      </c>
      <c r="C715" s="18">
        <v>10</v>
      </c>
      <c r="D715" s="84" t="s">
        <v>723</v>
      </c>
      <c r="E715" s="84" t="str">
        <f t="shared" si="31"/>
        <v>1979 10</v>
      </c>
      <c r="F715" s="14"/>
      <c r="G715" s="84">
        <v>6.1487603305785121E-2</v>
      </c>
      <c r="H715" s="84">
        <v>-53.097265999999998</v>
      </c>
    </row>
    <row r="716" spans="1:8" x14ac:dyDescent="0.25">
      <c r="A716" s="18">
        <v>1979</v>
      </c>
      <c r="B716" s="18">
        <v>1978</v>
      </c>
      <c r="C716" s="18">
        <v>11</v>
      </c>
      <c r="D716" s="84" t="s">
        <v>724</v>
      </c>
      <c r="E716" s="84" t="str">
        <f t="shared" si="31"/>
        <v>1979 11</v>
      </c>
      <c r="F716" s="14"/>
      <c r="G716" s="84">
        <v>5.9504132231404959E-2</v>
      </c>
      <c r="H716" s="84">
        <v>-6.3721439999999996</v>
      </c>
    </row>
    <row r="717" spans="1:8" x14ac:dyDescent="0.25">
      <c r="A717" s="18">
        <v>1979</v>
      </c>
      <c r="B717" s="18">
        <v>1978</v>
      </c>
      <c r="C717" s="18">
        <v>12</v>
      </c>
      <c r="D717" s="84" t="s">
        <v>725</v>
      </c>
      <c r="E717" s="84" t="str">
        <f t="shared" si="31"/>
        <v>1979 12</v>
      </c>
      <c r="F717" s="14"/>
      <c r="G717" s="84">
        <v>6.1487603305785121E-2</v>
      </c>
      <c r="H717" s="84">
        <v>-10.384620999999999</v>
      </c>
    </row>
    <row r="718" spans="1:8" x14ac:dyDescent="0.25">
      <c r="A718" s="18">
        <v>1979</v>
      </c>
      <c r="B718" s="18">
        <v>1979</v>
      </c>
      <c r="C718" s="18">
        <v>1</v>
      </c>
      <c r="D718" s="84" t="s">
        <v>726</v>
      </c>
      <c r="E718" s="84" t="str">
        <f t="shared" si="31"/>
        <v>1979 1</v>
      </c>
      <c r="F718" s="14"/>
      <c r="G718" s="84">
        <v>6.1487603305785121E-2</v>
      </c>
      <c r="H718" s="84">
        <v>21.615943000000001</v>
      </c>
    </row>
    <row r="719" spans="1:8" x14ac:dyDescent="0.25">
      <c r="A719" s="18">
        <v>1979</v>
      </c>
      <c r="B719" s="18">
        <v>1979</v>
      </c>
      <c r="C719" s="18">
        <v>2</v>
      </c>
      <c r="D719" s="84" t="s">
        <v>727</v>
      </c>
      <c r="E719" s="84" t="str">
        <f t="shared" si="31"/>
        <v>1979 2</v>
      </c>
      <c r="F719" s="14"/>
      <c r="G719" s="84">
        <v>5.5537190082644627E-2</v>
      </c>
      <c r="H719" s="84">
        <v>54.146658000000002</v>
      </c>
    </row>
    <row r="720" spans="1:8" x14ac:dyDescent="0.25">
      <c r="A720" s="18">
        <v>1979</v>
      </c>
      <c r="B720" s="18">
        <v>1979</v>
      </c>
      <c r="C720" s="18">
        <v>3</v>
      </c>
      <c r="D720" s="84" t="s">
        <v>728</v>
      </c>
      <c r="E720" s="84" t="str">
        <f t="shared" si="31"/>
        <v>1979 3</v>
      </c>
      <c r="F720" s="14"/>
      <c r="G720" s="84">
        <v>6.1487603305785121E-2</v>
      </c>
      <c r="H720" s="84">
        <v>142.92950400000001</v>
      </c>
    </row>
    <row r="721" spans="1:8" x14ac:dyDescent="0.25">
      <c r="A721" s="18">
        <v>1979</v>
      </c>
      <c r="B721" s="18">
        <v>1979</v>
      </c>
      <c r="C721" s="18">
        <v>4</v>
      </c>
      <c r="D721" s="84" t="s">
        <v>729</v>
      </c>
      <c r="E721" s="84" t="str">
        <f t="shared" si="31"/>
        <v>1979 4</v>
      </c>
      <c r="F721" s="14"/>
      <c r="G721" s="84">
        <v>5.9504132231404959E-2</v>
      </c>
      <c r="H721" s="84">
        <v>115.09254799999999</v>
      </c>
    </row>
    <row r="722" spans="1:8" x14ac:dyDescent="0.25">
      <c r="A722" s="18">
        <v>1979</v>
      </c>
      <c r="B722" s="18">
        <v>1979</v>
      </c>
      <c r="C722" s="18">
        <v>5</v>
      </c>
      <c r="D722" s="84" t="s">
        <v>730</v>
      </c>
      <c r="E722" s="84" t="str">
        <f t="shared" si="31"/>
        <v>1979 5</v>
      </c>
      <c r="F722" s="14"/>
      <c r="G722" s="84">
        <v>6.1487603305785121E-2</v>
      </c>
      <c r="H722" s="84">
        <v>76.354168999999999</v>
      </c>
    </row>
    <row r="723" spans="1:8" x14ac:dyDescent="0.25">
      <c r="A723" s="18">
        <v>1979</v>
      </c>
      <c r="B723" s="18">
        <v>1979</v>
      </c>
      <c r="C723" s="18">
        <v>6</v>
      </c>
      <c r="D723" s="84" t="s">
        <v>731</v>
      </c>
      <c r="E723" s="84" t="str">
        <f t="shared" si="31"/>
        <v>1979 6</v>
      </c>
      <c r="F723" s="14"/>
      <c r="G723" s="84">
        <v>5.9504132231404959E-2</v>
      </c>
      <c r="H723" s="84">
        <v>2.4943580000000001</v>
      </c>
    </row>
    <row r="724" spans="1:8" x14ac:dyDescent="0.25">
      <c r="A724" s="18">
        <v>1979</v>
      </c>
      <c r="B724" s="18">
        <v>1979</v>
      </c>
      <c r="C724" s="18">
        <v>7</v>
      </c>
      <c r="D724" s="84" t="s">
        <v>732</v>
      </c>
      <c r="E724" s="84" t="str">
        <f t="shared" si="31"/>
        <v>1979 7</v>
      </c>
      <c r="F724" s="14"/>
      <c r="G724" s="84">
        <v>6.1487603305785121E-2</v>
      </c>
      <c r="H724" s="84">
        <v>-108.681116</v>
      </c>
    </row>
    <row r="725" spans="1:8" x14ac:dyDescent="0.25">
      <c r="A725" s="18">
        <v>1979</v>
      </c>
      <c r="B725" s="18">
        <v>1979</v>
      </c>
      <c r="C725" s="18">
        <v>8</v>
      </c>
      <c r="D725" s="84" t="s">
        <v>733</v>
      </c>
      <c r="E725" s="84" t="str">
        <f t="shared" si="31"/>
        <v>1979 8</v>
      </c>
      <c r="F725" s="14"/>
      <c r="G725" s="84">
        <v>6.1487603305785121E-2</v>
      </c>
      <c r="H725" s="84">
        <v>-144.686307</v>
      </c>
    </row>
    <row r="726" spans="1:8" x14ac:dyDescent="0.25">
      <c r="A726" s="18">
        <v>1979</v>
      </c>
      <c r="B726" s="18">
        <v>1979</v>
      </c>
      <c r="C726" s="18">
        <v>9</v>
      </c>
      <c r="D726" s="84" t="s">
        <v>734</v>
      </c>
      <c r="E726" s="84" t="str">
        <f t="shared" si="31"/>
        <v>1979 9</v>
      </c>
      <c r="F726" s="14"/>
      <c r="G726" s="84">
        <v>5.9504132231404959E-2</v>
      </c>
      <c r="H726" s="84">
        <v>-126.032372</v>
      </c>
    </row>
    <row r="727" spans="1:8" x14ac:dyDescent="0.25">
      <c r="A727" s="18">
        <v>1980</v>
      </c>
      <c r="B727" s="18">
        <v>1979</v>
      </c>
      <c r="C727" s="18">
        <v>10</v>
      </c>
      <c r="D727" s="84" t="s">
        <v>735</v>
      </c>
      <c r="E727" s="84" t="str">
        <f t="shared" si="31"/>
        <v>1980 10</v>
      </c>
      <c r="F727" s="14"/>
      <c r="G727" s="84">
        <v>6.1487603305785121E-2</v>
      </c>
      <c r="H727" s="84">
        <v>-27.726808999999999</v>
      </c>
    </row>
    <row r="728" spans="1:8" x14ac:dyDescent="0.25">
      <c r="A728" s="18">
        <v>1980</v>
      </c>
      <c r="B728" s="18">
        <v>1979</v>
      </c>
      <c r="C728" s="18">
        <v>11</v>
      </c>
      <c r="D728" s="84" t="s">
        <v>736</v>
      </c>
      <c r="E728" s="84" t="str">
        <f t="shared" si="31"/>
        <v>1980 11</v>
      </c>
      <c r="F728" s="14"/>
      <c r="G728" s="84">
        <v>5.9504132231404959E-2</v>
      </c>
      <c r="H728" s="84">
        <v>62.491737000000001</v>
      </c>
    </row>
    <row r="729" spans="1:8" x14ac:dyDescent="0.25">
      <c r="A729" s="18">
        <v>1980</v>
      </c>
      <c r="B729" s="18">
        <v>1979</v>
      </c>
      <c r="C729" s="18">
        <v>12</v>
      </c>
      <c r="D729" s="84" t="s">
        <v>737</v>
      </c>
      <c r="E729" s="84" t="str">
        <f t="shared" si="31"/>
        <v>1980 12</v>
      </c>
      <c r="F729" s="14"/>
      <c r="G729" s="84">
        <v>6.1487603305785121E-2</v>
      </c>
      <c r="H729" s="84">
        <v>66.695689000000002</v>
      </c>
    </row>
    <row r="730" spans="1:8" x14ac:dyDescent="0.25">
      <c r="A730" s="18">
        <v>1980</v>
      </c>
      <c r="B730" s="18">
        <v>1980</v>
      </c>
      <c r="C730" s="18">
        <v>1</v>
      </c>
      <c r="D730" s="84" t="s">
        <v>738</v>
      </c>
      <c r="E730" s="84" t="str">
        <f t="shared" si="31"/>
        <v>1980 1</v>
      </c>
      <c r="F730" s="14"/>
      <c r="G730" s="84">
        <v>6.1487603305785121E-2</v>
      </c>
      <c r="H730" s="84">
        <v>218.77433500000001</v>
      </c>
    </row>
    <row r="731" spans="1:8" x14ac:dyDescent="0.25">
      <c r="A731" s="18">
        <v>1980</v>
      </c>
      <c r="B731" s="18">
        <v>1980</v>
      </c>
      <c r="C731" s="18">
        <v>2</v>
      </c>
      <c r="D731" s="84" t="s">
        <v>739</v>
      </c>
      <c r="E731" s="84" t="str">
        <f t="shared" si="31"/>
        <v>1980 2</v>
      </c>
      <c r="F731" s="14"/>
      <c r="G731" s="84">
        <v>5.752066115702479E-2</v>
      </c>
      <c r="H731" s="84">
        <v>288.46739100000002</v>
      </c>
    </row>
    <row r="732" spans="1:8" x14ac:dyDescent="0.25">
      <c r="A732" s="18">
        <v>1980</v>
      </c>
      <c r="B732" s="18">
        <v>1980</v>
      </c>
      <c r="C732" s="18">
        <v>3</v>
      </c>
      <c r="D732" s="84" t="s">
        <v>740</v>
      </c>
      <c r="E732" s="84" t="str">
        <f t="shared" si="31"/>
        <v>1980 3</v>
      </c>
      <c r="F732" s="14"/>
      <c r="G732" s="84">
        <v>6.1487603305785121E-2</v>
      </c>
      <c r="H732" s="84">
        <v>131.647626</v>
      </c>
    </row>
    <row r="733" spans="1:8" x14ac:dyDescent="0.25">
      <c r="A733" s="18">
        <v>1980</v>
      </c>
      <c r="B733" s="18">
        <v>1980</v>
      </c>
      <c r="C733" s="18">
        <v>4</v>
      </c>
      <c r="D733" s="84" t="s">
        <v>741</v>
      </c>
      <c r="E733" s="84" t="str">
        <f t="shared" si="31"/>
        <v>1980 4</v>
      </c>
      <c r="F733" s="14"/>
      <c r="G733" s="84">
        <v>5.9504132231404959E-2</v>
      </c>
      <c r="H733" s="84">
        <v>159.402818</v>
      </c>
    </row>
    <row r="734" spans="1:8" x14ac:dyDescent="0.25">
      <c r="A734" s="18">
        <v>1980</v>
      </c>
      <c r="B734" s="18">
        <v>1980</v>
      </c>
      <c r="C734" s="18">
        <v>5</v>
      </c>
      <c r="D734" s="84" t="s">
        <v>742</v>
      </c>
      <c r="E734" s="84" t="str">
        <f t="shared" si="31"/>
        <v>1980 5</v>
      </c>
      <c r="F734" s="14"/>
      <c r="G734" s="84">
        <v>6.1487603305785121E-2</v>
      </c>
      <c r="H734" s="84">
        <v>-95.134754999999998</v>
      </c>
    </row>
    <row r="735" spans="1:8" x14ac:dyDescent="0.25">
      <c r="A735" s="18">
        <v>1980</v>
      </c>
      <c r="B735" s="18">
        <v>1980</v>
      </c>
      <c r="C735" s="18">
        <v>6</v>
      </c>
      <c r="D735" s="84" t="s">
        <v>743</v>
      </c>
      <c r="E735" s="84" t="str">
        <f t="shared" si="31"/>
        <v>1980 6</v>
      </c>
      <c r="F735" s="14"/>
      <c r="G735" s="84">
        <v>5.9504132231404959E-2</v>
      </c>
      <c r="H735" s="84">
        <v>-135.32350600000001</v>
      </c>
    </row>
    <row r="736" spans="1:8" x14ac:dyDescent="0.25">
      <c r="A736" s="18">
        <v>1980</v>
      </c>
      <c r="B736" s="18">
        <v>1980</v>
      </c>
      <c r="C736" s="18">
        <v>7</v>
      </c>
      <c r="D736" s="84" t="s">
        <v>744</v>
      </c>
      <c r="E736" s="84" t="str">
        <f t="shared" ref="E736:E799" si="32">CONCATENATE(A736," ",C736)</f>
        <v>1980 7</v>
      </c>
      <c r="F736" s="14"/>
      <c r="G736" s="84">
        <v>6.1487603305785121E-2</v>
      </c>
      <c r="H736" s="84">
        <v>-122.93045499999999</v>
      </c>
    </row>
    <row r="737" spans="1:10" x14ac:dyDescent="0.25">
      <c r="A737" s="18">
        <v>1980</v>
      </c>
      <c r="B737" s="18">
        <v>1980</v>
      </c>
      <c r="C737" s="18">
        <v>8</v>
      </c>
      <c r="D737" s="84" t="s">
        <v>745</v>
      </c>
      <c r="E737" s="84" t="str">
        <f t="shared" si="32"/>
        <v>1980 8</v>
      </c>
      <c r="F737" s="14"/>
      <c r="G737" s="84">
        <v>6.1487603305785121E-2</v>
      </c>
      <c r="H737" s="84">
        <v>-144.31469300000001</v>
      </c>
    </row>
    <row r="738" spans="1:10" x14ac:dyDescent="0.25">
      <c r="A738" s="18">
        <v>1980</v>
      </c>
      <c r="B738" s="18">
        <v>1980</v>
      </c>
      <c r="C738" s="18">
        <v>9</v>
      </c>
      <c r="D738" s="84" t="s">
        <v>746</v>
      </c>
      <c r="E738" s="84" t="str">
        <f t="shared" si="32"/>
        <v>1980 9</v>
      </c>
      <c r="F738" s="14"/>
      <c r="G738" s="84">
        <v>5.9504132231404959E-2</v>
      </c>
      <c r="H738" s="84">
        <v>-138.244045</v>
      </c>
    </row>
    <row r="739" spans="1:10" x14ac:dyDescent="0.25">
      <c r="A739" s="18">
        <v>1981</v>
      </c>
      <c r="B739" s="18">
        <v>1980</v>
      </c>
      <c r="C739" s="18">
        <v>10</v>
      </c>
      <c r="D739" s="84" t="s">
        <v>747</v>
      </c>
      <c r="E739" s="84" t="str">
        <f t="shared" si="32"/>
        <v>1981 10</v>
      </c>
      <c r="F739" s="14"/>
      <c r="G739" s="84">
        <v>6.1487603305785121E-2</v>
      </c>
      <c r="H739" s="84">
        <v>-55.182426</v>
      </c>
    </row>
    <row r="740" spans="1:10" x14ac:dyDescent="0.25">
      <c r="A740" s="18">
        <v>1981</v>
      </c>
      <c r="B740" s="18">
        <v>1980</v>
      </c>
      <c r="C740" s="18">
        <v>11</v>
      </c>
      <c r="D740" s="84" t="s">
        <v>748</v>
      </c>
      <c r="E740" s="84" t="str">
        <f t="shared" si="32"/>
        <v>1981 11</v>
      </c>
      <c r="F740" s="14"/>
      <c r="G740" s="84">
        <v>5.9504132231404959E-2</v>
      </c>
      <c r="H740" s="84">
        <v>-9.5411599999999996</v>
      </c>
      <c r="I740" s="17"/>
      <c r="J740" s="17"/>
    </row>
    <row r="741" spans="1:10" x14ac:dyDescent="0.25">
      <c r="A741" s="18">
        <v>1981</v>
      </c>
      <c r="B741" s="18">
        <v>1980</v>
      </c>
      <c r="C741" s="18">
        <v>12</v>
      </c>
      <c r="D741" s="84" t="s">
        <v>749</v>
      </c>
      <c r="E741" s="84" t="str">
        <f t="shared" si="32"/>
        <v>1981 12</v>
      </c>
      <c r="F741" s="14"/>
      <c r="G741" s="84">
        <v>6.1487603305785121E-2</v>
      </c>
      <c r="H741" s="84">
        <v>31.690892000000002</v>
      </c>
      <c r="I741" s="17"/>
      <c r="J741" s="17"/>
    </row>
    <row r="742" spans="1:10" x14ac:dyDescent="0.25">
      <c r="A742" s="18">
        <v>1981</v>
      </c>
      <c r="B742" s="18">
        <v>1981</v>
      </c>
      <c r="C742" s="18">
        <v>1</v>
      </c>
      <c r="D742" s="84" t="s">
        <v>750</v>
      </c>
      <c r="E742" s="84" t="str">
        <f t="shared" si="32"/>
        <v>1981 1</v>
      </c>
      <c r="F742" s="14"/>
      <c r="G742" s="84">
        <v>6.1487603305785121E-2</v>
      </c>
      <c r="H742" s="84">
        <v>105.865888</v>
      </c>
    </row>
    <row r="743" spans="1:10" x14ac:dyDescent="0.25">
      <c r="A743" s="18">
        <v>1981</v>
      </c>
      <c r="B743" s="18">
        <v>1981</v>
      </c>
      <c r="C743" s="18">
        <v>2</v>
      </c>
      <c r="D743" s="84" t="s">
        <v>751</v>
      </c>
      <c r="E743" s="84" t="str">
        <f t="shared" si="32"/>
        <v>1981 2</v>
      </c>
      <c r="F743" s="14"/>
      <c r="G743" s="84">
        <v>5.5537190082644627E-2</v>
      </c>
      <c r="H743" s="84">
        <v>137.94725800000001</v>
      </c>
    </row>
    <row r="744" spans="1:10" x14ac:dyDescent="0.25">
      <c r="A744" s="18">
        <v>1981</v>
      </c>
      <c r="B744" s="18">
        <v>1981</v>
      </c>
      <c r="C744" s="18">
        <v>3</v>
      </c>
      <c r="D744" s="84" t="s">
        <v>752</v>
      </c>
      <c r="E744" s="84" t="str">
        <f t="shared" si="32"/>
        <v>1981 3</v>
      </c>
      <c r="F744" s="14"/>
      <c r="G744" s="84">
        <v>6.1487603305785121E-2</v>
      </c>
      <c r="H744" s="84">
        <v>124.15144600000001</v>
      </c>
    </row>
    <row r="745" spans="1:10" x14ac:dyDescent="0.25">
      <c r="A745" s="18">
        <v>1981</v>
      </c>
      <c r="B745" s="18">
        <v>1981</v>
      </c>
      <c r="C745" s="18">
        <v>4</v>
      </c>
      <c r="D745" s="84" t="s">
        <v>753</v>
      </c>
      <c r="E745" s="84" t="str">
        <f t="shared" si="32"/>
        <v>1981 4</v>
      </c>
      <c r="F745" s="14"/>
      <c r="G745" s="84">
        <v>5.9504132231404959E-2</v>
      </c>
      <c r="H745" s="84">
        <v>108.27634</v>
      </c>
    </row>
    <row r="746" spans="1:10" x14ac:dyDescent="0.25">
      <c r="A746" s="18">
        <v>1981</v>
      </c>
      <c r="B746" s="18">
        <v>1981</v>
      </c>
      <c r="C746" s="18">
        <v>5</v>
      </c>
      <c r="D746" s="84" t="s">
        <v>754</v>
      </c>
      <c r="E746" s="84" t="str">
        <f t="shared" si="32"/>
        <v>1981 5</v>
      </c>
      <c r="F746" s="14"/>
      <c r="G746" s="84">
        <v>6.1487603305785121E-2</v>
      </c>
      <c r="H746" s="84">
        <v>-68.041022999999996</v>
      </c>
    </row>
    <row r="747" spans="1:10" x14ac:dyDescent="0.25">
      <c r="A747" s="18">
        <v>1981</v>
      </c>
      <c r="B747" s="18">
        <v>1981</v>
      </c>
      <c r="C747" s="18">
        <v>6</v>
      </c>
      <c r="D747" s="84" t="s">
        <v>755</v>
      </c>
      <c r="E747" s="84" t="str">
        <f t="shared" si="32"/>
        <v>1981 6</v>
      </c>
      <c r="F747" s="14"/>
      <c r="G747" s="84">
        <v>5.9504132231404959E-2</v>
      </c>
      <c r="H747" s="84">
        <v>-55.931733000000001</v>
      </c>
    </row>
    <row r="748" spans="1:10" x14ac:dyDescent="0.25">
      <c r="A748" s="18">
        <v>1981</v>
      </c>
      <c r="B748" s="18">
        <v>1981</v>
      </c>
      <c r="C748" s="18">
        <v>7</v>
      </c>
      <c r="D748" s="84" t="s">
        <v>756</v>
      </c>
      <c r="E748" s="84" t="str">
        <f t="shared" si="32"/>
        <v>1981 7</v>
      </c>
      <c r="F748" s="14"/>
      <c r="G748" s="84">
        <v>6.1487603305785121E-2</v>
      </c>
      <c r="H748" s="84">
        <v>-227.80792700000001</v>
      </c>
    </row>
    <row r="749" spans="1:10" x14ac:dyDescent="0.25">
      <c r="A749" s="18">
        <v>1981</v>
      </c>
      <c r="B749" s="18">
        <v>1981</v>
      </c>
      <c r="C749" s="18">
        <v>8</v>
      </c>
      <c r="D749" s="84" t="s">
        <v>757</v>
      </c>
      <c r="E749" s="84" t="str">
        <f t="shared" si="32"/>
        <v>1981 8</v>
      </c>
      <c r="F749" s="14"/>
      <c r="G749" s="84">
        <v>6.1487603305785121E-2</v>
      </c>
      <c r="H749" s="84">
        <v>-179.19862800000001</v>
      </c>
      <c r="I749" s="17"/>
      <c r="J749" s="17"/>
    </row>
    <row r="750" spans="1:10" x14ac:dyDescent="0.25">
      <c r="A750" s="18">
        <v>1981</v>
      </c>
      <c r="B750" s="18">
        <v>1981</v>
      </c>
      <c r="C750" s="18">
        <v>9</v>
      </c>
      <c r="D750" s="84" t="s">
        <v>758</v>
      </c>
      <c r="E750" s="84" t="str">
        <f t="shared" si="32"/>
        <v>1981 9</v>
      </c>
      <c r="F750" s="14"/>
      <c r="G750" s="84">
        <v>5.9504132231404959E-2</v>
      </c>
      <c r="H750" s="84">
        <v>-123.007836</v>
      </c>
      <c r="I750" s="17"/>
      <c r="J750" s="17"/>
    </row>
    <row r="751" spans="1:10" x14ac:dyDescent="0.25">
      <c r="A751" s="18">
        <v>1982</v>
      </c>
      <c r="B751" s="18">
        <v>1981</v>
      </c>
      <c r="C751" s="18">
        <v>10</v>
      </c>
      <c r="D751" s="84" t="s">
        <v>759</v>
      </c>
      <c r="E751" s="84" t="str">
        <f t="shared" si="32"/>
        <v>1982 10</v>
      </c>
      <c r="F751" s="14"/>
      <c r="G751" s="84">
        <v>6.1487603305785121E-2</v>
      </c>
      <c r="H751" s="84">
        <v>-59.134405999999998</v>
      </c>
      <c r="I751" s="17"/>
      <c r="J751" s="17"/>
    </row>
    <row r="752" spans="1:10" x14ac:dyDescent="0.25">
      <c r="A752" s="18">
        <v>1982</v>
      </c>
      <c r="B752" s="18">
        <v>1981</v>
      </c>
      <c r="C752" s="18">
        <v>11</v>
      </c>
      <c r="D752" s="84" t="s">
        <v>760</v>
      </c>
      <c r="E752" s="84" t="str">
        <f t="shared" si="32"/>
        <v>1982 11</v>
      </c>
      <c r="F752" s="14"/>
      <c r="G752" s="84">
        <v>5.9504132231404959E-2</v>
      </c>
      <c r="H752" s="84">
        <v>242.93017699999999</v>
      </c>
    </row>
    <row r="753" spans="1:10" x14ac:dyDescent="0.25">
      <c r="A753" s="18">
        <v>1982</v>
      </c>
      <c r="B753" s="18">
        <v>1981</v>
      </c>
      <c r="C753" s="18">
        <v>12</v>
      </c>
      <c r="D753" s="84" t="s">
        <v>761</v>
      </c>
      <c r="E753" s="84" t="str">
        <f t="shared" si="32"/>
        <v>1982 12</v>
      </c>
      <c r="F753" s="14"/>
      <c r="G753" s="84">
        <v>6.1487603305785121E-2</v>
      </c>
      <c r="H753" s="84">
        <v>323.21788299999997</v>
      </c>
      <c r="I753" s="17"/>
      <c r="J753" s="17"/>
    </row>
    <row r="754" spans="1:10" x14ac:dyDescent="0.25">
      <c r="A754" s="18">
        <v>1982</v>
      </c>
      <c r="B754" s="18">
        <v>1982</v>
      </c>
      <c r="C754" s="18">
        <v>1</v>
      </c>
      <c r="D754" s="84" t="s">
        <v>762</v>
      </c>
      <c r="E754" s="84" t="str">
        <f t="shared" si="32"/>
        <v>1982 1</v>
      </c>
      <c r="F754" s="14"/>
      <c r="G754" s="84">
        <v>6.1487603305785121E-2</v>
      </c>
      <c r="H754" s="84">
        <v>85.728729999999999</v>
      </c>
    </row>
    <row r="755" spans="1:10" x14ac:dyDescent="0.25">
      <c r="A755" s="18">
        <v>1982</v>
      </c>
      <c r="B755" s="18">
        <v>1982</v>
      </c>
      <c r="C755" s="18">
        <v>2</v>
      </c>
      <c r="D755" s="84" t="s">
        <v>763</v>
      </c>
      <c r="E755" s="84" t="str">
        <f t="shared" si="32"/>
        <v>1982 2</v>
      </c>
      <c r="F755" s="14"/>
      <c r="G755" s="84">
        <v>5.5537190082644627E-2</v>
      </c>
      <c r="H755" s="84">
        <v>100</v>
      </c>
    </row>
    <row r="756" spans="1:10" x14ac:dyDescent="0.25">
      <c r="A756" s="18">
        <v>1982</v>
      </c>
      <c r="B756" s="18">
        <v>1982</v>
      </c>
      <c r="C756" s="18">
        <v>3</v>
      </c>
      <c r="D756" s="84" t="s">
        <v>764</v>
      </c>
      <c r="E756" s="84" t="str">
        <f t="shared" si="32"/>
        <v>1982 3</v>
      </c>
      <c r="F756" s="14"/>
      <c r="G756" s="84">
        <v>6.1487603305785121E-2</v>
      </c>
      <c r="H756" s="84">
        <v>100</v>
      </c>
    </row>
    <row r="757" spans="1:10" x14ac:dyDescent="0.25">
      <c r="A757" s="18">
        <v>1982</v>
      </c>
      <c r="B757" s="18">
        <v>1982</v>
      </c>
      <c r="C757" s="18">
        <v>4</v>
      </c>
      <c r="D757" s="84" t="s">
        <v>765</v>
      </c>
      <c r="E757" s="84" t="str">
        <f t="shared" si="32"/>
        <v>1982 4</v>
      </c>
      <c r="F757" s="14"/>
      <c r="G757" s="84">
        <v>5.9504132231404959E-2</v>
      </c>
      <c r="H757" s="84">
        <v>200</v>
      </c>
    </row>
    <row r="758" spans="1:10" x14ac:dyDescent="0.25">
      <c r="A758" s="18">
        <v>1982</v>
      </c>
      <c r="B758" s="18">
        <v>1982</v>
      </c>
      <c r="C758" s="18">
        <v>5</v>
      </c>
      <c r="D758" s="84" t="s">
        <v>766</v>
      </c>
      <c r="E758" s="84" t="str">
        <f t="shared" si="32"/>
        <v>1982 5</v>
      </c>
      <c r="F758" s="14"/>
      <c r="G758" s="84">
        <v>6.1487603305785121E-2</v>
      </c>
      <c r="H758" s="84">
        <v>17.827169999999999</v>
      </c>
    </row>
    <row r="759" spans="1:10" x14ac:dyDescent="0.25">
      <c r="A759" s="18">
        <v>1982</v>
      </c>
      <c r="B759" s="18">
        <v>1982</v>
      </c>
      <c r="C759" s="18">
        <v>6</v>
      </c>
      <c r="D759" s="84" t="s">
        <v>767</v>
      </c>
      <c r="E759" s="84" t="str">
        <f t="shared" si="32"/>
        <v>1982 6</v>
      </c>
      <c r="F759" s="14"/>
      <c r="G759" s="84">
        <v>5.9504132231404959E-2</v>
      </c>
      <c r="H759" s="84">
        <v>-130.469336</v>
      </c>
    </row>
    <row r="760" spans="1:10" x14ac:dyDescent="0.25">
      <c r="A760" s="18">
        <v>1982</v>
      </c>
      <c r="B760" s="18">
        <v>1982</v>
      </c>
      <c r="C760" s="18">
        <v>7</v>
      </c>
      <c r="D760" s="84" t="s">
        <v>768</v>
      </c>
      <c r="E760" s="84" t="str">
        <f t="shared" si="32"/>
        <v>1982 7</v>
      </c>
      <c r="F760" s="14"/>
      <c r="G760" s="84">
        <v>6.1487603305785121E-2</v>
      </c>
      <c r="H760" s="84">
        <v>-24.078005999999998</v>
      </c>
    </row>
    <row r="761" spans="1:10" x14ac:dyDescent="0.25">
      <c r="A761" s="18">
        <v>1982</v>
      </c>
      <c r="B761" s="18">
        <v>1982</v>
      </c>
      <c r="C761" s="18">
        <v>8</v>
      </c>
      <c r="D761" s="84" t="s">
        <v>769</v>
      </c>
      <c r="E761" s="84" t="str">
        <f t="shared" si="32"/>
        <v>1982 8</v>
      </c>
      <c r="F761" s="14"/>
      <c r="G761" s="84">
        <v>6.1487603305785121E-2</v>
      </c>
      <c r="H761" s="84">
        <v>-24.392529</v>
      </c>
    </row>
    <row r="762" spans="1:10" x14ac:dyDescent="0.25">
      <c r="A762" s="18">
        <v>1982</v>
      </c>
      <c r="B762" s="18">
        <v>1982</v>
      </c>
      <c r="C762" s="18">
        <v>9</v>
      </c>
      <c r="D762" s="84" t="s">
        <v>770</v>
      </c>
      <c r="E762" s="84" t="str">
        <f t="shared" si="32"/>
        <v>1982 9</v>
      </c>
      <c r="F762" s="14"/>
      <c r="G762" s="84">
        <v>5.9504132231404959E-2</v>
      </c>
      <c r="H762" s="84">
        <v>-163.88729799999999</v>
      </c>
    </row>
    <row r="763" spans="1:10" x14ac:dyDescent="0.25">
      <c r="A763" s="18">
        <v>1983</v>
      </c>
      <c r="B763" s="18">
        <v>1982</v>
      </c>
      <c r="C763" s="18">
        <v>10</v>
      </c>
      <c r="D763" s="84" t="s">
        <v>771</v>
      </c>
      <c r="E763" s="84" t="str">
        <f t="shared" si="32"/>
        <v>1983 10</v>
      </c>
      <c r="F763" s="14"/>
      <c r="G763" s="84">
        <v>6.1487603305785121E-2</v>
      </c>
      <c r="H763" s="84">
        <v>-125</v>
      </c>
    </row>
    <row r="764" spans="1:10" x14ac:dyDescent="0.25">
      <c r="A764" s="18">
        <v>1983</v>
      </c>
      <c r="B764" s="18">
        <v>1982</v>
      </c>
      <c r="C764" s="18">
        <v>11</v>
      </c>
      <c r="D764" s="84" t="s">
        <v>772</v>
      </c>
      <c r="E764" s="84" t="str">
        <f t="shared" si="32"/>
        <v>1983 11</v>
      </c>
      <c r="F764" s="14"/>
      <c r="G764" s="84">
        <v>5.9504132231404959E-2</v>
      </c>
      <c r="H764" s="84">
        <v>0</v>
      </c>
    </row>
    <row r="765" spans="1:10" x14ac:dyDescent="0.25">
      <c r="A765" s="18">
        <v>1983</v>
      </c>
      <c r="B765" s="18">
        <v>1982</v>
      </c>
      <c r="C765" s="18">
        <v>12</v>
      </c>
      <c r="D765" s="84" t="s">
        <v>773</v>
      </c>
      <c r="E765" s="84" t="str">
        <f t="shared" si="32"/>
        <v>1983 12</v>
      </c>
      <c r="F765" s="14"/>
      <c r="G765" s="84">
        <v>6.1487603305785121E-2</v>
      </c>
      <c r="H765" s="84">
        <v>0</v>
      </c>
      <c r="I765" s="17"/>
      <c r="J765" s="17"/>
    </row>
    <row r="766" spans="1:10" x14ac:dyDescent="0.25">
      <c r="A766" s="18">
        <v>1983</v>
      </c>
      <c r="B766" s="18">
        <v>1983</v>
      </c>
      <c r="C766" s="18">
        <v>1</v>
      </c>
      <c r="D766" s="84" t="s">
        <v>774</v>
      </c>
      <c r="E766" s="84" t="str">
        <f t="shared" si="32"/>
        <v>1983 1</v>
      </c>
      <c r="F766" s="14"/>
      <c r="G766" s="84">
        <v>6.1487603305785121E-2</v>
      </c>
      <c r="H766" s="84">
        <v>50</v>
      </c>
    </row>
    <row r="767" spans="1:10" x14ac:dyDescent="0.25">
      <c r="A767" s="18">
        <v>1983</v>
      </c>
      <c r="B767" s="18">
        <v>1983</v>
      </c>
      <c r="C767" s="18">
        <v>2</v>
      </c>
      <c r="D767" s="84" t="s">
        <v>775</v>
      </c>
      <c r="E767" s="84" t="str">
        <f t="shared" si="32"/>
        <v>1983 2</v>
      </c>
      <c r="F767" s="14"/>
      <c r="G767" s="84">
        <v>5.5537190082644627E-2</v>
      </c>
      <c r="H767" s="84">
        <v>100</v>
      </c>
    </row>
    <row r="768" spans="1:10" x14ac:dyDescent="0.25">
      <c r="A768" s="18">
        <v>1983</v>
      </c>
      <c r="B768" s="18">
        <v>1983</v>
      </c>
      <c r="C768" s="18">
        <v>3</v>
      </c>
      <c r="D768" s="84" t="s">
        <v>776</v>
      </c>
      <c r="E768" s="84" t="str">
        <f t="shared" si="32"/>
        <v>1983 3</v>
      </c>
      <c r="F768" s="14"/>
      <c r="G768" s="84">
        <v>6.1487603305785121E-2</v>
      </c>
      <c r="H768" s="84">
        <v>100</v>
      </c>
    </row>
    <row r="769" spans="1:8" x14ac:dyDescent="0.25">
      <c r="A769" s="18">
        <v>1983</v>
      </c>
      <c r="B769" s="18">
        <v>1983</v>
      </c>
      <c r="C769" s="18">
        <v>4</v>
      </c>
      <c r="D769" s="84" t="s">
        <v>777</v>
      </c>
      <c r="E769" s="84" t="str">
        <f t="shared" si="32"/>
        <v>1983 4</v>
      </c>
      <c r="F769" s="14"/>
      <c r="G769" s="84">
        <v>5.9504132231404959E-2</v>
      </c>
      <c r="H769" s="84">
        <v>200</v>
      </c>
    </row>
    <row r="770" spans="1:8" x14ac:dyDescent="0.25">
      <c r="A770" s="18">
        <v>1983</v>
      </c>
      <c r="B770" s="18">
        <v>1983</v>
      </c>
      <c r="C770" s="18">
        <v>5</v>
      </c>
      <c r="D770" s="84" t="s">
        <v>778</v>
      </c>
      <c r="E770" s="84" t="str">
        <f t="shared" si="32"/>
        <v>1983 5</v>
      </c>
      <c r="F770" s="14"/>
      <c r="G770" s="84">
        <v>6.1487603305785121E-2</v>
      </c>
      <c r="H770" s="84">
        <v>120</v>
      </c>
    </row>
    <row r="771" spans="1:8" x14ac:dyDescent="0.25">
      <c r="A771" s="18">
        <v>1983</v>
      </c>
      <c r="B771" s="18">
        <v>1983</v>
      </c>
      <c r="C771" s="18">
        <v>6</v>
      </c>
      <c r="D771" s="84" t="s">
        <v>779</v>
      </c>
      <c r="E771" s="84" t="str">
        <f t="shared" si="32"/>
        <v>1983 6</v>
      </c>
      <c r="F771" s="14"/>
      <c r="G771" s="84">
        <v>5.9504132231404959E-2</v>
      </c>
      <c r="H771" s="84">
        <v>27</v>
      </c>
    </row>
    <row r="772" spans="1:8" x14ac:dyDescent="0.25">
      <c r="A772" s="18">
        <v>1983</v>
      </c>
      <c r="B772" s="18">
        <v>1983</v>
      </c>
      <c r="C772" s="18">
        <v>7</v>
      </c>
      <c r="D772" s="84" t="s">
        <v>780</v>
      </c>
      <c r="E772" s="84" t="str">
        <f t="shared" si="32"/>
        <v>1983 7</v>
      </c>
      <c r="F772" s="14"/>
      <c r="G772" s="84">
        <v>6.1487603305785121E-2</v>
      </c>
      <c r="H772" s="84">
        <v>-177</v>
      </c>
    </row>
    <row r="773" spans="1:8" x14ac:dyDescent="0.25">
      <c r="A773" s="18">
        <v>1983</v>
      </c>
      <c r="B773" s="18">
        <v>1983</v>
      </c>
      <c r="C773" s="18">
        <v>8</v>
      </c>
      <c r="D773" s="84" t="s">
        <v>781</v>
      </c>
      <c r="E773" s="84" t="str">
        <f t="shared" si="32"/>
        <v>1983 8</v>
      </c>
      <c r="F773" s="14"/>
      <c r="G773" s="84">
        <v>6.1487603305785121E-2</v>
      </c>
      <c r="H773" s="84">
        <v>-120</v>
      </c>
    </row>
    <row r="774" spans="1:8" x14ac:dyDescent="0.25">
      <c r="A774" s="18">
        <v>1983</v>
      </c>
      <c r="B774" s="18">
        <v>1983</v>
      </c>
      <c r="C774" s="18">
        <v>9</v>
      </c>
      <c r="D774" s="84" t="s">
        <v>782</v>
      </c>
      <c r="E774" s="84" t="str">
        <f t="shared" si="32"/>
        <v>1983 9</v>
      </c>
      <c r="F774" s="14"/>
      <c r="G774" s="84">
        <v>5.9504132231404959E-2</v>
      </c>
      <c r="H774" s="84">
        <v>-175</v>
      </c>
    </row>
    <row r="775" spans="1:8" x14ac:dyDescent="0.25">
      <c r="A775" s="18">
        <v>1984</v>
      </c>
      <c r="B775" s="18">
        <v>1983</v>
      </c>
      <c r="C775" s="18">
        <v>10</v>
      </c>
      <c r="D775" s="84" t="s">
        <v>783</v>
      </c>
      <c r="E775" s="84" t="str">
        <f t="shared" si="32"/>
        <v>1984 10</v>
      </c>
      <c r="F775" s="14"/>
      <c r="G775" s="84">
        <v>6.1487603305785121E-2</v>
      </c>
      <c r="H775" s="84">
        <v>-125</v>
      </c>
    </row>
    <row r="776" spans="1:8" x14ac:dyDescent="0.25">
      <c r="A776" s="18">
        <v>1984</v>
      </c>
      <c r="B776" s="18">
        <v>1983</v>
      </c>
      <c r="C776" s="18">
        <v>11</v>
      </c>
      <c r="D776" s="84" t="s">
        <v>784</v>
      </c>
      <c r="E776" s="84" t="str">
        <f t="shared" si="32"/>
        <v>1984 11</v>
      </c>
      <c r="F776" s="14"/>
      <c r="G776" s="84">
        <v>5.9504132231404959E-2</v>
      </c>
      <c r="H776" s="84">
        <v>0</v>
      </c>
    </row>
    <row r="777" spans="1:8" x14ac:dyDescent="0.25">
      <c r="A777" s="18">
        <v>1984</v>
      </c>
      <c r="B777" s="18">
        <v>1983</v>
      </c>
      <c r="C777" s="18">
        <v>12</v>
      </c>
      <c r="D777" s="84" t="s">
        <v>785</v>
      </c>
      <c r="E777" s="84" t="str">
        <f t="shared" si="32"/>
        <v>1984 12</v>
      </c>
      <c r="F777" s="14"/>
      <c r="G777" s="84">
        <v>6.1487603305785121E-2</v>
      </c>
      <c r="H777" s="84">
        <v>0</v>
      </c>
    </row>
    <row r="778" spans="1:8" x14ac:dyDescent="0.25">
      <c r="A778" s="18">
        <v>1984</v>
      </c>
      <c r="B778" s="18">
        <v>1984</v>
      </c>
      <c r="C778" s="18">
        <v>1</v>
      </c>
      <c r="D778" s="84" t="s">
        <v>786</v>
      </c>
      <c r="E778" s="84" t="str">
        <f t="shared" si="32"/>
        <v>1984 1</v>
      </c>
      <c r="F778" s="14"/>
      <c r="G778" s="84">
        <v>6.1487603305785121E-2</v>
      </c>
      <c r="H778" s="84">
        <v>50</v>
      </c>
    </row>
    <row r="779" spans="1:8" x14ac:dyDescent="0.25">
      <c r="A779" s="18">
        <v>1984</v>
      </c>
      <c r="B779" s="18">
        <v>1984</v>
      </c>
      <c r="C779" s="18">
        <v>2</v>
      </c>
      <c r="D779" s="84" t="s">
        <v>787</v>
      </c>
      <c r="E779" s="84" t="str">
        <f t="shared" si="32"/>
        <v>1984 2</v>
      </c>
      <c r="F779" s="14"/>
      <c r="G779" s="84">
        <v>5.752066115702479E-2</v>
      </c>
      <c r="H779" s="84">
        <v>96.736635000000007</v>
      </c>
    </row>
    <row r="780" spans="1:8" x14ac:dyDescent="0.25">
      <c r="A780" s="18">
        <v>1984</v>
      </c>
      <c r="B780" s="18">
        <v>1984</v>
      </c>
      <c r="C780" s="18">
        <v>3</v>
      </c>
      <c r="D780" s="84" t="s">
        <v>788</v>
      </c>
      <c r="E780" s="84" t="str">
        <f t="shared" si="32"/>
        <v>1984 3</v>
      </c>
      <c r="F780" s="14"/>
      <c r="G780" s="84">
        <v>6.1487603305785121E-2</v>
      </c>
      <c r="H780" s="84">
        <v>103.26336499999999</v>
      </c>
    </row>
    <row r="781" spans="1:8" x14ac:dyDescent="0.25">
      <c r="A781" s="18">
        <v>1984</v>
      </c>
      <c r="B781" s="18">
        <v>1984</v>
      </c>
      <c r="C781" s="18">
        <v>4</v>
      </c>
      <c r="D781" s="84" t="s">
        <v>789</v>
      </c>
      <c r="E781" s="84" t="str">
        <f t="shared" si="32"/>
        <v>1984 4</v>
      </c>
      <c r="F781" s="14"/>
      <c r="G781" s="84">
        <v>5.9504132231404959E-2</v>
      </c>
      <c r="H781" s="84">
        <v>117.61196099999999</v>
      </c>
    </row>
    <row r="782" spans="1:8" x14ac:dyDescent="0.25">
      <c r="A782" s="18">
        <v>1984</v>
      </c>
      <c r="B782" s="18">
        <v>1984</v>
      </c>
      <c r="C782" s="18">
        <v>5</v>
      </c>
      <c r="D782" s="84" t="s">
        <v>790</v>
      </c>
      <c r="E782" s="84" t="str">
        <f t="shared" si="32"/>
        <v>1984 5</v>
      </c>
      <c r="F782" s="14"/>
      <c r="G782" s="84">
        <v>6.1487603305785121E-2</v>
      </c>
      <c r="H782" s="84">
        <v>-34.296630999999998</v>
      </c>
    </row>
    <row r="783" spans="1:8" x14ac:dyDescent="0.25">
      <c r="A783" s="18">
        <v>1984</v>
      </c>
      <c r="B783" s="18">
        <v>1984</v>
      </c>
      <c r="C783" s="18">
        <v>6</v>
      </c>
      <c r="D783" s="84" t="s">
        <v>791</v>
      </c>
      <c r="E783" s="84" t="str">
        <f t="shared" si="32"/>
        <v>1984 6</v>
      </c>
      <c r="F783" s="14"/>
      <c r="G783" s="84">
        <v>5.9504132231404959E-2</v>
      </c>
      <c r="H783" s="84">
        <v>-59.050047999999997</v>
      </c>
    </row>
    <row r="784" spans="1:8" x14ac:dyDescent="0.25">
      <c r="A784" s="18">
        <v>1984</v>
      </c>
      <c r="B784" s="18">
        <v>1984</v>
      </c>
      <c r="C784" s="18">
        <v>7</v>
      </c>
      <c r="D784" s="84" t="s">
        <v>792</v>
      </c>
      <c r="E784" s="84" t="str">
        <f t="shared" si="32"/>
        <v>1984 7</v>
      </c>
      <c r="F784" s="14"/>
      <c r="G784" s="84">
        <v>6.1487603305785121E-2</v>
      </c>
      <c r="H784" s="84">
        <v>-135.47842600000001</v>
      </c>
    </row>
    <row r="785" spans="1:10" x14ac:dyDescent="0.25">
      <c r="A785" s="18">
        <v>1984</v>
      </c>
      <c r="B785" s="18">
        <v>1984</v>
      </c>
      <c r="C785" s="18">
        <v>8</v>
      </c>
      <c r="D785" s="84" t="s">
        <v>793</v>
      </c>
      <c r="E785" s="84" t="str">
        <f t="shared" si="32"/>
        <v>1984 8</v>
      </c>
      <c r="F785" s="14"/>
      <c r="G785" s="84">
        <v>6.1487603305785121E-2</v>
      </c>
      <c r="H785" s="84">
        <v>-142.60882699999999</v>
      </c>
    </row>
    <row r="786" spans="1:10" x14ac:dyDescent="0.25">
      <c r="A786" s="18">
        <v>1984</v>
      </c>
      <c r="B786" s="18">
        <v>1984</v>
      </c>
      <c r="C786" s="18">
        <v>9</v>
      </c>
      <c r="D786" s="84" t="s">
        <v>794</v>
      </c>
      <c r="E786" s="84" t="str">
        <f t="shared" si="32"/>
        <v>1984 9</v>
      </c>
      <c r="F786" s="14"/>
      <c r="G786" s="84">
        <v>5.9504132231404959E-2</v>
      </c>
      <c r="H786" s="84">
        <v>-169.10584700000001</v>
      </c>
    </row>
    <row r="787" spans="1:10" x14ac:dyDescent="0.25">
      <c r="A787" s="18">
        <v>1985</v>
      </c>
      <c r="B787" s="18">
        <v>1984</v>
      </c>
      <c r="C787" s="18">
        <v>10</v>
      </c>
      <c r="D787" s="84" t="s">
        <v>795</v>
      </c>
      <c r="E787" s="84" t="str">
        <f t="shared" si="32"/>
        <v>1985 10</v>
      </c>
      <c r="F787" s="14"/>
      <c r="G787" s="84">
        <v>6.1487603305785121E-2</v>
      </c>
      <c r="H787" s="84">
        <v>-88.947753000000006</v>
      </c>
    </row>
    <row r="788" spans="1:10" x14ac:dyDescent="0.25">
      <c r="A788" s="18">
        <v>1985</v>
      </c>
      <c r="B788" s="18">
        <v>1984</v>
      </c>
      <c r="C788" s="18">
        <v>11</v>
      </c>
      <c r="D788" s="84" t="s">
        <v>796</v>
      </c>
      <c r="E788" s="84" t="str">
        <f t="shared" si="32"/>
        <v>1985 11</v>
      </c>
      <c r="F788" s="14"/>
      <c r="G788" s="84">
        <v>5.9504132231404959E-2</v>
      </c>
      <c r="H788" s="84">
        <v>129.63283300000001</v>
      </c>
    </row>
    <row r="789" spans="1:10" x14ac:dyDescent="0.25">
      <c r="A789" s="18">
        <v>1985</v>
      </c>
      <c r="B789" s="18">
        <v>1984</v>
      </c>
      <c r="C789" s="18">
        <v>12</v>
      </c>
      <c r="D789" s="84" t="s">
        <v>797</v>
      </c>
      <c r="E789" s="84" t="str">
        <f t="shared" si="32"/>
        <v>1985 12</v>
      </c>
      <c r="F789" s="14"/>
      <c r="G789" s="84">
        <v>6.1487603305785121E-2</v>
      </c>
      <c r="H789" s="84">
        <v>57.090552000000002</v>
      </c>
    </row>
    <row r="790" spans="1:10" x14ac:dyDescent="0.25">
      <c r="A790" s="18">
        <v>1985</v>
      </c>
      <c r="B790" s="18">
        <v>1985</v>
      </c>
      <c r="C790" s="18">
        <v>1</v>
      </c>
      <c r="D790" s="84" t="s">
        <v>798</v>
      </c>
      <c r="E790" s="84" t="str">
        <f t="shared" si="32"/>
        <v>1985 1</v>
      </c>
      <c r="F790" s="14"/>
      <c r="G790" s="84">
        <v>6.1487603305785121E-2</v>
      </c>
      <c r="H790" s="84">
        <v>-13.402172999999999</v>
      </c>
    </row>
    <row r="791" spans="1:10" x14ac:dyDescent="0.25">
      <c r="A791" s="18">
        <v>1985</v>
      </c>
      <c r="B791" s="18">
        <v>1985</v>
      </c>
      <c r="C791" s="18">
        <v>2</v>
      </c>
      <c r="D791" s="84" t="s">
        <v>799</v>
      </c>
      <c r="E791" s="84" t="str">
        <f t="shared" si="32"/>
        <v>1985 2</v>
      </c>
      <c r="F791" s="14"/>
      <c r="G791" s="84">
        <v>5.5537190082644627E-2</v>
      </c>
      <c r="H791" s="84">
        <v>38.911993000000002</v>
      </c>
    </row>
    <row r="792" spans="1:10" x14ac:dyDescent="0.25">
      <c r="A792" s="18">
        <v>1985</v>
      </c>
      <c r="B792" s="18">
        <v>1985</v>
      </c>
      <c r="C792" s="18">
        <v>3</v>
      </c>
      <c r="D792" s="84" t="s">
        <v>800</v>
      </c>
      <c r="E792" s="84" t="str">
        <f t="shared" si="32"/>
        <v>1985 3</v>
      </c>
      <c r="F792" s="14"/>
      <c r="G792" s="84">
        <v>6.1487603305785121E-2</v>
      </c>
      <c r="H792" s="84">
        <v>48.057706000000003</v>
      </c>
    </row>
    <row r="793" spans="1:10" x14ac:dyDescent="0.25">
      <c r="A793" s="18">
        <v>1985</v>
      </c>
      <c r="B793" s="18">
        <v>1985</v>
      </c>
      <c r="C793" s="18">
        <v>4</v>
      </c>
      <c r="D793" s="84" t="s">
        <v>801</v>
      </c>
      <c r="E793" s="84" t="str">
        <f t="shared" si="32"/>
        <v>1985 4</v>
      </c>
      <c r="F793" s="14"/>
      <c r="G793" s="84">
        <v>5.9504132231404959E-2</v>
      </c>
      <c r="H793" s="84">
        <v>146.578553</v>
      </c>
    </row>
    <row r="794" spans="1:10" x14ac:dyDescent="0.25">
      <c r="A794" s="18">
        <v>1985</v>
      </c>
      <c r="B794" s="18">
        <v>1985</v>
      </c>
      <c r="C794" s="18">
        <v>5</v>
      </c>
      <c r="D794" s="84" t="s">
        <v>802</v>
      </c>
      <c r="E794" s="84" t="str">
        <f t="shared" si="32"/>
        <v>1985 5</v>
      </c>
      <c r="F794" s="14"/>
      <c r="G794" s="84">
        <v>6.1487603305785121E-2</v>
      </c>
      <c r="H794" s="84">
        <v>-77.093518000000003</v>
      </c>
    </row>
    <row r="795" spans="1:10" x14ac:dyDescent="0.25">
      <c r="A795" s="18">
        <v>1985</v>
      </c>
      <c r="B795" s="18">
        <v>1985</v>
      </c>
      <c r="C795" s="18">
        <v>6</v>
      </c>
      <c r="D795" s="84" t="s">
        <v>803</v>
      </c>
      <c r="E795" s="84" t="str">
        <f t="shared" si="32"/>
        <v>1985 6</v>
      </c>
      <c r="F795" s="14"/>
      <c r="G795" s="84">
        <v>5.9504132231404959E-2</v>
      </c>
      <c r="H795" s="84">
        <v>-45.747759000000002</v>
      </c>
    </row>
    <row r="796" spans="1:10" x14ac:dyDescent="0.25">
      <c r="A796" s="18">
        <v>1985</v>
      </c>
      <c r="B796" s="18">
        <v>1985</v>
      </c>
      <c r="C796" s="18">
        <v>7</v>
      </c>
      <c r="D796" s="84" t="s">
        <v>804</v>
      </c>
      <c r="E796" s="84" t="str">
        <f t="shared" si="32"/>
        <v>1985 7</v>
      </c>
      <c r="F796" s="14"/>
      <c r="G796" s="84">
        <v>6.1487603305785121E-2</v>
      </c>
      <c r="H796" s="84">
        <v>-226.311127</v>
      </c>
    </row>
    <row r="797" spans="1:10" x14ac:dyDescent="0.25">
      <c r="A797" s="18">
        <v>1985</v>
      </c>
      <c r="B797" s="18">
        <v>1985</v>
      </c>
      <c r="C797" s="18">
        <v>8</v>
      </c>
      <c r="D797" s="84" t="s">
        <v>805</v>
      </c>
      <c r="E797" s="84" t="str">
        <f t="shared" si="32"/>
        <v>1985 8</v>
      </c>
      <c r="F797" s="14"/>
      <c r="G797" s="84">
        <v>6.1487603305785121E-2</v>
      </c>
      <c r="H797" s="84">
        <v>-218.55288899999999</v>
      </c>
    </row>
    <row r="798" spans="1:10" x14ac:dyDescent="0.25">
      <c r="A798" s="18">
        <v>1985</v>
      </c>
      <c r="B798" s="18">
        <v>1985</v>
      </c>
      <c r="C798" s="18">
        <v>9</v>
      </c>
      <c r="D798" s="84" t="s">
        <v>806</v>
      </c>
      <c r="E798" s="84" t="str">
        <f t="shared" si="32"/>
        <v>1985 9</v>
      </c>
      <c r="F798" s="14"/>
      <c r="G798" s="84">
        <v>5.9504132231404959E-2</v>
      </c>
      <c r="H798" s="84">
        <v>-122.654819</v>
      </c>
      <c r="I798" s="17"/>
      <c r="J798" s="17"/>
    </row>
    <row r="799" spans="1:10" x14ac:dyDescent="0.25">
      <c r="A799" s="18">
        <v>1986</v>
      </c>
      <c r="B799" s="18">
        <v>1985</v>
      </c>
      <c r="C799" s="18">
        <v>10</v>
      </c>
      <c r="D799" s="84" t="s">
        <v>807</v>
      </c>
      <c r="E799" s="84" t="str">
        <f t="shared" si="32"/>
        <v>1986 10</v>
      </c>
      <c r="F799" s="14"/>
      <c r="G799" s="84">
        <v>6.1487603305785121E-2</v>
      </c>
      <c r="H799" s="84">
        <v>-59.361927999999999</v>
      </c>
      <c r="I799" s="17"/>
      <c r="J799" s="17"/>
    </row>
    <row r="800" spans="1:10" x14ac:dyDescent="0.25">
      <c r="A800" s="18">
        <v>1986</v>
      </c>
      <c r="B800" s="18">
        <v>1985</v>
      </c>
      <c r="C800" s="18">
        <v>11</v>
      </c>
      <c r="D800" s="84" t="s">
        <v>808</v>
      </c>
      <c r="E800" s="84" t="str">
        <f t="shared" ref="E800:E863" si="33">CONCATENATE(A800," ",C800)</f>
        <v>1986 11</v>
      </c>
      <c r="F800" s="14"/>
      <c r="G800" s="84">
        <v>5.9504132231404959E-2</v>
      </c>
      <c r="H800" s="84">
        <v>-30.750710000000002</v>
      </c>
    </row>
    <row r="801" spans="1:10" x14ac:dyDescent="0.25">
      <c r="A801" s="18">
        <v>1986</v>
      </c>
      <c r="B801" s="18">
        <v>1985</v>
      </c>
      <c r="C801" s="18">
        <v>12</v>
      </c>
      <c r="D801" s="84" t="s">
        <v>809</v>
      </c>
      <c r="E801" s="84" t="str">
        <f t="shared" si="33"/>
        <v>1986 12</v>
      </c>
      <c r="F801" s="14"/>
      <c r="G801" s="84">
        <v>6.1487603305785121E-2</v>
      </c>
      <c r="H801" s="84">
        <v>6.4840869999999997</v>
      </c>
    </row>
    <row r="802" spans="1:10" x14ac:dyDescent="0.25">
      <c r="A802" s="18">
        <v>1986</v>
      </c>
      <c r="B802" s="18">
        <v>1986</v>
      </c>
      <c r="C802" s="18">
        <v>1</v>
      </c>
      <c r="D802" s="84" t="s">
        <v>810</v>
      </c>
      <c r="E802" s="84" t="str">
        <f t="shared" si="33"/>
        <v>1986 1</v>
      </c>
      <c r="F802" s="14"/>
      <c r="G802" s="84">
        <v>6.1487603305785121E-2</v>
      </c>
      <c r="H802" s="84">
        <v>119.964286</v>
      </c>
    </row>
    <row r="803" spans="1:10" x14ac:dyDescent="0.25">
      <c r="A803" s="18">
        <v>1986</v>
      </c>
      <c r="B803" s="18">
        <v>1986</v>
      </c>
      <c r="C803" s="18">
        <v>2</v>
      </c>
      <c r="D803" s="84" t="s">
        <v>811</v>
      </c>
      <c r="E803" s="84" t="str">
        <f t="shared" si="33"/>
        <v>1986 2</v>
      </c>
      <c r="F803" s="14"/>
      <c r="G803" s="84">
        <v>5.5537190082644627E-2</v>
      </c>
      <c r="H803" s="84">
        <v>473.49762299999998</v>
      </c>
    </row>
    <row r="804" spans="1:10" x14ac:dyDescent="0.25">
      <c r="A804" s="18">
        <v>1986</v>
      </c>
      <c r="B804" s="18">
        <v>1986</v>
      </c>
      <c r="C804" s="18">
        <v>3</v>
      </c>
      <c r="D804" s="84" t="s">
        <v>812</v>
      </c>
      <c r="E804" s="84" t="str">
        <f t="shared" si="33"/>
        <v>1986 3</v>
      </c>
      <c r="F804" s="14"/>
      <c r="G804" s="84">
        <v>6.1487603305785121E-2</v>
      </c>
      <c r="H804" s="84">
        <v>285.53286300000002</v>
      </c>
    </row>
    <row r="805" spans="1:10" x14ac:dyDescent="0.25">
      <c r="A805" s="18">
        <v>1986</v>
      </c>
      <c r="B805" s="18">
        <v>1986</v>
      </c>
      <c r="C805" s="18">
        <v>4</v>
      </c>
      <c r="D805" s="84" t="s">
        <v>813</v>
      </c>
      <c r="E805" s="84" t="str">
        <f t="shared" si="33"/>
        <v>1986 4</v>
      </c>
      <c r="F805" s="14"/>
      <c r="G805" s="84">
        <v>5.9504132231404959E-2</v>
      </c>
      <c r="H805" s="84">
        <v>22.058292999999999</v>
      </c>
    </row>
    <row r="806" spans="1:10" x14ac:dyDescent="0.25">
      <c r="A806" s="18">
        <v>1986</v>
      </c>
      <c r="B806" s="18">
        <v>1986</v>
      </c>
      <c r="C806" s="18">
        <v>5</v>
      </c>
      <c r="D806" s="84" t="s">
        <v>814</v>
      </c>
      <c r="E806" s="84" t="str">
        <f t="shared" si="33"/>
        <v>1986 5</v>
      </c>
      <c r="F806" s="14"/>
      <c r="G806" s="84">
        <v>6.1487603305785121E-2</v>
      </c>
      <c r="H806" s="84">
        <v>-103.222735</v>
      </c>
    </row>
    <row r="807" spans="1:10" x14ac:dyDescent="0.25">
      <c r="A807" s="18">
        <v>1986</v>
      </c>
      <c r="B807" s="18">
        <v>1986</v>
      </c>
      <c r="C807" s="18">
        <v>6</v>
      </c>
      <c r="D807" s="84" t="s">
        <v>815</v>
      </c>
      <c r="E807" s="84" t="str">
        <f t="shared" si="33"/>
        <v>1986 6</v>
      </c>
      <c r="F807" s="14"/>
      <c r="G807" s="84">
        <v>5.9504132231404959E-2</v>
      </c>
      <c r="H807" s="84">
        <v>-111.213624</v>
      </c>
    </row>
    <row r="808" spans="1:10" x14ac:dyDescent="0.25">
      <c r="A808" s="18">
        <v>1986</v>
      </c>
      <c r="B808" s="18">
        <v>1986</v>
      </c>
      <c r="C808" s="18">
        <v>7</v>
      </c>
      <c r="D808" s="84" t="s">
        <v>816</v>
      </c>
      <c r="E808" s="84" t="str">
        <f t="shared" si="33"/>
        <v>1986 7</v>
      </c>
      <c r="F808" s="14"/>
      <c r="G808" s="84">
        <v>6.1487603305785121E-2</v>
      </c>
      <c r="H808" s="84">
        <v>-175.78927300000001</v>
      </c>
    </row>
    <row r="809" spans="1:10" x14ac:dyDescent="0.25">
      <c r="A809" s="18">
        <v>1986</v>
      </c>
      <c r="B809" s="18">
        <v>1986</v>
      </c>
      <c r="C809" s="18">
        <v>8</v>
      </c>
      <c r="D809" s="84" t="s">
        <v>817</v>
      </c>
      <c r="E809" s="84" t="str">
        <f t="shared" si="33"/>
        <v>1986 8</v>
      </c>
      <c r="F809" s="14"/>
      <c r="G809" s="84">
        <v>6.1487603305785121E-2</v>
      </c>
      <c r="H809" s="84">
        <v>-174.90742499999999</v>
      </c>
    </row>
    <row r="810" spans="1:10" x14ac:dyDescent="0.25">
      <c r="A810" s="18">
        <v>1986</v>
      </c>
      <c r="B810" s="18">
        <v>1986</v>
      </c>
      <c r="C810" s="18">
        <v>9</v>
      </c>
      <c r="D810" s="84" t="s">
        <v>818</v>
      </c>
      <c r="E810" s="84" t="str">
        <f t="shared" si="33"/>
        <v>1986 9</v>
      </c>
      <c r="F810" s="14"/>
      <c r="G810" s="84">
        <v>5.9504132231404959E-2</v>
      </c>
      <c r="H810" s="84">
        <v>-166.03643500000001</v>
      </c>
    </row>
    <row r="811" spans="1:10" x14ac:dyDescent="0.25">
      <c r="A811" s="18">
        <v>1987</v>
      </c>
      <c r="B811" s="18">
        <v>1986</v>
      </c>
      <c r="C811" s="18">
        <v>10</v>
      </c>
      <c r="D811" s="84" t="s">
        <v>819</v>
      </c>
      <c r="E811" s="84" t="str">
        <f t="shared" si="33"/>
        <v>1987 10</v>
      </c>
      <c r="F811" s="14"/>
      <c r="G811" s="84">
        <v>6.1487603305785121E-2</v>
      </c>
      <c r="H811" s="84">
        <v>-50.592300999999999</v>
      </c>
    </row>
    <row r="812" spans="1:10" x14ac:dyDescent="0.25">
      <c r="A812" s="18">
        <v>1987</v>
      </c>
      <c r="B812" s="18">
        <v>1986</v>
      </c>
      <c r="C812" s="18">
        <v>11</v>
      </c>
      <c r="D812" s="84" t="s">
        <v>820</v>
      </c>
      <c r="E812" s="84" t="str">
        <f t="shared" si="33"/>
        <v>1987 11</v>
      </c>
      <c r="F812" s="14"/>
      <c r="G812" s="84">
        <v>5.9504132231404959E-2</v>
      </c>
      <c r="H812" s="84">
        <v>-30.639489000000001</v>
      </c>
      <c r="I812" s="17"/>
      <c r="J812" s="17"/>
    </row>
    <row r="813" spans="1:10" x14ac:dyDescent="0.25">
      <c r="A813" s="18">
        <v>1987</v>
      </c>
      <c r="B813" s="18">
        <v>1986</v>
      </c>
      <c r="C813" s="18">
        <v>12</v>
      </c>
      <c r="D813" s="84" t="s">
        <v>821</v>
      </c>
      <c r="E813" s="84" t="str">
        <f t="shared" si="33"/>
        <v>1987 12</v>
      </c>
      <c r="F813" s="14"/>
      <c r="G813" s="84">
        <v>6.1487603305785121E-2</v>
      </c>
      <c r="H813" s="84">
        <v>-6.3345200000000004</v>
      </c>
      <c r="I813" s="17"/>
      <c r="J813" s="17"/>
    </row>
    <row r="814" spans="1:10" x14ac:dyDescent="0.25">
      <c r="A814" s="18">
        <v>1987</v>
      </c>
      <c r="B814" s="18">
        <v>1987</v>
      </c>
      <c r="C814" s="18">
        <v>1</v>
      </c>
      <c r="D814" s="84" t="s">
        <v>822</v>
      </c>
      <c r="E814" s="84" t="str">
        <f t="shared" si="33"/>
        <v>1987 1</v>
      </c>
      <c r="F814" s="14"/>
      <c r="G814" s="84">
        <v>6.1487603305785121E-2</v>
      </c>
      <c r="H814" s="84">
        <v>12.199816999999999</v>
      </c>
    </row>
    <row r="815" spans="1:10" x14ac:dyDescent="0.25">
      <c r="A815" s="18">
        <v>1987</v>
      </c>
      <c r="B815" s="18">
        <v>1987</v>
      </c>
      <c r="C815" s="18">
        <v>2</v>
      </c>
      <c r="D815" s="84" t="s">
        <v>823</v>
      </c>
      <c r="E815" s="84" t="str">
        <f t="shared" si="33"/>
        <v>1987 2</v>
      </c>
      <c r="F815" s="14"/>
      <c r="G815" s="84">
        <v>5.5537190082644627E-2</v>
      </c>
      <c r="H815" s="84">
        <v>78.730141000000003</v>
      </c>
    </row>
    <row r="816" spans="1:10" x14ac:dyDescent="0.25">
      <c r="A816" s="18">
        <v>1987</v>
      </c>
      <c r="B816" s="18">
        <v>1987</v>
      </c>
      <c r="C816" s="18">
        <v>3</v>
      </c>
      <c r="D816" s="84" t="s">
        <v>824</v>
      </c>
      <c r="E816" s="84" t="str">
        <f t="shared" si="33"/>
        <v>1987 3</v>
      </c>
      <c r="F816" s="14"/>
      <c r="G816" s="84">
        <v>6.1487603305785121E-2</v>
      </c>
      <c r="H816" s="84">
        <v>205.06338099999999</v>
      </c>
    </row>
    <row r="817" spans="1:8" x14ac:dyDescent="0.25">
      <c r="A817" s="18">
        <v>1987</v>
      </c>
      <c r="B817" s="18">
        <v>1987</v>
      </c>
      <c r="C817" s="18">
        <v>4</v>
      </c>
      <c r="D817" s="84" t="s">
        <v>825</v>
      </c>
      <c r="E817" s="84" t="str">
        <f t="shared" si="33"/>
        <v>1987 4</v>
      </c>
      <c r="F817" s="14"/>
      <c r="G817" s="84">
        <v>5.9504132231404959E-2</v>
      </c>
      <c r="H817" s="84">
        <v>146.47310200000001</v>
      </c>
    </row>
    <row r="818" spans="1:8" x14ac:dyDescent="0.25">
      <c r="A818" s="18">
        <v>1987</v>
      </c>
      <c r="B818" s="18">
        <v>1987</v>
      </c>
      <c r="C818" s="18">
        <v>5</v>
      </c>
      <c r="D818" s="84" t="s">
        <v>826</v>
      </c>
      <c r="E818" s="84" t="str">
        <f t="shared" si="33"/>
        <v>1987 5</v>
      </c>
      <c r="F818" s="14"/>
      <c r="G818" s="84">
        <v>6.1487603305785121E-2</v>
      </c>
      <c r="H818" s="84">
        <v>-61.949050999999997</v>
      </c>
    </row>
    <row r="819" spans="1:8" x14ac:dyDescent="0.25">
      <c r="A819" s="18">
        <v>1987</v>
      </c>
      <c r="B819" s="18">
        <v>1987</v>
      </c>
      <c r="C819" s="18">
        <v>6</v>
      </c>
      <c r="D819" s="84" t="s">
        <v>827</v>
      </c>
      <c r="E819" s="84" t="str">
        <f t="shared" si="33"/>
        <v>1987 6</v>
      </c>
      <c r="F819" s="14"/>
      <c r="G819" s="84">
        <v>5.9504132231404959E-2</v>
      </c>
      <c r="H819" s="84">
        <v>-195.56764000000001</v>
      </c>
    </row>
    <row r="820" spans="1:8" x14ac:dyDescent="0.25">
      <c r="A820" s="18">
        <v>1987</v>
      </c>
      <c r="B820" s="18">
        <v>1987</v>
      </c>
      <c r="C820" s="18">
        <v>7</v>
      </c>
      <c r="D820" s="84" t="s">
        <v>828</v>
      </c>
      <c r="E820" s="84" t="str">
        <f t="shared" si="33"/>
        <v>1987 7</v>
      </c>
      <c r="F820" s="14"/>
      <c r="G820" s="84">
        <v>6.1487603305785121E-2</v>
      </c>
      <c r="H820" s="84">
        <v>-225.150138</v>
      </c>
    </row>
    <row r="821" spans="1:8" x14ac:dyDescent="0.25">
      <c r="A821" s="18">
        <v>1987</v>
      </c>
      <c r="B821" s="18">
        <v>1987</v>
      </c>
      <c r="C821" s="18">
        <v>8</v>
      </c>
      <c r="D821" s="84" t="s">
        <v>829</v>
      </c>
      <c r="E821" s="84" t="str">
        <f t="shared" si="33"/>
        <v>1987 8</v>
      </c>
      <c r="F821" s="14"/>
      <c r="G821" s="84">
        <v>6.1487603305785121E-2</v>
      </c>
      <c r="H821" s="84">
        <v>-181.183224</v>
      </c>
    </row>
    <row r="822" spans="1:8" x14ac:dyDescent="0.25">
      <c r="A822" s="18">
        <v>1987</v>
      </c>
      <c r="B822" s="18">
        <v>1987</v>
      </c>
      <c r="C822" s="18">
        <v>9</v>
      </c>
      <c r="D822" s="84" t="s">
        <v>830</v>
      </c>
      <c r="E822" s="84" t="str">
        <f t="shared" si="33"/>
        <v>1987 9</v>
      </c>
      <c r="F822" s="14"/>
      <c r="G822" s="84">
        <v>5.9504132231404959E-2</v>
      </c>
      <c r="H822" s="84">
        <v>-92.159893999999994</v>
      </c>
    </row>
    <row r="823" spans="1:8" x14ac:dyDescent="0.25">
      <c r="A823" s="18">
        <v>1988</v>
      </c>
      <c r="B823" s="18">
        <v>1987</v>
      </c>
      <c r="C823" s="18">
        <v>10</v>
      </c>
      <c r="D823" s="84" t="s">
        <v>831</v>
      </c>
      <c r="E823" s="84" t="str">
        <f t="shared" si="33"/>
        <v>1988 10</v>
      </c>
      <c r="F823" s="14"/>
      <c r="G823" s="84">
        <v>6.1487603305785121E-2</v>
      </c>
      <c r="H823" s="84">
        <v>-72.417866000000004</v>
      </c>
    </row>
    <row r="824" spans="1:8" x14ac:dyDescent="0.25">
      <c r="A824" s="18">
        <v>1988</v>
      </c>
      <c r="B824" s="18">
        <v>1987</v>
      </c>
      <c r="C824" s="18">
        <v>11</v>
      </c>
      <c r="D824" s="84" t="s">
        <v>832</v>
      </c>
      <c r="E824" s="84" t="str">
        <f t="shared" si="33"/>
        <v>1988 11</v>
      </c>
      <c r="F824" s="14"/>
      <c r="G824" s="84">
        <v>5.9504132231404959E-2</v>
      </c>
      <c r="H824" s="84">
        <v>-13.910797000000001</v>
      </c>
    </row>
    <row r="825" spans="1:8" x14ac:dyDescent="0.25">
      <c r="A825" s="18">
        <v>1988</v>
      </c>
      <c r="B825" s="18">
        <v>1987</v>
      </c>
      <c r="C825" s="18">
        <v>12</v>
      </c>
      <c r="D825" s="84" t="s">
        <v>833</v>
      </c>
      <c r="E825" s="84" t="str">
        <f t="shared" si="33"/>
        <v>1988 12</v>
      </c>
      <c r="F825" s="14"/>
      <c r="G825" s="84">
        <v>6.1487603305785121E-2</v>
      </c>
      <c r="H825" s="84">
        <v>152.07895600000001</v>
      </c>
    </row>
    <row r="826" spans="1:8" x14ac:dyDescent="0.25">
      <c r="A826" s="18">
        <v>1988</v>
      </c>
      <c r="B826" s="18">
        <v>1988</v>
      </c>
      <c r="C826" s="18">
        <v>1</v>
      </c>
      <c r="D826" s="84" t="s">
        <v>834</v>
      </c>
      <c r="E826" s="84" t="str">
        <f t="shared" si="33"/>
        <v>1988 1</v>
      </c>
      <c r="F826" s="14"/>
      <c r="G826" s="84">
        <v>6.1487603305785121E-2</v>
      </c>
      <c r="H826" s="84">
        <v>81.217926000000006</v>
      </c>
    </row>
    <row r="827" spans="1:8" x14ac:dyDescent="0.25">
      <c r="A827" s="18">
        <v>1988</v>
      </c>
      <c r="B827" s="18">
        <v>1988</v>
      </c>
      <c r="C827" s="18">
        <v>2</v>
      </c>
      <c r="D827" s="84" t="s">
        <v>835</v>
      </c>
      <c r="E827" s="84" t="str">
        <f t="shared" si="33"/>
        <v>1988 2</v>
      </c>
      <c r="F827" s="14"/>
      <c r="G827" s="84">
        <v>5.752066115702479E-2</v>
      </c>
      <c r="H827" s="84">
        <v>84.485780000000005</v>
      </c>
    </row>
    <row r="828" spans="1:8" x14ac:dyDescent="0.25">
      <c r="A828" s="18">
        <v>1988</v>
      </c>
      <c r="B828" s="18">
        <v>1988</v>
      </c>
      <c r="C828" s="18">
        <v>3</v>
      </c>
      <c r="D828" s="84" t="s">
        <v>836</v>
      </c>
      <c r="E828" s="84" t="str">
        <f t="shared" si="33"/>
        <v>1988 3</v>
      </c>
      <c r="F828" s="14"/>
      <c r="G828" s="84">
        <v>6.1487603305785121E-2</v>
      </c>
      <c r="H828" s="84">
        <v>80.496234999999999</v>
      </c>
    </row>
    <row r="829" spans="1:8" x14ac:dyDescent="0.25">
      <c r="A829" s="18">
        <v>1988</v>
      </c>
      <c r="B829" s="18">
        <v>1988</v>
      </c>
      <c r="C829" s="18">
        <v>4</v>
      </c>
      <c r="D829" s="84" t="s">
        <v>837</v>
      </c>
      <c r="E829" s="84" t="str">
        <f t="shared" si="33"/>
        <v>1988 4</v>
      </c>
      <c r="F829" s="14"/>
      <c r="G829" s="84">
        <v>5.9504132231404959E-2</v>
      </c>
      <c r="H829" s="84">
        <v>86.477984000000006</v>
      </c>
    </row>
    <row r="830" spans="1:8" x14ac:dyDescent="0.25">
      <c r="A830" s="18">
        <v>1988</v>
      </c>
      <c r="B830" s="18">
        <v>1988</v>
      </c>
      <c r="C830" s="18">
        <v>5</v>
      </c>
      <c r="D830" s="84" t="s">
        <v>838</v>
      </c>
      <c r="E830" s="84" t="str">
        <f t="shared" si="33"/>
        <v>1988 5</v>
      </c>
      <c r="F830" s="14"/>
      <c r="G830" s="84">
        <v>6.1487603305785121E-2</v>
      </c>
      <c r="H830" s="84">
        <v>-54.754852</v>
      </c>
    </row>
    <row r="831" spans="1:8" x14ac:dyDescent="0.25">
      <c r="A831" s="18">
        <v>1988</v>
      </c>
      <c r="B831" s="18">
        <v>1988</v>
      </c>
      <c r="C831" s="18">
        <v>6</v>
      </c>
      <c r="D831" s="84" t="s">
        <v>839</v>
      </c>
      <c r="E831" s="84" t="str">
        <f t="shared" si="33"/>
        <v>1988 6</v>
      </c>
      <c r="F831" s="14"/>
      <c r="G831" s="84">
        <v>5.9504132231404959E-2</v>
      </c>
      <c r="H831" s="84">
        <v>-17.685317000000001</v>
      </c>
    </row>
    <row r="832" spans="1:8" x14ac:dyDescent="0.25">
      <c r="A832" s="18">
        <v>1988</v>
      </c>
      <c r="B832" s="18">
        <v>1988</v>
      </c>
      <c r="C832" s="18">
        <v>7</v>
      </c>
      <c r="D832" s="84" t="s">
        <v>840</v>
      </c>
      <c r="E832" s="84" t="str">
        <f t="shared" si="33"/>
        <v>1988 7</v>
      </c>
      <c r="F832" s="14"/>
      <c r="G832" s="84">
        <v>6.1487603305785121E-2</v>
      </c>
      <c r="H832" s="84">
        <v>-127.02837700000001</v>
      </c>
    </row>
    <row r="833" spans="1:10" x14ac:dyDescent="0.25">
      <c r="A833" s="18">
        <v>1988</v>
      </c>
      <c r="B833" s="18">
        <v>1988</v>
      </c>
      <c r="C833" s="18">
        <v>8</v>
      </c>
      <c r="D833" s="84" t="s">
        <v>841</v>
      </c>
      <c r="E833" s="84" t="str">
        <f t="shared" si="33"/>
        <v>1988 8</v>
      </c>
      <c r="F833" s="14"/>
      <c r="G833" s="84">
        <v>6.1487603305785121E-2</v>
      </c>
      <c r="H833" s="84">
        <v>-120.870445</v>
      </c>
    </row>
    <row r="834" spans="1:10" x14ac:dyDescent="0.25">
      <c r="A834" s="18">
        <v>1988</v>
      </c>
      <c r="B834" s="18">
        <v>1988</v>
      </c>
      <c r="C834" s="18">
        <v>9</v>
      </c>
      <c r="D834" s="84" t="s">
        <v>842</v>
      </c>
      <c r="E834" s="84" t="str">
        <f t="shared" si="33"/>
        <v>1988 9</v>
      </c>
      <c r="F834" s="14"/>
      <c r="G834" s="84">
        <v>5.9504132231404959E-2</v>
      </c>
      <c r="H834" s="84">
        <v>-92.211417999999995</v>
      </c>
    </row>
    <row r="835" spans="1:10" x14ac:dyDescent="0.25">
      <c r="A835" s="18">
        <v>1989</v>
      </c>
      <c r="B835" s="18">
        <v>1988</v>
      </c>
      <c r="C835" s="18">
        <v>10</v>
      </c>
      <c r="D835" s="84" t="s">
        <v>843</v>
      </c>
      <c r="E835" s="84" t="str">
        <f t="shared" si="33"/>
        <v>1989 10</v>
      </c>
      <c r="F835" s="14"/>
      <c r="G835" s="84">
        <v>6.1487603305785121E-2</v>
      </c>
      <c r="H835" s="84">
        <v>-28.310352000000002</v>
      </c>
    </row>
    <row r="836" spans="1:10" x14ac:dyDescent="0.25">
      <c r="A836" s="18">
        <v>1989</v>
      </c>
      <c r="B836" s="18">
        <v>1988</v>
      </c>
      <c r="C836" s="18">
        <v>11</v>
      </c>
      <c r="D836" s="84" t="s">
        <v>844</v>
      </c>
      <c r="E836" s="84" t="str">
        <f t="shared" si="33"/>
        <v>1989 11</v>
      </c>
      <c r="F836" s="14"/>
      <c r="G836" s="84">
        <v>5.9504132231404959E-2</v>
      </c>
      <c r="H836" s="84">
        <v>22.099421</v>
      </c>
    </row>
    <row r="837" spans="1:10" x14ac:dyDescent="0.25">
      <c r="A837" s="18">
        <v>1989</v>
      </c>
      <c r="B837" s="18">
        <v>1988</v>
      </c>
      <c r="C837" s="18">
        <v>12</v>
      </c>
      <c r="D837" s="84" t="s">
        <v>845</v>
      </c>
      <c r="E837" s="84" t="str">
        <f t="shared" si="33"/>
        <v>1989 12</v>
      </c>
      <c r="F837" s="14"/>
      <c r="G837" s="84">
        <v>6.1487603305785121E-2</v>
      </c>
      <c r="H837" s="84">
        <v>17.804843000000002</v>
      </c>
    </row>
    <row r="838" spans="1:10" x14ac:dyDescent="0.25">
      <c r="A838" s="18">
        <v>1989</v>
      </c>
      <c r="B838" s="18">
        <v>1989</v>
      </c>
      <c r="C838" s="18">
        <v>1</v>
      </c>
      <c r="D838" s="84" t="s">
        <v>846</v>
      </c>
      <c r="E838" s="84" t="str">
        <f t="shared" si="33"/>
        <v>1989 1</v>
      </c>
      <c r="F838" s="14"/>
      <c r="G838" s="84">
        <v>6.1487603305785121E-2</v>
      </c>
      <c r="H838" s="84">
        <v>22.853458</v>
      </c>
    </row>
    <row r="839" spans="1:10" x14ac:dyDescent="0.25">
      <c r="A839" s="18">
        <v>1989</v>
      </c>
      <c r="B839" s="18">
        <v>1989</v>
      </c>
      <c r="C839" s="18">
        <v>2</v>
      </c>
      <c r="D839" s="84" t="s">
        <v>847</v>
      </c>
      <c r="E839" s="84" t="str">
        <f t="shared" si="33"/>
        <v>1989 2</v>
      </c>
      <c r="F839" s="14"/>
      <c r="G839" s="84">
        <v>5.5537190082644627E-2</v>
      </c>
      <c r="H839" s="84">
        <v>27.339670000000002</v>
      </c>
    </row>
    <row r="840" spans="1:10" x14ac:dyDescent="0.25">
      <c r="A840" s="18">
        <v>1989</v>
      </c>
      <c r="B840" s="18">
        <v>1989</v>
      </c>
      <c r="C840" s="18">
        <v>3</v>
      </c>
      <c r="D840" s="84" t="s">
        <v>848</v>
      </c>
      <c r="E840" s="84" t="str">
        <f t="shared" si="33"/>
        <v>1989 3</v>
      </c>
      <c r="F840" s="14"/>
      <c r="G840" s="84">
        <v>6.1487603305785121E-2</v>
      </c>
      <c r="H840" s="84">
        <v>347.23315300000002</v>
      </c>
    </row>
    <row r="841" spans="1:10" x14ac:dyDescent="0.25">
      <c r="A841" s="18">
        <v>1989</v>
      </c>
      <c r="B841" s="18">
        <v>1989</v>
      </c>
      <c r="C841" s="18">
        <v>4</v>
      </c>
      <c r="D841" s="84" t="s">
        <v>849</v>
      </c>
      <c r="E841" s="84" t="str">
        <f t="shared" si="33"/>
        <v>1989 4</v>
      </c>
      <c r="F841" s="14"/>
      <c r="G841" s="84">
        <v>5.9504132231404959E-2</v>
      </c>
      <c r="H841" s="84">
        <v>203.98010099999999</v>
      </c>
    </row>
    <row r="842" spans="1:10" x14ac:dyDescent="0.25">
      <c r="A842" s="18">
        <v>1989</v>
      </c>
      <c r="B842" s="18">
        <v>1989</v>
      </c>
      <c r="C842" s="18">
        <v>5</v>
      </c>
      <c r="D842" s="84" t="s">
        <v>850</v>
      </c>
      <c r="E842" s="84" t="str">
        <f t="shared" si="33"/>
        <v>1989 5</v>
      </c>
      <c r="F842" s="14"/>
      <c r="G842" s="84">
        <v>6.1487603305785121E-2</v>
      </c>
      <c r="H842" s="84">
        <v>-108.971853</v>
      </c>
    </row>
    <row r="843" spans="1:10" x14ac:dyDescent="0.25">
      <c r="A843" s="18">
        <v>1989</v>
      </c>
      <c r="B843" s="18">
        <v>1989</v>
      </c>
      <c r="C843" s="18">
        <v>6</v>
      </c>
      <c r="D843" s="84" t="s">
        <v>851</v>
      </c>
      <c r="E843" s="84" t="str">
        <f t="shared" si="33"/>
        <v>1989 6</v>
      </c>
      <c r="F843" s="14"/>
      <c r="G843" s="84">
        <v>5.9504132231404959E-2</v>
      </c>
      <c r="H843" s="84">
        <v>-107.97410600000001</v>
      </c>
    </row>
    <row r="844" spans="1:10" x14ac:dyDescent="0.25">
      <c r="A844" s="18">
        <v>1989</v>
      </c>
      <c r="B844" s="18">
        <v>1989</v>
      </c>
      <c r="C844" s="18">
        <v>7</v>
      </c>
      <c r="D844" s="84" t="s">
        <v>852</v>
      </c>
      <c r="E844" s="84" t="str">
        <f t="shared" si="33"/>
        <v>1989 7</v>
      </c>
      <c r="F844" s="14"/>
      <c r="G844" s="84">
        <v>6.1487603305785121E-2</v>
      </c>
      <c r="H844" s="84">
        <v>-148.888319</v>
      </c>
    </row>
    <row r="845" spans="1:10" x14ac:dyDescent="0.25">
      <c r="A845" s="18">
        <v>1989</v>
      </c>
      <c r="B845" s="18">
        <v>1989</v>
      </c>
      <c r="C845" s="18">
        <v>8</v>
      </c>
      <c r="D845" s="84" t="s">
        <v>853</v>
      </c>
      <c r="E845" s="84" t="str">
        <f t="shared" si="33"/>
        <v>1989 8</v>
      </c>
      <c r="F845" s="14"/>
      <c r="G845" s="84">
        <v>6.1487603305785121E-2</v>
      </c>
      <c r="H845" s="84">
        <v>-143.390804</v>
      </c>
      <c r="I845" s="17"/>
      <c r="J845" s="17"/>
    </row>
    <row r="846" spans="1:10" x14ac:dyDescent="0.25">
      <c r="A846" s="18">
        <v>1989</v>
      </c>
      <c r="B846" s="18">
        <v>1989</v>
      </c>
      <c r="C846" s="18">
        <v>9</v>
      </c>
      <c r="D846" s="84" t="s">
        <v>854</v>
      </c>
      <c r="E846" s="84" t="str">
        <f t="shared" si="33"/>
        <v>1989 9</v>
      </c>
      <c r="F846" s="14"/>
      <c r="G846" s="84">
        <v>5.9504132231404959E-2</v>
      </c>
      <c r="H846" s="84">
        <v>-80.140215999999995</v>
      </c>
      <c r="I846" s="17"/>
      <c r="J846" s="17"/>
    </row>
    <row r="847" spans="1:10" x14ac:dyDescent="0.25">
      <c r="A847" s="18">
        <v>1990</v>
      </c>
      <c r="B847" s="18">
        <v>1989</v>
      </c>
      <c r="C847" s="18">
        <v>10</v>
      </c>
      <c r="D847" s="84" t="s">
        <v>855</v>
      </c>
      <c r="E847" s="84" t="str">
        <f t="shared" si="33"/>
        <v>1990 10</v>
      </c>
      <c r="F847" s="14"/>
      <c r="G847" s="84">
        <v>6.1487603305785121E-2</v>
      </c>
      <c r="H847" s="84">
        <v>16.493148999999999</v>
      </c>
      <c r="I847" s="17"/>
      <c r="J847" s="17"/>
    </row>
    <row r="848" spans="1:10" x14ac:dyDescent="0.25">
      <c r="A848" s="18">
        <v>1990</v>
      </c>
      <c r="B848" s="18">
        <v>1989</v>
      </c>
      <c r="C848" s="18">
        <v>11</v>
      </c>
      <c r="D848" s="84" t="s">
        <v>856</v>
      </c>
      <c r="E848" s="84" t="str">
        <f t="shared" si="33"/>
        <v>1990 11</v>
      </c>
      <c r="F848" s="14"/>
      <c r="G848" s="84">
        <v>5.9504132231404959E-2</v>
      </c>
      <c r="H848" s="84">
        <v>3.2657620000000001</v>
      </c>
      <c r="I848" s="17"/>
      <c r="J848" s="17"/>
    </row>
    <row r="849" spans="1:10" x14ac:dyDescent="0.25">
      <c r="A849" s="18">
        <v>1990</v>
      </c>
      <c r="B849" s="18">
        <v>1989</v>
      </c>
      <c r="C849" s="18">
        <v>12</v>
      </c>
      <c r="D849" s="84" t="s">
        <v>857</v>
      </c>
      <c r="E849" s="84" t="str">
        <f t="shared" si="33"/>
        <v>1990 12</v>
      </c>
      <c r="F849" s="14"/>
      <c r="G849" s="84">
        <v>6.1487603305785121E-2</v>
      </c>
      <c r="H849" s="84">
        <v>-5.1134120000000003</v>
      </c>
      <c r="I849" s="17"/>
      <c r="J849" s="17"/>
    </row>
    <row r="850" spans="1:10" x14ac:dyDescent="0.25">
      <c r="A850" s="18">
        <v>1990</v>
      </c>
      <c r="B850" s="18">
        <v>1990</v>
      </c>
      <c r="C850" s="18">
        <v>1</v>
      </c>
      <c r="D850" s="84" t="s">
        <v>858</v>
      </c>
      <c r="E850" s="84" t="str">
        <f t="shared" si="33"/>
        <v>1990 1</v>
      </c>
      <c r="F850" s="14"/>
      <c r="G850" s="84">
        <v>6.1487603305785121E-2</v>
      </c>
      <c r="H850" s="84">
        <v>65.765084000000002</v>
      </c>
    </row>
    <row r="851" spans="1:10" x14ac:dyDescent="0.25">
      <c r="A851" s="18">
        <v>1990</v>
      </c>
      <c r="B851" s="18">
        <v>1990</v>
      </c>
      <c r="C851" s="18">
        <v>2</v>
      </c>
      <c r="D851" s="84" t="s">
        <v>859</v>
      </c>
      <c r="E851" s="84" t="str">
        <f t="shared" si="33"/>
        <v>1990 2</v>
      </c>
      <c r="F851" s="14"/>
      <c r="G851" s="84">
        <v>5.5537190082644627E-2</v>
      </c>
      <c r="H851" s="84">
        <v>26.753111000000001</v>
      </c>
    </row>
    <row r="852" spans="1:10" x14ac:dyDescent="0.25">
      <c r="A852" s="18">
        <v>1990</v>
      </c>
      <c r="B852" s="18">
        <v>1990</v>
      </c>
      <c r="C852" s="18">
        <v>3</v>
      </c>
      <c r="D852" s="84" t="s">
        <v>860</v>
      </c>
      <c r="E852" s="84" t="str">
        <f t="shared" si="33"/>
        <v>1990 3</v>
      </c>
      <c r="F852" s="14"/>
      <c r="G852" s="84">
        <v>6.1487603305785121E-2</v>
      </c>
      <c r="H852" s="84">
        <v>87.989562000000006</v>
      </c>
    </row>
    <row r="853" spans="1:10" x14ac:dyDescent="0.25">
      <c r="A853" s="18">
        <v>1990</v>
      </c>
      <c r="B853" s="18">
        <v>1990</v>
      </c>
      <c r="C853" s="18">
        <v>4</v>
      </c>
      <c r="D853" s="84" t="s">
        <v>861</v>
      </c>
      <c r="E853" s="84" t="str">
        <f t="shared" si="33"/>
        <v>1990 4</v>
      </c>
      <c r="F853" s="14"/>
      <c r="G853" s="84">
        <v>5.9504132231404959E-2</v>
      </c>
      <c r="H853" s="84">
        <v>39.261245000000002</v>
      </c>
    </row>
    <row r="854" spans="1:10" x14ac:dyDescent="0.25">
      <c r="A854" s="18">
        <v>1990</v>
      </c>
      <c r="B854" s="18">
        <v>1990</v>
      </c>
      <c r="C854" s="18">
        <v>5</v>
      </c>
      <c r="D854" s="84" t="s">
        <v>862</v>
      </c>
      <c r="E854" s="84" t="str">
        <f t="shared" si="33"/>
        <v>1990 5</v>
      </c>
      <c r="F854" s="14"/>
      <c r="G854" s="84">
        <v>6.1487603305785121E-2</v>
      </c>
      <c r="H854" s="84">
        <v>-32.517139999999998</v>
      </c>
    </row>
    <row r="855" spans="1:10" x14ac:dyDescent="0.25">
      <c r="A855" s="18">
        <v>1990</v>
      </c>
      <c r="B855" s="18">
        <v>1990</v>
      </c>
      <c r="C855" s="18">
        <v>6</v>
      </c>
      <c r="D855" s="84" t="s">
        <v>863</v>
      </c>
      <c r="E855" s="84" t="str">
        <f t="shared" si="33"/>
        <v>1990 6</v>
      </c>
      <c r="F855" s="14"/>
      <c r="G855" s="84">
        <v>5.9504132231404959E-2</v>
      </c>
      <c r="H855" s="84">
        <v>18.736792999999999</v>
      </c>
    </row>
    <row r="856" spans="1:10" x14ac:dyDescent="0.25">
      <c r="A856" s="18">
        <v>1990</v>
      </c>
      <c r="B856" s="18">
        <v>1990</v>
      </c>
      <c r="C856" s="18">
        <v>7</v>
      </c>
      <c r="D856" s="84" t="s">
        <v>864</v>
      </c>
      <c r="E856" s="84" t="str">
        <f t="shared" si="33"/>
        <v>1990 7</v>
      </c>
      <c r="F856" s="14"/>
      <c r="G856" s="84">
        <v>6.1487603305785121E-2</v>
      </c>
      <c r="H856" s="84">
        <v>-107.955189</v>
      </c>
    </row>
    <row r="857" spans="1:10" x14ac:dyDescent="0.25">
      <c r="A857" s="18">
        <v>1990</v>
      </c>
      <c r="B857" s="18">
        <v>1990</v>
      </c>
      <c r="C857" s="18">
        <v>8</v>
      </c>
      <c r="D857" s="84" t="s">
        <v>865</v>
      </c>
      <c r="E857" s="84" t="str">
        <f t="shared" si="33"/>
        <v>1990 8</v>
      </c>
      <c r="F857" s="14"/>
      <c r="G857" s="84">
        <v>6.1487603305785121E-2</v>
      </c>
      <c r="H857" s="84">
        <v>-109.69896300000001</v>
      </c>
      <c r="I857" s="17"/>
      <c r="J857" s="17"/>
    </row>
    <row r="858" spans="1:10" x14ac:dyDescent="0.25">
      <c r="A858" s="18">
        <v>1990</v>
      </c>
      <c r="B858" s="18">
        <v>1990</v>
      </c>
      <c r="C858" s="18">
        <v>9</v>
      </c>
      <c r="D858" s="84" t="s">
        <v>866</v>
      </c>
      <c r="E858" s="84" t="str">
        <f t="shared" si="33"/>
        <v>1990 9</v>
      </c>
      <c r="F858" s="14"/>
      <c r="G858" s="84">
        <v>5.9504132231404959E-2</v>
      </c>
      <c r="H858" s="84">
        <v>-92.019469999999998</v>
      </c>
    </row>
    <row r="859" spans="1:10" x14ac:dyDescent="0.25">
      <c r="A859" s="18">
        <v>1991</v>
      </c>
      <c r="B859" s="18">
        <v>1990</v>
      </c>
      <c r="C859" s="18">
        <v>10</v>
      </c>
      <c r="D859" s="84" t="s">
        <v>867</v>
      </c>
      <c r="E859" s="84" t="str">
        <f t="shared" si="33"/>
        <v>1991 10</v>
      </c>
      <c r="F859" s="14"/>
      <c r="G859" s="84">
        <v>6.1487603305785121E-2</v>
      </c>
      <c r="H859" s="84">
        <v>-28.240394999999999</v>
      </c>
      <c r="I859" s="17"/>
      <c r="J859" s="17"/>
    </row>
    <row r="860" spans="1:10" x14ac:dyDescent="0.25">
      <c r="A860" s="18">
        <v>1991</v>
      </c>
      <c r="B860" s="18">
        <v>1990</v>
      </c>
      <c r="C860" s="18">
        <v>11</v>
      </c>
      <c r="D860" s="84" t="s">
        <v>868</v>
      </c>
      <c r="E860" s="84" t="str">
        <f t="shared" si="33"/>
        <v>1991 11</v>
      </c>
      <c r="F860" s="14"/>
      <c r="G860" s="84">
        <v>5.9504132231404959E-2</v>
      </c>
      <c r="H860" s="84">
        <v>-12.427678</v>
      </c>
    </row>
    <row r="861" spans="1:10" x14ac:dyDescent="0.25">
      <c r="A861" s="18">
        <v>1991</v>
      </c>
      <c r="B861" s="18">
        <v>1990</v>
      </c>
      <c r="C861" s="18">
        <v>12</v>
      </c>
      <c r="D861" s="84" t="s">
        <v>869</v>
      </c>
      <c r="E861" s="84" t="str">
        <f t="shared" si="33"/>
        <v>1991 12</v>
      </c>
      <c r="F861" s="14"/>
      <c r="G861" s="84">
        <v>6.1487603305785121E-2</v>
      </c>
      <c r="H861" s="84">
        <v>-15.613027000000001</v>
      </c>
    </row>
    <row r="862" spans="1:10" x14ac:dyDescent="0.25">
      <c r="A862" s="18">
        <v>1991</v>
      </c>
      <c r="B862" s="18">
        <v>1991</v>
      </c>
      <c r="C862" s="18">
        <v>1</v>
      </c>
      <c r="D862" s="84" t="s">
        <v>870</v>
      </c>
      <c r="E862" s="84" t="str">
        <f t="shared" si="33"/>
        <v>1991 1</v>
      </c>
      <c r="F862" s="14"/>
      <c r="G862" s="84">
        <v>6.1487603305785121E-2</v>
      </c>
      <c r="H862" s="84">
        <v>-15.776873</v>
      </c>
    </row>
    <row r="863" spans="1:10" x14ac:dyDescent="0.25">
      <c r="A863" s="18">
        <v>1991</v>
      </c>
      <c r="B863" s="18">
        <v>1991</v>
      </c>
      <c r="C863" s="18">
        <v>2</v>
      </c>
      <c r="D863" s="84" t="s">
        <v>871</v>
      </c>
      <c r="E863" s="84" t="str">
        <f t="shared" si="33"/>
        <v>1991 2</v>
      </c>
      <c r="F863" s="14"/>
      <c r="G863" s="84">
        <v>5.5537190082644627E-2</v>
      </c>
      <c r="H863" s="84">
        <v>5.4895800000000001</v>
      </c>
    </row>
    <row r="864" spans="1:10" x14ac:dyDescent="0.25">
      <c r="A864" s="18">
        <v>1991</v>
      </c>
      <c r="B864" s="18">
        <v>1991</v>
      </c>
      <c r="C864" s="18">
        <v>3</v>
      </c>
      <c r="D864" s="84" t="s">
        <v>872</v>
      </c>
      <c r="E864" s="84" t="str">
        <f t="shared" ref="E864:E927" si="34">CONCATENATE(A864," ",C864)</f>
        <v>1991 3</v>
      </c>
      <c r="F864" s="14"/>
      <c r="G864" s="84">
        <v>6.1487603305785121E-2</v>
      </c>
      <c r="H864" s="84">
        <v>74.447271000000001</v>
      </c>
    </row>
    <row r="865" spans="1:8" x14ac:dyDescent="0.25">
      <c r="A865" s="18">
        <v>1991</v>
      </c>
      <c r="B865" s="18">
        <v>1991</v>
      </c>
      <c r="C865" s="18">
        <v>4</v>
      </c>
      <c r="D865" s="84" t="s">
        <v>873</v>
      </c>
      <c r="E865" s="84" t="str">
        <f t="shared" si="34"/>
        <v>1991 4</v>
      </c>
      <c r="F865" s="14"/>
      <c r="G865" s="84">
        <v>5.9504132231404959E-2</v>
      </c>
      <c r="H865" s="84">
        <v>49.111201999999999</v>
      </c>
    </row>
    <row r="866" spans="1:8" x14ac:dyDescent="0.25">
      <c r="A866" s="18">
        <v>1991</v>
      </c>
      <c r="B866" s="18">
        <v>1991</v>
      </c>
      <c r="C866" s="18">
        <v>5</v>
      </c>
      <c r="D866" s="84" t="s">
        <v>874</v>
      </c>
      <c r="E866" s="84" t="str">
        <f t="shared" si="34"/>
        <v>1991 5</v>
      </c>
      <c r="F866" s="14"/>
      <c r="G866" s="84">
        <v>6.1487603305785121E-2</v>
      </c>
      <c r="H866" s="84">
        <v>23.628857</v>
      </c>
    </row>
    <row r="867" spans="1:8" x14ac:dyDescent="0.25">
      <c r="A867" s="18">
        <v>1991</v>
      </c>
      <c r="B867" s="18">
        <v>1991</v>
      </c>
      <c r="C867" s="18">
        <v>6</v>
      </c>
      <c r="D867" s="84" t="s">
        <v>875</v>
      </c>
      <c r="E867" s="84" t="str">
        <f t="shared" si="34"/>
        <v>1991 6</v>
      </c>
      <c r="F867" s="14"/>
      <c r="G867" s="84">
        <v>5.9504132231404959E-2</v>
      </c>
      <c r="H867" s="84">
        <v>-3.9266079999999999</v>
      </c>
    </row>
    <row r="868" spans="1:8" x14ac:dyDescent="0.25">
      <c r="A868" s="18">
        <v>1991</v>
      </c>
      <c r="B868" s="18">
        <v>1991</v>
      </c>
      <c r="C868" s="18">
        <v>7</v>
      </c>
      <c r="D868" s="84" t="s">
        <v>876</v>
      </c>
      <c r="E868" s="84" t="str">
        <f t="shared" si="34"/>
        <v>1991 7</v>
      </c>
      <c r="F868" s="14"/>
      <c r="G868" s="84">
        <v>6.1487603305785121E-2</v>
      </c>
      <c r="H868" s="84">
        <v>-86.130626000000007</v>
      </c>
    </row>
    <row r="869" spans="1:8" x14ac:dyDescent="0.25">
      <c r="A869" s="18">
        <v>1991</v>
      </c>
      <c r="B869" s="18">
        <v>1991</v>
      </c>
      <c r="C869" s="18">
        <v>8</v>
      </c>
      <c r="D869" s="84" t="s">
        <v>877</v>
      </c>
      <c r="E869" s="84" t="str">
        <f t="shared" si="34"/>
        <v>1991 8</v>
      </c>
      <c r="F869" s="14"/>
      <c r="G869" s="84">
        <v>6.1487603305785121E-2</v>
      </c>
      <c r="H869" s="84">
        <v>-118.663751</v>
      </c>
    </row>
    <row r="870" spans="1:8" x14ac:dyDescent="0.25">
      <c r="A870" s="18">
        <v>1991</v>
      </c>
      <c r="B870" s="18">
        <v>1991</v>
      </c>
      <c r="C870" s="18">
        <v>9</v>
      </c>
      <c r="D870" s="84" t="s">
        <v>878</v>
      </c>
      <c r="E870" s="84" t="str">
        <f t="shared" si="34"/>
        <v>1991 9</v>
      </c>
      <c r="F870" s="14"/>
      <c r="G870" s="84">
        <v>5.9504132231404959E-2</v>
      </c>
      <c r="H870" s="84">
        <v>-91.383004999999997</v>
      </c>
    </row>
    <row r="871" spans="1:8" x14ac:dyDescent="0.25">
      <c r="A871" s="18">
        <v>1992</v>
      </c>
      <c r="B871" s="18">
        <v>1991</v>
      </c>
      <c r="C871" s="18">
        <v>10</v>
      </c>
      <c r="D871" s="84" t="s">
        <v>879</v>
      </c>
      <c r="E871" s="84" t="str">
        <f t="shared" si="34"/>
        <v>1992 10</v>
      </c>
      <c r="F871" s="14"/>
      <c r="G871" s="84">
        <v>6.1487603305785121E-2</v>
      </c>
      <c r="H871" s="84">
        <v>-15.736362</v>
      </c>
    </row>
    <row r="872" spans="1:8" x14ac:dyDescent="0.25">
      <c r="A872" s="18">
        <v>1992</v>
      </c>
      <c r="B872" s="18">
        <v>1991</v>
      </c>
      <c r="C872" s="18">
        <v>11</v>
      </c>
      <c r="D872" s="84" t="s">
        <v>880</v>
      </c>
      <c r="E872" s="84" t="str">
        <f t="shared" si="34"/>
        <v>1992 11</v>
      </c>
      <c r="F872" s="14"/>
      <c r="G872" s="84">
        <v>5.9504132231404959E-2</v>
      </c>
      <c r="H872" s="84">
        <v>-8.9892099999999999</v>
      </c>
    </row>
    <row r="873" spans="1:8" x14ac:dyDescent="0.25">
      <c r="A873" s="18">
        <v>1992</v>
      </c>
      <c r="B873" s="18">
        <v>1991</v>
      </c>
      <c r="C873" s="18">
        <v>12</v>
      </c>
      <c r="D873" s="84" t="s">
        <v>881</v>
      </c>
      <c r="E873" s="84" t="str">
        <f t="shared" si="34"/>
        <v>1992 12</v>
      </c>
      <c r="F873" s="14"/>
      <c r="G873" s="84">
        <v>6.1487603305785121E-2</v>
      </c>
      <c r="H873" s="84">
        <v>-4.9677129999999998</v>
      </c>
    </row>
    <row r="874" spans="1:8" x14ac:dyDescent="0.25">
      <c r="A874" s="18">
        <v>1992</v>
      </c>
      <c r="B874" s="18">
        <v>1992</v>
      </c>
      <c r="C874" s="18">
        <v>1</v>
      </c>
      <c r="D874" s="84" t="s">
        <v>882</v>
      </c>
      <c r="E874" s="84" t="str">
        <f t="shared" si="34"/>
        <v>1992 1</v>
      </c>
      <c r="F874" s="14"/>
      <c r="G874" s="84">
        <v>6.1487603305785121E-2</v>
      </c>
      <c r="H874" s="84">
        <v>5.1038629999999996</v>
      </c>
    </row>
    <row r="875" spans="1:8" x14ac:dyDescent="0.25">
      <c r="A875" s="18">
        <v>1992</v>
      </c>
      <c r="B875" s="18">
        <v>1992</v>
      </c>
      <c r="C875" s="18">
        <v>2</v>
      </c>
      <c r="D875" s="84" t="s">
        <v>883</v>
      </c>
      <c r="E875" s="84" t="str">
        <f t="shared" si="34"/>
        <v>1992 2</v>
      </c>
      <c r="F875" s="14"/>
      <c r="G875" s="84">
        <v>5.752066115702479E-2</v>
      </c>
      <c r="H875" s="84">
        <v>138.87298699999999</v>
      </c>
    </row>
    <row r="876" spans="1:8" x14ac:dyDescent="0.25">
      <c r="A876" s="18">
        <v>1992</v>
      </c>
      <c r="B876" s="18">
        <v>1992</v>
      </c>
      <c r="C876" s="18">
        <v>3</v>
      </c>
      <c r="D876" s="84" t="s">
        <v>884</v>
      </c>
      <c r="E876" s="84" t="str">
        <f t="shared" si="34"/>
        <v>1992 3</v>
      </c>
      <c r="F876" s="14"/>
      <c r="G876" s="84">
        <v>6.1487603305785121E-2</v>
      </c>
      <c r="H876" s="84">
        <v>147.58460600000001</v>
      </c>
    </row>
    <row r="877" spans="1:8" x14ac:dyDescent="0.25">
      <c r="A877" s="18">
        <v>1992</v>
      </c>
      <c r="B877" s="18">
        <v>1992</v>
      </c>
      <c r="C877" s="18">
        <v>4</v>
      </c>
      <c r="D877" s="84" t="s">
        <v>885</v>
      </c>
      <c r="E877" s="84" t="str">
        <f t="shared" si="34"/>
        <v>1992 4</v>
      </c>
      <c r="F877" s="14"/>
      <c r="G877" s="84">
        <v>5.9504132231404959E-2</v>
      </c>
      <c r="H877" s="84">
        <v>233.49814799999999</v>
      </c>
    </row>
    <row r="878" spans="1:8" x14ac:dyDescent="0.25">
      <c r="A878" s="18">
        <v>1992</v>
      </c>
      <c r="B878" s="18">
        <v>1992</v>
      </c>
      <c r="C878" s="18">
        <v>5</v>
      </c>
      <c r="D878" s="84" t="s">
        <v>886</v>
      </c>
      <c r="E878" s="84" t="str">
        <f t="shared" si="34"/>
        <v>1992 5</v>
      </c>
      <c r="F878" s="14"/>
      <c r="G878" s="84">
        <v>6.1487603305785121E-2</v>
      </c>
      <c r="H878" s="84">
        <v>-6.8931870000000002</v>
      </c>
    </row>
    <row r="879" spans="1:8" x14ac:dyDescent="0.25">
      <c r="A879" s="18">
        <v>1992</v>
      </c>
      <c r="B879" s="18">
        <v>1992</v>
      </c>
      <c r="C879" s="18">
        <v>6</v>
      </c>
      <c r="D879" s="84" t="s">
        <v>887</v>
      </c>
      <c r="E879" s="84" t="str">
        <f t="shared" si="34"/>
        <v>1992 6</v>
      </c>
      <c r="F879" s="14"/>
      <c r="G879" s="84">
        <v>5.9504132231404959E-2</v>
      </c>
      <c r="H879" s="84">
        <v>-24.235785</v>
      </c>
    </row>
    <row r="880" spans="1:8" x14ac:dyDescent="0.25">
      <c r="A880" s="18">
        <v>1992</v>
      </c>
      <c r="B880" s="18">
        <v>1992</v>
      </c>
      <c r="C880" s="18">
        <v>7</v>
      </c>
      <c r="D880" s="84" t="s">
        <v>888</v>
      </c>
      <c r="E880" s="84" t="str">
        <f t="shared" si="34"/>
        <v>1992 7</v>
      </c>
      <c r="F880" s="14"/>
      <c r="G880" s="84">
        <v>6.1487603305785121E-2</v>
      </c>
      <c r="H880" s="84">
        <v>-87.146417</v>
      </c>
    </row>
    <row r="881" spans="1:10" x14ac:dyDescent="0.25">
      <c r="A881" s="18">
        <v>1992</v>
      </c>
      <c r="B881" s="18">
        <v>1992</v>
      </c>
      <c r="C881" s="18">
        <v>8</v>
      </c>
      <c r="D881" s="84" t="s">
        <v>889</v>
      </c>
      <c r="E881" s="84" t="str">
        <f t="shared" si="34"/>
        <v>1992 8</v>
      </c>
      <c r="F881" s="14"/>
      <c r="G881" s="84">
        <v>6.1487603305785121E-2</v>
      </c>
      <c r="H881" s="84">
        <v>-119.04251600000001</v>
      </c>
    </row>
    <row r="882" spans="1:10" x14ac:dyDescent="0.25">
      <c r="A882" s="18">
        <v>1992</v>
      </c>
      <c r="B882" s="18">
        <v>1992</v>
      </c>
      <c r="C882" s="18">
        <v>9</v>
      </c>
      <c r="D882" s="84" t="s">
        <v>890</v>
      </c>
      <c r="E882" s="84" t="str">
        <f t="shared" si="34"/>
        <v>1992 9</v>
      </c>
      <c r="F882" s="14"/>
      <c r="G882" s="84">
        <v>5.9504132231404959E-2</v>
      </c>
      <c r="H882" s="84">
        <v>-91.865092000000004</v>
      </c>
    </row>
    <row r="883" spans="1:10" x14ac:dyDescent="0.25">
      <c r="A883" s="18">
        <v>1993</v>
      </c>
      <c r="B883" s="18">
        <v>1992</v>
      </c>
      <c r="C883" s="18">
        <v>10</v>
      </c>
      <c r="D883" s="84" t="s">
        <v>891</v>
      </c>
      <c r="E883" s="84" t="str">
        <f t="shared" si="34"/>
        <v>1993 10</v>
      </c>
      <c r="F883" s="14"/>
      <c r="G883" s="84">
        <v>6.1487603305785121E-2</v>
      </c>
      <c r="H883" s="84">
        <v>-28.214032</v>
      </c>
      <c r="I883" s="17"/>
      <c r="J883" s="17"/>
    </row>
    <row r="884" spans="1:10" x14ac:dyDescent="0.25">
      <c r="A884" s="18">
        <v>1993</v>
      </c>
      <c r="B884" s="18">
        <v>1992</v>
      </c>
      <c r="C884" s="18">
        <v>11</v>
      </c>
      <c r="D884" s="84" t="s">
        <v>892</v>
      </c>
      <c r="E884" s="84" t="str">
        <f t="shared" si="34"/>
        <v>1993 11</v>
      </c>
      <c r="F884" s="14"/>
      <c r="G884" s="84">
        <v>5.9504132231404959E-2</v>
      </c>
      <c r="H884" s="84">
        <v>-13.934619</v>
      </c>
      <c r="I884" s="17"/>
      <c r="J884" s="17"/>
    </row>
    <row r="885" spans="1:10" x14ac:dyDescent="0.25">
      <c r="A885" s="18">
        <v>1993</v>
      </c>
      <c r="B885" s="18">
        <v>1992</v>
      </c>
      <c r="C885" s="18">
        <v>12</v>
      </c>
      <c r="D885" s="84" t="s">
        <v>893</v>
      </c>
      <c r="E885" s="84" t="str">
        <f t="shared" si="34"/>
        <v>1993 12</v>
      </c>
      <c r="F885" s="14"/>
      <c r="G885" s="84">
        <v>6.1487603305785121E-2</v>
      </c>
      <c r="H885" s="84">
        <v>19.565688999999999</v>
      </c>
    </row>
    <row r="886" spans="1:10" x14ac:dyDescent="0.25">
      <c r="A886" s="18">
        <v>1993</v>
      </c>
      <c r="B886" s="18">
        <v>1993</v>
      </c>
      <c r="C886" s="18">
        <v>1</v>
      </c>
      <c r="D886" s="84" t="s">
        <v>894</v>
      </c>
      <c r="E886" s="84" t="str">
        <f t="shared" si="34"/>
        <v>1993 1</v>
      </c>
      <c r="F886" s="14"/>
      <c r="G886" s="84">
        <v>6.1487603305785121E-2</v>
      </c>
      <c r="H886" s="84">
        <v>57.967050999999998</v>
      </c>
    </row>
    <row r="887" spans="1:10" x14ac:dyDescent="0.25">
      <c r="A887" s="18">
        <v>1993</v>
      </c>
      <c r="B887" s="18">
        <v>1993</v>
      </c>
      <c r="C887" s="18">
        <v>2</v>
      </c>
      <c r="D887" s="84" t="s">
        <v>895</v>
      </c>
      <c r="E887" s="84" t="str">
        <f t="shared" si="34"/>
        <v>1993 2</v>
      </c>
      <c r="F887" s="14"/>
      <c r="G887" s="84">
        <v>5.5537190082644627E-2</v>
      </c>
      <c r="H887" s="84">
        <v>137.48639499999999</v>
      </c>
    </row>
    <row r="888" spans="1:10" x14ac:dyDescent="0.25">
      <c r="A888" s="18">
        <v>1993</v>
      </c>
      <c r="B888" s="18">
        <v>1993</v>
      </c>
      <c r="C888" s="18">
        <v>3</v>
      </c>
      <c r="D888" s="84" t="s">
        <v>896</v>
      </c>
      <c r="E888" s="84" t="str">
        <f t="shared" si="34"/>
        <v>1993 3</v>
      </c>
      <c r="F888" s="14"/>
      <c r="G888" s="84">
        <v>6.1487603305785121E-2</v>
      </c>
      <c r="H888" s="84">
        <v>377.943511</v>
      </c>
    </row>
    <row r="889" spans="1:10" x14ac:dyDescent="0.25">
      <c r="A889" s="18">
        <v>1993</v>
      </c>
      <c r="B889" s="18">
        <v>1993</v>
      </c>
      <c r="C889" s="18">
        <v>4</v>
      </c>
      <c r="D889" s="84" t="s">
        <v>897</v>
      </c>
      <c r="E889" s="84" t="str">
        <f t="shared" si="34"/>
        <v>1993 4</v>
      </c>
      <c r="F889" s="14"/>
      <c r="G889" s="84">
        <v>5.9504132231404959E-2</v>
      </c>
      <c r="H889" s="84">
        <v>195.57240200000001</v>
      </c>
    </row>
    <row r="890" spans="1:10" x14ac:dyDescent="0.25">
      <c r="A890" s="18">
        <v>1993</v>
      </c>
      <c r="B890" s="18">
        <v>1993</v>
      </c>
      <c r="C890" s="18">
        <v>5</v>
      </c>
      <c r="D890" s="84" t="s">
        <v>898</v>
      </c>
      <c r="E890" s="84" t="str">
        <f t="shared" si="34"/>
        <v>1993 5</v>
      </c>
      <c r="F890" s="14"/>
      <c r="G890" s="84">
        <v>6.1487603305785121E-2</v>
      </c>
      <c r="H890" s="84">
        <v>169.350785</v>
      </c>
    </row>
    <row r="891" spans="1:10" x14ac:dyDescent="0.25">
      <c r="A891" s="18">
        <v>1993</v>
      </c>
      <c r="B891" s="18">
        <v>1993</v>
      </c>
      <c r="C891" s="18">
        <v>6</v>
      </c>
      <c r="D891" s="84" t="s">
        <v>899</v>
      </c>
      <c r="E891" s="84" t="str">
        <f t="shared" si="34"/>
        <v>1993 6</v>
      </c>
      <c r="F891" s="14"/>
      <c r="G891" s="84">
        <v>5.9504132231404959E-2</v>
      </c>
      <c r="H891" s="84">
        <v>114.510447</v>
      </c>
      <c r="I891" s="17"/>
      <c r="J891" s="17"/>
    </row>
    <row r="892" spans="1:10" x14ac:dyDescent="0.25">
      <c r="A892" s="18">
        <v>1993</v>
      </c>
      <c r="B892" s="18">
        <v>1993</v>
      </c>
      <c r="C892" s="18">
        <v>7</v>
      </c>
      <c r="D892" s="84" t="s">
        <v>900</v>
      </c>
      <c r="E892" s="84" t="str">
        <f t="shared" si="34"/>
        <v>1993 7</v>
      </c>
      <c r="F892" s="14"/>
      <c r="G892" s="84">
        <v>6.1487603305785121E-2</v>
      </c>
      <c r="H892" s="84">
        <v>-17.092986</v>
      </c>
    </row>
    <row r="893" spans="1:10" x14ac:dyDescent="0.25">
      <c r="A893" s="18">
        <v>1993</v>
      </c>
      <c r="B893" s="18">
        <v>1993</v>
      </c>
      <c r="C893" s="18">
        <v>8</v>
      </c>
      <c r="D893" s="84" t="s">
        <v>901</v>
      </c>
      <c r="E893" s="84" t="str">
        <f t="shared" si="34"/>
        <v>1993 8</v>
      </c>
      <c r="F893" s="14"/>
      <c r="G893" s="84">
        <v>6.1487603305785121E-2</v>
      </c>
      <c r="H893" s="84">
        <v>-132.11893000000001</v>
      </c>
    </row>
    <row r="894" spans="1:10" x14ac:dyDescent="0.25">
      <c r="A894" s="18">
        <v>1993</v>
      </c>
      <c r="B894" s="18">
        <v>1993</v>
      </c>
      <c r="C894" s="18">
        <v>9</v>
      </c>
      <c r="D894" s="84" t="s">
        <v>902</v>
      </c>
      <c r="E894" s="84" t="str">
        <f t="shared" si="34"/>
        <v>1993 9</v>
      </c>
      <c r="F894" s="14"/>
      <c r="G894" s="84">
        <v>5.9504132231404959E-2</v>
      </c>
      <c r="H894" s="84">
        <v>-136.018101</v>
      </c>
    </row>
    <row r="895" spans="1:10" x14ac:dyDescent="0.25">
      <c r="A895" s="18">
        <v>1994</v>
      </c>
      <c r="B895" s="18">
        <v>1993</v>
      </c>
      <c r="C895" s="18">
        <v>10</v>
      </c>
      <c r="D895" s="84" t="s">
        <v>903</v>
      </c>
      <c r="E895" s="84" t="str">
        <f t="shared" si="34"/>
        <v>1994 10</v>
      </c>
      <c r="F895" s="14"/>
      <c r="G895" s="84">
        <v>6.1487603305785121E-2</v>
      </c>
      <c r="H895" s="84">
        <v>-60.260795000000002</v>
      </c>
    </row>
    <row r="896" spans="1:10" x14ac:dyDescent="0.25">
      <c r="A896" s="18">
        <v>1994</v>
      </c>
      <c r="B896" s="18">
        <v>1993</v>
      </c>
      <c r="C896" s="18">
        <v>11</v>
      </c>
      <c r="D896" s="84" t="s">
        <v>904</v>
      </c>
      <c r="E896" s="84" t="str">
        <f t="shared" si="34"/>
        <v>1994 11</v>
      </c>
      <c r="F896" s="14"/>
      <c r="G896" s="84">
        <v>5.9504132231404959E-2</v>
      </c>
      <c r="H896" s="84">
        <v>-9.7386549999999996</v>
      </c>
    </row>
    <row r="897" spans="1:10" x14ac:dyDescent="0.25">
      <c r="A897" s="18">
        <v>1994</v>
      </c>
      <c r="B897" s="18">
        <v>1993</v>
      </c>
      <c r="C897" s="18">
        <v>12</v>
      </c>
      <c r="D897" s="84" t="s">
        <v>905</v>
      </c>
      <c r="E897" s="84" t="str">
        <f t="shared" si="34"/>
        <v>1994 12</v>
      </c>
      <c r="F897" s="14"/>
      <c r="G897" s="84">
        <v>6.1487603305785121E-2</v>
      </c>
      <c r="H897" s="84">
        <v>11.798093</v>
      </c>
    </row>
    <row r="898" spans="1:10" x14ac:dyDescent="0.25">
      <c r="A898" s="18">
        <v>1994</v>
      </c>
      <c r="B898" s="18">
        <v>1994</v>
      </c>
      <c r="C898" s="18">
        <v>1</v>
      </c>
      <c r="D898" s="84" t="s">
        <v>906</v>
      </c>
      <c r="E898" s="84" t="str">
        <f t="shared" si="34"/>
        <v>1994 1</v>
      </c>
      <c r="F898" s="14"/>
      <c r="G898" s="84">
        <v>6.1487603305785121E-2</v>
      </c>
      <c r="H898" s="84">
        <v>-53.429589</v>
      </c>
    </row>
    <row r="899" spans="1:10" x14ac:dyDescent="0.25">
      <c r="A899" s="18">
        <v>1994</v>
      </c>
      <c r="B899" s="18">
        <v>1994</v>
      </c>
      <c r="C899" s="18">
        <v>2</v>
      </c>
      <c r="D899" s="84" t="s">
        <v>907</v>
      </c>
      <c r="E899" s="84" t="str">
        <f t="shared" si="34"/>
        <v>1994 2</v>
      </c>
      <c r="F899" s="14"/>
      <c r="G899" s="84">
        <v>5.5537190082644627E-2</v>
      </c>
      <c r="H899" s="84">
        <v>33.9407</v>
      </c>
    </row>
    <row r="900" spans="1:10" x14ac:dyDescent="0.25">
      <c r="A900" s="18">
        <v>1994</v>
      </c>
      <c r="B900" s="18">
        <v>1994</v>
      </c>
      <c r="C900" s="18">
        <v>3</v>
      </c>
      <c r="D900" s="84" t="s">
        <v>908</v>
      </c>
      <c r="E900" s="84" t="str">
        <f t="shared" si="34"/>
        <v>1994 3</v>
      </c>
      <c r="F900" s="14"/>
      <c r="G900" s="84">
        <v>6.1487603305785121E-2</v>
      </c>
      <c r="H900" s="84">
        <v>67.974258000000006</v>
      </c>
    </row>
    <row r="901" spans="1:10" x14ac:dyDescent="0.25">
      <c r="A901" s="18">
        <v>1994</v>
      </c>
      <c r="B901" s="18">
        <v>1994</v>
      </c>
      <c r="C901" s="18">
        <v>4</v>
      </c>
      <c r="D901" s="84" t="s">
        <v>909</v>
      </c>
      <c r="E901" s="84" t="str">
        <f t="shared" si="34"/>
        <v>1994 4</v>
      </c>
      <c r="F901" s="14"/>
      <c r="G901" s="84">
        <v>5.9504132231404959E-2</v>
      </c>
      <c r="H901" s="84">
        <v>45.008299999999998</v>
      </c>
    </row>
    <row r="902" spans="1:10" x14ac:dyDescent="0.25">
      <c r="A902" s="18">
        <v>1994</v>
      </c>
      <c r="B902" s="18">
        <v>1994</v>
      </c>
      <c r="C902" s="18">
        <v>5</v>
      </c>
      <c r="D902" s="84" t="s">
        <v>910</v>
      </c>
      <c r="E902" s="84" t="str">
        <f t="shared" si="34"/>
        <v>1994 5</v>
      </c>
      <c r="F902" s="14"/>
      <c r="G902" s="84">
        <v>6.1487603305785121E-2</v>
      </c>
      <c r="H902" s="84">
        <v>4.3309559999999996</v>
      </c>
    </row>
    <row r="903" spans="1:10" x14ac:dyDescent="0.25">
      <c r="A903" s="18">
        <v>1994</v>
      </c>
      <c r="B903" s="18">
        <v>1994</v>
      </c>
      <c r="C903" s="18">
        <v>6</v>
      </c>
      <c r="D903" s="84" t="s">
        <v>911</v>
      </c>
      <c r="E903" s="84" t="str">
        <f t="shared" si="34"/>
        <v>1994 6</v>
      </c>
      <c r="F903" s="14"/>
      <c r="G903" s="84">
        <v>5.9504132231404959E-2</v>
      </c>
      <c r="H903" s="84">
        <v>-145.85612699999999</v>
      </c>
    </row>
    <row r="904" spans="1:10" x14ac:dyDescent="0.25">
      <c r="A904" s="18">
        <v>1994</v>
      </c>
      <c r="B904" s="18">
        <v>1994</v>
      </c>
      <c r="C904" s="18">
        <v>7</v>
      </c>
      <c r="D904" s="84" t="s">
        <v>912</v>
      </c>
      <c r="E904" s="84" t="str">
        <f t="shared" si="34"/>
        <v>1994 7</v>
      </c>
      <c r="F904" s="14"/>
      <c r="G904" s="84">
        <v>6.1487603305785121E-2</v>
      </c>
      <c r="H904" s="84">
        <v>-163.31795500000001</v>
      </c>
    </row>
    <row r="905" spans="1:10" x14ac:dyDescent="0.25">
      <c r="A905" s="18">
        <v>1994</v>
      </c>
      <c r="B905" s="18">
        <v>1994</v>
      </c>
      <c r="C905" s="18">
        <v>8</v>
      </c>
      <c r="D905" s="84" t="s">
        <v>913</v>
      </c>
      <c r="E905" s="84" t="str">
        <f t="shared" si="34"/>
        <v>1994 8</v>
      </c>
      <c r="F905" s="14"/>
      <c r="G905" s="84">
        <v>6.1487603305785121E-2</v>
      </c>
      <c r="H905" s="84">
        <v>-171.91498200000001</v>
      </c>
      <c r="I905" s="17"/>
      <c r="J905" s="17"/>
    </row>
    <row r="906" spans="1:10" x14ac:dyDescent="0.25">
      <c r="A906" s="18">
        <v>1994</v>
      </c>
      <c r="B906" s="18">
        <v>1994</v>
      </c>
      <c r="C906" s="18">
        <v>9</v>
      </c>
      <c r="D906" s="84" t="s">
        <v>914</v>
      </c>
      <c r="E906" s="84" t="str">
        <f t="shared" si="34"/>
        <v>1994 9</v>
      </c>
      <c r="F906" s="14"/>
      <c r="G906" s="84">
        <v>5.9504132231404959E-2</v>
      </c>
      <c r="H906" s="84">
        <v>-160.50240400000001</v>
      </c>
      <c r="I906" s="17"/>
      <c r="J906" s="17"/>
    </row>
    <row r="907" spans="1:10" x14ac:dyDescent="0.25">
      <c r="A907" s="18">
        <v>1995</v>
      </c>
      <c r="B907" s="18">
        <v>1994</v>
      </c>
      <c r="C907" s="18">
        <v>10</v>
      </c>
      <c r="D907" s="84" t="s">
        <v>915</v>
      </c>
      <c r="E907" s="84" t="str">
        <f t="shared" si="34"/>
        <v>1995 10</v>
      </c>
      <c r="F907" s="14"/>
      <c r="G907" s="84">
        <v>6.1487603305785121E-2</v>
      </c>
      <c r="H907" s="84">
        <v>-28.155556000000001</v>
      </c>
      <c r="I907" s="17"/>
      <c r="J907" s="17"/>
    </row>
    <row r="908" spans="1:10" x14ac:dyDescent="0.25">
      <c r="A908" s="18">
        <v>1995</v>
      </c>
      <c r="B908" s="18">
        <v>1994</v>
      </c>
      <c r="C908" s="18">
        <v>11</v>
      </c>
      <c r="D908" s="84" t="s">
        <v>916</v>
      </c>
      <c r="E908" s="84" t="str">
        <f t="shared" si="34"/>
        <v>1995 11</v>
      </c>
      <c r="F908" s="14"/>
      <c r="G908" s="84">
        <v>5.9504132231404959E-2</v>
      </c>
      <c r="H908" s="84">
        <v>-13.790649999999999</v>
      </c>
      <c r="I908" s="17"/>
      <c r="J908" s="17"/>
    </row>
    <row r="909" spans="1:10" x14ac:dyDescent="0.25">
      <c r="A909" s="18">
        <v>1995</v>
      </c>
      <c r="B909" s="18">
        <v>1994</v>
      </c>
      <c r="C909" s="18">
        <v>12</v>
      </c>
      <c r="D909" s="84" t="s">
        <v>917</v>
      </c>
      <c r="E909" s="84" t="str">
        <f t="shared" si="34"/>
        <v>1995 12</v>
      </c>
      <c r="F909" s="14"/>
      <c r="G909" s="84">
        <v>6.1487603305785121E-2</v>
      </c>
      <c r="H909" s="84">
        <v>-13.986704</v>
      </c>
    </row>
    <row r="910" spans="1:10" x14ac:dyDescent="0.25">
      <c r="A910" s="18">
        <v>1995</v>
      </c>
      <c r="B910" s="18">
        <v>1995</v>
      </c>
      <c r="C910" s="18">
        <v>1</v>
      </c>
      <c r="D910" s="84" t="s">
        <v>918</v>
      </c>
      <c r="E910" s="84" t="str">
        <f t="shared" si="34"/>
        <v>1995 1</v>
      </c>
      <c r="F910" s="14"/>
      <c r="G910" s="84">
        <v>6.1487603305785121E-2</v>
      </c>
      <c r="H910" s="84">
        <v>400.72708499999999</v>
      </c>
    </row>
    <row r="911" spans="1:10" x14ac:dyDescent="0.25">
      <c r="A911" s="18">
        <v>1995</v>
      </c>
      <c r="B911" s="18">
        <v>1995</v>
      </c>
      <c r="C911" s="18">
        <v>2</v>
      </c>
      <c r="D911" s="84" t="s">
        <v>919</v>
      </c>
      <c r="E911" s="84" t="str">
        <f t="shared" si="34"/>
        <v>1995 2</v>
      </c>
      <c r="F911" s="14"/>
      <c r="G911" s="84">
        <v>5.5537190082644627E-2</v>
      </c>
      <c r="H911" s="84">
        <v>253.694941</v>
      </c>
    </row>
    <row r="912" spans="1:10" x14ac:dyDescent="0.25">
      <c r="A912" s="18">
        <v>1995</v>
      </c>
      <c r="B912" s="18">
        <v>1995</v>
      </c>
      <c r="C912" s="18">
        <v>3</v>
      </c>
      <c r="D912" s="84" t="s">
        <v>920</v>
      </c>
      <c r="E912" s="84" t="str">
        <f t="shared" si="34"/>
        <v>1995 3</v>
      </c>
      <c r="F912" s="14"/>
      <c r="G912" s="84">
        <v>6.1487603305785121E-2</v>
      </c>
      <c r="H912" s="84">
        <v>433.32865099999998</v>
      </c>
    </row>
    <row r="913" spans="1:10" x14ac:dyDescent="0.25">
      <c r="A913" s="18">
        <v>1995</v>
      </c>
      <c r="B913" s="18">
        <v>1995</v>
      </c>
      <c r="C913" s="18">
        <v>4</v>
      </c>
      <c r="D913" s="84" t="s">
        <v>921</v>
      </c>
      <c r="E913" s="84" t="str">
        <f t="shared" si="34"/>
        <v>1995 4</v>
      </c>
      <c r="F913" s="14"/>
      <c r="G913" s="84">
        <v>5.9504132231404959E-2</v>
      </c>
      <c r="H913" s="84">
        <v>238.06725399999999</v>
      </c>
    </row>
    <row r="914" spans="1:10" x14ac:dyDescent="0.25">
      <c r="A914" s="18">
        <v>1995</v>
      </c>
      <c r="B914" s="18">
        <v>1995</v>
      </c>
      <c r="C914" s="18">
        <v>5</v>
      </c>
      <c r="D914" s="84" t="s">
        <v>922</v>
      </c>
      <c r="E914" s="84" t="str">
        <f t="shared" si="34"/>
        <v>1995 5</v>
      </c>
      <c r="F914" s="14"/>
      <c r="G914" s="84">
        <v>6.1487603305785121E-2</v>
      </c>
      <c r="H914" s="84">
        <v>75.312489999999997</v>
      </c>
    </row>
    <row r="915" spans="1:10" x14ac:dyDescent="0.25">
      <c r="A915" s="18">
        <v>1995</v>
      </c>
      <c r="B915" s="18">
        <v>1995</v>
      </c>
      <c r="C915" s="18">
        <v>6</v>
      </c>
      <c r="D915" s="84" t="s">
        <v>923</v>
      </c>
      <c r="E915" s="84" t="str">
        <f t="shared" si="34"/>
        <v>1995 6</v>
      </c>
      <c r="F915" s="14"/>
      <c r="G915" s="84">
        <v>5.9504132231404959E-2</v>
      </c>
      <c r="H915" s="84">
        <v>-14.802770000000001</v>
      </c>
    </row>
    <row r="916" spans="1:10" x14ac:dyDescent="0.25">
      <c r="A916" s="18">
        <v>1995</v>
      </c>
      <c r="B916" s="18">
        <v>1995</v>
      </c>
      <c r="C916" s="18">
        <v>7</v>
      </c>
      <c r="D916" s="84" t="s">
        <v>924</v>
      </c>
      <c r="E916" s="84" t="str">
        <f t="shared" si="34"/>
        <v>1995 7</v>
      </c>
      <c r="F916" s="14"/>
      <c r="G916" s="84">
        <v>6.1487603305785121E-2</v>
      </c>
      <c r="H916" s="84">
        <v>-60.394739999999999</v>
      </c>
    </row>
    <row r="917" spans="1:10" x14ac:dyDescent="0.25">
      <c r="A917" s="18">
        <v>1995</v>
      </c>
      <c r="B917" s="18">
        <v>1995</v>
      </c>
      <c r="C917" s="18">
        <v>8</v>
      </c>
      <c r="D917" s="84" t="s">
        <v>925</v>
      </c>
      <c r="E917" s="84" t="str">
        <f t="shared" si="34"/>
        <v>1995 8</v>
      </c>
      <c r="F917" s="14"/>
      <c r="G917" s="84">
        <v>6.1487603305785121E-2</v>
      </c>
      <c r="H917" s="84">
        <v>-120</v>
      </c>
    </row>
    <row r="918" spans="1:10" x14ac:dyDescent="0.25">
      <c r="A918" s="18">
        <v>1995</v>
      </c>
      <c r="B918" s="18">
        <v>1995</v>
      </c>
      <c r="C918" s="18">
        <v>9</v>
      </c>
      <c r="D918" s="84" t="s">
        <v>926</v>
      </c>
      <c r="E918" s="84" t="str">
        <f t="shared" si="34"/>
        <v>1995 9</v>
      </c>
      <c r="F918" s="14"/>
      <c r="G918" s="84">
        <v>5.9504132231404959E-2</v>
      </c>
      <c r="H918" s="84">
        <v>-175</v>
      </c>
    </row>
    <row r="919" spans="1:10" x14ac:dyDescent="0.25">
      <c r="A919" s="18">
        <v>1996</v>
      </c>
      <c r="B919" s="18">
        <v>1995</v>
      </c>
      <c r="C919" s="18">
        <v>10</v>
      </c>
      <c r="D919" s="84" t="s">
        <v>927</v>
      </c>
      <c r="E919" s="84" t="str">
        <f t="shared" si="34"/>
        <v>1996 10</v>
      </c>
      <c r="F919" s="14"/>
      <c r="G919" s="84">
        <v>6.1487603305785121E-2</v>
      </c>
      <c r="H919" s="84">
        <v>-125</v>
      </c>
      <c r="I919" s="17"/>
      <c r="J919" s="17"/>
    </row>
    <row r="920" spans="1:10" x14ac:dyDescent="0.25">
      <c r="A920" s="18">
        <v>1996</v>
      </c>
      <c r="B920" s="18">
        <v>1995</v>
      </c>
      <c r="C920" s="18">
        <v>11</v>
      </c>
      <c r="D920" s="84" t="s">
        <v>928</v>
      </c>
      <c r="E920" s="84" t="str">
        <f t="shared" si="34"/>
        <v>1996 11</v>
      </c>
      <c r="F920" s="14"/>
      <c r="G920" s="84">
        <v>5.9504132231404959E-2</v>
      </c>
      <c r="H920" s="84">
        <v>-10.113894999999999</v>
      </c>
      <c r="I920" s="17"/>
      <c r="J920" s="17"/>
    </row>
    <row r="921" spans="1:10" x14ac:dyDescent="0.25">
      <c r="A921" s="18">
        <v>1996</v>
      </c>
      <c r="B921" s="18">
        <v>1995</v>
      </c>
      <c r="C921" s="18">
        <v>12</v>
      </c>
      <c r="D921" s="84" t="s">
        <v>929</v>
      </c>
      <c r="E921" s="84" t="str">
        <f t="shared" si="34"/>
        <v>1996 12</v>
      </c>
      <c r="F921" s="14"/>
      <c r="G921" s="84">
        <v>6.1487603305785121E-2</v>
      </c>
      <c r="H921" s="84">
        <v>10.113894999999999</v>
      </c>
      <c r="I921" s="17"/>
      <c r="J921" s="17"/>
    </row>
    <row r="922" spans="1:10" x14ac:dyDescent="0.25">
      <c r="A922" s="18">
        <v>1996</v>
      </c>
      <c r="B922" s="18">
        <v>1996</v>
      </c>
      <c r="C922" s="18">
        <v>1</v>
      </c>
      <c r="D922" s="84" t="s">
        <v>930</v>
      </c>
      <c r="E922" s="84" t="str">
        <f t="shared" si="34"/>
        <v>1996 1</v>
      </c>
      <c r="F922" s="14"/>
      <c r="G922" s="84">
        <v>6.1487603305785121E-2</v>
      </c>
      <c r="H922" s="84">
        <v>50</v>
      </c>
    </row>
    <row r="923" spans="1:10" x14ac:dyDescent="0.25">
      <c r="A923" s="18">
        <v>1996</v>
      </c>
      <c r="B923" s="18">
        <v>1996</v>
      </c>
      <c r="C923" s="18">
        <v>2</v>
      </c>
      <c r="D923" s="84" t="s">
        <v>931</v>
      </c>
      <c r="E923" s="84" t="str">
        <f t="shared" si="34"/>
        <v>1996 2</v>
      </c>
      <c r="F923" s="14"/>
      <c r="G923" s="84">
        <v>5.752066115702479E-2</v>
      </c>
      <c r="H923" s="84">
        <v>100</v>
      </c>
    </row>
    <row r="924" spans="1:10" x14ac:dyDescent="0.25">
      <c r="A924" s="18">
        <v>1996</v>
      </c>
      <c r="B924" s="18">
        <v>1996</v>
      </c>
      <c r="C924" s="18">
        <v>3</v>
      </c>
      <c r="D924" s="84" t="s">
        <v>932</v>
      </c>
      <c r="E924" s="84" t="str">
        <f t="shared" si="34"/>
        <v>1996 3</v>
      </c>
      <c r="F924" s="14"/>
      <c r="G924" s="84">
        <v>6.1487603305785121E-2</v>
      </c>
      <c r="H924" s="84">
        <v>100</v>
      </c>
    </row>
    <row r="925" spans="1:10" x14ac:dyDescent="0.25">
      <c r="A925" s="18">
        <v>1996</v>
      </c>
      <c r="B925" s="18">
        <v>1996</v>
      </c>
      <c r="C925" s="18">
        <v>4</v>
      </c>
      <c r="D925" s="84" t="s">
        <v>933</v>
      </c>
      <c r="E925" s="84" t="str">
        <f t="shared" si="34"/>
        <v>1996 4</v>
      </c>
      <c r="F925" s="14"/>
      <c r="G925" s="84">
        <v>5.9504132231404959E-2</v>
      </c>
      <c r="H925" s="84">
        <v>177.87476899999999</v>
      </c>
    </row>
    <row r="926" spans="1:10" x14ac:dyDescent="0.25">
      <c r="A926" s="18">
        <v>1996</v>
      </c>
      <c r="B926" s="18">
        <v>1996</v>
      </c>
      <c r="C926" s="18">
        <v>5</v>
      </c>
      <c r="D926" s="84" t="s">
        <v>934</v>
      </c>
      <c r="E926" s="84" t="str">
        <f t="shared" si="34"/>
        <v>1996 5</v>
      </c>
      <c r="F926" s="14"/>
      <c r="G926" s="84">
        <v>6.1487603305785121E-2</v>
      </c>
      <c r="H926" s="84">
        <v>-44.136960000000002</v>
      </c>
    </row>
    <row r="927" spans="1:10" x14ac:dyDescent="0.25">
      <c r="A927" s="18">
        <v>1996</v>
      </c>
      <c r="B927" s="18">
        <v>1996</v>
      </c>
      <c r="C927" s="18">
        <v>6</v>
      </c>
      <c r="D927" s="84" t="s">
        <v>935</v>
      </c>
      <c r="E927" s="84" t="str">
        <f t="shared" si="34"/>
        <v>1996 6</v>
      </c>
      <c r="F927" s="14"/>
      <c r="G927" s="84">
        <v>5.9504132231404959E-2</v>
      </c>
      <c r="H927" s="84">
        <v>-64.048534000000004</v>
      </c>
    </row>
    <row r="928" spans="1:10" x14ac:dyDescent="0.25">
      <c r="A928" s="18">
        <v>1996</v>
      </c>
      <c r="B928" s="18">
        <v>1996</v>
      </c>
      <c r="C928" s="18">
        <v>7</v>
      </c>
      <c r="D928" s="84" t="s">
        <v>936</v>
      </c>
      <c r="E928" s="84" t="str">
        <f t="shared" ref="E928:E991" si="35">CONCATENATE(A928," ",C928)</f>
        <v>1996 7</v>
      </c>
      <c r="F928" s="14"/>
      <c r="G928" s="84">
        <v>6.1487603305785121E-2</v>
      </c>
      <c r="H928" s="84">
        <v>-137.43975599999999</v>
      </c>
    </row>
    <row r="929" spans="1:8" x14ac:dyDescent="0.25">
      <c r="A929" s="18">
        <v>1996</v>
      </c>
      <c r="B929" s="18">
        <v>1996</v>
      </c>
      <c r="C929" s="18">
        <v>8</v>
      </c>
      <c r="D929" s="84" t="s">
        <v>937</v>
      </c>
      <c r="E929" s="84" t="str">
        <f t="shared" si="35"/>
        <v>1996 8</v>
      </c>
      <c r="F929" s="14"/>
      <c r="G929" s="84">
        <v>6.1487603305785121E-2</v>
      </c>
      <c r="H929" s="84">
        <v>-136.77175800000001</v>
      </c>
    </row>
    <row r="930" spans="1:8" x14ac:dyDescent="0.25">
      <c r="A930" s="18">
        <v>1996</v>
      </c>
      <c r="B930" s="18">
        <v>1996</v>
      </c>
      <c r="C930" s="18">
        <v>9</v>
      </c>
      <c r="D930" s="84" t="s">
        <v>938</v>
      </c>
      <c r="E930" s="84" t="str">
        <f t="shared" si="35"/>
        <v>1996 9</v>
      </c>
      <c r="F930" s="14"/>
      <c r="G930" s="84">
        <v>5.9504132231404959E-2</v>
      </c>
      <c r="H930" s="84">
        <v>-138.998918</v>
      </c>
    </row>
    <row r="931" spans="1:8" x14ac:dyDescent="0.25">
      <c r="A931" s="18">
        <v>1997</v>
      </c>
      <c r="B931" s="18">
        <v>1996</v>
      </c>
      <c r="C931" s="18">
        <v>10</v>
      </c>
      <c r="D931" s="84" t="s">
        <v>939</v>
      </c>
      <c r="E931" s="84" t="str">
        <f t="shared" si="35"/>
        <v>1997 10</v>
      </c>
      <c r="F931" s="14"/>
      <c r="G931" s="84">
        <v>6.1487603305785121E-2</v>
      </c>
      <c r="H931" s="84">
        <v>-63.131208000000001</v>
      </c>
    </row>
    <row r="932" spans="1:8" x14ac:dyDescent="0.25">
      <c r="A932" s="18">
        <v>1997</v>
      </c>
      <c r="B932" s="18">
        <v>1996</v>
      </c>
      <c r="C932" s="18">
        <v>11</v>
      </c>
      <c r="D932" s="84" t="s">
        <v>940</v>
      </c>
      <c r="E932" s="84" t="str">
        <f t="shared" si="35"/>
        <v>1997 11</v>
      </c>
      <c r="F932" s="14"/>
      <c r="G932" s="84">
        <v>5.9504132231404959E-2</v>
      </c>
      <c r="H932" s="84">
        <v>5.8182960000000001</v>
      </c>
    </row>
    <row r="933" spans="1:8" x14ac:dyDescent="0.25">
      <c r="A933" s="18">
        <v>1997</v>
      </c>
      <c r="B933" s="18">
        <v>1996</v>
      </c>
      <c r="C933" s="18">
        <v>12</v>
      </c>
      <c r="D933" s="84" t="s">
        <v>941</v>
      </c>
      <c r="E933" s="84" t="str">
        <f t="shared" si="35"/>
        <v>1997 12</v>
      </c>
      <c r="F933" s="14"/>
      <c r="G933" s="84">
        <v>6.1487603305785121E-2</v>
      </c>
      <c r="H933" s="84">
        <v>150.834069</v>
      </c>
    </row>
    <row r="934" spans="1:8" x14ac:dyDescent="0.25">
      <c r="A934" s="18">
        <v>1997</v>
      </c>
      <c r="B934" s="18">
        <v>1997</v>
      </c>
      <c r="C934" s="18">
        <v>1</v>
      </c>
      <c r="D934" s="84" t="s">
        <v>942</v>
      </c>
      <c r="E934" s="84" t="str">
        <f t="shared" si="35"/>
        <v>1997 1</v>
      </c>
      <c r="F934" s="14"/>
      <c r="G934" s="84">
        <v>6.1487603305785121E-2</v>
      </c>
      <c r="H934" s="84">
        <v>50</v>
      </c>
    </row>
    <row r="935" spans="1:8" x14ac:dyDescent="0.25">
      <c r="A935" s="18">
        <v>1997</v>
      </c>
      <c r="B935" s="18">
        <v>1997</v>
      </c>
      <c r="C935" s="18">
        <v>2</v>
      </c>
      <c r="D935" s="84" t="s">
        <v>943</v>
      </c>
      <c r="E935" s="84" t="str">
        <f t="shared" si="35"/>
        <v>1997 2</v>
      </c>
      <c r="F935" s="14"/>
      <c r="G935" s="84">
        <v>5.5537190082644627E-2</v>
      </c>
      <c r="H935" s="84">
        <v>90.440821999999997</v>
      </c>
    </row>
    <row r="936" spans="1:8" x14ac:dyDescent="0.25">
      <c r="A936" s="18">
        <v>1997</v>
      </c>
      <c r="B936" s="18">
        <v>1997</v>
      </c>
      <c r="C936" s="18">
        <v>3</v>
      </c>
      <c r="D936" s="84" t="s">
        <v>944</v>
      </c>
      <c r="E936" s="84" t="str">
        <f t="shared" si="35"/>
        <v>1997 3</v>
      </c>
      <c r="F936" s="14"/>
      <c r="G936" s="84">
        <v>6.1487603305785121E-2</v>
      </c>
      <c r="H936" s="84">
        <v>86.018448000000006</v>
      </c>
    </row>
    <row r="937" spans="1:8" x14ac:dyDescent="0.25">
      <c r="A937" s="18">
        <v>1997</v>
      </c>
      <c r="B937" s="18">
        <v>1997</v>
      </c>
      <c r="C937" s="18">
        <v>4</v>
      </c>
      <c r="D937" s="84" t="s">
        <v>945</v>
      </c>
      <c r="E937" s="84" t="str">
        <f t="shared" si="35"/>
        <v>1997 4</v>
      </c>
      <c r="F937" s="14"/>
      <c r="G937" s="84">
        <v>5.9504132231404959E-2</v>
      </c>
      <c r="H937" s="84">
        <v>99.847070000000002</v>
      </c>
    </row>
    <row r="938" spans="1:8" x14ac:dyDescent="0.25">
      <c r="A938" s="18">
        <v>1997</v>
      </c>
      <c r="B938" s="18">
        <v>1997</v>
      </c>
      <c r="C938" s="18">
        <v>5</v>
      </c>
      <c r="D938" s="84" t="s">
        <v>946</v>
      </c>
      <c r="E938" s="84" t="str">
        <f t="shared" si="35"/>
        <v>1997 5</v>
      </c>
      <c r="F938" s="14"/>
      <c r="G938" s="84">
        <v>6.1487603305785121E-2</v>
      </c>
      <c r="H938" s="84">
        <v>-186.627467</v>
      </c>
    </row>
    <row r="939" spans="1:8" x14ac:dyDescent="0.25">
      <c r="A939" s="18">
        <v>1997</v>
      </c>
      <c r="B939" s="18">
        <v>1997</v>
      </c>
      <c r="C939" s="18">
        <v>6</v>
      </c>
      <c r="D939" s="84" t="s">
        <v>947</v>
      </c>
      <c r="E939" s="84" t="str">
        <f t="shared" si="35"/>
        <v>1997 6</v>
      </c>
      <c r="F939" s="14"/>
      <c r="G939" s="84">
        <v>5.9504132231404959E-2</v>
      </c>
      <c r="H939" s="84">
        <v>-169.12443400000001</v>
      </c>
    </row>
    <row r="940" spans="1:8" x14ac:dyDescent="0.25">
      <c r="A940" s="18">
        <v>1997</v>
      </c>
      <c r="B940" s="18">
        <v>1997</v>
      </c>
      <c r="C940" s="18">
        <v>7</v>
      </c>
      <c r="D940" s="84" t="s">
        <v>948</v>
      </c>
      <c r="E940" s="84" t="str">
        <f t="shared" si="35"/>
        <v>1997 7</v>
      </c>
      <c r="F940" s="14"/>
      <c r="G940" s="84">
        <v>6.1487603305785121E-2</v>
      </c>
      <c r="H940" s="84">
        <v>-150.26019099999999</v>
      </c>
    </row>
    <row r="941" spans="1:8" x14ac:dyDescent="0.25">
      <c r="A941" s="18">
        <v>1997</v>
      </c>
      <c r="B941" s="18">
        <v>1997</v>
      </c>
      <c r="C941" s="18">
        <v>8</v>
      </c>
      <c r="D941" s="84" t="s">
        <v>949</v>
      </c>
      <c r="E941" s="84" t="str">
        <f t="shared" si="35"/>
        <v>1997 8</v>
      </c>
      <c r="F941" s="14"/>
      <c r="G941" s="84">
        <v>6.1487603305785121E-2</v>
      </c>
      <c r="H941" s="84">
        <v>-176.70037600000001</v>
      </c>
    </row>
    <row r="942" spans="1:8" x14ac:dyDescent="0.25">
      <c r="A942" s="18">
        <v>1997</v>
      </c>
      <c r="B942" s="18">
        <v>1997</v>
      </c>
      <c r="C942" s="18">
        <v>9</v>
      </c>
      <c r="D942" s="84" t="s">
        <v>950</v>
      </c>
      <c r="E942" s="84" t="str">
        <f t="shared" si="35"/>
        <v>1997 9</v>
      </c>
      <c r="F942" s="14"/>
      <c r="G942" s="84">
        <v>5.9504132231404959E-2</v>
      </c>
      <c r="H942" s="84">
        <v>-126.519133</v>
      </c>
    </row>
    <row r="943" spans="1:8" x14ac:dyDescent="0.25">
      <c r="A943" s="18">
        <v>1998</v>
      </c>
      <c r="B943" s="18">
        <v>1997</v>
      </c>
      <c r="C943" s="18">
        <v>10</v>
      </c>
      <c r="D943" s="84" t="s">
        <v>951</v>
      </c>
      <c r="E943" s="84" t="str">
        <f t="shared" si="35"/>
        <v>1998 10</v>
      </c>
      <c r="F943" s="14"/>
      <c r="G943" s="84">
        <v>6.1487603305785121E-2</v>
      </c>
      <c r="H943" s="84">
        <v>-59.487397999999999</v>
      </c>
    </row>
    <row r="944" spans="1:8" x14ac:dyDescent="0.25">
      <c r="A944" s="18">
        <v>1998</v>
      </c>
      <c r="B944" s="18">
        <v>1997</v>
      </c>
      <c r="C944" s="18">
        <v>11</v>
      </c>
      <c r="D944" s="84" t="s">
        <v>952</v>
      </c>
      <c r="E944" s="84" t="str">
        <f t="shared" si="35"/>
        <v>1998 11</v>
      </c>
      <c r="F944" s="14"/>
      <c r="G944" s="84">
        <v>5.9504132231404959E-2</v>
      </c>
      <c r="H944" s="84">
        <v>-25.579419999999999</v>
      </c>
    </row>
    <row r="945" spans="1:10" x14ac:dyDescent="0.25">
      <c r="A945" s="18">
        <v>1998</v>
      </c>
      <c r="B945" s="18">
        <v>1997</v>
      </c>
      <c r="C945" s="18">
        <v>12</v>
      </c>
      <c r="D945" s="84" t="s">
        <v>953</v>
      </c>
      <c r="E945" s="84" t="str">
        <f t="shared" si="35"/>
        <v>1998 12</v>
      </c>
      <c r="F945" s="14"/>
      <c r="G945" s="84">
        <v>6.1487603305785121E-2</v>
      </c>
      <c r="H945" s="84">
        <v>31.026216000000002</v>
      </c>
    </row>
    <row r="946" spans="1:10" x14ac:dyDescent="0.25">
      <c r="A946" s="18">
        <v>1998</v>
      </c>
      <c r="B946" s="18">
        <v>1998</v>
      </c>
      <c r="C946" s="18">
        <v>1</v>
      </c>
      <c r="D946" s="84" t="s">
        <v>954</v>
      </c>
      <c r="E946" s="84" t="str">
        <f t="shared" si="35"/>
        <v>1998 1</v>
      </c>
      <c r="F946" s="14"/>
      <c r="G946" s="84">
        <v>6.1487603305785121E-2</v>
      </c>
      <c r="H946" s="84">
        <v>310.69565299999999</v>
      </c>
    </row>
    <row r="947" spans="1:10" x14ac:dyDescent="0.25">
      <c r="A947" s="18">
        <v>1998</v>
      </c>
      <c r="B947" s="18">
        <v>1998</v>
      </c>
      <c r="C947" s="18">
        <v>2</v>
      </c>
      <c r="D947" s="84" t="s">
        <v>955</v>
      </c>
      <c r="E947" s="84" t="str">
        <f t="shared" si="35"/>
        <v>1998 2</v>
      </c>
      <c r="F947" s="14"/>
      <c r="G947" s="84">
        <v>5.5537190082644627E-2</v>
      </c>
      <c r="H947" s="84">
        <v>322.54719799999998</v>
      </c>
    </row>
    <row r="948" spans="1:10" x14ac:dyDescent="0.25">
      <c r="A948" s="18">
        <v>1998</v>
      </c>
      <c r="B948" s="18">
        <v>1998</v>
      </c>
      <c r="C948" s="18">
        <v>3</v>
      </c>
      <c r="D948" s="84" t="s">
        <v>956</v>
      </c>
      <c r="E948" s="84" t="str">
        <f t="shared" si="35"/>
        <v>1998 3</v>
      </c>
      <c r="F948" s="14"/>
      <c r="G948" s="84">
        <v>6.1487603305785121E-2</v>
      </c>
      <c r="H948" s="84">
        <v>153.72301100000001</v>
      </c>
    </row>
    <row r="949" spans="1:10" x14ac:dyDescent="0.25">
      <c r="A949" s="18">
        <v>1998</v>
      </c>
      <c r="B949" s="18">
        <v>1998</v>
      </c>
      <c r="C949" s="18">
        <v>4</v>
      </c>
      <c r="D949" s="84" t="s">
        <v>957</v>
      </c>
      <c r="E949" s="84" t="str">
        <f t="shared" si="35"/>
        <v>1998 4</v>
      </c>
      <c r="F949" s="14"/>
      <c r="G949" s="84">
        <v>5.9504132231404959E-2</v>
      </c>
      <c r="H949" s="84">
        <v>195.57244900000001</v>
      </c>
    </row>
    <row r="950" spans="1:10" x14ac:dyDescent="0.25">
      <c r="A950" s="18">
        <v>1998</v>
      </c>
      <c r="B950" s="18">
        <v>1998</v>
      </c>
      <c r="C950" s="18">
        <v>5</v>
      </c>
      <c r="D950" s="84" t="s">
        <v>958</v>
      </c>
      <c r="E950" s="84" t="str">
        <f t="shared" si="35"/>
        <v>1998 5</v>
      </c>
      <c r="F950" s="14"/>
      <c r="G950" s="84">
        <v>6.1487603305785121E-2</v>
      </c>
      <c r="H950" s="84">
        <v>124.42755099999999</v>
      </c>
    </row>
    <row r="951" spans="1:10" x14ac:dyDescent="0.25">
      <c r="A951" s="18">
        <v>1998</v>
      </c>
      <c r="B951" s="18">
        <v>1998</v>
      </c>
      <c r="C951" s="18">
        <v>6</v>
      </c>
      <c r="D951" s="84" t="s">
        <v>959</v>
      </c>
      <c r="E951" s="84" t="str">
        <f t="shared" si="35"/>
        <v>1998 6</v>
      </c>
      <c r="F951" s="14"/>
      <c r="G951" s="84">
        <v>5.9504132231404959E-2</v>
      </c>
      <c r="H951" s="84">
        <v>27</v>
      </c>
    </row>
    <row r="952" spans="1:10" x14ac:dyDescent="0.25">
      <c r="A952" s="18">
        <v>1998</v>
      </c>
      <c r="B952" s="18">
        <v>1998</v>
      </c>
      <c r="C952" s="18">
        <v>7</v>
      </c>
      <c r="D952" s="84" t="s">
        <v>960</v>
      </c>
      <c r="E952" s="84" t="str">
        <f t="shared" si="35"/>
        <v>1998 7</v>
      </c>
      <c r="F952" s="14"/>
      <c r="G952" s="84">
        <v>6.1487603305785121E-2</v>
      </c>
      <c r="H952" s="84">
        <v>-177</v>
      </c>
    </row>
    <row r="953" spans="1:10" x14ac:dyDescent="0.25">
      <c r="A953" s="18">
        <v>1998</v>
      </c>
      <c r="B953" s="18">
        <v>1998</v>
      </c>
      <c r="C953" s="18">
        <v>8</v>
      </c>
      <c r="D953" s="84" t="s">
        <v>961</v>
      </c>
      <c r="E953" s="84" t="str">
        <f t="shared" si="35"/>
        <v>1998 8</v>
      </c>
      <c r="F953" s="14"/>
      <c r="G953" s="84">
        <v>6.1487603305785121E-2</v>
      </c>
      <c r="H953" s="84">
        <v>-120</v>
      </c>
    </row>
    <row r="954" spans="1:10" x14ac:dyDescent="0.25">
      <c r="A954" s="18">
        <v>1998</v>
      </c>
      <c r="B954" s="18">
        <v>1998</v>
      </c>
      <c r="C954" s="18">
        <v>9</v>
      </c>
      <c r="D954" s="84" t="s">
        <v>962</v>
      </c>
      <c r="E954" s="84" t="str">
        <f t="shared" si="35"/>
        <v>1998 9</v>
      </c>
      <c r="F954" s="14"/>
      <c r="G954" s="84">
        <v>5.9504132231404959E-2</v>
      </c>
      <c r="H954" s="84">
        <v>-175</v>
      </c>
    </row>
    <row r="955" spans="1:10" x14ac:dyDescent="0.25">
      <c r="A955" s="18">
        <v>1999</v>
      </c>
      <c r="B955" s="18">
        <v>1998</v>
      </c>
      <c r="C955" s="18">
        <v>10</v>
      </c>
      <c r="D955" s="84" t="s">
        <v>963</v>
      </c>
      <c r="E955" s="84" t="str">
        <f t="shared" si="35"/>
        <v>1999 10</v>
      </c>
      <c r="F955" s="14"/>
      <c r="G955" s="84">
        <v>6.1487603305785121E-2</v>
      </c>
      <c r="H955" s="84">
        <v>-125</v>
      </c>
    </row>
    <row r="956" spans="1:10" x14ac:dyDescent="0.25">
      <c r="A956" s="18">
        <v>1999</v>
      </c>
      <c r="B956" s="18">
        <v>1998</v>
      </c>
      <c r="C956" s="18">
        <v>11</v>
      </c>
      <c r="D956" s="84" t="s">
        <v>964</v>
      </c>
      <c r="E956" s="84" t="str">
        <f t="shared" si="35"/>
        <v>1999 11</v>
      </c>
      <c r="F956" s="14"/>
      <c r="G956" s="84">
        <v>5.9504132231404959E-2</v>
      </c>
      <c r="H956" s="84">
        <v>0</v>
      </c>
    </row>
    <row r="957" spans="1:10" x14ac:dyDescent="0.25">
      <c r="A957" s="18">
        <v>1999</v>
      </c>
      <c r="B957" s="18">
        <v>1998</v>
      </c>
      <c r="C957" s="18">
        <v>12</v>
      </c>
      <c r="D957" s="84" t="s">
        <v>965</v>
      </c>
      <c r="E957" s="84" t="str">
        <f t="shared" si="35"/>
        <v>1999 12</v>
      </c>
      <c r="F957" s="14"/>
      <c r="G957" s="84">
        <v>6.1487603305785121E-2</v>
      </c>
      <c r="H957" s="84">
        <v>0</v>
      </c>
      <c r="I957" s="17"/>
      <c r="J957" s="17"/>
    </row>
    <row r="958" spans="1:10" x14ac:dyDescent="0.25">
      <c r="A958" s="18">
        <v>1999</v>
      </c>
      <c r="B958" s="18">
        <v>1999</v>
      </c>
      <c r="C958" s="18">
        <v>1</v>
      </c>
      <c r="D958" s="84" t="s">
        <v>966</v>
      </c>
      <c r="E958" s="84" t="str">
        <f t="shared" si="35"/>
        <v>1999 1</v>
      </c>
      <c r="F958" s="14"/>
      <c r="G958" s="84">
        <v>6.1487603305785121E-2</v>
      </c>
      <c r="H958" s="84">
        <v>50</v>
      </c>
    </row>
    <row r="959" spans="1:10" x14ac:dyDescent="0.25">
      <c r="A959" s="18">
        <v>1999</v>
      </c>
      <c r="B959" s="18">
        <v>1999</v>
      </c>
      <c r="C959" s="18">
        <v>2</v>
      </c>
      <c r="D959" s="84" t="s">
        <v>967</v>
      </c>
      <c r="E959" s="84" t="str">
        <f t="shared" si="35"/>
        <v>1999 2</v>
      </c>
      <c r="F959" s="14"/>
      <c r="G959" s="84">
        <v>5.5537190082644627E-2</v>
      </c>
      <c r="H959" s="84">
        <v>100</v>
      </c>
    </row>
    <row r="960" spans="1:10" x14ac:dyDescent="0.25">
      <c r="A960" s="18">
        <v>1999</v>
      </c>
      <c r="B960" s="18">
        <v>1999</v>
      </c>
      <c r="C960" s="18">
        <v>3</v>
      </c>
      <c r="D960" s="84" t="s">
        <v>968</v>
      </c>
      <c r="E960" s="84" t="str">
        <f t="shared" si="35"/>
        <v>1999 3</v>
      </c>
      <c r="F960" s="14"/>
      <c r="G960" s="84">
        <v>6.1487603305785121E-2</v>
      </c>
      <c r="H960" s="84">
        <v>100</v>
      </c>
    </row>
    <row r="961" spans="1:8" x14ac:dyDescent="0.25">
      <c r="A961" s="18">
        <v>1999</v>
      </c>
      <c r="B961" s="18">
        <v>1999</v>
      </c>
      <c r="C961" s="18">
        <v>4</v>
      </c>
      <c r="D961" s="84" t="s">
        <v>969</v>
      </c>
      <c r="E961" s="84" t="str">
        <f t="shared" si="35"/>
        <v>1999 4</v>
      </c>
      <c r="F961" s="14"/>
      <c r="G961" s="84">
        <v>5.9504132231404959E-2</v>
      </c>
      <c r="H961" s="84">
        <v>199.880549</v>
      </c>
    </row>
    <row r="962" spans="1:8" x14ac:dyDescent="0.25">
      <c r="A962" s="18">
        <v>1999</v>
      </c>
      <c r="B962" s="18">
        <v>1999</v>
      </c>
      <c r="C962" s="18">
        <v>5</v>
      </c>
      <c r="D962" s="84" t="s">
        <v>970</v>
      </c>
      <c r="E962" s="84" t="str">
        <f t="shared" si="35"/>
        <v>1999 5</v>
      </c>
      <c r="F962" s="14"/>
      <c r="G962" s="84">
        <v>6.1487603305785121E-2</v>
      </c>
      <c r="H962" s="84">
        <v>39.871111999999997</v>
      </c>
    </row>
    <row r="963" spans="1:8" x14ac:dyDescent="0.25">
      <c r="A963" s="18">
        <v>1999</v>
      </c>
      <c r="B963" s="18">
        <v>1999</v>
      </c>
      <c r="C963" s="18">
        <v>6</v>
      </c>
      <c r="D963" s="84" t="s">
        <v>971</v>
      </c>
      <c r="E963" s="84" t="str">
        <f t="shared" si="35"/>
        <v>1999 6</v>
      </c>
      <c r="F963" s="14"/>
      <c r="G963" s="84">
        <v>5.9504132231404959E-2</v>
      </c>
      <c r="H963" s="84">
        <v>22.871158000000001</v>
      </c>
    </row>
    <row r="964" spans="1:8" x14ac:dyDescent="0.25">
      <c r="A964" s="18">
        <v>1999</v>
      </c>
      <c r="B964" s="18">
        <v>1999</v>
      </c>
      <c r="C964" s="18">
        <v>7</v>
      </c>
      <c r="D964" s="84" t="s">
        <v>972</v>
      </c>
      <c r="E964" s="84" t="str">
        <f t="shared" si="35"/>
        <v>1999 7</v>
      </c>
      <c r="F964" s="14"/>
      <c r="G964" s="84">
        <v>6.1487603305785121E-2</v>
      </c>
      <c r="H964" s="84">
        <v>-92.622819000000007</v>
      </c>
    </row>
    <row r="965" spans="1:8" x14ac:dyDescent="0.25">
      <c r="A965" s="18">
        <v>1999</v>
      </c>
      <c r="B965" s="18">
        <v>1999</v>
      </c>
      <c r="C965" s="18">
        <v>8</v>
      </c>
      <c r="D965" s="84" t="s">
        <v>973</v>
      </c>
      <c r="E965" s="84" t="str">
        <f t="shared" si="35"/>
        <v>1999 8</v>
      </c>
      <c r="F965" s="14"/>
      <c r="G965" s="84">
        <v>6.1487603305785121E-2</v>
      </c>
      <c r="H965" s="84">
        <v>-134.14566300000001</v>
      </c>
    </row>
    <row r="966" spans="1:8" x14ac:dyDescent="0.25">
      <c r="A966" s="18">
        <v>1999</v>
      </c>
      <c r="B966" s="18">
        <v>1999</v>
      </c>
      <c r="C966" s="18">
        <v>9</v>
      </c>
      <c r="D966" s="84" t="s">
        <v>974</v>
      </c>
      <c r="E966" s="84" t="str">
        <f t="shared" si="35"/>
        <v>1999 9</v>
      </c>
      <c r="F966" s="14"/>
      <c r="G966" s="84">
        <v>5.9504132231404959E-2</v>
      </c>
      <c r="H966" s="84">
        <v>-160.85433699999999</v>
      </c>
    </row>
    <row r="967" spans="1:8" x14ac:dyDescent="0.25">
      <c r="A967" s="18">
        <v>2000</v>
      </c>
      <c r="B967" s="18">
        <v>1999</v>
      </c>
      <c r="C967" s="18">
        <v>10</v>
      </c>
      <c r="D967" s="84" t="s">
        <v>975</v>
      </c>
      <c r="E967" s="84" t="str">
        <f t="shared" si="35"/>
        <v>2000 10</v>
      </c>
      <c r="F967" s="14"/>
      <c r="G967" s="84">
        <v>6.1487603305785121E-2</v>
      </c>
      <c r="H967" s="84">
        <v>-125</v>
      </c>
    </row>
    <row r="968" spans="1:8" x14ac:dyDescent="0.25">
      <c r="A968" s="18">
        <v>2000</v>
      </c>
      <c r="B968" s="18">
        <v>1999</v>
      </c>
      <c r="C968" s="18">
        <v>11</v>
      </c>
      <c r="D968" s="84" t="s">
        <v>976</v>
      </c>
      <c r="E968" s="84" t="str">
        <f t="shared" si="35"/>
        <v>2000 11</v>
      </c>
      <c r="F968" s="14"/>
      <c r="G968" s="84">
        <v>5.9504132231404959E-2</v>
      </c>
      <c r="H968" s="84">
        <v>0</v>
      </c>
    </row>
    <row r="969" spans="1:8" x14ac:dyDescent="0.25">
      <c r="A969" s="18">
        <v>2000</v>
      </c>
      <c r="B969" s="18">
        <v>1999</v>
      </c>
      <c r="C969" s="18">
        <v>12</v>
      </c>
      <c r="D969" s="84" t="s">
        <v>977</v>
      </c>
      <c r="E969" s="84" t="str">
        <f t="shared" si="35"/>
        <v>2000 12</v>
      </c>
      <c r="F969" s="14"/>
      <c r="G969" s="84">
        <v>6.1487603305785121E-2</v>
      </c>
      <c r="H969" s="84">
        <v>0</v>
      </c>
    </row>
    <row r="970" spans="1:8" x14ac:dyDescent="0.25">
      <c r="A970" s="18">
        <v>2000</v>
      </c>
      <c r="B970" s="18">
        <v>2000</v>
      </c>
      <c r="C970" s="18">
        <v>1</v>
      </c>
      <c r="D970" s="84" t="s">
        <v>978</v>
      </c>
      <c r="E970" s="84" t="str">
        <f t="shared" si="35"/>
        <v>2000 1</v>
      </c>
      <c r="F970" s="14"/>
      <c r="G970" s="84">
        <v>6.1487603305785121E-2</v>
      </c>
      <c r="H970" s="84">
        <v>50</v>
      </c>
    </row>
    <row r="971" spans="1:8" x14ac:dyDescent="0.25">
      <c r="A971" s="18">
        <v>2000</v>
      </c>
      <c r="B971" s="18">
        <v>2000</v>
      </c>
      <c r="C971" s="18">
        <v>2</v>
      </c>
      <c r="D971" s="84" t="s">
        <v>979</v>
      </c>
      <c r="E971" s="84" t="str">
        <f t="shared" si="35"/>
        <v>2000 2</v>
      </c>
      <c r="F971" s="14"/>
      <c r="G971" s="84">
        <v>5.752066115702479E-2</v>
      </c>
      <c r="H971" s="84">
        <v>100</v>
      </c>
    </row>
    <row r="972" spans="1:8" x14ac:dyDescent="0.25">
      <c r="A972" s="18">
        <v>2000</v>
      </c>
      <c r="B972" s="18">
        <v>2000</v>
      </c>
      <c r="C972" s="18">
        <v>3</v>
      </c>
      <c r="D972" s="84" t="s">
        <v>980</v>
      </c>
      <c r="E972" s="84" t="str">
        <f t="shared" si="35"/>
        <v>2000 3</v>
      </c>
      <c r="F972" s="14"/>
      <c r="G972" s="84">
        <v>6.1487603305785121E-2</v>
      </c>
      <c r="H972" s="84">
        <v>100</v>
      </c>
    </row>
    <row r="973" spans="1:8" x14ac:dyDescent="0.25">
      <c r="A973" s="18">
        <v>2000</v>
      </c>
      <c r="B973" s="18">
        <v>2000</v>
      </c>
      <c r="C973" s="18">
        <v>4</v>
      </c>
      <c r="D973" s="84" t="s">
        <v>981</v>
      </c>
      <c r="E973" s="84" t="str">
        <f t="shared" si="35"/>
        <v>2000 4</v>
      </c>
      <c r="F973" s="14"/>
      <c r="G973" s="84">
        <v>5.9504132231404959E-2</v>
      </c>
      <c r="H973" s="84">
        <v>200</v>
      </c>
    </row>
    <row r="974" spans="1:8" x14ac:dyDescent="0.25">
      <c r="A974" s="18">
        <v>2000</v>
      </c>
      <c r="B974" s="18">
        <v>2000</v>
      </c>
      <c r="C974" s="18">
        <v>5</v>
      </c>
      <c r="D974" s="84" t="s">
        <v>982</v>
      </c>
      <c r="E974" s="84" t="str">
        <f t="shared" si="35"/>
        <v>2000 5</v>
      </c>
      <c r="F974" s="14"/>
      <c r="G974" s="84">
        <v>6.1487603305785121E-2</v>
      </c>
      <c r="H974" s="84">
        <v>-8.4295120000000008</v>
      </c>
    </row>
    <row r="975" spans="1:8" x14ac:dyDescent="0.25">
      <c r="A975" s="18">
        <v>2000</v>
      </c>
      <c r="B975" s="18">
        <v>2000</v>
      </c>
      <c r="C975" s="18">
        <v>6</v>
      </c>
      <c r="D975" s="84" t="s">
        <v>983</v>
      </c>
      <c r="E975" s="84" t="str">
        <f t="shared" si="35"/>
        <v>2000 6</v>
      </c>
      <c r="F975" s="14"/>
      <c r="G975" s="84">
        <v>5.9504132231404959E-2</v>
      </c>
      <c r="H975" s="84">
        <v>14.869847999999999</v>
      </c>
    </row>
    <row r="976" spans="1:8" x14ac:dyDescent="0.25">
      <c r="A976" s="18">
        <v>2000</v>
      </c>
      <c r="B976" s="18">
        <v>2000</v>
      </c>
      <c r="C976" s="18">
        <v>7</v>
      </c>
      <c r="D976" s="84" t="s">
        <v>984</v>
      </c>
      <c r="E976" s="84" t="str">
        <f t="shared" si="35"/>
        <v>2000 7</v>
      </c>
      <c r="F976" s="14"/>
      <c r="G976" s="84">
        <v>6.1487603305785121E-2</v>
      </c>
      <c r="H976" s="84">
        <v>-130.42885999999999</v>
      </c>
    </row>
    <row r="977" spans="1:8" x14ac:dyDescent="0.25">
      <c r="A977" s="18">
        <v>2000</v>
      </c>
      <c r="B977" s="18">
        <v>2000</v>
      </c>
      <c r="C977" s="18">
        <v>8</v>
      </c>
      <c r="D977" s="84" t="s">
        <v>985</v>
      </c>
      <c r="E977" s="84" t="str">
        <f t="shared" si="35"/>
        <v>2000 8</v>
      </c>
      <c r="F977" s="14"/>
      <c r="G977" s="84">
        <v>6.1487603305785121E-2</v>
      </c>
      <c r="H977" s="84">
        <v>-223.29274100000001</v>
      </c>
    </row>
    <row r="978" spans="1:8" x14ac:dyDescent="0.25">
      <c r="A978" s="18">
        <v>2000</v>
      </c>
      <c r="B978" s="18">
        <v>2000</v>
      </c>
      <c r="C978" s="18">
        <v>9</v>
      </c>
      <c r="D978" s="84" t="s">
        <v>986</v>
      </c>
      <c r="E978" s="84" t="str">
        <f t="shared" si="35"/>
        <v>2000 9</v>
      </c>
      <c r="F978" s="14"/>
      <c r="G978" s="84">
        <v>5.9504132231404959E-2</v>
      </c>
      <c r="H978" s="84">
        <v>-165.652402</v>
      </c>
    </row>
    <row r="979" spans="1:8" x14ac:dyDescent="0.25">
      <c r="A979" s="18">
        <v>2001</v>
      </c>
      <c r="B979" s="18">
        <v>2000</v>
      </c>
      <c r="C979" s="18">
        <v>10</v>
      </c>
      <c r="D979" s="84" t="s">
        <v>987</v>
      </c>
      <c r="E979" s="84" t="str">
        <f t="shared" si="35"/>
        <v>2001 10</v>
      </c>
      <c r="F979" s="14"/>
      <c r="G979" s="84">
        <v>6.1487603305785121E-2</v>
      </c>
      <c r="H979" s="84">
        <v>-59.897173000000002</v>
      </c>
    </row>
    <row r="980" spans="1:8" x14ac:dyDescent="0.25">
      <c r="A980" s="18">
        <v>2001</v>
      </c>
      <c r="B980" s="18">
        <v>2000</v>
      </c>
      <c r="C980" s="18">
        <v>11</v>
      </c>
      <c r="D980" s="84" t="s">
        <v>988</v>
      </c>
      <c r="E980" s="84" t="str">
        <f t="shared" si="35"/>
        <v>2001 11</v>
      </c>
      <c r="F980" s="14"/>
      <c r="G980" s="84">
        <v>5.9504132231404959E-2</v>
      </c>
      <c r="H980" s="84">
        <v>-32.022962999999997</v>
      </c>
    </row>
    <row r="981" spans="1:8" x14ac:dyDescent="0.25">
      <c r="A981" s="18">
        <v>2001</v>
      </c>
      <c r="B981" s="18">
        <v>2000</v>
      </c>
      <c r="C981" s="18">
        <v>12</v>
      </c>
      <c r="D981" s="84" t="s">
        <v>989</v>
      </c>
      <c r="E981" s="84" t="str">
        <f t="shared" si="35"/>
        <v>2001 12</v>
      </c>
      <c r="F981" s="14"/>
      <c r="G981" s="84">
        <v>6.1487603305785121E-2</v>
      </c>
      <c r="H981" s="84">
        <v>-10.62154</v>
      </c>
    </row>
    <row r="982" spans="1:8" x14ac:dyDescent="0.25">
      <c r="A982" s="18">
        <v>2001</v>
      </c>
      <c r="B982" s="18">
        <v>2001</v>
      </c>
      <c r="C982" s="18">
        <v>1</v>
      </c>
      <c r="D982" s="84" t="s">
        <v>990</v>
      </c>
      <c r="E982" s="84" t="str">
        <f t="shared" si="35"/>
        <v>2001 1</v>
      </c>
      <c r="F982" s="14"/>
      <c r="G982" s="84">
        <v>6.1487603305785121E-2</v>
      </c>
      <c r="H982" s="84">
        <v>-0.20402899999999999</v>
      </c>
    </row>
    <row r="983" spans="1:8" x14ac:dyDescent="0.25">
      <c r="A983" s="18">
        <v>2001</v>
      </c>
      <c r="B983" s="18">
        <v>2001</v>
      </c>
      <c r="C983" s="18">
        <v>2</v>
      </c>
      <c r="D983" s="84" t="s">
        <v>991</v>
      </c>
      <c r="E983" s="84" t="str">
        <f t="shared" si="35"/>
        <v>2001 2</v>
      </c>
      <c r="F983" s="14"/>
      <c r="G983" s="84">
        <v>5.5537190082644627E-2</v>
      </c>
      <c r="H983" s="84">
        <v>30.315494000000001</v>
      </c>
    </row>
    <row r="984" spans="1:8" x14ac:dyDescent="0.25">
      <c r="A984" s="18">
        <v>2001</v>
      </c>
      <c r="B984" s="18">
        <v>2001</v>
      </c>
      <c r="C984" s="18">
        <v>3</v>
      </c>
      <c r="D984" s="84" t="s">
        <v>992</v>
      </c>
      <c r="E984" s="84" t="str">
        <f t="shared" si="35"/>
        <v>2001 3</v>
      </c>
      <c r="F984" s="14"/>
      <c r="G984" s="84">
        <v>6.1487603305785121E-2</v>
      </c>
      <c r="H984" s="84">
        <v>161.21592899999999</v>
      </c>
    </row>
    <row r="985" spans="1:8" x14ac:dyDescent="0.25">
      <c r="A985" s="18">
        <v>2001</v>
      </c>
      <c r="B985" s="18">
        <v>2001</v>
      </c>
      <c r="C985" s="18">
        <v>4</v>
      </c>
      <c r="D985" s="84" t="s">
        <v>993</v>
      </c>
      <c r="E985" s="84" t="str">
        <f t="shared" si="35"/>
        <v>2001 4</v>
      </c>
      <c r="F985" s="14"/>
      <c r="G985" s="84">
        <v>5.9504132231404959E-2</v>
      </c>
      <c r="H985" s="84">
        <v>99.455654999999993</v>
      </c>
    </row>
    <row r="986" spans="1:8" x14ac:dyDescent="0.25">
      <c r="A986" s="18">
        <v>2001</v>
      </c>
      <c r="B986" s="18">
        <v>2001</v>
      </c>
      <c r="C986" s="18">
        <v>5</v>
      </c>
      <c r="D986" s="84" t="s">
        <v>994</v>
      </c>
      <c r="E986" s="84" t="str">
        <f t="shared" si="35"/>
        <v>2001 5</v>
      </c>
      <c r="F986" s="14"/>
      <c r="G986" s="84">
        <v>6.1487603305785121E-2</v>
      </c>
      <c r="H986" s="84">
        <v>-19.594259000000001</v>
      </c>
    </row>
    <row r="987" spans="1:8" x14ac:dyDescent="0.25">
      <c r="A987" s="18">
        <v>2001</v>
      </c>
      <c r="B987" s="18">
        <v>2001</v>
      </c>
      <c r="C987" s="18">
        <v>6</v>
      </c>
      <c r="D987" s="84" t="s">
        <v>995</v>
      </c>
      <c r="E987" s="84" t="str">
        <f t="shared" si="35"/>
        <v>2001 6</v>
      </c>
      <c r="F987" s="14"/>
      <c r="G987" s="84">
        <v>5.9504132231404959E-2</v>
      </c>
      <c r="H987" s="84">
        <v>-82.318099000000004</v>
      </c>
    </row>
    <row r="988" spans="1:8" x14ac:dyDescent="0.25">
      <c r="A988" s="18">
        <v>2001</v>
      </c>
      <c r="B988" s="18">
        <v>2001</v>
      </c>
      <c r="C988" s="18">
        <v>7</v>
      </c>
      <c r="D988" s="84" t="s">
        <v>996</v>
      </c>
      <c r="E988" s="84" t="str">
        <f t="shared" si="35"/>
        <v>2001 7</v>
      </c>
      <c r="F988" s="14"/>
      <c r="G988" s="84">
        <v>6.1487603305785121E-2</v>
      </c>
      <c r="H988" s="84">
        <v>-212.465744</v>
      </c>
    </row>
    <row r="989" spans="1:8" x14ac:dyDescent="0.25">
      <c r="A989" s="18">
        <v>2001</v>
      </c>
      <c r="B989" s="18">
        <v>2001</v>
      </c>
      <c r="C989" s="18">
        <v>8</v>
      </c>
      <c r="D989" s="84" t="s">
        <v>997</v>
      </c>
      <c r="E989" s="84" t="str">
        <f t="shared" si="35"/>
        <v>2001 8</v>
      </c>
      <c r="F989" s="14"/>
      <c r="G989" s="84">
        <v>6.1487603305785121E-2</v>
      </c>
      <c r="H989" s="84">
        <v>-200.02194499999999</v>
      </c>
    </row>
    <row r="990" spans="1:8" x14ac:dyDescent="0.25">
      <c r="A990" s="18">
        <v>2001</v>
      </c>
      <c r="B990" s="18">
        <v>2001</v>
      </c>
      <c r="C990" s="18">
        <v>9</v>
      </c>
      <c r="D990" s="84" t="s">
        <v>998</v>
      </c>
      <c r="E990" s="84" t="str">
        <f t="shared" si="35"/>
        <v>2001 9</v>
      </c>
      <c r="F990" s="14"/>
      <c r="G990" s="84">
        <v>5.9504132231404959E-2</v>
      </c>
      <c r="H990" s="84">
        <v>-119.08286</v>
      </c>
    </row>
    <row r="991" spans="1:8" x14ac:dyDescent="0.25">
      <c r="A991" s="18">
        <v>2002</v>
      </c>
      <c r="B991" s="18">
        <v>2001</v>
      </c>
      <c r="C991" s="18">
        <v>10</v>
      </c>
      <c r="D991" s="84" t="s">
        <v>999</v>
      </c>
      <c r="E991" s="84" t="str">
        <f t="shared" si="35"/>
        <v>2002 10</v>
      </c>
      <c r="F991" s="14"/>
      <c r="G991" s="84">
        <v>6.1487603305785121E-2</v>
      </c>
      <c r="H991" s="84">
        <v>-72.210294000000005</v>
      </c>
    </row>
    <row r="992" spans="1:8" x14ac:dyDescent="0.25">
      <c r="A992" s="18">
        <v>2002</v>
      </c>
      <c r="B992" s="18">
        <v>2001</v>
      </c>
      <c r="C992" s="18">
        <v>11</v>
      </c>
      <c r="D992" s="84" t="s">
        <v>1000</v>
      </c>
      <c r="E992" s="84" t="str">
        <f t="shared" ref="E992:E1014" si="36">CONCATENATE(A992," ",C992)</f>
        <v>2002 11</v>
      </c>
      <c r="F992" s="14"/>
      <c r="G992" s="84">
        <v>5.9504132231404959E-2</v>
      </c>
      <c r="H992" s="84">
        <v>23.754821</v>
      </c>
    </row>
    <row r="993" spans="1:10" x14ac:dyDescent="0.25">
      <c r="A993" s="18">
        <v>2002</v>
      </c>
      <c r="B993" s="18">
        <v>2001</v>
      </c>
      <c r="C993" s="18">
        <v>12</v>
      </c>
      <c r="D993" s="84" t="s">
        <v>1001</v>
      </c>
      <c r="E993" s="84" t="str">
        <f t="shared" si="36"/>
        <v>2002 12</v>
      </c>
      <c r="F993" s="14"/>
      <c r="G993" s="84">
        <v>6.1487603305785121E-2</v>
      </c>
      <c r="H993" s="84">
        <v>88.191222999999994</v>
      </c>
    </row>
    <row r="994" spans="1:10" x14ac:dyDescent="0.25">
      <c r="A994" s="18">
        <v>2002</v>
      </c>
      <c r="B994" s="18">
        <v>2002</v>
      </c>
      <c r="C994" s="18">
        <v>1</v>
      </c>
      <c r="D994" s="84" t="s">
        <v>1002</v>
      </c>
      <c r="E994" s="84" t="str">
        <f t="shared" si="36"/>
        <v>2002 1</v>
      </c>
      <c r="F994" s="14"/>
      <c r="G994" s="84">
        <v>6.1487603305785121E-2</v>
      </c>
      <c r="H994" s="84">
        <v>229.98247799999999</v>
      </c>
    </row>
    <row r="995" spans="1:10" x14ac:dyDescent="0.25">
      <c r="A995" s="18">
        <v>2002</v>
      </c>
      <c r="B995" s="18">
        <v>2002</v>
      </c>
      <c r="C995" s="18">
        <v>2</v>
      </c>
      <c r="D995" s="84" t="s">
        <v>1003</v>
      </c>
      <c r="E995" s="84" t="str">
        <f t="shared" si="36"/>
        <v>2002 2</v>
      </c>
      <c r="F995" s="14"/>
      <c r="G995" s="84">
        <v>5.5537190082644627E-2</v>
      </c>
      <c r="H995" s="84">
        <v>109.884574</v>
      </c>
    </row>
    <row r="996" spans="1:10" x14ac:dyDescent="0.25">
      <c r="A996" s="18">
        <v>2002</v>
      </c>
      <c r="B996" s="18">
        <v>2002</v>
      </c>
      <c r="C996" s="18">
        <v>3</v>
      </c>
      <c r="D996" s="84" t="s">
        <v>1004</v>
      </c>
      <c r="E996" s="84" t="str">
        <f t="shared" si="36"/>
        <v>2002 3</v>
      </c>
      <c r="F996" s="14"/>
      <c r="G996" s="84">
        <v>6.1487603305785121E-2</v>
      </c>
      <c r="H996" s="84">
        <v>102.476624</v>
      </c>
    </row>
    <row r="997" spans="1:10" x14ac:dyDescent="0.25">
      <c r="A997" s="18">
        <v>2002</v>
      </c>
      <c r="B997" s="18">
        <v>2002</v>
      </c>
      <c r="C997" s="18">
        <v>4</v>
      </c>
      <c r="D997" s="84" t="s">
        <v>1005</v>
      </c>
      <c r="E997" s="84" t="str">
        <f t="shared" si="36"/>
        <v>2002 4</v>
      </c>
      <c r="F997" s="14"/>
      <c r="G997" s="84">
        <v>5.9504132231404959E-2</v>
      </c>
      <c r="H997" s="84">
        <v>207.02086600000001</v>
      </c>
    </row>
    <row r="998" spans="1:10" x14ac:dyDescent="0.25">
      <c r="A998" s="18">
        <v>2002</v>
      </c>
      <c r="B998" s="18">
        <v>2002</v>
      </c>
      <c r="C998" s="18">
        <v>5</v>
      </c>
      <c r="D998" s="84" t="s">
        <v>1006</v>
      </c>
      <c r="E998" s="84" t="str">
        <f t="shared" si="36"/>
        <v>2002 5</v>
      </c>
      <c r="F998" s="14"/>
      <c r="G998" s="84">
        <v>6.1487603305785121E-2</v>
      </c>
      <c r="H998" s="84">
        <v>-91.102435</v>
      </c>
    </row>
    <row r="999" spans="1:10" x14ac:dyDescent="0.25">
      <c r="A999" s="18">
        <v>2002</v>
      </c>
      <c r="B999" s="18">
        <v>2002</v>
      </c>
      <c r="C999" s="18">
        <v>6</v>
      </c>
      <c r="D999" s="84" t="s">
        <v>1007</v>
      </c>
      <c r="E999" s="84" t="str">
        <f t="shared" si="36"/>
        <v>2002 6</v>
      </c>
      <c r="F999" s="14"/>
      <c r="G999" s="84">
        <v>5.9504132231404959E-2</v>
      </c>
      <c r="H999" s="84">
        <v>-98.452635999999998</v>
      </c>
    </row>
    <row r="1000" spans="1:10" x14ac:dyDescent="0.25">
      <c r="A1000" s="18">
        <v>2002</v>
      </c>
      <c r="B1000" s="18">
        <v>2002</v>
      </c>
      <c r="C1000" s="18">
        <v>7</v>
      </c>
      <c r="D1000" s="84" t="s">
        <v>1008</v>
      </c>
      <c r="E1000" s="84" t="str">
        <f t="shared" si="36"/>
        <v>2002 7</v>
      </c>
      <c r="F1000" s="14"/>
      <c r="G1000" s="84">
        <v>6.1487603305785121E-2</v>
      </c>
      <c r="H1000" s="84">
        <v>-149.77809999999999</v>
      </c>
    </row>
    <row r="1001" spans="1:10" x14ac:dyDescent="0.25">
      <c r="A1001" s="18">
        <v>2002</v>
      </c>
      <c r="B1001" s="18">
        <v>2002</v>
      </c>
      <c r="C1001" s="18">
        <v>8</v>
      </c>
      <c r="D1001" s="84" t="s">
        <v>1009</v>
      </c>
      <c r="E1001" s="84" t="str">
        <f t="shared" si="36"/>
        <v>2002 8</v>
      </c>
      <c r="F1001" s="14"/>
      <c r="G1001" s="84">
        <v>6.1487603305785121E-2</v>
      </c>
      <c r="H1001" s="84">
        <v>-176.32869500000001</v>
      </c>
      <c r="I1001" s="17"/>
      <c r="J1001" s="17"/>
    </row>
    <row r="1002" spans="1:10" x14ac:dyDescent="0.25">
      <c r="A1002" s="18">
        <v>2002</v>
      </c>
      <c r="B1002" s="18">
        <v>2002</v>
      </c>
      <c r="C1002" s="18">
        <v>9</v>
      </c>
      <c r="D1002" s="84" t="s">
        <v>1010</v>
      </c>
      <c r="E1002" s="84" t="str">
        <f t="shared" si="36"/>
        <v>2002 9</v>
      </c>
      <c r="F1002" s="14"/>
      <c r="G1002" s="84">
        <v>5.9504132231404959E-2</v>
      </c>
      <c r="H1002" s="84">
        <v>-126.469674</v>
      </c>
      <c r="I1002" s="17"/>
      <c r="J1002" s="17"/>
    </row>
    <row r="1003" spans="1:10" x14ac:dyDescent="0.25">
      <c r="A1003" s="18">
        <v>2003</v>
      </c>
      <c r="B1003" s="18">
        <v>2002</v>
      </c>
      <c r="C1003" s="18">
        <v>10</v>
      </c>
      <c r="D1003" s="84" t="s">
        <v>1011</v>
      </c>
      <c r="E1003" s="84" t="str">
        <f t="shared" si="36"/>
        <v>2003 10</v>
      </c>
      <c r="F1003" s="14"/>
      <c r="G1003" s="84">
        <v>6.1487603305785121E-2</v>
      </c>
      <c r="H1003" s="84">
        <v>-54.965673000000002</v>
      </c>
      <c r="I1003" s="17"/>
      <c r="J1003" s="17"/>
    </row>
    <row r="1004" spans="1:10" x14ac:dyDescent="0.25">
      <c r="A1004" s="18">
        <v>2003</v>
      </c>
      <c r="B1004" s="18">
        <v>2002</v>
      </c>
      <c r="C1004" s="18">
        <v>11</v>
      </c>
      <c r="D1004" s="84" t="s">
        <v>1012</v>
      </c>
      <c r="E1004" s="84" t="str">
        <f t="shared" si="36"/>
        <v>2003 11</v>
      </c>
      <c r="F1004" s="14"/>
      <c r="G1004" s="84">
        <v>5.9504132231404959E-2</v>
      </c>
      <c r="H1004" s="84">
        <v>-34.708167000000003</v>
      </c>
      <c r="I1004" s="17"/>
      <c r="J1004" s="17"/>
    </row>
    <row r="1005" spans="1:10" x14ac:dyDescent="0.25">
      <c r="A1005" s="18">
        <v>2003</v>
      </c>
      <c r="B1005" s="18">
        <v>2002</v>
      </c>
      <c r="C1005" s="18">
        <v>12</v>
      </c>
      <c r="D1005" s="84" t="s">
        <v>1013</v>
      </c>
      <c r="E1005" s="84" t="str">
        <f t="shared" si="36"/>
        <v>2003 12</v>
      </c>
      <c r="F1005" s="14"/>
      <c r="G1005" s="84">
        <v>6.1487603305785121E-2</v>
      </c>
      <c r="H1005" s="84">
        <v>183.48823999999999</v>
      </c>
      <c r="I1005" s="17"/>
      <c r="J1005" s="17"/>
    </row>
    <row r="1006" spans="1:10" x14ac:dyDescent="0.25">
      <c r="A1006" s="18">
        <v>2003</v>
      </c>
      <c r="B1006" s="18">
        <v>2003</v>
      </c>
      <c r="C1006" s="18">
        <v>1</v>
      </c>
      <c r="D1006" s="84" t="s">
        <v>1014</v>
      </c>
      <c r="E1006" s="84" t="str">
        <f t="shared" si="36"/>
        <v>2003 1</v>
      </c>
      <c r="F1006" s="14"/>
      <c r="G1006" s="84">
        <v>6.1487603305785121E-2</v>
      </c>
      <c r="H1006" s="84">
        <v>312.36270100000002</v>
      </c>
    </row>
    <row r="1007" spans="1:10" x14ac:dyDescent="0.25">
      <c r="A1007" s="18">
        <v>2003</v>
      </c>
      <c r="B1007" s="18">
        <v>2003</v>
      </c>
      <c r="C1007" s="18">
        <v>2</v>
      </c>
      <c r="D1007" s="84" t="s">
        <v>1015</v>
      </c>
      <c r="E1007" s="84" t="str">
        <f t="shared" si="36"/>
        <v>2003 2</v>
      </c>
      <c r="F1007" s="14"/>
      <c r="G1007" s="84">
        <v>5.5537190082644627E-2</v>
      </c>
      <c r="H1007" s="84">
        <v>111.46348399999999</v>
      </c>
    </row>
    <row r="1008" spans="1:10" x14ac:dyDescent="0.25">
      <c r="A1008" s="18">
        <v>2003</v>
      </c>
      <c r="B1008" s="18">
        <v>2003</v>
      </c>
      <c r="C1008" s="18">
        <v>3</v>
      </c>
      <c r="D1008" s="84" t="s">
        <v>1016</v>
      </c>
      <c r="E1008" s="84" t="str">
        <f t="shared" si="36"/>
        <v>2003 3</v>
      </c>
      <c r="F1008" s="14"/>
      <c r="G1008" s="84">
        <v>6.1487603305785121E-2</v>
      </c>
      <c r="H1008" s="84">
        <v>154.59777</v>
      </c>
    </row>
    <row r="1009" spans="1:8" x14ac:dyDescent="0.25">
      <c r="A1009" s="18">
        <v>2003</v>
      </c>
      <c r="B1009" s="18">
        <v>2003</v>
      </c>
      <c r="C1009" s="18">
        <v>4</v>
      </c>
      <c r="D1009" s="84" t="s">
        <v>1017</v>
      </c>
      <c r="E1009" s="84" t="str">
        <f t="shared" si="36"/>
        <v>2003 4</v>
      </c>
      <c r="F1009" s="14"/>
      <c r="G1009" s="84">
        <v>5.9504132231404959E-2</v>
      </c>
      <c r="H1009" s="84">
        <v>199.83716100000001</v>
      </c>
    </row>
    <row r="1010" spans="1:8" x14ac:dyDescent="0.25">
      <c r="A1010" s="18">
        <v>2003</v>
      </c>
      <c r="B1010" s="18">
        <v>2003</v>
      </c>
      <c r="C1010" s="18">
        <v>5</v>
      </c>
      <c r="D1010" s="84" t="s">
        <v>1018</v>
      </c>
      <c r="E1010" s="84" t="str">
        <f t="shared" si="36"/>
        <v>2003 5</v>
      </c>
      <c r="F1010" s="14"/>
      <c r="G1010" s="84">
        <v>6.1487603305785121E-2</v>
      </c>
      <c r="H1010" s="84">
        <v>65.834132999999994</v>
      </c>
    </row>
    <row r="1011" spans="1:8" x14ac:dyDescent="0.25">
      <c r="A1011" s="18">
        <v>2003</v>
      </c>
      <c r="B1011" s="18">
        <v>2003</v>
      </c>
      <c r="C1011" s="18">
        <v>6</v>
      </c>
      <c r="D1011" s="84" t="s">
        <v>1019</v>
      </c>
      <c r="E1011" s="84" t="str">
        <f t="shared" si="36"/>
        <v>2003 6</v>
      </c>
      <c r="F1011" s="14"/>
      <c r="G1011" s="84">
        <v>5.9504132231404959E-2</v>
      </c>
      <c r="H1011" s="84">
        <v>75.049053000000001</v>
      </c>
    </row>
    <row r="1012" spans="1:8" x14ac:dyDescent="0.25">
      <c r="A1012" s="18">
        <v>2003</v>
      </c>
      <c r="B1012" s="18">
        <v>2003</v>
      </c>
      <c r="C1012" s="18">
        <v>7</v>
      </c>
      <c r="D1012" s="84" t="s">
        <v>1020</v>
      </c>
      <c r="E1012" s="84" t="str">
        <f t="shared" si="36"/>
        <v>2003 7</v>
      </c>
      <c r="F1012" s="14"/>
      <c r="G1012" s="84">
        <v>6.1487603305785121E-2</v>
      </c>
      <c r="H1012" s="84">
        <v>-131.752251</v>
      </c>
    </row>
    <row r="1013" spans="1:8" x14ac:dyDescent="0.25">
      <c r="A1013" s="18">
        <v>2003</v>
      </c>
      <c r="B1013" s="18">
        <v>2003</v>
      </c>
      <c r="C1013" s="18">
        <v>8</v>
      </c>
      <c r="D1013" s="84" t="s">
        <v>1021</v>
      </c>
      <c r="E1013" s="84" t="str">
        <f t="shared" si="36"/>
        <v>2003 8</v>
      </c>
      <c r="F1013" s="14"/>
      <c r="G1013" s="84">
        <v>6.1487603305785121E-2</v>
      </c>
      <c r="H1013" s="84">
        <v>-131.72201100000001</v>
      </c>
    </row>
    <row r="1014" spans="1:8" x14ac:dyDescent="0.25">
      <c r="A1014" s="18">
        <v>2003</v>
      </c>
      <c r="B1014" s="18">
        <v>2003</v>
      </c>
      <c r="C1014" s="18">
        <v>9</v>
      </c>
      <c r="D1014" s="84" t="s">
        <v>1022</v>
      </c>
      <c r="E1014" s="84" t="str">
        <f t="shared" si="36"/>
        <v>2003 9</v>
      </c>
      <c r="F1014" s="14"/>
      <c r="G1014" s="84">
        <v>5.9504132231404959E-2</v>
      </c>
      <c r="H1014" s="84">
        <v>-163.27798899999999</v>
      </c>
    </row>
  </sheetData>
  <mergeCells count="9">
    <mergeCell ref="J7:U7"/>
    <mergeCell ref="J8:U8"/>
    <mergeCell ref="S12:S18"/>
    <mergeCell ref="J1:U1"/>
    <mergeCell ref="J2:U2"/>
    <mergeCell ref="J3:U3"/>
    <mergeCell ref="I4:U4"/>
    <mergeCell ref="J5:U5"/>
    <mergeCell ref="J6:U6"/>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14"/>
  <sheetViews>
    <sheetView topLeftCell="L9" workbookViewId="0">
      <selection activeCell="P27" sqref="P27"/>
    </sheetView>
  </sheetViews>
  <sheetFormatPr defaultColWidth="9" defaultRowHeight="15" x14ac:dyDescent="0.25"/>
  <cols>
    <col min="1" max="3" width="9" style="148" customWidth="1"/>
    <col min="4" max="5" width="17.42578125" style="148" customWidth="1"/>
    <col min="6" max="7" width="11.5703125" style="148" customWidth="1"/>
    <col min="8" max="10" width="12" style="148" customWidth="1"/>
    <col min="11" max="11" width="25" style="148" bestFit="1" customWidth="1"/>
    <col min="12" max="12" width="10.140625" style="148" customWidth="1"/>
    <col min="13" max="13" width="9" style="148"/>
    <col min="14" max="14" width="11" style="148" bestFit="1" customWidth="1"/>
    <col min="15" max="15" width="10" style="148" bestFit="1" customWidth="1"/>
    <col min="16" max="16" width="11.5703125" style="148" bestFit="1" customWidth="1"/>
    <col min="17" max="17" width="9.5703125" style="148" bestFit="1" customWidth="1"/>
    <col min="18" max="18" width="10" style="148" bestFit="1" customWidth="1"/>
    <col min="19" max="20" width="11" style="148" bestFit="1" customWidth="1"/>
    <col min="21" max="24" width="12" style="148" bestFit="1" customWidth="1"/>
    <col min="25" max="25" width="11" style="148" bestFit="1" customWidth="1"/>
    <col min="26" max="26" width="9" style="148"/>
    <col min="27" max="27" width="11.7109375" style="148" bestFit="1" customWidth="1"/>
    <col min="28" max="28" width="10.5703125" style="148" bestFit="1" customWidth="1"/>
    <col min="29" max="29" width="11.140625" style="148" bestFit="1" customWidth="1"/>
    <col min="30" max="30" width="11.7109375" style="148" bestFit="1" customWidth="1"/>
    <col min="31" max="32" width="9.5703125" style="148" bestFit="1" customWidth="1"/>
    <col min="33" max="33" width="39.140625" style="148" customWidth="1"/>
    <col min="34" max="16384" width="9" style="148"/>
  </cols>
  <sheetData>
    <row r="1" spans="9:23" ht="15" customHeight="1" x14ac:dyDescent="0.25">
      <c r="I1" s="147" t="s">
        <v>0</v>
      </c>
      <c r="J1" s="177" t="s">
        <v>1152</v>
      </c>
      <c r="K1" s="177"/>
      <c r="L1" s="177"/>
      <c r="M1" s="177"/>
      <c r="N1" s="177"/>
      <c r="O1" s="177"/>
      <c r="P1" s="177"/>
      <c r="Q1" s="177"/>
      <c r="R1" s="177"/>
      <c r="S1" s="177"/>
      <c r="T1" s="177"/>
      <c r="U1" s="177"/>
    </row>
    <row r="2" spans="9:23" ht="81" customHeight="1" x14ac:dyDescent="0.25">
      <c r="I2" s="147" t="s">
        <v>1192</v>
      </c>
      <c r="J2" s="178" t="s">
        <v>1151</v>
      </c>
      <c r="K2" s="178"/>
      <c r="L2" s="178"/>
      <c r="M2" s="178"/>
      <c r="N2" s="178"/>
      <c r="O2" s="178"/>
      <c r="P2" s="178"/>
      <c r="Q2" s="178"/>
      <c r="R2" s="178"/>
      <c r="S2" s="178"/>
      <c r="T2" s="178"/>
      <c r="U2" s="178"/>
    </row>
    <row r="3" spans="9:23" ht="49.5" customHeight="1" x14ac:dyDescent="0.25">
      <c r="I3" s="147" t="s">
        <v>1193</v>
      </c>
      <c r="J3" s="179" t="s">
        <v>1150</v>
      </c>
      <c r="K3" s="179"/>
      <c r="L3" s="179"/>
      <c r="M3" s="179"/>
      <c r="N3" s="179"/>
      <c r="O3" s="179"/>
      <c r="P3" s="179"/>
      <c r="Q3" s="179"/>
      <c r="R3" s="179"/>
      <c r="S3" s="179"/>
      <c r="T3" s="179"/>
      <c r="U3" s="179"/>
    </row>
    <row r="4" spans="9:23" ht="15.75" thickBot="1" x14ac:dyDescent="0.3">
      <c r="I4" s="184" t="s">
        <v>1194</v>
      </c>
      <c r="J4" s="185"/>
      <c r="K4" s="185"/>
      <c r="L4" s="185"/>
      <c r="M4" s="185"/>
      <c r="N4" s="185"/>
      <c r="O4" s="185"/>
      <c r="P4" s="185"/>
      <c r="Q4" s="185"/>
      <c r="R4" s="185"/>
      <c r="S4" s="185"/>
      <c r="T4" s="185"/>
      <c r="U4" s="186"/>
    </row>
    <row r="5" spans="9:23" x14ac:dyDescent="0.25">
      <c r="I5" s="109" t="s">
        <v>14</v>
      </c>
      <c r="J5" s="187" t="s">
        <v>17</v>
      </c>
      <c r="K5" s="187"/>
      <c r="L5" s="187"/>
      <c r="M5" s="187"/>
      <c r="N5" s="187"/>
      <c r="O5" s="187"/>
      <c r="P5" s="187"/>
      <c r="Q5" s="187"/>
      <c r="R5" s="187"/>
      <c r="S5" s="187"/>
      <c r="T5" s="187"/>
      <c r="U5" s="188"/>
    </row>
    <row r="6" spans="9:23" x14ac:dyDescent="0.25">
      <c r="I6" s="109" t="s">
        <v>2</v>
      </c>
      <c r="J6" s="180" t="s">
        <v>1283</v>
      </c>
      <c r="K6" s="180"/>
      <c r="L6" s="180"/>
      <c r="M6" s="180"/>
      <c r="N6" s="180"/>
      <c r="O6" s="180"/>
      <c r="P6" s="180"/>
      <c r="Q6" s="180"/>
      <c r="R6" s="180"/>
      <c r="S6" s="180"/>
      <c r="T6" s="180"/>
      <c r="U6" s="181"/>
    </row>
    <row r="7" spans="9:23" x14ac:dyDescent="0.25">
      <c r="I7" s="109" t="s">
        <v>16</v>
      </c>
      <c r="J7" s="180">
        <v>516</v>
      </c>
      <c r="K7" s="180"/>
      <c r="L7" s="180"/>
      <c r="M7" s="180"/>
      <c r="N7" s="180"/>
      <c r="O7" s="180"/>
      <c r="P7" s="180"/>
      <c r="Q7" s="180"/>
      <c r="R7" s="180"/>
      <c r="S7" s="180"/>
      <c r="T7" s="180"/>
      <c r="U7" s="181"/>
    </row>
    <row r="8" spans="9:23" x14ac:dyDescent="0.25">
      <c r="I8" s="110" t="s">
        <v>15</v>
      </c>
      <c r="J8" s="182" t="s">
        <v>1284</v>
      </c>
      <c r="K8" s="182"/>
      <c r="L8" s="182"/>
      <c r="M8" s="182"/>
      <c r="N8" s="182"/>
      <c r="O8" s="182"/>
      <c r="P8" s="182"/>
      <c r="Q8" s="182"/>
      <c r="R8" s="182"/>
      <c r="S8" s="182"/>
      <c r="T8" s="182"/>
      <c r="U8" s="183"/>
    </row>
    <row r="9" spans="9:23" x14ac:dyDescent="0.25">
      <c r="I9" s="113"/>
      <c r="J9" s="146"/>
      <c r="K9" s="146"/>
      <c r="L9" s="146"/>
      <c r="M9" s="146"/>
      <c r="N9" s="146"/>
      <c r="O9" s="146"/>
      <c r="P9" s="146"/>
      <c r="Q9" s="146"/>
      <c r="R9" s="146"/>
      <c r="S9" s="146"/>
      <c r="T9" s="146"/>
      <c r="U9" s="146"/>
    </row>
    <row r="10" spans="9:23" x14ac:dyDescent="0.25">
      <c r="K10" s="1"/>
      <c r="N10" s="43" t="s">
        <v>1046</v>
      </c>
      <c r="O10" s="43" t="s">
        <v>1052</v>
      </c>
      <c r="P10" s="43"/>
      <c r="Q10" s="22"/>
      <c r="R10" s="22"/>
      <c r="S10" s="22"/>
      <c r="T10" s="22"/>
      <c r="U10" s="22"/>
      <c r="V10" s="22"/>
      <c r="W10" s="22"/>
    </row>
    <row r="11" spans="9:23" x14ac:dyDescent="0.25">
      <c r="K11" s="1"/>
      <c r="N11" s="43" t="s">
        <v>1047</v>
      </c>
      <c r="O11" s="43" t="s">
        <v>1053</v>
      </c>
      <c r="P11" s="43">
        <v>1</v>
      </c>
      <c r="Q11" s="22"/>
      <c r="R11" s="22"/>
      <c r="S11" s="22"/>
      <c r="T11" s="22"/>
      <c r="U11" s="22"/>
      <c r="V11" s="22"/>
      <c r="W11" s="22"/>
    </row>
    <row r="12" spans="9:23" x14ac:dyDescent="0.25">
      <c r="K12" s="1"/>
      <c r="N12" s="43" t="s">
        <v>1048</v>
      </c>
      <c r="O12" s="43" t="s">
        <v>1054</v>
      </c>
      <c r="P12" s="43">
        <v>2</v>
      </c>
      <c r="Q12" s="22"/>
      <c r="R12" s="22"/>
      <c r="S12" s="22"/>
      <c r="T12" s="22"/>
      <c r="U12" s="22"/>
      <c r="V12" s="22"/>
      <c r="W12" s="22"/>
    </row>
    <row r="13" spans="9:23" ht="15" customHeight="1" x14ac:dyDescent="0.25">
      <c r="K13" s="1"/>
      <c r="N13" s="43" t="s">
        <v>1049</v>
      </c>
      <c r="O13" s="43" t="s">
        <v>1055</v>
      </c>
      <c r="P13" s="43">
        <v>3</v>
      </c>
      <c r="Q13" s="22"/>
      <c r="R13" s="22"/>
      <c r="S13" s="191" t="s">
        <v>1224</v>
      </c>
      <c r="T13" s="191"/>
      <c r="U13" s="22"/>
      <c r="V13" s="22"/>
      <c r="W13" s="22"/>
    </row>
    <row r="14" spans="9:23" x14ac:dyDescent="0.25">
      <c r="K14" s="1"/>
      <c r="N14" s="49" t="s">
        <v>1050</v>
      </c>
      <c r="O14" s="49" t="s">
        <v>1056</v>
      </c>
      <c r="P14" s="49">
        <v>4</v>
      </c>
      <c r="Q14" s="22"/>
      <c r="R14" s="22"/>
      <c r="S14" s="191"/>
      <c r="T14" s="191"/>
      <c r="U14" s="22"/>
      <c r="V14" s="22"/>
      <c r="W14" s="22"/>
    </row>
    <row r="15" spans="9:23" x14ac:dyDescent="0.25">
      <c r="K15" s="1"/>
      <c r="N15" s="49" t="s">
        <v>1051</v>
      </c>
      <c r="O15" s="49" t="s">
        <v>1057</v>
      </c>
      <c r="P15" s="49">
        <v>5</v>
      </c>
      <c r="Q15" s="22"/>
      <c r="R15" s="22"/>
      <c r="S15" s="191"/>
      <c r="T15" s="191"/>
      <c r="U15" s="22"/>
      <c r="V15" s="22"/>
      <c r="W15" s="22"/>
    </row>
    <row r="16" spans="9:23" x14ac:dyDescent="0.25">
      <c r="K16" s="147"/>
      <c r="L16" s="145"/>
      <c r="N16" s="22"/>
      <c r="O16" s="22"/>
      <c r="P16" s="22"/>
      <c r="Q16" s="22"/>
      <c r="R16" s="22"/>
      <c r="S16" s="191"/>
      <c r="T16" s="191"/>
      <c r="U16" s="22"/>
      <c r="V16" s="22"/>
      <c r="W16" s="22"/>
    </row>
    <row r="17" spans="1:33" x14ac:dyDescent="0.25">
      <c r="K17" s="147"/>
      <c r="L17" s="145"/>
      <c r="N17" s="22"/>
      <c r="O17" s="22"/>
      <c r="P17" s="22"/>
      <c r="Q17" s="22"/>
      <c r="R17" s="22"/>
      <c r="S17" s="191"/>
      <c r="T17" s="191"/>
      <c r="U17" s="22"/>
      <c r="V17" s="22"/>
      <c r="W17" s="22"/>
    </row>
    <row r="18" spans="1:33" ht="15.75" thickBot="1" x14ac:dyDescent="0.3">
      <c r="K18" s="147"/>
      <c r="L18" s="145"/>
      <c r="N18" s="43" t="s">
        <v>1082</v>
      </c>
      <c r="O18" s="43" t="s">
        <v>1041</v>
      </c>
      <c r="P18" s="43"/>
      <c r="Q18" s="43"/>
      <c r="R18" s="43"/>
      <c r="S18" s="191"/>
      <c r="T18" s="191"/>
      <c r="U18" s="43"/>
      <c r="V18" s="43"/>
      <c r="W18" s="43"/>
    </row>
    <row r="19" spans="1:33" ht="15.75" thickBot="1" x14ac:dyDescent="0.3">
      <c r="K19" s="147"/>
      <c r="L19" s="145"/>
      <c r="N19" s="1" t="s">
        <v>1081</v>
      </c>
      <c r="O19" s="82"/>
      <c r="P19" s="83" t="str">
        <f>IF($L$27="CFS", "CFS", IF($L$27="TAF","TAF/YR",$L$27))</f>
        <v>TAF/YR</v>
      </c>
      <c r="Q19" s="43"/>
      <c r="R19" s="43"/>
      <c r="S19" s="191"/>
      <c r="T19" s="191"/>
      <c r="U19" s="43"/>
      <c r="V19" s="43"/>
      <c r="W19" s="43"/>
    </row>
    <row r="20" spans="1:33" x14ac:dyDescent="0.25">
      <c r="K20" s="147"/>
      <c r="L20" s="145"/>
      <c r="N20" s="75"/>
      <c r="O20" s="74" t="s">
        <v>1046</v>
      </c>
      <c r="P20" s="76">
        <f>AA26</f>
        <v>67.941447623003413</v>
      </c>
      <c r="Q20" s="22"/>
      <c r="R20" s="22"/>
      <c r="S20" s="22"/>
      <c r="T20" s="22"/>
      <c r="U20" s="22"/>
      <c r="V20" s="22"/>
      <c r="W20" s="22"/>
    </row>
    <row r="21" spans="1:33" x14ac:dyDescent="0.25">
      <c r="K21" s="147"/>
      <c r="L21" s="43"/>
      <c r="N21" s="43">
        <v>1</v>
      </c>
      <c r="O21" s="77" t="s">
        <v>1047</v>
      </c>
      <c r="P21" s="78">
        <f>AB26</f>
        <v>70.415754762949774</v>
      </c>
      <c r="Q21" s="22"/>
      <c r="R21" s="22"/>
      <c r="S21" s="22"/>
      <c r="T21" s="22"/>
      <c r="U21" s="22"/>
      <c r="V21" s="22"/>
      <c r="W21" s="22"/>
    </row>
    <row r="22" spans="1:33" x14ac:dyDescent="0.25">
      <c r="K22" s="147"/>
      <c r="L22" s="43"/>
      <c r="N22" s="43">
        <v>2</v>
      </c>
      <c r="O22" s="77" t="s">
        <v>1048</v>
      </c>
      <c r="P22" s="78">
        <f>AC26</f>
        <v>73.50961252446281</v>
      </c>
      <c r="Q22" s="22"/>
      <c r="R22" s="22"/>
      <c r="S22" s="22"/>
      <c r="T22" s="22"/>
      <c r="U22" s="22"/>
      <c r="V22" s="22"/>
      <c r="W22" s="22"/>
    </row>
    <row r="23" spans="1:33" x14ac:dyDescent="0.25">
      <c r="K23" s="147"/>
      <c r="L23" s="43"/>
      <c r="N23" s="43">
        <v>3</v>
      </c>
      <c r="O23" s="77" t="s">
        <v>1049</v>
      </c>
      <c r="P23" s="78">
        <f>AD26</f>
        <v>65.092645430791009</v>
      </c>
      <c r="Q23" s="22"/>
      <c r="R23" s="22"/>
      <c r="S23" s="22"/>
      <c r="T23" s="22"/>
      <c r="U23" s="22"/>
      <c r="V23" s="22"/>
      <c r="W23" s="22"/>
      <c r="AA23" s="14"/>
    </row>
    <row r="24" spans="1:33" x14ac:dyDescent="0.25">
      <c r="K24" s="147"/>
      <c r="L24" s="49"/>
      <c r="N24" s="49">
        <v>4</v>
      </c>
      <c r="O24" s="79" t="s">
        <v>1050</v>
      </c>
      <c r="P24" s="78">
        <f>AE26</f>
        <v>66.651385208925618</v>
      </c>
      <c r="Q24" s="22"/>
      <c r="R24" s="22"/>
      <c r="S24" s="22"/>
      <c r="T24" s="22"/>
      <c r="U24" s="22"/>
      <c r="V24" s="22"/>
      <c r="W24" s="22"/>
    </row>
    <row r="25" spans="1:33" ht="15.75" thickBot="1" x14ac:dyDescent="0.3">
      <c r="K25" s="147"/>
      <c r="L25" s="49"/>
      <c r="N25" s="49">
        <v>5</v>
      </c>
      <c r="O25" s="80" t="s">
        <v>1051</v>
      </c>
      <c r="P25" s="81">
        <f>AF26</f>
        <v>62.270980097024797</v>
      </c>
      <c r="Q25" s="22"/>
      <c r="R25" s="22"/>
      <c r="S25" s="22"/>
      <c r="T25" s="22"/>
      <c r="U25" s="22"/>
      <c r="V25" s="22"/>
      <c r="W25" s="22"/>
    </row>
    <row r="26" spans="1:33" ht="15.75" thickBot="1" x14ac:dyDescent="0.3">
      <c r="F26" s="148">
        <v>1</v>
      </c>
      <c r="H26" s="148">
        <v>3</v>
      </c>
      <c r="K26" s="147"/>
      <c r="L26" s="145"/>
      <c r="M26" s="1"/>
      <c r="N26" s="22"/>
      <c r="O26" s="77" t="s">
        <v>1273</v>
      </c>
      <c r="P26" s="72">
        <f>AG26</f>
        <v>64.899223164165292</v>
      </c>
      <c r="Q26" s="22"/>
      <c r="R26" s="22"/>
      <c r="S26" s="22"/>
      <c r="T26" s="22"/>
      <c r="U26" s="22"/>
      <c r="V26" s="22"/>
      <c r="W26" s="22"/>
      <c r="AA26" s="14">
        <f>AVERAGE(AA31:AA112)</f>
        <v>67.941447623003413</v>
      </c>
      <c r="AB26" s="14">
        <f>AVERAGE(AB31:AB112)</f>
        <v>70.415754762949774</v>
      </c>
      <c r="AC26" s="14">
        <f t="shared" ref="AC26:AG26" si="0">AVERAGE(AC31:AC112)</f>
        <v>73.50961252446281</v>
      </c>
      <c r="AD26" s="14">
        <f t="shared" si="0"/>
        <v>65.092645430791009</v>
      </c>
      <c r="AE26" s="14">
        <f t="shared" si="0"/>
        <v>66.651385208925618</v>
      </c>
      <c r="AF26" s="14">
        <f t="shared" si="0"/>
        <v>62.270980097024797</v>
      </c>
      <c r="AG26" s="14">
        <f t="shared" si="0"/>
        <v>64.899223164165292</v>
      </c>
    </row>
    <row r="27" spans="1:33" ht="15.75" thickBot="1" x14ac:dyDescent="0.3">
      <c r="A27" s="148" t="s">
        <v>1025</v>
      </c>
      <c r="B27" s="148" t="s">
        <v>18</v>
      </c>
      <c r="C27" s="148" t="s">
        <v>1023</v>
      </c>
      <c r="D27" s="148" t="s">
        <v>38</v>
      </c>
      <c r="F27" s="148" t="s">
        <v>33</v>
      </c>
      <c r="H27" s="148" t="s">
        <v>1024</v>
      </c>
      <c r="J27" s="148" t="s">
        <v>1082</v>
      </c>
      <c r="K27" s="147" t="s">
        <v>1026</v>
      </c>
      <c r="L27" s="20" t="s">
        <v>36</v>
      </c>
      <c r="M27" s="1" t="s">
        <v>34</v>
      </c>
      <c r="N27" s="14">
        <f>MIN(N31:N112)</f>
        <v>0</v>
      </c>
      <c r="O27" s="14">
        <f t="shared" ref="O27:Y27" si="1">MIN(O31:O112)</f>
        <v>0</v>
      </c>
      <c r="P27" s="14">
        <f t="shared" si="1"/>
        <v>0</v>
      </c>
      <c r="Q27" s="14">
        <f t="shared" si="1"/>
        <v>0</v>
      </c>
      <c r="R27" s="14">
        <f t="shared" si="1"/>
        <v>0</v>
      </c>
      <c r="S27" s="48">
        <f t="shared" si="1"/>
        <v>0</v>
      </c>
      <c r="T27" s="14">
        <f t="shared" si="1"/>
        <v>0</v>
      </c>
      <c r="U27" s="14">
        <f t="shared" si="1"/>
        <v>0</v>
      </c>
      <c r="V27" s="14">
        <f t="shared" si="1"/>
        <v>0</v>
      </c>
      <c r="W27" s="14">
        <f t="shared" si="1"/>
        <v>0</v>
      </c>
      <c r="X27" s="14">
        <f t="shared" si="1"/>
        <v>0</v>
      </c>
      <c r="Y27" s="14">
        <f t="shared" si="1"/>
        <v>0</v>
      </c>
      <c r="Z27" s="1" t="s">
        <v>1023</v>
      </c>
      <c r="AA27" s="1"/>
      <c r="AB27" s="14"/>
    </row>
    <row r="28" spans="1:33" x14ac:dyDescent="0.25">
      <c r="K28" s="147" t="s">
        <v>1023</v>
      </c>
      <c r="L28" s="145" t="s">
        <v>24</v>
      </c>
      <c r="M28" s="1" t="s">
        <v>35</v>
      </c>
      <c r="N28" s="14">
        <f>MAX(N31:N112)</f>
        <v>13.227819183471073</v>
      </c>
      <c r="O28" s="14">
        <f t="shared" ref="O28:Y28" si="2">MAX(O31:O112)</f>
        <v>9.4547690181818194</v>
      </c>
      <c r="P28" s="14">
        <f t="shared" si="2"/>
        <v>9.419093986115703</v>
      </c>
      <c r="Q28" s="14">
        <f t="shared" si="2"/>
        <v>9.6961199880991735</v>
      </c>
      <c r="R28" s="14">
        <f t="shared" si="2"/>
        <v>9.6492496105785133</v>
      </c>
      <c r="S28" s="48">
        <f t="shared" si="2"/>
        <v>9.3801327966942143</v>
      </c>
      <c r="T28" s="14">
        <f t="shared" si="2"/>
        <v>11.681904019834711</v>
      </c>
      <c r="U28" s="14">
        <f t="shared" si="2"/>
        <v>14.750363226446281</v>
      </c>
      <c r="V28" s="14">
        <f t="shared" si="2"/>
        <v>16.385239993388431</v>
      </c>
      <c r="W28" s="14">
        <f t="shared" si="2"/>
        <v>17.723365213884296</v>
      </c>
      <c r="X28" s="14">
        <f t="shared" si="2"/>
        <v>17.352885002975206</v>
      </c>
      <c r="Y28" s="14">
        <f t="shared" si="2"/>
        <v>14.58962187768595</v>
      </c>
      <c r="Z28" s="73"/>
      <c r="AA28" s="73"/>
      <c r="AB28" s="14"/>
    </row>
    <row r="29" spans="1:33" x14ac:dyDescent="0.25">
      <c r="I29" s="54" t="s">
        <v>1040</v>
      </c>
      <c r="J29" s="54" t="s">
        <v>1041</v>
      </c>
      <c r="K29" s="147"/>
      <c r="L29" s="145"/>
      <c r="M29" s="1"/>
      <c r="N29" s="19">
        <v>10</v>
      </c>
      <c r="O29" s="19">
        <v>11</v>
      </c>
      <c r="P29" s="19">
        <v>12</v>
      </c>
      <c r="Q29" s="19">
        <v>1</v>
      </c>
      <c r="R29" s="19">
        <v>2</v>
      </c>
      <c r="S29" s="19">
        <v>3</v>
      </c>
      <c r="T29" s="19">
        <v>4</v>
      </c>
      <c r="U29" s="19">
        <v>5</v>
      </c>
      <c r="V29" s="19">
        <v>6</v>
      </c>
      <c r="W29" s="19">
        <v>7</v>
      </c>
      <c r="X29" s="19">
        <v>8</v>
      </c>
      <c r="Y29" s="19">
        <v>9</v>
      </c>
      <c r="AB29" s="19">
        <v>1</v>
      </c>
      <c r="AC29" s="19">
        <v>2</v>
      </c>
      <c r="AD29" s="19">
        <v>3</v>
      </c>
      <c r="AE29" s="19">
        <v>4</v>
      </c>
      <c r="AF29" s="19">
        <v>5</v>
      </c>
    </row>
    <row r="30" spans="1:33" x14ac:dyDescent="0.25">
      <c r="I30" s="54">
        <v>1921</v>
      </c>
      <c r="J30" s="55">
        <v>2</v>
      </c>
      <c r="M30" s="11" t="s">
        <v>18</v>
      </c>
      <c r="N30" s="12" t="s">
        <v>19</v>
      </c>
      <c r="O30" s="12" t="s">
        <v>20</v>
      </c>
      <c r="P30" s="12" t="s">
        <v>21</v>
      </c>
      <c r="Q30" s="12" t="s">
        <v>22</v>
      </c>
      <c r="R30" s="12" t="s">
        <v>23</v>
      </c>
      <c r="S30" s="12" t="s">
        <v>24</v>
      </c>
      <c r="T30" s="12" t="s">
        <v>25</v>
      </c>
      <c r="U30" s="12" t="s">
        <v>26</v>
      </c>
      <c r="V30" s="12" t="s">
        <v>27</v>
      </c>
      <c r="W30" s="12" t="s">
        <v>28</v>
      </c>
      <c r="X30" s="12" t="s">
        <v>29</v>
      </c>
      <c r="Y30" s="12" t="s">
        <v>30</v>
      </c>
      <c r="AA30" s="13" t="s">
        <v>1046</v>
      </c>
      <c r="AB30" s="13" t="s">
        <v>1047</v>
      </c>
      <c r="AC30" s="13" t="s">
        <v>1048</v>
      </c>
      <c r="AD30" s="13" t="s">
        <v>1049</v>
      </c>
      <c r="AE30" s="13" t="s">
        <v>1050</v>
      </c>
      <c r="AF30" s="13" t="s">
        <v>1051</v>
      </c>
      <c r="AG30" s="13" t="s">
        <v>1285</v>
      </c>
    </row>
    <row r="31" spans="1:33" x14ac:dyDescent="0.25">
      <c r="A31" s="18">
        <v>1922</v>
      </c>
      <c r="B31" s="18">
        <v>1921</v>
      </c>
      <c r="C31" s="18">
        <v>10</v>
      </c>
      <c r="D31" s="148" t="s">
        <v>39</v>
      </c>
      <c r="E31" s="148" t="str">
        <f>CONCATENATE(A31," ",C31)</f>
        <v>1922 10</v>
      </c>
      <c r="F31" s="14">
        <v>95.129855000000006</v>
      </c>
      <c r="G31" s="148">
        <v>6.1487603305785121E-2</v>
      </c>
      <c r="H31" s="148">
        <f>F31*G31</f>
        <v>5.84930678677686</v>
      </c>
      <c r="I31" s="54">
        <v>1922</v>
      </c>
      <c r="J31" s="55">
        <v>2</v>
      </c>
      <c r="L31" s="148">
        <v>1</v>
      </c>
      <c r="M31" s="10">
        <v>1922</v>
      </c>
      <c r="N31" s="7">
        <f>INDEX($F$31:$H$1014,MATCH((CONCATENATE($M31," ",N$29)),$E$31:$E$1014,0),IF($L$27="CFS",$F$26,IF($L$27="TAF",$H$26,"INC")))</f>
        <v>5.84930678677686</v>
      </c>
      <c r="O31" s="7">
        <f t="shared" ref="O31:Y46" si="3">INDEX($F$31:$H$1014,MATCH((CONCATENATE($M31," ",O$29)),$E$31:$E$1014,0),IF($L$27="CFS",$F$26,IF($L$27="TAF",$H$26,"INC")))</f>
        <v>1.9184445223140498</v>
      </c>
      <c r="P31" s="7">
        <f t="shared" si="3"/>
        <v>0</v>
      </c>
      <c r="Q31" s="7">
        <f t="shared" si="3"/>
        <v>1.318056934214876</v>
      </c>
      <c r="R31" s="7">
        <f t="shared" si="3"/>
        <v>3.6442657745454548</v>
      </c>
      <c r="S31" s="7">
        <f t="shared" si="3"/>
        <v>0</v>
      </c>
      <c r="T31" s="7">
        <f t="shared" si="3"/>
        <v>1.2446609057851239</v>
      </c>
      <c r="U31" s="7">
        <f t="shared" si="3"/>
        <v>3.2093832079338842</v>
      </c>
      <c r="V31" s="7">
        <f t="shared" si="3"/>
        <v>14.834890413223141</v>
      </c>
      <c r="W31" s="7">
        <f t="shared" si="3"/>
        <v>16.890400399338844</v>
      </c>
      <c r="X31" s="7">
        <f t="shared" si="3"/>
        <v>10.099346774876032</v>
      </c>
      <c r="Y31" s="7">
        <f t="shared" si="3"/>
        <v>7.8008441057851243</v>
      </c>
      <c r="AA31" s="14">
        <f>IF($L$27="CFS",AVERAGE($N31:$Y31), IF($L$27="TAF",SUM($N31:$Y31),"INC"))</f>
        <v>66.809599824793395</v>
      </c>
      <c r="AB31" s="14" t="str">
        <f>IF($J31=$AB$29, $AA31,"")</f>
        <v/>
      </c>
      <c r="AC31" s="14">
        <f>IF($J31=$AC$29, $AA31,"")</f>
        <v>66.809599824793395</v>
      </c>
      <c r="AD31" s="14" t="str">
        <f>IF($J31=$AD$29, $AA31,"")</f>
        <v/>
      </c>
      <c r="AE31" s="14" t="str">
        <f>IF($J31=$AE$29, $AA31,"")</f>
        <v/>
      </c>
      <c r="AF31" s="14" t="str">
        <f>IF($J31=$AF$29, $AA31,"")</f>
        <v/>
      </c>
      <c r="AG31" s="148" t="str">
        <f>IF(OR($J31=$AE$29,$J31=$AF$29),$AA31,"")</f>
        <v/>
      </c>
    </row>
    <row r="32" spans="1:33" x14ac:dyDescent="0.25">
      <c r="A32" s="18">
        <v>1922</v>
      </c>
      <c r="B32" s="18">
        <v>1921</v>
      </c>
      <c r="C32" s="18">
        <v>11</v>
      </c>
      <c r="D32" s="148" t="s">
        <v>40</v>
      </c>
      <c r="E32" s="148" t="str">
        <f t="shared" ref="E32:E95" si="4">CONCATENATE(A32," ",C32)</f>
        <v>1922 11</v>
      </c>
      <c r="F32" s="14">
        <v>32.240526000000003</v>
      </c>
      <c r="G32" s="148">
        <v>5.9504132231404959E-2</v>
      </c>
      <c r="H32" s="148">
        <f t="shared" ref="H32:H95" si="5">F32*G32</f>
        <v>1.9184445223140498</v>
      </c>
      <c r="I32" s="54">
        <v>1923</v>
      </c>
      <c r="J32" s="55">
        <v>3</v>
      </c>
      <c r="L32" s="148">
        <v>2</v>
      </c>
      <c r="M32" s="10">
        <v>1923</v>
      </c>
      <c r="N32" s="7">
        <f t="shared" ref="N32:Y63" si="6">INDEX($F$31:$H$1014,MATCH((CONCATENATE($M32," ",N$29)),$E$31:$E$1014,0),IF($L$27="CFS",$F$26,IF($L$27="TAF",$H$26,"INC")))</f>
        <v>13.227819183471073</v>
      </c>
      <c r="O32" s="7">
        <f t="shared" si="3"/>
        <v>9.0589403900826433</v>
      </c>
      <c r="P32" s="7">
        <f t="shared" si="3"/>
        <v>8.4300497771900833</v>
      </c>
      <c r="Q32" s="7">
        <f t="shared" si="3"/>
        <v>6.7363131788429751</v>
      </c>
      <c r="R32" s="7">
        <f t="shared" si="3"/>
        <v>5.7137052694214878</v>
      </c>
      <c r="S32" s="7">
        <f t="shared" si="3"/>
        <v>0</v>
      </c>
      <c r="T32" s="7">
        <f t="shared" si="3"/>
        <v>1.9450374545454545</v>
      </c>
      <c r="U32" s="7">
        <f t="shared" si="3"/>
        <v>0</v>
      </c>
      <c r="V32" s="7">
        <f t="shared" si="3"/>
        <v>14.872598181818182</v>
      </c>
      <c r="W32" s="7">
        <f t="shared" si="3"/>
        <v>0.30925823404958674</v>
      </c>
      <c r="X32" s="7">
        <f t="shared" si="3"/>
        <v>0</v>
      </c>
      <c r="Y32" s="7">
        <f t="shared" si="3"/>
        <v>0</v>
      </c>
      <c r="AA32" s="14">
        <f t="shared" ref="AA32:AA95" si="7">IF($L$27="CFS",AVERAGE($N32:$Y32), IF($L$27="TAF",SUM($N32:$Y32),"INC"))</f>
        <v>60.293721669421494</v>
      </c>
      <c r="AB32" s="14" t="str">
        <f t="shared" ref="AB32:AB95" si="8">IF($J32=$AB$29, $AA32,"")</f>
        <v/>
      </c>
      <c r="AC32" s="14" t="str">
        <f t="shared" ref="AC32:AC95" si="9">IF($J32=$AC$29, $AA32,"")</f>
        <v/>
      </c>
      <c r="AD32" s="14">
        <f t="shared" ref="AD32:AD95" si="10">IF($J32=$AD$29, $AA32,"")</f>
        <v>60.293721669421494</v>
      </c>
      <c r="AE32" s="14" t="str">
        <f t="shared" ref="AE32:AE95" si="11">IF($J32=$AE$29, $AA32,"")</f>
        <v/>
      </c>
      <c r="AF32" s="14" t="str">
        <f t="shared" ref="AF32:AF95" si="12">IF($J32=$AF$29, $AA32,"")</f>
        <v/>
      </c>
      <c r="AG32" s="148" t="str">
        <f t="shared" ref="AG32:AG95" si="13">IF(OR($J32=$AE$29,$J32=$AF$29),$AA32,"")</f>
        <v/>
      </c>
    </row>
    <row r="33" spans="1:33" x14ac:dyDescent="0.25">
      <c r="A33" s="18">
        <v>1922</v>
      </c>
      <c r="B33" s="18">
        <v>1921</v>
      </c>
      <c r="C33" s="18">
        <v>12</v>
      </c>
      <c r="D33" s="148" t="s">
        <v>41</v>
      </c>
      <c r="E33" s="148" t="str">
        <f t="shared" si="4"/>
        <v>1922 12</v>
      </c>
      <c r="F33" s="14">
        <v>0</v>
      </c>
      <c r="G33" s="148">
        <v>6.1487603305785121E-2</v>
      </c>
      <c r="H33" s="148">
        <f t="shared" si="5"/>
        <v>0</v>
      </c>
      <c r="I33" s="54">
        <v>1924</v>
      </c>
      <c r="J33" s="55">
        <v>5</v>
      </c>
      <c r="L33" s="148">
        <v>3</v>
      </c>
      <c r="M33" s="10">
        <v>1924</v>
      </c>
      <c r="N33" s="7">
        <f t="shared" si="6"/>
        <v>0</v>
      </c>
      <c r="O33" s="7">
        <f t="shared" si="3"/>
        <v>0</v>
      </c>
      <c r="P33" s="7">
        <f t="shared" si="3"/>
        <v>0</v>
      </c>
      <c r="Q33" s="7">
        <f t="shared" si="3"/>
        <v>0</v>
      </c>
      <c r="R33" s="7">
        <f t="shared" si="3"/>
        <v>4.6076696687603302</v>
      </c>
      <c r="S33" s="7">
        <f t="shared" si="3"/>
        <v>0</v>
      </c>
      <c r="T33" s="7">
        <f t="shared" si="3"/>
        <v>11.681904019834711</v>
      </c>
      <c r="U33" s="7">
        <f t="shared" si="3"/>
        <v>14.750363226446281</v>
      </c>
      <c r="V33" s="7">
        <f t="shared" si="3"/>
        <v>0</v>
      </c>
      <c r="W33" s="7">
        <f t="shared" si="3"/>
        <v>0</v>
      </c>
      <c r="X33" s="7">
        <f t="shared" si="3"/>
        <v>0</v>
      </c>
      <c r="Y33" s="7">
        <f t="shared" si="3"/>
        <v>0</v>
      </c>
      <c r="AA33" s="14">
        <f t="shared" si="7"/>
        <v>31.039936915041324</v>
      </c>
      <c r="AB33" s="14" t="str">
        <f t="shared" si="8"/>
        <v/>
      </c>
      <c r="AC33" s="14" t="str">
        <f t="shared" si="9"/>
        <v/>
      </c>
      <c r="AD33" s="14" t="str">
        <f t="shared" si="10"/>
        <v/>
      </c>
      <c r="AE33" s="14" t="str">
        <f t="shared" si="11"/>
        <v/>
      </c>
      <c r="AF33" s="14">
        <f t="shared" si="12"/>
        <v>31.039936915041324</v>
      </c>
      <c r="AG33" s="148">
        <f t="shared" si="13"/>
        <v>31.039936915041324</v>
      </c>
    </row>
    <row r="34" spans="1:33" x14ac:dyDescent="0.25">
      <c r="A34" s="18">
        <v>1922</v>
      </c>
      <c r="B34" s="18">
        <v>1922</v>
      </c>
      <c r="C34" s="18">
        <v>1</v>
      </c>
      <c r="D34" s="148" t="s">
        <v>42</v>
      </c>
      <c r="E34" s="148" t="str">
        <f t="shared" si="4"/>
        <v>1922 1</v>
      </c>
      <c r="F34" s="14">
        <v>21.436140999999999</v>
      </c>
      <c r="G34" s="148">
        <v>6.1487603305785121E-2</v>
      </c>
      <c r="H34" s="148">
        <f t="shared" si="5"/>
        <v>1.318056934214876</v>
      </c>
      <c r="I34" s="54">
        <v>1925</v>
      </c>
      <c r="J34" s="55">
        <v>4</v>
      </c>
      <c r="L34" s="148">
        <v>4</v>
      </c>
      <c r="M34" s="10">
        <v>1925</v>
      </c>
      <c r="N34" s="7">
        <f t="shared" si="6"/>
        <v>0</v>
      </c>
      <c r="O34" s="7">
        <f t="shared" si="3"/>
        <v>0</v>
      </c>
      <c r="P34" s="7">
        <f t="shared" si="3"/>
        <v>0</v>
      </c>
      <c r="Q34" s="7">
        <f t="shared" si="3"/>
        <v>0</v>
      </c>
      <c r="R34" s="7">
        <f t="shared" si="3"/>
        <v>3.4199946049586778</v>
      </c>
      <c r="S34" s="7">
        <f t="shared" si="3"/>
        <v>5.9444091094214873</v>
      </c>
      <c r="T34" s="7">
        <f t="shared" si="3"/>
        <v>7.809039788429752</v>
      </c>
      <c r="U34" s="7">
        <f t="shared" si="3"/>
        <v>10.457292614876033</v>
      </c>
      <c r="V34" s="7">
        <f t="shared" si="3"/>
        <v>15.3347544</v>
      </c>
      <c r="W34" s="7">
        <f t="shared" si="3"/>
        <v>10.344852817190082</v>
      </c>
      <c r="X34" s="7">
        <f t="shared" si="3"/>
        <v>0</v>
      </c>
      <c r="Y34" s="7">
        <f t="shared" si="3"/>
        <v>0</v>
      </c>
      <c r="AA34" s="14">
        <f t="shared" si="7"/>
        <v>53.31034333487603</v>
      </c>
      <c r="AB34" s="14" t="str">
        <f t="shared" si="8"/>
        <v/>
      </c>
      <c r="AC34" s="14" t="str">
        <f t="shared" si="9"/>
        <v/>
      </c>
      <c r="AD34" s="14" t="str">
        <f t="shared" si="10"/>
        <v/>
      </c>
      <c r="AE34" s="14">
        <f t="shared" si="11"/>
        <v>53.31034333487603</v>
      </c>
      <c r="AF34" s="14" t="str">
        <f t="shared" si="12"/>
        <v/>
      </c>
      <c r="AG34" s="148">
        <f t="shared" si="13"/>
        <v>53.31034333487603</v>
      </c>
    </row>
    <row r="35" spans="1:33" x14ac:dyDescent="0.25">
      <c r="A35" s="18">
        <v>1922</v>
      </c>
      <c r="B35" s="18">
        <v>1922</v>
      </c>
      <c r="C35" s="18">
        <v>2</v>
      </c>
      <c r="D35" s="148" t="s">
        <v>43</v>
      </c>
      <c r="E35" s="148" t="str">
        <f t="shared" si="4"/>
        <v>1922 2</v>
      </c>
      <c r="F35" s="14">
        <v>65.618476000000001</v>
      </c>
      <c r="G35" s="148">
        <v>5.5537190082644627E-2</v>
      </c>
      <c r="H35" s="148">
        <f t="shared" si="5"/>
        <v>3.6442657745454548</v>
      </c>
      <c r="I35" s="54">
        <v>1926</v>
      </c>
      <c r="J35" s="55">
        <v>4</v>
      </c>
      <c r="L35" s="148">
        <v>5</v>
      </c>
      <c r="M35" s="10">
        <v>1926</v>
      </c>
      <c r="N35" s="7">
        <f t="shared" si="6"/>
        <v>0</v>
      </c>
      <c r="O35" s="7">
        <f t="shared" si="3"/>
        <v>0</v>
      </c>
      <c r="P35" s="7">
        <f t="shared" si="3"/>
        <v>0</v>
      </c>
      <c r="Q35" s="7">
        <f t="shared" si="3"/>
        <v>0</v>
      </c>
      <c r="R35" s="7">
        <f t="shared" si="3"/>
        <v>8.0840430386776845</v>
      </c>
      <c r="S35" s="7">
        <f t="shared" si="3"/>
        <v>7.5994811960330573</v>
      </c>
      <c r="T35" s="7">
        <f t="shared" si="3"/>
        <v>10.784246400000001</v>
      </c>
      <c r="U35" s="7">
        <f t="shared" si="3"/>
        <v>13.531672780165289</v>
      </c>
      <c r="V35" s="7">
        <f t="shared" si="3"/>
        <v>15.3347544</v>
      </c>
      <c r="W35" s="7">
        <f t="shared" si="3"/>
        <v>8.8184822161983476</v>
      </c>
      <c r="X35" s="7">
        <f t="shared" si="3"/>
        <v>0</v>
      </c>
      <c r="Y35" s="7">
        <f t="shared" si="3"/>
        <v>0</v>
      </c>
      <c r="AA35" s="14">
        <f t="shared" si="7"/>
        <v>64.152680031074382</v>
      </c>
      <c r="AB35" s="14" t="str">
        <f t="shared" si="8"/>
        <v/>
      </c>
      <c r="AC35" s="14" t="str">
        <f t="shared" si="9"/>
        <v/>
      </c>
      <c r="AD35" s="14" t="str">
        <f t="shared" si="10"/>
        <v/>
      </c>
      <c r="AE35" s="14">
        <f t="shared" si="11"/>
        <v>64.152680031074382</v>
      </c>
      <c r="AF35" s="14" t="str">
        <f t="shared" si="12"/>
        <v/>
      </c>
      <c r="AG35" s="148">
        <f t="shared" si="13"/>
        <v>64.152680031074382</v>
      </c>
    </row>
    <row r="36" spans="1:33" x14ac:dyDescent="0.25">
      <c r="A36" s="18">
        <v>1922</v>
      </c>
      <c r="B36" s="18">
        <v>1922</v>
      </c>
      <c r="C36" s="18">
        <v>3</v>
      </c>
      <c r="D36" s="148" t="s">
        <v>44</v>
      </c>
      <c r="E36" s="148" t="str">
        <f t="shared" si="4"/>
        <v>1922 3</v>
      </c>
      <c r="F36" s="14">
        <v>0</v>
      </c>
      <c r="G36" s="148">
        <v>6.1487603305785121E-2</v>
      </c>
      <c r="H36" s="148">
        <f t="shared" si="5"/>
        <v>0</v>
      </c>
      <c r="I36" s="54">
        <v>1927</v>
      </c>
      <c r="J36" s="55">
        <v>1</v>
      </c>
      <c r="L36" s="148">
        <v>6</v>
      </c>
      <c r="M36" s="10">
        <v>1927</v>
      </c>
      <c r="N36" s="7">
        <f t="shared" si="6"/>
        <v>0</v>
      </c>
      <c r="O36" s="7">
        <f t="shared" si="3"/>
        <v>0</v>
      </c>
      <c r="P36" s="7">
        <f t="shared" si="3"/>
        <v>9.419093986115703</v>
      </c>
      <c r="Q36" s="7">
        <f t="shared" si="3"/>
        <v>9.1204991781818183</v>
      </c>
      <c r="R36" s="7">
        <f t="shared" si="3"/>
        <v>8.0918747821487607</v>
      </c>
      <c r="S36" s="7">
        <f t="shared" si="3"/>
        <v>5.9021178128925618</v>
      </c>
      <c r="T36" s="7">
        <f t="shared" si="3"/>
        <v>4.6319059636363633</v>
      </c>
      <c r="U36" s="7">
        <f t="shared" si="3"/>
        <v>7.6058460238016528</v>
      </c>
      <c r="V36" s="7">
        <f t="shared" si="3"/>
        <v>13.723926009917356</v>
      </c>
      <c r="W36" s="7">
        <f t="shared" si="3"/>
        <v>16.706912721322311</v>
      </c>
      <c r="X36" s="7">
        <f t="shared" si="3"/>
        <v>9.9743726062809923</v>
      </c>
      <c r="Y36" s="7">
        <f t="shared" si="3"/>
        <v>0</v>
      </c>
      <c r="AA36" s="14">
        <f t="shared" si="7"/>
        <v>85.17654908429752</v>
      </c>
      <c r="AB36" s="14">
        <f t="shared" si="8"/>
        <v>85.17654908429752</v>
      </c>
      <c r="AC36" s="14" t="str">
        <f t="shared" si="9"/>
        <v/>
      </c>
      <c r="AD36" s="14" t="str">
        <f t="shared" si="10"/>
        <v/>
      </c>
      <c r="AE36" s="14" t="str">
        <f t="shared" si="11"/>
        <v/>
      </c>
      <c r="AF36" s="14" t="str">
        <f t="shared" si="12"/>
        <v/>
      </c>
      <c r="AG36" s="148" t="str">
        <f t="shared" si="13"/>
        <v/>
      </c>
    </row>
    <row r="37" spans="1:33" x14ac:dyDescent="0.25">
      <c r="A37" s="18">
        <v>1922</v>
      </c>
      <c r="B37" s="18">
        <v>1922</v>
      </c>
      <c r="C37" s="18">
        <v>4</v>
      </c>
      <c r="D37" s="148" t="s">
        <v>45</v>
      </c>
      <c r="E37" s="148" t="str">
        <f t="shared" si="4"/>
        <v>1922 4</v>
      </c>
      <c r="F37" s="14">
        <v>20.917217999999998</v>
      </c>
      <c r="G37" s="148">
        <v>5.9504132231404959E-2</v>
      </c>
      <c r="H37" s="148">
        <f t="shared" si="5"/>
        <v>1.2446609057851239</v>
      </c>
      <c r="I37" s="54">
        <v>1928</v>
      </c>
      <c r="J37" s="55">
        <v>2</v>
      </c>
      <c r="L37" s="148">
        <v>7</v>
      </c>
      <c r="M37" s="10">
        <v>1928</v>
      </c>
      <c r="N37" s="7">
        <f t="shared" si="6"/>
        <v>12.814486478677686</v>
      </c>
      <c r="O37" s="7">
        <f t="shared" si="3"/>
        <v>8.3251109752066128</v>
      </c>
      <c r="P37" s="7">
        <f t="shared" si="3"/>
        <v>6.1547748019834705</v>
      </c>
      <c r="Q37" s="7">
        <f t="shared" si="3"/>
        <v>4.7292058710743801</v>
      </c>
      <c r="R37" s="7">
        <f t="shared" si="3"/>
        <v>6.0333485910743798</v>
      </c>
      <c r="S37" s="7">
        <f t="shared" si="3"/>
        <v>0</v>
      </c>
      <c r="T37" s="7">
        <f t="shared" si="3"/>
        <v>5.4099501619834713</v>
      </c>
      <c r="U37" s="7">
        <f t="shared" si="3"/>
        <v>10.587895604628098</v>
      </c>
      <c r="V37" s="7">
        <f t="shared" si="3"/>
        <v>14.834890413223141</v>
      </c>
      <c r="W37" s="7">
        <f t="shared" si="3"/>
        <v>16.890400399338844</v>
      </c>
      <c r="X37" s="7">
        <f t="shared" si="3"/>
        <v>10.099346774876032</v>
      </c>
      <c r="Y37" s="7">
        <f t="shared" si="3"/>
        <v>2.5264019900826447</v>
      </c>
      <c r="AA37" s="14">
        <f t="shared" si="7"/>
        <v>98.405812062148769</v>
      </c>
      <c r="AB37" s="14" t="str">
        <f t="shared" si="8"/>
        <v/>
      </c>
      <c r="AC37" s="14">
        <f t="shared" si="9"/>
        <v>98.405812062148769</v>
      </c>
      <c r="AD37" s="14" t="str">
        <f t="shared" si="10"/>
        <v/>
      </c>
      <c r="AE37" s="14" t="str">
        <f t="shared" si="11"/>
        <v/>
      </c>
      <c r="AF37" s="14" t="str">
        <f t="shared" si="12"/>
        <v/>
      </c>
      <c r="AG37" s="148" t="str">
        <f t="shared" si="13"/>
        <v/>
      </c>
    </row>
    <row r="38" spans="1:33" x14ac:dyDescent="0.25">
      <c r="A38" s="18">
        <v>1922</v>
      </c>
      <c r="B38" s="18">
        <v>1922</v>
      </c>
      <c r="C38" s="18">
        <v>5</v>
      </c>
      <c r="D38" s="148" t="s">
        <v>46</v>
      </c>
      <c r="E38" s="148" t="str">
        <f t="shared" si="4"/>
        <v>1922 5</v>
      </c>
      <c r="F38" s="14">
        <v>52.195613999999999</v>
      </c>
      <c r="G38" s="148">
        <v>6.1487603305785121E-2</v>
      </c>
      <c r="H38" s="148">
        <f t="shared" si="5"/>
        <v>3.2093832079338842</v>
      </c>
      <c r="I38" s="54">
        <v>1929</v>
      </c>
      <c r="J38" s="55">
        <v>5</v>
      </c>
      <c r="L38" s="148">
        <v>8</v>
      </c>
      <c r="M38" s="10">
        <v>1929</v>
      </c>
      <c r="N38" s="7">
        <f t="shared" si="6"/>
        <v>13.227819183471073</v>
      </c>
      <c r="O38" s="7">
        <f t="shared" si="3"/>
        <v>9.0589403900826433</v>
      </c>
      <c r="P38" s="7">
        <f t="shared" si="3"/>
        <v>8.4300497771900833</v>
      </c>
      <c r="Q38" s="7">
        <f t="shared" si="3"/>
        <v>0</v>
      </c>
      <c r="R38" s="7">
        <f t="shared" si="3"/>
        <v>4.2054812985123968</v>
      </c>
      <c r="S38" s="7">
        <f t="shared" si="3"/>
        <v>0</v>
      </c>
      <c r="T38" s="7">
        <f t="shared" si="3"/>
        <v>11.681904019834711</v>
      </c>
      <c r="U38" s="7">
        <f t="shared" si="3"/>
        <v>14.750363226446281</v>
      </c>
      <c r="V38" s="7">
        <f t="shared" si="3"/>
        <v>16.385239993388431</v>
      </c>
      <c r="W38" s="7">
        <f t="shared" si="3"/>
        <v>10.281695579504131</v>
      </c>
      <c r="X38" s="7">
        <f t="shared" si="3"/>
        <v>0</v>
      </c>
      <c r="Y38" s="7">
        <f t="shared" si="3"/>
        <v>0</v>
      </c>
      <c r="AA38" s="14">
        <f t="shared" si="7"/>
        <v>88.021493468429753</v>
      </c>
      <c r="AB38" s="14" t="str">
        <f t="shared" si="8"/>
        <v/>
      </c>
      <c r="AC38" s="14" t="str">
        <f t="shared" si="9"/>
        <v/>
      </c>
      <c r="AD38" s="14" t="str">
        <f t="shared" si="10"/>
        <v/>
      </c>
      <c r="AE38" s="14" t="str">
        <f t="shared" si="11"/>
        <v/>
      </c>
      <c r="AF38" s="14">
        <f t="shared" si="12"/>
        <v>88.021493468429753</v>
      </c>
      <c r="AG38" s="148">
        <f t="shared" si="13"/>
        <v>88.021493468429753</v>
      </c>
    </row>
    <row r="39" spans="1:33" x14ac:dyDescent="0.25">
      <c r="A39" s="18">
        <v>1922</v>
      </c>
      <c r="B39" s="18">
        <v>1922</v>
      </c>
      <c r="C39" s="18">
        <v>6</v>
      </c>
      <c r="D39" s="148" t="s">
        <v>47</v>
      </c>
      <c r="E39" s="148" t="str">
        <f t="shared" si="4"/>
        <v>1922 6</v>
      </c>
      <c r="F39" s="14">
        <v>249.30857499999999</v>
      </c>
      <c r="G39" s="148">
        <v>5.9504132231404959E-2</v>
      </c>
      <c r="H39" s="148">
        <f t="shared" si="5"/>
        <v>14.834890413223141</v>
      </c>
      <c r="I39" s="54">
        <v>1930</v>
      </c>
      <c r="J39" s="55">
        <v>4</v>
      </c>
      <c r="L39" s="148">
        <v>9</v>
      </c>
      <c r="M39" s="10">
        <v>1930</v>
      </c>
      <c r="N39" s="7">
        <f t="shared" si="6"/>
        <v>0</v>
      </c>
      <c r="O39" s="7">
        <f t="shared" si="3"/>
        <v>0</v>
      </c>
      <c r="P39" s="7">
        <f t="shared" si="3"/>
        <v>0</v>
      </c>
      <c r="Q39" s="7">
        <f t="shared" si="3"/>
        <v>9.2716423477685943</v>
      </c>
      <c r="R39" s="7">
        <f t="shared" si="3"/>
        <v>9.6492496105785133</v>
      </c>
      <c r="S39" s="7">
        <f t="shared" si="3"/>
        <v>0</v>
      </c>
      <c r="T39" s="7">
        <f t="shared" si="3"/>
        <v>10.784246400000001</v>
      </c>
      <c r="U39" s="7">
        <f t="shared" si="3"/>
        <v>13.531672780165289</v>
      </c>
      <c r="V39" s="7">
        <f t="shared" si="3"/>
        <v>15.3347544</v>
      </c>
      <c r="W39" s="7">
        <f t="shared" si="3"/>
        <v>10.344852817190082</v>
      </c>
      <c r="X39" s="7">
        <f t="shared" si="3"/>
        <v>0</v>
      </c>
      <c r="Y39" s="7">
        <f t="shared" si="3"/>
        <v>0</v>
      </c>
      <c r="AA39" s="14">
        <f t="shared" si="7"/>
        <v>68.916418355702476</v>
      </c>
      <c r="AB39" s="14" t="str">
        <f t="shared" si="8"/>
        <v/>
      </c>
      <c r="AC39" s="14" t="str">
        <f t="shared" si="9"/>
        <v/>
      </c>
      <c r="AD39" s="14" t="str">
        <f t="shared" si="10"/>
        <v/>
      </c>
      <c r="AE39" s="14">
        <f t="shared" si="11"/>
        <v>68.916418355702476</v>
      </c>
      <c r="AF39" s="14" t="str">
        <f t="shared" si="12"/>
        <v/>
      </c>
      <c r="AG39" s="148">
        <f t="shared" si="13"/>
        <v>68.916418355702476</v>
      </c>
    </row>
    <row r="40" spans="1:33" x14ac:dyDescent="0.25">
      <c r="A40" s="18">
        <v>1922</v>
      </c>
      <c r="B40" s="18">
        <v>1922</v>
      </c>
      <c r="C40" s="18">
        <v>7</v>
      </c>
      <c r="D40" s="148" t="s">
        <v>48</v>
      </c>
      <c r="E40" s="148" t="str">
        <f t="shared" si="4"/>
        <v>1922 7</v>
      </c>
      <c r="F40" s="14">
        <v>274.69602800000001</v>
      </c>
      <c r="G40" s="148">
        <v>6.1487603305785121E-2</v>
      </c>
      <c r="H40" s="148">
        <f t="shared" si="5"/>
        <v>16.890400399338844</v>
      </c>
      <c r="I40" s="54">
        <v>1931</v>
      </c>
      <c r="J40" s="55">
        <v>5</v>
      </c>
      <c r="L40" s="148">
        <v>10</v>
      </c>
      <c r="M40" s="10">
        <v>1931</v>
      </c>
      <c r="N40" s="7">
        <f t="shared" si="6"/>
        <v>0</v>
      </c>
      <c r="O40" s="7">
        <f t="shared" si="3"/>
        <v>0</v>
      </c>
      <c r="P40" s="7">
        <f t="shared" si="3"/>
        <v>0</v>
      </c>
      <c r="Q40" s="7">
        <f t="shared" si="3"/>
        <v>0</v>
      </c>
      <c r="R40" s="7">
        <f t="shared" si="3"/>
        <v>3.3522556720661156</v>
      </c>
      <c r="S40" s="7">
        <f t="shared" si="3"/>
        <v>0</v>
      </c>
      <c r="T40" s="7">
        <f t="shared" si="3"/>
        <v>11.681904019834711</v>
      </c>
      <c r="U40" s="7">
        <f t="shared" si="3"/>
        <v>14.750363226446281</v>
      </c>
      <c r="V40" s="7">
        <f t="shared" si="3"/>
        <v>11.07004296198347</v>
      </c>
      <c r="W40" s="7">
        <f t="shared" si="3"/>
        <v>0</v>
      </c>
      <c r="X40" s="7">
        <f t="shared" si="3"/>
        <v>0</v>
      </c>
      <c r="Y40" s="7">
        <f t="shared" si="3"/>
        <v>0</v>
      </c>
      <c r="AA40" s="14">
        <f t="shared" si="7"/>
        <v>40.854565880330576</v>
      </c>
      <c r="AB40" s="14" t="str">
        <f t="shared" si="8"/>
        <v/>
      </c>
      <c r="AC40" s="14" t="str">
        <f t="shared" si="9"/>
        <v/>
      </c>
      <c r="AD40" s="14" t="str">
        <f t="shared" si="10"/>
        <v/>
      </c>
      <c r="AE40" s="14" t="str">
        <f t="shared" si="11"/>
        <v/>
      </c>
      <c r="AF40" s="14">
        <f t="shared" si="12"/>
        <v>40.854565880330576</v>
      </c>
      <c r="AG40" s="148">
        <f t="shared" si="13"/>
        <v>40.854565880330576</v>
      </c>
    </row>
    <row r="41" spans="1:33" x14ac:dyDescent="0.25">
      <c r="A41" s="18">
        <v>1922</v>
      </c>
      <c r="B41" s="18">
        <v>1922</v>
      </c>
      <c r="C41" s="18">
        <v>8</v>
      </c>
      <c r="D41" s="148" t="s">
        <v>49</v>
      </c>
      <c r="E41" s="148" t="str">
        <f t="shared" si="4"/>
        <v>1922 8</v>
      </c>
      <c r="F41" s="14">
        <v>164.25012899999999</v>
      </c>
      <c r="G41" s="148">
        <v>6.1487603305785121E-2</v>
      </c>
      <c r="H41" s="148">
        <f t="shared" si="5"/>
        <v>10.099346774876032</v>
      </c>
      <c r="I41" s="54">
        <v>1932</v>
      </c>
      <c r="J41" s="55">
        <v>4</v>
      </c>
      <c r="L41" s="148">
        <v>11</v>
      </c>
      <c r="M41" s="10">
        <v>1932</v>
      </c>
      <c r="N41" s="7">
        <f t="shared" si="6"/>
        <v>0</v>
      </c>
      <c r="O41" s="7">
        <f t="shared" si="3"/>
        <v>0</v>
      </c>
      <c r="P41" s="7">
        <f t="shared" si="3"/>
        <v>0</v>
      </c>
      <c r="Q41" s="7">
        <f t="shared" si="3"/>
        <v>9.6961199880991735</v>
      </c>
      <c r="R41" s="7">
        <f t="shared" si="3"/>
        <v>9.6492496085950403</v>
      </c>
      <c r="S41" s="7">
        <f t="shared" si="3"/>
        <v>7.5994811960330573</v>
      </c>
      <c r="T41" s="7">
        <f t="shared" si="3"/>
        <v>0</v>
      </c>
      <c r="U41" s="7">
        <f t="shared" si="3"/>
        <v>0</v>
      </c>
      <c r="V41" s="7">
        <f t="shared" si="3"/>
        <v>15.3347544</v>
      </c>
      <c r="W41" s="7">
        <f t="shared" si="3"/>
        <v>17.723365213884296</v>
      </c>
      <c r="X41" s="7">
        <f t="shared" si="3"/>
        <v>9.8376991914049583</v>
      </c>
      <c r="Y41" s="7">
        <f t="shared" si="3"/>
        <v>0</v>
      </c>
      <c r="AA41" s="14">
        <f t="shared" si="7"/>
        <v>69.840669598016518</v>
      </c>
      <c r="AB41" s="14" t="str">
        <f t="shared" si="8"/>
        <v/>
      </c>
      <c r="AC41" s="14" t="str">
        <f t="shared" si="9"/>
        <v/>
      </c>
      <c r="AD41" s="14" t="str">
        <f t="shared" si="10"/>
        <v/>
      </c>
      <c r="AE41" s="14">
        <f t="shared" si="11"/>
        <v>69.840669598016518</v>
      </c>
      <c r="AF41" s="14" t="str">
        <f t="shared" si="12"/>
        <v/>
      </c>
      <c r="AG41" s="148">
        <f t="shared" si="13"/>
        <v>69.840669598016518</v>
      </c>
    </row>
    <row r="42" spans="1:33" x14ac:dyDescent="0.25">
      <c r="A42" s="18">
        <v>1922</v>
      </c>
      <c r="B42" s="18">
        <v>1922</v>
      </c>
      <c r="C42" s="18">
        <v>9</v>
      </c>
      <c r="D42" s="148" t="s">
        <v>50</v>
      </c>
      <c r="E42" s="148" t="str">
        <f t="shared" si="4"/>
        <v>1922 9</v>
      </c>
      <c r="F42" s="14">
        <v>131.09751900000001</v>
      </c>
      <c r="G42" s="148">
        <v>5.9504132231404959E-2</v>
      </c>
      <c r="H42" s="148">
        <f t="shared" si="5"/>
        <v>7.8008441057851243</v>
      </c>
      <c r="I42" s="54">
        <v>1933</v>
      </c>
      <c r="J42" s="55">
        <v>5</v>
      </c>
      <c r="L42" s="148">
        <v>12</v>
      </c>
      <c r="M42" s="10">
        <v>1933</v>
      </c>
      <c r="N42" s="7">
        <f t="shared" si="6"/>
        <v>0</v>
      </c>
      <c r="O42" s="7">
        <f t="shared" si="3"/>
        <v>0</v>
      </c>
      <c r="P42" s="7">
        <f t="shared" si="3"/>
        <v>0</v>
      </c>
      <c r="Q42" s="7">
        <f t="shared" si="3"/>
        <v>0</v>
      </c>
      <c r="R42" s="7">
        <f t="shared" si="3"/>
        <v>8.0918747821487607</v>
      </c>
      <c r="S42" s="7">
        <f t="shared" si="3"/>
        <v>9.3801327966942143</v>
      </c>
      <c r="T42" s="7">
        <f t="shared" si="3"/>
        <v>11.681904019834711</v>
      </c>
      <c r="U42" s="7">
        <f t="shared" si="3"/>
        <v>14.750363226446281</v>
      </c>
      <c r="V42" s="7">
        <f t="shared" si="3"/>
        <v>16.385239993388431</v>
      </c>
      <c r="W42" s="7">
        <f t="shared" si="3"/>
        <v>17.660207976198347</v>
      </c>
      <c r="X42" s="7">
        <f t="shared" si="3"/>
        <v>2.3237225950413221</v>
      </c>
      <c r="Y42" s="7">
        <f t="shared" si="3"/>
        <v>0</v>
      </c>
      <c r="AA42" s="14">
        <f t="shared" si="7"/>
        <v>80.273445389752069</v>
      </c>
      <c r="AB42" s="14" t="str">
        <f t="shared" si="8"/>
        <v/>
      </c>
      <c r="AC42" s="14" t="str">
        <f t="shared" si="9"/>
        <v/>
      </c>
      <c r="AD42" s="14" t="str">
        <f t="shared" si="10"/>
        <v/>
      </c>
      <c r="AE42" s="14" t="str">
        <f t="shared" si="11"/>
        <v/>
      </c>
      <c r="AF42" s="14">
        <f t="shared" si="12"/>
        <v>80.273445389752069</v>
      </c>
      <c r="AG42" s="148">
        <f t="shared" si="13"/>
        <v>80.273445389752069</v>
      </c>
    </row>
    <row r="43" spans="1:33" x14ac:dyDescent="0.25">
      <c r="A43" s="18">
        <v>1923</v>
      </c>
      <c r="B43" s="18">
        <v>1922</v>
      </c>
      <c r="C43" s="18">
        <v>10</v>
      </c>
      <c r="D43" s="148" t="s">
        <v>51</v>
      </c>
      <c r="E43" s="148" t="str">
        <f t="shared" si="4"/>
        <v>1923 10</v>
      </c>
      <c r="F43" s="14">
        <v>215.12985499999999</v>
      </c>
      <c r="G43" s="148">
        <v>6.1487603305785121E-2</v>
      </c>
      <c r="H43" s="148">
        <f t="shared" si="5"/>
        <v>13.227819183471073</v>
      </c>
      <c r="I43" s="54">
        <v>1934</v>
      </c>
      <c r="J43" s="55">
        <v>5</v>
      </c>
      <c r="L43" s="148">
        <v>13</v>
      </c>
      <c r="M43" s="10">
        <v>1934</v>
      </c>
      <c r="N43" s="7">
        <f t="shared" si="6"/>
        <v>0</v>
      </c>
      <c r="O43" s="7">
        <f t="shared" si="3"/>
        <v>0</v>
      </c>
      <c r="P43" s="7">
        <f t="shared" si="3"/>
        <v>0</v>
      </c>
      <c r="Q43" s="7">
        <f t="shared" si="3"/>
        <v>0</v>
      </c>
      <c r="R43" s="7">
        <f t="shared" si="3"/>
        <v>9.6492496105785133</v>
      </c>
      <c r="S43" s="7">
        <f t="shared" si="3"/>
        <v>9.3801327966942143</v>
      </c>
      <c r="T43" s="7">
        <f t="shared" si="3"/>
        <v>11.681904019834711</v>
      </c>
      <c r="U43" s="7">
        <f t="shared" si="3"/>
        <v>14.750363226446281</v>
      </c>
      <c r="V43" s="7">
        <f t="shared" si="3"/>
        <v>16.385239993388431</v>
      </c>
      <c r="W43" s="7">
        <f t="shared" si="3"/>
        <v>17.660207976198347</v>
      </c>
      <c r="X43" s="7">
        <f t="shared" si="3"/>
        <v>4.600489198016529</v>
      </c>
      <c r="Y43" s="7">
        <f t="shared" si="3"/>
        <v>0</v>
      </c>
      <c r="AA43" s="14">
        <f t="shared" si="7"/>
        <v>84.107586821157028</v>
      </c>
      <c r="AB43" s="14" t="str">
        <f t="shared" si="8"/>
        <v/>
      </c>
      <c r="AC43" s="14" t="str">
        <f t="shared" si="9"/>
        <v/>
      </c>
      <c r="AD43" s="14" t="str">
        <f t="shared" si="10"/>
        <v/>
      </c>
      <c r="AE43" s="14" t="str">
        <f t="shared" si="11"/>
        <v/>
      </c>
      <c r="AF43" s="14">
        <f t="shared" si="12"/>
        <v>84.107586821157028</v>
      </c>
      <c r="AG43" s="148">
        <f t="shared" si="13"/>
        <v>84.107586821157028</v>
      </c>
    </row>
    <row r="44" spans="1:33" x14ac:dyDescent="0.25">
      <c r="A44" s="18">
        <v>1923</v>
      </c>
      <c r="B44" s="18">
        <v>1922</v>
      </c>
      <c r="C44" s="18">
        <v>11</v>
      </c>
      <c r="D44" s="148" t="s">
        <v>52</v>
      </c>
      <c r="E44" s="148" t="str">
        <f t="shared" si="4"/>
        <v>1923 11</v>
      </c>
      <c r="F44" s="14">
        <v>152.24052599999999</v>
      </c>
      <c r="G44" s="148">
        <v>5.9504132231404959E-2</v>
      </c>
      <c r="H44" s="148">
        <f t="shared" si="5"/>
        <v>9.0589403900826433</v>
      </c>
      <c r="I44" s="54">
        <v>1935</v>
      </c>
      <c r="J44" s="55">
        <v>3</v>
      </c>
      <c r="L44" s="148">
        <v>14</v>
      </c>
      <c r="M44" s="10">
        <v>1935</v>
      </c>
      <c r="N44" s="7">
        <f t="shared" si="6"/>
        <v>0</v>
      </c>
      <c r="O44" s="7">
        <f t="shared" si="3"/>
        <v>0</v>
      </c>
      <c r="P44" s="7">
        <f t="shared" si="3"/>
        <v>0</v>
      </c>
      <c r="Q44" s="7">
        <f t="shared" si="3"/>
        <v>0</v>
      </c>
      <c r="R44" s="7">
        <f t="shared" si="3"/>
        <v>9.6492496105785133</v>
      </c>
      <c r="S44" s="7">
        <f t="shared" si="3"/>
        <v>6.5722357844628094</v>
      </c>
      <c r="T44" s="7">
        <f t="shared" si="3"/>
        <v>2.1040457057851238</v>
      </c>
      <c r="U44" s="7">
        <f t="shared" si="3"/>
        <v>11.677524186446279</v>
      </c>
      <c r="V44" s="7">
        <f t="shared" si="3"/>
        <v>14.872598181818182</v>
      </c>
      <c r="W44" s="7">
        <f t="shared" si="3"/>
        <v>9.766290194380165</v>
      </c>
      <c r="X44" s="7">
        <f t="shared" si="3"/>
        <v>7.1910089633057845</v>
      </c>
      <c r="Y44" s="7">
        <f t="shared" si="3"/>
        <v>0</v>
      </c>
      <c r="AA44" s="14">
        <f t="shared" si="7"/>
        <v>61.832952626776851</v>
      </c>
      <c r="AB44" s="14" t="str">
        <f t="shared" si="8"/>
        <v/>
      </c>
      <c r="AC44" s="14" t="str">
        <f t="shared" si="9"/>
        <v/>
      </c>
      <c r="AD44" s="14">
        <f t="shared" si="10"/>
        <v>61.832952626776851</v>
      </c>
      <c r="AE44" s="14" t="str">
        <f t="shared" si="11"/>
        <v/>
      </c>
      <c r="AF44" s="14" t="str">
        <f t="shared" si="12"/>
        <v/>
      </c>
      <c r="AG44" s="148" t="str">
        <f t="shared" si="13"/>
        <v/>
      </c>
    </row>
    <row r="45" spans="1:33" x14ac:dyDescent="0.25">
      <c r="A45" s="18">
        <v>1923</v>
      </c>
      <c r="B45" s="18">
        <v>1922</v>
      </c>
      <c r="C45" s="18">
        <v>12</v>
      </c>
      <c r="D45" s="148" t="s">
        <v>53</v>
      </c>
      <c r="E45" s="148" t="str">
        <f t="shared" si="4"/>
        <v>1923 12</v>
      </c>
      <c r="F45" s="14">
        <v>137.10161600000001</v>
      </c>
      <c r="G45" s="148">
        <v>6.1487603305785121E-2</v>
      </c>
      <c r="H45" s="148">
        <f t="shared" si="5"/>
        <v>8.4300497771900833</v>
      </c>
      <c r="I45" s="54">
        <v>1936</v>
      </c>
      <c r="J45" s="55">
        <v>3</v>
      </c>
      <c r="L45" s="148">
        <v>15</v>
      </c>
      <c r="M45" s="10">
        <v>1936</v>
      </c>
      <c r="N45" s="7">
        <f t="shared" si="6"/>
        <v>0</v>
      </c>
      <c r="O45" s="7">
        <f t="shared" si="3"/>
        <v>0</v>
      </c>
      <c r="P45" s="7">
        <f t="shared" si="3"/>
        <v>0</v>
      </c>
      <c r="Q45" s="7">
        <f t="shared" si="3"/>
        <v>0</v>
      </c>
      <c r="R45" s="7">
        <f t="shared" si="3"/>
        <v>6.3565444165289247</v>
      </c>
      <c r="S45" s="7">
        <f t="shared" si="3"/>
        <v>6.5722357844628094</v>
      </c>
      <c r="T45" s="7">
        <f t="shared" si="3"/>
        <v>2.1040457057851238</v>
      </c>
      <c r="U45" s="7">
        <f t="shared" si="3"/>
        <v>11.677524186446279</v>
      </c>
      <c r="V45" s="7">
        <f t="shared" si="3"/>
        <v>14.872598181818182</v>
      </c>
      <c r="W45" s="7">
        <f t="shared" si="3"/>
        <v>17.144802591074381</v>
      </c>
      <c r="X45" s="7">
        <f t="shared" si="3"/>
        <v>7.2711596528925613</v>
      </c>
      <c r="Y45" s="7">
        <f t="shared" si="3"/>
        <v>0</v>
      </c>
      <c r="AA45" s="14">
        <f t="shared" si="7"/>
        <v>65.998910519008263</v>
      </c>
      <c r="AB45" s="14" t="str">
        <f t="shared" si="8"/>
        <v/>
      </c>
      <c r="AC45" s="14" t="str">
        <f t="shared" si="9"/>
        <v/>
      </c>
      <c r="AD45" s="14">
        <f t="shared" si="10"/>
        <v>65.998910519008263</v>
      </c>
      <c r="AE45" s="14" t="str">
        <f t="shared" si="11"/>
        <v/>
      </c>
      <c r="AF45" s="14" t="str">
        <f t="shared" si="12"/>
        <v/>
      </c>
      <c r="AG45" s="148" t="str">
        <f t="shared" si="13"/>
        <v/>
      </c>
    </row>
    <row r="46" spans="1:33" x14ac:dyDescent="0.25">
      <c r="A46" s="18">
        <v>1923</v>
      </c>
      <c r="B46" s="18">
        <v>1923</v>
      </c>
      <c r="C46" s="18">
        <v>1</v>
      </c>
      <c r="D46" s="148" t="s">
        <v>54</v>
      </c>
      <c r="E46" s="148" t="str">
        <f t="shared" si="4"/>
        <v>1923 1</v>
      </c>
      <c r="F46" s="14">
        <v>109.55563100000001</v>
      </c>
      <c r="G46" s="148">
        <v>6.1487603305785121E-2</v>
      </c>
      <c r="H46" s="148">
        <f t="shared" si="5"/>
        <v>6.7363131788429751</v>
      </c>
      <c r="I46" s="54">
        <v>1937</v>
      </c>
      <c r="J46" s="55">
        <v>3</v>
      </c>
      <c r="L46" s="148">
        <v>16</v>
      </c>
      <c r="M46" s="10">
        <v>1937</v>
      </c>
      <c r="N46" s="7">
        <f t="shared" si="6"/>
        <v>0</v>
      </c>
      <c r="O46" s="7">
        <f t="shared" si="3"/>
        <v>0</v>
      </c>
      <c r="P46" s="7">
        <f t="shared" si="3"/>
        <v>0</v>
      </c>
      <c r="Q46" s="7">
        <f t="shared" si="3"/>
        <v>0</v>
      </c>
      <c r="R46" s="7">
        <f t="shared" si="3"/>
        <v>1.2910159100826446</v>
      </c>
      <c r="S46" s="7">
        <f t="shared" si="3"/>
        <v>2.2428361447933884</v>
      </c>
      <c r="T46" s="7">
        <f t="shared" si="3"/>
        <v>2.1040457057851238</v>
      </c>
      <c r="U46" s="7">
        <f t="shared" si="3"/>
        <v>4.2990117897520657</v>
      </c>
      <c r="V46" s="7">
        <f t="shared" si="3"/>
        <v>14.872598181818182</v>
      </c>
      <c r="W46" s="7">
        <f t="shared" si="3"/>
        <v>17.144802591074381</v>
      </c>
      <c r="X46" s="7">
        <f t="shared" si="3"/>
        <v>9.9392258003305773</v>
      </c>
      <c r="Y46" s="7">
        <f t="shared" si="3"/>
        <v>0</v>
      </c>
      <c r="AA46" s="14">
        <f t="shared" si="7"/>
        <v>51.893536123636359</v>
      </c>
      <c r="AB46" s="14" t="str">
        <f t="shared" si="8"/>
        <v/>
      </c>
      <c r="AC46" s="14" t="str">
        <f t="shared" si="9"/>
        <v/>
      </c>
      <c r="AD46" s="14">
        <f t="shared" si="10"/>
        <v>51.893536123636359</v>
      </c>
      <c r="AE46" s="14" t="str">
        <f t="shared" si="11"/>
        <v/>
      </c>
      <c r="AF46" s="14" t="str">
        <f t="shared" si="12"/>
        <v/>
      </c>
      <c r="AG46" s="148" t="str">
        <f t="shared" si="13"/>
        <v/>
      </c>
    </row>
    <row r="47" spans="1:33" x14ac:dyDescent="0.25">
      <c r="A47" s="18">
        <v>1923</v>
      </c>
      <c r="B47" s="18">
        <v>1923</v>
      </c>
      <c r="C47" s="18">
        <v>2</v>
      </c>
      <c r="D47" s="148" t="s">
        <v>55</v>
      </c>
      <c r="E47" s="148" t="str">
        <f t="shared" si="4"/>
        <v>1923 2</v>
      </c>
      <c r="F47" s="14">
        <v>102.88070500000001</v>
      </c>
      <c r="G47" s="148">
        <v>5.5537190082644627E-2</v>
      </c>
      <c r="H47" s="148">
        <f t="shared" si="5"/>
        <v>5.7137052694214878</v>
      </c>
      <c r="I47" s="54">
        <v>1938</v>
      </c>
      <c r="J47" s="55">
        <v>1</v>
      </c>
      <c r="L47" s="148">
        <v>17</v>
      </c>
      <c r="M47" s="10">
        <v>1938</v>
      </c>
      <c r="N47" s="7">
        <f t="shared" si="6"/>
        <v>0</v>
      </c>
      <c r="O47" s="7">
        <f t="shared" si="6"/>
        <v>0</v>
      </c>
      <c r="P47" s="7">
        <f t="shared" si="6"/>
        <v>8.6525172138842983</v>
      </c>
      <c r="Q47" s="7">
        <f t="shared" si="6"/>
        <v>7.4225707854545453</v>
      </c>
      <c r="R47" s="7">
        <f t="shared" si="6"/>
        <v>1.1413352409917354</v>
      </c>
      <c r="S47" s="7">
        <f t="shared" si="6"/>
        <v>0</v>
      </c>
      <c r="T47" s="7">
        <f t="shared" si="6"/>
        <v>0.46661670743801653</v>
      </c>
      <c r="U47" s="7">
        <f t="shared" si="6"/>
        <v>3.3017137923966939</v>
      </c>
      <c r="V47" s="7">
        <f t="shared" si="6"/>
        <v>13.723926009917356</v>
      </c>
      <c r="W47" s="7">
        <f t="shared" si="6"/>
        <v>16.706912721322311</v>
      </c>
      <c r="X47" s="7">
        <f t="shared" si="6"/>
        <v>10.808320915041321</v>
      </c>
      <c r="Y47" s="7">
        <f t="shared" si="6"/>
        <v>0</v>
      </c>
      <c r="AA47" s="14">
        <f t="shared" si="7"/>
        <v>62.223913386446284</v>
      </c>
      <c r="AB47" s="14">
        <f t="shared" si="8"/>
        <v>62.223913386446284</v>
      </c>
      <c r="AC47" s="14" t="str">
        <f t="shared" si="9"/>
        <v/>
      </c>
      <c r="AD47" s="14" t="str">
        <f t="shared" si="10"/>
        <v/>
      </c>
      <c r="AE47" s="14" t="str">
        <f t="shared" si="11"/>
        <v/>
      </c>
      <c r="AF47" s="14" t="str">
        <f t="shared" si="12"/>
        <v/>
      </c>
      <c r="AG47" s="148" t="str">
        <f t="shared" si="13"/>
        <v/>
      </c>
    </row>
    <row r="48" spans="1:33" x14ac:dyDescent="0.25">
      <c r="A48" s="18">
        <v>1923</v>
      </c>
      <c r="B48" s="18">
        <v>1923</v>
      </c>
      <c r="C48" s="18">
        <v>3</v>
      </c>
      <c r="D48" s="148" t="s">
        <v>56</v>
      </c>
      <c r="E48" s="148" t="str">
        <f t="shared" si="4"/>
        <v>1923 3</v>
      </c>
      <c r="F48" s="14">
        <v>0</v>
      </c>
      <c r="G48" s="148">
        <v>6.1487603305785121E-2</v>
      </c>
      <c r="H48" s="148">
        <f t="shared" si="5"/>
        <v>0</v>
      </c>
      <c r="I48" s="54">
        <v>1939</v>
      </c>
      <c r="J48" s="55">
        <v>4</v>
      </c>
      <c r="L48" s="148">
        <v>18</v>
      </c>
      <c r="M48" s="10">
        <v>1939</v>
      </c>
      <c r="N48" s="7">
        <f t="shared" si="6"/>
        <v>12.814486478677686</v>
      </c>
      <c r="O48" s="7">
        <f t="shared" si="6"/>
        <v>8.3251109752066128</v>
      </c>
      <c r="P48" s="7">
        <f t="shared" si="6"/>
        <v>5.8600751722314044</v>
      </c>
      <c r="Q48" s="7">
        <f t="shared" si="6"/>
        <v>0</v>
      </c>
      <c r="R48" s="7">
        <f t="shared" si="6"/>
        <v>3.4079590294214874</v>
      </c>
      <c r="S48" s="7">
        <f t="shared" si="6"/>
        <v>0</v>
      </c>
      <c r="T48" s="7">
        <f t="shared" si="6"/>
        <v>4.8505915041322316</v>
      </c>
      <c r="U48" s="7">
        <f t="shared" si="6"/>
        <v>11.842135539173553</v>
      </c>
      <c r="V48" s="7">
        <f t="shared" si="6"/>
        <v>15.3347544</v>
      </c>
      <c r="W48" s="7">
        <f t="shared" si="6"/>
        <v>5.0299267358677682</v>
      </c>
      <c r="X48" s="7">
        <f t="shared" si="6"/>
        <v>0</v>
      </c>
      <c r="Y48" s="7">
        <f t="shared" si="6"/>
        <v>0</v>
      </c>
      <c r="AA48" s="14">
        <f t="shared" si="7"/>
        <v>67.465039834710751</v>
      </c>
      <c r="AB48" s="14" t="str">
        <f t="shared" si="8"/>
        <v/>
      </c>
      <c r="AC48" s="14" t="str">
        <f t="shared" si="9"/>
        <v/>
      </c>
      <c r="AD48" s="14" t="str">
        <f t="shared" si="10"/>
        <v/>
      </c>
      <c r="AE48" s="14">
        <f t="shared" si="11"/>
        <v>67.465039834710751</v>
      </c>
      <c r="AF48" s="14" t="str">
        <f t="shared" si="12"/>
        <v/>
      </c>
      <c r="AG48" s="148">
        <f t="shared" si="13"/>
        <v>67.465039834710751</v>
      </c>
    </row>
    <row r="49" spans="1:33" x14ac:dyDescent="0.25">
      <c r="A49" s="18">
        <v>1923</v>
      </c>
      <c r="B49" s="18">
        <v>1923</v>
      </c>
      <c r="C49" s="18">
        <v>4</v>
      </c>
      <c r="D49" s="148" t="s">
        <v>57</v>
      </c>
      <c r="E49" s="148" t="str">
        <f t="shared" si="4"/>
        <v>1923 4</v>
      </c>
      <c r="F49" s="14">
        <v>32.687435000000001</v>
      </c>
      <c r="G49" s="148">
        <v>5.9504132231404959E-2</v>
      </c>
      <c r="H49" s="148">
        <f t="shared" si="5"/>
        <v>1.9450374545454545</v>
      </c>
      <c r="I49" s="54">
        <v>1940</v>
      </c>
      <c r="J49" s="55">
        <v>2</v>
      </c>
      <c r="L49" s="148">
        <v>19</v>
      </c>
      <c r="M49" s="10">
        <v>1940</v>
      </c>
      <c r="N49" s="7">
        <f t="shared" si="6"/>
        <v>0</v>
      </c>
      <c r="O49" s="7">
        <f t="shared" si="6"/>
        <v>0</v>
      </c>
      <c r="P49" s="7">
        <f t="shared" si="6"/>
        <v>0</v>
      </c>
      <c r="Q49" s="7">
        <f t="shared" si="6"/>
        <v>0</v>
      </c>
      <c r="R49" s="7">
        <f t="shared" si="6"/>
        <v>5.1713177910743795</v>
      </c>
      <c r="S49" s="7">
        <f t="shared" si="6"/>
        <v>0</v>
      </c>
      <c r="T49" s="7">
        <f t="shared" si="6"/>
        <v>1.2446609057851239</v>
      </c>
      <c r="U49" s="7">
        <f t="shared" si="6"/>
        <v>10.587895604628098</v>
      </c>
      <c r="V49" s="7">
        <f t="shared" si="6"/>
        <v>14.834890413223141</v>
      </c>
      <c r="W49" s="7">
        <f t="shared" si="6"/>
        <v>16.890400399338844</v>
      </c>
      <c r="X49" s="7">
        <f t="shared" si="6"/>
        <v>10.099346774876032</v>
      </c>
      <c r="Y49" s="7">
        <f t="shared" si="6"/>
        <v>2.1142460826446281</v>
      </c>
      <c r="AA49" s="14">
        <f t="shared" si="7"/>
        <v>60.942757971570245</v>
      </c>
      <c r="AB49" s="14" t="str">
        <f t="shared" si="8"/>
        <v/>
      </c>
      <c r="AC49" s="14">
        <f t="shared" si="9"/>
        <v>60.942757971570245</v>
      </c>
      <c r="AD49" s="14" t="str">
        <f t="shared" si="10"/>
        <v/>
      </c>
      <c r="AE49" s="14" t="str">
        <f t="shared" si="11"/>
        <v/>
      </c>
      <c r="AF49" s="14" t="str">
        <f t="shared" si="12"/>
        <v/>
      </c>
      <c r="AG49" s="148" t="str">
        <f t="shared" si="13"/>
        <v/>
      </c>
    </row>
    <row r="50" spans="1:33" x14ac:dyDescent="0.25">
      <c r="A50" s="18">
        <v>1923</v>
      </c>
      <c r="B50" s="18">
        <v>1923</v>
      </c>
      <c r="C50" s="18">
        <v>5</v>
      </c>
      <c r="D50" s="148" t="s">
        <v>58</v>
      </c>
      <c r="E50" s="148" t="str">
        <f t="shared" si="4"/>
        <v>1923 5</v>
      </c>
      <c r="F50" s="14">
        <v>0</v>
      </c>
      <c r="G50" s="148">
        <v>6.1487603305785121E-2</v>
      </c>
      <c r="H50" s="148">
        <f t="shared" si="5"/>
        <v>0</v>
      </c>
      <c r="I50" s="54">
        <v>1941</v>
      </c>
      <c r="J50" s="55">
        <v>1</v>
      </c>
      <c r="L50" s="148">
        <v>20</v>
      </c>
      <c r="M50" s="10">
        <v>1941</v>
      </c>
      <c r="N50" s="7">
        <f t="shared" si="6"/>
        <v>13.227819183471073</v>
      </c>
      <c r="O50" s="7">
        <f t="shared" si="6"/>
        <v>9.0589403900826433</v>
      </c>
      <c r="P50" s="7">
        <f t="shared" si="6"/>
        <v>8.5424480092561978</v>
      </c>
      <c r="Q50" s="7">
        <f t="shared" si="6"/>
        <v>6.7363131788429751</v>
      </c>
      <c r="R50" s="7">
        <f t="shared" si="6"/>
        <v>5.7137052694214878</v>
      </c>
      <c r="S50" s="7">
        <f t="shared" si="6"/>
        <v>0</v>
      </c>
      <c r="T50" s="7">
        <f t="shared" si="6"/>
        <v>0</v>
      </c>
      <c r="U50" s="7">
        <f t="shared" si="6"/>
        <v>0</v>
      </c>
      <c r="V50" s="7">
        <f t="shared" si="6"/>
        <v>13.723926009917356</v>
      </c>
      <c r="W50" s="7">
        <f t="shared" si="6"/>
        <v>16.706912721322311</v>
      </c>
      <c r="X50" s="7">
        <f t="shared" si="6"/>
        <v>0</v>
      </c>
      <c r="Y50" s="7">
        <f t="shared" si="6"/>
        <v>0</v>
      </c>
      <c r="AA50" s="14">
        <f t="shared" si="7"/>
        <v>73.710064762314047</v>
      </c>
      <c r="AB50" s="14">
        <f t="shared" si="8"/>
        <v>73.710064762314047</v>
      </c>
      <c r="AC50" s="14" t="str">
        <f t="shared" si="9"/>
        <v/>
      </c>
      <c r="AD50" s="14" t="str">
        <f t="shared" si="10"/>
        <v/>
      </c>
      <c r="AE50" s="14" t="str">
        <f t="shared" si="11"/>
        <v/>
      </c>
      <c r="AF50" s="14" t="str">
        <f t="shared" si="12"/>
        <v/>
      </c>
      <c r="AG50" s="148" t="str">
        <f t="shared" si="13"/>
        <v/>
      </c>
    </row>
    <row r="51" spans="1:33" x14ac:dyDescent="0.25">
      <c r="A51" s="18">
        <v>1923</v>
      </c>
      <c r="B51" s="18">
        <v>1923</v>
      </c>
      <c r="C51" s="18">
        <v>6</v>
      </c>
      <c r="D51" s="148" t="s">
        <v>59</v>
      </c>
      <c r="E51" s="148" t="str">
        <f t="shared" si="4"/>
        <v>1923 6</v>
      </c>
      <c r="F51" s="14">
        <v>249.942275</v>
      </c>
      <c r="G51" s="148">
        <v>5.9504132231404959E-2</v>
      </c>
      <c r="H51" s="148">
        <f t="shared" si="5"/>
        <v>14.872598181818182</v>
      </c>
      <c r="I51" s="54">
        <v>1942</v>
      </c>
      <c r="J51" s="55">
        <v>1</v>
      </c>
      <c r="L51" s="148">
        <v>21</v>
      </c>
      <c r="M51" s="10">
        <v>1942</v>
      </c>
      <c r="N51" s="7">
        <f t="shared" si="6"/>
        <v>12.814486478677686</v>
      </c>
      <c r="O51" s="7">
        <f t="shared" si="6"/>
        <v>8.3251109752066128</v>
      </c>
      <c r="P51" s="7">
        <f t="shared" si="6"/>
        <v>5.8600751722314044</v>
      </c>
      <c r="Q51" s="7">
        <f t="shared" si="6"/>
        <v>5.6577636793388431</v>
      </c>
      <c r="R51" s="7">
        <f t="shared" si="6"/>
        <v>5.9515969348760329</v>
      </c>
      <c r="S51" s="7">
        <f t="shared" si="6"/>
        <v>0</v>
      </c>
      <c r="T51" s="7">
        <f t="shared" si="6"/>
        <v>0</v>
      </c>
      <c r="U51" s="7">
        <f t="shared" si="6"/>
        <v>0</v>
      </c>
      <c r="V51" s="7">
        <f t="shared" si="6"/>
        <v>13.723926009917356</v>
      </c>
      <c r="W51" s="7">
        <f t="shared" si="6"/>
        <v>16.706912721322311</v>
      </c>
      <c r="X51" s="7">
        <f t="shared" si="6"/>
        <v>0</v>
      </c>
      <c r="Y51" s="7">
        <f t="shared" si="6"/>
        <v>0</v>
      </c>
      <c r="AA51" s="14">
        <f t="shared" si="7"/>
        <v>69.03987197157025</v>
      </c>
      <c r="AB51" s="14">
        <f t="shared" si="8"/>
        <v>69.03987197157025</v>
      </c>
      <c r="AC51" s="14" t="str">
        <f t="shared" si="9"/>
        <v/>
      </c>
      <c r="AD51" s="14" t="str">
        <f t="shared" si="10"/>
        <v/>
      </c>
      <c r="AE51" s="14" t="str">
        <f t="shared" si="11"/>
        <v/>
      </c>
      <c r="AF51" s="14" t="str">
        <f t="shared" si="12"/>
        <v/>
      </c>
      <c r="AG51" s="148" t="str">
        <f t="shared" si="13"/>
        <v/>
      </c>
    </row>
    <row r="52" spans="1:33" x14ac:dyDescent="0.25">
      <c r="A52" s="18">
        <v>1923</v>
      </c>
      <c r="B52" s="18">
        <v>1923</v>
      </c>
      <c r="C52" s="18">
        <v>7</v>
      </c>
      <c r="D52" s="148" t="s">
        <v>60</v>
      </c>
      <c r="E52" s="148" t="str">
        <f t="shared" si="4"/>
        <v>1923 7</v>
      </c>
      <c r="F52" s="14">
        <v>5.0296029999999998</v>
      </c>
      <c r="G52" s="148">
        <v>6.1487603305785121E-2</v>
      </c>
      <c r="H52" s="148">
        <f t="shared" si="5"/>
        <v>0.30925823404958674</v>
      </c>
      <c r="I52" s="54">
        <v>1943</v>
      </c>
      <c r="J52" s="55">
        <v>1</v>
      </c>
      <c r="L52" s="148">
        <v>22</v>
      </c>
      <c r="M52" s="10">
        <v>1943</v>
      </c>
      <c r="N52" s="7">
        <f t="shared" si="6"/>
        <v>12.814486478677686</v>
      </c>
      <c r="O52" s="7">
        <f t="shared" si="6"/>
        <v>8.3251109752066128</v>
      </c>
      <c r="P52" s="7">
        <f t="shared" si="6"/>
        <v>5.8600751722314044</v>
      </c>
      <c r="Q52" s="7">
        <f t="shared" si="6"/>
        <v>5.6577636793388431</v>
      </c>
      <c r="R52" s="7">
        <f t="shared" si="6"/>
        <v>5.9515969348760329</v>
      </c>
      <c r="S52" s="7">
        <f t="shared" si="6"/>
        <v>0</v>
      </c>
      <c r="T52" s="7">
        <f t="shared" si="6"/>
        <v>0</v>
      </c>
      <c r="U52" s="7">
        <f t="shared" si="6"/>
        <v>0</v>
      </c>
      <c r="V52" s="7">
        <f t="shared" si="6"/>
        <v>13.723926009917356</v>
      </c>
      <c r="W52" s="7">
        <f t="shared" si="6"/>
        <v>16.706912721322311</v>
      </c>
      <c r="X52" s="7">
        <f t="shared" si="6"/>
        <v>0</v>
      </c>
      <c r="Y52" s="7">
        <f t="shared" si="6"/>
        <v>0</v>
      </c>
      <c r="AA52" s="14">
        <f t="shared" si="7"/>
        <v>69.03987197157025</v>
      </c>
      <c r="AB52" s="14">
        <f t="shared" si="8"/>
        <v>69.03987197157025</v>
      </c>
      <c r="AC52" s="14" t="str">
        <f t="shared" si="9"/>
        <v/>
      </c>
      <c r="AD52" s="14" t="str">
        <f t="shared" si="10"/>
        <v/>
      </c>
      <c r="AE52" s="14" t="str">
        <f t="shared" si="11"/>
        <v/>
      </c>
      <c r="AF52" s="14" t="str">
        <f t="shared" si="12"/>
        <v/>
      </c>
      <c r="AG52" s="148" t="str">
        <f t="shared" si="13"/>
        <v/>
      </c>
    </row>
    <row r="53" spans="1:33" x14ac:dyDescent="0.25">
      <c r="A53" s="18">
        <v>1923</v>
      </c>
      <c r="B53" s="18">
        <v>1923</v>
      </c>
      <c r="C53" s="18">
        <v>8</v>
      </c>
      <c r="D53" s="148" t="s">
        <v>61</v>
      </c>
      <c r="E53" s="148" t="str">
        <f t="shared" si="4"/>
        <v>1923 8</v>
      </c>
      <c r="F53" s="14">
        <v>0</v>
      </c>
      <c r="G53" s="148">
        <v>6.1487603305785121E-2</v>
      </c>
      <c r="H53" s="148">
        <f t="shared" si="5"/>
        <v>0</v>
      </c>
      <c r="I53" s="54">
        <v>1944</v>
      </c>
      <c r="J53" s="55">
        <v>4</v>
      </c>
      <c r="L53" s="148">
        <v>23</v>
      </c>
      <c r="M53" s="10">
        <v>1944</v>
      </c>
      <c r="N53" s="7">
        <f t="shared" si="6"/>
        <v>12.814486478677686</v>
      </c>
      <c r="O53" s="7">
        <f t="shared" si="6"/>
        <v>8.3251109752066128</v>
      </c>
      <c r="P53" s="7">
        <f t="shared" si="6"/>
        <v>5.8600751722314044</v>
      </c>
      <c r="Q53" s="7">
        <f t="shared" si="6"/>
        <v>0</v>
      </c>
      <c r="R53" s="7">
        <f t="shared" si="6"/>
        <v>6.0333485910743798</v>
      </c>
      <c r="S53" s="7">
        <f t="shared" si="6"/>
        <v>0</v>
      </c>
      <c r="T53" s="7">
        <f t="shared" si="6"/>
        <v>7.4507079867768589</v>
      </c>
      <c r="U53" s="7">
        <f t="shared" si="6"/>
        <v>0</v>
      </c>
      <c r="V53" s="7">
        <f t="shared" si="6"/>
        <v>15.3347544</v>
      </c>
      <c r="W53" s="7">
        <f t="shared" si="6"/>
        <v>0.8852188859504132</v>
      </c>
      <c r="X53" s="7">
        <f t="shared" si="6"/>
        <v>0</v>
      </c>
      <c r="Y53" s="7">
        <f t="shared" si="6"/>
        <v>0</v>
      </c>
      <c r="AA53" s="14">
        <f t="shared" si="7"/>
        <v>56.703702489917362</v>
      </c>
      <c r="AB53" s="14" t="str">
        <f t="shared" si="8"/>
        <v/>
      </c>
      <c r="AC53" s="14" t="str">
        <f t="shared" si="9"/>
        <v/>
      </c>
      <c r="AD53" s="14" t="str">
        <f t="shared" si="10"/>
        <v/>
      </c>
      <c r="AE53" s="14">
        <f t="shared" si="11"/>
        <v>56.703702489917362</v>
      </c>
      <c r="AF53" s="14" t="str">
        <f t="shared" si="12"/>
        <v/>
      </c>
      <c r="AG53" s="148">
        <f t="shared" si="13"/>
        <v>56.703702489917362</v>
      </c>
    </row>
    <row r="54" spans="1:33" x14ac:dyDescent="0.25">
      <c r="A54" s="18">
        <v>1923</v>
      </c>
      <c r="B54" s="18">
        <v>1923</v>
      </c>
      <c r="C54" s="18">
        <v>9</v>
      </c>
      <c r="D54" s="148" t="s">
        <v>62</v>
      </c>
      <c r="E54" s="148" t="str">
        <f t="shared" si="4"/>
        <v>1923 9</v>
      </c>
      <c r="F54" s="14">
        <v>0</v>
      </c>
      <c r="G54" s="148">
        <v>5.9504132231404959E-2</v>
      </c>
      <c r="H54" s="148">
        <f t="shared" si="5"/>
        <v>0</v>
      </c>
      <c r="I54" s="54">
        <v>1945</v>
      </c>
      <c r="J54" s="55">
        <v>3</v>
      </c>
      <c r="L54" s="148">
        <v>24</v>
      </c>
      <c r="M54" s="10">
        <v>1945</v>
      </c>
      <c r="N54" s="7">
        <f t="shared" si="6"/>
        <v>0</v>
      </c>
      <c r="O54" s="7">
        <f t="shared" si="6"/>
        <v>0</v>
      </c>
      <c r="P54" s="7">
        <f t="shared" si="6"/>
        <v>0</v>
      </c>
      <c r="Q54" s="7">
        <f t="shared" si="6"/>
        <v>1.6389646095867769</v>
      </c>
      <c r="R54" s="7">
        <f t="shared" si="6"/>
        <v>5.7278765276033061</v>
      </c>
      <c r="S54" s="7">
        <f t="shared" si="6"/>
        <v>0</v>
      </c>
      <c r="T54" s="7">
        <f t="shared" si="6"/>
        <v>2.1040457057851238</v>
      </c>
      <c r="U54" s="7">
        <f t="shared" si="6"/>
        <v>4.2990117897520657</v>
      </c>
      <c r="V54" s="7">
        <f t="shared" si="6"/>
        <v>14.872598181818182</v>
      </c>
      <c r="W54" s="7">
        <f t="shared" si="6"/>
        <v>17.144802591074381</v>
      </c>
      <c r="X54" s="7">
        <f t="shared" si="6"/>
        <v>6.0686194790082642</v>
      </c>
      <c r="Y54" s="7">
        <f t="shared" si="6"/>
        <v>0</v>
      </c>
      <c r="AA54" s="14">
        <f t="shared" si="7"/>
        <v>51.855918884628096</v>
      </c>
      <c r="AB54" s="14" t="str">
        <f t="shared" si="8"/>
        <v/>
      </c>
      <c r="AC54" s="14" t="str">
        <f t="shared" si="9"/>
        <v/>
      </c>
      <c r="AD54" s="14">
        <f t="shared" si="10"/>
        <v>51.855918884628096</v>
      </c>
      <c r="AE54" s="14" t="str">
        <f t="shared" si="11"/>
        <v/>
      </c>
      <c r="AF54" s="14" t="str">
        <f t="shared" si="12"/>
        <v/>
      </c>
      <c r="AG54" s="148" t="str">
        <f t="shared" si="13"/>
        <v/>
      </c>
    </row>
    <row r="55" spans="1:33" x14ac:dyDescent="0.25">
      <c r="A55" s="18">
        <v>1924</v>
      </c>
      <c r="B55" s="18">
        <v>1923</v>
      </c>
      <c r="C55" s="18">
        <v>10</v>
      </c>
      <c r="D55" s="148" t="s">
        <v>63</v>
      </c>
      <c r="E55" s="148" t="str">
        <f t="shared" si="4"/>
        <v>1924 10</v>
      </c>
      <c r="F55" s="14">
        <v>0</v>
      </c>
      <c r="G55" s="148">
        <v>6.1487603305785121E-2</v>
      </c>
      <c r="H55" s="148">
        <f t="shared" si="5"/>
        <v>0</v>
      </c>
      <c r="I55" s="54">
        <v>1946</v>
      </c>
      <c r="J55" s="55">
        <v>3</v>
      </c>
      <c r="L55" s="148">
        <v>25</v>
      </c>
      <c r="M55" s="10">
        <v>1946</v>
      </c>
      <c r="N55" s="7">
        <f t="shared" si="6"/>
        <v>0</v>
      </c>
      <c r="O55" s="7">
        <f t="shared" si="6"/>
        <v>0</v>
      </c>
      <c r="P55" s="7">
        <f t="shared" si="6"/>
        <v>0</v>
      </c>
      <c r="Q55" s="7">
        <f t="shared" si="6"/>
        <v>7.4225707854545453</v>
      </c>
      <c r="R55" s="7">
        <f t="shared" si="6"/>
        <v>6.3565444125619832</v>
      </c>
      <c r="S55" s="7">
        <f t="shared" si="6"/>
        <v>0</v>
      </c>
      <c r="T55" s="7">
        <f t="shared" si="6"/>
        <v>2.1040457057851238</v>
      </c>
      <c r="U55" s="7">
        <f t="shared" si="6"/>
        <v>4.2990117897520657</v>
      </c>
      <c r="V55" s="7">
        <f t="shared" si="6"/>
        <v>14.872598181818182</v>
      </c>
      <c r="W55" s="7">
        <f t="shared" si="6"/>
        <v>9.766290194380165</v>
      </c>
      <c r="X55" s="7">
        <f t="shared" si="6"/>
        <v>0.12739026247933885</v>
      </c>
      <c r="Y55" s="7">
        <f t="shared" si="6"/>
        <v>0</v>
      </c>
      <c r="AA55" s="14">
        <f t="shared" si="7"/>
        <v>44.9484513322314</v>
      </c>
      <c r="AB55" s="14" t="str">
        <f t="shared" si="8"/>
        <v/>
      </c>
      <c r="AC55" s="14" t="str">
        <f t="shared" si="9"/>
        <v/>
      </c>
      <c r="AD55" s="14">
        <f t="shared" si="10"/>
        <v>44.9484513322314</v>
      </c>
      <c r="AE55" s="14" t="str">
        <f t="shared" si="11"/>
        <v/>
      </c>
      <c r="AF55" s="14" t="str">
        <f t="shared" si="12"/>
        <v/>
      </c>
      <c r="AG55" s="148" t="str">
        <f t="shared" si="13"/>
        <v/>
      </c>
    </row>
    <row r="56" spans="1:33" x14ac:dyDescent="0.25">
      <c r="A56" s="18">
        <v>1924</v>
      </c>
      <c r="B56" s="18">
        <v>1923</v>
      </c>
      <c r="C56" s="18">
        <v>11</v>
      </c>
      <c r="D56" s="148" t="s">
        <v>64</v>
      </c>
      <c r="E56" s="148" t="str">
        <f t="shared" si="4"/>
        <v>1924 11</v>
      </c>
      <c r="F56" s="14">
        <v>0</v>
      </c>
      <c r="G56" s="148">
        <v>5.9504132231404959E-2</v>
      </c>
      <c r="H56" s="148">
        <f t="shared" si="5"/>
        <v>0</v>
      </c>
      <c r="I56" s="54">
        <v>1947</v>
      </c>
      <c r="J56" s="55">
        <v>4</v>
      </c>
      <c r="L56" s="148">
        <v>26</v>
      </c>
      <c r="M56" s="10">
        <v>1947</v>
      </c>
      <c r="N56" s="7">
        <f t="shared" si="6"/>
        <v>0</v>
      </c>
      <c r="O56" s="7">
        <f t="shared" si="6"/>
        <v>0</v>
      </c>
      <c r="P56" s="7">
        <f t="shared" si="6"/>
        <v>0</v>
      </c>
      <c r="Q56" s="7">
        <f t="shared" si="6"/>
        <v>0</v>
      </c>
      <c r="R56" s="7">
        <f t="shared" si="6"/>
        <v>3.8370217547107437</v>
      </c>
      <c r="S56" s="7">
        <f t="shared" si="6"/>
        <v>0</v>
      </c>
      <c r="T56" s="7">
        <f t="shared" si="6"/>
        <v>10.784246400000001</v>
      </c>
      <c r="U56" s="7">
        <f t="shared" si="6"/>
        <v>13.531672780165289</v>
      </c>
      <c r="V56" s="7">
        <f t="shared" si="6"/>
        <v>15.3347544</v>
      </c>
      <c r="W56" s="7">
        <f t="shared" si="6"/>
        <v>10.344852817190082</v>
      </c>
      <c r="X56" s="7">
        <f t="shared" si="6"/>
        <v>0</v>
      </c>
      <c r="Y56" s="7">
        <f t="shared" si="6"/>
        <v>0</v>
      </c>
      <c r="AA56" s="14">
        <f t="shared" si="7"/>
        <v>53.832548152066117</v>
      </c>
      <c r="AB56" s="14" t="str">
        <f t="shared" si="8"/>
        <v/>
      </c>
      <c r="AC56" s="14" t="str">
        <f t="shared" si="9"/>
        <v/>
      </c>
      <c r="AD56" s="14" t="str">
        <f t="shared" si="10"/>
        <v/>
      </c>
      <c r="AE56" s="14">
        <f t="shared" si="11"/>
        <v>53.832548152066117</v>
      </c>
      <c r="AF56" s="14" t="str">
        <f t="shared" si="12"/>
        <v/>
      </c>
      <c r="AG56" s="148">
        <f t="shared" si="13"/>
        <v>53.832548152066117</v>
      </c>
    </row>
    <row r="57" spans="1:33" x14ac:dyDescent="0.25">
      <c r="A57" s="18">
        <v>1924</v>
      </c>
      <c r="B57" s="18">
        <v>1923</v>
      </c>
      <c r="C57" s="18">
        <v>12</v>
      </c>
      <c r="D57" s="148" t="s">
        <v>65</v>
      </c>
      <c r="E57" s="148" t="str">
        <f t="shared" si="4"/>
        <v>1924 12</v>
      </c>
      <c r="F57" s="14">
        <v>0</v>
      </c>
      <c r="G57" s="148">
        <v>6.1487603305785121E-2</v>
      </c>
      <c r="H57" s="148">
        <f t="shared" si="5"/>
        <v>0</v>
      </c>
      <c r="I57" s="54">
        <v>1948</v>
      </c>
      <c r="J57" s="55">
        <v>3</v>
      </c>
      <c r="L57" s="148">
        <v>27</v>
      </c>
      <c r="M57" s="10">
        <v>1948</v>
      </c>
      <c r="N57" s="7">
        <f t="shared" si="6"/>
        <v>0</v>
      </c>
      <c r="O57" s="7">
        <f t="shared" si="6"/>
        <v>0</v>
      </c>
      <c r="P57" s="7">
        <f t="shared" si="6"/>
        <v>0</v>
      </c>
      <c r="Q57" s="7">
        <f t="shared" si="6"/>
        <v>0</v>
      </c>
      <c r="R57" s="7">
        <f t="shared" si="6"/>
        <v>1.2400204621487603</v>
      </c>
      <c r="S57" s="7">
        <f t="shared" si="6"/>
        <v>6.5722357844628094</v>
      </c>
      <c r="T57" s="7">
        <f t="shared" si="6"/>
        <v>9.2445415735537182</v>
      </c>
      <c r="U57" s="7">
        <f t="shared" si="6"/>
        <v>11.677524186446279</v>
      </c>
      <c r="V57" s="7">
        <f t="shared" si="6"/>
        <v>14.872598181818182</v>
      </c>
      <c r="W57" s="7">
        <f t="shared" si="6"/>
        <v>17.144802591074381</v>
      </c>
      <c r="X57" s="7">
        <f t="shared" si="6"/>
        <v>6.1011504178512395</v>
      </c>
      <c r="Y57" s="7">
        <f t="shared" si="6"/>
        <v>0</v>
      </c>
      <c r="AA57" s="14">
        <f t="shared" si="7"/>
        <v>66.852873197355365</v>
      </c>
      <c r="AB57" s="14" t="str">
        <f t="shared" si="8"/>
        <v/>
      </c>
      <c r="AC57" s="14" t="str">
        <f t="shared" si="9"/>
        <v/>
      </c>
      <c r="AD57" s="14">
        <f t="shared" si="10"/>
        <v>66.852873197355365</v>
      </c>
      <c r="AE57" s="14" t="str">
        <f t="shared" si="11"/>
        <v/>
      </c>
      <c r="AF57" s="14" t="str">
        <f t="shared" si="12"/>
        <v/>
      </c>
      <c r="AG57" s="148" t="str">
        <f t="shared" si="13"/>
        <v/>
      </c>
    </row>
    <row r="58" spans="1:33" x14ac:dyDescent="0.25">
      <c r="A58" s="18">
        <v>1924</v>
      </c>
      <c r="B58" s="18">
        <v>1924</v>
      </c>
      <c r="C58" s="18">
        <v>1</v>
      </c>
      <c r="D58" s="148" t="s">
        <v>66</v>
      </c>
      <c r="E58" s="148" t="str">
        <f t="shared" si="4"/>
        <v>1924 1</v>
      </c>
      <c r="F58" s="14">
        <v>0</v>
      </c>
      <c r="G58" s="148">
        <v>6.1487603305785121E-2</v>
      </c>
      <c r="H58" s="148">
        <f t="shared" si="5"/>
        <v>0</v>
      </c>
      <c r="I58" s="54">
        <v>1949</v>
      </c>
      <c r="J58" s="55">
        <v>4</v>
      </c>
      <c r="L58" s="148">
        <v>28</v>
      </c>
      <c r="M58" s="10">
        <v>1949</v>
      </c>
      <c r="N58" s="7">
        <f t="shared" si="6"/>
        <v>0</v>
      </c>
      <c r="O58" s="7">
        <f t="shared" si="6"/>
        <v>0</v>
      </c>
      <c r="P58" s="7">
        <f t="shared" si="6"/>
        <v>0</v>
      </c>
      <c r="Q58" s="7">
        <f t="shared" si="6"/>
        <v>0</v>
      </c>
      <c r="R58" s="7">
        <f t="shared" si="6"/>
        <v>6.3565444125619832</v>
      </c>
      <c r="S58" s="7">
        <f t="shared" si="6"/>
        <v>0</v>
      </c>
      <c r="T58" s="7">
        <f t="shared" si="6"/>
        <v>2.8206950876033057</v>
      </c>
      <c r="U58" s="7">
        <f t="shared" si="6"/>
        <v>6.4953069838016528</v>
      </c>
      <c r="V58" s="7">
        <f t="shared" si="6"/>
        <v>15.3347544</v>
      </c>
      <c r="W58" s="7">
        <f t="shared" si="6"/>
        <v>10.344852817190082</v>
      </c>
      <c r="X58" s="7">
        <f t="shared" si="6"/>
        <v>0</v>
      </c>
      <c r="Y58" s="7">
        <f t="shared" si="6"/>
        <v>0</v>
      </c>
      <c r="AA58" s="14">
        <f t="shared" si="7"/>
        <v>41.352153701157022</v>
      </c>
      <c r="AB58" s="14" t="str">
        <f t="shared" si="8"/>
        <v/>
      </c>
      <c r="AC58" s="14" t="str">
        <f t="shared" si="9"/>
        <v/>
      </c>
      <c r="AD58" s="14" t="str">
        <f t="shared" si="10"/>
        <v/>
      </c>
      <c r="AE58" s="14">
        <f t="shared" si="11"/>
        <v>41.352153701157022</v>
      </c>
      <c r="AF58" s="14" t="str">
        <f t="shared" si="12"/>
        <v/>
      </c>
      <c r="AG58" s="148">
        <f t="shared" si="13"/>
        <v>41.352153701157022</v>
      </c>
    </row>
    <row r="59" spans="1:33" x14ac:dyDescent="0.25">
      <c r="A59" s="18">
        <v>1924</v>
      </c>
      <c r="B59" s="18">
        <v>1924</v>
      </c>
      <c r="C59" s="18">
        <v>2</v>
      </c>
      <c r="D59" s="148" t="s">
        <v>67</v>
      </c>
      <c r="E59" s="148" t="str">
        <f t="shared" si="4"/>
        <v>1924 2</v>
      </c>
      <c r="F59" s="14">
        <v>80.104602</v>
      </c>
      <c r="G59" s="148">
        <v>5.752066115702479E-2</v>
      </c>
      <c r="H59" s="148">
        <f t="shared" si="5"/>
        <v>4.6076696687603302</v>
      </c>
      <c r="I59" s="54">
        <v>1950</v>
      </c>
      <c r="J59" s="55">
        <v>3</v>
      </c>
      <c r="L59" s="148">
        <v>29</v>
      </c>
      <c r="M59" s="10">
        <v>1950</v>
      </c>
      <c r="N59" s="7">
        <f t="shared" si="6"/>
        <v>0</v>
      </c>
      <c r="O59" s="7">
        <f t="shared" si="6"/>
        <v>0</v>
      </c>
      <c r="P59" s="7">
        <f t="shared" si="6"/>
        <v>0</v>
      </c>
      <c r="Q59" s="7">
        <f t="shared" si="6"/>
        <v>0</v>
      </c>
      <c r="R59" s="7">
        <f t="shared" si="6"/>
        <v>8.0918747821487607</v>
      </c>
      <c r="S59" s="7">
        <f t="shared" si="6"/>
        <v>6.5722357844628094</v>
      </c>
      <c r="T59" s="7">
        <f t="shared" si="6"/>
        <v>9.2445415735537182</v>
      </c>
      <c r="U59" s="7">
        <f t="shared" si="6"/>
        <v>11.677524186446279</v>
      </c>
      <c r="V59" s="7">
        <f t="shared" si="6"/>
        <v>14.872598181818182</v>
      </c>
      <c r="W59" s="7">
        <f t="shared" si="6"/>
        <v>9.766290194380165</v>
      </c>
      <c r="X59" s="7">
        <f t="shared" si="6"/>
        <v>5.4110999484297517</v>
      </c>
      <c r="Y59" s="7">
        <f t="shared" si="6"/>
        <v>0</v>
      </c>
      <c r="AA59" s="14">
        <f t="shared" si="7"/>
        <v>65.636164651239667</v>
      </c>
      <c r="AB59" s="14" t="str">
        <f t="shared" si="8"/>
        <v/>
      </c>
      <c r="AC59" s="14" t="str">
        <f t="shared" si="9"/>
        <v/>
      </c>
      <c r="AD59" s="14">
        <f t="shared" si="10"/>
        <v>65.636164651239667</v>
      </c>
      <c r="AE59" s="14" t="str">
        <f t="shared" si="11"/>
        <v/>
      </c>
      <c r="AF59" s="14" t="str">
        <f t="shared" si="12"/>
        <v/>
      </c>
      <c r="AG59" s="148" t="str">
        <f t="shared" si="13"/>
        <v/>
      </c>
    </row>
    <row r="60" spans="1:33" x14ac:dyDescent="0.25">
      <c r="A60" s="18">
        <v>1924</v>
      </c>
      <c r="B60" s="18">
        <v>1924</v>
      </c>
      <c r="C60" s="18">
        <v>3</v>
      </c>
      <c r="D60" s="148" t="s">
        <v>68</v>
      </c>
      <c r="E60" s="148" t="str">
        <f t="shared" si="4"/>
        <v>1924 3</v>
      </c>
      <c r="F60" s="14">
        <v>0</v>
      </c>
      <c r="G60" s="148">
        <v>6.1487603305785121E-2</v>
      </c>
      <c r="H60" s="148">
        <f t="shared" si="5"/>
        <v>0</v>
      </c>
      <c r="I60" s="54">
        <v>1951</v>
      </c>
      <c r="J60" s="55">
        <v>2</v>
      </c>
      <c r="L60" s="148">
        <v>30</v>
      </c>
      <c r="M60" s="10">
        <v>1951</v>
      </c>
      <c r="N60" s="7">
        <f t="shared" si="6"/>
        <v>0</v>
      </c>
      <c r="O60" s="7">
        <f t="shared" si="6"/>
        <v>0</v>
      </c>
      <c r="P60" s="7">
        <f t="shared" si="6"/>
        <v>8.6525172138842983</v>
      </c>
      <c r="Q60" s="7">
        <f t="shared" si="6"/>
        <v>7.4225707854545453</v>
      </c>
      <c r="R60" s="7">
        <f t="shared" si="6"/>
        <v>6.3565444125619832</v>
      </c>
      <c r="S60" s="7">
        <f t="shared" si="6"/>
        <v>0</v>
      </c>
      <c r="T60" s="7">
        <f t="shared" si="6"/>
        <v>1.2446609057851239</v>
      </c>
      <c r="U60" s="7">
        <f t="shared" si="6"/>
        <v>3.2093832079338842</v>
      </c>
      <c r="V60" s="7">
        <f t="shared" si="6"/>
        <v>14.834890413223141</v>
      </c>
      <c r="W60" s="7">
        <f t="shared" si="6"/>
        <v>16.890400399338844</v>
      </c>
      <c r="X60" s="7">
        <f t="shared" si="6"/>
        <v>10.099346774876032</v>
      </c>
      <c r="Y60" s="7">
        <f t="shared" si="6"/>
        <v>1.2970294214876033</v>
      </c>
      <c r="AA60" s="14">
        <f t="shared" si="7"/>
        <v>70.007343534545456</v>
      </c>
      <c r="AB60" s="14" t="str">
        <f t="shared" si="8"/>
        <v/>
      </c>
      <c r="AC60" s="14">
        <f t="shared" si="9"/>
        <v>70.007343534545456</v>
      </c>
      <c r="AD60" s="14" t="str">
        <f t="shared" si="10"/>
        <v/>
      </c>
      <c r="AE60" s="14" t="str">
        <f t="shared" si="11"/>
        <v/>
      </c>
      <c r="AF60" s="14" t="str">
        <f t="shared" si="12"/>
        <v/>
      </c>
      <c r="AG60" s="148" t="str">
        <f t="shared" si="13"/>
        <v/>
      </c>
    </row>
    <row r="61" spans="1:33" x14ac:dyDescent="0.25">
      <c r="A61" s="18">
        <v>1924</v>
      </c>
      <c r="B61" s="18">
        <v>1924</v>
      </c>
      <c r="C61" s="18">
        <v>4</v>
      </c>
      <c r="D61" s="148" t="s">
        <v>69</v>
      </c>
      <c r="E61" s="148" t="str">
        <f t="shared" si="4"/>
        <v>1924 4</v>
      </c>
      <c r="F61" s="14">
        <v>196.320887</v>
      </c>
      <c r="G61" s="148">
        <v>5.9504132231404959E-2</v>
      </c>
      <c r="H61" s="148">
        <f t="shared" si="5"/>
        <v>11.681904019834711</v>
      </c>
      <c r="I61" s="54">
        <v>1952</v>
      </c>
      <c r="J61" s="55">
        <v>1</v>
      </c>
      <c r="L61" s="148">
        <v>31</v>
      </c>
      <c r="M61" s="10">
        <v>1952</v>
      </c>
      <c r="N61" s="7">
        <f t="shared" si="6"/>
        <v>13.227819183471073</v>
      </c>
      <c r="O61" s="7">
        <f t="shared" si="6"/>
        <v>9.0589403900826433</v>
      </c>
      <c r="P61" s="7">
        <f t="shared" si="6"/>
        <v>8.5424480092561978</v>
      </c>
      <c r="Q61" s="7">
        <f t="shared" si="6"/>
        <v>6.7363131788429751</v>
      </c>
      <c r="R61" s="7">
        <f t="shared" si="6"/>
        <v>5.7137052416528924</v>
      </c>
      <c r="S61" s="7">
        <f t="shared" si="6"/>
        <v>0</v>
      </c>
      <c r="T61" s="7">
        <f t="shared" si="6"/>
        <v>0</v>
      </c>
      <c r="U61" s="7">
        <f t="shared" si="6"/>
        <v>0</v>
      </c>
      <c r="V61" s="7">
        <f t="shared" si="6"/>
        <v>13.723926009917356</v>
      </c>
      <c r="W61" s="7">
        <f t="shared" si="6"/>
        <v>16.706912721322311</v>
      </c>
      <c r="X61" s="7">
        <f t="shared" si="6"/>
        <v>17.352885002975206</v>
      </c>
      <c r="Y61" s="7">
        <f t="shared" si="6"/>
        <v>0</v>
      </c>
      <c r="AA61" s="14">
        <f t="shared" si="7"/>
        <v>91.062949737520654</v>
      </c>
      <c r="AB61" s="14">
        <f t="shared" si="8"/>
        <v>91.062949737520654</v>
      </c>
      <c r="AC61" s="14" t="str">
        <f t="shared" si="9"/>
        <v/>
      </c>
      <c r="AD61" s="14" t="str">
        <f t="shared" si="10"/>
        <v/>
      </c>
      <c r="AE61" s="14" t="str">
        <f t="shared" si="11"/>
        <v/>
      </c>
      <c r="AF61" s="14" t="str">
        <f t="shared" si="12"/>
        <v/>
      </c>
      <c r="AG61" s="148" t="str">
        <f t="shared" si="13"/>
        <v/>
      </c>
    </row>
    <row r="62" spans="1:33" x14ac:dyDescent="0.25">
      <c r="A62" s="18">
        <v>1924</v>
      </c>
      <c r="B62" s="18">
        <v>1924</v>
      </c>
      <c r="C62" s="18">
        <v>5</v>
      </c>
      <c r="D62" s="148" t="s">
        <v>70</v>
      </c>
      <c r="E62" s="148" t="str">
        <f t="shared" si="4"/>
        <v>1924 5</v>
      </c>
      <c r="F62" s="14">
        <v>239.89166</v>
      </c>
      <c r="G62" s="148">
        <v>6.1487603305785121E-2</v>
      </c>
      <c r="H62" s="148">
        <f t="shared" si="5"/>
        <v>14.750363226446281</v>
      </c>
      <c r="I62" s="54">
        <v>1953</v>
      </c>
      <c r="J62" s="55">
        <v>1</v>
      </c>
      <c r="L62" s="148">
        <v>32</v>
      </c>
      <c r="M62" s="10">
        <v>1953</v>
      </c>
      <c r="N62" s="7">
        <f t="shared" si="6"/>
        <v>12.814486478677686</v>
      </c>
      <c r="O62" s="7">
        <f t="shared" si="6"/>
        <v>8.3251109752066128</v>
      </c>
      <c r="P62" s="7">
        <f t="shared" si="6"/>
        <v>5.8600751722314044</v>
      </c>
      <c r="Q62" s="7">
        <f t="shared" si="6"/>
        <v>5.6577636793388431</v>
      </c>
      <c r="R62" s="7">
        <f t="shared" si="6"/>
        <v>5.9515969348760329</v>
      </c>
      <c r="S62" s="7">
        <f t="shared" si="6"/>
        <v>0</v>
      </c>
      <c r="T62" s="7">
        <f t="shared" si="6"/>
        <v>0</v>
      </c>
      <c r="U62" s="7">
        <f t="shared" si="6"/>
        <v>0</v>
      </c>
      <c r="V62" s="7">
        <f t="shared" si="6"/>
        <v>13.723926009917356</v>
      </c>
      <c r="W62" s="7">
        <f t="shared" si="6"/>
        <v>16.706912721322311</v>
      </c>
      <c r="X62" s="7">
        <f t="shared" si="6"/>
        <v>0</v>
      </c>
      <c r="Y62" s="7">
        <f t="shared" si="6"/>
        <v>0</v>
      </c>
      <c r="AA62" s="14">
        <f t="shared" si="7"/>
        <v>69.03987197157025</v>
      </c>
      <c r="AB62" s="14">
        <f t="shared" si="8"/>
        <v>69.03987197157025</v>
      </c>
      <c r="AC62" s="14" t="str">
        <f t="shared" si="9"/>
        <v/>
      </c>
      <c r="AD62" s="14" t="str">
        <f t="shared" si="10"/>
        <v/>
      </c>
      <c r="AE62" s="14" t="str">
        <f t="shared" si="11"/>
        <v/>
      </c>
      <c r="AF62" s="14" t="str">
        <f t="shared" si="12"/>
        <v/>
      </c>
      <c r="AG62" s="148" t="str">
        <f t="shared" si="13"/>
        <v/>
      </c>
    </row>
    <row r="63" spans="1:33" x14ac:dyDescent="0.25">
      <c r="A63" s="18">
        <v>1924</v>
      </c>
      <c r="B63" s="18">
        <v>1924</v>
      </c>
      <c r="C63" s="18">
        <v>6</v>
      </c>
      <c r="D63" s="148" t="s">
        <v>71</v>
      </c>
      <c r="E63" s="148" t="str">
        <f t="shared" si="4"/>
        <v>1924 6</v>
      </c>
      <c r="F63" s="14">
        <v>0</v>
      </c>
      <c r="G63" s="148">
        <v>5.9504132231404959E-2</v>
      </c>
      <c r="H63" s="148">
        <f t="shared" si="5"/>
        <v>0</v>
      </c>
      <c r="I63" s="54">
        <v>1954</v>
      </c>
      <c r="J63" s="55">
        <v>2</v>
      </c>
      <c r="L63" s="148">
        <v>33</v>
      </c>
      <c r="M63" s="10">
        <v>1954</v>
      </c>
      <c r="N63" s="7">
        <f t="shared" si="6"/>
        <v>12.814486478677686</v>
      </c>
      <c r="O63" s="7">
        <f t="shared" si="6"/>
        <v>8.3251109752066128</v>
      </c>
      <c r="P63" s="7">
        <f t="shared" si="6"/>
        <v>5.8600751722314044</v>
      </c>
      <c r="Q63" s="7">
        <f t="shared" si="6"/>
        <v>5.2363136885950405</v>
      </c>
      <c r="R63" s="7">
        <f t="shared" si="6"/>
        <v>6.0333486228099176</v>
      </c>
      <c r="S63" s="7">
        <f t="shared" si="6"/>
        <v>0</v>
      </c>
      <c r="T63" s="7">
        <f t="shared" si="6"/>
        <v>0.69990599008264465</v>
      </c>
      <c r="U63" s="7">
        <f t="shared" si="6"/>
        <v>10.587895604628098</v>
      </c>
      <c r="V63" s="7">
        <f t="shared" si="6"/>
        <v>14.834890413223141</v>
      </c>
      <c r="W63" s="7">
        <f t="shared" si="6"/>
        <v>16.890400399338844</v>
      </c>
      <c r="X63" s="7">
        <f t="shared" si="6"/>
        <v>0</v>
      </c>
      <c r="Y63" s="7">
        <f t="shared" si="6"/>
        <v>0</v>
      </c>
      <c r="AA63" s="14">
        <f t="shared" si="7"/>
        <v>81.28242734479339</v>
      </c>
      <c r="AB63" s="14" t="str">
        <f t="shared" si="8"/>
        <v/>
      </c>
      <c r="AC63" s="14">
        <f t="shared" si="9"/>
        <v>81.28242734479339</v>
      </c>
      <c r="AD63" s="14" t="str">
        <f t="shared" si="10"/>
        <v/>
      </c>
      <c r="AE63" s="14" t="str">
        <f t="shared" si="11"/>
        <v/>
      </c>
      <c r="AF63" s="14" t="str">
        <f t="shared" si="12"/>
        <v/>
      </c>
      <c r="AG63" s="148" t="str">
        <f t="shared" si="13"/>
        <v/>
      </c>
    </row>
    <row r="64" spans="1:33" x14ac:dyDescent="0.25">
      <c r="A64" s="18">
        <v>1924</v>
      </c>
      <c r="B64" s="18">
        <v>1924</v>
      </c>
      <c r="C64" s="18">
        <v>7</v>
      </c>
      <c r="D64" s="148" t="s">
        <v>72</v>
      </c>
      <c r="E64" s="148" t="str">
        <f t="shared" si="4"/>
        <v>1924 7</v>
      </c>
      <c r="F64" s="14">
        <v>0</v>
      </c>
      <c r="G64" s="148">
        <v>6.1487603305785121E-2</v>
      </c>
      <c r="H64" s="148">
        <f t="shared" si="5"/>
        <v>0</v>
      </c>
      <c r="I64" s="54">
        <v>1955</v>
      </c>
      <c r="J64" s="55">
        <v>4</v>
      </c>
      <c r="L64" s="148">
        <v>34</v>
      </c>
      <c r="M64" s="10">
        <v>1955</v>
      </c>
      <c r="N64" s="7">
        <f t="shared" ref="N64:Y85" si="14">INDEX($F$31:$H$1014,MATCH((CONCATENATE($M64," ",N$29)),$E$31:$E$1014,0),IF($L$27="CFS",$F$26,IF($L$27="TAF",$H$26,"INC")))</f>
        <v>13.227819183471073</v>
      </c>
      <c r="O64" s="7">
        <f t="shared" si="14"/>
        <v>9.0589403900826433</v>
      </c>
      <c r="P64" s="7">
        <f t="shared" si="14"/>
        <v>8.4300497771900833</v>
      </c>
      <c r="Q64" s="7">
        <f t="shared" si="14"/>
        <v>6.7363131788429751</v>
      </c>
      <c r="R64" s="7">
        <f t="shared" si="14"/>
        <v>5.7137052694214878</v>
      </c>
      <c r="S64" s="7">
        <f t="shared" si="14"/>
        <v>0</v>
      </c>
      <c r="T64" s="7">
        <f t="shared" si="14"/>
        <v>10.784246400000001</v>
      </c>
      <c r="U64" s="7">
        <f t="shared" si="14"/>
        <v>13.531672780165289</v>
      </c>
      <c r="V64" s="7">
        <f t="shared" si="14"/>
        <v>15.3347544</v>
      </c>
      <c r="W64" s="7">
        <f t="shared" si="14"/>
        <v>10.344852817190082</v>
      </c>
      <c r="X64" s="7">
        <f t="shared" si="14"/>
        <v>0</v>
      </c>
      <c r="Y64" s="7">
        <f t="shared" si="14"/>
        <v>0</v>
      </c>
      <c r="AA64" s="14">
        <f t="shared" si="7"/>
        <v>93.162354196363637</v>
      </c>
      <c r="AB64" s="14" t="str">
        <f t="shared" si="8"/>
        <v/>
      </c>
      <c r="AC64" s="14" t="str">
        <f t="shared" si="9"/>
        <v/>
      </c>
      <c r="AD64" s="14" t="str">
        <f t="shared" si="10"/>
        <v/>
      </c>
      <c r="AE64" s="14">
        <f t="shared" si="11"/>
        <v>93.162354196363637</v>
      </c>
      <c r="AF64" s="14" t="str">
        <f t="shared" si="12"/>
        <v/>
      </c>
      <c r="AG64" s="148">
        <f t="shared" si="13"/>
        <v>93.162354196363637</v>
      </c>
    </row>
    <row r="65" spans="1:33" x14ac:dyDescent="0.25">
      <c r="A65" s="18">
        <v>1924</v>
      </c>
      <c r="B65" s="18">
        <v>1924</v>
      </c>
      <c r="C65" s="18">
        <v>8</v>
      </c>
      <c r="D65" s="148" t="s">
        <v>73</v>
      </c>
      <c r="E65" s="148" t="str">
        <f t="shared" si="4"/>
        <v>1924 8</v>
      </c>
      <c r="F65" s="14">
        <v>0</v>
      </c>
      <c r="G65" s="148">
        <v>6.1487603305785121E-2</v>
      </c>
      <c r="H65" s="148">
        <f t="shared" si="5"/>
        <v>0</v>
      </c>
      <c r="I65" s="54">
        <v>1956</v>
      </c>
      <c r="J65" s="55">
        <v>1</v>
      </c>
      <c r="L65" s="148">
        <v>35</v>
      </c>
      <c r="M65" s="10">
        <v>1956</v>
      </c>
      <c r="N65" s="7">
        <f t="shared" si="14"/>
        <v>0</v>
      </c>
      <c r="O65" s="7">
        <f t="shared" si="14"/>
        <v>0</v>
      </c>
      <c r="P65" s="7">
        <f t="shared" si="14"/>
        <v>0</v>
      </c>
      <c r="Q65" s="7">
        <f t="shared" si="14"/>
        <v>3.3104009454545453</v>
      </c>
      <c r="R65" s="7">
        <f t="shared" si="14"/>
        <v>8.091874774214876</v>
      </c>
      <c r="S65" s="7">
        <f t="shared" si="14"/>
        <v>0</v>
      </c>
      <c r="T65" s="7">
        <f t="shared" si="14"/>
        <v>7.6071125752066111</v>
      </c>
      <c r="U65" s="7">
        <f t="shared" si="14"/>
        <v>3.3017137923966939</v>
      </c>
      <c r="V65" s="7">
        <f t="shared" si="14"/>
        <v>13.723926009917356</v>
      </c>
      <c r="W65" s="7">
        <f t="shared" si="14"/>
        <v>16.706912721322311</v>
      </c>
      <c r="X65" s="7">
        <f t="shared" si="14"/>
        <v>9.9743726062809923</v>
      </c>
      <c r="Y65" s="7">
        <f t="shared" si="14"/>
        <v>0.2589218181818182</v>
      </c>
      <c r="AA65" s="14">
        <f t="shared" si="7"/>
        <v>62.975235242975202</v>
      </c>
      <c r="AB65" s="14">
        <f t="shared" si="8"/>
        <v>62.975235242975202</v>
      </c>
      <c r="AC65" s="14" t="str">
        <f t="shared" si="9"/>
        <v/>
      </c>
      <c r="AD65" s="14" t="str">
        <f t="shared" si="10"/>
        <v/>
      </c>
      <c r="AE65" s="14" t="str">
        <f t="shared" si="11"/>
        <v/>
      </c>
      <c r="AF65" s="14" t="str">
        <f t="shared" si="12"/>
        <v/>
      </c>
      <c r="AG65" s="148" t="str">
        <f t="shared" si="13"/>
        <v/>
      </c>
    </row>
    <row r="66" spans="1:33" x14ac:dyDescent="0.25">
      <c r="A66" s="18">
        <v>1924</v>
      </c>
      <c r="B66" s="18">
        <v>1924</v>
      </c>
      <c r="C66" s="18">
        <v>9</v>
      </c>
      <c r="D66" s="148" t="s">
        <v>74</v>
      </c>
      <c r="E66" s="148" t="str">
        <f t="shared" si="4"/>
        <v>1924 9</v>
      </c>
      <c r="F66" s="14">
        <v>0</v>
      </c>
      <c r="G66" s="148">
        <v>5.9504132231404959E-2</v>
      </c>
      <c r="H66" s="148">
        <f t="shared" si="5"/>
        <v>0</v>
      </c>
      <c r="I66" s="54">
        <v>1957</v>
      </c>
      <c r="J66" s="55">
        <v>2</v>
      </c>
      <c r="L66" s="148">
        <v>36</v>
      </c>
      <c r="M66" s="10">
        <v>1957</v>
      </c>
      <c r="N66" s="7">
        <f t="shared" si="14"/>
        <v>12.814486478677686</v>
      </c>
      <c r="O66" s="7">
        <f t="shared" si="14"/>
        <v>8.3251109752066128</v>
      </c>
      <c r="P66" s="7">
        <f t="shared" si="14"/>
        <v>5.8600751722314044</v>
      </c>
      <c r="Q66" s="7">
        <f t="shared" si="14"/>
        <v>0</v>
      </c>
      <c r="R66" s="7">
        <f t="shared" si="14"/>
        <v>5.0910769983471074</v>
      </c>
      <c r="S66" s="7">
        <f t="shared" si="14"/>
        <v>0</v>
      </c>
      <c r="T66" s="7">
        <f t="shared" si="14"/>
        <v>4.2905055867768596</v>
      </c>
      <c r="U66" s="7">
        <f t="shared" si="14"/>
        <v>0</v>
      </c>
      <c r="V66" s="7">
        <f t="shared" si="14"/>
        <v>14.834890413223141</v>
      </c>
      <c r="W66" s="7">
        <f t="shared" si="14"/>
        <v>16.890400399338844</v>
      </c>
      <c r="X66" s="7">
        <f t="shared" si="14"/>
        <v>0</v>
      </c>
      <c r="Y66" s="7">
        <f t="shared" si="14"/>
        <v>0</v>
      </c>
      <c r="AA66" s="14">
        <f t="shared" si="7"/>
        <v>68.106546023801656</v>
      </c>
      <c r="AB66" s="14" t="str">
        <f t="shared" si="8"/>
        <v/>
      </c>
      <c r="AC66" s="14">
        <f t="shared" si="9"/>
        <v>68.106546023801656</v>
      </c>
      <c r="AD66" s="14" t="str">
        <f t="shared" si="10"/>
        <v/>
      </c>
      <c r="AE66" s="14" t="str">
        <f t="shared" si="11"/>
        <v/>
      </c>
      <c r="AF66" s="14" t="str">
        <f t="shared" si="12"/>
        <v/>
      </c>
      <c r="AG66" s="148" t="str">
        <f t="shared" si="13"/>
        <v/>
      </c>
    </row>
    <row r="67" spans="1:33" x14ac:dyDescent="0.25">
      <c r="A67" s="18">
        <v>1925</v>
      </c>
      <c r="B67" s="18">
        <v>1924</v>
      </c>
      <c r="C67" s="18">
        <v>10</v>
      </c>
      <c r="D67" s="148" t="s">
        <v>75</v>
      </c>
      <c r="E67" s="148" t="str">
        <f t="shared" si="4"/>
        <v>1925 10</v>
      </c>
      <c r="F67" s="14">
        <v>0</v>
      </c>
      <c r="G67" s="148">
        <v>6.1487603305785121E-2</v>
      </c>
      <c r="H67" s="148">
        <f t="shared" si="5"/>
        <v>0</v>
      </c>
      <c r="I67" s="54">
        <v>1958</v>
      </c>
      <c r="J67" s="55">
        <v>1</v>
      </c>
      <c r="L67" s="148">
        <v>37</v>
      </c>
      <c r="M67" s="10">
        <v>1958</v>
      </c>
      <c r="N67" s="7">
        <f t="shared" si="14"/>
        <v>0</v>
      </c>
      <c r="O67" s="7">
        <f t="shared" si="14"/>
        <v>0</v>
      </c>
      <c r="P67" s="7">
        <f t="shared" si="14"/>
        <v>8.5424480092561978</v>
      </c>
      <c r="Q67" s="7">
        <f t="shared" si="14"/>
        <v>6.7363131788429751</v>
      </c>
      <c r="R67" s="7">
        <f t="shared" si="14"/>
        <v>5.7137052694214878</v>
      </c>
      <c r="S67" s="7">
        <f t="shared" si="14"/>
        <v>0</v>
      </c>
      <c r="T67" s="7">
        <f t="shared" si="14"/>
        <v>0</v>
      </c>
      <c r="U67" s="7">
        <f t="shared" si="14"/>
        <v>0</v>
      </c>
      <c r="V67" s="7">
        <f t="shared" si="14"/>
        <v>13.723926009917356</v>
      </c>
      <c r="W67" s="7">
        <f t="shared" si="14"/>
        <v>16.706912721322311</v>
      </c>
      <c r="X67" s="7">
        <f t="shared" si="14"/>
        <v>0</v>
      </c>
      <c r="Y67" s="7">
        <f t="shared" si="14"/>
        <v>0</v>
      </c>
      <c r="AA67" s="14">
        <f t="shared" si="7"/>
        <v>51.423305188760324</v>
      </c>
      <c r="AB67" s="14">
        <f t="shared" si="8"/>
        <v>51.423305188760324</v>
      </c>
      <c r="AC67" s="14" t="str">
        <f t="shared" si="9"/>
        <v/>
      </c>
      <c r="AD67" s="14" t="str">
        <f t="shared" si="10"/>
        <v/>
      </c>
      <c r="AE67" s="14" t="str">
        <f t="shared" si="11"/>
        <v/>
      </c>
      <c r="AF67" s="14" t="str">
        <f t="shared" si="12"/>
        <v/>
      </c>
      <c r="AG67" s="148" t="str">
        <f t="shared" si="13"/>
        <v/>
      </c>
    </row>
    <row r="68" spans="1:33" x14ac:dyDescent="0.25">
      <c r="A68" s="18">
        <v>1925</v>
      </c>
      <c r="B68" s="18">
        <v>1924</v>
      </c>
      <c r="C68" s="18">
        <v>11</v>
      </c>
      <c r="D68" s="148" t="s">
        <v>76</v>
      </c>
      <c r="E68" s="148" t="str">
        <f t="shared" si="4"/>
        <v>1925 11</v>
      </c>
      <c r="F68" s="14">
        <v>0</v>
      </c>
      <c r="G68" s="148">
        <v>5.9504132231404959E-2</v>
      </c>
      <c r="H68" s="148">
        <f t="shared" si="5"/>
        <v>0</v>
      </c>
      <c r="I68" s="54">
        <v>1959</v>
      </c>
      <c r="J68" s="55">
        <v>3</v>
      </c>
      <c r="L68" s="148">
        <v>38</v>
      </c>
      <c r="M68" s="10">
        <v>1959</v>
      </c>
      <c r="N68" s="7">
        <f t="shared" si="14"/>
        <v>12.814486478677686</v>
      </c>
      <c r="O68" s="7">
        <f t="shared" si="14"/>
        <v>8.3251109752066128</v>
      </c>
      <c r="P68" s="7">
        <f t="shared" si="14"/>
        <v>5.8600751722314044</v>
      </c>
      <c r="Q68" s="7">
        <f t="shared" si="14"/>
        <v>0</v>
      </c>
      <c r="R68" s="7">
        <f t="shared" si="14"/>
        <v>6.0333486228099176</v>
      </c>
      <c r="S68" s="7">
        <f t="shared" si="14"/>
        <v>0</v>
      </c>
      <c r="T68" s="7">
        <f t="shared" si="14"/>
        <v>9.2445415735537182</v>
      </c>
      <c r="U68" s="7">
        <f t="shared" si="14"/>
        <v>11.677524186446279</v>
      </c>
      <c r="V68" s="7">
        <f t="shared" si="14"/>
        <v>14.872598181818182</v>
      </c>
      <c r="W68" s="7">
        <f t="shared" si="14"/>
        <v>9.766290194380165</v>
      </c>
      <c r="X68" s="7">
        <f t="shared" si="14"/>
        <v>1.7371063874380164</v>
      </c>
      <c r="Y68" s="7">
        <f t="shared" si="14"/>
        <v>0</v>
      </c>
      <c r="AA68" s="14">
        <f t="shared" si="7"/>
        <v>80.331081772561973</v>
      </c>
      <c r="AB68" s="14" t="str">
        <f t="shared" si="8"/>
        <v/>
      </c>
      <c r="AC68" s="14" t="str">
        <f t="shared" si="9"/>
        <v/>
      </c>
      <c r="AD68" s="14">
        <f t="shared" si="10"/>
        <v>80.331081772561973</v>
      </c>
      <c r="AE68" s="14" t="str">
        <f t="shared" si="11"/>
        <v/>
      </c>
      <c r="AF68" s="14" t="str">
        <f t="shared" si="12"/>
        <v/>
      </c>
      <c r="AG68" s="148" t="str">
        <f t="shared" si="13"/>
        <v/>
      </c>
    </row>
    <row r="69" spans="1:33" x14ac:dyDescent="0.25">
      <c r="A69" s="18">
        <v>1925</v>
      </c>
      <c r="B69" s="18">
        <v>1924</v>
      </c>
      <c r="C69" s="18">
        <v>12</v>
      </c>
      <c r="D69" s="148" t="s">
        <v>77</v>
      </c>
      <c r="E69" s="148" t="str">
        <f t="shared" si="4"/>
        <v>1925 12</v>
      </c>
      <c r="F69" s="14">
        <v>0</v>
      </c>
      <c r="G69" s="148">
        <v>6.1487603305785121E-2</v>
      </c>
      <c r="H69" s="148">
        <f t="shared" si="5"/>
        <v>0</v>
      </c>
      <c r="I69" s="54">
        <v>1960</v>
      </c>
      <c r="J69" s="55">
        <v>4</v>
      </c>
      <c r="L69" s="148">
        <v>39</v>
      </c>
      <c r="M69" s="10">
        <v>1960</v>
      </c>
      <c r="N69" s="7">
        <f t="shared" si="14"/>
        <v>0</v>
      </c>
      <c r="O69" s="7">
        <f t="shared" si="14"/>
        <v>0</v>
      </c>
      <c r="P69" s="7">
        <f t="shared" si="14"/>
        <v>0</v>
      </c>
      <c r="Q69" s="7">
        <f t="shared" si="14"/>
        <v>0</v>
      </c>
      <c r="R69" s="7">
        <f t="shared" si="14"/>
        <v>2.442232651239669</v>
      </c>
      <c r="S69" s="7">
        <f t="shared" si="14"/>
        <v>0</v>
      </c>
      <c r="T69" s="7">
        <f t="shared" si="14"/>
        <v>10.784246400000001</v>
      </c>
      <c r="U69" s="7">
        <f t="shared" si="14"/>
        <v>13.531672780165289</v>
      </c>
      <c r="V69" s="7">
        <f t="shared" si="14"/>
        <v>15.3347544</v>
      </c>
      <c r="W69" s="7">
        <f t="shared" si="14"/>
        <v>7.9433588568595042</v>
      </c>
      <c r="X69" s="7">
        <f t="shared" si="14"/>
        <v>0</v>
      </c>
      <c r="Y69" s="7">
        <f t="shared" si="14"/>
        <v>0</v>
      </c>
      <c r="AA69" s="14">
        <f t="shared" si="7"/>
        <v>50.036265088264464</v>
      </c>
      <c r="AB69" s="14" t="str">
        <f t="shared" si="8"/>
        <v/>
      </c>
      <c r="AC69" s="14" t="str">
        <f t="shared" si="9"/>
        <v/>
      </c>
      <c r="AD69" s="14" t="str">
        <f t="shared" si="10"/>
        <v/>
      </c>
      <c r="AE69" s="14">
        <f t="shared" si="11"/>
        <v>50.036265088264464</v>
      </c>
      <c r="AF69" s="14" t="str">
        <f t="shared" si="12"/>
        <v/>
      </c>
      <c r="AG69" s="148">
        <f t="shared" si="13"/>
        <v>50.036265088264464</v>
      </c>
    </row>
    <row r="70" spans="1:33" x14ac:dyDescent="0.25">
      <c r="A70" s="18">
        <v>1925</v>
      </c>
      <c r="B70" s="18">
        <v>1925</v>
      </c>
      <c r="C70" s="18">
        <v>1</v>
      </c>
      <c r="D70" s="148" t="s">
        <v>78</v>
      </c>
      <c r="E70" s="148" t="str">
        <f t="shared" si="4"/>
        <v>1925 1</v>
      </c>
      <c r="F70" s="14">
        <v>0</v>
      </c>
      <c r="G70" s="148">
        <v>6.1487603305785121E-2</v>
      </c>
      <c r="H70" s="148">
        <f t="shared" si="5"/>
        <v>0</v>
      </c>
      <c r="I70" s="54">
        <v>1961</v>
      </c>
      <c r="J70" s="55">
        <v>4</v>
      </c>
      <c r="L70" s="148">
        <v>40</v>
      </c>
      <c r="M70" s="10">
        <v>1961</v>
      </c>
      <c r="N70" s="7">
        <f t="shared" si="14"/>
        <v>0</v>
      </c>
      <c r="O70" s="7">
        <f t="shared" si="14"/>
        <v>0</v>
      </c>
      <c r="P70" s="7">
        <f t="shared" si="14"/>
        <v>0</v>
      </c>
      <c r="Q70" s="7">
        <f t="shared" si="14"/>
        <v>0.75076603438016531</v>
      </c>
      <c r="R70" s="7">
        <f t="shared" si="14"/>
        <v>8.0918747821487607</v>
      </c>
      <c r="S70" s="7">
        <f t="shared" si="14"/>
        <v>0</v>
      </c>
      <c r="T70" s="7">
        <f t="shared" si="14"/>
        <v>10.784246400000001</v>
      </c>
      <c r="U70" s="7">
        <f t="shared" si="14"/>
        <v>13.531672780165289</v>
      </c>
      <c r="V70" s="7">
        <f t="shared" si="14"/>
        <v>15.3347544</v>
      </c>
      <c r="W70" s="7">
        <f t="shared" si="14"/>
        <v>8.17936414214876</v>
      </c>
      <c r="X70" s="7">
        <f t="shared" si="14"/>
        <v>0</v>
      </c>
      <c r="Y70" s="7">
        <f t="shared" si="14"/>
        <v>0</v>
      </c>
      <c r="AA70" s="14">
        <f t="shared" si="7"/>
        <v>56.672678538842973</v>
      </c>
      <c r="AB70" s="14" t="str">
        <f t="shared" si="8"/>
        <v/>
      </c>
      <c r="AC70" s="14" t="str">
        <f t="shared" si="9"/>
        <v/>
      </c>
      <c r="AD70" s="14" t="str">
        <f t="shared" si="10"/>
        <v/>
      </c>
      <c r="AE70" s="14">
        <f t="shared" si="11"/>
        <v>56.672678538842973</v>
      </c>
      <c r="AF70" s="14" t="str">
        <f t="shared" si="12"/>
        <v/>
      </c>
      <c r="AG70" s="148">
        <f t="shared" si="13"/>
        <v>56.672678538842973</v>
      </c>
    </row>
    <row r="71" spans="1:33" x14ac:dyDescent="0.25">
      <c r="A71" s="18">
        <v>1925</v>
      </c>
      <c r="B71" s="18">
        <v>1925</v>
      </c>
      <c r="C71" s="18">
        <v>2</v>
      </c>
      <c r="D71" s="148" t="s">
        <v>79</v>
      </c>
      <c r="E71" s="148" t="str">
        <f t="shared" si="4"/>
        <v>1925 2</v>
      </c>
      <c r="F71" s="14">
        <v>61.580260000000003</v>
      </c>
      <c r="G71" s="148">
        <v>5.5537190082644627E-2</v>
      </c>
      <c r="H71" s="148">
        <f t="shared" si="5"/>
        <v>3.4199946049586778</v>
      </c>
      <c r="I71" s="54">
        <v>1962</v>
      </c>
      <c r="J71" s="55">
        <v>3</v>
      </c>
      <c r="L71" s="148">
        <v>41</v>
      </c>
      <c r="M71" s="10">
        <v>1962</v>
      </c>
      <c r="N71" s="7">
        <f t="shared" si="14"/>
        <v>0</v>
      </c>
      <c r="O71" s="7">
        <f t="shared" si="14"/>
        <v>0</v>
      </c>
      <c r="P71" s="7">
        <f t="shared" si="14"/>
        <v>0</v>
      </c>
      <c r="Q71" s="7">
        <f t="shared" si="14"/>
        <v>0</v>
      </c>
      <c r="R71" s="7">
        <f t="shared" si="14"/>
        <v>8.0918747821487607</v>
      </c>
      <c r="S71" s="7">
        <f t="shared" si="14"/>
        <v>6.5722357844628094</v>
      </c>
      <c r="T71" s="7">
        <f t="shared" si="14"/>
        <v>6.2693349619834713</v>
      </c>
      <c r="U71" s="7">
        <f t="shared" si="14"/>
        <v>11.677524186446279</v>
      </c>
      <c r="V71" s="7">
        <f t="shared" si="14"/>
        <v>14.872598181818182</v>
      </c>
      <c r="W71" s="7">
        <f t="shared" si="14"/>
        <v>9.766290194380165</v>
      </c>
      <c r="X71" s="7">
        <f t="shared" si="14"/>
        <v>3.0703837785123964</v>
      </c>
      <c r="Y71" s="7">
        <f t="shared" si="14"/>
        <v>0</v>
      </c>
      <c r="AA71" s="14">
        <f t="shared" si="7"/>
        <v>60.320241869752067</v>
      </c>
      <c r="AB71" s="14" t="str">
        <f t="shared" si="8"/>
        <v/>
      </c>
      <c r="AC71" s="14" t="str">
        <f t="shared" si="9"/>
        <v/>
      </c>
      <c r="AD71" s="14">
        <f t="shared" si="10"/>
        <v>60.320241869752067</v>
      </c>
      <c r="AE71" s="14" t="str">
        <f t="shared" si="11"/>
        <v/>
      </c>
      <c r="AF71" s="14" t="str">
        <f t="shared" si="12"/>
        <v/>
      </c>
      <c r="AG71" s="148" t="str">
        <f t="shared" si="13"/>
        <v/>
      </c>
    </row>
    <row r="72" spans="1:33" x14ac:dyDescent="0.25">
      <c r="A72" s="18">
        <v>1925</v>
      </c>
      <c r="B72" s="18">
        <v>1925</v>
      </c>
      <c r="C72" s="18">
        <v>3</v>
      </c>
      <c r="D72" s="148" t="s">
        <v>80</v>
      </c>
      <c r="E72" s="148" t="str">
        <f t="shared" si="4"/>
        <v>1925 3</v>
      </c>
      <c r="F72" s="14">
        <v>96.676546000000002</v>
      </c>
      <c r="G72" s="148">
        <v>6.1487603305785121E-2</v>
      </c>
      <c r="H72" s="148">
        <f t="shared" si="5"/>
        <v>5.9444091094214873</v>
      </c>
      <c r="I72" s="54">
        <v>1963</v>
      </c>
      <c r="J72" s="55">
        <v>1</v>
      </c>
      <c r="L72" s="148">
        <v>42</v>
      </c>
      <c r="M72" s="10">
        <v>1963</v>
      </c>
      <c r="N72" s="7">
        <f t="shared" si="14"/>
        <v>0</v>
      </c>
      <c r="O72" s="7">
        <f t="shared" si="14"/>
        <v>9.4547690181818194</v>
      </c>
      <c r="P72" s="7">
        <f t="shared" si="14"/>
        <v>8.6525172138842983</v>
      </c>
      <c r="Q72" s="7">
        <f t="shared" si="14"/>
        <v>7.4225707854545453</v>
      </c>
      <c r="R72" s="7">
        <f t="shared" si="14"/>
        <v>6.3565444125619832</v>
      </c>
      <c r="S72" s="7">
        <f t="shared" si="14"/>
        <v>0</v>
      </c>
      <c r="T72" s="7">
        <f t="shared" si="14"/>
        <v>0.46661670743801653</v>
      </c>
      <c r="U72" s="7">
        <f t="shared" si="14"/>
        <v>3.3017137923966939</v>
      </c>
      <c r="V72" s="7">
        <f t="shared" si="14"/>
        <v>13.723926009917356</v>
      </c>
      <c r="W72" s="7">
        <f t="shared" si="14"/>
        <v>16.706912721322311</v>
      </c>
      <c r="X72" s="7">
        <f t="shared" si="14"/>
        <v>9.9743726062809923</v>
      </c>
      <c r="Y72" s="7">
        <f t="shared" si="14"/>
        <v>0</v>
      </c>
      <c r="AA72" s="14">
        <f t="shared" si="7"/>
        <v>76.059943267438015</v>
      </c>
      <c r="AB72" s="14">
        <f t="shared" si="8"/>
        <v>76.059943267438015</v>
      </c>
      <c r="AC72" s="14" t="str">
        <f t="shared" si="9"/>
        <v/>
      </c>
      <c r="AD72" s="14" t="str">
        <f t="shared" si="10"/>
        <v/>
      </c>
      <c r="AE72" s="14" t="str">
        <f t="shared" si="11"/>
        <v/>
      </c>
      <c r="AF72" s="14" t="str">
        <f t="shared" si="12"/>
        <v/>
      </c>
      <c r="AG72" s="148" t="str">
        <f t="shared" si="13"/>
        <v/>
      </c>
    </row>
    <row r="73" spans="1:33" x14ac:dyDescent="0.25">
      <c r="A73" s="18">
        <v>1925</v>
      </c>
      <c r="B73" s="18">
        <v>1925</v>
      </c>
      <c r="C73" s="18">
        <v>4</v>
      </c>
      <c r="D73" s="148" t="s">
        <v>81</v>
      </c>
      <c r="E73" s="148" t="str">
        <f t="shared" si="4"/>
        <v>1925 4</v>
      </c>
      <c r="F73" s="14">
        <v>131.235252</v>
      </c>
      <c r="G73" s="148">
        <v>5.9504132231404959E-2</v>
      </c>
      <c r="H73" s="148">
        <f t="shared" si="5"/>
        <v>7.809039788429752</v>
      </c>
      <c r="I73" s="54">
        <v>1964</v>
      </c>
      <c r="J73" s="55">
        <v>4</v>
      </c>
      <c r="L73" s="148">
        <v>43</v>
      </c>
      <c r="M73" s="10">
        <v>1964</v>
      </c>
      <c r="N73" s="7">
        <f t="shared" si="14"/>
        <v>12.814486478677686</v>
      </c>
      <c r="O73" s="7">
        <f t="shared" si="14"/>
        <v>8.3251109752066128</v>
      </c>
      <c r="P73" s="7">
        <f t="shared" si="14"/>
        <v>5.7437036727272721</v>
      </c>
      <c r="Q73" s="7">
        <f t="shared" si="14"/>
        <v>0</v>
      </c>
      <c r="R73" s="7">
        <f t="shared" si="14"/>
        <v>6.0333485910743798</v>
      </c>
      <c r="S73" s="7">
        <f t="shared" si="14"/>
        <v>0</v>
      </c>
      <c r="T73" s="7">
        <f t="shared" si="14"/>
        <v>10.784246400000001</v>
      </c>
      <c r="U73" s="7">
        <f t="shared" si="14"/>
        <v>13.531672780165289</v>
      </c>
      <c r="V73" s="7">
        <f t="shared" si="14"/>
        <v>15.3347544</v>
      </c>
      <c r="W73" s="7">
        <f t="shared" si="14"/>
        <v>8.7726201500826448</v>
      </c>
      <c r="X73" s="7">
        <f t="shared" si="14"/>
        <v>0</v>
      </c>
      <c r="Y73" s="7">
        <f t="shared" si="14"/>
        <v>0</v>
      </c>
      <c r="AA73" s="14">
        <f t="shared" si="7"/>
        <v>81.339943447933877</v>
      </c>
      <c r="AB73" s="14" t="str">
        <f t="shared" si="8"/>
        <v/>
      </c>
      <c r="AC73" s="14" t="str">
        <f t="shared" si="9"/>
        <v/>
      </c>
      <c r="AD73" s="14" t="str">
        <f t="shared" si="10"/>
        <v/>
      </c>
      <c r="AE73" s="14">
        <f t="shared" si="11"/>
        <v>81.339943447933877</v>
      </c>
      <c r="AF73" s="14" t="str">
        <f t="shared" si="12"/>
        <v/>
      </c>
      <c r="AG73" s="148">
        <f t="shared" si="13"/>
        <v>81.339943447933877</v>
      </c>
    </row>
    <row r="74" spans="1:33" x14ac:dyDescent="0.25">
      <c r="A74" s="18">
        <v>1925</v>
      </c>
      <c r="B74" s="18">
        <v>1925</v>
      </c>
      <c r="C74" s="18">
        <v>5</v>
      </c>
      <c r="D74" s="148" t="s">
        <v>82</v>
      </c>
      <c r="E74" s="148" t="str">
        <f t="shared" si="4"/>
        <v>1925 5</v>
      </c>
      <c r="F74" s="14">
        <v>170.07156000000001</v>
      </c>
      <c r="G74" s="148">
        <v>6.1487603305785121E-2</v>
      </c>
      <c r="H74" s="148">
        <f t="shared" si="5"/>
        <v>10.457292614876033</v>
      </c>
      <c r="I74" s="54">
        <v>1965</v>
      </c>
      <c r="J74" s="55">
        <v>1</v>
      </c>
      <c r="L74" s="148">
        <v>44</v>
      </c>
      <c r="M74" s="10">
        <v>1965</v>
      </c>
      <c r="N74" s="7">
        <f t="shared" si="14"/>
        <v>0</v>
      </c>
      <c r="O74" s="7">
        <f t="shared" si="14"/>
        <v>0</v>
      </c>
      <c r="P74" s="7">
        <f t="shared" si="14"/>
        <v>0</v>
      </c>
      <c r="Q74" s="7">
        <f t="shared" si="14"/>
        <v>9.1204991781818183</v>
      </c>
      <c r="R74" s="7">
        <f t="shared" si="14"/>
        <v>8.0918747821487607</v>
      </c>
      <c r="S74" s="7">
        <f t="shared" si="14"/>
        <v>0</v>
      </c>
      <c r="T74" s="7">
        <f t="shared" si="14"/>
        <v>0.46661670743801653</v>
      </c>
      <c r="U74" s="7">
        <f t="shared" si="14"/>
        <v>10.680226189090909</v>
      </c>
      <c r="V74" s="7">
        <f t="shared" si="14"/>
        <v>13.723926009917356</v>
      </c>
      <c r="W74" s="7">
        <f t="shared" si="14"/>
        <v>16.706912721322311</v>
      </c>
      <c r="X74" s="7">
        <f t="shared" si="14"/>
        <v>9.9743726062809923</v>
      </c>
      <c r="Y74" s="7">
        <f t="shared" si="14"/>
        <v>0</v>
      </c>
      <c r="AA74" s="14">
        <f t="shared" si="7"/>
        <v>68.764428194380173</v>
      </c>
      <c r="AB74" s="14">
        <f t="shared" si="8"/>
        <v>68.764428194380173</v>
      </c>
      <c r="AC74" s="14" t="str">
        <f t="shared" si="9"/>
        <v/>
      </c>
      <c r="AD74" s="14" t="str">
        <f t="shared" si="10"/>
        <v/>
      </c>
      <c r="AE74" s="14" t="str">
        <f t="shared" si="11"/>
        <v/>
      </c>
      <c r="AF74" s="14" t="str">
        <f t="shared" si="12"/>
        <v/>
      </c>
      <c r="AG74" s="148" t="str">
        <f t="shared" si="13"/>
        <v/>
      </c>
    </row>
    <row r="75" spans="1:33" x14ac:dyDescent="0.25">
      <c r="A75" s="18">
        <v>1925</v>
      </c>
      <c r="B75" s="18">
        <v>1925</v>
      </c>
      <c r="C75" s="18">
        <v>6</v>
      </c>
      <c r="D75" s="148" t="s">
        <v>83</v>
      </c>
      <c r="E75" s="148" t="str">
        <f t="shared" si="4"/>
        <v>1925 6</v>
      </c>
      <c r="F75" s="14">
        <v>257.709067</v>
      </c>
      <c r="G75" s="148">
        <v>5.9504132231404959E-2</v>
      </c>
      <c r="H75" s="148">
        <f t="shared" si="5"/>
        <v>15.3347544</v>
      </c>
      <c r="I75" s="54">
        <v>1966</v>
      </c>
      <c r="J75" s="55">
        <v>3</v>
      </c>
      <c r="L75" s="148">
        <v>45</v>
      </c>
      <c r="M75" s="10">
        <v>1966</v>
      </c>
      <c r="N75" s="7">
        <f t="shared" si="14"/>
        <v>12.814486478677686</v>
      </c>
      <c r="O75" s="7">
        <f t="shared" si="14"/>
        <v>8.3251109752066128</v>
      </c>
      <c r="P75" s="7">
        <f t="shared" si="14"/>
        <v>5.8600751722314044</v>
      </c>
      <c r="Q75" s="7">
        <f t="shared" si="14"/>
        <v>5.6577636793388431</v>
      </c>
      <c r="R75" s="7">
        <f t="shared" si="14"/>
        <v>5.9515969348760329</v>
      </c>
      <c r="S75" s="7">
        <f t="shared" si="14"/>
        <v>0</v>
      </c>
      <c r="T75" s="7">
        <f t="shared" si="14"/>
        <v>9.2445415735537182</v>
      </c>
      <c r="U75" s="7">
        <f t="shared" si="14"/>
        <v>11.677524186446279</v>
      </c>
      <c r="V75" s="7">
        <f t="shared" si="14"/>
        <v>14.872598181818182</v>
      </c>
      <c r="W75" s="7">
        <f t="shared" si="14"/>
        <v>1.3626577051239668</v>
      </c>
      <c r="X75" s="7">
        <f t="shared" si="14"/>
        <v>0</v>
      </c>
      <c r="Y75" s="7">
        <f t="shared" si="14"/>
        <v>0</v>
      </c>
      <c r="AA75" s="14">
        <f t="shared" si="7"/>
        <v>75.766354887272712</v>
      </c>
      <c r="AB75" s="14" t="str">
        <f t="shared" si="8"/>
        <v/>
      </c>
      <c r="AC75" s="14" t="str">
        <f t="shared" si="9"/>
        <v/>
      </c>
      <c r="AD75" s="14">
        <f t="shared" si="10"/>
        <v>75.766354887272712</v>
      </c>
      <c r="AE75" s="14" t="str">
        <f t="shared" si="11"/>
        <v/>
      </c>
      <c r="AF75" s="14" t="str">
        <f t="shared" si="12"/>
        <v/>
      </c>
      <c r="AG75" s="148" t="str">
        <f t="shared" si="13"/>
        <v/>
      </c>
    </row>
    <row r="76" spans="1:33" x14ac:dyDescent="0.25">
      <c r="A76" s="18">
        <v>1925</v>
      </c>
      <c r="B76" s="18">
        <v>1925</v>
      </c>
      <c r="C76" s="18">
        <v>7</v>
      </c>
      <c r="D76" s="148" t="s">
        <v>84</v>
      </c>
      <c r="E76" s="148" t="str">
        <f t="shared" si="4"/>
        <v>1925 7</v>
      </c>
      <c r="F76" s="14">
        <v>168.24290199999999</v>
      </c>
      <c r="G76" s="148">
        <v>6.1487603305785121E-2</v>
      </c>
      <c r="H76" s="148">
        <f t="shared" si="5"/>
        <v>10.344852817190082</v>
      </c>
      <c r="I76" s="54">
        <v>1967</v>
      </c>
      <c r="J76" s="55">
        <v>1</v>
      </c>
      <c r="L76" s="148">
        <v>46</v>
      </c>
      <c r="M76" s="10">
        <v>1967</v>
      </c>
      <c r="N76" s="7">
        <f t="shared" si="14"/>
        <v>0</v>
      </c>
      <c r="O76" s="7">
        <f t="shared" si="14"/>
        <v>0</v>
      </c>
      <c r="P76" s="7">
        <f t="shared" si="14"/>
        <v>0</v>
      </c>
      <c r="Q76" s="7">
        <f t="shared" si="14"/>
        <v>7.4225707854545453</v>
      </c>
      <c r="R76" s="7">
        <f t="shared" si="14"/>
        <v>6.3565444125619832</v>
      </c>
      <c r="S76" s="7">
        <f t="shared" si="14"/>
        <v>0</v>
      </c>
      <c r="T76" s="7">
        <f t="shared" si="14"/>
        <v>0.46661670743801653</v>
      </c>
      <c r="U76" s="7">
        <f t="shared" si="14"/>
        <v>3.3017137923966939</v>
      </c>
      <c r="V76" s="7">
        <f t="shared" si="14"/>
        <v>13.723926009917356</v>
      </c>
      <c r="W76" s="7">
        <f t="shared" si="14"/>
        <v>16.706912721322311</v>
      </c>
      <c r="X76" s="7">
        <f t="shared" si="14"/>
        <v>17.352885002975206</v>
      </c>
      <c r="Y76" s="7">
        <f t="shared" si="14"/>
        <v>0</v>
      </c>
      <c r="AA76" s="14">
        <f t="shared" si="7"/>
        <v>65.331169432066105</v>
      </c>
      <c r="AB76" s="14">
        <f t="shared" si="8"/>
        <v>65.331169432066105</v>
      </c>
      <c r="AC76" s="14" t="str">
        <f t="shared" si="9"/>
        <v/>
      </c>
      <c r="AD76" s="14" t="str">
        <f t="shared" si="10"/>
        <v/>
      </c>
      <c r="AE76" s="14" t="str">
        <f t="shared" si="11"/>
        <v/>
      </c>
      <c r="AF76" s="14" t="str">
        <f t="shared" si="12"/>
        <v/>
      </c>
      <c r="AG76" s="148" t="str">
        <f t="shared" si="13"/>
        <v/>
      </c>
    </row>
    <row r="77" spans="1:33" x14ac:dyDescent="0.25">
      <c r="A77" s="18">
        <v>1925</v>
      </c>
      <c r="B77" s="18">
        <v>1925</v>
      </c>
      <c r="C77" s="18">
        <v>8</v>
      </c>
      <c r="D77" s="148" t="s">
        <v>85</v>
      </c>
      <c r="E77" s="148" t="str">
        <f t="shared" si="4"/>
        <v>1925 8</v>
      </c>
      <c r="F77" s="14">
        <v>0</v>
      </c>
      <c r="G77" s="148">
        <v>6.1487603305785121E-2</v>
      </c>
      <c r="H77" s="148">
        <f t="shared" si="5"/>
        <v>0</v>
      </c>
      <c r="I77" s="54">
        <v>1968</v>
      </c>
      <c r="J77" s="55">
        <v>3</v>
      </c>
      <c r="L77" s="148">
        <v>47</v>
      </c>
      <c r="M77" s="10">
        <v>1968</v>
      </c>
      <c r="N77" s="7">
        <f t="shared" si="14"/>
        <v>12.814486478677686</v>
      </c>
      <c r="O77" s="7">
        <f t="shared" si="14"/>
        <v>8.3251109752066128</v>
      </c>
      <c r="P77" s="7">
        <f t="shared" si="14"/>
        <v>5.8600751722314044</v>
      </c>
      <c r="Q77" s="7">
        <f t="shared" si="14"/>
        <v>0</v>
      </c>
      <c r="R77" s="7">
        <f t="shared" si="14"/>
        <v>6.0333485910743798</v>
      </c>
      <c r="S77" s="7">
        <f t="shared" si="14"/>
        <v>0</v>
      </c>
      <c r="T77" s="7">
        <f t="shared" si="14"/>
        <v>9.2445415735537182</v>
      </c>
      <c r="U77" s="7">
        <f t="shared" si="14"/>
        <v>11.677524186446279</v>
      </c>
      <c r="V77" s="7">
        <f t="shared" si="14"/>
        <v>14.872598181818182</v>
      </c>
      <c r="W77" s="7">
        <f t="shared" si="14"/>
        <v>9.766290194380165</v>
      </c>
      <c r="X77" s="7">
        <f t="shared" si="14"/>
        <v>0.50614246214876024</v>
      </c>
      <c r="Y77" s="7">
        <f t="shared" si="14"/>
        <v>0</v>
      </c>
      <c r="AA77" s="14">
        <f t="shared" si="7"/>
        <v>79.100117815537175</v>
      </c>
      <c r="AB77" s="14" t="str">
        <f t="shared" si="8"/>
        <v/>
      </c>
      <c r="AC77" s="14" t="str">
        <f t="shared" si="9"/>
        <v/>
      </c>
      <c r="AD77" s="14">
        <f t="shared" si="10"/>
        <v>79.100117815537175</v>
      </c>
      <c r="AE77" s="14" t="str">
        <f t="shared" si="11"/>
        <v/>
      </c>
      <c r="AF77" s="14" t="str">
        <f t="shared" si="12"/>
        <v/>
      </c>
      <c r="AG77" s="148" t="str">
        <f t="shared" si="13"/>
        <v/>
      </c>
    </row>
    <row r="78" spans="1:33" x14ac:dyDescent="0.25">
      <c r="A78" s="18">
        <v>1925</v>
      </c>
      <c r="B78" s="18">
        <v>1925</v>
      </c>
      <c r="C78" s="18">
        <v>9</v>
      </c>
      <c r="D78" s="148" t="s">
        <v>86</v>
      </c>
      <c r="E78" s="148" t="str">
        <f t="shared" si="4"/>
        <v>1925 9</v>
      </c>
      <c r="F78" s="14">
        <v>0</v>
      </c>
      <c r="G78" s="148">
        <v>5.9504132231404959E-2</v>
      </c>
      <c r="H78" s="148">
        <f t="shared" si="5"/>
        <v>0</v>
      </c>
      <c r="I78" s="54">
        <v>1969</v>
      </c>
      <c r="J78" s="55">
        <v>1</v>
      </c>
      <c r="L78" s="148">
        <v>48</v>
      </c>
      <c r="M78" s="10">
        <v>1969</v>
      </c>
      <c r="N78" s="7">
        <f t="shared" si="14"/>
        <v>0</v>
      </c>
      <c r="O78" s="7">
        <f t="shared" si="14"/>
        <v>0</v>
      </c>
      <c r="P78" s="7">
        <f t="shared" si="14"/>
        <v>0</v>
      </c>
      <c r="Q78" s="7">
        <f t="shared" si="14"/>
        <v>2.9626796945454545</v>
      </c>
      <c r="R78" s="7">
        <f t="shared" si="14"/>
        <v>0</v>
      </c>
      <c r="S78" s="7">
        <f t="shared" si="14"/>
        <v>0</v>
      </c>
      <c r="T78" s="7">
        <f t="shared" si="14"/>
        <v>0.46661670743801653</v>
      </c>
      <c r="U78" s="7">
        <f t="shared" si="14"/>
        <v>3.3017137923966939</v>
      </c>
      <c r="V78" s="7">
        <f t="shared" si="14"/>
        <v>13.723926009917356</v>
      </c>
      <c r="W78" s="7">
        <f t="shared" si="14"/>
        <v>16.706912721322311</v>
      </c>
      <c r="X78" s="7">
        <f t="shared" si="14"/>
        <v>7.81356129322314</v>
      </c>
      <c r="Y78" s="7">
        <f t="shared" si="14"/>
        <v>0</v>
      </c>
      <c r="AA78" s="14">
        <f t="shared" si="7"/>
        <v>44.975410218842974</v>
      </c>
      <c r="AB78" s="14">
        <f t="shared" si="8"/>
        <v>44.975410218842974</v>
      </c>
      <c r="AC78" s="14" t="str">
        <f t="shared" si="9"/>
        <v/>
      </c>
      <c r="AD78" s="14" t="str">
        <f t="shared" si="10"/>
        <v/>
      </c>
      <c r="AE78" s="14" t="str">
        <f t="shared" si="11"/>
        <v/>
      </c>
      <c r="AF78" s="14" t="str">
        <f t="shared" si="12"/>
        <v/>
      </c>
      <c r="AG78" s="148" t="str">
        <f t="shared" si="13"/>
        <v/>
      </c>
    </row>
    <row r="79" spans="1:33" x14ac:dyDescent="0.25">
      <c r="A79" s="18">
        <v>1926</v>
      </c>
      <c r="B79" s="18">
        <v>1925</v>
      </c>
      <c r="C79" s="18">
        <v>10</v>
      </c>
      <c r="D79" s="148" t="s">
        <v>87</v>
      </c>
      <c r="E79" s="148" t="str">
        <f t="shared" si="4"/>
        <v>1926 10</v>
      </c>
      <c r="F79" s="14">
        <v>0</v>
      </c>
      <c r="G79" s="148">
        <v>6.1487603305785121E-2</v>
      </c>
      <c r="H79" s="148">
        <f t="shared" si="5"/>
        <v>0</v>
      </c>
      <c r="I79" s="54">
        <v>1970</v>
      </c>
      <c r="J79" s="55">
        <v>1</v>
      </c>
      <c r="L79" s="148">
        <v>49</v>
      </c>
      <c r="M79" s="10">
        <v>1970</v>
      </c>
      <c r="N79" s="7">
        <f t="shared" si="14"/>
        <v>12.814486478677686</v>
      </c>
      <c r="O79" s="7">
        <f t="shared" si="14"/>
        <v>8.3251109752066128</v>
      </c>
      <c r="P79" s="7">
        <f t="shared" si="14"/>
        <v>5.8600751722314044</v>
      </c>
      <c r="Q79" s="7">
        <f t="shared" si="14"/>
        <v>5.6577636793388431</v>
      </c>
      <c r="R79" s="7">
        <f t="shared" si="14"/>
        <v>5.9515969348760329</v>
      </c>
      <c r="S79" s="7">
        <f t="shared" si="14"/>
        <v>0</v>
      </c>
      <c r="T79" s="7">
        <f t="shared" si="14"/>
        <v>0</v>
      </c>
      <c r="U79" s="7">
        <f t="shared" si="14"/>
        <v>10.680226189090909</v>
      </c>
      <c r="V79" s="7">
        <f t="shared" si="14"/>
        <v>13.723926009917356</v>
      </c>
      <c r="W79" s="7">
        <f t="shared" si="14"/>
        <v>16.706912721322311</v>
      </c>
      <c r="X79" s="7">
        <f t="shared" si="14"/>
        <v>0</v>
      </c>
      <c r="Y79" s="7">
        <f t="shared" si="14"/>
        <v>0</v>
      </c>
      <c r="AA79" s="14">
        <f t="shared" si="7"/>
        <v>79.720098160661152</v>
      </c>
      <c r="AB79" s="14">
        <f t="shared" si="8"/>
        <v>79.720098160661152</v>
      </c>
      <c r="AC79" s="14" t="str">
        <f t="shared" si="9"/>
        <v/>
      </c>
      <c r="AD79" s="14" t="str">
        <f t="shared" si="10"/>
        <v/>
      </c>
      <c r="AE79" s="14" t="str">
        <f t="shared" si="11"/>
        <v/>
      </c>
      <c r="AF79" s="14" t="str">
        <f t="shared" si="12"/>
        <v/>
      </c>
      <c r="AG79" s="148" t="str">
        <f t="shared" si="13"/>
        <v/>
      </c>
    </row>
    <row r="80" spans="1:33" x14ac:dyDescent="0.25">
      <c r="A80" s="18">
        <v>1926</v>
      </c>
      <c r="B80" s="18">
        <v>1925</v>
      </c>
      <c r="C80" s="18">
        <v>11</v>
      </c>
      <c r="D80" s="148" t="s">
        <v>88</v>
      </c>
      <c r="E80" s="148" t="str">
        <f t="shared" si="4"/>
        <v>1926 11</v>
      </c>
      <c r="F80" s="14">
        <v>0</v>
      </c>
      <c r="G80" s="148">
        <v>5.9504132231404959E-2</v>
      </c>
      <c r="H80" s="148">
        <f t="shared" si="5"/>
        <v>0</v>
      </c>
      <c r="I80" s="54">
        <v>1971</v>
      </c>
      <c r="J80" s="55">
        <v>1</v>
      </c>
      <c r="L80" s="148">
        <v>50</v>
      </c>
      <c r="M80" s="10">
        <v>1971</v>
      </c>
      <c r="N80" s="7">
        <f t="shared" si="14"/>
        <v>12.814486478677686</v>
      </c>
      <c r="O80" s="7">
        <f t="shared" si="14"/>
        <v>8.3251109752066128</v>
      </c>
      <c r="P80" s="7">
        <f t="shared" si="14"/>
        <v>5.8600751722314044</v>
      </c>
      <c r="Q80" s="7">
        <f t="shared" si="14"/>
        <v>5.6577636793388431</v>
      </c>
      <c r="R80" s="7">
        <f t="shared" si="14"/>
        <v>5.9515969348760329</v>
      </c>
      <c r="S80" s="7">
        <f t="shared" si="14"/>
        <v>0</v>
      </c>
      <c r="T80" s="7">
        <f t="shared" si="14"/>
        <v>0</v>
      </c>
      <c r="U80" s="7">
        <f t="shared" si="14"/>
        <v>0</v>
      </c>
      <c r="V80" s="7">
        <f t="shared" si="14"/>
        <v>13.723926009917356</v>
      </c>
      <c r="W80" s="7">
        <f t="shared" si="14"/>
        <v>16.706912721322311</v>
      </c>
      <c r="X80" s="7">
        <f t="shared" si="14"/>
        <v>0</v>
      </c>
      <c r="Y80" s="7">
        <f t="shared" si="14"/>
        <v>0</v>
      </c>
      <c r="AA80" s="14">
        <f t="shared" si="7"/>
        <v>69.03987197157025</v>
      </c>
      <c r="AB80" s="14">
        <f t="shared" si="8"/>
        <v>69.03987197157025</v>
      </c>
      <c r="AC80" s="14" t="str">
        <f t="shared" si="9"/>
        <v/>
      </c>
      <c r="AD80" s="14" t="str">
        <f t="shared" si="10"/>
        <v/>
      </c>
      <c r="AE80" s="14" t="str">
        <f t="shared" si="11"/>
        <v/>
      </c>
      <c r="AF80" s="14" t="str">
        <f t="shared" si="12"/>
        <v/>
      </c>
      <c r="AG80" s="148" t="str">
        <f t="shared" si="13"/>
        <v/>
      </c>
    </row>
    <row r="81" spans="1:33" x14ac:dyDescent="0.25">
      <c r="A81" s="18">
        <v>1926</v>
      </c>
      <c r="B81" s="18">
        <v>1925</v>
      </c>
      <c r="C81" s="18">
        <v>12</v>
      </c>
      <c r="D81" s="148" t="s">
        <v>89</v>
      </c>
      <c r="E81" s="148" t="str">
        <f t="shared" si="4"/>
        <v>1926 12</v>
      </c>
      <c r="F81" s="14">
        <v>0</v>
      </c>
      <c r="G81" s="148">
        <v>6.1487603305785121E-2</v>
      </c>
      <c r="H81" s="148">
        <f t="shared" si="5"/>
        <v>0</v>
      </c>
      <c r="I81" s="54">
        <v>1972</v>
      </c>
      <c r="J81" s="55">
        <v>3</v>
      </c>
      <c r="L81" s="148">
        <v>51</v>
      </c>
      <c r="M81" s="10">
        <v>1972</v>
      </c>
      <c r="N81" s="7">
        <f t="shared" si="14"/>
        <v>12.814486478677686</v>
      </c>
      <c r="O81" s="7">
        <f t="shared" si="14"/>
        <v>8.3251109752066128</v>
      </c>
      <c r="P81" s="7">
        <f t="shared" si="14"/>
        <v>5.8600751722314044</v>
      </c>
      <c r="Q81" s="7">
        <f t="shared" si="14"/>
        <v>1.7586194241322315</v>
      </c>
      <c r="R81" s="7">
        <f t="shared" si="14"/>
        <v>5.9515969487603302</v>
      </c>
      <c r="S81" s="7">
        <f t="shared" si="14"/>
        <v>0</v>
      </c>
      <c r="T81" s="7">
        <f t="shared" si="14"/>
        <v>9.2445415735537182</v>
      </c>
      <c r="U81" s="7">
        <f t="shared" si="14"/>
        <v>11.677524186446279</v>
      </c>
      <c r="V81" s="7">
        <f t="shared" si="14"/>
        <v>14.872598181818182</v>
      </c>
      <c r="W81" s="7">
        <f t="shared" si="14"/>
        <v>8.8504116833057846</v>
      </c>
      <c r="X81" s="7">
        <f t="shared" si="14"/>
        <v>0</v>
      </c>
      <c r="Y81" s="7">
        <f t="shared" si="14"/>
        <v>0</v>
      </c>
      <c r="AA81" s="14">
        <f t="shared" si="7"/>
        <v>79.354964624132222</v>
      </c>
      <c r="AB81" s="14" t="str">
        <f t="shared" si="8"/>
        <v/>
      </c>
      <c r="AC81" s="14" t="str">
        <f t="shared" si="9"/>
        <v/>
      </c>
      <c r="AD81" s="14">
        <f t="shared" si="10"/>
        <v>79.354964624132222</v>
      </c>
      <c r="AE81" s="14" t="str">
        <f t="shared" si="11"/>
        <v/>
      </c>
      <c r="AF81" s="14" t="str">
        <f t="shared" si="12"/>
        <v/>
      </c>
      <c r="AG81" s="148" t="str">
        <f t="shared" si="13"/>
        <v/>
      </c>
    </row>
    <row r="82" spans="1:33" x14ac:dyDescent="0.25">
      <c r="A82" s="18">
        <v>1926</v>
      </c>
      <c r="B82" s="18">
        <v>1926</v>
      </c>
      <c r="C82" s="18">
        <v>1</v>
      </c>
      <c r="D82" s="148" t="s">
        <v>90</v>
      </c>
      <c r="E82" s="148" t="str">
        <f t="shared" si="4"/>
        <v>1926 1</v>
      </c>
      <c r="F82" s="14">
        <v>0</v>
      </c>
      <c r="G82" s="148">
        <v>6.1487603305785121E-2</v>
      </c>
      <c r="H82" s="148">
        <f t="shared" si="5"/>
        <v>0</v>
      </c>
      <c r="I82" s="54">
        <v>1973</v>
      </c>
      <c r="J82" s="55">
        <v>2</v>
      </c>
      <c r="L82" s="148">
        <v>52</v>
      </c>
      <c r="M82" s="10">
        <v>1973</v>
      </c>
      <c r="N82" s="7">
        <f t="shared" si="14"/>
        <v>0</v>
      </c>
      <c r="O82" s="7">
        <f t="shared" si="14"/>
        <v>0</v>
      </c>
      <c r="P82" s="7">
        <f t="shared" si="14"/>
        <v>4.3447038426446278</v>
      </c>
      <c r="Q82" s="7">
        <f t="shared" si="14"/>
        <v>7.4225707854545453</v>
      </c>
      <c r="R82" s="7">
        <f t="shared" si="14"/>
        <v>6.3565444125619832</v>
      </c>
      <c r="S82" s="7">
        <f t="shared" si="14"/>
        <v>0</v>
      </c>
      <c r="T82" s="7">
        <f t="shared" si="14"/>
        <v>1.2446609057851239</v>
      </c>
      <c r="U82" s="7">
        <f t="shared" si="14"/>
        <v>3.2093832079338842</v>
      </c>
      <c r="V82" s="7">
        <f t="shared" si="14"/>
        <v>14.834890413223141</v>
      </c>
      <c r="W82" s="7">
        <f t="shared" si="14"/>
        <v>16.890400399338844</v>
      </c>
      <c r="X82" s="7">
        <f t="shared" si="14"/>
        <v>3.7804618056198347</v>
      </c>
      <c r="Y82" s="7">
        <f t="shared" si="14"/>
        <v>0</v>
      </c>
      <c r="AA82" s="14">
        <f t="shared" si="7"/>
        <v>58.083615772561991</v>
      </c>
      <c r="AB82" s="14" t="str">
        <f t="shared" si="8"/>
        <v/>
      </c>
      <c r="AC82" s="14">
        <f t="shared" si="9"/>
        <v>58.083615772561991</v>
      </c>
      <c r="AD82" s="14" t="str">
        <f t="shared" si="10"/>
        <v/>
      </c>
      <c r="AE82" s="14" t="str">
        <f t="shared" si="11"/>
        <v/>
      </c>
      <c r="AF82" s="14" t="str">
        <f t="shared" si="12"/>
        <v/>
      </c>
      <c r="AG82" s="148" t="str">
        <f t="shared" si="13"/>
        <v/>
      </c>
    </row>
    <row r="83" spans="1:33" x14ac:dyDescent="0.25">
      <c r="A83" s="18">
        <v>1926</v>
      </c>
      <c r="B83" s="18">
        <v>1926</v>
      </c>
      <c r="C83" s="18">
        <v>2</v>
      </c>
      <c r="D83" s="148" t="s">
        <v>91</v>
      </c>
      <c r="E83" s="148" t="str">
        <f t="shared" si="4"/>
        <v>1926 2</v>
      </c>
      <c r="F83" s="14">
        <v>145.56089399999999</v>
      </c>
      <c r="G83" s="148">
        <v>5.5537190082644627E-2</v>
      </c>
      <c r="H83" s="148">
        <f t="shared" si="5"/>
        <v>8.0840430386776845</v>
      </c>
      <c r="I83" s="54">
        <v>1974</v>
      </c>
      <c r="J83" s="55">
        <v>1</v>
      </c>
      <c r="L83" s="148">
        <v>53</v>
      </c>
      <c r="M83" s="10">
        <v>1974</v>
      </c>
      <c r="N83" s="7">
        <f t="shared" si="14"/>
        <v>13.227819183471073</v>
      </c>
      <c r="O83" s="7">
        <f t="shared" si="14"/>
        <v>9.0589403900826433</v>
      </c>
      <c r="P83" s="7">
        <f t="shared" si="14"/>
        <v>8.4300497771900833</v>
      </c>
      <c r="Q83" s="7">
        <f t="shared" si="14"/>
        <v>6.7363131788429751</v>
      </c>
      <c r="R83" s="7">
        <f t="shared" si="14"/>
        <v>5.7137052694214878</v>
      </c>
      <c r="S83" s="7">
        <f t="shared" si="14"/>
        <v>0</v>
      </c>
      <c r="T83" s="7">
        <f t="shared" si="14"/>
        <v>0</v>
      </c>
      <c r="U83" s="7">
        <f t="shared" si="14"/>
        <v>0</v>
      </c>
      <c r="V83" s="7">
        <f t="shared" si="14"/>
        <v>13.723926009917356</v>
      </c>
      <c r="W83" s="7">
        <f t="shared" si="14"/>
        <v>16.706912721322311</v>
      </c>
      <c r="X83" s="7">
        <f t="shared" si="14"/>
        <v>0</v>
      </c>
      <c r="Y83" s="7">
        <f t="shared" si="14"/>
        <v>0</v>
      </c>
      <c r="AA83" s="14">
        <f t="shared" si="7"/>
        <v>73.597666530247935</v>
      </c>
      <c r="AB83" s="14">
        <f t="shared" si="8"/>
        <v>73.597666530247935</v>
      </c>
      <c r="AC83" s="14" t="str">
        <f t="shared" si="9"/>
        <v/>
      </c>
      <c r="AD83" s="14" t="str">
        <f t="shared" si="10"/>
        <v/>
      </c>
      <c r="AE83" s="14" t="str">
        <f t="shared" si="11"/>
        <v/>
      </c>
      <c r="AF83" s="14" t="str">
        <f t="shared" si="12"/>
        <v/>
      </c>
      <c r="AG83" s="148" t="str">
        <f t="shared" si="13"/>
        <v/>
      </c>
    </row>
    <row r="84" spans="1:33" x14ac:dyDescent="0.25">
      <c r="A84" s="18">
        <v>1926</v>
      </c>
      <c r="B84" s="18">
        <v>1926</v>
      </c>
      <c r="C84" s="18">
        <v>3</v>
      </c>
      <c r="D84" s="148" t="s">
        <v>92</v>
      </c>
      <c r="E84" s="148" t="str">
        <f t="shared" si="4"/>
        <v>1926 3</v>
      </c>
      <c r="F84" s="14">
        <v>123.59371299999999</v>
      </c>
      <c r="G84" s="148">
        <v>6.1487603305785121E-2</v>
      </c>
      <c r="H84" s="148">
        <f t="shared" si="5"/>
        <v>7.5994811960330573</v>
      </c>
      <c r="I84" s="54">
        <v>1975</v>
      </c>
      <c r="J84" s="55">
        <v>1</v>
      </c>
      <c r="L84" s="148">
        <v>54</v>
      </c>
      <c r="M84" s="10">
        <v>1975</v>
      </c>
      <c r="N84" s="7">
        <f t="shared" si="14"/>
        <v>12.814486478677686</v>
      </c>
      <c r="O84" s="7">
        <f t="shared" si="14"/>
        <v>8.3251109752066128</v>
      </c>
      <c r="P84" s="7">
        <f t="shared" si="14"/>
        <v>5.8600751722314044</v>
      </c>
      <c r="Q84" s="7">
        <f t="shared" si="14"/>
        <v>0</v>
      </c>
      <c r="R84" s="7">
        <f t="shared" si="14"/>
        <v>6.0333486228099176</v>
      </c>
      <c r="S84" s="7">
        <f t="shared" si="14"/>
        <v>0</v>
      </c>
      <c r="T84" s="7">
        <f t="shared" si="14"/>
        <v>0</v>
      </c>
      <c r="U84" s="7">
        <f t="shared" si="14"/>
        <v>0</v>
      </c>
      <c r="V84" s="7">
        <f t="shared" si="14"/>
        <v>13.723926009917356</v>
      </c>
      <c r="W84" s="7">
        <f t="shared" si="14"/>
        <v>16.706912721322311</v>
      </c>
      <c r="X84" s="7">
        <f t="shared" si="14"/>
        <v>0</v>
      </c>
      <c r="Y84" s="7">
        <f t="shared" si="14"/>
        <v>0</v>
      </c>
      <c r="AA84" s="14">
        <f t="shared" si="7"/>
        <v>63.463859980165289</v>
      </c>
      <c r="AB84" s="14">
        <f t="shared" si="8"/>
        <v>63.463859980165289</v>
      </c>
      <c r="AC84" s="14" t="str">
        <f t="shared" si="9"/>
        <v/>
      </c>
      <c r="AD84" s="14" t="str">
        <f t="shared" si="10"/>
        <v/>
      </c>
      <c r="AE84" s="14" t="str">
        <f t="shared" si="11"/>
        <v/>
      </c>
      <c r="AF84" s="14" t="str">
        <f t="shared" si="12"/>
        <v/>
      </c>
      <c r="AG84" s="148" t="str">
        <f t="shared" si="13"/>
        <v/>
      </c>
    </row>
    <row r="85" spans="1:33" x14ac:dyDescent="0.25">
      <c r="A85" s="18">
        <v>1926</v>
      </c>
      <c r="B85" s="18">
        <v>1926</v>
      </c>
      <c r="C85" s="18">
        <v>4</v>
      </c>
      <c r="D85" s="148" t="s">
        <v>93</v>
      </c>
      <c r="E85" s="148" t="str">
        <f t="shared" si="4"/>
        <v>1926 4</v>
      </c>
      <c r="F85" s="14">
        <v>181.235252</v>
      </c>
      <c r="G85" s="148">
        <v>5.9504132231404959E-2</v>
      </c>
      <c r="H85" s="148">
        <f t="shared" si="5"/>
        <v>10.784246400000001</v>
      </c>
      <c r="I85" s="54">
        <v>1976</v>
      </c>
      <c r="J85" s="55">
        <v>5</v>
      </c>
      <c r="L85" s="148">
        <v>55</v>
      </c>
      <c r="M85" s="10">
        <v>1976</v>
      </c>
      <c r="N85" s="7">
        <f t="shared" si="14"/>
        <v>12.814486478677686</v>
      </c>
      <c r="O85" s="7">
        <f t="shared" si="14"/>
        <v>8.3251109752066128</v>
      </c>
      <c r="P85" s="7">
        <f t="shared" si="14"/>
        <v>5.8600751722314044</v>
      </c>
      <c r="Q85" s="7">
        <f t="shared" ref="O85:Y108" si="15">INDEX($F$31:$H$1014,MATCH((CONCATENATE($M85," ",Q$29)),$E$31:$E$1014,0),IF($L$27="CFS",$F$26,IF($L$27="TAF",$H$26,"INC")))</f>
        <v>0</v>
      </c>
      <c r="R85" s="7">
        <f t="shared" si="15"/>
        <v>2.2141631147107437</v>
      </c>
      <c r="S85" s="7">
        <f t="shared" si="15"/>
        <v>0</v>
      </c>
      <c r="T85" s="7">
        <f t="shared" si="15"/>
        <v>11.681904019834711</v>
      </c>
      <c r="U85" s="7">
        <f t="shared" si="15"/>
        <v>14.750363226446281</v>
      </c>
      <c r="V85" s="7">
        <f t="shared" si="15"/>
        <v>0</v>
      </c>
      <c r="W85" s="7">
        <f t="shared" si="15"/>
        <v>0</v>
      </c>
      <c r="X85" s="7">
        <f t="shared" si="15"/>
        <v>0</v>
      </c>
      <c r="Y85" s="7">
        <f t="shared" si="15"/>
        <v>0</v>
      </c>
      <c r="AA85" s="14">
        <f t="shared" si="7"/>
        <v>55.64610298710744</v>
      </c>
      <c r="AB85" s="14" t="str">
        <f t="shared" si="8"/>
        <v/>
      </c>
      <c r="AC85" s="14" t="str">
        <f t="shared" si="9"/>
        <v/>
      </c>
      <c r="AD85" s="14" t="str">
        <f t="shared" si="10"/>
        <v/>
      </c>
      <c r="AE85" s="14" t="str">
        <f t="shared" si="11"/>
        <v/>
      </c>
      <c r="AF85" s="14">
        <f t="shared" si="12"/>
        <v>55.64610298710744</v>
      </c>
      <c r="AG85" s="148">
        <f t="shared" si="13"/>
        <v>55.64610298710744</v>
      </c>
    </row>
    <row r="86" spans="1:33" x14ac:dyDescent="0.25">
      <c r="A86" s="18">
        <v>1926</v>
      </c>
      <c r="B86" s="18">
        <v>1926</v>
      </c>
      <c r="C86" s="18">
        <v>5</v>
      </c>
      <c r="D86" s="148" t="s">
        <v>94</v>
      </c>
      <c r="E86" s="148" t="str">
        <f t="shared" si="4"/>
        <v>1926 5</v>
      </c>
      <c r="F86" s="14">
        <v>220.07156000000001</v>
      </c>
      <c r="G86" s="148">
        <v>6.1487603305785121E-2</v>
      </c>
      <c r="H86" s="148">
        <f t="shared" si="5"/>
        <v>13.531672780165289</v>
      </c>
      <c r="I86" s="54">
        <v>1977</v>
      </c>
      <c r="J86" s="55">
        <v>5</v>
      </c>
      <c r="L86" s="148">
        <v>56</v>
      </c>
      <c r="M86" s="10">
        <v>1977</v>
      </c>
      <c r="N86" s="7">
        <f t="shared" ref="N86:N112" si="16">INDEX($F$31:$H$1014,MATCH((CONCATENATE($M86," ",N$29)),$E$31:$E$1014,0),IF($L$27="CFS",$F$26,IF($L$27="TAF",$H$26,"INC")))</f>
        <v>0</v>
      </c>
      <c r="O86" s="7">
        <f t="shared" si="15"/>
        <v>0</v>
      </c>
      <c r="P86" s="7">
        <f t="shared" si="15"/>
        <v>0</v>
      </c>
      <c r="Q86" s="7">
        <f t="shared" si="15"/>
        <v>0</v>
      </c>
      <c r="R86" s="7">
        <f t="shared" si="15"/>
        <v>1.2182964575206612</v>
      </c>
      <c r="S86" s="7">
        <f t="shared" si="15"/>
        <v>5.5355415114049578</v>
      </c>
      <c r="T86" s="7">
        <f t="shared" si="15"/>
        <v>11.681904019834711</v>
      </c>
      <c r="U86" s="7">
        <f t="shared" si="15"/>
        <v>14.750363226446281</v>
      </c>
      <c r="V86" s="7">
        <f t="shared" si="15"/>
        <v>0</v>
      </c>
      <c r="W86" s="7">
        <f t="shared" si="15"/>
        <v>0</v>
      </c>
      <c r="X86" s="7">
        <f t="shared" si="15"/>
        <v>0</v>
      </c>
      <c r="Y86" s="7">
        <f t="shared" si="15"/>
        <v>0</v>
      </c>
      <c r="AA86" s="14">
        <f t="shared" si="7"/>
        <v>33.186105215206609</v>
      </c>
      <c r="AB86" s="14" t="str">
        <f t="shared" si="8"/>
        <v/>
      </c>
      <c r="AC86" s="14" t="str">
        <f t="shared" si="9"/>
        <v/>
      </c>
      <c r="AD86" s="14" t="str">
        <f t="shared" si="10"/>
        <v/>
      </c>
      <c r="AE86" s="14" t="str">
        <f t="shared" si="11"/>
        <v/>
      </c>
      <c r="AF86" s="14">
        <f t="shared" si="12"/>
        <v>33.186105215206609</v>
      </c>
      <c r="AG86" s="148">
        <f t="shared" si="13"/>
        <v>33.186105215206609</v>
      </c>
    </row>
    <row r="87" spans="1:33" x14ac:dyDescent="0.25">
      <c r="A87" s="18">
        <v>1926</v>
      </c>
      <c r="B87" s="18">
        <v>1926</v>
      </c>
      <c r="C87" s="18">
        <v>6</v>
      </c>
      <c r="D87" s="148" t="s">
        <v>95</v>
      </c>
      <c r="E87" s="148" t="str">
        <f t="shared" si="4"/>
        <v>1926 6</v>
      </c>
      <c r="F87" s="14">
        <v>257.709067</v>
      </c>
      <c r="G87" s="148">
        <v>5.9504132231404959E-2</v>
      </c>
      <c r="H87" s="148">
        <f t="shared" si="5"/>
        <v>15.3347544</v>
      </c>
      <c r="I87" s="54">
        <v>1978</v>
      </c>
      <c r="J87" s="55">
        <v>2</v>
      </c>
      <c r="L87" s="148">
        <v>57</v>
      </c>
      <c r="M87" s="10">
        <v>1978</v>
      </c>
      <c r="N87" s="7">
        <f t="shared" si="16"/>
        <v>0</v>
      </c>
      <c r="O87" s="7">
        <f t="shared" si="15"/>
        <v>0</v>
      </c>
      <c r="P87" s="7">
        <f t="shared" si="15"/>
        <v>0</v>
      </c>
      <c r="Q87" s="7">
        <f t="shared" si="15"/>
        <v>9.6961199880991735</v>
      </c>
      <c r="R87" s="7">
        <f t="shared" si="15"/>
        <v>9.6490943841322299</v>
      </c>
      <c r="S87" s="7">
        <f t="shared" si="15"/>
        <v>5.9590592072727269</v>
      </c>
      <c r="T87" s="7">
        <f t="shared" si="15"/>
        <v>1.2446609057851239</v>
      </c>
      <c r="U87" s="7">
        <f t="shared" si="15"/>
        <v>3.2093832079338842</v>
      </c>
      <c r="V87" s="7">
        <f t="shared" si="15"/>
        <v>14.834890413223141</v>
      </c>
      <c r="W87" s="7">
        <f t="shared" si="15"/>
        <v>16.890400399338844</v>
      </c>
      <c r="X87" s="7">
        <f t="shared" si="15"/>
        <v>10.099346774876032</v>
      </c>
      <c r="Y87" s="7">
        <f t="shared" si="15"/>
        <v>4.4159016198347105</v>
      </c>
      <c r="AA87" s="14">
        <f t="shared" si="7"/>
        <v>75.99885690049588</v>
      </c>
      <c r="AB87" s="14" t="str">
        <f t="shared" si="8"/>
        <v/>
      </c>
      <c r="AC87" s="14">
        <f t="shared" si="9"/>
        <v>75.99885690049588</v>
      </c>
      <c r="AD87" s="14" t="str">
        <f t="shared" si="10"/>
        <v/>
      </c>
      <c r="AE87" s="14" t="str">
        <f t="shared" si="11"/>
        <v/>
      </c>
      <c r="AF87" s="14" t="str">
        <f t="shared" si="12"/>
        <v/>
      </c>
      <c r="AG87" s="148" t="str">
        <f t="shared" si="13"/>
        <v/>
      </c>
    </row>
    <row r="88" spans="1:33" x14ac:dyDescent="0.25">
      <c r="A88" s="18">
        <v>1926</v>
      </c>
      <c r="B88" s="18">
        <v>1926</v>
      </c>
      <c r="C88" s="18">
        <v>7</v>
      </c>
      <c r="D88" s="148" t="s">
        <v>96</v>
      </c>
      <c r="E88" s="148" t="str">
        <f t="shared" si="4"/>
        <v>1926 7</v>
      </c>
      <c r="F88" s="14">
        <v>143.41886400000001</v>
      </c>
      <c r="G88" s="148">
        <v>6.1487603305785121E-2</v>
      </c>
      <c r="H88" s="148">
        <f t="shared" si="5"/>
        <v>8.8184822161983476</v>
      </c>
      <c r="I88" s="54">
        <v>1979</v>
      </c>
      <c r="J88" s="55">
        <v>3</v>
      </c>
      <c r="L88" s="148">
        <v>58</v>
      </c>
      <c r="M88" s="10">
        <v>1979</v>
      </c>
      <c r="N88" s="7">
        <f t="shared" si="16"/>
        <v>13.227819183471073</v>
      </c>
      <c r="O88" s="7">
        <f t="shared" si="15"/>
        <v>9.0589403900826433</v>
      </c>
      <c r="P88" s="7">
        <f t="shared" si="15"/>
        <v>8.5424480092561978</v>
      </c>
      <c r="Q88" s="7">
        <f t="shared" si="15"/>
        <v>0</v>
      </c>
      <c r="R88" s="7">
        <f t="shared" si="15"/>
        <v>3.4620661368595043</v>
      </c>
      <c r="S88" s="7">
        <f t="shared" si="15"/>
        <v>0</v>
      </c>
      <c r="T88" s="7">
        <f t="shared" si="15"/>
        <v>2.1040457057851238</v>
      </c>
      <c r="U88" s="7">
        <f t="shared" si="15"/>
        <v>4.2990117897520657</v>
      </c>
      <c r="V88" s="7">
        <f t="shared" si="15"/>
        <v>14.872598181818182</v>
      </c>
      <c r="W88" s="7">
        <f t="shared" si="15"/>
        <v>9.766290194380165</v>
      </c>
      <c r="X88" s="7">
        <f t="shared" si="15"/>
        <v>1.7785264661157023</v>
      </c>
      <c r="Y88" s="7">
        <f t="shared" si="15"/>
        <v>0</v>
      </c>
      <c r="AA88" s="14">
        <f t="shared" si="7"/>
        <v>67.111746057520662</v>
      </c>
      <c r="AB88" s="14" t="str">
        <f t="shared" si="8"/>
        <v/>
      </c>
      <c r="AC88" s="14" t="str">
        <f t="shared" si="9"/>
        <v/>
      </c>
      <c r="AD88" s="14">
        <f t="shared" si="10"/>
        <v>67.111746057520662</v>
      </c>
      <c r="AE88" s="14" t="str">
        <f t="shared" si="11"/>
        <v/>
      </c>
      <c r="AF88" s="14" t="str">
        <f t="shared" si="12"/>
        <v/>
      </c>
      <c r="AG88" s="148" t="str">
        <f t="shared" si="13"/>
        <v/>
      </c>
    </row>
    <row r="89" spans="1:33" x14ac:dyDescent="0.25">
      <c r="A89" s="18">
        <v>1926</v>
      </c>
      <c r="B89" s="18">
        <v>1926</v>
      </c>
      <c r="C89" s="18">
        <v>8</v>
      </c>
      <c r="D89" s="148" t="s">
        <v>97</v>
      </c>
      <c r="E89" s="148" t="str">
        <f t="shared" si="4"/>
        <v>1926 8</v>
      </c>
      <c r="F89" s="14">
        <v>0</v>
      </c>
      <c r="G89" s="148">
        <v>6.1487603305785121E-2</v>
      </c>
      <c r="H89" s="148">
        <f t="shared" si="5"/>
        <v>0</v>
      </c>
      <c r="I89" s="54">
        <v>1980</v>
      </c>
      <c r="J89" s="55">
        <v>2</v>
      </c>
      <c r="L89" s="148">
        <v>59</v>
      </c>
      <c r="M89" s="10">
        <v>1980</v>
      </c>
      <c r="N89" s="7">
        <f t="shared" si="16"/>
        <v>0</v>
      </c>
      <c r="O89" s="7">
        <f t="shared" si="15"/>
        <v>0</v>
      </c>
      <c r="P89" s="7">
        <f t="shared" si="15"/>
        <v>0</v>
      </c>
      <c r="Q89" s="7">
        <f t="shared" si="15"/>
        <v>3.5129466446280988</v>
      </c>
      <c r="R89" s="7">
        <f t="shared" si="15"/>
        <v>6.3565444165289247</v>
      </c>
      <c r="S89" s="7">
        <f t="shared" si="15"/>
        <v>0</v>
      </c>
      <c r="T89" s="7">
        <f t="shared" si="15"/>
        <v>5.4099501619834713</v>
      </c>
      <c r="U89" s="7">
        <f t="shared" si="15"/>
        <v>3.2093832079338842</v>
      </c>
      <c r="V89" s="7">
        <f t="shared" si="15"/>
        <v>14.834890413223141</v>
      </c>
      <c r="W89" s="7">
        <f t="shared" si="15"/>
        <v>16.890400399338844</v>
      </c>
      <c r="X89" s="7">
        <f t="shared" si="15"/>
        <v>10.099346774876032</v>
      </c>
      <c r="Y89" s="7">
        <f t="shared" si="15"/>
        <v>0.83385258842975207</v>
      </c>
      <c r="AA89" s="14">
        <f t="shared" si="7"/>
        <v>61.147314606942146</v>
      </c>
      <c r="AB89" s="14" t="str">
        <f t="shared" si="8"/>
        <v/>
      </c>
      <c r="AC89" s="14">
        <f t="shared" si="9"/>
        <v>61.147314606942146</v>
      </c>
      <c r="AD89" s="14" t="str">
        <f t="shared" si="10"/>
        <v/>
      </c>
      <c r="AE89" s="14" t="str">
        <f t="shared" si="11"/>
        <v/>
      </c>
      <c r="AF89" s="14" t="str">
        <f t="shared" si="12"/>
        <v/>
      </c>
      <c r="AG89" s="148" t="str">
        <f t="shared" si="13"/>
        <v/>
      </c>
    </row>
    <row r="90" spans="1:33" x14ac:dyDescent="0.25">
      <c r="A90" s="18">
        <v>1926</v>
      </c>
      <c r="B90" s="18">
        <v>1926</v>
      </c>
      <c r="C90" s="18">
        <v>9</v>
      </c>
      <c r="D90" s="148" t="s">
        <v>98</v>
      </c>
      <c r="E90" s="148" t="str">
        <f t="shared" si="4"/>
        <v>1926 9</v>
      </c>
      <c r="F90" s="14">
        <v>0</v>
      </c>
      <c r="G90" s="148">
        <v>5.9504132231404959E-2</v>
      </c>
      <c r="H90" s="148">
        <f t="shared" si="5"/>
        <v>0</v>
      </c>
      <c r="I90" s="54">
        <v>1981</v>
      </c>
      <c r="J90" s="55">
        <v>4</v>
      </c>
      <c r="L90" s="148">
        <v>60</v>
      </c>
      <c r="M90" s="10">
        <v>1981</v>
      </c>
      <c r="N90" s="7">
        <f t="shared" si="16"/>
        <v>13.227819183471073</v>
      </c>
      <c r="O90" s="7">
        <f t="shared" si="15"/>
        <v>9.0589403900826433</v>
      </c>
      <c r="P90" s="7">
        <f t="shared" si="15"/>
        <v>8.4300497771900833</v>
      </c>
      <c r="Q90" s="7">
        <f t="shared" si="15"/>
        <v>0</v>
      </c>
      <c r="R90" s="7">
        <f t="shared" si="15"/>
        <v>5.7155755953719005</v>
      </c>
      <c r="S90" s="7">
        <f t="shared" si="15"/>
        <v>0</v>
      </c>
      <c r="T90" s="7">
        <f t="shared" si="15"/>
        <v>10.784246400000001</v>
      </c>
      <c r="U90" s="7">
        <f t="shared" si="15"/>
        <v>13.531672780165289</v>
      </c>
      <c r="V90" s="7">
        <f t="shared" si="15"/>
        <v>15.3347544</v>
      </c>
      <c r="W90" s="7">
        <f t="shared" si="15"/>
        <v>9.5824615676033051</v>
      </c>
      <c r="X90" s="7">
        <f t="shared" si="15"/>
        <v>0</v>
      </c>
      <c r="Y90" s="7">
        <f t="shared" si="15"/>
        <v>0</v>
      </c>
      <c r="AA90" s="14">
        <f t="shared" si="7"/>
        <v>85.665520093884297</v>
      </c>
      <c r="AB90" s="14" t="str">
        <f t="shared" si="8"/>
        <v/>
      </c>
      <c r="AC90" s="14" t="str">
        <f t="shared" si="9"/>
        <v/>
      </c>
      <c r="AD90" s="14" t="str">
        <f t="shared" si="10"/>
        <v/>
      </c>
      <c r="AE90" s="14">
        <f t="shared" si="11"/>
        <v>85.665520093884297</v>
      </c>
      <c r="AF90" s="14" t="str">
        <f t="shared" si="12"/>
        <v/>
      </c>
      <c r="AG90" s="148">
        <f t="shared" si="13"/>
        <v>85.665520093884297</v>
      </c>
    </row>
    <row r="91" spans="1:33" x14ac:dyDescent="0.25">
      <c r="A91" s="18">
        <v>1927</v>
      </c>
      <c r="B91" s="18">
        <v>1926</v>
      </c>
      <c r="C91" s="18">
        <v>10</v>
      </c>
      <c r="D91" s="148" t="s">
        <v>99</v>
      </c>
      <c r="E91" s="148" t="str">
        <f t="shared" si="4"/>
        <v>1927 10</v>
      </c>
      <c r="F91" s="14">
        <v>0</v>
      </c>
      <c r="G91" s="148">
        <v>6.1487603305785121E-2</v>
      </c>
      <c r="H91" s="148">
        <f t="shared" si="5"/>
        <v>0</v>
      </c>
      <c r="I91" s="54">
        <v>1982</v>
      </c>
      <c r="J91" s="55">
        <v>1</v>
      </c>
      <c r="L91" s="148">
        <v>61</v>
      </c>
      <c r="M91" s="10">
        <v>1982</v>
      </c>
      <c r="N91" s="7">
        <f t="shared" si="16"/>
        <v>0</v>
      </c>
      <c r="O91" s="7">
        <f t="shared" si="15"/>
        <v>0</v>
      </c>
      <c r="P91" s="7">
        <f t="shared" si="15"/>
        <v>9.419093986115703</v>
      </c>
      <c r="Q91" s="7">
        <f t="shared" si="15"/>
        <v>9.1204991781818183</v>
      </c>
      <c r="R91" s="7">
        <f t="shared" si="15"/>
        <v>8.0918747821487607</v>
      </c>
      <c r="S91" s="7">
        <f t="shared" si="15"/>
        <v>0</v>
      </c>
      <c r="T91" s="7">
        <f t="shared" si="15"/>
        <v>0.46661670743801653</v>
      </c>
      <c r="U91" s="7">
        <f t="shared" si="15"/>
        <v>3.3017137923966939</v>
      </c>
      <c r="V91" s="7">
        <f t="shared" si="15"/>
        <v>13.723926009917356</v>
      </c>
      <c r="W91" s="7">
        <f t="shared" si="15"/>
        <v>16.706912721322311</v>
      </c>
      <c r="X91" s="7">
        <f t="shared" si="15"/>
        <v>0</v>
      </c>
      <c r="Y91" s="7">
        <f t="shared" si="15"/>
        <v>0</v>
      </c>
      <c r="AA91" s="14">
        <f t="shared" si="7"/>
        <v>60.830637177520657</v>
      </c>
      <c r="AB91" s="14">
        <f t="shared" si="8"/>
        <v>60.830637177520657</v>
      </c>
      <c r="AC91" s="14" t="str">
        <f t="shared" si="9"/>
        <v/>
      </c>
      <c r="AD91" s="14" t="str">
        <f t="shared" si="10"/>
        <v/>
      </c>
      <c r="AE91" s="14" t="str">
        <f t="shared" si="11"/>
        <v/>
      </c>
      <c r="AF91" s="14" t="str">
        <f t="shared" si="12"/>
        <v/>
      </c>
      <c r="AG91" s="148" t="str">
        <f t="shared" si="13"/>
        <v/>
      </c>
    </row>
    <row r="92" spans="1:33" x14ac:dyDescent="0.25">
      <c r="A92" s="18">
        <v>1927</v>
      </c>
      <c r="B92" s="18">
        <v>1926</v>
      </c>
      <c r="C92" s="18">
        <v>11</v>
      </c>
      <c r="D92" s="148" t="s">
        <v>100</v>
      </c>
      <c r="E92" s="148" t="str">
        <f t="shared" si="4"/>
        <v>1927 11</v>
      </c>
      <c r="F92" s="14">
        <v>0</v>
      </c>
      <c r="G92" s="148">
        <v>5.9504132231404959E-2</v>
      </c>
      <c r="H92" s="148">
        <f t="shared" si="5"/>
        <v>0</v>
      </c>
      <c r="I92" s="54">
        <v>1983</v>
      </c>
      <c r="J92" s="55">
        <v>1</v>
      </c>
      <c r="L92" s="148">
        <v>62</v>
      </c>
      <c r="M92" s="10">
        <v>1983</v>
      </c>
      <c r="N92" s="7">
        <f t="shared" si="16"/>
        <v>12.814486478677686</v>
      </c>
      <c r="O92" s="7">
        <f t="shared" si="15"/>
        <v>8.3251109752066128</v>
      </c>
      <c r="P92" s="7">
        <f t="shared" si="15"/>
        <v>5.8600751722314044</v>
      </c>
      <c r="Q92" s="7">
        <f t="shared" si="15"/>
        <v>5.6577636793388431</v>
      </c>
      <c r="R92" s="7">
        <f t="shared" si="15"/>
        <v>5.9515969348760329</v>
      </c>
      <c r="S92" s="7">
        <f t="shared" si="15"/>
        <v>0</v>
      </c>
      <c r="T92" s="7">
        <f t="shared" si="15"/>
        <v>0</v>
      </c>
      <c r="U92" s="7">
        <f t="shared" si="15"/>
        <v>0</v>
      </c>
      <c r="V92" s="7">
        <f t="shared" si="15"/>
        <v>13.723926009917356</v>
      </c>
      <c r="W92" s="7">
        <f t="shared" si="15"/>
        <v>0</v>
      </c>
      <c r="X92" s="7">
        <f t="shared" si="15"/>
        <v>17.352885002975206</v>
      </c>
      <c r="Y92" s="7">
        <f t="shared" si="15"/>
        <v>14.58962187768595</v>
      </c>
      <c r="AA92" s="14">
        <f t="shared" si="7"/>
        <v>84.275466130909081</v>
      </c>
      <c r="AB92" s="14">
        <f t="shared" si="8"/>
        <v>84.275466130909081</v>
      </c>
      <c r="AC92" s="14" t="str">
        <f t="shared" si="9"/>
        <v/>
      </c>
      <c r="AD92" s="14" t="str">
        <f t="shared" si="10"/>
        <v/>
      </c>
      <c r="AE92" s="14" t="str">
        <f t="shared" si="11"/>
        <v/>
      </c>
      <c r="AF92" s="14" t="str">
        <f t="shared" si="12"/>
        <v/>
      </c>
      <c r="AG92" s="148" t="str">
        <f t="shared" si="13"/>
        <v/>
      </c>
    </row>
    <row r="93" spans="1:33" x14ac:dyDescent="0.25">
      <c r="A93" s="18">
        <v>1927</v>
      </c>
      <c r="B93" s="18">
        <v>1926</v>
      </c>
      <c r="C93" s="18">
        <v>12</v>
      </c>
      <c r="D93" s="148" t="s">
        <v>101</v>
      </c>
      <c r="E93" s="148" t="str">
        <f t="shared" si="4"/>
        <v>1927 12</v>
      </c>
      <c r="F93" s="14">
        <v>153.18687800000001</v>
      </c>
      <c r="G93" s="148">
        <v>6.1487603305785121E-2</v>
      </c>
      <c r="H93" s="148">
        <f t="shared" si="5"/>
        <v>9.419093986115703</v>
      </c>
      <c r="I93" s="54">
        <v>1984</v>
      </c>
      <c r="J93" s="55">
        <v>1</v>
      </c>
      <c r="L93" s="148">
        <v>63</v>
      </c>
      <c r="M93" s="10">
        <v>1984</v>
      </c>
      <c r="N93" s="7">
        <f t="shared" si="16"/>
        <v>12.814486478677686</v>
      </c>
      <c r="O93" s="7">
        <f t="shared" si="15"/>
        <v>0</v>
      </c>
      <c r="P93" s="7">
        <f t="shared" si="15"/>
        <v>5.8600751722314044</v>
      </c>
      <c r="Q93" s="7">
        <f t="shared" si="15"/>
        <v>5.6577636793388431</v>
      </c>
      <c r="R93" s="7">
        <f t="shared" si="15"/>
        <v>5.9515969487603302</v>
      </c>
      <c r="S93" s="7">
        <f t="shared" si="15"/>
        <v>0</v>
      </c>
      <c r="T93" s="7">
        <f t="shared" si="15"/>
        <v>0</v>
      </c>
      <c r="U93" s="7">
        <f t="shared" si="15"/>
        <v>0</v>
      </c>
      <c r="V93" s="7">
        <f t="shared" si="15"/>
        <v>13.723926009917356</v>
      </c>
      <c r="W93" s="7">
        <f t="shared" si="15"/>
        <v>16.706912721322311</v>
      </c>
      <c r="X93" s="7">
        <f t="shared" si="15"/>
        <v>0</v>
      </c>
      <c r="Y93" s="7">
        <f t="shared" si="15"/>
        <v>0</v>
      </c>
      <c r="AA93" s="14">
        <f t="shared" si="7"/>
        <v>60.714761010247926</v>
      </c>
      <c r="AB93" s="14">
        <f t="shared" si="8"/>
        <v>60.714761010247926</v>
      </c>
      <c r="AC93" s="14" t="str">
        <f t="shared" si="9"/>
        <v/>
      </c>
      <c r="AD93" s="14" t="str">
        <f t="shared" si="10"/>
        <v/>
      </c>
      <c r="AE93" s="14" t="str">
        <f t="shared" si="11"/>
        <v/>
      </c>
      <c r="AF93" s="14" t="str">
        <f t="shared" si="12"/>
        <v/>
      </c>
      <c r="AG93" s="148" t="str">
        <f t="shared" si="13"/>
        <v/>
      </c>
    </row>
    <row r="94" spans="1:33" x14ac:dyDescent="0.25">
      <c r="A94" s="18">
        <v>1927</v>
      </c>
      <c r="B94" s="18">
        <v>1927</v>
      </c>
      <c r="C94" s="18">
        <v>1</v>
      </c>
      <c r="D94" s="148" t="s">
        <v>102</v>
      </c>
      <c r="E94" s="148" t="str">
        <f t="shared" si="4"/>
        <v>1927 1</v>
      </c>
      <c r="F94" s="14">
        <v>148.33069900000001</v>
      </c>
      <c r="G94" s="148">
        <v>6.1487603305785121E-2</v>
      </c>
      <c r="H94" s="148">
        <f t="shared" si="5"/>
        <v>9.1204991781818183</v>
      </c>
      <c r="I94" s="54">
        <v>1985</v>
      </c>
      <c r="J94" s="55">
        <v>4</v>
      </c>
      <c r="L94" s="148">
        <v>64</v>
      </c>
      <c r="M94" s="10">
        <v>1985</v>
      </c>
      <c r="N94" s="7">
        <f t="shared" si="16"/>
        <v>12.814486478677686</v>
      </c>
      <c r="O94" s="7">
        <f t="shared" si="15"/>
        <v>8.3251109752066128</v>
      </c>
      <c r="P94" s="7">
        <f t="shared" si="15"/>
        <v>5.8600751722314044</v>
      </c>
      <c r="Q94" s="7">
        <f t="shared" si="15"/>
        <v>5.6577636793388431</v>
      </c>
      <c r="R94" s="7">
        <f t="shared" si="15"/>
        <v>5.9515969348760329</v>
      </c>
      <c r="S94" s="7">
        <f t="shared" si="15"/>
        <v>0</v>
      </c>
      <c r="T94" s="7">
        <f t="shared" si="15"/>
        <v>10.784246400000001</v>
      </c>
      <c r="U94" s="7">
        <f t="shared" si="15"/>
        <v>13.531672780165289</v>
      </c>
      <c r="V94" s="7">
        <f t="shared" si="15"/>
        <v>15.3347544</v>
      </c>
      <c r="W94" s="7">
        <f t="shared" si="15"/>
        <v>8.6336520793388427</v>
      </c>
      <c r="X94" s="7">
        <f t="shared" si="15"/>
        <v>0</v>
      </c>
      <c r="Y94" s="7">
        <f t="shared" si="15"/>
        <v>0</v>
      </c>
      <c r="AA94" s="14">
        <f t="shared" si="7"/>
        <v>86.893358899834709</v>
      </c>
      <c r="AB94" s="14" t="str">
        <f t="shared" si="8"/>
        <v/>
      </c>
      <c r="AC94" s="14" t="str">
        <f t="shared" si="9"/>
        <v/>
      </c>
      <c r="AD94" s="14" t="str">
        <f t="shared" si="10"/>
        <v/>
      </c>
      <c r="AE94" s="14">
        <f t="shared" si="11"/>
        <v>86.893358899834709</v>
      </c>
      <c r="AF94" s="14" t="str">
        <f t="shared" si="12"/>
        <v/>
      </c>
      <c r="AG94" s="148">
        <f t="shared" si="13"/>
        <v>86.893358899834709</v>
      </c>
    </row>
    <row r="95" spans="1:33" x14ac:dyDescent="0.25">
      <c r="A95" s="18">
        <v>1927</v>
      </c>
      <c r="B95" s="18">
        <v>1927</v>
      </c>
      <c r="C95" s="18">
        <v>2</v>
      </c>
      <c r="D95" s="148" t="s">
        <v>103</v>
      </c>
      <c r="E95" s="148" t="str">
        <f t="shared" si="4"/>
        <v>1927 2</v>
      </c>
      <c r="F95" s="14">
        <v>145.70191199999999</v>
      </c>
      <c r="G95" s="148">
        <v>5.5537190082644627E-2</v>
      </c>
      <c r="H95" s="148">
        <f t="shared" si="5"/>
        <v>8.0918747821487607</v>
      </c>
      <c r="I95" s="54">
        <v>1986</v>
      </c>
      <c r="J95" s="55">
        <v>1</v>
      </c>
      <c r="L95" s="148">
        <v>65</v>
      </c>
      <c r="M95" s="10">
        <v>1986</v>
      </c>
      <c r="N95" s="7">
        <f t="shared" si="16"/>
        <v>0</v>
      </c>
      <c r="O95" s="7">
        <f t="shared" si="15"/>
        <v>0</v>
      </c>
      <c r="P95" s="7">
        <f t="shared" si="15"/>
        <v>0</v>
      </c>
      <c r="Q95" s="7">
        <f t="shared" si="15"/>
        <v>2.0614666532231407</v>
      </c>
      <c r="R95" s="7">
        <f t="shared" si="15"/>
        <v>3.8631556125619837</v>
      </c>
      <c r="S95" s="7">
        <f t="shared" si="15"/>
        <v>0</v>
      </c>
      <c r="T95" s="7">
        <f t="shared" si="15"/>
        <v>0.46661670743801653</v>
      </c>
      <c r="U95" s="7">
        <f t="shared" si="15"/>
        <v>3.3017137923966939</v>
      </c>
      <c r="V95" s="7">
        <f t="shared" si="15"/>
        <v>13.723926009917356</v>
      </c>
      <c r="W95" s="7">
        <f t="shared" si="15"/>
        <v>16.706912721322311</v>
      </c>
      <c r="X95" s="7">
        <f t="shared" si="15"/>
        <v>9.9743726062809923</v>
      </c>
      <c r="Y95" s="7">
        <f t="shared" si="15"/>
        <v>11.614415266115703</v>
      </c>
      <c r="AA95" s="14">
        <f t="shared" si="7"/>
        <v>61.712579369256204</v>
      </c>
      <c r="AB95" s="14">
        <f t="shared" si="8"/>
        <v>61.712579369256204</v>
      </c>
      <c r="AC95" s="14" t="str">
        <f t="shared" si="9"/>
        <v/>
      </c>
      <c r="AD95" s="14" t="str">
        <f t="shared" si="10"/>
        <v/>
      </c>
      <c r="AE95" s="14" t="str">
        <f t="shared" si="11"/>
        <v/>
      </c>
      <c r="AF95" s="14" t="str">
        <f t="shared" si="12"/>
        <v/>
      </c>
      <c r="AG95" s="148" t="str">
        <f t="shared" si="13"/>
        <v/>
      </c>
    </row>
    <row r="96" spans="1:33" x14ac:dyDescent="0.25">
      <c r="A96" s="18">
        <v>1927</v>
      </c>
      <c r="B96" s="18">
        <v>1927</v>
      </c>
      <c r="C96" s="18">
        <v>3</v>
      </c>
      <c r="D96" s="148" t="s">
        <v>104</v>
      </c>
      <c r="E96" s="148" t="str">
        <f t="shared" ref="E96:E159" si="17">CONCATENATE(A96," ",C96)</f>
        <v>1927 3</v>
      </c>
      <c r="F96" s="14">
        <v>95.988743999999997</v>
      </c>
      <c r="G96" s="148">
        <v>6.1487603305785121E-2</v>
      </c>
      <c r="H96" s="148">
        <f t="shared" ref="H96:H159" si="18">F96*G96</f>
        <v>5.9021178128925618</v>
      </c>
      <c r="I96" s="54">
        <v>1987</v>
      </c>
      <c r="J96" s="55">
        <v>4</v>
      </c>
      <c r="L96" s="148">
        <v>66</v>
      </c>
      <c r="M96" s="10">
        <v>1987</v>
      </c>
      <c r="N96" s="7">
        <f t="shared" si="16"/>
        <v>12.814486478677686</v>
      </c>
      <c r="O96" s="7">
        <f t="shared" si="15"/>
        <v>8.3251109752066128</v>
      </c>
      <c r="P96" s="7">
        <f t="shared" si="15"/>
        <v>5.8600751722314044</v>
      </c>
      <c r="Q96" s="7">
        <f t="shared" si="15"/>
        <v>0</v>
      </c>
      <c r="R96" s="7">
        <f t="shared" si="15"/>
        <v>6.0333486228099176</v>
      </c>
      <c r="S96" s="7">
        <f t="shared" si="15"/>
        <v>0</v>
      </c>
      <c r="T96" s="7">
        <f t="shared" si="15"/>
        <v>10.784246400000001</v>
      </c>
      <c r="U96" s="7">
        <f t="shared" si="15"/>
        <v>13.531672780165289</v>
      </c>
      <c r="V96" s="7">
        <f t="shared" si="15"/>
        <v>15.3347544</v>
      </c>
      <c r="W96" s="7">
        <f t="shared" si="15"/>
        <v>9.865505853223139</v>
      </c>
      <c r="X96" s="7">
        <f t="shared" si="15"/>
        <v>0</v>
      </c>
      <c r="Y96" s="7">
        <f t="shared" si="15"/>
        <v>0</v>
      </c>
      <c r="AA96" s="14">
        <f t="shared" ref="AA96:AA112" si="19">IF($L$27="CFS",AVERAGE($N96:$Y96), IF($L$27="TAF",SUM($N96:$Y96),"INC"))</f>
        <v>82.549200682314051</v>
      </c>
      <c r="AB96" s="14" t="str">
        <f t="shared" ref="AB96:AB112" si="20">IF($J96=$AB$29, $AA96,"")</f>
        <v/>
      </c>
      <c r="AC96" s="14" t="str">
        <f t="shared" ref="AC96:AC112" si="21">IF($J96=$AC$29, $AA96,"")</f>
        <v/>
      </c>
      <c r="AD96" s="14" t="str">
        <f t="shared" ref="AD96:AD112" si="22">IF($J96=$AD$29, $AA96,"")</f>
        <v/>
      </c>
      <c r="AE96" s="14">
        <f t="shared" ref="AE96:AE112" si="23">IF($J96=$AE$29, $AA96,"")</f>
        <v>82.549200682314051</v>
      </c>
      <c r="AF96" s="14" t="str">
        <f t="shared" ref="AF96:AF112" si="24">IF($J96=$AF$29, $AA96,"")</f>
        <v/>
      </c>
      <c r="AG96" s="148">
        <f t="shared" ref="AG96:AG112" si="25">IF(OR($J96=$AE$29,$J96=$AF$29),$AA96,"")</f>
        <v>82.549200682314051</v>
      </c>
    </row>
    <row r="97" spans="1:33" x14ac:dyDescent="0.25">
      <c r="A97" s="18">
        <v>1927</v>
      </c>
      <c r="B97" s="18">
        <v>1927</v>
      </c>
      <c r="C97" s="18">
        <v>4</v>
      </c>
      <c r="D97" s="148" t="s">
        <v>105</v>
      </c>
      <c r="E97" s="148" t="str">
        <f t="shared" si="17"/>
        <v>1927 4</v>
      </c>
      <c r="F97" s="14">
        <v>77.841752999999997</v>
      </c>
      <c r="G97" s="148">
        <v>5.9504132231404959E-2</v>
      </c>
      <c r="H97" s="148">
        <f t="shared" si="18"/>
        <v>4.6319059636363633</v>
      </c>
      <c r="I97" s="54">
        <v>1988</v>
      </c>
      <c r="J97" s="55">
        <v>5</v>
      </c>
      <c r="L97" s="148">
        <v>67</v>
      </c>
      <c r="M97" s="10">
        <v>1988</v>
      </c>
      <c r="N97" s="7">
        <f t="shared" si="16"/>
        <v>0</v>
      </c>
      <c r="O97" s="7">
        <f t="shared" si="15"/>
        <v>0</v>
      </c>
      <c r="P97" s="7">
        <f t="shared" si="15"/>
        <v>0</v>
      </c>
      <c r="Q97" s="7">
        <f t="shared" si="15"/>
        <v>8.4178660085950412</v>
      </c>
      <c r="R97" s="7">
        <f t="shared" si="15"/>
        <v>8.091874774214876</v>
      </c>
      <c r="S97" s="7">
        <f t="shared" si="15"/>
        <v>0</v>
      </c>
      <c r="T97" s="7">
        <f t="shared" si="15"/>
        <v>11.681904019834711</v>
      </c>
      <c r="U97" s="7">
        <f t="shared" si="15"/>
        <v>14.750363226446281</v>
      </c>
      <c r="V97" s="7">
        <f t="shared" si="15"/>
        <v>16.385239993388431</v>
      </c>
      <c r="W97" s="7">
        <f t="shared" si="15"/>
        <v>10.281695579504131</v>
      </c>
      <c r="X97" s="7">
        <f t="shared" si="15"/>
        <v>0</v>
      </c>
      <c r="Y97" s="7">
        <f t="shared" si="15"/>
        <v>0</v>
      </c>
      <c r="AA97" s="14">
        <f t="shared" si="19"/>
        <v>69.608943601983469</v>
      </c>
      <c r="AB97" s="14" t="str">
        <f t="shared" si="20"/>
        <v/>
      </c>
      <c r="AC97" s="14" t="str">
        <f t="shared" si="21"/>
        <v/>
      </c>
      <c r="AD97" s="14" t="str">
        <f t="shared" si="22"/>
        <v/>
      </c>
      <c r="AE97" s="14" t="str">
        <f t="shared" si="23"/>
        <v/>
      </c>
      <c r="AF97" s="14">
        <f t="shared" si="24"/>
        <v>69.608943601983469</v>
      </c>
      <c r="AG97" s="148">
        <f t="shared" si="25"/>
        <v>69.608943601983469</v>
      </c>
    </row>
    <row r="98" spans="1:33" x14ac:dyDescent="0.25">
      <c r="A98" s="18">
        <v>1927</v>
      </c>
      <c r="B98" s="18">
        <v>1927</v>
      </c>
      <c r="C98" s="18">
        <v>5</v>
      </c>
      <c r="D98" s="148" t="s">
        <v>106</v>
      </c>
      <c r="E98" s="148" t="str">
        <f t="shared" si="17"/>
        <v>1927 5</v>
      </c>
      <c r="F98" s="14">
        <v>123.697227</v>
      </c>
      <c r="G98" s="148">
        <v>6.1487603305785121E-2</v>
      </c>
      <c r="H98" s="148">
        <f t="shared" si="18"/>
        <v>7.6058460238016528</v>
      </c>
      <c r="I98" s="54">
        <v>1989</v>
      </c>
      <c r="J98" s="55">
        <v>4</v>
      </c>
      <c r="L98" s="148">
        <v>68</v>
      </c>
      <c r="M98" s="10">
        <v>1989</v>
      </c>
      <c r="N98" s="7">
        <f t="shared" si="16"/>
        <v>0</v>
      </c>
      <c r="O98" s="7">
        <f t="shared" si="15"/>
        <v>0</v>
      </c>
      <c r="P98" s="7">
        <f t="shared" si="15"/>
        <v>0</v>
      </c>
      <c r="Q98" s="7">
        <f t="shared" si="15"/>
        <v>0</v>
      </c>
      <c r="R98" s="7">
        <f t="shared" si="15"/>
        <v>3.2517711233057853</v>
      </c>
      <c r="S98" s="7">
        <f t="shared" si="15"/>
        <v>0</v>
      </c>
      <c r="T98" s="7">
        <f t="shared" si="15"/>
        <v>10.784246400000001</v>
      </c>
      <c r="U98" s="7">
        <f t="shared" si="15"/>
        <v>13.531672780165289</v>
      </c>
      <c r="V98" s="7">
        <f t="shared" si="15"/>
        <v>15.3347544</v>
      </c>
      <c r="W98" s="7">
        <f t="shared" si="15"/>
        <v>4.11597057322314</v>
      </c>
      <c r="X98" s="7">
        <f t="shared" si="15"/>
        <v>0</v>
      </c>
      <c r="Y98" s="7">
        <f t="shared" si="15"/>
        <v>0</v>
      </c>
      <c r="AA98" s="14">
        <f t="shared" si="19"/>
        <v>47.018415276694213</v>
      </c>
      <c r="AB98" s="14" t="str">
        <f t="shared" si="20"/>
        <v/>
      </c>
      <c r="AC98" s="14" t="str">
        <f t="shared" si="21"/>
        <v/>
      </c>
      <c r="AD98" s="14" t="str">
        <f t="shared" si="22"/>
        <v/>
      </c>
      <c r="AE98" s="14">
        <f t="shared" si="23"/>
        <v>47.018415276694213</v>
      </c>
      <c r="AF98" s="14" t="str">
        <f t="shared" si="24"/>
        <v/>
      </c>
      <c r="AG98" s="148">
        <f t="shared" si="25"/>
        <v>47.018415276694213</v>
      </c>
    </row>
    <row r="99" spans="1:33" x14ac:dyDescent="0.25">
      <c r="A99" s="18">
        <v>1927</v>
      </c>
      <c r="B99" s="18">
        <v>1927</v>
      </c>
      <c r="C99" s="18">
        <v>6</v>
      </c>
      <c r="D99" s="148" t="s">
        <v>107</v>
      </c>
      <c r="E99" s="148" t="str">
        <f t="shared" si="17"/>
        <v>1927 6</v>
      </c>
      <c r="F99" s="14">
        <v>230.63820100000001</v>
      </c>
      <c r="G99" s="148">
        <v>5.9504132231404959E-2</v>
      </c>
      <c r="H99" s="148">
        <f t="shared" si="18"/>
        <v>13.723926009917356</v>
      </c>
      <c r="I99" s="54">
        <v>1990</v>
      </c>
      <c r="J99" s="55">
        <v>5</v>
      </c>
      <c r="L99" s="148">
        <v>69</v>
      </c>
      <c r="M99" s="10">
        <v>1990</v>
      </c>
      <c r="N99" s="7">
        <f t="shared" si="16"/>
        <v>0</v>
      </c>
      <c r="O99" s="7">
        <f t="shared" si="15"/>
        <v>0</v>
      </c>
      <c r="P99" s="7">
        <f t="shared" si="15"/>
        <v>0</v>
      </c>
      <c r="Q99" s="7">
        <f t="shared" si="15"/>
        <v>0</v>
      </c>
      <c r="R99" s="7">
        <f t="shared" si="15"/>
        <v>8.0918747821487607</v>
      </c>
      <c r="S99" s="7">
        <f t="shared" si="15"/>
        <v>9.3801327966942143</v>
      </c>
      <c r="T99" s="7">
        <f t="shared" si="15"/>
        <v>11.681904019834711</v>
      </c>
      <c r="U99" s="7">
        <f t="shared" si="15"/>
        <v>14.750363226446281</v>
      </c>
      <c r="V99" s="7">
        <f t="shared" si="15"/>
        <v>16.385239993388431</v>
      </c>
      <c r="W99" s="7">
        <f t="shared" si="15"/>
        <v>0</v>
      </c>
      <c r="X99" s="7">
        <f t="shared" si="15"/>
        <v>0</v>
      </c>
      <c r="Y99" s="7">
        <f t="shared" si="15"/>
        <v>0</v>
      </c>
      <c r="AA99" s="14">
        <f t="shared" si="19"/>
        <v>60.289514818512401</v>
      </c>
      <c r="AB99" s="14" t="str">
        <f t="shared" si="20"/>
        <v/>
      </c>
      <c r="AC99" s="14" t="str">
        <f t="shared" si="21"/>
        <v/>
      </c>
      <c r="AD99" s="14" t="str">
        <f t="shared" si="22"/>
        <v/>
      </c>
      <c r="AE99" s="14" t="str">
        <f t="shared" si="23"/>
        <v/>
      </c>
      <c r="AF99" s="14">
        <f t="shared" si="24"/>
        <v>60.289514818512401</v>
      </c>
      <c r="AG99" s="148">
        <f t="shared" si="25"/>
        <v>60.289514818512401</v>
      </c>
    </row>
    <row r="100" spans="1:33" x14ac:dyDescent="0.25">
      <c r="A100" s="18">
        <v>1927</v>
      </c>
      <c r="B100" s="18">
        <v>1927</v>
      </c>
      <c r="C100" s="18">
        <v>7</v>
      </c>
      <c r="D100" s="148" t="s">
        <v>108</v>
      </c>
      <c r="E100" s="148" t="str">
        <f t="shared" si="17"/>
        <v>1927 7</v>
      </c>
      <c r="F100" s="14">
        <v>271.71188699999999</v>
      </c>
      <c r="G100" s="148">
        <v>6.1487603305785121E-2</v>
      </c>
      <c r="H100" s="148">
        <f t="shared" si="18"/>
        <v>16.706912721322311</v>
      </c>
      <c r="I100" s="54">
        <v>1991</v>
      </c>
      <c r="J100" s="55">
        <v>5</v>
      </c>
      <c r="L100" s="148">
        <v>70</v>
      </c>
      <c r="M100" s="10">
        <v>1991</v>
      </c>
      <c r="N100" s="7">
        <f t="shared" si="16"/>
        <v>0</v>
      </c>
      <c r="O100" s="7">
        <f t="shared" si="15"/>
        <v>0</v>
      </c>
      <c r="P100" s="7">
        <f t="shared" si="15"/>
        <v>0</v>
      </c>
      <c r="Q100" s="7">
        <f t="shared" si="15"/>
        <v>0</v>
      </c>
      <c r="R100" s="7">
        <f t="shared" si="15"/>
        <v>9.6492496105785133</v>
      </c>
      <c r="S100" s="7">
        <f t="shared" si="15"/>
        <v>9.3801327966942143</v>
      </c>
      <c r="T100" s="7">
        <f t="shared" si="15"/>
        <v>11.681904019834711</v>
      </c>
      <c r="U100" s="7">
        <f t="shared" si="15"/>
        <v>14.750363226446281</v>
      </c>
      <c r="V100" s="7">
        <f t="shared" si="15"/>
        <v>16.385239993388431</v>
      </c>
      <c r="W100" s="7">
        <f t="shared" si="15"/>
        <v>0</v>
      </c>
      <c r="X100" s="7">
        <f t="shared" si="15"/>
        <v>0</v>
      </c>
      <c r="Y100" s="7">
        <f t="shared" si="15"/>
        <v>0</v>
      </c>
      <c r="AA100" s="14">
        <f t="shared" si="19"/>
        <v>61.846889646942152</v>
      </c>
      <c r="AB100" s="14" t="str">
        <f t="shared" si="20"/>
        <v/>
      </c>
      <c r="AC100" s="14" t="str">
        <f t="shared" si="21"/>
        <v/>
      </c>
      <c r="AD100" s="14" t="str">
        <f t="shared" si="22"/>
        <v/>
      </c>
      <c r="AE100" s="14" t="str">
        <f t="shared" si="23"/>
        <v/>
      </c>
      <c r="AF100" s="14">
        <f t="shared" si="24"/>
        <v>61.846889646942152</v>
      </c>
      <c r="AG100" s="148">
        <f t="shared" si="25"/>
        <v>61.846889646942152</v>
      </c>
    </row>
    <row r="101" spans="1:33" x14ac:dyDescent="0.25">
      <c r="A101" s="18">
        <v>1927</v>
      </c>
      <c r="B101" s="18">
        <v>1927</v>
      </c>
      <c r="C101" s="18">
        <v>8</v>
      </c>
      <c r="D101" s="148" t="s">
        <v>109</v>
      </c>
      <c r="E101" s="148" t="str">
        <f t="shared" si="17"/>
        <v>1927 8</v>
      </c>
      <c r="F101" s="14">
        <v>162.21761900000001</v>
      </c>
      <c r="G101" s="148">
        <v>6.1487603305785121E-2</v>
      </c>
      <c r="H101" s="148">
        <f t="shared" si="18"/>
        <v>9.9743726062809923</v>
      </c>
      <c r="I101" s="54">
        <v>1992</v>
      </c>
      <c r="J101" s="55">
        <v>5</v>
      </c>
      <c r="L101" s="148">
        <v>71</v>
      </c>
      <c r="M101" s="10">
        <v>1992</v>
      </c>
      <c r="N101" s="7">
        <f t="shared" si="16"/>
        <v>0</v>
      </c>
      <c r="O101" s="7">
        <f t="shared" si="15"/>
        <v>0</v>
      </c>
      <c r="P101" s="7">
        <f t="shared" si="15"/>
        <v>0</v>
      </c>
      <c r="Q101" s="7">
        <f t="shared" si="15"/>
        <v>0</v>
      </c>
      <c r="R101" s="7">
        <f t="shared" si="15"/>
        <v>9.6490944178512379</v>
      </c>
      <c r="S101" s="7">
        <f t="shared" si="15"/>
        <v>9.3801327966942143</v>
      </c>
      <c r="T101" s="7">
        <f t="shared" si="15"/>
        <v>11.681904019834711</v>
      </c>
      <c r="U101" s="7">
        <f t="shared" si="15"/>
        <v>14.750363226446281</v>
      </c>
      <c r="V101" s="7">
        <f t="shared" si="15"/>
        <v>16.385239993388431</v>
      </c>
      <c r="W101" s="7">
        <f t="shared" si="15"/>
        <v>10.281695579504131</v>
      </c>
      <c r="X101" s="7">
        <f t="shared" si="15"/>
        <v>0</v>
      </c>
      <c r="Y101" s="7">
        <f t="shared" si="15"/>
        <v>0</v>
      </c>
      <c r="AA101" s="14">
        <f t="shared" si="19"/>
        <v>72.128430033719013</v>
      </c>
      <c r="AB101" s="14" t="str">
        <f t="shared" si="20"/>
        <v/>
      </c>
      <c r="AC101" s="14" t="str">
        <f t="shared" si="21"/>
        <v/>
      </c>
      <c r="AD101" s="14" t="str">
        <f t="shared" si="22"/>
        <v/>
      </c>
      <c r="AE101" s="14" t="str">
        <f t="shared" si="23"/>
        <v/>
      </c>
      <c r="AF101" s="14">
        <f t="shared" si="24"/>
        <v>72.128430033719013</v>
      </c>
      <c r="AG101" s="148">
        <f t="shared" si="25"/>
        <v>72.128430033719013</v>
      </c>
    </row>
    <row r="102" spans="1:33" x14ac:dyDescent="0.25">
      <c r="A102" s="18">
        <v>1927</v>
      </c>
      <c r="B102" s="18">
        <v>1927</v>
      </c>
      <c r="C102" s="18">
        <v>9</v>
      </c>
      <c r="D102" s="148" t="s">
        <v>110</v>
      </c>
      <c r="E102" s="148" t="str">
        <f t="shared" si="17"/>
        <v>1927 9</v>
      </c>
      <c r="F102" s="14">
        <v>0</v>
      </c>
      <c r="G102" s="148">
        <v>5.9504132231404959E-2</v>
      </c>
      <c r="H102" s="148">
        <f t="shared" si="18"/>
        <v>0</v>
      </c>
      <c r="I102" s="54">
        <v>1993</v>
      </c>
      <c r="J102" s="55">
        <v>2</v>
      </c>
      <c r="L102" s="148">
        <v>72</v>
      </c>
      <c r="M102" s="10">
        <v>1993</v>
      </c>
      <c r="N102" s="7">
        <f t="shared" si="16"/>
        <v>0</v>
      </c>
      <c r="O102" s="7">
        <f t="shared" si="15"/>
        <v>0</v>
      </c>
      <c r="P102" s="7">
        <f t="shared" si="15"/>
        <v>0</v>
      </c>
      <c r="Q102" s="7">
        <f t="shared" si="15"/>
        <v>9.6961199880991735</v>
      </c>
      <c r="R102" s="7">
        <f t="shared" si="15"/>
        <v>9.6492496105785133</v>
      </c>
      <c r="S102" s="7">
        <f t="shared" si="15"/>
        <v>5.9590592072727269</v>
      </c>
      <c r="T102" s="7">
        <f t="shared" si="15"/>
        <v>8.3851567735537191</v>
      </c>
      <c r="U102" s="7">
        <f t="shared" si="15"/>
        <v>10.587895604628098</v>
      </c>
      <c r="V102" s="7">
        <f t="shared" si="15"/>
        <v>14.834890413223141</v>
      </c>
      <c r="W102" s="7">
        <f t="shared" si="15"/>
        <v>16.890400399338844</v>
      </c>
      <c r="X102" s="7">
        <f t="shared" si="15"/>
        <v>10.099346774876032</v>
      </c>
      <c r="Y102" s="7">
        <f t="shared" si="15"/>
        <v>4.9892945652892555</v>
      </c>
      <c r="AA102" s="14">
        <f t="shared" si="19"/>
        <v>91.091413336859503</v>
      </c>
      <c r="AB102" s="14" t="str">
        <f t="shared" si="20"/>
        <v/>
      </c>
      <c r="AC102" s="14">
        <f t="shared" si="21"/>
        <v>91.091413336859503</v>
      </c>
      <c r="AD102" s="14" t="str">
        <f t="shared" si="22"/>
        <v/>
      </c>
      <c r="AE102" s="14" t="str">
        <f t="shared" si="23"/>
        <v/>
      </c>
      <c r="AF102" s="14" t="str">
        <f t="shared" si="24"/>
        <v/>
      </c>
      <c r="AG102" s="148" t="str">
        <f t="shared" si="25"/>
        <v/>
      </c>
    </row>
    <row r="103" spans="1:33" x14ac:dyDescent="0.25">
      <c r="A103" s="18">
        <v>1928</v>
      </c>
      <c r="B103" s="18">
        <v>1927</v>
      </c>
      <c r="C103" s="18">
        <v>10</v>
      </c>
      <c r="D103" s="148" t="s">
        <v>111</v>
      </c>
      <c r="E103" s="148" t="str">
        <f t="shared" si="17"/>
        <v>1928 10</v>
      </c>
      <c r="F103" s="14">
        <v>208.40764300000001</v>
      </c>
      <c r="G103" s="148">
        <v>6.1487603305785121E-2</v>
      </c>
      <c r="H103" s="148">
        <f t="shared" si="18"/>
        <v>12.814486478677686</v>
      </c>
      <c r="I103" s="54">
        <v>1994</v>
      </c>
      <c r="J103" s="55">
        <v>5</v>
      </c>
      <c r="L103" s="148">
        <v>73</v>
      </c>
      <c r="M103" s="10">
        <v>1994</v>
      </c>
      <c r="N103" s="7">
        <f t="shared" si="16"/>
        <v>13.227819183471073</v>
      </c>
      <c r="O103" s="7">
        <f t="shared" si="15"/>
        <v>9.0589403900826433</v>
      </c>
      <c r="P103" s="7">
        <f t="shared" si="15"/>
        <v>1.1639356125619833</v>
      </c>
      <c r="Q103" s="7">
        <f t="shared" si="15"/>
        <v>0</v>
      </c>
      <c r="R103" s="7">
        <f t="shared" si="15"/>
        <v>3.9805439603305786</v>
      </c>
      <c r="S103" s="7">
        <f t="shared" si="15"/>
        <v>0</v>
      </c>
      <c r="T103" s="7">
        <f t="shared" si="15"/>
        <v>11.681904019834711</v>
      </c>
      <c r="U103" s="7">
        <f t="shared" si="15"/>
        <v>14.750363226446281</v>
      </c>
      <c r="V103" s="7">
        <f t="shared" si="15"/>
        <v>16.385239993388431</v>
      </c>
      <c r="W103" s="7">
        <f t="shared" si="15"/>
        <v>0</v>
      </c>
      <c r="X103" s="7">
        <f t="shared" si="15"/>
        <v>0</v>
      </c>
      <c r="Y103" s="7">
        <f t="shared" si="15"/>
        <v>0</v>
      </c>
      <c r="AA103" s="14">
        <f t="shared" si="19"/>
        <v>70.248746386115698</v>
      </c>
      <c r="AB103" s="14" t="str">
        <f t="shared" si="20"/>
        <v/>
      </c>
      <c r="AC103" s="14" t="str">
        <f t="shared" si="21"/>
        <v/>
      </c>
      <c r="AD103" s="14" t="str">
        <f t="shared" si="22"/>
        <v/>
      </c>
      <c r="AE103" s="14" t="str">
        <f t="shared" si="23"/>
        <v/>
      </c>
      <c r="AF103" s="14">
        <f t="shared" si="24"/>
        <v>70.248746386115698</v>
      </c>
      <c r="AG103" s="148">
        <f t="shared" si="25"/>
        <v>70.248746386115698</v>
      </c>
    </row>
    <row r="104" spans="1:33" x14ac:dyDescent="0.25">
      <c r="A104" s="18">
        <v>1928</v>
      </c>
      <c r="B104" s="18">
        <v>1927</v>
      </c>
      <c r="C104" s="18">
        <v>11</v>
      </c>
      <c r="D104" s="148" t="s">
        <v>112</v>
      </c>
      <c r="E104" s="148" t="str">
        <f t="shared" si="17"/>
        <v>1928 11</v>
      </c>
      <c r="F104" s="14">
        <v>139.90811500000001</v>
      </c>
      <c r="G104" s="148">
        <v>5.9504132231404959E-2</v>
      </c>
      <c r="H104" s="148">
        <f t="shared" si="18"/>
        <v>8.3251109752066128</v>
      </c>
      <c r="I104" s="54">
        <v>1995</v>
      </c>
      <c r="J104" s="55">
        <v>1</v>
      </c>
      <c r="L104" s="148">
        <v>74</v>
      </c>
      <c r="M104" s="10">
        <v>1995</v>
      </c>
      <c r="N104" s="7">
        <f t="shared" si="16"/>
        <v>0</v>
      </c>
      <c r="O104" s="7">
        <f t="shared" si="15"/>
        <v>0</v>
      </c>
      <c r="P104" s="7">
        <f t="shared" si="15"/>
        <v>0</v>
      </c>
      <c r="Q104" s="7">
        <f t="shared" si="15"/>
        <v>9.6961199880991735</v>
      </c>
      <c r="R104" s="7">
        <f t="shared" si="15"/>
        <v>9.6492496105785133</v>
      </c>
      <c r="S104" s="7">
        <f t="shared" si="15"/>
        <v>0</v>
      </c>
      <c r="T104" s="7">
        <f t="shared" si="15"/>
        <v>0.46661670743801653</v>
      </c>
      <c r="U104" s="7">
        <f t="shared" si="15"/>
        <v>3.3017137923966939</v>
      </c>
      <c r="V104" s="7">
        <f t="shared" si="15"/>
        <v>13.723926009917356</v>
      </c>
      <c r="W104" s="7">
        <f t="shared" si="15"/>
        <v>16.706912721322311</v>
      </c>
      <c r="X104" s="7">
        <f t="shared" si="15"/>
        <v>17.352885002975206</v>
      </c>
      <c r="Y104" s="7">
        <f t="shared" si="15"/>
        <v>14.58962187768595</v>
      </c>
      <c r="AA104" s="14">
        <f t="shared" si="19"/>
        <v>85.487045710413213</v>
      </c>
      <c r="AB104" s="14">
        <f t="shared" si="20"/>
        <v>85.487045710413213</v>
      </c>
      <c r="AC104" s="14" t="str">
        <f t="shared" si="21"/>
        <v/>
      </c>
      <c r="AD104" s="14" t="str">
        <f t="shared" si="22"/>
        <v/>
      </c>
      <c r="AE104" s="14" t="str">
        <f t="shared" si="23"/>
        <v/>
      </c>
      <c r="AF104" s="14" t="str">
        <f t="shared" si="24"/>
        <v/>
      </c>
      <c r="AG104" s="148" t="str">
        <f t="shared" si="25"/>
        <v/>
      </c>
    </row>
    <row r="105" spans="1:33" x14ac:dyDescent="0.25">
      <c r="A105" s="18">
        <v>1928</v>
      </c>
      <c r="B105" s="18">
        <v>1927</v>
      </c>
      <c r="C105" s="18">
        <v>12</v>
      </c>
      <c r="D105" s="148" t="s">
        <v>113</v>
      </c>
      <c r="E105" s="148" t="str">
        <f t="shared" si="17"/>
        <v>1928 12</v>
      </c>
      <c r="F105" s="14">
        <v>100.09781599999999</v>
      </c>
      <c r="G105" s="148">
        <v>6.1487603305785121E-2</v>
      </c>
      <c r="H105" s="148">
        <f t="shared" si="18"/>
        <v>6.1547748019834705</v>
      </c>
      <c r="I105" s="54">
        <v>1996</v>
      </c>
      <c r="J105" s="55">
        <v>1</v>
      </c>
      <c r="L105" s="148">
        <v>75</v>
      </c>
      <c r="M105" s="10">
        <v>1996</v>
      </c>
      <c r="N105" s="7">
        <f t="shared" si="16"/>
        <v>12.814486478677686</v>
      </c>
      <c r="O105" s="7">
        <f t="shared" si="15"/>
        <v>8.3251109752066128</v>
      </c>
      <c r="P105" s="7">
        <f t="shared" si="15"/>
        <v>6.1547748019834705</v>
      </c>
      <c r="Q105" s="7">
        <f t="shared" si="15"/>
        <v>5.8093512198347108</v>
      </c>
      <c r="R105" s="7">
        <f t="shared" si="15"/>
        <v>6.0333485910743798</v>
      </c>
      <c r="S105" s="7">
        <f t="shared" si="15"/>
        <v>0</v>
      </c>
      <c r="T105" s="7">
        <f t="shared" si="15"/>
        <v>0.46661670743801653</v>
      </c>
      <c r="U105" s="7">
        <f t="shared" si="15"/>
        <v>0</v>
      </c>
      <c r="V105" s="7">
        <f t="shared" si="15"/>
        <v>13.723926009917356</v>
      </c>
      <c r="W105" s="7">
        <f t="shared" si="15"/>
        <v>16.706912721322311</v>
      </c>
      <c r="X105" s="7">
        <f t="shared" si="15"/>
        <v>0</v>
      </c>
      <c r="Y105" s="7">
        <f t="shared" si="15"/>
        <v>0</v>
      </c>
      <c r="AA105" s="14">
        <f t="shared" si="19"/>
        <v>70.034527505454548</v>
      </c>
      <c r="AB105" s="14">
        <f t="shared" si="20"/>
        <v>70.034527505454548</v>
      </c>
      <c r="AC105" s="14" t="str">
        <f t="shared" si="21"/>
        <v/>
      </c>
      <c r="AD105" s="14" t="str">
        <f t="shared" si="22"/>
        <v/>
      </c>
      <c r="AE105" s="14" t="str">
        <f t="shared" si="23"/>
        <v/>
      </c>
      <c r="AF105" s="14" t="str">
        <f t="shared" si="24"/>
        <v/>
      </c>
      <c r="AG105" s="148" t="str">
        <f t="shared" si="25"/>
        <v/>
      </c>
    </row>
    <row r="106" spans="1:33" x14ac:dyDescent="0.25">
      <c r="A106" s="18">
        <v>1928</v>
      </c>
      <c r="B106" s="18">
        <v>1928</v>
      </c>
      <c r="C106" s="18">
        <v>1</v>
      </c>
      <c r="D106" s="148" t="s">
        <v>114</v>
      </c>
      <c r="E106" s="148" t="str">
        <f t="shared" si="17"/>
        <v>1928 1</v>
      </c>
      <c r="F106" s="14">
        <v>76.913160000000005</v>
      </c>
      <c r="G106" s="148">
        <v>6.1487603305785121E-2</v>
      </c>
      <c r="H106" s="148">
        <f t="shared" si="18"/>
        <v>4.7292058710743801</v>
      </c>
      <c r="I106" s="54">
        <v>1997</v>
      </c>
      <c r="J106" s="55">
        <v>1</v>
      </c>
      <c r="L106" s="148">
        <v>76</v>
      </c>
      <c r="M106" s="10">
        <v>1997</v>
      </c>
      <c r="N106" s="7">
        <f t="shared" si="16"/>
        <v>12.814486478677686</v>
      </c>
      <c r="O106" s="7">
        <f t="shared" si="15"/>
        <v>8.3251109752066128</v>
      </c>
      <c r="P106" s="7">
        <f t="shared" si="15"/>
        <v>5.8600751722314044</v>
      </c>
      <c r="Q106" s="7">
        <f t="shared" si="15"/>
        <v>5.6577636793388431</v>
      </c>
      <c r="R106" s="7">
        <f t="shared" si="15"/>
        <v>5.9515969348760329</v>
      </c>
      <c r="S106" s="7">
        <f t="shared" si="15"/>
        <v>0</v>
      </c>
      <c r="T106" s="7">
        <f t="shared" si="15"/>
        <v>0</v>
      </c>
      <c r="U106" s="7">
        <f t="shared" si="15"/>
        <v>0</v>
      </c>
      <c r="V106" s="7">
        <f t="shared" si="15"/>
        <v>13.723926009917356</v>
      </c>
      <c r="W106" s="7">
        <f t="shared" si="15"/>
        <v>16.706912721322311</v>
      </c>
      <c r="X106" s="7">
        <f t="shared" si="15"/>
        <v>0</v>
      </c>
      <c r="Y106" s="7">
        <f t="shared" si="15"/>
        <v>0</v>
      </c>
      <c r="AA106" s="14">
        <f t="shared" si="19"/>
        <v>69.03987197157025</v>
      </c>
      <c r="AB106" s="14">
        <f t="shared" si="20"/>
        <v>69.03987197157025</v>
      </c>
      <c r="AC106" s="14" t="str">
        <f t="shared" si="21"/>
        <v/>
      </c>
      <c r="AD106" s="14" t="str">
        <f t="shared" si="22"/>
        <v/>
      </c>
      <c r="AE106" s="14" t="str">
        <f t="shared" si="23"/>
        <v/>
      </c>
      <c r="AF106" s="14" t="str">
        <f t="shared" si="24"/>
        <v/>
      </c>
      <c r="AG106" s="148" t="str">
        <f t="shared" si="25"/>
        <v/>
      </c>
    </row>
    <row r="107" spans="1:33" x14ac:dyDescent="0.25">
      <c r="A107" s="18">
        <v>1928</v>
      </c>
      <c r="B107" s="18">
        <v>1928</v>
      </c>
      <c r="C107" s="18">
        <v>2</v>
      </c>
      <c r="D107" s="148" t="s">
        <v>115</v>
      </c>
      <c r="E107" s="148" t="str">
        <f t="shared" si="17"/>
        <v>1928 2</v>
      </c>
      <c r="F107" s="14">
        <v>104.890112</v>
      </c>
      <c r="G107" s="148">
        <v>5.752066115702479E-2</v>
      </c>
      <c r="H107" s="148">
        <f t="shared" si="18"/>
        <v>6.0333485910743798</v>
      </c>
      <c r="I107" s="54">
        <v>1998</v>
      </c>
      <c r="J107" s="55">
        <v>1</v>
      </c>
      <c r="L107" s="148">
        <v>77</v>
      </c>
      <c r="M107" s="10">
        <v>1998</v>
      </c>
      <c r="N107" s="7">
        <f t="shared" si="16"/>
        <v>12.814486478677686</v>
      </c>
      <c r="O107" s="7">
        <f t="shared" si="15"/>
        <v>8.3251109752066128</v>
      </c>
      <c r="P107" s="7">
        <f t="shared" si="15"/>
        <v>5.8600751722314044</v>
      </c>
      <c r="Q107" s="7">
        <f t="shared" si="15"/>
        <v>5.6577636793388431</v>
      </c>
      <c r="R107" s="7">
        <f t="shared" si="15"/>
        <v>0</v>
      </c>
      <c r="S107" s="7">
        <f t="shared" si="15"/>
        <v>0</v>
      </c>
      <c r="T107" s="7">
        <f t="shared" si="15"/>
        <v>0</v>
      </c>
      <c r="U107" s="7">
        <f t="shared" si="15"/>
        <v>0</v>
      </c>
      <c r="V107" s="7">
        <f t="shared" si="15"/>
        <v>13.723926009917356</v>
      </c>
      <c r="W107" s="7">
        <f t="shared" si="15"/>
        <v>16.706912721322311</v>
      </c>
      <c r="X107" s="7">
        <f t="shared" si="15"/>
        <v>17.352885002975206</v>
      </c>
      <c r="Y107" s="7">
        <f t="shared" si="15"/>
        <v>14.58962187768595</v>
      </c>
      <c r="AA107" s="14">
        <f t="shared" si="19"/>
        <v>95.03078191735537</v>
      </c>
      <c r="AB107" s="14">
        <f t="shared" si="20"/>
        <v>95.03078191735537</v>
      </c>
      <c r="AC107" s="14" t="str">
        <f t="shared" si="21"/>
        <v/>
      </c>
      <c r="AD107" s="14" t="str">
        <f t="shared" si="22"/>
        <v/>
      </c>
      <c r="AE107" s="14" t="str">
        <f t="shared" si="23"/>
        <v/>
      </c>
      <c r="AF107" s="14" t="str">
        <f t="shared" si="24"/>
        <v/>
      </c>
      <c r="AG107" s="148" t="str">
        <f t="shared" si="25"/>
        <v/>
      </c>
    </row>
    <row r="108" spans="1:33" x14ac:dyDescent="0.25">
      <c r="A108" s="18">
        <v>1928</v>
      </c>
      <c r="B108" s="18">
        <v>1928</v>
      </c>
      <c r="C108" s="18">
        <v>3</v>
      </c>
      <c r="D108" s="148" t="s">
        <v>116</v>
      </c>
      <c r="E108" s="148" t="str">
        <f t="shared" si="17"/>
        <v>1928 3</v>
      </c>
      <c r="F108" s="14">
        <v>0</v>
      </c>
      <c r="G108" s="148">
        <v>6.1487603305785121E-2</v>
      </c>
      <c r="H108" s="148">
        <f t="shared" si="18"/>
        <v>0</v>
      </c>
      <c r="I108" s="54">
        <v>1999</v>
      </c>
      <c r="J108" s="55">
        <v>1</v>
      </c>
      <c r="L108" s="148">
        <v>78</v>
      </c>
      <c r="M108" s="10">
        <v>1999</v>
      </c>
      <c r="N108" s="7">
        <f t="shared" si="16"/>
        <v>12.814486478677686</v>
      </c>
      <c r="O108" s="7">
        <f t="shared" si="15"/>
        <v>8.3251109752066128</v>
      </c>
      <c r="P108" s="7">
        <f t="shared" si="15"/>
        <v>5.8600751722314044</v>
      </c>
      <c r="Q108" s="7">
        <f t="shared" si="15"/>
        <v>5.6577636793388431</v>
      </c>
      <c r="R108" s="7">
        <f t="shared" si="15"/>
        <v>5.9515969348760329</v>
      </c>
      <c r="S108" s="7">
        <f t="shared" ref="O108:Y112" si="26">INDEX($F$31:$H$1014,MATCH((CONCATENATE($M108," ",S$29)),$E$31:$E$1014,0),IF($L$27="CFS",$F$26,IF($L$27="TAF",$H$26,"INC")))</f>
        <v>0</v>
      </c>
      <c r="T108" s="7">
        <f t="shared" si="26"/>
        <v>0</v>
      </c>
      <c r="U108" s="7">
        <f t="shared" si="26"/>
        <v>0</v>
      </c>
      <c r="V108" s="7">
        <f t="shared" si="26"/>
        <v>13.723926009917356</v>
      </c>
      <c r="W108" s="7">
        <f t="shared" si="26"/>
        <v>16.706912721322311</v>
      </c>
      <c r="X108" s="7">
        <f t="shared" si="26"/>
        <v>0</v>
      </c>
      <c r="Y108" s="7">
        <f t="shared" si="26"/>
        <v>0</v>
      </c>
      <c r="AA108" s="14">
        <f t="shared" si="19"/>
        <v>69.03987197157025</v>
      </c>
      <c r="AB108" s="14">
        <f t="shared" si="20"/>
        <v>69.03987197157025</v>
      </c>
      <c r="AC108" s="14" t="str">
        <f t="shared" si="21"/>
        <v/>
      </c>
      <c r="AD108" s="14" t="str">
        <f t="shared" si="22"/>
        <v/>
      </c>
      <c r="AE108" s="14" t="str">
        <f t="shared" si="23"/>
        <v/>
      </c>
      <c r="AF108" s="14" t="str">
        <f t="shared" si="24"/>
        <v/>
      </c>
      <c r="AG108" s="148" t="str">
        <f t="shared" si="25"/>
        <v/>
      </c>
    </row>
    <row r="109" spans="1:33" x14ac:dyDescent="0.25">
      <c r="A109" s="18">
        <v>1928</v>
      </c>
      <c r="B109" s="18">
        <v>1928</v>
      </c>
      <c r="C109" s="18">
        <v>4</v>
      </c>
      <c r="D109" s="148" t="s">
        <v>117</v>
      </c>
      <c r="E109" s="148" t="str">
        <f t="shared" si="17"/>
        <v>1928 4</v>
      </c>
      <c r="F109" s="14">
        <v>90.917218000000005</v>
      </c>
      <c r="G109" s="148">
        <v>5.9504132231404959E-2</v>
      </c>
      <c r="H109" s="148">
        <f t="shared" si="18"/>
        <v>5.4099501619834713</v>
      </c>
      <c r="I109" s="54">
        <v>2000</v>
      </c>
      <c r="J109" s="55">
        <v>2</v>
      </c>
      <c r="L109" s="148">
        <v>79</v>
      </c>
      <c r="M109" s="10">
        <v>2000</v>
      </c>
      <c r="N109" s="7">
        <f t="shared" si="16"/>
        <v>12.814486478677686</v>
      </c>
      <c r="O109" s="7">
        <f t="shared" si="26"/>
        <v>8.3251109752066128</v>
      </c>
      <c r="P109" s="7">
        <f t="shared" si="26"/>
        <v>5.8600751722314044</v>
      </c>
      <c r="Q109" s="7">
        <f t="shared" si="26"/>
        <v>2.5364362532231404</v>
      </c>
      <c r="R109" s="7">
        <f t="shared" si="26"/>
        <v>4.3712344423140497</v>
      </c>
      <c r="S109" s="7">
        <f t="shared" si="26"/>
        <v>0</v>
      </c>
      <c r="T109" s="7">
        <f t="shared" si="26"/>
        <v>8.3851567735537191</v>
      </c>
      <c r="U109" s="7">
        <f t="shared" si="26"/>
        <v>0</v>
      </c>
      <c r="V109" s="7">
        <f t="shared" si="26"/>
        <v>14.834890413223141</v>
      </c>
      <c r="W109" s="7">
        <f t="shared" si="26"/>
        <v>16.890400399338844</v>
      </c>
      <c r="X109" s="7">
        <f t="shared" si="26"/>
        <v>0</v>
      </c>
      <c r="Y109" s="7">
        <f t="shared" si="26"/>
        <v>0</v>
      </c>
      <c r="AA109" s="14">
        <f t="shared" si="19"/>
        <v>74.0177909077686</v>
      </c>
      <c r="AB109" s="14" t="str">
        <f t="shared" si="20"/>
        <v/>
      </c>
      <c r="AC109" s="14">
        <f t="shared" si="21"/>
        <v>74.0177909077686</v>
      </c>
      <c r="AD109" s="14" t="str">
        <f t="shared" si="22"/>
        <v/>
      </c>
      <c r="AE109" s="14" t="str">
        <f t="shared" si="23"/>
        <v/>
      </c>
      <c r="AF109" s="14" t="str">
        <f t="shared" si="24"/>
        <v/>
      </c>
      <c r="AG109" s="148" t="str">
        <f t="shared" si="25"/>
        <v/>
      </c>
    </row>
    <row r="110" spans="1:33" x14ac:dyDescent="0.25">
      <c r="A110" s="18">
        <v>1928</v>
      </c>
      <c r="B110" s="18">
        <v>1928</v>
      </c>
      <c r="C110" s="18">
        <v>5</v>
      </c>
      <c r="D110" s="148" t="s">
        <v>118</v>
      </c>
      <c r="E110" s="148" t="str">
        <f t="shared" si="17"/>
        <v>1928 5</v>
      </c>
      <c r="F110" s="14">
        <v>172.19561400000001</v>
      </c>
      <c r="G110" s="148">
        <v>6.1487603305785121E-2</v>
      </c>
      <c r="H110" s="148">
        <f t="shared" si="18"/>
        <v>10.587895604628098</v>
      </c>
      <c r="I110" s="54">
        <v>2001</v>
      </c>
      <c r="J110" s="55">
        <v>4</v>
      </c>
      <c r="L110" s="148">
        <v>80</v>
      </c>
      <c r="M110" s="10">
        <v>2001</v>
      </c>
      <c r="N110" s="7">
        <f t="shared" si="16"/>
        <v>13.227819183471073</v>
      </c>
      <c r="O110" s="7">
        <f t="shared" si="26"/>
        <v>9.0589403900826433</v>
      </c>
      <c r="P110" s="7">
        <f t="shared" si="26"/>
        <v>8.4300497771900833</v>
      </c>
      <c r="Q110" s="7">
        <f t="shared" si="26"/>
        <v>0</v>
      </c>
      <c r="R110" s="7">
        <f t="shared" si="26"/>
        <v>5.7155755953719005</v>
      </c>
      <c r="S110" s="7">
        <f t="shared" si="26"/>
        <v>0</v>
      </c>
      <c r="T110" s="7">
        <f t="shared" si="26"/>
        <v>10.784246400000001</v>
      </c>
      <c r="U110" s="7">
        <f t="shared" si="26"/>
        <v>13.531672780165289</v>
      </c>
      <c r="V110" s="7">
        <f t="shared" si="26"/>
        <v>15.3347544</v>
      </c>
      <c r="W110" s="7">
        <f t="shared" si="26"/>
        <v>10.344852817190082</v>
      </c>
      <c r="X110" s="7">
        <f t="shared" si="26"/>
        <v>0</v>
      </c>
      <c r="Y110" s="7">
        <f t="shared" si="26"/>
        <v>0</v>
      </c>
      <c r="AA110" s="14">
        <f t="shared" si="19"/>
        <v>86.427911343471081</v>
      </c>
      <c r="AB110" s="14" t="str">
        <f t="shared" si="20"/>
        <v/>
      </c>
      <c r="AC110" s="14" t="str">
        <f t="shared" si="21"/>
        <v/>
      </c>
      <c r="AD110" s="14" t="str">
        <f t="shared" si="22"/>
        <v/>
      </c>
      <c r="AE110" s="14">
        <f t="shared" si="23"/>
        <v>86.427911343471081</v>
      </c>
      <c r="AF110" s="14" t="str">
        <f t="shared" si="24"/>
        <v/>
      </c>
      <c r="AG110" s="148">
        <f t="shared" si="25"/>
        <v>86.427911343471081</v>
      </c>
    </row>
    <row r="111" spans="1:33" x14ac:dyDescent="0.25">
      <c r="A111" s="18">
        <v>1928</v>
      </c>
      <c r="B111" s="18">
        <v>1928</v>
      </c>
      <c r="C111" s="18">
        <v>6</v>
      </c>
      <c r="D111" s="148" t="s">
        <v>119</v>
      </c>
      <c r="E111" s="148" t="str">
        <f t="shared" si="17"/>
        <v>1928 6</v>
      </c>
      <c r="F111" s="14">
        <v>249.30857499999999</v>
      </c>
      <c r="G111" s="148">
        <v>5.9504132231404959E-2</v>
      </c>
      <c r="H111" s="148">
        <f t="shared" si="18"/>
        <v>14.834890413223141</v>
      </c>
      <c r="I111" s="54">
        <v>2002</v>
      </c>
      <c r="J111" s="55">
        <v>4</v>
      </c>
      <c r="L111" s="148">
        <v>81</v>
      </c>
      <c r="M111" s="10">
        <v>2002</v>
      </c>
      <c r="N111" s="7">
        <f t="shared" si="16"/>
        <v>0</v>
      </c>
      <c r="O111" s="7">
        <f t="shared" si="26"/>
        <v>0</v>
      </c>
      <c r="P111" s="7">
        <f t="shared" si="26"/>
        <v>0</v>
      </c>
      <c r="Q111" s="7">
        <f t="shared" si="26"/>
        <v>9.1204991781818183</v>
      </c>
      <c r="R111" s="7">
        <f t="shared" si="26"/>
        <v>8.0918747821487607</v>
      </c>
      <c r="S111" s="7">
        <f t="shared" si="26"/>
        <v>0</v>
      </c>
      <c r="T111" s="7">
        <f t="shared" si="26"/>
        <v>10.784246400000001</v>
      </c>
      <c r="U111" s="7">
        <f t="shared" si="26"/>
        <v>9.7882215312396674</v>
      </c>
      <c r="V111" s="7">
        <f t="shared" si="26"/>
        <v>15.3347544</v>
      </c>
      <c r="W111" s="7">
        <f t="shared" si="26"/>
        <v>1.2661344039669422</v>
      </c>
      <c r="X111" s="7">
        <f t="shared" si="26"/>
        <v>0</v>
      </c>
      <c r="Y111" s="7">
        <f t="shared" si="26"/>
        <v>0</v>
      </c>
      <c r="AA111" s="14">
        <f t="shared" si="19"/>
        <v>54.385730695537198</v>
      </c>
      <c r="AB111" s="14" t="str">
        <f t="shared" si="20"/>
        <v/>
      </c>
      <c r="AC111" s="14" t="str">
        <f t="shared" si="21"/>
        <v/>
      </c>
      <c r="AD111" s="14" t="str">
        <f t="shared" si="22"/>
        <v/>
      </c>
      <c r="AE111" s="14">
        <f t="shared" si="23"/>
        <v>54.385730695537198</v>
      </c>
      <c r="AF111" s="14" t="str">
        <f t="shared" si="24"/>
        <v/>
      </c>
      <c r="AG111" s="148">
        <f t="shared" si="25"/>
        <v>54.385730695537198</v>
      </c>
    </row>
    <row r="112" spans="1:33" x14ac:dyDescent="0.25">
      <c r="A112" s="18">
        <v>1928</v>
      </c>
      <c r="B112" s="18">
        <v>1928</v>
      </c>
      <c r="C112" s="18">
        <v>7</v>
      </c>
      <c r="D112" s="148" t="s">
        <v>120</v>
      </c>
      <c r="E112" s="148" t="str">
        <f t="shared" si="17"/>
        <v>1928 7</v>
      </c>
      <c r="F112" s="14">
        <v>274.69602800000001</v>
      </c>
      <c r="G112" s="148">
        <v>6.1487603305785121E-2</v>
      </c>
      <c r="H112" s="148">
        <f t="shared" si="18"/>
        <v>16.890400399338844</v>
      </c>
      <c r="I112" s="54">
        <v>2003</v>
      </c>
      <c r="J112" s="55">
        <v>2</v>
      </c>
      <c r="L112" s="148">
        <v>82</v>
      </c>
      <c r="M112" s="10">
        <v>2003</v>
      </c>
      <c r="N112" s="7">
        <f t="shared" si="16"/>
        <v>0</v>
      </c>
      <c r="O112" s="7">
        <f t="shared" si="26"/>
        <v>0</v>
      </c>
      <c r="P112" s="7">
        <f t="shared" si="26"/>
        <v>4.3033741507438021</v>
      </c>
      <c r="Q112" s="7">
        <f t="shared" si="26"/>
        <v>9.1204991781818183</v>
      </c>
      <c r="R112" s="7">
        <f t="shared" si="26"/>
        <v>8.0918747821487607</v>
      </c>
      <c r="S112" s="7">
        <f t="shared" si="26"/>
        <v>0</v>
      </c>
      <c r="T112" s="7">
        <f t="shared" si="26"/>
        <v>8.3851567735537191</v>
      </c>
      <c r="U112" s="7">
        <f t="shared" si="26"/>
        <v>10.587895604628098</v>
      </c>
      <c r="V112" s="7">
        <f t="shared" si="26"/>
        <v>14.834890413223141</v>
      </c>
      <c r="W112" s="7">
        <f t="shared" si="26"/>
        <v>9.5118880026446284</v>
      </c>
      <c r="X112" s="7">
        <f t="shared" si="26"/>
        <v>10.099346774876032</v>
      </c>
      <c r="Y112" s="7">
        <f t="shared" si="26"/>
        <v>1.2869463272727273</v>
      </c>
      <c r="AA112" s="14">
        <f t="shared" si="19"/>
        <v>76.221872007272722</v>
      </c>
      <c r="AB112" s="14" t="str">
        <f t="shared" si="20"/>
        <v/>
      </c>
      <c r="AC112" s="14">
        <f t="shared" si="21"/>
        <v>76.221872007272722</v>
      </c>
      <c r="AD112" s="14" t="str">
        <f t="shared" si="22"/>
        <v/>
      </c>
      <c r="AE112" s="14" t="str">
        <f t="shared" si="23"/>
        <v/>
      </c>
      <c r="AF112" s="14" t="str">
        <f t="shared" si="24"/>
        <v/>
      </c>
      <c r="AG112" s="148" t="str">
        <f t="shared" si="25"/>
        <v/>
      </c>
    </row>
    <row r="113" spans="1:25" x14ac:dyDescent="0.25">
      <c r="A113" s="18">
        <v>1928</v>
      </c>
      <c r="B113" s="18">
        <v>1928</v>
      </c>
      <c r="C113" s="18">
        <v>8</v>
      </c>
      <c r="D113" s="148" t="s">
        <v>121</v>
      </c>
      <c r="E113" s="148" t="str">
        <f t="shared" si="17"/>
        <v>1928 8</v>
      </c>
      <c r="F113" s="14">
        <v>164.25012899999999</v>
      </c>
      <c r="G113" s="148">
        <v>6.1487603305785121E-2</v>
      </c>
      <c r="H113" s="148">
        <f t="shared" si="18"/>
        <v>10.099346774876032</v>
      </c>
      <c r="J113" s="55"/>
    </row>
    <row r="114" spans="1:25" x14ac:dyDescent="0.25">
      <c r="A114" s="18">
        <v>1928</v>
      </c>
      <c r="B114" s="18">
        <v>1928</v>
      </c>
      <c r="C114" s="18">
        <v>9</v>
      </c>
      <c r="D114" s="148" t="s">
        <v>122</v>
      </c>
      <c r="E114" s="148" t="str">
        <f t="shared" si="17"/>
        <v>1928 9</v>
      </c>
      <c r="F114" s="14">
        <v>42.457588999999999</v>
      </c>
      <c r="G114" s="148">
        <v>5.9504132231404959E-2</v>
      </c>
      <c r="H114" s="148">
        <f t="shared" si="18"/>
        <v>2.5264019900826447</v>
      </c>
      <c r="L114" s="66"/>
      <c r="M114" s="66"/>
      <c r="N114" s="66"/>
      <c r="O114" s="66"/>
      <c r="P114" s="66"/>
      <c r="Q114" s="66"/>
      <c r="R114" s="66"/>
      <c r="S114" s="66"/>
      <c r="T114" s="66"/>
      <c r="U114" s="66"/>
      <c r="V114" s="66"/>
      <c r="W114" s="66"/>
      <c r="X114" s="66"/>
      <c r="Y114" s="66"/>
    </row>
    <row r="115" spans="1:25" x14ac:dyDescent="0.25">
      <c r="A115" s="18">
        <v>1929</v>
      </c>
      <c r="B115" s="18">
        <v>1928</v>
      </c>
      <c r="C115" s="18">
        <v>10</v>
      </c>
      <c r="D115" s="148" t="s">
        <v>123</v>
      </c>
      <c r="E115" s="148" t="str">
        <f t="shared" si="17"/>
        <v>1929 10</v>
      </c>
      <c r="F115" s="14">
        <v>215.12985499999999</v>
      </c>
      <c r="G115" s="148">
        <v>6.1487603305785121E-2</v>
      </c>
      <c r="H115" s="148">
        <f t="shared" si="18"/>
        <v>13.227819183471073</v>
      </c>
      <c r="L115" s="67"/>
      <c r="M115" s="68"/>
      <c r="N115" s="69"/>
      <c r="O115" s="69"/>
      <c r="P115" s="69"/>
      <c r="Q115" s="69"/>
      <c r="R115" s="69"/>
      <c r="S115" s="69"/>
      <c r="T115" s="69"/>
      <c r="U115" s="69"/>
      <c r="V115" s="69"/>
      <c r="W115" s="69"/>
      <c r="X115" s="69"/>
      <c r="Y115" s="69"/>
    </row>
    <row r="116" spans="1:25" x14ac:dyDescent="0.25">
      <c r="A116" s="18">
        <v>1929</v>
      </c>
      <c r="B116" s="18">
        <v>1928</v>
      </c>
      <c r="C116" s="18">
        <v>11</v>
      </c>
      <c r="D116" s="148" t="s">
        <v>124</v>
      </c>
      <c r="E116" s="148" t="str">
        <f t="shared" si="17"/>
        <v>1929 11</v>
      </c>
      <c r="F116" s="14">
        <v>152.24052599999999</v>
      </c>
      <c r="G116" s="148">
        <v>5.9504132231404959E-2</v>
      </c>
      <c r="H116" s="148">
        <f t="shared" si="18"/>
        <v>9.0589403900826433</v>
      </c>
      <c r="L116" s="144"/>
      <c r="M116" s="68"/>
      <c r="N116" s="69"/>
      <c r="O116" s="69"/>
      <c r="P116" s="69"/>
      <c r="Q116" s="69"/>
      <c r="R116" s="69"/>
      <c r="S116" s="69"/>
      <c r="T116" s="69"/>
      <c r="U116" s="69"/>
      <c r="V116" s="69"/>
      <c r="W116" s="69"/>
      <c r="X116" s="69"/>
      <c r="Y116" s="69"/>
    </row>
    <row r="117" spans="1:25" x14ac:dyDescent="0.25">
      <c r="A117" s="18">
        <v>1929</v>
      </c>
      <c r="B117" s="18">
        <v>1928</v>
      </c>
      <c r="C117" s="18">
        <v>12</v>
      </c>
      <c r="D117" s="148" t="s">
        <v>125</v>
      </c>
      <c r="E117" s="148" t="str">
        <f t="shared" si="17"/>
        <v>1929 12</v>
      </c>
      <c r="F117" s="14">
        <v>137.10161600000001</v>
      </c>
      <c r="G117" s="148">
        <v>6.1487603305785121E-2</v>
      </c>
      <c r="H117" s="148">
        <f t="shared" si="18"/>
        <v>8.4300497771900833</v>
      </c>
      <c r="L117" s="66"/>
      <c r="M117" s="46"/>
      <c r="N117" s="13"/>
      <c r="O117" s="13"/>
      <c r="P117" s="13"/>
      <c r="Q117" s="13"/>
      <c r="R117" s="13"/>
      <c r="S117" s="13"/>
      <c r="T117" s="13"/>
      <c r="U117" s="13"/>
      <c r="V117" s="13"/>
      <c r="W117" s="13"/>
      <c r="X117" s="13"/>
      <c r="Y117" s="13"/>
    </row>
    <row r="118" spans="1:25" x14ac:dyDescent="0.25">
      <c r="A118" s="18">
        <v>1929</v>
      </c>
      <c r="B118" s="18">
        <v>1929</v>
      </c>
      <c r="C118" s="18">
        <v>1</v>
      </c>
      <c r="D118" s="148" t="s">
        <v>126</v>
      </c>
      <c r="E118" s="148" t="str">
        <f t="shared" si="17"/>
        <v>1929 1</v>
      </c>
      <c r="F118" s="14">
        <v>0</v>
      </c>
      <c r="G118" s="148">
        <v>6.1487603305785121E-2</v>
      </c>
      <c r="H118" s="148">
        <f t="shared" si="18"/>
        <v>0</v>
      </c>
      <c r="L118" s="66"/>
      <c r="M118" s="71"/>
      <c r="N118" s="40"/>
      <c r="O118" s="40"/>
      <c r="P118" s="40"/>
      <c r="Q118" s="40"/>
      <c r="R118" s="40"/>
      <c r="S118" s="40"/>
      <c r="T118" s="40"/>
      <c r="U118" s="40"/>
      <c r="V118" s="40"/>
      <c r="W118" s="40"/>
      <c r="X118" s="40"/>
      <c r="Y118" s="40"/>
    </row>
    <row r="119" spans="1:25" x14ac:dyDescent="0.25">
      <c r="A119" s="18">
        <v>1929</v>
      </c>
      <c r="B119" s="18">
        <v>1929</v>
      </c>
      <c r="C119" s="18">
        <v>2</v>
      </c>
      <c r="D119" s="148" t="s">
        <v>127</v>
      </c>
      <c r="E119" s="148" t="str">
        <f t="shared" si="17"/>
        <v>1929 2</v>
      </c>
      <c r="F119" s="14">
        <v>75.723696000000004</v>
      </c>
      <c r="G119" s="148">
        <v>5.5537190082644627E-2</v>
      </c>
      <c r="H119" s="148">
        <f t="shared" si="18"/>
        <v>4.2054812985123968</v>
      </c>
      <c r="L119" s="66"/>
      <c r="M119" s="71"/>
      <c r="N119" s="40"/>
      <c r="O119" s="40"/>
      <c r="P119" s="40"/>
      <c r="Q119" s="40"/>
      <c r="R119" s="40"/>
      <c r="S119" s="40"/>
      <c r="T119" s="40"/>
      <c r="U119" s="40"/>
      <c r="V119" s="40"/>
      <c r="W119" s="40"/>
      <c r="X119" s="40"/>
      <c r="Y119" s="40"/>
    </row>
    <row r="120" spans="1:25" x14ac:dyDescent="0.25">
      <c r="A120" s="18">
        <v>1929</v>
      </c>
      <c r="B120" s="18">
        <v>1929</v>
      </c>
      <c r="C120" s="18">
        <v>3</v>
      </c>
      <c r="D120" s="148" t="s">
        <v>128</v>
      </c>
      <c r="E120" s="148" t="str">
        <f t="shared" si="17"/>
        <v>1929 3</v>
      </c>
      <c r="F120" s="14">
        <v>0</v>
      </c>
      <c r="G120" s="148">
        <v>6.1487603305785121E-2</v>
      </c>
      <c r="H120" s="148">
        <f t="shared" si="18"/>
        <v>0</v>
      </c>
      <c r="L120" s="66"/>
      <c r="M120" s="71"/>
      <c r="N120" s="40"/>
      <c r="O120" s="40"/>
      <c r="P120" s="40"/>
      <c r="Q120" s="40"/>
      <c r="R120" s="40"/>
      <c r="S120" s="40"/>
      <c r="T120" s="40"/>
      <c r="U120" s="40"/>
      <c r="V120" s="40"/>
      <c r="W120" s="40"/>
      <c r="X120" s="40"/>
      <c r="Y120" s="40"/>
    </row>
    <row r="121" spans="1:25" x14ac:dyDescent="0.25">
      <c r="A121" s="18">
        <v>1929</v>
      </c>
      <c r="B121" s="18">
        <v>1929</v>
      </c>
      <c r="C121" s="18">
        <v>4</v>
      </c>
      <c r="D121" s="148" t="s">
        <v>129</v>
      </c>
      <c r="E121" s="148" t="str">
        <f t="shared" si="17"/>
        <v>1929 4</v>
      </c>
      <c r="F121" s="14">
        <v>196.320887</v>
      </c>
      <c r="G121" s="148">
        <v>5.9504132231404959E-2</v>
      </c>
      <c r="H121" s="148">
        <f t="shared" si="18"/>
        <v>11.681904019834711</v>
      </c>
      <c r="L121" s="66"/>
      <c r="M121" s="71"/>
      <c r="N121" s="40"/>
      <c r="O121" s="40"/>
      <c r="P121" s="40"/>
      <c r="Q121" s="40"/>
      <c r="R121" s="40"/>
      <c r="S121" s="40"/>
      <c r="T121" s="40"/>
      <c r="U121" s="40"/>
      <c r="V121" s="40"/>
      <c r="W121" s="40"/>
      <c r="X121" s="40"/>
      <c r="Y121" s="40"/>
    </row>
    <row r="122" spans="1:25" x14ac:dyDescent="0.25">
      <c r="A122" s="18">
        <v>1929</v>
      </c>
      <c r="B122" s="18">
        <v>1929</v>
      </c>
      <c r="C122" s="18">
        <v>5</v>
      </c>
      <c r="D122" s="148" t="s">
        <v>130</v>
      </c>
      <c r="E122" s="148" t="str">
        <f t="shared" si="17"/>
        <v>1929 5</v>
      </c>
      <c r="F122" s="14">
        <v>239.89166</v>
      </c>
      <c r="G122" s="148">
        <v>6.1487603305785121E-2</v>
      </c>
      <c r="H122" s="148">
        <f t="shared" si="18"/>
        <v>14.750363226446281</v>
      </c>
      <c r="L122" s="66"/>
      <c r="M122" s="71"/>
      <c r="N122" s="40"/>
      <c r="O122" s="40"/>
      <c r="P122" s="40"/>
      <c r="Q122" s="40"/>
      <c r="R122" s="40"/>
      <c r="S122" s="40"/>
      <c r="T122" s="40"/>
      <c r="U122" s="40"/>
      <c r="V122" s="40"/>
      <c r="W122" s="40"/>
      <c r="X122" s="40"/>
      <c r="Y122" s="40"/>
    </row>
    <row r="123" spans="1:25" x14ac:dyDescent="0.25">
      <c r="A123" s="18">
        <v>1929</v>
      </c>
      <c r="B123" s="18">
        <v>1929</v>
      </c>
      <c r="C123" s="18">
        <v>6</v>
      </c>
      <c r="D123" s="148" t="s">
        <v>131</v>
      </c>
      <c r="E123" s="148" t="str">
        <f t="shared" si="17"/>
        <v>1929 6</v>
      </c>
      <c r="F123" s="14">
        <v>275.36306100000002</v>
      </c>
      <c r="G123" s="148">
        <v>5.9504132231404959E-2</v>
      </c>
      <c r="H123" s="148">
        <f t="shared" si="18"/>
        <v>16.385239993388431</v>
      </c>
      <c r="L123" s="66"/>
      <c r="M123" s="71"/>
      <c r="N123" s="40"/>
      <c r="O123" s="40"/>
      <c r="P123" s="40"/>
      <c r="Q123" s="40"/>
      <c r="R123" s="40"/>
      <c r="S123" s="40"/>
      <c r="T123" s="40"/>
      <c r="U123" s="40"/>
      <c r="V123" s="40"/>
      <c r="W123" s="40"/>
      <c r="X123" s="40"/>
      <c r="Y123" s="40"/>
    </row>
    <row r="124" spans="1:25" x14ac:dyDescent="0.25">
      <c r="A124" s="18">
        <v>1929</v>
      </c>
      <c r="B124" s="18">
        <v>1929</v>
      </c>
      <c r="C124" s="18">
        <v>7</v>
      </c>
      <c r="D124" s="148" t="s">
        <v>132</v>
      </c>
      <c r="E124" s="148" t="str">
        <f t="shared" si="17"/>
        <v>1929 7</v>
      </c>
      <c r="F124" s="14">
        <v>167.21574799999999</v>
      </c>
      <c r="G124" s="148">
        <v>6.1487603305785121E-2</v>
      </c>
      <c r="H124" s="148">
        <f t="shared" si="18"/>
        <v>10.281695579504131</v>
      </c>
      <c r="L124" s="66"/>
      <c r="M124" s="71"/>
      <c r="N124" s="40"/>
      <c r="O124" s="40"/>
      <c r="P124" s="40"/>
      <c r="Q124" s="40"/>
      <c r="R124" s="40"/>
      <c r="S124" s="40"/>
      <c r="T124" s="40"/>
      <c r="U124" s="40"/>
      <c r="V124" s="40"/>
      <c r="W124" s="40"/>
      <c r="X124" s="40"/>
      <c r="Y124" s="40"/>
    </row>
    <row r="125" spans="1:25" x14ac:dyDescent="0.25">
      <c r="A125" s="18">
        <v>1929</v>
      </c>
      <c r="B125" s="18">
        <v>1929</v>
      </c>
      <c r="C125" s="18">
        <v>8</v>
      </c>
      <c r="D125" s="148" t="s">
        <v>133</v>
      </c>
      <c r="E125" s="148" t="str">
        <f t="shared" si="17"/>
        <v>1929 8</v>
      </c>
      <c r="F125" s="14">
        <v>0</v>
      </c>
      <c r="G125" s="148">
        <v>6.1487603305785121E-2</v>
      </c>
      <c r="H125" s="148">
        <f t="shared" si="18"/>
        <v>0</v>
      </c>
      <c r="L125" s="66"/>
      <c r="M125" s="71"/>
      <c r="N125" s="40"/>
      <c r="O125" s="40"/>
      <c r="P125" s="40"/>
      <c r="Q125" s="40"/>
      <c r="R125" s="40"/>
      <c r="S125" s="40"/>
      <c r="T125" s="40"/>
      <c r="U125" s="40"/>
      <c r="V125" s="40"/>
      <c r="W125" s="40"/>
      <c r="X125" s="40"/>
      <c r="Y125" s="40"/>
    </row>
    <row r="126" spans="1:25" x14ac:dyDescent="0.25">
      <c r="A126" s="18">
        <v>1929</v>
      </c>
      <c r="B126" s="18">
        <v>1929</v>
      </c>
      <c r="C126" s="18">
        <v>9</v>
      </c>
      <c r="D126" s="148" t="s">
        <v>134</v>
      </c>
      <c r="E126" s="148" t="str">
        <f t="shared" si="17"/>
        <v>1929 9</v>
      </c>
      <c r="F126" s="14">
        <v>0</v>
      </c>
      <c r="G126" s="148">
        <v>5.9504132231404959E-2</v>
      </c>
      <c r="H126" s="148">
        <f t="shared" si="18"/>
        <v>0</v>
      </c>
      <c r="L126" s="66"/>
      <c r="M126" s="71"/>
      <c r="N126" s="40"/>
      <c r="O126" s="40"/>
      <c r="P126" s="40"/>
      <c r="Q126" s="40"/>
      <c r="R126" s="40"/>
      <c r="S126" s="40"/>
      <c r="T126" s="40"/>
      <c r="U126" s="40"/>
      <c r="V126" s="40"/>
      <c r="W126" s="40"/>
      <c r="X126" s="40"/>
      <c r="Y126" s="40"/>
    </row>
    <row r="127" spans="1:25" x14ac:dyDescent="0.25">
      <c r="A127" s="18">
        <v>1930</v>
      </c>
      <c r="B127" s="18">
        <v>1929</v>
      </c>
      <c r="C127" s="18">
        <v>10</v>
      </c>
      <c r="D127" s="148" t="s">
        <v>135</v>
      </c>
      <c r="E127" s="148" t="str">
        <f t="shared" si="17"/>
        <v>1930 10</v>
      </c>
      <c r="F127" s="14">
        <v>0</v>
      </c>
      <c r="G127" s="148">
        <v>6.1487603305785121E-2</v>
      </c>
      <c r="H127" s="148">
        <f t="shared" si="18"/>
        <v>0</v>
      </c>
      <c r="L127" s="66"/>
      <c r="M127" s="71"/>
      <c r="N127" s="40"/>
      <c r="O127" s="40"/>
      <c r="P127" s="40"/>
      <c r="Q127" s="40"/>
      <c r="R127" s="40"/>
      <c r="S127" s="40"/>
      <c r="T127" s="40"/>
      <c r="U127" s="40"/>
      <c r="V127" s="40"/>
      <c r="W127" s="40"/>
      <c r="X127" s="40"/>
      <c r="Y127" s="40"/>
    </row>
    <row r="128" spans="1:25" x14ac:dyDescent="0.25">
      <c r="A128" s="18">
        <v>1930</v>
      </c>
      <c r="B128" s="18">
        <v>1929</v>
      </c>
      <c r="C128" s="18">
        <v>11</v>
      </c>
      <c r="D128" s="148" t="s">
        <v>136</v>
      </c>
      <c r="E128" s="148" t="str">
        <f t="shared" si="17"/>
        <v>1930 11</v>
      </c>
      <c r="F128" s="14">
        <v>0</v>
      </c>
      <c r="G128" s="148">
        <v>5.9504132231404959E-2</v>
      </c>
      <c r="H128" s="148">
        <f t="shared" si="18"/>
        <v>0</v>
      </c>
      <c r="L128" s="66"/>
      <c r="M128" s="71"/>
      <c r="N128" s="40"/>
      <c r="O128" s="40"/>
      <c r="P128" s="40"/>
      <c r="Q128" s="40"/>
      <c r="R128" s="40"/>
      <c r="S128" s="40"/>
      <c r="T128" s="40"/>
      <c r="U128" s="40"/>
      <c r="V128" s="40"/>
      <c r="W128" s="40"/>
      <c r="X128" s="40"/>
      <c r="Y128" s="40"/>
    </row>
    <row r="129" spans="1:25" x14ac:dyDescent="0.25">
      <c r="A129" s="18">
        <v>1930</v>
      </c>
      <c r="B129" s="18">
        <v>1929</v>
      </c>
      <c r="C129" s="18">
        <v>12</v>
      </c>
      <c r="D129" s="148" t="s">
        <v>137</v>
      </c>
      <c r="E129" s="148" t="str">
        <f t="shared" si="17"/>
        <v>1930 12</v>
      </c>
      <c r="F129" s="14">
        <v>0</v>
      </c>
      <c r="G129" s="148">
        <v>6.1487603305785121E-2</v>
      </c>
      <c r="H129" s="148">
        <f t="shared" si="18"/>
        <v>0</v>
      </c>
      <c r="L129" s="66"/>
      <c r="M129" s="71"/>
      <c r="N129" s="40"/>
      <c r="O129" s="40"/>
      <c r="P129" s="40"/>
      <c r="Q129" s="40"/>
      <c r="R129" s="40"/>
      <c r="S129" s="40"/>
      <c r="T129" s="40"/>
      <c r="U129" s="40"/>
      <c r="V129" s="40"/>
      <c r="W129" s="40"/>
      <c r="X129" s="40"/>
      <c r="Y129" s="40"/>
    </row>
    <row r="130" spans="1:25" x14ac:dyDescent="0.25">
      <c r="A130" s="18">
        <v>1930</v>
      </c>
      <c r="B130" s="18">
        <v>1930</v>
      </c>
      <c r="C130" s="18">
        <v>1</v>
      </c>
      <c r="D130" s="148" t="s">
        <v>138</v>
      </c>
      <c r="E130" s="148" t="str">
        <f t="shared" si="17"/>
        <v>1930 1</v>
      </c>
      <c r="F130" s="14">
        <v>150.78880699999999</v>
      </c>
      <c r="G130" s="148">
        <v>6.1487603305785121E-2</v>
      </c>
      <c r="H130" s="148">
        <f t="shared" si="18"/>
        <v>9.2716423477685943</v>
      </c>
      <c r="L130" s="66"/>
      <c r="M130" s="71"/>
      <c r="N130" s="40"/>
      <c r="O130" s="40"/>
      <c r="P130" s="40"/>
      <c r="Q130" s="40"/>
      <c r="R130" s="40"/>
      <c r="S130" s="40"/>
      <c r="T130" s="40"/>
      <c r="U130" s="40"/>
      <c r="V130" s="40"/>
      <c r="W130" s="40"/>
      <c r="X130" s="40"/>
      <c r="Y130" s="40"/>
    </row>
    <row r="131" spans="1:25" x14ac:dyDescent="0.25">
      <c r="A131" s="18">
        <v>1930</v>
      </c>
      <c r="B131" s="18">
        <v>1930</v>
      </c>
      <c r="C131" s="18">
        <v>2</v>
      </c>
      <c r="D131" s="148" t="s">
        <v>139</v>
      </c>
      <c r="E131" s="148" t="str">
        <f t="shared" si="17"/>
        <v>1930 2</v>
      </c>
      <c r="F131" s="14">
        <v>173.74392900000001</v>
      </c>
      <c r="G131" s="148">
        <v>5.5537190082644627E-2</v>
      </c>
      <c r="H131" s="148">
        <f t="shared" si="18"/>
        <v>9.6492496105785133</v>
      </c>
      <c r="L131" s="66"/>
      <c r="M131" s="71"/>
      <c r="N131" s="40"/>
      <c r="O131" s="40"/>
      <c r="P131" s="40"/>
      <c r="Q131" s="40"/>
      <c r="R131" s="40"/>
      <c r="S131" s="40"/>
      <c r="T131" s="40"/>
      <c r="U131" s="40"/>
      <c r="V131" s="40"/>
      <c r="W131" s="40"/>
      <c r="X131" s="40"/>
      <c r="Y131" s="40"/>
    </row>
    <row r="132" spans="1:25" x14ac:dyDescent="0.25">
      <c r="A132" s="18">
        <v>1930</v>
      </c>
      <c r="B132" s="18">
        <v>1930</v>
      </c>
      <c r="C132" s="18">
        <v>3</v>
      </c>
      <c r="D132" s="148" t="s">
        <v>140</v>
      </c>
      <c r="E132" s="148" t="str">
        <f t="shared" si="17"/>
        <v>1930 3</v>
      </c>
      <c r="F132" s="14">
        <v>0</v>
      </c>
      <c r="G132" s="148">
        <v>6.1487603305785121E-2</v>
      </c>
      <c r="H132" s="148">
        <f t="shared" si="18"/>
        <v>0</v>
      </c>
      <c r="L132" s="66"/>
      <c r="M132" s="71"/>
      <c r="N132" s="40"/>
      <c r="O132" s="40"/>
      <c r="P132" s="40"/>
      <c r="Q132" s="40"/>
      <c r="R132" s="40"/>
      <c r="S132" s="40"/>
      <c r="T132" s="40"/>
      <c r="U132" s="40"/>
      <c r="V132" s="40"/>
      <c r="W132" s="40"/>
      <c r="X132" s="40"/>
      <c r="Y132" s="40"/>
    </row>
    <row r="133" spans="1:25" x14ac:dyDescent="0.25">
      <c r="A133" s="18">
        <v>1930</v>
      </c>
      <c r="B133" s="18">
        <v>1930</v>
      </c>
      <c r="C133" s="18">
        <v>4</v>
      </c>
      <c r="D133" s="148" t="s">
        <v>141</v>
      </c>
      <c r="E133" s="148" t="str">
        <f t="shared" si="17"/>
        <v>1930 4</v>
      </c>
      <c r="F133" s="14">
        <v>181.235252</v>
      </c>
      <c r="G133" s="148">
        <v>5.9504132231404959E-2</v>
      </c>
      <c r="H133" s="148">
        <f t="shared" si="18"/>
        <v>10.784246400000001</v>
      </c>
      <c r="L133" s="66"/>
      <c r="M133" s="71"/>
      <c r="N133" s="40"/>
      <c r="O133" s="40"/>
      <c r="P133" s="40"/>
      <c r="Q133" s="40"/>
      <c r="R133" s="40"/>
      <c r="S133" s="40"/>
      <c r="T133" s="40"/>
      <c r="U133" s="40"/>
      <c r="V133" s="40"/>
      <c r="W133" s="40"/>
      <c r="X133" s="40"/>
      <c r="Y133" s="40"/>
    </row>
    <row r="134" spans="1:25" x14ac:dyDescent="0.25">
      <c r="A134" s="18">
        <v>1930</v>
      </c>
      <c r="B134" s="18">
        <v>1930</v>
      </c>
      <c r="C134" s="18">
        <v>5</v>
      </c>
      <c r="D134" s="148" t="s">
        <v>142</v>
      </c>
      <c r="E134" s="148" t="str">
        <f t="shared" si="17"/>
        <v>1930 5</v>
      </c>
      <c r="F134" s="14">
        <v>220.07156000000001</v>
      </c>
      <c r="G134" s="148">
        <v>6.1487603305785121E-2</v>
      </c>
      <c r="H134" s="148">
        <f t="shared" si="18"/>
        <v>13.531672780165289</v>
      </c>
      <c r="L134" s="66"/>
      <c r="M134" s="71"/>
      <c r="N134" s="40"/>
      <c r="O134" s="40"/>
      <c r="P134" s="40"/>
      <c r="Q134" s="40"/>
      <c r="R134" s="40"/>
      <c r="S134" s="40"/>
      <c r="T134" s="40"/>
      <c r="U134" s="40"/>
      <c r="V134" s="40"/>
      <c r="W134" s="40"/>
      <c r="X134" s="40"/>
      <c r="Y134" s="40"/>
    </row>
    <row r="135" spans="1:25" x14ac:dyDescent="0.25">
      <c r="A135" s="18">
        <v>1930</v>
      </c>
      <c r="B135" s="18">
        <v>1930</v>
      </c>
      <c r="C135" s="18">
        <v>6</v>
      </c>
      <c r="D135" s="148" t="s">
        <v>143</v>
      </c>
      <c r="E135" s="148" t="str">
        <f t="shared" si="17"/>
        <v>1930 6</v>
      </c>
      <c r="F135" s="14">
        <v>257.709067</v>
      </c>
      <c r="G135" s="148">
        <v>5.9504132231404959E-2</v>
      </c>
      <c r="H135" s="148">
        <f t="shared" si="18"/>
        <v>15.3347544</v>
      </c>
      <c r="L135" s="66"/>
      <c r="M135" s="71"/>
      <c r="N135" s="40"/>
      <c r="O135" s="40"/>
      <c r="P135" s="40"/>
      <c r="Q135" s="40"/>
      <c r="R135" s="40"/>
      <c r="S135" s="40"/>
      <c r="T135" s="40"/>
      <c r="U135" s="40"/>
      <c r="V135" s="40"/>
      <c r="W135" s="40"/>
      <c r="X135" s="40"/>
      <c r="Y135" s="40"/>
    </row>
    <row r="136" spans="1:25" x14ac:dyDescent="0.25">
      <c r="A136" s="18">
        <v>1930</v>
      </c>
      <c r="B136" s="18">
        <v>1930</v>
      </c>
      <c r="C136" s="18">
        <v>7</v>
      </c>
      <c r="D136" s="148" t="s">
        <v>144</v>
      </c>
      <c r="E136" s="148" t="str">
        <f t="shared" si="17"/>
        <v>1930 7</v>
      </c>
      <c r="F136" s="14">
        <v>168.24290199999999</v>
      </c>
      <c r="G136" s="148">
        <v>6.1487603305785121E-2</v>
      </c>
      <c r="H136" s="148">
        <f t="shared" si="18"/>
        <v>10.344852817190082</v>
      </c>
      <c r="L136" s="66"/>
      <c r="M136" s="71"/>
      <c r="N136" s="40"/>
      <c r="O136" s="40"/>
      <c r="P136" s="40"/>
      <c r="Q136" s="40"/>
      <c r="R136" s="40"/>
      <c r="S136" s="40"/>
      <c r="T136" s="40"/>
      <c r="U136" s="40"/>
      <c r="V136" s="40"/>
      <c r="W136" s="40"/>
      <c r="X136" s="40"/>
      <c r="Y136" s="40"/>
    </row>
    <row r="137" spans="1:25" x14ac:dyDescent="0.25">
      <c r="A137" s="18">
        <v>1930</v>
      </c>
      <c r="B137" s="18">
        <v>1930</v>
      </c>
      <c r="C137" s="18">
        <v>8</v>
      </c>
      <c r="D137" s="148" t="s">
        <v>145</v>
      </c>
      <c r="E137" s="148" t="str">
        <f t="shared" si="17"/>
        <v>1930 8</v>
      </c>
      <c r="F137" s="14">
        <v>0</v>
      </c>
      <c r="G137" s="148">
        <v>6.1487603305785121E-2</v>
      </c>
      <c r="H137" s="148">
        <f t="shared" si="18"/>
        <v>0</v>
      </c>
      <c r="L137" s="66"/>
      <c r="M137" s="71"/>
      <c r="N137" s="40"/>
      <c r="O137" s="40"/>
      <c r="P137" s="40"/>
      <c r="Q137" s="40"/>
      <c r="R137" s="40"/>
      <c r="S137" s="40"/>
      <c r="T137" s="40"/>
      <c r="U137" s="40"/>
      <c r="V137" s="40"/>
      <c r="W137" s="40"/>
      <c r="X137" s="40"/>
      <c r="Y137" s="40"/>
    </row>
    <row r="138" spans="1:25" x14ac:dyDescent="0.25">
      <c r="A138" s="18">
        <v>1930</v>
      </c>
      <c r="B138" s="18">
        <v>1930</v>
      </c>
      <c r="C138" s="18">
        <v>9</v>
      </c>
      <c r="D138" s="148" t="s">
        <v>146</v>
      </c>
      <c r="E138" s="148" t="str">
        <f t="shared" si="17"/>
        <v>1930 9</v>
      </c>
      <c r="F138" s="14">
        <v>0</v>
      </c>
      <c r="G138" s="148">
        <v>5.9504132231404959E-2</v>
      </c>
      <c r="H138" s="148">
        <f t="shared" si="18"/>
        <v>0</v>
      </c>
      <c r="L138" s="66"/>
      <c r="M138" s="71"/>
      <c r="N138" s="40"/>
      <c r="O138" s="40"/>
      <c r="P138" s="40"/>
      <c r="Q138" s="40"/>
      <c r="R138" s="40"/>
      <c r="S138" s="40"/>
      <c r="T138" s="40"/>
      <c r="U138" s="40"/>
      <c r="V138" s="40"/>
      <c r="W138" s="40"/>
      <c r="X138" s="40"/>
      <c r="Y138" s="40"/>
    </row>
    <row r="139" spans="1:25" x14ac:dyDescent="0.25">
      <c r="A139" s="18">
        <v>1931</v>
      </c>
      <c r="B139" s="18">
        <v>1930</v>
      </c>
      <c r="C139" s="18">
        <v>10</v>
      </c>
      <c r="D139" s="148" t="s">
        <v>147</v>
      </c>
      <c r="E139" s="148" t="str">
        <f t="shared" si="17"/>
        <v>1931 10</v>
      </c>
      <c r="F139" s="14">
        <v>0</v>
      </c>
      <c r="G139" s="148">
        <v>6.1487603305785121E-2</v>
      </c>
      <c r="H139" s="148">
        <f t="shared" si="18"/>
        <v>0</v>
      </c>
      <c r="L139" s="66"/>
      <c r="M139" s="71"/>
      <c r="N139" s="40"/>
      <c r="O139" s="40"/>
      <c r="P139" s="40"/>
      <c r="Q139" s="40"/>
      <c r="R139" s="40"/>
      <c r="S139" s="40"/>
      <c r="T139" s="40"/>
      <c r="U139" s="40"/>
      <c r="V139" s="40"/>
      <c r="W139" s="40"/>
      <c r="X139" s="40"/>
      <c r="Y139" s="40"/>
    </row>
    <row r="140" spans="1:25" x14ac:dyDescent="0.25">
      <c r="A140" s="18">
        <v>1931</v>
      </c>
      <c r="B140" s="18">
        <v>1930</v>
      </c>
      <c r="C140" s="18">
        <v>11</v>
      </c>
      <c r="D140" s="148" t="s">
        <v>148</v>
      </c>
      <c r="E140" s="148" t="str">
        <f t="shared" si="17"/>
        <v>1931 11</v>
      </c>
      <c r="F140" s="14">
        <v>0</v>
      </c>
      <c r="G140" s="148">
        <v>5.9504132231404959E-2</v>
      </c>
      <c r="H140" s="148">
        <f t="shared" si="18"/>
        <v>0</v>
      </c>
      <c r="L140" s="66"/>
      <c r="M140" s="71"/>
      <c r="N140" s="40"/>
      <c r="O140" s="40"/>
      <c r="P140" s="40"/>
      <c r="Q140" s="40"/>
      <c r="R140" s="40"/>
      <c r="S140" s="40"/>
      <c r="T140" s="40"/>
      <c r="U140" s="40"/>
      <c r="V140" s="40"/>
      <c r="W140" s="40"/>
      <c r="X140" s="40"/>
      <c r="Y140" s="40"/>
    </row>
    <row r="141" spans="1:25" x14ac:dyDescent="0.25">
      <c r="A141" s="18">
        <v>1931</v>
      </c>
      <c r="B141" s="18">
        <v>1930</v>
      </c>
      <c r="C141" s="18">
        <v>12</v>
      </c>
      <c r="D141" s="148" t="s">
        <v>149</v>
      </c>
      <c r="E141" s="148" t="str">
        <f t="shared" si="17"/>
        <v>1931 12</v>
      </c>
      <c r="F141" s="14">
        <v>0</v>
      </c>
      <c r="G141" s="148">
        <v>6.1487603305785121E-2</v>
      </c>
      <c r="H141" s="148">
        <f t="shared" si="18"/>
        <v>0</v>
      </c>
      <c r="L141" s="66"/>
      <c r="M141" s="71"/>
      <c r="N141" s="40"/>
      <c r="O141" s="40"/>
      <c r="P141" s="40"/>
      <c r="Q141" s="40"/>
      <c r="R141" s="40"/>
      <c r="S141" s="40"/>
      <c r="T141" s="40"/>
      <c r="U141" s="40"/>
      <c r="V141" s="40"/>
      <c r="W141" s="40"/>
      <c r="X141" s="40"/>
      <c r="Y141" s="40"/>
    </row>
    <row r="142" spans="1:25" x14ac:dyDescent="0.25">
      <c r="A142" s="18">
        <v>1931</v>
      </c>
      <c r="B142" s="18">
        <v>1931</v>
      </c>
      <c r="C142" s="18">
        <v>1</v>
      </c>
      <c r="D142" s="148" t="s">
        <v>150</v>
      </c>
      <c r="E142" s="148" t="str">
        <f t="shared" si="17"/>
        <v>1931 1</v>
      </c>
      <c r="F142" s="14">
        <v>0</v>
      </c>
      <c r="G142" s="148">
        <v>6.1487603305785121E-2</v>
      </c>
      <c r="H142" s="148">
        <f t="shared" si="18"/>
        <v>0</v>
      </c>
      <c r="L142" s="66"/>
      <c r="M142" s="71"/>
      <c r="N142" s="40"/>
      <c r="O142" s="40"/>
      <c r="P142" s="40"/>
      <c r="Q142" s="40"/>
      <c r="R142" s="40"/>
      <c r="S142" s="40"/>
      <c r="T142" s="40"/>
      <c r="U142" s="40"/>
      <c r="V142" s="40"/>
      <c r="W142" s="40"/>
      <c r="X142" s="40"/>
      <c r="Y142" s="40"/>
    </row>
    <row r="143" spans="1:25" x14ac:dyDescent="0.25">
      <c r="A143" s="18">
        <v>1931</v>
      </c>
      <c r="B143" s="18">
        <v>1931</v>
      </c>
      <c r="C143" s="18">
        <v>2</v>
      </c>
      <c r="D143" s="148" t="s">
        <v>151</v>
      </c>
      <c r="E143" s="148" t="str">
        <f t="shared" si="17"/>
        <v>1931 2</v>
      </c>
      <c r="F143" s="14">
        <v>60.360556000000003</v>
      </c>
      <c r="G143" s="148">
        <v>5.5537190082644627E-2</v>
      </c>
      <c r="H143" s="148">
        <f t="shared" si="18"/>
        <v>3.3522556720661156</v>
      </c>
      <c r="L143" s="66"/>
      <c r="M143" s="71"/>
      <c r="N143" s="40"/>
      <c r="O143" s="40"/>
      <c r="P143" s="40"/>
      <c r="Q143" s="40"/>
      <c r="R143" s="40"/>
      <c r="S143" s="40"/>
      <c r="T143" s="40"/>
      <c r="U143" s="40"/>
      <c r="V143" s="40"/>
      <c r="W143" s="40"/>
      <c r="X143" s="40"/>
      <c r="Y143" s="40"/>
    </row>
    <row r="144" spans="1:25" x14ac:dyDescent="0.25">
      <c r="A144" s="18">
        <v>1931</v>
      </c>
      <c r="B144" s="18">
        <v>1931</v>
      </c>
      <c r="C144" s="18">
        <v>3</v>
      </c>
      <c r="D144" s="148" t="s">
        <v>152</v>
      </c>
      <c r="E144" s="148" t="str">
        <f t="shared" si="17"/>
        <v>1931 3</v>
      </c>
      <c r="F144" s="14">
        <v>0</v>
      </c>
      <c r="G144" s="148">
        <v>6.1487603305785121E-2</v>
      </c>
      <c r="H144" s="148">
        <f t="shared" si="18"/>
        <v>0</v>
      </c>
      <c r="L144" s="66"/>
      <c r="M144" s="71"/>
      <c r="N144" s="40"/>
      <c r="O144" s="40"/>
      <c r="P144" s="40"/>
      <c r="Q144" s="40"/>
      <c r="R144" s="40"/>
      <c r="S144" s="40"/>
      <c r="T144" s="40"/>
      <c r="U144" s="40"/>
      <c r="V144" s="40"/>
      <c r="W144" s="40"/>
      <c r="X144" s="40"/>
      <c r="Y144" s="40"/>
    </row>
    <row r="145" spans="1:25" x14ac:dyDescent="0.25">
      <c r="A145" s="18">
        <v>1931</v>
      </c>
      <c r="B145" s="18">
        <v>1931</v>
      </c>
      <c r="C145" s="18">
        <v>4</v>
      </c>
      <c r="D145" s="148" t="s">
        <v>153</v>
      </c>
      <c r="E145" s="148" t="str">
        <f t="shared" si="17"/>
        <v>1931 4</v>
      </c>
      <c r="F145" s="14">
        <v>196.320887</v>
      </c>
      <c r="G145" s="148">
        <v>5.9504132231404959E-2</v>
      </c>
      <c r="H145" s="148">
        <f t="shared" si="18"/>
        <v>11.681904019834711</v>
      </c>
      <c r="L145" s="66"/>
      <c r="M145" s="71"/>
      <c r="N145" s="40"/>
      <c r="O145" s="40"/>
      <c r="P145" s="40"/>
      <c r="Q145" s="40"/>
      <c r="R145" s="40"/>
      <c r="S145" s="40"/>
      <c r="T145" s="40"/>
      <c r="U145" s="40"/>
      <c r="V145" s="40"/>
      <c r="W145" s="40"/>
      <c r="X145" s="40"/>
      <c r="Y145" s="40"/>
    </row>
    <row r="146" spans="1:25" x14ac:dyDescent="0.25">
      <c r="A146" s="18">
        <v>1931</v>
      </c>
      <c r="B146" s="18">
        <v>1931</v>
      </c>
      <c r="C146" s="18">
        <v>5</v>
      </c>
      <c r="D146" s="148" t="s">
        <v>154</v>
      </c>
      <c r="E146" s="148" t="str">
        <f t="shared" si="17"/>
        <v>1931 5</v>
      </c>
      <c r="F146" s="14">
        <v>239.89166</v>
      </c>
      <c r="G146" s="148">
        <v>6.1487603305785121E-2</v>
      </c>
      <c r="H146" s="148">
        <f t="shared" si="18"/>
        <v>14.750363226446281</v>
      </c>
      <c r="L146" s="66"/>
      <c r="M146" s="71"/>
      <c r="N146" s="40"/>
      <c r="O146" s="40"/>
      <c r="P146" s="40"/>
      <c r="Q146" s="40"/>
      <c r="R146" s="40"/>
      <c r="S146" s="40"/>
      <c r="T146" s="40"/>
      <c r="U146" s="40"/>
      <c r="V146" s="40"/>
      <c r="W146" s="40"/>
      <c r="X146" s="40"/>
      <c r="Y146" s="40"/>
    </row>
    <row r="147" spans="1:25" x14ac:dyDescent="0.25">
      <c r="A147" s="18">
        <v>1931</v>
      </c>
      <c r="B147" s="18">
        <v>1931</v>
      </c>
      <c r="C147" s="18">
        <v>6</v>
      </c>
      <c r="D147" s="148" t="s">
        <v>155</v>
      </c>
      <c r="E147" s="148" t="str">
        <f t="shared" si="17"/>
        <v>1931 6</v>
      </c>
      <c r="F147" s="14">
        <v>186.03822199999999</v>
      </c>
      <c r="G147" s="148">
        <v>5.9504132231404959E-2</v>
      </c>
      <c r="H147" s="148">
        <f t="shared" si="18"/>
        <v>11.07004296198347</v>
      </c>
      <c r="L147" s="66"/>
      <c r="M147" s="71"/>
      <c r="N147" s="40"/>
      <c r="O147" s="40"/>
      <c r="P147" s="40"/>
      <c r="Q147" s="40"/>
      <c r="R147" s="40"/>
      <c r="S147" s="40"/>
      <c r="T147" s="40"/>
      <c r="U147" s="40"/>
      <c r="V147" s="40"/>
      <c r="W147" s="40"/>
      <c r="X147" s="40"/>
      <c r="Y147" s="40"/>
    </row>
    <row r="148" spans="1:25" x14ac:dyDescent="0.25">
      <c r="A148" s="18">
        <v>1931</v>
      </c>
      <c r="B148" s="18">
        <v>1931</v>
      </c>
      <c r="C148" s="18">
        <v>7</v>
      </c>
      <c r="D148" s="148" t="s">
        <v>156</v>
      </c>
      <c r="E148" s="148" t="str">
        <f t="shared" si="17"/>
        <v>1931 7</v>
      </c>
      <c r="F148" s="14">
        <v>0</v>
      </c>
      <c r="G148" s="148">
        <v>6.1487603305785121E-2</v>
      </c>
      <c r="H148" s="148">
        <f t="shared" si="18"/>
        <v>0</v>
      </c>
      <c r="L148" s="66"/>
      <c r="M148" s="71"/>
      <c r="N148" s="40"/>
      <c r="O148" s="40"/>
      <c r="P148" s="40"/>
      <c r="Q148" s="40"/>
      <c r="R148" s="40"/>
      <c r="S148" s="40"/>
      <c r="T148" s="40"/>
      <c r="U148" s="40"/>
      <c r="V148" s="40"/>
      <c r="W148" s="40"/>
      <c r="X148" s="40"/>
      <c r="Y148" s="40"/>
    </row>
    <row r="149" spans="1:25" x14ac:dyDescent="0.25">
      <c r="A149" s="18">
        <v>1931</v>
      </c>
      <c r="B149" s="18">
        <v>1931</v>
      </c>
      <c r="C149" s="18">
        <v>8</v>
      </c>
      <c r="D149" s="148" t="s">
        <v>157</v>
      </c>
      <c r="E149" s="148" t="str">
        <f t="shared" si="17"/>
        <v>1931 8</v>
      </c>
      <c r="F149" s="14">
        <v>0</v>
      </c>
      <c r="G149" s="148">
        <v>6.1487603305785121E-2</v>
      </c>
      <c r="H149" s="148">
        <f t="shared" si="18"/>
        <v>0</v>
      </c>
      <c r="L149" s="66"/>
      <c r="M149" s="71"/>
      <c r="N149" s="40"/>
      <c r="O149" s="40"/>
      <c r="P149" s="40"/>
      <c r="Q149" s="40"/>
      <c r="R149" s="40"/>
      <c r="S149" s="40"/>
      <c r="T149" s="40"/>
      <c r="U149" s="40"/>
      <c r="V149" s="40"/>
      <c r="W149" s="40"/>
      <c r="X149" s="40"/>
      <c r="Y149" s="40"/>
    </row>
    <row r="150" spans="1:25" x14ac:dyDescent="0.25">
      <c r="A150" s="18">
        <v>1931</v>
      </c>
      <c r="B150" s="18">
        <v>1931</v>
      </c>
      <c r="C150" s="18">
        <v>9</v>
      </c>
      <c r="D150" s="148" t="s">
        <v>158</v>
      </c>
      <c r="E150" s="148" t="str">
        <f t="shared" si="17"/>
        <v>1931 9</v>
      </c>
      <c r="F150" s="14">
        <v>0</v>
      </c>
      <c r="G150" s="148">
        <v>5.9504132231404959E-2</v>
      </c>
      <c r="H150" s="148">
        <f t="shared" si="18"/>
        <v>0</v>
      </c>
      <c r="I150" s="17"/>
      <c r="J150" s="17"/>
      <c r="L150" s="66"/>
      <c r="M150" s="71"/>
      <c r="N150" s="40"/>
      <c r="O150" s="40"/>
      <c r="P150" s="40"/>
      <c r="Q150" s="40"/>
      <c r="R150" s="40"/>
      <c r="S150" s="40"/>
      <c r="T150" s="40"/>
      <c r="U150" s="40"/>
      <c r="V150" s="40"/>
      <c r="W150" s="40"/>
      <c r="X150" s="40"/>
      <c r="Y150" s="40"/>
    </row>
    <row r="151" spans="1:25" x14ac:dyDescent="0.25">
      <c r="A151" s="18">
        <v>1932</v>
      </c>
      <c r="B151" s="18">
        <v>1931</v>
      </c>
      <c r="C151" s="18">
        <v>10</v>
      </c>
      <c r="D151" s="148" t="s">
        <v>159</v>
      </c>
      <c r="E151" s="148" t="str">
        <f t="shared" si="17"/>
        <v>1932 10</v>
      </c>
      <c r="F151" s="14">
        <v>0</v>
      </c>
      <c r="G151" s="148">
        <v>6.1487603305785121E-2</v>
      </c>
      <c r="H151" s="148">
        <f t="shared" si="18"/>
        <v>0</v>
      </c>
      <c r="I151" s="17"/>
      <c r="J151" s="17"/>
      <c r="L151" s="66"/>
      <c r="M151" s="71"/>
      <c r="N151" s="40"/>
      <c r="O151" s="40"/>
      <c r="P151" s="40"/>
      <c r="Q151" s="40"/>
      <c r="R151" s="40"/>
      <c r="S151" s="40"/>
      <c r="T151" s="40"/>
      <c r="U151" s="40"/>
      <c r="V151" s="40"/>
      <c r="W151" s="40"/>
      <c r="X151" s="40"/>
      <c r="Y151" s="40"/>
    </row>
    <row r="152" spans="1:25" x14ac:dyDescent="0.25">
      <c r="A152" s="18">
        <v>1932</v>
      </c>
      <c r="B152" s="18">
        <v>1931</v>
      </c>
      <c r="C152" s="18">
        <v>11</v>
      </c>
      <c r="D152" s="148" t="s">
        <v>160</v>
      </c>
      <c r="E152" s="148" t="str">
        <f t="shared" si="17"/>
        <v>1932 11</v>
      </c>
      <c r="F152" s="14">
        <v>0</v>
      </c>
      <c r="G152" s="148">
        <v>5.9504132231404959E-2</v>
      </c>
      <c r="H152" s="148">
        <f t="shared" si="18"/>
        <v>0</v>
      </c>
      <c r="I152" s="17"/>
      <c r="J152" s="17"/>
      <c r="L152" s="66"/>
      <c r="M152" s="71"/>
      <c r="N152" s="40"/>
      <c r="O152" s="40"/>
      <c r="P152" s="40"/>
      <c r="Q152" s="40"/>
      <c r="R152" s="40"/>
      <c r="S152" s="40"/>
      <c r="T152" s="40"/>
      <c r="U152" s="40"/>
      <c r="V152" s="40"/>
      <c r="W152" s="40"/>
      <c r="X152" s="40"/>
      <c r="Y152" s="40"/>
    </row>
    <row r="153" spans="1:25" x14ac:dyDescent="0.25">
      <c r="A153" s="18">
        <v>1932</v>
      </c>
      <c r="B153" s="18">
        <v>1931</v>
      </c>
      <c r="C153" s="18">
        <v>12</v>
      </c>
      <c r="D153" s="148" t="s">
        <v>161</v>
      </c>
      <c r="E153" s="148" t="str">
        <f t="shared" si="17"/>
        <v>1932 12</v>
      </c>
      <c r="F153" s="14">
        <v>0</v>
      </c>
      <c r="G153" s="148">
        <v>6.1487603305785121E-2</v>
      </c>
      <c r="H153" s="148">
        <f t="shared" si="18"/>
        <v>0</v>
      </c>
      <c r="L153" s="66"/>
      <c r="M153" s="71"/>
      <c r="N153" s="40"/>
      <c r="O153" s="40"/>
      <c r="P153" s="40"/>
      <c r="Q153" s="40"/>
      <c r="R153" s="40"/>
      <c r="S153" s="40"/>
      <c r="T153" s="40"/>
      <c r="U153" s="40"/>
      <c r="V153" s="40"/>
      <c r="W153" s="40"/>
      <c r="X153" s="40"/>
      <c r="Y153" s="40"/>
    </row>
    <row r="154" spans="1:25" x14ac:dyDescent="0.25">
      <c r="A154" s="18">
        <v>1932</v>
      </c>
      <c r="B154" s="18">
        <v>1932</v>
      </c>
      <c r="C154" s="18">
        <v>1</v>
      </c>
      <c r="D154" s="148" t="s">
        <v>162</v>
      </c>
      <c r="E154" s="148" t="str">
        <f t="shared" si="17"/>
        <v>1932 1</v>
      </c>
      <c r="F154" s="14">
        <v>157.692274</v>
      </c>
      <c r="G154" s="148">
        <v>6.1487603305785121E-2</v>
      </c>
      <c r="H154" s="148">
        <f t="shared" si="18"/>
        <v>9.6961199880991735</v>
      </c>
      <c r="L154" s="66"/>
      <c r="M154" s="71"/>
      <c r="N154" s="40"/>
      <c r="O154" s="40"/>
      <c r="P154" s="40"/>
      <c r="Q154" s="40"/>
      <c r="R154" s="40"/>
      <c r="S154" s="40"/>
      <c r="T154" s="40"/>
      <c r="U154" s="40"/>
      <c r="V154" s="40"/>
      <c r="W154" s="40"/>
      <c r="X154" s="40"/>
      <c r="Y154" s="40"/>
    </row>
    <row r="155" spans="1:25" x14ac:dyDescent="0.25">
      <c r="A155" s="18">
        <v>1932</v>
      </c>
      <c r="B155" s="18">
        <v>1932</v>
      </c>
      <c r="C155" s="18">
        <v>2</v>
      </c>
      <c r="D155" s="148" t="s">
        <v>163</v>
      </c>
      <c r="E155" s="148" t="str">
        <f t="shared" si="17"/>
        <v>1932 2</v>
      </c>
      <c r="F155" s="14">
        <v>167.752759</v>
      </c>
      <c r="G155" s="148">
        <v>5.752066115702479E-2</v>
      </c>
      <c r="H155" s="148">
        <f t="shared" si="18"/>
        <v>9.6492496085950403</v>
      </c>
      <c r="L155" s="66"/>
      <c r="M155" s="71"/>
      <c r="N155" s="40"/>
      <c r="O155" s="40"/>
      <c r="P155" s="40"/>
      <c r="Q155" s="40"/>
      <c r="R155" s="40"/>
      <c r="S155" s="40"/>
      <c r="T155" s="40"/>
      <c r="U155" s="40"/>
      <c r="V155" s="40"/>
      <c r="W155" s="40"/>
      <c r="X155" s="40"/>
      <c r="Y155" s="40"/>
    </row>
    <row r="156" spans="1:25" x14ac:dyDescent="0.25">
      <c r="A156" s="18">
        <v>1932</v>
      </c>
      <c r="B156" s="18">
        <v>1932</v>
      </c>
      <c r="C156" s="18">
        <v>3</v>
      </c>
      <c r="D156" s="148" t="s">
        <v>164</v>
      </c>
      <c r="E156" s="148" t="str">
        <f t="shared" si="17"/>
        <v>1932 3</v>
      </c>
      <c r="F156" s="14">
        <v>123.59371299999999</v>
      </c>
      <c r="G156" s="148">
        <v>6.1487603305785121E-2</v>
      </c>
      <c r="H156" s="148">
        <f t="shared" si="18"/>
        <v>7.5994811960330573</v>
      </c>
      <c r="L156" s="66"/>
      <c r="M156" s="71"/>
      <c r="N156" s="40"/>
      <c r="O156" s="40"/>
      <c r="P156" s="40"/>
      <c r="Q156" s="40"/>
      <c r="R156" s="40"/>
      <c r="S156" s="40"/>
      <c r="T156" s="40"/>
      <c r="U156" s="40"/>
      <c r="V156" s="40"/>
      <c r="W156" s="40"/>
      <c r="X156" s="40"/>
      <c r="Y156" s="40"/>
    </row>
    <row r="157" spans="1:25" x14ac:dyDescent="0.25">
      <c r="A157" s="18">
        <v>1932</v>
      </c>
      <c r="B157" s="18">
        <v>1932</v>
      </c>
      <c r="C157" s="18">
        <v>4</v>
      </c>
      <c r="D157" s="148" t="s">
        <v>165</v>
      </c>
      <c r="E157" s="148" t="str">
        <f t="shared" si="17"/>
        <v>1932 4</v>
      </c>
      <c r="F157" s="14">
        <v>0</v>
      </c>
      <c r="G157" s="148">
        <v>5.9504132231404959E-2</v>
      </c>
      <c r="H157" s="148">
        <f t="shared" si="18"/>
        <v>0</v>
      </c>
      <c r="L157" s="66"/>
      <c r="M157" s="71"/>
      <c r="N157" s="40"/>
      <c r="O157" s="40"/>
      <c r="P157" s="40"/>
      <c r="Q157" s="40"/>
      <c r="R157" s="40"/>
      <c r="S157" s="40"/>
      <c r="T157" s="40"/>
      <c r="U157" s="40"/>
      <c r="V157" s="40"/>
      <c r="W157" s="40"/>
      <c r="X157" s="40"/>
      <c r="Y157" s="40"/>
    </row>
    <row r="158" spans="1:25" x14ac:dyDescent="0.25">
      <c r="A158" s="18">
        <v>1932</v>
      </c>
      <c r="B158" s="18">
        <v>1932</v>
      </c>
      <c r="C158" s="18">
        <v>5</v>
      </c>
      <c r="D158" s="148" t="s">
        <v>166</v>
      </c>
      <c r="E158" s="148" t="str">
        <f t="shared" si="17"/>
        <v>1932 5</v>
      </c>
      <c r="F158" s="14">
        <v>0</v>
      </c>
      <c r="G158" s="148">
        <v>6.1487603305785121E-2</v>
      </c>
      <c r="H158" s="148">
        <f t="shared" si="18"/>
        <v>0</v>
      </c>
      <c r="L158" s="66"/>
      <c r="M158" s="71"/>
      <c r="N158" s="40"/>
      <c r="O158" s="40"/>
      <c r="P158" s="40"/>
      <c r="Q158" s="40"/>
      <c r="R158" s="40"/>
      <c r="S158" s="40"/>
      <c r="T158" s="40"/>
      <c r="U158" s="40"/>
      <c r="V158" s="40"/>
      <c r="W158" s="40"/>
      <c r="X158" s="40"/>
      <c r="Y158" s="40"/>
    </row>
    <row r="159" spans="1:25" x14ac:dyDescent="0.25">
      <c r="A159" s="18">
        <v>1932</v>
      </c>
      <c r="B159" s="18">
        <v>1932</v>
      </c>
      <c r="C159" s="18">
        <v>6</v>
      </c>
      <c r="D159" s="148" t="s">
        <v>167</v>
      </c>
      <c r="E159" s="148" t="str">
        <f t="shared" si="17"/>
        <v>1932 6</v>
      </c>
      <c r="F159" s="14">
        <v>257.709067</v>
      </c>
      <c r="G159" s="148">
        <v>5.9504132231404959E-2</v>
      </c>
      <c r="H159" s="148">
        <f t="shared" si="18"/>
        <v>15.3347544</v>
      </c>
      <c r="L159" s="66"/>
      <c r="M159" s="71"/>
      <c r="N159" s="40"/>
      <c r="O159" s="40"/>
      <c r="P159" s="40"/>
      <c r="Q159" s="40"/>
      <c r="R159" s="40"/>
      <c r="S159" s="40"/>
      <c r="T159" s="40"/>
      <c r="U159" s="40"/>
      <c r="V159" s="40"/>
      <c r="W159" s="40"/>
      <c r="X159" s="40"/>
      <c r="Y159" s="40"/>
    </row>
    <row r="160" spans="1:25" x14ac:dyDescent="0.25">
      <c r="A160" s="18">
        <v>1932</v>
      </c>
      <c r="B160" s="18">
        <v>1932</v>
      </c>
      <c r="C160" s="18">
        <v>7</v>
      </c>
      <c r="D160" s="148" t="s">
        <v>168</v>
      </c>
      <c r="E160" s="148" t="str">
        <f t="shared" ref="E160:E223" si="27">CONCATENATE(A160," ",C160)</f>
        <v>1932 7</v>
      </c>
      <c r="F160" s="14">
        <v>288.24290200000002</v>
      </c>
      <c r="G160" s="148">
        <v>6.1487603305785121E-2</v>
      </c>
      <c r="H160" s="148">
        <f t="shared" ref="H160:H223" si="28">F160*G160</f>
        <v>17.723365213884296</v>
      </c>
      <c r="L160" s="66"/>
      <c r="M160" s="71"/>
      <c r="N160" s="40"/>
      <c r="O160" s="40"/>
      <c r="P160" s="40"/>
      <c r="Q160" s="40"/>
      <c r="R160" s="40"/>
      <c r="S160" s="40"/>
      <c r="T160" s="40"/>
      <c r="U160" s="40"/>
      <c r="V160" s="40"/>
      <c r="W160" s="40"/>
      <c r="X160" s="40"/>
      <c r="Y160" s="40"/>
    </row>
    <row r="161" spans="1:25" x14ac:dyDescent="0.25">
      <c r="A161" s="18">
        <v>1932</v>
      </c>
      <c r="B161" s="18">
        <v>1932</v>
      </c>
      <c r="C161" s="18">
        <v>8</v>
      </c>
      <c r="D161" s="148" t="s">
        <v>169</v>
      </c>
      <c r="E161" s="148" t="str">
        <f t="shared" si="27"/>
        <v>1932 8</v>
      </c>
      <c r="F161" s="14">
        <v>159.99483900000001</v>
      </c>
      <c r="G161" s="148">
        <v>6.1487603305785121E-2</v>
      </c>
      <c r="H161" s="148">
        <f t="shared" si="28"/>
        <v>9.8376991914049583</v>
      </c>
      <c r="L161" s="66"/>
      <c r="M161" s="71"/>
      <c r="N161" s="40"/>
      <c r="O161" s="40"/>
      <c r="P161" s="40"/>
      <c r="Q161" s="40"/>
      <c r="R161" s="40"/>
      <c r="S161" s="40"/>
      <c r="T161" s="40"/>
      <c r="U161" s="40"/>
      <c r="V161" s="40"/>
      <c r="W161" s="40"/>
      <c r="X161" s="40"/>
      <c r="Y161" s="40"/>
    </row>
    <row r="162" spans="1:25" x14ac:dyDescent="0.25">
      <c r="A162" s="18">
        <v>1932</v>
      </c>
      <c r="B162" s="18">
        <v>1932</v>
      </c>
      <c r="C162" s="18">
        <v>9</v>
      </c>
      <c r="D162" s="148" t="s">
        <v>170</v>
      </c>
      <c r="E162" s="148" t="str">
        <f t="shared" si="27"/>
        <v>1932 9</v>
      </c>
      <c r="F162" s="14">
        <v>0</v>
      </c>
      <c r="G162" s="148">
        <v>5.9504132231404959E-2</v>
      </c>
      <c r="H162" s="148">
        <f t="shared" si="28"/>
        <v>0</v>
      </c>
      <c r="L162" s="66"/>
      <c r="M162" s="71"/>
      <c r="N162" s="40"/>
      <c r="O162" s="40"/>
      <c r="P162" s="40"/>
      <c r="Q162" s="40"/>
      <c r="R162" s="40"/>
      <c r="S162" s="40"/>
      <c r="T162" s="40"/>
      <c r="U162" s="40"/>
      <c r="V162" s="40"/>
      <c r="W162" s="40"/>
      <c r="X162" s="40"/>
      <c r="Y162" s="40"/>
    </row>
    <row r="163" spans="1:25" x14ac:dyDescent="0.25">
      <c r="A163" s="18">
        <v>1933</v>
      </c>
      <c r="B163" s="18">
        <v>1932</v>
      </c>
      <c r="C163" s="18">
        <v>10</v>
      </c>
      <c r="D163" s="148" t="s">
        <v>171</v>
      </c>
      <c r="E163" s="148" t="str">
        <f t="shared" si="27"/>
        <v>1933 10</v>
      </c>
      <c r="F163" s="14">
        <v>0</v>
      </c>
      <c r="G163" s="148">
        <v>6.1487603305785121E-2</v>
      </c>
      <c r="H163" s="148">
        <f t="shared" si="28"/>
        <v>0</v>
      </c>
      <c r="L163" s="66"/>
      <c r="M163" s="71"/>
      <c r="N163" s="40"/>
      <c r="O163" s="40"/>
      <c r="P163" s="40"/>
      <c r="Q163" s="40"/>
      <c r="R163" s="40"/>
      <c r="S163" s="40"/>
      <c r="T163" s="40"/>
      <c r="U163" s="40"/>
      <c r="V163" s="40"/>
      <c r="W163" s="40"/>
      <c r="X163" s="40"/>
      <c r="Y163" s="40"/>
    </row>
    <row r="164" spans="1:25" x14ac:dyDescent="0.25">
      <c r="A164" s="18">
        <v>1933</v>
      </c>
      <c r="B164" s="18">
        <v>1932</v>
      </c>
      <c r="C164" s="18">
        <v>11</v>
      </c>
      <c r="D164" s="148" t="s">
        <v>172</v>
      </c>
      <c r="E164" s="148" t="str">
        <f t="shared" si="27"/>
        <v>1933 11</v>
      </c>
      <c r="F164" s="14">
        <v>0</v>
      </c>
      <c r="G164" s="148">
        <v>5.9504132231404959E-2</v>
      </c>
      <c r="H164" s="148">
        <f t="shared" si="28"/>
        <v>0</v>
      </c>
      <c r="L164" s="66"/>
      <c r="M164" s="71"/>
      <c r="N164" s="40"/>
      <c r="O164" s="40"/>
      <c r="P164" s="40"/>
      <c r="Q164" s="40"/>
      <c r="R164" s="40"/>
      <c r="S164" s="40"/>
      <c r="T164" s="40"/>
      <c r="U164" s="40"/>
      <c r="V164" s="40"/>
      <c r="W164" s="40"/>
      <c r="X164" s="40"/>
      <c r="Y164" s="40"/>
    </row>
    <row r="165" spans="1:25" x14ac:dyDescent="0.25">
      <c r="A165" s="18">
        <v>1933</v>
      </c>
      <c r="B165" s="18">
        <v>1932</v>
      </c>
      <c r="C165" s="18">
        <v>12</v>
      </c>
      <c r="D165" s="148" t="s">
        <v>173</v>
      </c>
      <c r="E165" s="148" t="str">
        <f t="shared" si="27"/>
        <v>1933 12</v>
      </c>
      <c r="F165" s="14">
        <v>0</v>
      </c>
      <c r="G165" s="148">
        <v>6.1487603305785121E-2</v>
      </c>
      <c r="H165" s="148">
        <f t="shared" si="28"/>
        <v>0</v>
      </c>
      <c r="L165" s="66"/>
      <c r="M165" s="71"/>
      <c r="N165" s="40"/>
      <c r="O165" s="40"/>
      <c r="P165" s="40"/>
      <c r="Q165" s="40"/>
      <c r="R165" s="40"/>
      <c r="S165" s="40"/>
      <c r="T165" s="40"/>
      <c r="U165" s="40"/>
      <c r="V165" s="40"/>
      <c r="W165" s="40"/>
      <c r="X165" s="40"/>
      <c r="Y165" s="40"/>
    </row>
    <row r="166" spans="1:25" x14ac:dyDescent="0.25">
      <c r="A166" s="18">
        <v>1933</v>
      </c>
      <c r="B166" s="18">
        <v>1933</v>
      </c>
      <c r="C166" s="18">
        <v>1</v>
      </c>
      <c r="D166" s="148" t="s">
        <v>174</v>
      </c>
      <c r="E166" s="148" t="str">
        <f t="shared" si="27"/>
        <v>1933 1</v>
      </c>
      <c r="F166" s="14">
        <v>0</v>
      </c>
      <c r="G166" s="148">
        <v>6.1487603305785121E-2</v>
      </c>
      <c r="H166" s="148">
        <f t="shared" si="28"/>
        <v>0</v>
      </c>
      <c r="L166" s="66"/>
      <c r="M166" s="71"/>
      <c r="N166" s="40"/>
      <c r="O166" s="40"/>
      <c r="P166" s="40"/>
      <c r="Q166" s="40"/>
      <c r="R166" s="40"/>
      <c r="S166" s="40"/>
      <c r="T166" s="40"/>
      <c r="U166" s="40"/>
      <c r="V166" s="40"/>
      <c r="W166" s="40"/>
      <c r="X166" s="40"/>
      <c r="Y166" s="40"/>
    </row>
    <row r="167" spans="1:25" x14ac:dyDescent="0.25">
      <c r="A167" s="18">
        <v>1933</v>
      </c>
      <c r="B167" s="18">
        <v>1933</v>
      </c>
      <c r="C167" s="18">
        <v>2</v>
      </c>
      <c r="D167" s="148" t="s">
        <v>175</v>
      </c>
      <c r="E167" s="148" t="str">
        <f t="shared" si="27"/>
        <v>1933 2</v>
      </c>
      <c r="F167" s="14">
        <v>145.70191199999999</v>
      </c>
      <c r="G167" s="148">
        <v>5.5537190082644627E-2</v>
      </c>
      <c r="H167" s="148">
        <f t="shared" si="28"/>
        <v>8.0918747821487607</v>
      </c>
      <c r="L167" s="66"/>
      <c r="M167" s="71"/>
      <c r="N167" s="40"/>
      <c r="O167" s="40"/>
      <c r="P167" s="40"/>
      <c r="Q167" s="40"/>
      <c r="R167" s="40"/>
      <c r="S167" s="40"/>
      <c r="T167" s="40"/>
      <c r="U167" s="40"/>
      <c r="V167" s="40"/>
      <c r="W167" s="40"/>
      <c r="X167" s="40"/>
      <c r="Y167" s="40"/>
    </row>
    <row r="168" spans="1:25" x14ac:dyDescent="0.25">
      <c r="A168" s="18">
        <v>1933</v>
      </c>
      <c r="B168" s="18">
        <v>1933</v>
      </c>
      <c r="C168" s="18">
        <v>3</v>
      </c>
      <c r="D168" s="148" t="s">
        <v>176</v>
      </c>
      <c r="E168" s="148" t="str">
        <f t="shared" si="27"/>
        <v>1933 3</v>
      </c>
      <c r="F168" s="14">
        <v>152.553235</v>
      </c>
      <c r="G168" s="148">
        <v>6.1487603305785121E-2</v>
      </c>
      <c r="H168" s="148">
        <f t="shared" si="28"/>
        <v>9.3801327966942143</v>
      </c>
      <c r="L168" s="66"/>
      <c r="M168" s="71"/>
      <c r="N168" s="40"/>
      <c r="O168" s="40"/>
      <c r="P168" s="40"/>
      <c r="Q168" s="40"/>
      <c r="R168" s="40"/>
      <c r="S168" s="40"/>
      <c r="T168" s="40"/>
      <c r="U168" s="40"/>
      <c r="V168" s="40"/>
      <c r="W168" s="40"/>
      <c r="X168" s="40"/>
      <c r="Y168" s="40"/>
    </row>
    <row r="169" spans="1:25" x14ac:dyDescent="0.25">
      <c r="A169" s="18">
        <v>1933</v>
      </c>
      <c r="B169" s="18">
        <v>1933</v>
      </c>
      <c r="C169" s="18">
        <v>4</v>
      </c>
      <c r="D169" s="148" t="s">
        <v>177</v>
      </c>
      <c r="E169" s="148" t="str">
        <f t="shared" si="27"/>
        <v>1933 4</v>
      </c>
      <c r="F169" s="14">
        <v>196.320887</v>
      </c>
      <c r="G169" s="148">
        <v>5.9504132231404959E-2</v>
      </c>
      <c r="H169" s="148">
        <f t="shared" si="28"/>
        <v>11.681904019834711</v>
      </c>
      <c r="L169" s="66"/>
      <c r="M169" s="71"/>
      <c r="N169" s="40"/>
      <c r="O169" s="40"/>
      <c r="P169" s="40"/>
      <c r="Q169" s="40"/>
      <c r="R169" s="40"/>
      <c r="S169" s="40"/>
      <c r="T169" s="40"/>
      <c r="U169" s="40"/>
      <c r="V169" s="40"/>
      <c r="W169" s="40"/>
      <c r="X169" s="40"/>
      <c r="Y169" s="40"/>
    </row>
    <row r="170" spans="1:25" x14ac:dyDescent="0.25">
      <c r="A170" s="18">
        <v>1933</v>
      </c>
      <c r="B170" s="18">
        <v>1933</v>
      </c>
      <c r="C170" s="18">
        <v>5</v>
      </c>
      <c r="D170" s="148" t="s">
        <v>178</v>
      </c>
      <c r="E170" s="148" t="str">
        <f t="shared" si="27"/>
        <v>1933 5</v>
      </c>
      <c r="F170" s="14">
        <v>239.89166</v>
      </c>
      <c r="G170" s="148">
        <v>6.1487603305785121E-2</v>
      </c>
      <c r="H170" s="148">
        <f t="shared" si="28"/>
        <v>14.750363226446281</v>
      </c>
      <c r="L170" s="66"/>
      <c r="M170" s="71"/>
      <c r="N170" s="40"/>
      <c r="O170" s="40"/>
      <c r="P170" s="40"/>
      <c r="Q170" s="40"/>
      <c r="R170" s="40"/>
      <c r="S170" s="40"/>
      <c r="T170" s="40"/>
      <c r="U170" s="40"/>
      <c r="V170" s="40"/>
      <c r="W170" s="40"/>
      <c r="X170" s="40"/>
      <c r="Y170" s="40"/>
    </row>
    <row r="171" spans="1:25" x14ac:dyDescent="0.25">
      <c r="A171" s="18">
        <v>1933</v>
      </c>
      <c r="B171" s="18">
        <v>1933</v>
      </c>
      <c r="C171" s="18">
        <v>6</v>
      </c>
      <c r="D171" s="148" t="s">
        <v>179</v>
      </c>
      <c r="E171" s="148" t="str">
        <f t="shared" si="27"/>
        <v>1933 6</v>
      </c>
      <c r="F171" s="14">
        <v>275.36306100000002</v>
      </c>
      <c r="G171" s="148">
        <v>5.9504132231404959E-2</v>
      </c>
      <c r="H171" s="148">
        <f t="shared" si="28"/>
        <v>16.385239993388431</v>
      </c>
      <c r="L171" s="66"/>
      <c r="M171" s="71"/>
      <c r="N171" s="40"/>
      <c r="O171" s="40"/>
      <c r="P171" s="40"/>
      <c r="Q171" s="40"/>
      <c r="R171" s="40"/>
      <c r="S171" s="40"/>
      <c r="T171" s="40"/>
      <c r="U171" s="40"/>
      <c r="V171" s="40"/>
      <c r="W171" s="40"/>
      <c r="X171" s="40"/>
      <c r="Y171" s="40"/>
    </row>
    <row r="172" spans="1:25" x14ac:dyDescent="0.25">
      <c r="A172" s="18">
        <v>1933</v>
      </c>
      <c r="B172" s="18">
        <v>1933</v>
      </c>
      <c r="C172" s="18">
        <v>7</v>
      </c>
      <c r="D172" s="148" t="s">
        <v>180</v>
      </c>
      <c r="E172" s="148" t="str">
        <f t="shared" si="27"/>
        <v>1933 7</v>
      </c>
      <c r="F172" s="14">
        <v>287.21574800000002</v>
      </c>
      <c r="G172" s="148">
        <v>6.1487603305785121E-2</v>
      </c>
      <c r="H172" s="148">
        <f t="shared" si="28"/>
        <v>17.660207976198347</v>
      </c>
      <c r="L172" s="66"/>
      <c r="M172" s="71"/>
      <c r="N172" s="40"/>
      <c r="O172" s="40"/>
      <c r="P172" s="40"/>
      <c r="Q172" s="40"/>
      <c r="R172" s="40"/>
      <c r="S172" s="40"/>
      <c r="T172" s="40"/>
      <c r="U172" s="40"/>
      <c r="V172" s="40"/>
      <c r="W172" s="40"/>
      <c r="X172" s="40"/>
      <c r="Y172" s="40"/>
    </row>
    <row r="173" spans="1:25" x14ac:dyDescent="0.25">
      <c r="A173" s="18">
        <v>1933</v>
      </c>
      <c r="B173" s="18">
        <v>1933</v>
      </c>
      <c r="C173" s="18">
        <v>8</v>
      </c>
      <c r="D173" s="148" t="s">
        <v>181</v>
      </c>
      <c r="E173" s="148" t="str">
        <f t="shared" si="27"/>
        <v>1933 8</v>
      </c>
      <c r="F173" s="14">
        <v>37.791725</v>
      </c>
      <c r="G173" s="148">
        <v>6.1487603305785121E-2</v>
      </c>
      <c r="H173" s="148">
        <f t="shared" si="28"/>
        <v>2.3237225950413221</v>
      </c>
      <c r="L173" s="66"/>
      <c r="M173" s="71"/>
      <c r="N173" s="40"/>
      <c r="O173" s="40"/>
      <c r="P173" s="40"/>
      <c r="Q173" s="40"/>
      <c r="R173" s="40"/>
      <c r="S173" s="40"/>
      <c r="T173" s="40"/>
      <c r="U173" s="40"/>
      <c r="V173" s="40"/>
      <c r="W173" s="40"/>
      <c r="X173" s="40"/>
      <c r="Y173" s="40"/>
    </row>
    <row r="174" spans="1:25" x14ac:dyDescent="0.25">
      <c r="A174" s="18">
        <v>1933</v>
      </c>
      <c r="B174" s="18">
        <v>1933</v>
      </c>
      <c r="C174" s="18">
        <v>9</v>
      </c>
      <c r="D174" s="148" t="s">
        <v>182</v>
      </c>
      <c r="E174" s="148" t="str">
        <f t="shared" si="27"/>
        <v>1933 9</v>
      </c>
      <c r="F174" s="14">
        <v>0</v>
      </c>
      <c r="G174" s="148">
        <v>5.9504132231404959E-2</v>
      </c>
      <c r="H174" s="148">
        <f t="shared" si="28"/>
        <v>0</v>
      </c>
      <c r="I174" s="17"/>
      <c r="J174" s="17"/>
      <c r="L174" s="66"/>
      <c r="M174" s="71"/>
      <c r="N174" s="40"/>
      <c r="O174" s="40"/>
      <c r="P174" s="40"/>
      <c r="Q174" s="40"/>
      <c r="R174" s="40"/>
      <c r="S174" s="40"/>
      <c r="T174" s="40"/>
      <c r="U174" s="40"/>
      <c r="V174" s="40"/>
      <c r="W174" s="40"/>
      <c r="X174" s="40"/>
      <c r="Y174" s="40"/>
    </row>
    <row r="175" spans="1:25" x14ac:dyDescent="0.25">
      <c r="A175" s="18">
        <v>1934</v>
      </c>
      <c r="B175" s="18">
        <v>1933</v>
      </c>
      <c r="C175" s="18">
        <v>10</v>
      </c>
      <c r="D175" s="148" t="s">
        <v>183</v>
      </c>
      <c r="E175" s="148" t="str">
        <f t="shared" si="27"/>
        <v>1934 10</v>
      </c>
      <c r="F175" s="14">
        <v>0</v>
      </c>
      <c r="G175" s="148">
        <v>6.1487603305785121E-2</v>
      </c>
      <c r="H175" s="148">
        <f t="shared" si="28"/>
        <v>0</v>
      </c>
      <c r="I175" s="17"/>
      <c r="J175" s="17"/>
      <c r="L175" s="66"/>
      <c r="M175" s="71"/>
      <c r="N175" s="40"/>
      <c r="O175" s="40"/>
      <c r="P175" s="40"/>
      <c r="Q175" s="40"/>
      <c r="R175" s="40"/>
      <c r="S175" s="40"/>
      <c r="T175" s="40"/>
      <c r="U175" s="40"/>
      <c r="V175" s="40"/>
      <c r="W175" s="40"/>
      <c r="X175" s="40"/>
      <c r="Y175" s="40"/>
    </row>
    <row r="176" spans="1:25" x14ac:dyDescent="0.25">
      <c r="A176" s="18">
        <v>1934</v>
      </c>
      <c r="B176" s="18">
        <v>1933</v>
      </c>
      <c r="C176" s="18">
        <v>11</v>
      </c>
      <c r="D176" s="148" t="s">
        <v>184</v>
      </c>
      <c r="E176" s="148" t="str">
        <f t="shared" si="27"/>
        <v>1934 11</v>
      </c>
      <c r="F176" s="14">
        <v>0</v>
      </c>
      <c r="G176" s="148">
        <v>5.9504132231404959E-2</v>
      </c>
      <c r="H176" s="148">
        <f t="shared" si="28"/>
        <v>0</v>
      </c>
      <c r="L176" s="66"/>
      <c r="M176" s="71"/>
      <c r="N176" s="40"/>
      <c r="O176" s="40"/>
      <c r="P176" s="40"/>
      <c r="Q176" s="40"/>
      <c r="R176" s="40"/>
      <c r="S176" s="40"/>
      <c r="T176" s="40"/>
      <c r="U176" s="40"/>
      <c r="V176" s="40"/>
      <c r="W176" s="40"/>
      <c r="X176" s="40"/>
      <c r="Y176" s="40"/>
    </row>
    <row r="177" spans="1:25" x14ac:dyDescent="0.25">
      <c r="A177" s="18">
        <v>1934</v>
      </c>
      <c r="B177" s="18">
        <v>1933</v>
      </c>
      <c r="C177" s="18">
        <v>12</v>
      </c>
      <c r="D177" s="148" t="s">
        <v>185</v>
      </c>
      <c r="E177" s="148" t="str">
        <f t="shared" si="27"/>
        <v>1934 12</v>
      </c>
      <c r="F177" s="14">
        <v>0</v>
      </c>
      <c r="G177" s="148">
        <v>6.1487603305785121E-2</v>
      </c>
      <c r="H177" s="148">
        <f t="shared" si="28"/>
        <v>0</v>
      </c>
      <c r="L177" s="66"/>
      <c r="M177" s="71"/>
      <c r="N177" s="40"/>
      <c r="O177" s="40"/>
      <c r="P177" s="40"/>
      <c r="Q177" s="40"/>
      <c r="R177" s="40"/>
      <c r="S177" s="40"/>
      <c r="T177" s="40"/>
      <c r="U177" s="40"/>
      <c r="V177" s="40"/>
      <c r="W177" s="40"/>
      <c r="X177" s="40"/>
      <c r="Y177" s="40"/>
    </row>
    <row r="178" spans="1:25" x14ac:dyDescent="0.25">
      <c r="A178" s="18">
        <v>1934</v>
      </c>
      <c r="B178" s="18">
        <v>1934</v>
      </c>
      <c r="C178" s="18">
        <v>1</v>
      </c>
      <c r="D178" s="148" t="s">
        <v>186</v>
      </c>
      <c r="E178" s="148" t="str">
        <f t="shared" si="27"/>
        <v>1934 1</v>
      </c>
      <c r="F178" s="14">
        <v>0</v>
      </c>
      <c r="G178" s="148">
        <v>6.1487603305785121E-2</v>
      </c>
      <c r="H178" s="148">
        <f t="shared" si="28"/>
        <v>0</v>
      </c>
      <c r="L178" s="66"/>
      <c r="M178" s="71"/>
      <c r="N178" s="40"/>
      <c r="O178" s="40"/>
      <c r="P178" s="40"/>
      <c r="Q178" s="40"/>
      <c r="R178" s="40"/>
      <c r="S178" s="40"/>
      <c r="T178" s="40"/>
      <c r="U178" s="40"/>
      <c r="V178" s="40"/>
      <c r="W178" s="40"/>
      <c r="X178" s="40"/>
      <c r="Y178" s="40"/>
    </row>
    <row r="179" spans="1:25" x14ac:dyDescent="0.25">
      <c r="A179" s="18">
        <v>1934</v>
      </c>
      <c r="B179" s="18">
        <v>1934</v>
      </c>
      <c r="C179" s="18">
        <v>2</v>
      </c>
      <c r="D179" s="148" t="s">
        <v>187</v>
      </c>
      <c r="E179" s="148" t="str">
        <f t="shared" si="27"/>
        <v>1934 2</v>
      </c>
      <c r="F179" s="14">
        <v>173.74392900000001</v>
      </c>
      <c r="G179" s="148">
        <v>5.5537190082644627E-2</v>
      </c>
      <c r="H179" s="148">
        <f t="shared" si="28"/>
        <v>9.6492496105785133</v>
      </c>
      <c r="L179" s="66"/>
      <c r="M179" s="71"/>
      <c r="N179" s="40"/>
      <c r="O179" s="40"/>
      <c r="P179" s="40"/>
      <c r="Q179" s="40"/>
      <c r="R179" s="40"/>
      <c r="S179" s="40"/>
      <c r="T179" s="40"/>
      <c r="U179" s="40"/>
      <c r="V179" s="40"/>
      <c r="W179" s="40"/>
      <c r="X179" s="40"/>
      <c r="Y179" s="40"/>
    </row>
    <row r="180" spans="1:25" x14ac:dyDescent="0.25">
      <c r="A180" s="18">
        <v>1934</v>
      </c>
      <c r="B180" s="18">
        <v>1934</v>
      </c>
      <c r="C180" s="18">
        <v>3</v>
      </c>
      <c r="D180" s="148" t="s">
        <v>188</v>
      </c>
      <c r="E180" s="148" t="str">
        <f t="shared" si="27"/>
        <v>1934 3</v>
      </c>
      <c r="F180" s="14">
        <v>152.553235</v>
      </c>
      <c r="G180" s="148">
        <v>6.1487603305785121E-2</v>
      </c>
      <c r="H180" s="148">
        <f t="shared" si="28"/>
        <v>9.3801327966942143</v>
      </c>
      <c r="L180" s="66"/>
      <c r="M180" s="71"/>
      <c r="N180" s="40"/>
      <c r="O180" s="40"/>
      <c r="P180" s="40"/>
      <c r="Q180" s="40"/>
      <c r="R180" s="40"/>
      <c r="S180" s="40"/>
      <c r="T180" s="40"/>
      <c r="U180" s="40"/>
      <c r="V180" s="40"/>
      <c r="W180" s="40"/>
      <c r="X180" s="40"/>
      <c r="Y180" s="40"/>
    </row>
    <row r="181" spans="1:25" x14ac:dyDescent="0.25">
      <c r="A181" s="18">
        <v>1934</v>
      </c>
      <c r="B181" s="18">
        <v>1934</v>
      </c>
      <c r="C181" s="18">
        <v>4</v>
      </c>
      <c r="D181" s="148" t="s">
        <v>189</v>
      </c>
      <c r="E181" s="148" t="str">
        <f t="shared" si="27"/>
        <v>1934 4</v>
      </c>
      <c r="F181" s="14">
        <v>196.320887</v>
      </c>
      <c r="G181" s="148">
        <v>5.9504132231404959E-2</v>
      </c>
      <c r="H181" s="148">
        <f t="shared" si="28"/>
        <v>11.681904019834711</v>
      </c>
      <c r="L181" s="66"/>
      <c r="M181" s="71"/>
      <c r="N181" s="40"/>
      <c r="O181" s="40"/>
      <c r="P181" s="40"/>
      <c r="Q181" s="40"/>
      <c r="R181" s="40"/>
      <c r="S181" s="40"/>
      <c r="T181" s="40"/>
      <c r="U181" s="40"/>
      <c r="V181" s="40"/>
      <c r="W181" s="40"/>
      <c r="X181" s="40"/>
      <c r="Y181" s="40"/>
    </row>
    <row r="182" spans="1:25" x14ac:dyDescent="0.25">
      <c r="A182" s="18">
        <v>1934</v>
      </c>
      <c r="B182" s="18">
        <v>1934</v>
      </c>
      <c r="C182" s="18">
        <v>5</v>
      </c>
      <c r="D182" s="148" t="s">
        <v>190</v>
      </c>
      <c r="E182" s="148" t="str">
        <f t="shared" si="27"/>
        <v>1934 5</v>
      </c>
      <c r="F182" s="14">
        <v>239.89166</v>
      </c>
      <c r="G182" s="148">
        <v>6.1487603305785121E-2</v>
      </c>
      <c r="H182" s="148">
        <f t="shared" si="28"/>
        <v>14.750363226446281</v>
      </c>
      <c r="L182" s="66"/>
      <c r="M182" s="71"/>
      <c r="N182" s="40"/>
      <c r="O182" s="40"/>
      <c r="P182" s="40"/>
      <c r="Q182" s="40"/>
      <c r="R182" s="40"/>
      <c r="S182" s="40"/>
      <c r="T182" s="40"/>
      <c r="U182" s="40"/>
      <c r="V182" s="40"/>
      <c r="W182" s="40"/>
      <c r="X182" s="40"/>
      <c r="Y182" s="40"/>
    </row>
    <row r="183" spans="1:25" x14ac:dyDescent="0.25">
      <c r="A183" s="18">
        <v>1934</v>
      </c>
      <c r="B183" s="18">
        <v>1934</v>
      </c>
      <c r="C183" s="18">
        <v>6</v>
      </c>
      <c r="D183" s="148" t="s">
        <v>191</v>
      </c>
      <c r="E183" s="148" t="str">
        <f t="shared" si="27"/>
        <v>1934 6</v>
      </c>
      <c r="F183" s="14">
        <v>275.36306100000002</v>
      </c>
      <c r="G183" s="148">
        <v>5.9504132231404959E-2</v>
      </c>
      <c r="H183" s="148">
        <f t="shared" si="28"/>
        <v>16.385239993388431</v>
      </c>
      <c r="L183" s="66"/>
      <c r="M183" s="71"/>
      <c r="N183" s="40"/>
      <c r="O183" s="40"/>
      <c r="P183" s="40"/>
      <c r="Q183" s="40"/>
      <c r="R183" s="40"/>
      <c r="S183" s="40"/>
      <c r="T183" s="40"/>
      <c r="U183" s="40"/>
      <c r="V183" s="40"/>
      <c r="W183" s="40"/>
      <c r="X183" s="40"/>
      <c r="Y183" s="40"/>
    </row>
    <row r="184" spans="1:25" x14ac:dyDescent="0.25">
      <c r="A184" s="18">
        <v>1934</v>
      </c>
      <c r="B184" s="18">
        <v>1934</v>
      </c>
      <c r="C184" s="18">
        <v>7</v>
      </c>
      <c r="D184" s="148" t="s">
        <v>192</v>
      </c>
      <c r="E184" s="148" t="str">
        <f t="shared" si="27"/>
        <v>1934 7</v>
      </c>
      <c r="F184" s="14">
        <v>287.21574800000002</v>
      </c>
      <c r="G184" s="148">
        <v>6.1487603305785121E-2</v>
      </c>
      <c r="H184" s="148">
        <f t="shared" si="28"/>
        <v>17.660207976198347</v>
      </c>
      <c r="L184" s="66"/>
      <c r="M184" s="71"/>
      <c r="N184" s="40"/>
      <c r="O184" s="40"/>
      <c r="P184" s="40"/>
      <c r="Q184" s="40"/>
      <c r="R184" s="40"/>
      <c r="S184" s="40"/>
      <c r="T184" s="40"/>
      <c r="U184" s="40"/>
      <c r="V184" s="40"/>
      <c r="W184" s="40"/>
      <c r="X184" s="40"/>
      <c r="Y184" s="40"/>
    </row>
    <row r="185" spans="1:25" x14ac:dyDescent="0.25">
      <c r="A185" s="18">
        <v>1934</v>
      </c>
      <c r="B185" s="18">
        <v>1934</v>
      </c>
      <c r="C185" s="18">
        <v>8</v>
      </c>
      <c r="D185" s="148" t="s">
        <v>193</v>
      </c>
      <c r="E185" s="148" t="str">
        <f t="shared" si="27"/>
        <v>1934 8</v>
      </c>
      <c r="F185" s="14">
        <v>74.819783999999999</v>
      </c>
      <c r="G185" s="148">
        <v>6.1487603305785121E-2</v>
      </c>
      <c r="H185" s="148">
        <f t="shared" si="28"/>
        <v>4.600489198016529</v>
      </c>
      <c r="L185" s="66"/>
      <c r="M185" s="71"/>
      <c r="N185" s="40"/>
      <c r="O185" s="40"/>
      <c r="P185" s="40"/>
      <c r="Q185" s="40"/>
      <c r="R185" s="40"/>
      <c r="S185" s="40"/>
      <c r="T185" s="40"/>
      <c r="U185" s="40"/>
      <c r="V185" s="40"/>
      <c r="W185" s="40"/>
      <c r="X185" s="40"/>
      <c r="Y185" s="40"/>
    </row>
    <row r="186" spans="1:25" x14ac:dyDescent="0.25">
      <c r="A186" s="18">
        <v>1934</v>
      </c>
      <c r="B186" s="18">
        <v>1934</v>
      </c>
      <c r="C186" s="18">
        <v>9</v>
      </c>
      <c r="D186" s="148" t="s">
        <v>194</v>
      </c>
      <c r="E186" s="148" t="str">
        <f t="shared" si="27"/>
        <v>1934 9</v>
      </c>
      <c r="F186" s="14">
        <v>0</v>
      </c>
      <c r="G186" s="148">
        <v>5.9504132231404959E-2</v>
      </c>
      <c r="H186" s="148">
        <f t="shared" si="28"/>
        <v>0</v>
      </c>
      <c r="I186" s="17"/>
      <c r="J186" s="17"/>
      <c r="L186" s="66"/>
      <c r="M186" s="71"/>
      <c r="N186" s="40"/>
      <c r="O186" s="40"/>
      <c r="P186" s="40"/>
      <c r="Q186" s="40"/>
      <c r="R186" s="40"/>
      <c r="S186" s="40"/>
      <c r="T186" s="40"/>
      <c r="U186" s="40"/>
      <c r="V186" s="40"/>
      <c r="W186" s="40"/>
      <c r="X186" s="40"/>
      <c r="Y186" s="40"/>
    </row>
    <row r="187" spans="1:25" x14ac:dyDescent="0.25">
      <c r="A187" s="18">
        <v>1935</v>
      </c>
      <c r="B187" s="18">
        <v>1934</v>
      </c>
      <c r="C187" s="18">
        <v>10</v>
      </c>
      <c r="D187" s="148" t="s">
        <v>195</v>
      </c>
      <c r="E187" s="148" t="str">
        <f t="shared" si="27"/>
        <v>1935 10</v>
      </c>
      <c r="F187" s="14">
        <v>0</v>
      </c>
      <c r="G187" s="148">
        <v>6.1487603305785121E-2</v>
      </c>
      <c r="H187" s="148">
        <f t="shared" si="28"/>
        <v>0</v>
      </c>
      <c r="L187" s="66"/>
      <c r="M187" s="71"/>
      <c r="N187" s="40"/>
      <c r="O187" s="40"/>
      <c r="P187" s="40"/>
      <c r="Q187" s="40"/>
      <c r="R187" s="40"/>
      <c r="S187" s="40"/>
      <c r="T187" s="40"/>
      <c r="U187" s="40"/>
      <c r="V187" s="40"/>
      <c r="W187" s="40"/>
      <c r="X187" s="40"/>
      <c r="Y187" s="40"/>
    </row>
    <row r="188" spans="1:25" x14ac:dyDescent="0.25">
      <c r="A188" s="18">
        <v>1935</v>
      </c>
      <c r="B188" s="18">
        <v>1934</v>
      </c>
      <c r="C188" s="18">
        <v>11</v>
      </c>
      <c r="D188" s="148" t="s">
        <v>196</v>
      </c>
      <c r="E188" s="148" t="str">
        <f t="shared" si="27"/>
        <v>1935 11</v>
      </c>
      <c r="F188" s="14">
        <v>0</v>
      </c>
      <c r="G188" s="148">
        <v>5.9504132231404959E-2</v>
      </c>
      <c r="H188" s="148">
        <f t="shared" si="28"/>
        <v>0</v>
      </c>
      <c r="L188" s="66"/>
      <c r="M188" s="71"/>
      <c r="N188" s="40"/>
      <c r="O188" s="40"/>
      <c r="P188" s="40"/>
      <c r="Q188" s="40"/>
      <c r="R188" s="40"/>
      <c r="S188" s="40"/>
      <c r="T188" s="40"/>
      <c r="U188" s="40"/>
      <c r="V188" s="40"/>
      <c r="W188" s="40"/>
      <c r="X188" s="40"/>
      <c r="Y188" s="40"/>
    </row>
    <row r="189" spans="1:25" x14ac:dyDescent="0.25">
      <c r="A189" s="18">
        <v>1935</v>
      </c>
      <c r="B189" s="18">
        <v>1934</v>
      </c>
      <c r="C189" s="18">
        <v>12</v>
      </c>
      <c r="D189" s="148" t="s">
        <v>197</v>
      </c>
      <c r="E189" s="148" t="str">
        <f t="shared" si="27"/>
        <v>1935 12</v>
      </c>
      <c r="F189" s="14">
        <v>0</v>
      </c>
      <c r="G189" s="148">
        <v>6.1487603305785121E-2</v>
      </c>
      <c r="H189" s="148">
        <f t="shared" si="28"/>
        <v>0</v>
      </c>
      <c r="L189" s="66"/>
      <c r="M189" s="71"/>
      <c r="N189" s="40"/>
      <c r="O189" s="40"/>
      <c r="P189" s="40"/>
      <c r="Q189" s="40"/>
      <c r="R189" s="40"/>
      <c r="S189" s="40"/>
      <c r="T189" s="40"/>
      <c r="U189" s="40"/>
      <c r="V189" s="40"/>
      <c r="W189" s="40"/>
      <c r="X189" s="40"/>
      <c r="Y189" s="40"/>
    </row>
    <row r="190" spans="1:25" x14ac:dyDescent="0.25">
      <c r="A190" s="18">
        <v>1935</v>
      </c>
      <c r="B190" s="18">
        <v>1935</v>
      </c>
      <c r="C190" s="18">
        <v>1</v>
      </c>
      <c r="D190" s="148" t="s">
        <v>198</v>
      </c>
      <c r="E190" s="148" t="str">
        <f t="shared" si="27"/>
        <v>1935 1</v>
      </c>
      <c r="F190" s="14">
        <v>0</v>
      </c>
      <c r="G190" s="148">
        <v>6.1487603305785121E-2</v>
      </c>
      <c r="H190" s="148">
        <f t="shared" si="28"/>
        <v>0</v>
      </c>
      <c r="L190" s="66"/>
      <c r="M190" s="71"/>
      <c r="N190" s="40"/>
      <c r="O190" s="40"/>
      <c r="P190" s="40"/>
      <c r="Q190" s="40"/>
      <c r="R190" s="40"/>
      <c r="S190" s="40"/>
      <c r="T190" s="40"/>
      <c r="U190" s="40"/>
      <c r="V190" s="40"/>
      <c r="W190" s="40"/>
      <c r="X190" s="40"/>
      <c r="Y190" s="40"/>
    </row>
    <row r="191" spans="1:25" x14ac:dyDescent="0.25">
      <c r="A191" s="18">
        <v>1935</v>
      </c>
      <c r="B191" s="18">
        <v>1935</v>
      </c>
      <c r="C191" s="18">
        <v>2</v>
      </c>
      <c r="D191" s="148" t="s">
        <v>199</v>
      </c>
      <c r="E191" s="148" t="str">
        <f t="shared" si="27"/>
        <v>1935 2</v>
      </c>
      <c r="F191" s="14">
        <v>173.74392900000001</v>
      </c>
      <c r="G191" s="148">
        <v>5.5537190082644627E-2</v>
      </c>
      <c r="H191" s="148">
        <f t="shared" si="28"/>
        <v>9.6492496105785133</v>
      </c>
      <c r="L191" s="66"/>
      <c r="M191" s="71"/>
      <c r="N191" s="41"/>
      <c r="O191" s="41"/>
      <c r="P191" s="41"/>
      <c r="Q191" s="41"/>
      <c r="R191" s="41"/>
      <c r="S191" s="41"/>
      <c r="T191" s="41"/>
      <c r="U191" s="41"/>
      <c r="V191" s="41"/>
      <c r="W191" s="41"/>
      <c r="X191" s="41"/>
      <c r="Y191" s="41"/>
    </row>
    <row r="192" spans="1:25" x14ac:dyDescent="0.25">
      <c r="A192" s="18">
        <v>1935</v>
      </c>
      <c r="B192" s="18">
        <v>1935</v>
      </c>
      <c r="C192" s="18">
        <v>3</v>
      </c>
      <c r="D192" s="148" t="s">
        <v>200</v>
      </c>
      <c r="E192" s="148" t="str">
        <f t="shared" si="27"/>
        <v>1935 3</v>
      </c>
      <c r="F192" s="14">
        <v>106.887168</v>
      </c>
      <c r="G192" s="148">
        <v>6.1487603305785121E-2</v>
      </c>
      <c r="H192" s="148">
        <f t="shared" si="28"/>
        <v>6.5722357844628094</v>
      </c>
      <c r="L192" s="66"/>
      <c r="M192" s="71"/>
      <c r="N192" s="41"/>
      <c r="O192" s="41"/>
      <c r="P192" s="41"/>
      <c r="Q192" s="41"/>
      <c r="R192" s="41"/>
      <c r="S192" s="41"/>
      <c r="T192" s="41"/>
      <c r="U192" s="41"/>
      <c r="V192" s="41"/>
      <c r="W192" s="41"/>
      <c r="X192" s="41"/>
      <c r="Y192" s="41"/>
    </row>
    <row r="193" spans="1:25" x14ac:dyDescent="0.25">
      <c r="A193" s="18">
        <v>1935</v>
      </c>
      <c r="B193" s="18">
        <v>1935</v>
      </c>
      <c r="C193" s="18">
        <v>4</v>
      </c>
      <c r="D193" s="148" t="s">
        <v>201</v>
      </c>
      <c r="E193" s="148" t="str">
        <f t="shared" si="27"/>
        <v>1935 4</v>
      </c>
      <c r="F193" s="14">
        <v>35.359656999999999</v>
      </c>
      <c r="G193" s="148">
        <v>5.9504132231404959E-2</v>
      </c>
      <c r="H193" s="148">
        <f t="shared" si="28"/>
        <v>2.1040457057851238</v>
      </c>
      <c r="L193" s="66"/>
      <c r="M193" s="71"/>
      <c r="N193" s="41"/>
      <c r="O193" s="41"/>
      <c r="P193" s="41"/>
      <c r="Q193" s="41"/>
      <c r="R193" s="41"/>
      <c r="S193" s="41"/>
      <c r="T193" s="41"/>
      <c r="U193" s="41"/>
      <c r="V193" s="41"/>
      <c r="W193" s="41"/>
      <c r="X193" s="41"/>
      <c r="Y193" s="41"/>
    </row>
    <row r="194" spans="1:25" x14ac:dyDescent="0.25">
      <c r="A194" s="18">
        <v>1935</v>
      </c>
      <c r="B194" s="18">
        <v>1935</v>
      </c>
      <c r="C194" s="18">
        <v>5</v>
      </c>
      <c r="D194" s="148" t="s">
        <v>202</v>
      </c>
      <c r="E194" s="148" t="str">
        <f t="shared" si="27"/>
        <v>1935 5</v>
      </c>
      <c r="F194" s="14">
        <v>189.91672399999999</v>
      </c>
      <c r="G194" s="148">
        <v>6.1487603305785121E-2</v>
      </c>
      <c r="H194" s="148">
        <f t="shared" si="28"/>
        <v>11.677524186446279</v>
      </c>
      <c r="L194" s="66"/>
      <c r="M194" s="71"/>
      <c r="N194" s="41"/>
      <c r="O194" s="41"/>
      <c r="P194" s="41"/>
      <c r="Q194" s="41"/>
      <c r="R194" s="41"/>
      <c r="S194" s="41"/>
      <c r="T194" s="41"/>
      <c r="U194" s="41"/>
      <c r="V194" s="41"/>
      <c r="W194" s="41"/>
      <c r="X194" s="41"/>
      <c r="Y194" s="41"/>
    </row>
    <row r="195" spans="1:25" x14ac:dyDescent="0.25">
      <c r="A195" s="18">
        <v>1935</v>
      </c>
      <c r="B195" s="18">
        <v>1935</v>
      </c>
      <c r="C195" s="18">
        <v>6</v>
      </c>
      <c r="D195" s="148" t="s">
        <v>203</v>
      </c>
      <c r="E195" s="148" t="str">
        <f t="shared" si="27"/>
        <v>1935 6</v>
      </c>
      <c r="F195" s="14">
        <v>249.942275</v>
      </c>
      <c r="G195" s="148">
        <v>5.9504132231404959E-2</v>
      </c>
      <c r="H195" s="148">
        <f t="shared" si="28"/>
        <v>14.872598181818182</v>
      </c>
      <c r="L195" s="66"/>
      <c r="M195" s="71"/>
      <c r="N195" s="41"/>
      <c r="O195" s="41"/>
      <c r="P195" s="41"/>
      <c r="Q195" s="41"/>
      <c r="R195" s="41"/>
      <c r="S195" s="41"/>
      <c r="T195" s="41"/>
      <c r="U195" s="41"/>
      <c r="V195" s="41"/>
      <c r="W195" s="41"/>
      <c r="X195" s="41"/>
      <c r="Y195" s="41"/>
    </row>
    <row r="196" spans="1:25" x14ac:dyDescent="0.25">
      <c r="A196" s="18">
        <v>1935</v>
      </c>
      <c r="B196" s="18">
        <v>1935</v>
      </c>
      <c r="C196" s="18">
        <v>7</v>
      </c>
      <c r="D196" s="148" t="s">
        <v>204</v>
      </c>
      <c r="E196" s="148" t="str">
        <f t="shared" si="27"/>
        <v>1935 7</v>
      </c>
      <c r="F196" s="14">
        <v>158.833483</v>
      </c>
      <c r="G196" s="148">
        <v>6.1487603305785121E-2</v>
      </c>
      <c r="H196" s="148">
        <f t="shared" si="28"/>
        <v>9.766290194380165</v>
      </c>
      <c r="L196" s="66"/>
      <c r="M196" s="71"/>
      <c r="N196" s="41"/>
      <c r="O196" s="41"/>
      <c r="P196" s="41"/>
      <c r="Q196" s="41"/>
      <c r="R196" s="41"/>
      <c r="S196" s="41"/>
      <c r="T196" s="41"/>
      <c r="U196" s="41"/>
      <c r="V196" s="41"/>
      <c r="W196" s="41"/>
      <c r="X196" s="41"/>
      <c r="Y196" s="41"/>
    </row>
    <row r="197" spans="1:25" x14ac:dyDescent="0.25">
      <c r="A197" s="18">
        <v>1935</v>
      </c>
      <c r="B197" s="18">
        <v>1935</v>
      </c>
      <c r="C197" s="18">
        <v>8</v>
      </c>
      <c r="D197" s="148" t="s">
        <v>205</v>
      </c>
      <c r="E197" s="148" t="str">
        <f t="shared" si="27"/>
        <v>1935 8</v>
      </c>
      <c r="F197" s="14">
        <v>116.950549</v>
      </c>
      <c r="G197" s="148">
        <v>6.1487603305785121E-2</v>
      </c>
      <c r="H197" s="148">
        <f t="shared" si="28"/>
        <v>7.1910089633057845</v>
      </c>
      <c r="L197" s="66"/>
      <c r="M197" s="71"/>
      <c r="N197" s="41"/>
      <c r="O197" s="41"/>
      <c r="P197" s="41"/>
      <c r="Q197" s="41"/>
      <c r="R197" s="41"/>
      <c r="S197" s="41"/>
      <c r="T197" s="41"/>
      <c r="U197" s="41"/>
      <c r="V197" s="41"/>
      <c r="W197" s="41"/>
      <c r="X197" s="41"/>
      <c r="Y197" s="41"/>
    </row>
    <row r="198" spans="1:25" x14ac:dyDescent="0.25">
      <c r="A198" s="18">
        <v>1935</v>
      </c>
      <c r="B198" s="18">
        <v>1935</v>
      </c>
      <c r="C198" s="18">
        <v>9</v>
      </c>
      <c r="D198" s="148" t="s">
        <v>206</v>
      </c>
      <c r="E198" s="148" t="str">
        <f t="shared" si="27"/>
        <v>1935 9</v>
      </c>
      <c r="F198" s="14">
        <v>0</v>
      </c>
      <c r="G198" s="148">
        <v>5.9504132231404959E-2</v>
      </c>
      <c r="H198" s="148">
        <f t="shared" si="28"/>
        <v>0</v>
      </c>
      <c r="L198" s="66"/>
      <c r="M198" s="71"/>
      <c r="N198" s="41"/>
      <c r="O198" s="41"/>
      <c r="P198" s="41"/>
      <c r="Q198" s="41"/>
      <c r="R198" s="41"/>
      <c r="S198" s="41"/>
      <c r="T198" s="41"/>
      <c r="U198" s="41"/>
      <c r="V198" s="41"/>
      <c r="W198" s="41"/>
      <c r="X198" s="41"/>
      <c r="Y198" s="41"/>
    </row>
    <row r="199" spans="1:25" x14ac:dyDescent="0.25">
      <c r="A199" s="18">
        <v>1936</v>
      </c>
      <c r="B199" s="18">
        <v>1935</v>
      </c>
      <c r="C199" s="18">
        <v>10</v>
      </c>
      <c r="D199" s="148" t="s">
        <v>207</v>
      </c>
      <c r="E199" s="148" t="str">
        <f t="shared" si="27"/>
        <v>1936 10</v>
      </c>
      <c r="F199" s="14">
        <v>0</v>
      </c>
      <c r="G199" s="148">
        <v>6.1487603305785121E-2</v>
      </c>
      <c r="H199" s="148">
        <f t="shared" si="28"/>
        <v>0</v>
      </c>
      <c r="L199" s="66"/>
      <c r="M199" s="71"/>
      <c r="N199" s="41"/>
      <c r="O199" s="41"/>
      <c r="P199" s="41"/>
      <c r="Q199" s="41"/>
      <c r="R199" s="41"/>
      <c r="S199" s="41"/>
      <c r="T199" s="41"/>
      <c r="U199" s="41"/>
      <c r="V199" s="41"/>
      <c r="W199" s="41"/>
      <c r="X199" s="41"/>
      <c r="Y199" s="41"/>
    </row>
    <row r="200" spans="1:25" x14ac:dyDescent="0.25">
      <c r="A200" s="18">
        <v>1936</v>
      </c>
      <c r="B200" s="18">
        <v>1935</v>
      </c>
      <c r="C200" s="18">
        <v>11</v>
      </c>
      <c r="D200" s="148" t="s">
        <v>208</v>
      </c>
      <c r="E200" s="148" t="str">
        <f t="shared" si="27"/>
        <v>1936 11</v>
      </c>
      <c r="F200" s="14">
        <v>0</v>
      </c>
      <c r="G200" s="148">
        <v>5.9504132231404959E-2</v>
      </c>
      <c r="H200" s="148">
        <f t="shared" si="28"/>
        <v>0</v>
      </c>
      <c r="L200" s="66"/>
      <c r="M200" s="66"/>
      <c r="N200" s="66"/>
      <c r="O200" s="66"/>
      <c r="P200" s="66"/>
      <c r="Q200" s="66"/>
      <c r="R200" s="66"/>
      <c r="S200" s="66"/>
      <c r="T200" s="66"/>
      <c r="U200" s="66"/>
      <c r="V200" s="66"/>
      <c r="W200" s="66"/>
      <c r="X200" s="66"/>
      <c r="Y200" s="66"/>
    </row>
    <row r="201" spans="1:25" x14ac:dyDescent="0.25">
      <c r="A201" s="18">
        <v>1936</v>
      </c>
      <c r="B201" s="18">
        <v>1935</v>
      </c>
      <c r="C201" s="18">
        <v>12</v>
      </c>
      <c r="D201" s="148" t="s">
        <v>209</v>
      </c>
      <c r="E201" s="148" t="str">
        <f t="shared" si="27"/>
        <v>1936 12</v>
      </c>
      <c r="F201" s="14">
        <v>0</v>
      </c>
      <c r="G201" s="148">
        <v>6.1487603305785121E-2</v>
      </c>
      <c r="H201" s="148">
        <f t="shared" si="28"/>
        <v>0</v>
      </c>
    </row>
    <row r="202" spans="1:25" x14ac:dyDescent="0.25">
      <c r="A202" s="18">
        <v>1936</v>
      </c>
      <c r="B202" s="18">
        <v>1936</v>
      </c>
      <c r="C202" s="18">
        <v>1</v>
      </c>
      <c r="D202" s="148" t="s">
        <v>210</v>
      </c>
      <c r="E202" s="148" t="str">
        <f t="shared" si="27"/>
        <v>1936 1</v>
      </c>
      <c r="F202" s="14">
        <v>0</v>
      </c>
      <c r="G202" s="148">
        <v>6.1487603305785121E-2</v>
      </c>
      <c r="H202" s="148">
        <f t="shared" si="28"/>
        <v>0</v>
      </c>
    </row>
    <row r="203" spans="1:25" x14ac:dyDescent="0.25">
      <c r="A203" s="18">
        <v>1936</v>
      </c>
      <c r="B203" s="18">
        <v>1936</v>
      </c>
      <c r="C203" s="18">
        <v>2</v>
      </c>
      <c r="D203" s="148" t="s">
        <v>211</v>
      </c>
      <c r="E203" s="148" t="str">
        <f t="shared" si="27"/>
        <v>1936 2</v>
      </c>
      <c r="F203" s="14">
        <v>110.50888999999999</v>
      </c>
      <c r="G203" s="148">
        <v>5.752066115702479E-2</v>
      </c>
      <c r="H203" s="148">
        <f t="shared" si="28"/>
        <v>6.3565444165289247</v>
      </c>
    </row>
    <row r="204" spans="1:25" x14ac:dyDescent="0.25">
      <c r="A204" s="18">
        <v>1936</v>
      </c>
      <c r="B204" s="18">
        <v>1936</v>
      </c>
      <c r="C204" s="18">
        <v>3</v>
      </c>
      <c r="D204" s="148" t="s">
        <v>212</v>
      </c>
      <c r="E204" s="148" t="str">
        <f t="shared" si="27"/>
        <v>1936 3</v>
      </c>
      <c r="F204" s="14">
        <v>106.887168</v>
      </c>
      <c r="G204" s="148">
        <v>6.1487603305785121E-2</v>
      </c>
      <c r="H204" s="148">
        <f t="shared" si="28"/>
        <v>6.5722357844628094</v>
      </c>
    </row>
    <row r="205" spans="1:25" x14ac:dyDescent="0.25">
      <c r="A205" s="18">
        <v>1936</v>
      </c>
      <c r="B205" s="18">
        <v>1936</v>
      </c>
      <c r="C205" s="18">
        <v>4</v>
      </c>
      <c r="D205" s="148" t="s">
        <v>213</v>
      </c>
      <c r="E205" s="148" t="str">
        <f t="shared" si="27"/>
        <v>1936 4</v>
      </c>
      <c r="F205" s="14">
        <v>35.359656999999999</v>
      </c>
      <c r="G205" s="148">
        <v>5.9504132231404959E-2</v>
      </c>
      <c r="H205" s="148">
        <f t="shared" si="28"/>
        <v>2.1040457057851238</v>
      </c>
    </row>
    <row r="206" spans="1:25" x14ac:dyDescent="0.25">
      <c r="A206" s="18">
        <v>1936</v>
      </c>
      <c r="B206" s="18">
        <v>1936</v>
      </c>
      <c r="C206" s="18">
        <v>5</v>
      </c>
      <c r="D206" s="148" t="s">
        <v>214</v>
      </c>
      <c r="E206" s="148" t="str">
        <f t="shared" si="27"/>
        <v>1936 5</v>
      </c>
      <c r="F206" s="14">
        <v>189.91672399999999</v>
      </c>
      <c r="G206" s="148">
        <v>6.1487603305785121E-2</v>
      </c>
      <c r="H206" s="148">
        <f t="shared" si="28"/>
        <v>11.677524186446279</v>
      </c>
    </row>
    <row r="207" spans="1:25" x14ac:dyDescent="0.25">
      <c r="A207" s="18">
        <v>1936</v>
      </c>
      <c r="B207" s="18">
        <v>1936</v>
      </c>
      <c r="C207" s="18">
        <v>6</v>
      </c>
      <c r="D207" s="148" t="s">
        <v>215</v>
      </c>
      <c r="E207" s="148" t="str">
        <f t="shared" si="27"/>
        <v>1936 6</v>
      </c>
      <c r="F207" s="14">
        <v>249.942275</v>
      </c>
      <c r="G207" s="148">
        <v>5.9504132231404959E-2</v>
      </c>
      <c r="H207" s="148">
        <f t="shared" si="28"/>
        <v>14.872598181818182</v>
      </c>
    </row>
    <row r="208" spans="1:25" x14ac:dyDescent="0.25">
      <c r="A208" s="18">
        <v>1936</v>
      </c>
      <c r="B208" s="18">
        <v>1936</v>
      </c>
      <c r="C208" s="18">
        <v>7</v>
      </c>
      <c r="D208" s="148" t="s">
        <v>216</v>
      </c>
      <c r="E208" s="148" t="str">
        <f t="shared" si="27"/>
        <v>1936 7</v>
      </c>
      <c r="F208" s="14">
        <v>278.833483</v>
      </c>
      <c r="G208" s="148">
        <v>6.1487603305785121E-2</v>
      </c>
      <c r="H208" s="148">
        <f t="shared" si="28"/>
        <v>17.144802591074381</v>
      </c>
    </row>
    <row r="209" spans="1:8" x14ac:dyDescent="0.25">
      <c r="A209" s="18">
        <v>1936</v>
      </c>
      <c r="B209" s="18">
        <v>1936</v>
      </c>
      <c r="C209" s="18">
        <v>8</v>
      </c>
      <c r="D209" s="148" t="s">
        <v>217</v>
      </c>
      <c r="E209" s="148" t="str">
        <f t="shared" si="27"/>
        <v>1936 8</v>
      </c>
      <c r="F209" s="14">
        <v>118.254075</v>
      </c>
      <c r="G209" s="148">
        <v>6.1487603305785121E-2</v>
      </c>
      <c r="H209" s="148">
        <f t="shared" si="28"/>
        <v>7.2711596528925613</v>
      </c>
    </row>
    <row r="210" spans="1:8" x14ac:dyDescent="0.25">
      <c r="A210" s="18">
        <v>1936</v>
      </c>
      <c r="B210" s="18">
        <v>1936</v>
      </c>
      <c r="C210" s="18">
        <v>9</v>
      </c>
      <c r="D210" s="148" t="s">
        <v>218</v>
      </c>
      <c r="E210" s="148" t="str">
        <f t="shared" si="27"/>
        <v>1936 9</v>
      </c>
      <c r="F210" s="14">
        <v>0</v>
      </c>
      <c r="G210" s="148">
        <v>5.9504132231404959E-2</v>
      </c>
      <c r="H210" s="148">
        <f t="shared" si="28"/>
        <v>0</v>
      </c>
    </row>
    <row r="211" spans="1:8" x14ac:dyDescent="0.25">
      <c r="A211" s="18">
        <v>1937</v>
      </c>
      <c r="B211" s="18">
        <v>1936</v>
      </c>
      <c r="C211" s="18">
        <v>10</v>
      </c>
      <c r="D211" s="148" t="s">
        <v>219</v>
      </c>
      <c r="E211" s="148" t="str">
        <f t="shared" si="27"/>
        <v>1937 10</v>
      </c>
      <c r="F211" s="14">
        <v>0</v>
      </c>
      <c r="G211" s="148">
        <v>6.1487603305785121E-2</v>
      </c>
      <c r="H211" s="148">
        <f t="shared" si="28"/>
        <v>0</v>
      </c>
    </row>
    <row r="212" spans="1:8" x14ac:dyDescent="0.25">
      <c r="A212" s="18">
        <v>1937</v>
      </c>
      <c r="B212" s="18">
        <v>1936</v>
      </c>
      <c r="C212" s="18">
        <v>11</v>
      </c>
      <c r="D212" s="148" t="s">
        <v>220</v>
      </c>
      <c r="E212" s="148" t="str">
        <f t="shared" si="27"/>
        <v>1937 11</v>
      </c>
      <c r="F212" s="14">
        <v>0</v>
      </c>
      <c r="G212" s="148">
        <v>5.9504132231404959E-2</v>
      </c>
      <c r="H212" s="148">
        <f t="shared" si="28"/>
        <v>0</v>
      </c>
    </row>
    <row r="213" spans="1:8" x14ac:dyDescent="0.25">
      <c r="A213" s="18">
        <v>1937</v>
      </c>
      <c r="B213" s="18">
        <v>1936</v>
      </c>
      <c r="C213" s="18">
        <v>12</v>
      </c>
      <c r="D213" s="148" t="s">
        <v>221</v>
      </c>
      <c r="E213" s="148" t="str">
        <f t="shared" si="27"/>
        <v>1937 12</v>
      </c>
      <c r="F213" s="14">
        <v>0</v>
      </c>
      <c r="G213" s="148">
        <v>6.1487603305785121E-2</v>
      </c>
      <c r="H213" s="148">
        <f t="shared" si="28"/>
        <v>0</v>
      </c>
    </row>
    <row r="214" spans="1:8" x14ac:dyDescent="0.25">
      <c r="A214" s="18">
        <v>1937</v>
      </c>
      <c r="B214" s="18">
        <v>1937</v>
      </c>
      <c r="C214" s="18">
        <v>1</v>
      </c>
      <c r="D214" s="148" t="s">
        <v>222</v>
      </c>
      <c r="E214" s="148" t="str">
        <f t="shared" si="27"/>
        <v>1937 1</v>
      </c>
      <c r="F214" s="14">
        <v>0</v>
      </c>
      <c r="G214" s="148">
        <v>6.1487603305785121E-2</v>
      </c>
      <c r="H214" s="148">
        <f t="shared" si="28"/>
        <v>0</v>
      </c>
    </row>
    <row r="215" spans="1:8" x14ac:dyDescent="0.25">
      <c r="A215" s="18">
        <v>1937</v>
      </c>
      <c r="B215" s="18">
        <v>1937</v>
      </c>
      <c r="C215" s="18">
        <v>2</v>
      </c>
      <c r="D215" s="148" t="s">
        <v>223</v>
      </c>
      <c r="E215" s="148" t="str">
        <f t="shared" si="27"/>
        <v>1937 2</v>
      </c>
      <c r="F215" s="14">
        <v>23.245971000000001</v>
      </c>
      <c r="G215" s="148">
        <v>5.5537190082644627E-2</v>
      </c>
      <c r="H215" s="148">
        <f t="shared" si="28"/>
        <v>1.2910159100826446</v>
      </c>
    </row>
    <row r="216" spans="1:8" x14ac:dyDescent="0.25">
      <c r="A216" s="18">
        <v>1937</v>
      </c>
      <c r="B216" s="18">
        <v>1937</v>
      </c>
      <c r="C216" s="18">
        <v>3</v>
      </c>
      <c r="D216" s="148" t="s">
        <v>224</v>
      </c>
      <c r="E216" s="148" t="str">
        <f t="shared" si="27"/>
        <v>1937 3</v>
      </c>
      <c r="F216" s="14">
        <v>36.476233000000001</v>
      </c>
      <c r="G216" s="148">
        <v>6.1487603305785121E-2</v>
      </c>
      <c r="H216" s="148">
        <f t="shared" si="28"/>
        <v>2.2428361447933884</v>
      </c>
    </row>
    <row r="217" spans="1:8" x14ac:dyDescent="0.25">
      <c r="A217" s="18">
        <v>1937</v>
      </c>
      <c r="B217" s="18">
        <v>1937</v>
      </c>
      <c r="C217" s="18">
        <v>4</v>
      </c>
      <c r="D217" s="148" t="s">
        <v>225</v>
      </c>
      <c r="E217" s="148" t="str">
        <f t="shared" si="27"/>
        <v>1937 4</v>
      </c>
      <c r="F217" s="14">
        <v>35.359656999999999</v>
      </c>
      <c r="G217" s="148">
        <v>5.9504132231404959E-2</v>
      </c>
      <c r="H217" s="148">
        <f t="shared" si="28"/>
        <v>2.1040457057851238</v>
      </c>
    </row>
    <row r="218" spans="1:8" x14ac:dyDescent="0.25">
      <c r="A218" s="18">
        <v>1937</v>
      </c>
      <c r="B218" s="18">
        <v>1937</v>
      </c>
      <c r="C218" s="18">
        <v>5</v>
      </c>
      <c r="D218" s="148" t="s">
        <v>226</v>
      </c>
      <c r="E218" s="148" t="str">
        <f t="shared" si="27"/>
        <v>1937 5</v>
      </c>
      <c r="F218" s="14">
        <v>69.916724000000002</v>
      </c>
      <c r="G218" s="148">
        <v>6.1487603305785121E-2</v>
      </c>
      <c r="H218" s="148">
        <f t="shared" si="28"/>
        <v>4.2990117897520657</v>
      </c>
    </row>
    <row r="219" spans="1:8" x14ac:dyDescent="0.25">
      <c r="A219" s="18">
        <v>1937</v>
      </c>
      <c r="B219" s="18">
        <v>1937</v>
      </c>
      <c r="C219" s="18">
        <v>6</v>
      </c>
      <c r="D219" s="148" t="s">
        <v>227</v>
      </c>
      <c r="E219" s="148" t="str">
        <f t="shared" si="27"/>
        <v>1937 6</v>
      </c>
      <c r="F219" s="14">
        <v>249.942275</v>
      </c>
      <c r="G219" s="148">
        <v>5.9504132231404959E-2</v>
      </c>
      <c r="H219" s="148">
        <f t="shared" si="28"/>
        <v>14.872598181818182</v>
      </c>
    </row>
    <row r="220" spans="1:8" x14ac:dyDescent="0.25">
      <c r="A220" s="18">
        <v>1937</v>
      </c>
      <c r="B220" s="18">
        <v>1937</v>
      </c>
      <c r="C220" s="18">
        <v>7</v>
      </c>
      <c r="D220" s="148" t="s">
        <v>228</v>
      </c>
      <c r="E220" s="148" t="str">
        <f t="shared" si="27"/>
        <v>1937 7</v>
      </c>
      <c r="F220" s="14">
        <v>278.833483</v>
      </c>
      <c r="G220" s="148">
        <v>6.1487603305785121E-2</v>
      </c>
      <c r="H220" s="148">
        <f t="shared" si="28"/>
        <v>17.144802591074381</v>
      </c>
    </row>
    <row r="221" spans="1:8" x14ac:dyDescent="0.25">
      <c r="A221" s="18">
        <v>1937</v>
      </c>
      <c r="B221" s="18">
        <v>1937</v>
      </c>
      <c r="C221" s="18">
        <v>8</v>
      </c>
      <c r="D221" s="148" t="s">
        <v>229</v>
      </c>
      <c r="E221" s="148" t="str">
        <f t="shared" si="27"/>
        <v>1937 8</v>
      </c>
      <c r="F221" s="14">
        <v>161.64601099999999</v>
      </c>
      <c r="G221" s="148">
        <v>6.1487603305785121E-2</v>
      </c>
      <c r="H221" s="148">
        <f t="shared" si="28"/>
        <v>9.9392258003305773</v>
      </c>
    </row>
    <row r="222" spans="1:8" x14ac:dyDescent="0.25">
      <c r="A222" s="18">
        <v>1937</v>
      </c>
      <c r="B222" s="18">
        <v>1937</v>
      </c>
      <c r="C222" s="18">
        <v>9</v>
      </c>
      <c r="D222" s="148" t="s">
        <v>230</v>
      </c>
      <c r="E222" s="148" t="str">
        <f t="shared" si="27"/>
        <v>1937 9</v>
      </c>
      <c r="F222" s="14">
        <v>0</v>
      </c>
      <c r="G222" s="148">
        <v>5.9504132231404959E-2</v>
      </c>
      <c r="H222" s="148">
        <f t="shared" si="28"/>
        <v>0</v>
      </c>
    </row>
    <row r="223" spans="1:8" x14ac:dyDescent="0.25">
      <c r="A223" s="18">
        <v>1938</v>
      </c>
      <c r="B223" s="18">
        <v>1937</v>
      </c>
      <c r="C223" s="18">
        <v>10</v>
      </c>
      <c r="D223" s="148" t="s">
        <v>231</v>
      </c>
      <c r="E223" s="148" t="str">
        <f t="shared" si="27"/>
        <v>1938 10</v>
      </c>
      <c r="F223" s="14">
        <v>0</v>
      </c>
      <c r="G223" s="148">
        <v>6.1487603305785121E-2</v>
      </c>
      <c r="H223" s="148">
        <f t="shared" si="28"/>
        <v>0</v>
      </c>
    </row>
    <row r="224" spans="1:8" x14ac:dyDescent="0.25">
      <c r="A224" s="18">
        <v>1938</v>
      </c>
      <c r="B224" s="18">
        <v>1937</v>
      </c>
      <c r="C224" s="18">
        <v>11</v>
      </c>
      <c r="D224" s="148" t="s">
        <v>232</v>
      </c>
      <c r="E224" s="148" t="str">
        <f t="shared" ref="E224:E287" si="29">CONCATENATE(A224," ",C224)</f>
        <v>1938 11</v>
      </c>
      <c r="F224" s="14">
        <v>0</v>
      </c>
      <c r="G224" s="148">
        <v>5.9504132231404959E-2</v>
      </c>
      <c r="H224" s="148">
        <f t="shared" ref="H224:H287" si="30">F224*G224</f>
        <v>0</v>
      </c>
    </row>
    <row r="225" spans="1:10" x14ac:dyDescent="0.25">
      <c r="A225" s="18">
        <v>1938</v>
      </c>
      <c r="B225" s="18">
        <v>1937</v>
      </c>
      <c r="C225" s="18">
        <v>12</v>
      </c>
      <c r="D225" s="148" t="s">
        <v>233</v>
      </c>
      <c r="E225" s="148" t="str">
        <f t="shared" si="29"/>
        <v>1938 12</v>
      </c>
      <c r="F225" s="14">
        <v>140.71970200000001</v>
      </c>
      <c r="G225" s="148">
        <v>6.1487603305785121E-2</v>
      </c>
      <c r="H225" s="148">
        <f t="shared" si="30"/>
        <v>8.6525172138842983</v>
      </c>
    </row>
    <row r="226" spans="1:10" x14ac:dyDescent="0.25">
      <c r="A226" s="18">
        <v>1938</v>
      </c>
      <c r="B226" s="18">
        <v>1938</v>
      </c>
      <c r="C226" s="18">
        <v>1</v>
      </c>
      <c r="D226" s="148" t="s">
        <v>234</v>
      </c>
      <c r="E226" s="148" t="str">
        <f t="shared" si="29"/>
        <v>1938 1</v>
      </c>
      <c r="F226" s="14">
        <v>120.71654100000001</v>
      </c>
      <c r="G226" s="148">
        <v>6.1487603305785121E-2</v>
      </c>
      <c r="H226" s="148">
        <f t="shared" si="30"/>
        <v>7.4225707854545453</v>
      </c>
    </row>
    <row r="227" spans="1:10" x14ac:dyDescent="0.25">
      <c r="A227" s="18">
        <v>1938</v>
      </c>
      <c r="B227" s="18">
        <v>1938</v>
      </c>
      <c r="C227" s="18">
        <v>2</v>
      </c>
      <c r="D227" s="148" t="s">
        <v>235</v>
      </c>
      <c r="E227" s="148" t="str">
        <f t="shared" si="29"/>
        <v>1938 2</v>
      </c>
      <c r="F227" s="14">
        <v>20.550827999999999</v>
      </c>
      <c r="G227" s="148">
        <v>5.5537190082644627E-2</v>
      </c>
      <c r="H227" s="148">
        <f t="shared" si="30"/>
        <v>1.1413352409917354</v>
      </c>
    </row>
    <row r="228" spans="1:10" x14ac:dyDescent="0.25">
      <c r="A228" s="18">
        <v>1938</v>
      </c>
      <c r="B228" s="18">
        <v>1938</v>
      </c>
      <c r="C228" s="18">
        <v>3</v>
      </c>
      <c r="D228" s="148" t="s">
        <v>236</v>
      </c>
      <c r="E228" s="148" t="str">
        <f t="shared" si="29"/>
        <v>1938 3</v>
      </c>
      <c r="F228" s="14">
        <v>0</v>
      </c>
      <c r="G228" s="148">
        <v>6.1487603305785121E-2</v>
      </c>
      <c r="H228" s="148">
        <f t="shared" si="30"/>
        <v>0</v>
      </c>
    </row>
    <row r="229" spans="1:10" x14ac:dyDescent="0.25">
      <c r="A229" s="18">
        <v>1938</v>
      </c>
      <c r="B229" s="18">
        <v>1938</v>
      </c>
      <c r="C229" s="18">
        <v>4</v>
      </c>
      <c r="D229" s="148" t="s">
        <v>237</v>
      </c>
      <c r="E229" s="148" t="str">
        <f t="shared" si="29"/>
        <v>1938 4</v>
      </c>
      <c r="F229" s="14">
        <v>7.8417529999999998</v>
      </c>
      <c r="G229" s="148">
        <v>5.9504132231404959E-2</v>
      </c>
      <c r="H229" s="148">
        <f t="shared" si="30"/>
        <v>0.46661670743801653</v>
      </c>
    </row>
    <row r="230" spans="1:10" x14ac:dyDescent="0.25">
      <c r="A230" s="18">
        <v>1938</v>
      </c>
      <c r="B230" s="18">
        <v>1938</v>
      </c>
      <c r="C230" s="18">
        <v>5</v>
      </c>
      <c r="D230" s="148" t="s">
        <v>238</v>
      </c>
      <c r="E230" s="148" t="str">
        <f t="shared" si="29"/>
        <v>1938 5</v>
      </c>
      <c r="F230" s="14">
        <v>53.697226999999998</v>
      </c>
      <c r="G230" s="148">
        <v>6.1487603305785121E-2</v>
      </c>
      <c r="H230" s="148">
        <f t="shared" si="30"/>
        <v>3.3017137923966939</v>
      </c>
    </row>
    <row r="231" spans="1:10" x14ac:dyDescent="0.25">
      <c r="A231" s="18">
        <v>1938</v>
      </c>
      <c r="B231" s="18">
        <v>1938</v>
      </c>
      <c r="C231" s="18">
        <v>6</v>
      </c>
      <c r="D231" s="148" t="s">
        <v>239</v>
      </c>
      <c r="E231" s="148" t="str">
        <f t="shared" si="29"/>
        <v>1938 6</v>
      </c>
      <c r="F231" s="14">
        <v>230.63820100000001</v>
      </c>
      <c r="G231" s="148">
        <v>5.9504132231404959E-2</v>
      </c>
      <c r="H231" s="148">
        <f t="shared" si="30"/>
        <v>13.723926009917356</v>
      </c>
    </row>
    <row r="232" spans="1:10" x14ac:dyDescent="0.25">
      <c r="A232" s="18">
        <v>1938</v>
      </c>
      <c r="B232" s="18">
        <v>1938</v>
      </c>
      <c r="C232" s="18">
        <v>7</v>
      </c>
      <c r="D232" s="148" t="s">
        <v>240</v>
      </c>
      <c r="E232" s="148" t="str">
        <f t="shared" si="29"/>
        <v>1938 7</v>
      </c>
      <c r="F232" s="14">
        <v>271.71188699999999</v>
      </c>
      <c r="G232" s="148">
        <v>6.1487603305785121E-2</v>
      </c>
      <c r="H232" s="148">
        <f t="shared" si="30"/>
        <v>16.706912721322311</v>
      </c>
    </row>
    <row r="233" spans="1:10" x14ac:dyDescent="0.25">
      <c r="A233" s="18">
        <v>1938</v>
      </c>
      <c r="B233" s="18">
        <v>1938</v>
      </c>
      <c r="C233" s="18">
        <v>8</v>
      </c>
      <c r="D233" s="148" t="s">
        <v>241</v>
      </c>
      <c r="E233" s="148" t="str">
        <f t="shared" si="29"/>
        <v>1938 8</v>
      </c>
      <c r="F233" s="14">
        <v>175.78048799999999</v>
      </c>
      <c r="G233" s="148">
        <v>6.1487603305785121E-2</v>
      </c>
      <c r="H233" s="148">
        <f t="shared" si="30"/>
        <v>10.808320915041321</v>
      </c>
    </row>
    <row r="234" spans="1:10" x14ac:dyDescent="0.25">
      <c r="A234" s="18">
        <v>1938</v>
      </c>
      <c r="B234" s="18">
        <v>1938</v>
      </c>
      <c r="C234" s="18">
        <v>9</v>
      </c>
      <c r="D234" s="148" t="s">
        <v>242</v>
      </c>
      <c r="E234" s="148" t="str">
        <f t="shared" si="29"/>
        <v>1938 9</v>
      </c>
      <c r="F234" s="14">
        <v>0</v>
      </c>
      <c r="G234" s="148">
        <v>5.9504132231404959E-2</v>
      </c>
      <c r="H234" s="148">
        <f t="shared" si="30"/>
        <v>0</v>
      </c>
    </row>
    <row r="235" spans="1:10" x14ac:dyDescent="0.25">
      <c r="A235" s="18">
        <v>1939</v>
      </c>
      <c r="B235" s="18">
        <v>1938</v>
      </c>
      <c r="C235" s="18">
        <v>10</v>
      </c>
      <c r="D235" s="148" t="s">
        <v>243</v>
      </c>
      <c r="E235" s="148" t="str">
        <f t="shared" si="29"/>
        <v>1939 10</v>
      </c>
      <c r="F235" s="14">
        <v>208.40764300000001</v>
      </c>
      <c r="G235" s="148">
        <v>6.1487603305785121E-2</v>
      </c>
      <c r="H235" s="148">
        <f t="shared" si="30"/>
        <v>12.814486478677686</v>
      </c>
    </row>
    <row r="236" spans="1:10" x14ac:dyDescent="0.25">
      <c r="A236" s="18">
        <v>1939</v>
      </c>
      <c r="B236" s="18">
        <v>1938</v>
      </c>
      <c r="C236" s="18">
        <v>11</v>
      </c>
      <c r="D236" s="148" t="s">
        <v>244</v>
      </c>
      <c r="E236" s="148" t="str">
        <f t="shared" si="29"/>
        <v>1939 11</v>
      </c>
      <c r="F236" s="14">
        <v>139.90811500000001</v>
      </c>
      <c r="G236" s="148">
        <v>5.9504132231404959E-2</v>
      </c>
      <c r="H236" s="148">
        <f t="shared" si="30"/>
        <v>8.3251109752066128</v>
      </c>
      <c r="I236" s="17"/>
      <c r="J236" s="17"/>
    </row>
    <row r="237" spans="1:10" x14ac:dyDescent="0.25">
      <c r="A237" s="18">
        <v>1939</v>
      </c>
      <c r="B237" s="18">
        <v>1938</v>
      </c>
      <c r="C237" s="18">
        <v>12</v>
      </c>
      <c r="D237" s="148" t="s">
        <v>245</v>
      </c>
      <c r="E237" s="148" t="str">
        <f t="shared" si="29"/>
        <v>1939 12</v>
      </c>
      <c r="F237" s="14">
        <v>95.304986</v>
      </c>
      <c r="G237" s="148">
        <v>6.1487603305785121E-2</v>
      </c>
      <c r="H237" s="148">
        <f t="shared" si="30"/>
        <v>5.8600751722314044</v>
      </c>
      <c r="I237" s="17"/>
      <c r="J237" s="17"/>
    </row>
    <row r="238" spans="1:10" x14ac:dyDescent="0.25">
      <c r="A238" s="18">
        <v>1939</v>
      </c>
      <c r="B238" s="18">
        <v>1939</v>
      </c>
      <c r="C238" s="18">
        <v>1</v>
      </c>
      <c r="D238" s="148" t="s">
        <v>246</v>
      </c>
      <c r="E238" s="148" t="str">
        <f t="shared" si="29"/>
        <v>1939 1</v>
      </c>
      <c r="F238" s="14">
        <v>0</v>
      </c>
      <c r="G238" s="148">
        <v>6.1487603305785121E-2</v>
      </c>
      <c r="H238" s="148">
        <f t="shared" si="30"/>
        <v>0</v>
      </c>
    </row>
    <row r="239" spans="1:10" x14ac:dyDescent="0.25">
      <c r="A239" s="18">
        <v>1939</v>
      </c>
      <c r="B239" s="18">
        <v>1939</v>
      </c>
      <c r="C239" s="18">
        <v>2</v>
      </c>
      <c r="D239" s="148" t="s">
        <v>247</v>
      </c>
      <c r="E239" s="148" t="str">
        <f t="shared" si="29"/>
        <v>1939 2</v>
      </c>
      <c r="F239" s="14">
        <v>61.363548000000002</v>
      </c>
      <c r="G239" s="148">
        <v>5.5537190082644627E-2</v>
      </c>
      <c r="H239" s="148">
        <f t="shared" si="30"/>
        <v>3.4079590294214874</v>
      </c>
    </row>
    <row r="240" spans="1:10" x14ac:dyDescent="0.25">
      <c r="A240" s="18">
        <v>1939</v>
      </c>
      <c r="B240" s="18">
        <v>1939</v>
      </c>
      <c r="C240" s="18">
        <v>3</v>
      </c>
      <c r="D240" s="148" t="s">
        <v>248</v>
      </c>
      <c r="E240" s="148" t="str">
        <f t="shared" si="29"/>
        <v>1939 3</v>
      </c>
      <c r="F240" s="14">
        <v>0</v>
      </c>
      <c r="G240" s="148">
        <v>6.1487603305785121E-2</v>
      </c>
      <c r="H240" s="148">
        <f t="shared" si="30"/>
        <v>0</v>
      </c>
    </row>
    <row r="241" spans="1:10" x14ac:dyDescent="0.25">
      <c r="A241" s="18">
        <v>1939</v>
      </c>
      <c r="B241" s="18">
        <v>1939</v>
      </c>
      <c r="C241" s="18">
        <v>4</v>
      </c>
      <c r="D241" s="148" t="s">
        <v>249</v>
      </c>
      <c r="E241" s="148" t="str">
        <f t="shared" si="29"/>
        <v>1939 4</v>
      </c>
      <c r="F241" s="14">
        <v>81.516885000000002</v>
      </c>
      <c r="G241" s="148">
        <v>5.9504132231404959E-2</v>
      </c>
      <c r="H241" s="148">
        <f t="shared" si="30"/>
        <v>4.8505915041322316</v>
      </c>
    </row>
    <row r="242" spans="1:10" x14ac:dyDescent="0.25">
      <c r="A242" s="18">
        <v>1939</v>
      </c>
      <c r="B242" s="18">
        <v>1939</v>
      </c>
      <c r="C242" s="18">
        <v>5</v>
      </c>
      <c r="D242" s="148" t="s">
        <v>250</v>
      </c>
      <c r="E242" s="148" t="str">
        <f t="shared" si="29"/>
        <v>1939 5</v>
      </c>
      <c r="F242" s="14">
        <v>192.59387100000001</v>
      </c>
      <c r="G242" s="148">
        <v>6.1487603305785121E-2</v>
      </c>
      <c r="H242" s="148">
        <f t="shared" si="30"/>
        <v>11.842135539173553</v>
      </c>
    </row>
    <row r="243" spans="1:10" x14ac:dyDescent="0.25">
      <c r="A243" s="18">
        <v>1939</v>
      </c>
      <c r="B243" s="18">
        <v>1939</v>
      </c>
      <c r="C243" s="18">
        <v>6</v>
      </c>
      <c r="D243" s="148" t="s">
        <v>251</v>
      </c>
      <c r="E243" s="148" t="str">
        <f t="shared" si="29"/>
        <v>1939 6</v>
      </c>
      <c r="F243" s="14">
        <v>257.709067</v>
      </c>
      <c r="G243" s="148">
        <v>5.9504132231404959E-2</v>
      </c>
      <c r="H243" s="148">
        <f t="shared" si="30"/>
        <v>15.3347544</v>
      </c>
    </row>
    <row r="244" spans="1:10" x14ac:dyDescent="0.25">
      <c r="A244" s="18">
        <v>1939</v>
      </c>
      <c r="B244" s="18">
        <v>1939</v>
      </c>
      <c r="C244" s="18">
        <v>7</v>
      </c>
      <c r="D244" s="148" t="s">
        <v>252</v>
      </c>
      <c r="E244" s="148" t="str">
        <f t="shared" si="29"/>
        <v>1939 7</v>
      </c>
      <c r="F244" s="14">
        <v>81.803916000000001</v>
      </c>
      <c r="G244" s="148">
        <v>6.1487603305785121E-2</v>
      </c>
      <c r="H244" s="148">
        <f t="shared" si="30"/>
        <v>5.0299267358677682</v>
      </c>
    </row>
    <row r="245" spans="1:10" x14ac:dyDescent="0.25">
      <c r="A245" s="18">
        <v>1939</v>
      </c>
      <c r="B245" s="18">
        <v>1939</v>
      </c>
      <c r="C245" s="18">
        <v>8</v>
      </c>
      <c r="D245" s="148" t="s">
        <v>253</v>
      </c>
      <c r="E245" s="148" t="str">
        <f t="shared" si="29"/>
        <v>1939 8</v>
      </c>
      <c r="F245" s="14">
        <v>0</v>
      </c>
      <c r="G245" s="148">
        <v>6.1487603305785121E-2</v>
      </c>
      <c r="H245" s="148">
        <f t="shared" si="30"/>
        <v>0</v>
      </c>
      <c r="I245" s="17"/>
      <c r="J245" s="17"/>
    </row>
    <row r="246" spans="1:10" x14ac:dyDescent="0.25">
      <c r="A246" s="18">
        <v>1939</v>
      </c>
      <c r="B246" s="18">
        <v>1939</v>
      </c>
      <c r="C246" s="18">
        <v>9</v>
      </c>
      <c r="D246" s="148" t="s">
        <v>254</v>
      </c>
      <c r="E246" s="148" t="str">
        <f t="shared" si="29"/>
        <v>1939 9</v>
      </c>
      <c r="F246" s="14">
        <v>0</v>
      </c>
      <c r="G246" s="148">
        <v>5.9504132231404959E-2</v>
      </c>
      <c r="H246" s="148">
        <f t="shared" si="30"/>
        <v>0</v>
      </c>
      <c r="I246" s="17"/>
      <c r="J246" s="17"/>
    </row>
    <row r="247" spans="1:10" x14ac:dyDescent="0.25">
      <c r="A247" s="18">
        <v>1940</v>
      </c>
      <c r="B247" s="18">
        <v>1939</v>
      </c>
      <c r="C247" s="18">
        <v>10</v>
      </c>
      <c r="D247" s="148" t="s">
        <v>255</v>
      </c>
      <c r="E247" s="148" t="str">
        <f t="shared" si="29"/>
        <v>1940 10</v>
      </c>
      <c r="F247" s="14">
        <v>0</v>
      </c>
      <c r="G247" s="148">
        <v>6.1487603305785121E-2</v>
      </c>
      <c r="H247" s="148">
        <f t="shared" si="30"/>
        <v>0</v>
      </c>
      <c r="I247" s="17"/>
      <c r="J247" s="17"/>
    </row>
    <row r="248" spans="1:10" x14ac:dyDescent="0.25">
      <c r="A248" s="18">
        <v>1940</v>
      </c>
      <c r="B248" s="18">
        <v>1939</v>
      </c>
      <c r="C248" s="18">
        <v>11</v>
      </c>
      <c r="D248" s="148" t="s">
        <v>256</v>
      </c>
      <c r="E248" s="148" t="str">
        <f t="shared" si="29"/>
        <v>1940 11</v>
      </c>
      <c r="F248" s="14">
        <v>0</v>
      </c>
      <c r="G248" s="148">
        <v>5.9504132231404959E-2</v>
      </c>
      <c r="H248" s="148">
        <f t="shared" si="30"/>
        <v>0</v>
      </c>
      <c r="I248" s="17"/>
      <c r="J248" s="17"/>
    </row>
    <row r="249" spans="1:10" x14ac:dyDescent="0.25">
      <c r="A249" s="18">
        <v>1940</v>
      </c>
      <c r="B249" s="18">
        <v>1939</v>
      </c>
      <c r="C249" s="18">
        <v>12</v>
      </c>
      <c r="D249" s="148" t="s">
        <v>257</v>
      </c>
      <c r="E249" s="148" t="str">
        <f t="shared" si="29"/>
        <v>1940 12</v>
      </c>
      <c r="F249" s="14">
        <v>0</v>
      </c>
      <c r="G249" s="148">
        <v>6.1487603305785121E-2</v>
      </c>
      <c r="H249" s="148">
        <f t="shared" si="30"/>
        <v>0</v>
      </c>
      <c r="I249" s="17"/>
      <c r="J249" s="17"/>
    </row>
    <row r="250" spans="1:10" x14ac:dyDescent="0.25">
      <c r="A250" s="18">
        <v>1940</v>
      </c>
      <c r="B250" s="18">
        <v>1940</v>
      </c>
      <c r="C250" s="18">
        <v>1</v>
      </c>
      <c r="D250" s="148" t="s">
        <v>258</v>
      </c>
      <c r="E250" s="148" t="str">
        <f t="shared" si="29"/>
        <v>1940 1</v>
      </c>
      <c r="F250" s="14">
        <v>0</v>
      </c>
      <c r="G250" s="148">
        <v>6.1487603305785121E-2</v>
      </c>
      <c r="H250" s="148">
        <f t="shared" si="30"/>
        <v>0</v>
      </c>
    </row>
    <row r="251" spans="1:10" x14ac:dyDescent="0.25">
      <c r="A251" s="18">
        <v>1940</v>
      </c>
      <c r="B251" s="18">
        <v>1940</v>
      </c>
      <c r="C251" s="18">
        <v>2</v>
      </c>
      <c r="D251" s="148" t="s">
        <v>259</v>
      </c>
      <c r="E251" s="148" t="str">
        <f t="shared" si="29"/>
        <v>1940 2</v>
      </c>
      <c r="F251" s="14">
        <v>89.903656999999995</v>
      </c>
      <c r="G251" s="148">
        <v>5.752066115702479E-2</v>
      </c>
      <c r="H251" s="148">
        <f t="shared" si="30"/>
        <v>5.1713177910743795</v>
      </c>
    </row>
    <row r="252" spans="1:10" x14ac:dyDescent="0.25">
      <c r="A252" s="18">
        <v>1940</v>
      </c>
      <c r="B252" s="18">
        <v>1940</v>
      </c>
      <c r="C252" s="18">
        <v>3</v>
      </c>
      <c r="D252" s="148" t="s">
        <v>260</v>
      </c>
      <c r="E252" s="148" t="str">
        <f t="shared" si="29"/>
        <v>1940 3</v>
      </c>
      <c r="F252" s="14">
        <v>0</v>
      </c>
      <c r="G252" s="148">
        <v>6.1487603305785121E-2</v>
      </c>
      <c r="H252" s="148">
        <f t="shared" si="30"/>
        <v>0</v>
      </c>
    </row>
    <row r="253" spans="1:10" x14ac:dyDescent="0.25">
      <c r="A253" s="18">
        <v>1940</v>
      </c>
      <c r="B253" s="18">
        <v>1940</v>
      </c>
      <c r="C253" s="18">
        <v>4</v>
      </c>
      <c r="D253" s="148" t="s">
        <v>261</v>
      </c>
      <c r="E253" s="148" t="str">
        <f t="shared" si="29"/>
        <v>1940 4</v>
      </c>
      <c r="F253" s="14">
        <v>20.917217999999998</v>
      </c>
      <c r="G253" s="148">
        <v>5.9504132231404959E-2</v>
      </c>
      <c r="H253" s="148">
        <f t="shared" si="30"/>
        <v>1.2446609057851239</v>
      </c>
    </row>
    <row r="254" spans="1:10" x14ac:dyDescent="0.25">
      <c r="A254" s="18">
        <v>1940</v>
      </c>
      <c r="B254" s="18">
        <v>1940</v>
      </c>
      <c r="C254" s="18">
        <v>5</v>
      </c>
      <c r="D254" s="148" t="s">
        <v>262</v>
      </c>
      <c r="E254" s="148" t="str">
        <f t="shared" si="29"/>
        <v>1940 5</v>
      </c>
      <c r="F254" s="14">
        <v>172.19561400000001</v>
      </c>
      <c r="G254" s="148">
        <v>6.1487603305785121E-2</v>
      </c>
      <c r="H254" s="148">
        <f t="shared" si="30"/>
        <v>10.587895604628098</v>
      </c>
    </row>
    <row r="255" spans="1:10" x14ac:dyDescent="0.25">
      <c r="A255" s="18">
        <v>1940</v>
      </c>
      <c r="B255" s="18">
        <v>1940</v>
      </c>
      <c r="C255" s="18">
        <v>6</v>
      </c>
      <c r="D255" s="148" t="s">
        <v>263</v>
      </c>
      <c r="E255" s="148" t="str">
        <f t="shared" si="29"/>
        <v>1940 6</v>
      </c>
      <c r="F255" s="14">
        <v>249.30857499999999</v>
      </c>
      <c r="G255" s="148">
        <v>5.9504132231404959E-2</v>
      </c>
      <c r="H255" s="148">
        <f t="shared" si="30"/>
        <v>14.834890413223141</v>
      </c>
    </row>
    <row r="256" spans="1:10" x14ac:dyDescent="0.25">
      <c r="A256" s="18">
        <v>1940</v>
      </c>
      <c r="B256" s="18">
        <v>1940</v>
      </c>
      <c r="C256" s="18">
        <v>7</v>
      </c>
      <c r="D256" s="148" t="s">
        <v>264</v>
      </c>
      <c r="E256" s="148" t="str">
        <f t="shared" si="29"/>
        <v>1940 7</v>
      </c>
      <c r="F256" s="14">
        <v>274.69602800000001</v>
      </c>
      <c r="G256" s="148">
        <v>6.1487603305785121E-2</v>
      </c>
      <c r="H256" s="148">
        <f t="shared" si="30"/>
        <v>16.890400399338844</v>
      </c>
    </row>
    <row r="257" spans="1:8" x14ac:dyDescent="0.25">
      <c r="A257" s="18">
        <v>1940</v>
      </c>
      <c r="B257" s="18">
        <v>1940</v>
      </c>
      <c r="C257" s="18">
        <v>8</v>
      </c>
      <c r="D257" s="148" t="s">
        <v>265</v>
      </c>
      <c r="E257" s="148" t="str">
        <f t="shared" si="29"/>
        <v>1940 8</v>
      </c>
      <c r="F257" s="14">
        <v>164.25012899999999</v>
      </c>
      <c r="G257" s="148">
        <v>6.1487603305785121E-2</v>
      </c>
      <c r="H257" s="148">
        <f t="shared" si="30"/>
        <v>10.099346774876032</v>
      </c>
    </row>
    <row r="258" spans="1:8" x14ac:dyDescent="0.25">
      <c r="A258" s="18">
        <v>1940</v>
      </c>
      <c r="B258" s="18">
        <v>1940</v>
      </c>
      <c r="C258" s="18">
        <v>9</v>
      </c>
      <c r="D258" s="148" t="s">
        <v>266</v>
      </c>
      <c r="E258" s="148" t="str">
        <f t="shared" si="29"/>
        <v>1940 9</v>
      </c>
      <c r="F258" s="14">
        <v>35.531080000000003</v>
      </c>
      <c r="G258" s="148">
        <v>5.9504132231404959E-2</v>
      </c>
      <c r="H258" s="148">
        <f t="shared" si="30"/>
        <v>2.1142460826446281</v>
      </c>
    </row>
    <row r="259" spans="1:8" x14ac:dyDescent="0.25">
      <c r="A259" s="18">
        <v>1941</v>
      </c>
      <c r="B259" s="18">
        <v>1940</v>
      </c>
      <c r="C259" s="18">
        <v>10</v>
      </c>
      <c r="D259" s="148" t="s">
        <v>267</v>
      </c>
      <c r="E259" s="148" t="str">
        <f t="shared" si="29"/>
        <v>1941 10</v>
      </c>
      <c r="F259" s="14">
        <v>215.12985499999999</v>
      </c>
      <c r="G259" s="148">
        <v>6.1487603305785121E-2</v>
      </c>
      <c r="H259" s="148">
        <f t="shared" si="30"/>
        <v>13.227819183471073</v>
      </c>
    </row>
    <row r="260" spans="1:8" x14ac:dyDescent="0.25">
      <c r="A260" s="18">
        <v>1941</v>
      </c>
      <c r="B260" s="18">
        <v>1940</v>
      </c>
      <c r="C260" s="18">
        <v>11</v>
      </c>
      <c r="D260" s="148" t="s">
        <v>268</v>
      </c>
      <c r="E260" s="148" t="str">
        <f t="shared" si="29"/>
        <v>1941 11</v>
      </c>
      <c r="F260" s="14">
        <v>152.24052599999999</v>
      </c>
      <c r="G260" s="148">
        <v>5.9504132231404959E-2</v>
      </c>
      <c r="H260" s="148">
        <f t="shared" si="30"/>
        <v>9.0589403900826433</v>
      </c>
    </row>
    <row r="261" spans="1:8" x14ac:dyDescent="0.25">
      <c r="A261" s="18">
        <v>1941</v>
      </c>
      <c r="B261" s="18">
        <v>1940</v>
      </c>
      <c r="C261" s="18">
        <v>12</v>
      </c>
      <c r="D261" s="148" t="s">
        <v>269</v>
      </c>
      <c r="E261" s="148" t="str">
        <f t="shared" si="29"/>
        <v>1941 12</v>
      </c>
      <c r="F261" s="14">
        <v>138.929598</v>
      </c>
      <c r="G261" s="148">
        <v>6.1487603305785121E-2</v>
      </c>
      <c r="H261" s="148">
        <f t="shared" si="30"/>
        <v>8.5424480092561978</v>
      </c>
    </row>
    <row r="262" spans="1:8" x14ac:dyDescent="0.25">
      <c r="A262" s="18">
        <v>1941</v>
      </c>
      <c r="B262" s="18">
        <v>1941</v>
      </c>
      <c r="C262" s="18">
        <v>1</v>
      </c>
      <c r="D262" s="148" t="s">
        <v>270</v>
      </c>
      <c r="E262" s="148" t="str">
        <f t="shared" si="29"/>
        <v>1941 1</v>
      </c>
      <c r="F262" s="14">
        <v>109.55563100000001</v>
      </c>
      <c r="G262" s="148">
        <v>6.1487603305785121E-2</v>
      </c>
      <c r="H262" s="148">
        <f t="shared" si="30"/>
        <v>6.7363131788429751</v>
      </c>
    </row>
    <row r="263" spans="1:8" x14ac:dyDescent="0.25">
      <c r="A263" s="18">
        <v>1941</v>
      </c>
      <c r="B263" s="18">
        <v>1941</v>
      </c>
      <c r="C263" s="18">
        <v>2</v>
      </c>
      <c r="D263" s="148" t="s">
        <v>271</v>
      </c>
      <c r="E263" s="148" t="str">
        <f t="shared" si="29"/>
        <v>1941 2</v>
      </c>
      <c r="F263" s="14">
        <v>102.88070500000001</v>
      </c>
      <c r="G263" s="148">
        <v>5.5537190082644627E-2</v>
      </c>
      <c r="H263" s="148">
        <f t="shared" si="30"/>
        <v>5.7137052694214878</v>
      </c>
    </row>
    <row r="264" spans="1:8" x14ac:dyDescent="0.25">
      <c r="A264" s="18">
        <v>1941</v>
      </c>
      <c r="B264" s="18">
        <v>1941</v>
      </c>
      <c r="C264" s="18">
        <v>3</v>
      </c>
      <c r="D264" s="148" t="s">
        <v>272</v>
      </c>
      <c r="E264" s="148" t="str">
        <f t="shared" si="29"/>
        <v>1941 3</v>
      </c>
      <c r="F264" s="14">
        <v>0</v>
      </c>
      <c r="G264" s="148">
        <v>6.1487603305785121E-2</v>
      </c>
      <c r="H264" s="148">
        <f t="shared" si="30"/>
        <v>0</v>
      </c>
    </row>
    <row r="265" spans="1:8" x14ac:dyDescent="0.25">
      <c r="A265" s="18">
        <v>1941</v>
      </c>
      <c r="B265" s="18">
        <v>1941</v>
      </c>
      <c r="C265" s="18">
        <v>4</v>
      </c>
      <c r="D265" s="148" t="s">
        <v>273</v>
      </c>
      <c r="E265" s="148" t="str">
        <f t="shared" si="29"/>
        <v>1941 4</v>
      </c>
      <c r="F265" s="14">
        <v>0</v>
      </c>
      <c r="G265" s="148">
        <v>5.9504132231404959E-2</v>
      </c>
      <c r="H265" s="148">
        <f t="shared" si="30"/>
        <v>0</v>
      </c>
    </row>
    <row r="266" spans="1:8" x14ac:dyDescent="0.25">
      <c r="A266" s="18">
        <v>1941</v>
      </c>
      <c r="B266" s="18">
        <v>1941</v>
      </c>
      <c r="C266" s="18">
        <v>5</v>
      </c>
      <c r="D266" s="148" t="s">
        <v>274</v>
      </c>
      <c r="E266" s="148" t="str">
        <f t="shared" si="29"/>
        <v>1941 5</v>
      </c>
      <c r="F266" s="14">
        <v>0</v>
      </c>
      <c r="G266" s="148">
        <v>6.1487603305785121E-2</v>
      </c>
      <c r="H266" s="148">
        <f t="shared" si="30"/>
        <v>0</v>
      </c>
    </row>
    <row r="267" spans="1:8" x14ac:dyDescent="0.25">
      <c r="A267" s="18">
        <v>1941</v>
      </c>
      <c r="B267" s="18">
        <v>1941</v>
      </c>
      <c r="C267" s="18">
        <v>6</v>
      </c>
      <c r="D267" s="148" t="s">
        <v>275</v>
      </c>
      <c r="E267" s="148" t="str">
        <f t="shared" si="29"/>
        <v>1941 6</v>
      </c>
      <c r="F267" s="14">
        <v>230.63820100000001</v>
      </c>
      <c r="G267" s="148">
        <v>5.9504132231404959E-2</v>
      </c>
      <c r="H267" s="148">
        <f t="shared" si="30"/>
        <v>13.723926009917356</v>
      </c>
    </row>
    <row r="268" spans="1:8" x14ac:dyDescent="0.25">
      <c r="A268" s="18">
        <v>1941</v>
      </c>
      <c r="B268" s="18">
        <v>1941</v>
      </c>
      <c r="C268" s="18">
        <v>7</v>
      </c>
      <c r="D268" s="148" t="s">
        <v>276</v>
      </c>
      <c r="E268" s="148" t="str">
        <f t="shared" si="29"/>
        <v>1941 7</v>
      </c>
      <c r="F268" s="14">
        <v>271.71188699999999</v>
      </c>
      <c r="G268" s="148">
        <v>6.1487603305785121E-2</v>
      </c>
      <c r="H268" s="148">
        <f t="shared" si="30"/>
        <v>16.706912721322311</v>
      </c>
    </row>
    <row r="269" spans="1:8" x14ac:dyDescent="0.25">
      <c r="A269" s="18">
        <v>1941</v>
      </c>
      <c r="B269" s="18">
        <v>1941</v>
      </c>
      <c r="C269" s="18">
        <v>8</v>
      </c>
      <c r="D269" s="148" t="s">
        <v>277</v>
      </c>
      <c r="E269" s="148" t="str">
        <f t="shared" si="29"/>
        <v>1941 8</v>
      </c>
      <c r="F269" s="14">
        <v>0</v>
      </c>
      <c r="G269" s="148">
        <v>6.1487603305785121E-2</v>
      </c>
      <c r="H269" s="148">
        <f t="shared" si="30"/>
        <v>0</v>
      </c>
    </row>
    <row r="270" spans="1:8" x14ac:dyDescent="0.25">
      <c r="A270" s="18">
        <v>1941</v>
      </c>
      <c r="B270" s="18">
        <v>1941</v>
      </c>
      <c r="C270" s="18">
        <v>9</v>
      </c>
      <c r="D270" s="148" t="s">
        <v>278</v>
      </c>
      <c r="E270" s="148" t="str">
        <f t="shared" si="29"/>
        <v>1941 9</v>
      </c>
      <c r="F270" s="14">
        <v>0</v>
      </c>
      <c r="G270" s="148">
        <v>5.9504132231404959E-2</v>
      </c>
      <c r="H270" s="148">
        <f t="shared" si="30"/>
        <v>0</v>
      </c>
    </row>
    <row r="271" spans="1:8" x14ac:dyDescent="0.25">
      <c r="A271" s="18">
        <v>1942</v>
      </c>
      <c r="B271" s="18">
        <v>1941</v>
      </c>
      <c r="C271" s="18">
        <v>10</v>
      </c>
      <c r="D271" s="148" t="s">
        <v>279</v>
      </c>
      <c r="E271" s="148" t="str">
        <f t="shared" si="29"/>
        <v>1942 10</v>
      </c>
      <c r="F271" s="14">
        <v>208.40764300000001</v>
      </c>
      <c r="G271" s="148">
        <v>6.1487603305785121E-2</v>
      </c>
      <c r="H271" s="148">
        <f t="shared" si="30"/>
        <v>12.814486478677686</v>
      </c>
    </row>
    <row r="272" spans="1:8" x14ac:dyDescent="0.25">
      <c r="A272" s="18">
        <v>1942</v>
      </c>
      <c r="B272" s="18">
        <v>1941</v>
      </c>
      <c r="C272" s="18">
        <v>11</v>
      </c>
      <c r="D272" s="148" t="s">
        <v>280</v>
      </c>
      <c r="E272" s="148" t="str">
        <f t="shared" si="29"/>
        <v>1942 11</v>
      </c>
      <c r="F272" s="14">
        <v>139.90811500000001</v>
      </c>
      <c r="G272" s="148">
        <v>5.9504132231404959E-2</v>
      </c>
      <c r="H272" s="148">
        <f t="shared" si="30"/>
        <v>8.3251109752066128</v>
      </c>
    </row>
    <row r="273" spans="1:8" x14ac:dyDescent="0.25">
      <c r="A273" s="18">
        <v>1942</v>
      </c>
      <c r="B273" s="18">
        <v>1941</v>
      </c>
      <c r="C273" s="18">
        <v>12</v>
      </c>
      <c r="D273" s="148" t="s">
        <v>281</v>
      </c>
      <c r="E273" s="148" t="str">
        <f t="shared" si="29"/>
        <v>1942 12</v>
      </c>
      <c r="F273" s="14">
        <v>95.304986</v>
      </c>
      <c r="G273" s="148">
        <v>6.1487603305785121E-2</v>
      </c>
      <c r="H273" s="148">
        <f t="shared" si="30"/>
        <v>5.8600751722314044</v>
      </c>
    </row>
    <row r="274" spans="1:8" x14ac:dyDescent="0.25">
      <c r="A274" s="18">
        <v>1942</v>
      </c>
      <c r="B274" s="18">
        <v>1942</v>
      </c>
      <c r="C274" s="18">
        <v>1</v>
      </c>
      <c r="D274" s="148" t="s">
        <v>282</v>
      </c>
      <c r="E274" s="148" t="str">
        <f t="shared" si="29"/>
        <v>1942 1</v>
      </c>
      <c r="F274" s="14">
        <v>92.014705000000006</v>
      </c>
      <c r="G274" s="148">
        <v>6.1487603305785121E-2</v>
      </c>
      <c r="H274" s="148">
        <f t="shared" si="30"/>
        <v>5.6577636793388431</v>
      </c>
    </row>
    <row r="275" spans="1:8" x14ac:dyDescent="0.25">
      <c r="A275" s="18">
        <v>1942</v>
      </c>
      <c r="B275" s="18">
        <v>1942</v>
      </c>
      <c r="C275" s="18">
        <v>2</v>
      </c>
      <c r="D275" s="148" t="s">
        <v>283</v>
      </c>
      <c r="E275" s="148" t="str">
        <f t="shared" si="29"/>
        <v>1942 2</v>
      </c>
      <c r="F275" s="14">
        <v>107.164171</v>
      </c>
      <c r="G275" s="148">
        <v>5.5537190082644627E-2</v>
      </c>
      <c r="H275" s="148">
        <f t="shared" si="30"/>
        <v>5.9515969348760329</v>
      </c>
    </row>
    <row r="276" spans="1:8" x14ac:dyDescent="0.25">
      <c r="A276" s="18">
        <v>1942</v>
      </c>
      <c r="B276" s="18">
        <v>1942</v>
      </c>
      <c r="C276" s="18">
        <v>3</v>
      </c>
      <c r="D276" s="148" t="s">
        <v>284</v>
      </c>
      <c r="E276" s="148" t="str">
        <f t="shared" si="29"/>
        <v>1942 3</v>
      </c>
      <c r="F276" s="14">
        <v>0</v>
      </c>
      <c r="G276" s="148">
        <v>6.1487603305785121E-2</v>
      </c>
      <c r="H276" s="148">
        <f t="shared" si="30"/>
        <v>0</v>
      </c>
    </row>
    <row r="277" spans="1:8" x14ac:dyDescent="0.25">
      <c r="A277" s="18">
        <v>1942</v>
      </c>
      <c r="B277" s="18">
        <v>1942</v>
      </c>
      <c r="C277" s="18">
        <v>4</v>
      </c>
      <c r="D277" s="148" t="s">
        <v>285</v>
      </c>
      <c r="E277" s="148" t="str">
        <f t="shared" si="29"/>
        <v>1942 4</v>
      </c>
      <c r="F277" s="14">
        <v>0</v>
      </c>
      <c r="G277" s="148">
        <v>5.9504132231404959E-2</v>
      </c>
      <c r="H277" s="148">
        <f t="shared" si="30"/>
        <v>0</v>
      </c>
    </row>
    <row r="278" spans="1:8" x14ac:dyDescent="0.25">
      <c r="A278" s="18">
        <v>1942</v>
      </c>
      <c r="B278" s="18">
        <v>1942</v>
      </c>
      <c r="C278" s="18">
        <v>5</v>
      </c>
      <c r="D278" s="148" t="s">
        <v>286</v>
      </c>
      <c r="E278" s="148" t="str">
        <f t="shared" si="29"/>
        <v>1942 5</v>
      </c>
      <c r="F278" s="14">
        <v>0</v>
      </c>
      <c r="G278" s="148">
        <v>6.1487603305785121E-2</v>
      </c>
      <c r="H278" s="148">
        <f t="shared" si="30"/>
        <v>0</v>
      </c>
    </row>
    <row r="279" spans="1:8" x14ac:dyDescent="0.25">
      <c r="A279" s="18">
        <v>1942</v>
      </c>
      <c r="B279" s="18">
        <v>1942</v>
      </c>
      <c r="C279" s="18">
        <v>6</v>
      </c>
      <c r="D279" s="148" t="s">
        <v>287</v>
      </c>
      <c r="E279" s="148" t="str">
        <f t="shared" si="29"/>
        <v>1942 6</v>
      </c>
      <c r="F279" s="14">
        <v>230.63820100000001</v>
      </c>
      <c r="G279" s="148">
        <v>5.9504132231404959E-2</v>
      </c>
      <c r="H279" s="148">
        <f t="shared" si="30"/>
        <v>13.723926009917356</v>
      </c>
    </row>
    <row r="280" spans="1:8" x14ac:dyDescent="0.25">
      <c r="A280" s="18">
        <v>1942</v>
      </c>
      <c r="B280" s="18">
        <v>1942</v>
      </c>
      <c r="C280" s="18">
        <v>7</v>
      </c>
      <c r="D280" s="148" t="s">
        <v>288</v>
      </c>
      <c r="E280" s="148" t="str">
        <f t="shared" si="29"/>
        <v>1942 7</v>
      </c>
      <c r="F280" s="14">
        <v>271.71188699999999</v>
      </c>
      <c r="G280" s="148">
        <v>6.1487603305785121E-2</v>
      </c>
      <c r="H280" s="148">
        <f t="shared" si="30"/>
        <v>16.706912721322311</v>
      </c>
    </row>
    <row r="281" spans="1:8" x14ac:dyDescent="0.25">
      <c r="A281" s="18">
        <v>1942</v>
      </c>
      <c r="B281" s="18">
        <v>1942</v>
      </c>
      <c r="C281" s="18">
        <v>8</v>
      </c>
      <c r="D281" s="148" t="s">
        <v>289</v>
      </c>
      <c r="E281" s="148" t="str">
        <f t="shared" si="29"/>
        <v>1942 8</v>
      </c>
      <c r="F281" s="14">
        <v>0</v>
      </c>
      <c r="G281" s="148">
        <v>6.1487603305785121E-2</v>
      </c>
      <c r="H281" s="148">
        <f t="shared" si="30"/>
        <v>0</v>
      </c>
    </row>
    <row r="282" spans="1:8" x14ac:dyDescent="0.25">
      <c r="A282" s="18">
        <v>1942</v>
      </c>
      <c r="B282" s="18">
        <v>1942</v>
      </c>
      <c r="C282" s="18">
        <v>9</v>
      </c>
      <c r="D282" s="148" t="s">
        <v>290</v>
      </c>
      <c r="E282" s="148" t="str">
        <f t="shared" si="29"/>
        <v>1942 9</v>
      </c>
      <c r="F282" s="14">
        <v>0</v>
      </c>
      <c r="G282" s="148">
        <v>5.9504132231404959E-2</v>
      </c>
      <c r="H282" s="148">
        <f t="shared" si="30"/>
        <v>0</v>
      </c>
    </row>
    <row r="283" spans="1:8" x14ac:dyDescent="0.25">
      <c r="A283" s="18">
        <v>1943</v>
      </c>
      <c r="B283" s="18">
        <v>1942</v>
      </c>
      <c r="C283" s="18">
        <v>10</v>
      </c>
      <c r="D283" s="148" t="s">
        <v>291</v>
      </c>
      <c r="E283" s="148" t="str">
        <f t="shared" si="29"/>
        <v>1943 10</v>
      </c>
      <c r="F283" s="14">
        <v>208.40764300000001</v>
      </c>
      <c r="G283" s="148">
        <v>6.1487603305785121E-2</v>
      </c>
      <c r="H283" s="148">
        <f t="shared" si="30"/>
        <v>12.814486478677686</v>
      </c>
    </row>
    <row r="284" spans="1:8" x14ac:dyDescent="0.25">
      <c r="A284" s="18">
        <v>1943</v>
      </c>
      <c r="B284" s="18">
        <v>1942</v>
      </c>
      <c r="C284" s="18">
        <v>11</v>
      </c>
      <c r="D284" s="148" t="s">
        <v>292</v>
      </c>
      <c r="E284" s="148" t="str">
        <f t="shared" si="29"/>
        <v>1943 11</v>
      </c>
      <c r="F284" s="14">
        <v>139.90811500000001</v>
      </c>
      <c r="G284" s="148">
        <v>5.9504132231404959E-2</v>
      </c>
      <c r="H284" s="148">
        <f t="shared" si="30"/>
        <v>8.3251109752066128</v>
      </c>
    </row>
    <row r="285" spans="1:8" x14ac:dyDescent="0.25">
      <c r="A285" s="18">
        <v>1943</v>
      </c>
      <c r="B285" s="18">
        <v>1942</v>
      </c>
      <c r="C285" s="18">
        <v>12</v>
      </c>
      <c r="D285" s="148" t="s">
        <v>293</v>
      </c>
      <c r="E285" s="148" t="str">
        <f t="shared" si="29"/>
        <v>1943 12</v>
      </c>
      <c r="F285" s="14">
        <v>95.304986</v>
      </c>
      <c r="G285" s="148">
        <v>6.1487603305785121E-2</v>
      </c>
      <c r="H285" s="148">
        <f t="shared" si="30"/>
        <v>5.8600751722314044</v>
      </c>
    </row>
    <row r="286" spans="1:8" x14ac:dyDescent="0.25">
      <c r="A286" s="18">
        <v>1943</v>
      </c>
      <c r="B286" s="18">
        <v>1943</v>
      </c>
      <c r="C286" s="18">
        <v>1</v>
      </c>
      <c r="D286" s="148" t="s">
        <v>294</v>
      </c>
      <c r="E286" s="148" t="str">
        <f t="shared" si="29"/>
        <v>1943 1</v>
      </c>
      <c r="F286" s="14">
        <v>92.014705000000006</v>
      </c>
      <c r="G286" s="148">
        <v>6.1487603305785121E-2</v>
      </c>
      <c r="H286" s="148">
        <f t="shared" si="30"/>
        <v>5.6577636793388431</v>
      </c>
    </row>
    <row r="287" spans="1:8" x14ac:dyDescent="0.25">
      <c r="A287" s="18">
        <v>1943</v>
      </c>
      <c r="B287" s="18">
        <v>1943</v>
      </c>
      <c r="C287" s="18">
        <v>2</v>
      </c>
      <c r="D287" s="148" t="s">
        <v>295</v>
      </c>
      <c r="E287" s="148" t="str">
        <f t="shared" si="29"/>
        <v>1943 2</v>
      </c>
      <c r="F287" s="14">
        <v>107.164171</v>
      </c>
      <c r="G287" s="148">
        <v>5.5537190082644627E-2</v>
      </c>
      <c r="H287" s="148">
        <f t="shared" si="30"/>
        <v>5.9515969348760329</v>
      </c>
    </row>
    <row r="288" spans="1:8" x14ac:dyDescent="0.25">
      <c r="A288" s="18">
        <v>1943</v>
      </c>
      <c r="B288" s="18">
        <v>1943</v>
      </c>
      <c r="C288" s="18">
        <v>3</v>
      </c>
      <c r="D288" s="148" t="s">
        <v>296</v>
      </c>
      <c r="E288" s="148" t="str">
        <f t="shared" ref="E288:E351" si="31">CONCATENATE(A288," ",C288)</f>
        <v>1943 3</v>
      </c>
      <c r="F288" s="14">
        <v>0</v>
      </c>
      <c r="G288" s="148">
        <v>6.1487603305785121E-2</v>
      </c>
      <c r="H288" s="148">
        <f t="shared" ref="H288:H351" si="32">F288*G288</f>
        <v>0</v>
      </c>
    </row>
    <row r="289" spans="1:10" x14ac:dyDescent="0.25">
      <c r="A289" s="18">
        <v>1943</v>
      </c>
      <c r="B289" s="18">
        <v>1943</v>
      </c>
      <c r="C289" s="18">
        <v>4</v>
      </c>
      <c r="D289" s="148" t="s">
        <v>297</v>
      </c>
      <c r="E289" s="148" t="str">
        <f t="shared" si="31"/>
        <v>1943 4</v>
      </c>
      <c r="F289" s="14">
        <v>0</v>
      </c>
      <c r="G289" s="148">
        <v>5.9504132231404959E-2</v>
      </c>
      <c r="H289" s="148">
        <f t="shared" si="32"/>
        <v>0</v>
      </c>
    </row>
    <row r="290" spans="1:10" x14ac:dyDescent="0.25">
      <c r="A290" s="18">
        <v>1943</v>
      </c>
      <c r="B290" s="18">
        <v>1943</v>
      </c>
      <c r="C290" s="18">
        <v>5</v>
      </c>
      <c r="D290" s="148" t="s">
        <v>298</v>
      </c>
      <c r="E290" s="148" t="str">
        <f t="shared" si="31"/>
        <v>1943 5</v>
      </c>
      <c r="F290" s="14">
        <v>0</v>
      </c>
      <c r="G290" s="148">
        <v>6.1487603305785121E-2</v>
      </c>
      <c r="H290" s="148">
        <f t="shared" si="32"/>
        <v>0</v>
      </c>
    </row>
    <row r="291" spans="1:10" x14ac:dyDescent="0.25">
      <c r="A291" s="18">
        <v>1943</v>
      </c>
      <c r="B291" s="18">
        <v>1943</v>
      </c>
      <c r="C291" s="18">
        <v>6</v>
      </c>
      <c r="D291" s="148" t="s">
        <v>299</v>
      </c>
      <c r="E291" s="148" t="str">
        <f t="shared" si="31"/>
        <v>1943 6</v>
      </c>
      <c r="F291" s="14">
        <v>230.63820100000001</v>
      </c>
      <c r="G291" s="148">
        <v>5.9504132231404959E-2</v>
      </c>
      <c r="H291" s="148">
        <f t="shared" si="32"/>
        <v>13.723926009917356</v>
      </c>
    </row>
    <row r="292" spans="1:10" x14ac:dyDescent="0.25">
      <c r="A292" s="18">
        <v>1943</v>
      </c>
      <c r="B292" s="18">
        <v>1943</v>
      </c>
      <c r="C292" s="18">
        <v>7</v>
      </c>
      <c r="D292" s="148" t="s">
        <v>300</v>
      </c>
      <c r="E292" s="148" t="str">
        <f t="shared" si="31"/>
        <v>1943 7</v>
      </c>
      <c r="F292" s="14">
        <v>271.71188699999999</v>
      </c>
      <c r="G292" s="148">
        <v>6.1487603305785121E-2</v>
      </c>
      <c r="H292" s="148">
        <f t="shared" si="32"/>
        <v>16.706912721322311</v>
      </c>
    </row>
    <row r="293" spans="1:10" x14ac:dyDescent="0.25">
      <c r="A293" s="18">
        <v>1943</v>
      </c>
      <c r="B293" s="18">
        <v>1943</v>
      </c>
      <c r="C293" s="18">
        <v>8</v>
      </c>
      <c r="D293" s="148" t="s">
        <v>301</v>
      </c>
      <c r="E293" s="148" t="str">
        <f t="shared" si="31"/>
        <v>1943 8</v>
      </c>
      <c r="F293" s="14">
        <v>0</v>
      </c>
      <c r="G293" s="148">
        <v>6.1487603305785121E-2</v>
      </c>
      <c r="H293" s="148">
        <f t="shared" si="32"/>
        <v>0</v>
      </c>
    </row>
    <row r="294" spans="1:10" x14ac:dyDescent="0.25">
      <c r="A294" s="18">
        <v>1943</v>
      </c>
      <c r="B294" s="18">
        <v>1943</v>
      </c>
      <c r="C294" s="18">
        <v>9</v>
      </c>
      <c r="D294" s="148" t="s">
        <v>302</v>
      </c>
      <c r="E294" s="148" t="str">
        <f t="shared" si="31"/>
        <v>1943 9</v>
      </c>
      <c r="F294" s="14">
        <v>0</v>
      </c>
      <c r="G294" s="148">
        <v>5.9504132231404959E-2</v>
      </c>
      <c r="H294" s="148">
        <f t="shared" si="32"/>
        <v>0</v>
      </c>
    </row>
    <row r="295" spans="1:10" x14ac:dyDescent="0.25">
      <c r="A295" s="18">
        <v>1944</v>
      </c>
      <c r="B295" s="18">
        <v>1943</v>
      </c>
      <c r="C295" s="18">
        <v>10</v>
      </c>
      <c r="D295" s="148" t="s">
        <v>303</v>
      </c>
      <c r="E295" s="148" t="str">
        <f t="shared" si="31"/>
        <v>1944 10</v>
      </c>
      <c r="F295" s="14">
        <v>208.40764300000001</v>
      </c>
      <c r="G295" s="148">
        <v>6.1487603305785121E-2</v>
      </c>
      <c r="H295" s="148">
        <f t="shared" si="32"/>
        <v>12.814486478677686</v>
      </c>
    </row>
    <row r="296" spans="1:10" x14ac:dyDescent="0.25">
      <c r="A296" s="18">
        <v>1944</v>
      </c>
      <c r="B296" s="18">
        <v>1943</v>
      </c>
      <c r="C296" s="18">
        <v>11</v>
      </c>
      <c r="D296" s="148" t="s">
        <v>304</v>
      </c>
      <c r="E296" s="148" t="str">
        <f t="shared" si="31"/>
        <v>1944 11</v>
      </c>
      <c r="F296" s="14">
        <v>139.90811500000001</v>
      </c>
      <c r="G296" s="148">
        <v>5.9504132231404959E-2</v>
      </c>
      <c r="H296" s="148">
        <f t="shared" si="32"/>
        <v>8.3251109752066128</v>
      </c>
      <c r="I296" s="17"/>
      <c r="J296" s="17"/>
    </row>
    <row r="297" spans="1:10" x14ac:dyDescent="0.25">
      <c r="A297" s="18">
        <v>1944</v>
      </c>
      <c r="B297" s="18">
        <v>1943</v>
      </c>
      <c r="C297" s="18">
        <v>12</v>
      </c>
      <c r="D297" s="148" t="s">
        <v>305</v>
      </c>
      <c r="E297" s="148" t="str">
        <f t="shared" si="31"/>
        <v>1944 12</v>
      </c>
      <c r="F297" s="14">
        <v>95.304986</v>
      </c>
      <c r="G297" s="148">
        <v>6.1487603305785121E-2</v>
      </c>
      <c r="H297" s="148">
        <f t="shared" si="32"/>
        <v>5.8600751722314044</v>
      </c>
      <c r="I297" s="17"/>
      <c r="J297" s="17"/>
    </row>
    <row r="298" spans="1:10" x14ac:dyDescent="0.25">
      <c r="A298" s="18">
        <v>1944</v>
      </c>
      <c r="B298" s="18">
        <v>1944</v>
      </c>
      <c r="C298" s="18">
        <v>1</v>
      </c>
      <c r="D298" s="148" t="s">
        <v>306</v>
      </c>
      <c r="E298" s="148" t="str">
        <f t="shared" si="31"/>
        <v>1944 1</v>
      </c>
      <c r="F298" s="14">
        <v>0</v>
      </c>
      <c r="G298" s="148">
        <v>6.1487603305785121E-2</v>
      </c>
      <c r="H298" s="148">
        <f t="shared" si="32"/>
        <v>0</v>
      </c>
    </row>
    <row r="299" spans="1:10" x14ac:dyDescent="0.25">
      <c r="A299" s="18">
        <v>1944</v>
      </c>
      <c r="B299" s="18">
        <v>1944</v>
      </c>
      <c r="C299" s="18">
        <v>2</v>
      </c>
      <c r="D299" s="148" t="s">
        <v>307</v>
      </c>
      <c r="E299" s="148" t="str">
        <f t="shared" si="31"/>
        <v>1944 2</v>
      </c>
      <c r="F299" s="14">
        <v>104.890112</v>
      </c>
      <c r="G299" s="148">
        <v>5.752066115702479E-2</v>
      </c>
      <c r="H299" s="148">
        <f t="shared" si="32"/>
        <v>6.0333485910743798</v>
      </c>
    </row>
    <row r="300" spans="1:10" x14ac:dyDescent="0.25">
      <c r="A300" s="18">
        <v>1944</v>
      </c>
      <c r="B300" s="18">
        <v>1944</v>
      </c>
      <c r="C300" s="18">
        <v>3</v>
      </c>
      <c r="D300" s="148" t="s">
        <v>308</v>
      </c>
      <c r="E300" s="148" t="str">
        <f t="shared" si="31"/>
        <v>1944 3</v>
      </c>
      <c r="F300" s="14">
        <v>0</v>
      </c>
      <c r="G300" s="148">
        <v>6.1487603305785121E-2</v>
      </c>
      <c r="H300" s="148">
        <f t="shared" si="32"/>
        <v>0</v>
      </c>
    </row>
    <row r="301" spans="1:10" x14ac:dyDescent="0.25">
      <c r="A301" s="18">
        <v>1944</v>
      </c>
      <c r="B301" s="18">
        <v>1944</v>
      </c>
      <c r="C301" s="18">
        <v>4</v>
      </c>
      <c r="D301" s="148" t="s">
        <v>309</v>
      </c>
      <c r="E301" s="148" t="str">
        <f t="shared" si="31"/>
        <v>1944 4</v>
      </c>
      <c r="F301" s="14">
        <v>125.21328699999999</v>
      </c>
      <c r="G301" s="148">
        <v>5.9504132231404959E-2</v>
      </c>
      <c r="H301" s="148">
        <f t="shared" si="32"/>
        <v>7.4507079867768589</v>
      </c>
    </row>
    <row r="302" spans="1:10" x14ac:dyDescent="0.25">
      <c r="A302" s="18">
        <v>1944</v>
      </c>
      <c r="B302" s="18">
        <v>1944</v>
      </c>
      <c r="C302" s="18">
        <v>5</v>
      </c>
      <c r="D302" s="148" t="s">
        <v>310</v>
      </c>
      <c r="E302" s="148" t="str">
        <f t="shared" si="31"/>
        <v>1944 5</v>
      </c>
      <c r="F302" s="14">
        <v>0</v>
      </c>
      <c r="G302" s="148">
        <v>6.1487603305785121E-2</v>
      </c>
      <c r="H302" s="148">
        <f t="shared" si="32"/>
        <v>0</v>
      </c>
    </row>
    <row r="303" spans="1:10" x14ac:dyDescent="0.25">
      <c r="A303" s="18">
        <v>1944</v>
      </c>
      <c r="B303" s="18">
        <v>1944</v>
      </c>
      <c r="C303" s="18">
        <v>6</v>
      </c>
      <c r="D303" s="148" t="s">
        <v>311</v>
      </c>
      <c r="E303" s="148" t="str">
        <f t="shared" si="31"/>
        <v>1944 6</v>
      </c>
      <c r="F303" s="14">
        <v>257.709067</v>
      </c>
      <c r="G303" s="148">
        <v>5.9504132231404959E-2</v>
      </c>
      <c r="H303" s="148">
        <f t="shared" si="32"/>
        <v>15.3347544</v>
      </c>
    </row>
    <row r="304" spans="1:10" x14ac:dyDescent="0.25">
      <c r="A304" s="18">
        <v>1944</v>
      </c>
      <c r="B304" s="18">
        <v>1944</v>
      </c>
      <c r="C304" s="18">
        <v>7</v>
      </c>
      <c r="D304" s="148" t="s">
        <v>312</v>
      </c>
      <c r="E304" s="148" t="str">
        <f t="shared" si="31"/>
        <v>1944 7</v>
      </c>
      <c r="F304" s="14">
        <v>14.396705000000001</v>
      </c>
      <c r="G304" s="148">
        <v>6.1487603305785121E-2</v>
      </c>
      <c r="H304" s="148">
        <f t="shared" si="32"/>
        <v>0.8852188859504132</v>
      </c>
    </row>
    <row r="305" spans="1:10" x14ac:dyDescent="0.25">
      <c r="A305" s="18">
        <v>1944</v>
      </c>
      <c r="B305" s="18">
        <v>1944</v>
      </c>
      <c r="C305" s="18">
        <v>8</v>
      </c>
      <c r="D305" s="148" t="s">
        <v>313</v>
      </c>
      <c r="E305" s="148" t="str">
        <f t="shared" si="31"/>
        <v>1944 8</v>
      </c>
      <c r="F305" s="14">
        <v>0</v>
      </c>
      <c r="G305" s="148">
        <v>6.1487603305785121E-2</v>
      </c>
      <c r="H305" s="148">
        <f t="shared" si="32"/>
        <v>0</v>
      </c>
    </row>
    <row r="306" spans="1:10" x14ac:dyDescent="0.25">
      <c r="A306" s="18">
        <v>1944</v>
      </c>
      <c r="B306" s="18">
        <v>1944</v>
      </c>
      <c r="C306" s="18">
        <v>9</v>
      </c>
      <c r="D306" s="148" t="s">
        <v>314</v>
      </c>
      <c r="E306" s="148" t="str">
        <f t="shared" si="31"/>
        <v>1944 9</v>
      </c>
      <c r="F306" s="14">
        <v>0</v>
      </c>
      <c r="G306" s="148">
        <v>5.9504132231404959E-2</v>
      </c>
      <c r="H306" s="148">
        <f t="shared" si="32"/>
        <v>0</v>
      </c>
      <c r="I306" s="17"/>
      <c r="J306" s="17"/>
    </row>
    <row r="307" spans="1:10" x14ac:dyDescent="0.25">
      <c r="A307" s="18">
        <v>1945</v>
      </c>
      <c r="B307" s="18">
        <v>1944</v>
      </c>
      <c r="C307" s="18">
        <v>10</v>
      </c>
      <c r="D307" s="148" t="s">
        <v>315</v>
      </c>
      <c r="E307" s="148" t="str">
        <f t="shared" si="31"/>
        <v>1945 10</v>
      </c>
      <c r="F307" s="14">
        <v>0</v>
      </c>
      <c r="G307" s="148">
        <v>6.1487603305785121E-2</v>
      </c>
      <c r="H307" s="148">
        <f t="shared" si="32"/>
        <v>0</v>
      </c>
    </row>
    <row r="308" spans="1:10" x14ac:dyDescent="0.25">
      <c r="A308" s="18">
        <v>1945</v>
      </c>
      <c r="B308" s="18">
        <v>1944</v>
      </c>
      <c r="C308" s="18">
        <v>11</v>
      </c>
      <c r="D308" s="148" t="s">
        <v>316</v>
      </c>
      <c r="E308" s="148" t="str">
        <f t="shared" si="31"/>
        <v>1945 11</v>
      </c>
      <c r="F308" s="14">
        <v>0</v>
      </c>
      <c r="G308" s="148">
        <v>5.9504132231404959E-2</v>
      </c>
      <c r="H308" s="148">
        <f t="shared" si="32"/>
        <v>0</v>
      </c>
    </row>
    <row r="309" spans="1:10" x14ac:dyDescent="0.25">
      <c r="A309" s="18">
        <v>1945</v>
      </c>
      <c r="B309" s="18">
        <v>1944</v>
      </c>
      <c r="C309" s="18">
        <v>12</v>
      </c>
      <c r="D309" s="148" t="s">
        <v>317</v>
      </c>
      <c r="E309" s="148" t="str">
        <f t="shared" si="31"/>
        <v>1945 12</v>
      </c>
      <c r="F309" s="14">
        <v>0</v>
      </c>
      <c r="G309" s="148">
        <v>6.1487603305785121E-2</v>
      </c>
      <c r="H309" s="148">
        <f t="shared" si="32"/>
        <v>0</v>
      </c>
    </row>
    <row r="310" spans="1:10" x14ac:dyDescent="0.25">
      <c r="A310" s="18">
        <v>1945</v>
      </c>
      <c r="B310" s="18">
        <v>1945</v>
      </c>
      <c r="C310" s="18">
        <v>1</v>
      </c>
      <c r="D310" s="148" t="s">
        <v>318</v>
      </c>
      <c r="E310" s="148" t="str">
        <f t="shared" si="31"/>
        <v>1945 1</v>
      </c>
      <c r="F310" s="14">
        <v>26.655204000000001</v>
      </c>
      <c r="G310" s="148">
        <v>6.1487603305785121E-2</v>
      </c>
      <c r="H310" s="148">
        <f t="shared" si="32"/>
        <v>1.6389646095867769</v>
      </c>
    </row>
    <row r="311" spans="1:10" x14ac:dyDescent="0.25">
      <c r="A311" s="18">
        <v>1945</v>
      </c>
      <c r="B311" s="18">
        <v>1945</v>
      </c>
      <c r="C311" s="18">
        <v>2</v>
      </c>
      <c r="D311" s="148" t="s">
        <v>319</v>
      </c>
      <c r="E311" s="148" t="str">
        <f t="shared" si="31"/>
        <v>1945 2</v>
      </c>
      <c r="F311" s="14">
        <v>103.13587200000001</v>
      </c>
      <c r="G311" s="148">
        <v>5.5537190082644627E-2</v>
      </c>
      <c r="H311" s="148">
        <f t="shared" si="32"/>
        <v>5.7278765276033061</v>
      </c>
    </row>
    <row r="312" spans="1:10" x14ac:dyDescent="0.25">
      <c r="A312" s="18">
        <v>1945</v>
      </c>
      <c r="B312" s="18">
        <v>1945</v>
      </c>
      <c r="C312" s="18">
        <v>3</v>
      </c>
      <c r="D312" s="148" t="s">
        <v>320</v>
      </c>
      <c r="E312" s="148" t="str">
        <f t="shared" si="31"/>
        <v>1945 3</v>
      </c>
      <c r="F312" s="14">
        <v>0</v>
      </c>
      <c r="G312" s="148">
        <v>6.1487603305785121E-2</v>
      </c>
      <c r="H312" s="148">
        <f t="shared" si="32"/>
        <v>0</v>
      </c>
    </row>
    <row r="313" spans="1:10" x14ac:dyDescent="0.25">
      <c r="A313" s="18">
        <v>1945</v>
      </c>
      <c r="B313" s="18">
        <v>1945</v>
      </c>
      <c r="C313" s="18">
        <v>4</v>
      </c>
      <c r="D313" s="148" t="s">
        <v>321</v>
      </c>
      <c r="E313" s="148" t="str">
        <f t="shared" si="31"/>
        <v>1945 4</v>
      </c>
      <c r="F313" s="14">
        <v>35.359656999999999</v>
      </c>
      <c r="G313" s="148">
        <v>5.9504132231404959E-2</v>
      </c>
      <c r="H313" s="148">
        <f t="shared" si="32"/>
        <v>2.1040457057851238</v>
      </c>
    </row>
    <row r="314" spans="1:10" x14ac:dyDescent="0.25">
      <c r="A314" s="18">
        <v>1945</v>
      </c>
      <c r="B314" s="18">
        <v>1945</v>
      </c>
      <c r="C314" s="18">
        <v>5</v>
      </c>
      <c r="D314" s="148" t="s">
        <v>322</v>
      </c>
      <c r="E314" s="148" t="str">
        <f t="shared" si="31"/>
        <v>1945 5</v>
      </c>
      <c r="F314" s="14">
        <v>69.916724000000002</v>
      </c>
      <c r="G314" s="148">
        <v>6.1487603305785121E-2</v>
      </c>
      <c r="H314" s="148">
        <f t="shared" si="32"/>
        <v>4.2990117897520657</v>
      </c>
    </row>
    <row r="315" spans="1:10" x14ac:dyDescent="0.25">
      <c r="A315" s="18">
        <v>1945</v>
      </c>
      <c r="B315" s="18">
        <v>1945</v>
      </c>
      <c r="C315" s="18">
        <v>6</v>
      </c>
      <c r="D315" s="148" t="s">
        <v>323</v>
      </c>
      <c r="E315" s="148" t="str">
        <f t="shared" si="31"/>
        <v>1945 6</v>
      </c>
      <c r="F315" s="14">
        <v>249.942275</v>
      </c>
      <c r="G315" s="148">
        <v>5.9504132231404959E-2</v>
      </c>
      <c r="H315" s="148">
        <f t="shared" si="32"/>
        <v>14.872598181818182</v>
      </c>
    </row>
    <row r="316" spans="1:10" x14ac:dyDescent="0.25">
      <c r="A316" s="18">
        <v>1945</v>
      </c>
      <c r="B316" s="18">
        <v>1945</v>
      </c>
      <c r="C316" s="18">
        <v>7</v>
      </c>
      <c r="D316" s="148" t="s">
        <v>324</v>
      </c>
      <c r="E316" s="148" t="str">
        <f t="shared" si="31"/>
        <v>1945 7</v>
      </c>
      <c r="F316" s="14">
        <v>278.833483</v>
      </c>
      <c r="G316" s="148">
        <v>6.1487603305785121E-2</v>
      </c>
      <c r="H316" s="148">
        <f t="shared" si="32"/>
        <v>17.144802591074381</v>
      </c>
    </row>
    <row r="317" spans="1:10" x14ac:dyDescent="0.25">
      <c r="A317" s="18">
        <v>1945</v>
      </c>
      <c r="B317" s="18">
        <v>1945</v>
      </c>
      <c r="C317" s="18">
        <v>8</v>
      </c>
      <c r="D317" s="148" t="s">
        <v>325</v>
      </c>
      <c r="E317" s="148" t="str">
        <f t="shared" si="31"/>
        <v>1945 8</v>
      </c>
      <c r="F317" s="14">
        <v>98.696634000000003</v>
      </c>
      <c r="G317" s="148">
        <v>6.1487603305785121E-2</v>
      </c>
      <c r="H317" s="148">
        <f t="shared" si="32"/>
        <v>6.0686194790082642</v>
      </c>
    </row>
    <row r="318" spans="1:10" x14ac:dyDescent="0.25">
      <c r="A318" s="18">
        <v>1945</v>
      </c>
      <c r="B318" s="18">
        <v>1945</v>
      </c>
      <c r="C318" s="18">
        <v>9</v>
      </c>
      <c r="D318" s="148" t="s">
        <v>326</v>
      </c>
      <c r="E318" s="148" t="str">
        <f t="shared" si="31"/>
        <v>1945 9</v>
      </c>
      <c r="F318" s="14">
        <v>0</v>
      </c>
      <c r="G318" s="148">
        <v>5.9504132231404959E-2</v>
      </c>
      <c r="H318" s="148">
        <f t="shared" si="32"/>
        <v>0</v>
      </c>
    </row>
    <row r="319" spans="1:10" x14ac:dyDescent="0.25">
      <c r="A319" s="18">
        <v>1946</v>
      </c>
      <c r="B319" s="18">
        <v>1945</v>
      </c>
      <c r="C319" s="18">
        <v>10</v>
      </c>
      <c r="D319" s="148" t="s">
        <v>327</v>
      </c>
      <c r="E319" s="148" t="str">
        <f t="shared" si="31"/>
        <v>1946 10</v>
      </c>
      <c r="F319" s="14">
        <v>0</v>
      </c>
      <c r="G319" s="148">
        <v>6.1487603305785121E-2</v>
      </c>
      <c r="H319" s="148">
        <f t="shared" si="32"/>
        <v>0</v>
      </c>
    </row>
    <row r="320" spans="1:10" x14ac:dyDescent="0.25">
      <c r="A320" s="18">
        <v>1946</v>
      </c>
      <c r="B320" s="18">
        <v>1945</v>
      </c>
      <c r="C320" s="18">
        <v>11</v>
      </c>
      <c r="D320" s="148" t="s">
        <v>328</v>
      </c>
      <c r="E320" s="148" t="str">
        <f t="shared" si="31"/>
        <v>1946 11</v>
      </c>
      <c r="F320" s="14">
        <v>0</v>
      </c>
      <c r="G320" s="148">
        <v>5.9504132231404959E-2</v>
      </c>
      <c r="H320" s="148">
        <f t="shared" si="32"/>
        <v>0</v>
      </c>
    </row>
    <row r="321" spans="1:8" x14ac:dyDescent="0.25">
      <c r="A321" s="18">
        <v>1946</v>
      </c>
      <c r="B321" s="18">
        <v>1945</v>
      </c>
      <c r="C321" s="18">
        <v>12</v>
      </c>
      <c r="D321" s="148" t="s">
        <v>329</v>
      </c>
      <c r="E321" s="148" t="str">
        <f t="shared" si="31"/>
        <v>1946 12</v>
      </c>
      <c r="F321" s="14">
        <v>0</v>
      </c>
      <c r="G321" s="148">
        <v>6.1487603305785121E-2</v>
      </c>
      <c r="H321" s="148">
        <f t="shared" si="32"/>
        <v>0</v>
      </c>
    </row>
    <row r="322" spans="1:8" x14ac:dyDescent="0.25">
      <c r="A322" s="18">
        <v>1946</v>
      </c>
      <c r="B322" s="18">
        <v>1946</v>
      </c>
      <c r="C322" s="18">
        <v>1</v>
      </c>
      <c r="D322" s="148" t="s">
        <v>330</v>
      </c>
      <c r="E322" s="148" t="str">
        <f t="shared" si="31"/>
        <v>1946 1</v>
      </c>
      <c r="F322" s="14">
        <v>120.71654100000001</v>
      </c>
      <c r="G322" s="148">
        <v>6.1487603305785121E-2</v>
      </c>
      <c r="H322" s="148">
        <f t="shared" si="32"/>
        <v>7.4225707854545453</v>
      </c>
    </row>
    <row r="323" spans="1:8" x14ac:dyDescent="0.25">
      <c r="A323" s="18">
        <v>1946</v>
      </c>
      <c r="B323" s="18">
        <v>1946</v>
      </c>
      <c r="C323" s="18">
        <v>2</v>
      </c>
      <c r="D323" s="148" t="s">
        <v>331</v>
      </c>
      <c r="E323" s="148" t="str">
        <f t="shared" si="31"/>
        <v>1946 2</v>
      </c>
      <c r="F323" s="14">
        <v>114.455636</v>
      </c>
      <c r="G323" s="148">
        <v>5.5537190082644627E-2</v>
      </c>
      <c r="H323" s="148">
        <f t="shared" si="32"/>
        <v>6.3565444125619832</v>
      </c>
    </row>
    <row r="324" spans="1:8" x14ac:dyDescent="0.25">
      <c r="A324" s="18">
        <v>1946</v>
      </c>
      <c r="B324" s="18">
        <v>1946</v>
      </c>
      <c r="C324" s="18">
        <v>3</v>
      </c>
      <c r="D324" s="148" t="s">
        <v>332</v>
      </c>
      <c r="E324" s="148" t="str">
        <f t="shared" si="31"/>
        <v>1946 3</v>
      </c>
      <c r="F324" s="14">
        <v>0</v>
      </c>
      <c r="G324" s="148">
        <v>6.1487603305785121E-2</v>
      </c>
      <c r="H324" s="148">
        <f t="shared" si="32"/>
        <v>0</v>
      </c>
    </row>
    <row r="325" spans="1:8" x14ac:dyDescent="0.25">
      <c r="A325" s="18">
        <v>1946</v>
      </c>
      <c r="B325" s="18">
        <v>1946</v>
      </c>
      <c r="C325" s="18">
        <v>4</v>
      </c>
      <c r="D325" s="148" t="s">
        <v>333</v>
      </c>
      <c r="E325" s="148" t="str">
        <f t="shared" si="31"/>
        <v>1946 4</v>
      </c>
      <c r="F325" s="14">
        <v>35.359656999999999</v>
      </c>
      <c r="G325" s="148">
        <v>5.9504132231404959E-2</v>
      </c>
      <c r="H325" s="148">
        <f t="shared" si="32"/>
        <v>2.1040457057851238</v>
      </c>
    </row>
    <row r="326" spans="1:8" x14ac:dyDescent="0.25">
      <c r="A326" s="18">
        <v>1946</v>
      </c>
      <c r="B326" s="18">
        <v>1946</v>
      </c>
      <c r="C326" s="18">
        <v>5</v>
      </c>
      <c r="D326" s="148" t="s">
        <v>334</v>
      </c>
      <c r="E326" s="148" t="str">
        <f t="shared" si="31"/>
        <v>1946 5</v>
      </c>
      <c r="F326" s="14">
        <v>69.916724000000002</v>
      </c>
      <c r="G326" s="148">
        <v>6.1487603305785121E-2</v>
      </c>
      <c r="H326" s="148">
        <f t="shared" si="32"/>
        <v>4.2990117897520657</v>
      </c>
    </row>
    <row r="327" spans="1:8" x14ac:dyDescent="0.25">
      <c r="A327" s="18">
        <v>1946</v>
      </c>
      <c r="B327" s="18">
        <v>1946</v>
      </c>
      <c r="C327" s="18">
        <v>6</v>
      </c>
      <c r="D327" s="148" t="s">
        <v>335</v>
      </c>
      <c r="E327" s="148" t="str">
        <f t="shared" si="31"/>
        <v>1946 6</v>
      </c>
      <c r="F327" s="14">
        <v>249.942275</v>
      </c>
      <c r="G327" s="148">
        <v>5.9504132231404959E-2</v>
      </c>
      <c r="H327" s="148">
        <f t="shared" si="32"/>
        <v>14.872598181818182</v>
      </c>
    </row>
    <row r="328" spans="1:8" x14ac:dyDescent="0.25">
      <c r="A328" s="18">
        <v>1946</v>
      </c>
      <c r="B328" s="18">
        <v>1946</v>
      </c>
      <c r="C328" s="18">
        <v>7</v>
      </c>
      <c r="D328" s="148" t="s">
        <v>336</v>
      </c>
      <c r="E328" s="148" t="str">
        <f t="shared" si="31"/>
        <v>1946 7</v>
      </c>
      <c r="F328" s="14">
        <v>158.833483</v>
      </c>
      <c r="G328" s="148">
        <v>6.1487603305785121E-2</v>
      </c>
      <c r="H328" s="148">
        <f t="shared" si="32"/>
        <v>9.766290194380165</v>
      </c>
    </row>
    <row r="329" spans="1:8" x14ac:dyDescent="0.25">
      <c r="A329" s="18">
        <v>1946</v>
      </c>
      <c r="B329" s="18">
        <v>1946</v>
      </c>
      <c r="C329" s="18">
        <v>8</v>
      </c>
      <c r="D329" s="148" t="s">
        <v>337</v>
      </c>
      <c r="E329" s="148" t="str">
        <f t="shared" si="31"/>
        <v>1946 8</v>
      </c>
      <c r="F329" s="14">
        <v>2.0718040000000002</v>
      </c>
      <c r="G329" s="148">
        <v>6.1487603305785121E-2</v>
      </c>
      <c r="H329" s="148">
        <f t="shared" si="32"/>
        <v>0.12739026247933885</v>
      </c>
    </row>
    <row r="330" spans="1:8" x14ac:dyDescent="0.25">
      <c r="A330" s="18">
        <v>1946</v>
      </c>
      <c r="B330" s="18">
        <v>1946</v>
      </c>
      <c r="C330" s="18">
        <v>9</v>
      </c>
      <c r="D330" s="148" t="s">
        <v>338</v>
      </c>
      <c r="E330" s="148" t="str">
        <f t="shared" si="31"/>
        <v>1946 9</v>
      </c>
      <c r="F330" s="14">
        <v>0</v>
      </c>
      <c r="G330" s="148">
        <v>5.9504132231404959E-2</v>
      </c>
      <c r="H330" s="148">
        <f t="shared" si="32"/>
        <v>0</v>
      </c>
    </row>
    <row r="331" spans="1:8" x14ac:dyDescent="0.25">
      <c r="A331" s="18">
        <v>1947</v>
      </c>
      <c r="B331" s="18">
        <v>1946</v>
      </c>
      <c r="C331" s="18">
        <v>10</v>
      </c>
      <c r="D331" s="148" t="s">
        <v>339</v>
      </c>
      <c r="E331" s="148" t="str">
        <f t="shared" si="31"/>
        <v>1947 10</v>
      </c>
      <c r="F331" s="14">
        <v>0</v>
      </c>
      <c r="G331" s="148">
        <v>6.1487603305785121E-2</v>
      </c>
      <c r="H331" s="148">
        <f t="shared" si="32"/>
        <v>0</v>
      </c>
    </row>
    <row r="332" spans="1:8" x14ac:dyDescent="0.25">
      <c r="A332" s="18">
        <v>1947</v>
      </c>
      <c r="B332" s="18">
        <v>1946</v>
      </c>
      <c r="C332" s="18">
        <v>11</v>
      </c>
      <c r="D332" s="148" t="s">
        <v>340</v>
      </c>
      <c r="E332" s="148" t="str">
        <f t="shared" si="31"/>
        <v>1947 11</v>
      </c>
      <c r="F332" s="14">
        <v>0</v>
      </c>
      <c r="G332" s="148">
        <v>5.9504132231404959E-2</v>
      </c>
      <c r="H332" s="148">
        <f t="shared" si="32"/>
        <v>0</v>
      </c>
    </row>
    <row r="333" spans="1:8" x14ac:dyDescent="0.25">
      <c r="A333" s="18">
        <v>1947</v>
      </c>
      <c r="B333" s="18">
        <v>1946</v>
      </c>
      <c r="C333" s="18">
        <v>12</v>
      </c>
      <c r="D333" s="148" t="s">
        <v>341</v>
      </c>
      <c r="E333" s="148" t="str">
        <f t="shared" si="31"/>
        <v>1947 12</v>
      </c>
      <c r="F333" s="14">
        <v>0</v>
      </c>
      <c r="G333" s="148">
        <v>6.1487603305785121E-2</v>
      </c>
      <c r="H333" s="148">
        <f t="shared" si="32"/>
        <v>0</v>
      </c>
    </row>
    <row r="334" spans="1:8" x14ac:dyDescent="0.25">
      <c r="A334" s="18">
        <v>1947</v>
      </c>
      <c r="B334" s="18">
        <v>1947</v>
      </c>
      <c r="C334" s="18">
        <v>1</v>
      </c>
      <c r="D334" s="148" t="s">
        <v>342</v>
      </c>
      <c r="E334" s="148" t="str">
        <f t="shared" si="31"/>
        <v>1947 1</v>
      </c>
      <c r="F334" s="14">
        <v>0</v>
      </c>
      <c r="G334" s="148">
        <v>6.1487603305785121E-2</v>
      </c>
      <c r="H334" s="148">
        <f t="shared" si="32"/>
        <v>0</v>
      </c>
    </row>
    <row r="335" spans="1:8" x14ac:dyDescent="0.25">
      <c r="A335" s="18">
        <v>1947</v>
      </c>
      <c r="B335" s="18">
        <v>1947</v>
      </c>
      <c r="C335" s="18">
        <v>2</v>
      </c>
      <c r="D335" s="148" t="s">
        <v>343</v>
      </c>
      <c r="E335" s="148" t="str">
        <f t="shared" si="31"/>
        <v>1947 2</v>
      </c>
      <c r="F335" s="14">
        <v>69.089230999999998</v>
      </c>
      <c r="G335" s="148">
        <v>5.5537190082644627E-2</v>
      </c>
      <c r="H335" s="148">
        <f t="shared" si="32"/>
        <v>3.8370217547107437</v>
      </c>
    </row>
    <row r="336" spans="1:8" x14ac:dyDescent="0.25">
      <c r="A336" s="18">
        <v>1947</v>
      </c>
      <c r="B336" s="18">
        <v>1947</v>
      </c>
      <c r="C336" s="18">
        <v>3</v>
      </c>
      <c r="D336" s="148" t="s">
        <v>344</v>
      </c>
      <c r="E336" s="148" t="str">
        <f t="shared" si="31"/>
        <v>1947 3</v>
      </c>
      <c r="F336" s="14">
        <v>0</v>
      </c>
      <c r="G336" s="148">
        <v>6.1487603305785121E-2</v>
      </c>
      <c r="H336" s="148">
        <f t="shared" si="32"/>
        <v>0</v>
      </c>
    </row>
    <row r="337" spans="1:10" x14ac:dyDescent="0.25">
      <c r="A337" s="18">
        <v>1947</v>
      </c>
      <c r="B337" s="18">
        <v>1947</v>
      </c>
      <c r="C337" s="18">
        <v>4</v>
      </c>
      <c r="D337" s="148" t="s">
        <v>345</v>
      </c>
      <c r="E337" s="148" t="str">
        <f t="shared" si="31"/>
        <v>1947 4</v>
      </c>
      <c r="F337" s="14">
        <v>181.235252</v>
      </c>
      <c r="G337" s="148">
        <v>5.9504132231404959E-2</v>
      </c>
      <c r="H337" s="148">
        <f t="shared" si="32"/>
        <v>10.784246400000001</v>
      </c>
    </row>
    <row r="338" spans="1:10" x14ac:dyDescent="0.25">
      <c r="A338" s="18">
        <v>1947</v>
      </c>
      <c r="B338" s="18">
        <v>1947</v>
      </c>
      <c r="C338" s="18">
        <v>5</v>
      </c>
      <c r="D338" s="148" t="s">
        <v>346</v>
      </c>
      <c r="E338" s="148" t="str">
        <f t="shared" si="31"/>
        <v>1947 5</v>
      </c>
      <c r="F338" s="14">
        <v>220.07156000000001</v>
      </c>
      <c r="G338" s="148">
        <v>6.1487603305785121E-2</v>
      </c>
      <c r="H338" s="148">
        <f t="shared" si="32"/>
        <v>13.531672780165289</v>
      </c>
    </row>
    <row r="339" spans="1:10" x14ac:dyDescent="0.25">
      <c r="A339" s="18">
        <v>1947</v>
      </c>
      <c r="B339" s="18">
        <v>1947</v>
      </c>
      <c r="C339" s="18">
        <v>6</v>
      </c>
      <c r="D339" s="148" t="s">
        <v>347</v>
      </c>
      <c r="E339" s="148" t="str">
        <f t="shared" si="31"/>
        <v>1947 6</v>
      </c>
      <c r="F339" s="14">
        <v>257.709067</v>
      </c>
      <c r="G339" s="148">
        <v>5.9504132231404959E-2</v>
      </c>
      <c r="H339" s="148">
        <f t="shared" si="32"/>
        <v>15.3347544</v>
      </c>
    </row>
    <row r="340" spans="1:10" x14ac:dyDescent="0.25">
      <c r="A340" s="18">
        <v>1947</v>
      </c>
      <c r="B340" s="18">
        <v>1947</v>
      </c>
      <c r="C340" s="18">
        <v>7</v>
      </c>
      <c r="D340" s="148" t="s">
        <v>348</v>
      </c>
      <c r="E340" s="148" t="str">
        <f t="shared" si="31"/>
        <v>1947 7</v>
      </c>
      <c r="F340" s="14">
        <v>168.24290199999999</v>
      </c>
      <c r="G340" s="148">
        <v>6.1487603305785121E-2</v>
      </c>
      <c r="H340" s="148">
        <f t="shared" si="32"/>
        <v>10.344852817190082</v>
      </c>
    </row>
    <row r="341" spans="1:10" x14ac:dyDescent="0.25">
      <c r="A341" s="18">
        <v>1947</v>
      </c>
      <c r="B341" s="18">
        <v>1947</v>
      </c>
      <c r="C341" s="18">
        <v>8</v>
      </c>
      <c r="D341" s="148" t="s">
        <v>349</v>
      </c>
      <c r="E341" s="148" t="str">
        <f t="shared" si="31"/>
        <v>1947 8</v>
      </c>
      <c r="F341" s="14">
        <v>0</v>
      </c>
      <c r="G341" s="148">
        <v>6.1487603305785121E-2</v>
      </c>
      <c r="H341" s="148">
        <f t="shared" si="32"/>
        <v>0</v>
      </c>
      <c r="I341" s="17"/>
      <c r="J341" s="17"/>
    </row>
    <row r="342" spans="1:10" x14ac:dyDescent="0.25">
      <c r="A342" s="18">
        <v>1947</v>
      </c>
      <c r="B342" s="18">
        <v>1947</v>
      </c>
      <c r="C342" s="18">
        <v>9</v>
      </c>
      <c r="D342" s="148" t="s">
        <v>350</v>
      </c>
      <c r="E342" s="148" t="str">
        <f t="shared" si="31"/>
        <v>1947 9</v>
      </c>
      <c r="F342" s="14">
        <v>0</v>
      </c>
      <c r="G342" s="148">
        <v>5.9504132231404959E-2</v>
      </c>
      <c r="H342" s="148">
        <f t="shared" si="32"/>
        <v>0</v>
      </c>
      <c r="I342" s="17"/>
      <c r="J342" s="17"/>
    </row>
    <row r="343" spans="1:10" x14ac:dyDescent="0.25">
      <c r="A343" s="18">
        <v>1948</v>
      </c>
      <c r="B343" s="18">
        <v>1947</v>
      </c>
      <c r="C343" s="18">
        <v>10</v>
      </c>
      <c r="D343" s="148" t="s">
        <v>351</v>
      </c>
      <c r="E343" s="148" t="str">
        <f t="shared" si="31"/>
        <v>1948 10</v>
      </c>
      <c r="F343" s="14">
        <v>0</v>
      </c>
      <c r="G343" s="148">
        <v>6.1487603305785121E-2</v>
      </c>
      <c r="H343" s="148">
        <f t="shared" si="32"/>
        <v>0</v>
      </c>
      <c r="I343" s="17"/>
      <c r="J343" s="17"/>
    </row>
    <row r="344" spans="1:10" x14ac:dyDescent="0.25">
      <c r="A344" s="18">
        <v>1948</v>
      </c>
      <c r="B344" s="18">
        <v>1947</v>
      </c>
      <c r="C344" s="18">
        <v>11</v>
      </c>
      <c r="D344" s="148" t="s">
        <v>352</v>
      </c>
      <c r="E344" s="148" t="str">
        <f t="shared" si="31"/>
        <v>1948 11</v>
      </c>
      <c r="F344" s="14">
        <v>0</v>
      </c>
      <c r="G344" s="148">
        <v>5.9504132231404959E-2</v>
      </c>
      <c r="H344" s="148">
        <f t="shared" si="32"/>
        <v>0</v>
      </c>
      <c r="I344" s="17"/>
      <c r="J344" s="17"/>
    </row>
    <row r="345" spans="1:10" x14ac:dyDescent="0.25">
      <c r="A345" s="18">
        <v>1948</v>
      </c>
      <c r="B345" s="18">
        <v>1947</v>
      </c>
      <c r="C345" s="18">
        <v>12</v>
      </c>
      <c r="D345" s="148" t="s">
        <v>353</v>
      </c>
      <c r="E345" s="148" t="str">
        <f t="shared" si="31"/>
        <v>1948 12</v>
      </c>
      <c r="F345" s="14">
        <v>0</v>
      </c>
      <c r="G345" s="148">
        <v>6.1487603305785121E-2</v>
      </c>
      <c r="H345" s="148">
        <f t="shared" si="32"/>
        <v>0</v>
      </c>
      <c r="I345" s="17"/>
      <c r="J345" s="17"/>
    </row>
    <row r="346" spans="1:10" x14ac:dyDescent="0.25">
      <c r="A346" s="18">
        <v>1948</v>
      </c>
      <c r="B346" s="18">
        <v>1948</v>
      </c>
      <c r="C346" s="18">
        <v>1</v>
      </c>
      <c r="D346" s="148" t="s">
        <v>354</v>
      </c>
      <c r="E346" s="148" t="str">
        <f t="shared" si="31"/>
        <v>1948 1</v>
      </c>
      <c r="F346" s="14">
        <v>0</v>
      </c>
      <c r="G346" s="148">
        <v>6.1487603305785121E-2</v>
      </c>
      <c r="H346" s="148">
        <f t="shared" si="32"/>
        <v>0</v>
      </c>
    </row>
    <row r="347" spans="1:10" x14ac:dyDescent="0.25">
      <c r="A347" s="18">
        <v>1948</v>
      </c>
      <c r="B347" s="18">
        <v>1948</v>
      </c>
      <c r="C347" s="18">
        <v>2</v>
      </c>
      <c r="D347" s="148" t="s">
        <v>355</v>
      </c>
      <c r="E347" s="148" t="str">
        <f t="shared" si="31"/>
        <v>1948 2</v>
      </c>
      <c r="F347" s="14">
        <v>21.557827</v>
      </c>
      <c r="G347" s="148">
        <v>5.752066115702479E-2</v>
      </c>
      <c r="H347" s="148">
        <f t="shared" si="32"/>
        <v>1.2400204621487603</v>
      </c>
    </row>
    <row r="348" spans="1:10" x14ac:dyDescent="0.25">
      <c r="A348" s="18">
        <v>1948</v>
      </c>
      <c r="B348" s="18">
        <v>1948</v>
      </c>
      <c r="C348" s="18">
        <v>3</v>
      </c>
      <c r="D348" s="148" t="s">
        <v>356</v>
      </c>
      <c r="E348" s="148" t="str">
        <f t="shared" si="31"/>
        <v>1948 3</v>
      </c>
      <c r="F348" s="14">
        <v>106.887168</v>
      </c>
      <c r="G348" s="148">
        <v>6.1487603305785121E-2</v>
      </c>
      <c r="H348" s="148">
        <f t="shared" si="32"/>
        <v>6.5722357844628094</v>
      </c>
    </row>
    <row r="349" spans="1:10" x14ac:dyDescent="0.25">
      <c r="A349" s="18">
        <v>1948</v>
      </c>
      <c r="B349" s="18">
        <v>1948</v>
      </c>
      <c r="C349" s="18">
        <v>4</v>
      </c>
      <c r="D349" s="148" t="s">
        <v>357</v>
      </c>
      <c r="E349" s="148" t="str">
        <f t="shared" si="31"/>
        <v>1948 4</v>
      </c>
      <c r="F349" s="14">
        <v>155.359657</v>
      </c>
      <c r="G349" s="148">
        <v>5.9504132231404959E-2</v>
      </c>
      <c r="H349" s="148">
        <f t="shared" si="32"/>
        <v>9.2445415735537182</v>
      </c>
    </row>
    <row r="350" spans="1:10" x14ac:dyDescent="0.25">
      <c r="A350" s="18">
        <v>1948</v>
      </c>
      <c r="B350" s="18">
        <v>1948</v>
      </c>
      <c r="C350" s="18">
        <v>5</v>
      </c>
      <c r="D350" s="148" t="s">
        <v>358</v>
      </c>
      <c r="E350" s="148" t="str">
        <f t="shared" si="31"/>
        <v>1948 5</v>
      </c>
      <c r="F350" s="14">
        <v>189.91672399999999</v>
      </c>
      <c r="G350" s="148">
        <v>6.1487603305785121E-2</v>
      </c>
      <c r="H350" s="148">
        <f t="shared" si="32"/>
        <v>11.677524186446279</v>
      </c>
    </row>
    <row r="351" spans="1:10" x14ac:dyDescent="0.25">
      <c r="A351" s="18">
        <v>1948</v>
      </c>
      <c r="B351" s="18">
        <v>1948</v>
      </c>
      <c r="C351" s="18">
        <v>6</v>
      </c>
      <c r="D351" s="148" t="s">
        <v>359</v>
      </c>
      <c r="E351" s="148" t="str">
        <f t="shared" si="31"/>
        <v>1948 6</v>
      </c>
      <c r="F351" s="14">
        <v>249.942275</v>
      </c>
      <c r="G351" s="148">
        <v>5.9504132231404959E-2</v>
      </c>
      <c r="H351" s="148">
        <f t="shared" si="32"/>
        <v>14.872598181818182</v>
      </c>
    </row>
    <row r="352" spans="1:10" x14ac:dyDescent="0.25">
      <c r="A352" s="18">
        <v>1948</v>
      </c>
      <c r="B352" s="18">
        <v>1948</v>
      </c>
      <c r="C352" s="18">
        <v>7</v>
      </c>
      <c r="D352" s="148" t="s">
        <v>360</v>
      </c>
      <c r="E352" s="148" t="str">
        <f t="shared" ref="E352:E415" si="33">CONCATENATE(A352," ",C352)</f>
        <v>1948 7</v>
      </c>
      <c r="F352" s="14">
        <v>278.833483</v>
      </c>
      <c r="G352" s="148">
        <v>6.1487603305785121E-2</v>
      </c>
      <c r="H352" s="148">
        <f t="shared" ref="H352:H415" si="34">F352*G352</f>
        <v>17.144802591074381</v>
      </c>
    </row>
    <row r="353" spans="1:8" x14ac:dyDescent="0.25">
      <c r="A353" s="18">
        <v>1948</v>
      </c>
      <c r="B353" s="18">
        <v>1948</v>
      </c>
      <c r="C353" s="18">
        <v>8</v>
      </c>
      <c r="D353" s="148" t="s">
        <v>361</v>
      </c>
      <c r="E353" s="148" t="str">
        <f t="shared" si="33"/>
        <v>1948 8</v>
      </c>
      <c r="F353" s="14">
        <v>99.225699000000006</v>
      </c>
      <c r="G353" s="148">
        <v>6.1487603305785121E-2</v>
      </c>
      <c r="H353" s="148">
        <f t="shared" si="34"/>
        <v>6.1011504178512395</v>
      </c>
    </row>
    <row r="354" spans="1:8" x14ac:dyDescent="0.25">
      <c r="A354" s="18">
        <v>1948</v>
      </c>
      <c r="B354" s="18">
        <v>1948</v>
      </c>
      <c r="C354" s="18">
        <v>9</v>
      </c>
      <c r="D354" s="148" t="s">
        <v>362</v>
      </c>
      <c r="E354" s="148" t="str">
        <f t="shared" si="33"/>
        <v>1948 9</v>
      </c>
      <c r="F354" s="14">
        <v>0</v>
      </c>
      <c r="G354" s="148">
        <v>5.9504132231404959E-2</v>
      </c>
      <c r="H354" s="148">
        <f t="shared" si="34"/>
        <v>0</v>
      </c>
    </row>
    <row r="355" spans="1:8" x14ac:dyDescent="0.25">
      <c r="A355" s="18">
        <v>1949</v>
      </c>
      <c r="B355" s="18">
        <v>1948</v>
      </c>
      <c r="C355" s="18">
        <v>10</v>
      </c>
      <c r="D355" s="148" t="s">
        <v>363</v>
      </c>
      <c r="E355" s="148" t="str">
        <f t="shared" si="33"/>
        <v>1949 10</v>
      </c>
      <c r="F355" s="14">
        <v>0</v>
      </c>
      <c r="G355" s="148">
        <v>6.1487603305785121E-2</v>
      </c>
      <c r="H355" s="148">
        <f t="shared" si="34"/>
        <v>0</v>
      </c>
    </row>
    <row r="356" spans="1:8" x14ac:dyDescent="0.25">
      <c r="A356" s="18">
        <v>1949</v>
      </c>
      <c r="B356" s="18">
        <v>1948</v>
      </c>
      <c r="C356" s="18">
        <v>11</v>
      </c>
      <c r="D356" s="148" t="s">
        <v>364</v>
      </c>
      <c r="E356" s="148" t="str">
        <f t="shared" si="33"/>
        <v>1949 11</v>
      </c>
      <c r="F356" s="14">
        <v>0</v>
      </c>
      <c r="G356" s="148">
        <v>5.9504132231404959E-2</v>
      </c>
      <c r="H356" s="148">
        <f t="shared" si="34"/>
        <v>0</v>
      </c>
    </row>
    <row r="357" spans="1:8" x14ac:dyDescent="0.25">
      <c r="A357" s="18">
        <v>1949</v>
      </c>
      <c r="B357" s="18">
        <v>1948</v>
      </c>
      <c r="C357" s="18">
        <v>12</v>
      </c>
      <c r="D357" s="148" t="s">
        <v>365</v>
      </c>
      <c r="E357" s="148" t="str">
        <f t="shared" si="33"/>
        <v>1949 12</v>
      </c>
      <c r="F357" s="14">
        <v>0</v>
      </c>
      <c r="G357" s="148">
        <v>6.1487603305785121E-2</v>
      </c>
      <c r="H357" s="148">
        <f t="shared" si="34"/>
        <v>0</v>
      </c>
    </row>
    <row r="358" spans="1:8" x14ac:dyDescent="0.25">
      <c r="A358" s="18">
        <v>1949</v>
      </c>
      <c r="B358" s="18">
        <v>1949</v>
      </c>
      <c r="C358" s="18">
        <v>1</v>
      </c>
      <c r="D358" s="148" t="s">
        <v>366</v>
      </c>
      <c r="E358" s="148" t="str">
        <f t="shared" si="33"/>
        <v>1949 1</v>
      </c>
      <c r="F358" s="14">
        <v>0</v>
      </c>
      <c r="G358" s="148">
        <v>6.1487603305785121E-2</v>
      </c>
      <c r="H358" s="148">
        <f t="shared" si="34"/>
        <v>0</v>
      </c>
    </row>
    <row r="359" spans="1:8" x14ac:dyDescent="0.25">
      <c r="A359" s="18">
        <v>1949</v>
      </c>
      <c r="B359" s="18">
        <v>1949</v>
      </c>
      <c r="C359" s="18">
        <v>2</v>
      </c>
      <c r="D359" s="148" t="s">
        <v>367</v>
      </c>
      <c r="E359" s="148" t="str">
        <f t="shared" si="33"/>
        <v>1949 2</v>
      </c>
      <c r="F359" s="14">
        <v>114.455636</v>
      </c>
      <c r="G359" s="148">
        <v>5.5537190082644627E-2</v>
      </c>
      <c r="H359" s="148">
        <f t="shared" si="34"/>
        <v>6.3565444125619832</v>
      </c>
    </row>
    <row r="360" spans="1:8" x14ac:dyDescent="0.25">
      <c r="A360" s="18">
        <v>1949</v>
      </c>
      <c r="B360" s="18">
        <v>1949</v>
      </c>
      <c r="C360" s="18">
        <v>3</v>
      </c>
      <c r="D360" s="148" t="s">
        <v>368</v>
      </c>
      <c r="E360" s="148" t="str">
        <f t="shared" si="33"/>
        <v>1949 3</v>
      </c>
      <c r="F360" s="14">
        <v>0</v>
      </c>
      <c r="G360" s="148">
        <v>6.1487603305785121E-2</v>
      </c>
      <c r="H360" s="148">
        <f t="shared" si="34"/>
        <v>0</v>
      </c>
    </row>
    <row r="361" spans="1:8" x14ac:dyDescent="0.25">
      <c r="A361" s="18">
        <v>1949</v>
      </c>
      <c r="B361" s="18">
        <v>1949</v>
      </c>
      <c r="C361" s="18">
        <v>4</v>
      </c>
      <c r="D361" s="148" t="s">
        <v>369</v>
      </c>
      <c r="E361" s="148" t="str">
        <f t="shared" si="33"/>
        <v>1949 4</v>
      </c>
      <c r="F361" s="14">
        <v>47.403348000000001</v>
      </c>
      <c r="G361" s="148">
        <v>5.9504132231404959E-2</v>
      </c>
      <c r="H361" s="148">
        <f t="shared" si="34"/>
        <v>2.8206950876033057</v>
      </c>
    </row>
    <row r="362" spans="1:8" x14ac:dyDescent="0.25">
      <c r="A362" s="18">
        <v>1949</v>
      </c>
      <c r="B362" s="18">
        <v>1949</v>
      </c>
      <c r="C362" s="18">
        <v>5</v>
      </c>
      <c r="D362" s="148" t="s">
        <v>370</v>
      </c>
      <c r="E362" s="148" t="str">
        <f t="shared" si="33"/>
        <v>1949 5</v>
      </c>
      <c r="F362" s="14">
        <v>105.63604100000001</v>
      </c>
      <c r="G362" s="148">
        <v>6.1487603305785121E-2</v>
      </c>
      <c r="H362" s="148">
        <f t="shared" si="34"/>
        <v>6.4953069838016528</v>
      </c>
    </row>
    <row r="363" spans="1:8" x14ac:dyDescent="0.25">
      <c r="A363" s="18">
        <v>1949</v>
      </c>
      <c r="B363" s="18">
        <v>1949</v>
      </c>
      <c r="C363" s="18">
        <v>6</v>
      </c>
      <c r="D363" s="148" t="s">
        <v>371</v>
      </c>
      <c r="E363" s="148" t="str">
        <f t="shared" si="33"/>
        <v>1949 6</v>
      </c>
      <c r="F363" s="14">
        <v>257.709067</v>
      </c>
      <c r="G363" s="148">
        <v>5.9504132231404959E-2</v>
      </c>
      <c r="H363" s="148">
        <f t="shared" si="34"/>
        <v>15.3347544</v>
      </c>
    </row>
    <row r="364" spans="1:8" x14ac:dyDescent="0.25">
      <c r="A364" s="18">
        <v>1949</v>
      </c>
      <c r="B364" s="18">
        <v>1949</v>
      </c>
      <c r="C364" s="18">
        <v>7</v>
      </c>
      <c r="D364" s="148" t="s">
        <v>372</v>
      </c>
      <c r="E364" s="148" t="str">
        <f t="shared" si="33"/>
        <v>1949 7</v>
      </c>
      <c r="F364" s="14">
        <v>168.24290199999999</v>
      </c>
      <c r="G364" s="148">
        <v>6.1487603305785121E-2</v>
      </c>
      <c r="H364" s="148">
        <f t="shared" si="34"/>
        <v>10.344852817190082</v>
      </c>
    </row>
    <row r="365" spans="1:8" x14ac:dyDescent="0.25">
      <c r="A365" s="18">
        <v>1949</v>
      </c>
      <c r="B365" s="18">
        <v>1949</v>
      </c>
      <c r="C365" s="18">
        <v>8</v>
      </c>
      <c r="D365" s="148" t="s">
        <v>373</v>
      </c>
      <c r="E365" s="148" t="str">
        <f t="shared" si="33"/>
        <v>1949 8</v>
      </c>
      <c r="F365" s="14">
        <v>0</v>
      </c>
      <c r="G365" s="148">
        <v>6.1487603305785121E-2</v>
      </c>
      <c r="H365" s="148">
        <f t="shared" si="34"/>
        <v>0</v>
      </c>
    </row>
    <row r="366" spans="1:8" x14ac:dyDescent="0.25">
      <c r="A366" s="18">
        <v>1949</v>
      </c>
      <c r="B366" s="18">
        <v>1949</v>
      </c>
      <c r="C366" s="18">
        <v>9</v>
      </c>
      <c r="D366" s="148" t="s">
        <v>374</v>
      </c>
      <c r="E366" s="148" t="str">
        <f t="shared" si="33"/>
        <v>1949 9</v>
      </c>
      <c r="F366" s="14">
        <v>0</v>
      </c>
      <c r="G366" s="148">
        <v>5.9504132231404959E-2</v>
      </c>
      <c r="H366" s="148">
        <f t="shared" si="34"/>
        <v>0</v>
      </c>
    </row>
    <row r="367" spans="1:8" x14ac:dyDescent="0.25">
      <c r="A367" s="18">
        <v>1950</v>
      </c>
      <c r="B367" s="18">
        <v>1949</v>
      </c>
      <c r="C367" s="18">
        <v>10</v>
      </c>
      <c r="D367" s="148" t="s">
        <v>375</v>
      </c>
      <c r="E367" s="148" t="str">
        <f t="shared" si="33"/>
        <v>1950 10</v>
      </c>
      <c r="F367" s="14">
        <v>0</v>
      </c>
      <c r="G367" s="148">
        <v>6.1487603305785121E-2</v>
      </c>
      <c r="H367" s="148">
        <f t="shared" si="34"/>
        <v>0</v>
      </c>
    </row>
    <row r="368" spans="1:8" x14ac:dyDescent="0.25">
      <c r="A368" s="18">
        <v>1950</v>
      </c>
      <c r="B368" s="18">
        <v>1949</v>
      </c>
      <c r="C368" s="18">
        <v>11</v>
      </c>
      <c r="D368" s="148" t="s">
        <v>376</v>
      </c>
      <c r="E368" s="148" t="str">
        <f t="shared" si="33"/>
        <v>1950 11</v>
      </c>
      <c r="F368" s="14">
        <v>0</v>
      </c>
      <c r="G368" s="148">
        <v>5.9504132231404959E-2</v>
      </c>
      <c r="H368" s="148">
        <f t="shared" si="34"/>
        <v>0</v>
      </c>
    </row>
    <row r="369" spans="1:8" x14ac:dyDescent="0.25">
      <c r="A369" s="18">
        <v>1950</v>
      </c>
      <c r="B369" s="18">
        <v>1949</v>
      </c>
      <c r="C369" s="18">
        <v>12</v>
      </c>
      <c r="D369" s="148" t="s">
        <v>377</v>
      </c>
      <c r="E369" s="148" t="str">
        <f t="shared" si="33"/>
        <v>1950 12</v>
      </c>
      <c r="F369" s="14">
        <v>0</v>
      </c>
      <c r="G369" s="148">
        <v>6.1487603305785121E-2</v>
      </c>
      <c r="H369" s="148">
        <f t="shared" si="34"/>
        <v>0</v>
      </c>
    </row>
    <row r="370" spans="1:8" x14ac:dyDescent="0.25">
      <c r="A370" s="18">
        <v>1950</v>
      </c>
      <c r="B370" s="18">
        <v>1950</v>
      </c>
      <c r="C370" s="18">
        <v>1</v>
      </c>
      <c r="D370" s="148" t="s">
        <v>378</v>
      </c>
      <c r="E370" s="148" t="str">
        <f t="shared" si="33"/>
        <v>1950 1</v>
      </c>
      <c r="F370" s="14">
        <v>0</v>
      </c>
      <c r="G370" s="148">
        <v>6.1487603305785121E-2</v>
      </c>
      <c r="H370" s="148">
        <f t="shared" si="34"/>
        <v>0</v>
      </c>
    </row>
    <row r="371" spans="1:8" x14ac:dyDescent="0.25">
      <c r="A371" s="18">
        <v>1950</v>
      </c>
      <c r="B371" s="18">
        <v>1950</v>
      </c>
      <c r="C371" s="18">
        <v>2</v>
      </c>
      <c r="D371" s="148" t="s">
        <v>379</v>
      </c>
      <c r="E371" s="148" t="str">
        <f t="shared" si="33"/>
        <v>1950 2</v>
      </c>
      <c r="F371" s="14">
        <v>145.70191199999999</v>
      </c>
      <c r="G371" s="148">
        <v>5.5537190082644627E-2</v>
      </c>
      <c r="H371" s="148">
        <f t="shared" si="34"/>
        <v>8.0918747821487607</v>
      </c>
    </row>
    <row r="372" spans="1:8" x14ac:dyDescent="0.25">
      <c r="A372" s="18">
        <v>1950</v>
      </c>
      <c r="B372" s="18">
        <v>1950</v>
      </c>
      <c r="C372" s="18">
        <v>3</v>
      </c>
      <c r="D372" s="148" t="s">
        <v>380</v>
      </c>
      <c r="E372" s="148" t="str">
        <f t="shared" si="33"/>
        <v>1950 3</v>
      </c>
      <c r="F372" s="14">
        <v>106.887168</v>
      </c>
      <c r="G372" s="148">
        <v>6.1487603305785121E-2</v>
      </c>
      <c r="H372" s="148">
        <f t="shared" si="34"/>
        <v>6.5722357844628094</v>
      </c>
    </row>
    <row r="373" spans="1:8" x14ac:dyDescent="0.25">
      <c r="A373" s="18">
        <v>1950</v>
      </c>
      <c r="B373" s="18">
        <v>1950</v>
      </c>
      <c r="C373" s="18">
        <v>4</v>
      </c>
      <c r="D373" s="148" t="s">
        <v>381</v>
      </c>
      <c r="E373" s="148" t="str">
        <f t="shared" si="33"/>
        <v>1950 4</v>
      </c>
      <c r="F373" s="14">
        <v>155.359657</v>
      </c>
      <c r="G373" s="148">
        <v>5.9504132231404959E-2</v>
      </c>
      <c r="H373" s="148">
        <f t="shared" si="34"/>
        <v>9.2445415735537182</v>
      </c>
    </row>
    <row r="374" spans="1:8" x14ac:dyDescent="0.25">
      <c r="A374" s="18">
        <v>1950</v>
      </c>
      <c r="B374" s="18">
        <v>1950</v>
      </c>
      <c r="C374" s="18">
        <v>5</v>
      </c>
      <c r="D374" s="148" t="s">
        <v>382</v>
      </c>
      <c r="E374" s="148" t="str">
        <f t="shared" si="33"/>
        <v>1950 5</v>
      </c>
      <c r="F374" s="14">
        <v>189.91672399999999</v>
      </c>
      <c r="G374" s="148">
        <v>6.1487603305785121E-2</v>
      </c>
      <c r="H374" s="148">
        <f t="shared" si="34"/>
        <v>11.677524186446279</v>
      </c>
    </row>
    <row r="375" spans="1:8" x14ac:dyDescent="0.25">
      <c r="A375" s="18">
        <v>1950</v>
      </c>
      <c r="B375" s="18">
        <v>1950</v>
      </c>
      <c r="C375" s="18">
        <v>6</v>
      </c>
      <c r="D375" s="148" t="s">
        <v>383</v>
      </c>
      <c r="E375" s="148" t="str">
        <f t="shared" si="33"/>
        <v>1950 6</v>
      </c>
      <c r="F375" s="14">
        <v>249.942275</v>
      </c>
      <c r="G375" s="148">
        <v>5.9504132231404959E-2</v>
      </c>
      <c r="H375" s="148">
        <f t="shared" si="34"/>
        <v>14.872598181818182</v>
      </c>
    </row>
    <row r="376" spans="1:8" x14ac:dyDescent="0.25">
      <c r="A376" s="18">
        <v>1950</v>
      </c>
      <c r="B376" s="18">
        <v>1950</v>
      </c>
      <c r="C376" s="18">
        <v>7</v>
      </c>
      <c r="D376" s="148" t="s">
        <v>384</v>
      </c>
      <c r="E376" s="148" t="str">
        <f t="shared" si="33"/>
        <v>1950 7</v>
      </c>
      <c r="F376" s="14">
        <v>158.833483</v>
      </c>
      <c r="G376" s="148">
        <v>6.1487603305785121E-2</v>
      </c>
      <c r="H376" s="148">
        <f t="shared" si="34"/>
        <v>9.766290194380165</v>
      </c>
    </row>
    <row r="377" spans="1:8" x14ac:dyDescent="0.25">
      <c r="A377" s="18">
        <v>1950</v>
      </c>
      <c r="B377" s="18">
        <v>1950</v>
      </c>
      <c r="C377" s="18">
        <v>8</v>
      </c>
      <c r="D377" s="148" t="s">
        <v>385</v>
      </c>
      <c r="E377" s="148" t="str">
        <f t="shared" si="33"/>
        <v>1950 8</v>
      </c>
      <c r="F377" s="14">
        <v>88.003103999999993</v>
      </c>
      <c r="G377" s="148">
        <v>6.1487603305785121E-2</v>
      </c>
      <c r="H377" s="148">
        <f t="shared" si="34"/>
        <v>5.4110999484297517</v>
      </c>
    </row>
    <row r="378" spans="1:8" x14ac:dyDescent="0.25">
      <c r="A378" s="18">
        <v>1950</v>
      </c>
      <c r="B378" s="18">
        <v>1950</v>
      </c>
      <c r="C378" s="18">
        <v>9</v>
      </c>
      <c r="D378" s="148" t="s">
        <v>386</v>
      </c>
      <c r="E378" s="148" t="str">
        <f t="shared" si="33"/>
        <v>1950 9</v>
      </c>
      <c r="F378" s="14">
        <v>0</v>
      </c>
      <c r="G378" s="148">
        <v>5.9504132231404959E-2</v>
      </c>
      <c r="H378" s="148">
        <f t="shared" si="34"/>
        <v>0</v>
      </c>
    </row>
    <row r="379" spans="1:8" x14ac:dyDescent="0.25">
      <c r="A379" s="18">
        <v>1951</v>
      </c>
      <c r="B379" s="18">
        <v>1950</v>
      </c>
      <c r="C379" s="18">
        <v>10</v>
      </c>
      <c r="D379" s="148" t="s">
        <v>387</v>
      </c>
      <c r="E379" s="148" t="str">
        <f t="shared" si="33"/>
        <v>1951 10</v>
      </c>
      <c r="F379" s="14">
        <v>0</v>
      </c>
      <c r="G379" s="148">
        <v>6.1487603305785121E-2</v>
      </c>
      <c r="H379" s="148">
        <f t="shared" si="34"/>
        <v>0</v>
      </c>
    </row>
    <row r="380" spans="1:8" x14ac:dyDescent="0.25">
      <c r="A380" s="18">
        <v>1951</v>
      </c>
      <c r="B380" s="18">
        <v>1950</v>
      </c>
      <c r="C380" s="18">
        <v>11</v>
      </c>
      <c r="D380" s="148" t="s">
        <v>388</v>
      </c>
      <c r="E380" s="148" t="str">
        <f t="shared" si="33"/>
        <v>1951 11</v>
      </c>
      <c r="F380" s="14">
        <v>0</v>
      </c>
      <c r="G380" s="148">
        <v>5.9504132231404959E-2</v>
      </c>
      <c r="H380" s="148">
        <f t="shared" si="34"/>
        <v>0</v>
      </c>
    </row>
    <row r="381" spans="1:8" x14ac:dyDescent="0.25">
      <c r="A381" s="18">
        <v>1951</v>
      </c>
      <c r="B381" s="18">
        <v>1950</v>
      </c>
      <c r="C381" s="18">
        <v>12</v>
      </c>
      <c r="D381" s="148" t="s">
        <v>389</v>
      </c>
      <c r="E381" s="148" t="str">
        <f t="shared" si="33"/>
        <v>1951 12</v>
      </c>
      <c r="F381" s="14">
        <v>140.71970200000001</v>
      </c>
      <c r="G381" s="148">
        <v>6.1487603305785121E-2</v>
      </c>
      <c r="H381" s="148">
        <f t="shared" si="34"/>
        <v>8.6525172138842983</v>
      </c>
    </row>
    <row r="382" spans="1:8" x14ac:dyDescent="0.25">
      <c r="A382" s="18">
        <v>1951</v>
      </c>
      <c r="B382" s="18">
        <v>1951</v>
      </c>
      <c r="C382" s="18">
        <v>1</v>
      </c>
      <c r="D382" s="148" t="s">
        <v>390</v>
      </c>
      <c r="E382" s="148" t="str">
        <f t="shared" si="33"/>
        <v>1951 1</v>
      </c>
      <c r="F382" s="14">
        <v>120.71654100000001</v>
      </c>
      <c r="G382" s="148">
        <v>6.1487603305785121E-2</v>
      </c>
      <c r="H382" s="148">
        <f t="shared" si="34"/>
        <v>7.4225707854545453</v>
      </c>
    </row>
    <row r="383" spans="1:8" x14ac:dyDescent="0.25">
      <c r="A383" s="18">
        <v>1951</v>
      </c>
      <c r="B383" s="18">
        <v>1951</v>
      </c>
      <c r="C383" s="18">
        <v>2</v>
      </c>
      <c r="D383" s="148" t="s">
        <v>391</v>
      </c>
      <c r="E383" s="148" t="str">
        <f t="shared" si="33"/>
        <v>1951 2</v>
      </c>
      <c r="F383" s="14">
        <v>114.455636</v>
      </c>
      <c r="G383" s="148">
        <v>5.5537190082644627E-2</v>
      </c>
      <c r="H383" s="148">
        <f t="shared" si="34"/>
        <v>6.3565444125619832</v>
      </c>
    </row>
    <row r="384" spans="1:8" x14ac:dyDescent="0.25">
      <c r="A384" s="18">
        <v>1951</v>
      </c>
      <c r="B384" s="18">
        <v>1951</v>
      </c>
      <c r="C384" s="18">
        <v>3</v>
      </c>
      <c r="D384" s="148" t="s">
        <v>392</v>
      </c>
      <c r="E384" s="148" t="str">
        <f t="shared" si="33"/>
        <v>1951 3</v>
      </c>
      <c r="F384" s="14">
        <v>0</v>
      </c>
      <c r="G384" s="148">
        <v>6.1487603305785121E-2</v>
      </c>
      <c r="H384" s="148">
        <f t="shared" si="34"/>
        <v>0</v>
      </c>
    </row>
    <row r="385" spans="1:8" x14ac:dyDescent="0.25">
      <c r="A385" s="18">
        <v>1951</v>
      </c>
      <c r="B385" s="18">
        <v>1951</v>
      </c>
      <c r="C385" s="18">
        <v>4</v>
      </c>
      <c r="D385" s="148" t="s">
        <v>393</v>
      </c>
      <c r="E385" s="148" t="str">
        <f t="shared" si="33"/>
        <v>1951 4</v>
      </c>
      <c r="F385" s="14">
        <v>20.917217999999998</v>
      </c>
      <c r="G385" s="148">
        <v>5.9504132231404959E-2</v>
      </c>
      <c r="H385" s="148">
        <f t="shared" si="34"/>
        <v>1.2446609057851239</v>
      </c>
    </row>
    <row r="386" spans="1:8" x14ac:dyDescent="0.25">
      <c r="A386" s="18">
        <v>1951</v>
      </c>
      <c r="B386" s="18">
        <v>1951</v>
      </c>
      <c r="C386" s="18">
        <v>5</v>
      </c>
      <c r="D386" s="148" t="s">
        <v>394</v>
      </c>
      <c r="E386" s="148" t="str">
        <f t="shared" si="33"/>
        <v>1951 5</v>
      </c>
      <c r="F386" s="14">
        <v>52.195613999999999</v>
      </c>
      <c r="G386" s="148">
        <v>6.1487603305785121E-2</v>
      </c>
      <c r="H386" s="148">
        <f t="shared" si="34"/>
        <v>3.2093832079338842</v>
      </c>
    </row>
    <row r="387" spans="1:8" x14ac:dyDescent="0.25">
      <c r="A387" s="18">
        <v>1951</v>
      </c>
      <c r="B387" s="18">
        <v>1951</v>
      </c>
      <c r="C387" s="18">
        <v>6</v>
      </c>
      <c r="D387" s="148" t="s">
        <v>395</v>
      </c>
      <c r="E387" s="148" t="str">
        <f t="shared" si="33"/>
        <v>1951 6</v>
      </c>
      <c r="F387" s="14">
        <v>249.30857499999999</v>
      </c>
      <c r="G387" s="148">
        <v>5.9504132231404959E-2</v>
      </c>
      <c r="H387" s="148">
        <f t="shared" si="34"/>
        <v>14.834890413223141</v>
      </c>
    </row>
    <row r="388" spans="1:8" x14ac:dyDescent="0.25">
      <c r="A388" s="18">
        <v>1951</v>
      </c>
      <c r="B388" s="18">
        <v>1951</v>
      </c>
      <c r="C388" s="18">
        <v>7</v>
      </c>
      <c r="D388" s="148" t="s">
        <v>396</v>
      </c>
      <c r="E388" s="148" t="str">
        <f t="shared" si="33"/>
        <v>1951 7</v>
      </c>
      <c r="F388" s="14">
        <v>274.69602800000001</v>
      </c>
      <c r="G388" s="148">
        <v>6.1487603305785121E-2</v>
      </c>
      <c r="H388" s="148">
        <f t="shared" si="34"/>
        <v>16.890400399338844</v>
      </c>
    </row>
    <row r="389" spans="1:8" x14ac:dyDescent="0.25">
      <c r="A389" s="18">
        <v>1951</v>
      </c>
      <c r="B389" s="18">
        <v>1951</v>
      </c>
      <c r="C389" s="18">
        <v>8</v>
      </c>
      <c r="D389" s="148" t="s">
        <v>397</v>
      </c>
      <c r="E389" s="148" t="str">
        <f t="shared" si="33"/>
        <v>1951 8</v>
      </c>
      <c r="F389" s="14">
        <v>164.25012899999999</v>
      </c>
      <c r="G389" s="148">
        <v>6.1487603305785121E-2</v>
      </c>
      <c r="H389" s="148">
        <f t="shared" si="34"/>
        <v>10.099346774876032</v>
      </c>
    </row>
    <row r="390" spans="1:8" x14ac:dyDescent="0.25">
      <c r="A390" s="18">
        <v>1951</v>
      </c>
      <c r="B390" s="18">
        <v>1951</v>
      </c>
      <c r="C390" s="18">
        <v>9</v>
      </c>
      <c r="D390" s="148" t="s">
        <v>398</v>
      </c>
      <c r="E390" s="148" t="str">
        <f t="shared" si="33"/>
        <v>1951 9</v>
      </c>
      <c r="F390" s="14">
        <v>21.7973</v>
      </c>
      <c r="G390" s="148">
        <v>5.9504132231404959E-2</v>
      </c>
      <c r="H390" s="148">
        <f t="shared" si="34"/>
        <v>1.2970294214876033</v>
      </c>
    </row>
    <row r="391" spans="1:8" x14ac:dyDescent="0.25">
      <c r="A391" s="18">
        <v>1952</v>
      </c>
      <c r="B391" s="18">
        <v>1951</v>
      </c>
      <c r="C391" s="18">
        <v>10</v>
      </c>
      <c r="D391" s="148" t="s">
        <v>399</v>
      </c>
      <c r="E391" s="148" t="str">
        <f t="shared" si="33"/>
        <v>1952 10</v>
      </c>
      <c r="F391" s="14">
        <v>215.12985499999999</v>
      </c>
      <c r="G391" s="148">
        <v>6.1487603305785121E-2</v>
      </c>
      <c r="H391" s="148">
        <f t="shared" si="34"/>
        <v>13.227819183471073</v>
      </c>
    </row>
    <row r="392" spans="1:8" x14ac:dyDescent="0.25">
      <c r="A392" s="18">
        <v>1952</v>
      </c>
      <c r="B392" s="18">
        <v>1951</v>
      </c>
      <c r="C392" s="18">
        <v>11</v>
      </c>
      <c r="D392" s="148" t="s">
        <v>400</v>
      </c>
      <c r="E392" s="148" t="str">
        <f t="shared" si="33"/>
        <v>1952 11</v>
      </c>
      <c r="F392" s="14">
        <v>152.24052599999999</v>
      </c>
      <c r="G392" s="148">
        <v>5.9504132231404959E-2</v>
      </c>
      <c r="H392" s="148">
        <f t="shared" si="34"/>
        <v>9.0589403900826433</v>
      </c>
    </row>
    <row r="393" spans="1:8" x14ac:dyDescent="0.25">
      <c r="A393" s="18">
        <v>1952</v>
      </c>
      <c r="B393" s="18">
        <v>1951</v>
      </c>
      <c r="C393" s="18">
        <v>12</v>
      </c>
      <c r="D393" s="148" t="s">
        <v>401</v>
      </c>
      <c r="E393" s="148" t="str">
        <f t="shared" si="33"/>
        <v>1952 12</v>
      </c>
      <c r="F393" s="14">
        <v>138.929598</v>
      </c>
      <c r="G393" s="148">
        <v>6.1487603305785121E-2</v>
      </c>
      <c r="H393" s="148">
        <f t="shared" si="34"/>
        <v>8.5424480092561978</v>
      </c>
    </row>
    <row r="394" spans="1:8" x14ac:dyDescent="0.25">
      <c r="A394" s="18">
        <v>1952</v>
      </c>
      <c r="B394" s="18">
        <v>1952</v>
      </c>
      <c r="C394" s="18">
        <v>1</v>
      </c>
      <c r="D394" s="148" t="s">
        <v>402</v>
      </c>
      <c r="E394" s="148" t="str">
        <f t="shared" si="33"/>
        <v>1952 1</v>
      </c>
      <c r="F394" s="14">
        <v>109.55563100000001</v>
      </c>
      <c r="G394" s="148">
        <v>6.1487603305785121E-2</v>
      </c>
      <c r="H394" s="148">
        <f t="shared" si="34"/>
        <v>6.7363131788429751</v>
      </c>
    </row>
    <row r="395" spans="1:8" x14ac:dyDescent="0.25">
      <c r="A395" s="18">
        <v>1952</v>
      </c>
      <c r="B395" s="18">
        <v>1952</v>
      </c>
      <c r="C395" s="18">
        <v>2</v>
      </c>
      <c r="D395" s="148" t="s">
        <v>403</v>
      </c>
      <c r="E395" s="148" t="str">
        <f t="shared" si="33"/>
        <v>1952 2</v>
      </c>
      <c r="F395" s="14">
        <v>99.333094000000003</v>
      </c>
      <c r="G395" s="148">
        <v>5.752066115702479E-2</v>
      </c>
      <c r="H395" s="148">
        <f t="shared" si="34"/>
        <v>5.7137052416528924</v>
      </c>
    </row>
    <row r="396" spans="1:8" x14ac:dyDescent="0.25">
      <c r="A396" s="18">
        <v>1952</v>
      </c>
      <c r="B396" s="18">
        <v>1952</v>
      </c>
      <c r="C396" s="18">
        <v>3</v>
      </c>
      <c r="D396" s="148" t="s">
        <v>404</v>
      </c>
      <c r="E396" s="148" t="str">
        <f t="shared" si="33"/>
        <v>1952 3</v>
      </c>
      <c r="F396" s="14">
        <v>0</v>
      </c>
      <c r="G396" s="148">
        <v>6.1487603305785121E-2</v>
      </c>
      <c r="H396" s="148">
        <f t="shared" si="34"/>
        <v>0</v>
      </c>
    </row>
    <row r="397" spans="1:8" x14ac:dyDescent="0.25">
      <c r="A397" s="18">
        <v>1952</v>
      </c>
      <c r="B397" s="18">
        <v>1952</v>
      </c>
      <c r="C397" s="18">
        <v>4</v>
      </c>
      <c r="D397" s="148" t="s">
        <v>405</v>
      </c>
      <c r="E397" s="148" t="str">
        <f t="shared" si="33"/>
        <v>1952 4</v>
      </c>
      <c r="F397" s="14">
        <v>0</v>
      </c>
      <c r="G397" s="148">
        <v>5.9504132231404959E-2</v>
      </c>
      <c r="H397" s="148">
        <f t="shared" si="34"/>
        <v>0</v>
      </c>
    </row>
    <row r="398" spans="1:8" x14ac:dyDescent="0.25">
      <c r="A398" s="18">
        <v>1952</v>
      </c>
      <c r="B398" s="18">
        <v>1952</v>
      </c>
      <c r="C398" s="18">
        <v>5</v>
      </c>
      <c r="D398" s="148" t="s">
        <v>406</v>
      </c>
      <c r="E398" s="148" t="str">
        <f t="shared" si="33"/>
        <v>1952 5</v>
      </c>
      <c r="F398" s="14">
        <v>0</v>
      </c>
      <c r="G398" s="148">
        <v>6.1487603305785121E-2</v>
      </c>
      <c r="H398" s="148">
        <f t="shared" si="34"/>
        <v>0</v>
      </c>
    </row>
    <row r="399" spans="1:8" x14ac:dyDescent="0.25">
      <c r="A399" s="18">
        <v>1952</v>
      </c>
      <c r="B399" s="18">
        <v>1952</v>
      </c>
      <c r="C399" s="18">
        <v>6</v>
      </c>
      <c r="D399" s="148" t="s">
        <v>407</v>
      </c>
      <c r="E399" s="148" t="str">
        <f t="shared" si="33"/>
        <v>1952 6</v>
      </c>
      <c r="F399" s="14">
        <v>230.63820100000001</v>
      </c>
      <c r="G399" s="148">
        <v>5.9504132231404959E-2</v>
      </c>
      <c r="H399" s="148">
        <f t="shared" si="34"/>
        <v>13.723926009917356</v>
      </c>
    </row>
    <row r="400" spans="1:8" x14ac:dyDescent="0.25">
      <c r="A400" s="18">
        <v>1952</v>
      </c>
      <c r="B400" s="18">
        <v>1952</v>
      </c>
      <c r="C400" s="18">
        <v>7</v>
      </c>
      <c r="D400" s="148" t="s">
        <v>408</v>
      </c>
      <c r="E400" s="148" t="str">
        <f t="shared" si="33"/>
        <v>1952 7</v>
      </c>
      <c r="F400" s="14">
        <v>271.71188699999999</v>
      </c>
      <c r="G400" s="148">
        <v>6.1487603305785121E-2</v>
      </c>
      <c r="H400" s="148">
        <f t="shared" si="34"/>
        <v>16.706912721322311</v>
      </c>
    </row>
    <row r="401" spans="1:8" x14ac:dyDescent="0.25">
      <c r="A401" s="18">
        <v>1952</v>
      </c>
      <c r="B401" s="18">
        <v>1952</v>
      </c>
      <c r="C401" s="18">
        <v>8</v>
      </c>
      <c r="D401" s="148" t="s">
        <v>409</v>
      </c>
      <c r="E401" s="148" t="str">
        <f t="shared" si="33"/>
        <v>1952 8</v>
      </c>
      <c r="F401" s="14">
        <v>282.21761900000001</v>
      </c>
      <c r="G401" s="148">
        <v>6.1487603305785121E-2</v>
      </c>
      <c r="H401" s="148">
        <f t="shared" si="34"/>
        <v>17.352885002975206</v>
      </c>
    </row>
    <row r="402" spans="1:8" x14ac:dyDescent="0.25">
      <c r="A402" s="18">
        <v>1952</v>
      </c>
      <c r="B402" s="18">
        <v>1952</v>
      </c>
      <c r="C402" s="18">
        <v>9</v>
      </c>
      <c r="D402" s="148" t="s">
        <v>410</v>
      </c>
      <c r="E402" s="148" t="str">
        <f t="shared" si="33"/>
        <v>1952 9</v>
      </c>
      <c r="F402" s="14">
        <v>0</v>
      </c>
      <c r="G402" s="148">
        <v>5.9504132231404959E-2</v>
      </c>
      <c r="H402" s="148">
        <f t="shared" si="34"/>
        <v>0</v>
      </c>
    </row>
    <row r="403" spans="1:8" x14ac:dyDescent="0.25">
      <c r="A403" s="18">
        <v>1953</v>
      </c>
      <c r="B403" s="18">
        <v>1952</v>
      </c>
      <c r="C403" s="18">
        <v>10</v>
      </c>
      <c r="D403" s="148" t="s">
        <v>411</v>
      </c>
      <c r="E403" s="148" t="str">
        <f t="shared" si="33"/>
        <v>1953 10</v>
      </c>
      <c r="F403" s="14">
        <v>208.40764300000001</v>
      </c>
      <c r="G403" s="148">
        <v>6.1487603305785121E-2</v>
      </c>
      <c r="H403" s="148">
        <f t="shared" si="34"/>
        <v>12.814486478677686</v>
      </c>
    </row>
    <row r="404" spans="1:8" x14ac:dyDescent="0.25">
      <c r="A404" s="18">
        <v>1953</v>
      </c>
      <c r="B404" s="18">
        <v>1952</v>
      </c>
      <c r="C404" s="18">
        <v>11</v>
      </c>
      <c r="D404" s="148" t="s">
        <v>412</v>
      </c>
      <c r="E404" s="148" t="str">
        <f t="shared" si="33"/>
        <v>1953 11</v>
      </c>
      <c r="F404" s="14">
        <v>139.90811500000001</v>
      </c>
      <c r="G404" s="148">
        <v>5.9504132231404959E-2</v>
      </c>
      <c r="H404" s="148">
        <f t="shared" si="34"/>
        <v>8.3251109752066128</v>
      </c>
    </row>
    <row r="405" spans="1:8" x14ac:dyDescent="0.25">
      <c r="A405" s="18">
        <v>1953</v>
      </c>
      <c r="B405" s="18">
        <v>1952</v>
      </c>
      <c r="C405" s="18">
        <v>12</v>
      </c>
      <c r="D405" s="148" t="s">
        <v>413</v>
      </c>
      <c r="E405" s="148" t="str">
        <f t="shared" si="33"/>
        <v>1953 12</v>
      </c>
      <c r="F405" s="14">
        <v>95.304986</v>
      </c>
      <c r="G405" s="148">
        <v>6.1487603305785121E-2</v>
      </c>
      <c r="H405" s="148">
        <f t="shared" si="34"/>
        <v>5.8600751722314044</v>
      </c>
    </row>
    <row r="406" spans="1:8" x14ac:dyDescent="0.25">
      <c r="A406" s="18">
        <v>1953</v>
      </c>
      <c r="B406" s="18">
        <v>1953</v>
      </c>
      <c r="C406" s="18">
        <v>1</v>
      </c>
      <c r="D406" s="148" t="s">
        <v>414</v>
      </c>
      <c r="E406" s="148" t="str">
        <f t="shared" si="33"/>
        <v>1953 1</v>
      </c>
      <c r="F406" s="14">
        <v>92.014705000000006</v>
      </c>
      <c r="G406" s="148">
        <v>6.1487603305785121E-2</v>
      </c>
      <c r="H406" s="148">
        <f t="shared" si="34"/>
        <v>5.6577636793388431</v>
      </c>
    </row>
    <row r="407" spans="1:8" x14ac:dyDescent="0.25">
      <c r="A407" s="18">
        <v>1953</v>
      </c>
      <c r="B407" s="18">
        <v>1953</v>
      </c>
      <c r="C407" s="18">
        <v>2</v>
      </c>
      <c r="D407" s="148" t="s">
        <v>415</v>
      </c>
      <c r="E407" s="148" t="str">
        <f t="shared" si="33"/>
        <v>1953 2</v>
      </c>
      <c r="F407" s="14">
        <v>107.164171</v>
      </c>
      <c r="G407" s="148">
        <v>5.5537190082644627E-2</v>
      </c>
      <c r="H407" s="148">
        <f t="shared" si="34"/>
        <v>5.9515969348760329</v>
      </c>
    </row>
    <row r="408" spans="1:8" x14ac:dyDescent="0.25">
      <c r="A408" s="18">
        <v>1953</v>
      </c>
      <c r="B408" s="18">
        <v>1953</v>
      </c>
      <c r="C408" s="18">
        <v>3</v>
      </c>
      <c r="D408" s="148" t="s">
        <v>416</v>
      </c>
      <c r="E408" s="148" t="str">
        <f t="shared" si="33"/>
        <v>1953 3</v>
      </c>
      <c r="F408" s="14">
        <v>0</v>
      </c>
      <c r="G408" s="148">
        <v>6.1487603305785121E-2</v>
      </c>
      <c r="H408" s="148">
        <f t="shared" si="34"/>
        <v>0</v>
      </c>
    </row>
    <row r="409" spans="1:8" x14ac:dyDescent="0.25">
      <c r="A409" s="18">
        <v>1953</v>
      </c>
      <c r="B409" s="18">
        <v>1953</v>
      </c>
      <c r="C409" s="18">
        <v>4</v>
      </c>
      <c r="D409" s="148" t="s">
        <v>417</v>
      </c>
      <c r="E409" s="148" t="str">
        <f t="shared" si="33"/>
        <v>1953 4</v>
      </c>
      <c r="F409" s="14">
        <v>0</v>
      </c>
      <c r="G409" s="148">
        <v>5.9504132231404959E-2</v>
      </c>
      <c r="H409" s="148">
        <f t="shared" si="34"/>
        <v>0</v>
      </c>
    </row>
    <row r="410" spans="1:8" x14ac:dyDescent="0.25">
      <c r="A410" s="18">
        <v>1953</v>
      </c>
      <c r="B410" s="18">
        <v>1953</v>
      </c>
      <c r="C410" s="18">
        <v>5</v>
      </c>
      <c r="D410" s="148" t="s">
        <v>418</v>
      </c>
      <c r="E410" s="148" t="str">
        <f t="shared" si="33"/>
        <v>1953 5</v>
      </c>
      <c r="F410" s="14">
        <v>0</v>
      </c>
      <c r="G410" s="148">
        <v>6.1487603305785121E-2</v>
      </c>
      <c r="H410" s="148">
        <f t="shared" si="34"/>
        <v>0</v>
      </c>
    </row>
    <row r="411" spans="1:8" x14ac:dyDescent="0.25">
      <c r="A411" s="18">
        <v>1953</v>
      </c>
      <c r="B411" s="18">
        <v>1953</v>
      </c>
      <c r="C411" s="18">
        <v>6</v>
      </c>
      <c r="D411" s="148" t="s">
        <v>419</v>
      </c>
      <c r="E411" s="148" t="str">
        <f t="shared" si="33"/>
        <v>1953 6</v>
      </c>
      <c r="F411" s="14">
        <v>230.63820100000001</v>
      </c>
      <c r="G411" s="148">
        <v>5.9504132231404959E-2</v>
      </c>
      <c r="H411" s="148">
        <f t="shared" si="34"/>
        <v>13.723926009917356</v>
      </c>
    </row>
    <row r="412" spans="1:8" x14ac:dyDescent="0.25">
      <c r="A412" s="18">
        <v>1953</v>
      </c>
      <c r="B412" s="18">
        <v>1953</v>
      </c>
      <c r="C412" s="18">
        <v>7</v>
      </c>
      <c r="D412" s="148" t="s">
        <v>420</v>
      </c>
      <c r="E412" s="148" t="str">
        <f t="shared" si="33"/>
        <v>1953 7</v>
      </c>
      <c r="F412" s="14">
        <v>271.71188699999999</v>
      </c>
      <c r="G412" s="148">
        <v>6.1487603305785121E-2</v>
      </c>
      <c r="H412" s="148">
        <f t="shared" si="34"/>
        <v>16.706912721322311</v>
      </c>
    </row>
    <row r="413" spans="1:8" x14ac:dyDescent="0.25">
      <c r="A413" s="18">
        <v>1953</v>
      </c>
      <c r="B413" s="18">
        <v>1953</v>
      </c>
      <c r="C413" s="18">
        <v>8</v>
      </c>
      <c r="D413" s="148" t="s">
        <v>421</v>
      </c>
      <c r="E413" s="148" t="str">
        <f t="shared" si="33"/>
        <v>1953 8</v>
      </c>
      <c r="F413" s="14">
        <v>0</v>
      </c>
      <c r="G413" s="148">
        <v>6.1487603305785121E-2</v>
      </c>
      <c r="H413" s="148">
        <f t="shared" si="34"/>
        <v>0</v>
      </c>
    </row>
    <row r="414" spans="1:8" x14ac:dyDescent="0.25">
      <c r="A414" s="18">
        <v>1953</v>
      </c>
      <c r="B414" s="18">
        <v>1953</v>
      </c>
      <c r="C414" s="18">
        <v>9</v>
      </c>
      <c r="D414" s="148" t="s">
        <v>422</v>
      </c>
      <c r="E414" s="148" t="str">
        <f t="shared" si="33"/>
        <v>1953 9</v>
      </c>
      <c r="F414" s="14">
        <v>0</v>
      </c>
      <c r="G414" s="148">
        <v>5.9504132231404959E-2</v>
      </c>
      <c r="H414" s="148">
        <f t="shared" si="34"/>
        <v>0</v>
      </c>
    </row>
    <row r="415" spans="1:8" x14ac:dyDescent="0.25">
      <c r="A415" s="18">
        <v>1954</v>
      </c>
      <c r="B415" s="18">
        <v>1953</v>
      </c>
      <c r="C415" s="18">
        <v>10</v>
      </c>
      <c r="D415" s="148" t="s">
        <v>423</v>
      </c>
      <c r="E415" s="148" t="str">
        <f t="shared" si="33"/>
        <v>1954 10</v>
      </c>
      <c r="F415" s="14">
        <v>208.40764300000001</v>
      </c>
      <c r="G415" s="148">
        <v>6.1487603305785121E-2</v>
      </c>
      <c r="H415" s="148">
        <f t="shared" si="34"/>
        <v>12.814486478677686</v>
      </c>
    </row>
    <row r="416" spans="1:8" x14ac:dyDescent="0.25">
      <c r="A416" s="18">
        <v>1954</v>
      </c>
      <c r="B416" s="18">
        <v>1953</v>
      </c>
      <c r="C416" s="18">
        <v>11</v>
      </c>
      <c r="D416" s="148" t="s">
        <v>424</v>
      </c>
      <c r="E416" s="148" t="str">
        <f t="shared" ref="E416:E479" si="35">CONCATENATE(A416," ",C416)</f>
        <v>1954 11</v>
      </c>
      <c r="F416" s="14">
        <v>139.90811500000001</v>
      </c>
      <c r="G416" s="148">
        <v>5.9504132231404959E-2</v>
      </c>
      <c r="H416" s="148">
        <f t="shared" ref="H416:H479" si="36">F416*G416</f>
        <v>8.3251109752066128</v>
      </c>
    </row>
    <row r="417" spans="1:8" x14ac:dyDescent="0.25">
      <c r="A417" s="18">
        <v>1954</v>
      </c>
      <c r="B417" s="18">
        <v>1953</v>
      </c>
      <c r="C417" s="18">
        <v>12</v>
      </c>
      <c r="D417" s="148" t="s">
        <v>425</v>
      </c>
      <c r="E417" s="148" t="str">
        <f t="shared" si="35"/>
        <v>1954 12</v>
      </c>
      <c r="F417" s="14">
        <v>95.304986</v>
      </c>
      <c r="G417" s="148">
        <v>6.1487603305785121E-2</v>
      </c>
      <c r="H417" s="148">
        <f t="shared" si="36"/>
        <v>5.8600751722314044</v>
      </c>
    </row>
    <row r="418" spans="1:8" x14ac:dyDescent="0.25">
      <c r="A418" s="18">
        <v>1954</v>
      </c>
      <c r="B418" s="18">
        <v>1954</v>
      </c>
      <c r="C418" s="18">
        <v>1</v>
      </c>
      <c r="D418" s="148" t="s">
        <v>426</v>
      </c>
      <c r="E418" s="148" t="str">
        <f t="shared" si="35"/>
        <v>1954 1</v>
      </c>
      <c r="F418" s="14">
        <v>85.160477999999998</v>
      </c>
      <c r="G418" s="148">
        <v>6.1487603305785121E-2</v>
      </c>
      <c r="H418" s="148">
        <f t="shared" si="36"/>
        <v>5.2363136885950405</v>
      </c>
    </row>
    <row r="419" spans="1:8" x14ac:dyDescent="0.25">
      <c r="A419" s="18">
        <v>1954</v>
      </c>
      <c r="B419" s="18">
        <v>1954</v>
      </c>
      <c r="C419" s="18">
        <v>2</v>
      </c>
      <c r="D419" s="148" t="s">
        <v>427</v>
      </c>
      <c r="E419" s="148" t="str">
        <f t="shared" si="35"/>
        <v>1954 2</v>
      </c>
      <c r="F419" s="14">
        <v>108.636188</v>
      </c>
      <c r="G419" s="148">
        <v>5.5537190082644627E-2</v>
      </c>
      <c r="H419" s="148">
        <f t="shared" si="36"/>
        <v>6.0333486228099176</v>
      </c>
    </row>
    <row r="420" spans="1:8" x14ac:dyDescent="0.25">
      <c r="A420" s="18">
        <v>1954</v>
      </c>
      <c r="B420" s="18">
        <v>1954</v>
      </c>
      <c r="C420" s="18">
        <v>3</v>
      </c>
      <c r="D420" s="148" t="s">
        <v>428</v>
      </c>
      <c r="E420" s="148" t="str">
        <f t="shared" si="35"/>
        <v>1954 3</v>
      </c>
      <c r="F420" s="14">
        <v>0</v>
      </c>
      <c r="G420" s="148">
        <v>6.1487603305785121E-2</v>
      </c>
      <c r="H420" s="148">
        <f t="shared" si="36"/>
        <v>0</v>
      </c>
    </row>
    <row r="421" spans="1:8" x14ac:dyDescent="0.25">
      <c r="A421" s="18">
        <v>1954</v>
      </c>
      <c r="B421" s="18">
        <v>1954</v>
      </c>
      <c r="C421" s="18">
        <v>4</v>
      </c>
      <c r="D421" s="148" t="s">
        <v>429</v>
      </c>
      <c r="E421" s="148" t="str">
        <f t="shared" si="35"/>
        <v>1954 4</v>
      </c>
      <c r="F421" s="14">
        <v>11.762309</v>
      </c>
      <c r="G421" s="148">
        <v>5.9504132231404959E-2</v>
      </c>
      <c r="H421" s="148">
        <f t="shared" si="36"/>
        <v>0.69990599008264465</v>
      </c>
    </row>
    <row r="422" spans="1:8" x14ac:dyDescent="0.25">
      <c r="A422" s="18">
        <v>1954</v>
      </c>
      <c r="B422" s="18">
        <v>1954</v>
      </c>
      <c r="C422" s="18">
        <v>5</v>
      </c>
      <c r="D422" s="148" t="s">
        <v>430</v>
      </c>
      <c r="E422" s="148" t="str">
        <f t="shared" si="35"/>
        <v>1954 5</v>
      </c>
      <c r="F422" s="14">
        <v>172.19561400000001</v>
      </c>
      <c r="G422" s="148">
        <v>6.1487603305785121E-2</v>
      </c>
      <c r="H422" s="148">
        <f t="shared" si="36"/>
        <v>10.587895604628098</v>
      </c>
    </row>
    <row r="423" spans="1:8" x14ac:dyDescent="0.25">
      <c r="A423" s="18">
        <v>1954</v>
      </c>
      <c r="B423" s="18">
        <v>1954</v>
      </c>
      <c r="C423" s="18">
        <v>6</v>
      </c>
      <c r="D423" s="148" t="s">
        <v>431</v>
      </c>
      <c r="E423" s="148" t="str">
        <f t="shared" si="35"/>
        <v>1954 6</v>
      </c>
      <c r="F423" s="14">
        <v>249.30857499999999</v>
      </c>
      <c r="G423" s="148">
        <v>5.9504132231404959E-2</v>
      </c>
      <c r="H423" s="148">
        <f t="shared" si="36"/>
        <v>14.834890413223141</v>
      </c>
    </row>
    <row r="424" spans="1:8" x14ac:dyDescent="0.25">
      <c r="A424" s="18">
        <v>1954</v>
      </c>
      <c r="B424" s="18">
        <v>1954</v>
      </c>
      <c r="C424" s="18">
        <v>7</v>
      </c>
      <c r="D424" s="148" t="s">
        <v>432</v>
      </c>
      <c r="E424" s="148" t="str">
        <f t="shared" si="35"/>
        <v>1954 7</v>
      </c>
      <c r="F424" s="14">
        <v>274.69602800000001</v>
      </c>
      <c r="G424" s="148">
        <v>6.1487603305785121E-2</v>
      </c>
      <c r="H424" s="148">
        <f t="shared" si="36"/>
        <v>16.890400399338844</v>
      </c>
    </row>
    <row r="425" spans="1:8" x14ac:dyDescent="0.25">
      <c r="A425" s="18">
        <v>1954</v>
      </c>
      <c r="B425" s="18">
        <v>1954</v>
      </c>
      <c r="C425" s="18">
        <v>8</v>
      </c>
      <c r="D425" s="148" t="s">
        <v>433</v>
      </c>
      <c r="E425" s="148" t="str">
        <f t="shared" si="35"/>
        <v>1954 8</v>
      </c>
      <c r="F425" s="14">
        <v>0</v>
      </c>
      <c r="G425" s="148">
        <v>6.1487603305785121E-2</v>
      </c>
      <c r="H425" s="148">
        <f t="shared" si="36"/>
        <v>0</v>
      </c>
    </row>
    <row r="426" spans="1:8" x14ac:dyDescent="0.25">
      <c r="A426" s="18">
        <v>1954</v>
      </c>
      <c r="B426" s="18">
        <v>1954</v>
      </c>
      <c r="C426" s="18">
        <v>9</v>
      </c>
      <c r="D426" s="148" t="s">
        <v>434</v>
      </c>
      <c r="E426" s="148" t="str">
        <f t="shared" si="35"/>
        <v>1954 9</v>
      </c>
      <c r="F426" s="14">
        <v>0</v>
      </c>
      <c r="G426" s="148">
        <v>5.9504132231404959E-2</v>
      </c>
      <c r="H426" s="148">
        <f t="shared" si="36"/>
        <v>0</v>
      </c>
    </row>
    <row r="427" spans="1:8" x14ac:dyDescent="0.25">
      <c r="A427" s="18">
        <v>1955</v>
      </c>
      <c r="B427" s="18">
        <v>1954</v>
      </c>
      <c r="C427" s="18">
        <v>10</v>
      </c>
      <c r="D427" s="148" t="s">
        <v>435</v>
      </c>
      <c r="E427" s="148" t="str">
        <f t="shared" si="35"/>
        <v>1955 10</v>
      </c>
      <c r="F427" s="14">
        <v>215.12985499999999</v>
      </c>
      <c r="G427" s="148">
        <v>6.1487603305785121E-2</v>
      </c>
      <c r="H427" s="148">
        <f t="shared" si="36"/>
        <v>13.227819183471073</v>
      </c>
    </row>
    <row r="428" spans="1:8" x14ac:dyDescent="0.25">
      <c r="A428" s="18">
        <v>1955</v>
      </c>
      <c r="B428" s="18">
        <v>1954</v>
      </c>
      <c r="C428" s="18">
        <v>11</v>
      </c>
      <c r="D428" s="148" t="s">
        <v>436</v>
      </c>
      <c r="E428" s="148" t="str">
        <f t="shared" si="35"/>
        <v>1955 11</v>
      </c>
      <c r="F428" s="14">
        <v>152.24052599999999</v>
      </c>
      <c r="G428" s="148">
        <v>5.9504132231404959E-2</v>
      </c>
      <c r="H428" s="148">
        <f t="shared" si="36"/>
        <v>9.0589403900826433</v>
      </c>
    </row>
    <row r="429" spans="1:8" x14ac:dyDescent="0.25">
      <c r="A429" s="18">
        <v>1955</v>
      </c>
      <c r="B429" s="18">
        <v>1954</v>
      </c>
      <c r="C429" s="18">
        <v>12</v>
      </c>
      <c r="D429" s="148" t="s">
        <v>437</v>
      </c>
      <c r="E429" s="148" t="str">
        <f t="shared" si="35"/>
        <v>1955 12</v>
      </c>
      <c r="F429" s="14">
        <v>137.10161600000001</v>
      </c>
      <c r="G429" s="148">
        <v>6.1487603305785121E-2</v>
      </c>
      <c r="H429" s="148">
        <f t="shared" si="36"/>
        <v>8.4300497771900833</v>
      </c>
    </row>
    <row r="430" spans="1:8" x14ac:dyDescent="0.25">
      <c r="A430" s="18">
        <v>1955</v>
      </c>
      <c r="B430" s="18">
        <v>1955</v>
      </c>
      <c r="C430" s="18">
        <v>1</v>
      </c>
      <c r="D430" s="148" t="s">
        <v>438</v>
      </c>
      <c r="E430" s="148" t="str">
        <f t="shared" si="35"/>
        <v>1955 1</v>
      </c>
      <c r="F430" s="14">
        <v>109.55563100000001</v>
      </c>
      <c r="G430" s="148">
        <v>6.1487603305785121E-2</v>
      </c>
      <c r="H430" s="148">
        <f t="shared" si="36"/>
        <v>6.7363131788429751</v>
      </c>
    </row>
    <row r="431" spans="1:8" x14ac:dyDescent="0.25">
      <c r="A431" s="18">
        <v>1955</v>
      </c>
      <c r="B431" s="18">
        <v>1955</v>
      </c>
      <c r="C431" s="18">
        <v>2</v>
      </c>
      <c r="D431" s="148" t="s">
        <v>439</v>
      </c>
      <c r="E431" s="148" t="str">
        <f t="shared" si="35"/>
        <v>1955 2</v>
      </c>
      <c r="F431" s="14">
        <v>102.88070500000001</v>
      </c>
      <c r="G431" s="148">
        <v>5.5537190082644627E-2</v>
      </c>
      <c r="H431" s="148">
        <f t="shared" si="36"/>
        <v>5.7137052694214878</v>
      </c>
    </row>
    <row r="432" spans="1:8" x14ac:dyDescent="0.25">
      <c r="A432" s="18">
        <v>1955</v>
      </c>
      <c r="B432" s="18">
        <v>1955</v>
      </c>
      <c r="C432" s="18">
        <v>3</v>
      </c>
      <c r="D432" s="148" t="s">
        <v>440</v>
      </c>
      <c r="E432" s="148" t="str">
        <f t="shared" si="35"/>
        <v>1955 3</v>
      </c>
      <c r="F432" s="14">
        <v>0</v>
      </c>
      <c r="G432" s="148">
        <v>6.1487603305785121E-2</v>
      </c>
      <c r="H432" s="148">
        <f t="shared" si="36"/>
        <v>0</v>
      </c>
    </row>
    <row r="433" spans="1:8" x14ac:dyDescent="0.25">
      <c r="A433" s="18">
        <v>1955</v>
      </c>
      <c r="B433" s="18">
        <v>1955</v>
      </c>
      <c r="C433" s="18">
        <v>4</v>
      </c>
      <c r="D433" s="148" t="s">
        <v>441</v>
      </c>
      <c r="E433" s="148" t="str">
        <f t="shared" si="35"/>
        <v>1955 4</v>
      </c>
      <c r="F433" s="14">
        <v>181.235252</v>
      </c>
      <c r="G433" s="148">
        <v>5.9504132231404959E-2</v>
      </c>
      <c r="H433" s="148">
        <f t="shared" si="36"/>
        <v>10.784246400000001</v>
      </c>
    </row>
    <row r="434" spans="1:8" x14ac:dyDescent="0.25">
      <c r="A434" s="18">
        <v>1955</v>
      </c>
      <c r="B434" s="18">
        <v>1955</v>
      </c>
      <c r="C434" s="18">
        <v>5</v>
      </c>
      <c r="D434" s="148" t="s">
        <v>442</v>
      </c>
      <c r="E434" s="148" t="str">
        <f t="shared" si="35"/>
        <v>1955 5</v>
      </c>
      <c r="F434" s="14">
        <v>220.07156000000001</v>
      </c>
      <c r="G434" s="148">
        <v>6.1487603305785121E-2</v>
      </c>
      <c r="H434" s="148">
        <f t="shared" si="36"/>
        <v>13.531672780165289</v>
      </c>
    </row>
    <row r="435" spans="1:8" x14ac:dyDescent="0.25">
      <c r="A435" s="18">
        <v>1955</v>
      </c>
      <c r="B435" s="18">
        <v>1955</v>
      </c>
      <c r="C435" s="18">
        <v>6</v>
      </c>
      <c r="D435" s="148" t="s">
        <v>443</v>
      </c>
      <c r="E435" s="148" t="str">
        <f t="shared" si="35"/>
        <v>1955 6</v>
      </c>
      <c r="F435" s="14">
        <v>257.709067</v>
      </c>
      <c r="G435" s="148">
        <v>5.9504132231404959E-2</v>
      </c>
      <c r="H435" s="148">
        <f t="shared" si="36"/>
        <v>15.3347544</v>
      </c>
    </row>
    <row r="436" spans="1:8" x14ac:dyDescent="0.25">
      <c r="A436" s="18">
        <v>1955</v>
      </c>
      <c r="B436" s="18">
        <v>1955</v>
      </c>
      <c r="C436" s="18">
        <v>7</v>
      </c>
      <c r="D436" s="148" t="s">
        <v>444</v>
      </c>
      <c r="E436" s="148" t="str">
        <f t="shared" si="35"/>
        <v>1955 7</v>
      </c>
      <c r="F436" s="14">
        <v>168.24290199999999</v>
      </c>
      <c r="G436" s="148">
        <v>6.1487603305785121E-2</v>
      </c>
      <c r="H436" s="148">
        <f t="shared" si="36"/>
        <v>10.344852817190082</v>
      </c>
    </row>
    <row r="437" spans="1:8" x14ac:dyDescent="0.25">
      <c r="A437" s="18">
        <v>1955</v>
      </c>
      <c r="B437" s="18">
        <v>1955</v>
      </c>
      <c r="C437" s="18">
        <v>8</v>
      </c>
      <c r="D437" s="148" t="s">
        <v>445</v>
      </c>
      <c r="E437" s="148" t="str">
        <f t="shared" si="35"/>
        <v>1955 8</v>
      </c>
      <c r="F437" s="14">
        <v>0</v>
      </c>
      <c r="G437" s="148">
        <v>6.1487603305785121E-2</v>
      </c>
      <c r="H437" s="148">
        <f t="shared" si="36"/>
        <v>0</v>
      </c>
    </row>
    <row r="438" spans="1:8" x14ac:dyDescent="0.25">
      <c r="A438" s="18">
        <v>1955</v>
      </c>
      <c r="B438" s="18">
        <v>1955</v>
      </c>
      <c r="C438" s="18">
        <v>9</v>
      </c>
      <c r="D438" s="148" t="s">
        <v>446</v>
      </c>
      <c r="E438" s="148" t="str">
        <f t="shared" si="35"/>
        <v>1955 9</v>
      </c>
      <c r="F438" s="14">
        <v>0</v>
      </c>
      <c r="G438" s="148">
        <v>5.9504132231404959E-2</v>
      </c>
      <c r="H438" s="148">
        <f t="shared" si="36"/>
        <v>0</v>
      </c>
    </row>
    <row r="439" spans="1:8" x14ac:dyDescent="0.25">
      <c r="A439" s="18">
        <v>1956</v>
      </c>
      <c r="B439" s="18">
        <v>1955</v>
      </c>
      <c r="C439" s="18">
        <v>10</v>
      </c>
      <c r="D439" s="148" t="s">
        <v>447</v>
      </c>
      <c r="E439" s="148" t="str">
        <f t="shared" si="35"/>
        <v>1956 10</v>
      </c>
      <c r="F439" s="14">
        <v>0</v>
      </c>
      <c r="G439" s="148">
        <v>6.1487603305785121E-2</v>
      </c>
      <c r="H439" s="148">
        <f t="shared" si="36"/>
        <v>0</v>
      </c>
    </row>
    <row r="440" spans="1:8" x14ac:dyDescent="0.25">
      <c r="A440" s="18">
        <v>1956</v>
      </c>
      <c r="B440" s="18">
        <v>1955</v>
      </c>
      <c r="C440" s="18">
        <v>11</v>
      </c>
      <c r="D440" s="148" t="s">
        <v>448</v>
      </c>
      <c r="E440" s="148" t="str">
        <f t="shared" si="35"/>
        <v>1956 11</v>
      </c>
      <c r="F440" s="14">
        <v>0</v>
      </c>
      <c r="G440" s="148">
        <v>5.9504132231404959E-2</v>
      </c>
      <c r="H440" s="148">
        <f t="shared" si="36"/>
        <v>0</v>
      </c>
    </row>
    <row r="441" spans="1:8" x14ac:dyDescent="0.25">
      <c r="A441" s="18">
        <v>1956</v>
      </c>
      <c r="B441" s="18">
        <v>1955</v>
      </c>
      <c r="C441" s="18">
        <v>12</v>
      </c>
      <c r="D441" s="148" t="s">
        <v>449</v>
      </c>
      <c r="E441" s="148" t="str">
        <f t="shared" si="35"/>
        <v>1956 12</v>
      </c>
      <c r="F441" s="14">
        <v>0</v>
      </c>
      <c r="G441" s="148">
        <v>6.1487603305785121E-2</v>
      </c>
      <c r="H441" s="148">
        <f t="shared" si="36"/>
        <v>0</v>
      </c>
    </row>
    <row r="442" spans="1:8" x14ac:dyDescent="0.25">
      <c r="A442" s="18">
        <v>1956</v>
      </c>
      <c r="B442" s="18">
        <v>1956</v>
      </c>
      <c r="C442" s="18">
        <v>1</v>
      </c>
      <c r="D442" s="148" t="s">
        <v>450</v>
      </c>
      <c r="E442" s="148" t="str">
        <f t="shared" si="35"/>
        <v>1956 1</v>
      </c>
      <c r="F442" s="14">
        <v>53.838509999999999</v>
      </c>
      <c r="G442" s="148">
        <v>6.1487603305785121E-2</v>
      </c>
      <c r="H442" s="148">
        <f t="shared" si="36"/>
        <v>3.3104009454545453</v>
      </c>
    </row>
    <row r="443" spans="1:8" x14ac:dyDescent="0.25">
      <c r="A443" s="18">
        <v>1956</v>
      </c>
      <c r="B443" s="18">
        <v>1956</v>
      </c>
      <c r="C443" s="18">
        <v>2</v>
      </c>
      <c r="D443" s="148" t="s">
        <v>451</v>
      </c>
      <c r="E443" s="148" t="str">
        <f t="shared" si="35"/>
        <v>1956 2</v>
      </c>
      <c r="F443" s="14">
        <v>140.677708</v>
      </c>
      <c r="G443" s="148">
        <v>5.752066115702479E-2</v>
      </c>
      <c r="H443" s="148">
        <f t="shared" si="36"/>
        <v>8.091874774214876</v>
      </c>
    </row>
    <row r="444" spans="1:8" x14ac:dyDescent="0.25">
      <c r="A444" s="18">
        <v>1956</v>
      </c>
      <c r="B444" s="18">
        <v>1956</v>
      </c>
      <c r="C444" s="18">
        <v>3</v>
      </c>
      <c r="D444" s="148" t="s">
        <v>452</v>
      </c>
      <c r="E444" s="148" t="str">
        <f t="shared" si="35"/>
        <v>1956 3</v>
      </c>
      <c r="F444" s="14">
        <v>0</v>
      </c>
      <c r="G444" s="148">
        <v>6.1487603305785121E-2</v>
      </c>
      <c r="H444" s="148">
        <f t="shared" si="36"/>
        <v>0</v>
      </c>
    </row>
    <row r="445" spans="1:8" x14ac:dyDescent="0.25">
      <c r="A445" s="18">
        <v>1956</v>
      </c>
      <c r="B445" s="18">
        <v>1956</v>
      </c>
      <c r="C445" s="18">
        <v>4</v>
      </c>
      <c r="D445" s="148" t="s">
        <v>453</v>
      </c>
      <c r="E445" s="148" t="str">
        <f t="shared" si="35"/>
        <v>1956 4</v>
      </c>
      <c r="F445" s="14">
        <v>127.841753</v>
      </c>
      <c r="G445" s="148">
        <v>5.9504132231404959E-2</v>
      </c>
      <c r="H445" s="148">
        <f t="shared" si="36"/>
        <v>7.6071125752066111</v>
      </c>
    </row>
    <row r="446" spans="1:8" x14ac:dyDescent="0.25">
      <c r="A446" s="18">
        <v>1956</v>
      </c>
      <c r="B446" s="18">
        <v>1956</v>
      </c>
      <c r="C446" s="18">
        <v>5</v>
      </c>
      <c r="D446" s="148" t="s">
        <v>454</v>
      </c>
      <c r="E446" s="148" t="str">
        <f t="shared" si="35"/>
        <v>1956 5</v>
      </c>
      <c r="F446" s="14">
        <v>53.697226999999998</v>
      </c>
      <c r="G446" s="148">
        <v>6.1487603305785121E-2</v>
      </c>
      <c r="H446" s="148">
        <f t="shared" si="36"/>
        <v>3.3017137923966939</v>
      </c>
    </row>
    <row r="447" spans="1:8" x14ac:dyDescent="0.25">
      <c r="A447" s="18">
        <v>1956</v>
      </c>
      <c r="B447" s="18">
        <v>1956</v>
      </c>
      <c r="C447" s="18">
        <v>6</v>
      </c>
      <c r="D447" s="148" t="s">
        <v>455</v>
      </c>
      <c r="E447" s="148" t="str">
        <f t="shared" si="35"/>
        <v>1956 6</v>
      </c>
      <c r="F447" s="14">
        <v>230.63820100000001</v>
      </c>
      <c r="G447" s="148">
        <v>5.9504132231404959E-2</v>
      </c>
      <c r="H447" s="148">
        <f t="shared" si="36"/>
        <v>13.723926009917356</v>
      </c>
    </row>
    <row r="448" spans="1:8" x14ac:dyDescent="0.25">
      <c r="A448" s="18">
        <v>1956</v>
      </c>
      <c r="B448" s="18">
        <v>1956</v>
      </c>
      <c r="C448" s="18">
        <v>7</v>
      </c>
      <c r="D448" s="148" t="s">
        <v>456</v>
      </c>
      <c r="E448" s="148" t="str">
        <f t="shared" si="35"/>
        <v>1956 7</v>
      </c>
      <c r="F448" s="14">
        <v>271.71188699999999</v>
      </c>
      <c r="G448" s="148">
        <v>6.1487603305785121E-2</v>
      </c>
      <c r="H448" s="148">
        <f t="shared" si="36"/>
        <v>16.706912721322311</v>
      </c>
    </row>
    <row r="449" spans="1:8" x14ac:dyDescent="0.25">
      <c r="A449" s="18">
        <v>1956</v>
      </c>
      <c r="B449" s="18">
        <v>1956</v>
      </c>
      <c r="C449" s="18">
        <v>8</v>
      </c>
      <c r="D449" s="148" t="s">
        <v>457</v>
      </c>
      <c r="E449" s="148" t="str">
        <f t="shared" si="35"/>
        <v>1956 8</v>
      </c>
      <c r="F449" s="14">
        <v>162.21761900000001</v>
      </c>
      <c r="G449" s="148">
        <v>6.1487603305785121E-2</v>
      </c>
      <c r="H449" s="148">
        <f t="shared" si="36"/>
        <v>9.9743726062809923</v>
      </c>
    </row>
    <row r="450" spans="1:8" x14ac:dyDescent="0.25">
      <c r="A450" s="18">
        <v>1956</v>
      </c>
      <c r="B450" s="18">
        <v>1956</v>
      </c>
      <c r="C450" s="18">
        <v>9</v>
      </c>
      <c r="D450" s="148" t="s">
        <v>458</v>
      </c>
      <c r="E450" s="148" t="str">
        <f t="shared" si="35"/>
        <v>1956 9</v>
      </c>
      <c r="F450" s="14">
        <v>4.3513250000000001</v>
      </c>
      <c r="G450" s="148">
        <v>5.9504132231404959E-2</v>
      </c>
      <c r="H450" s="148">
        <f t="shared" si="36"/>
        <v>0.2589218181818182</v>
      </c>
    </row>
    <row r="451" spans="1:8" x14ac:dyDescent="0.25">
      <c r="A451" s="18">
        <v>1957</v>
      </c>
      <c r="B451" s="18">
        <v>1956</v>
      </c>
      <c r="C451" s="18">
        <v>10</v>
      </c>
      <c r="D451" s="148" t="s">
        <v>459</v>
      </c>
      <c r="E451" s="148" t="str">
        <f t="shared" si="35"/>
        <v>1957 10</v>
      </c>
      <c r="F451" s="14">
        <v>208.40764300000001</v>
      </c>
      <c r="G451" s="148">
        <v>6.1487603305785121E-2</v>
      </c>
      <c r="H451" s="148">
        <f t="shared" si="36"/>
        <v>12.814486478677686</v>
      </c>
    </row>
    <row r="452" spans="1:8" x14ac:dyDescent="0.25">
      <c r="A452" s="18">
        <v>1957</v>
      </c>
      <c r="B452" s="18">
        <v>1956</v>
      </c>
      <c r="C452" s="18">
        <v>11</v>
      </c>
      <c r="D452" s="148" t="s">
        <v>460</v>
      </c>
      <c r="E452" s="148" t="str">
        <f t="shared" si="35"/>
        <v>1957 11</v>
      </c>
      <c r="F452" s="14">
        <v>139.90811500000001</v>
      </c>
      <c r="G452" s="148">
        <v>5.9504132231404959E-2</v>
      </c>
      <c r="H452" s="148">
        <f t="shared" si="36"/>
        <v>8.3251109752066128</v>
      </c>
    </row>
    <row r="453" spans="1:8" x14ac:dyDescent="0.25">
      <c r="A453" s="18">
        <v>1957</v>
      </c>
      <c r="B453" s="18">
        <v>1956</v>
      </c>
      <c r="C453" s="18">
        <v>12</v>
      </c>
      <c r="D453" s="148" t="s">
        <v>461</v>
      </c>
      <c r="E453" s="148" t="str">
        <f t="shared" si="35"/>
        <v>1957 12</v>
      </c>
      <c r="F453" s="14">
        <v>95.304986</v>
      </c>
      <c r="G453" s="148">
        <v>6.1487603305785121E-2</v>
      </c>
      <c r="H453" s="148">
        <f t="shared" si="36"/>
        <v>5.8600751722314044</v>
      </c>
    </row>
    <row r="454" spans="1:8" x14ac:dyDescent="0.25">
      <c r="A454" s="18">
        <v>1957</v>
      </c>
      <c r="B454" s="18">
        <v>1957</v>
      </c>
      <c r="C454" s="18">
        <v>1</v>
      </c>
      <c r="D454" s="148" t="s">
        <v>462</v>
      </c>
      <c r="E454" s="148" t="str">
        <f t="shared" si="35"/>
        <v>1957 1</v>
      </c>
      <c r="F454" s="14">
        <v>0</v>
      </c>
      <c r="G454" s="148">
        <v>6.1487603305785121E-2</v>
      </c>
      <c r="H454" s="148">
        <f t="shared" si="36"/>
        <v>0</v>
      </c>
    </row>
    <row r="455" spans="1:8" x14ac:dyDescent="0.25">
      <c r="A455" s="18">
        <v>1957</v>
      </c>
      <c r="B455" s="18">
        <v>1957</v>
      </c>
      <c r="C455" s="18">
        <v>2</v>
      </c>
      <c r="D455" s="148" t="s">
        <v>463</v>
      </c>
      <c r="E455" s="148" t="str">
        <f t="shared" si="35"/>
        <v>1957 2</v>
      </c>
      <c r="F455" s="14">
        <v>91.669690000000003</v>
      </c>
      <c r="G455" s="148">
        <v>5.5537190082644627E-2</v>
      </c>
      <c r="H455" s="148">
        <f t="shared" si="36"/>
        <v>5.0910769983471074</v>
      </c>
    </row>
    <row r="456" spans="1:8" x14ac:dyDescent="0.25">
      <c r="A456" s="18">
        <v>1957</v>
      </c>
      <c r="B456" s="18">
        <v>1957</v>
      </c>
      <c r="C456" s="18">
        <v>3</v>
      </c>
      <c r="D456" s="148" t="s">
        <v>464</v>
      </c>
      <c r="E456" s="148" t="str">
        <f t="shared" si="35"/>
        <v>1957 3</v>
      </c>
      <c r="F456" s="14">
        <v>0</v>
      </c>
      <c r="G456" s="148">
        <v>6.1487603305785121E-2</v>
      </c>
      <c r="H456" s="148">
        <f t="shared" si="36"/>
        <v>0</v>
      </c>
    </row>
    <row r="457" spans="1:8" x14ac:dyDescent="0.25">
      <c r="A457" s="18">
        <v>1957</v>
      </c>
      <c r="B457" s="18">
        <v>1957</v>
      </c>
      <c r="C457" s="18">
        <v>4</v>
      </c>
      <c r="D457" s="148" t="s">
        <v>465</v>
      </c>
      <c r="E457" s="148" t="str">
        <f t="shared" si="35"/>
        <v>1957 4</v>
      </c>
      <c r="F457" s="14">
        <v>72.104330000000004</v>
      </c>
      <c r="G457" s="148">
        <v>5.9504132231404959E-2</v>
      </c>
      <c r="H457" s="148">
        <f t="shared" si="36"/>
        <v>4.2905055867768596</v>
      </c>
    </row>
    <row r="458" spans="1:8" x14ac:dyDescent="0.25">
      <c r="A458" s="18">
        <v>1957</v>
      </c>
      <c r="B458" s="18">
        <v>1957</v>
      </c>
      <c r="C458" s="18">
        <v>5</v>
      </c>
      <c r="D458" s="148" t="s">
        <v>466</v>
      </c>
      <c r="E458" s="148" t="str">
        <f t="shared" si="35"/>
        <v>1957 5</v>
      </c>
      <c r="F458" s="14">
        <v>0</v>
      </c>
      <c r="G458" s="148">
        <v>6.1487603305785121E-2</v>
      </c>
      <c r="H458" s="148">
        <f t="shared" si="36"/>
        <v>0</v>
      </c>
    </row>
    <row r="459" spans="1:8" x14ac:dyDescent="0.25">
      <c r="A459" s="18">
        <v>1957</v>
      </c>
      <c r="B459" s="18">
        <v>1957</v>
      </c>
      <c r="C459" s="18">
        <v>6</v>
      </c>
      <c r="D459" s="148" t="s">
        <v>467</v>
      </c>
      <c r="E459" s="148" t="str">
        <f t="shared" si="35"/>
        <v>1957 6</v>
      </c>
      <c r="F459" s="14">
        <v>249.30857499999999</v>
      </c>
      <c r="G459" s="148">
        <v>5.9504132231404959E-2</v>
      </c>
      <c r="H459" s="148">
        <f t="shared" si="36"/>
        <v>14.834890413223141</v>
      </c>
    </row>
    <row r="460" spans="1:8" x14ac:dyDescent="0.25">
      <c r="A460" s="18">
        <v>1957</v>
      </c>
      <c r="B460" s="18">
        <v>1957</v>
      </c>
      <c r="C460" s="18">
        <v>7</v>
      </c>
      <c r="D460" s="148" t="s">
        <v>468</v>
      </c>
      <c r="E460" s="148" t="str">
        <f t="shared" si="35"/>
        <v>1957 7</v>
      </c>
      <c r="F460" s="14">
        <v>274.69602800000001</v>
      </c>
      <c r="G460" s="148">
        <v>6.1487603305785121E-2</v>
      </c>
      <c r="H460" s="148">
        <f t="shared" si="36"/>
        <v>16.890400399338844</v>
      </c>
    </row>
    <row r="461" spans="1:8" x14ac:dyDescent="0.25">
      <c r="A461" s="18">
        <v>1957</v>
      </c>
      <c r="B461" s="18">
        <v>1957</v>
      </c>
      <c r="C461" s="18">
        <v>8</v>
      </c>
      <c r="D461" s="148" t="s">
        <v>469</v>
      </c>
      <c r="E461" s="148" t="str">
        <f t="shared" si="35"/>
        <v>1957 8</v>
      </c>
      <c r="F461" s="14">
        <v>0</v>
      </c>
      <c r="G461" s="148">
        <v>6.1487603305785121E-2</v>
      </c>
      <c r="H461" s="148">
        <f t="shared" si="36"/>
        <v>0</v>
      </c>
    </row>
    <row r="462" spans="1:8" x14ac:dyDescent="0.25">
      <c r="A462" s="18">
        <v>1957</v>
      </c>
      <c r="B462" s="18">
        <v>1957</v>
      </c>
      <c r="C462" s="18">
        <v>9</v>
      </c>
      <c r="D462" s="148" t="s">
        <v>470</v>
      </c>
      <c r="E462" s="148" t="str">
        <f t="shared" si="35"/>
        <v>1957 9</v>
      </c>
      <c r="F462" s="14">
        <v>0</v>
      </c>
      <c r="G462" s="148">
        <v>5.9504132231404959E-2</v>
      </c>
      <c r="H462" s="148">
        <f t="shared" si="36"/>
        <v>0</v>
      </c>
    </row>
    <row r="463" spans="1:8" x14ac:dyDescent="0.25">
      <c r="A463" s="18">
        <v>1958</v>
      </c>
      <c r="B463" s="18">
        <v>1957</v>
      </c>
      <c r="C463" s="18">
        <v>10</v>
      </c>
      <c r="D463" s="148" t="s">
        <v>471</v>
      </c>
      <c r="E463" s="148" t="str">
        <f t="shared" si="35"/>
        <v>1958 10</v>
      </c>
      <c r="F463" s="14">
        <v>0</v>
      </c>
      <c r="G463" s="148">
        <v>6.1487603305785121E-2</v>
      </c>
      <c r="H463" s="148">
        <f t="shared" si="36"/>
        <v>0</v>
      </c>
    </row>
    <row r="464" spans="1:8" x14ac:dyDescent="0.25">
      <c r="A464" s="18">
        <v>1958</v>
      </c>
      <c r="B464" s="18">
        <v>1957</v>
      </c>
      <c r="C464" s="18">
        <v>11</v>
      </c>
      <c r="D464" s="148" t="s">
        <v>472</v>
      </c>
      <c r="E464" s="148" t="str">
        <f t="shared" si="35"/>
        <v>1958 11</v>
      </c>
      <c r="F464" s="14">
        <v>0</v>
      </c>
      <c r="G464" s="148">
        <v>5.9504132231404959E-2</v>
      </c>
      <c r="H464" s="148">
        <f t="shared" si="36"/>
        <v>0</v>
      </c>
    </row>
    <row r="465" spans="1:10" x14ac:dyDescent="0.25">
      <c r="A465" s="18">
        <v>1958</v>
      </c>
      <c r="B465" s="18">
        <v>1957</v>
      </c>
      <c r="C465" s="18">
        <v>12</v>
      </c>
      <c r="D465" s="148" t="s">
        <v>473</v>
      </c>
      <c r="E465" s="148" t="str">
        <f t="shared" si="35"/>
        <v>1958 12</v>
      </c>
      <c r="F465" s="14">
        <v>138.929598</v>
      </c>
      <c r="G465" s="148">
        <v>6.1487603305785121E-2</v>
      </c>
      <c r="H465" s="148">
        <f t="shared" si="36"/>
        <v>8.5424480092561978</v>
      </c>
    </row>
    <row r="466" spans="1:10" x14ac:dyDescent="0.25">
      <c r="A466" s="18">
        <v>1958</v>
      </c>
      <c r="B466" s="18">
        <v>1958</v>
      </c>
      <c r="C466" s="18">
        <v>1</v>
      </c>
      <c r="D466" s="148" t="s">
        <v>474</v>
      </c>
      <c r="E466" s="148" t="str">
        <f t="shared" si="35"/>
        <v>1958 1</v>
      </c>
      <c r="F466" s="14">
        <v>109.55563100000001</v>
      </c>
      <c r="G466" s="148">
        <v>6.1487603305785121E-2</v>
      </c>
      <c r="H466" s="148">
        <f t="shared" si="36"/>
        <v>6.7363131788429751</v>
      </c>
    </row>
    <row r="467" spans="1:10" x14ac:dyDescent="0.25">
      <c r="A467" s="18">
        <v>1958</v>
      </c>
      <c r="B467" s="18">
        <v>1958</v>
      </c>
      <c r="C467" s="18">
        <v>2</v>
      </c>
      <c r="D467" s="148" t="s">
        <v>475</v>
      </c>
      <c r="E467" s="148" t="str">
        <f t="shared" si="35"/>
        <v>1958 2</v>
      </c>
      <c r="F467" s="14">
        <v>102.88070500000001</v>
      </c>
      <c r="G467" s="148">
        <v>5.5537190082644627E-2</v>
      </c>
      <c r="H467" s="148">
        <f t="shared" si="36"/>
        <v>5.7137052694214878</v>
      </c>
    </row>
    <row r="468" spans="1:10" x14ac:dyDescent="0.25">
      <c r="A468" s="18">
        <v>1958</v>
      </c>
      <c r="B468" s="18">
        <v>1958</v>
      </c>
      <c r="C468" s="18">
        <v>3</v>
      </c>
      <c r="D468" s="148" t="s">
        <v>476</v>
      </c>
      <c r="E468" s="148" t="str">
        <f t="shared" si="35"/>
        <v>1958 3</v>
      </c>
      <c r="F468" s="14">
        <v>0</v>
      </c>
      <c r="G468" s="148">
        <v>6.1487603305785121E-2</v>
      </c>
      <c r="H468" s="148">
        <f t="shared" si="36"/>
        <v>0</v>
      </c>
    </row>
    <row r="469" spans="1:10" x14ac:dyDescent="0.25">
      <c r="A469" s="18">
        <v>1958</v>
      </c>
      <c r="B469" s="18">
        <v>1958</v>
      </c>
      <c r="C469" s="18">
        <v>4</v>
      </c>
      <c r="D469" s="148" t="s">
        <v>477</v>
      </c>
      <c r="E469" s="148" t="str">
        <f t="shared" si="35"/>
        <v>1958 4</v>
      </c>
      <c r="F469" s="14">
        <v>0</v>
      </c>
      <c r="G469" s="148">
        <v>5.9504132231404959E-2</v>
      </c>
      <c r="H469" s="148">
        <f t="shared" si="36"/>
        <v>0</v>
      </c>
    </row>
    <row r="470" spans="1:10" x14ac:dyDescent="0.25">
      <c r="A470" s="18">
        <v>1958</v>
      </c>
      <c r="B470" s="18">
        <v>1958</v>
      </c>
      <c r="C470" s="18">
        <v>5</v>
      </c>
      <c r="D470" s="148" t="s">
        <v>478</v>
      </c>
      <c r="E470" s="148" t="str">
        <f t="shared" si="35"/>
        <v>1958 5</v>
      </c>
      <c r="F470" s="14">
        <v>0</v>
      </c>
      <c r="G470" s="148">
        <v>6.1487603305785121E-2</v>
      </c>
      <c r="H470" s="148">
        <f t="shared" si="36"/>
        <v>0</v>
      </c>
    </row>
    <row r="471" spans="1:10" x14ac:dyDescent="0.25">
      <c r="A471" s="18">
        <v>1958</v>
      </c>
      <c r="B471" s="18">
        <v>1958</v>
      </c>
      <c r="C471" s="18">
        <v>6</v>
      </c>
      <c r="D471" s="148" t="s">
        <v>479</v>
      </c>
      <c r="E471" s="148" t="str">
        <f t="shared" si="35"/>
        <v>1958 6</v>
      </c>
      <c r="F471" s="14">
        <v>230.63820100000001</v>
      </c>
      <c r="G471" s="148">
        <v>5.9504132231404959E-2</v>
      </c>
      <c r="H471" s="148">
        <f t="shared" si="36"/>
        <v>13.723926009917356</v>
      </c>
    </row>
    <row r="472" spans="1:10" x14ac:dyDescent="0.25">
      <c r="A472" s="18">
        <v>1958</v>
      </c>
      <c r="B472" s="18">
        <v>1958</v>
      </c>
      <c r="C472" s="18">
        <v>7</v>
      </c>
      <c r="D472" s="148" t="s">
        <v>480</v>
      </c>
      <c r="E472" s="148" t="str">
        <f t="shared" si="35"/>
        <v>1958 7</v>
      </c>
      <c r="F472" s="14">
        <v>271.71188699999999</v>
      </c>
      <c r="G472" s="148">
        <v>6.1487603305785121E-2</v>
      </c>
      <c r="H472" s="148">
        <f t="shared" si="36"/>
        <v>16.706912721322311</v>
      </c>
    </row>
    <row r="473" spans="1:10" x14ac:dyDescent="0.25">
      <c r="A473" s="18">
        <v>1958</v>
      </c>
      <c r="B473" s="18">
        <v>1958</v>
      </c>
      <c r="C473" s="18">
        <v>8</v>
      </c>
      <c r="D473" s="148" t="s">
        <v>481</v>
      </c>
      <c r="E473" s="148" t="str">
        <f t="shared" si="35"/>
        <v>1958 8</v>
      </c>
      <c r="F473" s="14">
        <v>0</v>
      </c>
      <c r="G473" s="148">
        <v>6.1487603305785121E-2</v>
      </c>
      <c r="H473" s="148">
        <f t="shared" si="36"/>
        <v>0</v>
      </c>
    </row>
    <row r="474" spans="1:10" x14ac:dyDescent="0.25">
      <c r="A474" s="18">
        <v>1958</v>
      </c>
      <c r="B474" s="18">
        <v>1958</v>
      </c>
      <c r="C474" s="18">
        <v>9</v>
      </c>
      <c r="D474" s="148" t="s">
        <v>482</v>
      </c>
      <c r="E474" s="148" t="str">
        <f t="shared" si="35"/>
        <v>1958 9</v>
      </c>
      <c r="F474" s="14">
        <v>0</v>
      </c>
      <c r="G474" s="148">
        <v>5.9504132231404959E-2</v>
      </c>
      <c r="H474" s="148">
        <f t="shared" si="36"/>
        <v>0</v>
      </c>
    </row>
    <row r="475" spans="1:10" x14ac:dyDescent="0.25">
      <c r="A475" s="18">
        <v>1959</v>
      </c>
      <c r="B475" s="18">
        <v>1958</v>
      </c>
      <c r="C475" s="18">
        <v>10</v>
      </c>
      <c r="D475" s="148" t="s">
        <v>483</v>
      </c>
      <c r="E475" s="148" t="str">
        <f t="shared" si="35"/>
        <v>1959 10</v>
      </c>
      <c r="F475" s="14">
        <v>208.40764300000001</v>
      </c>
      <c r="G475" s="148">
        <v>6.1487603305785121E-2</v>
      </c>
      <c r="H475" s="148">
        <f t="shared" si="36"/>
        <v>12.814486478677686</v>
      </c>
      <c r="I475" s="17"/>
      <c r="J475" s="17"/>
    </row>
    <row r="476" spans="1:10" x14ac:dyDescent="0.25">
      <c r="A476" s="18">
        <v>1959</v>
      </c>
      <c r="B476" s="18">
        <v>1958</v>
      </c>
      <c r="C476" s="18">
        <v>11</v>
      </c>
      <c r="D476" s="148" t="s">
        <v>484</v>
      </c>
      <c r="E476" s="148" t="str">
        <f t="shared" si="35"/>
        <v>1959 11</v>
      </c>
      <c r="F476" s="14">
        <v>139.90811500000001</v>
      </c>
      <c r="G476" s="148">
        <v>5.9504132231404959E-2</v>
      </c>
      <c r="H476" s="148">
        <f t="shared" si="36"/>
        <v>8.3251109752066128</v>
      </c>
      <c r="I476" s="17"/>
      <c r="J476" s="17"/>
    </row>
    <row r="477" spans="1:10" x14ac:dyDescent="0.25">
      <c r="A477" s="18">
        <v>1959</v>
      </c>
      <c r="B477" s="18">
        <v>1958</v>
      </c>
      <c r="C477" s="18">
        <v>12</v>
      </c>
      <c r="D477" s="148" t="s">
        <v>485</v>
      </c>
      <c r="E477" s="148" t="str">
        <f t="shared" si="35"/>
        <v>1959 12</v>
      </c>
      <c r="F477" s="14">
        <v>95.304986</v>
      </c>
      <c r="G477" s="148">
        <v>6.1487603305785121E-2</v>
      </c>
      <c r="H477" s="148">
        <f t="shared" si="36"/>
        <v>5.8600751722314044</v>
      </c>
      <c r="I477" s="17"/>
      <c r="J477" s="17"/>
    </row>
    <row r="478" spans="1:10" x14ac:dyDescent="0.25">
      <c r="A478" s="18">
        <v>1959</v>
      </c>
      <c r="B478" s="18">
        <v>1959</v>
      </c>
      <c r="C478" s="18">
        <v>1</v>
      </c>
      <c r="D478" s="148" t="s">
        <v>486</v>
      </c>
      <c r="E478" s="148" t="str">
        <f t="shared" si="35"/>
        <v>1959 1</v>
      </c>
      <c r="F478" s="14">
        <v>0</v>
      </c>
      <c r="G478" s="148">
        <v>6.1487603305785121E-2</v>
      </c>
      <c r="H478" s="148">
        <f t="shared" si="36"/>
        <v>0</v>
      </c>
    </row>
    <row r="479" spans="1:10" x14ac:dyDescent="0.25">
      <c r="A479" s="18">
        <v>1959</v>
      </c>
      <c r="B479" s="18">
        <v>1959</v>
      </c>
      <c r="C479" s="18">
        <v>2</v>
      </c>
      <c r="D479" s="148" t="s">
        <v>487</v>
      </c>
      <c r="E479" s="148" t="str">
        <f t="shared" si="35"/>
        <v>1959 2</v>
      </c>
      <c r="F479" s="14">
        <v>108.636188</v>
      </c>
      <c r="G479" s="148">
        <v>5.5537190082644627E-2</v>
      </c>
      <c r="H479" s="148">
        <f t="shared" si="36"/>
        <v>6.0333486228099176</v>
      </c>
    </row>
    <row r="480" spans="1:10" x14ac:dyDescent="0.25">
      <c r="A480" s="18">
        <v>1959</v>
      </c>
      <c r="B480" s="18">
        <v>1959</v>
      </c>
      <c r="C480" s="18">
        <v>3</v>
      </c>
      <c r="D480" s="148" t="s">
        <v>488</v>
      </c>
      <c r="E480" s="148" t="str">
        <f t="shared" ref="E480:E543" si="37">CONCATENATE(A480," ",C480)</f>
        <v>1959 3</v>
      </c>
      <c r="F480" s="14">
        <v>0</v>
      </c>
      <c r="G480" s="148">
        <v>6.1487603305785121E-2</v>
      </c>
      <c r="H480" s="148">
        <f t="shared" ref="H480:H543" si="38">F480*G480</f>
        <v>0</v>
      </c>
    </row>
    <row r="481" spans="1:8" x14ac:dyDescent="0.25">
      <c r="A481" s="18">
        <v>1959</v>
      </c>
      <c r="B481" s="18">
        <v>1959</v>
      </c>
      <c r="C481" s="18">
        <v>4</v>
      </c>
      <c r="D481" s="148" t="s">
        <v>489</v>
      </c>
      <c r="E481" s="148" t="str">
        <f t="shared" si="37"/>
        <v>1959 4</v>
      </c>
      <c r="F481" s="14">
        <v>155.359657</v>
      </c>
      <c r="G481" s="148">
        <v>5.9504132231404959E-2</v>
      </c>
      <c r="H481" s="148">
        <f t="shared" si="38"/>
        <v>9.2445415735537182</v>
      </c>
    </row>
    <row r="482" spans="1:8" x14ac:dyDescent="0.25">
      <c r="A482" s="18">
        <v>1959</v>
      </c>
      <c r="B482" s="18">
        <v>1959</v>
      </c>
      <c r="C482" s="18">
        <v>5</v>
      </c>
      <c r="D482" s="148" t="s">
        <v>490</v>
      </c>
      <c r="E482" s="148" t="str">
        <f t="shared" si="37"/>
        <v>1959 5</v>
      </c>
      <c r="F482" s="14">
        <v>189.91672399999999</v>
      </c>
      <c r="G482" s="148">
        <v>6.1487603305785121E-2</v>
      </c>
      <c r="H482" s="148">
        <f t="shared" si="38"/>
        <v>11.677524186446279</v>
      </c>
    </row>
    <row r="483" spans="1:8" x14ac:dyDescent="0.25">
      <c r="A483" s="18">
        <v>1959</v>
      </c>
      <c r="B483" s="18">
        <v>1959</v>
      </c>
      <c r="C483" s="18">
        <v>6</v>
      </c>
      <c r="D483" s="148" t="s">
        <v>491</v>
      </c>
      <c r="E483" s="148" t="str">
        <f t="shared" si="37"/>
        <v>1959 6</v>
      </c>
      <c r="F483" s="14">
        <v>249.942275</v>
      </c>
      <c r="G483" s="148">
        <v>5.9504132231404959E-2</v>
      </c>
      <c r="H483" s="148">
        <f t="shared" si="38"/>
        <v>14.872598181818182</v>
      </c>
    </row>
    <row r="484" spans="1:8" x14ac:dyDescent="0.25">
      <c r="A484" s="18">
        <v>1959</v>
      </c>
      <c r="B484" s="18">
        <v>1959</v>
      </c>
      <c r="C484" s="18">
        <v>7</v>
      </c>
      <c r="D484" s="148" t="s">
        <v>492</v>
      </c>
      <c r="E484" s="148" t="str">
        <f t="shared" si="37"/>
        <v>1959 7</v>
      </c>
      <c r="F484" s="14">
        <v>158.833483</v>
      </c>
      <c r="G484" s="148">
        <v>6.1487603305785121E-2</v>
      </c>
      <c r="H484" s="148">
        <f t="shared" si="38"/>
        <v>9.766290194380165</v>
      </c>
    </row>
    <row r="485" spans="1:8" x14ac:dyDescent="0.25">
      <c r="A485" s="18">
        <v>1959</v>
      </c>
      <c r="B485" s="18">
        <v>1959</v>
      </c>
      <c r="C485" s="18">
        <v>8</v>
      </c>
      <c r="D485" s="148" t="s">
        <v>493</v>
      </c>
      <c r="E485" s="148" t="str">
        <f t="shared" si="37"/>
        <v>1959 8</v>
      </c>
      <c r="F485" s="14">
        <v>28.251327</v>
      </c>
      <c r="G485" s="148">
        <v>6.1487603305785121E-2</v>
      </c>
      <c r="H485" s="148">
        <f t="shared" si="38"/>
        <v>1.7371063874380164</v>
      </c>
    </row>
    <row r="486" spans="1:8" x14ac:dyDescent="0.25">
      <c r="A486" s="18">
        <v>1959</v>
      </c>
      <c r="B486" s="18">
        <v>1959</v>
      </c>
      <c r="C486" s="18">
        <v>9</v>
      </c>
      <c r="D486" s="148" t="s">
        <v>494</v>
      </c>
      <c r="E486" s="148" t="str">
        <f t="shared" si="37"/>
        <v>1959 9</v>
      </c>
      <c r="F486" s="14">
        <v>0</v>
      </c>
      <c r="G486" s="148">
        <v>5.9504132231404959E-2</v>
      </c>
      <c r="H486" s="148">
        <f t="shared" si="38"/>
        <v>0</v>
      </c>
    </row>
    <row r="487" spans="1:8" x14ac:dyDescent="0.25">
      <c r="A487" s="18">
        <v>1960</v>
      </c>
      <c r="B487" s="18">
        <v>1959</v>
      </c>
      <c r="C487" s="18">
        <v>10</v>
      </c>
      <c r="D487" s="148" t="s">
        <v>495</v>
      </c>
      <c r="E487" s="148" t="str">
        <f t="shared" si="37"/>
        <v>1960 10</v>
      </c>
      <c r="F487" s="14">
        <v>0</v>
      </c>
      <c r="G487" s="148">
        <v>6.1487603305785121E-2</v>
      </c>
      <c r="H487" s="148">
        <f t="shared" si="38"/>
        <v>0</v>
      </c>
    </row>
    <row r="488" spans="1:8" x14ac:dyDescent="0.25">
      <c r="A488" s="18">
        <v>1960</v>
      </c>
      <c r="B488" s="18">
        <v>1959</v>
      </c>
      <c r="C488" s="18">
        <v>11</v>
      </c>
      <c r="D488" s="148" t="s">
        <v>496</v>
      </c>
      <c r="E488" s="148" t="str">
        <f t="shared" si="37"/>
        <v>1960 11</v>
      </c>
      <c r="F488" s="14">
        <v>0</v>
      </c>
      <c r="G488" s="148">
        <v>5.9504132231404959E-2</v>
      </c>
      <c r="H488" s="148">
        <f t="shared" si="38"/>
        <v>0</v>
      </c>
    </row>
    <row r="489" spans="1:8" x14ac:dyDescent="0.25">
      <c r="A489" s="18">
        <v>1960</v>
      </c>
      <c r="B489" s="18">
        <v>1959</v>
      </c>
      <c r="C489" s="18">
        <v>12</v>
      </c>
      <c r="D489" s="148" t="s">
        <v>497</v>
      </c>
      <c r="E489" s="148" t="str">
        <f t="shared" si="37"/>
        <v>1960 12</v>
      </c>
      <c r="F489" s="14">
        <v>0</v>
      </c>
      <c r="G489" s="148">
        <v>6.1487603305785121E-2</v>
      </c>
      <c r="H489" s="148">
        <f t="shared" si="38"/>
        <v>0</v>
      </c>
    </row>
    <row r="490" spans="1:8" x14ac:dyDescent="0.25">
      <c r="A490" s="18">
        <v>1960</v>
      </c>
      <c r="B490" s="18">
        <v>1960</v>
      </c>
      <c r="C490" s="18">
        <v>1</v>
      </c>
      <c r="D490" s="148" t="s">
        <v>498</v>
      </c>
      <c r="E490" s="148" t="str">
        <f t="shared" si="37"/>
        <v>1960 1</v>
      </c>
      <c r="F490" s="14">
        <v>0</v>
      </c>
      <c r="G490" s="148">
        <v>6.1487603305785121E-2</v>
      </c>
      <c r="H490" s="148">
        <f t="shared" si="38"/>
        <v>0</v>
      </c>
    </row>
    <row r="491" spans="1:8" x14ac:dyDescent="0.25">
      <c r="A491" s="18">
        <v>1960</v>
      </c>
      <c r="B491" s="18">
        <v>1960</v>
      </c>
      <c r="C491" s="18">
        <v>2</v>
      </c>
      <c r="D491" s="148" t="s">
        <v>499</v>
      </c>
      <c r="E491" s="148" t="str">
        <f t="shared" si="37"/>
        <v>1960 2</v>
      </c>
      <c r="F491" s="14">
        <v>42.458354999999997</v>
      </c>
      <c r="G491" s="148">
        <v>5.752066115702479E-2</v>
      </c>
      <c r="H491" s="148">
        <f t="shared" si="38"/>
        <v>2.442232651239669</v>
      </c>
    </row>
    <row r="492" spans="1:8" x14ac:dyDescent="0.25">
      <c r="A492" s="18">
        <v>1960</v>
      </c>
      <c r="B492" s="18">
        <v>1960</v>
      </c>
      <c r="C492" s="18">
        <v>3</v>
      </c>
      <c r="D492" s="148" t="s">
        <v>500</v>
      </c>
      <c r="E492" s="148" t="str">
        <f t="shared" si="37"/>
        <v>1960 3</v>
      </c>
      <c r="F492" s="14">
        <v>0</v>
      </c>
      <c r="G492" s="148">
        <v>6.1487603305785121E-2</v>
      </c>
      <c r="H492" s="148">
        <f t="shared" si="38"/>
        <v>0</v>
      </c>
    </row>
    <row r="493" spans="1:8" x14ac:dyDescent="0.25">
      <c r="A493" s="18">
        <v>1960</v>
      </c>
      <c r="B493" s="18">
        <v>1960</v>
      </c>
      <c r="C493" s="18">
        <v>4</v>
      </c>
      <c r="D493" s="148" t="s">
        <v>501</v>
      </c>
      <c r="E493" s="148" t="str">
        <f t="shared" si="37"/>
        <v>1960 4</v>
      </c>
      <c r="F493" s="14">
        <v>181.235252</v>
      </c>
      <c r="G493" s="148">
        <v>5.9504132231404959E-2</v>
      </c>
      <c r="H493" s="148">
        <f t="shared" si="38"/>
        <v>10.784246400000001</v>
      </c>
    </row>
    <row r="494" spans="1:8" x14ac:dyDescent="0.25">
      <c r="A494" s="18">
        <v>1960</v>
      </c>
      <c r="B494" s="18">
        <v>1960</v>
      </c>
      <c r="C494" s="18">
        <v>5</v>
      </c>
      <c r="D494" s="148" t="s">
        <v>502</v>
      </c>
      <c r="E494" s="148" t="str">
        <f t="shared" si="37"/>
        <v>1960 5</v>
      </c>
      <c r="F494" s="14">
        <v>220.07156000000001</v>
      </c>
      <c r="G494" s="148">
        <v>6.1487603305785121E-2</v>
      </c>
      <c r="H494" s="148">
        <f t="shared" si="38"/>
        <v>13.531672780165289</v>
      </c>
    </row>
    <row r="495" spans="1:8" x14ac:dyDescent="0.25">
      <c r="A495" s="18">
        <v>1960</v>
      </c>
      <c r="B495" s="18">
        <v>1960</v>
      </c>
      <c r="C495" s="18">
        <v>6</v>
      </c>
      <c r="D495" s="148" t="s">
        <v>503</v>
      </c>
      <c r="E495" s="148" t="str">
        <f t="shared" si="37"/>
        <v>1960 6</v>
      </c>
      <c r="F495" s="14">
        <v>257.709067</v>
      </c>
      <c r="G495" s="148">
        <v>5.9504132231404959E-2</v>
      </c>
      <c r="H495" s="148">
        <f t="shared" si="38"/>
        <v>15.3347544</v>
      </c>
    </row>
    <row r="496" spans="1:8" x14ac:dyDescent="0.25">
      <c r="A496" s="18">
        <v>1960</v>
      </c>
      <c r="B496" s="18">
        <v>1960</v>
      </c>
      <c r="C496" s="18">
        <v>7</v>
      </c>
      <c r="D496" s="148" t="s">
        <v>504</v>
      </c>
      <c r="E496" s="148" t="str">
        <f t="shared" si="37"/>
        <v>1960 7</v>
      </c>
      <c r="F496" s="14">
        <v>129.18634700000001</v>
      </c>
      <c r="G496" s="148">
        <v>6.1487603305785121E-2</v>
      </c>
      <c r="H496" s="148">
        <f t="shared" si="38"/>
        <v>7.9433588568595042</v>
      </c>
    </row>
    <row r="497" spans="1:10" x14ac:dyDescent="0.25">
      <c r="A497" s="18">
        <v>1960</v>
      </c>
      <c r="B497" s="18">
        <v>1960</v>
      </c>
      <c r="C497" s="18">
        <v>8</v>
      </c>
      <c r="D497" s="148" t="s">
        <v>505</v>
      </c>
      <c r="E497" s="148" t="str">
        <f t="shared" si="37"/>
        <v>1960 8</v>
      </c>
      <c r="F497" s="14">
        <v>0</v>
      </c>
      <c r="G497" s="148">
        <v>6.1487603305785121E-2</v>
      </c>
      <c r="H497" s="148">
        <f t="shared" si="38"/>
        <v>0</v>
      </c>
    </row>
    <row r="498" spans="1:10" x14ac:dyDescent="0.25">
      <c r="A498" s="18">
        <v>1960</v>
      </c>
      <c r="B498" s="18">
        <v>1960</v>
      </c>
      <c r="C498" s="18">
        <v>9</v>
      </c>
      <c r="D498" s="148" t="s">
        <v>506</v>
      </c>
      <c r="E498" s="148" t="str">
        <f t="shared" si="37"/>
        <v>1960 9</v>
      </c>
      <c r="F498" s="14">
        <v>0</v>
      </c>
      <c r="G498" s="148">
        <v>5.9504132231404959E-2</v>
      </c>
      <c r="H498" s="148">
        <f t="shared" si="38"/>
        <v>0</v>
      </c>
      <c r="I498" s="17"/>
      <c r="J498" s="17"/>
    </row>
    <row r="499" spans="1:10" x14ac:dyDescent="0.25">
      <c r="A499" s="18">
        <v>1961</v>
      </c>
      <c r="B499" s="18">
        <v>1960</v>
      </c>
      <c r="C499" s="18">
        <v>10</v>
      </c>
      <c r="D499" s="148" t="s">
        <v>507</v>
      </c>
      <c r="E499" s="148" t="str">
        <f t="shared" si="37"/>
        <v>1961 10</v>
      </c>
      <c r="F499" s="14">
        <v>0</v>
      </c>
      <c r="G499" s="148">
        <v>6.1487603305785121E-2</v>
      </c>
      <c r="H499" s="148">
        <f t="shared" si="38"/>
        <v>0</v>
      </c>
      <c r="I499" s="17"/>
      <c r="J499" s="17"/>
    </row>
    <row r="500" spans="1:10" x14ac:dyDescent="0.25">
      <c r="A500" s="18">
        <v>1961</v>
      </c>
      <c r="B500" s="18">
        <v>1960</v>
      </c>
      <c r="C500" s="18">
        <v>11</v>
      </c>
      <c r="D500" s="148" t="s">
        <v>508</v>
      </c>
      <c r="E500" s="148" t="str">
        <f t="shared" si="37"/>
        <v>1961 11</v>
      </c>
      <c r="F500" s="14">
        <v>0</v>
      </c>
      <c r="G500" s="148">
        <v>5.9504132231404959E-2</v>
      </c>
      <c r="H500" s="148">
        <f t="shared" si="38"/>
        <v>0</v>
      </c>
    </row>
    <row r="501" spans="1:10" x14ac:dyDescent="0.25">
      <c r="A501" s="18">
        <v>1961</v>
      </c>
      <c r="B501" s="18">
        <v>1960</v>
      </c>
      <c r="C501" s="18">
        <v>12</v>
      </c>
      <c r="D501" s="148" t="s">
        <v>509</v>
      </c>
      <c r="E501" s="148" t="str">
        <f t="shared" si="37"/>
        <v>1961 12</v>
      </c>
      <c r="F501" s="14">
        <v>0</v>
      </c>
      <c r="G501" s="148">
        <v>6.1487603305785121E-2</v>
      </c>
      <c r="H501" s="148">
        <f t="shared" si="38"/>
        <v>0</v>
      </c>
    </row>
    <row r="502" spans="1:10" x14ac:dyDescent="0.25">
      <c r="A502" s="18">
        <v>1961</v>
      </c>
      <c r="B502" s="18">
        <v>1961</v>
      </c>
      <c r="C502" s="18">
        <v>1</v>
      </c>
      <c r="D502" s="148" t="s">
        <v>510</v>
      </c>
      <c r="E502" s="148" t="str">
        <f t="shared" si="37"/>
        <v>1961 1</v>
      </c>
      <c r="F502" s="14">
        <v>12.210039</v>
      </c>
      <c r="G502" s="148">
        <v>6.1487603305785121E-2</v>
      </c>
      <c r="H502" s="148">
        <f t="shared" si="38"/>
        <v>0.75076603438016531</v>
      </c>
    </row>
    <row r="503" spans="1:10" x14ac:dyDescent="0.25">
      <c r="A503" s="18">
        <v>1961</v>
      </c>
      <c r="B503" s="18">
        <v>1961</v>
      </c>
      <c r="C503" s="18">
        <v>2</v>
      </c>
      <c r="D503" s="148" t="s">
        <v>511</v>
      </c>
      <c r="E503" s="148" t="str">
        <f t="shared" si="37"/>
        <v>1961 2</v>
      </c>
      <c r="F503" s="14">
        <v>145.70191199999999</v>
      </c>
      <c r="G503" s="148">
        <v>5.5537190082644627E-2</v>
      </c>
      <c r="H503" s="148">
        <f t="shared" si="38"/>
        <v>8.0918747821487607</v>
      </c>
    </row>
    <row r="504" spans="1:10" x14ac:dyDescent="0.25">
      <c r="A504" s="18">
        <v>1961</v>
      </c>
      <c r="B504" s="18">
        <v>1961</v>
      </c>
      <c r="C504" s="18">
        <v>3</v>
      </c>
      <c r="D504" s="148" t="s">
        <v>512</v>
      </c>
      <c r="E504" s="148" t="str">
        <f t="shared" si="37"/>
        <v>1961 3</v>
      </c>
      <c r="F504" s="14">
        <v>0</v>
      </c>
      <c r="G504" s="148">
        <v>6.1487603305785121E-2</v>
      </c>
      <c r="H504" s="148">
        <f t="shared" si="38"/>
        <v>0</v>
      </c>
    </row>
    <row r="505" spans="1:10" x14ac:dyDescent="0.25">
      <c r="A505" s="18">
        <v>1961</v>
      </c>
      <c r="B505" s="18">
        <v>1961</v>
      </c>
      <c r="C505" s="18">
        <v>4</v>
      </c>
      <c r="D505" s="148" t="s">
        <v>513</v>
      </c>
      <c r="E505" s="148" t="str">
        <f t="shared" si="37"/>
        <v>1961 4</v>
      </c>
      <c r="F505" s="14">
        <v>181.235252</v>
      </c>
      <c r="G505" s="148">
        <v>5.9504132231404959E-2</v>
      </c>
      <c r="H505" s="148">
        <f t="shared" si="38"/>
        <v>10.784246400000001</v>
      </c>
    </row>
    <row r="506" spans="1:10" x14ac:dyDescent="0.25">
      <c r="A506" s="18">
        <v>1961</v>
      </c>
      <c r="B506" s="18">
        <v>1961</v>
      </c>
      <c r="C506" s="18">
        <v>5</v>
      </c>
      <c r="D506" s="148" t="s">
        <v>514</v>
      </c>
      <c r="E506" s="148" t="str">
        <f t="shared" si="37"/>
        <v>1961 5</v>
      </c>
      <c r="F506" s="14">
        <v>220.07156000000001</v>
      </c>
      <c r="G506" s="148">
        <v>6.1487603305785121E-2</v>
      </c>
      <c r="H506" s="148">
        <f t="shared" si="38"/>
        <v>13.531672780165289</v>
      </c>
    </row>
    <row r="507" spans="1:10" x14ac:dyDescent="0.25">
      <c r="A507" s="18">
        <v>1961</v>
      </c>
      <c r="B507" s="18">
        <v>1961</v>
      </c>
      <c r="C507" s="18">
        <v>6</v>
      </c>
      <c r="D507" s="148" t="s">
        <v>515</v>
      </c>
      <c r="E507" s="148" t="str">
        <f t="shared" si="37"/>
        <v>1961 6</v>
      </c>
      <c r="F507" s="14">
        <v>257.709067</v>
      </c>
      <c r="G507" s="148">
        <v>5.9504132231404959E-2</v>
      </c>
      <c r="H507" s="148">
        <f t="shared" si="38"/>
        <v>15.3347544</v>
      </c>
    </row>
    <row r="508" spans="1:10" x14ac:dyDescent="0.25">
      <c r="A508" s="18">
        <v>1961</v>
      </c>
      <c r="B508" s="18">
        <v>1961</v>
      </c>
      <c r="C508" s="18">
        <v>7</v>
      </c>
      <c r="D508" s="148" t="s">
        <v>516</v>
      </c>
      <c r="E508" s="148" t="str">
        <f t="shared" si="37"/>
        <v>1961 7</v>
      </c>
      <c r="F508" s="14">
        <v>133.02460500000001</v>
      </c>
      <c r="G508" s="148">
        <v>6.1487603305785121E-2</v>
      </c>
      <c r="H508" s="148">
        <f t="shared" si="38"/>
        <v>8.17936414214876</v>
      </c>
    </row>
    <row r="509" spans="1:10" x14ac:dyDescent="0.25">
      <c r="A509" s="18">
        <v>1961</v>
      </c>
      <c r="B509" s="18">
        <v>1961</v>
      </c>
      <c r="C509" s="18">
        <v>8</v>
      </c>
      <c r="D509" s="148" t="s">
        <v>517</v>
      </c>
      <c r="E509" s="148" t="str">
        <f t="shared" si="37"/>
        <v>1961 8</v>
      </c>
      <c r="F509" s="14">
        <v>0</v>
      </c>
      <c r="G509" s="148">
        <v>6.1487603305785121E-2</v>
      </c>
      <c r="H509" s="148">
        <f t="shared" si="38"/>
        <v>0</v>
      </c>
      <c r="I509" s="17"/>
      <c r="J509" s="17"/>
    </row>
    <row r="510" spans="1:10" x14ac:dyDescent="0.25">
      <c r="A510" s="18">
        <v>1961</v>
      </c>
      <c r="B510" s="18">
        <v>1961</v>
      </c>
      <c r="C510" s="18">
        <v>9</v>
      </c>
      <c r="D510" s="148" t="s">
        <v>518</v>
      </c>
      <c r="E510" s="148" t="str">
        <f t="shared" si="37"/>
        <v>1961 9</v>
      </c>
      <c r="F510" s="14">
        <v>0</v>
      </c>
      <c r="G510" s="148">
        <v>5.9504132231404959E-2</v>
      </c>
      <c r="H510" s="148">
        <f t="shared" si="38"/>
        <v>0</v>
      </c>
      <c r="I510" s="17"/>
      <c r="J510" s="17"/>
    </row>
    <row r="511" spans="1:10" x14ac:dyDescent="0.25">
      <c r="A511" s="18">
        <v>1962</v>
      </c>
      <c r="B511" s="18">
        <v>1961</v>
      </c>
      <c r="C511" s="18">
        <v>10</v>
      </c>
      <c r="D511" s="148" t="s">
        <v>519</v>
      </c>
      <c r="E511" s="148" t="str">
        <f t="shared" si="37"/>
        <v>1962 10</v>
      </c>
      <c r="F511" s="14">
        <v>0</v>
      </c>
      <c r="G511" s="148">
        <v>6.1487603305785121E-2</v>
      </c>
      <c r="H511" s="148">
        <f t="shared" si="38"/>
        <v>0</v>
      </c>
      <c r="I511" s="17"/>
      <c r="J511" s="17"/>
    </row>
    <row r="512" spans="1:10" x14ac:dyDescent="0.25">
      <c r="A512" s="18">
        <v>1962</v>
      </c>
      <c r="B512" s="18">
        <v>1961</v>
      </c>
      <c r="C512" s="18">
        <v>11</v>
      </c>
      <c r="D512" s="148" t="s">
        <v>520</v>
      </c>
      <c r="E512" s="148" t="str">
        <f t="shared" si="37"/>
        <v>1962 11</v>
      </c>
      <c r="F512" s="14">
        <v>0</v>
      </c>
      <c r="G512" s="148">
        <v>5.9504132231404959E-2</v>
      </c>
      <c r="H512" s="148">
        <f t="shared" si="38"/>
        <v>0</v>
      </c>
      <c r="I512" s="17"/>
      <c r="J512" s="17"/>
    </row>
    <row r="513" spans="1:10" x14ac:dyDescent="0.25">
      <c r="A513" s="18">
        <v>1962</v>
      </c>
      <c r="B513" s="18">
        <v>1961</v>
      </c>
      <c r="C513" s="18">
        <v>12</v>
      </c>
      <c r="D513" s="148" t="s">
        <v>521</v>
      </c>
      <c r="E513" s="148" t="str">
        <f t="shared" si="37"/>
        <v>1962 12</v>
      </c>
      <c r="F513" s="14">
        <v>0</v>
      </c>
      <c r="G513" s="148">
        <v>6.1487603305785121E-2</v>
      </c>
      <c r="H513" s="148">
        <f t="shared" si="38"/>
        <v>0</v>
      </c>
    </row>
    <row r="514" spans="1:10" x14ac:dyDescent="0.25">
      <c r="A514" s="18">
        <v>1962</v>
      </c>
      <c r="B514" s="18">
        <v>1962</v>
      </c>
      <c r="C514" s="18">
        <v>1</v>
      </c>
      <c r="D514" s="148" t="s">
        <v>522</v>
      </c>
      <c r="E514" s="148" t="str">
        <f t="shared" si="37"/>
        <v>1962 1</v>
      </c>
      <c r="F514" s="14">
        <v>0</v>
      </c>
      <c r="G514" s="148">
        <v>6.1487603305785121E-2</v>
      </c>
      <c r="H514" s="148">
        <f t="shared" si="38"/>
        <v>0</v>
      </c>
    </row>
    <row r="515" spans="1:10" x14ac:dyDescent="0.25">
      <c r="A515" s="18">
        <v>1962</v>
      </c>
      <c r="B515" s="18">
        <v>1962</v>
      </c>
      <c r="C515" s="18">
        <v>2</v>
      </c>
      <c r="D515" s="148" t="s">
        <v>523</v>
      </c>
      <c r="E515" s="148" t="str">
        <f t="shared" si="37"/>
        <v>1962 2</v>
      </c>
      <c r="F515" s="14">
        <v>145.70191199999999</v>
      </c>
      <c r="G515" s="148">
        <v>5.5537190082644627E-2</v>
      </c>
      <c r="H515" s="148">
        <f t="shared" si="38"/>
        <v>8.0918747821487607</v>
      </c>
    </row>
    <row r="516" spans="1:10" x14ac:dyDescent="0.25">
      <c r="A516" s="18">
        <v>1962</v>
      </c>
      <c r="B516" s="18">
        <v>1962</v>
      </c>
      <c r="C516" s="18">
        <v>3</v>
      </c>
      <c r="D516" s="148" t="s">
        <v>524</v>
      </c>
      <c r="E516" s="148" t="str">
        <f t="shared" si="37"/>
        <v>1962 3</v>
      </c>
      <c r="F516" s="14">
        <v>106.887168</v>
      </c>
      <c r="G516" s="148">
        <v>6.1487603305785121E-2</v>
      </c>
      <c r="H516" s="148">
        <f t="shared" si="38"/>
        <v>6.5722357844628094</v>
      </c>
    </row>
    <row r="517" spans="1:10" x14ac:dyDescent="0.25">
      <c r="A517" s="18">
        <v>1962</v>
      </c>
      <c r="B517" s="18">
        <v>1962</v>
      </c>
      <c r="C517" s="18">
        <v>4</v>
      </c>
      <c r="D517" s="148" t="s">
        <v>525</v>
      </c>
      <c r="E517" s="148" t="str">
        <f t="shared" si="37"/>
        <v>1962 4</v>
      </c>
      <c r="F517" s="14">
        <v>105.359657</v>
      </c>
      <c r="G517" s="148">
        <v>5.9504132231404959E-2</v>
      </c>
      <c r="H517" s="148">
        <f t="shared" si="38"/>
        <v>6.2693349619834713</v>
      </c>
    </row>
    <row r="518" spans="1:10" x14ac:dyDescent="0.25">
      <c r="A518" s="18">
        <v>1962</v>
      </c>
      <c r="B518" s="18">
        <v>1962</v>
      </c>
      <c r="C518" s="18">
        <v>5</v>
      </c>
      <c r="D518" s="148" t="s">
        <v>526</v>
      </c>
      <c r="E518" s="148" t="str">
        <f t="shared" si="37"/>
        <v>1962 5</v>
      </c>
      <c r="F518" s="14">
        <v>189.91672399999999</v>
      </c>
      <c r="G518" s="148">
        <v>6.1487603305785121E-2</v>
      </c>
      <c r="H518" s="148">
        <f t="shared" si="38"/>
        <v>11.677524186446279</v>
      </c>
    </row>
    <row r="519" spans="1:10" x14ac:dyDescent="0.25">
      <c r="A519" s="18">
        <v>1962</v>
      </c>
      <c r="B519" s="18">
        <v>1962</v>
      </c>
      <c r="C519" s="18">
        <v>6</v>
      </c>
      <c r="D519" s="148" t="s">
        <v>527</v>
      </c>
      <c r="E519" s="148" t="str">
        <f t="shared" si="37"/>
        <v>1962 6</v>
      </c>
      <c r="F519" s="14">
        <v>249.942275</v>
      </c>
      <c r="G519" s="148">
        <v>5.9504132231404959E-2</v>
      </c>
      <c r="H519" s="148">
        <f t="shared" si="38"/>
        <v>14.872598181818182</v>
      </c>
    </row>
    <row r="520" spans="1:10" x14ac:dyDescent="0.25">
      <c r="A520" s="18">
        <v>1962</v>
      </c>
      <c r="B520" s="18">
        <v>1962</v>
      </c>
      <c r="C520" s="18">
        <v>7</v>
      </c>
      <c r="D520" s="148" t="s">
        <v>528</v>
      </c>
      <c r="E520" s="148" t="str">
        <f t="shared" si="37"/>
        <v>1962 7</v>
      </c>
      <c r="F520" s="14">
        <v>158.833483</v>
      </c>
      <c r="G520" s="148">
        <v>6.1487603305785121E-2</v>
      </c>
      <c r="H520" s="148">
        <f t="shared" si="38"/>
        <v>9.766290194380165</v>
      </c>
    </row>
    <row r="521" spans="1:10" x14ac:dyDescent="0.25">
      <c r="A521" s="18">
        <v>1962</v>
      </c>
      <c r="B521" s="18">
        <v>1962</v>
      </c>
      <c r="C521" s="18">
        <v>8</v>
      </c>
      <c r="D521" s="148" t="s">
        <v>529</v>
      </c>
      <c r="E521" s="148" t="str">
        <f t="shared" si="37"/>
        <v>1962 8</v>
      </c>
      <c r="F521" s="14">
        <v>49.935004999999997</v>
      </c>
      <c r="G521" s="148">
        <v>6.1487603305785121E-2</v>
      </c>
      <c r="H521" s="148">
        <f t="shared" si="38"/>
        <v>3.0703837785123964</v>
      </c>
    </row>
    <row r="522" spans="1:10" x14ac:dyDescent="0.25">
      <c r="A522" s="18">
        <v>1962</v>
      </c>
      <c r="B522" s="18">
        <v>1962</v>
      </c>
      <c r="C522" s="18">
        <v>9</v>
      </c>
      <c r="D522" s="148" t="s">
        <v>530</v>
      </c>
      <c r="E522" s="148" t="str">
        <f t="shared" si="37"/>
        <v>1962 9</v>
      </c>
      <c r="F522" s="14">
        <v>0</v>
      </c>
      <c r="G522" s="148">
        <v>5.9504132231404959E-2</v>
      </c>
      <c r="H522" s="148">
        <f t="shared" si="38"/>
        <v>0</v>
      </c>
      <c r="I522" s="17"/>
      <c r="J522" s="17"/>
    </row>
    <row r="523" spans="1:10" x14ac:dyDescent="0.25">
      <c r="A523" s="18">
        <v>1963</v>
      </c>
      <c r="B523" s="18">
        <v>1962</v>
      </c>
      <c r="C523" s="18">
        <v>10</v>
      </c>
      <c r="D523" s="148" t="s">
        <v>531</v>
      </c>
      <c r="E523" s="148" t="str">
        <f t="shared" si="37"/>
        <v>1963 10</v>
      </c>
      <c r="F523" s="14">
        <v>0</v>
      </c>
      <c r="G523" s="148">
        <v>6.1487603305785121E-2</v>
      </c>
      <c r="H523" s="148">
        <f t="shared" si="38"/>
        <v>0</v>
      </c>
    </row>
    <row r="524" spans="1:10" x14ac:dyDescent="0.25">
      <c r="A524" s="18">
        <v>1963</v>
      </c>
      <c r="B524" s="18">
        <v>1962</v>
      </c>
      <c r="C524" s="18">
        <v>11</v>
      </c>
      <c r="D524" s="148" t="s">
        <v>532</v>
      </c>
      <c r="E524" s="148" t="str">
        <f t="shared" si="37"/>
        <v>1963 11</v>
      </c>
      <c r="F524" s="14">
        <v>158.89264600000001</v>
      </c>
      <c r="G524" s="148">
        <v>5.9504132231404959E-2</v>
      </c>
      <c r="H524" s="148">
        <f t="shared" si="38"/>
        <v>9.4547690181818194</v>
      </c>
    </row>
    <row r="525" spans="1:10" x14ac:dyDescent="0.25">
      <c r="A525" s="18">
        <v>1963</v>
      </c>
      <c r="B525" s="18">
        <v>1962</v>
      </c>
      <c r="C525" s="18">
        <v>12</v>
      </c>
      <c r="D525" s="148" t="s">
        <v>533</v>
      </c>
      <c r="E525" s="148" t="str">
        <f t="shared" si="37"/>
        <v>1963 12</v>
      </c>
      <c r="F525" s="14">
        <v>140.71970200000001</v>
      </c>
      <c r="G525" s="148">
        <v>6.1487603305785121E-2</v>
      </c>
      <c r="H525" s="148">
        <f t="shared" si="38"/>
        <v>8.6525172138842983</v>
      </c>
    </row>
    <row r="526" spans="1:10" x14ac:dyDescent="0.25">
      <c r="A526" s="18">
        <v>1963</v>
      </c>
      <c r="B526" s="18">
        <v>1963</v>
      </c>
      <c r="C526" s="18">
        <v>1</v>
      </c>
      <c r="D526" s="148" t="s">
        <v>534</v>
      </c>
      <c r="E526" s="148" t="str">
        <f t="shared" si="37"/>
        <v>1963 1</v>
      </c>
      <c r="F526" s="14">
        <v>120.71654100000001</v>
      </c>
      <c r="G526" s="148">
        <v>6.1487603305785121E-2</v>
      </c>
      <c r="H526" s="148">
        <f t="shared" si="38"/>
        <v>7.4225707854545453</v>
      </c>
    </row>
    <row r="527" spans="1:10" x14ac:dyDescent="0.25">
      <c r="A527" s="18">
        <v>1963</v>
      </c>
      <c r="B527" s="18">
        <v>1963</v>
      </c>
      <c r="C527" s="18">
        <v>2</v>
      </c>
      <c r="D527" s="148" t="s">
        <v>535</v>
      </c>
      <c r="E527" s="148" t="str">
        <f t="shared" si="37"/>
        <v>1963 2</v>
      </c>
      <c r="F527" s="14">
        <v>114.455636</v>
      </c>
      <c r="G527" s="148">
        <v>5.5537190082644627E-2</v>
      </c>
      <c r="H527" s="148">
        <f t="shared" si="38"/>
        <v>6.3565444125619832</v>
      </c>
    </row>
    <row r="528" spans="1:10" x14ac:dyDescent="0.25">
      <c r="A528" s="18">
        <v>1963</v>
      </c>
      <c r="B528" s="18">
        <v>1963</v>
      </c>
      <c r="C528" s="18">
        <v>3</v>
      </c>
      <c r="D528" s="148" t="s">
        <v>536</v>
      </c>
      <c r="E528" s="148" t="str">
        <f t="shared" si="37"/>
        <v>1963 3</v>
      </c>
      <c r="F528" s="14">
        <v>0</v>
      </c>
      <c r="G528" s="148">
        <v>6.1487603305785121E-2</v>
      </c>
      <c r="H528" s="148">
        <f t="shared" si="38"/>
        <v>0</v>
      </c>
    </row>
    <row r="529" spans="1:8" x14ac:dyDescent="0.25">
      <c r="A529" s="18">
        <v>1963</v>
      </c>
      <c r="B529" s="18">
        <v>1963</v>
      </c>
      <c r="C529" s="18">
        <v>4</v>
      </c>
      <c r="D529" s="148" t="s">
        <v>537</v>
      </c>
      <c r="E529" s="148" t="str">
        <f t="shared" si="37"/>
        <v>1963 4</v>
      </c>
      <c r="F529" s="14">
        <v>7.8417529999999998</v>
      </c>
      <c r="G529" s="148">
        <v>5.9504132231404959E-2</v>
      </c>
      <c r="H529" s="148">
        <f t="shared" si="38"/>
        <v>0.46661670743801653</v>
      </c>
    </row>
    <row r="530" spans="1:8" x14ac:dyDescent="0.25">
      <c r="A530" s="18">
        <v>1963</v>
      </c>
      <c r="B530" s="18">
        <v>1963</v>
      </c>
      <c r="C530" s="18">
        <v>5</v>
      </c>
      <c r="D530" s="148" t="s">
        <v>538</v>
      </c>
      <c r="E530" s="148" t="str">
        <f t="shared" si="37"/>
        <v>1963 5</v>
      </c>
      <c r="F530" s="14">
        <v>53.697226999999998</v>
      </c>
      <c r="G530" s="148">
        <v>6.1487603305785121E-2</v>
      </c>
      <c r="H530" s="148">
        <f t="shared" si="38"/>
        <v>3.3017137923966939</v>
      </c>
    </row>
    <row r="531" spans="1:8" x14ac:dyDescent="0.25">
      <c r="A531" s="18">
        <v>1963</v>
      </c>
      <c r="B531" s="18">
        <v>1963</v>
      </c>
      <c r="C531" s="18">
        <v>6</v>
      </c>
      <c r="D531" s="148" t="s">
        <v>539</v>
      </c>
      <c r="E531" s="148" t="str">
        <f t="shared" si="37"/>
        <v>1963 6</v>
      </c>
      <c r="F531" s="14">
        <v>230.63820100000001</v>
      </c>
      <c r="G531" s="148">
        <v>5.9504132231404959E-2</v>
      </c>
      <c r="H531" s="148">
        <f t="shared" si="38"/>
        <v>13.723926009917356</v>
      </c>
    </row>
    <row r="532" spans="1:8" x14ac:dyDescent="0.25">
      <c r="A532" s="18">
        <v>1963</v>
      </c>
      <c r="B532" s="18">
        <v>1963</v>
      </c>
      <c r="C532" s="18">
        <v>7</v>
      </c>
      <c r="D532" s="148" t="s">
        <v>540</v>
      </c>
      <c r="E532" s="148" t="str">
        <f t="shared" si="37"/>
        <v>1963 7</v>
      </c>
      <c r="F532" s="14">
        <v>271.71188699999999</v>
      </c>
      <c r="G532" s="148">
        <v>6.1487603305785121E-2</v>
      </c>
      <c r="H532" s="148">
        <f t="shared" si="38"/>
        <v>16.706912721322311</v>
      </c>
    </row>
    <row r="533" spans="1:8" x14ac:dyDescent="0.25">
      <c r="A533" s="18">
        <v>1963</v>
      </c>
      <c r="B533" s="18">
        <v>1963</v>
      </c>
      <c r="C533" s="18">
        <v>8</v>
      </c>
      <c r="D533" s="148" t="s">
        <v>541</v>
      </c>
      <c r="E533" s="148" t="str">
        <f t="shared" si="37"/>
        <v>1963 8</v>
      </c>
      <c r="F533" s="14">
        <v>162.21761900000001</v>
      </c>
      <c r="G533" s="148">
        <v>6.1487603305785121E-2</v>
      </c>
      <c r="H533" s="148">
        <f t="shared" si="38"/>
        <v>9.9743726062809923</v>
      </c>
    </row>
    <row r="534" spans="1:8" x14ac:dyDescent="0.25">
      <c r="A534" s="18">
        <v>1963</v>
      </c>
      <c r="B534" s="18">
        <v>1963</v>
      </c>
      <c r="C534" s="18">
        <v>9</v>
      </c>
      <c r="D534" s="148" t="s">
        <v>542</v>
      </c>
      <c r="E534" s="148" t="str">
        <f t="shared" si="37"/>
        <v>1963 9</v>
      </c>
      <c r="F534" s="14">
        <v>0</v>
      </c>
      <c r="G534" s="148">
        <v>5.9504132231404959E-2</v>
      </c>
      <c r="H534" s="148">
        <f t="shared" si="38"/>
        <v>0</v>
      </c>
    </row>
    <row r="535" spans="1:8" x14ac:dyDescent="0.25">
      <c r="A535" s="18">
        <v>1964</v>
      </c>
      <c r="B535" s="18">
        <v>1963</v>
      </c>
      <c r="C535" s="18">
        <v>10</v>
      </c>
      <c r="D535" s="148" t="s">
        <v>543</v>
      </c>
      <c r="E535" s="148" t="str">
        <f t="shared" si="37"/>
        <v>1964 10</v>
      </c>
      <c r="F535" s="14">
        <v>208.40764300000001</v>
      </c>
      <c r="G535" s="148">
        <v>6.1487603305785121E-2</v>
      </c>
      <c r="H535" s="148">
        <f t="shared" si="38"/>
        <v>12.814486478677686</v>
      </c>
    </row>
    <row r="536" spans="1:8" x14ac:dyDescent="0.25">
      <c r="A536" s="18">
        <v>1964</v>
      </c>
      <c r="B536" s="18">
        <v>1963</v>
      </c>
      <c r="C536" s="18">
        <v>11</v>
      </c>
      <c r="D536" s="148" t="s">
        <v>544</v>
      </c>
      <c r="E536" s="148" t="str">
        <f t="shared" si="37"/>
        <v>1964 11</v>
      </c>
      <c r="F536" s="14">
        <v>139.90811500000001</v>
      </c>
      <c r="G536" s="148">
        <v>5.9504132231404959E-2</v>
      </c>
      <c r="H536" s="148">
        <f t="shared" si="38"/>
        <v>8.3251109752066128</v>
      </c>
    </row>
    <row r="537" spans="1:8" x14ac:dyDescent="0.25">
      <c r="A537" s="18">
        <v>1964</v>
      </c>
      <c r="B537" s="18">
        <v>1963</v>
      </c>
      <c r="C537" s="18">
        <v>12</v>
      </c>
      <c r="D537" s="148" t="s">
        <v>545</v>
      </c>
      <c r="E537" s="148" t="str">
        <f t="shared" si="37"/>
        <v>1964 12</v>
      </c>
      <c r="F537" s="14">
        <v>93.412385</v>
      </c>
      <c r="G537" s="148">
        <v>6.1487603305785121E-2</v>
      </c>
      <c r="H537" s="148">
        <f t="shared" si="38"/>
        <v>5.7437036727272721</v>
      </c>
    </row>
    <row r="538" spans="1:8" x14ac:dyDescent="0.25">
      <c r="A538" s="18">
        <v>1964</v>
      </c>
      <c r="B538" s="18">
        <v>1964</v>
      </c>
      <c r="C538" s="18">
        <v>1</v>
      </c>
      <c r="D538" s="148" t="s">
        <v>546</v>
      </c>
      <c r="E538" s="148" t="str">
        <f t="shared" si="37"/>
        <v>1964 1</v>
      </c>
      <c r="F538" s="14">
        <v>0</v>
      </c>
      <c r="G538" s="148">
        <v>6.1487603305785121E-2</v>
      </c>
      <c r="H538" s="148">
        <f t="shared" si="38"/>
        <v>0</v>
      </c>
    </row>
    <row r="539" spans="1:8" x14ac:dyDescent="0.25">
      <c r="A539" s="18">
        <v>1964</v>
      </c>
      <c r="B539" s="18">
        <v>1964</v>
      </c>
      <c r="C539" s="18">
        <v>2</v>
      </c>
      <c r="D539" s="148" t="s">
        <v>547</v>
      </c>
      <c r="E539" s="148" t="str">
        <f t="shared" si="37"/>
        <v>1964 2</v>
      </c>
      <c r="F539" s="14">
        <v>104.890112</v>
      </c>
      <c r="G539" s="148">
        <v>5.752066115702479E-2</v>
      </c>
      <c r="H539" s="148">
        <f t="shared" si="38"/>
        <v>6.0333485910743798</v>
      </c>
    </row>
    <row r="540" spans="1:8" x14ac:dyDescent="0.25">
      <c r="A540" s="18">
        <v>1964</v>
      </c>
      <c r="B540" s="18">
        <v>1964</v>
      </c>
      <c r="C540" s="18">
        <v>3</v>
      </c>
      <c r="D540" s="148" t="s">
        <v>548</v>
      </c>
      <c r="E540" s="148" t="str">
        <f t="shared" si="37"/>
        <v>1964 3</v>
      </c>
      <c r="F540" s="14">
        <v>0</v>
      </c>
      <c r="G540" s="148">
        <v>6.1487603305785121E-2</v>
      </c>
      <c r="H540" s="148">
        <f t="shared" si="38"/>
        <v>0</v>
      </c>
    </row>
    <row r="541" spans="1:8" x14ac:dyDescent="0.25">
      <c r="A541" s="18">
        <v>1964</v>
      </c>
      <c r="B541" s="18">
        <v>1964</v>
      </c>
      <c r="C541" s="18">
        <v>4</v>
      </c>
      <c r="D541" s="148" t="s">
        <v>549</v>
      </c>
      <c r="E541" s="148" t="str">
        <f t="shared" si="37"/>
        <v>1964 4</v>
      </c>
      <c r="F541" s="14">
        <v>181.235252</v>
      </c>
      <c r="G541" s="148">
        <v>5.9504132231404959E-2</v>
      </c>
      <c r="H541" s="148">
        <f t="shared" si="38"/>
        <v>10.784246400000001</v>
      </c>
    </row>
    <row r="542" spans="1:8" x14ac:dyDescent="0.25">
      <c r="A542" s="18">
        <v>1964</v>
      </c>
      <c r="B542" s="18">
        <v>1964</v>
      </c>
      <c r="C542" s="18">
        <v>5</v>
      </c>
      <c r="D542" s="148" t="s">
        <v>550</v>
      </c>
      <c r="E542" s="148" t="str">
        <f t="shared" si="37"/>
        <v>1964 5</v>
      </c>
      <c r="F542" s="14">
        <v>220.07156000000001</v>
      </c>
      <c r="G542" s="148">
        <v>6.1487603305785121E-2</v>
      </c>
      <c r="H542" s="148">
        <f t="shared" si="38"/>
        <v>13.531672780165289</v>
      </c>
    </row>
    <row r="543" spans="1:8" x14ac:dyDescent="0.25">
      <c r="A543" s="18">
        <v>1964</v>
      </c>
      <c r="B543" s="18">
        <v>1964</v>
      </c>
      <c r="C543" s="18">
        <v>6</v>
      </c>
      <c r="D543" s="148" t="s">
        <v>551</v>
      </c>
      <c r="E543" s="148" t="str">
        <f t="shared" si="37"/>
        <v>1964 6</v>
      </c>
      <c r="F543" s="14">
        <v>257.709067</v>
      </c>
      <c r="G543" s="148">
        <v>5.9504132231404959E-2</v>
      </c>
      <c r="H543" s="148">
        <f t="shared" si="38"/>
        <v>15.3347544</v>
      </c>
    </row>
    <row r="544" spans="1:8" x14ac:dyDescent="0.25">
      <c r="A544" s="18">
        <v>1964</v>
      </c>
      <c r="B544" s="18">
        <v>1964</v>
      </c>
      <c r="C544" s="18">
        <v>7</v>
      </c>
      <c r="D544" s="148" t="s">
        <v>552</v>
      </c>
      <c r="E544" s="148" t="str">
        <f t="shared" ref="E544:E607" si="39">CONCATENATE(A544," ",C544)</f>
        <v>1964 7</v>
      </c>
      <c r="F544" s="14">
        <v>142.672989</v>
      </c>
      <c r="G544" s="148">
        <v>6.1487603305785121E-2</v>
      </c>
      <c r="H544" s="148">
        <f t="shared" ref="H544:H607" si="40">F544*G544</f>
        <v>8.7726201500826448</v>
      </c>
    </row>
    <row r="545" spans="1:10" x14ac:dyDescent="0.25">
      <c r="A545" s="18">
        <v>1964</v>
      </c>
      <c r="B545" s="18">
        <v>1964</v>
      </c>
      <c r="C545" s="18">
        <v>8</v>
      </c>
      <c r="D545" s="148" t="s">
        <v>553</v>
      </c>
      <c r="E545" s="148" t="str">
        <f t="shared" si="39"/>
        <v>1964 8</v>
      </c>
      <c r="F545" s="14">
        <v>0</v>
      </c>
      <c r="G545" s="148">
        <v>6.1487603305785121E-2</v>
      </c>
      <c r="H545" s="148">
        <f t="shared" si="40"/>
        <v>0</v>
      </c>
    </row>
    <row r="546" spans="1:10" x14ac:dyDescent="0.25">
      <c r="A546" s="18">
        <v>1964</v>
      </c>
      <c r="B546" s="18">
        <v>1964</v>
      </c>
      <c r="C546" s="18">
        <v>9</v>
      </c>
      <c r="D546" s="148" t="s">
        <v>554</v>
      </c>
      <c r="E546" s="148" t="str">
        <f t="shared" si="39"/>
        <v>1964 9</v>
      </c>
      <c r="F546" s="14">
        <v>0</v>
      </c>
      <c r="G546" s="148">
        <v>5.9504132231404959E-2</v>
      </c>
      <c r="H546" s="148">
        <f t="shared" si="40"/>
        <v>0</v>
      </c>
      <c r="I546" s="17"/>
      <c r="J546" s="17"/>
    </row>
    <row r="547" spans="1:10" x14ac:dyDescent="0.25">
      <c r="A547" s="18">
        <v>1965</v>
      </c>
      <c r="B547" s="18">
        <v>1964</v>
      </c>
      <c r="C547" s="18">
        <v>10</v>
      </c>
      <c r="D547" s="148" t="s">
        <v>555</v>
      </c>
      <c r="E547" s="148" t="str">
        <f t="shared" si="39"/>
        <v>1965 10</v>
      </c>
      <c r="F547" s="14">
        <v>0</v>
      </c>
      <c r="G547" s="148">
        <v>6.1487603305785121E-2</v>
      </c>
      <c r="H547" s="148">
        <f t="shared" si="40"/>
        <v>0</v>
      </c>
      <c r="I547" s="17"/>
      <c r="J547" s="17"/>
    </row>
    <row r="548" spans="1:10" x14ac:dyDescent="0.25">
      <c r="A548" s="18">
        <v>1965</v>
      </c>
      <c r="B548" s="18">
        <v>1964</v>
      </c>
      <c r="C548" s="18">
        <v>11</v>
      </c>
      <c r="D548" s="148" t="s">
        <v>556</v>
      </c>
      <c r="E548" s="148" t="str">
        <f t="shared" si="39"/>
        <v>1965 11</v>
      </c>
      <c r="F548" s="14">
        <v>0</v>
      </c>
      <c r="G548" s="148">
        <v>5.9504132231404959E-2</v>
      </c>
      <c r="H548" s="148">
        <f t="shared" si="40"/>
        <v>0</v>
      </c>
    </row>
    <row r="549" spans="1:10" x14ac:dyDescent="0.25">
      <c r="A549" s="18">
        <v>1965</v>
      </c>
      <c r="B549" s="18">
        <v>1964</v>
      </c>
      <c r="C549" s="18">
        <v>12</v>
      </c>
      <c r="D549" s="148" t="s">
        <v>557</v>
      </c>
      <c r="E549" s="148" t="str">
        <f t="shared" si="39"/>
        <v>1965 12</v>
      </c>
      <c r="F549" s="14">
        <v>0</v>
      </c>
      <c r="G549" s="148">
        <v>6.1487603305785121E-2</v>
      </c>
      <c r="H549" s="148">
        <f t="shared" si="40"/>
        <v>0</v>
      </c>
      <c r="I549" s="17"/>
      <c r="J549" s="17"/>
    </row>
    <row r="550" spans="1:10" x14ac:dyDescent="0.25">
      <c r="A550" s="18">
        <v>1965</v>
      </c>
      <c r="B550" s="18">
        <v>1965</v>
      </c>
      <c r="C550" s="18">
        <v>1</v>
      </c>
      <c r="D550" s="148" t="s">
        <v>558</v>
      </c>
      <c r="E550" s="148" t="str">
        <f t="shared" si="39"/>
        <v>1965 1</v>
      </c>
      <c r="F550" s="14">
        <v>148.33069900000001</v>
      </c>
      <c r="G550" s="148">
        <v>6.1487603305785121E-2</v>
      </c>
      <c r="H550" s="148">
        <f t="shared" si="40"/>
        <v>9.1204991781818183</v>
      </c>
    </row>
    <row r="551" spans="1:10" x14ac:dyDescent="0.25">
      <c r="A551" s="18">
        <v>1965</v>
      </c>
      <c r="B551" s="18">
        <v>1965</v>
      </c>
      <c r="C551" s="18">
        <v>2</v>
      </c>
      <c r="D551" s="148" t="s">
        <v>559</v>
      </c>
      <c r="E551" s="148" t="str">
        <f t="shared" si="39"/>
        <v>1965 2</v>
      </c>
      <c r="F551" s="14">
        <v>145.70191199999999</v>
      </c>
      <c r="G551" s="148">
        <v>5.5537190082644627E-2</v>
      </c>
      <c r="H551" s="148">
        <f t="shared" si="40"/>
        <v>8.0918747821487607</v>
      </c>
    </row>
    <row r="552" spans="1:10" x14ac:dyDescent="0.25">
      <c r="A552" s="18">
        <v>1965</v>
      </c>
      <c r="B552" s="18">
        <v>1965</v>
      </c>
      <c r="C552" s="18">
        <v>3</v>
      </c>
      <c r="D552" s="148" t="s">
        <v>560</v>
      </c>
      <c r="E552" s="148" t="str">
        <f t="shared" si="39"/>
        <v>1965 3</v>
      </c>
      <c r="F552" s="14">
        <v>0</v>
      </c>
      <c r="G552" s="148">
        <v>6.1487603305785121E-2</v>
      </c>
      <c r="H552" s="148">
        <f t="shared" si="40"/>
        <v>0</v>
      </c>
    </row>
    <row r="553" spans="1:10" x14ac:dyDescent="0.25">
      <c r="A553" s="18">
        <v>1965</v>
      </c>
      <c r="B553" s="18">
        <v>1965</v>
      </c>
      <c r="C553" s="18">
        <v>4</v>
      </c>
      <c r="D553" s="148" t="s">
        <v>561</v>
      </c>
      <c r="E553" s="148" t="str">
        <f t="shared" si="39"/>
        <v>1965 4</v>
      </c>
      <c r="F553" s="14">
        <v>7.8417529999999998</v>
      </c>
      <c r="G553" s="148">
        <v>5.9504132231404959E-2</v>
      </c>
      <c r="H553" s="148">
        <f t="shared" si="40"/>
        <v>0.46661670743801653</v>
      </c>
    </row>
    <row r="554" spans="1:10" x14ac:dyDescent="0.25">
      <c r="A554" s="18">
        <v>1965</v>
      </c>
      <c r="B554" s="18">
        <v>1965</v>
      </c>
      <c r="C554" s="18">
        <v>5</v>
      </c>
      <c r="D554" s="148" t="s">
        <v>562</v>
      </c>
      <c r="E554" s="148" t="str">
        <f t="shared" si="39"/>
        <v>1965 5</v>
      </c>
      <c r="F554" s="14">
        <v>173.697227</v>
      </c>
      <c r="G554" s="148">
        <v>6.1487603305785121E-2</v>
      </c>
      <c r="H554" s="148">
        <f t="shared" si="40"/>
        <v>10.680226189090909</v>
      </c>
    </row>
    <row r="555" spans="1:10" x14ac:dyDescent="0.25">
      <c r="A555" s="18">
        <v>1965</v>
      </c>
      <c r="B555" s="18">
        <v>1965</v>
      </c>
      <c r="C555" s="18">
        <v>6</v>
      </c>
      <c r="D555" s="148" t="s">
        <v>563</v>
      </c>
      <c r="E555" s="148" t="str">
        <f t="shared" si="39"/>
        <v>1965 6</v>
      </c>
      <c r="F555" s="14">
        <v>230.63820100000001</v>
      </c>
      <c r="G555" s="148">
        <v>5.9504132231404959E-2</v>
      </c>
      <c r="H555" s="148">
        <f t="shared" si="40"/>
        <v>13.723926009917356</v>
      </c>
    </row>
    <row r="556" spans="1:10" x14ac:dyDescent="0.25">
      <c r="A556" s="18">
        <v>1965</v>
      </c>
      <c r="B556" s="18">
        <v>1965</v>
      </c>
      <c r="C556" s="18">
        <v>7</v>
      </c>
      <c r="D556" s="148" t="s">
        <v>564</v>
      </c>
      <c r="E556" s="148" t="str">
        <f t="shared" si="39"/>
        <v>1965 7</v>
      </c>
      <c r="F556" s="14">
        <v>271.71188699999999</v>
      </c>
      <c r="G556" s="148">
        <v>6.1487603305785121E-2</v>
      </c>
      <c r="H556" s="148">
        <f t="shared" si="40"/>
        <v>16.706912721322311</v>
      </c>
    </row>
    <row r="557" spans="1:10" x14ac:dyDescent="0.25">
      <c r="A557" s="18">
        <v>1965</v>
      </c>
      <c r="B557" s="18">
        <v>1965</v>
      </c>
      <c r="C557" s="18">
        <v>8</v>
      </c>
      <c r="D557" s="148" t="s">
        <v>565</v>
      </c>
      <c r="E557" s="148" t="str">
        <f t="shared" si="39"/>
        <v>1965 8</v>
      </c>
      <c r="F557" s="14">
        <v>162.21761900000001</v>
      </c>
      <c r="G557" s="148">
        <v>6.1487603305785121E-2</v>
      </c>
      <c r="H557" s="148">
        <f t="shared" si="40"/>
        <v>9.9743726062809923</v>
      </c>
    </row>
    <row r="558" spans="1:10" x14ac:dyDescent="0.25">
      <c r="A558" s="18">
        <v>1965</v>
      </c>
      <c r="B558" s="18">
        <v>1965</v>
      </c>
      <c r="C558" s="18">
        <v>9</v>
      </c>
      <c r="D558" s="148" t="s">
        <v>566</v>
      </c>
      <c r="E558" s="148" t="str">
        <f t="shared" si="39"/>
        <v>1965 9</v>
      </c>
      <c r="F558" s="14">
        <v>0</v>
      </c>
      <c r="G558" s="148">
        <v>5.9504132231404959E-2</v>
      </c>
      <c r="H558" s="148">
        <f t="shared" si="40"/>
        <v>0</v>
      </c>
    </row>
    <row r="559" spans="1:10" x14ac:dyDescent="0.25">
      <c r="A559" s="18">
        <v>1966</v>
      </c>
      <c r="B559" s="18">
        <v>1965</v>
      </c>
      <c r="C559" s="18">
        <v>10</v>
      </c>
      <c r="D559" s="148" t="s">
        <v>567</v>
      </c>
      <c r="E559" s="148" t="str">
        <f t="shared" si="39"/>
        <v>1966 10</v>
      </c>
      <c r="F559" s="14">
        <v>208.40764300000001</v>
      </c>
      <c r="G559" s="148">
        <v>6.1487603305785121E-2</v>
      </c>
      <c r="H559" s="148">
        <f t="shared" si="40"/>
        <v>12.814486478677686</v>
      </c>
    </row>
    <row r="560" spans="1:10" x14ac:dyDescent="0.25">
      <c r="A560" s="18">
        <v>1966</v>
      </c>
      <c r="B560" s="18">
        <v>1965</v>
      </c>
      <c r="C560" s="18">
        <v>11</v>
      </c>
      <c r="D560" s="148" t="s">
        <v>568</v>
      </c>
      <c r="E560" s="148" t="str">
        <f t="shared" si="39"/>
        <v>1966 11</v>
      </c>
      <c r="F560" s="14">
        <v>139.90811500000001</v>
      </c>
      <c r="G560" s="148">
        <v>5.9504132231404959E-2</v>
      </c>
      <c r="H560" s="148">
        <f t="shared" si="40"/>
        <v>8.3251109752066128</v>
      </c>
    </row>
    <row r="561" spans="1:8" x14ac:dyDescent="0.25">
      <c r="A561" s="18">
        <v>1966</v>
      </c>
      <c r="B561" s="18">
        <v>1965</v>
      </c>
      <c r="C561" s="18">
        <v>12</v>
      </c>
      <c r="D561" s="148" t="s">
        <v>569</v>
      </c>
      <c r="E561" s="148" t="str">
        <f t="shared" si="39"/>
        <v>1966 12</v>
      </c>
      <c r="F561" s="14">
        <v>95.304986</v>
      </c>
      <c r="G561" s="148">
        <v>6.1487603305785121E-2</v>
      </c>
      <c r="H561" s="148">
        <f t="shared" si="40"/>
        <v>5.8600751722314044</v>
      </c>
    </row>
    <row r="562" spans="1:8" x14ac:dyDescent="0.25">
      <c r="A562" s="18">
        <v>1966</v>
      </c>
      <c r="B562" s="18">
        <v>1966</v>
      </c>
      <c r="C562" s="18">
        <v>1</v>
      </c>
      <c r="D562" s="148" t="s">
        <v>570</v>
      </c>
      <c r="E562" s="148" t="str">
        <f t="shared" si="39"/>
        <v>1966 1</v>
      </c>
      <c r="F562" s="14">
        <v>92.014705000000006</v>
      </c>
      <c r="G562" s="148">
        <v>6.1487603305785121E-2</v>
      </c>
      <c r="H562" s="148">
        <f t="shared" si="40"/>
        <v>5.6577636793388431</v>
      </c>
    </row>
    <row r="563" spans="1:8" x14ac:dyDescent="0.25">
      <c r="A563" s="18">
        <v>1966</v>
      </c>
      <c r="B563" s="18">
        <v>1966</v>
      </c>
      <c r="C563" s="18">
        <v>2</v>
      </c>
      <c r="D563" s="148" t="s">
        <v>571</v>
      </c>
      <c r="E563" s="148" t="str">
        <f t="shared" si="39"/>
        <v>1966 2</v>
      </c>
      <c r="F563" s="14">
        <v>107.164171</v>
      </c>
      <c r="G563" s="148">
        <v>5.5537190082644627E-2</v>
      </c>
      <c r="H563" s="148">
        <f t="shared" si="40"/>
        <v>5.9515969348760329</v>
      </c>
    </row>
    <row r="564" spans="1:8" x14ac:dyDescent="0.25">
      <c r="A564" s="18">
        <v>1966</v>
      </c>
      <c r="B564" s="18">
        <v>1966</v>
      </c>
      <c r="C564" s="18">
        <v>3</v>
      </c>
      <c r="D564" s="148" t="s">
        <v>572</v>
      </c>
      <c r="E564" s="148" t="str">
        <f t="shared" si="39"/>
        <v>1966 3</v>
      </c>
      <c r="F564" s="14">
        <v>0</v>
      </c>
      <c r="G564" s="148">
        <v>6.1487603305785121E-2</v>
      </c>
      <c r="H564" s="148">
        <f t="shared" si="40"/>
        <v>0</v>
      </c>
    </row>
    <row r="565" spans="1:8" x14ac:dyDescent="0.25">
      <c r="A565" s="18">
        <v>1966</v>
      </c>
      <c r="B565" s="18">
        <v>1966</v>
      </c>
      <c r="C565" s="18">
        <v>4</v>
      </c>
      <c r="D565" s="148" t="s">
        <v>573</v>
      </c>
      <c r="E565" s="148" t="str">
        <f t="shared" si="39"/>
        <v>1966 4</v>
      </c>
      <c r="F565" s="14">
        <v>155.359657</v>
      </c>
      <c r="G565" s="148">
        <v>5.9504132231404959E-2</v>
      </c>
      <c r="H565" s="148">
        <f t="shared" si="40"/>
        <v>9.2445415735537182</v>
      </c>
    </row>
    <row r="566" spans="1:8" x14ac:dyDescent="0.25">
      <c r="A566" s="18">
        <v>1966</v>
      </c>
      <c r="B566" s="18">
        <v>1966</v>
      </c>
      <c r="C566" s="18">
        <v>5</v>
      </c>
      <c r="D566" s="148" t="s">
        <v>574</v>
      </c>
      <c r="E566" s="148" t="str">
        <f t="shared" si="39"/>
        <v>1966 5</v>
      </c>
      <c r="F566" s="14">
        <v>189.91672399999999</v>
      </c>
      <c r="G566" s="148">
        <v>6.1487603305785121E-2</v>
      </c>
      <c r="H566" s="148">
        <f t="shared" si="40"/>
        <v>11.677524186446279</v>
      </c>
    </row>
    <row r="567" spans="1:8" x14ac:dyDescent="0.25">
      <c r="A567" s="18">
        <v>1966</v>
      </c>
      <c r="B567" s="18">
        <v>1966</v>
      </c>
      <c r="C567" s="18">
        <v>6</v>
      </c>
      <c r="D567" s="148" t="s">
        <v>575</v>
      </c>
      <c r="E567" s="148" t="str">
        <f t="shared" si="39"/>
        <v>1966 6</v>
      </c>
      <c r="F567" s="14">
        <v>249.942275</v>
      </c>
      <c r="G567" s="148">
        <v>5.9504132231404959E-2</v>
      </c>
      <c r="H567" s="148">
        <f t="shared" si="40"/>
        <v>14.872598181818182</v>
      </c>
    </row>
    <row r="568" spans="1:8" x14ac:dyDescent="0.25">
      <c r="A568" s="18">
        <v>1966</v>
      </c>
      <c r="B568" s="18">
        <v>1966</v>
      </c>
      <c r="C568" s="18">
        <v>7</v>
      </c>
      <c r="D568" s="148" t="s">
        <v>576</v>
      </c>
      <c r="E568" s="148" t="str">
        <f t="shared" si="39"/>
        <v>1966 7</v>
      </c>
      <c r="F568" s="14">
        <v>22.161503</v>
      </c>
      <c r="G568" s="148">
        <v>6.1487603305785121E-2</v>
      </c>
      <c r="H568" s="148">
        <f t="shared" si="40"/>
        <v>1.3626577051239668</v>
      </c>
    </row>
    <row r="569" spans="1:8" x14ac:dyDescent="0.25">
      <c r="A569" s="18">
        <v>1966</v>
      </c>
      <c r="B569" s="18">
        <v>1966</v>
      </c>
      <c r="C569" s="18">
        <v>8</v>
      </c>
      <c r="D569" s="148" t="s">
        <v>577</v>
      </c>
      <c r="E569" s="148" t="str">
        <f t="shared" si="39"/>
        <v>1966 8</v>
      </c>
      <c r="F569" s="14">
        <v>0</v>
      </c>
      <c r="G569" s="148">
        <v>6.1487603305785121E-2</v>
      </c>
      <c r="H569" s="148">
        <f t="shared" si="40"/>
        <v>0</v>
      </c>
    </row>
    <row r="570" spans="1:8" x14ac:dyDescent="0.25">
      <c r="A570" s="18">
        <v>1966</v>
      </c>
      <c r="B570" s="18">
        <v>1966</v>
      </c>
      <c r="C570" s="18">
        <v>9</v>
      </c>
      <c r="D570" s="148" t="s">
        <v>578</v>
      </c>
      <c r="E570" s="148" t="str">
        <f t="shared" si="39"/>
        <v>1966 9</v>
      </c>
      <c r="F570" s="14">
        <v>0</v>
      </c>
      <c r="G570" s="148">
        <v>5.9504132231404959E-2</v>
      </c>
      <c r="H570" s="148">
        <f t="shared" si="40"/>
        <v>0</v>
      </c>
    </row>
    <row r="571" spans="1:8" x14ac:dyDescent="0.25">
      <c r="A571" s="18">
        <v>1967</v>
      </c>
      <c r="B571" s="18">
        <v>1966</v>
      </c>
      <c r="C571" s="18">
        <v>10</v>
      </c>
      <c r="D571" s="148" t="s">
        <v>579</v>
      </c>
      <c r="E571" s="148" t="str">
        <f t="shared" si="39"/>
        <v>1967 10</v>
      </c>
      <c r="F571" s="14">
        <v>0</v>
      </c>
      <c r="G571" s="148">
        <v>6.1487603305785121E-2</v>
      </c>
      <c r="H571" s="148">
        <f t="shared" si="40"/>
        <v>0</v>
      </c>
    </row>
    <row r="572" spans="1:8" x14ac:dyDescent="0.25">
      <c r="A572" s="18">
        <v>1967</v>
      </c>
      <c r="B572" s="18">
        <v>1966</v>
      </c>
      <c r="C572" s="18">
        <v>11</v>
      </c>
      <c r="D572" s="148" t="s">
        <v>580</v>
      </c>
      <c r="E572" s="148" t="str">
        <f t="shared" si="39"/>
        <v>1967 11</v>
      </c>
      <c r="F572" s="14">
        <v>0</v>
      </c>
      <c r="G572" s="148">
        <v>5.9504132231404959E-2</v>
      </c>
      <c r="H572" s="148">
        <f t="shared" si="40"/>
        <v>0</v>
      </c>
    </row>
    <row r="573" spans="1:8" x14ac:dyDescent="0.25">
      <c r="A573" s="18">
        <v>1967</v>
      </c>
      <c r="B573" s="18">
        <v>1966</v>
      </c>
      <c r="C573" s="18">
        <v>12</v>
      </c>
      <c r="D573" s="148" t="s">
        <v>581</v>
      </c>
      <c r="E573" s="148" t="str">
        <f t="shared" si="39"/>
        <v>1967 12</v>
      </c>
      <c r="F573" s="14">
        <v>0</v>
      </c>
      <c r="G573" s="148">
        <v>6.1487603305785121E-2</v>
      </c>
      <c r="H573" s="148">
        <f t="shared" si="40"/>
        <v>0</v>
      </c>
    </row>
    <row r="574" spans="1:8" x14ac:dyDescent="0.25">
      <c r="A574" s="18">
        <v>1967</v>
      </c>
      <c r="B574" s="18">
        <v>1967</v>
      </c>
      <c r="C574" s="18">
        <v>1</v>
      </c>
      <c r="D574" s="148" t="s">
        <v>582</v>
      </c>
      <c r="E574" s="148" t="str">
        <f t="shared" si="39"/>
        <v>1967 1</v>
      </c>
      <c r="F574" s="14">
        <v>120.71654100000001</v>
      </c>
      <c r="G574" s="148">
        <v>6.1487603305785121E-2</v>
      </c>
      <c r="H574" s="148">
        <f t="shared" si="40"/>
        <v>7.4225707854545453</v>
      </c>
    </row>
    <row r="575" spans="1:8" x14ac:dyDescent="0.25">
      <c r="A575" s="18">
        <v>1967</v>
      </c>
      <c r="B575" s="18">
        <v>1967</v>
      </c>
      <c r="C575" s="18">
        <v>2</v>
      </c>
      <c r="D575" s="148" t="s">
        <v>583</v>
      </c>
      <c r="E575" s="148" t="str">
        <f t="shared" si="39"/>
        <v>1967 2</v>
      </c>
      <c r="F575" s="14">
        <v>114.455636</v>
      </c>
      <c r="G575" s="148">
        <v>5.5537190082644627E-2</v>
      </c>
      <c r="H575" s="148">
        <f t="shared" si="40"/>
        <v>6.3565444125619832</v>
      </c>
    </row>
    <row r="576" spans="1:8" x14ac:dyDescent="0.25">
      <c r="A576" s="18">
        <v>1967</v>
      </c>
      <c r="B576" s="18">
        <v>1967</v>
      </c>
      <c r="C576" s="18">
        <v>3</v>
      </c>
      <c r="D576" s="148" t="s">
        <v>584</v>
      </c>
      <c r="E576" s="148" t="str">
        <f t="shared" si="39"/>
        <v>1967 3</v>
      </c>
      <c r="F576" s="14">
        <v>0</v>
      </c>
      <c r="G576" s="148">
        <v>6.1487603305785121E-2</v>
      </c>
      <c r="H576" s="148">
        <f t="shared" si="40"/>
        <v>0</v>
      </c>
    </row>
    <row r="577" spans="1:10" x14ac:dyDescent="0.25">
      <c r="A577" s="18">
        <v>1967</v>
      </c>
      <c r="B577" s="18">
        <v>1967</v>
      </c>
      <c r="C577" s="18">
        <v>4</v>
      </c>
      <c r="D577" s="148" t="s">
        <v>585</v>
      </c>
      <c r="E577" s="148" t="str">
        <f t="shared" si="39"/>
        <v>1967 4</v>
      </c>
      <c r="F577" s="14">
        <v>7.8417529999999998</v>
      </c>
      <c r="G577" s="148">
        <v>5.9504132231404959E-2</v>
      </c>
      <c r="H577" s="148">
        <f t="shared" si="40"/>
        <v>0.46661670743801653</v>
      </c>
    </row>
    <row r="578" spans="1:10" x14ac:dyDescent="0.25">
      <c r="A578" s="18">
        <v>1967</v>
      </c>
      <c r="B578" s="18">
        <v>1967</v>
      </c>
      <c r="C578" s="18">
        <v>5</v>
      </c>
      <c r="D578" s="148" t="s">
        <v>586</v>
      </c>
      <c r="E578" s="148" t="str">
        <f t="shared" si="39"/>
        <v>1967 5</v>
      </c>
      <c r="F578" s="14">
        <v>53.697226999999998</v>
      </c>
      <c r="G578" s="148">
        <v>6.1487603305785121E-2</v>
      </c>
      <c r="H578" s="148">
        <f t="shared" si="40"/>
        <v>3.3017137923966939</v>
      </c>
    </row>
    <row r="579" spans="1:10" x14ac:dyDescent="0.25">
      <c r="A579" s="18">
        <v>1967</v>
      </c>
      <c r="B579" s="18">
        <v>1967</v>
      </c>
      <c r="C579" s="18">
        <v>6</v>
      </c>
      <c r="D579" s="148" t="s">
        <v>587</v>
      </c>
      <c r="E579" s="148" t="str">
        <f t="shared" si="39"/>
        <v>1967 6</v>
      </c>
      <c r="F579" s="14">
        <v>230.63820100000001</v>
      </c>
      <c r="G579" s="148">
        <v>5.9504132231404959E-2</v>
      </c>
      <c r="H579" s="148">
        <f t="shared" si="40"/>
        <v>13.723926009917356</v>
      </c>
    </row>
    <row r="580" spans="1:10" x14ac:dyDescent="0.25">
      <c r="A580" s="18">
        <v>1967</v>
      </c>
      <c r="B580" s="18">
        <v>1967</v>
      </c>
      <c r="C580" s="18">
        <v>7</v>
      </c>
      <c r="D580" s="148" t="s">
        <v>588</v>
      </c>
      <c r="E580" s="148" t="str">
        <f t="shared" si="39"/>
        <v>1967 7</v>
      </c>
      <c r="F580" s="14">
        <v>271.71188699999999</v>
      </c>
      <c r="G580" s="148">
        <v>6.1487603305785121E-2</v>
      </c>
      <c r="H580" s="148">
        <f t="shared" si="40"/>
        <v>16.706912721322311</v>
      </c>
    </row>
    <row r="581" spans="1:10" x14ac:dyDescent="0.25">
      <c r="A581" s="18">
        <v>1967</v>
      </c>
      <c r="B581" s="18">
        <v>1967</v>
      </c>
      <c r="C581" s="18">
        <v>8</v>
      </c>
      <c r="D581" s="148" t="s">
        <v>589</v>
      </c>
      <c r="E581" s="148" t="str">
        <f t="shared" si="39"/>
        <v>1967 8</v>
      </c>
      <c r="F581" s="14">
        <v>282.21761900000001</v>
      </c>
      <c r="G581" s="148">
        <v>6.1487603305785121E-2</v>
      </c>
      <c r="H581" s="148">
        <f t="shared" si="40"/>
        <v>17.352885002975206</v>
      </c>
    </row>
    <row r="582" spans="1:10" x14ac:dyDescent="0.25">
      <c r="A582" s="18">
        <v>1967</v>
      </c>
      <c r="B582" s="18">
        <v>1967</v>
      </c>
      <c r="C582" s="18">
        <v>9</v>
      </c>
      <c r="D582" s="148" t="s">
        <v>590</v>
      </c>
      <c r="E582" s="148" t="str">
        <f t="shared" si="39"/>
        <v>1967 9</v>
      </c>
      <c r="F582" s="14">
        <v>0</v>
      </c>
      <c r="G582" s="148">
        <v>5.9504132231404959E-2</v>
      </c>
      <c r="H582" s="148">
        <f t="shared" si="40"/>
        <v>0</v>
      </c>
    </row>
    <row r="583" spans="1:10" x14ac:dyDescent="0.25">
      <c r="A583" s="18">
        <v>1968</v>
      </c>
      <c r="B583" s="18">
        <v>1967</v>
      </c>
      <c r="C583" s="18">
        <v>10</v>
      </c>
      <c r="D583" s="148" t="s">
        <v>591</v>
      </c>
      <c r="E583" s="148" t="str">
        <f t="shared" si="39"/>
        <v>1968 10</v>
      </c>
      <c r="F583" s="14">
        <v>208.40764300000001</v>
      </c>
      <c r="G583" s="148">
        <v>6.1487603305785121E-2</v>
      </c>
      <c r="H583" s="148">
        <f t="shared" si="40"/>
        <v>12.814486478677686</v>
      </c>
    </row>
    <row r="584" spans="1:10" x14ac:dyDescent="0.25">
      <c r="A584" s="18">
        <v>1968</v>
      </c>
      <c r="B584" s="18">
        <v>1967</v>
      </c>
      <c r="C584" s="18">
        <v>11</v>
      </c>
      <c r="D584" s="148" t="s">
        <v>592</v>
      </c>
      <c r="E584" s="148" t="str">
        <f t="shared" si="39"/>
        <v>1968 11</v>
      </c>
      <c r="F584" s="14">
        <v>139.90811500000001</v>
      </c>
      <c r="G584" s="148">
        <v>5.9504132231404959E-2</v>
      </c>
      <c r="H584" s="148">
        <f t="shared" si="40"/>
        <v>8.3251109752066128</v>
      </c>
      <c r="I584" s="17"/>
      <c r="J584" s="17"/>
    </row>
    <row r="585" spans="1:10" x14ac:dyDescent="0.25">
      <c r="A585" s="18">
        <v>1968</v>
      </c>
      <c r="B585" s="18">
        <v>1967</v>
      </c>
      <c r="C585" s="18">
        <v>12</v>
      </c>
      <c r="D585" s="148" t="s">
        <v>593</v>
      </c>
      <c r="E585" s="148" t="str">
        <f t="shared" si="39"/>
        <v>1968 12</v>
      </c>
      <c r="F585" s="14">
        <v>95.304986</v>
      </c>
      <c r="G585" s="148">
        <v>6.1487603305785121E-2</v>
      </c>
      <c r="H585" s="148">
        <f t="shared" si="40"/>
        <v>5.8600751722314044</v>
      </c>
      <c r="I585" s="17"/>
      <c r="J585" s="17"/>
    </row>
    <row r="586" spans="1:10" x14ac:dyDescent="0.25">
      <c r="A586" s="18">
        <v>1968</v>
      </c>
      <c r="B586" s="18">
        <v>1968</v>
      </c>
      <c r="C586" s="18">
        <v>1</v>
      </c>
      <c r="D586" s="148" t="s">
        <v>594</v>
      </c>
      <c r="E586" s="148" t="str">
        <f t="shared" si="39"/>
        <v>1968 1</v>
      </c>
      <c r="F586" s="14">
        <v>0</v>
      </c>
      <c r="G586" s="148">
        <v>6.1487603305785121E-2</v>
      </c>
      <c r="H586" s="148">
        <f t="shared" si="40"/>
        <v>0</v>
      </c>
    </row>
    <row r="587" spans="1:10" x14ac:dyDescent="0.25">
      <c r="A587" s="18">
        <v>1968</v>
      </c>
      <c r="B587" s="18">
        <v>1968</v>
      </c>
      <c r="C587" s="18">
        <v>2</v>
      </c>
      <c r="D587" s="148" t="s">
        <v>595</v>
      </c>
      <c r="E587" s="148" t="str">
        <f t="shared" si="39"/>
        <v>1968 2</v>
      </c>
      <c r="F587" s="14">
        <v>104.890112</v>
      </c>
      <c r="G587" s="148">
        <v>5.752066115702479E-2</v>
      </c>
      <c r="H587" s="148">
        <f t="shared" si="40"/>
        <v>6.0333485910743798</v>
      </c>
    </row>
    <row r="588" spans="1:10" x14ac:dyDescent="0.25">
      <c r="A588" s="18">
        <v>1968</v>
      </c>
      <c r="B588" s="18">
        <v>1968</v>
      </c>
      <c r="C588" s="18">
        <v>3</v>
      </c>
      <c r="D588" s="148" t="s">
        <v>596</v>
      </c>
      <c r="E588" s="148" t="str">
        <f t="shared" si="39"/>
        <v>1968 3</v>
      </c>
      <c r="F588" s="14">
        <v>0</v>
      </c>
      <c r="G588" s="148">
        <v>6.1487603305785121E-2</v>
      </c>
      <c r="H588" s="148">
        <f t="shared" si="40"/>
        <v>0</v>
      </c>
    </row>
    <row r="589" spans="1:10" x14ac:dyDescent="0.25">
      <c r="A589" s="18">
        <v>1968</v>
      </c>
      <c r="B589" s="18">
        <v>1968</v>
      </c>
      <c r="C589" s="18">
        <v>4</v>
      </c>
      <c r="D589" s="148" t="s">
        <v>597</v>
      </c>
      <c r="E589" s="148" t="str">
        <f t="shared" si="39"/>
        <v>1968 4</v>
      </c>
      <c r="F589" s="14">
        <v>155.359657</v>
      </c>
      <c r="G589" s="148">
        <v>5.9504132231404959E-2</v>
      </c>
      <c r="H589" s="148">
        <f t="shared" si="40"/>
        <v>9.2445415735537182</v>
      </c>
    </row>
    <row r="590" spans="1:10" x14ac:dyDescent="0.25">
      <c r="A590" s="18">
        <v>1968</v>
      </c>
      <c r="B590" s="18">
        <v>1968</v>
      </c>
      <c r="C590" s="18">
        <v>5</v>
      </c>
      <c r="D590" s="148" t="s">
        <v>598</v>
      </c>
      <c r="E590" s="148" t="str">
        <f t="shared" si="39"/>
        <v>1968 5</v>
      </c>
      <c r="F590" s="14">
        <v>189.91672399999999</v>
      </c>
      <c r="G590" s="148">
        <v>6.1487603305785121E-2</v>
      </c>
      <c r="H590" s="148">
        <f t="shared" si="40"/>
        <v>11.677524186446279</v>
      </c>
    </row>
    <row r="591" spans="1:10" x14ac:dyDescent="0.25">
      <c r="A591" s="18">
        <v>1968</v>
      </c>
      <c r="B591" s="18">
        <v>1968</v>
      </c>
      <c r="C591" s="18">
        <v>6</v>
      </c>
      <c r="D591" s="148" t="s">
        <v>599</v>
      </c>
      <c r="E591" s="148" t="str">
        <f t="shared" si="39"/>
        <v>1968 6</v>
      </c>
      <c r="F591" s="14">
        <v>249.942275</v>
      </c>
      <c r="G591" s="148">
        <v>5.9504132231404959E-2</v>
      </c>
      <c r="H591" s="148">
        <f t="shared" si="40"/>
        <v>14.872598181818182</v>
      </c>
    </row>
    <row r="592" spans="1:10" x14ac:dyDescent="0.25">
      <c r="A592" s="18">
        <v>1968</v>
      </c>
      <c r="B592" s="18">
        <v>1968</v>
      </c>
      <c r="C592" s="18">
        <v>7</v>
      </c>
      <c r="D592" s="148" t="s">
        <v>600</v>
      </c>
      <c r="E592" s="148" t="str">
        <f t="shared" si="39"/>
        <v>1968 7</v>
      </c>
      <c r="F592" s="14">
        <v>158.833483</v>
      </c>
      <c r="G592" s="148">
        <v>6.1487603305785121E-2</v>
      </c>
      <c r="H592" s="148">
        <f t="shared" si="40"/>
        <v>9.766290194380165</v>
      </c>
    </row>
    <row r="593" spans="1:8" x14ac:dyDescent="0.25">
      <c r="A593" s="18">
        <v>1968</v>
      </c>
      <c r="B593" s="18">
        <v>1968</v>
      </c>
      <c r="C593" s="18">
        <v>8</v>
      </c>
      <c r="D593" s="148" t="s">
        <v>601</v>
      </c>
      <c r="E593" s="148" t="str">
        <f t="shared" si="39"/>
        <v>1968 8</v>
      </c>
      <c r="F593" s="14">
        <v>8.2316179999999992</v>
      </c>
      <c r="G593" s="148">
        <v>6.1487603305785121E-2</v>
      </c>
      <c r="H593" s="148">
        <f t="shared" si="40"/>
        <v>0.50614246214876024</v>
      </c>
    </row>
    <row r="594" spans="1:8" x14ac:dyDescent="0.25">
      <c r="A594" s="18">
        <v>1968</v>
      </c>
      <c r="B594" s="18">
        <v>1968</v>
      </c>
      <c r="C594" s="18">
        <v>9</v>
      </c>
      <c r="D594" s="148" t="s">
        <v>602</v>
      </c>
      <c r="E594" s="148" t="str">
        <f t="shared" si="39"/>
        <v>1968 9</v>
      </c>
      <c r="F594" s="14">
        <v>0</v>
      </c>
      <c r="G594" s="148">
        <v>5.9504132231404959E-2</v>
      </c>
      <c r="H594" s="148">
        <f t="shared" si="40"/>
        <v>0</v>
      </c>
    </row>
    <row r="595" spans="1:8" x14ac:dyDescent="0.25">
      <c r="A595" s="18">
        <v>1969</v>
      </c>
      <c r="B595" s="18">
        <v>1968</v>
      </c>
      <c r="C595" s="18">
        <v>10</v>
      </c>
      <c r="D595" s="148" t="s">
        <v>603</v>
      </c>
      <c r="E595" s="148" t="str">
        <f t="shared" si="39"/>
        <v>1969 10</v>
      </c>
      <c r="F595" s="14">
        <v>0</v>
      </c>
      <c r="G595" s="148">
        <v>6.1487603305785121E-2</v>
      </c>
      <c r="H595" s="148">
        <f t="shared" si="40"/>
        <v>0</v>
      </c>
    </row>
    <row r="596" spans="1:8" x14ac:dyDescent="0.25">
      <c r="A596" s="18">
        <v>1969</v>
      </c>
      <c r="B596" s="18">
        <v>1968</v>
      </c>
      <c r="C596" s="18">
        <v>11</v>
      </c>
      <c r="D596" s="148" t="s">
        <v>604</v>
      </c>
      <c r="E596" s="148" t="str">
        <f t="shared" si="39"/>
        <v>1969 11</v>
      </c>
      <c r="F596" s="14">
        <v>0</v>
      </c>
      <c r="G596" s="148">
        <v>5.9504132231404959E-2</v>
      </c>
      <c r="H596" s="148">
        <f t="shared" si="40"/>
        <v>0</v>
      </c>
    </row>
    <row r="597" spans="1:8" x14ac:dyDescent="0.25">
      <c r="A597" s="18">
        <v>1969</v>
      </c>
      <c r="B597" s="18">
        <v>1968</v>
      </c>
      <c r="C597" s="18">
        <v>12</v>
      </c>
      <c r="D597" s="148" t="s">
        <v>605</v>
      </c>
      <c r="E597" s="148" t="str">
        <f t="shared" si="39"/>
        <v>1969 12</v>
      </c>
      <c r="F597" s="14">
        <v>0</v>
      </c>
      <c r="G597" s="148">
        <v>6.1487603305785121E-2</v>
      </c>
      <c r="H597" s="148">
        <f t="shared" si="40"/>
        <v>0</v>
      </c>
    </row>
    <row r="598" spans="1:8" x14ac:dyDescent="0.25">
      <c r="A598" s="18">
        <v>1969</v>
      </c>
      <c r="B598" s="18">
        <v>1969</v>
      </c>
      <c r="C598" s="18">
        <v>1</v>
      </c>
      <c r="D598" s="148" t="s">
        <v>606</v>
      </c>
      <c r="E598" s="148" t="str">
        <f t="shared" si="39"/>
        <v>1969 1</v>
      </c>
      <c r="F598" s="14">
        <v>48.183365999999999</v>
      </c>
      <c r="G598" s="148">
        <v>6.1487603305785121E-2</v>
      </c>
      <c r="H598" s="148">
        <f t="shared" si="40"/>
        <v>2.9626796945454545</v>
      </c>
    </row>
    <row r="599" spans="1:8" x14ac:dyDescent="0.25">
      <c r="A599" s="18">
        <v>1969</v>
      </c>
      <c r="B599" s="18">
        <v>1969</v>
      </c>
      <c r="C599" s="18">
        <v>2</v>
      </c>
      <c r="D599" s="148" t="s">
        <v>607</v>
      </c>
      <c r="E599" s="148" t="str">
        <f t="shared" si="39"/>
        <v>1969 2</v>
      </c>
      <c r="F599" s="14">
        <v>0</v>
      </c>
      <c r="G599" s="148">
        <v>5.5537190082644627E-2</v>
      </c>
      <c r="H599" s="148">
        <f t="shared" si="40"/>
        <v>0</v>
      </c>
    </row>
    <row r="600" spans="1:8" x14ac:dyDescent="0.25">
      <c r="A600" s="18">
        <v>1969</v>
      </c>
      <c r="B600" s="18">
        <v>1969</v>
      </c>
      <c r="C600" s="18">
        <v>3</v>
      </c>
      <c r="D600" s="148" t="s">
        <v>608</v>
      </c>
      <c r="E600" s="148" t="str">
        <f t="shared" si="39"/>
        <v>1969 3</v>
      </c>
      <c r="F600" s="14">
        <v>0</v>
      </c>
      <c r="G600" s="148">
        <v>6.1487603305785121E-2</v>
      </c>
      <c r="H600" s="148">
        <f t="shared" si="40"/>
        <v>0</v>
      </c>
    </row>
    <row r="601" spans="1:8" x14ac:dyDescent="0.25">
      <c r="A601" s="18">
        <v>1969</v>
      </c>
      <c r="B601" s="18">
        <v>1969</v>
      </c>
      <c r="C601" s="18">
        <v>4</v>
      </c>
      <c r="D601" s="148" t="s">
        <v>609</v>
      </c>
      <c r="E601" s="148" t="str">
        <f t="shared" si="39"/>
        <v>1969 4</v>
      </c>
      <c r="F601" s="14">
        <v>7.8417529999999998</v>
      </c>
      <c r="G601" s="148">
        <v>5.9504132231404959E-2</v>
      </c>
      <c r="H601" s="148">
        <f t="shared" si="40"/>
        <v>0.46661670743801653</v>
      </c>
    </row>
    <row r="602" spans="1:8" x14ac:dyDescent="0.25">
      <c r="A602" s="18">
        <v>1969</v>
      </c>
      <c r="B602" s="18">
        <v>1969</v>
      </c>
      <c r="C602" s="18">
        <v>5</v>
      </c>
      <c r="D602" s="148" t="s">
        <v>610</v>
      </c>
      <c r="E602" s="148" t="str">
        <f t="shared" si="39"/>
        <v>1969 5</v>
      </c>
      <c r="F602" s="14">
        <v>53.697226999999998</v>
      </c>
      <c r="G602" s="148">
        <v>6.1487603305785121E-2</v>
      </c>
      <c r="H602" s="148">
        <f t="shared" si="40"/>
        <v>3.3017137923966939</v>
      </c>
    </row>
    <row r="603" spans="1:8" x14ac:dyDescent="0.25">
      <c r="A603" s="18">
        <v>1969</v>
      </c>
      <c r="B603" s="18">
        <v>1969</v>
      </c>
      <c r="C603" s="18">
        <v>6</v>
      </c>
      <c r="D603" s="148" t="s">
        <v>611</v>
      </c>
      <c r="E603" s="148" t="str">
        <f t="shared" si="39"/>
        <v>1969 6</v>
      </c>
      <c r="F603" s="14">
        <v>230.63820100000001</v>
      </c>
      <c r="G603" s="148">
        <v>5.9504132231404959E-2</v>
      </c>
      <c r="H603" s="148">
        <f t="shared" si="40"/>
        <v>13.723926009917356</v>
      </c>
    </row>
    <row r="604" spans="1:8" x14ac:dyDescent="0.25">
      <c r="A604" s="18">
        <v>1969</v>
      </c>
      <c r="B604" s="18">
        <v>1969</v>
      </c>
      <c r="C604" s="18">
        <v>7</v>
      </c>
      <c r="D604" s="148" t="s">
        <v>612</v>
      </c>
      <c r="E604" s="148" t="str">
        <f t="shared" si="39"/>
        <v>1969 7</v>
      </c>
      <c r="F604" s="14">
        <v>271.71188699999999</v>
      </c>
      <c r="G604" s="148">
        <v>6.1487603305785121E-2</v>
      </c>
      <c r="H604" s="148">
        <f t="shared" si="40"/>
        <v>16.706912721322311</v>
      </c>
    </row>
    <row r="605" spans="1:8" x14ac:dyDescent="0.25">
      <c r="A605" s="18">
        <v>1969</v>
      </c>
      <c r="B605" s="18">
        <v>1969</v>
      </c>
      <c r="C605" s="18">
        <v>8</v>
      </c>
      <c r="D605" s="148" t="s">
        <v>613</v>
      </c>
      <c r="E605" s="148" t="str">
        <f t="shared" si="39"/>
        <v>1969 8</v>
      </c>
      <c r="F605" s="14">
        <v>127.07539199999999</v>
      </c>
      <c r="G605" s="148">
        <v>6.1487603305785121E-2</v>
      </c>
      <c r="H605" s="148">
        <f t="shared" si="40"/>
        <v>7.81356129322314</v>
      </c>
    </row>
    <row r="606" spans="1:8" x14ac:dyDescent="0.25">
      <c r="A606" s="18">
        <v>1969</v>
      </c>
      <c r="B606" s="18">
        <v>1969</v>
      </c>
      <c r="C606" s="18">
        <v>9</v>
      </c>
      <c r="D606" s="148" t="s">
        <v>614</v>
      </c>
      <c r="E606" s="148" t="str">
        <f t="shared" si="39"/>
        <v>1969 9</v>
      </c>
      <c r="F606" s="14">
        <v>0</v>
      </c>
      <c r="G606" s="148">
        <v>5.9504132231404959E-2</v>
      </c>
      <c r="H606" s="148">
        <f t="shared" si="40"/>
        <v>0</v>
      </c>
    </row>
    <row r="607" spans="1:8" x14ac:dyDescent="0.25">
      <c r="A607" s="18">
        <v>1970</v>
      </c>
      <c r="B607" s="18">
        <v>1969</v>
      </c>
      <c r="C607" s="18">
        <v>10</v>
      </c>
      <c r="D607" s="148" t="s">
        <v>615</v>
      </c>
      <c r="E607" s="148" t="str">
        <f t="shared" si="39"/>
        <v>1970 10</v>
      </c>
      <c r="F607" s="14">
        <v>208.40764300000001</v>
      </c>
      <c r="G607" s="148">
        <v>6.1487603305785121E-2</v>
      </c>
      <c r="H607" s="148">
        <f t="shared" si="40"/>
        <v>12.814486478677686</v>
      </c>
    </row>
    <row r="608" spans="1:8" x14ac:dyDescent="0.25">
      <c r="A608" s="18">
        <v>1970</v>
      </c>
      <c r="B608" s="18">
        <v>1969</v>
      </c>
      <c r="C608" s="18">
        <v>11</v>
      </c>
      <c r="D608" s="148" t="s">
        <v>616</v>
      </c>
      <c r="E608" s="148" t="str">
        <f t="shared" ref="E608:E671" si="41">CONCATENATE(A608," ",C608)</f>
        <v>1970 11</v>
      </c>
      <c r="F608" s="14">
        <v>139.90811500000001</v>
      </c>
      <c r="G608" s="148">
        <v>5.9504132231404959E-2</v>
      </c>
      <c r="H608" s="148">
        <f t="shared" ref="H608:H671" si="42">F608*G608</f>
        <v>8.3251109752066128</v>
      </c>
    </row>
    <row r="609" spans="1:10" x14ac:dyDescent="0.25">
      <c r="A609" s="18">
        <v>1970</v>
      </c>
      <c r="B609" s="18">
        <v>1969</v>
      </c>
      <c r="C609" s="18">
        <v>12</v>
      </c>
      <c r="D609" s="148" t="s">
        <v>617</v>
      </c>
      <c r="E609" s="148" t="str">
        <f t="shared" si="41"/>
        <v>1970 12</v>
      </c>
      <c r="F609" s="14">
        <v>95.304986</v>
      </c>
      <c r="G609" s="148">
        <v>6.1487603305785121E-2</v>
      </c>
      <c r="H609" s="148">
        <f t="shared" si="42"/>
        <v>5.8600751722314044</v>
      </c>
      <c r="I609" s="17"/>
      <c r="J609" s="17"/>
    </row>
    <row r="610" spans="1:10" x14ac:dyDescent="0.25">
      <c r="A610" s="18">
        <v>1970</v>
      </c>
      <c r="B610" s="18">
        <v>1970</v>
      </c>
      <c r="C610" s="18">
        <v>1</v>
      </c>
      <c r="D610" s="148" t="s">
        <v>618</v>
      </c>
      <c r="E610" s="148" t="str">
        <f t="shared" si="41"/>
        <v>1970 1</v>
      </c>
      <c r="F610" s="14">
        <v>92.014705000000006</v>
      </c>
      <c r="G610" s="148">
        <v>6.1487603305785121E-2</v>
      </c>
      <c r="H610" s="148">
        <f t="shared" si="42"/>
        <v>5.6577636793388431</v>
      </c>
    </row>
    <row r="611" spans="1:10" x14ac:dyDescent="0.25">
      <c r="A611" s="18">
        <v>1970</v>
      </c>
      <c r="B611" s="18">
        <v>1970</v>
      </c>
      <c r="C611" s="18">
        <v>2</v>
      </c>
      <c r="D611" s="148" t="s">
        <v>619</v>
      </c>
      <c r="E611" s="148" t="str">
        <f t="shared" si="41"/>
        <v>1970 2</v>
      </c>
      <c r="F611" s="14">
        <v>107.164171</v>
      </c>
      <c r="G611" s="148">
        <v>5.5537190082644627E-2</v>
      </c>
      <c r="H611" s="148">
        <f t="shared" si="42"/>
        <v>5.9515969348760329</v>
      </c>
    </row>
    <row r="612" spans="1:10" x14ac:dyDescent="0.25">
      <c r="A612" s="18">
        <v>1970</v>
      </c>
      <c r="B612" s="18">
        <v>1970</v>
      </c>
      <c r="C612" s="18">
        <v>3</v>
      </c>
      <c r="D612" s="148" t="s">
        <v>620</v>
      </c>
      <c r="E612" s="148" t="str">
        <f t="shared" si="41"/>
        <v>1970 3</v>
      </c>
      <c r="F612" s="14">
        <v>0</v>
      </c>
      <c r="G612" s="148">
        <v>6.1487603305785121E-2</v>
      </c>
      <c r="H612" s="148">
        <f t="shared" si="42"/>
        <v>0</v>
      </c>
    </row>
    <row r="613" spans="1:10" x14ac:dyDescent="0.25">
      <c r="A613" s="18">
        <v>1970</v>
      </c>
      <c r="B613" s="18">
        <v>1970</v>
      </c>
      <c r="C613" s="18">
        <v>4</v>
      </c>
      <c r="D613" s="148" t="s">
        <v>621</v>
      </c>
      <c r="E613" s="148" t="str">
        <f t="shared" si="41"/>
        <v>1970 4</v>
      </c>
      <c r="F613" s="14">
        <v>0</v>
      </c>
      <c r="G613" s="148">
        <v>5.9504132231404959E-2</v>
      </c>
      <c r="H613" s="148">
        <f t="shared" si="42"/>
        <v>0</v>
      </c>
    </row>
    <row r="614" spans="1:10" x14ac:dyDescent="0.25">
      <c r="A614" s="18">
        <v>1970</v>
      </c>
      <c r="B614" s="18">
        <v>1970</v>
      </c>
      <c r="C614" s="18">
        <v>5</v>
      </c>
      <c r="D614" s="148" t="s">
        <v>622</v>
      </c>
      <c r="E614" s="148" t="str">
        <f t="shared" si="41"/>
        <v>1970 5</v>
      </c>
      <c r="F614" s="14">
        <v>173.697227</v>
      </c>
      <c r="G614" s="148">
        <v>6.1487603305785121E-2</v>
      </c>
      <c r="H614" s="148">
        <f t="shared" si="42"/>
        <v>10.680226189090909</v>
      </c>
    </row>
    <row r="615" spans="1:10" x14ac:dyDescent="0.25">
      <c r="A615" s="18">
        <v>1970</v>
      </c>
      <c r="B615" s="18">
        <v>1970</v>
      </c>
      <c r="C615" s="18">
        <v>6</v>
      </c>
      <c r="D615" s="148" t="s">
        <v>623</v>
      </c>
      <c r="E615" s="148" t="str">
        <f t="shared" si="41"/>
        <v>1970 6</v>
      </c>
      <c r="F615" s="14">
        <v>230.63820100000001</v>
      </c>
      <c r="G615" s="148">
        <v>5.9504132231404959E-2</v>
      </c>
      <c r="H615" s="148">
        <f t="shared" si="42"/>
        <v>13.723926009917356</v>
      </c>
    </row>
    <row r="616" spans="1:10" x14ac:dyDescent="0.25">
      <c r="A616" s="18">
        <v>1970</v>
      </c>
      <c r="B616" s="18">
        <v>1970</v>
      </c>
      <c r="C616" s="18">
        <v>7</v>
      </c>
      <c r="D616" s="148" t="s">
        <v>624</v>
      </c>
      <c r="E616" s="148" t="str">
        <f t="shared" si="41"/>
        <v>1970 7</v>
      </c>
      <c r="F616" s="14">
        <v>271.71188699999999</v>
      </c>
      <c r="G616" s="148">
        <v>6.1487603305785121E-2</v>
      </c>
      <c r="H616" s="148">
        <f t="shared" si="42"/>
        <v>16.706912721322311</v>
      </c>
    </row>
    <row r="617" spans="1:10" x14ac:dyDescent="0.25">
      <c r="A617" s="18">
        <v>1970</v>
      </c>
      <c r="B617" s="18">
        <v>1970</v>
      </c>
      <c r="C617" s="18">
        <v>8</v>
      </c>
      <c r="D617" s="148" t="s">
        <v>625</v>
      </c>
      <c r="E617" s="148" t="str">
        <f t="shared" si="41"/>
        <v>1970 8</v>
      </c>
      <c r="F617" s="14">
        <v>0</v>
      </c>
      <c r="G617" s="148">
        <v>6.1487603305785121E-2</v>
      </c>
      <c r="H617" s="148">
        <f t="shared" si="42"/>
        <v>0</v>
      </c>
    </row>
    <row r="618" spans="1:10" x14ac:dyDescent="0.25">
      <c r="A618" s="18">
        <v>1970</v>
      </c>
      <c r="B618" s="18">
        <v>1970</v>
      </c>
      <c r="C618" s="18">
        <v>9</v>
      </c>
      <c r="D618" s="148" t="s">
        <v>626</v>
      </c>
      <c r="E618" s="148" t="str">
        <f t="shared" si="41"/>
        <v>1970 9</v>
      </c>
      <c r="F618" s="14">
        <v>0</v>
      </c>
      <c r="G618" s="148">
        <v>5.9504132231404959E-2</v>
      </c>
      <c r="H618" s="148">
        <f t="shared" si="42"/>
        <v>0</v>
      </c>
    </row>
    <row r="619" spans="1:10" x14ac:dyDescent="0.25">
      <c r="A619" s="18">
        <v>1971</v>
      </c>
      <c r="B619" s="18">
        <v>1970</v>
      </c>
      <c r="C619" s="18">
        <v>10</v>
      </c>
      <c r="D619" s="148" t="s">
        <v>627</v>
      </c>
      <c r="E619" s="148" t="str">
        <f t="shared" si="41"/>
        <v>1971 10</v>
      </c>
      <c r="F619" s="14">
        <v>208.40764300000001</v>
      </c>
      <c r="G619" s="148">
        <v>6.1487603305785121E-2</v>
      </c>
      <c r="H619" s="148">
        <f t="shared" si="42"/>
        <v>12.814486478677686</v>
      </c>
    </row>
    <row r="620" spans="1:10" x14ac:dyDescent="0.25">
      <c r="A620" s="18">
        <v>1971</v>
      </c>
      <c r="B620" s="18">
        <v>1970</v>
      </c>
      <c r="C620" s="18">
        <v>11</v>
      </c>
      <c r="D620" s="148" t="s">
        <v>628</v>
      </c>
      <c r="E620" s="148" t="str">
        <f t="shared" si="41"/>
        <v>1971 11</v>
      </c>
      <c r="F620" s="14">
        <v>139.90811500000001</v>
      </c>
      <c r="G620" s="148">
        <v>5.9504132231404959E-2</v>
      </c>
      <c r="H620" s="148">
        <f t="shared" si="42"/>
        <v>8.3251109752066128</v>
      </c>
    </row>
    <row r="621" spans="1:10" x14ac:dyDescent="0.25">
      <c r="A621" s="18">
        <v>1971</v>
      </c>
      <c r="B621" s="18">
        <v>1970</v>
      </c>
      <c r="C621" s="18">
        <v>12</v>
      </c>
      <c r="D621" s="148" t="s">
        <v>629</v>
      </c>
      <c r="E621" s="148" t="str">
        <f t="shared" si="41"/>
        <v>1971 12</v>
      </c>
      <c r="F621" s="14">
        <v>95.304986</v>
      </c>
      <c r="G621" s="148">
        <v>6.1487603305785121E-2</v>
      </c>
      <c r="H621" s="148">
        <f t="shared" si="42"/>
        <v>5.8600751722314044</v>
      </c>
    </row>
    <row r="622" spans="1:10" x14ac:dyDescent="0.25">
      <c r="A622" s="18">
        <v>1971</v>
      </c>
      <c r="B622" s="18">
        <v>1971</v>
      </c>
      <c r="C622" s="18">
        <v>1</v>
      </c>
      <c r="D622" s="148" t="s">
        <v>630</v>
      </c>
      <c r="E622" s="148" t="str">
        <f t="shared" si="41"/>
        <v>1971 1</v>
      </c>
      <c r="F622" s="14">
        <v>92.014705000000006</v>
      </c>
      <c r="G622" s="148">
        <v>6.1487603305785121E-2</v>
      </c>
      <c r="H622" s="148">
        <f t="shared" si="42"/>
        <v>5.6577636793388431</v>
      </c>
    </row>
    <row r="623" spans="1:10" x14ac:dyDescent="0.25">
      <c r="A623" s="18">
        <v>1971</v>
      </c>
      <c r="B623" s="18">
        <v>1971</v>
      </c>
      <c r="C623" s="18">
        <v>2</v>
      </c>
      <c r="D623" s="148" t="s">
        <v>631</v>
      </c>
      <c r="E623" s="148" t="str">
        <f t="shared" si="41"/>
        <v>1971 2</v>
      </c>
      <c r="F623" s="14">
        <v>107.164171</v>
      </c>
      <c r="G623" s="148">
        <v>5.5537190082644627E-2</v>
      </c>
      <c r="H623" s="148">
        <f t="shared" si="42"/>
        <v>5.9515969348760329</v>
      </c>
    </row>
    <row r="624" spans="1:10" x14ac:dyDescent="0.25">
      <c r="A624" s="18">
        <v>1971</v>
      </c>
      <c r="B624" s="18">
        <v>1971</v>
      </c>
      <c r="C624" s="18">
        <v>3</v>
      </c>
      <c r="D624" s="148" t="s">
        <v>632</v>
      </c>
      <c r="E624" s="148" t="str">
        <f t="shared" si="41"/>
        <v>1971 3</v>
      </c>
      <c r="F624" s="14">
        <v>0</v>
      </c>
      <c r="G624" s="148">
        <v>6.1487603305785121E-2</v>
      </c>
      <c r="H624" s="148">
        <f t="shared" si="42"/>
        <v>0</v>
      </c>
    </row>
    <row r="625" spans="1:8" x14ac:dyDescent="0.25">
      <c r="A625" s="18">
        <v>1971</v>
      </c>
      <c r="B625" s="18">
        <v>1971</v>
      </c>
      <c r="C625" s="18">
        <v>4</v>
      </c>
      <c r="D625" s="148" t="s">
        <v>633</v>
      </c>
      <c r="E625" s="148" t="str">
        <f t="shared" si="41"/>
        <v>1971 4</v>
      </c>
      <c r="F625" s="14">
        <v>0</v>
      </c>
      <c r="G625" s="148">
        <v>5.9504132231404959E-2</v>
      </c>
      <c r="H625" s="148">
        <f t="shared" si="42"/>
        <v>0</v>
      </c>
    </row>
    <row r="626" spans="1:8" x14ac:dyDescent="0.25">
      <c r="A626" s="18">
        <v>1971</v>
      </c>
      <c r="B626" s="18">
        <v>1971</v>
      </c>
      <c r="C626" s="18">
        <v>5</v>
      </c>
      <c r="D626" s="148" t="s">
        <v>634</v>
      </c>
      <c r="E626" s="148" t="str">
        <f t="shared" si="41"/>
        <v>1971 5</v>
      </c>
      <c r="F626" s="14">
        <v>0</v>
      </c>
      <c r="G626" s="148">
        <v>6.1487603305785121E-2</v>
      </c>
      <c r="H626" s="148">
        <f t="shared" si="42"/>
        <v>0</v>
      </c>
    </row>
    <row r="627" spans="1:8" x14ac:dyDescent="0.25">
      <c r="A627" s="18">
        <v>1971</v>
      </c>
      <c r="B627" s="18">
        <v>1971</v>
      </c>
      <c r="C627" s="18">
        <v>6</v>
      </c>
      <c r="D627" s="148" t="s">
        <v>635</v>
      </c>
      <c r="E627" s="148" t="str">
        <f t="shared" si="41"/>
        <v>1971 6</v>
      </c>
      <c r="F627" s="14">
        <v>230.63820100000001</v>
      </c>
      <c r="G627" s="148">
        <v>5.9504132231404959E-2</v>
      </c>
      <c r="H627" s="148">
        <f t="shared" si="42"/>
        <v>13.723926009917356</v>
      </c>
    </row>
    <row r="628" spans="1:8" x14ac:dyDescent="0.25">
      <c r="A628" s="18">
        <v>1971</v>
      </c>
      <c r="B628" s="18">
        <v>1971</v>
      </c>
      <c r="C628" s="18">
        <v>7</v>
      </c>
      <c r="D628" s="148" t="s">
        <v>636</v>
      </c>
      <c r="E628" s="148" t="str">
        <f t="shared" si="41"/>
        <v>1971 7</v>
      </c>
      <c r="F628" s="14">
        <v>271.71188699999999</v>
      </c>
      <c r="G628" s="148">
        <v>6.1487603305785121E-2</v>
      </c>
      <c r="H628" s="148">
        <f t="shared" si="42"/>
        <v>16.706912721322311</v>
      </c>
    </row>
    <row r="629" spans="1:8" x14ac:dyDescent="0.25">
      <c r="A629" s="18">
        <v>1971</v>
      </c>
      <c r="B629" s="18">
        <v>1971</v>
      </c>
      <c r="C629" s="18">
        <v>8</v>
      </c>
      <c r="D629" s="148" t="s">
        <v>637</v>
      </c>
      <c r="E629" s="148" t="str">
        <f t="shared" si="41"/>
        <v>1971 8</v>
      </c>
      <c r="F629" s="14">
        <v>0</v>
      </c>
      <c r="G629" s="148">
        <v>6.1487603305785121E-2</v>
      </c>
      <c r="H629" s="148">
        <f t="shared" si="42"/>
        <v>0</v>
      </c>
    </row>
    <row r="630" spans="1:8" x14ac:dyDescent="0.25">
      <c r="A630" s="18">
        <v>1971</v>
      </c>
      <c r="B630" s="18">
        <v>1971</v>
      </c>
      <c r="C630" s="18">
        <v>9</v>
      </c>
      <c r="D630" s="148" t="s">
        <v>638</v>
      </c>
      <c r="E630" s="148" t="str">
        <f t="shared" si="41"/>
        <v>1971 9</v>
      </c>
      <c r="F630" s="14">
        <v>0</v>
      </c>
      <c r="G630" s="148">
        <v>5.9504132231404959E-2</v>
      </c>
      <c r="H630" s="148">
        <f t="shared" si="42"/>
        <v>0</v>
      </c>
    </row>
    <row r="631" spans="1:8" x14ac:dyDescent="0.25">
      <c r="A631" s="18">
        <v>1972</v>
      </c>
      <c r="B631" s="18">
        <v>1971</v>
      </c>
      <c r="C631" s="18">
        <v>10</v>
      </c>
      <c r="D631" s="148" t="s">
        <v>639</v>
      </c>
      <c r="E631" s="148" t="str">
        <f t="shared" si="41"/>
        <v>1972 10</v>
      </c>
      <c r="F631" s="14">
        <v>208.40764300000001</v>
      </c>
      <c r="G631" s="148">
        <v>6.1487603305785121E-2</v>
      </c>
      <c r="H631" s="148">
        <f t="shared" si="42"/>
        <v>12.814486478677686</v>
      </c>
    </row>
    <row r="632" spans="1:8" x14ac:dyDescent="0.25">
      <c r="A632" s="18">
        <v>1972</v>
      </c>
      <c r="B632" s="18">
        <v>1971</v>
      </c>
      <c r="C632" s="18">
        <v>11</v>
      </c>
      <c r="D632" s="148" t="s">
        <v>640</v>
      </c>
      <c r="E632" s="148" t="str">
        <f t="shared" si="41"/>
        <v>1972 11</v>
      </c>
      <c r="F632" s="14">
        <v>139.90811500000001</v>
      </c>
      <c r="G632" s="148">
        <v>5.9504132231404959E-2</v>
      </c>
      <c r="H632" s="148">
        <f t="shared" si="42"/>
        <v>8.3251109752066128</v>
      </c>
    </row>
    <row r="633" spans="1:8" x14ac:dyDescent="0.25">
      <c r="A633" s="18">
        <v>1972</v>
      </c>
      <c r="B633" s="18">
        <v>1971</v>
      </c>
      <c r="C633" s="18">
        <v>12</v>
      </c>
      <c r="D633" s="148" t="s">
        <v>641</v>
      </c>
      <c r="E633" s="148" t="str">
        <f t="shared" si="41"/>
        <v>1972 12</v>
      </c>
      <c r="F633" s="14">
        <v>95.304986</v>
      </c>
      <c r="G633" s="148">
        <v>6.1487603305785121E-2</v>
      </c>
      <c r="H633" s="148">
        <f t="shared" si="42"/>
        <v>5.8600751722314044</v>
      </c>
    </row>
    <row r="634" spans="1:8" x14ac:dyDescent="0.25">
      <c r="A634" s="18">
        <v>1972</v>
      </c>
      <c r="B634" s="18">
        <v>1972</v>
      </c>
      <c r="C634" s="18">
        <v>1</v>
      </c>
      <c r="D634" s="148" t="s">
        <v>642</v>
      </c>
      <c r="E634" s="148" t="str">
        <f t="shared" si="41"/>
        <v>1972 1</v>
      </c>
      <c r="F634" s="14">
        <v>28.601203000000002</v>
      </c>
      <c r="G634" s="148">
        <v>6.1487603305785121E-2</v>
      </c>
      <c r="H634" s="148">
        <f t="shared" si="42"/>
        <v>1.7586194241322315</v>
      </c>
    </row>
    <row r="635" spans="1:8" x14ac:dyDescent="0.25">
      <c r="A635" s="18">
        <v>1972</v>
      </c>
      <c r="B635" s="18">
        <v>1972</v>
      </c>
      <c r="C635" s="18">
        <v>2</v>
      </c>
      <c r="D635" s="148" t="s">
        <v>643</v>
      </c>
      <c r="E635" s="148" t="str">
        <f t="shared" si="41"/>
        <v>1972 2</v>
      </c>
      <c r="F635" s="14">
        <v>103.468855</v>
      </c>
      <c r="G635" s="148">
        <v>5.752066115702479E-2</v>
      </c>
      <c r="H635" s="148">
        <f t="shared" si="42"/>
        <v>5.9515969487603302</v>
      </c>
    </row>
    <row r="636" spans="1:8" x14ac:dyDescent="0.25">
      <c r="A636" s="18">
        <v>1972</v>
      </c>
      <c r="B636" s="18">
        <v>1972</v>
      </c>
      <c r="C636" s="18">
        <v>3</v>
      </c>
      <c r="D636" s="148" t="s">
        <v>644</v>
      </c>
      <c r="E636" s="148" t="str">
        <f t="shared" si="41"/>
        <v>1972 3</v>
      </c>
      <c r="F636" s="14">
        <v>0</v>
      </c>
      <c r="G636" s="148">
        <v>6.1487603305785121E-2</v>
      </c>
      <c r="H636" s="148">
        <f t="shared" si="42"/>
        <v>0</v>
      </c>
    </row>
    <row r="637" spans="1:8" x14ac:dyDescent="0.25">
      <c r="A637" s="18">
        <v>1972</v>
      </c>
      <c r="B637" s="18">
        <v>1972</v>
      </c>
      <c r="C637" s="18">
        <v>4</v>
      </c>
      <c r="D637" s="148" t="s">
        <v>645</v>
      </c>
      <c r="E637" s="148" t="str">
        <f t="shared" si="41"/>
        <v>1972 4</v>
      </c>
      <c r="F637" s="14">
        <v>155.359657</v>
      </c>
      <c r="G637" s="148">
        <v>5.9504132231404959E-2</v>
      </c>
      <c r="H637" s="148">
        <f t="shared" si="42"/>
        <v>9.2445415735537182</v>
      </c>
    </row>
    <row r="638" spans="1:8" x14ac:dyDescent="0.25">
      <c r="A638" s="18">
        <v>1972</v>
      </c>
      <c r="B638" s="18">
        <v>1972</v>
      </c>
      <c r="C638" s="18">
        <v>5</v>
      </c>
      <c r="D638" s="148" t="s">
        <v>646</v>
      </c>
      <c r="E638" s="148" t="str">
        <f t="shared" si="41"/>
        <v>1972 5</v>
      </c>
      <c r="F638" s="14">
        <v>189.91672399999999</v>
      </c>
      <c r="G638" s="148">
        <v>6.1487603305785121E-2</v>
      </c>
      <c r="H638" s="148">
        <f t="shared" si="42"/>
        <v>11.677524186446279</v>
      </c>
    </row>
    <row r="639" spans="1:8" x14ac:dyDescent="0.25">
      <c r="A639" s="18">
        <v>1972</v>
      </c>
      <c r="B639" s="18">
        <v>1972</v>
      </c>
      <c r="C639" s="18">
        <v>6</v>
      </c>
      <c r="D639" s="148" t="s">
        <v>647</v>
      </c>
      <c r="E639" s="148" t="str">
        <f t="shared" si="41"/>
        <v>1972 6</v>
      </c>
      <c r="F639" s="14">
        <v>249.942275</v>
      </c>
      <c r="G639" s="148">
        <v>5.9504132231404959E-2</v>
      </c>
      <c r="H639" s="148">
        <f t="shared" si="42"/>
        <v>14.872598181818182</v>
      </c>
    </row>
    <row r="640" spans="1:8" x14ac:dyDescent="0.25">
      <c r="A640" s="18">
        <v>1972</v>
      </c>
      <c r="B640" s="18">
        <v>1972</v>
      </c>
      <c r="C640" s="18">
        <v>7</v>
      </c>
      <c r="D640" s="148" t="s">
        <v>648</v>
      </c>
      <c r="E640" s="148" t="str">
        <f t="shared" si="41"/>
        <v>1972 7</v>
      </c>
      <c r="F640" s="14">
        <v>143.93814699999999</v>
      </c>
      <c r="G640" s="148">
        <v>6.1487603305785121E-2</v>
      </c>
      <c r="H640" s="148">
        <f t="shared" si="42"/>
        <v>8.8504116833057846</v>
      </c>
    </row>
    <row r="641" spans="1:8" x14ac:dyDescent="0.25">
      <c r="A641" s="18">
        <v>1972</v>
      </c>
      <c r="B641" s="18">
        <v>1972</v>
      </c>
      <c r="C641" s="18">
        <v>8</v>
      </c>
      <c r="D641" s="148" t="s">
        <v>649</v>
      </c>
      <c r="E641" s="148" t="str">
        <f t="shared" si="41"/>
        <v>1972 8</v>
      </c>
      <c r="F641" s="14">
        <v>0</v>
      </c>
      <c r="G641" s="148">
        <v>6.1487603305785121E-2</v>
      </c>
      <c r="H641" s="148">
        <f t="shared" si="42"/>
        <v>0</v>
      </c>
    </row>
    <row r="642" spans="1:8" x14ac:dyDescent="0.25">
      <c r="A642" s="18">
        <v>1972</v>
      </c>
      <c r="B642" s="18">
        <v>1972</v>
      </c>
      <c r="C642" s="18">
        <v>9</v>
      </c>
      <c r="D642" s="148" t="s">
        <v>650</v>
      </c>
      <c r="E642" s="148" t="str">
        <f t="shared" si="41"/>
        <v>1972 9</v>
      </c>
      <c r="F642" s="14">
        <v>0</v>
      </c>
      <c r="G642" s="148">
        <v>5.9504132231404959E-2</v>
      </c>
      <c r="H642" s="148">
        <f t="shared" si="42"/>
        <v>0</v>
      </c>
    </row>
    <row r="643" spans="1:8" x14ac:dyDescent="0.25">
      <c r="A643" s="18">
        <v>1973</v>
      </c>
      <c r="B643" s="18">
        <v>1972</v>
      </c>
      <c r="C643" s="18">
        <v>10</v>
      </c>
      <c r="D643" s="148" t="s">
        <v>651</v>
      </c>
      <c r="E643" s="148" t="str">
        <f t="shared" si="41"/>
        <v>1973 10</v>
      </c>
      <c r="F643" s="14">
        <v>0</v>
      </c>
      <c r="G643" s="148">
        <v>6.1487603305785121E-2</v>
      </c>
      <c r="H643" s="148">
        <f t="shared" si="42"/>
        <v>0</v>
      </c>
    </row>
    <row r="644" spans="1:8" x14ac:dyDescent="0.25">
      <c r="A644" s="18">
        <v>1973</v>
      </c>
      <c r="B644" s="18">
        <v>1972</v>
      </c>
      <c r="C644" s="18">
        <v>11</v>
      </c>
      <c r="D644" s="148" t="s">
        <v>652</v>
      </c>
      <c r="E644" s="148" t="str">
        <f t="shared" si="41"/>
        <v>1973 11</v>
      </c>
      <c r="F644" s="14">
        <v>0</v>
      </c>
      <c r="G644" s="148">
        <v>5.9504132231404959E-2</v>
      </c>
      <c r="H644" s="148">
        <f t="shared" si="42"/>
        <v>0</v>
      </c>
    </row>
    <row r="645" spans="1:8" x14ac:dyDescent="0.25">
      <c r="A645" s="18">
        <v>1973</v>
      </c>
      <c r="B645" s="18">
        <v>1972</v>
      </c>
      <c r="C645" s="18">
        <v>12</v>
      </c>
      <c r="D645" s="148" t="s">
        <v>653</v>
      </c>
      <c r="E645" s="148" t="str">
        <f t="shared" si="41"/>
        <v>1973 12</v>
      </c>
      <c r="F645" s="14">
        <v>70.659834000000004</v>
      </c>
      <c r="G645" s="148">
        <v>6.1487603305785121E-2</v>
      </c>
      <c r="H645" s="148">
        <f t="shared" si="42"/>
        <v>4.3447038426446278</v>
      </c>
    </row>
    <row r="646" spans="1:8" x14ac:dyDescent="0.25">
      <c r="A646" s="18">
        <v>1973</v>
      </c>
      <c r="B646" s="18">
        <v>1973</v>
      </c>
      <c r="C646" s="18">
        <v>1</v>
      </c>
      <c r="D646" s="148" t="s">
        <v>654</v>
      </c>
      <c r="E646" s="148" t="str">
        <f t="shared" si="41"/>
        <v>1973 1</v>
      </c>
      <c r="F646" s="14">
        <v>120.71654100000001</v>
      </c>
      <c r="G646" s="148">
        <v>6.1487603305785121E-2</v>
      </c>
      <c r="H646" s="148">
        <f t="shared" si="42"/>
        <v>7.4225707854545453</v>
      </c>
    </row>
    <row r="647" spans="1:8" x14ac:dyDescent="0.25">
      <c r="A647" s="18">
        <v>1973</v>
      </c>
      <c r="B647" s="18">
        <v>1973</v>
      </c>
      <c r="C647" s="18">
        <v>2</v>
      </c>
      <c r="D647" s="148" t="s">
        <v>655</v>
      </c>
      <c r="E647" s="148" t="str">
        <f t="shared" si="41"/>
        <v>1973 2</v>
      </c>
      <c r="F647" s="14">
        <v>114.455636</v>
      </c>
      <c r="G647" s="148">
        <v>5.5537190082644627E-2</v>
      </c>
      <c r="H647" s="148">
        <f t="shared" si="42"/>
        <v>6.3565444125619832</v>
      </c>
    </row>
    <row r="648" spans="1:8" x14ac:dyDescent="0.25">
      <c r="A648" s="18">
        <v>1973</v>
      </c>
      <c r="B648" s="18">
        <v>1973</v>
      </c>
      <c r="C648" s="18">
        <v>3</v>
      </c>
      <c r="D648" s="148" t="s">
        <v>656</v>
      </c>
      <c r="E648" s="148" t="str">
        <f t="shared" si="41"/>
        <v>1973 3</v>
      </c>
      <c r="F648" s="14">
        <v>0</v>
      </c>
      <c r="G648" s="148">
        <v>6.1487603305785121E-2</v>
      </c>
      <c r="H648" s="148">
        <f t="shared" si="42"/>
        <v>0</v>
      </c>
    </row>
    <row r="649" spans="1:8" x14ac:dyDescent="0.25">
      <c r="A649" s="18">
        <v>1973</v>
      </c>
      <c r="B649" s="18">
        <v>1973</v>
      </c>
      <c r="C649" s="18">
        <v>4</v>
      </c>
      <c r="D649" s="148" t="s">
        <v>657</v>
      </c>
      <c r="E649" s="148" t="str">
        <f t="shared" si="41"/>
        <v>1973 4</v>
      </c>
      <c r="F649" s="14">
        <v>20.917217999999998</v>
      </c>
      <c r="G649" s="148">
        <v>5.9504132231404959E-2</v>
      </c>
      <c r="H649" s="148">
        <f t="shared" si="42"/>
        <v>1.2446609057851239</v>
      </c>
    </row>
    <row r="650" spans="1:8" x14ac:dyDescent="0.25">
      <c r="A650" s="18">
        <v>1973</v>
      </c>
      <c r="B650" s="18">
        <v>1973</v>
      </c>
      <c r="C650" s="18">
        <v>5</v>
      </c>
      <c r="D650" s="148" t="s">
        <v>658</v>
      </c>
      <c r="E650" s="148" t="str">
        <f t="shared" si="41"/>
        <v>1973 5</v>
      </c>
      <c r="F650" s="14">
        <v>52.195613999999999</v>
      </c>
      <c r="G650" s="148">
        <v>6.1487603305785121E-2</v>
      </c>
      <c r="H650" s="148">
        <f t="shared" si="42"/>
        <v>3.2093832079338842</v>
      </c>
    </row>
    <row r="651" spans="1:8" x14ac:dyDescent="0.25">
      <c r="A651" s="18">
        <v>1973</v>
      </c>
      <c r="B651" s="18">
        <v>1973</v>
      </c>
      <c r="C651" s="18">
        <v>6</v>
      </c>
      <c r="D651" s="148" t="s">
        <v>659</v>
      </c>
      <c r="E651" s="148" t="str">
        <f t="shared" si="41"/>
        <v>1973 6</v>
      </c>
      <c r="F651" s="14">
        <v>249.30857499999999</v>
      </c>
      <c r="G651" s="148">
        <v>5.9504132231404959E-2</v>
      </c>
      <c r="H651" s="148">
        <f t="shared" si="42"/>
        <v>14.834890413223141</v>
      </c>
    </row>
    <row r="652" spans="1:8" x14ac:dyDescent="0.25">
      <c r="A652" s="18">
        <v>1973</v>
      </c>
      <c r="B652" s="18">
        <v>1973</v>
      </c>
      <c r="C652" s="18">
        <v>7</v>
      </c>
      <c r="D652" s="148" t="s">
        <v>660</v>
      </c>
      <c r="E652" s="148" t="str">
        <f t="shared" si="41"/>
        <v>1973 7</v>
      </c>
      <c r="F652" s="14">
        <v>274.69602800000001</v>
      </c>
      <c r="G652" s="148">
        <v>6.1487603305785121E-2</v>
      </c>
      <c r="H652" s="148">
        <f t="shared" si="42"/>
        <v>16.890400399338844</v>
      </c>
    </row>
    <row r="653" spans="1:8" x14ac:dyDescent="0.25">
      <c r="A653" s="18">
        <v>1973</v>
      </c>
      <c r="B653" s="18">
        <v>1973</v>
      </c>
      <c r="C653" s="18">
        <v>8</v>
      </c>
      <c r="D653" s="148" t="s">
        <v>661</v>
      </c>
      <c r="E653" s="148" t="str">
        <f t="shared" si="41"/>
        <v>1973 8</v>
      </c>
      <c r="F653" s="14">
        <v>61.483317</v>
      </c>
      <c r="G653" s="148">
        <v>6.1487603305785121E-2</v>
      </c>
      <c r="H653" s="148">
        <f t="shared" si="42"/>
        <v>3.7804618056198347</v>
      </c>
    </row>
    <row r="654" spans="1:8" x14ac:dyDescent="0.25">
      <c r="A654" s="18">
        <v>1973</v>
      </c>
      <c r="B654" s="18">
        <v>1973</v>
      </c>
      <c r="C654" s="18">
        <v>9</v>
      </c>
      <c r="D654" s="148" t="s">
        <v>662</v>
      </c>
      <c r="E654" s="148" t="str">
        <f t="shared" si="41"/>
        <v>1973 9</v>
      </c>
      <c r="F654" s="14">
        <v>0</v>
      </c>
      <c r="G654" s="148">
        <v>5.9504132231404959E-2</v>
      </c>
      <c r="H654" s="148">
        <f t="shared" si="42"/>
        <v>0</v>
      </c>
    </row>
    <row r="655" spans="1:8" x14ac:dyDescent="0.25">
      <c r="A655" s="18">
        <v>1974</v>
      </c>
      <c r="B655" s="18">
        <v>1973</v>
      </c>
      <c r="C655" s="18">
        <v>10</v>
      </c>
      <c r="D655" s="148" t="s">
        <v>663</v>
      </c>
      <c r="E655" s="148" t="str">
        <f t="shared" si="41"/>
        <v>1974 10</v>
      </c>
      <c r="F655" s="14">
        <v>215.12985499999999</v>
      </c>
      <c r="G655" s="148">
        <v>6.1487603305785121E-2</v>
      </c>
      <c r="H655" s="148">
        <f t="shared" si="42"/>
        <v>13.227819183471073</v>
      </c>
    </row>
    <row r="656" spans="1:8" x14ac:dyDescent="0.25">
      <c r="A656" s="18">
        <v>1974</v>
      </c>
      <c r="B656" s="18">
        <v>1973</v>
      </c>
      <c r="C656" s="18">
        <v>11</v>
      </c>
      <c r="D656" s="148" t="s">
        <v>664</v>
      </c>
      <c r="E656" s="148" t="str">
        <f t="shared" si="41"/>
        <v>1974 11</v>
      </c>
      <c r="F656" s="14">
        <v>152.24052599999999</v>
      </c>
      <c r="G656" s="148">
        <v>5.9504132231404959E-2</v>
      </c>
      <c r="H656" s="148">
        <f t="shared" si="42"/>
        <v>9.0589403900826433</v>
      </c>
    </row>
    <row r="657" spans="1:8" x14ac:dyDescent="0.25">
      <c r="A657" s="18">
        <v>1974</v>
      </c>
      <c r="B657" s="18">
        <v>1973</v>
      </c>
      <c r="C657" s="18">
        <v>12</v>
      </c>
      <c r="D657" s="148" t="s">
        <v>665</v>
      </c>
      <c r="E657" s="148" t="str">
        <f t="shared" si="41"/>
        <v>1974 12</v>
      </c>
      <c r="F657" s="14">
        <v>137.10161600000001</v>
      </c>
      <c r="G657" s="148">
        <v>6.1487603305785121E-2</v>
      </c>
      <c r="H657" s="148">
        <f t="shared" si="42"/>
        <v>8.4300497771900833</v>
      </c>
    </row>
    <row r="658" spans="1:8" x14ac:dyDescent="0.25">
      <c r="A658" s="18">
        <v>1974</v>
      </c>
      <c r="B658" s="18">
        <v>1974</v>
      </c>
      <c r="C658" s="18">
        <v>1</v>
      </c>
      <c r="D658" s="148" t="s">
        <v>666</v>
      </c>
      <c r="E658" s="148" t="str">
        <f t="shared" si="41"/>
        <v>1974 1</v>
      </c>
      <c r="F658" s="14">
        <v>109.55563100000001</v>
      </c>
      <c r="G658" s="148">
        <v>6.1487603305785121E-2</v>
      </c>
      <c r="H658" s="148">
        <f t="shared" si="42"/>
        <v>6.7363131788429751</v>
      </c>
    </row>
    <row r="659" spans="1:8" x14ac:dyDescent="0.25">
      <c r="A659" s="18">
        <v>1974</v>
      </c>
      <c r="B659" s="18">
        <v>1974</v>
      </c>
      <c r="C659" s="18">
        <v>2</v>
      </c>
      <c r="D659" s="148" t="s">
        <v>667</v>
      </c>
      <c r="E659" s="148" t="str">
        <f t="shared" si="41"/>
        <v>1974 2</v>
      </c>
      <c r="F659" s="14">
        <v>102.88070500000001</v>
      </c>
      <c r="G659" s="148">
        <v>5.5537190082644627E-2</v>
      </c>
      <c r="H659" s="148">
        <f t="shared" si="42"/>
        <v>5.7137052694214878</v>
      </c>
    </row>
    <row r="660" spans="1:8" x14ac:dyDescent="0.25">
      <c r="A660" s="18">
        <v>1974</v>
      </c>
      <c r="B660" s="18">
        <v>1974</v>
      </c>
      <c r="C660" s="18">
        <v>3</v>
      </c>
      <c r="D660" s="148" t="s">
        <v>668</v>
      </c>
      <c r="E660" s="148" t="str">
        <f t="shared" si="41"/>
        <v>1974 3</v>
      </c>
      <c r="F660" s="14">
        <v>0</v>
      </c>
      <c r="G660" s="148">
        <v>6.1487603305785121E-2</v>
      </c>
      <c r="H660" s="148">
        <f t="shared" si="42"/>
        <v>0</v>
      </c>
    </row>
    <row r="661" spans="1:8" x14ac:dyDescent="0.25">
      <c r="A661" s="18">
        <v>1974</v>
      </c>
      <c r="B661" s="18">
        <v>1974</v>
      </c>
      <c r="C661" s="18">
        <v>4</v>
      </c>
      <c r="D661" s="148" t="s">
        <v>669</v>
      </c>
      <c r="E661" s="148" t="str">
        <f t="shared" si="41"/>
        <v>1974 4</v>
      </c>
      <c r="F661" s="14">
        <v>0</v>
      </c>
      <c r="G661" s="148">
        <v>5.9504132231404959E-2</v>
      </c>
      <c r="H661" s="148">
        <f t="shared" si="42"/>
        <v>0</v>
      </c>
    </row>
    <row r="662" spans="1:8" x14ac:dyDescent="0.25">
      <c r="A662" s="18">
        <v>1974</v>
      </c>
      <c r="B662" s="18">
        <v>1974</v>
      </c>
      <c r="C662" s="18">
        <v>5</v>
      </c>
      <c r="D662" s="148" t="s">
        <v>670</v>
      </c>
      <c r="E662" s="148" t="str">
        <f t="shared" si="41"/>
        <v>1974 5</v>
      </c>
      <c r="F662" s="14">
        <v>0</v>
      </c>
      <c r="G662" s="148">
        <v>6.1487603305785121E-2</v>
      </c>
      <c r="H662" s="148">
        <f t="shared" si="42"/>
        <v>0</v>
      </c>
    </row>
    <row r="663" spans="1:8" x14ac:dyDescent="0.25">
      <c r="A663" s="18">
        <v>1974</v>
      </c>
      <c r="B663" s="18">
        <v>1974</v>
      </c>
      <c r="C663" s="18">
        <v>6</v>
      </c>
      <c r="D663" s="148" t="s">
        <v>671</v>
      </c>
      <c r="E663" s="148" t="str">
        <f t="shared" si="41"/>
        <v>1974 6</v>
      </c>
      <c r="F663" s="14">
        <v>230.63820100000001</v>
      </c>
      <c r="G663" s="148">
        <v>5.9504132231404959E-2</v>
      </c>
      <c r="H663" s="148">
        <f t="shared" si="42"/>
        <v>13.723926009917356</v>
      </c>
    </row>
    <row r="664" spans="1:8" x14ac:dyDescent="0.25">
      <c r="A664" s="18">
        <v>1974</v>
      </c>
      <c r="B664" s="18">
        <v>1974</v>
      </c>
      <c r="C664" s="18">
        <v>7</v>
      </c>
      <c r="D664" s="148" t="s">
        <v>672</v>
      </c>
      <c r="E664" s="148" t="str">
        <f t="shared" si="41"/>
        <v>1974 7</v>
      </c>
      <c r="F664" s="14">
        <v>271.71188699999999</v>
      </c>
      <c r="G664" s="148">
        <v>6.1487603305785121E-2</v>
      </c>
      <c r="H664" s="148">
        <f t="shared" si="42"/>
        <v>16.706912721322311</v>
      </c>
    </row>
    <row r="665" spans="1:8" x14ac:dyDescent="0.25">
      <c r="A665" s="18">
        <v>1974</v>
      </c>
      <c r="B665" s="18">
        <v>1974</v>
      </c>
      <c r="C665" s="18">
        <v>8</v>
      </c>
      <c r="D665" s="148" t="s">
        <v>673</v>
      </c>
      <c r="E665" s="148" t="str">
        <f t="shared" si="41"/>
        <v>1974 8</v>
      </c>
      <c r="F665" s="14">
        <v>0</v>
      </c>
      <c r="G665" s="148">
        <v>6.1487603305785121E-2</v>
      </c>
      <c r="H665" s="148">
        <f t="shared" si="42"/>
        <v>0</v>
      </c>
    </row>
    <row r="666" spans="1:8" x14ac:dyDescent="0.25">
      <c r="A666" s="18">
        <v>1974</v>
      </c>
      <c r="B666" s="18">
        <v>1974</v>
      </c>
      <c r="C666" s="18">
        <v>9</v>
      </c>
      <c r="D666" s="148" t="s">
        <v>674</v>
      </c>
      <c r="E666" s="148" t="str">
        <f t="shared" si="41"/>
        <v>1974 9</v>
      </c>
      <c r="F666" s="14">
        <v>0</v>
      </c>
      <c r="G666" s="148">
        <v>5.9504132231404959E-2</v>
      </c>
      <c r="H666" s="148">
        <f t="shared" si="42"/>
        <v>0</v>
      </c>
    </row>
    <row r="667" spans="1:8" x14ac:dyDescent="0.25">
      <c r="A667" s="18">
        <v>1975</v>
      </c>
      <c r="B667" s="18">
        <v>1974</v>
      </c>
      <c r="C667" s="18">
        <v>10</v>
      </c>
      <c r="D667" s="148" t="s">
        <v>675</v>
      </c>
      <c r="E667" s="148" t="str">
        <f t="shared" si="41"/>
        <v>1975 10</v>
      </c>
      <c r="F667" s="14">
        <v>208.40764300000001</v>
      </c>
      <c r="G667" s="148">
        <v>6.1487603305785121E-2</v>
      </c>
      <c r="H667" s="148">
        <f t="shared" si="42"/>
        <v>12.814486478677686</v>
      </c>
    </row>
    <row r="668" spans="1:8" x14ac:dyDescent="0.25">
      <c r="A668" s="18">
        <v>1975</v>
      </c>
      <c r="B668" s="18">
        <v>1974</v>
      </c>
      <c r="C668" s="18">
        <v>11</v>
      </c>
      <c r="D668" s="148" t="s">
        <v>676</v>
      </c>
      <c r="E668" s="148" t="str">
        <f t="shared" si="41"/>
        <v>1975 11</v>
      </c>
      <c r="F668" s="14">
        <v>139.90811500000001</v>
      </c>
      <c r="G668" s="148">
        <v>5.9504132231404959E-2</v>
      </c>
      <c r="H668" s="148">
        <f t="shared" si="42"/>
        <v>8.3251109752066128</v>
      </c>
    </row>
    <row r="669" spans="1:8" x14ac:dyDescent="0.25">
      <c r="A669" s="18">
        <v>1975</v>
      </c>
      <c r="B669" s="18">
        <v>1974</v>
      </c>
      <c r="C669" s="18">
        <v>12</v>
      </c>
      <c r="D669" s="148" t="s">
        <v>677</v>
      </c>
      <c r="E669" s="148" t="str">
        <f t="shared" si="41"/>
        <v>1975 12</v>
      </c>
      <c r="F669" s="14">
        <v>95.304986</v>
      </c>
      <c r="G669" s="148">
        <v>6.1487603305785121E-2</v>
      </c>
      <c r="H669" s="148">
        <f t="shared" si="42"/>
        <v>5.8600751722314044</v>
      </c>
    </row>
    <row r="670" spans="1:8" x14ac:dyDescent="0.25">
      <c r="A670" s="18">
        <v>1975</v>
      </c>
      <c r="B670" s="18">
        <v>1975</v>
      </c>
      <c r="C670" s="18">
        <v>1</v>
      </c>
      <c r="D670" s="148" t="s">
        <v>678</v>
      </c>
      <c r="E670" s="148" t="str">
        <f t="shared" si="41"/>
        <v>1975 1</v>
      </c>
      <c r="F670" s="14">
        <v>0</v>
      </c>
      <c r="G670" s="148">
        <v>6.1487603305785121E-2</v>
      </c>
      <c r="H670" s="148">
        <f t="shared" si="42"/>
        <v>0</v>
      </c>
    </row>
    <row r="671" spans="1:8" x14ac:dyDescent="0.25">
      <c r="A671" s="18">
        <v>1975</v>
      </c>
      <c r="B671" s="18">
        <v>1975</v>
      </c>
      <c r="C671" s="18">
        <v>2</v>
      </c>
      <c r="D671" s="148" t="s">
        <v>679</v>
      </c>
      <c r="E671" s="148" t="str">
        <f t="shared" si="41"/>
        <v>1975 2</v>
      </c>
      <c r="F671" s="14">
        <v>108.636188</v>
      </c>
      <c r="G671" s="148">
        <v>5.5537190082644627E-2</v>
      </c>
      <c r="H671" s="148">
        <f t="shared" si="42"/>
        <v>6.0333486228099176</v>
      </c>
    </row>
    <row r="672" spans="1:8" x14ac:dyDescent="0.25">
      <c r="A672" s="18">
        <v>1975</v>
      </c>
      <c r="B672" s="18">
        <v>1975</v>
      </c>
      <c r="C672" s="18">
        <v>3</v>
      </c>
      <c r="D672" s="148" t="s">
        <v>680</v>
      </c>
      <c r="E672" s="148" t="str">
        <f t="shared" ref="E672:E735" si="43">CONCATENATE(A672," ",C672)</f>
        <v>1975 3</v>
      </c>
      <c r="F672" s="14">
        <v>0</v>
      </c>
      <c r="G672" s="148">
        <v>6.1487603305785121E-2</v>
      </c>
      <c r="H672" s="148">
        <f t="shared" ref="H672:H735" si="44">F672*G672</f>
        <v>0</v>
      </c>
    </row>
    <row r="673" spans="1:8" x14ac:dyDescent="0.25">
      <c r="A673" s="18">
        <v>1975</v>
      </c>
      <c r="B673" s="18">
        <v>1975</v>
      </c>
      <c r="C673" s="18">
        <v>4</v>
      </c>
      <c r="D673" s="148" t="s">
        <v>681</v>
      </c>
      <c r="E673" s="148" t="str">
        <f t="shared" si="43"/>
        <v>1975 4</v>
      </c>
      <c r="F673" s="14">
        <v>0</v>
      </c>
      <c r="G673" s="148">
        <v>5.9504132231404959E-2</v>
      </c>
      <c r="H673" s="148">
        <f t="shared" si="44"/>
        <v>0</v>
      </c>
    </row>
    <row r="674" spans="1:8" x14ac:dyDescent="0.25">
      <c r="A674" s="18">
        <v>1975</v>
      </c>
      <c r="B674" s="18">
        <v>1975</v>
      </c>
      <c r="C674" s="18">
        <v>5</v>
      </c>
      <c r="D674" s="148" t="s">
        <v>682</v>
      </c>
      <c r="E674" s="148" t="str">
        <f t="shared" si="43"/>
        <v>1975 5</v>
      </c>
      <c r="F674" s="14">
        <v>0</v>
      </c>
      <c r="G674" s="148">
        <v>6.1487603305785121E-2</v>
      </c>
      <c r="H674" s="148">
        <f t="shared" si="44"/>
        <v>0</v>
      </c>
    </row>
    <row r="675" spans="1:8" x14ac:dyDescent="0.25">
      <c r="A675" s="18">
        <v>1975</v>
      </c>
      <c r="B675" s="18">
        <v>1975</v>
      </c>
      <c r="C675" s="18">
        <v>6</v>
      </c>
      <c r="D675" s="148" t="s">
        <v>683</v>
      </c>
      <c r="E675" s="148" t="str">
        <f t="shared" si="43"/>
        <v>1975 6</v>
      </c>
      <c r="F675" s="14">
        <v>230.63820100000001</v>
      </c>
      <c r="G675" s="148">
        <v>5.9504132231404959E-2</v>
      </c>
      <c r="H675" s="148">
        <f t="shared" si="44"/>
        <v>13.723926009917356</v>
      </c>
    </row>
    <row r="676" spans="1:8" x14ac:dyDescent="0.25">
      <c r="A676" s="18">
        <v>1975</v>
      </c>
      <c r="B676" s="18">
        <v>1975</v>
      </c>
      <c r="C676" s="18">
        <v>7</v>
      </c>
      <c r="D676" s="148" t="s">
        <v>684</v>
      </c>
      <c r="E676" s="148" t="str">
        <f t="shared" si="43"/>
        <v>1975 7</v>
      </c>
      <c r="F676" s="14">
        <v>271.71188699999999</v>
      </c>
      <c r="G676" s="148">
        <v>6.1487603305785121E-2</v>
      </c>
      <c r="H676" s="148">
        <f t="shared" si="44"/>
        <v>16.706912721322311</v>
      </c>
    </row>
    <row r="677" spans="1:8" x14ac:dyDescent="0.25">
      <c r="A677" s="18">
        <v>1975</v>
      </c>
      <c r="B677" s="18">
        <v>1975</v>
      </c>
      <c r="C677" s="18">
        <v>8</v>
      </c>
      <c r="D677" s="148" t="s">
        <v>685</v>
      </c>
      <c r="E677" s="148" t="str">
        <f t="shared" si="43"/>
        <v>1975 8</v>
      </c>
      <c r="F677" s="14">
        <v>0</v>
      </c>
      <c r="G677" s="148">
        <v>6.1487603305785121E-2</v>
      </c>
      <c r="H677" s="148">
        <f t="shared" si="44"/>
        <v>0</v>
      </c>
    </row>
    <row r="678" spans="1:8" x14ac:dyDescent="0.25">
      <c r="A678" s="18">
        <v>1975</v>
      </c>
      <c r="B678" s="18">
        <v>1975</v>
      </c>
      <c r="C678" s="18">
        <v>9</v>
      </c>
      <c r="D678" s="148" t="s">
        <v>686</v>
      </c>
      <c r="E678" s="148" t="str">
        <f t="shared" si="43"/>
        <v>1975 9</v>
      </c>
      <c r="F678" s="14">
        <v>0</v>
      </c>
      <c r="G678" s="148">
        <v>5.9504132231404959E-2</v>
      </c>
      <c r="H678" s="148">
        <f t="shared" si="44"/>
        <v>0</v>
      </c>
    </row>
    <row r="679" spans="1:8" x14ac:dyDescent="0.25">
      <c r="A679" s="18">
        <v>1976</v>
      </c>
      <c r="B679" s="18">
        <v>1975</v>
      </c>
      <c r="C679" s="18">
        <v>10</v>
      </c>
      <c r="D679" s="148" t="s">
        <v>687</v>
      </c>
      <c r="E679" s="148" t="str">
        <f t="shared" si="43"/>
        <v>1976 10</v>
      </c>
      <c r="F679" s="14">
        <v>208.40764300000001</v>
      </c>
      <c r="G679" s="148">
        <v>6.1487603305785121E-2</v>
      </c>
      <c r="H679" s="148">
        <f t="shared" si="44"/>
        <v>12.814486478677686</v>
      </c>
    </row>
    <row r="680" spans="1:8" x14ac:dyDescent="0.25">
      <c r="A680" s="18">
        <v>1976</v>
      </c>
      <c r="B680" s="18">
        <v>1975</v>
      </c>
      <c r="C680" s="18">
        <v>11</v>
      </c>
      <c r="D680" s="148" t="s">
        <v>688</v>
      </c>
      <c r="E680" s="148" t="str">
        <f t="shared" si="43"/>
        <v>1976 11</v>
      </c>
      <c r="F680" s="14">
        <v>139.90811500000001</v>
      </c>
      <c r="G680" s="148">
        <v>5.9504132231404959E-2</v>
      </c>
      <c r="H680" s="148">
        <f t="shared" si="44"/>
        <v>8.3251109752066128</v>
      </c>
    </row>
    <row r="681" spans="1:8" x14ac:dyDescent="0.25">
      <c r="A681" s="18">
        <v>1976</v>
      </c>
      <c r="B681" s="18">
        <v>1975</v>
      </c>
      <c r="C681" s="18">
        <v>12</v>
      </c>
      <c r="D681" s="148" t="s">
        <v>689</v>
      </c>
      <c r="E681" s="148" t="str">
        <f t="shared" si="43"/>
        <v>1976 12</v>
      </c>
      <c r="F681" s="14">
        <v>95.304986</v>
      </c>
      <c r="G681" s="148">
        <v>6.1487603305785121E-2</v>
      </c>
      <c r="H681" s="148">
        <f t="shared" si="44"/>
        <v>5.8600751722314044</v>
      </c>
    </row>
    <row r="682" spans="1:8" x14ac:dyDescent="0.25">
      <c r="A682" s="18">
        <v>1976</v>
      </c>
      <c r="B682" s="18">
        <v>1976</v>
      </c>
      <c r="C682" s="18">
        <v>1</v>
      </c>
      <c r="D682" s="148" t="s">
        <v>690</v>
      </c>
      <c r="E682" s="148" t="str">
        <f t="shared" si="43"/>
        <v>1976 1</v>
      </c>
      <c r="F682" s="14">
        <v>0</v>
      </c>
      <c r="G682" s="148">
        <v>6.1487603305785121E-2</v>
      </c>
      <c r="H682" s="148">
        <f t="shared" si="44"/>
        <v>0</v>
      </c>
    </row>
    <row r="683" spans="1:8" x14ac:dyDescent="0.25">
      <c r="A683" s="18">
        <v>1976</v>
      </c>
      <c r="B683" s="18">
        <v>1976</v>
      </c>
      <c r="C683" s="18">
        <v>2</v>
      </c>
      <c r="D683" s="148" t="s">
        <v>691</v>
      </c>
      <c r="E683" s="148" t="str">
        <f t="shared" si="43"/>
        <v>1976 2</v>
      </c>
      <c r="F683" s="14">
        <v>38.493352999999999</v>
      </c>
      <c r="G683" s="148">
        <v>5.752066115702479E-2</v>
      </c>
      <c r="H683" s="148">
        <f t="shared" si="44"/>
        <v>2.2141631147107437</v>
      </c>
    </row>
    <row r="684" spans="1:8" x14ac:dyDescent="0.25">
      <c r="A684" s="18">
        <v>1976</v>
      </c>
      <c r="B684" s="18">
        <v>1976</v>
      </c>
      <c r="C684" s="18">
        <v>3</v>
      </c>
      <c r="D684" s="148" t="s">
        <v>692</v>
      </c>
      <c r="E684" s="148" t="str">
        <f t="shared" si="43"/>
        <v>1976 3</v>
      </c>
      <c r="F684" s="14">
        <v>0</v>
      </c>
      <c r="G684" s="148">
        <v>6.1487603305785121E-2</v>
      </c>
      <c r="H684" s="148">
        <f t="shared" si="44"/>
        <v>0</v>
      </c>
    </row>
    <row r="685" spans="1:8" x14ac:dyDescent="0.25">
      <c r="A685" s="18">
        <v>1976</v>
      </c>
      <c r="B685" s="18">
        <v>1976</v>
      </c>
      <c r="C685" s="18">
        <v>4</v>
      </c>
      <c r="D685" s="148" t="s">
        <v>693</v>
      </c>
      <c r="E685" s="148" t="str">
        <f t="shared" si="43"/>
        <v>1976 4</v>
      </c>
      <c r="F685" s="14">
        <v>196.320887</v>
      </c>
      <c r="G685" s="148">
        <v>5.9504132231404959E-2</v>
      </c>
      <c r="H685" s="148">
        <f t="shared" si="44"/>
        <v>11.681904019834711</v>
      </c>
    </row>
    <row r="686" spans="1:8" x14ac:dyDescent="0.25">
      <c r="A686" s="18">
        <v>1976</v>
      </c>
      <c r="B686" s="18">
        <v>1976</v>
      </c>
      <c r="C686" s="18">
        <v>5</v>
      </c>
      <c r="D686" s="148" t="s">
        <v>694</v>
      </c>
      <c r="E686" s="148" t="str">
        <f t="shared" si="43"/>
        <v>1976 5</v>
      </c>
      <c r="F686" s="14">
        <v>239.89166</v>
      </c>
      <c r="G686" s="148">
        <v>6.1487603305785121E-2</v>
      </c>
      <c r="H686" s="148">
        <f t="shared" si="44"/>
        <v>14.750363226446281</v>
      </c>
    </row>
    <row r="687" spans="1:8" x14ac:dyDescent="0.25">
      <c r="A687" s="18">
        <v>1976</v>
      </c>
      <c r="B687" s="18">
        <v>1976</v>
      </c>
      <c r="C687" s="18">
        <v>6</v>
      </c>
      <c r="D687" s="148" t="s">
        <v>695</v>
      </c>
      <c r="E687" s="148" t="str">
        <f t="shared" si="43"/>
        <v>1976 6</v>
      </c>
      <c r="F687" s="14">
        <v>0</v>
      </c>
      <c r="G687" s="148">
        <v>5.9504132231404959E-2</v>
      </c>
      <c r="H687" s="148">
        <f t="shared" si="44"/>
        <v>0</v>
      </c>
    </row>
    <row r="688" spans="1:8" x14ac:dyDescent="0.25">
      <c r="A688" s="18">
        <v>1976</v>
      </c>
      <c r="B688" s="18">
        <v>1976</v>
      </c>
      <c r="C688" s="18">
        <v>7</v>
      </c>
      <c r="D688" s="148" t="s">
        <v>696</v>
      </c>
      <c r="E688" s="148" t="str">
        <f t="shared" si="43"/>
        <v>1976 7</v>
      </c>
      <c r="F688" s="14">
        <v>0</v>
      </c>
      <c r="G688" s="148">
        <v>6.1487603305785121E-2</v>
      </c>
      <c r="H688" s="148">
        <f t="shared" si="44"/>
        <v>0</v>
      </c>
    </row>
    <row r="689" spans="1:8" x14ac:dyDescent="0.25">
      <c r="A689" s="18">
        <v>1976</v>
      </c>
      <c r="B689" s="18">
        <v>1976</v>
      </c>
      <c r="C689" s="18">
        <v>8</v>
      </c>
      <c r="D689" s="148" t="s">
        <v>697</v>
      </c>
      <c r="E689" s="148" t="str">
        <f t="shared" si="43"/>
        <v>1976 8</v>
      </c>
      <c r="F689" s="14">
        <v>0</v>
      </c>
      <c r="G689" s="148">
        <v>6.1487603305785121E-2</v>
      </c>
      <c r="H689" s="148">
        <f t="shared" si="44"/>
        <v>0</v>
      </c>
    </row>
    <row r="690" spans="1:8" x14ac:dyDescent="0.25">
      <c r="A690" s="18">
        <v>1976</v>
      </c>
      <c r="B690" s="18">
        <v>1976</v>
      </c>
      <c r="C690" s="18">
        <v>9</v>
      </c>
      <c r="D690" s="148" t="s">
        <v>698</v>
      </c>
      <c r="E690" s="148" t="str">
        <f t="shared" si="43"/>
        <v>1976 9</v>
      </c>
      <c r="F690" s="14">
        <v>0</v>
      </c>
      <c r="G690" s="148">
        <v>5.9504132231404959E-2</v>
      </c>
      <c r="H690" s="148">
        <f t="shared" si="44"/>
        <v>0</v>
      </c>
    </row>
    <row r="691" spans="1:8" x14ac:dyDescent="0.25">
      <c r="A691" s="18">
        <v>1977</v>
      </c>
      <c r="B691" s="18">
        <v>1976</v>
      </c>
      <c r="C691" s="18">
        <v>10</v>
      </c>
      <c r="D691" s="148" t="s">
        <v>699</v>
      </c>
      <c r="E691" s="148" t="str">
        <f t="shared" si="43"/>
        <v>1977 10</v>
      </c>
      <c r="F691" s="14">
        <v>0</v>
      </c>
      <c r="G691" s="148">
        <v>6.1487603305785121E-2</v>
      </c>
      <c r="H691" s="148">
        <f t="shared" si="44"/>
        <v>0</v>
      </c>
    </row>
    <row r="692" spans="1:8" x14ac:dyDescent="0.25">
      <c r="A692" s="18">
        <v>1977</v>
      </c>
      <c r="B692" s="18">
        <v>1976</v>
      </c>
      <c r="C692" s="18">
        <v>11</v>
      </c>
      <c r="D692" s="148" t="s">
        <v>700</v>
      </c>
      <c r="E692" s="148" t="str">
        <f t="shared" si="43"/>
        <v>1977 11</v>
      </c>
      <c r="F692" s="14">
        <v>0</v>
      </c>
      <c r="G692" s="148">
        <v>5.9504132231404959E-2</v>
      </c>
      <c r="H692" s="148">
        <f t="shared" si="44"/>
        <v>0</v>
      </c>
    </row>
    <row r="693" spans="1:8" x14ac:dyDescent="0.25">
      <c r="A693" s="18">
        <v>1977</v>
      </c>
      <c r="B693" s="18">
        <v>1976</v>
      </c>
      <c r="C693" s="18">
        <v>12</v>
      </c>
      <c r="D693" s="148" t="s">
        <v>701</v>
      </c>
      <c r="E693" s="148" t="str">
        <f t="shared" si="43"/>
        <v>1977 12</v>
      </c>
      <c r="F693" s="14">
        <v>0</v>
      </c>
      <c r="G693" s="148">
        <v>6.1487603305785121E-2</v>
      </c>
      <c r="H693" s="148">
        <f t="shared" si="44"/>
        <v>0</v>
      </c>
    </row>
    <row r="694" spans="1:8" x14ac:dyDescent="0.25">
      <c r="A694" s="18">
        <v>1977</v>
      </c>
      <c r="B694" s="18">
        <v>1977</v>
      </c>
      <c r="C694" s="18">
        <v>1</v>
      </c>
      <c r="D694" s="148" t="s">
        <v>702</v>
      </c>
      <c r="E694" s="148" t="str">
        <f t="shared" si="43"/>
        <v>1977 1</v>
      </c>
      <c r="F694" s="14">
        <v>0</v>
      </c>
      <c r="G694" s="148">
        <v>6.1487603305785121E-2</v>
      </c>
      <c r="H694" s="148">
        <f t="shared" si="44"/>
        <v>0</v>
      </c>
    </row>
    <row r="695" spans="1:8" x14ac:dyDescent="0.25">
      <c r="A695" s="18">
        <v>1977</v>
      </c>
      <c r="B695" s="18">
        <v>1977</v>
      </c>
      <c r="C695" s="18">
        <v>2</v>
      </c>
      <c r="D695" s="148" t="s">
        <v>703</v>
      </c>
      <c r="E695" s="148" t="str">
        <f t="shared" si="43"/>
        <v>1977 2</v>
      </c>
      <c r="F695" s="14">
        <v>21.936588</v>
      </c>
      <c r="G695" s="148">
        <v>5.5537190082644627E-2</v>
      </c>
      <c r="H695" s="148">
        <f t="shared" si="44"/>
        <v>1.2182964575206612</v>
      </c>
    </row>
    <row r="696" spans="1:8" x14ac:dyDescent="0.25">
      <c r="A696" s="18">
        <v>1977</v>
      </c>
      <c r="B696" s="18">
        <v>1977</v>
      </c>
      <c r="C696" s="18">
        <v>3</v>
      </c>
      <c r="D696" s="148" t="s">
        <v>704</v>
      </c>
      <c r="E696" s="148" t="str">
        <f t="shared" si="43"/>
        <v>1977 3</v>
      </c>
      <c r="F696" s="14">
        <v>90.026951999999994</v>
      </c>
      <c r="G696" s="148">
        <v>6.1487603305785121E-2</v>
      </c>
      <c r="H696" s="148">
        <f t="shared" si="44"/>
        <v>5.5355415114049578</v>
      </c>
    </row>
    <row r="697" spans="1:8" x14ac:dyDescent="0.25">
      <c r="A697" s="18">
        <v>1977</v>
      </c>
      <c r="B697" s="18">
        <v>1977</v>
      </c>
      <c r="C697" s="18">
        <v>4</v>
      </c>
      <c r="D697" s="148" t="s">
        <v>705</v>
      </c>
      <c r="E697" s="148" t="str">
        <f t="shared" si="43"/>
        <v>1977 4</v>
      </c>
      <c r="F697" s="14">
        <v>196.320887</v>
      </c>
      <c r="G697" s="148">
        <v>5.9504132231404959E-2</v>
      </c>
      <c r="H697" s="148">
        <f t="shared" si="44"/>
        <v>11.681904019834711</v>
      </c>
    </row>
    <row r="698" spans="1:8" x14ac:dyDescent="0.25">
      <c r="A698" s="18">
        <v>1977</v>
      </c>
      <c r="B698" s="18">
        <v>1977</v>
      </c>
      <c r="C698" s="18">
        <v>5</v>
      </c>
      <c r="D698" s="148" t="s">
        <v>706</v>
      </c>
      <c r="E698" s="148" t="str">
        <f t="shared" si="43"/>
        <v>1977 5</v>
      </c>
      <c r="F698" s="14">
        <v>239.89166</v>
      </c>
      <c r="G698" s="148">
        <v>6.1487603305785121E-2</v>
      </c>
      <c r="H698" s="148">
        <f t="shared" si="44"/>
        <v>14.750363226446281</v>
      </c>
    </row>
    <row r="699" spans="1:8" x14ac:dyDescent="0.25">
      <c r="A699" s="18">
        <v>1977</v>
      </c>
      <c r="B699" s="18">
        <v>1977</v>
      </c>
      <c r="C699" s="18">
        <v>6</v>
      </c>
      <c r="D699" s="148" t="s">
        <v>707</v>
      </c>
      <c r="E699" s="148" t="str">
        <f t="shared" si="43"/>
        <v>1977 6</v>
      </c>
      <c r="F699" s="14">
        <v>0</v>
      </c>
      <c r="G699" s="148">
        <v>5.9504132231404959E-2</v>
      </c>
      <c r="H699" s="148">
        <f t="shared" si="44"/>
        <v>0</v>
      </c>
    </row>
    <row r="700" spans="1:8" x14ac:dyDescent="0.25">
      <c r="A700" s="18">
        <v>1977</v>
      </c>
      <c r="B700" s="18">
        <v>1977</v>
      </c>
      <c r="C700" s="18">
        <v>7</v>
      </c>
      <c r="D700" s="148" t="s">
        <v>708</v>
      </c>
      <c r="E700" s="148" t="str">
        <f t="shared" si="43"/>
        <v>1977 7</v>
      </c>
      <c r="F700" s="14">
        <v>0</v>
      </c>
      <c r="G700" s="148">
        <v>6.1487603305785121E-2</v>
      </c>
      <c r="H700" s="148">
        <f t="shared" si="44"/>
        <v>0</v>
      </c>
    </row>
    <row r="701" spans="1:8" x14ac:dyDescent="0.25">
      <c r="A701" s="18">
        <v>1977</v>
      </c>
      <c r="B701" s="18">
        <v>1977</v>
      </c>
      <c r="C701" s="18">
        <v>8</v>
      </c>
      <c r="D701" s="148" t="s">
        <v>709</v>
      </c>
      <c r="E701" s="148" t="str">
        <f t="shared" si="43"/>
        <v>1977 8</v>
      </c>
      <c r="F701" s="14">
        <v>0</v>
      </c>
      <c r="G701" s="148">
        <v>6.1487603305785121E-2</v>
      </c>
      <c r="H701" s="148">
        <f t="shared" si="44"/>
        <v>0</v>
      </c>
    </row>
    <row r="702" spans="1:8" x14ac:dyDescent="0.25">
      <c r="A702" s="18">
        <v>1977</v>
      </c>
      <c r="B702" s="18">
        <v>1977</v>
      </c>
      <c r="C702" s="18">
        <v>9</v>
      </c>
      <c r="D702" s="148" t="s">
        <v>710</v>
      </c>
      <c r="E702" s="148" t="str">
        <f t="shared" si="43"/>
        <v>1977 9</v>
      </c>
      <c r="F702" s="14">
        <v>0</v>
      </c>
      <c r="G702" s="148">
        <v>5.9504132231404959E-2</v>
      </c>
      <c r="H702" s="148">
        <f t="shared" si="44"/>
        <v>0</v>
      </c>
    </row>
    <row r="703" spans="1:8" x14ac:dyDescent="0.25">
      <c r="A703" s="18">
        <v>1978</v>
      </c>
      <c r="B703" s="18">
        <v>1977</v>
      </c>
      <c r="C703" s="18">
        <v>10</v>
      </c>
      <c r="D703" s="148" t="s">
        <v>711</v>
      </c>
      <c r="E703" s="148" t="str">
        <f t="shared" si="43"/>
        <v>1978 10</v>
      </c>
      <c r="F703" s="14">
        <v>0</v>
      </c>
      <c r="G703" s="148">
        <v>6.1487603305785121E-2</v>
      </c>
      <c r="H703" s="148">
        <f t="shared" si="44"/>
        <v>0</v>
      </c>
    </row>
    <row r="704" spans="1:8" x14ac:dyDescent="0.25">
      <c r="A704" s="18">
        <v>1978</v>
      </c>
      <c r="B704" s="18">
        <v>1977</v>
      </c>
      <c r="C704" s="18">
        <v>11</v>
      </c>
      <c r="D704" s="148" t="s">
        <v>712</v>
      </c>
      <c r="E704" s="148" t="str">
        <f t="shared" si="43"/>
        <v>1978 11</v>
      </c>
      <c r="F704" s="14">
        <v>0</v>
      </c>
      <c r="G704" s="148">
        <v>5.9504132231404959E-2</v>
      </c>
      <c r="H704" s="148">
        <f t="shared" si="44"/>
        <v>0</v>
      </c>
    </row>
    <row r="705" spans="1:8" x14ac:dyDescent="0.25">
      <c r="A705" s="18">
        <v>1978</v>
      </c>
      <c r="B705" s="18">
        <v>1977</v>
      </c>
      <c r="C705" s="18">
        <v>12</v>
      </c>
      <c r="D705" s="148" t="s">
        <v>713</v>
      </c>
      <c r="E705" s="148" t="str">
        <f t="shared" si="43"/>
        <v>1978 12</v>
      </c>
      <c r="F705" s="14">
        <v>0</v>
      </c>
      <c r="G705" s="148">
        <v>6.1487603305785121E-2</v>
      </c>
      <c r="H705" s="148">
        <f t="shared" si="44"/>
        <v>0</v>
      </c>
    </row>
    <row r="706" spans="1:8" x14ac:dyDescent="0.25">
      <c r="A706" s="18">
        <v>1978</v>
      </c>
      <c r="B706" s="18">
        <v>1978</v>
      </c>
      <c r="C706" s="18">
        <v>1</v>
      </c>
      <c r="D706" s="148" t="s">
        <v>714</v>
      </c>
      <c r="E706" s="148" t="str">
        <f t="shared" si="43"/>
        <v>1978 1</v>
      </c>
      <c r="F706" s="14">
        <v>157.692274</v>
      </c>
      <c r="G706" s="148">
        <v>6.1487603305785121E-2</v>
      </c>
      <c r="H706" s="148">
        <f t="shared" si="44"/>
        <v>9.6961199880991735</v>
      </c>
    </row>
    <row r="707" spans="1:8" x14ac:dyDescent="0.25">
      <c r="A707" s="18">
        <v>1978</v>
      </c>
      <c r="B707" s="18">
        <v>1978</v>
      </c>
      <c r="C707" s="18">
        <v>2</v>
      </c>
      <c r="D707" s="148" t="s">
        <v>715</v>
      </c>
      <c r="E707" s="148" t="str">
        <f t="shared" si="43"/>
        <v>1978 2</v>
      </c>
      <c r="F707" s="14">
        <v>173.74113399999999</v>
      </c>
      <c r="G707" s="148">
        <v>5.5537190082644627E-2</v>
      </c>
      <c r="H707" s="148">
        <f t="shared" si="44"/>
        <v>9.6490943841322299</v>
      </c>
    </row>
    <row r="708" spans="1:8" x14ac:dyDescent="0.25">
      <c r="A708" s="18">
        <v>1978</v>
      </c>
      <c r="B708" s="18">
        <v>1978</v>
      </c>
      <c r="C708" s="18">
        <v>3</v>
      </c>
      <c r="D708" s="148" t="s">
        <v>716</v>
      </c>
      <c r="E708" s="148" t="str">
        <f t="shared" si="43"/>
        <v>1978 3</v>
      </c>
      <c r="F708" s="14">
        <v>96.914806999999996</v>
      </c>
      <c r="G708" s="148">
        <v>6.1487603305785121E-2</v>
      </c>
      <c r="H708" s="148">
        <f t="shared" si="44"/>
        <v>5.9590592072727269</v>
      </c>
    </row>
    <row r="709" spans="1:8" x14ac:dyDescent="0.25">
      <c r="A709" s="18">
        <v>1978</v>
      </c>
      <c r="B709" s="18">
        <v>1978</v>
      </c>
      <c r="C709" s="18">
        <v>4</v>
      </c>
      <c r="D709" s="148" t="s">
        <v>717</v>
      </c>
      <c r="E709" s="148" t="str">
        <f t="shared" si="43"/>
        <v>1978 4</v>
      </c>
      <c r="F709" s="14">
        <v>20.917217999999998</v>
      </c>
      <c r="G709" s="148">
        <v>5.9504132231404959E-2</v>
      </c>
      <c r="H709" s="148">
        <f t="shared" si="44"/>
        <v>1.2446609057851239</v>
      </c>
    </row>
    <row r="710" spans="1:8" x14ac:dyDescent="0.25">
      <c r="A710" s="18">
        <v>1978</v>
      </c>
      <c r="B710" s="18">
        <v>1978</v>
      </c>
      <c r="C710" s="18">
        <v>5</v>
      </c>
      <c r="D710" s="148" t="s">
        <v>718</v>
      </c>
      <c r="E710" s="148" t="str">
        <f t="shared" si="43"/>
        <v>1978 5</v>
      </c>
      <c r="F710" s="14">
        <v>52.195613999999999</v>
      </c>
      <c r="G710" s="148">
        <v>6.1487603305785121E-2</v>
      </c>
      <c r="H710" s="148">
        <f t="shared" si="44"/>
        <v>3.2093832079338842</v>
      </c>
    </row>
    <row r="711" spans="1:8" x14ac:dyDescent="0.25">
      <c r="A711" s="18">
        <v>1978</v>
      </c>
      <c r="B711" s="18">
        <v>1978</v>
      </c>
      <c r="C711" s="18">
        <v>6</v>
      </c>
      <c r="D711" s="148" t="s">
        <v>719</v>
      </c>
      <c r="E711" s="148" t="str">
        <f t="shared" si="43"/>
        <v>1978 6</v>
      </c>
      <c r="F711" s="14">
        <v>249.30857499999999</v>
      </c>
      <c r="G711" s="148">
        <v>5.9504132231404959E-2</v>
      </c>
      <c r="H711" s="148">
        <f t="shared" si="44"/>
        <v>14.834890413223141</v>
      </c>
    </row>
    <row r="712" spans="1:8" x14ac:dyDescent="0.25">
      <c r="A712" s="18">
        <v>1978</v>
      </c>
      <c r="B712" s="18">
        <v>1978</v>
      </c>
      <c r="C712" s="18">
        <v>7</v>
      </c>
      <c r="D712" s="148" t="s">
        <v>720</v>
      </c>
      <c r="E712" s="148" t="str">
        <f t="shared" si="43"/>
        <v>1978 7</v>
      </c>
      <c r="F712" s="14">
        <v>274.69602800000001</v>
      </c>
      <c r="G712" s="148">
        <v>6.1487603305785121E-2</v>
      </c>
      <c r="H712" s="148">
        <f t="shared" si="44"/>
        <v>16.890400399338844</v>
      </c>
    </row>
    <row r="713" spans="1:8" x14ac:dyDescent="0.25">
      <c r="A713" s="18">
        <v>1978</v>
      </c>
      <c r="B713" s="18">
        <v>1978</v>
      </c>
      <c r="C713" s="18">
        <v>8</v>
      </c>
      <c r="D713" s="148" t="s">
        <v>721</v>
      </c>
      <c r="E713" s="148" t="str">
        <f t="shared" si="43"/>
        <v>1978 8</v>
      </c>
      <c r="F713" s="14">
        <v>164.25012899999999</v>
      </c>
      <c r="G713" s="148">
        <v>6.1487603305785121E-2</v>
      </c>
      <c r="H713" s="148">
        <f t="shared" si="44"/>
        <v>10.099346774876032</v>
      </c>
    </row>
    <row r="714" spans="1:8" x14ac:dyDescent="0.25">
      <c r="A714" s="18">
        <v>1978</v>
      </c>
      <c r="B714" s="18">
        <v>1978</v>
      </c>
      <c r="C714" s="18">
        <v>9</v>
      </c>
      <c r="D714" s="148" t="s">
        <v>722</v>
      </c>
      <c r="E714" s="148" t="str">
        <f t="shared" si="43"/>
        <v>1978 9</v>
      </c>
      <c r="F714" s="14">
        <v>74.211680000000001</v>
      </c>
      <c r="G714" s="148">
        <v>5.9504132231404959E-2</v>
      </c>
      <c r="H714" s="148">
        <f t="shared" si="44"/>
        <v>4.4159016198347105</v>
      </c>
    </row>
    <row r="715" spans="1:8" x14ac:dyDescent="0.25">
      <c r="A715" s="18">
        <v>1979</v>
      </c>
      <c r="B715" s="18">
        <v>1978</v>
      </c>
      <c r="C715" s="18">
        <v>10</v>
      </c>
      <c r="D715" s="148" t="s">
        <v>723</v>
      </c>
      <c r="E715" s="148" t="str">
        <f t="shared" si="43"/>
        <v>1979 10</v>
      </c>
      <c r="F715" s="14">
        <v>215.12985499999999</v>
      </c>
      <c r="G715" s="148">
        <v>6.1487603305785121E-2</v>
      </c>
      <c r="H715" s="148">
        <f t="shared" si="44"/>
        <v>13.227819183471073</v>
      </c>
    </row>
    <row r="716" spans="1:8" x14ac:dyDescent="0.25">
      <c r="A716" s="18">
        <v>1979</v>
      </c>
      <c r="B716" s="18">
        <v>1978</v>
      </c>
      <c r="C716" s="18">
        <v>11</v>
      </c>
      <c r="D716" s="148" t="s">
        <v>724</v>
      </c>
      <c r="E716" s="148" t="str">
        <f t="shared" si="43"/>
        <v>1979 11</v>
      </c>
      <c r="F716" s="14">
        <v>152.24052599999999</v>
      </c>
      <c r="G716" s="148">
        <v>5.9504132231404959E-2</v>
      </c>
      <c r="H716" s="148">
        <f t="shared" si="44"/>
        <v>9.0589403900826433</v>
      </c>
    </row>
    <row r="717" spans="1:8" x14ac:dyDescent="0.25">
      <c r="A717" s="18">
        <v>1979</v>
      </c>
      <c r="B717" s="18">
        <v>1978</v>
      </c>
      <c r="C717" s="18">
        <v>12</v>
      </c>
      <c r="D717" s="148" t="s">
        <v>725</v>
      </c>
      <c r="E717" s="148" t="str">
        <f t="shared" si="43"/>
        <v>1979 12</v>
      </c>
      <c r="F717" s="14">
        <v>138.929598</v>
      </c>
      <c r="G717" s="148">
        <v>6.1487603305785121E-2</v>
      </c>
      <c r="H717" s="148">
        <f t="shared" si="44"/>
        <v>8.5424480092561978</v>
      </c>
    </row>
    <row r="718" spans="1:8" x14ac:dyDescent="0.25">
      <c r="A718" s="18">
        <v>1979</v>
      </c>
      <c r="B718" s="18">
        <v>1979</v>
      </c>
      <c r="C718" s="18">
        <v>1</v>
      </c>
      <c r="D718" s="148" t="s">
        <v>726</v>
      </c>
      <c r="E718" s="148" t="str">
        <f t="shared" si="43"/>
        <v>1979 1</v>
      </c>
      <c r="F718" s="14">
        <v>0</v>
      </c>
      <c r="G718" s="148">
        <v>6.1487603305785121E-2</v>
      </c>
      <c r="H718" s="148">
        <f t="shared" si="44"/>
        <v>0</v>
      </c>
    </row>
    <row r="719" spans="1:8" x14ac:dyDescent="0.25">
      <c r="A719" s="18">
        <v>1979</v>
      </c>
      <c r="B719" s="18">
        <v>1979</v>
      </c>
      <c r="C719" s="18">
        <v>2</v>
      </c>
      <c r="D719" s="148" t="s">
        <v>727</v>
      </c>
      <c r="E719" s="148" t="str">
        <f t="shared" si="43"/>
        <v>1979 2</v>
      </c>
      <c r="F719" s="14">
        <v>62.337797999999999</v>
      </c>
      <c r="G719" s="148">
        <v>5.5537190082644627E-2</v>
      </c>
      <c r="H719" s="148">
        <f t="shared" si="44"/>
        <v>3.4620661368595043</v>
      </c>
    </row>
    <row r="720" spans="1:8" x14ac:dyDescent="0.25">
      <c r="A720" s="18">
        <v>1979</v>
      </c>
      <c r="B720" s="18">
        <v>1979</v>
      </c>
      <c r="C720" s="18">
        <v>3</v>
      </c>
      <c r="D720" s="148" t="s">
        <v>728</v>
      </c>
      <c r="E720" s="148" t="str">
        <f t="shared" si="43"/>
        <v>1979 3</v>
      </c>
      <c r="F720" s="14">
        <v>0</v>
      </c>
      <c r="G720" s="148">
        <v>6.1487603305785121E-2</v>
      </c>
      <c r="H720" s="148">
        <f t="shared" si="44"/>
        <v>0</v>
      </c>
    </row>
    <row r="721" spans="1:8" x14ac:dyDescent="0.25">
      <c r="A721" s="18">
        <v>1979</v>
      </c>
      <c r="B721" s="18">
        <v>1979</v>
      </c>
      <c r="C721" s="18">
        <v>4</v>
      </c>
      <c r="D721" s="148" t="s">
        <v>729</v>
      </c>
      <c r="E721" s="148" t="str">
        <f t="shared" si="43"/>
        <v>1979 4</v>
      </c>
      <c r="F721" s="14">
        <v>35.359656999999999</v>
      </c>
      <c r="G721" s="148">
        <v>5.9504132231404959E-2</v>
      </c>
      <c r="H721" s="148">
        <f t="shared" si="44"/>
        <v>2.1040457057851238</v>
      </c>
    </row>
    <row r="722" spans="1:8" x14ac:dyDescent="0.25">
      <c r="A722" s="18">
        <v>1979</v>
      </c>
      <c r="B722" s="18">
        <v>1979</v>
      </c>
      <c r="C722" s="18">
        <v>5</v>
      </c>
      <c r="D722" s="148" t="s">
        <v>730</v>
      </c>
      <c r="E722" s="148" t="str">
        <f t="shared" si="43"/>
        <v>1979 5</v>
      </c>
      <c r="F722" s="14">
        <v>69.916724000000002</v>
      </c>
      <c r="G722" s="148">
        <v>6.1487603305785121E-2</v>
      </c>
      <c r="H722" s="148">
        <f t="shared" si="44"/>
        <v>4.2990117897520657</v>
      </c>
    </row>
    <row r="723" spans="1:8" x14ac:dyDescent="0.25">
      <c r="A723" s="18">
        <v>1979</v>
      </c>
      <c r="B723" s="18">
        <v>1979</v>
      </c>
      <c r="C723" s="18">
        <v>6</v>
      </c>
      <c r="D723" s="148" t="s">
        <v>731</v>
      </c>
      <c r="E723" s="148" t="str">
        <f t="shared" si="43"/>
        <v>1979 6</v>
      </c>
      <c r="F723" s="14">
        <v>249.942275</v>
      </c>
      <c r="G723" s="148">
        <v>5.9504132231404959E-2</v>
      </c>
      <c r="H723" s="148">
        <f t="shared" si="44"/>
        <v>14.872598181818182</v>
      </c>
    </row>
    <row r="724" spans="1:8" x14ac:dyDescent="0.25">
      <c r="A724" s="18">
        <v>1979</v>
      </c>
      <c r="B724" s="18">
        <v>1979</v>
      </c>
      <c r="C724" s="18">
        <v>7</v>
      </c>
      <c r="D724" s="148" t="s">
        <v>732</v>
      </c>
      <c r="E724" s="148" t="str">
        <f t="shared" si="43"/>
        <v>1979 7</v>
      </c>
      <c r="F724" s="14">
        <v>158.833483</v>
      </c>
      <c r="G724" s="148">
        <v>6.1487603305785121E-2</v>
      </c>
      <c r="H724" s="148">
        <f t="shared" si="44"/>
        <v>9.766290194380165</v>
      </c>
    </row>
    <row r="725" spans="1:8" x14ac:dyDescent="0.25">
      <c r="A725" s="18">
        <v>1979</v>
      </c>
      <c r="B725" s="18">
        <v>1979</v>
      </c>
      <c r="C725" s="18">
        <v>8</v>
      </c>
      <c r="D725" s="148" t="s">
        <v>733</v>
      </c>
      <c r="E725" s="148" t="str">
        <f t="shared" si="43"/>
        <v>1979 8</v>
      </c>
      <c r="F725" s="14">
        <v>28.924959999999999</v>
      </c>
      <c r="G725" s="148">
        <v>6.1487603305785121E-2</v>
      </c>
      <c r="H725" s="148">
        <f t="shared" si="44"/>
        <v>1.7785264661157023</v>
      </c>
    </row>
    <row r="726" spans="1:8" x14ac:dyDescent="0.25">
      <c r="A726" s="18">
        <v>1979</v>
      </c>
      <c r="B726" s="18">
        <v>1979</v>
      </c>
      <c r="C726" s="18">
        <v>9</v>
      </c>
      <c r="D726" s="148" t="s">
        <v>734</v>
      </c>
      <c r="E726" s="148" t="str">
        <f t="shared" si="43"/>
        <v>1979 9</v>
      </c>
      <c r="F726" s="14">
        <v>0</v>
      </c>
      <c r="G726" s="148">
        <v>5.9504132231404959E-2</v>
      </c>
      <c r="H726" s="148">
        <f t="shared" si="44"/>
        <v>0</v>
      </c>
    </row>
    <row r="727" spans="1:8" x14ac:dyDescent="0.25">
      <c r="A727" s="18">
        <v>1980</v>
      </c>
      <c r="B727" s="18">
        <v>1979</v>
      </c>
      <c r="C727" s="18">
        <v>10</v>
      </c>
      <c r="D727" s="148" t="s">
        <v>735</v>
      </c>
      <c r="E727" s="148" t="str">
        <f t="shared" si="43"/>
        <v>1980 10</v>
      </c>
      <c r="F727" s="14">
        <v>0</v>
      </c>
      <c r="G727" s="148">
        <v>6.1487603305785121E-2</v>
      </c>
      <c r="H727" s="148">
        <f t="shared" si="44"/>
        <v>0</v>
      </c>
    </row>
    <row r="728" spans="1:8" x14ac:dyDescent="0.25">
      <c r="A728" s="18">
        <v>1980</v>
      </c>
      <c r="B728" s="18">
        <v>1979</v>
      </c>
      <c r="C728" s="18">
        <v>11</v>
      </c>
      <c r="D728" s="148" t="s">
        <v>736</v>
      </c>
      <c r="E728" s="148" t="str">
        <f t="shared" si="43"/>
        <v>1980 11</v>
      </c>
      <c r="F728" s="14">
        <v>0</v>
      </c>
      <c r="G728" s="148">
        <v>5.9504132231404959E-2</v>
      </c>
      <c r="H728" s="148">
        <f t="shared" si="44"/>
        <v>0</v>
      </c>
    </row>
    <row r="729" spans="1:8" x14ac:dyDescent="0.25">
      <c r="A729" s="18">
        <v>1980</v>
      </c>
      <c r="B729" s="18">
        <v>1979</v>
      </c>
      <c r="C729" s="18">
        <v>12</v>
      </c>
      <c r="D729" s="148" t="s">
        <v>737</v>
      </c>
      <c r="E729" s="148" t="str">
        <f t="shared" si="43"/>
        <v>1980 12</v>
      </c>
      <c r="F729" s="14">
        <v>0</v>
      </c>
      <c r="G729" s="148">
        <v>6.1487603305785121E-2</v>
      </c>
      <c r="H729" s="148">
        <f t="shared" si="44"/>
        <v>0</v>
      </c>
    </row>
    <row r="730" spans="1:8" x14ac:dyDescent="0.25">
      <c r="A730" s="18">
        <v>1980</v>
      </c>
      <c r="B730" s="18">
        <v>1980</v>
      </c>
      <c r="C730" s="18">
        <v>1</v>
      </c>
      <c r="D730" s="148" t="s">
        <v>738</v>
      </c>
      <c r="E730" s="148" t="str">
        <f t="shared" si="43"/>
        <v>1980 1</v>
      </c>
      <c r="F730" s="14">
        <v>57.132599999999996</v>
      </c>
      <c r="G730" s="148">
        <v>6.1487603305785121E-2</v>
      </c>
      <c r="H730" s="148">
        <f t="shared" si="44"/>
        <v>3.5129466446280988</v>
      </c>
    </row>
    <row r="731" spans="1:8" x14ac:dyDescent="0.25">
      <c r="A731" s="18">
        <v>1980</v>
      </c>
      <c r="B731" s="18">
        <v>1980</v>
      </c>
      <c r="C731" s="18">
        <v>2</v>
      </c>
      <c r="D731" s="148" t="s">
        <v>739</v>
      </c>
      <c r="E731" s="148" t="str">
        <f t="shared" si="43"/>
        <v>1980 2</v>
      </c>
      <c r="F731" s="14">
        <v>110.50888999999999</v>
      </c>
      <c r="G731" s="148">
        <v>5.752066115702479E-2</v>
      </c>
      <c r="H731" s="148">
        <f t="shared" si="44"/>
        <v>6.3565444165289247</v>
      </c>
    </row>
    <row r="732" spans="1:8" x14ac:dyDescent="0.25">
      <c r="A732" s="18">
        <v>1980</v>
      </c>
      <c r="B732" s="18">
        <v>1980</v>
      </c>
      <c r="C732" s="18">
        <v>3</v>
      </c>
      <c r="D732" s="148" t="s">
        <v>740</v>
      </c>
      <c r="E732" s="148" t="str">
        <f t="shared" si="43"/>
        <v>1980 3</v>
      </c>
      <c r="F732" s="14">
        <v>0</v>
      </c>
      <c r="G732" s="148">
        <v>6.1487603305785121E-2</v>
      </c>
      <c r="H732" s="148">
        <f t="shared" si="44"/>
        <v>0</v>
      </c>
    </row>
    <row r="733" spans="1:8" x14ac:dyDescent="0.25">
      <c r="A733" s="18">
        <v>1980</v>
      </c>
      <c r="B733" s="18">
        <v>1980</v>
      </c>
      <c r="C733" s="18">
        <v>4</v>
      </c>
      <c r="D733" s="148" t="s">
        <v>741</v>
      </c>
      <c r="E733" s="148" t="str">
        <f t="shared" si="43"/>
        <v>1980 4</v>
      </c>
      <c r="F733" s="14">
        <v>90.917218000000005</v>
      </c>
      <c r="G733" s="148">
        <v>5.9504132231404959E-2</v>
      </c>
      <c r="H733" s="148">
        <f t="shared" si="44"/>
        <v>5.4099501619834713</v>
      </c>
    </row>
    <row r="734" spans="1:8" x14ac:dyDescent="0.25">
      <c r="A734" s="18">
        <v>1980</v>
      </c>
      <c r="B734" s="18">
        <v>1980</v>
      </c>
      <c r="C734" s="18">
        <v>5</v>
      </c>
      <c r="D734" s="148" t="s">
        <v>742</v>
      </c>
      <c r="E734" s="148" t="str">
        <f t="shared" si="43"/>
        <v>1980 5</v>
      </c>
      <c r="F734" s="14">
        <v>52.195613999999999</v>
      </c>
      <c r="G734" s="148">
        <v>6.1487603305785121E-2</v>
      </c>
      <c r="H734" s="148">
        <f t="shared" si="44"/>
        <v>3.2093832079338842</v>
      </c>
    </row>
    <row r="735" spans="1:8" x14ac:dyDescent="0.25">
      <c r="A735" s="18">
        <v>1980</v>
      </c>
      <c r="B735" s="18">
        <v>1980</v>
      </c>
      <c r="C735" s="18">
        <v>6</v>
      </c>
      <c r="D735" s="148" t="s">
        <v>743</v>
      </c>
      <c r="E735" s="148" t="str">
        <f t="shared" si="43"/>
        <v>1980 6</v>
      </c>
      <c r="F735" s="14">
        <v>249.30857499999999</v>
      </c>
      <c r="G735" s="148">
        <v>5.9504132231404959E-2</v>
      </c>
      <c r="H735" s="148">
        <f t="shared" si="44"/>
        <v>14.834890413223141</v>
      </c>
    </row>
    <row r="736" spans="1:8" x14ac:dyDescent="0.25">
      <c r="A736" s="18">
        <v>1980</v>
      </c>
      <c r="B736" s="18">
        <v>1980</v>
      </c>
      <c r="C736" s="18">
        <v>7</v>
      </c>
      <c r="D736" s="148" t="s">
        <v>744</v>
      </c>
      <c r="E736" s="148" t="str">
        <f t="shared" ref="E736:E799" si="45">CONCATENATE(A736," ",C736)</f>
        <v>1980 7</v>
      </c>
      <c r="F736" s="14">
        <v>274.69602800000001</v>
      </c>
      <c r="G736" s="148">
        <v>6.1487603305785121E-2</v>
      </c>
      <c r="H736" s="148">
        <f t="shared" ref="H736:H799" si="46">F736*G736</f>
        <v>16.890400399338844</v>
      </c>
    </row>
    <row r="737" spans="1:10" x14ac:dyDescent="0.25">
      <c r="A737" s="18">
        <v>1980</v>
      </c>
      <c r="B737" s="18">
        <v>1980</v>
      </c>
      <c r="C737" s="18">
        <v>8</v>
      </c>
      <c r="D737" s="148" t="s">
        <v>745</v>
      </c>
      <c r="E737" s="148" t="str">
        <f t="shared" si="45"/>
        <v>1980 8</v>
      </c>
      <c r="F737" s="14">
        <v>164.25012899999999</v>
      </c>
      <c r="G737" s="148">
        <v>6.1487603305785121E-2</v>
      </c>
      <c r="H737" s="148">
        <f t="shared" si="46"/>
        <v>10.099346774876032</v>
      </c>
    </row>
    <row r="738" spans="1:10" x14ac:dyDescent="0.25">
      <c r="A738" s="18">
        <v>1980</v>
      </c>
      <c r="B738" s="18">
        <v>1980</v>
      </c>
      <c r="C738" s="18">
        <v>9</v>
      </c>
      <c r="D738" s="148" t="s">
        <v>746</v>
      </c>
      <c r="E738" s="148" t="str">
        <f t="shared" si="45"/>
        <v>1980 9</v>
      </c>
      <c r="F738" s="14">
        <v>14.013356</v>
      </c>
      <c r="G738" s="148">
        <v>5.9504132231404959E-2</v>
      </c>
      <c r="H738" s="148">
        <f t="shared" si="46"/>
        <v>0.83385258842975207</v>
      </c>
    </row>
    <row r="739" spans="1:10" x14ac:dyDescent="0.25">
      <c r="A739" s="18">
        <v>1981</v>
      </c>
      <c r="B739" s="18">
        <v>1980</v>
      </c>
      <c r="C739" s="18">
        <v>10</v>
      </c>
      <c r="D739" s="148" t="s">
        <v>747</v>
      </c>
      <c r="E739" s="148" t="str">
        <f t="shared" si="45"/>
        <v>1981 10</v>
      </c>
      <c r="F739" s="14">
        <v>215.12985499999999</v>
      </c>
      <c r="G739" s="148">
        <v>6.1487603305785121E-2</v>
      </c>
      <c r="H739" s="148">
        <f t="shared" si="46"/>
        <v>13.227819183471073</v>
      </c>
    </row>
    <row r="740" spans="1:10" x14ac:dyDescent="0.25">
      <c r="A740" s="18">
        <v>1981</v>
      </c>
      <c r="B740" s="18">
        <v>1980</v>
      </c>
      <c r="C740" s="18">
        <v>11</v>
      </c>
      <c r="D740" s="148" t="s">
        <v>748</v>
      </c>
      <c r="E740" s="148" t="str">
        <f t="shared" si="45"/>
        <v>1981 11</v>
      </c>
      <c r="F740" s="14">
        <v>152.24052599999999</v>
      </c>
      <c r="G740" s="148">
        <v>5.9504132231404959E-2</v>
      </c>
      <c r="H740" s="148">
        <f t="shared" si="46"/>
        <v>9.0589403900826433</v>
      </c>
      <c r="I740" s="17"/>
      <c r="J740" s="17"/>
    </row>
    <row r="741" spans="1:10" x14ac:dyDescent="0.25">
      <c r="A741" s="18">
        <v>1981</v>
      </c>
      <c r="B741" s="18">
        <v>1980</v>
      </c>
      <c r="C741" s="18">
        <v>12</v>
      </c>
      <c r="D741" s="148" t="s">
        <v>749</v>
      </c>
      <c r="E741" s="148" t="str">
        <f t="shared" si="45"/>
        <v>1981 12</v>
      </c>
      <c r="F741" s="14">
        <v>137.10161600000001</v>
      </c>
      <c r="G741" s="148">
        <v>6.1487603305785121E-2</v>
      </c>
      <c r="H741" s="148">
        <f t="shared" si="46"/>
        <v>8.4300497771900833</v>
      </c>
      <c r="I741" s="17"/>
      <c r="J741" s="17"/>
    </row>
    <row r="742" spans="1:10" x14ac:dyDescent="0.25">
      <c r="A742" s="18">
        <v>1981</v>
      </c>
      <c r="B742" s="18">
        <v>1981</v>
      </c>
      <c r="C742" s="18">
        <v>1</v>
      </c>
      <c r="D742" s="148" t="s">
        <v>750</v>
      </c>
      <c r="E742" s="148" t="str">
        <f t="shared" si="45"/>
        <v>1981 1</v>
      </c>
      <c r="F742" s="14">
        <v>0</v>
      </c>
      <c r="G742" s="148">
        <v>6.1487603305785121E-2</v>
      </c>
      <c r="H742" s="148">
        <f t="shared" si="46"/>
        <v>0</v>
      </c>
    </row>
    <row r="743" spans="1:10" x14ac:dyDescent="0.25">
      <c r="A743" s="18">
        <v>1981</v>
      </c>
      <c r="B743" s="18">
        <v>1981</v>
      </c>
      <c r="C743" s="18">
        <v>2</v>
      </c>
      <c r="D743" s="148" t="s">
        <v>751</v>
      </c>
      <c r="E743" s="148" t="str">
        <f t="shared" si="45"/>
        <v>1981 2</v>
      </c>
      <c r="F743" s="14">
        <v>102.914382</v>
      </c>
      <c r="G743" s="148">
        <v>5.5537190082644627E-2</v>
      </c>
      <c r="H743" s="148">
        <f t="shared" si="46"/>
        <v>5.7155755953719005</v>
      </c>
    </row>
    <row r="744" spans="1:10" x14ac:dyDescent="0.25">
      <c r="A744" s="18">
        <v>1981</v>
      </c>
      <c r="B744" s="18">
        <v>1981</v>
      </c>
      <c r="C744" s="18">
        <v>3</v>
      </c>
      <c r="D744" s="148" t="s">
        <v>752</v>
      </c>
      <c r="E744" s="148" t="str">
        <f t="shared" si="45"/>
        <v>1981 3</v>
      </c>
      <c r="F744" s="14">
        <v>0</v>
      </c>
      <c r="G744" s="148">
        <v>6.1487603305785121E-2</v>
      </c>
      <c r="H744" s="148">
        <f t="shared" si="46"/>
        <v>0</v>
      </c>
    </row>
    <row r="745" spans="1:10" x14ac:dyDescent="0.25">
      <c r="A745" s="18">
        <v>1981</v>
      </c>
      <c r="B745" s="18">
        <v>1981</v>
      </c>
      <c r="C745" s="18">
        <v>4</v>
      </c>
      <c r="D745" s="148" t="s">
        <v>753</v>
      </c>
      <c r="E745" s="148" t="str">
        <f t="shared" si="45"/>
        <v>1981 4</v>
      </c>
      <c r="F745" s="14">
        <v>181.235252</v>
      </c>
      <c r="G745" s="148">
        <v>5.9504132231404959E-2</v>
      </c>
      <c r="H745" s="148">
        <f t="shared" si="46"/>
        <v>10.784246400000001</v>
      </c>
    </row>
    <row r="746" spans="1:10" x14ac:dyDescent="0.25">
      <c r="A746" s="18">
        <v>1981</v>
      </c>
      <c r="B746" s="18">
        <v>1981</v>
      </c>
      <c r="C746" s="18">
        <v>5</v>
      </c>
      <c r="D746" s="148" t="s">
        <v>754</v>
      </c>
      <c r="E746" s="148" t="str">
        <f t="shared" si="45"/>
        <v>1981 5</v>
      </c>
      <c r="F746" s="14">
        <v>220.07156000000001</v>
      </c>
      <c r="G746" s="148">
        <v>6.1487603305785121E-2</v>
      </c>
      <c r="H746" s="148">
        <f t="shared" si="46"/>
        <v>13.531672780165289</v>
      </c>
    </row>
    <row r="747" spans="1:10" x14ac:dyDescent="0.25">
      <c r="A747" s="18">
        <v>1981</v>
      </c>
      <c r="B747" s="18">
        <v>1981</v>
      </c>
      <c r="C747" s="18">
        <v>6</v>
      </c>
      <c r="D747" s="148" t="s">
        <v>755</v>
      </c>
      <c r="E747" s="148" t="str">
        <f t="shared" si="45"/>
        <v>1981 6</v>
      </c>
      <c r="F747" s="14">
        <v>257.709067</v>
      </c>
      <c r="G747" s="148">
        <v>5.9504132231404959E-2</v>
      </c>
      <c r="H747" s="148">
        <f t="shared" si="46"/>
        <v>15.3347544</v>
      </c>
    </row>
    <row r="748" spans="1:10" x14ac:dyDescent="0.25">
      <c r="A748" s="18">
        <v>1981</v>
      </c>
      <c r="B748" s="18">
        <v>1981</v>
      </c>
      <c r="C748" s="18">
        <v>7</v>
      </c>
      <c r="D748" s="148" t="s">
        <v>756</v>
      </c>
      <c r="E748" s="148" t="str">
        <f t="shared" si="45"/>
        <v>1981 7</v>
      </c>
      <c r="F748" s="14">
        <v>155.843797</v>
      </c>
      <c r="G748" s="148">
        <v>6.1487603305785121E-2</v>
      </c>
      <c r="H748" s="148">
        <f t="shared" si="46"/>
        <v>9.5824615676033051</v>
      </c>
    </row>
    <row r="749" spans="1:10" x14ac:dyDescent="0.25">
      <c r="A749" s="18">
        <v>1981</v>
      </c>
      <c r="B749" s="18">
        <v>1981</v>
      </c>
      <c r="C749" s="18">
        <v>8</v>
      </c>
      <c r="D749" s="148" t="s">
        <v>757</v>
      </c>
      <c r="E749" s="148" t="str">
        <f t="shared" si="45"/>
        <v>1981 8</v>
      </c>
      <c r="F749" s="14">
        <v>0</v>
      </c>
      <c r="G749" s="148">
        <v>6.1487603305785121E-2</v>
      </c>
      <c r="H749" s="148">
        <f t="shared" si="46"/>
        <v>0</v>
      </c>
      <c r="I749" s="17"/>
      <c r="J749" s="17"/>
    </row>
    <row r="750" spans="1:10" x14ac:dyDescent="0.25">
      <c r="A750" s="18">
        <v>1981</v>
      </c>
      <c r="B750" s="18">
        <v>1981</v>
      </c>
      <c r="C750" s="18">
        <v>9</v>
      </c>
      <c r="D750" s="148" t="s">
        <v>758</v>
      </c>
      <c r="E750" s="148" t="str">
        <f t="shared" si="45"/>
        <v>1981 9</v>
      </c>
      <c r="F750" s="14">
        <v>0</v>
      </c>
      <c r="G750" s="148">
        <v>5.9504132231404959E-2</v>
      </c>
      <c r="H750" s="148">
        <f t="shared" si="46"/>
        <v>0</v>
      </c>
      <c r="I750" s="17"/>
      <c r="J750" s="17"/>
    </row>
    <row r="751" spans="1:10" x14ac:dyDescent="0.25">
      <c r="A751" s="18">
        <v>1982</v>
      </c>
      <c r="B751" s="18">
        <v>1981</v>
      </c>
      <c r="C751" s="18">
        <v>10</v>
      </c>
      <c r="D751" s="148" t="s">
        <v>759</v>
      </c>
      <c r="E751" s="148" t="str">
        <f t="shared" si="45"/>
        <v>1982 10</v>
      </c>
      <c r="F751" s="14">
        <v>0</v>
      </c>
      <c r="G751" s="148">
        <v>6.1487603305785121E-2</v>
      </c>
      <c r="H751" s="148">
        <f t="shared" si="46"/>
        <v>0</v>
      </c>
      <c r="I751" s="17"/>
      <c r="J751" s="17"/>
    </row>
    <row r="752" spans="1:10" x14ac:dyDescent="0.25">
      <c r="A752" s="18">
        <v>1982</v>
      </c>
      <c r="B752" s="18">
        <v>1981</v>
      </c>
      <c r="C752" s="18">
        <v>11</v>
      </c>
      <c r="D752" s="148" t="s">
        <v>760</v>
      </c>
      <c r="E752" s="148" t="str">
        <f t="shared" si="45"/>
        <v>1982 11</v>
      </c>
      <c r="F752" s="14">
        <v>0</v>
      </c>
      <c r="G752" s="148">
        <v>5.9504132231404959E-2</v>
      </c>
      <c r="H752" s="148">
        <f t="shared" si="46"/>
        <v>0</v>
      </c>
    </row>
    <row r="753" spans="1:10" x14ac:dyDescent="0.25">
      <c r="A753" s="18">
        <v>1982</v>
      </c>
      <c r="B753" s="18">
        <v>1981</v>
      </c>
      <c r="C753" s="18">
        <v>12</v>
      </c>
      <c r="D753" s="148" t="s">
        <v>761</v>
      </c>
      <c r="E753" s="148" t="str">
        <f t="shared" si="45"/>
        <v>1982 12</v>
      </c>
      <c r="F753" s="14">
        <v>153.18687800000001</v>
      </c>
      <c r="G753" s="148">
        <v>6.1487603305785121E-2</v>
      </c>
      <c r="H753" s="148">
        <f t="shared" si="46"/>
        <v>9.419093986115703</v>
      </c>
      <c r="I753" s="17"/>
      <c r="J753" s="17"/>
    </row>
    <row r="754" spans="1:10" x14ac:dyDescent="0.25">
      <c r="A754" s="18">
        <v>1982</v>
      </c>
      <c r="B754" s="18">
        <v>1982</v>
      </c>
      <c r="C754" s="18">
        <v>1</v>
      </c>
      <c r="D754" s="148" t="s">
        <v>762</v>
      </c>
      <c r="E754" s="148" t="str">
        <f t="shared" si="45"/>
        <v>1982 1</v>
      </c>
      <c r="F754" s="14">
        <v>148.33069900000001</v>
      </c>
      <c r="G754" s="148">
        <v>6.1487603305785121E-2</v>
      </c>
      <c r="H754" s="148">
        <f t="shared" si="46"/>
        <v>9.1204991781818183</v>
      </c>
    </row>
    <row r="755" spans="1:10" x14ac:dyDescent="0.25">
      <c r="A755" s="18">
        <v>1982</v>
      </c>
      <c r="B755" s="18">
        <v>1982</v>
      </c>
      <c r="C755" s="18">
        <v>2</v>
      </c>
      <c r="D755" s="148" t="s">
        <v>763</v>
      </c>
      <c r="E755" s="148" t="str">
        <f t="shared" si="45"/>
        <v>1982 2</v>
      </c>
      <c r="F755" s="14">
        <v>145.70191199999999</v>
      </c>
      <c r="G755" s="148">
        <v>5.5537190082644627E-2</v>
      </c>
      <c r="H755" s="148">
        <f t="shared" si="46"/>
        <v>8.0918747821487607</v>
      </c>
    </row>
    <row r="756" spans="1:10" x14ac:dyDescent="0.25">
      <c r="A756" s="18">
        <v>1982</v>
      </c>
      <c r="B756" s="18">
        <v>1982</v>
      </c>
      <c r="C756" s="18">
        <v>3</v>
      </c>
      <c r="D756" s="148" t="s">
        <v>764</v>
      </c>
      <c r="E756" s="148" t="str">
        <f t="shared" si="45"/>
        <v>1982 3</v>
      </c>
      <c r="F756" s="14">
        <v>0</v>
      </c>
      <c r="G756" s="148">
        <v>6.1487603305785121E-2</v>
      </c>
      <c r="H756" s="148">
        <f t="shared" si="46"/>
        <v>0</v>
      </c>
    </row>
    <row r="757" spans="1:10" x14ac:dyDescent="0.25">
      <c r="A757" s="18">
        <v>1982</v>
      </c>
      <c r="B757" s="18">
        <v>1982</v>
      </c>
      <c r="C757" s="18">
        <v>4</v>
      </c>
      <c r="D757" s="148" t="s">
        <v>765</v>
      </c>
      <c r="E757" s="148" t="str">
        <f t="shared" si="45"/>
        <v>1982 4</v>
      </c>
      <c r="F757" s="14">
        <v>7.8417529999999998</v>
      </c>
      <c r="G757" s="148">
        <v>5.9504132231404959E-2</v>
      </c>
      <c r="H757" s="148">
        <f t="shared" si="46"/>
        <v>0.46661670743801653</v>
      </c>
    </row>
    <row r="758" spans="1:10" x14ac:dyDescent="0.25">
      <c r="A758" s="18">
        <v>1982</v>
      </c>
      <c r="B758" s="18">
        <v>1982</v>
      </c>
      <c r="C758" s="18">
        <v>5</v>
      </c>
      <c r="D758" s="148" t="s">
        <v>766</v>
      </c>
      <c r="E758" s="148" t="str">
        <f t="shared" si="45"/>
        <v>1982 5</v>
      </c>
      <c r="F758" s="14">
        <v>53.697226999999998</v>
      </c>
      <c r="G758" s="148">
        <v>6.1487603305785121E-2</v>
      </c>
      <c r="H758" s="148">
        <f t="shared" si="46"/>
        <v>3.3017137923966939</v>
      </c>
    </row>
    <row r="759" spans="1:10" x14ac:dyDescent="0.25">
      <c r="A759" s="18">
        <v>1982</v>
      </c>
      <c r="B759" s="18">
        <v>1982</v>
      </c>
      <c r="C759" s="18">
        <v>6</v>
      </c>
      <c r="D759" s="148" t="s">
        <v>767</v>
      </c>
      <c r="E759" s="148" t="str">
        <f t="shared" si="45"/>
        <v>1982 6</v>
      </c>
      <c r="F759" s="14">
        <v>230.63820100000001</v>
      </c>
      <c r="G759" s="148">
        <v>5.9504132231404959E-2</v>
      </c>
      <c r="H759" s="148">
        <f t="shared" si="46"/>
        <v>13.723926009917356</v>
      </c>
    </row>
    <row r="760" spans="1:10" x14ac:dyDescent="0.25">
      <c r="A760" s="18">
        <v>1982</v>
      </c>
      <c r="B760" s="18">
        <v>1982</v>
      </c>
      <c r="C760" s="18">
        <v>7</v>
      </c>
      <c r="D760" s="148" t="s">
        <v>768</v>
      </c>
      <c r="E760" s="148" t="str">
        <f t="shared" si="45"/>
        <v>1982 7</v>
      </c>
      <c r="F760" s="14">
        <v>271.71188699999999</v>
      </c>
      <c r="G760" s="148">
        <v>6.1487603305785121E-2</v>
      </c>
      <c r="H760" s="148">
        <f t="shared" si="46"/>
        <v>16.706912721322311</v>
      </c>
    </row>
    <row r="761" spans="1:10" x14ac:dyDescent="0.25">
      <c r="A761" s="18">
        <v>1982</v>
      </c>
      <c r="B761" s="18">
        <v>1982</v>
      </c>
      <c r="C761" s="18">
        <v>8</v>
      </c>
      <c r="D761" s="148" t="s">
        <v>769</v>
      </c>
      <c r="E761" s="148" t="str">
        <f t="shared" si="45"/>
        <v>1982 8</v>
      </c>
      <c r="F761" s="14">
        <v>0</v>
      </c>
      <c r="G761" s="148">
        <v>6.1487603305785121E-2</v>
      </c>
      <c r="H761" s="148">
        <f t="shared" si="46"/>
        <v>0</v>
      </c>
    </row>
    <row r="762" spans="1:10" x14ac:dyDescent="0.25">
      <c r="A762" s="18">
        <v>1982</v>
      </c>
      <c r="B762" s="18">
        <v>1982</v>
      </c>
      <c r="C762" s="18">
        <v>9</v>
      </c>
      <c r="D762" s="148" t="s">
        <v>770</v>
      </c>
      <c r="E762" s="148" t="str">
        <f t="shared" si="45"/>
        <v>1982 9</v>
      </c>
      <c r="F762" s="14">
        <v>0</v>
      </c>
      <c r="G762" s="148">
        <v>5.9504132231404959E-2</v>
      </c>
      <c r="H762" s="148">
        <f t="shared" si="46"/>
        <v>0</v>
      </c>
    </row>
    <row r="763" spans="1:10" x14ac:dyDescent="0.25">
      <c r="A763" s="18">
        <v>1983</v>
      </c>
      <c r="B763" s="18">
        <v>1982</v>
      </c>
      <c r="C763" s="18">
        <v>10</v>
      </c>
      <c r="D763" s="148" t="s">
        <v>771</v>
      </c>
      <c r="E763" s="148" t="str">
        <f t="shared" si="45"/>
        <v>1983 10</v>
      </c>
      <c r="F763" s="14">
        <v>208.40764300000001</v>
      </c>
      <c r="G763" s="148">
        <v>6.1487603305785121E-2</v>
      </c>
      <c r="H763" s="148">
        <f t="shared" si="46"/>
        <v>12.814486478677686</v>
      </c>
    </row>
    <row r="764" spans="1:10" x14ac:dyDescent="0.25">
      <c r="A764" s="18">
        <v>1983</v>
      </c>
      <c r="B764" s="18">
        <v>1982</v>
      </c>
      <c r="C764" s="18">
        <v>11</v>
      </c>
      <c r="D764" s="148" t="s">
        <v>772</v>
      </c>
      <c r="E764" s="148" t="str">
        <f t="shared" si="45"/>
        <v>1983 11</v>
      </c>
      <c r="F764" s="14">
        <v>139.90811500000001</v>
      </c>
      <c r="G764" s="148">
        <v>5.9504132231404959E-2</v>
      </c>
      <c r="H764" s="148">
        <f t="shared" si="46"/>
        <v>8.3251109752066128</v>
      </c>
    </row>
    <row r="765" spans="1:10" x14ac:dyDescent="0.25">
      <c r="A765" s="18">
        <v>1983</v>
      </c>
      <c r="B765" s="18">
        <v>1982</v>
      </c>
      <c r="C765" s="18">
        <v>12</v>
      </c>
      <c r="D765" s="148" t="s">
        <v>773</v>
      </c>
      <c r="E765" s="148" t="str">
        <f t="shared" si="45"/>
        <v>1983 12</v>
      </c>
      <c r="F765" s="14">
        <v>95.304986</v>
      </c>
      <c r="G765" s="148">
        <v>6.1487603305785121E-2</v>
      </c>
      <c r="H765" s="148">
        <f t="shared" si="46"/>
        <v>5.8600751722314044</v>
      </c>
      <c r="I765" s="17"/>
      <c r="J765" s="17"/>
    </row>
    <row r="766" spans="1:10" x14ac:dyDescent="0.25">
      <c r="A766" s="18">
        <v>1983</v>
      </c>
      <c r="B766" s="18">
        <v>1983</v>
      </c>
      <c r="C766" s="18">
        <v>1</v>
      </c>
      <c r="D766" s="148" t="s">
        <v>774</v>
      </c>
      <c r="E766" s="148" t="str">
        <f t="shared" si="45"/>
        <v>1983 1</v>
      </c>
      <c r="F766" s="14">
        <v>92.014705000000006</v>
      </c>
      <c r="G766" s="148">
        <v>6.1487603305785121E-2</v>
      </c>
      <c r="H766" s="148">
        <f t="shared" si="46"/>
        <v>5.6577636793388431</v>
      </c>
    </row>
    <row r="767" spans="1:10" x14ac:dyDescent="0.25">
      <c r="A767" s="18">
        <v>1983</v>
      </c>
      <c r="B767" s="18">
        <v>1983</v>
      </c>
      <c r="C767" s="18">
        <v>2</v>
      </c>
      <c r="D767" s="148" t="s">
        <v>775</v>
      </c>
      <c r="E767" s="148" t="str">
        <f t="shared" si="45"/>
        <v>1983 2</v>
      </c>
      <c r="F767" s="14">
        <v>107.164171</v>
      </c>
      <c r="G767" s="148">
        <v>5.5537190082644627E-2</v>
      </c>
      <c r="H767" s="148">
        <f t="shared" si="46"/>
        <v>5.9515969348760329</v>
      </c>
    </row>
    <row r="768" spans="1:10" x14ac:dyDescent="0.25">
      <c r="A768" s="18">
        <v>1983</v>
      </c>
      <c r="B768" s="18">
        <v>1983</v>
      </c>
      <c r="C768" s="18">
        <v>3</v>
      </c>
      <c r="D768" s="148" t="s">
        <v>776</v>
      </c>
      <c r="E768" s="148" t="str">
        <f t="shared" si="45"/>
        <v>1983 3</v>
      </c>
      <c r="F768" s="14">
        <v>0</v>
      </c>
      <c r="G768" s="148">
        <v>6.1487603305785121E-2</v>
      </c>
      <c r="H768" s="148">
        <f t="shared" si="46"/>
        <v>0</v>
      </c>
    </row>
    <row r="769" spans="1:8" x14ac:dyDescent="0.25">
      <c r="A769" s="18">
        <v>1983</v>
      </c>
      <c r="B769" s="18">
        <v>1983</v>
      </c>
      <c r="C769" s="18">
        <v>4</v>
      </c>
      <c r="D769" s="148" t="s">
        <v>777</v>
      </c>
      <c r="E769" s="148" t="str">
        <f t="shared" si="45"/>
        <v>1983 4</v>
      </c>
      <c r="F769" s="14">
        <v>0</v>
      </c>
      <c r="G769" s="148">
        <v>5.9504132231404959E-2</v>
      </c>
      <c r="H769" s="148">
        <f t="shared" si="46"/>
        <v>0</v>
      </c>
    </row>
    <row r="770" spans="1:8" x14ac:dyDescent="0.25">
      <c r="A770" s="18">
        <v>1983</v>
      </c>
      <c r="B770" s="18">
        <v>1983</v>
      </c>
      <c r="C770" s="18">
        <v>5</v>
      </c>
      <c r="D770" s="148" t="s">
        <v>778</v>
      </c>
      <c r="E770" s="148" t="str">
        <f t="shared" si="45"/>
        <v>1983 5</v>
      </c>
      <c r="F770" s="14">
        <v>0</v>
      </c>
      <c r="G770" s="148">
        <v>6.1487603305785121E-2</v>
      </c>
      <c r="H770" s="148">
        <f t="shared" si="46"/>
        <v>0</v>
      </c>
    </row>
    <row r="771" spans="1:8" x14ac:dyDescent="0.25">
      <c r="A771" s="18">
        <v>1983</v>
      </c>
      <c r="B771" s="18">
        <v>1983</v>
      </c>
      <c r="C771" s="18">
        <v>6</v>
      </c>
      <c r="D771" s="148" t="s">
        <v>779</v>
      </c>
      <c r="E771" s="148" t="str">
        <f t="shared" si="45"/>
        <v>1983 6</v>
      </c>
      <c r="F771" s="14">
        <v>230.63820100000001</v>
      </c>
      <c r="G771" s="148">
        <v>5.9504132231404959E-2</v>
      </c>
      <c r="H771" s="148">
        <f t="shared" si="46"/>
        <v>13.723926009917356</v>
      </c>
    </row>
    <row r="772" spans="1:8" x14ac:dyDescent="0.25">
      <c r="A772" s="18">
        <v>1983</v>
      </c>
      <c r="B772" s="18">
        <v>1983</v>
      </c>
      <c r="C772" s="18">
        <v>7</v>
      </c>
      <c r="D772" s="148" t="s">
        <v>780</v>
      </c>
      <c r="E772" s="148" t="str">
        <f t="shared" si="45"/>
        <v>1983 7</v>
      </c>
      <c r="F772" s="14">
        <v>0</v>
      </c>
      <c r="G772" s="148">
        <v>6.1487603305785121E-2</v>
      </c>
      <c r="H772" s="148">
        <f t="shared" si="46"/>
        <v>0</v>
      </c>
    </row>
    <row r="773" spans="1:8" x14ac:dyDescent="0.25">
      <c r="A773" s="18">
        <v>1983</v>
      </c>
      <c r="B773" s="18">
        <v>1983</v>
      </c>
      <c r="C773" s="18">
        <v>8</v>
      </c>
      <c r="D773" s="148" t="s">
        <v>781</v>
      </c>
      <c r="E773" s="148" t="str">
        <f t="shared" si="45"/>
        <v>1983 8</v>
      </c>
      <c r="F773" s="14">
        <v>282.21761900000001</v>
      </c>
      <c r="G773" s="148">
        <v>6.1487603305785121E-2</v>
      </c>
      <c r="H773" s="148">
        <f t="shared" si="46"/>
        <v>17.352885002975206</v>
      </c>
    </row>
    <row r="774" spans="1:8" x14ac:dyDescent="0.25">
      <c r="A774" s="18">
        <v>1983</v>
      </c>
      <c r="B774" s="18">
        <v>1983</v>
      </c>
      <c r="C774" s="18">
        <v>9</v>
      </c>
      <c r="D774" s="148" t="s">
        <v>782</v>
      </c>
      <c r="E774" s="148" t="str">
        <f t="shared" si="45"/>
        <v>1983 9</v>
      </c>
      <c r="F774" s="14">
        <v>245.186701</v>
      </c>
      <c r="G774" s="148">
        <v>5.9504132231404959E-2</v>
      </c>
      <c r="H774" s="148">
        <f t="shared" si="46"/>
        <v>14.58962187768595</v>
      </c>
    </row>
    <row r="775" spans="1:8" x14ac:dyDescent="0.25">
      <c r="A775" s="18">
        <v>1984</v>
      </c>
      <c r="B775" s="18">
        <v>1983</v>
      </c>
      <c r="C775" s="18">
        <v>10</v>
      </c>
      <c r="D775" s="148" t="s">
        <v>783</v>
      </c>
      <c r="E775" s="148" t="str">
        <f t="shared" si="45"/>
        <v>1984 10</v>
      </c>
      <c r="F775" s="14">
        <v>208.40764300000001</v>
      </c>
      <c r="G775" s="148">
        <v>6.1487603305785121E-2</v>
      </c>
      <c r="H775" s="148">
        <f t="shared" si="46"/>
        <v>12.814486478677686</v>
      </c>
    </row>
    <row r="776" spans="1:8" x14ac:dyDescent="0.25">
      <c r="A776" s="18">
        <v>1984</v>
      </c>
      <c r="B776" s="18">
        <v>1983</v>
      </c>
      <c r="C776" s="18">
        <v>11</v>
      </c>
      <c r="D776" s="148" t="s">
        <v>784</v>
      </c>
      <c r="E776" s="148" t="str">
        <f t="shared" si="45"/>
        <v>1984 11</v>
      </c>
      <c r="F776" s="14">
        <v>0</v>
      </c>
      <c r="G776" s="148">
        <v>5.9504132231404959E-2</v>
      </c>
      <c r="H776" s="148">
        <f t="shared" si="46"/>
        <v>0</v>
      </c>
    </row>
    <row r="777" spans="1:8" x14ac:dyDescent="0.25">
      <c r="A777" s="18">
        <v>1984</v>
      </c>
      <c r="B777" s="18">
        <v>1983</v>
      </c>
      <c r="C777" s="18">
        <v>12</v>
      </c>
      <c r="D777" s="148" t="s">
        <v>785</v>
      </c>
      <c r="E777" s="148" t="str">
        <f t="shared" si="45"/>
        <v>1984 12</v>
      </c>
      <c r="F777" s="14">
        <v>95.304986</v>
      </c>
      <c r="G777" s="148">
        <v>6.1487603305785121E-2</v>
      </c>
      <c r="H777" s="148">
        <f t="shared" si="46"/>
        <v>5.8600751722314044</v>
      </c>
    </row>
    <row r="778" spans="1:8" x14ac:dyDescent="0.25">
      <c r="A778" s="18">
        <v>1984</v>
      </c>
      <c r="B778" s="18">
        <v>1984</v>
      </c>
      <c r="C778" s="18">
        <v>1</v>
      </c>
      <c r="D778" s="148" t="s">
        <v>786</v>
      </c>
      <c r="E778" s="148" t="str">
        <f t="shared" si="45"/>
        <v>1984 1</v>
      </c>
      <c r="F778" s="14">
        <v>92.014705000000006</v>
      </c>
      <c r="G778" s="148">
        <v>6.1487603305785121E-2</v>
      </c>
      <c r="H778" s="148">
        <f t="shared" si="46"/>
        <v>5.6577636793388431</v>
      </c>
    </row>
    <row r="779" spans="1:8" x14ac:dyDescent="0.25">
      <c r="A779" s="18">
        <v>1984</v>
      </c>
      <c r="B779" s="18">
        <v>1984</v>
      </c>
      <c r="C779" s="18">
        <v>2</v>
      </c>
      <c r="D779" s="148" t="s">
        <v>787</v>
      </c>
      <c r="E779" s="148" t="str">
        <f t="shared" si="45"/>
        <v>1984 2</v>
      </c>
      <c r="F779" s="14">
        <v>103.468855</v>
      </c>
      <c r="G779" s="148">
        <v>5.752066115702479E-2</v>
      </c>
      <c r="H779" s="148">
        <f t="shared" si="46"/>
        <v>5.9515969487603302</v>
      </c>
    </row>
    <row r="780" spans="1:8" x14ac:dyDescent="0.25">
      <c r="A780" s="18">
        <v>1984</v>
      </c>
      <c r="B780" s="18">
        <v>1984</v>
      </c>
      <c r="C780" s="18">
        <v>3</v>
      </c>
      <c r="D780" s="148" t="s">
        <v>788</v>
      </c>
      <c r="E780" s="148" t="str">
        <f t="shared" si="45"/>
        <v>1984 3</v>
      </c>
      <c r="F780" s="14">
        <v>0</v>
      </c>
      <c r="G780" s="148">
        <v>6.1487603305785121E-2</v>
      </c>
      <c r="H780" s="148">
        <f t="shared" si="46"/>
        <v>0</v>
      </c>
    </row>
    <row r="781" spans="1:8" x14ac:dyDescent="0.25">
      <c r="A781" s="18">
        <v>1984</v>
      </c>
      <c r="B781" s="18">
        <v>1984</v>
      </c>
      <c r="C781" s="18">
        <v>4</v>
      </c>
      <c r="D781" s="148" t="s">
        <v>789</v>
      </c>
      <c r="E781" s="148" t="str">
        <f t="shared" si="45"/>
        <v>1984 4</v>
      </c>
      <c r="F781" s="14">
        <v>0</v>
      </c>
      <c r="G781" s="148">
        <v>5.9504132231404959E-2</v>
      </c>
      <c r="H781" s="148">
        <f t="shared" si="46"/>
        <v>0</v>
      </c>
    </row>
    <row r="782" spans="1:8" x14ac:dyDescent="0.25">
      <c r="A782" s="18">
        <v>1984</v>
      </c>
      <c r="B782" s="18">
        <v>1984</v>
      </c>
      <c r="C782" s="18">
        <v>5</v>
      </c>
      <c r="D782" s="148" t="s">
        <v>790</v>
      </c>
      <c r="E782" s="148" t="str">
        <f t="shared" si="45"/>
        <v>1984 5</v>
      </c>
      <c r="F782" s="14">
        <v>0</v>
      </c>
      <c r="G782" s="148">
        <v>6.1487603305785121E-2</v>
      </c>
      <c r="H782" s="148">
        <f t="shared" si="46"/>
        <v>0</v>
      </c>
    </row>
    <row r="783" spans="1:8" x14ac:dyDescent="0.25">
      <c r="A783" s="18">
        <v>1984</v>
      </c>
      <c r="B783" s="18">
        <v>1984</v>
      </c>
      <c r="C783" s="18">
        <v>6</v>
      </c>
      <c r="D783" s="148" t="s">
        <v>791</v>
      </c>
      <c r="E783" s="148" t="str">
        <f t="shared" si="45"/>
        <v>1984 6</v>
      </c>
      <c r="F783" s="14">
        <v>230.63820100000001</v>
      </c>
      <c r="G783" s="148">
        <v>5.9504132231404959E-2</v>
      </c>
      <c r="H783" s="148">
        <f t="shared" si="46"/>
        <v>13.723926009917356</v>
      </c>
    </row>
    <row r="784" spans="1:8" x14ac:dyDescent="0.25">
      <c r="A784" s="18">
        <v>1984</v>
      </c>
      <c r="B784" s="18">
        <v>1984</v>
      </c>
      <c r="C784" s="18">
        <v>7</v>
      </c>
      <c r="D784" s="148" t="s">
        <v>792</v>
      </c>
      <c r="E784" s="148" t="str">
        <f t="shared" si="45"/>
        <v>1984 7</v>
      </c>
      <c r="F784" s="14">
        <v>271.71188699999999</v>
      </c>
      <c r="G784" s="148">
        <v>6.1487603305785121E-2</v>
      </c>
      <c r="H784" s="148">
        <f t="shared" si="46"/>
        <v>16.706912721322311</v>
      </c>
    </row>
    <row r="785" spans="1:10" x14ac:dyDescent="0.25">
      <c r="A785" s="18">
        <v>1984</v>
      </c>
      <c r="B785" s="18">
        <v>1984</v>
      </c>
      <c r="C785" s="18">
        <v>8</v>
      </c>
      <c r="D785" s="148" t="s">
        <v>793</v>
      </c>
      <c r="E785" s="148" t="str">
        <f t="shared" si="45"/>
        <v>1984 8</v>
      </c>
      <c r="F785" s="14">
        <v>0</v>
      </c>
      <c r="G785" s="148">
        <v>6.1487603305785121E-2</v>
      </c>
      <c r="H785" s="148">
        <f t="shared" si="46"/>
        <v>0</v>
      </c>
    </row>
    <row r="786" spans="1:10" x14ac:dyDescent="0.25">
      <c r="A786" s="18">
        <v>1984</v>
      </c>
      <c r="B786" s="18">
        <v>1984</v>
      </c>
      <c r="C786" s="18">
        <v>9</v>
      </c>
      <c r="D786" s="148" t="s">
        <v>794</v>
      </c>
      <c r="E786" s="148" t="str">
        <f t="shared" si="45"/>
        <v>1984 9</v>
      </c>
      <c r="F786" s="14">
        <v>0</v>
      </c>
      <c r="G786" s="148">
        <v>5.9504132231404959E-2</v>
      </c>
      <c r="H786" s="148">
        <f t="shared" si="46"/>
        <v>0</v>
      </c>
    </row>
    <row r="787" spans="1:10" x14ac:dyDescent="0.25">
      <c r="A787" s="18">
        <v>1985</v>
      </c>
      <c r="B787" s="18">
        <v>1984</v>
      </c>
      <c r="C787" s="18">
        <v>10</v>
      </c>
      <c r="D787" s="148" t="s">
        <v>795</v>
      </c>
      <c r="E787" s="148" t="str">
        <f t="shared" si="45"/>
        <v>1985 10</v>
      </c>
      <c r="F787" s="14">
        <v>208.40764300000001</v>
      </c>
      <c r="G787" s="148">
        <v>6.1487603305785121E-2</v>
      </c>
      <c r="H787" s="148">
        <f t="shared" si="46"/>
        <v>12.814486478677686</v>
      </c>
    </row>
    <row r="788" spans="1:10" x14ac:dyDescent="0.25">
      <c r="A788" s="18">
        <v>1985</v>
      </c>
      <c r="B788" s="18">
        <v>1984</v>
      </c>
      <c r="C788" s="18">
        <v>11</v>
      </c>
      <c r="D788" s="148" t="s">
        <v>796</v>
      </c>
      <c r="E788" s="148" t="str">
        <f t="shared" si="45"/>
        <v>1985 11</v>
      </c>
      <c r="F788" s="14">
        <v>139.90811500000001</v>
      </c>
      <c r="G788" s="148">
        <v>5.9504132231404959E-2</v>
      </c>
      <c r="H788" s="148">
        <f t="shared" si="46"/>
        <v>8.3251109752066128</v>
      </c>
    </row>
    <row r="789" spans="1:10" x14ac:dyDescent="0.25">
      <c r="A789" s="18">
        <v>1985</v>
      </c>
      <c r="B789" s="18">
        <v>1984</v>
      </c>
      <c r="C789" s="18">
        <v>12</v>
      </c>
      <c r="D789" s="148" t="s">
        <v>797</v>
      </c>
      <c r="E789" s="148" t="str">
        <f t="shared" si="45"/>
        <v>1985 12</v>
      </c>
      <c r="F789" s="14">
        <v>95.304986</v>
      </c>
      <c r="G789" s="148">
        <v>6.1487603305785121E-2</v>
      </c>
      <c r="H789" s="148">
        <f t="shared" si="46"/>
        <v>5.8600751722314044</v>
      </c>
    </row>
    <row r="790" spans="1:10" x14ac:dyDescent="0.25">
      <c r="A790" s="18">
        <v>1985</v>
      </c>
      <c r="B790" s="18">
        <v>1985</v>
      </c>
      <c r="C790" s="18">
        <v>1</v>
      </c>
      <c r="D790" s="148" t="s">
        <v>798</v>
      </c>
      <c r="E790" s="148" t="str">
        <f t="shared" si="45"/>
        <v>1985 1</v>
      </c>
      <c r="F790" s="14">
        <v>92.014705000000006</v>
      </c>
      <c r="G790" s="148">
        <v>6.1487603305785121E-2</v>
      </c>
      <c r="H790" s="148">
        <f t="shared" si="46"/>
        <v>5.6577636793388431</v>
      </c>
    </row>
    <row r="791" spans="1:10" x14ac:dyDescent="0.25">
      <c r="A791" s="18">
        <v>1985</v>
      </c>
      <c r="B791" s="18">
        <v>1985</v>
      </c>
      <c r="C791" s="18">
        <v>2</v>
      </c>
      <c r="D791" s="148" t="s">
        <v>799</v>
      </c>
      <c r="E791" s="148" t="str">
        <f t="shared" si="45"/>
        <v>1985 2</v>
      </c>
      <c r="F791" s="14">
        <v>107.164171</v>
      </c>
      <c r="G791" s="148">
        <v>5.5537190082644627E-2</v>
      </c>
      <c r="H791" s="148">
        <f t="shared" si="46"/>
        <v>5.9515969348760329</v>
      </c>
    </row>
    <row r="792" spans="1:10" x14ac:dyDescent="0.25">
      <c r="A792" s="18">
        <v>1985</v>
      </c>
      <c r="B792" s="18">
        <v>1985</v>
      </c>
      <c r="C792" s="18">
        <v>3</v>
      </c>
      <c r="D792" s="148" t="s">
        <v>800</v>
      </c>
      <c r="E792" s="148" t="str">
        <f t="shared" si="45"/>
        <v>1985 3</v>
      </c>
      <c r="F792" s="14">
        <v>0</v>
      </c>
      <c r="G792" s="148">
        <v>6.1487603305785121E-2</v>
      </c>
      <c r="H792" s="148">
        <f t="shared" si="46"/>
        <v>0</v>
      </c>
    </row>
    <row r="793" spans="1:10" x14ac:dyDescent="0.25">
      <c r="A793" s="18">
        <v>1985</v>
      </c>
      <c r="B793" s="18">
        <v>1985</v>
      </c>
      <c r="C793" s="18">
        <v>4</v>
      </c>
      <c r="D793" s="148" t="s">
        <v>801</v>
      </c>
      <c r="E793" s="148" t="str">
        <f t="shared" si="45"/>
        <v>1985 4</v>
      </c>
      <c r="F793" s="14">
        <v>181.235252</v>
      </c>
      <c r="G793" s="148">
        <v>5.9504132231404959E-2</v>
      </c>
      <c r="H793" s="148">
        <f t="shared" si="46"/>
        <v>10.784246400000001</v>
      </c>
    </row>
    <row r="794" spans="1:10" x14ac:dyDescent="0.25">
      <c r="A794" s="18">
        <v>1985</v>
      </c>
      <c r="B794" s="18">
        <v>1985</v>
      </c>
      <c r="C794" s="18">
        <v>5</v>
      </c>
      <c r="D794" s="148" t="s">
        <v>802</v>
      </c>
      <c r="E794" s="148" t="str">
        <f t="shared" si="45"/>
        <v>1985 5</v>
      </c>
      <c r="F794" s="14">
        <v>220.07156000000001</v>
      </c>
      <c r="G794" s="148">
        <v>6.1487603305785121E-2</v>
      </c>
      <c r="H794" s="148">
        <f t="shared" si="46"/>
        <v>13.531672780165289</v>
      </c>
    </row>
    <row r="795" spans="1:10" x14ac:dyDescent="0.25">
      <c r="A795" s="18">
        <v>1985</v>
      </c>
      <c r="B795" s="18">
        <v>1985</v>
      </c>
      <c r="C795" s="18">
        <v>6</v>
      </c>
      <c r="D795" s="148" t="s">
        <v>803</v>
      </c>
      <c r="E795" s="148" t="str">
        <f t="shared" si="45"/>
        <v>1985 6</v>
      </c>
      <c r="F795" s="14">
        <v>257.709067</v>
      </c>
      <c r="G795" s="148">
        <v>5.9504132231404959E-2</v>
      </c>
      <c r="H795" s="148">
        <f t="shared" si="46"/>
        <v>15.3347544</v>
      </c>
    </row>
    <row r="796" spans="1:10" x14ac:dyDescent="0.25">
      <c r="A796" s="18">
        <v>1985</v>
      </c>
      <c r="B796" s="18">
        <v>1985</v>
      </c>
      <c r="C796" s="18">
        <v>7</v>
      </c>
      <c r="D796" s="148" t="s">
        <v>804</v>
      </c>
      <c r="E796" s="148" t="str">
        <f t="shared" si="45"/>
        <v>1985 7</v>
      </c>
      <c r="F796" s="14">
        <v>140.41289</v>
      </c>
      <c r="G796" s="148">
        <v>6.1487603305785121E-2</v>
      </c>
      <c r="H796" s="148">
        <f t="shared" si="46"/>
        <v>8.6336520793388427</v>
      </c>
    </row>
    <row r="797" spans="1:10" x14ac:dyDescent="0.25">
      <c r="A797" s="18">
        <v>1985</v>
      </c>
      <c r="B797" s="18">
        <v>1985</v>
      </c>
      <c r="C797" s="18">
        <v>8</v>
      </c>
      <c r="D797" s="148" t="s">
        <v>805</v>
      </c>
      <c r="E797" s="148" t="str">
        <f t="shared" si="45"/>
        <v>1985 8</v>
      </c>
      <c r="F797" s="14">
        <v>0</v>
      </c>
      <c r="G797" s="148">
        <v>6.1487603305785121E-2</v>
      </c>
      <c r="H797" s="148">
        <f t="shared" si="46"/>
        <v>0</v>
      </c>
    </row>
    <row r="798" spans="1:10" x14ac:dyDescent="0.25">
      <c r="A798" s="18">
        <v>1985</v>
      </c>
      <c r="B798" s="18">
        <v>1985</v>
      </c>
      <c r="C798" s="18">
        <v>9</v>
      </c>
      <c r="D798" s="148" t="s">
        <v>806</v>
      </c>
      <c r="E798" s="148" t="str">
        <f t="shared" si="45"/>
        <v>1985 9</v>
      </c>
      <c r="F798" s="14">
        <v>0</v>
      </c>
      <c r="G798" s="148">
        <v>5.9504132231404959E-2</v>
      </c>
      <c r="H798" s="148">
        <f t="shared" si="46"/>
        <v>0</v>
      </c>
      <c r="I798" s="17"/>
      <c r="J798" s="17"/>
    </row>
    <row r="799" spans="1:10" x14ac:dyDescent="0.25">
      <c r="A799" s="18">
        <v>1986</v>
      </c>
      <c r="B799" s="18">
        <v>1985</v>
      </c>
      <c r="C799" s="18">
        <v>10</v>
      </c>
      <c r="D799" s="148" t="s">
        <v>807</v>
      </c>
      <c r="E799" s="148" t="str">
        <f t="shared" si="45"/>
        <v>1986 10</v>
      </c>
      <c r="F799" s="14">
        <v>0</v>
      </c>
      <c r="G799" s="148">
        <v>6.1487603305785121E-2</v>
      </c>
      <c r="H799" s="148">
        <f t="shared" si="46"/>
        <v>0</v>
      </c>
      <c r="I799" s="17"/>
      <c r="J799" s="17"/>
    </row>
    <row r="800" spans="1:10" x14ac:dyDescent="0.25">
      <c r="A800" s="18">
        <v>1986</v>
      </c>
      <c r="B800" s="18">
        <v>1985</v>
      </c>
      <c r="C800" s="18">
        <v>11</v>
      </c>
      <c r="D800" s="148" t="s">
        <v>808</v>
      </c>
      <c r="E800" s="148" t="str">
        <f t="shared" ref="E800:E863" si="47">CONCATENATE(A800," ",C800)</f>
        <v>1986 11</v>
      </c>
      <c r="F800" s="14">
        <v>0</v>
      </c>
      <c r="G800" s="148">
        <v>5.9504132231404959E-2</v>
      </c>
      <c r="H800" s="148">
        <f t="shared" ref="H800:H863" si="48">F800*G800</f>
        <v>0</v>
      </c>
    </row>
    <row r="801" spans="1:10" x14ac:dyDescent="0.25">
      <c r="A801" s="18">
        <v>1986</v>
      </c>
      <c r="B801" s="18">
        <v>1985</v>
      </c>
      <c r="C801" s="18">
        <v>12</v>
      </c>
      <c r="D801" s="148" t="s">
        <v>809</v>
      </c>
      <c r="E801" s="148" t="str">
        <f t="shared" si="47"/>
        <v>1986 12</v>
      </c>
      <c r="F801" s="14">
        <v>0</v>
      </c>
      <c r="G801" s="148">
        <v>6.1487603305785121E-2</v>
      </c>
      <c r="H801" s="148">
        <f t="shared" si="48"/>
        <v>0</v>
      </c>
    </row>
    <row r="802" spans="1:10" x14ac:dyDescent="0.25">
      <c r="A802" s="18">
        <v>1986</v>
      </c>
      <c r="B802" s="18">
        <v>1986</v>
      </c>
      <c r="C802" s="18">
        <v>1</v>
      </c>
      <c r="D802" s="148" t="s">
        <v>810</v>
      </c>
      <c r="E802" s="148" t="str">
        <f t="shared" si="47"/>
        <v>1986 1</v>
      </c>
      <c r="F802" s="14">
        <v>33.526541000000002</v>
      </c>
      <c r="G802" s="148">
        <v>6.1487603305785121E-2</v>
      </c>
      <c r="H802" s="148">
        <f t="shared" si="48"/>
        <v>2.0614666532231407</v>
      </c>
    </row>
    <row r="803" spans="1:10" x14ac:dyDescent="0.25">
      <c r="A803" s="18">
        <v>1986</v>
      </c>
      <c r="B803" s="18">
        <v>1986</v>
      </c>
      <c r="C803" s="18">
        <v>2</v>
      </c>
      <c r="D803" s="148" t="s">
        <v>811</v>
      </c>
      <c r="E803" s="148" t="str">
        <f t="shared" si="47"/>
        <v>1986 2</v>
      </c>
      <c r="F803" s="14">
        <v>69.559796000000006</v>
      </c>
      <c r="G803" s="148">
        <v>5.5537190082644627E-2</v>
      </c>
      <c r="H803" s="148">
        <f t="shared" si="48"/>
        <v>3.8631556125619837</v>
      </c>
    </row>
    <row r="804" spans="1:10" x14ac:dyDescent="0.25">
      <c r="A804" s="18">
        <v>1986</v>
      </c>
      <c r="B804" s="18">
        <v>1986</v>
      </c>
      <c r="C804" s="18">
        <v>3</v>
      </c>
      <c r="D804" s="148" t="s">
        <v>812</v>
      </c>
      <c r="E804" s="148" t="str">
        <f t="shared" si="47"/>
        <v>1986 3</v>
      </c>
      <c r="F804" s="14">
        <v>0</v>
      </c>
      <c r="G804" s="148">
        <v>6.1487603305785121E-2</v>
      </c>
      <c r="H804" s="148">
        <f t="shared" si="48"/>
        <v>0</v>
      </c>
    </row>
    <row r="805" spans="1:10" x14ac:dyDescent="0.25">
      <c r="A805" s="18">
        <v>1986</v>
      </c>
      <c r="B805" s="18">
        <v>1986</v>
      </c>
      <c r="C805" s="18">
        <v>4</v>
      </c>
      <c r="D805" s="148" t="s">
        <v>813</v>
      </c>
      <c r="E805" s="148" t="str">
        <f t="shared" si="47"/>
        <v>1986 4</v>
      </c>
      <c r="F805" s="14">
        <v>7.8417529999999998</v>
      </c>
      <c r="G805" s="148">
        <v>5.9504132231404959E-2</v>
      </c>
      <c r="H805" s="148">
        <f t="shared" si="48"/>
        <v>0.46661670743801653</v>
      </c>
    </row>
    <row r="806" spans="1:10" x14ac:dyDescent="0.25">
      <c r="A806" s="18">
        <v>1986</v>
      </c>
      <c r="B806" s="18">
        <v>1986</v>
      </c>
      <c r="C806" s="18">
        <v>5</v>
      </c>
      <c r="D806" s="148" t="s">
        <v>814</v>
      </c>
      <c r="E806" s="148" t="str">
        <f t="shared" si="47"/>
        <v>1986 5</v>
      </c>
      <c r="F806" s="14">
        <v>53.697226999999998</v>
      </c>
      <c r="G806" s="148">
        <v>6.1487603305785121E-2</v>
      </c>
      <c r="H806" s="148">
        <f t="shared" si="48"/>
        <v>3.3017137923966939</v>
      </c>
    </row>
    <row r="807" spans="1:10" x14ac:dyDescent="0.25">
      <c r="A807" s="18">
        <v>1986</v>
      </c>
      <c r="B807" s="18">
        <v>1986</v>
      </c>
      <c r="C807" s="18">
        <v>6</v>
      </c>
      <c r="D807" s="148" t="s">
        <v>815</v>
      </c>
      <c r="E807" s="148" t="str">
        <f t="shared" si="47"/>
        <v>1986 6</v>
      </c>
      <c r="F807" s="14">
        <v>230.63820100000001</v>
      </c>
      <c r="G807" s="148">
        <v>5.9504132231404959E-2</v>
      </c>
      <c r="H807" s="148">
        <f t="shared" si="48"/>
        <v>13.723926009917356</v>
      </c>
    </row>
    <row r="808" spans="1:10" x14ac:dyDescent="0.25">
      <c r="A808" s="18">
        <v>1986</v>
      </c>
      <c r="B808" s="18">
        <v>1986</v>
      </c>
      <c r="C808" s="18">
        <v>7</v>
      </c>
      <c r="D808" s="148" t="s">
        <v>816</v>
      </c>
      <c r="E808" s="148" t="str">
        <f t="shared" si="47"/>
        <v>1986 7</v>
      </c>
      <c r="F808" s="14">
        <v>271.71188699999999</v>
      </c>
      <c r="G808" s="148">
        <v>6.1487603305785121E-2</v>
      </c>
      <c r="H808" s="148">
        <f t="shared" si="48"/>
        <v>16.706912721322311</v>
      </c>
    </row>
    <row r="809" spans="1:10" x14ac:dyDescent="0.25">
      <c r="A809" s="18">
        <v>1986</v>
      </c>
      <c r="B809" s="18">
        <v>1986</v>
      </c>
      <c r="C809" s="18">
        <v>8</v>
      </c>
      <c r="D809" s="148" t="s">
        <v>817</v>
      </c>
      <c r="E809" s="148" t="str">
        <f t="shared" si="47"/>
        <v>1986 8</v>
      </c>
      <c r="F809" s="14">
        <v>162.21761900000001</v>
      </c>
      <c r="G809" s="148">
        <v>6.1487603305785121E-2</v>
      </c>
      <c r="H809" s="148">
        <f t="shared" si="48"/>
        <v>9.9743726062809923</v>
      </c>
    </row>
    <row r="810" spans="1:10" x14ac:dyDescent="0.25">
      <c r="A810" s="18">
        <v>1986</v>
      </c>
      <c r="B810" s="18">
        <v>1986</v>
      </c>
      <c r="C810" s="18">
        <v>9</v>
      </c>
      <c r="D810" s="148" t="s">
        <v>818</v>
      </c>
      <c r="E810" s="148" t="str">
        <f t="shared" si="47"/>
        <v>1986 9</v>
      </c>
      <c r="F810" s="14">
        <v>195.186701</v>
      </c>
      <c r="G810" s="148">
        <v>5.9504132231404959E-2</v>
      </c>
      <c r="H810" s="148">
        <f t="shared" si="48"/>
        <v>11.614415266115703</v>
      </c>
    </row>
    <row r="811" spans="1:10" x14ac:dyDescent="0.25">
      <c r="A811" s="18">
        <v>1987</v>
      </c>
      <c r="B811" s="18">
        <v>1986</v>
      </c>
      <c r="C811" s="18">
        <v>10</v>
      </c>
      <c r="D811" s="148" t="s">
        <v>819</v>
      </c>
      <c r="E811" s="148" t="str">
        <f t="shared" si="47"/>
        <v>1987 10</v>
      </c>
      <c r="F811" s="14">
        <v>208.40764300000001</v>
      </c>
      <c r="G811" s="148">
        <v>6.1487603305785121E-2</v>
      </c>
      <c r="H811" s="148">
        <f t="shared" si="48"/>
        <v>12.814486478677686</v>
      </c>
    </row>
    <row r="812" spans="1:10" x14ac:dyDescent="0.25">
      <c r="A812" s="18">
        <v>1987</v>
      </c>
      <c r="B812" s="18">
        <v>1986</v>
      </c>
      <c r="C812" s="18">
        <v>11</v>
      </c>
      <c r="D812" s="148" t="s">
        <v>820</v>
      </c>
      <c r="E812" s="148" t="str">
        <f t="shared" si="47"/>
        <v>1987 11</v>
      </c>
      <c r="F812" s="14">
        <v>139.90811500000001</v>
      </c>
      <c r="G812" s="148">
        <v>5.9504132231404959E-2</v>
      </c>
      <c r="H812" s="148">
        <f t="shared" si="48"/>
        <v>8.3251109752066128</v>
      </c>
      <c r="I812" s="17"/>
      <c r="J812" s="17"/>
    </row>
    <row r="813" spans="1:10" x14ac:dyDescent="0.25">
      <c r="A813" s="18">
        <v>1987</v>
      </c>
      <c r="B813" s="18">
        <v>1986</v>
      </c>
      <c r="C813" s="18">
        <v>12</v>
      </c>
      <c r="D813" s="148" t="s">
        <v>821</v>
      </c>
      <c r="E813" s="148" t="str">
        <f t="shared" si="47"/>
        <v>1987 12</v>
      </c>
      <c r="F813" s="14">
        <v>95.304986</v>
      </c>
      <c r="G813" s="148">
        <v>6.1487603305785121E-2</v>
      </c>
      <c r="H813" s="148">
        <f t="shared" si="48"/>
        <v>5.8600751722314044</v>
      </c>
      <c r="I813" s="17"/>
      <c r="J813" s="17"/>
    </row>
    <row r="814" spans="1:10" x14ac:dyDescent="0.25">
      <c r="A814" s="18">
        <v>1987</v>
      </c>
      <c r="B814" s="18">
        <v>1987</v>
      </c>
      <c r="C814" s="18">
        <v>1</v>
      </c>
      <c r="D814" s="148" t="s">
        <v>822</v>
      </c>
      <c r="E814" s="148" t="str">
        <f t="shared" si="47"/>
        <v>1987 1</v>
      </c>
      <c r="F814" s="14">
        <v>0</v>
      </c>
      <c r="G814" s="148">
        <v>6.1487603305785121E-2</v>
      </c>
      <c r="H814" s="148">
        <f t="shared" si="48"/>
        <v>0</v>
      </c>
    </row>
    <row r="815" spans="1:10" x14ac:dyDescent="0.25">
      <c r="A815" s="18">
        <v>1987</v>
      </c>
      <c r="B815" s="18">
        <v>1987</v>
      </c>
      <c r="C815" s="18">
        <v>2</v>
      </c>
      <c r="D815" s="148" t="s">
        <v>823</v>
      </c>
      <c r="E815" s="148" t="str">
        <f t="shared" si="47"/>
        <v>1987 2</v>
      </c>
      <c r="F815" s="14">
        <v>108.636188</v>
      </c>
      <c r="G815" s="148">
        <v>5.5537190082644627E-2</v>
      </c>
      <c r="H815" s="148">
        <f t="shared" si="48"/>
        <v>6.0333486228099176</v>
      </c>
    </row>
    <row r="816" spans="1:10" x14ac:dyDescent="0.25">
      <c r="A816" s="18">
        <v>1987</v>
      </c>
      <c r="B816" s="18">
        <v>1987</v>
      </c>
      <c r="C816" s="18">
        <v>3</v>
      </c>
      <c r="D816" s="148" t="s">
        <v>824</v>
      </c>
      <c r="E816" s="148" t="str">
        <f t="shared" si="47"/>
        <v>1987 3</v>
      </c>
      <c r="F816" s="14">
        <v>0</v>
      </c>
      <c r="G816" s="148">
        <v>6.1487603305785121E-2</v>
      </c>
      <c r="H816" s="148">
        <f t="shared" si="48"/>
        <v>0</v>
      </c>
    </row>
    <row r="817" spans="1:8" x14ac:dyDescent="0.25">
      <c r="A817" s="18">
        <v>1987</v>
      </c>
      <c r="B817" s="18">
        <v>1987</v>
      </c>
      <c r="C817" s="18">
        <v>4</v>
      </c>
      <c r="D817" s="148" t="s">
        <v>825</v>
      </c>
      <c r="E817" s="148" t="str">
        <f t="shared" si="47"/>
        <v>1987 4</v>
      </c>
      <c r="F817" s="14">
        <v>181.235252</v>
      </c>
      <c r="G817" s="148">
        <v>5.9504132231404959E-2</v>
      </c>
      <c r="H817" s="148">
        <f t="shared" si="48"/>
        <v>10.784246400000001</v>
      </c>
    </row>
    <row r="818" spans="1:8" x14ac:dyDescent="0.25">
      <c r="A818" s="18">
        <v>1987</v>
      </c>
      <c r="B818" s="18">
        <v>1987</v>
      </c>
      <c r="C818" s="18">
        <v>5</v>
      </c>
      <c r="D818" s="148" t="s">
        <v>826</v>
      </c>
      <c r="E818" s="148" t="str">
        <f t="shared" si="47"/>
        <v>1987 5</v>
      </c>
      <c r="F818" s="14">
        <v>220.07156000000001</v>
      </c>
      <c r="G818" s="148">
        <v>6.1487603305785121E-2</v>
      </c>
      <c r="H818" s="148">
        <f t="shared" si="48"/>
        <v>13.531672780165289</v>
      </c>
    </row>
    <row r="819" spans="1:8" x14ac:dyDescent="0.25">
      <c r="A819" s="18">
        <v>1987</v>
      </c>
      <c r="B819" s="18">
        <v>1987</v>
      </c>
      <c r="C819" s="18">
        <v>6</v>
      </c>
      <c r="D819" s="148" t="s">
        <v>827</v>
      </c>
      <c r="E819" s="148" t="str">
        <f t="shared" si="47"/>
        <v>1987 6</v>
      </c>
      <c r="F819" s="14">
        <v>257.709067</v>
      </c>
      <c r="G819" s="148">
        <v>5.9504132231404959E-2</v>
      </c>
      <c r="H819" s="148">
        <f t="shared" si="48"/>
        <v>15.3347544</v>
      </c>
    </row>
    <row r="820" spans="1:8" x14ac:dyDescent="0.25">
      <c r="A820" s="18">
        <v>1987</v>
      </c>
      <c r="B820" s="18">
        <v>1987</v>
      </c>
      <c r="C820" s="18">
        <v>7</v>
      </c>
      <c r="D820" s="148" t="s">
        <v>828</v>
      </c>
      <c r="E820" s="148" t="str">
        <f t="shared" si="47"/>
        <v>1987 7</v>
      </c>
      <c r="F820" s="14">
        <v>160.44707099999999</v>
      </c>
      <c r="G820" s="148">
        <v>6.1487603305785121E-2</v>
      </c>
      <c r="H820" s="148">
        <f t="shared" si="48"/>
        <v>9.865505853223139</v>
      </c>
    </row>
    <row r="821" spans="1:8" x14ac:dyDescent="0.25">
      <c r="A821" s="18">
        <v>1987</v>
      </c>
      <c r="B821" s="18">
        <v>1987</v>
      </c>
      <c r="C821" s="18">
        <v>8</v>
      </c>
      <c r="D821" s="148" t="s">
        <v>829</v>
      </c>
      <c r="E821" s="148" t="str">
        <f t="shared" si="47"/>
        <v>1987 8</v>
      </c>
      <c r="F821" s="14">
        <v>0</v>
      </c>
      <c r="G821" s="148">
        <v>6.1487603305785121E-2</v>
      </c>
      <c r="H821" s="148">
        <f t="shared" si="48"/>
        <v>0</v>
      </c>
    </row>
    <row r="822" spans="1:8" x14ac:dyDescent="0.25">
      <c r="A822" s="18">
        <v>1987</v>
      </c>
      <c r="B822" s="18">
        <v>1987</v>
      </c>
      <c r="C822" s="18">
        <v>9</v>
      </c>
      <c r="D822" s="148" t="s">
        <v>830</v>
      </c>
      <c r="E822" s="148" t="str">
        <f t="shared" si="47"/>
        <v>1987 9</v>
      </c>
      <c r="F822" s="14">
        <v>0</v>
      </c>
      <c r="G822" s="148">
        <v>5.9504132231404959E-2</v>
      </c>
      <c r="H822" s="148">
        <f t="shared" si="48"/>
        <v>0</v>
      </c>
    </row>
    <row r="823" spans="1:8" x14ac:dyDescent="0.25">
      <c r="A823" s="18">
        <v>1988</v>
      </c>
      <c r="B823" s="18">
        <v>1987</v>
      </c>
      <c r="C823" s="18">
        <v>10</v>
      </c>
      <c r="D823" s="148" t="s">
        <v>831</v>
      </c>
      <c r="E823" s="148" t="str">
        <f t="shared" si="47"/>
        <v>1988 10</v>
      </c>
      <c r="F823" s="14">
        <v>0</v>
      </c>
      <c r="G823" s="148">
        <v>6.1487603305785121E-2</v>
      </c>
      <c r="H823" s="148">
        <f t="shared" si="48"/>
        <v>0</v>
      </c>
    </row>
    <row r="824" spans="1:8" x14ac:dyDescent="0.25">
      <c r="A824" s="18">
        <v>1988</v>
      </c>
      <c r="B824" s="18">
        <v>1987</v>
      </c>
      <c r="C824" s="18">
        <v>11</v>
      </c>
      <c r="D824" s="148" t="s">
        <v>832</v>
      </c>
      <c r="E824" s="148" t="str">
        <f t="shared" si="47"/>
        <v>1988 11</v>
      </c>
      <c r="F824" s="14">
        <v>0</v>
      </c>
      <c r="G824" s="148">
        <v>5.9504132231404959E-2</v>
      </c>
      <c r="H824" s="148">
        <f t="shared" si="48"/>
        <v>0</v>
      </c>
    </row>
    <row r="825" spans="1:8" x14ac:dyDescent="0.25">
      <c r="A825" s="18">
        <v>1988</v>
      </c>
      <c r="B825" s="18">
        <v>1987</v>
      </c>
      <c r="C825" s="18">
        <v>12</v>
      </c>
      <c r="D825" s="148" t="s">
        <v>833</v>
      </c>
      <c r="E825" s="148" t="str">
        <f t="shared" si="47"/>
        <v>1988 12</v>
      </c>
      <c r="F825" s="14">
        <v>0</v>
      </c>
      <c r="G825" s="148">
        <v>6.1487603305785121E-2</v>
      </c>
      <c r="H825" s="148">
        <f t="shared" si="48"/>
        <v>0</v>
      </c>
    </row>
    <row r="826" spans="1:8" x14ac:dyDescent="0.25">
      <c r="A826" s="18">
        <v>1988</v>
      </c>
      <c r="B826" s="18">
        <v>1988</v>
      </c>
      <c r="C826" s="18">
        <v>1</v>
      </c>
      <c r="D826" s="148" t="s">
        <v>834</v>
      </c>
      <c r="E826" s="148" t="str">
        <f t="shared" si="47"/>
        <v>1988 1</v>
      </c>
      <c r="F826" s="14">
        <v>136.90346600000001</v>
      </c>
      <c r="G826" s="148">
        <v>6.1487603305785121E-2</v>
      </c>
      <c r="H826" s="148">
        <f t="shared" si="48"/>
        <v>8.4178660085950412</v>
      </c>
    </row>
    <row r="827" spans="1:8" x14ac:dyDescent="0.25">
      <c r="A827" s="18">
        <v>1988</v>
      </c>
      <c r="B827" s="18">
        <v>1988</v>
      </c>
      <c r="C827" s="18">
        <v>2</v>
      </c>
      <c r="D827" s="148" t="s">
        <v>835</v>
      </c>
      <c r="E827" s="148" t="str">
        <f t="shared" si="47"/>
        <v>1988 2</v>
      </c>
      <c r="F827" s="14">
        <v>140.677708</v>
      </c>
      <c r="G827" s="148">
        <v>5.752066115702479E-2</v>
      </c>
      <c r="H827" s="148">
        <f t="shared" si="48"/>
        <v>8.091874774214876</v>
      </c>
    </row>
    <row r="828" spans="1:8" x14ac:dyDescent="0.25">
      <c r="A828" s="18">
        <v>1988</v>
      </c>
      <c r="B828" s="18">
        <v>1988</v>
      </c>
      <c r="C828" s="18">
        <v>3</v>
      </c>
      <c r="D828" s="148" t="s">
        <v>836</v>
      </c>
      <c r="E828" s="148" t="str">
        <f t="shared" si="47"/>
        <v>1988 3</v>
      </c>
      <c r="F828" s="14">
        <v>0</v>
      </c>
      <c r="G828" s="148">
        <v>6.1487603305785121E-2</v>
      </c>
      <c r="H828" s="148">
        <f t="shared" si="48"/>
        <v>0</v>
      </c>
    </row>
    <row r="829" spans="1:8" x14ac:dyDescent="0.25">
      <c r="A829" s="18">
        <v>1988</v>
      </c>
      <c r="B829" s="18">
        <v>1988</v>
      </c>
      <c r="C829" s="18">
        <v>4</v>
      </c>
      <c r="D829" s="148" t="s">
        <v>837</v>
      </c>
      <c r="E829" s="148" t="str">
        <f t="shared" si="47"/>
        <v>1988 4</v>
      </c>
      <c r="F829" s="14">
        <v>196.320887</v>
      </c>
      <c r="G829" s="148">
        <v>5.9504132231404959E-2</v>
      </c>
      <c r="H829" s="148">
        <f t="shared" si="48"/>
        <v>11.681904019834711</v>
      </c>
    </row>
    <row r="830" spans="1:8" x14ac:dyDescent="0.25">
      <c r="A830" s="18">
        <v>1988</v>
      </c>
      <c r="B830" s="18">
        <v>1988</v>
      </c>
      <c r="C830" s="18">
        <v>5</v>
      </c>
      <c r="D830" s="148" t="s">
        <v>838</v>
      </c>
      <c r="E830" s="148" t="str">
        <f t="shared" si="47"/>
        <v>1988 5</v>
      </c>
      <c r="F830" s="14">
        <v>239.89166</v>
      </c>
      <c r="G830" s="148">
        <v>6.1487603305785121E-2</v>
      </c>
      <c r="H830" s="148">
        <f t="shared" si="48"/>
        <v>14.750363226446281</v>
      </c>
    </row>
    <row r="831" spans="1:8" x14ac:dyDescent="0.25">
      <c r="A831" s="18">
        <v>1988</v>
      </c>
      <c r="B831" s="18">
        <v>1988</v>
      </c>
      <c r="C831" s="18">
        <v>6</v>
      </c>
      <c r="D831" s="148" t="s">
        <v>839</v>
      </c>
      <c r="E831" s="148" t="str">
        <f t="shared" si="47"/>
        <v>1988 6</v>
      </c>
      <c r="F831" s="14">
        <v>275.36306100000002</v>
      </c>
      <c r="G831" s="148">
        <v>5.9504132231404959E-2</v>
      </c>
      <c r="H831" s="148">
        <f t="shared" si="48"/>
        <v>16.385239993388431</v>
      </c>
    </row>
    <row r="832" spans="1:8" x14ac:dyDescent="0.25">
      <c r="A832" s="18">
        <v>1988</v>
      </c>
      <c r="B832" s="18">
        <v>1988</v>
      </c>
      <c r="C832" s="18">
        <v>7</v>
      </c>
      <c r="D832" s="148" t="s">
        <v>840</v>
      </c>
      <c r="E832" s="148" t="str">
        <f t="shared" si="47"/>
        <v>1988 7</v>
      </c>
      <c r="F832" s="14">
        <v>167.21574799999999</v>
      </c>
      <c r="G832" s="148">
        <v>6.1487603305785121E-2</v>
      </c>
      <c r="H832" s="148">
        <f t="shared" si="48"/>
        <v>10.281695579504131</v>
      </c>
    </row>
    <row r="833" spans="1:10" x14ac:dyDescent="0.25">
      <c r="A833" s="18">
        <v>1988</v>
      </c>
      <c r="B833" s="18">
        <v>1988</v>
      </c>
      <c r="C833" s="18">
        <v>8</v>
      </c>
      <c r="D833" s="148" t="s">
        <v>841</v>
      </c>
      <c r="E833" s="148" t="str">
        <f t="shared" si="47"/>
        <v>1988 8</v>
      </c>
      <c r="F833" s="14">
        <v>0</v>
      </c>
      <c r="G833" s="148">
        <v>6.1487603305785121E-2</v>
      </c>
      <c r="H833" s="148">
        <f t="shared" si="48"/>
        <v>0</v>
      </c>
    </row>
    <row r="834" spans="1:10" x14ac:dyDescent="0.25">
      <c r="A834" s="18">
        <v>1988</v>
      </c>
      <c r="B834" s="18">
        <v>1988</v>
      </c>
      <c r="C834" s="18">
        <v>9</v>
      </c>
      <c r="D834" s="148" t="s">
        <v>842</v>
      </c>
      <c r="E834" s="148" t="str">
        <f t="shared" si="47"/>
        <v>1988 9</v>
      </c>
      <c r="F834" s="14">
        <v>0</v>
      </c>
      <c r="G834" s="148">
        <v>5.9504132231404959E-2</v>
      </c>
      <c r="H834" s="148">
        <f t="shared" si="48"/>
        <v>0</v>
      </c>
    </row>
    <row r="835" spans="1:10" x14ac:dyDescent="0.25">
      <c r="A835" s="18">
        <v>1989</v>
      </c>
      <c r="B835" s="18">
        <v>1988</v>
      </c>
      <c r="C835" s="18">
        <v>10</v>
      </c>
      <c r="D835" s="148" t="s">
        <v>843</v>
      </c>
      <c r="E835" s="148" t="str">
        <f t="shared" si="47"/>
        <v>1989 10</v>
      </c>
      <c r="F835" s="14">
        <v>0</v>
      </c>
      <c r="G835" s="148">
        <v>6.1487603305785121E-2</v>
      </c>
      <c r="H835" s="148">
        <f t="shared" si="48"/>
        <v>0</v>
      </c>
    </row>
    <row r="836" spans="1:10" x14ac:dyDescent="0.25">
      <c r="A836" s="18">
        <v>1989</v>
      </c>
      <c r="B836" s="18">
        <v>1988</v>
      </c>
      <c r="C836" s="18">
        <v>11</v>
      </c>
      <c r="D836" s="148" t="s">
        <v>844</v>
      </c>
      <c r="E836" s="148" t="str">
        <f t="shared" si="47"/>
        <v>1989 11</v>
      </c>
      <c r="F836" s="14">
        <v>0</v>
      </c>
      <c r="G836" s="148">
        <v>5.9504132231404959E-2</v>
      </c>
      <c r="H836" s="148">
        <f t="shared" si="48"/>
        <v>0</v>
      </c>
    </row>
    <row r="837" spans="1:10" x14ac:dyDescent="0.25">
      <c r="A837" s="18">
        <v>1989</v>
      </c>
      <c r="B837" s="18">
        <v>1988</v>
      </c>
      <c r="C837" s="18">
        <v>12</v>
      </c>
      <c r="D837" s="148" t="s">
        <v>845</v>
      </c>
      <c r="E837" s="148" t="str">
        <f t="shared" si="47"/>
        <v>1989 12</v>
      </c>
      <c r="F837" s="14">
        <v>0</v>
      </c>
      <c r="G837" s="148">
        <v>6.1487603305785121E-2</v>
      </c>
      <c r="H837" s="148">
        <f t="shared" si="48"/>
        <v>0</v>
      </c>
    </row>
    <row r="838" spans="1:10" x14ac:dyDescent="0.25">
      <c r="A838" s="18">
        <v>1989</v>
      </c>
      <c r="B838" s="18">
        <v>1989</v>
      </c>
      <c r="C838" s="18">
        <v>1</v>
      </c>
      <c r="D838" s="148" t="s">
        <v>846</v>
      </c>
      <c r="E838" s="148" t="str">
        <f t="shared" si="47"/>
        <v>1989 1</v>
      </c>
      <c r="F838" s="14">
        <v>0</v>
      </c>
      <c r="G838" s="148">
        <v>6.1487603305785121E-2</v>
      </c>
      <c r="H838" s="148">
        <f t="shared" si="48"/>
        <v>0</v>
      </c>
    </row>
    <row r="839" spans="1:10" x14ac:dyDescent="0.25">
      <c r="A839" s="18">
        <v>1989</v>
      </c>
      <c r="B839" s="18">
        <v>1989</v>
      </c>
      <c r="C839" s="18">
        <v>2</v>
      </c>
      <c r="D839" s="148" t="s">
        <v>847</v>
      </c>
      <c r="E839" s="148" t="str">
        <f t="shared" si="47"/>
        <v>1989 2</v>
      </c>
      <c r="F839" s="14">
        <v>58.551236000000003</v>
      </c>
      <c r="G839" s="148">
        <v>5.5537190082644627E-2</v>
      </c>
      <c r="H839" s="148">
        <f t="shared" si="48"/>
        <v>3.2517711233057853</v>
      </c>
    </row>
    <row r="840" spans="1:10" x14ac:dyDescent="0.25">
      <c r="A840" s="18">
        <v>1989</v>
      </c>
      <c r="B840" s="18">
        <v>1989</v>
      </c>
      <c r="C840" s="18">
        <v>3</v>
      </c>
      <c r="D840" s="148" t="s">
        <v>848</v>
      </c>
      <c r="E840" s="148" t="str">
        <f t="shared" si="47"/>
        <v>1989 3</v>
      </c>
      <c r="F840" s="14">
        <v>0</v>
      </c>
      <c r="G840" s="148">
        <v>6.1487603305785121E-2</v>
      </c>
      <c r="H840" s="148">
        <f t="shared" si="48"/>
        <v>0</v>
      </c>
    </row>
    <row r="841" spans="1:10" x14ac:dyDescent="0.25">
      <c r="A841" s="18">
        <v>1989</v>
      </c>
      <c r="B841" s="18">
        <v>1989</v>
      </c>
      <c r="C841" s="18">
        <v>4</v>
      </c>
      <c r="D841" s="148" t="s">
        <v>849</v>
      </c>
      <c r="E841" s="148" t="str">
        <f t="shared" si="47"/>
        <v>1989 4</v>
      </c>
      <c r="F841" s="14">
        <v>181.235252</v>
      </c>
      <c r="G841" s="148">
        <v>5.9504132231404959E-2</v>
      </c>
      <c r="H841" s="148">
        <f t="shared" si="48"/>
        <v>10.784246400000001</v>
      </c>
    </row>
    <row r="842" spans="1:10" x14ac:dyDescent="0.25">
      <c r="A842" s="18">
        <v>1989</v>
      </c>
      <c r="B842" s="18">
        <v>1989</v>
      </c>
      <c r="C842" s="18">
        <v>5</v>
      </c>
      <c r="D842" s="148" t="s">
        <v>850</v>
      </c>
      <c r="E842" s="148" t="str">
        <f t="shared" si="47"/>
        <v>1989 5</v>
      </c>
      <c r="F842" s="14">
        <v>220.07156000000001</v>
      </c>
      <c r="G842" s="148">
        <v>6.1487603305785121E-2</v>
      </c>
      <c r="H842" s="148">
        <f t="shared" si="48"/>
        <v>13.531672780165289</v>
      </c>
    </row>
    <row r="843" spans="1:10" x14ac:dyDescent="0.25">
      <c r="A843" s="18">
        <v>1989</v>
      </c>
      <c r="B843" s="18">
        <v>1989</v>
      </c>
      <c r="C843" s="18">
        <v>6</v>
      </c>
      <c r="D843" s="148" t="s">
        <v>851</v>
      </c>
      <c r="E843" s="148" t="str">
        <f t="shared" si="47"/>
        <v>1989 6</v>
      </c>
      <c r="F843" s="14">
        <v>257.709067</v>
      </c>
      <c r="G843" s="148">
        <v>5.9504132231404959E-2</v>
      </c>
      <c r="H843" s="148">
        <f t="shared" si="48"/>
        <v>15.3347544</v>
      </c>
    </row>
    <row r="844" spans="1:10" x14ac:dyDescent="0.25">
      <c r="A844" s="18">
        <v>1989</v>
      </c>
      <c r="B844" s="18">
        <v>1989</v>
      </c>
      <c r="C844" s="18">
        <v>7</v>
      </c>
      <c r="D844" s="148" t="s">
        <v>852</v>
      </c>
      <c r="E844" s="148" t="str">
        <f t="shared" si="47"/>
        <v>1989 7</v>
      </c>
      <c r="F844" s="14">
        <v>66.939843999999994</v>
      </c>
      <c r="G844" s="148">
        <v>6.1487603305785121E-2</v>
      </c>
      <c r="H844" s="148">
        <f t="shared" si="48"/>
        <v>4.11597057322314</v>
      </c>
    </row>
    <row r="845" spans="1:10" x14ac:dyDescent="0.25">
      <c r="A845" s="18">
        <v>1989</v>
      </c>
      <c r="B845" s="18">
        <v>1989</v>
      </c>
      <c r="C845" s="18">
        <v>8</v>
      </c>
      <c r="D845" s="148" t="s">
        <v>853</v>
      </c>
      <c r="E845" s="148" t="str">
        <f t="shared" si="47"/>
        <v>1989 8</v>
      </c>
      <c r="F845" s="14">
        <v>0</v>
      </c>
      <c r="G845" s="148">
        <v>6.1487603305785121E-2</v>
      </c>
      <c r="H845" s="148">
        <f t="shared" si="48"/>
        <v>0</v>
      </c>
      <c r="I845" s="17"/>
      <c r="J845" s="17"/>
    </row>
    <row r="846" spans="1:10" x14ac:dyDescent="0.25">
      <c r="A846" s="18">
        <v>1989</v>
      </c>
      <c r="B846" s="18">
        <v>1989</v>
      </c>
      <c r="C846" s="18">
        <v>9</v>
      </c>
      <c r="D846" s="148" t="s">
        <v>854</v>
      </c>
      <c r="E846" s="148" t="str">
        <f t="shared" si="47"/>
        <v>1989 9</v>
      </c>
      <c r="F846" s="14">
        <v>0</v>
      </c>
      <c r="G846" s="148">
        <v>5.9504132231404959E-2</v>
      </c>
      <c r="H846" s="148">
        <f t="shared" si="48"/>
        <v>0</v>
      </c>
      <c r="I846" s="17"/>
      <c r="J846" s="17"/>
    </row>
    <row r="847" spans="1:10" x14ac:dyDescent="0.25">
      <c r="A847" s="18">
        <v>1990</v>
      </c>
      <c r="B847" s="18">
        <v>1989</v>
      </c>
      <c r="C847" s="18">
        <v>10</v>
      </c>
      <c r="D847" s="148" t="s">
        <v>855</v>
      </c>
      <c r="E847" s="148" t="str">
        <f t="shared" si="47"/>
        <v>1990 10</v>
      </c>
      <c r="F847" s="14">
        <v>0</v>
      </c>
      <c r="G847" s="148">
        <v>6.1487603305785121E-2</v>
      </c>
      <c r="H847" s="148">
        <f t="shared" si="48"/>
        <v>0</v>
      </c>
      <c r="I847" s="17"/>
      <c r="J847" s="17"/>
    </row>
    <row r="848" spans="1:10" x14ac:dyDescent="0.25">
      <c r="A848" s="18">
        <v>1990</v>
      </c>
      <c r="B848" s="18">
        <v>1989</v>
      </c>
      <c r="C848" s="18">
        <v>11</v>
      </c>
      <c r="D848" s="148" t="s">
        <v>856</v>
      </c>
      <c r="E848" s="148" t="str">
        <f t="shared" si="47"/>
        <v>1990 11</v>
      </c>
      <c r="F848" s="14">
        <v>0</v>
      </c>
      <c r="G848" s="148">
        <v>5.9504132231404959E-2</v>
      </c>
      <c r="H848" s="148">
        <f t="shared" si="48"/>
        <v>0</v>
      </c>
      <c r="I848" s="17"/>
      <c r="J848" s="17"/>
    </row>
    <row r="849" spans="1:10" x14ac:dyDescent="0.25">
      <c r="A849" s="18">
        <v>1990</v>
      </c>
      <c r="B849" s="18">
        <v>1989</v>
      </c>
      <c r="C849" s="18">
        <v>12</v>
      </c>
      <c r="D849" s="148" t="s">
        <v>857</v>
      </c>
      <c r="E849" s="148" t="str">
        <f t="shared" si="47"/>
        <v>1990 12</v>
      </c>
      <c r="F849" s="14">
        <v>0</v>
      </c>
      <c r="G849" s="148">
        <v>6.1487603305785121E-2</v>
      </c>
      <c r="H849" s="148">
        <f t="shared" si="48"/>
        <v>0</v>
      </c>
      <c r="I849" s="17"/>
      <c r="J849" s="17"/>
    </row>
    <row r="850" spans="1:10" x14ac:dyDescent="0.25">
      <c r="A850" s="18">
        <v>1990</v>
      </c>
      <c r="B850" s="18">
        <v>1990</v>
      </c>
      <c r="C850" s="18">
        <v>1</v>
      </c>
      <c r="D850" s="148" t="s">
        <v>858</v>
      </c>
      <c r="E850" s="148" t="str">
        <f t="shared" si="47"/>
        <v>1990 1</v>
      </c>
      <c r="F850" s="14">
        <v>0</v>
      </c>
      <c r="G850" s="148">
        <v>6.1487603305785121E-2</v>
      </c>
      <c r="H850" s="148">
        <f t="shared" si="48"/>
        <v>0</v>
      </c>
    </row>
    <row r="851" spans="1:10" x14ac:dyDescent="0.25">
      <c r="A851" s="18">
        <v>1990</v>
      </c>
      <c r="B851" s="18">
        <v>1990</v>
      </c>
      <c r="C851" s="18">
        <v>2</v>
      </c>
      <c r="D851" s="148" t="s">
        <v>859</v>
      </c>
      <c r="E851" s="148" t="str">
        <f t="shared" si="47"/>
        <v>1990 2</v>
      </c>
      <c r="F851" s="14">
        <v>145.70191199999999</v>
      </c>
      <c r="G851" s="148">
        <v>5.5537190082644627E-2</v>
      </c>
      <c r="H851" s="148">
        <f t="shared" si="48"/>
        <v>8.0918747821487607</v>
      </c>
    </row>
    <row r="852" spans="1:10" x14ac:dyDescent="0.25">
      <c r="A852" s="18">
        <v>1990</v>
      </c>
      <c r="B852" s="18">
        <v>1990</v>
      </c>
      <c r="C852" s="18">
        <v>3</v>
      </c>
      <c r="D852" s="148" t="s">
        <v>860</v>
      </c>
      <c r="E852" s="148" t="str">
        <f t="shared" si="47"/>
        <v>1990 3</v>
      </c>
      <c r="F852" s="14">
        <v>152.553235</v>
      </c>
      <c r="G852" s="148">
        <v>6.1487603305785121E-2</v>
      </c>
      <c r="H852" s="148">
        <f t="shared" si="48"/>
        <v>9.3801327966942143</v>
      </c>
    </row>
    <row r="853" spans="1:10" x14ac:dyDescent="0.25">
      <c r="A853" s="18">
        <v>1990</v>
      </c>
      <c r="B853" s="18">
        <v>1990</v>
      </c>
      <c r="C853" s="18">
        <v>4</v>
      </c>
      <c r="D853" s="148" t="s">
        <v>861</v>
      </c>
      <c r="E853" s="148" t="str">
        <f t="shared" si="47"/>
        <v>1990 4</v>
      </c>
      <c r="F853" s="14">
        <v>196.320887</v>
      </c>
      <c r="G853" s="148">
        <v>5.9504132231404959E-2</v>
      </c>
      <c r="H853" s="148">
        <f t="shared" si="48"/>
        <v>11.681904019834711</v>
      </c>
    </row>
    <row r="854" spans="1:10" x14ac:dyDescent="0.25">
      <c r="A854" s="18">
        <v>1990</v>
      </c>
      <c r="B854" s="18">
        <v>1990</v>
      </c>
      <c r="C854" s="18">
        <v>5</v>
      </c>
      <c r="D854" s="148" t="s">
        <v>862</v>
      </c>
      <c r="E854" s="148" t="str">
        <f t="shared" si="47"/>
        <v>1990 5</v>
      </c>
      <c r="F854" s="14">
        <v>239.89166</v>
      </c>
      <c r="G854" s="148">
        <v>6.1487603305785121E-2</v>
      </c>
      <c r="H854" s="148">
        <f t="shared" si="48"/>
        <v>14.750363226446281</v>
      </c>
    </row>
    <row r="855" spans="1:10" x14ac:dyDescent="0.25">
      <c r="A855" s="18">
        <v>1990</v>
      </c>
      <c r="B855" s="18">
        <v>1990</v>
      </c>
      <c r="C855" s="18">
        <v>6</v>
      </c>
      <c r="D855" s="148" t="s">
        <v>863</v>
      </c>
      <c r="E855" s="148" t="str">
        <f t="shared" si="47"/>
        <v>1990 6</v>
      </c>
      <c r="F855" s="14">
        <v>275.36306100000002</v>
      </c>
      <c r="G855" s="148">
        <v>5.9504132231404959E-2</v>
      </c>
      <c r="H855" s="148">
        <f t="shared" si="48"/>
        <v>16.385239993388431</v>
      </c>
    </row>
    <row r="856" spans="1:10" x14ac:dyDescent="0.25">
      <c r="A856" s="18">
        <v>1990</v>
      </c>
      <c r="B856" s="18">
        <v>1990</v>
      </c>
      <c r="C856" s="18">
        <v>7</v>
      </c>
      <c r="D856" s="148" t="s">
        <v>864</v>
      </c>
      <c r="E856" s="148" t="str">
        <f t="shared" si="47"/>
        <v>1990 7</v>
      </c>
      <c r="F856" s="14">
        <v>0</v>
      </c>
      <c r="G856" s="148">
        <v>6.1487603305785121E-2</v>
      </c>
      <c r="H856" s="148">
        <f t="shared" si="48"/>
        <v>0</v>
      </c>
    </row>
    <row r="857" spans="1:10" x14ac:dyDescent="0.25">
      <c r="A857" s="18">
        <v>1990</v>
      </c>
      <c r="B857" s="18">
        <v>1990</v>
      </c>
      <c r="C857" s="18">
        <v>8</v>
      </c>
      <c r="D857" s="148" t="s">
        <v>865</v>
      </c>
      <c r="E857" s="148" t="str">
        <f t="shared" si="47"/>
        <v>1990 8</v>
      </c>
      <c r="F857" s="14">
        <v>0</v>
      </c>
      <c r="G857" s="148">
        <v>6.1487603305785121E-2</v>
      </c>
      <c r="H857" s="148">
        <f t="shared" si="48"/>
        <v>0</v>
      </c>
      <c r="I857" s="17"/>
      <c r="J857" s="17"/>
    </row>
    <row r="858" spans="1:10" x14ac:dyDescent="0.25">
      <c r="A858" s="18">
        <v>1990</v>
      </c>
      <c r="B858" s="18">
        <v>1990</v>
      </c>
      <c r="C858" s="18">
        <v>9</v>
      </c>
      <c r="D858" s="148" t="s">
        <v>866</v>
      </c>
      <c r="E858" s="148" t="str">
        <f t="shared" si="47"/>
        <v>1990 9</v>
      </c>
      <c r="F858" s="14">
        <v>0</v>
      </c>
      <c r="G858" s="148">
        <v>5.9504132231404959E-2</v>
      </c>
      <c r="H858" s="148">
        <f t="shared" si="48"/>
        <v>0</v>
      </c>
    </row>
    <row r="859" spans="1:10" x14ac:dyDescent="0.25">
      <c r="A859" s="18">
        <v>1991</v>
      </c>
      <c r="B859" s="18">
        <v>1990</v>
      </c>
      <c r="C859" s="18">
        <v>10</v>
      </c>
      <c r="D859" s="148" t="s">
        <v>867</v>
      </c>
      <c r="E859" s="148" t="str">
        <f t="shared" si="47"/>
        <v>1991 10</v>
      </c>
      <c r="F859" s="14">
        <v>0</v>
      </c>
      <c r="G859" s="148">
        <v>6.1487603305785121E-2</v>
      </c>
      <c r="H859" s="148">
        <f t="shared" si="48"/>
        <v>0</v>
      </c>
      <c r="I859" s="17"/>
      <c r="J859" s="17"/>
    </row>
    <row r="860" spans="1:10" x14ac:dyDescent="0.25">
      <c r="A860" s="18">
        <v>1991</v>
      </c>
      <c r="B860" s="18">
        <v>1990</v>
      </c>
      <c r="C860" s="18">
        <v>11</v>
      </c>
      <c r="D860" s="148" t="s">
        <v>868</v>
      </c>
      <c r="E860" s="148" t="str">
        <f t="shared" si="47"/>
        <v>1991 11</v>
      </c>
      <c r="F860" s="14">
        <v>0</v>
      </c>
      <c r="G860" s="148">
        <v>5.9504132231404959E-2</v>
      </c>
      <c r="H860" s="148">
        <f t="shared" si="48"/>
        <v>0</v>
      </c>
    </row>
    <row r="861" spans="1:10" x14ac:dyDescent="0.25">
      <c r="A861" s="18">
        <v>1991</v>
      </c>
      <c r="B861" s="18">
        <v>1990</v>
      </c>
      <c r="C861" s="18">
        <v>12</v>
      </c>
      <c r="D861" s="148" t="s">
        <v>869</v>
      </c>
      <c r="E861" s="148" t="str">
        <f t="shared" si="47"/>
        <v>1991 12</v>
      </c>
      <c r="F861" s="14">
        <v>0</v>
      </c>
      <c r="G861" s="148">
        <v>6.1487603305785121E-2</v>
      </c>
      <c r="H861" s="148">
        <f t="shared" si="48"/>
        <v>0</v>
      </c>
    </row>
    <row r="862" spans="1:10" x14ac:dyDescent="0.25">
      <c r="A862" s="18">
        <v>1991</v>
      </c>
      <c r="B862" s="18">
        <v>1991</v>
      </c>
      <c r="C862" s="18">
        <v>1</v>
      </c>
      <c r="D862" s="148" t="s">
        <v>870</v>
      </c>
      <c r="E862" s="148" t="str">
        <f t="shared" si="47"/>
        <v>1991 1</v>
      </c>
      <c r="F862" s="14">
        <v>0</v>
      </c>
      <c r="G862" s="148">
        <v>6.1487603305785121E-2</v>
      </c>
      <c r="H862" s="148">
        <f t="shared" si="48"/>
        <v>0</v>
      </c>
    </row>
    <row r="863" spans="1:10" x14ac:dyDescent="0.25">
      <c r="A863" s="18">
        <v>1991</v>
      </c>
      <c r="B863" s="18">
        <v>1991</v>
      </c>
      <c r="C863" s="18">
        <v>2</v>
      </c>
      <c r="D863" s="148" t="s">
        <v>871</v>
      </c>
      <c r="E863" s="148" t="str">
        <f t="shared" si="47"/>
        <v>1991 2</v>
      </c>
      <c r="F863" s="14">
        <v>173.74392900000001</v>
      </c>
      <c r="G863" s="148">
        <v>5.5537190082644627E-2</v>
      </c>
      <c r="H863" s="148">
        <f t="shared" si="48"/>
        <v>9.6492496105785133</v>
      </c>
    </row>
    <row r="864" spans="1:10" x14ac:dyDescent="0.25">
      <c r="A864" s="18">
        <v>1991</v>
      </c>
      <c r="B864" s="18">
        <v>1991</v>
      </c>
      <c r="C864" s="18">
        <v>3</v>
      </c>
      <c r="D864" s="148" t="s">
        <v>872</v>
      </c>
      <c r="E864" s="148" t="str">
        <f t="shared" ref="E864:E927" si="49">CONCATENATE(A864," ",C864)</f>
        <v>1991 3</v>
      </c>
      <c r="F864" s="14">
        <v>152.553235</v>
      </c>
      <c r="G864" s="148">
        <v>6.1487603305785121E-2</v>
      </c>
      <c r="H864" s="148">
        <f t="shared" ref="H864:H927" si="50">F864*G864</f>
        <v>9.3801327966942143</v>
      </c>
    </row>
    <row r="865" spans="1:8" x14ac:dyDescent="0.25">
      <c r="A865" s="18">
        <v>1991</v>
      </c>
      <c r="B865" s="18">
        <v>1991</v>
      </c>
      <c r="C865" s="18">
        <v>4</v>
      </c>
      <c r="D865" s="148" t="s">
        <v>873</v>
      </c>
      <c r="E865" s="148" t="str">
        <f t="shared" si="49"/>
        <v>1991 4</v>
      </c>
      <c r="F865" s="14">
        <v>196.320887</v>
      </c>
      <c r="G865" s="148">
        <v>5.9504132231404959E-2</v>
      </c>
      <c r="H865" s="148">
        <f t="shared" si="50"/>
        <v>11.681904019834711</v>
      </c>
    </row>
    <row r="866" spans="1:8" x14ac:dyDescent="0.25">
      <c r="A866" s="18">
        <v>1991</v>
      </c>
      <c r="B866" s="18">
        <v>1991</v>
      </c>
      <c r="C866" s="18">
        <v>5</v>
      </c>
      <c r="D866" s="148" t="s">
        <v>874</v>
      </c>
      <c r="E866" s="148" t="str">
        <f t="shared" si="49"/>
        <v>1991 5</v>
      </c>
      <c r="F866" s="14">
        <v>239.89166</v>
      </c>
      <c r="G866" s="148">
        <v>6.1487603305785121E-2</v>
      </c>
      <c r="H866" s="148">
        <f t="shared" si="50"/>
        <v>14.750363226446281</v>
      </c>
    </row>
    <row r="867" spans="1:8" x14ac:dyDescent="0.25">
      <c r="A867" s="18">
        <v>1991</v>
      </c>
      <c r="B867" s="18">
        <v>1991</v>
      </c>
      <c r="C867" s="18">
        <v>6</v>
      </c>
      <c r="D867" s="148" t="s">
        <v>875</v>
      </c>
      <c r="E867" s="148" t="str">
        <f t="shared" si="49"/>
        <v>1991 6</v>
      </c>
      <c r="F867" s="14">
        <v>275.36306100000002</v>
      </c>
      <c r="G867" s="148">
        <v>5.9504132231404959E-2</v>
      </c>
      <c r="H867" s="148">
        <f t="shared" si="50"/>
        <v>16.385239993388431</v>
      </c>
    </row>
    <row r="868" spans="1:8" x14ac:dyDescent="0.25">
      <c r="A868" s="18">
        <v>1991</v>
      </c>
      <c r="B868" s="18">
        <v>1991</v>
      </c>
      <c r="C868" s="18">
        <v>7</v>
      </c>
      <c r="D868" s="148" t="s">
        <v>876</v>
      </c>
      <c r="E868" s="148" t="str">
        <f t="shared" si="49"/>
        <v>1991 7</v>
      </c>
      <c r="F868" s="14">
        <v>0</v>
      </c>
      <c r="G868" s="148">
        <v>6.1487603305785121E-2</v>
      </c>
      <c r="H868" s="148">
        <f t="shared" si="50"/>
        <v>0</v>
      </c>
    </row>
    <row r="869" spans="1:8" x14ac:dyDescent="0.25">
      <c r="A869" s="18">
        <v>1991</v>
      </c>
      <c r="B869" s="18">
        <v>1991</v>
      </c>
      <c r="C869" s="18">
        <v>8</v>
      </c>
      <c r="D869" s="148" t="s">
        <v>877</v>
      </c>
      <c r="E869" s="148" t="str">
        <f t="shared" si="49"/>
        <v>1991 8</v>
      </c>
      <c r="F869" s="14">
        <v>0</v>
      </c>
      <c r="G869" s="148">
        <v>6.1487603305785121E-2</v>
      </c>
      <c r="H869" s="148">
        <f t="shared" si="50"/>
        <v>0</v>
      </c>
    </row>
    <row r="870" spans="1:8" x14ac:dyDescent="0.25">
      <c r="A870" s="18">
        <v>1991</v>
      </c>
      <c r="B870" s="18">
        <v>1991</v>
      </c>
      <c r="C870" s="18">
        <v>9</v>
      </c>
      <c r="D870" s="148" t="s">
        <v>878</v>
      </c>
      <c r="E870" s="148" t="str">
        <f t="shared" si="49"/>
        <v>1991 9</v>
      </c>
      <c r="F870" s="14">
        <v>0</v>
      </c>
      <c r="G870" s="148">
        <v>5.9504132231404959E-2</v>
      </c>
      <c r="H870" s="148">
        <f t="shared" si="50"/>
        <v>0</v>
      </c>
    </row>
    <row r="871" spans="1:8" x14ac:dyDescent="0.25">
      <c r="A871" s="18">
        <v>1992</v>
      </c>
      <c r="B871" s="18">
        <v>1991</v>
      </c>
      <c r="C871" s="18">
        <v>10</v>
      </c>
      <c r="D871" s="148" t="s">
        <v>879</v>
      </c>
      <c r="E871" s="148" t="str">
        <f t="shared" si="49"/>
        <v>1992 10</v>
      </c>
      <c r="F871" s="14">
        <v>0</v>
      </c>
      <c r="G871" s="148">
        <v>6.1487603305785121E-2</v>
      </c>
      <c r="H871" s="148">
        <f t="shared" si="50"/>
        <v>0</v>
      </c>
    </row>
    <row r="872" spans="1:8" x14ac:dyDescent="0.25">
      <c r="A872" s="18">
        <v>1992</v>
      </c>
      <c r="B872" s="18">
        <v>1991</v>
      </c>
      <c r="C872" s="18">
        <v>11</v>
      </c>
      <c r="D872" s="148" t="s">
        <v>880</v>
      </c>
      <c r="E872" s="148" t="str">
        <f t="shared" si="49"/>
        <v>1992 11</v>
      </c>
      <c r="F872" s="14">
        <v>0</v>
      </c>
      <c r="G872" s="148">
        <v>5.9504132231404959E-2</v>
      </c>
      <c r="H872" s="148">
        <f t="shared" si="50"/>
        <v>0</v>
      </c>
    </row>
    <row r="873" spans="1:8" x14ac:dyDescent="0.25">
      <c r="A873" s="18">
        <v>1992</v>
      </c>
      <c r="B873" s="18">
        <v>1991</v>
      </c>
      <c r="C873" s="18">
        <v>12</v>
      </c>
      <c r="D873" s="148" t="s">
        <v>881</v>
      </c>
      <c r="E873" s="148" t="str">
        <f t="shared" si="49"/>
        <v>1992 12</v>
      </c>
      <c r="F873" s="14">
        <v>0</v>
      </c>
      <c r="G873" s="148">
        <v>6.1487603305785121E-2</v>
      </c>
      <c r="H873" s="148">
        <f t="shared" si="50"/>
        <v>0</v>
      </c>
    </row>
    <row r="874" spans="1:8" x14ac:dyDescent="0.25">
      <c r="A874" s="18">
        <v>1992</v>
      </c>
      <c r="B874" s="18">
        <v>1992</v>
      </c>
      <c r="C874" s="18">
        <v>1</v>
      </c>
      <c r="D874" s="148" t="s">
        <v>882</v>
      </c>
      <c r="E874" s="148" t="str">
        <f t="shared" si="49"/>
        <v>1992 1</v>
      </c>
      <c r="F874" s="14">
        <v>0</v>
      </c>
      <c r="G874" s="148">
        <v>6.1487603305785121E-2</v>
      </c>
      <c r="H874" s="148">
        <f t="shared" si="50"/>
        <v>0</v>
      </c>
    </row>
    <row r="875" spans="1:8" x14ac:dyDescent="0.25">
      <c r="A875" s="18">
        <v>1992</v>
      </c>
      <c r="B875" s="18">
        <v>1992</v>
      </c>
      <c r="C875" s="18">
        <v>2</v>
      </c>
      <c r="D875" s="148" t="s">
        <v>883</v>
      </c>
      <c r="E875" s="148" t="str">
        <f t="shared" si="49"/>
        <v>1992 2</v>
      </c>
      <c r="F875" s="14">
        <v>167.75006099999999</v>
      </c>
      <c r="G875" s="148">
        <v>5.752066115702479E-2</v>
      </c>
      <c r="H875" s="148">
        <f t="shared" si="50"/>
        <v>9.6490944178512379</v>
      </c>
    </row>
    <row r="876" spans="1:8" x14ac:dyDescent="0.25">
      <c r="A876" s="18">
        <v>1992</v>
      </c>
      <c r="B876" s="18">
        <v>1992</v>
      </c>
      <c r="C876" s="18">
        <v>3</v>
      </c>
      <c r="D876" s="148" t="s">
        <v>884</v>
      </c>
      <c r="E876" s="148" t="str">
        <f t="shared" si="49"/>
        <v>1992 3</v>
      </c>
      <c r="F876" s="14">
        <v>152.553235</v>
      </c>
      <c r="G876" s="148">
        <v>6.1487603305785121E-2</v>
      </c>
      <c r="H876" s="148">
        <f t="shared" si="50"/>
        <v>9.3801327966942143</v>
      </c>
    </row>
    <row r="877" spans="1:8" x14ac:dyDescent="0.25">
      <c r="A877" s="18">
        <v>1992</v>
      </c>
      <c r="B877" s="18">
        <v>1992</v>
      </c>
      <c r="C877" s="18">
        <v>4</v>
      </c>
      <c r="D877" s="148" t="s">
        <v>885</v>
      </c>
      <c r="E877" s="148" t="str">
        <f t="shared" si="49"/>
        <v>1992 4</v>
      </c>
      <c r="F877" s="14">
        <v>196.320887</v>
      </c>
      <c r="G877" s="148">
        <v>5.9504132231404959E-2</v>
      </c>
      <c r="H877" s="148">
        <f t="shared" si="50"/>
        <v>11.681904019834711</v>
      </c>
    </row>
    <row r="878" spans="1:8" x14ac:dyDescent="0.25">
      <c r="A878" s="18">
        <v>1992</v>
      </c>
      <c r="B878" s="18">
        <v>1992</v>
      </c>
      <c r="C878" s="18">
        <v>5</v>
      </c>
      <c r="D878" s="148" t="s">
        <v>886</v>
      </c>
      <c r="E878" s="148" t="str">
        <f t="shared" si="49"/>
        <v>1992 5</v>
      </c>
      <c r="F878" s="14">
        <v>239.89166</v>
      </c>
      <c r="G878" s="148">
        <v>6.1487603305785121E-2</v>
      </c>
      <c r="H878" s="148">
        <f t="shared" si="50"/>
        <v>14.750363226446281</v>
      </c>
    </row>
    <row r="879" spans="1:8" x14ac:dyDescent="0.25">
      <c r="A879" s="18">
        <v>1992</v>
      </c>
      <c r="B879" s="18">
        <v>1992</v>
      </c>
      <c r="C879" s="18">
        <v>6</v>
      </c>
      <c r="D879" s="148" t="s">
        <v>887</v>
      </c>
      <c r="E879" s="148" t="str">
        <f t="shared" si="49"/>
        <v>1992 6</v>
      </c>
      <c r="F879" s="14">
        <v>275.36306100000002</v>
      </c>
      <c r="G879" s="148">
        <v>5.9504132231404959E-2</v>
      </c>
      <c r="H879" s="148">
        <f t="shared" si="50"/>
        <v>16.385239993388431</v>
      </c>
    </row>
    <row r="880" spans="1:8" x14ac:dyDescent="0.25">
      <c r="A880" s="18">
        <v>1992</v>
      </c>
      <c r="B880" s="18">
        <v>1992</v>
      </c>
      <c r="C880" s="18">
        <v>7</v>
      </c>
      <c r="D880" s="148" t="s">
        <v>888</v>
      </c>
      <c r="E880" s="148" t="str">
        <f t="shared" si="49"/>
        <v>1992 7</v>
      </c>
      <c r="F880" s="14">
        <v>167.21574799999999</v>
      </c>
      <c r="G880" s="148">
        <v>6.1487603305785121E-2</v>
      </c>
      <c r="H880" s="148">
        <f t="shared" si="50"/>
        <v>10.281695579504131</v>
      </c>
    </row>
    <row r="881" spans="1:10" x14ac:dyDescent="0.25">
      <c r="A881" s="18">
        <v>1992</v>
      </c>
      <c r="B881" s="18">
        <v>1992</v>
      </c>
      <c r="C881" s="18">
        <v>8</v>
      </c>
      <c r="D881" s="148" t="s">
        <v>889</v>
      </c>
      <c r="E881" s="148" t="str">
        <f t="shared" si="49"/>
        <v>1992 8</v>
      </c>
      <c r="F881" s="14">
        <v>0</v>
      </c>
      <c r="G881" s="148">
        <v>6.1487603305785121E-2</v>
      </c>
      <c r="H881" s="148">
        <f t="shared" si="50"/>
        <v>0</v>
      </c>
    </row>
    <row r="882" spans="1:10" x14ac:dyDescent="0.25">
      <c r="A882" s="18">
        <v>1992</v>
      </c>
      <c r="B882" s="18">
        <v>1992</v>
      </c>
      <c r="C882" s="18">
        <v>9</v>
      </c>
      <c r="D882" s="148" t="s">
        <v>890</v>
      </c>
      <c r="E882" s="148" t="str">
        <f t="shared" si="49"/>
        <v>1992 9</v>
      </c>
      <c r="F882" s="14">
        <v>0</v>
      </c>
      <c r="G882" s="148">
        <v>5.9504132231404959E-2</v>
      </c>
      <c r="H882" s="148">
        <f t="shared" si="50"/>
        <v>0</v>
      </c>
    </row>
    <row r="883" spans="1:10" x14ac:dyDescent="0.25">
      <c r="A883" s="18">
        <v>1993</v>
      </c>
      <c r="B883" s="18">
        <v>1992</v>
      </c>
      <c r="C883" s="18">
        <v>10</v>
      </c>
      <c r="D883" s="148" t="s">
        <v>891</v>
      </c>
      <c r="E883" s="148" t="str">
        <f t="shared" si="49"/>
        <v>1993 10</v>
      </c>
      <c r="F883" s="14">
        <v>0</v>
      </c>
      <c r="G883" s="148">
        <v>6.1487603305785121E-2</v>
      </c>
      <c r="H883" s="148">
        <f t="shared" si="50"/>
        <v>0</v>
      </c>
      <c r="I883" s="17"/>
      <c r="J883" s="17"/>
    </row>
    <row r="884" spans="1:10" x14ac:dyDescent="0.25">
      <c r="A884" s="18">
        <v>1993</v>
      </c>
      <c r="B884" s="18">
        <v>1992</v>
      </c>
      <c r="C884" s="18">
        <v>11</v>
      </c>
      <c r="D884" s="148" t="s">
        <v>892</v>
      </c>
      <c r="E884" s="148" t="str">
        <f t="shared" si="49"/>
        <v>1993 11</v>
      </c>
      <c r="F884" s="14">
        <v>0</v>
      </c>
      <c r="G884" s="148">
        <v>5.9504132231404959E-2</v>
      </c>
      <c r="H884" s="148">
        <f t="shared" si="50"/>
        <v>0</v>
      </c>
      <c r="I884" s="17"/>
      <c r="J884" s="17"/>
    </row>
    <row r="885" spans="1:10" x14ac:dyDescent="0.25">
      <c r="A885" s="18">
        <v>1993</v>
      </c>
      <c r="B885" s="18">
        <v>1992</v>
      </c>
      <c r="C885" s="18">
        <v>12</v>
      </c>
      <c r="D885" s="148" t="s">
        <v>893</v>
      </c>
      <c r="E885" s="148" t="str">
        <f t="shared" si="49"/>
        <v>1993 12</v>
      </c>
      <c r="F885" s="14">
        <v>0</v>
      </c>
      <c r="G885" s="148">
        <v>6.1487603305785121E-2</v>
      </c>
      <c r="H885" s="148">
        <f t="shared" si="50"/>
        <v>0</v>
      </c>
    </row>
    <row r="886" spans="1:10" x14ac:dyDescent="0.25">
      <c r="A886" s="18">
        <v>1993</v>
      </c>
      <c r="B886" s="18">
        <v>1993</v>
      </c>
      <c r="C886" s="18">
        <v>1</v>
      </c>
      <c r="D886" s="148" t="s">
        <v>894</v>
      </c>
      <c r="E886" s="148" t="str">
        <f t="shared" si="49"/>
        <v>1993 1</v>
      </c>
      <c r="F886" s="14">
        <v>157.692274</v>
      </c>
      <c r="G886" s="148">
        <v>6.1487603305785121E-2</v>
      </c>
      <c r="H886" s="148">
        <f t="shared" si="50"/>
        <v>9.6961199880991735</v>
      </c>
    </row>
    <row r="887" spans="1:10" x14ac:dyDescent="0.25">
      <c r="A887" s="18">
        <v>1993</v>
      </c>
      <c r="B887" s="18">
        <v>1993</v>
      </c>
      <c r="C887" s="18">
        <v>2</v>
      </c>
      <c r="D887" s="148" t="s">
        <v>895</v>
      </c>
      <c r="E887" s="148" t="str">
        <f t="shared" si="49"/>
        <v>1993 2</v>
      </c>
      <c r="F887" s="14">
        <v>173.74392900000001</v>
      </c>
      <c r="G887" s="148">
        <v>5.5537190082644627E-2</v>
      </c>
      <c r="H887" s="148">
        <f t="shared" si="50"/>
        <v>9.6492496105785133</v>
      </c>
    </row>
    <row r="888" spans="1:10" x14ac:dyDescent="0.25">
      <c r="A888" s="18">
        <v>1993</v>
      </c>
      <c r="B888" s="18">
        <v>1993</v>
      </c>
      <c r="C888" s="18">
        <v>3</v>
      </c>
      <c r="D888" s="148" t="s">
        <v>896</v>
      </c>
      <c r="E888" s="148" t="str">
        <f t="shared" si="49"/>
        <v>1993 3</v>
      </c>
      <c r="F888" s="14">
        <v>96.914806999999996</v>
      </c>
      <c r="G888" s="148">
        <v>6.1487603305785121E-2</v>
      </c>
      <c r="H888" s="148">
        <f t="shared" si="50"/>
        <v>5.9590592072727269</v>
      </c>
    </row>
    <row r="889" spans="1:10" x14ac:dyDescent="0.25">
      <c r="A889" s="18">
        <v>1993</v>
      </c>
      <c r="B889" s="18">
        <v>1993</v>
      </c>
      <c r="C889" s="18">
        <v>4</v>
      </c>
      <c r="D889" s="148" t="s">
        <v>897</v>
      </c>
      <c r="E889" s="148" t="str">
        <f t="shared" si="49"/>
        <v>1993 4</v>
      </c>
      <c r="F889" s="14">
        <v>140.91721799999999</v>
      </c>
      <c r="G889" s="148">
        <v>5.9504132231404959E-2</v>
      </c>
      <c r="H889" s="148">
        <f t="shared" si="50"/>
        <v>8.3851567735537191</v>
      </c>
    </row>
    <row r="890" spans="1:10" x14ac:dyDescent="0.25">
      <c r="A890" s="18">
        <v>1993</v>
      </c>
      <c r="B890" s="18">
        <v>1993</v>
      </c>
      <c r="C890" s="18">
        <v>5</v>
      </c>
      <c r="D890" s="148" t="s">
        <v>898</v>
      </c>
      <c r="E890" s="148" t="str">
        <f t="shared" si="49"/>
        <v>1993 5</v>
      </c>
      <c r="F890" s="14">
        <v>172.19561400000001</v>
      </c>
      <c r="G890" s="148">
        <v>6.1487603305785121E-2</v>
      </c>
      <c r="H890" s="148">
        <f t="shared" si="50"/>
        <v>10.587895604628098</v>
      </c>
    </row>
    <row r="891" spans="1:10" x14ac:dyDescent="0.25">
      <c r="A891" s="18">
        <v>1993</v>
      </c>
      <c r="B891" s="18">
        <v>1993</v>
      </c>
      <c r="C891" s="18">
        <v>6</v>
      </c>
      <c r="D891" s="148" t="s">
        <v>899</v>
      </c>
      <c r="E891" s="148" t="str">
        <f t="shared" si="49"/>
        <v>1993 6</v>
      </c>
      <c r="F891" s="14">
        <v>249.30857499999999</v>
      </c>
      <c r="G891" s="148">
        <v>5.9504132231404959E-2</v>
      </c>
      <c r="H891" s="148">
        <f t="shared" si="50"/>
        <v>14.834890413223141</v>
      </c>
      <c r="I891" s="17"/>
      <c r="J891" s="17"/>
    </row>
    <row r="892" spans="1:10" x14ac:dyDescent="0.25">
      <c r="A892" s="18">
        <v>1993</v>
      </c>
      <c r="B892" s="18">
        <v>1993</v>
      </c>
      <c r="C892" s="18">
        <v>7</v>
      </c>
      <c r="D892" s="148" t="s">
        <v>900</v>
      </c>
      <c r="E892" s="148" t="str">
        <f t="shared" si="49"/>
        <v>1993 7</v>
      </c>
      <c r="F892" s="14">
        <v>274.69602800000001</v>
      </c>
      <c r="G892" s="148">
        <v>6.1487603305785121E-2</v>
      </c>
      <c r="H892" s="148">
        <f t="shared" si="50"/>
        <v>16.890400399338844</v>
      </c>
    </row>
    <row r="893" spans="1:10" x14ac:dyDescent="0.25">
      <c r="A893" s="18">
        <v>1993</v>
      </c>
      <c r="B893" s="18">
        <v>1993</v>
      </c>
      <c r="C893" s="18">
        <v>8</v>
      </c>
      <c r="D893" s="148" t="s">
        <v>901</v>
      </c>
      <c r="E893" s="148" t="str">
        <f t="shared" si="49"/>
        <v>1993 8</v>
      </c>
      <c r="F893" s="14">
        <v>164.25012899999999</v>
      </c>
      <c r="G893" s="148">
        <v>6.1487603305785121E-2</v>
      </c>
      <c r="H893" s="148">
        <f t="shared" si="50"/>
        <v>10.099346774876032</v>
      </c>
    </row>
    <row r="894" spans="1:10" x14ac:dyDescent="0.25">
      <c r="A894" s="18">
        <v>1993</v>
      </c>
      <c r="B894" s="18">
        <v>1993</v>
      </c>
      <c r="C894" s="18">
        <v>9</v>
      </c>
      <c r="D894" s="148" t="s">
        <v>902</v>
      </c>
      <c r="E894" s="148" t="str">
        <f t="shared" si="49"/>
        <v>1993 9</v>
      </c>
      <c r="F894" s="14">
        <v>83.847866999999994</v>
      </c>
      <c r="G894" s="148">
        <v>5.9504132231404959E-2</v>
      </c>
      <c r="H894" s="148">
        <f t="shared" si="50"/>
        <v>4.9892945652892555</v>
      </c>
    </row>
    <row r="895" spans="1:10" x14ac:dyDescent="0.25">
      <c r="A895" s="18">
        <v>1994</v>
      </c>
      <c r="B895" s="18">
        <v>1993</v>
      </c>
      <c r="C895" s="18">
        <v>10</v>
      </c>
      <c r="D895" s="148" t="s">
        <v>903</v>
      </c>
      <c r="E895" s="148" t="str">
        <f t="shared" si="49"/>
        <v>1994 10</v>
      </c>
      <c r="F895" s="14">
        <v>215.12985499999999</v>
      </c>
      <c r="G895" s="148">
        <v>6.1487603305785121E-2</v>
      </c>
      <c r="H895" s="148">
        <f t="shared" si="50"/>
        <v>13.227819183471073</v>
      </c>
    </row>
    <row r="896" spans="1:10" x14ac:dyDescent="0.25">
      <c r="A896" s="18">
        <v>1994</v>
      </c>
      <c r="B896" s="18">
        <v>1993</v>
      </c>
      <c r="C896" s="18">
        <v>11</v>
      </c>
      <c r="D896" s="148" t="s">
        <v>904</v>
      </c>
      <c r="E896" s="148" t="str">
        <f t="shared" si="49"/>
        <v>1994 11</v>
      </c>
      <c r="F896" s="14">
        <v>152.24052599999999</v>
      </c>
      <c r="G896" s="148">
        <v>5.9504132231404959E-2</v>
      </c>
      <c r="H896" s="148">
        <f t="shared" si="50"/>
        <v>9.0589403900826433</v>
      </c>
    </row>
    <row r="897" spans="1:10" x14ac:dyDescent="0.25">
      <c r="A897" s="18">
        <v>1994</v>
      </c>
      <c r="B897" s="18">
        <v>1993</v>
      </c>
      <c r="C897" s="18">
        <v>12</v>
      </c>
      <c r="D897" s="148" t="s">
        <v>905</v>
      </c>
      <c r="E897" s="148" t="str">
        <f t="shared" si="49"/>
        <v>1994 12</v>
      </c>
      <c r="F897" s="14">
        <v>18.929597999999999</v>
      </c>
      <c r="G897" s="148">
        <v>6.1487603305785121E-2</v>
      </c>
      <c r="H897" s="148">
        <f t="shared" si="50"/>
        <v>1.1639356125619833</v>
      </c>
    </row>
    <row r="898" spans="1:10" x14ac:dyDescent="0.25">
      <c r="A898" s="18">
        <v>1994</v>
      </c>
      <c r="B898" s="18">
        <v>1994</v>
      </c>
      <c r="C898" s="18">
        <v>1</v>
      </c>
      <c r="D898" s="148" t="s">
        <v>906</v>
      </c>
      <c r="E898" s="148" t="str">
        <f t="shared" si="49"/>
        <v>1994 1</v>
      </c>
      <c r="F898" s="14">
        <v>0</v>
      </c>
      <c r="G898" s="148">
        <v>6.1487603305785121E-2</v>
      </c>
      <c r="H898" s="148">
        <f t="shared" si="50"/>
        <v>0</v>
      </c>
    </row>
    <row r="899" spans="1:10" x14ac:dyDescent="0.25">
      <c r="A899" s="18">
        <v>1994</v>
      </c>
      <c r="B899" s="18">
        <v>1994</v>
      </c>
      <c r="C899" s="18">
        <v>2</v>
      </c>
      <c r="D899" s="148" t="s">
        <v>907</v>
      </c>
      <c r="E899" s="148" t="str">
        <f t="shared" si="49"/>
        <v>1994 2</v>
      </c>
      <c r="F899" s="14">
        <v>71.673484999999999</v>
      </c>
      <c r="G899" s="148">
        <v>5.5537190082644627E-2</v>
      </c>
      <c r="H899" s="148">
        <f t="shared" si="50"/>
        <v>3.9805439603305786</v>
      </c>
    </row>
    <row r="900" spans="1:10" x14ac:dyDescent="0.25">
      <c r="A900" s="18">
        <v>1994</v>
      </c>
      <c r="B900" s="18">
        <v>1994</v>
      </c>
      <c r="C900" s="18">
        <v>3</v>
      </c>
      <c r="D900" s="148" t="s">
        <v>908</v>
      </c>
      <c r="E900" s="148" t="str">
        <f t="shared" si="49"/>
        <v>1994 3</v>
      </c>
      <c r="F900" s="14">
        <v>0</v>
      </c>
      <c r="G900" s="148">
        <v>6.1487603305785121E-2</v>
      </c>
      <c r="H900" s="148">
        <f t="shared" si="50"/>
        <v>0</v>
      </c>
    </row>
    <row r="901" spans="1:10" x14ac:dyDescent="0.25">
      <c r="A901" s="18">
        <v>1994</v>
      </c>
      <c r="B901" s="18">
        <v>1994</v>
      </c>
      <c r="C901" s="18">
        <v>4</v>
      </c>
      <c r="D901" s="148" t="s">
        <v>909</v>
      </c>
      <c r="E901" s="148" t="str">
        <f t="shared" si="49"/>
        <v>1994 4</v>
      </c>
      <c r="F901" s="14">
        <v>196.320887</v>
      </c>
      <c r="G901" s="148">
        <v>5.9504132231404959E-2</v>
      </c>
      <c r="H901" s="148">
        <f t="shared" si="50"/>
        <v>11.681904019834711</v>
      </c>
    </row>
    <row r="902" spans="1:10" x14ac:dyDescent="0.25">
      <c r="A902" s="18">
        <v>1994</v>
      </c>
      <c r="B902" s="18">
        <v>1994</v>
      </c>
      <c r="C902" s="18">
        <v>5</v>
      </c>
      <c r="D902" s="148" t="s">
        <v>910</v>
      </c>
      <c r="E902" s="148" t="str">
        <f t="shared" si="49"/>
        <v>1994 5</v>
      </c>
      <c r="F902" s="14">
        <v>239.89166</v>
      </c>
      <c r="G902" s="148">
        <v>6.1487603305785121E-2</v>
      </c>
      <c r="H902" s="148">
        <f t="shared" si="50"/>
        <v>14.750363226446281</v>
      </c>
    </row>
    <row r="903" spans="1:10" x14ac:dyDescent="0.25">
      <c r="A903" s="18">
        <v>1994</v>
      </c>
      <c r="B903" s="18">
        <v>1994</v>
      </c>
      <c r="C903" s="18">
        <v>6</v>
      </c>
      <c r="D903" s="148" t="s">
        <v>911</v>
      </c>
      <c r="E903" s="148" t="str">
        <f t="shared" si="49"/>
        <v>1994 6</v>
      </c>
      <c r="F903" s="14">
        <v>275.36306100000002</v>
      </c>
      <c r="G903" s="148">
        <v>5.9504132231404959E-2</v>
      </c>
      <c r="H903" s="148">
        <f t="shared" si="50"/>
        <v>16.385239993388431</v>
      </c>
    </row>
    <row r="904" spans="1:10" x14ac:dyDescent="0.25">
      <c r="A904" s="18">
        <v>1994</v>
      </c>
      <c r="B904" s="18">
        <v>1994</v>
      </c>
      <c r="C904" s="18">
        <v>7</v>
      </c>
      <c r="D904" s="148" t="s">
        <v>912</v>
      </c>
      <c r="E904" s="148" t="str">
        <f t="shared" si="49"/>
        <v>1994 7</v>
      </c>
      <c r="F904" s="14">
        <v>0</v>
      </c>
      <c r="G904" s="148">
        <v>6.1487603305785121E-2</v>
      </c>
      <c r="H904" s="148">
        <f t="shared" si="50"/>
        <v>0</v>
      </c>
    </row>
    <row r="905" spans="1:10" x14ac:dyDescent="0.25">
      <c r="A905" s="18">
        <v>1994</v>
      </c>
      <c r="B905" s="18">
        <v>1994</v>
      </c>
      <c r="C905" s="18">
        <v>8</v>
      </c>
      <c r="D905" s="148" t="s">
        <v>913</v>
      </c>
      <c r="E905" s="148" t="str">
        <f t="shared" si="49"/>
        <v>1994 8</v>
      </c>
      <c r="F905" s="14">
        <v>0</v>
      </c>
      <c r="G905" s="148">
        <v>6.1487603305785121E-2</v>
      </c>
      <c r="H905" s="148">
        <f t="shared" si="50"/>
        <v>0</v>
      </c>
      <c r="I905" s="17"/>
      <c r="J905" s="17"/>
    </row>
    <row r="906" spans="1:10" x14ac:dyDescent="0.25">
      <c r="A906" s="18">
        <v>1994</v>
      </c>
      <c r="B906" s="18">
        <v>1994</v>
      </c>
      <c r="C906" s="18">
        <v>9</v>
      </c>
      <c r="D906" s="148" t="s">
        <v>914</v>
      </c>
      <c r="E906" s="148" t="str">
        <f t="shared" si="49"/>
        <v>1994 9</v>
      </c>
      <c r="F906" s="14">
        <v>0</v>
      </c>
      <c r="G906" s="148">
        <v>5.9504132231404959E-2</v>
      </c>
      <c r="H906" s="148">
        <f t="shared" si="50"/>
        <v>0</v>
      </c>
      <c r="I906" s="17"/>
      <c r="J906" s="17"/>
    </row>
    <row r="907" spans="1:10" x14ac:dyDescent="0.25">
      <c r="A907" s="18">
        <v>1995</v>
      </c>
      <c r="B907" s="18">
        <v>1994</v>
      </c>
      <c r="C907" s="18">
        <v>10</v>
      </c>
      <c r="D907" s="148" t="s">
        <v>915</v>
      </c>
      <c r="E907" s="148" t="str">
        <f t="shared" si="49"/>
        <v>1995 10</v>
      </c>
      <c r="F907" s="14">
        <v>0</v>
      </c>
      <c r="G907" s="148">
        <v>6.1487603305785121E-2</v>
      </c>
      <c r="H907" s="148">
        <f t="shared" si="50"/>
        <v>0</v>
      </c>
      <c r="I907" s="17"/>
      <c r="J907" s="17"/>
    </row>
    <row r="908" spans="1:10" x14ac:dyDescent="0.25">
      <c r="A908" s="18">
        <v>1995</v>
      </c>
      <c r="B908" s="18">
        <v>1994</v>
      </c>
      <c r="C908" s="18">
        <v>11</v>
      </c>
      <c r="D908" s="148" t="s">
        <v>916</v>
      </c>
      <c r="E908" s="148" t="str">
        <f t="shared" si="49"/>
        <v>1995 11</v>
      </c>
      <c r="F908" s="14">
        <v>0</v>
      </c>
      <c r="G908" s="148">
        <v>5.9504132231404959E-2</v>
      </c>
      <c r="H908" s="148">
        <f t="shared" si="50"/>
        <v>0</v>
      </c>
      <c r="I908" s="17"/>
      <c r="J908" s="17"/>
    </row>
    <row r="909" spans="1:10" x14ac:dyDescent="0.25">
      <c r="A909" s="18">
        <v>1995</v>
      </c>
      <c r="B909" s="18">
        <v>1994</v>
      </c>
      <c r="C909" s="18">
        <v>12</v>
      </c>
      <c r="D909" s="148" t="s">
        <v>917</v>
      </c>
      <c r="E909" s="148" t="str">
        <f t="shared" si="49"/>
        <v>1995 12</v>
      </c>
      <c r="F909" s="14">
        <v>0</v>
      </c>
      <c r="G909" s="148">
        <v>6.1487603305785121E-2</v>
      </c>
      <c r="H909" s="148">
        <f t="shared" si="50"/>
        <v>0</v>
      </c>
    </row>
    <row r="910" spans="1:10" x14ac:dyDescent="0.25">
      <c r="A910" s="18">
        <v>1995</v>
      </c>
      <c r="B910" s="18">
        <v>1995</v>
      </c>
      <c r="C910" s="18">
        <v>1</v>
      </c>
      <c r="D910" s="148" t="s">
        <v>918</v>
      </c>
      <c r="E910" s="148" t="str">
        <f t="shared" si="49"/>
        <v>1995 1</v>
      </c>
      <c r="F910" s="14">
        <v>157.692274</v>
      </c>
      <c r="G910" s="148">
        <v>6.1487603305785121E-2</v>
      </c>
      <c r="H910" s="148">
        <f t="shared" si="50"/>
        <v>9.6961199880991735</v>
      </c>
    </row>
    <row r="911" spans="1:10" x14ac:dyDescent="0.25">
      <c r="A911" s="18">
        <v>1995</v>
      </c>
      <c r="B911" s="18">
        <v>1995</v>
      </c>
      <c r="C911" s="18">
        <v>2</v>
      </c>
      <c r="D911" s="148" t="s">
        <v>919</v>
      </c>
      <c r="E911" s="148" t="str">
        <f t="shared" si="49"/>
        <v>1995 2</v>
      </c>
      <c r="F911" s="14">
        <v>173.74392900000001</v>
      </c>
      <c r="G911" s="148">
        <v>5.5537190082644627E-2</v>
      </c>
      <c r="H911" s="148">
        <f t="shared" si="50"/>
        <v>9.6492496105785133</v>
      </c>
    </row>
    <row r="912" spans="1:10" x14ac:dyDescent="0.25">
      <c r="A912" s="18">
        <v>1995</v>
      </c>
      <c r="B912" s="18">
        <v>1995</v>
      </c>
      <c r="C912" s="18">
        <v>3</v>
      </c>
      <c r="D912" s="148" t="s">
        <v>920</v>
      </c>
      <c r="E912" s="148" t="str">
        <f t="shared" si="49"/>
        <v>1995 3</v>
      </c>
      <c r="F912" s="14">
        <v>0</v>
      </c>
      <c r="G912" s="148">
        <v>6.1487603305785121E-2</v>
      </c>
      <c r="H912" s="148">
        <f t="shared" si="50"/>
        <v>0</v>
      </c>
    </row>
    <row r="913" spans="1:10" x14ac:dyDescent="0.25">
      <c r="A913" s="18">
        <v>1995</v>
      </c>
      <c r="B913" s="18">
        <v>1995</v>
      </c>
      <c r="C913" s="18">
        <v>4</v>
      </c>
      <c r="D913" s="148" t="s">
        <v>921</v>
      </c>
      <c r="E913" s="148" t="str">
        <f t="shared" si="49"/>
        <v>1995 4</v>
      </c>
      <c r="F913" s="14">
        <v>7.8417529999999998</v>
      </c>
      <c r="G913" s="148">
        <v>5.9504132231404959E-2</v>
      </c>
      <c r="H913" s="148">
        <f t="shared" si="50"/>
        <v>0.46661670743801653</v>
      </c>
    </row>
    <row r="914" spans="1:10" x14ac:dyDescent="0.25">
      <c r="A914" s="18">
        <v>1995</v>
      </c>
      <c r="B914" s="18">
        <v>1995</v>
      </c>
      <c r="C914" s="18">
        <v>5</v>
      </c>
      <c r="D914" s="148" t="s">
        <v>922</v>
      </c>
      <c r="E914" s="148" t="str">
        <f t="shared" si="49"/>
        <v>1995 5</v>
      </c>
      <c r="F914" s="14">
        <v>53.697226999999998</v>
      </c>
      <c r="G914" s="148">
        <v>6.1487603305785121E-2</v>
      </c>
      <c r="H914" s="148">
        <f t="shared" si="50"/>
        <v>3.3017137923966939</v>
      </c>
    </row>
    <row r="915" spans="1:10" x14ac:dyDescent="0.25">
      <c r="A915" s="18">
        <v>1995</v>
      </c>
      <c r="B915" s="18">
        <v>1995</v>
      </c>
      <c r="C915" s="18">
        <v>6</v>
      </c>
      <c r="D915" s="148" t="s">
        <v>923</v>
      </c>
      <c r="E915" s="148" t="str">
        <f t="shared" si="49"/>
        <v>1995 6</v>
      </c>
      <c r="F915" s="14">
        <v>230.63820100000001</v>
      </c>
      <c r="G915" s="148">
        <v>5.9504132231404959E-2</v>
      </c>
      <c r="H915" s="148">
        <f t="shared" si="50"/>
        <v>13.723926009917356</v>
      </c>
    </row>
    <row r="916" spans="1:10" x14ac:dyDescent="0.25">
      <c r="A916" s="18">
        <v>1995</v>
      </c>
      <c r="B916" s="18">
        <v>1995</v>
      </c>
      <c r="C916" s="18">
        <v>7</v>
      </c>
      <c r="D916" s="148" t="s">
        <v>924</v>
      </c>
      <c r="E916" s="148" t="str">
        <f t="shared" si="49"/>
        <v>1995 7</v>
      </c>
      <c r="F916" s="14">
        <v>271.71188699999999</v>
      </c>
      <c r="G916" s="148">
        <v>6.1487603305785121E-2</v>
      </c>
      <c r="H916" s="148">
        <f t="shared" si="50"/>
        <v>16.706912721322311</v>
      </c>
    </row>
    <row r="917" spans="1:10" x14ac:dyDescent="0.25">
      <c r="A917" s="18">
        <v>1995</v>
      </c>
      <c r="B917" s="18">
        <v>1995</v>
      </c>
      <c r="C917" s="18">
        <v>8</v>
      </c>
      <c r="D917" s="148" t="s">
        <v>925</v>
      </c>
      <c r="E917" s="148" t="str">
        <f t="shared" si="49"/>
        <v>1995 8</v>
      </c>
      <c r="F917" s="14">
        <v>282.21761900000001</v>
      </c>
      <c r="G917" s="148">
        <v>6.1487603305785121E-2</v>
      </c>
      <c r="H917" s="148">
        <f t="shared" si="50"/>
        <v>17.352885002975206</v>
      </c>
    </row>
    <row r="918" spans="1:10" x14ac:dyDescent="0.25">
      <c r="A918" s="18">
        <v>1995</v>
      </c>
      <c r="B918" s="18">
        <v>1995</v>
      </c>
      <c r="C918" s="18">
        <v>9</v>
      </c>
      <c r="D918" s="148" t="s">
        <v>926</v>
      </c>
      <c r="E918" s="148" t="str">
        <f t="shared" si="49"/>
        <v>1995 9</v>
      </c>
      <c r="F918" s="14">
        <v>245.186701</v>
      </c>
      <c r="G918" s="148">
        <v>5.9504132231404959E-2</v>
      </c>
      <c r="H918" s="148">
        <f t="shared" si="50"/>
        <v>14.58962187768595</v>
      </c>
    </row>
    <row r="919" spans="1:10" x14ac:dyDescent="0.25">
      <c r="A919" s="18">
        <v>1996</v>
      </c>
      <c r="B919" s="18">
        <v>1995</v>
      </c>
      <c r="C919" s="18">
        <v>10</v>
      </c>
      <c r="D919" s="148" t="s">
        <v>927</v>
      </c>
      <c r="E919" s="148" t="str">
        <f t="shared" si="49"/>
        <v>1996 10</v>
      </c>
      <c r="F919" s="14">
        <v>208.40764300000001</v>
      </c>
      <c r="G919" s="148">
        <v>6.1487603305785121E-2</v>
      </c>
      <c r="H919" s="148">
        <f t="shared" si="50"/>
        <v>12.814486478677686</v>
      </c>
      <c r="I919" s="17"/>
      <c r="J919" s="17"/>
    </row>
    <row r="920" spans="1:10" x14ac:dyDescent="0.25">
      <c r="A920" s="18">
        <v>1996</v>
      </c>
      <c r="B920" s="18">
        <v>1995</v>
      </c>
      <c r="C920" s="18">
        <v>11</v>
      </c>
      <c r="D920" s="148" t="s">
        <v>928</v>
      </c>
      <c r="E920" s="148" t="str">
        <f t="shared" si="49"/>
        <v>1996 11</v>
      </c>
      <c r="F920" s="14">
        <v>139.90811500000001</v>
      </c>
      <c r="G920" s="148">
        <v>5.9504132231404959E-2</v>
      </c>
      <c r="H920" s="148">
        <f t="shared" si="50"/>
        <v>8.3251109752066128</v>
      </c>
      <c r="I920" s="17"/>
      <c r="J920" s="17"/>
    </row>
    <row r="921" spans="1:10" x14ac:dyDescent="0.25">
      <c r="A921" s="18">
        <v>1996</v>
      </c>
      <c r="B921" s="18">
        <v>1995</v>
      </c>
      <c r="C921" s="18">
        <v>12</v>
      </c>
      <c r="D921" s="148" t="s">
        <v>929</v>
      </c>
      <c r="E921" s="148" t="str">
        <f t="shared" si="49"/>
        <v>1996 12</v>
      </c>
      <c r="F921" s="14">
        <v>100.09781599999999</v>
      </c>
      <c r="G921" s="148">
        <v>6.1487603305785121E-2</v>
      </c>
      <c r="H921" s="148">
        <f t="shared" si="50"/>
        <v>6.1547748019834705</v>
      </c>
      <c r="I921" s="17"/>
      <c r="J921" s="17"/>
    </row>
    <row r="922" spans="1:10" x14ac:dyDescent="0.25">
      <c r="A922" s="18">
        <v>1996</v>
      </c>
      <c r="B922" s="18">
        <v>1996</v>
      </c>
      <c r="C922" s="18">
        <v>1</v>
      </c>
      <c r="D922" s="148" t="s">
        <v>930</v>
      </c>
      <c r="E922" s="148" t="str">
        <f t="shared" si="49"/>
        <v>1996 1</v>
      </c>
      <c r="F922" s="14">
        <v>94.480040000000002</v>
      </c>
      <c r="G922" s="148">
        <v>6.1487603305785121E-2</v>
      </c>
      <c r="H922" s="148">
        <f t="shared" si="50"/>
        <v>5.8093512198347108</v>
      </c>
    </row>
    <row r="923" spans="1:10" x14ac:dyDescent="0.25">
      <c r="A923" s="18">
        <v>1996</v>
      </c>
      <c r="B923" s="18">
        <v>1996</v>
      </c>
      <c r="C923" s="18">
        <v>2</v>
      </c>
      <c r="D923" s="148" t="s">
        <v>931</v>
      </c>
      <c r="E923" s="148" t="str">
        <f t="shared" si="49"/>
        <v>1996 2</v>
      </c>
      <c r="F923" s="14">
        <v>104.890112</v>
      </c>
      <c r="G923" s="148">
        <v>5.752066115702479E-2</v>
      </c>
      <c r="H923" s="148">
        <f t="shared" si="50"/>
        <v>6.0333485910743798</v>
      </c>
    </row>
    <row r="924" spans="1:10" x14ac:dyDescent="0.25">
      <c r="A924" s="18">
        <v>1996</v>
      </c>
      <c r="B924" s="18">
        <v>1996</v>
      </c>
      <c r="C924" s="18">
        <v>3</v>
      </c>
      <c r="D924" s="148" t="s">
        <v>932</v>
      </c>
      <c r="E924" s="148" t="str">
        <f t="shared" si="49"/>
        <v>1996 3</v>
      </c>
      <c r="F924" s="14">
        <v>0</v>
      </c>
      <c r="G924" s="148">
        <v>6.1487603305785121E-2</v>
      </c>
      <c r="H924" s="148">
        <f t="shared" si="50"/>
        <v>0</v>
      </c>
    </row>
    <row r="925" spans="1:10" x14ac:dyDescent="0.25">
      <c r="A925" s="18">
        <v>1996</v>
      </c>
      <c r="B925" s="18">
        <v>1996</v>
      </c>
      <c r="C925" s="18">
        <v>4</v>
      </c>
      <c r="D925" s="148" t="s">
        <v>933</v>
      </c>
      <c r="E925" s="148" t="str">
        <f t="shared" si="49"/>
        <v>1996 4</v>
      </c>
      <c r="F925" s="14">
        <v>7.8417529999999998</v>
      </c>
      <c r="G925" s="148">
        <v>5.9504132231404959E-2</v>
      </c>
      <c r="H925" s="148">
        <f t="shared" si="50"/>
        <v>0.46661670743801653</v>
      </c>
    </row>
    <row r="926" spans="1:10" x14ac:dyDescent="0.25">
      <c r="A926" s="18">
        <v>1996</v>
      </c>
      <c r="B926" s="18">
        <v>1996</v>
      </c>
      <c r="C926" s="18">
        <v>5</v>
      </c>
      <c r="D926" s="148" t="s">
        <v>934</v>
      </c>
      <c r="E926" s="148" t="str">
        <f t="shared" si="49"/>
        <v>1996 5</v>
      </c>
      <c r="F926" s="14">
        <v>0</v>
      </c>
      <c r="G926" s="148">
        <v>6.1487603305785121E-2</v>
      </c>
      <c r="H926" s="148">
        <f t="shared" si="50"/>
        <v>0</v>
      </c>
    </row>
    <row r="927" spans="1:10" x14ac:dyDescent="0.25">
      <c r="A927" s="18">
        <v>1996</v>
      </c>
      <c r="B927" s="18">
        <v>1996</v>
      </c>
      <c r="C927" s="18">
        <v>6</v>
      </c>
      <c r="D927" s="148" t="s">
        <v>935</v>
      </c>
      <c r="E927" s="148" t="str">
        <f t="shared" si="49"/>
        <v>1996 6</v>
      </c>
      <c r="F927" s="14">
        <v>230.63820100000001</v>
      </c>
      <c r="G927" s="148">
        <v>5.9504132231404959E-2</v>
      </c>
      <c r="H927" s="148">
        <f t="shared" si="50"/>
        <v>13.723926009917356</v>
      </c>
    </row>
    <row r="928" spans="1:10" x14ac:dyDescent="0.25">
      <c r="A928" s="18">
        <v>1996</v>
      </c>
      <c r="B928" s="18">
        <v>1996</v>
      </c>
      <c r="C928" s="18">
        <v>7</v>
      </c>
      <c r="D928" s="148" t="s">
        <v>936</v>
      </c>
      <c r="E928" s="148" t="str">
        <f t="shared" ref="E928:E991" si="51">CONCATENATE(A928," ",C928)</f>
        <v>1996 7</v>
      </c>
      <c r="F928" s="14">
        <v>271.71188699999999</v>
      </c>
      <c r="G928" s="148">
        <v>6.1487603305785121E-2</v>
      </c>
      <c r="H928" s="148">
        <f t="shared" ref="H928:H991" si="52">F928*G928</f>
        <v>16.706912721322311</v>
      </c>
    </row>
    <row r="929" spans="1:8" x14ac:dyDescent="0.25">
      <c r="A929" s="18">
        <v>1996</v>
      </c>
      <c r="B929" s="18">
        <v>1996</v>
      </c>
      <c r="C929" s="18">
        <v>8</v>
      </c>
      <c r="D929" s="148" t="s">
        <v>937</v>
      </c>
      <c r="E929" s="148" t="str">
        <f t="shared" si="51"/>
        <v>1996 8</v>
      </c>
      <c r="F929" s="14">
        <v>0</v>
      </c>
      <c r="G929" s="148">
        <v>6.1487603305785121E-2</v>
      </c>
      <c r="H929" s="148">
        <f t="shared" si="52"/>
        <v>0</v>
      </c>
    </row>
    <row r="930" spans="1:8" x14ac:dyDescent="0.25">
      <c r="A930" s="18">
        <v>1996</v>
      </c>
      <c r="B930" s="18">
        <v>1996</v>
      </c>
      <c r="C930" s="18">
        <v>9</v>
      </c>
      <c r="D930" s="148" t="s">
        <v>938</v>
      </c>
      <c r="E930" s="148" t="str">
        <f t="shared" si="51"/>
        <v>1996 9</v>
      </c>
      <c r="F930" s="14">
        <v>0</v>
      </c>
      <c r="G930" s="148">
        <v>5.9504132231404959E-2</v>
      </c>
      <c r="H930" s="148">
        <f t="shared" si="52"/>
        <v>0</v>
      </c>
    </row>
    <row r="931" spans="1:8" x14ac:dyDescent="0.25">
      <c r="A931" s="18">
        <v>1997</v>
      </c>
      <c r="B931" s="18">
        <v>1996</v>
      </c>
      <c r="C931" s="18">
        <v>10</v>
      </c>
      <c r="D931" s="148" t="s">
        <v>939</v>
      </c>
      <c r="E931" s="148" t="str">
        <f t="shared" si="51"/>
        <v>1997 10</v>
      </c>
      <c r="F931" s="14">
        <v>208.40764300000001</v>
      </c>
      <c r="G931" s="148">
        <v>6.1487603305785121E-2</v>
      </c>
      <c r="H931" s="148">
        <f t="shared" si="52"/>
        <v>12.814486478677686</v>
      </c>
    </row>
    <row r="932" spans="1:8" x14ac:dyDescent="0.25">
      <c r="A932" s="18">
        <v>1997</v>
      </c>
      <c r="B932" s="18">
        <v>1996</v>
      </c>
      <c r="C932" s="18">
        <v>11</v>
      </c>
      <c r="D932" s="148" t="s">
        <v>940</v>
      </c>
      <c r="E932" s="148" t="str">
        <f t="shared" si="51"/>
        <v>1997 11</v>
      </c>
      <c r="F932" s="14">
        <v>139.90811500000001</v>
      </c>
      <c r="G932" s="148">
        <v>5.9504132231404959E-2</v>
      </c>
      <c r="H932" s="148">
        <f t="shared" si="52"/>
        <v>8.3251109752066128</v>
      </c>
    </row>
    <row r="933" spans="1:8" x14ac:dyDescent="0.25">
      <c r="A933" s="18">
        <v>1997</v>
      </c>
      <c r="B933" s="18">
        <v>1996</v>
      </c>
      <c r="C933" s="18">
        <v>12</v>
      </c>
      <c r="D933" s="148" t="s">
        <v>941</v>
      </c>
      <c r="E933" s="148" t="str">
        <f t="shared" si="51"/>
        <v>1997 12</v>
      </c>
      <c r="F933" s="14">
        <v>95.304986</v>
      </c>
      <c r="G933" s="148">
        <v>6.1487603305785121E-2</v>
      </c>
      <c r="H933" s="148">
        <f t="shared" si="52"/>
        <v>5.8600751722314044</v>
      </c>
    </row>
    <row r="934" spans="1:8" x14ac:dyDescent="0.25">
      <c r="A934" s="18">
        <v>1997</v>
      </c>
      <c r="B934" s="18">
        <v>1997</v>
      </c>
      <c r="C934" s="18">
        <v>1</v>
      </c>
      <c r="D934" s="148" t="s">
        <v>942</v>
      </c>
      <c r="E934" s="148" t="str">
        <f t="shared" si="51"/>
        <v>1997 1</v>
      </c>
      <c r="F934" s="14">
        <v>92.014705000000006</v>
      </c>
      <c r="G934" s="148">
        <v>6.1487603305785121E-2</v>
      </c>
      <c r="H934" s="148">
        <f t="shared" si="52"/>
        <v>5.6577636793388431</v>
      </c>
    </row>
    <row r="935" spans="1:8" x14ac:dyDescent="0.25">
      <c r="A935" s="18">
        <v>1997</v>
      </c>
      <c r="B935" s="18">
        <v>1997</v>
      </c>
      <c r="C935" s="18">
        <v>2</v>
      </c>
      <c r="D935" s="148" t="s">
        <v>943</v>
      </c>
      <c r="E935" s="148" t="str">
        <f t="shared" si="51"/>
        <v>1997 2</v>
      </c>
      <c r="F935" s="14">
        <v>107.164171</v>
      </c>
      <c r="G935" s="148">
        <v>5.5537190082644627E-2</v>
      </c>
      <c r="H935" s="148">
        <f t="shared" si="52"/>
        <v>5.9515969348760329</v>
      </c>
    </row>
    <row r="936" spans="1:8" x14ac:dyDescent="0.25">
      <c r="A936" s="18">
        <v>1997</v>
      </c>
      <c r="B936" s="18">
        <v>1997</v>
      </c>
      <c r="C936" s="18">
        <v>3</v>
      </c>
      <c r="D936" s="148" t="s">
        <v>944</v>
      </c>
      <c r="E936" s="148" t="str">
        <f t="shared" si="51"/>
        <v>1997 3</v>
      </c>
      <c r="F936" s="14">
        <v>0</v>
      </c>
      <c r="G936" s="148">
        <v>6.1487603305785121E-2</v>
      </c>
      <c r="H936" s="148">
        <f t="shared" si="52"/>
        <v>0</v>
      </c>
    </row>
    <row r="937" spans="1:8" x14ac:dyDescent="0.25">
      <c r="A937" s="18">
        <v>1997</v>
      </c>
      <c r="B937" s="18">
        <v>1997</v>
      </c>
      <c r="C937" s="18">
        <v>4</v>
      </c>
      <c r="D937" s="148" t="s">
        <v>945</v>
      </c>
      <c r="E937" s="148" t="str">
        <f t="shared" si="51"/>
        <v>1997 4</v>
      </c>
      <c r="F937" s="14">
        <v>0</v>
      </c>
      <c r="G937" s="148">
        <v>5.9504132231404959E-2</v>
      </c>
      <c r="H937" s="148">
        <f t="shared" si="52"/>
        <v>0</v>
      </c>
    </row>
    <row r="938" spans="1:8" x14ac:dyDescent="0.25">
      <c r="A938" s="18">
        <v>1997</v>
      </c>
      <c r="B938" s="18">
        <v>1997</v>
      </c>
      <c r="C938" s="18">
        <v>5</v>
      </c>
      <c r="D938" s="148" t="s">
        <v>946</v>
      </c>
      <c r="E938" s="148" t="str">
        <f t="shared" si="51"/>
        <v>1997 5</v>
      </c>
      <c r="F938" s="14">
        <v>0</v>
      </c>
      <c r="G938" s="148">
        <v>6.1487603305785121E-2</v>
      </c>
      <c r="H938" s="148">
        <f t="shared" si="52"/>
        <v>0</v>
      </c>
    </row>
    <row r="939" spans="1:8" x14ac:dyDescent="0.25">
      <c r="A939" s="18">
        <v>1997</v>
      </c>
      <c r="B939" s="18">
        <v>1997</v>
      </c>
      <c r="C939" s="18">
        <v>6</v>
      </c>
      <c r="D939" s="148" t="s">
        <v>947</v>
      </c>
      <c r="E939" s="148" t="str">
        <f t="shared" si="51"/>
        <v>1997 6</v>
      </c>
      <c r="F939" s="14">
        <v>230.63820100000001</v>
      </c>
      <c r="G939" s="148">
        <v>5.9504132231404959E-2</v>
      </c>
      <c r="H939" s="148">
        <f t="shared" si="52"/>
        <v>13.723926009917356</v>
      </c>
    </row>
    <row r="940" spans="1:8" x14ac:dyDescent="0.25">
      <c r="A940" s="18">
        <v>1997</v>
      </c>
      <c r="B940" s="18">
        <v>1997</v>
      </c>
      <c r="C940" s="18">
        <v>7</v>
      </c>
      <c r="D940" s="148" t="s">
        <v>948</v>
      </c>
      <c r="E940" s="148" t="str">
        <f t="shared" si="51"/>
        <v>1997 7</v>
      </c>
      <c r="F940" s="14">
        <v>271.71188699999999</v>
      </c>
      <c r="G940" s="148">
        <v>6.1487603305785121E-2</v>
      </c>
      <c r="H940" s="148">
        <f t="shared" si="52"/>
        <v>16.706912721322311</v>
      </c>
    </row>
    <row r="941" spans="1:8" x14ac:dyDescent="0.25">
      <c r="A941" s="18">
        <v>1997</v>
      </c>
      <c r="B941" s="18">
        <v>1997</v>
      </c>
      <c r="C941" s="18">
        <v>8</v>
      </c>
      <c r="D941" s="148" t="s">
        <v>949</v>
      </c>
      <c r="E941" s="148" t="str">
        <f t="shared" si="51"/>
        <v>1997 8</v>
      </c>
      <c r="F941" s="14">
        <v>0</v>
      </c>
      <c r="G941" s="148">
        <v>6.1487603305785121E-2</v>
      </c>
      <c r="H941" s="148">
        <f t="shared" si="52"/>
        <v>0</v>
      </c>
    </row>
    <row r="942" spans="1:8" x14ac:dyDescent="0.25">
      <c r="A942" s="18">
        <v>1997</v>
      </c>
      <c r="B942" s="18">
        <v>1997</v>
      </c>
      <c r="C942" s="18">
        <v>9</v>
      </c>
      <c r="D942" s="148" t="s">
        <v>950</v>
      </c>
      <c r="E942" s="148" t="str">
        <f t="shared" si="51"/>
        <v>1997 9</v>
      </c>
      <c r="F942" s="14">
        <v>0</v>
      </c>
      <c r="G942" s="148">
        <v>5.9504132231404959E-2</v>
      </c>
      <c r="H942" s="148">
        <f t="shared" si="52"/>
        <v>0</v>
      </c>
    </row>
    <row r="943" spans="1:8" x14ac:dyDescent="0.25">
      <c r="A943" s="18">
        <v>1998</v>
      </c>
      <c r="B943" s="18">
        <v>1997</v>
      </c>
      <c r="C943" s="18">
        <v>10</v>
      </c>
      <c r="D943" s="148" t="s">
        <v>951</v>
      </c>
      <c r="E943" s="148" t="str">
        <f t="shared" si="51"/>
        <v>1998 10</v>
      </c>
      <c r="F943" s="14">
        <v>208.40764300000001</v>
      </c>
      <c r="G943" s="148">
        <v>6.1487603305785121E-2</v>
      </c>
      <c r="H943" s="148">
        <f t="shared" si="52"/>
        <v>12.814486478677686</v>
      </c>
    </row>
    <row r="944" spans="1:8" x14ac:dyDescent="0.25">
      <c r="A944" s="18">
        <v>1998</v>
      </c>
      <c r="B944" s="18">
        <v>1997</v>
      </c>
      <c r="C944" s="18">
        <v>11</v>
      </c>
      <c r="D944" s="148" t="s">
        <v>952</v>
      </c>
      <c r="E944" s="148" t="str">
        <f t="shared" si="51"/>
        <v>1998 11</v>
      </c>
      <c r="F944" s="14">
        <v>139.90811500000001</v>
      </c>
      <c r="G944" s="148">
        <v>5.9504132231404959E-2</v>
      </c>
      <c r="H944" s="148">
        <f t="shared" si="52"/>
        <v>8.3251109752066128</v>
      </c>
    </row>
    <row r="945" spans="1:10" x14ac:dyDescent="0.25">
      <c r="A945" s="18">
        <v>1998</v>
      </c>
      <c r="B945" s="18">
        <v>1997</v>
      </c>
      <c r="C945" s="18">
        <v>12</v>
      </c>
      <c r="D945" s="148" t="s">
        <v>953</v>
      </c>
      <c r="E945" s="148" t="str">
        <f t="shared" si="51"/>
        <v>1998 12</v>
      </c>
      <c r="F945" s="14">
        <v>95.304986</v>
      </c>
      <c r="G945" s="148">
        <v>6.1487603305785121E-2</v>
      </c>
      <c r="H945" s="148">
        <f t="shared" si="52"/>
        <v>5.8600751722314044</v>
      </c>
    </row>
    <row r="946" spans="1:10" x14ac:dyDescent="0.25">
      <c r="A946" s="18">
        <v>1998</v>
      </c>
      <c r="B946" s="18">
        <v>1998</v>
      </c>
      <c r="C946" s="18">
        <v>1</v>
      </c>
      <c r="D946" s="148" t="s">
        <v>954</v>
      </c>
      <c r="E946" s="148" t="str">
        <f t="shared" si="51"/>
        <v>1998 1</v>
      </c>
      <c r="F946" s="14">
        <v>92.014705000000006</v>
      </c>
      <c r="G946" s="148">
        <v>6.1487603305785121E-2</v>
      </c>
      <c r="H946" s="148">
        <f t="shared" si="52"/>
        <v>5.6577636793388431</v>
      </c>
    </row>
    <row r="947" spans="1:10" x14ac:dyDescent="0.25">
      <c r="A947" s="18">
        <v>1998</v>
      </c>
      <c r="B947" s="18">
        <v>1998</v>
      </c>
      <c r="C947" s="18">
        <v>2</v>
      </c>
      <c r="D947" s="148" t="s">
        <v>955</v>
      </c>
      <c r="E947" s="148" t="str">
        <f t="shared" si="51"/>
        <v>1998 2</v>
      </c>
      <c r="F947" s="14">
        <v>0</v>
      </c>
      <c r="G947" s="148">
        <v>5.5537190082644627E-2</v>
      </c>
      <c r="H947" s="148">
        <f t="shared" si="52"/>
        <v>0</v>
      </c>
    </row>
    <row r="948" spans="1:10" x14ac:dyDescent="0.25">
      <c r="A948" s="18">
        <v>1998</v>
      </c>
      <c r="B948" s="18">
        <v>1998</v>
      </c>
      <c r="C948" s="18">
        <v>3</v>
      </c>
      <c r="D948" s="148" t="s">
        <v>956</v>
      </c>
      <c r="E948" s="148" t="str">
        <f t="shared" si="51"/>
        <v>1998 3</v>
      </c>
      <c r="F948" s="14">
        <v>0</v>
      </c>
      <c r="G948" s="148">
        <v>6.1487603305785121E-2</v>
      </c>
      <c r="H948" s="148">
        <f t="shared" si="52"/>
        <v>0</v>
      </c>
    </row>
    <row r="949" spans="1:10" x14ac:dyDescent="0.25">
      <c r="A949" s="18">
        <v>1998</v>
      </c>
      <c r="B949" s="18">
        <v>1998</v>
      </c>
      <c r="C949" s="18">
        <v>4</v>
      </c>
      <c r="D949" s="148" t="s">
        <v>957</v>
      </c>
      <c r="E949" s="148" t="str">
        <f t="shared" si="51"/>
        <v>1998 4</v>
      </c>
      <c r="F949" s="14">
        <v>0</v>
      </c>
      <c r="G949" s="148">
        <v>5.9504132231404959E-2</v>
      </c>
      <c r="H949" s="148">
        <f t="shared" si="52"/>
        <v>0</v>
      </c>
    </row>
    <row r="950" spans="1:10" x14ac:dyDescent="0.25">
      <c r="A950" s="18">
        <v>1998</v>
      </c>
      <c r="B950" s="18">
        <v>1998</v>
      </c>
      <c r="C950" s="18">
        <v>5</v>
      </c>
      <c r="D950" s="148" t="s">
        <v>958</v>
      </c>
      <c r="E950" s="148" t="str">
        <f t="shared" si="51"/>
        <v>1998 5</v>
      </c>
      <c r="F950" s="14">
        <v>0</v>
      </c>
      <c r="G950" s="148">
        <v>6.1487603305785121E-2</v>
      </c>
      <c r="H950" s="148">
        <f t="shared" si="52"/>
        <v>0</v>
      </c>
    </row>
    <row r="951" spans="1:10" x14ac:dyDescent="0.25">
      <c r="A951" s="18">
        <v>1998</v>
      </c>
      <c r="B951" s="18">
        <v>1998</v>
      </c>
      <c r="C951" s="18">
        <v>6</v>
      </c>
      <c r="D951" s="148" t="s">
        <v>959</v>
      </c>
      <c r="E951" s="148" t="str">
        <f t="shared" si="51"/>
        <v>1998 6</v>
      </c>
      <c r="F951" s="14">
        <v>230.63820100000001</v>
      </c>
      <c r="G951" s="148">
        <v>5.9504132231404959E-2</v>
      </c>
      <c r="H951" s="148">
        <f t="shared" si="52"/>
        <v>13.723926009917356</v>
      </c>
    </row>
    <row r="952" spans="1:10" x14ac:dyDescent="0.25">
      <c r="A952" s="18">
        <v>1998</v>
      </c>
      <c r="B952" s="18">
        <v>1998</v>
      </c>
      <c r="C952" s="18">
        <v>7</v>
      </c>
      <c r="D952" s="148" t="s">
        <v>960</v>
      </c>
      <c r="E952" s="148" t="str">
        <f t="shared" si="51"/>
        <v>1998 7</v>
      </c>
      <c r="F952" s="14">
        <v>271.71188699999999</v>
      </c>
      <c r="G952" s="148">
        <v>6.1487603305785121E-2</v>
      </c>
      <c r="H952" s="148">
        <f t="shared" si="52"/>
        <v>16.706912721322311</v>
      </c>
    </row>
    <row r="953" spans="1:10" x14ac:dyDescent="0.25">
      <c r="A953" s="18">
        <v>1998</v>
      </c>
      <c r="B953" s="18">
        <v>1998</v>
      </c>
      <c r="C953" s="18">
        <v>8</v>
      </c>
      <c r="D953" s="148" t="s">
        <v>961</v>
      </c>
      <c r="E953" s="148" t="str">
        <f t="shared" si="51"/>
        <v>1998 8</v>
      </c>
      <c r="F953" s="14">
        <v>282.21761900000001</v>
      </c>
      <c r="G953" s="148">
        <v>6.1487603305785121E-2</v>
      </c>
      <c r="H953" s="148">
        <f t="shared" si="52"/>
        <v>17.352885002975206</v>
      </c>
    </row>
    <row r="954" spans="1:10" x14ac:dyDescent="0.25">
      <c r="A954" s="18">
        <v>1998</v>
      </c>
      <c r="B954" s="18">
        <v>1998</v>
      </c>
      <c r="C954" s="18">
        <v>9</v>
      </c>
      <c r="D954" s="148" t="s">
        <v>962</v>
      </c>
      <c r="E954" s="148" t="str">
        <f t="shared" si="51"/>
        <v>1998 9</v>
      </c>
      <c r="F954" s="14">
        <v>245.186701</v>
      </c>
      <c r="G954" s="148">
        <v>5.9504132231404959E-2</v>
      </c>
      <c r="H954" s="148">
        <f t="shared" si="52"/>
        <v>14.58962187768595</v>
      </c>
    </row>
    <row r="955" spans="1:10" x14ac:dyDescent="0.25">
      <c r="A955" s="18">
        <v>1999</v>
      </c>
      <c r="B955" s="18">
        <v>1998</v>
      </c>
      <c r="C955" s="18">
        <v>10</v>
      </c>
      <c r="D955" s="148" t="s">
        <v>963</v>
      </c>
      <c r="E955" s="148" t="str">
        <f t="shared" si="51"/>
        <v>1999 10</v>
      </c>
      <c r="F955" s="14">
        <v>208.40764300000001</v>
      </c>
      <c r="G955" s="148">
        <v>6.1487603305785121E-2</v>
      </c>
      <c r="H955" s="148">
        <f t="shared" si="52"/>
        <v>12.814486478677686</v>
      </c>
    </row>
    <row r="956" spans="1:10" x14ac:dyDescent="0.25">
      <c r="A956" s="18">
        <v>1999</v>
      </c>
      <c r="B956" s="18">
        <v>1998</v>
      </c>
      <c r="C956" s="18">
        <v>11</v>
      </c>
      <c r="D956" s="148" t="s">
        <v>964</v>
      </c>
      <c r="E956" s="148" t="str">
        <f t="shared" si="51"/>
        <v>1999 11</v>
      </c>
      <c r="F956" s="14">
        <v>139.90811500000001</v>
      </c>
      <c r="G956" s="148">
        <v>5.9504132231404959E-2</v>
      </c>
      <c r="H956" s="148">
        <f t="shared" si="52"/>
        <v>8.3251109752066128</v>
      </c>
    </row>
    <row r="957" spans="1:10" x14ac:dyDescent="0.25">
      <c r="A957" s="18">
        <v>1999</v>
      </c>
      <c r="B957" s="18">
        <v>1998</v>
      </c>
      <c r="C957" s="18">
        <v>12</v>
      </c>
      <c r="D957" s="148" t="s">
        <v>965</v>
      </c>
      <c r="E957" s="148" t="str">
        <f t="shared" si="51"/>
        <v>1999 12</v>
      </c>
      <c r="F957" s="14">
        <v>95.304986</v>
      </c>
      <c r="G957" s="148">
        <v>6.1487603305785121E-2</v>
      </c>
      <c r="H957" s="148">
        <f t="shared" si="52"/>
        <v>5.8600751722314044</v>
      </c>
      <c r="I957" s="17"/>
      <c r="J957" s="17"/>
    </row>
    <row r="958" spans="1:10" x14ac:dyDescent="0.25">
      <c r="A958" s="18">
        <v>1999</v>
      </c>
      <c r="B958" s="18">
        <v>1999</v>
      </c>
      <c r="C958" s="18">
        <v>1</v>
      </c>
      <c r="D958" s="148" t="s">
        <v>966</v>
      </c>
      <c r="E958" s="148" t="str">
        <f t="shared" si="51"/>
        <v>1999 1</v>
      </c>
      <c r="F958" s="14">
        <v>92.014705000000006</v>
      </c>
      <c r="G958" s="148">
        <v>6.1487603305785121E-2</v>
      </c>
      <c r="H958" s="148">
        <f t="shared" si="52"/>
        <v>5.6577636793388431</v>
      </c>
    </row>
    <row r="959" spans="1:10" x14ac:dyDescent="0.25">
      <c r="A959" s="18">
        <v>1999</v>
      </c>
      <c r="B959" s="18">
        <v>1999</v>
      </c>
      <c r="C959" s="18">
        <v>2</v>
      </c>
      <c r="D959" s="148" t="s">
        <v>967</v>
      </c>
      <c r="E959" s="148" t="str">
        <f t="shared" si="51"/>
        <v>1999 2</v>
      </c>
      <c r="F959" s="14">
        <v>107.164171</v>
      </c>
      <c r="G959" s="148">
        <v>5.5537190082644627E-2</v>
      </c>
      <c r="H959" s="148">
        <f t="shared" si="52"/>
        <v>5.9515969348760329</v>
      </c>
    </row>
    <row r="960" spans="1:10" x14ac:dyDescent="0.25">
      <c r="A960" s="18">
        <v>1999</v>
      </c>
      <c r="B960" s="18">
        <v>1999</v>
      </c>
      <c r="C960" s="18">
        <v>3</v>
      </c>
      <c r="D960" s="148" t="s">
        <v>968</v>
      </c>
      <c r="E960" s="148" t="str">
        <f t="shared" si="51"/>
        <v>1999 3</v>
      </c>
      <c r="F960" s="14">
        <v>0</v>
      </c>
      <c r="G960" s="148">
        <v>6.1487603305785121E-2</v>
      </c>
      <c r="H960" s="148">
        <f t="shared" si="52"/>
        <v>0</v>
      </c>
    </row>
    <row r="961" spans="1:8" x14ac:dyDescent="0.25">
      <c r="A961" s="18">
        <v>1999</v>
      </c>
      <c r="B961" s="18">
        <v>1999</v>
      </c>
      <c r="C961" s="18">
        <v>4</v>
      </c>
      <c r="D961" s="148" t="s">
        <v>969</v>
      </c>
      <c r="E961" s="148" t="str">
        <f t="shared" si="51"/>
        <v>1999 4</v>
      </c>
      <c r="F961" s="14">
        <v>0</v>
      </c>
      <c r="G961" s="148">
        <v>5.9504132231404959E-2</v>
      </c>
      <c r="H961" s="148">
        <f t="shared" si="52"/>
        <v>0</v>
      </c>
    </row>
    <row r="962" spans="1:8" x14ac:dyDescent="0.25">
      <c r="A962" s="18">
        <v>1999</v>
      </c>
      <c r="B962" s="18">
        <v>1999</v>
      </c>
      <c r="C962" s="18">
        <v>5</v>
      </c>
      <c r="D962" s="148" t="s">
        <v>970</v>
      </c>
      <c r="E962" s="148" t="str">
        <f t="shared" si="51"/>
        <v>1999 5</v>
      </c>
      <c r="F962" s="14">
        <v>0</v>
      </c>
      <c r="G962" s="148">
        <v>6.1487603305785121E-2</v>
      </c>
      <c r="H962" s="148">
        <f t="shared" si="52"/>
        <v>0</v>
      </c>
    </row>
    <row r="963" spans="1:8" x14ac:dyDescent="0.25">
      <c r="A963" s="18">
        <v>1999</v>
      </c>
      <c r="B963" s="18">
        <v>1999</v>
      </c>
      <c r="C963" s="18">
        <v>6</v>
      </c>
      <c r="D963" s="148" t="s">
        <v>971</v>
      </c>
      <c r="E963" s="148" t="str">
        <f t="shared" si="51"/>
        <v>1999 6</v>
      </c>
      <c r="F963" s="14">
        <v>230.63820100000001</v>
      </c>
      <c r="G963" s="148">
        <v>5.9504132231404959E-2</v>
      </c>
      <c r="H963" s="148">
        <f t="shared" si="52"/>
        <v>13.723926009917356</v>
      </c>
    </row>
    <row r="964" spans="1:8" x14ac:dyDescent="0.25">
      <c r="A964" s="18">
        <v>1999</v>
      </c>
      <c r="B964" s="18">
        <v>1999</v>
      </c>
      <c r="C964" s="18">
        <v>7</v>
      </c>
      <c r="D964" s="148" t="s">
        <v>972</v>
      </c>
      <c r="E964" s="148" t="str">
        <f t="shared" si="51"/>
        <v>1999 7</v>
      </c>
      <c r="F964" s="14">
        <v>271.71188699999999</v>
      </c>
      <c r="G964" s="148">
        <v>6.1487603305785121E-2</v>
      </c>
      <c r="H964" s="148">
        <f t="shared" si="52"/>
        <v>16.706912721322311</v>
      </c>
    </row>
    <row r="965" spans="1:8" x14ac:dyDescent="0.25">
      <c r="A965" s="18">
        <v>1999</v>
      </c>
      <c r="B965" s="18">
        <v>1999</v>
      </c>
      <c r="C965" s="18">
        <v>8</v>
      </c>
      <c r="D965" s="148" t="s">
        <v>973</v>
      </c>
      <c r="E965" s="148" t="str">
        <f t="shared" si="51"/>
        <v>1999 8</v>
      </c>
      <c r="F965" s="14">
        <v>0</v>
      </c>
      <c r="G965" s="148">
        <v>6.1487603305785121E-2</v>
      </c>
      <c r="H965" s="148">
        <f t="shared" si="52"/>
        <v>0</v>
      </c>
    </row>
    <row r="966" spans="1:8" x14ac:dyDescent="0.25">
      <c r="A966" s="18">
        <v>1999</v>
      </c>
      <c r="B966" s="18">
        <v>1999</v>
      </c>
      <c r="C966" s="18">
        <v>9</v>
      </c>
      <c r="D966" s="148" t="s">
        <v>974</v>
      </c>
      <c r="E966" s="148" t="str">
        <f t="shared" si="51"/>
        <v>1999 9</v>
      </c>
      <c r="F966" s="14">
        <v>0</v>
      </c>
      <c r="G966" s="148">
        <v>5.9504132231404959E-2</v>
      </c>
      <c r="H966" s="148">
        <f t="shared" si="52"/>
        <v>0</v>
      </c>
    </row>
    <row r="967" spans="1:8" x14ac:dyDescent="0.25">
      <c r="A967" s="18">
        <v>2000</v>
      </c>
      <c r="B967" s="18">
        <v>1999</v>
      </c>
      <c r="C967" s="18">
        <v>10</v>
      </c>
      <c r="D967" s="148" t="s">
        <v>975</v>
      </c>
      <c r="E967" s="148" t="str">
        <f t="shared" si="51"/>
        <v>2000 10</v>
      </c>
      <c r="F967" s="14">
        <v>208.40764300000001</v>
      </c>
      <c r="G967" s="148">
        <v>6.1487603305785121E-2</v>
      </c>
      <c r="H967" s="148">
        <f t="shared" si="52"/>
        <v>12.814486478677686</v>
      </c>
    </row>
    <row r="968" spans="1:8" x14ac:dyDescent="0.25">
      <c r="A968" s="18">
        <v>2000</v>
      </c>
      <c r="B968" s="18">
        <v>1999</v>
      </c>
      <c r="C968" s="18">
        <v>11</v>
      </c>
      <c r="D968" s="148" t="s">
        <v>976</v>
      </c>
      <c r="E968" s="148" t="str">
        <f t="shared" si="51"/>
        <v>2000 11</v>
      </c>
      <c r="F968" s="14">
        <v>139.90811500000001</v>
      </c>
      <c r="G968" s="148">
        <v>5.9504132231404959E-2</v>
      </c>
      <c r="H968" s="148">
        <f t="shared" si="52"/>
        <v>8.3251109752066128</v>
      </c>
    </row>
    <row r="969" spans="1:8" x14ac:dyDescent="0.25">
      <c r="A969" s="18">
        <v>2000</v>
      </c>
      <c r="B969" s="18">
        <v>1999</v>
      </c>
      <c r="C969" s="18">
        <v>12</v>
      </c>
      <c r="D969" s="148" t="s">
        <v>977</v>
      </c>
      <c r="E969" s="148" t="str">
        <f t="shared" si="51"/>
        <v>2000 12</v>
      </c>
      <c r="F969" s="14">
        <v>95.304986</v>
      </c>
      <c r="G969" s="148">
        <v>6.1487603305785121E-2</v>
      </c>
      <c r="H969" s="148">
        <f t="shared" si="52"/>
        <v>5.8600751722314044</v>
      </c>
    </row>
    <row r="970" spans="1:8" x14ac:dyDescent="0.25">
      <c r="A970" s="18">
        <v>2000</v>
      </c>
      <c r="B970" s="18">
        <v>2000</v>
      </c>
      <c r="C970" s="18">
        <v>1</v>
      </c>
      <c r="D970" s="148" t="s">
        <v>978</v>
      </c>
      <c r="E970" s="148" t="str">
        <f t="shared" si="51"/>
        <v>2000 1</v>
      </c>
      <c r="F970" s="14">
        <v>41.251181000000003</v>
      </c>
      <c r="G970" s="148">
        <v>6.1487603305785121E-2</v>
      </c>
      <c r="H970" s="148">
        <f t="shared" si="52"/>
        <v>2.5364362532231404</v>
      </c>
    </row>
    <row r="971" spans="1:8" x14ac:dyDescent="0.25">
      <c r="A971" s="18">
        <v>2000</v>
      </c>
      <c r="B971" s="18">
        <v>2000</v>
      </c>
      <c r="C971" s="18">
        <v>2</v>
      </c>
      <c r="D971" s="148" t="s">
        <v>979</v>
      </c>
      <c r="E971" s="148" t="str">
        <f t="shared" si="51"/>
        <v>2000 2</v>
      </c>
      <c r="F971" s="14">
        <v>75.994162000000003</v>
      </c>
      <c r="G971" s="148">
        <v>5.752066115702479E-2</v>
      </c>
      <c r="H971" s="148">
        <f t="shared" si="52"/>
        <v>4.3712344423140497</v>
      </c>
    </row>
    <row r="972" spans="1:8" x14ac:dyDescent="0.25">
      <c r="A972" s="18">
        <v>2000</v>
      </c>
      <c r="B972" s="18">
        <v>2000</v>
      </c>
      <c r="C972" s="18">
        <v>3</v>
      </c>
      <c r="D972" s="148" t="s">
        <v>980</v>
      </c>
      <c r="E972" s="148" t="str">
        <f t="shared" si="51"/>
        <v>2000 3</v>
      </c>
      <c r="F972" s="14">
        <v>0</v>
      </c>
      <c r="G972" s="148">
        <v>6.1487603305785121E-2</v>
      </c>
      <c r="H972" s="148">
        <f t="shared" si="52"/>
        <v>0</v>
      </c>
    </row>
    <row r="973" spans="1:8" x14ac:dyDescent="0.25">
      <c r="A973" s="18">
        <v>2000</v>
      </c>
      <c r="B973" s="18">
        <v>2000</v>
      </c>
      <c r="C973" s="18">
        <v>4</v>
      </c>
      <c r="D973" s="148" t="s">
        <v>981</v>
      </c>
      <c r="E973" s="148" t="str">
        <f t="shared" si="51"/>
        <v>2000 4</v>
      </c>
      <c r="F973" s="14">
        <v>140.91721799999999</v>
      </c>
      <c r="G973" s="148">
        <v>5.9504132231404959E-2</v>
      </c>
      <c r="H973" s="148">
        <f t="shared" si="52"/>
        <v>8.3851567735537191</v>
      </c>
    </row>
    <row r="974" spans="1:8" x14ac:dyDescent="0.25">
      <c r="A974" s="18">
        <v>2000</v>
      </c>
      <c r="B974" s="18">
        <v>2000</v>
      </c>
      <c r="C974" s="18">
        <v>5</v>
      </c>
      <c r="D974" s="148" t="s">
        <v>982</v>
      </c>
      <c r="E974" s="148" t="str">
        <f t="shared" si="51"/>
        <v>2000 5</v>
      </c>
      <c r="F974" s="14">
        <v>0</v>
      </c>
      <c r="G974" s="148">
        <v>6.1487603305785121E-2</v>
      </c>
      <c r="H974" s="148">
        <f t="shared" si="52"/>
        <v>0</v>
      </c>
    </row>
    <row r="975" spans="1:8" x14ac:dyDescent="0.25">
      <c r="A975" s="18">
        <v>2000</v>
      </c>
      <c r="B975" s="18">
        <v>2000</v>
      </c>
      <c r="C975" s="18">
        <v>6</v>
      </c>
      <c r="D975" s="148" t="s">
        <v>983</v>
      </c>
      <c r="E975" s="148" t="str">
        <f t="shared" si="51"/>
        <v>2000 6</v>
      </c>
      <c r="F975" s="14">
        <v>249.30857499999999</v>
      </c>
      <c r="G975" s="148">
        <v>5.9504132231404959E-2</v>
      </c>
      <c r="H975" s="148">
        <f t="shared" si="52"/>
        <v>14.834890413223141</v>
      </c>
    </row>
    <row r="976" spans="1:8" x14ac:dyDescent="0.25">
      <c r="A976" s="18">
        <v>2000</v>
      </c>
      <c r="B976" s="18">
        <v>2000</v>
      </c>
      <c r="C976" s="18">
        <v>7</v>
      </c>
      <c r="D976" s="148" t="s">
        <v>984</v>
      </c>
      <c r="E976" s="148" t="str">
        <f t="shared" si="51"/>
        <v>2000 7</v>
      </c>
      <c r="F976" s="14">
        <v>274.69602800000001</v>
      </c>
      <c r="G976" s="148">
        <v>6.1487603305785121E-2</v>
      </c>
      <c r="H976" s="148">
        <f t="shared" si="52"/>
        <v>16.890400399338844</v>
      </c>
    </row>
    <row r="977" spans="1:8" x14ac:dyDescent="0.25">
      <c r="A977" s="18">
        <v>2000</v>
      </c>
      <c r="B977" s="18">
        <v>2000</v>
      </c>
      <c r="C977" s="18">
        <v>8</v>
      </c>
      <c r="D977" s="148" t="s">
        <v>985</v>
      </c>
      <c r="E977" s="148" t="str">
        <f t="shared" si="51"/>
        <v>2000 8</v>
      </c>
      <c r="F977" s="14">
        <v>0</v>
      </c>
      <c r="G977" s="148">
        <v>6.1487603305785121E-2</v>
      </c>
      <c r="H977" s="148">
        <f t="shared" si="52"/>
        <v>0</v>
      </c>
    </row>
    <row r="978" spans="1:8" x14ac:dyDescent="0.25">
      <c r="A978" s="18">
        <v>2000</v>
      </c>
      <c r="B978" s="18">
        <v>2000</v>
      </c>
      <c r="C978" s="18">
        <v>9</v>
      </c>
      <c r="D978" s="148" t="s">
        <v>986</v>
      </c>
      <c r="E978" s="148" t="str">
        <f t="shared" si="51"/>
        <v>2000 9</v>
      </c>
      <c r="F978" s="14">
        <v>0</v>
      </c>
      <c r="G978" s="148">
        <v>5.9504132231404959E-2</v>
      </c>
      <c r="H978" s="148">
        <f t="shared" si="52"/>
        <v>0</v>
      </c>
    </row>
    <row r="979" spans="1:8" x14ac:dyDescent="0.25">
      <c r="A979" s="18">
        <v>2001</v>
      </c>
      <c r="B979" s="18">
        <v>2000</v>
      </c>
      <c r="C979" s="18">
        <v>10</v>
      </c>
      <c r="D979" s="148" t="s">
        <v>987</v>
      </c>
      <c r="E979" s="148" t="str">
        <f t="shared" si="51"/>
        <v>2001 10</v>
      </c>
      <c r="F979" s="14">
        <v>215.12985499999999</v>
      </c>
      <c r="G979" s="148">
        <v>6.1487603305785121E-2</v>
      </c>
      <c r="H979" s="148">
        <f t="shared" si="52"/>
        <v>13.227819183471073</v>
      </c>
    </row>
    <row r="980" spans="1:8" x14ac:dyDescent="0.25">
      <c r="A980" s="18">
        <v>2001</v>
      </c>
      <c r="B980" s="18">
        <v>2000</v>
      </c>
      <c r="C980" s="18">
        <v>11</v>
      </c>
      <c r="D980" s="148" t="s">
        <v>988</v>
      </c>
      <c r="E980" s="148" t="str">
        <f t="shared" si="51"/>
        <v>2001 11</v>
      </c>
      <c r="F980" s="14">
        <v>152.24052599999999</v>
      </c>
      <c r="G980" s="148">
        <v>5.9504132231404959E-2</v>
      </c>
      <c r="H980" s="148">
        <f t="shared" si="52"/>
        <v>9.0589403900826433</v>
      </c>
    </row>
    <row r="981" spans="1:8" x14ac:dyDescent="0.25">
      <c r="A981" s="18">
        <v>2001</v>
      </c>
      <c r="B981" s="18">
        <v>2000</v>
      </c>
      <c r="C981" s="18">
        <v>12</v>
      </c>
      <c r="D981" s="148" t="s">
        <v>989</v>
      </c>
      <c r="E981" s="148" t="str">
        <f t="shared" si="51"/>
        <v>2001 12</v>
      </c>
      <c r="F981" s="14">
        <v>137.10161600000001</v>
      </c>
      <c r="G981" s="148">
        <v>6.1487603305785121E-2</v>
      </c>
      <c r="H981" s="148">
        <f t="shared" si="52"/>
        <v>8.4300497771900833</v>
      </c>
    </row>
    <row r="982" spans="1:8" x14ac:dyDescent="0.25">
      <c r="A982" s="18">
        <v>2001</v>
      </c>
      <c r="B982" s="18">
        <v>2001</v>
      </c>
      <c r="C982" s="18">
        <v>1</v>
      </c>
      <c r="D982" s="148" t="s">
        <v>990</v>
      </c>
      <c r="E982" s="148" t="str">
        <f t="shared" si="51"/>
        <v>2001 1</v>
      </c>
      <c r="F982" s="14">
        <v>0</v>
      </c>
      <c r="G982" s="148">
        <v>6.1487603305785121E-2</v>
      </c>
      <c r="H982" s="148">
        <f t="shared" si="52"/>
        <v>0</v>
      </c>
    </row>
    <row r="983" spans="1:8" x14ac:dyDescent="0.25">
      <c r="A983" s="18">
        <v>2001</v>
      </c>
      <c r="B983" s="18">
        <v>2001</v>
      </c>
      <c r="C983" s="18">
        <v>2</v>
      </c>
      <c r="D983" s="148" t="s">
        <v>991</v>
      </c>
      <c r="E983" s="148" t="str">
        <f t="shared" si="51"/>
        <v>2001 2</v>
      </c>
      <c r="F983" s="14">
        <v>102.914382</v>
      </c>
      <c r="G983" s="148">
        <v>5.5537190082644627E-2</v>
      </c>
      <c r="H983" s="148">
        <f t="shared" si="52"/>
        <v>5.7155755953719005</v>
      </c>
    </row>
    <row r="984" spans="1:8" x14ac:dyDescent="0.25">
      <c r="A984" s="18">
        <v>2001</v>
      </c>
      <c r="B984" s="18">
        <v>2001</v>
      </c>
      <c r="C984" s="18">
        <v>3</v>
      </c>
      <c r="D984" s="148" t="s">
        <v>992</v>
      </c>
      <c r="E984" s="148" t="str">
        <f t="shared" si="51"/>
        <v>2001 3</v>
      </c>
      <c r="F984" s="14">
        <v>0</v>
      </c>
      <c r="G984" s="148">
        <v>6.1487603305785121E-2</v>
      </c>
      <c r="H984" s="148">
        <f t="shared" si="52"/>
        <v>0</v>
      </c>
    </row>
    <row r="985" spans="1:8" x14ac:dyDescent="0.25">
      <c r="A985" s="18">
        <v>2001</v>
      </c>
      <c r="B985" s="18">
        <v>2001</v>
      </c>
      <c r="C985" s="18">
        <v>4</v>
      </c>
      <c r="D985" s="148" t="s">
        <v>993</v>
      </c>
      <c r="E985" s="148" t="str">
        <f t="shared" si="51"/>
        <v>2001 4</v>
      </c>
      <c r="F985" s="14">
        <v>181.235252</v>
      </c>
      <c r="G985" s="148">
        <v>5.9504132231404959E-2</v>
      </c>
      <c r="H985" s="148">
        <f t="shared" si="52"/>
        <v>10.784246400000001</v>
      </c>
    </row>
    <row r="986" spans="1:8" x14ac:dyDescent="0.25">
      <c r="A986" s="18">
        <v>2001</v>
      </c>
      <c r="B986" s="18">
        <v>2001</v>
      </c>
      <c r="C986" s="18">
        <v>5</v>
      </c>
      <c r="D986" s="148" t="s">
        <v>994</v>
      </c>
      <c r="E986" s="148" t="str">
        <f t="shared" si="51"/>
        <v>2001 5</v>
      </c>
      <c r="F986" s="14">
        <v>220.07156000000001</v>
      </c>
      <c r="G986" s="148">
        <v>6.1487603305785121E-2</v>
      </c>
      <c r="H986" s="148">
        <f t="shared" si="52"/>
        <v>13.531672780165289</v>
      </c>
    </row>
    <row r="987" spans="1:8" x14ac:dyDescent="0.25">
      <c r="A987" s="18">
        <v>2001</v>
      </c>
      <c r="B987" s="18">
        <v>2001</v>
      </c>
      <c r="C987" s="18">
        <v>6</v>
      </c>
      <c r="D987" s="148" t="s">
        <v>995</v>
      </c>
      <c r="E987" s="148" t="str">
        <f t="shared" si="51"/>
        <v>2001 6</v>
      </c>
      <c r="F987" s="14">
        <v>257.709067</v>
      </c>
      <c r="G987" s="148">
        <v>5.9504132231404959E-2</v>
      </c>
      <c r="H987" s="148">
        <f t="shared" si="52"/>
        <v>15.3347544</v>
      </c>
    </row>
    <row r="988" spans="1:8" x14ac:dyDescent="0.25">
      <c r="A988" s="18">
        <v>2001</v>
      </c>
      <c r="B988" s="18">
        <v>2001</v>
      </c>
      <c r="C988" s="18">
        <v>7</v>
      </c>
      <c r="D988" s="148" t="s">
        <v>996</v>
      </c>
      <c r="E988" s="148" t="str">
        <f t="shared" si="51"/>
        <v>2001 7</v>
      </c>
      <c r="F988" s="14">
        <v>168.24290199999999</v>
      </c>
      <c r="G988" s="148">
        <v>6.1487603305785121E-2</v>
      </c>
      <c r="H988" s="148">
        <f t="shared" si="52"/>
        <v>10.344852817190082</v>
      </c>
    </row>
    <row r="989" spans="1:8" x14ac:dyDescent="0.25">
      <c r="A989" s="18">
        <v>2001</v>
      </c>
      <c r="B989" s="18">
        <v>2001</v>
      </c>
      <c r="C989" s="18">
        <v>8</v>
      </c>
      <c r="D989" s="148" t="s">
        <v>997</v>
      </c>
      <c r="E989" s="148" t="str">
        <f t="shared" si="51"/>
        <v>2001 8</v>
      </c>
      <c r="F989" s="14">
        <v>0</v>
      </c>
      <c r="G989" s="148">
        <v>6.1487603305785121E-2</v>
      </c>
      <c r="H989" s="148">
        <f t="shared" si="52"/>
        <v>0</v>
      </c>
    </row>
    <row r="990" spans="1:8" x14ac:dyDescent="0.25">
      <c r="A990" s="18">
        <v>2001</v>
      </c>
      <c r="B990" s="18">
        <v>2001</v>
      </c>
      <c r="C990" s="18">
        <v>9</v>
      </c>
      <c r="D990" s="148" t="s">
        <v>998</v>
      </c>
      <c r="E990" s="148" t="str">
        <f t="shared" si="51"/>
        <v>2001 9</v>
      </c>
      <c r="F990" s="14">
        <v>0</v>
      </c>
      <c r="G990" s="148">
        <v>5.9504132231404959E-2</v>
      </c>
      <c r="H990" s="148">
        <f t="shared" si="52"/>
        <v>0</v>
      </c>
    </row>
    <row r="991" spans="1:8" x14ac:dyDescent="0.25">
      <c r="A991" s="18">
        <v>2002</v>
      </c>
      <c r="B991" s="18">
        <v>2001</v>
      </c>
      <c r="C991" s="18">
        <v>10</v>
      </c>
      <c r="D991" s="148" t="s">
        <v>999</v>
      </c>
      <c r="E991" s="148" t="str">
        <f t="shared" si="51"/>
        <v>2002 10</v>
      </c>
      <c r="F991" s="14">
        <v>0</v>
      </c>
      <c r="G991" s="148">
        <v>6.1487603305785121E-2</v>
      </c>
      <c r="H991" s="148">
        <f t="shared" si="52"/>
        <v>0</v>
      </c>
    </row>
    <row r="992" spans="1:8" x14ac:dyDescent="0.25">
      <c r="A992" s="18">
        <v>2002</v>
      </c>
      <c r="B992" s="18">
        <v>2001</v>
      </c>
      <c r="C992" s="18">
        <v>11</v>
      </c>
      <c r="D992" s="148" t="s">
        <v>1000</v>
      </c>
      <c r="E992" s="148" t="str">
        <f t="shared" ref="E992:E1014" si="53">CONCATENATE(A992," ",C992)</f>
        <v>2002 11</v>
      </c>
      <c r="F992" s="14">
        <v>0</v>
      </c>
      <c r="G992" s="148">
        <v>5.9504132231404959E-2</v>
      </c>
      <c r="H992" s="148">
        <f t="shared" ref="H992:H1014" si="54">F992*G992</f>
        <v>0</v>
      </c>
    </row>
    <row r="993" spans="1:10" x14ac:dyDescent="0.25">
      <c r="A993" s="18">
        <v>2002</v>
      </c>
      <c r="B993" s="18">
        <v>2001</v>
      </c>
      <c r="C993" s="18">
        <v>12</v>
      </c>
      <c r="D993" s="148" t="s">
        <v>1001</v>
      </c>
      <c r="E993" s="148" t="str">
        <f t="shared" si="53"/>
        <v>2002 12</v>
      </c>
      <c r="F993" s="14">
        <v>0</v>
      </c>
      <c r="G993" s="148">
        <v>6.1487603305785121E-2</v>
      </c>
      <c r="H993" s="148">
        <f t="shared" si="54"/>
        <v>0</v>
      </c>
    </row>
    <row r="994" spans="1:10" x14ac:dyDescent="0.25">
      <c r="A994" s="18">
        <v>2002</v>
      </c>
      <c r="B994" s="18">
        <v>2002</v>
      </c>
      <c r="C994" s="18">
        <v>1</v>
      </c>
      <c r="D994" s="148" t="s">
        <v>1002</v>
      </c>
      <c r="E994" s="148" t="str">
        <f t="shared" si="53"/>
        <v>2002 1</v>
      </c>
      <c r="F994" s="14">
        <v>148.33069900000001</v>
      </c>
      <c r="G994" s="148">
        <v>6.1487603305785121E-2</v>
      </c>
      <c r="H994" s="148">
        <f t="shared" si="54"/>
        <v>9.1204991781818183</v>
      </c>
    </row>
    <row r="995" spans="1:10" x14ac:dyDescent="0.25">
      <c r="A995" s="18">
        <v>2002</v>
      </c>
      <c r="B995" s="18">
        <v>2002</v>
      </c>
      <c r="C995" s="18">
        <v>2</v>
      </c>
      <c r="D995" s="148" t="s">
        <v>1003</v>
      </c>
      <c r="E995" s="148" t="str">
        <f t="shared" si="53"/>
        <v>2002 2</v>
      </c>
      <c r="F995" s="14">
        <v>145.70191199999999</v>
      </c>
      <c r="G995" s="148">
        <v>5.5537190082644627E-2</v>
      </c>
      <c r="H995" s="148">
        <f t="shared" si="54"/>
        <v>8.0918747821487607</v>
      </c>
    </row>
    <row r="996" spans="1:10" x14ac:dyDescent="0.25">
      <c r="A996" s="18">
        <v>2002</v>
      </c>
      <c r="B996" s="18">
        <v>2002</v>
      </c>
      <c r="C996" s="18">
        <v>3</v>
      </c>
      <c r="D996" s="148" t="s">
        <v>1004</v>
      </c>
      <c r="E996" s="148" t="str">
        <f t="shared" si="53"/>
        <v>2002 3</v>
      </c>
      <c r="F996" s="14">
        <v>0</v>
      </c>
      <c r="G996" s="148">
        <v>6.1487603305785121E-2</v>
      </c>
      <c r="H996" s="148">
        <f t="shared" si="54"/>
        <v>0</v>
      </c>
    </row>
    <row r="997" spans="1:10" x14ac:dyDescent="0.25">
      <c r="A997" s="18">
        <v>2002</v>
      </c>
      <c r="B997" s="18">
        <v>2002</v>
      </c>
      <c r="C997" s="18">
        <v>4</v>
      </c>
      <c r="D997" s="148" t="s">
        <v>1005</v>
      </c>
      <c r="E997" s="148" t="str">
        <f t="shared" si="53"/>
        <v>2002 4</v>
      </c>
      <c r="F997" s="14">
        <v>181.235252</v>
      </c>
      <c r="G997" s="148">
        <v>5.9504132231404959E-2</v>
      </c>
      <c r="H997" s="148">
        <f t="shared" si="54"/>
        <v>10.784246400000001</v>
      </c>
    </row>
    <row r="998" spans="1:10" x14ac:dyDescent="0.25">
      <c r="A998" s="18">
        <v>2002</v>
      </c>
      <c r="B998" s="18">
        <v>2002</v>
      </c>
      <c r="C998" s="18">
        <v>5</v>
      </c>
      <c r="D998" s="148" t="s">
        <v>1006</v>
      </c>
      <c r="E998" s="148" t="str">
        <f t="shared" si="53"/>
        <v>2002 5</v>
      </c>
      <c r="F998" s="14">
        <v>159.19016199999999</v>
      </c>
      <c r="G998" s="148">
        <v>6.1487603305785121E-2</v>
      </c>
      <c r="H998" s="148">
        <f t="shared" si="54"/>
        <v>9.7882215312396674</v>
      </c>
    </row>
    <row r="999" spans="1:10" x14ac:dyDescent="0.25">
      <c r="A999" s="18">
        <v>2002</v>
      </c>
      <c r="B999" s="18">
        <v>2002</v>
      </c>
      <c r="C999" s="18">
        <v>6</v>
      </c>
      <c r="D999" s="148" t="s">
        <v>1007</v>
      </c>
      <c r="E999" s="148" t="str">
        <f t="shared" si="53"/>
        <v>2002 6</v>
      </c>
      <c r="F999" s="14">
        <v>257.709067</v>
      </c>
      <c r="G999" s="148">
        <v>5.9504132231404959E-2</v>
      </c>
      <c r="H999" s="148">
        <f t="shared" si="54"/>
        <v>15.3347544</v>
      </c>
    </row>
    <row r="1000" spans="1:10" x14ac:dyDescent="0.25">
      <c r="A1000" s="18">
        <v>2002</v>
      </c>
      <c r="B1000" s="18">
        <v>2002</v>
      </c>
      <c r="C1000" s="18">
        <v>7</v>
      </c>
      <c r="D1000" s="148" t="s">
        <v>1008</v>
      </c>
      <c r="E1000" s="148" t="str">
        <f t="shared" si="53"/>
        <v>2002 7</v>
      </c>
      <c r="F1000" s="14">
        <v>20.591702000000002</v>
      </c>
      <c r="G1000" s="148">
        <v>6.1487603305785121E-2</v>
      </c>
      <c r="H1000" s="148">
        <f t="shared" si="54"/>
        <v>1.2661344039669422</v>
      </c>
    </row>
    <row r="1001" spans="1:10" x14ac:dyDescent="0.25">
      <c r="A1001" s="18">
        <v>2002</v>
      </c>
      <c r="B1001" s="18">
        <v>2002</v>
      </c>
      <c r="C1001" s="18">
        <v>8</v>
      </c>
      <c r="D1001" s="148" t="s">
        <v>1009</v>
      </c>
      <c r="E1001" s="148" t="str">
        <f t="shared" si="53"/>
        <v>2002 8</v>
      </c>
      <c r="F1001" s="14">
        <v>0</v>
      </c>
      <c r="G1001" s="148">
        <v>6.1487603305785121E-2</v>
      </c>
      <c r="H1001" s="148">
        <f t="shared" si="54"/>
        <v>0</v>
      </c>
      <c r="I1001" s="17"/>
      <c r="J1001" s="17"/>
    </row>
    <row r="1002" spans="1:10" x14ac:dyDescent="0.25">
      <c r="A1002" s="18">
        <v>2002</v>
      </c>
      <c r="B1002" s="18">
        <v>2002</v>
      </c>
      <c r="C1002" s="18">
        <v>9</v>
      </c>
      <c r="D1002" s="148" t="s">
        <v>1010</v>
      </c>
      <c r="E1002" s="148" t="str">
        <f t="shared" si="53"/>
        <v>2002 9</v>
      </c>
      <c r="F1002" s="14">
        <v>0</v>
      </c>
      <c r="G1002" s="148">
        <v>5.9504132231404959E-2</v>
      </c>
      <c r="H1002" s="148">
        <f t="shared" si="54"/>
        <v>0</v>
      </c>
      <c r="I1002" s="17"/>
      <c r="J1002" s="17"/>
    </row>
    <row r="1003" spans="1:10" x14ac:dyDescent="0.25">
      <c r="A1003" s="18">
        <v>2003</v>
      </c>
      <c r="B1003" s="18">
        <v>2002</v>
      </c>
      <c r="C1003" s="18">
        <v>10</v>
      </c>
      <c r="D1003" s="148" t="s">
        <v>1011</v>
      </c>
      <c r="E1003" s="148" t="str">
        <f t="shared" si="53"/>
        <v>2003 10</v>
      </c>
      <c r="F1003" s="14">
        <v>0</v>
      </c>
      <c r="G1003" s="148">
        <v>6.1487603305785121E-2</v>
      </c>
      <c r="H1003" s="148">
        <f t="shared" si="54"/>
        <v>0</v>
      </c>
      <c r="I1003" s="17"/>
      <c r="J1003" s="17"/>
    </row>
    <row r="1004" spans="1:10" x14ac:dyDescent="0.25">
      <c r="A1004" s="18">
        <v>2003</v>
      </c>
      <c r="B1004" s="18">
        <v>2002</v>
      </c>
      <c r="C1004" s="18">
        <v>11</v>
      </c>
      <c r="D1004" s="148" t="s">
        <v>1012</v>
      </c>
      <c r="E1004" s="148" t="str">
        <f t="shared" si="53"/>
        <v>2003 11</v>
      </c>
      <c r="F1004" s="14">
        <v>0</v>
      </c>
      <c r="G1004" s="148">
        <v>5.9504132231404959E-2</v>
      </c>
      <c r="H1004" s="148">
        <f t="shared" si="54"/>
        <v>0</v>
      </c>
      <c r="I1004" s="17"/>
      <c r="J1004" s="17"/>
    </row>
    <row r="1005" spans="1:10" x14ac:dyDescent="0.25">
      <c r="A1005" s="18">
        <v>2003</v>
      </c>
      <c r="B1005" s="18">
        <v>2002</v>
      </c>
      <c r="C1005" s="18">
        <v>12</v>
      </c>
      <c r="D1005" s="148" t="s">
        <v>1013</v>
      </c>
      <c r="E1005" s="148" t="str">
        <f t="shared" si="53"/>
        <v>2003 12</v>
      </c>
      <c r="F1005" s="14">
        <v>69.987671000000006</v>
      </c>
      <c r="G1005" s="148">
        <v>6.1487603305785121E-2</v>
      </c>
      <c r="H1005" s="148">
        <f t="shared" si="54"/>
        <v>4.3033741507438021</v>
      </c>
      <c r="I1005" s="17"/>
      <c r="J1005" s="17"/>
    </row>
    <row r="1006" spans="1:10" x14ac:dyDescent="0.25">
      <c r="A1006" s="18">
        <v>2003</v>
      </c>
      <c r="B1006" s="18">
        <v>2003</v>
      </c>
      <c r="C1006" s="18">
        <v>1</v>
      </c>
      <c r="D1006" s="148" t="s">
        <v>1014</v>
      </c>
      <c r="E1006" s="148" t="str">
        <f t="shared" si="53"/>
        <v>2003 1</v>
      </c>
      <c r="F1006" s="14">
        <v>148.33069900000001</v>
      </c>
      <c r="G1006" s="148">
        <v>6.1487603305785121E-2</v>
      </c>
      <c r="H1006" s="148">
        <f t="shared" si="54"/>
        <v>9.1204991781818183</v>
      </c>
    </row>
    <row r="1007" spans="1:10" x14ac:dyDescent="0.25">
      <c r="A1007" s="18">
        <v>2003</v>
      </c>
      <c r="B1007" s="18">
        <v>2003</v>
      </c>
      <c r="C1007" s="18">
        <v>2</v>
      </c>
      <c r="D1007" s="148" t="s">
        <v>1015</v>
      </c>
      <c r="E1007" s="148" t="str">
        <f t="shared" si="53"/>
        <v>2003 2</v>
      </c>
      <c r="F1007" s="14">
        <v>145.70191199999999</v>
      </c>
      <c r="G1007" s="148">
        <v>5.5537190082644627E-2</v>
      </c>
      <c r="H1007" s="148">
        <f t="shared" si="54"/>
        <v>8.0918747821487607</v>
      </c>
    </row>
    <row r="1008" spans="1:10" x14ac:dyDescent="0.25">
      <c r="A1008" s="18">
        <v>2003</v>
      </c>
      <c r="B1008" s="18">
        <v>2003</v>
      </c>
      <c r="C1008" s="18">
        <v>3</v>
      </c>
      <c r="D1008" s="148" t="s">
        <v>1016</v>
      </c>
      <c r="E1008" s="148" t="str">
        <f t="shared" si="53"/>
        <v>2003 3</v>
      </c>
      <c r="F1008" s="14">
        <v>0</v>
      </c>
      <c r="G1008" s="148">
        <v>6.1487603305785121E-2</v>
      </c>
      <c r="H1008" s="148">
        <f t="shared" si="54"/>
        <v>0</v>
      </c>
    </row>
    <row r="1009" spans="1:8" x14ac:dyDescent="0.25">
      <c r="A1009" s="18">
        <v>2003</v>
      </c>
      <c r="B1009" s="18">
        <v>2003</v>
      </c>
      <c r="C1009" s="18">
        <v>4</v>
      </c>
      <c r="D1009" s="148" t="s">
        <v>1017</v>
      </c>
      <c r="E1009" s="148" t="str">
        <f t="shared" si="53"/>
        <v>2003 4</v>
      </c>
      <c r="F1009" s="14">
        <v>140.91721799999999</v>
      </c>
      <c r="G1009" s="148">
        <v>5.9504132231404959E-2</v>
      </c>
      <c r="H1009" s="148">
        <f t="shared" si="54"/>
        <v>8.3851567735537191</v>
      </c>
    </row>
    <row r="1010" spans="1:8" x14ac:dyDescent="0.25">
      <c r="A1010" s="18">
        <v>2003</v>
      </c>
      <c r="B1010" s="18">
        <v>2003</v>
      </c>
      <c r="C1010" s="18">
        <v>5</v>
      </c>
      <c r="D1010" s="148" t="s">
        <v>1018</v>
      </c>
      <c r="E1010" s="148" t="str">
        <f t="shared" si="53"/>
        <v>2003 5</v>
      </c>
      <c r="F1010" s="14">
        <v>172.19561400000001</v>
      </c>
      <c r="G1010" s="148">
        <v>6.1487603305785121E-2</v>
      </c>
      <c r="H1010" s="148">
        <f t="shared" si="54"/>
        <v>10.587895604628098</v>
      </c>
    </row>
    <row r="1011" spans="1:8" x14ac:dyDescent="0.25">
      <c r="A1011" s="18">
        <v>2003</v>
      </c>
      <c r="B1011" s="18">
        <v>2003</v>
      </c>
      <c r="C1011" s="18">
        <v>6</v>
      </c>
      <c r="D1011" s="148" t="s">
        <v>1019</v>
      </c>
      <c r="E1011" s="148" t="str">
        <f t="shared" si="53"/>
        <v>2003 6</v>
      </c>
      <c r="F1011" s="14">
        <v>249.30857499999999</v>
      </c>
      <c r="G1011" s="148">
        <v>5.9504132231404959E-2</v>
      </c>
      <c r="H1011" s="148">
        <f t="shared" si="54"/>
        <v>14.834890413223141</v>
      </c>
    </row>
    <row r="1012" spans="1:8" x14ac:dyDescent="0.25">
      <c r="A1012" s="18">
        <v>2003</v>
      </c>
      <c r="B1012" s="18">
        <v>2003</v>
      </c>
      <c r="C1012" s="18">
        <v>7</v>
      </c>
      <c r="D1012" s="148" t="s">
        <v>1020</v>
      </c>
      <c r="E1012" s="148" t="str">
        <f t="shared" si="53"/>
        <v>2003 7</v>
      </c>
      <c r="F1012" s="14">
        <v>154.69602800000001</v>
      </c>
      <c r="G1012" s="148">
        <v>6.1487603305785121E-2</v>
      </c>
      <c r="H1012" s="148">
        <f t="shared" si="54"/>
        <v>9.5118880026446284</v>
      </c>
    </row>
    <row r="1013" spans="1:8" x14ac:dyDescent="0.25">
      <c r="A1013" s="18">
        <v>2003</v>
      </c>
      <c r="B1013" s="18">
        <v>2003</v>
      </c>
      <c r="C1013" s="18">
        <v>8</v>
      </c>
      <c r="D1013" s="148" t="s">
        <v>1021</v>
      </c>
      <c r="E1013" s="148" t="str">
        <f t="shared" si="53"/>
        <v>2003 8</v>
      </c>
      <c r="F1013" s="14">
        <v>164.25012899999999</v>
      </c>
      <c r="G1013" s="148">
        <v>6.1487603305785121E-2</v>
      </c>
      <c r="H1013" s="148">
        <f t="shared" si="54"/>
        <v>10.099346774876032</v>
      </c>
    </row>
    <row r="1014" spans="1:8" x14ac:dyDescent="0.25">
      <c r="A1014" s="18">
        <v>2003</v>
      </c>
      <c r="B1014" s="18">
        <v>2003</v>
      </c>
      <c r="C1014" s="18">
        <v>9</v>
      </c>
      <c r="D1014" s="148" t="s">
        <v>1022</v>
      </c>
      <c r="E1014" s="148" t="str">
        <f t="shared" si="53"/>
        <v>2003 9</v>
      </c>
      <c r="F1014" s="14">
        <v>21.627848</v>
      </c>
      <c r="G1014" s="148">
        <v>5.9504132231404959E-2</v>
      </c>
      <c r="H1014" s="148">
        <f t="shared" si="54"/>
        <v>1.2869463272727273</v>
      </c>
    </row>
  </sheetData>
  <mergeCells count="9">
    <mergeCell ref="J7:U7"/>
    <mergeCell ref="J8:U8"/>
    <mergeCell ref="S13:T19"/>
    <mergeCell ref="J1:U1"/>
    <mergeCell ref="J2:U2"/>
    <mergeCell ref="J3:U3"/>
    <mergeCell ref="I4:U4"/>
    <mergeCell ref="J5:U5"/>
    <mergeCell ref="J6:U6"/>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14"/>
  <sheetViews>
    <sheetView topLeftCell="A4" workbookViewId="0">
      <selection activeCell="M22" sqref="M22"/>
    </sheetView>
  </sheetViews>
  <sheetFormatPr defaultColWidth="9" defaultRowHeight="15" x14ac:dyDescent="0.25"/>
  <cols>
    <col min="1" max="3" width="9" style="9" customWidth="1"/>
    <col min="4" max="5" width="17.42578125" style="9" customWidth="1"/>
    <col min="6" max="6" width="11.5703125" style="9" customWidth="1"/>
    <col min="7" max="7" width="11.5703125" style="84" customWidth="1"/>
    <col min="8" max="10" width="12" style="9" customWidth="1"/>
    <col min="11" max="11" width="25" style="9" bestFit="1" customWidth="1"/>
    <col min="12" max="12" width="10.140625" style="9" customWidth="1"/>
    <col min="13" max="13" width="9" style="9"/>
    <col min="14" max="14" width="11" style="9" bestFit="1" customWidth="1"/>
    <col min="15" max="15" width="10" style="9" bestFit="1" customWidth="1"/>
    <col min="16" max="16" width="11.5703125" style="9" bestFit="1" customWidth="1"/>
    <col min="17" max="17" width="9.5703125" style="9" bestFit="1" customWidth="1"/>
    <col min="18" max="18" width="10" style="9" bestFit="1" customWidth="1"/>
    <col min="19" max="20" width="11" style="9" bestFit="1" customWidth="1"/>
    <col min="21" max="24" width="12" style="9" bestFit="1" customWidth="1"/>
    <col min="25" max="25" width="11" style="9" bestFit="1" customWidth="1"/>
    <col min="26" max="26" width="9" style="9"/>
    <col min="27" max="27" width="11.7109375" style="9" bestFit="1" customWidth="1"/>
    <col min="28" max="28" width="10.5703125" style="9" bestFit="1" customWidth="1"/>
    <col min="29" max="29" width="11.140625" style="9" bestFit="1" customWidth="1"/>
    <col min="30" max="30" width="11.7109375" style="9" bestFit="1" customWidth="1"/>
    <col min="31" max="16384" width="9" style="9"/>
  </cols>
  <sheetData>
    <row r="1" spans="9:23" s="84" customFormat="1" ht="15" customHeight="1" x14ac:dyDescent="0.25">
      <c r="I1" s="4" t="s">
        <v>0</v>
      </c>
      <c r="J1" s="177" t="s">
        <v>1152</v>
      </c>
      <c r="K1" s="177"/>
      <c r="L1" s="177"/>
      <c r="M1" s="177"/>
      <c r="N1" s="177"/>
      <c r="O1" s="177"/>
      <c r="P1" s="177"/>
      <c r="Q1" s="177"/>
      <c r="R1" s="177"/>
      <c r="S1" s="177"/>
      <c r="T1" s="177"/>
      <c r="U1" s="177"/>
    </row>
    <row r="2" spans="9:23" s="84" customFormat="1" ht="81" customHeight="1" x14ac:dyDescent="0.25">
      <c r="I2" s="4" t="s">
        <v>1192</v>
      </c>
      <c r="J2" s="178" t="s">
        <v>1151</v>
      </c>
      <c r="K2" s="178"/>
      <c r="L2" s="178"/>
      <c r="M2" s="178"/>
      <c r="N2" s="178"/>
      <c r="O2" s="178"/>
      <c r="P2" s="178"/>
      <c r="Q2" s="178"/>
      <c r="R2" s="178"/>
      <c r="S2" s="178"/>
      <c r="T2" s="178"/>
      <c r="U2" s="178"/>
    </row>
    <row r="3" spans="9:23" s="84" customFormat="1" ht="49.5" customHeight="1" x14ac:dyDescent="0.25">
      <c r="I3" s="4" t="s">
        <v>1193</v>
      </c>
      <c r="J3" s="179" t="s">
        <v>1150</v>
      </c>
      <c r="K3" s="179"/>
      <c r="L3" s="179"/>
      <c r="M3" s="179"/>
      <c r="N3" s="179"/>
      <c r="O3" s="179"/>
      <c r="P3" s="179"/>
      <c r="Q3" s="179"/>
      <c r="R3" s="179"/>
      <c r="S3" s="179"/>
      <c r="T3" s="179"/>
      <c r="U3" s="179"/>
    </row>
    <row r="4" spans="9:23" s="84" customFormat="1" ht="15.75" thickBot="1" x14ac:dyDescent="0.3">
      <c r="I4" s="184" t="s">
        <v>1194</v>
      </c>
      <c r="J4" s="185"/>
      <c r="K4" s="185"/>
      <c r="L4" s="185"/>
      <c r="M4" s="185"/>
      <c r="N4" s="185"/>
      <c r="O4" s="185"/>
      <c r="P4" s="185"/>
      <c r="Q4" s="185"/>
      <c r="R4" s="185"/>
      <c r="S4" s="185"/>
      <c r="T4" s="185"/>
      <c r="U4" s="186"/>
    </row>
    <row r="5" spans="9:23" s="84" customFormat="1" x14ac:dyDescent="0.25">
      <c r="I5" s="109" t="s">
        <v>14</v>
      </c>
      <c r="J5" s="187" t="s">
        <v>17</v>
      </c>
      <c r="K5" s="187"/>
      <c r="L5" s="187"/>
      <c r="M5" s="187"/>
      <c r="N5" s="187"/>
      <c r="O5" s="187"/>
      <c r="P5" s="187"/>
      <c r="Q5" s="187"/>
      <c r="R5" s="187"/>
      <c r="S5" s="187"/>
      <c r="T5" s="187"/>
      <c r="U5" s="188"/>
    </row>
    <row r="6" spans="9:23" s="84" customFormat="1" x14ac:dyDescent="0.25">
      <c r="I6" s="109" t="s">
        <v>2</v>
      </c>
      <c r="J6" s="180" t="s">
        <v>1083</v>
      </c>
      <c r="K6" s="180"/>
      <c r="L6" s="180"/>
      <c r="M6" s="180"/>
      <c r="N6" s="180"/>
      <c r="O6" s="180"/>
      <c r="P6" s="180"/>
      <c r="Q6" s="180"/>
      <c r="R6" s="180"/>
      <c r="S6" s="180"/>
      <c r="T6" s="180"/>
      <c r="U6" s="181"/>
    </row>
    <row r="7" spans="9:23" s="84" customFormat="1" x14ac:dyDescent="0.25">
      <c r="I7" s="109" t="s">
        <v>16</v>
      </c>
      <c r="J7" s="180">
        <v>2821</v>
      </c>
      <c r="K7" s="180"/>
      <c r="L7" s="180"/>
      <c r="M7" s="180"/>
      <c r="N7" s="180"/>
      <c r="O7" s="180"/>
      <c r="P7" s="180"/>
      <c r="Q7" s="180"/>
      <c r="R7" s="180"/>
      <c r="S7" s="180"/>
      <c r="T7" s="180"/>
      <c r="U7" s="181"/>
    </row>
    <row r="8" spans="9:23" s="84" customFormat="1" x14ac:dyDescent="0.25">
      <c r="I8" s="110" t="s">
        <v>15</v>
      </c>
      <c r="J8" s="182" t="s">
        <v>1084</v>
      </c>
      <c r="K8" s="182"/>
      <c r="L8" s="182"/>
      <c r="M8" s="182"/>
      <c r="N8" s="182"/>
      <c r="O8" s="182"/>
      <c r="P8" s="182"/>
      <c r="Q8" s="182"/>
      <c r="R8" s="182"/>
      <c r="S8" s="182"/>
      <c r="T8" s="182"/>
      <c r="U8" s="183"/>
    </row>
    <row r="9" spans="9:23" s="84" customFormat="1" x14ac:dyDescent="0.25">
      <c r="I9" s="113"/>
      <c r="J9" s="112"/>
      <c r="K9" s="112"/>
      <c r="L9" s="112"/>
      <c r="M9" s="112"/>
      <c r="N9" s="112"/>
      <c r="O9" s="112"/>
      <c r="P9" s="112"/>
      <c r="Q9" s="112"/>
      <c r="R9" s="112"/>
      <c r="S9" s="112"/>
      <c r="T9" s="112"/>
      <c r="U9" s="112"/>
    </row>
    <row r="10" spans="9:23" x14ac:dyDescent="0.25">
      <c r="K10" s="1"/>
      <c r="N10" s="43" t="s">
        <v>1046</v>
      </c>
      <c r="O10" s="43" t="s">
        <v>1052</v>
      </c>
      <c r="P10" s="43"/>
      <c r="Q10" s="22"/>
      <c r="R10" s="22"/>
      <c r="S10" s="22"/>
      <c r="T10" s="22"/>
      <c r="U10" s="22"/>
      <c r="V10" s="22"/>
      <c r="W10" s="22"/>
    </row>
    <row r="11" spans="9:23" x14ac:dyDescent="0.25">
      <c r="K11" s="1"/>
      <c r="N11" s="43" t="s">
        <v>1047</v>
      </c>
      <c r="O11" s="43" t="s">
        <v>1053</v>
      </c>
      <c r="P11" s="43">
        <v>1</v>
      </c>
      <c r="Q11" s="22"/>
      <c r="R11" s="22"/>
      <c r="S11" s="22"/>
      <c r="T11" s="22"/>
      <c r="U11" s="22"/>
      <c r="V11" s="22"/>
      <c r="W11" s="22"/>
    </row>
    <row r="12" spans="9:23" x14ac:dyDescent="0.25">
      <c r="K12" s="1"/>
      <c r="N12" s="43" t="s">
        <v>1048</v>
      </c>
      <c r="O12" s="43" t="s">
        <v>1054</v>
      </c>
      <c r="P12" s="43">
        <v>2</v>
      </c>
      <c r="Q12" s="22"/>
      <c r="R12" s="22"/>
      <c r="S12" s="22"/>
      <c r="T12" s="22"/>
      <c r="U12" s="22"/>
      <c r="V12" s="22"/>
      <c r="W12" s="22"/>
    </row>
    <row r="13" spans="9:23" ht="15" customHeight="1" x14ac:dyDescent="0.25">
      <c r="K13" s="1"/>
      <c r="N13" s="43" t="s">
        <v>1049</v>
      </c>
      <c r="O13" s="43" t="s">
        <v>1055</v>
      </c>
      <c r="P13" s="43">
        <v>3</v>
      </c>
      <c r="Q13" s="22"/>
      <c r="R13" s="22"/>
      <c r="S13" s="191" t="s">
        <v>1224</v>
      </c>
      <c r="T13" s="191"/>
      <c r="U13" s="22"/>
      <c r="V13" s="22"/>
      <c r="W13" s="22"/>
    </row>
    <row r="14" spans="9:23" x14ac:dyDescent="0.25">
      <c r="K14" s="1"/>
      <c r="N14" s="49" t="s">
        <v>1050</v>
      </c>
      <c r="O14" s="49" t="s">
        <v>1056</v>
      </c>
      <c r="P14" s="49">
        <v>4</v>
      </c>
      <c r="Q14" s="22"/>
      <c r="R14" s="22"/>
      <c r="S14" s="191"/>
      <c r="T14" s="191"/>
      <c r="U14" s="22"/>
      <c r="V14" s="22"/>
      <c r="W14" s="22"/>
    </row>
    <row r="15" spans="9:23" x14ac:dyDescent="0.25">
      <c r="K15" s="1"/>
      <c r="N15" s="49" t="s">
        <v>1051</v>
      </c>
      <c r="O15" s="49" t="s">
        <v>1057</v>
      </c>
      <c r="P15" s="49">
        <v>5</v>
      </c>
      <c r="Q15" s="22"/>
      <c r="R15" s="22"/>
      <c r="S15" s="191"/>
      <c r="T15" s="191"/>
      <c r="U15" s="22"/>
      <c r="V15" s="22"/>
      <c r="W15" s="22"/>
    </row>
    <row r="16" spans="9:23" x14ac:dyDescent="0.25">
      <c r="K16" s="4"/>
      <c r="L16" s="3"/>
      <c r="N16" s="22"/>
      <c r="O16" s="22"/>
      <c r="P16" s="22"/>
      <c r="Q16" s="22"/>
      <c r="R16" s="22"/>
      <c r="S16" s="191"/>
      <c r="T16" s="191"/>
      <c r="U16" s="22"/>
      <c r="V16" s="22"/>
      <c r="W16" s="22"/>
    </row>
    <row r="17" spans="1:32" x14ac:dyDescent="0.25">
      <c r="K17" s="4"/>
      <c r="L17" s="3"/>
      <c r="N17" s="22"/>
      <c r="O17" s="22"/>
      <c r="P17" s="22"/>
      <c r="Q17" s="22"/>
      <c r="R17" s="22"/>
      <c r="S17" s="191"/>
      <c r="T17" s="191"/>
      <c r="U17" s="22"/>
      <c r="V17" s="22"/>
      <c r="W17" s="22"/>
    </row>
    <row r="18" spans="1:32" ht="15.75" thickBot="1" x14ac:dyDescent="0.3">
      <c r="K18" s="4"/>
      <c r="L18" s="3"/>
      <c r="N18" s="43" t="s">
        <v>1082</v>
      </c>
      <c r="O18" s="43" t="s">
        <v>1041</v>
      </c>
      <c r="P18" s="43"/>
      <c r="Q18" s="43"/>
      <c r="R18" s="43"/>
      <c r="S18" s="191"/>
      <c r="T18" s="191"/>
      <c r="U18" s="43"/>
      <c r="V18" s="43"/>
      <c r="W18" s="43"/>
    </row>
    <row r="19" spans="1:32" ht="15.75" thickBot="1" x14ac:dyDescent="0.3">
      <c r="K19" s="4"/>
      <c r="L19" s="3"/>
      <c r="N19" s="1" t="s">
        <v>1081</v>
      </c>
      <c r="O19" s="82"/>
      <c r="P19" s="83" t="str">
        <f>IF($L$27="CFS", "CFS", IF($L$27="TAF","TAF/YR",$L$27))</f>
        <v>TAF/YR</v>
      </c>
      <c r="Q19" s="43"/>
      <c r="R19" s="43"/>
      <c r="S19" s="191"/>
      <c r="T19" s="191"/>
      <c r="U19" s="43"/>
      <c r="V19" s="43"/>
      <c r="W19" s="43"/>
    </row>
    <row r="20" spans="1:32" x14ac:dyDescent="0.25">
      <c r="K20" s="4"/>
      <c r="L20" s="3"/>
      <c r="N20" s="75"/>
      <c r="O20" s="74" t="s">
        <v>1046</v>
      </c>
      <c r="P20" s="76">
        <f>AA26</f>
        <v>650.9026730094738</v>
      </c>
      <c r="Q20" s="22"/>
      <c r="R20" s="22"/>
      <c r="S20" s="22"/>
      <c r="T20" s="22"/>
      <c r="U20" s="22"/>
      <c r="V20" s="22"/>
      <c r="W20" s="22"/>
    </row>
    <row r="21" spans="1:32" x14ac:dyDescent="0.25">
      <c r="K21" s="4"/>
      <c r="L21" s="43"/>
      <c r="N21" s="43">
        <v>1</v>
      </c>
      <c r="O21" s="77" t="s">
        <v>1047</v>
      </c>
      <c r="P21" s="78">
        <f>AB26</f>
        <v>775.52503293070561</v>
      </c>
      <c r="Q21" s="22"/>
      <c r="R21" s="22"/>
      <c r="S21" s="22"/>
      <c r="T21" s="22"/>
      <c r="U21" s="22"/>
      <c r="V21" s="22"/>
      <c r="W21" s="22"/>
    </row>
    <row r="22" spans="1:32" x14ac:dyDescent="0.25">
      <c r="K22" s="4"/>
      <c r="L22" s="43"/>
      <c r="N22" s="43">
        <v>2</v>
      </c>
      <c r="O22" s="77" t="s">
        <v>1048</v>
      </c>
      <c r="P22" s="78">
        <f>AC26</f>
        <v>728.78775867768593</v>
      </c>
      <c r="Q22" s="22"/>
      <c r="R22" s="22"/>
      <c r="S22" s="22"/>
      <c r="T22" s="22"/>
      <c r="U22" s="22"/>
      <c r="V22" s="22"/>
      <c r="W22" s="22"/>
    </row>
    <row r="23" spans="1:32" x14ac:dyDescent="0.25">
      <c r="K23" s="4"/>
      <c r="L23" s="43"/>
      <c r="N23" s="43">
        <v>3</v>
      </c>
      <c r="O23" s="77" t="s">
        <v>1049</v>
      </c>
      <c r="P23" s="78">
        <f>AD26</f>
        <v>633.40881605667062</v>
      </c>
      <c r="Q23" s="22"/>
      <c r="R23" s="22"/>
      <c r="S23" s="22"/>
      <c r="T23" s="22"/>
      <c r="U23" s="22"/>
      <c r="V23" s="22"/>
      <c r="W23" s="22"/>
      <c r="AA23" s="14"/>
    </row>
    <row r="24" spans="1:32" x14ac:dyDescent="0.25">
      <c r="K24" s="4"/>
      <c r="L24" s="49"/>
      <c r="N24" s="49">
        <v>4</v>
      </c>
      <c r="O24" s="79" t="s">
        <v>1050</v>
      </c>
      <c r="P24" s="78">
        <f>AE26</f>
        <v>562.92228319559229</v>
      </c>
      <c r="Q24" s="22"/>
      <c r="R24" s="22"/>
      <c r="S24" s="22"/>
      <c r="T24" s="22"/>
      <c r="U24" s="22"/>
      <c r="V24" s="22"/>
      <c r="W24" s="22"/>
    </row>
    <row r="25" spans="1:32" ht="15.75" thickBot="1" x14ac:dyDescent="0.3">
      <c r="K25" s="4"/>
      <c r="L25" s="49"/>
      <c r="N25" s="49">
        <v>5</v>
      </c>
      <c r="O25" s="80" t="s">
        <v>1051</v>
      </c>
      <c r="P25" s="81">
        <f>AF26</f>
        <v>455.38255867768595</v>
      </c>
      <c r="Q25" s="22"/>
      <c r="R25" s="22"/>
      <c r="S25" s="22"/>
      <c r="T25" s="22"/>
      <c r="U25" s="22"/>
      <c r="V25" s="22"/>
      <c r="W25" s="22"/>
    </row>
    <row r="26" spans="1:32" ht="15.75" thickBot="1" x14ac:dyDescent="0.3">
      <c r="F26" s="9">
        <v>1</v>
      </c>
      <c r="H26" s="9">
        <v>3</v>
      </c>
      <c r="K26" s="4"/>
      <c r="L26" s="3"/>
      <c r="M26" s="1"/>
      <c r="N26" s="22"/>
      <c r="O26" s="22"/>
      <c r="P26" s="72"/>
      <c r="Q26" s="22"/>
      <c r="R26" s="22"/>
      <c r="S26" s="22"/>
      <c r="T26" s="22"/>
      <c r="U26" s="22"/>
      <c r="V26" s="22"/>
      <c r="W26" s="22"/>
      <c r="AA26" s="14">
        <f>AVERAGE(AA31:AA112)</f>
        <v>650.9026730094738</v>
      </c>
      <c r="AB26" s="14">
        <f>AVERAGE(AB31:AB112)</f>
        <v>775.52503293070561</v>
      </c>
      <c r="AC26" s="14">
        <f t="shared" ref="AC26:AF26" si="0">AVERAGE(AC31:AC112)</f>
        <v>728.78775867768593</v>
      </c>
      <c r="AD26" s="14">
        <f t="shared" si="0"/>
        <v>633.40881605667062</v>
      </c>
      <c r="AE26" s="14">
        <f t="shared" si="0"/>
        <v>562.92228319559229</v>
      </c>
      <c r="AF26" s="14">
        <f t="shared" si="0"/>
        <v>455.38255867768595</v>
      </c>
    </row>
    <row r="27" spans="1:32" ht="15.75" thickBot="1" x14ac:dyDescent="0.3">
      <c r="A27" s="9" t="s">
        <v>1025</v>
      </c>
      <c r="B27" s="9" t="s">
        <v>18</v>
      </c>
      <c r="C27" s="9" t="s">
        <v>1023</v>
      </c>
      <c r="D27" s="9" t="s">
        <v>38</v>
      </c>
      <c r="F27" s="9" t="s">
        <v>33</v>
      </c>
      <c r="H27" s="9" t="s">
        <v>1024</v>
      </c>
      <c r="J27" s="9" t="s">
        <v>1082</v>
      </c>
      <c r="K27" s="4" t="s">
        <v>1026</v>
      </c>
      <c r="L27" s="20" t="s">
        <v>36</v>
      </c>
      <c r="M27" s="1" t="s">
        <v>34</v>
      </c>
      <c r="N27" s="14">
        <f>MIN(N31:N112)</f>
        <v>22.934876033057851</v>
      </c>
      <c r="O27" s="14">
        <f t="shared" ref="O27:Y27" si="1">MIN(O31:O112)</f>
        <v>17.851239669421489</v>
      </c>
      <c r="P27" s="14">
        <f t="shared" si="1"/>
        <v>18.446280991735538</v>
      </c>
      <c r="Q27" s="14">
        <f t="shared" si="1"/>
        <v>18.446280991735538</v>
      </c>
      <c r="R27" s="14">
        <f t="shared" si="1"/>
        <v>16.66115702479339</v>
      </c>
      <c r="S27" s="48">
        <f t="shared" si="1"/>
        <v>18.446280991735538</v>
      </c>
      <c r="T27" s="14">
        <f t="shared" si="1"/>
        <v>25.408264462809917</v>
      </c>
      <c r="U27" s="14">
        <f t="shared" si="1"/>
        <v>92.108429752066115</v>
      </c>
      <c r="V27" s="14">
        <f t="shared" si="1"/>
        <v>46.591735537190083</v>
      </c>
      <c r="W27" s="14">
        <f t="shared" si="1"/>
        <v>27.669421487603305</v>
      </c>
      <c r="X27" s="14">
        <f t="shared" si="1"/>
        <v>27.669421487603305</v>
      </c>
      <c r="Y27" s="14">
        <f t="shared" si="1"/>
        <v>26.776859504132233</v>
      </c>
      <c r="Z27" s="1" t="s">
        <v>1023</v>
      </c>
      <c r="AA27" s="1"/>
      <c r="AB27" s="14"/>
    </row>
    <row r="28" spans="1:32" x14ac:dyDescent="0.25">
      <c r="K28" s="4" t="s">
        <v>1023</v>
      </c>
      <c r="L28" s="3" t="s">
        <v>24</v>
      </c>
      <c r="M28" s="1" t="s">
        <v>35</v>
      </c>
      <c r="N28" s="14">
        <f>MAX(N31:N112)</f>
        <v>22.934876033057851</v>
      </c>
      <c r="O28" s="14">
        <f t="shared" ref="O28:Y28" si="2">MAX(O31:O112)</f>
        <v>17.851239669421489</v>
      </c>
      <c r="P28" s="14">
        <f t="shared" si="2"/>
        <v>18.446280991735538</v>
      </c>
      <c r="Q28" s="14">
        <f t="shared" si="2"/>
        <v>18.446280991735538</v>
      </c>
      <c r="R28" s="14">
        <f t="shared" si="2"/>
        <v>17.256198347107436</v>
      </c>
      <c r="S28" s="48">
        <f t="shared" si="2"/>
        <v>18.446280991735538</v>
      </c>
      <c r="T28" s="14">
        <f t="shared" si="2"/>
        <v>35.702479338842977</v>
      </c>
      <c r="U28" s="14">
        <f t="shared" si="2"/>
        <v>289.54512396694213</v>
      </c>
      <c r="V28" s="14">
        <f t="shared" si="2"/>
        <v>275.26611570247934</v>
      </c>
      <c r="W28" s="14">
        <f t="shared" si="2"/>
        <v>67.759338842975197</v>
      </c>
      <c r="X28" s="14">
        <f t="shared" si="2"/>
        <v>53.502823140495863</v>
      </c>
      <c r="Y28" s="14">
        <f t="shared" si="2"/>
        <v>51.776925619834714</v>
      </c>
      <c r="Z28" s="73"/>
      <c r="AA28" s="73"/>
      <c r="AB28" s="14"/>
    </row>
    <row r="29" spans="1:32" x14ac:dyDescent="0.25">
      <c r="I29" s="54" t="s">
        <v>1040</v>
      </c>
      <c r="J29" s="54" t="s">
        <v>1041</v>
      </c>
      <c r="K29" s="4"/>
      <c r="L29" s="3"/>
      <c r="M29" s="1"/>
      <c r="N29" s="19">
        <v>10</v>
      </c>
      <c r="O29" s="19">
        <v>11</v>
      </c>
      <c r="P29" s="19">
        <v>12</v>
      </c>
      <c r="Q29" s="19">
        <v>1</v>
      </c>
      <c r="R29" s="19">
        <v>2</v>
      </c>
      <c r="S29" s="19">
        <v>3</v>
      </c>
      <c r="T29" s="19">
        <v>4</v>
      </c>
      <c r="U29" s="19">
        <v>5</v>
      </c>
      <c r="V29" s="19">
        <v>6</v>
      </c>
      <c r="W29" s="19">
        <v>7</v>
      </c>
      <c r="X29" s="19">
        <v>8</v>
      </c>
      <c r="Y29" s="19">
        <v>9</v>
      </c>
      <c r="AB29" s="19">
        <v>1</v>
      </c>
      <c r="AC29" s="19">
        <v>2</v>
      </c>
      <c r="AD29" s="19">
        <v>3</v>
      </c>
      <c r="AE29" s="19">
        <v>4</v>
      </c>
      <c r="AF29" s="19">
        <v>5</v>
      </c>
    </row>
    <row r="30" spans="1:32" x14ac:dyDescent="0.25">
      <c r="I30" s="54">
        <v>1921</v>
      </c>
      <c r="J30" s="55">
        <v>2</v>
      </c>
      <c r="M30" s="11" t="s">
        <v>18</v>
      </c>
      <c r="N30" s="12" t="s">
        <v>19</v>
      </c>
      <c r="O30" s="12" t="s">
        <v>20</v>
      </c>
      <c r="P30" s="12" t="s">
        <v>21</v>
      </c>
      <c r="Q30" s="12" t="s">
        <v>22</v>
      </c>
      <c r="R30" s="12" t="s">
        <v>23</v>
      </c>
      <c r="S30" s="12" t="s">
        <v>24</v>
      </c>
      <c r="T30" s="12" t="s">
        <v>25</v>
      </c>
      <c r="U30" s="12" t="s">
        <v>26</v>
      </c>
      <c r="V30" s="12" t="s">
        <v>27</v>
      </c>
      <c r="W30" s="12" t="s">
        <v>28</v>
      </c>
      <c r="X30" s="12" t="s">
        <v>29</v>
      </c>
      <c r="Y30" s="12" t="s">
        <v>30</v>
      </c>
      <c r="AA30" s="13" t="s">
        <v>1046</v>
      </c>
      <c r="AB30" s="13" t="s">
        <v>1047</v>
      </c>
      <c r="AC30" s="13" t="s">
        <v>1048</v>
      </c>
      <c r="AD30" s="13" t="s">
        <v>1049</v>
      </c>
      <c r="AE30" s="13" t="s">
        <v>1050</v>
      </c>
      <c r="AF30" s="13" t="s">
        <v>1051</v>
      </c>
    </row>
    <row r="31" spans="1:32" x14ac:dyDescent="0.25">
      <c r="A31" s="18">
        <v>1922</v>
      </c>
      <c r="B31" s="18">
        <v>1921</v>
      </c>
      <c r="C31" s="18">
        <v>10</v>
      </c>
      <c r="D31" s="9" t="s">
        <v>39</v>
      </c>
      <c r="E31" s="9" t="str">
        <f>CONCATENATE(A31," ",C31)</f>
        <v>1922 10</v>
      </c>
      <c r="F31" s="14">
        <v>373</v>
      </c>
      <c r="G31" s="84">
        <v>6.1487603305785121E-2</v>
      </c>
      <c r="H31" s="9">
        <f>F31*G31</f>
        <v>22.934876033057851</v>
      </c>
      <c r="I31" s="54">
        <v>1922</v>
      </c>
      <c r="J31" s="55">
        <v>2</v>
      </c>
      <c r="L31" s="9">
        <v>1</v>
      </c>
      <c r="M31" s="10">
        <v>1922</v>
      </c>
      <c r="N31" s="7">
        <f>INDEX($F$31:$H$1014,MATCH((CONCATENATE($M31," ",N$29)),$E$31:$E$1014,0),IF($L$27="CFS",$F$26,IF($L$27="TAF",$H$26,"INC")))</f>
        <v>22.934876033057851</v>
      </c>
      <c r="O31" s="7">
        <f t="shared" ref="O31:Y46" si="3">INDEX($F$31:$H$1014,MATCH((CONCATENATE($M31," ",O$29)),$E$31:$E$1014,0),IF($L$27="CFS",$F$26,IF($L$27="TAF",$H$26,"INC")))</f>
        <v>17.851239669421489</v>
      </c>
      <c r="P31" s="7">
        <f t="shared" si="3"/>
        <v>18.446280991735538</v>
      </c>
      <c r="Q31" s="7">
        <f t="shared" si="3"/>
        <v>18.446280991735538</v>
      </c>
      <c r="R31" s="7">
        <f t="shared" si="3"/>
        <v>16.66115702479339</v>
      </c>
      <c r="S31" s="7">
        <f t="shared" si="3"/>
        <v>18.446280991735538</v>
      </c>
      <c r="T31" s="7">
        <f t="shared" si="3"/>
        <v>32.132231404958681</v>
      </c>
      <c r="U31" s="7">
        <f t="shared" si="3"/>
        <v>179.78975206611568</v>
      </c>
      <c r="V31" s="7">
        <f t="shared" si="3"/>
        <v>46.591735537190083</v>
      </c>
      <c r="W31" s="7">
        <f t="shared" si="3"/>
        <v>27.669421487603305</v>
      </c>
      <c r="X31" s="7">
        <f t="shared" si="3"/>
        <v>53.502823140495863</v>
      </c>
      <c r="Y31" s="7">
        <f t="shared" si="3"/>
        <v>51.776925619834714</v>
      </c>
      <c r="AA31" s="14">
        <f>IF($L$27="CFS",AVERAGE($N31:$Y31), IF($L$27="TAF",SUM($N31:$Y31),"INC"))</f>
        <v>504.24900495867769</v>
      </c>
      <c r="AB31" s="14" t="str">
        <f>IF($J31=$AB$29, $AA31,"")</f>
        <v/>
      </c>
      <c r="AC31" s="14">
        <f>IF($J31=$AC$29, $AA31,"")</f>
        <v>504.24900495867769</v>
      </c>
      <c r="AD31" s="14" t="str">
        <f>IF($J31=$AD$29, $AA31,"")</f>
        <v/>
      </c>
      <c r="AE31" s="14" t="str">
        <f>IF($J31=$AE$29, $AA31,"")</f>
        <v/>
      </c>
      <c r="AF31" s="14" t="str">
        <f>IF($J31=$AF$29, $AA31,"")</f>
        <v/>
      </c>
    </row>
    <row r="32" spans="1:32" x14ac:dyDescent="0.25">
      <c r="A32" s="18">
        <v>1922</v>
      </c>
      <c r="B32" s="18">
        <v>1921</v>
      </c>
      <c r="C32" s="18">
        <v>11</v>
      </c>
      <c r="D32" s="9" t="s">
        <v>40</v>
      </c>
      <c r="E32" s="9" t="str">
        <f t="shared" ref="E32:E95" si="4">CONCATENATE(A32," ",C32)</f>
        <v>1922 11</v>
      </c>
      <c r="F32" s="14">
        <v>300</v>
      </c>
      <c r="G32" s="84">
        <v>5.9504132231404959E-2</v>
      </c>
      <c r="H32" s="84">
        <f t="shared" ref="H32:H95" si="5">F32*G32</f>
        <v>17.851239669421489</v>
      </c>
      <c r="I32" s="54">
        <v>1923</v>
      </c>
      <c r="J32" s="55">
        <v>3</v>
      </c>
      <c r="L32" s="9">
        <v>2</v>
      </c>
      <c r="M32" s="10">
        <v>1923</v>
      </c>
      <c r="N32" s="7">
        <f t="shared" ref="N32:Y63" si="6">INDEX($F$31:$H$1014,MATCH((CONCATENATE($M32," ",N$29)),$E$31:$E$1014,0),IF($L$27="CFS",$F$26,IF($L$27="TAF",$H$26,"INC")))</f>
        <v>22.934876033057851</v>
      </c>
      <c r="O32" s="7">
        <f t="shared" si="3"/>
        <v>17.851239669421489</v>
      </c>
      <c r="P32" s="7">
        <f t="shared" si="3"/>
        <v>18.446280991735538</v>
      </c>
      <c r="Q32" s="7">
        <f t="shared" si="3"/>
        <v>18.446280991735538</v>
      </c>
      <c r="R32" s="7">
        <f t="shared" si="3"/>
        <v>16.66115702479339</v>
      </c>
      <c r="S32" s="7">
        <f t="shared" si="3"/>
        <v>18.446280991735538</v>
      </c>
      <c r="T32" s="7">
        <f t="shared" si="3"/>
        <v>32.132231404958681</v>
      </c>
      <c r="U32" s="7">
        <f t="shared" si="3"/>
        <v>179.78975206611568</v>
      </c>
      <c r="V32" s="7">
        <f t="shared" si="3"/>
        <v>46.591735537190083</v>
      </c>
      <c r="W32" s="7">
        <f t="shared" si="3"/>
        <v>27.669421487603305</v>
      </c>
      <c r="X32" s="7">
        <f t="shared" si="3"/>
        <v>53.502823140495863</v>
      </c>
      <c r="Y32" s="7">
        <f t="shared" si="3"/>
        <v>51.776925619834714</v>
      </c>
      <c r="AA32" s="14">
        <f t="shared" ref="AA32:AA95" si="7">IF($L$27="CFS",AVERAGE($N32:$Y32), IF($L$27="TAF",SUM($N32:$Y32),"INC"))</f>
        <v>504.24900495867769</v>
      </c>
      <c r="AB32" s="14" t="str">
        <f t="shared" ref="AB32:AB95" si="8">IF($J32=$AB$29, $AA32,"")</f>
        <v/>
      </c>
      <c r="AC32" s="14" t="str">
        <f t="shared" ref="AC32:AC95" si="9">IF($J32=$AC$29, $AA32,"")</f>
        <v/>
      </c>
      <c r="AD32" s="14">
        <f t="shared" ref="AD32:AD95" si="10">IF($J32=$AD$29, $AA32,"")</f>
        <v>504.24900495867769</v>
      </c>
      <c r="AE32" s="14" t="str">
        <f t="shared" ref="AE32:AE95" si="11">IF($J32=$AE$29, $AA32,"")</f>
        <v/>
      </c>
      <c r="AF32" s="14" t="str">
        <f t="shared" ref="AF32:AF95" si="12">IF($J32=$AF$29, $AA32,"")</f>
        <v/>
      </c>
    </row>
    <row r="33" spans="1:32" x14ac:dyDescent="0.25">
      <c r="A33" s="18">
        <v>1922</v>
      </c>
      <c r="B33" s="18">
        <v>1921</v>
      </c>
      <c r="C33" s="18">
        <v>12</v>
      </c>
      <c r="D33" s="9" t="s">
        <v>41</v>
      </c>
      <c r="E33" s="9" t="str">
        <f t="shared" si="4"/>
        <v>1922 12</v>
      </c>
      <c r="F33" s="14">
        <v>300</v>
      </c>
      <c r="G33" s="84">
        <v>6.1487603305785121E-2</v>
      </c>
      <c r="H33" s="84">
        <f t="shared" si="5"/>
        <v>18.446280991735538</v>
      </c>
      <c r="I33" s="54">
        <v>1924</v>
      </c>
      <c r="J33" s="55">
        <v>5</v>
      </c>
      <c r="L33" s="9">
        <v>3</v>
      </c>
      <c r="M33" s="10">
        <v>1924</v>
      </c>
      <c r="N33" s="7">
        <f t="shared" si="6"/>
        <v>22.934876033057851</v>
      </c>
      <c r="O33" s="7">
        <f t="shared" si="3"/>
        <v>17.851239669421489</v>
      </c>
      <c r="P33" s="7">
        <f t="shared" si="3"/>
        <v>18.446280991735538</v>
      </c>
      <c r="Q33" s="7">
        <f t="shared" si="3"/>
        <v>18.446280991735538</v>
      </c>
      <c r="R33" s="7">
        <f t="shared" si="3"/>
        <v>17.256198347107436</v>
      </c>
      <c r="S33" s="7">
        <f t="shared" si="3"/>
        <v>18.446280991735538</v>
      </c>
      <c r="T33" s="7">
        <f t="shared" si="3"/>
        <v>35.702479338842977</v>
      </c>
      <c r="U33" s="7">
        <f t="shared" si="3"/>
        <v>92.108429752066115</v>
      </c>
      <c r="V33" s="7">
        <f t="shared" si="3"/>
        <v>46.591735537190083</v>
      </c>
      <c r="W33" s="7">
        <f t="shared" si="3"/>
        <v>27.669421487603305</v>
      </c>
      <c r="X33" s="7">
        <f t="shared" si="3"/>
        <v>53.502823140495863</v>
      </c>
      <c r="Y33" s="7">
        <f t="shared" si="3"/>
        <v>51.776925619834714</v>
      </c>
      <c r="AA33" s="14">
        <f t="shared" si="7"/>
        <v>420.73297190082644</v>
      </c>
      <c r="AB33" s="14" t="str">
        <f t="shared" si="8"/>
        <v/>
      </c>
      <c r="AC33" s="14" t="str">
        <f t="shared" si="9"/>
        <v/>
      </c>
      <c r="AD33" s="14" t="str">
        <f t="shared" si="10"/>
        <v/>
      </c>
      <c r="AE33" s="14" t="str">
        <f t="shared" si="11"/>
        <v/>
      </c>
      <c r="AF33" s="14">
        <f t="shared" si="12"/>
        <v>420.73297190082644</v>
      </c>
    </row>
    <row r="34" spans="1:32" x14ac:dyDescent="0.25">
      <c r="A34" s="18">
        <v>1922</v>
      </c>
      <c r="B34" s="18">
        <v>1922</v>
      </c>
      <c r="C34" s="18">
        <v>1</v>
      </c>
      <c r="D34" s="9" t="s">
        <v>42</v>
      </c>
      <c r="E34" s="9" t="str">
        <f t="shared" si="4"/>
        <v>1922 1</v>
      </c>
      <c r="F34" s="14">
        <v>300</v>
      </c>
      <c r="G34" s="84">
        <v>6.1487603305785121E-2</v>
      </c>
      <c r="H34" s="84">
        <f t="shared" si="5"/>
        <v>18.446280991735538</v>
      </c>
      <c r="I34" s="54">
        <v>1925</v>
      </c>
      <c r="J34" s="55">
        <v>4</v>
      </c>
      <c r="L34" s="9">
        <v>4</v>
      </c>
      <c r="M34" s="10">
        <v>1925</v>
      </c>
      <c r="N34" s="7">
        <f t="shared" si="6"/>
        <v>22.934876033057851</v>
      </c>
      <c r="O34" s="7">
        <f t="shared" si="3"/>
        <v>17.851239669421489</v>
      </c>
      <c r="P34" s="7">
        <f t="shared" si="3"/>
        <v>18.446280991735538</v>
      </c>
      <c r="Q34" s="7">
        <f t="shared" si="3"/>
        <v>18.446280991735538</v>
      </c>
      <c r="R34" s="7">
        <f t="shared" si="3"/>
        <v>16.66115702479339</v>
      </c>
      <c r="S34" s="7">
        <f t="shared" si="3"/>
        <v>18.446280991735538</v>
      </c>
      <c r="T34" s="7">
        <f t="shared" si="3"/>
        <v>27.371900826446282</v>
      </c>
      <c r="U34" s="7">
        <f t="shared" si="3"/>
        <v>289.54512396694213</v>
      </c>
      <c r="V34" s="7">
        <f t="shared" si="3"/>
        <v>150.30743801652892</v>
      </c>
      <c r="W34" s="7">
        <f t="shared" si="3"/>
        <v>67.759338842975197</v>
      </c>
      <c r="X34" s="7">
        <f t="shared" si="3"/>
        <v>53.502823140495863</v>
      </c>
      <c r="Y34" s="7">
        <f t="shared" si="3"/>
        <v>51.776925619834714</v>
      </c>
      <c r="AA34" s="14">
        <f t="shared" si="7"/>
        <v>753.04966611570251</v>
      </c>
      <c r="AB34" s="14" t="str">
        <f t="shared" si="8"/>
        <v/>
      </c>
      <c r="AC34" s="14" t="str">
        <f t="shared" si="9"/>
        <v/>
      </c>
      <c r="AD34" s="14" t="str">
        <f t="shared" si="10"/>
        <v/>
      </c>
      <c r="AE34" s="14">
        <f t="shared" si="11"/>
        <v>753.04966611570251</v>
      </c>
      <c r="AF34" s="14" t="str">
        <f t="shared" si="12"/>
        <v/>
      </c>
    </row>
    <row r="35" spans="1:32" x14ac:dyDescent="0.25">
      <c r="A35" s="18">
        <v>1922</v>
      </c>
      <c r="B35" s="18">
        <v>1922</v>
      </c>
      <c r="C35" s="18">
        <v>2</v>
      </c>
      <c r="D35" s="9" t="s">
        <v>43</v>
      </c>
      <c r="E35" s="9" t="str">
        <f t="shared" si="4"/>
        <v>1922 2</v>
      </c>
      <c r="F35" s="14">
        <v>300</v>
      </c>
      <c r="G35" s="84">
        <v>5.5537190082644627E-2</v>
      </c>
      <c r="H35" s="84">
        <f t="shared" si="5"/>
        <v>16.66115702479339</v>
      </c>
      <c r="I35" s="54">
        <v>1926</v>
      </c>
      <c r="J35" s="55">
        <v>4</v>
      </c>
      <c r="L35" s="9">
        <v>5</v>
      </c>
      <c r="M35" s="10">
        <v>1926</v>
      </c>
      <c r="N35" s="7">
        <f t="shared" si="6"/>
        <v>22.934876033057851</v>
      </c>
      <c r="O35" s="7">
        <f t="shared" si="3"/>
        <v>17.851239669421489</v>
      </c>
      <c r="P35" s="7">
        <f t="shared" si="3"/>
        <v>18.446280991735538</v>
      </c>
      <c r="Q35" s="7">
        <f t="shared" si="3"/>
        <v>18.446280991735538</v>
      </c>
      <c r="R35" s="7">
        <f t="shared" si="3"/>
        <v>16.66115702479339</v>
      </c>
      <c r="S35" s="7">
        <f t="shared" si="3"/>
        <v>18.446280991735538</v>
      </c>
      <c r="T35" s="7">
        <f t="shared" si="3"/>
        <v>32.132231404958681</v>
      </c>
      <c r="U35" s="7">
        <f t="shared" si="3"/>
        <v>179.78975206611568</v>
      </c>
      <c r="V35" s="7">
        <f t="shared" si="3"/>
        <v>46.591735537190083</v>
      </c>
      <c r="W35" s="7">
        <f t="shared" si="3"/>
        <v>27.669421487603305</v>
      </c>
      <c r="X35" s="7">
        <f t="shared" si="3"/>
        <v>53.502823140495863</v>
      </c>
      <c r="Y35" s="7">
        <f t="shared" si="3"/>
        <v>51.776925619834714</v>
      </c>
      <c r="AA35" s="14">
        <f t="shared" si="7"/>
        <v>504.24900495867769</v>
      </c>
      <c r="AB35" s="14" t="str">
        <f t="shared" si="8"/>
        <v/>
      </c>
      <c r="AC35" s="14" t="str">
        <f t="shared" si="9"/>
        <v/>
      </c>
      <c r="AD35" s="14" t="str">
        <f t="shared" si="10"/>
        <v/>
      </c>
      <c r="AE35" s="14">
        <f t="shared" si="11"/>
        <v>504.24900495867769</v>
      </c>
      <c r="AF35" s="14" t="str">
        <f t="shared" si="12"/>
        <v/>
      </c>
    </row>
    <row r="36" spans="1:32" x14ac:dyDescent="0.25">
      <c r="A36" s="18">
        <v>1922</v>
      </c>
      <c r="B36" s="18">
        <v>1922</v>
      </c>
      <c r="C36" s="18">
        <v>3</v>
      </c>
      <c r="D36" s="9" t="s">
        <v>44</v>
      </c>
      <c r="E36" s="9" t="str">
        <f t="shared" si="4"/>
        <v>1922 3</v>
      </c>
      <c r="F36" s="14">
        <v>300</v>
      </c>
      <c r="G36" s="84">
        <v>6.1487603305785121E-2</v>
      </c>
      <c r="H36" s="84">
        <f t="shared" si="5"/>
        <v>18.446280991735538</v>
      </c>
      <c r="I36" s="54">
        <v>1927</v>
      </c>
      <c r="J36" s="55">
        <v>1</v>
      </c>
      <c r="L36" s="9">
        <v>6</v>
      </c>
      <c r="M36" s="10">
        <v>1927</v>
      </c>
      <c r="N36" s="7">
        <f t="shared" si="6"/>
        <v>22.934876033057851</v>
      </c>
      <c r="O36" s="7">
        <f t="shared" si="3"/>
        <v>17.851239669421489</v>
      </c>
      <c r="P36" s="7">
        <f t="shared" si="3"/>
        <v>18.446280991735538</v>
      </c>
      <c r="Q36" s="7">
        <f t="shared" si="3"/>
        <v>18.446280991735538</v>
      </c>
      <c r="R36" s="7">
        <f t="shared" si="3"/>
        <v>16.66115702479339</v>
      </c>
      <c r="S36" s="7">
        <f t="shared" si="3"/>
        <v>18.446280991735538</v>
      </c>
      <c r="T36" s="7">
        <f t="shared" si="3"/>
        <v>27.371900826446282</v>
      </c>
      <c r="U36" s="7">
        <f t="shared" si="3"/>
        <v>289.54512396694213</v>
      </c>
      <c r="V36" s="7">
        <f t="shared" si="3"/>
        <v>150.30743801652892</v>
      </c>
      <c r="W36" s="7">
        <f t="shared" si="3"/>
        <v>67.759338842975197</v>
      </c>
      <c r="X36" s="7">
        <f t="shared" si="3"/>
        <v>53.502823140495863</v>
      </c>
      <c r="Y36" s="7">
        <f t="shared" si="3"/>
        <v>51.776925619834714</v>
      </c>
      <c r="AA36" s="14">
        <f t="shared" si="7"/>
        <v>753.04966611570251</v>
      </c>
      <c r="AB36" s="14">
        <f t="shared" si="8"/>
        <v>753.04966611570251</v>
      </c>
      <c r="AC36" s="14" t="str">
        <f t="shared" si="9"/>
        <v/>
      </c>
      <c r="AD36" s="14" t="str">
        <f t="shared" si="10"/>
        <v/>
      </c>
      <c r="AE36" s="14" t="str">
        <f t="shared" si="11"/>
        <v/>
      </c>
      <c r="AF36" s="14" t="str">
        <f t="shared" si="12"/>
        <v/>
      </c>
    </row>
    <row r="37" spans="1:32" x14ac:dyDescent="0.25">
      <c r="A37" s="18">
        <v>1922</v>
      </c>
      <c r="B37" s="18">
        <v>1922</v>
      </c>
      <c r="C37" s="18">
        <v>4</v>
      </c>
      <c r="D37" s="9" t="s">
        <v>45</v>
      </c>
      <c r="E37" s="9" t="str">
        <f t="shared" si="4"/>
        <v>1922 4</v>
      </c>
      <c r="F37" s="14">
        <v>540</v>
      </c>
      <c r="G37" s="84">
        <v>5.9504132231404959E-2</v>
      </c>
      <c r="H37" s="84">
        <f t="shared" si="5"/>
        <v>32.132231404958681</v>
      </c>
      <c r="I37" s="54">
        <v>1928</v>
      </c>
      <c r="J37" s="55">
        <v>2</v>
      </c>
      <c r="L37" s="9">
        <v>7</v>
      </c>
      <c r="M37" s="10">
        <v>1928</v>
      </c>
      <c r="N37" s="7">
        <f t="shared" si="6"/>
        <v>22.934876033057851</v>
      </c>
      <c r="O37" s="7">
        <f t="shared" si="3"/>
        <v>17.851239669421489</v>
      </c>
      <c r="P37" s="7">
        <f t="shared" si="3"/>
        <v>18.446280991735538</v>
      </c>
      <c r="Q37" s="7">
        <f t="shared" si="3"/>
        <v>18.446280991735538</v>
      </c>
      <c r="R37" s="7">
        <f t="shared" si="3"/>
        <v>17.256198347107436</v>
      </c>
      <c r="S37" s="7">
        <f t="shared" si="3"/>
        <v>18.446280991735538</v>
      </c>
      <c r="T37" s="7">
        <f t="shared" si="3"/>
        <v>29.335537190082643</v>
      </c>
      <c r="U37" s="7">
        <f t="shared" si="3"/>
        <v>257.57157024793389</v>
      </c>
      <c r="V37" s="7">
        <f t="shared" si="3"/>
        <v>126.14876033057851</v>
      </c>
      <c r="W37" s="7">
        <f t="shared" si="3"/>
        <v>67.759338842975197</v>
      </c>
      <c r="X37" s="7">
        <f t="shared" si="3"/>
        <v>53.502823140495863</v>
      </c>
      <c r="Y37" s="7">
        <f t="shared" si="3"/>
        <v>51.776925619834714</v>
      </c>
      <c r="AA37" s="14">
        <f t="shared" si="7"/>
        <v>699.47611239669425</v>
      </c>
      <c r="AB37" s="14" t="str">
        <f t="shared" si="8"/>
        <v/>
      </c>
      <c r="AC37" s="14">
        <f t="shared" si="9"/>
        <v>699.47611239669425</v>
      </c>
      <c r="AD37" s="14" t="str">
        <f t="shared" si="10"/>
        <v/>
      </c>
      <c r="AE37" s="14" t="str">
        <f t="shared" si="11"/>
        <v/>
      </c>
      <c r="AF37" s="14" t="str">
        <f t="shared" si="12"/>
        <v/>
      </c>
    </row>
    <row r="38" spans="1:32" x14ac:dyDescent="0.25">
      <c r="A38" s="18">
        <v>1922</v>
      </c>
      <c r="B38" s="18">
        <v>1922</v>
      </c>
      <c r="C38" s="18">
        <v>5</v>
      </c>
      <c r="D38" s="9" t="s">
        <v>46</v>
      </c>
      <c r="E38" s="9" t="str">
        <f t="shared" si="4"/>
        <v>1922 5</v>
      </c>
      <c r="F38" s="14">
        <v>2924</v>
      </c>
      <c r="G38" s="84">
        <v>6.1487603305785121E-2</v>
      </c>
      <c r="H38" s="84">
        <f t="shared" si="5"/>
        <v>179.78975206611568</v>
      </c>
      <c r="I38" s="54">
        <v>1929</v>
      </c>
      <c r="J38" s="55">
        <v>5</v>
      </c>
      <c r="L38" s="9">
        <v>8</v>
      </c>
      <c r="M38" s="10">
        <v>1929</v>
      </c>
      <c r="N38" s="7">
        <f t="shared" si="6"/>
        <v>22.934876033057851</v>
      </c>
      <c r="O38" s="7">
        <f t="shared" si="3"/>
        <v>17.851239669421489</v>
      </c>
      <c r="P38" s="7">
        <f t="shared" si="3"/>
        <v>18.446280991735538</v>
      </c>
      <c r="Q38" s="7">
        <f t="shared" si="3"/>
        <v>18.446280991735538</v>
      </c>
      <c r="R38" s="7">
        <f t="shared" si="3"/>
        <v>16.66115702479339</v>
      </c>
      <c r="S38" s="7">
        <f t="shared" si="3"/>
        <v>18.446280991735538</v>
      </c>
      <c r="T38" s="7">
        <f t="shared" si="3"/>
        <v>35.702479338842977</v>
      </c>
      <c r="U38" s="7">
        <f t="shared" si="3"/>
        <v>92.108429752066115</v>
      </c>
      <c r="V38" s="7">
        <f t="shared" si="3"/>
        <v>46.591735537190083</v>
      </c>
      <c r="W38" s="7">
        <f t="shared" si="3"/>
        <v>27.669421487603305</v>
      </c>
      <c r="X38" s="7">
        <f t="shared" si="3"/>
        <v>53.502823140495863</v>
      </c>
      <c r="Y38" s="7">
        <f t="shared" si="3"/>
        <v>51.776925619834714</v>
      </c>
      <c r="AA38" s="14">
        <f t="shared" si="7"/>
        <v>420.1379305785124</v>
      </c>
      <c r="AB38" s="14" t="str">
        <f t="shared" si="8"/>
        <v/>
      </c>
      <c r="AC38" s="14" t="str">
        <f t="shared" si="9"/>
        <v/>
      </c>
      <c r="AD38" s="14" t="str">
        <f t="shared" si="10"/>
        <v/>
      </c>
      <c r="AE38" s="14" t="str">
        <f t="shared" si="11"/>
        <v/>
      </c>
      <c r="AF38" s="14">
        <f t="shared" si="12"/>
        <v>420.1379305785124</v>
      </c>
    </row>
    <row r="39" spans="1:32" x14ac:dyDescent="0.25">
      <c r="A39" s="18">
        <v>1922</v>
      </c>
      <c r="B39" s="18">
        <v>1922</v>
      </c>
      <c r="C39" s="18">
        <v>6</v>
      </c>
      <c r="D39" s="9" t="s">
        <v>47</v>
      </c>
      <c r="E39" s="9" t="str">
        <f t="shared" si="4"/>
        <v>1922 6</v>
      </c>
      <c r="F39" s="14">
        <v>783</v>
      </c>
      <c r="G39" s="84">
        <v>5.9504132231404959E-2</v>
      </c>
      <c r="H39" s="84">
        <f t="shared" si="5"/>
        <v>46.591735537190083</v>
      </c>
      <c r="I39" s="54">
        <v>1930</v>
      </c>
      <c r="J39" s="55">
        <v>4</v>
      </c>
      <c r="L39" s="9">
        <v>9</v>
      </c>
      <c r="M39" s="10">
        <v>1930</v>
      </c>
      <c r="N39" s="7">
        <f t="shared" si="6"/>
        <v>22.934876033057851</v>
      </c>
      <c r="O39" s="7">
        <f t="shared" si="3"/>
        <v>17.851239669421489</v>
      </c>
      <c r="P39" s="7">
        <f t="shared" si="3"/>
        <v>18.446280991735538</v>
      </c>
      <c r="Q39" s="7">
        <f t="shared" si="3"/>
        <v>18.446280991735538</v>
      </c>
      <c r="R39" s="7">
        <f t="shared" si="3"/>
        <v>16.66115702479339</v>
      </c>
      <c r="S39" s="7">
        <f t="shared" si="3"/>
        <v>18.446280991735538</v>
      </c>
      <c r="T39" s="7">
        <f t="shared" si="3"/>
        <v>32.132231404958681</v>
      </c>
      <c r="U39" s="7">
        <f t="shared" si="3"/>
        <v>179.78975206611568</v>
      </c>
      <c r="V39" s="7">
        <f t="shared" si="3"/>
        <v>46.591735537190083</v>
      </c>
      <c r="W39" s="7">
        <f t="shared" si="3"/>
        <v>27.669421487603305</v>
      </c>
      <c r="X39" s="7">
        <f t="shared" si="3"/>
        <v>53.502823140495863</v>
      </c>
      <c r="Y39" s="7">
        <f t="shared" si="3"/>
        <v>51.776925619834714</v>
      </c>
      <c r="AA39" s="14">
        <f t="shared" si="7"/>
        <v>504.24900495867769</v>
      </c>
      <c r="AB39" s="14" t="str">
        <f t="shared" si="8"/>
        <v/>
      </c>
      <c r="AC39" s="14" t="str">
        <f t="shared" si="9"/>
        <v/>
      </c>
      <c r="AD39" s="14" t="str">
        <f t="shared" si="10"/>
        <v/>
      </c>
      <c r="AE39" s="14">
        <f t="shared" si="11"/>
        <v>504.24900495867769</v>
      </c>
      <c r="AF39" s="14" t="str">
        <f t="shared" si="12"/>
        <v/>
      </c>
    </row>
    <row r="40" spans="1:32" x14ac:dyDescent="0.25">
      <c r="A40" s="18">
        <v>1922</v>
      </c>
      <c r="B40" s="18">
        <v>1922</v>
      </c>
      <c r="C40" s="18">
        <v>7</v>
      </c>
      <c r="D40" s="9" t="s">
        <v>48</v>
      </c>
      <c r="E40" s="9" t="str">
        <f t="shared" si="4"/>
        <v>1922 7</v>
      </c>
      <c r="F40" s="14">
        <v>450</v>
      </c>
      <c r="G40" s="84">
        <v>6.1487603305785121E-2</v>
      </c>
      <c r="H40" s="84">
        <f t="shared" si="5"/>
        <v>27.669421487603305</v>
      </c>
      <c r="I40" s="54">
        <v>1931</v>
      </c>
      <c r="J40" s="55">
        <v>5</v>
      </c>
      <c r="L40" s="9">
        <v>10</v>
      </c>
      <c r="M40" s="10">
        <v>1931</v>
      </c>
      <c r="N40" s="7">
        <f t="shared" si="6"/>
        <v>22.934876033057851</v>
      </c>
      <c r="O40" s="7">
        <f t="shared" si="3"/>
        <v>17.851239669421489</v>
      </c>
      <c r="P40" s="7">
        <f t="shared" si="3"/>
        <v>18.446280991735538</v>
      </c>
      <c r="Q40" s="7">
        <f t="shared" si="3"/>
        <v>18.446280991735538</v>
      </c>
      <c r="R40" s="7">
        <f t="shared" si="3"/>
        <v>16.66115702479339</v>
      </c>
      <c r="S40" s="7">
        <f t="shared" si="3"/>
        <v>18.446280991735538</v>
      </c>
      <c r="T40" s="7">
        <f t="shared" si="3"/>
        <v>35.702479338842977</v>
      </c>
      <c r="U40" s="7">
        <f t="shared" si="3"/>
        <v>92.108429752066115</v>
      </c>
      <c r="V40" s="7">
        <f t="shared" si="3"/>
        <v>46.591735537190083</v>
      </c>
      <c r="W40" s="7">
        <f t="shared" si="3"/>
        <v>27.669421487603305</v>
      </c>
      <c r="X40" s="7">
        <f t="shared" si="3"/>
        <v>53.502823140495863</v>
      </c>
      <c r="Y40" s="7">
        <f t="shared" si="3"/>
        <v>51.776925619834714</v>
      </c>
      <c r="AA40" s="14">
        <f t="shared" si="7"/>
        <v>420.1379305785124</v>
      </c>
      <c r="AB40" s="14" t="str">
        <f t="shared" si="8"/>
        <v/>
      </c>
      <c r="AC40" s="14" t="str">
        <f t="shared" si="9"/>
        <v/>
      </c>
      <c r="AD40" s="14" t="str">
        <f t="shared" si="10"/>
        <v/>
      </c>
      <c r="AE40" s="14" t="str">
        <f t="shared" si="11"/>
        <v/>
      </c>
      <c r="AF40" s="14">
        <f t="shared" si="12"/>
        <v>420.1379305785124</v>
      </c>
    </row>
    <row r="41" spans="1:32" x14ac:dyDescent="0.25">
      <c r="A41" s="18">
        <v>1922</v>
      </c>
      <c r="B41" s="18">
        <v>1922</v>
      </c>
      <c r="C41" s="18">
        <v>8</v>
      </c>
      <c r="D41" s="9" t="s">
        <v>49</v>
      </c>
      <c r="E41" s="9" t="str">
        <f t="shared" si="4"/>
        <v>1922 8</v>
      </c>
      <c r="F41" s="14">
        <v>870.14</v>
      </c>
      <c r="G41" s="84">
        <v>6.1487603305785121E-2</v>
      </c>
      <c r="H41" s="84">
        <f t="shared" si="5"/>
        <v>53.502823140495863</v>
      </c>
      <c r="I41" s="54">
        <v>1932</v>
      </c>
      <c r="J41" s="55">
        <v>4</v>
      </c>
      <c r="L41" s="9">
        <v>11</v>
      </c>
      <c r="M41" s="10">
        <v>1932</v>
      </c>
      <c r="N41" s="7">
        <f t="shared" si="6"/>
        <v>22.934876033057851</v>
      </c>
      <c r="O41" s="7">
        <f t="shared" si="3"/>
        <v>17.851239669421489</v>
      </c>
      <c r="P41" s="7">
        <f t="shared" si="3"/>
        <v>18.446280991735538</v>
      </c>
      <c r="Q41" s="7">
        <f t="shared" si="3"/>
        <v>18.446280991735538</v>
      </c>
      <c r="R41" s="7">
        <f t="shared" si="3"/>
        <v>17.256198347107436</v>
      </c>
      <c r="S41" s="7">
        <f t="shared" si="3"/>
        <v>18.446280991735538</v>
      </c>
      <c r="T41" s="7">
        <f t="shared" si="3"/>
        <v>32.132231404958681</v>
      </c>
      <c r="U41" s="7">
        <f t="shared" si="3"/>
        <v>179.78975206611568</v>
      </c>
      <c r="V41" s="7">
        <f t="shared" si="3"/>
        <v>46.591735537190083</v>
      </c>
      <c r="W41" s="7">
        <f t="shared" si="3"/>
        <v>27.669421487603305</v>
      </c>
      <c r="X41" s="7">
        <f t="shared" si="3"/>
        <v>53.502823140495863</v>
      </c>
      <c r="Y41" s="7">
        <f t="shared" si="3"/>
        <v>51.776925619834714</v>
      </c>
      <c r="AA41" s="14">
        <f t="shared" si="7"/>
        <v>504.84404628099173</v>
      </c>
      <c r="AB41" s="14" t="str">
        <f t="shared" si="8"/>
        <v/>
      </c>
      <c r="AC41" s="14" t="str">
        <f t="shared" si="9"/>
        <v/>
      </c>
      <c r="AD41" s="14" t="str">
        <f t="shared" si="10"/>
        <v/>
      </c>
      <c r="AE41" s="14">
        <f t="shared" si="11"/>
        <v>504.84404628099173</v>
      </c>
      <c r="AF41" s="14" t="str">
        <f t="shared" si="12"/>
        <v/>
      </c>
    </row>
    <row r="42" spans="1:32" x14ac:dyDescent="0.25">
      <c r="A42" s="18">
        <v>1922</v>
      </c>
      <c r="B42" s="18">
        <v>1922</v>
      </c>
      <c r="C42" s="18">
        <v>9</v>
      </c>
      <c r="D42" s="9" t="s">
        <v>50</v>
      </c>
      <c r="E42" s="9" t="str">
        <f t="shared" si="4"/>
        <v>1922 9</v>
      </c>
      <c r="F42" s="14">
        <v>870.14</v>
      </c>
      <c r="G42" s="84">
        <v>5.9504132231404959E-2</v>
      </c>
      <c r="H42" s="84">
        <f t="shared" si="5"/>
        <v>51.776925619834714</v>
      </c>
      <c r="I42" s="54">
        <v>1933</v>
      </c>
      <c r="J42" s="55">
        <v>5</v>
      </c>
      <c r="L42" s="9">
        <v>12</v>
      </c>
      <c r="M42" s="10">
        <v>1933</v>
      </c>
      <c r="N42" s="7">
        <f t="shared" si="6"/>
        <v>22.934876033057851</v>
      </c>
      <c r="O42" s="7">
        <f t="shared" si="3"/>
        <v>17.851239669421489</v>
      </c>
      <c r="P42" s="7">
        <f t="shared" si="3"/>
        <v>18.446280991735538</v>
      </c>
      <c r="Q42" s="7">
        <f t="shared" si="3"/>
        <v>18.446280991735538</v>
      </c>
      <c r="R42" s="7">
        <f t="shared" si="3"/>
        <v>16.66115702479339</v>
      </c>
      <c r="S42" s="7">
        <f t="shared" si="3"/>
        <v>18.446280991735538</v>
      </c>
      <c r="T42" s="7">
        <f t="shared" si="3"/>
        <v>32.132231404958681</v>
      </c>
      <c r="U42" s="7">
        <f t="shared" si="3"/>
        <v>179.78975206611568</v>
      </c>
      <c r="V42" s="7">
        <f t="shared" si="3"/>
        <v>46.591735537190083</v>
      </c>
      <c r="W42" s="7">
        <f t="shared" si="3"/>
        <v>27.669421487603305</v>
      </c>
      <c r="X42" s="7">
        <f t="shared" si="3"/>
        <v>53.502823140495863</v>
      </c>
      <c r="Y42" s="7">
        <f t="shared" si="3"/>
        <v>51.776925619834714</v>
      </c>
      <c r="AA42" s="14">
        <f t="shared" si="7"/>
        <v>504.24900495867769</v>
      </c>
      <c r="AB42" s="14" t="str">
        <f t="shared" si="8"/>
        <v/>
      </c>
      <c r="AC42" s="14" t="str">
        <f t="shared" si="9"/>
        <v/>
      </c>
      <c r="AD42" s="14" t="str">
        <f t="shared" si="10"/>
        <v/>
      </c>
      <c r="AE42" s="14" t="str">
        <f t="shared" si="11"/>
        <v/>
      </c>
      <c r="AF42" s="14">
        <f t="shared" si="12"/>
        <v>504.24900495867769</v>
      </c>
    </row>
    <row r="43" spans="1:32" x14ac:dyDescent="0.25">
      <c r="A43" s="18">
        <v>1923</v>
      </c>
      <c r="B43" s="18">
        <v>1922</v>
      </c>
      <c r="C43" s="18">
        <v>10</v>
      </c>
      <c r="D43" s="9" t="s">
        <v>51</v>
      </c>
      <c r="E43" s="9" t="str">
        <f t="shared" si="4"/>
        <v>1923 10</v>
      </c>
      <c r="F43" s="14">
        <v>373</v>
      </c>
      <c r="G43" s="84">
        <v>6.1487603305785121E-2</v>
      </c>
      <c r="H43" s="84">
        <f t="shared" si="5"/>
        <v>22.934876033057851</v>
      </c>
      <c r="I43" s="54">
        <v>1934</v>
      </c>
      <c r="J43" s="55">
        <v>5</v>
      </c>
      <c r="L43" s="9">
        <v>13</v>
      </c>
      <c r="M43" s="10">
        <v>1934</v>
      </c>
      <c r="N43" s="7">
        <f t="shared" si="6"/>
        <v>22.934876033057851</v>
      </c>
      <c r="O43" s="7">
        <f t="shared" si="3"/>
        <v>17.851239669421489</v>
      </c>
      <c r="P43" s="7">
        <f t="shared" si="3"/>
        <v>18.446280991735538</v>
      </c>
      <c r="Q43" s="7">
        <f t="shared" si="3"/>
        <v>18.446280991735538</v>
      </c>
      <c r="R43" s="7">
        <f t="shared" si="3"/>
        <v>16.66115702479339</v>
      </c>
      <c r="S43" s="7">
        <f t="shared" si="3"/>
        <v>18.446280991735538</v>
      </c>
      <c r="T43" s="7">
        <f t="shared" si="3"/>
        <v>35.702479338842977</v>
      </c>
      <c r="U43" s="7">
        <f t="shared" si="3"/>
        <v>92.108429752066115</v>
      </c>
      <c r="V43" s="7">
        <f t="shared" si="3"/>
        <v>46.591735537190083</v>
      </c>
      <c r="W43" s="7">
        <f t="shared" si="3"/>
        <v>27.669421487603305</v>
      </c>
      <c r="X43" s="7">
        <f t="shared" si="3"/>
        <v>53.502823140495863</v>
      </c>
      <c r="Y43" s="7">
        <f t="shared" si="3"/>
        <v>51.776925619834714</v>
      </c>
      <c r="AA43" s="14">
        <f t="shared" si="7"/>
        <v>420.1379305785124</v>
      </c>
      <c r="AB43" s="14" t="str">
        <f t="shared" si="8"/>
        <v/>
      </c>
      <c r="AC43" s="14" t="str">
        <f t="shared" si="9"/>
        <v/>
      </c>
      <c r="AD43" s="14" t="str">
        <f t="shared" si="10"/>
        <v/>
      </c>
      <c r="AE43" s="14" t="str">
        <f t="shared" si="11"/>
        <v/>
      </c>
      <c r="AF43" s="14">
        <f t="shared" si="12"/>
        <v>420.1379305785124</v>
      </c>
    </row>
    <row r="44" spans="1:32" x14ac:dyDescent="0.25">
      <c r="A44" s="18">
        <v>1923</v>
      </c>
      <c r="B44" s="18">
        <v>1922</v>
      </c>
      <c r="C44" s="18">
        <v>11</v>
      </c>
      <c r="D44" s="9" t="s">
        <v>52</v>
      </c>
      <c r="E44" s="9" t="str">
        <f t="shared" si="4"/>
        <v>1923 11</v>
      </c>
      <c r="F44" s="14">
        <v>300</v>
      </c>
      <c r="G44" s="84">
        <v>5.9504132231404959E-2</v>
      </c>
      <c r="H44" s="84">
        <f t="shared" si="5"/>
        <v>17.851239669421489</v>
      </c>
      <c r="I44" s="54">
        <v>1935</v>
      </c>
      <c r="J44" s="55">
        <v>3</v>
      </c>
      <c r="L44" s="9">
        <v>14</v>
      </c>
      <c r="M44" s="10">
        <v>1935</v>
      </c>
      <c r="N44" s="7">
        <f t="shared" si="6"/>
        <v>22.934876033057851</v>
      </c>
      <c r="O44" s="7">
        <f t="shared" si="3"/>
        <v>17.851239669421489</v>
      </c>
      <c r="P44" s="7">
        <f t="shared" si="3"/>
        <v>18.446280991735538</v>
      </c>
      <c r="Q44" s="7">
        <f t="shared" si="3"/>
        <v>18.446280991735538</v>
      </c>
      <c r="R44" s="7">
        <f t="shared" si="3"/>
        <v>16.66115702479339</v>
      </c>
      <c r="S44" s="7">
        <f t="shared" si="3"/>
        <v>18.446280991735538</v>
      </c>
      <c r="T44" s="7">
        <f t="shared" si="3"/>
        <v>32.132231404958681</v>
      </c>
      <c r="U44" s="7">
        <f t="shared" si="3"/>
        <v>179.78975206611568</v>
      </c>
      <c r="V44" s="7">
        <f t="shared" si="3"/>
        <v>46.591735537190083</v>
      </c>
      <c r="W44" s="7">
        <f t="shared" si="3"/>
        <v>27.669421487603305</v>
      </c>
      <c r="X44" s="7">
        <f t="shared" si="3"/>
        <v>53.502823140495863</v>
      </c>
      <c r="Y44" s="7">
        <f t="shared" si="3"/>
        <v>51.776925619834714</v>
      </c>
      <c r="AA44" s="14">
        <f t="shared" si="7"/>
        <v>504.24900495867769</v>
      </c>
      <c r="AB44" s="14" t="str">
        <f t="shared" si="8"/>
        <v/>
      </c>
      <c r="AC44" s="14" t="str">
        <f t="shared" si="9"/>
        <v/>
      </c>
      <c r="AD44" s="14">
        <f t="shared" si="10"/>
        <v>504.24900495867769</v>
      </c>
      <c r="AE44" s="14" t="str">
        <f t="shared" si="11"/>
        <v/>
      </c>
      <c r="AF44" s="14" t="str">
        <f t="shared" si="12"/>
        <v/>
      </c>
    </row>
    <row r="45" spans="1:32" x14ac:dyDescent="0.25">
      <c r="A45" s="18">
        <v>1923</v>
      </c>
      <c r="B45" s="18">
        <v>1922</v>
      </c>
      <c r="C45" s="18">
        <v>12</v>
      </c>
      <c r="D45" s="9" t="s">
        <v>53</v>
      </c>
      <c r="E45" s="9" t="str">
        <f t="shared" si="4"/>
        <v>1923 12</v>
      </c>
      <c r="F45" s="14">
        <v>300</v>
      </c>
      <c r="G45" s="84">
        <v>6.1487603305785121E-2</v>
      </c>
      <c r="H45" s="84">
        <f t="shared" si="5"/>
        <v>18.446280991735538</v>
      </c>
      <c r="I45" s="54">
        <v>1936</v>
      </c>
      <c r="J45" s="55">
        <v>3</v>
      </c>
      <c r="L45" s="9">
        <v>15</v>
      </c>
      <c r="M45" s="10">
        <v>1936</v>
      </c>
      <c r="N45" s="7">
        <f t="shared" si="6"/>
        <v>22.934876033057851</v>
      </c>
      <c r="O45" s="7">
        <f t="shared" si="3"/>
        <v>17.851239669421489</v>
      </c>
      <c r="P45" s="7">
        <f t="shared" si="3"/>
        <v>18.446280991735538</v>
      </c>
      <c r="Q45" s="7">
        <f t="shared" si="3"/>
        <v>18.446280991735538</v>
      </c>
      <c r="R45" s="7">
        <f t="shared" si="3"/>
        <v>17.256198347107436</v>
      </c>
      <c r="S45" s="7">
        <f t="shared" si="3"/>
        <v>18.446280991735538</v>
      </c>
      <c r="T45" s="7">
        <f t="shared" si="3"/>
        <v>29.335537190082643</v>
      </c>
      <c r="U45" s="7">
        <f t="shared" si="3"/>
        <v>257.57157024793389</v>
      </c>
      <c r="V45" s="7">
        <f t="shared" si="3"/>
        <v>126.14876033057851</v>
      </c>
      <c r="W45" s="7">
        <f t="shared" si="3"/>
        <v>67.759338842975197</v>
      </c>
      <c r="X45" s="7">
        <f t="shared" si="3"/>
        <v>53.502823140495863</v>
      </c>
      <c r="Y45" s="7">
        <f t="shared" si="3"/>
        <v>51.776925619834714</v>
      </c>
      <c r="AA45" s="14">
        <f t="shared" si="7"/>
        <v>699.47611239669425</v>
      </c>
      <c r="AB45" s="14" t="str">
        <f t="shared" si="8"/>
        <v/>
      </c>
      <c r="AC45" s="14" t="str">
        <f t="shared" si="9"/>
        <v/>
      </c>
      <c r="AD45" s="14">
        <f t="shared" si="10"/>
        <v>699.47611239669425</v>
      </c>
      <c r="AE45" s="14" t="str">
        <f t="shared" si="11"/>
        <v/>
      </c>
      <c r="AF45" s="14" t="str">
        <f t="shared" si="12"/>
        <v/>
      </c>
    </row>
    <row r="46" spans="1:32" x14ac:dyDescent="0.25">
      <c r="A46" s="18">
        <v>1923</v>
      </c>
      <c r="B46" s="18">
        <v>1923</v>
      </c>
      <c r="C46" s="18">
        <v>1</v>
      </c>
      <c r="D46" s="9" t="s">
        <v>54</v>
      </c>
      <c r="E46" s="9" t="str">
        <f t="shared" si="4"/>
        <v>1923 1</v>
      </c>
      <c r="F46" s="14">
        <v>300</v>
      </c>
      <c r="G46" s="84">
        <v>6.1487603305785121E-2</v>
      </c>
      <c r="H46" s="84">
        <f t="shared" si="5"/>
        <v>18.446280991735538</v>
      </c>
      <c r="I46" s="54">
        <v>1937</v>
      </c>
      <c r="J46" s="55">
        <v>3</v>
      </c>
      <c r="L46" s="9">
        <v>16</v>
      </c>
      <c r="M46" s="10">
        <v>1937</v>
      </c>
      <c r="N46" s="7">
        <f t="shared" si="6"/>
        <v>22.934876033057851</v>
      </c>
      <c r="O46" s="7">
        <f t="shared" si="3"/>
        <v>17.851239669421489</v>
      </c>
      <c r="P46" s="7">
        <f t="shared" si="3"/>
        <v>18.446280991735538</v>
      </c>
      <c r="Q46" s="7">
        <f t="shared" si="3"/>
        <v>18.446280991735538</v>
      </c>
      <c r="R46" s="7">
        <f t="shared" si="3"/>
        <v>16.66115702479339</v>
      </c>
      <c r="S46" s="7">
        <f t="shared" si="3"/>
        <v>18.446280991735538</v>
      </c>
      <c r="T46" s="7">
        <f t="shared" si="3"/>
        <v>32.132231404958681</v>
      </c>
      <c r="U46" s="7">
        <f t="shared" si="3"/>
        <v>179.78975206611568</v>
      </c>
      <c r="V46" s="7">
        <f t="shared" si="3"/>
        <v>46.591735537190083</v>
      </c>
      <c r="W46" s="7">
        <f t="shared" si="3"/>
        <v>27.669421487603305</v>
      </c>
      <c r="X46" s="7">
        <f t="shared" si="3"/>
        <v>53.502823140495863</v>
      </c>
      <c r="Y46" s="7">
        <f t="shared" si="3"/>
        <v>51.776925619834714</v>
      </c>
      <c r="AA46" s="14">
        <f t="shared" si="7"/>
        <v>504.24900495867769</v>
      </c>
      <c r="AB46" s="14" t="str">
        <f t="shared" si="8"/>
        <v/>
      </c>
      <c r="AC46" s="14" t="str">
        <f t="shared" si="9"/>
        <v/>
      </c>
      <c r="AD46" s="14">
        <f t="shared" si="10"/>
        <v>504.24900495867769</v>
      </c>
      <c r="AE46" s="14" t="str">
        <f t="shared" si="11"/>
        <v/>
      </c>
      <c r="AF46" s="14" t="str">
        <f t="shared" si="12"/>
        <v/>
      </c>
    </row>
    <row r="47" spans="1:32" x14ac:dyDescent="0.25">
      <c r="A47" s="18">
        <v>1923</v>
      </c>
      <c r="B47" s="18">
        <v>1923</v>
      </c>
      <c r="C47" s="18">
        <v>2</v>
      </c>
      <c r="D47" s="9" t="s">
        <v>55</v>
      </c>
      <c r="E47" s="9" t="str">
        <f t="shared" si="4"/>
        <v>1923 2</v>
      </c>
      <c r="F47" s="14">
        <v>300</v>
      </c>
      <c r="G47" s="84">
        <v>5.5537190082644627E-2</v>
      </c>
      <c r="H47" s="84">
        <f t="shared" si="5"/>
        <v>16.66115702479339</v>
      </c>
      <c r="I47" s="54">
        <v>1938</v>
      </c>
      <c r="J47" s="55">
        <v>1</v>
      </c>
      <c r="L47" s="9">
        <v>17</v>
      </c>
      <c r="M47" s="10">
        <v>1938</v>
      </c>
      <c r="N47" s="7">
        <f t="shared" si="6"/>
        <v>22.934876033057851</v>
      </c>
      <c r="O47" s="7">
        <f t="shared" si="6"/>
        <v>17.851239669421489</v>
      </c>
      <c r="P47" s="7">
        <f t="shared" si="6"/>
        <v>18.446280991735538</v>
      </c>
      <c r="Q47" s="7">
        <f t="shared" si="6"/>
        <v>18.446280991735538</v>
      </c>
      <c r="R47" s="7">
        <f t="shared" si="6"/>
        <v>16.66115702479339</v>
      </c>
      <c r="S47" s="7">
        <f t="shared" si="6"/>
        <v>18.446280991735538</v>
      </c>
      <c r="T47" s="7">
        <f t="shared" si="6"/>
        <v>25.408264462809917</v>
      </c>
      <c r="U47" s="7">
        <f t="shared" si="6"/>
        <v>280.99834710743801</v>
      </c>
      <c r="V47" s="7">
        <f t="shared" si="6"/>
        <v>275.26611570247934</v>
      </c>
      <c r="W47" s="7">
        <f t="shared" si="6"/>
        <v>67.759338842975197</v>
      </c>
      <c r="X47" s="7">
        <f t="shared" si="6"/>
        <v>27.669421487603305</v>
      </c>
      <c r="Y47" s="7">
        <f t="shared" si="6"/>
        <v>26.776859504132233</v>
      </c>
      <c r="AA47" s="14">
        <f t="shared" si="7"/>
        <v>816.6644628099175</v>
      </c>
      <c r="AB47" s="14">
        <f t="shared" si="8"/>
        <v>816.6644628099175</v>
      </c>
      <c r="AC47" s="14" t="str">
        <f t="shared" si="9"/>
        <v/>
      </c>
      <c r="AD47" s="14" t="str">
        <f t="shared" si="10"/>
        <v/>
      </c>
      <c r="AE47" s="14" t="str">
        <f t="shared" si="11"/>
        <v/>
      </c>
      <c r="AF47" s="14" t="str">
        <f t="shared" si="12"/>
        <v/>
      </c>
    </row>
    <row r="48" spans="1:32" x14ac:dyDescent="0.25">
      <c r="A48" s="18">
        <v>1923</v>
      </c>
      <c r="B48" s="18">
        <v>1923</v>
      </c>
      <c r="C48" s="18">
        <v>3</v>
      </c>
      <c r="D48" s="9" t="s">
        <v>56</v>
      </c>
      <c r="E48" s="9" t="str">
        <f t="shared" si="4"/>
        <v>1923 3</v>
      </c>
      <c r="F48" s="14">
        <v>300</v>
      </c>
      <c r="G48" s="84">
        <v>6.1487603305785121E-2</v>
      </c>
      <c r="H48" s="84">
        <f t="shared" si="5"/>
        <v>18.446280991735538</v>
      </c>
      <c r="I48" s="54">
        <v>1939</v>
      </c>
      <c r="J48" s="55">
        <v>4</v>
      </c>
      <c r="L48" s="9">
        <v>18</v>
      </c>
      <c r="M48" s="10">
        <v>1939</v>
      </c>
      <c r="N48" s="7">
        <f t="shared" si="6"/>
        <v>22.934876033057851</v>
      </c>
      <c r="O48" s="7">
        <f t="shared" si="6"/>
        <v>17.851239669421489</v>
      </c>
      <c r="P48" s="7">
        <f t="shared" si="6"/>
        <v>18.446280991735538</v>
      </c>
      <c r="Q48" s="7">
        <f t="shared" si="6"/>
        <v>18.446280991735538</v>
      </c>
      <c r="R48" s="7">
        <f t="shared" si="6"/>
        <v>16.66115702479339</v>
      </c>
      <c r="S48" s="7">
        <f t="shared" si="6"/>
        <v>18.446280991735538</v>
      </c>
      <c r="T48" s="7">
        <f t="shared" si="6"/>
        <v>35.702479338842977</v>
      </c>
      <c r="U48" s="7">
        <f t="shared" si="6"/>
        <v>92.108429752066115</v>
      </c>
      <c r="V48" s="7">
        <f t="shared" si="6"/>
        <v>46.591735537190083</v>
      </c>
      <c r="W48" s="7">
        <f t="shared" si="6"/>
        <v>27.669421487603305</v>
      </c>
      <c r="X48" s="7">
        <f t="shared" si="6"/>
        <v>53.502823140495863</v>
      </c>
      <c r="Y48" s="7">
        <f t="shared" si="6"/>
        <v>51.776925619834714</v>
      </c>
      <c r="AA48" s="14">
        <f t="shared" si="7"/>
        <v>420.1379305785124</v>
      </c>
      <c r="AB48" s="14" t="str">
        <f t="shared" si="8"/>
        <v/>
      </c>
      <c r="AC48" s="14" t="str">
        <f t="shared" si="9"/>
        <v/>
      </c>
      <c r="AD48" s="14" t="str">
        <f t="shared" si="10"/>
        <v/>
      </c>
      <c r="AE48" s="14">
        <f t="shared" si="11"/>
        <v>420.1379305785124</v>
      </c>
      <c r="AF48" s="14" t="str">
        <f t="shared" si="12"/>
        <v/>
      </c>
    </row>
    <row r="49" spans="1:32" x14ac:dyDescent="0.25">
      <c r="A49" s="18">
        <v>1923</v>
      </c>
      <c r="B49" s="18">
        <v>1923</v>
      </c>
      <c r="C49" s="18">
        <v>4</v>
      </c>
      <c r="D49" s="9" t="s">
        <v>57</v>
      </c>
      <c r="E49" s="9" t="str">
        <f t="shared" si="4"/>
        <v>1923 4</v>
      </c>
      <c r="F49" s="14">
        <v>540</v>
      </c>
      <c r="G49" s="84">
        <v>5.9504132231404959E-2</v>
      </c>
      <c r="H49" s="84">
        <f t="shared" si="5"/>
        <v>32.132231404958681</v>
      </c>
      <c r="I49" s="54">
        <v>1940</v>
      </c>
      <c r="J49" s="55">
        <v>2</v>
      </c>
      <c r="L49" s="9">
        <v>19</v>
      </c>
      <c r="M49" s="10">
        <v>1940</v>
      </c>
      <c r="N49" s="7">
        <f t="shared" si="6"/>
        <v>22.934876033057851</v>
      </c>
      <c r="O49" s="7">
        <f t="shared" si="6"/>
        <v>17.851239669421489</v>
      </c>
      <c r="P49" s="7">
        <f t="shared" si="6"/>
        <v>18.446280991735538</v>
      </c>
      <c r="Q49" s="7">
        <f t="shared" si="6"/>
        <v>18.446280991735538</v>
      </c>
      <c r="R49" s="7">
        <f t="shared" si="6"/>
        <v>17.256198347107436</v>
      </c>
      <c r="S49" s="7">
        <f t="shared" si="6"/>
        <v>18.446280991735538</v>
      </c>
      <c r="T49" s="7">
        <f t="shared" si="6"/>
        <v>27.371900826446282</v>
      </c>
      <c r="U49" s="7">
        <f t="shared" si="6"/>
        <v>289.54512396694213</v>
      </c>
      <c r="V49" s="7">
        <f t="shared" si="6"/>
        <v>150.30743801652892</v>
      </c>
      <c r="W49" s="7">
        <f t="shared" si="6"/>
        <v>67.759338842975197</v>
      </c>
      <c r="X49" s="7">
        <f t="shared" si="6"/>
        <v>53.502823140495863</v>
      </c>
      <c r="Y49" s="7">
        <f t="shared" si="6"/>
        <v>51.776925619834714</v>
      </c>
      <c r="AA49" s="14">
        <f t="shared" si="7"/>
        <v>753.64470743801655</v>
      </c>
      <c r="AB49" s="14" t="str">
        <f t="shared" si="8"/>
        <v/>
      </c>
      <c r="AC49" s="14">
        <f t="shared" si="9"/>
        <v>753.64470743801655</v>
      </c>
      <c r="AD49" s="14" t="str">
        <f t="shared" si="10"/>
        <v/>
      </c>
      <c r="AE49" s="14" t="str">
        <f t="shared" si="11"/>
        <v/>
      </c>
      <c r="AF49" s="14" t="str">
        <f t="shared" si="12"/>
        <v/>
      </c>
    </row>
    <row r="50" spans="1:32" x14ac:dyDescent="0.25">
      <c r="A50" s="18">
        <v>1923</v>
      </c>
      <c r="B50" s="18">
        <v>1923</v>
      </c>
      <c r="C50" s="18">
        <v>5</v>
      </c>
      <c r="D50" s="9" t="s">
        <v>58</v>
      </c>
      <c r="E50" s="9" t="str">
        <f t="shared" si="4"/>
        <v>1923 5</v>
      </c>
      <c r="F50" s="14">
        <v>2924</v>
      </c>
      <c r="G50" s="84">
        <v>6.1487603305785121E-2</v>
      </c>
      <c r="H50" s="84">
        <f t="shared" si="5"/>
        <v>179.78975206611568</v>
      </c>
      <c r="I50" s="54">
        <v>1941</v>
      </c>
      <c r="J50" s="55">
        <v>1</v>
      </c>
      <c r="L50" s="9">
        <v>20</v>
      </c>
      <c r="M50" s="10">
        <v>1941</v>
      </c>
      <c r="N50" s="7">
        <f t="shared" si="6"/>
        <v>22.934876033057851</v>
      </c>
      <c r="O50" s="7">
        <f t="shared" si="6"/>
        <v>17.851239669421489</v>
      </c>
      <c r="P50" s="7">
        <f t="shared" si="6"/>
        <v>18.446280991735538</v>
      </c>
      <c r="Q50" s="7">
        <f t="shared" si="6"/>
        <v>18.446280991735538</v>
      </c>
      <c r="R50" s="7">
        <f t="shared" si="6"/>
        <v>16.66115702479339</v>
      </c>
      <c r="S50" s="7">
        <f t="shared" si="6"/>
        <v>18.446280991735538</v>
      </c>
      <c r="T50" s="7">
        <f t="shared" si="6"/>
        <v>25.408264462809917</v>
      </c>
      <c r="U50" s="7">
        <f t="shared" si="6"/>
        <v>280.99834710743801</v>
      </c>
      <c r="V50" s="7">
        <f t="shared" si="6"/>
        <v>275.26611570247934</v>
      </c>
      <c r="W50" s="7">
        <f t="shared" si="6"/>
        <v>67.759338842975197</v>
      </c>
      <c r="X50" s="7">
        <f t="shared" si="6"/>
        <v>27.669421487603305</v>
      </c>
      <c r="Y50" s="7">
        <f t="shared" si="6"/>
        <v>26.776859504132233</v>
      </c>
      <c r="AA50" s="14">
        <f t="shared" si="7"/>
        <v>816.6644628099175</v>
      </c>
      <c r="AB50" s="14">
        <f t="shared" si="8"/>
        <v>816.6644628099175</v>
      </c>
      <c r="AC50" s="14" t="str">
        <f t="shared" si="9"/>
        <v/>
      </c>
      <c r="AD50" s="14" t="str">
        <f t="shared" si="10"/>
        <v/>
      </c>
      <c r="AE50" s="14" t="str">
        <f t="shared" si="11"/>
        <v/>
      </c>
      <c r="AF50" s="14" t="str">
        <f t="shared" si="12"/>
        <v/>
      </c>
    </row>
    <row r="51" spans="1:32" x14ac:dyDescent="0.25">
      <c r="A51" s="18">
        <v>1923</v>
      </c>
      <c r="B51" s="18">
        <v>1923</v>
      </c>
      <c r="C51" s="18">
        <v>6</v>
      </c>
      <c r="D51" s="9" t="s">
        <v>59</v>
      </c>
      <c r="E51" s="9" t="str">
        <f t="shared" si="4"/>
        <v>1923 6</v>
      </c>
      <c r="F51" s="14">
        <v>783</v>
      </c>
      <c r="G51" s="84">
        <v>5.9504132231404959E-2</v>
      </c>
      <c r="H51" s="84">
        <f t="shared" si="5"/>
        <v>46.591735537190083</v>
      </c>
      <c r="I51" s="54">
        <v>1942</v>
      </c>
      <c r="J51" s="55">
        <v>1</v>
      </c>
      <c r="L51" s="9">
        <v>21</v>
      </c>
      <c r="M51" s="10">
        <v>1942</v>
      </c>
      <c r="N51" s="7">
        <f t="shared" si="6"/>
        <v>22.934876033057851</v>
      </c>
      <c r="O51" s="7">
        <f t="shared" si="6"/>
        <v>17.851239669421489</v>
      </c>
      <c r="P51" s="7">
        <f t="shared" si="6"/>
        <v>18.446280991735538</v>
      </c>
      <c r="Q51" s="7">
        <f t="shared" si="6"/>
        <v>18.446280991735538</v>
      </c>
      <c r="R51" s="7">
        <f t="shared" si="6"/>
        <v>16.66115702479339</v>
      </c>
      <c r="S51" s="7">
        <f t="shared" si="6"/>
        <v>18.446280991735538</v>
      </c>
      <c r="T51" s="7">
        <f t="shared" si="6"/>
        <v>27.371900826446282</v>
      </c>
      <c r="U51" s="7">
        <f t="shared" si="6"/>
        <v>289.54512396694213</v>
      </c>
      <c r="V51" s="7">
        <f t="shared" si="6"/>
        <v>150.30743801652892</v>
      </c>
      <c r="W51" s="7">
        <f t="shared" si="6"/>
        <v>67.759338842975197</v>
      </c>
      <c r="X51" s="7">
        <f t="shared" si="6"/>
        <v>53.502823140495863</v>
      </c>
      <c r="Y51" s="7">
        <f t="shared" si="6"/>
        <v>51.776925619834714</v>
      </c>
      <c r="AA51" s="14">
        <f t="shared" si="7"/>
        <v>753.04966611570251</v>
      </c>
      <c r="AB51" s="14">
        <f t="shared" si="8"/>
        <v>753.04966611570251</v>
      </c>
      <c r="AC51" s="14" t="str">
        <f t="shared" si="9"/>
        <v/>
      </c>
      <c r="AD51" s="14" t="str">
        <f t="shared" si="10"/>
        <v/>
      </c>
      <c r="AE51" s="14" t="str">
        <f t="shared" si="11"/>
        <v/>
      </c>
      <c r="AF51" s="14" t="str">
        <f t="shared" si="12"/>
        <v/>
      </c>
    </row>
    <row r="52" spans="1:32" x14ac:dyDescent="0.25">
      <c r="A52" s="18">
        <v>1923</v>
      </c>
      <c r="B52" s="18">
        <v>1923</v>
      </c>
      <c r="C52" s="18">
        <v>7</v>
      </c>
      <c r="D52" s="9" t="s">
        <v>60</v>
      </c>
      <c r="E52" s="9" t="str">
        <f t="shared" si="4"/>
        <v>1923 7</v>
      </c>
      <c r="F52" s="14">
        <v>450</v>
      </c>
      <c r="G52" s="84">
        <v>6.1487603305785121E-2</v>
      </c>
      <c r="H52" s="84">
        <f t="shared" si="5"/>
        <v>27.669421487603305</v>
      </c>
      <c r="I52" s="54">
        <v>1943</v>
      </c>
      <c r="J52" s="55">
        <v>1</v>
      </c>
      <c r="L52" s="9">
        <v>22</v>
      </c>
      <c r="M52" s="10">
        <v>1943</v>
      </c>
      <c r="N52" s="7">
        <f t="shared" si="6"/>
        <v>22.934876033057851</v>
      </c>
      <c r="O52" s="7">
        <f t="shared" si="6"/>
        <v>17.851239669421489</v>
      </c>
      <c r="P52" s="7">
        <f t="shared" si="6"/>
        <v>18.446280991735538</v>
      </c>
      <c r="Q52" s="7">
        <f t="shared" si="6"/>
        <v>18.446280991735538</v>
      </c>
      <c r="R52" s="7">
        <f t="shared" si="6"/>
        <v>16.66115702479339</v>
      </c>
      <c r="S52" s="7">
        <f t="shared" si="6"/>
        <v>18.446280991735538</v>
      </c>
      <c r="T52" s="7">
        <f t="shared" si="6"/>
        <v>29.335537190082643</v>
      </c>
      <c r="U52" s="7">
        <f t="shared" si="6"/>
        <v>257.57157024793389</v>
      </c>
      <c r="V52" s="7">
        <f t="shared" si="6"/>
        <v>126.14876033057851</v>
      </c>
      <c r="W52" s="7">
        <f t="shared" si="6"/>
        <v>67.759338842975197</v>
      </c>
      <c r="X52" s="7">
        <f t="shared" si="6"/>
        <v>53.502823140495863</v>
      </c>
      <c r="Y52" s="7">
        <f t="shared" si="6"/>
        <v>51.776925619834714</v>
      </c>
      <c r="AA52" s="14">
        <f t="shared" si="7"/>
        <v>698.8810710743802</v>
      </c>
      <c r="AB52" s="14">
        <f t="shared" si="8"/>
        <v>698.8810710743802</v>
      </c>
      <c r="AC52" s="14" t="str">
        <f t="shared" si="9"/>
        <v/>
      </c>
      <c r="AD52" s="14" t="str">
        <f t="shared" si="10"/>
        <v/>
      </c>
      <c r="AE52" s="14" t="str">
        <f t="shared" si="11"/>
        <v/>
      </c>
      <c r="AF52" s="14" t="str">
        <f t="shared" si="12"/>
        <v/>
      </c>
    </row>
    <row r="53" spans="1:32" x14ac:dyDescent="0.25">
      <c r="A53" s="18">
        <v>1923</v>
      </c>
      <c r="B53" s="18">
        <v>1923</v>
      </c>
      <c r="C53" s="18">
        <v>8</v>
      </c>
      <c r="D53" s="9" t="s">
        <v>61</v>
      </c>
      <c r="E53" s="9" t="str">
        <f t="shared" si="4"/>
        <v>1923 8</v>
      </c>
      <c r="F53" s="14">
        <v>870.14</v>
      </c>
      <c r="G53" s="84">
        <v>6.1487603305785121E-2</v>
      </c>
      <c r="H53" s="84">
        <f t="shared" si="5"/>
        <v>53.502823140495863</v>
      </c>
      <c r="I53" s="54">
        <v>1944</v>
      </c>
      <c r="J53" s="55">
        <v>4</v>
      </c>
      <c r="L53" s="9">
        <v>23</v>
      </c>
      <c r="M53" s="10">
        <v>1944</v>
      </c>
      <c r="N53" s="7">
        <f t="shared" si="6"/>
        <v>22.934876033057851</v>
      </c>
      <c r="O53" s="7">
        <f t="shared" si="6"/>
        <v>17.851239669421489</v>
      </c>
      <c r="P53" s="7">
        <f t="shared" si="6"/>
        <v>18.446280991735538</v>
      </c>
      <c r="Q53" s="7">
        <f t="shared" si="6"/>
        <v>18.446280991735538</v>
      </c>
      <c r="R53" s="7">
        <f t="shared" si="6"/>
        <v>17.256198347107436</v>
      </c>
      <c r="S53" s="7">
        <f t="shared" si="6"/>
        <v>18.446280991735538</v>
      </c>
      <c r="T53" s="7">
        <f t="shared" si="6"/>
        <v>35.702479338842977</v>
      </c>
      <c r="U53" s="7">
        <f t="shared" si="6"/>
        <v>92.108429752066115</v>
      </c>
      <c r="V53" s="7">
        <f t="shared" si="6"/>
        <v>46.591735537190083</v>
      </c>
      <c r="W53" s="7">
        <f t="shared" si="6"/>
        <v>27.669421487603305</v>
      </c>
      <c r="X53" s="7">
        <f t="shared" si="6"/>
        <v>53.502823140495863</v>
      </c>
      <c r="Y53" s="7">
        <f t="shared" si="6"/>
        <v>51.776925619834714</v>
      </c>
      <c r="AA53" s="14">
        <f t="shared" si="7"/>
        <v>420.73297190082644</v>
      </c>
      <c r="AB53" s="14" t="str">
        <f t="shared" si="8"/>
        <v/>
      </c>
      <c r="AC53" s="14" t="str">
        <f t="shared" si="9"/>
        <v/>
      </c>
      <c r="AD53" s="14" t="str">
        <f t="shared" si="10"/>
        <v/>
      </c>
      <c r="AE53" s="14">
        <f t="shared" si="11"/>
        <v>420.73297190082644</v>
      </c>
      <c r="AF53" s="14" t="str">
        <f t="shared" si="12"/>
        <v/>
      </c>
    </row>
    <row r="54" spans="1:32" x14ac:dyDescent="0.25">
      <c r="A54" s="18">
        <v>1923</v>
      </c>
      <c r="B54" s="18">
        <v>1923</v>
      </c>
      <c r="C54" s="18">
        <v>9</v>
      </c>
      <c r="D54" s="9" t="s">
        <v>62</v>
      </c>
      <c r="E54" s="9" t="str">
        <f t="shared" si="4"/>
        <v>1923 9</v>
      </c>
      <c r="F54" s="14">
        <v>870.14</v>
      </c>
      <c r="G54" s="84">
        <v>5.9504132231404959E-2</v>
      </c>
      <c r="H54" s="84">
        <f t="shared" si="5"/>
        <v>51.776925619834714</v>
      </c>
      <c r="I54" s="54">
        <v>1945</v>
      </c>
      <c r="J54" s="55">
        <v>3</v>
      </c>
      <c r="L54" s="9">
        <v>24</v>
      </c>
      <c r="M54" s="10">
        <v>1945</v>
      </c>
      <c r="N54" s="7">
        <f t="shared" si="6"/>
        <v>22.934876033057851</v>
      </c>
      <c r="O54" s="7">
        <f t="shared" si="6"/>
        <v>17.851239669421489</v>
      </c>
      <c r="P54" s="7">
        <f t="shared" si="6"/>
        <v>18.446280991735538</v>
      </c>
      <c r="Q54" s="7">
        <f t="shared" si="6"/>
        <v>18.446280991735538</v>
      </c>
      <c r="R54" s="7">
        <f t="shared" si="6"/>
        <v>16.66115702479339</v>
      </c>
      <c r="S54" s="7">
        <f t="shared" si="6"/>
        <v>18.446280991735538</v>
      </c>
      <c r="T54" s="7">
        <f t="shared" si="6"/>
        <v>29.335537190082643</v>
      </c>
      <c r="U54" s="7">
        <f t="shared" si="6"/>
        <v>257.57157024793389</v>
      </c>
      <c r="V54" s="7">
        <f t="shared" si="6"/>
        <v>126.14876033057851</v>
      </c>
      <c r="W54" s="7">
        <f t="shared" si="6"/>
        <v>67.759338842975197</v>
      </c>
      <c r="X54" s="7">
        <f t="shared" si="6"/>
        <v>53.502823140495863</v>
      </c>
      <c r="Y54" s="7">
        <f t="shared" si="6"/>
        <v>51.776925619834714</v>
      </c>
      <c r="AA54" s="14">
        <f t="shared" si="7"/>
        <v>698.8810710743802</v>
      </c>
      <c r="AB54" s="14" t="str">
        <f t="shared" si="8"/>
        <v/>
      </c>
      <c r="AC54" s="14" t="str">
        <f t="shared" si="9"/>
        <v/>
      </c>
      <c r="AD54" s="14">
        <f t="shared" si="10"/>
        <v>698.8810710743802</v>
      </c>
      <c r="AE54" s="14" t="str">
        <f t="shared" si="11"/>
        <v/>
      </c>
      <c r="AF54" s="14" t="str">
        <f t="shared" si="12"/>
        <v/>
      </c>
    </row>
    <row r="55" spans="1:32" x14ac:dyDescent="0.25">
      <c r="A55" s="18">
        <v>1924</v>
      </c>
      <c r="B55" s="18">
        <v>1923</v>
      </c>
      <c r="C55" s="18">
        <v>10</v>
      </c>
      <c r="D55" s="9" t="s">
        <v>63</v>
      </c>
      <c r="E55" s="9" t="str">
        <f t="shared" si="4"/>
        <v>1924 10</v>
      </c>
      <c r="F55" s="14">
        <v>373</v>
      </c>
      <c r="G55" s="84">
        <v>6.1487603305785121E-2</v>
      </c>
      <c r="H55" s="84">
        <f t="shared" si="5"/>
        <v>22.934876033057851</v>
      </c>
      <c r="I55" s="54">
        <v>1946</v>
      </c>
      <c r="J55" s="55">
        <v>3</v>
      </c>
      <c r="L55" s="9">
        <v>25</v>
      </c>
      <c r="M55" s="10">
        <v>1946</v>
      </c>
      <c r="N55" s="7">
        <f t="shared" si="6"/>
        <v>22.934876033057851</v>
      </c>
      <c r="O55" s="7">
        <f t="shared" si="6"/>
        <v>17.851239669421489</v>
      </c>
      <c r="P55" s="7">
        <f t="shared" si="6"/>
        <v>18.446280991735538</v>
      </c>
      <c r="Q55" s="7">
        <f t="shared" si="6"/>
        <v>18.446280991735538</v>
      </c>
      <c r="R55" s="7">
        <f t="shared" si="6"/>
        <v>16.66115702479339</v>
      </c>
      <c r="S55" s="7">
        <f t="shared" si="6"/>
        <v>18.446280991735538</v>
      </c>
      <c r="T55" s="7">
        <f t="shared" si="6"/>
        <v>27.371900826446282</v>
      </c>
      <c r="U55" s="7">
        <f t="shared" si="6"/>
        <v>289.54512396694213</v>
      </c>
      <c r="V55" s="7">
        <f t="shared" si="6"/>
        <v>150.30743801652892</v>
      </c>
      <c r="W55" s="7">
        <f t="shared" si="6"/>
        <v>67.759338842975197</v>
      </c>
      <c r="X55" s="7">
        <f t="shared" si="6"/>
        <v>53.502823140495863</v>
      </c>
      <c r="Y55" s="7">
        <f t="shared" si="6"/>
        <v>51.776925619834714</v>
      </c>
      <c r="AA55" s="14">
        <f t="shared" si="7"/>
        <v>753.04966611570251</v>
      </c>
      <c r="AB55" s="14" t="str">
        <f t="shared" si="8"/>
        <v/>
      </c>
      <c r="AC55" s="14" t="str">
        <f t="shared" si="9"/>
        <v/>
      </c>
      <c r="AD55" s="14">
        <f t="shared" si="10"/>
        <v>753.04966611570251</v>
      </c>
      <c r="AE55" s="14" t="str">
        <f t="shared" si="11"/>
        <v/>
      </c>
      <c r="AF55" s="14" t="str">
        <f t="shared" si="12"/>
        <v/>
      </c>
    </row>
    <row r="56" spans="1:32" x14ac:dyDescent="0.25">
      <c r="A56" s="18">
        <v>1924</v>
      </c>
      <c r="B56" s="18">
        <v>1923</v>
      </c>
      <c r="C56" s="18">
        <v>11</v>
      </c>
      <c r="D56" s="9" t="s">
        <v>64</v>
      </c>
      <c r="E56" s="9" t="str">
        <f t="shared" si="4"/>
        <v>1924 11</v>
      </c>
      <c r="F56" s="14">
        <v>300</v>
      </c>
      <c r="G56" s="84">
        <v>5.9504132231404959E-2</v>
      </c>
      <c r="H56" s="84">
        <f t="shared" si="5"/>
        <v>17.851239669421489</v>
      </c>
      <c r="I56" s="54">
        <v>1947</v>
      </c>
      <c r="J56" s="55">
        <v>4</v>
      </c>
      <c r="L56" s="9">
        <v>26</v>
      </c>
      <c r="M56" s="10">
        <v>1947</v>
      </c>
      <c r="N56" s="7">
        <f t="shared" si="6"/>
        <v>22.934876033057851</v>
      </c>
      <c r="O56" s="7">
        <f t="shared" si="6"/>
        <v>17.851239669421489</v>
      </c>
      <c r="P56" s="7">
        <f t="shared" si="6"/>
        <v>18.446280991735538</v>
      </c>
      <c r="Q56" s="7">
        <f t="shared" si="6"/>
        <v>18.446280991735538</v>
      </c>
      <c r="R56" s="7">
        <f t="shared" si="6"/>
        <v>16.66115702479339</v>
      </c>
      <c r="S56" s="7">
        <f t="shared" si="6"/>
        <v>18.446280991735538</v>
      </c>
      <c r="T56" s="7">
        <f t="shared" si="6"/>
        <v>32.132231404958681</v>
      </c>
      <c r="U56" s="7">
        <f t="shared" si="6"/>
        <v>179.78975206611568</v>
      </c>
      <c r="V56" s="7">
        <f t="shared" si="6"/>
        <v>46.591735537190083</v>
      </c>
      <c r="W56" s="7">
        <f t="shared" si="6"/>
        <v>27.669421487603305</v>
      </c>
      <c r="X56" s="7">
        <f t="shared" si="6"/>
        <v>53.502823140495863</v>
      </c>
      <c r="Y56" s="7">
        <f t="shared" si="6"/>
        <v>51.776925619834714</v>
      </c>
      <c r="AA56" s="14">
        <f t="shared" si="7"/>
        <v>504.24900495867769</v>
      </c>
      <c r="AB56" s="14" t="str">
        <f t="shared" si="8"/>
        <v/>
      </c>
      <c r="AC56" s="14" t="str">
        <f t="shared" si="9"/>
        <v/>
      </c>
      <c r="AD56" s="14" t="str">
        <f t="shared" si="10"/>
        <v/>
      </c>
      <c r="AE56" s="14">
        <f t="shared" si="11"/>
        <v>504.24900495867769</v>
      </c>
      <c r="AF56" s="14" t="str">
        <f t="shared" si="12"/>
        <v/>
      </c>
    </row>
    <row r="57" spans="1:32" x14ac:dyDescent="0.25">
      <c r="A57" s="18">
        <v>1924</v>
      </c>
      <c r="B57" s="18">
        <v>1923</v>
      </c>
      <c r="C57" s="18">
        <v>12</v>
      </c>
      <c r="D57" s="9" t="s">
        <v>65</v>
      </c>
      <c r="E57" s="9" t="str">
        <f t="shared" si="4"/>
        <v>1924 12</v>
      </c>
      <c r="F57" s="14">
        <v>300</v>
      </c>
      <c r="G57" s="84">
        <v>6.1487603305785121E-2</v>
      </c>
      <c r="H57" s="84">
        <f t="shared" si="5"/>
        <v>18.446280991735538</v>
      </c>
      <c r="I57" s="54">
        <v>1948</v>
      </c>
      <c r="J57" s="55">
        <v>3</v>
      </c>
      <c r="L57" s="9">
        <v>27</v>
      </c>
      <c r="M57" s="10">
        <v>1948</v>
      </c>
      <c r="N57" s="7">
        <f t="shared" si="6"/>
        <v>22.934876033057851</v>
      </c>
      <c r="O57" s="7">
        <f t="shared" si="6"/>
        <v>17.851239669421489</v>
      </c>
      <c r="P57" s="7">
        <f t="shared" si="6"/>
        <v>18.446280991735538</v>
      </c>
      <c r="Q57" s="7">
        <f t="shared" si="6"/>
        <v>18.446280991735538</v>
      </c>
      <c r="R57" s="7">
        <f t="shared" si="6"/>
        <v>17.256198347107436</v>
      </c>
      <c r="S57" s="7">
        <f t="shared" si="6"/>
        <v>18.446280991735538</v>
      </c>
      <c r="T57" s="7">
        <f t="shared" si="6"/>
        <v>29.335537190082643</v>
      </c>
      <c r="U57" s="7">
        <f t="shared" si="6"/>
        <v>257.57157024793389</v>
      </c>
      <c r="V57" s="7">
        <f t="shared" si="6"/>
        <v>126.14876033057851</v>
      </c>
      <c r="W57" s="7">
        <f t="shared" si="6"/>
        <v>67.759338842975197</v>
      </c>
      <c r="X57" s="7">
        <f t="shared" si="6"/>
        <v>53.502823140495863</v>
      </c>
      <c r="Y57" s="7">
        <f t="shared" si="6"/>
        <v>51.776925619834714</v>
      </c>
      <c r="AA57" s="14">
        <f t="shared" si="7"/>
        <v>699.47611239669425</v>
      </c>
      <c r="AB57" s="14" t="str">
        <f t="shared" si="8"/>
        <v/>
      </c>
      <c r="AC57" s="14" t="str">
        <f t="shared" si="9"/>
        <v/>
      </c>
      <c r="AD57" s="14">
        <f t="shared" si="10"/>
        <v>699.47611239669425</v>
      </c>
      <c r="AE57" s="14" t="str">
        <f t="shared" si="11"/>
        <v/>
      </c>
      <c r="AF57" s="14" t="str">
        <f t="shared" si="12"/>
        <v/>
      </c>
    </row>
    <row r="58" spans="1:32" x14ac:dyDescent="0.25">
      <c r="A58" s="18">
        <v>1924</v>
      </c>
      <c r="B58" s="18">
        <v>1924</v>
      </c>
      <c r="C58" s="18">
        <v>1</v>
      </c>
      <c r="D58" s="9" t="s">
        <v>66</v>
      </c>
      <c r="E58" s="9" t="str">
        <f t="shared" si="4"/>
        <v>1924 1</v>
      </c>
      <c r="F58" s="14">
        <v>300</v>
      </c>
      <c r="G58" s="84">
        <v>6.1487603305785121E-2</v>
      </c>
      <c r="H58" s="84">
        <f t="shared" si="5"/>
        <v>18.446280991735538</v>
      </c>
      <c r="I58" s="54">
        <v>1949</v>
      </c>
      <c r="J58" s="55">
        <v>4</v>
      </c>
      <c r="L58" s="9">
        <v>28</v>
      </c>
      <c r="M58" s="10">
        <v>1949</v>
      </c>
      <c r="N58" s="7">
        <f t="shared" si="6"/>
        <v>22.934876033057851</v>
      </c>
      <c r="O58" s="7">
        <f t="shared" si="6"/>
        <v>17.851239669421489</v>
      </c>
      <c r="P58" s="7">
        <f t="shared" si="6"/>
        <v>18.446280991735538</v>
      </c>
      <c r="Q58" s="7">
        <f t="shared" si="6"/>
        <v>18.446280991735538</v>
      </c>
      <c r="R58" s="7">
        <f t="shared" si="6"/>
        <v>16.66115702479339</v>
      </c>
      <c r="S58" s="7">
        <f t="shared" si="6"/>
        <v>18.446280991735538</v>
      </c>
      <c r="T58" s="7">
        <f t="shared" si="6"/>
        <v>29.335537190082643</v>
      </c>
      <c r="U58" s="7">
        <f t="shared" si="6"/>
        <v>257.57157024793389</v>
      </c>
      <c r="V58" s="7">
        <f t="shared" si="6"/>
        <v>126.14876033057851</v>
      </c>
      <c r="W58" s="7">
        <f t="shared" si="6"/>
        <v>67.759338842975197</v>
      </c>
      <c r="X58" s="7">
        <f t="shared" si="6"/>
        <v>53.502823140495863</v>
      </c>
      <c r="Y58" s="7">
        <f t="shared" si="6"/>
        <v>51.776925619834714</v>
      </c>
      <c r="AA58" s="14">
        <f t="shared" si="7"/>
        <v>698.8810710743802</v>
      </c>
      <c r="AB58" s="14" t="str">
        <f t="shared" si="8"/>
        <v/>
      </c>
      <c r="AC58" s="14" t="str">
        <f t="shared" si="9"/>
        <v/>
      </c>
      <c r="AD58" s="14" t="str">
        <f t="shared" si="10"/>
        <v/>
      </c>
      <c r="AE58" s="14">
        <f t="shared" si="11"/>
        <v>698.8810710743802</v>
      </c>
      <c r="AF58" s="14" t="str">
        <f t="shared" si="12"/>
        <v/>
      </c>
    </row>
    <row r="59" spans="1:32" x14ac:dyDescent="0.25">
      <c r="A59" s="18">
        <v>1924</v>
      </c>
      <c r="B59" s="18">
        <v>1924</v>
      </c>
      <c r="C59" s="18">
        <v>2</v>
      </c>
      <c r="D59" s="9" t="s">
        <v>67</v>
      </c>
      <c r="E59" s="9" t="str">
        <f t="shared" si="4"/>
        <v>1924 2</v>
      </c>
      <c r="F59" s="14">
        <v>300</v>
      </c>
      <c r="G59" s="84">
        <v>5.752066115702479E-2</v>
      </c>
      <c r="H59" s="84">
        <f t="shared" si="5"/>
        <v>17.256198347107436</v>
      </c>
      <c r="I59" s="54">
        <v>1950</v>
      </c>
      <c r="J59" s="55">
        <v>3</v>
      </c>
      <c r="L59" s="9">
        <v>29</v>
      </c>
      <c r="M59" s="10">
        <v>1950</v>
      </c>
      <c r="N59" s="7">
        <f t="shared" si="6"/>
        <v>22.934876033057851</v>
      </c>
      <c r="O59" s="7">
        <f t="shared" si="6"/>
        <v>17.851239669421489</v>
      </c>
      <c r="P59" s="7">
        <f t="shared" si="6"/>
        <v>18.446280991735538</v>
      </c>
      <c r="Q59" s="7">
        <f t="shared" si="6"/>
        <v>18.446280991735538</v>
      </c>
      <c r="R59" s="7">
        <f t="shared" si="6"/>
        <v>16.66115702479339</v>
      </c>
      <c r="S59" s="7">
        <f t="shared" si="6"/>
        <v>18.446280991735538</v>
      </c>
      <c r="T59" s="7">
        <f t="shared" si="6"/>
        <v>32.132231404958681</v>
      </c>
      <c r="U59" s="7">
        <f t="shared" si="6"/>
        <v>179.78975206611568</v>
      </c>
      <c r="V59" s="7">
        <f t="shared" si="6"/>
        <v>46.591735537190083</v>
      </c>
      <c r="W59" s="7">
        <f t="shared" si="6"/>
        <v>27.669421487603305</v>
      </c>
      <c r="X59" s="7">
        <f t="shared" si="6"/>
        <v>53.502823140495863</v>
      </c>
      <c r="Y59" s="7">
        <f t="shared" si="6"/>
        <v>51.776925619834714</v>
      </c>
      <c r="AA59" s="14">
        <f t="shared" si="7"/>
        <v>504.24900495867769</v>
      </c>
      <c r="AB59" s="14" t="str">
        <f t="shared" si="8"/>
        <v/>
      </c>
      <c r="AC59" s="14" t="str">
        <f t="shared" si="9"/>
        <v/>
      </c>
      <c r="AD59" s="14">
        <f t="shared" si="10"/>
        <v>504.24900495867769</v>
      </c>
      <c r="AE59" s="14" t="str">
        <f t="shared" si="11"/>
        <v/>
      </c>
      <c r="AF59" s="14" t="str">
        <f t="shared" si="12"/>
        <v/>
      </c>
    </row>
    <row r="60" spans="1:32" x14ac:dyDescent="0.25">
      <c r="A60" s="18">
        <v>1924</v>
      </c>
      <c r="B60" s="18">
        <v>1924</v>
      </c>
      <c r="C60" s="18">
        <v>3</v>
      </c>
      <c r="D60" s="9" t="s">
        <v>68</v>
      </c>
      <c r="E60" s="9" t="str">
        <f t="shared" si="4"/>
        <v>1924 3</v>
      </c>
      <c r="F60" s="14">
        <v>300</v>
      </c>
      <c r="G60" s="84">
        <v>6.1487603305785121E-2</v>
      </c>
      <c r="H60" s="84">
        <f t="shared" si="5"/>
        <v>18.446280991735538</v>
      </c>
      <c r="I60" s="54">
        <v>1951</v>
      </c>
      <c r="J60" s="55">
        <v>2</v>
      </c>
      <c r="L60" s="9">
        <v>30</v>
      </c>
      <c r="M60" s="10">
        <v>1951</v>
      </c>
      <c r="N60" s="7">
        <f t="shared" si="6"/>
        <v>22.934876033057851</v>
      </c>
      <c r="O60" s="7">
        <f t="shared" si="6"/>
        <v>17.851239669421489</v>
      </c>
      <c r="P60" s="7">
        <f t="shared" si="6"/>
        <v>18.446280991735538</v>
      </c>
      <c r="Q60" s="7">
        <f t="shared" si="6"/>
        <v>18.446280991735538</v>
      </c>
      <c r="R60" s="7">
        <f t="shared" si="6"/>
        <v>16.66115702479339</v>
      </c>
      <c r="S60" s="7">
        <f t="shared" si="6"/>
        <v>18.446280991735538</v>
      </c>
      <c r="T60" s="7">
        <f t="shared" si="6"/>
        <v>27.371900826446282</v>
      </c>
      <c r="U60" s="7">
        <f t="shared" si="6"/>
        <v>289.54512396694213</v>
      </c>
      <c r="V60" s="7">
        <f t="shared" si="6"/>
        <v>150.30743801652892</v>
      </c>
      <c r="W60" s="7">
        <f t="shared" si="6"/>
        <v>67.759338842975197</v>
      </c>
      <c r="X60" s="7">
        <f t="shared" si="6"/>
        <v>53.502823140495863</v>
      </c>
      <c r="Y60" s="7">
        <f t="shared" si="6"/>
        <v>51.776925619834714</v>
      </c>
      <c r="AA60" s="14">
        <f t="shared" si="7"/>
        <v>753.04966611570251</v>
      </c>
      <c r="AB60" s="14" t="str">
        <f t="shared" si="8"/>
        <v/>
      </c>
      <c r="AC60" s="14">
        <f t="shared" si="9"/>
        <v>753.04966611570251</v>
      </c>
      <c r="AD60" s="14" t="str">
        <f t="shared" si="10"/>
        <v/>
      </c>
      <c r="AE60" s="14" t="str">
        <f t="shared" si="11"/>
        <v/>
      </c>
      <c r="AF60" s="14" t="str">
        <f t="shared" si="12"/>
        <v/>
      </c>
    </row>
    <row r="61" spans="1:32" x14ac:dyDescent="0.25">
      <c r="A61" s="18">
        <v>1924</v>
      </c>
      <c r="B61" s="18">
        <v>1924</v>
      </c>
      <c r="C61" s="18">
        <v>4</v>
      </c>
      <c r="D61" s="9" t="s">
        <v>69</v>
      </c>
      <c r="E61" s="9" t="str">
        <f t="shared" si="4"/>
        <v>1924 4</v>
      </c>
      <c r="F61" s="14">
        <v>600</v>
      </c>
      <c r="G61" s="84">
        <v>5.9504132231404959E-2</v>
      </c>
      <c r="H61" s="84">
        <f t="shared" si="5"/>
        <v>35.702479338842977</v>
      </c>
      <c r="I61" s="54">
        <v>1952</v>
      </c>
      <c r="J61" s="55">
        <v>1</v>
      </c>
      <c r="L61" s="9">
        <v>31</v>
      </c>
      <c r="M61" s="10">
        <v>1952</v>
      </c>
      <c r="N61" s="7">
        <f t="shared" si="6"/>
        <v>22.934876033057851</v>
      </c>
      <c r="O61" s="7">
        <f t="shared" si="6"/>
        <v>17.851239669421489</v>
      </c>
      <c r="P61" s="7">
        <f t="shared" si="6"/>
        <v>18.446280991735538</v>
      </c>
      <c r="Q61" s="7">
        <f t="shared" si="6"/>
        <v>18.446280991735538</v>
      </c>
      <c r="R61" s="7">
        <f t="shared" si="6"/>
        <v>17.256198347107436</v>
      </c>
      <c r="S61" s="7">
        <f t="shared" si="6"/>
        <v>18.446280991735538</v>
      </c>
      <c r="T61" s="7">
        <f t="shared" si="6"/>
        <v>27.371900826446282</v>
      </c>
      <c r="U61" s="7">
        <f t="shared" si="6"/>
        <v>289.54512396694213</v>
      </c>
      <c r="V61" s="7">
        <f t="shared" si="6"/>
        <v>150.30743801652892</v>
      </c>
      <c r="W61" s="7">
        <f t="shared" si="6"/>
        <v>67.759338842975197</v>
      </c>
      <c r="X61" s="7">
        <f t="shared" si="6"/>
        <v>53.502823140495863</v>
      </c>
      <c r="Y61" s="7">
        <f t="shared" si="6"/>
        <v>51.776925619834714</v>
      </c>
      <c r="AA61" s="14">
        <f t="shared" si="7"/>
        <v>753.64470743801655</v>
      </c>
      <c r="AB61" s="14">
        <f t="shared" si="8"/>
        <v>753.64470743801655</v>
      </c>
      <c r="AC61" s="14" t="str">
        <f t="shared" si="9"/>
        <v/>
      </c>
      <c r="AD61" s="14" t="str">
        <f t="shared" si="10"/>
        <v/>
      </c>
      <c r="AE61" s="14" t="str">
        <f t="shared" si="11"/>
        <v/>
      </c>
      <c r="AF61" s="14" t="str">
        <f t="shared" si="12"/>
        <v/>
      </c>
    </row>
    <row r="62" spans="1:32" x14ac:dyDescent="0.25">
      <c r="A62" s="18">
        <v>1924</v>
      </c>
      <c r="B62" s="18">
        <v>1924</v>
      </c>
      <c r="C62" s="18">
        <v>5</v>
      </c>
      <c r="D62" s="9" t="s">
        <v>70</v>
      </c>
      <c r="E62" s="9" t="str">
        <f t="shared" si="4"/>
        <v>1924 5</v>
      </c>
      <c r="F62" s="14">
        <v>1498</v>
      </c>
      <c r="G62" s="84">
        <v>6.1487603305785121E-2</v>
      </c>
      <c r="H62" s="84">
        <f t="shared" si="5"/>
        <v>92.108429752066115</v>
      </c>
      <c r="I62" s="54">
        <v>1953</v>
      </c>
      <c r="J62" s="55">
        <v>1</v>
      </c>
      <c r="L62" s="9">
        <v>32</v>
      </c>
      <c r="M62" s="10">
        <v>1953</v>
      </c>
      <c r="N62" s="7">
        <f t="shared" si="6"/>
        <v>22.934876033057851</v>
      </c>
      <c r="O62" s="7">
        <f t="shared" si="6"/>
        <v>17.851239669421489</v>
      </c>
      <c r="P62" s="7">
        <f t="shared" si="6"/>
        <v>18.446280991735538</v>
      </c>
      <c r="Q62" s="7">
        <f t="shared" si="6"/>
        <v>18.446280991735538</v>
      </c>
      <c r="R62" s="7">
        <f t="shared" si="6"/>
        <v>16.66115702479339</v>
      </c>
      <c r="S62" s="7">
        <f t="shared" si="6"/>
        <v>18.446280991735538</v>
      </c>
      <c r="T62" s="7">
        <f t="shared" si="6"/>
        <v>27.371900826446282</v>
      </c>
      <c r="U62" s="7">
        <f t="shared" si="6"/>
        <v>289.54512396694213</v>
      </c>
      <c r="V62" s="7">
        <f t="shared" si="6"/>
        <v>150.30743801652892</v>
      </c>
      <c r="W62" s="7">
        <f t="shared" si="6"/>
        <v>67.759338842975197</v>
      </c>
      <c r="X62" s="7">
        <f t="shared" si="6"/>
        <v>53.502823140495863</v>
      </c>
      <c r="Y62" s="7">
        <f t="shared" si="6"/>
        <v>51.776925619834714</v>
      </c>
      <c r="AA62" s="14">
        <f t="shared" si="7"/>
        <v>753.04966611570251</v>
      </c>
      <c r="AB62" s="14">
        <f t="shared" si="8"/>
        <v>753.04966611570251</v>
      </c>
      <c r="AC62" s="14" t="str">
        <f t="shared" si="9"/>
        <v/>
      </c>
      <c r="AD62" s="14" t="str">
        <f t="shared" si="10"/>
        <v/>
      </c>
      <c r="AE62" s="14" t="str">
        <f t="shared" si="11"/>
        <v/>
      </c>
      <c r="AF62" s="14" t="str">
        <f t="shared" si="12"/>
        <v/>
      </c>
    </row>
    <row r="63" spans="1:32" x14ac:dyDescent="0.25">
      <c r="A63" s="18">
        <v>1924</v>
      </c>
      <c r="B63" s="18">
        <v>1924</v>
      </c>
      <c r="C63" s="18">
        <v>6</v>
      </c>
      <c r="D63" s="9" t="s">
        <v>71</v>
      </c>
      <c r="E63" s="9" t="str">
        <f t="shared" si="4"/>
        <v>1924 6</v>
      </c>
      <c r="F63" s="14">
        <v>783</v>
      </c>
      <c r="G63" s="84">
        <v>5.9504132231404959E-2</v>
      </c>
      <c r="H63" s="84">
        <f t="shared" si="5"/>
        <v>46.591735537190083</v>
      </c>
      <c r="I63" s="54">
        <v>1954</v>
      </c>
      <c r="J63" s="55">
        <v>2</v>
      </c>
      <c r="L63" s="9">
        <v>33</v>
      </c>
      <c r="M63" s="10">
        <v>1954</v>
      </c>
      <c r="N63" s="7">
        <f t="shared" si="6"/>
        <v>22.934876033057851</v>
      </c>
      <c r="O63" s="7">
        <f t="shared" si="6"/>
        <v>17.851239669421489</v>
      </c>
      <c r="P63" s="7">
        <f t="shared" si="6"/>
        <v>18.446280991735538</v>
      </c>
      <c r="Q63" s="7">
        <f t="shared" si="6"/>
        <v>18.446280991735538</v>
      </c>
      <c r="R63" s="7">
        <f t="shared" si="6"/>
        <v>16.66115702479339</v>
      </c>
      <c r="S63" s="7">
        <f t="shared" si="6"/>
        <v>18.446280991735538</v>
      </c>
      <c r="T63" s="7">
        <f t="shared" si="6"/>
        <v>27.371900826446282</v>
      </c>
      <c r="U63" s="7">
        <f t="shared" si="6"/>
        <v>289.54512396694213</v>
      </c>
      <c r="V63" s="7">
        <f t="shared" si="6"/>
        <v>150.30743801652892</v>
      </c>
      <c r="W63" s="7">
        <f t="shared" si="6"/>
        <v>67.759338842975197</v>
      </c>
      <c r="X63" s="7">
        <f t="shared" si="6"/>
        <v>53.502823140495863</v>
      </c>
      <c r="Y63" s="7">
        <f t="shared" si="6"/>
        <v>51.776925619834714</v>
      </c>
      <c r="AA63" s="14">
        <f t="shared" si="7"/>
        <v>753.04966611570251</v>
      </c>
      <c r="AB63" s="14" t="str">
        <f t="shared" si="8"/>
        <v/>
      </c>
      <c r="AC63" s="14">
        <f t="shared" si="9"/>
        <v>753.04966611570251</v>
      </c>
      <c r="AD63" s="14" t="str">
        <f t="shared" si="10"/>
        <v/>
      </c>
      <c r="AE63" s="14" t="str">
        <f t="shared" si="11"/>
        <v/>
      </c>
      <c r="AF63" s="14" t="str">
        <f t="shared" si="12"/>
        <v/>
      </c>
    </row>
    <row r="64" spans="1:32" x14ac:dyDescent="0.25">
      <c r="A64" s="18">
        <v>1924</v>
      </c>
      <c r="B64" s="18">
        <v>1924</v>
      </c>
      <c r="C64" s="18">
        <v>7</v>
      </c>
      <c r="D64" s="9" t="s">
        <v>72</v>
      </c>
      <c r="E64" s="9" t="str">
        <f t="shared" si="4"/>
        <v>1924 7</v>
      </c>
      <c r="F64" s="14">
        <v>450</v>
      </c>
      <c r="G64" s="84">
        <v>6.1487603305785121E-2</v>
      </c>
      <c r="H64" s="84">
        <f t="shared" si="5"/>
        <v>27.669421487603305</v>
      </c>
      <c r="I64" s="54">
        <v>1955</v>
      </c>
      <c r="J64" s="55">
        <v>4</v>
      </c>
      <c r="L64" s="9">
        <v>34</v>
      </c>
      <c r="M64" s="10">
        <v>1955</v>
      </c>
      <c r="N64" s="7">
        <f t="shared" ref="N64:Y85" si="13">INDEX($F$31:$H$1014,MATCH((CONCATENATE($M64," ",N$29)),$E$31:$E$1014,0),IF($L$27="CFS",$F$26,IF($L$27="TAF",$H$26,"INC")))</f>
        <v>22.934876033057851</v>
      </c>
      <c r="O64" s="7">
        <f t="shared" si="13"/>
        <v>17.851239669421489</v>
      </c>
      <c r="P64" s="7">
        <f t="shared" si="13"/>
        <v>18.446280991735538</v>
      </c>
      <c r="Q64" s="7">
        <f t="shared" si="13"/>
        <v>18.446280991735538</v>
      </c>
      <c r="R64" s="7">
        <f t="shared" si="13"/>
        <v>16.66115702479339</v>
      </c>
      <c r="S64" s="7">
        <f t="shared" si="13"/>
        <v>18.446280991735538</v>
      </c>
      <c r="T64" s="7">
        <f t="shared" si="13"/>
        <v>32.132231404958681</v>
      </c>
      <c r="U64" s="7">
        <f t="shared" si="13"/>
        <v>179.78975206611568</v>
      </c>
      <c r="V64" s="7">
        <f t="shared" si="13"/>
        <v>46.591735537190083</v>
      </c>
      <c r="W64" s="7">
        <f t="shared" si="13"/>
        <v>27.669421487603305</v>
      </c>
      <c r="X64" s="7">
        <f t="shared" si="13"/>
        <v>53.502823140495863</v>
      </c>
      <c r="Y64" s="7">
        <f t="shared" si="13"/>
        <v>51.776925619834714</v>
      </c>
      <c r="AA64" s="14">
        <f t="shared" si="7"/>
        <v>504.24900495867769</v>
      </c>
      <c r="AB64" s="14" t="str">
        <f t="shared" si="8"/>
        <v/>
      </c>
      <c r="AC64" s="14" t="str">
        <f t="shared" si="9"/>
        <v/>
      </c>
      <c r="AD64" s="14" t="str">
        <f t="shared" si="10"/>
        <v/>
      </c>
      <c r="AE64" s="14">
        <f t="shared" si="11"/>
        <v>504.24900495867769</v>
      </c>
      <c r="AF64" s="14" t="str">
        <f t="shared" si="12"/>
        <v/>
      </c>
    </row>
    <row r="65" spans="1:32" x14ac:dyDescent="0.25">
      <c r="A65" s="18">
        <v>1924</v>
      </c>
      <c r="B65" s="18">
        <v>1924</v>
      </c>
      <c r="C65" s="18">
        <v>8</v>
      </c>
      <c r="D65" s="9" t="s">
        <v>73</v>
      </c>
      <c r="E65" s="9" t="str">
        <f t="shared" si="4"/>
        <v>1924 8</v>
      </c>
      <c r="F65" s="14">
        <v>870.14</v>
      </c>
      <c r="G65" s="84">
        <v>6.1487603305785121E-2</v>
      </c>
      <c r="H65" s="84">
        <f t="shared" si="5"/>
        <v>53.502823140495863</v>
      </c>
      <c r="I65" s="54">
        <v>1956</v>
      </c>
      <c r="J65" s="55">
        <v>1</v>
      </c>
      <c r="L65" s="9">
        <v>35</v>
      </c>
      <c r="M65" s="10">
        <v>1956</v>
      </c>
      <c r="N65" s="7">
        <f t="shared" si="13"/>
        <v>22.934876033057851</v>
      </c>
      <c r="O65" s="7">
        <f t="shared" si="13"/>
        <v>17.851239669421489</v>
      </c>
      <c r="P65" s="7">
        <f t="shared" si="13"/>
        <v>18.446280991735538</v>
      </c>
      <c r="Q65" s="7">
        <f t="shared" si="13"/>
        <v>18.446280991735538</v>
      </c>
      <c r="R65" s="7">
        <f t="shared" si="13"/>
        <v>17.256198347107436</v>
      </c>
      <c r="S65" s="7">
        <f t="shared" si="13"/>
        <v>18.446280991735538</v>
      </c>
      <c r="T65" s="7">
        <f t="shared" si="13"/>
        <v>25.408264462809917</v>
      </c>
      <c r="U65" s="7">
        <f t="shared" si="13"/>
        <v>280.99834710743801</v>
      </c>
      <c r="V65" s="7">
        <f t="shared" si="13"/>
        <v>275.26611570247934</v>
      </c>
      <c r="W65" s="7">
        <f t="shared" si="13"/>
        <v>67.759338842975197</v>
      </c>
      <c r="X65" s="7">
        <f t="shared" si="13"/>
        <v>27.669421487603305</v>
      </c>
      <c r="Y65" s="7">
        <f t="shared" si="13"/>
        <v>26.776859504132233</v>
      </c>
      <c r="AA65" s="14">
        <f t="shared" si="7"/>
        <v>817.25950413223154</v>
      </c>
      <c r="AB65" s="14">
        <f t="shared" si="8"/>
        <v>817.25950413223154</v>
      </c>
      <c r="AC65" s="14" t="str">
        <f t="shared" si="9"/>
        <v/>
      </c>
      <c r="AD65" s="14" t="str">
        <f t="shared" si="10"/>
        <v/>
      </c>
      <c r="AE65" s="14" t="str">
        <f t="shared" si="11"/>
        <v/>
      </c>
      <c r="AF65" s="14" t="str">
        <f t="shared" si="12"/>
        <v/>
      </c>
    </row>
    <row r="66" spans="1:32" x14ac:dyDescent="0.25">
      <c r="A66" s="18">
        <v>1924</v>
      </c>
      <c r="B66" s="18">
        <v>1924</v>
      </c>
      <c r="C66" s="18">
        <v>9</v>
      </c>
      <c r="D66" s="9" t="s">
        <v>74</v>
      </c>
      <c r="E66" s="9" t="str">
        <f t="shared" si="4"/>
        <v>1924 9</v>
      </c>
      <c r="F66" s="14">
        <v>870.14</v>
      </c>
      <c r="G66" s="84">
        <v>5.9504132231404959E-2</v>
      </c>
      <c r="H66" s="84">
        <f t="shared" si="5"/>
        <v>51.776925619834714</v>
      </c>
      <c r="I66" s="54">
        <v>1957</v>
      </c>
      <c r="J66" s="55">
        <v>2</v>
      </c>
      <c r="L66" s="9">
        <v>36</v>
      </c>
      <c r="M66" s="10">
        <v>1957</v>
      </c>
      <c r="N66" s="7">
        <f t="shared" si="13"/>
        <v>22.934876033057851</v>
      </c>
      <c r="O66" s="7">
        <f t="shared" si="13"/>
        <v>17.851239669421489</v>
      </c>
      <c r="P66" s="7">
        <f t="shared" si="13"/>
        <v>18.446280991735538</v>
      </c>
      <c r="Q66" s="7">
        <f t="shared" si="13"/>
        <v>18.446280991735538</v>
      </c>
      <c r="R66" s="7">
        <f t="shared" si="13"/>
        <v>16.66115702479339</v>
      </c>
      <c r="S66" s="7">
        <f t="shared" si="13"/>
        <v>18.446280991735538</v>
      </c>
      <c r="T66" s="7">
        <f t="shared" si="13"/>
        <v>29.335537190082643</v>
      </c>
      <c r="U66" s="7">
        <f t="shared" si="13"/>
        <v>257.57157024793389</v>
      </c>
      <c r="V66" s="7">
        <f t="shared" si="13"/>
        <v>126.14876033057851</v>
      </c>
      <c r="W66" s="7">
        <f t="shared" si="13"/>
        <v>67.759338842975197</v>
      </c>
      <c r="X66" s="7">
        <f t="shared" si="13"/>
        <v>53.502823140495863</v>
      </c>
      <c r="Y66" s="7">
        <f t="shared" si="13"/>
        <v>51.776925619834714</v>
      </c>
      <c r="AA66" s="14">
        <f t="shared" si="7"/>
        <v>698.8810710743802</v>
      </c>
      <c r="AB66" s="14" t="str">
        <f t="shared" si="8"/>
        <v/>
      </c>
      <c r="AC66" s="14">
        <f t="shared" si="9"/>
        <v>698.8810710743802</v>
      </c>
      <c r="AD66" s="14" t="str">
        <f t="shared" si="10"/>
        <v/>
      </c>
      <c r="AE66" s="14" t="str">
        <f t="shared" si="11"/>
        <v/>
      </c>
      <c r="AF66" s="14" t="str">
        <f t="shared" si="12"/>
        <v/>
      </c>
    </row>
    <row r="67" spans="1:32" x14ac:dyDescent="0.25">
      <c r="A67" s="18">
        <v>1925</v>
      </c>
      <c r="B67" s="18">
        <v>1924</v>
      </c>
      <c r="C67" s="18">
        <v>10</v>
      </c>
      <c r="D67" s="9" t="s">
        <v>75</v>
      </c>
      <c r="E67" s="9" t="str">
        <f t="shared" si="4"/>
        <v>1925 10</v>
      </c>
      <c r="F67" s="14">
        <v>373</v>
      </c>
      <c r="G67" s="84">
        <v>6.1487603305785121E-2</v>
      </c>
      <c r="H67" s="84">
        <f t="shared" si="5"/>
        <v>22.934876033057851</v>
      </c>
      <c r="I67" s="54">
        <v>1958</v>
      </c>
      <c r="J67" s="55">
        <v>1</v>
      </c>
      <c r="L67" s="9">
        <v>37</v>
      </c>
      <c r="M67" s="10">
        <v>1958</v>
      </c>
      <c r="N67" s="7">
        <f t="shared" si="13"/>
        <v>22.934876033057851</v>
      </c>
      <c r="O67" s="7">
        <f t="shared" si="13"/>
        <v>17.851239669421489</v>
      </c>
      <c r="P67" s="7">
        <f t="shared" si="13"/>
        <v>18.446280991735538</v>
      </c>
      <c r="Q67" s="7">
        <f t="shared" si="13"/>
        <v>18.446280991735538</v>
      </c>
      <c r="R67" s="7">
        <f t="shared" si="13"/>
        <v>16.66115702479339</v>
      </c>
      <c r="S67" s="7">
        <f t="shared" si="13"/>
        <v>18.446280991735538</v>
      </c>
      <c r="T67" s="7">
        <f t="shared" si="13"/>
        <v>25.408264462809917</v>
      </c>
      <c r="U67" s="7">
        <f t="shared" si="13"/>
        <v>280.99834710743801</v>
      </c>
      <c r="V67" s="7">
        <f t="shared" si="13"/>
        <v>275.26611570247934</v>
      </c>
      <c r="W67" s="7">
        <f t="shared" si="13"/>
        <v>67.759338842975197</v>
      </c>
      <c r="X67" s="7">
        <f t="shared" si="13"/>
        <v>27.669421487603305</v>
      </c>
      <c r="Y67" s="7">
        <f t="shared" si="13"/>
        <v>26.776859504132233</v>
      </c>
      <c r="AA67" s="14">
        <f t="shared" si="7"/>
        <v>816.6644628099175</v>
      </c>
      <c r="AB67" s="14">
        <f t="shared" si="8"/>
        <v>816.6644628099175</v>
      </c>
      <c r="AC67" s="14" t="str">
        <f t="shared" si="9"/>
        <v/>
      </c>
      <c r="AD67" s="14" t="str">
        <f t="shared" si="10"/>
        <v/>
      </c>
      <c r="AE67" s="14" t="str">
        <f t="shared" si="11"/>
        <v/>
      </c>
      <c r="AF67" s="14" t="str">
        <f t="shared" si="12"/>
        <v/>
      </c>
    </row>
    <row r="68" spans="1:32" x14ac:dyDescent="0.25">
      <c r="A68" s="18">
        <v>1925</v>
      </c>
      <c r="B68" s="18">
        <v>1924</v>
      </c>
      <c r="C68" s="18">
        <v>11</v>
      </c>
      <c r="D68" s="9" t="s">
        <v>76</v>
      </c>
      <c r="E68" s="9" t="str">
        <f t="shared" si="4"/>
        <v>1925 11</v>
      </c>
      <c r="F68" s="14">
        <v>300</v>
      </c>
      <c r="G68" s="84">
        <v>5.9504132231404959E-2</v>
      </c>
      <c r="H68" s="84">
        <f t="shared" si="5"/>
        <v>17.851239669421489</v>
      </c>
      <c r="I68" s="54">
        <v>1959</v>
      </c>
      <c r="J68" s="55">
        <v>3</v>
      </c>
      <c r="L68" s="9">
        <v>38</v>
      </c>
      <c r="M68" s="10">
        <v>1959</v>
      </c>
      <c r="N68" s="7">
        <f t="shared" si="13"/>
        <v>22.934876033057851</v>
      </c>
      <c r="O68" s="7">
        <f t="shared" si="13"/>
        <v>17.851239669421489</v>
      </c>
      <c r="P68" s="7">
        <f t="shared" si="13"/>
        <v>18.446280991735538</v>
      </c>
      <c r="Q68" s="7">
        <f t="shared" si="13"/>
        <v>18.446280991735538</v>
      </c>
      <c r="R68" s="7">
        <f t="shared" si="13"/>
        <v>16.66115702479339</v>
      </c>
      <c r="S68" s="7">
        <f t="shared" si="13"/>
        <v>18.446280991735538</v>
      </c>
      <c r="T68" s="7">
        <f t="shared" si="13"/>
        <v>29.335537190082643</v>
      </c>
      <c r="U68" s="7">
        <f t="shared" si="13"/>
        <v>257.57157024793389</v>
      </c>
      <c r="V68" s="7">
        <f t="shared" si="13"/>
        <v>126.14876033057851</v>
      </c>
      <c r="W68" s="7">
        <f t="shared" si="13"/>
        <v>67.759338842975197</v>
      </c>
      <c r="X68" s="7">
        <f t="shared" si="13"/>
        <v>53.502823140495863</v>
      </c>
      <c r="Y68" s="7">
        <f t="shared" si="13"/>
        <v>51.776925619834714</v>
      </c>
      <c r="AA68" s="14">
        <f t="shared" si="7"/>
        <v>698.8810710743802</v>
      </c>
      <c r="AB68" s="14" t="str">
        <f t="shared" si="8"/>
        <v/>
      </c>
      <c r="AC68" s="14" t="str">
        <f t="shared" si="9"/>
        <v/>
      </c>
      <c r="AD68" s="14">
        <f t="shared" si="10"/>
        <v>698.8810710743802</v>
      </c>
      <c r="AE68" s="14" t="str">
        <f t="shared" si="11"/>
        <v/>
      </c>
      <c r="AF68" s="14" t="str">
        <f t="shared" si="12"/>
        <v/>
      </c>
    </row>
    <row r="69" spans="1:32" x14ac:dyDescent="0.25">
      <c r="A69" s="18">
        <v>1925</v>
      </c>
      <c r="B69" s="18">
        <v>1924</v>
      </c>
      <c r="C69" s="18">
        <v>12</v>
      </c>
      <c r="D69" s="9" t="s">
        <v>77</v>
      </c>
      <c r="E69" s="9" t="str">
        <f t="shared" si="4"/>
        <v>1925 12</v>
      </c>
      <c r="F69" s="14">
        <v>300</v>
      </c>
      <c r="G69" s="84">
        <v>6.1487603305785121E-2</v>
      </c>
      <c r="H69" s="84">
        <f t="shared" si="5"/>
        <v>18.446280991735538</v>
      </c>
      <c r="I69" s="54">
        <v>1960</v>
      </c>
      <c r="J69" s="55">
        <v>4</v>
      </c>
      <c r="L69" s="9">
        <v>39</v>
      </c>
      <c r="M69" s="10">
        <v>1960</v>
      </c>
      <c r="N69" s="7">
        <f t="shared" si="13"/>
        <v>22.934876033057851</v>
      </c>
      <c r="O69" s="7">
        <f t="shared" si="13"/>
        <v>17.851239669421489</v>
      </c>
      <c r="P69" s="7">
        <f t="shared" si="13"/>
        <v>18.446280991735538</v>
      </c>
      <c r="Q69" s="7">
        <f t="shared" si="13"/>
        <v>18.446280991735538</v>
      </c>
      <c r="R69" s="7">
        <f t="shared" si="13"/>
        <v>17.256198347107436</v>
      </c>
      <c r="S69" s="7">
        <f t="shared" si="13"/>
        <v>18.446280991735538</v>
      </c>
      <c r="T69" s="7">
        <f t="shared" si="13"/>
        <v>29.335537190082643</v>
      </c>
      <c r="U69" s="7">
        <f t="shared" si="13"/>
        <v>257.57157024793389</v>
      </c>
      <c r="V69" s="7">
        <f t="shared" si="13"/>
        <v>126.14876033057851</v>
      </c>
      <c r="W69" s="7">
        <f t="shared" si="13"/>
        <v>67.759338842975197</v>
      </c>
      <c r="X69" s="7">
        <f t="shared" si="13"/>
        <v>53.502823140495863</v>
      </c>
      <c r="Y69" s="7">
        <f t="shared" si="13"/>
        <v>51.776925619834714</v>
      </c>
      <c r="AA69" s="14">
        <f t="shared" si="7"/>
        <v>699.47611239669425</v>
      </c>
      <c r="AB69" s="14" t="str">
        <f t="shared" si="8"/>
        <v/>
      </c>
      <c r="AC69" s="14" t="str">
        <f t="shared" si="9"/>
        <v/>
      </c>
      <c r="AD69" s="14" t="str">
        <f t="shared" si="10"/>
        <v/>
      </c>
      <c r="AE69" s="14">
        <f t="shared" si="11"/>
        <v>699.47611239669425</v>
      </c>
      <c r="AF69" s="14" t="str">
        <f t="shared" si="12"/>
        <v/>
      </c>
    </row>
    <row r="70" spans="1:32" x14ac:dyDescent="0.25">
      <c r="A70" s="18">
        <v>1925</v>
      </c>
      <c r="B70" s="18">
        <v>1925</v>
      </c>
      <c r="C70" s="18">
        <v>1</v>
      </c>
      <c r="D70" s="9" t="s">
        <v>78</v>
      </c>
      <c r="E70" s="9" t="str">
        <f t="shared" si="4"/>
        <v>1925 1</v>
      </c>
      <c r="F70" s="14">
        <v>300</v>
      </c>
      <c r="G70" s="84">
        <v>6.1487603305785121E-2</v>
      </c>
      <c r="H70" s="84">
        <f t="shared" si="5"/>
        <v>18.446280991735538</v>
      </c>
      <c r="I70" s="54">
        <v>1961</v>
      </c>
      <c r="J70" s="55">
        <v>4</v>
      </c>
      <c r="L70" s="9">
        <v>40</v>
      </c>
      <c r="M70" s="10">
        <v>1961</v>
      </c>
      <c r="N70" s="7">
        <f t="shared" si="13"/>
        <v>22.934876033057851</v>
      </c>
      <c r="O70" s="7">
        <f t="shared" si="13"/>
        <v>17.851239669421489</v>
      </c>
      <c r="P70" s="7">
        <f t="shared" si="13"/>
        <v>18.446280991735538</v>
      </c>
      <c r="Q70" s="7">
        <f t="shared" si="13"/>
        <v>18.446280991735538</v>
      </c>
      <c r="R70" s="7">
        <f t="shared" si="13"/>
        <v>16.66115702479339</v>
      </c>
      <c r="S70" s="7">
        <f t="shared" si="13"/>
        <v>18.446280991735538</v>
      </c>
      <c r="T70" s="7">
        <f t="shared" si="13"/>
        <v>29.335537190082643</v>
      </c>
      <c r="U70" s="7">
        <f t="shared" si="13"/>
        <v>257.57157024793389</v>
      </c>
      <c r="V70" s="7">
        <f t="shared" si="13"/>
        <v>126.14876033057851</v>
      </c>
      <c r="W70" s="7">
        <f t="shared" si="13"/>
        <v>67.759338842975197</v>
      </c>
      <c r="X70" s="7">
        <f t="shared" si="13"/>
        <v>53.502823140495863</v>
      </c>
      <c r="Y70" s="7">
        <f t="shared" si="13"/>
        <v>51.776925619834714</v>
      </c>
      <c r="AA70" s="14">
        <f t="shared" si="7"/>
        <v>698.8810710743802</v>
      </c>
      <c r="AB70" s="14" t="str">
        <f t="shared" si="8"/>
        <v/>
      </c>
      <c r="AC70" s="14" t="str">
        <f t="shared" si="9"/>
        <v/>
      </c>
      <c r="AD70" s="14" t="str">
        <f t="shared" si="10"/>
        <v/>
      </c>
      <c r="AE70" s="14">
        <f t="shared" si="11"/>
        <v>698.8810710743802</v>
      </c>
      <c r="AF70" s="14" t="str">
        <f t="shared" si="12"/>
        <v/>
      </c>
    </row>
    <row r="71" spans="1:32" x14ac:dyDescent="0.25">
      <c r="A71" s="18">
        <v>1925</v>
      </c>
      <c r="B71" s="18">
        <v>1925</v>
      </c>
      <c r="C71" s="18">
        <v>2</v>
      </c>
      <c r="D71" s="9" t="s">
        <v>79</v>
      </c>
      <c r="E71" s="9" t="str">
        <f t="shared" si="4"/>
        <v>1925 2</v>
      </c>
      <c r="F71" s="14">
        <v>300</v>
      </c>
      <c r="G71" s="84">
        <v>5.5537190082644627E-2</v>
      </c>
      <c r="H71" s="84">
        <f t="shared" si="5"/>
        <v>16.66115702479339</v>
      </c>
      <c r="I71" s="54">
        <v>1962</v>
      </c>
      <c r="J71" s="55">
        <v>3</v>
      </c>
      <c r="L71" s="9">
        <v>41</v>
      </c>
      <c r="M71" s="10">
        <v>1962</v>
      </c>
      <c r="N71" s="7">
        <f t="shared" si="13"/>
        <v>22.934876033057851</v>
      </c>
      <c r="O71" s="7">
        <f t="shared" si="13"/>
        <v>17.851239669421489</v>
      </c>
      <c r="P71" s="7">
        <f t="shared" si="13"/>
        <v>18.446280991735538</v>
      </c>
      <c r="Q71" s="7">
        <f t="shared" si="13"/>
        <v>18.446280991735538</v>
      </c>
      <c r="R71" s="7">
        <f t="shared" si="13"/>
        <v>16.66115702479339</v>
      </c>
      <c r="S71" s="7">
        <f t="shared" si="13"/>
        <v>18.446280991735538</v>
      </c>
      <c r="T71" s="7">
        <f t="shared" si="13"/>
        <v>29.335537190082643</v>
      </c>
      <c r="U71" s="7">
        <f t="shared" si="13"/>
        <v>257.57157024793389</v>
      </c>
      <c r="V71" s="7">
        <f t="shared" si="13"/>
        <v>126.14876033057851</v>
      </c>
      <c r="W71" s="7">
        <f t="shared" si="13"/>
        <v>67.759338842975197</v>
      </c>
      <c r="X71" s="7">
        <f t="shared" si="13"/>
        <v>53.502823140495863</v>
      </c>
      <c r="Y71" s="7">
        <f t="shared" si="13"/>
        <v>51.776925619834714</v>
      </c>
      <c r="AA71" s="14">
        <f t="shared" si="7"/>
        <v>698.8810710743802</v>
      </c>
      <c r="AB71" s="14" t="str">
        <f t="shared" si="8"/>
        <v/>
      </c>
      <c r="AC71" s="14" t="str">
        <f t="shared" si="9"/>
        <v/>
      </c>
      <c r="AD71" s="14">
        <f t="shared" si="10"/>
        <v>698.8810710743802</v>
      </c>
      <c r="AE71" s="14" t="str">
        <f t="shared" si="11"/>
        <v/>
      </c>
      <c r="AF71" s="14" t="str">
        <f t="shared" si="12"/>
        <v/>
      </c>
    </row>
    <row r="72" spans="1:32" x14ac:dyDescent="0.25">
      <c r="A72" s="18">
        <v>1925</v>
      </c>
      <c r="B72" s="18">
        <v>1925</v>
      </c>
      <c r="C72" s="18">
        <v>3</v>
      </c>
      <c r="D72" s="9" t="s">
        <v>80</v>
      </c>
      <c r="E72" s="9" t="str">
        <f t="shared" si="4"/>
        <v>1925 3</v>
      </c>
      <c r="F72" s="14">
        <v>300</v>
      </c>
      <c r="G72" s="84">
        <v>6.1487603305785121E-2</v>
      </c>
      <c r="H72" s="84">
        <f t="shared" si="5"/>
        <v>18.446280991735538</v>
      </c>
      <c r="I72" s="54">
        <v>1963</v>
      </c>
      <c r="J72" s="55">
        <v>1</v>
      </c>
      <c r="L72" s="9">
        <v>42</v>
      </c>
      <c r="M72" s="10">
        <v>1963</v>
      </c>
      <c r="N72" s="7">
        <f t="shared" si="13"/>
        <v>22.934876033057851</v>
      </c>
      <c r="O72" s="7">
        <f t="shared" si="13"/>
        <v>17.851239669421489</v>
      </c>
      <c r="P72" s="7">
        <f t="shared" si="13"/>
        <v>18.446280991735538</v>
      </c>
      <c r="Q72" s="7">
        <f t="shared" si="13"/>
        <v>18.446280991735538</v>
      </c>
      <c r="R72" s="7">
        <f t="shared" si="13"/>
        <v>16.66115702479339</v>
      </c>
      <c r="S72" s="7">
        <f t="shared" si="13"/>
        <v>18.446280991735538</v>
      </c>
      <c r="T72" s="7">
        <f t="shared" si="13"/>
        <v>27.371900826446282</v>
      </c>
      <c r="U72" s="7">
        <f t="shared" si="13"/>
        <v>289.54512396694213</v>
      </c>
      <c r="V72" s="7">
        <f t="shared" si="13"/>
        <v>150.30743801652892</v>
      </c>
      <c r="W72" s="7">
        <f t="shared" si="13"/>
        <v>67.759338842975197</v>
      </c>
      <c r="X72" s="7">
        <f t="shared" si="13"/>
        <v>53.502823140495863</v>
      </c>
      <c r="Y72" s="7">
        <f t="shared" si="13"/>
        <v>51.776925619834714</v>
      </c>
      <c r="AA72" s="14">
        <f t="shared" si="7"/>
        <v>753.04966611570251</v>
      </c>
      <c r="AB72" s="14">
        <f t="shared" si="8"/>
        <v>753.04966611570251</v>
      </c>
      <c r="AC72" s="14" t="str">
        <f t="shared" si="9"/>
        <v/>
      </c>
      <c r="AD72" s="14" t="str">
        <f t="shared" si="10"/>
        <v/>
      </c>
      <c r="AE72" s="14" t="str">
        <f t="shared" si="11"/>
        <v/>
      </c>
      <c r="AF72" s="14" t="str">
        <f t="shared" si="12"/>
        <v/>
      </c>
    </row>
    <row r="73" spans="1:32" x14ac:dyDescent="0.25">
      <c r="A73" s="18">
        <v>1925</v>
      </c>
      <c r="B73" s="18">
        <v>1925</v>
      </c>
      <c r="C73" s="18">
        <v>4</v>
      </c>
      <c r="D73" s="9" t="s">
        <v>81</v>
      </c>
      <c r="E73" s="9" t="str">
        <f t="shared" si="4"/>
        <v>1925 4</v>
      </c>
      <c r="F73" s="14">
        <v>460</v>
      </c>
      <c r="G73" s="84">
        <v>5.9504132231404959E-2</v>
      </c>
      <c r="H73" s="84">
        <f t="shared" si="5"/>
        <v>27.371900826446282</v>
      </c>
      <c r="I73" s="54">
        <v>1964</v>
      </c>
      <c r="J73" s="55">
        <v>4</v>
      </c>
      <c r="L73" s="9">
        <v>43</v>
      </c>
      <c r="M73" s="10">
        <v>1964</v>
      </c>
      <c r="N73" s="7">
        <f t="shared" si="13"/>
        <v>22.934876033057851</v>
      </c>
      <c r="O73" s="7">
        <f t="shared" si="13"/>
        <v>17.851239669421489</v>
      </c>
      <c r="P73" s="7">
        <f t="shared" si="13"/>
        <v>18.446280991735538</v>
      </c>
      <c r="Q73" s="7">
        <f t="shared" si="13"/>
        <v>18.446280991735538</v>
      </c>
      <c r="R73" s="7">
        <f t="shared" si="13"/>
        <v>17.256198347107436</v>
      </c>
      <c r="S73" s="7">
        <f t="shared" si="13"/>
        <v>18.446280991735538</v>
      </c>
      <c r="T73" s="7">
        <f t="shared" si="13"/>
        <v>32.132231404958681</v>
      </c>
      <c r="U73" s="7">
        <f t="shared" si="13"/>
        <v>179.78975206611568</v>
      </c>
      <c r="V73" s="7">
        <f t="shared" si="13"/>
        <v>46.591735537190083</v>
      </c>
      <c r="W73" s="7">
        <f t="shared" si="13"/>
        <v>27.669421487603305</v>
      </c>
      <c r="X73" s="7">
        <f t="shared" si="13"/>
        <v>53.502823140495863</v>
      </c>
      <c r="Y73" s="7">
        <f t="shared" si="13"/>
        <v>51.776925619834714</v>
      </c>
      <c r="AA73" s="14">
        <f t="shared" si="7"/>
        <v>504.84404628099173</v>
      </c>
      <c r="AB73" s="14" t="str">
        <f t="shared" si="8"/>
        <v/>
      </c>
      <c r="AC73" s="14" t="str">
        <f t="shared" si="9"/>
        <v/>
      </c>
      <c r="AD73" s="14" t="str">
        <f t="shared" si="10"/>
        <v/>
      </c>
      <c r="AE73" s="14">
        <f t="shared" si="11"/>
        <v>504.84404628099173</v>
      </c>
      <c r="AF73" s="14" t="str">
        <f t="shared" si="12"/>
        <v/>
      </c>
    </row>
    <row r="74" spans="1:32" x14ac:dyDescent="0.25">
      <c r="A74" s="18">
        <v>1925</v>
      </c>
      <c r="B74" s="18">
        <v>1925</v>
      </c>
      <c r="C74" s="18">
        <v>5</v>
      </c>
      <c r="D74" s="9" t="s">
        <v>82</v>
      </c>
      <c r="E74" s="9" t="str">
        <f t="shared" si="4"/>
        <v>1925 5</v>
      </c>
      <c r="F74" s="14">
        <v>4709</v>
      </c>
      <c r="G74" s="84">
        <v>6.1487603305785121E-2</v>
      </c>
      <c r="H74" s="84">
        <f t="shared" si="5"/>
        <v>289.54512396694213</v>
      </c>
      <c r="I74" s="54">
        <v>1965</v>
      </c>
      <c r="J74" s="55">
        <v>1</v>
      </c>
      <c r="L74" s="9">
        <v>44</v>
      </c>
      <c r="M74" s="10">
        <v>1965</v>
      </c>
      <c r="N74" s="7">
        <f t="shared" si="13"/>
        <v>22.934876033057851</v>
      </c>
      <c r="O74" s="7">
        <f t="shared" si="13"/>
        <v>17.851239669421489</v>
      </c>
      <c r="P74" s="7">
        <f t="shared" si="13"/>
        <v>18.446280991735538</v>
      </c>
      <c r="Q74" s="7">
        <f t="shared" si="13"/>
        <v>18.446280991735538</v>
      </c>
      <c r="R74" s="7">
        <f t="shared" si="13"/>
        <v>16.66115702479339</v>
      </c>
      <c r="S74" s="7">
        <f t="shared" si="13"/>
        <v>18.446280991735538</v>
      </c>
      <c r="T74" s="7">
        <f t="shared" si="13"/>
        <v>27.371900826446282</v>
      </c>
      <c r="U74" s="7">
        <f t="shared" si="13"/>
        <v>289.54512396694213</v>
      </c>
      <c r="V74" s="7">
        <f t="shared" si="13"/>
        <v>150.30743801652892</v>
      </c>
      <c r="W74" s="7">
        <f t="shared" si="13"/>
        <v>67.759338842975197</v>
      </c>
      <c r="X74" s="7">
        <f t="shared" si="13"/>
        <v>53.502823140495863</v>
      </c>
      <c r="Y74" s="7">
        <f t="shared" si="13"/>
        <v>51.776925619834714</v>
      </c>
      <c r="AA74" s="14">
        <f t="shared" si="7"/>
        <v>753.04966611570251</v>
      </c>
      <c r="AB74" s="14">
        <f t="shared" si="8"/>
        <v>753.04966611570251</v>
      </c>
      <c r="AC74" s="14" t="str">
        <f t="shared" si="9"/>
        <v/>
      </c>
      <c r="AD74" s="14" t="str">
        <f t="shared" si="10"/>
        <v/>
      </c>
      <c r="AE74" s="14" t="str">
        <f t="shared" si="11"/>
        <v/>
      </c>
      <c r="AF74" s="14" t="str">
        <f t="shared" si="12"/>
        <v/>
      </c>
    </row>
    <row r="75" spans="1:32" x14ac:dyDescent="0.25">
      <c r="A75" s="18">
        <v>1925</v>
      </c>
      <c r="B75" s="18">
        <v>1925</v>
      </c>
      <c r="C75" s="18">
        <v>6</v>
      </c>
      <c r="D75" s="9" t="s">
        <v>83</v>
      </c>
      <c r="E75" s="9" t="str">
        <f t="shared" si="4"/>
        <v>1925 6</v>
      </c>
      <c r="F75" s="14">
        <v>2526</v>
      </c>
      <c r="G75" s="84">
        <v>5.9504132231404959E-2</v>
      </c>
      <c r="H75" s="84">
        <f t="shared" si="5"/>
        <v>150.30743801652892</v>
      </c>
      <c r="I75" s="54">
        <v>1966</v>
      </c>
      <c r="J75" s="55">
        <v>3</v>
      </c>
      <c r="L75" s="9">
        <v>45</v>
      </c>
      <c r="M75" s="10">
        <v>1966</v>
      </c>
      <c r="N75" s="7">
        <f t="shared" si="13"/>
        <v>22.934876033057851</v>
      </c>
      <c r="O75" s="7">
        <f t="shared" si="13"/>
        <v>17.851239669421489</v>
      </c>
      <c r="P75" s="7">
        <f t="shared" si="13"/>
        <v>18.446280991735538</v>
      </c>
      <c r="Q75" s="7">
        <f t="shared" si="13"/>
        <v>18.446280991735538</v>
      </c>
      <c r="R75" s="7">
        <f t="shared" si="13"/>
        <v>16.66115702479339</v>
      </c>
      <c r="S75" s="7">
        <f t="shared" si="13"/>
        <v>18.446280991735538</v>
      </c>
      <c r="T75" s="7">
        <f t="shared" si="13"/>
        <v>29.335537190082643</v>
      </c>
      <c r="U75" s="7">
        <f t="shared" si="13"/>
        <v>257.57157024793389</v>
      </c>
      <c r="V75" s="7">
        <f t="shared" si="13"/>
        <v>126.14876033057851</v>
      </c>
      <c r="W75" s="7">
        <f t="shared" si="13"/>
        <v>67.759338842975197</v>
      </c>
      <c r="X75" s="7">
        <f t="shared" si="13"/>
        <v>53.502823140495863</v>
      </c>
      <c r="Y75" s="7">
        <f t="shared" si="13"/>
        <v>51.776925619834714</v>
      </c>
      <c r="AA75" s="14">
        <f t="shared" si="7"/>
        <v>698.8810710743802</v>
      </c>
      <c r="AB75" s="14" t="str">
        <f t="shared" si="8"/>
        <v/>
      </c>
      <c r="AC75" s="14" t="str">
        <f t="shared" si="9"/>
        <v/>
      </c>
      <c r="AD75" s="14">
        <f t="shared" si="10"/>
        <v>698.8810710743802</v>
      </c>
      <c r="AE75" s="14" t="str">
        <f t="shared" si="11"/>
        <v/>
      </c>
      <c r="AF75" s="14" t="str">
        <f t="shared" si="12"/>
        <v/>
      </c>
    </row>
    <row r="76" spans="1:32" x14ac:dyDescent="0.25">
      <c r="A76" s="18">
        <v>1925</v>
      </c>
      <c r="B76" s="18">
        <v>1925</v>
      </c>
      <c r="C76" s="18">
        <v>7</v>
      </c>
      <c r="D76" s="9" t="s">
        <v>84</v>
      </c>
      <c r="E76" s="9" t="str">
        <f t="shared" si="4"/>
        <v>1925 7</v>
      </c>
      <c r="F76" s="14">
        <v>1102</v>
      </c>
      <c r="G76" s="84">
        <v>6.1487603305785121E-2</v>
      </c>
      <c r="H76" s="84">
        <f t="shared" si="5"/>
        <v>67.759338842975197</v>
      </c>
      <c r="I76" s="54">
        <v>1967</v>
      </c>
      <c r="J76" s="55">
        <v>1</v>
      </c>
      <c r="L76" s="9">
        <v>46</v>
      </c>
      <c r="M76" s="10">
        <v>1967</v>
      </c>
      <c r="N76" s="7">
        <f t="shared" si="13"/>
        <v>22.934876033057851</v>
      </c>
      <c r="O76" s="7">
        <f t="shared" si="13"/>
        <v>17.851239669421489</v>
      </c>
      <c r="P76" s="7">
        <f t="shared" si="13"/>
        <v>18.446280991735538</v>
      </c>
      <c r="Q76" s="7">
        <f t="shared" si="13"/>
        <v>18.446280991735538</v>
      </c>
      <c r="R76" s="7">
        <f t="shared" si="13"/>
        <v>16.66115702479339</v>
      </c>
      <c r="S76" s="7">
        <f t="shared" si="13"/>
        <v>18.446280991735538</v>
      </c>
      <c r="T76" s="7">
        <f t="shared" si="13"/>
        <v>27.371900826446282</v>
      </c>
      <c r="U76" s="7">
        <f t="shared" si="13"/>
        <v>289.54512396694213</v>
      </c>
      <c r="V76" s="7">
        <f t="shared" si="13"/>
        <v>150.30743801652892</v>
      </c>
      <c r="W76" s="7">
        <f t="shared" si="13"/>
        <v>67.759338842975197</v>
      </c>
      <c r="X76" s="7">
        <f t="shared" si="13"/>
        <v>53.502823140495863</v>
      </c>
      <c r="Y76" s="7">
        <f t="shared" si="13"/>
        <v>51.776925619834714</v>
      </c>
      <c r="AA76" s="14">
        <f t="shared" si="7"/>
        <v>753.04966611570251</v>
      </c>
      <c r="AB76" s="14">
        <f t="shared" si="8"/>
        <v>753.04966611570251</v>
      </c>
      <c r="AC76" s="14" t="str">
        <f t="shared" si="9"/>
        <v/>
      </c>
      <c r="AD76" s="14" t="str">
        <f t="shared" si="10"/>
        <v/>
      </c>
      <c r="AE76" s="14" t="str">
        <f t="shared" si="11"/>
        <v/>
      </c>
      <c r="AF76" s="14" t="str">
        <f t="shared" si="12"/>
        <v/>
      </c>
    </row>
    <row r="77" spans="1:32" x14ac:dyDescent="0.25">
      <c r="A77" s="18">
        <v>1925</v>
      </c>
      <c r="B77" s="18">
        <v>1925</v>
      </c>
      <c r="C77" s="18">
        <v>8</v>
      </c>
      <c r="D77" s="9" t="s">
        <v>85</v>
      </c>
      <c r="E77" s="9" t="str">
        <f t="shared" si="4"/>
        <v>1925 8</v>
      </c>
      <c r="F77" s="14">
        <v>870.14</v>
      </c>
      <c r="G77" s="84">
        <v>6.1487603305785121E-2</v>
      </c>
      <c r="H77" s="84">
        <f t="shared" si="5"/>
        <v>53.502823140495863</v>
      </c>
      <c r="I77" s="54">
        <v>1968</v>
      </c>
      <c r="J77" s="55">
        <v>3</v>
      </c>
      <c r="L77" s="9">
        <v>47</v>
      </c>
      <c r="M77" s="10">
        <v>1968</v>
      </c>
      <c r="N77" s="7">
        <f t="shared" si="13"/>
        <v>22.934876033057851</v>
      </c>
      <c r="O77" s="7">
        <f t="shared" si="13"/>
        <v>17.851239669421489</v>
      </c>
      <c r="P77" s="7">
        <f t="shared" si="13"/>
        <v>18.446280991735538</v>
      </c>
      <c r="Q77" s="7">
        <f t="shared" si="13"/>
        <v>18.446280991735538</v>
      </c>
      <c r="R77" s="7">
        <f t="shared" si="13"/>
        <v>17.256198347107436</v>
      </c>
      <c r="S77" s="7">
        <f t="shared" si="13"/>
        <v>18.446280991735538</v>
      </c>
      <c r="T77" s="7">
        <f t="shared" si="13"/>
        <v>29.335537190082643</v>
      </c>
      <c r="U77" s="7">
        <f t="shared" si="13"/>
        <v>257.57157024793389</v>
      </c>
      <c r="V77" s="7">
        <f t="shared" si="13"/>
        <v>126.14876033057851</v>
      </c>
      <c r="W77" s="7">
        <f t="shared" si="13"/>
        <v>67.759338842975197</v>
      </c>
      <c r="X77" s="7">
        <f t="shared" si="13"/>
        <v>53.502823140495863</v>
      </c>
      <c r="Y77" s="7">
        <f t="shared" si="13"/>
        <v>51.776925619834714</v>
      </c>
      <c r="AA77" s="14">
        <f t="shared" si="7"/>
        <v>699.47611239669425</v>
      </c>
      <c r="AB77" s="14" t="str">
        <f t="shared" si="8"/>
        <v/>
      </c>
      <c r="AC77" s="14" t="str">
        <f t="shared" si="9"/>
        <v/>
      </c>
      <c r="AD77" s="14">
        <f t="shared" si="10"/>
        <v>699.47611239669425</v>
      </c>
      <c r="AE77" s="14" t="str">
        <f t="shared" si="11"/>
        <v/>
      </c>
      <c r="AF77" s="14" t="str">
        <f t="shared" si="12"/>
        <v/>
      </c>
    </row>
    <row r="78" spans="1:32" x14ac:dyDescent="0.25">
      <c r="A78" s="18">
        <v>1925</v>
      </c>
      <c r="B78" s="18">
        <v>1925</v>
      </c>
      <c r="C78" s="18">
        <v>9</v>
      </c>
      <c r="D78" s="9" t="s">
        <v>86</v>
      </c>
      <c r="E78" s="9" t="str">
        <f t="shared" si="4"/>
        <v>1925 9</v>
      </c>
      <c r="F78" s="14">
        <v>870.14</v>
      </c>
      <c r="G78" s="84">
        <v>5.9504132231404959E-2</v>
      </c>
      <c r="H78" s="84">
        <f t="shared" si="5"/>
        <v>51.776925619834714</v>
      </c>
      <c r="I78" s="54">
        <v>1969</v>
      </c>
      <c r="J78" s="55">
        <v>1</v>
      </c>
      <c r="L78" s="9">
        <v>48</v>
      </c>
      <c r="M78" s="10">
        <v>1969</v>
      </c>
      <c r="N78" s="7">
        <f t="shared" si="13"/>
        <v>22.934876033057851</v>
      </c>
      <c r="O78" s="7">
        <f t="shared" si="13"/>
        <v>17.851239669421489</v>
      </c>
      <c r="P78" s="7">
        <f t="shared" si="13"/>
        <v>18.446280991735538</v>
      </c>
      <c r="Q78" s="7">
        <f t="shared" si="13"/>
        <v>18.446280991735538</v>
      </c>
      <c r="R78" s="7">
        <f t="shared" si="13"/>
        <v>16.66115702479339</v>
      </c>
      <c r="S78" s="7">
        <f t="shared" si="13"/>
        <v>18.446280991735538</v>
      </c>
      <c r="T78" s="7">
        <f t="shared" si="13"/>
        <v>25.408264462809917</v>
      </c>
      <c r="U78" s="7">
        <f t="shared" si="13"/>
        <v>280.99834710743801</v>
      </c>
      <c r="V78" s="7">
        <f t="shared" si="13"/>
        <v>275.26611570247934</v>
      </c>
      <c r="W78" s="7">
        <f t="shared" si="13"/>
        <v>67.759338842975197</v>
      </c>
      <c r="X78" s="7">
        <f t="shared" si="13"/>
        <v>27.669421487603305</v>
      </c>
      <c r="Y78" s="7">
        <f t="shared" si="13"/>
        <v>26.776859504132233</v>
      </c>
      <c r="AA78" s="14">
        <f t="shared" si="7"/>
        <v>816.6644628099175</v>
      </c>
      <c r="AB78" s="14">
        <f t="shared" si="8"/>
        <v>816.6644628099175</v>
      </c>
      <c r="AC78" s="14" t="str">
        <f t="shared" si="9"/>
        <v/>
      </c>
      <c r="AD78" s="14" t="str">
        <f t="shared" si="10"/>
        <v/>
      </c>
      <c r="AE78" s="14" t="str">
        <f t="shared" si="11"/>
        <v/>
      </c>
      <c r="AF78" s="14" t="str">
        <f t="shared" si="12"/>
        <v/>
      </c>
    </row>
    <row r="79" spans="1:32" x14ac:dyDescent="0.25">
      <c r="A79" s="18">
        <v>1926</v>
      </c>
      <c r="B79" s="18">
        <v>1925</v>
      </c>
      <c r="C79" s="18">
        <v>10</v>
      </c>
      <c r="D79" s="9" t="s">
        <v>87</v>
      </c>
      <c r="E79" s="9" t="str">
        <f t="shared" si="4"/>
        <v>1926 10</v>
      </c>
      <c r="F79" s="14">
        <v>373</v>
      </c>
      <c r="G79" s="84">
        <v>6.1487603305785121E-2</v>
      </c>
      <c r="H79" s="84">
        <f t="shared" si="5"/>
        <v>22.934876033057851</v>
      </c>
      <c r="I79" s="54">
        <v>1970</v>
      </c>
      <c r="J79" s="55">
        <v>1</v>
      </c>
      <c r="L79" s="9">
        <v>49</v>
      </c>
      <c r="M79" s="10">
        <v>1970</v>
      </c>
      <c r="N79" s="7">
        <f t="shared" si="13"/>
        <v>22.934876033057851</v>
      </c>
      <c r="O79" s="7">
        <f t="shared" si="13"/>
        <v>17.851239669421489</v>
      </c>
      <c r="P79" s="7">
        <f t="shared" si="13"/>
        <v>18.446280991735538</v>
      </c>
      <c r="Q79" s="7">
        <f t="shared" si="13"/>
        <v>18.446280991735538</v>
      </c>
      <c r="R79" s="7">
        <f t="shared" si="13"/>
        <v>16.66115702479339</v>
      </c>
      <c r="S79" s="7">
        <f t="shared" si="13"/>
        <v>18.446280991735538</v>
      </c>
      <c r="T79" s="7">
        <f t="shared" si="13"/>
        <v>27.371900826446282</v>
      </c>
      <c r="U79" s="7">
        <f t="shared" si="13"/>
        <v>289.54512396694213</v>
      </c>
      <c r="V79" s="7">
        <f t="shared" si="13"/>
        <v>150.30743801652892</v>
      </c>
      <c r="W79" s="7">
        <f t="shared" si="13"/>
        <v>67.759338842975197</v>
      </c>
      <c r="X79" s="7">
        <f t="shared" si="13"/>
        <v>53.502823140495863</v>
      </c>
      <c r="Y79" s="7">
        <f t="shared" si="13"/>
        <v>51.776925619834714</v>
      </c>
      <c r="AA79" s="14">
        <f t="shared" si="7"/>
        <v>753.04966611570251</v>
      </c>
      <c r="AB79" s="14">
        <f t="shared" si="8"/>
        <v>753.04966611570251</v>
      </c>
      <c r="AC79" s="14" t="str">
        <f t="shared" si="9"/>
        <v/>
      </c>
      <c r="AD79" s="14" t="str">
        <f t="shared" si="10"/>
        <v/>
      </c>
      <c r="AE79" s="14" t="str">
        <f t="shared" si="11"/>
        <v/>
      </c>
      <c r="AF79" s="14" t="str">
        <f t="shared" si="12"/>
        <v/>
      </c>
    </row>
    <row r="80" spans="1:32" x14ac:dyDescent="0.25">
      <c r="A80" s="18">
        <v>1926</v>
      </c>
      <c r="B80" s="18">
        <v>1925</v>
      </c>
      <c r="C80" s="18">
        <v>11</v>
      </c>
      <c r="D80" s="9" t="s">
        <v>88</v>
      </c>
      <c r="E80" s="9" t="str">
        <f t="shared" si="4"/>
        <v>1926 11</v>
      </c>
      <c r="F80" s="14">
        <v>300</v>
      </c>
      <c r="G80" s="84">
        <v>5.9504132231404959E-2</v>
      </c>
      <c r="H80" s="84">
        <f t="shared" si="5"/>
        <v>17.851239669421489</v>
      </c>
      <c r="I80" s="54">
        <v>1971</v>
      </c>
      <c r="J80" s="55">
        <v>1</v>
      </c>
      <c r="L80" s="9">
        <v>50</v>
      </c>
      <c r="M80" s="10">
        <v>1971</v>
      </c>
      <c r="N80" s="7">
        <f t="shared" si="13"/>
        <v>22.934876033057851</v>
      </c>
      <c r="O80" s="7">
        <f t="shared" si="13"/>
        <v>17.851239669421489</v>
      </c>
      <c r="P80" s="7">
        <f t="shared" si="13"/>
        <v>18.446280991735538</v>
      </c>
      <c r="Q80" s="7">
        <f t="shared" si="13"/>
        <v>18.446280991735538</v>
      </c>
      <c r="R80" s="7">
        <f t="shared" si="13"/>
        <v>16.66115702479339</v>
      </c>
      <c r="S80" s="7">
        <f t="shared" si="13"/>
        <v>18.446280991735538</v>
      </c>
      <c r="T80" s="7">
        <f t="shared" si="13"/>
        <v>27.371900826446282</v>
      </c>
      <c r="U80" s="7">
        <f t="shared" si="13"/>
        <v>289.54512396694213</v>
      </c>
      <c r="V80" s="7">
        <f t="shared" si="13"/>
        <v>150.30743801652892</v>
      </c>
      <c r="W80" s="7">
        <f t="shared" si="13"/>
        <v>67.759338842975197</v>
      </c>
      <c r="X80" s="7">
        <f t="shared" si="13"/>
        <v>53.502823140495863</v>
      </c>
      <c r="Y80" s="7">
        <f t="shared" si="13"/>
        <v>51.776925619834714</v>
      </c>
      <c r="AA80" s="14">
        <f t="shared" si="7"/>
        <v>753.04966611570251</v>
      </c>
      <c r="AB80" s="14">
        <f t="shared" si="8"/>
        <v>753.04966611570251</v>
      </c>
      <c r="AC80" s="14" t="str">
        <f t="shared" si="9"/>
        <v/>
      </c>
      <c r="AD80" s="14" t="str">
        <f t="shared" si="10"/>
        <v/>
      </c>
      <c r="AE80" s="14" t="str">
        <f t="shared" si="11"/>
        <v/>
      </c>
      <c r="AF80" s="14" t="str">
        <f t="shared" si="12"/>
        <v/>
      </c>
    </row>
    <row r="81" spans="1:32" x14ac:dyDescent="0.25">
      <c r="A81" s="18">
        <v>1926</v>
      </c>
      <c r="B81" s="18">
        <v>1925</v>
      </c>
      <c r="C81" s="18">
        <v>12</v>
      </c>
      <c r="D81" s="9" t="s">
        <v>89</v>
      </c>
      <c r="E81" s="9" t="str">
        <f t="shared" si="4"/>
        <v>1926 12</v>
      </c>
      <c r="F81" s="14">
        <v>300</v>
      </c>
      <c r="G81" s="84">
        <v>6.1487603305785121E-2</v>
      </c>
      <c r="H81" s="84">
        <f t="shared" si="5"/>
        <v>18.446280991735538</v>
      </c>
      <c r="I81" s="54">
        <v>1972</v>
      </c>
      <c r="J81" s="55">
        <v>3</v>
      </c>
      <c r="L81" s="9">
        <v>51</v>
      </c>
      <c r="M81" s="10">
        <v>1972</v>
      </c>
      <c r="N81" s="7">
        <f t="shared" si="13"/>
        <v>22.934876033057851</v>
      </c>
      <c r="O81" s="7">
        <f t="shared" si="13"/>
        <v>17.851239669421489</v>
      </c>
      <c r="P81" s="7">
        <f t="shared" si="13"/>
        <v>18.446280991735538</v>
      </c>
      <c r="Q81" s="7">
        <f t="shared" si="13"/>
        <v>18.446280991735538</v>
      </c>
      <c r="R81" s="7">
        <f t="shared" si="13"/>
        <v>17.256198347107436</v>
      </c>
      <c r="S81" s="7">
        <f t="shared" si="13"/>
        <v>18.446280991735538</v>
      </c>
      <c r="T81" s="7">
        <f t="shared" si="13"/>
        <v>29.335537190082643</v>
      </c>
      <c r="U81" s="7">
        <f t="shared" si="13"/>
        <v>257.57157024793389</v>
      </c>
      <c r="V81" s="7">
        <f t="shared" si="13"/>
        <v>126.14876033057851</v>
      </c>
      <c r="W81" s="7">
        <f t="shared" si="13"/>
        <v>67.759338842975197</v>
      </c>
      <c r="X81" s="7">
        <f t="shared" si="13"/>
        <v>53.502823140495863</v>
      </c>
      <c r="Y81" s="7">
        <f t="shared" si="13"/>
        <v>51.776925619834714</v>
      </c>
      <c r="AA81" s="14">
        <f t="shared" si="7"/>
        <v>699.47611239669425</v>
      </c>
      <c r="AB81" s="14" t="str">
        <f t="shared" si="8"/>
        <v/>
      </c>
      <c r="AC81" s="14" t="str">
        <f t="shared" si="9"/>
        <v/>
      </c>
      <c r="AD81" s="14">
        <f t="shared" si="10"/>
        <v>699.47611239669425</v>
      </c>
      <c r="AE81" s="14" t="str">
        <f t="shared" si="11"/>
        <v/>
      </c>
      <c r="AF81" s="14" t="str">
        <f t="shared" si="12"/>
        <v/>
      </c>
    </row>
    <row r="82" spans="1:32" x14ac:dyDescent="0.25">
      <c r="A82" s="18">
        <v>1926</v>
      </c>
      <c r="B82" s="18">
        <v>1926</v>
      </c>
      <c r="C82" s="18">
        <v>1</v>
      </c>
      <c r="D82" s="9" t="s">
        <v>90</v>
      </c>
      <c r="E82" s="9" t="str">
        <f t="shared" si="4"/>
        <v>1926 1</v>
      </c>
      <c r="F82" s="14">
        <v>300</v>
      </c>
      <c r="G82" s="84">
        <v>6.1487603305785121E-2</v>
      </c>
      <c r="H82" s="84">
        <f t="shared" si="5"/>
        <v>18.446280991735538</v>
      </c>
      <c r="I82" s="54">
        <v>1973</v>
      </c>
      <c r="J82" s="55">
        <v>2</v>
      </c>
      <c r="L82" s="9">
        <v>52</v>
      </c>
      <c r="M82" s="10">
        <v>1973</v>
      </c>
      <c r="N82" s="7">
        <f t="shared" si="13"/>
        <v>22.934876033057851</v>
      </c>
      <c r="O82" s="7">
        <f t="shared" si="13"/>
        <v>17.851239669421489</v>
      </c>
      <c r="P82" s="7">
        <f t="shared" si="13"/>
        <v>18.446280991735538</v>
      </c>
      <c r="Q82" s="7">
        <f t="shared" si="13"/>
        <v>18.446280991735538</v>
      </c>
      <c r="R82" s="7">
        <f t="shared" si="13"/>
        <v>16.66115702479339</v>
      </c>
      <c r="S82" s="7">
        <f t="shared" si="13"/>
        <v>18.446280991735538</v>
      </c>
      <c r="T82" s="7">
        <f t="shared" si="13"/>
        <v>27.371900826446282</v>
      </c>
      <c r="U82" s="7">
        <f t="shared" si="13"/>
        <v>289.54512396694213</v>
      </c>
      <c r="V82" s="7">
        <f t="shared" si="13"/>
        <v>150.30743801652892</v>
      </c>
      <c r="W82" s="7">
        <f t="shared" si="13"/>
        <v>67.759338842975197</v>
      </c>
      <c r="X82" s="7">
        <f t="shared" si="13"/>
        <v>53.502823140495863</v>
      </c>
      <c r="Y82" s="7">
        <f t="shared" si="13"/>
        <v>51.776925619834714</v>
      </c>
      <c r="AA82" s="14">
        <f t="shared" si="7"/>
        <v>753.04966611570251</v>
      </c>
      <c r="AB82" s="14" t="str">
        <f t="shared" si="8"/>
        <v/>
      </c>
      <c r="AC82" s="14">
        <f t="shared" si="9"/>
        <v>753.04966611570251</v>
      </c>
      <c r="AD82" s="14" t="str">
        <f t="shared" si="10"/>
        <v/>
      </c>
      <c r="AE82" s="14" t="str">
        <f t="shared" si="11"/>
        <v/>
      </c>
      <c r="AF82" s="14" t="str">
        <f t="shared" si="12"/>
        <v/>
      </c>
    </row>
    <row r="83" spans="1:32" x14ac:dyDescent="0.25">
      <c r="A83" s="18">
        <v>1926</v>
      </c>
      <c r="B83" s="18">
        <v>1926</v>
      </c>
      <c r="C83" s="18">
        <v>2</v>
      </c>
      <c r="D83" s="9" t="s">
        <v>91</v>
      </c>
      <c r="E83" s="9" t="str">
        <f t="shared" si="4"/>
        <v>1926 2</v>
      </c>
      <c r="F83" s="14">
        <v>300</v>
      </c>
      <c r="G83" s="84">
        <v>5.5537190082644627E-2</v>
      </c>
      <c r="H83" s="84">
        <f t="shared" si="5"/>
        <v>16.66115702479339</v>
      </c>
      <c r="I83" s="54">
        <v>1974</v>
      </c>
      <c r="J83" s="55">
        <v>1</v>
      </c>
      <c r="L83" s="9">
        <v>53</v>
      </c>
      <c r="M83" s="10">
        <v>1974</v>
      </c>
      <c r="N83" s="7">
        <f t="shared" si="13"/>
        <v>22.934876033057851</v>
      </c>
      <c r="O83" s="7">
        <f t="shared" si="13"/>
        <v>17.851239669421489</v>
      </c>
      <c r="P83" s="7">
        <f t="shared" si="13"/>
        <v>18.446280991735538</v>
      </c>
      <c r="Q83" s="7">
        <f t="shared" si="13"/>
        <v>18.446280991735538</v>
      </c>
      <c r="R83" s="7">
        <f t="shared" si="13"/>
        <v>16.66115702479339</v>
      </c>
      <c r="S83" s="7">
        <f t="shared" si="13"/>
        <v>18.446280991735538</v>
      </c>
      <c r="T83" s="7">
        <f t="shared" si="13"/>
        <v>25.408264462809917</v>
      </c>
      <c r="U83" s="7">
        <f t="shared" si="13"/>
        <v>280.99834710743801</v>
      </c>
      <c r="V83" s="7">
        <f t="shared" si="13"/>
        <v>275.26611570247934</v>
      </c>
      <c r="W83" s="7">
        <f t="shared" si="13"/>
        <v>67.759338842975197</v>
      </c>
      <c r="X83" s="7">
        <f t="shared" si="13"/>
        <v>27.669421487603305</v>
      </c>
      <c r="Y83" s="7">
        <f t="shared" si="13"/>
        <v>26.776859504132233</v>
      </c>
      <c r="AA83" s="14">
        <f t="shared" si="7"/>
        <v>816.6644628099175</v>
      </c>
      <c r="AB83" s="14">
        <f t="shared" si="8"/>
        <v>816.6644628099175</v>
      </c>
      <c r="AC83" s="14" t="str">
        <f t="shared" si="9"/>
        <v/>
      </c>
      <c r="AD83" s="14" t="str">
        <f t="shared" si="10"/>
        <v/>
      </c>
      <c r="AE83" s="14" t="str">
        <f t="shared" si="11"/>
        <v/>
      </c>
      <c r="AF83" s="14" t="str">
        <f t="shared" si="12"/>
        <v/>
      </c>
    </row>
    <row r="84" spans="1:32" x14ac:dyDescent="0.25">
      <c r="A84" s="18">
        <v>1926</v>
      </c>
      <c r="B84" s="18">
        <v>1926</v>
      </c>
      <c r="C84" s="18">
        <v>3</v>
      </c>
      <c r="D84" s="9" t="s">
        <v>92</v>
      </c>
      <c r="E84" s="9" t="str">
        <f t="shared" si="4"/>
        <v>1926 3</v>
      </c>
      <c r="F84" s="14">
        <v>300</v>
      </c>
      <c r="G84" s="84">
        <v>6.1487603305785121E-2</v>
      </c>
      <c r="H84" s="84">
        <f t="shared" si="5"/>
        <v>18.446280991735538</v>
      </c>
      <c r="I84" s="54">
        <v>1975</v>
      </c>
      <c r="J84" s="55">
        <v>1</v>
      </c>
      <c r="L84" s="9">
        <v>54</v>
      </c>
      <c r="M84" s="10">
        <v>1975</v>
      </c>
      <c r="N84" s="7">
        <f t="shared" si="13"/>
        <v>22.934876033057851</v>
      </c>
      <c r="O84" s="7">
        <f t="shared" si="13"/>
        <v>17.851239669421489</v>
      </c>
      <c r="P84" s="7">
        <f t="shared" si="13"/>
        <v>18.446280991735538</v>
      </c>
      <c r="Q84" s="7">
        <f t="shared" si="13"/>
        <v>18.446280991735538</v>
      </c>
      <c r="R84" s="7">
        <f t="shared" si="13"/>
        <v>16.66115702479339</v>
      </c>
      <c r="S84" s="7">
        <f t="shared" si="13"/>
        <v>18.446280991735538</v>
      </c>
      <c r="T84" s="7">
        <f t="shared" si="13"/>
        <v>27.371900826446282</v>
      </c>
      <c r="U84" s="7">
        <f t="shared" si="13"/>
        <v>289.54512396694213</v>
      </c>
      <c r="V84" s="7">
        <f t="shared" si="13"/>
        <v>150.30743801652892</v>
      </c>
      <c r="W84" s="7">
        <f t="shared" si="13"/>
        <v>67.759338842975197</v>
      </c>
      <c r="X84" s="7">
        <f t="shared" si="13"/>
        <v>53.502823140495863</v>
      </c>
      <c r="Y84" s="7">
        <f t="shared" si="13"/>
        <v>51.776925619834714</v>
      </c>
      <c r="AA84" s="14">
        <f t="shared" si="7"/>
        <v>753.04966611570251</v>
      </c>
      <c r="AB84" s="14">
        <f t="shared" si="8"/>
        <v>753.04966611570251</v>
      </c>
      <c r="AC84" s="14" t="str">
        <f t="shared" si="9"/>
        <v/>
      </c>
      <c r="AD84" s="14" t="str">
        <f t="shared" si="10"/>
        <v/>
      </c>
      <c r="AE84" s="14" t="str">
        <f t="shared" si="11"/>
        <v/>
      </c>
      <c r="AF84" s="14" t="str">
        <f t="shared" si="12"/>
        <v/>
      </c>
    </row>
    <row r="85" spans="1:32" x14ac:dyDescent="0.25">
      <c r="A85" s="18">
        <v>1926</v>
      </c>
      <c r="B85" s="18">
        <v>1926</v>
      </c>
      <c r="C85" s="18">
        <v>4</v>
      </c>
      <c r="D85" s="9" t="s">
        <v>93</v>
      </c>
      <c r="E85" s="9" t="str">
        <f t="shared" si="4"/>
        <v>1926 4</v>
      </c>
      <c r="F85" s="14">
        <v>540</v>
      </c>
      <c r="G85" s="84">
        <v>5.9504132231404959E-2</v>
      </c>
      <c r="H85" s="84">
        <f t="shared" si="5"/>
        <v>32.132231404958681</v>
      </c>
      <c r="I85" s="54">
        <v>1976</v>
      </c>
      <c r="J85" s="55">
        <v>5</v>
      </c>
      <c r="L85" s="9">
        <v>55</v>
      </c>
      <c r="M85" s="10">
        <v>1976</v>
      </c>
      <c r="N85" s="7">
        <f t="shared" si="13"/>
        <v>22.934876033057851</v>
      </c>
      <c r="O85" s="7">
        <f t="shared" si="13"/>
        <v>17.851239669421489</v>
      </c>
      <c r="P85" s="7">
        <f t="shared" si="13"/>
        <v>18.446280991735538</v>
      </c>
      <c r="Q85" s="7">
        <f t="shared" ref="O85:Y108" si="14">INDEX($F$31:$H$1014,MATCH((CONCATENATE($M85," ",Q$29)),$E$31:$E$1014,0),IF($L$27="CFS",$F$26,IF($L$27="TAF",$H$26,"INC")))</f>
        <v>18.446280991735538</v>
      </c>
      <c r="R85" s="7">
        <f t="shared" si="14"/>
        <v>17.256198347107436</v>
      </c>
      <c r="S85" s="7">
        <f t="shared" si="14"/>
        <v>18.446280991735538</v>
      </c>
      <c r="T85" s="7">
        <f t="shared" si="14"/>
        <v>32.132231404958681</v>
      </c>
      <c r="U85" s="7">
        <f t="shared" si="14"/>
        <v>179.78975206611568</v>
      </c>
      <c r="V85" s="7">
        <f t="shared" si="14"/>
        <v>46.591735537190083</v>
      </c>
      <c r="W85" s="7">
        <f t="shared" si="14"/>
        <v>27.669421487603305</v>
      </c>
      <c r="X85" s="7">
        <f t="shared" si="14"/>
        <v>53.502823140495863</v>
      </c>
      <c r="Y85" s="7">
        <f t="shared" si="14"/>
        <v>51.776925619834714</v>
      </c>
      <c r="AA85" s="14">
        <f t="shared" si="7"/>
        <v>504.84404628099173</v>
      </c>
      <c r="AB85" s="14" t="str">
        <f t="shared" si="8"/>
        <v/>
      </c>
      <c r="AC85" s="14" t="str">
        <f t="shared" si="9"/>
        <v/>
      </c>
      <c r="AD85" s="14" t="str">
        <f t="shared" si="10"/>
        <v/>
      </c>
      <c r="AE85" s="14" t="str">
        <f t="shared" si="11"/>
        <v/>
      </c>
      <c r="AF85" s="14">
        <f t="shared" si="12"/>
        <v>504.84404628099173</v>
      </c>
    </row>
    <row r="86" spans="1:32" x14ac:dyDescent="0.25">
      <c r="A86" s="18">
        <v>1926</v>
      </c>
      <c r="B86" s="18">
        <v>1926</v>
      </c>
      <c r="C86" s="18">
        <v>5</v>
      </c>
      <c r="D86" s="9" t="s">
        <v>94</v>
      </c>
      <c r="E86" s="9" t="str">
        <f t="shared" si="4"/>
        <v>1926 5</v>
      </c>
      <c r="F86" s="14">
        <v>2924</v>
      </c>
      <c r="G86" s="84">
        <v>6.1487603305785121E-2</v>
      </c>
      <c r="H86" s="84">
        <f t="shared" si="5"/>
        <v>179.78975206611568</v>
      </c>
      <c r="I86" s="54">
        <v>1977</v>
      </c>
      <c r="J86" s="55">
        <v>5</v>
      </c>
      <c r="L86" s="9">
        <v>56</v>
      </c>
      <c r="M86" s="10">
        <v>1977</v>
      </c>
      <c r="N86" s="7">
        <f t="shared" ref="N86:N112" si="15">INDEX($F$31:$H$1014,MATCH((CONCATENATE($M86," ",N$29)),$E$31:$E$1014,0),IF($L$27="CFS",$F$26,IF($L$27="TAF",$H$26,"INC")))</f>
        <v>22.934876033057851</v>
      </c>
      <c r="O86" s="7">
        <f t="shared" si="14"/>
        <v>17.851239669421489</v>
      </c>
      <c r="P86" s="7">
        <f t="shared" si="14"/>
        <v>18.446280991735538</v>
      </c>
      <c r="Q86" s="7">
        <f t="shared" si="14"/>
        <v>18.446280991735538</v>
      </c>
      <c r="R86" s="7">
        <f t="shared" si="14"/>
        <v>16.66115702479339</v>
      </c>
      <c r="S86" s="7">
        <f t="shared" si="14"/>
        <v>18.446280991735538</v>
      </c>
      <c r="T86" s="7">
        <f t="shared" si="14"/>
        <v>35.702479338842977</v>
      </c>
      <c r="U86" s="7">
        <f t="shared" si="14"/>
        <v>92.108429752066115</v>
      </c>
      <c r="V86" s="7">
        <f t="shared" si="14"/>
        <v>46.591735537190083</v>
      </c>
      <c r="W86" s="7">
        <f t="shared" si="14"/>
        <v>27.669421487603305</v>
      </c>
      <c r="X86" s="7">
        <f t="shared" si="14"/>
        <v>53.502823140495863</v>
      </c>
      <c r="Y86" s="7">
        <f t="shared" si="14"/>
        <v>51.776925619834714</v>
      </c>
      <c r="AA86" s="14">
        <f t="shared" si="7"/>
        <v>420.1379305785124</v>
      </c>
      <c r="AB86" s="14" t="str">
        <f t="shared" si="8"/>
        <v/>
      </c>
      <c r="AC86" s="14" t="str">
        <f t="shared" si="9"/>
        <v/>
      </c>
      <c r="AD86" s="14" t="str">
        <f t="shared" si="10"/>
        <v/>
      </c>
      <c r="AE86" s="14" t="str">
        <f t="shared" si="11"/>
        <v/>
      </c>
      <c r="AF86" s="14">
        <f t="shared" si="12"/>
        <v>420.1379305785124</v>
      </c>
    </row>
    <row r="87" spans="1:32" x14ac:dyDescent="0.25">
      <c r="A87" s="18">
        <v>1926</v>
      </c>
      <c r="B87" s="18">
        <v>1926</v>
      </c>
      <c r="C87" s="18">
        <v>6</v>
      </c>
      <c r="D87" s="9" t="s">
        <v>95</v>
      </c>
      <c r="E87" s="9" t="str">
        <f t="shared" si="4"/>
        <v>1926 6</v>
      </c>
      <c r="F87" s="14">
        <v>783</v>
      </c>
      <c r="G87" s="84">
        <v>5.9504132231404959E-2</v>
      </c>
      <c r="H87" s="84">
        <f t="shared" si="5"/>
        <v>46.591735537190083</v>
      </c>
      <c r="I87" s="54">
        <v>1978</v>
      </c>
      <c r="J87" s="55">
        <v>2</v>
      </c>
      <c r="L87" s="9">
        <v>57</v>
      </c>
      <c r="M87" s="10">
        <v>1978</v>
      </c>
      <c r="N87" s="7">
        <f t="shared" si="15"/>
        <v>22.934876033057851</v>
      </c>
      <c r="O87" s="7">
        <f t="shared" si="14"/>
        <v>17.851239669421489</v>
      </c>
      <c r="P87" s="7">
        <f t="shared" si="14"/>
        <v>18.446280991735538</v>
      </c>
      <c r="Q87" s="7">
        <f t="shared" si="14"/>
        <v>18.446280991735538</v>
      </c>
      <c r="R87" s="7">
        <f t="shared" si="14"/>
        <v>16.66115702479339</v>
      </c>
      <c r="S87" s="7">
        <f t="shared" si="14"/>
        <v>18.446280991735538</v>
      </c>
      <c r="T87" s="7">
        <f t="shared" si="14"/>
        <v>25.408264462809917</v>
      </c>
      <c r="U87" s="7">
        <f t="shared" si="14"/>
        <v>280.99834710743801</v>
      </c>
      <c r="V87" s="7">
        <f t="shared" si="14"/>
        <v>275.26611570247934</v>
      </c>
      <c r="W87" s="7">
        <f t="shared" si="14"/>
        <v>67.759338842975197</v>
      </c>
      <c r="X87" s="7">
        <f t="shared" si="14"/>
        <v>27.669421487603305</v>
      </c>
      <c r="Y87" s="7">
        <f t="shared" si="14"/>
        <v>26.776859504132233</v>
      </c>
      <c r="AA87" s="14">
        <f t="shared" si="7"/>
        <v>816.6644628099175</v>
      </c>
      <c r="AB87" s="14" t="str">
        <f t="shared" si="8"/>
        <v/>
      </c>
      <c r="AC87" s="14">
        <f t="shared" si="9"/>
        <v>816.6644628099175</v>
      </c>
      <c r="AD87" s="14" t="str">
        <f t="shared" si="10"/>
        <v/>
      </c>
      <c r="AE87" s="14" t="str">
        <f t="shared" si="11"/>
        <v/>
      </c>
      <c r="AF87" s="14" t="str">
        <f t="shared" si="12"/>
        <v/>
      </c>
    </row>
    <row r="88" spans="1:32" x14ac:dyDescent="0.25">
      <c r="A88" s="18">
        <v>1926</v>
      </c>
      <c r="B88" s="18">
        <v>1926</v>
      </c>
      <c r="C88" s="18">
        <v>7</v>
      </c>
      <c r="D88" s="9" t="s">
        <v>96</v>
      </c>
      <c r="E88" s="9" t="str">
        <f t="shared" si="4"/>
        <v>1926 7</v>
      </c>
      <c r="F88" s="14">
        <v>450</v>
      </c>
      <c r="G88" s="84">
        <v>6.1487603305785121E-2</v>
      </c>
      <c r="H88" s="84">
        <f t="shared" si="5"/>
        <v>27.669421487603305</v>
      </c>
      <c r="I88" s="54">
        <v>1979</v>
      </c>
      <c r="J88" s="55">
        <v>3</v>
      </c>
      <c r="L88" s="9">
        <v>58</v>
      </c>
      <c r="M88" s="10">
        <v>1979</v>
      </c>
      <c r="N88" s="7">
        <f t="shared" si="15"/>
        <v>22.934876033057851</v>
      </c>
      <c r="O88" s="7">
        <f t="shared" si="14"/>
        <v>17.851239669421489</v>
      </c>
      <c r="P88" s="7">
        <f t="shared" si="14"/>
        <v>18.446280991735538</v>
      </c>
      <c r="Q88" s="7">
        <f t="shared" si="14"/>
        <v>18.446280991735538</v>
      </c>
      <c r="R88" s="7">
        <f t="shared" si="14"/>
        <v>16.66115702479339</v>
      </c>
      <c r="S88" s="7">
        <f t="shared" si="14"/>
        <v>18.446280991735538</v>
      </c>
      <c r="T88" s="7">
        <f t="shared" si="14"/>
        <v>32.132231404958681</v>
      </c>
      <c r="U88" s="7">
        <f t="shared" si="14"/>
        <v>179.78975206611568</v>
      </c>
      <c r="V88" s="7">
        <f t="shared" si="14"/>
        <v>46.591735537190083</v>
      </c>
      <c r="W88" s="7">
        <f t="shared" si="14"/>
        <v>27.669421487603305</v>
      </c>
      <c r="X88" s="7">
        <f t="shared" si="14"/>
        <v>53.502823140495863</v>
      </c>
      <c r="Y88" s="7">
        <f t="shared" si="14"/>
        <v>51.776925619834714</v>
      </c>
      <c r="AA88" s="14">
        <f t="shared" si="7"/>
        <v>504.24900495867769</v>
      </c>
      <c r="AB88" s="14" t="str">
        <f t="shared" si="8"/>
        <v/>
      </c>
      <c r="AC88" s="14" t="str">
        <f t="shared" si="9"/>
        <v/>
      </c>
      <c r="AD88" s="14">
        <f t="shared" si="10"/>
        <v>504.24900495867769</v>
      </c>
      <c r="AE88" s="14" t="str">
        <f t="shared" si="11"/>
        <v/>
      </c>
      <c r="AF88" s="14" t="str">
        <f t="shared" si="12"/>
        <v/>
      </c>
    </row>
    <row r="89" spans="1:32" x14ac:dyDescent="0.25">
      <c r="A89" s="18">
        <v>1926</v>
      </c>
      <c r="B89" s="18">
        <v>1926</v>
      </c>
      <c r="C89" s="18">
        <v>8</v>
      </c>
      <c r="D89" s="9" t="s">
        <v>97</v>
      </c>
      <c r="E89" s="9" t="str">
        <f t="shared" si="4"/>
        <v>1926 8</v>
      </c>
      <c r="F89" s="14">
        <v>870.14</v>
      </c>
      <c r="G89" s="84">
        <v>6.1487603305785121E-2</v>
      </c>
      <c r="H89" s="84">
        <f t="shared" si="5"/>
        <v>53.502823140495863</v>
      </c>
      <c r="I89" s="54">
        <v>1980</v>
      </c>
      <c r="J89" s="55">
        <v>2</v>
      </c>
      <c r="L89" s="9">
        <v>59</v>
      </c>
      <c r="M89" s="10">
        <v>1980</v>
      </c>
      <c r="N89" s="7">
        <f t="shared" si="15"/>
        <v>22.934876033057851</v>
      </c>
      <c r="O89" s="7">
        <f t="shared" si="14"/>
        <v>17.851239669421489</v>
      </c>
      <c r="P89" s="7">
        <f t="shared" si="14"/>
        <v>18.446280991735538</v>
      </c>
      <c r="Q89" s="7">
        <f t="shared" si="14"/>
        <v>18.446280991735538</v>
      </c>
      <c r="R89" s="7">
        <f t="shared" si="14"/>
        <v>17.256198347107436</v>
      </c>
      <c r="S89" s="7">
        <f t="shared" si="14"/>
        <v>18.446280991735538</v>
      </c>
      <c r="T89" s="7">
        <f t="shared" si="14"/>
        <v>27.371900826446282</v>
      </c>
      <c r="U89" s="7">
        <f t="shared" si="14"/>
        <v>289.54512396694213</v>
      </c>
      <c r="V89" s="7">
        <f t="shared" si="14"/>
        <v>150.30743801652892</v>
      </c>
      <c r="W89" s="7">
        <f t="shared" si="14"/>
        <v>67.759338842975197</v>
      </c>
      <c r="X89" s="7">
        <f t="shared" si="14"/>
        <v>53.502823140495863</v>
      </c>
      <c r="Y89" s="7">
        <f t="shared" si="14"/>
        <v>51.776925619834714</v>
      </c>
      <c r="AA89" s="14">
        <f t="shared" si="7"/>
        <v>753.64470743801655</v>
      </c>
      <c r="AB89" s="14" t="str">
        <f t="shared" si="8"/>
        <v/>
      </c>
      <c r="AC89" s="14">
        <f t="shared" si="9"/>
        <v>753.64470743801655</v>
      </c>
      <c r="AD89" s="14" t="str">
        <f t="shared" si="10"/>
        <v/>
      </c>
      <c r="AE89" s="14" t="str">
        <f t="shared" si="11"/>
        <v/>
      </c>
      <c r="AF89" s="14" t="str">
        <f t="shared" si="12"/>
        <v/>
      </c>
    </row>
    <row r="90" spans="1:32" x14ac:dyDescent="0.25">
      <c r="A90" s="18">
        <v>1926</v>
      </c>
      <c r="B90" s="18">
        <v>1926</v>
      </c>
      <c r="C90" s="18">
        <v>9</v>
      </c>
      <c r="D90" s="9" t="s">
        <v>98</v>
      </c>
      <c r="E90" s="9" t="str">
        <f t="shared" si="4"/>
        <v>1926 9</v>
      </c>
      <c r="F90" s="14">
        <v>870.14</v>
      </c>
      <c r="G90" s="84">
        <v>5.9504132231404959E-2</v>
      </c>
      <c r="H90" s="84">
        <f t="shared" si="5"/>
        <v>51.776925619834714</v>
      </c>
      <c r="I90" s="54">
        <v>1981</v>
      </c>
      <c r="J90" s="55">
        <v>4</v>
      </c>
      <c r="L90" s="9">
        <v>60</v>
      </c>
      <c r="M90" s="10">
        <v>1981</v>
      </c>
      <c r="N90" s="7">
        <f t="shared" si="15"/>
        <v>22.934876033057851</v>
      </c>
      <c r="O90" s="7">
        <f t="shared" si="14"/>
        <v>17.851239669421489</v>
      </c>
      <c r="P90" s="7">
        <f t="shared" si="14"/>
        <v>18.446280991735538</v>
      </c>
      <c r="Q90" s="7">
        <f t="shared" si="14"/>
        <v>18.446280991735538</v>
      </c>
      <c r="R90" s="7">
        <f t="shared" si="14"/>
        <v>16.66115702479339</v>
      </c>
      <c r="S90" s="7">
        <f t="shared" si="14"/>
        <v>18.446280991735538</v>
      </c>
      <c r="T90" s="7">
        <f t="shared" si="14"/>
        <v>32.132231404958681</v>
      </c>
      <c r="U90" s="7">
        <f t="shared" si="14"/>
        <v>179.78975206611568</v>
      </c>
      <c r="V90" s="7">
        <f t="shared" si="14"/>
        <v>46.591735537190083</v>
      </c>
      <c r="W90" s="7">
        <f t="shared" si="14"/>
        <v>27.669421487603305</v>
      </c>
      <c r="X90" s="7">
        <f t="shared" si="14"/>
        <v>53.502823140495863</v>
      </c>
      <c r="Y90" s="7">
        <f t="shared" si="14"/>
        <v>51.776925619834714</v>
      </c>
      <c r="AA90" s="14">
        <f t="shared" si="7"/>
        <v>504.24900495867769</v>
      </c>
      <c r="AB90" s="14" t="str">
        <f t="shared" si="8"/>
        <v/>
      </c>
      <c r="AC90" s="14" t="str">
        <f t="shared" si="9"/>
        <v/>
      </c>
      <c r="AD90" s="14" t="str">
        <f t="shared" si="10"/>
        <v/>
      </c>
      <c r="AE90" s="14">
        <f t="shared" si="11"/>
        <v>504.24900495867769</v>
      </c>
      <c r="AF90" s="14" t="str">
        <f t="shared" si="12"/>
        <v/>
      </c>
    </row>
    <row r="91" spans="1:32" x14ac:dyDescent="0.25">
      <c r="A91" s="18">
        <v>1927</v>
      </c>
      <c r="B91" s="18">
        <v>1926</v>
      </c>
      <c r="C91" s="18">
        <v>10</v>
      </c>
      <c r="D91" s="9" t="s">
        <v>99</v>
      </c>
      <c r="E91" s="9" t="str">
        <f t="shared" si="4"/>
        <v>1927 10</v>
      </c>
      <c r="F91" s="14">
        <v>373</v>
      </c>
      <c r="G91" s="84">
        <v>6.1487603305785121E-2</v>
      </c>
      <c r="H91" s="84">
        <f t="shared" si="5"/>
        <v>22.934876033057851</v>
      </c>
      <c r="I91" s="54">
        <v>1982</v>
      </c>
      <c r="J91" s="55">
        <v>1</v>
      </c>
      <c r="L91" s="9">
        <v>61</v>
      </c>
      <c r="M91" s="10">
        <v>1982</v>
      </c>
      <c r="N91" s="7">
        <f t="shared" si="15"/>
        <v>22.934876033057851</v>
      </c>
      <c r="O91" s="7">
        <f t="shared" si="14"/>
        <v>17.851239669421489</v>
      </c>
      <c r="P91" s="7">
        <f t="shared" si="14"/>
        <v>18.446280991735538</v>
      </c>
      <c r="Q91" s="7">
        <f t="shared" si="14"/>
        <v>18.446280991735538</v>
      </c>
      <c r="R91" s="7">
        <f t="shared" si="14"/>
        <v>16.66115702479339</v>
      </c>
      <c r="S91" s="7">
        <f t="shared" si="14"/>
        <v>18.446280991735538</v>
      </c>
      <c r="T91" s="7">
        <f t="shared" si="14"/>
        <v>25.408264462809917</v>
      </c>
      <c r="U91" s="7">
        <f t="shared" si="14"/>
        <v>280.99834710743801</v>
      </c>
      <c r="V91" s="7">
        <f t="shared" si="14"/>
        <v>275.26611570247934</v>
      </c>
      <c r="W91" s="7">
        <f t="shared" si="14"/>
        <v>67.759338842975197</v>
      </c>
      <c r="X91" s="7">
        <f t="shared" si="14"/>
        <v>27.669421487603305</v>
      </c>
      <c r="Y91" s="7">
        <f t="shared" si="14"/>
        <v>26.776859504132233</v>
      </c>
      <c r="AA91" s="14">
        <f t="shared" si="7"/>
        <v>816.6644628099175</v>
      </c>
      <c r="AB91" s="14">
        <f t="shared" si="8"/>
        <v>816.6644628099175</v>
      </c>
      <c r="AC91" s="14" t="str">
        <f t="shared" si="9"/>
        <v/>
      </c>
      <c r="AD91" s="14" t="str">
        <f t="shared" si="10"/>
        <v/>
      </c>
      <c r="AE91" s="14" t="str">
        <f t="shared" si="11"/>
        <v/>
      </c>
      <c r="AF91" s="14" t="str">
        <f t="shared" si="12"/>
        <v/>
      </c>
    </row>
    <row r="92" spans="1:32" x14ac:dyDescent="0.25">
      <c r="A92" s="18">
        <v>1927</v>
      </c>
      <c r="B92" s="18">
        <v>1926</v>
      </c>
      <c r="C92" s="18">
        <v>11</v>
      </c>
      <c r="D92" s="9" t="s">
        <v>100</v>
      </c>
      <c r="E92" s="9" t="str">
        <f t="shared" si="4"/>
        <v>1927 11</v>
      </c>
      <c r="F92" s="14">
        <v>300</v>
      </c>
      <c r="G92" s="84">
        <v>5.9504132231404959E-2</v>
      </c>
      <c r="H92" s="84">
        <f t="shared" si="5"/>
        <v>17.851239669421489</v>
      </c>
      <c r="I92" s="54">
        <v>1983</v>
      </c>
      <c r="J92" s="55">
        <v>1</v>
      </c>
      <c r="L92" s="9">
        <v>62</v>
      </c>
      <c r="M92" s="10">
        <v>1983</v>
      </c>
      <c r="N92" s="7">
        <f t="shared" si="15"/>
        <v>22.934876033057851</v>
      </c>
      <c r="O92" s="7">
        <f t="shared" si="14"/>
        <v>17.851239669421489</v>
      </c>
      <c r="P92" s="7">
        <f t="shared" si="14"/>
        <v>18.446280991735538</v>
      </c>
      <c r="Q92" s="7">
        <f t="shared" si="14"/>
        <v>18.446280991735538</v>
      </c>
      <c r="R92" s="7">
        <f t="shared" si="14"/>
        <v>16.66115702479339</v>
      </c>
      <c r="S92" s="7">
        <f t="shared" si="14"/>
        <v>18.446280991735538</v>
      </c>
      <c r="T92" s="7">
        <f t="shared" si="14"/>
        <v>25.408264462809917</v>
      </c>
      <c r="U92" s="7">
        <f t="shared" si="14"/>
        <v>280.99834710743801</v>
      </c>
      <c r="V92" s="7">
        <f t="shared" si="14"/>
        <v>275.26611570247934</v>
      </c>
      <c r="W92" s="7">
        <f t="shared" si="14"/>
        <v>67.759338842975197</v>
      </c>
      <c r="X92" s="7">
        <f t="shared" si="14"/>
        <v>27.669421487603305</v>
      </c>
      <c r="Y92" s="7">
        <f t="shared" si="14"/>
        <v>26.776859504132233</v>
      </c>
      <c r="AA92" s="14">
        <f t="shared" si="7"/>
        <v>816.6644628099175</v>
      </c>
      <c r="AB92" s="14">
        <f t="shared" si="8"/>
        <v>816.6644628099175</v>
      </c>
      <c r="AC92" s="14" t="str">
        <f t="shared" si="9"/>
        <v/>
      </c>
      <c r="AD92" s="14" t="str">
        <f t="shared" si="10"/>
        <v/>
      </c>
      <c r="AE92" s="14" t="str">
        <f t="shared" si="11"/>
        <v/>
      </c>
      <c r="AF92" s="14" t="str">
        <f t="shared" si="12"/>
        <v/>
      </c>
    </row>
    <row r="93" spans="1:32" x14ac:dyDescent="0.25">
      <c r="A93" s="18">
        <v>1927</v>
      </c>
      <c r="B93" s="18">
        <v>1926</v>
      </c>
      <c r="C93" s="18">
        <v>12</v>
      </c>
      <c r="D93" s="9" t="s">
        <v>101</v>
      </c>
      <c r="E93" s="9" t="str">
        <f t="shared" si="4"/>
        <v>1927 12</v>
      </c>
      <c r="F93" s="14">
        <v>300</v>
      </c>
      <c r="G93" s="84">
        <v>6.1487603305785121E-2</v>
      </c>
      <c r="H93" s="84">
        <f t="shared" si="5"/>
        <v>18.446280991735538</v>
      </c>
      <c r="I93" s="54">
        <v>1984</v>
      </c>
      <c r="J93" s="55">
        <v>1</v>
      </c>
      <c r="L93" s="9">
        <v>63</v>
      </c>
      <c r="M93" s="10">
        <v>1984</v>
      </c>
      <c r="N93" s="7">
        <f t="shared" si="15"/>
        <v>22.934876033057851</v>
      </c>
      <c r="O93" s="7">
        <f t="shared" si="14"/>
        <v>17.851239669421489</v>
      </c>
      <c r="P93" s="7">
        <f t="shared" si="14"/>
        <v>18.446280991735538</v>
      </c>
      <c r="Q93" s="7">
        <f t="shared" si="14"/>
        <v>18.446280991735538</v>
      </c>
      <c r="R93" s="7">
        <f t="shared" si="14"/>
        <v>17.256198347107436</v>
      </c>
      <c r="S93" s="7">
        <f t="shared" si="14"/>
        <v>18.446280991735538</v>
      </c>
      <c r="T93" s="7">
        <f t="shared" si="14"/>
        <v>27.371900826446282</v>
      </c>
      <c r="U93" s="7">
        <f t="shared" si="14"/>
        <v>289.54512396694213</v>
      </c>
      <c r="V93" s="7">
        <f t="shared" si="14"/>
        <v>150.30743801652892</v>
      </c>
      <c r="W93" s="7">
        <f t="shared" si="14"/>
        <v>67.759338842975197</v>
      </c>
      <c r="X93" s="7">
        <f t="shared" si="14"/>
        <v>53.502823140495863</v>
      </c>
      <c r="Y93" s="7">
        <f t="shared" si="14"/>
        <v>51.776925619834714</v>
      </c>
      <c r="AA93" s="14">
        <f t="shared" si="7"/>
        <v>753.64470743801655</v>
      </c>
      <c r="AB93" s="14">
        <f t="shared" si="8"/>
        <v>753.64470743801655</v>
      </c>
      <c r="AC93" s="14" t="str">
        <f t="shared" si="9"/>
        <v/>
      </c>
      <c r="AD93" s="14" t="str">
        <f t="shared" si="10"/>
        <v/>
      </c>
      <c r="AE93" s="14" t="str">
        <f t="shared" si="11"/>
        <v/>
      </c>
      <c r="AF93" s="14" t="str">
        <f t="shared" si="12"/>
        <v/>
      </c>
    </row>
    <row r="94" spans="1:32" x14ac:dyDescent="0.25">
      <c r="A94" s="18">
        <v>1927</v>
      </c>
      <c r="B94" s="18">
        <v>1927</v>
      </c>
      <c r="C94" s="18">
        <v>1</v>
      </c>
      <c r="D94" s="9" t="s">
        <v>102</v>
      </c>
      <c r="E94" s="9" t="str">
        <f t="shared" si="4"/>
        <v>1927 1</v>
      </c>
      <c r="F94" s="14">
        <v>300</v>
      </c>
      <c r="G94" s="84">
        <v>6.1487603305785121E-2</v>
      </c>
      <c r="H94" s="84">
        <f t="shared" si="5"/>
        <v>18.446280991735538</v>
      </c>
      <c r="I94" s="54">
        <v>1985</v>
      </c>
      <c r="J94" s="55">
        <v>4</v>
      </c>
      <c r="L94" s="9">
        <v>64</v>
      </c>
      <c r="M94" s="10">
        <v>1985</v>
      </c>
      <c r="N94" s="7">
        <f t="shared" si="15"/>
        <v>22.934876033057851</v>
      </c>
      <c r="O94" s="7">
        <f t="shared" si="14"/>
        <v>17.851239669421489</v>
      </c>
      <c r="P94" s="7">
        <f t="shared" si="14"/>
        <v>18.446280991735538</v>
      </c>
      <c r="Q94" s="7">
        <f t="shared" si="14"/>
        <v>18.446280991735538</v>
      </c>
      <c r="R94" s="7">
        <f t="shared" si="14"/>
        <v>16.66115702479339</v>
      </c>
      <c r="S94" s="7">
        <f t="shared" si="14"/>
        <v>18.446280991735538</v>
      </c>
      <c r="T94" s="7">
        <f t="shared" si="14"/>
        <v>32.132231404958681</v>
      </c>
      <c r="U94" s="7">
        <f t="shared" si="14"/>
        <v>179.78975206611568</v>
      </c>
      <c r="V94" s="7">
        <f t="shared" si="14"/>
        <v>46.591735537190083</v>
      </c>
      <c r="W94" s="7">
        <f t="shared" si="14"/>
        <v>27.669421487603305</v>
      </c>
      <c r="X94" s="7">
        <f t="shared" si="14"/>
        <v>53.502823140495863</v>
      </c>
      <c r="Y94" s="7">
        <f t="shared" si="14"/>
        <v>51.776925619834714</v>
      </c>
      <c r="AA94" s="14">
        <f t="shared" si="7"/>
        <v>504.24900495867769</v>
      </c>
      <c r="AB94" s="14" t="str">
        <f t="shared" si="8"/>
        <v/>
      </c>
      <c r="AC94" s="14" t="str">
        <f t="shared" si="9"/>
        <v/>
      </c>
      <c r="AD94" s="14" t="str">
        <f t="shared" si="10"/>
        <v/>
      </c>
      <c r="AE94" s="14">
        <f t="shared" si="11"/>
        <v>504.24900495867769</v>
      </c>
      <c r="AF94" s="14" t="str">
        <f t="shared" si="12"/>
        <v/>
      </c>
    </row>
    <row r="95" spans="1:32" x14ac:dyDescent="0.25">
      <c r="A95" s="18">
        <v>1927</v>
      </c>
      <c r="B95" s="18">
        <v>1927</v>
      </c>
      <c r="C95" s="18">
        <v>2</v>
      </c>
      <c r="D95" s="9" t="s">
        <v>103</v>
      </c>
      <c r="E95" s="9" t="str">
        <f t="shared" si="4"/>
        <v>1927 2</v>
      </c>
      <c r="F95" s="14">
        <v>300</v>
      </c>
      <c r="G95" s="84">
        <v>5.5537190082644627E-2</v>
      </c>
      <c r="H95" s="84">
        <f t="shared" si="5"/>
        <v>16.66115702479339</v>
      </c>
      <c r="I95" s="54">
        <v>1986</v>
      </c>
      <c r="J95" s="55">
        <v>1</v>
      </c>
      <c r="L95" s="9">
        <v>65</v>
      </c>
      <c r="M95" s="10">
        <v>1986</v>
      </c>
      <c r="N95" s="7">
        <f t="shared" si="15"/>
        <v>22.934876033057851</v>
      </c>
      <c r="O95" s="7">
        <f t="shared" si="14"/>
        <v>17.851239669421489</v>
      </c>
      <c r="P95" s="7">
        <f t="shared" si="14"/>
        <v>18.446280991735538</v>
      </c>
      <c r="Q95" s="7">
        <f t="shared" si="14"/>
        <v>18.446280991735538</v>
      </c>
      <c r="R95" s="7">
        <f t="shared" si="14"/>
        <v>16.66115702479339</v>
      </c>
      <c r="S95" s="7">
        <f t="shared" si="14"/>
        <v>18.446280991735538</v>
      </c>
      <c r="T95" s="7">
        <f t="shared" si="14"/>
        <v>27.371900826446282</v>
      </c>
      <c r="U95" s="7">
        <f t="shared" si="14"/>
        <v>289.54512396694213</v>
      </c>
      <c r="V95" s="7">
        <f t="shared" si="14"/>
        <v>150.30743801652892</v>
      </c>
      <c r="W95" s="7">
        <f t="shared" si="14"/>
        <v>67.759338842975197</v>
      </c>
      <c r="X95" s="7">
        <f t="shared" si="14"/>
        <v>53.502823140495863</v>
      </c>
      <c r="Y95" s="7">
        <f t="shared" si="14"/>
        <v>51.776925619834714</v>
      </c>
      <c r="AA95" s="14">
        <f t="shared" si="7"/>
        <v>753.04966611570251</v>
      </c>
      <c r="AB95" s="14">
        <f t="shared" si="8"/>
        <v>753.04966611570251</v>
      </c>
      <c r="AC95" s="14" t="str">
        <f t="shared" si="9"/>
        <v/>
      </c>
      <c r="AD95" s="14" t="str">
        <f t="shared" si="10"/>
        <v/>
      </c>
      <c r="AE95" s="14" t="str">
        <f t="shared" si="11"/>
        <v/>
      </c>
      <c r="AF95" s="14" t="str">
        <f t="shared" si="12"/>
        <v/>
      </c>
    </row>
    <row r="96" spans="1:32" x14ac:dyDescent="0.25">
      <c r="A96" s="18">
        <v>1927</v>
      </c>
      <c r="B96" s="18">
        <v>1927</v>
      </c>
      <c r="C96" s="18">
        <v>3</v>
      </c>
      <c r="D96" s="9" t="s">
        <v>104</v>
      </c>
      <c r="E96" s="9" t="str">
        <f t="shared" ref="E96:E159" si="16">CONCATENATE(A96," ",C96)</f>
        <v>1927 3</v>
      </c>
      <c r="F96" s="14">
        <v>300</v>
      </c>
      <c r="G96" s="84">
        <v>6.1487603305785121E-2</v>
      </c>
      <c r="H96" s="84">
        <f t="shared" ref="H96:H159" si="17">F96*G96</f>
        <v>18.446280991735538</v>
      </c>
      <c r="I96" s="54">
        <v>1987</v>
      </c>
      <c r="J96" s="55">
        <v>4</v>
      </c>
      <c r="L96" s="9">
        <v>66</v>
      </c>
      <c r="M96" s="10">
        <v>1987</v>
      </c>
      <c r="N96" s="7">
        <f t="shared" si="15"/>
        <v>22.934876033057851</v>
      </c>
      <c r="O96" s="7">
        <f t="shared" si="14"/>
        <v>17.851239669421489</v>
      </c>
      <c r="P96" s="7">
        <f t="shared" si="14"/>
        <v>18.446280991735538</v>
      </c>
      <c r="Q96" s="7">
        <f t="shared" si="14"/>
        <v>18.446280991735538</v>
      </c>
      <c r="R96" s="7">
        <f t="shared" si="14"/>
        <v>16.66115702479339</v>
      </c>
      <c r="S96" s="7">
        <f t="shared" si="14"/>
        <v>18.446280991735538</v>
      </c>
      <c r="T96" s="7">
        <f t="shared" si="14"/>
        <v>32.132231404958681</v>
      </c>
      <c r="U96" s="7">
        <f t="shared" si="14"/>
        <v>179.78975206611568</v>
      </c>
      <c r="V96" s="7">
        <f t="shared" si="14"/>
        <v>46.591735537190083</v>
      </c>
      <c r="W96" s="7">
        <f t="shared" si="14"/>
        <v>27.669421487603305</v>
      </c>
      <c r="X96" s="7">
        <f t="shared" si="14"/>
        <v>53.502823140495863</v>
      </c>
      <c r="Y96" s="7">
        <f t="shared" si="14"/>
        <v>51.776925619834714</v>
      </c>
      <c r="AA96" s="14">
        <f t="shared" ref="AA96:AA112" si="18">IF($L$27="CFS",AVERAGE($N96:$Y96), IF($L$27="TAF",SUM($N96:$Y96),"INC"))</f>
        <v>504.24900495867769</v>
      </c>
      <c r="AB96" s="14" t="str">
        <f t="shared" ref="AB96:AB112" si="19">IF($J96=$AB$29, $AA96,"")</f>
        <v/>
      </c>
      <c r="AC96" s="14" t="str">
        <f t="shared" ref="AC96:AC112" si="20">IF($J96=$AC$29, $AA96,"")</f>
        <v/>
      </c>
      <c r="AD96" s="14" t="str">
        <f t="shared" ref="AD96:AD112" si="21">IF($J96=$AD$29, $AA96,"")</f>
        <v/>
      </c>
      <c r="AE96" s="14">
        <f t="shared" ref="AE96:AE112" si="22">IF($J96=$AE$29, $AA96,"")</f>
        <v>504.24900495867769</v>
      </c>
      <c r="AF96" s="14" t="str">
        <f t="shared" ref="AF96:AF112" si="23">IF($J96=$AF$29, $AA96,"")</f>
        <v/>
      </c>
    </row>
    <row r="97" spans="1:32" x14ac:dyDescent="0.25">
      <c r="A97" s="18">
        <v>1927</v>
      </c>
      <c r="B97" s="18">
        <v>1927</v>
      </c>
      <c r="C97" s="18">
        <v>4</v>
      </c>
      <c r="D97" s="9" t="s">
        <v>105</v>
      </c>
      <c r="E97" s="9" t="str">
        <f t="shared" si="16"/>
        <v>1927 4</v>
      </c>
      <c r="F97" s="14">
        <v>460</v>
      </c>
      <c r="G97" s="84">
        <v>5.9504132231404959E-2</v>
      </c>
      <c r="H97" s="84">
        <f t="shared" si="17"/>
        <v>27.371900826446282</v>
      </c>
      <c r="I97" s="54">
        <v>1988</v>
      </c>
      <c r="J97" s="55">
        <v>5</v>
      </c>
      <c r="L97" s="9">
        <v>67</v>
      </c>
      <c r="M97" s="10">
        <v>1988</v>
      </c>
      <c r="N97" s="7">
        <f t="shared" si="15"/>
        <v>22.934876033057851</v>
      </c>
      <c r="O97" s="7">
        <f t="shared" si="14"/>
        <v>17.851239669421489</v>
      </c>
      <c r="P97" s="7">
        <f t="shared" si="14"/>
        <v>18.446280991735538</v>
      </c>
      <c r="Q97" s="7">
        <f t="shared" si="14"/>
        <v>18.446280991735538</v>
      </c>
      <c r="R97" s="7">
        <f t="shared" si="14"/>
        <v>17.256198347107436</v>
      </c>
      <c r="S97" s="7">
        <f t="shared" si="14"/>
        <v>18.446280991735538</v>
      </c>
      <c r="T97" s="7">
        <f t="shared" si="14"/>
        <v>32.132231404958681</v>
      </c>
      <c r="U97" s="7">
        <f t="shared" si="14"/>
        <v>179.78975206611568</v>
      </c>
      <c r="V97" s="7">
        <f t="shared" si="14"/>
        <v>46.591735537190083</v>
      </c>
      <c r="W97" s="7">
        <f t="shared" si="14"/>
        <v>27.669421487603305</v>
      </c>
      <c r="X97" s="7">
        <f t="shared" si="14"/>
        <v>53.502823140495863</v>
      </c>
      <c r="Y97" s="7">
        <f t="shared" si="14"/>
        <v>51.776925619834714</v>
      </c>
      <c r="AA97" s="14">
        <f t="shared" si="18"/>
        <v>504.84404628099173</v>
      </c>
      <c r="AB97" s="14" t="str">
        <f t="shared" si="19"/>
        <v/>
      </c>
      <c r="AC97" s="14" t="str">
        <f t="shared" si="20"/>
        <v/>
      </c>
      <c r="AD97" s="14" t="str">
        <f t="shared" si="21"/>
        <v/>
      </c>
      <c r="AE97" s="14" t="str">
        <f t="shared" si="22"/>
        <v/>
      </c>
      <c r="AF97" s="14">
        <f t="shared" si="23"/>
        <v>504.84404628099173</v>
      </c>
    </row>
    <row r="98" spans="1:32" x14ac:dyDescent="0.25">
      <c r="A98" s="18">
        <v>1927</v>
      </c>
      <c r="B98" s="18">
        <v>1927</v>
      </c>
      <c r="C98" s="18">
        <v>5</v>
      </c>
      <c r="D98" s="9" t="s">
        <v>106</v>
      </c>
      <c r="E98" s="9" t="str">
        <f t="shared" si="16"/>
        <v>1927 5</v>
      </c>
      <c r="F98" s="14">
        <v>4709</v>
      </c>
      <c r="G98" s="84">
        <v>6.1487603305785121E-2</v>
      </c>
      <c r="H98" s="84">
        <f t="shared" si="17"/>
        <v>289.54512396694213</v>
      </c>
      <c r="I98" s="54">
        <v>1989</v>
      </c>
      <c r="J98" s="55">
        <v>4</v>
      </c>
      <c r="L98" s="9">
        <v>68</v>
      </c>
      <c r="M98" s="10">
        <v>1989</v>
      </c>
      <c r="N98" s="7">
        <f t="shared" si="15"/>
        <v>22.934876033057851</v>
      </c>
      <c r="O98" s="7">
        <f t="shared" si="14"/>
        <v>17.851239669421489</v>
      </c>
      <c r="P98" s="7">
        <f t="shared" si="14"/>
        <v>18.446280991735538</v>
      </c>
      <c r="Q98" s="7">
        <f t="shared" si="14"/>
        <v>18.446280991735538</v>
      </c>
      <c r="R98" s="7">
        <f t="shared" si="14"/>
        <v>16.66115702479339</v>
      </c>
      <c r="S98" s="7">
        <f t="shared" si="14"/>
        <v>18.446280991735538</v>
      </c>
      <c r="T98" s="7">
        <f t="shared" si="14"/>
        <v>29.335537190082643</v>
      </c>
      <c r="U98" s="7">
        <f t="shared" si="14"/>
        <v>257.57157024793389</v>
      </c>
      <c r="V98" s="7">
        <f t="shared" si="14"/>
        <v>126.14876033057851</v>
      </c>
      <c r="W98" s="7">
        <f t="shared" si="14"/>
        <v>67.759338842975197</v>
      </c>
      <c r="X98" s="7">
        <f t="shared" si="14"/>
        <v>53.502823140495863</v>
      </c>
      <c r="Y98" s="7">
        <f t="shared" si="14"/>
        <v>51.776925619834714</v>
      </c>
      <c r="AA98" s="14">
        <f t="shared" si="18"/>
        <v>698.8810710743802</v>
      </c>
      <c r="AB98" s="14" t="str">
        <f t="shared" si="19"/>
        <v/>
      </c>
      <c r="AC98" s="14" t="str">
        <f t="shared" si="20"/>
        <v/>
      </c>
      <c r="AD98" s="14" t="str">
        <f t="shared" si="21"/>
        <v/>
      </c>
      <c r="AE98" s="14">
        <f t="shared" si="22"/>
        <v>698.8810710743802</v>
      </c>
      <c r="AF98" s="14" t="str">
        <f t="shared" si="23"/>
        <v/>
      </c>
    </row>
    <row r="99" spans="1:32" x14ac:dyDescent="0.25">
      <c r="A99" s="18">
        <v>1927</v>
      </c>
      <c r="B99" s="18">
        <v>1927</v>
      </c>
      <c r="C99" s="18">
        <v>6</v>
      </c>
      <c r="D99" s="9" t="s">
        <v>107</v>
      </c>
      <c r="E99" s="9" t="str">
        <f t="shared" si="16"/>
        <v>1927 6</v>
      </c>
      <c r="F99" s="14">
        <v>2526</v>
      </c>
      <c r="G99" s="84">
        <v>5.9504132231404959E-2</v>
      </c>
      <c r="H99" s="84">
        <f t="shared" si="17"/>
        <v>150.30743801652892</v>
      </c>
      <c r="I99" s="54">
        <v>1990</v>
      </c>
      <c r="J99" s="55">
        <v>5</v>
      </c>
      <c r="L99" s="9">
        <v>69</v>
      </c>
      <c r="M99" s="10">
        <v>1990</v>
      </c>
      <c r="N99" s="7">
        <f t="shared" si="15"/>
        <v>22.934876033057851</v>
      </c>
      <c r="O99" s="7">
        <f t="shared" si="14"/>
        <v>17.851239669421489</v>
      </c>
      <c r="P99" s="7">
        <f t="shared" si="14"/>
        <v>18.446280991735538</v>
      </c>
      <c r="Q99" s="7">
        <f t="shared" si="14"/>
        <v>18.446280991735538</v>
      </c>
      <c r="R99" s="7">
        <f t="shared" si="14"/>
        <v>16.66115702479339</v>
      </c>
      <c r="S99" s="7">
        <f t="shared" si="14"/>
        <v>18.446280991735538</v>
      </c>
      <c r="T99" s="7">
        <f t="shared" si="14"/>
        <v>32.132231404958681</v>
      </c>
      <c r="U99" s="7">
        <f t="shared" si="14"/>
        <v>179.78975206611568</v>
      </c>
      <c r="V99" s="7">
        <f t="shared" si="14"/>
        <v>46.591735537190083</v>
      </c>
      <c r="W99" s="7">
        <f t="shared" si="14"/>
        <v>27.669421487603305</v>
      </c>
      <c r="X99" s="7">
        <f t="shared" si="14"/>
        <v>53.502823140495863</v>
      </c>
      <c r="Y99" s="7">
        <f t="shared" si="14"/>
        <v>51.776925619834714</v>
      </c>
      <c r="AA99" s="14">
        <f t="shared" si="18"/>
        <v>504.24900495867769</v>
      </c>
      <c r="AB99" s="14" t="str">
        <f t="shared" si="19"/>
        <v/>
      </c>
      <c r="AC99" s="14" t="str">
        <f t="shared" si="20"/>
        <v/>
      </c>
      <c r="AD99" s="14" t="str">
        <f t="shared" si="21"/>
        <v/>
      </c>
      <c r="AE99" s="14" t="str">
        <f t="shared" si="22"/>
        <v/>
      </c>
      <c r="AF99" s="14">
        <f t="shared" si="23"/>
        <v>504.24900495867769</v>
      </c>
    </row>
    <row r="100" spans="1:32" x14ac:dyDescent="0.25">
      <c r="A100" s="18">
        <v>1927</v>
      </c>
      <c r="B100" s="18">
        <v>1927</v>
      </c>
      <c r="C100" s="18">
        <v>7</v>
      </c>
      <c r="D100" s="9" t="s">
        <v>108</v>
      </c>
      <c r="E100" s="9" t="str">
        <f t="shared" si="16"/>
        <v>1927 7</v>
      </c>
      <c r="F100" s="14">
        <v>1102</v>
      </c>
      <c r="G100" s="84">
        <v>6.1487603305785121E-2</v>
      </c>
      <c r="H100" s="84">
        <f t="shared" si="17"/>
        <v>67.759338842975197</v>
      </c>
      <c r="I100" s="54">
        <v>1991</v>
      </c>
      <c r="J100" s="55">
        <v>5</v>
      </c>
      <c r="L100" s="9">
        <v>70</v>
      </c>
      <c r="M100" s="10">
        <v>1991</v>
      </c>
      <c r="N100" s="7">
        <f t="shared" si="15"/>
        <v>22.934876033057851</v>
      </c>
      <c r="O100" s="7">
        <f t="shared" si="14"/>
        <v>17.851239669421489</v>
      </c>
      <c r="P100" s="7">
        <f t="shared" si="14"/>
        <v>18.446280991735538</v>
      </c>
      <c r="Q100" s="7">
        <f t="shared" si="14"/>
        <v>18.446280991735538</v>
      </c>
      <c r="R100" s="7">
        <f t="shared" si="14"/>
        <v>16.66115702479339</v>
      </c>
      <c r="S100" s="7">
        <f t="shared" si="14"/>
        <v>18.446280991735538</v>
      </c>
      <c r="T100" s="7">
        <f t="shared" si="14"/>
        <v>35.702479338842977</v>
      </c>
      <c r="U100" s="7">
        <f t="shared" si="14"/>
        <v>92.108429752066115</v>
      </c>
      <c r="V100" s="7">
        <f t="shared" si="14"/>
        <v>46.591735537190083</v>
      </c>
      <c r="W100" s="7">
        <f t="shared" si="14"/>
        <v>27.669421487603305</v>
      </c>
      <c r="X100" s="7">
        <f t="shared" si="14"/>
        <v>53.502823140495863</v>
      </c>
      <c r="Y100" s="7">
        <f t="shared" si="14"/>
        <v>51.776925619834714</v>
      </c>
      <c r="AA100" s="14">
        <f t="shared" si="18"/>
        <v>420.1379305785124</v>
      </c>
      <c r="AB100" s="14" t="str">
        <f t="shared" si="19"/>
        <v/>
      </c>
      <c r="AC100" s="14" t="str">
        <f t="shared" si="20"/>
        <v/>
      </c>
      <c r="AD100" s="14" t="str">
        <f t="shared" si="21"/>
        <v/>
      </c>
      <c r="AE100" s="14" t="str">
        <f t="shared" si="22"/>
        <v/>
      </c>
      <c r="AF100" s="14">
        <f t="shared" si="23"/>
        <v>420.1379305785124</v>
      </c>
    </row>
    <row r="101" spans="1:32" x14ac:dyDescent="0.25">
      <c r="A101" s="18">
        <v>1927</v>
      </c>
      <c r="B101" s="18">
        <v>1927</v>
      </c>
      <c r="C101" s="18">
        <v>8</v>
      </c>
      <c r="D101" s="9" t="s">
        <v>109</v>
      </c>
      <c r="E101" s="9" t="str">
        <f t="shared" si="16"/>
        <v>1927 8</v>
      </c>
      <c r="F101" s="14">
        <v>870.14</v>
      </c>
      <c r="G101" s="84">
        <v>6.1487603305785121E-2</v>
      </c>
      <c r="H101" s="84">
        <f t="shared" si="17"/>
        <v>53.502823140495863</v>
      </c>
      <c r="I101" s="54">
        <v>1992</v>
      </c>
      <c r="J101" s="55">
        <v>5</v>
      </c>
      <c r="L101" s="9">
        <v>71</v>
      </c>
      <c r="M101" s="10">
        <v>1992</v>
      </c>
      <c r="N101" s="7">
        <f t="shared" si="15"/>
        <v>22.934876033057851</v>
      </c>
      <c r="O101" s="7">
        <f t="shared" si="14"/>
        <v>17.851239669421489</v>
      </c>
      <c r="P101" s="7">
        <f t="shared" si="14"/>
        <v>18.446280991735538</v>
      </c>
      <c r="Q101" s="7">
        <f t="shared" si="14"/>
        <v>18.446280991735538</v>
      </c>
      <c r="R101" s="7">
        <f t="shared" si="14"/>
        <v>17.256198347107436</v>
      </c>
      <c r="S101" s="7">
        <f t="shared" si="14"/>
        <v>18.446280991735538</v>
      </c>
      <c r="T101" s="7">
        <f t="shared" si="14"/>
        <v>32.132231404958681</v>
      </c>
      <c r="U101" s="7">
        <f t="shared" si="14"/>
        <v>179.78975206611568</v>
      </c>
      <c r="V101" s="7">
        <f t="shared" si="14"/>
        <v>46.591735537190083</v>
      </c>
      <c r="W101" s="7">
        <f t="shared" si="14"/>
        <v>27.669421487603305</v>
      </c>
      <c r="X101" s="7">
        <f t="shared" si="14"/>
        <v>53.502823140495863</v>
      </c>
      <c r="Y101" s="7">
        <f t="shared" si="14"/>
        <v>51.776925619834714</v>
      </c>
      <c r="AA101" s="14">
        <f t="shared" si="18"/>
        <v>504.84404628099173</v>
      </c>
      <c r="AB101" s="14" t="str">
        <f t="shared" si="19"/>
        <v/>
      </c>
      <c r="AC101" s="14" t="str">
        <f t="shared" si="20"/>
        <v/>
      </c>
      <c r="AD101" s="14" t="str">
        <f t="shared" si="21"/>
        <v/>
      </c>
      <c r="AE101" s="14" t="str">
        <f t="shared" si="22"/>
        <v/>
      </c>
      <c r="AF101" s="14">
        <f t="shared" si="23"/>
        <v>504.84404628099173</v>
      </c>
    </row>
    <row r="102" spans="1:32" x14ac:dyDescent="0.25">
      <c r="A102" s="18">
        <v>1927</v>
      </c>
      <c r="B102" s="18">
        <v>1927</v>
      </c>
      <c r="C102" s="18">
        <v>9</v>
      </c>
      <c r="D102" s="9" t="s">
        <v>110</v>
      </c>
      <c r="E102" s="9" t="str">
        <f t="shared" si="16"/>
        <v>1927 9</v>
      </c>
      <c r="F102" s="14">
        <v>870.14</v>
      </c>
      <c r="G102" s="84">
        <v>5.9504132231404959E-2</v>
      </c>
      <c r="H102" s="84">
        <f t="shared" si="17"/>
        <v>51.776925619834714</v>
      </c>
      <c r="I102" s="54">
        <v>1993</v>
      </c>
      <c r="J102" s="55">
        <v>2</v>
      </c>
      <c r="L102" s="9">
        <v>72</v>
      </c>
      <c r="M102" s="10">
        <v>1993</v>
      </c>
      <c r="N102" s="7">
        <f t="shared" si="15"/>
        <v>22.934876033057851</v>
      </c>
      <c r="O102" s="7">
        <f t="shared" si="14"/>
        <v>17.851239669421489</v>
      </c>
      <c r="P102" s="7">
        <f t="shared" si="14"/>
        <v>18.446280991735538</v>
      </c>
      <c r="Q102" s="7">
        <f t="shared" si="14"/>
        <v>18.446280991735538</v>
      </c>
      <c r="R102" s="7">
        <f t="shared" si="14"/>
        <v>16.66115702479339</v>
      </c>
      <c r="S102" s="7">
        <f t="shared" si="14"/>
        <v>18.446280991735538</v>
      </c>
      <c r="T102" s="7">
        <f t="shared" si="14"/>
        <v>27.371900826446282</v>
      </c>
      <c r="U102" s="7">
        <f t="shared" si="14"/>
        <v>289.54512396694213</v>
      </c>
      <c r="V102" s="7">
        <f t="shared" si="14"/>
        <v>150.30743801652892</v>
      </c>
      <c r="W102" s="7">
        <f t="shared" si="14"/>
        <v>67.759338842975197</v>
      </c>
      <c r="X102" s="7">
        <f t="shared" si="14"/>
        <v>53.502823140495863</v>
      </c>
      <c r="Y102" s="7">
        <f t="shared" si="14"/>
        <v>51.776925619834714</v>
      </c>
      <c r="AA102" s="14">
        <f t="shared" si="18"/>
        <v>753.04966611570251</v>
      </c>
      <c r="AB102" s="14" t="str">
        <f t="shared" si="19"/>
        <v/>
      </c>
      <c r="AC102" s="14">
        <f t="shared" si="20"/>
        <v>753.04966611570251</v>
      </c>
      <c r="AD102" s="14" t="str">
        <f t="shared" si="21"/>
        <v/>
      </c>
      <c r="AE102" s="14" t="str">
        <f t="shared" si="22"/>
        <v/>
      </c>
      <c r="AF102" s="14" t="str">
        <f t="shared" si="23"/>
        <v/>
      </c>
    </row>
    <row r="103" spans="1:32" x14ac:dyDescent="0.25">
      <c r="A103" s="18">
        <v>1928</v>
      </c>
      <c r="B103" s="18">
        <v>1927</v>
      </c>
      <c r="C103" s="18">
        <v>10</v>
      </c>
      <c r="D103" s="9" t="s">
        <v>111</v>
      </c>
      <c r="E103" s="9" t="str">
        <f t="shared" si="16"/>
        <v>1928 10</v>
      </c>
      <c r="F103" s="14">
        <v>373</v>
      </c>
      <c r="G103" s="84">
        <v>6.1487603305785121E-2</v>
      </c>
      <c r="H103" s="84">
        <f t="shared" si="17"/>
        <v>22.934876033057851</v>
      </c>
      <c r="I103" s="54">
        <v>1994</v>
      </c>
      <c r="J103" s="55">
        <v>5</v>
      </c>
      <c r="L103" s="9">
        <v>73</v>
      </c>
      <c r="M103" s="10">
        <v>1994</v>
      </c>
      <c r="N103" s="7">
        <f t="shared" si="15"/>
        <v>22.934876033057851</v>
      </c>
      <c r="O103" s="7">
        <f t="shared" si="14"/>
        <v>17.851239669421489</v>
      </c>
      <c r="P103" s="7">
        <f t="shared" si="14"/>
        <v>18.446280991735538</v>
      </c>
      <c r="Q103" s="7">
        <f t="shared" si="14"/>
        <v>18.446280991735538</v>
      </c>
      <c r="R103" s="7">
        <f t="shared" si="14"/>
        <v>16.66115702479339</v>
      </c>
      <c r="S103" s="7">
        <f t="shared" si="14"/>
        <v>18.446280991735538</v>
      </c>
      <c r="T103" s="7">
        <f t="shared" si="14"/>
        <v>35.702479338842977</v>
      </c>
      <c r="U103" s="7">
        <f t="shared" si="14"/>
        <v>92.108429752066115</v>
      </c>
      <c r="V103" s="7">
        <f t="shared" si="14"/>
        <v>46.591735537190083</v>
      </c>
      <c r="W103" s="7">
        <f t="shared" si="14"/>
        <v>27.669421487603305</v>
      </c>
      <c r="X103" s="7">
        <f t="shared" si="14"/>
        <v>53.502823140495863</v>
      </c>
      <c r="Y103" s="7">
        <f t="shared" si="14"/>
        <v>51.776925619834714</v>
      </c>
      <c r="AA103" s="14">
        <f t="shared" si="18"/>
        <v>420.1379305785124</v>
      </c>
      <c r="AB103" s="14" t="str">
        <f t="shared" si="19"/>
        <v/>
      </c>
      <c r="AC103" s="14" t="str">
        <f t="shared" si="20"/>
        <v/>
      </c>
      <c r="AD103" s="14" t="str">
        <f t="shared" si="21"/>
        <v/>
      </c>
      <c r="AE103" s="14" t="str">
        <f t="shared" si="22"/>
        <v/>
      </c>
      <c r="AF103" s="14">
        <f t="shared" si="23"/>
        <v>420.1379305785124</v>
      </c>
    </row>
    <row r="104" spans="1:32" x14ac:dyDescent="0.25">
      <c r="A104" s="18">
        <v>1928</v>
      </c>
      <c r="B104" s="18">
        <v>1927</v>
      </c>
      <c r="C104" s="18">
        <v>11</v>
      </c>
      <c r="D104" s="9" t="s">
        <v>112</v>
      </c>
      <c r="E104" s="9" t="str">
        <f t="shared" si="16"/>
        <v>1928 11</v>
      </c>
      <c r="F104" s="14">
        <v>300</v>
      </c>
      <c r="G104" s="84">
        <v>5.9504132231404959E-2</v>
      </c>
      <c r="H104" s="84">
        <f t="shared" si="17"/>
        <v>17.851239669421489</v>
      </c>
      <c r="I104" s="54">
        <v>1995</v>
      </c>
      <c r="J104" s="55">
        <v>1</v>
      </c>
      <c r="L104" s="9">
        <v>74</v>
      </c>
      <c r="M104" s="10">
        <v>1995</v>
      </c>
      <c r="N104" s="7">
        <f t="shared" si="15"/>
        <v>22.934876033057851</v>
      </c>
      <c r="O104" s="7">
        <f t="shared" si="14"/>
        <v>17.851239669421489</v>
      </c>
      <c r="P104" s="7">
        <f t="shared" si="14"/>
        <v>18.446280991735538</v>
      </c>
      <c r="Q104" s="7">
        <f t="shared" si="14"/>
        <v>18.446280991735538</v>
      </c>
      <c r="R104" s="7">
        <f t="shared" si="14"/>
        <v>16.66115702479339</v>
      </c>
      <c r="S104" s="7">
        <f t="shared" si="14"/>
        <v>18.446280991735538</v>
      </c>
      <c r="T104" s="7">
        <f t="shared" si="14"/>
        <v>25.408264462809917</v>
      </c>
      <c r="U104" s="7">
        <f t="shared" si="14"/>
        <v>280.99834710743801</v>
      </c>
      <c r="V104" s="7">
        <f t="shared" si="14"/>
        <v>275.26611570247934</v>
      </c>
      <c r="W104" s="7">
        <f t="shared" si="14"/>
        <v>67.759338842975197</v>
      </c>
      <c r="X104" s="7">
        <f t="shared" si="14"/>
        <v>27.669421487603305</v>
      </c>
      <c r="Y104" s="7">
        <f t="shared" si="14"/>
        <v>26.776859504132233</v>
      </c>
      <c r="AA104" s="14">
        <f t="shared" si="18"/>
        <v>816.6644628099175</v>
      </c>
      <c r="AB104" s="14">
        <f t="shared" si="19"/>
        <v>816.6644628099175</v>
      </c>
      <c r="AC104" s="14" t="str">
        <f t="shared" si="20"/>
        <v/>
      </c>
      <c r="AD104" s="14" t="str">
        <f t="shared" si="21"/>
        <v/>
      </c>
      <c r="AE104" s="14" t="str">
        <f t="shared" si="22"/>
        <v/>
      </c>
      <c r="AF104" s="14" t="str">
        <f t="shared" si="23"/>
        <v/>
      </c>
    </row>
    <row r="105" spans="1:32" x14ac:dyDescent="0.25">
      <c r="A105" s="18">
        <v>1928</v>
      </c>
      <c r="B105" s="18">
        <v>1927</v>
      </c>
      <c r="C105" s="18">
        <v>12</v>
      </c>
      <c r="D105" s="9" t="s">
        <v>113</v>
      </c>
      <c r="E105" s="9" t="str">
        <f t="shared" si="16"/>
        <v>1928 12</v>
      </c>
      <c r="F105" s="14">
        <v>300</v>
      </c>
      <c r="G105" s="84">
        <v>6.1487603305785121E-2</v>
      </c>
      <c r="H105" s="84">
        <f t="shared" si="17"/>
        <v>18.446280991735538</v>
      </c>
      <c r="I105" s="54">
        <v>1996</v>
      </c>
      <c r="J105" s="55">
        <v>1</v>
      </c>
      <c r="L105" s="9">
        <v>75</v>
      </c>
      <c r="M105" s="10">
        <v>1996</v>
      </c>
      <c r="N105" s="7">
        <f t="shared" si="15"/>
        <v>22.934876033057851</v>
      </c>
      <c r="O105" s="7">
        <f t="shared" si="14"/>
        <v>17.851239669421489</v>
      </c>
      <c r="P105" s="7">
        <f t="shared" si="14"/>
        <v>18.446280991735538</v>
      </c>
      <c r="Q105" s="7">
        <f t="shared" si="14"/>
        <v>18.446280991735538</v>
      </c>
      <c r="R105" s="7">
        <f t="shared" si="14"/>
        <v>17.256198347107436</v>
      </c>
      <c r="S105" s="7">
        <f t="shared" si="14"/>
        <v>18.446280991735538</v>
      </c>
      <c r="T105" s="7">
        <f t="shared" si="14"/>
        <v>27.371900826446282</v>
      </c>
      <c r="U105" s="7">
        <f t="shared" si="14"/>
        <v>289.54512396694213</v>
      </c>
      <c r="V105" s="7">
        <f t="shared" si="14"/>
        <v>150.30743801652892</v>
      </c>
      <c r="W105" s="7">
        <f t="shared" si="14"/>
        <v>67.759338842975197</v>
      </c>
      <c r="X105" s="7">
        <f t="shared" si="14"/>
        <v>53.502823140495863</v>
      </c>
      <c r="Y105" s="7">
        <f t="shared" si="14"/>
        <v>51.776925619834714</v>
      </c>
      <c r="AA105" s="14">
        <f t="shared" si="18"/>
        <v>753.64470743801655</v>
      </c>
      <c r="AB105" s="14">
        <f t="shared" si="19"/>
        <v>753.64470743801655</v>
      </c>
      <c r="AC105" s="14" t="str">
        <f t="shared" si="20"/>
        <v/>
      </c>
      <c r="AD105" s="14" t="str">
        <f t="shared" si="21"/>
        <v/>
      </c>
      <c r="AE105" s="14" t="str">
        <f t="shared" si="22"/>
        <v/>
      </c>
      <c r="AF105" s="14" t="str">
        <f t="shared" si="23"/>
        <v/>
      </c>
    </row>
    <row r="106" spans="1:32" x14ac:dyDescent="0.25">
      <c r="A106" s="18">
        <v>1928</v>
      </c>
      <c r="B106" s="18">
        <v>1928</v>
      </c>
      <c r="C106" s="18">
        <v>1</v>
      </c>
      <c r="D106" s="9" t="s">
        <v>114</v>
      </c>
      <c r="E106" s="9" t="str">
        <f t="shared" si="16"/>
        <v>1928 1</v>
      </c>
      <c r="F106" s="14">
        <v>300</v>
      </c>
      <c r="G106" s="84">
        <v>6.1487603305785121E-2</v>
      </c>
      <c r="H106" s="84">
        <f t="shared" si="17"/>
        <v>18.446280991735538</v>
      </c>
      <c r="I106" s="54">
        <v>1997</v>
      </c>
      <c r="J106" s="55">
        <v>1</v>
      </c>
      <c r="L106" s="9">
        <v>76</v>
      </c>
      <c r="M106" s="10">
        <v>1997</v>
      </c>
      <c r="N106" s="7">
        <f t="shared" si="15"/>
        <v>22.934876033057851</v>
      </c>
      <c r="O106" s="7">
        <f t="shared" si="14"/>
        <v>17.851239669421489</v>
      </c>
      <c r="P106" s="7">
        <f t="shared" si="14"/>
        <v>18.446280991735538</v>
      </c>
      <c r="Q106" s="7">
        <f t="shared" si="14"/>
        <v>18.446280991735538</v>
      </c>
      <c r="R106" s="7">
        <f t="shared" si="14"/>
        <v>16.66115702479339</v>
      </c>
      <c r="S106" s="7">
        <f t="shared" si="14"/>
        <v>18.446280991735538</v>
      </c>
      <c r="T106" s="7">
        <f t="shared" si="14"/>
        <v>27.371900826446282</v>
      </c>
      <c r="U106" s="7">
        <f t="shared" si="14"/>
        <v>289.54512396694213</v>
      </c>
      <c r="V106" s="7">
        <f t="shared" si="14"/>
        <v>150.30743801652892</v>
      </c>
      <c r="W106" s="7">
        <f t="shared" si="14"/>
        <v>67.759338842975197</v>
      </c>
      <c r="X106" s="7">
        <f t="shared" si="14"/>
        <v>53.502823140495863</v>
      </c>
      <c r="Y106" s="7">
        <f t="shared" si="14"/>
        <v>51.776925619834714</v>
      </c>
      <c r="AA106" s="14">
        <f t="shared" si="18"/>
        <v>753.04966611570251</v>
      </c>
      <c r="AB106" s="14">
        <f t="shared" si="19"/>
        <v>753.04966611570251</v>
      </c>
      <c r="AC106" s="14" t="str">
        <f t="shared" si="20"/>
        <v/>
      </c>
      <c r="AD106" s="14" t="str">
        <f t="shared" si="21"/>
        <v/>
      </c>
      <c r="AE106" s="14" t="str">
        <f t="shared" si="22"/>
        <v/>
      </c>
      <c r="AF106" s="14" t="str">
        <f t="shared" si="23"/>
        <v/>
      </c>
    </row>
    <row r="107" spans="1:32" x14ac:dyDescent="0.25">
      <c r="A107" s="18">
        <v>1928</v>
      </c>
      <c r="B107" s="18">
        <v>1928</v>
      </c>
      <c r="C107" s="18">
        <v>2</v>
      </c>
      <c r="D107" s="9" t="s">
        <v>115</v>
      </c>
      <c r="E107" s="9" t="str">
        <f t="shared" si="16"/>
        <v>1928 2</v>
      </c>
      <c r="F107" s="14">
        <v>300</v>
      </c>
      <c r="G107" s="84">
        <v>5.752066115702479E-2</v>
      </c>
      <c r="H107" s="84">
        <f t="shared" si="17"/>
        <v>17.256198347107436</v>
      </c>
      <c r="I107" s="54">
        <v>1998</v>
      </c>
      <c r="J107" s="55">
        <v>1</v>
      </c>
      <c r="L107" s="9">
        <v>77</v>
      </c>
      <c r="M107" s="10">
        <v>1998</v>
      </c>
      <c r="N107" s="7">
        <f t="shared" si="15"/>
        <v>22.934876033057851</v>
      </c>
      <c r="O107" s="7">
        <f t="shared" si="14"/>
        <v>17.851239669421489</v>
      </c>
      <c r="P107" s="7">
        <f t="shared" si="14"/>
        <v>18.446280991735538</v>
      </c>
      <c r="Q107" s="7">
        <f t="shared" si="14"/>
        <v>18.446280991735538</v>
      </c>
      <c r="R107" s="7">
        <f t="shared" si="14"/>
        <v>16.66115702479339</v>
      </c>
      <c r="S107" s="7">
        <f t="shared" si="14"/>
        <v>18.446280991735538</v>
      </c>
      <c r="T107" s="7">
        <f t="shared" si="14"/>
        <v>25.408264462809917</v>
      </c>
      <c r="U107" s="7">
        <f t="shared" si="14"/>
        <v>280.99834710743801</v>
      </c>
      <c r="V107" s="7">
        <f t="shared" si="14"/>
        <v>275.26611570247934</v>
      </c>
      <c r="W107" s="7">
        <f t="shared" si="14"/>
        <v>67.759338842975197</v>
      </c>
      <c r="X107" s="7">
        <f t="shared" si="14"/>
        <v>27.669421487603305</v>
      </c>
      <c r="Y107" s="7">
        <f t="shared" si="14"/>
        <v>26.776859504132233</v>
      </c>
      <c r="AA107" s="14">
        <f t="shared" si="18"/>
        <v>816.6644628099175</v>
      </c>
      <c r="AB107" s="14">
        <f t="shared" si="19"/>
        <v>816.6644628099175</v>
      </c>
      <c r="AC107" s="14" t="str">
        <f t="shared" si="20"/>
        <v/>
      </c>
      <c r="AD107" s="14" t="str">
        <f t="shared" si="21"/>
        <v/>
      </c>
      <c r="AE107" s="14" t="str">
        <f t="shared" si="22"/>
        <v/>
      </c>
      <c r="AF107" s="14" t="str">
        <f t="shared" si="23"/>
        <v/>
      </c>
    </row>
    <row r="108" spans="1:32" x14ac:dyDescent="0.25">
      <c r="A108" s="18">
        <v>1928</v>
      </c>
      <c r="B108" s="18">
        <v>1928</v>
      </c>
      <c r="C108" s="18">
        <v>3</v>
      </c>
      <c r="D108" s="9" t="s">
        <v>116</v>
      </c>
      <c r="E108" s="9" t="str">
        <f t="shared" si="16"/>
        <v>1928 3</v>
      </c>
      <c r="F108" s="14">
        <v>300</v>
      </c>
      <c r="G108" s="84">
        <v>6.1487603305785121E-2</v>
      </c>
      <c r="H108" s="84">
        <f t="shared" si="17"/>
        <v>18.446280991735538</v>
      </c>
      <c r="I108" s="54">
        <v>1999</v>
      </c>
      <c r="J108" s="55">
        <v>1</v>
      </c>
      <c r="L108" s="9">
        <v>78</v>
      </c>
      <c r="M108" s="10">
        <v>1999</v>
      </c>
      <c r="N108" s="7">
        <f t="shared" si="15"/>
        <v>22.934876033057851</v>
      </c>
      <c r="O108" s="7">
        <f t="shared" si="14"/>
        <v>17.851239669421489</v>
      </c>
      <c r="P108" s="7">
        <f t="shared" si="14"/>
        <v>18.446280991735538</v>
      </c>
      <c r="Q108" s="7">
        <f t="shared" si="14"/>
        <v>18.446280991735538</v>
      </c>
      <c r="R108" s="7">
        <f t="shared" si="14"/>
        <v>16.66115702479339</v>
      </c>
      <c r="S108" s="7">
        <f t="shared" ref="O108:Y112" si="24">INDEX($F$31:$H$1014,MATCH((CONCATENATE($M108," ",S$29)),$E$31:$E$1014,0),IF($L$27="CFS",$F$26,IF($L$27="TAF",$H$26,"INC")))</f>
        <v>18.446280991735538</v>
      </c>
      <c r="T108" s="7">
        <f t="shared" si="24"/>
        <v>27.371900826446282</v>
      </c>
      <c r="U108" s="7">
        <f t="shared" si="24"/>
        <v>289.54512396694213</v>
      </c>
      <c r="V108" s="7">
        <f t="shared" si="24"/>
        <v>150.30743801652892</v>
      </c>
      <c r="W108" s="7">
        <f t="shared" si="24"/>
        <v>67.759338842975197</v>
      </c>
      <c r="X108" s="7">
        <f t="shared" si="24"/>
        <v>53.502823140495863</v>
      </c>
      <c r="Y108" s="7">
        <f t="shared" si="24"/>
        <v>51.776925619834714</v>
      </c>
      <c r="AA108" s="14">
        <f t="shared" si="18"/>
        <v>753.04966611570251</v>
      </c>
      <c r="AB108" s="14">
        <f t="shared" si="19"/>
        <v>753.04966611570251</v>
      </c>
      <c r="AC108" s="14" t="str">
        <f t="shared" si="20"/>
        <v/>
      </c>
      <c r="AD108" s="14" t="str">
        <f t="shared" si="21"/>
        <v/>
      </c>
      <c r="AE108" s="14" t="str">
        <f t="shared" si="22"/>
        <v/>
      </c>
      <c r="AF108" s="14" t="str">
        <f t="shared" si="23"/>
        <v/>
      </c>
    </row>
    <row r="109" spans="1:32" x14ac:dyDescent="0.25">
      <c r="A109" s="18">
        <v>1928</v>
      </c>
      <c r="B109" s="18">
        <v>1928</v>
      </c>
      <c r="C109" s="18">
        <v>4</v>
      </c>
      <c r="D109" s="9" t="s">
        <v>117</v>
      </c>
      <c r="E109" s="9" t="str">
        <f t="shared" si="16"/>
        <v>1928 4</v>
      </c>
      <c r="F109" s="14">
        <v>493</v>
      </c>
      <c r="G109" s="84">
        <v>5.9504132231404959E-2</v>
      </c>
      <c r="H109" s="84">
        <f t="shared" si="17"/>
        <v>29.335537190082643</v>
      </c>
      <c r="I109" s="54">
        <v>2000</v>
      </c>
      <c r="J109" s="55">
        <v>2</v>
      </c>
      <c r="L109" s="9">
        <v>79</v>
      </c>
      <c r="M109" s="10">
        <v>2000</v>
      </c>
      <c r="N109" s="7">
        <f t="shared" si="15"/>
        <v>22.934876033057851</v>
      </c>
      <c r="O109" s="7">
        <f t="shared" si="24"/>
        <v>17.851239669421489</v>
      </c>
      <c r="P109" s="7">
        <f t="shared" si="24"/>
        <v>18.446280991735538</v>
      </c>
      <c r="Q109" s="7">
        <f t="shared" si="24"/>
        <v>18.446280991735538</v>
      </c>
      <c r="R109" s="7">
        <f t="shared" si="24"/>
        <v>17.256198347107436</v>
      </c>
      <c r="S109" s="7">
        <f t="shared" si="24"/>
        <v>18.446280991735538</v>
      </c>
      <c r="T109" s="7">
        <f t="shared" si="24"/>
        <v>27.371900826446282</v>
      </c>
      <c r="U109" s="7">
        <f t="shared" si="24"/>
        <v>289.54512396694213</v>
      </c>
      <c r="V109" s="7">
        <f t="shared" si="24"/>
        <v>150.30743801652892</v>
      </c>
      <c r="W109" s="7">
        <f t="shared" si="24"/>
        <v>67.759338842975197</v>
      </c>
      <c r="X109" s="7">
        <f t="shared" si="24"/>
        <v>53.502823140495863</v>
      </c>
      <c r="Y109" s="7">
        <f t="shared" si="24"/>
        <v>51.776925619834714</v>
      </c>
      <c r="AA109" s="14">
        <f t="shared" si="18"/>
        <v>753.64470743801655</v>
      </c>
      <c r="AB109" s="14" t="str">
        <f t="shared" si="19"/>
        <v/>
      </c>
      <c r="AC109" s="14">
        <f t="shared" si="20"/>
        <v>753.64470743801655</v>
      </c>
      <c r="AD109" s="14" t="str">
        <f t="shared" si="21"/>
        <v/>
      </c>
      <c r="AE109" s="14" t="str">
        <f t="shared" si="22"/>
        <v/>
      </c>
      <c r="AF109" s="14" t="str">
        <f t="shared" si="23"/>
        <v/>
      </c>
    </row>
    <row r="110" spans="1:32" x14ac:dyDescent="0.25">
      <c r="A110" s="18">
        <v>1928</v>
      </c>
      <c r="B110" s="18">
        <v>1928</v>
      </c>
      <c r="C110" s="18">
        <v>5</v>
      </c>
      <c r="D110" s="9" t="s">
        <v>118</v>
      </c>
      <c r="E110" s="9" t="str">
        <f t="shared" si="16"/>
        <v>1928 5</v>
      </c>
      <c r="F110" s="14">
        <v>4189</v>
      </c>
      <c r="G110" s="84">
        <v>6.1487603305785121E-2</v>
      </c>
      <c r="H110" s="84">
        <f t="shared" si="17"/>
        <v>257.57157024793389</v>
      </c>
      <c r="I110" s="54">
        <v>2001</v>
      </c>
      <c r="J110" s="55">
        <v>4</v>
      </c>
      <c r="L110" s="9">
        <v>80</v>
      </c>
      <c r="M110" s="10">
        <v>2001</v>
      </c>
      <c r="N110" s="7">
        <f t="shared" si="15"/>
        <v>22.934876033057851</v>
      </c>
      <c r="O110" s="7">
        <f t="shared" si="24"/>
        <v>17.851239669421489</v>
      </c>
      <c r="P110" s="7">
        <f t="shared" si="24"/>
        <v>18.446280991735538</v>
      </c>
      <c r="Q110" s="7">
        <f t="shared" si="24"/>
        <v>18.446280991735538</v>
      </c>
      <c r="R110" s="7">
        <f t="shared" si="24"/>
        <v>16.66115702479339</v>
      </c>
      <c r="S110" s="7">
        <f t="shared" si="24"/>
        <v>18.446280991735538</v>
      </c>
      <c r="T110" s="7">
        <f t="shared" si="24"/>
        <v>32.132231404958681</v>
      </c>
      <c r="U110" s="7">
        <f t="shared" si="24"/>
        <v>179.78975206611568</v>
      </c>
      <c r="V110" s="7">
        <f t="shared" si="24"/>
        <v>46.591735537190083</v>
      </c>
      <c r="W110" s="7">
        <f t="shared" si="24"/>
        <v>27.669421487603305</v>
      </c>
      <c r="X110" s="7">
        <f t="shared" si="24"/>
        <v>53.502823140495863</v>
      </c>
      <c r="Y110" s="7">
        <f t="shared" si="24"/>
        <v>51.776925619834714</v>
      </c>
      <c r="AA110" s="14">
        <f t="shared" si="18"/>
        <v>504.24900495867769</v>
      </c>
      <c r="AB110" s="14" t="str">
        <f t="shared" si="19"/>
        <v/>
      </c>
      <c r="AC110" s="14" t="str">
        <f t="shared" si="20"/>
        <v/>
      </c>
      <c r="AD110" s="14" t="str">
        <f t="shared" si="21"/>
        <v/>
      </c>
      <c r="AE110" s="14">
        <f t="shared" si="22"/>
        <v>504.24900495867769</v>
      </c>
      <c r="AF110" s="14" t="str">
        <f t="shared" si="23"/>
        <v/>
      </c>
    </row>
    <row r="111" spans="1:32" x14ac:dyDescent="0.25">
      <c r="A111" s="18">
        <v>1928</v>
      </c>
      <c r="B111" s="18">
        <v>1928</v>
      </c>
      <c r="C111" s="18">
        <v>6</v>
      </c>
      <c r="D111" s="9" t="s">
        <v>119</v>
      </c>
      <c r="E111" s="9" t="str">
        <f t="shared" si="16"/>
        <v>1928 6</v>
      </c>
      <c r="F111" s="14">
        <v>2120</v>
      </c>
      <c r="G111" s="84">
        <v>5.9504132231404959E-2</v>
      </c>
      <c r="H111" s="84">
        <f t="shared" si="17"/>
        <v>126.14876033057851</v>
      </c>
      <c r="I111" s="54">
        <v>2002</v>
      </c>
      <c r="J111" s="55">
        <v>4</v>
      </c>
      <c r="L111" s="9">
        <v>81</v>
      </c>
      <c r="M111" s="10">
        <v>2002</v>
      </c>
      <c r="N111" s="7">
        <f t="shared" si="15"/>
        <v>22.934876033057851</v>
      </c>
      <c r="O111" s="7">
        <f t="shared" si="24"/>
        <v>17.851239669421489</v>
      </c>
      <c r="P111" s="7">
        <f t="shared" si="24"/>
        <v>18.446280991735538</v>
      </c>
      <c r="Q111" s="7">
        <f t="shared" si="24"/>
        <v>18.446280991735538</v>
      </c>
      <c r="R111" s="7">
        <f t="shared" si="24"/>
        <v>16.66115702479339</v>
      </c>
      <c r="S111" s="7">
        <f t="shared" si="24"/>
        <v>18.446280991735538</v>
      </c>
      <c r="T111" s="7">
        <f t="shared" si="24"/>
        <v>29.335537190082643</v>
      </c>
      <c r="U111" s="7">
        <f t="shared" si="24"/>
        <v>257.57157024793389</v>
      </c>
      <c r="V111" s="7">
        <f t="shared" si="24"/>
        <v>126.14876033057851</v>
      </c>
      <c r="W111" s="7">
        <f t="shared" si="24"/>
        <v>67.759338842975197</v>
      </c>
      <c r="X111" s="7">
        <f t="shared" si="24"/>
        <v>53.502823140495863</v>
      </c>
      <c r="Y111" s="7">
        <f t="shared" si="24"/>
        <v>51.776925619834714</v>
      </c>
      <c r="AA111" s="14">
        <f t="shared" si="18"/>
        <v>698.8810710743802</v>
      </c>
      <c r="AB111" s="14" t="str">
        <f t="shared" si="19"/>
        <v/>
      </c>
      <c r="AC111" s="14" t="str">
        <f t="shared" si="20"/>
        <v/>
      </c>
      <c r="AD111" s="14" t="str">
        <f t="shared" si="21"/>
        <v/>
      </c>
      <c r="AE111" s="14">
        <f t="shared" si="22"/>
        <v>698.8810710743802</v>
      </c>
      <c r="AF111" s="14" t="str">
        <f t="shared" si="23"/>
        <v/>
      </c>
    </row>
    <row r="112" spans="1:32" x14ac:dyDescent="0.25">
      <c r="A112" s="18">
        <v>1928</v>
      </c>
      <c r="B112" s="18">
        <v>1928</v>
      </c>
      <c r="C112" s="18">
        <v>7</v>
      </c>
      <c r="D112" s="9" t="s">
        <v>120</v>
      </c>
      <c r="E112" s="9" t="str">
        <f t="shared" si="16"/>
        <v>1928 7</v>
      </c>
      <c r="F112" s="14">
        <v>1102</v>
      </c>
      <c r="G112" s="84">
        <v>6.1487603305785121E-2</v>
      </c>
      <c r="H112" s="84">
        <f t="shared" si="17"/>
        <v>67.759338842975197</v>
      </c>
      <c r="I112" s="54">
        <v>2003</v>
      </c>
      <c r="J112" s="55">
        <v>2</v>
      </c>
      <c r="L112" s="9">
        <v>82</v>
      </c>
      <c r="M112" s="10">
        <v>2003</v>
      </c>
      <c r="N112" s="7">
        <f t="shared" si="15"/>
        <v>22.934876033057851</v>
      </c>
      <c r="O112" s="7">
        <f t="shared" si="24"/>
        <v>17.851239669421489</v>
      </c>
      <c r="P112" s="7">
        <f t="shared" si="24"/>
        <v>18.446280991735538</v>
      </c>
      <c r="Q112" s="7">
        <f t="shared" si="24"/>
        <v>18.446280991735538</v>
      </c>
      <c r="R112" s="7">
        <f t="shared" si="24"/>
        <v>16.66115702479339</v>
      </c>
      <c r="S112" s="7">
        <f t="shared" si="24"/>
        <v>18.446280991735538</v>
      </c>
      <c r="T112" s="7">
        <f t="shared" si="24"/>
        <v>27.371900826446282</v>
      </c>
      <c r="U112" s="7">
        <f t="shared" si="24"/>
        <v>289.54512396694213</v>
      </c>
      <c r="V112" s="7">
        <f t="shared" si="24"/>
        <v>150.30743801652892</v>
      </c>
      <c r="W112" s="7">
        <f t="shared" si="24"/>
        <v>67.759338842975197</v>
      </c>
      <c r="X112" s="7">
        <f t="shared" si="24"/>
        <v>53.502823140495863</v>
      </c>
      <c r="Y112" s="7">
        <f t="shared" si="24"/>
        <v>51.776925619834714</v>
      </c>
      <c r="AA112" s="14">
        <f t="shared" si="18"/>
        <v>753.04966611570251</v>
      </c>
      <c r="AB112" s="14" t="str">
        <f t="shared" si="19"/>
        <v/>
      </c>
      <c r="AC112" s="14">
        <f t="shared" si="20"/>
        <v>753.04966611570251</v>
      </c>
      <c r="AD112" s="14" t="str">
        <f t="shared" si="21"/>
        <v/>
      </c>
      <c r="AE112" s="14" t="str">
        <f t="shared" si="22"/>
        <v/>
      </c>
      <c r="AF112" s="14" t="str">
        <f t="shared" si="23"/>
        <v/>
      </c>
    </row>
    <row r="113" spans="1:25" x14ac:dyDescent="0.25">
      <c r="A113" s="18">
        <v>1928</v>
      </c>
      <c r="B113" s="18">
        <v>1928</v>
      </c>
      <c r="C113" s="18">
        <v>8</v>
      </c>
      <c r="D113" s="9" t="s">
        <v>121</v>
      </c>
      <c r="E113" s="9" t="str">
        <f t="shared" si="16"/>
        <v>1928 8</v>
      </c>
      <c r="F113" s="14">
        <v>870.14</v>
      </c>
      <c r="G113" s="84">
        <v>6.1487603305785121E-2</v>
      </c>
      <c r="H113" s="84">
        <f t="shared" si="17"/>
        <v>53.502823140495863</v>
      </c>
      <c r="J113" s="55"/>
    </row>
    <row r="114" spans="1:25" x14ac:dyDescent="0.25">
      <c r="A114" s="18">
        <v>1928</v>
      </c>
      <c r="B114" s="18">
        <v>1928</v>
      </c>
      <c r="C114" s="18">
        <v>9</v>
      </c>
      <c r="D114" s="9" t="s">
        <v>122</v>
      </c>
      <c r="E114" s="9" t="str">
        <f t="shared" si="16"/>
        <v>1928 9</v>
      </c>
      <c r="F114" s="14">
        <v>870.14</v>
      </c>
      <c r="G114" s="84">
        <v>5.9504132231404959E-2</v>
      </c>
      <c r="H114" s="84">
        <f t="shared" si="17"/>
        <v>51.776925619834714</v>
      </c>
      <c r="L114" s="66"/>
      <c r="M114" s="66"/>
      <c r="N114" s="66"/>
      <c r="O114" s="66"/>
      <c r="P114" s="66"/>
      <c r="Q114" s="66"/>
      <c r="R114" s="66"/>
      <c r="S114" s="66"/>
      <c r="T114" s="66"/>
      <c r="U114" s="66"/>
      <c r="V114" s="66"/>
      <c r="W114" s="66"/>
      <c r="X114" s="66"/>
      <c r="Y114" s="66"/>
    </row>
    <row r="115" spans="1:25" x14ac:dyDescent="0.25">
      <c r="A115" s="18">
        <v>1929</v>
      </c>
      <c r="B115" s="18">
        <v>1928</v>
      </c>
      <c r="C115" s="18">
        <v>10</v>
      </c>
      <c r="D115" s="9" t="s">
        <v>123</v>
      </c>
      <c r="E115" s="9" t="str">
        <f t="shared" si="16"/>
        <v>1929 10</v>
      </c>
      <c r="F115" s="14">
        <v>373</v>
      </c>
      <c r="G115" s="84">
        <v>6.1487603305785121E-2</v>
      </c>
      <c r="H115" s="84">
        <f t="shared" si="17"/>
        <v>22.934876033057851</v>
      </c>
      <c r="L115" s="67"/>
      <c r="M115" s="68"/>
      <c r="N115" s="69"/>
      <c r="O115" s="69"/>
      <c r="P115" s="69"/>
      <c r="Q115" s="69"/>
      <c r="R115" s="69"/>
      <c r="S115" s="69"/>
      <c r="T115" s="69"/>
      <c r="U115" s="69"/>
      <c r="V115" s="69"/>
      <c r="W115" s="69"/>
      <c r="X115" s="69"/>
      <c r="Y115" s="69"/>
    </row>
    <row r="116" spans="1:25" x14ac:dyDescent="0.25">
      <c r="A116" s="18">
        <v>1929</v>
      </c>
      <c r="B116" s="18">
        <v>1928</v>
      </c>
      <c r="C116" s="18">
        <v>11</v>
      </c>
      <c r="D116" s="9" t="s">
        <v>124</v>
      </c>
      <c r="E116" s="9" t="str">
        <f t="shared" si="16"/>
        <v>1929 11</v>
      </c>
      <c r="F116" s="14">
        <v>300</v>
      </c>
      <c r="G116" s="84">
        <v>5.9504132231404959E-2</v>
      </c>
      <c r="H116" s="84">
        <f t="shared" si="17"/>
        <v>17.851239669421489</v>
      </c>
      <c r="L116" s="70"/>
      <c r="M116" s="68"/>
      <c r="N116" s="69"/>
      <c r="O116" s="69"/>
      <c r="P116" s="69"/>
      <c r="Q116" s="69"/>
      <c r="R116" s="69"/>
      <c r="S116" s="69"/>
      <c r="T116" s="69"/>
      <c r="U116" s="69"/>
      <c r="V116" s="69"/>
      <c r="W116" s="69"/>
      <c r="X116" s="69"/>
      <c r="Y116" s="69"/>
    </row>
    <row r="117" spans="1:25" x14ac:dyDescent="0.25">
      <c r="A117" s="18">
        <v>1929</v>
      </c>
      <c r="B117" s="18">
        <v>1928</v>
      </c>
      <c r="C117" s="18">
        <v>12</v>
      </c>
      <c r="D117" s="9" t="s">
        <v>125</v>
      </c>
      <c r="E117" s="9" t="str">
        <f t="shared" si="16"/>
        <v>1929 12</v>
      </c>
      <c r="F117" s="14">
        <v>300</v>
      </c>
      <c r="G117" s="84">
        <v>6.1487603305785121E-2</v>
      </c>
      <c r="H117" s="84">
        <f t="shared" si="17"/>
        <v>18.446280991735538</v>
      </c>
      <c r="L117" s="66"/>
      <c r="M117" s="46"/>
      <c r="N117" s="13"/>
      <c r="O117" s="13"/>
      <c r="P117" s="13"/>
      <c r="Q117" s="13"/>
      <c r="R117" s="13"/>
      <c r="S117" s="13"/>
      <c r="T117" s="13"/>
      <c r="U117" s="13"/>
      <c r="V117" s="13"/>
      <c r="W117" s="13"/>
      <c r="X117" s="13"/>
      <c r="Y117" s="13"/>
    </row>
    <row r="118" spans="1:25" x14ac:dyDescent="0.25">
      <c r="A118" s="18">
        <v>1929</v>
      </c>
      <c r="B118" s="18">
        <v>1929</v>
      </c>
      <c r="C118" s="18">
        <v>1</v>
      </c>
      <c r="D118" s="9" t="s">
        <v>126</v>
      </c>
      <c r="E118" s="9" t="str">
        <f t="shared" si="16"/>
        <v>1929 1</v>
      </c>
      <c r="F118" s="14">
        <v>300</v>
      </c>
      <c r="G118" s="84">
        <v>6.1487603305785121E-2</v>
      </c>
      <c r="H118" s="84">
        <f t="shared" si="17"/>
        <v>18.446280991735538</v>
      </c>
      <c r="L118" s="66"/>
      <c r="M118" s="71"/>
      <c r="N118" s="40"/>
      <c r="O118" s="40"/>
      <c r="P118" s="40"/>
      <c r="Q118" s="40"/>
      <c r="R118" s="40"/>
      <c r="S118" s="40"/>
      <c r="T118" s="40"/>
      <c r="U118" s="40"/>
      <c r="V118" s="40"/>
      <c r="W118" s="40"/>
      <c r="X118" s="40"/>
      <c r="Y118" s="40"/>
    </row>
    <row r="119" spans="1:25" x14ac:dyDescent="0.25">
      <c r="A119" s="18">
        <v>1929</v>
      </c>
      <c r="B119" s="18">
        <v>1929</v>
      </c>
      <c r="C119" s="18">
        <v>2</v>
      </c>
      <c r="D119" s="9" t="s">
        <v>127</v>
      </c>
      <c r="E119" s="9" t="str">
        <f t="shared" si="16"/>
        <v>1929 2</v>
      </c>
      <c r="F119" s="14">
        <v>300</v>
      </c>
      <c r="G119" s="84">
        <v>5.5537190082644627E-2</v>
      </c>
      <c r="H119" s="84">
        <f t="shared" si="17"/>
        <v>16.66115702479339</v>
      </c>
      <c r="L119" s="66"/>
      <c r="M119" s="71"/>
      <c r="N119" s="40"/>
      <c r="O119" s="40"/>
      <c r="P119" s="40"/>
      <c r="Q119" s="40"/>
      <c r="R119" s="40"/>
      <c r="S119" s="40"/>
      <c r="T119" s="40"/>
      <c r="U119" s="40"/>
      <c r="V119" s="40"/>
      <c r="W119" s="40"/>
      <c r="X119" s="40"/>
      <c r="Y119" s="40"/>
    </row>
    <row r="120" spans="1:25" x14ac:dyDescent="0.25">
      <c r="A120" s="18">
        <v>1929</v>
      </c>
      <c r="B120" s="18">
        <v>1929</v>
      </c>
      <c r="C120" s="18">
        <v>3</v>
      </c>
      <c r="D120" s="9" t="s">
        <v>128</v>
      </c>
      <c r="E120" s="9" t="str">
        <f t="shared" si="16"/>
        <v>1929 3</v>
      </c>
      <c r="F120" s="14">
        <v>300</v>
      </c>
      <c r="G120" s="84">
        <v>6.1487603305785121E-2</v>
      </c>
      <c r="H120" s="84">
        <f t="shared" si="17"/>
        <v>18.446280991735538</v>
      </c>
      <c r="L120" s="66"/>
      <c r="M120" s="71"/>
      <c r="N120" s="40"/>
      <c r="O120" s="40"/>
      <c r="P120" s="40"/>
      <c r="Q120" s="40"/>
      <c r="R120" s="40"/>
      <c r="S120" s="40"/>
      <c r="T120" s="40"/>
      <c r="U120" s="40"/>
      <c r="V120" s="40"/>
      <c r="W120" s="40"/>
      <c r="X120" s="40"/>
      <c r="Y120" s="40"/>
    </row>
    <row r="121" spans="1:25" x14ac:dyDescent="0.25">
      <c r="A121" s="18">
        <v>1929</v>
      </c>
      <c r="B121" s="18">
        <v>1929</v>
      </c>
      <c r="C121" s="18">
        <v>4</v>
      </c>
      <c r="D121" s="9" t="s">
        <v>129</v>
      </c>
      <c r="E121" s="9" t="str">
        <f t="shared" si="16"/>
        <v>1929 4</v>
      </c>
      <c r="F121" s="14">
        <v>600</v>
      </c>
      <c r="G121" s="84">
        <v>5.9504132231404959E-2</v>
      </c>
      <c r="H121" s="84">
        <f t="shared" si="17"/>
        <v>35.702479338842977</v>
      </c>
      <c r="L121" s="66"/>
      <c r="M121" s="71"/>
      <c r="N121" s="40"/>
      <c r="O121" s="40"/>
      <c r="P121" s="40"/>
      <c r="Q121" s="40"/>
      <c r="R121" s="40"/>
      <c r="S121" s="40"/>
      <c r="T121" s="40"/>
      <c r="U121" s="40"/>
      <c r="V121" s="40"/>
      <c r="W121" s="40"/>
      <c r="X121" s="40"/>
      <c r="Y121" s="40"/>
    </row>
    <row r="122" spans="1:25" x14ac:dyDescent="0.25">
      <c r="A122" s="18">
        <v>1929</v>
      </c>
      <c r="B122" s="18">
        <v>1929</v>
      </c>
      <c r="C122" s="18">
        <v>5</v>
      </c>
      <c r="D122" s="9" t="s">
        <v>130</v>
      </c>
      <c r="E122" s="9" t="str">
        <f t="shared" si="16"/>
        <v>1929 5</v>
      </c>
      <c r="F122" s="14">
        <v>1498</v>
      </c>
      <c r="G122" s="84">
        <v>6.1487603305785121E-2</v>
      </c>
      <c r="H122" s="84">
        <f t="shared" si="17"/>
        <v>92.108429752066115</v>
      </c>
      <c r="L122" s="66"/>
      <c r="M122" s="71"/>
      <c r="N122" s="40"/>
      <c r="O122" s="40"/>
      <c r="P122" s="40"/>
      <c r="Q122" s="40"/>
      <c r="R122" s="40"/>
      <c r="S122" s="40"/>
      <c r="T122" s="40"/>
      <c r="U122" s="40"/>
      <c r="V122" s="40"/>
      <c r="W122" s="40"/>
      <c r="X122" s="40"/>
      <c r="Y122" s="40"/>
    </row>
    <row r="123" spans="1:25" x14ac:dyDescent="0.25">
      <c r="A123" s="18">
        <v>1929</v>
      </c>
      <c r="B123" s="18">
        <v>1929</v>
      </c>
      <c r="C123" s="18">
        <v>6</v>
      </c>
      <c r="D123" s="9" t="s">
        <v>131</v>
      </c>
      <c r="E123" s="9" t="str">
        <f t="shared" si="16"/>
        <v>1929 6</v>
      </c>
      <c r="F123" s="14">
        <v>783</v>
      </c>
      <c r="G123" s="84">
        <v>5.9504132231404959E-2</v>
      </c>
      <c r="H123" s="84">
        <f t="shared" si="17"/>
        <v>46.591735537190083</v>
      </c>
      <c r="L123" s="66"/>
      <c r="M123" s="71"/>
      <c r="N123" s="40"/>
      <c r="O123" s="40"/>
      <c r="P123" s="40"/>
      <c r="Q123" s="40"/>
      <c r="R123" s="40"/>
      <c r="S123" s="40"/>
      <c r="T123" s="40"/>
      <c r="U123" s="40"/>
      <c r="V123" s="40"/>
      <c r="W123" s="40"/>
      <c r="X123" s="40"/>
      <c r="Y123" s="40"/>
    </row>
    <row r="124" spans="1:25" x14ac:dyDescent="0.25">
      <c r="A124" s="18">
        <v>1929</v>
      </c>
      <c r="B124" s="18">
        <v>1929</v>
      </c>
      <c r="C124" s="18">
        <v>7</v>
      </c>
      <c r="D124" s="9" t="s">
        <v>132</v>
      </c>
      <c r="E124" s="9" t="str">
        <f t="shared" si="16"/>
        <v>1929 7</v>
      </c>
      <c r="F124" s="14">
        <v>450</v>
      </c>
      <c r="G124" s="84">
        <v>6.1487603305785121E-2</v>
      </c>
      <c r="H124" s="84">
        <f t="shared" si="17"/>
        <v>27.669421487603305</v>
      </c>
      <c r="L124" s="66"/>
      <c r="M124" s="71"/>
      <c r="N124" s="40"/>
      <c r="O124" s="40"/>
      <c r="P124" s="40"/>
      <c r="Q124" s="40"/>
      <c r="R124" s="40"/>
      <c r="S124" s="40"/>
      <c r="T124" s="40"/>
      <c r="U124" s="40"/>
      <c r="V124" s="40"/>
      <c r="W124" s="40"/>
      <c r="X124" s="40"/>
      <c r="Y124" s="40"/>
    </row>
    <row r="125" spans="1:25" x14ac:dyDescent="0.25">
      <c r="A125" s="18">
        <v>1929</v>
      </c>
      <c r="B125" s="18">
        <v>1929</v>
      </c>
      <c r="C125" s="18">
        <v>8</v>
      </c>
      <c r="D125" s="9" t="s">
        <v>133</v>
      </c>
      <c r="E125" s="9" t="str">
        <f t="shared" si="16"/>
        <v>1929 8</v>
      </c>
      <c r="F125" s="14">
        <v>870.14</v>
      </c>
      <c r="G125" s="84">
        <v>6.1487603305785121E-2</v>
      </c>
      <c r="H125" s="84">
        <f t="shared" si="17"/>
        <v>53.502823140495863</v>
      </c>
      <c r="L125" s="66"/>
      <c r="M125" s="71"/>
      <c r="N125" s="40"/>
      <c r="O125" s="40"/>
      <c r="P125" s="40"/>
      <c r="Q125" s="40"/>
      <c r="R125" s="40"/>
      <c r="S125" s="40"/>
      <c r="T125" s="40"/>
      <c r="U125" s="40"/>
      <c r="V125" s="40"/>
      <c r="W125" s="40"/>
      <c r="X125" s="40"/>
      <c r="Y125" s="40"/>
    </row>
    <row r="126" spans="1:25" x14ac:dyDescent="0.25">
      <c r="A126" s="18">
        <v>1929</v>
      </c>
      <c r="B126" s="18">
        <v>1929</v>
      </c>
      <c r="C126" s="18">
        <v>9</v>
      </c>
      <c r="D126" s="9" t="s">
        <v>134</v>
      </c>
      <c r="E126" s="9" t="str">
        <f t="shared" si="16"/>
        <v>1929 9</v>
      </c>
      <c r="F126" s="14">
        <v>870.14</v>
      </c>
      <c r="G126" s="84">
        <v>5.9504132231404959E-2</v>
      </c>
      <c r="H126" s="84">
        <f t="shared" si="17"/>
        <v>51.776925619834714</v>
      </c>
      <c r="L126" s="66"/>
      <c r="M126" s="71"/>
      <c r="N126" s="40"/>
      <c r="O126" s="40"/>
      <c r="P126" s="40"/>
      <c r="Q126" s="40"/>
      <c r="R126" s="40"/>
      <c r="S126" s="40"/>
      <c r="T126" s="40"/>
      <c r="U126" s="40"/>
      <c r="V126" s="40"/>
      <c r="W126" s="40"/>
      <c r="X126" s="40"/>
      <c r="Y126" s="40"/>
    </row>
    <row r="127" spans="1:25" x14ac:dyDescent="0.25">
      <c r="A127" s="18">
        <v>1930</v>
      </c>
      <c r="B127" s="18">
        <v>1929</v>
      </c>
      <c r="C127" s="18">
        <v>10</v>
      </c>
      <c r="D127" s="9" t="s">
        <v>135</v>
      </c>
      <c r="E127" s="9" t="str">
        <f t="shared" si="16"/>
        <v>1930 10</v>
      </c>
      <c r="F127" s="14">
        <v>373</v>
      </c>
      <c r="G127" s="84">
        <v>6.1487603305785121E-2</v>
      </c>
      <c r="H127" s="84">
        <f t="shared" si="17"/>
        <v>22.934876033057851</v>
      </c>
      <c r="L127" s="66"/>
      <c r="M127" s="71"/>
      <c r="N127" s="40"/>
      <c r="O127" s="40"/>
      <c r="P127" s="40"/>
      <c r="Q127" s="40"/>
      <c r="R127" s="40"/>
      <c r="S127" s="40"/>
      <c r="T127" s="40"/>
      <c r="U127" s="40"/>
      <c r="V127" s="40"/>
      <c r="W127" s="40"/>
      <c r="X127" s="40"/>
      <c r="Y127" s="40"/>
    </row>
    <row r="128" spans="1:25" x14ac:dyDescent="0.25">
      <c r="A128" s="18">
        <v>1930</v>
      </c>
      <c r="B128" s="18">
        <v>1929</v>
      </c>
      <c r="C128" s="18">
        <v>11</v>
      </c>
      <c r="D128" s="9" t="s">
        <v>136</v>
      </c>
      <c r="E128" s="9" t="str">
        <f t="shared" si="16"/>
        <v>1930 11</v>
      </c>
      <c r="F128" s="14">
        <v>300</v>
      </c>
      <c r="G128" s="84">
        <v>5.9504132231404959E-2</v>
      </c>
      <c r="H128" s="84">
        <f t="shared" si="17"/>
        <v>17.851239669421489</v>
      </c>
      <c r="L128" s="66"/>
      <c r="M128" s="71"/>
      <c r="N128" s="40"/>
      <c r="O128" s="40"/>
      <c r="P128" s="40"/>
      <c r="Q128" s="40"/>
      <c r="R128" s="40"/>
      <c r="S128" s="40"/>
      <c r="T128" s="40"/>
      <c r="U128" s="40"/>
      <c r="V128" s="40"/>
      <c r="W128" s="40"/>
      <c r="X128" s="40"/>
      <c r="Y128" s="40"/>
    </row>
    <row r="129" spans="1:25" x14ac:dyDescent="0.25">
      <c r="A129" s="18">
        <v>1930</v>
      </c>
      <c r="B129" s="18">
        <v>1929</v>
      </c>
      <c r="C129" s="18">
        <v>12</v>
      </c>
      <c r="D129" s="9" t="s">
        <v>137</v>
      </c>
      <c r="E129" s="9" t="str">
        <f t="shared" si="16"/>
        <v>1930 12</v>
      </c>
      <c r="F129" s="14">
        <v>300</v>
      </c>
      <c r="G129" s="84">
        <v>6.1487603305785121E-2</v>
      </c>
      <c r="H129" s="84">
        <f t="shared" si="17"/>
        <v>18.446280991735538</v>
      </c>
      <c r="L129" s="66"/>
      <c r="M129" s="71"/>
      <c r="N129" s="40"/>
      <c r="O129" s="40"/>
      <c r="P129" s="40"/>
      <c r="Q129" s="40"/>
      <c r="R129" s="40"/>
      <c r="S129" s="40"/>
      <c r="T129" s="40"/>
      <c r="U129" s="40"/>
      <c r="V129" s="40"/>
      <c r="W129" s="40"/>
      <c r="X129" s="40"/>
      <c r="Y129" s="40"/>
    </row>
    <row r="130" spans="1:25" x14ac:dyDescent="0.25">
      <c r="A130" s="18">
        <v>1930</v>
      </c>
      <c r="B130" s="18">
        <v>1930</v>
      </c>
      <c r="C130" s="18">
        <v>1</v>
      </c>
      <c r="D130" s="9" t="s">
        <v>138</v>
      </c>
      <c r="E130" s="9" t="str">
        <f t="shared" si="16"/>
        <v>1930 1</v>
      </c>
      <c r="F130" s="14">
        <v>300</v>
      </c>
      <c r="G130" s="84">
        <v>6.1487603305785121E-2</v>
      </c>
      <c r="H130" s="84">
        <f t="shared" si="17"/>
        <v>18.446280991735538</v>
      </c>
      <c r="L130" s="66"/>
      <c r="M130" s="71"/>
      <c r="N130" s="40"/>
      <c r="O130" s="40"/>
      <c r="P130" s="40"/>
      <c r="Q130" s="40"/>
      <c r="R130" s="40"/>
      <c r="S130" s="40"/>
      <c r="T130" s="40"/>
      <c r="U130" s="40"/>
      <c r="V130" s="40"/>
      <c r="W130" s="40"/>
      <c r="X130" s="40"/>
      <c r="Y130" s="40"/>
    </row>
    <row r="131" spans="1:25" x14ac:dyDescent="0.25">
      <c r="A131" s="18">
        <v>1930</v>
      </c>
      <c r="B131" s="18">
        <v>1930</v>
      </c>
      <c r="C131" s="18">
        <v>2</v>
      </c>
      <c r="D131" s="9" t="s">
        <v>139</v>
      </c>
      <c r="E131" s="9" t="str">
        <f t="shared" si="16"/>
        <v>1930 2</v>
      </c>
      <c r="F131" s="14">
        <v>300</v>
      </c>
      <c r="G131" s="84">
        <v>5.5537190082644627E-2</v>
      </c>
      <c r="H131" s="84">
        <f t="shared" si="17"/>
        <v>16.66115702479339</v>
      </c>
      <c r="L131" s="66"/>
      <c r="M131" s="71"/>
      <c r="N131" s="40"/>
      <c r="O131" s="40"/>
      <c r="P131" s="40"/>
      <c r="Q131" s="40"/>
      <c r="R131" s="40"/>
      <c r="S131" s="40"/>
      <c r="T131" s="40"/>
      <c r="U131" s="40"/>
      <c r="V131" s="40"/>
      <c r="W131" s="40"/>
      <c r="X131" s="40"/>
      <c r="Y131" s="40"/>
    </row>
    <row r="132" spans="1:25" x14ac:dyDescent="0.25">
      <c r="A132" s="18">
        <v>1930</v>
      </c>
      <c r="B132" s="18">
        <v>1930</v>
      </c>
      <c r="C132" s="18">
        <v>3</v>
      </c>
      <c r="D132" s="9" t="s">
        <v>140</v>
      </c>
      <c r="E132" s="9" t="str">
        <f t="shared" si="16"/>
        <v>1930 3</v>
      </c>
      <c r="F132" s="14">
        <v>300</v>
      </c>
      <c r="G132" s="84">
        <v>6.1487603305785121E-2</v>
      </c>
      <c r="H132" s="84">
        <f t="shared" si="17"/>
        <v>18.446280991735538</v>
      </c>
      <c r="L132" s="66"/>
      <c r="M132" s="71"/>
      <c r="N132" s="40"/>
      <c r="O132" s="40"/>
      <c r="P132" s="40"/>
      <c r="Q132" s="40"/>
      <c r="R132" s="40"/>
      <c r="S132" s="40"/>
      <c r="T132" s="40"/>
      <c r="U132" s="40"/>
      <c r="V132" s="40"/>
      <c r="W132" s="40"/>
      <c r="X132" s="40"/>
      <c r="Y132" s="40"/>
    </row>
    <row r="133" spans="1:25" x14ac:dyDescent="0.25">
      <c r="A133" s="18">
        <v>1930</v>
      </c>
      <c r="B133" s="18">
        <v>1930</v>
      </c>
      <c r="C133" s="18">
        <v>4</v>
      </c>
      <c r="D133" s="9" t="s">
        <v>141</v>
      </c>
      <c r="E133" s="9" t="str">
        <f t="shared" si="16"/>
        <v>1930 4</v>
      </c>
      <c r="F133" s="14">
        <v>540</v>
      </c>
      <c r="G133" s="84">
        <v>5.9504132231404959E-2</v>
      </c>
      <c r="H133" s="84">
        <f t="shared" si="17"/>
        <v>32.132231404958681</v>
      </c>
      <c r="L133" s="66"/>
      <c r="M133" s="71"/>
      <c r="N133" s="40"/>
      <c r="O133" s="40"/>
      <c r="P133" s="40"/>
      <c r="Q133" s="40"/>
      <c r="R133" s="40"/>
      <c r="S133" s="40"/>
      <c r="T133" s="40"/>
      <c r="U133" s="40"/>
      <c r="V133" s="40"/>
      <c r="W133" s="40"/>
      <c r="X133" s="40"/>
      <c r="Y133" s="40"/>
    </row>
    <row r="134" spans="1:25" x14ac:dyDescent="0.25">
      <c r="A134" s="18">
        <v>1930</v>
      </c>
      <c r="B134" s="18">
        <v>1930</v>
      </c>
      <c r="C134" s="18">
        <v>5</v>
      </c>
      <c r="D134" s="9" t="s">
        <v>142</v>
      </c>
      <c r="E134" s="9" t="str">
        <f t="shared" si="16"/>
        <v>1930 5</v>
      </c>
      <c r="F134" s="14">
        <v>2924</v>
      </c>
      <c r="G134" s="84">
        <v>6.1487603305785121E-2</v>
      </c>
      <c r="H134" s="84">
        <f t="shared" si="17"/>
        <v>179.78975206611568</v>
      </c>
      <c r="L134" s="66"/>
      <c r="M134" s="71"/>
      <c r="N134" s="40"/>
      <c r="O134" s="40"/>
      <c r="P134" s="40"/>
      <c r="Q134" s="40"/>
      <c r="R134" s="40"/>
      <c r="S134" s="40"/>
      <c r="T134" s="40"/>
      <c r="U134" s="40"/>
      <c r="V134" s="40"/>
      <c r="W134" s="40"/>
      <c r="X134" s="40"/>
      <c r="Y134" s="40"/>
    </row>
    <row r="135" spans="1:25" x14ac:dyDescent="0.25">
      <c r="A135" s="18">
        <v>1930</v>
      </c>
      <c r="B135" s="18">
        <v>1930</v>
      </c>
      <c r="C135" s="18">
        <v>6</v>
      </c>
      <c r="D135" s="9" t="s">
        <v>143</v>
      </c>
      <c r="E135" s="9" t="str">
        <f t="shared" si="16"/>
        <v>1930 6</v>
      </c>
      <c r="F135" s="14">
        <v>783</v>
      </c>
      <c r="G135" s="84">
        <v>5.9504132231404959E-2</v>
      </c>
      <c r="H135" s="84">
        <f t="shared" si="17"/>
        <v>46.591735537190083</v>
      </c>
      <c r="L135" s="66"/>
      <c r="M135" s="71"/>
      <c r="N135" s="40"/>
      <c r="O135" s="40"/>
      <c r="P135" s="40"/>
      <c r="Q135" s="40"/>
      <c r="R135" s="40"/>
      <c r="S135" s="40"/>
      <c r="T135" s="40"/>
      <c r="U135" s="40"/>
      <c r="V135" s="40"/>
      <c r="W135" s="40"/>
      <c r="X135" s="40"/>
      <c r="Y135" s="40"/>
    </row>
    <row r="136" spans="1:25" x14ac:dyDescent="0.25">
      <c r="A136" s="18">
        <v>1930</v>
      </c>
      <c r="B136" s="18">
        <v>1930</v>
      </c>
      <c r="C136" s="18">
        <v>7</v>
      </c>
      <c r="D136" s="9" t="s">
        <v>144</v>
      </c>
      <c r="E136" s="9" t="str">
        <f t="shared" si="16"/>
        <v>1930 7</v>
      </c>
      <c r="F136" s="14">
        <v>450</v>
      </c>
      <c r="G136" s="84">
        <v>6.1487603305785121E-2</v>
      </c>
      <c r="H136" s="84">
        <f t="shared" si="17"/>
        <v>27.669421487603305</v>
      </c>
      <c r="L136" s="66"/>
      <c r="M136" s="71"/>
      <c r="N136" s="40"/>
      <c r="O136" s="40"/>
      <c r="P136" s="40"/>
      <c r="Q136" s="40"/>
      <c r="R136" s="40"/>
      <c r="S136" s="40"/>
      <c r="T136" s="40"/>
      <c r="U136" s="40"/>
      <c r="V136" s="40"/>
      <c r="W136" s="40"/>
      <c r="X136" s="40"/>
      <c r="Y136" s="40"/>
    </row>
    <row r="137" spans="1:25" x14ac:dyDescent="0.25">
      <c r="A137" s="18">
        <v>1930</v>
      </c>
      <c r="B137" s="18">
        <v>1930</v>
      </c>
      <c r="C137" s="18">
        <v>8</v>
      </c>
      <c r="D137" s="9" t="s">
        <v>145</v>
      </c>
      <c r="E137" s="9" t="str">
        <f t="shared" si="16"/>
        <v>1930 8</v>
      </c>
      <c r="F137" s="14">
        <v>870.14</v>
      </c>
      <c r="G137" s="84">
        <v>6.1487603305785121E-2</v>
      </c>
      <c r="H137" s="84">
        <f t="shared" si="17"/>
        <v>53.502823140495863</v>
      </c>
      <c r="L137" s="66"/>
      <c r="M137" s="71"/>
      <c r="N137" s="40"/>
      <c r="O137" s="40"/>
      <c r="P137" s="40"/>
      <c r="Q137" s="40"/>
      <c r="R137" s="40"/>
      <c r="S137" s="40"/>
      <c r="T137" s="40"/>
      <c r="U137" s="40"/>
      <c r="V137" s="40"/>
      <c r="W137" s="40"/>
      <c r="X137" s="40"/>
      <c r="Y137" s="40"/>
    </row>
    <row r="138" spans="1:25" x14ac:dyDescent="0.25">
      <c r="A138" s="18">
        <v>1930</v>
      </c>
      <c r="B138" s="18">
        <v>1930</v>
      </c>
      <c r="C138" s="18">
        <v>9</v>
      </c>
      <c r="D138" s="9" t="s">
        <v>146</v>
      </c>
      <c r="E138" s="9" t="str">
        <f t="shared" si="16"/>
        <v>1930 9</v>
      </c>
      <c r="F138" s="14">
        <v>870.14</v>
      </c>
      <c r="G138" s="84">
        <v>5.9504132231404959E-2</v>
      </c>
      <c r="H138" s="84">
        <f t="shared" si="17"/>
        <v>51.776925619834714</v>
      </c>
      <c r="L138" s="66"/>
      <c r="M138" s="71"/>
      <c r="N138" s="40"/>
      <c r="O138" s="40"/>
      <c r="P138" s="40"/>
      <c r="Q138" s="40"/>
      <c r="R138" s="40"/>
      <c r="S138" s="40"/>
      <c r="T138" s="40"/>
      <c r="U138" s="40"/>
      <c r="V138" s="40"/>
      <c r="W138" s="40"/>
      <c r="X138" s="40"/>
      <c r="Y138" s="40"/>
    </row>
    <row r="139" spans="1:25" x14ac:dyDescent="0.25">
      <c r="A139" s="18">
        <v>1931</v>
      </c>
      <c r="B139" s="18">
        <v>1930</v>
      </c>
      <c r="C139" s="18">
        <v>10</v>
      </c>
      <c r="D139" s="9" t="s">
        <v>147</v>
      </c>
      <c r="E139" s="9" t="str">
        <f t="shared" si="16"/>
        <v>1931 10</v>
      </c>
      <c r="F139" s="14">
        <v>373</v>
      </c>
      <c r="G139" s="84">
        <v>6.1487603305785121E-2</v>
      </c>
      <c r="H139" s="84">
        <f t="shared" si="17"/>
        <v>22.934876033057851</v>
      </c>
      <c r="L139" s="66"/>
      <c r="M139" s="71"/>
      <c r="N139" s="40"/>
      <c r="O139" s="40"/>
      <c r="P139" s="40"/>
      <c r="Q139" s="40"/>
      <c r="R139" s="40"/>
      <c r="S139" s="40"/>
      <c r="T139" s="40"/>
      <c r="U139" s="40"/>
      <c r="V139" s="40"/>
      <c r="W139" s="40"/>
      <c r="X139" s="40"/>
      <c r="Y139" s="40"/>
    </row>
    <row r="140" spans="1:25" x14ac:dyDescent="0.25">
      <c r="A140" s="18">
        <v>1931</v>
      </c>
      <c r="B140" s="18">
        <v>1930</v>
      </c>
      <c r="C140" s="18">
        <v>11</v>
      </c>
      <c r="D140" s="9" t="s">
        <v>148</v>
      </c>
      <c r="E140" s="9" t="str">
        <f t="shared" si="16"/>
        <v>1931 11</v>
      </c>
      <c r="F140" s="14">
        <v>300</v>
      </c>
      <c r="G140" s="84">
        <v>5.9504132231404959E-2</v>
      </c>
      <c r="H140" s="84">
        <f t="shared" si="17"/>
        <v>17.851239669421489</v>
      </c>
      <c r="L140" s="66"/>
      <c r="M140" s="71"/>
      <c r="N140" s="40"/>
      <c r="O140" s="40"/>
      <c r="P140" s="40"/>
      <c r="Q140" s="40"/>
      <c r="R140" s="40"/>
      <c r="S140" s="40"/>
      <c r="T140" s="40"/>
      <c r="U140" s="40"/>
      <c r="V140" s="40"/>
      <c r="W140" s="40"/>
      <c r="X140" s="40"/>
      <c r="Y140" s="40"/>
    </row>
    <row r="141" spans="1:25" x14ac:dyDescent="0.25">
      <c r="A141" s="18">
        <v>1931</v>
      </c>
      <c r="B141" s="18">
        <v>1930</v>
      </c>
      <c r="C141" s="18">
        <v>12</v>
      </c>
      <c r="D141" s="9" t="s">
        <v>149</v>
      </c>
      <c r="E141" s="9" t="str">
        <f t="shared" si="16"/>
        <v>1931 12</v>
      </c>
      <c r="F141" s="14">
        <v>300</v>
      </c>
      <c r="G141" s="84">
        <v>6.1487603305785121E-2</v>
      </c>
      <c r="H141" s="84">
        <f t="shared" si="17"/>
        <v>18.446280991735538</v>
      </c>
      <c r="L141" s="66"/>
      <c r="M141" s="71"/>
      <c r="N141" s="40"/>
      <c r="O141" s="40"/>
      <c r="P141" s="40"/>
      <c r="Q141" s="40"/>
      <c r="R141" s="40"/>
      <c r="S141" s="40"/>
      <c r="T141" s="40"/>
      <c r="U141" s="40"/>
      <c r="V141" s="40"/>
      <c r="W141" s="40"/>
      <c r="X141" s="40"/>
      <c r="Y141" s="40"/>
    </row>
    <row r="142" spans="1:25" x14ac:dyDescent="0.25">
      <c r="A142" s="18">
        <v>1931</v>
      </c>
      <c r="B142" s="18">
        <v>1931</v>
      </c>
      <c r="C142" s="18">
        <v>1</v>
      </c>
      <c r="D142" s="9" t="s">
        <v>150</v>
      </c>
      <c r="E142" s="9" t="str">
        <f t="shared" si="16"/>
        <v>1931 1</v>
      </c>
      <c r="F142" s="14">
        <v>300</v>
      </c>
      <c r="G142" s="84">
        <v>6.1487603305785121E-2</v>
      </c>
      <c r="H142" s="84">
        <f t="shared" si="17"/>
        <v>18.446280991735538</v>
      </c>
      <c r="L142" s="66"/>
      <c r="M142" s="71"/>
      <c r="N142" s="40"/>
      <c r="O142" s="40"/>
      <c r="P142" s="40"/>
      <c r="Q142" s="40"/>
      <c r="R142" s="40"/>
      <c r="S142" s="40"/>
      <c r="T142" s="40"/>
      <c r="U142" s="40"/>
      <c r="V142" s="40"/>
      <c r="W142" s="40"/>
      <c r="X142" s="40"/>
      <c r="Y142" s="40"/>
    </row>
    <row r="143" spans="1:25" x14ac:dyDescent="0.25">
      <c r="A143" s="18">
        <v>1931</v>
      </c>
      <c r="B143" s="18">
        <v>1931</v>
      </c>
      <c r="C143" s="18">
        <v>2</v>
      </c>
      <c r="D143" s="9" t="s">
        <v>151</v>
      </c>
      <c r="E143" s="9" t="str">
        <f t="shared" si="16"/>
        <v>1931 2</v>
      </c>
      <c r="F143" s="14">
        <v>300</v>
      </c>
      <c r="G143" s="84">
        <v>5.5537190082644627E-2</v>
      </c>
      <c r="H143" s="84">
        <f t="shared" si="17"/>
        <v>16.66115702479339</v>
      </c>
      <c r="L143" s="66"/>
      <c r="M143" s="71"/>
      <c r="N143" s="40"/>
      <c r="O143" s="40"/>
      <c r="P143" s="40"/>
      <c r="Q143" s="40"/>
      <c r="R143" s="40"/>
      <c r="S143" s="40"/>
      <c r="T143" s="40"/>
      <c r="U143" s="40"/>
      <c r="V143" s="40"/>
      <c r="W143" s="40"/>
      <c r="X143" s="40"/>
      <c r="Y143" s="40"/>
    </row>
    <row r="144" spans="1:25" x14ac:dyDescent="0.25">
      <c r="A144" s="18">
        <v>1931</v>
      </c>
      <c r="B144" s="18">
        <v>1931</v>
      </c>
      <c r="C144" s="18">
        <v>3</v>
      </c>
      <c r="D144" s="9" t="s">
        <v>152</v>
      </c>
      <c r="E144" s="9" t="str">
        <f t="shared" si="16"/>
        <v>1931 3</v>
      </c>
      <c r="F144" s="14">
        <v>300</v>
      </c>
      <c r="G144" s="84">
        <v>6.1487603305785121E-2</v>
      </c>
      <c r="H144" s="84">
        <f t="shared" si="17"/>
        <v>18.446280991735538</v>
      </c>
      <c r="L144" s="66"/>
      <c r="M144" s="71"/>
      <c r="N144" s="40"/>
      <c r="O144" s="40"/>
      <c r="P144" s="40"/>
      <c r="Q144" s="40"/>
      <c r="R144" s="40"/>
      <c r="S144" s="40"/>
      <c r="T144" s="40"/>
      <c r="U144" s="40"/>
      <c r="V144" s="40"/>
      <c r="W144" s="40"/>
      <c r="X144" s="40"/>
      <c r="Y144" s="40"/>
    </row>
    <row r="145" spans="1:25" x14ac:dyDescent="0.25">
      <c r="A145" s="18">
        <v>1931</v>
      </c>
      <c r="B145" s="18">
        <v>1931</v>
      </c>
      <c r="C145" s="18">
        <v>4</v>
      </c>
      <c r="D145" s="9" t="s">
        <v>153</v>
      </c>
      <c r="E145" s="9" t="str">
        <f t="shared" si="16"/>
        <v>1931 4</v>
      </c>
      <c r="F145" s="14">
        <v>600</v>
      </c>
      <c r="G145" s="84">
        <v>5.9504132231404959E-2</v>
      </c>
      <c r="H145" s="84">
        <f t="shared" si="17"/>
        <v>35.702479338842977</v>
      </c>
      <c r="L145" s="66"/>
      <c r="M145" s="71"/>
      <c r="N145" s="40"/>
      <c r="O145" s="40"/>
      <c r="P145" s="40"/>
      <c r="Q145" s="40"/>
      <c r="R145" s="40"/>
      <c r="S145" s="40"/>
      <c r="T145" s="40"/>
      <c r="U145" s="40"/>
      <c r="V145" s="40"/>
      <c r="W145" s="40"/>
      <c r="X145" s="40"/>
      <c r="Y145" s="40"/>
    </row>
    <row r="146" spans="1:25" x14ac:dyDescent="0.25">
      <c r="A146" s="18">
        <v>1931</v>
      </c>
      <c r="B146" s="18">
        <v>1931</v>
      </c>
      <c r="C146" s="18">
        <v>5</v>
      </c>
      <c r="D146" s="9" t="s">
        <v>154</v>
      </c>
      <c r="E146" s="9" t="str">
        <f t="shared" si="16"/>
        <v>1931 5</v>
      </c>
      <c r="F146" s="14">
        <v>1498</v>
      </c>
      <c r="G146" s="84">
        <v>6.1487603305785121E-2</v>
      </c>
      <c r="H146" s="84">
        <f t="shared" si="17"/>
        <v>92.108429752066115</v>
      </c>
      <c r="L146" s="66"/>
      <c r="M146" s="71"/>
      <c r="N146" s="40"/>
      <c r="O146" s="40"/>
      <c r="P146" s="40"/>
      <c r="Q146" s="40"/>
      <c r="R146" s="40"/>
      <c r="S146" s="40"/>
      <c r="T146" s="40"/>
      <c r="U146" s="40"/>
      <c r="V146" s="40"/>
      <c r="W146" s="40"/>
      <c r="X146" s="40"/>
      <c r="Y146" s="40"/>
    </row>
    <row r="147" spans="1:25" x14ac:dyDescent="0.25">
      <c r="A147" s="18">
        <v>1931</v>
      </c>
      <c r="B147" s="18">
        <v>1931</v>
      </c>
      <c r="C147" s="18">
        <v>6</v>
      </c>
      <c r="D147" s="9" t="s">
        <v>155</v>
      </c>
      <c r="E147" s="9" t="str">
        <f t="shared" si="16"/>
        <v>1931 6</v>
      </c>
      <c r="F147" s="14">
        <v>783</v>
      </c>
      <c r="G147" s="84">
        <v>5.9504132231404959E-2</v>
      </c>
      <c r="H147" s="84">
        <f t="shared" si="17"/>
        <v>46.591735537190083</v>
      </c>
      <c r="L147" s="66"/>
      <c r="M147" s="71"/>
      <c r="N147" s="40"/>
      <c r="O147" s="40"/>
      <c r="P147" s="40"/>
      <c r="Q147" s="40"/>
      <c r="R147" s="40"/>
      <c r="S147" s="40"/>
      <c r="T147" s="40"/>
      <c r="U147" s="40"/>
      <c r="V147" s="40"/>
      <c r="W147" s="40"/>
      <c r="X147" s="40"/>
      <c r="Y147" s="40"/>
    </row>
    <row r="148" spans="1:25" x14ac:dyDescent="0.25">
      <c r="A148" s="18">
        <v>1931</v>
      </c>
      <c r="B148" s="18">
        <v>1931</v>
      </c>
      <c r="C148" s="18">
        <v>7</v>
      </c>
      <c r="D148" s="9" t="s">
        <v>156</v>
      </c>
      <c r="E148" s="9" t="str">
        <f t="shared" si="16"/>
        <v>1931 7</v>
      </c>
      <c r="F148" s="14">
        <v>450</v>
      </c>
      <c r="G148" s="84">
        <v>6.1487603305785121E-2</v>
      </c>
      <c r="H148" s="84">
        <f t="shared" si="17"/>
        <v>27.669421487603305</v>
      </c>
      <c r="L148" s="66"/>
      <c r="M148" s="71"/>
      <c r="N148" s="40"/>
      <c r="O148" s="40"/>
      <c r="P148" s="40"/>
      <c r="Q148" s="40"/>
      <c r="R148" s="40"/>
      <c r="S148" s="40"/>
      <c r="T148" s="40"/>
      <c r="U148" s="40"/>
      <c r="V148" s="40"/>
      <c r="W148" s="40"/>
      <c r="X148" s="40"/>
      <c r="Y148" s="40"/>
    </row>
    <row r="149" spans="1:25" x14ac:dyDescent="0.25">
      <c r="A149" s="18">
        <v>1931</v>
      </c>
      <c r="B149" s="18">
        <v>1931</v>
      </c>
      <c r="C149" s="18">
        <v>8</v>
      </c>
      <c r="D149" s="9" t="s">
        <v>157</v>
      </c>
      <c r="E149" s="9" t="str">
        <f t="shared" si="16"/>
        <v>1931 8</v>
      </c>
      <c r="F149" s="14">
        <v>870.14</v>
      </c>
      <c r="G149" s="84">
        <v>6.1487603305785121E-2</v>
      </c>
      <c r="H149" s="84">
        <f t="shared" si="17"/>
        <v>53.502823140495863</v>
      </c>
      <c r="L149" s="66"/>
      <c r="M149" s="71"/>
      <c r="N149" s="40"/>
      <c r="O149" s="40"/>
      <c r="P149" s="40"/>
      <c r="Q149" s="40"/>
      <c r="R149" s="40"/>
      <c r="S149" s="40"/>
      <c r="T149" s="40"/>
      <c r="U149" s="40"/>
      <c r="V149" s="40"/>
      <c r="W149" s="40"/>
      <c r="X149" s="40"/>
      <c r="Y149" s="40"/>
    </row>
    <row r="150" spans="1:25" x14ac:dyDescent="0.25">
      <c r="A150" s="18">
        <v>1931</v>
      </c>
      <c r="B150" s="18">
        <v>1931</v>
      </c>
      <c r="C150" s="18">
        <v>9</v>
      </c>
      <c r="D150" s="9" t="s">
        <v>158</v>
      </c>
      <c r="E150" s="9" t="str">
        <f t="shared" si="16"/>
        <v>1931 9</v>
      </c>
      <c r="F150" s="14">
        <v>870.14</v>
      </c>
      <c r="G150" s="84">
        <v>5.9504132231404959E-2</v>
      </c>
      <c r="H150" s="84">
        <f t="shared" si="17"/>
        <v>51.776925619834714</v>
      </c>
      <c r="I150" s="17"/>
      <c r="J150" s="17"/>
      <c r="L150" s="66"/>
      <c r="M150" s="71"/>
      <c r="N150" s="40"/>
      <c r="O150" s="40"/>
      <c r="P150" s="40"/>
      <c r="Q150" s="40"/>
      <c r="R150" s="40"/>
      <c r="S150" s="40"/>
      <c r="T150" s="40"/>
      <c r="U150" s="40"/>
      <c r="V150" s="40"/>
      <c r="W150" s="40"/>
      <c r="X150" s="40"/>
      <c r="Y150" s="40"/>
    </row>
    <row r="151" spans="1:25" x14ac:dyDescent="0.25">
      <c r="A151" s="18">
        <v>1932</v>
      </c>
      <c r="B151" s="18">
        <v>1931</v>
      </c>
      <c r="C151" s="18">
        <v>10</v>
      </c>
      <c r="D151" s="9" t="s">
        <v>159</v>
      </c>
      <c r="E151" s="9" t="str">
        <f t="shared" si="16"/>
        <v>1932 10</v>
      </c>
      <c r="F151" s="14">
        <v>373</v>
      </c>
      <c r="G151" s="84">
        <v>6.1487603305785121E-2</v>
      </c>
      <c r="H151" s="84">
        <f t="shared" si="17"/>
        <v>22.934876033057851</v>
      </c>
      <c r="I151" s="17"/>
      <c r="J151" s="17"/>
      <c r="L151" s="66"/>
      <c r="M151" s="71"/>
      <c r="N151" s="40"/>
      <c r="O151" s="40"/>
      <c r="P151" s="40"/>
      <c r="Q151" s="40"/>
      <c r="R151" s="40"/>
      <c r="S151" s="40"/>
      <c r="T151" s="40"/>
      <c r="U151" s="40"/>
      <c r="V151" s="40"/>
      <c r="W151" s="40"/>
      <c r="X151" s="40"/>
      <c r="Y151" s="40"/>
    </row>
    <row r="152" spans="1:25" x14ac:dyDescent="0.25">
      <c r="A152" s="18">
        <v>1932</v>
      </c>
      <c r="B152" s="18">
        <v>1931</v>
      </c>
      <c r="C152" s="18">
        <v>11</v>
      </c>
      <c r="D152" s="9" t="s">
        <v>160</v>
      </c>
      <c r="E152" s="9" t="str">
        <f t="shared" si="16"/>
        <v>1932 11</v>
      </c>
      <c r="F152" s="14">
        <v>300</v>
      </c>
      <c r="G152" s="84">
        <v>5.9504132231404959E-2</v>
      </c>
      <c r="H152" s="84">
        <f t="shared" si="17"/>
        <v>17.851239669421489</v>
      </c>
      <c r="I152" s="17"/>
      <c r="J152" s="17"/>
      <c r="L152" s="66"/>
      <c r="M152" s="71"/>
      <c r="N152" s="40"/>
      <c r="O152" s="40"/>
      <c r="P152" s="40"/>
      <c r="Q152" s="40"/>
      <c r="R152" s="40"/>
      <c r="S152" s="40"/>
      <c r="T152" s="40"/>
      <c r="U152" s="40"/>
      <c r="V152" s="40"/>
      <c r="W152" s="40"/>
      <c r="X152" s="40"/>
      <c r="Y152" s="40"/>
    </row>
    <row r="153" spans="1:25" x14ac:dyDescent="0.25">
      <c r="A153" s="18">
        <v>1932</v>
      </c>
      <c r="B153" s="18">
        <v>1931</v>
      </c>
      <c r="C153" s="18">
        <v>12</v>
      </c>
      <c r="D153" s="9" t="s">
        <v>161</v>
      </c>
      <c r="E153" s="9" t="str">
        <f t="shared" si="16"/>
        <v>1932 12</v>
      </c>
      <c r="F153" s="14">
        <v>300</v>
      </c>
      <c r="G153" s="84">
        <v>6.1487603305785121E-2</v>
      </c>
      <c r="H153" s="84">
        <f t="shared" si="17"/>
        <v>18.446280991735538</v>
      </c>
      <c r="L153" s="66"/>
      <c r="M153" s="71"/>
      <c r="N153" s="40"/>
      <c r="O153" s="40"/>
      <c r="P153" s="40"/>
      <c r="Q153" s="40"/>
      <c r="R153" s="40"/>
      <c r="S153" s="40"/>
      <c r="T153" s="40"/>
      <c r="U153" s="40"/>
      <c r="V153" s="40"/>
      <c r="W153" s="40"/>
      <c r="X153" s="40"/>
      <c r="Y153" s="40"/>
    </row>
    <row r="154" spans="1:25" x14ac:dyDescent="0.25">
      <c r="A154" s="18">
        <v>1932</v>
      </c>
      <c r="B154" s="18">
        <v>1932</v>
      </c>
      <c r="C154" s="18">
        <v>1</v>
      </c>
      <c r="D154" s="9" t="s">
        <v>162</v>
      </c>
      <c r="E154" s="9" t="str">
        <f t="shared" si="16"/>
        <v>1932 1</v>
      </c>
      <c r="F154" s="14">
        <v>300</v>
      </c>
      <c r="G154" s="84">
        <v>6.1487603305785121E-2</v>
      </c>
      <c r="H154" s="84">
        <f t="shared" si="17"/>
        <v>18.446280991735538</v>
      </c>
      <c r="L154" s="66"/>
      <c r="M154" s="71"/>
      <c r="N154" s="40"/>
      <c r="O154" s="40"/>
      <c r="P154" s="40"/>
      <c r="Q154" s="40"/>
      <c r="R154" s="40"/>
      <c r="S154" s="40"/>
      <c r="T154" s="40"/>
      <c r="U154" s="40"/>
      <c r="V154" s="40"/>
      <c r="W154" s="40"/>
      <c r="X154" s="40"/>
      <c r="Y154" s="40"/>
    </row>
    <row r="155" spans="1:25" x14ac:dyDescent="0.25">
      <c r="A155" s="18">
        <v>1932</v>
      </c>
      <c r="B155" s="18">
        <v>1932</v>
      </c>
      <c r="C155" s="18">
        <v>2</v>
      </c>
      <c r="D155" s="9" t="s">
        <v>163</v>
      </c>
      <c r="E155" s="9" t="str">
        <f t="shared" si="16"/>
        <v>1932 2</v>
      </c>
      <c r="F155" s="14">
        <v>300</v>
      </c>
      <c r="G155" s="84">
        <v>5.752066115702479E-2</v>
      </c>
      <c r="H155" s="84">
        <f t="shared" si="17"/>
        <v>17.256198347107436</v>
      </c>
      <c r="L155" s="66"/>
      <c r="M155" s="71"/>
      <c r="N155" s="40"/>
      <c r="O155" s="40"/>
      <c r="P155" s="40"/>
      <c r="Q155" s="40"/>
      <c r="R155" s="40"/>
      <c r="S155" s="40"/>
      <c r="T155" s="40"/>
      <c r="U155" s="40"/>
      <c r="V155" s="40"/>
      <c r="W155" s="40"/>
      <c r="X155" s="40"/>
      <c r="Y155" s="40"/>
    </row>
    <row r="156" spans="1:25" x14ac:dyDescent="0.25">
      <c r="A156" s="18">
        <v>1932</v>
      </c>
      <c r="B156" s="18">
        <v>1932</v>
      </c>
      <c r="C156" s="18">
        <v>3</v>
      </c>
      <c r="D156" s="9" t="s">
        <v>164</v>
      </c>
      <c r="E156" s="9" t="str">
        <f t="shared" si="16"/>
        <v>1932 3</v>
      </c>
      <c r="F156" s="14">
        <v>300</v>
      </c>
      <c r="G156" s="84">
        <v>6.1487603305785121E-2</v>
      </c>
      <c r="H156" s="84">
        <f t="shared" si="17"/>
        <v>18.446280991735538</v>
      </c>
      <c r="L156" s="66"/>
      <c r="M156" s="71"/>
      <c r="N156" s="40"/>
      <c r="O156" s="40"/>
      <c r="P156" s="40"/>
      <c r="Q156" s="40"/>
      <c r="R156" s="40"/>
      <c r="S156" s="40"/>
      <c r="T156" s="40"/>
      <c r="U156" s="40"/>
      <c r="V156" s="40"/>
      <c r="W156" s="40"/>
      <c r="X156" s="40"/>
      <c r="Y156" s="40"/>
    </row>
    <row r="157" spans="1:25" x14ac:dyDescent="0.25">
      <c r="A157" s="18">
        <v>1932</v>
      </c>
      <c r="B157" s="18">
        <v>1932</v>
      </c>
      <c r="C157" s="18">
        <v>4</v>
      </c>
      <c r="D157" s="9" t="s">
        <v>165</v>
      </c>
      <c r="E157" s="9" t="str">
        <f t="shared" si="16"/>
        <v>1932 4</v>
      </c>
      <c r="F157" s="14">
        <v>540</v>
      </c>
      <c r="G157" s="84">
        <v>5.9504132231404959E-2</v>
      </c>
      <c r="H157" s="84">
        <f t="shared" si="17"/>
        <v>32.132231404958681</v>
      </c>
      <c r="L157" s="66"/>
      <c r="M157" s="71"/>
      <c r="N157" s="40"/>
      <c r="O157" s="40"/>
      <c r="P157" s="40"/>
      <c r="Q157" s="40"/>
      <c r="R157" s="40"/>
      <c r="S157" s="40"/>
      <c r="T157" s="40"/>
      <c r="U157" s="40"/>
      <c r="V157" s="40"/>
      <c r="W157" s="40"/>
      <c r="X157" s="40"/>
      <c r="Y157" s="40"/>
    </row>
    <row r="158" spans="1:25" x14ac:dyDescent="0.25">
      <c r="A158" s="18">
        <v>1932</v>
      </c>
      <c r="B158" s="18">
        <v>1932</v>
      </c>
      <c r="C158" s="18">
        <v>5</v>
      </c>
      <c r="D158" s="9" t="s">
        <v>166</v>
      </c>
      <c r="E158" s="9" t="str">
        <f t="shared" si="16"/>
        <v>1932 5</v>
      </c>
      <c r="F158" s="14">
        <v>2924</v>
      </c>
      <c r="G158" s="84">
        <v>6.1487603305785121E-2</v>
      </c>
      <c r="H158" s="84">
        <f t="shared" si="17"/>
        <v>179.78975206611568</v>
      </c>
      <c r="L158" s="66"/>
      <c r="M158" s="71"/>
      <c r="N158" s="40"/>
      <c r="O158" s="40"/>
      <c r="P158" s="40"/>
      <c r="Q158" s="40"/>
      <c r="R158" s="40"/>
      <c r="S158" s="40"/>
      <c r="T158" s="40"/>
      <c r="U158" s="40"/>
      <c r="V158" s="40"/>
      <c r="W158" s="40"/>
      <c r="X158" s="40"/>
      <c r="Y158" s="40"/>
    </row>
    <row r="159" spans="1:25" x14ac:dyDescent="0.25">
      <c r="A159" s="18">
        <v>1932</v>
      </c>
      <c r="B159" s="18">
        <v>1932</v>
      </c>
      <c r="C159" s="18">
        <v>6</v>
      </c>
      <c r="D159" s="9" t="s">
        <v>167</v>
      </c>
      <c r="E159" s="9" t="str">
        <f t="shared" si="16"/>
        <v>1932 6</v>
      </c>
      <c r="F159" s="14">
        <v>783</v>
      </c>
      <c r="G159" s="84">
        <v>5.9504132231404959E-2</v>
      </c>
      <c r="H159" s="84">
        <f t="shared" si="17"/>
        <v>46.591735537190083</v>
      </c>
      <c r="L159" s="66"/>
      <c r="M159" s="71"/>
      <c r="N159" s="40"/>
      <c r="O159" s="40"/>
      <c r="P159" s="40"/>
      <c r="Q159" s="40"/>
      <c r="R159" s="40"/>
      <c r="S159" s="40"/>
      <c r="T159" s="40"/>
      <c r="U159" s="40"/>
      <c r="V159" s="40"/>
      <c r="W159" s="40"/>
      <c r="X159" s="40"/>
      <c r="Y159" s="40"/>
    </row>
    <row r="160" spans="1:25" x14ac:dyDescent="0.25">
      <c r="A160" s="18">
        <v>1932</v>
      </c>
      <c r="B160" s="18">
        <v>1932</v>
      </c>
      <c r="C160" s="18">
        <v>7</v>
      </c>
      <c r="D160" s="9" t="s">
        <v>168</v>
      </c>
      <c r="E160" s="9" t="str">
        <f t="shared" ref="E160:E223" si="25">CONCATENATE(A160," ",C160)</f>
        <v>1932 7</v>
      </c>
      <c r="F160" s="14">
        <v>450</v>
      </c>
      <c r="G160" s="84">
        <v>6.1487603305785121E-2</v>
      </c>
      <c r="H160" s="84">
        <f t="shared" ref="H160:H223" si="26">F160*G160</f>
        <v>27.669421487603305</v>
      </c>
      <c r="L160" s="66"/>
      <c r="M160" s="71"/>
      <c r="N160" s="40"/>
      <c r="O160" s="40"/>
      <c r="P160" s="40"/>
      <c r="Q160" s="40"/>
      <c r="R160" s="40"/>
      <c r="S160" s="40"/>
      <c r="T160" s="40"/>
      <c r="U160" s="40"/>
      <c r="V160" s="40"/>
      <c r="W160" s="40"/>
      <c r="X160" s="40"/>
      <c r="Y160" s="40"/>
    </row>
    <row r="161" spans="1:25" x14ac:dyDescent="0.25">
      <c r="A161" s="18">
        <v>1932</v>
      </c>
      <c r="B161" s="18">
        <v>1932</v>
      </c>
      <c r="C161" s="18">
        <v>8</v>
      </c>
      <c r="D161" s="9" t="s">
        <v>169</v>
      </c>
      <c r="E161" s="9" t="str">
        <f t="shared" si="25"/>
        <v>1932 8</v>
      </c>
      <c r="F161" s="14">
        <v>870.14</v>
      </c>
      <c r="G161" s="84">
        <v>6.1487603305785121E-2</v>
      </c>
      <c r="H161" s="84">
        <f t="shared" si="26"/>
        <v>53.502823140495863</v>
      </c>
      <c r="L161" s="66"/>
      <c r="M161" s="71"/>
      <c r="N161" s="40"/>
      <c r="O161" s="40"/>
      <c r="P161" s="40"/>
      <c r="Q161" s="40"/>
      <c r="R161" s="40"/>
      <c r="S161" s="40"/>
      <c r="T161" s="40"/>
      <c r="U161" s="40"/>
      <c r="V161" s="40"/>
      <c r="W161" s="40"/>
      <c r="X161" s="40"/>
      <c r="Y161" s="40"/>
    </row>
    <row r="162" spans="1:25" x14ac:dyDescent="0.25">
      <c r="A162" s="18">
        <v>1932</v>
      </c>
      <c r="B162" s="18">
        <v>1932</v>
      </c>
      <c r="C162" s="18">
        <v>9</v>
      </c>
      <c r="D162" s="9" t="s">
        <v>170</v>
      </c>
      <c r="E162" s="9" t="str">
        <f t="shared" si="25"/>
        <v>1932 9</v>
      </c>
      <c r="F162" s="14">
        <v>870.14</v>
      </c>
      <c r="G162" s="84">
        <v>5.9504132231404959E-2</v>
      </c>
      <c r="H162" s="84">
        <f t="shared" si="26"/>
        <v>51.776925619834714</v>
      </c>
      <c r="L162" s="66"/>
      <c r="M162" s="71"/>
      <c r="N162" s="40"/>
      <c r="O162" s="40"/>
      <c r="P162" s="40"/>
      <c r="Q162" s="40"/>
      <c r="R162" s="40"/>
      <c r="S162" s="40"/>
      <c r="T162" s="40"/>
      <c r="U162" s="40"/>
      <c r="V162" s="40"/>
      <c r="W162" s="40"/>
      <c r="X162" s="40"/>
      <c r="Y162" s="40"/>
    </row>
    <row r="163" spans="1:25" x14ac:dyDescent="0.25">
      <c r="A163" s="18">
        <v>1933</v>
      </c>
      <c r="B163" s="18">
        <v>1932</v>
      </c>
      <c r="C163" s="18">
        <v>10</v>
      </c>
      <c r="D163" s="9" t="s">
        <v>171</v>
      </c>
      <c r="E163" s="9" t="str">
        <f t="shared" si="25"/>
        <v>1933 10</v>
      </c>
      <c r="F163" s="14">
        <v>373</v>
      </c>
      <c r="G163" s="84">
        <v>6.1487603305785121E-2</v>
      </c>
      <c r="H163" s="84">
        <f t="shared" si="26"/>
        <v>22.934876033057851</v>
      </c>
      <c r="L163" s="66"/>
      <c r="M163" s="71"/>
      <c r="N163" s="40"/>
      <c r="O163" s="40"/>
      <c r="P163" s="40"/>
      <c r="Q163" s="40"/>
      <c r="R163" s="40"/>
      <c r="S163" s="40"/>
      <c r="T163" s="40"/>
      <c r="U163" s="40"/>
      <c r="V163" s="40"/>
      <c r="W163" s="40"/>
      <c r="X163" s="40"/>
      <c r="Y163" s="40"/>
    </row>
    <row r="164" spans="1:25" x14ac:dyDescent="0.25">
      <c r="A164" s="18">
        <v>1933</v>
      </c>
      <c r="B164" s="18">
        <v>1932</v>
      </c>
      <c r="C164" s="18">
        <v>11</v>
      </c>
      <c r="D164" s="9" t="s">
        <v>172</v>
      </c>
      <c r="E164" s="9" t="str">
        <f t="shared" si="25"/>
        <v>1933 11</v>
      </c>
      <c r="F164" s="14">
        <v>300</v>
      </c>
      <c r="G164" s="84">
        <v>5.9504132231404959E-2</v>
      </c>
      <c r="H164" s="84">
        <f t="shared" si="26"/>
        <v>17.851239669421489</v>
      </c>
      <c r="L164" s="66"/>
      <c r="M164" s="71"/>
      <c r="N164" s="40"/>
      <c r="O164" s="40"/>
      <c r="P164" s="40"/>
      <c r="Q164" s="40"/>
      <c r="R164" s="40"/>
      <c r="S164" s="40"/>
      <c r="T164" s="40"/>
      <c r="U164" s="40"/>
      <c r="V164" s="40"/>
      <c r="W164" s="40"/>
      <c r="X164" s="40"/>
      <c r="Y164" s="40"/>
    </row>
    <row r="165" spans="1:25" x14ac:dyDescent="0.25">
      <c r="A165" s="18">
        <v>1933</v>
      </c>
      <c r="B165" s="18">
        <v>1932</v>
      </c>
      <c r="C165" s="18">
        <v>12</v>
      </c>
      <c r="D165" s="9" t="s">
        <v>173</v>
      </c>
      <c r="E165" s="9" t="str">
        <f t="shared" si="25"/>
        <v>1933 12</v>
      </c>
      <c r="F165" s="14">
        <v>300</v>
      </c>
      <c r="G165" s="84">
        <v>6.1487603305785121E-2</v>
      </c>
      <c r="H165" s="84">
        <f t="shared" si="26"/>
        <v>18.446280991735538</v>
      </c>
      <c r="L165" s="66"/>
      <c r="M165" s="71"/>
      <c r="N165" s="40"/>
      <c r="O165" s="40"/>
      <c r="P165" s="40"/>
      <c r="Q165" s="40"/>
      <c r="R165" s="40"/>
      <c r="S165" s="40"/>
      <c r="T165" s="40"/>
      <c r="U165" s="40"/>
      <c r="V165" s="40"/>
      <c r="W165" s="40"/>
      <c r="X165" s="40"/>
      <c r="Y165" s="40"/>
    </row>
    <row r="166" spans="1:25" x14ac:dyDescent="0.25">
      <c r="A166" s="18">
        <v>1933</v>
      </c>
      <c r="B166" s="18">
        <v>1933</v>
      </c>
      <c r="C166" s="18">
        <v>1</v>
      </c>
      <c r="D166" s="9" t="s">
        <v>174</v>
      </c>
      <c r="E166" s="9" t="str">
        <f t="shared" si="25"/>
        <v>1933 1</v>
      </c>
      <c r="F166" s="14">
        <v>300</v>
      </c>
      <c r="G166" s="84">
        <v>6.1487603305785121E-2</v>
      </c>
      <c r="H166" s="84">
        <f t="shared" si="26"/>
        <v>18.446280991735538</v>
      </c>
      <c r="L166" s="66"/>
      <c r="M166" s="71"/>
      <c r="N166" s="40"/>
      <c r="O166" s="40"/>
      <c r="P166" s="40"/>
      <c r="Q166" s="40"/>
      <c r="R166" s="40"/>
      <c r="S166" s="40"/>
      <c r="T166" s="40"/>
      <c r="U166" s="40"/>
      <c r="V166" s="40"/>
      <c r="W166" s="40"/>
      <c r="X166" s="40"/>
      <c r="Y166" s="40"/>
    </row>
    <row r="167" spans="1:25" x14ac:dyDescent="0.25">
      <c r="A167" s="18">
        <v>1933</v>
      </c>
      <c r="B167" s="18">
        <v>1933</v>
      </c>
      <c r="C167" s="18">
        <v>2</v>
      </c>
      <c r="D167" s="9" t="s">
        <v>175</v>
      </c>
      <c r="E167" s="9" t="str">
        <f t="shared" si="25"/>
        <v>1933 2</v>
      </c>
      <c r="F167" s="14">
        <v>300</v>
      </c>
      <c r="G167" s="84">
        <v>5.5537190082644627E-2</v>
      </c>
      <c r="H167" s="84">
        <f t="shared" si="26"/>
        <v>16.66115702479339</v>
      </c>
      <c r="L167" s="66"/>
      <c r="M167" s="71"/>
      <c r="N167" s="40"/>
      <c r="O167" s="40"/>
      <c r="P167" s="40"/>
      <c r="Q167" s="40"/>
      <c r="R167" s="40"/>
      <c r="S167" s="40"/>
      <c r="T167" s="40"/>
      <c r="U167" s="40"/>
      <c r="V167" s="40"/>
      <c r="W167" s="40"/>
      <c r="X167" s="40"/>
      <c r="Y167" s="40"/>
    </row>
    <row r="168" spans="1:25" x14ac:dyDescent="0.25">
      <c r="A168" s="18">
        <v>1933</v>
      </c>
      <c r="B168" s="18">
        <v>1933</v>
      </c>
      <c r="C168" s="18">
        <v>3</v>
      </c>
      <c r="D168" s="9" t="s">
        <v>176</v>
      </c>
      <c r="E168" s="9" t="str">
        <f t="shared" si="25"/>
        <v>1933 3</v>
      </c>
      <c r="F168" s="14">
        <v>300</v>
      </c>
      <c r="G168" s="84">
        <v>6.1487603305785121E-2</v>
      </c>
      <c r="H168" s="84">
        <f t="shared" si="26"/>
        <v>18.446280991735538</v>
      </c>
      <c r="L168" s="66"/>
      <c r="M168" s="71"/>
      <c r="N168" s="40"/>
      <c r="O168" s="40"/>
      <c r="P168" s="40"/>
      <c r="Q168" s="40"/>
      <c r="R168" s="40"/>
      <c r="S168" s="40"/>
      <c r="T168" s="40"/>
      <c r="U168" s="40"/>
      <c r="V168" s="40"/>
      <c r="W168" s="40"/>
      <c r="X168" s="40"/>
      <c r="Y168" s="40"/>
    </row>
    <row r="169" spans="1:25" x14ac:dyDescent="0.25">
      <c r="A169" s="18">
        <v>1933</v>
      </c>
      <c r="B169" s="18">
        <v>1933</v>
      </c>
      <c r="C169" s="18">
        <v>4</v>
      </c>
      <c r="D169" s="9" t="s">
        <v>177</v>
      </c>
      <c r="E169" s="9" t="str">
        <f t="shared" si="25"/>
        <v>1933 4</v>
      </c>
      <c r="F169" s="14">
        <v>540</v>
      </c>
      <c r="G169" s="84">
        <v>5.9504132231404959E-2</v>
      </c>
      <c r="H169" s="84">
        <f t="shared" si="26"/>
        <v>32.132231404958681</v>
      </c>
      <c r="L169" s="66"/>
      <c r="M169" s="71"/>
      <c r="N169" s="40"/>
      <c r="O169" s="40"/>
      <c r="P169" s="40"/>
      <c r="Q169" s="40"/>
      <c r="R169" s="40"/>
      <c r="S169" s="40"/>
      <c r="T169" s="40"/>
      <c r="U169" s="40"/>
      <c r="V169" s="40"/>
      <c r="W169" s="40"/>
      <c r="X169" s="40"/>
      <c r="Y169" s="40"/>
    </row>
    <row r="170" spans="1:25" x14ac:dyDescent="0.25">
      <c r="A170" s="18">
        <v>1933</v>
      </c>
      <c r="B170" s="18">
        <v>1933</v>
      </c>
      <c r="C170" s="18">
        <v>5</v>
      </c>
      <c r="D170" s="9" t="s">
        <v>178</v>
      </c>
      <c r="E170" s="9" t="str">
        <f t="shared" si="25"/>
        <v>1933 5</v>
      </c>
      <c r="F170" s="14">
        <v>2924</v>
      </c>
      <c r="G170" s="84">
        <v>6.1487603305785121E-2</v>
      </c>
      <c r="H170" s="84">
        <f t="shared" si="26"/>
        <v>179.78975206611568</v>
      </c>
      <c r="L170" s="66"/>
      <c r="M170" s="71"/>
      <c r="N170" s="40"/>
      <c r="O170" s="40"/>
      <c r="P170" s="40"/>
      <c r="Q170" s="40"/>
      <c r="R170" s="40"/>
      <c r="S170" s="40"/>
      <c r="T170" s="40"/>
      <c r="U170" s="40"/>
      <c r="V170" s="40"/>
      <c r="W170" s="40"/>
      <c r="X170" s="40"/>
      <c r="Y170" s="40"/>
    </row>
    <row r="171" spans="1:25" x14ac:dyDescent="0.25">
      <c r="A171" s="18">
        <v>1933</v>
      </c>
      <c r="B171" s="18">
        <v>1933</v>
      </c>
      <c r="C171" s="18">
        <v>6</v>
      </c>
      <c r="D171" s="9" t="s">
        <v>179</v>
      </c>
      <c r="E171" s="9" t="str">
        <f t="shared" si="25"/>
        <v>1933 6</v>
      </c>
      <c r="F171" s="14">
        <v>783</v>
      </c>
      <c r="G171" s="84">
        <v>5.9504132231404959E-2</v>
      </c>
      <c r="H171" s="84">
        <f t="shared" si="26"/>
        <v>46.591735537190083</v>
      </c>
      <c r="L171" s="66"/>
      <c r="M171" s="71"/>
      <c r="N171" s="40"/>
      <c r="O171" s="40"/>
      <c r="P171" s="40"/>
      <c r="Q171" s="40"/>
      <c r="R171" s="40"/>
      <c r="S171" s="40"/>
      <c r="T171" s="40"/>
      <c r="U171" s="40"/>
      <c r="V171" s="40"/>
      <c r="W171" s="40"/>
      <c r="X171" s="40"/>
      <c r="Y171" s="40"/>
    </row>
    <row r="172" spans="1:25" x14ac:dyDescent="0.25">
      <c r="A172" s="18">
        <v>1933</v>
      </c>
      <c r="B172" s="18">
        <v>1933</v>
      </c>
      <c r="C172" s="18">
        <v>7</v>
      </c>
      <c r="D172" s="9" t="s">
        <v>180</v>
      </c>
      <c r="E172" s="9" t="str">
        <f t="shared" si="25"/>
        <v>1933 7</v>
      </c>
      <c r="F172" s="14">
        <v>450</v>
      </c>
      <c r="G172" s="84">
        <v>6.1487603305785121E-2</v>
      </c>
      <c r="H172" s="84">
        <f t="shared" si="26"/>
        <v>27.669421487603305</v>
      </c>
      <c r="L172" s="66"/>
      <c r="M172" s="71"/>
      <c r="N172" s="40"/>
      <c r="O172" s="40"/>
      <c r="P172" s="40"/>
      <c r="Q172" s="40"/>
      <c r="R172" s="40"/>
      <c r="S172" s="40"/>
      <c r="T172" s="40"/>
      <c r="U172" s="40"/>
      <c r="V172" s="40"/>
      <c r="W172" s="40"/>
      <c r="X172" s="40"/>
      <c r="Y172" s="40"/>
    </row>
    <row r="173" spans="1:25" x14ac:dyDescent="0.25">
      <c r="A173" s="18">
        <v>1933</v>
      </c>
      <c r="B173" s="18">
        <v>1933</v>
      </c>
      <c r="C173" s="18">
        <v>8</v>
      </c>
      <c r="D173" s="9" t="s">
        <v>181</v>
      </c>
      <c r="E173" s="9" t="str">
        <f t="shared" si="25"/>
        <v>1933 8</v>
      </c>
      <c r="F173" s="14">
        <v>870.14</v>
      </c>
      <c r="G173" s="84">
        <v>6.1487603305785121E-2</v>
      </c>
      <c r="H173" s="84">
        <f t="shared" si="26"/>
        <v>53.502823140495863</v>
      </c>
      <c r="L173" s="66"/>
      <c r="M173" s="71"/>
      <c r="N173" s="40"/>
      <c r="O173" s="40"/>
      <c r="P173" s="40"/>
      <c r="Q173" s="40"/>
      <c r="R173" s="40"/>
      <c r="S173" s="40"/>
      <c r="T173" s="40"/>
      <c r="U173" s="40"/>
      <c r="V173" s="40"/>
      <c r="W173" s="40"/>
      <c r="X173" s="40"/>
      <c r="Y173" s="40"/>
    </row>
    <row r="174" spans="1:25" x14ac:dyDescent="0.25">
      <c r="A174" s="18">
        <v>1933</v>
      </c>
      <c r="B174" s="18">
        <v>1933</v>
      </c>
      <c r="C174" s="18">
        <v>9</v>
      </c>
      <c r="D174" s="9" t="s">
        <v>182</v>
      </c>
      <c r="E174" s="9" t="str">
        <f t="shared" si="25"/>
        <v>1933 9</v>
      </c>
      <c r="F174" s="14">
        <v>870.14</v>
      </c>
      <c r="G174" s="84">
        <v>5.9504132231404959E-2</v>
      </c>
      <c r="H174" s="84">
        <f t="shared" si="26"/>
        <v>51.776925619834714</v>
      </c>
      <c r="I174" s="17"/>
      <c r="J174" s="17"/>
      <c r="L174" s="66"/>
      <c r="M174" s="71"/>
      <c r="N174" s="40"/>
      <c r="O174" s="40"/>
      <c r="P174" s="40"/>
      <c r="Q174" s="40"/>
      <c r="R174" s="40"/>
      <c r="S174" s="40"/>
      <c r="T174" s="40"/>
      <c r="U174" s="40"/>
      <c r="V174" s="40"/>
      <c r="W174" s="40"/>
      <c r="X174" s="40"/>
      <c r="Y174" s="40"/>
    </row>
    <row r="175" spans="1:25" x14ac:dyDescent="0.25">
      <c r="A175" s="18">
        <v>1934</v>
      </c>
      <c r="B175" s="18">
        <v>1933</v>
      </c>
      <c r="C175" s="18">
        <v>10</v>
      </c>
      <c r="D175" s="9" t="s">
        <v>183</v>
      </c>
      <c r="E175" s="9" t="str">
        <f t="shared" si="25"/>
        <v>1934 10</v>
      </c>
      <c r="F175" s="14">
        <v>373</v>
      </c>
      <c r="G175" s="84">
        <v>6.1487603305785121E-2</v>
      </c>
      <c r="H175" s="84">
        <f t="shared" si="26"/>
        <v>22.934876033057851</v>
      </c>
      <c r="I175" s="17"/>
      <c r="J175" s="17"/>
      <c r="L175" s="66"/>
      <c r="M175" s="71"/>
      <c r="N175" s="40"/>
      <c r="O175" s="40"/>
      <c r="P175" s="40"/>
      <c r="Q175" s="40"/>
      <c r="R175" s="40"/>
      <c r="S175" s="40"/>
      <c r="T175" s="40"/>
      <c r="U175" s="40"/>
      <c r="V175" s="40"/>
      <c r="W175" s="40"/>
      <c r="X175" s="40"/>
      <c r="Y175" s="40"/>
    </row>
    <row r="176" spans="1:25" x14ac:dyDescent="0.25">
      <c r="A176" s="18">
        <v>1934</v>
      </c>
      <c r="B176" s="18">
        <v>1933</v>
      </c>
      <c r="C176" s="18">
        <v>11</v>
      </c>
      <c r="D176" s="9" t="s">
        <v>184</v>
      </c>
      <c r="E176" s="9" t="str">
        <f t="shared" si="25"/>
        <v>1934 11</v>
      </c>
      <c r="F176" s="14">
        <v>300</v>
      </c>
      <c r="G176" s="84">
        <v>5.9504132231404959E-2</v>
      </c>
      <c r="H176" s="84">
        <f t="shared" si="26"/>
        <v>17.851239669421489</v>
      </c>
      <c r="L176" s="66"/>
      <c r="M176" s="71"/>
      <c r="N176" s="40"/>
      <c r="O176" s="40"/>
      <c r="P176" s="40"/>
      <c r="Q176" s="40"/>
      <c r="R176" s="40"/>
      <c r="S176" s="40"/>
      <c r="T176" s="40"/>
      <c r="U176" s="40"/>
      <c r="V176" s="40"/>
      <c r="W176" s="40"/>
      <c r="X176" s="40"/>
      <c r="Y176" s="40"/>
    </row>
    <row r="177" spans="1:25" x14ac:dyDescent="0.25">
      <c r="A177" s="18">
        <v>1934</v>
      </c>
      <c r="B177" s="18">
        <v>1933</v>
      </c>
      <c r="C177" s="18">
        <v>12</v>
      </c>
      <c r="D177" s="9" t="s">
        <v>185</v>
      </c>
      <c r="E177" s="9" t="str">
        <f t="shared" si="25"/>
        <v>1934 12</v>
      </c>
      <c r="F177" s="14">
        <v>300</v>
      </c>
      <c r="G177" s="84">
        <v>6.1487603305785121E-2</v>
      </c>
      <c r="H177" s="84">
        <f t="shared" si="26"/>
        <v>18.446280991735538</v>
      </c>
      <c r="L177" s="66"/>
      <c r="M177" s="71"/>
      <c r="N177" s="40"/>
      <c r="O177" s="40"/>
      <c r="P177" s="40"/>
      <c r="Q177" s="40"/>
      <c r="R177" s="40"/>
      <c r="S177" s="40"/>
      <c r="T177" s="40"/>
      <c r="U177" s="40"/>
      <c r="V177" s="40"/>
      <c r="W177" s="40"/>
      <c r="X177" s="40"/>
      <c r="Y177" s="40"/>
    </row>
    <row r="178" spans="1:25" x14ac:dyDescent="0.25">
      <c r="A178" s="18">
        <v>1934</v>
      </c>
      <c r="B178" s="18">
        <v>1934</v>
      </c>
      <c r="C178" s="18">
        <v>1</v>
      </c>
      <c r="D178" s="9" t="s">
        <v>186</v>
      </c>
      <c r="E178" s="9" t="str">
        <f t="shared" si="25"/>
        <v>1934 1</v>
      </c>
      <c r="F178" s="14">
        <v>300</v>
      </c>
      <c r="G178" s="84">
        <v>6.1487603305785121E-2</v>
      </c>
      <c r="H178" s="84">
        <f t="shared" si="26"/>
        <v>18.446280991735538</v>
      </c>
      <c r="L178" s="66"/>
      <c r="M178" s="71"/>
      <c r="N178" s="40"/>
      <c r="O178" s="40"/>
      <c r="P178" s="40"/>
      <c r="Q178" s="40"/>
      <c r="R178" s="40"/>
      <c r="S178" s="40"/>
      <c r="T178" s="40"/>
      <c r="U178" s="40"/>
      <c r="V178" s="40"/>
      <c r="W178" s="40"/>
      <c r="X178" s="40"/>
      <c r="Y178" s="40"/>
    </row>
    <row r="179" spans="1:25" x14ac:dyDescent="0.25">
      <c r="A179" s="18">
        <v>1934</v>
      </c>
      <c r="B179" s="18">
        <v>1934</v>
      </c>
      <c r="C179" s="18">
        <v>2</v>
      </c>
      <c r="D179" s="9" t="s">
        <v>187</v>
      </c>
      <c r="E179" s="9" t="str">
        <f t="shared" si="25"/>
        <v>1934 2</v>
      </c>
      <c r="F179" s="14">
        <v>300</v>
      </c>
      <c r="G179" s="84">
        <v>5.5537190082644627E-2</v>
      </c>
      <c r="H179" s="84">
        <f t="shared" si="26"/>
        <v>16.66115702479339</v>
      </c>
      <c r="L179" s="66"/>
      <c r="M179" s="71"/>
      <c r="N179" s="40"/>
      <c r="O179" s="40"/>
      <c r="P179" s="40"/>
      <c r="Q179" s="40"/>
      <c r="R179" s="40"/>
      <c r="S179" s="40"/>
      <c r="T179" s="40"/>
      <c r="U179" s="40"/>
      <c r="V179" s="40"/>
      <c r="W179" s="40"/>
      <c r="X179" s="40"/>
      <c r="Y179" s="40"/>
    </row>
    <row r="180" spans="1:25" x14ac:dyDescent="0.25">
      <c r="A180" s="18">
        <v>1934</v>
      </c>
      <c r="B180" s="18">
        <v>1934</v>
      </c>
      <c r="C180" s="18">
        <v>3</v>
      </c>
      <c r="D180" s="9" t="s">
        <v>188</v>
      </c>
      <c r="E180" s="9" t="str">
        <f t="shared" si="25"/>
        <v>1934 3</v>
      </c>
      <c r="F180" s="14">
        <v>300</v>
      </c>
      <c r="G180" s="84">
        <v>6.1487603305785121E-2</v>
      </c>
      <c r="H180" s="84">
        <f t="shared" si="26"/>
        <v>18.446280991735538</v>
      </c>
      <c r="L180" s="66"/>
      <c r="M180" s="71"/>
      <c r="N180" s="40"/>
      <c r="O180" s="40"/>
      <c r="P180" s="40"/>
      <c r="Q180" s="40"/>
      <c r="R180" s="40"/>
      <c r="S180" s="40"/>
      <c r="T180" s="40"/>
      <c r="U180" s="40"/>
      <c r="V180" s="40"/>
      <c r="W180" s="40"/>
      <c r="X180" s="40"/>
      <c r="Y180" s="40"/>
    </row>
    <row r="181" spans="1:25" x14ac:dyDescent="0.25">
      <c r="A181" s="18">
        <v>1934</v>
      </c>
      <c r="B181" s="18">
        <v>1934</v>
      </c>
      <c r="C181" s="18">
        <v>4</v>
      </c>
      <c r="D181" s="9" t="s">
        <v>189</v>
      </c>
      <c r="E181" s="9" t="str">
        <f t="shared" si="25"/>
        <v>1934 4</v>
      </c>
      <c r="F181" s="14">
        <v>600</v>
      </c>
      <c r="G181" s="84">
        <v>5.9504132231404959E-2</v>
      </c>
      <c r="H181" s="84">
        <f t="shared" si="26"/>
        <v>35.702479338842977</v>
      </c>
      <c r="L181" s="66"/>
      <c r="M181" s="71"/>
      <c r="N181" s="40"/>
      <c r="O181" s="40"/>
      <c r="P181" s="40"/>
      <c r="Q181" s="40"/>
      <c r="R181" s="40"/>
      <c r="S181" s="40"/>
      <c r="T181" s="40"/>
      <c r="U181" s="40"/>
      <c r="V181" s="40"/>
      <c r="W181" s="40"/>
      <c r="X181" s="40"/>
      <c r="Y181" s="40"/>
    </row>
    <row r="182" spans="1:25" x14ac:dyDescent="0.25">
      <c r="A182" s="18">
        <v>1934</v>
      </c>
      <c r="B182" s="18">
        <v>1934</v>
      </c>
      <c r="C182" s="18">
        <v>5</v>
      </c>
      <c r="D182" s="9" t="s">
        <v>190</v>
      </c>
      <c r="E182" s="9" t="str">
        <f t="shared" si="25"/>
        <v>1934 5</v>
      </c>
      <c r="F182" s="14">
        <v>1498</v>
      </c>
      <c r="G182" s="84">
        <v>6.1487603305785121E-2</v>
      </c>
      <c r="H182" s="84">
        <f t="shared" si="26"/>
        <v>92.108429752066115</v>
      </c>
      <c r="L182" s="66"/>
      <c r="M182" s="71"/>
      <c r="N182" s="40"/>
      <c r="O182" s="40"/>
      <c r="P182" s="40"/>
      <c r="Q182" s="40"/>
      <c r="R182" s="40"/>
      <c r="S182" s="40"/>
      <c r="T182" s="40"/>
      <c r="U182" s="40"/>
      <c r="V182" s="40"/>
      <c r="W182" s="40"/>
      <c r="X182" s="40"/>
      <c r="Y182" s="40"/>
    </row>
    <row r="183" spans="1:25" x14ac:dyDescent="0.25">
      <c r="A183" s="18">
        <v>1934</v>
      </c>
      <c r="B183" s="18">
        <v>1934</v>
      </c>
      <c r="C183" s="18">
        <v>6</v>
      </c>
      <c r="D183" s="9" t="s">
        <v>191</v>
      </c>
      <c r="E183" s="9" t="str">
        <f t="shared" si="25"/>
        <v>1934 6</v>
      </c>
      <c r="F183" s="14">
        <v>783</v>
      </c>
      <c r="G183" s="84">
        <v>5.9504132231404959E-2</v>
      </c>
      <c r="H183" s="84">
        <f t="shared" si="26"/>
        <v>46.591735537190083</v>
      </c>
      <c r="L183" s="66"/>
      <c r="M183" s="71"/>
      <c r="N183" s="40"/>
      <c r="O183" s="40"/>
      <c r="P183" s="40"/>
      <c r="Q183" s="40"/>
      <c r="R183" s="40"/>
      <c r="S183" s="40"/>
      <c r="T183" s="40"/>
      <c r="U183" s="40"/>
      <c r="V183" s="40"/>
      <c r="W183" s="40"/>
      <c r="X183" s="40"/>
      <c r="Y183" s="40"/>
    </row>
    <row r="184" spans="1:25" x14ac:dyDescent="0.25">
      <c r="A184" s="18">
        <v>1934</v>
      </c>
      <c r="B184" s="18">
        <v>1934</v>
      </c>
      <c r="C184" s="18">
        <v>7</v>
      </c>
      <c r="D184" s="9" t="s">
        <v>192</v>
      </c>
      <c r="E184" s="9" t="str">
        <f t="shared" si="25"/>
        <v>1934 7</v>
      </c>
      <c r="F184" s="14">
        <v>450</v>
      </c>
      <c r="G184" s="84">
        <v>6.1487603305785121E-2</v>
      </c>
      <c r="H184" s="84">
        <f t="shared" si="26"/>
        <v>27.669421487603305</v>
      </c>
      <c r="L184" s="66"/>
      <c r="M184" s="71"/>
      <c r="N184" s="40"/>
      <c r="O184" s="40"/>
      <c r="P184" s="40"/>
      <c r="Q184" s="40"/>
      <c r="R184" s="40"/>
      <c r="S184" s="40"/>
      <c r="T184" s="40"/>
      <c r="U184" s="40"/>
      <c r="V184" s="40"/>
      <c r="W184" s="40"/>
      <c r="X184" s="40"/>
      <c r="Y184" s="40"/>
    </row>
    <row r="185" spans="1:25" x14ac:dyDescent="0.25">
      <c r="A185" s="18">
        <v>1934</v>
      </c>
      <c r="B185" s="18">
        <v>1934</v>
      </c>
      <c r="C185" s="18">
        <v>8</v>
      </c>
      <c r="D185" s="9" t="s">
        <v>193</v>
      </c>
      <c r="E185" s="9" t="str">
        <f t="shared" si="25"/>
        <v>1934 8</v>
      </c>
      <c r="F185" s="14">
        <v>870.14</v>
      </c>
      <c r="G185" s="84">
        <v>6.1487603305785121E-2</v>
      </c>
      <c r="H185" s="84">
        <f t="shared" si="26"/>
        <v>53.502823140495863</v>
      </c>
      <c r="L185" s="66"/>
      <c r="M185" s="71"/>
      <c r="N185" s="40"/>
      <c r="O185" s="40"/>
      <c r="P185" s="40"/>
      <c r="Q185" s="40"/>
      <c r="R185" s="40"/>
      <c r="S185" s="40"/>
      <c r="T185" s="40"/>
      <c r="U185" s="40"/>
      <c r="V185" s="40"/>
      <c r="W185" s="40"/>
      <c r="X185" s="40"/>
      <c r="Y185" s="40"/>
    </row>
    <row r="186" spans="1:25" x14ac:dyDescent="0.25">
      <c r="A186" s="18">
        <v>1934</v>
      </c>
      <c r="B186" s="18">
        <v>1934</v>
      </c>
      <c r="C186" s="18">
        <v>9</v>
      </c>
      <c r="D186" s="9" t="s">
        <v>194</v>
      </c>
      <c r="E186" s="9" t="str">
        <f t="shared" si="25"/>
        <v>1934 9</v>
      </c>
      <c r="F186" s="14">
        <v>870.14</v>
      </c>
      <c r="G186" s="84">
        <v>5.9504132231404959E-2</v>
      </c>
      <c r="H186" s="84">
        <f t="shared" si="26"/>
        <v>51.776925619834714</v>
      </c>
      <c r="I186" s="17"/>
      <c r="J186" s="17"/>
      <c r="L186" s="66"/>
      <c r="M186" s="71"/>
      <c r="N186" s="40"/>
      <c r="O186" s="40"/>
      <c r="P186" s="40"/>
      <c r="Q186" s="40"/>
      <c r="R186" s="40"/>
      <c r="S186" s="40"/>
      <c r="T186" s="40"/>
      <c r="U186" s="40"/>
      <c r="V186" s="40"/>
      <c r="W186" s="40"/>
      <c r="X186" s="40"/>
      <c r="Y186" s="40"/>
    </row>
    <row r="187" spans="1:25" x14ac:dyDescent="0.25">
      <c r="A187" s="18">
        <v>1935</v>
      </c>
      <c r="B187" s="18">
        <v>1934</v>
      </c>
      <c r="C187" s="18">
        <v>10</v>
      </c>
      <c r="D187" s="9" t="s">
        <v>195</v>
      </c>
      <c r="E187" s="9" t="str">
        <f t="shared" si="25"/>
        <v>1935 10</v>
      </c>
      <c r="F187" s="14">
        <v>373</v>
      </c>
      <c r="G187" s="84">
        <v>6.1487603305785121E-2</v>
      </c>
      <c r="H187" s="84">
        <f t="shared" si="26"/>
        <v>22.934876033057851</v>
      </c>
      <c r="L187" s="66"/>
      <c r="M187" s="71"/>
      <c r="N187" s="40"/>
      <c r="O187" s="40"/>
      <c r="P187" s="40"/>
      <c r="Q187" s="40"/>
      <c r="R187" s="40"/>
      <c r="S187" s="40"/>
      <c r="T187" s="40"/>
      <c r="U187" s="40"/>
      <c r="V187" s="40"/>
      <c r="W187" s="40"/>
      <c r="X187" s="40"/>
      <c r="Y187" s="40"/>
    </row>
    <row r="188" spans="1:25" x14ac:dyDescent="0.25">
      <c r="A188" s="18">
        <v>1935</v>
      </c>
      <c r="B188" s="18">
        <v>1934</v>
      </c>
      <c r="C188" s="18">
        <v>11</v>
      </c>
      <c r="D188" s="9" t="s">
        <v>196</v>
      </c>
      <c r="E188" s="9" t="str">
        <f t="shared" si="25"/>
        <v>1935 11</v>
      </c>
      <c r="F188" s="14">
        <v>300</v>
      </c>
      <c r="G188" s="84">
        <v>5.9504132231404959E-2</v>
      </c>
      <c r="H188" s="84">
        <f t="shared" si="26"/>
        <v>17.851239669421489</v>
      </c>
      <c r="L188" s="66"/>
      <c r="M188" s="71"/>
      <c r="N188" s="40"/>
      <c r="O188" s="40"/>
      <c r="P188" s="40"/>
      <c r="Q188" s="40"/>
      <c r="R188" s="40"/>
      <c r="S188" s="40"/>
      <c r="T188" s="40"/>
      <c r="U188" s="40"/>
      <c r="V188" s="40"/>
      <c r="W188" s="40"/>
      <c r="X188" s="40"/>
      <c r="Y188" s="40"/>
    </row>
    <row r="189" spans="1:25" x14ac:dyDescent="0.25">
      <c r="A189" s="18">
        <v>1935</v>
      </c>
      <c r="B189" s="18">
        <v>1934</v>
      </c>
      <c r="C189" s="18">
        <v>12</v>
      </c>
      <c r="D189" s="9" t="s">
        <v>197</v>
      </c>
      <c r="E189" s="9" t="str">
        <f t="shared" si="25"/>
        <v>1935 12</v>
      </c>
      <c r="F189" s="14">
        <v>300</v>
      </c>
      <c r="G189" s="84">
        <v>6.1487603305785121E-2</v>
      </c>
      <c r="H189" s="84">
        <f t="shared" si="26"/>
        <v>18.446280991735538</v>
      </c>
      <c r="L189" s="66"/>
      <c r="M189" s="71"/>
      <c r="N189" s="40"/>
      <c r="O189" s="40"/>
      <c r="P189" s="40"/>
      <c r="Q189" s="40"/>
      <c r="R189" s="40"/>
      <c r="S189" s="40"/>
      <c r="T189" s="40"/>
      <c r="U189" s="40"/>
      <c r="V189" s="40"/>
      <c r="W189" s="40"/>
      <c r="X189" s="40"/>
      <c r="Y189" s="40"/>
    </row>
    <row r="190" spans="1:25" x14ac:dyDescent="0.25">
      <c r="A190" s="18">
        <v>1935</v>
      </c>
      <c r="B190" s="18">
        <v>1935</v>
      </c>
      <c r="C190" s="18">
        <v>1</v>
      </c>
      <c r="D190" s="9" t="s">
        <v>198</v>
      </c>
      <c r="E190" s="9" t="str">
        <f t="shared" si="25"/>
        <v>1935 1</v>
      </c>
      <c r="F190" s="14">
        <v>300</v>
      </c>
      <c r="G190" s="84">
        <v>6.1487603305785121E-2</v>
      </c>
      <c r="H190" s="84">
        <f t="shared" si="26"/>
        <v>18.446280991735538</v>
      </c>
      <c r="L190" s="66"/>
      <c r="M190" s="71"/>
      <c r="N190" s="40"/>
      <c r="O190" s="40"/>
      <c r="P190" s="40"/>
      <c r="Q190" s="40"/>
      <c r="R190" s="40"/>
      <c r="S190" s="40"/>
      <c r="T190" s="40"/>
      <c r="U190" s="40"/>
      <c r="V190" s="40"/>
      <c r="W190" s="40"/>
      <c r="X190" s="40"/>
      <c r="Y190" s="40"/>
    </row>
    <row r="191" spans="1:25" x14ac:dyDescent="0.25">
      <c r="A191" s="18">
        <v>1935</v>
      </c>
      <c r="B191" s="18">
        <v>1935</v>
      </c>
      <c r="C191" s="18">
        <v>2</v>
      </c>
      <c r="D191" s="9" t="s">
        <v>199</v>
      </c>
      <c r="E191" s="9" t="str">
        <f t="shared" si="25"/>
        <v>1935 2</v>
      </c>
      <c r="F191" s="14">
        <v>300</v>
      </c>
      <c r="G191" s="84">
        <v>5.5537190082644627E-2</v>
      </c>
      <c r="H191" s="84">
        <f t="shared" si="26"/>
        <v>16.66115702479339</v>
      </c>
      <c r="L191" s="66"/>
      <c r="M191" s="71"/>
      <c r="N191" s="41"/>
      <c r="O191" s="41"/>
      <c r="P191" s="41"/>
      <c r="Q191" s="41"/>
      <c r="R191" s="41"/>
      <c r="S191" s="41"/>
      <c r="T191" s="41"/>
      <c r="U191" s="41"/>
      <c r="V191" s="41"/>
      <c r="W191" s="41"/>
      <c r="X191" s="41"/>
      <c r="Y191" s="41"/>
    </row>
    <row r="192" spans="1:25" x14ac:dyDescent="0.25">
      <c r="A192" s="18">
        <v>1935</v>
      </c>
      <c r="B192" s="18">
        <v>1935</v>
      </c>
      <c r="C192" s="18">
        <v>3</v>
      </c>
      <c r="D192" s="9" t="s">
        <v>200</v>
      </c>
      <c r="E192" s="9" t="str">
        <f t="shared" si="25"/>
        <v>1935 3</v>
      </c>
      <c r="F192" s="14">
        <v>300</v>
      </c>
      <c r="G192" s="84">
        <v>6.1487603305785121E-2</v>
      </c>
      <c r="H192" s="84">
        <f t="shared" si="26"/>
        <v>18.446280991735538</v>
      </c>
      <c r="L192" s="66"/>
      <c r="M192" s="71"/>
      <c r="N192" s="41"/>
      <c r="O192" s="41"/>
      <c r="P192" s="41"/>
      <c r="Q192" s="41"/>
      <c r="R192" s="41"/>
      <c r="S192" s="41"/>
      <c r="T192" s="41"/>
      <c r="U192" s="41"/>
      <c r="V192" s="41"/>
      <c r="W192" s="41"/>
      <c r="X192" s="41"/>
      <c r="Y192" s="41"/>
    </row>
    <row r="193" spans="1:25" x14ac:dyDescent="0.25">
      <c r="A193" s="18">
        <v>1935</v>
      </c>
      <c r="B193" s="18">
        <v>1935</v>
      </c>
      <c r="C193" s="18">
        <v>4</v>
      </c>
      <c r="D193" s="9" t="s">
        <v>201</v>
      </c>
      <c r="E193" s="9" t="str">
        <f t="shared" si="25"/>
        <v>1935 4</v>
      </c>
      <c r="F193" s="14">
        <v>540</v>
      </c>
      <c r="G193" s="84">
        <v>5.9504132231404959E-2</v>
      </c>
      <c r="H193" s="84">
        <f t="shared" si="26"/>
        <v>32.132231404958681</v>
      </c>
      <c r="L193" s="66"/>
      <c r="M193" s="71"/>
      <c r="N193" s="41"/>
      <c r="O193" s="41"/>
      <c r="P193" s="41"/>
      <c r="Q193" s="41"/>
      <c r="R193" s="41"/>
      <c r="S193" s="41"/>
      <c r="T193" s="41"/>
      <c r="U193" s="41"/>
      <c r="V193" s="41"/>
      <c r="W193" s="41"/>
      <c r="X193" s="41"/>
      <c r="Y193" s="41"/>
    </row>
    <row r="194" spans="1:25" x14ac:dyDescent="0.25">
      <c r="A194" s="18">
        <v>1935</v>
      </c>
      <c r="B194" s="18">
        <v>1935</v>
      </c>
      <c r="C194" s="18">
        <v>5</v>
      </c>
      <c r="D194" s="9" t="s">
        <v>202</v>
      </c>
      <c r="E194" s="9" t="str">
        <f t="shared" si="25"/>
        <v>1935 5</v>
      </c>
      <c r="F194" s="14">
        <v>2924</v>
      </c>
      <c r="G194" s="84">
        <v>6.1487603305785121E-2</v>
      </c>
      <c r="H194" s="84">
        <f t="shared" si="26"/>
        <v>179.78975206611568</v>
      </c>
      <c r="L194" s="66"/>
      <c r="M194" s="71"/>
      <c r="N194" s="41"/>
      <c r="O194" s="41"/>
      <c r="P194" s="41"/>
      <c r="Q194" s="41"/>
      <c r="R194" s="41"/>
      <c r="S194" s="41"/>
      <c r="T194" s="41"/>
      <c r="U194" s="41"/>
      <c r="V194" s="41"/>
      <c r="W194" s="41"/>
      <c r="X194" s="41"/>
      <c r="Y194" s="41"/>
    </row>
    <row r="195" spans="1:25" x14ac:dyDescent="0.25">
      <c r="A195" s="18">
        <v>1935</v>
      </c>
      <c r="B195" s="18">
        <v>1935</v>
      </c>
      <c r="C195" s="18">
        <v>6</v>
      </c>
      <c r="D195" s="9" t="s">
        <v>203</v>
      </c>
      <c r="E195" s="9" t="str">
        <f t="shared" si="25"/>
        <v>1935 6</v>
      </c>
      <c r="F195" s="14">
        <v>783</v>
      </c>
      <c r="G195" s="84">
        <v>5.9504132231404959E-2</v>
      </c>
      <c r="H195" s="84">
        <f t="shared" si="26"/>
        <v>46.591735537190083</v>
      </c>
      <c r="L195" s="66"/>
      <c r="M195" s="71"/>
      <c r="N195" s="41"/>
      <c r="O195" s="41"/>
      <c r="P195" s="41"/>
      <c r="Q195" s="41"/>
      <c r="R195" s="41"/>
      <c r="S195" s="41"/>
      <c r="T195" s="41"/>
      <c r="U195" s="41"/>
      <c r="V195" s="41"/>
      <c r="W195" s="41"/>
      <c r="X195" s="41"/>
      <c r="Y195" s="41"/>
    </row>
    <row r="196" spans="1:25" x14ac:dyDescent="0.25">
      <c r="A196" s="18">
        <v>1935</v>
      </c>
      <c r="B196" s="18">
        <v>1935</v>
      </c>
      <c r="C196" s="18">
        <v>7</v>
      </c>
      <c r="D196" s="9" t="s">
        <v>204</v>
      </c>
      <c r="E196" s="9" t="str">
        <f t="shared" si="25"/>
        <v>1935 7</v>
      </c>
      <c r="F196" s="14">
        <v>450</v>
      </c>
      <c r="G196" s="84">
        <v>6.1487603305785121E-2</v>
      </c>
      <c r="H196" s="84">
        <f t="shared" si="26"/>
        <v>27.669421487603305</v>
      </c>
      <c r="L196" s="66"/>
      <c r="M196" s="71"/>
      <c r="N196" s="41"/>
      <c r="O196" s="41"/>
      <c r="P196" s="41"/>
      <c r="Q196" s="41"/>
      <c r="R196" s="41"/>
      <c r="S196" s="41"/>
      <c r="T196" s="41"/>
      <c r="U196" s="41"/>
      <c r="V196" s="41"/>
      <c r="W196" s="41"/>
      <c r="X196" s="41"/>
      <c r="Y196" s="41"/>
    </row>
    <row r="197" spans="1:25" x14ac:dyDescent="0.25">
      <c r="A197" s="18">
        <v>1935</v>
      </c>
      <c r="B197" s="18">
        <v>1935</v>
      </c>
      <c r="C197" s="18">
        <v>8</v>
      </c>
      <c r="D197" s="9" t="s">
        <v>205</v>
      </c>
      <c r="E197" s="9" t="str">
        <f t="shared" si="25"/>
        <v>1935 8</v>
      </c>
      <c r="F197" s="14">
        <v>870.14</v>
      </c>
      <c r="G197" s="84">
        <v>6.1487603305785121E-2</v>
      </c>
      <c r="H197" s="84">
        <f t="shared" si="26"/>
        <v>53.502823140495863</v>
      </c>
      <c r="L197" s="66"/>
      <c r="M197" s="71"/>
      <c r="N197" s="41"/>
      <c r="O197" s="41"/>
      <c r="P197" s="41"/>
      <c r="Q197" s="41"/>
      <c r="R197" s="41"/>
      <c r="S197" s="41"/>
      <c r="T197" s="41"/>
      <c r="U197" s="41"/>
      <c r="V197" s="41"/>
      <c r="W197" s="41"/>
      <c r="X197" s="41"/>
      <c r="Y197" s="41"/>
    </row>
    <row r="198" spans="1:25" x14ac:dyDescent="0.25">
      <c r="A198" s="18">
        <v>1935</v>
      </c>
      <c r="B198" s="18">
        <v>1935</v>
      </c>
      <c r="C198" s="18">
        <v>9</v>
      </c>
      <c r="D198" s="9" t="s">
        <v>206</v>
      </c>
      <c r="E198" s="9" t="str">
        <f t="shared" si="25"/>
        <v>1935 9</v>
      </c>
      <c r="F198" s="14">
        <v>870.14</v>
      </c>
      <c r="G198" s="84">
        <v>5.9504132231404959E-2</v>
      </c>
      <c r="H198" s="84">
        <f t="shared" si="26"/>
        <v>51.776925619834714</v>
      </c>
      <c r="L198" s="66"/>
      <c r="M198" s="71"/>
      <c r="N198" s="41"/>
      <c r="O198" s="41"/>
      <c r="P198" s="41"/>
      <c r="Q198" s="41"/>
      <c r="R198" s="41"/>
      <c r="S198" s="41"/>
      <c r="T198" s="41"/>
      <c r="U198" s="41"/>
      <c r="V198" s="41"/>
      <c r="W198" s="41"/>
      <c r="X198" s="41"/>
      <c r="Y198" s="41"/>
    </row>
    <row r="199" spans="1:25" x14ac:dyDescent="0.25">
      <c r="A199" s="18">
        <v>1936</v>
      </c>
      <c r="B199" s="18">
        <v>1935</v>
      </c>
      <c r="C199" s="18">
        <v>10</v>
      </c>
      <c r="D199" s="9" t="s">
        <v>207</v>
      </c>
      <c r="E199" s="9" t="str">
        <f t="shared" si="25"/>
        <v>1936 10</v>
      </c>
      <c r="F199" s="14">
        <v>373</v>
      </c>
      <c r="G199" s="84">
        <v>6.1487603305785121E-2</v>
      </c>
      <c r="H199" s="84">
        <f t="shared" si="26"/>
        <v>22.934876033057851</v>
      </c>
      <c r="L199" s="66"/>
      <c r="M199" s="71"/>
      <c r="N199" s="41"/>
      <c r="O199" s="41"/>
      <c r="P199" s="41"/>
      <c r="Q199" s="41"/>
      <c r="R199" s="41"/>
      <c r="S199" s="41"/>
      <c r="T199" s="41"/>
      <c r="U199" s="41"/>
      <c r="V199" s="41"/>
      <c r="W199" s="41"/>
      <c r="X199" s="41"/>
      <c r="Y199" s="41"/>
    </row>
    <row r="200" spans="1:25" x14ac:dyDescent="0.25">
      <c r="A200" s="18">
        <v>1936</v>
      </c>
      <c r="B200" s="18">
        <v>1935</v>
      </c>
      <c r="C200" s="18">
        <v>11</v>
      </c>
      <c r="D200" s="9" t="s">
        <v>208</v>
      </c>
      <c r="E200" s="9" t="str">
        <f t="shared" si="25"/>
        <v>1936 11</v>
      </c>
      <c r="F200" s="14">
        <v>300</v>
      </c>
      <c r="G200" s="84">
        <v>5.9504132231404959E-2</v>
      </c>
      <c r="H200" s="84">
        <f t="shared" si="26"/>
        <v>17.851239669421489</v>
      </c>
      <c r="L200" s="66"/>
      <c r="M200" s="66"/>
      <c r="N200" s="66"/>
      <c r="O200" s="66"/>
      <c r="P200" s="66"/>
      <c r="Q200" s="66"/>
      <c r="R200" s="66"/>
      <c r="S200" s="66"/>
      <c r="T200" s="66"/>
      <c r="U200" s="66"/>
      <c r="V200" s="66"/>
      <c r="W200" s="66"/>
      <c r="X200" s="66"/>
      <c r="Y200" s="66"/>
    </row>
    <row r="201" spans="1:25" x14ac:dyDescent="0.25">
      <c r="A201" s="18">
        <v>1936</v>
      </c>
      <c r="B201" s="18">
        <v>1935</v>
      </c>
      <c r="C201" s="18">
        <v>12</v>
      </c>
      <c r="D201" s="9" t="s">
        <v>209</v>
      </c>
      <c r="E201" s="9" t="str">
        <f t="shared" si="25"/>
        <v>1936 12</v>
      </c>
      <c r="F201" s="14">
        <v>300</v>
      </c>
      <c r="G201" s="84">
        <v>6.1487603305785121E-2</v>
      </c>
      <c r="H201" s="84">
        <f t="shared" si="26"/>
        <v>18.446280991735538</v>
      </c>
    </row>
    <row r="202" spans="1:25" x14ac:dyDescent="0.25">
      <c r="A202" s="18">
        <v>1936</v>
      </c>
      <c r="B202" s="18">
        <v>1936</v>
      </c>
      <c r="C202" s="18">
        <v>1</v>
      </c>
      <c r="D202" s="9" t="s">
        <v>210</v>
      </c>
      <c r="E202" s="9" t="str">
        <f t="shared" si="25"/>
        <v>1936 1</v>
      </c>
      <c r="F202" s="14">
        <v>300</v>
      </c>
      <c r="G202" s="84">
        <v>6.1487603305785121E-2</v>
      </c>
      <c r="H202" s="84">
        <f t="shared" si="26"/>
        <v>18.446280991735538</v>
      </c>
    </row>
    <row r="203" spans="1:25" x14ac:dyDescent="0.25">
      <c r="A203" s="18">
        <v>1936</v>
      </c>
      <c r="B203" s="18">
        <v>1936</v>
      </c>
      <c r="C203" s="18">
        <v>2</v>
      </c>
      <c r="D203" s="9" t="s">
        <v>211</v>
      </c>
      <c r="E203" s="9" t="str">
        <f t="shared" si="25"/>
        <v>1936 2</v>
      </c>
      <c r="F203" s="14">
        <v>300</v>
      </c>
      <c r="G203" s="84">
        <v>5.752066115702479E-2</v>
      </c>
      <c r="H203" s="84">
        <f t="shared" si="26"/>
        <v>17.256198347107436</v>
      </c>
    </row>
    <row r="204" spans="1:25" x14ac:dyDescent="0.25">
      <c r="A204" s="18">
        <v>1936</v>
      </c>
      <c r="B204" s="18">
        <v>1936</v>
      </c>
      <c r="C204" s="18">
        <v>3</v>
      </c>
      <c r="D204" s="9" t="s">
        <v>212</v>
      </c>
      <c r="E204" s="9" t="str">
        <f t="shared" si="25"/>
        <v>1936 3</v>
      </c>
      <c r="F204" s="14">
        <v>300</v>
      </c>
      <c r="G204" s="84">
        <v>6.1487603305785121E-2</v>
      </c>
      <c r="H204" s="84">
        <f t="shared" si="26"/>
        <v>18.446280991735538</v>
      </c>
    </row>
    <row r="205" spans="1:25" x14ac:dyDescent="0.25">
      <c r="A205" s="18">
        <v>1936</v>
      </c>
      <c r="B205" s="18">
        <v>1936</v>
      </c>
      <c r="C205" s="18">
        <v>4</v>
      </c>
      <c r="D205" s="9" t="s">
        <v>213</v>
      </c>
      <c r="E205" s="9" t="str">
        <f t="shared" si="25"/>
        <v>1936 4</v>
      </c>
      <c r="F205" s="14">
        <v>493</v>
      </c>
      <c r="G205" s="84">
        <v>5.9504132231404959E-2</v>
      </c>
      <c r="H205" s="84">
        <f t="shared" si="26"/>
        <v>29.335537190082643</v>
      </c>
    </row>
    <row r="206" spans="1:25" x14ac:dyDescent="0.25">
      <c r="A206" s="18">
        <v>1936</v>
      </c>
      <c r="B206" s="18">
        <v>1936</v>
      </c>
      <c r="C206" s="18">
        <v>5</v>
      </c>
      <c r="D206" s="9" t="s">
        <v>214</v>
      </c>
      <c r="E206" s="9" t="str">
        <f t="shared" si="25"/>
        <v>1936 5</v>
      </c>
      <c r="F206" s="14">
        <v>4189</v>
      </c>
      <c r="G206" s="84">
        <v>6.1487603305785121E-2</v>
      </c>
      <c r="H206" s="84">
        <f t="shared" si="26"/>
        <v>257.57157024793389</v>
      </c>
    </row>
    <row r="207" spans="1:25" x14ac:dyDescent="0.25">
      <c r="A207" s="18">
        <v>1936</v>
      </c>
      <c r="B207" s="18">
        <v>1936</v>
      </c>
      <c r="C207" s="18">
        <v>6</v>
      </c>
      <c r="D207" s="9" t="s">
        <v>215</v>
      </c>
      <c r="E207" s="9" t="str">
        <f t="shared" si="25"/>
        <v>1936 6</v>
      </c>
      <c r="F207" s="14">
        <v>2120</v>
      </c>
      <c r="G207" s="84">
        <v>5.9504132231404959E-2</v>
      </c>
      <c r="H207" s="84">
        <f t="shared" si="26"/>
        <v>126.14876033057851</v>
      </c>
    </row>
    <row r="208" spans="1:25" x14ac:dyDescent="0.25">
      <c r="A208" s="18">
        <v>1936</v>
      </c>
      <c r="B208" s="18">
        <v>1936</v>
      </c>
      <c r="C208" s="18">
        <v>7</v>
      </c>
      <c r="D208" s="9" t="s">
        <v>216</v>
      </c>
      <c r="E208" s="9" t="str">
        <f t="shared" si="25"/>
        <v>1936 7</v>
      </c>
      <c r="F208" s="14">
        <v>1102</v>
      </c>
      <c r="G208" s="84">
        <v>6.1487603305785121E-2</v>
      </c>
      <c r="H208" s="84">
        <f t="shared" si="26"/>
        <v>67.759338842975197</v>
      </c>
    </row>
    <row r="209" spans="1:8" x14ac:dyDescent="0.25">
      <c r="A209" s="18">
        <v>1936</v>
      </c>
      <c r="B209" s="18">
        <v>1936</v>
      </c>
      <c r="C209" s="18">
        <v>8</v>
      </c>
      <c r="D209" s="9" t="s">
        <v>217</v>
      </c>
      <c r="E209" s="9" t="str">
        <f t="shared" si="25"/>
        <v>1936 8</v>
      </c>
      <c r="F209" s="14">
        <v>870.14</v>
      </c>
      <c r="G209" s="84">
        <v>6.1487603305785121E-2</v>
      </c>
      <c r="H209" s="84">
        <f t="shared" si="26"/>
        <v>53.502823140495863</v>
      </c>
    </row>
    <row r="210" spans="1:8" x14ac:dyDescent="0.25">
      <c r="A210" s="18">
        <v>1936</v>
      </c>
      <c r="B210" s="18">
        <v>1936</v>
      </c>
      <c r="C210" s="18">
        <v>9</v>
      </c>
      <c r="D210" s="9" t="s">
        <v>218</v>
      </c>
      <c r="E210" s="9" t="str">
        <f t="shared" si="25"/>
        <v>1936 9</v>
      </c>
      <c r="F210" s="14">
        <v>870.14</v>
      </c>
      <c r="G210" s="84">
        <v>5.9504132231404959E-2</v>
      </c>
      <c r="H210" s="84">
        <f t="shared" si="26"/>
        <v>51.776925619834714</v>
      </c>
    </row>
    <row r="211" spans="1:8" x14ac:dyDescent="0.25">
      <c r="A211" s="18">
        <v>1937</v>
      </c>
      <c r="B211" s="18">
        <v>1936</v>
      </c>
      <c r="C211" s="18">
        <v>10</v>
      </c>
      <c r="D211" s="9" t="s">
        <v>219</v>
      </c>
      <c r="E211" s="9" t="str">
        <f t="shared" si="25"/>
        <v>1937 10</v>
      </c>
      <c r="F211" s="14">
        <v>373</v>
      </c>
      <c r="G211" s="84">
        <v>6.1487603305785121E-2</v>
      </c>
      <c r="H211" s="84">
        <f t="shared" si="26"/>
        <v>22.934876033057851</v>
      </c>
    </row>
    <row r="212" spans="1:8" x14ac:dyDescent="0.25">
      <c r="A212" s="18">
        <v>1937</v>
      </c>
      <c r="B212" s="18">
        <v>1936</v>
      </c>
      <c r="C212" s="18">
        <v>11</v>
      </c>
      <c r="D212" s="9" t="s">
        <v>220</v>
      </c>
      <c r="E212" s="9" t="str">
        <f t="shared" si="25"/>
        <v>1937 11</v>
      </c>
      <c r="F212" s="14">
        <v>300</v>
      </c>
      <c r="G212" s="84">
        <v>5.9504132231404959E-2</v>
      </c>
      <c r="H212" s="84">
        <f t="shared" si="26"/>
        <v>17.851239669421489</v>
      </c>
    </row>
    <row r="213" spans="1:8" x14ac:dyDescent="0.25">
      <c r="A213" s="18">
        <v>1937</v>
      </c>
      <c r="B213" s="18">
        <v>1936</v>
      </c>
      <c r="C213" s="18">
        <v>12</v>
      </c>
      <c r="D213" s="9" t="s">
        <v>221</v>
      </c>
      <c r="E213" s="9" t="str">
        <f t="shared" si="25"/>
        <v>1937 12</v>
      </c>
      <c r="F213" s="14">
        <v>300</v>
      </c>
      <c r="G213" s="84">
        <v>6.1487603305785121E-2</v>
      </c>
      <c r="H213" s="84">
        <f t="shared" si="26"/>
        <v>18.446280991735538</v>
      </c>
    </row>
    <row r="214" spans="1:8" x14ac:dyDescent="0.25">
      <c r="A214" s="18">
        <v>1937</v>
      </c>
      <c r="B214" s="18">
        <v>1937</v>
      </c>
      <c r="C214" s="18">
        <v>1</v>
      </c>
      <c r="D214" s="9" t="s">
        <v>222</v>
      </c>
      <c r="E214" s="9" t="str">
        <f t="shared" si="25"/>
        <v>1937 1</v>
      </c>
      <c r="F214" s="14">
        <v>300</v>
      </c>
      <c r="G214" s="84">
        <v>6.1487603305785121E-2</v>
      </c>
      <c r="H214" s="84">
        <f t="shared" si="26"/>
        <v>18.446280991735538</v>
      </c>
    </row>
    <row r="215" spans="1:8" x14ac:dyDescent="0.25">
      <c r="A215" s="18">
        <v>1937</v>
      </c>
      <c r="B215" s="18">
        <v>1937</v>
      </c>
      <c r="C215" s="18">
        <v>2</v>
      </c>
      <c r="D215" s="9" t="s">
        <v>223</v>
      </c>
      <c r="E215" s="9" t="str">
        <f t="shared" si="25"/>
        <v>1937 2</v>
      </c>
      <c r="F215" s="14">
        <v>300</v>
      </c>
      <c r="G215" s="84">
        <v>5.5537190082644627E-2</v>
      </c>
      <c r="H215" s="84">
        <f t="shared" si="26"/>
        <v>16.66115702479339</v>
      </c>
    </row>
    <row r="216" spans="1:8" x14ac:dyDescent="0.25">
      <c r="A216" s="18">
        <v>1937</v>
      </c>
      <c r="B216" s="18">
        <v>1937</v>
      </c>
      <c r="C216" s="18">
        <v>3</v>
      </c>
      <c r="D216" s="9" t="s">
        <v>224</v>
      </c>
      <c r="E216" s="9" t="str">
        <f t="shared" si="25"/>
        <v>1937 3</v>
      </c>
      <c r="F216" s="14">
        <v>300</v>
      </c>
      <c r="G216" s="84">
        <v>6.1487603305785121E-2</v>
      </c>
      <c r="H216" s="84">
        <f t="shared" si="26"/>
        <v>18.446280991735538</v>
      </c>
    </row>
    <row r="217" spans="1:8" x14ac:dyDescent="0.25">
      <c r="A217" s="18">
        <v>1937</v>
      </c>
      <c r="B217" s="18">
        <v>1937</v>
      </c>
      <c r="C217" s="18">
        <v>4</v>
      </c>
      <c r="D217" s="9" t="s">
        <v>225</v>
      </c>
      <c r="E217" s="9" t="str">
        <f t="shared" si="25"/>
        <v>1937 4</v>
      </c>
      <c r="F217" s="14">
        <v>540</v>
      </c>
      <c r="G217" s="84">
        <v>5.9504132231404959E-2</v>
      </c>
      <c r="H217" s="84">
        <f t="shared" si="26"/>
        <v>32.132231404958681</v>
      </c>
    </row>
    <row r="218" spans="1:8" x14ac:dyDescent="0.25">
      <c r="A218" s="18">
        <v>1937</v>
      </c>
      <c r="B218" s="18">
        <v>1937</v>
      </c>
      <c r="C218" s="18">
        <v>5</v>
      </c>
      <c r="D218" s="9" t="s">
        <v>226</v>
      </c>
      <c r="E218" s="9" t="str">
        <f t="shared" si="25"/>
        <v>1937 5</v>
      </c>
      <c r="F218" s="14">
        <v>2924</v>
      </c>
      <c r="G218" s="84">
        <v>6.1487603305785121E-2</v>
      </c>
      <c r="H218" s="84">
        <f t="shared" si="26"/>
        <v>179.78975206611568</v>
      </c>
    </row>
    <row r="219" spans="1:8" x14ac:dyDescent="0.25">
      <c r="A219" s="18">
        <v>1937</v>
      </c>
      <c r="B219" s="18">
        <v>1937</v>
      </c>
      <c r="C219" s="18">
        <v>6</v>
      </c>
      <c r="D219" s="9" t="s">
        <v>227</v>
      </c>
      <c r="E219" s="9" t="str">
        <f t="shared" si="25"/>
        <v>1937 6</v>
      </c>
      <c r="F219" s="14">
        <v>783</v>
      </c>
      <c r="G219" s="84">
        <v>5.9504132231404959E-2</v>
      </c>
      <c r="H219" s="84">
        <f t="shared" si="26"/>
        <v>46.591735537190083</v>
      </c>
    </row>
    <row r="220" spans="1:8" x14ac:dyDescent="0.25">
      <c r="A220" s="18">
        <v>1937</v>
      </c>
      <c r="B220" s="18">
        <v>1937</v>
      </c>
      <c r="C220" s="18">
        <v>7</v>
      </c>
      <c r="D220" s="9" t="s">
        <v>228</v>
      </c>
      <c r="E220" s="9" t="str">
        <f t="shared" si="25"/>
        <v>1937 7</v>
      </c>
      <c r="F220" s="14">
        <v>450</v>
      </c>
      <c r="G220" s="84">
        <v>6.1487603305785121E-2</v>
      </c>
      <c r="H220" s="84">
        <f t="shared" si="26"/>
        <v>27.669421487603305</v>
      </c>
    </row>
    <row r="221" spans="1:8" x14ac:dyDescent="0.25">
      <c r="A221" s="18">
        <v>1937</v>
      </c>
      <c r="B221" s="18">
        <v>1937</v>
      </c>
      <c r="C221" s="18">
        <v>8</v>
      </c>
      <c r="D221" s="9" t="s">
        <v>229</v>
      </c>
      <c r="E221" s="9" t="str">
        <f t="shared" si="25"/>
        <v>1937 8</v>
      </c>
      <c r="F221" s="14">
        <v>870.14</v>
      </c>
      <c r="G221" s="84">
        <v>6.1487603305785121E-2</v>
      </c>
      <c r="H221" s="84">
        <f t="shared" si="26"/>
        <v>53.502823140495863</v>
      </c>
    </row>
    <row r="222" spans="1:8" x14ac:dyDescent="0.25">
      <c r="A222" s="18">
        <v>1937</v>
      </c>
      <c r="B222" s="18">
        <v>1937</v>
      </c>
      <c r="C222" s="18">
        <v>9</v>
      </c>
      <c r="D222" s="9" t="s">
        <v>230</v>
      </c>
      <c r="E222" s="9" t="str">
        <f t="shared" si="25"/>
        <v>1937 9</v>
      </c>
      <c r="F222" s="14">
        <v>870.14</v>
      </c>
      <c r="G222" s="84">
        <v>5.9504132231404959E-2</v>
      </c>
      <c r="H222" s="84">
        <f t="shared" si="26"/>
        <v>51.776925619834714</v>
      </c>
    </row>
    <row r="223" spans="1:8" x14ac:dyDescent="0.25">
      <c r="A223" s="18">
        <v>1938</v>
      </c>
      <c r="B223" s="18">
        <v>1937</v>
      </c>
      <c r="C223" s="18">
        <v>10</v>
      </c>
      <c r="D223" s="9" t="s">
        <v>231</v>
      </c>
      <c r="E223" s="9" t="str">
        <f t="shared" si="25"/>
        <v>1938 10</v>
      </c>
      <c r="F223" s="14">
        <v>373</v>
      </c>
      <c r="G223" s="84">
        <v>6.1487603305785121E-2</v>
      </c>
      <c r="H223" s="84">
        <f t="shared" si="26"/>
        <v>22.934876033057851</v>
      </c>
    </row>
    <row r="224" spans="1:8" x14ac:dyDescent="0.25">
      <c r="A224" s="18">
        <v>1938</v>
      </c>
      <c r="B224" s="18">
        <v>1937</v>
      </c>
      <c r="C224" s="18">
        <v>11</v>
      </c>
      <c r="D224" s="9" t="s">
        <v>232</v>
      </c>
      <c r="E224" s="9" t="str">
        <f t="shared" ref="E224:E287" si="27">CONCATENATE(A224," ",C224)</f>
        <v>1938 11</v>
      </c>
      <c r="F224" s="14">
        <v>300</v>
      </c>
      <c r="G224" s="84">
        <v>5.9504132231404959E-2</v>
      </c>
      <c r="H224" s="84">
        <f t="shared" ref="H224:H287" si="28">F224*G224</f>
        <v>17.851239669421489</v>
      </c>
    </row>
    <row r="225" spans="1:10" x14ac:dyDescent="0.25">
      <c r="A225" s="18">
        <v>1938</v>
      </c>
      <c r="B225" s="18">
        <v>1937</v>
      </c>
      <c r="C225" s="18">
        <v>12</v>
      </c>
      <c r="D225" s="9" t="s">
        <v>233</v>
      </c>
      <c r="E225" s="9" t="str">
        <f t="shared" si="27"/>
        <v>1938 12</v>
      </c>
      <c r="F225" s="14">
        <v>300</v>
      </c>
      <c r="G225" s="84">
        <v>6.1487603305785121E-2</v>
      </c>
      <c r="H225" s="84">
        <f t="shared" si="28"/>
        <v>18.446280991735538</v>
      </c>
    </row>
    <row r="226" spans="1:10" x14ac:dyDescent="0.25">
      <c r="A226" s="18">
        <v>1938</v>
      </c>
      <c r="B226" s="18">
        <v>1938</v>
      </c>
      <c r="C226" s="18">
        <v>1</v>
      </c>
      <c r="D226" s="9" t="s">
        <v>234</v>
      </c>
      <c r="E226" s="9" t="str">
        <f t="shared" si="27"/>
        <v>1938 1</v>
      </c>
      <c r="F226" s="14">
        <v>300</v>
      </c>
      <c r="G226" s="84">
        <v>6.1487603305785121E-2</v>
      </c>
      <c r="H226" s="84">
        <f t="shared" si="28"/>
        <v>18.446280991735538</v>
      </c>
    </row>
    <row r="227" spans="1:10" x14ac:dyDescent="0.25">
      <c r="A227" s="18">
        <v>1938</v>
      </c>
      <c r="B227" s="18">
        <v>1938</v>
      </c>
      <c r="C227" s="18">
        <v>2</v>
      </c>
      <c r="D227" s="9" t="s">
        <v>235</v>
      </c>
      <c r="E227" s="9" t="str">
        <f t="shared" si="27"/>
        <v>1938 2</v>
      </c>
      <c r="F227" s="14">
        <v>300</v>
      </c>
      <c r="G227" s="84">
        <v>5.5537190082644627E-2</v>
      </c>
      <c r="H227" s="84">
        <f t="shared" si="28"/>
        <v>16.66115702479339</v>
      </c>
    </row>
    <row r="228" spans="1:10" x14ac:dyDescent="0.25">
      <c r="A228" s="18">
        <v>1938</v>
      </c>
      <c r="B228" s="18">
        <v>1938</v>
      </c>
      <c r="C228" s="18">
        <v>3</v>
      </c>
      <c r="D228" s="9" t="s">
        <v>236</v>
      </c>
      <c r="E228" s="9" t="str">
        <f t="shared" si="27"/>
        <v>1938 3</v>
      </c>
      <c r="F228" s="14">
        <v>300</v>
      </c>
      <c r="G228" s="84">
        <v>6.1487603305785121E-2</v>
      </c>
      <c r="H228" s="84">
        <f t="shared" si="28"/>
        <v>18.446280991735538</v>
      </c>
    </row>
    <row r="229" spans="1:10" x14ac:dyDescent="0.25">
      <c r="A229" s="18">
        <v>1938</v>
      </c>
      <c r="B229" s="18">
        <v>1938</v>
      </c>
      <c r="C229" s="18">
        <v>4</v>
      </c>
      <c r="D229" s="9" t="s">
        <v>237</v>
      </c>
      <c r="E229" s="9" t="str">
        <f t="shared" si="27"/>
        <v>1938 4</v>
      </c>
      <c r="F229" s="14">
        <v>427</v>
      </c>
      <c r="G229" s="84">
        <v>5.9504132231404959E-2</v>
      </c>
      <c r="H229" s="84">
        <f t="shared" si="28"/>
        <v>25.408264462809917</v>
      </c>
    </row>
    <row r="230" spans="1:10" x14ac:dyDescent="0.25">
      <c r="A230" s="18">
        <v>1938</v>
      </c>
      <c r="B230" s="18">
        <v>1938</v>
      </c>
      <c r="C230" s="18">
        <v>5</v>
      </c>
      <c r="D230" s="9" t="s">
        <v>238</v>
      </c>
      <c r="E230" s="9" t="str">
        <f t="shared" si="27"/>
        <v>1938 5</v>
      </c>
      <c r="F230" s="14">
        <v>4570</v>
      </c>
      <c r="G230" s="84">
        <v>6.1487603305785121E-2</v>
      </c>
      <c r="H230" s="84">
        <f t="shared" si="28"/>
        <v>280.99834710743801</v>
      </c>
    </row>
    <row r="231" spans="1:10" x14ac:dyDescent="0.25">
      <c r="A231" s="18">
        <v>1938</v>
      </c>
      <c r="B231" s="18">
        <v>1938</v>
      </c>
      <c r="C231" s="18">
        <v>6</v>
      </c>
      <c r="D231" s="9" t="s">
        <v>239</v>
      </c>
      <c r="E231" s="9" t="str">
        <f t="shared" si="27"/>
        <v>1938 6</v>
      </c>
      <c r="F231" s="14">
        <v>4626</v>
      </c>
      <c r="G231" s="84">
        <v>5.9504132231404959E-2</v>
      </c>
      <c r="H231" s="84">
        <f t="shared" si="28"/>
        <v>275.26611570247934</v>
      </c>
    </row>
    <row r="232" spans="1:10" x14ac:dyDescent="0.25">
      <c r="A232" s="18">
        <v>1938</v>
      </c>
      <c r="B232" s="18">
        <v>1938</v>
      </c>
      <c r="C232" s="18">
        <v>7</v>
      </c>
      <c r="D232" s="9" t="s">
        <v>240</v>
      </c>
      <c r="E232" s="9" t="str">
        <f t="shared" si="27"/>
        <v>1938 7</v>
      </c>
      <c r="F232" s="14">
        <v>1102</v>
      </c>
      <c r="G232" s="84">
        <v>6.1487603305785121E-2</v>
      </c>
      <c r="H232" s="84">
        <f t="shared" si="28"/>
        <v>67.759338842975197</v>
      </c>
    </row>
    <row r="233" spans="1:10" x14ac:dyDescent="0.25">
      <c r="A233" s="18">
        <v>1938</v>
      </c>
      <c r="B233" s="18">
        <v>1938</v>
      </c>
      <c r="C233" s="18">
        <v>8</v>
      </c>
      <c r="D233" s="9" t="s">
        <v>241</v>
      </c>
      <c r="E233" s="9" t="str">
        <f t="shared" si="27"/>
        <v>1938 8</v>
      </c>
      <c r="F233" s="14">
        <v>450</v>
      </c>
      <c r="G233" s="84">
        <v>6.1487603305785121E-2</v>
      </c>
      <c r="H233" s="84">
        <f t="shared" si="28"/>
        <v>27.669421487603305</v>
      </c>
    </row>
    <row r="234" spans="1:10" x14ac:dyDescent="0.25">
      <c r="A234" s="18">
        <v>1938</v>
      </c>
      <c r="B234" s="18">
        <v>1938</v>
      </c>
      <c r="C234" s="18">
        <v>9</v>
      </c>
      <c r="D234" s="9" t="s">
        <v>242</v>
      </c>
      <c r="E234" s="9" t="str">
        <f t="shared" si="27"/>
        <v>1938 9</v>
      </c>
      <c r="F234" s="14">
        <v>450</v>
      </c>
      <c r="G234" s="84">
        <v>5.9504132231404959E-2</v>
      </c>
      <c r="H234" s="84">
        <f t="shared" si="28"/>
        <v>26.776859504132233</v>
      </c>
    </row>
    <row r="235" spans="1:10" x14ac:dyDescent="0.25">
      <c r="A235" s="18">
        <v>1939</v>
      </c>
      <c r="B235" s="18">
        <v>1938</v>
      </c>
      <c r="C235" s="18">
        <v>10</v>
      </c>
      <c r="D235" s="9" t="s">
        <v>243</v>
      </c>
      <c r="E235" s="9" t="str">
        <f t="shared" si="27"/>
        <v>1939 10</v>
      </c>
      <c r="F235" s="14">
        <v>373</v>
      </c>
      <c r="G235" s="84">
        <v>6.1487603305785121E-2</v>
      </c>
      <c r="H235" s="84">
        <f t="shared" si="28"/>
        <v>22.934876033057851</v>
      </c>
    </row>
    <row r="236" spans="1:10" x14ac:dyDescent="0.25">
      <c r="A236" s="18">
        <v>1939</v>
      </c>
      <c r="B236" s="18">
        <v>1938</v>
      </c>
      <c r="C236" s="18">
        <v>11</v>
      </c>
      <c r="D236" s="9" t="s">
        <v>244</v>
      </c>
      <c r="E236" s="9" t="str">
        <f t="shared" si="27"/>
        <v>1939 11</v>
      </c>
      <c r="F236" s="14">
        <v>300</v>
      </c>
      <c r="G236" s="84">
        <v>5.9504132231404959E-2</v>
      </c>
      <c r="H236" s="84">
        <f t="shared" si="28"/>
        <v>17.851239669421489</v>
      </c>
      <c r="I236" s="17"/>
      <c r="J236" s="17"/>
    </row>
    <row r="237" spans="1:10" x14ac:dyDescent="0.25">
      <c r="A237" s="18">
        <v>1939</v>
      </c>
      <c r="B237" s="18">
        <v>1938</v>
      </c>
      <c r="C237" s="18">
        <v>12</v>
      </c>
      <c r="D237" s="9" t="s">
        <v>245</v>
      </c>
      <c r="E237" s="9" t="str">
        <f t="shared" si="27"/>
        <v>1939 12</v>
      </c>
      <c r="F237" s="14">
        <v>300</v>
      </c>
      <c r="G237" s="84">
        <v>6.1487603305785121E-2</v>
      </c>
      <c r="H237" s="84">
        <f t="shared" si="28"/>
        <v>18.446280991735538</v>
      </c>
      <c r="I237" s="17"/>
      <c r="J237" s="17"/>
    </row>
    <row r="238" spans="1:10" x14ac:dyDescent="0.25">
      <c r="A238" s="18">
        <v>1939</v>
      </c>
      <c r="B238" s="18">
        <v>1939</v>
      </c>
      <c r="C238" s="18">
        <v>1</v>
      </c>
      <c r="D238" s="9" t="s">
        <v>246</v>
      </c>
      <c r="E238" s="9" t="str">
        <f t="shared" si="27"/>
        <v>1939 1</v>
      </c>
      <c r="F238" s="14">
        <v>300</v>
      </c>
      <c r="G238" s="84">
        <v>6.1487603305785121E-2</v>
      </c>
      <c r="H238" s="84">
        <f t="shared" si="28"/>
        <v>18.446280991735538</v>
      </c>
    </row>
    <row r="239" spans="1:10" x14ac:dyDescent="0.25">
      <c r="A239" s="18">
        <v>1939</v>
      </c>
      <c r="B239" s="18">
        <v>1939</v>
      </c>
      <c r="C239" s="18">
        <v>2</v>
      </c>
      <c r="D239" s="9" t="s">
        <v>247</v>
      </c>
      <c r="E239" s="9" t="str">
        <f t="shared" si="27"/>
        <v>1939 2</v>
      </c>
      <c r="F239" s="14">
        <v>300</v>
      </c>
      <c r="G239" s="84">
        <v>5.5537190082644627E-2</v>
      </c>
      <c r="H239" s="84">
        <f t="shared" si="28"/>
        <v>16.66115702479339</v>
      </c>
    </row>
    <row r="240" spans="1:10" x14ac:dyDescent="0.25">
      <c r="A240" s="18">
        <v>1939</v>
      </c>
      <c r="B240" s="18">
        <v>1939</v>
      </c>
      <c r="C240" s="18">
        <v>3</v>
      </c>
      <c r="D240" s="9" t="s">
        <v>248</v>
      </c>
      <c r="E240" s="9" t="str">
        <f t="shared" si="27"/>
        <v>1939 3</v>
      </c>
      <c r="F240" s="14">
        <v>300</v>
      </c>
      <c r="G240" s="84">
        <v>6.1487603305785121E-2</v>
      </c>
      <c r="H240" s="84">
        <f t="shared" si="28"/>
        <v>18.446280991735538</v>
      </c>
    </row>
    <row r="241" spans="1:10" x14ac:dyDescent="0.25">
      <c r="A241" s="18">
        <v>1939</v>
      </c>
      <c r="B241" s="18">
        <v>1939</v>
      </c>
      <c r="C241" s="18">
        <v>4</v>
      </c>
      <c r="D241" s="9" t="s">
        <v>249</v>
      </c>
      <c r="E241" s="9" t="str">
        <f t="shared" si="27"/>
        <v>1939 4</v>
      </c>
      <c r="F241" s="14">
        <v>600</v>
      </c>
      <c r="G241" s="84">
        <v>5.9504132231404959E-2</v>
      </c>
      <c r="H241" s="84">
        <f t="shared" si="28"/>
        <v>35.702479338842977</v>
      </c>
    </row>
    <row r="242" spans="1:10" x14ac:dyDescent="0.25">
      <c r="A242" s="18">
        <v>1939</v>
      </c>
      <c r="B242" s="18">
        <v>1939</v>
      </c>
      <c r="C242" s="18">
        <v>5</v>
      </c>
      <c r="D242" s="9" t="s">
        <v>250</v>
      </c>
      <c r="E242" s="9" t="str">
        <f t="shared" si="27"/>
        <v>1939 5</v>
      </c>
      <c r="F242" s="14">
        <v>1498</v>
      </c>
      <c r="G242" s="84">
        <v>6.1487603305785121E-2</v>
      </c>
      <c r="H242" s="84">
        <f t="shared" si="28"/>
        <v>92.108429752066115</v>
      </c>
    </row>
    <row r="243" spans="1:10" x14ac:dyDescent="0.25">
      <c r="A243" s="18">
        <v>1939</v>
      </c>
      <c r="B243" s="18">
        <v>1939</v>
      </c>
      <c r="C243" s="18">
        <v>6</v>
      </c>
      <c r="D243" s="9" t="s">
        <v>251</v>
      </c>
      <c r="E243" s="9" t="str">
        <f t="shared" si="27"/>
        <v>1939 6</v>
      </c>
      <c r="F243" s="14">
        <v>783</v>
      </c>
      <c r="G243" s="84">
        <v>5.9504132231404959E-2</v>
      </c>
      <c r="H243" s="84">
        <f t="shared" si="28"/>
        <v>46.591735537190083</v>
      </c>
    </row>
    <row r="244" spans="1:10" x14ac:dyDescent="0.25">
      <c r="A244" s="18">
        <v>1939</v>
      </c>
      <c r="B244" s="18">
        <v>1939</v>
      </c>
      <c r="C244" s="18">
        <v>7</v>
      </c>
      <c r="D244" s="9" t="s">
        <v>252</v>
      </c>
      <c r="E244" s="9" t="str">
        <f t="shared" si="27"/>
        <v>1939 7</v>
      </c>
      <c r="F244" s="14">
        <v>450</v>
      </c>
      <c r="G244" s="84">
        <v>6.1487603305785121E-2</v>
      </c>
      <c r="H244" s="84">
        <f t="shared" si="28"/>
        <v>27.669421487603305</v>
      </c>
    </row>
    <row r="245" spans="1:10" x14ac:dyDescent="0.25">
      <c r="A245" s="18">
        <v>1939</v>
      </c>
      <c r="B245" s="18">
        <v>1939</v>
      </c>
      <c r="C245" s="18">
        <v>8</v>
      </c>
      <c r="D245" s="9" t="s">
        <v>253</v>
      </c>
      <c r="E245" s="9" t="str">
        <f t="shared" si="27"/>
        <v>1939 8</v>
      </c>
      <c r="F245" s="14">
        <v>870.14</v>
      </c>
      <c r="G245" s="84">
        <v>6.1487603305785121E-2</v>
      </c>
      <c r="H245" s="84">
        <f t="shared" si="28"/>
        <v>53.502823140495863</v>
      </c>
      <c r="I245" s="17"/>
      <c r="J245" s="17"/>
    </row>
    <row r="246" spans="1:10" x14ac:dyDescent="0.25">
      <c r="A246" s="18">
        <v>1939</v>
      </c>
      <c r="B246" s="18">
        <v>1939</v>
      </c>
      <c r="C246" s="18">
        <v>9</v>
      </c>
      <c r="D246" s="9" t="s">
        <v>254</v>
      </c>
      <c r="E246" s="9" t="str">
        <f t="shared" si="27"/>
        <v>1939 9</v>
      </c>
      <c r="F246" s="14">
        <v>870.14</v>
      </c>
      <c r="G246" s="84">
        <v>5.9504132231404959E-2</v>
      </c>
      <c r="H246" s="84">
        <f t="shared" si="28"/>
        <v>51.776925619834714</v>
      </c>
      <c r="I246" s="17"/>
      <c r="J246" s="17"/>
    </row>
    <row r="247" spans="1:10" x14ac:dyDescent="0.25">
      <c r="A247" s="18">
        <v>1940</v>
      </c>
      <c r="B247" s="18">
        <v>1939</v>
      </c>
      <c r="C247" s="18">
        <v>10</v>
      </c>
      <c r="D247" s="9" t="s">
        <v>255</v>
      </c>
      <c r="E247" s="9" t="str">
        <f t="shared" si="27"/>
        <v>1940 10</v>
      </c>
      <c r="F247" s="14">
        <v>373</v>
      </c>
      <c r="G247" s="84">
        <v>6.1487603305785121E-2</v>
      </c>
      <c r="H247" s="84">
        <f t="shared" si="28"/>
        <v>22.934876033057851</v>
      </c>
      <c r="I247" s="17"/>
      <c r="J247" s="17"/>
    </row>
    <row r="248" spans="1:10" x14ac:dyDescent="0.25">
      <c r="A248" s="18">
        <v>1940</v>
      </c>
      <c r="B248" s="18">
        <v>1939</v>
      </c>
      <c r="C248" s="18">
        <v>11</v>
      </c>
      <c r="D248" s="9" t="s">
        <v>256</v>
      </c>
      <c r="E248" s="9" t="str">
        <f t="shared" si="27"/>
        <v>1940 11</v>
      </c>
      <c r="F248" s="14">
        <v>300</v>
      </c>
      <c r="G248" s="84">
        <v>5.9504132231404959E-2</v>
      </c>
      <c r="H248" s="84">
        <f t="shared" si="28"/>
        <v>17.851239669421489</v>
      </c>
      <c r="I248" s="17"/>
      <c r="J248" s="17"/>
    </row>
    <row r="249" spans="1:10" x14ac:dyDescent="0.25">
      <c r="A249" s="18">
        <v>1940</v>
      </c>
      <c r="B249" s="18">
        <v>1939</v>
      </c>
      <c r="C249" s="18">
        <v>12</v>
      </c>
      <c r="D249" s="9" t="s">
        <v>257</v>
      </c>
      <c r="E249" s="9" t="str">
        <f t="shared" si="27"/>
        <v>1940 12</v>
      </c>
      <c r="F249" s="14">
        <v>300</v>
      </c>
      <c r="G249" s="84">
        <v>6.1487603305785121E-2</v>
      </c>
      <c r="H249" s="84">
        <f t="shared" si="28"/>
        <v>18.446280991735538</v>
      </c>
      <c r="I249" s="17"/>
      <c r="J249" s="17"/>
    </row>
    <row r="250" spans="1:10" x14ac:dyDescent="0.25">
      <c r="A250" s="18">
        <v>1940</v>
      </c>
      <c r="B250" s="18">
        <v>1940</v>
      </c>
      <c r="C250" s="18">
        <v>1</v>
      </c>
      <c r="D250" s="9" t="s">
        <v>258</v>
      </c>
      <c r="E250" s="9" t="str">
        <f t="shared" si="27"/>
        <v>1940 1</v>
      </c>
      <c r="F250" s="14">
        <v>300</v>
      </c>
      <c r="G250" s="84">
        <v>6.1487603305785121E-2</v>
      </c>
      <c r="H250" s="84">
        <f t="shared" si="28"/>
        <v>18.446280991735538</v>
      </c>
    </row>
    <row r="251" spans="1:10" x14ac:dyDescent="0.25">
      <c r="A251" s="18">
        <v>1940</v>
      </c>
      <c r="B251" s="18">
        <v>1940</v>
      </c>
      <c r="C251" s="18">
        <v>2</v>
      </c>
      <c r="D251" s="9" t="s">
        <v>259</v>
      </c>
      <c r="E251" s="9" t="str">
        <f t="shared" si="27"/>
        <v>1940 2</v>
      </c>
      <c r="F251" s="14">
        <v>300</v>
      </c>
      <c r="G251" s="84">
        <v>5.752066115702479E-2</v>
      </c>
      <c r="H251" s="84">
        <f t="shared" si="28"/>
        <v>17.256198347107436</v>
      </c>
    </row>
    <row r="252" spans="1:10" x14ac:dyDescent="0.25">
      <c r="A252" s="18">
        <v>1940</v>
      </c>
      <c r="B252" s="18">
        <v>1940</v>
      </c>
      <c r="C252" s="18">
        <v>3</v>
      </c>
      <c r="D252" s="9" t="s">
        <v>260</v>
      </c>
      <c r="E252" s="9" t="str">
        <f t="shared" si="27"/>
        <v>1940 3</v>
      </c>
      <c r="F252" s="14">
        <v>300</v>
      </c>
      <c r="G252" s="84">
        <v>6.1487603305785121E-2</v>
      </c>
      <c r="H252" s="84">
        <f t="shared" si="28"/>
        <v>18.446280991735538</v>
      </c>
    </row>
    <row r="253" spans="1:10" x14ac:dyDescent="0.25">
      <c r="A253" s="18">
        <v>1940</v>
      </c>
      <c r="B253" s="18">
        <v>1940</v>
      </c>
      <c r="C253" s="18">
        <v>4</v>
      </c>
      <c r="D253" s="9" t="s">
        <v>261</v>
      </c>
      <c r="E253" s="9" t="str">
        <f t="shared" si="27"/>
        <v>1940 4</v>
      </c>
      <c r="F253" s="14">
        <v>460</v>
      </c>
      <c r="G253" s="84">
        <v>5.9504132231404959E-2</v>
      </c>
      <c r="H253" s="84">
        <f t="shared" si="28"/>
        <v>27.371900826446282</v>
      </c>
    </row>
    <row r="254" spans="1:10" x14ac:dyDescent="0.25">
      <c r="A254" s="18">
        <v>1940</v>
      </c>
      <c r="B254" s="18">
        <v>1940</v>
      </c>
      <c r="C254" s="18">
        <v>5</v>
      </c>
      <c r="D254" s="9" t="s">
        <v>262</v>
      </c>
      <c r="E254" s="9" t="str">
        <f t="shared" si="27"/>
        <v>1940 5</v>
      </c>
      <c r="F254" s="14">
        <v>4709</v>
      </c>
      <c r="G254" s="84">
        <v>6.1487603305785121E-2</v>
      </c>
      <c r="H254" s="84">
        <f t="shared" si="28"/>
        <v>289.54512396694213</v>
      </c>
    </row>
    <row r="255" spans="1:10" x14ac:dyDescent="0.25">
      <c r="A255" s="18">
        <v>1940</v>
      </c>
      <c r="B255" s="18">
        <v>1940</v>
      </c>
      <c r="C255" s="18">
        <v>6</v>
      </c>
      <c r="D255" s="9" t="s">
        <v>263</v>
      </c>
      <c r="E255" s="9" t="str">
        <f t="shared" si="27"/>
        <v>1940 6</v>
      </c>
      <c r="F255" s="14">
        <v>2526</v>
      </c>
      <c r="G255" s="84">
        <v>5.9504132231404959E-2</v>
      </c>
      <c r="H255" s="84">
        <f t="shared" si="28"/>
        <v>150.30743801652892</v>
      </c>
    </row>
    <row r="256" spans="1:10" x14ac:dyDescent="0.25">
      <c r="A256" s="18">
        <v>1940</v>
      </c>
      <c r="B256" s="18">
        <v>1940</v>
      </c>
      <c r="C256" s="18">
        <v>7</v>
      </c>
      <c r="D256" s="9" t="s">
        <v>264</v>
      </c>
      <c r="E256" s="9" t="str">
        <f t="shared" si="27"/>
        <v>1940 7</v>
      </c>
      <c r="F256" s="14">
        <v>1102</v>
      </c>
      <c r="G256" s="84">
        <v>6.1487603305785121E-2</v>
      </c>
      <c r="H256" s="84">
        <f t="shared" si="28"/>
        <v>67.759338842975197</v>
      </c>
    </row>
    <row r="257" spans="1:8" x14ac:dyDescent="0.25">
      <c r="A257" s="18">
        <v>1940</v>
      </c>
      <c r="B257" s="18">
        <v>1940</v>
      </c>
      <c r="C257" s="18">
        <v>8</v>
      </c>
      <c r="D257" s="9" t="s">
        <v>265</v>
      </c>
      <c r="E257" s="9" t="str">
        <f t="shared" si="27"/>
        <v>1940 8</v>
      </c>
      <c r="F257" s="14">
        <v>870.14</v>
      </c>
      <c r="G257" s="84">
        <v>6.1487603305785121E-2</v>
      </c>
      <c r="H257" s="84">
        <f t="shared" si="28"/>
        <v>53.502823140495863</v>
      </c>
    </row>
    <row r="258" spans="1:8" x14ac:dyDescent="0.25">
      <c r="A258" s="18">
        <v>1940</v>
      </c>
      <c r="B258" s="18">
        <v>1940</v>
      </c>
      <c r="C258" s="18">
        <v>9</v>
      </c>
      <c r="D258" s="9" t="s">
        <v>266</v>
      </c>
      <c r="E258" s="9" t="str">
        <f t="shared" si="27"/>
        <v>1940 9</v>
      </c>
      <c r="F258" s="14">
        <v>870.14</v>
      </c>
      <c r="G258" s="84">
        <v>5.9504132231404959E-2</v>
      </c>
      <c r="H258" s="84">
        <f t="shared" si="28"/>
        <v>51.776925619834714</v>
      </c>
    </row>
    <row r="259" spans="1:8" x14ac:dyDescent="0.25">
      <c r="A259" s="18">
        <v>1941</v>
      </c>
      <c r="B259" s="18">
        <v>1940</v>
      </c>
      <c r="C259" s="18">
        <v>10</v>
      </c>
      <c r="D259" s="9" t="s">
        <v>267</v>
      </c>
      <c r="E259" s="9" t="str">
        <f t="shared" si="27"/>
        <v>1941 10</v>
      </c>
      <c r="F259" s="14">
        <v>373</v>
      </c>
      <c r="G259" s="84">
        <v>6.1487603305785121E-2</v>
      </c>
      <c r="H259" s="84">
        <f t="shared" si="28"/>
        <v>22.934876033057851</v>
      </c>
    </row>
    <row r="260" spans="1:8" x14ac:dyDescent="0.25">
      <c r="A260" s="18">
        <v>1941</v>
      </c>
      <c r="B260" s="18">
        <v>1940</v>
      </c>
      <c r="C260" s="18">
        <v>11</v>
      </c>
      <c r="D260" s="9" t="s">
        <v>268</v>
      </c>
      <c r="E260" s="9" t="str">
        <f t="shared" si="27"/>
        <v>1941 11</v>
      </c>
      <c r="F260" s="14">
        <v>300</v>
      </c>
      <c r="G260" s="84">
        <v>5.9504132231404959E-2</v>
      </c>
      <c r="H260" s="84">
        <f t="shared" si="28"/>
        <v>17.851239669421489</v>
      </c>
    </row>
    <row r="261" spans="1:8" x14ac:dyDescent="0.25">
      <c r="A261" s="18">
        <v>1941</v>
      </c>
      <c r="B261" s="18">
        <v>1940</v>
      </c>
      <c r="C261" s="18">
        <v>12</v>
      </c>
      <c r="D261" s="9" t="s">
        <v>269</v>
      </c>
      <c r="E261" s="9" t="str">
        <f t="shared" si="27"/>
        <v>1941 12</v>
      </c>
      <c r="F261" s="14">
        <v>300</v>
      </c>
      <c r="G261" s="84">
        <v>6.1487603305785121E-2</v>
      </c>
      <c r="H261" s="84">
        <f t="shared" si="28"/>
        <v>18.446280991735538</v>
      </c>
    </row>
    <row r="262" spans="1:8" x14ac:dyDescent="0.25">
      <c r="A262" s="18">
        <v>1941</v>
      </c>
      <c r="B262" s="18">
        <v>1941</v>
      </c>
      <c r="C262" s="18">
        <v>1</v>
      </c>
      <c r="D262" s="9" t="s">
        <v>270</v>
      </c>
      <c r="E262" s="9" t="str">
        <f t="shared" si="27"/>
        <v>1941 1</v>
      </c>
      <c r="F262" s="14">
        <v>300</v>
      </c>
      <c r="G262" s="84">
        <v>6.1487603305785121E-2</v>
      </c>
      <c r="H262" s="84">
        <f t="shared" si="28"/>
        <v>18.446280991735538</v>
      </c>
    </row>
    <row r="263" spans="1:8" x14ac:dyDescent="0.25">
      <c r="A263" s="18">
        <v>1941</v>
      </c>
      <c r="B263" s="18">
        <v>1941</v>
      </c>
      <c r="C263" s="18">
        <v>2</v>
      </c>
      <c r="D263" s="9" t="s">
        <v>271</v>
      </c>
      <c r="E263" s="9" t="str">
        <f t="shared" si="27"/>
        <v>1941 2</v>
      </c>
      <c r="F263" s="14">
        <v>300</v>
      </c>
      <c r="G263" s="84">
        <v>5.5537190082644627E-2</v>
      </c>
      <c r="H263" s="84">
        <f t="shared" si="28"/>
        <v>16.66115702479339</v>
      </c>
    </row>
    <row r="264" spans="1:8" x14ac:dyDescent="0.25">
      <c r="A264" s="18">
        <v>1941</v>
      </c>
      <c r="B264" s="18">
        <v>1941</v>
      </c>
      <c r="C264" s="18">
        <v>3</v>
      </c>
      <c r="D264" s="9" t="s">
        <v>272</v>
      </c>
      <c r="E264" s="9" t="str">
        <f t="shared" si="27"/>
        <v>1941 3</v>
      </c>
      <c r="F264" s="14">
        <v>300</v>
      </c>
      <c r="G264" s="84">
        <v>6.1487603305785121E-2</v>
      </c>
      <c r="H264" s="84">
        <f t="shared" si="28"/>
        <v>18.446280991735538</v>
      </c>
    </row>
    <row r="265" spans="1:8" x14ac:dyDescent="0.25">
      <c r="A265" s="18">
        <v>1941</v>
      </c>
      <c r="B265" s="18">
        <v>1941</v>
      </c>
      <c r="C265" s="18">
        <v>4</v>
      </c>
      <c r="D265" s="9" t="s">
        <v>273</v>
      </c>
      <c r="E265" s="9" t="str">
        <f t="shared" si="27"/>
        <v>1941 4</v>
      </c>
      <c r="F265" s="14">
        <v>427</v>
      </c>
      <c r="G265" s="84">
        <v>5.9504132231404959E-2</v>
      </c>
      <c r="H265" s="84">
        <f t="shared" si="28"/>
        <v>25.408264462809917</v>
      </c>
    </row>
    <row r="266" spans="1:8" x14ac:dyDescent="0.25">
      <c r="A266" s="18">
        <v>1941</v>
      </c>
      <c r="B266" s="18">
        <v>1941</v>
      </c>
      <c r="C266" s="18">
        <v>5</v>
      </c>
      <c r="D266" s="9" t="s">
        <v>274</v>
      </c>
      <c r="E266" s="9" t="str">
        <f t="shared" si="27"/>
        <v>1941 5</v>
      </c>
      <c r="F266" s="14">
        <v>4570</v>
      </c>
      <c r="G266" s="84">
        <v>6.1487603305785121E-2</v>
      </c>
      <c r="H266" s="84">
        <f t="shared" si="28"/>
        <v>280.99834710743801</v>
      </c>
    </row>
    <row r="267" spans="1:8" x14ac:dyDescent="0.25">
      <c r="A267" s="18">
        <v>1941</v>
      </c>
      <c r="B267" s="18">
        <v>1941</v>
      </c>
      <c r="C267" s="18">
        <v>6</v>
      </c>
      <c r="D267" s="9" t="s">
        <v>275</v>
      </c>
      <c r="E267" s="9" t="str">
        <f t="shared" si="27"/>
        <v>1941 6</v>
      </c>
      <c r="F267" s="14">
        <v>4626</v>
      </c>
      <c r="G267" s="84">
        <v>5.9504132231404959E-2</v>
      </c>
      <c r="H267" s="84">
        <f t="shared" si="28"/>
        <v>275.26611570247934</v>
      </c>
    </row>
    <row r="268" spans="1:8" x14ac:dyDescent="0.25">
      <c r="A268" s="18">
        <v>1941</v>
      </c>
      <c r="B268" s="18">
        <v>1941</v>
      </c>
      <c r="C268" s="18">
        <v>7</v>
      </c>
      <c r="D268" s="9" t="s">
        <v>276</v>
      </c>
      <c r="E268" s="9" t="str">
        <f t="shared" si="27"/>
        <v>1941 7</v>
      </c>
      <c r="F268" s="14">
        <v>1102</v>
      </c>
      <c r="G268" s="84">
        <v>6.1487603305785121E-2</v>
      </c>
      <c r="H268" s="84">
        <f t="shared" si="28"/>
        <v>67.759338842975197</v>
      </c>
    </row>
    <row r="269" spans="1:8" x14ac:dyDescent="0.25">
      <c r="A269" s="18">
        <v>1941</v>
      </c>
      <c r="B269" s="18">
        <v>1941</v>
      </c>
      <c r="C269" s="18">
        <v>8</v>
      </c>
      <c r="D269" s="9" t="s">
        <v>277</v>
      </c>
      <c r="E269" s="9" t="str">
        <f t="shared" si="27"/>
        <v>1941 8</v>
      </c>
      <c r="F269" s="14">
        <v>450</v>
      </c>
      <c r="G269" s="84">
        <v>6.1487603305785121E-2</v>
      </c>
      <c r="H269" s="84">
        <f t="shared" si="28"/>
        <v>27.669421487603305</v>
      </c>
    </row>
    <row r="270" spans="1:8" x14ac:dyDescent="0.25">
      <c r="A270" s="18">
        <v>1941</v>
      </c>
      <c r="B270" s="18">
        <v>1941</v>
      </c>
      <c r="C270" s="18">
        <v>9</v>
      </c>
      <c r="D270" s="9" t="s">
        <v>278</v>
      </c>
      <c r="E270" s="9" t="str">
        <f t="shared" si="27"/>
        <v>1941 9</v>
      </c>
      <c r="F270" s="14">
        <v>450</v>
      </c>
      <c r="G270" s="84">
        <v>5.9504132231404959E-2</v>
      </c>
      <c r="H270" s="84">
        <f t="shared" si="28"/>
        <v>26.776859504132233</v>
      </c>
    </row>
    <row r="271" spans="1:8" x14ac:dyDescent="0.25">
      <c r="A271" s="18">
        <v>1942</v>
      </c>
      <c r="B271" s="18">
        <v>1941</v>
      </c>
      <c r="C271" s="18">
        <v>10</v>
      </c>
      <c r="D271" s="9" t="s">
        <v>279</v>
      </c>
      <c r="E271" s="9" t="str">
        <f t="shared" si="27"/>
        <v>1942 10</v>
      </c>
      <c r="F271" s="14">
        <v>373</v>
      </c>
      <c r="G271" s="84">
        <v>6.1487603305785121E-2</v>
      </c>
      <c r="H271" s="84">
        <f t="shared" si="28"/>
        <v>22.934876033057851</v>
      </c>
    </row>
    <row r="272" spans="1:8" x14ac:dyDescent="0.25">
      <c r="A272" s="18">
        <v>1942</v>
      </c>
      <c r="B272" s="18">
        <v>1941</v>
      </c>
      <c r="C272" s="18">
        <v>11</v>
      </c>
      <c r="D272" s="9" t="s">
        <v>280</v>
      </c>
      <c r="E272" s="9" t="str">
        <f t="shared" si="27"/>
        <v>1942 11</v>
      </c>
      <c r="F272" s="14">
        <v>300</v>
      </c>
      <c r="G272" s="84">
        <v>5.9504132231404959E-2</v>
      </c>
      <c r="H272" s="84">
        <f t="shared" si="28"/>
        <v>17.851239669421489</v>
      </c>
    </row>
    <row r="273" spans="1:8" x14ac:dyDescent="0.25">
      <c r="A273" s="18">
        <v>1942</v>
      </c>
      <c r="B273" s="18">
        <v>1941</v>
      </c>
      <c r="C273" s="18">
        <v>12</v>
      </c>
      <c r="D273" s="9" t="s">
        <v>281</v>
      </c>
      <c r="E273" s="9" t="str">
        <f t="shared" si="27"/>
        <v>1942 12</v>
      </c>
      <c r="F273" s="14">
        <v>300</v>
      </c>
      <c r="G273" s="84">
        <v>6.1487603305785121E-2</v>
      </c>
      <c r="H273" s="84">
        <f t="shared" si="28"/>
        <v>18.446280991735538</v>
      </c>
    </row>
    <row r="274" spans="1:8" x14ac:dyDescent="0.25">
      <c r="A274" s="18">
        <v>1942</v>
      </c>
      <c r="B274" s="18">
        <v>1942</v>
      </c>
      <c r="C274" s="18">
        <v>1</v>
      </c>
      <c r="D274" s="9" t="s">
        <v>282</v>
      </c>
      <c r="E274" s="9" t="str">
        <f t="shared" si="27"/>
        <v>1942 1</v>
      </c>
      <c r="F274" s="14">
        <v>300</v>
      </c>
      <c r="G274" s="84">
        <v>6.1487603305785121E-2</v>
      </c>
      <c r="H274" s="84">
        <f t="shared" si="28"/>
        <v>18.446280991735538</v>
      </c>
    </row>
    <row r="275" spans="1:8" x14ac:dyDescent="0.25">
      <c r="A275" s="18">
        <v>1942</v>
      </c>
      <c r="B275" s="18">
        <v>1942</v>
      </c>
      <c r="C275" s="18">
        <v>2</v>
      </c>
      <c r="D275" s="9" t="s">
        <v>283</v>
      </c>
      <c r="E275" s="9" t="str">
        <f t="shared" si="27"/>
        <v>1942 2</v>
      </c>
      <c r="F275" s="14">
        <v>300</v>
      </c>
      <c r="G275" s="84">
        <v>5.5537190082644627E-2</v>
      </c>
      <c r="H275" s="84">
        <f t="shared" si="28"/>
        <v>16.66115702479339</v>
      </c>
    </row>
    <row r="276" spans="1:8" x14ac:dyDescent="0.25">
      <c r="A276" s="18">
        <v>1942</v>
      </c>
      <c r="B276" s="18">
        <v>1942</v>
      </c>
      <c r="C276" s="18">
        <v>3</v>
      </c>
      <c r="D276" s="9" t="s">
        <v>284</v>
      </c>
      <c r="E276" s="9" t="str">
        <f t="shared" si="27"/>
        <v>1942 3</v>
      </c>
      <c r="F276" s="14">
        <v>300</v>
      </c>
      <c r="G276" s="84">
        <v>6.1487603305785121E-2</v>
      </c>
      <c r="H276" s="84">
        <f t="shared" si="28"/>
        <v>18.446280991735538</v>
      </c>
    </row>
    <row r="277" spans="1:8" x14ac:dyDescent="0.25">
      <c r="A277" s="18">
        <v>1942</v>
      </c>
      <c r="B277" s="18">
        <v>1942</v>
      </c>
      <c r="C277" s="18">
        <v>4</v>
      </c>
      <c r="D277" s="9" t="s">
        <v>285</v>
      </c>
      <c r="E277" s="9" t="str">
        <f t="shared" si="27"/>
        <v>1942 4</v>
      </c>
      <c r="F277" s="14">
        <v>460</v>
      </c>
      <c r="G277" s="84">
        <v>5.9504132231404959E-2</v>
      </c>
      <c r="H277" s="84">
        <f t="shared" si="28"/>
        <v>27.371900826446282</v>
      </c>
    </row>
    <row r="278" spans="1:8" x14ac:dyDescent="0.25">
      <c r="A278" s="18">
        <v>1942</v>
      </c>
      <c r="B278" s="18">
        <v>1942</v>
      </c>
      <c r="C278" s="18">
        <v>5</v>
      </c>
      <c r="D278" s="9" t="s">
        <v>286</v>
      </c>
      <c r="E278" s="9" t="str">
        <f t="shared" si="27"/>
        <v>1942 5</v>
      </c>
      <c r="F278" s="14">
        <v>4709</v>
      </c>
      <c r="G278" s="84">
        <v>6.1487603305785121E-2</v>
      </c>
      <c r="H278" s="84">
        <f t="shared" si="28"/>
        <v>289.54512396694213</v>
      </c>
    </row>
    <row r="279" spans="1:8" x14ac:dyDescent="0.25">
      <c r="A279" s="18">
        <v>1942</v>
      </c>
      <c r="B279" s="18">
        <v>1942</v>
      </c>
      <c r="C279" s="18">
        <v>6</v>
      </c>
      <c r="D279" s="9" t="s">
        <v>287</v>
      </c>
      <c r="E279" s="9" t="str">
        <f t="shared" si="27"/>
        <v>1942 6</v>
      </c>
      <c r="F279" s="14">
        <v>2526</v>
      </c>
      <c r="G279" s="84">
        <v>5.9504132231404959E-2</v>
      </c>
      <c r="H279" s="84">
        <f t="shared" si="28"/>
        <v>150.30743801652892</v>
      </c>
    </row>
    <row r="280" spans="1:8" x14ac:dyDescent="0.25">
      <c r="A280" s="18">
        <v>1942</v>
      </c>
      <c r="B280" s="18">
        <v>1942</v>
      </c>
      <c r="C280" s="18">
        <v>7</v>
      </c>
      <c r="D280" s="9" t="s">
        <v>288</v>
      </c>
      <c r="E280" s="9" t="str">
        <f t="shared" si="27"/>
        <v>1942 7</v>
      </c>
      <c r="F280" s="14">
        <v>1102</v>
      </c>
      <c r="G280" s="84">
        <v>6.1487603305785121E-2</v>
      </c>
      <c r="H280" s="84">
        <f t="shared" si="28"/>
        <v>67.759338842975197</v>
      </c>
    </row>
    <row r="281" spans="1:8" x14ac:dyDescent="0.25">
      <c r="A281" s="18">
        <v>1942</v>
      </c>
      <c r="B281" s="18">
        <v>1942</v>
      </c>
      <c r="C281" s="18">
        <v>8</v>
      </c>
      <c r="D281" s="9" t="s">
        <v>289</v>
      </c>
      <c r="E281" s="9" t="str">
        <f t="shared" si="27"/>
        <v>1942 8</v>
      </c>
      <c r="F281" s="14">
        <v>870.14</v>
      </c>
      <c r="G281" s="84">
        <v>6.1487603305785121E-2</v>
      </c>
      <c r="H281" s="84">
        <f t="shared" si="28"/>
        <v>53.502823140495863</v>
      </c>
    </row>
    <row r="282" spans="1:8" x14ac:dyDescent="0.25">
      <c r="A282" s="18">
        <v>1942</v>
      </c>
      <c r="B282" s="18">
        <v>1942</v>
      </c>
      <c r="C282" s="18">
        <v>9</v>
      </c>
      <c r="D282" s="9" t="s">
        <v>290</v>
      </c>
      <c r="E282" s="9" t="str">
        <f t="shared" si="27"/>
        <v>1942 9</v>
      </c>
      <c r="F282" s="14">
        <v>870.14</v>
      </c>
      <c r="G282" s="84">
        <v>5.9504132231404959E-2</v>
      </c>
      <c r="H282" s="84">
        <f t="shared" si="28"/>
        <v>51.776925619834714</v>
      </c>
    </row>
    <row r="283" spans="1:8" x14ac:dyDescent="0.25">
      <c r="A283" s="18">
        <v>1943</v>
      </c>
      <c r="B283" s="18">
        <v>1942</v>
      </c>
      <c r="C283" s="18">
        <v>10</v>
      </c>
      <c r="D283" s="9" t="s">
        <v>291</v>
      </c>
      <c r="E283" s="9" t="str">
        <f t="shared" si="27"/>
        <v>1943 10</v>
      </c>
      <c r="F283" s="14">
        <v>373</v>
      </c>
      <c r="G283" s="84">
        <v>6.1487603305785121E-2</v>
      </c>
      <c r="H283" s="84">
        <f t="shared" si="28"/>
        <v>22.934876033057851</v>
      </c>
    </row>
    <row r="284" spans="1:8" x14ac:dyDescent="0.25">
      <c r="A284" s="18">
        <v>1943</v>
      </c>
      <c r="B284" s="18">
        <v>1942</v>
      </c>
      <c r="C284" s="18">
        <v>11</v>
      </c>
      <c r="D284" s="9" t="s">
        <v>292</v>
      </c>
      <c r="E284" s="9" t="str">
        <f t="shared" si="27"/>
        <v>1943 11</v>
      </c>
      <c r="F284" s="14">
        <v>300</v>
      </c>
      <c r="G284" s="84">
        <v>5.9504132231404959E-2</v>
      </c>
      <c r="H284" s="84">
        <f t="shared" si="28"/>
        <v>17.851239669421489</v>
      </c>
    </row>
    <row r="285" spans="1:8" x14ac:dyDescent="0.25">
      <c r="A285" s="18">
        <v>1943</v>
      </c>
      <c r="B285" s="18">
        <v>1942</v>
      </c>
      <c r="C285" s="18">
        <v>12</v>
      </c>
      <c r="D285" s="9" t="s">
        <v>293</v>
      </c>
      <c r="E285" s="9" t="str">
        <f t="shared" si="27"/>
        <v>1943 12</v>
      </c>
      <c r="F285" s="14">
        <v>300</v>
      </c>
      <c r="G285" s="84">
        <v>6.1487603305785121E-2</v>
      </c>
      <c r="H285" s="84">
        <f t="shared" si="28"/>
        <v>18.446280991735538</v>
      </c>
    </row>
    <row r="286" spans="1:8" x14ac:dyDescent="0.25">
      <c r="A286" s="18">
        <v>1943</v>
      </c>
      <c r="B286" s="18">
        <v>1943</v>
      </c>
      <c r="C286" s="18">
        <v>1</v>
      </c>
      <c r="D286" s="9" t="s">
        <v>294</v>
      </c>
      <c r="E286" s="9" t="str">
        <f t="shared" si="27"/>
        <v>1943 1</v>
      </c>
      <c r="F286" s="14">
        <v>300</v>
      </c>
      <c r="G286" s="84">
        <v>6.1487603305785121E-2</v>
      </c>
      <c r="H286" s="84">
        <f t="shared" si="28"/>
        <v>18.446280991735538</v>
      </c>
    </row>
    <row r="287" spans="1:8" x14ac:dyDescent="0.25">
      <c r="A287" s="18">
        <v>1943</v>
      </c>
      <c r="B287" s="18">
        <v>1943</v>
      </c>
      <c r="C287" s="18">
        <v>2</v>
      </c>
      <c r="D287" s="9" t="s">
        <v>295</v>
      </c>
      <c r="E287" s="9" t="str">
        <f t="shared" si="27"/>
        <v>1943 2</v>
      </c>
      <c r="F287" s="14">
        <v>300</v>
      </c>
      <c r="G287" s="84">
        <v>5.5537190082644627E-2</v>
      </c>
      <c r="H287" s="84">
        <f t="shared" si="28"/>
        <v>16.66115702479339</v>
      </c>
    </row>
    <row r="288" spans="1:8" x14ac:dyDescent="0.25">
      <c r="A288" s="18">
        <v>1943</v>
      </c>
      <c r="B288" s="18">
        <v>1943</v>
      </c>
      <c r="C288" s="18">
        <v>3</v>
      </c>
      <c r="D288" s="9" t="s">
        <v>296</v>
      </c>
      <c r="E288" s="9" t="str">
        <f t="shared" ref="E288:E351" si="29">CONCATENATE(A288," ",C288)</f>
        <v>1943 3</v>
      </c>
      <c r="F288" s="14">
        <v>300</v>
      </c>
      <c r="G288" s="84">
        <v>6.1487603305785121E-2</v>
      </c>
      <c r="H288" s="84">
        <f t="shared" ref="H288:H351" si="30">F288*G288</f>
        <v>18.446280991735538</v>
      </c>
    </row>
    <row r="289" spans="1:10" x14ac:dyDescent="0.25">
      <c r="A289" s="18">
        <v>1943</v>
      </c>
      <c r="B289" s="18">
        <v>1943</v>
      </c>
      <c r="C289" s="18">
        <v>4</v>
      </c>
      <c r="D289" s="9" t="s">
        <v>297</v>
      </c>
      <c r="E289" s="9" t="str">
        <f t="shared" si="29"/>
        <v>1943 4</v>
      </c>
      <c r="F289" s="14">
        <v>493</v>
      </c>
      <c r="G289" s="84">
        <v>5.9504132231404959E-2</v>
      </c>
      <c r="H289" s="84">
        <f t="shared" si="30"/>
        <v>29.335537190082643</v>
      </c>
    </row>
    <row r="290" spans="1:10" x14ac:dyDescent="0.25">
      <c r="A290" s="18">
        <v>1943</v>
      </c>
      <c r="B290" s="18">
        <v>1943</v>
      </c>
      <c r="C290" s="18">
        <v>5</v>
      </c>
      <c r="D290" s="9" t="s">
        <v>298</v>
      </c>
      <c r="E290" s="9" t="str">
        <f t="shared" si="29"/>
        <v>1943 5</v>
      </c>
      <c r="F290" s="14">
        <v>4189</v>
      </c>
      <c r="G290" s="84">
        <v>6.1487603305785121E-2</v>
      </c>
      <c r="H290" s="84">
        <f t="shared" si="30"/>
        <v>257.57157024793389</v>
      </c>
    </row>
    <row r="291" spans="1:10" x14ac:dyDescent="0.25">
      <c r="A291" s="18">
        <v>1943</v>
      </c>
      <c r="B291" s="18">
        <v>1943</v>
      </c>
      <c r="C291" s="18">
        <v>6</v>
      </c>
      <c r="D291" s="9" t="s">
        <v>299</v>
      </c>
      <c r="E291" s="9" t="str">
        <f t="shared" si="29"/>
        <v>1943 6</v>
      </c>
      <c r="F291" s="14">
        <v>2120</v>
      </c>
      <c r="G291" s="84">
        <v>5.9504132231404959E-2</v>
      </c>
      <c r="H291" s="84">
        <f t="shared" si="30"/>
        <v>126.14876033057851</v>
      </c>
    </row>
    <row r="292" spans="1:10" x14ac:dyDescent="0.25">
      <c r="A292" s="18">
        <v>1943</v>
      </c>
      <c r="B292" s="18">
        <v>1943</v>
      </c>
      <c r="C292" s="18">
        <v>7</v>
      </c>
      <c r="D292" s="9" t="s">
        <v>300</v>
      </c>
      <c r="E292" s="9" t="str">
        <f t="shared" si="29"/>
        <v>1943 7</v>
      </c>
      <c r="F292" s="14">
        <v>1102</v>
      </c>
      <c r="G292" s="84">
        <v>6.1487603305785121E-2</v>
      </c>
      <c r="H292" s="84">
        <f t="shared" si="30"/>
        <v>67.759338842975197</v>
      </c>
    </row>
    <row r="293" spans="1:10" x14ac:dyDescent="0.25">
      <c r="A293" s="18">
        <v>1943</v>
      </c>
      <c r="B293" s="18">
        <v>1943</v>
      </c>
      <c r="C293" s="18">
        <v>8</v>
      </c>
      <c r="D293" s="9" t="s">
        <v>301</v>
      </c>
      <c r="E293" s="9" t="str">
        <f t="shared" si="29"/>
        <v>1943 8</v>
      </c>
      <c r="F293" s="14">
        <v>870.14</v>
      </c>
      <c r="G293" s="84">
        <v>6.1487603305785121E-2</v>
      </c>
      <c r="H293" s="84">
        <f t="shared" si="30"/>
        <v>53.502823140495863</v>
      </c>
    </row>
    <row r="294" spans="1:10" x14ac:dyDescent="0.25">
      <c r="A294" s="18">
        <v>1943</v>
      </c>
      <c r="B294" s="18">
        <v>1943</v>
      </c>
      <c r="C294" s="18">
        <v>9</v>
      </c>
      <c r="D294" s="9" t="s">
        <v>302</v>
      </c>
      <c r="E294" s="9" t="str">
        <f t="shared" si="29"/>
        <v>1943 9</v>
      </c>
      <c r="F294" s="14">
        <v>870.14</v>
      </c>
      <c r="G294" s="84">
        <v>5.9504132231404959E-2</v>
      </c>
      <c r="H294" s="84">
        <f t="shared" si="30"/>
        <v>51.776925619834714</v>
      </c>
    </row>
    <row r="295" spans="1:10" x14ac:dyDescent="0.25">
      <c r="A295" s="18">
        <v>1944</v>
      </c>
      <c r="B295" s="18">
        <v>1943</v>
      </c>
      <c r="C295" s="18">
        <v>10</v>
      </c>
      <c r="D295" s="9" t="s">
        <v>303</v>
      </c>
      <c r="E295" s="9" t="str">
        <f t="shared" si="29"/>
        <v>1944 10</v>
      </c>
      <c r="F295" s="14">
        <v>373</v>
      </c>
      <c r="G295" s="84">
        <v>6.1487603305785121E-2</v>
      </c>
      <c r="H295" s="84">
        <f t="shared" si="30"/>
        <v>22.934876033057851</v>
      </c>
    </row>
    <row r="296" spans="1:10" x14ac:dyDescent="0.25">
      <c r="A296" s="18">
        <v>1944</v>
      </c>
      <c r="B296" s="18">
        <v>1943</v>
      </c>
      <c r="C296" s="18">
        <v>11</v>
      </c>
      <c r="D296" s="9" t="s">
        <v>304</v>
      </c>
      <c r="E296" s="9" t="str">
        <f t="shared" si="29"/>
        <v>1944 11</v>
      </c>
      <c r="F296" s="14">
        <v>300</v>
      </c>
      <c r="G296" s="84">
        <v>5.9504132231404959E-2</v>
      </c>
      <c r="H296" s="84">
        <f t="shared" si="30"/>
        <v>17.851239669421489</v>
      </c>
      <c r="I296" s="17"/>
      <c r="J296" s="17"/>
    </row>
    <row r="297" spans="1:10" x14ac:dyDescent="0.25">
      <c r="A297" s="18">
        <v>1944</v>
      </c>
      <c r="B297" s="18">
        <v>1943</v>
      </c>
      <c r="C297" s="18">
        <v>12</v>
      </c>
      <c r="D297" s="9" t="s">
        <v>305</v>
      </c>
      <c r="E297" s="9" t="str">
        <f t="shared" si="29"/>
        <v>1944 12</v>
      </c>
      <c r="F297" s="14">
        <v>300</v>
      </c>
      <c r="G297" s="84">
        <v>6.1487603305785121E-2</v>
      </c>
      <c r="H297" s="84">
        <f t="shared" si="30"/>
        <v>18.446280991735538</v>
      </c>
      <c r="I297" s="17"/>
      <c r="J297" s="17"/>
    </row>
    <row r="298" spans="1:10" x14ac:dyDescent="0.25">
      <c r="A298" s="18">
        <v>1944</v>
      </c>
      <c r="B298" s="18">
        <v>1944</v>
      </c>
      <c r="C298" s="18">
        <v>1</v>
      </c>
      <c r="D298" s="9" t="s">
        <v>306</v>
      </c>
      <c r="E298" s="9" t="str">
        <f t="shared" si="29"/>
        <v>1944 1</v>
      </c>
      <c r="F298" s="14">
        <v>300</v>
      </c>
      <c r="G298" s="84">
        <v>6.1487603305785121E-2</v>
      </c>
      <c r="H298" s="84">
        <f t="shared" si="30"/>
        <v>18.446280991735538</v>
      </c>
    </row>
    <row r="299" spans="1:10" x14ac:dyDescent="0.25">
      <c r="A299" s="18">
        <v>1944</v>
      </c>
      <c r="B299" s="18">
        <v>1944</v>
      </c>
      <c r="C299" s="18">
        <v>2</v>
      </c>
      <c r="D299" s="9" t="s">
        <v>307</v>
      </c>
      <c r="E299" s="9" t="str">
        <f t="shared" si="29"/>
        <v>1944 2</v>
      </c>
      <c r="F299" s="14">
        <v>300</v>
      </c>
      <c r="G299" s="84">
        <v>5.752066115702479E-2</v>
      </c>
      <c r="H299" s="84">
        <f t="shared" si="30"/>
        <v>17.256198347107436</v>
      </c>
    </row>
    <row r="300" spans="1:10" x14ac:dyDescent="0.25">
      <c r="A300" s="18">
        <v>1944</v>
      </c>
      <c r="B300" s="18">
        <v>1944</v>
      </c>
      <c r="C300" s="18">
        <v>3</v>
      </c>
      <c r="D300" s="9" t="s">
        <v>308</v>
      </c>
      <c r="E300" s="9" t="str">
        <f t="shared" si="29"/>
        <v>1944 3</v>
      </c>
      <c r="F300" s="14">
        <v>300</v>
      </c>
      <c r="G300" s="84">
        <v>6.1487603305785121E-2</v>
      </c>
      <c r="H300" s="84">
        <f t="shared" si="30"/>
        <v>18.446280991735538</v>
      </c>
    </row>
    <row r="301" spans="1:10" x14ac:dyDescent="0.25">
      <c r="A301" s="18">
        <v>1944</v>
      </c>
      <c r="B301" s="18">
        <v>1944</v>
      </c>
      <c r="C301" s="18">
        <v>4</v>
      </c>
      <c r="D301" s="9" t="s">
        <v>309</v>
      </c>
      <c r="E301" s="9" t="str">
        <f t="shared" si="29"/>
        <v>1944 4</v>
      </c>
      <c r="F301" s="14">
        <v>600</v>
      </c>
      <c r="G301" s="84">
        <v>5.9504132231404959E-2</v>
      </c>
      <c r="H301" s="84">
        <f t="shared" si="30"/>
        <v>35.702479338842977</v>
      </c>
    </row>
    <row r="302" spans="1:10" x14ac:dyDescent="0.25">
      <c r="A302" s="18">
        <v>1944</v>
      </c>
      <c r="B302" s="18">
        <v>1944</v>
      </c>
      <c r="C302" s="18">
        <v>5</v>
      </c>
      <c r="D302" s="9" t="s">
        <v>310</v>
      </c>
      <c r="E302" s="9" t="str">
        <f t="shared" si="29"/>
        <v>1944 5</v>
      </c>
      <c r="F302" s="14">
        <v>1498</v>
      </c>
      <c r="G302" s="84">
        <v>6.1487603305785121E-2</v>
      </c>
      <c r="H302" s="84">
        <f t="shared" si="30"/>
        <v>92.108429752066115</v>
      </c>
    </row>
    <row r="303" spans="1:10" x14ac:dyDescent="0.25">
      <c r="A303" s="18">
        <v>1944</v>
      </c>
      <c r="B303" s="18">
        <v>1944</v>
      </c>
      <c r="C303" s="18">
        <v>6</v>
      </c>
      <c r="D303" s="9" t="s">
        <v>311</v>
      </c>
      <c r="E303" s="9" t="str">
        <f t="shared" si="29"/>
        <v>1944 6</v>
      </c>
      <c r="F303" s="14">
        <v>783</v>
      </c>
      <c r="G303" s="84">
        <v>5.9504132231404959E-2</v>
      </c>
      <c r="H303" s="84">
        <f t="shared" si="30"/>
        <v>46.591735537190083</v>
      </c>
    </row>
    <row r="304" spans="1:10" x14ac:dyDescent="0.25">
      <c r="A304" s="18">
        <v>1944</v>
      </c>
      <c r="B304" s="18">
        <v>1944</v>
      </c>
      <c r="C304" s="18">
        <v>7</v>
      </c>
      <c r="D304" s="9" t="s">
        <v>312</v>
      </c>
      <c r="E304" s="9" t="str">
        <f t="shared" si="29"/>
        <v>1944 7</v>
      </c>
      <c r="F304" s="14">
        <v>450</v>
      </c>
      <c r="G304" s="84">
        <v>6.1487603305785121E-2</v>
      </c>
      <c r="H304" s="84">
        <f t="shared" si="30"/>
        <v>27.669421487603305</v>
      </c>
    </row>
    <row r="305" spans="1:10" x14ac:dyDescent="0.25">
      <c r="A305" s="18">
        <v>1944</v>
      </c>
      <c r="B305" s="18">
        <v>1944</v>
      </c>
      <c r="C305" s="18">
        <v>8</v>
      </c>
      <c r="D305" s="9" t="s">
        <v>313</v>
      </c>
      <c r="E305" s="9" t="str">
        <f t="shared" si="29"/>
        <v>1944 8</v>
      </c>
      <c r="F305" s="14">
        <v>870.14</v>
      </c>
      <c r="G305" s="84">
        <v>6.1487603305785121E-2</v>
      </c>
      <c r="H305" s="84">
        <f t="shared" si="30"/>
        <v>53.502823140495863</v>
      </c>
    </row>
    <row r="306" spans="1:10" x14ac:dyDescent="0.25">
      <c r="A306" s="18">
        <v>1944</v>
      </c>
      <c r="B306" s="18">
        <v>1944</v>
      </c>
      <c r="C306" s="18">
        <v>9</v>
      </c>
      <c r="D306" s="9" t="s">
        <v>314</v>
      </c>
      <c r="E306" s="9" t="str">
        <f t="shared" si="29"/>
        <v>1944 9</v>
      </c>
      <c r="F306" s="14">
        <v>870.14</v>
      </c>
      <c r="G306" s="84">
        <v>5.9504132231404959E-2</v>
      </c>
      <c r="H306" s="84">
        <f t="shared" si="30"/>
        <v>51.776925619834714</v>
      </c>
      <c r="I306" s="17"/>
      <c r="J306" s="17"/>
    </row>
    <row r="307" spans="1:10" x14ac:dyDescent="0.25">
      <c r="A307" s="18">
        <v>1945</v>
      </c>
      <c r="B307" s="18">
        <v>1944</v>
      </c>
      <c r="C307" s="18">
        <v>10</v>
      </c>
      <c r="D307" s="9" t="s">
        <v>315</v>
      </c>
      <c r="E307" s="9" t="str">
        <f t="shared" si="29"/>
        <v>1945 10</v>
      </c>
      <c r="F307" s="14">
        <v>373</v>
      </c>
      <c r="G307" s="84">
        <v>6.1487603305785121E-2</v>
      </c>
      <c r="H307" s="84">
        <f t="shared" si="30"/>
        <v>22.934876033057851</v>
      </c>
    </row>
    <row r="308" spans="1:10" x14ac:dyDescent="0.25">
      <c r="A308" s="18">
        <v>1945</v>
      </c>
      <c r="B308" s="18">
        <v>1944</v>
      </c>
      <c r="C308" s="18">
        <v>11</v>
      </c>
      <c r="D308" s="9" t="s">
        <v>316</v>
      </c>
      <c r="E308" s="9" t="str">
        <f t="shared" si="29"/>
        <v>1945 11</v>
      </c>
      <c r="F308" s="14">
        <v>300</v>
      </c>
      <c r="G308" s="84">
        <v>5.9504132231404959E-2</v>
      </c>
      <c r="H308" s="84">
        <f t="shared" si="30"/>
        <v>17.851239669421489</v>
      </c>
    </row>
    <row r="309" spans="1:10" x14ac:dyDescent="0.25">
      <c r="A309" s="18">
        <v>1945</v>
      </c>
      <c r="B309" s="18">
        <v>1944</v>
      </c>
      <c r="C309" s="18">
        <v>12</v>
      </c>
      <c r="D309" s="9" t="s">
        <v>317</v>
      </c>
      <c r="E309" s="9" t="str">
        <f t="shared" si="29"/>
        <v>1945 12</v>
      </c>
      <c r="F309" s="14">
        <v>300</v>
      </c>
      <c r="G309" s="84">
        <v>6.1487603305785121E-2</v>
      </c>
      <c r="H309" s="84">
        <f t="shared" si="30"/>
        <v>18.446280991735538</v>
      </c>
    </row>
    <row r="310" spans="1:10" x14ac:dyDescent="0.25">
      <c r="A310" s="18">
        <v>1945</v>
      </c>
      <c r="B310" s="18">
        <v>1945</v>
      </c>
      <c r="C310" s="18">
        <v>1</v>
      </c>
      <c r="D310" s="9" t="s">
        <v>318</v>
      </c>
      <c r="E310" s="9" t="str">
        <f t="shared" si="29"/>
        <v>1945 1</v>
      </c>
      <c r="F310" s="14">
        <v>300</v>
      </c>
      <c r="G310" s="84">
        <v>6.1487603305785121E-2</v>
      </c>
      <c r="H310" s="84">
        <f t="shared" si="30"/>
        <v>18.446280991735538</v>
      </c>
    </row>
    <row r="311" spans="1:10" x14ac:dyDescent="0.25">
      <c r="A311" s="18">
        <v>1945</v>
      </c>
      <c r="B311" s="18">
        <v>1945</v>
      </c>
      <c r="C311" s="18">
        <v>2</v>
      </c>
      <c r="D311" s="9" t="s">
        <v>319</v>
      </c>
      <c r="E311" s="9" t="str">
        <f t="shared" si="29"/>
        <v>1945 2</v>
      </c>
      <c r="F311" s="14">
        <v>300</v>
      </c>
      <c r="G311" s="84">
        <v>5.5537190082644627E-2</v>
      </c>
      <c r="H311" s="84">
        <f t="shared" si="30"/>
        <v>16.66115702479339</v>
      </c>
    </row>
    <row r="312" spans="1:10" x14ac:dyDescent="0.25">
      <c r="A312" s="18">
        <v>1945</v>
      </c>
      <c r="B312" s="18">
        <v>1945</v>
      </c>
      <c r="C312" s="18">
        <v>3</v>
      </c>
      <c r="D312" s="9" t="s">
        <v>320</v>
      </c>
      <c r="E312" s="9" t="str">
        <f t="shared" si="29"/>
        <v>1945 3</v>
      </c>
      <c r="F312" s="14">
        <v>300</v>
      </c>
      <c r="G312" s="84">
        <v>6.1487603305785121E-2</v>
      </c>
      <c r="H312" s="84">
        <f t="shared" si="30"/>
        <v>18.446280991735538</v>
      </c>
    </row>
    <row r="313" spans="1:10" x14ac:dyDescent="0.25">
      <c r="A313" s="18">
        <v>1945</v>
      </c>
      <c r="B313" s="18">
        <v>1945</v>
      </c>
      <c r="C313" s="18">
        <v>4</v>
      </c>
      <c r="D313" s="9" t="s">
        <v>321</v>
      </c>
      <c r="E313" s="9" t="str">
        <f t="shared" si="29"/>
        <v>1945 4</v>
      </c>
      <c r="F313" s="14">
        <v>493</v>
      </c>
      <c r="G313" s="84">
        <v>5.9504132231404959E-2</v>
      </c>
      <c r="H313" s="84">
        <f t="shared" si="30"/>
        <v>29.335537190082643</v>
      </c>
    </row>
    <row r="314" spans="1:10" x14ac:dyDescent="0.25">
      <c r="A314" s="18">
        <v>1945</v>
      </c>
      <c r="B314" s="18">
        <v>1945</v>
      </c>
      <c r="C314" s="18">
        <v>5</v>
      </c>
      <c r="D314" s="9" t="s">
        <v>322</v>
      </c>
      <c r="E314" s="9" t="str">
        <f t="shared" si="29"/>
        <v>1945 5</v>
      </c>
      <c r="F314" s="14">
        <v>4189</v>
      </c>
      <c r="G314" s="84">
        <v>6.1487603305785121E-2</v>
      </c>
      <c r="H314" s="84">
        <f t="shared" si="30"/>
        <v>257.57157024793389</v>
      </c>
    </row>
    <row r="315" spans="1:10" x14ac:dyDescent="0.25">
      <c r="A315" s="18">
        <v>1945</v>
      </c>
      <c r="B315" s="18">
        <v>1945</v>
      </c>
      <c r="C315" s="18">
        <v>6</v>
      </c>
      <c r="D315" s="9" t="s">
        <v>323</v>
      </c>
      <c r="E315" s="9" t="str">
        <f t="shared" si="29"/>
        <v>1945 6</v>
      </c>
      <c r="F315" s="14">
        <v>2120</v>
      </c>
      <c r="G315" s="84">
        <v>5.9504132231404959E-2</v>
      </c>
      <c r="H315" s="84">
        <f t="shared" si="30"/>
        <v>126.14876033057851</v>
      </c>
    </row>
    <row r="316" spans="1:10" x14ac:dyDescent="0.25">
      <c r="A316" s="18">
        <v>1945</v>
      </c>
      <c r="B316" s="18">
        <v>1945</v>
      </c>
      <c r="C316" s="18">
        <v>7</v>
      </c>
      <c r="D316" s="9" t="s">
        <v>324</v>
      </c>
      <c r="E316" s="9" t="str">
        <f t="shared" si="29"/>
        <v>1945 7</v>
      </c>
      <c r="F316" s="14">
        <v>1102</v>
      </c>
      <c r="G316" s="84">
        <v>6.1487603305785121E-2</v>
      </c>
      <c r="H316" s="84">
        <f t="shared" si="30"/>
        <v>67.759338842975197</v>
      </c>
    </row>
    <row r="317" spans="1:10" x14ac:dyDescent="0.25">
      <c r="A317" s="18">
        <v>1945</v>
      </c>
      <c r="B317" s="18">
        <v>1945</v>
      </c>
      <c r="C317" s="18">
        <v>8</v>
      </c>
      <c r="D317" s="9" t="s">
        <v>325</v>
      </c>
      <c r="E317" s="9" t="str">
        <f t="shared" si="29"/>
        <v>1945 8</v>
      </c>
      <c r="F317" s="14">
        <v>870.14</v>
      </c>
      <c r="G317" s="84">
        <v>6.1487603305785121E-2</v>
      </c>
      <c r="H317" s="84">
        <f t="shared" si="30"/>
        <v>53.502823140495863</v>
      </c>
    </row>
    <row r="318" spans="1:10" x14ac:dyDescent="0.25">
      <c r="A318" s="18">
        <v>1945</v>
      </c>
      <c r="B318" s="18">
        <v>1945</v>
      </c>
      <c r="C318" s="18">
        <v>9</v>
      </c>
      <c r="D318" s="9" t="s">
        <v>326</v>
      </c>
      <c r="E318" s="9" t="str">
        <f t="shared" si="29"/>
        <v>1945 9</v>
      </c>
      <c r="F318" s="14">
        <v>870.14</v>
      </c>
      <c r="G318" s="84">
        <v>5.9504132231404959E-2</v>
      </c>
      <c r="H318" s="84">
        <f t="shared" si="30"/>
        <v>51.776925619834714</v>
      </c>
    </row>
    <row r="319" spans="1:10" x14ac:dyDescent="0.25">
      <c r="A319" s="18">
        <v>1946</v>
      </c>
      <c r="B319" s="18">
        <v>1945</v>
      </c>
      <c r="C319" s="18">
        <v>10</v>
      </c>
      <c r="D319" s="9" t="s">
        <v>327</v>
      </c>
      <c r="E319" s="9" t="str">
        <f t="shared" si="29"/>
        <v>1946 10</v>
      </c>
      <c r="F319" s="14">
        <v>373</v>
      </c>
      <c r="G319" s="84">
        <v>6.1487603305785121E-2</v>
      </c>
      <c r="H319" s="84">
        <f t="shared" si="30"/>
        <v>22.934876033057851</v>
      </c>
    </row>
    <row r="320" spans="1:10" x14ac:dyDescent="0.25">
      <c r="A320" s="18">
        <v>1946</v>
      </c>
      <c r="B320" s="18">
        <v>1945</v>
      </c>
      <c r="C320" s="18">
        <v>11</v>
      </c>
      <c r="D320" s="9" t="s">
        <v>328</v>
      </c>
      <c r="E320" s="9" t="str">
        <f t="shared" si="29"/>
        <v>1946 11</v>
      </c>
      <c r="F320" s="14">
        <v>300</v>
      </c>
      <c r="G320" s="84">
        <v>5.9504132231404959E-2</v>
      </c>
      <c r="H320" s="84">
        <f t="shared" si="30"/>
        <v>17.851239669421489</v>
      </c>
    </row>
    <row r="321" spans="1:8" x14ac:dyDescent="0.25">
      <c r="A321" s="18">
        <v>1946</v>
      </c>
      <c r="B321" s="18">
        <v>1945</v>
      </c>
      <c r="C321" s="18">
        <v>12</v>
      </c>
      <c r="D321" s="9" t="s">
        <v>329</v>
      </c>
      <c r="E321" s="9" t="str">
        <f t="shared" si="29"/>
        <v>1946 12</v>
      </c>
      <c r="F321" s="14">
        <v>300</v>
      </c>
      <c r="G321" s="84">
        <v>6.1487603305785121E-2</v>
      </c>
      <c r="H321" s="84">
        <f t="shared" si="30"/>
        <v>18.446280991735538</v>
      </c>
    </row>
    <row r="322" spans="1:8" x14ac:dyDescent="0.25">
      <c r="A322" s="18">
        <v>1946</v>
      </c>
      <c r="B322" s="18">
        <v>1946</v>
      </c>
      <c r="C322" s="18">
        <v>1</v>
      </c>
      <c r="D322" s="9" t="s">
        <v>330</v>
      </c>
      <c r="E322" s="9" t="str">
        <f t="shared" si="29"/>
        <v>1946 1</v>
      </c>
      <c r="F322" s="14">
        <v>300</v>
      </c>
      <c r="G322" s="84">
        <v>6.1487603305785121E-2</v>
      </c>
      <c r="H322" s="84">
        <f t="shared" si="30"/>
        <v>18.446280991735538</v>
      </c>
    </row>
    <row r="323" spans="1:8" x14ac:dyDescent="0.25">
      <c r="A323" s="18">
        <v>1946</v>
      </c>
      <c r="B323" s="18">
        <v>1946</v>
      </c>
      <c r="C323" s="18">
        <v>2</v>
      </c>
      <c r="D323" s="9" t="s">
        <v>331</v>
      </c>
      <c r="E323" s="9" t="str">
        <f t="shared" si="29"/>
        <v>1946 2</v>
      </c>
      <c r="F323" s="14">
        <v>300</v>
      </c>
      <c r="G323" s="84">
        <v>5.5537190082644627E-2</v>
      </c>
      <c r="H323" s="84">
        <f t="shared" si="30"/>
        <v>16.66115702479339</v>
      </c>
    </row>
    <row r="324" spans="1:8" x14ac:dyDescent="0.25">
      <c r="A324" s="18">
        <v>1946</v>
      </c>
      <c r="B324" s="18">
        <v>1946</v>
      </c>
      <c r="C324" s="18">
        <v>3</v>
      </c>
      <c r="D324" s="9" t="s">
        <v>332</v>
      </c>
      <c r="E324" s="9" t="str">
        <f t="shared" si="29"/>
        <v>1946 3</v>
      </c>
      <c r="F324" s="14">
        <v>300</v>
      </c>
      <c r="G324" s="84">
        <v>6.1487603305785121E-2</v>
      </c>
      <c r="H324" s="84">
        <f t="shared" si="30"/>
        <v>18.446280991735538</v>
      </c>
    </row>
    <row r="325" spans="1:8" x14ac:dyDescent="0.25">
      <c r="A325" s="18">
        <v>1946</v>
      </c>
      <c r="B325" s="18">
        <v>1946</v>
      </c>
      <c r="C325" s="18">
        <v>4</v>
      </c>
      <c r="D325" s="9" t="s">
        <v>333</v>
      </c>
      <c r="E325" s="9" t="str">
        <f t="shared" si="29"/>
        <v>1946 4</v>
      </c>
      <c r="F325" s="14">
        <v>460</v>
      </c>
      <c r="G325" s="84">
        <v>5.9504132231404959E-2</v>
      </c>
      <c r="H325" s="84">
        <f t="shared" si="30"/>
        <v>27.371900826446282</v>
      </c>
    </row>
    <row r="326" spans="1:8" x14ac:dyDescent="0.25">
      <c r="A326" s="18">
        <v>1946</v>
      </c>
      <c r="B326" s="18">
        <v>1946</v>
      </c>
      <c r="C326" s="18">
        <v>5</v>
      </c>
      <c r="D326" s="9" t="s">
        <v>334</v>
      </c>
      <c r="E326" s="9" t="str">
        <f t="shared" si="29"/>
        <v>1946 5</v>
      </c>
      <c r="F326" s="14">
        <v>4709</v>
      </c>
      <c r="G326" s="84">
        <v>6.1487603305785121E-2</v>
      </c>
      <c r="H326" s="84">
        <f t="shared" si="30"/>
        <v>289.54512396694213</v>
      </c>
    </row>
    <row r="327" spans="1:8" x14ac:dyDescent="0.25">
      <c r="A327" s="18">
        <v>1946</v>
      </c>
      <c r="B327" s="18">
        <v>1946</v>
      </c>
      <c r="C327" s="18">
        <v>6</v>
      </c>
      <c r="D327" s="9" t="s">
        <v>335</v>
      </c>
      <c r="E327" s="9" t="str">
        <f t="shared" si="29"/>
        <v>1946 6</v>
      </c>
      <c r="F327" s="14">
        <v>2526</v>
      </c>
      <c r="G327" s="84">
        <v>5.9504132231404959E-2</v>
      </c>
      <c r="H327" s="84">
        <f t="shared" si="30"/>
        <v>150.30743801652892</v>
      </c>
    </row>
    <row r="328" spans="1:8" x14ac:dyDescent="0.25">
      <c r="A328" s="18">
        <v>1946</v>
      </c>
      <c r="B328" s="18">
        <v>1946</v>
      </c>
      <c r="C328" s="18">
        <v>7</v>
      </c>
      <c r="D328" s="9" t="s">
        <v>336</v>
      </c>
      <c r="E328" s="9" t="str">
        <f t="shared" si="29"/>
        <v>1946 7</v>
      </c>
      <c r="F328" s="14">
        <v>1102</v>
      </c>
      <c r="G328" s="84">
        <v>6.1487603305785121E-2</v>
      </c>
      <c r="H328" s="84">
        <f t="shared" si="30"/>
        <v>67.759338842975197</v>
      </c>
    </row>
    <row r="329" spans="1:8" x14ac:dyDescent="0.25">
      <c r="A329" s="18">
        <v>1946</v>
      </c>
      <c r="B329" s="18">
        <v>1946</v>
      </c>
      <c r="C329" s="18">
        <v>8</v>
      </c>
      <c r="D329" s="9" t="s">
        <v>337</v>
      </c>
      <c r="E329" s="9" t="str">
        <f t="shared" si="29"/>
        <v>1946 8</v>
      </c>
      <c r="F329" s="14">
        <v>870.14</v>
      </c>
      <c r="G329" s="84">
        <v>6.1487603305785121E-2</v>
      </c>
      <c r="H329" s="84">
        <f t="shared" si="30"/>
        <v>53.502823140495863</v>
      </c>
    </row>
    <row r="330" spans="1:8" x14ac:dyDescent="0.25">
      <c r="A330" s="18">
        <v>1946</v>
      </c>
      <c r="B330" s="18">
        <v>1946</v>
      </c>
      <c r="C330" s="18">
        <v>9</v>
      </c>
      <c r="D330" s="9" t="s">
        <v>338</v>
      </c>
      <c r="E330" s="9" t="str">
        <f t="shared" si="29"/>
        <v>1946 9</v>
      </c>
      <c r="F330" s="14">
        <v>870.14</v>
      </c>
      <c r="G330" s="84">
        <v>5.9504132231404959E-2</v>
      </c>
      <c r="H330" s="84">
        <f t="shared" si="30"/>
        <v>51.776925619834714</v>
      </c>
    </row>
    <row r="331" spans="1:8" x14ac:dyDescent="0.25">
      <c r="A331" s="18">
        <v>1947</v>
      </c>
      <c r="B331" s="18">
        <v>1946</v>
      </c>
      <c r="C331" s="18">
        <v>10</v>
      </c>
      <c r="D331" s="9" t="s">
        <v>339</v>
      </c>
      <c r="E331" s="9" t="str">
        <f t="shared" si="29"/>
        <v>1947 10</v>
      </c>
      <c r="F331" s="14">
        <v>373</v>
      </c>
      <c r="G331" s="84">
        <v>6.1487603305785121E-2</v>
      </c>
      <c r="H331" s="84">
        <f t="shared" si="30"/>
        <v>22.934876033057851</v>
      </c>
    </row>
    <row r="332" spans="1:8" x14ac:dyDescent="0.25">
      <c r="A332" s="18">
        <v>1947</v>
      </c>
      <c r="B332" s="18">
        <v>1946</v>
      </c>
      <c r="C332" s="18">
        <v>11</v>
      </c>
      <c r="D332" s="9" t="s">
        <v>340</v>
      </c>
      <c r="E332" s="9" t="str">
        <f t="shared" si="29"/>
        <v>1947 11</v>
      </c>
      <c r="F332" s="14">
        <v>300</v>
      </c>
      <c r="G332" s="84">
        <v>5.9504132231404959E-2</v>
      </c>
      <c r="H332" s="84">
        <f t="shared" si="30"/>
        <v>17.851239669421489</v>
      </c>
    </row>
    <row r="333" spans="1:8" x14ac:dyDescent="0.25">
      <c r="A333" s="18">
        <v>1947</v>
      </c>
      <c r="B333" s="18">
        <v>1946</v>
      </c>
      <c r="C333" s="18">
        <v>12</v>
      </c>
      <c r="D333" s="9" t="s">
        <v>341</v>
      </c>
      <c r="E333" s="9" t="str">
        <f t="shared" si="29"/>
        <v>1947 12</v>
      </c>
      <c r="F333" s="14">
        <v>300</v>
      </c>
      <c r="G333" s="84">
        <v>6.1487603305785121E-2</v>
      </c>
      <c r="H333" s="84">
        <f t="shared" si="30"/>
        <v>18.446280991735538</v>
      </c>
    </row>
    <row r="334" spans="1:8" x14ac:dyDescent="0.25">
      <c r="A334" s="18">
        <v>1947</v>
      </c>
      <c r="B334" s="18">
        <v>1947</v>
      </c>
      <c r="C334" s="18">
        <v>1</v>
      </c>
      <c r="D334" s="9" t="s">
        <v>342</v>
      </c>
      <c r="E334" s="9" t="str">
        <f t="shared" si="29"/>
        <v>1947 1</v>
      </c>
      <c r="F334" s="14">
        <v>300</v>
      </c>
      <c r="G334" s="84">
        <v>6.1487603305785121E-2</v>
      </c>
      <c r="H334" s="84">
        <f t="shared" si="30"/>
        <v>18.446280991735538</v>
      </c>
    </row>
    <row r="335" spans="1:8" x14ac:dyDescent="0.25">
      <c r="A335" s="18">
        <v>1947</v>
      </c>
      <c r="B335" s="18">
        <v>1947</v>
      </c>
      <c r="C335" s="18">
        <v>2</v>
      </c>
      <c r="D335" s="9" t="s">
        <v>343</v>
      </c>
      <c r="E335" s="9" t="str">
        <f t="shared" si="29"/>
        <v>1947 2</v>
      </c>
      <c r="F335" s="14">
        <v>300</v>
      </c>
      <c r="G335" s="84">
        <v>5.5537190082644627E-2</v>
      </c>
      <c r="H335" s="84">
        <f t="shared" si="30"/>
        <v>16.66115702479339</v>
      </c>
    </row>
    <row r="336" spans="1:8" x14ac:dyDescent="0.25">
      <c r="A336" s="18">
        <v>1947</v>
      </c>
      <c r="B336" s="18">
        <v>1947</v>
      </c>
      <c r="C336" s="18">
        <v>3</v>
      </c>
      <c r="D336" s="9" t="s">
        <v>344</v>
      </c>
      <c r="E336" s="9" t="str">
        <f t="shared" si="29"/>
        <v>1947 3</v>
      </c>
      <c r="F336" s="14">
        <v>300</v>
      </c>
      <c r="G336" s="84">
        <v>6.1487603305785121E-2</v>
      </c>
      <c r="H336" s="84">
        <f t="shared" si="30"/>
        <v>18.446280991735538</v>
      </c>
    </row>
    <row r="337" spans="1:10" x14ac:dyDescent="0.25">
      <c r="A337" s="18">
        <v>1947</v>
      </c>
      <c r="B337" s="18">
        <v>1947</v>
      </c>
      <c r="C337" s="18">
        <v>4</v>
      </c>
      <c r="D337" s="9" t="s">
        <v>345</v>
      </c>
      <c r="E337" s="9" t="str">
        <f t="shared" si="29"/>
        <v>1947 4</v>
      </c>
      <c r="F337" s="14">
        <v>540</v>
      </c>
      <c r="G337" s="84">
        <v>5.9504132231404959E-2</v>
      </c>
      <c r="H337" s="84">
        <f t="shared" si="30"/>
        <v>32.132231404958681</v>
      </c>
    </row>
    <row r="338" spans="1:10" x14ac:dyDescent="0.25">
      <c r="A338" s="18">
        <v>1947</v>
      </c>
      <c r="B338" s="18">
        <v>1947</v>
      </c>
      <c r="C338" s="18">
        <v>5</v>
      </c>
      <c r="D338" s="9" t="s">
        <v>346</v>
      </c>
      <c r="E338" s="9" t="str">
        <f t="shared" si="29"/>
        <v>1947 5</v>
      </c>
      <c r="F338" s="14">
        <v>2924</v>
      </c>
      <c r="G338" s="84">
        <v>6.1487603305785121E-2</v>
      </c>
      <c r="H338" s="84">
        <f t="shared" si="30"/>
        <v>179.78975206611568</v>
      </c>
    </row>
    <row r="339" spans="1:10" x14ac:dyDescent="0.25">
      <c r="A339" s="18">
        <v>1947</v>
      </c>
      <c r="B339" s="18">
        <v>1947</v>
      </c>
      <c r="C339" s="18">
        <v>6</v>
      </c>
      <c r="D339" s="9" t="s">
        <v>347</v>
      </c>
      <c r="E339" s="9" t="str">
        <f t="shared" si="29"/>
        <v>1947 6</v>
      </c>
      <c r="F339" s="14">
        <v>783</v>
      </c>
      <c r="G339" s="84">
        <v>5.9504132231404959E-2</v>
      </c>
      <c r="H339" s="84">
        <f t="shared" si="30"/>
        <v>46.591735537190083</v>
      </c>
    </row>
    <row r="340" spans="1:10" x14ac:dyDescent="0.25">
      <c r="A340" s="18">
        <v>1947</v>
      </c>
      <c r="B340" s="18">
        <v>1947</v>
      </c>
      <c r="C340" s="18">
        <v>7</v>
      </c>
      <c r="D340" s="9" t="s">
        <v>348</v>
      </c>
      <c r="E340" s="9" t="str">
        <f t="shared" si="29"/>
        <v>1947 7</v>
      </c>
      <c r="F340" s="14">
        <v>450</v>
      </c>
      <c r="G340" s="84">
        <v>6.1487603305785121E-2</v>
      </c>
      <c r="H340" s="84">
        <f t="shared" si="30"/>
        <v>27.669421487603305</v>
      </c>
    </row>
    <row r="341" spans="1:10" x14ac:dyDescent="0.25">
      <c r="A341" s="18">
        <v>1947</v>
      </c>
      <c r="B341" s="18">
        <v>1947</v>
      </c>
      <c r="C341" s="18">
        <v>8</v>
      </c>
      <c r="D341" s="9" t="s">
        <v>349</v>
      </c>
      <c r="E341" s="9" t="str">
        <f t="shared" si="29"/>
        <v>1947 8</v>
      </c>
      <c r="F341" s="14">
        <v>870.14</v>
      </c>
      <c r="G341" s="84">
        <v>6.1487603305785121E-2</v>
      </c>
      <c r="H341" s="84">
        <f t="shared" si="30"/>
        <v>53.502823140495863</v>
      </c>
      <c r="I341" s="17"/>
      <c r="J341" s="17"/>
    </row>
    <row r="342" spans="1:10" x14ac:dyDescent="0.25">
      <c r="A342" s="18">
        <v>1947</v>
      </c>
      <c r="B342" s="18">
        <v>1947</v>
      </c>
      <c r="C342" s="18">
        <v>9</v>
      </c>
      <c r="D342" s="9" t="s">
        <v>350</v>
      </c>
      <c r="E342" s="9" t="str">
        <f t="shared" si="29"/>
        <v>1947 9</v>
      </c>
      <c r="F342" s="14">
        <v>870.14</v>
      </c>
      <c r="G342" s="84">
        <v>5.9504132231404959E-2</v>
      </c>
      <c r="H342" s="84">
        <f t="shared" si="30"/>
        <v>51.776925619834714</v>
      </c>
      <c r="I342" s="17"/>
      <c r="J342" s="17"/>
    </row>
    <row r="343" spans="1:10" x14ac:dyDescent="0.25">
      <c r="A343" s="18">
        <v>1948</v>
      </c>
      <c r="B343" s="18">
        <v>1947</v>
      </c>
      <c r="C343" s="18">
        <v>10</v>
      </c>
      <c r="D343" s="9" t="s">
        <v>351</v>
      </c>
      <c r="E343" s="9" t="str">
        <f t="shared" si="29"/>
        <v>1948 10</v>
      </c>
      <c r="F343" s="14">
        <v>373</v>
      </c>
      <c r="G343" s="84">
        <v>6.1487603305785121E-2</v>
      </c>
      <c r="H343" s="84">
        <f t="shared" si="30"/>
        <v>22.934876033057851</v>
      </c>
      <c r="I343" s="17"/>
      <c r="J343" s="17"/>
    </row>
    <row r="344" spans="1:10" x14ac:dyDescent="0.25">
      <c r="A344" s="18">
        <v>1948</v>
      </c>
      <c r="B344" s="18">
        <v>1947</v>
      </c>
      <c r="C344" s="18">
        <v>11</v>
      </c>
      <c r="D344" s="9" t="s">
        <v>352</v>
      </c>
      <c r="E344" s="9" t="str">
        <f t="shared" si="29"/>
        <v>1948 11</v>
      </c>
      <c r="F344" s="14">
        <v>300</v>
      </c>
      <c r="G344" s="84">
        <v>5.9504132231404959E-2</v>
      </c>
      <c r="H344" s="84">
        <f t="shared" si="30"/>
        <v>17.851239669421489</v>
      </c>
      <c r="I344" s="17"/>
      <c r="J344" s="17"/>
    </row>
    <row r="345" spans="1:10" x14ac:dyDescent="0.25">
      <c r="A345" s="18">
        <v>1948</v>
      </c>
      <c r="B345" s="18">
        <v>1947</v>
      </c>
      <c r="C345" s="18">
        <v>12</v>
      </c>
      <c r="D345" s="9" t="s">
        <v>353</v>
      </c>
      <c r="E345" s="9" t="str">
        <f t="shared" si="29"/>
        <v>1948 12</v>
      </c>
      <c r="F345" s="14">
        <v>300</v>
      </c>
      <c r="G345" s="84">
        <v>6.1487603305785121E-2</v>
      </c>
      <c r="H345" s="84">
        <f t="shared" si="30"/>
        <v>18.446280991735538</v>
      </c>
      <c r="I345" s="17"/>
      <c r="J345" s="17"/>
    </row>
    <row r="346" spans="1:10" x14ac:dyDescent="0.25">
      <c r="A346" s="18">
        <v>1948</v>
      </c>
      <c r="B346" s="18">
        <v>1948</v>
      </c>
      <c r="C346" s="18">
        <v>1</v>
      </c>
      <c r="D346" s="9" t="s">
        <v>354</v>
      </c>
      <c r="E346" s="9" t="str">
        <f t="shared" si="29"/>
        <v>1948 1</v>
      </c>
      <c r="F346" s="14">
        <v>300</v>
      </c>
      <c r="G346" s="84">
        <v>6.1487603305785121E-2</v>
      </c>
      <c r="H346" s="84">
        <f t="shared" si="30"/>
        <v>18.446280991735538</v>
      </c>
    </row>
    <row r="347" spans="1:10" x14ac:dyDescent="0.25">
      <c r="A347" s="18">
        <v>1948</v>
      </c>
      <c r="B347" s="18">
        <v>1948</v>
      </c>
      <c r="C347" s="18">
        <v>2</v>
      </c>
      <c r="D347" s="9" t="s">
        <v>355</v>
      </c>
      <c r="E347" s="9" t="str">
        <f t="shared" si="29"/>
        <v>1948 2</v>
      </c>
      <c r="F347" s="14">
        <v>300</v>
      </c>
      <c r="G347" s="84">
        <v>5.752066115702479E-2</v>
      </c>
      <c r="H347" s="84">
        <f t="shared" si="30"/>
        <v>17.256198347107436</v>
      </c>
    </row>
    <row r="348" spans="1:10" x14ac:dyDescent="0.25">
      <c r="A348" s="18">
        <v>1948</v>
      </c>
      <c r="B348" s="18">
        <v>1948</v>
      </c>
      <c r="C348" s="18">
        <v>3</v>
      </c>
      <c r="D348" s="9" t="s">
        <v>356</v>
      </c>
      <c r="E348" s="9" t="str">
        <f t="shared" si="29"/>
        <v>1948 3</v>
      </c>
      <c r="F348" s="14">
        <v>300</v>
      </c>
      <c r="G348" s="84">
        <v>6.1487603305785121E-2</v>
      </c>
      <c r="H348" s="84">
        <f t="shared" si="30"/>
        <v>18.446280991735538</v>
      </c>
    </row>
    <row r="349" spans="1:10" x14ac:dyDescent="0.25">
      <c r="A349" s="18">
        <v>1948</v>
      </c>
      <c r="B349" s="18">
        <v>1948</v>
      </c>
      <c r="C349" s="18">
        <v>4</v>
      </c>
      <c r="D349" s="9" t="s">
        <v>357</v>
      </c>
      <c r="E349" s="9" t="str">
        <f t="shared" si="29"/>
        <v>1948 4</v>
      </c>
      <c r="F349" s="14">
        <v>493</v>
      </c>
      <c r="G349" s="84">
        <v>5.9504132231404959E-2</v>
      </c>
      <c r="H349" s="84">
        <f t="shared" si="30"/>
        <v>29.335537190082643</v>
      </c>
    </row>
    <row r="350" spans="1:10" x14ac:dyDescent="0.25">
      <c r="A350" s="18">
        <v>1948</v>
      </c>
      <c r="B350" s="18">
        <v>1948</v>
      </c>
      <c r="C350" s="18">
        <v>5</v>
      </c>
      <c r="D350" s="9" t="s">
        <v>358</v>
      </c>
      <c r="E350" s="9" t="str">
        <f t="shared" si="29"/>
        <v>1948 5</v>
      </c>
      <c r="F350" s="14">
        <v>4189</v>
      </c>
      <c r="G350" s="84">
        <v>6.1487603305785121E-2</v>
      </c>
      <c r="H350" s="84">
        <f t="shared" si="30"/>
        <v>257.57157024793389</v>
      </c>
    </row>
    <row r="351" spans="1:10" x14ac:dyDescent="0.25">
      <c r="A351" s="18">
        <v>1948</v>
      </c>
      <c r="B351" s="18">
        <v>1948</v>
      </c>
      <c r="C351" s="18">
        <v>6</v>
      </c>
      <c r="D351" s="9" t="s">
        <v>359</v>
      </c>
      <c r="E351" s="9" t="str">
        <f t="shared" si="29"/>
        <v>1948 6</v>
      </c>
      <c r="F351" s="14">
        <v>2120</v>
      </c>
      <c r="G351" s="84">
        <v>5.9504132231404959E-2</v>
      </c>
      <c r="H351" s="84">
        <f t="shared" si="30"/>
        <v>126.14876033057851</v>
      </c>
    </row>
    <row r="352" spans="1:10" x14ac:dyDescent="0.25">
      <c r="A352" s="18">
        <v>1948</v>
      </c>
      <c r="B352" s="18">
        <v>1948</v>
      </c>
      <c r="C352" s="18">
        <v>7</v>
      </c>
      <c r="D352" s="9" t="s">
        <v>360</v>
      </c>
      <c r="E352" s="9" t="str">
        <f t="shared" ref="E352:E415" si="31">CONCATENATE(A352," ",C352)</f>
        <v>1948 7</v>
      </c>
      <c r="F352" s="14">
        <v>1102</v>
      </c>
      <c r="G352" s="84">
        <v>6.1487603305785121E-2</v>
      </c>
      <c r="H352" s="84">
        <f t="shared" ref="H352:H415" si="32">F352*G352</f>
        <v>67.759338842975197</v>
      </c>
    </row>
    <row r="353" spans="1:8" x14ac:dyDescent="0.25">
      <c r="A353" s="18">
        <v>1948</v>
      </c>
      <c r="B353" s="18">
        <v>1948</v>
      </c>
      <c r="C353" s="18">
        <v>8</v>
      </c>
      <c r="D353" s="9" t="s">
        <v>361</v>
      </c>
      <c r="E353" s="9" t="str">
        <f t="shared" si="31"/>
        <v>1948 8</v>
      </c>
      <c r="F353" s="14">
        <v>870.14</v>
      </c>
      <c r="G353" s="84">
        <v>6.1487603305785121E-2</v>
      </c>
      <c r="H353" s="84">
        <f t="shared" si="32"/>
        <v>53.502823140495863</v>
      </c>
    </row>
    <row r="354" spans="1:8" x14ac:dyDescent="0.25">
      <c r="A354" s="18">
        <v>1948</v>
      </c>
      <c r="B354" s="18">
        <v>1948</v>
      </c>
      <c r="C354" s="18">
        <v>9</v>
      </c>
      <c r="D354" s="9" t="s">
        <v>362</v>
      </c>
      <c r="E354" s="9" t="str">
        <f t="shared" si="31"/>
        <v>1948 9</v>
      </c>
      <c r="F354" s="14">
        <v>870.14</v>
      </c>
      <c r="G354" s="84">
        <v>5.9504132231404959E-2</v>
      </c>
      <c r="H354" s="84">
        <f t="shared" si="32"/>
        <v>51.776925619834714</v>
      </c>
    </row>
    <row r="355" spans="1:8" x14ac:dyDescent="0.25">
      <c r="A355" s="18">
        <v>1949</v>
      </c>
      <c r="B355" s="18">
        <v>1948</v>
      </c>
      <c r="C355" s="18">
        <v>10</v>
      </c>
      <c r="D355" s="9" t="s">
        <v>363</v>
      </c>
      <c r="E355" s="9" t="str">
        <f t="shared" si="31"/>
        <v>1949 10</v>
      </c>
      <c r="F355" s="14">
        <v>373</v>
      </c>
      <c r="G355" s="84">
        <v>6.1487603305785121E-2</v>
      </c>
      <c r="H355" s="84">
        <f t="shared" si="32"/>
        <v>22.934876033057851</v>
      </c>
    </row>
    <row r="356" spans="1:8" x14ac:dyDescent="0.25">
      <c r="A356" s="18">
        <v>1949</v>
      </c>
      <c r="B356" s="18">
        <v>1948</v>
      </c>
      <c r="C356" s="18">
        <v>11</v>
      </c>
      <c r="D356" s="9" t="s">
        <v>364</v>
      </c>
      <c r="E356" s="9" t="str">
        <f t="shared" si="31"/>
        <v>1949 11</v>
      </c>
      <c r="F356" s="14">
        <v>300</v>
      </c>
      <c r="G356" s="84">
        <v>5.9504132231404959E-2</v>
      </c>
      <c r="H356" s="84">
        <f t="shared" si="32"/>
        <v>17.851239669421489</v>
      </c>
    </row>
    <row r="357" spans="1:8" x14ac:dyDescent="0.25">
      <c r="A357" s="18">
        <v>1949</v>
      </c>
      <c r="B357" s="18">
        <v>1948</v>
      </c>
      <c r="C357" s="18">
        <v>12</v>
      </c>
      <c r="D357" s="9" t="s">
        <v>365</v>
      </c>
      <c r="E357" s="9" t="str">
        <f t="shared" si="31"/>
        <v>1949 12</v>
      </c>
      <c r="F357" s="14">
        <v>300</v>
      </c>
      <c r="G357" s="84">
        <v>6.1487603305785121E-2</v>
      </c>
      <c r="H357" s="84">
        <f t="shared" si="32"/>
        <v>18.446280991735538</v>
      </c>
    </row>
    <row r="358" spans="1:8" x14ac:dyDescent="0.25">
      <c r="A358" s="18">
        <v>1949</v>
      </c>
      <c r="B358" s="18">
        <v>1949</v>
      </c>
      <c r="C358" s="18">
        <v>1</v>
      </c>
      <c r="D358" s="9" t="s">
        <v>366</v>
      </c>
      <c r="E358" s="9" t="str">
        <f t="shared" si="31"/>
        <v>1949 1</v>
      </c>
      <c r="F358" s="14">
        <v>300</v>
      </c>
      <c r="G358" s="84">
        <v>6.1487603305785121E-2</v>
      </c>
      <c r="H358" s="84">
        <f t="shared" si="32"/>
        <v>18.446280991735538</v>
      </c>
    </row>
    <row r="359" spans="1:8" x14ac:dyDescent="0.25">
      <c r="A359" s="18">
        <v>1949</v>
      </c>
      <c r="B359" s="18">
        <v>1949</v>
      </c>
      <c r="C359" s="18">
        <v>2</v>
      </c>
      <c r="D359" s="9" t="s">
        <v>367</v>
      </c>
      <c r="E359" s="9" t="str">
        <f t="shared" si="31"/>
        <v>1949 2</v>
      </c>
      <c r="F359" s="14">
        <v>300</v>
      </c>
      <c r="G359" s="84">
        <v>5.5537190082644627E-2</v>
      </c>
      <c r="H359" s="84">
        <f t="shared" si="32"/>
        <v>16.66115702479339</v>
      </c>
    </row>
    <row r="360" spans="1:8" x14ac:dyDescent="0.25">
      <c r="A360" s="18">
        <v>1949</v>
      </c>
      <c r="B360" s="18">
        <v>1949</v>
      </c>
      <c r="C360" s="18">
        <v>3</v>
      </c>
      <c r="D360" s="9" t="s">
        <v>368</v>
      </c>
      <c r="E360" s="9" t="str">
        <f t="shared" si="31"/>
        <v>1949 3</v>
      </c>
      <c r="F360" s="14">
        <v>300</v>
      </c>
      <c r="G360" s="84">
        <v>6.1487603305785121E-2</v>
      </c>
      <c r="H360" s="84">
        <f t="shared" si="32"/>
        <v>18.446280991735538</v>
      </c>
    </row>
    <row r="361" spans="1:8" x14ac:dyDescent="0.25">
      <c r="A361" s="18">
        <v>1949</v>
      </c>
      <c r="B361" s="18">
        <v>1949</v>
      </c>
      <c r="C361" s="18">
        <v>4</v>
      </c>
      <c r="D361" s="9" t="s">
        <v>369</v>
      </c>
      <c r="E361" s="9" t="str">
        <f t="shared" si="31"/>
        <v>1949 4</v>
      </c>
      <c r="F361" s="14">
        <v>493</v>
      </c>
      <c r="G361" s="84">
        <v>5.9504132231404959E-2</v>
      </c>
      <c r="H361" s="84">
        <f t="shared" si="32"/>
        <v>29.335537190082643</v>
      </c>
    </row>
    <row r="362" spans="1:8" x14ac:dyDescent="0.25">
      <c r="A362" s="18">
        <v>1949</v>
      </c>
      <c r="B362" s="18">
        <v>1949</v>
      </c>
      <c r="C362" s="18">
        <v>5</v>
      </c>
      <c r="D362" s="9" t="s">
        <v>370</v>
      </c>
      <c r="E362" s="9" t="str">
        <f t="shared" si="31"/>
        <v>1949 5</v>
      </c>
      <c r="F362" s="14">
        <v>4189</v>
      </c>
      <c r="G362" s="84">
        <v>6.1487603305785121E-2</v>
      </c>
      <c r="H362" s="84">
        <f t="shared" si="32"/>
        <v>257.57157024793389</v>
      </c>
    </row>
    <row r="363" spans="1:8" x14ac:dyDescent="0.25">
      <c r="A363" s="18">
        <v>1949</v>
      </c>
      <c r="B363" s="18">
        <v>1949</v>
      </c>
      <c r="C363" s="18">
        <v>6</v>
      </c>
      <c r="D363" s="9" t="s">
        <v>371</v>
      </c>
      <c r="E363" s="9" t="str">
        <f t="shared" si="31"/>
        <v>1949 6</v>
      </c>
      <c r="F363" s="14">
        <v>2120</v>
      </c>
      <c r="G363" s="84">
        <v>5.9504132231404959E-2</v>
      </c>
      <c r="H363" s="84">
        <f t="shared" si="32"/>
        <v>126.14876033057851</v>
      </c>
    </row>
    <row r="364" spans="1:8" x14ac:dyDescent="0.25">
      <c r="A364" s="18">
        <v>1949</v>
      </c>
      <c r="B364" s="18">
        <v>1949</v>
      </c>
      <c r="C364" s="18">
        <v>7</v>
      </c>
      <c r="D364" s="9" t="s">
        <v>372</v>
      </c>
      <c r="E364" s="9" t="str">
        <f t="shared" si="31"/>
        <v>1949 7</v>
      </c>
      <c r="F364" s="14">
        <v>1102</v>
      </c>
      <c r="G364" s="84">
        <v>6.1487603305785121E-2</v>
      </c>
      <c r="H364" s="84">
        <f t="shared" si="32"/>
        <v>67.759338842975197</v>
      </c>
    </row>
    <row r="365" spans="1:8" x14ac:dyDescent="0.25">
      <c r="A365" s="18">
        <v>1949</v>
      </c>
      <c r="B365" s="18">
        <v>1949</v>
      </c>
      <c r="C365" s="18">
        <v>8</v>
      </c>
      <c r="D365" s="9" t="s">
        <v>373</v>
      </c>
      <c r="E365" s="9" t="str">
        <f t="shared" si="31"/>
        <v>1949 8</v>
      </c>
      <c r="F365" s="14">
        <v>870.14</v>
      </c>
      <c r="G365" s="84">
        <v>6.1487603305785121E-2</v>
      </c>
      <c r="H365" s="84">
        <f t="shared" si="32"/>
        <v>53.502823140495863</v>
      </c>
    </row>
    <row r="366" spans="1:8" x14ac:dyDescent="0.25">
      <c r="A366" s="18">
        <v>1949</v>
      </c>
      <c r="B366" s="18">
        <v>1949</v>
      </c>
      <c r="C366" s="18">
        <v>9</v>
      </c>
      <c r="D366" s="9" t="s">
        <v>374</v>
      </c>
      <c r="E366" s="9" t="str">
        <f t="shared" si="31"/>
        <v>1949 9</v>
      </c>
      <c r="F366" s="14">
        <v>870.14</v>
      </c>
      <c r="G366" s="84">
        <v>5.9504132231404959E-2</v>
      </c>
      <c r="H366" s="84">
        <f t="shared" si="32"/>
        <v>51.776925619834714</v>
      </c>
    </row>
    <row r="367" spans="1:8" x14ac:dyDescent="0.25">
      <c r="A367" s="18">
        <v>1950</v>
      </c>
      <c r="B367" s="18">
        <v>1949</v>
      </c>
      <c r="C367" s="18">
        <v>10</v>
      </c>
      <c r="D367" s="9" t="s">
        <v>375</v>
      </c>
      <c r="E367" s="9" t="str">
        <f t="shared" si="31"/>
        <v>1950 10</v>
      </c>
      <c r="F367" s="14">
        <v>373</v>
      </c>
      <c r="G367" s="84">
        <v>6.1487603305785121E-2</v>
      </c>
      <c r="H367" s="84">
        <f t="shared" si="32"/>
        <v>22.934876033057851</v>
      </c>
    </row>
    <row r="368" spans="1:8" x14ac:dyDescent="0.25">
      <c r="A368" s="18">
        <v>1950</v>
      </c>
      <c r="B368" s="18">
        <v>1949</v>
      </c>
      <c r="C368" s="18">
        <v>11</v>
      </c>
      <c r="D368" s="9" t="s">
        <v>376</v>
      </c>
      <c r="E368" s="9" t="str">
        <f t="shared" si="31"/>
        <v>1950 11</v>
      </c>
      <c r="F368" s="14">
        <v>300</v>
      </c>
      <c r="G368" s="84">
        <v>5.9504132231404959E-2</v>
      </c>
      <c r="H368" s="84">
        <f t="shared" si="32"/>
        <v>17.851239669421489</v>
      </c>
    </row>
    <row r="369" spans="1:8" x14ac:dyDescent="0.25">
      <c r="A369" s="18">
        <v>1950</v>
      </c>
      <c r="B369" s="18">
        <v>1949</v>
      </c>
      <c r="C369" s="18">
        <v>12</v>
      </c>
      <c r="D369" s="9" t="s">
        <v>377</v>
      </c>
      <c r="E369" s="9" t="str">
        <f t="shared" si="31"/>
        <v>1950 12</v>
      </c>
      <c r="F369" s="14">
        <v>300</v>
      </c>
      <c r="G369" s="84">
        <v>6.1487603305785121E-2</v>
      </c>
      <c r="H369" s="84">
        <f t="shared" si="32"/>
        <v>18.446280991735538</v>
      </c>
    </row>
    <row r="370" spans="1:8" x14ac:dyDescent="0.25">
      <c r="A370" s="18">
        <v>1950</v>
      </c>
      <c r="B370" s="18">
        <v>1950</v>
      </c>
      <c r="C370" s="18">
        <v>1</v>
      </c>
      <c r="D370" s="9" t="s">
        <v>378</v>
      </c>
      <c r="E370" s="9" t="str">
        <f t="shared" si="31"/>
        <v>1950 1</v>
      </c>
      <c r="F370" s="14">
        <v>300</v>
      </c>
      <c r="G370" s="84">
        <v>6.1487603305785121E-2</v>
      </c>
      <c r="H370" s="84">
        <f t="shared" si="32"/>
        <v>18.446280991735538</v>
      </c>
    </row>
    <row r="371" spans="1:8" x14ac:dyDescent="0.25">
      <c r="A371" s="18">
        <v>1950</v>
      </c>
      <c r="B371" s="18">
        <v>1950</v>
      </c>
      <c r="C371" s="18">
        <v>2</v>
      </c>
      <c r="D371" s="9" t="s">
        <v>379</v>
      </c>
      <c r="E371" s="9" t="str">
        <f t="shared" si="31"/>
        <v>1950 2</v>
      </c>
      <c r="F371" s="14">
        <v>300</v>
      </c>
      <c r="G371" s="84">
        <v>5.5537190082644627E-2</v>
      </c>
      <c r="H371" s="84">
        <f t="shared" si="32"/>
        <v>16.66115702479339</v>
      </c>
    </row>
    <row r="372" spans="1:8" x14ac:dyDescent="0.25">
      <c r="A372" s="18">
        <v>1950</v>
      </c>
      <c r="B372" s="18">
        <v>1950</v>
      </c>
      <c r="C372" s="18">
        <v>3</v>
      </c>
      <c r="D372" s="9" t="s">
        <v>380</v>
      </c>
      <c r="E372" s="9" t="str">
        <f t="shared" si="31"/>
        <v>1950 3</v>
      </c>
      <c r="F372" s="14">
        <v>300</v>
      </c>
      <c r="G372" s="84">
        <v>6.1487603305785121E-2</v>
      </c>
      <c r="H372" s="84">
        <f t="shared" si="32"/>
        <v>18.446280991735538</v>
      </c>
    </row>
    <row r="373" spans="1:8" x14ac:dyDescent="0.25">
      <c r="A373" s="18">
        <v>1950</v>
      </c>
      <c r="B373" s="18">
        <v>1950</v>
      </c>
      <c r="C373" s="18">
        <v>4</v>
      </c>
      <c r="D373" s="9" t="s">
        <v>381</v>
      </c>
      <c r="E373" s="9" t="str">
        <f t="shared" si="31"/>
        <v>1950 4</v>
      </c>
      <c r="F373" s="14">
        <v>540</v>
      </c>
      <c r="G373" s="84">
        <v>5.9504132231404959E-2</v>
      </c>
      <c r="H373" s="84">
        <f t="shared" si="32"/>
        <v>32.132231404958681</v>
      </c>
    </row>
    <row r="374" spans="1:8" x14ac:dyDescent="0.25">
      <c r="A374" s="18">
        <v>1950</v>
      </c>
      <c r="B374" s="18">
        <v>1950</v>
      </c>
      <c r="C374" s="18">
        <v>5</v>
      </c>
      <c r="D374" s="9" t="s">
        <v>382</v>
      </c>
      <c r="E374" s="9" t="str">
        <f t="shared" si="31"/>
        <v>1950 5</v>
      </c>
      <c r="F374" s="14">
        <v>2924</v>
      </c>
      <c r="G374" s="84">
        <v>6.1487603305785121E-2</v>
      </c>
      <c r="H374" s="84">
        <f t="shared" si="32"/>
        <v>179.78975206611568</v>
      </c>
    </row>
    <row r="375" spans="1:8" x14ac:dyDescent="0.25">
      <c r="A375" s="18">
        <v>1950</v>
      </c>
      <c r="B375" s="18">
        <v>1950</v>
      </c>
      <c r="C375" s="18">
        <v>6</v>
      </c>
      <c r="D375" s="9" t="s">
        <v>383</v>
      </c>
      <c r="E375" s="9" t="str">
        <f t="shared" si="31"/>
        <v>1950 6</v>
      </c>
      <c r="F375" s="14">
        <v>783</v>
      </c>
      <c r="G375" s="84">
        <v>5.9504132231404959E-2</v>
      </c>
      <c r="H375" s="84">
        <f t="shared" si="32"/>
        <v>46.591735537190083</v>
      </c>
    </row>
    <row r="376" spans="1:8" x14ac:dyDescent="0.25">
      <c r="A376" s="18">
        <v>1950</v>
      </c>
      <c r="B376" s="18">
        <v>1950</v>
      </c>
      <c r="C376" s="18">
        <v>7</v>
      </c>
      <c r="D376" s="9" t="s">
        <v>384</v>
      </c>
      <c r="E376" s="9" t="str">
        <f t="shared" si="31"/>
        <v>1950 7</v>
      </c>
      <c r="F376" s="14">
        <v>450</v>
      </c>
      <c r="G376" s="84">
        <v>6.1487603305785121E-2</v>
      </c>
      <c r="H376" s="84">
        <f t="shared" si="32"/>
        <v>27.669421487603305</v>
      </c>
    </row>
    <row r="377" spans="1:8" x14ac:dyDescent="0.25">
      <c r="A377" s="18">
        <v>1950</v>
      </c>
      <c r="B377" s="18">
        <v>1950</v>
      </c>
      <c r="C377" s="18">
        <v>8</v>
      </c>
      <c r="D377" s="9" t="s">
        <v>385</v>
      </c>
      <c r="E377" s="9" t="str">
        <f t="shared" si="31"/>
        <v>1950 8</v>
      </c>
      <c r="F377" s="14">
        <v>870.14</v>
      </c>
      <c r="G377" s="84">
        <v>6.1487603305785121E-2</v>
      </c>
      <c r="H377" s="84">
        <f t="shared" si="32"/>
        <v>53.502823140495863</v>
      </c>
    </row>
    <row r="378" spans="1:8" x14ac:dyDescent="0.25">
      <c r="A378" s="18">
        <v>1950</v>
      </c>
      <c r="B378" s="18">
        <v>1950</v>
      </c>
      <c r="C378" s="18">
        <v>9</v>
      </c>
      <c r="D378" s="9" t="s">
        <v>386</v>
      </c>
      <c r="E378" s="9" t="str">
        <f t="shared" si="31"/>
        <v>1950 9</v>
      </c>
      <c r="F378" s="14">
        <v>870.14</v>
      </c>
      <c r="G378" s="84">
        <v>5.9504132231404959E-2</v>
      </c>
      <c r="H378" s="84">
        <f t="shared" si="32"/>
        <v>51.776925619834714</v>
      </c>
    </row>
    <row r="379" spans="1:8" x14ac:dyDescent="0.25">
      <c r="A379" s="18">
        <v>1951</v>
      </c>
      <c r="B379" s="18">
        <v>1950</v>
      </c>
      <c r="C379" s="18">
        <v>10</v>
      </c>
      <c r="D379" s="9" t="s">
        <v>387</v>
      </c>
      <c r="E379" s="9" t="str">
        <f t="shared" si="31"/>
        <v>1951 10</v>
      </c>
      <c r="F379" s="14">
        <v>373</v>
      </c>
      <c r="G379" s="84">
        <v>6.1487603305785121E-2</v>
      </c>
      <c r="H379" s="84">
        <f t="shared" si="32"/>
        <v>22.934876033057851</v>
      </c>
    </row>
    <row r="380" spans="1:8" x14ac:dyDescent="0.25">
      <c r="A380" s="18">
        <v>1951</v>
      </c>
      <c r="B380" s="18">
        <v>1950</v>
      </c>
      <c r="C380" s="18">
        <v>11</v>
      </c>
      <c r="D380" s="9" t="s">
        <v>388</v>
      </c>
      <c r="E380" s="9" t="str">
        <f t="shared" si="31"/>
        <v>1951 11</v>
      </c>
      <c r="F380" s="14">
        <v>300</v>
      </c>
      <c r="G380" s="84">
        <v>5.9504132231404959E-2</v>
      </c>
      <c r="H380" s="84">
        <f t="shared" si="32"/>
        <v>17.851239669421489</v>
      </c>
    </row>
    <row r="381" spans="1:8" x14ac:dyDescent="0.25">
      <c r="A381" s="18">
        <v>1951</v>
      </c>
      <c r="B381" s="18">
        <v>1950</v>
      </c>
      <c r="C381" s="18">
        <v>12</v>
      </c>
      <c r="D381" s="9" t="s">
        <v>389</v>
      </c>
      <c r="E381" s="9" t="str">
        <f t="shared" si="31"/>
        <v>1951 12</v>
      </c>
      <c r="F381" s="14">
        <v>300</v>
      </c>
      <c r="G381" s="84">
        <v>6.1487603305785121E-2</v>
      </c>
      <c r="H381" s="84">
        <f t="shared" si="32"/>
        <v>18.446280991735538</v>
      </c>
    </row>
    <row r="382" spans="1:8" x14ac:dyDescent="0.25">
      <c r="A382" s="18">
        <v>1951</v>
      </c>
      <c r="B382" s="18">
        <v>1951</v>
      </c>
      <c r="C382" s="18">
        <v>1</v>
      </c>
      <c r="D382" s="9" t="s">
        <v>390</v>
      </c>
      <c r="E382" s="9" t="str">
        <f t="shared" si="31"/>
        <v>1951 1</v>
      </c>
      <c r="F382" s="14">
        <v>300</v>
      </c>
      <c r="G382" s="84">
        <v>6.1487603305785121E-2</v>
      </c>
      <c r="H382" s="84">
        <f t="shared" si="32"/>
        <v>18.446280991735538</v>
      </c>
    </row>
    <row r="383" spans="1:8" x14ac:dyDescent="0.25">
      <c r="A383" s="18">
        <v>1951</v>
      </c>
      <c r="B383" s="18">
        <v>1951</v>
      </c>
      <c r="C383" s="18">
        <v>2</v>
      </c>
      <c r="D383" s="9" t="s">
        <v>391</v>
      </c>
      <c r="E383" s="9" t="str">
        <f t="shared" si="31"/>
        <v>1951 2</v>
      </c>
      <c r="F383" s="14">
        <v>300</v>
      </c>
      <c r="G383" s="84">
        <v>5.5537190082644627E-2</v>
      </c>
      <c r="H383" s="84">
        <f t="shared" si="32"/>
        <v>16.66115702479339</v>
      </c>
    </row>
    <row r="384" spans="1:8" x14ac:dyDescent="0.25">
      <c r="A384" s="18">
        <v>1951</v>
      </c>
      <c r="B384" s="18">
        <v>1951</v>
      </c>
      <c r="C384" s="18">
        <v>3</v>
      </c>
      <c r="D384" s="9" t="s">
        <v>392</v>
      </c>
      <c r="E384" s="9" t="str">
        <f t="shared" si="31"/>
        <v>1951 3</v>
      </c>
      <c r="F384" s="14">
        <v>300</v>
      </c>
      <c r="G384" s="84">
        <v>6.1487603305785121E-2</v>
      </c>
      <c r="H384" s="84">
        <f t="shared" si="32"/>
        <v>18.446280991735538</v>
      </c>
    </row>
    <row r="385" spans="1:8" x14ac:dyDescent="0.25">
      <c r="A385" s="18">
        <v>1951</v>
      </c>
      <c r="B385" s="18">
        <v>1951</v>
      </c>
      <c r="C385" s="18">
        <v>4</v>
      </c>
      <c r="D385" s="9" t="s">
        <v>393</v>
      </c>
      <c r="E385" s="9" t="str">
        <f t="shared" si="31"/>
        <v>1951 4</v>
      </c>
      <c r="F385" s="14">
        <v>460</v>
      </c>
      <c r="G385" s="84">
        <v>5.9504132231404959E-2</v>
      </c>
      <c r="H385" s="84">
        <f t="shared" si="32"/>
        <v>27.371900826446282</v>
      </c>
    </row>
    <row r="386" spans="1:8" x14ac:dyDescent="0.25">
      <c r="A386" s="18">
        <v>1951</v>
      </c>
      <c r="B386" s="18">
        <v>1951</v>
      </c>
      <c r="C386" s="18">
        <v>5</v>
      </c>
      <c r="D386" s="9" t="s">
        <v>394</v>
      </c>
      <c r="E386" s="9" t="str">
        <f t="shared" si="31"/>
        <v>1951 5</v>
      </c>
      <c r="F386" s="14">
        <v>4709</v>
      </c>
      <c r="G386" s="84">
        <v>6.1487603305785121E-2</v>
      </c>
      <c r="H386" s="84">
        <f t="shared" si="32"/>
        <v>289.54512396694213</v>
      </c>
    </row>
    <row r="387" spans="1:8" x14ac:dyDescent="0.25">
      <c r="A387" s="18">
        <v>1951</v>
      </c>
      <c r="B387" s="18">
        <v>1951</v>
      </c>
      <c r="C387" s="18">
        <v>6</v>
      </c>
      <c r="D387" s="9" t="s">
        <v>395</v>
      </c>
      <c r="E387" s="9" t="str">
        <f t="shared" si="31"/>
        <v>1951 6</v>
      </c>
      <c r="F387" s="14">
        <v>2526</v>
      </c>
      <c r="G387" s="84">
        <v>5.9504132231404959E-2</v>
      </c>
      <c r="H387" s="84">
        <f t="shared" si="32"/>
        <v>150.30743801652892</v>
      </c>
    </row>
    <row r="388" spans="1:8" x14ac:dyDescent="0.25">
      <c r="A388" s="18">
        <v>1951</v>
      </c>
      <c r="B388" s="18">
        <v>1951</v>
      </c>
      <c r="C388" s="18">
        <v>7</v>
      </c>
      <c r="D388" s="9" t="s">
        <v>396</v>
      </c>
      <c r="E388" s="9" t="str">
        <f t="shared" si="31"/>
        <v>1951 7</v>
      </c>
      <c r="F388" s="14">
        <v>1102</v>
      </c>
      <c r="G388" s="84">
        <v>6.1487603305785121E-2</v>
      </c>
      <c r="H388" s="84">
        <f t="shared" si="32"/>
        <v>67.759338842975197</v>
      </c>
    </row>
    <row r="389" spans="1:8" x14ac:dyDescent="0.25">
      <c r="A389" s="18">
        <v>1951</v>
      </c>
      <c r="B389" s="18">
        <v>1951</v>
      </c>
      <c r="C389" s="18">
        <v>8</v>
      </c>
      <c r="D389" s="9" t="s">
        <v>397</v>
      </c>
      <c r="E389" s="9" t="str">
        <f t="shared" si="31"/>
        <v>1951 8</v>
      </c>
      <c r="F389" s="14">
        <v>870.14</v>
      </c>
      <c r="G389" s="84">
        <v>6.1487603305785121E-2</v>
      </c>
      <c r="H389" s="84">
        <f t="shared" si="32"/>
        <v>53.502823140495863</v>
      </c>
    </row>
    <row r="390" spans="1:8" x14ac:dyDescent="0.25">
      <c r="A390" s="18">
        <v>1951</v>
      </c>
      <c r="B390" s="18">
        <v>1951</v>
      </c>
      <c r="C390" s="18">
        <v>9</v>
      </c>
      <c r="D390" s="9" t="s">
        <v>398</v>
      </c>
      <c r="E390" s="9" t="str">
        <f t="shared" si="31"/>
        <v>1951 9</v>
      </c>
      <c r="F390" s="14">
        <v>870.14</v>
      </c>
      <c r="G390" s="84">
        <v>5.9504132231404959E-2</v>
      </c>
      <c r="H390" s="84">
        <f t="shared" si="32"/>
        <v>51.776925619834714</v>
      </c>
    </row>
    <row r="391" spans="1:8" x14ac:dyDescent="0.25">
      <c r="A391" s="18">
        <v>1952</v>
      </c>
      <c r="B391" s="18">
        <v>1951</v>
      </c>
      <c r="C391" s="18">
        <v>10</v>
      </c>
      <c r="D391" s="9" t="s">
        <v>399</v>
      </c>
      <c r="E391" s="9" t="str">
        <f t="shared" si="31"/>
        <v>1952 10</v>
      </c>
      <c r="F391" s="14">
        <v>373</v>
      </c>
      <c r="G391" s="84">
        <v>6.1487603305785121E-2</v>
      </c>
      <c r="H391" s="84">
        <f t="shared" si="32"/>
        <v>22.934876033057851</v>
      </c>
    </row>
    <row r="392" spans="1:8" x14ac:dyDescent="0.25">
      <c r="A392" s="18">
        <v>1952</v>
      </c>
      <c r="B392" s="18">
        <v>1951</v>
      </c>
      <c r="C392" s="18">
        <v>11</v>
      </c>
      <c r="D392" s="9" t="s">
        <v>400</v>
      </c>
      <c r="E392" s="9" t="str">
        <f t="shared" si="31"/>
        <v>1952 11</v>
      </c>
      <c r="F392" s="14">
        <v>300</v>
      </c>
      <c r="G392" s="84">
        <v>5.9504132231404959E-2</v>
      </c>
      <c r="H392" s="84">
        <f t="shared" si="32"/>
        <v>17.851239669421489</v>
      </c>
    </row>
    <row r="393" spans="1:8" x14ac:dyDescent="0.25">
      <c r="A393" s="18">
        <v>1952</v>
      </c>
      <c r="B393" s="18">
        <v>1951</v>
      </c>
      <c r="C393" s="18">
        <v>12</v>
      </c>
      <c r="D393" s="9" t="s">
        <v>401</v>
      </c>
      <c r="E393" s="9" t="str">
        <f t="shared" si="31"/>
        <v>1952 12</v>
      </c>
      <c r="F393" s="14">
        <v>300</v>
      </c>
      <c r="G393" s="84">
        <v>6.1487603305785121E-2</v>
      </c>
      <c r="H393" s="84">
        <f t="shared" si="32"/>
        <v>18.446280991735538</v>
      </c>
    </row>
    <row r="394" spans="1:8" x14ac:dyDescent="0.25">
      <c r="A394" s="18">
        <v>1952</v>
      </c>
      <c r="B394" s="18">
        <v>1952</v>
      </c>
      <c r="C394" s="18">
        <v>1</v>
      </c>
      <c r="D394" s="9" t="s">
        <v>402</v>
      </c>
      <c r="E394" s="9" t="str">
        <f t="shared" si="31"/>
        <v>1952 1</v>
      </c>
      <c r="F394" s="14">
        <v>300</v>
      </c>
      <c r="G394" s="84">
        <v>6.1487603305785121E-2</v>
      </c>
      <c r="H394" s="84">
        <f t="shared" si="32"/>
        <v>18.446280991735538</v>
      </c>
    </row>
    <row r="395" spans="1:8" x14ac:dyDescent="0.25">
      <c r="A395" s="18">
        <v>1952</v>
      </c>
      <c r="B395" s="18">
        <v>1952</v>
      </c>
      <c r="C395" s="18">
        <v>2</v>
      </c>
      <c r="D395" s="9" t="s">
        <v>403</v>
      </c>
      <c r="E395" s="9" t="str">
        <f t="shared" si="31"/>
        <v>1952 2</v>
      </c>
      <c r="F395" s="14">
        <v>300</v>
      </c>
      <c r="G395" s="84">
        <v>5.752066115702479E-2</v>
      </c>
      <c r="H395" s="84">
        <f t="shared" si="32"/>
        <v>17.256198347107436</v>
      </c>
    </row>
    <row r="396" spans="1:8" x14ac:dyDescent="0.25">
      <c r="A396" s="18">
        <v>1952</v>
      </c>
      <c r="B396" s="18">
        <v>1952</v>
      </c>
      <c r="C396" s="18">
        <v>3</v>
      </c>
      <c r="D396" s="9" t="s">
        <v>404</v>
      </c>
      <c r="E396" s="9" t="str">
        <f t="shared" si="31"/>
        <v>1952 3</v>
      </c>
      <c r="F396" s="14">
        <v>300</v>
      </c>
      <c r="G396" s="84">
        <v>6.1487603305785121E-2</v>
      </c>
      <c r="H396" s="84">
        <f t="shared" si="32"/>
        <v>18.446280991735538</v>
      </c>
    </row>
    <row r="397" spans="1:8" x14ac:dyDescent="0.25">
      <c r="A397" s="18">
        <v>1952</v>
      </c>
      <c r="B397" s="18">
        <v>1952</v>
      </c>
      <c r="C397" s="18">
        <v>4</v>
      </c>
      <c r="D397" s="9" t="s">
        <v>405</v>
      </c>
      <c r="E397" s="9" t="str">
        <f t="shared" si="31"/>
        <v>1952 4</v>
      </c>
      <c r="F397" s="14">
        <v>460</v>
      </c>
      <c r="G397" s="84">
        <v>5.9504132231404959E-2</v>
      </c>
      <c r="H397" s="84">
        <f t="shared" si="32"/>
        <v>27.371900826446282</v>
      </c>
    </row>
    <row r="398" spans="1:8" x14ac:dyDescent="0.25">
      <c r="A398" s="18">
        <v>1952</v>
      </c>
      <c r="B398" s="18">
        <v>1952</v>
      </c>
      <c r="C398" s="18">
        <v>5</v>
      </c>
      <c r="D398" s="9" t="s">
        <v>406</v>
      </c>
      <c r="E398" s="9" t="str">
        <f t="shared" si="31"/>
        <v>1952 5</v>
      </c>
      <c r="F398" s="14">
        <v>4709</v>
      </c>
      <c r="G398" s="84">
        <v>6.1487603305785121E-2</v>
      </c>
      <c r="H398" s="84">
        <f t="shared" si="32"/>
        <v>289.54512396694213</v>
      </c>
    </row>
    <row r="399" spans="1:8" x14ac:dyDescent="0.25">
      <c r="A399" s="18">
        <v>1952</v>
      </c>
      <c r="B399" s="18">
        <v>1952</v>
      </c>
      <c r="C399" s="18">
        <v>6</v>
      </c>
      <c r="D399" s="9" t="s">
        <v>407</v>
      </c>
      <c r="E399" s="9" t="str">
        <f t="shared" si="31"/>
        <v>1952 6</v>
      </c>
      <c r="F399" s="14">
        <v>2526</v>
      </c>
      <c r="G399" s="84">
        <v>5.9504132231404959E-2</v>
      </c>
      <c r="H399" s="84">
        <f t="shared" si="32"/>
        <v>150.30743801652892</v>
      </c>
    </row>
    <row r="400" spans="1:8" x14ac:dyDescent="0.25">
      <c r="A400" s="18">
        <v>1952</v>
      </c>
      <c r="B400" s="18">
        <v>1952</v>
      </c>
      <c r="C400" s="18">
        <v>7</v>
      </c>
      <c r="D400" s="9" t="s">
        <v>408</v>
      </c>
      <c r="E400" s="9" t="str">
        <f t="shared" si="31"/>
        <v>1952 7</v>
      </c>
      <c r="F400" s="14">
        <v>1102</v>
      </c>
      <c r="G400" s="84">
        <v>6.1487603305785121E-2</v>
      </c>
      <c r="H400" s="84">
        <f t="shared" si="32"/>
        <v>67.759338842975197</v>
      </c>
    </row>
    <row r="401" spans="1:8" x14ac:dyDescent="0.25">
      <c r="A401" s="18">
        <v>1952</v>
      </c>
      <c r="B401" s="18">
        <v>1952</v>
      </c>
      <c r="C401" s="18">
        <v>8</v>
      </c>
      <c r="D401" s="9" t="s">
        <v>409</v>
      </c>
      <c r="E401" s="9" t="str">
        <f t="shared" si="31"/>
        <v>1952 8</v>
      </c>
      <c r="F401" s="14">
        <v>870.14</v>
      </c>
      <c r="G401" s="84">
        <v>6.1487603305785121E-2</v>
      </c>
      <c r="H401" s="84">
        <f t="shared" si="32"/>
        <v>53.502823140495863</v>
      </c>
    </row>
    <row r="402" spans="1:8" x14ac:dyDescent="0.25">
      <c r="A402" s="18">
        <v>1952</v>
      </c>
      <c r="B402" s="18">
        <v>1952</v>
      </c>
      <c r="C402" s="18">
        <v>9</v>
      </c>
      <c r="D402" s="9" t="s">
        <v>410</v>
      </c>
      <c r="E402" s="9" t="str">
        <f t="shared" si="31"/>
        <v>1952 9</v>
      </c>
      <c r="F402" s="14">
        <v>870.14</v>
      </c>
      <c r="G402" s="84">
        <v>5.9504132231404959E-2</v>
      </c>
      <c r="H402" s="84">
        <f t="shared" si="32"/>
        <v>51.776925619834714</v>
      </c>
    </row>
    <row r="403" spans="1:8" x14ac:dyDescent="0.25">
      <c r="A403" s="18">
        <v>1953</v>
      </c>
      <c r="B403" s="18">
        <v>1952</v>
      </c>
      <c r="C403" s="18">
        <v>10</v>
      </c>
      <c r="D403" s="9" t="s">
        <v>411</v>
      </c>
      <c r="E403" s="9" t="str">
        <f t="shared" si="31"/>
        <v>1953 10</v>
      </c>
      <c r="F403" s="14">
        <v>373</v>
      </c>
      <c r="G403" s="84">
        <v>6.1487603305785121E-2</v>
      </c>
      <c r="H403" s="84">
        <f t="shared" si="32"/>
        <v>22.934876033057851</v>
      </c>
    </row>
    <row r="404" spans="1:8" x14ac:dyDescent="0.25">
      <c r="A404" s="18">
        <v>1953</v>
      </c>
      <c r="B404" s="18">
        <v>1952</v>
      </c>
      <c r="C404" s="18">
        <v>11</v>
      </c>
      <c r="D404" s="9" t="s">
        <v>412</v>
      </c>
      <c r="E404" s="9" t="str">
        <f t="shared" si="31"/>
        <v>1953 11</v>
      </c>
      <c r="F404" s="14">
        <v>300</v>
      </c>
      <c r="G404" s="84">
        <v>5.9504132231404959E-2</v>
      </c>
      <c r="H404" s="84">
        <f t="shared" si="32"/>
        <v>17.851239669421489</v>
      </c>
    </row>
    <row r="405" spans="1:8" x14ac:dyDescent="0.25">
      <c r="A405" s="18">
        <v>1953</v>
      </c>
      <c r="B405" s="18">
        <v>1952</v>
      </c>
      <c r="C405" s="18">
        <v>12</v>
      </c>
      <c r="D405" s="9" t="s">
        <v>413</v>
      </c>
      <c r="E405" s="9" t="str">
        <f t="shared" si="31"/>
        <v>1953 12</v>
      </c>
      <c r="F405" s="14">
        <v>300</v>
      </c>
      <c r="G405" s="84">
        <v>6.1487603305785121E-2</v>
      </c>
      <c r="H405" s="84">
        <f t="shared" si="32"/>
        <v>18.446280991735538</v>
      </c>
    </row>
    <row r="406" spans="1:8" x14ac:dyDescent="0.25">
      <c r="A406" s="18">
        <v>1953</v>
      </c>
      <c r="B406" s="18">
        <v>1953</v>
      </c>
      <c r="C406" s="18">
        <v>1</v>
      </c>
      <c r="D406" s="9" t="s">
        <v>414</v>
      </c>
      <c r="E406" s="9" t="str">
        <f t="shared" si="31"/>
        <v>1953 1</v>
      </c>
      <c r="F406" s="14">
        <v>300</v>
      </c>
      <c r="G406" s="84">
        <v>6.1487603305785121E-2</v>
      </c>
      <c r="H406" s="84">
        <f t="shared" si="32"/>
        <v>18.446280991735538</v>
      </c>
    </row>
    <row r="407" spans="1:8" x14ac:dyDescent="0.25">
      <c r="A407" s="18">
        <v>1953</v>
      </c>
      <c r="B407" s="18">
        <v>1953</v>
      </c>
      <c r="C407" s="18">
        <v>2</v>
      </c>
      <c r="D407" s="9" t="s">
        <v>415</v>
      </c>
      <c r="E407" s="9" t="str">
        <f t="shared" si="31"/>
        <v>1953 2</v>
      </c>
      <c r="F407" s="14">
        <v>300</v>
      </c>
      <c r="G407" s="84">
        <v>5.5537190082644627E-2</v>
      </c>
      <c r="H407" s="84">
        <f t="shared" si="32"/>
        <v>16.66115702479339</v>
      </c>
    </row>
    <row r="408" spans="1:8" x14ac:dyDescent="0.25">
      <c r="A408" s="18">
        <v>1953</v>
      </c>
      <c r="B408" s="18">
        <v>1953</v>
      </c>
      <c r="C408" s="18">
        <v>3</v>
      </c>
      <c r="D408" s="9" t="s">
        <v>416</v>
      </c>
      <c r="E408" s="9" t="str">
        <f t="shared" si="31"/>
        <v>1953 3</v>
      </c>
      <c r="F408" s="14">
        <v>300</v>
      </c>
      <c r="G408" s="84">
        <v>6.1487603305785121E-2</v>
      </c>
      <c r="H408" s="84">
        <f t="shared" si="32"/>
        <v>18.446280991735538</v>
      </c>
    </row>
    <row r="409" spans="1:8" x14ac:dyDescent="0.25">
      <c r="A409" s="18">
        <v>1953</v>
      </c>
      <c r="B409" s="18">
        <v>1953</v>
      </c>
      <c r="C409" s="18">
        <v>4</v>
      </c>
      <c r="D409" s="9" t="s">
        <v>417</v>
      </c>
      <c r="E409" s="9" t="str">
        <f t="shared" si="31"/>
        <v>1953 4</v>
      </c>
      <c r="F409" s="14">
        <v>460</v>
      </c>
      <c r="G409" s="84">
        <v>5.9504132231404959E-2</v>
      </c>
      <c r="H409" s="84">
        <f t="shared" si="32"/>
        <v>27.371900826446282</v>
      </c>
    </row>
    <row r="410" spans="1:8" x14ac:dyDescent="0.25">
      <c r="A410" s="18">
        <v>1953</v>
      </c>
      <c r="B410" s="18">
        <v>1953</v>
      </c>
      <c r="C410" s="18">
        <v>5</v>
      </c>
      <c r="D410" s="9" t="s">
        <v>418</v>
      </c>
      <c r="E410" s="9" t="str">
        <f t="shared" si="31"/>
        <v>1953 5</v>
      </c>
      <c r="F410" s="14">
        <v>4709</v>
      </c>
      <c r="G410" s="84">
        <v>6.1487603305785121E-2</v>
      </c>
      <c r="H410" s="84">
        <f t="shared" si="32"/>
        <v>289.54512396694213</v>
      </c>
    </row>
    <row r="411" spans="1:8" x14ac:dyDescent="0.25">
      <c r="A411" s="18">
        <v>1953</v>
      </c>
      <c r="B411" s="18">
        <v>1953</v>
      </c>
      <c r="C411" s="18">
        <v>6</v>
      </c>
      <c r="D411" s="9" t="s">
        <v>419</v>
      </c>
      <c r="E411" s="9" t="str">
        <f t="shared" si="31"/>
        <v>1953 6</v>
      </c>
      <c r="F411" s="14">
        <v>2526</v>
      </c>
      <c r="G411" s="84">
        <v>5.9504132231404959E-2</v>
      </c>
      <c r="H411" s="84">
        <f t="shared" si="32"/>
        <v>150.30743801652892</v>
      </c>
    </row>
    <row r="412" spans="1:8" x14ac:dyDescent="0.25">
      <c r="A412" s="18">
        <v>1953</v>
      </c>
      <c r="B412" s="18">
        <v>1953</v>
      </c>
      <c r="C412" s="18">
        <v>7</v>
      </c>
      <c r="D412" s="9" t="s">
        <v>420</v>
      </c>
      <c r="E412" s="9" t="str">
        <f t="shared" si="31"/>
        <v>1953 7</v>
      </c>
      <c r="F412" s="14">
        <v>1102</v>
      </c>
      <c r="G412" s="84">
        <v>6.1487603305785121E-2</v>
      </c>
      <c r="H412" s="84">
        <f t="shared" si="32"/>
        <v>67.759338842975197</v>
      </c>
    </row>
    <row r="413" spans="1:8" x14ac:dyDescent="0.25">
      <c r="A413" s="18">
        <v>1953</v>
      </c>
      <c r="B413" s="18">
        <v>1953</v>
      </c>
      <c r="C413" s="18">
        <v>8</v>
      </c>
      <c r="D413" s="9" t="s">
        <v>421</v>
      </c>
      <c r="E413" s="9" t="str">
        <f t="shared" si="31"/>
        <v>1953 8</v>
      </c>
      <c r="F413" s="14">
        <v>870.14</v>
      </c>
      <c r="G413" s="84">
        <v>6.1487603305785121E-2</v>
      </c>
      <c r="H413" s="84">
        <f t="shared" si="32"/>
        <v>53.502823140495863</v>
      </c>
    </row>
    <row r="414" spans="1:8" x14ac:dyDescent="0.25">
      <c r="A414" s="18">
        <v>1953</v>
      </c>
      <c r="B414" s="18">
        <v>1953</v>
      </c>
      <c r="C414" s="18">
        <v>9</v>
      </c>
      <c r="D414" s="9" t="s">
        <v>422</v>
      </c>
      <c r="E414" s="9" t="str">
        <f t="shared" si="31"/>
        <v>1953 9</v>
      </c>
      <c r="F414" s="14">
        <v>870.14</v>
      </c>
      <c r="G414" s="84">
        <v>5.9504132231404959E-2</v>
      </c>
      <c r="H414" s="84">
        <f t="shared" si="32"/>
        <v>51.776925619834714</v>
      </c>
    </row>
    <row r="415" spans="1:8" x14ac:dyDescent="0.25">
      <c r="A415" s="18">
        <v>1954</v>
      </c>
      <c r="B415" s="18">
        <v>1953</v>
      </c>
      <c r="C415" s="18">
        <v>10</v>
      </c>
      <c r="D415" s="9" t="s">
        <v>423</v>
      </c>
      <c r="E415" s="9" t="str">
        <f t="shared" si="31"/>
        <v>1954 10</v>
      </c>
      <c r="F415" s="14">
        <v>373</v>
      </c>
      <c r="G415" s="84">
        <v>6.1487603305785121E-2</v>
      </c>
      <c r="H415" s="84">
        <f t="shared" si="32"/>
        <v>22.934876033057851</v>
      </c>
    </row>
    <row r="416" spans="1:8" x14ac:dyDescent="0.25">
      <c r="A416" s="18">
        <v>1954</v>
      </c>
      <c r="B416" s="18">
        <v>1953</v>
      </c>
      <c r="C416" s="18">
        <v>11</v>
      </c>
      <c r="D416" s="9" t="s">
        <v>424</v>
      </c>
      <c r="E416" s="9" t="str">
        <f t="shared" ref="E416:E479" si="33">CONCATENATE(A416," ",C416)</f>
        <v>1954 11</v>
      </c>
      <c r="F416" s="14">
        <v>300</v>
      </c>
      <c r="G416" s="84">
        <v>5.9504132231404959E-2</v>
      </c>
      <c r="H416" s="84">
        <f t="shared" ref="H416:H479" si="34">F416*G416</f>
        <v>17.851239669421489</v>
      </c>
    </row>
    <row r="417" spans="1:8" x14ac:dyDescent="0.25">
      <c r="A417" s="18">
        <v>1954</v>
      </c>
      <c r="B417" s="18">
        <v>1953</v>
      </c>
      <c r="C417" s="18">
        <v>12</v>
      </c>
      <c r="D417" s="9" t="s">
        <v>425</v>
      </c>
      <c r="E417" s="9" t="str">
        <f t="shared" si="33"/>
        <v>1954 12</v>
      </c>
      <c r="F417" s="14">
        <v>300</v>
      </c>
      <c r="G417" s="84">
        <v>6.1487603305785121E-2</v>
      </c>
      <c r="H417" s="84">
        <f t="shared" si="34"/>
        <v>18.446280991735538</v>
      </c>
    </row>
    <row r="418" spans="1:8" x14ac:dyDescent="0.25">
      <c r="A418" s="18">
        <v>1954</v>
      </c>
      <c r="B418" s="18">
        <v>1954</v>
      </c>
      <c r="C418" s="18">
        <v>1</v>
      </c>
      <c r="D418" s="9" t="s">
        <v>426</v>
      </c>
      <c r="E418" s="9" t="str">
        <f t="shared" si="33"/>
        <v>1954 1</v>
      </c>
      <c r="F418" s="14">
        <v>300</v>
      </c>
      <c r="G418" s="84">
        <v>6.1487603305785121E-2</v>
      </c>
      <c r="H418" s="84">
        <f t="shared" si="34"/>
        <v>18.446280991735538</v>
      </c>
    </row>
    <row r="419" spans="1:8" x14ac:dyDescent="0.25">
      <c r="A419" s="18">
        <v>1954</v>
      </c>
      <c r="B419" s="18">
        <v>1954</v>
      </c>
      <c r="C419" s="18">
        <v>2</v>
      </c>
      <c r="D419" s="9" t="s">
        <v>427</v>
      </c>
      <c r="E419" s="9" t="str">
        <f t="shared" si="33"/>
        <v>1954 2</v>
      </c>
      <c r="F419" s="14">
        <v>300</v>
      </c>
      <c r="G419" s="84">
        <v>5.5537190082644627E-2</v>
      </c>
      <c r="H419" s="84">
        <f t="shared" si="34"/>
        <v>16.66115702479339</v>
      </c>
    </row>
    <row r="420" spans="1:8" x14ac:dyDescent="0.25">
      <c r="A420" s="18">
        <v>1954</v>
      </c>
      <c r="B420" s="18">
        <v>1954</v>
      </c>
      <c r="C420" s="18">
        <v>3</v>
      </c>
      <c r="D420" s="9" t="s">
        <v>428</v>
      </c>
      <c r="E420" s="9" t="str">
        <f t="shared" si="33"/>
        <v>1954 3</v>
      </c>
      <c r="F420" s="14">
        <v>300</v>
      </c>
      <c r="G420" s="84">
        <v>6.1487603305785121E-2</v>
      </c>
      <c r="H420" s="84">
        <f t="shared" si="34"/>
        <v>18.446280991735538</v>
      </c>
    </row>
    <row r="421" spans="1:8" x14ac:dyDescent="0.25">
      <c r="A421" s="18">
        <v>1954</v>
      </c>
      <c r="B421" s="18">
        <v>1954</v>
      </c>
      <c r="C421" s="18">
        <v>4</v>
      </c>
      <c r="D421" s="9" t="s">
        <v>429</v>
      </c>
      <c r="E421" s="9" t="str">
        <f t="shared" si="33"/>
        <v>1954 4</v>
      </c>
      <c r="F421" s="14">
        <v>460</v>
      </c>
      <c r="G421" s="84">
        <v>5.9504132231404959E-2</v>
      </c>
      <c r="H421" s="84">
        <f t="shared" si="34"/>
        <v>27.371900826446282</v>
      </c>
    </row>
    <row r="422" spans="1:8" x14ac:dyDescent="0.25">
      <c r="A422" s="18">
        <v>1954</v>
      </c>
      <c r="B422" s="18">
        <v>1954</v>
      </c>
      <c r="C422" s="18">
        <v>5</v>
      </c>
      <c r="D422" s="9" t="s">
        <v>430</v>
      </c>
      <c r="E422" s="9" t="str">
        <f t="shared" si="33"/>
        <v>1954 5</v>
      </c>
      <c r="F422" s="14">
        <v>4709</v>
      </c>
      <c r="G422" s="84">
        <v>6.1487603305785121E-2</v>
      </c>
      <c r="H422" s="84">
        <f t="shared" si="34"/>
        <v>289.54512396694213</v>
      </c>
    </row>
    <row r="423" spans="1:8" x14ac:dyDescent="0.25">
      <c r="A423" s="18">
        <v>1954</v>
      </c>
      <c r="B423" s="18">
        <v>1954</v>
      </c>
      <c r="C423" s="18">
        <v>6</v>
      </c>
      <c r="D423" s="9" t="s">
        <v>431</v>
      </c>
      <c r="E423" s="9" t="str">
        <f t="shared" si="33"/>
        <v>1954 6</v>
      </c>
      <c r="F423" s="14">
        <v>2526</v>
      </c>
      <c r="G423" s="84">
        <v>5.9504132231404959E-2</v>
      </c>
      <c r="H423" s="84">
        <f t="shared" si="34"/>
        <v>150.30743801652892</v>
      </c>
    </row>
    <row r="424" spans="1:8" x14ac:dyDescent="0.25">
      <c r="A424" s="18">
        <v>1954</v>
      </c>
      <c r="B424" s="18">
        <v>1954</v>
      </c>
      <c r="C424" s="18">
        <v>7</v>
      </c>
      <c r="D424" s="9" t="s">
        <v>432</v>
      </c>
      <c r="E424" s="9" t="str">
        <f t="shared" si="33"/>
        <v>1954 7</v>
      </c>
      <c r="F424" s="14">
        <v>1102</v>
      </c>
      <c r="G424" s="84">
        <v>6.1487603305785121E-2</v>
      </c>
      <c r="H424" s="84">
        <f t="shared" si="34"/>
        <v>67.759338842975197</v>
      </c>
    </row>
    <row r="425" spans="1:8" x14ac:dyDescent="0.25">
      <c r="A425" s="18">
        <v>1954</v>
      </c>
      <c r="B425" s="18">
        <v>1954</v>
      </c>
      <c r="C425" s="18">
        <v>8</v>
      </c>
      <c r="D425" s="9" t="s">
        <v>433</v>
      </c>
      <c r="E425" s="9" t="str">
        <f t="shared" si="33"/>
        <v>1954 8</v>
      </c>
      <c r="F425" s="14">
        <v>870.14</v>
      </c>
      <c r="G425" s="84">
        <v>6.1487603305785121E-2</v>
      </c>
      <c r="H425" s="84">
        <f t="shared" si="34"/>
        <v>53.502823140495863</v>
      </c>
    </row>
    <row r="426" spans="1:8" x14ac:dyDescent="0.25">
      <c r="A426" s="18">
        <v>1954</v>
      </c>
      <c r="B426" s="18">
        <v>1954</v>
      </c>
      <c r="C426" s="18">
        <v>9</v>
      </c>
      <c r="D426" s="9" t="s">
        <v>434</v>
      </c>
      <c r="E426" s="9" t="str">
        <f t="shared" si="33"/>
        <v>1954 9</v>
      </c>
      <c r="F426" s="14">
        <v>870.14</v>
      </c>
      <c r="G426" s="84">
        <v>5.9504132231404959E-2</v>
      </c>
      <c r="H426" s="84">
        <f t="shared" si="34"/>
        <v>51.776925619834714</v>
      </c>
    </row>
    <row r="427" spans="1:8" x14ac:dyDescent="0.25">
      <c r="A427" s="18">
        <v>1955</v>
      </c>
      <c r="B427" s="18">
        <v>1954</v>
      </c>
      <c r="C427" s="18">
        <v>10</v>
      </c>
      <c r="D427" s="9" t="s">
        <v>435</v>
      </c>
      <c r="E427" s="9" t="str">
        <f t="shared" si="33"/>
        <v>1955 10</v>
      </c>
      <c r="F427" s="14">
        <v>373</v>
      </c>
      <c r="G427" s="84">
        <v>6.1487603305785121E-2</v>
      </c>
      <c r="H427" s="84">
        <f t="shared" si="34"/>
        <v>22.934876033057851</v>
      </c>
    </row>
    <row r="428" spans="1:8" x14ac:dyDescent="0.25">
      <c r="A428" s="18">
        <v>1955</v>
      </c>
      <c r="B428" s="18">
        <v>1954</v>
      </c>
      <c r="C428" s="18">
        <v>11</v>
      </c>
      <c r="D428" s="9" t="s">
        <v>436</v>
      </c>
      <c r="E428" s="9" t="str">
        <f t="shared" si="33"/>
        <v>1955 11</v>
      </c>
      <c r="F428" s="14">
        <v>300</v>
      </c>
      <c r="G428" s="84">
        <v>5.9504132231404959E-2</v>
      </c>
      <c r="H428" s="84">
        <f t="shared" si="34"/>
        <v>17.851239669421489</v>
      </c>
    </row>
    <row r="429" spans="1:8" x14ac:dyDescent="0.25">
      <c r="A429" s="18">
        <v>1955</v>
      </c>
      <c r="B429" s="18">
        <v>1954</v>
      </c>
      <c r="C429" s="18">
        <v>12</v>
      </c>
      <c r="D429" s="9" t="s">
        <v>437</v>
      </c>
      <c r="E429" s="9" t="str">
        <f t="shared" si="33"/>
        <v>1955 12</v>
      </c>
      <c r="F429" s="14">
        <v>300</v>
      </c>
      <c r="G429" s="84">
        <v>6.1487603305785121E-2</v>
      </c>
      <c r="H429" s="84">
        <f t="shared" si="34"/>
        <v>18.446280991735538</v>
      </c>
    </row>
    <row r="430" spans="1:8" x14ac:dyDescent="0.25">
      <c r="A430" s="18">
        <v>1955</v>
      </c>
      <c r="B430" s="18">
        <v>1955</v>
      </c>
      <c r="C430" s="18">
        <v>1</v>
      </c>
      <c r="D430" s="9" t="s">
        <v>438</v>
      </c>
      <c r="E430" s="9" t="str">
        <f t="shared" si="33"/>
        <v>1955 1</v>
      </c>
      <c r="F430" s="14">
        <v>300</v>
      </c>
      <c r="G430" s="84">
        <v>6.1487603305785121E-2</v>
      </c>
      <c r="H430" s="84">
        <f t="shared" si="34"/>
        <v>18.446280991735538</v>
      </c>
    </row>
    <row r="431" spans="1:8" x14ac:dyDescent="0.25">
      <c r="A431" s="18">
        <v>1955</v>
      </c>
      <c r="B431" s="18">
        <v>1955</v>
      </c>
      <c r="C431" s="18">
        <v>2</v>
      </c>
      <c r="D431" s="9" t="s">
        <v>439</v>
      </c>
      <c r="E431" s="9" t="str">
        <f t="shared" si="33"/>
        <v>1955 2</v>
      </c>
      <c r="F431" s="14">
        <v>300</v>
      </c>
      <c r="G431" s="84">
        <v>5.5537190082644627E-2</v>
      </c>
      <c r="H431" s="84">
        <f t="shared" si="34"/>
        <v>16.66115702479339</v>
      </c>
    </row>
    <row r="432" spans="1:8" x14ac:dyDescent="0.25">
      <c r="A432" s="18">
        <v>1955</v>
      </c>
      <c r="B432" s="18">
        <v>1955</v>
      </c>
      <c r="C432" s="18">
        <v>3</v>
      </c>
      <c r="D432" s="9" t="s">
        <v>440</v>
      </c>
      <c r="E432" s="9" t="str">
        <f t="shared" si="33"/>
        <v>1955 3</v>
      </c>
      <c r="F432" s="14">
        <v>300</v>
      </c>
      <c r="G432" s="84">
        <v>6.1487603305785121E-2</v>
      </c>
      <c r="H432" s="84">
        <f t="shared" si="34"/>
        <v>18.446280991735538</v>
      </c>
    </row>
    <row r="433" spans="1:8" x14ac:dyDescent="0.25">
      <c r="A433" s="18">
        <v>1955</v>
      </c>
      <c r="B433" s="18">
        <v>1955</v>
      </c>
      <c r="C433" s="18">
        <v>4</v>
      </c>
      <c r="D433" s="9" t="s">
        <v>441</v>
      </c>
      <c r="E433" s="9" t="str">
        <f t="shared" si="33"/>
        <v>1955 4</v>
      </c>
      <c r="F433" s="14">
        <v>540</v>
      </c>
      <c r="G433" s="84">
        <v>5.9504132231404959E-2</v>
      </c>
      <c r="H433" s="84">
        <f t="shared" si="34"/>
        <v>32.132231404958681</v>
      </c>
    </row>
    <row r="434" spans="1:8" x14ac:dyDescent="0.25">
      <c r="A434" s="18">
        <v>1955</v>
      </c>
      <c r="B434" s="18">
        <v>1955</v>
      </c>
      <c r="C434" s="18">
        <v>5</v>
      </c>
      <c r="D434" s="9" t="s">
        <v>442</v>
      </c>
      <c r="E434" s="9" t="str">
        <f t="shared" si="33"/>
        <v>1955 5</v>
      </c>
      <c r="F434" s="14">
        <v>2924</v>
      </c>
      <c r="G434" s="84">
        <v>6.1487603305785121E-2</v>
      </c>
      <c r="H434" s="84">
        <f t="shared" si="34"/>
        <v>179.78975206611568</v>
      </c>
    </row>
    <row r="435" spans="1:8" x14ac:dyDescent="0.25">
      <c r="A435" s="18">
        <v>1955</v>
      </c>
      <c r="B435" s="18">
        <v>1955</v>
      </c>
      <c r="C435" s="18">
        <v>6</v>
      </c>
      <c r="D435" s="9" t="s">
        <v>443</v>
      </c>
      <c r="E435" s="9" t="str">
        <f t="shared" si="33"/>
        <v>1955 6</v>
      </c>
      <c r="F435" s="14">
        <v>783</v>
      </c>
      <c r="G435" s="84">
        <v>5.9504132231404959E-2</v>
      </c>
      <c r="H435" s="84">
        <f t="shared" si="34"/>
        <v>46.591735537190083</v>
      </c>
    </row>
    <row r="436" spans="1:8" x14ac:dyDescent="0.25">
      <c r="A436" s="18">
        <v>1955</v>
      </c>
      <c r="B436" s="18">
        <v>1955</v>
      </c>
      <c r="C436" s="18">
        <v>7</v>
      </c>
      <c r="D436" s="9" t="s">
        <v>444</v>
      </c>
      <c r="E436" s="9" t="str">
        <f t="shared" si="33"/>
        <v>1955 7</v>
      </c>
      <c r="F436" s="14">
        <v>450</v>
      </c>
      <c r="G436" s="84">
        <v>6.1487603305785121E-2</v>
      </c>
      <c r="H436" s="84">
        <f t="shared" si="34"/>
        <v>27.669421487603305</v>
      </c>
    </row>
    <row r="437" spans="1:8" x14ac:dyDescent="0.25">
      <c r="A437" s="18">
        <v>1955</v>
      </c>
      <c r="B437" s="18">
        <v>1955</v>
      </c>
      <c r="C437" s="18">
        <v>8</v>
      </c>
      <c r="D437" s="9" t="s">
        <v>445</v>
      </c>
      <c r="E437" s="9" t="str">
        <f t="shared" si="33"/>
        <v>1955 8</v>
      </c>
      <c r="F437" s="14">
        <v>870.14</v>
      </c>
      <c r="G437" s="84">
        <v>6.1487603305785121E-2</v>
      </c>
      <c r="H437" s="84">
        <f t="shared" si="34"/>
        <v>53.502823140495863</v>
      </c>
    </row>
    <row r="438" spans="1:8" x14ac:dyDescent="0.25">
      <c r="A438" s="18">
        <v>1955</v>
      </c>
      <c r="B438" s="18">
        <v>1955</v>
      </c>
      <c r="C438" s="18">
        <v>9</v>
      </c>
      <c r="D438" s="9" t="s">
        <v>446</v>
      </c>
      <c r="E438" s="9" t="str">
        <f t="shared" si="33"/>
        <v>1955 9</v>
      </c>
      <c r="F438" s="14">
        <v>870.14</v>
      </c>
      <c r="G438" s="84">
        <v>5.9504132231404959E-2</v>
      </c>
      <c r="H438" s="84">
        <f t="shared" si="34"/>
        <v>51.776925619834714</v>
      </c>
    </row>
    <row r="439" spans="1:8" x14ac:dyDescent="0.25">
      <c r="A439" s="18">
        <v>1956</v>
      </c>
      <c r="B439" s="18">
        <v>1955</v>
      </c>
      <c r="C439" s="18">
        <v>10</v>
      </c>
      <c r="D439" s="9" t="s">
        <v>447</v>
      </c>
      <c r="E439" s="9" t="str">
        <f t="shared" si="33"/>
        <v>1956 10</v>
      </c>
      <c r="F439" s="14">
        <v>373</v>
      </c>
      <c r="G439" s="84">
        <v>6.1487603305785121E-2</v>
      </c>
      <c r="H439" s="84">
        <f t="shared" si="34"/>
        <v>22.934876033057851</v>
      </c>
    </row>
    <row r="440" spans="1:8" x14ac:dyDescent="0.25">
      <c r="A440" s="18">
        <v>1956</v>
      </c>
      <c r="B440" s="18">
        <v>1955</v>
      </c>
      <c r="C440" s="18">
        <v>11</v>
      </c>
      <c r="D440" s="9" t="s">
        <v>448</v>
      </c>
      <c r="E440" s="9" t="str">
        <f t="shared" si="33"/>
        <v>1956 11</v>
      </c>
      <c r="F440" s="14">
        <v>300</v>
      </c>
      <c r="G440" s="84">
        <v>5.9504132231404959E-2</v>
      </c>
      <c r="H440" s="84">
        <f t="shared" si="34"/>
        <v>17.851239669421489</v>
      </c>
    </row>
    <row r="441" spans="1:8" x14ac:dyDescent="0.25">
      <c r="A441" s="18">
        <v>1956</v>
      </c>
      <c r="B441" s="18">
        <v>1955</v>
      </c>
      <c r="C441" s="18">
        <v>12</v>
      </c>
      <c r="D441" s="9" t="s">
        <v>449</v>
      </c>
      <c r="E441" s="9" t="str">
        <f t="shared" si="33"/>
        <v>1956 12</v>
      </c>
      <c r="F441" s="14">
        <v>300</v>
      </c>
      <c r="G441" s="84">
        <v>6.1487603305785121E-2</v>
      </c>
      <c r="H441" s="84">
        <f t="shared" si="34"/>
        <v>18.446280991735538</v>
      </c>
    </row>
    <row r="442" spans="1:8" x14ac:dyDescent="0.25">
      <c r="A442" s="18">
        <v>1956</v>
      </c>
      <c r="B442" s="18">
        <v>1956</v>
      </c>
      <c r="C442" s="18">
        <v>1</v>
      </c>
      <c r="D442" s="9" t="s">
        <v>450</v>
      </c>
      <c r="E442" s="9" t="str">
        <f t="shared" si="33"/>
        <v>1956 1</v>
      </c>
      <c r="F442" s="14">
        <v>300</v>
      </c>
      <c r="G442" s="84">
        <v>6.1487603305785121E-2</v>
      </c>
      <c r="H442" s="84">
        <f t="shared" si="34"/>
        <v>18.446280991735538</v>
      </c>
    </row>
    <row r="443" spans="1:8" x14ac:dyDescent="0.25">
      <c r="A443" s="18">
        <v>1956</v>
      </c>
      <c r="B443" s="18">
        <v>1956</v>
      </c>
      <c r="C443" s="18">
        <v>2</v>
      </c>
      <c r="D443" s="9" t="s">
        <v>451</v>
      </c>
      <c r="E443" s="9" t="str">
        <f t="shared" si="33"/>
        <v>1956 2</v>
      </c>
      <c r="F443" s="14">
        <v>300</v>
      </c>
      <c r="G443" s="84">
        <v>5.752066115702479E-2</v>
      </c>
      <c r="H443" s="84">
        <f t="shared" si="34"/>
        <v>17.256198347107436</v>
      </c>
    </row>
    <row r="444" spans="1:8" x14ac:dyDescent="0.25">
      <c r="A444" s="18">
        <v>1956</v>
      </c>
      <c r="B444" s="18">
        <v>1956</v>
      </c>
      <c r="C444" s="18">
        <v>3</v>
      </c>
      <c r="D444" s="9" t="s">
        <v>452</v>
      </c>
      <c r="E444" s="9" t="str">
        <f t="shared" si="33"/>
        <v>1956 3</v>
      </c>
      <c r="F444" s="14">
        <v>300</v>
      </c>
      <c r="G444" s="84">
        <v>6.1487603305785121E-2</v>
      </c>
      <c r="H444" s="84">
        <f t="shared" si="34"/>
        <v>18.446280991735538</v>
      </c>
    </row>
    <row r="445" spans="1:8" x14ac:dyDescent="0.25">
      <c r="A445" s="18">
        <v>1956</v>
      </c>
      <c r="B445" s="18">
        <v>1956</v>
      </c>
      <c r="C445" s="18">
        <v>4</v>
      </c>
      <c r="D445" s="9" t="s">
        <v>453</v>
      </c>
      <c r="E445" s="9" t="str">
        <f t="shared" si="33"/>
        <v>1956 4</v>
      </c>
      <c r="F445" s="14">
        <v>427</v>
      </c>
      <c r="G445" s="84">
        <v>5.9504132231404959E-2</v>
      </c>
      <c r="H445" s="84">
        <f t="shared" si="34"/>
        <v>25.408264462809917</v>
      </c>
    </row>
    <row r="446" spans="1:8" x14ac:dyDescent="0.25">
      <c r="A446" s="18">
        <v>1956</v>
      </c>
      <c r="B446" s="18">
        <v>1956</v>
      </c>
      <c r="C446" s="18">
        <v>5</v>
      </c>
      <c r="D446" s="9" t="s">
        <v>454</v>
      </c>
      <c r="E446" s="9" t="str">
        <f t="shared" si="33"/>
        <v>1956 5</v>
      </c>
      <c r="F446" s="14">
        <v>4570</v>
      </c>
      <c r="G446" s="84">
        <v>6.1487603305785121E-2</v>
      </c>
      <c r="H446" s="84">
        <f t="shared" si="34"/>
        <v>280.99834710743801</v>
      </c>
    </row>
    <row r="447" spans="1:8" x14ac:dyDescent="0.25">
      <c r="A447" s="18">
        <v>1956</v>
      </c>
      <c r="B447" s="18">
        <v>1956</v>
      </c>
      <c r="C447" s="18">
        <v>6</v>
      </c>
      <c r="D447" s="9" t="s">
        <v>455</v>
      </c>
      <c r="E447" s="9" t="str">
        <f t="shared" si="33"/>
        <v>1956 6</v>
      </c>
      <c r="F447" s="14">
        <v>4626</v>
      </c>
      <c r="G447" s="84">
        <v>5.9504132231404959E-2</v>
      </c>
      <c r="H447" s="84">
        <f t="shared" si="34"/>
        <v>275.26611570247934</v>
      </c>
    </row>
    <row r="448" spans="1:8" x14ac:dyDescent="0.25">
      <c r="A448" s="18">
        <v>1956</v>
      </c>
      <c r="B448" s="18">
        <v>1956</v>
      </c>
      <c r="C448" s="18">
        <v>7</v>
      </c>
      <c r="D448" s="9" t="s">
        <v>456</v>
      </c>
      <c r="E448" s="9" t="str">
        <f t="shared" si="33"/>
        <v>1956 7</v>
      </c>
      <c r="F448" s="14">
        <v>1102</v>
      </c>
      <c r="G448" s="84">
        <v>6.1487603305785121E-2</v>
      </c>
      <c r="H448" s="84">
        <f t="shared" si="34"/>
        <v>67.759338842975197</v>
      </c>
    </row>
    <row r="449" spans="1:8" x14ac:dyDescent="0.25">
      <c r="A449" s="18">
        <v>1956</v>
      </c>
      <c r="B449" s="18">
        <v>1956</v>
      </c>
      <c r="C449" s="18">
        <v>8</v>
      </c>
      <c r="D449" s="9" t="s">
        <v>457</v>
      </c>
      <c r="E449" s="9" t="str">
        <f t="shared" si="33"/>
        <v>1956 8</v>
      </c>
      <c r="F449" s="14">
        <v>450</v>
      </c>
      <c r="G449" s="84">
        <v>6.1487603305785121E-2</v>
      </c>
      <c r="H449" s="84">
        <f t="shared" si="34"/>
        <v>27.669421487603305</v>
      </c>
    </row>
    <row r="450" spans="1:8" x14ac:dyDescent="0.25">
      <c r="A450" s="18">
        <v>1956</v>
      </c>
      <c r="B450" s="18">
        <v>1956</v>
      </c>
      <c r="C450" s="18">
        <v>9</v>
      </c>
      <c r="D450" s="9" t="s">
        <v>458</v>
      </c>
      <c r="E450" s="9" t="str">
        <f t="shared" si="33"/>
        <v>1956 9</v>
      </c>
      <c r="F450" s="14">
        <v>450</v>
      </c>
      <c r="G450" s="84">
        <v>5.9504132231404959E-2</v>
      </c>
      <c r="H450" s="84">
        <f t="shared" si="34"/>
        <v>26.776859504132233</v>
      </c>
    </row>
    <row r="451" spans="1:8" x14ac:dyDescent="0.25">
      <c r="A451" s="18">
        <v>1957</v>
      </c>
      <c r="B451" s="18">
        <v>1956</v>
      </c>
      <c r="C451" s="18">
        <v>10</v>
      </c>
      <c r="D451" s="9" t="s">
        <v>459</v>
      </c>
      <c r="E451" s="9" t="str">
        <f t="shared" si="33"/>
        <v>1957 10</v>
      </c>
      <c r="F451" s="14">
        <v>373</v>
      </c>
      <c r="G451" s="84">
        <v>6.1487603305785121E-2</v>
      </c>
      <c r="H451" s="84">
        <f t="shared" si="34"/>
        <v>22.934876033057851</v>
      </c>
    </row>
    <row r="452" spans="1:8" x14ac:dyDescent="0.25">
      <c r="A452" s="18">
        <v>1957</v>
      </c>
      <c r="B452" s="18">
        <v>1956</v>
      </c>
      <c r="C452" s="18">
        <v>11</v>
      </c>
      <c r="D452" s="9" t="s">
        <v>460</v>
      </c>
      <c r="E452" s="9" t="str">
        <f t="shared" si="33"/>
        <v>1957 11</v>
      </c>
      <c r="F452" s="14">
        <v>300</v>
      </c>
      <c r="G452" s="84">
        <v>5.9504132231404959E-2</v>
      </c>
      <c r="H452" s="84">
        <f t="shared" si="34"/>
        <v>17.851239669421489</v>
      </c>
    </row>
    <row r="453" spans="1:8" x14ac:dyDescent="0.25">
      <c r="A453" s="18">
        <v>1957</v>
      </c>
      <c r="B453" s="18">
        <v>1956</v>
      </c>
      <c r="C453" s="18">
        <v>12</v>
      </c>
      <c r="D453" s="9" t="s">
        <v>461</v>
      </c>
      <c r="E453" s="9" t="str">
        <f t="shared" si="33"/>
        <v>1957 12</v>
      </c>
      <c r="F453" s="14">
        <v>300</v>
      </c>
      <c r="G453" s="84">
        <v>6.1487603305785121E-2</v>
      </c>
      <c r="H453" s="84">
        <f t="shared" si="34"/>
        <v>18.446280991735538</v>
      </c>
    </row>
    <row r="454" spans="1:8" x14ac:dyDescent="0.25">
      <c r="A454" s="18">
        <v>1957</v>
      </c>
      <c r="B454" s="18">
        <v>1957</v>
      </c>
      <c r="C454" s="18">
        <v>1</v>
      </c>
      <c r="D454" s="9" t="s">
        <v>462</v>
      </c>
      <c r="E454" s="9" t="str">
        <f t="shared" si="33"/>
        <v>1957 1</v>
      </c>
      <c r="F454" s="14">
        <v>300</v>
      </c>
      <c r="G454" s="84">
        <v>6.1487603305785121E-2</v>
      </c>
      <c r="H454" s="84">
        <f t="shared" si="34"/>
        <v>18.446280991735538</v>
      </c>
    </row>
    <row r="455" spans="1:8" x14ac:dyDescent="0.25">
      <c r="A455" s="18">
        <v>1957</v>
      </c>
      <c r="B455" s="18">
        <v>1957</v>
      </c>
      <c r="C455" s="18">
        <v>2</v>
      </c>
      <c r="D455" s="9" t="s">
        <v>463</v>
      </c>
      <c r="E455" s="9" t="str">
        <f t="shared" si="33"/>
        <v>1957 2</v>
      </c>
      <c r="F455" s="14">
        <v>300</v>
      </c>
      <c r="G455" s="84">
        <v>5.5537190082644627E-2</v>
      </c>
      <c r="H455" s="84">
        <f t="shared" si="34"/>
        <v>16.66115702479339</v>
      </c>
    </row>
    <row r="456" spans="1:8" x14ac:dyDescent="0.25">
      <c r="A456" s="18">
        <v>1957</v>
      </c>
      <c r="B456" s="18">
        <v>1957</v>
      </c>
      <c r="C456" s="18">
        <v>3</v>
      </c>
      <c r="D456" s="9" t="s">
        <v>464</v>
      </c>
      <c r="E456" s="9" t="str">
        <f t="shared" si="33"/>
        <v>1957 3</v>
      </c>
      <c r="F456" s="14">
        <v>300</v>
      </c>
      <c r="G456" s="84">
        <v>6.1487603305785121E-2</v>
      </c>
      <c r="H456" s="84">
        <f t="shared" si="34"/>
        <v>18.446280991735538</v>
      </c>
    </row>
    <row r="457" spans="1:8" x14ac:dyDescent="0.25">
      <c r="A457" s="18">
        <v>1957</v>
      </c>
      <c r="B457" s="18">
        <v>1957</v>
      </c>
      <c r="C457" s="18">
        <v>4</v>
      </c>
      <c r="D457" s="9" t="s">
        <v>465</v>
      </c>
      <c r="E457" s="9" t="str">
        <f t="shared" si="33"/>
        <v>1957 4</v>
      </c>
      <c r="F457" s="14">
        <v>493</v>
      </c>
      <c r="G457" s="84">
        <v>5.9504132231404959E-2</v>
      </c>
      <c r="H457" s="84">
        <f t="shared" si="34"/>
        <v>29.335537190082643</v>
      </c>
    </row>
    <row r="458" spans="1:8" x14ac:dyDescent="0.25">
      <c r="A458" s="18">
        <v>1957</v>
      </c>
      <c r="B458" s="18">
        <v>1957</v>
      </c>
      <c r="C458" s="18">
        <v>5</v>
      </c>
      <c r="D458" s="9" t="s">
        <v>466</v>
      </c>
      <c r="E458" s="9" t="str">
        <f t="shared" si="33"/>
        <v>1957 5</v>
      </c>
      <c r="F458" s="14">
        <v>4189</v>
      </c>
      <c r="G458" s="84">
        <v>6.1487603305785121E-2</v>
      </c>
      <c r="H458" s="84">
        <f t="shared" si="34"/>
        <v>257.57157024793389</v>
      </c>
    </row>
    <row r="459" spans="1:8" x14ac:dyDescent="0.25">
      <c r="A459" s="18">
        <v>1957</v>
      </c>
      <c r="B459" s="18">
        <v>1957</v>
      </c>
      <c r="C459" s="18">
        <v>6</v>
      </c>
      <c r="D459" s="9" t="s">
        <v>467</v>
      </c>
      <c r="E459" s="9" t="str">
        <f t="shared" si="33"/>
        <v>1957 6</v>
      </c>
      <c r="F459" s="14">
        <v>2120</v>
      </c>
      <c r="G459" s="84">
        <v>5.9504132231404959E-2</v>
      </c>
      <c r="H459" s="84">
        <f t="shared" si="34"/>
        <v>126.14876033057851</v>
      </c>
    </row>
    <row r="460" spans="1:8" x14ac:dyDescent="0.25">
      <c r="A460" s="18">
        <v>1957</v>
      </c>
      <c r="B460" s="18">
        <v>1957</v>
      </c>
      <c r="C460" s="18">
        <v>7</v>
      </c>
      <c r="D460" s="9" t="s">
        <v>468</v>
      </c>
      <c r="E460" s="9" t="str">
        <f t="shared" si="33"/>
        <v>1957 7</v>
      </c>
      <c r="F460" s="14">
        <v>1102</v>
      </c>
      <c r="G460" s="84">
        <v>6.1487603305785121E-2</v>
      </c>
      <c r="H460" s="84">
        <f t="shared" si="34"/>
        <v>67.759338842975197</v>
      </c>
    </row>
    <row r="461" spans="1:8" x14ac:dyDescent="0.25">
      <c r="A461" s="18">
        <v>1957</v>
      </c>
      <c r="B461" s="18">
        <v>1957</v>
      </c>
      <c r="C461" s="18">
        <v>8</v>
      </c>
      <c r="D461" s="9" t="s">
        <v>469</v>
      </c>
      <c r="E461" s="9" t="str">
        <f t="shared" si="33"/>
        <v>1957 8</v>
      </c>
      <c r="F461" s="14">
        <v>870.14</v>
      </c>
      <c r="G461" s="84">
        <v>6.1487603305785121E-2</v>
      </c>
      <c r="H461" s="84">
        <f t="shared" si="34"/>
        <v>53.502823140495863</v>
      </c>
    </row>
    <row r="462" spans="1:8" x14ac:dyDescent="0.25">
      <c r="A462" s="18">
        <v>1957</v>
      </c>
      <c r="B462" s="18">
        <v>1957</v>
      </c>
      <c r="C462" s="18">
        <v>9</v>
      </c>
      <c r="D462" s="9" t="s">
        <v>470</v>
      </c>
      <c r="E462" s="9" t="str">
        <f t="shared" si="33"/>
        <v>1957 9</v>
      </c>
      <c r="F462" s="14">
        <v>870.14</v>
      </c>
      <c r="G462" s="84">
        <v>5.9504132231404959E-2</v>
      </c>
      <c r="H462" s="84">
        <f t="shared" si="34"/>
        <v>51.776925619834714</v>
      </c>
    </row>
    <row r="463" spans="1:8" x14ac:dyDescent="0.25">
      <c r="A463" s="18">
        <v>1958</v>
      </c>
      <c r="B463" s="18">
        <v>1957</v>
      </c>
      <c r="C463" s="18">
        <v>10</v>
      </c>
      <c r="D463" s="9" t="s">
        <v>471</v>
      </c>
      <c r="E463" s="9" t="str">
        <f t="shared" si="33"/>
        <v>1958 10</v>
      </c>
      <c r="F463" s="14">
        <v>373</v>
      </c>
      <c r="G463" s="84">
        <v>6.1487603305785121E-2</v>
      </c>
      <c r="H463" s="84">
        <f t="shared" si="34"/>
        <v>22.934876033057851</v>
      </c>
    </row>
    <row r="464" spans="1:8" x14ac:dyDescent="0.25">
      <c r="A464" s="18">
        <v>1958</v>
      </c>
      <c r="B464" s="18">
        <v>1957</v>
      </c>
      <c r="C464" s="18">
        <v>11</v>
      </c>
      <c r="D464" s="9" t="s">
        <v>472</v>
      </c>
      <c r="E464" s="9" t="str">
        <f t="shared" si="33"/>
        <v>1958 11</v>
      </c>
      <c r="F464" s="14">
        <v>300</v>
      </c>
      <c r="G464" s="84">
        <v>5.9504132231404959E-2</v>
      </c>
      <c r="H464" s="84">
        <f t="shared" si="34"/>
        <v>17.851239669421489</v>
      </c>
    </row>
    <row r="465" spans="1:10" x14ac:dyDescent="0.25">
      <c r="A465" s="18">
        <v>1958</v>
      </c>
      <c r="B465" s="18">
        <v>1957</v>
      </c>
      <c r="C465" s="18">
        <v>12</v>
      </c>
      <c r="D465" s="9" t="s">
        <v>473</v>
      </c>
      <c r="E465" s="9" t="str">
        <f t="shared" si="33"/>
        <v>1958 12</v>
      </c>
      <c r="F465" s="14">
        <v>300</v>
      </c>
      <c r="G465" s="84">
        <v>6.1487603305785121E-2</v>
      </c>
      <c r="H465" s="84">
        <f t="shared" si="34"/>
        <v>18.446280991735538</v>
      </c>
    </row>
    <row r="466" spans="1:10" x14ac:dyDescent="0.25">
      <c r="A466" s="18">
        <v>1958</v>
      </c>
      <c r="B466" s="18">
        <v>1958</v>
      </c>
      <c r="C466" s="18">
        <v>1</v>
      </c>
      <c r="D466" s="9" t="s">
        <v>474</v>
      </c>
      <c r="E466" s="9" t="str">
        <f t="shared" si="33"/>
        <v>1958 1</v>
      </c>
      <c r="F466" s="14">
        <v>300</v>
      </c>
      <c r="G466" s="84">
        <v>6.1487603305785121E-2</v>
      </c>
      <c r="H466" s="84">
        <f t="shared" si="34"/>
        <v>18.446280991735538</v>
      </c>
    </row>
    <row r="467" spans="1:10" x14ac:dyDescent="0.25">
      <c r="A467" s="18">
        <v>1958</v>
      </c>
      <c r="B467" s="18">
        <v>1958</v>
      </c>
      <c r="C467" s="18">
        <v>2</v>
      </c>
      <c r="D467" s="9" t="s">
        <v>475</v>
      </c>
      <c r="E467" s="9" t="str">
        <f t="shared" si="33"/>
        <v>1958 2</v>
      </c>
      <c r="F467" s="14">
        <v>300</v>
      </c>
      <c r="G467" s="84">
        <v>5.5537190082644627E-2</v>
      </c>
      <c r="H467" s="84">
        <f t="shared" si="34"/>
        <v>16.66115702479339</v>
      </c>
    </row>
    <row r="468" spans="1:10" x14ac:dyDescent="0.25">
      <c r="A468" s="18">
        <v>1958</v>
      </c>
      <c r="B468" s="18">
        <v>1958</v>
      </c>
      <c r="C468" s="18">
        <v>3</v>
      </c>
      <c r="D468" s="9" t="s">
        <v>476</v>
      </c>
      <c r="E468" s="9" t="str">
        <f t="shared" si="33"/>
        <v>1958 3</v>
      </c>
      <c r="F468" s="14">
        <v>300</v>
      </c>
      <c r="G468" s="84">
        <v>6.1487603305785121E-2</v>
      </c>
      <c r="H468" s="84">
        <f t="shared" si="34"/>
        <v>18.446280991735538</v>
      </c>
    </row>
    <row r="469" spans="1:10" x14ac:dyDescent="0.25">
      <c r="A469" s="18">
        <v>1958</v>
      </c>
      <c r="B469" s="18">
        <v>1958</v>
      </c>
      <c r="C469" s="18">
        <v>4</v>
      </c>
      <c r="D469" s="9" t="s">
        <v>477</v>
      </c>
      <c r="E469" s="9" t="str">
        <f t="shared" si="33"/>
        <v>1958 4</v>
      </c>
      <c r="F469" s="14">
        <v>427</v>
      </c>
      <c r="G469" s="84">
        <v>5.9504132231404959E-2</v>
      </c>
      <c r="H469" s="84">
        <f t="shared" si="34"/>
        <v>25.408264462809917</v>
      </c>
    </row>
    <row r="470" spans="1:10" x14ac:dyDescent="0.25">
      <c r="A470" s="18">
        <v>1958</v>
      </c>
      <c r="B470" s="18">
        <v>1958</v>
      </c>
      <c r="C470" s="18">
        <v>5</v>
      </c>
      <c r="D470" s="9" t="s">
        <v>478</v>
      </c>
      <c r="E470" s="9" t="str">
        <f t="shared" si="33"/>
        <v>1958 5</v>
      </c>
      <c r="F470" s="14">
        <v>4570</v>
      </c>
      <c r="G470" s="84">
        <v>6.1487603305785121E-2</v>
      </c>
      <c r="H470" s="84">
        <f t="shared" si="34"/>
        <v>280.99834710743801</v>
      </c>
    </row>
    <row r="471" spans="1:10" x14ac:dyDescent="0.25">
      <c r="A471" s="18">
        <v>1958</v>
      </c>
      <c r="B471" s="18">
        <v>1958</v>
      </c>
      <c r="C471" s="18">
        <v>6</v>
      </c>
      <c r="D471" s="9" t="s">
        <v>479</v>
      </c>
      <c r="E471" s="9" t="str">
        <f t="shared" si="33"/>
        <v>1958 6</v>
      </c>
      <c r="F471" s="14">
        <v>4626</v>
      </c>
      <c r="G471" s="84">
        <v>5.9504132231404959E-2</v>
      </c>
      <c r="H471" s="84">
        <f t="shared" si="34"/>
        <v>275.26611570247934</v>
      </c>
    </row>
    <row r="472" spans="1:10" x14ac:dyDescent="0.25">
      <c r="A472" s="18">
        <v>1958</v>
      </c>
      <c r="B472" s="18">
        <v>1958</v>
      </c>
      <c r="C472" s="18">
        <v>7</v>
      </c>
      <c r="D472" s="9" t="s">
        <v>480</v>
      </c>
      <c r="E472" s="9" t="str">
        <f t="shared" si="33"/>
        <v>1958 7</v>
      </c>
      <c r="F472" s="14">
        <v>1102</v>
      </c>
      <c r="G472" s="84">
        <v>6.1487603305785121E-2</v>
      </c>
      <c r="H472" s="84">
        <f t="shared" si="34"/>
        <v>67.759338842975197</v>
      </c>
    </row>
    <row r="473" spans="1:10" x14ac:dyDescent="0.25">
      <c r="A473" s="18">
        <v>1958</v>
      </c>
      <c r="B473" s="18">
        <v>1958</v>
      </c>
      <c r="C473" s="18">
        <v>8</v>
      </c>
      <c r="D473" s="9" t="s">
        <v>481</v>
      </c>
      <c r="E473" s="9" t="str">
        <f t="shared" si="33"/>
        <v>1958 8</v>
      </c>
      <c r="F473" s="14">
        <v>450</v>
      </c>
      <c r="G473" s="84">
        <v>6.1487603305785121E-2</v>
      </c>
      <c r="H473" s="84">
        <f t="shared" si="34"/>
        <v>27.669421487603305</v>
      </c>
    </row>
    <row r="474" spans="1:10" x14ac:dyDescent="0.25">
      <c r="A474" s="18">
        <v>1958</v>
      </c>
      <c r="B474" s="18">
        <v>1958</v>
      </c>
      <c r="C474" s="18">
        <v>9</v>
      </c>
      <c r="D474" s="9" t="s">
        <v>482</v>
      </c>
      <c r="E474" s="9" t="str">
        <f t="shared" si="33"/>
        <v>1958 9</v>
      </c>
      <c r="F474" s="14">
        <v>450</v>
      </c>
      <c r="G474" s="84">
        <v>5.9504132231404959E-2</v>
      </c>
      <c r="H474" s="84">
        <f t="shared" si="34"/>
        <v>26.776859504132233</v>
      </c>
    </row>
    <row r="475" spans="1:10" x14ac:dyDescent="0.25">
      <c r="A475" s="18">
        <v>1959</v>
      </c>
      <c r="B475" s="18">
        <v>1958</v>
      </c>
      <c r="C475" s="18">
        <v>10</v>
      </c>
      <c r="D475" s="9" t="s">
        <v>483</v>
      </c>
      <c r="E475" s="9" t="str">
        <f t="shared" si="33"/>
        <v>1959 10</v>
      </c>
      <c r="F475" s="14">
        <v>373</v>
      </c>
      <c r="G475" s="84">
        <v>6.1487603305785121E-2</v>
      </c>
      <c r="H475" s="84">
        <f t="shared" si="34"/>
        <v>22.934876033057851</v>
      </c>
      <c r="I475" s="17"/>
      <c r="J475" s="17"/>
    </row>
    <row r="476" spans="1:10" x14ac:dyDescent="0.25">
      <c r="A476" s="18">
        <v>1959</v>
      </c>
      <c r="B476" s="18">
        <v>1958</v>
      </c>
      <c r="C476" s="18">
        <v>11</v>
      </c>
      <c r="D476" s="9" t="s">
        <v>484</v>
      </c>
      <c r="E476" s="9" t="str">
        <f t="shared" si="33"/>
        <v>1959 11</v>
      </c>
      <c r="F476" s="14">
        <v>300</v>
      </c>
      <c r="G476" s="84">
        <v>5.9504132231404959E-2</v>
      </c>
      <c r="H476" s="84">
        <f t="shared" si="34"/>
        <v>17.851239669421489</v>
      </c>
      <c r="I476" s="17"/>
      <c r="J476" s="17"/>
    </row>
    <row r="477" spans="1:10" x14ac:dyDescent="0.25">
      <c r="A477" s="18">
        <v>1959</v>
      </c>
      <c r="B477" s="18">
        <v>1958</v>
      </c>
      <c r="C477" s="18">
        <v>12</v>
      </c>
      <c r="D477" s="9" t="s">
        <v>485</v>
      </c>
      <c r="E477" s="9" t="str">
        <f t="shared" si="33"/>
        <v>1959 12</v>
      </c>
      <c r="F477" s="14">
        <v>300</v>
      </c>
      <c r="G477" s="84">
        <v>6.1487603305785121E-2</v>
      </c>
      <c r="H477" s="84">
        <f t="shared" si="34"/>
        <v>18.446280991735538</v>
      </c>
      <c r="I477" s="17"/>
      <c r="J477" s="17"/>
    </row>
    <row r="478" spans="1:10" x14ac:dyDescent="0.25">
      <c r="A478" s="18">
        <v>1959</v>
      </c>
      <c r="B478" s="18">
        <v>1959</v>
      </c>
      <c r="C478" s="18">
        <v>1</v>
      </c>
      <c r="D478" s="9" t="s">
        <v>486</v>
      </c>
      <c r="E478" s="9" t="str">
        <f t="shared" si="33"/>
        <v>1959 1</v>
      </c>
      <c r="F478" s="14">
        <v>300</v>
      </c>
      <c r="G478" s="84">
        <v>6.1487603305785121E-2</v>
      </c>
      <c r="H478" s="84">
        <f t="shared" si="34"/>
        <v>18.446280991735538</v>
      </c>
    </row>
    <row r="479" spans="1:10" x14ac:dyDescent="0.25">
      <c r="A479" s="18">
        <v>1959</v>
      </c>
      <c r="B479" s="18">
        <v>1959</v>
      </c>
      <c r="C479" s="18">
        <v>2</v>
      </c>
      <c r="D479" s="9" t="s">
        <v>487</v>
      </c>
      <c r="E479" s="9" t="str">
        <f t="shared" si="33"/>
        <v>1959 2</v>
      </c>
      <c r="F479" s="14">
        <v>300</v>
      </c>
      <c r="G479" s="84">
        <v>5.5537190082644627E-2</v>
      </c>
      <c r="H479" s="84">
        <f t="shared" si="34"/>
        <v>16.66115702479339</v>
      </c>
    </row>
    <row r="480" spans="1:10" x14ac:dyDescent="0.25">
      <c r="A480" s="18">
        <v>1959</v>
      </c>
      <c r="B480" s="18">
        <v>1959</v>
      </c>
      <c r="C480" s="18">
        <v>3</v>
      </c>
      <c r="D480" s="9" t="s">
        <v>488</v>
      </c>
      <c r="E480" s="9" t="str">
        <f t="shared" ref="E480:E543" si="35">CONCATENATE(A480," ",C480)</f>
        <v>1959 3</v>
      </c>
      <c r="F480" s="14">
        <v>300</v>
      </c>
      <c r="G480" s="84">
        <v>6.1487603305785121E-2</v>
      </c>
      <c r="H480" s="84">
        <f t="shared" ref="H480:H543" si="36">F480*G480</f>
        <v>18.446280991735538</v>
      </c>
    </row>
    <row r="481" spans="1:8" x14ac:dyDescent="0.25">
      <c r="A481" s="18">
        <v>1959</v>
      </c>
      <c r="B481" s="18">
        <v>1959</v>
      </c>
      <c r="C481" s="18">
        <v>4</v>
      </c>
      <c r="D481" s="9" t="s">
        <v>489</v>
      </c>
      <c r="E481" s="9" t="str">
        <f t="shared" si="35"/>
        <v>1959 4</v>
      </c>
      <c r="F481" s="14">
        <v>493</v>
      </c>
      <c r="G481" s="84">
        <v>5.9504132231404959E-2</v>
      </c>
      <c r="H481" s="84">
        <f t="shared" si="36"/>
        <v>29.335537190082643</v>
      </c>
    </row>
    <row r="482" spans="1:8" x14ac:dyDescent="0.25">
      <c r="A482" s="18">
        <v>1959</v>
      </c>
      <c r="B482" s="18">
        <v>1959</v>
      </c>
      <c r="C482" s="18">
        <v>5</v>
      </c>
      <c r="D482" s="9" t="s">
        <v>490</v>
      </c>
      <c r="E482" s="9" t="str">
        <f t="shared" si="35"/>
        <v>1959 5</v>
      </c>
      <c r="F482" s="14">
        <v>4189</v>
      </c>
      <c r="G482" s="84">
        <v>6.1487603305785121E-2</v>
      </c>
      <c r="H482" s="84">
        <f t="shared" si="36"/>
        <v>257.57157024793389</v>
      </c>
    </row>
    <row r="483" spans="1:8" x14ac:dyDescent="0.25">
      <c r="A483" s="18">
        <v>1959</v>
      </c>
      <c r="B483" s="18">
        <v>1959</v>
      </c>
      <c r="C483" s="18">
        <v>6</v>
      </c>
      <c r="D483" s="9" t="s">
        <v>491</v>
      </c>
      <c r="E483" s="9" t="str">
        <f t="shared" si="35"/>
        <v>1959 6</v>
      </c>
      <c r="F483" s="14">
        <v>2120</v>
      </c>
      <c r="G483" s="84">
        <v>5.9504132231404959E-2</v>
      </c>
      <c r="H483" s="84">
        <f t="shared" si="36"/>
        <v>126.14876033057851</v>
      </c>
    </row>
    <row r="484" spans="1:8" x14ac:dyDescent="0.25">
      <c r="A484" s="18">
        <v>1959</v>
      </c>
      <c r="B484" s="18">
        <v>1959</v>
      </c>
      <c r="C484" s="18">
        <v>7</v>
      </c>
      <c r="D484" s="9" t="s">
        <v>492</v>
      </c>
      <c r="E484" s="9" t="str">
        <f t="shared" si="35"/>
        <v>1959 7</v>
      </c>
      <c r="F484" s="14">
        <v>1102</v>
      </c>
      <c r="G484" s="84">
        <v>6.1487603305785121E-2</v>
      </c>
      <c r="H484" s="84">
        <f t="shared" si="36"/>
        <v>67.759338842975197</v>
      </c>
    </row>
    <row r="485" spans="1:8" x14ac:dyDescent="0.25">
      <c r="A485" s="18">
        <v>1959</v>
      </c>
      <c r="B485" s="18">
        <v>1959</v>
      </c>
      <c r="C485" s="18">
        <v>8</v>
      </c>
      <c r="D485" s="9" t="s">
        <v>493</v>
      </c>
      <c r="E485" s="9" t="str">
        <f t="shared" si="35"/>
        <v>1959 8</v>
      </c>
      <c r="F485" s="14">
        <v>870.14</v>
      </c>
      <c r="G485" s="84">
        <v>6.1487603305785121E-2</v>
      </c>
      <c r="H485" s="84">
        <f t="shared" si="36"/>
        <v>53.502823140495863</v>
      </c>
    </row>
    <row r="486" spans="1:8" x14ac:dyDescent="0.25">
      <c r="A486" s="18">
        <v>1959</v>
      </c>
      <c r="B486" s="18">
        <v>1959</v>
      </c>
      <c r="C486" s="18">
        <v>9</v>
      </c>
      <c r="D486" s="9" t="s">
        <v>494</v>
      </c>
      <c r="E486" s="9" t="str">
        <f t="shared" si="35"/>
        <v>1959 9</v>
      </c>
      <c r="F486" s="14">
        <v>870.14</v>
      </c>
      <c r="G486" s="84">
        <v>5.9504132231404959E-2</v>
      </c>
      <c r="H486" s="84">
        <f t="shared" si="36"/>
        <v>51.776925619834714</v>
      </c>
    </row>
    <row r="487" spans="1:8" x14ac:dyDescent="0.25">
      <c r="A487" s="18">
        <v>1960</v>
      </c>
      <c r="B487" s="18">
        <v>1959</v>
      </c>
      <c r="C487" s="18">
        <v>10</v>
      </c>
      <c r="D487" s="9" t="s">
        <v>495</v>
      </c>
      <c r="E487" s="9" t="str">
        <f t="shared" si="35"/>
        <v>1960 10</v>
      </c>
      <c r="F487" s="14">
        <v>373</v>
      </c>
      <c r="G487" s="84">
        <v>6.1487603305785121E-2</v>
      </c>
      <c r="H487" s="84">
        <f t="shared" si="36"/>
        <v>22.934876033057851</v>
      </c>
    </row>
    <row r="488" spans="1:8" x14ac:dyDescent="0.25">
      <c r="A488" s="18">
        <v>1960</v>
      </c>
      <c r="B488" s="18">
        <v>1959</v>
      </c>
      <c r="C488" s="18">
        <v>11</v>
      </c>
      <c r="D488" s="9" t="s">
        <v>496</v>
      </c>
      <c r="E488" s="9" t="str">
        <f t="shared" si="35"/>
        <v>1960 11</v>
      </c>
      <c r="F488" s="14">
        <v>300</v>
      </c>
      <c r="G488" s="84">
        <v>5.9504132231404959E-2</v>
      </c>
      <c r="H488" s="84">
        <f t="shared" si="36"/>
        <v>17.851239669421489</v>
      </c>
    </row>
    <row r="489" spans="1:8" x14ac:dyDescent="0.25">
      <c r="A489" s="18">
        <v>1960</v>
      </c>
      <c r="B489" s="18">
        <v>1959</v>
      </c>
      <c r="C489" s="18">
        <v>12</v>
      </c>
      <c r="D489" s="9" t="s">
        <v>497</v>
      </c>
      <c r="E489" s="9" t="str">
        <f t="shared" si="35"/>
        <v>1960 12</v>
      </c>
      <c r="F489" s="14">
        <v>300</v>
      </c>
      <c r="G489" s="84">
        <v>6.1487603305785121E-2</v>
      </c>
      <c r="H489" s="84">
        <f t="shared" si="36"/>
        <v>18.446280991735538</v>
      </c>
    </row>
    <row r="490" spans="1:8" x14ac:dyDescent="0.25">
      <c r="A490" s="18">
        <v>1960</v>
      </c>
      <c r="B490" s="18">
        <v>1960</v>
      </c>
      <c r="C490" s="18">
        <v>1</v>
      </c>
      <c r="D490" s="9" t="s">
        <v>498</v>
      </c>
      <c r="E490" s="9" t="str">
        <f t="shared" si="35"/>
        <v>1960 1</v>
      </c>
      <c r="F490" s="14">
        <v>300</v>
      </c>
      <c r="G490" s="84">
        <v>6.1487603305785121E-2</v>
      </c>
      <c r="H490" s="84">
        <f t="shared" si="36"/>
        <v>18.446280991735538</v>
      </c>
    </row>
    <row r="491" spans="1:8" x14ac:dyDescent="0.25">
      <c r="A491" s="18">
        <v>1960</v>
      </c>
      <c r="B491" s="18">
        <v>1960</v>
      </c>
      <c r="C491" s="18">
        <v>2</v>
      </c>
      <c r="D491" s="9" t="s">
        <v>499</v>
      </c>
      <c r="E491" s="9" t="str">
        <f t="shared" si="35"/>
        <v>1960 2</v>
      </c>
      <c r="F491" s="14">
        <v>300</v>
      </c>
      <c r="G491" s="84">
        <v>5.752066115702479E-2</v>
      </c>
      <c r="H491" s="84">
        <f t="shared" si="36"/>
        <v>17.256198347107436</v>
      </c>
    </row>
    <row r="492" spans="1:8" x14ac:dyDescent="0.25">
      <c r="A492" s="18">
        <v>1960</v>
      </c>
      <c r="B492" s="18">
        <v>1960</v>
      </c>
      <c r="C492" s="18">
        <v>3</v>
      </c>
      <c r="D492" s="9" t="s">
        <v>500</v>
      </c>
      <c r="E492" s="9" t="str">
        <f t="shared" si="35"/>
        <v>1960 3</v>
      </c>
      <c r="F492" s="14">
        <v>300</v>
      </c>
      <c r="G492" s="84">
        <v>6.1487603305785121E-2</v>
      </c>
      <c r="H492" s="84">
        <f t="shared" si="36"/>
        <v>18.446280991735538</v>
      </c>
    </row>
    <row r="493" spans="1:8" x14ac:dyDescent="0.25">
      <c r="A493" s="18">
        <v>1960</v>
      </c>
      <c r="B493" s="18">
        <v>1960</v>
      </c>
      <c r="C493" s="18">
        <v>4</v>
      </c>
      <c r="D493" s="9" t="s">
        <v>501</v>
      </c>
      <c r="E493" s="9" t="str">
        <f t="shared" si="35"/>
        <v>1960 4</v>
      </c>
      <c r="F493" s="14">
        <v>493</v>
      </c>
      <c r="G493" s="84">
        <v>5.9504132231404959E-2</v>
      </c>
      <c r="H493" s="84">
        <f t="shared" si="36"/>
        <v>29.335537190082643</v>
      </c>
    </row>
    <row r="494" spans="1:8" x14ac:dyDescent="0.25">
      <c r="A494" s="18">
        <v>1960</v>
      </c>
      <c r="B494" s="18">
        <v>1960</v>
      </c>
      <c r="C494" s="18">
        <v>5</v>
      </c>
      <c r="D494" s="9" t="s">
        <v>502</v>
      </c>
      <c r="E494" s="9" t="str">
        <f t="shared" si="35"/>
        <v>1960 5</v>
      </c>
      <c r="F494" s="14">
        <v>4189</v>
      </c>
      <c r="G494" s="84">
        <v>6.1487603305785121E-2</v>
      </c>
      <c r="H494" s="84">
        <f t="shared" si="36"/>
        <v>257.57157024793389</v>
      </c>
    </row>
    <row r="495" spans="1:8" x14ac:dyDescent="0.25">
      <c r="A495" s="18">
        <v>1960</v>
      </c>
      <c r="B495" s="18">
        <v>1960</v>
      </c>
      <c r="C495" s="18">
        <v>6</v>
      </c>
      <c r="D495" s="9" t="s">
        <v>503</v>
      </c>
      <c r="E495" s="9" t="str">
        <f t="shared" si="35"/>
        <v>1960 6</v>
      </c>
      <c r="F495" s="14">
        <v>2120</v>
      </c>
      <c r="G495" s="84">
        <v>5.9504132231404959E-2</v>
      </c>
      <c r="H495" s="84">
        <f t="shared" si="36"/>
        <v>126.14876033057851</v>
      </c>
    </row>
    <row r="496" spans="1:8" x14ac:dyDescent="0.25">
      <c r="A496" s="18">
        <v>1960</v>
      </c>
      <c r="B496" s="18">
        <v>1960</v>
      </c>
      <c r="C496" s="18">
        <v>7</v>
      </c>
      <c r="D496" s="9" t="s">
        <v>504</v>
      </c>
      <c r="E496" s="9" t="str">
        <f t="shared" si="35"/>
        <v>1960 7</v>
      </c>
      <c r="F496" s="14">
        <v>1102</v>
      </c>
      <c r="G496" s="84">
        <v>6.1487603305785121E-2</v>
      </c>
      <c r="H496" s="84">
        <f t="shared" si="36"/>
        <v>67.759338842975197</v>
      </c>
    </row>
    <row r="497" spans="1:10" x14ac:dyDescent="0.25">
      <c r="A497" s="18">
        <v>1960</v>
      </c>
      <c r="B497" s="18">
        <v>1960</v>
      </c>
      <c r="C497" s="18">
        <v>8</v>
      </c>
      <c r="D497" s="9" t="s">
        <v>505</v>
      </c>
      <c r="E497" s="9" t="str">
        <f t="shared" si="35"/>
        <v>1960 8</v>
      </c>
      <c r="F497" s="14">
        <v>870.14</v>
      </c>
      <c r="G497" s="84">
        <v>6.1487603305785121E-2</v>
      </c>
      <c r="H497" s="84">
        <f t="shared" si="36"/>
        <v>53.502823140495863</v>
      </c>
    </row>
    <row r="498" spans="1:10" x14ac:dyDescent="0.25">
      <c r="A498" s="18">
        <v>1960</v>
      </c>
      <c r="B498" s="18">
        <v>1960</v>
      </c>
      <c r="C498" s="18">
        <v>9</v>
      </c>
      <c r="D498" s="9" t="s">
        <v>506</v>
      </c>
      <c r="E498" s="9" t="str">
        <f t="shared" si="35"/>
        <v>1960 9</v>
      </c>
      <c r="F498" s="14">
        <v>870.14</v>
      </c>
      <c r="G498" s="84">
        <v>5.9504132231404959E-2</v>
      </c>
      <c r="H498" s="84">
        <f t="shared" si="36"/>
        <v>51.776925619834714</v>
      </c>
      <c r="I498" s="17"/>
      <c r="J498" s="17"/>
    </row>
    <row r="499" spans="1:10" x14ac:dyDescent="0.25">
      <c r="A499" s="18">
        <v>1961</v>
      </c>
      <c r="B499" s="18">
        <v>1960</v>
      </c>
      <c r="C499" s="18">
        <v>10</v>
      </c>
      <c r="D499" s="9" t="s">
        <v>507</v>
      </c>
      <c r="E499" s="9" t="str">
        <f t="shared" si="35"/>
        <v>1961 10</v>
      </c>
      <c r="F499" s="14">
        <v>373</v>
      </c>
      <c r="G499" s="84">
        <v>6.1487603305785121E-2</v>
      </c>
      <c r="H499" s="84">
        <f t="shared" si="36"/>
        <v>22.934876033057851</v>
      </c>
      <c r="I499" s="17"/>
      <c r="J499" s="17"/>
    </row>
    <row r="500" spans="1:10" x14ac:dyDescent="0.25">
      <c r="A500" s="18">
        <v>1961</v>
      </c>
      <c r="B500" s="18">
        <v>1960</v>
      </c>
      <c r="C500" s="18">
        <v>11</v>
      </c>
      <c r="D500" s="9" t="s">
        <v>508</v>
      </c>
      <c r="E500" s="9" t="str">
        <f t="shared" si="35"/>
        <v>1961 11</v>
      </c>
      <c r="F500" s="14">
        <v>300</v>
      </c>
      <c r="G500" s="84">
        <v>5.9504132231404959E-2</v>
      </c>
      <c r="H500" s="84">
        <f t="shared" si="36"/>
        <v>17.851239669421489</v>
      </c>
    </row>
    <row r="501" spans="1:10" x14ac:dyDescent="0.25">
      <c r="A501" s="18">
        <v>1961</v>
      </c>
      <c r="B501" s="18">
        <v>1960</v>
      </c>
      <c r="C501" s="18">
        <v>12</v>
      </c>
      <c r="D501" s="9" t="s">
        <v>509</v>
      </c>
      <c r="E501" s="9" t="str">
        <f t="shared" si="35"/>
        <v>1961 12</v>
      </c>
      <c r="F501" s="14">
        <v>300</v>
      </c>
      <c r="G501" s="84">
        <v>6.1487603305785121E-2</v>
      </c>
      <c r="H501" s="84">
        <f t="shared" si="36"/>
        <v>18.446280991735538</v>
      </c>
    </row>
    <row r="502" spans="1:10" x14ac:dyDescent="0.25">
      <c r="A502" s="18">
        <v>1961</v>
      </c>
      <c r="B502" s="18">
        <v>1961</v>
      </c>
      <c r="C502" s="18">
        <v>1</v>
      </c>
      <c r="D502" s="9" t="s">
        <v>510</v>
      </c>
      <c r="E502" s="9" t="str">
        <f t="shared" si="35"/>
        <v>1961 1</v>
      </c>
      <c r="F502" s="14">
        <v>300</v>
      </c>
      <c r="G502" s="84">
        <v>6.1487603305785121E-2</v>
      </c>
      <c r="H502" s="84">
        <f t="shared" si="36"/>
        <v>18.446280991735538</v>
      </c>
    </row>
    <row r="503" spans="1:10" x14ac:dyDescent="0.25">
      <c r="A503" s="18">
        <v>1961</v>
      </c>
      <c r="B503" s="18">
        <v>1961</v>
      </c>
      <c r="C503" s="18">
        <v>2</v>
      </c>
      <c r="D503" s="9" t="s">
        <v>511</v>
      </c>
      <c r="E503" s="9" t="str">
        <f t="shared" si="35"/>
        <v>1961 2</v>
      </c>
      <c r="F503" s="14">
        <v>300</v>
      </c>
      <c r="G503" s="84">
        <v>5.5537190082644627E-2</v>
      </c>
      <c r="H503" s="84">
        <f t="shared" si="36"/>
        <v>16.66115702479339</v>
      </c>
    </row>
    <row r="504" spans="1:10" x14ac:dyDescent="0.25">
      <c r="A504" s="18">
        <v>1961</v>
      </c>
      <c r="B504" s="18">
        <v>1961</v>
      </c>
      <c r="C504" s="18">
        <v>3</v>
      </c>
      <c r="D504" s="9" t="s">
        <v>512</v>
      </c>
      <c r="E504" s="9" t="str">
        <f t="shared" si="35"/>
        <v>1961 3</v>
      </c>
      <c r="F504" s="14">
        <v>300</v>
      </c>
      <c r="G504" s="84">
        <v>6.1487603305785121E-2</v>
      </c>
      <c r="H504" s="84">
        <f t="shared" si="36"/>
        <v>18.446280991735538</v>
      </c>
    </row>
    <row r="505" spans="1:10" x14ac:dyDescent="0.25">
      <c r="A505" s="18">
        <v>1961</v>
      </c>
      <c r="B505" s="18">
        <v>1961</v>
      </c>
      <c r="C505" s="18">
        <v>4</v>
      </c>
      <c r="D505" s="9" t="s">
        <v>513</v>
      </c>
      <c r="E505" s="9" t="str">
        <f t="shared" si="35"/>
        <v>1961 4</v>
      </c>
      <c r="F505" s="14">
        <v>493</v>
      </c>
      <c r="G505" s="84">
        <v>5.9504132231404959E-2</v>
      </c>
      <c r="H505" s="84">
        <f t="shared" si="36"/>
        <v>29.335537190082643</v>
      </c>
    </row>
    <row r="506" spans="1:10" x14ac:dyDescent="0.25">
      <c r="A506" s="18">
        <v>1961</v>
      </c>
      <c r="B506" s="18">
        <v>1961</v>
      </c>
      <c r="C506" s="18">
        <v>5</v>
      </c>
      <c r="D506" s="9" t="s">
        <v>514</v>
      </c>
      <c r="E506" s="9" t="str">
        <f t="shared" si="35"/>
        <v>1961 5</v>
      </c>
      <c r="F506" s="14">
        <v>4189</v>
      </c>
      <c r="G506" s="84">
        <v>6.1487603305785121E-2</v>
      </c>
      <c r="H506" s="84">
        <f t="shared" si="36"/>
        <v>257.57157024793389</v>
      </c>
    </row>
    <row r="507" spans="1:10" x14ac:dyDescent="0.25">
      <c r="A507" s="18">
        <v>1961</v>
      </c>
      <c r="B507" s="18">
        <v>1961</v>
      </c>
      <c r="C507" s="18">
        <v>6</v>
      </c>
      <c r="D507" s="9" t="s">
        <v>515</v>
      </c>
      <c r="E507" s="9" t="str">
        <f t="shared" si="35"/>
        <v>1961 6</v>
      </c>
      <c r="F507" s="14">
        <v>2120</v>
      </c>
      <c r="G507" s="84">
        <v>5.9504132231404959E-2</v>
      </c>
      <c r="H507" s="84">
        <f t="shared" si="36"/>
        <v>126.14876033057851</v>
      </c>
    </row>
    <row r="508" spans="1:10" x14ac:dyDescent="0.25">
      <c r="A508" s="18">
        <v>1961</v>
      </c>
      <c r="B508" s="18">
        <v>1961</v>
      </c>
      <c r="C508" s="18">
        <v>7</v>
      </c>
      <c r="D508" s="9" t="s">
        <v>516</v>
      </c>
      <c r="E508" s="9" t="str">
        <f t="shared" si="35"/>
        <v>1961 7</v>
      </c>
      <c r="F508" s="14">
        <v>1102</v>
      </c>
      <c r="G508" s="84">
        <v>6.1487603305785121E-2</v>
      </c>
      <c r="H508" s="84">
        <f t="shared" si="36"/>
        <v>67.759338842975197</v>
      </c>
    </row>
    <row r="509" spans="1:10" x14ac:dyDescent="0.25">
      <c r="A509" s="18">
        <v>1961</v>
      </c>
      <c r="B509" s="18">
        <v>1961</v>
      </c>
      <c r="C509" s="18">
        <v>8</v>
      </c>
      <c r="D509" s="9" t="s">
        <v>517</v>
      </c>
      <c r="E509" s="9" t="str">
        <f t="shared" si="35"/>
        <v>1961 8</v>
      </c>
      <c r="F509" s="14">
        <v>870.14</v>
      </c>
      <c r="G509" s="84">
        <v>6.1487603305785121E-2</v>
      </c>
      <c r="H509" s="84">
        <f t="shared" si="36"/>
        <v>53.502823140495863</v>
      </c>
      <c r="I509" s="17"/>
      <c r="J509" s="17"/>
    </row>
    <row r="510" spans="1:10" x14ac:dyDescent="0.25">
      <c r="A510" s="18">
        <v>1961</v>
      </c>
      <c r="B510" s="18">
        <v>1961</v>
      </c>
      <c r="C510" s="18">
        <v>9</v>
      </c>
      <c r="D510" s="9" t="s">
        <v>518</v>
      </c>
      <c r="E510" s="9" t="str">
        <f t="shared" si="35"/>
        <v>1961 9</v>
      </c>
      <c r="F510" s="14">
        <v>870.14</v>
      </c>
      <c r="G510" s="84">
        <v>5.9504132231404959E-2</v>
      </c>
      <c r="H510" s="84">
        <f t="shared" si="36"/>
        <v>51.776925619834714</v>
      </c>
      <c r="I510" s="17"/>
      <c r="J510" s="17"/>
    </row>
    <row r="511" spans="1:10" x14ac:dyDescent="0.25">
      <c r="A511" s="18">
        <v>1962</v>
      </c>
      <c r="B511" s="18">
        <v>1961</v>
      </c>
      <c r="C511" s="18">
        <v>10</v>
      </c>
      <c r="D511" s="9" t="s">
        <v>519</v>
      </c>
      <c r="E511" s="9" t="str">
        <f t="shared" si="35"/>
        <v>1962 10</v>
      </c>
      <c r="F511" s="14">
        <v>373</v>
      </c>
      <c r="G511" s="84">
        <v>6.1487603305785121E-2</v>
      </c>
      <c r="H511" s="84">
        <f t="shared" si="36"/>
        <v>22.934876033057851</v>
      </c>
      <c r="I511" s="17"/>
      <c r="J511" s="17"/>
    </row>
    <row r="512" spans="1:10" x14ac:dyDescent="0.25">
      <c r="A512" s="18">
        <v>1962</v>
      </c>
      <c r="B512" s="18">
        <v>1961</v>
      </c>
      <c r="C512" s="18">
        <v>11</v>
      </c>
      <c r="D512" s="9" t="s">
        <v>520</v>
      </c>
      <c r="E512" s="9" t="str">
        <f t="shared" si="35"/>
        <v>1962 11</v>
      </c>
      <c r="F512" s="14">
        <v>300</v>
      </c>
      <c r="G512" s="84">
        <v>5.9504132231404959E-2</v>
      </c>
      <c r="H512" s="84">
        <f t="shared" si="36"/>
        <v>17.851239669421489</v>
      </c>
      <c r="I512" s="17"/>
      <c r="J512" s="17"/>
    </row>
    <row r="513" spans="1:10" x14ac:dyDescent="0.25">
      <c r="A513" s="18">
        <v>1962</v>
      </c>
      <c r="B513" s="18">
        <v>1961</v>
      </c>
      <c r="C513" s="18">
        <v>12</v>
      </c>
      <c r="D513" s="9" t="s">
        <v>521</v>
      </c>
      <c r="E513" s="9" t="str">
        <f t="shared" si="35"/>
        <v>1962 12</v>
      </c>
      <c r="F513" s="14">
        <v>300</v>
      </c>
      <c r="G513" s="84">
        <v>6.1487603305785121E-2</v>
      </c>
      <c r="H513" s="84">
        <f t="shared" si="36"/>
        <v>18.446280991735538</v>
      </c>
    </row>
    <row r="514" spans="1:10" x14ac:dyDescent="0.25">
      <c r="A514" s="18">
        <v>1962</v>
      </c>
      <c r="B514" s="18">
        <v>1962</v>
      </c>
      <c r="C514" s="18">
        <v>1</v>
      </c>
      <c r="D514" s="9" t="s">
        <v>522</v>
      </c>
      <c r="E514" s="9" t="str">
        <f t="shared" si="35"/>
        <v>1962 1</v>
      </c>
      <c r="F514" s="14">
        <v>300</v>
      </c>
      <c r="G514" s="84">
        <v>6.1487603305785121E-2</v>
      </c>
      <c r="H514" s="84">
        <f t="shared" si="36"/>
        <v>18.446280991735538</v>
      </c>
    </row>
    <row r="515" spans="1:10" x14ac:dyDescent="0.25">
      <c r="A515" s="18">
        <v>1962</v>
      </c>
      <c r="B515" s="18">
        <v>1962</v>
      </c>
      <c r="C515" s="18">
        <v>2</v>
      </c>
      <c r="D515" s="9" t="s">
        <v>523</v>
      </c>
      <c r="E515" s="9" t="str">
        <f t="shared" si="35"/>
        <v>1962 2</v>
      </c>
      <c r="F515" s="14">
        <v>300</v>
      </c>
      <c r="G515" s="84">
        <v>5.5537190082644627E-2</v>
      </c>
      <c r="H515" s="84">
        <f t="shared" si="36"/>
        <v>16.66115702479339</v>
      </c>
    </row>
    <row r="516" spans="1:10" x14ac:dyDescent="0.25">
      <c r="A516" s="18">
        <v>1962</v>
      </c>
      <c r="B516" s="18">
        <v>1962</v>
      </c>
      <c r="C516" s="18">
        <v>3</v>
      </c>
      <c r="D516" s="9" t="s">
        <v>524</v>
      </c>
      <c r="E516" s="9" t="str">
        <f t="shared" si="35"/>
        <v>1962 3</v>
      </c>
      <c r="F516" s="14">
        <v>300</v>
      </c>
      <c r="G516" s="84">
        <v>6.1487603305785121E-2</v>
      </c>
      <c r="H516" s="84">
        <f t="shared" si="36"/>
        <v>18.446280991735538</v>
      </c>
    </row>
    <row r="517" spans="1:10" x14ac:dyDescent="0.25">
      <c r="A517" s="18">
        <v>1962</v>
      </c>
      <c r="B517" s="18">
        <v>1962</v>
      </c>
      <c r="C517" s="18">
        <v>4</v>
      </c>
      <c r="D517" s="9" t="s">
        <v>525</v>
      </c>
      <c r="E517" s="9" t="str">
        <f t="shared" si="35"/>
        <v>1962 4</v>
      </c>
      <c r="F517" s="14">
        <v>493</v>
      </c>
      <c r="G517" s="84">
        <v>5.9504132231404959E-2</v>
      </c>
      <c r="H517" s="84">
        <f t="shared" si="36"/>
        <v>29.335537190082643</v>
      </c>
    </row>
    <row r="518" spans="1:10" x14ac:dyDescent="0.25">
      <c r="A518" s="18">
        <v>1962</v>
      </c>
      <c r="B518" s="18">
        <v>1962</v>
      </c>
      <c r="C518" s="18">
        <v>5</v>
      </c>
      <c r="D518" s="9" t="s">
        <v>526</v>
      </c>
      <c r="E518" s="9" t="str">
        <f t="shared" si="35"/>
        <v>1962 5</v>
      </c>
      <c r="F518" s="14">
        <v>4189</v>
      </c>
      <c r="G518" s="84">
        <v>6.1487603305785121E-2</v>
      </c>
      <c r="H518" s="84">
        <f t="shared" si="36"/>
        <v>257.57157024793389</v>
      </c>
    </row>
    <row r="519" spans="1:10" x14ac:dyDescent="0.25">
      <c r="A519" s="18">
        <v>1962</v>
      </c>
      <c r="B519" s="18">
        <v>1962</v>
      </c>
      <c r="C519" s="18">
        <v>6</v>
      </c>
      <c r="D519" s="9" t="s">
        <v>527</v>
      </c>
      <c r="E519" s="9" t="str">
        <f t="shared" si="35"/>
        <v>1962 6</v>
      </c>
      <c r="F519" s="14">
        <v>2120</v>
      </c>
      <c r="G519" s="84">
        <v>5.9504132231404959E-2</v>
      </c>
      <c r="H519" s="84">
        <f t="shared" si="36"/>
        <v>126.14876033057851</v>
      </c>
    </row>
    <row r="520" spans="1:10" x14ac:dyDescent="0.25">
      <c r="A520" s="18">
        <v>1962</v>
      </c>
      <c r="B520" s="18">
        <v>1962</v>
      </c>
      <c r="C520" s="18">
        <v>7</v>
      </c>
      <c r="D520" s="9" t="s">
        <v>528</v>
      </c>
      <c r="E520" s="9" t="str">
        <f t="shared" si="35"/>
        <v>1962 7</v>
      </c>
      <c r="F520" s="14">
        <v>1102</v>
      </c>
      <c r="G520" s="84">
        <v>6.1487603305785121E-2</v>
      </c>
      <c r="H520" s="84">
        <f t="shared" si="36"/>
        <v>67.759338842975197</v>
      </c>
    </row>
    <row r="521" spans="1:10" x14ac:dyDescent="0.25">
      <c r="A521" s="18">
        <v>1962</v>
      </c>
      <c r="B521" s="18">
        <v>1962</v>
      </c>
      <c r="C521" s="18">
        <v>8</v>
      </c>
      <c r="D521" s="9" t="s">
        <v>529</v>
      </c>
      <c r="E521" s="9" t="str">
        <f t="shared" si="35"/>
        <v>1962 8</v>
      </c>
      <c r="F521" s="14">
        <v>870.14</v>
      </c>
      <c r="G521" s="84">
        <v>6.1487603305785121E-2</v>
      </c>
      <c r="H521" s="84">
        <f t="shared" si="36"/>
        <v>53.502823140495863</v>
      </c>
    </row>
    <row r="522" spans="1:10" x14ac:dyDescent="0.25">
      <c r="A522" s="18">
        <v>1962</v>
      </c>
      <c r="B522" s="18">
        <v>1962</v>
      </c>
      <c r="C522" s="18">
        <v>9</v>
      </c>
      <c r="D522" s="9" t="s">
        <v>530</v>
      </c>
      <c r="E522" s="9" t="str">
        <f t="shared" si="35"/>
        <v>1962 9</v>
      </c>
      <c r="F522" s="14">
        <v>870.14</v>
      </c>
      <c r="G522" s="84">
        <v>5.9504132231404959E-2</v>
      </c>
      <c r="H522" s="84">
        <f t="shared" si="36"/>
        <v>51.776925619834714</v>
      </c>
      <c r="I522" s="17"/>
      <c r="J522" s="17"/>
    </row>
    <row r="523" spans="1:10" x14ac:dyDescent="0.25">
      <c r="A523" s="18">
        <v>1963</v>
      </c>
      <c r="B523" s="18">
        <v>1962</v>
      </c>
      <c r="C523" s="18">
        <v>10</v>
      </c>
      <c r="D523" s="9" t="s">
        <v>531</v>
      </c>
      <c r="E523" s="9" t="str">
        <f t="shared" si="35"/>
        <v>1963 10</v>
      </c>
      <c r="F523" s="14">
        <v>373</v>
      </c>
      <c r="G523" s="84">
        <v>6.1487603305785121E-2</v>
      </c>
      <c r="H523" s="84">
        <f t="shared" si="36"/>
        <v>22.934876033057851</v>
      </c>
    </row>
    <row r="524" spans="1:10" x14ac:dyDescent="0.25">
      <c r="A524" s="18">
        <v>1963</v>
      </c>
      <c r="B524" s="18">
        <v>1962</v>
      </c>
      <c r="C524" s="18">
        <v>11</v>
      </c>
      <c r="D524" s="9" t="s">
        <v>532</v>
      </c>
      <c r="E524" s="9" t="str">
        <f t="shared" si="35"/>
        <v>1963 11</v>
      </c>
      <c r="F524" s="14">
        <v>300</v>
      </c>
      <c r="G524" s="84">
        <v>5.9504132231404959E-2</v>
      </c>
      <c r="H524" s="84">
        <f t="shared" si="36"/>
        <v>17.851239669421489</v>
      </c>
    </row>
    <row r="525" spans="1:10" x14ac:dyDescent="0.25">
      <c r="A525" s="18">
        <v>1963</v>
      </c>
      <c r="B525" s="18">
        <v>1962</v>
      </c>
      <c r="C525" s="18">
        <v>12</v>
      </c>
      <c r="D525" s="9" t="s">
        <v>533</v>
      </c>
      <c r="E525" s="9" t="str">
        <f t="shared" si="35"/>
        <v>1963 12</v>
      </c>
      <c r="F525" s="14">
        <v>300</v>
      </c>
      <c r="G525" s="84">
        <v>6.1487603305785121E-2</v>
      </c>
      <c r="H525" s="84">
        <f t="shared" si="36"/>
        <v>18.446280991735538</v>
      </c>
    </row>
    <row r="526" spans="1:10" x14ac:dyDescent="0.25">
      <c r="A526" s="18">
        <v>1963</v>
      </c>
      <c r="B526" s="18">
        <v>1963</v>
      </c>
      <c r="C526" s="18">
        <v>1</v>
      </c>
      <c r="D526" s="9" t="s">
        <v>534</v>
      </c>
      <c r="E526" s="9" t="str">
        <f t="shared" si="35"/>
        <v>1963 1</v>
      </c>
      <c r="F526" s="14">
        <v>300</v>
      </c>
      <c r="G526" s="84">
        <v>6.1487603305785121E-2</v>
      </c>
      <c r="H526" s="84">
        <f t="shared" si="36"/>
        <v>18.446280991735538</v>
      </c>
    </row>
    <row r="527" spans="1:10" x14ac:dyDescent="0.25">
      <c r="A527" s="18">
        <v>1963</v>
      </c>
      <c r="B527" s="18">
        <v>1963</v>
      </c>
      <c r="C527" s="18">
        <v>2</v>
      </c>
      <c r="D527" s="9" t="s">
        <v>535</v>
      </c>
      <c r="E527" s="9" t="str">
        <f t="shared" si="35"/>
        <v>1963 2</v>
      </c>
      <c r="F527" s="14">
        <v>300</v>
      </c>
      <c r="G527" s="84">
        <v>5.5537190082644627E-2</v>
      </c>
      <c r="H527" s="84">
        <f t="shared" si="36"/>
        <v>16.66115702479339</v>
      </c>
    </row>
    <row r="528" spans="1:10" x14ac:dyDescent="0.25">
      <c r="A528" s="18">
        <v>1963</v>
      </c>
      <c r="B528" s="18">
        <v>1963</v>
      </c>
      <c r="C528" s="18">
        <v>3</v>
      </c>
      <c r="D528" s="9" t="s">
        <v>536</v>
      </c>
      <c r="E528" s="9" t="str">
        <f t="shared" si="35"/>
        <v>1963 3</v>
      </c>
      <c r="F528" s="14">
        <v>300</v>
      </c>
      <c r="G528" s="84">
        <v>6.1487603305785121E-2</v>
      </c>
      <c r="H528" s="84">
        <f t="shared" si="36"/>
        <v>18.446280991735538</v>
      </c>
    </row>
    <row r="529" spans="1:8" x14ac:dyDescent="0.25">
      <c r="A529" s="18">
        <v>1963</v>
      </c>
      <c r="B529" s="18">
        <v>1963</v>
      </c>
      <c r="C529" s="18">
        <v>4</v>
      </c>
      <c r="D529" s="9" t="s">
        <v>537</v>
      </c>
      <c r="E529" s="9" t="str">
        <f t="shared" si="35"/>
        <v>1963 4</v>
      </c>
      <c r="F529" s="14">
        <v>460</v>
      </c>
      <c r="G529" s="84">
        <v>5.9504132231404959E-2</v>
      </c>
      <c r="H529" s="84">
        <f t="shared" si="36"/>
        <v>27.371900826446282</v>
      </c>
    </row>
    <row r="530" spans="1:8" x14ac:dyDescent="0.25">
      <c r="A530" s="18">
        <v>1963</v>
      </c>
      <c r="B530" s="18">
        <v>1963</v>
      </c>
      <c r="C530" s="18">
        <v>5</v>
      </c>
      <c r="D530" s="9" t="s">
        <v>538</v>
      </c>
      <c r="E530" s="9" t="str">
        <f t="shared" si="35"/>
        <v>1963 5</v>
      </c>
      <c r="F530" s="14">
        <v>4709</v>
      </c>
      <c r="G530" s="84">
        <v>6.1487603305785121E-2</v>
      </c>
      <c r="H530" s="84">
        <f t="shared" si="36"/>
        <v>289.54512396694213</v>
      </c>
    </row>
    <row r="531" spans="1:8" x14ac:dyDescent="0.25">
      <c r="A531" s="18">
        <v>1963</v>
      </c>
      <c r="B531" s="18">
        <v>1963</v>
      </c>
      <c r="C531" s="18">
        <v>6</v>
      </c>
      <c r="D531" s="9" t="s">
        <v>539</v>
      </c>
      <c r="E531" s="9" t="str">
        <f t="shared" si="35"/>
        <v>1963 6</v>
      </c>
      <c r="F531" s="14">
        <v>2526</v>
      </c>
      <c r="G531" s="84">
        <v>5.9504132231404959E-2</v>
      </c>
      <c r="H531" s="84">
        <f t="shared" si="36"/>
        <v>150.30743801652892</v>
      </c>
    </row>
    <row r="532" spans="1:8" x14ac:dyDescent="0.25">
      <c r="A532" s="18">
        <v>1963</v>
      </c>
      <c r="B532" s="18">
        <v>1963</v>
      </c>
      <c r="C532" s="18">
        <v>7</v>
      </c>
      <c r="D532" s="9" t="s">
        <v>540</v>
      </c>
      <c r="E532" s="9" t="str">
        <f t="shared" si="35"/>
        <v>1963 7</v>
      </c>
      <c r="F532" s="14">
        <v>1102</v>
      </c>
      <c r="G532" s="84">
        <v>6.1487603305785121E-2</v>
      </c>
      <c r="H532" s="84">
        <f t="shared" si="36"/>
        <v>67.759338842975197</v>
      </c>
    </row>
    <row r="533" spans="1:8" x14ac:dyDescent="0.25">
      <c r="A533" s="18">
        <v>1963</v>
      </c>
      <c r="B533" s="18">
        <v>1963</v>
      </c>
      <c r="C533" s="18">
        <v>8</v>
      </c>
      <c r="D533" s="9" t="s">
        <v>541</v>
      </c>
      <c r="E533" s="9" t="str">
        <f t="shared" si="35"/>
        <v>1963 8</v>
      </c>
      <c r="F533" s="14">
        <v>870.14</v>
      </c>
      <c r="G533" s="84">
        <v>6.1487603305785121E-2</v>
      </c>
      <c r="H533" s="84">
        <f t="shared" si="36"/>
        <v>53.502823140495863</v>
      </c>
    </row>
    <row r="534" spans="1:8" x14ac:dyDescent="0.25">
      <c r="A534" s="18">
        <v>1963</v>
      </c>
      <c r="B534" s="18">
        <v>1963</v>
      </c>
      <c r="C534" s="18">
        <v>9</v>
      </c>
      <c r="D534" s="9" t="s">
        <v>542</v>
      </c>
      <c r="E534" s="9" t="str">
        <f t="shared" si="35"/>
        <v>1963 9</v>
      </c>
      <c r="F534" s="14">
        <v>870.14</v>
      </c>
      <c r="G534" s="84">
        <v>5.9504132231404959E-2</v>
      </c>
      <c r="H534" s="84">
        <f t="shared" si="36"/>
        <v>51.776925619834714</v>
      </c>
    </row>
    <row r="535" spans="1:8" x14ac:dyDescent="0.25">
      <c r="A535" s="18">
        <v>1964</v>
      </c>
      <c r="B535" s="18">
        <v>1963</v>
      </c>
      <c r="C535" s="18">
        <v>10</v>
      </c>
      <c r="D535" s="9" t="s">
        <v>543</v>
      </c>
      <c r="E535" s="9" t="str">
        <f t="shared" si="35"/>
        <v>1964 10</v>
      </c>
      <c r="F535" s="14">
        <v>373</v>
      </c>
      <c r="G535" s="84">
        <v>6.1487603305785121E-2</v>
      </c>
      <c r="H535" s="84">
        <f t="shared" si="36"/>
        <v>22.934876033057851</v>
      </c>
    </row>
    <row r="536" spans="1:8" x14ac:dyDescent="0.25">
      <c r="A536" s="18">
        <v>1964</v>
      </c>
      <c r="B536" s="18">
        <v>1963</v>
      </c>
      <c r="C536" s="18">
        <v>11</v>
      </c>
      <c r="D536" s="9" t="s">
        <v>544</v>
      </c>
      <c r="E536" s="9" t="str">
        <f t="shared" si="35"/>
        <v>1964 11</v>
      </c>
      <c r="F536" s="14">
        <v>300</v>
      </c>
      <c r="G536" s="84">
        <v>5.9504132231404959E-2</v>
      </c>
      <c r="H536" s="84">
        <f t="shared" si="36"/>
        <v>17.851239669421489</v>
      </c>
    </row>
    <row r="537" spans="1:8" x14ac:dyDescent="0.25">
      <c r="A537" s="18">
        <v>1964</v>
      </c>
      <c r="B537" s="18">
        <v>1963</v>
      </c>
      <c r="C537" s="18">
        <v>12</v>
      </c>
      <c r="D537" s="9" t="s">
        <v>545</v>
      </c>
      <c r="E537" s="9" t="str">
        <f t="shared" si="35"/>
        <v>1964 12</v>
      </c>
      <c r="F537" s="14">
        <v>300</v>
      </c>
      <c r="G537" s="84">
        <v>6.1487603305785121E-2</v>
      </c>
      <c r="H537" s="84">
        <f t="shared" si="36"/>
        <v>18.446280991735538</v>
      </c>
    </row>
    <row r="538" spans="1:8" x14ac:dyDescent="0.25">
      <c r="A538" s="18">
        <v>1964</v>
      </c>
      <c r="B538" s="18">
        <v>1964</v>
      </c>
      <c r="C538" s="18">
        <v>1</v>
      </c>
      <c r="D538" s="9" t="s">
        <v>546</v>
      </c>
      <c r="E538" s="9" t="str">
        <f t="shared" si="35"/>
        <v>1964 1</v>
      </c>
      <c r="F538" s="14">
        <v>300</v>
      </c>
      <c r="G538" s="84">
        <v>6.1487603305785121E-2</v>
      </c>
      <c r="H538" s="84">
        <f t="shared" si="36"/>
        <v>18.446280991735538</v>
      </c>
    </row>
    <row r="539" spans="1:8" x14ac:dyDescent="0.25">
      <c r="A539" s="18">
        <v>1964</v>
      </c>
      <c r="B539" s="18">
        <v>1964</v>
      </c>
      <c r="C539" s="18">
        <v>2</v>
      </c>
      <c r="D539" s="9" t="s">
        <v>547</v>
      </c>
      <c r="E539" s="9" t="str">
        <f t="shared" si="35"/>
        <v>1964 2</v>
      </c>
      <c r="F539" s="14">
        <v>300</v>
      </c>
      <c r="G539" s="84">
        <v>5.752066115702479E-2</v>
      </c>
      <c r="H539" s="84">
        <f t="shared" si="36"/>
        <v>17.256198347107436</v>
      </c>
    </row>
    <row r="540" spans="1:8" x14ac:dyDescent="0.25">
      <c r="A540" s="18">
        <v>1964</v>
      </c>
      <c r="B540" s="18">
        <v>1964</v>
      </c>
      <c r="C540" s="18">
        <v>3</v>
      </c>
      <c r="D540" s="9" t="s">
        <v>548</v>
      </c>
      <c r="E540" s="9" t="str">
        <f t="shared" si="35"/>
        <v>1964 3</v>
      </c>
      <c r="F540" s="14">
        <v>300</v>
      </c>
      <c r="G540" s="84">
        <v>6.1487603305785121E-2</v>
      </c>
      <c r="H540" s="84">
        <f t="shared" si="36"/>
        <v>18.446280991735538</v>
      </c>
    </row>
    <row r="541" spans="1:8" x14ac:dyDescent="0.25">
      <c r="A541" s="18">
        <v>1964</v>
      </c>
      <c r="B541" s="18">
        <v>1964</v>
      </c>
      <c r="C541" s="18">
        <v>4</v>
      </c>
      <c r="D541" s="9" t="s">
        <v>549</v>
      </c>
      <c r="E541" s="9" t="str">
        <f t="shared" si="35"/>
        <v>1964 4</v>
      </c>
      <c r="F541" s="14">
        <v>540</v>
      </c>
      <c r="G541" s="84">
        <v>5.9504132231404959E-2</v>
      </c>
      <c r="H541" s="84">
        <f t="shared" si="36"/>
        <v>32.132231404958681</v>
      </c>
    </row>
    <row r="542" spans="1:8" x14ac:dyDescent="0.25">
      <c r="A542" s="18">
        <v>1964</v>
      </c>
      <c r="B542" s="18">
        <v>1964</v>
      </c>
      <c r="C542" s="18">
        <v>5</v>
      </c>
      <c r="D542" s="9" t="s">
        <v>550</v>
      </c>
      <c r="E542" s="9" t="str">
        <f t="shared" si="35"/>
        <v>1964 5</v>
      </c>
      <c r="F542" s="14">
        <v>2924</v>
      </c>
      <c r="G542" s="84">
        <v>6.1487603305785121E-2</v>
      </c>
      <c r="H542" s="84">
        <f t="shared" si="36"/>
        <v>179.78975206611568</v>
      </c>
    </row>
    <row r="543" spans="1:8" x14ac:dyDescent="0.25">
      <c r="A543" s="18">
        <v>1964</v>
      </c>
      <c r="B543" s="18">
        <v>1964</v>
      </c>
      <c r="C543" s="18">
        <v>6</v>
      </c>
      <c r="D543" s="9" t="s">
        <v>551</v>
      </c>
      <c r="E543" s="9" t="str">
        <f t="shared" si="35"/>
        <v>1964 6</v>
      </c>
      <c r="F543" s="14">
        <v>783</v>
      </c>
      <c r="G543" s="84">
        <v>5.9504132231404959E-2</v>
      </c>
      <c r="H543" s="84">
        <f t="shared" si="36"/>
        <v>46.591735537190083</v>
      </c>
    </row>
    <row r="544" spans="1:8" x14ac:dyDescent="0.25">
      <c r="A544" s="18">
        <v>1964</v>
      </c>
      <c r="B544" s="18">
        <v>1964</v>
      </c>
      <c r="C544" s="18">
        <v>7</v>
      </c>
      <c r="D544" s="9" t="s">
        <v>552</v>
      </c>
      <c r="E544" s="9" t="str">
        <f t="shared" ref="E544:E607" si="37">CONCATENATE(A544," ",C544)</f>
        <v>1964 7</v>
      </c>
      <c r="F544" s="14">
        <v>450</v>
      </c>
      <c r="G544" s="84">
        <v>6.1487603305785121E-2</v>
      </c>
      <c r="H544" s="84">
        <f t="shared" ref="H544:H607" si="38">F544*G544</f>
        <v>27.669421487603305</v>
      </c>
    </row>
    <row r="545" spans="1:10" x14ac:dyDescent="0.25">
      <c r="A545" s="18">
        <v>1964</v>
      </c>
      <c r="B545" s="18">
        <v>1964</v>
      </c>
      <c r="C545" s="18">
        <v>8</v>
      </c>
      <c r="D545" s="9" t="s">
        <v>553</v>
      </c>
      <c r="E545" s="9" t="str">
        <f t="shared" si="37"/>
        <v>1964 8</v>
      </c>
      <c r="F545" s="14">
        <v>870.14</v>
      </c>
      <c r="G545" s="84">
        <v>6.1487603305785121E-2</v>
      </c>
      <c r="H545" s="84">
        <f t="shared" si="38"/>
        <v>53.502823140495863</v>
      </c>
    </row>
    <row r="546" spans="1:10" x14ac:dyDescent="0.25">
      <c r="A546" s="18">
        <v>1964</v>
      </c>
      <c r="B546" s="18">
        <v>1964</v>
      </c>
      <c r="C546" s="18">
        <v>9</v>
      </c>
      <c r="D546" s="9" t="s">
        <v>554</v>
      </c>
      <c r="E546" s="9" t="str">
        <f t="shared" si="37"/>
        <v>1964 9</v>
      </c>
      <c r="F546" s="14">
        <v>870.14</v>
      </c>
      <c r="G546" s="84">
        <v>5.9504132231404959E-2</v>
      </c>
      <c r="H546" s="84">
        <f t="shared" si="38"/>
        <v>51.776925619834714</v>
      </c>
      <c r="I546" s="17"/>
      <c r="J546" s="17"/>
    </row>
    <row r="547" spans="1:10" x14ac:dyDescent="0.25">
      <c r="A547" s="18">
        <v>1965</v>
      </c>
      <c r="B547" s="18">
        <v>1964</v>
      </c>
      <c r="C547" s="18">
        <v>10</v>
      </c>
      <c r="D547" s="9" t="s">
        <v>555</v>
      </c>
      <c r="E547" s="9" t="str">
        <f t="shared" si="37"/>
        <v>1965 10</v>
      </c>
      <c r="F547" s="14">
        <v>373</v>
      </c>
      <c r="G547" s="84">
        <v>6.1487603305785121E-2</v>
      </c>
      <c r="H547" s="84">
        <f t="shared" si="38"/>
        <v>22.934876033057851</v>
      </c>
      <c r="I547" s="17"/>
      <c r="J547" s="17"/>
    </row>
    <row r="548" spans="1:10" x14ac:dyDescent="0.25">
      <c r="A548" s="18">
        <v>1965</v>
      </c>
      <c r="B548" s="18">
        <v>1964</v>
      </c>
      <c r="C548" s="18">
        <v>11</v>
      </c>
      <c r="D548" s="9" t="s">
        <v>556</v>
      </c>
      <c r="E548" s="9" t="str">
        <f t="shared" si="37"/>
        <v>1965 11</v>
      </c>
      <c r="F548" s="14">
        <v>300</v>
      </c>
      <c r="G548" s="84">
        <v>5.9504132231404959E-2</v>
      </c>
      <c r="H548" s="84">
        <f t="shared" si="38"/>
        <v>17.851239669421489</v>
      </c>
    </row>
    <row r="549" spans="1:10" x14ac:dyDescent="0.25">
      <c r="A549" s="18">
        <v>1965</v>
      </c>
      <c r="B549" s="18">
        <v>1964</v>
      </c>
      <c r="C549" s="18">
        <v>12</v>
      </c>
      <c r="D549" s="9" t="s">
        <v>557</v>
      </c>
      <c r="E549" s="9" t="str">
        <f t="shared" si="37"/>
        <v>1965 12</v>
      </c>
      <c r="F549" s="14">
        <v>300</v>
      </c>
      <c r="G549" s="84">
        <v>6.1487603305785121E-2</v>
      </c>
      <c r="H549" s="84">
        <f t="shared" si="38"/>
        <v>18.446280991735538</v>
      </c>
      <c r="I549" s="17"/>
      <c r="J549" s="17"/>
    </row>
    <row r="550" spans="1:10" x14ac:dyDescent="0.25">
      <c r="A550" s="18">
        <v>1965</v>
      </c>
      <c r="B550" s="18">
        <v>1965</v>
      </c>
      <c r="C550" s="18">
        <v>1</v>
      </c>
      <c r="D550" s="9" t="s">
        <v>558</v>
      </c>
      <c r="E550" s="9" t="str">
        <f t="shared" si="37"/>
        <v>1965 1</v>
      </c>
      <c r="F550" s="14">
        <v>300</v>
      </c>
      <c r="G550" s="84">
        <v>6.1487603305785121E-2</v>
      </c>
      <c r="H550" s="84">
        <f t="shared" si="38"/>
        <v>18.446280991735538</v>
      </c>
    </row>
    <row r="551" spans="1:10" x14ac:dyDescent="0.25">
      <c r="A551" s="18">
        <v>1965</v>
      </c>
      <c r="B551" s="18">
        <v>1965</v>
      </c>
      <c r="C551" s="18">
        <v>2</v>
      </c>
      <c r="D551" s="9" t="s">
        <v>559</v>
      </c>
      <c r="E551" s="9" t="str">
        <f t="shared" si="37"/>
        <v>1965 2</v>
      </c>
      <c r="F551" s="14">
        <v>300</v>
      </c>
      <c r="G551" s="84">
        <v>5.5537190082644627E-2</v>
      </c>
      <c r="H551" s="84">
        <f t="shared" si="38"/>
        <v>16.66115702479339</v>
      </c>
    </row>
    <row r="552" spans="1:10" x14ac:dyDescent="0.25">
      <c r="A552" s="18">
        <v>1965</v>
      </c>
      <c r="B552" s="18">
        <v>1965</v>
      </c>
      <c r="C552" s="18">
        <v>3</v>
      </c>
      <c r="D552" s="9" t="s">
        <v>560</v>
      </c>
      <c r="E552" s="9" t="str">
        <f t="shared" si="37"/>
        <v>1965 3</v>
      </c>
      <c r="F552" s="14">
        <v>300</v>
      </c>
      <c r="G552" s="84">
        <v>6.1487603305785121E-2</v>
      </c>
      <c r="H552" s="84">
        <f t="shared" si="38"/>
        <v>18.446280991735538</v>
      </c>
    </row>
    <row r="553" spans="1:10" x14ac:dyDescent="0.25">
      <c r="A553" s="18">
        <v>1965</v>
      </c>
      <c r="B553" s="18">
        <v>1965</v>
      </c>
      <c r="C553" s="18">
        <v>4</v>
      </c>
      <c r="D553" s="9" t="s">
        <v>561</v>
      </c>
      <c r="E553" s="9" t="str">
        <f t="shared" si="37"/>
        <v>1965 4</v>
      </c>
      <c r="F553" s="14">
        <v>460</v>
      </c>
      <c r="G553" s="84">
        <v>5.9504132231404959E-2</v>
      </c>
      <c r="H553" s="84">
        <f t="shared" si="38"/>
        <v>27.371900826446282</v>
      </c>
    </row>
    <row r="554" spans="1:10" x14ac:dyDescent="0.25">
      <c r="A554" s="18">
        <v>1965</v>
      </c>
      <c r="B554" s="18">
        <v>1965</v>
      </c>
      <c r="C554" s="18">
        <v>5</v>
      </c>
      <c r="D554" s="9" t="s">
        <v>562</v>
      </c>
      <c r="E554" s="9" t="str">
        <f t="shared" si="37"/>
        <v>1965 5</v>
      </c>
      <c r="F554" s="14">
        <v>4709</v>
      </c>
      <c r="G554" s="84">
        <v>6.1487603305785121E-2</v>
      </c>
      <c r="H554" s="84">
        <f t="shared" si="38"/>
        <v>289.54512396694213</v>
      </c>
    </row>
    <row r="555" spans="1:10" x14ac:dyDescent="0.25">
      <c r="A555" s="18">
        <v>1965</v>
      </c>
      <c r="B555" s="18">
        <v>1965</v>
      </c>
      <c r="C555" s="18">
        <v>6</v>
      </c>
      <c r="D555" s="9" t="s">
        <v>563</v>
      </c>
      <c r="E555" s="9" t="str">
        <f t="shared" si="37"/>
        <v>1965 6</v>
      </c>
      <c r="F555" s="14">
        <v>2526</v>
      </c>
      <c r="G555" s="84">
        <v>5.9504132231404959E-2</v>
      </c>
      <c r="H555" s="84">
        <f t="shared" si="38"/>
        <v>150.30743801652892</v>
      </c>
    </row>
    <row r="556" spans="1:10" x14ac:dyDescent="0.25">
      <c r="A556" s="18">
        <v>1965</v>
      </c>
      <c r="B556" s="18">
        <v>1965</v>
      </c>
      <c r="C556" s="18">
        <v>7</v>
      </c>
      <c r="D556" s="9" t="s">
        <v>564</v>
      </c>
      <c r="E556" s="9" t="str">
        <f t="shared" si="37"/>
        <v>1965 7</v>
      </c>
      <c r="F556" s="14">
        <v>1102</v>
      </c>
      <c r="G556" s="84">
        <v>6.1487603305785121E-2</v>
      </c>
      <c r="H556" s="84">
        <f t="shared" si="38"/>
        <v>67.759338842975197</v>
      </c>
    </row>
    <row r="557" spans="1:10" x14ac:dyDescent="0.25">
      <c r="A557" s="18">
        <v>1965</v>
      </c>
      <c r="B557" s="18">
        <v>1965</v>
      </c>
      <c r="C557" s="18">
        <v>8</v>
      </c>
      <c r="D557" s="9" t="s">
        <v>565</v>
      </c>
      <c r="E557" s="9" t="str">
        <f t="shared" si="37"/>
        <v>1965 8</v>
      </c>
      <c r="F557" s="14">
        <v>870.14</v>
      </c>
      <c r="G557" s="84">
        <v>6.1487603305785121E-2</v>
      </c>
      <c r="H557" s="84">
        <f t="shared" si="38"/>
        <v>53.502823140495863</v>
      </c>
    </row>
    <row r="558" spans="1:10" x14ac:dyDescent="0.25">
      <c r="A558" s="18">
        <v>1965</v>
      </c>
      <c r="B558" s="18">
        <v>1965</v>
      </c>
      <c r="C558" s="18">
        <v>9</v>
      </c>
      <c r="D558" s="9" t="s">
        <v>566</v>
      </c>
      <c r="E558" s="9" t="str">
        <f t="shared" si="37"/>
        <v>1965 9</v>
      </c>
      <c r="F558" s="14">
        <v>870.14</v>
      </c>
      <c r="G558" s="84">
        <v>5.9504132231404959E-2</v>
      </c>
      <c r="H558" s="84">
        <f t="shared" si="38"/>
        <v>51.776925619834714</v>
      </c>
    </row>
    <row r="559" spans="1:10" x14ac:dyDescent="0.25">
      <c r="A559" s="18">
        <v>1966</v>
      </c>
      <c r="B559" s="18">
        <v>1965</v>
      </c>
      <c r="C559" s="18">
        <v>10</v>
      </c>
      <c r="D559" s="9" t="s">
        <v>567</v>
      </c>
      <c r="E559" s="9" t="str">
        <f t="shared" si="37"/>
        <v>1966 10</v>
      </c>
      <c r="F559" s="14">
        <v>373</v>
      </c>
      <c r="G559" s="84">
        <v>6.1487603305785121E-2</v>
      </c>
      <c r="H559" s="84">
        <f t="shared" si="38"/>
        <v>22.934876033057851</v>
      </c>
    </row>
    <row r="560" spans="1:10" x14ac:dyDescent="0.25">
      <c r="A560" s="18">
        <v>1966</v>
      </c>
      <c r="B560" s="18">
        <v>1965</v>
      </c>
      <c r="C560" s="18">
        <v>11</v>
      </c>
      <c r="D560" s="9" t="s">
        <v>568</v>
      </c>
      <c r="E560" s="9" t="str">
        <f t="shared" si="37"/>
        <v>1966 11</v>
      </c>
      <c r="F560" s="14">
        <v>300</v>
      </c>
      <c r="G560" s="84">
        <v>5.9504132231404959E-2</v>
      </c>
      <c r="H560" s="84">
        <f t="shared" si="38"/>
        <v>17.851239669421489</v>
      </c>
    </row>
    <row r="561" spans="1:8" x14ac:dyDescent="0.25">
      <c r="A561" s="18">
        <v>1966</v>
      </c>
      <c r="B561" s="18">
        <v>1965</v>
      </c>
      <c r="C561" s="18">
        <v>12</v>
      </c>
      <c r="D561" s="9" t="s">
        <v>569</v>
      </c>
      <c r="E561" s="9" t="str">
        <f t="shared" si="37"/>
        <v>1966 12</v>
      </c>
      <c r="F561" s="14">
        <v>300</v>
      </c>
      <c r="G561" s="84">
        <v>6.1487603305785121E-2</v>
      </c>
      <c r="H561" s="84">
        <f t="shared" si="38"/>
        <v>18.446280991735538</v>
      </c>
    </row>
    <row r="562" spans="1:8" x14ac:dyDescent="0.25">
      <c r="A562" s="18">
        <v>1966</v>
      </c>
      <c r="B562" s="18">
        <v>1966</v>
      </c>
      <c r="C562" s="18">
        <v>1</v>
      </c>
      <c r="D562" s="9" t="s">
        <v>570</v>
      </c>
      <c r="E562" s="9" t="str">
        <f t="shared" si="37"/>
        <v>1966 1</v>
      </c>
      <c r="F562" s="14">
        <v>300</v>
      </c>
      <c r="G562" s="84">
        <v>6.1487603305785121E-2</v>
      </c>
      <c r="H562" s="84">
        <f t="shared" si="38"/>
        <v>18.446280991735538</v>
      </c>
    </row>
    <row r="563" spans="1:8" x14ac:dyDescent="0.25">
      <c r="A563" s="18">
        <v>1966</v>
      </c>
      <c r="B563" s="18">
        <v>1966</v>
      </c>
      <c r="C563" s="18">
        <v>2</v>
      </c>
      <c r="D563" s="9" t="s">
        <v>571</v>
      </c>
      <c r="E563" s="9" t="str">
        <f t="shared" si="37"/>
        <v>1966 2</v>
      </c>
      <c r="F563" s="14">
        <v>300</v>
      </c>
      <c r="G563" s="84">
        <v>5.5537190082644627E-2</v>
      </c>
      <c r="H563" s="84">
        <f t="shared" si="38"/>
        <v>16.66115702479339</v>
      </c>
    </row>
    <row r="564" spans="1:8" x14ac:dyDescent="0.25">
      <c r="A564" s="18">
        <v>1966</v>
      </c>
      <c r="B564" s="18">
        <v>1966</v>
      </c>
      <c r="C564" s="18">
        <v>3</v>
      </c>
      <c r="D564" s="9" t="s">
        <v>572</v>
      </c>
      <c r="E564" s="9" t="str">
        <f t="shared" si="37"/>
        <v>1966 3</v>
      </c>
      <c r="F564" s="14">
        <v>300</v>
      </c>
      <c r="G564" s="84">
        <v>6.1487603305785121E-2</v>
      </c>
      <c r="H564" s="84">
        <f t="shared" si="38"/>
        <v>18.446280991735538</v>
      </c>
    </row>
    <row r="565" spans="1:8" x14ac:dyDescent="0.25">
      <c r="A565" s="18">
        <v>1966</v>
      </c>
      <c r="B565" s="18">
        <v>1966</v>
      </c>
      <c r="C565" s="18">
        <v>4</v>
      </c>
      <c r="D565" s="9" t="s">
        <v>573</v>
      </c>
      <c r="E565" s="9" t="str">
        <f t="shared" si="37"/>
        <v>1966 4</v>
      </c>
      <c r="F565" s="14">
        <v>493</v>
      </c>
      <c r="G565" s="84">
        <v>5.9504132231404959E-2</v>
      </c>
      <c r="H565" s="84">
        <f t="shared" si="38"/>
        <v>29.335537190082643</v>
      </c>
    </row>
    <row r="566" spans="1:8" x14ac:dyDescent="0.25">
      <c r="A566" s="18">
        <v>1966</v>
      </c>
      <c r="B566" s="18">
        <v>1966</v>
      </c>
      <c r="C566" s="18">
        <v>5</v>
      </c>
      <c r="D566" s="9" t="s">
        <v>574</v>
      </c>
      <c r="E566" s="9" t="str">
        <f t="shared" si="37"/>
        <v>1966 5</v>
      </c>
      <c r="F566" s="14">
        <v>4189</v>
      </c>
      <c r="G566" s="84">
        <v>6.1487603305785121E-2</v>
      </c>
      <c r="H566" s="84">
        <f t="shared" si="38"/>
        <v>257.57157024793389</v>
      </c>
    </row>
    <row r="567" spans="1:8" x14ac:dyDescent="0.25">
      <c r="A567" s="18">
        <v>1966</v>
      </c>
      <c r="B567" s="18">
        <v>1966</v>
      </c>
      <c r="C567" s="18">
        <v>6</v>
      </c>
      <c r="D567" s="9" t="s">
        <v>575</v>
      </c>
      <c r="E567" s="9" t="str">
        <f t="shared" si="37"/>
        <v>1966 6</v>
      </c>
      <c r="F567" s="14">
        <v>2120</v>
      </c>
      <c r="G567" s="84">
        <v>5.9504132231404959E-2</v>
      </c>
      <c r="H567" s="84">
        <f t="shared" si="38"/>
        <v>126.14876033057851</v>
      </c>
    </row>
    <row r="568" spans="1:8" x14ac:dyDescent="0.25">
      <c r="A568" s="18">
        <v>1966</v>
      </c>
      <c r="B568" s="18">
        <v>1966</v>
      </c>
      <c r="C568" s="18">
        <v>7</v>
      </c>
      <c r="D568" s="9" t="s">
        <v>576</v>
      </c>
      <c r="E568" s="9" t="str">
        <f t="shared" si="37"/>
        <v>1966 7</v>
      </c>
      <c r="F568" s="14">
        <v>1102</v>
      </c>
      <c r="G568" s="84">
        <v>6.1487603305785121E-2</v>
      </c>
      <c r="H568" s="84">
        <f t="shared" si="38"/>
        <v>67.759338842975197</v>
      </c>
    </row>
    <row r="569" spans="1:8" x14ac:dyDescent="0.25">
      <c r="A569" s="18">
        <v>1966</v>
      </c>
      <c r="B569" s="18">
        <v>1966</v>
      </c>
      <c r="C569" s="18">
        <v>8</v>
      </c>
      <c r="D569" s="9" t="s">
        <v>577</v>
      </c>
      <c r="E569" s="9" t="str">
        <f t="shared" si="37"/>
        <v>1966 8</v>
      </c>
      <c r="F569" s="14">
        <v>870.14</v>
      </c>
      <c r="G569" s="84">
        <v>6.1487603305785121E-2</v>
      </c>
      <c r="H569" s="84">
        <f t="shared" si="38"/>
        <v>53.502823140495863</v>
      </c>
    </row>
    <row r="570" spans="1:8" x14ac:dyDescent="0.25">
      <c r="A570" s="18">
        <v>1966</v>
      </c>
      <c r="B570" s="18">
        <v>1966</v>
      </c>
      <c r="C570" s="18">
        <v>9</v>
      </c>
      <c r="D570" s="9" t="s">
        <v>578</v>
      </c>
      <c r="E570" s="9" t="str">
        <f t="shared" si="37"/>
        <v>1966 9</v>
      </c>
      <c r="F570" s="14">
        <v>870.14</v>
      </c>
      <c r="G570" s="84">
        <v>5.9504132231404959E-2</v>
      </c>
      <c r="H570" s="84">
        <f t="shared" si="38"/>
        <v>51.776925619834714</v>
      </c>
    </row>
    <row r="571" spans="1:8" x14ac:dyDescent="0.25">
      <c r="A571" s="18">
        <v>1967</v>
      </c>
      <c r="B571" s="18">
        <v>1966</v>
      </c>
      <c r="C571" s="18">
        <v>10</v>
      </c>
      <c r="D571" s="9" t="s">
        <v>579</v>
      </c>
      <c r="E571" s="9" t="str">
        <f t="shared" si="37"/>
        <v>1967 10</v>
      </c>
      <c r="F571" s="14">
        <v>373</v>
      </c>
      <c r="G571" s="84">
        <v>6.1487603305785121E-2</v>
      </c>
      <c r="H571" s="84">
        <f t="shared" si="38"/>
        <v>22.934876033057851</v>
      </c>
    </row>
    <row r="572" spans="1:8" x14ac:dyDescent="0.25">
      <c r="A572" s="18">
        <v>1967</v>
      </c>
      <c r="B572" s="18">
        <v>1966</v>
      </c>
      <c r="C572" s="18">
        <v>11</v>
      </c>
      <c r="D572" s="9" t="s">
        <v>580</v>
      </c>
      <c r="E572" s="9" t="str">
        <f t="shared" si="37"/>
        <v>1967 11</v>
      </c>
      <c r="F572" s="14">
        <v>300</v>
      </c>
      <c r="G572" s="84">
        <v>5.9504132231404959E-2</v>
      </c>
      <c r="H572" s="84">
        <f t="shared" si="38"/>
        <v>17.851239669421489</v>
      </c>
    </row>
    <row r="573" spans="1:8" x14ac:dyDescent="0.25">
      <c r="A573" s="18">
        <v>1967</v>
      </c>
      <c r="B573" s="18">
        <v>1966</v>
      </c>
      <c r="C573" s="18">
        <v>12</v>
      </c>
      <c r="D573" s="9" t="s">
        <v>581</v>
      </c>
      <c r="E573" s="9" t="str">
        <f t="shared" si="37"/>
        <v>1967 12</v>
      </c>
      <c r="F573" s="14">
        <v>300</v>
      </c>
      <c r="G573" s="84">
        <v>6.1487603305785121E-2</v>
      </c>
      <c r="H573" s="84">
        <f t="shared" si="38"/>
        <v>18.446280991735538</v>
      </c>
    </row>
    <row r="574" spans="1:8" x14ac:dyDescent="0.25">
      <c r="A574" s="18">
        <v>1967</v>
      </c>
      <c r="B574" s="18">
        <v>1967</v>
      </c>
      <c r="C574" s="18">
        <v>1</v>
      </c>
      <c r="D574" s="9" t="s">
        <v>582</v>
      </c>
      <c r="E574" s="9" t="str">
        <f t="shared" si="37"/>
        <v>1967 1</v>
      </c>
      <c r="F574" s="14">
        <v>300</v>
      </c>
      <c r="G574" s="84">
        <v>6.1487603305785121E-2</v>
      </c>
      <c r="H574" s="84">
        <f t="shared" si="38"/>
        <v>18.446280991735538</v>
      </c>
    </row>
    <row r="575" spans="1:8" x14ac:dyDescent="0.25">
      <c r="A575" s="18">
        <v>1967</v>
      </c>
      <c r="B575" s="18">
        <v>1967</v>
      </c>
      <c r="C575" s="18">
        <v>2</v>
      </c>
      <c r="D575" s="9" t="s">
        <v>583</v>
      </c>
      <c r="E575" s="9" t="str">
        <f t="shared" si="37"/>
        <v>1967 2</v>
      </c>
      <c r="F575" s="14">
        <v>300</v>
      </c>
      <c r="G575" s="84">
        <v>5.5537190082644627E-2</v>
      </c>
      <c r="H575" s="84">
        <f t="shared" si="38"/>
        <v>16.66115702479339</v>
      </c>
    </row>
    <row r="576" spans="1:8" x14ac:dyDescent="0.25">
      <c r="A576" s="18">
        <v>1967</v>
      </c>
      <c r="B576" s="18">
        <v>1967</v>
      </c>
      <c r="C576" s="18">
        <v>3</v>
      </c>
      <c r="D576" s="9" t="s">
        <v>584</v>
      </c>
      <c r="E576" s="9" t="str">
        <f t="shared" si="37"/>
        <v>1967 3</v>
      </c>
      <c r="F576" s="14">
        <v>300</v>
      </c>
      <c r="G576" s="84">
        <v>6.1487603305785121E-2</v>
      </c>
      <c r="H576" s="84">
        <f t="shared" si="38"/>
        <v>18.446280991735538</v>
      </c>
    </row>
    <row r="577" spans="1:10" x14ac:dyDescent="0.25">
      <c r="A577" s="18">
        <v>1967</v>
      </c>
      <c r="B577" s="18">
        <v>1967</v>
      </c>
      <c r="C577" s="18">
        <v>4</v>
      </c>
      <c r="D577" s="9" t="s">
        <v>585</v>
      </c>
      <c r="E577" s="9" t="str">
        <f t="shared" si="37"/>
        <v>1967 4</v>
      </c>
      <c r="F577" s="14">
        <v>460</v>
      </c>
      <c r="G577" s="84">
        <v>5.9504132231404959E-2</v>
      </c>
      <c r="H577" s="84">
        <f t="shared" si="38"/>
        <v>27.371900826446282</v>
      </c>
    </row>
    <row r="578" spans="1:10" x14ac:dyDescent="0.25">
      <c r="A578" s="18">
        <v>1967</v>
      </c>
      <c r="B578" s="18">
        <v>1967</v>
      </c>
      <c r="C578" s="18">
        <v>5</v>
      </c>
      <c r="D578" s="9" t="s">
        <v>586</v>
      </c>
      <c r="E578" s="9" t="str">
        <f t="shared" si="37"/>
        <v>1967 5</v>
      </c>
      <c r="F578" s="14">
        <v>4709</v>
      </c>
      <c r="G578" s="84">
        <v>6.1487603305785121E-2</v>
      </c>
      <c r="H578" s="84">
        <f t="shared" si="38"/>
        <v>289.54512396694213</v>
      </c>
    </row>
    <row r="579" spans="1:10" x14ac:dyDescent="0.25">
      <c r="A579" s="18">
        <v>1967</v>
      </c>
      <c r="B579" s="18">
        <v>1967</v>
      </c>
      <c r="C579" s="18">
        <v>6</v>
      </c>
      <c r="D579" s="9" t="s">
        <v>587</v>
      </c>
      <c r="E579" s="9" t="str">
        <f t="shared" si="37"/>
        <v>1967 6</v>
      </c>
      <c r="F579" s="14">
        <v>2526</v>
      </c>
      <c r="G579" s="84">
        <v>5.9504132231404959E-2</v>
      </c>
      <c r="H579" s="84">
        <f t="shared" si="38"/>
        <v>150.30743801652892</v>
      </c>
    </row>
    <row r="580" spans="1:10" x14ac:dyDescent="0.25">
      <c r="A580" s="18">
        <v>1967</v>
      </c>
      <c r="B580" s="18">
        <v>1967</v>
      </c>
      <c r="C580" s="18">
        <v>7</v>
      </c>
      <c r="D580" s="9" t="s">
        <v>588</v>
      </c>
      <c r="E580" s="9" t="str">
        <f t="shared" si="37"/>
        <v>1967 7</v>
      </c>
      <c r="F580" s="14">
        <v>1102</v>
      </c>
      <c r="G580" s="84">
        <v>6.1487603305785121E-2</v>
      </c>
      <c r="H580" s="84">
        <f t="shared" si="38"/>
        <v>67.759338842975197</v>
      </c>
    </row>
    <row r="581" spans="1:10" x14ac:dyDescent="0.25">
      <c r="A581" s="18">
        <v>1967</v>
      </c>
      <c r="B581" s="18">
        <v>1967</v>
      </c>
      <c r="C581" s="18">
        <v>8</v>
      </c>
      <c r="D581" s="9" t="s">
        <v>589</v>
      </c>
      <c r="E581" s="9" t="str">
        <f t="shared" si="37"/>
        <v>1967 8</v>
      </c>
      <c r="F581" s="14">
        <v>870.14</v>
      </c>
      <c r="G581" s="84">
        <v>6.1487603305785121E-2</v>
      </c>
      <c r="H581" s="84">
        <f t="shared" si="38"/>
        <v>53.502823140495863</v>
      </c>
    </row>
    <row r="582" spans="1:10" x14ac:dyDescent="0.25">
      <c r="A582" s="18">
        <v>1967</v>
      </c>
      <c r="B582" s="18">
        <v>1967</v>
      </c>
      <c r="C582" s="18">
        <v>9</v>
      </c>
      <c r="D582" s="9" t="s">
        <v>590</v>
      </c>
      <c r="E582" s="9" t="str">
        <f t="shared" si="37"/>
        <v>1967 9</v>
      </c>
      <c r="F582" s="14">
        <v>870.14</v>
      </c>
      <c r="G582" s="84">
        <v>5.9504132231404959E-2</v>
      </c>
      <c r="H582" s="84">
        <f t="shared" si="38"/>
        <v>51.776925619834714</v>
      </c>
    </row>
    <row r="583" spans="1:10" x14ac:dyDescent="0.25">
      <c r="A583" s="18">
        <v>1968</v>
      </c>
      <c r="B583" s="18">
        <v>1967</v>
      </c>
      <c r="C583" s="18">
        <v>10</v>
      </c>
      <c r="D583" s="9" t="s">
        <v>591</v>
      </c>
      <c r="E583" s="9" t="str">
        <f t="shared" si="37"/>
        <v>1968 10</v>
      </c>
      <c r="F583" s="14">
        <v>373</v>
      </c>
      <c r="G583" s="84">
        <v>6.1487603305785121E-2</v>
      </c>
      <c r="H583" s="84">
        <f t="shared" si="38"/>
        <v>22.934876033057851</v>
      </c>
    </row>
    <row r="584" spans="1:10" x14ac:dyDescent="0.25">
      <c r="A584" s="18">
        <v>1968</v>
      </c>
      <c r="B584" s="18">
        <v>1967</v>
      </c>
      <c r="C584" s="18">
        <v>11</v>
      </c>
      <c r="D584" s="9" t="s">
        <v>592</v>
      </c>
      <c r="E584" s="9" t="str">
        <f t="shared" si="37"/>
        <v>1968 11</v>
      </c>
      <c r="F584" s="14">
        <v>300</v>
      </c>
      <c r="G584" s="84">
        <v>5.9504132231404959E-2</v>
      </c>
      <c r="H584" s="84">
        <f t="shared" si="38"/>
        <v>17.851239669421489</v>
      </c>
      <c r="I584" s="17"/>
      <c r="J584" s="17"/>
    </row>
    <row r="585" spans="1:10" x14ac:dyDescent="0.25">
      <c r="A585" s="18">
        <v>1968</v>
      </c>
      <c r="B585" s="18">
        <v>1967</v>
      </c>
      <c r="C585" s="18">
        <v>12</v>
      </c>
      <c r="D585" s="9" t="s">
        <v>593</v>
      </c>
      <c r="E585" s="9" t="str">
        <f t="shared" si="37"/>
        <v>1968 12</v>
      </c>
      <c r="F585" s="14">
        <v>300</v>
      </c>
      <c r="G585" s="84">
        <v>6.1487603305785121E-2</v>
      </c>
      <c r="H585" s="84">
        <f t="shared" si="38"/>
        <v>18.446280991735538</v>
      </c>
      <c r="I585" s="17"/>
      <c r="J585" s="17"/>
    </row>
    <row r="586" spans="1:10" x14ac:dyDescent="0.25">
      <c r="A586" s="18">
        <v>1968</v>
      </c>
      <c r="B586" s="18">
        <v>1968</v>
      </c>
      <c r="C586" s="18">
        <v>1</v>
      </c>
      <c r="D586" s="9" t="s">
        <v>594</v>
      </c>
      <c r="E586" s="9" t="str">
        <f t="shared" si="37"/>
        <v>1968 1</v>
      </c>
      <c r="F586" s="14">
        <v>300</v>
      </c>
      <c r="G586" s="84">
        <v>6.1487603305785121E-2</v>
      </c>
      <c r="H586" s="84">
        <f t="shared" si="38"/>
        <v>18.446280991735538</v>
      </c>
    </row>
    <row r="587" spans="1:10" x14ac:dyDescent="0.25">
      <c r="A587" s="18">
        <v>1968</v>
      </c>
      <c r="B587" s="18">
        <v>1968</v>
      </c>
      <c r="C587" s="18">
        <v>2</v>
      </c>
      <c r="D587" s="9" t="s">
        <v>595</v>
      </c>
      <c r="E587" s="9" t="str">
        <f t="shared" si="37"/>
        <v>1968 2</v>
      </c>
      <c r="F587" s="14">
        <v>300</v>
      </c>
      <c r="G587" s="84">
        <v>5.752066115702479E-2</v>
      </c>
      <c r="H587" s="84">
        <f t="shared" si="38"/>
        <v>17.256198347107436</v>
      </c>
    </row>
    <row r="588" spans="1:10" x14ac:dyDescent="0.25">
      <c r="A588" s="18">
        <v>1968</v>
      </c>
      <c r="B588" s="18">
        <v>1968</v>
      </c>
      <c r="C588" s="18">
        <v>3</v>
      </c>
      <c r="D588" s="9" t="s">
        <v>596</v>
      </c>
      <c r="E588" s="9" t="str">
        <f t="shared" si="37"/>
        <v>1968 3</v>
      </c>
      <c r="F588" s="14">
        <v>300</v>
      </c>
      <c r="G588" s="84">
        <v>6.1487603305785121E-2</v>
      </c>
      <c r="H588" s="84">
        <f t="shared" si="38"/>
        <v>18.446280991735538</v>
      </c>
    </row>
    <row r="589" spans="1:10" x14ac:dyDescent="0.25">
      <c r="A589" s="18">
        <v>1968</v>
      </c>
      <c r="B589" s="18">
        <v>1968</v>
      </c>
      <c r="C589" s="18">
        <v>4</v>
      </c>
      <c r="D589" s="9" t="s">
        <v>597</v>
      </c>
      <c r="E589" s="9" t="str">
        <f t="shared" si="37"/>
        <v>1968 4</v>
      </c>
      <c r="F589" s="14">
        <v>493</v>
      </c>
      <c r="G589" s="84">
        <v>5.9504132231404959E-2</v>
      </c>
      <c r="H589" s="84">
        <f t="shared" si="38"/>
        <v>29.335537190082643</v>
      </c>
    </row>
    <row r="590" spans="1:10" x14ac:dyDescent="0.25">
      <c r="A590" s="18">
        <v>1968</v>
      </c>
      <c r="B590" s="18">
        <v>1968</v>
      </c>
      <c r="C590" s="18">
        <v>5</v>
      </c>
      <c r="D590" s="9" t="s">
        <v>598</v>
      </c>
      <c r="E590" s="9" t="str">
        <f t="shared" si="37"/>
        <v>1968 5</v>
      </c>
      <c r="F590" s="14">
        <v>4189</v>
      </c>
      <c r="G590" s="84">
        <v>6.1487603305785121E-2</v>
      </c>
      <c r="H590" s="84">
        <f t="shared" si="38"/>
        <v>257.57157024793389</v>
      </c>
    </row>
    <row r="591" spans="1:10" x14ac:dyDescent="0.25">
      <c r="A591" s="18">
        <v>1968</v>
      </c>
      <c r="B591" s="18">
        <v>1968</v>
      </c>
      <c r="C591" s="18">
        <v>6</v>
      </c>
      <c r="D591" s="9" t="s">
        <v>599</v>
      </c>
      <c r="E591" s="9" t="str">
        <f t="shared" si="37"/>
        <v>1968 6</v>
      </c>
      <c r="F591" s="14">
        <v>2120</v>
      </c>
      <c r="G591" s="84">
        <v>5.9504132231404959E-2</v>
      </c>
      <c r="H591" s="84">
        <f t="shared" si="38"/>
        <v>126.14876033057851</v>
      </c>
    </row>
    <row r="592" spans="1:10" x14ac:dyDescent="0.25">
      <c r="A592" s="18">
        <v>1968</v>
      </c>
      <c r="B592" s="18">
        <v>1968</v>
      </c>
      <c r="C592" s="18">
        <v>7</v>
      </c>
      <c r="D592" s="9" t="s">
        <v>600</v>
      </c>
      <c r="E592" s="9" t="str">
        <f t="shared" si="37"/>
        <v>1968 7</v>
      </c>
      <c r="F592" s="14">
        <v>1102</v>
      </c>
      <c r="G592" s="84">
        <v>6.1487603305785121E-2</v>
      </c>
      <c r="H592" s="84">
        <f t="shared" si="38"/>
        <v>67.759338842975197</v>
      </c>
    </row>
    <row r="593" spans="1:8" x14ac:dyDescent="0.25">
      <c r="A593" s="18">
        <v>1968</v>
      </c>
      <c r="B593" s="18">
        <v>1968</v>
      </c>
      <c r="C593" s="18">
        <v>8</v>
      </c>
      <c r="D593" s="9" t="s">
        <v>601</v>
      </c>
      <c r="E593" s="9" t="str">
        <f t="shared" si="37"/>
        <v>1968 8</v>
      </c>
      <c r="F593" s="14">
        <v>870.14</v>
      </c>
      <c r="G593" s="84">
        <v>6.1487603305785121E-2</v>
      </c>
      <c r="H593" s="84">
        <f t="shared" si="38"/>
        <v>53.502823140495863</v>
      </c>
    </row>
    <row r="594" spans="1:8" x14ac:dyDescent="0.25">
      <c r="A594" s="18">
        <v>1968</v>
      </c>
      <c r="B594" s="18">
        <v>1968</v>
      </c>
      <c r="C594" s="18">
        <v>9</v>
      </c>
      <c r="D594" s="9" t="s">
        <v>602</v>
      </c>
      <c r="E594" s="9" t="str">
        <f t="shared" si="37"/>
        <v>1968 9</v>
      </c>
      <c r="F594" s="14">
        <v>870.14</v>
      </c>
      <c r="G594" s="84">
        <v>5.9504132231404959E-2</v>
      </c>
      <c r="H594" s="84">
        <f t="shared" si="38"/>
        <v>51.776925619834714</v>
      </c>
    </row>
    <row r="595" spans="1:8" x14ac:dyDescent="0.25">
      <c r="A595" s="18">
        <v>1969</v>
      </c>
      <c r="B595" s="18">
        <v>1968</v>
      </c>
      <c r="C595" s="18">
        <v>10</v>
      </c>
      <c r="D595" s="9" t="s">
        <v>603</v>
      </c>
      <c r="E595" s="9" t="str">
        <f t="shared" si="37"/>
        <v>1969 10</v>
      </c>
      <c r="F595" s="14">
        <v>373</v>
      </c>
      <c r="G595" s="84">
        <v>6.1487603305785121E-2</v>
      </c>
      <c r="H595" s="84">
        <f t="shared" si="38"/>
        <v>22.934876033057851</v>
      </c>
    </row>
    <row r="596" spans="1:8" x14ac:dyDescent="0.25">
      <c r="A596" s="18">
        <v>1969</v>
      </c>
      <c r="B596" s="18">
        <v>1968</v>
      </c>
      <c r="C596" s="18">
        <v>11</v>
      </c>
      <c r="D596" s="9" t="s">
        <v>604</v>
      </c>
      <c r="E596" s="9" t="str">
        <f t="shared" si="37"/>
        <v>1969 11</v>
      </c>
      <c r="F596" s="14">
        <v>300</v>
      </c>
      <c r="G596" s="84">
        <v>5.9504132231404959E-2</v>
      </c>
      <c r="H596" s="84">
        <f t="shared" si="38"/>
        <v>17.851239669421489</v>
      </c>
    </row>
    <row r="597" spans="1:8" x14ac:dyDescent="0.25">
      <c r="A597" s="18">
        <v>1969</v>
      </c>
      <c r="B597" s="18">
        <v>1968</v>
      </c>
      <c r="C597" s="18">
        <v>12</v>
      </c>
      <c r="D597" s="9" t="s">
        <v>605</v>
      </c>
      <c r="E597" s="9" t="str">
        <f t="shared" si="37"/>
        <v>1969 12</v>
      </c>
      <c r="F597" s="14">
        <v>300</v>
      </c>
      <c r="G597" s="84">
        <v>6.1487603305785121E-2</v>
      </c>
      <c r="H597" s="84">
        <f t="shared" si="38"/>
        <v>18.446280991735538</v>
      </c>
    </row>
    <row r="598" spans="1:8" x14ac:dyDescent="0.25">
      <c r="A598" s="18">
        <v>1969</v>
      </c>
      <c r="B598" s="18">
        <v>1969</v>
      </c>
      <c r="C598" s="18">
        <v>1</v>
      </c>
      <c r="D598" s="9" t="s">
        <v>606</v>
      </c>
      <c r="E598" s="9" t="str">
        <f t="shared" si="37"/>
        <v>1969 1</v>
      </c>
      <c r="F598" s="14">
        <v>300</v>
      </c>
      <c r="G598" s="84">
        <v>6.1487603305785121E-2</v>
      </c>
      <c r="H598" s="84">
        <f t="shared" si="38"/>
        <v>18.446280991735538</v>
      </c>
    </row>
    <row r="599" spans="1:8" x14ac:dyDescent="0.25">
      <c r="A599" s="18">
        <v>1969</v>
      </c>
      <c r="B599" s="18">
        <v>1969</v>
      </c>
      <c r="C599" s="18">
        <v>2</v>
      </c>
      <c r="D599" s="9" t="s">
        <v>607</v>
      </c>
      <c r="E599" s="9" t="str">
        <f t="shared" si="37"/>
        <v>1969 2</v>
      </c>
      <c r="F599" s="14">
        <v>300</v>
      </c>
      <c r="G599" s="84">
        <v>5.5537190082644627E-2</v>
      </c>
      <c r="H599" s="84">
        <f t="shared" si="38"/>
        <v>16.66115702479339</v>
      </c>
    </row>
    <row r="600" spans="1:8" x14ac:dyDescent="0.25">
      <c r="A600" s="18">
        <v>1969</v>
      </c>
      <c r="B600" s="18">
        <v>1969</v>
      </c>
      <c r="C600" s="18">
        <v>3</v>
      </c>
      <c r="D600" s="9" t="s">
        <v>608</v>
      </c>
      <c r="E600" s="9" t="str">
        <f t="shared" si="37"/>
        <v>1969 3</v>
      </c>
      <c r="F600" s="14">
        <v>300</v>
      </c>
      <c r="G600" s="84">
        <v>6.1487603305785121E-2</v>
      </c>
      <c r="H600" s="84">
        <f t="shared" si="38"/>
        <v>18.446280991735538</v>
      </c>
    </row>
    <row r="601" spans="1:8" x14ac:dyDescent="0.25">
      <c r="A601" s="18">
        <v>1969</v>
      </c>
      <c r="B601" s="18">
        <v>1969</v>
      </c>
      <c r="C601" s="18">
        <v>4</v>
      </c>
      <c r="D601" s="9" t="s">
        <v>609</v>
      </c>
      <c r="E601" s="9" t="str">
        <f t="shared" si="37"/>
        <v>1969 4</v>
      </c>
      <c r="F601" s="14">
        <v>427</v>
      </c>
      <c r="G601" s="84">
        <v>5.9504132231404959E-2</v>
      </c>
      <c r="H601" s="84">
        <f t="shared" si="38"/>
        <v>25.408264462809917</v>
      </c>
    </row>
    <row r="602" spans="1:8" x14ac:dyDescent="0.25">
      <c r="A602" s="18">
        <v>1969</v>
      </c>
      <c r="B602" s="18">
        <v>1969</v>
      </c>
      <c r="C602" s="18">
        <v>5</v>
      </c>
      <c r="D602" s="9" t="s">
        <v>610</v>
      </c>
      <c r="E602" s="9" t="str">
        <f t="shared" si="37"/>
        <v>1969 5</v>
      </c>
      <c r="F602" s="14">
        <v>4570</v>
      </c>
      <c r="G602" s="84">
        <v>6.1487603305785121E-2</v>
      </c>
      <c r="H602" s="84">
        <f t="shared" si="38"/>
        <v>280.99834710743801</v>
      </c>
    </row>
    <row r="603" spans="1:8" x14ac:dyDescent="0.25">
      <c r="A603" s="18">
        <v>1969</v>
      </c>
      <c r="B603" s="18">
        <v>1969</v>
      </c>
      <c r="C603" s="18">
        <v>6</v>
      </c>
      <c r="D603" s="9" t="s">
        <v>611</v>
      </c>
      <c r="E603" s="9" t="str">
        <f t="shared" si="37"/>
        <v>1969 6</v>
      </c>
      <c r="F603" s="14">
        <v>4626</v>
      </c>
      <c r="G603" s="84">
        <v>5.9504132231404959E-2</v>
      </c>
      <c r="H603" s="84">
        <f t="shared" si="38"/>
        <v>275.26611570247934</v>
      </c>
    </row>
    <row r="604" spans="1:8" x14ac:dyDescent="0.25">
      <c r="A604" s="18">
        <v>1969</v>
      </c>
      <c r="B604" s="18">
        <v>1969</v>
      </c>
      <c r="C604" s="18">
        <v>7</v>
      </c>
      <c r="D604" s="9" t="s">
        <v>612</v>
      </c>
      <c r="E604" s="9" t="str">
        <f t="shared" si="37"/>
        <v>1969 7</v>
      </c>
      <c r="F604" s="14">
        <v>1102</v>
      </c>
      <c r="G604" s="84">
        <v>6.1487603305785121E-2</v>
      </c>
      <c r="H604" s="84">
        <f t="shared" si="38"/>
        <v>67.759338842975197</v>
      </c>
    </row>
    <row r="605" spans="1:8" x14ac:dyDescent="0.25">
      <c r="A605" s="18">
        <v>1969</v>
      </c>
      <c r="B605" s="18">
        <v>1969</v>
      </c>
      <c r="C605" s="18">
        <v>8</v>
      </c>
      <c r="D605" s="9" t="s">
        <v>613</v>
      </c>
      <c r="E605" s="9" t="str">
        <f t="shared" si="37"/>
        <v>1969 8</v>
      </c>
      <c r="F605" s="14">
        <v>450</v>
      </c>
      <c r="G605" s="84">
        <v>6.1487603305785121E-2</v>
      </c>
      <c r="H605" s="84">
        <f t="shared" si="38"/>
        <v>27.669421487603305</v>
      </c>
    </row>
    <row r="606" spans="1:8" x14ac:dyDescent="0.25">
      <c r="A606" s="18">
        <v>1969</v>
      </c>
      <c r="B606" s="18">
        <v>1969</v>
      </c>
      <c r="C606" s="18">
        <v>9</v>
      </c>
      <c r="D606" s="9" t="s">
        <v>614</v>
      </c>
      <c r="E606" s="9" t="str">
        <f t="shared" si="37"/>
        <v>1969 9</v>
      </c>
      <c r="F606" s="14">
        <v>450</v>
      </c>
      <c r="G606" s="84">
        <v>5.9504132231404959E-2</v>
      </c>
      <c r="H606" s="84">
        <f t="shared" si="38"/>
        <v>26.776859504132233</v>
      </c>
    </row>
    <row r="607" spans="1:8" x14ac:dyDescent="0.25">
      <c r="A607" s="18">
        <v>1970</v>
      </c>
      <c r="B607" s="18">
        <v>1969</v>
      </c>
      <c r="C607" s="18">
        <v>10</v>
      </c>
      <c r="D607" s="9" t="s">
        <v>615</v>
      </c>
      <c r="E607" s="9" t="str">
        <f t="shared" si="37"/>
        <v>1970 10</v>
      </c>
      <c r="F607" s="14">
        <v>373</v>
      </c>
      <c r="G607" s="84">
        <v>6.1487603305785121E-2</v>
      </c>
      <c r="H607" s="84">
        <f t="shared" si="38"/>
        <v>22.934876033057851</v>
      </c>
    </row>
    <row r="608" spans="1:8" x14ac:dyDescent="0.25">
      <c r="A608" s="18">
        <v>1970</v>
      </c>
      <c r="B608" s="18">
        <v>1969</v>
      </c>
      <c r="C608" s="18">
        <v>11</v>
      </c>
      <c r="D608" s="9" t="s">
        <v>616</v>
      </c>
      <c r="E608" s="9" t="str">
        <f t="shared" ref="E608:E671" si="39">CONCATENATE(A608," ",C608)</f>
        <v>1970 11</v>
      </c>
      <c r="F608" s="14">
        <v>300</v>
      </c>
      <c r="G608" s="84">
        <v>5.9504132231404959E-2</v>
      </c>
      <c r="H608" s="84">
        <f t="shared" ref="H608:H671" si="40">F608*G608</f>
        <v>17.851239669421489</v>
      </c>
    </row>
    <row r="609" spans="1:10" x14ac:dyDescent="0.25">
      <c r="A609" s="18">
        <v>1970</v>
      </c>
      <c r="B609" s="18">
        <v>1969</v>
      </c>
      <c r="C609" s="18">
        <v>12</v>
      </c>
      <c r="D609" s="9" t="s">
        <v>617</v>
      </c>
      <c r="E609" s="9" t="str">
        <f t="shared" si="39"/>
        <v>1970 12</v>
      </c>
      <c r="F609" s="14">
        <v>300</v>
      </c>
      <c r="G609" s="84">
        <v>6.1487603305785121E-2</v>
      </c>
      <c r="H609" s="84">
        <f t="shared" si="40"/>
        <v>18.446280991735538</v>
      </c>
      <c r="I609" s="17"/>
      <c r="J609" s="17"/>
    </row>
    <row r="610" spans="1:10" x14ac:dyDescent="0.25">
      <c r="A610" s="18">
        <v>1970</v>
      </c>
      <c r="B610" s="18">
        <v>1970</v>
      </c>
      <c r="C610" s="18">
        <v>1</v>
      </c>
      <c r="D610" s="9" t="s">
        <v>618</v>
      </c>
      <c r="E610" s="9" t="str">
        <f t="shared" si="39"/>
        <v>1970 1</v>
      </c>
      <c r="F610" s="14">
        <v>300</v>
      </c>
      <c r="G610" s="84">
        <v>6.1487603305785121E-2</v>
      </c>
      <c r="H610" s="84">
        <f t="shared" si="40"/>
        <v>18.446280991735538</v>
      </c>
    </row>
    <row r="611" spans="1:10" x14ac:dyDescent="0.25">
      <c r="A611" s="18">
        <v>1970</v>
      </c>
      <c r="B611" s="18">
        <v>1970</v>
      </c>
      <c r="C611" s="18">
        <v>2</v>
      </c>
      <c r="D611" s="9" t="s">
        <v>619</v>
      </c>
      <c r="E611" s="9" t="str">
        <f t="shared" si="39"/>
        <v>1970 2</v>
      </c>
      <c r="F611" s="14">
        <v>300</v>
      </c>
      <c r="G611" s="84">
        <v>5.5537190082644627E-2</v>
      </c>
      <c r="H611" s="84">
        <f t="shared" si="40"/>
        <v>16.66115702479339</v>
      </c>
    </row>
    <row r="612" spans="1:10" x14ac:dyDescent="0.25">
      <c r="A612" s="18">
        <v>1970</v>
      </c>
      <c r="B612" s="18">
        <v>1970</v>
      </c>
      <c r="C612" s="18">
        <v>3</v>
      </c>
      <c r="D612" s="9" t="s">
        <v>620</v>
      </c>
      <c r="E612" s="9" t="str">
        <f t="shared" si="39"/>
        <v>1970 3</v>
      </c>
      <c r="F612" s="14">
        <v>300</v>
      </c>
      <c r="G612" s="84">
        <v>6.1487603305785121E-2</v>
      </c>
      <c r="H612" s="84">
        <f t="shared" si="40"/>
        <v>18.446280991735538</v>
      </c>
    </row>
    <row r="613" spans="1:10" x14ac:dyDescent="0.25">
      <c r="A613" s="18">
        <v>1970</v>
      </c>
      <c r="B613" s="18">
        <v>1970</v>
      </c>
      <c r="C613" s="18">
        <v>4</v>
      </c>
      <c r="D613" s="9" t="s">
        <v>621</v>
      </c>
      <c r="E613" s="9" t="str">
        <f t="shared" si="39"/>
        <v>1970 4</v>
      </c>
      <c r="F613" s="14">
        <v>460</v>
      </c>
      <c r="G613" s="84">
        <v>5.9504132231404959E-2</v>
      </c>
      <c r="H613" s="84">
        <f t="shared" si="40"/>
        <v>27.371900826446282</v>
      </c>
    </row>
    <row r="614" spans="1:10" x14ac:dyDescent="0.25">
      <c r="A614" s="18">
        <v>1970</v>
      </c>
      <c r="B614" s="18">
        <v>1970</v>
      </c>
      <c r="C614" s="18">
        <v>5</v>
      </c>
      <c r="D614" s="9" t="s">
        <v>622</v>
      </c>
      <c r="E614" s="9" t="str">
        <f t="shared" si="39"/>
        <v>1970 5</v>
      </c>
      <c r="F614" s="14">
        <v>4709</v>
      </c>
      <c r="G614" s="84">
        <v>6.1487603305785121E-2</v>
      </c>
      <c r="H614" s="84">
        <f t="shared" si="40"/>
        <v>289.54512396694213</v>
      </c>
    </row>
    <row r="615" spans="1:10" x14ac:dyDescent="0.25">
      <c r="A615" s="18">
        <v>1970</v>
      </c>
      <c r="B615" s="18">
        <v>1970</v>
      </c>
      <c r="C615" s="18">
        <v>6</v>
      </c>
      <c r="D615" s="9" t="s">
        <v>623</v>
      </c>
      <c r="E615" s="9" t="str">
        <f t="shared" si="39"/>
        <v>1970 6</v>
      </c>
      <c r="F615" s="14">
        <v>2526</v>
      </c>
      <c r="G615" s="84">
        <v>5.9504132231404959E-2</v>
      </c>
      <c r="H615" s="84">
        <f t="shared" si="40"/>
        <v>150.30743801652892</v>
      </c>
    </row>
    <row r="616" spans="1:10" x14ac:dyDescent="0.25">
      <c r="A616" s="18">
        <v>1970</v>
      </c>
      <c r="B616" s="18">
        <v>1970</v>
      </c>
      <c r="C616" s="18">
        <v>7</v>
      </c>
      <c r="D616" s="9" t="s">
        <v>624</v>
      </c>
      <c r="E616" s="9" t="str">
        <f t="shared" si="39"/>
        <v>1970 7</v>
      </c>
      <c r="F616" s="14">
        <v>1102</v>
      </c>
      <c r="G616" s="84">
        <v>6.1487603305785121E-2</v>
      </c>
      <c r="H616" s="84">
        <f t="shared" si="40"/>
        <v>67.759338842975197</v>
      </c>
    </row>
    <row r="617" spans="1:10" x14ac:dyDescent="0.25">
      <c r="A617" s="18">
        <v>1970</v>
      </c>
      <c r="B617" s="18">
        <v>1970</v>
      </c>
      <c r="C617" s="18">
        <v>8</v>
      </c>
      <c r="D617" s="9" t="s">
        <v>625</v>
      </c>
      <c r="E617" s="9" t="str">
        <f t="shared" si="39"/>
        <v>1970 8</v>
      </c>
      <c r="F617" s="14">
        <v>870.14</v>
      </c>
      <c r="G617" s="84">
        <v>6.1487603305785121E-2</v>
      </c>
      <c r="H617" s="84">
        <f t="shared" si="40"/>
        <v>53.502823140495863</v>
      </c>
    </row>
    <row r="618" spans="1:10" x14ac:dyDescent="0.25">
      <c r="A618" s="18">
        <v>1970</v>
      </c>
      <c r="B618" s="18">
        <v>1970</v>
      </c>
      <c r="C618" s="18">
        <v>9</v>
      </c>
      <c r="D618" s="9" t="s">
        <v>626</v>
      </c>
      <c r="E618" s="9" t="str">
        <f t="shared" si="39"/>
        <v>1970 9</v>
      </c>
      <c r="F618" s="14">
        <v>870.14</v>
      </c>
      <c r="G618" s="84">
        <v>5.9504132231404959E-2</v>
      </c>
      <c r="H618" s="84">
        <f t="shared" si="40"/>
        <v>51.776925619834714</v>
      </c>
    </row>
    <row r="619" spans="1:10" x14ac:dyDescent="0.25">
      <c r="A619" s="18">
        <v>1971</v>
      </c>
      <c r="B619" s="18">
        <v>1970</v>
      </c>
      <c r="C619" s="18">
        <v>10</v>
      </c>
      <c r="D619" s="9" t="s">
        <v>627</v>
      </c>
      <c r="E619" s="9" t="str">
        <f t="shared" si="39"/>
        <v>1971 10</v>
      </c>
      <c r="F619" s="14">
        <v>373</v>
      </c>
      <c r="G619" s="84">
        <v>6.1487603305785121E-2</v>
      </c>
      <c r="H619" s="84">
        <f t="shared" si="40"/>
        <v>22.934876033057851</v>
      </c>
    </row>
    <row r="620" spans="1:10" x14ac:dyDescent="0.25">
      <c r="A620" s="18">
        <v>1971</v>
      </c>
      <c r="B620" s="18">
        <v>1970</v>
      </c>
      <c r="C620" s="18">
        <v>11</v>
      </c>
      <c r="D620" s="9" t="s">
        <v>628</v>
      </c>
      <c r="E620" s="9" t="str">
        <f t="shared" si="39"/>
        <v>1971 11</v>
      </c>
      <c r="F620" s="14">
        <v>300</v>
      </c>
      <c r="G620" s="84">
        <v>5.9504132231404959E-2</v>
      </c>
      <c r="H620" s="84">
        <f t="shared" si="40"/>
        <v>17.851239669421489</v>
      </c>
    </row>
    <row r="621" spans="1:10" x14ac:dyDescent="0.25">
      <c r="A621" s="18">
        <v>1971</v>
      </c>
      <c r="B621" s="18">
        <v>1970</v>
      </c>
      <c r="C621" s="18">
        <v>12</v>
      </c>
      <c r="D621" s="9" t="s">
        <v>629</v>
      </c>
      <c r="E621" s="9" t="str">
        <f t="shared" si="39"/>
        <v>1971 12</v>
      </c>
      <c r="F621" s="14">
        <v>300</v>
      </c>
      <c r="G621" s="84">
        <v>6.1487603305785121E-2</v>
      </c>
      <c r="H621" s="84">
        <f t="shared" si="40"/>
        <v>18.446280991735538</v>
      </c>
    </row>
    <row r="622" spans="1:10" x14ac:dyDescent="0.25">
      <c r="A622" s="18">
        <v>1971</v>
      </c>
      <c r="B622" s="18">
        <v>1971</v>
      </c>
      <c r="C622" s="18">
        <v>1</v>
      </c>
      <c r="D622" s="9" t="s">
        <v>630</v>
      </c>
      <c r="E622" s="9" t="str">
        <f t="shared" si="39"/>
        <v>1971 1</v>
      </c>
      <c r="F622" s="14">
        <v>300</v>
      </c>
      <c r="G622" s="84">
        <v>6.1487603305785121E-2</v>
      </c>
      <c r="H622" s="84">
        <f t="shared" si="40"/>
        <v>18.446280991735538</v>
      </c>
    </row>
    <row r="623" spans="1:10" x14ac:dyDescent="0.25">
      <c r="A623" s="18">
        <v>1971</v>
      </c>
      <c r="B623" s="18">
        <v>1971</v>
      </c>
      <c r="C623" s="18">
        <v>2</v>
      </c>
      <c r="D623" s="9" t="s">
        <v>631</v>
      </c>
      <c r="E623" s="9" t="str">
        <f t="shared" si="39"/>
        <v>1971 2</v>
      </c>
      <c r="F623" s="14">
        <v>300</v>
      </c>
      <c r="G623" s="84">
        <v>5.5537190082644627E-2</v>
      </c>
      <c r="H623" s="84">
        <f t="shared" si="40"/>
        <v>16.66115702479339</v>
      </c>
    </row>
    <row r="624" spans="1:10" x14ac:dyDescent="0.25">
      <c r="A624" s="18">
        <v>1971</v>
      </c>
      <c r="B624" s="18">
        <v>1971</v>
      </c>
      <c r="C624" s="18">
        <v>3</v>
      </c>
      <c r="D624" s="9" t="s">
        <v>632</v>
      </c>
      <c r="E624" s="9" t="str">
        <f t="shared" si="39"/>
        <v>1971 3</v>
      </c>
      <c r="F624" s="14">
        <v>300</v>
      </c>
      <c r="G624" s="84">
        <v>6.1487603305785121E-2</v>
      </c>
      <c r="H624" s="84">
        <f t="shared" si="40"/>
        <v>18.446280991735538</v>
      </c>
    </row>
    <row r="625" spans="1:8" x14ac:dyDescent="0.25">
      <c r="A625" s="18">
        <v>1971</v>
      </c>
      <c r="B625" s="18">
        <v>1971</v>
      </c>
      <c r="C625" s="18">
        <v>4</v>
      </c>
      <c r="D625" s="9" t="s">
        <v>633</v>
      </c>
      <c r="E625" s="9" t="str">
        <f t="shared" si="39"/>
        <v>1971 4</v>
      </c>
      <c r="F625" s="14">
        <v>460</v>
      </c>
      <c r="G625" s="84">
        <v>5.9504132231404959E-2</v>
      </c>
      <c r="H625" s="84">
        <f t="shared" si="40"/>
        <v>27.371900826446282</v>
      </c>
    </row>
    <row r="626" spans="1:8" x14ac:dyDescent="0.25">
      <c r="A626" s="18">
        <v>1971</v>
      </c>
      <c r="B626" s="18">
        <v>1971</v>
      </c>
      <c r="C626" s="18">
        <v>5</v>
      </c>
      <c r="D626" s="9" t="s">
        <v>634</v>
      </c>
      <c r="E626" s="9" t="str">
        <f t="shared" si="39"/>
        <v>1971 5</v>
      </c>
      <c r="F626" s="14">
        <v>4709</v>
      </c>
      <c r="G626" s="84">
        <v>6.1487603305785121E-2</v>
      </c>
      <c r="H626" s="84">
        <f t="shared" si="40"/>
        <v>289.54512396694213</v>
      </c>
    </row>
    <row r="627" spans="1:8" x14ac:dyDescent="0.25">
      <c r="A627" s="18">
        <v>1971</v>
      </c>
      <c r="B627" s="18">
        <v>1971</v>
      </c>
      <c r="C627" s="18">
        <v>6</v>
      </c>
      <c r="D627" s="9" t="s">
        <v>635</v>
      </c>
      <c r="E627" s="9" t="str">
        <f t="shared" si="39"/>
        <v>1971 6</v>
      </c>
      <c r="F627" s="14">
        <v>2526</v>
      </c>
      <c r="G627" s="84">
        <v>5.9504132231404959E-2</v>
      </c>
      <c r="H627" s="84">
        <f t="shared" si="40"/>
        <v>150.30743801652892</v>
      </c>
    </row>
    <row r="628" spans="1:8" x14ac:dyDescent="0.25">
      <c r="A628" s="18">
        <v>1971</v>
      </c>
      <c r="B628" s="18">
        <v>1971</v>
      </c>
      <c r="C628" s="18">
        <v>7</v>
      </c>
      <c r="D628" s="9" t="s">
        <v>636</v>
      </c>
      <c r="E628" s="9" t="str">
        <f t="shared" si="39"/>
        <v>1971 7</v>
      </c>
      <c r="F628" s="14">
        <v>1102</v>
      </c>
      <c r="G628" s="84">
        <v>6.1487603305785121E-2</v>
      </c>
      <c r="H628" s="84">
        <f t="shared" si="40"/>
        <v>67.759338842975197</v>
      </c>
    </row>
    <row r="629" spans="1:8" x14ac:dyDescent="0.25">
      <c r="A629" s="18">
        <v>1971</v>
      </c>
      <c r="B629" s="18">
        <v>1971</v>
      </c>
      <c r="C629" s="18">
        <v>8</v>
      </c>
      <c r="D629" s="9" t="s">
        <v>637</v>
      </c>
      <c r="E629" s="9" t="str">
        <f t="shared" si="39"/>
        <v>1971 8</v>
      </c>
      <c r="F629" s="14">
        <v>870.14</v>
      </c>
      <c r="G629" s="84">
        <v>6.1487603305785121E-2</v>
      </c>
      <c r="H629" s="84">
        <f t="shared" si="40"/>
        <v>53.502823140495863</v>
      </c>
    </row>
    <row r="630" spans="1:8" x14ac:dyDescent="0.25">
      <c r="A630" s="18">
        <v>1971</v>
      </c>
      <c r="B630" s="18">
        <v>1971</v>
      </c>
      <c r="C630" s="18">
        <v>9</v>
      </c>
      <c r="D630" s="9" t="s">
        <v>638</v>
      </c>
      <c r="E630" s="9" t="str">
        <f t="shared" si="39"/>
        <v>1971 9</v>
      </c>
      <c r="F630" s="14">
        <v>870.14</v>
      </c>
      <c r="G630" s="84">
        <v>5.9504132231404959E-2</v>
      </c>
      <c r="H630" s="84">
        <f t="shared" si="40"/>
        <v>51.776925619834714</v>
      </c>
    </row>
    <row r="631" spans="1:8" x14ac:dyDescent="0.25">
      <c r="A631" s="18">
        <v>1972</v>
      </c>
      <c r="B631" s="18">
        <v>1971</v>
      </c>
      <c r="C631" s="18">
        <v>10</v>
      </c>
      <c r="D631" s="9" t="s">
        <v>639</v>
      </c>
      <c r="E631" s="9" t="str">
        <f t="shared" si="39"/>
        <v>1972 10</v>
      </c>
      <c r="F631" s="14">
        <v>373</v>
      </c>
      <c r="G631" s="84">
        <v>6.1487603305785121E-2</v>
      </c>
      <c r="H631" s="84">
        <f t="shared" si="40"/>
        <v>22.934876033057851</v>
      </c>
    </row>
    <row r="632" spans="1:8" x14ac:dyDescent="0.25">
      <c r="A632" s="18">
        <v>1972</v>
      </c>
      <c r="B632" s="18">
        <v>1971</v>
      </c>
      <c r="C632" s="18">
        <v>11</v>
      </c>
      <c r="D632" s="9" t="s">
        <v>640</v>
      </c>
      <c r="E632" s="9" t="str">
        <f t="shared" si="39"/>
        <v>1972 11</v>
      </c>
      <c r="F632" s="14">
        <v>300</v>
      </c>
      <c r="G632" s="84">
        <v>5.9504132231404959E-2</v>
      </c>
      <c r="H632" s="84">
        <f t="shared" si="40"/>
        <v>17.851239669421489</v>
      </c>
    </row>
    <row r="633" spans="1:8" x14ac:dyDescent="0.25">
      <c r="A633" s="18">
        <v>1972</v>
      </c>
      <c r="B633" s="18">
        <v>1971</v>
      </c>
      <c r="C633" s="18">
        <v>12</v>
      </c>
      <c r="D633" s="9" t="s">
        <v>641</v>
      </c>
      <c r="E633" s="9" t="str">
        <f t="shared" si="39"/>
        <v>1972 12</v>
      </c>
      <c r="F633" s="14">
        <v>300</v>
      </c>
      <c r="G633" s="84">
        <v>6.1487603305785121E-2</v>
      </c>
      <c r="H633" s="84">
        <f t="shared" si="40"/>
        <v>18.446280991735538</v>
      </c>
    </row>
    <row r="634" spans="1:8" x14ac:dyDescent="0.25">
      <c r="A634" s="18">
        <v>1972</v>
      </c>
      <c r="B634" s="18">
        <v>1972</v>
      </c>
      <c r="C634" s="18">
        <v>1</v>
      </c>
      <c r="D634" s="9" t="s">
        <v>642</v>
      </c>
      <c r="E634" s="9" t="str">
        <f t="shared" si="39"/>
        <v>1972 1</v>
      </c>
      <c r="F634" s="14">
        <v>300</v>
      </c>
      <c r="G634" s="84">
        <v>6.1487603305785121E-2</v>
      </c>
      <c r="H634" s="84">
        <f t="shared" si="40"/>
        <v>18.446280991735538</v>
      </c>
    </row>
    <row r="635" spans="1:8" x14ac:dyDescent="0.25">
      <c r="A635" s="18">
        <v>1972</v>
      </c>
      <c r="B635" s="18">
        <v>1972</v>
      </c>
      <c r="C635" s="18">
        <v>2</v>
      </c>
      <c r="D635" s="9" t="s">
        <v>643</v>
      </c>
      <c r="E635" s="9" t="str">
        <f t="shared" si="39"/>
        <v>1972 2</v>
      </c>
      <c r="F635" s="14">
        <v>300</v>
      </c>
      <c r="G635" s="84">
        <v>5.752066115702479E-2</v>
      </c>
      <c r="H635" s="84">
        <f t="shared" si="40"/>
        <v>17.256198347107436</v>
      </c>
    </row>
    <row r="636" spans="1:8" x14ac:dyDescent="0.25">
      <c r="A636" s="18">
        <v>1972</v>
      </c>
      <c r="B636" s="18">
        <v>1972</v>
      </c>
      <c r="C636" s="18">
        <v>3</v>
      </c>
      <c r="D636" s="9" t="s">
        <v>644</v>
      </c>
      <c r="E636" s="9" t="str">
        <f t="shared" si="39"/>
        <v>1972 3</v>
      </c>
      <c r="F636" s="14">
        <v>300</v>
      </c>
      <c r="G636" s="84">
        <v>6.1487603305785121E-2</v>
      </c>
      <c r="H636" s="84">
        <f t="shared" si="40"/>
        <v>18.446280991735538</v>
      </c>
    </row>
    <row r="637" spans="1:8" x14ac:dyDescent="0.25">
      <c r="A637" s="18">
        <v>1972</v>
      </c>
      <c r="B637" s="18">
        <v>1972</v>
      </c>
      <c r="C637" s="18">
        <v>4</v>
      </c>
      <c r="D637" s="9" t="s">
        <v>645</v>
      </c>
      <c r="E637" s="9" t="str">
        <f t="shared" si="39"/>
        <v>1972 4</v>
      </c>
      <c r="F637" s="14">
        <v>493</v>
      </c>
      <c r="G637" s="84">
        <v>5.9504132231404959E-2</v>
      </c>
      <c r="H637" s="84">
        <f t="shared" si="40"/>
        <v>29.335537190082643</v>
      </c>
    </row>
    <row r="638" spans="1:8" x14ac:dyDescent="0.25">
      <c r="A638" s="18">
        <v>1972</v>
      </c>
      <c r="B638" s="18">
        <v>1972</v>
      </c>
      <c r="C638" s="18">
        <v>5</v>
      </c>
      <c r="D638" s="9" t="s">
        <v>646</v>
      </c>
      <c r="E638" s="9" t="str">
        <f t="shared" si="39"/>
        <v>1972 5</v>
      </c>
      <c r="F638" s="14">
        <v>4189</v>
      </c>
      <c r="G638" s="84">
        <v>6.1487603305785121E-2</v>
      </c>
      <c r="H638" s="84">
        <f t="shared" si="40"/>
        <v>257.57157024793389</v>
      </c>
    </row>
    <row r="639" spans="1:8" x14ac:dyDescent="0.25">
      <c r="A639" s="18">
        <v>1972</v>
      </c>
      <c r="B639" s="18">
        <v>1972</v>
      </c>
      <c r="C639" s="18">
        <v>6</v>
      </c>
      <c r="D639" s="9" t="s">
        <v>647</v>
      </c>
      <c r="E639" s="9" t="str">
        <f t="shared" si="39"/>
        <v>1972 6</v>
      </c>
      <c r="F639" s="14">
        <v>2120</v>
      </c>
      <c r="G639" s="84">
        <v>5.9504132231404959E-2</v>
      </c>
      <c r="H639" s="84">
        <f t="shared" si="40"/>
        <v>126.14876033057851</v>
      </c>
    </row>
    <row r="640" spans="1:8" x14ac:dyDescent="0.25">
      <c r="A640" s="18">
        <v>1972</v>
      </c>
      <c r="B640" s="18">
        <v>1972</v>
      </c>
      <c r="C640" s="18">
        <v>7</v>
      </c>
      <c r="D640" s="9" t="s">
        <v>648</v>
      </c>
      <c r="E640" s="9" t="str">
        <f t="shared" si="39"/>
        <v>1972 7</v>
      </c>
      <c r="F640" s="14">
        <v>1102</v>
      </c>
      <c r="G640" s="84">
        <v>6.1487603305785121E-2</v>
      </c>
      <c r="H640" s="84">
        <f t="shared" si="40"/>
        <v>67.759338842975197</v>
      </c>
    </row>
    <row r="641" spans="1:8" x14ac:dyDescent="0.25">
      <c r="A641" s="18">
        <v>1972</v>
      </c>
      <c r="B641" s="18">
        <v>1972</v>
      </c>
      <c r="C641" s="18">
        <v>8</v>
      </c>
      <c r="D641" s="9" t="s">
        <v>649</v>
      </c>
      <c r="E641" s="9" t="str">
        <f t="shared" si="39"/>
        <v>1972 8</v>
      </c>
      <c r="F641" s="14">
        <v>870.14</v>
      </c>
      <c r="G641" s="84">
        <v>6.1487603305785121E-2</v>
      </c>
      <c r="H641" s="84">
        <f t="shared" si="40"/>
        <v>53.502823140495863</v>
      </c>
    </row>
    <row r="642" spans="1:8" x14ac:dyDescent="0.25">
      <c r="A642" s="18">
        <v>1972</v>
      </c>
      <c r="B642" s="18">
        <v>1972</v>
      </c>
      <c r="C642" s="18">
        <v>9</v>
      </c>
      <c r="D642" s="9" t="s">
        <v>650</v>
      </c>
      <c r="E642" s="9" t="str">
        <f t="shared" si="39"/>
        <v>1972 9</v>
      </c>
      <c r="F642" s="14">
        <v>870.14</v>
      </c>
      <c r="G642" s="84">
        <v>5.9504132231404959E-2</v>
      </c>
      <c r="H642" s="84">
        <f t="shared" si="40"/>
        <v>51.776925619834714</v>
      </c>
    </row>
    <row r="643" spans="1:8" x14ac:dyDescent="0.25">
      <c r="A643" s="18">
        <v>1973</v>
      </c>
      <c r="B643" s="18">
        <v>1972</v>
      </c>
      <c r="C643" s="18">
        <v>10</v>
      </c>
      <c r="D643" s="9" t="s">
        <v>651</v>
      </c>
      <c r="E643" s="9" t="str">
        <f t="shared" si="39"/>
        <v>1973 10</v>
      </c>
      <c r="F643" s="14">
        <v>373</v>
      </c>
      <c r="G643" s="84">
        <v>6.1487603305785121E-2</v>
      </c>
      <c r="H643" s="84">
        <f t="shared" si="40"/>
        <v>22.934876033057851</v>
      </c>
    </row>
    <row r="644" spans="1:8" x14ac:dyDescent="0.25">
      <c r="A644" s="18">
        <v>1973</v>
      </c>
      <c r="B644" s="18">
        <v>1972</v>
      </c>
      <c r="C644" s="18">
        <v>11</v>
      </c>
      <c r="D644" s="9" t="s">
        <v>652</v>
      </c>
      <c r="E644" s="9" t="str">
        <f t="shared" si="39"/>
        <v>1973 11</v>
      </c>
      <c r="F644" s="14">
        <v>300</v>
      </c>
      <c r="G644" s="84">
        <v>5.9504132231404959E-2</v>
      </c>
      <c r="H644" s="84">
        <f t="shared" si="40"/>
        <v>17.851239669421489</v>
      </c>
    </row>
    <row r="645" spans="1:8" x14ac:dyDescent="0.25">
      <c r="A645" s="18">
        <v>1973</v>
      </c>
      <c r="B645" s="18">
        <v>1972</v>
      </c>
      <c r="C645" s="18">
        <v>12</v>
      </c>
      <c r="D645" s="9" t="s">
        <v>653</v>
      </c>
      <c r="E645" s="9" t="str">
        <f t="shared" si="39"/>
        <v>1973 12</v>
      </c>
      <c r="F645" s="14">
        <v>300</v>
      </c>
      <c r="G645" s="84">
        <v>6.1487603305785121E-2</v>
      </c>
      <c r="H645" s="84">
        <f t="shared" si="40"/>
        <v>18.446280991735538</v>
      </c>
    </row>
    <row r="646" spans="1:8" x14ac:dyDescent="0.25">
      <c r="A646" s="18">
        <v>1973</v>
      </c>
      <c r="B646" s="18">
        <v>1973</v>
      </c>
      <c r="C646" s="18">
        <v>1</v>
      </c>
      <c r="D646" s="9" t="s">
        <v>654</v>
      </c>
      <c r="E646" s="9" t="str">
        <f t="shared" si="39"/>
        <v>1973 1</v>
      </c>
      <c r="F646" s="14">
        <v>300</v>
      </c>
      <c r="G646" s="84">
        <v>6.1487603305785121E-2</v>
      </c>
      <c r="H646" s="84">
        <f t="shared" si="40"/>
        <v>18.446280991735538</v>
      </c>
    </row>
    <row r="647" spans="1:8" x14ac:dyDescent="0.25">
      <c r="A647" s="18">
        <v>1973</v>
      </c>
      <c r="B647" s="18">
        <v>1973</v>
      </c>
      <c r="C647" s="18">
        <v>2</v>
      </c>
      <c r="D647" s="9" t="s">
        <v>655</v>
      </c>
      <c r="E647" s="9" t="str">
        <f t="shared" si="39"/>
        <v>1973 2</v>
      </c>
      <c r="F647" s="14">
        <v>300</v>
      </c>
      <c r="G647" s="84">
        <v>5.5537190082644627E-2</v>
      </c>
      <c r="H647" s="84">
        <f t="shared" si="40"/>
        <v>16.66115702479339</v>
      </c>
    </row>
    <row r="648" spans="1:8" x14ac:dyDescent="0.25">
      <c r="A648" s="18">
        <v>1973</v>
      </c>
      <c r="B648" s="18">
        <v>1973</v>
      </c>
      <c r="C648" s="18">
        <v>3</v>
      </c>
      <c r="D648" s="9" t="s">
        <v>656</v>
      </c>
      <c r="E648" s="9" t="str">
        <f t="shared" si="39"/>
        <v>1973 3</v>
      </c>
      <c r="F648" s="14">
        <v>300</v>
      </c>
      <c r="G648" s="84">
        <v>6.1487603305785121E-2</v>
      </c>
      <c r="H648" s="84">
        <f t="shared" si="40"/>
        <v>18.446280991735538</v>
      </c>
    </row>
    <row r="649" spans="1:8" x14ac:dyDescent="0.25">
      <c r="A649" s="18">
        <v>1973</v>
      </c>
      <c r="B649" s="18">
        <v>1973</v>
      </c>
      <c r="C649" s="18">
        <v>4</v>
      </c>
      <c r="D649" s="9" t="s">
        <v>657</v>
      </c>
      <c r="E649" s="9" t="str">
        <f t="shared" si="39"/>
        <v>1973 4</v>
      </c>
      <c r="F649" s="14">
        <v>460</v>
      </c>
      <c r="G649" s="84">
        <v>5.9504132231404959E-2</v>
      </c>
      <c r="H649" s="84">
        <f t="shared" si="40"/>
        <v>27.371900826446282</v>
      </c>
    </row>
    <row r="650" spans="1:8" x14ac:dyDescent="0.25">
      <c r="A650" s="18">
        <v>1973</v>
      </c>
      <c r="B650" s="18">
        <v>1973</v>
      </c>
      <c r="C650" s="18">
        <v>5</v>
      </c>
      <c r="D650" s="9" t="s">
        <v>658</v>
      </c>
      <c r="E650" s="9" t="str">
        <f t="shared" si="39"/>
        <v>1973 5</v>
      </c>
      <c r="F650" s="14">
        <v>4709</v>
      </c>
      <c r="G650" s="84">
        <v>6.1487603305785121E-2</v>
      </c>
      <c r="H650" s="84">
        <f t="shared" si="40"/>
        <v>289.54512396694213</v>
      </c>
    </row>
    <row r="651" spans="1:8" x14ac:dyDescent="0.25">
      <c r="A651" s="18">
        <v>1973</v>
      </c>
      <c r="B651" s="18">
        <v>1973</v>
      </c>
      <c r="C651" s="18">
        <v>6</v>
      </c>
      <c r="D651" s="9" t="s">
        <v>659</v>
      </c>
      <c r="E651" s="9" t="str">
        <f t="shared" si="39"/>
        <v>1973 6</v>
      </c>
      <c r="F651" s="14">
        <v>2526</v>
      </c>
      <c r="G651" s="84">
        <v>5.9504132231404959E-2</v>
      </c>
      <c r="H651" s="84">
        <f t="shared" si="40"/>
        <v>150.30743801652892</v>
      </c>
    </row>
    <row r="652" spans="1:8" x14ac:dyDescent="0.25">
      <c r="A652" s="18">
        <v>1973</v>
      </c>
      <c r="B652" s="18">
        <v>1973</v>
      </c>
      <c r="C652" s="18">
        <v>7</v>
      </c>
      <c r="D652" s="9" t="s">
        <v>660</v>
      </c>
      <c r="E652" s="9" t="str">
        <f t="shared" si="39"/>
        <v>1973 7</v>
      </c>
      <c r="F652" s="14">
        <v>1102</v>
      </c>
      <c r="G652" s="84">
        <v>6.1487603305785121E-2</v>
      </c>
      <c r="H652" s="84">
        <f t="shared" si="40"/>
        <v>67.759338842975197</v>
      </c>
    </row>
    <row r="653" spans="1:8" x14ac:dyDescent="0.25">
      <c r="A653" s="18">
        <v>1973</v>
      </c>
      <c r="B653" s="18">
        <v>1973</v>
      </c>
      <c r="C653" s="18">
        <v>8</v>
      </c>
      <c r="D653" s="9" t="s">
        <v>661</v>
      </c>
      <c r="E653" s="9" t="str">
        <f t="shared" si="39"/>
        <v>1973 8</v>
      </c>
      <c r="F653" s="14">
        <v>870.14</v>
      </c>
      <c r="G653" s="84">
        <v>6.1487603305785121E-2</v>
      </c>
      <c r="H653" s="84">
        <f t="shared" si="40"/>
        <v>53.502823140495863</v>
      </c>
    </row>
    <row r="654" spans="1:8" x14ac:dyDescent="0.25">
      <c r="A654" s="18">
        <v>1973</v>
      </c>
      <c r="B654" s="18">
        <v>1973</v>
      </c>
      <c r="C654" s="18">
        <v>9</v>
      </c>
      <c r="D654" s="9" t="s">
        <v>662</v>
      </c>
      <c r="E654" s="9" t="str">
        <f t="shared" si="39"/>
        <v>1973 9</v>
      </c>
      <c r="F654" s="14">
        <v>870.14</v>
      </c>
      <c r="G654" s="84">
        <v>5.9504132231404959E-2</v>
      </c>
      <c r="H654" s="84">
        <f t="shared" si="40"/>
        <v>51.776925619834714</v>
      </c>
    </row>
    <row r="655" spans="1:8" x14ac:dyDescent="0.25">
      <c r="A655" s="18">
        <v>1974</v>
      </c>
      <c r="B655" s="18">
        <v>1973</v>
      </c>
      <c r="C655" s="18">
        <v>10</v>
      </c>
      <c r="D655" s="9" t="s">
        <v>663</v>
      </c>
      <c r="E655" s="9" t="str">
        <f t="shared" si="39"/>
        <v>1974 10</v>
      </c>
      <c r="F655" s="14">
        <v>373</v>
      </c>
      <c r="G655" s="84">
        <v>6.1487603305785121E-2</v>
      </c>
      <c r="H655" s="84">
        <f t="shared" si="40"/>
        <v>22.934876033057851</v>
      </c>
    </row>
    <row r="656" spans="1:8" x14ac:dyDescent="0.25">
      <c r="A656" s="18">
        <v>1974</v>
      </c>
      <c r="B656" s="18">
        <v>1973</v>
      </c>
      <c r="C656" s="18">
        <v>11</v>
      </c>
      <c r="D656" s="9" t="s">
        <v>664</v>
      </c>
      <c r="E656" s="9" t="str">
        <f t="shared" si="39"/>
        <v>1974 11</v>
      </c>
      <c r="F656" s="14">
        <v>300</v>
      </c>
      <c r="G656" s="84">
        <v>5.9504132231404959E-2</v>
      </c>
      <c r="H656" s="84">
        <f t="shared" si="40"/>
        <v>17.851239669421489</v>
      </c>
    </row>
    <row r="657" spans="1:8" x14ac:dyDescent="0.25">
      <c r="A657" s="18">
        <v>1974</v>
      </c>
      <c r="B657" s="18">
        <v>1973</v>
      </c>
      <c r="C657" s="18">
        <v>12</v>
      </c>
      <c r="D657" s="9" t="s">
        <v>665</v>
      </c>
      <c r="E657" s="9" t="str">
        <f t="shared" si="39"/>
        <v>1974 12</v>
      </c>
      <c r="F657" s="14">
        <v>300</v>
      </c>
      <c r="G657" s="84">
        <v>6.1487603305785121E-2</v>
      </c>
      <c r="H657" s="84">
        <f t="shared" si="40"/>
        <v>18.446280991735538</v>
      </c>
    </row>
    <row r="658" spans="1:8" x14ac:dyDescent="0.25">
      <c r="A658" s="18">
        <v>1974</v>
      </c>
      <c r="B658" s="18">
        <v>1974</v>
      </c>
      <c r="C658" s="18">
        <v>1</v>
      </c>
      <c r="D658" s="9" t="s">
        <v>666</v>
      </c>
      <c r="E658" s="9" t="str">
        <f t="shared" si="39"/>
        <v>1974 1</v>
      </c>
      <c r="F658" s="14">
        <v>300</v>
      </c>
      <c r="G658" s="84">
        <v>6.1487603305785121E-2</v>
      </c>
      <c r="H658" s="84">
        <f t="shared" si="40"/>
        <v>18.446280991735538</v>
      </c>
    </row>
    <row r="659" spans="1:8" x14ac:dyDescent="0.25">
      <c r="A659" s="18">
        <v>1974</v>
      </c>
      <c r="B659" s="18">
        <v>1974</v>
      </c>
      <c r="C659" s="18">
        <v>2</v>
      </c>
      <c r="D659" s="9" t="s">
        <v>667</v>
      </c>
      <c r="E659" s="9" t="str">
        <f t="shared" si="39"/>
        <v>1974 2</v>
      </c>
      <c r="F659" s="14">
        <v>300</v>
      </c>
      <c r="G659" s="84">
        <v>5.5537190082644627E-2</v>
      </c>
      <c r="H659" s="84">
        <f t="shared" si="40"/>
        <v>16.66115702479339</v>
      </c>
    </row>
    <row r="660" spans="1:8" x14ac:dyDescent="0.25">
      <c r="A660" s="18">
        <v>1974</v>
      </c>
      <c r="B660" s="18">
        <v>1974</v>
      </c>
      <c r="C660" s="18">
        <v>3</v>
      </c>
      <c r="D660" s="9" t="s">
        <v>668</v>
      </c>
      <c r="E660" s="9" t="str">
        <f t="shared" si="39"/>
        <v>1974 3</v>
      </c>
      <c r="F660" s="14">
        <v>300</v>
      </c>
      <c r="G660" s="84">
        <v>6.1487603305785121E-2</v>
      </c>
      <c r="H660" s="84">
        <f t="shared" si="40"/>
        <v>18.446280991735538</v>
      </c>
    </row>
    <row r="661" spans="1:8" x14ac:dyDescent="0.25">
      <c r="A661" s="18">
        <v>1974</v>
      </c>
      <c r="B661" s="18">
        <v>1974</v>
      </c>
      <c r="C661" s="18">
        <v>4</v>
      </c>
      <c r="D661" s="9" t="s">
        <v>669</v>
      </c>
      <c r="E661" s="9" t="str">
        <f t="shared" si="39"/>
        <v>1974 4</v>
      </c>
      <c r="F661" s="14">
        <v>427</v>
      </c>
      <c r="G661" s="84">
        <v>5.9504132231404959E-2</v>
      </c>
      <c r="H661" s="84">
        <f t="shared" si="40"/>
        <v>25.408264462809917</v>
      </c>
    </row>
    <row r="662" spans="1:8" x14ac:dyDescent="0.25">
      <c r="A662" s="18">
        <v>1974</v>
      </c>
      <c r="B662" s="18">
        <v>1974</v>
      </c>
      <c r="C662" s="18">
        <v>5</v>
      </c>
      <c r="D662" s="9" t="s">
        <v>670</v>
      </c>
      <c r="E662" s="9" t="str">
        <f t="shared" si="39"/>
        <v>1974 5</v>
      </c>
      <c r="F662" s="14">
        <v>4570</v>
      </c>
      <c r="G662" s="84">
        <v>6.1487603305785121E-2</v>
      </c>
      <c r="H662" s="84">
        <f t="shared" si="40"/>
        <v>280.99834710743801</v>
      </c>
    </row>
    <row r="663" spans="1:8" x14ac:dyDescent="0.25">
      <c r="A663" s="18">
        <v>1974</v>
      </c>
      <c r="B663" s="18">
        <v>1974</v>
      </c>
      <c r="C663" s="18">
        <v>6</v>
      </c>
      <c r="D663" s="9" t="s">
        <v>671</v>
      </c>
      <c r="E663" s="9" t="str">
        <f t="shared" si="39"/>
        <v>1974 6</v>
      </c>
      <c r="F663" s="14">
        <v>4626</v>
      </c>
      <c r="G663" s="84">
        <v>5.9504132231404959E-2</v>
      </c>
      <c r="H663" s="84">
        <f t="shared" si="40"/>
        <v>275.26611570247934</v>
      </c>
    </row>
    <row r="664" spans="1:8" x14ac:dyDescent="0.25">
      <c r="A664" s="18">
        <v>1974</v>
      </c>
      <c r="B664" s="18">
        <v>1974</v>
      </c>
      <c r="C664" s="18">
        <v>7</v>
      </c>
      <c r="D664" s="9" t="s">
        <v>672</v>
      </c>
      <c r="E664" s="9" t="str">
        <f t="shared" si="39"/>
        <v>1974 7</v>
      </c>
      <c r="F664" s="14">
        <v>1102</v>
      </c>
      <c r="G664" s="84">
        <v>6.1487603305785121E-2</v>
      </c>
      <c r="H664" s="84">
        <f t="shared" si="40"/>
        <v>67.759338842975197</v>
      </c>
    </row>
    <row r="665" spans="1:8" x14ac:dyDescent="0.25">
      <c r="A665" s="18">
        <v>1974</v>
      </c>
      <c r="B665" s="18">
        <v>1974</v>
      </c>
      <c r="C665" s="18">
        <v>8</v>
      </c>
      <c r="D665" s="9" t="s">
        <v>673</v>
      </c>
      <c r="E665" s="9" t="str">
        <f t="shared" si="39"/>
        <v>1974 8</v>
      </c>
      <c r="F665" s="14">
        <v>450</v>
      </c>
      <c r="G665" s="84">
        <v>6.1487603305785121E-2</v>
      </c>
      <c r="H665" s="84">
        <f t="shared" si="40"/>
        <v>27.669421487603305</v>
      </c>
    </row>
    <row r="666" spans="1:8" x14ac:dyDescent="0.25">
      <c r="A666" s="18">
        <v>1974</v>
      </c>
      <c r="B666" s="18">
        <v>1974</v>
      </c>
      <c r="C666" s="18">
        <v>9</v>
      </c>
      <c r="D666" s="9" t="s">
        <v>674</v>
      </c>
      <c r="E666" s="9" t="str">
        <f t="shared" si="39"/>
        <v>1974 9</v>
      </c>
      <c r="F666" s="14">
        <v>450</v>
      </c>
      <c r="G666" s="84">
        <v>5.9504132231404959E-2</v>
      </c>
      <c r="H666" s="84">
        <f t="shared" si="40"/>
        <v>26.776859504132233</v>
      </c>
    </row>
    <row r="667" spans="1:8" x14ac:dyDescent="0.25">
      <c r="A667" s="18">
        <v>1975</v>
      </c>
      <c r="B667" s="18">
        <v>1974</v>
      </c>
      <c r="C667" s="18">
        <v>10</v>
      </c>
      <c r="D667" s="9" t="s">
        <v>675</v>
      </c>
      <c r="E667" s="9" t="str">
        <f t="shared" si="39"/>
        <v>1975 10</v>
      </c>
      <c r="F667" s="14">
        <v>373</v>
      </c>
      <c r="G667" s="84">
        <v>6.1487603305785121E-2</v>
      </c>
      <c r="H667" s="84">
        <f t="shared" si="40"/>
        <v>22.934876033057851</v>
      </c>
    </row>
    <row r="668" spans="1:8" x14ac:dyDescent="0.25">
      <c r="A668" s="18">
        <v>1975</v>
      </c>
      <c r="B668" s="18">
        <v>1974</v>
      </c>
      <c r="C668" s="18">
        <v>11</v>
      </c>
      <c r="D668" s="9" t="s">
        <v>676</v>
      </c>
      <c r="E668" s="9" t="str">
        <f t="shared" si="39"/>
        <v>1975 11</v>
      </c>
      <c r="F668" s="14">
        <v>300</v>
      </c>
      <c r="G668" s="84">
        <v>5.9504132231404959E-2</v>
      </c>
      <c r="H668" s="84">
        <f t="shared" si="40"/>
        <v>17.851239669421489</v>
      </c>
    </row>
    <row r="669" spans="1:8" x14ac:dyDescent="0.25">
      <c r="A669" s="18">
        <v>1975</v>
      </c>
      <c r="B669" s="18">
        <v>1974</v>
      </c>
      <c r="C669" s="18">
        <v>12</v>
      </c>
      <c r="D669" s="9" t="s">
        <v>677</v>
      </c>
      <c r="E669" s="9" t="str">
        <f t="shared" si="39"/>
        <v>1975 12</v>
      </c>
      <c r="F669" s="14">
        <v>300</v>
      </c>
      <c r="G669" s="84">
        <v>6.1487603305785121E-2</v>
      </c>
      <c r="H669" s="84">
        <f t="shared" si="40"/>
        <v>18.446280991735538</v>
      </c>
    </row>
    <row r="670" spans="1:8" x14ac:dyDescent="0.25">
      <c r="A670" s="18">
        <v>1975</v>
      </c>
      <c r="B670" s="18">
        <v>1975</v>
      </c>
      <c r="C670" s="18">
        <v>1</v>
      </c>
      <c r="D670" s="9" t="s">
        <v>678</v>
      </c>
      <c r="E670" s="9" t="str">
        <f t="shared" si="39"/>
        <v>1975 1</v>
      </c>
      <c r="F670" s="14">
        <v>300</v>
      </c>
      <c r="G670" s="84">
        <v>6.1487603305785121E-2</v>
      </c>
      <c r="H670" s="84">
        <f t="shared" si="40"/>
        <v>18.446280991735538</v>
      </c>
    </row>
    <row r="671" spans="1:8" x14ac:dyDescent="0.25">
      <c r="A671" s="18">
        <v>1975</v>
      </c>
      <c r="B671" s="18">
        <v>1975</v>
      </c>
      <c r="C671" s="18">
        <v>2</v>
      </c>
      <c r="D671" s="9" t="s">
        <v>679</v>
      </c>
      <c r="E671" s="9" t="str">
        <f t="shared" si="39"/>
        <v>1975 2</v>
      </c>
      <c r="F671" s="14">
        <v>300</v>
      </c>
      <c r="G671" s="84">
        <v>5.5537190082644627E-2</v>
      </c>
      <c r="H671" s="84">
        <f t="shared" si="40"/>
        <v>16.66115702479339</v>
      </c>
    </row>
    <row r="672" spans="1:8" x14ac:dyDescent="0.25">
      <c r="A672" s="18">
        <v>1975</v>
      </c>
      <c r="B672" s="18">
        <v>1975</v>
      </c>
      <c r="C672" s="18">
        <v>3</v>
      </c>
      <c r="D672" s="9" t="s">
        <v>680</v>
      </c>
      <c r="E672" s="9" t="str">
        <f t="shared" ref="E672:E735" si="41">CONCATENATE(A672," ",C672)</f>
        <v>1975 3</v>
      </c>
      <c r="F672" s="14">
        <v>300</v>
      </c>
      <c r="G672" s="84">
        <v>6.1487603305785121E-2</v>
      </c>
      <c r="H672" s="84">
        <f t="shared" ref="H672:H735" si="42">F672*G672</f>
        <v>18.446280991735538</v>
      </c>
    </row>
    <row r="673" spans="1:8" x14ac:dyDescent="0.25">
      <c r="A673" s="18">
        <v>1975</v>
      </c>
      <c r="B673" s="18">
        <v>1975</v>
      </c>
      <c r="C673" s="18">
        <v>4</v>
      </c>
      <c r="D673" s="9" t="s">
        <v>681</v>
      </c>
      <c r="E673" s="9" t="str">
        <f t="shared" si="41"/>
        <v>1975 4</v>
      </c>
      <c r="F673" s="14">
        <v>460</v>
      </c>
      <c r="G673" s="84">
        <v>5.9504132231404959E-2</v>
      </c>
      <c r="H673" s="84">
        <f t="shared" si="42"/>
        <v>27.371900826446282</v>
      </c>
    </row>
    <row r="674" spans="1:8" x14ac:dyDescent="0.25">
      <c r="A674" s="18">
        <v>1975</v>
      </c>
      <c r="B674" s="18">
        <v>1975</v>
      </c>
      <c r="C674" s="18">
        <v>5</v>
      </c>
      <c r="D674" s="9" t="s">
        <v>682</v>
      </c>
      <c r="E674" s="9" t="str">
        <f t="shared" si="41"/>
        <v>1975 5</v>
      </c>
      <c r="F674" s="14">
        <v>4709</v>
      </c>
      <c r="G674" s="84">
        <v>6.1487603305785121E-2</v>
      </c>
      <c r="H674" s="84">
        <f t="shared" si="42"/>
        <v>289.54512396694213</v>
      </c>
    </row>
    <row r="675" spans="1:8" x14ac:dyDescent="0.25">
      <c r="A675" s="18">
        <v>1975</v>
      </c>
      <c r="B675" s="18">
        <v>1975</v>
      </c>
      <c r="C675" s="18">
        <v>6</v>
      </c>
      <c r="D675" s="9" t="s">
        <v>683</v>
      </c>
      <c r="E675" s="9" t="str">
        <f t="shared" si="41"/>
        <v>1975 6</v>
      </c>
      <c r="F675" s="14">
        <v>2526</v>
      </c>
      <c r="G675" s="84">
        <v>5.9504132231404959E-2</v>
      </c>
      <c r="H675" s="84">
        <f t="shared" si="42"/>
        <v>150.30743801652892</v>
      </c>
    </row>
    <row r="676" spans="1:8" x14ac:dyDescent="0.25">
      <c r="A676" s="18">
        <v>1975</v>
      </c>
      <c r="B676" s="18">
        <v>1975</v>
      </c>
      <c r="C676" s="18">
        <v>7</v>
      </c>
      <c r="D676" s="9" t="s">
        <v>684</v>
      </c>
      <c r="E676" s="9" t="str">
        <f t="shared" si="41"/>
        <v>1975 7</v>
      </c>
      <c r="F676" s="14">
        <v>1102</v>
      </c>
      <c r="G676" s="84">
        <v>6.1487603305785121E-2</v>
      </c>
      <c r="H676" s="84">
        <f t="shared" si="42"/>
        <v>67.759338842975197</v>
      </c>
    </row>
    <row r="677" spans="1:8" x14ac:dyDescent="0.25">
      <c r="A677" s="18">
        <v>1975</v>
      </c>
      <c r="B677" s="18">
        <v>1975</v>
      </c>
      <c r="C677" s="18">
        <v>8</v>
      </c>
      <c r="D677" s="9" t="s">
        <v>685</v>
      </c>
      <c r="E677" s="9" t="str">
        <f t="shared" si="41"/>
        <v>1975 8</v>
      </c>
      <c r="F677" s="14">
        <v>870.14</v>
      </c>
      <c r="G677" s="84">
        <v>6.1487603305785121E-2</v>
      </c>
      <c r="H677" s="84">
        <f t="shared" si="42"/>
        <v>53.502823140495863</v>
      </c>
    </row>
    <row r="678" spans="1:8" x14ac:dyDescent="0.25">
      <c r="A678" s="18">
        <v>1975</v>
      </c>
      <c r="B678" s="18">
        <v>1975</v>
      </c>
      <c r="C678" s="18">
        <v>9</v>
      </c>
      <c r="D678" s="9" t="s">
        <v>686</v>
      </c>
      <c r="E678" s="9" t="str">
        <f t="shared" si="41"/>
        <v>1975 9</v>
      </c>
      <c r="F678" s="14">
        <v>870.14</v>
      </c>
      <c r="G678" s="84">
        <v>5.9504132231404959E-2</v>
      </c>
      <c r="H678" s="84">
        <f t="shared" si="42"/>
        <v>51.776925619834714</v>
      </c>
    </row>
    <row r="679" spans="1:8" x14ac:dyDescent="0.25">
      <c r="A679" s="18">
        <v>1976</v>
      </c>
      <c r="B679" s="18">
        <v>1975</v>
      </c>
      <c r="C679" s="18">
        <v>10</v>
      </c>
      <c r="D679" s="9" t="s">
        <v>687</v>
      </c>
      <c r="E679" s="9" t="str">
        <f t="shared" si="41"/>
        <v>1976 10</v>
      </c>
      <c r="F679" s="14">
        <v>373</v>
      </c>
      <c r="G679" s="84">
        <v>6.1487603305785121E-2</v>
      </c>
      <c r="H679" s="84">
        <f t="shared" si="42"/>
        <v>22.934876033057851</v>
      </c>
    </row>
    <row r="680" spans="1:8" x14ac:dyDescent="0.25">
      <c r="A680" s="18">
        <v>1976</v>
      </c>
      <c r="B680" s="18">
        <v>1975</v>
      </c>
      <c r="C680" s="18">
        <v>11</v>
      </c>
      <c r="D680" s="9" t="s">
        <v>688</v>
      </c>
      <c r="E680" s="9" t="str">
        <f t="shared" si="41"/>
        <v>1976 11</v>
      </c>
      <c r="F680" s="14">
        <v>300</v>
      </c>
      <c r="G680" s="84">
        <v>5.9504132231404959E-2</v>
      </c>
      <c r="H680" s="84">
        <f t="shared" si="42"/>
        <v>17.851239669421489</v>
      </c>
    </row>
    <row r="681" spans="1:8" x14ac:dyDescent="0.25">
      <c r="A681" s="18">
        <v>1976</v>
      </c>
      <c r="B681" s="18">
        <v>1975</v>
      </c>
      <c r="C681" s="18">
        <v>12</v>
      </c>
      <c r="D681" s="9" t="s">
        <v>689</v>
      </c>
      <c r="E681" s="9" t="str">
        <f t="shared" si="41"/>
        <v>1976 12</v>
      </c>
      <c r="F681" s="14">
        <v>300</v>
      </c>
      <c r="G681" s="84">
        <v>6.1487603305785121E-2</v>
      </c>
      <c r="H681" s="84">
        <f t="shared" si="42"/>
        <v>18.446280991735538</v>
      </c>
    </row>
    <row r="682" spans="1:8" x14ac:dyDescent="0.25">
      <c r="A682" s="18">
        <v>1976</v>
      </c>
      <c r="B682" s="18">
        <v>1976</v>
      </c>
      <c r="C682" s="18">
        <v>1</v>
      </c>
      <c r="D682" s="9" t="s">
        <v>690</v>
      </c>
      <c r="E682" s="9" t="str">
        <f t="shared" si="41"/>
        <v>1976 1</v>
      </c>
      <c r="F682" s="14">
        <v>300</v>
      </c>
      <c r="G682" s="84">
        <v>6.1487603305785121E-2</v>
      </c>
      <c r="H682" s="84">
        <f t="shared" si="42"/>
        <v>18.446280991735538</v>
      </c>
    </row>
    <row r="683" spans="1:8" x14ac:dyDescent="0.25">
      <c r="A683" s="18">
        <v>1976</v>
      </c>
      <c r="B683" s="18">
        <v>1976</v>
      </c>
      <c r="C683" s="18">
        <v>2</v>
      </c>
      <c r="D683" s="9" t="s">
        <v>691</v>
      </c>
      <c r="E683" s="9" t="str">
        <f t="shared" si="41"/>
        <v>1976 2</v>
      </c>
      <c r="F683" s="14">
        <v>300</v>
      </c>
      <c r="G683" s="84">
        <v>5.752066115702479E-2</v>
      </c>
      <c r="H683" s="84">
        <f t="shared" si="42"/>
        <v>17.256198347107436</v>
      </c>
    </row>
    <row r="684" spans="1:8" x14ac:dyDescent="0.25">
      <c r="A684" s="18">
        <v>1976</v>
      </c>
      <c r="B684" s="18">
        <v>1976</v>
      </c>
      <c r="C684" s="18">
        <v>3</v>
      </c>
      <c r="D684" s="9" t="s">
        <v>692</v>
      </c>
      <c r="E684" s="9" t="str">
        <f t="shared" si="41"/>
        <v>1976 3</v>
      </c>
      <c r="F684" s="14">
        <v>300</v>
      </c>
      <c r="G684" s="84">
        <v>6.1487603305785121E-2</v>
      </c>
      <c r="H684" s="84">
        <f t="shared" si="42"/>
        <v>18.446280991735538</v>
      </c>
    </row>
    <row r="685" spans="1:8" x14ac:dyDescent="0.25">
      <c r="A685" s="18">
        <v>1976</v>
      </c>
      <c r="B685" s="18">
        <v>1976</v>
      </c>
      <c r="C685" s="18">
        <v>4</v>
      </c>
      <c r="D685" s="9" t="s">
        <v>693</v>
      </c>
      <c r="E685" s="9" t="str">
        <f t="shared" si="41"/>
        <v>1976 4</v>
      </c>
      <c r="F685" s="14">
        <v>540</v>
      </c>
      <c r="G685" s="84">
        <v>5.9504132231404959E-2</v>
      </c>
      <c r="H685" s="84">
        <f t="shared" si="42"/>
        <v>32.132231404958681</v>
      </c>
    </row>
    <row r="686" spans="1:8" x14ac:dyDescent="0.25">
      <c r="A686" s="18">
        <v>1976</v>
      </c>
      <c r="B686" s="18">
        <v>1976</v>
      </c>
      <c r="C686" s="18">
        <v>5</v>
      </c>
      <c r="D686" s="9" t="s">
        <v>694</v>
      </c>
      <c r="E686" s="9" t="str">
        <f t="shared" si="41"/>
        <v>1976 5</v>
      </c>
      <c r="F686" s="14">
        <v>2924</v>
      </c>
      <c r="G686" s="84">
        <v>6.1487603305785121E-2</v>
      </c>
      <c r="H686" s="84">
        <f t="shared" si="42"/>
        <v>179.78975206611568</v>
      </c>
    </row>
    <row r="687" spans="1:8" x14ac:dyDescent="0.25">
      <c r="A687" s="18">
        <v>1976</v>
      </c>
      <c r="B687" s="18">
        <v>1976</v>
      </c>
      <c r="C687" s="18">
        <v>6</v>
      </c>
      <c r="D687" s="9" t="s">
        <v>695</v>
      </c>
      <c r="E687" s="9" t="str">
        <f t="shared" si="41"/>
        <v>1976 6</v>
      </c>
      <c r="F687" s="14">
        <v>783</v>
      </c>
      <c r="G687" s="84">
        <v>5.9504132231404959E-2</v>
      </c>
      <c r="H687" s="84">
        <f t="shared" si="42"/>
        <v>46.591735537190083</v>
      </c>
    </row>
    <row r="688" spans="1:8" x14ac:dyDescent="0.25">
      <c r="A688" s="18">
        <v>1976</v>
      </c>
      <c r="B688" s="18">
        <v>1976</v>
      </c>
      <c r="C688" s="18">
        <v>7</v>
      </c>
      <c r="D688" s="9" t="s">
        <v>696</v>
      </c>
      <c r="E688" s="9" t="str">
        <f t="shared" si="41"/>
        <v>1976 7</v>
      </c>
      <c r="F688" s="14">
        <v>450</v>
      </c>
      <c r="G688" s="84">
        <v>6.1487603305785121E-2</v>
      </c>
      <c r="H688" s="84">
        <f t="shared" si="42"/>
        <v>27.669421487603305</v>
      </c>
    </row>
    <row r="689" spans="1:8" x14ac:dyDescent="0.25">
      <c r="A689" s="18">
        <v>1976</v>
      </c>
      <c r="B689" s="18">
        <v>1976</v>
      </c>
      <c r="C689" s="18">
        <v>8</v>
      </c>
      <c r="D689" s="9" t="s">
        <v>697</v>
      </c>
      <c r="E689" s="9" t="str">
        <f t="shared" si="41"/>
        <v>1976 8</v>
      </c>
      <c r="F689" s="14">
        <v>870.14</v>
      </c>
      <c r="G689" s="84">
        <v>6.1487603305785121E-2</v>
      </c>
      <c r="H689" s="84">
        <f t="shared" si="42"/>
        <v>53.502823140495863</v>
      </c>
    </row>
    <row r="690" spans="1:8" x14ac:dyDescent="0.25">
      <c r="A690" s="18">
        <v>1976</v>
      </c>
      <c r="B690" s="18">
        <v>1976</v>
      </c>
      <c r="C690" s="18">
        <v>9</v>
      </c>
      <c r="D690" s="9" t="s">
        <v>698</v>
      </c>
      <c r="E690" s="9" t="str">
        <f t="shared" si="41"/>
        <v>1976 9</v>
      </c>
      <c r="F690" s="14">
        <v>870.14</v>
      </c>
      <c r="G690" s="84">
        <v>5.9504132231404959E-2</v>
      </c>
      <c r="H690" s="84">
        <f t="shared" si="42"/>
        <v>51.776925619834714</v>
      </c>
    </row>
    <row r="691" spans="1:8" x14ac:dyDescent="0.25">
      <c r="A691" s="18">
        <v>1977</v>
      </c>
      <c r="B691" s="18">
        <v>1976</v>
      </c>
      <c r="C691" s="18">
        <v>10</v>
      </c>
      <c r="D691" s="9" t="s">
        <v>699</v>
      </c>
      <c r="E691" s="9" t="str">
        <f t="shared" si="41"/>
        <v>1977 10</v>
      </c>
      <c r="F691" s="14">
        <v>373</v>
      </c>
      <c r="G691" s="84">
        <v>6.1487603305785121E-2</v>
      </c>
      <c r="H691" s="84">
        <f t="shared" si="42"/>
        <v>22.934876033057851</v>
      </c>
    </row>
    <row r="692" spans="1:8" x14ac:dyDescent="0.25">
      <c r="A692" s="18">
        <v>1977</v>
      </c>
      <c r="B692" s="18">
        <v>1976</v>
      </c>
      <c r="C692" s="18">
        <v>11</v>
      </c>
      <c r="D692" s="9" t="s">
        <v>700</v>
      </c>
      <c r="E692" s="9" t="str">
        <f t="shared" si="41"/>
        <v>1977 11</v>
      </c>
      <c r="F692" s="14">
        <v>300</v>
      </c>
      <c r="G692" s="84">
        <v>5.9504132231404959E-2</v>
      </c>
      <c r="H692" s="84">
        <f t="shared" si="42"/>
        <v>17.851239669421489</v>
      </c>
    </row>
    <row r="693" spans="1:8" x14ac:dyDescent="0.25">
      <c r="A693" s="18">
        <v>1977</v>
      </c>
      <c r="B693" s="18">
        <v>1976</v>
      </c>
      <c r="C693" s="18">
        <v>12</v>
      </c>
      <c r="D693" s="9" t="s">
        <v>701</v>
      </c>
      <c r="E693" s="9" t="str">
        <f t="shared" si="41"/>
        <v>1977 12</v>
      </c>
      <c r="F693" s="14">
        <v>300</v>
      </c>
      <c r="G693" s="84">
        <v>6.1487603305785121E-2</v>
      </c>
      <c r="H693" s="84">
        <f t="shared" si="42"/>
        <v>18.446280991735538</v>
      </c>
    </row>
    <row r="694" spans="1:8" x14ac:dyDescent="0.25">
      <c r="A694" s="18">
        <v>1977</v>
      </c>
      <c r="B694" s="18">
        <v>1977</v>
      </c>
      <c r="C694" s="18">
        <v>1</v>
      </c>
      <c r="D694" s="9" t="s">
        <v>702</v>
      </c>
      <c r="E694" s="9" t="str">
        <f t="shared" si="41"/>
        <v>1977 1</v>
      </c>
      <c r="F694" s="14">
        <v>300</v>
      </c>
      <c r="G694" s="84">
        <v>6.1487603305785121E-2</v>
      </c>
      <c r="H694" s="84">
        <f t="shared" si="42"/>
        <v>18.446280991735538</v>
      </c>
    </row>
    <row r="695" spans="1:8" x14ac:dyDescent="0.25">
      <c r="A695" s="18">
        <v>1977</v>
      </c>
      <c r="B695" s="18">
        <v>1977</v>
      </c>
      <c r="C695" s="18">
        <v>2</v>
      </c>
      <c r="D695" s="9" t="s">
        <v>703</v>
      </c>
      <c r="E695" s="9" t="str">
        <f t="shared" si="41"/>
        <v>1977 2</v>
      </c>
      <c r="F695" s="14">
        <v>300</v>
      </c>
      <c r="G695" s="84">
        <v>5.5537190082644627E-2</v>
      </c>
      <c r="H695" s="84">
        <f t="shared" si="42"/>
        <v>16.66115702479339</v>
      </c>
    </row>
    <row r="696" spans="1:8" x14ac:dyDescent="0.25">
      <c r="A696" s="18">
        <v>1977</v>
      </c>
      <c r="B696" s="18">
        <v>1977</v>
      </c>
      <c r="C696" s="18">
        <v>3</v>
      </c>
      <c r="D696" s="9" t="s">
        <v>704</v>
      </c>
      <c r="E696" s="9" t="str">
        <f t="shared" si="41"/>
        <v>1977 3</v>
      </c>
      <c r="F696" s="14">
        <v>300</v>
      </c>
      <c r="G696" s="84">
        <v>6.1487603305785121E-2</v>
      </c>
      <c r="H696" s="84">
        <f t="shared" si="42"/>
        <v>18.446280991735538</v>
      </c>
    </row>
    <row r="697" spans="1:8" x14ac:dyDescent="0.25">
      <c r="A697" s="18">
        <v>1977</v>
      </c>
      <c r="B697" s="18">
        <v>1977</v>
      </c>
      <c r="C697" s="18">
        <v>4</v>
      </c>
      <c r="D697" s="9" t="s">
        <v>705</v>
      </c>
      <c r="E697" s="9" t="str">
        <f t="shared" si="41"/>
        <v>1977 4</v>
      </c>
      <c r="F697" s="14">
        <v>600</v>
      </c>
      <c r="G697" s="84">
        <v>5.9504132231404959E-2</v>
      </c>
      <c r="H697" s="84">
        <f t="shared" si="42"/>
        <v>35.702479338842977</v>
      </c>
    </row>
    <row r="698" spans="1:8" x14ac:dyDescent="0.25">
      <c r="A698" s="18">
        <v>1977</v>
      </c>
      <c r="B698" s="18">
        <v>1977</v>
      </c>
      <c r="C698" s="18">
        <v>5</v>
      </c>
      <c r="D698" s="9" t="s">
        <v>706</v>
      </c>
      <c r="E698" s="9" t="str">
        <f t="shared" si="41"/>
        <v>1977 5</v>
      </c>
      <c r="F698" s="14">
        <v>1498</v>
      </c>
      <c r="G698" s="84">
        <v>6.1487603305785121E-2</v>
      </c>
      <c r="H698" s="84">
        <f t="shared" si="42"/>
        <v>92.108429752066115</v>
      </c>
    </row>
    <row r="699" spans="1:8" x14ac:dyDescent="0.25">
      <c r="A699" s="18">
        <v>1977</v>
      </c>
      <c r="B699" s="18">
        <v>1977</v>
      </c>
      <c r="C699" s="18">
        <v>6</v>
      </c>
      <c r="D699" s="9" t="s">
        <v>707</v>
      </c>
      <c r="E699" s="9" t="str">
        <f t="shared" si="41"/>
        <v>1977 6</v>
      </c>
      <c r="F699" s="14">
        <v>783</v>
      </c>
      <c r="G699" s="84">
        <v>5.9504132231404959E-2</v>
      </c>
      <c r="H699" s="84">
        <f t="shared" si="42"/>
        <v>46.591735537190083</v>
      </c>
    </row>
    <row r="700" spans="1:8" x14ac:dyDescent="0.25">
      <c r="A700" s="18">
        <v>1977</v>
      </c>
      <c r="B700" s="18">
        <v>1977</v>
      </c>
      <c r="C700" s="18">
        <v>7</v>
      </c>
      <c r="D700" s="9" t="s">
        <v>708</v>
      </c>
      <c r="E700" s="9" t="str">
        <f t="shared" si="41"/>
        <v>1977 7</v>
      </c>
      <c r="F700" s="14">
        <v>450</v>
      </c>
      <c r="G700" s="84">
        <v>6.1487603305785121E-2</v>
      </c>
      <c r="H700" s="84">
        <f t="shared" si="42"/>
        <v>27.669421487603305</v>
      </c>
    </row>
    <row r="701" spans="1:8" x14ac:dyDescent="0.25">
      <c r="A701" s="18">
        <v>1977</v>
      </c>
      <c r="B701" s="18">
        <v>1977</v>
      </c>
      <c r="C701" s="18">
        <v>8</v>
      </c>
      <c r="D701" s="9" t="s">
        <v>709</v>
      </c>
      <c r="E701" s="9" t="str">
        <f t="shared" si="41"/>
        <v>1977 8</v>
      </c>
      <c r="F701" s="14">
        <v>870.14</v>
      </c>
      <c r="G701" s="84">
        <v>6.1487603305785121E-2</v>
      </c>
      <c r="H701" s="84">
        <f t="shared" si="42"/>
        <v>53.502823140495863</v>
      </c>
    </row>
    <row r="702" spans="1:8" x14ac:dyDescent="0.25">
      <c r="A702" s="18">
        <v>1977</v>
      </c>
      <c r="B702" s="18">
        <v>1977</v>
      </c>
      <c r="C702" s="18">
        <v>9</v>
      </c>
      <c r="D702" s="9" t="s">
        <v>710</v>
      </c>
      <c r="E702" s="9" t="str">
        <f t="shared" si="41"/>
        <v>1977 9</v>
      </c>
      <c r="F702" s="14">
        <v>870.14</v>
      </c>
      <c r="G702" s="84">
        <v>5.9504132231404959E-2</v>
      </c>
      <c r="H702" s="84">
        <f t="shared" si="42"/>
        <v>51.776925619834714</v>
      </c>
    </row>
    <row r="703" spans="1:8" x14ac:dyDescent="0.25">
      <c r="A703" s="18">
        <v>1978</v>
      </c>
      <c r="B703" s="18">
        <v>1977</v>
      </c>
      <c r="C703" s="18">
        <v>10</v>
      </c>
      <c r="D703" s="9" t="s">
        <v>711</v>
      </c>
      <c r="E703" s="9" t="str">
        <f t="shared" si="41"/>
        <v>1978 10</v>
      </c>
      <c r="F703" s="14">
        <v>373</v>
      </c>
      <c r="G703" s="84">
        <v>6.1487603305785121E-2</v>
      </c>
      <c r="H703" s="84">
        <f t="shared" si="42"/>
        <v>22.934876033057851</v>
      </c>
    </row>
    <row r="704" spans="1:8" x14ac:dyDescent="0.25">
      <c r="A704" s="18">
        <v>1978</v>
      </c>
      <c r="B704" s="18">
        <v>1977</v>
      </c>
      <c r="C704" s="18">
        <v>11</v>
      </c>
      <c r="D704" s="9" t="s">
        <v>712</v>
      </c>
      <c r="E704" s="9" t="str">
        <f t="shared" si="41"/>
        <v>1978 11</v>
      </c>
      <c r="F704" s="14">
        <v>300</v>
      </c>
      <c r="G704" s="84">
        <v>5.9504132231404959E-2</v>
      </c>
      <c r="H704" s="84">
        <f t="shared" si="42"/>
        <v>17.851239669421489</v>
      </c>
    </row>
    <row r="705" spans="1:8" x14ac:dyDescent="0.25">
      <c r="A705" s="18">
        <v>1978</v>
      </c>
      <c r="B705" s="18">
        <v>1977</v>
      </c>
      <c r="C705" s="18">
        <v>12</v>
      </c>
      <c r="D705" s="9" t="s">
        <v>713</v>
      </c>
      <c r="E705" s="9" t="str">
        <f t="shared" si="41"/>
        <v>1978 12</v>
      </c>
      <c r="F705" s="14">
        <v>300</v>
      </c>
      <c r="G705" s="84">
        <v>6.1487603305785121E-2</v>
      </c>
      <c r="H705" s="84">
        <f t="shared" si="42"/>
        <v>18.446280991735538</v>
      </c>
    </row>
    <row r="706" spans="1:8" x14ac:dyDescent="0.25">
      <c r="A706" s="18">
        <v>1978</v>
      </c>
      <c r="B706" s="18">
        <v>1978</v>
      </c>
      <c r="C706" s="18">
        <v>1</v>
      </c>
      <c r="D706" s="9" t="s">
        <v>714</v>
      </c>
      <c r="E706" s="9" t="str">
        <f t="shared" si="41"/>
        <v>1978 1</v>
      </c>
      <c r="F706" s="14">
        <v>300</v>
      </c>
      <c r="G706" s="84">
        <v>6.1487603305785121E-2</v>
      </c>
      <c r="H706" s="84">
        <f t="shared" si="42"/>
        <v>18.446280991735538</v>
      </c>
    </row>
    <row r="707" spans="1:8" x14ac:dyDescent="0.25">
      <c r="A707" s="18">
        <v>1978</v>
      </c>
      <c r="B707" s="18">
        <v>1978</v>
      </c>
      <c r="C707" s="18">
        <v>2</v>
      </c>
      <c r="D707" s="9" t="s">
        <v>715</v>
      </c>
      <c r="E707" s="9" t="str">
        <f t="shared" si="41"/>
        <v>1978 2</v>
      </c>
      <c r="F707" s="14">
        <v>300</v>
      </c>
      <c r="G707" s="84">
        <v>5.5537190082644627E-2</v>
      </c>
      <c r="H707" s="84">
        <f t="shared" si="42"/>
        <v>16.66115702479339</v>
      </c>
    </row>
    <row r="708" spans="1:8" x14ac:dyDescent="0.25">
      <c r="A708" s="18">
        <v>1978</v>
      </c>
      <c r="B708" s="18">
        <v>1978</v>
      </c>
      <c r="C708" s="18">
        <v>3</v>
      </c>
      <c r="D708" s="9" t="s">
        <v>716</v>
      </c>
      <c r="E708" s="9" t="str">
        <f t="shared" si="41"/>
        <v>1978 3</v>
      </c>
      <c r="F708" s="14">
        <v>300</v>
      </c>
      <c r="G708" s="84">
        <v>6.1487603305785121E-2</v>
      </c>
      <c r="H708" s="84">
        <f t="shared" si="42"/>
        <v>18.446280991735538</v>
      </c>
    </row>
    <row r="709" spans="1:8" x14ac:dyDescent="0.25">
      <c r="A709" s="18">
        <v>1978</v>
      </c>
      <c r="B709" s="18">
        <v>1978</v>
      </c>
      <c r="C709" s="18">
        <v>4</v>
      </c>
      <c r="D709" s="9" t="s">
        <v>717</v>
      </c>
      <c r="E709" s="9" t="str">
        <f t="shared" si="41"/>
        <v>1978 4</v>
      </c>
      <c r="F709" s="14">
        <v>427</v>
      </c>
      <c r="G709" s="84">
        <v>5.9504132231404959E-2</v>
      </c>
      <c r="H709" s="84">
        <f t="shared" si="42"/>
        <v>25.408264462809917</v>
      </c>
    </row>
    <row r="710" spans="1:8" x14ac:dyDescent="0.25">
      <c r="A710" s="18">
        <v>1978</v>
      </c>
      <c r="B710" s="18">
        <v>1978</v>
      </c>
      <c r="C710" s="18">
        <v>5</v>
      </c>
      <c r="D710" s="9" t="s">
        <v>718</v>
      </c>
      <c r="E710" s="9" t="str">
        <f t="shared" si="41"/>
        <v>1978 5</v>
      </c>
      <c r="F710" s="14">
        <v>4570</v>
      </c>
      <c r="G710" s="84">
        <v>6.1487603305785121E-2</v>
      </c>
      <c r="H710" s="84">
        <f t="shared" si="42"/>
        <v>280.99834710743801</v>
      </c>
    </row>
    <row r="711" spans="1:8" x14ac:dyDescent="0.25">
      <c r="A711" s="18">
        <v>1978</v>
      </c>
      <c r="B711" s="18">
        <v>1978</v>
      </c>
      <c r="C711" s="18">
        <v>6</v>
      </c>
      <c r="D711" s="9" t="s">
        <v>719</v>
      </c>
      <c r="E711" s="9" t="str">
        <f t="shared" si="41"/>
        <v>1978 6</v>
      </c>
      <c r="F711" s="14">
        <v>4626</v>
      </c>
      <c r="G711" s="84">
        <v>5.9504132231404959E-2</v>
      </c>
      <c r="H711" s="84">
        <f t="shared" si="42"/>
        <v>275.26611570247934</v>
      </c>
    </row>
    <row r="712" spans="1:8" x14ac:dyDescent="0.25">
      <c r="A712" s="18">
        <v>1978</v>
      </c>
      <c r="B712" s="18">
        <v>1978</v>
      </c>
      <c r="C712" s="18">
        <v>7</v>
      </c>
      <c r="D712" s="9" t="s">
        <v>720</v>
      </c>
      <c r="E712" s="9" t="str">
        <f t="shared" si="41"/>
        <v>1978 7</v>
      </c>
      <c r="F712" s="14">
        <v>1102</v>
      </c>
      <c r="G712" s="84">
        <v>6.1487603305785121E-2</v>
      </c>
      <c r="H712" s="84">
        <f t="shared" si="42"/>
        <v>67.759338842975197</v>
      </c>
    </row>
    <row r="713" spans="1:8" x14ac:dyDescent="0.25">
      <c r="A713" s="18">
        <v>1978</v>
      </c>
      <c r="B713" s="18">
        <v>1978</v>
      </c>
      <c r="C713" s="18">
        <v>8</v>
      </c>
      <c r="D713" s="9" t="s">
        <v>721</v>
      </c>
      <c r="E713" s="9" t="str">
        <f t="shared" si="41"/>
        <v>1978 8</v>
      </c>
      <c r="F713" s="14">
        <v>450</v>
      </c>
      <c r="G713" s="84">
        <v>6.1487603305785121E-2</v>
      </c>
      <c r="H713" s="84">
        <f t="shared" si="42"/>
        <v>27.669421487603305</v>
      </c>
    </row>
    <row r="714" spans="1:8" x14ac:dyDescent="0.25">
      <c r="A714" s="18">
        <v>1978</v>
      </c>
      <c r="B714" s="18">
        <v>1978</v>
      </c>
      <c r="C714" s="18">
        <v>9</v>
      </c>
      <c r="D714" s="9" t="s">
        <v>722</v>
      </c>
      <c r="E714" s="9" t="str">
        <f t="shared" si="41"/>
        <v>1978 9</v>
      </c>
      <c r="F714" s="14">
        <v>450</v>
      </c>
      <c r="G714" s="84">
        <v>5.9504132231404959E-2</v>
      </c>
      <c r="H714" s="84">
        <f t="shared" si="42"/>
        <v>26.776859504132233</v>
      </c>
    </row>
    <row r="715" spans="1:8" x14ac:dyDescent="0.25">
      <c r="A715" s="18">
        <v>1979</v>
      </c>
      <c r="B715" s="18">
        <v>1978</v>
      </c>
      <c r="C715" s="18">
        <v>10</v>
      </c>
      <c r="D715" s="9" t="s">
        <v>723</v>
      </c>
      <c r="E715" s="9" t="str">
        <f t="shared" si="41"/>
        <v>1979 10</v>
      </c>
      <c r="F715" s="14">
        <v>373</v>
      </c>
      <c r="G715" s="84">
        <v>6.1487603305785121E-2</v>
      </c>
      <c r="H715" s="84">
        <f t="shared" si="42"/>
        <v>22.934876033057851</v>
      </c>
    </row>
    <row r="716" spans="1:8" x14ac:dyDescent="0.25">
      <c r="A716" s="18">
        <v>1979</v>
      </c>
      <c r="B716" s="18">
        <v>1978</v>
      </c>
      <c r="C716" s="18">
        <v>11</v>
      </c>
      <c r="D716" s="9" t="s">
        <v>724</v>
      </c>
      <c r="E716" s="9" t="str">
        <f t="shared" si="41"/>
        <v>1979 11</v>
      </c>
      <c r="F716" s="14">
        <v>300</v>
      </c>
      <c r="G716" s="84">
        <v>5.9504132231404959E-2</v>
      </c>
      <c r="H716" s="84">
        <f t="shared" si="42"/>
        <v>17.851239669421489</v>
      </c>
    </row>
    <row r="717" spans="1:8" x14ac:dyDescent="0.25">
      <c r="A717" s="18">
        <v>1979</v>
      </c>
      <c r="B717" s="18">
        <v>1978</v>
      </c>
      <c r="C717" s="18">
        <v>12</v>
      </c>
      <c r="D717" s="9" t="s">
        <v>725</v>
      </c>
      <c r="E717" s="9" t="str">
        <f t="shared" si="41"/>
        <v>1979 12</v>
      </c>
      <c r="F717" s="14">
        <v>300</v>
      </c>
      <c r="G717" s="84">
        <v>6.1487603305785121E-2</v>
      </c>
      <c r="H717" s="84">
        <f t="shared" si="42"/>
        <v>18.446280991735538</v>
      </c>
    </row>
    <row r="718" spans="1:8" x14ac:dyDescent="0.25">
      <c r="A718" s="18">
        <v>1979</v>
      </c>
      <c r="B718" s="18">
        <v>1979</v>
      </c>
      <c r="C718" s="18">
        <v>1</v>
      </c>
      <c r="D718" s="9" t="s">
        <v>726</v>
      </c>
      <c r="E718" s="9" t="str">
        <f t="shared" si="41"/>
        <v>1979 1</v>
      </c>
      <c r="F718" s="14">
        <v>300</v>
      </c>
      <c r="G718" s="84">
        <v>6.1487603305785121E-2</v>
      </c>
      <c r="H718" s="84">
        <f t="shared" si="42"/>
        <v>18.446280991735538</v>
      </c>
    </row>
    <row r="719" spans="1:8" x14ac:dyDescent="0.25">
      <c r="A719" s="18">
        <v>1979</v>
      </c>
      <c r="B719" s="18">
        <v>1979</v>
      </c>
      <c r="C719" s="18">
        <v>2</v>
      </c>
      <c r="D719" s="9" t="s">
        <v>727</v>
      </c>
      <c r="E719" s="9" t="str">
        <f t="shared" si="41"/>
        <v>1979 2</v>
      </c>
      <c r="F719" s="14">
        <v>300</v>
      </c>
      <c r="G719" s="84">
        <v>5.5537190082644627E-2</v>
      </c>
      <c r="H719" s="84">
        <f t="shared" si="42"/>
        <v>16.66115702479339</v>
      </c>
    </row>
    <row r="720" spans="1:8" x14ac:dyDescent="0.25">
      <c r="A720" s="18">
        <v>1979</v>
      </c>
      <c r="B720" s="18">
        <v>1979</v>
      </c>
      <c r="C720" s="18">
        <v>3</v>
      </c>
      <c r="D720" s="9" t="s">
        <v>728</v>
      </c>
      <c r="E720" s="9" t="str">
        <f t="shared" si="41"/>
        <v>1979 3</v>
      </c>
      <c r="F720" s="14">
        <v>300</v>
      </c>
      <c r="G720" s="84">
        <v>6.1487603305785121E-2</v>
      </c>
      <c r="H720" s="84">
        <f t="shared" si="42"/>
        <v>18.446280991735538</v>
      </c>
    </row>
    <row r="721" spans="1:8" x14ac:dyDescent="0.25">
      <c r="A721" s="18">
        <v>1979</v>
      </c>
      <c r="B721" s="18">
        <v>1979</v>
      </c>
      <c r="C721" s="18">
        <v>4</v>
      </c>
      <c r="D721" s="9" t="s">
        <v>729</v>
      </c>
      <c r="E721" s="9" t="str">
        <f t="shared" si="41"/>
        <v>1979 4</v>
      </c>
      <c r="F721" s="14">
        <v>540</v>
      </c>
      <c r="G721" s="84">
        <v>5.9504132231404959E-2</v>
      </c>
      <c r="H721" s="84">
        <f t="shared" si="42"/>
        <v>32.132231404958681</v>
      </c>
    </row>
    <row r="722" spans="1:8" x14ac:dyDescent="0.25">
      <c r="A722" s="18">
        <v>1979</v>
      </c>
      <c r="B722" s="18">
        <v>1979</v>
      </c>
      <c r="C722" s="18">
        <v>5</v>
      </c>
      <c r="D722" s="9" t="s">
        <v>730</v>
      </c>
      <c r="E722" s="9" t="str">
        <f t="shared" si="41"/>
        <v>1979 5</v>
      </c>
      <c r="F722" s="14">
        <v>2924</v>
      </c>
      <c r="G722" s="84">
        <v>6.1487603305785121E-2</v>
      </c>
      <c r="H722" s="84">
        <f t="shared" si="42"/>
        <v>179.78975206611568</v>
      </c>
    </row>
    <row r="723" spans="1:8" x14ac:dyDescent="0.25">
      <c r="A723" s="18">
        <v>1979</v>
      </c>
      <c r="B723" s="18">
        <v>1979</v>
      </c>
      <c r="C723" s="18">
        <v>6</v>
      </c>
      <c r="D723" s="9" t="s">
        <v>731</v>
      </c>
      <c r="E723" s="9" t="str">
        <f t="shared" si="41"/>
        <v>1979 6</v>
      </c>
      <c r="F723" s="14">
        <v>783</v>
      </c>
      <c r="G723" s="84">
        <v>5.9504132231404959E-2</v>
      </c>
      <c r="H723" s="84">
        <f t="shared" si="42"/>
        <v>46.591735537190083</v>
      </c>
    </row>
    <row r="724" spans="1:8" x14ac:dyDescent="0.25">
      <c r="A724" s="18">
        <v>1979</v>
      </c>
      <c r="B724" s="18">
        <v>1979</v>
      </c>
      <c r="C724" s="18">
        <v>7</v>
      </c>
      <c r="D724" s="9" t="s">
        <v>732</v>
      </c>
      <c r="E724" s="9" t="str">
        <f t="shared" si="41"/>
        <v>1979 7</v>
      </c>
      <c r="F724" s="14">
        <v>450</v>
      </c>
      <c r="G724" s="84">
        <v>6.1487603305785121E-2</v>
      </c>
      <c r="H724" s="84">
        <f t="shared" si="42"/>
        <v>27.669421487603305</v>
      </c>
    </row>
    <row r="725" spans="1:8" x14ac:dyDescent="0.25">
      <c r="A725" s="18">
        <v>1979</v>
      </c>
      <c r="B725" s="18">
        <v>1979</v>
      </c>
      <c r="C725" s="18">
        <v>8</v>
      </c>
      <c r="D725" s="9" t="s">
        <v>733</v>
      </c>
      <c r="E725" s="9" t="str">
        <f t="shared" si="41"/>
        <v>1979 8</v>
      </c>
      <c r="F725" s="14">
        <v>870.14</v>
      </c>
      <c r="G725" s="84">
        <v>6.1487603305785121E-2</v>
      </c>
      <c r="H725" s="84">
        <f t="shared" si="42"/>
        <v>53.502823140495863</v>
      </c>
    </row>
    <row r="726" spans="1:8" x14ac:dyDescent="0.25">
      <c r="A726" s="18">
        <v>1979</v>
      </c>
      <c r="B726" s="18">
        <v>1979</v>
      </c>
      <c r="C726" s="18">
        <v>9</v>
      </c>
      <c r="D726" s="9" t="s">
        <v>734</v>
      </c>
      <c r="E726" s="9" t="str">
        <f t="shared" si="41"/>
        <v>1979 9</v>
      </c>
      <c r="F726" s="14">
        <v>870.14</v>
      </c>
      <c r="G726" s="84">
        <v>5.9504132231404959E-2</v>
      </c>
      <c r="H726" s="84">
        <f t="shared" si="42"/>
        <v>51.776925619834714</v>
      </c>
    </row>
    <row r="727" spans="1:8" x14ac:dyDescent="0.25">
      <c r="A727" s="18">
        <v>1980</v>
      </c>
      <c r="B727" s="18">
        <v>1979</v>
      </c>
      <c r="C727" s="18">
        <v>10</v>
      </c>
      <c r="D727" s="9" t="s">
        <v>735</v>
      </c>
      <c r="E727" s="9" t="str">
        <f t="shared" si="41"/>
        <v>1980 10</v>
      </c>
      <c r="F727" s="14">
        <v>373</v>
      </c>
      <c r="G727" s="84">
        <v>6.1487603305785121E-2</v>
      </c>
      <c r="H727" s="84">
        <f t="shared" si="42"/>
        <v>22.934876033057851</v>
      </c>
    </row>
    <row r="728" spans="1:8" x14ac:dyDescent="0.25">
      <c r="A728" s="18">
        <v>1980</v>
      </c>
      <c r="B728" s="18">
        <v>1979</v>
      </c>
      <c r="C728" s="18">
        <v>11</v>
      </c>
      <c r="D728" s="9" t="s">
        <v>736</v>
      </c>
      <c r="E728" s="9" t="str">
        <f t="shared" si="41"/>
        <v>1980 11</v>
      </c>
      <c r="F728" s="14">
        <v>300</v>
      </c>
      <c r="G728" s="84">
        <v>5.9504132231404959E-2</v>
      </c>
      <c r="H728" s="84">
        <f t="shared" si="42"/>
        <v>17.851239669421489</v>
      </c>
    </row>
    <row r="729" spans="1:8" x14ac:dyDescent="0.25">
      <c r="A729" s="18">
        <v>1980</v>
      </c>
      <c r="B729" s="18">
        <v>1979</v>
      </c>
      <c r="C729" s="18">
        <v>12</v>
      </c>
      <c r="D729" s="9" t="s">
        <v>737</v>
      </c>
      <c r="E729" s="9" t="str">
        <f t="shared" si="41"/>
        <v>1980 12</v>
      </c>
      <c r="F729" s="14">
        <v>300</v>
      </c>
      <c r="G729" s="84">
        <v>6.1487603305785121E-2</v>
      </c>
      <c r="H729" s="84">
        <f t="shared" si="42"/>
        <v>18.446280991735538</v>
      </c>
    </row>
    <row r="730" spans="1:8" x14ac:dyDescent="0.25">
      <c r="A730" s="18">
        <v>1980</v>
      </c>
      <c r="B730" s="18">
        <v>1980</v>
      </c>
      <c r="C730" s="18">
        <v>1</v>
      </c>
      <c r="D730" s="9" t="s">
        <v>738</v>
      </c>
      <c r="E730" s="9" t="str">
        <f t="shared" si="41"/>
        <v>1980 1</v>
      </c>
      <c r="F730" s="14">
        <v>300</v>
      </c>
      <c r="G730" s="84">
        <v>6.1487603305785121E-2</v>
      </c>
      <c r="H730" s="84">
        <f t="shared" si="42"/>
        <v>18.446280991735538</v>
      </c>
    </row>
    <row r="731" spans="1:8" x14ac:dyDescent="0.25">
      <c r="A731" s="18">
        <v>1980</v>
      </c>
      <c r="B731" s="18">
        <v>1980</v>
      </c>
      <c r="C731" s="18">
        <v>2</v>
      </c>
      <c r="D731" s="9" t="s">
        <v>739</v>
      </c>
      <c r="E731" s="9" t="str">
        <f t="shared" si="41"/>
        <v>1980 2</v>
      </c>
      <c r="F731" s="14">
        <v>300</v>
      </c>
      <c r="G731" s="84">
        <v>5.752066115702479E-2</v>
      </c>
      <c r="H731" s="84">
        <f t="shared" si="42"/>
        <v>17.256198347107436</v>
      </c>
    </row>
    <row r="732" spans="1:8" x14ac:dyDescent="0.25">
      <c r="A732" s="18">
        <v>1980</v>
      </c>
      <c r="B732" s="18">
        <v>1980</v>
      </c>
      <c r="C732" s="18">
        <v>3</v>
      </c>
      <c r="D732" s="9" t="s">
        <v>740</v>
      </c>
      <c r="E732" s="9" t="str">
        <f t="shared" si="41"/>
        <v>1980 3</v>
      </c>
      <c r="F732" s="14">
        <v>300</v>
      </c>
      <c r="G732" s="84">
        <v>6.1487603305785121E-2</v>
      </c>
      <c r="H732" s="84">
        <f t="shared" si="42"/>
        <v>18.446280991735538</v>
      </c>
    </row>
    <row r="733" spans="1:8" x14ac:dyDescent="0.25">
      <c r="A733" s="18">
        <v>1980</v>
      </c>
      <c r="B733" s="18">
        <v>1980</v>
      </c>
      <c r="C733" s="18">
        <v>4</v>
      </c>
      <c r="D733" s="9" t="s">
        <v>741</v>
      </c>
      <c r="E733" s="9" t="str">
        <f t="shared" si="41"/>
        <v>1980 4</v>
      </c>
      <c r="F733" s="14">
        <v>460</v>
      </c>
      <c r="G733" s="84">
        <v>5.9504132231404959E-2</v>
      </c>
      <c r="H733" s="84">
        <f t="shared" si="42"/>
        <v>27.371900826446282</v>
      </c>
    </row>
    <row r="734" spans="1:8" x14ac:dyDescent="0.25">
      <c r="A734" s="18">
        <v>1980</v>
      </c>
      <c r="B734" s="18">
        <v>1980</v>
      </c>
      <c r="C734" s="18">
        <v>5</v>
      </c>
      <c r="D734" s="9" t="s">
        <v>742</v>
      </c>
      <c r="E734" s="9" t="str">
        <f t="shared" si="41"/>
        <v>1980 5</v>
      </c>
      <c r="F734" s="14">
        <v>4709</v>
      </c>
      <c r="G734" s="84">
        <v>6.1487603305785121E-2</v>
      </c>
      <c r="H734" s="84">
        <f t="shared" si="42"/>
        <v>289.54512396694213</v>
      </c>
    </row>
    <row r="735" spans="1:8" x14ac:dyDescent="0.25">
      <c r="A735" s="18">
        <v>1980</v>
      </c>
      <c r="B735" s="18">
        <v>1980</v>
      </c>
      <c r="C735" s="18">
        <v>6</v>
      </c>
      <c r="D735" s="9" t="s">
        <v>743</v>
      </c>
      <c r="E735" s="9" t="str">
        <f t="shared" si="41"/>
        <v>1980 6</v>
      </c>
      <c r="F735" s="14">
        <v>2526</v>
      </c>
      <c r="G735" s="84">
        <v>5.9504132231404959E-2</v>
      </c>
      <c r="H735" s="84">
        <f t="shared" si="42"/>
        <v>150.30743801652892</v>
      </c>
    </row>
    <row r="736" spans="1:8" x14ac:dyDescent="0.25">
      <c r="A736" s="18">
        <v>1980</v>
      </c>
      <c r="B736" s="18">
        <v>1980</v>
      </c>
      <c r="C736" s="18">
        <v>7</v>
      </c>
      <c r="D736" s="9" t="s">
        <v>744</v>
      </c>
      <c r="E736" s="9" t="str">
        <f t="shared" ref="E736:E799" si="43">CONCATENATE(A736," ",C736)</f>
        <v>1980 7</v>
      </c>
      <c r="F736" s="14">
        <v>1102</v>
      </c>
      <c r="G736" s="84">
        <v>6.1487603305785121E-2</v>
      </c>
      <c r="H736" s="84">
        <f t="shared" ref="H736:H799" si="44">F736*G736</f>
        <v>67.759338842975197</v>
      </c>
    </row>
    <row r="737" spans="1:10" x14ac:dyDescent="0.25">
      <c r="A737" s="18">
        <v>1980</v>
      </c>
      <c r="B737" s="18">
        <v>1980</v>
      </c>
      <c r="C737" s="18">
        <v>8</v>
      </c>
      <c r="D737" s="9" t="s">
        <v>745</v>
      </c>
      <c r="E737" s="9" t="str">
        <f t="shared" si="43"/>
        <v>1980 8</v>
      </c>
      <c r="F737" s="14">
        <v>870.14</v>
      </c>
      <c r="G737" s="84">
        <v>6.1487603305785121E-2</v>
      </c>
      <c r="H737" s="84">
        <f t="shared" si="44"/>
        <v>53.502823140495863</v>
      </c>
    </row>
    <row r="738" spans="1:10" x14ac:dyDescent="0.25">
      <c r="A738" s="18">
        <v>1980</v>
      </c>
      <c r="B738" s="18">
        <v>1980</v>
      </c>
      <c r="C738" s="18">
        <v>9</v>
      </c>
      <c r="D738" s="9" t="s">
        <v>746</v>
      </c>
      <c r="E738" s="9" t="str">
        <f t="shared" si="43"/>
        <v>1980 9</v>
      </c>
      <c r="F738" s="14">
        <v>870.14</v>
      </c>
      <c r="G738" s="84">
        <v>5.9504132231404959E-2</v>
      </c>
      <c r="H738" s="84">
        <f t="shared" si="44"/>
        <v>51.776925619834714</v>
      </c>
    </row>
    <row r="739" spans="1:10" x14ac:dyDescent="0.25">
      <c r="A739" s="18">
        <v>1981</v>
      </c>
      <c r="B739" s="18">
        <v>1980</v>
      </c>
      <c r="C739" s="18">
        <v>10</v>
      </c>
      <c r="D739" s="9" t="s">
        <v>747</v>
      </c>
      <c r="E739" s="9" t="str">
        <f t="shared" si="43"/>
        <v>1981 10</v>
      </c>
      <c r="F739" s="14">
        <v>373</v>
      </c>
      <c r="G739" s="84">
        <v>6.1487603305785121E-2</v>
      </c>
      <c r="H739" s="84">
        <f t="shared" si="44"/>
        <v>22.934876033057851</v>
      </c>
    </row>
    <row r="740" spans="1:10" x14ac:dyDescent="0.25">
      <c r="A740" s="18">
        <v>1981</v>
      </c>
      <c r="B740" s="18">
        <v>1980</v>
      </c>
      <c r="C740" s="18">
        <v>11</v>
      </c>
      <c r="D740" s="9" t="s">
        <v>748</v>
      </c>
      <c r="E740" s="9" t="str">
        <f t="shared" si="43"/>
        <v>1981 11</v>
      </c>
      <c r="F740" s="14">
        <v>300</v>
      </c>
      <c r="G740" s="84">
        <v>5.9504132231404959E-2</v>
      </c>
      <c r="H740" s="84">
        <f t="shared" si="44"/>
        <v>17.851239669421489</v>
      </c>
      <c r="I740" s="17"/>
      <c r="J740" s="17"/>
    </row>
    <row r="741" spans="1:10" x14ac:dyDescent="0.25">
      <c r="A741" s="18">
        <v>1981</v>
      </c>
      <c r="B741" s="18">
        <v>1980</v>
      </c>
      <c r="C741" s="18">
        <v>12</v>
      </c>
      <c r="D741" s="9" t="s">
        <v>749</v>
      </c>
      <c r="E741" s="9" t="str">
        <f t="shared" si="43"/>
        <v>1981 12</v>
      </c>
      <c r="F741" s="14">
        <v>300</v>
      </c>
      <c r="G741" s="84">
        <v>6.1487603305785121E-2</v>
      </c>
      <c r="H741" s="84">
        <f t="shared" si="44"/>
        <v>18.446280991735538</v>
      </c>
      <c r="I741" s="17"/>
      <c r="J741" s="17"/>
    </row>
    <row r="742" spans="1:10" x14ac:dyDescent="0.25">
      <c r="A742" s="18">
        <v>1981</v>
      </c>
      <c r="B742" s="18">
        <v>1981</v>
      </c>
      <c r="C742" s="18">
        <v>1</v>
      </c>
      <c r="D742" s="9" t="s">
        <v>750</v>
      </c>
      <c r="E742" s="9" t="str">
        <f t="shared" si="43"/>
        <v>1981 1</v>
      </c>
      <c r="F742" s="14">
        <v>300</v>
      </c>
      <c r="G742" s="84">
        <v>6.1487603305785121E-2</v>
      </c>
      <c r="H742" s="84">
        <f t="shared" si="44"/>
        <v>18.446280991735538</v>
      </c>
    </row>
    <row r="743" spans="1:10" x14ac:dyDescent="0.25">
      <c r="A743" s="18">
        <v>1981</v>
      </c>
      <c r="B743" s="18">
        <v>1981</v>
      </c>
      <c r="C743" s="18">
        <v>2</v>
      </c>
      <c r="D743" s="9" t="s">
        <v>751</v>
      </c>
      <c r="E743" s="9" t="str">
        <f t="shared" si="43"/>
        <v>1981 2</v>
      </c>
      <c r="F743" s="14">
        <v>300</v>
      </c>
      <c r="G743" s="84">
        <v>5.5537190082644627E-2</v>
      </c>
      <c r="H743" s="84">
        <f t="shared" si="44"/>
        <v>16.66115702479339</v>
      </c>
    </row>
    <row r="744" spans="1:10" x14ac:dyDescent="0.25">
      <c r="A744" s="18">
        <v>1981</v>
      </c>
      <c r="B744" s="18">
        <v>1981</v>
      </c>
      <c r="C744" s="18">
        <v>3</v>
      </c>
      <c r="D744" s="9" t="s">
        <v>752</v>
      </c>
      <c r="E744" s="9" t="str">
        <f t="shared" si="43"/>
        <v>1981 3</v>
      </c>
      <c r="F744" s="14">
        <v>300</v>
      </c>
      <c r="G744" s="84">
        <v>6.1487603305785121E-2</v>
      </c>
      <c r="H744" s="84">
        <f t="shared" si="44"/>
        <v>18.446280991735538</v>
      </c>
    </row>
    <row r="745" spans="1:10" x14ac:dyDescent="0.25">
      <c r="A745" s="18">
        <v>1981</v>
      </c>
      <c r="B745" s="18">
        <v>1981</v>
      </c>
      <c r="C745" s="18">
        <v>4</v>
      </c>
      <c r="D745" s="9" t="s">
        <v>753</v>
      </c>
      <c r="E745" s="9" t="str">
        <f t="shared" si="43"/>
        <v>1981 4</v>
      </c>
      <c r="F745" s="14">
        <v>540</v>
      </c>
      <c r="G745" s="84">
        <v>5.9504132231404959E-2</v>
      </c>
      <c r="H745" s="84">
        <f t="shared" si="44"/>
        <v>32.132231404958681</v>
      </c>
    </row>
    <row r="746" spans="1:10" x14ac:dyDescent="0.25">
      <c r="A746" s="18">
        <v>1981</v>
      </c>
      <c r="B746" s="18">
        <v>1981</v>
      </c>
      <c r="C746" s="18">
        <v>5</v>
      </c>
      <c r="D746" s="9" t="s">
        <v>754</v>
      </c>
      <c r="E746" s="9" t="str">
        <f t="shared" si="43"/>
        <v>1981 5</v>
      </c>
      <c r="F746" s="14">
        <v>2924</v>
      </c>
      <c r="G746" s="84">
        <v>6.1487603305785121E-2</v>
      </c>
      <c r="H746" s="84">
        <f t="shared" si="44"/>
        <v>179.78975206611568</v>
      </c>
    </row>
    <row r="747" spans="1:10" x14ac:dyDescent="0.25">
      <c r="A747" s="18">
        <v>1981</v>
      </c>
      <c r="B747" s="18">
        <v>1981</v>
      </c>
      <c r="C747" s="18">
        <v>6</v>
      </c>
      <c r="D747" s="9" t="s">
        <v>755</v>
      </c>
      <c r="E747" s="9" t="str">
        <f t="shared" si="43"/>
        <v>1981 6</v>
      </c>
      <c r="F747" s="14">
        <v>783</v>
      </c>
      <c r="G747" s="84">
        <v>5.9504132231404959E-2</v>
      </c>
      <c r="H747" s="84">
        <f t="shared" si="44"/>
        <v>46.591735537190083</v>
      </c>
    </row>
    <row r="748" spans="1:10" x14ac:dyDescent="0.25">
      <c r="A748" s="18">
        <v>1981</v>
      </c>
      <c r="B748" s="18">
        <v>1981</v>
      </c>
      <c r="C748" s="18">
        <v>7</v>
      </c>
      <c r="D748" s="9" t="s">
        <v>756</v>
      </c>
      <c r="E748" s="9" t="str">
        <f t="shared" si="43"/>
        <v>1981 7</v>
      </c>
      <c r="F748" s="14">
        <v>450</v>
      </c>
      <c r="G748" s="84">
        <v>6.1487603305785121E-2</v>
      </c>
      <c r="H748" s="84">
        <f t="shared" si="44"/>
        <v>27.669421487603305</v>
      </c>
    </row>
    <row r="749" spans="1:10" x14ac:dyDescent="0.25">
      <c r="A749" s="18">
        <v>1981</v>
      </c>
      <c r="B749" s="18">
        <v>1981</v>
      </c>
      <c r="C749" s="18">
        <v>8</v>
      </c>
      <c r="D749" s="9" t="s">
        <v>757</v>
      </c>
      <c r="E749" s="9" t="str">
        <f t="shared" si="43"/>
        <v>1981 8</v>
      </c>
      <c r="F749" s="14">
        <v>870.14</v>
      </c>
      <c r="G749" s="84">
        <v>6.1487603305785121E-2</v>
      </c>
      <c r="H749" s="84">
        <f t="shared" si="44"/>
        <v>53.502823140495863</v>
      </c>
      <c r="I749" s="17"/>
      <c r="J749" s="17"/>
    </row>
    <row r="750" spans="1:10" x14ac:dyDescent="0.25">
      <c r="A750" s="18">
        <v>1981</v>
      </c>
      <c r="B750" s="18">
        <v>1981</v>
      </c>
      <c r="C750" s="18">
        <v>9</v>
      </c>
      <c r="D750" s="9" t="s">
        <v>758</v>
      </c>
      <c r="E750" s="9" t="str">
        <f t="shared" si="43"/>
        <v>1981 9</v>
      </c>
      <c r="F750" s="14">
        <v>870.14</v>
      </c>
      <c r="G750" s="84">
        <v>5.9504132231404959E-2</v>
      </c>
      <c r="H750" s="84">
        <f t="shared" si="44"/>
        <v>51.776925619834714</v>
      </c>
      <c r="I750" s="17"/>
      <c r="J750" s="17"/>
    </row>
    <row r="751" spans="1:10" x14ac:dyDescent="0.25">
      <c r="A751" s="18">
        <v>1982</v>
      </c>
      <c r="B751" s="18">
        <v>1981</v>
      </c>
      <c r="C751" s="18">
        <v>10</v>
      </c>
      <c r="D751" s="9" t="s">
        <v>759</v>
      </c>
      <c r="E751" s="9" t="str">
        <f t="shared" si="43"/>
        <v>1982 10</v>
      </c>
      <c r="F751" s="14">
        <v>373</v>
      </c>
      <c r="G751" s="84">
        <v>6.1487603305785121E-2</v>
      </c>
      <c r="H751" s="84">
        <f t="shared" si="44"/>
        <v>22.934876033057851</v>
      </c>
      <c r="I751" s="17"/>
      <c r="J751" s="17"/>
    </row>
    <row r="752" spans="1:10" x14ac:dyDescent="0.25">
      <c r="A752" s="18">
        <v>1982</v>
      </c>
      <c r="B752" s="18">
        <v>1981</v>
      </c>
      <c r="C752" s="18">
        <v>11</v>
      </c>
      <c r="D752" s="9" t="s">
        <v>760</v>
      </c>
      <c r="E752" s="9" t="str">
        <f t="shared" si="43"/>
        <v>1982 11</v>
      </c>
      <c r="F752" s="14">
        <v>300</v>
      </c>
      <c r="G752" s="84">
        <v>5.9504132231404959E-2</v>
      </c>
      <c r="H752" s="84">
        <f t="shared" si="44"/>
        <v>17.851239669421489</v>
      </c>
    </row>
    <row r="753" spans="1:10" x14ac:dyDescent="0.25">
      <c r="A753" s="18">
        <v>1982</v>
      </c>
      <c r="B753" s="18">
        <v>1981</v>
      </c>
      <c r="C753" s="18">
        <v>12</v>
      </c>
      <c r="D753" s="9" t="s">
        <v>761</v>
      </c>
      <c r="E753" s="9" t="str">
        <f t="shared" si="43"/>
        <v>1982 12</v>
      </c>
      <c r="F753" s="14">
        <v>300</v>
      </c>
      <c r="G753" s="84">
        <v>6.1487603305785121E-2</v>
      </c>
      <c r="H753" s="84">
        <f t="shared" si="44"/>
        <v>18.446280991735538</v>
      </c>
      <c r="I753" s="17"/>
      <c r="J753" s="17"/>
    </row>
    <row r="754" spans="1:10" x14ac:dyDescent="0.25">
      <c r="A754" s="18">
        <v>1982</v>
      </c>
      <c r="B754" s="18">
        <v>1982</v>
      </c>
      <c r="C754" s="18">
        <v>1</v>
      </c>
      <c r="D754" s="9" t="s">
        <v>762</v>
      </c>
      <c r="E754" s="9" t="str">
        <f t="shared" si="43"/>
        <v>1982 1</v>
      </c>
      <c r="F754" s="14">
        <v>300</v>
      </c>
      <c r="G754" s="84">
        <v>6.1487603305785121E-2</v>
      </c>
      <c r="H754" s="84">
        <f t="shared" si="44"/>
        <v>18.446280991735538</v>
      </c>
    </row>
    <row r="755" spans="1:10" x14ac:dyDescent="0.25">
      <c r="A755" s="18">
        <v>1982</v>
      </c>
      <c r="B755" s="18">
        <v>1982</v>
      </c>
      <c r="C755" s="18">
        <v>2</v>
      </c>
      <c r="D755" s="9" t="s">
        <v>763</v>
      </c>
      <c r="E755" s="9" t="str">
        <f t="shared" si="43"/>
        <v>1982 2</v>
      </c>
      <c r="F755" s="14">
        <v>300</v>
      </c>
      <c r="G755" s="84">
        <v>5.5537190082644627E-2</v>
      </c>
      <c r="H755" s="84">
        <f t="shared" si="44"/>
        <v>16.66115702479339</v>
      </c>
    </row>
    <row r="756" spans="1:10" x14ac:dyDescent="0.25">
      <c r="A756" s="18">
        <v>1982</v>
      </c>
      <c r="B756" s="18">
        <v>1982</v>
      </c>
      <c r="C756" s="18">
        <v>3</v>
      </c>
      <c r="D756" s="9" t="s">
        <v>764</v>
      </c>
      <c r="E756" s="9" t="str">
        <f t="shared" si="43"/>
        <v>1982 3</v>
      </c>
      <c r="F756" s="14">
        <v>300</v>
      </c>
      <c r="G756" s="84">
        <v>6.1487603305785121E-2</v>
      </c>
      <c r="H756" s="84">
        <f t="shared" si="44"/>
        <v>18.446280991735538</v>
      </c>
    </row>
    <row r="757" spans="1:10" x14ac:dyDescent="0.25">
      <c r="A757" s="18">
        <v>1982</v>
      </c>
      <c r="B757" s="18">
        <v>1982</v>
      </c>
      <c r="C757" s="18">
        <v>4</v>
      </c>
      <c r="D757" s="9" t="s">
        <v>765</v>
      </c>
      <c r="E757" s="9" t="str">
        <f t="shared" si="43"/>
        <v>1982 4</v>
      </c>
      <c r="F757" s="14">
        <v>427</v>
      </c>
      <c r="G757" s="84">
        <v>5.9504132231404959E-2</v>
      </c>
      <c r="H757" s="84">
        <f t="shared" si="44"/>
        <v>25.408264462809917</v>
      </c>
    </row>
    <row r="758" spans="1:10" x14ac:dyDescent="0.25">
      <c r="A758" s="18">
        <v>1982</v>
      </c>
      <c r="B758" s="18">
        <v>1982</v>
      </c>
      <c r="C758" s="18">
        <v>5</v>
      </c>
      <c r="D758" s="9" t="s">
        <v>766</v>
      </c>
      <c r="E758" s="9" t="str">
        <f t="shared" si="43"/>
        <v>1982 5</v>
      </c>
      <c r="F758" s="14">
        <v>4570</v>
      </c>
      <c r="G758" s="84">
        <v>6.1487603305785121E-2</v>
      </c>
      <c r="H758" s="84">
        <f t="shared" si="44"/>
        <v>280.99834710743801</v>
      </c>
    </row>
    <row r="759" spans="1:10" x14ac:dyDescent="0.25">
      <c r="A759" s="18">
        <v>1982</v>
      </c>
      <c r="B759" s="18">
        <v>1982</v>
      </c>
      <c r="C759" s="18">
        <v>6</v>
      </c>
      <c r="D759" s="9" t="s">
        <v>767</v>
      </c>
      <c r="E759" s="9" t="str">
        <f t="shared" si="43"/>
        <v>1982 6</v>
      </c>
      <c r="F759" s="14">
        <v>4626</v>
      </c>
      <c r="G759" s="84">
        <v>5.9504132231404959E-2</v>
      </c>
      <c r="H759" s="84">
        <f t="shared" si="44"/>
        <v>275.26611570247934</v>
      </c>
    </row>
    <row r="760" spans="1:10" x14ac:dyDescent="0.25">
      <c r="A760" s="18">
        <v>1982</v>
      </c>
      <c r="B760" s="18">
        <v>1982</v>
      </c>
      <c r="C760" s="18">
        <v>7</v>
      </c>
      <c r="D760" s="9" t="s">
        <v>768</v>
      </c>
      <c r="E760" s="9" t="str">
        <f t="shared" si="43"/>
        <v>1982 7</v>
      </c>
      <c r="F760" s="14">
        <v>1102</v>
      </c>
      <c r="G760" s="84">
        <v>6.1487603305785121E-2</v>
      </c>
      <c r="H760" s="84">
        <f t="shared" si="44"/>
        <v>67.759338842975197</v>
      </c>
    </row>
    <row r="761" spans="1:10" x14ac:dyDescent="0.25">
      <c r="A761" s="18">
        <v>1982</v>
      </c>
      <c r="B761" s="18">
        <v>1982</v>
      </c>
      <c r="C761" s="18">
        <v>8</v>
      </c>
      <c r="D761" s="9" t="s">
        <v>769</v>
      </c>
      <c r="E761" s="9" t="str">
        <f t="shared" si="43"/>
        <v>1982 8</v>
      </c>
      <c r="F761" s="14">
        <v>450</v>
      </c>
      <c r="G761" s="84">
        <v>6.1487603305785121E-2</v>
      </c>
      <c r="H761" s="84">
        <f t="shared" si="44"/>
        <v>27.669421487603305</v>
      </c>
    </row>
    <row r="762" spans="1:10" x14ac:dyDescent="0.25">
      <c r="A762" s="18">
        <v>1982</v>
      </c>
      <c r="B762" s="18">
        <v>1982</v>
      </c>
      <c r="C762" s="18">
        <v>9</v>
      </c>
      <c r="D762" s="9" t="s">
        <v>770</v>
      </c>
      <c r="E762" s="9" t="str">
        <f t="shared" si="43"/>
        <v>1982 9</v>
      </c>
      <c r="F762" s="14">
        <v>450</v>
      </c>
      <c r="G762" s="84">
        <v>5.9504132231404959E-2</v>
      </c>
      <c r="H762" s="84">
        <f t="shared" si="44"/>
        <v>26.776859504132233</v>
      </c>
    </row>
    <row r="763" spans="1:10" x14ac:dyDescent="0.25">
      <c r="A763" s="18">
        <v>1983</v>
      </c>
      <c r="B763" s="18">
        <v>1982</v>
      </c>
      <c r="C763" s="18">
        <v>10</v>
      </c>
      <c r="D763" s="9" t="s">
        <v>771</v>
      </c>
      <c r="E763" s="9" t="str">
        <f t="shared" si="43"/>
        <v>1983 10</v>
      </c>
      <c r="F763" s="14">
        <v>373</v>
      </c>
      <c r="G763" s="84">
        <v>6.1487603305785121E-2</v>
      </c>
      <c r="H763" s="84">
        <f t="shared" si="44"/>
        <v>22.934876033057851</v>
      </c>
    </row>
    <row r="764" spans="1:10" x14ac:dyDescent="0.25">
      <c r="A764" s="18">
        <v>1983</v>
      </c>
      <c r="B764" s="18">
        <v>1982</v>
      </c>
      <c r="C764" s="18">
        <v>11</v>
      </c>
      <c r="D764" s="9" t="s">
        <v>772</v>
      </c>
      <c r="E764" s="9" t="str">
        <f t="shared" si="43"/>
        <v>1983 11</v>
      </c>
      <c r="F764" s="14">
        <v>300</v>
      </c>
      <c r="G764" s="84">
        <v>5.9504132231404959E-2</v>
      </c>
      <c r="H764" s="84">
        <f t="shared" si="44"/>
        <v>17.851239669421489</v>
      </c>
    </row>
    <row r="765" spans="1:10" x14ac:dyDescent="0.25">
      <c r="A765" s="18">
        <v>1983</v>
      </c>
      <c r="B765" s="18">
        <v>1982</v>
      </c>
      <c r="C765" s="18">
        <v>12</v>
      </c>
      <c r="D765" s="9" t="s">
        <v>773</v>
      </c>
      <c r="E765" s="9" t="str">
        <f t="shared" si="43"/>
        <v>1983 12</v>
      </c>
      <c r="F765" s="14">
        <v>300</v>
      </c>
      <c r="G765" s="84">
        <v>6.1487603305785121E-2</v>
      </c>
      <c r="H765" s="84">
        <f t="shared" si="44"/>
        <v>18.446280991735538</v>
      </c>
      <c r="I765" s="17"/>
      <c r="J765" s="17"/>
    </row>
    <row r="766" spans="1:10" x14ac:dyDescent="0.25">
      <c r="A766" s="18">
        <v>1983</v>
      </c>
      <c r="B766" s="18">
        <v>1983</v>
      </c>
      <c r="C766" s="18">
        <v>1</v>
      </c>
      <c r="D766" s="9" t="s">
        <v>774</v>
      </c>
      <c r="E766" s="9" t="str">
        <f t="shared" si="43"/>
        <v>1983 1</v>
      </c>
      <c r="F766" s="14">
        <v>300</v>
      </c>
      <c r="G766" s="84">
        <v>6.1487603305785121E-2</v>
      </c>
      <c r="H766" s="84">
        <f t="shared" si="44"/>
        <v>18.446280991735538</v>
      </c>
    </row>
    <row r="767" spans="1:10" x14ac:dyDescent="0.25">
      <c r="A767" s="18">
        <v>1983</v>
      </c>
      <c r="B767" s="18">
        <v>1983</v>
      </c>
      <c r="C767" s="18">
        <v>2</v>
      </c>
      <c r="D767" s="9" t="s">
        <v>775</v>
      </c>
      <c r="E767" s="9" t="str">
        <f t="shared" si="43"/>
        <v>1983 2</v>
      </c>
      <c r="F767" s="14">
        <v>300</v>
      </c>
      <c r="G767" s="84">
        <v>5.5537190082644627E-2</v>
      </c>
      <c r="H767" s="84">
        <f t="shared" si="44"/>
        <v>16.66115702479339</v>
      </c>
    </row>
    <row r="768" spans="1:10" x14ac:dyDescent="0.25">
      <c r="A768" s="18">
        <v>1983</v>
      </c>
      <c r="B768" s="18">
        <v>1983</v>
      </c>
      <c r="C768" s="18">
        <v>3</v>
      </c>
      <c r="D768" s="9" t="s">
        <v>776</v>
      </c>
      <c r="E768" s="9" t="str">
        <f t="shared" si="43"/>
        <v>1983 3</v>
      </c>
      <c r="F768" s="14">
        <v>300</v>
      </c>
      <c r="G768" s="84">
        <v>6.1487603305785121E-2</v>
      </c>
      <c r="H768" s="84">
        <f t="shared" si="44"/>
        <v>18.446280991735538</v>
      </c>
    </row>
    <row r="769" spans="1:8" x14ac:dyDescent="0.25">
      <c r="A769" s="18">
        <v>1983</v>
      </c>
      <c r="B769" s="18">
        <v>1983</v>
      </c>
      <c r="C769" s="18">
        <v>4</v>
      </c>
      <c r="D769" s="9" t="s">
        <v>777</v>
      </c>
      <c r="E769" s="9" t="str">
        <f t="shared" si="43"/>
        <v>1983 4</v>
      </c>
      <c r="F769" s="14">
        <v>427</v>
      </c>
      <c r="G769" s="84">
        <v>5.9504132231404959E-2</v>
      </c>
      <c r="H769" s="84">
        <f t="shared" si="44"/>
        <v>25.408264462809917</v>
      </c>
    </row>
    <row r="770" spans="1:8" x14ac:dyDescent="0.25">
      <c r="A770" s="18">
        <v>1983</v>
      </c>
      <c r="B770" s="18">
        <v>1983</v>
      </c>
      <c r="C770" s="18">
        <v>5</v>
      </c>
      <c r="D770" s="9" t="s">
        <v>778</v>
      </c>
      <c r="E770" s="9" t="str">
        <f t="shared" si="43"/>
        <v>1983 5</v>
      </c>
      <c r="F770" s="14">
        <v>4570</v>
      </c>
      <c r="G770" s="84">
        <v>6.1487603305785121E-2</v>
      </c>
      <c r="H770" s="84">
        <f t="shared" si="44"/>
        <v>280.99834710743801</v>
      </c>
    </row>
    <row r="771" spans="1:8" x14ac:dyDescent="0.25">
      <c r="A771" s="18">
        <v>1983</v>
      </c>
      <c r="B771" s="18">
        <v>1983</v>
      </c>
      <c r="C771" s="18">
        <v>6</v>
      </c>
      <c r="D771" s="9" t="s">
        <v>779</v>
      </c>
      <c r="E771" s="9" t="str">
        <f t="shared" si="43"/>
        <v>1983 6</v>
      </c>
      <c r="F771" s="14">
        <v>4626</v>
      </c>
      <c r="G771" s="84">
        <v>5.9504132231404959E-2</v>
      </c>
      <c r="H771" s="84">
        <f t="shared" si="44"/>
        <v>275.26611570247934</v>
      </c>
    </row>
    <row r="772" spans="1:8" x14ac:dyDescent="0.25">
      <c r="A772" s="18">
        <v>1983</v>
      </c>
      <c r="B772" s="18">
        <v>1983</v>
      </c>
      <c r="C772" s="18">
        <v>7</v>
      </c>
      <c r="D772" s="9" t="s">
        <v>780</v>
      </c>
      <c r="E772" s="9" t="str">
        <f t="shared" si="43"/>
        <v>1983 7</v>
      </c>
      <c r="F772" s="14">
        <v>1102</v>
      </c>
      <c r="G772" s="84">
        <v>6.1487603305785121E-2</v>
      </c>
      <c r="H772" s="84">
        <f t="shared" si="44"/>
        <v>67.759338842975197</v>
      </c>
    </row>
    <row r="773" spans="1:8" x14ac:dyDescent="0.25">
      <c r="A773" s="18">
        <v>1983</v>
      </c>
      <c r="B773" s="18">
        <v>1983</v>
      </c>
      <c r="C773" s="18">
        <v>8</v>
      </c>
      <c r="D773" s="9" t="s">
        <v>781</v>
      </c>
      <c r="E773" s="9" t="str">
        <f t="shared" si="43"/>
        <v>1983 8</v>
      </c>
      <c r="F773" s="14">
        <v>450</v>
      </c>
      <c r="G773" s="84">
        <v>6.1487603305785121E-2</v>
      </c>
      <c r="H773" s="84">
        <f t="shared" si="44"/>
        <v>27.669421487603305</v>
      </c>
    </row>
    <row r="774" spans="1:8" x14ac:dyDescent="0.25">
      <c r="A774" s="18">
        <v>1983</v>
      </c>
      <c r="B774" s="18">
        <v>1983</v>
      </c>
      <c r="C774" s="18">
        <v>9</v>
      </c>
      <c r="D774" s="9" t="s">
        <v>782</v>
      </c>
      <c r="E774" s="9" t="str">
        <f t="shared" si="43"/>
        <v>1983 9</v>
      </c>
      <c r="F774" s="14">
        <v>450</v>
      </c>
      <c r="G774" s="84">
        <v>5.9504132231404959E-2</v>
      </c>
      <c r="H774" s="84">
        <f t="shared" si="44"/>
        <v>26.776859504132233</v>
      </c>
    </row>
    <row r="775" spans="1:8" x14ac:dyDescent="0.25">
      <c r="A775" s="18">
        <v>1984</v>
      </c>
      <c r="B775" s="18">
        <v>1983</v>
      </c>
      <c r="C775" s="18">
        <v>10</v>
      </c>
      <c r="D775" s="9" t="s">
        <v>783</v>
      </c>
      <c r="E775" s="9" t="str">
        <f t="shared" si="43"/>
        <v>1984 10</v>
      </c>
      <c r="F775" s="14">
        <v>373</v>
      </c>
      <c r="G775" s="84">
        <v>6.1487603305785121E-2</v>
      </c>
      <c r="H775" s="84">
        <f t="shared" si="44"/>
        <v>22.934876033057851</v>
      </c>
    </row>
    <row r="776" spans="1:8" x14ac:dyDescent="0.25">
      <c r="A776" s="18">
        <v>1984</v>
      </c>
      <c r="B776" s="18">
        <v>1983</v>
      </c>
      <c r="C776" s="18">
        <v>11</v>
      </c>
      <c r="D776" s="9" t="s">
        <v>784</v>
      </c>
      <c r="E776" s="9" t="str">
        <f t="shared" si="43"/>
        <v>1984 11</v>
      </c>
      <c r="F776" s="14">
        <v>300</v>
      </c>
      <c r="G776" s="84">
        <v>5.9504132231404959E-2</v>
      </c>
      <c r="H776" s="84">
        <f t="shared" si="44"/>
        <v>17.851239669421489</v>
      </c>
    </row>
    <row r="777" spans="1:8" x14ac:dyDescent="0.25">
      <c r="A777" s="18">
        <v>1984</v>
      </c>
      <c r="B777" s="18">
        <v>1983</v>
      </c>
      <c r="C777" s="18">
        <v>12</v>
      </c>
      <c r="D777" s="9" t="s">
        <v>785</v>
      </c>
      <c r="E777" s="9" t="str">
        <f t="shared" si="43"/>
        <v>1984 12</v>
      </c>
      <c r="F777" s="14">
        <v>300</v>
      </c>
      <c r="G777" s="84">
        <v>6.1487603305785121E-2</v>
      </c>
      <c r="H777" s="84">
        <f t="shared" si="44"/>
        <v>18.446280991735538</v>
      </c>
    </row>
    <row r="778" spans="1:8" x14ac:dyDescent="0.25">
      <c r="A778" s="18">
        <v>1984</v>
      </c>
      <c r="B778" s="18">
        <v>1984</v>
      </c>
      <c r="C778" s="18">
        <v>1</v>
      </c>
      <c r="D778" s="9" t="s">
        <v>786</v>
      </c>
      <c r="E778" s="9" t="str">
        <f t="shared" si="43"/>
        <v>1984 1</v>
      </c>
      <c r="F778" s="14">
        <v>300</v>
      </c>
      <c r="G778" s="84">
        <v>6.1487603305785121E-2</v>
      </c>
      <c r="H778" s="84">
        <f t="shared" si="44"/>
        <v>18.446280991735538</v>
      </c>
    </row>
    <row r="779" spans="1:8" x14ac:dyDescent="0.25">
      <c r="A779" s="18">
        <v>1984</v>
      </c>
      <c r="B779" s="18">
        <v>1984</v>
      </c>
      <c r="C779" s="18">
        <v>2</v>
      </c>
      <c r="D779" s="9" t="s">
        <v>787</v>
      </c>
      <c r="E779" s="9" t="str">
        <f t="shared" si="43"/>
        <v>1984 2</v>
      </c>
      <c r="F779" s="14">
        <v>300</v>
      </c>
      <c r="G779" s="84">
        <v>5.752066115702479E-2</v>
      </c>
      <c r="H779" s="84">
        <f t="shared" si="44"/>
        <v>17.256198347107436</v>
      </c>
    </row>
    <row r="780" spans="1:8" x14ac:dyDescent="0.25">
      <c r="A780" s="18">
        <v>1984</v>
      </c>
      <c r="B780" s="18">
        <v>1984</v>
      </c>
      <c r="C780" s="18">
        <v>3</v>
      </c>
      <c r="D780" s="9" t="s">
        <v>788</v>
      </c>
      <c r="E780" s="9" t="str">
        <f t="shared" si="43"/>
        <v>1984 3</v>
      </c>
      <c r="F780" s="14">
        <v>300</v>
      </c>
      <c r="G780" s="84">
        <v>6.1487603305785121E-2</v>
      </c>
      <c r="H780" s="84">
        <f t="shared" si="44"/>
        <v>18.446280991735538</v>
      </c>
    </row>
    <row r="781" spans="1:8" x14ac:dyDescent="0.25">
      <c r="A781" s="18">
        <v>1984</v>
      </c>
      <c r="B781" s="18">
        <v>1984</v>
      </c>
      <c r="C781" s="18">
        <v>4</v>
      </c>
      <c r="D781" s="9" t="s">
        <v>789</v>
      </c>
      <c r="E781" s="9" t="str">
        <f t="shared" si="43"/>
        <v>1984 4</v>
      </c>
      <c r="F781" s="14">
        <v>460</v>
      </c>
      <c r="G781" s="84">
        <v>5.9504132231404959E-2</v>
      </c>
      <c r="H781" s="84">
        <f t="shared" si="44"/>
        <v>27.371900826446282</v>
      </c>
    </row>
    <row r="782" spans="1:8" x14ac:dyDescent="0.25">
      <c r="A782" s="18">
        <v>1984</v>
      </c>
      <c r="B782" s="18">
        <v>1984</v>
      </c>
      <c r="C782" s="18">
        <v>5</v>
      </c>
      <c r="D782" s="9" t="s">
        <v>790</v>
      </c>
      <c r="E782" s="9" t="str">
        <f t="shared" si="43"/>
        <v>1984 5</v>
      </c>
      <c r="F782" s="14">
        <v>4709</v>
      </c>
      <c r="G782" s="84">
        <v>6.1487603305785121E-2</v>
      </c>
      <c r="H782" s="84">
        <f t="shared" si="44"/>
        <v>289.54512396694213</v>
      </c>
    </row>
    <row r="783" spans="1:8" x14ac:dyDescent="0.25">
      <c r="A783" s="18">
        <v>1984</v>
      </c>
      <c r="B783" s="18">
        <v>1984</v>
      </c>
      <c r="C783" s="18">
        <v>6</v>
      </c>
      <c r="D783" s="9" t="s">
        <v>791</v>
      </c>
      <c r="E783" s="9" t="str">
        <f t="shared" si="43"/>
        <v>1984 6</v>
      </c>
      <c r="F783" s="14">
        <v>2526</v>
      </c>
      <c r="G783" s="84">
        <v>5.9504132231404959E-2</v>
      </c>
      <c r="H783" s="84">
        <f t="shared" si="44"/>
        <v>150.30743801652892</v>
      </c>
    </row>
    <row r="784" spans="1:8" x14ac:dyDescent="0.25">
      <c r="A784" s="18">
        <v>1984</v>
      </c>
      <c r="B784" s="18">
        <v>1984</v>
      </c>
      <c r="C784" s="18">
        <v>7</v>
      </c>
      <c r="D784" s="9" t="s">
        <v>792</v>
      </c>
      <c r="E784" s="9" t="str">
        <f t="shared" si="43"/>
        <v>1984 7</v>
      </c>
      <c r="F784" s="14">
        <v>1102</v>
      </c>
      <c r="G784" s="84">
        <v>6.1487603305785121E-2</v>
      </c>
      <c r="H784" s="84">
        <f t="shared" si="44"/>
        <v>67.759338842975197</v>
      </c>
    </row>
    <row r="785" spans="1:10" x14ac:dyDescent="0.25">
      <c r="A785" s="18">
        <v>1984</v>
      </c>
      <c r="B785" s="18">
        <v>1984</v>
      </c>
      <c r="C785" s="18">
        <v>8</v>
      </c>
      <c r="D785" s="9" t="s">
        <v>793</v>
      </c>
      <c r="E785" s="9" t="str">
        <f t="shared" si="43"/>
        <v>1984 8</v>
      </c>
      <c r="F785" s="14">
        <v>870.14</v>
      </c>
      <c r="G785" s="84">
        <v>6.1487603305785121E-2</v>
      </c>
      <c r="H785" s="84">
        <f t="shared" si="44"/>
        <v>53.502823140495863</v>
      </c>
    </row>
    <row r="786" spans="1:10" x14ac:dyDescent="0.25">
      <c r="A786" s="18">
        <v>1984</v>
      </c>
      <c r="B786" s="18">
        <v>1984</v>
      </c>
      <c r="C786" s="18">
        <v>9</v>
      </c>
      <c r="D786" s="9" t="s">
        <v>794</v>
      </c>
      <c r="E786" s="9" t="str">
        <f t="shared" si="43"/>
        <v>1984 9</v>
      </c>
      <c r="F786" s="14">
        <v>870.14</v>
      </c>
      <c r="G786" s="84">
        <v>5.9504132231404959E-2</v>
      </c>
      <c r="H786" s="84">
        <f t="shared" si="44"/>
        <v>51.776925619834714</v>
      </c>
    </row>
    <row r="787" spans="1:10" x14ac:dyDescent="0.25">
      <c r="A787" s="18">
        <v>1985</v>
      </c>
      <c r="B787" s="18">
        <v>1984</v>
      </c>
      <c r="C787" s="18">
        <v>10</v>
      </c>
      <c r="D787" s="9" t="s">
        <v>795</v>
      </c>
      <c r="E787" s="9" t="str">
        <f t="shared" si="43"/>
        <v>1985 10</v>
      </c>
      <c r="F787" s="14">
        <v>373</v>
      </c>
      <c r="G787" s="84">
        <v>6.1487603305785121E-2</v>
      </c>
      <c r="H787" s="84">
        <f t="shared" si="44"/>
        <v>22.934876033057851</v>
      </c>
    </row>
    <row r="788" spans="1:10" x14ac:dyDescent="0.25">
      <c r="A788" s="18">
        <v>1985</v>
      </c>
      <c r="B788" s="18">
        <v>1984</v>
      </c>
      <c r="C788" s="18">
        <v>11</v>
      </c>
      <c r="D788" s="9" t="s">
        <v>796</v>
      </c>
      <c r="E788" s="9" t="str">
        <f t="shared" si="43"/>
        <v>1985 11</v>
      </c>
      <c r="F788" s="14">
        <v>300</v>
      </c>
      <c r="G788" s="84">
        <v>5.9504132231404959E-2</v>
      </c>
      <c r="H788" s="84">
        <f t="shared" si="44"/>
        <v>17.851239669421489</v>
      </c>
    </row>
    <row r="789" spans="1:10" x14ac:dyDescent="0.25">
      <c r="A789" s="18">
        <v>1985</v>
      </c>
      <c r="B789" s="18">
        <v>1984</v>
      </c>
      <c r="C789" s="18">
        <v>12</v>
      </c>
      <c r="D789" s="9" t="s">
        <v>797</v>
      </c>
      <c r="E789" s="9" t="str">
        <f t="shared" si="43"/>
        <v>1985 12</v>
      </c>
      <c r="F789" s="14">
        <v>300</v>
      </c>
      <c r="G789" s="84">
        <v>6.1487603305785121E-2</v>
      </c>
      <c r="H789" s="84">
        <f t="shared" si="44"/>
        <v>18.446280991735538</v>
      </c>
    </row>
    <row r="790" spans="1:10" x14ac:dyDescent="0.25">
      <c r="A790" s="18">
        <v>1985</v>
      </c>
      <c r="B790" s="18">
        <v>1985</v>
      </c>
      <c r="C790" s="18">
        <v>1</v>
      </c>
      <c r="D790" s="9" t="s">
        <v>798</v>
      </c>
      <c r="E790" s="9" t="str">
        <f t="shared" si="43"/>
        <v>1985 1</v>
      </c>
      <c r="F790" s="14">
        <v>300</v>
      </c>
      <c r="G790" s="84">
        <v>6.1487603305785121E-2</v>
      </c>
      <c r="H790" s="84">
        <f t="shared" si="44"/>
        <v>18.446280991735538</v>
      </c>
    </row>
    <row r="791" spans="1:10" x14ac:dyDescent="0.25">
      <c r="A791" s="18">
        <v>1985</v>
      </c>
      <c r="B791" s="18">
        <v>1985</v>
      </c>
      <c r="C791" s="18">
        <v>2</v>
      </c>
      <c r="D791" s="9" t="s">
        <v>799</v>
      </c>
      <c r="E791" s="9" t="str">
        <f t="shared" si="43"/>
        <v>1985 2</v>
      </c>
      <c r="F791" s="14">
        <v>300</v>
      </c>
      <c r="G791" s="84">
        <v>5.5537190082644627E-2</v>
      </c>
      <c r="H791" s="84">
        <f t="shared" si="44"/>
        <v>16.66115702479339</v>
      </c>
    </row>
    <row r="792" spans="1:10" x14ac:dyDescent="0.25">
      <c r="A792" s="18">
        <v>1985</v>
      </c>
      <c r="B792" s="18">
        <v>1985</v>
      </c>
      <c r="C792" s="18">
        <v>3</v>
      </c>
      <c r="D792" s="9" t="s">
        <v>800</v>
      </c>
      <c r="E792" s="9" t="str">
        <f t="shared" si="43"/>
        <v>1985 3</v>
      </c>
      <c r="F792" s="14">
        <v>300</v>
      </c>
      <c r="G792" s="84">
        <v>6.1487603305785121E-2</v>
      </c>
      <c r="H792" s="84">
        <f t="shared" si="44"/>
        <v>18.446280991735538</v>
      </c>
    </row>
    <row r="793" spans="1:10" x14ac:dyDescent="0.25">
      <c r="A793" s="18">
        <v>1985</v>
      </c>
      <c r="B793" s="18">
        <v>1985</v>
      </c>
      <c r="C793" s="18">
        <v>4</v>
      </c>
      <c r="D793" s="9" t="s">
        <v>801</v>
      </c>
      <c r="E793" s="9" t="str">
        <f t="shared" si="43"/>
        <v>1985 4</v>
      </c>
      <c r="F793" s="14">
        <v>540</v>
      </c>
      <c r="G793" s="84">
        <v>5.9504132231404959E-2</v>
      </c>
      <c r="H793" s="84">
        <f t="shared" si="44"/>
        <v>32.132231404958681</v>
      </c>
    </row>
    <row r="794" spans="1:10" x14ac:dyDescent="0.25">
      <c r="A794" s="18">
        <v>1985</v>
      </c>
      <c r="B794" s="18">
        <v>1985</v>
      </c>
      <c r="C794" s="18">
        <v>5</v>
      </c>
      <c r="D794" s="9" t="s">
        <v>802</v>
      </c>
      <c r="E794" s="9" t="str">
        <f t="shared" si="43"/>
        <v>1985 5</v>
      </c>
      <c r="F794" s="14">
        <v>2924</v>
      </c>
      <c r="G794" s="84">
        <v>6.1487603305785121E-2</v>
      </c>
      <c r="H794" s="84">
        <f t="shared" si="44"/>
        <v>179.78975206611568</v>
      </c>
    </row>
    <row r="795" spans="1:10" x14ac:dyDescent="0.25">
      <c r="A795" s="18">
        <v>1985</v>
      </c>
      <c r="B795" s="18">
        <v>1985</v>
      </c>
      <c r="C795" s="18">
        <v>6</v>
      </c>
      <c r="D795" s="9" t="s">
        <v>803</v>
      </c>
      <c r="E795" s="9" t="str">
        <f t="shared" si="43"/>
        <v>1985 6</v>
      </c>
      <c r="F795" s="14">
        <v>783</v>
      </c>
      <c r="G795" s="84">
        <v>5.9504132231404959E-2</v>
      </c>
      <c r="H795" s="84">
        <f t="shared" si="44"/>
        <v>46.591735537190083</v>
      </c>
    </row>
    <row r="796" spans="1:10" x14ac:dyDescent="0.25">
      <c r="A796" s="18">
        <v>1985</v>
      </c>
      <c r="B796" s="18">
        <v>1985</v>
      </c>
      <c r="C796" s="18">
        <v>7</v>
      </c>
      <c r="D796" s="9" t="s">
        <v>804</v>
      </c>
      <c r="E796" s="9" t="str">
        <f t="shared" si="43"/>
        <v>1985 7</v>
      </c>
      <c r="F796" s="14">
        <v>450</v>
      </c>
      <c r="G796" s="84">
        <v>6.1487603305785121E-2</v>
      </c>
      <c r="H796" s="84">
        <f t="shared" si="44"/>
        <v>27.669421487603305</v>
      </c>
    </row>
    <row r="797" spans="1:10" x14ac:dyDescent="0.25">
      <c r="A797" s="18">
        <v>1985</v>
      </c>
      <c r="B797" s="18">
        <v>1985</v>
      </c>
      <c r="C797" s="18">
        <v>8</v>
      </c>
      <c r="D797" s="9" t="s">
        <v>805</v>
      </c>
      <c r="E797" s="9" t="str">
        <f t="shared" si="43"/>
        <v>1985 8</v>
      </c>
      <c r="F797" s="14">
        <v>870.14</v>
      </c>
      <c r="G797" s="84">
        <v>6.1487603305785121E-2</v>
      </c>
      <c r="H797" s="84">
        <f t="shared" si="44"/>
        <v>53.502823140495863</v>
      </c>
    </row>
    <row r="798" spans="1:10" x14ac:dyDescent="0.25">
      <c r="A798" s="18">
        <v>1985</v>
      </c>
      <c r="B798" s="18">
        <v>1985</v>
      </c>
      <c r="C798" s="18">
        <v>9</v>
      </c>
      <c r="D798" s="9" t="s">
        <v>806</v>
      </c>
      <c r="E798" s="9" t="str">
        <f t="shared" si="43"/>
        <v>1985 9</v>
      </c>
      <c r="F798" s="14">
        <v>870.14</v>
      </c>
      <c r="G798" s="84">
        <v>5.9504132231404959E-2</v>
      </c>
      <c r="H798" s="84">
        <f t="shared" si="44"/>
        <v>51.776925619834714</v>
      </c>
      <c r="I798" s="17"/>
      <c r="J798" s="17"/>
    </row>
    <row r="799" spans="1:10" x14ac:dyDescent="0.25">
      <c r="A799" s="18">
        <v>1986</v>
      </c>
      <c r="B799" s="18">
        <v>1985</v>
      </c>
      <c r="C799" s="18">
        <v>10</v>
      </c>
      <c r="D799" s="9" t="s">
        <v>807</v>
      </c>
      <c r="E799" s="9" t="str">
        <f t="shared" si="43"/>
        <v>1986 10</v>
      </c>
      <c r="F799" s="14">
        <v>373</v>
      </c>
      <c r="G799" s="84">
        <v>6.1487603305785121E-2</v>
      </c>
      <c r="H799" s="84">
        <f t="shared" si="44"/>
        <v>22.934876033057851</v>
      </c>
      <c r="I799" s="17"/>
      <c r="J799" s="17"/>
    </row>
    <row r="800" spans="1:10" x14ac:dyDescent="0.25">
      <c r="A800" s="18">
        <v>1986</v>
      </c>
      <c r="B800" s="18">
        <v>1985</v>
      </c>
      <c r="C800" s="18">
        <v>11</v>
      </c>
      <c r="D800" s="9" t="s">
        <v>808</v>
      </c>
      <c r="E800" s="9" t="str">
        <f t="shared" ref="E800:E863" si="45">CONCATENATE(A800," ",C800)</f>
        <v>1986 11</v>
      </c>
      <c r="F800" s="14">
        <v>300</v>
      </c>
      <c r="G800" s="84">
        <v>5.9504132231404959E-2</v>
      </c>
      <c r="H800" s="84">
        <f t="shared" ref="H800:H863" si="46">F800*G800</f>
        <v>17.851239669421489</v>
      </c>
    </row>
    <row r="801" spans="1:10" x14ac:dyDescent="0.25">
      <c r="A801" s="18">
        <v>1986</v>
      </c>
      <c r="B801" s="18">
        <v>1985</v>
      </c>
      <c r="C801" s="18">
        <v>12</v>
      </c>
      <c r="D801" s="9" t="s">
        <v>809</v>
      </c>
      <c r="E801" s="9" t="str">
        <f t="shared" si="45"/>
        <v>1986 12</v>
      </c>
      <c r="F801" s="14">
        <v>300</v>
      </c>
      <c r="G801" s="84">
        <v>6.1487603305785121E-2</v>
      </c>
      <c r="H801" s="84">
        <f t="shared" si="46"/>
        <v>18.446280991735538</v>
      </c>
    </row>
    <row r="802" spans="1:10" x14ac:dyDescent="0.25">
      <c r="A802" s="18">
        <v>1986</v>
      </c>
      <c r="B802" s="18">
        <v>1986</v>
      </c>
      <c r="C802" s="18">
        <v>1</v>
      </c>
      <c r="D802" s="9" t="s">
        <v>810</v>
      </c>
      <c r="E802" s="9" t="str">
        <f t="shared" si="45"/>
        <v>1986 1</v>
      </c>
      <c r="F802" s="14">
        <v>300</v>
      </c>
      <c r="G802" s="84">
        <v>6.1487603305785121E-2</v>
      </c>
      <c r="H802" s="84">
        <f t="shared" si="46"/>
        <v>18.446280991735538</v>
      </c>
    </row>
    <row r="803" spans="1:10" x14ac:dyDescent="0.25">
      <c r="A803" s="18">
        <v>1986</v>
      </c>
      <c r="B803" s="18">
        <v>1986</v>
      </c>
      <c r="C803" s="18">
        <v>2</v>
      </c>
      <c r="D803" s="9" t="s">
        <v>811</v>
      </c>
      <c r="E803" s="9" t="str">
        <f t="shared" si="45"/>
        <v>1986 2</v>
      </c>
      <c r="F803" s="14">
        <v>300</v>
      </c>
      <c r="G803" s="84">
        <v>5.5537190082644627E-2</v>
      </c>
      <c r="H803" s="84">
        <f t="shared" si="46"/>
        <v>16.66115702479339</v>
      </c>
    </row>
    <row r="804" spans="1:10" x14ac:dyDescent="0.25">
      <c r="A804" s="18">
        <v>1986</v>
      </c>
      <c r="B804" s="18">
        <v>1986</v>
      </c>
      <c r="C804" s="18">
        <v>3</v>
      </c>
      <c r="D804" s="9" t="s">
        <v>812</v>
      </c>
      <c r="E804" s="9" t="str">
        <f t="shared" si="45"/>
        <v>1986 3</v>
      </c>
      <c r="F804" s="14">
        <v>300</v>
      </c>
      <c r="G804" s="84">
        <v>6.1487603305785121E-2</v>
      </c>
      <c r="H804" s="84">
        <f t="shared" si="46"/>
        <v>18.446280991735538</v>
      </c>
    </row>
    <row r="805" spans="1:10" x14ac:dyDescent="0.25">
      <c r="A805" s="18">
        <v>1986</v>
      </c>
      <c r="B805" s="18">
        <v>1986</v>
      </c>
      <c r="C805" s="18">
        <v>4</v>
      </c>
      <c r="D805" s="9" t="s">
        <v>813</v>
      </c>
      <c r="E805" s="9" t="str">
        <f t="shared" si="45"/>
        <v>1986 4</v>
      </c>
      <c r="F805" s="14">
        <v>460</v>
      </c>
      <c r="G805" s="84">
        <v>5.9504132231404959E-2</v>
      </c>
      <c r="H805" s="84">
        <f t="shared" si="46"/>
        <v>27.371900826446282</v>
      </c>
    </row>
    <row r="806" spans="1:10" x14ac:dyDescent="0.25">
      <c r="A806" s="18">
        <v>1986</v>
      </c>
      <c r="B806" s="18">
        <v>1986</v>
      </c>
      <c r="C806" s="18">
        <v>5</v>
      </c>
      <c r="D806" s="9" t="s">
        <v>814</v>
      </c>
      <c r="E806" s="9" t="str">
        <f t="shared" si="45"/>
        <v>1986 5</v>
      </c>
      <c r="F806" s="14">
        <v>4709</v>
      </c>
      <c r="G806" s="84">
        <v>6.1487603305785121E-2</v>
      </c>
      <c r="H806" s="84">
        <f t="shared" si="46"/>
        <v>289.54512396694213</v>
      </c>
    </row>
    <row r="807" spans="1:10" x14ac:dyDescent="0.25">
      <c r="A807" s="18">
        <v>1986</v>
      </c>
      <c r="B807" s="18">
        <v>1986</v>
      </c>
      <c r="C807" s="18">
        <v>6</v>
      </c>
      <c r="D807" s="9" t="s">
        <v>815</v>
      </c>
      <c r="E807" s="9" t="str">
        <f t="shared" si="45"/>
        <v>1986 6</v>
      </c>
      <c r="F807" s="14">
        <v>2526</v>
      </c>
      <c r="G807" s="84">
        <v>5.9504132231404959E-2</v>
      </c>
      <c r="H807" s="84">
        <f t="shared" si="46"/>
        <v>150.30743801652892</v>
      </c>
    </row>
    <row r="808" spans="1:10" x14ac:dyDescent="0.25">
      <c r="A808" s="18">
        <v>1986</v>
      </c>
      <c r="B808" s="18">
        <v>1986</v>
      </c>
      <c r="C808" s="18">
        <v>7</v>
      </c>
      <c r="D808" s="9" t="s">
        <v>816</v>
      </c>
      <c r="E808" s="9" t="str">
        <f t="shared" si="45"/>
        <v>1986 7</v>
      </c>
      <c r="F808" s="14">
        <v>1102</v>
      </c>
      <c r="G808" s="84">
        <v>6.1487603305785121E-2</v>
      </c>
      <c r="H808" s="84">
        <f t="shared" si="46"/>
        <v>67.759338842975197</v>
      </c>
    </row>
    <row r="809" spans="1:10" x14ac:dyDescent="0.25">
      <c r="A809" s="18">
        <v>1986</v>
      </c>
      <c r="B809" s="18">
        <v>1986</v>
      </c>
      <c r="C809" s="18">
        <v>8</v>
      </c>
      <c r="D809" s="9" t="s">
        <v>817</v>
      </c>
      <c r="E809" s="9" t="str">
        <f t="shared" si="45"/>
        <v>1986 8</v>
      </c>
      <c r="F809" s="14">
        <v>870.14</v>
      </c>
      <c r="G809" s="84">
        <v>6.1487603305785121E-2</v>
      </c>
      <c r="H809" s="84">
        <f t="shared" si="46"/>
        <v>53.502823140495863</v>
      </c>
    </row>
    <row r="810" spans="1:10" x14ac:dyDescent="0.25">
      <c r="A810" s="18">
        <v>1986</v>
      </c>
      <c r="B810" s="18">
        <v>1986</v>
      </c>
      <c r="C810" s="18">
        <v>9</v>
      </c>
      <c r="D810" s="9" t="s">
        <v>818</v>
      </c>
      <c r="E810" s="9" t="str">
        <f t="shared" si="45"/>
        <v>1986 9</v>
      </c>
      <c r="F810" s="14">
        <v>870.14</v>
      </c>
      <c r="G810" s="84">
        <v>5.9504132231404959E-2</v>
      </c>
      <c r="H810" s="84">
        <f t="shared" si="46"/>
        <v>51.776925619834714</v>
      </c>
    </row>
    <row r="811" spans="1:10" x14ac:dyDescent="0.25">
      <c r="A811" s="18">
        <v>1987</v>
      </c>
      <c r="B811" s="18">
        <v>1986</v>
      </c>
      <c r="C811" s="18">
        <v>10</v>
      </c>
      <c r="D811" s="9" t="s">
        <v>819</v>
      </c>
      <c r="E811" s="9" t="str">
        <f t="shared" si="45"/>
        <v>1987 10</v>
      </c>
      <c r="F811" s="14">
        <v>373</v>
      </c>
      <c r="G811" s="84">
        <v>6.1487603305785121E-2</v>
      </c>
      <c r="H811" s="84">
        <f t="shared" si="46"/>
        <v>22.934876033057851</v>
      </c>
    </row>
    <row r="812" spans="1:10" x14ac:dyDescent="0.25">
      <c r="A812" s="18">
        <v>1987</v>
      </c>
      <c r="B812" s="18">
        <v>1986</v>
      </c>
      <c r="C812" s="18">
        <v>11</v>
      </c>
      <c r="D812" s="9" t="s">
        <v>820</v>
      </c>
      <c r="E812" s="9" t="str">
        <f t="shared" si="45"/>
        <v>1987 11</v>
      </c>
      <c r="F812" s="14">
        <v>300</v>
      </c>
      <c r="G812" s="84">
        <v>5.9504132231404959E-2</v>
      </c>
      <c r="H812" s="84">
        <f t="shared" si="46"/>
        <v>17.851239669421489</v>
      </c>
      <c r="I812" s="17"/>
      <c r="J812" s="17"/>
    </row>
    <row r="813" spans="1:10" x14ac:dyDescent="0.25">
      <c r="A813" s="18">
        <v>1987</v>
      </c>
      <c r="B813" s="18">
        <v>1986</v>
      </c>
      <c r="C813" s="18">
        <v>12</v>
      </c>
      <c r="D813" s="9" t="s">
        <v>821</v>
      </c>
      <c r="E813" s="9" t="str">
        <f t="shared" si="45"/>
        <v>1987 12</v>
      </c>
      <c r="F813" s="14">
        <v>300</v>
      </c>
      <c r="G813" s="84">
        <v>6.1487603305785121E-2</v>
      </c>
      <c r="H813" s="84">
        <f t="shared" si="46"/>
        <v>18.446280991735538</v>
      </c>
      <c r="I813" s="17"/>
      <c r="J813" s="17"/>
    </row>
    <row r="814" spans="1:10" x14ac:dyDescent="0.25">
      <c r="A814" s="18">
        <v>1987</v>
      </c>
      <c r="B814" s="18">
        <v>1987</v>
      </c>
      <c r="C814" s="18">
        <v>1</v>
      </c>
      <c r="D814" s="9" t="s">
        <v>822</v>
      </c>
      <c r="E814" s="9" t="str">
        <f t="shared" si="45"/>
        <v>1987 1</v>
      </c>
      <c r="F814" s="14">
        <v>300</v>
      </c>
      <c r="G814" s="84">
        <v>6.1487603305785121E-2</v>
      </c>
      <c r="H814" s="84">
        <f t="shared" si="46"/>
        <v>18.446280991735538</v>
      </c>
    </row>
    <row r="815" spans="1:10" x14ac:dyDescent="0.25">
      <c r="A815" s="18">
        <v>1987</v>
      </c>
      <c r="B815" s="18">
        <v>1987</v>
      </c>
      <c r="C815" s="18">
        <v>2</v>
      </c>
      <c r="D815" s="9" t="s">
        <v>823</v>
      </c>
      <c r="E815" s="9" t="str">
        <f t="shared" si="45"/>
        <v>1987 2</v>
      </c>
      <c r="F815" s="14">
        <v>300</v>
      </c>
      <c r="G815" s="84">
        <v>5.5537190082644627E-2</v>
      </c>
      <c r="H815" s="84">
        <f t="shared" si="46"/>
        <v>16.66115702479339</v>
      </c>
    </row>
    <row r="816" spans="1:10" x14ac:dyDescent="0.25">
      <c r="A816" s="18">
        <v>1987</v>
      </c>
      <c r="B816" s="18">
        <v>1987</v>
      </c>
      <c r="C816" s="18">
        <v>3</v>
      </c>
      <c r="D816" s="9" t="s">
        <v>824</v>
      </c>
      <c r="E816" s="9" t="str">
        <f t="shared" si="45"/>
        <v>1987 3</v>
      </c>
      <c r="F816" s="14">
        <v>300</v>
      </c>
      <c r="G816" s="84">
        <v>6.1487603305785121E-2</v>
      </c>
      <c r="H816" s="84">
        <f t="shared" si="46"/>
        <v>18.446280991735538</v>
      </c>
    </row>
    <row r="817" spans="1:8" x14ac:dyDescent="0.25">
      <c r="A817" s="18">
        <v>1987</v>
      </c>
      <c r="B817" s="18">
        <v>1987</v>
      </c>
      <c r="C817" s="18">
        <v>4</v>
      </c>
      <c r="D817" s="9" t="s">
        <v>825</v>
      </c>
      <c r="E817" s="9" t="str">
        <f t="shared" si="45"/>
        <v>1987 4</v>
      </c>
      <c r="F817" s="14">
        <v>540</v>
      </c>
      <c r="G817" s="84">
        <v>5.9504132231404959E-2</v>
      </c>
      <c r="H817" s="84">
        <f t="shared" si="46"/>
        <v>32.132231404958681</v>
      </c>
    </row>
    <row r="818" spans="1:8" x14ac:dyDescent="0.25">
      <c r="A818" s="18">
        <v>1987</v>
      </c>
      <c r="B818" s="18">
        <v>1987</v>
      </c>
      <c r="C818" s="18">
        <v>5</v>
      </c>
      <c r="D818" s="9" t="s">
        <v>826</v>
      </c>
      <c r="E818" s="9" t="str">
        <f t="shared" si="45"/>
        <v>1987 5</v>
      </c>
      <c r="F818" s="14">
        <v>2924</v>
      </c>
      <c r="G818" s="84">
        <v>6.1487603305785121E-2</v>
      </c>
      <c r="H818" s="84">
        <f t="shared" si="46"/>
        <v>179.78975206611568</v>
      </c>
    </row>
    <row r="819" spans="1:8" x14ac:dyDescent="0.25">
      <c r="A819" s="18">
        <v>1987</v>
      </c>
      <c r="B819" s="18">
        <v>1987</v>
      </c>
      <c r="C819" s="18">
        <v>6</v>
      </c>
      <c r="D819" s="9" t="s">
        <v>827</v>
      </c>
      <c r="E819" s="9" t="str">
        <f t="shared" si="45"/>
        <v>1987 6</v>
      </c>
      <c r="F819" s="14">
        <v>783</v>
      </c>
      <c r="G819" s="84">
        <v>5.9504132231404959E-2</v>
      </c>
      <c r="H819" s="84">
        <f t="shared" si="46"/>
        <v>46.591735537190083</v>
      </c>
    </row>
    <row r="820" spans="1:8" x14ac:dyDescent="0.25">
      <c r="A820" s="18">
        <v>1987</v>
      </c>
      <c r="B820" s="18">
        <v>1987</v>
      </c>
      <c r="C820" s="18">
        <v>7</v>
      </c>
      <c r="D820" s="9" t="s">
        <v>828</v>
      </c>
      <c r="E820" s="9" t="str">
        <f t="shared" si="45"/>
        <v>1987 7</v>
      </c>
      <c r="F820" s="14">
        <v>450</v>
      </c>
      <c r="G820" s="84">
        <v>6.1487603305785121E-2</v>
      </c>
      <c r="H820" s="84">
        <f t="shared" si="46"/>
        <v>27.669421487603305</v>
      </c>
    </row>
    <row r="821" spans="1:8" x14ac:dyDescent="0.25">
      <c r="A821" s="18">
        <v>1987</v>
      </c>
      <c r="B821" s="18">
        <v>1987</v>
      </c>
      <c r="C821" s="18">
        <v>8</v>
      </c>
      <c r="D821" s="9" t="s">
        <v>829</v>
      </c>
      <c r="E821" s="9" t="str">
        <f t="shared" si="45"/>
        <v>1987 8</v>
      </c>
      <c r="F821" s="14">
        <v>870.14</v>
      </c>
      <c r="G821" s="84">
        <v>6.1487603305785121E-2</v>
      </c>
      <c r="H821" s="84">
        <f t="shared" si="46"/>
        <v>53.502823140495863</v>
      </c>
    </row>
    <row r="822" spans="1:8" x14ac:dyDescent="0.25">
      <c r="A822" s="18">
        <v>1987</v>
      </c>
      <c r="B822" s="18">
        <v>1987</v>
      </c>
      <c r="C822" s="18">
        <v>9</v>
      </c>
      <c r="D822" s="9" t="s">
        <v>830</v>
      </c>
      <c r="E822" s="9" t="str">
        <f t="shared" si="45"/>
        <v>1987 9</v>
      </c>
      <c r="F822" s="14">
        <v>870.14</v>
      </c>
      <c r="G822" s="84">
        <v>5.9504132231404959E-2</v>
      </c>
      <c r="H822" s="84">
        <f t="shared" si="46"/>
        <v>51.776925619834714</v>
      </c>
    </row>
    <row r="823" spans="1:8" x14ac:dyDescent="0.25">
      <c r="A823" s="18">
        <v>1988</v>
      </c>
      <c r="B823" s="18">
        <v>1987</v>
      </c>
      <c r="C823" s="18">
        <v>10</v>
      </c>
      <c r="D823" s="9" t="s">
        <v>831</v>
      </c>
      <c r="E823" s="9" t="str">
        <f t="shared" si="45"/>
        <v>1988 10</v>
      </c>
      <c r="F823" s="14">
        <v>373</v>
      </c>
      <c r="G823" s="84">
        <v>6.1487603305785121E-2</v>
      </c>
      <c r="H823" s="84">
        <f t="shared" si="46"/>
        <v>22.934876033057851</v>
      </c>
    </row>
    <row r="824" spans="1:8" x14ac:dyDescent="0.25">
      <c r="A824" s="18">
        <v>1988</v>
      </c>
      <c r="B824" s="18">
        <v>1987</v>
      </c>
      <c r="C824" s="18">
        <v>11</v>
      </c>
      <c r="D824" s="9" t="s">
        <v>832</v>
      </c>
      <c r="E824" s="9" t="str">
        <f t="shared" si="45"/>
        <v>1988 11</v>
      </c>
      <c r="F824" s="14">
        <v>300</v>
      </c>
      <c r="G824" s="84">
        <v>5.9504132231404959E-2</v>
      </c>
      <c r="H824" s="84">
        <f t="shared" si="46"/>
        <v>17.851239669421489</v>
      </c>
    </row>
    <row r="825" spans="1:8" x14ac:dyDescent="0.25">
      <c r="A825" s="18">
        <v>1988</v>
      </c>
      <c r="B825" s="18">
        <v>1987</v>
      </c>
      <c r="C825" s="18">
        <v>12</v>
      </c>
      <c r="D825" s="9" t="s">
        <v>833</v>
      </c>
      <c r="E825" s="9" t="str">
        <f t="shared" si="45"/>
        <v>1988 12</v>
      </c>
      <c r="F825" s="14">
        <v>300</v>
      </c>
      <c r="G825" s="84">
        <v>6.1487603305785121E-2</v>
      </c>
      <c r="H825" s="84">
        <f t="shared" si="46"/>
        <v>18.446280991735538</v>
      </c>
    </row>
    <row r="826" spans="1:8" x14ac:dyDescent="0.25">
      <c r="A826" s="18">
        <v>1988</v>
      </c>
      <c r="B826" s="18">
        <v>1988</v>
      </c>
      <c r="C826" s="18">
        <v>1</v>
      </c>
      <c r="D826" s="9" t="s">
        <v>834</v>
      </c>
      <c r="E826" s="9" t="str">
        <f t="shared" si="45"/>
        <v>1988 1</v>
      </c>
      <c r="F826" s="14">
        <v>300</v>
      </c>
      <c r="G826" s="84">
        <v>6.1487603305785121E-2</v>
      </c>
      <c r="H826" s="84">
        <f t="shared" si="46"/>
        <v>18.446280991735538</v>
      </c>
    </row>
    <row r="827" spans="1:8" x14ac:dyDescent="0.25">
      <c r="A827" s="18">
        <v>1988</v>
      </c>
      <c r="B827" s="18">
        <v>1988</v>
      </c>
      <c r="C827" s="18">
        <v>2</v>
      </c>
      <c r="D827" s="9" t="s">
        <v>835</v>
      </c>
      <c r="E827" s="9" t="str">
        <f t="shared" si="45"/>
        <v>1988 2</v>
      </c>
      <c r="F827" s="14">
        <v>300</v>
      </c>
      <c r="G827" s="84">
        <v>5.752066115702479E-2</v>
      </c>
      <c r="H827" s="84">
        <f t="shared" si="46"/>
        <v>17.256198347107436</v>
      </c>
    </row>
    <row r="828" spans="1:8" x14ac:dyDescent="0.25">
      <c r="A828" s="18">
        <v>1988</v>
      </c>
      <c r="B828" s="18">
        <v>1988</v>
      </c>
      <c r="C828" s="18">
        <v>3</v>
      </c>
      <c r="D828" s="9" t="s">
        <v>836</v>
      </c>
      <c r="E828" s="9" t="str">
        <f t="shared" si="45"/>
        <v>1988 3</v>
      </c>
      <c r="F828" s="14">
        <v>300</v>
      </c>
      <c r="G828" s="84">
        <v>6.1487603305785121E-2</v>
      </c>
      <c r="H828" s="84">
        <f t="shared" si="46"/>
        <v>18.446280991735538</v>
      </c>
    </row>
    <row r="829" spans="1:8" x14ac:dyDescent="0.25">
      <c r="A829" s="18">
        <v>1988</v>
      </c>
      <c r="B829" s="18">
        <v>1988</v>
      </c>
      <c r="C829" s="18">
        <v>4</v>
      </c>
      <c r="D829" s="9" t="s">
        <v>837</v>
      </c>
      <c r="E829" s="9" t="str">
        <f t="shared" si="45"/>
        <v>1988 4</v>
      </c>
      <c r="F829" s="14">
        <v>540</v>
      </c>
      <c r="G829" s="84">
        <v>5.9504132231404959E-2</v>
      </c>
      <c r="H829" s="84">
        <f t="shared" si="46"/>
        <v>32.132231404958681</v>
      </c>
    </row>
    <row r="830" spans="1:8" x14ac:dyDescent="0.25">
      <c r="A830" s="18">
        <v>1988</v>
      </c>
      <c r="B830" s="18">
        <v>1988</v>
      </c>
      <c r="C830" s="18">
        <v>5</v>
      </c>
      <c r="D830" s="9" t="s">
        <v>838</v>
      </c>
      <c r="E830" s="9" t="str">
        <f t="shared" si="45"/>
        <v>1988 5</v>
      </c>
      <c r="F830" s="14">
        <v>2924</v>
      </c>
      <c r="G830" s="84">
        <v>6.1487603305785121E-2</v>
      </c>
      <c r="H830" s="84">
        <f t="shared" si="46"/>
        <v>179.78975206611568</v>
      </c>
    </row>
    <row r="831" spans="1:8" x14ac:dyDescent="0.25">
      <c r="A831" s="18">
        <v>1988</v>
      </c>
      <c r="B831" s="18">
        <v>1988</v>
      </c>
      <c r="C831" s="18">
        <v>6</v>
      </c>
      <c r="D831" s="9" t="s">
        <v>839</v>
      </c>
      <c r="E831" s="9" t="str">
        <f t="shared" si="45"/>
        <v>1988 6</v>
      </c>
      <c r="F831" s="14">
        <v>783</v>
      </c>
      <c r="G831" s="84">
        <v>5.9504132231404959E-2</v>
      </c>
      <c r="H831" s="84">
        <f t="shared" si="46"/>
        <v>46.591735537190083</v>
      </c>
    </row>
    <row r="832" spans="1:8" x14ac:dyDescent="0.25">
      <c r="A832" s="18">
        <v>1988</v>
      </c>
      <c r="B832" s="18">
        <v>1988</v>
      </c>
      <c r="C832" s="18">
        <v>7</v>
      </c>
      <c r="D832" s="9" t="s">
        <v>840</v>
      </c>
      <c r="E832" s="9" t="str">
        <f t="shared" si="45"/>
        <v>1988 7</v>
      </c>
      <c r="F832" s="14">
        <v>450</v>
      </c>
      <c r="G832" s="84">
        <v>6.1487603305785121E-2</v>
      </c>
      <c r="H832" s="84">
        <f t="shared" si="46"/>
        <v>27.669421487603305</v>
      </c>
    </row>
    <row r="833" spans="1:10" x14ac:dyDescent="0.25">
      <c r="A833" s="18">
        <v>1988</v>
      </c>
      <c r="B833" s="18">
        <v>1988</v>
      </c>
      <c r="C833" s="18">
        <v>8</v>
      </c>
      <c r="D833" s="9" t="s">
        <v>841</v>
      </c>
      <c r="E833" s="9" t="str">
        <f t="shared" si="45"/>
        <v>1988 8</v>
      </c>
      <c r="F833" s="14">
        <v>870.14</v>
      </c>
      <c r="G833" s="84">
        <v>6.1487603305785121E-2</v>
      </c>
      <c r="H833" s="84">
        <f t="shared" si="46"/>
        <v>53.502823140495863</v>
      </c>
    </row>
    <row r="834" spans="1:10" x14ac:dyDescent="0.25">
      <c r="A834" s="18">
        <v>1988</v>
      </c>
      <c r="B834" s="18">
        <v>1988</v>
      </c>
      <c r="C834" s="18">
        <v>9</v>
      </c>
      <c r="D834" s="9" t="s">
        <v>842</v>
      </c>
      <c r="E834" s="9" t="str">
        <f t="shared" si="45"/>
        <v>1988 9</v>
      </c>
      <c r="F834" s="14">
        <v>870.14</v>
      </c>
      <c r="G834" s="84">
        <v>5.9504132231404959E-2</v>
      </c>
      <c r="H834" s="84">
        <f t="shared" si="46"/>
        <v>51.776925619834714</v>
      </c>
    </row>
    <row r="835" spans="1:10" x14ac:dyDescent="0.25">
      <c r="A835" s="18">
        <v>1989</v>
      </c>
      <c r="B835" s="18">
        <v>1988</v>
      </c>
      <c r="C835" s="18">
        <v>10</v>
      </c>
      <c r="D835" s="9" t="s">
        <v>843</v>
      </c>
      <c r="E835" s="9" t="str">
        <f t="shared" si="45"/>
        <v>1989 10</v>
      </c>
      <c r="F835" s="14">
        <v>373</v>
      </c>
      <c r="G835" s="84">
        <v>6.1487603305785121E-2</v>
      </c>
      <c r="H835" s="84">
        <f t="shared" si="46"/>
        <v>22.934876033057851</v>
      </c>
    </row>
    <row r="836" spans="1:10" x14ac:dyDescent="0.25">
      <c r="A836" s="18">
        <v>1989</v>
      </c>
      <c r="B836" s="18">
        <v>1988</v>
      </c>
      <c r="C836" s="18">
        <v>11</v>
      </c>
      <c r="D836" s="9" t="s">
        <v>844</v>
      </c>
      <c r="E836" s="9" t="str">
        <f t="shared" si="45"/>
        <v>1989 11</v>
      </c>
      <c r="F836" s="14">
        <v>300</v>
      </c>
      <c r="G836" s="84">
        <v>5.9504132231404959E-2</v>
      </c>
      <c r="H836" s="84">
        <f t="shared" si="46"/>
        <v>17.851239669421489</v>
      </c>
    </row>
    <row r="837" spans="1:10" x14ac:dyDescent="0.25">
      <c r="A837" s="18">
        <v>1989</v>
      </c>
      <c r="B837" s="18">
        <v>1988</v>
      </c>
      <c r="C837" s="18">
        <v>12</v>
      </c>
      <c r="D837" s="9" t="s">
        <v>845</v>
      </c>
      <c r="E837" s="9" t="str">
        <f t="shared" si="45"/>
        <v>1989 12</v>
      </c>
      <c r="F837" s="14">
        <v>300</v>
      </c>
      <c r="G837" s="84">
        <v>6.1487603305785121E-2</v>
      </c>
      <c r="H837" s="84">
        <f t="shared" si="46"/>
        <v>18.446280991735538</v>
      </c>
    </row>
    <row r="838" spans="1:10" x14ac:dyDescent="0.25">
      <c r="A838" s="18">
        <v>1989</v>
      </c>
      <c r="B838" s="18">
        <v>1989</v>
      </c>
      <c r="C838" s="18">
        <v>1</v>
      </c>
      <c r="D838" s="9" t="s">
        <v>846</v>
      </c>
      <c r="E838" s="9" t="str">
        <f t="shared" si="45"/>
        <v>1989 1</v>
      </c>
      <c r="F838" s="14">
        <v>300</v>
      </c>
      <c r="G838" s="84">
        <v>6.1487603305785121E-2</v>
      </c>
      <c r="H838" s="84">
        <f t="shared" si="46"/>
        <v>18.446280991735538</v>
      </c>
    </row>
    <row r="839" spans="1:10" x14ac:dyDescent="0.25">
      <c r="A839" s="18">
        <v>1989</v>
      </c>
      <c r="B839" s="18">
        <v>1989</v>
      </c>
      <c r="C839" s="18">
        <v>2</v>
      </c>
      <c r="D839" s="9" t="s">
        <v>847</v>
      </c>
      <c r="E839" s="9" t="str">
        <f t="shared" si="45"/>
        <v>1989 2</v>
      </c>
      <c r="F839" s="14">
        <v>300</v>
      </c>
      <c r="G839" s="84">
        <v>5.5537190082644627E-2</v>
      </c>
      <c r="H839" s="84">
        <f t="shared" si="46"/>
        <v>16.66115702479339</v>
      </c>
    </row>
    <row r="840" spans="1:10" x14ac:dyDescent="0.25">
      <c r="A840" s="18">
        <v>1989</v>
      </c>
      <c r="B840" s="18">
        <v>1989</v>
      </c>
      <c r="C840" s="18">
        <v>3</v>
      </c>
      <c r="D840" s="9" t="s">
        <v>848</v>
      </c>
      <c r="E840" s="9" t="str">
        <f t="shared" si="45"/>
        <v>1989 3</v>
      </c>
      <c r="F840" s="14">
        <v>300</v>
      </c>
      <c r="G840" s="84">
        <v>6.1487603305785121E-2</v>
      </c>
      <c r="H840" s="84">
        <f t="shared" si="46"/>
        <v>18.446280991735538</v>
      </c>
    </row>
    <row r="841" spans="1:10" x14ac:dyDescent="0.25">
      <c r="A841" s="18">
        <v>1989</v>
      </c>
      <c r="B841" s="18">
        <v>1989</v>
      </c>
      <c r="C841" s="18">
        <v>4</v>
      </c>
      <c r="D841" s="9" t="s">
        <v>849</v>
      </c>
      <c r="E841" s="9" t="str">
        <f t="shared" si="45"/>
        <v>1989 4</v>
      </c>
      <c r="F841" s="14">
        <v>493</v>
      </c>
      <c r="G841" s="84">
        <v>5.9504132231404959E-2</v>
      </c>
      <c r="H841" s="84">
        <f t="shared" si="46"/>
        <v>29.335537190082643</v>
      </c>
    </row>
    <row r="842" spans="1:10" x14ac:dyDescent="0.25">
      <c r="A842" s="18">
        <v>1989</v>
      </c>
      <c r="B842" s="18">
        <v>1989</v>
      </c>
      <c r="C842" s="18">
        <v>5</v>
      </c>
      <c r="D842" s="9" t="s">
        <v>850</v>
      </c>
      <c r="E842" s="9" t="str">
        <f t="shared" si="45"/>
        <v>1989 5</v>
      </c>
      <c r="F842" s="14">
        <v>4189</v>
      </c>
      <c r="G842" s="84">
        <v>6.1487603305785121E-2</v>
      </c>
      <c r="H842" s="84">
        <f t="shared" si="46"/>
        <v>257.57157024793389</v>
      </c>
    </row>
    <row r="843" spans="1:10" x14ac:dyDescent="0.25">
      <c r="A843" s="18">
        <v>1989</v>
      </c>
      <c r="B843" s="18">
        <v>1989</v>
      </c>
      <c r="C843" s="18">
        <v>6</v>
      </c>
      <c r="D843" s="9" t="s">
        <v>851</v>
      </c>
      <c r="E843" s="9" t="str">
        <f t="shared" si="45"/>
        <v>1989 6</v>
      </c>
      <c r="F843" s="14">
        <v>2120</v>
      </c>
      <c r="G843" s="84">
        <v>5.9504132231404959E-2</v>
      </c>
      <c r="H843" s="84">
        <f t="shared" si="46"/>
        <v>126.14876033057851</v>
      </c>
    </row>
    <row r="844" spans="1:10" x14ac:dyDescent="0.25">
      <c r="A844" s="18">
        <v>1989</v>
      </c>
      <c r="B844" s="18">
        <v>1989</v>
      </c>
      <c r="C844" s="18">
        <v>7</v>
      </c>
      <c r="D844" s="9" t="s">
        <v>852</v>
      </c>
      <c r="E844" s="9" t="str">
        <f t="shared" si="45"/>
        <v>1989 7</v>
      </c>
      <c r="F844" s="14">
        <v>1102</v>
      </c>
      <c r="G844" s="84">
        <v>6.1487603305785121E-2</v>
      </c>
      <c r="H844" s="84">
        <f t="shared" si="46"/>
        <v>67.759338842975197</v>
      </c>
    </row>
    <row r="845" spans="1:10" x14ac:dyDescent="0.25">
      <c r="A845" s="18">
        <v>1989</v>
      </c>
      <c r="B845" s="18">
        <v>1989</v>
      </c>
      <c r="C845" s="18">
        <v>8</v>
      </c>
      <c r="D845" s="9" t="s">
        <v>853</v>
      </c>
      <c r="E845" s="9" t="str">
        <f t="shared" si="45"/>
        <v>1989 8</v>
      </c>
      <c r="F845" s="14">
        <v>870.14</v>
      </c>
      <c r="G845" s="84">
        <v>6.1487603305785121E-2</v>
      </c>
      <c r="H845" s="84">
        <f t="shared" si="46"/>
        <v>53.502823140495863</v>
      </c>
      <c r="I845" s="17"/>
      <c r="J845" s="17"/>
    </row>
    <row r="846" spans="1:10" x14ac:dyDescent="0.25">
      <c r="A846" s="18">
        <v>1989</v>
      </c>
      <c r="B846" s="18">
        <v>1989</v>
      </c>
      <c r="C846" s="18">
        <v>9</v>
      </c>
      <c r="D846" s="9" t="s">
        <v>854</v>
      </c>
      <c r="E846" s="9" t="str">
        <f t="shared" si="45"/>
        <v>1989 9</v>
      </c>
      <c r="F846" s="14">
        <v>870.14</v>
      </c>
      <c r="G846" s="84">
        <v>5.9504132231404959E-2</v>
      </c>
      <c r="H846" s="84">
        <f t="shared" si="46"/>
        <v>51.776925619834714</v>
      </c>
      <c r="I846" s="17"/>
      <c r="J846" s="17"/>
    </row>
    <row r="847" spans="1:10" x14ac:dyDescent="0.25">
      <c r="A847" s="18">
        <v>1990</v>
      </c>
      <c r="B847" s="18">
        <v>1989</v>
      </c>
      <c r="C847" s="18">
        <v>10</v>
      </c>
      <c r="D847" s="9" t="s">
        <v>855</v>
      </c>
      <c r="E847" s="9" t="str">
        <f t="shared" si="45"/>
        <v>1990 10</v>
      </c>
      <c r="F847" s="14">
        <v>373</v>
      </c>
      <c r="G847" s="84">
        <v>6.1487603305785121E-2</v>
      </c>
      <c r="H847" s="84">
        <f t="shared" si="46"/>
        <v>22.934876033057851</v>
      </c>
      <c r="I847" s="17"/>
      <c r="J847" s="17"/>
    </row>
    <row r="848" spans="1:10" x14ac:dyDescent="0.25">
      <c r="A848" s="18">
        <v>1990</v>
      </c>
      <c r="B848" s="18">
        <v>1989</v>
      </c>
      <c r="C848" s="18">
        <v>11</v>
      </c>
      <c r="D848" s="9" t="s">
        <v>856</v>
      </c>
      <c r="E848" s="9" t="str">
        <f t="shared" si="45"/>
        <v>1990 11</v>
      </c>
      <c r="F848" s="14">
        <v>300</v>
      </c>
      <c r="G848" s="84">
        <v>5.9504132231404959E-2</v>
      </c>
      <c r="H848" s="84">
        <f t="shared" si="46"/>
        <v>17.851239669421489</v>
      </c>
      <c r="I848" s="17"/>
      <c r="J848" s="17"/>
    </row>
    <row r="849" spans="1:10" x14ac:dyDescent="0.25">
      <c r="A849" s="18">
        <v>1990</v>
      </c>
      <c r="B849" s="18">
        <v>1989</v>
      </c>
      <c r="C849" s="18">
        <v>12</v>
      </c>
      <c r="D849" s="9" t="s">
        <v>857</v>
      </c>
      <c r="E849" s="9" t="str">
        <f t="shared" si="45"/>
        <v>1990 12</v>
      </c>
      <c r="F849" s="14">
        <v>300</v>
      </c>
      <c r="G849" s="84">
        <v>6.1487603305785121E-2</v>
      </c>
      <c r="H849" s="84">
        <f t="shared" si="46"/>
        <v>18.446280991735538</v>
      </c>
      <c r="I849" s="17"/>
      <c r="J849" s="17"/>
    </row>
    <row r="850" spans="1:10" x14ac:dyDescent="0.25">
      <c r="A850" s="18">
        <v>1990</v>
      </c>
      <c r="B850" s="18">
        <v>1990</v>
      </c>
      <c r="C850" s="18">
        <v>1</v>
      </c>
      <c r="D850" s="9" t="s">
        <v>858</v>
      </c>
      <c r="E850" s="9" t="str">
        <f t="shared" si="45"/>
        <v>1990 1</v>
      </c>
      <c r="F850" s="14">
        <v>300</v>
      </c>
      <c r="G850" s="84">
        <v>6.1487603305785121E-2</v>
      </c>
      <c r="H850" s="84">
        <f t="shared" si="46"/>
        <v>18.446280991735538</v>
      </c>
    </row>
    <row r="851" spans="1:10" x14ac:dyDescent="0.25">
      <c r="A851" s="18">
        <v>1990</v>
      </c>
      <c r="B851" s="18">
        <v>1990</v>
      </c>
      <c r="C851" s="18">
        <v>2</v>
      </c>
      <c r="D851" s="9" t="s">
        <v>859</v>
      </c>
      <c r="E851" s="9" t="str">
        <f t="shared" si="45"/>
        <v>1990 2</v>
      </c>
      <c r="F851" s="14">
        <v>300</v>
      </c>
      <c r="G851" s="84">
        <v>5.5537190082644627E-2</v>
      </c>
      <c r="H851" s="84">
        <f t="shared" si="46"/>
        <v>16.66115702479339</v>
      </c>
    </row>
    <row r="852" spans="1:10" x14ac:dyDescent="0.25">
      <c r="A852" s="18">
        <v>1990</v>
      </c>
      <c r="B852" s="18">
        <v>1990</v>
      </c>
      <c r="C852" s="18">
        <v>3</v>
      </c>
      <c r="D852" s="9" t="s">
        <v>860</v>
      </c>
      <c r="E852" s="9" t="str">
        <f t="shared" si="45"/>
        <v>1990 3</v>
      </c>
      <c r="F852" s="14">
        <v>300</v>
      </c>
      <c r="G852" s="84">
        <v>6.1487603305785121E-2</v>
      </c>
      <c r="H852" s="84">
        <f t="shared" si="46"/>
        <v>18.446280991735538</v>
      </c>
    </row>
    <row r="853" spans="1:10" x14ac:dyDescent="0.25">
      <c r="A853" s="18">
        <v>1990</v>
      </c>
      <c r="B853" s="18">
        <v>1990</v>
      </c>
      <c r="C853" s="18">
        <v>4</v>
      </c>
      <c r="D853" s="9" t="s">
        <v>861</v>
      </c>
      <c r="E853" s="9" t="str">
        <f t="shared" si="45"/>
        <v>1990 4</v>
      </c>
      <c r="F853" s="14">
        <v>540</v>
      </c>
      <c r="G853" s="84">
        <v>5.9504132231404959E-2</v>
      </c>
      <c r="H853" s="84">
        <f t="shared" si="46"/>
        <v>32.132231404958681</v>
      </c>
    </row>
    <row r="854" spans="1:10" x14ac:dyDescent="0.25">
      <c r="A854" s="18">
        <v>1990</v>
      </c>
      <c r="B854" s="18">
        <v>1990</v>
      </c>
      <c r="C854" s="18">
        <v>5</v>
      </c>
      <c r="D854" s="9" t="s">
        <v>862</v>
      </c>
      <c r="E854" s="9" t="str">
        <f t="shared" si="45"/>
        <v>1990 5</v>
      </c>
      <c r="F854" s="14">
        <v>2924</v>
      </c>
      <c r="G854" s="84">
        <v>6.1487603305785121E-2</v>
      </c>
      <c r="H854" s="84">
        <f t="shared" si="46"/>
        <v>179.78975206611568</v>
      </c>
    </row>
    <row r="855" spans="1:10" x14ac:dyDescent="0.25">
      <c r="A855" s="18">
        <v>1990</v>
      </c>
      <c r="B855" s="18">
        <v>1990</v>
      </c>
      <c r="C855" s="18">
        <v>6</v>
      </c>
      <c r="D855" s="9" t="s">
        <v>863</v>
      </c>
      <c r="E855" s="9" t="str">
        <f t="shared" si="45"/>
        <v>1990 6</v>
      </c>
      <c r="F855" s="14">
        <v>783</v>
      </c>
      <c r="G855" s="84">
        <v>5.9504132231404959E-2</v>
      </c>
      <c r="H855" s="84">
        <f t="shared" si="46"/>
        <v>46.591735537190083</v>
      </c>
    </row>
    <row r="856" spans="1:10" x14ac:dyDescent="0.25">
      <c r="A856" s="18">
        <v>1990</v>
      </c>
      <c r="B856" s="18">
        <v>1990</v>
      </c>
      <c r="C856" s="18">
        <v>7</v>
      </c>
      <c r="D856" s="9" t="s">
        <v>864</v>
      </c>
      <c r="E856" s="9" t="str">
        <f t="shared" si="45"/>
        <v>1990 7</v>
      </c>
      <c r="F856" s="14">
        <v>450</v>
      </c>
      <c r="G856" s="84">
        <v>6.1487603305785121E-2</v>
      </c>
      <c r="H856" s="84">
        <f t="shared" si="46"/>
        <v>27.669421487603305</v>
      </c>
    </row>
    <row r="857" spans="1:10" x14ac:dyDescent="0.25">
      <c r="A857" s="18">
        <v>1990</v>
      </c>
      <c r="B857" s="18">
        <v>1990</v>
      </c>
      <c r="C857" s="18">
        <v>8</v>
      </c>
      <c r="D857" s="9" t="s">
        <v>865</v>
      </c>
      <c r="E857" s="9" t="str">
        <f t="shared" si="45"/>
        <v>1990 8</v>
      </c>
      <c r="F857" s="14">
        <v>870.14</v>
      </c>
      <c r="G857" s="84">
        <v>6.1487603305785121E-2</v>
      </c>
      <c r="H857" s="84">
        <f t="shared" si="46"/>
        <v>53.502823140495863</v>
      </c>
      <c r="I857" s="17"/>
      <c r="J857" s="17"/>
    </row>
    <row r="858" spans="1:10" x14ac:dyDescent="0.25">
      <c r="A858" s="18">
        <v>1990</v>
      </c>
      <c r="B858" s="18">
        <v>1990</v>
      </c>
      <c r="C858" s="18">
        <v>9</v>
      </c>
      <c r="D858" s="9" t="s">
        <v>866</v>
      </c>
      <c r="E858" s="9" t="str">
        <f t="shared" si="45"/>
        <v>1990 9</v>
      </c>
      <c r="F858" s="14">
        <v>870.14</v>
      </c>
      <c r="G858" s="84">
        <v>5.9504132231404959E-2</v>
      </c>
      <c r="H858" s="84">
        <f t="shared" si="46"/>
        <v>51.776925619834714</v>
      </c>
    </row>
    <row r="859" spans="1:10" x14ac:dyDescent="0.25">
      <c r="A859" s="18">
        <v>1991</v>
      </c>
      <c r="B859" s="18">
        <v>1990</v>
      </c>
      <c r="C859" s="18">
        <v>10</v>
      </c>
      <c r="D859" s="9" t="s">
        <v>867</v>
      </c>
      <c r="E859" s="9" t="str">
        <f t="shared" si="45"/>
        <v>1991 10</v>
      </c>
      <c r="F859" s="14">
        <v>373</v>
      </c>
      <c r="G859" s="84">
        <v>6.1487603305785121E-2</v>
      </c>
      <c r="H859" s="84">
        <f t="shared" si="46"/>
        <v>22.934876033057851</v>
      </c>
      <c r="I859" s="17"/>
      <c r="J859" s="17"/>
    </row>
    <row r="860" spans="1:10" x14ac:dyDescent="0.25">
      <c r="A860" s="18">
        <v>1991</v>
      </c>
      <c r="B860" s="18">
        <v>1990</v>
      </c>
      <c r="C860" s="18">
        <v>11</v>
      </c>
      <c r="D860" s="9" t="s">
        <v>868</v>
      </c>
      <c r="E860" s="9" t="str">
        <f t="shared" si="45"/>
        <v>1991 11</v>
      </c>
      <c r="F860" s="14">
        <v>300</v>
      </c>
      <c r="G860" s="84">
        <v>5.9504132231404959E-2</v>
      </c>
      <c r="H860" s="84">
        <f t="shared" si="46"/>
        <v>17.851239669421489</v>
      </c>
    </row>
    <row r="861" spans="1:10" x14ac:dyDescent="0.25">
      <c r="A861" s="18">
        <v>1991</v>
      </c>
      <c r="B861" s="18">
        <v>1990</v>
      </c>
      <c r="C861" s="18">
        <v>12</v>
      </c>
      <c r="D861" s="9" t="s">
        <v>869</v>
      </c>
      <c r="E861" s="9" t="str">
        <f t="shared" si="45"/>
        <v>1991 12</v>
      </c>
      <c r="F861" s="14">
        <v>300</v>
      </c>
      <c r="G861" s="84">
        <v>6.1487603305785121E-2</v>
      </c>
      <c r="H861" s="84">
        <f t="shared" si="46"/>
        <v>18.446280991735538</v>
      </c>
    </row>
    <row r="862" spans="1:10" x14ac:dyDescent="0.25">
      <c r="A862" s="18">
        <v>1991</v>
      </c>
      <c r="B862" s="18">
        <v>1991</v>
      </c>
      <c r="C862" s="18">
        <v>1</v>
      </c>
      <c r="D862" s="9" t="s">
        <v>870</v>
      </c>
      <c r="E862" s="9" t="str">
        <f t="shared" si="45"/>
        <v>1991 1</v>
      </c>
      <c r="F862" s="14">
        <v>300</v>
      </c>
      <c r="G862" s="84">
        <v>6.1487603305785121E-2</v>
      </c>
      <c r="H862" s="84">
        <f t="shared" si="46"/>
        <v>18.446280991735538</v>
      </c>
    </row>
    <row r="863" spans="1:10" x14ac:dyDescent="0.25">
      <c r="A863" s="18">
        <v>1991</v>
      </c>
      <c r="B863" s="18">
        <v>1991</v>
      </c>
      <c r="C863" s="18">
        <v>2</v>
      </c>
      <c r="D863" s="9" t="s">
        <v>871</v>
      </c>
      <c r="E863" s="9" t="str">
        <f t="shared" si="45"/>
        <v>1991 2</v>
      </c>
      <c r="F863" s="14">
        <v>300</v>
      </c>
      <c r="G863" s="84">
        <v>5.5537190082644627E-2</v>
      </c>
      <c r="H863" s="84">
        <f t="shared" si="46"/>
        <v>16.66115702479339</v>
      </c>
    </row>
    <row r="864" spans="1:10" x14ac:dyDescent="0.25">
      <c r="A864" s="18">
        <v>1991</v>
      </c>
      <c r="B864" s="18">
        <v>1991</v>
      </c>
      <c r="C864" s="18">
        <v>3</v>
      </c>
      <c r="D864" s="9" t="s">
        <v>872</v>
      </c>
      <c r="E864" s="9" t="str">
        <f t="shared" ref="E864:E927" si="47">CONCATENATE(A864," ",C864)</f>
        <v>1991 3</v>
      </c>
      <c r="F864" s="14">
        <v>300</v>
      </c>
      <c r="G864" s="84">
        <v>6.1487603305785121E-2</v>
      </c>
      <c r="H864" s="84">
        <f t="shared" ref="H864:H927" si="48">F864*G864</f>
        <v>18.446280991735538</v>
      </c>
    </row>
    <row r="865" spans="1:8" x14ac:dyDescent="0.25">
      <c r="A865" s="18">
        <v>1991</v>
      </c>
      <c r="B865" s="18">
        <v>1991</v>
      </c>
      <c r="C865" s="18">
        <v>4</v>
      </c>
      <c r="D865" s="9" t="s">
        <v>873</v>
      </c>
      <c r="E865" s="9" t="str">
        <f t="shared" si="47"/>
        <v>1991 4</v>
      </c>
      <c r="F865" s="14">
        <v>600</v>
      </c>
      <c r="G865" s="84">
        <v>5.9504132231404959E-2</v>
      </c>
      <c r="H865" s="84">
        <f t="shared" si="48"/>
        <v>35.702479338842977</v>
      </c>
    </row>
    <row r="866" spans="1:8" x14ac:dyDescent="0.25">
      <c r="A866" s="18">
        <v>1991</v>
      </c>
      <c r="B866" s="18">
        <v>1991</v>
      </c>
      <c r="C866" s="18">
        <v>5</v>
      </c>
      <c r="D866" s="9" t="s">
        <v>874</v>
      </c>
      <c r="E866" s="9" t="str">
        <f t="shared" si="47"/>
        <v>1991 5</v>
      </c>
      <c r="F866" s="14">
        <v>1498</v>
      </c>
      <c r="G866" s="84">
        <v>6.1487603305785121E-2</v>
      </c>
      <c r="H866" s="84">
        <f t="shared" si="48"/>
        <v>92.108429752066115</v>
      </c>
    </row>
    <row r="867" spans="1:8" x14ac:dyDescent="0.25">
      <c r="A867" s="18">
        <v>1991</v>
      </c>
      <c r="B867" s="18">
        <v>1991</v>
      </c>
      <c r="C867" s="18">
        <v>6</v>
      </c>
      <c r="D867" s="9" t="s">
        <v>875</v>
      </c>
      <c r="E867" s="9" t="str">
        <f t="shared" si="47"/>
        <v>1991 6</v>
      </c>
      <c r="F867" s="14">
        <v>783</v>
      </c>
      <c r="G867" s="84">
        <v>5.9504132231404959E-2</v>
      </c>
      <c r="H867" s="84">
        <f t="shared" si="48"/>
        <v>46.591735537190083</v>
      </c>
    </row>
    <row r="868" spans="1:8" x14ac:dyDescent="0.25">
      <c r="A868" s="18">
        <v>1991</v>
      </c>
      <c r="B868" s="18">
        <v>1991</v>
      </c>
      <c r="C868" s="18">
        <v>7</v>
      </c>
      <c r="D868" s="9" t="s">
        <v>876</v>
      </c>
      <c r="E868" s="9" t="str">
        <f t="shared" si="47"/>
        <v>1991 7</v>
      </c>
      <c r="F868" s="14">
        <v>450</v>
      </c>
      <c r="G868" s="84">
        <v>6.1487603305785121E-2</v>
      </c>
      <c r="H868" s="84">
        <f t="shared" si="48"/>
        <v>27.669421487603305</v>
      </c>
    </row>
    <row r="869" spans="1:8" x14ac:dyDescent="0.25">
      <c r="A869" s="18">
        <v>1991</v>
      </c>
      <c r="B869" s="18">
        <v>1991</v>
      </c>
      <c r="C869" s="18">
        <v>8</v>
      </c>
      <c r="D869" s="9" t="s">
        <v>877</v>
      </c>
      <c r="E869" s="9" t="str">
        <f t="shared" si="47"/>
        <v>1991 8</v>
      </c>
      <c r="F869" s="14">
        <v>870.14</v>
      </c>
      <c r="G869" s="84">
        <v>6.1487603305785121E-2</v>
      </c>
      <c r="H869" s="84">
        <f t="shared" si="48"/>
        <v>53.502823140495863</v>
      </c>
    </row>
    <row r="870" spans="1:8" x14ac:dyDescent="0.25">
      <c r="A870" s="18">
        <v>1991</v>
      </c>
      <c r="B870" s="18">
        <v>1991</v>
      </c>
      <c r="C870" s="18">
        <v>9</v>
      </c>
      <c r="D870" s="9" t="s">
        <v>878</v>
      </c>
      <c r="E870" s="9" t="str">
        <f t="shared" si="47"/>
        <v>1991 9</v>
      </c>
      <c r="F870" s="14">
        <v>870.14</v>
      </c>
      <c r="G870" s="84">
        <v>5.9504132231404959E-2</v>
      </c>
      <c r="H870" s="84">
        <f t="shared" si="48"/>
        <v>51.776925619834714</v>
      </c>
    </row>
    <row r="871" spans="1:8" x14ac:dyDescent="0.25">
      <c r="A871" s="18">
        <v>1992</v>
      </c>
      <c r="B871" s="18">
        <v>1991</v>
      </c>
      <c r="C871" s="18">
        <v>10</v>
      </c>
      <c r="D871" s="9" t="s">
        <v>879</v>
      </c>
      <c r="E871" s="9" t="str">
        <f t="shared" si="47"/>
        <v>1992 10</v>
      </c>
      <c r="F871" s="14">
        <v>373</v>
      </c>
      <c r="G871" s="84">
        <v>6.1487603305785121E-2</v>
      </c>
      <c r="H871" s="84">
        <f t="shared" si="48"/>
        <v>22.934876033057851</v>
      </c>
    </row>
    <row r="872" spans="1:8" x14ac:dyDescent="0.25">
      <c r="A872" s="18">
        <v>1992</v>
      </c>
      <c r="B872" s="18">
        <v>1991</v>
      </c>
      <c r="C872" s="18">
        <v>11</v>
      </c>
      <c r="D872" s="9" t="s">
        <v>880</v>
      </c>
      <c r="E872" s="9" t="str">
        <f t="shared" si="47"/>
        <v>1992 11</v>
      </c>
      <c r="F872" s="14">
        <v>300</v>
      </c>
      <c r="G872" s="84">
        <v>5.9504132231404959E-2</v>
      </c>
      <c r="H872" s="84">
        <f t="shared" si="48"/>
        <v>17.851239669421489</v>
      </c>
    </row>
    <row r="873" spans="1:8" x14ac:dyDescent="0.25">
      <c r="A873" s="18">
        <v>1992</v>
      </c>
      <c r="B873" s="18">
        <v>1991</v>
      </c>
      <c r="C873" s="18">
        <v>12</v>
      </c>
      <c r="D873" s="9" t="s">
        <v>881</v>
      </c>
      <c r="E873" s="9" t="str">
        <f t="shared" si="47"/>
        <v>1992 12</v>
      </c>
      <c r="F873" s="14">
        <v>300</v>
      </c>
      <c r="G873" s="84">
        <v>6.1487603305785121E-2</v>
      </c>
      <c r="H873" s="84">
        <f t="shared" si="48"/>
        <v>18.446280991735538</v>
      </c>
    </row>
    <row r="874" spans="1:8" x14ac:dyDescent="0.25">
      <c r="A874" s="18">
        <v>1992</v>
      </c>
      <c r="B874" s="18">
        <v>1992</v>
      </c>
      <c r="C874" s="18">
        <v>1</v>
      </c>
      <c r="D874" s="9" t="s">
        <v>882</v>
      </c>
      <c r="E874" s="9" t="str">
        <f t="shared" si="47"/>
        <v>1992 1</v>
      </c>
      <c r="F874" s="14">
        <v>300</v>
      </c>
      <c r="G874" s="84">
        <v>6.1487603305785121E-2</v>
      </c>
      <c r="H874" s="84">
        <f t="shared" si="48"/>
        <v>18.446280991735538</v>
      </c>
    </row>
    <row r="875" spans="1:8" x14ac:dyDescent="0.25">
      <c r="A875" s="18">
        <v>1992</v>
      </c>
      <c r="B875" s="18">
        <v>1992</v>
      </c>
      <c r="C875" s="18">
        <v>2</v>
      </c>
      <c r="D875" s="9" t="s">
        <v>883</v>
      </c>
      <c r="E875" s="9" t="str">
        <f t="shared" si="47"/>
        <v>1992 2</v>
      </c>
      <c r="F875" s="14">
        <v>300</v>
      </c>
      <c r="G875" s="84">
        <v>5.752066115702479E-2</v>
      </c>
      <c r="H875" s="84">
        <f t="shared" si="48"/>
        <v>17.256198347107436</v>
      </c>
    </row>
    <row r="876" spans="1:8" x14ac:dyDescent="0.25">
      <c r="A876" s="18">
        <v>1992</v>
      </c>
      <c r="B876" s="18">
        <v>1992</v>
      </c>
      <c r="C876" s="18">
        <v>3</v>
      </c>
      <c r="D876" s="9" t="s">
        <v>884</v>
      </c>
      <c r="E876" s="9" t="str">
        <f t="shared" si="47"/>
        <v>1992 3</v>
      </c>
      <c r="F876" s="14">
        <v>300</v>
      </c>
      <c r="G876" s="84">
        <v>6.1487603305785121E-2</v>
      </c>
      <c r="H876" s="84">
        <f t="shared" si="48"/>
        <v>18.446280991735538</v>
      </c>
    </row>
    <row r="877" spans="1:8" x14ac:dyDescent="0.25">
      <c r="A877" s="18">
        <v>1992</v>
      </c>
      <c r="B877" s="18">
        <v>1992</v>
      </c>
      <c r="C877" s="18">
        <v>4</v>
      </c>
      <c r="D877" s="9" t="s">
        <v>885</v>
      </c>
      <c r="E877" s="9" t="str">
        <f t="shared" si="47"/>
        <v>1992 4</v>
      </c>
      <c r="F877" s="14">
        <v>540</v>
      </c>
      <c r="G877" s="84">
        <v>5.9504132231404959E-2</v>
      </c>
      <c r="H877" s="84">
        <f t="shared" si="48"/>
        <v>32.132231404958681</v>
      </c>
    </row>
    <row r="878" spans="1:8" x14ac:dyDescent="0.25">
      <c r="A878" s="18">
        <v>1992</v>
      </c>
      <c r="B878" s="18">
        <v>1992</v>
      </c>
      <c r="C878" s="18">
        <v>5</v>
      </c>
      <c r="D878" s="9" t="s">
        <v>886</v>
      </c>
      <c r="E878" s="9" t="str">
        <f t="shared" si="47"/>
        <v>1992 5</v>
      </c>
      <c r="F878" s="14">
        <v>2924</v>
      </c>
      <c r="G878" s="84">
        <v>6.1487603305785121E-2</v>
      </c>
      <c r="H878" s="84">
        <f t="shared" si="48"/>
        <v>179.78975206611568</v>
      </c>
    </row>
    <row r="879" spans="1:8" x14ac:dyDescent="0.25">
      <c r="A879" s="18">
        <v>1992</v>
      </c>
      <c r="B879" s="18">
        <v>1992</v>
      </c>
      <c r="C879" s="18">
        <v>6</v>
      </c>
      <c r="D879" s="9" t="s">
        <v>887</v>
      </c>
      <c r="E879" s="9" t="str">
        <f t="shared" si="47"/>
        <v>1992 6</v>
      </c>
      <c r="F879" s="14">
        <v>783</v>
      </c>
      <c r="G879" s="84">
        <v>5.9504132231404959E-2</v>
      </c>
      <c r="H879" s="84">
        <f t="shared" si="48"/>
        <v>46.591735537190083</v>
      </c>
    </row>
    <row r="880" spans="1:8" x14ac:dyDescent="0.25">
      <c r="A880" s="18">
        <v>1992</v>
      </c>
      <c r="B880" s="18">
        <v>1992</v>
      </c>
      <c r="C880" s="18">
        <v>7</v>
      </c>
      <c r="D880" s="9" t="s">
        <v>888</v>
      </c>
      <c r="E880" s="9" t="str">
        <f t="shared" si="47"/>
        <v>1992 7</v>
      </c>
      <c r="F880" s="14">
        <v>450</v>
      </c>
      <c r="G880" s="84">
        <v>6.1487603305785121E-2</v>
      </c>
      <c r="H880" s="84">
        <f t="shared" si="48"/>
        <v>27.669421487603305</v>
      </c>
    </row>
    <row r="881" spans="1:10" x14ac:dyDescent="0.25">
      <c r="A881" s="18">
        <v>1992</v>
      </c>
      <c r="B881" s="18">
        <v>1992</v>
      </c>
      <c r="C881" s="18">
        <v>8</v>
      </c>
      <c r="D881" s="9" t="s">
        <v>889</v>
      </c>
      <c r="E881" s="9" t="str">
        <f t="shared" si="47"/>
        <v>1992 8</v>
      </c>
      <c r="F881" s="14">
        <v>870.14</v>
      </c>
      <c r="G881" s="84">
        <v>6.1487603305785121E-2</v>
      </c>
      <c r="H881" s="84">
        <f t="shared" si="48"/>
        <v>53.502823140495863</v>
      </c>
    </row>
    <row r="882" spans="1:10" x14ac:dyDescent="0.25">
      <c r="A882" s="18">
        <v>1992</v>
      </c>
      <c r="B882" s="18">
        <v>1992</v>
      </c>
      <c r="C882" s="18">
        <v>9</v>
      </c>
      <c r="D882" s="9" t="s">
        <v>890</v>
      </c>
      <c r="E882" s="9" t="str">
        <f t="shared" si="47"/>
        <v>1992 9</v>
      </c>
      <c r="F882" s="14">
        <v>870.14</v>
      </c>
      <c r="G882" s="84">
        <v>5.9504132231404959E-2</v>
      </c>
      <c r="H882" s="84">
        <f t="shared" si="48"/>
        <v>51.776925619834714</v>
      </c>
    </row>
    <row r="883" spans="1:10" x14ac:dyDescent="0.25">
      <c r="A883" s="18">
        <v>1993</v>
      </c>
      <c r="B883" s="18">
        <v>1992</v>
      </c>
      <c r="C883" s="18">
        <v>10</v>
      </c>
      <c r="D883" s="9" t="s">
        <v>891</v>
      </c>
      <c r="E883" s="9" t="str">
        <f t="shared" si="47"/>
        <v>1993 10</v>
      </c>
      <c r="F883" s="14">
        <v>373</v>
      </c>
      <c r="G883" s="84">
        <v>6.1487603305785121E-2</v>
      </c>
      <c r="H883" s="84">
        <f t="shared" si="48"/>
        <v>22.934876033057851</v>
      </c>
      <c r="I883" s="17"/>
      <c r="J883" s="17"/>
    </row>
    <row r="884" spans="1:10" x14ac:dyDescent="0.25">
      <c r="A884" s="18">
        <v>1993</v>
      </c>
      <c r="B884" s="18">
        <v>1992</v>
      </c>
      <c r="C884" s="18">
        <v>11</v>
      </c>
      <c r="D884" s="9" t="s">
        <v>892</v>
      </c>
      <c r="E884" s="9" t="str">
        <f t="shared" si="47"/>
        <v>1993 11</v>
      </c>
      <c r="F884" s="14">
        <v>300</v>
      </c>
      <c r="G884" s="84">
        <v>5.9504132231404959E-2</v>
      </c>
      <c r="H884" s="84">
        <f t="shared" si="48"/>
        <v>17.851239669421489</v>
      </c>
      <c r="I884" s="17"/>
      <c r="J884" s="17"/>
    </row>
    <row r="885" spans="1:10" x14ac:dyDescent="0.25">
      <c r="A885" s="18">
        <v>1993</v>
      </c>
      <c r="B885" s="18">
        <v>1992</v>
      </c>
      <c r="C885" s="18">
        <v>12</v>
      </c>
      <c r="D885" s="9" t="s">
        <v>893</v>
      </c>
      <c r="E885" s="9" t="str">
        <f t="shared" si="47"/>
        <v>1993 12</v>
      </c>
      <c r="F885" s="14">
        <v>300</v>
      </c>
      <c r="G885" s="84">
        <v>6.1487603305785121E-2</v>
      </c>
      <c r="H885" s="84">
        <f t="shared" si="48"/>
        <v>18.446280991735538</v>
      </c>
    </row>
    <row r="886" spans="1:10" x14ac:dyDescent="0.25">
      <c r="A886" s="18">
        <v>1993</v>
      </c>
      <c r="B886" s="18">
        <v>1993</v>
      </c>
      <c r="C886" s="18">
        <v>1</v>
      </c>
      <c r="D886" s="9" t="s">
        <v>894</v>
      </c>
      <c r="E886" s="9" t="str">
        <f t="shared" si="47"/>
        <v>1993 1</v>
      </c>
      <c r="F886" s="14">
        <v>300</v>
      </c>
      <c r="G886" s="84">
        <v>6.1487603305785121E-2</v>
      </c>
      <c r="H886" s="84">
        <f t="shared" si="48"/>
        <v>18.446280991735538</v>
      </c>
    </row>
    <row r="887" spans="1:10" x14ac:dyDescent="0.25">
      <c r="A887" s="18">
        <v>1993</v>
      </c>
      <c r="B887" s="18">
        <v>1993</v>
      </c>
      <c r="C887" s="18">
        <v>2</v>
      </c>
      <c r="D887" s="9" t="s">
        <v>895</v>
      </c>
      <c r="E887" s="9" t="str">
        <f t="shared" si="47"/>
        <v>1993 2</v>
      </c>
      <c r="F887" s="14">
        <v>300</v>
      </c>
      <c r="G887" s="84">
        <v>5.5537190082644627E-2</v>
      </c>
      <c r="H887" s="84">
        <f t="shared" si="48"/>
        <v>16.66115702479339</v>
      </c>
    </row>
    <row r="888" spans="1:10" x14ac:dyDescent="0.25">
      <c r="A888" s="18">
        <v>1993</v>
      </c>
      <c r="B888" s="18">
        <v>1993</v>
      </c>
      <c r="C888" s="18">
        <v>3</v>
      </c>
      <c r="D888" s="9" t="s">
        <v>896</v>
      </c>
      <c r="E888" s="9" t="str">
        <f t="shared" si="47"/>
        <v>1993 3</v>
      </c>
      <c r="F888" s="14">
        <v>300</v>
      </c>
      <c r="G888" s="84">
        <v>6.1487603305785121E-2</v>
      </c>
      <c r="H888" s="84">
        <f t="shared" si="48"/>
        <v>18.446280991735538</v>
      </c>
    </row>
    <row r="889" spans="1:10" x14ac:dyDescent="0.25">
      <c r="A889" s="18">
        <v>1993</v>
      </c>
      <c r="B889" s="18">
        <v>1993</v>
      </c>
      <c r="C889" s="18">
        <v>4</v>
      </c>
      <c r="D889" s="9" t="s">
        <v>897</v>
      </c>
      <c r="E889" s="9" t="str">
        <f t="shared" si="47"/>
        <v>1993 4</v>
      </c>
      <c r="F889" s="14">
        <v>460</v>
      </c>
      <c r="G889" s="84">
        <v>5.9504132231404959E-2</v>
      </c>
      <c r="H889" s="84">
        <f t="shared" si="48"/>
        <v>27.371900826446282</v>
      </c>
    </row>
    <row r="890" spans="1:10" x14ac:dyDescent="0.25">
      <c r="A890" s="18">
        <v>1993</v>
      </c>
      <c r="B890" s="18">
        <v>1993</v>
      </c>
      <c r="C890" s="18">
        <v>5</v>
      </c>
      <c r="D890" s="9" t="s">
        <v>898</v>
      </c>
      <c r="E890" s="9" t="str">
        <f t="shared" si="47"/>
        <v>1993 5</v>
      </c>
      <c r="F890" s="14">
        <v>4709</v>
      </c>
      <c r="G890" s="84">
        <v>6.1487603305785121E-2</v>
      </c>
      <c r="H890" s="84">
        <f t="shared" si="48"/>
        <v>289.54512396694213</v>
      </c>
    </row>
    <row r="891" spans="1:10" x14ac:dyDescent="0.25">
      <c r="A891" s="18">
        <v>1993</v>
      </c>
      <c r="B891" s="18">
        <v>1993</v>
      </c>
      <c r="C891" s="18">
        <v>6</v>
      </c>
      <c r="D891" s="9" t="s">
        <v>899</v>
      </c>
      <c r="E891" s="9" t="str">
        <f t="shared" si="47"/>
        <v>1993 6</v>
      </c>
      <c r="F891" s="14">
        <v>2526</v>
      </c>
      <c r="G891" s="84">
        <v>5.9504132231404959E-2</v>
      </c>
      <c r="H891" s="84">
        <f t="shared" si="48"/>
        <v>150.30743801652892</v>
      </c>
      <c r="I891" s="17"/>
      <c r="J891" s="17"/>
    </row>
    <row r="892" spans="1:10" x14ac:dyDescent="0.25">
      <c r="A892" s="18">
        <v>1993</v>
      </c>
      <c r="B892" s="18">
        <v>1993</v>
      </c>
      <c r="C892" s="18">
        <v>7</v>
      </c>
      <c r="D892" s="9" t="s">
        <v>900</v>
      </c>
      <c r="E892" s="9" t="str">
        <f t="shared" si="47"/>
        <v>1993 7</v>
      </c>
      <c r="F892" s="14">
        <v>1102</v>
      </c>
      <c r="G892" s="84">
        <v>6.1487603305785121E-2</v>
      </c>
      <c r="H892" s="84">
        <f t="shared" si="48"/>
        <v>67.759338842975197</v>
      </c>
    </row>
    <row r="893" spans="1:10" x14ac:dyDescent="0.25">
      <c r="A893" s="18">
        <v>1993</v>
      </c>
      <c r="B893" s="18">
        <v>1993</v>
      </c>
      <c r="C893" s="18">
        <v>8</v>
      </c>
      <c r="D893" s="9" t="s">
        <v>901</v>
      </c>
      <c r="E893" s="9" t="str">
        <f t="shared" si="47"/>
        <v>1993 8</v>
      </c>
      <c r="F893" s="14">
        <v>870.14</v>
      </c>
      <c r="G893" s="84">
        <v>6.1487603305785121E-2</v>
      </c>
      <c r="H893" s="84">
        <f t="shared" si="48"/>
        <v>53.502823140495863</v>
      </c>
    </row>
    <row r="894" spans="1:10" x14ac:dyDescent="0.25">
      <c r="A894" s="18">
        <v>1993</v>
      </c>
      <c r="B894" s="18">
        <v>1993</v>
      </c>
      <c r="C894" s="18">
        <v>9</v>
      </c>
      <c r="D894" s="9" t="s">
        <v>902</v>
      </c>
      <c r="E894" s="9" t="str">
        <f t="shared" si="47"/>
        <v>1993 9</v>
      </c>
      <c r="F894" s="14">
        <v>870.14</v>
      </c>
      <c r="G894" s="84">
        <v>5.9504132231404959E-2</v>
      </c>
      <c r="H894" s="84">
        <f t="shared" si="48"/>
        <v>51.776925619834714</v>
      </c>
    </row>
    <row r="895" spans="1:10" x14ac:dyDescent="0.25">
      <c r="A895" s="18">
        <v>1994</v>
      </c>
      <c r="B895" s="18">
        <v>1993</v>
      </c>
      <c r="C895" s="18">
        <v>10</v>
      </c>
      <c r="D895" s="9" t="s">
        <v>903</v>
      </c>
      <c r="E895" s="9" t="str">
        <f t="shared" si="47"/>
        <v>1994 10</v>
      </c>
      <c r="F895" s="14">
        <v>373</v>
      </c>
      <c r="G895" s="84">
        <v>6.1487603305785121E-2</v>
      </c>
      <c r="H895" s="84">
        <f t="shared" si="48"/>
        <v>22.934876033057851</v>
      </c>
    </row>
    <row r="896" spans="1:10" x14ac:dyDescent="0.25">
      <c r="A896" s="18">
        <v>1994</v>
      </c>
      <c r="B896" s="18">
        <v>1993</v>
      </c>
      <c r="C896" s="18">
        <v>11</v>
      </c>
      <c r="D896" s="9" t="s">
        <v>904</v>
      </c>
      <c r="E896" s="9" t="str">
        <f t="shared" si="47"/>
        <v>1994 11</v>
      </c>
      <c r="F896" s="14">
        <v>300</v>
      </c>
      <c r="G896" s="84">
        <v>5.9504132231404959E-2</v>
      </c>
      <c r="H896" s="84">
        <f t="shared" si="48"/>
        <v>17.851239669421489</v>
      </c>
    </row>
    <row r="897" spans="1:10" x14ac:dyDescent="0.25">
      <c r="A897" s="18">
        <v>1994</v>
      </c>
      <c r="B897" s="18">
        <v>1993</v>
      </c>
      <c r="C897" s="18">
        <v>12</v>
      </c>
      <c r="D897" s="9" t="s">
        <v>905</v>
      </c>
      <c r="E897" s="9" t="str">
        <f t="shared" si="47"/>
        <v>1994 12</v>
      </c>
      <c r="F897" s="14">
        <v>300</v>
      </c>
      <c r="G897" s="84">
        <v>6.1487603305785121E-2</v>
      </c>
      <c r="H897" s="84">
        <f t="shared" si="48"/>
        <v>18.446280991735538</v>
      </c>
    </row>
    <row r="898" spans="1:10" x14ac:dyDescent="0.25">
      <c r="A898" s="18">
        <v>1994</v>
      </c>
      <c r="B898" s="18">
        <v>1994</v>
      </c>
      <c r="C898" s="18">
        <v>1</v>
      </c>
      <c r="D898" s="9" t="s">
        <v>906</v>
      </c>
      <c r="E898" s="9" t="str">
        <f t="shared" si="47"/>
        <v>1994 1</v>
      </c>
      <c r="F898" s="14">
        <v>300</v>
      </c>
      <c r="G898" s="84">
        <v>6.1487603305785121E-2</v>
      </c>
      <c r="H898" s="84">
        <f t="shared" si="48"/>
        <v>18.446280991735538</v>
      </c>
    </row>
    <row r="899" spans="1:10" x14ac:dyDescent="0.25">
      <c r="A899" s="18">
        <v>1994</v>
      </c>
      <c r="B899" s="18">
        <v>1994</v>
      </c>
      <c r="C899" s="18">
        <v>2</v>
      </c>
      <c r="D899" s="9" t="s">
        <v>907</v>
      </c>
      <c r="E899" s="9" t="str">
        <f t="shared" si="47"/>
        <v>1994 2</v>
      </c>
      <c r="F899" s="14">
        <v>300</v>
      </c>
      <c r="G899" s="84">
        <v>5.5537190082644627E-2</v>
      </c>
      <c r="H899" s="84">
        <f t="shared" si="48"/>
        <v>16.66115702479339</v>
      </c>
    </row>
    <row r="900" spans="1:10" x14ac:dyDescent="0.25">
      <c r="A900" s="18">
        <v>1994</v>
      </c>
      <c r="B900" s="18">
        <v>1994</v>
      </c>
      <c r="C900" s="18">
        <v>3</v>
      </c>
      <c r="D900" s="9" t="s">
        <v>908</v>
      </c>
      <c r="E900" s="9" t="str">
        <f t="shared" si="47"/>
        <v>1994 3</v>
      </c>
      <c r="F900" s="14">
        <v>300</v>
      </c>
      <c r="G900" s="84">
        <v>6.1487603305785121E-2</v>
      </c>
      <c r="H900" s="84">
        <f t="shared" si="48"/>
        <v>18.446280991735538</v>
      </c>
    </row>
    <row r="901" spans="1:10" x14ac:dyDescent="0.25">
      <c r="A901" s="18">
        <v>1994</v>
      </c>
      <c r="B901" s="18">
        <v>1994</v>
      </c>
      <c r="C901" s="18">
        <v>4</v>
      </c>
      <c r="D901" s="9" t="s">
        <v>909</v>
      </c>
      <c r="E901" s="9" t="str">
        <f t="shared" si="47"/>
        <v>1994 4</v>
      </c>
      <c r="F901" s="14">
        <v>600</v>
      </c>
      <c r="G901" s="84">
        <v>5.9504132231404959E-2</v>
      </c>
      <c r="H901" s="84">
        <f t="shared" si="48"/>
        <v>35.702479338842977</v>
      </c>
    </row>
    <row r="902" spans="1:10" x14ac:dyDescent="0.25">
      <c r="A902" s="18">
        <v>1994</v>
      </c>
      <c r="B902" s="18">
        <v>1994</v>
      </c>
      <c r="C902" s="18">
        <v>5</v>
      </c>
      <c r="D902" s="9" t="s">
        <v>910</v>
      </c>
      <c r="E902" s="9" t="str">
        <f t="shared" si="47"/>
        <v>1994 5</v>
      </c>
      <c r="F902" s="14">
        <v>1498</v>
      </c>
      <c r="G902" s="84">
        <v>6.1487603305785121E-2</v>
      </c>
      <c r="H902" s="84">
        <f t="shared" si="48"/>
        <v>92.108429752066115</v>
      </c>
    </row>
    <row r="903" spans="1:10" x14ac:dyDescent="0.25">
      <c r="A903" s="18">
        <v>1994</v>
      </c>
      <c r="B903" s="18">
        <v>1994</v>
      </c>
      <c r="C903" s="18">
        <v>6</v>
      </c>
      <c r="D903" s="9" t="s">
        <v>911</v>
      </c>
      <c r="E903" s="9" t="str">
        <f t="shared" si="47"/>
        <v>1994 6</v>
      </c>
      <c r="F903" s="14">
        <v>783</v>
      </c>
      <c r="G903" s="84">
        <v>5.9504132231404959E-2</v>
      </c>
      <c r="H903" s="84">
        <f t="shared" si="48"/>
        <v>46.591735537190083</v>
      </c>
    </row>
    <row r="904" spans="1:10" x14ac:dyDescent="0.25">
      <c r="A904" s="18">
        <v>1994</v>
      </c>
      <c r="B904" s="18">
        <v>1994</v>
      </c>
      <c r="C904" s="18">
        <v>7</v>
      </c>
      <c r="D904" s="9" t="s">
        <v>912</v>
      </c>
      <c r="E904" s="9" t="str">
        <f t="shared" si="47"/>
        <v>1994 7</v>
      </c>
      <c r="F904" s="14">
        <v>450</v>
      </c>
      <c r="G904" s="84">
        <v>6.1487603305785121E-2</v>
      </c>
      <c r="H904" s="84">
        <f t="shared" si="48"/>
        <v>27.669421487603305</v>
      </c>
    </row>
    <row r="905" spans="1:10" x14ac:dyDescent="0.25">
      <c r="A905" s="18">
        <v>1994</v>
      </c>
      <c r="B905" s="18">
        <v>1994</v>
      </c>
      <c r="C905" s="18">
        <v>8</v>
      </c>
      <c r="D905" s="9" t="s">
        <v>913</v>
      </c>
      <c r="E905" s="9" t="str">
        <f t="shared" si="47"/>
        <v>1994 8</v>
      </c>
      <c r="F905" s="14">
        <v>870.14</v>
      </c>
      <c r="G905" s="84">
        <v>6.1487603305785121E-2</v>
      </c>
      <c r="H905" s="84">
        <f t="shared" si="48"/>
        <v>53.502823140495863</v>
      </c>
      <c r="I905" s="17"/>
      <c r="J905" s="17"/>
    </row>
    <row r="906" spans="1:10" x14ac:dyDescent="0.25">
      <c r="A906" s="18">
        <v>1994</v>
      </c>
      <c r="B906" s="18">
        <v>1994</v>
      </c>
      <c r="C906" s="18">
        <v>9</v>
      </c>
      <c r="D906" s="9" t="s">
        <v>914</v>
      </c>
      <c r="E906" s="9" t="str">
        <f t="shared" si="47"/>
        <v>1994 9</v>
      </c>
      <c r="F906" s="14">
        <v>870.14</v>
      </c>
      <c r="G906" s="84">
        <v>5.9504132231404959E-2</v>
      </c>
      <c r="H906" s="84">
        <f t="shared" si="48"/>
        <v>51.776925619834714</v>
      </c>
      <c r="I906" s="17"/>
      <c r="J906" s="17"/>
    </row>
    <row r="907" spans="1:10" x14ac:dyDescent="0.25">
      <c r="A907" s="18">
        <v>1995</v>
      </c>
      <c r="B907" s="18">
        <v>1994</v>
      </c>
      <c r="C907" s="18">
        <v>10</v>
      </c>
      <c r="D907" s="9" t="s">
        <v>915</v>
      </c>
      <c r="E907" s="9" t="str">
        <f t="shared" si="47"/>
        <v>1995 10</v>
      </c>
      <c r="F907" s="14">
        <v>373</v>
      </c>
      <c r="G907" s="84">
        <v>6.1487603305785121E-2</v>
      </c>
      <c r="H907" s="84">
        <f t="shared" si="48"/>
        <v>22.934876033057851</v>
      </c>
      <c r="I907" s="17"/>
      <c r="J907" s="17"/>
    </row>
    <row r="908" spans="1:10" x14ac:dyDescent="0.25">
      <c r="A908" s="18">
        <v>1995</v>
      </c>
      <c r="B908" s="18">
        <v>1994</v>
      </c>
      <c r="C908" s="18">
        <v>11</v>
      </c>
      <c r="D908" s="9" t="s">
        <v>916</v>
      </c>
      <c r="E908" s="9" t="str">
        <f t="shared" si="47"/>
        <v>1995 11</v>
      </c>
      <c r="F908" s="14">
        <v>300</v>
      </c>
      <c r="G908" s="84">
        <v>5.9504132231404959E-2</v>
      </c>
      <c r="H908" s="84">
        <f t="shared" si="48"/>
        <v>17.851239669421489</v>
      </c>
      <c r="I908" s="17"/>
      <c r="J908" s="17"/>
    </row>
    <row r="909" spans="1:10" x14ac:dyDescent="0.25">
      <c r="A909" s="18">
        <v>1995</v>
      </c>
      <c r="B909" s="18">
        <v>1994</v>
      </c>
      <c r="C909" s="18">
        <v>12</v>
      </c>
      <c r="D909" s="9" t="s">
        <v>917</v>
      </c>
      <c r="E909" s="9" t="str">
        <f t="shared" si="47"/>
        <v>1995 12</v>
      </c>
      <c r="F909" s="14">
        <v>300</v>
      </c>
      <c r="G909" s="84">
        <v>6.1487603305785121E-2</v>
      </c>
      <c r="H909" s="84">
        <f t="shared" si="48"/>
        <v>18.446280991735538</v>
      </c>
    </row>
    <row r="910" spans="1:10" x14ac:dyDescent="0.25">
      <c r="A910" s="18">
        <v>1995</v>
      </c>
      <c r="B910" s="18">
        <v>1995</v>
      </c>
      <c r="C910" s="18">
        <v>1</v>
      </c>
      <c r="D910" s="9" t="s">
        <v>918</v>
      </c>
      <c r="E910" s="9" t="str">
        <f t="shared" si="47"/>
        <v>1995 1</v>
      </c>
      <c r="F910" s="14">
        <v>300</v>
      </c>
      <c r="G910" s="84">
        <v>6.1487603305785121E-2</v>
      </c>
      <c r="H910" s="84">
        <f t="shared" si="48"/>
        <v>18.446280991735538</v>
      </c>
    </row>
    <row r="911" spans="1:10" x14ac:dyDescent="0.25">
      <c r="A911" s="18">
        <v>1995</v>
      </c>
      <c r="B911" s="18">
        <v>1995</v>
      </c>
      <c r="C911" s="18">
        <v>2</v>
      </c>
      <c r="D911" s="9" t="s">
        <v>919</v>
      </c>
      <c r="E911" s="9" t="str">
        <f t="shared" si="47"/>
        <v>1995 2</v>
      </c>
      <c r="F911" s="14">
        <v>300</v>
      </c>
      <c r="G911" s="84">
        <v>5.5537190082644627E-2</v>
      </c>
      <c r="H911" s="84">
        <f t="shared" si="48"/>
        <v>16.66115702479339</v>
      </c>
    </row>
    <row r="912" spans="1:10" x14ac:dyDescent="0.25">
      <c r="A912" s="18">
        <v>1995</v>
      </c>
      <c r="B912" s="18">
        <v>1995</v>
      </c>
      <c r="C912" s="18">
        <v>3</v>
      </c>
      <c r="D912" s="9" t="s">
        <v>920</v>
      </c>
      <c r="E912" s="9" t="str">
        <f t="shared" si="47"/>
        <v>1995 3</v>
      </c>
      <c r="F912" s="14">
        <v>300</v>
      </c>
      <c r="G912" s="84">
        <v>6.1487603305785121E-2</v>
      </c>
      <c r="H912" s="84">
        <f t="shared" si="48"/>
        <v>18.446280991735538</v>
      </c>
    </row>
    <row r="913" spans="1:10" x14ac:dyDescent="0.25">
      <c r="A913" s="18">
        <v>1995</v>
      </c>
      <c r="B913" s="18">
        <v>1995</v>
      </c>
      <c r="C913" s="18">
        <v>4</v>
      </c>
      <c r="D913" s="9" t="s">
        <v>921</v>
      </c>
      <c r="E913" s="9" t="str">
        <f t="shared" si="47"/>
        <v>1995 4</v>
      </c>
      <c r="F913" s="14">
        <v>427</v>
      </c>
      <c r="G913" s="84">
        <v>5.9504132231404959E-2</v>
      </c>
      <c r="H913" s="84">
        <f t="shared" si="48"/>
        <v>25.408264462809917</v>
      </c>
    </row>
    <row r="914" spans="1:10" x14ac:dyDescent="0.25">
      <c r="A914" s="18">
        <v>1995</v>
      </c>
      <c r="B914" s="18">
        <v>1995</v>
      </c>
      <c r="C914" s="18">
        <v>5</v>
      </c>
      <c r="D914" s="9" t="s">
        <v>922</v>
      </c>
      <c r="E914" s="9" t="str">
        <f t="shared" si="47"/>
        <v>1995 5</v>
      </c>
      <c r="F914" s="14">
        <v>4570</v>
      </c>
      <c r="G914" s="84">
        <v>6.1487603305785121E-2</v>
      </c>
      <c r="H914" s="84">
        <f t="shared" si="48"/>
        <v>280.99834710743801</v>
      </c>
    </row>
    <row r="915" spans="1:10" x14ac:dyDescent="0.25">
      <c r="A915" s="18">
        <v>1995</v>
      </c>
      <c r="B915" s="18">
        <v>1995</v>
      </c>
      <c r="C915" s="18">
        <v>6</v>
      </c>
      <c r="D915" s="9" t="s">
        <v>923</v>
      </c>
      <c r="E915" s="9" t="str">
        <f t="shared" si="47"/>
        <v>1995 6</v>
      </c>
      <c r="F915" s="14">
        <v>4626</v>
      </c>
      <c r="G915" s="84">
        <v>5.9504132231404959E-2</v>
      </c>
      <c r="H915" s="84">
        <f t="shared" si="48"/>
        <v>275.26611570247934</v>
      </c>
    </row>
    <row r="916" spans="1:10" x14ac:dyDescent="0.25">
      <c r="A916" s="18">
        <v>1995</v>
      </c>
      <c r="B916" s="18">
        <v>1995</v>
      </c>
      <c r="C916" s="18">
        <v>7</v>
      </c>
      <c r="D916" s="9" t="s">
        <v>924</v>
      </c>
      <c r="E916" s="9" t="str">
        <f t="shared" si="47"/>
        <v>1995 7</v>
      </c>
      <c r="F916" s="14">
        <v>1102</v>
      </c>
      <c r="G916" s="84">
        <v>6.1487603305785121E-2</v>
      </c>
      <c r="H916" s="84">
        <f t="shared" si="48"/>
        <v>67.759338842975197</v>
      </c>
    </row>
    <row r="917" spans="1:10" x14ac:dyDescent="0.25">
      <c r="A917" s="18">
        <v>1995</v>
      </c>
      <c r="B917" s="18">
        <v>1995</v>
      </c>
      <c r="C917" s="18">
        <v>8</v>
      </c>
      <c r="D917" s="9" t="s">
        <v>925</v>
      </c>
      <c r="E917" s="9" t="str">
        <f t="shared" si="47"/>
        <v>1995 8</v>
      </c>
      <c r="F917" s="14">
        <v>450</v>
      </c>
      <c r="G917" s="84">
        <v>6.1487603305785121E-2</v>
      </c>
      <c r="H917" s="84">
        <f t="shared" si="48"/>
        <v>27.669421487603305</v>
      </c>
    </row>
    <row r="918" spans="1:10" x14ac:dyDescent="0.25">
      <c r="A918" s="18">
        <v>1995</v>
      </c>
      <c r="B918" s="18">
        <v>1995</v>
      </c>
      <c r="C918" s="18">
        <v>9</v>
      </c>
      <c r="D918" s="9" t="s">
        <v>926</v>
      </c>
      <c r="E918" s="9" t="str">
        <f t="shared" si="47"/>
        <v>1995 9</v>
      </c>
      <c r="F918" s="14">
        <v>450</v>
      </c>
      <c r="G918" s="84">
        <v>5.9504132231404959E-2</v>
      </c>
      <c r="H918" s="84">
        <f t="shared" si="48"/>
        <v>26.776859504132233</v>
      </c>
    </row>
    <row r="919" spans="1:10" x14ac:dyDescent="0.25">
      <c r="A919" s="18">
        <v>1996</v>
      </c>
      <c r="B919" s="18">
        <v>1995</v>
      </c>
      <c r="C919" s="18">
        <v>10</v>
      </c>
      <c r="D919" s="9" t="s">
        <v>927</v>
      </c>
      <c r="E919" s="9" t="str">
        <f t="shared" si="47"/>
        <v>1996 10</v>
      </c>
      <c r="F919" s="14">
        <v>373</v>
      </c>
      <c r="G919" s="84">
        <v>6.1487603305785121E-2</v>
      </c>
      <c r="H919" s="84">
        <f t="shared" si="48"/>
        <v>22.934876033057851</v>
      </c>
      <c r="I919" s="17"/>
      <c r="J919" s="17"/>
    </row>
    <row r="920" spans="1:10" x14ac:dyDescent="0.25">
      <c r="A920" s="18">
        <v>1996</v>
      </c>
      <c r="B920" s="18">
        <v>1995</v>
      </c>
      <c r="C920" s="18">
        <v>11</v>
      </c>
      <c r="D920" s="9" t="s">
        <v>928</v>
      </c>
      <c r="E920" s="9" t="str">
        <f t="shared" si="47"/>
        <v>1996 11</v>
      </c>
      <c r="F920" s="14">
        <v>300</v>
      </c>
      <c r="G920" s="84">
        <v>5.9504132231404959E-2</v>
      </c>
      <c r="H920" s="84">
        <f t="shared" si="48"/>
        <v>17.851239669421489</v>
      </c>
      <c r="I920" s="17"/>
      <c r="J920" s="17"/>
    </row>
    <row r="921" spans="1:10" x14ac:dyDescent="0.25">
      <c r="A921" s="18">
        <v>1996</v>
      </c>
      <c r="B921" s="18">
        <v>1995</v>
      </c>
      <c r="C921" s="18">
        <v>12</v>
      </c>
      <c r="D921" s="9" t="s">
        <v>929</v>
      </c>
      <c r="E921" s="9" t="str">
        <f t="shared" si="47"/>
        <v>1996 12</v>
      </c>
      <c r="F921" s="14">
        <v>300</v>
      </c>
      <c r="G921" s="84">
        <v>6.1487603305785121E-2</v>
      </c>
      <c r="H921" s="84">
        <f t="shared" si="48"/>
        <v>18.446280991735538</v>
      </c>
      <c r="I921" s="17"/>
      <c r="J921" s="17"/>
    </row>
    <row r="922" spans="1:10" x14ac:dyDescent="0.25">
      <c r="A922" s="18">
        <v>1996</v>
      </c>
      <c r="B922" s="18">
        <v>1996</v>
      </c>
      <c r="C922" s="18">
        <v>1</v>
      </c>
      <c r="D922" s="9" t="s">
        <v>930</v>
      </c>
      <c r="E922" s="9" t="str">
        <f t="shared" si="47"/>
        <v>1996 1</v>
      </c>
      <c r="F922" s="14">
        <v>300</v>
      </c>
      <c r="G922" s="84">
        <v>6.1487603305785121E-2</v>
      </c>
      <c r="H922" s="84">
        <f t="shared" si="48"/>
        <v>18.446280991735538</v>
      </c>
    </row>
    <row r="923" spans="1:10" x14ac:dyDescent="0.25">
      <c r="A923" s="18">
        <v>1996</v>
      </c>
      <c r="B923" s="18">
        <v>1996</v>
      </c>
      <c r="C923" s="18">
        <v>2</v>
      </c>
      <c r="D923" s="9" t="s">
        <v>931</v>
      </c>
      <c r="E923" s="9" t="str">
        <f t="shared" si="47"/>
        <v>1996 2</v>
      </c>
      <c r="F923" s="14">
        <v>300</v>
      </c>
      <c r="G923" s="84">
        <v>5.752066115702479E-2</v>
      </c>
      <c r="H923" s="84">
        <f t="shared" si="48"/>
        <v>17.256198347107436</v>
      </c>
    </row>
    <row r="924" spans="1:10" x14ac:dyDescent="0.25">
      <c r="A924" s="18">
        <v>1996</v>
      </c>
      <c r="B924" s="18">
        <v>1996</v>
      </c>
      <c r="C924" s="18">
        <v>3</v>
      </c>
      <c r="D924" s="9" t="s">
        <v>932</v>
      </c>
      <c r="E924" s="9" t="str">
        <f t="shared" si="47"/>
        <v>1996 3</v>
      </c>
      <c r="F924" s="14">
        <v>300</v>
      </c>
      <c r="G924" s="84">
        <v>6.1487603305785121E-2</v>
      </c>
      <c r="H924" s="84">
        <f t="shared" si="48"/>
        <v>18.446280991735538</v>
      </c>
    </row>
    <row r="925" spans="1:10" x14ac:dyDescent="0.25">
      <c r="A925" s="18">
        <v>1996</v>
      </c>
      <c r="B925" s="18">
        <v>1996</v>
      </c>
      <c r="C925" s="18">
        <v>4</v>
      </c>
      <c r="D925" s="9" t="s">
        <v>933</v>
      </c>
      <c r="E925" s="9" t="str">
        <f t="shared" si="47"/>
        <v>1996 4</v>
      </c>
      <c r="F925" s="14">
        <v>460</v>
      </c>
      <c r="G925" s="84">
        <v>5.9504132231404959E-2</v>
      </c>
      <c r="H925" s="84">
        <f t="shared" si="48"/>
        <v>27.371900826446282</v>
      </c>
    </row>
    <row r="926" spans="1:10" x14ac:dyDescent="0.25">
      <c r="A926" s="18">
        <v>1996</v>
      </c>
      <c r="B926" s="18">
        <v>1996</v>
      </c>
      <c r="C926" s="18">
        <v>5</v>
      </c>
      <c r="D926" s="9" t="s">
        <v>934</v>
      </c>
      <c r="E926" s="9" t="str">
        <f t="shared" si="47"/>
        <v>1996 5</v>
      </c>
      <c r="F926" s="14">
        <v>4709</v>
      </c>
      <c r="G926" s="84">
        <v>6.1487603305785121E-2</v>
      </c>
      <c r="H926" s="84">
        <f t="shared" si="48"/>
        <v>289.54512396694213</v>
      </c>
    </row>
    <row r="927" spans="1:10" x14ac:dyDescent="0.25">
      <c r="A927" s="18">
        <v>1996</v>
      </c>
      <c r="B927" s="18">
        <v>1996</v>
      </c>
      <c r="C927" s="18">
        <v>6</v>
      </c>
      <c r="D927" s="9" t="s">
        <v>935</v>
      </c>
      <c r="E927" s="9" t="str">
        <f t="shared" si="47"/>
        <v>1996 6</v>
      </c>
      <c r="F927" s="14">
        <v>2526</v>
      </c>
      <c r="G927" s="84">
        <v>5.9504132231404959E-2</v>
      </c>
      <c r="H927" s="84">
        <f t="shared" si="48"/>
        <v>150.30743801652892</v>
      </c>
    </row>
    <row r="928" spans="1:10" x14ac:dyDescent="0.25">
      <c r="A928" s="18">
        <v>1996</v>
      </c>
      <c r="B928" s="18">
        <v>1996</v>
      </c>
      <c r="C928" s="18">
        <v>7</v>
      </c>
      <c r="D928" s="9" t="s">
        <v>936</v>
      </c>
      <c r="E928" s="9" t="str">
        <f t="shared" ref="E928:E991" si="49">CONCATENATE(A928," ",C928)</f>
        <v>1996 7</v>
      </c>
      <c r="F928" s="14">
        <v>1102</v>
      </c>
      <c r="G928" s="84">
        <v>6.1487603305785121E-2</v>
      </c>
      <c r="H928" s="84">
        <f t="shared" ref="H928:H991" si="50">F928*G928</f>
        <v>67.759338842975197</v>
      </c>
    </row>
    <row r="929" spans="1:8" x14ac:dyDescent="0.25">
      <c r="A929" s="18">
        <v>1996</v>
      </c>
      <c r="B929" s="18">
        <v>1996</v>
      </c>
      <c r="C929" s="18">
        <v>8</v>
      </c>
      <c r="D929" s="9" t="s">
        <v>937</v>
      </c>
      <c r="E929" s="9" t="str">
        <f t="shared" si="49"/>
        <v>1996 8</v>
      </c>
      <c r="F929" s="14">
        <v>870.14</v>
      </c>
      <c r="G929" s="84">
        <v>6.1487603305785121E-2</v>
      </c>
      <c r="H929" s="84">
        <f t="shared" si="50"/>
        <v>53.502823140495863</v>
      </c>
    </row>
    <row r="930" spans="1:8" x14ac:dyDescent="0.25">
      <c r="A930" s="18">
        <v>1996</v>
      </c>
      <c r="B930" s="18">
        <v>1996</v>
      </c>
      <c r="C930" s="18">
        <v>9</v>
      </c>
      <c r="D930" s="9" t="s">
        <v>938</v>
      </c>
      <c r="E930" s="9" t="str">
        <f t="shared" si="49"/>
        <v>1996 9</v>
      </c>
      <c r="F930" s="14">
        <v>870.14</v>
      </c>
      <c r="G930" s="84">
        <v>5.9504132231404959E-2</v>
      </c>
      <c r="H930" s="84">
        <f t="shared" si="50"/>
        <v>51.776925619834714</v>
      </c>
    </row>
    <row r="931" spans="1:8" x14ac:dyDescent="0.25">
      <c r="A931" s="18">
        <v>1997</v>
      </c>
      <c r="B931" s="18">
        <v>1996</v>
      </c>
      <c r="C931" s="18">
        <v>10</v>
      </c>
      <c r="D931" s="9" t="s">
        <v>939</v>
      </c>
      <c r="E931" s="9" t="str">
        <f t="shared" si="49"/>
        <v>1997 10</v>
      </c>
      <c r="F931" s="14">
        <v>373</v>
      </c>
      <c r="G931" s="84">
        <v>6.1487603305785121E-2</v>
      </c>
      <c r="H931" s="84">
        <f t="shared" si="50"/>
        <v>22.934876033057851</v>
      </c>
    </row>
    <row r="932" spans="1:8" x14ac:dyDescent="0.25">
      <c r="A932" s="18">
        <v>1997</v>
      </c>
      <c r="B932" s="18">
        <v>1996</v>
      </c>
      <c r="C932" s="18">
        <v>11</v>
      </c>
      <c r="D932" s="9" t="s">
        <v>940</v>
      </c>
      <c r="E932" s="9" t="str">
        <f t="shared" si="49"/>
        <v>1997 11</v>
      </c>
      <c r="F932" s="14">
        <v>300</v>
      </c>
      <c r="G932" s="84">
        <v>5.9504132231404959E-2</v>
      </c>
      <c r="H932" s="84">
        <f t="shared" si="50"/>
        <v>17.851239669421489</v>
      </c>
    </row>
    <row r="933" spans="1:8" x14ac:dyDescent="0.25">
      <c r="A933" s="18">
        <v>1997</v>
      </c>
      <c r="B933" s="18">
        <v>1996</v>
      </c>
      <c r="C933" s="18">
        <v>12</v>
      </c>
      <c r="D933" s="9" t="s">
        <v>941</v>
      </c>
      <c r="E933" s="9" t="str">
        <f t="shared" si="49"/>
        <v>1997 12</v>
      </c>
      <c r="F933" s="14">
        <v>300</v>
      </c>
      <c r="G933" s="84">
        <v>6.1487603305785121E-2</v>
      </c>
      <c r="H933" s="84">
        <f t="shared" si="50"/>
        <v>18.446280991735538</v>
      </c>
    </row>
    <row r="934" spans="1:8" x14ac:dyDescent="0.25">
      <c r="A934" s="18">
        <v>1997</v>
      </c>
      <c r="B934" s="18">
        <v>1997</v>
      </c>
      <c r="C934" s="18">
        <v>1</v>
      </c>
      <c r="D934" s="9" t="s">
        <v>942</v>
      </c>
      <c r="E934" s="9" t="str">
        <f t="shared" si="49"/>
        <v>1997 1</v>
      </c>
      <c r="F934" s="14">
        <v>300</v>
      </c>
      <c r="G934" s="84">
        <v>6.1487603305785121E-2</v>
      </c>
      <c r="H934" s="84">
        <f t="shared" si="50"/>
        <v>18.446280991735538</v>
      </c>
    </row>
    <row r="935" spans="1:8" x14ac:dyDescent="0.25">
      <c r="A935" s="18">
        <v>1997</v>
      </c>
      <c r="B935" s="18">
        <v>1997</v>
      </c>
      <c r="C935" s="18">
        <v>2</v>
      </c>
      <c r="D935" s="9" t="s">
        <v>943</v>
      </c>
      <c r="E935" s="9" t="str">
        <f t="shared" si="49"/>
        <v>1997 2</v>
      </c>
      <c r="F935" s="14">
        <v>300</v>
      </c>
      <c r="G935" s="84">
        <v>5.5537190082644627E-2</v>
      </c>
      <c r="H935" s="84">
        <f t="shared" si="50"/>
        <v>16.66115702479339</v>
      </c>
    </row>
    <row r="936" spans="1:8" x14ac:dyDescent="0.25">
      <c r="A936" s="18">
        <v>1997</v>
      </c>
      <c r="B936" s="18">
        <v>1997</v>
      </c>
      <c r="C936" s="18">
        <v>3</v>
      </c>
      <c r="D936" s="9" t="s">
        <v>944</v>
      </c>
      <c r="E936" s="9" t="str">
        <f t="shared" si="49"/>
        <v>1997 3</v>
      </c>
      <c r="F936" s="14">
        <v>300</v>
      </c>
      <c r="G936" s="84">
        <v>6.1487603305785121E-2</v>
      </c>
      <c r="H936" s="84">
        <f t="shared" si="50"/>
        <v>18.446280991735538</v>
      </c>
    </row>
    <row r="937" spans="1:8" x14ac:dyDescent="0.25">
      <c r="A937" s="18">
        <v>1997</v>
      </c>
      <c r="B937" s="18">
        <v>1997</v>
      </c>
      <c r="C937" s="18">
        <v>4</v>
      </c>
      <c r="D937" s="9" t="s">
        <v>945</v>
      </c>
      <c r="E937" s="9" t="str">
        <f t="shared" si="49"/>
        <v>1997 4</v>
      </c>
      <c r="F937" s="14">
        <v>460</v>
      </c>
      <c r="G937" s="84">
        <v>5.9504132231404959E-2</v>
      </c>
      <c r="H937" s="84">
        <f t="shared" si="50"/>
        <v>27.371900826446282</v>
      </c>
    </row>
    <row r="938" spans="1:8" x14ac:dyDescent="0.25">
      <c r="A938" s="18">
        <v>1997</v>
      </c>
      <c r="B938" s="18">
        <v>1997</v>
      </c>
      <c r="C938" s="18">
        <v>5</v>
      </c>
      <c r="D938" s="9" t="s">
        <v>946</v>
      </c>
      <c r="E938" s="9" t="str">
        <f t="shared" si="49"/>
        <v>1997 5</v>
      </c>
      <c r="F938" s="14">
        <v>4709</v>
      </c>
      <c r="G938" s="84">
        <v>6.1487603305785121E-2</v>
      </c>
      <c r="H938" s="84">
        <f t="shared" si="50"/>
        <v>289.54512396694213</v>
      </c>
    </row>
    <row r="939" spans="1:8" x14ac:dyDescent="0.25">
      <c r="A939" s="18">
        <v>1997</v>
      </c>
      <c r="B939" s="18">
        <v>1997</v>
      </c>
      <c r="C939" s="18">
        <v>6</v>
      </c>
      <c r="D939" s="9" t="s">
        <v>947</v>
      </c>
      <c r="E939" s="9" t="str">
        <f t="shared" si="49"/>
        <v>1997 6</v>
      </c>
      <c r="F939" s="14">
        <v>2526</v>
      </c>
      <c r="G939" s="84">
        <v>5.9504132231404959E-2</v>
      </c>
      <c r="H939" s="84">
        <f t="shared" si="50"/>
        <v>150.30743801652892</v>
      </c>
    </row>
    <row r="940" spans="1:8" x14ac:dyDescent="0.25">
      <c r="A940" s="18">
        <v>1997</v>
      </c>
      <c r="B940" s="18">
        <v>1997</v>
      </c>
      <c r="C940" s="18">
        <v>7</v>
      </c>
      <c r="D940" s="9" t="s">
        <v>948</v>
      </c>
      <c r="E940" s="9" t="str">
        <f t="shared" si="49"/>
        <v>1997 7</v>
      </c>
      <c r="F940" s="14">
        <v>1102</v>
      </c>
      <c r="G940" s="84">
        <v>6.1487603305785121E-2</v>
      </c>
      <c r="H940" s="84">
        <f t="shared" si="50"/>
        <v>67.759338842975197</v>
      </c>
    </row>
    <row r="941" spans="1:8" x14ac:dyDescent="0.25">
      <c r="A941" s="18">
        <v>1997</v>
      </c>
      <c r="B941" s="18">
        <v>1997</v>
      </c>
      <c r="C941" s="18">
        <v>8</v>
      </c>
      <c r="D941" s="9" t="s">
        <v>949</v>
      </c>
      <c r="E941" s="9" t="str">
        <f t="shared" si="49"/>
        <v>1997 8</v>
      </c>
      <c r="F941" s="14">
        <v>870.14</v>
      </c>
      <c r="G941" s="84">
        <v>6.1487603305785121E-2</v>
      </c>
      <c r="H941" s="84">
        <f t="shared" si="50"/>
        <v>53.502823140495863</v>
      </c>
    </row>
    <row r="942" spans="1:8" x14ac:dyDescent="0.25">
      <c r="A942" s="18">
        <v>1997</v>
      </c>
      <c r="B942" s="18">
        <v>1997</v>
      </c>
      <c r="C942" s="18">
        <v>9</v>
      </c>
      <c r="D942" s="9" t="s">
        <v>950</v>
      </c>
      <c r="E942" s="9" t="str">
        <f t="shared" si="49"/>
        <v>1997 9</v>
      </c>
      <c r="F942" s="14">
        <v>870.14</v>
      </c>
      <c r="G942" s="84">
        <v>5.9504132231404959E-2</v>
      </c>
      <c r="H942" s="84">
        <f t="shared" si="50"/>
        <v>51.776925619834714</v>
      </c>
    </row>
    <row r="943" spans="1:8" x14ac:dyDescent="0.25">
      <c r="A943" s="18">
        <v>1998</v>
      </c>
      <c r="B943" s="18">
        <v>1997</v>
      </c>
      <c r="C943" s="18">
        <v>10</v>
      </c>
      <c r="D943" s="9" t="s">
        <v>951</v>
      </c>
      <c r="E943" s="9" t="str">
        <f t="shared" si="49"/>
        <v>1998 10</v>
      </c>
      <c r="F943" s="14">
        <v>373</v>
      </c>
      <c r="G943" s="84">
        <v>6.1487603305785121E-2</v>
      </c>
      <c r="H943" s="84">
        <f t="shared" si="50"/>
        <v>22.934876033057851</v>
      </c>
    </row>
    <row r="944" spans="1:8" x14ac:dyDescent="0.25">
      <c r="A944" s="18">
        <v>1998</v>
      </c>
      <c r="B944" s="18">
        <v>1997</v>
      </c>
      <c r="C944" s="18">
        <v>11</v>
      </c>
      <c r="D944" s="9" t="s">
        <v>952</v>
      </c>
      <c r="E944" s="9" t="str">
        <f t="shared" si="49"/>
        <v>1998 11</v>
      </c>
      <c r="F944" s="14">
        <v>300</v>
      </c>
      <c r="G944" s="84">
        <v>5.9504132231404959E-2</v>
      </c>
      <c r="H944" s="84">
        <f t="shared" si="50"/>
        <v>17.851239669421489</v>
      </c>
    </row>
    <row r="945" spans="1:10" x14ac:dyDescent="0.25">
      <c r="A945" s="18">
        <v>1998</v>
      </c>
      <c r="B945" s="18">
        <v>1997</v>
      </c>
      <c r="C945" s="18">
        <v>12</v>
      </c>
      <c r="D945" s="9" t="s">
        <v>953</v>
      </c>
      <c r="E945" s="9" t="str">
        <f t="shared" si="49"/>
        <v>1998 12</v>
      </c>
      <c r="F945" s="14">
        <v>300</v>
      </c>
      <c r="G945" s="84">
        <v>6.1487603305785121E-2</v>
      </c>
      <c r="H945" s="84">
        <f t="shared" si="50"/>
        <v>18.446280991735538</v>
      </c>
    </row>
    <row r="946" spans="1:10" x14ac:dyDescent="0.25">
      <c r="A946" s="18">
        <v>1998</v>
      </c>
      <c r="B946" s="18">
        <v>1998</v>
      </c>
      <c r="C946" s="18">
        <v>1</v>
      </c>
      <c r="D946" s="9" t="s">
        <v>954</v>
      </c>
      <c r="E946" s="9" t="str">
        <f t="shared" si="49"/>
        <v>1998 1</v>
      </c>
      <c r="F946" s="14">
        <v>300</v>
      </c>
      <c r="G946" s="84">
        <v>6.1487603305785121E-2</v>
      </c>
      <c r="H946" s="84">
        <f t="shared" si="50"/>
        <v>18.446280991735538</v>
      </c>
    </row>
    <row r="947" spans="1:10" x14ac:dyDescent="0.25">
      <c r="A947" s="18">
        <v>1998</v>
      </c>
      <c r="B947" s="18">
        <v>1998</v>
      </c>
      <c r="C947" s="18">
        <v>2</v>
      </c>
      <c r="D947" s="9" t="s">
        <v>955</v>
      </c>
      <c r="E947" s="9" t="str">
        <f t="shared" si="49"/>
        <v>1998 2</v>
      </c>
      <c r="F947" s="14">
        <v>300</v>
      </c>
      <c r="G947" s="84">
        <v>5.5537190082644627E-2</v>
      </c>
      <c r="H947" s="84">
        <f t="shared" si="50"/>
        <v>16.66115702479339</v>
      </c>
    </row>
    <row r="948" spans="1:10" x14ac:dyDescent="0.25">
      <c r="A948" s="18">
        <v>1998</v>
      </c>
      <c r="B948" s="18">
        <v>1998</v>
      </c>
      <c r="C948" s="18">
        <v>3</v>
      </c>
      <c r="D948" s="9" t="s">
        <v>956</v>
      </c>
      <c r="E948" s="9" t="str">
        <f t="shared" si="49"/>
        <v>1998 3</v>
      </c>
      <c r="F948" s="14">
        <v>300</v>
      </c>
      <c r="G948" s="84">
        <v>6.1487603305785121E-2</v>
      </c>
      <c r="H948" s="84">
        <f t="shared" si="50"/>
        <v>18.446280991735538</v>
      </c>
    </row>
    <row r="949" spans="1:10" x14ac:dyDescent="0.25">
      <c r="A949" s="18">
        <v>1998</v>
      </c>
      <c r="B949" s="18">
        <v>1998</v>
      </c>
      <c r="C949" s="18">
        <v>4</v>
      </c>
      <c r="D949" s="9" t="s">
        <v>957</v>
      </c>
      <c r="E949" s="9" t="str">
        <f t="shared" si="49"/>
        <v>1998 4</v>
      </c>
      <c r="F949" s="14">
        <v>427</v>
      </c>
      <c r="G949" s="84">
        <v>5.9504132231404959E-2</v>
      </c>
      <c r="H949" s="84">
        <f t="shared" si="50"/>
        <v>25.408264462809917</v>
      </c>
    </row>
    <row r="950" spans="1:10" x14ac:dyDescent="0.25">
      <c r="A950" s="18">
        <v>1998</v>
      </c>
      <c r="B950" s="18">
        <v>1998</v>
      </c>
      <c r="C950" s="18">
        <v>5</v>
      </c>
      <c r="D950" s="9" t="s">
        <v>958</v>
      </c>
      <c r="E950" s="9" t="str">
        <f t="shared" si="49"/>
        <v>1998 5</v>
      </c>
      <c r="F950" s="14">
        <v>4570</v>
      </c>
      <c r="G950" s="84">
        <v>6.1487603305785121E-2</v>
      </c>
      <c r="H950" s="84">
        <f t="shared" si="50"/>
        <v>280.99834710743801</v>
      </c>
    </row>
    <row r="951" spans="1:10" x14ac:dyDescent="0.25">
      <c r="A951" s="18">
        <v>1998</v>
      </c>
      <c r="B951" s="18">
        <v>1998</v>
      </c>
      <c r="C951" s="18">
        <v>6</v>
      </c>
      <c r="D951" s="9" t="s">
        <v>959</v>
      </c>
      <c r="E951" s="9" t="str">
        <f t="shared" si="49"/>
        <v>1998 6</v>
      </c>
      <c r="F951" s="14">
        <v>4626</v>
      </c>
      <c r="G951" s="84">
        <v>5.9504132231404959E-2</v>
      </c>
      <c r="H951" s="84">
        <f t="shared" si="50"/>
        <v>275.26611570247934</v>
      </c>
    </row>
    <row r="952" spans="1:10" x14ac:dyDescent="0.25">
      <c r="A952" s="18">
        <v>1998</v>
      </c>
      <c r="B952" s="18">
        <v>1998</v>
      </c>
      <c r="C952" s="18">
        <v>7</v>
      </c>
      <c r="D952" s="9" t="s">
        <v>960</v>
      </c>
      <c r="E952" s="9" t="str">
        <f t="shared" si="49"/>
        <v>1998 7</v>
      </c>
      <c r="F952" s="14">
        <v>1102</v>
      </c>
      <c r="G952" s="84">
        <v>6.1487603305785121E-2</v>
      </c>
      <c r="H952" s="84">
        <f t="shared" si="50"/>
        <v>67.759338842975197</v>
      </c>
    </row>
    <row r="953" spans="1:10" x14ac:dyDescent="0.25">
      <c r="A953" s="18">
        <v>1998</v>
      </c>
      <c r="B953" s="18">
        <v>1998</v>
      </c>
      <c r="C953" s="18">
        <v>8</v>
      </c>
      <c r="D953" s="9" t="s">
        <v>961</v>
      </c>
      <c r="E953" s="9" t="str">
        <f t="shared" si="49"/>
        <v>1998 8</v>
      </c>
      <c r="F953" s="14">
        <v>450</v>
      </c>
      <c r="G953" s="84">
        <v>6.1487603305785121E-2</v>
      </c>
      <c r="H953" s="84">
        <f t="shared" si="50"/>
        <v>27.669421487603305</v>
      </c>
    </row>
    <row r="954" spans="1:10" x14ac:dyDescent="0.25">
      <c r="A954" s="18">
        <v>1998</v>
      </c>
      <c r="B954" s="18">
        <v>1998</v>
      </c>
      <c r="C954" s="18">
        <v>9</v>
      </c>
      <c r="D954" s="9" t="s">
        <v>962</v>
      </c>
      <c r="E954" s="9" t="str">
        <f t="shared" si="49"/>
        <v>1998 9</v>
      </c>
      <c r="F954" s="14">
        <v>450</v>
      </c>
      <c r="G954" s="84">
        <v>5.9504132231404959E-2</v>
      </c>
      <c r="H954" s="84">
        <f t="shared" si="50"/>
        <v>26.776859504132233</v>
      </c>
    </row>
    <row r="955" spans="1:10" x14ac:dyDescent="0.25">
      <c r="A955" s="18">
        <v>1999</v>
      </c>
      <c r="B955" s="18">
        <v>1998</v>
      </c>
      <c r="C955" s="18">
        <v>10</v>
      </c>
      <c r="D955" s="9" t="s">
        <v>963</v>
      </c>
      <c r="E955" s="9" t="str">
        <f t="shared" si="49"/>
        <v>1999 10</v>
      </c>
      <c r="F955" s="14">
        <v>373</v>
      </c>
      <c r="G955" s="84">
        <v>6.1487603305785121E-2</v>
      </c>
      <c r="H955" s="84">
        <f t="shared" si="50"/>
        <v>22.934876033057851</v>
      </c>
    </row>
    <row r="956" spans="1:10" x14ac:dyDescent="0.25">
      <c r="A956" s="18">
        <v>1999</v>
      </c>
      <c r="B956" s="18">
        <v>1998</v>
      </c>
      <c r="C956" s="18">
        <v>11</v>
      </c>
      <c r="D956" s="9" t="s">
        <v>964</v>
      </c>
      <c r="E956" s="9" t="str">
        <f t="shared" si="49"/>
        <v>1999 11</v>
      </c>
      <c r="F956" s="14">
        <v>300</v>
      </c>
      <c r="G956" s="84">
        <v>5.9504132231404959E-2</v>
      </c>
      <c r="H956" s="84">
        <f t="shared" si="50"/>
        <v>17.851239669421489</v>
      </c>
    </row>
    <row r="957" spans="1:10" x14ac:dyDescent="0.25">
      <c r="A957" s="18">
        <v>1999</v>
      </c>
      <c r="B957" s="18">
        <v>1998</v>
      </c>
      <c r="C957" s="18">
        <v>12</v>
      </c>
      <c r="D957" s="9" t="s">
        <v>965</v>
      </c>
      <c r="E957" s="9" t="str">
        <f t="shared" si="49"/>
        <v>1999 12</v>
      </c>
      <c r="F957" s="14">
        <v>300</v>
      </c>
      <c r="G957" s="84">
        <v>6.1487603305785121E-2</v>
      </c>
      <c r="H957" s="84">
        <f t="shared" si="50"/>
        <v>18.446280991735538</v>
      </c>
      <c r="I957" s="17"/>
      <c r="J957" s="17"/>
    </row>
    <row r="958" spans="1:10" x14ac:dyDescent="0.25">
      <c r="A958" s="18">
        <v>1999</v>
      </c>
      <c r="B958" s="18">
        <v>1999</v>
      </c>
      <c r="C958" s="18">
        <v>1</v>
      </c>
      <c r="D958" s="9" t="s">
        <v>966</v>
      </c>
      <c r="E958" s="9" t="str">
        <f t="shared" si="49"/>
        <v>1999 1</v>
      </c>
      <c r="F958" s="14">
        <v>300</v>
      </c>
      <c r="G958" s="84">
        <v>6.1487603305785121E-2</v>
      </c>
      <c r="H958" s="84">
        <f t="shared" si="50"/>
        <v>18.446280991735538</v>
      </c>
    </row>
    <row r="959" spans="1:10" x14ac:dyDescent="0.25">
      <c r="A959" s="18">
        <v>1999</v>
      </c>
      <c r="B959" s="18">
        <v>1999</v>
      </c>
      <c r="C959" s="18">
        <v>2</v>
      </c>
      <c r="D959" s="9" t="s">
        <v>967</v>
      </c>
      <c r="E959" s="9" t="str">
        <f t="shared" si="49"/>
        <v>1999 2</v>
      </c>
      <c r="F959" s="14">
        <v>300</v>
      </c>
      <c r="G959" s="84">
        <v>5.5537190082644627E-2</v>
      </c>
      <c r="H959" s="84">
        <f t="shared" si="50"/>
        <v>16.66115702479339</v>
      </c>
    </row>
    <row r="960" spans="1:10" x14ac:dyDescent="0.25">
      <c r="A960" s="18">
        <v>1999</v>
      </c>
      <c r="B960" s="18">
        <v>1999</v>
      </c>
      <c r="C960" s="18">
        <v>3</v>
      </c>
      <c r="D960" s="9" t="s">
        <v>968</v>
      </c>
      <c r="E960" s="9" t="str">
        <f t="shared" si="49"/>
        <v>1999 3</v>
      </c>
      <c r="F960" s="14">
        <v>300</v>
      </c>
      <c r="G960" s="84">
        <v>6.1487603305785121E-2</v>
      </c>
      <c r="H960" s="84">
        <f t="shared" si="50"/>
        <v>18.446280991735538</v>
      </c>
    </row>
    <row r="961" spans="1:8" x14ac:dyDescent="0.25">
      <c r="A961" s="18">
        <v>1999</v>
      </c>
      <c r="B961" s="18">
        <v>1999</v>
      </c>
      <c r="C961" s="18">
        <v>4</v>
      </c>
      <c r="D961" s="9" t="s">
        <v>969</v>
      </c>
      <c r="E961" s="9" t="str">
        <f t="shared" si="49"/>
        <v>1999 4</v>
      </c>
      <c r="F961" s="14">
        <v>460</v>
      </c>
      <c r="G961" s="84">
        <v>5.9504132231404959E-2</v>
      </c>
      <c r="H961" s="84">
        <f t="shared" si="50"/>
        <v>27.371900826446282</v>
      </c>
    </row>
    <row r="962" spans="1:8" x14ac:dyDescent="0.25">
      <c r="A962" s="18">
        <v>1999</v>
      </c>
      <c r="B962" s="18">
        <v>1999</v>
      </c>
      <c r="C962" s="18">
        <v>5</v>
      </c>
      <c r="D962" s="9" t="s">
        <v>970</v>
      </c>
      <c r="E962" s="9" t="str">
        <f t="shared" si="49"/>
        <v>1999 5</v>
      </c>
      <c r="F962" s="14">
        <v>4709</v>
      </c>
      <c r="G962" s="84">
        <v>6.1487603305785121E-2</v>
      </c>
      <c r="H962" s="84">
        <f t="shared" si="50"/>
        <v>289.54512396694213</v>
      </c>
    </row>
    <row r="963" spans="1:8" x14ac:dyDescent="0.25">
      <c r="A963" s="18">
        <v>1999</v>
      </c>
      <c r="B963" s="18">
        <v>1999</v>
      </c>
      <c r="C963" s="18">
        <v>6</v>
      </c>
      <c r="D963" s="9" t="s">
        <v>971</v>
      </c>
      <c r="E963" s="9" t="str">
        <f t="shared" si="49"/>
        <v>1999 6</v>
      </c>
      <c r="F963" s="14">
        <v>2526</v>
      </c>
      <c r="G963" s="84">
        <v>5.9504132231404959E-2</v>
      </c>
      <c r="H963" s="84">
        <f t="shared" si="50"/>
        <v>150.30743801652892</v>
      </c>
    </row>
    <row r="964" spans="1:8" x14ac:dyDescent="0.25">
      <c r="A964" s="18">
        <v>1999</v>
      </c>
      <c r="B964" s="18">
        <v>1999</v>
      </c>
      <c r="C964" s="18">
        <v>7</v>
      </c>
      <c r="D964" s="9" t="s">
        <v>972</v>
      </c>
      <c r="E964" s="9" t="str">
        <f t="shared" si="49"/>
        <v>1999 7</v>
      </c>
      <c r="F964" s="14">
        <v>1102</v>
      </c>
      <c r="G964" s="84">
        <v>6.1487603305785121E-2</v>
      </c>
      <c r="H964" s="84">
        <f t="shared" si="50"/>
        <v>67.759338842975197</v>
      </c>
    </row>
    <row r="965" spans="1:8" x14ac:dyDescent="0.25">
      <c r="A965" s="18">
        <v>1999</v>
      </c>
      <c r="B965" s="18">
        <v>1999</v>
      </c>
      <c r="C965" s="18">
        <v>8</v>
      </c>
      <c r="D965" s="9" t="s">
        <v>973</v>
      </c>
      <c r="E965" s="9" t="str">
        <f t="shared" si="49"/>
        <v>1999 8</v>
      </c>
      <c r="F965" s="14">
        <v>870.14</v>
      </c>
      <c r="G965" s="84">
        <v>6.1487603305785121E-2</v>
      </c>
      <c r="H965" s="84">
        <f t="shared" si="50"/>
        <v>53.502823140495863</v>
      </c>
    </row>
    <row r="966" spans="1:8" x14ac:dyDescent="0.25">
      <c r="A966" s="18">
        <v>1999</v>
      </c>
      <c r="B966" s="18">
        <v>1999</v>
      </c>
      <c r="C966" s="18">
        <v>9</v>
      </c>
      <c r="D966" s="9" t="s">
        <v>974</v>
      </c>
      <c r="E966" s="9" t="str">
        <f t="shared" si="49"/>
        <v>1999 9</v>
      </c>
      <c r="F966" s="14">
        <v>870.14</v>
      </c>
      <c r="G966" s="84">
        <v>5.9504132231404959E-2</v>
      </c>
      <c r="H966" s="84">
        <f t="shared" si="50"/>
        <v>51.776925619834714</v>
      </c>
    </row>
    <row r="967" spans="1:8" x14ac:dyDescent="0.25">
      <c r="A967" s="18">
        <v>2000</v>
      </c>
      <c r="B967" s="18">
        <v>1999</v>
      </c>
      <c r="C967" s="18">
        <v>10</v>
      </c>
      <c r="D967" s="9" t="s">
        <v>975</v>
      </c>
      <c r="E967" s="9" t="str">
        <f t="shared" si="49"/>
        <v>2000 10</v>
      </c>
      <c r="F967" s="14">
        <v>373</v>
      </c>
      <c r="G967" s="84">
        <v>6.1487603305785121E-2</v>
      </c>
      <c r="H967" s="84">
        <f t="shared" si="50"/>
        <v>22.934876033057851</v>
      </c>
    </row>
    <row r="968" spans="1:8" x14ac:dyDescent="0.25">
      <c r="A968" s="18">
        <v>2000</v>
      </c>
      <c r="B968" s="18">
        <v>1999</v>
      </c>
      <c r="C968" s="18">
        <v>11</v>
      </c>
      <c r="D968" s="9" t="s">
        <v>976</v>
      </c>
      <c r="E968" s="9" t="str">
        <f t="shared" si="49"/>
        <v>2000 11</v>
      </c>
      <c r="F968" s="14">
        <v>300</v>
      </c>
      <c r="G968" s="84">
        <v>5.9504132231404959E-2</v>
      </c>
      <c r="H968" s="84">
        <f t="shared" si="50"/>
        <v>17.851239669421489</v>
      </c>
    </row>
    <row r="969" spans="1:8" x14ac:dyDescent="0.25">
      <c r="A969" s="18">
        <v>2000</v>
      </c>
      <c r="B969" s="18">
        <v>1999</v>
      </c>
      <c r="C969" s="18">
        <v>12</v>
      </c>
      <c r="D969" s="9" t="s">
        <v>977</v>
      </c>
      <c r="E969" s="9" t="str">
        <f t="shared" si="49"/>
        <v>2000 12</v>
      </c>
      <c r="F969" s="14">
        <v>300</v>
      </c>
      <c r="G969" s="84">
        <v>6.1487603305785121E-2</v>
      </c>
      <c r="H969" s="84">
        <f t="shared" si="50"/>
        <v>18.446280991735538</v>
      </c>
    </row>
    <row r="970" spans="1:8" x14ac:dyDescent="0.25">
      <c r="A970" s="18">
        <v>2000</v>
      </c>
      <c r="B970" s="18">
        <v>2000</v>
      </c>
      <c r="C970" s="18">
        <v>1</v>
      </c>
      <c r="D970" s="9" t="s">
        <v>978</v>
      </c>
      <c r="E970" s="9" t="str">
        <f t="shared" si="49"/>
        <v>2000 1</v>
      </c>
      <c r="F970" s="14">
        <v>300</v>
      </c>
      <c r="G970" s="84">
        <v>6.1487603305785121E-2</v>
      </c>
      <c r="H970" s="84">
        <f t="shared" si="50"/>
        <v>18.446280991735538</v>
      </c>
    </row>
    <row r="971" spans="1:8" x14ac:dyDescent="0.25">
      <c r="A971" s="18">
        <v>2000</v>
      </c>
      <c r="B971" s="18">
        <v>2000</v>
      </c>
      <c r="C971" s="18">
        <v>2</v>
      </c>
      <c r="D971" s="9" t="s">
        <v>979</v>
      </c>
      <c r="E971" s="9" t="str">
        <f t="shared" si="49"/>
        <v>2000 2</v>
      </c>
      <c r="F971" s="14">
        <v>300</v>
      </c>
      <c r="G971" s="84">
        <v>5.752066115702479E-2</v>
      </c>
      <c r="H971" s="84">
        <f t="shared" si="50"/>
        <v>17.256198347107436</v>
      </c>
    </row>
    <row r="972" spans="1:8" x14ac:dyDescent="0.25">
      <c r="A972" s="18">
        <v>2000</v>
      </c>
      <c r="B972" s="18">
        <v>2000</v>
      </c>
      <c r="C972" s="18">
        <v>3</v>
      </c>
      <c r="D972" s="9" t="s">
        <v>980</v>
      </c>
      <c r="E972" s="9" t="str">
        <f t="shared" si="49"/>
        <v>2000 3</v>
      </c>
      <c r="F972" s="14">
        <v>300</v>
      </c>
      <c r="G972" s="84">
        <v>6.1487603305785121E-2</v>
      </c>
      <c r="H972" s="84">
        <f t="shared" si="50"/>
        <v>18.446280991735538</v>
      </c>
    </row>
    <row r="973" spans="1:8" x14ac:dyDescent="0.25">
      <c r="A973" s="18">
        <v>2000</v>
      </c>
      <c r="B973" s="18">
        <v>2000</v>
      </c>
      <c r="C973" s="18">
        <v>4</v>
      </c>
      <c r="D973" s="9" t="s">
        <v>981</v>
      </c>
      <c r="E973" s="9" t="str">
        <f t="shared" si="49"/>
        <v>2000 4</v>
      </c>
      <c r="F973" s="14">
        <v>460</v>
      </c>
      <c r="G973" s="84">
        <v>5.9504132231404959E-2</v>
      </c>
      <c r="H973" s="84">
        <f t="shared" si="50"/>
        <v>27.371900826446282</v>
      </c>
    </row>
    <row r="974" spans="1:8" x14ac:dyDescent="0.25">
      <c r="A974" s="18">
        <v>2000</v>
      </c>
      <c r="B974" s="18">
        <v>2000</v>
      </c>
      <c r="C974" s="18">
        <v>5</v>
      </c>
      <c r="D974" s="9" t="s">
        <v>982</v>
      </c>
      <c r="E974" s="9" t="str">
        <f t="shared" si="49"/>
        <v>2000 5</v>
      </c>
      <c r="F974" s="14">
        <v>4709</v>
      </c>
      <c r="G974" s="84">
        <v>6.1487603305785121E-2</v>
      </c>
      <c r="H974" s="84">
        <f t="shared" si="50"/>
        <v>289.54512396694213</v>
      </c>
    </row>
    <row r="975" spans="1:8" x14ac:dyDescent="0.25">
      <c r="A975" s="18">
        <v>2000</v>
      </c>
      <c r="B975" s="18">
        <v>2000</v>
      </c>
      <c r="C975" s="18">
        <v>6</v>
      </c>
      <c r="D975" s="9" t="s">
        <v>983</v>
      </c>
      <c r="E975" s="9" t="str">
        <f t="shared" si="49"/>
        <v>2000 6</v>
      </c>
      <c r="F975" s="14">
        <v>2526</v>
      </c>
      <c r="G975" s="84">
        <v>5.9504132231404959E-2</v>
      </c>
      <c r="H975" s="84">
        <f t="shared" si="50"/>
        <v>150.30743801652892</v>
      </c>
    </row>
    <row r="976" spans="1:8" x14ac:dyDescent="0.25">
      <c r="A976" s="18">
        <v>2000</v>
      </c>
      <c r="B976" s="18">
        <v>2000</v>
      </c>
      <c r="C976" s="18">
        <v>7</v>
      </c>
      <c r="D976" s="9" t="s">
        <v>984</v>
      </c>
      <c r="E976" s="9" t="str">
        <f t="shared" si="49"/>
        <v>2000 7</v>
      </c>
      <c r="F976" s="14">
        <v>1102</v>
      </c>
      <c r="G976" s="84">
        <v>6.1487603305785121E-2</v>
      </c>
      <c r="H976" s="84">
        <f t="shared" si="50"/>
        <v>67.759338842975197</v>
      </c>
    </row>
    <row r="977" spans="1:8" x14ac:dyDescent="0.25">
      <c r="A977" s="18">
        <v>2000</v>
      </c>
      <c r="B977" s="18">
        <v>2000</v>
      </c>
      <c r="C977" s="18">
        <v>8</v>
      </c>
      <c r="D977" s="9" t="s">
        <v>985</v>
      </c>
      <c r="E977" s="9" t="str">
        <f t="shared" si="49"/>
        <v>2000 8</v>
      </c>
      <c r="F977" s="14">
        <v>870.14</v>
      </c>
      <c r="G977" s="84">
        <v>6.1487603305785121E-2</v>
      </c>
      <c r="H977" s="84">
        <f t="shared" si="50"/>
        <v>53.502823140495863</v>
      </c>
    </row>
    <row r="978" spans="1:8" x14ac:dyDescent="0.25">
      <c r="A978" s="18">
        <v>2000</v>
      </c>
      <c r="B978" s="18">
        <v>2000</v>
      </c>
      <c r="C978" s="18">
        <v>9</v>
      </c>
      <c r="D978" s="9" t="s">
        <v>986</v>
      </c>
      <c r="E978" s="9" t="str">
        <f t="shared" si="49"/>
        <v>2000 9</v>
      </c>
      <c r="F978" s="14">
        <v>870.14</v>
      </c>
      <c r="G978" s="84">
        <v>5.9504132231404959E-2</v>
      </c>
      <c r="H978" s="84">
        <f t="shared" si="50"/>
        <v>51.776925619834714</v>
      </c>
    </row>
    <row r="979" spans="1:8" x14ac:dyDescent="0.25">
      <c r="A979" s="18">
        <v>2001</v>
      </c>
      <c r="B979" s="18">
        <v>2000</v>
      </c>
      <c r="C979" s="18">
        <v>10</v>
      </c>
      <c r="D979" s="9" t="s">
        <v>987</v>
      </c>
      <c r="E979" s="9" t="str">
        <f t="shared" si="49"/>
        <v>2001 10</v>
      </c>
      <c r="F979" s="14">
        <v>373</v>
      </c>
      <c r="G979" s="84">
        <v>6.1487603305785121E-2</v>
      </c>
      <c r="H979" s="84">
        <f t="shared" si="50"/>
        <v>22.934876033057851</v>
      </c>
    </row>
    <row r="980" spans="1:8" x14ac:dyDescent="0.25">
      <c r="A980" s="18">
        <v>2001</v>
      </c>
      <c r="B980" s="18">
        <v>2000</v>
      </c>
      <c r="C980" s="18">
        <v>11</v>
      </c>
      <c r="D980" s="9" t="s">
        <v>988</v>
      </c>
      <c r="E980" s="9" t="str">
        <f t="shared" si="49"/>
        <v>2001 11</v>
      </c>
      <c r="F980" s="14">
        <v>300</v>
      </c>
      <c r="G980" s="84">
        <v>5.9504132231404959E-2</v>
      </c>
      <c r="H980" s="84">
        <f t="shared" si="50"/>
        <v>17.851239669421489</v>
      </c>
    </row>
    <row r="981" spans="1:8" x14ac:dyDescent="0.25">
      <c r="A981" s="18">
        <v>2001</v>
      </c>
      <c r="B981" s="18">
        <v>2000</v>
      </c>
      <c r="C981" s="18">
        <v>12</v>
      </c>
      <c r="D981" s="9" t="s">
        <v>989</v>
      </c>
      <c r="E981" s="9" t="str">
        <f t="shared" si="49"/>
        <v>2001 12</v>
      </c>
      <c r="F981" s="14">
        <v>300</v>
      </c>
      <c r="G981" s="84">
        <v>6.1487603305785121E-2</v>
      </c>
      <c r="H981" s="84">
        <f t="shared" si="50"/>
        <v>18.446280991735538</v>
      </c>
    </row>
    <row r="982" spans="1:8" x14ac:dyDescent="0.25">
      <c r="A982" s="18">
        <v>2001</v>
      </c>
      <c r="B982" s="18">
        <v>2001</v>
      </c>
      <c r="C982" s="18">
        <v>1</v>
      </c>
      <c r="D982" s="9" t="s">
        <v>990</v>
      </c>
      <c r="E982" s="9" t="str">
        <f t="shared" si="49"/>
        <v>2001 1</v>
      </c>
      <c r="F982" s="14">
        <v>300</v>
      </c>
      <c r="G982" s="84">
        <v>6.1487603305785121E-2</v>
      </c>
      <c r="H982" s="84">
        <f t="shared" si="50"/>
        <v>18.446280991735538</v>
      </c>
    </row>
    <row r="983" spans="1:8" x14ac:dyDescent="0.25">
      <c r="A983" s="18">
        <v>2001</v>
      </c>
      <c r="B983" s="18">
        <v>2001</v>
      </c>
      <c r="C983" s="18">
        <v>2</v>
      </c>
      <c r="D983" s="9" t="s">
        <v>991</v>
      </c>
      <c r="E983" s="9" t="str">
        <f t="shared" si="49"/>
        <v>2001 2</v>
      </c>
      <c r="F983" s="14">
        <v>300</v>
      </c>
      <c r="G983" s="84">
        <v>5.5537190082644627E-2</v>
      </c>
      <c r="H983" s="84">
        <f t="shared" si="50"/>
        <v>16.66115702479339</v>
      </c>
    </row>
    <row r="984" spans="1:8" x14ac:dyDescent="0.25">
      <c r="A984" s="18">
        <v>2001</v>
      </c>
      <c r="B984" s="18">
        <v>2001</v>
      </c>
      <c r="C984" s="18">
        <v>3</v>
      </c>
      <c r="D984" s="9" t="s">
        <v>992</v>
      </c>
      <c r="E984" s="9" t="str">
        <f t="shared" si="49"/>
        <v>2001 3</v>
      </c>
      <c r="F984" s="14">
        <v>300</v>
      </c>
      <c r="G984" s="84">
        <v>6.1487603305785121E-2</v>
      </c>
      <c r="H984" s="84">
        <f t="shared" si="50"/>
        <v>18.446280991735538</v>
      </c>
    </row>
    <row r="985" spans="1:8" x14ac:dyDescent="0.25">
      <c r="A985" s="18">
        <v>2001</v>
      </c>
      <c r="B985" s="18">
        <v>2001</v>
      </c>
      <c r="C985" s="18">
        <v>4</v>
      </c>
      <c r="D985" s="9" t="s">
        <v>993</v>
      </c>
      <c r="E985" s="9" t="str">
        <f t="shared" si="49"/>
        <v>2001 4</v>
      </c>
      <c r="F985" s="14">
        <v>540</v>
      </c>
      <c r="G985" s="84">
        <v>5.9504132231404959E-2</v>
      </c>
      <c r="H985" s="84">
        <f t="shared" si="50"/>
        <v>32.132231404958681</v>
      </c>
    </row>
    <row r="986" spans="1:8" x14ac:dyDescent="0.25">
      <c r="A986" s="18">
        <v>2001</v>
      </c>
      <c r="B986" s="18">
        <v>2001</v>
      </c>
      <c r="C986" s="18">
        <v>5</v>
      </c>
      <c r="D986" s="9" t="s">
        <v>994</v>
      </c>
      <c r="E986" s="9" t="str">
        <f t="shared" si="49"/>
        <v>2001 5</v>
      </c>
      <c r="F986" s="14">
        <v>2924</v>
      </c>
      <c r="G986" s="84">
        <v>6.1487603305785121E-2</v>
      </c>
      <c r="H986" s="84">
        <f t="shared" si="50"/>
        <v>179.78975206611568</v>
      </c>
    </row>
    <row r="987" spans="1:8" x14ac:dyDescent="0.25">
      <c r="A987" s="18">
        <v>2001</v>
      </c>
      <c r="B987" s="18">
        <v>2001</v>
      </c>
      <c r="C987" s="18">
        <v>6</v>
      </c>
      <c r="D987" s="9" t="s">
        <v>995</v>
      </c>
      <c r="E987" s="9" t="str">
        <f t="shared" si="49"/>
        <v>2001 6</v>
      </c>
      <c r="F987" s="14">
        <v>783</v>
      </c>
      <c r="G987" s="84">
        <v>5.9504132231404959E-2</v>
      </c>
      <c r="H987" s="84">
        <f t="shared" si="50"/>
        <v>46.591735537190083</v>
      </c>
    </row>
    <row r="988" spans="1:8" x14ac:dyDescent="0.25">
      <c r="A988" s="18">
        <v>2001</v>
      </c>
      <c r="B988" s="18">
        <v>2001</v>
      </c>
      <c r="C988" s="18">
        <v>7</v>
      </c>
      <c r="D988" s="9" t="s">
        <v>996</v>
      </c>
      <c r="E988" s="9" t="str">
        <f t="shared" si="49"/>
        <v>2001 7</v>
      </c>
      <c r="F988" s="14">
        <v>450</v>
      </c>
      <c r="G988" s="84">
        <v>6.1487603305785121E-2</v>
      </c>
      <c r="H988" s="84">
        <f t="shared" si="50"/>
        <v>27.669421487603305</v>
      </c>
    </row>
    <row r="989" spans="1:8" x14ac:dyDescent="0.25">
      <c r="A989" s="18">
        <v>2001</v>
      </c>
      <c r="B989" s="18">
        <v>2001</v>
      </c>
      <c r="C989" s="18">
        <v>8</v>
      </c>
      <c r="D989" s="9" t="s">
        <v>997</v>
      </c>
      <c r="E989" s="9" t="str">
        <f t="shared" si="49"/>
        <v>2001 8</v>
      </c>
      <c r="F989" s="14">
        <v>870.14</v>
      </c>
      <c r="G989" s="84">
        <v>6.1487603305785121E-2</v>
      </c>
      <c r="H989" s="84">
        <f t="shared" si="50"/>
        <v>53.502823140495863</v>
      </c>
    </row>
    <row r="990" spans="1:8" x14ac:dyDescent="0.25">
      <c r="A990" s="18">
        <v>2001</v>
      </c>
      <c r="B990" s="18">
        <v>2001</v>
      </c>
      <c r="C990" s="18">
        <v>9</v>
      </c>
      <c r="D990" s="9" t="s">
        <v>998</v>
      </c>
      <c r="E990" s="9" t="str">
        <f t="shared" si="49"/>
        <v>2001 9</v>
      </c>
      <c r="F990" s="14">
        <v>870.14</v>
      </c>
      <c r="G990" s="84">
        <v>5.9504132231404959E-2</v>
      </c>
      <c r="H990" s="84">
        <f t="shared" si="50"/>
        <v>51.776925619834714</v>
      </c>
    </row>
    <row r="991" spans="1:8" x14ac:dyDescent="0.25">
      <c r="A991" s="18">
        <v>2002</v>
      </c>
      <c r="B991" s="18">
        <v>2001</v>
      </c>
      <c r="C991" s="18">
        <v>10</v>
      </c>
      <c r="D991" s="9" t="s">
        <v>999</v>
      </c>
      <c r="E991" s="9" t="str">
        <f t="shared" si="49"/>
        <v>2002 10</v>
      </c>
      <c r="F991" s="14">
        <v>373</v>
      </c>
      <c r="G991" s="84">
        <v>6.1487603305785121E-2</v>
      </c>
      <c r="H991" s="84">
        <f t="shared" si="50"/>
        <v>22.934876033057851</v>
      </c>
    </row>
    <row r="992" spans="1:8" x14ac:dyDescent="0.25">
      <c r="A992" s="18">
        <v>2002</v>
      </c>
      <c r="B992" s="18">
        <v>2001</v>
      </c>
      <c r="C992" s="18">
        <v>11</v>
      </c>
      <c r="D992" s="9" t="s">
        <v>1000</v>
      </c>
      <c r="E992" s="9" t="str">
        <f t="shared" ref="E992:E1014" si="51">CONCATENATE(A992," ",C992)</f>
        <v>2002 11</v>
      </c>
      <c r="F992" s="14">
        <v>300</v>
      </c>
      <c r="G992" s="84">
        <v>5.9504132231404959E-2</v>
      </c>
      <c r="H992" s="84">
        <f t="shared" ref="H992:H1014" si="52">F992*G992</f>
        <v>17.851239669421489</v>
      </c>
    </row>
    <row r="993" spans="1:10" x14ac:dyDescent="0.25">
      <c r="A993" s="18">
        <v>2002</v>
      </c>
      <c r="B993" s="18">
        <v>2001</v>
      </c>
      <c r="C993" s="18">
        <v>12</v>
      </c>
      <c r="D993" s="9" t="s">
        <v>1001</v>
      </c>
      <c r="E993" s="9" t="str">
        <f t="shared" si="51"/>
        <v>2002 12</v>
      </c>
      <c r="F993" s="14">
        <v>300</v>
      </c>
      <c r="G993" s="84">
        <v>6.1487603305785121E-2</v>
      </c>
      <c r="H993" s="84">
        <f t="shared" si="52"/>
        <v>18.446280991735538</v>
      </c>
    </row>
    <row r="994" spans="1:10" x14ac:dyDescent="0.25">
      <c r="A994" s="18">
        <v>2002</v>
      </c>
      <c r="B994" s="18">
        <v>2002</v>
      </c>
      <c r="C994" s="18">
        <v>1</v>
      </c>
      <c r="D994" s="9" t="s">
        <v>1002</v>
      </c>
      <c r="E994" s="9" t="str">
        <f t="shared" si="51"/>
        <v>2002 1</v>
      </c>
      <c r="F994" s="14">
        <v>300</v>
      </c>
      <c r="G994" s="84">
        <v>6.1487603305785121E-2</v>
      </c>
      <c r="H994" s="84">
        <f t="shared" si="52"/>
        <v>18.446280991735538</v>
      </c>
    </row>
    <row r="995" spans="1:10" x14ac:dyDescent="0.25">
      <c r="A995" s="18">
        <v>2002</v>
      </c>
      <c r="B995" s="18">
        <v>2002</v>
      </c>
      <c r="C995" s="18">
        <v>2</v>
      </c>
      <c r="D995" s="9" t="s">
        <v>1003</v>
      </c>
      <c r="E995" s="9" t="str">
        <f t="shared" si="51"/>
        <v>2002 2</v>
      </c>
      <c r="F995" s="14">
        <v>300</v>
      </c>
      <c r="G995" s="84">
        <v>5.5537190082644627E-2</v>
      </c>
      <c r="H995" s="84">
        <f t="shared" si="52"/>
        <v>16.66115702479339</v>
      </c>
    </row>
    <row r="996" spans="1:10" x14ac:dyDescent="0.25">
      <c r="A996" s="18">
        <v>2002</v>
      </c>
      <c r="B996" s="18">
        <v>2002</v>
      </c>
      <c r="C996" s="18">
        <v>3</v>
      </c>
      <c r="D996" s="9" t="s">
        <v>1004</v>
      </c>
      <c r="E996" s="9" t="str">
        <f t="shared" si="51"/>
        <v>2002 3</v>
      </c>
      <c r="F996" s="14">
        <v>300</v>
      </c>
      <c r="G996" s="84">
        <v>6.1487603305785121E-2</v>
      </c>
      <c r="H996" s="84">
        <f t="shared" si="52"/>
        <v>18.446280991735538</v>
      </c>
    </row>
    <row r="997" spans="1:10" x14ac:dyDescent="0.25">
      <c r="A997" s="18">
        <v>2002</v>
      </c>
      <c r="B997" s="18">
        <v>2002</v>
      </c>
      <c r="C997" s="18">
        <v>4</v>
      </c>
      <c r="D997" s="9" t="s">
        <v>1005</v>
      </c>
      <c r="E997" s="9" t="str">
        <f t="shared" si="51"/>
        <v>2002 4</v>
      </c>
      <c r="F997" s="14">
        <v>493</v>
      </c>
      <c r="G997" s="84">
        <v>5.9504132231404959E-2</v>
      </c>
      <c r="H997" s="84">
        <f t="shared" si="52"/>
        <v>29.335537190082643</v>
      </c>
    </row>
    <row r="998" spans="1:10" x14ac:dyDescent="0.25">
      <c r="A998" s="18">
        <v>2002</v>
      </c>
      <c r="B998" s="18">
        <v>2002</v>
      </c>
      <c r="C998" s="18">
        <v>5</v>
      </c>
      <c r="D998" s="9" t="s">
        <v>1006</v>
      </c>
      <c r="E998" s="9" t="str">
        <f t="shared" si="51"/>
        <v>2002 5</v>
      </c>
      <c r="F998" s="14">
        <v>4189</v>
      </c>
      <c r="G998" s="84">
        <v>6.1487603305785121E-2</v>
      </c>
      <c r="H998" s="84">
        <f t="shared" si="52"/>
        <v>257.57157024793389</v>
      </c>
    </row>
    <row r="999" spans="1:10" x14ac:dyDescent="0.25">
      <c r="A999" s="18">
        <v>2002</v>
      </c>
      <c r="B999" s="18">
        <v>2002</v>
      </c>
      <c r="C999" s="18">
        <v>6</v>
      </c>
      <c r="D999" s="9" t="s">
        <v>1007</v>
      </c>
      <c r="E999" s="9" t="str">
        <f t="shared" si="51"/>
        <v>2002 6</v>
      </c>
      <c r="F999" s="14">
        <v>2120</v>
      </c>
      <c r="G999" s="84">
        <v>5.9504132231404959E-2</v>
      </c>
      <c r="H999" s="84">
        <f t="shared" si="52"/>
        <v>126.14876033057851</v>
      </c>
    </row>
    <row r="1000" spans="1:10" x14ac:dyDescent="0.25">
      <c r="A1000" s="18">
        <v>2002</v>
      </c>
      <c r="B1000" s="18">
        <v>2002</v>
      </c>
      <c r="C1000" s="18">
        <v>7</v>
      </c>
      <c r="D1000" s="9" t="s">
        <v>1008</v>
      </c>
      <c r="E1000" s="9" t="str">
        <f t="shared" si="51"/>
        <v>2002 7</v>
      </c>
      <c r="F1000" s="14">
        <v>1102</v>
      </c>
      <c r="G1000" s="84">
        <v>6.1487603305785121E-2</v>
      </c>
      <c r="H1000" s="84">
        <f t="shared" si="52"/>
        <v>67.759338842975197</v>
      </c>
    </row>
    <row r="1001" spans="1:10" x14ac:dyDescent="0.25">
      <c r="A1001" s="18">
        <v>2002</v>
      </c>
      <c r="B1001" s="18">
        <v>2002</v>
      </c>
      <c r="C1001" s="18">
        <v>8</v>
      </c>
      <c r="D1001" s="9" t="s">
        <v>1009</v>
      </c>
      <c r="E1001" s="9" t="str">
        <f t="shared" si="51"/>
        <v>2002 8</v>
      </c>
      <c r="F1001" s="14">
        <v>870.14</v>
      </c>
      <c r="G1001" s="84">
        <v>6.1487603305785121E-2</v>
      </c>
      <c r="H1001" s="84">
        <f t="shared" si="52"/>
        <v>53.502823140495863</v>
      </c>
      <c r="I1001" s="17"/>
      <c r="J1001" s="17"/>
    </row>
    <row r="1002" spans="1:10" x14ac:dyDescent="0.25">
      <c r="A1002" s="18">
        <v>2002</v>
      </c>
      <c r="B1002" s="18">
        <v>2002</v>
      </c>
      <c r="C1002" s="18">
        <v>9</v>
      </c>
      <c r="D1002" s="9" t="s">
        <v>1010</v>
      </c>
      <c r="E1002" s="9" t="str">
        <f t="shared" si="51"/>
        <v>2002 9</v>
      </c>
      <c r="F1002" s="14">
        <v>870.14</v>
      </c>
      <c r="G1002" s="84">
        <v>5.9504132231404959E-2</v>
      </c>
      <c r="H1002" s="84">
        <f t="shared" si="52"/>
        <v>51.776925619834714</v>
      </c>
      <c r="I1002" s="17"/>
      <c r="J1002" s="17"/>
    </row>
    <row r="1003" spans="1:10" x14ac:dyDescent="0.25">
      <c r="A1003" s="18">
        <v>2003</v>
      </c>
      <c r="B1003" s="18">
        <v>2002</v>
      </c>
      <c r="C1003" s="18">
        <v>10</v>
      </c>
      <c r="D1003" s="9" t="s">
        <v>1011</v>
      </c>
      <c r="E1003" s="9" t="str">
        <f t="shared" si="51"/>
        <v>2003 10</v>
      </c>
      <c r="F1003" s="14">
        <v>373</v>
      </c>
      <c r="G1003" s="84">
        <v>6.1487603305785121E-2</v>
      </c>
      <c r="H1003" s="84">
        <f t="shared" si="52"/>
        <v>22.934876033057851</v>
      </c>
      <c r="I1003" s="17"/>
      <c r="J1003" s="17"/>
    </row>
    <row r="1004" spans="1:10" x14ac:dyDescent="0.25">
      <c r="A1004" s="18">
        <v>2003</v>
      </c>
      <c r="B1004" s="18">
        <v>2002</v>
      </c>
      <c r="C1004" s="18">
        <v>11</v>
      </c>
      <c r="D1004" s="9" t="s">
        <v>1012</v>
      </c>
      <c r="E1004" s="9" t="str">
        <f t="shared" si="51"/>
        <v>2003 11</v>
      </c>
      <c r="F1004" s="14">
        <v>300</v>
      </c>
      <c r="G1004" s="84">
        <v>5.9504132231404959E-2</v>
      </c>
      <c r="H1004" s="84">
        <f t="shared" si="52"/>
        <v>17.851239669421489</v>
      </c>
      <c r="I1004" s="17"/>
      <c r="J1004" s="17"/>
    </row>
    <row r="1005" spans="1:10" x14ac:dyDescent="0.25">
      <c r="A1005" s="18">
        <v>2003</v>
      </c>
      <c r="B1005" s="18">
        <v>2002</v>
      </c>
      <c r="C1005" s="18">
        <v>12</v>
      </c>
      <c r="D1005" s="9" t="s">
        <v>1013</v>
      </c>
      <c r="E1005" s="9" t="str">
        <f t="shared" si="51"/>
        <v>2003 12</v>
      </c>
      <c r="F1005" s="14">
        <v>300</v>
      </c>
      <c r="G1005" s="84">
        <v>6.1487603305785121E-2</v>
      </c>
      <c r="H1005" s="84">
        <f t="shared" si="52"/>
        <v>18.446280991735538</v>
      </c>
      <c r="I1005" s="17"/>
      <c r="J1005" s="17"/>
    </row>
    <row r="1006" spans="1:10" x14ac:dyDescent="0.25">
      <c r="A1006" s="18">
        <v>2003</v>
      </c>
      <c r="B1006" s="18">
        <v>2003</v>
      </c>
      <c r="C1006" s="18">
        <v>1</v>
      </c>
      <c r="D1006" s="9" t="s">
        <v>1014</v>
      </c>
      <c r="E1006" s="9" t="str">
        <f t="shared" si="51"/>
        <v>2003 1</v>
      </c>
      <c r="F1006" s="14">
        <v>300</v>
      </c>
      <c r="G1006" s="84">
        <v>6.1487603305785121E-2</v>
      </c>
      <c r="H1006" s="84">
        <f t="shared" si="52"/>
        <v>18.446280991735538</v>
      </c>
    </row>
    <row r="1007" spans="1:10" x14ac:dyDescent="0.25">
      <c r="A1007" s="18">
        <v>2003</v>
      </c>
      <c r="B1007" s="18">
        <v>2003</v>
      </c>
      <c r="C1007" s="18">
        <v>2</v>
      </c>
      <c r="D1007" s="9" t="s">
        <v>1015</v>
      </c>
      <c r="E1007" s="9" t="str">
        <f t="shared" si="51"/>
        <v>2003 2</v>
      </c>
      <c r="F1007" s="14">
        <v>300</v>
      </c>
      <c r="G1007" s="84">
        <v>5.5537190082644627E-2</v>
      </c>
      <c r="H1007" s="84">
        <f t="shared" si="52"/>
        <v>16.66115702479339</v>
      </c>
    </row>
    <row r="1008" spans="1:10" x14ac:dyDescent="0.25">
      <c r="A1008" s="18">
        <v>2003</v>
      </c>
      <c r="B1008" s="18">
        <v>2003</v>
      </c>
      <c r="C1008" s="18">
        <v>3</v>
      </c>
      <c r="D1008" s="9" t="s">
        <v>1016</v>
      </c>
      <c r="E1008" s="9" t="str">
        <f t="shared" si="51"/>
        <v>2003 3</v>
      </c>
      <c r="F1008" s="14">
        <v>300</v>
      </c>
      <c r="G1008" s="84">
        <v>6.1487603305785121E-2</v>
      </c>
      <c r="H1008" s="84">
        <f t="shared" si="52"/>
        <v>18.446280991735538</v>
      </c>
    </row>
    <row r="1009" spans="1:8" x14ac:dyDescent="0.25">
      <c r="A1009" s="18">
        <v>2003</v>
      </c>
      <c r="B1009" s="18">
        <v>2003</v>
      </c>
      <c r="C1009" s="18">
        <v>4</v>
      </c>
      <c r="D1009" s="9" t="s">
        <v>1017</v>
      </c>
      <c r="E1009" s="9" t="str">
        <f t="shared" si="51"/>
        <v>2003 4</v>
      </c>
      <c r="F1009" s="14">
        <v>460</v>
      </c>
      <c r="G1009" s="84">
        <v>5.9504132231404959E-2</v>
      </c>
      <c r="H1009" s="84">
        <f t="shared" si="52"/>
        <v>27.371900826446282</v>
      </c>
    </row>
    <row r="1010" spans="1:8" x14ac:dyDescent="0.25">
      <c r="A1010" s="18">
        <v>2003</v>
      </c>
      <c r="B1010" s="18">
        <v>2003</v>
      </c>
      <c r="C1010" s="18">
        <v>5</v>
      </c>
      <c r="D1010" s="9" t="s">
        <v>1018</v>
      </c>
      <c r="E1010" s="9" t="str">
        <f t="shared" si="51"/>
        <v>2003 5</v>
      </c>
      <c r="F1010" s="14">
        <v>4709</v>
      </c>
      <c r="G1010" s="84">
        <v>6.1487603305785121E-2</v>
      </c>
      <c r="H1010" s="84">
        <f t="shared" si="52"/>
        <v>289.54512396694213</v>
      </c>
    </row>
    <row r="1011" spans="1:8" x14ac:dyDescent="0.25">
      <c r="A1011" s="18">
        <v>2003</v>
      </c>
      <c r="B1011" s="18">
        <v>2003</v>
      </c>
      <c r="C1011" s="18">
        <v>6</v>
      </c>
      <c r="D1011" s="9" t="s">
        <v>1019</v>
      </c>
      <c r="E1011" s="9" t="str">
        <f t="shared" si="51"/>
        <v>2003 6</v>
      </c>
      <c r="F1011" s="14">
        <v>2526</v>
      </c>
      <c r="G1011" s="84">
        <v>5.9504132231404959E-2</v>
      </c>
      <c r="H1011" s="84">
        <f t="shared" si="52"/>
        <v>150.30743801652892</v>
      </c>
    </row>
    <row r="1012" spans="1:8" x14ac:dyDescent="0.25">
      <c r="A1012" s="18">
        <v>2003</v>
      </c>
      <c r="B1012" s="18">
        <v>2003</v>
      </c>
      <c r="C1012" s="18">
        <v>7</v>
      </c>
      <c r="D1012" s="9" t="s">
        <v>1020</v>
      </c>
      <c r="E1012" s="9" t="str">
        <f t="shared" si="51"/>
        <v>2003 7</v>
      </c>
      <c r="F1012" s="14">
        <v>1102</v>
      </c>
      <c r="G1012" s="84">
        <v>6.1487603305785121E-2</v>
      </c>
      <c r="H1012" s="84">
        <f t="shared" si="52"/>
        <v>67.759338842975197</v>
      </c>
    </row>
    <row r="1013" spans="1:8" x14ac:dyDescent="0.25">
      <c r="A1013" s="18">
        <v>2003</v>
      </c>
      <c r="B1013" s="18">
        <v>2003</v>
      </c>
      <c r="C1013" s="18">
        <v>8</v>
      </c>
      <c r="D1013" s="9" t="s">
        <v>1021</v>
      </c>
      <c r="E1013" s="9" t="str">
        <f t="shared" si="51"/>
        <v>2003 8</v>
      </c>
      <c r="F1013" s="14">
        <v>870.14</v>
      </c>
      <c r="G1013" s="84">
        <v>6.1487603305785121E-2</v>
      </c>
      <c r="H1013" s="84">
        <f t="shared" si="52"/>
        <v>53.502823140495863</v>
      </c>
    </row>
    <row r="1014" spans="1:8" x14ac:dyDescent="0.25">
      <c r="A1014" s="18">
        <v>2003</v>
      </c>
      <c r="B1014" s="18">
        <v>2003</v>
      </c>
      <c r="C1014" s="18">
        <v>9</v>
      </c>
      <c r="D1014" s="9" t="s">
        <v>1022</v>
      </c>
      <c r="E1014" s="9" t="str">
        <f t="shared" si="51"/>
        <v>2003 9</v>
      </c>
      <c r="F1014" s="14">
        <v>870.14</v>
      </c>
      <c r="G1014" s="84">
        <v>5.9504132231404959E-2</v>
      </c>
      <c r="H1014" s="84">
        <f t="shared" si="52"/>
        <v>51.776925619834714</v>
      </c>
    </row>
  </sheetData>
  <mergeCells count="9">
    <mergeCell ref="S13:T19"/>
    <mergeCell ref="J7:U7"/>
    <mergeCell ref="J8:U8"/>
    <mergeCell ref="J1:U1"/>
    <mergeCell ref="J2:U2"/>
    <mergeCell ref="J3:U3"/>
    <mergeCell ref="I4:U4"/>
    <mergeCell ref="J5:U5"/>
    <mergeCell ref="J6:U6"/>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15"/>
  <sheetViews>
    <sheetView topLeftCell="G1" workbookViewId="0">
      <selection activeCell="P20" sqref="P20"/>
    </sheetView>
  </sheetViews>
  <sheetFormatPr defaultColWidth="9" defaultRowHeight="15" x14ac:dyDescent="0.25"/>
  <cols>
    <col min="1" max="3" width="9" style="141" customWidth="1"/>
    <col min="4" max="6" width="17.42578125" style="141" customWidth="1"/>
    <col min="7" max="7" width="11.5703125" style="141" customWidth="1"/>
    <col min="8" max="10" width="12" style="141" customWidth="1"/>
    <col min="11" max="11" width="25" style="141" bestFit="1" customWidth="1"/>
    <col min="12" max="12" width="10.140625" style="141" customWidth="1"/>
    <col min="13" max="13" width="9" style="141"/>
    <col min="14" max="14" width="11" style="141" bestFit="1" customWidth="1"/>
    <col min="15" max="15" width="10" style="141" bestFit="1" customWidth="1"/>
    <col min="16" max="16" width="12" style="141" bestFit="1" customWidth="1"/>
    <col min="17" max="17" width="9.5703125" style="141" bestFit="1" customWidth="1"/>
    <col min="18" max="18" width="10" style="141" bestFit="1" customWidth="1"/>
    <col min="19" max="20" width="11" style="141" bestFit="1" customWidth="1"/>
    <col min="21" max="24" width="12" style="141" bestFit="1" customWidth="1"/>
    <col min="25" max="25" width="11" style="141" bestFit="1" customWidth="1"/>
    <col min="26" max="26" width="9" style="141"/>
    <col min="27" max="27" width="11.7109375" style="141" bestFit="1" customWidth="1"/>
    <col min="28" max="28" width="10.5703125" style="141" bestFit="1" customWidth="1"/>
    <col min="29" max="29" width="11.5703125" style="141" bestFit="1" customWidth="1"/>
    <col min="30" max="30" width="11.7109375" style="141" bestFit="1" customWidth="1"/>
    <col min="31" max="32" width="9" style="141"/>
    <col min="33" max="33" width="12" style="141" bestFit="1" customWidth="1"/>
    <col min="34" max="16384" width="9" style="141"/>
  </cols>
  <sheetData>
    <row r="1" spans="8:23" x14ac:dyDescent="0.25">
      <c r="H1" s="113"/>
      <c r="I1" s="139"/>
      <c r="J1" s="139"/>
      <c r="K1" s="140" t="s">
        <v>0</v>
      </c>
      <c r="L1" s="177" t="s">
        <v>1152</v>
      </c>
      <c r="M1" s="177"/>
      <c r="N1" s="177"/>
      <c r="O1" s="177"/>
      <c r="P1" s="177"/>
      <c r="Q1" s="177"/>
      <c r="R1" s="177"/>
      <c r="S1" s="177"/>
      <c r="T1" s="177"/>
      <c r="U1" s="177"/>
      <c r="V1" s="177"/>
      <c r="W1" s="177"/>
    </row>
    <row r="2" spans="8:23" x14ac:dyDescent="0.25">
      <c r="H2" s="113"/>
      <c r="I2" s="139"/>
      <c r="J2" s="139"/>
      <c r="K2" s="140" t="s">
        <v>1192</v>
      </c>
      <c r="L2" s="178" t="s">
        <v>1151</v>
      </c>
      <c r="M2" s="178"/>
      <c r="N2" s="178"/>
      <c r="O2" s="178"/>
      <c r="P2" s="178"/>
      <c r="Q2" s="178"/>
      <c r="R2" s="178"/>
      <c r="S2" s="178"/>
      <c r="T2" s="178"/>
      <c r="U2" s="178"/>
      <c r="V2" s="178"/>
      <c r="W2" s="178"/>
    </row>
    <row r="3" spans="8:23" x14ac:dyDescent="0.25">
      <c r="H3" s="113"/>
      <c r="I3" s="139"/>
      <c r="J3" s="139"/>
      <c r="K3" s="140" t="s">
        <v>1193</v>
      </c>
      <c r="L3" s="179" t="s">
        <v>1150</v>
      </c>
      <c r="M3" s="179"/>
      <c r="N3" s="179"/>
      <c r="O3" s="179"/>
      <c r="P3" s="179"/>
      <c r="Q3" s="179"/>
      <c r="R3" s="179"/>
      <c r="S3" s="179"/>
      <c r="T3" s="179"/>
      <c r="U3" s="179"/>
      <c r="V3" s="179"/>
      <c r="W3" s="179"/>
    </row>
    <row r="4" spans="8:23" ht="15.75" thickBot="1" x14ac:dyDescent="0.3">
      <c r="H4" s="113"/>
      <c r="I4" s="139"/>
      <c r="J4" s="139"/>
      <c r="K4" s="184" t="s">
        <v>1194</v>
      </c>
      <c r="L4" s="185"/>
      <c r="M4" s="185"/>
      <c r="N4" s="185"/>
      <c r="O4" s="185"/>
      <c r="P4" s="185"/>
      <c r="Q4" s="185"/>
      <c r="R4" s="185"/>
      <c r="S4" s="185"/>
      <c r="T4" s="185"/>
      <c r="U4" s="185"/>
      <c r="V4" s="185"/>
      <c r="W4" s="186"/>
    </row>
    <row r="5" spans="8:23" x14ac:dyDescent="0.25">
      <c r="H5" s="113"/>
      <c r="I5" s="139"/>
      <c r="J5" s="139"/>
      <c r="K5" s="109" t="s">
        <v>14</v>
      </c>
      <c r="L5" s="187" t="s">
        <v>17</v>
      </c>
      <c r="M5" s="187"/>
      <c r="N5" s="187"/>
      <c r="O5" s="187"/>
      <c r="P5" s="187"/>
      <c r="Q5" s="187"/>
      <c r="R5" s="187"/>
      <c r="S5" s="187"/>
      <c r="T5" s="187"/>
      <c r="U5" s="187"/>
      <c r="V5" s="187"/>
      <c r="W5" s="188"/>
    </row>
    <row r="6" spans="8:23" x14ac:dyDescent="0.25">
      <c r="H6" s="113"/>
      <c r="I6" s="139"/>
      <c r="J6" s="139"/>
      <c r="K6" s="109" t="s">
        <v>2</v>
      </c>
      <c r="L6" s="180" t="s">
        <v>1085</v>
      </c>
      <c r="M6" s="180"/>
      <c r="N6" s="180"/>
      <c r="O6" s="180"/>
      <c r="P6" s="180"/>
      <c r="Q6" s="180"/>
      <c r="R6" s="180"/>
      <c r="S6" s="180"/>
      <c r="T6" s="180"/>
      <c r="U6" s="180"/>
      <c r="V6" s="180"/>
      <c r="W6" s="181"/>
    </row>
    <row r="7" spans="8:23" x14ac:dyDescent="0.25">
      <c r="H7" s="113"/>
      <c r="I7" s="139"/>
      <c r="J7" s="139"/>
      <c r="K7" s="109" t="s">
        <v>16</v>
      </c>
      <c r="L7" s="180">
        <v>112</v>
      </c>
      <c r="M7" s="180"/>
      <c r="N7" s="180"/>
      <c r="O7" s="180"/>
      <c r="P7" s="180"/>
      <c r="Q7" s="180"/>
      <c r="R7" s="180"/>
      <c r="S7" s="180"/>
      <c r="T7" s="180"/>
      <c r="U7" s="180"/>
      <c r="V7" s="180"/>
      <c r="W7" s="181"/>
    </row>
    <row r="8" spans="8:23" x14ac:dyDescent="0.25">
      <c r="H8" s="113"/>
      <c r="I8" s="139"/>
      <c r="J8" s="139"/>
      <c r="K8" s="110" t="s">
        <v>15</v>
      </c>
      <c r="L8" s="182" t="s">
        <v>1086</v>
      </c>
      <c r="M8" s="182"/>
      <c r="N8" s="182"/>
      <c r="O8" s="182"/>
      <c r="P8" s="182"/>
      <c r="Q8" s="182"/>
      <c r="R8" s="182"/>
      <c r="S8" s="182"/>
      <c r="T8" s="182"/>
      <c r="U8" s="182"/>
      <c r="V8" s="182"/>
      <c r="W8" s="183"/>
    </row>
    <row r="9" spans="8:23" x14ac:dyDescent="0.25">
      <c r="H9" s="113"/>
      <c r="I9" s="139"/>
      <c r="J9" s="139"/>
      <c r="K9" s="139"/>
      <c r="L9" s="139"/>
      <c r="M9" s="139"/>
      <c r="N9" s="139"/>
      <c r="O9" s="139"/>
      <c r="P9" s="139"/>
      <c r="Q9" s="139"/>
      <c r="R9" s="139"/>
      <c r="S9" s="139"/>
      <c r="T9" s="139"/>
    </row>
    <row r="10" spans="8:23" x14ac:dyDescent="0.25">
      <c r="K10" s="1"/>
      <c r="N10" s="43" t="s">
        <v>1046</v>
      </c>
      <c r="O10" s="43" t="s">
        <v>1052</v>
      </c>
      <c r="P10" s="43"/>
      <c r="Q10" s="22"/>
      <c r="R10" s="22"/>
      <c r="S10" s="22"/>
      <c r="T10" s="22"/>
      <c r="U10" s="22"/>
      <c r="V10" s="22"/>
      <c r="W10" s="22"/>
    </row>
    <row r="11" spans="8:23" x14ac:dyDescent="0.25">
      <c r="K11" s="1"/>
      <c r="N11" s="43" t="s">
        <v>1047</v>
      </c>
      <c r="O11" s="43" t="s">
        <v>1053</v>
      </c>
      <c r="P11" s="43">
        <v>1</v>
      </c>
      <c r="Q11" s="22"/>
      <c r="R11" s="22"/>
      <c r="S11" s="22"/>
      <c r="T11" s="22"/>
      <c r="U11" s="22"/>
      <c r="V11" s="22"/>
      <c r="W11" s="22"/>
    </row>
    <row r="12" spans="8:23" x14ac:dyDescent="0.25">
      <c r="K12" s="1"/>
      <c r="N12" s="43" t="s">
        <v>1048</v>
      </c>
      <c r="O12" s="43" t="s">
        <v>1054</v>
      </c>
      <c r="P12" s="43">
        <v>2</v>
      </c>
      <c r="Q12" s="22"/>
      <c r="R12" s="22"/>
      <c r="S12" s="22"/>
      <c r="T12" s="22"/>
      <c r="U12" s="22"/>
      <c r="V12" s="22"/>
      <c r="W12" s="22"/>
    </row>
    <row r="13" spans="8:23" x14ac:dyDescent="0.25">
      <c r="K13" s="1"/>
      <c r="N13" s="43" t="s">
        <v>1049</v>
      </c>
      <c r="O13" s="43" t="s">
        <v>1055</v>
      </c>
      <c r="P13" s="43">
        <v>3</v>
      </c>
      <c r="Q13" s="22"/>
      <c r="R13" s="22"/>
      <c r="S13" s="22"/>
      <c r="T13" s="22"/>
      <c r="U13" s="22"/>
      <c r="V13" s="22"/>
      <c r="W13" s="22"/>
    </row>
    <row r="14" spans="8:23" x14ac:dyDescent="0.25">
      <c r="K14" s="1"/>
      <c r="N14" s="49" t="s">
        <v>1050</v>
      </c>
      <c r="O14" s="49" t="s">
        <v>1056</v>
      </c>
      <c r="P14" s="49">
        <v>4</v>
      </c>
      <c r="Q14" s="22"/>
      <c r="R14" s="22"/>
      <c r="S14" s="22"/>
      <c r="T14" s="22"/>
      <c r="U14" s="22"/>
      <c r="V14" s="22"/>
      <c r="W14" s="22"/>
    </row>
    <row r="15" spans="8:23" x14ac:dyDescent="0.25">
      <c r="K15" s="1"/>
      <c r="N15" s="49" t="s">
        <v>1051</v>
      </c>
      <c r="O15" s="49" t="s">
        <v>1057</v>
      </c>
      <c r="P15" s="49">
        <v>5</v>
      </c>
      <c r="Q15" s="22"/>
      <c r="R15" s="22"/>
      <c r="S15" s="22"/>
      <c r="T15" s="22"/>
      <c r="U15" s="22"/>
      <c r="V15" s="22"/>
      <c r="W15" s="22"/>
    </row>
    <row r="16" spans="8:23" x14ac:dyDescent="0.25">
      <c r="K16" s="140"/>
      <c r="L16" s="138"/>
      <c r="N16" s="22"/>
      <c r="O16" s="22"/>
      <c r="P16" s="22"/>
      <c r="Q16" s="22"/>
      <c r="R16" s="22"/>
      <c r="S16" s="22"/>
      <c r="T16" s="22"/>
      <c r="U16" s="22"/>
      <c r="V16" s="22"/>
      <c r="W16" s="22"/>
    </row>
    <row r="17" spans="1:33" x14ac:dyDescent="0.25">
      <c r="K17" s="140"/>
      <c r="L17" s="138"/>
      <c r="N17" s="22"/>
      <c r="O17" s="22"/>
      <c r="P17" s="22"/>
      <c r="Q17" s="22"/>
      <c r="R17" s="22"/>
      <c r="S17" s="22"/>
      <c r="T17" s="22"/>
      <c r="U17" s="22"/>
      <c r="V17" s="22"/>
      <c r="W17" s="22"/>
    </row>
    <row r="18" spans="1:33" ht="15.75" thickBot="1" x14ac:dyDescent="0.3">
      <c r="K18" s="140"/>
      <c r="L18" s="138"/>
      <c r="N18" s="43" t="s">
        <v>1082</v>
      </c>
      <c r="O18" s="43" t="s">
        <v>1041</v>
      </c>
      <c r="P18" s="43"/>
      <c r="Q18" s="43"/>
      <c r="R18" s="43"/>
      <c r="S18" s="43"/>
      <c r="T18" s="43"/>
      <c r="U18" s="43"/>
      <c r="V18" s="43"/>
      <c r="W18" s="43"/>
    </row>
    <row r="19" spans="1:33" ht="15.75" thickBot="1" x14ac:dyDescent="0.3">
      <c r="K19" s="140"/>
      <c r="L19" s="138"/>
      <c r="N19" s="1" t="s">
        <v>1081</v>
      </c>
      <c r="O19" s="82" t="s">
        <v>1023</v>
      </c>
      <c r="P19" s="83" t="s">
        <v>30</v>
      </c>
      <c r="Q19" s="43"/>
      <c r="R19" s="43"/>
      <c r="S19" s="43"/>
      <c r="T19" s="43"/>
      <c r="U19" s="43"/>
      <c r="V19" s="43"/>
      <c r="W19" s="43"/>
    </row>
    <row r="20" spans="1:33" x14ac:dyDescent="0.25">
      <c r="K20" s="140"/>
      <c r="L20" s="138"/>
      <c r="N20" s="75"/>
      <c r="O20" s="74" t="s">
        <v>1046</v>
      </c>
      <c r="P20" s="76">
        <f>AA27</f>
        <v>1413.742673658536</v>
      </c>
      <c r="Q20" s="22"/>
      <c r="R20" s="22"/>
      <c r="S20" s="22"/>
      <c r="T20" s="22"/>
      <c r="U20" s="22"/>
      <c r="V20" s="22"/>
      <c r="W20" s="22"/>
    </row>
    <row r="21" spans="1:33" x14ac:dyDescent="0.25">
      <c r="K21" s="140"/>
      <c r="L21" s="43"/>
      <c r="N21" s="43">
        <v>1</v>
      </c>
      <c r="O21" s="77" t="s">
        <v>1047</v>
      </c>
      <c r="P21" s="78">
        <f>AB27</f>
        <v>1844.216508769231</v>
      </c>
      <c r="Q21" s="22"/>
      <c r="R21" s="22"/>
      <c r="S21" s="22"/>
      <c r="T21" s="22"/>
      <c r="U21" s="22"/>
      <c r="V21" s="22"/>
      <c r="W21" s="22"/>
    </row>
    <row r="22" spans="1:33" x14ac:dyDescent="0.25">
      <c r="K22" s="140"/>
      <c r="L22" s="43"/>
      <c r="N22" s="43">
        <v>2</v>
      </c>
      <c r="O22" s="77" t="s">
        <v>1048</v>
      </c>
      <c r="P22" s="78">
        <f>AC27</f>
        <v>1630.3243414166666</v>
      </c>
      <c r="Q22" s="22"/>
      <c r="R22" s="22"/>
      <c r="S22" s="22"/>
      <c r="T22" s="22"/>
      <c r="U22" s="22"/>
      <c r="V22" s="22"/>
      <c r="W22" s="22"/>
    </row>
    <row r="23" spans="1:33" x14ac:dyDescent="0.25">
      <c r="K23" s="140"/>
      <c r="L23" s="43"/>
      <c r="N23" s="43">
        <v>3</v>
      </c>
      <c r="O23" s="77" t="s">
        <v>1049</v>
      </c>
      <c r="P23" s="78">
        <f>AD27</f>
        <v>1293.6007676428569</v>
      </c>
      <c r="Q23" s="22"/>
      <c r="R23" s="22"/>
      <c r="S23" s="22"/>
      <c r="T23" s="22"/>
      <c r="U23" s="22"/>
      <c r="V23" s="22"/>
      <c r="W23" s="22"/>
    </row>
    <row r="24" spans="1:33" x14ac:dyDescent="0.25">
      <c r="K24" s="140"/>
      <c r="L24" s="49"/>
      <c r="N24" s="49">
        <v>4</v>
      </c>
      <c r="O24" s="79" t="s">
        <v>1050</v>
      </c>
      <c r="P24" s="78">
        <f>AE27</f>
        <v>1166.9258226666666</v>
      </c>
      <c r="Q24" s="22"/>
      <c r="R24" s="22"/>
      <c r="S24" s="22"/>
      <c r="T24" s="22"/>
      <c r="U24" s="22"/>
      <c r="V24" s="22"/>
      <c r="W24" s="22"/>
    </row>
    <row r="25" spans="1:33" ht="15.75" thickBot="1" x14ac:dyDescent="0.3">
      <c r="K25" s="140"/>
      <c r="L25" s="49"/>
      <c r="N25" s="49">
        <v>5</v>
      </c>
      <c r="O25" s="80" t="s">
        <v>1051</v>
      </c>
      <c r="P25" s="81">
        <f>AF27</f>
        <v>774.85853000000009</v>
      </c>
      <c r="Q25" s="22"/>
      <c r="R25" s="22"/>
      <c r="S25" s="22"/>
      <c r="T25" s="22"/>
      <c r="U25" s="22"/>
      <c r="V25" s="22"/>
      <c r="W25" s="22"/>
    </row>
    <row r="26" spans="1:33" x14ac:dyDescent="0.25">
      <c r="K26" s="140"/>
      <c r="L26" s="49"/>
      <c r="N26" s="49"/>
      <c r="O26" s="49" t="s">
        <v>1273</v>
      </c>
      <c r="P26" s="72">
        <f>AG27</f>
        <v>1010.0989056</v>
      </c>
      <c r="Q26" s="22"/>
      <c r="R26" s="22"/>
      <c r="S26" s="22"/>
      <c r="T26" s="22"/>
      <c r="U26" s="22"/>
      <c r="V26" s="22"/>
      <c r="W26" s="22"/>
    </row>
    <row r="27" spans="1:33" ht="15.75" thickBot="1" x14ac:dyDescent="0.3">
      <c r="K27" s="140"/>
      <c r="L27" s="138"/>
      <c r="M27" s="1"/>
      <c r="N27" s="22"/>
      <c r="O27" s="22"/>
      <c r="P27" s="72"/>
      <c r="Q27" s="22"/>
      <c r="R27" s="22"/>
      <c r="S27" s="22"/>
      <c r="T27" s="22"/>
      <c r="U27" s="22"/>
      <c r="V27" s="22"/>
      <c r="W27" s="22"/>
      <c r="AA27" s="14">
        <f>AVERAGE(AA32:AA113)</f>
        <v>1413.742673658536</v>
      </c>
      <c r="AB27" s="14">
        <f>AVERAGE(AB32:AB113)</f>
        <v>1844.216508769231</v>
      </c>
      <c r="AC27" s="14">
        <f t="shared" ref="AC27:AG27" si="0">AVERAGE(AC32:AC113)</f>
        <v>1630.3243414166666</v>
      </c>
      <c r="AD27" s="14">
        <f t="shared" si="0"/>
        <v>1293.6007676428569</v>
      </c>
      <c r="AE27" s="14">
        <f t="shared" si="0"/>
        <v>1166.9258226666666</v>
      </c>
      <c r="AF27" s="14">
        <f t="shared" si="0"/>
        <v>774.85853000000009</v>
      </c>
      <c r="AG27" s="14">
        <f t="shared" si="0"/>
        <v>1010.0989056</v>
      </c>
    </row>
    <row r="28" spans="1:33" ht="15.75" thickBot="1" x14ac:dyDescent="0.3">
      <c r="A28" s="141" t="s">
        <v>1025</v>
      </c>
      <c r="B28" s="141" t="s">
        <v>18</v>
      </c>
      <c r="C28" s="141" t="s">
        <v>1023</v>
      </c>
      <c r="D28" s="141" t="s">
        <v>38</v>
      </c>
      <c r="H28" s="141" t="s">
        <v>1272</v>
      </c>
      <c r="J28" s="141" t="s">
        <v>1082</v>
      </c>
      <c r="K28" s="140" t="s">
        <v>1026</v>
      </c>
      <c r="L28" s="20" t="s">
        <v>36</v>
      </c>
      <c r="M28" s="1" t="s">
        <v>34</v>
      </c>
      <c r="N28" s="14">
        <f>MIN(N32:N113)</f>
        <v>240</v>
      </c>
      <c r="O28" s="14">
        <f t="shared" ref="O28:Y28" si="1">MIN(O32:O113)</f>
        <v>267.29061999999999</v>
      </c>
      <c r="P28" s="14">
        <f t="shared" si="1"/>
        <v>458.20667500000002</v>
      </c>
      <c r="Q28" s="14">
        <f t="shared" si="1"/>
        <v>485.16441300000002</v>
      </c>
      <c r="R28" s="14">
        <f t="shared" si="1"/>
        <v>486.54578900000001</v>
      </c>
      <c r="S28" s="48">
        <f t="shared" si="1"/>
        <v>588.22836700000005</v>
      </c>
      <c r="T28" s="14">
        <f t="shared" si="1"/>
        <v>741.53556900000001</v>
      </c>
      <c r="U28" s="14">
        <f t="shared" si="1"/>
        <v>728.98155899999995</v>
      </c>
      <c r="V28" s="14">
        <f t="shared" si="1"/>
        <v>771.70157400000005</v>
      </c>
      <c r="W28" s="14">
        <f t="shared" si="1"/>
        <v>629.69008099999996</v>
      </c>
      <c r="X28" s="14">
        <f t="shared" si="1"/>
        <v>385.18322499999999</v>
      </c>
      <c r="Y28" s="14">
        <f t="shared" si="1"/>
        <v>331.86119600000001</v>
      </c>
      <c r="Z28" s="1" t="s">
        <v>1023</v>
      </c>
      <c r="AA28" s="1"/>
      <c r="AB28" s="14"/>
    </row>
    <row r="29" spans="1:33" x14ac:dyDescent="0.25">
      <c r="F29" s="141" t="s">
        <v>36</v>
      </c>
      <c r="G29" s="141" t="s">
        <v>36</v>
      </c>
      <c r="H29" s="141" t="s">
        <v>36</v>
      </c>
      <c r="K29" s="140" t="s">
        <v>1023</v>
      </c>
      <c r="L29" s="138" t="s">
        <v>24</v>
      </c>
      <c r="M29" s="1" t="s">
        <v>35</v>
      </c>
      <c r="N29" s="14">
        <f>MAX(N32:N113)</f>
        <v>1850</v>
      </c>
      <c r="O29" s="14">
        <f t="shared" ref="O29:Y29" si="2">MAX(O32:O113)</f>
        <v>1850</v>
      </c>
      <c r="P29" s="14">
        <f t="shared" si="2"/>
        <v>1850</v>
      </c>
      <c r="Q29" s="14">
        <f t="shared" si="2"/>
        <v>1900</v>
      </c>
      <c r="R29" s="14">
        <f t="shared" si="2"/>
        <v>2208.1742810000001</v>
      </c>
      <c r="S29" s="48">
        <f t="shared" si="2"/>
        <v>2100</v>
      </c>
      <c r="T29" s="14">
        <f t="shared" si="2"/>
        <v>2300</v>
      </c>
      <c r="U29" s="14">
        <f t="shared" si="2"/>
        <v>2420</v>
      </c>
      <c r="V29" s="14">
        <f t="shared" si="2"/>
        <v>2447</v>
      </c>
      <c r="W29" s="14">
        <f t="shared" si="2"/>
        <v>2270</v>
      </c>
      <c r="X29" s="14">
        <f t="shared" si="2"/>
        <v>2150</v>
      </c>
      <c r="Y29" s="14">
        <f t="shared" si="2"/>
        <v>1975</v>
      </c>
      <c r="Z29" s="73" t="str">
        <f>P19</f>
        <v>SEP</v>
      </c>
      <c r="AA29" s="73"/>
      <c r="AB29" s="14"/>
    </row>
    <row r="30" spans="1:33" x14ac:dyDescent="0.25">
      <c r="I30" s="54" t="s">
        <v>1040</v>
      </c>
      <c r="J30" s="54" t="s">
        <v>1041</v>
      </c>
      <c r="K30" s="140"/>
      <c r="L30" s="138"/>
      <c r="M30" s="1"/>
      <c r="N30" s="19">
        <v>10</v>
      </c>
      <c r="O30" s="19">
        <v>11</v>
      </c>
      <c r="P30" s="19">
        <v>12</v>
      </c>
      <c r="Q30" s="19">
        <v>1</v>
      </c>
      <c r="R30" s="19">
        <v>2</v>
      </c>
      <c r="S30" s="19">
        <v>3</v>
      </c>
      <c r="T30" s="19">
        <v>4</v>
      </c>
      <c r="U30" s="19">
        <v>5</v>
      </c>
      <c r="V30" s="19">
        <v>6</v>
      </c>
      <c r="W30" s="19">
        <v>7</v>
      </c>
      <c r="X30" s="19">
        <v>8</v>
      </c>
      <c r="Y30" s="19">
        <v>9</v>
      </c>
      <c r="AB30" s="19">
        <v>1</v>
      </c>
      <c r="AC30" s="19">
        <v>2</v>
      </c>
      <c r="AD30" s="19">
        <v>3</v>
      </c>
      <c r="AE30" s="19">
        <v>4</v>
      </c>
      <c r="AF30" s="19">
        <v>5</v>
      </c>
    </row>
    <row r="31" spans="1:33" x14ac:dyDescent="0.25">
      <c r="I31" s="54">
        <v>1921</v>
      </c>
      <c r="J31" s="55">
        <v>2</v>
      </c>
      <c r="M31" s="11" t="s">
        <v>18</v>
      </c>
      <c r="N31" s="12" t="s">
        <v>19</v>
      </c>
      <c r="O31" s="12" t="s">
        <v>20</v>
      </c>
      <c r="P31" s="12" t="s">
        <v>21</v>
      </c>
      <c r="Q31" s="12" t="s">
        <v>22</v>
      </c>
      <c r="R31" s="12" t="s">
        <v>23</v>
      </c>
      <c r="S31" s="12" t="s">
        <v>24</v>
      </c>
      <c r="T31" s="12" t="s">
        <v>25</v>
      </c>
      <c r="U31" s="12" t="s">
        <v>26</v>
      </c>
      <c r="V31" s="12" t="s">
        <v>27</v>
      </c>
      <c r="W31" s="12" t="s">
        <v>28</v>
      </c>
      <c r="X31" s="12" t="s">
        <v>29</v>
      </c>
      <c r="Y31" s="12" t="s">
        <v>30</v>
      </c>
      <c r="AA31" s="13" t="s">
        <v>1046</v>
      </c>
      <c r="AB31" s="13" t="s">
        <v>1047</v>
      </c>
      <c r="AC31" s="13" t="s">
        <v>1048</v>
      </c>
      <c r="AD31" s="13" t="s">
        <v>1049</v>
      </c>
      <c r="AE31" s="13" t="s">
        <v>1050</v>
      </c>
      <c r="AF31" s="13" t="s">
        <v>1051</v>
      </c>
      <c r="AG31" s="13" t="s">
        <v>1273</v>
      </c>
    </row>
    <row r="32" spans="1:33" x14ac:dyDescent="0.25">
      <c r="A32" s="18">
        <v>1922</v>
      </c>
      <c r="B32" s="18">
        <v>1921</v>
      </c>
      <c r="C32" s="18">
        <v>10</v>
      </c>
      <c r="D32" s="141" t="s">
        <v>39</v>
      </c>
      <c r="E32" s="141" t="str">
        <f>CONCATENATE(A32," ",C32)</f>
        <v>1922 10</v>
      </c>
      <c r="F32" s="17">
        <v>2807.714015</v>
      </c>
      <c r="G32" s="14">
        <v>0</v>
      </c>
      <c r="H32" s="17">
        <v>1781.27792</v>
      </c>
      <c r="I32" s="54">
        <v>1922</v>
      </c>
      <c r="J32" s="55">
        <v>2</v>
      </c>
      <c r="L32" s="141">
        <v>1</v>
      </c>
      <c r="M32" s="10">
        <v>1922</v>
      </c>
      <c r="N32" s="7">
        <f t="shared" ref="N32:Y41" si="3">INDEX($G$32:$H$1015,MATCH((CONCATENATE($M32," ",N$30)),$E$32:$E$1015,0),IF($L$28="CFS",1,IF($L$28="TAF",2,"INC")))</f>
        <v>1781.27792</v>
      </c>
      <c r="O32" s="7">
        <f t="shared" si="3"/>
        <v>1753.6804119999999</v>
      </c>
      <c r="P32" s="7">
        <f t="shared" si="3"/>
        <v>1755.090087</v>
      </c>
      <c r="Q32" s="7">
        <f t="shared" si="3"/>
        <v>1751.3772039999999</v>
      </c>
      <c r="R32" s="7">
        <f t="shared" si="3"/>
        <v>1773.8588199999999</v>
      </c>
      <c r="S32" s="7">
        <f t="shared" si="3"/>
        <v>1823.377988</v>
      </c>
      <c r="T32" s="7">
        <f t="shared" si="3"/>
        <v>1941.4609889999999</v>
      </c>
      <c r="U32" s="7">
        <f t="shared" si="3"/>
        <v>2020.044077</v>
      </c>
      <c r="V32" s="7">
        <f t="shared" si="3"/>
        <v>2066.1119060000001</v>
      </c>
      <c r="W32" s="7">
        <f t="shared" si="3"/>
        <v>1954.147917</v>
      </c>
      <c r="X32" s="7">
        <f t="shared" si="3"/>
        <v>1805.204248</v>
      </c>
      <c r="Y32" s="7">
        <f t="shared" si="3"/>
        <v>1661.2773910000001</v>
      </c>
      <c r="AA32" s="141">
        <f>INDEX($N$32:$Y$113,$L32,MATCH($Z$29,$N$31:$Y$31,0))</f>
        <v>1661.2773910000001</v>
      </c>
      <c r="AB32" s="14" t="str">
        <f>IF($J32=$AB$30, INDEX($N$32:$Y$113,$L32,MATCH($Z$29,$N$31:$Y$31,0)),"")</f>
        <v/>
      </c>
      <c r="AC32" s="14">
        <f>IF($J32=$AC$30, INDEX($N$32:$Y$113,$L32,MATCH($Z$29,$N$31:$Y$31,0)),"")</f>
        <v>1661.2773910000001</v>
      </c>
      <c r="AD32" s="14" t="str">
        <f>IF($J32=$AD$30, INDEX($N$32:$Y$113,$L32,MATCH($Z$29,$N$31:$Y$31,0)),"")</f>
        <v/>
      </c>
      <c r="AE32" s="14" t="str">
        <f>IF($J32=$AE$30, INDEX($N$32:$Y$113,$L32,MATCH($Z$29,$N$31:$Y$31,0)),"")</f>
        <v/>
      </c>
      <c r="AF32" s="14" t="str">
        <f>IF($J32=$AF$30, INDEX($N$32:$Y$113,$L32,MATCH($Z$29,$N$31:$Y$31,0)),"")</f>
        <v/>
      </c>
      <c r="AG32" s="141" t="str">
        <f>IF(OR($J32=$AE$30,$J32=$AF$30), INDEX($N$32:$Y$113,$L32,MATCH($Z$29,$N$31:$Y$31,0)),"")</f>
        <v/>
      </c>
    </row>
    <row r="33" spans="1:33" x14ac:dyDescent="0.25">
      <c r="A33" s="18">
        <v>1922</v>
      </c>
      <c r="B33" s="18">
        <v>1921</v>
      </c>
      <c r="C33" s="18">
        <v>11</v>
      </c>
      <c r="D33" s="141" t="s">
        <v>40</v>
      </c>
      <c r="E33" s="141" t="str">
        <f t="shared" ref="E33:E96" si="4">CONCATENATE(A33," ",C33)</f>
        <v>1922 11</v>
      </c>
      <c r="F33" s="17">
        <v>2690.4577159999999</v>
      </c>
      <c r="G33" s="14">
        <v>0</v>
      </c>
      <c r="H33" s="17">
        <v>1753.6804119999999</v>
      </c>
      <c r="I33" s="54">
        <v>1923</v>
      </c>
      <c r="J33" s="55">
        <v>3</v>
      </c>
      <c r="L33" s="141">
        <v>2</v>
      </c>
      <c r="M33" s="10">
        <v>1923</v>
      </c>
      <c r="N33" s="7">
        <f t="shared" si="3"/>
        <v>1606.7084589999999</v>
      </c>
      <c r="O33" s="7">
        <f t="shared" si="3"/>
        <v>1608.382709</v>
      </c>
      <c r="P33" s="7">
        <f t="shared" si="3"/>
        <v>1620.012293</v>
      </c>
      <c r="Q33" s="7">
        <f t="shared" si="3"/>
        <v>1646.5654569999999</v>
      </c>
      <c r="R33" s="7">
        <f t="shared" si="3"/>
        <v>1669.2307760000001</v>
      </c>
      <c r="S33" s="7">
        <f t="shared" si="3"/>
        <v>1721.6334179999999</v>
      </c>
      <c r="T33" s="7">
        <f t="shared" si="3"/>
        <v>1842.974659</v>
      </c>
      <c r="U33" s="7">
        <f t="shared" si="3"/>
        <v>1801.203434</v>
      </c>
      <c r="V33" s="7">
        <f t="shared" si="3"/>
        <v>1762.333016</v>
      </c>
      <c r="W33" s="7">
        <f t="shared" si="3"/>
        <v>1623.206727</v>
      </c>
      <c r="X33" s="7">
        <f t="shared" si="3"/>
        <v>1445.9817149999999</v>
      </c>
      <c r="Y33" s="7">
        <f t="shared" si="3"/>
        <v>1318.9619399999999</v>
      </c>
      <c r="AA33" s="141">
        <f t="shared" ref="AA33:AA96" si="5">INDEX($N$32:$Y$113,$L33,MATCH($Z$29,$N$31:$Y$31,0))</f>
        <v>1318.9619399999999</v>
      </c>
      <c r="AB33" s="14" t="str">
        <f t="shared" ref="AB33:AB96" si="6">IF($J33=$AB$30, INDEX($N$32:$Y$113,$L33,MATCH($Z$29,$N$31:$Y$31,0)),"")</f>
        <v/>
      </c>
      <c r="AC33" s="14" t="str">
        <f t="shared" ref="AC33:AC96" si="7">IF($J33=$AC$30, INDEX($N$32:$Y$113,$L33,MATCH($Z$29,$N$31:$Y$31,0)),"")</f>
        <v/>
      </c>
      <c r="AD33" s="14">
        <f t="shared" ref="AD33:AD96" si="8">IF($J33=$AD$30, INDEX($N$32:$Y$113,$L33,MATCH($Z$29,$N$31:$Y$31,0)),"")</f>
        <v>1318.9619399999999</v>
      </c>
      <c r="AE33" s="14" t="str">
        <f t="shared" ref="AE33:AE96" si="9">IF($J33=$AE$30, INDEX($N$32:$Y$113,$L33,MATCH($Z$29,$N$31:$Y$31,0)),"")</f>
        <v/>
      </c>
      <c r="AF33" s="14" t="str">
        <f t="shared" ref="AF33:AF96" si="10">IF($J33=$AF$30, INDEX($N$32:$Y$113,$L33,MATCH($Z$29,$N$31:$Y$31,0)),"")</f>
        <v/>
      </c>
      <c r="AG33" s="141" t="str">
        <f t="shared" ref="AG33:AG96" si="11">IF(OR($J33=$AE$30,$J33=$AF$30), INDEX($N$32:$Y$113,$L33,MATCH($Z$29,$N$31:$Y$31,0)),"")</f>
        <v/>
      </c>
    </row>
    <row r="34" spans="1:33" x14ac:dyDescent="0.25">
      <c r="A34" s="18">
        <v>1922</v>
      </c>
      <c r="B34" s="18">
        <v>1921</v>
      </c>
      <c r="C34" s="18">
        <v>12</v>
      </c>
      <c r="D34" s="141" t="s">
        <v>41</v>
      </c>
      <c r="E34" s="141" t="str">
        <f t="shared" si="4"/>
        <v>1922 12</v>
      </c>
      <c r="F34" s="17">
        <v>2861.2215489999999</v>
      </c>
      <c r="G34" s="14">
        <v>0</v>
      </c>
      <c r="H34" s="17">
        <v>1755.090087</v>
      </c>
      <c r="I34" s="54">
        <v>1924</v>
      </c>
      <c r="J34" s="55">
        <v>5</v>
      </c>
      <c r="L34" s="141">
        <v>3</v>
      </c>
      <c r="M34" s="10">
        <v>1924</v>
      </c>
      <c r="N34" s="7">
        <f t="shared" si="3"/>
        <v>1267.013837</v>
      </c>
      <c r="O34" s="7">
        <f t="shared" si="3"/>
        <v>1235.19463</v>
      </c>
      <c r="P34" s="7">
        <f t="shared" si="3"/>
        <v>1222.6261480000001</v>
      </c>
      <c r="Q34" s="7">
        <f t="shared" si="3"/>
        <v>1135.2195730000001</v>
      </c>
      <c r="R34" s="7">
        <f t="shared" si="3"/>
        <v>1194.676919</v>
      </c>
      <c r="S34" s="7">
        <f t="shared" si="3"/>
        <v>1187.060279</v>
      </c>
      <c r="T34" s="7">
        <f t="shared" si="3"/>
        <v>1157.816296</v>
      </c>
      <c r="U34" s="7">
        <f t="shared" si="3"/>
        <v>1076.0792019999999</v>
      </c>
      <c r="V34" s="7">
        <f t="shared" si="3"/>
        <v>1017.979649</v>
      </c>
      <c r="W34" s="7">
        <f t="shared" si="3"/>
        <v>916.56354999999996</v>
      </c>
      <c r="X34" s="7">
        <f t="shared" si="3"/>
        <v>790.58153500000003</v>
      </c>
      <c r="Y34" s="7">
        <f t="shared" si="3"/>
        <v>692.92933300000004</v>
      </c>
      <c r="AA34" s="141">
        <f t="shared" si="5"/>
        <v>692.92933300000004</v>
      </c>
      <c r="AB34" s="14" t="str">
        <f t="shared" si="6"/>
        <v/>
      </c>
      <c r="AC34" s="14" t="str">
        <f t="shared" si="7"/>
        <v/>
      </c>
      <c r="AD34" s="14" t="str">
        <f t="shared" si="8"/>
        <v/>
      </c>
      <c r="AE34" s="14" t="str">
        <f t="shared" si="9"/>
        <v/>
      </c>
      <c r="AF34" s="14">
        <f t="shared" si="10"/>
        <v>692.92933300000004</v>
      </c>
      <c r="AG34" s="141">
        <f t="shared" si="11"/>
        <v>692.92933300000004</v>
      </c>
    </row>
    <row r="35" spans="1:33" x14ac:dyDescent="0.25">
      <c r="A35" s="18">
        <v>1922</v>
      </c>
      <c r="B35" s="18">
        <v>1922</v>
      </c>
      <c r="C35" s="18">
        <v>1</v>
      </c>
      <c r="D35" s="141" t="s">
        <v>42</v>
      </c>
      <c r="E35" s="141" t="str">
        <f t="shared" si="4"/>
        <v>1922 1</v>
      </c>
      <c r="F35" s="17">
        <v>3003.2734799999998</v>
      </c>
      <c r="G35" s="14">
        <v>0</v>
      </c>
      <c r="H35" s="17">
        <v>1751.3772039999999</v>
      </c>
      <c r="I35" s="54">
        <v>1925</v>
      </c>
      <c r="J35" s="55">
        <v>4</v>
      </c>
      <c r="L35" s="141">
        <v>4</v>
      </c>
      <c r="M35" s="10">
        <v>1925</v>
      </c>
      <c r="N35" s="7">
        <f t="shared" si="3"/>
        <v>685.27617999999995</v>
      </c>
      <c r="O35" s="7">
        <f t="shared" si="3"/>
        <v>761.90758700000004</v>
      </c>
      <c r="P35" s="7">
        <f t="shared" si="3"/>
        <v>804.34314400000005</v>
      </c>
      <c r="Q35" s="7">
        <f t="shared" si="3"/>
        <v>700</v>
      </c>
      <c r="R35" s="7">
        <f t="shared" si="3"/>
        <v>970.63266399999998</v>
      </c>
      <c r="S35" s="7">
        <f t="shared" si="3"/>
        <v>1108.7828850000001</v>
      </c>
      <c r="T35" s="7">
        <f t="shared" si="3"/>
        <v>1408.496404</v>
      </c>
      <c r="U35" s="7">
        <f t="shared" si="3"/>
        <v>1393.7063430000001</v>
      </c>
      <c r="V35" s="7">
        <f t="shared" si="3"/>
        <v>1319.754897</v>
      </c>
      <c r="W35" s="7">
        <f t="shared" si="3"/>
        <v>1209.080463</v>
      </c>
      <c r="X35" s="7">
        <f t="shared" si="3"/>
        <v>1068.013976</v>
      </c>
      <c r="Y35" s="7">
        <f t="shared" si="3"/>
        <v>998.00792300000001</v>
      </c>
      <c r="AA35" s="141">
        <f t="shared" si="5"/>
        <v>998.00792300000001</v>
      </c>
      <c r="AB35" s="14" t="str">
        <f t="shared" si="6"/>
        <v/>
      </c>
      <c r="AC35" s="14" t="str">
        <f t="shared" si="7"/>
        <v/>
      </c>
      <c r="AD35" s="14" t="str">
        <f t="shared" si="8"/>
        <v/>
      </c>
      <c r="AE35" s="14">
        <f t="shared" si="9"/>
        <v>998.00792300000001</v>
      </c>
      <c r="AF35" s="14" t="str">
        <f t="shared" si="10"/>
        <v/>
      </c>
      <c r="AG35" s="141">
        <f t="shared" si="11"/>
        <v>998.00792300000001</v>
      </c>
    </row>
    <row r="36" spans="1:33" x14ac:dyDescent="0.25">
      <c r="A36" s="18">
        <v>1922</v>
      </c>
      <c r="B36" s="18">
        <v>1922</v>
      </c>
      <c r="C36" s="18">
        <v>2</v>
      </c>
      <c r="D36" s="141" t="s">
        <v>43</v>
      </c>
      <c r="E36" s="141" t="str">
        <f t="shared" si="4"/>
        <v>1922 2</v>
      </c>
      <c r="F36" s="17">
        <v>3439.9107180000001</v>
      </c>
      <c r="G36" s="14">
        <v>0</v>
      </c>
      <c r="H36" s="17">
        <v>1773.8588199999999</v>
      </c>
      <c r="I36" s="54">
        <v>1926</v>
      </c>
      <c r="J36" s="55">
        <v>4</v>
      </c>
      <c r="L36" s="141">
        <v>5</v>
      </c>
      <c r="M36" s="10">
        <v>1926</v>
      </c>
      <c r="N36" s="7">
        <f t="shared" si="3"/>
        <v>979.78064300000005</v>
      </c>
      <c r="O36" s="7">
        <f t="shared" si="3"/>
        <v>977.20522500000004</v>
      </c>
      <c r="P36" s="7">
        <f t="shared" si="3"/>
        <v>998.25548500000002</v>
      </c>
      <c r="Q36" s="7">
        <f t="shared" si="3"/>
        <v>1002.9585060000001</v>
      </c>
      <c r="R36" s="7">
        <f t="shared" si="3"/>
        <v>1149.9121689999999</v>
      </c>
      <c r="S36" s="7">
        <f t="shared" si="3"/>
        <v>1264.1327510000001</v>
      </c>
      <c r="T36" s="7">
        <f t="shared" si="3"/>
        <v>1485.5855059999999</v>
      </c>
      <c r="U36" s="7">
        <f t="shared" si="3"/>
        <v>1382.6223689999999</v>
      </c>
      <c r="V36" s="7">
        <f t="shared" si="3"/>
        <v>1319.078366</v>
      </c>
      <c r="W36" s="7">
        <f t="shared" si="3"/>
        <v>1199.292488</v>
      </c>
      <c r="X36" s="7">
        <f t="shared" si="3"/>
        <v>1084.8654670000001</v>
      </c>
      <c r="Y36" s="7">
        <f t="shared" si="3"/>
        <v>988.82769399999995</v>
      </c>
      <c r="AA36" s="141">
        <f t="shared" si="5"/>
        <v>988.82769399999995</v>
      </c>
      <c r="AB36" s="14" t="str">
        <f t="shared" si="6"/>
        <v/>
      </c>
      <c r="AC36" s="14" t="str">
        <f t="shared" si="7"/>
        <v/>
      </c>
      <c r="AD36" s="14" t="str">
        <f t="shared" si="8"/>
        <v/>
      </c>
      <c r="AE36" s="14">
        <f t="shared" si="9"/>
        <v>988.82769399999995</v>
      </c>
      <c r="AF36" s="14" t="str">
        <f t="shared" si="10"/>
        <v/>
      </c>
      <c r="AG36" s="141">
        <f t="shared" si="11"/>
        <v>988.82769399999995</v>
      </c>
    </row>
    <row r="37" spans="1:33" x14ac:dyDescent="0.25">
      <c r="A37" s="18">
        <v>1922</v>
      </c>
      <c r="B37" s="18">
        <v>1922</v>
      </c>
      <c r="C37" s="18">
        <v>3</v>
      </c>
      <c r="D37" s="141" t="s">
        <v>44</v>
      </c>
      <c r="E37" s="141" t="str">
        <f t="shared" si="4"/>
        <v>1922 3</v>
      </c>
      <c r="F37" s="17">
        <v>3960.5731390000001</v>
      </c>
      <c r="G37" s="14">
        <v>0</v>
      </c>
      <c r="H37" s="17">
        <v>1823.377988</v>
      </c>
      <c r="I37" s="54">
        <v>1927</v>
      </c>
      <c r="J37" s="55">
        <v>1</v>
      </c>
      <c r="L37" s="141">
        <v>6</v>
      </c>
      <c r="M37" s="10">
        <v>1927</v>
      </c>
      <c r="N37" s="7">
        <f t="shared" si="3"/>
        <v>964.97878100000003</v>
      </c>
      <c r="O37" s="7">
        <f t="shared" si="3"/>
        <v>1121.6021900000001</v>
      </c>
      <c r="P37" s="7">
        <f t="shared" si="3"/>
        <v>1323.100111</v>
      </c>
      <c r="Q37" s="7">
        <f t="shared" si="3"/>
        <v>1447.4461779999999</v>
      </c>
      <c r="R37" s="7">
        <f t="shared" si="3"/>
        <v>1685.630917</v>
      </c>
      <c r="S37" s="7">
        <f t="shared" si="3"/>
        <v>1869.45345</v>
      </c>
      <c r="T37" s="7">
        <f t="shared" si="3"/>
        <v>2096.3211609999998</v>
      </c>
      <c r="U37" s="7">
        <f t="shared" si="3"/>
        <v>2085.7100959999998</v>
      </c>
      <c r="V37" s="7">
        <f t="shared" si="3"/>
        <v>2111.103662</v>
      </c>
      <c r="W37" s="7">
        <f t="shared" si="3"/>
        <v>1988.882695</v>
      </c>
      <c r="X37" s="7">
        <f t="shared" si="3"/>
        <v>1849.169613</v>
      </c>
      <c r="Y37" s="7">
        <f t="shared" si="3"/>
        <v>1711.870848</v>
      </c>
      <c r="AA37" s="141">
        <f t="shared" si="5"/>
        <v>1711.870848</v>
      </c>
      <c r="AB37" s="14">
        <f t="shared" si="6"/>
        <v>1711.870848</v>
      </c>
      <c r="AC37" s="14" t="str">
        <f t="shared" si="7"/>
        <v/>
      </c>
      <c r="AD37" s="14" t="str">
        <f t="shared" si="8"/>
        <v/>
      </c>
      <c r="AE37" s="14" t="str">
        <f t="shared" si="9"/>
        <v/>
      </c>
      <c r="AF37" s="14" t="str">
        <f t="shared" si="10"/>
        <v/>
      </c>
      <c r="AG37" s="141" t="str">
        <f t="shared" si="11"/>
        <v/>
      </c>
    </row>
    <row r="38" spans="1:33" x14ac:dyDescent="0.25">
      <c r="A38" s="18">
        <v>1922</v>
      </c>
      <c r="B38" s="18">
        <v>1922</v>
      </c>
      <c r="C38" s="18">
        <v>4</v>
      </c>
      <c r="D38" s="141" t="s">
        <v>45</v>
      </c>
      <c r="E38" s="141" t="str">
        <f t="shared" si="4"/>
        <v>1922 4</v>
      </c>
      <c r="F38" s="17">
        <v>4552</v>
      </c>
      <c r="G38" s="14">
        <v>0</v>
      </c>
      <c r="H38" s="17">
        <v>1941.4609889999999</v>
      </c>
      <c r="I38" s="54">
        <v>1928</v>
      </c>
      <c r="J38" s="55">
        <v>2</v>
      </c>
      <c r="L38" s="141">
        <v>7</v>
      </c>
      <c r="M38" s="10">
        <v>1928</v>
      </c>
      <c r="N38" s="7">
        <f t="shared" si="3"/>
        <v>1620.9488739999999</v>
      </c>
      <c r="O38" s="7">
        <f t="shared" si="3"/>
        <v>1649.020565</v>
      </c>
      <c r="P38" s="7">
        <f t="shared" si="3"/>
        <v>1657.9679779999999</v>
      </c>
      <c r="Q38" s="7">
        <f t="shared" si="3"/>
        <v>1706.419146</v>
      </c>
      <c r="R38" s="7">
        <f t="shared" si="3"/>
        <v>1815.9176219999999</v>
      </c>
      <c r="S38" s="7">
        <f t="shared" si="3"/>
        <v>2022.3851440000001</v>
      </c>
      <c r="T38" s="7">
        <f t="shared" si="3"/>
        <v>2183.8152460000001</v>
      </c>
      <c r="U38" s="7">
        <f t="shared" si="3"/>
        <v>2121.7954289999998</v>
      </c>
      <c r="V38" s="7">
        <f t="shared" si="3"/>
        <v>2029.2659920000001</v>
      </c>
      <c r="W38" s="7">
        <f t="shared" si="3"/>
        <v>1885.2556520000001</v>
      </c>
      <c r="X38" s="7">
        <f t="shared" si="3"/>
        <v>1691.1048619999999</v>
      </c>
      <c r="Y38" s="7">
        <f t="shared" si="3"/>
        <v>1486.356076</v>
      </c>
      <c r="AA38" s="141">
        <f t="shared" si="5"/>
        <v>1486.356076</v>
      </c>
      <c r="AB38" s="14" t="str">
        <f t="shared" si="6"/>
        <v/>
      </c>
      <c r="AC38" s="14">
        <f t="shared" si="7"/>
        <v>1486.356076</v>
      </c>
      <c r="AD38" s="14" t="str">
        <f t="shared" si="8"/>
        <v/>
      </c>
      <c r="AE38" s="14" t="str">
        <f t="shared" si="9"/>
        <v/>
      </c>
      <c r="AF38" s="14" t="str">
        <f t="shared" si="10"/>
        <v/>
      </c>
      <c r="AG38" s="141" t="str">
        <f t="shared" si="11"/>
        <v/>
      </c>
    </row>
    <row r="39" spans="1:33" x14ac:dyDescent="0.25">
      <c r="A39" s="18">
        <v>1922</v>
      </c>
      <c r="B39" s="18">
        <v>1922</v>
      </c>
      <c r="C39" s="18">
        <v>5</v>
      </c>
      <c r="D39" s="141" t="s">
        <v>46</v>
      </c>
      <c r="E39" s="141" t="str">
        <f t="shared" si="4"/>
        <v>1922 5</v>
      </c>
      <c r="F39" s="17">
        <v>4552</v>
      </c>
      <c r="G39" s="14">
        <v>0</v>
      </c>
      <c r="H39" s="17">
        <v>2020.044077</v>
      </c>
      <c r="I39" s="54">
        <v>1929</v>
      </c>
      <c r="J39" s="55">
        <v>5</v>
      </c>
      <c r="L39" s="141">
        <v>8</v>
      </c>
      <c r="M39" s="10">
        <v>1929</v>
      </c>
      <c r="N39" s="7">
        <f t="shared" si="3"/>
        <v>1347.018188</v>
      </c>
      <c r="O39" s="7">
        <f t="shared" si="3"/>
        <v>1270.1479159999999</v>
      </c>
      <c r="P39" s="7">
        <f t="shared" si="3"/>
        <v>1263.4567549999999</v>
      </c>
      <c r="Q39" s="7">
        <f t="shared" si="3"/>
        <v>1072.0025869999999</v>
      </c>
      <c r="R39" s="7">
        <f t="shared" si="3"/>
        <v>1099.1712439999999</v>
      </c>
      <c r="S39" s="7">
        <f t="shared" si="3"/>
        <v>1150.1912030000001</v>
      </c>
      <c r="T39" s="7">
        <f t="shared" si="3"/>
        <v>1165.7450839999999</v>
      </c>
      <c r="U39" s="7">
        <f t="shared" si="3"/>
        <v>1209.207171</v>
      </c>
      <c r="V39" s="7">
        <f t="shared" si="3"/>
        <v>1195.135671</v>
      </c>
      <c r="W39" s="7">
        <f t="shared" si="3"/>
        <v>1105.00053</v>
      </c>
      <c r="X39" s="7">
        <f t="shared" si="3"/>
        <v>980.98083199999996</v>
      </c>
      <c r="Y39" s="7">
        <f t="shared" si="3"/>
        <v>884.25998800000002</v>
      </c>
      <c r="AA39" s="141">
        <f t="shared" si="5"/>
        <v>884.25998800000002</v>
      </c>
      <c r="AB39" s="14" t="str">
        <f t="shared" si="6"/>
        <v/>
      </c>
      <c r="AC39" s="14" t="str">
        <f t="shared" si="7"/>
        <v/>
      </c>
      <c r="AD39" s="14" t="str">
        <f t="shared" si="8"/>
        <v/>
      </c>
      <c r="AE39" s="14" t="str">
        <f t="shared" si="9"/>
        <v/>
      </c>
      <c r="AF39" s="14">
        <f t="shared" si="10"/>
        <v>884.25998800000002</v>
      </c>
      <c r="AG39" s="141">
        <f t="shared" si="11"/>
        <v>884.25998800000002</v>
      </c>
    </row>
    <row r="40" spans="1:33" x14ac:dyDescent="0.25">
      <c r="A40" s="18">
        <v>1922</v>
      </c>
      <c r="B40" s="18">
        <v>1922</v>
      </c>
      <c r="C40" s="18">
        <v>6</v>
      </c>
      <c r="D40" s="141" t="s">
        <v>47</v>
      </c>
      <c r="E40" s="141" t="str">
        <f t="shared" si="4"/>
        <v>1922 6</v>
      </c>
      <c r="F40" s="17">
        <v>4280.4529499999999</v>
      </c>
      <c r="G40" s="14">
        <v>0</v>
      </c>
      <c r="H40" s="17">
        <v>2066.1119060000001</v>
      </c>
      <c r="I40" s="54">
        <v>1930</v>
      </c>
      <c r="J40" s="55">
        <v>4</v>
      </c>
      <c r="L40" s="141">
        <v>9</v>
      </c>
      <c r="M40" s="10">
        <v>1930</v>
      </c>
      <c r="N40" s="7">
        <f t="shared" si="3"/>
        <v>854.41022499999997</v>
      </c>
      <c r="O40" s="7">
        <f t="shared" si="3"/>
        <v>838.74060099999997</v>
      </c>
      <c r="P40" s="7">
        <f t="shared" si="3"/>
        <v>968.34208899999999</v>
      </c>
      <c r="Q40" s="7">
        <f t="shared" si="3"/>
        <v>986.212895</v>
      </c>
      <c r="R40" s="7">
        <f t="shared" si="3"/>
        <v>1086.5106390000001</v>
      </c>
      <c r="S40" s="7">
        <f t="shared" si="3"/>
        <v>1215.3761320000001</v>
      </c>
      <c r="T40" s="7">
        <f t="shared" si="3"/>
        <v>1331.698371</v>
      </c>
      <c r="U40" s="7">
        <f t="shared" si="3"/>
        <v>1235.4512830000001</v>
      </c>
      <c r="V40" s="7">
        <f t="shared" si="3"/>
        <v>1213.3510819999999</v>
      </c>
      <c r="W40" s="7">
        <f t="shared" si="3"/>
        <v>1070.7385260000001</v>
      </c>
      <c r="X40" s="7">
        <f t="shared" si="3"/>
        <v>958.09480599999995</v>
      </c>
      <c r="Y40" s="7">
        <f t="shared" si="3"/>
        <v>863.80677600000001</v>
      </c>
      <c r="AA40" s="141">
        <f t="shared" si="5"/>
        <v>863.80677600000001</v>
      </c>
      <c r="AB40" s="14" t="str">
        <f t="shared" si="6"/>
        <v/>
      </c>
      <c r="AC40" s="14" t="str">
        <f t="shared" si="7"/>
        <v/>
      </c>
      <c r="AD40" s="14" t="str">
        <f t="shared" si="8"/>
        <v/>
      </c>
      <c r="AE40" s="14">
        <f t="shared" si="9"/>
        <v>863.80677600000001</v>
      </c>
      <c r="AF40" s="14" t="str">
        <f t="shared" si="10"/>
        <v/>
      </c>
      <c r="AG40" s="141">
        <f t="shared" si="11"/>
        <v>863.80677600000001</v>
      </c>
    </row>
    <row r="41" spans="1:33" x14ac:dyDescent="0.25">
      <c r="A41" s="18">
        <v>1922</v>
      </c>
      <c r="B41" s="18">
        <v>1922</v>
      </c>
      <c r="C41" s="18">
        <v>7</v>
      </c>
      <c r="D41" s="141" t="s">
        <v>48</v>
      </c>
      <c r="E41" s="141" t="str">
        <f t="shared" si="4"/>
        <v>1922 7</v>
      </c>
      <c r="F41" s="17">
        <v>3869.2308720000001</v>
      </c>
      <c r="G41" s="14">
        <v>0</v>
      </c>
      <c r="H41" s="17">
        <v>1954.147917</v>
      </c>
      <c r="I41" s="54">
        <v>1931</v>
      </c>
      <c r="J41" s="55">
        <v>5</v>
      </c>
      <c r="L41" s="141">
        <v>10</v>
      </c>
      <c r="M41" s="10">
        <v>1931</v>
      </c>
      <c r="N41" s="7">
        <f t="shared" si="3"/>
        <v>834.31502399999999</v>
      </c>
      <c r="O41" s="7">
        <f t="shared" si="3"/>
        <v>821.58256500000005</v>
      </c>
      <c r="P41" s="7">
        <f t="shared" si="3"/>
        <v>811.62962200000004</v>
      </c>
      <c r="Q41" s="7">
        <f t="shared" si="3"/>
        <v>822.469334</v>
      </c>
      <c r="R41" s="7">
        <f t="shared" si="3"/>
        <v>843.07135100000005</v>
      </c>
      <c r="S41" s="7">
        <f t="shared" si="3"/>
        <v>902.57528300000001</v>
      </c>
      <c r="T41" s="7">
        <f t="shared" si="3"/>
        <v>925.60075400000005</v>
      </c>
      <c r="U41" s="7">
        <f t="shared" si="3"/>
        <v>886.08380899999997</v>
      </c>
      <c r="V41" s="7">
        <f t="shared" si="3"/>
        <v>862.72071400000004</v>
      </c>
      <c r="W41" s="7">
        <f t="shared" si="3"/>
        <v>768.00270699999999</v>
      </c>
      <c r="X41" s="7">
        <f t="shared" si="3"/>
        <v>643.39716199999998</v>
      </c>
      <c r="Y41" s="7">
        <f t="shared" si="3"/>
        <v>576.99229100000002</v>
      </c>
      <c r="AA41" s="141">
        <f t="shared" si="5"/>
        <v>576.99229100000002</v>
      </c>
      <c r="AB41" s="14" t="str">
        <f t="shared" si="6"/>
        <v/>
      </c>
      <c r="AC41" s="14" t="str">
        <f t="shared" si="7"/>
        <v/>
      </c>
      <c r="AD41" s="14" t="str">
        <f t="shared" si="8"/>
        <v/>
      </c>
      <c r="AE41" s="14" t="str">
        <f t="shared" si="9"/>
        <v/>
      </c>
      <c r="AF41" s="14">
        <f t="shared" si="10"/>
        <v>576.99229100000002</v>
      </c>
      <c r="AG41" s="141">
        <f t="shared" si="11"/>
        <v>576.99229100000002</v>
      </c>
    </row>
    <row r="42" spans="1:33" x14ac:dyDescent="0.25">
      <c r="A42" s="18">
        <v>1922</v>
      </c>
      <c r="B42" s="18">
        <v>1922</v>
      </c>
      <c r="C42" s="18">
        <v>8</v>
      </c>
      <c r="D42" s="141" t="s">
        <v>49</v>
      </c>
      <c r="E42" s="141" t="str">
        <f t="shared" si="4"/>
        <v>1922 8</v>
      </c>
      <c r="F42" s="17">
        <v>3513.1582389999999</v>
      </c>
      <c r="G42" s="14">
        <v>0</v>
      </c>
      <c r="H42" s="17">
        <v>1805.204248</v>
      </c>
      <c r="I42" s="54">
        <v>1932</v>
      </c>
      <c r="J42" s="55">
        <v>4</v>
      </c>
      <c r="L42" s="141">
        <v>11</v>
      </c>
      <c r="M42" s="10">
        <v>1932</v>
      </c>
      <c r="N42" s="7">
        <f t="shared" ref="N42:Y47" si="12">INDEX($G$32:$H$1015,MATCH((CONCATENATE($M42," ",N$30)),$E$32:$E$1015,0),IF($L$28="CFS",1,IF($L$28="TAF",2,"INC")))</f>
        <v>561.136886</v>
      </c>
      <c r="O42" s="7">
        <f t="shared" si="12"/>
        <v>553.529132</v>
      </c>
      <c r="P42" s="7">
        <f t="shared" si="12"/>
        <v>556.44613500000003</v>
      </c>
      <c r="Q42" s="7">
        <f t="shared" si="12"/>
        <v>503.41975300000001</v>
      </c>
      <c r="R42" s="7">
        <f t="shared" si="12"/>
        <v>525.38171699999998</v>
      </c>
      <c r="S42" s="7">
        <f t="shared" si="12"/>
        <v>677.98954800000001</v>
      </c>
      <c r="T42" s="7">
        <f t="shared" si="12"/>
        <v>758.25656600000002</v>
      </c>
      <c r="U42" s="7">
        <f t="shared" si="12"/>
        <v>781.27823599999999</v>
      </c>
      <c r="V42" s="7">
        <f t="shared" si="12"/>
        <v>771.70157400000005</v>
      </c>
      <c r="W42" s="7">
        <f t="shared" si="12"/>
        <v>686.71309399999996</v>
      </c>
      <c r="X42" s="7">
        <f t="shared" si="12"/>
        <v>591.86870899999997</v>
      </c>
      <c r="Y42" s="7">
        <f t="shared" si="12"/>
        <v>526.40221199999996</v>
      </c>
      <c r="AA42" s="141">
        <f t="shared" si="5"/>
        <v>526.40221199999996</v>
      </c>
      <c r="AB42" s="14" t="str">
        <f t="shared" si="6"/>
        <v/>
      </c>
      <c r="AC42" s="14" t="str">
        <f t="shared" si="7"/>
        <v/>
      </c>
      <c r="AD42" s="14" t="str">
        <f t="shared" si="8"/>
        <v/>
      </c>
      <c r="AE42" s="14">
        <f t="shared" si="9"/>
        <v>526.40221199999996</v>
      </c>
      <c r="AF42" s="14" t="str">
        <f t="shared" si="10"/>
        <v/>
      </c>
      <c r="AG42" s="141">
        <f t="shared" si="11"/>
        <v>526.40221199999996</v>
      </c>
    </row>
    <row r="43" spans="1:33" x14ac:dyDescent="0.25">
      <c r="A43" s="18">
        <v>1922</v>
      </c>
      <c r="B43" s="18">
        <v>1922</v>
      </c>
      <c r="C43" s="18">
        <v>9</v>
      </c>
      <c r="D43" s="141" t="s">
        <v>50</v>
      </c>
      <c r="E43" s="141" t="str">
        <f t="shared" si="4"/>
        <v>1922 9</v>
      </c>
      <c r="F43" s="17">
        <v>3207.5733759999998</v>
      </c>
      <c r="G43" s="14">
        <v>0</v>
      </c>
      <c r="H43" s="17">
        <v>1661.2773910000001</v>
      </c>
      <c r="I43" s="54">
        <v>1933</v>
      </c>
      <c r="J43" s="55">
        <v>5</v>
      </c>
      <c r="L43" s="141">
        <v>12</v>
      </c>
      <c r="M43" s="10">
        <v>1933</v>
      </c>
      <c r="N43" s="7">
        <f t="shared" si="12"/>
        <v>504.02397300000001</v>
      </c>
      <c r="O43" s="7">
        <f t="shared" si="12"/>
        <v>492.60494999999997</v>
      </c>
      <c r="P43" s="7">
        <f t="shared" si="12"/>
        <v>488.22232200000002</v>
      </c>
      <c r="Q43" s="7">
        <f t="shared" si="12"/>
        <v>485.16441300000002</v>
      </c>
      <c r="R43" s="7">
        <f t="shared" si="12"/>
        <v>486.54578900000001</v>
      </c>
      <c r="S43" s="7">
        <f t="shared" si="12"/>
        <v>588.22836700000005</v>
      </c>
      <c r="T43" s="7">
        <f t="shared" si="12"/>
        <v>741.53556900000001</v>
      </c>
      <c r="U43" s="7">
        <f t="shared" si="12"/>
        <v>728.98155899999995</v>
      </c>
      <c r="V43" s="7">
        <f t="shared" si="12"/>
        <v>847.402421</v>
      </c>
      <c r="W43" s="7">
        <f t="shared" si="12"/>
        <v>778.75561400000004</v>
      </c>
      <c r="X43" s="7">
        <f t="shared" si="12"/>
        <v>659.66380600000002</v>
      </c>
      <c r="Y43" s="7">
        <f t="shared" si="12"/>
        <v>596.50283100000001</v>
      </c>
      <c r="AA43" s="141">
        <f t="shared" si="5"/>
        <v>596.50283100000001</v>
      </c>
      <c r="AB43" s="14" t="str">
        <f t="shared" si="6"/>
        <v/>
      </c>
      <c r="AC43" s="14" t="str">
        <f t="shared" si="7"/>
        <v/>
      </c>
      <c r="AD43" s="14" t="str">
        <f t="shared" si="8"/>
        <v/>
      </c>
      <c r="AE43" s="14" t="str">
        <f t="shared" si="9"/>
        <v/>
      </c>
      <c r="AF43" s="14">
        <f t="shared" si="10"/>
        <v>596.50283100000001</v>
      </c>
      <c r="AG43" s="141">
        <f t="shared" si="11"/>
        <v>596.50283100000001</v>
      </c>
    </row>
    <row r="44" spans="1:33" x14ac:dyDescent="0.25">
      <c r="A44" s="18">
        <v>1923</v>
      </c>
      <c r="B44" s="18">
        <v>1922</v>
      </c>
      <c r="C44" s="18">
        <v>10</v>
      </c>
      <c r="D44" s="141" t="s">
        <v>51</v>
      </c>
      <c r="E44" s="141" t="str">
        <f t="shared" si="4"/>
        <v>1923 10</v>
      </c>
      <c r="F44" s="17">
        <v>3200</v>
      </c>
      <c r="G44" s="14">
        <v>0</v>
      </c>
      <c r="H44" s="17">
        <v>1606.7084589999999</v>
      </c>
      <c r="I44" s="54">
        <v>1934</v>
      </c>
      <c r="J44" s="55">
        <v>5</v>
      </c>
      <c r="L44" s="141">
        <v>13</v>
      </c>
      <c r="M44" s="10">
        <v>1934</v>
      </c>
      <c r="N44" s="7">
        <f t="shared" si="12"/>
        <v>578.78171399999997</v>
      </c>
      <c r="O44" s="7">
        <f t="shared" si="12"/>
        <v>570.16387799999995</v>
      </c>
      <c r="P44" s="7">
        <f t="shared" si="12"/>
        <v>580.01033500000005</v>
      </c>
      <c r="Q44" s="7">
        <f t="shared" si="12"/>
        <v>641.21987000000001</v>
      </c>
      <c r="R44" s="7">
        <f t="shared" si="12"/>
        <v>731.25351699999999</v>
      </c>
      <c r="S44" s="7">
        <f t="shared" si="12"/>
        <v>887.99457399999994</v>
      </c>
      <c r="T44" s="7">
        <f t="shared" si="12"/>
        <v>971.46500400000002</v>
      </c>
      <c r="U44" s="7">
        <f t="shared" si="12"/>
        <v>943.10365400000001</v>
      </c>
      <c r="V44" s="7">
        <f t="shared" si="12"/>
        <v>906.92614000000003</v>
      </c>
      <c r="W44" s="7">
        <f t="shared" si="12"/>
        <v>812.61765700000001</v>
      </c>
      <c r="X44" s="7">
        <f t="shared" si="12"/>
        <v>689.23330699999997</v>
      </c>
      <c r="Y44" s="7">
        <f t="shared" si="12"/>
        <v>500</v>
      </c>
      <c r="AA44" s="141">
        <f t="shared" si="5"/>
        <v>500</v>
      </c>
      <c r="AB44" s="14" t="str">
        <f t="shared" si="6"/>
        <v/>
      </c>
      <c r="AC44" s="14" t="str">
        <f t="shared" si="7"/>
        <v/>
      </c>
      <c r="AD44" s="14" t="str">
        <f t="shared" si="8"/>
        <v/>
      </c>
      <c r="AE44" s="14" t="str">
        <f t="shared" si="9"/>
        <v/>
      </c>
      <c r="AF44" s="14">
        <f t="shared" si="10"/>
        <v>500</v>
      </c>
      <c r="AG44" s="141">
        <f t="shared" si="11"/>
        <v>500</v>
      </c>
    </row>
    <row r="45" spans="1:33" x14ac:dyDescent="0.25">
      <c r="A45" s="18">
        <v>1923</v>
      </c>
      <c r="B45" s="18">
        <v>1922</v>
      </c>
      <c r="C45" s="18">
        <v>11</v>
      </c>
      <c r="D45" s="141" t="s">
        <v>52</v>
      </c>
      <c r="E45" s="141" t="str">
        <f t="shared" si="4"/>
        <v>1923 11</v>
      </c>
      <c r="F45" s="17">
        <v>3014.7455300000001</v>
      </c>
      <c r="G45" s="14">
        <v>0</v>
      </c>
      <c r="H45" s="17">
        <v>1608.382709</v>
      </c>
      <c r="I45" s="54">
        <v>1935</v>
      </c>
      <c r="J45" s="55">
        <v>3</v>
      </c>
      <c r="L45" s="141">
        <v>14</v>
      </c>
      <c r="M45" s="10">
        <v>1935</v>
      </c>
      <c r="N45" s="7">
        <f t="shared" si="12"/>
        <v>488.87002999999999</v>
      </c>
      <c r="O45" s="7">
        <f t="shared" si="12"/>
        <v>554.06597699999998</v>
      </c>
      <c r="P45" s="7">
        <f t="shared" si="12"/>
        <v>590.67554600000005</v>
      </c>
      <c r="Q45" s="7">
        <f t="shared" si="12"/>
        <v>565.11262299999999</v>
      </c>
      <c r="R45" s="7">
        <f t="shared" si="12"/>
        <v>648.57475499999998</v>
      </c>
      <c r="S45" s="7">
        <f t="shared" si="12"/>
        <v>709.65972199999999</v>
      </c>
      <c r="T45" s="7">
        <f t="shared" si="12"/>
        <v>923.21587799999998</v>
      </c>
      <c r="U45" s="7">
        <f t="shared" si="12"/>
        <v>955.49053400000003</v>
      </c>
      <c r="V45" s="7">
        <f t="shared" si="12"/>
        <v>962.18209100000001</v>
      </c>
      <c r="W45" s="7">
        <f t="shared" si="12"/>
        <v>887.68719399999998</v>
      </c>
      <c r="X45" s="7">
        <f t="shared" si="12"/>
        <v>777.08983999999998</v>
      </c>
      <c r="Y45" s="7">
        <f t="shared" si="12"/>
        <v>683.42269399999998</v>
      </c>
      <c r="AA45" s="141">
        <f t="shared" si="5"/>
        <v>683.42269399999998</v>
      </c>
      <c r="AB45" s="14" t="str">
        <f t="shared" si="6"/>
        <v/>
      </c>
      <c r="AC45" s="14" t="str">
        <f t="shared" si="7"/>
        <v/>
      </c>
      <c r="AD45" s="14">
        <f t="shared" si="8"/>
        <v>683.42269399999998</v>
      </c>
      <c r="AE45" s="14" t="str">
        <f t="shared" si="9"/>
        <v/>
      </c>
      <c r="AF45" s="14" t="str">
        <f t="shared" si="10"/>
        <v/>
      </c>
      <c r="AG45" s="141" t="str">
        <f t="shared" si="11"/>
        <v/>
      </c>
    </row>
    <row r="46" spans="1:33" x14ac:dyDescent="0.25">
      <c r="A46" s="18">
        <v>1923</v>
      </c>
      <c r="B46" s="18">
        <v>1922</v>
      </c>
      <c r="C46" s="18">
        <v>12</v>
      </c>
      <c r="D46" s="141" t="s">
        <v>53</v>
      </c>
      <c r="E46" s="141" t="str">
        <f t="shared" si="4"/>
        <v>1923 12</v>
      </c>
      <c r="F46" s="17">
        <v>3186.9748290000002</v>
      </c>
      <c r="G46" s="14">
        <v>0</v>
      </c>
      <c r="H46" s="17">
        <v>1620.012293</v>
      </c>
      <c r="I46" s="54">
        <v>1936</v>
      </c>
      <c r="J46" s="55">
        <v>3</v>
      </c>
      <c r="L46" s="141">
        <v>15</v>
      </c>
      <c r="M46" s="10">
        <v>1936</v>
      </c>
      <c r="N46" s="7">
        <f t="shared" si="12"/>
        <v>669.146793</v>
      </c>
      <c r="O46" s="7">
        <f t="shared" si="12"/>
        <v>663.81467299999997</v>
      </c>
      <c r="P46" s="7">
        <f t="shared" si="12"/>
        <v>666.86399500000005</v>
      </c>
      <c r="Q46" s="7">
        <f t="shared" si="12"/>
        <v>779.92273499999999</v>
      </c>
      <c r="R46" s="7">
        <f t="shared" si="12"/>
        <v>920.14762800000005</v>
      </c>
      <c r="S46" s="7">
        <f t="shared" si="12"/>
        <v>1036.55557</v>
      </c>
      <c r="T46" s="7">
        <f t="shared" si="12"/>
        <v>1211.9646270000001</v>
      </c>
      <c r="U46" s="7">
        <f t="shared" si="12"/>
        <v>1141.7687109999999</v>
      </c>
      <c r="V46" s="7">
        <f t="shared" si="12"/>
        <v>1102.77883</v>
      </c>
      <c r="W46" s="7">
        <f t="shared" si="12"/>
        <v>1053.162288</v>
      </c>
      <c r="X46" s="7">
        <f t="shared" si="12"/>
        <v>956.95387700000003</v>
      </c>
      <c r="Y46" s="7">
        <f t="shared" si="12"/>
        <v>875.63076799999999</v>
      </c>
      <c r="AA46" s="141">
        <f t="shared" si="5"/>
        <v>875.63076799999999</v>
      </c>
      <c r="AB46" s="14" t="str">
        <f t="shared" si="6"/>
        <v/>
      </c>
      <c r="AC46" s="14" t="str">
        <f t="shared" si="7"/>
        <v/>
      </c>
      <c r="AD46" s="14">
        <f t="shared" si="8"/>
        <v>875.63076799999999</v>
      </c>
      <c r="AE46" s="14" t="str">
        <f t="shared" si="9"/>
        <v/>
      </c>
      <c r="AF46" s="14" t="str">
        <f t="shared" si="10"/>
        <v/>
      </c>
      <c r="AG46" s="141" t="str">
        <f t="shared" si="11"/>
        <v/>
      </c>
    </row>
    <row r="47" spans="1:33" x14ac:dyDescent="0.25">
      <c r="A47" s="18">
        <v>1923</v>
      </c>
      <c r="B47" s="18">
        <v>1923</v>
      </c>
      <c r="C47" s="18">
        <v>1</v>
      </c>
      <c r="D47" s="141" t="s">
        <v>54</v>
      </c>
      <c r="E47" s="141" t="str">
        <f t="shared" si="4"/>
        <v>1923 1</v>
      </c>
      <c r="F47" s="17">
        <v>3408.0520569999999</v>
      </c>
      <c r="G47" s="14">
        <v>0</v>
      </c>
      <c r="H47" s="17">
        <v>1646.5654569999999</v>
      </c>
      <c r="I47" s="54">
        <v>1937</v>
      </c>
      <c r="J47" s="55">
        <v>3</v>
      </c>
      <c r="L47" s="141">
        <v>16</v>
      </c>
      <c r="M47" s="10">
        <v>1937</v>
      </c>
      <c r="N47" s="7">
        <f t="shared" si="12"/>
        <v>849.86118999999997</v>
      </c>
      <c r="O47" s="7">
        <f t="shared" si="12"/>
        <v>836.03538200000003</v>
      </c>
      <c r="P47" s="7">
        <f t="shared" si="12"/>
        <v>823.34445600000004</v>
      </c>
      <c r="Q47" s="7">
        <f t="shared" si="12"/>
        <v>812.09895100000006</v>
      </c>
      <c r="R47" s="7">
        <f t="shared" si="12"/>
        <v>813.26166499999999</v>
      </c>
      <c r="S47" s="7">
        <f t="shared" si="12"/>
        <v>915.07906400000002</v>
      </c>
      <c r="T47" s="7">
        <f t="shared" si="12"/>
        <v>1137.165495</v>
      </c>
      <c r="U47" s="7">
        <f t="shared" si="12"/>
        <v>1282.7095839999999</v>
      </c>
      <c r="V47" s="7">
        <f t="shared" si="12"/>
        <v>1357.2966690000001</v>
      </c>
      <c r="W47" s="7">
        <f t="shared" si="12"/>
        <v>1290.843975</v>
      </c>
      <c r="X47" s="7">
        <f t="shared" si="12"/>
        <v>1171.9104600000001</v>
      </c>
      <c r="Y47" s="7">
        <f t="shared" si="12"/>
        <v>1090.207936</v>
      </c>
      <c r="AA47" s="141">
        <f t="shared" si="5"/>
        <v>1090.207936</v>
      </c>
      <c r="AB47" s="14" t="str">
        <f t="shared" si="6"/>
        <v/>
      </c>
      <c r="AC47" s="14" t="str">
        <f t="shared" si="7"/>
        <v/>
      </c>
      <c r="AD47" s="14">
        <f t="shared" si="8"/>
        <v>1090.207936</v>
      </c>
      <c r="AE47" s="14" t="str">
        <f t="shared" si="9"/>
        <v/>
      </c>
      <c r="AF47" s="14" t="str">
        <f t="shared" si="10"/>
        <v/>
      </c>
      <c r="AG47" s="141" t="str">
        <f t="shared" si="11"/>
        <v/>
      </c>
    </row>
    <row r="48" spans="1:33" x14ac:dyDescent="0.25">
      <c r="A48" s="18">
        <v>1923</v>
      </c>
      <c r="B48" s="18">
        <v>1923</v>
      </c>
      <c r="C48" s="18">
        <v>2</v>
      </c>
      <c r="D48" s="141" t="s">
        <v>55</v>
      </c>
      <c r="E48" s="141" t="str">
        <f t="shared" si="4"/>
        <v>1923 2</v>
      </c>
      <c r="F48" s="17">
        <v>3543.0654049999998</v>
      </c>
      <c r="G48" s="14">
        <v>0</v>
      </c>
      <c r="H48" s="17">
        <v>1669.2307760000001</v>
      </c>
      <c r="I48" s="54">
        <v>1938</v>
      </c>
      <c r="J48" s="55">
        <v>1</v>
      </c>
      <c r="L48" s="141">
        <v>17</v>
      </c>
      <c r="M48" s="10">
        <v>1938</v>
      </c>
      <c r="N48" s="7">
        <f t="shared" ref="N48:Y63" si="13">INDEX($G$32:$H$1015,MATCH((CONCATENATE($M48," ",N$30)),$E$32:$E$1015,0),IF($L$28="CFS",1,IF($L$28="TAF",2,"INC")))</f>
        <v>1073.749763</v>
      </c>
      <c r="O48" s="7">
        <f t="shared" si="13"/>
        <v>1221.3169949999999</v>
      </c>
      <c r="P48" s="7">
        <f t="shared" si="13"/>
        <v>1440.6723199999999</v>
      </c>
      <c r="Q48" s="7">
        <f t="shared" si="13"/>
        <v>1538.2002789999999</v>
      </c>
      <c r="R48" s="7">
        <f t="shared" si="13"/>
        <v>1695.103081</v>
      </c>
      <c r="S48" s="7">
        <f t="shared" si="13"/>
        <v>1956.3388620000001</v>
      </c>
      <c r="T48" s="7">
        <f t="shared" si="13"/>
        <v>2263.7726120000002</v>
      </c>
      <c r="U48" s="7">
        <f t="shared" si="13"/>
        <v>2420</v>
      </c>
      <c r="V48" s="7">
        <f t="shared" si="13"/>
        <v>2364.745899</v>
      </c>
      <c r="W48" s="7">
        <f t="shared" si="13"/>
        <v>2270</v>
      </c>
      <c r="X48" s="7">
        <f t="shared" si="13"/>
        <v>2150</v>
      </c>
      <c r="Y48" s="7">
        <f t="shared" si="13"/>
        <v>1945.2492709999999</v>
      </c>
      <c r="AA48" s="141">
        <f t="shared" si="5"/>
        <v>1945.2492709999999</v>
      </c>
      <c r="AB48" s="14">
        <f t="shared" si="6"/>
        <v>1945.2492709999999</v>
      </c>
      <c r="AC48" s="14" t="str">
        <f t="shared" si="7"/>
        <v/>
      </c>
      <c r="AD48" s="14" t="str">
        <f t="shared" si="8"/>
        <v/>
      </c>
      <c r="AE48" s="14" t="str">
        <f t="shared" si="9"/>
        <v/>
      </c>
      <c r="AF48" s="14" t="str">
        <f t="shared" si="10"/>
        <v/>
      </c>
      <c r="AG48" s="141" t="str">
        <f t="shared" si="11"/>
        <v/>
      </c>
    </row>
    <row r="49" spans="1:33" x14ac:dyDescent="0.25">
      <c r="A49" s="18">
        <v>1923</v>
      </c>
      <c r="B49" s="18">
        <v>1923</v>
      </c>
      <c r="C49" s="18">
        <v>3</v>
      </c>
      <c r="D49" s="141" t="s">
        <v>56</v>
      </c>
      <c r="E49" s="141" t="str">
        <f t="shared" si="4"/>
        <v>1923 3</v>
      </c>
      <c r="F49" s="17">
        <v>3679.2114499999998</v>
      </c>
      <c r="G49" s="14">
        <v>0</v>
      </c>
      <c r="H49" s="17">
        <v>1721.6334179999999</v>
      </c>
      <c r="I49" s="54">
        <v>1939</v>
      </c>
      <c r="J49" s="55">
        <v>4</v>
      </c>
      <c r="L49" s="141">
        <v>18</v>
      </c>
      <c r="M49" s="10">
        <v>1939</v>
      </c>
      <c r="N49" s="7">
        <f t="shared" si="13"/>
        <v>1848.829931</v>
      </c>
      <c r="O49" s="7">
        <f t="shared" si="13"/>
        <v>1850</v>
      </c>
      <c r="P49" s="7">
        <f t="shared" si="13"/>
        <v>1850</v>
      </c>
      <c r="Q49" s="7">
        <f t="shared" si="13"/>
        <v>1861.1571670000001</v>
      </c>
      <c r="R49" s="7">
        <f t="shared" si="13"/>
        <v>1875.2774730000001</v>
      </c>
      <c r="S49" s="7">
        <f t="shared" si="13"/>
        <v>1983.2145390000001</v>
      </c>
      <c r="T49" s="7">
        <f t="shared" si="13"/>
        <v>2058.5072409999998</v>
      </c>
      <c r="U49" s="7">
        <f t="shared" si="13"/>
        <v>1976.7469510000001</v>
      </c>
      <c r="V49" s="7">
        <f t="shared" si="13"/>
        <v>1875.1910539999999</v>
      </c>
      <c r="W49" s="7">
        <f t="shared" si="13"/>
        <v>1643.0521819999999</v>
      </c>
      <c r="X49" s="7">
        <f t="shared" si="13"/>
        <v>1398.9822939999999</v>
      </c>
      <c r="Y49" s="7">
        <f t="shared" si="13"/>
        <v>1189.9053449999999</v>
      </c>
      <c r="AA49" s="141">
        <f t="shared" si="5"/>
        <v>1189.9053449999999</v>
      </c>
      <c r="AB49" s="14" t="str">
        <f t="shared" si="6"/>
        <v/>
      </c>
      <c r="AC49" s="14" t="str">
        <f t="shared" si="7"/>
        <v/>
      </c>
      <c r="AD49" s="14" t="str">
        <f t="shared" si="8"/>
        <v/>
      </c>
      <c r="AE49" s="14">
        <f t="shared" si="9"/>
        <v>1189.9053449999999</v>
      </c>
      <c r="AF49" s="14" t="str">
        <f t="shared" si="10"/>
        <v/>
      </c>
      <c r="AG49" s="141">
        <f t="shared" si="11"/>
        <v>1189.9053449999999</v>
      </c>
    </row>
    <row r="50" spans="1:33" x14ac:dyDescent="0.25">
      <c r="A50" s="18">
        <v>1923</v>
      </c>
      <c r="B50" s="18">
        <v>1923</v>
      </c>
      <c r="C50" s="18">
        <v>4</v>
      </c>
      <c r="D50" s="141" t="s">
        <v>57</v>
      </c>
      <c r="E50" s="141" t="str">
        <f t="shared" si="4"/>
        <v>1923 4</v>
      </c>
      <c r="F50" s="17">
        <v>4136.788826</v>
      </c>
      <c r="G50" s="14">
        <v>0</v>
      </c>
      <c r="H50" s="17">
        <v>1842.974659</v>
      </c>
      <c r="I50" s="54">
        <v>1940</v>
      </c>
      <c r="J50" s="55">
        <v>2</v>
      </c>
      <c r="L50" s="141">
        <v>19</v>
      </c>
      <c r="M50" s="10">
        <v>1940</v>
      </c>
      <c r="N50" s="7">
        <f t="shared" si="13"/>
        <v>1121.711564</v>
      </c>
      <c r="O50" s="7">
        <f t="shared" si="13"/>
        <v>1059.704289</v>
      </c>
      <c r="P50" s="7">
        <f t="shared" si="13"/>
        <v>1123.9303849999999</v>
      </c>
      <c r="Q50" s="7">
        <f t="shared" si="13"/>
        <v>1300.270323</v>
      </c>
      <c r="R50" s="7">
        <f t="shared" si="13"/>
        <v>1626.0879870000001</v>
      </c>
      <c r="S50" s="7">
        <f t="shared" si="13"/>
        <v>1928.1579810000001</v>
      </c>
      <c r="T50" s="7">
        <f t="shared" si="13"/>
        <v>2154.2774049999998</v>
      </c>
      <c r="U50" s="7">
        <f t="shared" si="13"/>
        <v>2091.0963590000001</v>
      </c>
      <c r="V50" s="7">
        <f t="shared" si="13"/>
        <v>1937.9463009999999</v>
      </c>
      <c r="W50" s="7">
        <f t="shared" si="13"/>
        <v>1788.8641459999999</v>
      </c>
      <c r="X50" s="7">
        <f t="shared" si="13"/>
        <v>1612.624808</v>
      </c>
      <c r="Y50" s="7">
        <f t="shared" si="13"/>
        <v>1447.4648549999999</v>
      </c>
      <c r="AA50" s="141">
        <f t="shared" si="5"/>
        <v>1447.4648549999999</v>
      </c>
      <c r="AB50" s="14" t="str">
        <f t="shared" si="6"/>
        <v/>
      </c>
      <c r="AC50" s="14">
        <f t="shared" si="7"/>
        <v>1447.4648549999999</v>
      </c>
      <c r="AD50" s="14" t="str">
        <f t="shared" si="8"/>
        <v/>
      </c>
      <c r="AE50" s="14" t="str">
        <f t="shared" si="9"/>
        <v/>
      </c>
      <c r="AF50" s="14" t="str">
        <f t="shared" si="10"/>
        <v/>
      </c>
      <c r="AG50" s="141" t="str">
        <f t="shared" si="11"/>
        <v/>
      </c>
    </row>
    <row r="51" spans="1:33" x14ac:dyDescent="0.25">
      <c r="A51" s="18">
        <v>1923</v>
      </c>
      <c r="B51" s="18">
        <v>1923</v>
      </c>
      <c r="C51" s="18">
        <v>5</v>
      </c>
      <c r="D51" s="141" t="s">
        <v>58</v>
      </c>
      <c r="E51" s="141" t="str">
        <f t="shared" si="4"/>
        <v>1923 5</v>
      </c>
      <c r="F51" s="17">
        <v>3891.726349</v>
      </c>
      <c r="G51" s="14">
        <v>0</v>
      </c>
      <c r="H51" s="17">
        <v>1801.203434</v>
      </c>
      <c r="I51" s="54">
        <v>1941</v>
      </c>
      <c r="J51" s="55">
        <v>1</v>
      </c>
      <c r="L51" s="141">
        <v>20</v>
      </c>
      <c r="M51" s="10">
        <v>1941</v>
      </c>
      <c r="N51" s="7">
        <f t="shared" si="13"/>
        <v>1394.5661970000001</v>
      </c>
      <c r="O51" s="7">
        <f t="shared" si="13"/>
        <v>1378.136154</v>
      </c>
      <c r="P51" s="7">
        <f t="shared" si="13"/>
        <v>1517.4310250000001</v>
      </c>
      <c r="Q51" s="7">
        <f t="shared" si="13"/>
        <v>1738.1164329999999</v>
      </c>
      <c r="R51" s="7">
        <f t="shared" si="13"/>
        <v>1988.791506</v>
      </c>
      <c r="S51" s="7">
        <f t="shared" si="13"/>
        <v>2100</v>
      </c>
      <c r="T51" s="7">
        <f t="shared" si="13"/>
        <v>2300</v>
      </c>
      <c r="U51" s="7">
        <f t="shared" si="13"/>
        <v>2420</v>
      </c>
      <c r="V51" s="7">
        <f t="shared" si="13"/>
        <v>2447</v>
      </c>
      <c r="W51" s="7">
        <f t="shared" si="13"/>
        <v>2270</v>
      </c>
      <c r="X51" s="7">
        <f t="shared" si="13"/>
        <v>2150</v>
      </c>
      <c r="Y51" s="7">
        <f t="shared" si="13"/>
        <v>1975</v>
      </c>
      <c r="AA51" s="141">
        <f t="shared" si="5"/>
        <v>1975</v>
      </c>
      <c r="AB51" s="14">
        <f t="shared" si="6"/>
        <v>1975</v>
      </c>
      <c r="AC51" s="14" t="str">
        <f t="shared" si="7"/>
        <v/>
      </c>
      <c r="AD51" s="14" t="str">
        <f t="shared" si="8"/>
        <v/>
      </c>
      <c r="AE51" s="14" t="str">
        <f t="shared" si="9"/>
        <v/>
      </c>
      <c r="AF51" s="14" t="str">
        <f t="shared" si="10"/>
        <v/>
      </c>
      <c r="AG51" s="141" t="str">
        <f t="shared" si="11"/>
        <v/>
      </c>
    </row>
    <row r="52" spans="1:33" x14ac:dyDescent="0.25">
      <c r="A52" s="18">
        <v>1923</v>
      </c>
      <c r="B52" s="18">
        <v>1923</v>
      </c>
      <c r="C52" s="18">
        <v>6</v>
      </c>
      <c r="D52" s="141" t="s">
        <v>59</v>
      </c>
      <c r="E52" s="141" t="str">
        <f t="shared" si="4"/>
        <v>1923 6</v>
      </c>
      <c r="F52" s="17">
        <v>3569.2965549999999</v>
      </c>
      <c r="G52" s="14">
        <v>0</v>
      </c>
      <c r="H52" s="17">
        <v>1762.333016</v>
      </c>
      <c r="I52" s="54">
        <v>1942</v>
      </c>
      <c r="J52" s="55">
        <v>1</v>
      </c>
      <c r="L52" s="141">
        <v>21</v>
      </c>
      <c r="M52" s="10">
        <v>1942</v>
      </c>
      <c r="N52" s="7">
        <f t="shared" si="13"/>
        <v>1850</v>
      </c>
      <c r="O52" s="7">
        <f t="shared" si="13"/>
        <v>1836.8772300000001</v>
      </c>
      <c r="P52" s="7">
        <f t="shared" si="13"/>
        <v>1850</v>
      </c>
      <c r="Q52" s="7">
        <f t="shared" si="13"/>
        <v>1900</v>
      </c>
      <c r="R52" s="7">
        <f t="shared" si="13"/>
        <v>2000</v>
      </c>
      <c r="S52" s="7">
        <f t="shared" si="13"/>
        <v>2078.5401339999999</v>
      </c>
      <c r="T52" s="7">
        <f t="shared" si="13"/>
        <v>2285.2581220000002</v>
      </c>
      <c r="U52" s="7">
        <f t="shared" si="13"/>
        <v>2344.7953090000001</v>
      </c>
      <c r="V52" s="7">
        <f t="shared" si="13"/>
        <v>2416.522614</v>
      </c>
      <c r="W52" s="7">
        <f t="shared" si="13"/>
        <v>2270</v>
      </c>
      <c r="X52" s="7">
        <f t="shared" si="13"/>
        <v>2150</v>
      </c>
      <c r="Y52" s="7">
        <f t="shared" si="13"/>
        <v>1928.1033950000001</v>
      </c>
      <c r="AA52" s="141">
        <f t="shared" si="5"/>
        <v>1928.1033950000001</v>
      </c>
      <c r="AB52" s="14">
        <f t="shared" si="6"/>
        <v>1928.1033950000001</v>
      </c>
      <c r="AC52" s="14" t="str">
        <f t="shared" si="7"/>
        <v/>
      </c>
      <c r="AD52" s="14" t="str">
        <f t="shared" si="8"/>
        <v/>
      </c>
      <c r="AE52" s="14" t="str">
        <f t="shared" si="9"/>
        <v/>
      </c>
      <c r="AF52" s="14" t="str">
        <f t="shared" si="10"/>
        <v/>
      </c>
      <c r="AG52" s="141" t="str">
        <f t="shared" si="11"/>
        <v/>
      </c>
    </row>
    <row r="53" spans="1:33" x14ac:dyDescent="0.25">
      <c r="A53" s="18">
        <v>1923</v>
      </c>
      <c r="B53" s="18">
        <v>1923</v>
      </c>
      <c r="C53" s="18">
        <v>7</v>
      </c>
      <c r="D53" s="141" t="s">
        <v>60</v>
      </c>
      <c r="E53" s="141" t="str">
        <f t="shared" si="4"/>
        <v>1923 7</v>
      </c>
      <c r="F53" s="17">
        <v>3191.483659</v>
      </c>
      <c r="G53" s="14">
        <v>0</v>
      </c>
      <c r="H53" s="17">
        <v>1623.206727</v>
      </c>
      <c r="I53" s="54">
        <v>1943</v>
      </c>
      <c r="J53" s="55">
        <v>1</v>
      </c>
      <c r="L53" s="141">
        <v>22</v>
      </c>
      <c r="M53" s="10">
        <v>1943</v>
      </c>
      <c r="N53" s="7">
        <f t="shared" si="13"/>
        <v>1850</v>
      </c>
      <c r="O53" s="7">
        <f t="shared" si="13"/>
        <v>1845.141243</v>
      </c>
      <c r="P53" s="7">
        <f t="shared" si="13"/>
        <v>1850</v>
      </c>
      <c r="Q53" s="7">
        <f t="shared" si="13"/>
        <v>1900</v>
      </c>
      <c r="R53" s="7">
        <f t="shared" si="13"/>
        <v>2000</v>
      </c>
      <c r="S53" s="7">
        <f t="shared" si="13"/>
        <v>2100</v>
      </c>
      <c r="T53" s="7">
        <f t="shared" si="13"/>
        <v>2283.1556609999998</v>
      </c>
      <c r="U53" s="7">
        <f t="shared" si="13"/>
        <v>2173.3186110000001</v>
      </c>
      <c r="V53" s="7">
        <f t="shared" si="13"/>
        <v>2100.1013480000001</v>
      </c>
      <c r="W53" s="7">
        <f t="shared" si="13"/>
        <v>1955.6328000000001</v>
      </c>
      <c r="X53" s="7">
        <f t="shared" si="13"/>
        <v>1810.9238049999999</v>
      </c>
      <c r="Y53" s="7">
        <f t="shared" si="13"/>
        <v>1640.426878</v>
      </c>
      <c r="AA53" s="141">
        <f t="shared" si="5"/>
        <v>1640.426878</v>
      </c>
      <c r="AB53" s="14">
        <f t="shared" si="6"/>
        <v>1640.426878</v>
      </c>
      <c r="AC53" s="14" t="str">
        <f t="shared" si="7"/>
        <v/>
      </c>
      <c r="AD53" s="14" t="str">
        <f t="shared" si="8"/>
        <v/>
      </c>
      <c r="AE53" s="14" t="str">
        <f t="shared" si="9"/>
        <v/>
      </c>
      <c r="AF53" s="14" t="str">
        <f t="shared" si="10"/>
        <v/>
      </c>
      <c r="AG53" s="141" t="str">
        <f t="shared" si="11"/>
        <v/>
      </c>
    </row>
    <row r="54" spans="1:33" x14ac:dyDescent="0.25">
      <c r="A54" s="18">
        <v>1923</v>
      </c>
      <c r="B54" s="18">
        <v>1923</v>
      </c>
      <c r="C54" s="18">
        <v>8</v>
      </c>
      <c r="D54" s="141" t="s">
        <v>61</v>
      </c>
      <c r="E54" s="141" t="str">
        <f t="shared" si="4"/>
        <v>1923 8</v>
      </c>
      <c r="F54" s="17">
        <v>2869.4987420000002</v>
      </c>
      <c r="G54" s="14">
        <v>0</v>
      </c>
      <c r="H54" s="17">
        <v>1445.9817149999999</v>
      </c>
      <c r="I54" s="54">
        <v>1944</v>
      </c>
      <c r="J54" s="55">
        <v>4</v>
      </c>
      <c r="L54" s="141">
        <v>23</v>
      </c>
      <c r="M54" s="10">
        <v>1944</v>
      </c>
      <c r="N54" s="7">
        <f t="shared" si="13"/>
        <v>1552.3242620000001</v>
      </c>
      <c r="O54" s="7">
        <f t="shared" si="13"/>
        <v>1448.5865630000001</v>
      </c>
      <c r="P54" s="7">
        <f t="shared" si="13"/>
        <v>1438.276885</v>
      </c>
      <c r="Q54" s="7">
        <f t="shared" si="13"/>
        <v>1387.0731249999999</v>
      </c>
      <c r="R54" s="7">
        <f t="shared" si="13"/>
        <v>1424.2658220000001</v>
      </c>
      <c r="S54" s="7">
        <f t="shared" si="13"/>
        <v>1486.3263830000001</v>
      </c>
      <c r="T54" s="7">
        <f t="shared" si="13"/>
        <v>1525.7739349999999</v>
      </c>
      <c r="U54" s="7">
        <f t="shared" si="13"/>
        <v>1583.1834269999999</v>
      </c>
      <c r="V54" s="7">
        <f t="shared" si="13"/>
        <v>1562.2305899999999</v>
      </c>
      <c r="W54" s="7">
        <f t="shared" si="13"/>
        <v>1396.386661</v>
      </c>
      <c r="X54" s="7">
        <f t="shared" si="13"/>
        <v>1224.8751179999999</v>
      </c>
      <c r="Y54" s="7">
        <f t="shared" si="13"/>
        <v>1099.9222360000001</v>
      </c>
      <c r="AA54" s="141">
        <f t="shared" si="5"/>
        <v>1099.9222360000001</v>
      </c>
      <c r="AB54" s="14" t="str">
        <f t="shared" si="6"/>
        <v/>
      </c>
      <c r="AC54" s="14" t="str">
        <f t="shared" si="7"/>
        <v/>
      </c>
      <c r="AD54" s="14" t="str">
        <f t="shared" si="8"/>
        <v/>
      </c>
      <c r="AE54" s="14">
        <f t="shared" si="9"/>
        <v>1099.9222360000001</v>
      </c>
      <c r="AF54" s="14" t="str">
        <f t="shared" si="10"/>
        <v/>
      </c>
      <c r="AG54" s="141">
        <f t="shared" si="11"/>
        <v>1099.9222360000001</v>
      </c>
    </row>
    <row r="55" spans="1:33" x14ac:dyDescent="0.25">
      <c r="A55" s="18">
        <v>1923</v>
      </c>
      <c r="B55" s="18">
        <v>1923</v>
      </c>
      <c r="C55" s="18">
        <v>9</v>
      </c>
      <c r="D55" s="141" t="s">
        <v>62</v>
      </c>
      <c r="E55" s="141" t="str">
        <f t="shared" si="4"/>
        <v>1923 9</v>
      </c>
      <c r="F55" s="17">
        <v>2869.1057529999998</v>
      </c>
      <c r="G55" s="14">
        <v>0</v>
      </c>
      <c r="H55" s="17">
        <v>1318.9619399999999</v>
      </c>
      <c r="I55" s="54">
        <v>1945</v>
      </c>
      <c r="J55" s="55">
        <v>3</v>
      </c>
      <c r="L55" s="141">
        <v>24</v>
      </c>
      <c r="M55" s="10">
        <v>1945</v>
      </c>
      <c r="N55" s="7">
        <f t="shared" si="13"/>
        <v>1071.1073779999999</v>
      </c>
      <c r="O55" s="7">
        <f t="shared" si="13"/>
        <v>1099.6668460000001</v>
      </c>
      <c r="P55" s="7">
        <f t="shared" si="13"/>
        <v>1176.6031889999999</v>
      </c>
      <c r="Q55" s="7">
        <f t="shared" si="13"/>
        <v>1234.320498</v>
      </c>
      <c r="R55" s="7">
        <f t="shared" si="13"/>
        <v>1399.574075</v>
      </c>
      <c r="S55" s="7">
        <f t="shared" si="13"/>
        <v>1453.471323</v>
      </c>
      <c r="T55" s="7">
        <f t="shared" si="13"/>
        <v>1591.1807409999999</v>
      </c>
      <c r="U55" s="7">
        <f t="shared" si="13"/>
        <v>1555.902503</v>
      </c>
      <c r="V55" s="7">
        <f t="shared" si="13"/>
        <v>1496.749865</v>
      </c>
      <c r="W55" s="7">
        <f t="shared" si="13"/>
        <v>1376.678934</v>
      </c>
      <c r="X55" s="7">
        <f t="shared" si="13"/>
        <v>1256.4127719999999</v>
      </c>
      <c r="Y55" s="7">
        <f t="shared" si="13"/>
        <v>1128.615221</v>
      </c>
      <c r="AA55" s="141">
        <f t="shared" si="5"/>
        <v>1128.615221</v>
      </c>
      <c r="AB55" s="14" t="str">
        <f t="shared" si="6"/>
        <v/>
      </c>
      <c r="AC55" s="14" t="str">
        <f t="shared" si="7"/>
        <v/>
      </c>
      <c r="AD55" s="14">
        <f t="shared" si="8"/>
        <v>1128.615221</v>
      </c>
      <c r="AE55" s="14" t="str">
        <f t="shared" si="9"/>
        <v/>
      </c>
      <c r="AF55" s="14" t="str">
        <f t="shared" si="10"/>
        <v/>
      </c>
      <c r="AG55" s="141" t="str">
        <f t="shared" si="11"/>
        <v/>
      </c>
    </row>
    <row r="56" spans="1:33" x14ac:dyDescent="0.25">
      <c r="A56" s="18">
        <v>1924</v>
      </c>
      <c r="B56" s="18">
        <v>1923</v>
      </c>
      <c r="C56" s="18">
        <v>10</v>
      </c>
      <c r="D56" s="141" t="s">
        <v>63</v>
      </c>
      <c r="E56" s="141" t="str">
        <f t="shared" si="4"/>
        <v>1924 10</v>
      </c>
      <c r="F56" s="17">
        <v>2799.764169</v>
      </c>
      <c r="G56" s="14">
        <v>0</v>
      </c>
      <c r="H56" s="17">
        <v>1267.013837</v>
      </c>
      <c r="I56" s="54">
        <v>1946</v>
      </c>
      <c r="J56" s="55">
        <v>3</v>
      </c>
      <c r="L56" s="141">
        <v>25</v>
      </c>
      <c r="M56" s="10">
        <v>1946</v>
      </c>
      <c r="N56" s="7">
        <f t="shared" si="13"/>
        <v>1124.0893880000001</v>
      </c>
      <c r="O56" s="7">
        <f t="shared" si="13"/>
        <v>1179.0981529999999</v>
      </c>
      <c r="P56" s="7">
        <f t="shared" si="13"/>
        <v>1370.3339779999999</v>
      </c>
      <c r="Q56" s="7">
        <f t="shared" si="13"/>
        <v>1500.847039</v>
      </c>
      <c r="R56" s="7">
        <f t="shared" si="13"/>
        <v>1555.871089</v>
      </c>
      <c r="S56" s="7">
        <f t="shared" si="13"/>
        <v>1678.1702190000001</v>
      </c>
      <c r="T56" s="7">
        <f t="shared" si="13"/>
        <v>1896.343605</v>
      </c>
      <c r="U56" s="7">
        <f t="shared" si="13"/>
        <v>1891.7999090000001</v>
      </c>
      <c r="V56" s="7">
        <f t="shared" si="13"/>
        <v>1825.9335679999999</v>
      </c>
      <c r="W56" s="7">
        <f t="shared" si="13"/>
        <v>1694.6572880000001</v>
      </c>
      <c r="X56" s="7">
        <f t="shared" si="13"/>
        <v>1522.962585</v>
      </c>
      <c r="Y56" s="7">
        <f t="shared" si="13"/>
        <v>1396.8938740000001</v>
      </c>
      <c r="AA56" s="141">
        <f t="shared" si="5"/>
        <v>1396.8938740000001</v>
      </c>
      <c r="AB56" s="14" t="str">
        <f t="shared" si="6"/>
        <v/>
      </c>
      <c r="AC56" s="14" t="str">
        <f t="shared" si="7"/>
        <v/>
      </c>
      <c r="AD56" s="14">
        <f t="shared" si="8"/>
        <v>1396.8938740000001</v>
      </c>
      <c r="AE56" s="14" t="str">
        <f t="shared" si="9"/>
        <v/>
      </c>
      <c r="AF56" s="14" t="str">
        <f t="shared" si="10"/>
        <v/>
      </c>
      <c r="AG56" s="141" t="str">
        <f t="shared" si="11"/>
        <v/>
      </c>
    </row>
    <row r="57" spans="1:33" x14ac:dyDescent="0.25">
      <c r="A57" s="18">
        <v>1924</v>
      </c>
      <c r="B57" s="18">
        <v>1923</v>
      </c>
      <c r="C57" s="18">
        <v>11</v>
      </c>
      <c r="D57" s="141" t="s">
        <v>64</v>
      </c>
      <c r="E57" s="141" t="str">
        <f t="shared" si="4"/>
        <v>1924 11</v>
      </c>
      <c r="F57" s="17">
        <v>2673.3430509999998</v>
      </c>
      <c r="G57" s="14">
        <v>0</v>
      </c>
      <c r="H57" s="17">
        <v>1235.19463</v>
      </c>
      <c r="I57" s="54">
        <v>1947</v>
      </c>
      <c r="J57" s="55">
        <v>4</v>
      </c>
      <c r="L57" s="141">
        <v>26</v>
      </c>
      <c r="M57" s="10">
        <v>1947</v>
      </c>
      <c r="N57" s="7">
        <f t="shared" si="13"/>
        <v>1343.9657910000001</v>
      </c>
      <c r="O57" s="7">
        <f t="shared" si="13"/>
        <v>1352.467864</v>
      </c>
      <c r="P57" s="7">
        <f t="shared" si="13"/>
        <v>1373.4023890000001</v>
      </c>
      <c r="Q57" s="7">
        <f t="shared" si="13"/>
        <v>1372.5146520000001</v>
      </c>
      <c r="R57" s="7">
        <f t="shared" si="13"/>
        <v>1432.523833</v>
      </c>
      <c r="S57" s="7">
        <f t="shared" si="13"/>
        <v>1551.593208</v>
      </c>
      <c r="T57" s="7">
        <f t="shared" si="13"/>
        <v>1638.920069</v>
      </c>
      <c r="U57" s="7">
        <f t="shared" si="13"/>
        <v>1548.851161</v>
      </c>
      <c r="V57" s="7">
        <f t="shared" si="13"/>
        <v>1541.296519</v>
      </c>
      <c r="W57" s="7">
        <f t="shared" si="13"/>
        <v>1431.3302550000001</v>
      </c>
      <c r="X57" s="7">
        <f t="shared" si="13"/>
        <v>1287.344867</v>
      </c>
      <c r="Y57" s="7">
        <f t="shared" si="13"/>
        <v>1162.8407649999999</v>
      </c>
      <c r="AA57" s="141">
        <f t="shared" si="5"/>
        <v>1162.8407649999999</v>
      </c>
      <c r="AB57" s="14" t="str">
        <f t="shared" si="6"/>
        <v/>
      </c>
      <c r="AC57" s="14" t="str">
        <f t="shared" si="7"/>
        <v/>
      </c>
      <c r="AD57" s="14" t="str">
        <f t="shared" si="8"/>
        <v/>
      </c>
      <c r="AE57" s="14">
        <f t="shared" si="9"/>
        <v>1162.8407649999999</v>
      </c>
      <c r="AF57" s="14" t="str">
        <f t="shared" si="10"/>
        <v/>
      </c>
      <c r="AG57" s="141">
        <f t="shared" si="11"/>
        <v>1162.8407649999999</v>
      </c>
    </row>
    <row r="58" spans="1:33" x14ac:dyDescent="0.25">
      <c r="A58" s="18">
        <v>1924</v>
      </c>
      <c r="B58" s="18">
        <v>1923</v>
      </c>
      <c r="C58" s="18">
        <v>12</v>
      </c>
      <c r="D58" s="141" t="s">
        <v>65</v>
      </c>
      <c r="E58" s="141" t="str">
        <f t="shared" si="4"/>
        <v>1924 12</v>
      </c>
      <c r="F58" s="17">
        <v>2574.2862380000001</v>
      </c>
      <c r="G58" s="14">
        <v>0</v>
      </c>
      <c r="H58" s="17">
        <v>1222.6261480000001</v>
      </c>
      <c r="I58" s="54">
        <v>1948</v>
      </c>
      <c r="J58" s="55">
        <v>3</v>
      </c>
      <c r="L58" s="141">
        <v>27</v>
      </c>
      <c r="M58" s="10">
        <v>1948</v>
      </c>
      <c r="N58" s="7">
        <f t="shared" si="13"/>
        <v>1178.785944</v>
      </c>
      <c r="O58" s="7">
        <f t="shared" si="13"/>
        <v>1192.6830869999999</v>
      </c>
      <c r="P58" s="7">
        <f t="shared" si="13"/>
        <v>1192.0296949999999</v>
      </c>
      <c r="Q58" s="7">
        <f t="shared" si="13"/>
        <v>1387.661327</v>
      </c>
      <c r="R58" s="7">
        <f t="shared" si="13"/>
        <v>1410.1399349999999</v>
      </c>
      <c r="S58" s="7">
        <f t="shared" si="13"/>
        <v>1444.5926420000001</v>
      </c>
      <c r="T58" s="7">
        <f t="shared" si="13"/>
        <v>1631.698202</v>
      </c>
      <c r="U58" s="7">
        <f t="shared" si="13"/>
        <v>1625.8919080000001</v>
      </c>
      <c r="V58" s="7">
        <f t="shared" si="13"/>
        <v>1705.3399939999999</v>
      </c>
      <c r="W58" s="7">
        <f t="shared" si="13"/>
        <v>1669.4634160000001</v>
      </c>
      <c r="X58" s="7">
        <f t="shared" si="13"/>
        <v>1531.7520629999999</v>
      </c>
      <c r="Y58" s="7">
        <f t="shared" si="13"/>
        <v>1484.694722</v>
      </c>
      <c r="AA58" s="141">
        <f t="shared" si="5"/>
        <v>1484.694722</v>
      </c>
      <c r="AB58" s="14" t="str">
        <f t="shared" si="6"/>
        <v/>
      </c>
      <c r="AC58" s="14" t="str">
        <f t="shared" si="7"/>
        <v/>
      </c>
      <c r="AD58" s="14">
        <f t="shared" si="8"/>
        <v>1484.694722</v>
      </c>
      <c r="AE58" s="14" t="str">
        <f t="shared" si="9"/>
        <v/>
      </c>
      <c r="AF58" s="14" t="str">
        <f t="shared" si="10"/>
        <v/>
      </c>
      <c r="AG58" s="141" t="str">
        <f t="shared" si="11"/>
        <v/>
      </c>
    </row>
    <row r="59" spans="1:33" x14ac:dyDescent="0.25">
      <c r="A59" s="18">
        <v>1924</v>
      </c>
      <c r="B59" s="18">
        <v>1924</v>
      </c>
      <c r="C59" s="18">
        <v>1</v>
      </c>
      <c r="D59" s="141" t="s">
        <v>66</v>
      </c>
      <c r="E59" s="141" t="str">
        <f t="shared" si="4"/>
        <v>1924 1</v>
      </c>
      <c r="F59" s="17">
        <v>2699.5239919999999</v>
      </c>
      <c r="G59" s="14">
        <v>0</v>
      </c>
      <c r="H59" s="17">
        <v>1135.2195730000001</v>
      </c>
      <c r="I59" s="54">
        <v>1949</v>
      </c>
      <c r="J59" s="55">
        <v>4</v>
      </c>
      <c r="L59" s="141">
        <v>28</v>
      </c>
      <c r="M59" s="10">
        <v>1949</v>
      </c>
      <c r="N59" s="7">
        <f t="shared" si="13"/>
        <v>1438.510002</v>
      </c>
      <c r="O59" s="7">
        <f t="shared" si="13"/>
        <v>1445.3973080000001</v>
      </c>
      <c r="P59" s="7">
        <f t="shared" si="13"/>
        <v>1447.442736</v>
      </c>
      <c r="Q59" s="7">
        <f t="shared" si="13"/>
        <v>1440.858559</v>
      </c>
      <c r="R59" s="7">
        <f t="shared" si="13"/>
        <v>1472.7400680000001</v>
      </c>
      <c r="S59" s="7">
        <f t="shared" si="13"/>
        <v>1688.925029</v>
      </c>
      <c r="T59" s="7">
        <f t="shared" si="13"/>
        <v>1948.6313990000001</v>
      </c>
      <c r="U59" s="7">
        <f t="shared" si="13"/>
        <v>1949.53774</v>
      </c>
      <c r="V59" s="7">
        <f t="shared" si="13"/>
        <v>1898.8139699999999</v>
      </c>
      <c r="W59" s="7">
        <f t="shared" si="13"/>
        <v>1753.671335</v>
      </c>
      <c r="X59" s="7">
        <f t="shared" si="13"/>
        <v>1579.6513279999999</v>
      </c>
      <c r="Y59" s="7">
        <f t="shared" si="13"/>
        <v>1410.6631910000001</v>
      </c>
      <c r="AA59" s="141">
        <f t="shared" si="5"/>
        <v>1410.6631910000001</v>
      </c>
      <c r="AB59" s="14" t="str">
        <f t="shared" si="6"/>
        <v/>
      </c>
      <c r="AC59" s="14" t="str">
        <f t="shared" si="7"/>
        <v/>
      </c>
      <c r="AD59" s="14" t="str">
        <f t="shared" si="8"/>
        <v/>
      </c>
      <c r="AE59" s="14">
        <f t="shared" si="9"/>
        <v>1410.6631910000001</v>
      </c>
      <c r="AF59" s="14" t="str">
        <f t="shared" si="10"/>
        <v/>
      </c>
      <c r="AG59" s="141">
        <f t="shared" si="11"/>
        <v>1410.6631910000001</v>
      </c>
    </row>
    <row r="60" spans="1:33" x14ac:dyDescent="0.25">
      <c r="A60" s="18">
        <v>1924</v>
      </c>
      <c r="B60" s="18">
        <v>1924</v>
      </c>
      <c r="C60" s="18">
        <v>2</v>
      </c>
      <c r="D60" s="141" t="s">
        <v>67</v>
      </c>
      <c r="E60" s="141" t="str">
        <f t="shared" si="4"/>
        <v>1924 2</v>
      </c>
      <c r="F60" s="17">
        <v>2906.6815230000002</v>
      </c>
      <c r="G60" s="14">
        <v>0</v>
      </c>
      <c r="H60" s="17">
        <v>1194.676919</v>
      </c>
      <c r="I60" s="54">
        <v>1950</v>
      </c>
      <c r="J60" s="55">
        <v>3</v>
      </c>
      <c r="L60" s="141">
        <v>29</v>
      </c>
      <c r="M60" s="10">
        <v>1950</v>
      </c>
      <c r="N60" s="7">
        <f t="shared" si="13"/>
        <v>1356.108283</v>
      </c>
      <c r="O60" s="7">
        <f t="shared" si="13"/>
        <v>1326.1007649999999</v>
      </c>
      <c r="P60" s="7">
        <f t="shared" si="13"/>
        <v>1310.276337</v>
      </c>
      <c r="Q60" s="7">
        <f t="shared" si="13"/>
        <v>1331.4812480000001</v>
      </c>
      <c r="R60" s="7">
        <f t="shared" si="13"/>
        <v>1387.690501</v>
      </c>
      <c r="S60" s="7">
        <f t="shared" si="13"/>
        <v>1508.7524490000001</v>
      </c>
      <c r="T60" s="7">
        <f t="shared" si="13"/>
        <v>1666.761456</v>
      </c>
      <c r="U60" s="7">
        <f t="shared" si="13"/>
        <v>1676.136495</v>
      </c>
      <c r="V60" s="7">
        <f t="shared" si="13"/>
        <v>1657.619457</v>
      </c>
      <c r="W60" s="7">
        <f t="shared" si="13"/>
        <v>1550.3161359999999</v>
      </c>
      <c r="X60" s="7">
        <f t="shared" si="13"/>
        <v>1404.5420549999999</v>
      </c>
      <c r="Y60" s="7">
        <f t="shared" si="13"/>
        <v>1278.2379490000001</v>
      </c>
      <c r="AA60" s="141">
        <f t="shared" si="5"/>
        <v>1278.2379490000001</v>
      </c>
      <c r="AB60" s="14" t="str">
        <f t="shared" si="6"/>
        <v/>
      </c>
      <c r="AC60" s="14" t="str">
        <f t="shared" si="7"/>
        <v/>
      </c>
      <c r="AD60" s="14">
        <f t="shared" si="8"/>
        <v>1278.2379490000001</v>
      </c>
      <c r="AE60" s="14" t="str">
        <f t="shared" si="9"/>
        <v/>
      </c>
      <c r="AF60" s="14" t="str">
        <f t="shared" si="10"/>
        <v/>
      </c>
      <c r="AG60" s="141" t="str">
        <f t="shared" si="11"/>
        <v/>
      </c>
    </row>
    <row r="61" spans="1:33" x14ac:dyDescent="0.25">
      <c r="A61" s="18">
        <v>1924</v>
      </c>
      <c r="B61" s="18">
        <v>1924</v>
      </c>
      <c r="C61" s="18">
        <v>3</v>
      </c>
      <c r="D61" s="141" t="s">
        <v>68</v>
      </c>
      <c r="E61" s="141" t="str">
        <f t="shared" si="4"/>
        <v>1924 3</v>
      </c>
      <c r="F61" s="17">
        <v>2735.9170840000002</v>
      </c>
      <c r="G61" s="14">
        <v>0</v>
      </c>
      <c r="H61" s="17">
        <v>1187.060279</v>
      </c>
      <c r="I61" s="54">
        <v>1951</v>
      </c>
      <c r="J61" s="55">
        <v>2</v>
      </c>
      <c r="L61" s="141">
        <v>30</v>
      </c>
      <c r="M61" s="10">
        <v>1951</v>
      </c>
      <c r="N61" s="7">
        <f t="shared" si="13"/>
        <v>1347.690987</v>
      </c>
      <c r="O61" s="7">
        <f t="shared" si="13"/>
        <v>1463.3710550000001</v>
      </c>
      <c r="P61" s="7">
        <f t="shared" si="13"/>
        <v>1720.9913469999999</v>
      </c>
      <c r="Q61" s="7">
        <f t="shared" si="13"/>
        <v>1810.9674359999999</v>
      </c>
      <c r="R61" s="7">
        <f t="shared" si="13"/>
        <v>2000</v>
      </c>
      <c r="S61" s="7">
        <f t="shared" si="13"/>
        <v>2100</v>
      </c>
      <c r="T61" s="7">
        <f t="shared" si="13"/>
        <v>2285.6210799999999</v>
      </c>
      <c r="U61" s="7">
        <f t="shared" si="13"/>
        <v>2217.5091069999999</v>
      </c>
      <c r="V61" s="7">
        <f t="shared" si="13"/>
        <v>2133.2400240000002</v>
      </c>
      <c r="W61" s="7">
        <f t="shared" si="13"/>
        <v>1985.6232399999999</v>
      </c>
      <c r="X61" s="7">
        <f t="shared" si="13"/>
        <v>1764.3155819999999</v>
      </c>
      <c r="Y61" s="7">
        <f t="shared" si="13"/>
        <v>1594.8513740000001</v>
      </c>
      <c r="AA61" s="141">
        <f t="shared" si="5"/>
        <v>1594.8513740000001</v>
      </c>
      <c r="AB61" s="14" t="str">
        <f t="shared" si="6"/>
        <v/>
      </c>
      <c r="AC61" s="14">
        <f t="shared" si="7"/>
        <v>1594.8513740000001</v>
      </c>
      <c r="AD61" s="14" t="str">
        <f t="shared" si="8"/>
        <v/>
      </c>
      <c r="AE61" s="14" t="str">
        <f t="shared" si="9"/>
        <v/>
      </c>
      <c r="AF61" s="14" t="str">
        <f t="shared" si="10"/>
        <v/>
      </c>
      <c r="AG61" s="141" t="str">
        <f t="shared" si="11"/>
        <v/>
      </c>
    </row>
    <row r="62" spans="1:33" x14ac:dyDescent="0.25">
      <c r="A62" s="18">
        <v>1924</v>
      </c>
      <c r="B62" s="18">
        <v>1924</v>
      </c>
      <c r="C62" s="18">
        <v>4</v>
      </c>
      <c r="D62" s="141" t="s">
        <v>69</v>
      </c>
      <c r="E62" s="141" t="str">
        <f t="shared" si="4"/>
        <v>1924 4</v>
      </c>
      <c r="F62" s="17">
        <v>2658.7722910000002</v>
      </c>
      <c r="G62" s="14">
        <v>0</v>
      </c>
      <c r="H62" s="17">
        <v>1157.816296</v>
      </c>
      <c r="I62" s="54">
        <v>1952</v>
      </c>
      <c r="J62" s="55">
        <v>1</v>
      </c>
      <c r="L62" s="141">
        <v>31</v>
      </c>
      <c r="M62" s="10">
        <v>1952</v>
      </c>
      <c r="N62" s="7">
        <f t="shared" si="13"/>
        <v>1510.578483</v>
      </c>
      <c r="O62" s="7">
        <f t="shared" si="13"/>
        <v>1518.735201</v>
      </c>
      <c r="P62" s="7">
        <f t="shared" si="13"/>
        <v>1666.1410490000001</v>
      </c>
      <c r="Q62" s="7">
        <f t="shared" si="13"/>
        <v>1725.5456059999999</v>
      </c>
      <c r="R62" s="7">
        <f t="shared" si="13"/>
        <v>1915.5637850000001</v>
      </c>
      <c r="S62" s="7">
        <f t="shared" si="13"/>
        <v>2081.523545</v>
      </c>
      <c r="T62" s="7">
        <f t="shared" si="13"/>
        <v>2300</v>
      </c>
      <c r="U62" s="7">
        <f t="shared" si="13"/>
        <v>2410.9636869999999</v>
      </c>
      <c r="V62" s="7">
        <f t="shared" si="13"/>
        <v>2447</v>
      </c>
      <c r="W62" s="7">
        <f t="shared" si="13"/>
        <v>2270</v>
      </c>
      <c r="X62" s="7">
        <f t="shared" si="13"/>
        <v>2150</v>
      </c>
      <c r="Y62" s="7">
        <f t="shared" si="13"/>
        <v>1975</v>
      </c>
      <c r="AA62" s="141">
        <f t="shared" si="5"/>
        <v>1975</v>
      </c>
      <c r="AB62" s="14">
        <f t="shared" si="6"/>
        <v>1975</v>
      </c>
      <c r="AC62" s="14" t="str">
        <f t="shared" si="7"/>
        <v/>
      </c>
      <c r="AD62" s="14" t="str">
        <f t="shared" si="8"/>
        <v/>
      </c>
      <c r="AE62" s="14" t="str">
        <f t="shared" si="9"/>
        <v/>
      </c>
      <c r="AF62" s="14" t="str">
        <f t="shared" si="10"/>
        <v/>
      </c>
      <c r="AG62" s="141" t="str">
        <f t="shared" si="11"/>
        <v/>
      </c>
    </row>
    <row r="63" spans="1:33" x14ac:dyDescent="0.25">
      <c r="A63" s="18">
        <v>1924</v>
      </c>
      <c r="B63" s="18">
        <v>1924</v>
      </c>
      <c r="C63" s="18">
        <v>5</v>
      </c>
      <c r="D63" s="141" t="s">
        <v>70</v>
      </c>
      <c r="E63" s="141" t="str">
        <f t="shared" si="4"/>
        <v>1924 5</v>
      </c>
      <c r="F63" s="17">
        <v>2307.4013060000002</v>
      </c>
      <c r="G63" s="14">
        <v>0</v>
      </c>
      <c r="H63" s="17">
        <v>1076.0792019999999</v>
      </c>
      <c r="I63" s="54">
        <v>1953</v>
      </c>
      <c r="J63" s="55">
        <v>1</v>
      </c>
      <c r="L63" s="141">
        <v>32</v>
      </c>
      <c r="M63" s="10">
        <v>1953</v>
      </c>
      <c r="N63" s="7">
        <f t="shared" si="13"/>
        <v>1850</v>
      </c>
      <c r="O63" s="7">
        <f t="shared" si="13"/>
        <v>1845.3146509999999</v>
      </c>
      <c r="P63" s="7">
        <f t="shared" si="13"/>
        <v>1850</v>
      </c>
      <c r="Q63" s="7">
        <f t="shared" si="13"/>
        <v>1900</v>
      </c>
      <c r="R63" s="7">
        <f t="shared" si="13"/>
        <v>2000</v>
      </c>
      <c r="S63" s="7">
        <f t="shared" si="13"/>
        <v>2100</v>
      </c>
      <c r="T63" s="7">
        <f t="shared" si="13"/>
        <v>2300</v>
      </c>
      <c r="U63" s="7">
        <f t="shared" si="13"/>
        <v>2259.911212</v>
      </c>
      <c r="V63" s="7">
        <f t="shared" si="13"/>
        <v>2353.4482400000002</v>
      </c>
      <c r="W63" s="7">
        <f t="shared" si="13"/>
        <v>2270</v>
      </c>
      <c r="X63" s="7">
        <f t="shared" si="13"/>
        <v>2150</v>
      </c>
      <c r="Y63" s="7">
        <f t="shared" si="13"/>
        <v>1959.0443720000001</v>
      </c>
      <c r="AA63" s="141">
        <f t="shared" si="5"/>
        <v>1959.0443720000001</v>
      </c>
      <c r="AB63" s="14">
        <f t="shared" si="6"/>
        <v>1959.0443720000001</v>
      </c>
      <c r="AC63" s="14" t="str">
        <f t="shared" si="7"/>
        <v/>
      </c>
      <c r="AD63" s="14" t="str">
        <f t="shared" si="8"/>
        <v/>
      </c>
      <c r="AE63" s="14" t="str">
        <f t="shared" si="9"/>
        <v/>
      </c>
      <c r="AF63" s="14" t="str">
        <f t="shared" si="10"/>
        <v/>
      </c>
      <c r="AG63" s="141" t="str">
        <f t="shared" si="11"/>
        <v/>
      </c>
    </row>
    <row r="64" spans="1:33" x14ac:dyDescent="0.25">
      <c r="A64" s="18">
        <v>1924</v>
      </c>
      <c r="B64" s="18">
        <v>1924</v>
      </c>
      <c r="C64" s="18">
        <v>6</v>
      </c>
      <c r="D64" s="141" t="s">
        <v>71</v>
      </c>
      <c r="E64" s="141" t="str">
        <f t="shared" si="4"/>
        <v>1924 6</v>
      </c>
      <c r="F64" s="17">
        <v>1908.048243</v>
      </c>
      <c r="G64" s="14">
        <v>0</v>
      </c>
      <c r="H64" s="17">
        <v>1017.979649</v>
      </c>
      <c r="I64" s="54">
        <v>1954</v>
      </c>
      <c r="J64" s="55">
        <v>2</v>
      </c>
      <c r="L64" s="141">
        <v>33</v>
      </c>
      <c r="M64" s="10">
        <v>1954</v>
      </c>
      <c r="N64" s="7">
        <f t="shared" ref="N64:Y79" si="14">INDEX($G$32:$H$1015,MATCH((CONCATENATE($M64," ",N$30)),$E$32:$E$1015,0),IF($L$28="CFS",1,IF($L$28="TAF",2,"INC")))</f>
        <v>1850</v>
      </c>
      <c r="O64" s="7">
        <f t="shared" si="14"/>
        <v>1850</v>
      </c>
      <c r="P64" s="7">
        <f t="shared" si="14"/>
        <v>1850</v>
      </c>
      <c r="Q64" s="7">
        <f t="shared" si="14"/>
        <v>1900</v>
      </c>
      <c r="R64" s="7">
        <f t="shared" si="14"/>
        <v>2000</v>
      </c>
      <c r="S64" s="7">
        <f t="shared" si="14"/>
        <v>2100</v>
      </c>
      <c r="T64" s="7">
        <f t="shared" si="14"/>
        <v>2300</v>
      </c>
      <c r="U64" s="7">
        <f t="shared" si="14"/>
        <v>2271.5030160000001</v>
      </c>
      <c r="V64" s="7">
        <f t="shared" si="14"/>
        <v>2203.9284710000002</v>
      </c>
      <c r="W64" s="7">
        <f t="shared" si="14"/>
        <v>2067.0659270000001</v>
      </c>
      <c r="X64" s="7">
        <f t="shared" si="14"/>
        <v>1854.7149139999999</v>
      </c>
      <c r="Y64" s="7">
        <f t="shared" si="14"/>
        <v>1692.8638169999999</v>
      </c>
      <c r="AA64" s="141">
        <f t="shared" si="5"/>
        <v>1692.8638169999999</v>
      </c>
      <c r="AB64" s="14" t="str">
        <f t="shared" si="6"/>
        <v/>
      </c>
      <c r="AC64" s="14">
        <f t="shared" si="7"/>
        <v>1692.8638169999999</v>
      </c>
      <c r="AD64" s="14" t="str">
        <f t="shared" si="8"/>
        <v/>
      </c>
      <c r="AE64" s="14" t="str">
        <f t="shared" si="9"/>
        <v/>
      </c>
      <c r="AF64" s="14" t="str">
        <f t="shared" si="10"/>
        <v/>
      </c>
      <c r="AG64" s="141" t="str">
        <f t="shared" si="11"/>
        <v/>
      </c>
    </row>
    <row r="65" spans="1:33" x14ac:dyDescent="0.25">
      <c r="A65" s="18">
        <v>1924</v>
      </c>
      <c r="B65" s="18">
        <v>1924</v>
      </c>
      <c r="C65" s="18">
        <v>7</v>
      </c>
      <c r="D65" s="141" t="s">
        <v>72</v>
      </c>
      <c r="E65" s="141" t="str">
        <f t="shared" si="4"/>
        <v>1924 7</v>
      </c>
      <c r="F65" s="17">
        <v>1488.204804</v>
      </c>
      <c r="G65" s="14">
        <v>0</v>
      </c>
      <c r="H65" s="17">
        <v>916.56354999999996</v>
      </c>
      <c r="I65" s="54">
        <v>1955</v>
      </c>
      <c r="J65" s="55">
        <v>4</v>
      </c>
      <c r="L65" s="141">
        <v>34</v>
      </c>
      <c r="M65" s="10">
        <v>1955</v>
      </c>
      <c r="N65" s="7">
        <f t="shared" si="14"/>
        <v>1635.7175850000001</v>
      </c>
      <c r="O65" s="7">
        <f t="shared" si="14"/>
        <v>1656.6056940000001</v>
      </c>
      <c r="P65" s="7">
        <f t="shared" si="14"/>
        <v>1697.6838299999999</v>
      </c>
      <c r="Q65" s="7">
        <f t="shared" si="14"/>
        <v>1715.9752719999999</v>
      </c>
      <c r="R65" s="7">
        <f t="shared" si="14"/>
        <v>1744.8261</v>
      </c>
      <c r="S65" s="7">
        <f t="shared" si="14"/>
        <v>1774.939065</v>
      </c>
      <c r="T65" s="7">
        <f t="shared" si="14"/>
        <v>1821.044429</v>
      </c>
      <c r="U65" s="7">
        <f t="shared" si="14"/>
        <v>1834.9302829999999</v>
      </c>
      <c r="V65" s="7">
        <f t="shared" si="14"/>
        <v>1820.204459</v>
      </c>
      <c r="W65" s="7">
        <f t="shared" si="14"/>
        <v>1680.7573440000001</v>
      </c>
      <c r="X65" s="7">
        <f t="shared" si="14"/>
        <v>1503.9436109999999</v>
      </c>
      <c r="Y65" s="7">
        <f t="shared" si="14"/>
        <v>1376.7919750000001</v>
      </c>
      <c r="AA65" s="141">
        <f t="shared" si="5"/>
        <v>1376.7919750000001</v>
      </c>
      <c r="AB65" s="14" t="str">
        <f t="shared" si="6"/>
        <v/>
      </c>
      <c r="AC65" s="14" t="str">
        <f t="shared" si="7"/>
        <v/>
      </c>
      <c r="AD65" s="14" t="str">
        <f t="shared" si="8"/>
        <v/>
      </c>
      <c r="AE65" s="14">
        <f t="shared" si="9"/>
        <v>1376.7919750000001</v>
      </c>
      <c r="AF65" s="14" t="str">
        <f t="shared" si="10"/>
        <v/>
      </c>
      <c r="AG65" s="141">
        <f t="shared" si="11"/>
        <v>1376.7919750000001</v>
      </c>
    </row>
    <row r="66" spans="1:33" x14ac:dyDescent="0.25">
      <c r="A66" s="18">
        <v>1924</v>
      </c>
      <c r="B66" s="18">
        <v>1924</v>
      </c>
      <c r="C66" s="18">
        <v>8</v>
      </c>
      <c r="D66" s="141" t="s">
        <v>73</v>
      </c>
      <c r="E66" s="141" t="str">
        <f t="shared" si="4"/>
        <v>1924 8</v>
      </c>
      <c r="F66" s="17">
        <v>1245.6593909999999</v>
      </c>
      <c r="G66" s="14">
        <v>0</v>
      </c>
      <c r="H66" s="17">
        <v>790.58153500000003</v>
      </c>
      <c r="I66" s="54">
        <v>1956</v>
      </c>
      <c r="J66" s="55">
        <v>1</v>
      </c>
      <c r="L66" s="141">
        <v>35</v>
      </c>
      <c r="M66" s="10">
        <v>1956</v>
      </c>
      <c r="N66" s="7">
        <f t="shared" si="14"/>
        <v>1317.301213</v>
      </c>
      <c r="O66" s="7">
        <f t="shared" si="14"/>
        <v>1304.085701</v>
      </c>
      <c r="P66" s="7">
        <f t="shared" si="14"/>
        <v>1612.195332</v>
      </c>
      <c r="Q66" s="7">
        <f t="shared" si="14"/>
        <v>1900</v>
      </c>
      <c r="R66" s="7">
        <f t="shared" si="14"/>
        <v>2000</v>
      </c>
      <c r="S66" s="7">
        <f t="shared" si="14"/>
        <v>2100</v>
      </c>
      <c r="T66" s="7">
        <f t="shared" si="14"/>
        <v>2300</v>
      </c>
      <c r="U66" s="7">
        <f t="shared" si="14"/>
        <v>2402.466504</v>
      </c>
      <c r="V66" s="7">
        <f t="shared" si="14"/>
        <v>2321.2220560000001</v>
      </c>
      <c r="W66" s="7">
        <f t="shared" si="14"/>
        <v>2270</v>
      </c>
      <c r="X66" s="7">
        <f t="shared" si="14"/>
        <v>2150</v>
      </c>
      <c r="Y66" s="7">
        <f t="shared" si="14"/>
        <v>1953.0690199999999</v>
      </c>
      <c r="AA66" s="141">
        <f t="shared" si="5"/>
        <v>1953.0690199999999</v>
      </c>
      <c r="AB66" s="14">
        <f t="shared" si="6"/>
        <v>1953.0690199999999</v>
      </c>
      <c r="AC66" s="14" t="str">
        <f t="shared" si="7"/>
        <v/>
      </c>
      <c r="AD66" s="14" t="str">
        <f t="shared" si="8"/>
        <v/>
      </c>
      <c r="AE66" s="14" t="str">
        <f t="shared" si="9"/>
        <v/>
      </c>
      <c r="AF66" s="14" t="str">
        <f t="shared" si="10"/>
        <v/>
      </c>
      <c r="AG66" s="141" t="str">
        <f t="shared" si="11"/>
        <v/>
      </c>
    </row>
    <row r="67" spans="1:33" x14ac:dyDescent="0.25">
      <c r="A67" s="18">
        <v>1924</v>
      </c>
      <c r="B67" s="18">
        <v>1924</v>
      </c>
      <c r="C67" s="18">
        <v>9</v>
      </c>
      <c r="D67" s="141" t="s">
        <v>74</v>
      </c>
      <c r="E67" s="141" t="str">
        <f t="shared" si="4"/>
        <v>1924 9</v>
      </c>
      <c r="F67" s="17">
        <v>1099.8652070000001</v>
      </c>
      <c r="G67" s="14">
        <v>0</v>
      </c>
      <c r="H67" s="17">
        <v>692.92933300000004</v>
      </c>
      <c r="I67" s="54">
        <v>1957</v>
      </c>
      <c r="J67" s="55">
        <v>2</v>
      </c>
      <c r="L67" s="141">
        <v>36</v>
      </c>
      <c r="M67" s="10">
        <v>1957</v>
      </c>
      <c r="N67" s="7">
        <f t="shared" si="14"/>
        <v>1850</v>
      </c>
      <c r="O67" s="7">
        <f t="shared" si="14"/>
        <v>1825.7510050000001</v>
      </c>
      <c r="P67" s="7">
        <f t="shared" si="14"/>
        <v>1818.3635569999999</v>
      </c>
      <c r="Q67" s="7">
        <f t="shared" si="14"/>
        <v>1808.482037</v>
      </c>
      <c r="R67" s="7">
        <f t="shared" si="14"/>
        <v>1955.6070010000001</v>
      </c>
      <c r="S67" s="7">
        <f t="shared" si="14"/>
        <v>2100</v>
      </c>
      <c r="T67" s="7">
        <f t="shared" si="14"/>
        <v>2218.3702490000001</v>
      </c>
      <c r="U67" s="7">
        <f t="shared" si="14"/>
        <v>2234.4311889999999</v>
      </c>
      <c r="V67" s="7">
        <f t="shared" si="14"/>
        <v>2211.4354720000001</v>
      </c>
      <c r="W67" s="7">
        <f t="shared" si="14"/>
        <v>2067.2667820000001</v>
      </c>
      <c r="X67" s="7">
        <f t="shared" si="14"/>
        <v>1923.2211689999999</v>
      </c>
      <c r="Y67" s="7">
        <f t="shared" si="14"/>
        <v>1759.174773</v>
      </c>
      <c r="AA67" s="141">
        <f t="shared" si="5"/>
        <v>1759.174773</v>
      </c>
      <c r="AB67" s="14" t="str">
        <f t="shared" si="6"/>
        <v/>
      </c>
      <c r="AC67" s="14">
        <f t="shared" si="7"/>
        <v>1759.174773</v>
      </c>
      <c r="AD67" s="14" t="str">
        <f t="shared" si="8"/>
        <v/>
      </c>
      <c r="AE67" s="14" t="str">
        <f t="shared" si="9"/>
        <v/>
      </c>
      <c r="AF67" s="14" t="str">
        <f t="shared" si="10"/>
        <v/>
      </c>
      <c r="AG67" s="141" t="str">
        <f t="shared" si="11"/>
        <v/>
      </c>
    </row>
    <row r="68" spans="1:33" x14ac:dyDescent="0.25">
      <c r="A68" s="18">
        <v>1925</v>
      </c>
      <c r="B68" s="18">
        <v>1924</v>
      </c>
      <c r="C68" s="18">
        <v>10</v>
      </c>
      <c r="D68" s="141" t="s">
        <v>75</v>
      </c>
      <c r="E68" s="141" t="str">
        <f t="shared" si="4"/>
        <v>1925 10</v>
      </c>
      <c r="F68" s="17">
        <v>1088.9726659999999</v>
      </c>
      <c r="G68" s="14">
        <v>0</v>
      </c>
      <c r="H68" s="17">
        <v>685.27617999999995</v>
      </c>
      <c r="I68" s="54">
        <v>1958</v>
      </c>
      <c r="J68" s="55">
        <v>1</v>
      </c>
      <c r="L68" s="141">
        <v>37</v>
      </c>
      <c r="M68" s="10">
        <v>1958</v>
      </c>
      <c r="N68" s="7">
        <f t="shared" si="14"/>
        <v>1850</v>
      </c>
      <c r="O68" s="7">
        <f t="shared" si="14"/>
        <v>1850</v>
      </c>
      <c r="P68" s="7">
        <f t="shared" si="14"/>
        <v>1850</v>
      </c>
      <c r="Q68" s="7">
        <f t="shared" si="14"/>
        <v>1900</v>
      </c>
      <c r="R68" s="7">
        <f t="shared" si="14"/>
        <v>2208.1742810000001</v>
      </c>
      <c r="S68" s="7">
        <f t="shared" si="14"/>
        <v>2100</v>
      </c>
      <c r="T68" s="7">
        <f t="shared" si="14"/>
        <v>2300</v>
      </c>
      <c r="U68" s="7">
        <f t="shared" si="14"/>
        <v>2420</v>
      </c>
      <c r="V68" s="7">
        <f t="shared" si="14"/>
        <v>2430.254645</v>
      </c>
      <c r="W68" s="7">
        <f t="shared" si="14"/>
        <v>2270</v>
      </c>
      <c r="X68" s="7">
        <f t="shared" si="14"/>
        <v>2150</v>
      </c>
      <c r="Y68" s="7">
        <f t="shared" si="14"/>
        <v>1965.958124</v>
      </c>
      <c r="AA68" s="141">
        <f t="shared" si="5"/>
        <v>1965.958124</v>
      </c>
      <c r="AB68" s="14">
        <f t="shared" si="6"/>
        <v>1965.958124</v>
      </c>
      <c r="AC68" s="14" t="str">
        <f t="shared" si="7"/>
        <v/>
      </c>
      <c r="AD68" s="14" t="str">
        <f t="shared" si="8"/>
        <v/>
      </c>
      <c r="AE68" s="14" t="str">
        <f t="shared" si="9"/>
        <v/>
      </c>
      <c r="AF68" s="14" t="str">
        <f t="shared" si="10"/>
        <v/>
      </c>
      <c r="AG68" s="141" t="str">
        <f t="shared" si="11"/>
        <v/>
      </c>
    </row>
    <row r="69" spans="1:33" x14ac:dyDescent="0.25">
      <c r="A69" s="18">
        <v>1925</v>
      </c>
      <c r="B69" s="18">
        <v>1924</v>
      </c>
      <c r="C69" s="18">
        <v>11</v>
      </c>
      <c r="D69" s="141" t="s">
        <v>76</v>
      </c>
      <c r="E69" s="141" t="str">
        <f t="shared" si="4"/>
        <v>1925 11</v>
      </c>
      <c r="F69" s="17">
        <v>1250.2754890000001</v>
      </c>
      <c r="G69" s="14">
        <v>0</v>
      </c>
      <c r="H69" s="17">
        <v>761.90758700000004</v>
      </c>
      <c r="I69" s="54">
        <v>1959</v>
      </c>
      <c r="J69" s="55">
        <v>3</v>
      </c>
      <c r="L69" s="141">
        <v>38</v>
      </c>
      <c r="M69" s="10">
        <v>1959</v>
      </c>
      <c r="N69" s="7">
        <f t="shared" si="14"/>
        <v>1850</v>
      </c>
      <c r="O69" s="7">
        <f t="shared" si="14"/>
        <v>1850</v>
      </c>
      <c r="P69" s="7">
        <f t="shared" si="14"/>
        <v>1835.4504959999999</v>
      </c>
      <c r="Q69" s="7">
        <f t="shared" si="14"/>
        <v>1900</v>
      </c>
      <c r="R69" s="7">
        <f t="shared" si="14"/>
        <v>2000</v>
      </c>
      <c r="S69" s="7">
        <f t="shared" si="14"/>
        <v>2100</v>
      </c>
      <c r="T69" s="7">
        <f t="shared" si="14"/>
        <v>2271.801367</v>
      </c>
      <c r="U69" s="7">
        <f t="shared" si="14"/>
        <v>2170.7253040000001</v>
      </c>
      <c r="V69" s="7">
        <f t="shared" si="14"/>
        <v>2053.0556879999999</v>
      </c>
      <c r="W69" s="7">
        <f t="shared" si="14"/>
        <v>1825.4420299999999</v>
      </c>
      <c r="X69" s="7">
        <f t="shared" si="14"/>
        <v>1648.7457099999999</v>
      </c>
      <c r="Y69" s="7">
        <f t="shared" si="14"/>
        <v>1483.8665739999999</v>
      </c>
      <c r="AA69" s="141">
        <f t="shared" si="5"/>
        <v>1483.8665739999999</v>
      </c>
      <c r="AB69" s="14" t="str">
        <f t="shared" si="6"/>
        <v/>
      </c>
      <c r="AC69" s="14" t="str">
        <f t="shared" si="7"/>
        <v/>
      </c>
      <c r="AD69" s="14">
        <f t="shared" si="8"/>
        <v>1483.8665739999999</v>
      </c>
      <c r="AE69" s="14" t="str">
        <f t="shared" si="9"/>
        <v/>
      </c>
      <c r="AF69" s="14" t="str">
        <f t="shared" si="10"/>
        <v/>
      </c>
      <c r="AG69" s="141" t="str">
        <f t="shared" si="11"/>
        <v/>
      </c>
    </row>
    <row r="70" spans="1:33" x14ac:dyDescent="0.25">
      <c r="A70" s="18">
        <v>1925</v>
      </c>
      <c r="B70" s="18">
        <v>1924</v>
      </c>
      <c r="C70" s="18">
        <v>12</v>
      </c>
      <c r="D70" s="141" t="s">
        <v>77</v>
      </c>
      <c r="E70" s="141" t="str">
        <f t="shared" si="4"/>
        <v>1925 12</v>
      </c>
      <c r="F70" s="17">
        <v>1364.5477800000001</v>
      </c>
      <c r="G70" s="14">
        <v>0</v>
      </c>
      <c r="H70" s="17">
        <v>804.34314400000005</v>
      </c>
      <c r="I70" s="54">
        <v>1960</v>
      </c>
      <c r="J70" s="55">
        <v>4</v>
      </c>
      <c r="L70" s="141">
        <v>39</v>
      </c>
      <c r="M70" s="10">
        <v>1960</v>
      </c>
      <c r="N70" s="7">
        <f t="shared" si="14"/>
        <v>1424.9175869999999</v>
      </c>
      <c r="O70" s="7">
        <f t="shared" si="14"/>
        <v>1388.956531</v>
      </c>
      <c r="P70" s="7">
        <f t="shared" si="14"/>
        <v>1370.3883969999999</v>
      </c>
      <c r="Q70" s="7">
        <f t="shared" si="14"/>
        <v>1372.1208019999999</v>
      </c>
      <c r="R70" s="7">
        <f t="shared" si="14"/>
        <v>1508.632801</v>
      </c>
      <c r="S70" s="7">
        <f t="shared" si="14"/>
        <v>1702.777429</v>
      </c>
      <c r="T70" s="7">
        <f t="shared" si="14"/>
        <v>1823.9990909999999</v>
      </c>
      <c r="U70" s="7">
        <f t="shared" si="14"/>
        <v>1768.924994</v>
      </c>
      <c r="V70" s="7">
        <f t="shared" si="14"/>
        <v>1754.7704229999999</v>
      </c>
      <c r="W70" s="7">
        <f t="shared" si="14"/>
        <v>1615.6465029999999</v>
      </c>
      <c r="X70" s="7">
        <f t="shared" si="14"/>
        <v>1441.701822</v>
      </c>
      <c r="Y70" s="7">
        <f t="shared" si="14"/>
        <v>1314.323821</v>
      </c>
      <c r="AA70" s="141">
        <f t="shared" si="5"/>
        <v>1314.323821</v>
      </c>
      <c r="AB70" s="14" t="str">
        <f t="shared" si="6"/>
        <v/>
      </c>
      <c r="AC70" s="14" t="str">
        <f t="shared" si="7"/>
        <v/>
      </c>
      <c r="AD70" s="14" t="str">
        <f t="shared" si="8"/>
        <v/>
      </c>
      <c r="AE70" s="14">
        <f t="shared" si="9"/>
        <v>1314.323821</v>
      </c>
      <c r="AF70" s="14" t="str">
        <f t="shared" si="10"/>
        <v/>
      </c>
      <c r="AG70" s="141">
        <f t="shared" si="11"/>
        <v>1314.323821</v>
      </c>
    </row>
    <row r="71" spans="1:33" x14ac:dyDescent="0.25">
      <c r="A71" s="18">
        <v>1925</v>
      </c>
      <c r="B71" s="18">
        <v>1925</v>
      </c>
      <c r="C71" s="18">
        <v>1</v>
      </c>
      <c r="D71" s="141" t="s">
        <v>78</v>
      </c>
      <c r="E71" s="141" t="str">
        <f t="shared" si="4"/>
        <v>1925 1</v>
      </c>
      <c r="F71" s="17">
        <v>1697.4654089999999</v>
      </c>
      <c r="G71" s="14">
        <v>0</v>
      </c>
      <c r="H71" s="17">
        <v>700</v>
      </c>
      <c r="I71" s="54">
        <v>1961</v>
      </c>
      <c r="J71" s="55">
        <v>4</v>
      </c>
      <c r="L71" s="141">
        <v>40</v>
      </c>
      <c r="M71" s="10">
        <v>1961</v>
      </c>
      <c r="N71" s="7">
        <f t="shared" si="14"/>
        <v>1256.6110510000001</v>
      </c>
      <c r="O71" s="7">
        <f t="shared" si="14"/>
        <v>1243.3145050000001</v>
      </c>
      <c r="P71" s="7">
        <f t="shared" si="14"/>
        <v>1308.6206259999999</v>
      </c>
      <c r="Q71" s="7">
        <f t="shared" si="14"/>
        <v>1352.7643800000001</v>
      </c>
      <c r="R71" s="7">
        <f t="shared" si="14"/>
        <v>1544.061547</v>
      </c>
      <c r="S71" s="7">
        <f t="shared" si="14"/>
        <v>1641.6830620000001</v>
      </c>
      <c r="T71" s="7">
        <f t="shared" si="14"/>
        <v>1831.7397450000001</v>
      </c>
      <c r="U71" s="7">
        <f t="shared" si="14"/>
        <v>1859.784907</v>
      </c>
      <c r="V71" s="7">
        <f t="shared" si="14"/>
        <v>1894.616374</v>
      </c>
      <c r="W71" s="7">
        <f t="shared" si="14"/>
        <v>1748.0525950000001</v>
      </c>
      <c r="X71" s="7">
        <f t="shared" si="14"/>
        <v>1575.125047</v>
      </c>
      <c r="Y71" s="7">
        <f t="shared" si="14"/>
        <v>1408.5745690000001</v>
      </c>
      <c r="AA71" s="141">
        <f t="shared" si="5"/>
        <v>1408.5745690000001</v>
      </c>
      <c r="AB71" s="14" t="str">
        <f t="shared" si="6"/>
        <v/>
      </c>
      <c r="AC71" s="14" t="str">
        <f t="shared" si="7"/>
        <v/>
      </c>
      <c r="AD71" s="14" t="str">
        <f t="shared" si="8"/>
        <v/>
      </c>
      <c r="AE71" s="14">
        <f t="shared" si="9"/>
        <v>1408.5745690000001</v>
      </c>
      <c r="AF71" s="14" t="str">
        <f t="shared" si="10"/>
        <v/>
      </c>
      <c r="AG71" s="141">
        <f t="shared" si="11"/>
        <v>1408.5745690000001</v>
      </c>
    </row>
    <row r="72" spans="1:33" x14ac:dyDescent="0.25">
      <c r="A72" s="18">
        <v>1925</v>
      </c>
      <c r="B72" s="18">
        <v>1925</v>
      </c>
      <c r="C72" s="18">
        <v>2</v>
      </c>
      <c r="D72" s="141" t="s">
        <v>79</v>
      </c>
      <c r="E72" s="141" t="str">
        <f t="shared" si="4"/>
        <v>1925 2</v>
      </c>
      <c r="F72" s="17">
        <v>2886.2295049999998</v>
      </c>
      <c r="G72" s="14">
        <v>0</v>
      </c>
      <c r="H72" s="17">
        <v>970.63266399999998</v>
      </c>
      <c r="I72" s="54">
        <v>1962</v>
      </c>
      <c r="J72" s="55">
        <v>3</v>
      </c>
      <c r="L72" s="141">
        <v>41</v>
      </c>
      <c r="M72" s="10">
        <v>1962</v>
      </c>
      <c r="N72" s="7">
        <f t="shared" si="14"/>
        <v>1355.862979</v>
      </c>
      <c r="O72" s="7">
        <f t="shared" si="14"/>
        <v>1333.753113</v>
      </c>
      <c r="P72" s="7">
        <f t="shared" si="14"/>
        <v>1356.5375240000001</v>
      </c>
      <c r="Q72" s="7">
        <f t="shared" si="14"/>
        <v>1373.6396460000001</v>
      </c>
      <c r="R72" s="7">
        <f t="shared" si="14"/>
        <v>1471.483774</v>
      </c>
      <c r="S72" s="7">
        <f t="shared" si="14"/>
        <v>1529.983111</v>
      </c>
      <c r="T72" s="7">
        <f t="shared" si="14"/>
        <v>1855.763958</v>
      </c>
      <c r="U72" s="7">
        <f t="shared" si="14"/>
        <v>1821.8080440000001</v>
      </c>
      <c r="V72" s="7">
        <f t="shared" si="14"/>
        <v>1788.808781</v>
      </c>
      <c r="W72" s="7">
        <f t="shared" si="14"/>
        <v>1640.5092480000001</v>
      </c>
      <c r="X72" s="7">
        <f t="shared" si="14"/>
        <v>1470.969994</v>
      </c>
      <c r="Y72" s="7">
        <f t="shared" si="14"/>
        <v>1345.862629</v>
      </c>
      <c r="AA72" s="141">
        <f t="shared" si="5"/>
        <v>1345.862629</v>
      </c>
      <c r="AB72" s="14" t="str">
        <f t="shared" si="6"/>
        <v/>
      </c>
      <c r="AC72" s="14" t="str">
        <f t="shared" si="7"/>
        <v/>
      </c>
      <c r="AD72" s="14">
        <f t="shared" si="8"/>
        <v>1345.862629</v>
      </c>
      <c r="AE72" s="14" t="str">
        <f t="shared" si="9"/>
        <v/>
      </c>
      <c r="AF72" s="14" t="str">
        <f t="shared" si="10"/>
        <v/>
      </c>
      <c r="AG72" s="141" t="str">
        <f t="shared" si="11"/>
        <v/>
      </c>
    </row>
    <row r="73" spans="1:33" x14ac:dyDescent="0.25">
      <c r="A73" s="18">
        <v>1925</v>
      </c>
      <c r="B73" s="18">
        <v>1925</v>
      </c>
      <c r="C73" s="18">
        <v>3</v>
      </c>
      <c r="D73" s="141" t="s">
        <v>80</v>
      </c>
      <c r="E73" s="141" t="str">
        <f t="shared" si="4"/>
        <v>1925 3</v>
      </c>
      <c r="F73" s="17">
        <v>3266.8562750000001</v>
      </c>
      <c r="G73" s="14">
        <v>0</v>
      </c>
      <c r="H73" s="17">
        <v>1108.7828850000001</v>
      </c>
      <c r="I73" s="54">
        <v>1963</v>
      </c>
      <c r="J73" s="55">
        <v>1</v>
      </c>
      <c r="L73" s="141">
        <v>42</v>
      </c>
      <c r="M73" s="10">
        <v>1963</v>
      </c>
      <c r="N73" s="7">
        <f t="shared" si="14"/>
        <v>1447.54871</v>
      </c>
      <c r="O73" s="7">
        <f t="shared" si="14"/>
        <v>1496.1451830000001</v>
      </c>
      <c r="P73" s="7">
        <f t="shared" si="14"/>
        <v>1662.018448</v>
      </c>
      <c r="Q73" s="7">
        <f t="shared" si="14"/>
        <v>1702.990423</v>
      </c>
      <c r="R73" s="7">
        <f t="shared" si="14"/>
        <v>1983.1822099999999</v>
      </c>
      <c r="S73" s="7">
        <f t="shared" si="14"/>
        <v>2057.4565429999998</v>
      </c>
      <c r="T73" s="7">
        <f t="shared" si="14"/>
        <v>2300</v>
      </c>
      <c r="U73" s="7">
        <f t="shared" si="14"/>
        <v>2323.7689730000002</v>
      </c>
      <c r="V73" s="7">
        <f t="shared" si="14"/>
        <v>2266.0778770000002</v>
      </c>
      <c r="W73" s="7">
        <f t="shared" si="14"/>
        <v>2213.4910100000002</v>
      </c>
      <c r="X73" s="7">
        <f t="shared" si="14"/>
        <v>2066.4111910000001</v>
      </c>
      <c r="Y73" s="7">
        <f t="shared" si="14"/>
        <v>1835.9767979999999</v>
      </c>
      <c r="AA73" s="141">
        <f t="shared" si="5"/>
        <v>1835.9767979999999</v>
      </c>
      <c r="AB73" s="14">
        <f t="shared" si="6"/>
        <v>1835.9767979999999</v>
      </c>
      <c r="AC73" s="14" t="str">
        <f t="shared" si="7"/>
        <v/>
      </c>
      <c r="AD73" s="14" t="str">
        <f t="shared" si="8"/>
        <v/>
      </c>
      <c r="AE73" s="14" t="str">
        <f t="shared" si="9"/>
        <v/>
      </c>
      <c r="AF73" s="14" t="str">
        <f t="shared" si="10"/>
        <v/>
      </c>
      <c r="AG73" s="141" t="str">
        <f t="shared" si="11"/>
        <v/>
      </c>
    </row>
    <row r="74" spans="1:33" x14ac:dyDescent="0.25">
      <c r="A74" s="18">
        <v>1925</v>
      </c>
      <c r="B74" s="18">
        <v>1925</v>
      </c>
      <c r="C74" s="18">
        <v>4</v>
      </c>
      <c r="D74" s="141" t="s">
        <v>81</v>
      </c>
      <c r="E74" s="141" t="str">
        <f t="shared" si="4"/>
        <v>1925 4</v>
      </c>
      <c r="F74" s="17">
        <v>3974.2057650000002</v>
      </c>
      <c r="G74" s="14">
        <v>0</v>
      </c>
      <c r="H74" s="17">
        <v>1408.496404</v>
      </c>
      <c r="I74" s="54">
        <v>1964</v>
      </c>
      <c r="J74" s="55">
        <v>4</v>
      </c>
      <c r="L74" s="141">
        <v>43</v>
      </c>
      <c r="M74" s="10">
        <v>1964</v>
      </c>
      <c r="N74" s="7">
        <f t="shared" si="14"/>
        <v>1742.183436</v>
      </c>
      <c r="O74" s="7">
        <f t="shared" si="14"/>
        <v>1811.918766</v>
      </c>
      <c r="P74" s="7">
        <f t="shared" si="14"/>
        <v>1837.54583</v>
      </c>
      <c r="Q74" s="7">
        <f t="shared" si="14"/>
        <v>1839.1217059999999</v>
      </c>
      <c r="R74" s="7">
        <f t="shared" si="14"/>
        <v>1840.1454309999999</v>
      </c>
      <c r="S74" s="7">
        <f t="shared" si="14"/>
        <v>1869.4939979999999</v>
      </c>
      <c r="T74" s="7">
        <f t="shared" si="14"/>
        <v>1904.2169280000001</v>
      </c>
      <c r="U74" s="7">
        <f t="shared" si="14"/>
        <v>1796.5306</v>
      </c>
      <c r="V74" s="7">
        <f t="shared" si="14"/>
        <v>1766.586761</v>
      </c>
      <c r="W74" s="7">
        <f t="shared" si="14"/>
        <v>1619.4764150000001</v>
      </c>
      <c r="X74" s="7">
        <f t="shared" si="14"/>
        <v>1450.5154030000001</v>
      </c>
      <c r="Y74" s="7">
        <f t="shared" si="14"/>
        <v>1333.0177839999999</v>
      </c>
      <c r="AA74" s="141">
        <f t="shared" si="5"/>
        <v>1333.0177839999999</v>
      </c>
      <c r="AB74" s="14" t="str">
        <f t="shared" si="6"/>
        <v/>
      </c>
      <c r="AC74" s="14" t="str">
        <f t="shared" si="7"/>
        <v/>
      </c>
      <c r="AD74" s="14" t="str">
        <f t="shared" si="8"/>
        <v/>
      </c>
      <c r="AE74" s="14">
        <f t="shared" si="9"/>
        <v>1333.0177839999999</v>
      </c>
      <c r="AF74" s="14" t="str">
        <f t="shared" si="10"/>
        <v/>
      </c>
      <c r="AG74" s="141">
        <f t="shared" si="11"/>
        <v>1333.0177839999999</v>
      </c>
    </row>
    <row r="75" spans="1:33" x14ac:dyDescent="0.25">
      <c r="A75" s="18">
        <v>1925</v>
      </c>
      <c r="B75" s="18">
        <v>1925</v>
      </c>
      <c r="C75" s="18">
        <v>5</v>
      </c>
      <c r="D75" s="141" t="s">
        <v>82</v>
      </c>
      <c r="E75" s="141" t="str">
        <f t="shared" si="4"/>
        <v>1925 5</v>
      </c>
      <c r="F75" s="17">
        <v>4163.0283030000001</v>
      </c>
      <c r="G75" s="14">
        <v>0</v>
      </c>
      <c r="H75" s="17">
        <v>1393.7063430000001</v>
      </c>
      <c r="I75" s="54">
        <v>1965</v>
      </c>
      <c r="J75" s="55">
        <v>1</v>
      </c>
      <c r="L75" s="141">
        <v>44</v>
      </c>
      <c r="M75" s="10">
        <v>1965</v>
      </c>
      <c r="N75" s="7">
        <f t="shared" si="14"/>
        <v>1281.7357509999999</v>
      </c>
      <c r="O75" s="7">
        <f t="shared" si="14"/>
        <v>1291.265054</v>
      </c>
      <c r="P75" s="7">
        <f t="shared" si="14"/>
        <v>1810.0850129999999</v>
      </c>
      <c r="Q75" s="7">
        <f t="shared" si="14"/>
        <v>1900</v>
      </c>
      <c r="R75" s="7">
        <f t="shared" si="14"/>
        <v>1987.636434</v>
      </c>
      <c r="S75" s="7">
        <f t="shared" si="14"/>
        <v>2054.0129109999998</v>
      </c>
      <c r="T75" s="7">
        <f t="shared" si="14"/>
        <v>2277.9958459999998</v>
      </c>
      <c r="U75" s="7">
        <f t="shared" si="14"/>
        <v>2184.594333</v>
      </c>
      <c r="V75" s="7">
        <f t="shared" si="14"/>
        <v>2113.8459710000002</v>
      </c>
      <c r="W75" s="7">
        <f t="shared" si="14"/>
        <v>1977.3865599999999</v>
      </c>
      <c r="X75" s="7">
        <f t="shared" si="14"/>
        <v>1846.3686970000001</v>
      </c>
      <c r="Y75" s="7">
        <f t="shared" si="14"/>
        <v>1713.0694779999999</v>
      </c>
      <c r="AA75" s="141">
        <f t="shared" si="5"/>
        <v>1713.0694779999999</v>
      </c>
      <c r="AB75" s="14">
        <f t="shared" si="6"/>
        <v>1713.0694779999999</v>
      </c>
      <c r="AC75" s="14" t="str">
        <f t="shared" si="7"/>
        <v/>
      </c>
      <c r="AD75" s="14" t="str">
        <f t="shared" si="8"/>
        <v/>
      </c>
      <c r="AE75" s="14" t="str">
        <f t="shared" si="9"/>
        <v/>
      </c>
      <c r="AF75" s="14" t="str">
        <f t="shared" si="10"/>
        <v/>
      </c>
      <c r="AG75" s="141" t="str">
        <f t="shared" si="11"/>
        <v/>
      </c>
    </row>
    <row r="76" spans="1:33" x14ac:dyDescent="0.25">
      <c r="A76" s="18">
        <v>1925</v>
      </c>
      <c r="B76" s="18">
        <v>1925</v>
      </c>
      <c r="C76" s="18">
        <v>6</v>
      </c>
      <c r="D76" s="141" t="s">
        <v>83</v>
      </c>
      <c r="E76" s="141" t="str">
        <f t="shared" si="4"/>
        <v>1925 6</v>
      </c>
      <c r="F76" s="17">
        <v>3969.8542790000001</v>
      </c>
      <c r="G76" s="14">
        <v>0</v>
      </c>
      <c r="H76" s="17">
        <v>1319.754897</v>
      </c>
      <c r="I76" s="54">
        <v>1966</v>
      </c>
      <c r="J76" s="55">
        <v>3</v>
      </c>
      <c r="L76" s="141">
        <v>45</v>
      </c>
      <c r="M76" s="10">
        <v>1966</v>
      </c>
      <c r="N76" s="7">
        <f t="shared" si="14"/>
        <v>1652.5048999999999</v>
      </c>
      <c r="O76" s="7">
        <f t="shared" si="14"/>
        <v>1706.695841</v>
      </c>
      <c r="P76" s="7">
        <f t="shared" si="14"/>
        <v>1728.556908</v>
      </c>
      <c r="Q76" s="7">
        <f t="shared" si="14"/>
        <v>1799.706058</v>
      </c>
      <c r="R76" s="7">
        <f t="shared" si="14"/>
        <v>1865.1729439999999</v>
      </c>
      <c r="S76" s="7">
        <f t="shared" si="14"/>
        <v>2063.4076810000001</v>
      </c>
      <c r="T76" s="7">
        <f t="shared" si="14"/>
        <v>2300</v>
      </c>
      <c r="U76" s="7">
        <f t="shared" si="14"/>
        <v>2300.6042670000002</v>
      </c>
      <c r="V76" s="7">
        <f t="shared" si="14"/>
        <v>2225.6877260000001</v>
      </c>
      <c r="W76" s="7">
        <f t="shared" si="14"/>
        <v>2041.893634</v>
      </c>
      <c r="X76" s="7">
        <f t="shared" si="14"/>
        <v>1828.256451</v>
      </c>
      <c r="Y76" s="7">
        <f t="shared" si="14"/>
        <v>1666.2255869999999</v>
      </c>
      <c r="AA76" s="141">
        <f t="shared" si="5"/>
        <v>1666.2255869999999</v>
      </c>
      <c r="AB76" s="14" t="str">
        <f t="shared" si="6"/>
        <v/>
      </c>
      <c r="AC76" s="14" t="str">
        <f t="shared" si="7"/>
        <v/>
      </c>
      <c r="AD76" s="14">
        <f t="shared" si="8"/>
        <v>1666.2255869999999</v>
      </c>
      <c r="AE76" s="14" t="str">
        <f t="shared" si="9"/>
        <v/>
      </c>
      <c r="AF76" s="14" t="str">
        <f t="shared" si="10"/>
        <v/>
      </c>
      <c r="AG76" s="141" t="str">
        <f t="shared" si="11"/>
        <v/>
      </c>
    </row>
    <row r="77" spans="1:33" x14ac:dyDescent="0.25">
      <c r="A77" s="18">
        <v>1925</v>
      </c>
      <c r="B77" s="18">
        <v>1925</v>
      </c>
      <c r="C77" s="18">
        <v>7</v>
      </c>
      <c r="D77" s="141" t="s">
        <v>84</v>
      </c>
      <c r="E77" s="141" t="str">
        <f t="shared" si="4"/>
        <v>1925 7</v>
      </c>
      <c r="F77" s="17">
        <v>3487.6096120000002</v>
      </c>
      <c r="G77" s="14">
        <v>0</v>
      </c>
      <c r="H77" s="17">
        <v>1209.080463</v>
      </c>
      <c r="I77" s="54">
        <v>1967</v>
      </c>
      <c r="J77" s="55">
        <v>1</v>
      </c>
      <c r="L77" s="141">
        <v>46</v>
      </c>
      <c r="M77" s="10">
        <v>1967</v>
      </c>
      <c r="N77" s="7">
        <f t="shared" si="14"/>
        <v>1577.240033</v>
      </c>
      <c r="O77" s="7">
        <f t="shared" si="14"/>
        <v>1654.7798640000001</v>
      </c>
      <c r="P77" s="7">
        <f t="shared" si="14"/>
        <v>1789.0264850000001</v>
      </c>
      <c r="Q77" s="7">
        <f t="shared" si="14"/>
        <v>1897.1660139999999</v>
      </c>
      <c r="R77" s="7">
        <f t="shared" si="14"/>
        <v>2000</v>
      </c>
      <c r="S77" s="7">
        <f t="shared" si="14"/>
        <v>2100</v>
      </c>
      <c r="T77" s="7">
        <f t="shared" si="14"/>
        <v>2205.2504730000001</v>
      </c>
      <c r="U77" s="7">
        <f t="shared" si="14"/>
        <v>2310.2516540000001</v>
      </c>
      <c r="V77" s="7">
        <f t="shared" si="14"/>
        <v>2400.7792469999999</v>
      </c>
      <c r="W77" s="7">
        <f t="shared" si="14"/>
        <v>2270</v>
      </c>
      <c r="X77" s="7">
        <f t="shared" si="14"/>
        <v>2150</v>
      </c>
      <c r="Y77" s="7">
        <f t="shared" si="14"/>
        <v>1943.9086749999999</v>
      </c>
      <c r="AA77" s="141">
        <f t="shared" si="5"/>
        <v>1943.9086749999999</v>
      </c>
      <c r="AB77" s="14">
        <f t="shared" si="6"/>
        <v>1943.9086749999999</v>
      </c>
      <c r="AC77" s="14" t="str">
        <f t="shared" si="7"/>
        <v/>
      </c>
      <c r="AD77" s="14" t="str">
        <f t="shared" si="8"/>
        <v/>
      </c>
      <c r="AE77" s="14" t="str">
        <f t="shared" si="9"/>
        <v/>
      </c>
      <c r="AF77" s="14" t="str">
        <f t="shared" si="10"/>
        <v/>
      </c>
      <c r="AG77" s="141" t="str">
        <f t="shared" si="11"/>
        <v/>
      </c>
    </row>
    <row r="78" spans="1:33" x14ac:dyDescent="0.25">
      <c r="A78" s="18">
        <v>1925</v>
      </c>
      <c r="B78" s="18">
        <v>1925</v>
      </c>
      <c r="C78" s="18">
        <v>8</v>
      </c>
      <c r="D78" s="141" t="s">
        <v>85</v>
      </c>
      <c r="E78" s="141" t="str">
        <f t="shared" si="4"/>
        <v>1925 8</v>
      </c>
      <c r="F78" s="17">
        <v>3156.2497440000002</v>
      </c>
      <c r="G78" s="14">
        <v>0</v>
      </c>
      <c r="H78" s="17">
        <v>1068.013976</v>
      </c>
      <c r="I78" s="54">
        <v>1968</v>
      </c>
      <c r="J78" s="55">
        <v>3</v>
      </c>
      <c r="L78" s="141">
        <v>47</v>
      </c>
      <c r="M78" s="10">
        <v>1968</v>
      </c>
      <c r="N78" s="7">
        <f t="shared" si="14"/>
        <v>1845.8486399999999</v>
      </c>
      <c r="O78" s="7">
        <f t="shared" si="14"/>
        <v>1850</v>
      </c>
      <c r="P78" s="7">
        <f t="shared" si="14"/>
        <v>1850</v>
      </c>
      <c r="Q78" s="7">
        <f t="shared" si="14"/>
        <v>1900</v>
      </c>
      <c r="R78" s="7">
        <f t="shared" si="14"/>
        <v>2000</v>
      </c>
      <c r="S78" s="7">
        <f t="shared" si="14"/>
        <v>2100</v>
      </c>
      <c r="T78" s="7">
        <f t="shared" si="14"/>
        <v>2191.0090190000001</v>
      </c>
      <c r="U78" s="7">
        <f t="shared" si="14"/>
        <v>2077.4877019999999</v>
      </c>
      <c r="V78" s="7">
        <f t="shared" si="14"/>
        <v>1971.09701</v>
      </c>
      <c r="W78" s="7">
        <f t="shared" si="14"/>
        <v>1820.575879</v>
      </c>
      <c r="X78" s="7">
        <f t="shared" si="14"/>
        <v>1647.915833</v>
      </c>
      <c r="Y78" s="7">
        <f t="shared" si="14"/>
        <v>1481.7815169999999</v>
      </c>
      <c r="AA78" s="141">
        <f t="shared" si="5"/>
        <v>1481.7815169999999</v>
      </c>
      <c r="AB78" s="14" t="str">
        <f t="shared" si="6"/>
        <v/>
      </c>
      <c r="AC78" s="14" t="str">
        <f t="shared" si="7"/>
        <v/>
      </c>
      <c r="AD78" s="14">
        <f t="shared" si="8"/>
        <v>1481.7815169999999</v>
      </c>
      <c r="AE78" s="14" t="str">
        <f t="shared" si="9"/>
        <v/>
      </c>
      <c r="AF78" s="14" t="str">
        <f t="shared" si="10"/>
        <v/>
      </c>
      <c r="AG78" s="141" t="str">
        <f t="shared" si="11"/>
        <v/>
      </c>
    </row>
    <row r="79" spans="1:33" x14ac:dyDescent="0.25">
      <c r="A79" s="18">
        <v>1925</v>
      </c>
      <c r="B79" s="18">
        <v>1925</v>
      </c>
      <c r="C79" s="18">
        <v>9</v>
      </c>
      <c r="D79" s="141" t="s">
        <v>86</v>
      </c>
      <c r="E79" s="141" t="str">
        <f t="shared" si="4"/>
        <v>1925 9</v>
      </c>
      <c r="F79" s="17">
        <v>3038.9324019999999</v>
      </c>
      <c r="G79" s="14">
        <v>0</v>
      </c>
      <c r="H79" s="17">
        <v>998.00792300000001</v>
      </c>
      <c r="I79" s="54">
        <v>1969</v>
      </c>
      <c r="J79" s="55">
        <v>1</v>
      </c>
      <c r="L79" s="141">
        <v>48</v>
      </c>
      <c r="M79" s="10">
        <v>1969</v>
      </c>
      <c r="N79" s="7">
        <f t="shared" si="14"/>
        <v>1428.1850999999999</v>
      </c>
      <c r="O79" s="7">
        <f t="shared" si="14"/>
        <v>1424.723189</v>
      </c>
      <c r="P79" s="7">
        <f t="shared" si="14"/>
        <v>1483.6965909999999</v>
      </c>
      <c r="Q79" s="7">
        <f t="shared" si="14"/>
        <v>1620.2184609999999</v>
      </c>
      <c r="R79" s="7">
        <f t="shared" si="14"/>
        <v>1738.011105</v>
      </c>
      <c r="S79" s="7">
        <f t="shared" si="14"/>
        <v>1892.7236720000001</v>
      </c>
      <c r="T79" s="7">
        <f t="shared" si="14"/>
        <v>2214.3705620000001</v>
      </c>
      <c r="U79" s="7">
        <f t="shared" si="14"/>
        <v>2420</v>
      </c>
      <c r="V79" s="7">
        <f t="shared" si="14"/>
        <v>2340.1647499999999</v>
      </c>
      <c r="W79" s="7">
        <f t="shared" si="14"/>
        <v>2270</v>
      </c>
      <c r="X79" s="7">
        <f t="shared" si="14"/>
        <v>2150</v>
      </c>
      <c r="Y79" s="7">
        <f t="shared" si="14"/>
        <v>1975</v>
      </c>
      <c r="AA79" s="141">
        <f t="shared" si="5"/>
        <v>1975</v>
      </c>
      <c r="AB79" s="14">
        <f t="shared" si="6"/>
        <v>1975</v>
      </c>
      <c r="AC79" s="14" t="str">
        <f t="shared" si="7"/>
        <v/>
      </c>
      <c r="AD79" s="14" t="str">
        <f t="shared" si="8"/>
        <v/>
      </c>
      <c r="AE79" s="14" t="str">
        <f t="shared" si="9"/>
        <v/>
      </c>
      <c r="AF79" s="14" t="str">
        <f t="shared" si="10"/>
        <v/>
      </c>
      <c r="AG79" s="141" t="str">
        <f t="shared" si="11"/>
        <v/>
      </c>
    </row>
    <row r="80" spans="1:33" x14ac:dyDescent="0.25">
      <c r="A80" s="18">
        <v>1926</v>
      </c>
      <c r="B80" s="18">
        <v>1925</v>
      </c>
      <c r="C80" s="18">
        <v>10</v>
      </c>
      <c r="D80" s="141" t="s">
        <v>87</v>
      </c>
      <c r="E80" s="141" t="str">
        <f t="shared" si="4"/>
        <v>1926 10</v>
      </c>
      <c r="F80" s="17">
        <v>2905.8087909999999</v>
      </c>
      <c r="G80" s="14">
        <v>0</v>
      </c>
      <c r="H80" s="17">
        <v>979.78064300000005</v>
      </c>
      <c r="I80" s="54">
        <v>1970</v>
      </c>
      <c r="J80" s="55">
        <v>1</v>
      </c>
      <c r="L80" s="141">
        <v>49</v>
      </c>
      <c r="M80" s="10">
        <v>1970</v>
      </c>
      <c r="N80" s="7">
        <f t="shared" ref="N80:Y95" si="15">INDEX($G$32:$H$1015,MATCH((CONCATENATE($M80," ",N$30)),$E$32:$E$1015,0),IF($L$28="CFS",1,IF($L$28="TAF",2,"INC")))</f>
        <v>1850</v>
      </c>
      <c r="O80" s="7">
        <f t="shared" si="15"/>
        <v>1850</v>
      </c>
      <c r="P80" s="7">
        <f t="shared" si="15"/>
        <v>1850</v>
      </c>
      <c r="Q80" s="7">
        <f t="shared" si="15"/>
        <v>1900</v>
      </c>
      <c r="R80" s="7">
        <f t="shared" si="15"/>
        <v>2000</v>
      </c>
      <c r="S80" s="7">
        <f t="shared" si="15"/>
        <v>2100</v>
      </c>
      <c r="T80" s="7">
        <f t="shared" si="15"/>
        <v>2161.3867489999998</v>
      </c>
      <c r="U80" s="7">
        <f t="shared" si="15"/>
        <v>2060.638672</v>
      </c>
      <c r="V80" s="7">
        <f t="shared" si="15"/>
        <v>1988.823484</v>
      </c>
      <c r="W80" s="7">
        <f t="shared" si="15"/>
        <v>1844.404712</v>
      </c>
      <c r="X80" s="7">
        <f t="shared" si="15"/>
        <v>1668.397107</v>
      </c>
      <c r="Y80" s="7">
        <f t="shared" si="15"/>
        <v>1445.019659</v>
      </c>
      <c r="AA80" s="141">
        <f t="shared" si="5"/>
        <v>1445.019659</v>
      </c>
      <c r="AB80" s="14">
        <f t="shared" si="6"/>
        <v>1445.019659</v>
      </c>
      <c r="AC80" s="14" t="str">
        <f t="shared" si="7"/>
        <v/>
      </c>
      <c r="AD80" s="14" t="str">
        <f t="shared" si="8"/>
        <v/>
      </c>
      <c r="AE80" s="14" t="str">
        <f t="shared" si="9"/>
        <v/>
      </c>
      <c r="AF80" s="14" t="str">
        <f t="shared" si="10"/>
        <v/>
      </c>
      <c r="AG80" s="141" t="str">
        <f t="shared" si="11"/>
        <v/>
      </c>
    </row>
    <row r="81" spans="1:33" x14ac:dyDescent="0.25">
      <c r="A81" s="18">
        <v>1926</v>
      </c>
      <c r="B81" s="18">
        <v>1925</v>
      </c>
      <c r="C81" s="18">
        <v>11</v>
      </c>
      <c r="D81" s="141" t="s">
        <v>88</v>
      </c>
      <c r="E81" s="141" t="str">
        <f t="shared" si="4"/>
        <v>1926 11</v>
      </c>
      <c r="F81" s="17">
        <v>2855.8780080000001</v>
      </c>
      <c r="G81" s="14">
        <v>0</v>
      </c>
      <c r="H81" s="17">
        <v>977.20522500000004</v>
      </c>
      <c r="I81" s="54">
        <v>1971</v>
      </c>
      <c r="J81" s="55">
        <v>1</v>
      </c>
      <c r="L81" s="141">
        <v>50</v>
      </c>
      <c r="M81" s="10">
        <v>1971</v>
      </c>
      <c r="N81" s="7">
        <f t="shared" si="15"/>
        <v>1303.0055199999999</v>
      </c>
      <c r="O81" s="7">
        <f t="shared" si="15"/>
        <v>1398.489585</v>
      </c>
      <c r="P81" s="7">
        <f t="shared" si="15"/>
        <v>1524.2939940000001</v>
      </c>
      <c r="Q81" s="7">
        <f t="shared" si="15"/>
        <v>1747.0609890000001</v>
      </c>
      <c r="R81" s="7">
        <f t="shared" si="15"/>
        <v>1877.0412490000001</v>
      </c>
      <c r="S81" s="7">
        <f t="shared" si="15"/>
        <v>2064.9589510000001</v>
      </c>
      <c r="T81" s="7">
        <f t="shared" si="15"/>
        <v>2233.4220399999999</v>
      </c>
      <c r="U81" s="7">
        <f t="shared" si="15"/>
        <v>2268.0680600000001</v>
      </c>
      <c r="V81" s="7">
        <f t="shared" si="15"/>
        <v>2276.7753790000002</v>
      </c>
      <c r="W81" s="7">
        <f t="shared" si="15"/>
        <v>2253.2623920000001</v>
      </c>
      <c r="X81" s="7">
        <f t="shared" si="15"/>
        <v>2126.8195000000001</v>
      </c>
      <c r="Y81" s="7">
        <f t="shared" si="15"/>
        <v>1975</v>
      </c>
      <c r="AA81" s="141">
        <f t="shared" si="5"/>
        <v>1975</v>
      </c>
      <c r="AB81" s="14">
        <f t="shared" si="6"/>
        <v>1975</v>
      </c>
      <c r="AC81" s="14" t="str">
        <f t="shared" si="7"/>
        <v/>
      </c>
      <c r="AD81" s="14" t="str">
        <f t="shared" si="8"/>
        <v/>
      </c>
      <c r="AE81" s="14" t="str">
        <f t="shared" si="9"/>
        <v/>
      </c>
      <c r="AF81" s="14" t="str">
        <f t="shared" si="10"/>
        <v/>
      </c>
      <c r="AG81" s="141" t="str">
        <f t="shared" si="11"/>
        <v/>
      </c>
    </row>
    <row r="82" spans="1:33" x14ac:dyDescent="0.25">
      <c r="A82" s="18">
        <v>1926</v>
      </c>
      <c r="B82" s="18">
        <v>1925</v>
      </c>
      <c r="C82" s="18">
        <v>12</v>
      </c>
      <c r="D82" s="141" t="s">
        <v>89</v>
      </c>
      <c r="E82" s="141" t="str">
        <f t="shared" si="4"/>
        <v>1926 12</v>
      </c>
      <c r="F82" s="17">
        <v>2906.0224029999999</v>
      </c>
      <c r="G82" s="14">
        <v>0</v>
      </c>
      <c r="H82" s="17">
        <v>998.25548500000002</v>
      </c>
      <c r="I82" s="54">
        <v>1972</v>
      </c>
      <c r="J82" s="55">
        <v>3</v>
      </c>
      <c r="L82" s="141">
        <v>51</v>
      </c>
      <c r="M82" s="10">
        <v>1972</v>
      </c>
      <c r="N82" s="7">
        <f t="shared" si="15"/>
        <v>1850</v>
      </c>
      <c r="O82" s="7">
        <f t="shared" si="15"/>
        <v>1850</v>
      </c>
      <c r="P82" s="7">
        <f t="shared" si="15"/>
        <v>1850</v>
      </c>
      <c r="Q82" s="7">
        <f t="shared" si="15"/>
        <v>1900</v>
      </c>
      <c r="R82" s="7">
        <f t="shared" si="15"/>
        <v>2000</v>
      </c>
      <c r="S82" s="7">
        <f t="shared" si="15"/>
        <v>2100</v>
      </c>
      <c r="T82" s="7">
        <f t="shared" si="15"/>
        <v>2233.7478190000002</v>
      </c>
      <c r="U82" s="7">
        <f t="shared" si="15"/>
        <v>2163.0551070000001</v>
      </c>
      <c r="V82" s="7">
        <f t="shared" si="15"/>
        <v>2112.6632960000002</v>
      </c>
      <c r="W82" s="7">
        <f t="shared" si="15"/>
        <v>1964.164992</v>
      </c>
      <c r="X82" s="7">
        <f t="shared" si="15"/>
        <v>1790.0463119999999</v>
      </c>
      <c r="Y82" s="7">
        <f t="shared" si="15"/>
        <v>1621.7781440000001</v>
      </c>
      <c r="AA82" s="141">
        <f t="shared" si="5"/>
        <v>1621.7781440000001</v>
      </c>
      <c r="AB82" s="14" t="str">
        <f t="shared" si="6"/>
        <v/>
      </c>
      <c r="AC82" s="14" t="str">
        <f t="shared" si="7"/>
        <v/>
      </c>
      <c r="AD82" s="14">
        <f t="shared" si="8"/>
        <v>1621.7781440000001</v>
      </c>
      <c r="AE82" s="14" t="str">
        <f t="shared" si="9"/>
        <v/>
      </c>
      <c r="AF82" s="14" t="str">
        <f t="shared" si="10"/>
        <v/>
      </c>
      <c r="AG82" s="141" t="str">
        <f t="shared" si="11"/>
        <v/>
      </c>
    </row>
    <row r="83" spans="1:33" x14ac:dyDescent="0.25">
      <c r="A83" s="18">
        <v>1926</v>
      </c>
      <c r="B83" s="18">
        <v>1926</v>
      </c>
      <c r="C83" s="18">
        <v>1</v>
      </c>
      <c r="D83" s="141" t="s">
        <v>90</v>
      </c>
      <c r="E83" s="141" t="str">
        <f t="shared" si="4"/>
        <v>1926 1</v>
      </c>
      <c r="F83" s="17">
        <v>2946.3676110000001</v>
      </c>
      <c r="G83" s="14">
        <v>0</v>
      </c>
      <c r="H83" s="17">
        <v>1002.9585060000001</v>
      </c>
      <c r="I83" s="54">
        <v>1973</v>
      </c>
      <c r="J83" s="55">
        <v>2</v>
      </c>
      <c r="L83" s="141">
        <v>52</v>
      </c>
      <c r="M83" s="10">
        <v>1973</v>
      </c>
      <c r="N83" s="7">
        <f t="shared" si="15"/>
        <v>1537.403452</v>
      </c>
      <c r="O83" s="7">
        <f t="shared" si="15"/>
        <v>1573.305983</v>
      </c>
      <c r="P83" s="7">
        <f t="shared" si="15"/>
        <v>1677.2746199999999</v>
      </c>
      <c r="Q83" s="7">
        <f t="shared" si="15"/>
        <v>1830.114785</v>
      </c>
      <c r="R83" s="7">
        <f t="shared" si="15"/>
        <v>1976.6948460000001</v>
      </c>
      <c r="S83" s="7">
        <f t="shared" si="15"/>
        <v>2096.6827480000002</v>
      </c>
      <c r="T83" s="7">
        <f t="shared" si="15"/>
        <v>2284.3917700000002</v>
      </c>
      <c r="U83" s="7">
        <f t="shared" si="15"/>
        <v>2333.608941</v>
      </c>
      <c r="V83" s="7">
        <f t="shared" si="15"/>
        <v>2280.0587380000002</v>
      </c>
      <c r="W83" s="7">
        <f t="shared" si="15"/>
        <v>2140.2284399999999</v>
      </c>
      <c r="X83" s="7">
        <f t="shared" si="15"/>
        <v>1917.0728690000001</v>
      </c>
      <c r="Y83" s="7">
        <f t="shared" si="15"/>
        <v>1748.980914</v>
      </c>
      <c r="AA83" s="141">
        <f t="shared" si="5"/>
        <v>1748.980914</v>
      </c>
      <c r="AB83" s="14" t="str">
        <f t="shared" si="6"/>
        <v/>
      </c>
      <c r="AC83" s="14">
        <f t="shared" si="7"/>
        <v>1748.980914</v>
      </c>
      <c r="AD83" s="14" t="str">
        <f t="shared" si="8"/>
        <v/>
      </c>
      <c r="AE83" s="14" t="str">
        <f t="shared" si="9"/>
        <v/>
      </c>
      <c r="AF83" s="14" t="str">
        <f t="shared" si="10"/>
        <v/>
      </c>
      <c r="AG83" s="141" t="str">
        <f t="shared" si="11"/>
        <v/>
      </c>
    </row>
    <row r="84" spans="1:33" x14ac:dyDescent="0.25">
      <c r="A84" s="18">
        <v>1926</v>
      </c>
      <c r="B84" s="18">
        <v>1926</v>
      </c>
      <c r="C84" s="18">
        <v>2</v>
      </c>
      <c r="D84" s="141" t="s">
        <v>91</v>
      </c>
      <c r="E84" s="141" t="str">
        <f t="shared" si="4"/>
        <v>1926 2</v>
      </c>
      <c r="F84" s="17">
        <v>3691.683348</v>
      </c>
      <c r="G84" s="14">
        <v>0</v>
      </c>
      <c r="H84" s="17">
        <v>1149.9121689999999</v>
      </c>
      <c r="I84" s="54">
        <v>1974</v>
      </c>
      <c r="J84" s="55">
        <v>1</v>
      </c>
      <c r="L84" s="141">
        <v>53</v>
      </c>
      <c r="M84" s="10">
        <v>1974</v>
      </c>
      <c r="N84" s="7">
        <f t="shared" si="15"/>
        <v>1719.8858580000001</v>
      </c>
      <c r="O84" s="7">
        <f t="shared" si="15"/>
        <v>1850</v>
      </c>
      <c r="P84" s="7">
        <f t="shared" si="15"/>
        <v>1850</v>
      </c>
      <c r="Q84" s="7">
        <f t="shared" si="15"/>
        <v>1900</v>
      </c>
      <c r="R84" s="7">
        <f t="shared" si="15"/>
        <v>2000</v>
      </c>
      <c r="S84" s="7">
        <f t="shared" si="15"/>
        <v>2100</v>
      </c>
      <c r="T84" s="7">
        <f t="shared" si="15"/>
        <v>2300</v>
      </c>
      <c r="U84" s="7">
        <f t="shared" si="15"/>
        <v>2383.8642410000002</v>
      </c>
      <c r="V84" s="7">
        <f t="shared" si="15"/>
        <v>2367.4432339999998</v>
      </c>
      <c r="W84" s="7">
        <f t="shared" si="15"/>
        <v>2270</v>
      </c>
      <c r="X84" s="7">
        <f t="shared" si="15"/>
        <v>2150</v>
      </c>
      <c r="Y84" s="7">
        <f t="shared" si="15"/>
        <v>1975</v>
      </c>
      <c r="AA84" s="141">
        <f t="shared" si="5"/>
        <v>1975</v>
      </c>
      <c r="AB84" s="14">
        <f t="shared" si="6"/>
        <v>1975</v>
      </c>
      <c r="AC84" s="14" t="str">
        <f t="shared" si="7"/>
        <v/>
      </c>
      <c r="AD84" s="14" t="str">
        <f t="shared" si="8"/>
        <v/>
      </c>
      <c r="AE84" s="14" t="str">
        <f t="shared" si="9"/>
        <v/>
      </c>
      <c r="AF84" s="14" t="str">
        <f t="shared" si="10"/>
        <v/>
      </c>
      <c r="AG84" s="141" t="str">
        <f t="shared" si="11"/>
        <v/>
      </c>
    </row>
    <row r="85" spans="1:33" x14ac:dyDescent="0.25">
      <c r="A85" s="18">
        <v>1926</v>
      </c>
      <c r="B85" s="18">
        <v>1926</v>
      </c>
      <c r="C85" s="18">
        <v>3</v>
      </c>
      <c r="D85" s="141" t="s">
        <v>92</v>
      </c>
      <c r="E85" s="141" t="str">
        <f t="shared" si="4"/>
        <v>1926 3</v>
      </c>
      <c r="F85" s="17">
        <v>3714.8546900000001</v>
      </c>
      <c r="G85" s="14">
        <v>0</v>
      </c>
      <c r="H85" s="17">
        <v>1264.1327510000001</v>
      </c>
      <c r="I85" s="54">
        <v>1975</v>
      </c>
      <c r="J85" s="55">
        <v>1</v>
      </c>
      <c r="L85" s="141">
        <v>54</v>
      </c>
      <c r="M85" s="10">
        <v>1975</v>
      </c>
      <c r="N85" s="7">
        <f t="shared" si="15"/>
        <v>1850</v>
      </c>
      <c r="O85" s="7">
        <f t="shared" si="15"/>
        <v>1843.459846</v>
      </c>
      <c r="P85" s="7">
        <f t="shared" si="15"/>
        <v>1847.274838</v>
      </c>
      <c r="Q85" s="7">
        <f t="shared" si="15"/>
        <v>1859.3486190000001</v>
      </c>
      <c r="R85" s="7">
        <f t="shared" si="15"/>
        <v>1947.638782</v>
      </c>
      <c r="S85" s="7">
        <f t="shared" si="15"/>
        <v>2100</v>
      </c>
      <c r="T85" s="7">
        <f t="shared" si="15"/>
        <v>2224.7267280000001</v>
      </c>
      <c r="U85" s="7">
        <f t="shared" si="15"/>
        <v>2320.5631990000002</v>
      </c>
      <c r="V85" s="7">
        <f t="shared" si="15"/>
        <v>2431.4596259999998</v>
      </c>
      <c r="W85" s="7">
        <f t="shared" si="15"/>
        <v>2270</v>
      </c>
      <c r="X85" s="7">
        <f t="shared" si="15"/>
        <v>2150</v>
      </c>
      <c r="Y85" s="7">
        <f t="shared" si="15"/>
        <v>1966.418146</v>
      </c>
      <c r="AA85" s="141">
        <f t="shared" si="5"/>
        <v>1966.418146</v>
      </c>
      <c r="AB85" s="14">
        <f t="shared" si="6"/>
        <v>1966.418146</v>
      </c>
      <c r="AC85" s="14" t="str">
        <f t="shared" si="7"/>
        <v/>
      </c>
      <c r="AD85" s="14" t="str">
        <f t="shared" si="8"/>
        <v/>
      </c>
      <c r="AE85" s="14" t="str">
        <f t="shared" si="9"/>
        <v/>
      </c>
      <c r="AF85" s="14" t="str">
        <f t="shared" si="10"/>
        <v/>
      </c>
      <c r="AG85" s="141" t="str">
        <f t="shared" si="11"/>
        <v/>
      </c>
    </row>
    <row r="86" spans="1:33" x14ac:dyDescent="0.25">
      <c r="A86" s="18">
        <v>1926</v>
      </c>
      <c r="B86" s="18">
        <v>1926</v>
      </c>
      <c r="C86" s="18">
        <v>4</v>
      </c>
      <c r="D86" s="141" t="s">
        <v>93</v>
      </c>
      <c r="E86" s="141" t="str">
        <f t="shared" si="4"/>
        <v>1926 4</v>
      </c>
      <c r="F86" s="17">
        <v>4037.8062249999998</v>
      </c>
      <c r="G86" s="14">
        <v>0</v>
      </c>
      <c r="H86" s="17">
        <v>1485.5855059999999</v>
      </c>
      <c r="I86" s="54">
        <v>1976</v>
      </c>
      <c r="J86" s="55">
        <v>5</v>
      </c>
      <c r="L86" s="141">
        <v>55</v>
      </c>
      <c r="M86" s="10">
        <v>1976</v>
      </c>
      <c r="N86" s="7">
        <f t="shared" si="15"/>
        <v>1850</v>
      </c>
      <c r="O86" s="7">
        <f t="shared" si="15"/>
        <v>1850</v>
      </c>
      <c r="P86" s="7">
        <f t="shared" si="15"/>
        <v>1850</v>
      </c>
      <c r="Q86" s="7">
        <f t="shared" si="15"/>
        <v>1667.843451</v>
      </c>
      <c r="R86" s="7">
        <f t="shared" si="15"/>
        <v>1698.9667930000001</v>
      </c>
      <c r="S86" s="7">
        <f t="shared" si="15"/>
        <v>1747.2694039999999</v>
      </c>
      <c r="T86" s="7">
        <f t="shared" si="15"/>
        <v>1828.604887</v>
      </c>
      <c r="U86" s="7">
        <f t="shared" si="15"/>
        <v>1803.066501</v>
      </c>
      <c r="V86" s="7">
        <f t="shared" si="15"/>
        <v>1752.902783</v>
      </c>
      <c r="W86" s="7">
        <f t="shared" si="15"/>
        <v>1542.1549600000001</v>
      </c>
      <c r="X86" s="7">
        <f t="shared" si="15"/>
        <v>1407.067571</v>
      </c>
      <c r="Y86" s="7">
        <f t="shared" si="15"/>
        <v>1282.1297520000001</v>
      </c>
      <c r="AA86" s="141">
        <f t="shared" si="5"/>
        <v>1282.1297520000001</v>
      </c>
      <c r="AB86" s="14" t="str">
        <f t="shared" si="6"/>
        <v/>
      </c>
      <c r="AC86" s="14" t="str">
        <f t="shared" si="7"/>
        <v/>
      </c>
      <c r="AD86" s="14" t="str">
        <f t="shared" si="8"/>
        <v/>
      </c>
      <c r="AE86" s="14" t="str">
        <f t="shared" si="9"/>
        <v/>
      </c>
      <c r="AF86" s="14">
        <f t="shared" si="10"/>
        <v>1282.1297520000001</v>
      </c>
      <c r="AG86" s="141">
        <f t="shared" si="11"/>
        <v>1282.1297520000001</v>
      </c>
    </row>
    <row r="87" spans="1:33" x14ac:dyDescent="0.25">
      <c r="A87" s="18">
        <v>1926</v>
      </c>
      <c r="B87" s="18">
        <v>1926</v>
      </c>
      <c r="C87" s="18">
        <v>5</v>
      </c>
      <c r="D87" s="141" t="s">
        <v>94</v>
      </c>
      <c r="E87" s="141" t="str">
        <f t="shared" si="4"/>
        <v>1926 5</v>
      </c>
      <c r="F87" s="17">
        <v>3880.0794780000001</v>
      </c>
      <c r="G87" s="14">
        <v>0</v>
      </c>
      <c r="H87" s="17">
        <v>1382.6223689999999</v>
      </c>
      <c r="I87" s="54">
        <v>1977</v>
      </c>
      <c r="J87" s="55">
        <v>5</v>
      </c>
      <c r="L87" s="141">
        <v>56</v>
      </c>
      <c r="M87" s="10">
        <v>1977</v>
      </c>
      <c r="N87" s="7">
        <f t="shared" si="15"/>
        <v>1227.7180960000001</v>
      </c>
      <c r="O87" s="7">
        <f t="shared" si="15"/>
        <v>1191.6486399999999</v>
      </c>
      <c r="P87" s="7">
        <f t="shared" si="15"/>
        <v>1036.4125320000001</v>
      </c>
      <c r="Q87" s="7">
        <f t="shared" si="15"/>
        <v>1000</v>
      </c>
      <c r="R87" s="7">
        <f t="shared" si="15"/>
        <v>991.32123899999999</v>
      </c>
      <c r="S87" s="7">
        <f t="shared" si="15"/>
        <v>977.45672400000001</v>
      </c>
      <c r="T87" s="7">
        <f t="shared" si="15"/>
        <v>946.875</v>
      </c>
      <c r="U87" s="7">
        <f t="shared" si="15"/>
        <v>894.41036199999996</v>
      </c>
      <c r="V87" s="7">
        <f t="shared" si="15"/>
        <v>856.91241600000001</v>
      </c>
      <c r="W87" s="7">
        <f t="shared" si="15"/>
        <v>629.69008099999996</v>
      </c>
      <c r="X87" s="7">
        <f t="shared" si="15"/>
        <v>385.18322499999999</v>
      </c>
      <c r="Y87" s="7">
        <f t="shared" si="15"/>
        <v>331.86119600000001</v>
      </c>
      <c r="AA87" s="141">
        <f t="shared" si="5"/>
        <v>331.86119600000001</v>
      </c>
      <c r="AB87" s="14" t="str">
        <f t="shared" si="6"/>
        <v/>
      </c>
      <c r="AC87" s="14" t="str">
        <f t="shared" si="7"/>
        <v/>
      </c>
      <c r="AD87" s="14" t="str">
        <f t="shared" si="8"/>
        <v/>
      </c>
      <c r="AE87" s="14" t="str">
        <f t="shared" si="9"/>
        <v/>
      </c>
      <c r="AF87" s="14">
        <f t="shared" si="10"/>
        <v>331.86119600000001</v>
      </c>
      <c r="AG87" s="141">
        <f t="shared" si="11"/>
        <v>331.86119600000001</v>
      </c>
    </row>
    <row r="88" spans="1:33" x14ac:dyDescent="0.25">
      <c r="A88" s="18">
        <v>1926</v>
      </c>
      <c r="B88" s="18">
        <v>1926</v>
      </c>
      <c r="C88" s="18">
        <v>6</v>
      </c>
      <c r="D88" s="141" t="s">
        <v>95</v>
      </c>
      <c r="E88" s="141" t="str">
        <f t="shared" si="4"/>
        <v>1926 6</v>
      </c>
      <c r="F88" s="17">
        <v>3425.0604119999998</v>
      </c>
      <c r="G88" s="14">
        <v>0</v>
      </c>
      <c r="H88" s="17">
        <v>1319.078366</v>
      </c>
      <c r="I88" s="54">
        <v>1978</v>
      </c>
      <c r="J88" s="55">
        <v>2</v>
      </c>
      <c r="L88" s="141">
        <v>57</v>
      </c>
      <c r="M88" s="10">
        <v>1978</v>
      </c>
      <c r="N88" s="7">
        <f t="shared" si="15"/>
        <v>240</v>
      </c>
      <c r="O88" s="7">
        <f t="shared" si="15"/>
        <v>267.29061999999999</v>
      </c>
      <c r="P88" s="7">
        <f t="shared" si="15"/>
        <v>458.20667500000002</v>
      </c>
      <c r="Q88" s="7">
        <f t="shared" si="15"/>
        <v>843.29431699999998</v>
      </c>
      <c r="R88" s="7">
        <f t="shared" si="15"/>
        <v>1021.360526</v>
      </c>
      <c r="S88" s="7">
        <f t="shared" si="15"/>
        <v>1294.693935</v>
      </c>
      <c r="T88" s="7">
        <f t="shared" si="15"/>
        <v>1486.2069200000001</v>
      </c>
      <c r="U88" s="7">
        <f t="shared" si="15"/>
        <v>1490.6420419999999</v>
      </c>
      <c r="V88" s="7">
        <f t="shared" si="15"/>
        <v>1435.6856150000001</v>
      </c>
      <c r="W88" s="7">
        <f t="shared" si="15"/>
        <v>1373.108986</v>
      </c>
      <c r="X88" s="7">
        <f t="shared" si="15"/>
        <v>1287.2509809999999</v>
      </c>
      <c r="Y88" s="7">
        <f t="shared" si="15"/>
        <v>1290.8518369999999</v>
      </c>
      <c r="AA88" s="141">
        <f t="shared" si="5"/>
        <v>1290.8518369999999</v>
      </c>
      <c r="AB88" s="14" t="str">
        <f t="shared" si="6"/>
        <v/>
      </c>
      <c r="AC88" s="14">
        <f t="shared" si="7"/>
        <v>1290.8518369999999</v>
      </c>
      <c r="AD88" s="14" t="str">
        <f t="shared" si="8"/>
        <v/>
      </c>
      <c r="AE88" s="14" t="str">
        <f t="shared" si="9"/>
        <v/>
      </c>
      <c r="AF88" s="14" t="str">
        <f t="shared" si="10"/>
        <v/>
      </c>
      <c r="AG88" s="141" t="str">
        <f t="shared" si="11"/>
        <v/>
      </c>
    </row>
    <row r="89" spans="1:33" x14ac:dyDescent="0.25">
      <c r="A89" s="18">
        <v>1926</v>
      </c>
      <c r="B89" s="18">
        <v>1926</v>
      </c>
      <c r="C89" s="18">
        <v>7</v>
      </c>
      <c r="D89" s="141" t="s">
        <v>96</v>
      </c>
      <c r="E89" s="141" t="str">
        <f t="shared" si="4"/>
        <v>1926 7</v>
      </c>
      <c r="F89" s="17">
        <v>2891.7518580000001</v>
      </c>
      <c r="G89" s="14">
        <v>0</v>
      </c>
      <c r="H89" s="17">
        <v>1199.292488</v>
      </c>
      <c r="I89" s="54">
        <v>1979</v>
      </c>
      <c r="J89" s="55">
        <v>3</v>
      </c>
      <c r="L89" s="141">
        <v>58</v>
      </c>
      <c r="M89" s="10">
        <v>1979</v>
      </c>
      <c r="N89" s="7">
        <f t="shared" si="15"/>
        <v>1237.7545709999999</v>
      </c>
      <c r="O89" s="7">
        <f t="shared" si="15"/>
        <v>1231.3824259999999</v>
      </c>
      <c r="P89" s="7">
        <f t="shared" si="15"/>
        <v>1220.997805</v>
      </c>
      <c r="Q89" s="7">
        <f t="shared" si="15"/>
        <v>1242.6137490000001</v>
      </c>
      <c r="R89" s="7">
        <f t="shared" si="15"/>
        <v>1296.760407</v>
      </c>
      <c r="S89" s="7">
        <f t="shared" si="15"/>
        <v>1439.6899109999999</v>
      </c>
      <c r="T89" s="7">
        <f t="shared" si="15"/>
        <v>1554.782459</v>
      </c>
      <c r="U89" s="7">
        <f t="shared" si="15"/>
        <v>1631.1366290000001</v>
      </c>
      <c r="V89" s="7">
        <f t="shared" si="15"/>
        <v>1633.630987</v>
      </c>
      <c r="W89" s="7">
        <f t="shared" si="15"/>
        <v>1524.949871</v>
      </c>
      <c r="X89" s="7">
        <f t="shared" si="15"/>
        <v>1380.2635640000001</v>
      </c>
      <c r="Y89" s="7">
        <f t="shared" si="15"/>
        <v>1254.231192</v>
      </c>
      <c r="AA89" s="141">
        <f t="shared" si="5"/>
        <v>1254.231192</v>
      </c>
      <c r="AB89" s="14" t="str">
        <f t="shared" si="6"/>
        <v/>
      </c>
      <c r="AC89" s="14" t="str">
        <f t="shared" si="7"/>
        <v/>
      </c>
      <c r="AD89" s="14">
        <f t="shared" si="8"/>
        <v>1254.231192</v>
      </c>
      <c r="AE89" s="14" t="str">
        <f t="shared" si="9"/>
        <v/>
      </c>
      <c r="AF89" s="14" t="str">
        <f t="shared" si="10"/>
        <v/>
      </c>
      <c r="AG89" s="141" t="str">
        <f t="shared" si="11"/>
        <v/>
      </c>
    </row>
    <row r="90" spans="1:33" x14ac:dyDescent="0.25">
      <c r="A90" s="18">
        <v>1926</v>
      </c>
      <c r="B90" s="18">
        <v>1926</v>
      </c>
      <c r="C90" s="18">
        <v>8</v>
      </c>
      <c r="D90" s="141" t="s">
        <v>97</v>
      </c>
      <c r="E90" s="141" t="str">
        <f t="shared" si="4"/>
        <v>1926 8</v>
      </c>
      <c r="F90" s="17">
        <v>2573.792457</v>
      </c>
      <c r="G90" s="14">
        <v>0</v>
      </c>
      <c r="H90" s="17">
        <v>1084.8654670000001</v>
      </c>
      <c r="I90" s="54">
        <v>1980</v>
      </c>
      <c r="J90" s="55">
        <v>2</v>
      </c>
      <c r="L90" s="141">
        <v>59</v>
      </c>
      <c r="M90" s="10">
        <v>1980</v>
      </c>
      <c r="N90" s="7">
        <f t="shared" si="15"/>
        <v>1226.504383</v>
      </c>
      <c r="O90" s="7">
        <f t="shared" si="15"/>
        <v>1288.9961209999999</v>
      </c>
      <c r="P90" s="7">
        <f t="shared" si="15"/>
        <v>1355.69181</v>
      </c>
      <c r="Q90" s="7">
        <f t="shared" si="15"/>
        <v>1574.4661450000001</v>
      </c>
      <c r="R90" s="7">
        <f t="shared" si="15"/>
        <v>1862.933536</v>
      </c>
      <c r="S90" s="7">
        <f t="shared" si="15"/>
        <v>1994.5811619999999</v>
      </c>
      <c r="T90" s="7">
        <f t="shared" si="15"/>
        <v>2153.9839809999999</v>
      </c>
      <c r="U90" s="7">
        <f t="shared" si="15"/>
        <v>2058.8492249999999</v>
      </c>
      <c r="V90" s="7">
        <f t="shared" si="15"/>
        <v>1923.525719</v>
      </c>
      <c r="W90" s="7">
        <f t="shared" si="15"/>
        <v>1800.595264</v>
      </c>
      <c r="X90" s="7">
        <f t="shared" si="15"/>
        <v>1656.280571</v>
      </c>
      <c r="Y90" s="7">
        <f t="shared" si="15"/>
        <v>1518.0365260000001</v>
      </c>
      <c r="AA90" s="141">
        <f t="shared" si="5"/>
        <v>1518.0365260000001</v>
      </c>
      <c r="AB90" s="14" t="str">
        <f t="shared" si="6"/>
        <v/>
      </c>
      <c r="AC90" s="14">
        <f t="shared" si="7"/>
        <v>1518.0365260000001</v>
      </c>
      <c r="AD90" s="14" t="str">
        <f t="shared" si="8"/>
        <v/>
      </c>
      <c r="AE90" s="14" t="str">
        <f t="shared" si="9"/>
        <v/>
      </c>
      <c r="AF90" s="14" t="str">
        <f t="shared" si="10"/>
        <v/>
      </c>
      <c r="AG90" s="141" t="str">
        <f t="shared" si="11"/>
        <v/>
      </c>
    </row>
    <row r="91" spans="1:33" x14ac:dyDescent="0.25">
      <c r="A91" s="18">
        <v>1926</v>
      </c>
      <c r="B91" s="18">
        <v>1926</v>
      </c>
      <c r="C91" s="18">
        <v>9</v>
      </c>
      <c r="D91" s="141" t="s">
        <v>98</v>
      </c>
      <c r="E91" s="141" t="str">
        <f t="shared" si="4"/>
        <v>1926 9</v>
      </c>
      <c r="F91" s="17">
        <v>2470.942481</v>
      </c>
      <c r="G91" s="14">
        <v>0</v>
      </c>
      <c r="H91" s="17">
        <v>988.82769399999995</v>
      </c>
      <c r="I91" s="54">
        <v>1981</v>
      </c>
      <c r="J91" s="55">
        <v>4</v>
      </c>
      <c r="L91" s="141">
        <v>60</v>
      </c>
      <c r="M91" s="10">
        <v>1981</v>
      </c>
      <c r="N91" s="7">
        <f t="shared" si="15"/>
        <v>1462.8541</v>
      </c>
      <c r="O91" s="7">
        <f t="shared" si="15"/>
        <v>1453.31294</v>
      </c>
      <c r="P91" s="7">
        <f t="shared" si="15"/>
        <v>1485.0038320000001</v>
      </c>
      <c r="Q91" s="7">
        <f t="shared" si="15"/>
        <v>1590.8697199999999</v>
      </c>
      <c r="R91" s="7">
        <f t="shared" si="15"/>
        <v>1728.8169780000001</v>
      </c>
      <c r="S91" s="7">
        <f t="shared" si="15"/>
        <v>1852.9684239999999</v>
      </c>
      <c r="T91" s="7">
        <f t="shared" si="15"/>
        <v>1961.244764</v>
      </c>
      <c r="U91" s="7">
        <f t="shared" si="15"/>
        <v>1893.2037399999999</v>
      </c>
      <c r="V91" s="7">
        <f t="shared" si="15"/>
        <v>1837.272007</v>
      </c>
      <c r="W91" s="7">
        <f t="shared" si="15"/>
        <v>1609.46408</v>
      </c>
      <c r="X91" s="7">
        <f t="shared" si="15"/>
        <v>1430.2654520000001</v>
      </c>
      <c r="Y91" s="7">
        <f t="shared" si="15"/>
        <v>1307.2576160000001</v>
      </c>
      <c r="AA91" s="141">
        <f t="shared" si="5"/>
        <v>1307.2576160000001</v>
      </c>
      <c r="AB91" s="14" t="str">
        <f t="shared" si="6"/>
        <v/>
      </c>
      <c r="AC91" s="14" t="str">
        <f t="shared" si="7"/>
        <v/>
      </c>
      <c r="AD91" s="14" t="str">
        <f t="shared" si="8"/>
        <v/>
      </c>
      <c r="AE91" s="14">
        <f t="shared" si="9"/>
        <v>1307.2576160000001</v>
      </c>
      <c r="AF91" s="14" t="str">
        <f t="shared" si="10"/>
        <v/>
      </c>
      <c r="AG91" s="141">
        <f t="shared" si="11"/>
        <v>1307.2576160000001</v>
      </c>
    </row>
    <row r="92" spans="1:33" x14ac:dyDescent="0.25">
      <c r="A92" s="18">
        <v>1927</v>
      </c>
      <c r="B92" s="18">
        <v>1926</v>
      </c>
      <c r="C92" s="18">
        <v>10</v>
      </c>
      <c r="D92" s="141" t="s">
        <v>99</v>
      </c>
      <c r="E92" s="141" t="str">
        <f t="shared" si="4"/>
        <v>1927 10</v>
      </c>
      <c r="F92" s="17">
        <v>2399.9751489999999</v>
      </c>
      <c r="G92" s="14">
        <v>0</v>
      </c>
      <c r="H92" s="17">
        <v>964.97878100000003</v>
      </c>
      <c r="I92" s="54">
        <v>1982</v>
      </c>
      <c r="J92" s="55">
        <v>1</v>
      </c>
      <c r="L92" s="141">
        <v>61</v>
      </c>
      <c r="M92" s="10">
        <v>1982</v>
      </c>
      <c r="N92" s="7">
        <f t="shared" si="15"/>
        <v>1248.1232110000001</v>
      </c>
      <c r="O92" s="7">
        <f t="shared" si="15"/>
        <v>1491.053388</v>
      </c>
      <c r="P92" s="7">
        <f t="shared" si="15"/>
        <v>1814.27127</v>
      </c>
      <c r="Q92" s="7">
        <f t="shared" si="15"/>
        <v>1900</v>
      </c>
      <c r="R92" s="7">
        <f t="shared" si="15"/>
        <v>2000</v>
      </c>
      <c r="S92" s="7">
        <f t="shared" si="15"/>
        <v>2100</v>
      </c>
      <c r="T92" s="7">
        <f t="shared" si="15"/>
        <v>2300</v>
      </c>
      <c r="U92" s="7">
        <f t="shared" si="15"/>
        <v>2317.82717</v>
      </c>
      <c r="V92" s="7">
        <f t="shared" si="15"/>
        <v>2187.357833</v>
      </c>
      <c r="W92" s="7">
        <f t="shared" si="15"/>
        <v>2163.2798280000002</v>
      </c>
      <c r="X92" s="7">
        <f t="shared" si="15"/>
        <v>2138.8872980000001</v>
      </c>
      <c r="Y92" s="7">
        <f t="shared" si="15"/>
        <v>1975</v>
      </c>
      <c r="AA92" s="141">
        <f t="shared" si="5"/>
        <v>1975</v>
      </c>
      <c r="AB92" s="14">
        <f t="shared" si="6"/>
        <v>1975</v>
      </c>
      <c r="AC92" s="14" t="str">
        <f t="shared" si="7"/>
        <v/>
      </c>
      <c r="AD92" s="14" t="str">
        <f t="shared" si="8"/>
        <v/>
      </c>
      <c r="AE92" s="14" t="str">
        <f t="shared" si="9"/>
        <v/>
      </c>
      <c r="AF92" s="14" t="str">
        <f t="shared" si="10"/>
        <v/>
      </c>
      <c r="AG92" s="141" t="str">
        <f t="shared" si="11"/>
        <v/>
      </c>
    </row>
    <row r="93" spans="1:33" x14ac:dyDescent="0.25">
      <c r="A93" s="18">
        <v>1927</v>
      </c>
      <c r="B93" s="18">
        <v>1926</v>
      </c>
      <c r="C93" s="18">
        <v>11</v>
      </c>
      <c r="D93" s="141" t="s">
        <v>100</v>
      </c>
      <c r="E93" s="141" t="str">
        <f t="shared" si="4"/>
        <v>1927 11</v>
      </c>
      <c r="F93" s="17">
        <v>2867.1185890000002</v>
      </c>
      <c r="G93" s="14">
        <v>0</v>
      </c>
      <c r="H93" s="17">
        <v>1121.6021900000001</v>
      </c>
      <c r="I93" s="54">
        <v>1983</v>
      </c>
      <c r="J93" s="55">
        <v>1</v>
      </c>
      <c r="L93" s="141">
        <v>62</v>
      </c>
      <c r="M93" s="10">
        <v>1983</v>
      </c>
      <c r="N93" s="7">
        <f t="shared" si="15"/>
        <v>1850</v>
      </c>
      <c r="O93" s="7">
        <f t="shared" si="15"/>
        <v>1850</v>
      </c>
      <c r="P93" s="7">
        <f t="shared" si="15"/>
        <v>1850</v>
      </c>
      <c r="Q93" s="7">
        <f t="shared" si="15"/>
        <v>1900</v>
      </c>
      <c r="R93" s="7">
        <f t="shared" si="15"/>
        <v>2000</v>
      </c>
      <c r="S93" s="7">
        <f t="shared" si="15"/>
        <v>2100</v>
      </c>
      <c r="T93" s="7">
        <f t="shared" si="15"/>
        <v>2300</v>
      </c>
      <c r="U93" s="7">
        <f t="shared" si="15"/>
        <v>2420</v>
      </c>
      <c r="V93" s="7">
        <f t="shared" si="15"/>
        <v>2447</v>
      </c>
      <c r="W93" s="7">
        <f t="shared" si="15"/>
        <v>2270</v>
      </c>
      <c r="X93" s="7">
        <f t="shared" si="15"/>
        <v>2150</v>
      </c>
      <c r="Y93" s="7">
        <f t="shared" si="15"/>
        <v>1975</v>
      </c>
      <c r="AA93" s="141">
        <f t="shared" si="5"/>
        <v>1975</v>
      </c>
      <c r="AB93" s="14">
        <f t="shared" si="6"/>
        <v>1975</v>
      </c>
      <c r="AC93" s="14" t="str">
        <f t="shared" si="7"/>
        <v/>
      </c>
      <c r="AD93" s="14" t="str">
        <f t="shared" si="8"/>
        <v/>
      </c>
      <c r="AE93" s="14" t="str">
        <f t="shared" si="9"/>
        <v/>
      </c>
      <c r="AF93" s="14" t="str">
        <f t="shared" si="10"/>
        <v/>
      </c>
      <c r="AG93" s="141" t="str">
        <f t="shared" si="11"/>
        <v/>
      </c>
    </row>
    <row r="94" spans="1:33" x14ac:dyDescent="0.25">
      <c r="A94" s="18">
        <v>1927</v>
      </c>
      <c r="B94" s="18">
        <v>1926</v>
      </c>
      <c r="C94" s="18">
        <v>12</v>
      </c>
      <c r="D94" s="141" t="s">
        <v>101</v>
      </c>
      <c r="E94" s="141" t="str">
        <f t="shared" si="4"/>
        <v>1927 12</v>
      </c>
      <c r="F94" s="17">
        <v>3347</v>
      </c>
      <c r="G94" s="14">
        <v>0</v>
      </c>
      <c r="H94" s="17">
        <v>1323.100111</v>
      </c>
      <c r="I94" s="54">
        <v>1984</v>
      </c>
      <c r="J94" s="55">
        <v>1</v>
      </c>
      <c r="L94" s="141">
        <v>63</v>
      </c>
      <c r="M94" s="10">
        <v>1984</v>
      </c>
      <c r="N94" s="7">
        <f t="shared" si="15"/>
        <v>1850</v>
      </c>
      <c r="O94" s="7">
        <f t="shared" si="15"/>
        <v>1850</v>
      </c>
      <c r="P94" s="7">
        <f t="shared" si="15"/>
        <v>1850</v>
      </c>
      <c r="Q94" s="7">
        <f t="shared" si="15"/>
        <v>1900</v>
      </c>
      <c r="R94" s="7">
        <f t="shared" si="15"/>
        <v>1996.736635</v>
      </c>
      <c r="S94" s="7">
        <f t="shared" si="15"/>
        <v>2100</v>
      </c>
      <c r="T94" s="7">
        <f t="shared" si="15"/>
        <v>2217.6119610000001</v>
      </c>
      <c r="U94" s="7">
        <f t="shared" si="15"/>
        <v>2183.3153299999999</v>
      </c>
      <c r="V94" s="7">
        <f t="shared" si="15"/>
        <v>2124.265281</v>
      </c>
      <c r="W94" s="7">
        <f t="shared" si="15"/>
        <v>1988.7868550000001</v>
      </c>
      <c r="X94" s="7">
        <f t="shared" si="15"/>
        <v>1846.178028</v>
      </c>
      <c r="Y94" s="7">
        <f t="shared" si="15"/>
        <v>1677.0721799999999</v>
      </c>
      <c r="AA94" s="141">
        <f t="shared" si="5"/>
        <v>1677.0721799999999</v>
      </c>
      <c r="AB94" s="14">
        <f t="shared" si="6"/>
        <v>1677.0721799999999</v>
      </c>
      <c r="AC94" s="14" t="str">
        <f t="shared" si="7"/>
        <v/>
      </c>
      <c r="AD94" s="14" t="str">
        <f t="shared" si="8"/>
        <v/>
      </c>
      <c r="AE94" s="14" t="str">
        <f t="shared" si="9"/>
        <v/>
      </c>
      <c r="AF94" s="14" t="str">
        <f t="shared" si="10"/>
        <v/>
      </c>
      <c r="AG94" s="141" t="str">
        <f t="shared" si="11"/>
        <v/>
      </c>
    </row>
    <row r="95" spans="1:33" x14ac:dyDescent="0.25">
      <c r="A95" s="18">
        <v>1927</v>
      </c>
      <c r="B95" s="18">
        <v>1927</v>
      </c>
      <c r="C95" s="18">
        <v>1</v>
      </c>
      <c r="D95" s="141" t="s">
        <v>102</v>
      </c>
      <c r="E95" s="141" t="str">
        <f t="shared" si="4"/>
        <v>1927 1</v>
      </c>
      <c r="F95" s="17">
        <v>3668</v>
      </c>
      <c r="G95" s="14">
        <v>0</v>
      </c>
      <c r="H95" s="17">
        <v>1447.4461779999999</v>
      </c>
      <c r="I95" s="54">
        <v>1985</v>
      </c>
      <c r="J95" s="55">
        <v>4</v>
      </c>
      <c r="L95" s="141">
        <v>64</v>
      </c>
      <c r="M95" s="10">
        <v>1985</v>
      </c>
      <c r="N95" s="7">
        <f t="shared" si="15"/>
        <v>1588.124427</v>
      </c>
      <c r="O95" s="7">
        <f t="shared" si="15"/>
        <v>1717.757261</v>
      </c>
      <c r="P95" s="7">
        <f t="shared" si="15"/>
        <v>1774.847812</v>
      </c>
      <c r="Q95" s="7">
        <f t="shared" si="15"/>
        <v>1761.445639</v>
      </c>
      <c r="R95" s="7">
        <f t="shared" si="15"/>
        <v>1800.3576330000001</v>
      </c>
      <c r="S95" s="7">
        <f t="shared" si="15"/>
        <v>1848.415338</v>
      </c>
      <c r="T95" s="7">
        <f t="shared" si="15"/>
        <v>1994.9938910000001</v>
      </c>
      <c r="U95" s="7">
        <f t="shared" si="15"/>
        <v>1917.9003729999999</v>
      </c>
      <c r="V95" s="7">
        <f t="shared" si="15"/>
        <v>1872.1526140000001</v>
      </c>
      <c r="W95" s="7">
        <f t="shared" si="15"/>
        <v>1645.8414869999999</v>
      </c>
      <c r="X95" s="7">
        <f t="shared" si="15"/>
        <v>1427.2885980000001</v>
      </c>
      <c r="Y95" s="7">
        <f t="shared" si="15"/>
        <v>1304.633779</v>
      </c>
      <c r="AA95" s="141">
        <f t="shared" si="5"/>
        <v>1304.633779</v>
      </c>
      <c r="AB95" s="14" t="str">
        <f t="shared" si="6"/>
        <v/>
      </c>
      <c r="AC95" s="14" t="str">
        <f t="shared" si="7"/>
        <v/>
      </c>
      <c r="AD95" s="14" t="str">
        <f t="shared" si="8"/>
        <v/>
      </c>
      <c r="AE95" s="14">
        <f t="shared" si="9"/>
        <v>1304.633779</v>
      </c>
      <c r="AF95" s="14" t="str">
        <f t="shared" si="10"/>
        <v/>
      </c>
      <c r="AG95" s="141">
        <f t="shared" si="11"/>
        <v>1304.633779</v>
      </c>
    </row>
    <row r="96" spans="1:33" x14ac:dyDescent="0.25">
      <c r="A96" s="18">
        <v>1927</v>
      </c>
      <c r="B96" s="18">
        <v>1927</v>
      </c>
      <c r="C96" s="18">
        <v>2</v>
      </c>
      <c r="D96" s="141" t="s">
        <v>103</v>
      </c>
      <c r="E96" s="141" t="str">
        <f t="shared" si="4"/>
        <v>1927 2</v>
      </c>
      <c r="F96" s="17">
        <v>3462</v>
      </c>
      <c r="G96" s="14">
        <v>0</v>
      </c>
      <c r="H96" s="17">
        <v>1685.630917</v>
      </c>
      <c r="I96" s="54">
        <v>1986</v>
      </c>
      <c r="J96" s="55">
        <v>1</v>
      </c>
      <c r="L96" s="141">
        <v>65</v>
      </c>
      <c r="M96" s="10">
        <v>1986</v>
      </c>
      <c r="N96" s="7">
        <f t="shared" ref="N96:Y113" si="16">INDEX($G$32:$H$1015,MATCH((CONCATENATE($M96," ",N$30)),$E$32:$E$1015,0),IF($L$28="CFS",1,IF($L$28="TAF",2,"INC")))</f>
        <v>1245.271851</v>
      </c>
      <c r="O96" s="7">
        <f t="shared" si="16"/>
        <v>1214.5211409999999</v>
      </c>
      <c r="P96" s="7">
        <f t="shared" si="16"/>
        <v>1221.005228</v>
      </c>
      <c r="Q96" s="7">
        <f t="shared" si="16"/>
        <v>1340.9695139999999</v>
      </c>
      <c r="R96" s="7">
        <f t="shared" si="16"/>
        <v>1814.4671370000001</v>
      </c>
      <c r="S96" s="7">
        <f t="shared" si="16"/>
        <v>2100</v>
      </c>
      <c r="T96" s="7">
        <f t="shared" si="16"/>
        <v>2122.058293</v>
      </c>
      <c r="U96" s="7">
        <f t="shared" si="16"/>
        <v>2018.835558</v>
      </c>
      <c r="V96" s="7">
        <f t="shared" si="16"/>
        <v>1907.621934</v>
      </c>
      <c r="W96" s="7">
        <f t="shared" si="16"/>
        <v>1731.8326609999999</v>
      </c>
      <c r="X96" s="7">
        <f t="shared" si="16"/>
        <v>1556.925236</v>
      </c>
      <c r="Y96" s="7">
        <f t="shared" si="16"/>
        <v>1390.8888010000001</v>
      </c>
      <c r="AA96" s="141">
        <f t="shared" si="5"/>
        <v>1390.8888010000001</v>
      </c>
      <c r="AB96" s="14">
        <f t="shared" si="6"/>
        <v>1390.8888010000001</v>
      </c>
      <c r="AC96" s="14" t="str">
        <f t="shared" si="7"/>
        <v/>
      </c>
      <c r="AD96" s="14" t="str">
        <f t="shared" si="8"/>
        <v/>
      </c>
      <c r="AE96" s="14" t="str">
        <f t="shared" si="9"/>
        <v/>
      </c>
      <c r="AF96" s="14" t="str">
        <f t="shared" si="10"/>
        <v/>
      </c>
      <c r="AG96" s="141" t="str">
        <f t="shared" si="11"/>
        <v/>
      </c>
    </row>
    <row r="97" spans="1:33" x14ac:dyDescent="0.25">
      <c r="A97" s="18">
        <v>1927</v>
      </c>
      <c r="B97" s="18">
        <v>1927</v>
      </c>
      <c r="C97" s="18">
        <v>3</v>
      </c>
      <c r="D97" s="141" t="s">
        <v>104</v>
      </c>
      <c r="E97" s="141" t="str">
        <f t="shared" ref="E97:E160" si="17">CONCATENATE(A97," ",C97)</f>
        <v>1927 3</v>
      </c>
      <c r="F97" s="17">
        <v>4142</v>
      </c>
      <c r="G97" s="14">
        <v>0</v>
      </c>
      <c r="H97" s="17">
        <v>1869.45345</v>
      </c>
      <c r="I97" s="54">
        <v>1987</v>
      </c>
      <c r="J97" s="55">
        <v>4</v>
      </c>
      <c r="L97" s="141">
        <v>66</v>
      </c>
      <c r="M97" s="10">
        <v>1987</v>
      </c>
      <c r="N97" s="7">
        <f t="shared" si="16"/>
        <v>1340.2964999999999</v>
      </c>
      <c r="O97" s="7">
        <f t="shared" si="16"/>
        <v>1309.657011</v>
      </c>
      <c r="P97" s="7">
        <f t="shared" si="16"/>
        <v>1303.3224909999999</v>
      </c>
      <c r="Q97" s="7">
        <f t="shared" si="16"/>
        <v>1315.5223080000001</v>
      </c>
      <c r="R97" s="7">
        <f t="shared" si="16"/>
        <v>1394.2524490000001</v>
      </c>
      <c r="S97" s="7">
        <f t="shared" si="16"/>
        <v>1599.31583</v>
      </c>
      <c r="T97" s="7">
        <f t="shared" si="16"/>
        <v>1745.7889319999999</v>
      </c>
      <c r="U97" s="7">
        <f t="shared" si="16"/>
        <v>1683.8398810000001</v>
      </c>
      <c r="V97" s="7">
        <f t="shared" si="16"/>
        <v>1488.2722409999999</v>
      </c>
      <c r="W97" s="7">
        <f t="shared" si="16"/>
        <v>1263.1221029999999</v>
      </c>
      <c r="X97" s="7">
        <f t="shared" si="16"/>
        <v>1081.938879</v>
      </c>
      <c r="Y97" s="7">
        <f t="shared" si="16"/>
        <v>989.77898500000003</v>
      </c>
      <c r="AA97" s="141">
        <f t="shared" ref="AA97:AA113" si="18">INDEX($N$32:$Y$113,$L97,MATCH($Z$29,$N$31:$Y$31,0))</f>
        <v>989.77898500000003</v>
      </c>
      <c r="AB97" s="14" t="str">
        <f t="shared" ref="AB97:AB113" si="19">IF($J97=$AB$30, INDEX($N$32:$Y$113,$L97,MATCH($Z$29,$N$31:$Y$31,0)),"")</f>
        <v/>
      </c>
      <c r="AC97" s="14" t="str">
        <f t="shared" ref="AC97:AC113" si="20">IF($J97=$AC$30, INDEX($N$32:$Y$113,$L97,MATCH($Z$29,$N$31:$Y$31,0)),"")</f>
        <v/>
      </c>
      <c r="AD97" s="14" t="str">
        <f t="shared" ref="AD97:AD113" si="21">IF($J97=$AD$30, INDEX($N$32:$Y$113,$L97,MATCH($Z$29,$N$31:$Y$31,0)),"")</f>
        <v/>
      </c>
      <c r="AE97" s="14">
        <f t="shared" ref="AE97:AE113" si="22">IF($J97=$AE$30, INDEX($N$32:$Y$113,$L97,MATCH($Z$29,$N$31:$Y$31,0)),"")</f>
        <v>989.77898500000003</v>
      </c>
      <c r="AF97" s="14" t="str">
        <f t="shared" ref="AF97:AF113" si="23">IF($J97=$AF$30, INDEX($N$32:$Y$113,$L97,MATCH($Z$29,$N$31:$Y$31,0)),"")</f>
        <v/>
      </c>
      <c r="AG97" s="141">
        <f t="shared" ref="AG97:AG113" si="24">IF(OR($J97=$AE$30,$J97=$AF$30), INDEX($N$32:$Y$113,$L97,MATCH($Z$29,$N$31:$Y$31,0)),"")</f>
        <v>989.77898500000003</v>
      </c>
    </row>
    <row r="98" spans="1:33" x14ac:dyDescent="0.25">
      <c r="A98" s="18">
        <v>1927</v>
      </c>
      <c r="B98" s="18">
        <v>1927</v>
      </c>
      <c r="C98" s="18">
        <v>4</v>
      </c>
      <c r="D98" s="141" t="s">
        <v>105</v>
      </c>
      <c r="E98" s="141" t="str">
        <f t="shared" si="17"/>
        <v>1927 4</v>
      </c>
      <c r="F98" s="17">
        <v>4552</v>
      </c>
      <c r="G98" s="14">
        <v>0</v>
      </c>
      <c r="H98" s="17">
        <v>2096.3211609999998</v>
      </c>
      <c r="I98" s="54">
        <v>1988</v>
      </c>
      <c r="J98" s="55">
        <v>5</v>
      </c>
      <c r="L98" s="141">
        <v>67</v>
      </c>
      <c r="M98" s="10">
        <v>1988</v>
      </c>
      <c r="N98" s="7">
        <f t="shared" si="16"/>
        <v>917.36111900000003</v>
      </c>
      <c r="O98" s="7">
        <f t="shared" si="16"/>
        <v>903.45032200000003</v>
      </c>
      <c r="P98" s="7">
        <f t="shared" si="16"/>
        <v>1055.529278</v>
      </c>
      <c r="Q98" s="7">
        <f t="shared" si="16"/>
        <v>1136.747204</v>
      </c>
      <c r="R98" s="7">
        <f t="shared" si="16"/>
        <v>1221.232984</v>
      </c>
      <c r="S98" s="7">
        <f t="shared" si="16"/>
        <v>1301.7292190000001</v>
      </c>
      <c r="T98" s="7">
        <f t="shared" si="16"/>
        <v>1388.2072029999999</v>
      </c>
      <c r="U98" s="7">
        <f t="shared" si="16"/>
        <v>1333.4523509999999</v>
      </c>
      <c r="V98" s="7">
        <f t="shared" si="16"/>
        <v>1315.7670330000001</v>
      </c>
      <c r="W98" s="7">
        <f t="shared" si="16"/>
        <v>1188.738656</v>
      </c>
      <c r="X98" s="7">
        <f t="shared" si="16"/>
        <v>1067.868211</v>
      </c>
      <c r="Y98" s="7">
        <f t="shared" si="16"/>
        <v>975.65679299999999</v>
      </c>
      <c r="AA98" s="141">
        <f t="shared" si="18"/>
        <v>975.65679299999999</v>
      </c>
      <c r="AB98" s="14" t="str">
        <f t="shared" si="19"/>
        <v/>
      </c>
      <c r="AC98" s="14" t="str">
        <f t="shared" si="20"/>
        <v/>
      </c>
      <c r="AD98" s="14" t="str">
        <f t="shared" si="21"/>
        <v/>
      </c>
      <c r="AE98" s="14" t="str">
        <f t="shared" si="22"/>
        <v/>
      </c>
      <c r="AF98" s="14">
        <f t="shared" si="23"/>
        <v>975.65679299999999</v>
      </c>
      <c r="AG98" s="141">
        <f t="shared" si="24"/>
        <v>975.65679299999999</v>
      </c>
    </row>
    <row r="99" spans="1:33" x14ac:dyDescent="0.25">
      <c r="A99" s="18">
        <v>1927</v>
      </c>
      <c r="B99" s="18">
        <v>1927</v>
      </c>
      <c r="C99" s="18">
        <v>5</v>
      </c>
      <c r="D99" s="141" t="s">
        <v>106</v>
      </c>
      <c r="E99" s="141" t="str">
        <f t="shared" si="17"/>
        <v>1927 5</v>
      </c>
      <c r="F99" s="17">
        <v>4552</v>
      </c>
      <c r="G99" s="14">
        <v>0</v>
      </c>
      <c r="H99" s="17">
        <v>2085.7100959999998</v>
      </c>
      <c r="I99" s="54">
        <v>1989</v>
      </c>
      <c r="J99" s="55">
        <v>4</v>
      </c>
      <c r="L99" s="141">
        <v>68</v>
      </c>
      <c r="M99" s="10">
        <v>1989</v>
      </c>
      <c r="N99" s="7">
        <f t="shared" si="16"/>
        <v>947.34644100000003</v>
      </c>
      <c r="O99" s="7">
        <f t="shared" si="16"/>
        <v>969.44586200000003</v>
      </c>
      <c r="P99" s="7">
        <f t="shared" si="16"/>
        <v>987.25070500000004</v>
      </c>
      <c r="Q99" s="7">
        <f t="shared" si="16"/>
        <v>1010.104162</v>
      </c>
      <c r="R99" s="7">
        <f t="shared" si="16"/>
        <v>1037.4438319999999</v>
      </c>
      <c r="S99" s="7">
        <f t="shared" si="16"/>
        <v>1384.6769850000001</v>
      </c>
      <c r="T99" s="7">
        <f t="shared" si="16"/>
        <v>1588.657087</v>
      </c>
      <c r="U99" s="7">
        <f t="shared" si="16"/>
        <v>1479.6852329999999</v>
      </c>
      <c r="V99" s="7">
        <f t="shared" si="16"/>
        <v>1371.711127</v>
      </c>
      <c r="W99" s="7">
        <f t="shared" si="16"/>
        <v>1222.8228079999999</v>
      </c>
      <c r="X99" s="7">
        <f t="shared" si="16"/>
        <v>1079.432004</v>
      </c>
      <c r="Y99" s="7">
        <f t="shared" si="16"/>
        <v>999.291787</v>
      </c>
      <c r="AA99" s="141">
        <f t="shared" si="18"/>
        <v>999.291787</v>
      </c>
      <c r="AB99" s="14" t="str">
        <f t="shared" si="19"/>
        <v/>
      </c>
      <c r="AC99" s="14" t="str">
        <f t="shared" si="20"/>
        <v/>
      </c>
      <c r="AD99" s="14" t="str">
        <f t="shared" si="21"/>
        <v/>
      </c>
      <c r="AE99" s="14">
        <f t="shared" si="22"/>
        <v>999.291787</v>
      </c>
      <c r="AF99" s="14" t="str">
        <f t="shared" si="23"/>
        <v/>
      </c>
      <c r="AG99" s="141">
        <f t="shared" si="24"/>
        <v>999.291787</v>
      </c>
    </row>
    <row r="100" spans="1:33" x14ac:dyDescent="0.25">
      <c r="A100" s="18">
        <v>1927</v>
      </c>
      <c r="B100" s="18">
        <v>1927</v>
      </c>
      <c r="C100" s="18">
        <v>6</v>
      </c>
      <c r="D100" s="141" t="s">
        <v>107</v>
      </c>
      <c r="E100" s="141" t="str">
        <f t="shared" si="17"/>
        <v>1927 6</v>
      </c>
      <c r="F100" s="17">
        <v>4339.1706340000001</v>
      </c>
      <c r="G100" s="14">
        <v>0</v>
      </c>
      <c r="H100" s="17">
        <v>2111.103662</v>
      </c>
      <c r="I100" s="54">
        <v>1990</v>
      </c>
      <c r="J100" s="55">
        <v>5</v>
      </c>
      <c r="L100" s="141">
        <v>69</v>
      </c>
      <c r="M100" s="10">
        <v>1990</v>
      </c>
      <c r="N100" s="7">
        <f t="shared" si="16"/>
        <v>1015.784936</v>
      </c>
      <c r="O100" s="7">
        <f t="shared" si="16"/>
        <v>1019.050699</v>
      </c>
      <c r="P100" s="7">
        <f t="shared" si="16"/>
        <v>1013.937287</v>
      </c>
      <c r="Q100" s="7">
        <f t="shared" si="16"/>
        <v>1079.70237</v>
      </c>
      <c r="R100" s="7">
        <f t="shared" si="16"/>
        <v>1106.455481</v>
      </c>
      <c r="S100" s="7">
        <f t="shared" si="16"/>
        <v>1194.4450440000001</v>
      </c>
      <c r="T100" s="7">
        <f t="shared" si="16"/>
        <v>1233.706289</v>
      </c>
      <c r="U100" s="7">
        <f t="shared" si="16"/>
        <v>1201.189149</v>
      </c>
      <c r="V100" s="7">
        <f t="shared" si="16"/>
        <v>1219.9259420000001</v>
      </c>
      <c r="W100" s="7">
        <f t="shared" si="16"/>
        <v>1111.9707530000001</v>
      </c>
      <c r="X100" s="7">
        <f t="shared" si="16"/>
        <v>1002.27179</v>
      </c>
      <c r="Y100" s="7">
        <f t="shared" si="16"/>
        <v>910.25232000000005</v>
      </c>
      <c r="AA100" s="141">
        <f t="shared" si="18"/>
        <v>910.25232000000005</v>
      </c>
      <c r="AB100" s="14" t="str">
        <f t="shared" si="19"/>
        <v/>
      </c>
      <c r="AC100" s="14" t="str">
        <f t="shared" si="20"/>
        <v/>
      </c>
      <c r="AD100" s="14" t="str">
        <f t="shared" si="21"/>
        <v/>
      </c>
      <c r="AE100" s="14" t="str">
        <f t="shared" si="22"/>
        <v/>
      </c>
      <c r="AF100" s="14">
        <f t="shared" si="23"/>
        <v>910.25232000000005</v>
      </c>
      <c r="AG100" s="141">
        <f t="shared" si="24"/>
        <v>910.25232000000005</v>
      </c>
    </row>
    <row r="101" spans="1:33" x14ac:dyDescent="0.25">
      <c r="A101" s="18">
        <v>1927</v>
      </c>
      <c r="B101" s="18">
        <v>1927</v>
      </c>
      <c r="C101" s="18">
        <v>7</v>
      </c>
      <c r="D101" s="141" t="s">
        <v>108</v>
      </c>
      <c r="E101" s="141" t="str">
        <f t="shared" si="17"/>
        <v>1927 7</v>
      </c>
      <c r="F101" s="17">
        <v>3823.1025070000001</v>
      </c>
      <c r="G101" s="14">
        <v>0</v>
      </c>
      <c r="H101" s="17">
        <v>1988.882695</v>
      </c>
      <c r="I101" s="54">
        <v>1991</v>
      </c>
      <c r="J101" s="55">
        <v>5</v>
      </c>
      <c r="L101" s="141">
        <v>70</v>
      </c>
      <c r="M101" s="10">
        <v>1991</v>
      </c>
      <c r="N101" s="7">
        <f t="shared" si="16"/>
        <v>882.01192500000002</v>
      </c>
      <c r="O101" s="7">
        <f t="shared" si="16"/>
        <v>869.584247</v>
      </c>
      <c r="P101" s="7">
        <f t="shared" si="16"/>
        <v>853.97122100000001</v>
      </c>
      <c r="Q101" s="7">
        <f t="shared" si="16"/>
        <v>838.19434799999999</v>
      </c>
      <c r="R101" s="7">
        <f t="shared" si="16"/>
        <v>843.68392800000004</v>
      </c>
      <c r="S101" s="7">
        <f t="shared" si="16"/>
        <v>918.13119900000004</v>
      </c>
      <c r="T101" s="7">
        <f t="shared" si="16"/>
        <v>967.24239999999998</v>
      </c>
      <c r="U101" s="7">
        <f t="shared" si="16"/>
        <v>990.87125700000001</v>
      </c>
      <c r="V101" s="7">
        <f t="shared" si="16"/>
        <v>986.94464900000003</v>
      </c>
      <c r="W101" s="7">
        <f t="shared" si="16"/>
        <v>900.81402300000002</v>
      </c>
      <c r="X101" s="7">
        <f t="shared" si="16"/>
        <v>782.15027199999997</v>
      </c>
      <c r="Y101" s="7">
        <f t="shared" si="16"/>
        <v>690.76726699999995</v>
      </c>
      <c r="AA101" s="141">
        <f t="shared" si="18"/>
        <v>690.76726699999995</v>
      </c>
      <c r="AB101" s="14" t="str">
        <f t="shared" si="19"/>
        <v/>
      </c>
      <c r="AC101" s="14" t="str">
        <f t="shared" si="20"/>
        <v/>
      </c>
      <c r="AD101" s="14" t="str">
        <f t="shared" si="21"/>
        <v/>
      </c>
      <c r="AE101" s="14" t="str">
        <f t="shared" si="22"/>
        <v/>
      </c>
      <c r="AF101" s="14">
        <f t="shared" si="23"/>
        <v>690.76726699999995</v>
      </c>
      <c r="AG101" s="141">
        <f t="shared" si="24"/>
        <v>690.76726699999995</v>
      </c>
    </row>
    <row r="102" spans="1:33" x14ac:dyDescent="0.25">
      <c r="A102" s="18">
        <v>1927</v>
      </c>
      <c r="B102" s="18">
        <v>1927</v>
      </c>
      <c r="C102" s="18">
        <v>8</v>
      </c>
      <c r="D102" s="141" t="s">
        <v>109</v>
      </c>
      <c r="E102" s="141" t="str">
        <f t="shared" si="17"/>
        <v>1927 8</v>
      </c>
      <c r="F102" s="17">
        <v>3443.0799670000001</v>
      </c>
      <c r="G102" s="14">
        <v>0</v>
      </c>
      <c r="H102" s="17">
        <v>1849.169613</v>
      </c>
      <c r="I102" s="54">
        <v>1992</v>
      </c>
      <c r="J102" s="55">
        <v>5</v>
      </c>
      <c r="L102" s="141">
        <v>71</v>
      </c>
      <c r="M102" s="10">
        <v>1992</v>
      </c>
      <c r="N102" s="7">
        <f t="shared" si="16"/>
        <v>675.03090499999996</v>
      </c>
      <c r="O102" s="7">
        <f t="shared" si="16"/>
        <v>666.041695</v>
      </c>
      <c r="P102" s="7">
        <f t="shared" si="16"/>
        <v>661.073982</v>
      </c>
      <c r="Q102" s="7">
        <f t="shared" si="16"/>
        <v>666.17784500000005</v>
      </c>
      <c r="R102" s="7">
        <f t="shared" si="16"/>
        <v>805.05083200000001</v>
      </c>
      <c r="S102" s="7">
        <f t="shared" si="16"/>
        <v>952.63543800000002</v>
      </c>
      <c r="T102" s="7">
        <f t="shared" si="16"/>
        <v>1186.1335859999999</v>
      </c>
      <c r="U102" s="7">
        <f t="shared" si="16"/>
        <v>1179.240399</v>
      </c>
      <c r="V102" s="7">
        <f t="shared" si="16"/>
        <v>1155.0046139999999</v>
      </c>
      <c r="W102" s="7">
        <f t="shared" si="16"/>
        <v>1067.858197</v>
      </c>
      <c r="X102" s="7">
        <f t="shared" si="16"/>
        <v>948.81568200000004</v>
      </c>
      <c r="Y102" s="7">
        <f t="shared" si="16"/>
        <v>856.95058900000004</v>
      </c>
      <c r="AA102" s="141">
        <f t="shared" si="18"/>
        <v>856.95058900000004</v>
      </c>
      <c r="AB102" s="14" t="str">
        <f t="shared" si="19"/>
        <v/>
      </c>
      <c r="AC102" s="14" t="str">
        <f t="shared" si="20"/>
        <v/>
      </c>
      <c r="AD102" s="14" t="str">
        <f t="shared" si="21"/>
        <v/>
      </c>
      <c r="AE102" s="14" t="str">
        <f t="shared" si="22"/>
        <v/>
      </c>
      <c r="AF102" s="14">
        <f t="shared" si="23"/>
        <v>856.95058900000004</v>
      </c>
      <c r="AG102" s="141">
        <f t="shared" si="24"/>
        <v>856.95058900000004</v>
      </c>
    </row>
    <row r="103" spans="1:33" x14ac:dyDescent="0.25">
      <c r="A103" s="18">
        <v>1927</v>
      </c>
      <c r="B103" s="18">
        <v>1927</v>
      </c>
      <c r="C103" s="18">
        <v>9</v>
      </c>
      <c r="D103" s="141" t="s">
        <v>110</v>
      </c>
      <c r="E103" s="141" t="str">
        <f t="shared" si="17"/>
        <v>1927 9</v>
      </c>
      <c r="F103" s="17">
        <v>2741.1711570000002</v>
      </c>
      <c r="G103" s="14">
        <v>0</v>
      </c>
      <c r="H103" s="17">
        <v>1711.870848</v>
      </c>
      <c r="I103" s="54">
        <v>1993</v>
      </c>
      <c r="J103" s="55">
        <v>2</v>
      </c>
      <c r="L103" s="141">
        <v>72</v>
      </c>
      <c r="M103" s="10">
        <v>1993</v>
      </c>
      <c r="N103" s="7">
        <f t="shared" si="16"/>
        <v>828.73655799999995</v>
      </c>
      <c r="O103" s="7">
        <f t="shared" si="16"/>
        <v>814.80193799999995</v>
      </c>
      <c r="P103" s="7">
        <f t="shared" si="16"/>
        <v>834.36762699999997</v>
      </c>
      <c r="Q103" s="7">
        <f t="shared" si="16"/>
        <v>892.33467800000005</v>
      </c>
      <c r="R103" s="7">
        <f t="shared" si="16"/>
        <v>1029.8210730000001</v>
      </c>
      <c r="S103" s="7">
        <f t="shared" si="16"/>
        <v>1407.764584</v>
      </c>
      <c r="T103" s="7">
        <f t="shared" si="16"/>
        <v>1603.336986</v>
      </c>
      <c r="U103" s="7">
        <f t="shared" si="16"/>
        <v>1772.6877710000001</v>
      </c>
      <c r="V103" s="7">
        <f t="shared" si="16"/>
        <v>1887.1982170000001</v>
      </c>
      <c r="W103" s="7">
        <f t="shared" si="16"/>
        <v>1870.105231</v>
      </c>
      <c r="X103" s="7">
        <f t="shared" si="16"/>
        <v>1737.9863009999999</v>
      </c>
      <c r="Y103" s="7">
        <f t="shared" si="16"/>
        <v>1601.9682</v>
      </c>
      <c r="AA103" s="141">
        <f t="shared" si="18"/>
        <v>1601.9682</v>
      </c>
      <c r="AB103" s="14" t="str">
        <f t="shared" si="19"/>
        <v/>
      </c>
      <c r="AC103" s="14">
        <f t="shared" si="20"/>
        <v>1601.9682</v>
      </c>
      <c r="AD103" s="14" t="str">
        <f t="shared" si="21"/>
        <v/>
      </c>
      <c r="AE103" s="14" t="str">
        <f t="shared" si="22"/>
        <v/>
      </c>
      <c r="AF103" s="14" t="str">
        <f t="shared" si="23"/>
        <v/>
      </c>
      <c r="AG103" s="141" t="str">
        <f t="shared" si="24"/>
        <v/>
      </c>
    </row>
    <row r="104" spans="1:33" x14ac:dyDescent="0.25">
      <c r="A104" s="18">
        <v>1928</v>
      </c>
      <c r="B104" s="18">
        <v>1927</v>
      </c>
      <c r="C104" s="18">
        <v>10</v>
      </c>
      <c r="D104" s="141" t="s">
        <v>111</v>
      </c>
      <c r="E104" s="141" t="str">
        <f t="shared" si="17"/>
        <v>1928 10</v>
      </c>
      <c r="F104" s="17">
        <v>2618.5191159999999</v>
      </c>
      <c r="G104" s="14">
        <v>0</v>
      </c>
      <c r="H104" s="17">
        <v>1620.9488739999999</v>
      </c>
      <c r="I104" s="54">
        <v>1994</v>
      </c>
      <c r="J104" s="55">
        <v>5</v>
      </c>
      <c r="L104" s="141">
        <v>73</v>
      </c>
      <c r="M104" s="10">
        <v>1994</v>
      </c>
      <c r="N104" s="7">
        <f t="shared" si="16"/>
        <v>1541.7074050000001</v>
      </c>
      <c r="O104" s="7">
        <f t="shared" si="16"/>
        <v>1531.96875</v>
      </c>
      <c r="P104" s="7">
        <f t="shared" si="16"/>
        <v>1543.7668430000001</v>
      </c>
      <c r="Q104" s="7">
        <f t="shared" si="16"/>
        <v>1490.337254</v>
      </c>
      <c r="R104" s="7">
        <f t="shared" si="16"/>
        <v>1524.277953</v>
      </c>
      <c r="S104" s="7">
        <f t="shared" si="16"/>
        <v>1592.2522120000001</v>
      </c>
      <c r="T104" s="7">
        <f t="shared" si="16"/>
        <v>1637.260511</v>
      </c>
      <c r="U104" s="7">
        <f t="shared" si="16"/>
        <v>1641.591467</v>
      </c>
      <c r="V104" s="7">
        <f t="shared" si="16"/>
        <v>1495.7353410000001</v>
      </c>
      <c r="W104" s="7">
        <f t="shared" si="16"/>
        <v>1332.4173860000001</v>
      </c>
      <c r="X104" s="7">
        <f t="shared" si="16"/>
        <v>1160.5024040000001</v>
      </c>
      <c r="Y104" s="7">
        <f t="shared" si="16"/>
        <v>1000</v>
      </c>
      <c r="AA104" s="141">
        <f t="shared" si="18"/>
        <v>1000</v>
      </c>
      <c r="AB104" s="14" t="str">
        <f t="shared" si="19"/>
        <v/>
      </c>
      <c r="AC104" s="14" t="str">
        <f t="shared" si="20"/>
        <v/>
      </c>
      <c r="AD104" s="14" t="str">
        <f t="shared" si="21"/>
        <v/>
      </c>
      <c r="AE104" s="14" t="str">
        <f t="shared" si="22"/>
        <v/>
      </c>
      <c r="AF104" s="14">
        <f t="shared" si="23"/>
        <v>1000</v>
      </c>
      <c r="AG104" s="141">
        <f t="shared" si="24"/>
        <v>1000</v>
      </c>
    </row>
    <row r="105" spans="1:33" x14ac:dyDescent="0.25">
      <c r="A105" s="18">
        <v>1928</v>
      </c>
      <c r="B105" s="18">
        <v>1927</v>
      </c>
      <c r="C105" s="18">
        <v>11</v>
      </c>
      <c r="D105" s="141" t="s">
        <v>112</v>
      </c>
      <c r="E105" s="141" t="str">
        <f t="shared" si="17"/>
        <v>1928 11</v>
      </c>
      <c r="F105" s="17">
        <v>2592.4459780000002</v>
      </c>
      <c r="G105" s="14">
        <v>0</v>
      </c>
      <c r="H105" s="17">
        <v>1649.020565</v>
      </c>
      <c r="I105" s="54">
        <v>1995</v>
      </c>
      <c r="J105" s="55">
        <v>1</v>
      </c>
      <c r="L105" s="141">
        <v>74</v>
      </c>
      <c r="M105" s="10">
        <v>1995</v>
      </c>
      <c r="N105" s="7">
        <f t="shared" si="16"/>
        <v>971.84444399999995</v>
      </c>
      <c r="O105" s="7">
        <f t="shared" si="16"/>
        <v>958.05379400000004</v>
      </c>
      <c r="P105" s="7">
        <f t="shared" si="16"/>
        <v>944.06709000000001</v>
      </c>
      <c r="Q105" s="7">
        <f t="shared" si="16"/>
        <v>1344.7941740000001</v>
      </c>
      <c r="R105" s="7">
        <f t="shared" si="16"/>
        <v>1598.4891150000001</v>
      </c>
      <c r="S105" s="7">
        <f t="shared" si="16"/>
        <v>2031.8177659999999</v>
      </c>
      <c r="T105" s="7">
        <f t="shared" si="16"/>
        <v>2269.8850200000002</v>
      </c>
      <c r="U105" s="7">
        <f t="shared" si="16"/>
        <v>2345.1975109999998</v>
      </c>
      <c r="V105" s="7">
        <f t="shared" si="16"/>
        <v>2330.3947400000002</v>
      </c>
      <c r="W105" s="7">
        <f t="shared" si="16"/>
        <v>2270</v>
      </c>
      <c r="X105" s="7">
        <f t="shared" si="16"/>
        <v>2150</v>
      </c>
      <c r="Y105" s="7">
        <f t="shared" si="16"/>
        <v>1975</v>
      </c>
      <c r="AA105" s="141">
        <f t="shared" si="18"/>
        <v>1975</v>
      </c>
      <c r="AB105" s="14">
        <f t="shared" si="19"/>
        <v>1975</v>
      </c>
      <c r="AC105" s="14" t="str">
        <f t="shared" si="20"/>
        <v/>
      </c>
      <c r="AD105" s="14" t="str">
        <f t="shared" si="21"/>
        <v/>
      </c>
      <c r="AE105" s="14" t="str">
        <f t="shared" si="22"/>
        <v/>
      </c>
      <c r="AF105" s="14" t="str">
        <f t="shared" si="23"/>
        <v/>
      </c>
      <c r="AG105" s="141" t="str">
        <f t="shared" si="24"/>
        <v/>
      </c>
    </row>
    <row r="106" spans="1:33" x14ac:dyDescent="0.25">
      <c r="A106" s="18">
        <v>1928</v>
      </c>
      <c r="B106" s="18">
        <v>1927</v>
      </c>
      <c r="C106" s="18">
        <v>12</v>
      </c>
      <c r="D106" s="141" t="s">
        <v>113</v>
      </c>
      <c r="E106" s="141" t="str">
        <f t="shared" si="17"/>
        <v>1928 12</v>
      </c>
      <c r="F106" s="17">
        <v>2748.398126</v>
      </c>
      <c r="G106" s="14">
        <v>0</v>
      </c>
      <c r="H106" s="17">
        <v>1657.9679779999999</v>
      </c>
      <c r="I106" s="54">
        <v>1996</v>
      </c>
      <c r="J106" s="55">
        <v>1</v>
      </c>
      <c r="L106" s="141">
        <v>75</v>
      </c>
      <c r="M106" s="10">
        <v>1996</v>
      </c>
      <c r="N106" s="7">
        <f t="shared" si="16"/>
        <v>1850</v>
      </c>
      <c r="O106" s="7">
        <f t="shared" si="16"/>
        <v>1839.886105</v>
      </c>
      <c r="P106" s="7">
        <f t="shared" si="16"/>
        <v>1850</v>
      </c>
      <c r="Q106" s="7">
        <f t="shared" si="16"/>
        <v>1900</v>
      </c>
      <c r="R106" s="7">
        <f t="shared" si="16"/>
        <v>2000</v>
      </c>
      <c r="S106" s="7">
        <f t="shared" si="16"/>
        <v>2100</v>
      </c>
      <c r="T106" s="7">
        <f t="shared" si="16"/>
        <v>2277.874769</v>
      </c>
      <c r="U106" s="7">
        <f t="shared" si="16"/>
        <v>2233.7378079999999</v>
      </c>
      <c r="V106" s="7">
        <f t="shared" si="16"/>
        <v>2169.6892750000002</v>
      </c>
      <c r="W106" s="7">
        <f t="shared" si="16"/>
        <v>2032.249519</v>
      </c>
      <c r="X106" s="7">
        <f t="shared" si="16"/>
        <v>1895.4777610000001</v>
      </c>
      <c r="Y106" s="7">
        <f t="shared" si="16"/>
        <v>1756.4788430000001</v>
      </c>
      <c r="AA106" s="141">
        <f t="shared" si="18"/>
        <v>1756.4788430000001</v>
      </c>
      <c r="AB106" s="14">
        <f t="shared" si="19"/>
        <v>1756.4788430000001</v>
      </c>
      <c r="AC106" s="14" t="str">
        <f t="shared" si="20"/>
        <v/>
      </c>
      <c r="AD106" s="14" t="str">
        <f t="shared" si="21"/>
        <v/>
      </c>
      <c r="AE106" s="14" t="str">
        <f t="shared" si="22"/>
        <v/>
      </c>
      <c r="AF106" s="14" t="str">
        <f t="shared" si="23"/>
        <v/>
      </c>
      <c r="AG106" s="141" t="str">
        <f t="shared" si="24"/>
        <v/>
      </c>
    </row>
    <row r="107" spans="1:33" x14ac:dyDescent="0.25">
      <c r="A107" s="18">
        <v>1928</v>
      </c>
      <c r="B107" s="18">
        <v>1928</v>
      </c>
      <c r="C107" s="18">
        <v>1</v>
      </c>
      <c r="D107" s="141" t="s">
        <v>114</v>
      </c>
      <c r="E107" s="141" t="str">
        <f t="shared" si="17"/>
        <v>1928 1</v>
      </c>
      <c r="F107" s="17">
        <v>3050.3943939999999</v>
      </c>
      <c r="G107" s="14">
        <v>0</v>
      </c>
      <c r="H107" s="17">
        <v>1706.419146</v>
      </c>
      <c r="I107" s="54">
        <v>1997</v>
      </c>
      <c r="J107" s="55">
        <v>1</v>
      </c>
      <c r="L107" s="141">
        <v>76</v>
      </c>
      <c r="M107" s="10">
        <v>1997</v>
      </c>
      <c r="N107" s="7">
        <f t="shared" si="16"/>
        <v>1693.347634</v>
      </c>
      <c r="O107" s="7">
        <f t="shared" si="16"/>
        <v>1699.165931</v>
      </c>
      <c r="P107" s="7">
        <f t="shared" si="16"/>
        <v>1850</v>
      </c>
      <c r="Q107" s="7">
        <f t="shared" si="16"/>
        <v>1900</v>
      </c>
      <c r="R107" s="7">
        <f t="shared" si="16"/>
        <v>1990.440822</v>
      </c>
      <c r="S107" s="7">
        <f t="shared" si="16"/>
        <v>2076.4592699999998</v>
      </c>
      <c r="T107" s="7">
        <f t="shared" si="16"/>
        <v>2176.306341</v>
      </c>
      <c r="U107" s="7">
        <f t="shared" si="16"/>
        <v>1989.678874</v>
      </c>
      <c r="V107" s="7">
        <f t="shared" si="16"/>
        <v>1820.5544400000001</v>
      </c>
      <c r="W107" s="7">
        <f t="shared" si="16"/>
        <v>1670.294249</v>
      </c>
      <c r="X107" s="7">
        <f t="shared" si="16"/>
        <v>1493.5938739999999</v>
      </c>
      <c r="Y107" s="7">
        <f t="shared" si="16"/>
        <v>1367.07474</v>
      </c>
      <c r="AA107" s="141">
        <f t="shared" si="18"/>
        <v>1367.07474</v>
      </c>
      <c r="AB107" s="14">
        <f t="shared" si="19"/>
        <v>1367.07474</v>
      </c>
      <c r="AC107" s="14" t="str">
        <f t="shared" si="20"/>
        <v/>
      </c>
      <c r="AD107" s="14" t="str">
        <f t="shared" si="21"/>
        <v/>
      </c>
      <c r="AE107" s="14" t="str">
        <f t="shared" si="22"/>
        <v/>
      </c>
      <c r="AF107" s="14" t="str">
        <f t="shared" si="23"/>
        <v/>
      </c>
      <c r="AG107" s="141" t="str">
        <f t="shared" si="24"/>
        <v/>
      </c>
    </row>
    <row r="108" spans="1:33" x14ac:dyDescent="0.25">
      <c r="A108" s="18">
        <v>1928</v>
      </c>
      <c r="B108" s="18">
        <v>1928</v>
      </c>
      <c r="C108" s="18">
        <v>2</v>
      </c>
      <c r="D108" s="141" t="s">
        <v>115</v>
      </c>
      <c r="E108" s="141" t="str">
        <f t="shared" si="17"/>
        <v>1928 2</v>
      </c>
      <c r="F108" s="17">
        <v>3553.6873070000001</v>
      </c>
      <c r="G108" s="14">
        <v>0</v>
      </c>
      <c r="H108" s="17">
        <v>1815.9176219999999</v>
      </c>
      <c r="I108" s="54">
        <v>1998</v>
      </c>
      <c r="J108" s="55">
        <v>1</v>
      </c>
      <c r="L108" s="141">
        <v>77</v>
      </c>
      <c r="M108" s="10">
        <v>1998</v>
      </c>
      <c r="N108" s="7">
        <f t="shared" si="16"/>
        <v>1307.587342</v>
      </c>
      <c r="O108" s="7">
        <f t="shared" si="16"/>
        <v>1282.007922</v>
      </c>
      <c r="P108" s="7">
        <f t="shared" si="16"/>
        <v>1313.034138</v>
      </c>
      <c r="Q108" s="7">
        <f t="shared" si="16"/>
        <v>1623.729791</v>
      </c>
      <c r="R108" s="7">
        <f t="shared" si="16"/>
        <v>1946.276989</v>
      </c>
      <c r="S108" s="7">
        <f t="shared" si="16"/>
        <v>2100</v>
      </c>
      <c r="T108" s="7">
        <f t="shared" si="16"/>
        <v>2295.5724489999998</v>
      </c>
      <c r="U108" s="7">
        <f t="shared" si="16"/>
        <v>2420</v>
      </c>
      <c r="V108" s="7">
        <f t="shared" si="16"/>
        <v>2447</v>
      </c>
      <c r="W108" s="7">
        <f t="shared" si="16"/>
        <v>2270</v>
      </c>
      <c r="X108" s="7">
        <f t="shared" si="16"/>
        <v>2150</v>
      </c>
      <c r="Y108" s="7">
        <f t="shared" si="16"/>
        <v>1975</v>
      </c>
      <c r="AA108" s="141">
        <f t="shared" si="18"/>
        <v>1975</v>
      </c>
      <c r="AB108" s="14">
        <f t="shared" si="19"/>
        <v>1975</v>
      </c>
      <c r="AC108" s="14" t="str">
        <f t="shared" si="20"/>
        <v/>
      </c>
      <c r="AD108" s="14" t="str">
        <f t="shared" si="21"/>
        <v/>
      </c>
      <c r="AE108" s="14" t="str">
        <f t="shared" si="22"/>
        <v/>
      </c>
      <c r="AF108" s="14" t="str">
        <f t="shared" si="23"/>
        <v/>
      </c>
      <c r="AG108" s="141" t="str">
        <f t="shared" si="24"/>
        <v/>
      </c>
    </row>
    <row r="109" spans="1:33" x14ac:dyDescent="0.25">
      <c r="A109" s="18">
        <v>1928</v>
      </c>
      <c r="B109" s="18">
        <v>1928</v>
      </c>
      <c r="C109" s="18">
        <v>3</v>
      </c>
      <c r="D109" s="141" t="s">
        <v>116</v>
      </c>
      <c r="E109" s="141" t="str">
        <f t="shared" si="17"/>
        <v>1928 3</v>
      </c>
      <c r="F109" s="17">
        <v>3965</v>
      </c>
      <c r="G109" s="14">
        <v>0</v>
      </c>
      <c r="H109" s="17">
        <v>2022.3851440000001</v>
      </c>
      <c r="I109" s="54">
        <v>1999</v>
      </c>
      <c r="J109" s="55">
        <v>1</v>
      </c>
      <c r="L109" s="141">
        <v>78</v>
      </c>
      <c r="M109" s="10">
        <v>1999</v>
      </c>
      <c r="N109" s="7">
        <f t="shared" si="16"/>
        <v>1850</v>
      </c>
      <c r="O109" s="7">
        <f t="shared" si="16"/>
        <v>1850</v>
      </c>
      <c r="P109" s="7">
        <f t="shared" si="16"/>
        <v>1850</v>
      </c>
      <c r="Q109" s="7">
        <f t="shared" si="16"/>
        <v>1900</v>
      </c>
      <c r="R109" s="7">
        <f t="shared" si="16"/>
        <v>2000</v>
      </c>
      <c r="S109" s="7">
        <f t="shared" si="16"/>
        <v>2100</v>
      </c>
      <c r="T109" s="7">
        <f t="shared" si="16"/>
        <v>2299.880549</v>
      </c>
      <c r="U109" s="7">
        <f t="shared" si="16"/>
        <v>2339.7516609999998</v>
      </c>
      <c r="V109" s="7">
        <f t="shared" si="16"/>
        <v>2362.6228190000002</v>
      </c>
      <c r="W109" s="7">
        <f t="shared" si="16"/>
        <v>2270</v>
      </c>
      <c r="X109" s="7">
        <f t="shared" si="16"/>
        <v>2135.8543370000002</v>
      </c>
      <c r="Y109" s="7">
        <f t="shared" si="16"/>
        <v>1975</v>
      </c>
      <c r="AA109" s="141">
        <f t="shared" si="18"/>
        <v>1975</v>
      </c>
      <c r="AB109" s="14">
        <f t="shared" si="19"/>
        <v>1975</v>
      </c>
      <c r="AC109" s="14" t="str">
        <f t="shared" si="20"/>
        <v/>
      </c>
      <c r="AD109" s="14" t="str">
        <f t="shared" si="21"/>
        <v/>
      </c>
      <c r="AE109" s="14" t="str">
        <f t="shared" si="22"/>
        <v/>
      </c>
      <c r="AF109" s="14" t="str">
        <f t="shared" si="23"/>
        <v/>
      </c>
      <c r="AG109" s="141" t="str">
        <f t="shared" si="24"/>
        <v/>
      </c>
    </row>
    <row r="110" spans="1:33" x14ac:dyDescent="0.25">
      <c r="A110" s="18">
        <v>1928</v>
      </c>
      <c r="B110" s="18">
        <v>1928</v>
      </c>
      <c r="C110" s="18">
        <v>4</v>
      </c>
      <c r="D110" s="141" t="s">
        <v>117</v>
      </c>
      <c r="E110" s="141" t="str">
        <f t="shared" si="17"/>
        <v>1928 4</v>
      </c>
      <c r="F110" s="17">
        <v>4552</v>
      </c>
      <c r="G110" s="14">
        <v>0</v>
      </c>
      <c r="H110" s="17">
        <v>2183.8152460000001</v>
      </c>
      <c r="I110" s="54">
        <v>2000</v>
      </c>
      <c r="J110" s="55">
        <v>2</v>
      </c>
      <c r="L110" s="141">
        <v>79</v>
      </c>
      <c r="M110" s="10">
        <v>2000</v>
      </c>
      <c r="N110" s="7">
        <f t="shared" si="16"/>
        <v>1850</v>
      </c>
      <c r="O110" s="7">
        <f t="shared" si="16"/>
        <v>1850</v>
      </c>
      <c r="P110" s="7">
        <f t="shared" si="16"/>
        <v>1850</v>
      </c>
      <c r="Q110" s="7">
        <f t="shared" si="16"/>
        <v>1900</v>
      </c>
      <c r="R110" s="7">
        <f t="shared" si="16"/>
        <v>2000</v>
      </c>
      <c r="S110" s="7">
        <f t="shared" si="16"/>
        <v>2100</v>
      </c>
      <c r="T110" s="7">
        <f t="shared" si="16"/>
        <v>2300</v>
      </c>
      <c r="U110" s="7">
        <f t="shared" si="16"/>
        <v>2291.5704879999998</v>
      </c>
      <c r="V110" s="7">
        <f t="shared" si="16"/>
        <v>2306.4403360000001</v>
      </c>
      <c r="W110" s="7">
        <f t="shared" si="16"/>
        <v>2176.0114760000001</v>
      </c>
      <c r="X110" s="7">
        <f t="shared" si="16"/>
        <v>1952.7187349999999</v>
      </c>
      <c r="Y110" s="7">
        <f t="shared" si="16"/>
        <v>1787.0663340000001</v>
      </c>
      <c r="AA110" s="141">
        <f t="shared" si="18"/>
        <v>1787.0663340000001</v>
      </c>
      <c r="AB110" s="14" t="str">
        <f t="shared" si="19"/>
        <v/>
      </c>
      <c r="AC110" s="14">
        <f t="shared" si="20"/>
        <v>1787.0663340000001</v>
      </c>
      <c r="AD110" s="14" t="str">
        <f t="shared" si="21"/>
        <v/>
      </c>
      <c r="AE110" s="14" t="str">
        <f t="shared" si="22"/>
        <v/>
      </c>
      <c r="AF110" s="14" t="str">
        <f t="shared" si="23"/>
        <v/>
      </c>
      <c r="AG110" s="141" t="str">
        <f t="shared" si="24"/>
        <v/>
      </c>
    </row>
    <row r="111" spans="1:33" x14ac:dyDescent="0.25">
      <c r="A111" s="18">
        <v>1928</v>
      </c>
      <c r="B111" s="18">
        <v>1928</v>
      </c>
      <c r="C111" s="18">
        <v>5</v>
      </c>
      <c r="D111" s="141" t="s">
        <v>118</v>
      </c>
      <c r="E111" s="141" t="str">
        <f t="shared" si="17"/>
        <v>1928 5</v>
      </c>
      <c r="F111" s="17">
        <v>4466.2933810000004</v>
      </c>
      <c r="G111" s="14">
        <v>0</v>
      </c>
      <c r="H111" s="17">
        <v>2121.7954289999998</v>
      </c>
      <c r="I111" s="54">
        <v>2001</v>
      </c>
      <c r="J111" s="55">
        <v>4</v>
      </c>
      <c r="L111" s="141">
        <v>80</v>
      </c>
      <c r="M111" s="10">
        <v>2001</v>
      </c>
      <c r="N111" s="7">
        <f t="shared" si="16"/>
        <v>1727.1691599999999</v>
      </c>
      <c r="O111" s="7">
        <f t="shared" si="16"/>
        <v>1695.146197</v>
      </c>
      <c r="P111" s="7">
        <f t="shared" si="16"/>
        <v>1684.524658</v>
      </c>
      <c r="Q111" s="7">
        <f t="shared" si="16"/>
        <v>1684.3206290000001</v>
      </c>
      <c r="R111" s="7">
        <f t="shared" si="16"/>
        <v>1714.6361219999999</v>
      </c>
      <c r="S111" s="7">
        <f t="shared" si="16"/>
        <v>1875.8520510000001</v>
      </c>
      <c r="T111" s="7">
        <f t="shared" si="16"/>
        <v>1975.3077060000001</v>
      </c>
      <c r="U111" s="7">
        <f t="shared" si="16"/>
        <v>1955.7134470000001</v>
      </c>
      <c r="V111" s="7">
        <f t="shared" si="16"/>
        <v>1873.395348</v>
      </c>
      <c r="W111" s="7">
        <f t="shared" si="16"/>
        <v>1660.929603</v>
      </c>
      <c r="X111" s="7">
        <f t="shared" si="16"/>
        <v>1460.907659</v>
      </c>
      <c r="Y111" s="7">
        <f t="shared" si="16"/>
        <v>1341.824799</v>
      </c>
      <c r="AA111" s="141">
        <f t="shared" si="18"/>
        <v>1341.824799</v>
      </c>
      <c r="AB111" s="14" t="str">
        <f t="shared" si="19"/>
        <v/>
      </c>
      <c r="AC111" s="14" t="str">
        <f t="shared" si="20"/>
        <v/>
      </c>
      <c r="AD111" s="14" t="str">
        <f t="shared" si="21"/>
        <v/>
      </c>
      <c r="AE111" s="14">
        <f t="shared" si="22"/>
        <v>1341.824799</v>
      </c>
      <c r="AF111" s="14" t="str">
        <f t="shared" si="23"/>
        <v/>
      </c>
      <c r="AG111" s="141">
        <f t="shared" si="24"/>
        <v>1341.824799</v>
      </c>
    </row>
    <row r="112" spans="1:33" x14ac:dyDescent="0.25">
      <c r="A112" s="18">
        <v>1928</v>
      </c>
      <c r="B112" s="18">
        <v>1928</v>
      </c>
      <c r="C112" s="18">
        <v>6</v>
      </c>
      <c r="D112" s="141" t="s">
        <v>119</v>
      </c>
      <c r="E112" s="141" t="str">
        <f t="shared" si="17"/>
        <v>1928 6</v>
      </c>
      <c r="F112" s="17">
        <v>3910.4873050000001</v>
      </c>
      <c r="G112" s="14">
        <v>0</v>
      </c>
      <c r="H112" s="17">
        <v>2029.2659920000001</v>
      </c>
      <c r="I112" s="54">
        <v>2002</v>
      </c>
      <c r="J112" s="55">
        <v>4</v>
      </c>
      <c r="L112" s="141">
        <v>81</v>
      </c>
      <c r="M112" s="10">
        <v>2002</v>
      </c>
      <c r="N112" s="7">
        <f t="shared" si="16"/>
        <v>1269.614505</v>
      </c>
      <c r="O112" s="7">
        <f t="shared" si="16"/>
        <v>1293.369326</v>
      </c>
      <c r="P112" s="7">
        <f t="shared" si="16"/>
        <v>1381.560549</v>
      </c>
      <c r="Q112" s="7">
        <f t="shared" si="16"/>
        <v>1611.5430260000001</v>
      </c>
      <c r="R112" s="7">
        <f t="shared" si="16"/>
        <v>1721.4276</v>
      </c>
      <c r="S112" s="7">
        <f t="shared" si="16"/>
        <v>1823.904225</v>
      </c>
      <c r="T112" s="7">
        <f t="shared" si="16"/>
        <v>2030.9250910000001</v>
      </c>
      <c r="U112" s="7">
        <f t="shared" si="16"/>
        <v>1939.8226560000001</v>
      </c>
      <c r="V112" s="7">
        <f t="shared" si="16"/>
        <v>1841.3700200000001</v>
      </c>
      <c r="W112" s="7">
        <f t="shared" si="16"/>
        <v>1691.5919200000001</v>
      </c>
      <c r="X112" s="7">
        <f t="shared" si="16"/>
        <v>1515.2632249999999</v>
      </c>
      <c r="Y112" s="7">
        <f t="shared" si="16"/>
        <v>1388.793551</v>
      </c>
      <c r="AA112" s="141">
        <f t="shared" si="18"/>
        <v>1388.793551</v>
      </c>
      <c r="AB112" s="14" t="str">
        <f t="shared" si="19"/>
        <v/>
      </c>
      <c r="AC112" s="14" t="str">
        <f t="shared" si="20"/>
        <v/>
      </c>
      <c r="AD112" s="14" t="str">
        <f t="shared" si="21"/>
        <v/>
      </c>
      <c r="AE112" s="14">
        <f t="shared" si="22"/>
        <v>1388.793551</v>
      </c>
      <c r="AF112" s="14" t="str">
        <f t="shared" si="23"/>
        <v/>
      </c>
      <c r="AG112" s="141">
        <f t="shared" si="24"/>
        <v>1388.793551</v>
      </c>
    </row>
    <row r="113" spans="1:33" x14ac:dyDescent="0.25">
      <c r="A113" s="18">
        <v>1928</v>
      </c>
      <c r="B113" s="18">
        <v>1928</v>
      </c>
      <c r="C113" s="18">
        <v>7</v>
      </c>
      <c r="D113" s="141" t="s">
        <v>120</v>
      </c>
      <c r="E113" s="141" t="str">
        <f t="shared" si="17"/>
        <v>1928 7</v>
      </c>
      <c r="F113" s="17">
        <v>3200</v>
      </c>
      <c r="G113" s="14">
        <v>0</v>
      </c>
      <c r="H113" s="17">
        <v>1885.2556520000001</v>
      </c>
      <c r="I113" s="54">
        <v>2003</v>
      </c>
      <c r="J113" s="55">
        <v>2</v>
      </c>
      <c r="L113" s="141">
        <v>82</v>
      </c>
      <c r="M113" s="10">
        <v>2003</v>
      </c>
      <c r="N113" s="7">
        <f t="shared" si="16"/>
        <v>1333.8278780000001</v>
      </c>
      <c r="O113" s="7">
        <f t="shared" si="16"/>
        <v>1299.1197099999999</v>
      </c>
      <c r="P113" s="7">
        <f t="shared" si="16"/>
        <v>1482.6079500000001</v>
      </c>
      <c r="Q113" s="7">
        <f t="shared" si="16"/>
        <v>1794.9706510000001</v>
      </c>
      <c r="R113" s="7">
        <f t="shared" si="16"/>
        <v>1906.434135</v>
      </c>
      <c r="S113" s="7">
        <f t="shared" si="16"/>
        <v>2061.0319049999998</v>
      </c>
      <c r="T113" s="7">
        <f t="shared" si="16"/>
        <v>2260.8690649999999</v>
      </c>
      <c r="U113" s="7">
        <f t="shared" si="16"/>
        <v>2326.7031980000002</v>
      </c>
      <c r="V113" s="7">
        <f t="shared" si="16"/>
        <v>2401.7522509999999</v>
      </c>
      <c r="W113" s="7">
        <f t="shared" si="16"/>
        <v>2270</v>
      </c>
      <c r="X113" s="7">
        <f t="shared" si="16"/>
        <v>2138.2779890000002</v>
      </c>
      <c r="Y113" s="7">
        <f t="shared" si="16"/>
        <v>1975</v>
      </c>
      <c r="AA113" s="141">
        <f t="shared" si="18"/>
        <v>1975</v>
      </c>
      <c r="AB113" s="14" t="str">
        <f t="shared" si="19"/>
        <v/>
      </c>
      <c r="AC113" s="14">
        <f t="shared" si="20"/>
        <v>1975</v>
      </c>
      <c r="AD113" s="14" t="str">
        <f t="shared" si="21"/>
        <v/>
      </c>
      <c r="AE113" s="14" t="str">
        <f t="shared" si="22"/>
        <v/>
      </c>
      <c r="AF113" s="14" t="str">
        <f t="shared" si="23"/>
        <v/>
      </c>
      <c r="AG113" s="141" t="str">
        <f t="shared" si="24"/>
        <v/>
      </c>
    </row>
    <row r="114" spans="1:33" x14ac:dyDescent="0.25">
      <c r="A114" s="18">
        <v>1928</v>
      </c>
      <c r="B114" s="18">
        <v>1928</v>
      </c>
      <c r="C114" s="18">
        <v>8</v>
      </c>
      <c r="D114" s="141" t="s">
        <v>121</v>
      </c>
      <c r="E114" s="141" t="str">
        <f t="shared" si="17"/>
        <v>1928 8</v>
      </c>
      <c r="F114" s="17">
        <v>2788.6600490000001</v>
      </c>
      <c r="G114" s="14">
        <v>0</v>
      </c>
      <c r="H114" s="17">
        <v>1691.1048619999999</v>
      </c>
      <c r="J114" s="55"/>
    </row>
    <row r="115" spans="1:33" x14ac:dyDescent="0.25">
      <c r="A115" s="18">
        <v>1928</v>
      </c>
      <c r="B115" s="18">
        <v>1928</v>
      </c>
      <c r="C115" s="18">
        <v>9</v>
      </c>
      <c r="D115" s="141" t="s">
        <v>122</v>
      </c>
      <c r="E115" s="141" t="str">
        <f t="shared" si="17"/>
        <v>1928 9</v>
      </c>
      <c r="F115" s="17">
        <v>2386.356076</v>
      </c>
      <c r="G115" s="14">
        <v>0</v>
      </c>
      <c r="H115" s="17">
        <v>1486.356076</v>
      </c>
      <c r="L115" s="66"/>
      <c r="M115" s="66"/>
      <c r="N115" s="66"/>
      <c r="O115" s="66"/>
      <c r="P115" s="66"/>
      <c r="Q115" s="66"/>
      <c r="R115" s="66"/>
      <c r="S115" s="66"/>
      <c r="T115" s="66"/>
      <c r="U115" s="66"/>
      <c r="V115" s="66"/>
      <c r="W115" s="66"/>
      <c r="X115" s="66"/>
      <c r="Y115" s="66"/>
    </row>
    <row r="116" spans="1:33" x14ac:dyDescent="0.25">
      <c r="A116" s="18">
        <v>1929</v>
      </c>
      <c r="B116" s="18">
        <v>1928</v>
      </c>
      <c r="C116" s="18">
        <v>10</v>
      </c>
      <c r="D116" s="141" t="s">
        <v>123</v>
      </c>
      <c r="E116" s="141" t="str">
        <f t="shared" si="17"/>
        <v>1929 10</v>
      </c>
      <c r="F116" s="17">
        <v>2247.018188</v>
      </c>
      <c r="G116" s="14">
        <v>0</v>
      </c>
      <c r="H116" s="17">
        <v>1347.018188</v>
      </c>
      <c r="L116" s="67"/>
      <c r="M116" s="68"/>
      <c r="N116" s="69"/>
      <c r="O116" s="69"/>
      <c r="P116" s="69"/>
      <c r="Q116" s="69"/>
      <c r="R116" s="69"/>
      <c r="S116" s="69"/>
      <c r="T116" s="69"/>
      <c r="U116" s="69"/>
      <c r="V116" s="69"/>
      <c r="W116" s="69"/>
      <c r="X116" s="69"/>
      <c r="Y116" s="69"/>
    </row>
    <row r="117" spans="1:33" x14ac:dyDescent="0.25">
      <c r="A117" s="18">
        <v>1929</v>
      </c>
      <c r="B117" s="18">
        <v>1928</v>
      </c>
      <c r="C117" s="18">
        <v>11</v>
      </c>
      <c r="D117" s="141" t="s">
        <v>124</v>
      </c>
      <c r="E117" s="141" t="str">
        <f t="shared" si="17"/>
        <v>1929 11</v>
      </c>
      <c r="F117" s="17">
        <v>2170.1479159999999</v>
      </c>
      <c r="G117" s="14">
        <v>0</v>
      </c>
      <c r="H117" s="17">
        <v>1270.1479159999999</v>
      </c>
      <c r="L117" s="137"/>
      <c r="M117" s="68"/>
      <c r="N117" s="69"/>
      <c r="O117" s="69"/>
      <c r="P117" s="69"/>
      <c r="Q117" s="69"/>
      <c r="R117" s="69"/>
      <c r="S117" s="69"/>
      <c r="T117" s="69"/>
      <c r="U117" s="69"/>
      <c r="V117" s="69"/>
      <c r="W117" s="69"/>
      <c r="X117" s="69"/>
      <c r="Y117" s="69"/>
    </row>
    <row r="118" spans="1:33" x14ac:dyDescent="0.25">
      <c r="A118" s="18">
        <v>1929</v>
      </c>
      <c r="B118" s="18">
        <v>1928</v>
      </c>
      <c r="C118" s="18">
        <v>12</v>
      </c>
      <c r="D118" s="141" t="s">
        <v>125</v>
      </c>
      <c r="E118" s="141" t="str">
        <f t="shared" si="17"/>
        <v>1929 12</v>
      </c>
      <c r="F118" s="17">
        <v>2240.0240079999999</v>
      </c>
      <c r="G118" s="14">
        <v>0</v>
      </c>
      <c r="H118" s="17">
        <v>1263.4567549999999</v>
      </c>
      <c r="L118" s="66"/>
      <c r="M118" s="46"/>
      <c r="N118" s="13"/>
      <c r="O118" s="13"/>
      <c r="P118" s="13"/>
      <c r="Q118" s="13"/>
      <c r="R118" s="13"/>
      <c r="S118" s="13"/>
      <c r="T118" s="13"/>
      <c r="U118" s="13"/>
      <c r="V118" s="13"/>
      <c r="W118" s="13"/>
      <c r="X118" s="13"/>
      <c r="Y118" s="13"/>
    </row>
    <row r="119" spans="1:33" x14ac:dyDescent="0.25">
      <c r="A119" s="18">
        <v>1929</v>
      </c>
      <c r="B119" s="18">
        <v>1929</v>
      </c>
      <c r="C119" s="18">
        <v>1</v>
      </c>
      <c r="D119" s="141" t="s">
        <v>126</v>
      </c>
      <c r="E119" s="141" t="str">
        <f t="shared" si="17"/>
        <v>1929 1</v>
      </c>
      <c r="F119" s="17">
        <v>2504.3816350000002</v>
      </c>
      <c r="G119" s="14">
        <v>0</v>
      </c>
      <c r="H119" s="17">
        <v>1072.0025869999999</v>
      </c>
      <c r="L119" s="66"/>
      <c r="M119" s="71"/>
      <c r="N119" s="40"/>
      <c r="O119" s="40"/>
      <c r="P119" s="40"/>
      <c r="Q119" s="40"/>
      <c r="R119" s="40"/>
      <c r="S119" s="40"/>
      <c r="T119" s="40"/>
      <c r="U119" s="40"/>
      <c r="V119" s="40"/>
      <c r="W119" s="40"/>
      <c r="X119" s="40"/>
      <c r="Y119" s="40"/>
    </row>
    <row r="120" spans="1:33" x14ac:dyDescent="0.25">
      <c r="A120" s="18">
        <v>1929</v>
      </c>
      <c r="B120" s="18">
        <v>1929</v>
      </c>
      <c r="C120" s="18">
        <v>2</v>
      </c>
      <c r="D120" s="141" t="s">
        <v>127</v>
      </c>
      <c r="E120" s="141" t="str">
        <f t="shared" si="17"/>
        <v>1929 2</v>
      </c>
      <c r="F120" s="17">
        <v>2689.5652239999999</v>
      </c>
      <c r="G120" s="14">
        <v>0</v>
      </c>
      <c r="H120" s="17">
        <v>1099.1712439999999</v>
      </c>
      <c r="L120" s="66"/>
      <c r="M120" s="71"/>
      <c r="N120" s="40"/>
      <c r="O120" s="40"/>
      <c r="P120" s="40"/>
      <c r="Q120" s="40"/>
      <c r="R120" s="40"/>
      <c r="S120" s="40"/>
      <c r="T120" s="40"/>
      <c r="U120" s="40"/>
      <c r="V120" s="40"/>
      <c r="W120" s="40"/>
      <c r="X120" s="40"/>
      <c r="Y120" s="40"/>
    </row>
    <row r="121" spans="1:33" x14ac:dyDescent="0.25">
      <c r="A121" s="18">
        <v>1929</v>
      </c>
      <c r="B121" s="18">
        <v>1929</v>
      </c>
      <c r="C121" s="18">
        <v>3</v>
      </c>
      <c r="D121" s="141" t="s">
        <v>128</v>
      </c>
      <c r="E121" s="141" t="str">
        <f t="shared" si="17"/>
        <v>1929 3</v>
      </c>
      <c r="F121" s="17">
        <v>2860.616274</v>
      </c>
      <c r="G121" s="14">
        <v>0</v>
      </c>
      <c r="H121" s="17">
        <v>1150.1912030000001</v>
      </c>
      <c r="L121" s="66"/>
      <c r="M121" s="71"/>
      <c r="N121" s="40"/>
      <c r="O121" s="40"/>
      <c r="P121" s="40"/>
      <c r="Q121" s="40"/>
      <c r="R121" s="40"/>
      <c r="S121" s="40"/>
      <c r="T121" s="40"/>
      <c r="U121" s="40"/>
      <c r="V121" s="40"/>
      <c r="W121" s="40"/>
      <c r="X121" s="40"/>
      <c r="Y121" s="40"/>
    </row>
    <row r="122" spans="1:33" x14ac:dyDescent="0.25">
      <c r="A122" s="18">
        <v>1929</v>
      </c>
      <c r="B122" s="18">
        <v>1929</v>
      </c>
      <c r="C122" s="18">
        <v>4</v>
      </c>
      <c r="D122" s="141" t="s">
        <v>129</v>
      </c>
      <c r="E122" s="141" t="str">
        <f t="shared" si="17"/>
        <v>1929 4</v>
      </c>
      <c r="F122" s="17">
        <v>3065.5909270000002</v>
      </c>
      <c r="G122" s="14">
        <v>0</v>
      </c>
      <c r="H122" s="17">
        <v>1165.7450839999999</v>
      </c>
      <c r="L122" s="66"/>
      <c r="M122" s="71"/>
      <c r="N122" s="40"/>
      <c r="O122" s="40"/>
      <c r="P122" s="40"/>
      <c r="Q122" s="40"/>
      <c r="R122" s="40"/>
      <c r="S122" s="40"/>
      <c r="T122" s="40"/>
      <c r="U122" s="40"/>
      <c r="V122" s="40"/>
      <c r="W122" s="40"/>
      <c r="X122" s="40"/>
      <c r="Y122" s="40"/>
    </row>
    <row r="123" spans="1:33" x14ac:dyDescent="0.25">
      <c r="A123" s="18">
        <v>1929</v>
      </c>
      <c r="B123" s="18">
        <v>1929</v>
      </c>
      <c r="C123" s="18">
        <v>5</v>
      </c>
      <c r="D123" s="141" t="s">
        <v>130</v>
      </c>
      <c r="E123" s="141" t="str">
        <f t="shared" si="17"/>
        <v>1929 5</v>
      </c>
      <c r="F123" s="17">
        <v>2895.9856679999998</v>
      </c>
      <c r="G123" s="14">
        <v>0</v>
      </c>
      <c r="H123" s="17">
        <v>1209.207171</v>
      </c>
      <c r="L123" s="66"/>
      <c r="M123" s="71"/>
      <c r="N123" s="40"/>
      <c r="O123" s="40"/>
      <c r="P123" s="40"/>
      <c r="Q123" s="40"/>
      <c r="R123" s="40"/>
      <c r="S123" s="40"/>
      <c r="T123" s="40"/>
      <c r="U123" s="40"/>
      <c r="V123" s="40"/>
      <c r="W123" s="40"/>
      <c r="X123" s="40"/>
      <c r="Y123" s="40"/>
    </row>
    <row r="124" spans="1:33" x14ac:dyDescent="0.25">
      <c r="A124" s="18">
        <v>1929</v>
      </c>
      <c r="B124" s="18">
        <v>1929</v>
      </c>
      <c r="C124" s="18">
        <v>6</v>
      </c>
      <c r="D124" s="141" t="s">
        <v>131</v>
      </c>
      <c r="E124" s="141" t="str">
        <f t="shared" si="17"/>
        <v>1929 6</v>
      </c>
      <c r="F124" s="17">
        <v>2603.8313629999998</v>
      </c>
      <c r="G124" s="14">
        <v>0</v>
      </c>
      <c r="H124" s="17">
        <v>1195.135671</v>
      </c>
      <c r="L124" s="66"/>
      <c r="M124" s="71"/>
      <c r="N124" s="40"/>
      <c r="O124" s="40"/>
      <c r="P124" s="40"/>
      <c r="Q124" s="40"/>
      <c r="R124" s="40"/>
      <c r="S124" s="40"/>
      <c r="T124" s="40"/>
      <c r="U124" s="40"/>
      <c r="V124" s="40"/>
      <c r="W124" s="40"/>
      <c r="X124" s="40"/>
      <c r="Y124" s="40"/>
    </row>
    <row r="125" spans="1:33" x14ac:dyDescent="0.25">
      <c r="A125" s="18">
        <v>1929</v>
      </c>
      <c r="B125" s="18">
        <v>1929</v>
      </c>
      <c r="C125" s="18">
        <v>7</v>
      </c>
      <c r="D125" s="141" t="s">
        <v>132</v>
      </c>
      <c r="E125" s="141" t="str">
        <f t="shared" si="17"/>
        <v>1929 7</v>
      </c>
      <c r="F125" s="17">
        <v>2277.5475750000001</v>
      </c>
      <c r="G125" s="14">
        <v>0</v>
      </c>
      <c r="H125" s="17">
        <v>1105.00053</v>
      </c>
      <c r="L125" s="66"/>
      <c r="M125" s="71"/>
      <c r="N125" s="40"/>
      <c r="O125" s="40"/>
      <c r="P125" s="40"/>
      <c r="Q125" s="40"/>
      <c r="R125" s="40"/>
      <c r="S125" s="40"/>
      <c r="T125" s="40"/>
      <c r="U125" s="40"/>
      <c r="V125" s="40"/>
      <c r="W125" s="40"/>
      <c r="X125" s="40"/>
      <c r="Y125" s="40"/>
    </row>
    <row r="126" spans="1:33" x14ac:dyDescent="0.25">
      <c r="A126" s="18">
        <v>1929</v>
      </c>
      <c r="B126" s="18">
        <v>1929</v>
      </c>
      <c r="C126" s="18">
        <v>8</v>
      </c>
      <c r="D126" s="141" t="s">
        <v>133</v>
      </c>
      <c r="E126" s="141" t="str">
        <f t="shared" si="17"/>
        <v>1929 8</v>
      </c>
      <c r="F126" s="17">
        <v>1882.0737340000001</v>
      </c>
      <c r="G126" s="14">
        <v>0</v>
      </c>
      <c r="H126" s="17">
        <v>980.98083199999996</v>
      </c>
      <c r="L126" s="66"/>
      <c r="M126" s="71"/>
      <c r="N126" s="40"/>
      <c r="O126" s="40"/>
      <c r="P126" s="40"/>
      <c r="Q126" s="40"/>
      <c r="R126" s="40"/>
      <c r="S126" s="40"/>
      <c r="T126" s="40"/>
      <c r="U126" s="40"/>
      <c r="V126" s="40"/>
      <c r="W126" s="40"/>
      <c r="X126" s="40"/>
      <c r="Y126" s="40"/>
    </row>
    <row r="127" spans="1:33" x14ac:dyDescent="0.25">
      <c r="A127" s="18">
        <v>1929</v>
      </c>
      <c r="B127" s="18">
        <v>1929</v>
      </c>
      <c r="C127" s="18">
        <v>9</v>
      </c>
      <c r="D127" s="141" t="s">
        <v>134</v>
      </c>
      <c r="E127" s="141" t="str">
        <f t="shared" si="17"/>
        <v>1929 9</v>
      </c>
      <c r="F127" s="17">
        <v>1775.820696</v>
      </c>
      <c r="G127" s="14">
        <v>0</v>
      </c>
      <c r="H127" s="17">
        <v>884.25998800000002</v>
      </c>
      <c r="L127" s="66"/>
      <c r="M127" s="71"/>
      <c r="N127" s="40"/>
      <c r="O127" s="40"/>
      <c r="P127" s="40"/>
      <c r="Q127" s="40"/>
      <c r="R127" s="40"/>
      <c r="S127" s="40"/>
      <c r="T127" s="40"/>
      <c r="U127" s="40"/>
      <c r="V127" s="40"/>
      <c r="W127" s="40"/>
      <c r="X127" s="40"/>
      <c r="Y127" s="40"/>
    </row>
    <row r="128" spans="1:33" x14ac:dyDescent="0.25">
      <c r="A128" s="18">
        <v>1930</v>
      </c>
      <c r="B128" s="18">
        <v>1929</v>
      </c>
      <c r="C128" s="18">
        <v>10</v>
      </c>
      <c r="D128" s="141" t="s">
        <v>135</v>
      </c>
      <c r="E128" s="141" t="str">
        <f t="shared" si="17"/>
        <v>1930 10</v>
      </c>
      <c r="F128" s="17">
        <v>1633.8814950000001</v>
      </c>
      <c r="G128" s="14">
        <v>0</v>
      </c>
      <c r="H128" s="17">
        <v>854.41022499999997</v>
      </c>
      <c r="L128" s="66"/>
      <c r="M128" s="71"/>
      <c r="N128" s="40"/>
      <c r="O128" s="40"/>
      <c r="P128" s="40"/>
      <c r="Q128" s="40"/>
      <c r="R128" s="40"/>
      <c r="S128" s="40"/>
      <c r="T128" s="40"/>
      <c r="U128" s="40"/>
      <c r="V128" s="40"/>
      <c r="W128" s="40"/>
      <c r="X128" s="40"/>
      <c r="Y128" s="40"/>
    </row>
    <row r="129" spans="1:25" x14ac:dyDescent="0.25">
      <c r="A129" s="18">
        <v>1930</v>
      </c>
      <c r="B129" s="18">
        <v>1929</v>
      </c>
      <c r="C129" s="18">
        <v>11</v>
      </c>
      <c r="D129" s="141" t="s">
        <v>136</v>
      </c>
      <c r="E129" s="141" t="str">
        <f t="shared" si="17"/>
        <v>1930 11</v>
      </c>
      <c r="F129" s="17">
        <v>1545.450818</v>
      </c>
      <c r="G129" s="14">
        <v>0</v>
      </c>
      <c r="H129" s="17">
        <v>838.74060099999997</v>
      </c>
      <c r="L129" s="66"/>
      <c r="M129" s="71"/>
      <c r="N129" s="40"/>
      <c r="O129" s="40"/>
      <c r="P129" s="40"/>
      <c r="Q129" s="40"/>
      <c r="R129" s="40"/>
      <c r="S129" s="40"/>
      <c r="T129" s="40"/>
      <c r="U129" s="40"/>
      <c r="V129" s="40"/>
      <c r="W129" s="40"/>
      <c r="X129" s="40"/>
      <c r="Y129" s="40"/>
    </row>
    <row r="130" spans="1:25" x14ac:dyDescent="0.25">
      <c r="A130" s="18">
        <v>1930</v>
      </c>
      <c r="B130" s="18">
        <v>1929</v>
      </c>
      <c r="C130" s="18">
        <v>12</v>
      </c>
      <c r="D130" s="141" t="s">
        <v>137</v>
      </c>
      <c r="E130" s="141" t="str">
        <f t="shared" si="17"/>
        <v>1930 12</v>
      </c>
      <c r="F130" s="17">
        <v>2086.9863620000001</v>
      </c>
      <c r="G130" s="14">
        <v>0</v>
      </c>
      <c r="H130" s="17">
        <v>968.34208899999999</v>
      </c>
      <c r="L130" s="66"/>
      <c r="M130" s="71"/>
      <c r="N130" s="40"/>
      <c r="O130" s="40"/>
      <c r="P130" s="40"/>
      <c r="Q130" s="40"/>
      <c r="R130" s="40"/>
      <c r="S130" s="40"/>
      <c r="T130" s="40"/>
      <c r="U130" s="40"/>
      <c r="V130" s="40"/>
      <c r="W130" s="40"/>
      <c r="X130" s="40"/>
      <c r="Y130" s="40"/>
    </row>
    <row r="131" spans="1:25" x14ac:dyDescent="0.25">
      <c r="A131" s="18">
        <v>1930</v>
      </c>
      <c r="B131" s="18">
        <v>1930</v>
      </c>
      <c r="C131" s="18">
        <v>1</v>
      </c>
      <c r="D131" s="141" t="s">
        <v>138</v>
      </c>
      <c r="E131" s="141" t="str">
        <f t="shared" si="17"/>
        <v>1930 1</v>
      </c>
      <c r="F131" s="17">
        <v>2287.1276050000001</v>
      </c>
      <c r="G131" s="14">
        <v>0</v>
      </c>
      <c r="H131" s="17">
        <v>986.212895</v>
      </c>
      <c r="L131" s="66"/>
      <c r="M131" s="71"/>
      <c r="N131" s="40"/>
      <c r="O131" s="40"/>
      <c r="P131" s="40"/>
      <c r="Q131" s="40"/>
      <c r="R131" s="40"/>
      <c r="S131" s="40"/>
      <c r="T131" s="40"/>
      <c r="U131" s="40"/>
      <c r="V131" s="40"/>
      <c r="W131" s="40"/>
      <c r="X131" s="40"/>
      <c r="Y131" s="40"/>
    </row>
    <row r="132" spans="1:25" x14ac:dyDescent="0.25">
      <c r="A132" s="18">
        <v>1930</v>
      </c>
      <c r="B132" s="18">
        <v>1930</v>
      </c>
      <c r="C132" s="18">
        <v>2</v>
      </c>
      <c r="D132" s="141" t="s">
        <v>139</v>
      </c>
      <c r="E132" s="141" t="str">
        <f t="shared" si="17"/>
        <v>1930 2</v>
      </c>
      <c r="F132" s="17">
        <v>2686.7628260000001</v>
      </c>
      <c r="G132" s="14">
        <v>0</v>
      </c>
      <c r="H132" s="17">
        <v>1086.5106390000001</v>
      </c>
      <c r="L132" s="66"/>
      <c r="M132" s="71"/>
      <c r="N132" s="40"/>
      <c r="O132" s="40"/>
      <c r="P132" s="40"/>
      <c r="Q132" s="40"/>
      <c r="R132" s="40"/>
      <c r="S132" s="40"/>
      <c r="T132" s="40"/>
      <c r="U132" s="40"/>
      <c r="V132" s="40"/>
      <c r="W132" s="40"/>
      <c r="X132" s="40"/>
      <c r="Y132" s="40"/>
    </row>
    <row r="133" spans="1:25" x14ac:dyDescent="0.25">
      <c r="A133" s="18">
        <v>1930</v>
      </c>
      <c r="B133" s="18">
        <v>1930</v>
      </c>
      <c r="C133" s="18">
        <v>3</v>
      </c>
      <c r="D133" s="141" t="s">
        <v>140</v>
      </c>
      <c r="E133" s="141" t="str">
        <f t="shared" si="17"/>
        <v>1930 3</v>
      </c>
      <c r="F133" s="17">
        <v>3180.2048500000001</v>
      </c>
      <c r="G133" s="14">
        <v>0</v>
      </c>
      <c r="H133" s="17">
        <v>1215.3761320000001</v>
      </c>
      <c r="L133" s="66"/>
      <c r="M133" s="71"/>
      <c r="N133" s="40"/>
      <c r="O133" s="40"/>
      <c r="P133" s="40"/>
      <c r="Q133" s="40"/>
      <c r="R133" s="40"/>
      <c r="S133" s="40"/>
      <c r="T133" s="40"/>
      <c r="U133" s="40"/>
      <c r="V133" s="40"/>
      <c r="W133" s="40"/>
      <c r="X133" s="40"/>
      <c r="Y133" s="40"/>
    </row>
    <row r="134" spans="1:25" x14ac:dyDescent="0.25">
      <c r="A134" s="18">
        <v>1930</v>
      </c>
      <c r="B134" s="18">
        <v>1930</v>
      </c>
      <c r="C134" s="18">
        <v>4</v>
      </c>
      <c r="D134" s="141" t="s">
        <v>141</v>
      </c>
      <c r="E134" s="141" t="str">
        <f t="shared" si="17"/>
        <v>1930 4</v>
      </c>
      <c r="F134" s="17">
        <v>3397.044328</v>
      </c>
      <c r="G134" s="14">
        <v>0</v>
      </c>
      <c r="H134" s="17">
        <v>1331.698371</v>
      </c>
      <c r="L134" s="66"/>
      <c r="M134" s="71"/>
      <c r="N134" s="40"/>
      <c r="O134" s="40"/>
      <c r="P134" s="40"/>
      <c r="Q134" s="40"/>
      <c r="R134" s="40"/>
      <c r="S134" s="40"/>
      <c r="T134" s="40"/>
      <c r="U134" s="40"/>
      <c r="V134" s="40"/>
      <c r="W134" s="40"/>
      <c r="X134" s="40"/>
      <c r="Y134" s="40"/>
    </row>
    <row r="135" spans="1:25" x14ac:dyDescent="0.25">
      <c r="A135" s="18">
        <v>1930</v>
      </c>
      <c r="B135" s="18">
        <v>1930</v>
      </c>
      <c r="C135" s="18">
        <v>5</v>
      </c>
      <c r="D135" s="141" t="s">
        <v>142</v>
      </c>
      <c r="E135" s="141" t="str">
        <f t="shared" si="17"/>
        <v>1930 5</v>
      </c>
      <c r="F135" s="17">
        <v>3370.7546390000002</v>
      </c>
      <c r="G135" s="14">
        <v>0</v>
      </c>
      <c r="H135" s="17">
        <v>1235.4512830000001</v>
      </c>
      <c r="L135" s="66"/>
      <c r="M135" s="71"/>
      <c r="N135" s="40"/>
      <c r="O135" s="40"/>
      <c r="P135" s="40"/>
      <c r="Q135" s="40"/>
      <c r="R135" s="40"/>
      <c r="S135" s="40"/>
      <c r="T135" s="40"/>
      <c r="U135" s="40"/>
      <c r="V135" s="40"/>
      <c r="W135" s="40"/>
      <c r="X135" s="40"/>
      <c r="Y135" s="40"/>
    </row>
    <row r="136" spans="1:25" x14ac:dyDescent="0.25">
      <c r="A136" s="18">
        <v>1930</v>
      </c>
      <c r="B136" s="18">
        <v>1930</v>
      </c>
      <c r="C136" s="18">
        <v>6</v>
      </c>
      <c r="D136" s="141" t="s">
        <v>143</v>
      </c>
      <c r="E136" s="141" t="str">
        <f t="shared" si="17"/>
        <v>1930 6</v>
      </c>
      <c r="F136" s="17">
        <v>3029.7592970000001</v>
      </c>
      <c r="G136" s="14">
        <v>0</v>
      </c>
      <c r="H136" s="17">
        <v>1213.3510819999999</v>
      </c>
      <c r="L136" s="66"/>
      <c r="M136" s="71"/>
      <c r="N136" s="40"/>
      <c r="O136" s="40"/>
      <c r="P136" s="40"/>
      <c r="Q136" s="40"/>
      <c r="R136" s="40"/>
      <c r="S136" s="40"/>
      <c r="T136" s="40"/>
      <c r="U136" s="40"/>
      <c r="V136" s="40"/>
      <c r="W136" s="40"/>
      <c r="X136" s="40"/>
      <c r="Y136" s="40"/>
    </row>
    <row r="137" spans="1:25" x14ac:dyDescent="0.25">
      <c r="A137" s="18">
        <v>1930</v>
      </c>
      <c r="B137" s="18">
        <v>1930</v>
      </c>
      <c r="C137" s="18">
        <v>7</v>
      </c>
      <c r="D137" s="141" t="s">
        <v>144</v>
      </c>
      <c r="E137" s="141" t="str">
        <f t="shared" si="17"/>
        <v>1930 7</v>
      </c>
      <c r="F137" s="17">
        <v>2724.5705109999999</v>
      </c>
      <c r="G137" s="14">
        <v>0</v>
      </c>
      <c r="H137" s="17">
        <v>1070.7385260000001</v>
      </c>
      <c r="L137" s="66"/>
      <c r="M137" s="71"/>
      <c r="N137" s="40"/>
      <c r="O137" s="40"/>
      <c r="P137" s="40"/>
      <c r="Q137" s="40"/>
      <c r="R137" s="40"/>
      <c r="S137" s="40"/>
      <c r="T137" s="40"/>
      <c r="U137" s="40"/>
      <c r="V137" s="40"/>
      <c r="W137" s="40"/>
      <c r="X137" s="40"/>
      <c r="Y137" s="40"/>
    </row>
    <row r="138" spans="1:25" x14ac:dyDescent="0.25">
      <c r="A138" s="18">
        <v>1930</v>
      </c>
      <c r="B138" s="18">
        <v>1930</v>
      </c>
      <c r="C138" s="18">
        <v>8</v>
      </c>
      <c r="D138" s="141" t="s">
        <v>145</v>
      </c>
      <c r="E138" s="141" t="str">
        <f t="shared" si="17"/>
        <v>1930 8</v>
      </c>
      <c r="F138" s="17">
        <v>2438.8204930000002</v>
      </c>
      <c r="G138" s="14">
        <v>0</v>
      </c>
      <c r="H138" s="17">
        <v>958.09480599999995</v>
      </c>
      <c r="L138" s="66"/>
      <c r="M138" s="71"/>
      <c r="N138" s="40"/>
      <c r="O138" s="40"/>
      <c r="P138" s="40"/>
      <c r="Q138" s="40"/>
      <c r="R138" s="40"/>
      <c r="S138" s="40"/>
      <c r="T138" s="40"/>
      <c r="U138" s="40"/>
      <c r="V138" s="40"/>
      <c r="W138" s="40"/>
      <c r="X138" s="40"/>
      <c r="Y138" s="40"/>
    </row>
    <row r="139" spans="1:25" x14ac:dyDescent="0.25">
      <c r="A139" s="18">
        <v>1930</v>
      </c>
      <c r="B139" s="18">
        <v>1930</v>
      </c>
      <c r="C139" s="18">
        <v>9</v>
      </c>
      <c r="D139" s="141" t="s">
        <v>146</v>
      </c>
      <c r="E139" s="141" t="str">
        <f t="shared" si="17"/>
        <v>1930 9</v>
      </c>
      <c r="F139" s="17">
        <v>2409.8302910000002</v>
      </c>
      <c r="G139" s="14">
        <v>0</v>
      </c>
      <c r="H139" s="17">
        <v>863.80677600000001</v>
      </c>
      <c r="L139" s="66"/>
      <c r="M139" s="71"/>
      <c r="N139" s="40"/>
      <c r="O139" s="40"/>
      <c r="P139" s="40"/>
      <c r="Q139" s="40"/>
      <c r="R139" s="40"/>
      <c r="S139" s="40"/>
      <c r="T139" s="40"/>
      <c r="U139" s="40"/>
      <c r="V139" s="40"/>
      <c r="W139" s="40"/>
      <c r="X139" s="40"/>
      <c r="Y139" s="40"/>
    </row>
    <row r="140" spans="1:25" x14ac:dyDescent="0.25">
      <c r="A140" s="18">
        <v>1931</v>
      </c>
      <c r="B140" s="18">
        <v>1930</v>
      </c>
      <c r="C140" s="18">
        <v>10</v>
      </c>
      <c r="D140" s="141" t="s">
        <v>147</v>
      </c>
      <c r="E140" s="141" t="str">
        <f t="shared" si="17"/>
        <v>1931 10</v>
      </c>
      <c r="F140" s="17">
        <v>2286.051868</v>
      </c>
      <c r="G140" s="14">
        <v>0</v>
      </c>
      <c r="H140" s="17">
        <v>834.31502399999999</v>
      </c>
      <c r="L140" s="66"/>
      <c r="M140" s="71"/>
      <c r="N140" s="40"/>
      <c r="O140" s="40"/>
      <c r="P140" s="40"/>
      <c r="Q140" s="40"/>
      <c r="R140" s="40"/>
      <c r="S140" s="40"/>
      <c r="T140" s="40"/>
      <c r="U140" s="40"/>
      <c r="V140" s="40"/>
      <c r="W140" s="40"/>
      <c r="X140" s="40"/>
      <c r="Y140" s="40"/>
    </row>
    <row r="141" spans="1:25" x14ac:dyDescent="0.25">
      <c r="A141" s="18">
        <v>1931</v>
      </c>
      <c r="B141" s="18">
        <v>1930</v>
      </c>
      <c r="C141" s="18">
        <v>11</v>
      </c>
      <c r="D141" s="141" t="s">
        <v>148</v>
      </c>
      <c r="E141" s="141" t="str">
        <f t="shared" si="17"/>
        <v>1931 11</v>
      </c>
      <c r="F141" s="17">
        <v>2257.9256679999999</v>
      </c>
      <c r="G141" s="14">
        <v>0</v>
      </c>
      <c r="H141" s="17">
        <v>821.58256500000005</v>
      </c>
      <c r="L141" s="66"/>
      <c r="M141" s="71"/>
      <c r="N141" s="40"/>
      <c r="O141" s="40"/>
      <c r="P141" s="40"/>
      <c r="Q141" s="40"/>
      <c r="R141" s="40"/>
      <c r="S141" s="40"/>
      <c r="T141" s="40"/>
      <c r="U141" s="40"/>
      <c r="V141" s="40"/>
      <c r="W141" s="40"/>
      <c r="X141" s="40"/>
      <c r="Y141" s="40"/>
    </row>
    <row r="142" spans="1:25" x14ac:dyDescent="0.25">
      <c r="A142" s="18">
        <v>1931</v>
      </c>
      <c r="B142" s="18">
        <v>1930</v>
      </c>
      <c r="C142" s="18">
        <v>12</v>
      </c>
      <c r="D142" s="141" t="s">
        <v>149</v>
      </c>
      <c r="E142" s="141" t="str">
        <f t="shared" si="17"/>
        <v>1931 12</v>
      </c>
      <c r="F142" s="17">
        <v>2239.1350600000001</v>
      </c>
      <c r="G142" s="14">
        <v>0</v>
      </c>
      <c r="H142" s="17">
        <v>811.62962200000004</v>
      </c>
      <c r="L142" s="66"/>
      <c r="M142" s="71"/>
      <c r="N142" s="40"/>
      <c r="O142" s="40"/>
      <c r="P142" s="40"/>
      <c r="Q142" s="40"/>
      <c r="R142" s="40"/>
      <c r="S142" s="40"/>
      <c r="T142" s="40"/>
      <c r="U142" s="40"/>
      <c r="V142" s="40"/>
      <c r="W142" s="40"/>
      <c r="X142" s="40"/>
      <c r="Y142" s="40"/>
    </row>
    <row r="143" spans="1:25" x14ac:dyDescent="0.25">
      <c r="A143" s="18">
        <v>1931</v>
      </c>
      <c r="B143" s="18">
        <v>1931</v>
      </c>
      <c r="C143" s="18">
        <v>1</v>
      </c>
      <c r="D143" s="141" t="s">
        <v>150</v>
      </c>
      <c r="E143" s="141" t="str">
        <f t="shared" si="17"/>
        <v>1931 1</v>
      </c>
      <c r="F143" s="17">
        <v>2319.6865229999999</v>
      </c>
      <c r="G143" s="14">
        <v>0</v>
      </c>
      <c r="H143" s="17">
        <v>822.469334</v>
      </c>
      <c r="L143" s="66"/>
      <c r="M143" s="71"/>
      <c r="N143" s="40"/>
      <c r="O143" s="40"/>
      <c r="P143" s="40"/>
      <c r="Q143" s="40"/>
      <c r="R143" s="40"/>
      <c r="S143" s="40"/>
      <c r="T143" s="40"/>
      <c r="U143" s="40"/>
      <c r="V143" s="40"/>
      <c r="W143" s="40"/>
      <c r="X143" s="40"/>
      <c r="Y143" s="40"/>
    </row>
    <row r="144" spans="1:25" x14ac:dyDescent="0.25">
      <c r="A144" s="18">
        <v>1931</v>
      </c>
      <c r="B144" s="18">
        <v>1931</v>
      </c>
      <c r="C144" s="18">
        <v>2</v>
      </c>
      <c r="D144" s="141" t="s">
        <v>151</v>
      </c>
      <c r="E144" s="141" t="str">
        <f t="shared" si="17"/>
        <v>1931 2</v>
      </c>
      <c r="F144" s="17">
        <v>2406.2742929999999</v>
      </c>
      <c r="G144" s="14">
        <v>0</v>
      </c>
      <c r="H144" s="17">
        <v>843.07135100000005</v>
      </c>
      <c r="L144" s="66"/>
      <c r="M144" s="71"/>
      <c r="N144" s="40"/>
      <c r="O144" s="40"/>
      <c r="P144" s="40"/>
      <c r="Q144" s="40"/>
      <c r="R144" s="40"/>
      <c r="S144" s="40"/>
      <c r="T144" s="40"/>
      <c r="U144" s="40"/>
      <c r="V144" s="40"/>
      <c r="W144" s="40"/>
      <c r="X144" s="40"/>
      <c r="Y144" s="40"/>
    </row>
    <row r="145" spans="1:25" x14ac:dyDescent="0.25">
      <c r="A145" s="18">
        <v>1931</v>
      </c>
      <c r="B145" s="18">
        <v>1931</v>
      </c>
      <c r="C145" s="18">
        <v>3</v>
      </c>
      <c r="D145" s="141" t="s">
        <v>152</v>
      </c>
      <c r="E145" s="141" t="str">
        <f t="shared" si="17"/>
        <v>1931 3</v>
      </c>
      <c r="F145" s="17">
        <v>2572.1155829999998</v>
      </c>
      <c r="G145" s="14">
        <v>0</v>
      </c>
      <c r="H145" s="17">
        <v>902.57528300000001</v>
      </c>
      <c r="L145" s="66"/>
      <c r="M145" s="71"/>
      <c r="N145" s="40"/>
      <c r="O145" s="40"/>
      <c r="P145" s="40"/>
      <c r="Q145" s="40"/>
      <c r="R145" s="40"/>
      <c r="S145" s="40"/>
      <c r="T145" s="40"/>
      <c r="U145" s="40"/>
      <c r="V145" s="40"/>
      <c r="W145" s="40"/>
      <c r="X145" s="40"/>
      <c r="Y145" s="40"/>
    </row>
    <row r="146" spans="1:25" x14ac:dyDescent="0.25">
      <c r="A146" s="18">
        <v>1931</v>
      </c>
      <c r="B146" s="18">
        <v>1931</v>
      </c>
      <c r="C146" s="18">
        <v>4</v>
      </c>
      <c r="D146" s="141" t="s">
        <v>153</v>
      </c>
      <c r="E146" s="141" t="str">
        <f t="shared" si="17"/>
        <v>1931 4</v>
      </c>
      <c r="F146" s="17">
        <v>2418.1651740000002</v>
      </c>
      <c r="G146" s="14">
        <v>0</v>
      </c>
      <c r="H146" s="17">
        <v>925.60075400000005</v>
      </c>
      <c r="L146" s="66"/>
      <c r="M146" s="71"/>
      <c r="N146" s="40"/>
      <c r="O146" s="40"/>
      <c r="P146" s="40"/>
      <c r="Q146" s="40"/>
      <c r="R146" s="40"/>
      <c r="S146" s="40"/>
      <c r="T146" s="40"/>
      <c r="U146" s="40"/>
      <c r="V146" s="40"/>
      <c r="W146" s="40"/>
      <c r="X146" s="40"/>
      <c r="Y146" s="40"/>
    </row>
    <row r="147" spans="1:25" x14ac:dyDescent="0.25">
      <c r="A147" s="18">
        <v>1931</v>
      </c>
      <c r="B147" s="18">
        <v>1931</v>
      </c>
      <c r="C147" s="18">
        <v>5</v>
      </c>
      <c r="D147" s="141" t="s">
        <v>154</v>
      </c>
      <c r="E147" s="141" t="str">
        <f t="shared" si="17"/>
        <v>1931 5</v>
      </c>
      <c r="F147" s="17">
        <v>2106.2464399999999</v>
      </c>
      <c r="G147" s="14">
        <v>0</v>
      </c>
      <c r="H147" s="17">
        <v>886.08380899999997</v>
      </c>
      <c r="L147" s="66"/>
      <c r="M147" s="71"/>
      <c r="N147" s="40"/>
      <c r="O147" s="40"/>
      <c r="P147" s="40"/>
      <c r="Q147" s="40"/>
      <c r="R147" s="40"/>
      <c r="S147" s="40"/>
      <c r="T147" s="40"/>
      <c r="U147" s="40"/>
      <c r="V147" s="40"/>
      <c r="W147" s="40"/>
      <c r="X147" s="40"/>
      <c r="Y147" s="40"/>
    </row>
    <row r="148" spans="1:25" x14ac:dyDescent="0.25">
      <c r="A148" s="18">
        <v>1931</v>
      </c>
      <c r="B148" s="18">
        <v>1931</v>
      </c>
      <c r="C148" s="18">
        <v>6</v>
      </c>
      <c r="D148" s="141" t="s">
        <v>155</v>
      </c>
      <c r="E148" s="141" t="str">
        <f t="shared" si="17"/>
        <v>1931 6</v>
      </c>
      <c r="F148" s="17">
        <v>1771.590878</v>
      </c>
      <c r="G148" s="14">
        <v>0</v>
      </c>
      <c r="H148" s="17">
        <v>862.72071400000004</v>
      </c>
      <c r="L148" s="66"/>
      <c r="M148" s="71"/>
      <c r="N148" s="40"/>
      <c r="O148" s="40"/>
      <c r="P148" s="40"/>
      <c r="Q148" s="40"/>
      <c r="R148" s="40"/>
      <c r="S148" s="40"/>
      <c r="T148" s="40"/>
      <c r="U148" s="40"/>
      <c r="V148" s="40"/>
      <c r="W148" s="40"/>
      <c r="X148" s="40"/>
      <c r="Y148" s="40"/>
    </row>
    <row r="149" spans="1:25" x14ac:dyDescent="0.25">
      <c r="A149" s="18">
        <v>1931</v>
      </c>
      <c r="B149" s="18">
        <v>1931</v>
      </c>
      <c r="C149" s="18">
        <v>7</v>
      </c>
      <c r="D149" s="141" t="s">
        <v>156</v>
      </c>
      <c r="E149" s="141" t="str">
        <f t="shared" si="17"/>
        <v>1931 7</v>
      </c>
      <c r="F149" s="17">
        <v>1378.604098</v>
      </c>
      <c r="G149" s="14">
        <v>0</v>
      </c>
      <c r="H149" s="17">
        <v>768.00270699999999</v>
      </c>
      <c r="L149" s="66"/>
      <c r="M149" s="71"/>
      <c r="N149" s="40"/>
      <c r="O149" s="40"/>
      <c r="P149" s="40"/>
      <c r="Q149" s="40"/>
      <c r="R149" s="40"/>
      <c r="S149" s="40"/>
      <c r="T149" s="40"/>
      <c r="U149" s="40"/>
      <c r="V149" s="40"/>
      <c r="W149" s="40"/>
      <c r="X149" s="40"/>
      <c r="Y149" s="40"/>
    </row>
    <row r="150" spans="1:25" x14ac:dyDescent="0.25">
      <c r="A150" s="18">
        <v>1931</v>
      </c>
      <c r="B150" s="18">
        <v>1931</v>
      </c>
      <c r="C150" s="18">
        <v>8</v>
      </c>
      <c r="D150" s="141" t="s">
        <v>157</v>
      </c>
      <c r="E150" s="141" t="str">
        <f t="shared" si="17"/>
        <v>1931 8</v>
      </c>
      <c r="F150" s="17">
        <v>1102.2928219999999</v>
      </c>
      <c r="G150" s="14">
        <v>0</v>
      </c>
      <c r="H150" s="17">
        <v>643.39716199999998</v>
      </c>
      <c r="L150" s="66"/>
      <c r="M150" s="71"/>
      <c r="N150" s="40"/>
      <c r="O150" s="40"/>
      <c r="P150" s="40"/>
      <c r="Q150" s="40"/>
      <c r="R150" s="40"/>
      <c r="S150" s="40"/>
      <c r="T150" s="40"/>
      <c r="U150" s="40"/>
      <c r="V150" s="40"/>
      <c r="W150" s="40"/>
      <c r="X150" s="40"/>
      <c r="Y150" s="40"/>
    </row>
    <row r="151" spans="1:25" x14ac:dyDescent="0.25">
      <c r="A151" s="18">
        <v>1931</v>
      </c>
      <c r="B151" s="18">
        <v>1931</v>
      </c>
      <c r="C151" s="18">
        <v>9</v>
      </c>
      <c r="D151" s="141" t="s">
        <v>158</v>
      </c>
      <c r="E151" s="141" t="str">
        <f t="shared" si="17"/>
        <v>1931 9</v>
      </c>
      <c r="F151" s="141">
        <v>923.55373399999996</v>
      </c>
      <c r="G151" s="14">
        <v>0</v>
      </c>
      <c r="H151" s="17">
        <v>576.99229100000002</v>
      </c>
      <c r="I151" s="17"/>
      <c r="J151" s="17"/>
      <c r="L151" s="66"/>
      <c r="M151" s="71"/>
      <c r="N151" s="40"/>
      <c r="O151" s="40"/>
      <c r="P151" s="40"/>
      <c r="Q151" s="40"/>
      <c r="R151" s="40"/>
      <c r="S151" s="40"/>
      <c r="T151" s="40"/>
      <c r="U151" s="40"/>
      <c r="V151" s="40"/>
      <c r="W151" s="40"/>
      <c r="X151" s="40"/>
      <c r="Y151" s="40"/>
    </row>
    <row r="152" spans="1:25" x14ac:dyDescent="0.25">
      <c r="A152" s="18">
        <v>1932</v>
      </c>
      <c r="B152" s="18">
        <v>1931</v>
      </c>
      <c r="C152" s="18">
        <v>10</v>
      </c>
      <c r="D152" s="141" t="s">
        <v>159</v>
      </c>
      <c r="E152" s="141" t="str">
        <f t="shared" si="17"/>
        <v>1932 10</v>
      </c>
      <c r="F152" s="141">
        <v>783.08746799999994</v>
      </c>
      <c r="G152" s="14">
        <v>0</v>
      </c>
      <c r="H152" s="17">
        <v>561.136886</v>
      </c>
      <c r="I152" s="17"/>
      <c r="J152" s="17"/>
      <c r="L152" s="66"/>
      <c r="M152" s="71"/>
      <c r="N152" s="40"/>
      <c r="O152" s="40"/>
      <c r="P152" s="40"/>
      <c r="Q152" s="40"/>
      <c r="R152" s="40"/>
      <c r="S152" s="40"/>
      <c r="T152" s="40"/>
      <c r="U152" s="40"/>
      <c r="V152" s="40"/>
      <c r="W152" s="40"/>
      <c r="X152" s="40"/>
      <c r="Y152" s="40"/>
    </row>
    <row r="153" spans="1:25" x14ac:dyDescent="0.25">
      <c r="A153" s="18">
        <v>1932</v>
      </c>
      <c r="B153" s="18">
        <v>1931</v>
      </c>
      <c r="C153" s="18">
        <v>11</v>
      </c>
      <c r="D153" s="141" t="s">
        <v>160</v>
      </c>
      <c r="E153" s="141" t="str">
        <f t="shared" si="17"/>
        <v>1932 11</v>
      </c>
      <c r="F153" s="141">
        <v>768.93390399999998</v>
      </c>
      <c r="G153" s="14">
        <v>0</v>
      </c>
      <c r="H153" s="17">
        <v>553.529132</v>
      </c>
      <c r="I153" s="17"/>
      <c r="J153" s="17"/>
      <c r="L153" s="66"/>
      <c r="M153" s="71"/>
      <c r="N153" s="40"/>
      <c r="O153" s="40"/>
      <c r="P153" s="40"/>
      <c r="Q153" s="40"/>
      <c r="R153" s="40"/>
      <c r="S153" s="40"/>
      <c r="T153" s="40"/>
      <c r="U153" s="40"/>
      <c r="V153" s="40"/>
      <c r="W153" s="40"/>
      <c r="X153" s="40"/>
      <c r="Y153" s="40"/>
    </row>
    <row r="154" spans="1:25" x14ac:dyDescent="0.25">
      <c r="A154" s="18">
        <v>1932</v>
      </c>
      <c r="B154" s="18">
        <v>1931</v>
      </c>
      <c r="C154" s="18">
        <v>12</v>
      </c>
      <c r="D154" s="141" t="s">
        <v>161</v>
      </c>
      <c r="E154" s="141" t="str">
        <f t="shared" si="17"/>
        <v>1932 12</v>
      </c>
      <c r="F154" s="141">
        <v>957.78035999999997</v>
      </c>
      <c r="G154" s="14">
        <v>0</v>
      </c>
      <c r="H154" s="17">
        <v>556.44613500000003</v>
      </c>
      <c r="L154" s="66"/>
      <c r="M154" s="71"/>
      <c r="N154" s="40"/>
      <c r="O154" s="40"/>
      <c r="P154" s="40"/>
      <c r="Q154" s="40"/>
      <c r="R154" s="40"/>
      <c r="S154" s="40"/>
      <c r="T154" s="40"/>
      <c r="U154" s="40"/>
      <c r="V154" s="40"/>
      <c r="W154" s="40"/>
      <c r="X154" s="40"/>
      <c r="Y154" s="40"/>
    </row>
    <row r="155" spans="1:25" x14ac:dyDescent="0.25">
      <c r="A155" s="18">
        <v>1932</v>
      </c>
      <c r="B155" s="18">
        <v>1932</v>
      </c>
      <c r="C155" s="18">
        <v>1</v>
      </c>
      <c r="D155" s="141" t="s">
        <v>162</v>
      </c>
      <c r="E155" s="141" t="str">
        <f t="shared" si="17"/>
        <v>1932 1</v>
      </c>
      <c r="F155" s="17">
        <v>1208.549383</v>
      </c>
      <c r="G155" s="14">
        <v>0</v>
      </c>
      <c r="H155" s="17">
        <v>503.41975300000001</v>
      </c>
      <c r="L155" s="66"/>
      <c r="M155" s="71"/>
      <c r="N155" s="40"/>
      <c r="O155" s="40"/>
      <c r="P155" s="40"/>
      <c r="Q155" s="40"/>
      <c r="R155" s="40"/>
      <c r="S155" s="40"/>
      <c r="T155" s="40"/>
      <c r="U155" s="40"/>
      <c r="V155" s="40"/>
      <c r="W155" s="40"/>
      <c r="X155" s="40"/>
      <c r="Y155" s="40"/>
    </row>
    <row r="156" spans="1:25" x14ac:dyDescent="0.25">
      <c r="A156" s="18">
        <v>1932</v>
      </c>
      <c r="B156" s="18">
        <v>1932</v>
      </c>
      <c r="C156" s="18">
        <v>2</v>
      </c>
      <c r="D156" s="141" t="s">
        <v>163</v>
      </c>
      <c r="E156" s="141" t="str">
        <f t="shared" si="17"/>
        <v>1932 2</v>
      </c>
      <c r="F156" s="17">
        <v>1324.666643</v>
      </c>
      <c r="G156" s="14">
        <v>0</v>
      </c>
      <c r="H156" s="17">
        <v>525.38171699999998</v>
      </c>
      <c r="L156" s="66"/>
      <c r="M156" s="71"/>
      <c r="N156" s="40"/>
      <c r="O156" s="40"/>
      <c r="P156" s="40"/>
      <c r="Q156" s="40"/>
      <c r="R156" s="40"/>
      <c r="S156" s="40"/>
      <c r="T156" s="40"/>
      <c r="U156" s="40"/>
      <c r="V156" s="40"/>
      <c r="W156" s="40"/>
      <c r="X156" s="40"/>
      <c r="Y156" s="40"/>
    </row>
    <row r="157" spans="1:25" x14ac:dyDescent="0.25">
      <c r="A157" s="18">
        <v>1932</v>
      </c>
      <c r="B157" s="18">
        <v>1932</v>
      </c>
      <c r="C157" s="18">
        <v>3</v>
      </c>
      <c r="D157" s="141" t="s">
        <v>164</v>
      </c>
      <c r="E157" s="141" t="str">
        <f t="shared" si="17"/>
        <v>1932 3</v>
      </c>
      <c r="F157" s="17">
        <v>1782.3307110000001</v>
      </c>
      <c r="G157" s="14">
        <v>0</v>
      </c>
      <c r="H157" s="17">
        <v>677.98954800000001</v>
      </c>
      <c r="L157" s="66"/>
      <c r="M157" s="71"/>
      <c r="N157" s="40"/>
      <c r="O157" s="40"/>
      <c r="P157" s="40"/>
      <c r="Q157" s="40"/>
      <c r="R157" s="40"/>
      <c r="S157" s="40"/>
      <c r="T157" s="40"/>
      <c r="U157" s="40"/>
      <c r="V157" s="40"/>
      <c r="W157" s="40"/>
      <c r="X157" s="40"/>
      <c r="Y157" s="40"/>
    </row>
    <row r="158" spans="1:25" x14ac:dyDescent="0.25">
      <c r="A158" s="18">
        <v>1932</v>
      </c>
      <c r="B158" s="18">
        <v>1932</v>
      </c>
      <c r="C158" s="18">
        <v>4</v>
      </c>
      <c r="D158" s="141" t="s">
        <v>165</v>
      </c>
      <c r="E158" s="141" t="str">
        <f t="shared" si="17"/>
        <v>1932 4</v>
      </c>
      <c r="F158" s="17">
        <v>2012.19317</v>
      </c>
      <c r="G158" s="14">
        <v>0</v>
      </c>
      <c r="H158" s="17">
        <v>758.25656600000002</v>
      </c>
      <c r="L158" s="66"/>
      <c r="M158" s="71"/>
      <c r="N158" s="40"/>
      <c r="O158" s="40"/>
      <c r="P158" s="40"/>
      <c r="Q158" s="40"/>
      <c r="R158" s="40"/>
      <c r="S158" s="40"/>
      <c r="T158" s="40"/>
      <c r="U158" s="40"/>
      <c r="V158" s="40"/>
      <c r="W158" s="40"/>
      <c r="X158" s="40"/>
      <c r="Y158" s="40"/>
    </row>
    <row r="159" spans="1:25" x14ac:dyDescent="0.25">
      <c r="A159" s="18">
        <v>1932</v>
      </c>
      <c r="B159" s="18">
        <v>1932</v>
      </c>
      <c r="C159" s="18">
        <v>5</v>
      </c>
      <c r="D159" s="141" t="s">
        <v>166</v>
      </c>
      <c r="E159" s="141" t="str">
        <f t="shared" si="17"/>
        <v>1932 5</v>
      </c>
      <c r="F159" s="17">
        <v>2166.0416030000001</v>
      </c>
      <c r="G159" s="14">
        <v>0</v>
      </c>
      <c r="H159" s="17">
        <v>781.27823599999999</v>
      </c>
      <c r="L159" s="66"/>
      <c r="M159" s="71"/>
      <c r="N159" s="40"/>
      <c r="O159" s="40"/>
      <c r="P159" s="40"/>
      <c r="Q159" s="40"/>
      <c r="R159" s="40"/>
      <c r="S159" s="40"/>
      <c r="T159" s="40"/>
      <c r="U159" s="40"/>
      <c r="V159" s="40"/>
      <c r="W159" s="40"/>
      <c r="X159" s="40"/>
      <c r="Y159" s="40"/>
    </row>
    <row r="160" spans="1:25" x14ac:dyDescent="0.25">
      <c r="A160" s="18">
        <v>1932</v>
      </c>
      <c r="B160" s="18">
        <v>1932</v>
      </c>
      <c r="C160" s="18">
        <v>6</v>
      </c>
      <c r="D160" s="141" t="s">
        <v>167</v>
      </c>
      <c r="E160" s="141" t="str">
        <f t="shared" si="17"/>
        <v>1932 6</v>
      </c>
      <c r="F160" s="17">
        <v>1973.7393770000001</v>
      </c>
      <c r="G160" s="14">
        <v>0</v>
      </c>
      <c r="H160" s="17">
        <v>771.70157400000005</v>
      </c>
      <c r="L160" s="66"/>
      <c r="M160" s="71"/>
      <c r="N160" s="40"/>
      <c r="O160" s="40"/>
      <c r="P160" s="40"/>
      <c r="Q160" s="40"/>
      <c r="R160" s="40"/>
      <c r="S160" s="40"/>
      <c r="T160" s="40"/>
      <c r="U160" s="40"/>
      <c r="V160" s="40"/>
      <c r="W160" s="40"/>
      <c r="X160" s="40"/>
      <c r="Y160" s="40"/>
    </row>
    <row r="161" spans="1:25" x14ac:dyDescent="0.25">
      <c r="A161" s="18">
        <v>1932</v>
      </c>
      <c r="B161" s="18">
        <v>1932</v>
      </c>
      <c r="C161" s="18">
        <v>7</v>
      </c>
      <c r="D161" s="141" t="s">
        <v>168</v>
      </c>
      <c r="E161" s="141" t="str">
        <f t="shared" ref="E161:E224" si="25">CONCATENATE(A161," ",C161)</f>
        <v>1932 7</v>
      </c>
      <c r="F161" s="17">
        <v>1666.7827339999999</v>
      </c>
      <c r="G161" s="14">
        <v>0</v>
      </c>
      <c r="H161" s="17">
        <v>686.71309399999996</v>
      </c>
      <c r="L161" s="66"/>
      <c r="M161" s="71"/>
      <c r="N161" s="40"/>
      <c r="O161" s="40"/>
      <c r="P161" s="40"/>
      <c r="Q161" s="40"/>
      <c r="R161" s="40"/>
      <c r="S161" s="40"/>
      <c r="T161" s="40"/>
      <c r="U161" s="40"/>
      <c r="V161" s="40"/>
      <c r="W161" s="40"/>
      <c r="X161" s="40"/>
      <c r="Y161" s="40"/>
    </row>
    <row r="162" spans="1:25" x14ac:dyDescent="0.25">
      <c r="A162" s="18">
        <v>1932</v>
      </c>
      <c r="B162" s="18">
        <v>1932</v>
      </c>
      <c r="C162" s="18">
        <v>8</v>
      </c>
      <c r="D162" s="141" t="s">
        <v>169</v>
      </c>
      <c r="E162" s="141" t="str">
        <f t="shared" si="25"/>
        <v>1932 8</v>
      </c>
      <c r="F162" s="17">
        <v>1429.6717719999999</v>
      </c>
      <c r="G162" s="14">
        <v>0</v>
      </c>
      <c r="H162" s="17">
        <v>591.86870899999997</v>
      </c>
      <c r="L162" s="66"/>
      <c r="M162" s="71"/>
      <c r="N162" s="40"/>
      <c r="O162" s="40"/>
      <c r="P162" s="40"/>
      <c r="Q162" s="40"/>
      <c r="R162" s="40"/>
      <c r="S162" s="40"/>
      <c r="T162" s="40"/>
      <c r="U162" s="40"/>
      <c r="V162" s="40"/>
      <c r="W162" s="40"/>
      <c r="X162" s="40"/>
      <c r="Y162" s="40"/>
    </row>
    <row r="163" spans="1:25" x14ac:dyDescent="0.25">
      <c r="A163" s="18">
        <v>1932</v>
      </c>
      <c r="B163" s="18">
        <v>1932</v>
      </c>
      <c r="C163" s="18">
        <v>9</v>
      </c>
      <c r="D163" s="141" t="s">
        <v>170</v>
      </c>
      <c r="E163" s="141" t="str">
        <f t="shared" si="25"/>
        <v>1932 9</v>
      </c>
      <c r="F163" s="17">
        <v>1317.3388649999999</v>
      </c>
      <c r="G163" s="14">
        <v>0</v>
      </c>
      <c r="H163" s="17">
        <v>526.40221199999996</v>
      </c>
      <c r="L163" s="66"/>
      <c r="M163" s="71"/>
      <c r="N163" s="40"/>
      <c r="O163" s="40"/>
      <c r="P163" s="40"/>
      <c r="Q163" s="40"/>
      <c r="R163" s="40"/>
      <c r="S163" s="40"/>
      <c r="T163" s="40"/>
      <c r="U163" s="40"/>
      <c r="V163" s="40"/>
      <c r="W163" s="40"/>
      <c r="X163" s="40"/>
      <c r="Y163" s="40"/>
    </row>
    <row r="164" spans="1:25" x14ac:dyDescent="0.25">
      <c r="A164" s="18">
        <v>1933</v>
      </c>
      <c r="B164" s="18">
        <v>1932</v>
      </c>
      <c r="C164" s="18">
        <v>10</v>
      </c>
      <c r="D164" s="141" t="s">
        <v>171</v>
      </c>
      <c r="E164" s="141" t="str">
        <f t="shared" si="25"/>
        <v>1933 10</v>
      </c>
      <c r="F164" s="17">
        <v>1210.059933</v>
      </c>
      <c r="G164" s="14">
        <v>0</v>
      </c>
      <c r="H164" s="17">
        <v>504.02397300000001</v>
      </c>
      <c r="L164" s="66"/>
      <c r="M164" s="71"/>
      <c r="N164" s="40"/>
      <c r="O164" s="40"/>
      <c r="P164" s="40"/>
      <c r="Q164" s="40"/>
      <c r="R164" s="40"/>
      <c r="S164" s="40"/>
      <c r="T164" s="40"/>
      <c r="U164" s="40"/>
      <c r="V164" s="40"/>
      <c r="W164" s="40"/>
      <c r="X164" s="40"/>
      <c r="Y164" s="40"/>
    </row>
    <row r="165" spans="1:25" x14ac:dyDescent="0.25">
      <c r="A165" s="18">
        <v>1933</v>
      </c>
      <c r="B165" s="18">
        <v>1932</v>
      </c>
      <c r="C165" s="18">
        <v>11</v>
      </c>
      <c r="D165" s="141" t="s">
        <v>172</v>
      </c>
      <c r="E165" s="141" t="str">
        <f t="shared" si="25"/>
        <v>1933 11</v>
      </c>
      <c r="F165" s="17">
        <v>1181.512375</v>
      </c>
      <c r="G165" s="14">
        <v>0</v>
      </c>
      <c r="H165" s="17">
        <v>492.60494999999997</v>
      </c>
      <c r="L165" s="66"/>
      <c r="M165" s="71"/>
      <c r="N165" s="40"/>
      <c r="O165" s="40"/>
      <c r="P165" s="40"/>
      <c r="Q165" s="40"/>
      <c r="R165" s="40"/>
      <c r="S165" s="40"/>
      <c r="T165" s="40"/>
      <c r="U165" s="40"/>
      <c r="V165" s="40"/>
      <c r="W165" s="40"/>
      <c r="X165" s="40"/>
      <c r="Y165" s="40"/>
    </row>
    <row r="166" spans="1:25" x14ac:dyDescent="0.25">
      <c r="A166" s="18">
        <v>1933</v>
      </c>
      <c r="B166" s="18">
        <v>1932</v>
      </c>
      <c r="C166" s="18">
        <v>12</v>
      </c>
      <c r="D166" s="141" t="s">
        <v>173</v>
      </c>
      <c r="E166" s="141" t="str">
        <f t="shared" si="25"/>
        <v>1933 12</v>
      </c>
      <c r="F166" s="17">
        <v>1170.5558060000001</v>
      </c>
      <c r="G166" s="14">
        <v>0</v>
      </c>
      <c r="H166" s="17">
        <v>488.22232200000002</v>
      </c>
      <c r="L166" s="66"/>
      <c r="M166" s="71"/>
      <c r="N166" s="40"/>
      <c r="O166" s="40"/>
      <c r="P166" s="40"/>
      <c r="Q166" s="40"/>
      <c r="R166" s="40"/>
      <c r="S166" s="40"/>
      <c r="T166" s="40"/>
      <c r="U166" s="40"/>
      <c r="V166" s="40"/>
      <c r="W166" s="40"/>
      <c r="X166" s="40"/>
      <c r="Y166" s="40"/>
    </row>
    <row r="167" spans="1:25" x14ac:dyDescent="0.25">
      <c r="A167" s="18">
        <v>1933</v>
      </c>
      <c r="B167" s="18">
        <v>1933</v>
      </c>
      <c r="C167" s="18">
        <v>1</v>
      </c>
      <c r="D167" s="141" t="s">
        <v>174</v>
      </c>
      <c r="E167" s="141" t="str">
        <f t="shared" si="25"/>
        <v>1933 1</v>
      </c>
      <c r="F167" s="17">
        <v>1179.3061809999999</v>
      </c>
      <c r="G167" s="14">
        <v>0</v>
      </c>
      <c r="H167" s="17">
        <v>485.16441300000002</v>
      </c>
      <c r="L167" s="66"/>
      <c r="M167" s="71"/>
      <c r="N167" s="40"/>
      <c r="O167" s="40"/>
      <c r="P167" s="40"/>
      <c r="Q167" s="40"/>
      <c r="R167" s="40"/>
      <c r="S167" s="40"/>
      <c r="T167" s="40"/>
      <c r="U167" s="40"/>
      <c r="V167" s="40"/>
      <c r="W167" s="40"/>
      <c r="X167" s="40"/>
      <c r="Y167" s="40"/>
    </row>
    <row r="168" spans="1:25" x14ac:dyDescent="0.25">
      <c r="A168" s="18">
        <v>1933</v>
      </c>
      <c r="B168" s="18">
        <v>1933</v>
      </c>
      <c r="C168" s="18">
        <v>2</v>
      </c>
      <c r="D168" s="141" t="s">
        <v>175</v>
      </c>
      <c r="E168" s="141" t="str">
        <f t="shared" si="25"/>
        <v>1933 2</v>
      </c>
      <c r="F168" s="17">
        <v>1215.985733</v>
      </c>
      <c r="G168" s="14">
        <v>0</v>
      </c>
      <c r="H168" s="17">
        <v>486.54578900000001</v>
      </c>
      <c r="L168" s="66"/>
      <c r="M168" s="71"/>
      <c r="N168" s="40"/>
      <c r="O168" s="40"/>
      <c r="P168" s="40"/>
      <c r="Q168" s="40"/>
      <c r="R168" s="40"/>
      <c r="S168" s="40"/>
      <c r="T168" s="40"/>
      <c r="U168" s="40"/>
      <c r="V168" s="40"/>
      <c r="W168" s="40"/>
      <c r="X168" s="40"/>
      <c r="Y168" s="40"/>
    </row>
    <row r="169" spans="1:25" x14ac:dyDescent="0.25">
      <c r="A169" s="18">
        <v>1933</v>
      </c>
      <c r="B169" s="18">
        <v>1933</v>
      </c>
      <c r="C169" s="18">
        <v>3</v>
      </c>
      <c r="D169" s="141" t="s">
        <v>176</v>
      </c>
      <c r="E169" s="141" t="str">
        <f t="shared" si="25"/>
        <v>1933 3</v>
      </c>
      <c r="F169" s="17">
        <v>1791.4628789999999</v>
      </c>
      <c r="G169" s="14">
        <v>0</v>
      </c>
      <c r="H169" s="17">
        <v>588.22836700000005</v>
      </c>
      <c r="L169" s="66"/>
      <c r="M169" s="71"/>
      <c r="N169" s="40"/>
      <c r="O169" s="40"/>
      <c r="P169" s="40"/>
      <c r="Q169" s="40"/>
      <c r="R169" s="40"/>
      <c r="S169" s="40"/>
      <c r="T169" s="40"/>
      <c r="U169" s="40"/>
      <c r="V169" s="40"/>
      <c r="W169" s="40"/>
      <c r="X169" s="40"/>
      <c r="Y169" s="40"/>
    </row>
    <row r="170" spans="1:25" x14ac:dyDescent="0.25">
      <c r="A170" s="18">
        <v>1933</v>
      </c>
      <c r="B170" s="18">
        <v>1933</v>
      </c>
      <c r="C170" s="18">
        <v>4</v>
      </c>
      <c r="D170" s="141" t="s">
        <v>177</v>
      </c>
      <c r="E170" s="141" t="str">
        <f t="shared" si="25"/>
        <v>1933 4</v>
      </c>
      <c r="F170" s="17">
        <v>2086.3671859999999</v>
      </c>
      <c r="G170" s="14">
        <v>0</v>
      </c>
      <c r="H170" s="17">
        <v>741.53556900000001</v>
      </c>
      <c r="L170" s="66"/>
      <c r="M170" s="71"/>
      <c r="N170" s="40"/>
      <c r="O170" s="40"/>
      <c r="P170" s="40"/>
      <c r="Q170" s="40"/>
      <c r="R170" s="40"/>
      <c r="S170" s="40"/>
      <c r="T170" s="40"/>
      <c r="U170" s="40"/>
      <c r="V170" s="40"/>
      <c r="W170" s="40"/>
      <c r="X170" s="40"/>
      <c r="Y170" s="40"/>
    </row>
    <row r="171" spans="1:25" x14ac:dyDescent="0.25">
      <c r="A171" s="18">
        <v>1933</v>
      </c>
      <c r="B171" s="18">
        <v>1933</v>
      </c>
      <c r="C171" s="18">
        <v>5</v>
      </c>
      <c r="D171" s="141" t="s">
        <v>178</v>
      </c>
      <c r="E171" s="141" t="str">
        <f t="shared" si="25"/>
        <v>1933 5</v>
      </c>
      <c r="F171" s="17">
        <v>2118.832046</v>
      </c>
      <c r="G171" s="14">
        <v>0</v>
      </c>
      <c r="H171" s="17">
        <v>728.98155899999995</v>
      </c>
      <c r="L171" s="66"/>
      <c r="M171" s="71"/>
      <c r="N171" s="40"/>
      <c r="O171" s="40"/>
      <c r="P171" s="40"/>
      <c r="Q171" s="40"/>
      <c r="R171" s="40"/>
      <c r="S171" s="40"/>
      <c r="T171" s="40"/>
      <c r="U171" s="40"/>
      <c r="V171" s="40"/>
      <c r="W171" s="40"/>
      <c r="X171" s="40"/>
      <c r="Y171" s="40"/>
    </row>
    <row r="172" spans="1:25" x14ac:dyDescent="0.25">
      <c r="A172" s="18">
        <v>1933</v>
      </c>
      <c r="B172" s="18">
        <v>1933</v>
      </c>
      <c r="C172" s="18">
        <v>6</v>
      </c>
      <c r="D172" s="141" t="s">
        <v>179</v>
      </c>
      <c r="E172" s="141" t="str">
        <f t="shared" si="25"/>
        <v>1933 6</v>
      </c>
      <c r="F172" s="17">
        <v>1922.059403</v>
      </c>
      <c r="G172" s="14">
        <v>0</v>
      </c>
      <c r="H172" s="17">
        <v>847.402421</v>
      </c>
      <c r="L172" s="66"/>
      <c r="M172" s="71"/>
      <c r="N172" s="40"/>
      <c r="O172" s="40"/>
      <c r="P172" s="40"/>
      <c r="Q172" s="40"/>
      <c r="R172" s="40"/>
      <c r="S172" s="40"/>
      <c r="T172" s="40"/>
      <c r="U172" s="40"/>
      <c r="V172" s="40"/>
      <c r="W172" s="40"/>
      <c r="X172" s="40"/>
      <c r="Y172" s="40"/>
    </row>
    <row r="173" spans="1:25" x14ac:dyDescent="0.25">
      <c r="A173" s="18">
        <v>1933</v>
      </c>
      <c r="B173" s="18">
        <v>1933</v>
      </c>
      <c r="C173" s="18">
        <v>7</v>
      </c>
      <c r="D173" s="141" t="s">
        <v>180</v>
      </c>
      <c r="E173" s="141" t="str">
        <f t="shared" si="25"/>
        <v>1933 7</v>
      </c>
      <c r="F173" s="17">
        <v>1585.462943</v>
      </c>
      <c r="G173" s="14">
        <v>0</v>
      </c>
      <c r="H173" s="17">
        <v>778.75561400000004</v>
      </c>
      <c r="L173" s="66"/>
      <c r="M173" s="71"/>
      <c r="N173" s="40"/>
      <c r="O173" s="40"/>
      <c r="P173" s="40"/>
      <c r="Q173" s="40"/>
      <c r="R173" s="40"/>
      <c r="S173" s="40"/>
      <c r="T173" s="40"/>
      <c r="U173" s="40"/>
      <c r="V173" s="40"/>
      <c r="W173" s="40"/>
      <c r="X173" s="40"/>
      <c r="Y173" s="40"/>
    </row>
    <row r="174" spans="1:25" x14ac:dyDescent="0.25">
      <c r="A174" s="18">
        <v>1933</v>
      </c>
      <c r="B174" s="18">
        <v>1933</v>
      </c>
      <c r="C174" s="18">
        <v>8</v>
      </c>
      <c r="D174" s="141" t="s">
        <v>181</v>
      </c>
      <c r="E174" s="141" t="str">
        <f t="shared" si="25"/>
        <v>1933 8</v>
      </c>
      <c r="F174" s="17">
        <v>1264.5713410000001</v>
      </c>
      <c r="G174" s="14">
        <v>0</v>
      </c>
      <c r="H174" s="17">
        <v>659.66380600000002</v>
      </c>
      <c r="L174" s="66"/>
      <c r="M174" s="71"/>
      <c r="N174" s="40"/>
      <c r="O174" s="40"/>
      <c r="P174" s="40"/>
      <c r="Q174" s="40"/>
      <c r="R174" s="40"/>
      <c r="S174" s="40"/>
      <c r="T174" s="40"/>
      <c r="U174" s="40"/>
      <c r="V174" s="40"/>
      <c r="W174" s="40"/>
      <c r="X174" s="40"/>
      <c r="Y174" s="40"/>
    </row>
    <row r="175" spans="1:25" x14ac:dyDescent="0.25">
      <c r="A175" s="18">
        <v>1933</v>
      </c>
      <c r="B175" s="18">
        <v>1933</v>
      </c>
      <c r="C175" s="18">
        <v>9</v>
      </c>
      <c r="D175" s="141" t="s">
        <v>182</v>
      </c>
      <c r="E175" s="141" t="str">
        <f t="shared" si="25"/>
        <v>1933 9</v>
      </c>
      <c r="F175" s="17">
        <v>1150.48666</v>
      </c>
      <c r="G175" s="14">
        <v>0</v>
      </c>
      <c r="H175" s="17">
        <v>596.50283100000001</v>
      </c>
      <c r="I175" s="17"/>
      <c r="J175" s="17"/>
      <c r="L175" s="66"/>
      <c r="M175" s="71"/>
      <c r="N175" s="40"/>
      <c r="O175" s="40"/>
      <c r="P175" s="40"/>
      <c r="Q175" s="40"/>
      <c r="R175" s="40"/>
      <c r="S175" s="40"/>
      <c r="T175" s="40"/>
      <c r="U175" s="40"/>
      <c r="V175" s="40"/>
      <c r="W175" s="40"/>
      <c r="X175" s="40"/>
      <c r="Y175" s="40"/>
    </row>
    <row r="176" spans="1:25" x14ac:dyDescent="0.25">
      <c r="A176" s="18">
        <v>1934</v>
      </c>
      <c r="B176" s="18">
        <v>1933</v>
      </c>
      <c r="C176" s="18">
        <v>10</v>
      </c>
      <c r="D176" s="141" t="s">
        <v>183</v>
      </c>
      <c r="E176" s="141" t="str">
        <f t="shared" si="25"/>
        <v>1934 10</v>
      </c>
      <c r="F176" s="17">
        <v>1004.473924</v>
      </c>
      <c r="G176" s="14">
        <v>0</v>
      </c>
      <c r="H176" s="17">
        <v>578.78171399999997</v>
      </c>
      <c r="I176" s="17"/>
      <c r="J176" s="17"/>
      <c r="L176" s="66"/>
      <c r="M176" s="71"/>
      <c r="N176" s="40"/>
      <c r="O176" s="40"/>
      <c r="P176" s="40"/>
      <c r="Q176" s="40"/>
      <c r="R176" s="40"/>
      <c r="S176" s="40"/>
      <c r="T176" s="40"/>
      <c r="U176" s="40"/>
      <c r="V176" s="40"/>
      <c r="W176" s="40"/>
      <c r="X176" s="40"/>
      <c r="Y176" s="40"/>
    </row>
    <row r="177" spans="1:25" x14ac:dyDescent="0.25">
      <c r="A177" s="18">
        <v>1934</v>
      </c>
      <c r="B177" s="18">
        <v>1933</v>
      </c>
      <c r="C177" s="18">
        <v>11</v>
      </c>
      <c r="D177" s="141" t="s">
        <v>184</v>
      </c>
      <c r="E177" s="141" t="str">
        <f t="shared" si="25"/>
        <v>1934 11</v>
      </c>
      <c r="F177" s="141">
        <v>932.51054099999999</v>
      </c>
      <c r="G177" s="14">
        <v>0</v>
      </c>
      <c r="H177" s="17">
        <v>570.16387799999995</v>
      </c>
      <c r="L177" s="66"/>
      <c r="M177" s="71"/>
      <c r="N177" s="40"/>
      <c r="O177" s="40"/>
      <c r="P177" s="40"/>
      <c r="Q177" s="40"/>
      <c r="R177" s="40"/>
      <c r="S177" s="40"/>
      <c r="T177" s="40"/>
      <c r="U177" s="40"/>
      <c r="V177" s="40"/>
      <c r="W177" s="40"/>
      <c r="X177" s="40"/>
      <c r="Y177" s="40"/>
    </row>
    <row r="178" spans="1:25" x14ac:dyDescent="0.25">
      <c r="A178" s="18">
        <v>1934</v>
      </c>
      <c r="B178" s="18">
        <v>1933</v>
      </c>
      <c r="C178" s="18">
        <v>12</v>
      </c>
      <c r="D178" s="141" t="s">
        <v>185</v>
      </c>
      <c r="E178" s="141" t="str">
        <f t="shared" si="25"/>
        <v>1934 12</v>
      </c>
      <c r="F178" s="17">
        <v>1056.2501420000001</v>
      </c>
      <c r="G178" s="14">
        <v>0</v>
      </c>
      <c r="H178" s="17">
        <v>580.01033500000005</v>
      </c>
      <c r="L178" s="66"/>
      <c r="M178" s="71"/>
      <c r="N178" s="40"/>
      <c r="O178" s="40"/>
      <c r="P178" s="40"/>
      <c r="Q178" s="40"/>
      <c r="R178" s="40"/>
      <c r="S178" s="40"/>
      <c r="T178" s="40"/>
      <c r="U178" s="40"/>
      <c r="V178" s="40"/>
      <c r="W178" s="40"/>
      <c r="X178" s="40"/>
      <c r="Y178" s="40"/>
    </row>
    <row r="179" spans="1:25" x14ac:dyDescent="0.25">
      <c r="A179" s="18">
        <v>1934</v>
      </c>
      <c r="B179" s="18">
        <v>1934</v>
      </c>
      <c r="C179" s="18">
        <v>1</v>
      </c>
      <c r="D179" s="141" t="s">
        <v>186</v>
      </c>
      <c r="E179" s="141" t="str">
        <f t="shared" si="25"/>
        <v>1934 1</v>
      </c>
      <c r="F179" s="17">
        <v>1341.3513109999999</v>
      </c>
      <c r="G179" s="14">
        <v>0</v>
      </c>
      <c r="H179" s="17">
        <v>641.21987000000001</v>
      </c>
      <c r="L179" s="66"/>
      <c r="M179" s="71"/>
      <c r="N179" s="40"/>
      <c r="O179" s="40"/>
      <c r="P179" s="40"/>
      <c r="Q179" s="40"/>
      <c r="R179" s="40"/>
      <c r="S179" s="40"/>
      <c r="T179" s="40"/>
      <c r="U179" s="40"/>
      <c r="V179" s="40"/>
      <c r="W179" s="40"/>
      <c r="X179" s="40"/>
      <c r="Y179" s="40"/>
    </row>
    <row r="180" spans="1:25" x14ac:dyDescent="0.25">
      <c r="A180" s="18">
        <v>1934</v>
      </c>
      <c r="B180" s="18">
        <v>1934</v>
      </c>
      <c r="C180" s="18">
        <v>2</v>
      </c>
      <c r="D180" s="141" t="s">
        <v>187</v>
      </c>
      <c r="E180" s="141" t="str">
        <f t="shared" si="25"/>
        <v>1934 2</v>
      </c>
      <c r="F180" s="17">
        <v>1656.389891</v>
      </c>
      <c r="G180" s="14">
        <v>0</v>
      </c>
      <c r="H180" s="17">
        <v>731.25351699999999</v>
      </c>
      <c r="L180" s="66"/>
      <c r="M180" s="71"/>
      <c r="N180" s="40"/>
      <c r="O180" s="40"/>
      <c r="P180" s="40"/>
      <c r="Q180" s="40"/>
      <c r="R180" s="40"/>
      <c r="S180" s="40"/>
      <c r="T180" s="40"/>
      <c r="U180" s="40"/>
      <c r="V180" s="40"/>
      <c r="W180" s="40"/>
      <c r="X180" s="40"/>
      <c r="Y180" s="40"/>
    </row>
    <row r="181" spans="1:25" x14ac:dyDescent="0.25">
      <c r="A181" s="18">
        <v>1934</v>
      </c>
      <c r="B181" s="18">
        <v>1934</v>
      </c>
      <c r="C181" s="18">
        <v>3</v>
      </c>
      <c r="D181" s="141" t="s">
        <v>188</v>
      </c>
      <c r="E181" s="141" t="str">
        <f t="shared" si="25"/>
        <v>1934 3</v>
      </c>
      <c r="F181" s="17">
        <v>1909.8542660000001</v>
      </c>
      <c r="G181" s="14">
        <v>0</v>
      </c>
      <c r="H181" s="17">
        <v>887.99457399999994</v>
      </c>
      <c r="L181" s="66"/>
      <c r="M181" s="71"/>
      <c r="N181" s="40"/>
      <c r="O181" s="40"/>
      <c r="P181" s="40"/>
      <c r="Q181" s="40"/>
      <c r="R181" s="40"/>
      <c r="S181" s="40"/>
      <c r="T181" s="40"/>
      <c r="U181" s="40"/>
      <c r="V181" s="40"/>
      <c r="W181" s="40"/>
      <c r="X181" s="40"/>
      <c r="Y181" s="40"/>
    </row>
    <row r="182" spans="1:25" x14ac:dyDescent="0.25">
      <c r="A182" s="18">
        <v>1934</v>
      </c>
      <c r="B182" s="18">
        <v>1934</v>
      </c>
      <c r="C182" s="18">
        <v>4</v>
      </c>
      <c r="D182" s="141" t="s">
        <v>189</v>
      </c>
      <c r="E182" s="141" t="str">
        <f t="shared" si="25"/>
        <v>1934 4</v>
      </c>
      <c r="F182" s="17">
        <v>2035.0175999999999</v>
      </c>
      <c r="G182" s="14">
        <v>0</v>
      </c>
      <c r="H182" s="17">
        <v>971.46500400000002</v>
      </c>
      <c r="L182" s="66"/>
      <c r="M182" s="71"/>
      <c r="N182" s="40"/>
      <c r="O182" s="40"/>
      <c r="P182" s="40"/>
      <c r="Q182" s="40"/>
      <c r="R182" s="40"/>
      <c r="S182" s="40"/>
      <c r="T182" s="40"/>
      <c r="U182" s="40"/>
      <c r="V182" s="40"/>
      <c r="W182" s="40"/>
      <c r="X182" s="40"/>
      <c r="Y182" s="40"/>
    </row>
    <row r="183" spans="1:25" x14ac:dyDescent="0.25">
      <c r="A183" s="18">
        <v>1934</v>
      </c>
      <c r="B183" s="18">
        <v>1934</v>
      </c>
      <c r="C183" s="18">
        <v>5</v>
      </c>
      <c r="D183" s="141" t="s">
        <v>190</v>
      </c>
      <c r="E183" s="141" t="str">
        <f t="shared" si="25"/>
        <v>1934 5</v>
      </c>
      <c r="F183" s="17">
        <v>1829.768151</v>
      </c>
      <c r="G183" s="14">
        <v>0</v>
      </c>
      <c r="H183" s="17">
        <v>943.10365400000001</v>
      </c>
      <c r="L183" s="66"/>
      <c r="M183" s="71"/>
      <c r="N183" s="40"/>
      <c r="O183" s="40"/>
      <c r="P183" s="40"/>
      <c r="Q183" s="40"/>
      <c r="R183" s="40"/>
      <c r="S183" s="40"/>
      <c r="T183" s="40"/>
      <c r="U183" s="40"/>
      <c r="V183" s="40"/>
      <c r="W183" s="40"/>
      <c r="X183" s="40"/>
      <c r="Y183" s="40"/>
    </row>
    <row r="184" spans="1:25" x14ac:dyDescent="0.25">
      <c r="A184" s="18">
        <v>1934</v>
      </c>
      <c r="B184" s="18">
        <v>1934</v>
      </c>
      <c r="C184" s="18">
        <v>6</v>
      </c>
      <c r="D184" s="141" t="s">
        <v>191</v>
      </c>
      <c r="E184" s="141" t="str">
        <f t="shared" si="25"/>
        <v>1934 6</v>
      </c>
      <c r="F184" s="17">
        <v>1511.8842219999999</v>
      </c>
      <c r="G184" s="14">
        <v>0</v>
      </c>
      <c r="H184" s="17">
        <v>906.92614000000003</v>
      </c>
      <c r="L184" s="66"/>
      <c r="M184" s="71"/>
      <c r="N184" s="40"/>
      <c r="O184" s="40"/>
      <c r="P184" s="40"/>
      <c r="Q184" s="40"/>
      <c r="R184" s="40"/>
      <c r="S184" s="40"/>
      <c r="T184" s="40"/>
      <c r="U184" s="40"/>
      <c r="V184" s="40"/>
      <c r="W184" s="40"/>
      <c r="X184" s="40"/>
      <c r="Y184" s="40"/>
    </row>
    <row r="185" spans="1:25" x14ac:dyDescent="0.25">
      <c r="A185" s="18">
        <v>1934</v>
      </c>
      <c r="B185" s="18">
        <v>1934</v>
      </c>
      <c r="C185" s="18">
        <v>7</v>
      </c>
      <c r="D185" s="141" t="s">
        <v>192</v>
      </c>
      <c r="E185" s="141" t="str">
        <f t="shared" si="25"/>
        <v>1934 7</v>
      </c>
      <c r="F185" s="17">
        <v>1100.823394</v>
      </c>
      <c r="G185" s="14">
        <v>0</v>
      </c>
      <c r="H185" s="17">
        <v>812.61765700000001</v>
      </c>
      <c r="L185" s="66"/>
      <c r="M185" s="71"/>
      <c r="N185" s="40"/>
      <c r="O185" s="40"/>
      <c r="P185" s="40"/>
      <c r="Q185" s="40"/>
      <c r="R185" s="40"/>
      <c r="S185" s="40"/>
      <c r="T185" s="40"/>
      <c r="U185" s="40"/>
      <c r="V185" s="40"/>
      <c r="W185" s="40"/>
      <c r="X185" s="40"/>
      <c r="Y185" s="40"/>
    </row>
    <row r="186" spans="1:25" x14ac:dyDescent="0.25">
      <c r="A186" s="18">
        <v>1934</v>
      </c>
      <c r="B186" s="18">
        <v>1934</v>
      </c>
      <c r="C186" s="18">
        <v>8</v>
      </c>
      <c r="D186" s="141" t="s">
        <v>193</v>
      </c>
      <c r="E186" s="141" t="str">
        <f t="shared" si="25"/>
        <v>1934 8</v>
      </c>
      <c r="F186" s="141">
        <v>711.13370799999996</v>
      </c>
      <c r="G186" s="14">
        <v>0</v>
      </c>
      <c r="H186" s="17">
        <v>689.23330699999997</v>
      </c>
      <c r="L186" s="66"/>
      <c r="M186" s="71"/>
      <c r="N186" s="40"/>
      <c r="O186" s="40"/>
      <c r="P186" s="40"/>
      <c r="Q186" s="40"/>
      <c r="R186" s="40"/>
      <c r="S186" s="40"/>
      <c r="T186" s="40"/>
      <c r="U186" s="40"/>
      <c r="V186" s="40"/>
      <c r="W186" s="40"/>
      <c r="X186" s="40"/>
      <c r="Y186" s="40"/>
    </row>
    <row r="187" spans="1:25" x14ac:dyDescent="0.25">
      <c r="A187" s="18">
        <v>1934</v>
      </c>
      <c r="B187" s="18">
        <v>1934</v>
      </c>
      <c r="C187" s="18">
        <v>9</v>
      </c>
      <c r="D187" s="141" t="s">
        <v>194</v>
      </c>
      <c r="E187" s="141" t="str">
        <f t="shared" si="25"/>
        <v>1934 9</v>
      </c>
      <c r="F187" s="141">
        <v>648.63375900000005</v>
      </c>
      <c r="G187" s="14">
        <v>0</v>
      </c>
      <c r="H187" s="17">
        <v>500</v>
      </c>
      <c r="I187" s="17"/>
      <c r="J187" s="17"/>
      <c r="L187" s="66"/>
      <c r="M187" s="71"/>
      <c r="N187" s="40"/>
      <c r="O187" s="40"/>
      <c r="P187" s="40"/>
      <c r="Q187" s="40"/>
      <c r="R187" s="40"/>
      <c r="S187" s="40"/>
      <c r="T187" s="40"/>
      <c r="U187" s="40"/>
      <c r="V187" s="40"/>
      <c r="W187" s="40"/>
      <c r="X187" s="40"/>
      <c r="Y187" s="40"/>
    </row>
    <row r="188" spans="1:25" x14ac:dyDescent="0.25">
      <c r="A188" s="18">
        <v>1935</v>
      </c>
      <c r="B188" s="18">
        <v>1934</v>
      </c>
      <c r="C188" s="18">
        <v>10</v>
      </c>
      <c r="D188" s="141" t="s">
        <v>195</v>
      </c>
      <c r="E188" s="141" t="str">
        <f t="shared" si="25"/>
        <v>1935 10</v>
      </c>
      <c r="F188" s="141">
        <v>574.72612300000003</v>
      </c>
      <c r="G188" s="14">
        <v>0</v>
      </c>
      <c r="H188" s="17">
        <v>488.87002999999999</v>
      </c>
      <c r="L188" s="66"/>
      <c r="M188" s="71"/>
      <c r="N188" s="40"/>
      <c r="O188" s="40"/>
      <c r="P188" s="40"/>
      <c r="Q188" s="40"/>
      <c r="R188" s="40"/>
      <c r="S188" s="40"/>
      <c r="T188" s="40"/>
      <c r="U188" s="40"/>
      <c r="V188" s="40"/>
      <c r="W188" s="40"/>
      <c r="X188" s="40"/>
      <c r="Y188" s="40"/>
    </row>
    <row r="189" spans="1:25" x14ac:dyDescent="0.25">
      <c r="A189" s="18">
        <v>1935</v>
      </c>
      <c r="B189" s="18">
        <v>1934</v>
      </c>
      <c r="C189" s="18">
        <v>11</v>
      </c>
      <c r="D189" s="141" t="s">
        <v>196</v>
      </c>
      <c r="E189" s="141" t="str">
        <f t="shared" si="25"/>
        <v>1935 11</v>
      </c>
      <c r="F189" s="141">
        <v>680.53847599999995</v>
      </c>
      <c r="G189" s="14">
        <v>0</v>
      </c>
      <c r="H189" s="17">
        <v>554.06597699999998</v>
      </c>
      <c r="L189" s="66"/>
      <c r="M189" s="71"/>
      <c r="N189" s="40"/>
      <c r="O189" s="40"/>
      <c r="P189" s="40"/>
      <c r="Q189" s="40"/>
      <c r="R189" s="40"/>
      <c r="S189" s="40"/>
      <c r="T189" s="40"/>
      <c r="U189" s="40"/>
      <c r="V189" s="40"/>
      <c r="W189" s="40"/>
      <c r="X189" s="40"/>
      <c r="Y189" s="40"/>
    </row>
    <row r="190" spans="1:25" x14ac:dyDescent="0.25">
      <c r="A190" s="18">
        <v>1935</v>
      </c>
      <c r="B190" s="18">
        <v>1934</v>
      </c>
      <c r="C190" s="18">
        <v>12</v>
      </c>
      <c r="D190" s="141" t="s">
        <v>197</v>
      </c>
      <c r="E190" s="141" t="str">
        <f t="shared" si="25"/>
        <v>1935 12</v>
      </c>
      <c r="F190" s="141">
        <v>715.45020799999998</v>
      </c>
      <c r="G190" s="14">
        <v>0</v>
      </c>
      <c r="H190" s="17">
        <v>590.67554600000005</v>
      </c>
      <c r="L190" s="66"/>
      <c r="M190" s="71"/>
      <c r="N190" s="40"/>
      <c r="O190" s="40"/>
      <c r="P190" s="40"/>
      <c r="Q190" s="40"/>
      <c r="R190" s="40"/>
      <c r="S190" s="40"/>
      <c r="T190" s="40"/>
      <c r="U190" s="40"/>
      <c r="V190" s="40"/>
      <c r="W190" s="40"/>
      <c r="X190" s="40"/>
      <c r="Y190" s="40"/>
    </row>
    <row r="191" spans="1:25" x14ac:dyDescent="0.25">
      <c r="A191" s="18">
        <v>1935</v>
      </c>
      <c r="B191" s="18">
        <v>1935</v>
      </c>
      <c r="C191" s="18">
        <v>1</v>
      </c>
      <c r="D191" s="141" t="s">
        <v>198</v>
      </c>
      <c r="E191" s="141" t="str">
        <f t="shared" si="25"/>
        <v>1935 1</v>
      </c>
      <c r="F191" s="17">
        <v>1098.1550030000001</v>
      </c>
      <c r="G191" s="14">
        <v>0</v>
      </c>
      <c r="H191" s="17">
        <v>565.11262299999999</v>
      </c>
      <c r="L191" s="66"/>
      <c r="M191" s="71"/>
      <c r="N191" s="40"/>
      <c r="O191" s="40"/>
      <c r="P191" s="40"/>
      <c r="Q191" s="40"/>
      <c r="R191" s="40"/>
      <c r="S191" s="40"/>
      <c r="T191" s="40"/>
      <c r="U191" s="40"/>
      <c r="V191" s="40"/>
      <c r="W191" s="40"/>
      <c r="X191" s="40"/>
      <c r="Y191" s="40"/>
    </row>
    <row r="192" spans="1:25" x14ac:dyDescent="0.25">
      <c r="A192" s="18">
        <v>1935</v>
      </c>
      <c r="B192" s="18">
        <v>1935</v>
      </c>
      <c r="C192" s="18">
        <v>2</v>
      </c>
      <c r="D192" s="141" t="s">
        <v>199</v>
      </c>
      <c r="E192" s="141" t="str">
        <f t="shared" si="25"/>
        <v>1935 2</v>
      </c>
      <c r="F192" s="17">
        <v>1408.6677460000001</v>
      </c>
      <c r="G192" s="14">
        <v>0</v>
      </c>
      <c r="H192" s="17">
        <v>648.57475499999998</v>
      </c>
      <c r="L192" s="66"/>
      <c r="M192" s="71"/>
      <c r="N192" s="41"/>
      <c r="O192" s="41"/>
      <c r="P192" s="41"/>
      <c r="Q192" s="41"/>
      <c r="R192" s="41"/>
      <c r="S192" s="41"/>
      <c r="T192" s="41"/>
      <c r="U192" s="41"/>
      <c r="V192" s="41"/>
      <c r="W192" s="41"/>
      <c r="X192" s="41"/>
      <c r="Y192" s="41"/>
    </row>
    <row r="193" spans="1:25" x14ac:dyDescent="0.25">
      <c r="A193" s="18">
        <v>1935</v>
      </c>
      <c r="B193" s="18">
        <v>1935</v>
      </c>
      <c r="C193" s="18">
        <v>3</v>
      </c>
      <c r="D193" s="141" t="s">
        <v>200</v>
      </c>
      <c r="E193" s="141" t="str">
        <f t="shared" si="25"/>
        <v>1935 3</v>
      </c>
      <c r="F193" s="17">
        <v>1799.529145</v>
      </c>
      <c r="G193" s="14">
        <v>0</v>
      </c>
      <c r="H193" s="17">
        <v>709.65972199999999</v>
      </c>
      <c r="L193" s="66"/>
      <c r="M193" s="71"/>
      <c r="N193" s="41"/>
      <c r="O193" s="41"/>
      <c r="P193" s="41"/>
      <c r="Q193" s="41"/>
      <c r="R193" s="41"/>
      <c r="S193" s="41"/>
      <c r="T193" s="41"/>
      <c r="U193" s="41"/>
      <c r="V193" s="41"/>
      <c r="W193" s="41"/>
      <c r="X193" s="41"/>
      <c r="Y193" s="41"/>
    </row>
    <row r="194" spans="1:25" x14ac:dyDescent="0.25">
      <c r="A194" s="18">
        <v>1935</v>
      </c>
      <c r="B194" s="18">
        <v>1935</v>
      </c>
      <c r="C194" s="18">
        <v>4</v>
      </c>
      <c r="D194" s="141" t="s">
        <v>201</v>
      </c>
      <c r="E194" s="141" t="str">
        <f t="shared" si="25"/>
        <v>1935 4</v>
      </c>
      <c r="F194" s="17">
        <v>2839.4686150000002</v>
      </c>
      <c r="G194" s="14">
        <v>0</v>
      </c>
      <c r="H194" s="17">
        <v>923.21587799999998</v>
      </c>
      <c r="L194" s="66"/>
      <c r="M194" s="71"/>
      <c r="N194" s="41"/>
      <c r="O194" s="41"/>
      <c r="P194" s="41"/>
      <c r="Q194" s="41"/>
      <c r="R194" s="41"/>
      <c r="S194" s="41"/>
      <c r="T194" s="41"/>
      <c r="U194" s="41"/>
      <c r="V194" s="41"/>
      <c r="W194" s="41"/>
      <c r="X194" s="41"/>
      <c r="Y194" s="41"/>
    </row>
    <row r="195" spans="1:25" x14ac:dyDescent="0.25">
      <c r="A195" s="18">
        <v>1935</v>
      </c>
      <c r="B195" s="18">
        <v>1935</v>
      </c>
      <c r="C195" s="18">
        <v>5</v>
      </c>
      <c r="D195" s="141" t="s">
        <v>202</v>
      </c>
      <c r="E195" s="141" t="str">
        <f t="shared" si="25"/>
        <v>1935 5</v>
      </c>
      <c r="F195" s="17">
        <v>3181.8056750000001</v>
      </c>
      <c r="G195" s="14">
        <v>0</v>
      </c>
      <c r="H195" s="17">
        <v>955.49053400000003</v>
      </c>
      <c r="L195" s="66"/>
      <c r="M195" s="71"/>
      <c r="N195" s="41"/>
      <c r="O195" s="41"/>
      <c r="P195" s="41"/>
      <c r="Q195" s="41"/>
      <c r="R195" s="41"/>
      <c r="S195" s="41"/>
      <c r="T195" s="41"/>
      <c r="U195" s="41"/>
      <c r="V195" s="41"/>
      <c r="W195" s="41"/>
      <c r="X195" s="41"/>
      <c r="Y195" s="41"/>
    </row>
    <row r="196" spans="1:25" x14ac:dyDescent="0.25">
      <c r="A196" s="18">
        <v>1935</v>
      </c>
      <c r="B196" s="18">
        <v>1935</v>
      </c>
      <c r="C196" s="18">
        <v>6</v>
      </c>
      <c r="D196" s="141" t="s">
        <v>203</v>
      </c>
      <c r="E196" s="141" t="str">
        <f t="shared" si="25"/>
        <v>1935 6</v>
      </c>
      <c r="F196" s="17">
        <v>2946.4823470000001</v>
      </c>
      <c r="G196" s="14">
        <v>0</v>
      </c>
      <c r="H196" s="17">
        <v>962.18209100000001</v>
      </c>
      <c r="L196" s="66"/>
      <c r="M196" s="71"/>
      <c r="N196" s="41"/>
      <c r="O196" s="41"/>
      <c r="P196" s="41"/>
      <c r="Q196" s="41"/>
      <c r="R196" s="41"/>
      <c r="S196" s="41"/>
      <c r="T196" s="41"/>
      <c r="U196" s="41"/>
      <c r="V196" s="41"/>
      <c r="W196" s="41"/>
      <c r="X196" s="41"/>
      <c r="Y196" s="41"/>
    </row>
    <row r="197" spans="1:25" x14ac:dyDescent="0.25">
      <c r="A197" s="18">
        <v>1935</v>
      </c>
      <c r="B197" s="18">
        <v>1935</v>
      </c>
      <c r="C197" s="18">
        <v>7</v>
      </c>
      <c r="D197" s="141" t="s">
        <v>204</v>
      </c>
      <c r="E197" s="141" t="str">
        <f t="shared" si="25"/>
        <v>1935 7</v>
      </c>
      <c r="F197" s="17">
        <v>2595.933055</v>
      </c>
      <c r="G197" s="14">
        <v>0</v>
      </c>
      <c r="H197" s="17">
        <v>887.68719399999998</v>
      </c>
      <c r="L197" s="66"/>
      <c r="M197" s="71"/>
      <c r="N197" s="41"/>
      <c r="O197" s="41"/>
      <c r="P197" s="41"/>
      <c r="Q197" s="41"/>
      <c r="R197" s="41"/>
      <c r="S197" s="41"/>
      <c r="T197" s="41"/>
      <c r="U197" s="41"/>
      <c r="V197" s="41"/>
      <c r="W197" s="41"/>
      <c r="X197" s="41"/>
      <c r="Y197" s="41"/>
    </row>
    <row r="198" spans="1:25" x14ac:dyDescent="0.25">
      <c r="A198" s="18">
        <v>1935</v>
      </c>
      <c r="B198" s="18">
        <v>1935</v>
      </c>
      <c r="C198" s="18">
        <v>8</v>
      </c>
      <c r="D198" s="141" t="s">
        <v>205</v>
      </c>
      <c r="E198" s="141" t="str">
        <f t="shared" si="25"/>
        <v>1935 8</v>
      </c>
      <c r="F198" s="17">
        <v>2279.7671350000001</v>
      </c>
      <c r="G198" s="14">
        <v>0</v>
      </c>
      <c r="H198" s="17">
        <v>777.08983999999998</v>
      </c>
      <c r="L198" s="66"/>
      <c r="M198" s="71"/>
      <c r="N198" s="41"/>
      <c r="O198" s="41"/>
      <c r="P198" s="41"/>
      <c r="Q198" s="41"/>
      <c r="R198" s="41"/>
      <c r="S198" s="41"/>
      <c r="T198" s="41"/>
      <c r="U198" s="41"/>
      <c r="V198" s="41"/>
      <c r="W198" s="41"/>
      <c r="X198" s="41"/>
      <c r="Y198" s="41"/>
    </row>
    <row r="199" spans="1:25" x14ac:dyDescent="0.25">
      <c r="A199" s="18">
        <v>1935</v>
      </c>
      <c r="B199" s="18">
        <v>1935</v>
      </c>
      <c r="C199" s="18">
        <v>9</v>
      </c>
      <c r="D199" s="141" t="s">
        <v>206</v>
      </c>
      <c r="E199" s="141" t="str">
        <f t="shared" si="25"/>
        <v>1935 9</v>
      </c>
      <c r="F199" s="17">
        <v>2228.1458080000002</v>
      </c>
      <c r="G199" s="14">
        <v>0</v>
      </c>
      <c r="H199" s="17">
        <v>683.42269399999998</v>
      </c>
      <c r="L199" s="66"/>
      <c r="M199" s="71"/>
      <c r="N199" s="41"/>
      <c r="O199" s="41"/>
      <c r="P199" s="41"/>
      <c r="Q199" s="41"/>
      <c r="R199" s="41"/>
      <c r="S199" s="41"/>
      <c r="T199" s="41"/>
      <c r="U199" s="41"/>
      <c r="V199" s="41"/>
      <c r="W199" s="41"/>
      <c r="X199" s="41"/>
      <c r="Y199" s="41"/>
    </row>
    <row r="200" spans="1:25" x14ac:dyDescent="0.25">
      <c r="A200" s="18">
        <v>1936</v>
      </c>
      <c r="B200" s="18">
        <v>1935</v>
      </c>
      <c r="C200" s="18">
        <v>10</v>
      </c>
      <c r="D200" s="141" t="s">
        <v>207</v>
      </c>
      <c r="E200" s="141" t="str">
        <f t="shared" si="25"/>
        <v>1936 10</v>
      </c>
      <c r="F200" s="17">
        <v>2165.4074759999999</v>
      </c>
      <c r="G200" s="14">
        <v>0</v>
      </c>
      <c r="H200" s="17">
        <v>669.146793</v>
      </c>
      <c r="L200" s="66"/>
      <c r="M200" s="71"/>
      <c r="N200" s="41"/>
      <c r="O200" s="41"/>
      <c r="P200" s="41"/>
      <c r="Q200" s="41"/>
      <c r="R200" s="41"/>
      <c r="S200" s="41"/>
      <c r="T200" s="41"/>
      <c r="U200" s="41"/>
      <c r="V200" s="41"/>
      <c r="W200" s="41"/>
      <c r="X200" s="41"/>
      <c r="Y200" s="41"/>
    </row>
    <row r="201" spans="1:25" x14ac:dyDescent="0.25">
      <c r="A201" s="18">
        <v>1936</v>
      </c>
      <c r="B201" s="18">
        <v>1935</v>
      </c>
      <c r="C201" s="18">
        <v>11</v>
      </c>
      <c r="D201" s="141" t="s">
        <v>208</v>
      </c>
      <c r="E201" s="141" t="str">
        <f t="shared" si="25"/>
        <v>1936 11</v>
      </c>
      <c r="F201" s="17">
        <v>2136.5255619999998</v>
      </c>
      <c r="G201" s="14">
        <v>0</v>
      </c>
      <c r="H201" s="17">
        <v>663.81467299999997</v>
      </c>
      <c r="L201" s="66"/>
      <c r="M201" s="66"/>
      <c r="N201" s="66"/>
      <c r="O201" s="66"/>
      <c r="P201" s="66"/>
      <c r="Q201" s="66"/>
      <c r="R201" s="66"/>
      <c r="S201" s="66"/>
      <c r="T201" s="66"/>
      <c r="U201" s="66"/>
      <c r="V201" s="66"/>
      <c r="W201" s="66"/>
      <c r="X201" s="66"/>
      <c r="Y201" s="66"/>
    </row>
    <row r="202" spans="1:25" x14ac:dyDescent="0.25">
      <c r="A202" s="18">
        <v>1936</v>
      </c>
      <c r="B202" s="18">
        <v>1935</v>
      </c>
      <c r="C202" s="18">
        <v>12</v>
      </c>
      <c r="D202" s="141" t="s">
        <v>209</v>
      </c>
      <c r="E202" s="141" t="str">
        <f t="shared" si="25"/>
        <v>1936 12</v>
      </c>
      <c r="F202" s="17">
        <v>2144.1454359999998</v>
      </c>
      <c r="G202" s="14">
        <v>0</v>
      </c>
      <c r="H202" s="17">
        <v>666.86399500000005</v>
      </c>
    </row>
    <row r="203" spans="1:25" x14ac:dyDescent="0.25">
      <c r="A203" s="18">
        <v>1936</v>
      </c>
      <c r="B203" s="18">
        <v>1936</v>
      </c>
      <c r="C203" s="18">
        <v>1</v>
      </c>
      <c r="D203" s="141" t="s">
        <v>210</v>
      </c>
      <c r="E203" s="141" t="str">
        <f t="shared" si="25"/>
        <v>1936 1</v>
      </c>
      <c r="F203" s="17">
        <v>2800.809718</v>
      </c>
      <c r="G203" s="14">
        <v>0</v>
      </c>
      <c r="H203" s="17">
        <v>779.92273499999999</v>
      </c>
    </row>
    <row r="204" spans="1:25" x14ac:dyDescent="0.25">
      <c r="A204" s="18">
        <v>1936</v>
      </c>
      <c r="B204" s="18">
        <v>1936</v>
      </c>
      <c r="C204" s="18">
        <v>2</v>
      </c>
      <c r="D204" s="141" t="s">
        <v>211</v>
      </c>
      <c r="E204" s="141" t="str">
        <f t="shared" si="25"/>
        <v>1936 2</v>
      </c>
      <c r="F204" s="17">
        <v>3588</v>
      </c>
      <c r="G204" s="14">
        <v>0</v>
      </c>
      <c r="H204" s="17">
        <v>920.14762800000005</v>
      </c>
    </row>
    <row r="205" spans="1:25" x14ac:dyDescent="0.25">
      <c r="A205" s="18">
        <v>1936</v>
      </c>
      <c r="B205" s="18">
        <v>1936</v>
      </c>
      <c r="C205" s="18">
        <v>3</v>
      </c>
      <c r="D205" s="141" t="s">
        <v>212</v>
      </c>
      <c r="E205" s="141" t="str">
        <f t="shared" si="25"/>
        <v>1936 3</v>
      </c>
      <c r="F205" s="17">
        <v>3959.9414390000002</v>
      </c>
      <c r="G205" s="14">
        <v>0</v>
      </c>
      <c r="H205" s="17">
        <v>1036.55557</v>
      </c>
    </row>
    <row r="206" spans="1:25" x14ac:dyDescent="0.25">
      <c r="A206" s="18">
        <v>1936</v>
      </c>
      <c r="B206" s="18">
        <v>1936</v>
      </c>
      <c r="C206" s="18">
        <v>4</v>
      </c>
      <c r="D206" s="141" t="s">
        <v>213</v>
      </c>
      <c r="E206" s="141" t="str">
        <f t="shared" si="25"/>
        <v>1936 4</v>
      </c>
      <c r="F206" s="17">
        <v>4253.4101179999998</v>
      </c>
      <c r="G206" s="14">
        <v>0</v>
      </c>
      <c r="H206" s="17">
        <v>1211.9646270000001</v>
      </c>
    </row>
    <row r="207" spans="1:25" x14ac:dyDescent="0.25">
      <c r="A207" s="18">
        <v>1936</v>
      </c>
      <c r="B207" s="18">
        <v>1936</v>
      </c>
      <c r="C207" s="18">
        <v>5</v>
      </c>
      <c r="D207" s="141" t="s">
        <v>214</v>
      </c>
      <c r="E207" s="141" t="str">
        <f t="shared" si="25"/>
        <v>1936 5</v>
      </c>
      <c r="F207" s="17">
        <v>4224.2672190000003</v>
      </c>
      <c r="G207" s="14">
        <v>0</v>
      </c>
      <c r="H207" s="17">
        <v>1141.7687109999999</v>
      </c>
    </row>
    <row r="208" spans="1:25" x14ac:dyDescent="0.25">
      <c r="A208" s="18">
        <v>1936</v>
      </c>
      <c r="B208" s="18">
        <v>1936</v>
      </c>
      <c r="C208" s="18">
        <v>6</v>
      </c>
      <c r="D208" s="141" t="s">
        <v>215</v>
      </c>
      <c r="E208" s="141" t="str">
        <f t="shared" si="25"/>
        <v>1936 6</v>
      </c>
      <c r="F208" s="17">
        <v>4073.5181149999999</v>
      </c>
      <c r="G208" s="14">
        <v>0</v>
      </c>
      <c r="H208" s="17">
        <v>1102.77883</v>
      </c>
    </row>
    <row r="209" spans="1:8" x14ac:dyDescent="0.25">
      <c r="A209" s="18">
        <v>1936</v>
      </c>
      <c r="B209" s="18">
        <v>1936</v>
      </c>
      <c r="C209" s="18">
        <v>7</v>
      </c>
      <c r="D209" s="141" t="s">
        <v>216</v>
      </c>
      <c r="E209" s="141" t="str">
        <f t="shared" si="25"/>
        <v>1936 7</v>
      </c>
      <c r="F209" s="17">
        <v>3575.3780809999998</v>
      </c>
      <c r="G209" s="14">
        <v>0</v>
      </c>
      <c r="H209" s="17">
        <v>1053.162288</v>
      </c>
    </row>
    <row r="210" spans="1:8" x14ac:dyDescent="0.25">
      <c r="A210" s="18">
        <v>1936</v>
      </c>
      <c r="B210" s="18">
        <v>1936</v>
      </c>
      <c r="C210" s="18">
        <v>8</v>
      </c>
      <c r="D210" s="141" t="s">
        <v>217</v>
      </c>
      <c r="E210" s="141" t="str">
        <f t="shared" si="25"/>
        <v>1936 8</v>
      </c>
      <c r="F210" s="17">
        <v>3156.5939199999998</v>
      </c>
      <c r="G210" s="14">
        <v>0</v>
      </c>
      <c r="H210" s="17">
        <v>956.95387700000003</v>
      </c>
    </row>
    <row r="211" spans="1:8" x14ac:dyDescent="0.25">
      <c r="A211" s="18">
        <v>1936</v>
      </c>
      <c r="B211" s="18">
        <v>1936</v>
      </c>
      <c r="C211" s="18">
        <v>9</v>
      </c>
      <c r="D211" s="141" t="s">
        <v>218</v>
      </c>
      <c r="E211" s="141" t="str">
        <f t="shared" si="25"/>
        <v>1936 9</v>
      </c>
      <c r="F211" s="17">
        <v>3015.6276590000002</v>
      </c>
      <c r="G211" s="14">
        <v>0</v>
      </c>
      <c r="H211" s="17">
        <v>875.63076799999999</v>
      </c>
    </row>
    <row r="212" spans="1:8" x14ac:dyDescent="0.25">
      <c r="A212" s="18">
        <v>1937</v>
      </c>
      <c r="B212" s="18">
        <v>1936</v>
      </c>
      <c r="C212" s="18">
        <v>10</v>
      </c>
      <c r="D212" s="141" t="s">
        <v>219</v>
      </c>
      <c r="E212" s="141" t="str">
        <f t="shared" si="25"/>
        <v>1937 10</v>
      </c>
      <c r="F212" s="17">
        <v>2828.3896100000002</v>
      </c>
      <c r="G212" s="14">
        <v>0</v>
      </c>
      <c r="H212" s="17">
        <v>849.86118999999997</v>
      </c>
    </row>
    <row r="213" spans="1:8" x14ac:dyDescent="0.25">
      <c r="A213" s="18">
        <v>1937</v>
      </c>
      <c r="B213" s="18">
        <v>1936</v>
      </c>
      <c r="C213" s="18">
        <v>11</v>
      </c>
      <c r="D213" s="141" t="s">
        <v>220</v>
      </c>
      <c r="E213" s="141" t="str">
        <f t="shared" si="25"/>
        <v>1937 11</v>
      </c>
      <c r="F213" s="17">
        <v>2680.1289660000002</v>
      </c>
      <c r="G213" s="14">
        <v>0</v>
      </c>
      <c r="H213" s="17">
        <v>836.03538200000003</v>
      </c>
    </row>
    <row r="214" spans="1:8" x14ac:dyDescent="0.25">
      <c r="A214" s="18">
        <v>1937</v>
      </c>
      <c r="B214" s="18">
        <v>1936</v>
      </c>
      <c r="C214" s="18">
        <v>12</v>
      </c>
      <c r="D214" s="141" t="s">
        <v>221</v>
      </c>
      <c r="E214" s="141" t="str">
        <f t="shared" si="25"/>
        <v>1937 12</v>
      </c>
      <c r="F214" s="17">
        <v>2636.5139210000002</v>
      </c>
      <c r="G214" s="14">
        <v>0</v>
      </c>
      <c r="H214" s="17">
        <v>823.34445600000004</v>
      </c>
    </row>
    <row r="215" spans="1:8" x14ac:dyDescent="0.25">
      <c r="A215" s="18">
        <v>1937</v>
      </c>
      <c r="B215" s="18">
        <v>1937</v>
      </c>
      <c r="C215" s="18">
        <v>1</v>
      </c>
      <c r="D215" s="141" t="s">
        <v>222</v>
      </c>
      <c r="E215" s="141" t="str">
        <f t="shared" si="25"/>
        <v>1937 1</v>
      </c>
      <c r="F215" s="17">
        <v>2611.570123</v>
      </c>
      <c r="G215" s="14">
        <v>0</v>
      </c>
      <c r="H215" s="17">
        <v>812.09895100000006</v>
      </c>
    </row>
    <row r="216" spans="1:8" x14ac:dyDescent="0.25">
      <c r="A216" s="18">
        <v>1937</v>
      </c>
      <c r="B216" s="18">
        <v>1937</v>
      </c>
      <c r="C216" s="18">
        <v>2</v>
      </c>
      <c r="D216" s="141" t="s">
        <v>223</v>
      </c>
      <c r="E216" s="141" t="str">
        <f t="shared" si="25"/>
        <v>1937 2</v>
      </c>
      <c r="F216" s="17">
        <v>2690.6026919999999</v>
      </c>
      <c r="G216" s="14">
        <v>0</v>
      </c>
      <c r="H216" s="17">
        <v>813.26166499999999</v>
      </c>
    </row>
    <row r="217" spans="1:8" x14ac:dyDescent="0.25">
      <c r="A217" s="18">
        <v>1937</v>
      </c>
      <c r="B217" s="18">
        <v>1937</v>
      </c>
      <c r="C217" s="18">
        <v>3</v>
      </c>
      <c r="D217" s="141" t="s">
        <v>224</v>
      </c>
      <c r="E217" s="141" t="str">
        <f t="shared" si="25"/>
        <v>1937 3</v>
      </c>
      <c r="F217" s="17">
        <v>3355.0027540000001</v>
      </c>
      <c r="G217" s="14">
        <v>0</v>
      </c>
      <c r="H217" s="17">
        <v>915.07906400000002</v>
      </c>
    </row>
    <row r="218" spans="1:8" x14ac:dyDescent="0.25">
      <c r="A218" s="18">
        <v>1937</v>
      </c>
      <c r="B218" s="18">
        <v>1937</v>
      </c>
      <c r="C218" s="18">
        <v>4</v>
      </c>
      <c r="D218" s="141" t="s">
        <v>225</v>
      </c>
      <c r="E218" s="141" t="str">
        <f t="shared" si="25"/>
        <v>1937 4</v>
      </c>
      <c r="F218" s="17">
        <v>4051.336346</v>
      </c>
      <c r="G218" s="14">
        <v>0</v>
      </c>
      <c r="H218" s="17">
        <v>1137.165495</v>
      </c>
    </row>
    <row r="219" spans="1:8" x14ac:dyDescent="0.25">
      <c r="A219" s="18">
        <v>1937</v>
      </c>
      <c r="B219" s="18">
        <v>1937</v>
      </c>
      <c r="C219" s="18">
        <v>5</v>
      </c>
      <c r="D219" s="141" t="s">
        <v>226</v>
      </c>
      <c r="E219" s="141" t="str">
        <f t="shared" si="25"/>
        <v>1937 5</v>
      </c>
      <c r="F219" s="17">
        <v>4296.2227009999997</v>
      </c>
      <c r="G219" s="14">
        <v>0</v>
      </c>
      <c r="H219" s="17">
        <v>1282.7095839999999</v>
      </c>
    </row>
    <row r="220" spans="1:8" x14ac:dyDescent="0.25">
      <c r="A220" s="18">
        <v>1937</v>
      </c>
      <c r="B220" s="18">
        <v>1937</v>
      </c>
      <c r="C220" s="18">
        <v>6</v>
      </c>
      <c r="D220" s="141" t="s">
        <v>227</v>
      </c>
      <c r="E220" s="141" t="str">
        <f t="shared" si="25"/>
        <v>1937 6</v>
      </c>
      <c r="F220" s="17">
        <v>4181.0332840000001</v>
      </c>
      <c r="G220" s="14">
        <v>0</v>
      </c>
      <c r="H220" s="17">
        <v>1357.2966690000001</v>
      </c>
    </row>
    <row r="221" spans="1:8" x14ac:dyDescent="0.25">
      <c r="A221" s="18">
        <v>1937</v>
      </c>
      <c r="B221" s="18">
        <v>1937</v>
      </c>
      <c r="C221" s="18">
        <v>7</v>
      </c>
      <c r="D221" s="141" t="s">
        <v>228</v>
      </c>
      <c r="E221" s="141" t="str">
        <f t="shared" si="25"/>
        <v>1937 7</v>
      </c>
      <c r="F221" s="17">
        <v>3727.6480609999999</v>
      </c>
      <c r="G221" s="14">
        <v>0</v>
      </c>
      <c r="H221" s="17">
        <v>1290.843975</v>
      </c>
    </row>
    <row r="222" spans="1:8" x14ac:dyDescent="0.25">
      <c r="A222" s="18">
        <v>1937</v>
      </c>
      <c r="B222" s="18">
        <v>1937</v>
      </c>
      <c r="C222" s="18">
        <v>8</v>
      </c>
      <c r="D222" s="141" t="s">
        <v>229</v>
      </c>
      <c r="E222" s="141" t="str">
        <f t="shared" si="25"/>
        <v>1937 8</v>
      </c>
      <c r="F222" s="17">
        <v>3342.4269789999998</v>
      </c>
      <c r="G222" s="14">
        <v>0</v>
      </c>
      <c r="H222" s="17">
        <v>1171.9104600000001</v>
      </c>
    </row>
    <row r="223" spans="1:8" x14ac:dyDescent="0.25">
      <c r="A223" s="18">
        <v>1937</v>
      </c>
      <c r="B223" s="18">
        <v>1937</v>
      </c>
      <c r="C223" s="18">
        <v>9</v>
      </c>
      <c r="D223" s="141" t="s">
        <v>230</v>
      </c>
      <c r="E223" s="141" t="str">
        <f t="shared" si="25"/>
        <v>1937 9</v>
      </c>
      <c r="F223" s="17">
        <v>3183.5174710000001</v>
      </c>
      <c r="G223" s="14">
        <v>0</v>
      </c>
      <c r="H223" s="17">
        <v>1090.207936</v>
      </c>
    </row>
    <row r="224" spans="1:8" x14ac:dyDescent="0.25">
      <c r="A224" s="18">
        <v>1938</v>
      </c>
      <c r="B224" s="18">
        <v>1937</v>
      </c>
      <c r="C224" s="18">
        <v>10</v>
      </c>
      <c r="D224" s="141" t="s">
        <v>231</v>
      </c>
      <c r="E224" s="141" t="str">
        <f t="shared" si="25"/>
        <v>1938 10</v>
      </c>
      <c r="F224" s="17">
        <v>3096.7395310000002</v>
      </c>
      <c r="G224" s="14">
        <v>0</v>
      </c>
      <c r="H224" s="17">
        <v>1073.749763</v>
      </c>
    </row>
    <row r="225" spans="1:10" x14ac:dyDescent="0.25">
      <c r="A225" s="18">
        <v>1938</v>
      </c>
      <c r="B225" s="18">
        <v>1937</v>
      </c>
      <c r="C225" s="18">
        <v>11</v>
      </c>
      <c r="D225" s="141" t="s">
        <v>232</v>
      </c>
      <c r="E225" s="141" t="str">
        <f t="shared" ref="E225:E288" si="26">CONCATENATE(A225," ",C225)</f>
        <v>1938 11</v>
      </c>
      <c r="F225" s="17">
        <v>3252</v>
      </c>
      <c r="G225" s="14">
        <v>0</v>
      </c>
      <c r="H225" s="17">
        <v>1221.3169949999999</v>
      </c>
    </row>
    <row r="226" spans="1:10" x14ac:dyDescent="0.25">
      <c r="A226" s="18">
        <v>1938</v>
      </c>
      <c r="B226" s="18">
        <v>1937</v>
      </c>
      <c r="C226" s="18">
        <v>12</v>
      </c>
      <c r="D226" s="141" t="s">
        <v>233</v>
      </c>
      <c r="E226" s="141" t="str">
        <f t="shared" si="26"/>
        <v>1938 12</v>
      </c>
      <c r="F226" s="17">
        <v>3310</v>
      </c>
      <c r="G226" s="14">
        <v>0</v>
      </c>
      <c r="H226" s="17">
        <v>1440.6723199999999</v>
      </c>
    </row>
    <row r="227" spans="1:10" x14ac:dyDescent="0.25">
      <c r="A227" s="18">
        <v>1938</v>
      </c>
      <c r="B227" s="18">
        <v>1938</v>
      </c>
      <c r="C227" s="18">
        <v>1</v>
      </c>
      <c r="D227" s="141" t="s">
        <v>234</v>
      </c>
      <c r="E227" s="141" t="str">
        <f t="shared" si="26"/>
        <v>1938 1</v>
      </c>
      <c r="F227" s="17">
        <v>3668</v>
      </c>
      <c r="G227" s="14">
        <v>0</v>
      </c>
      <c r="H227" s="17">
        <v>1538.2002789999999</v>
      </c>
    </row>
    <row r="228" spans="1:10" x14ac:dyDescent="0.25">
      <c r="A228" s="18">
        <v>1938</v>
      </c>
      <c r="B228" s="18">
        <v>1938</v>
      </c>
      <c r="C228" s="18">
        <v>2</v>
      </c>
      <c r="D228" s="141" t="s">
        <v>235</v>
      </c>
      <c r="E228" s="141" t="str">
        <f t="shared" si="26"/>
        <v>1938 2</v>
      </c>
      <c r="F228" s="17">
        <v>3560</v>
      </c>
      <c r="G228" s="14">
        <v>0</v>
      </c>
      <c r="H228" s="17">
        <v>1695.103081</v>
      </c>
    </row>
    <row r="229" spans="1:10" x14ac:dyDescent="0.25">
      <c r="A229" s="18">
        <v>1938</v>
      </c>
      <c r="B229" s="18">
        <v>1938</v>
      </c>
      <c r="C229" s="18">
        <v>3</v>
      </c>
      <c r="D229" s="141" t="s">
        <v>236</v>
      </c>
      <c r="E229" s="141" t="str">
        <f t="shared" si="26"/>
        <v>1938 3</v>
      </c>
      <c r="F229" s="17">
        <v>3416</v>
      </c>
      <c r="G229" s="14">
        <v>0</v>
      </c>
      <c r="H229" s="17">
        <v>1956.3388620000001</v>
      </c>
    </row>
    <row r="230" spans="1:10" x14ac:dyDescent="0.25">
      <c r="A230" s="18">
        <v>1938</v>
      </c>
      <c r="B230" s="18">
        <v>1938</v>
      </c>
      <c r="C230" s="18">
        <v>4</v>
      </c>
      <c r="D230" s="141" t="s">
        <v>237</v>
      </c>
      <c r="E230" s="141" t="str">
        <f t="shared" si="26"/>
        <v>1938 4</v>
      </c>
      <c r="F230" s="17">
        <v>4058</v>
      </c>
      <c r="G230" s="14">
        <v>0</v>
      </c>
      <c r="H230" s="17">
        <v>2263.7726120000002</v>
      </c>
    </row>
    <row r="231" spans="1:10" x14ac:dyDescent="0.25">
      <c r="A231" s="18">
        <v>1938</v>
      </c>
      <c r="B231" s="18">
        <v>1938</v>
      </c>
      <c r="C231" s="18">
        <v>5</v>
      </c>
      <c r="D231" s="141" t="s">
        <v>238</v>
      </c>
      <c r="E231" s="141" t="str">
        <f t="shared" si="26"/>
        <v>1938 5</v>
      </c>
      <c r="F231" s="17">
        <v>4552</v>
      </c>
      <c r="G231" s="14">
        <v>0</v>
      </c>
      <c r="H231" s="17">
        <v>2420</v>
      </c>
    </row>
    <row r="232" spans="1:10" x14ac:dyDescent="0.25">
      <c r="A232" s="18">
        <v>1938</v>
      </c>
      <c r="B232" s="18">
        <v>1938</v>
      </c>
      <c r="C232" s="18">
        <v>6</v>
      </c>
      <c r="D232" s="141" t="s">
        <v>239</v>
      </c>
      <c r="E232" s="141" t="str">
        <f t="shared" si="26"/>
        <v>1938 6</v>
      </c>
      <c r="F232" s="17">
        <v>4500</v>
      </c>
      <c r="G232" s="14">
        <v>0</v>
      </c>
      <c r="H232" s="17">
        <v>2364.745899</v>
      </c>
    </row>
    <row r="233" spans="1:10" x14ac:dyDescent="0.25">
      <c r="A233" s="18">
        <v>1938</v>
      </c>
      <c r="B233" s="18">
        <v>1938</v>
      </c>
      <c r="C233" s="18">
        <v>7</v>
      </c>
      <c r="D233" s="141" t="s">
        <v>240</v>
      </c>
      <c r="E233" s="141" t="str">
        <f t="shared" si="26"/>
        <v>1938 7</v>
      </c>
      <c r="F233" s="17">
        <v>4150</v>
      </c>
      <c r="G233" s="14">
        <v>0</v>
      </c>
      <c r="H233" s="17">
        <v>2270</v>
      </c>
    </row>
    <row r="234" spans="1:10" x14ac:dyDescent="0.25">
      <c r="A234" s="18">
        <v>1938</v>
      </c>
      <c r="B234" s="18">
        <v>1938</v>
      </c>
      <c r="C234" s="18">
        <v>8</v>
      </c>
      <c r="D234" s="141" t="s">
        <v>241</v>
      </c>
      <c r="E234" s="141" t="str">
        <f t="shared" si="26"/>
        <v>1938 8</v>
      </c>
      <c r="F234" s="17">
        <v>3700</v>
      </c>
      <c r="G234" s="14">
        <v>0</v>
      </c>
      <c r="H234" s="17">
        <v>2150</v>
      </c>
    </row>
    <row r="235" spans="1:10" x14ac:dyDescent="0.25">
      <c r="A235" s="18">
        <v>1938</v>
      </c>
      <c r="B235" s="18">
        <v>1938</v>
      </c>
      <c r="C235" s="18">
        <v>9</v>
      </c>
      <c r="D235" s="141" t="s">
        <v>242</v>
      </c>
      <c r="E235" s="141" t="str">
        <f t="shared" si="26"/>
        <v>1938 9</v>
      </c>
      <c r="F235" s="17">
        <v>3144.4653050000002</v>
      </c>
      <c r="G235" s="14">
        <v>0</v>
      </c>
      <c r="H235" s="17">
        <v>1945.2492709999999</v>
      </c>
    </row>
    <row r="236" spans="1:10" x14ac:dyDescent="0.25">
      <c r="A236" s="18">
        <v>1939</v>
      </c>
      <c r="B236" s="18">
        <v>1938</v>
      </c>
      <c r="C236" s="18">
        <v>10</v>
      </c>
      <c r="D236" s="141" t="s">
        <v>243</v>
      </c>
      <c r="E236" s="141" t="str">
        <f t="shared" si="26"/>
        <v>1939 10</v>
      </c>
      <c r="F236" s="17">
        <v>3196.7238080000002</v>
      </c>
      <c r="G236" s="14">
        <v>0</v>
      </c>
      <c r="H236" s="17">
        <v>1848.829931</v>
      </c>
    </row>
    <row r="237" spans="1:10" x14ac:dyDescent="0.25">
      <c r="A237" s="18">
        <v>1939</v>
      </c>
      <c r="B237" s="18">
        <v>1938</v>
      </c>
      <c r="C237" s="18">
        <v>11</v>
      </c>
      <c r="D237" s="141" t="s">
        <v>244</v>
      </c>
      <c r="E237" s="141" t="str">
        <f t="shared" si="26"/>
        <v>1939 11</v>
      </c>
      <c r="F237" s="17">
        <v>3018.5923550000002</v>
      </c>
      <c r="G237" s="14">
        <v>0</v>
      </c>
      <c r="H237" s="17">
        <v>1850</v>
      </c>
      <c r="I237" s="17"/>
      <c r="J237" s="17"/>
    </row>
    <row r="238" spans="1:10" x14ac:dyDescent="0.25">
      <c r="A238" s="18">
        <v>1939</v>
      </c>
      <c r="B238" s="18">
        <v>1938</v>
      </c>
      <c r="C238" s="18">
        <v>12</v>
      </c>
      <c r="D238" s="141" t="s">
        <v>245</v>
      </c>
      <c r="E238" s="141" t="str">
        <f t="shared" si="26"/>
        <v>1939 12</v>
      </c>
      <c r="F238" s="17">
        <v>3177.9890220000002</v>
      </c>
      <c r="G238" s="14">
        <v>0</v>
      </c>
      <c r="H238" s="17">
        <v>1850</v>
      </c>
      <c r="I238" s="17"/>
      <c r="J238" s="17"/>
    </row>
    <row r="239" spans="1:10" x14ac:dyDescent="0.25">
      <c r="A239" s="18">
        <v>1939</v>
      </c>
      <c r="B239" s="18">
        <v>1939</v>
      </c>
      <c r="C239" s="18">
        <v>1</v>
      </c>
      <c r="D239" s="141" t="s">
        <v>246</v>
      </c>
      <c r="E239" s="141" t="str">
        <f t="shared" si="26"/>
        <v>1939 1</v>
      </c>
      <c r="F239" s="17">
        <v>3311.546077</v>
      </c>
      <c r="G239" s="14">
        <v>0</v>
      </c>
      <c r="H239" s="17">
        <v>1861.1571670000001</v>
      </c>
    </row>
    <row r="240" spans="1:10" x14ac:dyDescent="0.25">
      <c r="A240" s="18">
        <v>1939</v>
      </c>
      <c r="B240" s="18">
        <v>1939</v>
      </c>
      <c r="C240" s="18">
        <v>2</v>
      </c>
      <c r="D240" s="141" t="s">
        <v>247</v>
      </c>
      <c r="E240" s="141" t="str">
        <f t="shared" si="26"/>
        <v>1939 2</v>
      </c>
      <c r="F240" s="17">
        <v>3436.2399789999999</v>
      </c>
      <c r="G240" s="14">
        <v>0</v>
      </c>
      <c r="H240" s="17">
        <v>1875.2774730000001</v>
      </c>
    </row>
    <row r="241" spans="1:10" x14ac:dyDescent="0.25">
      <c r="A241" s="18">
        <v>1939</v>
      </c>
      <c r="B241" s="18">
        <v>1939</v>
      </c>
      <c r="C241" s="18">
        <v>3</v>
      </c>
      <c r="D241" s="141" t="s">
        <v>248</v>
      </c>
      <c r="E241" s="141" t="str">
        <f t="shared" si="26"/>
        <v>1939 3</v>
      </c>
      <c r="F241" s="17">
        <v>3852.8504549999998</v>
      </c>
      <c r="G241" s="14">
        <v>0</v>
      </c>
      <c r="H241" s="17">
        <v>1983.2145390000001</v>
      </c>
    </row>
    <row r="242" spans="1:10" x14ac:dyDescent="0.25">
      <c r="A242" s="18">
        <v>1939</v>
      </c>
      <c r="B242" s="18">
        <v>1939</v>
      </c>
      <c r="C242" s="18">
        <v>4</v>
      </c>
      <c r="D242" s="141" t="s">
        <v>249</v>
      </c>
      <c r="E242" s="141" t="str">
        <f t="shared" si="26"/>
        <v>1939 4</v>
      </c>
      <c r="F242" s="17">
        <v>3897.1573360000002</v>
      </c>
      <c r="G242" s="14">
        <v>0</v>
      </c>
      <c r="H242" s="17">
        <v>2058.5072409999998</v>
      </c>
    </row>
    <row r="243" spans="1:10" x14ac:dyDescent="0.25">
      <c r="A243" s="18">
        <v>1939</v>
      </c>
      <c r="B243" s="18">
        <v>1939</v>
      </c>
      <c r="C243" s="18">
        <v>5</v>
      </c>
      <c r="D243" s="141" t="s">
        <v>250</v>
      </c>
      <c r="E243" s="141" t="str">
        <f t="shared" si="26"/>
        <v>1939 5</v>
      </c>
      <c r="F243" s="17">
        <v>3675.0680170000001</v>
      </c>
      <c r="G243" s="14">
        <v>0</v>
      </c>
      <c r="H243" s="17">
        <v>1976.7469510000001</v>
      </c>
    </row>
    <row r="244" spans="1:10" x14ac:dyDescent="0.25">
      <c r="A244" s="18">
        <v>1939</v>
      </c>
      <c r="B244" s="18">
        <v>1939</v>
      </c>
      <c r="C244" s="18">
        <v>6</v>
      </c>
      <c r="D244" s="141" t="s">
        <v>251</v>
      </c>
      <c r="E244" s="141" t="str">
        <f t="shared" si="26"/>
        <v>1939 6</v>
      </c>
      <c r="F244" s="17">
        <v>3215.9041689999999</v>
      </c>
      <c r="G244" s="14">
        <v>0</v>
      </c>
      <c r="H244" s="17">
        <v>1875.1910539999999</v>
      </c>
    </row>
    <row r="245" spans="1:10" x14ac:dyDescent="0.25">
      <c r="A245" s="18">
        <v>1939</v>
      </c>
      <c r="B245" s="18">
        <v>1939</v>
      </c>
      <c r="C245" s="18">
        <v>7</v>
      </c>
      <c r="D245" s="141" t="s">
        <v>252</v>
      </c>
      <c r="E245" s="141" t="str">
        <f t="shared" si="26"/>
        <v>1939 7</v>
      </c>
      <c r="F245" s="17">
        <v>2723.0213010000002</v>
      </c>
      <c r="G245" s="14">
        <v>0</v>
      </c>
      <c r="H245" s="17">
        <v>1643.0521819999999</v>
      </c>
    </row>
    <row r="246" spans="1:10" x14ac:dyDescent="0.25">
      <c r="A246" s="18">
        <v>1939</v>
      </c>
      <c r="B246" s="18">
        <v>1939</v>
      </c>
      <c r="C246" s="18">
        <v>8</v>
      </c>
      <c r="D246" s="141" t="s">
        <v>253</v>
      </c>
      <c r="E246" s="141" t="str">
        <f t="shared" si="26"/>
        <v>1939 8</v>
      </c>
      <c r="F246" s="17">
        <v>2409.1660109999998</v>
      </c>
      <c r="G246" s="14">
        <v>0</v>
      </c>
      <c r="H246" s="17">
        <v>1398.9822939999999</v>
      </c>
      <c r="I246" s="17"/>
      <c r="J246" s="17"/>
    </row>
    <row r="247" spans="1:10" x14ac:dyDescent="0.25">
      <c r="A247" s="18">
        <v>1939</v>
      </c>
      <c r="B247" s="18">
        <v>1939</v>
      </c>
      <c r="C247" s="18">
        <v>9</v>
      </c>
      <c r="D247" s="141" t="s">
        <v>254</v>
      </c>
      <c r="E247" s="141" t="str">
        <f t="shared" si="26"/>
        <v>1939 9</v>
      </c>
      <c r="F247" s="17">
        <v>2357.4737919999998</v>
      </c>
      <c r="G247" s="14">
        <v>0</v>
      </c>
      <c r="H247" s="17">
        <v>1189.9053449999999</v>
      </c>
      <c r="I247" s="17"/>
      <c r="J247" s="17"/>
    </row>
    <row r="248" spans="1:10" x14ac:dyDescent="0.25">
      <c r="A248" s="18">
        <v>1940</v>
      </c>
      <c r="B248" s="18">
        <v>1939</v>
      </c>
      <c r="C248" s="18">
        <v>10</v>
      </c>
      <c r="D248" s="141" t="s">
        <v>255</v>
      </c>
      <c r="E248" s="141" t="str">
        <f t="shared" si="26"/>
        <v>1940 10</v>
      </c>
      <c r="F248" s="17">
        <v>2262.2820849999998</v>
      </c>
      <c r="G248" s="14">
        <v>0</v>
      </c>
      <c r="H248" s="17">
        <v>1121.711564</v>
      </c>
      <c r="I248" s="17"/>
      <c r="J248" s="17"/>
    </row>
    <row r="249" spans="1:10" x14ac:dyDescent="0.25">
      <c r="A249" s="18">
        <v>1940</v>
      </c>
      <c r="B249" s="18">
        <v>1939</v>
      </c>
      <c r="C249" s="18">
        <v>11</v>
      </c>
      <c r="D249" s="141" t="s">
        <v>256</v>
      </c>
      <c r="E249" s="141" t="str">
        <f t="shared" si="26"/>
        <v>1940 11</v>
      </c>
      <c r="F249" s="17">
        <v>2179.6057179999998</v>
      </c>
      <c r="G249" s="14">
        <v>0</v>
      </c>
      <c r="H249" s="17">
        <v>1059.704289</v>
      </c>
      <c r="I249" s="17"/>
      <c r="J249" s="17"/>
    </row>
    <row r="250" spans="1:10" x14ac:dyDescent="0.25">
      <c r="A250" s="18">
        <v>1940</v>
      </c>
      <c r="B250" s="18">
        <v>1939</v>
      </c>
      <c r="C250" s="18">
        <v>12</v>
      </c>
      <c r="D250" s="141" t="s">
        <v>257</v>
      </c>
      <c r="E250" s="141" t="str">
        <f t="shared" si="26"/>
        <v>1940 12</v>
      </c>
      <c r="F250" s="17">
        <v>2329.1487510000002</v>
      </c>
      <c r="G250" s="14">
        <v>0</v>
      </c>
      <c r="H250" s="17">
        <v>1123.9303849999999</v>
      </c>
      <c r="I250" s="17"/>
      <c r="J250" s="17"/>
    </row>
    <row r="251" spans="1:10" x14ac:dyDescent="0.25">
      <c r="A251" s="18">
        <v>1940</v>
      </c>
      <c r="B251" s="18">
        <v>1940</v>
      </c>
      <c r="C251" s="18">
        <v>1</v>
      </c>
      <c r="D251" s="141" t="s">
        <v>258</v>
      </c>
      <c r="E251" s="141" t="str">
        <f t="shared" si="26"/>
        <v>1940 1</v>
      </c>
      <c r="F251" s="17">
        <v>3222.574991</v>
      </c>
      <c r="G251" s="14">
        <v>0</v>
      </c>
      <c r="H251" s="17">
        <v>1300.270323</v>
      </c>
    </row>
    <row r="252" spans="1:10" x14ac:dyDescent="0.25">
      <c r="A252" s="18">
        <v>1940</v>
      </c>
      <c r="B252" s="18">
        <v>1940</v>
      </c>
      <c r="C252" s="18">
        <v>2</v>
      </c>
      <c r="D252" s="141" t="s">
        <v>259</v>
      </c>
      <c r="E252" s="141" t="str">
        <f t="shared" si="26"/>
        <v>1940 2</v>
      </c>
      <c r="F252" s="17">
        <v>3252</v>
      </c>
      <c r="G252" s="14">
        <v>0</v>
      </c>
      <c r="H252" s="17">
        <v>1626.0879870000001</v>
      </c>
    </row>
    <row r="253" spans="1:10" x14ac:dyDescent="0.25">
      <c r="A253" s="18">
        <v>1940</v>
      </c>
      <c r="B253" s="18">
        <v>1940</v>
      </c>
      <c r="C253" s="18">
        <v>3</v>
      </c>
      <c r="D253" s="141" t="s">
        <v>260</v>
      </c>
      <c r="E253" s="141" t="str">
        <f t="shared" si="26"/>
        <v>1940 3</v>
      </c>
      <c r="F253" s="17">
        <v>3435</v>
      </c>
      <c r="G253" s="14">
        <v>0</v>
      </c>
      <c r="H253" s="17">
        <v>1928.1579810000001</v>
      </c>
    </row>
    <row r="254" spans="1:10" x14ac:dyDescent="0.25">
      <c r="A254" s="18">
        <v>1940</v>
      </c>
      <c r="B254" s="18">
        <v>1940</v>
      </c>
      <c r="C254" s="18">
        <v>4</v>
      </c>
      <c r="D254" s="141" t="s">
        <v>261</v>
      </c>
      <c r="E254" s="141" t="str">
        <f t="shared" si="26"/>
        <v>1940 4</v>
      </c>
      <c r="F254" s="17">
        <v>4205.4718940000002</v>
      </c>
      <c r="G254" s="14">
        <v>0</v>
      </c>
      <c r="H254" s="17">
        <v>2154.2774049999998</v>
      </c>
    </row>
    <row r="255" spans="1:10" x14ac:dyDescent="0.25">
      <c r="A255" s="18">
        <v>1940</v>
      </c>
      <c r="B255" s="18">
        <v>1940</v>
      </c>
      <c r="C255" s="18">
        <v>5</v>
      </c>
      <c r="D255" s="141" t="s">
        <v>262</v>
      </c>
      <c r="E255" s="141" t="str">
        <f t="shared" si="26"/>
        <v>1940 5</v>
      </c>
      <c r="F255" s="17">
        <v>4254.619565</v>
      </c>
      <c r="G255" s="14">
        <v>0</v>
      </c>
      <c r="H255" s="17">
        <v>2091.0963590000001</v>
      </c>
    </row>
    <row r="256" spans="1:10" x14ac:dyDescent="0.25">
      <c r="A256" s="18">
        <v>1940</v>
      </c>
      <c r="B256" s="18">
        <v>1940</v>
      </c>
      <c r="C256" s="18">
        <v>6</v>
      </c>
      <c r="D256" s="141" t="s">
        <v>263</v>
      </c>
      <c r="E256" s="141" t="str">
        <f t="shared" si="26"/>
        <v>1940 6</v>
      </c>
      <c r="F256" s="17">
        <v>4025.7193339999999</v>
      </c>
      <c r="G256" s="14">
        <v>0</v>
      </c>
      <c r="H256" s="17">
        <v>1937.9463009999999</v>
      </c>
    </row>
    <row r="257" spans="1:8" x14ac:dyDescent="0.25">
      <c r="A257" s="18">
        <v>1940</v>
      </c>
      <c r="B257" s="18">
        <v>1940</v>
      </c>
      <c r="C257" s="18">
        <v>7</v>
      </c>
      <c r="D257" s="141" t="s">
        <v>264</v>
      </c>
      <c r="E257" s="141" t="str">
        <f t="shared" si="26"/>
        <v>1940 7</v>
      </c>
      <c r="F257" s="17">
        <v>3388.8431049999999</v>
      </c>
      <c r="G257" s="14">
        <v>0</v>
      </c>
      <c r="H257" s="17">
        <v>1788.8641459999999</v>
      </c>
    </row>
    <row r="258" spans="1:8" x14ac:dyDescent="0.25">
      <c r="A258" s="18">
        <v>1940</v>
      </c>
      <c r="B258" s="18">
        <v>1940</v>
      </c>
      <c r="C258" s="18">
        <v>8</v>
      </c>
      <c r="D258" s="141" t="s">
        <v>265</v>
      </c>
      <c r="E258" s="141" t="str">
        <f t="shared" si="26"/>
        <v>1940 8</v>
      </c>
      <c r="F258" s="17">
        <v>3046.629719</v>
      </c>
      <c r="G258" s="14">
        <v>0</v>
      </c>
      <c r="H258" s="17">
        <v>1612.624808</v>
      </c>
    </row>
    <row r="259" spans="1:8" x14ac:dyDescent="0.25">
      <c r="A259" s="18">
        <v>1940</v>
      </c>
      <c r="B259" s="18">
        <v>1940</v>
      </c>
      <c r="C259" s="18">
        <v>9</v>
      </c>
      <c r="D259" s="141" t="s">
        <v>266</v>
      </c>
      <c r="E259" s="141" t="str">
        <f t="shared" si="26"/>
        <v>1940 9</v>
      </c>
      <c r="F259" s="17">
        <v>2816.7373929999999</v>
      </c>
      <c r="G259" s="14">
        <v>0</v>
      </c>
      <c r="H259" s="17">
        <v>1447.4648549999999</v>
      </c>
    </row>
    <row r="260" spans="1:8" x14ac:dyDescent="0.25">
      <c r="A260" s="18">
        <v>1941</v>
      </c>
      <c r="B260" s="18">
        <v>1940</v>
      </c>
      <c r="C260" s="18">
        <v>10</v>
      </c>
      <c r="D260" s="141" t="s">
        <v>267</v>
      </c>
      <c r="E260" s="141" t="str">
        <f t="shared" si="26"/>
        <v>1941 10</v>
      </c>
      <c r="F260" s="17">
        <v>2705.24604</v>
      </c>
      <c r="G260" s="14">
        <v>0</v>
      </c>
      <c r="H260" s="17">
        <v>1394.5661970000001</v>
      </c>
    </row>
    <row r="261" spans="1:8" x14ac:dyDescent="0.25">
      <c r="A261" s="18">
        <v>1941</v>
      </c>
      <c r="B261" s="18">
        <v>1940</v>
      </c>
      <c r="C261" s="18">
        <v>11</v>
      </c>
      <c r="D261" s="141" t="s">
        <v>268</v>
      </c>
      <c r="E261" s="141" t="str">
        <f t="shared" si="26"/>
        <v>1941 11</v>
      </c>
      <c r="F261" s="17">
        <v>2503.1202760000001</v>
      </c>
      <c r="G261" s="14">
        <v>0</v>
      </c>
      <c r="H261" s="17">
        <v>1378.136154</v>
      </c>
    </row>
    <row r="262" spans="1:8" x14ac:dyDescent="0.25">
      <c r="A262" s="18">
        <v>1941</v>
      </c>
      <c r="B262" s="18">
        <v>1940</v>
      </c>
      <c r="C262" s="18">
        <v>12</v>
      </c>
      <c r="D262" s="141" t="s">
        <v>269</v>
      </c>
      <c r="E262" s="141" t="str">
        <f t="shared" si="26"/>
        <v>1941 12</v>
      </c>
      <c r="F262" s="17">
        <v>3293</v>
      </c>
      <c r="G262" s="14">
        <v>0</v>
      </c>
      <c r="H262" s="17">
        <v>1517.4310250000001</v>
      </c>
    </row>
    <row r="263" spans="1:8" x14ac:dyDescent="0.25">
      <c r="A263" s="18">
        <v>1941</v>
      </c>
      <c r="B263" s="18">
        <v>1941</v>
      </c>
      <c r="C263" s="18">
        <v>1</v>
      </c>
      <c r="D263" s="141" t="s">
        <v>270</v>
      </c>
      <c r="E263" s="141" t="str">
        <f t="shared" si="26"/>
        <v>1941 1</v>
      </c>
      <c r="F263" s="17">
        <v>3317</v>
      </c>
      <c r="G263" s="14">
        <v>0</v>
      </c>
      <c r="H263" s="17">
        <v>1738.1164329999999</v>
      </c>
    </row>
    <row r="264" spans="1:8" x14ac:dyDescent="0.25">
      <c r="A264" s="18">
        <v>1941</v>
      </c>
      <c r="B264" s="18">
        <v>1941</v>
      </c>
      <c r="C264" s="18">
        <v>2</v>
      </c>
      <c r="D264" s="141" t="s">
        <v>271</v>
      </c>
      <c r="E264" s="141" t="str">
        <f t="shared" si="26"/>
        <v>1941 2</v>
      </c>
      <c r="F264" s="17">
        <v>3423</v>
      </c>
      <c r="G264" s="14">
        <v>0</v>
      </c>
      <c r="H264" s="17">
        <v>1988.791506</v>
      </c>
    </row>
    <row r="265" spans="1:8" x14ac:dyDescent="0.25">
      <c r="A265" s="18">
        <v>1941</v>
      </c>
      <c r="B265" s="18">
        <v>1941</v>
      </c>
      <c r="C265" s="18">
        <v>3</v>
      </c>
      <c r="D265" s="141" t="s">
        <v>272</v>
      </c>
      <c r="E265" s="141" t="str">
        <f t="shared" si="26"/>
        <v>1941 3</v>
      </c>
      <c r="F265" s="17">
        <v>3940</v>
      </c>
      <c r="G265" s="14">
        <v>0</v>
      </c>
      <c r="H265" s="17">
        <v>2100</v>
      </c>
    </row>
    <row r="266" spans="1:8" x14ac:dyDescent="0.25">
      <c r="A266" s="18">
        <v>1941</v>
      </c>
      <c r="B266" s="18">
        <v>1941</v>
      </c>
      <c r="C266" s="18">
        <v>4</v>
      </c>
      <c r="D266" s="141" t="s">
        <v>273</v>
      </c>
      <c r="E266" s="141" t="str">
        <f t="shared" si="26"/>
        <v>1941 4</v>
      </c>
      <c r="F266" s="17">
        <v>4456</v>
      </c>
      <c r="G266" s="14">
        <v>0</v>
      </c>
      <c r="H266" s="17">
        <v>2300</v>
      </c>
    </row>
    <row r="267" spans="1:8" x14ac:dyDescent="0.25">
      <c r="A267" s="18">
        <v>1941</v>
      </c>
      <c r="B267" s="18">
        <v>1941</v>
      </c>
      <c r="C267" s="18">
        <v>5</v>
      </c>
      <c r="D267" s="141" t="s">
        <v>274</v>
      </c>
      <c r="E267" s="141" t="str">
        <f t="shared" si="26"/>
        <v>1941 5</v>
      </c>
      <c r="F267" s="17">
        <v>4552</v>
      </c>
      <c r="G267" s="14">
        <v>0</v>
      </c>
      <c r="H267" s="17">
        <v>2420</v>
      </c>
    </row>
    <row r="268" spans="1:8" x14ac:dyDescent="0.25">
      <c r="A268" s="18">
        <v>1941</v>
      </c>
      <c r="B268" s="18">
        <v>1941</v>
      </c>
      <c r="C268" s="18">
        <v>6</v>
      </c>
      <c r="D268" s="141" t="s">
        <v>275</v>
      </c>
      <c r="E268" s="141" t="str">
        <f t="shared" si="26"/>
        <v>1941 6</v>
      </c>
      <c r="F268" s="17">
        <v>4500</v>
      </c>
      <c r="G268" s="14">
        <v>0</v>
      </c>
      <c r="H268" s="17">
        <v>2447</v>
      </c>
    </row>
    <row r="269" spans="1:8" x14ac:dyDescent="0.25">
      <c r="A269" s="18">
        <v>1941</v>
      </c>
      <c r="B269" s="18">
        <v>1941</v>
      </c>
      <c r="C269" s="18">
        <v>7</v>
      </c>
      <c r="D269" s="141" t="s">
        <v>276</v>
      </c>
      <c r="E269" s="141" t="str">
        <f t="shared" si="26"/>
        <v>1941 7</v>
      </c>
      <c r="F269" s="17">
        <v>4150</v>
      </c>
      <c r="G269" s="14">
        <v>0</v>
      </c>
      <c r="H269" s="17">
        <v>2270</v>
      </c>
    </row>
    <row r="270" spans="1:8" x14ac:dyDescent="0.25">
      <c r="A270" s="18">
        <v>1941</v>
      </c>
      <c r="B270" s="18">
        <v>1941</v>
      </c>
      <c r="C270" s="18">
        <v>8</v>
      </c>
      <c r="D270" s="141" t="s">
        <v>277</v>
      </c>
      <c r="E270" s="141" t="str">
        <f t="shared" si="26"/>
        <v>1941 8</v>
      </c>
      <c r="F270" s="17">
        <v>3700</v>
      </c>
      <c r="G270" s="14">
        <v>0</v>
      </c>
      <c r="H270" s="17">
        <v>2150</v>
      </c>
    </row>
    <row r="271" spans="1:8" x14ac:dyDescent="0.25">
      <c r="A271" s="18">
        <v>1941</v>
      </c>
      <c r="B271" s="18">
        <v>1941</v>
      </c>
      <c r="C271" s="18">
        <v>9</v>
      </c>
      <c r="D271" s="141" t="s">
        <v>278</v>
      </c>
      <c r="E271" s="141" t="str">
        <f t="shared" si="26"/>
        <v>1941 9</v>
      </c>
      <c r="F271" s="17">
        <v>3160.7615169999999</v>
      </c>
      <c r="G271" s="14">
        <v>0</v>
      </c>
      <c r="H271" s="17">
        <v>1975</v>
      </c>
    </row>
    <row r="272" spans="1:8" x14ac:dyDescent="0.25">
      <c r="A272" s="18">
        <v>1942</v>
      </c>
      <c r="B272" s="18">
        <v>1941</v>
      </c>
      <c r="C272" s="18">
        <v>10</v>
      </c>
      <c r="D272" s="141" t="s">
        <v>279</v>
      </c>
      <c r="E272" s="141" t="str">
        <f t="shared" si="26"/>
        <v>1942 10</v>
      </c>
      <c r="F272" s="17">
        <v>3128.7811179999999</v>
      </c>
      <c r="G272" s="14">
        <v>0</v>
      </c>
      <c r="H272" s="17">
        <v>1850</v>
      </c>
    </row>
    <row r="273" spans="1:8" x14ac:dyDescent="0.25">
      <c r="A273" s="18">
        <v>1942</v>
      </c>
      <c r="B273" s="18">
        <v>1941</v>
      </c>
      <c r="C273" s="18">
        <v>11</v>
      </c>
      <c r="D273" s="141" t="s">
        <v>280</v>
      </c>
      <c r="E273" s="141" t="str">
        <f t="shared" si="26"/>
        <v>1942 11</v>
      </c>
      <c r="F273" s="17">
        <v>2790.138637</v>
      </c>
      <c r="G273" s="14">
        <v>0</v>
      </c>
      <c r="H273" s="17">
        <v>1836.8772300000001</v>
      </c>
    </row>
    <row r="274" spans="1:8" x14ac:dyDescent="0.25">
      <c r="A274" s="18">
        <v>1942</v>
      </c>
      <c r="B274" s="18">
        <v>1941</v>
      </c>
      <c r="C274" s="18">
        <v>12</v>
      </c>
      <c r="D274" s="141" t="s">
        <v>281</v>
      </c>
      <c r="E274" s="141" t="str">
        <f t="shared" si="26"/>
        <v>1942 12</v>
      </c>
      <c r="F274" s="17">
        <v>3308.5392299999999</v>
      </c>
      <c r="G274" s="14">
        <v>0</v>
      </c>
      <c r="H274" s="17">
        <v>1850</v>
      </c>
    </row>
    <row r="275" spans="1:8" x14ac:dyDescent="0.25">
      <c r="A275" s="18">
        <v>1942</v>
      </c>
      <c r="B275" s="18">
        <v>1942</v>
      </c>
      <c r="C275" s="18">
        <v>1</v>
      </c>
      <c r="D275" s="141" t="s">
        <v>282</v>
      </c>
      <c r="E275" s="141" t="str">
        <f t="shared" si="26"/>
        <v>1942 1</v>
      </c>
      <c r="F275" s="17">
        <v>3389</v>
      </c>
      <c r="G275" s="14">
        <v>0</v>
      </c>
      <c r="H275" s="17">
        <v>1900</v>
      </c>
    </row>
    <row r="276" spans="1:8" x14ac:dyDescent="0.25">
      <c r="A276" s="18">
        <v>1942</v>
      </c>
      <c r="B276" s="18">
        <v>1942</v>
      </c>
      <c r="C276" s="18">
        <v>2</v>
      </c>
      <c r="D276" s="141" t="s">
        <v>283</v>
      </c>
      <c r="E276" s="141" t="str">
        <f t="shared" si="26"/>
        <v>1942 2</v>
      </c>
      <c r="F276" s="17">
        <v>3516</v>
      </c>
      <c r="G276" s="14">
        <v>0</v>
      </c>
      <c r="H276" s="17">
        <v>2000</v>
      </c>
    </row>
    <row r="277" spans="1:8" x14ac:dyDescent="0.25">
      <c r="A277" s="18">
        <v>1942</v>
      </c>
      <c r="B277" s="18">
        <v>1942</v>
      </c>
      <c r="C277" s="18">
        <v>3</v>
      </c>
      <c r="D277" s="141" t="s">
        <v>284</v>
      </c>
      <c r="E277" s="141" t="str">
        <f t="shared" si="26"/>
        <v>1942 3</v>
      </c>
      <c r="F277" s="17">
        <v>3871.8308780000002</v>
      </c>
      <c r="G277" s="14">
        <v>0</v>
      </c>
      <c r="H277" s="17">
        <v>2078.5401339999999</v>
      </c>
    </row>
    <row r="278" spans="1:8" x14ac:dyDescent="0.25">
      <c r="A278" s="18">
        <v>1942</v>
      </c>
      <c r="B278" s="18">
        <v>1942</v>
      </c>
      <c r="C278" s="18">
        <v>4</v>
      </c>
      <c r="D278" s="141" t="s">
        <v>285</v>
      </c>
      <c r="E278" s="141" t="str">
        <f t="shared" si="26"/>
        <v>1942 4</v>
      </c>
      <c r="F278" s="17">
        <v>4552</v>
      </c>
      <c r="G278" s="14">
        <v>0</v>
      </c>
      <c r="H278" s="17">
        <v>2285.2581220000002</v>
      </c>
    </row>
    <row r="279" spans="1:8" x14ac:dyDescent="0.25">
      <c r="A279" s="18">
        <v>1942</v>
      </c>
      <c r="B279" s="18">
        <v>1942</v>
      </c>
      <c r="C279" s="18">
        <v>5</v>
      </c>
      <c r="D279" s="141" t="s">
        <v>286</v>
      </c>
      <c r="E279" s="141" t="str">
        <f t="shared" si="26"/>
        <v>1942 5</v>
      </c>
      <c r="F279" s="17">
        <v>4552</v>
      </c>
      <c r="G279" s="14">
        <v>0</v>
      </c>
      <c r="H279" s="17">
        <v>2344.7953090000001</v>
      </c>
    </row>
    <row r="280" spans="1:8" x14ac:dyDescent="0.25">
      <c r="A280" s="18">
        <v>1942</v>
      </c>
      <c r="B280" s="18">
        <v>1942</v>
      </c>
      <c r="C280" s="18">
        <v>6</v>
      </c>
      <c r="D280" s="141" t="s">
        <v>287</v>
      </c>
      <c r="E280" s="141" t="str">
        <f t="shared" si="26"/>
        <v>1942 6</v>
      </c>
      <c r="F280" s="17">
        <v>4500</v>
      </c>
      <c r="G280" s="14">
        <v>0</v>
      </c>
      <c r="H280" s="17">
        <v>2416.522614</v>
      </c>
    </row>
    <row r="281" spans="1:8" x14ac:dyDescent="0.25">
      <c r="A281" s="18">
        <v>1942</v>
      </c>
      <c r="B281" s="18">
        <v>1942</v>
      </c>
      <c r="C281" s="18">
        <v>7</v>
      </c>
      <c r="D281" s="141" t="s">
        <v>288</v>
      </c>
      <c r="E281" s="141" t="str">
        <f t="shared" si="26"/>
        <v>1942 7</v>
      </c>
      <c r="F281" s="17">
        <v>4150</v>
      </c>
      <c r="G281" s="14">
        <v>0</v>
      </c>
      <c r="H281" s="17">
        <v>2270</v>
      </c>
    </row>
    <row r="282" spans="1:8" x14ac:dyDescent="0.25">
      <c r="A282" s="18">
        <v>1942</v>
      </c>
      <c r="B282" s="18">
        <v>1942</v>
      </c>
      <c r="C282" s="18">
        <v>8</v>
      </c>
      <c r="D282" s="141" t="s">
        <v>289</v>
      </c>
      <c r="E282" s="141" t="str">
        <f t="shared" si="26"/>
        <v>1942 8</v>
      </c>
      <c r="F282" s="17">
        <v>3700</v>
      </c>
      <c r="G282" s="14">
        <v>0</v>
      </c>
      <c r="H282" s="17">
        <v>2150</v>
      </c>
    </row>
    <row r="283" spans="1:8" x14ac:dyDescent="0.25">
      <c r="A283" s="18">
        <v>1942</v>
      </c>
      <c r="B283" s="18">
        <v>1942</v>
      </c>
      <c r="C283" s="18">
        <v>9</v>
      </c>
      <c r="D283" s="141" t="s">
        <v>290</v>
      </c>
      <c r="E283" s="141" t="str">
        <f t="shared" si="26"/>
        <v>1942 9</v>
      </c>
      <c r="F283" s="17">
        <v>3112.4596710000001</v>
      </c>
      <c r="G283" s="14">
        <v>0</v>
      </c>
      <c r="H283" s="17">
        <v>1928.1033950000001</v>
      </c>
    </row>
    <row r="284" spans="1:8" x14ac:dyDescent="0.25">
      <c r="A284" s="18">
        <v>1943</v>
      </c>
      <c r="B284" s="18">
        <v>1942</v>
      </c>
      <c r="C284" s="18">
        <v>10</v>
      </c>
      <c r="D284" s="141" t="s">
        <v>291</v>
      </c>
      <c r="E284" s="141" t="str">
        <f t="shared" si="26"/>
        <v>1943 10</v>
      </c>
      <c r="F284" s="17">
        <v>2980.8019330000002</v>
      </c>
      <c r="G284" s="14">
        <v>0</v>
      </c>
      <c r="H284" s="17">
        <v>1850</v>
      </c>
    </row>
    <row r="285" spans="1:8" x14ac:dyDescent="0.25">
      <c r="A285" s="18">
        <v>1943</v>
      </c>
      <c r="B285" s="18">
        <v>1942</v>
      </c>
      <c r="C285" s="18">
        <v>11</v>
      </c>
      <c r="D285" s="141" t="s">
        <v>292</v>
      </c>
      <c r="E285" s="141" t="str">
        <f t="shared" si="26"/>
        <v>1943 11</v>
      </c>
      <c r="F285" s="17">
        <v>2719.3544809999999</v>
      </c>
      <c r="G285" s="14">
        <v>0</v>
      </c>
      <c r="H285" s="17">
        <v>1845.141243</v>
      </c>
    </row>
    <row r="286" spans="1:8" x14ac:dyDescent="0.25">
      <c r="A286" s="18">
        <v>1943</v>
      </c>
      <c r="B286" s="18">
        <v>1942</v>
      </c>
      <c r="C286" s="18">
        <v>12</v>
      </c>
      <c r="D286" s="141" t="s">
        <v>293</v>
      </c>
      <c r="E286" s="141" t="str">
        <f t="shared" si="26"/>
        <v>1943 12</v>
      </c>
      <c r="F286" s="17">
        <v>3018.186819</v>
      </c>
      <c r="G286" s="14">
        <v>0</v>
      </c>
      <c r="H286" s="17">
        <v>1850</v>
      </c>
    </row>
    <row r="287" spans="1:8" x14ac:dyDescent="0.25">
      <c r="A287" s="18">
        <v>1943</v>
      </c>
      <c r="B287" s="18">
        <v>1943</v>
      </c>
      <c r="C287" s="18">
        <v>1</v>
      </c>
      <c r="D287" s="141" t="s">
        <v>294</v>
      </c>
      <c r="E287" s="141" t="str">
        <f t="shared" si="26"/>
        <v>1943 1</v>
      </c>
      <c r="F287" s="17">
        <v>3541</v>
      </c>
      <c r="G287" s="14">
        <v>0</v>
      </c>
      <c r="H287" s="17">
        <v>1900</v>
      </c>
    </row>
    <row r="288" spans="1:8" x14ac:dyDescent="0.25">
      <c r="A288" s="18">
        <v>1943</v>
      </c>
      <c r="B288" s="18">
        <v>1943</v>
      </c>
      <c r="C288" s="18">
        <v>2</v>
      </c>
      <c r="D288" s="141" t="s">
        <v>295</v>
      </c>
      <c r="E288" s="141" t="str">
        <f t="shared" si="26"/>
        <v>1943 2</v>
      </c>
      <c r="F288" s="17">
        <v>3848</v>
      </c>
      <c r="G288" s="14">
        <v>0</v>
      </c>
      <c r="H288" s="17">
        <v>2000</v>
      </c>
    </row>
    <row r="289" spans="1:10" x14ac:dyDescent="0.25">
      <c r="A289" s="18">
        <v>1943</v>
      </c>
      <c r="B289" s="18">
        <v>1943</v>
      </c>
      <c r="C289" s="18">
        <v>3</v>
      </c>
      <c r="D289" s="141" t="s">
        <v>296</v>
      </c>
      <c r="E289" s="141" t="str">
        <f t="shared" ref="E289:E352" si="27">CONCATENATE(A289," ",C289)</f>
        <v>1943 3</v>
      </c>
      <c r="F289" s="17">
        <v>4118</v>
      </c>
      <c r="G289" s="14">
        <v>0</v>
      </c>
      <c r="H289" s="17">
        <v>2100</v>
      </c>
    </row>
    <row r="290" spans="1:10" x14ac:dyDescent="0.25">
      <c r="A290" s="18">
        <v>1943</v>
      </c>
      <c r="B290" s="18">
        <v>1943</v>
      </c>
      <c r="C290" s="18">
        <v>4</v>
      </c>
      <c r="D290" s="141" t="s">
        <v>297</v>
      </c>
      <c r="E290" s="141" t="str">
        <f t="shared" si="27"/>
        <v>1943 4</v>
      </c>
      <c r="F290" s="17">
        <v>4552</v>
      </c>
      <c r="G290" s="14">
        <v>0</v>
      </c>
      <c r="H290" s="17">
        <v>2283.1556609999998</v>
      </c>
    </row>
    <row r="291" spans="1:10" x14ac:dyDescent="0.25">
      <c r="A291" s="18">
        <v>1943</v>
      </c>
      <c r="B291" s="18">
        <v>1943</v>
      </c>
      <c r="C291" s="18">
        <v>5</v>
      </c>
      <c r="D291" s="141" t="s">
        <v>298</v>
      </c>
      <c r="E291" s="141" t="str">
        <f t="shared" si="27"/>
        <v>1943 5</v>
      </c>
      <c r="F291" s="17">
        <v>4552</v>
      </c>
      <c r="G291" s="14">
        <v>0</v>
      </c>
      <c r="H291" s="17">
        <v>2173.3186110000001</v>
      </c>
    </row>
    <row r="292" spans="1:10" x14ac:dyDescent="0.25">
      <c r="A292" s="18">
        <v>1943</v>
      </c>
      <c r="B292" s="18">
        <v>1943</v>
      </c>
      <c r="C292" s="18">
        <v>6</v>
      </c>
      <c r="D292" s="141" t="s">
        <v>299</v>
      </c>
      <c r="E292" s="141" t="str">
        <f t="shared" si="27"/>
        <v>1943 6</v>
      </c>
      <c r="F292" s="17">
        <v>4378.4706999999999</v>
      </c>
      <c r="G292" s="14">
        <v>0</v>
      </c>
      <c r="H292" s="17">
        <v>2100.1013480000001</v>
      </c>
    </row>
    <row r="293" spans="1:10" x14ac:dyDescent="0.25">
      <c r="A293" s="18">
        <v>1943</v>
      </c>
      <c r="B293" s="18">
        <v>1943</v>
      </c>
      <c r="C293" s="18">
        <v>7</v>
      </c>
      <c r="D293" s="141" t="s">
        <v>300</v>
      </c>
      <c r="E293" s="141" t="str">
        <f t="shared" si="27"/>
        <v>1943 7</v>
      </c>
      <c r="F293" s="17">
        <v>3749.6327959999999</v>
      </c>
      <c r="G293" s="14">
        <v>0</v>
      </c>
      <c r="H293" s="17">
        <v>1955.6328000000001</v>
      </c>
    </row>
    <row r="294" spans="1:10" x14ac:dyDescent="0.25">
      <c r="A294" s="18">
        <v>1943</v>
      </c>
      <c r="B294" s="18">
        <v>1943</v>
      </c>
      <c r="C294" s="18">
        <v>8</v>
      </c>
      <c r="D294" s="141" t="s">
        <v>301</v>
      </c>
      <c r="E294" s="141" t="str">
        <f t="shared" si="27"/>
        <v>1943 8</v>
      </c>
      <c r="F294" s="17">
        <v>3386.1797339999998</v>
      </c>
      <c r="G294" s="14">
        <v>0</v>
      </c>
      <c r="H294" s="17">
        <v>1810.9238049999999</v>
      </c>
    </row>
    <row r="295" spans="1:10" x14ac:dyDescent="0.25">
      <c r="A295" s="18">
        <v>1943</v>
      </c>
      <c r="B295" s="18">
        <v>1943</v>
      </c>
      <c r="C295" s="18">
        <v>9</v>
      </c>
      <c r="D295" s="141" t="s">
        <v>302</v>
      </c>
      <c r="E295" s="141" t="str">
        <f t="shared" si="27"/>
        <v>1943 9</v>
      </c>
      <c r="F295" s="17">
        <v>2856.3983480000002</v>
      </c>
      <c r="G295" s="14">
        <v>0</v>
      </c>
      <c r="H295" s="17">
        <v>1640.426878</v>
      </c>
    </row>
    <row r="296" spans="1:10" x14ac:dyDescent="0.25">
      <c r="A296" s="18">
        <v>1944</v>
      </c>
      <c r="B296" s="18">
        <v>1943</v>
      </c>
      <c r="C296" s="18">
        <v>10</v>
      </c>
      <c r="D296" s="141" t="s">
        <v>303</v>
      </c>
      <c r="E296" s="141" t="str">
        <f t="shared" si="27"/>
        <v>1944 10</v>
      </c>
      <c r="F296" s="17">
        <v>2675.0116899999998</v>
      </c>
      <c r="G296" s="14">
        <v>0</v>
      </c>
      <c r="H296" s="17">
        <v>1552.3242620000001</v>
      </c>
    </row>
    <row r="297" spans="1:10" x14ac:dyDescent="0.25">
      <c r="A297" s="18">
        <v>1944</v>
      </c>
      <c r="B297" s="18">
        <v>1943</v>
      </c>
      <c r="C297" s="18">
        <v>11</v>
      </c>
      <c r="D297" s="141" t="s">
        <v>304</v>
      </c>
      <c r="E297" s="141" t="str">
        <f t="shared" si="27"/>
        <v>1944 11</v>
      </c>
      <c r="F297" s="17">
        <v>2348.5865629999998</v>
      </c>
      <c r="G297" s="14">
        <v>0</v>
      </c>
      <c r="H297" s="17">
        <v>1448.5865630000001</v>
      </c>
      <c r="I297" s="17"/>
      <c r="J297" s="17"/>
    </row>
    <row r="298" spans="1:10" x14ac:dyDescent="0.25">
      <c r="A298" s="18">
        <v>1944</v>
      </c>
      <c r="B298" s="18">
        <v>1943</v>
      </c>
      <c r="C298" s="18">
        <v>12</v>
      </c>
      <c r="D298" s="141" t="s">
        <v>305</v>
      </c>
      <c r="E298" s="141" t="str">
        <f t="shared" si="27"/>
        <v>1944 12</v>
      </c>
      <c r="F298" s="17">
        <v>2360.649152</v>
      </c>
      <c r="G298" s="14">
        <v>0</v>
      </c>
      <c r="H298" s="17">
        <v>1438.276885</v>
      </c>
      <c r="I298" s="17"/>
      <c r="J298" s="17"/>
    </row>
    <row r="299" spans="1:10" x14ac:dyDescent="0.25">
      <c r="A299" s="18">
        <v>1944</v>
      </c>
      <c r="B299" s="18">
        <v>1944</v>
      </c>
      <c r="C299" s="18">
        <v>1</v>
      </c>
      <c r="D299" s="141" t="s">
        <v>306</v>
      </c>
      <c r="E299" s="141" t="str">
        <f t="shared" si="27"/>
        <v>1944 1</v>
      </c>
      <c r="F299" s="17">
        <v>2500</v>
      </c>
      <c r="G299" s="14">
        <v>0</v>
      </c>
      <c r="H299" s="17">
        <v>1387.0731249999999</v>
      </c>
    </row>
    <row r="300" spans="1:10" x14ac:dyDescent="0.25">
      <c r="A300" s="18">
        <v>1944</v>
      </c>
      <c r="B300" s="18">
        <v>1944</v>
      </c>
      <c r="C300" s="18">
        <v>2</v>
      </c>
      <c r="D300" s="141" t="s">
        <v>307</v>
      </c>
      <c r="E300" s="141" t="str">
        <f t="shared" si="27"/>
        <v>1944 2</v>
      </c>
      <c r="F300" s="17">
        <v>2811.1668070000001</v>
      </c>
      <c r="G300" s="14">
        <v>0</v>
      </c>
      <c r="H300" s="17">
        <v>1424.2658220000001</v>
      </c>
    </row>
    <row r="301" spans="1:10" x14ac:dyDescent="0.25">
      <c r="A301" s="18">
        <v>1944</v>
      </c>
      <c r="B301" s="18">
        <v>1944</v>
      </c>
      <c r="C301" s="18">
        <v>3</v>
      </c>
      <c r="D301" s="141" t="s">
        <v>308</v>
      </c>
      <c r="E301" s="141" t="str">
        <f t="shared" si="27"/>
        <v>1944 3</v>
      </c>
      <c r="F301" s="17">
        <v>3133.7152380000002</v>
      </c>
      <c r="G301" s="14">
        <v>0</v>
      </c>
      <c r="H301" s="17">
        <v>1486.3263830000001</v>
      </c>
    </row>
    <row r="302" spans="1:10" x14ac:dyDescent="0.25">
      <c r="A302" s="18">
        <v>1944</v>
      </c>
      <c r="B302" s="18">
        <v>1944</v>
      </c>
      <c r="C302" s="18">
        <v>4</v>
      </c>
      <c r="D302" s="141" t="s">
        <v>309</v>
      </c>
      <c r="E302" s="141" t="str">
        <f t="shared" si="27"/>
        <v>1944 4</v>
      </c>
      <c r="F302" s="17">
        <v>3337.3707100000001</v>
      </c>
      <c r="G302" s="14">
        <v>0</v>
      </c>
      <c r="H302" s="17">
        <v>1525.7739349999999</v>
      </c>
    </row>
    <row r="303" spans="1:10" x14ac:dyDescent="0.25">
      <c r="A303" s="18">
        <v>1944</v>
      </c>
      <c r="B303" s="18">
        <v>1944</v>
      </c>
      <c r="C303" s="18">
        <v>5</v>
      </c>
      <c r="D303" s="141" t="s">
        <v>310</v>
      </c>
      <c r="E303" s="141" t="str">
        <f t="shared" si="27"/>
        <v>1944 5</v>
      </c>
      <c r="F303" s="17">
        <v>3355.1507489999999</v>
      </c>
      <c r="G303" s="14">
        <v>0</v>
      </c>
      <c r="H303" s="17">
        <v>1583.1834269999999</v>
      </c>
    </row>
    <row r="304" spans="1:10" x14ac:dyDescent="0.25">
      <c r="A304" s="18">
        <v>1944</v>
      </c>
      <c r="B304" s="18">
        <v>1944</v>
      </c>
      <c r="C304" s="18">
        <v>6</v>
      </c>
      <c r="D304" s="141" t="s">
        <v>311</v>
      </c>
      <c r="E304" s="141" t="str">
        <f t="shared" si="27"/>
        <v>1944 6</v>
      </c>
      <c r="F304" s="17">
        <v>3109.8492609999998</v>
      </c>
      <c r="G304" s="14">
        <v>0</v>
      </c>
      <c r="H304" s="17">
        <v>1562.2305899999999</v>
      </c>
    </row>
    <row r="305" spans="1:10" x14ac:dyDescent="0.25">
      <c r="A305" s="18">
        <v>1944</v>
      </c>
      <c r="B305" s="18">
        <v>1944</v>
      </c>
      <c r="C305" s="18">
        <v>7</v>
      </c>
      <c r="D305" s="141" t="s">
        <v>312</v>
      </c>
      <c r="E305" s="141" t="str">
        <f t="shared" si="27"/>
        <v>1944 7</v>
      </c>
      <c r="F305" s="17">
        <v>2729.3277680000001</v>
      </c>
      <c r="G305" s="14">
        <v>0</v>
      </c>
      <c r="H305" s="17">
        <v>1396.386661</v>
      </c>
    </row>
    <row r="306" spans="1:10" x14ac:dyDescent="0.25">
      <c r="A306" s="18">
        <v>1944</v>
      </c>
      <c r="B306" s="18">
        <v>1944</v>
      </c>
      <c r="C306" s="18">
        <v>8</v>
      </c>
      <c r="D306" s="141" t="s">
        <v>313</v>
      </c>
      <c r="E306" s="141" t="str">
        <f t="shared" si="27"/>
        <v>1944 8</v>
      </c>
      <c r="F306" s="17">
        <v>2475.9717879999998</v>
      </c>
      <c r="G306" s="14">
        <v>0</v>
      </c>
      <c r="H306" s="17">
        <v>1224.8751179999999</v>
      </c>
    </row>
    <row r="307" spans="1:10" x14ac:dyDescent="0.25">
      <c r="A307" s="18">
        <v>1944</v>
      </c>
      <c r="B307" s="18">
        <v>1944</v>
      </c>
      <c r="C307" s="18">
        <v>9</v>
      </c>
      <c r="D307" s="141" t="s">
        <v>314</v>
      </c>
      <c r="E307" s="141" t="str">
        <f t="shared" si="27"/>
        <v>1944 9</v>
      </c>
      <c r="F307" s="17">
        <v>2427.5134659999999</v>
      </c>
      <c r="G307" s="14">
        <v>0</v>
      </c>
      <c r="H307" s="17">
        <v>1099.9222360000001</v>
      </c>
      <c r="I307" s="17"/>
      <c r="J307" s="17"/>
    </row>
    <row r="308" spans="1:10" x14ac:dyDescent="0.25">
      <c r="A308" s="18">
        <v>1945</v>
      </c>
      <c r="B308" s="18">
        <v>1944</v>
      </c>
      <c r="C308" s="18">
        <v>10</v>
      </c>
      <c r="D308" s="141" t="s">
        <v>315</v>
      </c>
      <c r="E308" s="141" t="str">
        <f t="shared" si="27"/>
        <v>1945 10</v>
      </c>
      <c r="F308" s="17">
        <v>2352.704686</v>
      </c>
      <c r="G308" s="14">
        <v>0</v>
      </c>
      <c r="H308" s="17">
        <v>1071.1073779999999</v>
      </c>
    </row>
    <row r="309" spans="1:10" x14ac:dyDescent="0.25">
      <c r="A309" s="18">
        <v>1945</v>
      </c>
      <c r="B309" s="18">
        <v>1944</v>
      </c>
      <c r="C309" s="18">
        <v>11</v>
      </c>
      <c r="D309" s="141" t="s">
        <v>316</v>
      </c>
      <c r="E309" s="141" t="str">
        <f t="shared" si="27"/>
        <v>1945 11</v>
      </c>
      <c r="F309" s="17">
        <v>2559.487095</v>
      </c>
      <c r="G309" s="14">
        <v>0</v>
      </c>
      <c r="H309" s="17">
        <v>1099.6668460000001</v>
      </c>
    </row>
    <row r="310" spans="1:10" x14ac:dyDescent="0.25">
      <c r="A310" s="18">
        <v>1945</v>
      </c>
      <c r="B310" s="18">
        <v>1944</v>
      </c>
      <c r="C310" s="18">
        <v>12</v>
      </c>
      <c r="D310" s="141" t="s">
        <v>317</v>
      </c>
      <c r="E310" s="141" t="str">
        <f t="shared" si="27"/>
        <v>1945 12</v>
      </c>
      <c r="F310" s="17">
        <v>2856.5028600000001</v>
      </c>
      <c r="G310" s="14">
        <v>0</v>
      </c>
      <c r="H310" s="17">
        <v>1176.6031889999999</v>
      </c>
    </row>
    <row r="311" spans="1:10" x14ac:dyDescent="0.25">
      <c r="A311" s="18">
        <v>1945</v>
      </c>
      <c r="B311" s="18">
        <v>1945</v>
      </c>
      <c r="C311" s="18">
        <v>1</v>
      </c>
      <c r="D311" s="141" t="s">
        <v>318</v>
      </c>
      <c r="E311" s="141" t="str">
        <f t="shared" si="27"/>
        <v>1945 1</v>
      </c>
      <c r="F311" s="17">
        <v>3064.0252599999999</v>
      </c>
      <c r="G311" s="14">
        <v>0</v>
      </c>
      <c r="H311" s="17">
        <v>1234.320498</v>
      </c>
    </row>
    <row r="312" spans="1:10" x14ac:dyDescent="0.25">
      <c r="A312" s="18">
        <v>1945</v>
      </c>
      <c r="B312" s="18">
        <v>1945</v>
      </c>
      <c r="C312" s="18">
        <v>2</v>
      </c>
      <c r="D312" s="141" t="s">
        <v>319</v>
      </c>
      <c r="E312" s="141" t="str">
        <f t="shared" si="27"/>
        <v>1945 2</v>
      </c>
      <c r="F312" s="17">
        <v>3827.642006</v>
      </c>
      <c r="G312" s="14">
        <v>0</v>
      </c>
      <c r="H312" s="17">
        <v>1399.574075</v>
      </c>
    </row>
    <row r="313" spans="1:10" x14ac:dyDescent="0.25">
      <c r="A313" s="18">
        <v>1945</v>
      </c>
      <c r="B313" s="18">
        <v>1945</v>
      </c>
      <c r="C313" s="18">
        <v>3</v>
      </c>
      <c r="D313" s="141" t="s">
        <v>320</v>
      </c>
      <c r="E313" s="141" t="str">
        <f t="shared" si="27"/>
        <v>1945 3</v>
      </c>
      <c r="F313" s="17">
        <v>4146.4373029999997</v>
      </c>
      <c r="G313" s="14">
        <v>0</v>
      </c>
      <c r="H313" s="17">
        <v>1453.471323</v>
      </c>
    </row>
    <row r="314" spans="1:10" x14ac:dyDescent="0.25">
      <c r="A314" s="18">
        <v>1945</v>
      </c>
      <c r="B314" s="18">
        <v>1945</v>
      </c>
      <c r="C314" s="18">
        <v>4</v>
      </c>
      <c r="D314" s="141" t="s">
        <v>321</v>
      </c>
      <c r="E314" s="141" t="str">
        <f t="shared" si="27"/>
        <v>1945 4</v>
      </c>
      <c r="F314" s="17">
        <v>4410.7738120000004</v>
      </c>
      <c r="G314" s="14">
        <v>0</v>
      </c>
      <c r="H314" s="17">
        <v>1591.1807409999999</v>
      </c>
    </row>
    <row r="315" spans="1:10" x14ac:dyDescent="0.25">
      <c r="A315" s="18">
        <v>1945</v>
      </c>
      <c r="B315" s="18">
        <v>1945</v>
      </c>
      <c r="C315" s="18">
        <v>5</v>
      </c>
      <c r="D315" s="141" t="s">
        <v>322</v>
      </c>
      <c r="E315" s="141" t="str">
        <f t="shared" si="27"/>
        <v>1945 5</v>
      </c>
      <c r="F315" s="17">
        <v>4511.1199260000003</v>
      </c>
      <c r="G315" s="14">
        <v>0</v>
      </c>
      <c r="H315" s="17">
        <v>1555.902503</v>
      </c>
    </row>
    <row r="316" spans="1:10" x14ac:dyDescent="0.25">
      <c r="A316" s="18">
        <v>1945</v>
      </c>
      <c r="B316" s="18">
        <v>1945</v>
      </c>
      <c r="C316" s="18">
        <v>6</v>
      </c>
      <c r="D316" s="141" t="s">
        <v>323</v>
      </c>
      <c r="E316" s="141" t="str">
        <f t="shared" si="27"/>
        <v>1945 6</v>
      </c>
      <c r="F316" s="17">
        <v>4271.5765570000003</v>
      </c>
      <c r="G316" s="14">
        <v>0</v>
      </c>
      <c r="H316" s="17">
        <v>1496.749865</v>
      </c>
    </row>
    <row r="317" spans="1:10" x14ac:dyDescent="0.25">
      <c r="A317" s="18">
        <v>1945</v>
      </c>
      <c r="B317" s="18">
        <v>1945</v>
      </c>
      <c r="C317" s="18">
        <v>7</v>
      </c>
      <c r="D317" s="141" t="s">
        <v>324</v>
      </c>
      <c r="E317" s="141" t="str">
        <f t="shared" si="27"/>
        <v>1945 7</v>
      </c>
      <c r="F317" s="17">
        <v>3739.0632409999998</v>
      </c>
      <c r="G317" s="14">
        <v>0</v>
      </c>
      <c r="H317" s="17">
        <v>1376.678934</v>
      </c>
    </row>
    <row r="318" spans="1:10" x14ac:dyDescent="0.25">
      <c r="A318" s="18">
        <v>1945</v>
      </c>
      <c r="B318" s="18">
        <v>1945</v>
      </c>
      <c r="C318" s="18">
        <v>8</v>
      </c>
      <c r="D318" s="141" t="s">
        <v>325</v>
      </c>
      <c r="E318" s="141" t="str">
        <f t="shared" si="27"/>
        <v>1945 8</v>
      </c>
      <c r="F318" s="17">
        <v>3352.1252500000001</v>
      </c>
      <c r="G318" s="14">
        <v>0</v>
      </c>
      <c r="H318" s="17">
        <v>1256.4127719999999</v>
      </c>
    </row>
    <row r="319" spans="1:10" x14ac:dyDescent="0.25">
      <c r="A319" s="18">
        <v>1945</v>
      </c>
      <c r="B319" s="18">
        <v>1945</v>
      </c>
      <c r="C319" s="18">
        <v>9</v>
      </c>
      <c r="D319" s="141" t="s">
        <v>326</v>
      </c>
      <c r="E319" s="141" t="str">
        <f t="shared" si="27"/>
        <v>1945 9</v>
      </c>
      <c r="F319" s="17">
        <v>3258.988617</v>
      </c>
      <c r="G319" s="14">
        <v>0</v>
      </c>
      <c r="H319" s="17">
        <v>1128.615221</v>
      </c>
    </row>
    <row r="320" spans="1:10" x14ac:dyDescent="0.25">
      <c r="A320" s="18">
        <v>1946</v>
      </c>
      <c r="B320" s="18">
        <v>1945</v>
      </c>
      <c r="C320" s="18">
        <v>10</v>
      </c>
      <c r="D320" s="141" t="s">
        <v>327</v>
      </c>
      <c r="E320" s="141" t="str">
        <f t="shared" si="27"/>
        <v>1946 10</v>
      </c>
      <c r="F320" s="17">
        <v>3200</v>
      </c>
      <c r="G320" s="14">
        <v>0</v>
      </c>
      <c r="H320" s="17">
        <v>1124.0893880000001</v>
      </c>
    </row>
    <row r="321" spans="1:8" x14ac:dyDescent="0.25">
      <c r="A321" s="18">
        <v>1946</v>
      </c>
      <c r="B321" s="18">
        <v>1945</v>
      </c>
      <c r="C321" s="18">
        <v>11</v>
      </c>
      <c r="D321" s="141" t="s">
        <v>328</v>
      </c>
      <c r="E321" s="141" t="str">
        <f t="shared" si="27"/>
        <v>1946 11</v>
      </c>
      <c r="F321" s="17">
        <v>3252</v>
      </c>
      <c r="G321" s="14">
        <v>0</v>
      </c>
      <c r="H321" s="17">
        <v>1179.0981529999999</v>
      </c>
    </row>
    <row r="322" spans="1:8" x14ac:dyDescent="0.25">
      <c r="A322" s="18">
        <v>1946</v>
      </c>
      <c r="B322" s="18">
        <v>1945</v>
      </c>
      <c r="C322" s="18">
        <v>12</v>
      </c>
      <c r="D322" s="141" t="s">
        <v>329</v>
      </c>
      <c r="E322" s="141" t="str">
        <f t="shared" si="27"/>
        <v>1946 12</v>
      </c>
      <c r="F322" s="17">
        <v>3265</v>
      </c>
      <c r="G322" s="14">
        <v>0</v>
      </c>
      <c r="H322" s="17">
        <v>1370.3339779999999</v>
      </c>
    </row>
    <row r="323" spans="1:8" x14ac:dyDescent="0.25">
      <c r="A323" s="18">
        <v>1946</v>
      </c>
      <c r="B323" s="18">
        <v>1946</v>
      </c>
      <c r="C323" s="18">
        <v>1</v>
      </c>
      <c r="D323" s="141" t="s">
        <v>330</v>
      </c>
      <c r="E323" s="141" t="str">
        <f t="shared" si="27"/>
        <v>1946 1</v>
      </c>
      <c r="F323" s="17">
        <v>3622</v>
      </c>
      <c r="G323" s="14">
        <v>0</v>
      </c>
      <c r="H323" s="17">
        <v>1500.847039</v>
      </c>
    </row>
    <row r="324" spans="1:8" x14ac:dyDescent="0.25">
      <c r="A324" s="18">
        <v>1946</v>
      </c>
      <c r="B324" s="18">
        <v>1946</v>
      </c>
      <c r="C324" s="18">
        <v>2</v>
      </c>
      <c r="D324" s="141" t="s">
        <v>331</v>
      </c>
      <c r="E324" s="141" t="str">
        <f t="shared" si="27"/>
        <v>1946 2</v>
      </c>
      <c r="F324" s="17">
        <v>3874.7541219999998</v>
      </c>
      <c r="G324" s="14">
        <v>0</v>
      </c>
      <c r="H324" s="17">
        <v>1555.871089</v>
      </c>
    </row>
    <row r="325" spans="1:8" x14ac:dyDescent="0.25">
      <c r="A325" s="18">
        <v>1946</v>
      </c>
      <c r="B325" s="18">
        <v>1946</v>
      </c>
      <c r="C325" s="18">
        <v>3</v>
      </c>
      <c r="D325" s="141" t="s">
        <v>332</v>
      </c>
      <c r="E325" s="141" t="str">
        <f t="shared" si="27"/>
        <v>1946 3</v>
      </c>
      <c r="F325" s="17">
        <v>4270.0756190000002</v>
      </c>
      <c r="G325" s="14">
        <v>0</v>
      </c>
      <c r="H325" s="17">
        <v>1678.1702190000001</v>
      </c>
    </row>
    <row r="326" spans="1:8" x14ac:dyDescent="0.25">
      <c r="A326" s="18">
        <v>1946</v>
      </c>
      <c r="B326" s="18">
        <v>1946</v>
      </c>
      <c r="C326" s="18">
        <v>4</v>
      </c>
      <c r="D326" s="141" t="s">
        <v>333</v>
      </c>
      <c r="E326" s="141" t="str">
        <f t="shared" si="27"/>
        <v>1946 4</v>
      </c>
      <c r="F326" s="17">
        <v>4552</v>
      </c>
      <c r="G326" s="14">
        <v>0</v>
      </c>
      <c r="H326" s="17">
        <v>1896.343605</v>
      </c>
    </row>
    <row r="327" spans="1:8" x14ac:dyDescent="0.25">
      <c r="A327" s="18">
        <v>1946</v>
      </c>
      <c r="B327" s="18">
        <v>1946</v>
      </c>
      <c r="C327" s="18">
        <v>5</v>
      </c>
      <c r="D327" s="141" t="s">
        <v>334</v>
      </c>
      <c r="E327" s="141" t="str">
        <f t="shared" si="27"/>
        <v>1946 5</v>
      </c>
      <c r="F327" s="17">
        <v>4522.2890049999996</v>
      </c>
      <c r="G327" s="14">
        <v>0</v>
      </c>
      <c r="H327" s="17">
        <v>1891.7999090000001</v>
      </c>
    </row>
    <row r="328" spans="1:8" x14ac:dyDescent="0.25">
      <c r="A328" s="18">
        <v>1946</v>
      </c>
      <c r="B328" s="18">
        <v>1946</v>
      </c>
      <c r="C328" s="18">
        <v>6</v>
      </c>
      <c r="D328" s="141" t="s">
        <v>335</v>
      </c>
      <c r="E328" s="141" t="str">
        <f t="shared" si="27"/>
        <v>1946 6</v>
      </c>
      <c r="F328" s="17">
        <v>4153.8375640000004</v>
      </c>
      <c r="G328" s="14">
        <v>0</v>
      </c>
      <c r="H328" s="17">
        <v>1825.9335679999999</v>
      </c>
    </row>
    <row r="329" spans="1:8" x14ac:dyDescent="0.25">
      <c r="A329" s="18">
        <v>1946</v>
      </c>
      <c r="B329" s="18">
        <v>1946</v>
      </c>
      <c r="C329" s="18">
        <v>7</v>
      </c>
      <c r="D329" s="141" t="s">
        <v>336</v>
      </c>
      <c r="E329" s="141" t="str">
        <f t="shared" si="27"/>
        <v>1946 7</v>
      </c>
      <c r="F329" s="17">
        <v>3596.724995</v>
      </c>
      <c r="G329" s="14">
        <v>0</v>
      </c>
      <c r="H329" s="17">
        <v>1694.6572880000001</v>
      </c>
    </row>
    <row r="330" spans="1:8" x14ac:dyDescent="0.25">
      <c r="A330" s="18">
        <v>1946</v>
      </c>
      <c r="B330" s="18">
        <v>1946</v>
      </c>
      <c r="C330" s="18">
        <v>8</v>
      </c>
      <c r="D330" s="141" t="s">
        <v>337</v>
      </c>
      <c r="E330" s="141" t="str">
        <f t="shared" si="27"/>
        <v>1946 8</v>
      </c>
      <c r="F330" s="17">
        <v>3280.2244300000002</v>
      </c>
      <c r="G330" s="14">
        <v>0</v>
      </c>
      <c r="H330" s="17">
        <v>1522.962585</v>
      </c>
    </row>
    <row r="331" spans="1:8" x14ac:dyDescent="0.25">
      <c r="A331" s="18">
        <v>1946</v>
      </c>
      <c r="B331" s="18">
        <v>1946</v>
      </c>
      <c r="C331" s="18">
        <v>9</v>
      </c>
      <c r="D331" s="141" t="s">
        <v>338</v>
      </c>
      <c r="E331" s="141" t="str">
        <f t="shared" si="27"/>
        <v>1946 9</v>
      </c>
      <c r="F331" s="17">
        <v>3216.8033049999999</v>
      </c>
      <c r="G331" s="14">
        <v>0</v>
      </c>
      <c r="H331" s="17">
        <v>1396.8938740000001</v>
      </c>
    </row>
    <row r="332" spans="1:8" x14ac:dyDescent="0.25">
      <c r="A332" s="18">
        <v>1947</v>
      </c>
      <c r="B332" s="18">
        <v>1946</v>
      </c>
      <c r="C332" s="18">
        <v>10</v>
      </c>
      <c r="D332" s="141" t="s">
        <v>339</v>
      </c>
      <c r="E332" s="141" t="str">
        <f t="shared" si="27"/>
        <v>1947 10</v>
      </c>
      <c r="F332" s="17">
        <v>3063.0383160000001</v>
      </c>
      <c r="G332" s="14">
        <v>0</v>
      </c>
      <c r="H332" s="17">
        <v>1343.9657910000001</v>
      </c>
    </row>
    <row r="333" spans="1:8" x14ac:dyDescent="0.25">
      <c r="A333" s="18">
        <v>1947</v>
      </c>
      <c r="B333" s="18">
        <v>1946</v>
      </c>
      <c r="C333" s="18">
        <v>11</v>
      </c>
      <c r="D333" s="141" t="s">
        <v>340</v>
      </c>
      <c r="E333" s="141" t="str">
        <f t="shared" si="27"/>
        <v>1947 11</v>
      </c>
      <c r="F333" s="17">
        <v>3121.4575869999999</v>
      </c>
      <c r="G333" s="14">
        <v>0</v>
      </c>
      <c r="H333" s="17">
        <v>1352.467864</v>
      </c>
    </row>
    <row r="334" spans="1:8" x14ac:dyDescent="0.25">
      <c r="A334" s="18">
        <v>1947</v>
      </c>
      <c r="B334" s="18">
        <v>1946</v>
      </c>
      <c r="C334" s="18">
        <v>12</v>
      </c>
      <c r="D334" s="141" t="s">
        <v>341</v>
      </c>
      <c r="E334" s="141" t="str">
        <f t="shared" si="27"/>
        <v>1947 12</v>
      </c>
      <c r="F334" s="17">
        <v>3228.373654</v>
      </c>
      <c r="G334" s="14">
        <v>0</v>
      </c>
      <c r="H334" s="17">
        <v>1373.4023890000001</v>
      </c>
    </row>
    <row r="335" spans="1:8" x14ac:dyDescent="0.25">
      <c r="A335" s="18">
        <v>1947</v>
      </c>
      <c r="B335" s="18">
        <v>1947</v>
      </c>
      <c r="C335" s="18">
        <v>1</v>
      </c>
      <c r="D335" s="141" t="s">
        <v>342</v>
      </c>
      <c r="E335" s="141" t="str">
        <f t="shared" si="27"/>
        <v>1947 1</v>
      </c>
      <c r="F335" s="17">
        <v>3258.7924939999998</v>
      </c>
      <c r="G335" s="14">
        <v>0</v>
      </c>
      <c r="H335" s="17">
        <v>1372.5146520000001</v>
      </c>
    </row>
    <row r="336" spans="1:8" x14ac:dyDescent="0.25">
      <c r="A336" s="18">
        <v>1947</v>
      </c>
      <c r="B336" s="18">
        <v>1947</v>
      </c>
      <c r="C336" s="18">
        <v>2</v>
      </c>
      <c r="D336" s="141" t="s">
        <v>343</v>
      </c>
      <c r="E336" s="141" t="str">
        <f t="shared" si="27"/>
        <v>1947 2</v>
      </c>
      <c r="F336" s="17">
        <v>3524.2615249999999</v>
      </c>
      <c r="G336" s="14">
        <v>0</v>
      </c>
      <c r="H336" s="17">
        <v>1432.523833</v>
      </c>
    </row>
    <row r="337" spans="1:10" x14ac:dyDescent="0.25">
      <c r="A337" s="18">
        <v>1947</v>
      </c>
      <c r="B337" s="18">
        <v>1947</v>
      </c>
      <c r="C337" s="18">
        <v>3</v>
      </c>
      <c r="D337" s="141" t="s">
        <v>344</v>
      </c>
      <c r="E337" s="141" t="str">
        <f t="shared" si="27"/>
        <v>1947 3</v>
      </c>
      <c r="F337" s="17">
        <v>4048.656555</v>
      </c>
      <c r="G337" s="14">
        <v>0</v>
      </c>
      <c r="H337" s="17">
        <v>1551.593208</v>
      </c>
    </row>
    <row r="338" spans="1:10" x14ac:dyDescent="0.25">
      <c r="A338" s="18">
        <v>1947</v>
      </c>
      <c r="B338" s="18">
        <v>1947</v>
      </c>
      <c r="C338" s="18">
        <v>4</v>
      </c>
      <c r="D338" s="141" t="s">
        <v>345</v>
      </c>
      <c r="E338" s="141" t="str">
        <f t="shared" si="27"/>
        <v>1947 4</v>
      </c>
      <c r="F338" s="17">
        <v>4288.5041270000002</v>
      </c>
      <c r="G338" s="14">
        <v>0</v>
      </c>
      <c r="H338" s="17">
        <v>1638.920069</v>
      </c>
    </row>
    <row r="339" spans="1:10" x14ac:dyDescent="0.25">
      <c r="A339" s="18">
        <v>1947</v>
      </c>
      <c r="B339" s="18">
        <v>1947</v>
      </c>
      <c r="C339" s="18">
        <v>5</v>
      </c>
      <c r="D339" s="141" t="s">
        <v>346</v>
      </c>
      <c r="E339" s="141" t="str">
        <f t="shared" si="27"/>
        <v>1947 5</v>
      </c>
      <c r="F339" s="17">
        <v>3974.936279</v>
      </c>
      <c r="G339" s="14">
        <v>0</v>
      </c>
      <c r="H339" s="17">
        <v>1548.851161</v>
      </c>
    </row>
    <row r="340" spans="1:10" x14ac:dyDescent="0.25">
      <c r="A340" s="18">
        <v>1947</v>
      </c>
      <c r="B340" s="18">
        <v>1947</v>
      </c>
      <c r="C340" s="18">
        <v>6</v>
      </c>
      <c r="D340" s="141" t="s">
        <v>347</v>
      </c>
      <c r="E340" s="141" t="str">
        <f t="shared" si="27"/>
        <v>1947 6</v>
      </c>
      <c r="F340" s="17">
        <v>3624.2697469999998</v>
      </c>
      <c r="G340" s="14">
        <v>0</v>
      </c>
      <c r="H340" s="17">
        <v>1541.296519</v>
      </c>
    </row>
    <row r="341" spans="1:10" x14ac:dyDescent="0.25">
      <c r="A341" s="18">
        <v>1947</v>
      </c>
      <c r="B341" s="18">
        <v>1947</v>
      </c>
      <c r="C341" s="18">
        <v>7</v>
      </c>
      <c r="D341" s="141" t="s">
        <v>348</v>
      </c>
      <c r="E341" s="141" t="str">
        <f t="shared" si="27"/>
        <v>1947 7</v>
      </c>
      <c r="F341" s="17">
        <v>3027.1606529999999</v>
      </c>
      <c r="G341" s="14">
        <v>0</v>
      </c>
      <c r="H341" s="17">
        <v>1431.3302550000001</v>
      </c>
    </row>
    <row r="342" spans="1:10" x14ac:dyDescent="0.25">
      <c r="A342" s="18">
        <v>1947</v>
      </c>
      <c r="B342" s="18">
        <v>1947</v>
      </c>
      <c r="C342" s="18">
        <v>8</v>
      </c>
      <c r="D342" s="141" t="s">
        <v>349</v>
      </c>
      <c r="E342" s="141" t="str">
        <f t="shared" si="27"/>
        <v>1947 8</v>
      </c>
      <c r="F342" s="17">
        <v>2707.698594</v>
      </c>
      <c r="G342" s="14">
        <v>0</v>
      </c>
      <c r="H342" s="17">
        <v>1287.344867</v>
      </c>
      <c r="I342" s="17"/>
      <c r="J342" s="17"/>
    </row>
    <row r="343" spans="1:10" x14ac:dyDescent="0.25">
      <c r="A343" s="18">
        <v>1947</v>
      </c>
      <c r="B343" s="18">
        <v>1947</v>
      </c>
      <c r="C343" s="18">
        <v>9</v>
      </c>
      <c r="D343" s="141" t="s">
        <v>350</v>
      </c>
      <c r="E343" s="141" t="str">
        <f t="shared" si="27"/>
        <v>1947 9</v>
      </c>
      <c r="F343" s="17">
        <v>2605.9083030000002</v>
      </c>
      <c r="G343" s="14">
        <v>0</v>
      </c>
      <c r="H343" s="17">
        <v>1162.8407649999999</v>
      </c>
      <c r="I343" s="17"/>
      <c r="J343" s="17"/>
    </row>
    <row r="344" spans="1:10" x14ac:dyDescent="0.25">
      <c r="A344" s="18">
        <v>1948</v>
      </c>
      <c r="B344" s="18">
        <v>1947</v>
      </c>
      <c r="C344" s="18">
        <v>10</v>
      </c>
      <c r="D344" s="141" t="s">
        <v>351</v>
      </c>
      <c r="E344" s="141" t="str">
        <f t="shared" si="27"/>
        <v>1948 10</v>
      </c>
      <c r="F344" s="17">
        <v>2673.28926</v>
      </c>
      <c r="G344" s="14">
        <v>0</v>
      </c>
      <c r="H344" s="17">
        <v>1178.785944</v>
      </c>
      <c r="I344" s="17"/>
      <c r="J344" s="17"/>
    </row>
    <row r="345" spans="1:10" x14ac:dyDescent="0.25">
      <c r="A345" s="18">
        <v>1948</v>
      </c>
      <c r="B345" s="18">
        <v>1947</v>
      </c>
      <c r="C345" s="18">
        <v>11</v>
      </c>
      <c r="D345" s="141" t="s">
        <v>352</v>
      </c>
      <c r="E345" s="141" t="str">
        <f t="shared" si="27"/>
        <v>1948 11</v>
      </c>
      <c r="F345" s="17">
        <v>2714.7184950000001</v>
      </c>
      <c r="G345" s="14">
        <v>0</v>
      </c>
      <c r="H345" s="17">
        <v>1192.6830869999999</v>
      </c>
      <c r="I345" s="17"/>
      <c r="J345" s="17"/>
    </row>
    <row r="346" spans="1:10" x14ac:dyDescent="0.25">
      <c r="A346" s="18">
        <v>1948</v>
      </c>
      <c r="B346" s="18">
        <v>1947</v>
      </c>
      <c r="C346" s="18">
        <v>12</v>
      </c>
      <c r="D346" s="141" t="s">
        <v>353</v>
      </c>
      <c r="E346" s="141" t="str">
        <f t="shared" si="27"/>
        <v>1948 12</v>
      </c>
      <c r="F346" s="17">
        <v>2737.0882029999998</v>
      </c>
      <c r="G346" s="14">
        <v>0</v>
      </c>
      <c r="H346" s="17">
        <v>1192.0296949999999</v>
      </c>
      <c r="I346" s="17"/>
      <c r="J346" s="17"/>
    </row>
    <row r="347" spans="1:10" x14ac:dyDescent="0.25">
      <c r="A347" s="18">
        <v>1948</v>
      </c>
      <c r="B347" s="18">
        <v>1948</v>
      </c>
      <c r="C347" s="18">
        <v>1</v>
      </c>
      <c r="D347" s="141" t="s">
        <v>354</v>
      </c>
      <c r="E347" s="141" t="str">
        <f t="shared" si="27"/>
        <v>1948 1</v>
      </c>
      <c r="F347" s="17">
        <v>3302.2777529999998</v>
      </c>
      <c r="G347" s="14">
        <v>0</v>
      </c>
      <c r="H347" s="17">
        <v>1387.661327</v>
      </c>
    </row>
    <row r="348" spans="1:10" x14ac:dyDescent="0.25">
      <c r="A348" s="18">
        <v>1948</v>
      </c>
      <c r="B348" s="18">
        <v>1948</v>
      </c>
      <c r="C348" s="18">
        <v>2</v>
      </c>
      <c r="D348" s="141" t="s">
        <v>355</v>
      </c>
      <c r="E348" s="141" t="str">
        <f t="shared" si="27"/>
        <v>1948 2</v>
      </c>
      <c r="F348" s="17">
        <v>3244.8084669999998</v>
      </c>
      <c r="G348" s="14">
        <v>0</v>
      </c>
      <c r="H348" s="17">
        <v>1410.1399349999999</v>
      </c>
    </row>
    <row r="349" spans="1:10" x14ac:dyDescent="0.25">
      <c r="A349" s="18">
        <v>1948</v>
      </c>
      <c r="B349" s="18">
        <v>1948</v>
      </c>
      <c r="C349" s="18">
        <v>3</v>
      </c>
      <c r="D349" s="141" t="s">
        <v>356</v>
      </c>
      <c r="E349" s="141" t="str">
        <f t="shared" si="27"/>
        <v>1948 3</v>
      </c>
      <c r="F349" s="17">
        <v>3571.4930979999999</v>
      </c>
      <c r="G349" s="14">
        <v>0</v>
      </c>
      <c r="H349" s="17">
        <v>1444.5926420000001</v>
      </c>
    </row>
    <row r="350" spans="1:10" x14ac:dyDescent="0.25">
      <c r="A350" s="18">
        <v>1948</v>
      </c>
      <c r="B350" s="18">
        <v>1948</v>
      </c>
      <c r="C350" s="18">
        <v>4</v>
      </c>
      <c r="D350" s="141" t="s">
        <v>357</v>
      </c>
      <c r="E350" s="141" t="str">
        <f t="shared" si="27"/>
        <v>1948 4</v>
      </c>
      <c r="F350" s="17">
        <v>4422</v>
      </c>
      <c r="G350" s="14">
        <v>0</v>
      </c>
      <c r="H350" s="17">
        <v>1631.698202</v>
      </c>
    </row>
    <row r="351" spans="1:10" x14ac:dyDescent="0.25">
      <c r="A351" s="18">
        <v>1948</v>
      </c>
      <c r="B351" s="18">
        <v>1948</v>
      </c>
      <c r="C351" s="18">
        <v>5</v>
      </c>
      <c r="D351" s="141" t="s">
        <v>358</v>
      </c>
      <c r="E351" s="141" t="str">
        <f t="shared" si="27"/>
        <v>1948 5</v>
      </c>
      <c r="F351" s="17">
        <v>4552</v>
      </c>
      <c r="G351" s="14">
        <v>0</v>
      </c>
      <c r="H351" s="17">
        <v>1625.8919080000001</v>
      </c>
    </row>
    <row r="352" spans="1:10" x14ac:dyDescent="0.25">
      <c r="A352" s="18">
        <v>1948</v>
      </c>
      <c r="B352" s="18">
        <v>1948</v>
      </c>
      <c r="C352" s="18">
        <v>6</v>
      </c>
      <c r="D352" s="141" t="s">
        <v>359</v>
      </c>
      <c r="E352" s="141" t="str">
        <f t="shared" si="27"/>
        <v>1948 6</v>
      </c>
      <c r="F352" s="17">
        <v>4500</v>
      </c>
      <c r="G352" s="14">
        <v>0</v>
      </c>
      <c r="H352" s="17">
        <v>1705.3399939999999</v>
      </c>
    </row>
    <row r="353" spans="1:8" x14ac:dyDescent="0.25">
      <c r="A353" s="18">
        <v>1948</v>
      </c>
      <c r="B353" s="18">
        <v>1948</v>
      </c>
      <c r="C353" s="18">
        <v>7</v>
      </c>
      <c r="D353" s="141" t="s">
        <v>360</v>
      </c>
      <c r="E353" s="141" t="str">
        <f t="shared" ref="E353:E416" si="28">CONCATENATE(A353," ",C353)</f>
        <v>1948 7</v>
      </c>
      <c r="F353" s="17">
        <v>4010.0048510000001</v>
      </c>
      <c r="G353" s="14">
        <v>0</v>
      </c>
      <c r="H353" s="17">
        <v>1669.4634160000001</v>
      </c>
    </row>
    <row r="354" spans="1:8" x14ac:dyDescent="0.25">
      <c r="A354" s="18">
        <v>1948</v>
      </c>
      <c r="B354" s="18">
        <v>1948</v>
      </c>
      <c r="C354" s="18">
        <v>8</v>
      </c>
      <c r="D354" s="141" t="s">
        <v>361</v>
      </c>
      <c r="E354" s="141" t="str">
        <f t="shared" si="28"/>
        <v>1948 8</v>
      </c>
      <c r="F354" s="17">
        <v>3671.0443329999998</v>
      </c>
      <c r="G354" s="14">
        <v>0</v>
      </c>
      <c r="H354" s="17">
        <v>1531.7520629999999</v>
      </c>
    </row>
    <row r="355" spans="1:8" x14ac:dyDescent="0.25">
      <c r="A355" s="18">
        <v>1948</v>
      </c>
      <c r="B355" s="18">
        <v>1948</v>
      </c>
      <c r="C355" s="18">
        <v>9</v>
      </c>
      <c r="D355" s="141" t="s">
        <v>362</v>
      </c>
      <c r="E355" s="141" t="str">
        <f t="shared" si="28"/>
        <v>1948 9</v>
      </c>
      <c r="F355" s="17">
        <v>3400</v>
      </c>
      <c r="G355" s="14">
        <v>0</v>
      </c>
      <c r="H355" s="17">
        <v>1484.694722</v>
      </c>
    </row>
    <row r="356" spans="1:8" x14ac:dyDescent="0.25">
      <c r="A356" s="18">
        <v>1949</v>
      </c>
      <c r="B356" s="18">
        <v>1948</v>
      </c>
      <c r="C356" s="18">
        <v>10</v>
      </c>
      <c r="D356" s="141" t="s">
        <v>363</v>
      </c>
      <c r="E356" s="141" t="str">
        <f t="shared" si="28"/>
        <v>1949 10</v>
      </c>
      <c r="F356" s="17">
        <v>3229.3432349999998</v>
      </c>
      <c r="G356" s="14">
        <v>0</v>
      </c>
      <c r="H356" s="17">
        <v>1438.510002</v>
      </c>
    </row>
    <row r="357" spans="1:8" x14ac:dyDescent="0.25">
      <c r="A357" s="18">
        <v>1949</v>
      </c>
      <c r="B357" s="18">
        <v>1948</v>
      </c>
      <c r="C357" s="18">
        <v>11</v>
      </c>
      <c r="D357" s="141" t="s">
        <v>364</v>
      </c>
      <c r="E357" s="141" t="str">
        <f t="shared" si="28"/>
        <v>1949 11</v>
      </c>
      <c r="F357" s="17">
        <v>3218.5010619999998</v>
      </c>
      <c r="G357" s="14">
        <v>0</v>
      </c>
      <c r="H357" s="17">
        <v>1445.3973080000001</v>
      </c>
    </row>
    <row r="358" spans="1:8" x14ac:dyDescent="0.25">
      <c r="A358" s="18">
        <v>1949</v>
      </c>
      <c r="B358" s="18">
        <v>1948</v>
      </c>
      <c r="C358" s="18">
        <v>12</v>
      </c>
      <c r="D358" s="141" t="s">
        <v>365</v>
      </c>
      <c r="E358" s="141" t="str">
        <f t="shared" si="28"/>
        <v>1949 12</v>
      </c>
      <c r="F358" s="17">
        <v>3281.8943519999998</v>
      </c>
      <c r="G358" s="14">
        <v>0</v>
      </c>
      <c r="H358" s="17">
        <v>1447.442736</v>
      </c>
    </row>
    <row r="359" spans="1:8" x14ac:dyDescent="0.25">
      <c r="A359" s="18">
        <v>1949</v>
      </c>
      <c r="B359" s="18">
        <v>1949</v>
      </c>
      <c r="C359" s="18">
        <v>1</v>
      </c>
      <c r="D359" s="141" t="s">
        <v>366</v>
      </c>
      <c r="E359" s="141" t="str">
        <f t="shared" si="28"/>
        <v>1949 1</v>
      </c>
      <c r="F359" s="17">
        <v>3298.1163139999999</v>
      </c>
      <c r="G359" s="14">
        <v>0</v>
      </c>
      <c r="H359" s="17">
        <v>1440.858559</v>
      </c>
    </row>
    <row r="360" spans="1:8" x14ac:dyDescent="0.25">
      <c r="A360" s="18">
        <v>1949</v>
      </c>
      <c r="B360" s="18">
        <v>1949</v>
      </c>
      <c r="C360" s="18">
        <v>2</v>
      </c>
      <c r="D360" s="141" t="s">
        <v>367</v>
      </c>
      <c r="E360" s="141" t="str">
        <f t="shared" si="28"/>
        <v>1949 2</v>
      </c>
      <c r="F360" s="17">
        <v>3497.0315340000002</v>
      </c>
      <c r="G360" s="14">
        <v>0</v>
      </c>
      <c r="H360" s="17">
        <v>1472.7400680000001</v>
      </c>
    </row>
    <row r="361" spans="1:8" x14ac:dyDescent="0.25">
      <c r="A361" s="18">
        <v>1949</v>
      </c>
      <c r="B361" s="18">
        <v>1949</v>
      </c>
      <c r="C361" s="18">
        <v>3</v>
      </c>
      <c r="D361" s="141" t="s">
        <v>368</v>
      </c>
      <c r="E361" s="141" t="str">
        <f t="shared" si="28"/>
        <v>1949 3</v>
      </c>
      <c r="F361" s="17">
        <v>4071</v>
      </c>
      <c r="G361" s="14">
        <v>0</v>
      </c>
      <c r="H361" s="17">
        <v>1688.925029</v>
      </c>
    </row>
    <row r="362" spans="1:8" x14ac:dyDescent="0.25">
      <c r="A362" s="18">
        <v>1949</v>
      </c>
      <c r="B362" s="18">
        <v>1949</v>
      </c>
      <c r="C362" s="18">
        <v>4</v>
      </c>
      <c r="D362" s="141" t="s">
        <v>369</v>
      </c>
      <c r="E362" s="141" t="str">
        <f t="shared" si="28"/>
        <v>1949 4</v>
      </c>
      <c r="F362" s="17">
        <v>4485.1884710000004</v>
      </c>
      <c r="G362" s="14">
        <v>0</v>
      </c>
      <c r="H362" s="17">
        <v>1948.6313990000001</v>
      </c>
    </row>
    <row r="363" spans="1:8" x14ac:dyDescent="0.25">
      <c r="A363" s="18">
        <v>1949</v>
      </c>
      <c r="B363" s="18">
        <v>1949</v>
      </c>
      <c r="C363" s="18">
        <v>5</v>
      </c>
      <c r="D363" s="141" t="s">
        <v>370</v>
      </c>
      <c r="E363" s="141" t="str">
        <f t="shared" si="28"/>
        <v>1949 5</v>
      </c>
      <c r="F363" s="17">
        <v>4508.7149520000003</v>
      </c>
      <c r="G363" s="14">
        <v>0</v>
      </c>
      <c r="H363" s="17">
        <v>1949.53774</v>
      </c>
    </row>
    <row r="364" spans="1:8" x14ac:dyDescent="0.25">
      <c r="A364" s="18">
        <v>1949</v>
      </c>
      <c r="B364" s="18">
        <v>1949</v>
      </c>
      <c r="C364" s="18">
        <v>6</v>
      </c>
      <c r="D364" s="141" t="s">
        <v>371</v>
      </c>
      <c r="E364" s="141" t="str">
        <f t="shared" si="28"/>
        <v>1949 6</v>
      </c>
      <c r="F364" s="17">
        <v>4105.3177290000003</v>
      </c>
      <c r="G364" s="14">
        <v>0</v>
      </c>
      <c r="H364" s="17">
        <v>1898.8139699999999</v>
      </c>
    </row>
    <row r="365" spans="1:8" x14ac:dyDescent="0.25">
      <c r="A365" s="18">
        <v>1949</v>
      </c>
      <c r="B365" s="18">
        <v>1949</v>
      </c>
      <c r="C365" s="18">
        <v>7</v>
      </c>
      <c r="D365" s="141" t="s">
        <v>372</v>
      </c>
      <c r="E365" s="141" t="str">
        <f t="shared" si="28"/>
        <v>1949 7</v>
      </c>
      <c r="F365" s="17">
        <v>3468.812469</v>
      </c>
      <c r="G365" s="14">
        <v>0</v>
      </c>
      <c r="H365" s="17">
        <v>1753.671335</v>
      </c>
    </row>
    <row r="366" spans="1:8" x14ac:dyDescent="0.25">
      <c r="A366" s="18">
        <v>1949</v>
      </c>
      <c r="B366" s="18">
        <v>1949</v>
      </c>
      <c r="C366" s="18">
        <v>8</v>
      </c>
      <c r="D366" s="141" t="s">
        <v>373</v>
      </c>
      <c r="E366" s="141" t="str">
        <f t="shared" si="28"/>
        <v>1949 8</v>
      </c>
      <c r="F366" s="17">
        <v>3152.2604719999999</v>
      </c>
      <c r="G366" s="14">
        <v>0</v>
      </c>
      <c r="H366" s="17">
        <v>1579.6513279999999</v>
      </c>
    </row>
    <row r="367" spans="1:8" x14ac:dyDescent="0.25">
      <c r="A367" s="18">
        <v>1949</v>
      </c>
      <c r="B367" s="18">
        <v>1949</v>
      </c>
      <c r="C367" s="18">
        <v>9</v>
      </c>
      <c r="D367" s="141" t="s">
        <v>374</v>
      </c>
      <c r="E367" s="141" t="str">
        <f t="shared" si="28"/>
        <v>1949 9</v>
      </c>
      <c r="F367" s="17">
        <v>3113.5031039999999</v>
      </c>
      <c r="G367" s="14">
        <v>0</v>
      </c>
      <c r="H367" s="17">
        <v>1410.6631910000001</v>
      </c>
    </row>
    <row r="368" spans="1:8" x14ac:dyDescent="0.25">
      <c r="A368" s="18">
        <v>1950</v>
      </c>
      <c r="B368" s="18">
        <v>1949</v>
      </c>
      <c r="C368" s="18">
        <v>10</v>
      </c>
      <c r="D368" s="141" t="s">
        <v>375</v>
      </c>
      <c r="E368" s="141" t="str">
        <f t="shared" si="28"/>
        <v>1950 10</v>
      </c>
      <c r="F368" s="17">
        <v>2967.4310569999998</v>
      </c>
      <c r="G368" s="14">
        <v>0</v>
      </c>
      <c r="H368" s="17">
        <v>1356.108283</v>
      </c>
    </row>
    <row r="369" spans="1:8" x14ac:dyDescent="0.25">
      <c r="A369" s="18">
        <v>1950</v>
      </c>
      <c r="B369" s="18">
        <v>1949</v>
      </c>
      <c r="C369" s="18">
        <v>11</v>
      </c>
      <c r="D369" s="141" t="s">
        <v>376</v>
      </c>
      <c r="E369" s="141" t="str">
        <f t="shared" si="28"/>
        <v>1950 11</v>
      </c>
      <c r="F369" s="17">
        <v>2820.5111689999999</v>
      </c>
      <c r="G369" s="14">
        <v>0</v>
      </c>
      <c r="H369" s="17">
        <v>1326.1007649999999</v>
      </c>
    </row>
    <row r="370" spans="1:8" x14ac:dyDescent="0.25">
      <c r="A370" s="18">
        <v>1950</v>
      </c>
      <c r="B370" s="18">
        <v>1949</v>
      </c>
      <c r="C370" s="18">
        <v>12</v>
      </c>
      <c r="D370" s="141" t="s">
        <v>377</v>
      </c>
      <c r="E370" s="141" t="str">
        <f t="shared" si="28"/>
        <v>1950 12</v>
      </c>
      <c r="F370" s="17">
        <v>2744.0325160000002</v>
      </c>
      <c r="G370" s="14">
        <v>0</v>
      </c>
      <c r="H370" s="17">
        <v>1310.276337</v>
      </c>
    </row>
    <row r="371" spans="1:8" x14ac:dyDescent="0.25">
      <c r="A371" s="18">
        <v>1950</v>
      </c>
      <c r="B371" s="18">
        <v>1950</v>
      </c>
      <c r="C371" s="18">
        <v>1</v>
      </c>
      <c r="D371" s="141" t="s">
        <v>378</v>
      </c>
      <c r="E371" s="141" t="str">
        <f t="shared" si="28"/>
        <v>1950 1</v>
      </c>
      <c r="F371" s="17">
        <v>3035.7604240000001</v>
      </c>
      <c r="G371" s="14">
        <v>0</v>
      </c>
      <c r="H371" s="17">
        <v>1331.4812480000001</v>
      </c>
    </row>
    <row r="372" spans="1:8" x14ac:dyDescent="0.25">
      <c r="A372" s="18">
        <v>1950</v>
      </c>
      <c r="B372" s="18">
        <v>1950</v>
      </c>
      <c r="C372" s="18">
        <v>2</v>
      </c>
      <c r="D372" s="141" t="s">
        <v>379</v>
      </c>
      <c r="E372" s="141" t="str">
        <f t="shared" si="28"/>
        <v>1950 2</v>
      </c>
      <c r="F372" s="17">
        <v>3448.4168540000001</v>
      </c>
      <c r="G372" s="14">
        <v>0</v>
      </c>
      <c r="H372" s="17">
        <v>1387.690501</v>
      </c>
    </row>
    <row r="373" spans="1:8" x14ac:dyDescent="0.25">
      <c r="A373" s="18">
        <v>1950</v>
      </c>
      <c r="B373" s="18">
        <v>1950</v>
      </c>
      <c r="C373" s="18">
        <v>3</v>
      </c>
      <c r="D373" s="141" t="s">
        <v>380</v>
      </c>
      <c r="E373" s="141" t="str">
        <f t="shared" si="28"/>
        <v>1950 3</v>
      </c>
      <c r="F373" s="17">
        <v>3900.5344049999999</v>
      </c>
      <c r="G373" s="14">
        <v>0</v>
      </c>
      <c r="H373" s="17">
        <v>1508.7524490000001</v>
      </c>
    </row>
    <row r="374" spans="1:8" x14ac:dyDescent="0.25">
      <c r="A374" s="18">
        <v>1950</v>
      </c>
      <c r="B374" s="18">
        <v>1950</v>
      </c>
      <c r="C374" s="18">
        <v>4</v>
      </c>
      <c r="D374" s="141" t="s">
        <v>381</v>
      </c>
      <c r="E374" s="141" t="str">
        <f t="shared" si="28"/>
        <v>1950 4</v>
      </c>
      <c r="F374" s="17">
        <v>4312.6065170000002</v>
      </c>
      <c r="G374" s="14">
        <v>0</v>
      </c>
      <c r="H374" s="17">
        <v>1666.761456</v>
      </c>
    </row>
    <row r="375" spans="1:8" x14ac:dyDescent="0.25">
      <c r="A375" s="18">
        <v>1950</v>
      </c>
      <c r="B375" s="18">
        <v>1950</v>
      </c>
      <c r="C375" s="18">
        <v>5</v>
      </c>
      <c r="D375" s="141" t="s">
        <v>382</v>
      </c>
      <c r="E375" s="141" t="str">
        <f t="shared" si="28"/>
        <v>1950 5</v>
      </c>
      <c r="F375" s="17">
        <v>4233.7748739999997</v>
      </c>
      <c r="G375" s="14">
        <v>0</v>
      </c>
      <c r="H375" s="17">
        <v>1676.136495</v>
      </c>
    </row>
    <row r="376" spans="1:8" x14ac:dyDescent="0.25">
      <c r="A376" s="18">
        <v>1950</v>
      </c>
      <c r="B376" s="18">
        <v>1950</v>
      </c>
      <c r="C376" s="18">
        <v>6</v>
      </c>
      <c r="D376" s="141" t="s">
        <v>383</v>
      </c>
      <c r="E376" s="141" t="str">
        <f t="shared" si="28"/>
        <v>1950 6</v>
      </c>
      <c r="F376" s="17">
        <v>3993.6137469999999</v>
      </c>
      <c r="G376" s="14">
        <v>0</v>
      </c>
      <c r="H376" s="17">
        <v>1657.619457</v>
      </c>
    </row>
    <row r="377" spans="1:8" x14ac:dyDescent="0.25">
      <c r="A377" s="18">
        <v>1950</v>
      </c>
      <c r="B377" s="18">
        <v>1950</v>
      </c>
      <c r="C377" s="18">
        <v>7</v>
      </c>
      <c r="D377" s="141" t="s">
        <v>384</v>
      </c>
      <c r="E377" s="141" t="str">
        <f t="shared" si="28"/>
        <v>1950 7</v>
      </c>
      <c r="F377" s="17">
        <v>3615.5748170000002</v>
      </c>
      <c r="G377" s="14">
        <v>0</v>
      </c>
      <c r="H377" s="17">
        <v>1550.3161359999999</v>
      </c>
    </row>
    <row r="378" spans="1:8" x14ac:dyDescent="0.25">
      <c r="A378" s="18">
        <v>1950</v>
      </c>
      <c r="B378" s="18">
        <v>1950</v>
      </c>
      <c r="C378" s="18">
        <v>8</v>
      </c>
      <c r="D378" s="141" t="s">
        <v>385</v>
      </c>
      <c r="E378" s="141" t="str">
        <f t="shared" si="28"/>
        <v>1950 8</v>
      </c>
      <c r="F378" s="17">
        <v>3264.3483310000001</v>
      </c>
      <c r="G378" s="14">
        <v>0</v>
      </c>
      <c r="H378" s="17">
        <v>1404.5420549999999</v>
      </c>
    </row>
    <row r="379" spans="1:8" x14ac:dyDescent="0.25">
      <c r="A379" s="18">
        <v>1950</v>
      </c>
      <c r="B379" s="18">
        <v>1950</v>
      </c>
      <c r="C379" s="18">
        <v>9</v>
      </c>
      <c r="D379" s="141" t="s">
        <v>386</v>
      </c>
      <c r="E379" s="141" t="str">
        <f t="shared" si="28"/>
        <v>1950 9</v>
      </c>
      <c r="F379" s="17">
        <v>3192.8673039999999</v>
      </c>
      <c r="G379" s="14">
        <v>0</v>
      </c>
      <c r="H379" s="17">
        <v>1278.2379490000001</v>
      </c>
    </row>
    <row r="380" spans="1:8" x14ac:dyDescent="0.25">
      <c r="A380" s="18">
        <v>1951</v>
      </c>
      <c r="B380" s="18">
        <v>1950</v>
      </c>
      <c r="C380" s="18">
        <v>10</v>
      </c>
      <c r="D380" s="141" t="s">
        <v>387</v>
      </c>
      <c r="E380" s="141" t="str">
        <f t="shared" si="28"/>
        <v>1951 10</v>
      </c>
      <c r="F380" s="17">
        <v>3216.7728820000002</v>
      </c>
      <c r="G380" s="14">
        <v>0</v>
      </c>
      <c r="H380" s="17">
        <v>1347.690987</v>
      </c>
    </row>
    <row r="381" spans="1:8" x14ac:dyDescent="0.25">
      <c r="A381" s="18">
        <v>1951</v>
      </c>
      <c r="B381" s="18">
        <v>1950</v>
      </c>
      <c r="C381" s="18">
        <v>11</v>
      </c>
      <c r="D381" s="141" t="s">
        <v>388</v>
      </c>
      <c r="E381" s="141" t="str">
        <f t="shared" si="28"/>
        <v>1951 11</v>
      </c>
      <c r="F381" s="17">
        <v>3252</v>
      </c>
      <c r="G381" s="14">
        <v>0</v>
      </c>
      <c r="H381" s="17">
        <v>1463.3710550000001</v>
      </c>
    </row>
    <row r="382" spans="1:8" x14ac:dyDescent="0.25">
      <c r="A382" s="18">
        <v>1951</v>
      </c>
      <c r="B382" s="18">
        <v>1950</v>
      </c>
      <c r="C382" s="18">
        <v>12</v>
      </c>
      <c r="D382" s="141" t="s">
        <v>389</v>
      </c>
      <c r="E382" s="141" t="str">
        <f t="shared" si="28"/>
        <v>1951 12</v>
      </c>
      <c r="F382" s="17">
        <v>3322</v>
      </c>
      <c r="G382" s="14">
        <v>0</v>
      </c>
      <c r="H382" s="17">
        <v>1720.9913469999999</v>
      </c>
    </row>
    <row r="383" spans="1:8" x14ac:dyDescent="0.25">
      <c r="A383" s="18">
        <v>1951</v>
      </c>
      <c r="B383" s="18">
        <v>1951</v>
      </c>
      <c r="C383" s="18">
        <v>1</v>
      </c>
      <c r="D383" s="141" t="s">
        <v>390</v>
      </c>
      <c r="E383" s="141" t="str">
        <f t="shared" si="28"/>
        <v>1951 1</v>
      </c>
      <c r="F383" s="17">
        <v>3624</v>
      </c>
      <c r="G383" s="14">
        <v>0</v>
      </c>
      <c r="H383" s="17">
        <v>1810.9674359999999</v>
      </c>
    </row>
    <row r="384" spans="1:8" x14ac:dyDescent="0.25">
      <c r="A384" s="18">
        <v>1951</v>
      </c>
      <c r="B384" s="18">
        <v>1951</v>
      </c>
      <c r="C384" s="18">
        <v>2</v>
      </c>
      <c r="D384" s="141" t="s">
        <v>391</v>
      </c>
      <c r="E384" s="141" t="str">
        <f t="shared" si="28"/>
        <v>1951 2</v>
      </c>
      <c r="F384" s="17">
        <v>3794</v>
      </c>
      <c r="G384" s="14">
        <v>0</v>
      </c>
      <c r="H384" s="17">
        <v>2000</v>
      </c>
    </row>
    <row r="385" spans="1:8" x14ac:dyDescent="0.25">
      <c r="A385" s="18">
        <v>1951</v>
      </c>
      <c r="B385" s="18">
        <v>1951</v>
      </c>
      <c r="C385" s="18">
        <v>3</v>
      </c>
      <c r="D385" s="141" t="s">
        <v>392</v>
      </c>
      <c r="E385" s="141" t="str">
        <f t="shared" si="28"/>
        <v>1951 3</v>
      </c>
      <c r="F385" s="17">
        <v>4271.011477</v>
      </c>
      <c r="G385" s="14">
        <v>0</v>
      </c>
      <c r="H385" s="17">
        <v>2100</v>
      </c>
    </row>
    <row r="386" spans="1:8" x14ac:dyDescent="0.25">
      <c r="A386" s="18">
        <v>1951</v>
      </c>
      <c r="B386" s="18">
        <v>1951</v>
      </c>
      <c r="C386" s="18">
        <v>4</v>
      </c>
      <c r="D386" s="141" t="s">
        <v>393</v>
      </c>
      <c r="E386" s="141" t="str">
        <f t="shared" si="28"/>
        <v>1951 4</v>
      </c>
      <c r="F386" s="17">
        <v>4552</v>
      </c>
      <c r="G386" s="14">
        <v>0</v>
      </c>
      <c r="H386" s="17">
        <v>2285.6210799999999</v>
      </c>
    </row>
    <row r="387" spans="1:8" x14ac:dyDescent="0.25">
      <c r="A387" s="18">
        <v>1951</v>
      </c>
      <c r="B387" s="18">
        <v>1951</v>
      </c>
      <c r="C387" s="18">
        <v>5</v>
      </c>
      <c r="D387" s="141" t="s">
        <v>394</v>
      </c>
      <c r="E387" s="141" t="str">
        <f t="shared" si="28"/>
        <v>1951 5</v>
      </c>
      <c r="F387" s="17">
        <v>4552</v>
      </c>
      <c r="G387" s="14">
        <v>0</v>
      </c>
      <c r="H387" s="17">
        <v>2217.5091069999999</v>
      </c>
    </row>
    <row r="388" spans="1:8" x14ac:dyDescent="0.25">
      <c r="A388" s="18">
        <v>1951</v>
      </c>
      <c r="B388" s="18">
        <v>1951</v>
      </c>
      <c r="C388" s="18">
        <v>6</v>
      </c>
      <c r="D388" s="141" t="s">
        <v>395</v>
      </c>
      <c r="E388" s="141" t="str">
        <f t="shared" si="28"/>
        <v>1951 6</v>
      </c>
      <c r="F388" s="17">
        <v>4195.3820230000001</v>
      </c>
      <c r="G388" s="14">
        <v>0</v>
      </c>
      <c r="H388" s="17">
        <v>2133.2400240000002</v>
      </c>
    </row>
    <row r="389" spans="1:8" x14ac:dyDescent="0.25">
      <c r="A389" s="18">
        <v>1951</v>
      </c>
      <c r="B389" s="18">
        <v>1951</v>
      </c>
      <c r="C389" s="18">
        <v>7</v>
      </c>
      <c r="D389" s="141" t="s">
        <v>396</v>
      </c>
      <c r="E389" s="141" t="str">
        <f t="shared" si="28"/>
        <v>1951 7</v>
      </c>
      <c r="F389" s="17">
        <v>3484.7508109999999</v>
      </c>
      <c r="G389" s="14">
        <v>0</v>
      </c>
      <c r="H389" s="17">
        <v>1985.6232399999999</v>
      </c>
    </row>
    <row r="390" spans="1:8" x14ac:dyDescent="0.25">
      <c r="A390" s="18">
        <v>1951</v>
      </c>
      <c r="B390" s="18">
        <v>1951</v>
      </c>
      <c r="C390" s="18">
        <v>8</v>
      </c>
      <c r="D390" s="141" t="s">
        <v>397</v>
      </c>
      <c r="E390" s="141" t="str">
        <f t="shared" si="28"/>
        <v>1951 8</v>
      </c>
      <c r="F390" s="17">
        <v>3142.3154340000001</v>
      </c>
      <c r="G390" s="14">
        <v>0</v>
      </c>
      <c r="H390" s="17">
        <v>1764.3155819999999</v>
      </c>
    </row>
    <row r="391" spans="1:8" x14ac:dyDescent="0.25">
      <c r="A391" s="18">
        <v>1951</v>
      </c>
      <c r="B391" s="18">
        <v>1951</v>
      </c>
      <c r="C391" s="18">
        <v>9</v>
      </c>
      <c r="D391" s="141" t="s">
        <v>398</v>
      </c>
      <c r="E391" s="141" t="str">
        <f t="shared" si="28"/>
        <v>1951 9</v>
      </c>
      <c r="F391" s="17">
        <v>2859.8812379999999</v>
      </c>
      <c r="G391" s="14">
        <v>0</v>
      </c>
      <c r="H391" s="17">
        <v>1594.8513740000001</v>
      </c>
    </row>
    <row r="392" spans="1:8" x14ac:dyDescent="0.25">
      <c r="A392" s="18">
        <v>1952</v>
      </c>
      <c r="B392" s="18">
        <v>1951</v>
      </c>
      <c r="C392" s="18">
        <v>10</v>
      </c>
      <c r="D392" s="141" t="s">
        <v>399</v>
      </c>
      <c r="E392" s="141" t="str">
        <f t="shared" si="28"/>
        <v>1952 10</v>
      </c>
      <c r="F392" s="17">
        <v>2757.0386199999998</v>
      </c>
      <c r="G392" s="14">
        <v>0</v>
      </c>
      <c r="H392" s="17">
        <v>1510.578483</v>
      </c>
    </row>
    <row r="393" spans="1:8" x14ac:dyDescent="0.25">
      <c r="A393" s="18">
        <v>1952</v>
      </c>
      <c r="B393" s="18">
        <v>1951</v>
      </c>
      <c r="C393" s="18">
        <v>11</v>
      </c>
      <c r="D393" s="141" t="s">
        <v>400</v>
      </c>
      <c r="E393" s="141" t="str">
        <f t="shared" si="28"/>
        <v>1952 11</v>
      </c>
      <c r="F393" s="17">
        <v>2692.5946600000002</v>
      </c>
      <c r="G393" s="14">
        <v>0</v>
      </c>
      <c r="H393" s="17">
        <v>1518.735201</v>
      </c>
    </row>
    <row r="394" spans="1:8" x14ac:dyDescent="0.25">
      <c r="A394" s="18">
        <v>1952</v>
      </c>
      <c r="B394" s="18">
        <v>1951</v>
      </c>
      <c r="C394" s="18">
        <v>12</v>
      </c>
      <c r="D394" s="141" t="s">
        <v>401</v>
      </c>
      <c r="E394" s="141" t="str">
        <f t="shared" si="28"/>
        <v>1952 12</v>
      </c>
      <c r="F394" s="17">
        <v>3306</v>
      </c>
      <c r="G394" s="14">
        <v>0</v>
      </c>
      <c r="H394" s="17">
        <v>1666.1410490000001</v>
      </c>
    </row>
    <row r="395" spans="1:8" x14ac:dyDescent="0.25">
      <c r="A395" s="18">
        <v>1952</v>
      </c>
      <c r="B395" s="18">
        <v>1952</v>
      </c>
      <c r="C395" s="18">
        <v>1</v>
      </c>
      <c r="D395" s="141" t="s">
        <v>402</v>
      </c>
      <c r="E395" s="141" t="str">
        <f t="shared" si="28"/>
        <v>1952 1</v>
      </c>
      <c r="F395" s="17">
        <v>3604</v>
      </c>
      <c r="G395" s="14">
        <v>0</v>
      </c>
      <c r="H395" s="17">
        <v>1725.5456059999999</v>
      </c>
    </row>
    <row r="396" spans="1:8" x14ac:dyDescent="0.25">
      <c r="A396" s="18">
        <v>1952</v>
      </c>
      <c r="B396" s="18">
        <v>1952</v>
      </c>
      <c r="C396" s="18">
        <v>2</v>
      </c>
      <c r="D396" s="141" t="s">
        <v>403</v>
      </c>
      <c r="E396" s="141" t="str">
        <f t="shared" si="28"/>
        <v>1952 2</v>
      </c>
      <c r="F396" s="17">
        <v>3739</v>
      </c>
      <c r="G396" s="14">
        <v>0</v>
      </c>
      <c r="H396" s="17">
        <v>1915.5637850000001</v>
      </c>
    </row>
    <row r="397" spans="1:8" x14ac:dyDescent="0.25">
      <c r="A397" s="18">
        <v>1952</v>
      </c>
      <c r="B397" s="18">
        <v>1952</v>
      </c>
      <c r="C397" s="18">
        <v>3</v>
      </c>
      <c r="D397" s="141" t="s">
        <v>404</v>
      </c>
      <c r="E397" s="141" t="str">
        <f t="shared" si="28"/>
        <v>1952 3</v>
      </c>
      <c r="F397" s="17">
        <v>4022</v>
      </c>
      <c r="G397" s="14">
        <v>0</v>
      </c>
      <c r="H397" s="17">
        <v>2081.523545</v>
      </c>
    </row>
    <row r="398" spans="1:8" x14ac:dyDescent="0.25">
      <c r="A398" s="18">
        <v>1952</v>
      </c>
      <c r="B398" s="18">
        <v>1952</v>
      </c>
      <c r="C398" s="18">
        <v>4</v>
      </c>
      <c r="D398" s="141" t="s">
        <v>405</v>
      </c>
      <c r="E398" s="141" t="str">
        <f t="shared" si="28"/>
        <v>1952 4</v>
      </c>
      <c r="F398" s="17">
        <v>4290</v>
      </c>
      <c r="G398" s="14">
        <v>0</v>
      </c>
      <c r="H398" s="17">
        <v>2300</v>
      </c>
    </row>
    <row r="399" spans="1:8" x14ac:dyDescent="0.25">
      <c r="A399" s="18">
        <v>1952</v>
      </c>
      <c r="B399" s="18">
        <v>1952</v>
      </c>
      <c r="C399" s="18">
        <v>5</v>
      </c>
      <c r="D399" s="141" t="s">
        <v>406</v>
      </c>
      <c r="E399" s="141" t="str">
        <f t="shared" si="28"/>
        <v>1952 5</v>
      </c>
      <c r="F399" s="17">
        <v>4552</v>
      </c>
      <c r="G399" s="14">
        <v>0</v>
      </c>
      <c r="H399" s="17">
        <v>2410.9636869999999</v>
      </c>
    </row>
    <row r="400" spans="1:8" x14ac:dyDescent="0.25">
      <c r="A400" s="18">
        <v>1952</v>
      </c>
      <c r="B400" s="18">
        <v>1952</v>
      </c>
      <c r="C400" s="18">
        <v>6</v>
      </c>
      <c r="D400" s="141" t="s">
        <v>407</v>
      </c>
      <c r="E400" s="141" t="str">
        <f t="shared" si="28"/>
        <v>1952 6</v>
      </c>
      <c r="F400" s="17">
        <v>4500</v>
      </c>
      <c r="G400" s="14">
        <v>0</v>
      </c>
      <c r="H400" s="17">
        <v>2447</v>
      </c>
    </row>
    <row r="401" spans="1:8" x14ac:dyDescent="0.25">
      <c r="A401" s="18">
        <v>1952</v>
      </c>
      <c r="B401" s="18">
        <v>1952</v>
      </c>
      <c r="C401" s="18">
        <v>7</v>
      </c>
      <c r="D401" s="141" t="s">
        <v>408</v>
      </c>
      <c r="E401" s="141" t="str">
        <f t="shared" si="28"/>
        <v>1952 7</v>
      </c>
      <c r="F401" s="17">
        <v>4150</v>
      </c>
      <c r="G401" s="14">
        <v>0</v>
      </c>
      <c r="H401" s="17">
        <v>2270</v>
      </c>
    </row>
    <row r="402" spans="1:8" x14ac:dyDescent="0.25">
      <c r="A402" s="18">
        <v>1952</v>
      </c>
      <c r="B402" s="18">
        <v>1952</v>
      </c>
      <c r="C402" s="18">
        <v>8</v>
      </c>
      <c r="D402" s="141" t="s">
        <v>409</v>
      </c>
      <c r="E402" s="141" t="str">
        <f t="shared" si="28"/>
        <v>1952 8</v>
      </c>
      <c r="F402" s="17">
        <v>3700</v>
      </c>
      <c r="G402" s="14">
        <v>0</v>
      </c>
      <c r="H402" s="17">
        <v>2150</v>
      </c>
    </row>
    <row r="403" spans="1:8" x14ac:dyDescent="0.25">
      <c r="A403" s="18">
        <v>1952</v>
      </c>
      <c r="B403" s="18">
        <v>1952</v>
      </c>
      <c r="C403" s="18">
        <v>9</v>
      </c>
      <c r="D403" s="141" t="s">
        <v>410</v>
      </c>
      <c r="E403" s="141" t="str">
        <f t="shared" si="28"/>
        <v>1952 9</v>
      </c>
      <c r="F403" s="17">
        <v>3318.5477989999999</v>
      </c>
      <c r="G403" s="14">
        <v>0</v>
      </c>
      <c r="H403" s="17">
        <v>1975</v>
      </c>
    </row>
    <row r="404" spans="1:8" x14ac:dyDescent="0.25">
      <c r="A404" s="18">
        <v>1953</v>
      </c>
      <c r="B404" s="18">
        <v>1952</v>
      </c>
      <c r="C404" s="18">
        <v>10</v>
      </c>
      <c r="D404" s="141" t="s">
        <v>411</v>
      </c>
      <c r="E404" s="141" t="str">
        <f t="shared" si="28"/>
        <v>1953 10</v>
      </c>
      <c r="F404" s="17">
        <v>3200</v>
      </c>
      <c r="G404" s="14">
        <v>0</v>
      </c>
      <c r="H404" s="17">
        <v>1850</v>
      </c>
    </row>
    <row r="405" spans="1:8" x14ac:dyDescent="0.25">
      <c r="A405" s="18">
        <v>1953</v>
      </c>
      <c r="B405" s="18">
        <v>1952</v>
      </c>
      <c r="C405" s="18">
        <v>11</v>
      </c>
      <c r="D405" s="141" t="s">
        <v>412</v>
      </c>
      <c r="E405" s="141" t="str">
        <f t="shared" si="28"/>
        <v>1953 11</v>
      </c>
      <c r="F405" s="17">
        <v>2870.1187450000002</v>
      </c>
      <c r="G405" s="14">
        <v>0</v>
      </c>
      <c r="H405" s="17">
        <v>1845.3146509999999</v>
      </c>
    </row>
    <row r="406" spans="1:8" x14ac:dyDescent="0.25">
      <c r="A406" s="18">
        <v>1953</v>
      </c>
      <c r="B406" s="18">
        <v>1952</v>
      </c>
      <c r="C406" s="18">
        <v>12</v>
      </c>
      <c r="D406" s="141" t="s">
        <v>413</v>
      </c>
      <c r="E406" s="141" t="str">
        <f t="shared" si="28"/>
        <v>1953 12</v>
      </c>
      <c r="F406" s="17">
        <v>3345</v>
      </c>
      <c r="G406" s="14">
        <v>0</v>
      </c>
      <c r="H406" s="17">
        <v>1850</v>
      </c>
    </row>
    <row r="407" spans="1:8" x14ac:dyDescent="0.25">
      <c r="A407" s="18">
        <v>1953</v>
      </c>
      <c r="B407" s="18">
        <v>1953</v>
      </c>
      <c r="C407" s="18">
        <v>1</v>
      </c>
      <c r="D407" s="141" t="s">
        <v>414</v>
      </c>
      <c r="E407" s="141" t="str">
        <f t="shared" si="28"/>
        <v>1953 1</v>
      </c>
      <c r="F407" s="17">
        <v>3366</v>
      </c>
      <c r="G407" s="14">
        <v>0</v>
      </c>
      <c r="H407" s="17">
        <v>1900</v>
      </c>
    </row>
    <row r="408" spans="1:8" x14ac:dyDescent="0.25">
      <c r="A408" s="18">
        <v>1953</v>
      </c>
      <c r="B408" s="18">
        <v>1953</v>
      </c>
      <c r="C408" s="18">
        <v>2</v>
      </c>
      <c r="D408" s="141" t="s">
        <v>415</v>
      </c>
      <c r="E408" s="141" t="str">
        <f t="shared" si="28"/>
        <v>1953 2</v>
      </c>
      <c r="F408" s="17">
        <v>3723.3540509999998</v>
      </c>
      <c r="G408" s="14">
        <v>0</v>
      </c>
      <c r="H408" s="17">
        <v>2000</v>
      </c>
    </row>
    <row r="409" spans="1:8" x14ac:dyDescent="0.25">
      <c r="A409" s="18">
        <v>1953</v>
      </c>
      <c r="B409" s="18">
        <v>1953</v>
      </c>
      <c r="C409" s="18">
        <v>3</v>
      </c>
      <c r="D409" s="141" t="s">
        <v>416</v>
      </c>
      <c r="E409" s="141" t="str">
        <f t="shared" si="28"/>
        <v>1953 3</v>
      </c>
      <c r="F409" s="17">
        <v>4232.2545739999996</v>
      </c>
      <c r="G409" s="14">
        <v>0</v>
      </c>
      <c r="H409" s="17">
        <v>2100</v>
      </c>
    </row>
    <row r="410" spans="1:8" x14ac:dyDescent="0.25">
      <c r="A410" s="18">
        <v>1953</v>
      </c>
      <c r="B410" s="18">
        <v>1953</v>
      </c>
      <c r="C410" s="18">
        <v>4</v>
      </c>
      <c r="D410" s="141" t="s">
        <v>417</v>
      </c>
      <c r="E410" s="141" t="str">
        <f t="shared" si="28"/>
        <v>1953 4</v>
      </c>
      <c r="F410" s="17">
        <v>4552</v>
      </c>
      <c r="G410" s="14">
        <v>0</v>
      </c>
      <c r="H410" s="17">
        <v>2300</v>
      </c>
    </row>
    <row r="411" spans="1:8" x14ac:dyDescent="0.25">
      <c r="A411" s="18">
        <v>1953</v>
      </c>
      <c r="B411" s="18">
        <v>1953</v>
      </c>
      <c r="C411" s="18">
        <v>5</v>
      </c>
      <c r="D411" s="141" t="s">
        <v>418</v>
      </c>
      <c r="E411" s="141" t="str">
        <f t="shared" si="28"/>
        <v>1953 5</v>
      </c>
      <c r="F411" s="17">
        <v>4552</v>
      </c>
      <c r="G411" s="14">
        <v>0</v>
      </c>
      <c r="H411" s="17">
        <v>2259.911212</v>
      </c>
    </row>
    <row r="412" spans="1:8" x14ac:dyDescent="0.25">
      <c r="A412" s="18">
        <v>1953</v>
      </c>
      <c r="B412" s="18">
        <v>1953</v>
      </c>
      <c r="C412" s="18">
        <v>6</v>
      </c>
      <c r="D412" s="141" t="s">
        <v>419</v>
      </c>
      <c r="E412" s="141" t="str">
        <f t="shared" si="28"/>
        <v>1953 6</v>
      </c>
      <c r="F412" s="17">
        <v>4500</v>
      </c>
      <c r="G412" s="14">
        <v>0</v>
      </c>
      <c r="H412" s="17">
        <v>2353.4482400000002</v>
      </c>
    </row>
    <row r="413" spans="1:8" x14ac:dyDescent="0.25">
      <c r="A413" s="18">
        <v>1953</v>
      </c>
      <c r="B413" s="18">
        <v>1953</v>
      </c>
      <c r="C413" s="18">
        <v>7</v>
      </c>
      <c r="D413" s="141" t="s">
        <v>420</v>
      </c>
      <c r="E413" s="141" t="str">
        <f t="shared" si="28"/>
        <v>1953 7</v>
      </c>
      <c r="F413" s="17">
        <v>4062.9737519999999</v>
      </c>
      <c r="G413" s="14">
        <v>0</v>
      </c>
      <c r="H413" s="17">
        <v>2270</v>
      </c>
    </row>
    <row r="414" spans="1:8" x14ac:dyDescent="0.25">
      <c r="A414" s="18">
        <v>1953</v>
      </c>
      <c r="B414" s="18">
        <v>1953</v>
      </c>
      <c r="C414" s="18">
        <v>8</v>
      </c>
      <c r="D414" s="141" t="s">
        <v>421</v>
      </c>
      <c r="E414" s="141" t="str">
        <f t="shared" si="28"/>
        <v>1953 8</v>
      </c>
      <c r="F414" s="17">
        <v>3700</v>
      </c>
      <c r="G414" s="14">
        <v>0</v>
      </c>
      <c r="H414" s="17">
        <v>2150</v>
      </c>
    </row>
    <row r="415" spans="1:8" x14ac:dyDescent="0.25">
      <c r="A415" s="18">
        <v>1953</v>
      </c>
      <c r="B415" s="18">
        <v>1953</v>
      </c>
      <c r="C415" s="18">
        <v>9</v>
      </c>
      <c r="D415" s="141" t="s">
        <v>422</v>
      </c>
      <c r="E415" s="141" t="str">
        <f t="shared" si="28"/>
        <v>1953 9</v>
      </c>
      <c r="F415" s="17">
        <v>3170.2161620000002</v>
      </c>
      <c r="G415" s="14">
        <v>0</v>
      </c>
      <c r="H415" s="17">
        <v>1959.0443720000001</v>
      </c>
    </row>
    <row r="416" spans="1:8" x14ac:dyDescent="0.25">
      <c r="A416" s="18">
        <v>1954</v>
      </c>
      <c r="B416" s="18">
        <v>1953</v>
      </c>
      <c r="C416" s="18">
        <v>10</v>
      </c>
      <c r="D416" s="141" t="s">
        <v>423</v>
      </c>
      <c r="E416" s="141" t="str">
        <f t="shared" si="28"/>
        <v>1954 10</v>
      </c>
      <c r="F416" s="17">
        <v>3043.0876939999998</v>
      </c>
      <c r="G416" s="14">
        <v>0</v>
      </c>
      <c r="H416" s="17">
        <v>1850</v>
      </c>
    </row>
    <row r="417" spans="1:8" x14ac:dyDescent="0.25">
      <c r="A417" s="18">
        <v>1954</v>
      </c>
      <c r="B417" s="18">
        <v>1953</v>
      </c>
      <c r="C417" s="18">
        <v>11</v>
      </c>
      <c r="D417" s="141" t="s">
        <v>424</v>
      </c>
      <c r="E417" s="141" t="str">
        <f t="shared" ref="E417:E480" si="29">CONCATENATE(A417," ",C417)</f>
        <v>1954 11</v>
      </c>
      <c r="F417" s="17">
        <v>2817.7848770000001</v>
      </c>
      <c r="G417" s="14">
        <v>0</v>
      </c>
      <c r="H417" s="17">
        <v>1850</v>
      </c>
    </row>
    <row r="418" spans="1:8" x14ac:dyDescent="0.25">
      <c r="A418" s="18">
        <v>1954</v>
      </c>
      <c r="B418" s="18">
        <v>1953</v>
      </c>
      <c r="C418" s="18">
        <v>12</v>
      </c>
      <c r="D418" s="141" t="s">
        <v>425</v>
      </c>
      <c r="E418" s="141" t="str">
        <f t="shared" si="29"/>
        <v>1954 12</v>
      </c>
      <c r="F418" s="17">
        <v>2927.7762069999999</v>
      </c>
      <c r="G418" s="14">
        <v>0</v>
      </c>
      <c r="H418" s="17">
        <v>1850</v>
      </c>
    </row>
    <row r="419" spans="1:8" x14ac:dyDescent="0.25">
      <c r="A419" s="18">
        <v>1954</v>
      </c>
      <c r="B419" s="18">
        <v>1954</v>
      </c>
      <c r="C419" s="18">
        <v>1</v>
      </c>
      <c r="D419" s="141" t="s">
        <v>426</v>
      </c>
      <c r="E419" s="141" t="str">
        <f t="shared" si="29"/>
        <v>1954 1</v>
      </c>
      <c r="F419" s="17">
        <v>3552</v>
      </c>
      <c r="G419" s="14">
        <v>0</v>
      </c>
      <c r="H419" s="17">
        <v>1900</v>
      </c>
    </row>
    <row r="420" spans="1:8" x14ac:dyDescent="0.25">
      <c r="A420" s="18">
        <v>1954</v>
      </c>
      <c r="B420" s="18">
        <v>1954</v>
      </c>
      <c r="C420" s="18">
        <v>2</v>
      </c>
      <c r="D420" s="141" t="s">
        <v>427</v>
      </c>
      <c r="E420" s="141" t="str">
        <f t="shared" si="29"/>
        <v>1954 2</v>
      </c>
      <c r="F420" s="17">
        <v>3661</v>
      </c>
      <c r="G420" s="14">
        <v>0</v>
      </c>
      <c r="H420" s="17">
        <v>2000</v>
      </c>
    </row>
    <row r="421" spans="1:8" x14ac:dyDescent="0.25">
      <c r="A421" s="18">
        <v>1954</v>
      </c>
      <c r="B421" s="18">
        <v>1954</v>
      </c>
      <c r="C421" s="18">
        <v>3</v>
      </c>
      <c r="D421" s="141" t="s">
        <v>428</v>
      </c>
      <c r="E421" s="141" t="str">
        <f t="shared" si="29"/>
        <v>1954 3</v>
      </c>
      <c r="F421" s="17">
        <v>4106</v>
      </c>
      <c r="G421" s="14">
        <v>0</v>
      </c>
      <c r="H421" s="17">
        <v>2100</v>
      </c>
    </row>
    <row r="422" spans="1:8" x14ac:dyDescent="0.25">
      <c r="A422" s="18">
        <v>1954</v>
      </c>
      <c r="B422" s="18">
        <v>1954</v>
      </c>
      <c r="C422" s="18">
        <v>4</v>
      </c>
      <c r="D422" s="141" t="s">
        <v>429</v>
      </c>
      <c r="E422" s="141" t="str">
        <f t="shared" si="29"/>
        <v>1954 4</v>
      </c>
      <c r="F422" s="17">
        <v>4546</v>
      </c>
      <c r="G422" s="14">
        <v>0</v>
      </c>
      <c r="H422" s="17">
        <v>2300</v>
      </c>
    </row>
    <row r="423" spans="1:8" x14ac:dyDescent="0.25">
      <c r="A423" s="18">
        <v>1954</v>
      </c>
      <c r="B423" s="18">
        <v>1954</v>
      </c>
      <c r="C423" s="18">
        <v>5</v>
      </c>
      <c r="D423" s="141" t="s">
        <v>430</v>
      </c>
      <c r="E423" s="141" t="str">
        <f t="shared" si="29"/>
        <v>1954 5</v>
      </c>
      <c r="F423" s="17">
        <v>4552</v>
      </c>
      <c r="G423" s="14">
        <v>0</v>
      </c>
      <c r="H423" s="17">
        <v>2271.5030160000001</v>
      </c>
    </row>
    <row r="424" spans="1:8" x14ac:dyDescent="0.25">
      <c r="A424" s="18">
        <v>1954</v>
      </c>
      <c r="B424" s="18">
        <v>1954</v>
      </c>
      <c r="C424" s="18">
        <v>6</v>
      </c>
      <c r="D424" s="141" t="s">
        <v>431</v>
      </c>
      <c r="E424" s="141" t="str">
        <f t="shared" si="29"/>
        <v>1954 6</v>
      </c>
      <c r="F424" s="17">
        <v>4261.3183529999997</v>
      </c>
      <c r="G424" s="14">
        <v>0</v>
      </c>
      <c r="H424" s="17">
        <v>2203.9284710000002</v>
      </c>
    </row>
    <row r="425" spans="1:8" x14ac:dyDescent="0.25">
      <c r="A425" s="18">
        <v>1954</v>
      </c>
      <c r="B425" s="18">
        <v>1954</v>
      </c>
      <c r="C425" s="18">
        <v>7</v>
      </c>
      <c r="D425" s="141" t="s">
        <v>432</v>
      </c>
      <c r="E425" s="141" t="str">
        <f t="shared" si="29"/>
        <v>1954 7</v>
      </c>
      <c r="F425" s="17">
        <v>3596.564946</v>
      </c>
      <c r="G425" s="14">
        <v>0</v>
      </c>
      <c r="H425" s="17">
        <v>2067.0659270000001</v>
      </c>
    </row>
    <row r="426" spans="1:8" x14ac:dyDescent="0.25">
      <c r="A426" s="18">
        <v>1954</v>
      </c>
      <c r="B426" s="18">
        <v>1954</v>
      </c>
      <c r="C426" s="18">
        <v>8</v>
      </c>
      <c r="D426" s="141" t="s">
        <v>433</v>
      </c>
      <c r="E426" s="141" t="str">
        <f t="shared" si="29"/>
        <v>1954 8</v>
      </c>
      <c r="F426" s="17">
        <v>3328.02178</v>
      </c>
      <c r="G426" s="14">
        <v>0</v>
      </c>
      <c r="H426" s="17">
        <v>1854.7149139999999</v>
      </c>
    </row>
    <row r="427" spans="1:8" x14ac:dyDescent="0.25">
      <c r="A427" s="18">
        <v>1954</v>
      </c>
      <c r="B427" s="18">
        <v>1954</v>
      </c>
      <c r="C427" s="18">
        <v>9</v>
      </c>
      <c r="D427" s="141" t="s">
        <v>434</v>
      </c>
      <c r="E427" s="141" t="str">
        <f t="shared" si="29"/>
        <v>1954 9</v>
      </c>
      <c r="F427" s="17">
        <v>3026.0247119999999</v>
      </c>
      <c r="G427" s="14">
        <v>0</v>
      </c>
      <c r="H427" s="17">
        <v>1692.8638169999999</v>
      </c>
    </row>
    <row r="428" spans="1:8" x14ac:dyDescent="0.25">
      <c r="A428" s="18">
        <v>1955</v>
      </c>
      <c r="B428" s="18">
        <v>1954</v>
      </c>
      <c r="C428" s="18">
        <v>10</v>
      </c>
      <c r="D428" s="141" t="s">
        <v>435</v>
      </c>
      <c r="E428" s="141" t="str">
        <f t="shared" si="29"/>
        <v>1955 10</v>
      </c>
      <c r="F428" s="17">
        <v>2886.6278379999999</v>
      </c>
      <c r="G428" s="14">
        <v>0</v>
      </c>
      <c r="H428" s="17">
        <v>1635.7175850000001</v>
      </c>
    </row>
    <row r="429" spans="1:8" x14ac:dyDescent="0.25">
      <c r="A429" s="18">
        <v>1955</v>
      </c>
      <c r="B429" s="18">
        <v>1954</v>
      </c>
      <c r="C429" s="18">
        <v>11</v>
      </c>
      <c r="D429" s="141" t="s">
        <v>436</v>
      </c>
      <c r="E429" s="141" t="str">
        <f t="shared" si="29"/>
        <v>1955 11</v>
      </c>
      <c r="F429" s="17">
        <v>2778.4273600000001</v>
      </c>
      <c r="G429" s="14">
        <v>0</v>
      </c>
      <c r="H429" s="17">
        <v>1656.6056940000001</v>
      </c>
    </row>
    <row r="430" spans="1:8" x14ac:dyDescent="0.25">
      <c r="A430" s="18">
        <v>1955</v>
      </c>
      <c r="B430" s="18">
        <v>1954</v>
      </c>
      <c r="C430" s="18">
        <v>12</v>
      </c>
      <c r="D430" s="141" t="s">
        <v>437</v>
      </c>
      <c r="E430" s="141" t="str">
        <f t="shared" si="29"/>
        <v>1955 12</v>
      </c>
      <c r="F430" s="17">
        <v>3104.1970249999999</v>
      </c>
      <c r="G430" s="14">
        <v>0</v>
      </c>
      <c r="H430" s="17">
        <v>1697.6838299999999</v>
      </c>
    </row>
    <row r="431" spans="1:8" x14ac:dyDescent="0.25">
      <c r="A431" s="18">
        <v>1955</v>
      </c>
      <c r="B431" s="18">
        <v>1955</v>
      </c>
      <c r="C431" s="18">
        <v>1</v>
      </c>
      <c r="D431" s="141" t="s">
        <v>438</v>
      </c>
      <c r="E431" s="141" t="str">
        <f t="shared" si="29"/>
        <v>1955 1</v>
      </c>
      <c r="F431" s="17">
        <v>3250.9342200000001</v>
      </c>
      <c r="G431" s="14">
        <v>0</v>
      </c>
      <c r="H431" s="17">
        <v>1715.9752719999999</v>
      </c>
    </row>
    <row r="432" spans="1:8" x14ac:dyDescent="0.25">
      <c r="A432" s="18">
        <v>1955</v>
      </c>
      <c r="B432" s="18">
        <v>1955</v>
      </c>
      <c r="C432" s="18">
        <v>2</v>
      </c>
      <c r="D432" s="141" t="s">
        <v>439</v>
      </c>
      <c r="E432" s="141" t="str">
        <f t="shared" si="29"/>
        <v>1955 2</v>
      </c>
      <c r="F432" s="17">
        <v>3403.6851569999999</v>
      </c>
      <c r="G432" s="14">
        <v>0</v>
      </c>
      <c r="H432" s="17">
        <v>1744.8261</v>
      </c>
    </row>
    <row r="433" spans="1:8" x14ac:dyDescent="0.25">
      <c r="A433" s="18">
        <v>1955</v>
      </c>
      <c r="B433" s="18">
        <v>1955</v>
      </c>
      <c r="C433" s="18">
        <v>3</v>
      </c>
      <c r="D433" s="141" t="s">
        <v>440</v>
      </c>
      <c r="E433" s="141" t="str">
        <f t="shared" si="29"/>
        <v>1955 3</v>
      </c>
      <c r="F433" s="17">
        <v>3572.4770229999999</v>
      </c>
      <c r="G433" s="14">
        <v>0</v>
      </c>
      <c r="H433" s="17">
        <v>1774.939065</v>
      </c>
    </row>
    <row r="434" spans="1:8" x14ac:dyDescent="0.25">
      <c r="A434" s="18">
        <v>1955</v>
      </c>
      <c r="B434" s="18">
        <v>1955</v>
      </c>
      <c r="C434" s="18">
        <v>4</v>
      </c>
      <c r="D434" s="141" t="s">
        <v>441</v>
      </c>
      <c r="E434" s="141" t="str">
        <f t="shared" si="29"/>
        <v>1955 4</v>
      </c>
      <c r="F434" s="17">
        <v>3944.969106</v>
      </c>
      <c r="G434" s="14">
        <v>0</v>
      </c>
      <c r="H434" s="17">
        <v>1821.044429</v>
      </c>
    </row>
    <row r="435" spans="1:8" x14ac:dyDescent="0.25">
      <c r="A435" s="18">
        <v>1955</v>
      </c>
      <c r="B435" s="18">
        <v>1955</v>
      </c>
      <c r="C435" s="18">
        <v>5</v>
      </c>
      <c r="D435" s="141" t="s">
        <v>442</v>
      </c>
      <c r="E435" s="141" t="str">
        <f t="shared" si="29"/>
        <v>1955 5</v>
      </c>
      <c r="F435" s="17">
        <v>4123.1700989999999</v>
      </c>
      <c r="G435" s="14">
        <v>0</v>
      </c>
      <c r="H435" s="17">
        <v>1834.9302829999999</v>
      </c>
    </row>
    <row r="436" spans="1:8" x14ac:dyDescent="0.25">
      <c r="A436" s="18">
        <v>1955</v>
      </c>
      <c r="B436" s="18">
        <v>1955</v>
      </c>
      <c r="C436" s="18">
        <v>6</v>
      </c>
      <c r="D436" s="141" t="s">
        <v>443</v>
      </c>
      <c r="E436" s="141" t="str">
        <f t="shared" si="29"/>
        <v>1955 6</v>
      </c>
      <c r="F436" s="17">
        <v>3733.0052420000002</v>
      </c>
      <c r="G436" s="14">
        <v>0</v>
      </c>
      <c r="H436" s="17">
        <v>1820.204459</v>
      </c>
    </row>
    <row r="437" spans="1:8" x14ac:dyDescent="0.25">
      <c r="A437" s="18">
        <v>1955</v>
      </c>
      <c r="B437" s="18">
        <v>1955</v>
      </c>
      <c r="C437" s="18">
        <v>7</v>
      </c>
      <c r="D437" s="141" t="s">
        <v>444</v>
      </c>
      <c r="E437" s="141" t="str">
        <f t="shared" si="29"/>
        <v>1955 7</v>
      </c>
      <c r="F437" s="17">
        <v>3242.742221</v>
      </c>
      <c r="G437" s="14">
        <v>0</v>
      </c>
      <c r="H437" s="17">
        <v>1680.7573440000001</v>
      </c>
    </row>
    <row r="438" spans="1:8" x14ac:dyDescent="0.25">
      <c r="A438" s="18">
        <v>1955</v>
      </c>
      <c r="B438" s="18">
        <v>1955</v>
      </c>
      <c r="C438" s="18">
        <v>8</v>
      </c>
      <c r="D438" s="141" t="s">
        <v>445</v>
      </c>
      <c r="E438" s="141" t="str">
        <f t="shared" si="29"/>
        <v>1955 8</v>
      </c>
      <c r="F438" s="17">
        <v>2972.6452650000001</v>
      </c>
      <c r="G438" s="14">
        <v>0</v>
      </c>
      <c r="H438" s="17">
        <v>1503.9436109999999</v>
      </c>
    </row>
    <row r="439" spans="1:8" x14ac:dyDescent="0.25">
      <c r="A439" s="18">
        <v>1955</v>
      </c>
      <c r="B439" s="18">
        <v>1955</v>
      </c>
      <c r="C439" s="18">
        <v>9</v>
      </c>
      <c r="D439" s="141" t="s">
        <v>446</v>
      </c>
      <c r="E439" s="141" t="str">
        <f t="shared" si="29"/>
        <v>1955 9</v>
      </c>
      <c r="F439" s="17">
        <v>2977.3046989999998</v>
      </c>
      <c r="G439" s="14">
        <v>0</v>
      </c>
      <c r="H439" s="17">
        <v>1376.7919750000001</v>
      </c>
    </row>
    <row r="440" spans="1:8" x14ac:dyDescent="0.25">
      <c r="A440" s="18">
        <v>1956</v>
      </c>
      <c r="B440" s="18">
        <v>1955</v>
      </c>
      <c r="C440" s="18">
        <v>10</v>
      </c>
      <c r="D440" s="141" t="s">
        <v>447</v>
      </c>
      <c r="E440" s="141" t="str">
        <f t="shared" si="29"/>
        <v>1956 10</v>
      </c>
      <c r="F440" s="17">
        <v>2848.7220710000001</v>
      </c>
      <c r="G440" s="14">
        <v>0</v>
      </c>
      <c r="H440" s="17">
        <v>1317.301213</v>
      </c>
    </row>
    <row r="441" spans="1:8" x14ac:dyDescent="0.25">
      <c r="A441" s="18">
        <v>1956</v>
      </c>
      <c r="B441" s="18">
        <v>1955</v>
      </c>
      <c r="C441" s="18">
        <v>11</v>
      </c>
      <c r="D441" s="141" t="s">
        <v>448</v>
      </c>
      <c r="E441" s="141" t="str">
        <f t="shared" si="29"/>
        <v>1956 11</v>
      </c>
      <c r="F441" s="17">
        <v>2980.6241500000001</v>
      </c>
      <c r="G441" s="14">
        <v>0</v>
      </c>
      <c r="H441" s="17">
        <v>1304.085701</v>
      </c>
    </row>
    <row r="442" spans="1:8" x14ac:dyDescent="0.25">
      <c r="A442" s="18">
        <v>1956</v>
      </c>
      <c r="B442" s="18">
        <v>1955</v>
      </c>
      <c r="C442" s="18">
        <v>12</v>
      </c>
      <c r="D442" s="141" t="s">
        <v>449</v>
      </c>
      <c r="E442" s="141" t="str">
        <f t="shared" si="29"/>
        <v>1956 12</v>
      </c>
      <c r="F442" s="17">
        <v>3252</v>
      </c>
      <c r="G442" s="14">
        <v>0</v>
      </c>
      <c r="H442" s="17">
        <v>1612.195332</v>
      </c>
    </row>
    <row r="443" spans="1:8" x14ac:dyDescent="0.25">
      <c r="A443" s="18">
        <v>1956</v>
      </c>
      <c r="B443" s="18">
        <v>1956</v>
      </c>
      <c r="C443" s="18">
        <v>1</v>
      </c>
      <c r="D443" s="141" t="s">
        <v>450</v>
      </c>
      <c r="E443" s="141" t="str">
        <f t="shared" si="29"/>
        <v>1956 1</v>
      </c>
      <c r="F443" s="17">
        <v>3252</v>
      </c>
      <c r="G443" s="14">
        <v>0</v>
      </c>
      <c r="H443" s="17">
        <v>1900</v>
      </c>
    </row>
    <row r="444" spans="1:8" x14ac:dyDescent="0.25">
      <c r="A444" s="18">
        <v>1956</v>
      </c>
      <c r="B444" s="18">
        <v>1956</v>
      </c>
      <c r="C444" s="18">
        <v>2</v>
      </c>
      <c r="D444" s="141" t="s">
        <v>451</v>
      </c>
      <c r="E444" s="141" t="str">
        <f t="shared" si="29"/>
        <v>1956 2</v>
      </c>
      <c r="F444" s="17">
        <v>3288</v>
      </c>
      <c r="G444" s="14">
        <v>0</v>
      </c>
      <c r="H444" s="17">
        <v>2000</v>
      </c>
    </row>
    <row r="445" spans="1:8" x14ac:dyDescent="0.25">
      <c r="A445" s="18">
        <v>1956</v>
      </c>
      <c r="B445" s="18">
        <v>1956</v>
      </c>
      <c r="C445" s="18">
        <v>3</v>
      </c>
      <c r="D445" s="141" t="s">
        <v>452</v>
      </c>
      <c r="E445" s="141" t="str">
        <f t="shared" si="29"/>
        <v>1956 3</v>
      </c>
      <c r="F445" s="17">
        <v>4014</v>
      </c>
      <c r="G445" s="14">
        <v>0</v>
      </c>
      <c r="H445" s="17">
        <v>2100</v>
      </c>
    </row>
    <row r="446" spans="1:8" x14ac:dyDescent="0.25">
      <c r="A446" s="18">
        <v>1956</v>
      </c>
      <c r="B446" s="18">
        <v>1956</v>
      </c>
      <c r="C446" s="18">
        <v>4</v>
      </c>
      <c r="D446" s="141" t="s">
        <v>453</v>
      </c>
      <c r="E446" s="141" t="str">
        <f t="shared" si="29"/>
        <v>1956 4</v>
      </c>
      <c r="F446" s="17">
        <v>4552</v>
      </c>
      <c r="G446" s="14">
        <v>0</v>
      </c>
      <c r="H446" s="17">
        <v>2300</v>
      </c>
    </row>
    <row r="447" spans="1:8" x14ac:dyDescent="0.25">
      <c r="A447" s="18">
        <v>1956</v>
      </c>
      <c r="B447" s="18">
        <v>1956</v>
      </c>
      <c r="C447" s="18">
        <v>5</v>
      </c>
      <c r="D447" s="141" t="s">
        <v>454</v>
      </c>
      <c r="E447" s="141" t="str">
        <f t="shared" si="29"/>
        <v>1956 5</v>
      </c>
      <c r="F447" s="17">
        <v>4552</v>
      </c>
      <c r="G447" s="14">
        <v>0</v>
      </c>
      <c r="H447" s="17">
        <v>2402.466504</v>
      </c>
    </row>
    <row r="448" spans="1:8" x14ac:dyDescent="0.25">
      <c r="A448" s="18">
        <v>1956</v>
      </c>
      <c r="B448" s="18">
        <v>1956</v>
      </c>
      <c r="C448" s="18">
        <v>6</v>
      </c>
      <c r="D448" s="141" t="s">
        <v>455</v>
      </c>
      <c r="E448" s="141" t="str">
        <f t="shared" si="29"/>
        <v>1956 6</v>
      </c>
      <c r="F448" s="17">
        <v>4452.2657740000004</v>
      </c>
      <c r="G448" s="14">
        <v>0</v>
      </c>
      <c r="H448" s="17">
        <v>2321.2220560000001</v>
      </c>
    </row>
    <row r="449" spans="1:8" x14ac:dyDescent="0.25">
      <c r="A449" s="18">
        <v>1956</v>
      </c>
      <c r="B449" s="18">
        <v>1956</v>
      </c>
      <c r="C449" s="18">
        <v>7</v>
      </c>
      <c r="D449" s="141" t="s">
        <v>456</v>
      </c>
      <c r="E449" s="141" t="str">
        <f t="shared" si="29"/>
        <v>1956 7</v>
      </c>
      <c r="F449" s="17">
        <v>4112.7827799999995</v>
      </c>
      <c r="G449" s="14">
        <v>0</v>
      </c>
      <c r="H449" s="17">
        <v>2270</v>
      </c>
    </row>
    <row r="450" spans="1:8" x14ac:dyDescent="0.25">
      <c r="A450" s="18">
        <v>1956</v>
      </c>
      <c r="B450" s="18">
        <v>1956</v>
      </c>
      <c r="C450" s="18">
        <v>8</v>
      </c>
      <c r="D450" s="141" t="s">
        <v>457</v>
      </c>
      <c r="E450" s="141" t="str">
        <f t="shared" si="29"/>
        <v>1956 8</v>
      </c>
      <c r="F450" s="17">
        <v>3700</v>
      </c>
      <c r="G450" s="14">
        <v>0</v>
      </c>
      <c r="H450" s="17">
        <v>2150</v>
      </c>
    </row>
    <row r="451" spans="1:8" x14ac:dyDescent="0.25">
      <c r="A451" s="18">
        <v>1956</v>
      </c>
      <c r="B451" s="18">
        <v>1956</v>
      </c>
      <c r="C451" s="18">
        <v>9</v>
      </c>
      <c r="D451" s="141" t="s">
        <v>458</v>
      </c>
      <c r="E451" s="141" t="str">
        <f t="shared" si="29"/>
        <v>1956 9</v>
      </c>
      <c r="F451" s="17">
        <v>3159.0621700000002</v>
      </c>
      <c r="G451" s="14">
        <v>0</v>
      </c>
      <c r="H451" s="17">
        <v>1953.0690199999999</v>
      </c>
    </row>
    <row r="452" spans="1:8" x14ac:dyDescent="0.25">
      <c r="A452" s="18">
        <v>1957</v>
      </c>
      <c r="B452" s="18">
        <v>1956</v>
      </c>
      <c r="C452" s="18">
        <v>10</v>
      </c>
      <c r="D452" s="141" t="s">
        <v>459</v>
      </c>
      <c r="E452" s="141" t="str">
        <f t="shared" si="29"/>
        <v>1957 10</v>
      </c>
      <c r="F452" s="17">
        <v>3145.0690869999999</v>
      </c>
      <c r="G452" s="14">
        <v>0</v>
      </c>
      <c r="H452" s="17">
        <v>1850</v>
      </c>
    </row>
    <row r="453" spans="1:8" x14ac:dyDescent="0.25">
      <c r="A453" s="18">
        <v>1957</v>
      </c>
      <c r="B453" s="18">
        <v>1956</v>
      </c>
      <c r="C453" s="18">
        <v>11</v>
      </c>
      <c r="D453" s="141" t="s">
        <v>460</v>
      </c>
      <c r="E453" s="141" t="str">
        <f t="shared" si="29"/>
        <v>1957 11</v>
      </c>
      <c r="F453" s="17">
        <v>2747.4074970000001</v>
      </c>
      <c r="G453" s="14">
        <v>0</v>
      </c>
      <c r="H453" s="17">
        <v>1825.7510050000001</v>
      </c>
    </row>
    <row r="454" spans="1:8" x14ac:dyDescent="0.25">
      <c r="A454" s="18">
        <v>1957</v>
      </c>
      <c r="B454" s="18">
        <v>1956</v>
      </c>
      <c r="C454" s="18">
        <v>12</v>
      </c>
      <c r="D454" s="141" t="s">
        <v>461</v>
      </c>
      <c r="E454" s="141" t="str">
        <f t="shared" si="29"/>
        <v>1957 12</v>
      </c>
      <c r="F454" s="17">
        <v>2691.6252720000002</v>
      </c>
      <c r="G454" s="14">
        <v>0</v>
      </c>
      <c r="H454" s="17">
        <v>1818.3635569999999</v>
      </c>
    </row>
    <row r="455" spans="1:8" x14ac:dyDescent="0.25">
      <c r="A455" s="18">
        <v>1957</v>
      </c>
      <c r="B455" s="18">
        <v>1957</v>
      </c>
      <c r="C455" s="18">
        <v>1</v>
      </c>
      <c r="D455" s="141" t="s">
        <v>462</v>
      </c>
      <c r="E455" s="141" t="str">
        <f t="shared" si="29"/>
        <v>1957 1</v>
      </c>
      <c r="F455" s="17">
        <v>2816.732254</v>
      </c>
      <c r="G455" s="14">
        <v>0</v>
      </c>
      <c r="H455" s="17">
        <v>1808.482037</v>
      </c>
    </row>
    <row r="456" spans="1:8" x14ac:dyDescent="0.25">
      <c r="A456" s="18">
        <v>1957</v>
      </c>
      <c r="B456" s="18">
        <v>1957</v>
      </c>
      <c r="C456" s="18">
        <v>2</v>
      </c>
      <c r="D456" s="141" t="s">
        <v>463</v>
      </c>
      <c r="E456" s="141" t="str">
        <f t="shared" si="29"/>
        <v>1957 2</v>
      </c>
      <c r="F456" s="17">
        <v>3542.4037109999999</v>
      </c>
      <c r="G456" s="14">
        <v>0</v>
      </c>
      <c r="H456" s="17">
        <v>1955.6070010000001</v>
      </c>
    </row>
    <row r="457" spans="1:8" x14ac:dyDescent="0.25">
      <c r="A457" s="18">
        <v>1957</v>
      </c>
      <c r="B457" s="18">
        <v>1957</v>
      </c>
      <c r="C457" s="18">
        <v>3</v>
      </c>
      <c r="D457" s="141" t="s">
        <v>464</v>
      </c>
      <c r="E457" s="141" t="str">
        <f t="shared" si="29"/>
        <v>1957 3</v>
      </c>
      <c r="F457" s="17">
        <v>4129</v>
      </c>
      <c r="G457" s="14">
        <v>0</v>
      </c>
      <c r="H457" s="17">
        <v>2100</v>
      </c>
    </row>
    <row r="458" spans="1:8" x14ac:dyDescent="0.25">
      <c r="A458" s="18">
        <v>1957</v>
      </c>
      <c r="B458" s="18">
        <v>1957</v>
      </c>
      <c r="C458" s="18">
        <v>4</v>
      </c>
      <c r="D458" s="141" t="s">
        <v>465</v>
      </c>
      <c r="E458" s="141" t="str">
        <f t="shared" si="29"/>
        <v>1957 4</v>
      </c>
      <c r="F458" s="17">
        <v>4538.9204289999998</v>
      </c>
      <c r="G458" s="14">
        <v>0</v>
      </c>
      <c r="H458" s="17">
        <v>2218.3702490000001</v>
      </c>
    </row>
    <row r="459" spans="1:8" x14ac:dyDescent="0.25">
      <c r="A459" s="18">
        <v>1957</v>
      </c>
      <c r="B459" s="18">
        <v>1957</v>
      </c>
      <c r="C459" s="18">
        <v>5</v>
      </c>
      <c r="D459" s="141" t="s">
        <v>466</v>
      </c>
      <c r="E459" s="141" t="str">
        <f t="shared" si="29"/>
        <v>1957 5</v>
      </c>
      <c r="F459" s="17">
        <v>4552</v>
      </c>
      <c r="G459" s="14">
        <v>0</v>
      </c>
      <c r="H459" s="17">
        <v>2234.4311889999999</v>
      </c>
    </row>
    <row r="460" spans="1:8" x14ac:dyDescent="0.25">
      <c r="A460" s="18">
        <v>1957</v>
      </c>
      <c r="B460" s="18">
        <v>1957</v>
      </c>
      <c r="C460" s="18">
        <v>6</v>
      </c>
      <c r="D460" s="141" t="s">
        <v>467</v>
      </c>
      <c r="E460" s="141" t="str">
        <f t="shared" si="29"/>
        <v>1957 6</v>
      </c>
      <c r="F460" s="17">
        <v>4320.0762240000004</v>
      </c>
      <c r="G460" s="14">
        <v>0</v>
      </c>
      <c r="H460" s="17">
        <v>2211.4354720000001</v>
      </c>
    </row>
    <row r="461" spans="1:8" x14ac:dyDescent="0.25">
      <c r="A461" s="18">
        <v>1957</v>
      </c>
      <c r="B461" s="18">
        <v>1957</v>
      </c>
      <c r="C461" s="18">
        <v>7</v>
      </c>
      <c r="D461" s="141" t="s">
        <v>468</v>
      </c>
      <c r="E461" s="141" t="str">
        <f t="shared" si="29"/>
        <v>1957 7</v>
      </c>
      <c r="F461" s="17">
        <v>3656.1106300000001</v>
      </c>
      <c r="G461" s="14">
        <v>0</v>
      </c>
      <c r="H461" s="17">
        <v>2067.2667820000001</v>
      </c>
    </row>
    <row r="462" spans="1:8" x14ac:dyDescent="0.25">
      <c r="A462" s="18">
        <v>1957</v>
      </c>
      <c r="B462" s="18">
        <v>1957</v>
      </c>
      <c r="C462" s="18">
        <v>8</v>
      </c>
      <c r="D462" s="141" t="s">
        <v>469</v>
      </c>
      <c r="E462" s="141" t="str">
        <f t="shared" si="29"/>
        <v>1957 8</v>
      </c>
      <c r="F462" s="17">
        <v>3336.032929</v>
      </c>
      <c r="G462" s="14">
        <v>0</v>
      </c>
      <c r="H462" s="17">
        <v>1923.2211689999999</v>
      </c>
    </row>
    <row r="463" spans="1:8" x14ac:dyDescent="0.25">
      <c r="A463" s="18">
        <v>1957</v>
      </c>
      <c r="B463" s="18">
        <v>1957</v>
      </c>
      <c r="C463" s="18">
        <v>9</v>
      </c>
      <c r="D463" s="141" t="s">
        <v>470</v>
      </c>
      <c r="E463" s="141" t="str">
        <f t="shared" si="29"/>
        <v>1957 9</v>
      </c>
      <c r="F463" s="17">
        <v>3162.6348889999999</v>
      </c>
      <c r="G463" s="14">
        <v>0</v>
      </c>
      <c r="H463" s="17">
        <v>1759.174773</v>
      </c>
    </row>
    <row r="464" spans="1:8" x14ac:dyDescent="0.25">
      <c r="A464" s="18">
        <v>1958</v>
      </c>
      <c r="B464" s="18">
        <v>1957</v>
      </c>
      <c r="C464" s="18">
        <v>10</v>
      </c>
      <c r="D464" s="141" t="s">
        <v>471</v>
      </c>
      <c r="E464" s="141" t="str">
        <f t="shared" si="29"/>
        <v>1958 10</v>
      </c>
      <c r="F464" s="17">
        <v>3250</v>
      </c>
      <c r="G464" s="14">
        <v>0</v>
      </c>
      <c r="H464" s="17">
        <v>1850</v>
      </c>
    </row>
    <row r="465" spans="1:10" x14ac:dyDescent="0.25">
      <c r="A465" s="18">
        <v>1958</v>
      </c>
      <c r="B465" s="18">
        <v>1957</v>
      </c>
      <c r="C465" s="18">
        <v>11</v>
      </c>
      <c r="D465" s="141" t="s">
        <v>472</v>
      </c>
      <c r="E465" s="141" t="str">
        <f t="shared" si="29"/>
        <v>1958 11</v>
      </c>
      <c r="F465" s="17">
        <v>3133.1644419999998</v>
      </c>
      <c r="G465" s="14">
        <v>0</v>
      </c>
      <c r="H465" s="17">
        <v>1850</v>
      </c>
    </row>
    <row r="466" spans="1:10" x14ac:dyDescent="0.25">
      <c r="A466" s="18">
        <v>1958</v>
      </c>
      <c r="B466" s="18">
        <v>1957</v>
      </c>
      <c r="C466" s="18">
        <v>12</v>
      </c>
      <c r="D466" s="141" t="s">
        <v>473</v>
      </c>
      <c r="E466" s="141" t="str">
        <f t="shared" si="29"/>
        <v>1958 12</v>
      </c>
      <c r="F466" s="17">
        <v>3338</v>
      </c>
      <c r="G466" s="14">
        <v>0</v>
      </c>
      <c r="H466" s="17">
        <v>1850</v>
      </c>
    </row>
    <row r="467" spans="1:10" x14ac:dyDescent="0.25">
      <c r="A467" s="18">
        <v>1958</v>
      </c>
      <c r="B467" s="18">
        <v>1958</v>
      </c>
      <c r="C467" s="18">
        <v>1</v>
      </c>
      <c r="D467" s="141" t="s">
        <v>474</v>
      </c>
      <c r="E467" s="141" t="str">
        <f t="shared" si="29"/>
        <v>1958 1</v>
      </c>
      <c r="F467" s="17">
        <v>3531</v>
      </c>
      <c r="G467" s="14">
        <v>0</v>
      </c>
      <c r="H467" s="17">
        <v>1900</v>
      </c>
    </row>
    <row r="468" spans="1:10" x14ac:dyDescent="0.25">
      <c r="A468" s="18">
        <v>1958</v>
      </c>
      <c r="B468" s="18">
        <v>1958</v>
      </c>
      <c r="C468" s="18">
        <v>2</v>
      </c>
      <c r="D468" s="141" t="s">
        <v>475</v>
      </c>
      <c r="E468" s="141" t="str">
        <f t="shared" si="29"/>
        <v>1958 2</v>
      </c>
      <c r="F468" s="17">
        <v>4433.4407190000002</v>
      </c>
      <c r="G468" s="14">
        <v>0</v>
      </c>
      <c r="H468" s="17">
        <v>2208.1742810000001</v>
      </c>
    </row>
    <row r="469" spans="1:10" x14ac:dyDescent="0.25">
      <c r="A469" s="18">
        <v>1958</v>
      </c>
      <c r="B469" s="18">
        <v>1958</v>
      </c>
      <c r="C469" s="18">
        <v>3</v>
      </c>
      <c r="D469" s="141" t="s">
        <v>476</v>
      </c>
      <c r="E469" s="141" t="str">
        <f t="shared" si="29"/>
        <v>1958 3</v>
      </c>
      <c r="F469" s="17">
        <v>3416</v>
      </c>
      <c r="G469" s="14">
        <v>0</v>
      </c>
      <c r="H469" s="17">
        <v>2100</v>
      </c>
    </row>
    <row r="470" spans="1:10" x14ac:dyDescent="0.25">
      <c r="A470" s="18">
        <v>1958</v>
      </c>
      <c r="B470" s="18">
        <v>1958</v>
      </c>
      <c r="C470" s="18">
        <v>4</v>
      </c>
      <c r="D470" s="141" t="s">
        <v>477</v>
      </c>
      <c r="E470" s="141" t="str">
        <f t="shared" si="29"/>
        <v>1958 4</v>
      </c>
      <c r="F470" s="17">
        <v>4173</v>
      </c>
      <c r="G470" s="14">
        <v>0</v>
      </c>
      <c r="H470" s="17">
        <v>2300</v>
      </c>
    </row>
    <row r="471" spans="1:10" x14ac:dyDescent="0.25">
      <c r="A471" s="18">
        <v>1958</v>
      </c>
      <c r="B471" s="18">
        <v>1958</v>
      </c>
      <c r="C471" s="18">
        <v>5</v>
      </c>
      <c r="D471" s="141" t="s">
        <v>478</v>
      </c>
      <c r="E471" s="141" t="str">
        <f t="shared" si="29"/>
        <v>1958 5</v>
      </c>
      <c r="F471" s="17">
        <v>4552</v>
      </c>
      <c r="G471" s="14">
        <v>0</v>
      </c>
      <c r="H471" s="17">
        <v>2420</v>
      </c>
    </row>
    <row r="472" spans="1:10" x14ac:dyDescent="0.25">
      <c r="A472" s="18">
        <v>1958</v>
      </c>
      <c r="B472" s="18">
        <v>1958</v>
      </c>
      <c r="C472" s="18">
        <v>6</v>
      </c>
      <c r="D472" s="141" t="s">
        <v>479</v>
      </c>
      <c r="E472" s="141" t="str">
        <f t="shared" si="29"/>
        <v>1958 6</v>
      </c>
      <c r="F472" s="17">
        <v>4500</v>
      </c>
      <c r="G472" s="14">
        <v>0</v>
      </c>
      <c r="H472" s="17">
        <v>2430.254645</v>
      </c>
    </row>
    <row r="473" spans="1:10" x14ac:dyDescent="0.25">
      <c r="A473" s="18">
        <v>1958</v>
      </c>
      <c r="B473" s="18">
        <v>1958</v>
      </c>
      <c r="C473" s="18">
        <v>7</v>
      </c>
      <c r="D473" s="141" t="s">
        <v>480</v>
      </c>
      <c r="E473" s="141" t="str">
        <f t="shared" si="29"/>
        <v>1958 7</v>
      </c>
      <c r="F473" s="17">
        <v>4150</v>
      </c>
      <c r="G473" s="14">
        <v>0</v>
      </c>
      <c r="H473" s="17">
        <v>2270</v>
      </c>
    </row>
    <row r="474" spans="1:10" x14ac:dyDescent="0.25">
      <c r="A474" s="18">
        <v>1958</v>
      </c>
      <c r="B474" s="18">
        <v>1958</v>
      </c>
      <c r="C474" s="18">
        <v>8</v>
      </c>
      <c r="D474" s="141" t="s">
        <v>481</v>
      </c>
      <c r="E474" s="141" t="str">
        <f t="shared" si="29"/>
        <v>1958 8</v>
      </c>
      <c r="F474" s="17">
        <v>3700</v>
      </c>
      <c r="G474" s="14">
        <v>0</v>
      </c>
      <c r="H474" s="17">
        <v>2150</v>
      </c>
    </row>
    <row r="475" spans="1:10" x14ac:dyDescent="0.25">
      <c r="A475" s="18">
        <v>1958</v>
      </c>
      <c r="B475" s="18">
        <v>1958</v>
      </c>
      <c r="C475" s="18">
        <v>9</v>
      </c>
      <c r="D475" s="141" t="s">
        <v>482</v>
      </c>
      <c r="E475" s="141" t="str">
        <f t="shared" si="29"/>
        <v>1958 9</v>
      </c>
      <c r="F475" s="17">
        <v>3183.1218319999998</v>
      </c>
      <c r="G475" s="14">
        <v>0</v>
      </c>
      <c r="H475" s="17">
        <v>1965.958124</v>
      </c>
    </row>
    <row r="476" spans="1:10" x14ac:dyDescent="0.25">
      <c r="A476" s="18">
        <v>1959</v>
      </c>
      <c r="B476" s="18">
        <v>1958</v>
      </c>
      <c r="C476" s="18">
        <v>10</v>
      </c>
      <c r="D476" s="141" t="s">
        <v>483</v>
      </c>
      <c r="E476" s="141" t="str">
        <f t="shared" si="29"/>
        <v>1959 10</v>
      </c>
      <c r="F476" s="17">
        <v>3200</v>
      </c>
      <c r="G476" s="14">
        <v>0</v>
      </c>
      <c r="H476" s="17">
        <v>1850</v>
      </c>
      <c r="I476" s="17"/>
      <c r="J476" s="17"/>
    </row>
    <row r="477" spans="1:10" x14ac:dyDescent="0.25">
      <c r="A477" s="18">
        <v>1959</v>
      </c>
      <c r="B477" s="18">
        <v>1958</v>
      </c>
      <c r="C477" s="18">
        <v>11</v>
      </c>
      <c r="D477" s="141" t="s">
        <v>484</v>
      </c>
      <c r="E477" s="141" t="str">
        <f t="shared" si="29"/>
        <v>1959 11</v>
      </c>
      <c r="F477" s="17">
        <v>2838.2856419999998</v>
      </c>
      <c r="G477" s="14">
        <v>0</v>
      </c>
      <c r="H477" s="17">
        <v>1850</v>
      </c>
      <c r="I477" s="17"/>
      <c r="J477" s="17"/>
    </row>
    <row r="478" spans="1:10" x14ac:dyDescent="0.25">
      <c r="A478" s="18">
        <v>1959</v>
      </c>
      <c r="B478" s="18">
        <v>1958</v>
      </c>
      <c r="C478" s="18">
        <v>12</v>
      </c>
      <c r="D478" s="141" t="s">
        <v>485</v>
      </c>
      <c r="E478" s="141" t="str">
        <f t="shared" si="29"/>
        <v>1959 12</v>
      </c>
      <c r="F478" s="17">
        <v>2823.8702760000001</v>
      </c>
      <c r="G478" s="14">
        <v>0</v>
      </c>
      <c r="H478" s="17">
        <v>1835.4504959999999</v>
      </c>
      <c r="I478" s="17"/>
      <c r="J478" s="17"/>
    </row>
    <row r="479" spans="1:10" x14ac:dyDescent="0.25">
      <c r="A479" s="18">
        <v>1959</v>
      </c>
      <c r="B479" s="18">
        <v>1959</v>
      </c>
      <c r="C479" s="18">
        <v>1</v>
      </c>
      <c r="D479" s="141" t="s">
        <v>486</v>
      </c>
      <c r="E479" s="141" t="str">
        <f t="shared" si="29"/>
        <v>1959 1</v>
      </c>
      <c r="F479" s="17">
        <v>3648</v>
      </c>
      <c r="G479" s="14">
        <v>0</v>
      </c>
      <c r="H479" s="17">
        <v>1900</v>
      </c>
    </row>
    <row r="480" spans="1:10" x14ac:dyDescent="0.25">
      <c r="A480" s="18">
        <v>1959</v>
      </c>
      <c r="B480" s="18">
        <v>1959</v>
      </c>
      <c r="C480" s="18">
        <v>2</v>
      </c>
      <c r="D480" s="141" t="s">
        <v>487</v>
      </c>
      <c r="E480" s="141" t="str">
        <f t="shared" si="29"/>
        <v>1959 2</v>
      </c>
      <c r="F480" s="17">
        <v>3777</v>
      </c>
      <c r="G480" s="14">
        <v>0</v>
      </c>
      <c r="H480" s="17">
        <v>2000</v>
      </c>
    </row>
    <row r="481" spans="1:8" x14ac:dyDescent="0.25">
      <c r="A481" s="18">
        <v>1959</v>
      </c>
      <c r="B481" s="18">
        <v>1959</v>
      </c>
      <c r="C481" s="18">
        <v>3</v>
      </c>
      <c r="D481" s="141" t="s">
        <v>488</v>
      </c>
      <c r="E481" s="141" t="str">
        <f t="shared" ref="E481:E544" si="30">CONCATENATE(A481," ",C481)</f>
        <v>1959 3</v>
      </c>
      <c r="F481" s="17">
        <v>4221.0812310000001</v>
      </c>
      <c r="G481" s="14">
        <v>0</v>
      </c>
      <c r="H481" s="17">
        <v>2100</v>
      </c>
    </row>
    <row r="482" spans="1:8" x14ac:dyDescent="0.25">
      <c r="A482" s="18">
        <v>1959</v>
      </c>
      <c r="B482" s="18">
        <v>1959</v>
      </c>
      <c r="C482" s="18">
        <v>4</v>
      </c>
      <c r="D482" s="141" t="s">
        <v>489</v>
      </c>
      <c r="E482" s="141" t="str">
        <f t="shared" si="30"/>
        <v>1959 4</v>
      </c>
      <c r="F482" s="17">
        <v>4519.0198060000002</v>
      </c>
      <c r="G482" s="14">
        <v>0</v>
      </c>
      <c r="H482" s="17">
        <v>2271.801367</v>
      </c>
    </row>
    <row r="483" spans="1:8" x14ac:dyDescent="0.25">
      <c r="A483" s="18">
        <v>1959</v>
      </c>
      <c r="B483" s="18">
        <v>1959</v>
      </c>
      <c r="C483" s="18">
        <v>5</v>
      </c>
      <c r="D483" s="141" t="s">
        <v>490</v>
      </c>
      <c r="E483" s="141" t="str">
        <f t="shared" si="30"/>
        <v>1959 5</v>
      </c>
      <c r="F483" s="17">
        <v>4370.8044069999996</v>
      </c>
      <c r="G483" s="14">
        <v>0</v>
      </c>
      <c r="H483" s="17">
        <v>2170.7253040000001</v>
      </c>
    </row>
    <row r="484" spans="1:8" x14ac:dyDescent="0.25">
      <c r="A484" s="18">
        <v>1959</v>
      </c>
      <c r="B484" s="18">
        <v>1959</v>
      </c>
      <c r="C484" s="18">
        <v>6</v>
      </c>
      <c r="D484" s="141" t="s">
        <v>491</v>
      </c>
      <c r="E484" s="141" t="str">
        <f t="shared" si="30"/>
        <v>1959 6</v>
      </c>
      <c r="F484" s="17">
        <v>3783.5026320000002</v>
      </c>
      <c r="G484" s="14">
        <v>0</v>
      </c>
      <c r="H484" s="17">
        <v>2053.0556879999999</v>
      </c>
    </row>
    <row r="485" spans="1:8" x14ac:dyDescent="0.25">
      <c r="A485" s="18">
        <v>1959</v>
      </c>
      <c r="B485" s="18">
        <v>1959</v>
      </c>
      <c r="C485" s="18">
        <v>7</v>
      </c>
      <c r="D485" s="141" t="s">
        <v>492</v>
      </c>
      <c r="E485" s="141" t="str">
        <f t="shared" si="30"/>
        <v>1959 7</v>
      </c>
      <c r="F485" s="17">
        <v>3172.6600469999998</v>
      </c>
      <c r="G485" s="14">
        <v>0</v>
      </c>
      <c r="H485" s="17">
        <v>1825.4420299999999</v>
      </c>
    </row>
    <row r="486" spans="1:8" x14ac:dyDescent="0.25">
      <c r="A486" s="18">
        <v>1959</v>
      </c>
      <c r="B486" s="18">
        <v>1959</v>
      </c>
      <c r="C486" s="18">
        <v>8</v>
      </c>
      <c r="D486" s="141" t="s">
        <v>493</v>
      </c>
      <c r="E486" s="141" t="str">
        <f t="shared" si="30"/>
        <v>1959 8</v>
      </c>
      <c r="F486" s="17">
        <v>2842.730364</v>
      </c>
      <c r="G486" s="14">
        <v>0</v>
      </c>
      <c r="H486" s="17">
        <v>1648.7457099999999</v>
      </c>
    </row>
    <row r="487" spans="1:8" x14ac:dyDescent="0.25">
      <c r="A487" s="18">
        <v>1959</v>
      </c>
      <c r="B487" s="18">
        <v>1959</v>
      </c>
      <c r="C487" s="18">
        <v>9</v>
      </c>
      <c r="D487" s="141" t="s">
        <v>494</v>
      </c>
      <c r="E487" s="141" t="str">
        <f t="shared" si="30"/>
        <v>1959 9</v>
      </c>
      <c r="F487" s="17">
        <v>2798.9067319999999</v>
      </c>
      <c r="G487" s="14">
        <v>0</v>
      </c>
      <c r="H487" s="17">
        <v>1483.8665739999999</v>
      </c>
    </row>
    <row r="488" spans="1:8" x14ac:dyDescent="0.25">
      <c r="A488" s="18">
        <v>1960</v>
      </c>
      <c r="B488" s="18">
        <v>1959</v>
      </c>
      <c r="C488" s="18">
        <v>10</v>
      </c>
      <c r="D488" s="141" t="s">
        <v>495</v>
      </c>
      <c r="E488" s="141" t="str">
        <f t="shared" si="30"/>
        <v>1960 10</v>
      </c>
      <c r="F488" s="17">
        <v>2686.0123119999998</v>
      </c>
      <c r="G488" s="14">
        <v>0</v>
      </c>
      <c r="H488" s="17">
        <v>1424.9175869999999</v>
      </c>
    </row>
    <row r="489" spans="1:8" x14ac:dyDescent="0.25">
      <c r="A489" s="18">
        <v>1960</v>
      </c>
      <c r="B489" s="18">
        <v>1959</v>
      </c>
      <c r="C489" s="18">
        <v>11</v>
      </c>
      <c r="D489" s="141" t="s">
        <v>496</v>
      </c>
      <c r="E489" s="141" t="str">
        <f t="shared" si="30"/>
        <v>1960 11</v>
      </c>
      <c r="F489" s="17">
        <v>2534.291408</v>
      </c>
      <c r="G489" s="14">
        <v>0</v>
      </c>
      <c r="H489" s="17">
        <v>1388.956531</v>
      </c>
    </row>
    <row r="490" spans="1:8" x14ac:dyDescent="0.25">
      <c r="A490" s="18">
        <v>1960</v>
      </c>
      <c r="B490" s="18">
        <v>1959</v>
      </c>
      <c r="C490" s="18">
        <v>12</v>
      </c>
      <c r="D490" s="141" t="s">
        <v>497</v>
      </c>
      <c r="E490" s="141" t="str">
        <f t="shared" si="30"/>
        <v>1960 12</v>
      </c>
      <c r="F490" s="17">
        <v>2495.9583950000001</v>
      </c>
      <c r="G490" s="14">
        <v>0</v>
      </c>
      <c r="H490" s="17">
        <v>1370.3883969999999</v>
      </c>
    </row>
    <row r="491" spans="1:8" x14ac:dyDescent="0.25">
      <c r="A491" s="18">
        <v>1960</v>
      </c>
      <c r="B491" s="18">
        <v>1960</v>
      </c>
      <c r="C491" s="18">
        <v>1</v>
      </c>
      <c r="D491" s="141" t="s">
        <v>498</v>
      </c>
      <c r="E491" s="141" t="str">
        <f t="shared" si="30"/>
        <v>1960 1</v>
      </c>
      <c r="F491" s="17">
        <v>2720.438572</v>
      </c>
      <c r="G491" s="14">
        <v>0</v>
      </c>
      <c r="H491" s="17">
        <v>1372.1208019999999</v>
      </c>
    </row>
    <row r="492" spans="1:8" x14ac:dyDescent="0.25">
      <c r="A492" s="18">
        <v>1960</v>
      </c>
      <c r="B492" s="18">
        <v>1960</v>
      </c>
      <c r="C492" s="18">
        <v>2</v>
      </c>
      <c r="D492" s="141" t="s">
        <v>499</v>
      </c>
      <c r="E492" s="141" t="str">
        <f t="shared" si="30"/>
        <v>1960 2</v>
      </c>
      <c r="F492" s="17">
        <v>3443.547869</v>
      </c>
      <c r="G492" s="14">
        <v>0</v>
      </c>
      <c r="H492" s="17">
        <v>1508.632801</v>
      </c>
    </row>
    <row r="493" spans="1:8" x14ac:dyDescent="0.25">
      <c r="A493" s="18">
        <v>1960</v>
      </c>
      <c r="B493" s="18">
        <v>1960</v>
      </c>
      <c r="C493" s="18">
        <v>3</v>
      </c>
      <c r="D493" s="141" t="s">
        <v>500</v>
      </c>
      <c r="E493" s="141" t="str">
        <f t="shared" si="30"/>
        <v>1960 3</v>
      </c>
      <c r="F493" s="17">
        <v>4130.761356</v>
      </c>
      <c r="G493" s="14">
        <v>0</v>
      </c>
      <c r="H493" s="17">
        <v>1702.777429</v>
      </c>
    </row>
    <row r="494" spans="1:8" x14ac:dyDescent="0.25">
      <c r="A494" s="18">
        <v>1960</v>
      </c>
      <c r="B494" s="18">
        <v>1960</v>
      </c>
      <c r="C494" s="18">
        <v>4</v>
      </c>
      <c r="D494" s="141" t="s">
        <v>501</v>
      </c>
      <c r="E494" s="141" t="str">
        <f t="shared" si="30"/>
        <v>1960 4</v>
      </c>
      <c r="F494" s="17">
        <v>4226.5405890000002</v>
      </c>
      <c r="G494" s="14">
        <v>0</v>
      </c>
      <c r="H494" s="17">
        <v>1823.9990909999999</v>
      </c>
    </row>
    <row r="495" spans="1:8" x14ac:dyDescent="0.25">
      <c r="A495" s="18">
        <v>1960</v>
      </c>
      <c r="B495" s="18">
        <v>1960</v>
      </c>
      <c r="C495" s="18">
        <v>5</v>
      </c>
      <c r="D495" s="141" t="s">
        <v>502</v>
      </c>
      <c r="E495" s="141" t="str">
        <f t="shared" si="30"/>
        <v>1960 5</v>
      </c>
      <c r="F495" s="17">
        <v>4362.3071829999999</v>
      </c>
      <c r="G495" s="14">
        <v>0</v>
      </c>
      <c r="H495" s="17">
        <v>1768.924994</v>
      </c>
    </row>
    <row r="496" spans="1:8" x14ac:dyDescent="0.25">
      <c r="A496" s="18">
        <v>1960</v>
      </c>
      <c r="B496" s="18">
        <v>1960</v>
      </c>
      <c r="C496" s="18">
        <v>6</v>
      </c>
      <c r="D496" s="141" t="s">
        <v>503</v>
      </c>
      <c r="E496" s="141" t="str">
        <f t="shared" si="30"/>
        <v>1960 6</v>
      </c>
      <c r="F496" s="17">
        <v>3887.0810759999999</v>
      </c>
      <c r="G496" s="14">
        <v>0</v>
      </c>
      <c r="H496" s="17">
        <v>1754.7704229999999</v>
      </c>
    </row>
    <row r="497" spans="1:10" x14ac:dyDescent="0.25">
      <c r="A497" s="18">
        <v>1960</v>
      </c>
      <c r="B497" s="18">
        <v>1960</v>
      </c>
      <c r="C497" s="18">
        <v>7</v>
      </c>
      <c r="D497" s="141" t="s">
        <v>504</v>
      </c>
      <c r="E497" s="141" t="str">
        <f t="shared" si="30"/>
        <v>1960 7</v>
      </c>
      <c r="F497" s="17">
        <v>3342.1174139999998</v>
      </c>
      <c r="G497" s="14">
        <v>0</v>
      </c>
      <c r="H497" s="17">
        <v>1615.6465029999999</v>
      </c>
    </row>
    <row r="498" spans="1:10" x14ac:dyDescent="0.25">
      <c r="A498" s="18">
        <v>1960</v>
      </c>
      <c r="B498" s="18">
        <v>1960</v>
      </c>
      <c r="C498" s="18">
        <v>8</v>
      </c>
      <c r="D498" s="141" t="s">
        <v>505</v>
      </c>
      <c r="E498" s="141" t="str">
        <f t="shared" si="30"/>
        <v>1960 8</v>
      </c>
      <c r="F498" s="17">
        <v>3066.2984710000001</v>
      </c>
      <c r="G498" s="14">
        <v>0</v>
      </c>
      <c r="H498" s="17">
        <v>1441.701822</v>
      </c>
    </row>
    <row r="499" spans="1:10" x14ac:dyDescent="0.25">
      <c r="A499" s="18">
        <v>1960</v>
      </c>
      <c r="B499" s="18">
        <v>1960</v>
      </c>
      <c r="C499" s="18">
        <v>9</v>
      </c>
      <c r="D499" s="141" t="s">
        <v>506</v>
      </c>
      <c r="E499" s="141" t="str">
        <f t="shared" si="30"/>
        <v>1960 9</v>
      </c>
      <c r="F499" s="17">
        <v>2956.9653600000001</v>
      </c>
      <c r="G499" s="14">
        <v>0</v>
      </c>
      <c r="H499" s="17">
        <v>1314.323821</v>
      </c>
      <c r="I499" s="17"/>
      <c r="J499" s="17"/>
    </row>
    <row r="500" spans="1:10" x14ac:dyDescent="0.25">
      <c r="A500" s="18">
        <v>1961</v>
      </c>
      <c r="B500" s="18">
        <v>1960</v>
      </c>
      <c r="C500" s="18">
        <v>10</v>
      </c>
      <c r="D500" s="141" t="s">
        <v>507</v>
      </c>
      <c r="E500" s="141" t="str">
        <f t="shared" si="30"/>
        <v>1961 10</v>
      </c>
      <c r="F500" s="17">
        <v>2832.338538</v>
      </c>
      <c r="G500" s="14">
        <v>0</v>
      </c>
      <c r="H500" s="17">
        <v>1256.6110510000001</v>
      </c>
      <c r="I500" s="17"/>
      <c r="J500" s="17"/>
    </row>
    <row r="501" spans="1:10" x14ac:dyDescent="0.25">
      <c r="A501" s="18">
        <v>1961</v>
      </c>
      <c r="B501" s="18">
        <v>1960</v>
      </c>
      <c r="C501" s="18">
        <v>11</v>
      </c>
      <c r="D501" s="141" t="s">
        <v>508</v>
      </c>
      <c r="E501" s="141" t="str">
        <f t="shared" si="30"/>
        <v>1961 11</v>
      </c>
      <c r="F501" s="17">
        <v>3008.2559679999999</v>
      </c>
      <c r="G501" s="14">
        <v>0</v>
      </c>
      <c r="H501" s="17">
        <v>1243.3145050000001</v>
      </c>
    </row>
    <row r="502" spans="1:10" x14ac:dyDescent="0.25">
      <c r="A502" s="18">
        <v>1961</v>
      </c>
      <c r="B502" s="18">
        <v>1960</v>
      </c>
      <c r="C502" s="18">
        <v>12</v>
      </c>
      <c r="D502" s="141" t="s">
        <v>509</v>
      </c>
      <c r="E502" s="141" t="str">
        <f t="shared" si="30"/>
        <v>1961 12</v>
      </c>
      <c r="F502" s="17">
        <v>3350</v>
      </c>
      <c r="G502" s="14">
        <v>0</v>
      </c>
      <c r="H502" s="17">
        <v>1308.6206259999999</v>
      </c>
    </row>
    <row r="503" spans="1:10" x14ac:dyDescent="0.25">
      <c r="A503" s="18">
        <v>1961</v>
      </c>
      <c r="B503" s="18">
        <v>1961</v>
      </c>
      <c r="C503" s="18">
        <v>1</v>
      </c>
      <c r="D503" s="141" t="s">
        <v>510</v>
      </c>
      <c r="E503" s="141" t="str">
        <f t="shared" si="30"/>
        <v>1961 1</v>
      </c>
      <c r="F503" s="17">
        <v>3549.5565350000002</v>
      </c>
      <c r="G503" s="14">
        <v>0</v>
      </c>
      <c r="H503" s="17">
        <v>1352.7643800000001</v>
      </c>
    </row>
    <row r="504" spans="1:10" x14ac:dyDescent="0.25">
      <c r="A504" s="18">
        <v>1961</v>
      </c>
      <c r="B504" s="18">
        <v>1961</v>
      </c>
      <c r="C504" s="18">
        <v>2</v>
      </c>
      <c r="D504" s="141" t="s">
        <v>511</v>
      </c>
      <c r="E504" s="141" t="str">
        <f t="shared" si="30"/>
        <v>1961 2</v>
      </c>
      <c r="F504" s="17">
        <v>3914</v>
      </c>
      <c r="G504" s="14">
        <v>0</v>
      </c>
      <c r="H504" s="17">
        <v>1544.061547</v>
      </c>
    </row>
    <row r="505" spans="1:10" x14ac:dyDescent="0.25">
      <c r="A505" s="18">
        <v>1961</v>
      </c>
      <c r="B505" s="18">
        <v>1961</v>
      </c>
      <c r="C505" s="18">
        <v>3</v>
      </c>
      <c r="D505" s="141" t="s">
        <v>512</v>
      </c>
      <c r="E505" s="141" t="str">
        <f t="shared" si="30"/>
        <v>1961 3</v>
      </c>
      <c r="F505" s="17">
        <v>4280</v>
      </c>
      <c r="G505" s="14">
        <v>0</v>
      </c>
      <c r="H505" s="17">
        <v>1641.6830620000001</v>
      </c>
    </row>
    <row r="506" spans="1:10" x14ac:dyDescent="0.25">
      <c r="A506" s="18">
        <v>1961</v>
      </c>
      <c r="B506" s="18">
        <v>1961</v>
      </c>
      <c r="C506" s="18">
        <v>4</v>
      </c>
      <c r="D506" s="141" t="s">
        <v>513</v>
      </c>
      <c r="E506" s="141" t="str">
        <f t="shared" si="30"/>
        <v>1961 4</v>
      </c>
      <c r="F506" s="17">
        <v>4552</v>
      </c>
      <c r="G506" s="14">
        <v>0</v>
      </c>
      <c r="H506" s="17">
        <v>1831.7397450000001</v>
      </c>
    </row>
    <row r="507" spans="1:10" x14ac:dyDescent="0.25">
      <c r="A507" s="18">
        <v>1961</v>
      </c>
      <c r="B507" s="18">
        <v>1961</v>
      </c>
      <c r="C507" s="18">
        <v>5</v>
      </c>
      <c r="D507" s="141" t="s">
        <v>514</v>
      </c>
      <c r="E507" s="141" t="str">
        <f t="shared" si="30"/>
        <v>1961 5</v>
      </c>
      <c r="F507" s="17">
        <v>4552</v>
      </c>
      <c r="G507" s="14">
        <v>0</v>
      </c>
      <c r="H507" s="17">
        <v>1859.784907</v>
      </c>
    </row>
    <row r="508" spans="1:10" x14ac:dyDescent="0.25">
      <c r="A508" s="18">
        <v>1961</v>
      </c>
      <c r="B508" s="18">
        <v>1961</v>
      </c>
      <c r="C508" s="18">
        <v>6</v>
      </c>
      <c r="D508" s="141" t="s">
        <v>515</v>
      </c>
      <c r="E508" s="141" t="str">
        <f t="shared" si="30"/>
        <v>1961 6</v>
      </c>
      <c r="F508" s="17">
        <v>4093.9314260000001</v>
      </c>
      <c r="G508" s="14">
        <v>0</v>
      </c>
      <c r="H508" s="17">
        <v>1894.616374</v>
      </c>
    </row>
    <row r="509" spans="1:10" x14ac:dyDescent="0.25">
      <c r="A509" s="18">
        <v>1961</v>
      </c>
      <c r="B509" s="18">
        <v>1961</v>
      </c>
      <c r="C509" s="18">
        <v>7</v>
      </c>
      <c r="D509" s="141" t="s">
        <v>516</v>
      </c>
      <c r="E509" s="141" t="str">
        <f t="shared" si="30"/>
        <v>1961 7</v>
      </c>
      <c r="F509" s="17">
        <v>3475.715416</v>
      </c>
      <c r="G509" s="14">
        <v>0</v>
      </c>
      <c r="H509" s="17">
        <v>1748.0525950000001</v>
      </c>
    </row>
    <row r="510" spans="1:10" x14ac:dyDescent="0.25">
      <c r="A510" s="18">
        <v>1961</v>
      </c>
      <c r="B510" s="18">
        <v>1961</v>
      </c>
      <c r="C510" s="18">
        <v>8</v>
      </c>
      <c r="D510" s="141" t="s">
        <v>517</v>
      </c>
      <c r="E510" s="141" t="str">
        <f t="shared" si="30"/>
        <v>1961 8</v>
      </c>
      <c r="F510" s="17">
        <v>3189.0445730000001</v>
      </c>
      <c r="G510" s="14">
        <v>0</v>
      </c>
      <c r="H510" s="17">
        <v>1575.125047</v>
      </c>
      <c r="I510" s="17"/>
      <c r="J510" s="17"/>
    </row>
    <row r="511" spans="1:10" x14ac:dyDescent="0.25">
      <c r="A511" s="18">
        <v>1961</v>
      </c>
      <c r="B511" s="18">
        <v>1961</v>
      </c>
      <c r="C511" s="18">
        <v>9</v>
      </c>
      <c r="D511" s="141" t="s">
        <v>518</v>
      </c>
      <c r="E511" s="141" t="str">
        <f t="shared" si="30"/>
        <v>1961 9</v>
      </c>
      <c r="F511" s="17">
        <v>3172.372077</v>
      </c>
      <c r="G511" s="14">
        <v>0</v>
      </c>
      <c r="H511" s="17">
        <v>1408.5745690000001</v>
      </c>
      <c r="I511" s="17"/>
      <c r="J511" s="17"/>
    </row>
    <row r="512" spans="1:10" x14ac:dyDescent="0.25">
      <c r="A512" s="18">
        <v>1962</v>
      </c>
      <c r="B512" s="18">
        <v>1961</v>
      </c>
      <c r="C512" s="18">
        <v>10</v>
      </c>
      <c r="D512" s="141" t="s">
        <v>519</v>
      </c>
      <c r="E512" s="141" t="str">
        <f t="shared" si="30"/>
        <v>1962 10</v>
      </c>
      <c r="F512" s="17">
        <v>2973.331709</v>
      </c>
      <c r="G512" s="14">
        <v>0</v>
      </c>
      <c r="H512" s="17">
        <v>1355.862979</v>
      </c>
      <c r="I512" s="17"/>
      <c r="J512" s="17"/>
    </row>
    <row r="513" spans="1:10" x14ac:dyDescent="0.25">
      <c r="A513" s="18">
        <v>1962</v>
      </c>
      <c r="B513" s="18">
        <v>1961</v>
      </c>
      <c r="C513" s="18">
        <v>11</v>
      </c>
      <c r="D513" s="141" t="s">
        <v>520</v>
      </c>
      <c r="E513" s="141" t="str">
        <f t="shared" si="30"/>
        <v>1962 11</v>
      </c>
      <c r="F513" s="17">
        <v>3109.2502020000002</v>
      </c>
      <c r="G513" s="14">
        <v>0</v>
      </c>
      <c r="H513" s="17">
        <v>1333.753113</v>
      </c>
      <c r="I513" s="17"/>
      <c r="J513" s="17"/>
    </row>
    <row r="514" spans="1:10" x14ac:dyDescent="0.25">
      <c r="A514" s="18">
        <v>1962</v>
      </c>
      <c r="B514" s="18">
        <v>1961</v>
      </c>
      <c r="C514" s="18">
        <v>12</v>
      </c>
      <c r="D514" s="141" t="s">
        <v>521</v>
      </c>
      <c r="E514" s="141" t="str">
        <f t="shared" si="30"/>
        <v>1962 12</v>
      </c>
      <c r="F514" s="17">
        <v>3356</v>
      </c>
      <c r="G514" s="14">
        <v>0</v>
      </c>
      <c r="H514" s="17">
        <v>1356.5375240000001</v>
      </c>
    </row>
    <row r="515" spans="1:10" x14ac:dyDescent="0.25">
      <c r="A515" s="18">
        <v>1962</v>
      </c>
      <c r="B515" s="18">
        <v>1962</v>
      </c>
      <c r="C515" s="18">
        <v>1</v>
      </c>
      <c r="D515" s="141" t="s">
        <v>522</v>
      </c>
      <c r="E515" s="141" t="str">
        <f t="shared" si="30"/>
        <v>1962 1</v>
      </c>
      <c r="F515" s="17">
        <v>3477.5565569999999</v>
      </c>
      <c r="G515" s="14">
        <v>0</v>
      </c>
      <c r="H515" s="17">
        <v>1373.6396460000001</v>
      </c>
    </row>
    <row r="516" spans="1:10" x14ac:dyDescent="0.25">
      <c r="A516" s="18">
        <v>1962</v>
      </c>
      <c r="B516" s="18">
        <v>1962</v>
      </c>
      <c r="C516" s="18">
        <v>2</v>
      </c>
      <c r="D516" s="141" t="s">
        <v>523</v>
      </c>
      <c r="E516" s="141" t="str">
        <f t="shared" si="30"/>
        <v>1962 2</v>
      </c>
      <c r="F516" s="17">
        <v>3675</v>
      </c>
      <c r="G516" s="14">
        <v>0</v>
      </c>
      <c r="H516" s="17">
        <v>1471.483774</v>
      </c>
    </row>
    <row r="517" spans="1:10" x14ac:dyDescent="0.25">
      <c r="A517" s="18">
        <v>1962</v>
      </c>
      <c r="B517" s="18">
        <v>1962</v>
      </c>
      <c r="C517" s="18">
        <v>3</v>
      </c>
      <c r="D517" s="141" t="s">
        <v>524</v>
      </c>
      <c r="E517" s="141" t="str">
        <f t="shared" si="30"/>
        <v>1962 3</v>
      </c>
      <c r="F517" s="17">
        <v>4209.334355</v>
      </c>
      <c r="G517" s="14">
        <v>0</v>
      </c>
      <c r="H517" s="17">
        <v>1529.983111</v>
      </c>
    </row>
    <row r="518" spans="1:10" x14ac:dyDescent="0.25">
      <c r="A518" s="18">
        <v>1962</v>
      </c>
      <c r="B518" s="18">
        <v>1962</v>
      </c>
      <c r="C518" s="18">
        <v>4</v>
      </c>
      <c r="D518" s="141" t="s">
        <v>525</v>
      </c>
      <c r="E518" s="141" t="str">
        <f t="shared" si="30"/>
        <v>1962 4</v>
      </c>
      <c r="F518" s="17">
        <v>4552</v>
      </c>
      <c r="G518" s="14">
        <v>0</v>
      </c>
      <c r="H518" s="17">
        <v>1855.763958</v>
      </c>
    </row>
    <row r="519" spans="1:10" x14ac:dyDescent="0.25">
      <c r="A519" s="18">
        <v>1962</v>
      </c>
      <c r="B519" s="18">
        <v>1962</v>
      </c>
      <c r="C519" s="18">
        <v>5</v>
      </c>
      <c r="D519" s="141" t="s">
        <v>526</v>
      </c>
      <c r="E519" s="141" t="str">
        <f t="shared" si="30"/>
        <v>1962 5</v>
      </c>
      <c r="F519" s="17">
        <v>4461.3353749999997</v>
      </c>
      <c r="G519" s="14">
        <v>0</v>
      </c>
      <c r="H519" s="17">
        <v>1821.8080440000001</v>
      </c>
    </row>
    <row r="520" spans="1:10" x14ac:dyDescent="0.25">
      <c r="A520" s="18">
        <v>1962</v>
      </c>
      <c r="B520" s="18">
        <v>1962</v>
      </c>
      <c r="C520" s="18">
        <v>6</v>
      </c>
      <c r="D520" s="141" t="s">
        <v>527</v>
      </c>
      <c r="E520" s="141" t="str">
        <f t="shared" si="30"/>
        <v>1962 6</v>
      </c>
      <c r="F520" s="17">
        <v>4137.4305469999999</v>
      </c>
      <c r="G520" s="14">
        <v>0</v>
      </c>
      <c r="H520" s="17">
        <v>1788.808781</v>
      </c>
    </row>
    <row r="521" spans="1:10" x14ac:dyDescent="0.25">
      <c r="A521" s="18">
        <v>1962</v>
      </c>
      <c r="B521" s="18">
        <v>1962</v>
      </c>
      <c r="C521" s="18">
        <v>7</v>
      </c>
      <c r="D521" s="141" t="s">
        <v>528</v>
      </c>
      <c r="E521" s="141" t="str">
        <f t="shared" si="30"/>
        <v>1962 7</v>
      </c>
      <c r="F521" s="17">
        <v>3553.1652610000001</v>
      </c>
      <c r="G521" s="14">
        <v>0</v>
      </c>
      <c r="H521" s="17">
        <v>1640.5092480000001</v>
      </c>
    </row>
    <row r="522" spans="1:10" x14ac:dyDescent="0.25">
      <c r="A522" s="18">
        <v>1962</v>
      </c>
      <c r="B522" s="18">
        <v>1962</v>
      </c>
      <c r="C522" s="18">
        <v>8</v>
      </c>
      <c r="D522" s="141" t="s">
        <v>529</v>
      </c>
      <c r="E522" s="141" t="str">
        <f t="shared" si="30"/>
        <v>1962 8</v>
      </c>
      <c r="F522" s="17">
        <v>3250.017433</v>
      </c>
      <c r="G522" s="14">
        <v>0</v>
      </c>
      <c r="H522" s="17">
        <v>1470.969994</v>
      </c>
    </row>
    <row r="523" spans="1:10" x14ac:dyDescent="0.25">
      <c r="A523" s="18">
        <v>1962</v>
      </c>
      <c r="B523" s="18">
        <v>1962</v>
      </c>
      <c r="C523" s="18">
        <v>9</v>
      </c>
      <c r="D523" s="141" t="s">
        <v>530</v>
      </c>
      <c r="E523" s="141" t="str">
        <f t="shared" si="30"/>
        <v>1962 9</v>
      </c>
      <c r="F523" s="17">
        <v>3200</v>
      </c>
      <c r="G523" s="14">
        <v>0</v>
      </c>
      <c r="H523" s="17">
        <v>1345.862629</v>
      </c>
      <c r="I523" s="17"/>
      <c r="J523" s="17"/>
    </row>
    <row r="524" spans="1:10" x14ac:dyDescent="0.25">
      <c r="A524" s="18">
        <v>1963</v>
      </c>
      <c r="B524" s="18">
        <v>1962</v>
      </c>
      <c r="C524" s="18">
        <v>10</v>
      </c>
      <c r="D524" s="141" t="s">
        <v>531</v>
      </c>
      <c r="E524" s="141" t="str">
        <f t="shared" si="30"/>
        <v>1963 10</v>
      </c>
      <c r="F524" s="17">
        <v>3250</v>
      </c>
      <c r="G524" s="14">
        <v>0</v>
      </c>
      <c r="H524" s="17">
        <v>1447.54871</v>
      </c>
    </row>
    <row r="525" spans="1:10" x14ac:dyDescent="0.25">
      <c r="A525" s="18">
        <v>1963</v>
      </c>
      <c r="B525" s="18">
        <v>1962</v>
      </c>
      <c r="C525" s="18">
        <v>11</v>
      </c>
      <c r="D525" s="141" t="s">
        <v>532</v>
      </c>
      <c r="E525" s="141" t="str">
        <f t="shared" si="30"/>
        <v>1963 11</v>
      </c>
      <c r="F525" s="17">
        <v>3252</v>
      </c>
      <c r="G525" s="14">
        <v>0</v>
      </c>
      <c r="H525" s="17">
        <v>1496.1451830000001</v>
      </c>
    </row>
    <row r="526" spans="1:10" x14ac:dyDescent="0.25">
      <c r="A526" s="18">
        <v>1963</v>
      </c>
      <c r="B526" s="18">
        <v>1962</v>
      </c>
      <c r="C526" s="18">
        <v>12</v>
      </c>
      <c r="D526" s="141" t="s">
        <v>533</v>
      </c>
      <c r="E526" s="141" t="str">
        <f t="shared" si="30"/>
        <v>1963 12</v>
      </c>
      <c r="F526" s="17">
        <v>3349</v>
      </c>
      <c r="G526" s="14">
        <v>0</v>
      </c>
      <c r="H526" s="17">
        <v>1662.018448</v>
      </c>
    </row>
    <row r="527" spans="1:10" x14ac:dyDescent="0.25">
      <c r="A527" s="18">
        <v>1963</v>
      </c>
      <c r="B527" s="18">
        <v>1963</v>
      </c>
      <c r="C527" s="18">
        <v>1</v>
      </c>
      <c r="D527" s="141" t="s">
        <v>534</v>
      </c>
      <c r="E527" s="141" t="str">
        <f t="shared" si="30"/>
        <v>1963 1</v>
      </c>
      <c r="F527" s="17">
        <v>3538.2302730000001</v>
      </c>
      <c r="G527" s="14">
        <v>0</v>
      </c>
      <c r="H527" s="17">
        <v>1702.990423</v>
      </c>
    </row>
    <row r="528" spans="1:10" x14ac:dyDescent="0.25">
      <c r="A528" s="18">
        <v>1963</v>
      </c>
      <c r="B528" s="18">
        <v>1963</v>
      </c>
      <c r="C528" s="18">
        <v>2</v>
      </c>
      <c r="D528" s="141" t="s">
        <v>535</v>
      </c>
      <c r="E528" s="141" t="str">
        <f t="shared" si="30"/>
        <v>1963 2</v>
      </c>
      <c r="F528" s="17">
        <v>3944</v>
      </c>
      <c r="G528" s="14">
        <v>0</v>
      </c>
      <c r="H528" s="17">
        <v>1983.1822099999999</v>
      </c>
    </row>
    <row r="529" spans="1:8" x14ac:dyDescent="0.25">
      <c r="A529" s="18">
        <v>1963</v>
      </c>
      <c r="B529" s="18">
        <v>1963</v>
      </c>
      <c r="C529" s="18">
        <v>3</v>
      </c>
      <c r="D529" s="141" t="s">
        <v>536</v>
      </c>
      <c r="E529" s="141" t="str">
        <f t="shared" si="30"/>
        <v>1963 3</v>
      </c>
      <c r="F529" s="17">
        <v>4226</v>
      </c>
      <c r="G529" s="14">
        <v>0</v>
      </c>
      <c r="H529" s="17">
        <v>2057.4565429999998</v>
      </c>
    </row>
    <row r="530" spans="1:8" x14ac:dyDescent="0.25">
      <c r="A530" s="18">
        <v>1963</v>
      </c>
      <c r="B530" s="18">
        <v>1963</v>
      </c>
      <c r="C530" s="18">
        <v>4</v>
      </c>
      <c r="D530" s="141" t="s">
        <v>537</v>
      </c>
      <c r="E530" s="141" t="str">
        <f t="shared" si="30"/>
        <v>1963 4</v>
      </c>
      <c r="F530" s="17">
        <v>4137</v>
      </c>
      <c r="G530" s="14">
        <v>0</v>
      </c>
      <c r="H530" s="17">
        <v>2300</v>
      </c>
    </row>
    <row r="531" spans="1:8" x14ac:dyDescent="0.25">
      <c r="A531" s="18">
        <v>1963</v>
      </c>
      <c r="B531" s="18">
        <v>1963</v>
      </c>
      <c r="C531" s="18">
        <v>5</v>
      </c>
      <c r="D531" s="141" t="s">
        <v>538</v>
      </c>
      <c r="E531" s="141" t="str">
        <f t="shared" si="30"/>
        <v>1963 5</v>
      </c>
      <c r="F531" s="17">
        <v>4552</v>
      </c>
      <c r="G531" s="14">
        <v>0</v>
      </c>
      <c r="H531" s="17">
        <v>2323.7689730000002</v>
      </c>
    </row>
    <row r="532" spans="1:8" x14ac:dyDescent="0.25">
      <c r="A532" s="18">
        <v>1963</v>
      </c>
      <c r="B532" s="18">
        <v>1963</v>
      </c>
      <c r="C532" s="18">
        <v>6</v>
      </c>
      <c r="D532" s="141" t="s">
        <v>539</v>
      </c>
      <c r="E532" s="141" t="str">
        <f t="shared" si="30"/>
        <v>1963 6</v>
      </c>
      <c r="F532" s="17">
        <v>4406.2844569999997</v>
      </c>
      <c r="G532" s="14">
        <v>0</v>
      </c>
      <c r="H532" s="17">
        <v>2266.0778770000002</v>
      </c>
    </row>
    <row r="533" spans="1:8" x14ac:dyDescent="0.25">
      <c r="A533" s="18">
        <v>1963</v>
      </c>
      <c r="B533" s="18">
        <v>1963</v>
      </c>
      <c r="C533" s="18">
        <v>7</v>
      </c>
      <c r="D533" s="141" t="s">
        <v>540</v>
      </c>
      <c r="E533" s="141" t="str">
        <f t="shared" si="30"/>
        <v>1963 7</v>
      </c>
      <c r="F533" s="17">
        <v>3713.1440579999999</v>
      </c>
      <c r="G533" s="14">
        <v>0</v>
      </c>
      <c r="H533" s="17">
        <v>2213.4910100000002</v>
      </c>
    </row>
    <row r="534" spans="1:8" x14ac:dyDescent="0.25">
      <c r="A534" s="18">
        <v>1963</v>
      </c>
      <c r="B534" s="18">
        <v>1963</v>
      </c>
      <c r="C534" s="18">
        <v>8</v>
      </c>
      <c r="D534" s="141" t="s">
        <v>541</v>
      </c>
      <c r="E534" s="141" t="str">
        <f t="shared" si="30"/>
        <v>1963 8</v>
      </c>
      <c r="F534" s="17">
        <v>3393.7585309999999</v>
      </c>
      <c r="G534" s="14">
        <v>0</v>
      </c>
      <c r="H534" s="17">
        <v>2066.4111910000001</v>
      </c>
    </row>
    <row r="535" spans="1:8" x14ac:dyDescent="0.25">
      <c r="A535" s="18">
        <v>1963</v>
      </c>
      <c r="B535" s="18">
        <v>1963</v>
      </c>
      <c r="C535" s="18">
        <v>9</v>
      </c>
      <c r="D535" s="141" t="s">
        <v>542</v>
      </c>
      <c r="E535" s="141" t="str">
        <f t="shared" si="30"/>
        <v>1963 9</v>
      </c>
      <c r="F535" s="17">
        <v>2883.7260809999998</v>
      </c>
      <c r="G535" s="14">
        <v>0</v>
      </c>
      <c r="H535" s="17">
        <v>1835.9767979999999</v>
      </c>
    </row>
    <row r="536" spans="1:8" x14ac:dyDescent="0.25">
      <c r="A536" s="18">
        <v>1964</v>
      </c>
      <c r="B536" s="18">
        <v>1963</v>
      </c>
      <c r="C536" s="18">
        <v>10</v>
      </c>
      <c r="D536" s="141" t="s">
        <v>543</v>
      </c>
      <c r="E536" s="141" t="str">
        <f t="shared" si="30"/>
        <v>1964 10</v>
      </c>
      <c r="F536" s="17">
        <v>2879.0622109999999</v>
      </c>
      <c r="G536" s="14">
        <v>0</v>
      </c>
      <c r="H536" s="17">
        <v>1742.183436</v>
      </c>
    </row>
    <row r="537" spans="1:8" x14ac:dyDescent="0.25">
      <c r="A537" s="18">
        <v>1964</v>
      </c>
      <c r="B537" s="18">
        <v>1963</v>
      </c>
      <c r="C537" s="18">
        <v>11</v>
      </c>
      <c r="D537" s="141" t="s">
        <v>544</v>
      </c>
      <c r="E537" s="141" t="str">
        <f t="shared" si="30"/>
        <v>1964 11</v>
      </c>
      <c r="F537" s="17">
        <v>2983.018881</v>
      </c>
      <c r="G537" s="14">
        <v>0</v>
      </c>
      <c r="H537" s="17">
        <v>1811.918766</v>
      </c>
    </row>
    <row r="538" spans="1:8" x14ac:dyDescent="0.25">
      <c r="A538" s="18">
        <v>1964</v>
      </c>
      <c r="B538" s="18">
        <v>1963</v>
      </c>
      <c r="C538" s="18">
        <v>12</v>
      </c>
      <c r="D538" s="141" t="s">
        <v>545</v>
      </c>
      <c r="E538" s="141" t="str">
        <f t="shared" si="30"/>
        <v>1964 12</v>
      </c>
      <c r="F538" s="17">
        <v>3095.6832939999999</v>
      </c>
      <c r="G538" s="14">
        <v>0</v>
      </c>
      <c r="H538" s="17">
        <v>1837.54583</v>
      </c>
    </row>
    <row r="539" spans="1:8" x14ac:dyDescent="0.25">
      <c r="A539" s="18">
        <v>1964</v>
      </c>
      <c r="B539" s="18">
        <v>1964</v>
      </c>
      <c r="C539" s="18">
        <v>1</v>
      </c>
      <c r="D539" s="141" t="s">
        <v>546</v>
      </c>
      <c r="E539" s="141" t="str">
        <f t="shared" si="30"/>
        <v>1964 1</v>
      </c>
      <c r="F539" s="17">
        <v>3582.7360939999999</v>
      </c>
      <c r="G539" s="14">
        <v>0</v>
      </c>
      <c r="H539" s="17">
        <v>1839.1217059999999</v>
      </c>
    </row>
    <row r="540" spans="1:8" x14ac:dyDescent="0.25">
      <c r="A540" s="18">
        <v>1964</v>
      </c>
      <c r="B540" s="18">
        <v>1964</v>
      </c>
      <c r="C540" s="18">
        <v>2</v>
      </c>
      <c r="D540" s="141" t="s">
        <v>547</v>
      </c>
      <c r="E540" s="141" t="str">
        <f t="shared" si="30"/>
        <v>1964 2</v>
      </c>
      <c r="F540" s="17">
        <v>3807.151942</v>
      </c>
      <c r="G540" s="14">
        <v>0</v>
      </c>
      <c r="H540" s="17">
        <v>1840.1454309999999</v>
      </c>
    </row>
    <row r="541" spans="1:8" x14ac:dyDescent="0.25">
      <c r="A541" s="18">
        <v>1964</v>
      </c>
      <c r="B541" s="18">
        <v>1964</v>
      </c>
      <c r="C541" s="18">
        <v>3</v>
      </c>
      <c r="D541" s="141" t="s">
        <v>548</v>
      </c>
      <c r="E541" s="141" t="str">
        <f t="shared" si="30"/>
        <v>1964 3</v>
      </c>
      <c r="F541" s="17">
        <v>3955.4096599999998</v>
      </c>
      <c r="G541" s="14">
        <v>0</v>
      </c>
      <c r="H541" s="17">
        <v>1869.4939979999999</v>
      </c>
    </row>
    <row r="542" spans="1:8" x14ac:dyDescent="0.25">
      <c r="A542" s="18">
        <v>1964</v>
      </c>
      <c r="B542" s="18">
        <v>1964</v>
      </c>
      <c r="C542" s="18">
        <v>4</v>
      </c>
      <c r="D542" s="141" t="s">
        <v>549</v>
      </c>
      <c r="E542" s="141" t="str">
        <f t="shared" si="30"/>
        <v>1964 4</v>
      </c>
      <c r="F542" s="17">
        <v>4009.1964170000001</v>
      </c>
      <c r="G542" s="14">
        <v>0</v>
      </c>
      <c r="H542" s="17">
        <v>1904.2169280000001</v>
      </c>
    </row>
    <row r="543" spans="1:8" x14ac:dyDescent="0.25">
      <c r="A543" s="18">
        <v>1964</v>
      </c>
      <c r="B543" s="18">
        <v>1964</v>
      </c>
      <c r="C543" s="18">
        <v>5</v>
      </c>
      <c r="D543" s="141" t="s">
        <v>550</v>
      </c>
      <c r="E543" s="141" t="str">
        <f t="shared" si="30"/>
        <v>1964 5</v>
      </c>
      <c r="F543" s="17">
        <v>3880.7877760000001</v>
      </c>
      <c r="G543" s="14">
        <v>0</v>
      </c>
      <c r="H543" s="17">
        <v>1796.5306</v>
      </c>
    </row>
    <row r="544" spans="1:8" x14ac:dyDescent="0.25">
      <c r="A544" s="18">
        <v>1964</v>
      </c>
      <c r="B544" s="18">
        <v>1964</v>
      </c>
      <c r="C544" s="18">
        <v>6</v>
      </c>
      <c r="D544" s="141" t="s">
        <v>551</v>
      </c>
      <c r="E544" s="141" t="str">
        <f t="shared" si="30"/>
        <v>1964 6</v>
      </c>
      <c r="F544" s="17">
        <v>3554.7915320000002</v>
      </c>
      <c r="G544" s="14">
        <v>0</v>
      </c>
      <c r="H544" s="17">
        <v>1766.586761</v>
      </c>
    </row>
    <row r="545" spans="1:10" x14ac:dyDescent="0.25">
      <c r="A545" s="18">
        <v>1964</v>
      </c>
      <c r="B545" s="18">
        <v>1964</v>
      </c>
      <c r="C545" s="18">
        <v>7</v>
      </c>
      <c r="D545" s="141" t="s">
        <v>552</v>
      </c>
      <c r="E545" s="141" t="str">
        <f t="shared" ref="E545:E608" si="31">CONCATENATE(A545," ",C545)</f>
        <v>1964 7</v>
      </c>
      <c r="F545" s="17">
        <v>3092.38085</v>
      </c>
      <c r="G545" s="14">
        <v>0</v>
      </c>
      <c r="H545" s="17">
        <v>1619.4764150000001</v>
      </c>
    </row>
    <row r="546" spans="1:10" x14ac:dyDescent="0.25">
      <c r="A546" s="18">
        <v>1964</v>
      </c>
      <c r="B546" s="18">
        <v>1964</v>
      </c>
      <c r="C546" s="18">
        <v>8</v>
      </c>
      <c r="D546" s="141" t="s">
        <v>553</v>
      </c>
      <c r="E546" s="141" t="str">
        <f t="shared" si="31"/>
        <v>1964 8</v>
      </c>
      <c r="F546" s="17">
        <v>2782.1515009999998</v>
      </c>
      <c r="G546" s="14">
        <v>0</v>
      </c>
      <c r="H546" s="17">
        <v>1450.5154030000001</v>
      </c>
    </row>
    <row r="547" spans="1:10" x14ac:dyDescent="0.25">
      <c r="A547" s="18">
        <v>1964</v>
      </c>
      <c r="B547" s="18">
        <v>1964</v>
      </c>
      <c r="C547" s="18">
        <v>9</v>
      </c>
      <c r="D547" s="141" t="s">
        <v>554</v>
      </c>
      <c r="E547" s="141" t="str">
        <f t="shared" si="31"/>
        <v>1964 9</v>
      </c>
      <c r="F547" s="17">
        <v>2706.4305410000002</v>
      </c>
      <c r="G547" s="14">
        <v>0</v>
      </c>
      <c r="H547" s="17">
        <v>1333.0177839999999</v>
      </c>
      <c r="I547" s="17"/>
      <c r="J547" s="17"/>
    </row>
    <row r="548" spans="1:10" x14ac:dyDescent="0.25">
      <c r="A548" s="18">
        <v>1965</v>
      </c>
      <c r="B548" s="18">
        <v>1964</v>
      </c>
      <c r="C548" s="18">
        <v>10</v>
      </c>
      <c r="D548" s="141" t="s">
        <v>555</v>
      </c>
      <c r="E548" s="141" t="str">
        <f t="shared" si="31"/>
        <v>1965 10</v>
      </c>
      <c r="F548" s="17">
        <v>2661.9286240000001</v>
      </c>
      <c r="G548" s="14">
        <v>0</v>
      </c>
      <c r="H548" s="17">
        <v>1281.7357509999999</v>
      </c>
      <c r="I548" s="17"/>
      <c r="J548" s="17"/>
    </row>
    <row r="549" spans="1:10" x14ac:dyDescent="0.25">
      <c r="A549" s="18">
        <v>1965</v>
      </c>
      <c r="B549" s="18">
        <v>1964</v>
      </c>
      <c r="C549" s="18">
        <v>11</v>
      </c>
      <c r="D549" s="141" t="s">
        <v>556</v>
      </c>
      <c r="E549" s="141" t="str">
        <f t="shared" si="31"/>
        <v>1965 11</v>
      </c>
      <c r="F549" s="17">
        <v>2816.171601</v>
      </c>
      <c r="G549" s="14">
        <v>0</v>
      </c>
      <c r="H549" s="17">
        <v>1291.265054</v>
      </c>
    </row>
    <row r="550" spans="1:10" x14ac:dyDescent="0.25">
      <c r="A550" s="18">
        <v>1965</v>
      </c>
      <c r="B550" s="18">
        <v>1964</v>
      </c>
      <c r="C550" s="18">
        <v>12</v>
      </c>
      <c r="D550" s="141" t="s">
        <v>557</v>
      </c>
      <c r="E550" s="141" t="str">
        <f t="shared" si="31"/>
        <v>1965 12</v>
      </c>
      <c r="F550" s="17">
        <v>3252</v>
      </c>
      <c r="G550" s="14">
        <v>0</v>
      </c>
      <c r="H550" s="17">
        <v>1810.0850129999999</v>
      </c>
      <c r="I550" s="17"/>
      <c r="J550" s="17"/>
    </row>
    <row r="551" spans="1:10" x14ac:dyDescent="0.25">
      <c r="A551" s="18">
        <v>1965</v>
      </c>
      <c r="B551" s="18">
        <v>1965</v>
      </c>
      <c r="C551" s="18">
        <v>1</v>
      </c>
      <c r="D551" s="141" t="s">
        <v>558</v>
      </c>
      <c r="E551" s="141" t="str">
        <f t="shared" si="31"/>
        <v>1965 1</v>
      </c>
      <c r="F551" s="17">
        <v>3368</v>
      </c>
      <c r="G551" s="14">
        <v>0</v>
      </c>
      <c r="H551" s="17">
        <v>1900</v>
      </c>
    </row>
    <row r="552" spans="1:10" x14ac:dyDescent="0.25">
      <c r="A552" s="18">
        <v>1965</v>
      </c>
      <c r="B552" s="18">
        <v>1965</v>
      </c>
      <c r="C552" s="18">
        <v>2</v>
      </c>
      <c r="D552" s="141" t="s">
        <v>559</v>
      </c>
      <c r="E552" s="141" t="str">
        <f t="shared" si="31"/>
        <v>1965 2</v>
      </c>
      <c r="F552" s="17">
        <v>3782.4295739999998</v>
      </c>
      <c r="G552" s="14">
        <v>0</v>
      </c>
      <c r="H552" s="17">
        <v>1987.636434</v>
      </c>
    </row>
    <row r="553" spans="1:10" x14ac:dyDescent="0.25">
      <c r="A553" s="18">
        <v>1965</v>
      </c>
      <c r="B553" s="18">
        <v>1965</v>
      </c>
      <c r="C553" s="18">
        <v>3</v>
      </c>
      <c r="D553" s="141" t="s">
        <v>560</v>
      </c>
      <c r="E553" s="141" t="str">
        <f t="shared" si="31"/>
        <v>1965 3</v>
      </c>
      <c r="F553" s="17">
        <v>4020.5617699999998</v>
      </c>
      <c r="G553" s="14">
        <v>0</v>
      </c>
      <c r="H553" s="17">
        <v>2054.0129109999998</v>
      </c>
    </row>
    <row r="554" spans="1:10" x14ac:dyDescent="0.25">
      <c r="A554" s="18">
        <v>1965</v>
      </c>
      <c r="B554" s="18">
        <v>1965</v>
      </c>
      <c r="C554" s="18">
        <v>4</v>
      </c>
      <c r="D554" s="141" t="s">
        <v>561</v>
      </c>
      <c r="E554" s="141" t="str">
        <f t="shared" si="31"/>
        <v>1965 4</v>
      </c>
      <c r="F554" s="17">
        <v>4500</v>
      </c>
      <c r="G554" s="14">
        <v>0</v>
      </c>
      <c r="H554" s="17">
        <v>2277.9958459999998</v>
      </c>
    </row>
    <row r="555" spans="1:10" x14ac:dyDescent="0.25">
      <c r="A555" s="18">
        <v>1965</v>
      </c>
      <c r="B555" s="18">
        <v>1965</v>
      </c>
      <c r="C555" s="18">
        <v>5</v>
      </c>
      <c r="D555" s="141" t="s">
        <v>562</v>
      </c>
      <c r="E555" s="141" t="str">
        <f t="shared" si="31"/>
        <v>1965 5</v>
      </c>
      <c r="F555" s="17">
        <v>4541.7027799999996</v>
      </c>
      <c r="G555" s="14">
        <v>0</v>
      </c>
      <c r="H555" s="17">
        <v>2184.594333</v>
      </c>
    </row>
    <row r="556" spans="1:10" x14ac:dyDescent="0.25">
      <c r="A556" s="18">
        <v>1965</v>
      </c>
      <c r="B556" s="18">
        <v>1965</v>
      </c>
      <c r="C556" s="18">
        <v>6</v>
      </c>
      <c r="D556" s="141" t="s">
        <v>563</v>
      </c>
      <c r="E556" s="141" t="str">
        <f t="shared" si="31"/>
        <v>1965 6</v>
      </c>
      <c r="F556" s="17">
        <v>4303.0425180000002</v>
      </c>
      <c r="G556" s="14">
        <v>0</v>
      </c>
      <c r="H556" s="17">
        <v>2113.8459710000002</v>
      </c>
    </row>
    <row r="557" spans="1:10" x14ac:dyDescent="0.25">
      <c r="A557" s="18">
        <v>1965</v>
      </c>
      <c r="B557" s="18">
        <v>1965</v>
      </c>
      <c r="C557" s="18">
        <v>7</v>
      </c>
      <c r="D557" s="141" t="s">
        <v>564</v>
      </c>
      <c r="E557" s="141" t="str">
        <f t="shared" si="31"/>
        <v>1965 7</v>
      </c>
      <c r="F557" s="17">
        <v>3856.4529010000001</v>
      </c>
      <c r="G557" s="14">
        <v>0</v>
      </c>
      <c r="H557" s="17">
        <v>1977.3865599999999</v>
      </c>
    </row>
    <row r="558" spans="1:10" x14ac:dyDescent="0.25">
      <c r="A558" s="18">
        <v>1965</v>
      </c>
      <c r="B558" s="18">
        <v>1965</v>
      </c>
      <c r="C558" s="18">
        <v>8</v>
      </c>
      <c r="D558" s="141" t="s">
        <v>565</v>
      </c>
      <c r="E558" s="141" t="str">
        <f t="shared" si="31"/>
        <v>1965 8</v>
      </c>
      <c r="F558" s="17">
        <v>3590.3282519999998</v>
      </c>
      <c r="G558" s="14">
        <v>0</v>
      </c>
      <c r="H558" s="17">
        <v>1846.3686970000001</v>
      </c>
    </row>
    <row r="559" spans="1:10" x14ac:dyDescent="0.25">
      <c r="A559" s="18">
        <v>1965</v>
      </c>
      <c r="B559" s="18">
        <v>1965</v>
      </c>
      <c r="C559" s="18">
        <v>9</v>
      </c>
      <c r="D559" s="141" t="s">
        <v>566</v>
      </c>
      <c r="E559" s="141" t="str">
        <f t="shared" si="31"/>
        <v>1965 9</v>
      </c>
      <c r="F559" s="17">
        <v>3107.2939230000002</v>
      </c>
      <c r="G559" s="14">
        <v>0</v>
      </c>
      <c r="H559" s="17">
        <v>1713.0694779999999</v>
      </c>
    </row>
    <row r="560" spans="1:10" x14ac:dyDescent="0.25">
      <c r="A560" s="18">
        <v>1966</v>
      </c>
      <c r="B560" s="18">
        <v>1965</v>
      </c>
      <c r="C560" s="18">
        <v>10</v>
      </c>
      <c r="D560" s="141" t="s">
        <v>567</v>
      </c>
      <c r="E560" s="141" t="str">
        <f t="shared" si="31"/>
        <v>1966 10</v>
      </c>
      <c r="F560" s="17">
        <v>2882.7206980000001</v>
      </c>
      <c r="G560" s="14">
        <v>0</v>
      </c>
      <c r="H560" s="17">
        <v>1652.5048999999999</v>
      </c>
    </row>
    <row r="561" spans="1:8" x14ac:dyDescent="0.25">
      <c r="A561" s="18">
        <v>1966</v>
      </c>
      <c r="B561" s="18">
        <v>1965</v>
      </c>
      <c r="C561" s="18">
        <v>11</v>
      </c>
      <c r="D561" s="141" t="s">
        <v>568</v>
      </c>
      <c r="E561" s="141" t="str">
        <f t="shared" si="31"/>
        <v>1966 11</v>
      </c>
      <c r="F561" s="17">
        <v>2930.0266409999999</v>
      </c>
      <c r="G561" s="14">
        <v>0</v>
      </c>
      <c r="H561" s="17">
        <v>1706.695841</v>
      </c>
    </row>
    <row r="562" spans="1:8" x14ac:dyDescent="0.25">
      <c r="A562" s="18">
        <v>1966</v>
      </c>
      <c r="B562" s="18">
        <v>1965</v>
      </c>
      <c r="C562" s="18">
        <v>12</v>
      </c>
      <c r="D562" s="141" t="s">
        <v>569</v>
      </c>
      <c r="E562" s="141" t="str">
        <f t="shared" si="31"/>
        <v>1966 12</v>
      </c>
      <c r="F562" s="17">
        <v>3096.6269950000001</v>
      </c>
      <c r="G562" s="14">
        <v>0</v>
      </c>
      <c r="H562" s="17">
        <v>1728.556908</v>
      </c>
    </row>
    <row r="563" spans="1:8" x14ac:dyDescent="0.25">
      <c r="A563" s="18">
        <v>1966</v>
      </c>
      <c r="B563" s="18">
        <v>1966</v>
      </c>
      <c r="C563" s="18">
        <v>1</v>
      </c>
      <c r="D563" s="141" t="s">
        <v>570</v>
      </c>
      <c r="E563" s="141" t="str">
        <f t="shared" si="31"/>
        <v>1966 1</v>
      </c>
      <c r="F563" s="17">
        <v>3657.3675899999998</v>
      </c>
      <c r="G563" s="14">
        <v>0</v>
      </c>
      <c r="H563" s="17">
        <v>1799.706058</v>
      </c>
    </row>
    <row r="564" spans="1:8" x14ac:dyDescent="0.25">
      <c r="A564" s="18">
        <v>1966</v>
      </c>
      <c r="B564" s="18">
        <v>1966</v>
      </c>
      <c r="C564" s="18">
        <v>2</v>
      </c>
      <c r="D564" s="141" t="s">
        <v>571</v>
      </c>
      <c r="E564" s="141" t="str">
        <f t="shared" si="31"/>
        <v>1966 2</v>
      </c>
      <c r="F564" s="17">
        <v>4037</v>
      </c>
      <c r="G564" s="14">
        <v>0</v>
      </c>
      <c r="H564" s="17">
        <v>1865.1729439999999</v>
      </c>
    </row>
    <row r="565" spans="1:8" x14ac:dyDescent="0.25">
      <c r="A565" s="18">
        <v>1966</v>
      </c>
      <c r="B565" s="18">
        <v>1966</v>
      </c>
      <c r="C565" s="18">
        <v>3</v>
      </c>
      <c r="D565" s="141" t="s">
        <v>572</v>
      </c>
      <c r="E565" s="141" t="str">
        <f t="shared" si="31"/>
        <v>1966 3</v>
      </c>
      <c r="F565" s="17">
        <v>4229</v>
      </c>
      <c r="G565" s="14">
        <v>0</v>
      </c>
      <c r="H565" s="17">
        <v>2063.4076810000001</v>
      </c>
    </row>
    <row r="566" spans="1:8" x14ac:dyDescent="0.25">
      <c r="A566" s="18">
        <v>1966</v>
      </c>
      <c r="B566" s="18">
        <v>1966</v>
      </c>
      <c r="C566" s="18">
        <v>4</v>
      </c>
      <c r="D566" s="141" t="s">
        <v>573</v>
      </c>
      <c r="E566" s="141" t="str">
        <f t="shared" si="31"/>
        <v>1966 4</v>
      </c>
      <c r="F566" s="17">
        <v>4552</v>
      </c>
      <c r="G566" s="14">
        <v>0</v>
      </c>
      <c r="H566" s="17">
        <v>2300</v>
      </c>
    </row>
    <row r="567" spans="1:8" x14ac:dyDescent="0.25">
      <c r="A567" s="18">
        <v>1966</v>
      </c>
      <c r="B567" s="18">
        <v>1966</v>
      </c>
      <c r="C567" s="18">
        <v>5</v>
      </c>
      <c r="D567" s="141" t="s">
        <v>574</v>
      </c>
      <c r="E567" s="141" t="str">
        <f t="shared" si="31"/>
        <v>1966 5</v>
      </c>
      <c r="F567" s="17">
        <v>4430.3362200000001</v>
      </c>
      <c r="G567" s="14">
        <v>0</v>
      </c>
      <c r="H567" s="17">
        <v>2300.6042670000002</v>
      </c>
    </row>
    <row r="568" spans="1:8" x14ac:dyDescent="0.25">
      <c r="A568" s="18">
        <v>1966</v>
      </c>
      <c r="B568" s="18">
        <v>1966</v>
      </c>
      <c r="C568" s="18">
        <v>6</v>
      </c>
      <c r="D568" s="141" t="s">
        <v>575</v>
      </c>
      <c r="E568" s="141" t="str">
        <f t="shared" si="31"/>
        <v>1966 6</v>
      </c>
      <c r="F568" s="17">
        <v>3842.156148</v>
      </c>
      <c r="G568" s="14">
        <v>0</v>
      </c>
      <c r="H568" s="17">
        <v>2225.6877260000001</v>
      </c>
    </row>
    <row r="569" spans="1:8" x14ac:dyDescent="0.25">
      <c r="A569" s="18">
        <v>1966</v>
      </c>
      <c r="B569" s="18">
        <v>1966</v>
      </c>
      <c r="C569" s="18">
        <v>7</v>
      </c>
      <c r="D569" s="141" t="s">
        <v>576</v>
      </c>
      <c r="E569" s="141" t="str">
        <f t="shared" si="31"/>
        <v>1966 7</v>
      </c>
      <c r="F569" s="17">
        <v>3200</v>
      </c>
      <c r="G569" s="14">
        <v>0</v>
      </c>
      <c r="H569" s="17">
        <v>2041.893634</v>
      </c>
    </row>
    <row r="570" spans="1:8" x14ac:dyDescent="0.25">
      <c r="A570" s="18">
        <v>1966</v>
      </c>
      <c r="B570" s="18">
        <v>1966</v>
      </c>
      <c r="C570" s="18">
        <v>8</v>
      </c>
      <c r="D570" s="141" t="s">
        <v>577</v>
      </c>
      <c r="E570" s="141" t="str">
        <f t="shared" si="31"/>
        <v>1966 8</v>
      </c>
      <c r="F570" s="17">
        <v>2913.9777399999998</v>
      </c>
      <c r="G570" s="14">
        <v>0</v>
      </c>
      <c r="H570" s="17">
        <v>1828.256451</v>
      </c>
    </row>
    <row r="571" spans="1:8" x14ac:dyDescent="0.25">
      <c r="A571" s="18">
        <v>1966</v>
      </c>
      <c r="B571" s="18">
        <v>1966</v>
      </c>
      <c r="C571" s="18">
        <v>9</v>
      </c>
      <c r="D571" s="141" t="s">
        <v>578</v>
      </c>
      <c r="E571" s="141" t="str">
        <f t="shared" si="31"/>
        <v>1966 9</v>
      </c>
      <c r="F571" s="17">
        <v>2752.9982730000002</v>
      </c>
      <c r="G571" s="14">
        <v>0</v>
      </c>
      <c r="H571" s="17">
        <v>1666.2255869999999</v>
      </c>
    </row>
    <row r="572" spans="1:8" x14ac:dyDescent="0.25">
      <c r="A572" s="18">
        <v>1967</v>
      </c>
      <c r="B572" s="18">
        <v>1966</v>
      </c>
      <c r="C572" s="18">
        <v>10</v>
      </c>
      <c r="D572" s="141" t="s">
        <v>579</v>
      </c>
      <c r="E572" s="141" t="str">
        <f t="shared" si="31"/>
        <v>1967 10</v>
      </c>
      <c r="F572" s="17">
        <v>2661.1020159999998</v>
      </c>
      <c r="G572" s="14">
        <v>0</v>
      </c>
      <c r="H572" s="17">
        <v>1577.240033</v>
      </c>
    </row>
    <row r="573" spans="1:8" x14ac:dyDescent="0.25">
      <c r="A573" s="18">
        <v>1967</v>
      </c>
      <c r="B573" s="18">
        <v>1966</v>
      </c>
      <c r="C573" s="18">
        <v>11</v>
      </c>
      <c r="D573" s="141" t="s">
        <v>580</v>
      </c>
      <c r="E573" s="141" t="str">
        <f t="shared" si="31"/>
        <v>1967 11</v>
      </c>
      <c r="F573" s="17">
        <v>3059.0483359999998</v>
      </c>
      <c r="G573" s="14">
        <v>0</v>
      </c>
      <c r="H573" s="17">
        <v>1654.7798640000001</v>
      </c>
    </row>
    <row r="574" spans="1:8" x14ac:dyDescent="0.25">
      <c r="A574" s="18">
        <v>1967</v>
      </c>
      <c r="B574" s="18">
        <v>1966</v>
      </c>
      <c r="C574" s="18">
        <v>12</v>
      </c>
      <c r="D574" s="141" t="s">
        <v>581</v>
      </c>
      <c r="E574" s="141" t="str">
        <f t="shared" si="31"/>
        <v>1967 12</v>
      </c>
      <c r="F574" s="17">
        <v>3335</v>
      </c>
      <c r="G574" s="14">
        <v>0</v>
      </c>
      <c r="H574" s="17">
        <v>1789.0264850000001</v>
      </c>
    </row>
    <row r="575" spans="1:8" x14ac:dyDescent="0.25">
      <c r="A575" s="18">
        <v>1967</v>
      </c>
      <c r="B575" s="18">
        <v>1967</v>
      </c>
      <c r="C575" s="18">
        <v>1</v>
      </c>
      <c r="D575" s="141" t="s">
        <v>582</v>
      </c>
      <c r="E575" s="141" t="str">
        <f t="shared" si="31"/>
        <v>1967 1</v>
      </c>
      <c r="F575" s="17">
        <v>3551</v>
      </c>
      <c r="G575" s="14">
        <v>0</v>
      </c>
      <c r="H575" s="17">
        <v>1897.1660139999999</v>
      </c>
    </row>
    <row r="576" spans="1:8" x14ac:dyDescent="0.25">
      <c r="A576" s="18">
        <v>1967</v>
      </c>
      <c r="B576" s="18">
        <v>1967</v>
      </c>
      <c r="C576" s="18">
        <v>2</v>
      </c>
      <c r="D576" s="141" t="s">
        <v>583</v>
      </c>
      <c r="E576" s="141" t="str">
        <f t="shared" si="31"/>
        <v>1967 2</v>
      </c>
      <c r="F576" s="17">
        <v>3920</v>
      </c>
      <c r="G576" s="14">
        <v>0</v>
      </c>
      <c r="H576" s="17">
        <v>2000</v>
      </c>
    </row>
    <row r="577" spans="1:10" x14ac:dyDescent="0.25">
      <c r="A577" s="18">
        <v>1967</v>
      </c>
      <c r="B577" s="18">
        <v>1967</v>
      </c>
      <c r="C577" s="18">
        <v>3</v>
      </c>
      <c r="D577" s="141" t="s">
        <v>584</v>
      </c>
      <c r="E577" s="141" t="str">
        <f t="shared" si="31"/>
        <v>1967 3</v>
      </c>
      <c r="F577" s="17">
        <v>4033</v>
      </c>
      <c r="G577" s="14">
        <v>0</v>
      </c>
      <c r="H577" s="17">
        <v>2100</v>
      </c>
    </row>
    <row r="578" spans="1:10" x14ac:dyDescent="0.25">
      <c r="A578" s="18">
        <v>1967</v>
      </c>
      <c r="B578" s="18">
        <v>1967</v>
      </c>
      <c r="C578" s="18">
        <v>4</v>
      </c>
      <c r="D578" s="141" t="s">
        <v>585</v>
      </c>
      <c r="E578" s="141" t="str">
        <f t="shared" si="31"/>
        <v>1967 4</v>
      </c>
      <c r="F578" s="17">
        <v>4479</v>
      </c>
      <c r="G578" s="14">
        <v>0</v>
      </c>
      <c r="H578" s="17">
        <v>2205.2504730000001</v>
      </c>
    </row>
    <row r="579" spans="1:10" x14ac:dyDescent="0.25">
      <c r="A579" s="18">
        <v>1967</v>
      </c>
      <c r="B579" s="18">
        <v>1967</v>
      </c>
      <c r="C579" s="18">
        <v>5</v>
      </c>
      <c r="D579" s="141" t="s">
        <v>586</v>
      </c>
      <c r="E579" s="141" t="str">
        <f t="shared" si="31"/>
        <v>1967 5</v>
      </c>
      <c r="F579" s="17">
        <v>4552</v>
      </c>
      <c r="G579" s="14">
        <v>0</v>
      </c>
      <c r="H579" s="17">
        <v>2310.2516540000001</v>
      </c>
    </row>
    <row r="580" spans="1:10" x14ac:dyDescent="0.25">
      <c r="A580" s="18">
        <v>1967</v>
      </c>
      <c r="B580" s="18">
        <v>1967</v>
      </c>
      <c r="C580" s="18">
        <v>6</v>
      </c>
      <c r="D580" s="141" t="s">
        <v>587</v>
      </c>
      <c r="E580" s="141" t="str">
        <f t="shared" si="31"/>
        <v>1967 6</v>
      </c>
      <c r="F580" s="17">
        <v>4500</v>
      </c>
      <c r="G580" s="14">
        <v>0</v>
      </c>
      <c r="H580" s="17">
        <v>2400.7792469999999</v>
      </c>
    </row>
    <row r="581" spans="1:10" x14ac:dyDescent="0.25">
      <c r="A581" s="18">
        <v>1967</v>
      </c>
      <c r="B581" s="18">
        <v>1967</v>
      </c>
      <c r="C581" s="18">
        <v>7</v>
      </c>
      <c r="D581" s="141" t="s">
        <v>588</v>
      </c>
      <c r="E581" s="141" t="str">
        <f t="shared" si="31"/>
        <v>1967 7</v>
      </c>
      <c r="F581" s="17">
        <v>4150</v>
      </c>
      <c r="G581" s="14">
        <v>0</v>
      </c>
      <c r="H581" s="17">
        <v>2270</v>
      </c>
    </row>
    <row r="582" spans="1:10" x14ac:dyDescent="0.25">
      <c r="A582" s="18">
        <v>1967</v>
      </c>
      <c r="B582" s="18">
        <v>1967</v>
      </c>
      <c r="C582" s="18">
        <v>8</v>
      </c>
      <c r="D582" s="141" t="s">
        <v>589</v>
      </c>
      <c r="E582" s="141" t="str">
        <f t="shared" si="31"/>
        <v>1967 8</v>
      </c>
      <c r="F582" s="17">
        <v>3700</v>
      </c>
      <c r="G582" s="14">
        <v>0</v>
      </c>
      <c r="H582" s="17">
        <v>2150</v>
      </c>
    </row>
    <row r="583" spans="1:10" x14ac:dyDescent="0.25">
      <c r="A583" s="18">
        <v>1967</v>
      </c>
      <c r="B583" s="18">
        <v>1967</v>
      </c>
      <c r="C583" s="18">
        <v>9</v>
      </c>
      <c r="D583" s="141" t="s">
        <v>590</v>
      </c>
      <c r="E583" s="141" t="str">
        <f t="shared" si="31"/>
        <v>1967 9</v>
      </c>
      <c r="F583" s="17">
        <v>3141.9628600000001</v>
      </c>
      <c r="G583" s="14">
        <v>0</v>
      </c>
      <c r="H583" s="17">
        <v>1943.9086749999999</v>
      </c>
    </row>
    <row r="584" spans="1:10" x14ac:dyDescent="0.25">
      <c r="A584" s="18">
        <v>1968</v>
      </c>
      <c r="B584" s="18">
        <v>1967</v>
      </c>
      <c r="C584" s="18">
        <v>10</v>
      </c>
      <c r="D584" s="141" t="s">
        <v>591</v>
      </c>
      <c r="E584" s="141" t="str">
        <f t="shared" si="31"/>
        <v>1968 10</v>
      </c>
      <c r="F584" s="17">
        <v>3188.3761930000001</v>
      </c>
      <c r="G584" s="14">
        <v>0</v>
      </c>
      <c r="H584" s="17">
        <v>1845.8486399999999</v>
      </c>
    </row>
    <row r="585" spans="1:10" x14ac:dyDescent="0.25">
      <c r="A585" s="18">
        <v>1968</v>
      </c>
      <c r="B585" s="18">
        <v>1967</v>
      </c>
      <c r="C585" s="18">
        <v>11</v>
      </c>
      <c r="D585" s="141" t="s">
        <v>592</v>
      </c>
      <c r="E585" s="141" t="str">
        <f t="shared" si="31"/>
        <v>1968 11</v>
      </c>
      <c r="F585" s="17">
        <v>3006.0689779999998</v>
      </c>
      <c r="G585" s="14">
        <v>0</v>
      </c>
      <c r="H585" s="17">
        <v>1850</v>
      </c>
      <c r="I585" s="17"/>
      <c r="J585" s="17"/>
    </row>
    <row r="586" spans="1:10" x14ac:dyDescent="0.25">
      <c r="A586" s="18">
        <v>1968</v>
      </c>
      <c r="B586" s="18">
        <v>1967</v>
      </c>
      <c r="C586" s="18">
        <v>12</v>
      </c>
      <c r="D586" s="141" t="s">
        <v>593</v>
      </c>
      <c r="E586" s="141" t="str">
        <f t="shared" si="31"/>
        <v>1968 12</v>
      </c>
      <c r="F586" s="17">
        <v>3123.8889730000001</v>
      </c>
      <c r="G586" s="14">
        <v>0</v>
      </c>
      <c r="H586" s="17">
        <v>1850</v>
      </c>
      <c r="I586" s="17"/>
      <c r="J586" s="17"/>
    </row>
    <row r="587" spans="1:10" x14ac:dyDescent="0.25">
      <c r="A587" s="18">
        <v>1968</v>
      </c>
      <c r="B587" s="18">
        <v>1968</v>
      </c>
      <c r="C587" s="18">
        <v>1</v>
      </c>
      <c r="D587" s="141" t="s">
        <v>594</v>
      </c>
      <c r="E587" s="141" t="str">
        <f t="shared" si="31"/>
        <v>1968 1</v>
      </c>
      <c r="F587" s="17">
        <v>3377.5630030000002</v>
      </c>
      <c r="G587" s="14">
        <v>0</v>
      </c>
      <c r="H587" s="17">
        <v>1900</v>
      </c>
    </row>
    <row r="588" spans="1:10" x14ac:dyDescent="0.25">
      <c r="A588" s="18">
        <v>1968</v>
      </c>
      <c r="B588" s="18">
        <v>1968</v>
      </c>
      <c r="C588" s="18">
        <v>2</v>
      </c>
      <c r="D588" s="141" t="s">
        <v>595</v>
      </c>
      <c r="E588" s="141" t="str">
        <f t="shared" si="31"/>
        <v>1968 2</v>
      </c>
      <c r="F588" s="17">
        <v>3654</v>
      </c>
      <c r="G588" s="14">
        <v>0</v>
      </c>
      <c r="H588" s="17">
        <v>2000</v>
      </c>
    </row>
    <row r="589" spans="1:10" x14ac:dyDescent="0.25">
      <c r="A589" s="18">
        <v>1968</v>
      </c>
      <c r="B589" s="18">
        <v>1968</v>
      </c>
      <c r="C589" s="18">
        <v>3</v>
      </c>
      <c r="D589" s="141" t="s">
        <v>596</v>
      </c>
      <c r="E589" s="141" t="str">
        <f t="shared" si="31"/>
        <v>1968 3</v>
      </c>
      <c r="F589" s="17">
        <v>4242.4410289999996</v>
      </c>
      <c r="G589" s="14">
        <v>0</v>
      </c>
      <c r="H589" s="17">
        <v>2100</v>
      </c>
    </row>
    <row r="590" spans="1:10" x14ac:dyDescent="0.25">
      <c r="A590" s="18">
        <v>1968</v>
      </c>
      <c r="B590" s="18">
        <v>1968</v>
      </c>
      <c r="C590" s="18">
        <v>4</v>
      </c>
      <c r="D590" s="141" t="s">
        <v>597</v>
      </c>
      <c r="E590" s="141" t="str">
        <f t="shared" si="31"/>
        <v>1968 4</v>
      </c>
      <c r="F590" s="17">
        <v>4481.1532269999998</v>
      </c>
      <c r="G590" s="14">
        <v>0</v>
      </c>
      <c r="H590" s="17">
        <v>2191.0090190000001</v>
      </c>
    </row>
    <row r="591" spans="1:10" x14ac:dyDescent="0.25">
      <c r="A591" s="18">
        <v>1968</v>
      </c>
      <c r="B591" s="18">
        <v>1968</v>
      </c>
      <c r="C591" s="18">
        <v>5</v>
      </c>
      <c r="D591" s="141" t="s">
        <v>598</v>
      </c>
      <c r="E591" s="141" t="str">
        <f t="shared" si="31"/>
        <v>1968 5</v>
      </c>
      <c r="F591" s="17">
        <v>4385.3132009999999</v>
      </c>
      <c r="G591" s="14">
        <v>0</v>
      </c>
      <c r="H591" s="17">
        <v>2077.4877019999999</v>
      </c>
    </row>
    <row r="592" spans="1:10" x14ac:dyDescent="0.25">
      <c r="A592" s="18">
        <v>1968</v>
      </c>
      <c r="B592" s="18">
        <v>1968</v>
      </c>
      <c r="C592" s="18">
        <v>6</v>
      </c>
      <c r="D592" s="141" t="s">
        <v>599</v>
      </c>
      <c r="E592" s="141" t="str">
        <f t="shared" si="31"/>
        <v>1968 6</v>
      </c>
      <c r="F592" s="17">
        <v>3858.2818590000002</v>
      </c>
      <c r="G592" s="14">
        <v>0</v>
      </c>
      <c r="H592" s="17">
        <v>1971.09701</v>
      </c>
    </row>
    <row r="593" spans="1:8" x14ac:dyDescent="0.25">
      <c r="A593" s="18">
        <v>1968</v>
      </c>
      <c r="B593" s="18">
        <v>1968</v>
      </c>
      <c r="C593" s="18">
        <v>7</v>
      </c>
      <c r="D593" s="141" t="s">
        <v>600</v>
      </c>
      <c r="E593" s="141" t="str">
        <f t="shared" si="31"/>
        <v>1968 7</v>
      </c>
      <c r="F593" s="17">
        <v>3172.816902</v>
      </c>
      <c r="G593" s="14">
        <v>0</v>
      </c>
      <c r="H593" s="17">
        <v>1820.575879</v>
      </c>
    </row>
    <row r="594" spans="1:8" x14ac:dyDescent="0.25">
      <c r="A594" s="18">
        <v>1968</v>
      </c>
      <c r="B594" s="18">
        <v>1968</v>
      </c>
      <c r="C594" s="18">
        <v>8</v>
      </c>
      <c r="D594" s="141" t="s">
        <v>601</v>
      </c>
      <c r="E594" s="141" t="str">
        <f t="shared" si="31"/>
        <v>1968 8</v>
      </c>
      <c r="F594" s="17">
        <v>3011.799278</v>
      </c>
      <c r="G594" s="14">
        <v>0</v>
      </c>
      <c r="H594" s="17">
        <v>1647.915833</v>
      </c>
    </row>
    <row r="595" spans="1:8" x14ac:dyDescent="0.25">
      <c r="A595" s="18">
        <v>1968</v>
      </c>
      <c r="B595" s="18">
        <v>1968</v>
      </c>
      <c r="C595" s="18">
        <v>9</v>
      </c>
      <c r="D595" s="141" t="s">
        <v>602</v>
      </c>
      <c r="E595" s="141" t="str">
        <f t="shared" si="31"/>
        <v>1968 9</v>
      </c>
      <c r="F595" s="17">
        <v>2925.0134899999998</v>
      </c>
      <c r="G595" s="14">
        <v>0</v>
      </c>
      <c r="H595" s="17">
        <v>1481.7815169999999</v>
      </c>
    </row>
    <row r="596" spans="1:8" x14ac:dyDescent="0.25">
      <c r="A596" s="18">
        <v>1969</v>
      </c>
      <c r="B596" s="18">
        <v>1968</v>
      </c>
      <c r="C596" s="18">
        <v>10</v>
      </c>
      <c r="D596" s="141" t="s">
        <v>603</v>
      </c>
      <c r="E596" s="141" t="str">
        <f t="shared" si="31"/>
        <v>1969 10</v>
      </c>
      <c r="F596" s="17">
        <v>2885.9028819999999</v>
      </c>
      <c r="G596" s="14">
        <v>0</v>
      </c>
      <c r="H596" s="17">
        <v>1428.1850999999999</v>
      </c>
    </row>
    <row r="597" spans="1:8" x14ac:dyDescent="0.25">
      <c r="A597" s="18">
        <v>1969</v>
      </c>
      <c r="B597" s="18">
        <v>1968</v>
      </c>
      <c r="C597" s="18">
        <v>11</v>
      </c>
      <c r="D597" s="141" t="s">
        <v>604</v>
      </c>
      <c r="E597" s="141" t="str">
        <f t="shared" si="31"/>
        <v>1969 11</v>
      </c>
      <c r="F597" s="17">
        <v>2990.5889179999999</v>
      </c>
      <c r="G597" s="14">
        <v>0</v>
      </c>
      <c r="H597" s="17">
        <v>1424.723189</v>
      </c>
    </row>
    <row r="598" spans="1:8" x14ac:dyDescent="0.25">
      <c r="A598" s="18">
        <v>1969</v>
      </c>
      <c r="B598" s="18">
        <v>1968</v>
      </c>
      <c r="C598" s="18">
        <v>12</v>
      </c>
      <c r="D598" s="141" t="s">
        <v>605</v>
      </c>
      <c r="E598" s="141" t="str">
        <f t="shared" si="31"/>
        <v>1969 12</v>
      </c>
      <c r="F598" s="17">
        <v>3347.7074499999999</v>
      </c>
      <c r="G598" s="14">
        <v>0</v>
      </c>
      <c r="H598" s="17">
        <v>1483.6965909999999</v>
      </c>
    </row>
    <row r="599" spans="1:8" x14ac:dyDescent="0.25">
      <c r="A599" s="18">
        <v>1969</v>
      </c>
      <c r="B599" s="18">
        <v>1969</v>
      </c>
      <c r="C599" s="18">
        <v>1</v>
      </c>
      <c r="D599" s="141" t="s">
        <v>606</v>
      </c>
      <c r="E599" s="141" t="str">
        <f t="shared" si="31"/>
        <v>1969 1</v>
      </c>
      <c r="F599" s="17">
        <v>3358</v>
      </c>
      <c r="G599" s="14">
        <v>0</v>
      </c>
      <c r="H599" s="17">
        <v>1620.2184609999999</v>
      </c>
    </row>
    <row r="600" spans="1:8" x14ac:dyDescent="0.25">
      <c r="A600" s="18">
        <v>1969</v>
      </c>
      <c r="B600" s="18">
        <v>1969</v>
      </c>
      <c r="C600" s="18">
        <v>2</v>
      </c>
      <c r="D600" s="141" t="s">
        <v>607</v>
      </c>
      <c r="E600" s="141" t="str">
        <f t="shared" si="31"/>
        <v>1969 2</v>
      </c>
      <c r="F600" s="17">
        <v>3480</v>
      </c>
      <c r="G600" s="14">
        <v>0</v>
      </c>
      <c r="H600" s="17">
        <v>1738.011105</v>
      </c>
    </row>
    <row r="601" spans="1:8" x14ac:dyDescent="0.25">
      <c r="A601" s="18">
        <v>1969</v>
      </c>
      <c r="B601" s="18">
        <v>1969</v>
      </c>
      <c r="C601" s="18">
        <v>3</v>
      </c>
      <c r="D601" s="141" t="s">
        <v>608</v>
      </c>
      <c r="E601" s="141" t="str">
        <f t="shared" si="31"/>
        <v>1969 3</v>
      </c>
      <c r="F601" s="17">
        <v>4030</v>
      </c>
      <c r="G601" s="14">
        <v>0</v>
      </c>
      <c r="H601" s="17">
        <v>1892.7236720000001</v>
      </c>
    </row>
    <row r="602" spans="1:8" x14ac:dyDescent="0.25">
      <c r="A602" s="18">
        <v>1969</v>
      </c>
      <c r="B602" s="18">
        <v>1969</v>
      </c>
      <c r="C602" s="18">
        <v>4</v>
      </c>
      <c r="D602" s="141" t="s">
        <v>609</v>
      </c>
      <c r="E602" s="141" t="str">
        <f t="shared" si="31"/>
        <v>1969 4</v>
      </c>
      <c r="F602" s="17">
        <v>4434</v>
      </c>
      <c r="G602" s="14">
        <v>0</v>
      </c>
      <c r="H602" s="17">
        <v>2214.3705620000001</v>
      </c>
    </row>
    <row r="603" spans="1:8" x14ac:dyDescent="0.25">
      <c r="A603" s="18">
        <v>1969</v>
      </c>
      <c r="B603" s="18">
        <v>1969</v>
      </c>
      <c r="C603" s="18">
        <v>5</v>
      </c>
      <c r="D603" s="141" t="s">
        <v>610</v>
      </c>
      <c r="E603" s="141" t="str">
        <f t="shared" si="31"/>
        <v>1969 5</v>
      </c>
      <c r="F603" s="17">
        <v>4552</v>
      </c>
      <c r="G603" s="14">
        <v>0</v>
      </c>
      <c r="H603" s="17">
        <v>2420</v>
      </c>
    </row>
    <row r="604" spans="1:8" x14ac:dyDescent="0.25">
      <c r="A604" s="18">
        <v>1969</v>
      </c>
      <c r="B604" s="18">
        <v>1969</v>
      </c>
      <c r="C604" s="18">
        <v>6</v>
      </c>
      <c r="D604" s="141" t="s">
        <v>611</v>
      </c>
      <c r="E604" s="141" t="str">
        <f t="shared" si="31"/>
        <v>1969 6</v>
      </c>
      <c r="F604" s="17">
        <v>4448.5570809999999</v>
      </c>
      <c r="G604" s="14">
        <v>0</v>
      </c>
      <c r="H604" s="17">
        <v>2340.1647499999999</v>
      </c>
    </row>
    <row r="605" spans="1:8" x14ac:dyDescent="0.25">
      <c r="A605" s="18">
        <v>1969</v>
      </c>
      <c r="B605" s="18">
        <v>1969</v>
      </c>
      <c r="C605" s="18">
        <v>7</v>
      </c>
      <c r="D605" s="141" t="s">
        <v>612</v>
      </c>
      <c r="E605" s="141" t="str">
        <f t="shared" si="31"/>
        <v>1969 7</v>
      </c>
      <c r="F605" s="17">
        <v>4059.8723890000001</v>
      </c>
      <c r="G605" s="14">
        <v>0</v>
      </c>
      <c r="H605" s="17">
        <v>2270</v>
      </c>
    </row>
    <row r="606" spans="1:8" x14ac:dyDescent="0.25">
      <c r="A606" s="18">
        <v>1969</v>
      </c>
      <c r="B606" s="18">
        <v>1969</v>
      </c>
      <c r="C606" s="18">
        <v>8</v>
      </c>
      <c r="D606" s="141" t="s">
        <v>613</v>
      </c>
      <c r="E606" s="141" t="str">
        <f t="shared" si="31"/>
        <v>1969 8</v>
      </c>
      <c r="F606" s="17">
        <v>3700</v>
      </c>
      <c r="G606" s="14">
        <v>0</v>
      </c>
      <c r="H606" s="17">
        <v>2150</v>
      </c>
    </row>
    <row r="607" spans="1:8" x14ac:dyDescent="0.25">
      <c r="A607" s="18">
        <v>1969</v>
      </c>
      <c r="B607" s="18">
        <v>1969</v>
      </c>
      <c r="C607" s="18">
        <v>9</v>
      </c>
      <c r="D607" s="141" t="s">
        <v>614</v>
      </c>
      <c r="E607" s="141" t="str">
        <f t="shared" si="31"/>
        <v>1969 9</v>
      </c>
      <c r="F607" s="17">
        <v>3294.959492</v>
      </c>
      <c r="G607" s="14">
        <v>0</v>
      </c>
      <c r="H607" s="17">
        <v>1975</v>
      </c>
    </row>
    <row r="608" spans="1:8" x14ac:dyDescent="0.25">
      <c r="A608" s="18">
        <v>1970</v>
      </c>
      <c r="B608" s="18">
        <v>1969</v>
      </c>
      <c r="C608" s="18">
        <v>10</v>
      </c>
      <c r="D608" s="141" t="s">
        <v>615</v>
      </c>
      <c r="E608" s="141" t="str">
        <f t="shared" si="31"/>
        <v>1970 10</v>
      </c>
      <c r="F608" s="17">
        <v>3250</v>
      </c>
      <c r="G608" s="14">
        <v>0</v>
      </c>
      <c r="H608" s="17">
        <v>1850</v>
      </c>
    </row>
    <row r="609" spans="1:10" x14ac:dyDescent="0.25">
      <c r="A609" s="18">
        <v>1970</v>
      </c>
      <c r="B609" s="18">
        <v>1969</v>
      </c>
      <c r="C609" s="18">
        <v>11</v>
      </c>
      <c r="D609" s="141" t="s">
        <v>616</v>
      </c>
      <c r="E609" s="141" t="str">
        <f t="shared" ref="E609:E672" si="32">CONCATENATE(A609," ",C609)</f>
        <v>1970 11</v>
      </c>
      <c r="F609" s="17">
        <v>3086.416017</v>
      </c>
      <c r="G609" s="14">
        <v>0</v>
      </c>
      <c r="H609" s="17">
        <v>1850</v>
      </c>
    </row>
    <row r="610" spans="1:10" x14ac:dyDescent="0.25">
      <c r="A610" s="18">
        <v>1970</v>
      </c>
      <c r="B610" s="18">
        <v>1969</v>
      </c>
      <c r="C610" s="18">
        <v>12</v>
      </c>
      <c r="D610" s="141" t="s">
        <v>617</v>
      </c>
      <c r="E610" s="141" t="str">
        <f t="shared" si="32"/>
        <v>1970 12</v>
      </c>
      <c r="F610" s="17">
        <v>3317</v>
      </c>
      <c r="G610" s="14">
        <v>0</v>
      </c>
      <c r="H610" s="17">
        <v>1850</v>
      </c>
      <c r="I610" s="17"/>
      <c r="J610" s="17"/>
    </row>
    <row r="611" spans="1:10" x14ac:dyDescent="0.25">
      <c r="A611" s="18">
        <v>1970</v>
      </c>
      <c r="B611" s="18">
        <v>1970</v>
      </c>
      <c r="C611" s="18">
        <v>1</v>
      </c>
      <c r="D611" s="141" t="s">
        <v>618</v>
      </c>
      <c r="E611" s="141" t="str">
        <f t="shared" si="32"/>
        <v>1970 1</v>
      </c>
      <c r="F611" s="17">
        <v>3252</v>
      </c>
      <c r="G611" s="14">
        <v>0</v>
      </c>
      <c r="H611" s="17">
        <v>1900</v>
      </c>
    </row>
    <row r="612" spans="1:10" x14ac:dyDescent="0.25">
      <c r="A612" s="18">
        <v>1970</v>
      </c>
      <c r="B612" s="18">
        <v>1970</v>
      </c>
      <c r="C612" s="18">
        <v>2</v>
      </c>
      <c r="D612" s="141" t="s">
        <v>619</v>
      </c>
      <c r="E612" s="141" t="str">
        <f t="shared" si="32"/>
        <v>1970 2</v>
      </c>
      <c r="F612" s="17">
        <v>3431</v>
      </c>
      <c r="G612" s="14">
        <v>0</v>
      </c>
      <c r="H612" s="17">
        <v>2000</v>
      </c>
    </row>
    <row r="613" spans="1:10" x14ac:dyDescent="0.25">
      <c r="A613" s="18">
        <v>1970</v>
      </c>
      <c r="B613" s="18">
        <v>1970</v>
      </c>
      <c r="C613" s="18">
        <v>3</v>
      </c>
      <c r="D613" s="141" t="s">
        <v>620</v>
      </c>
      <c r="E613" s="141" t="str">
        <f t="shared" si="32"/>
        <v>1970 3</v>
      </c>
      <c r="F613" s="17">
        <v>4098.263027</v>
      </c>
      <c r="G613" s="14">
        <v>0</v>
      </c>
      <c r="H613" s="17">
        <v>2100</v>
      </c>
    </row>
    <row r="614" spans="1:10" x14ac:dyDescent="0.25">
      <c r="A614" s="18">
        <v>1970</v>
      </c>
      <c r="B614" s="18">
        <v>1970</v>
      </c>
      <c r="C614" s="18">
        <v>4</v>
      </c>
      <c r="D614" s="141" t="s">
        <v>621</v>
      </c>
      <c r="E614" s="141" t="str">
        <f t="shared" si="32"/>
        <v>1970 4</v>
      </c>
      <c r="F614" s="17">
        <v>4335.2319740000003</v>
      </c>
      <c r="G614" s="14">
        <v>0</v>
      </c>
      <c r="H614" s="17">
        <v>2161.3867489999998</v>
      </c>
    </row>
    <row r="615" spans="1:10" x14ac:dyDescent="0.25">
      <c r="A615" s="18">
        <v>1970</v>
      </c>
      <c r="B615" s="18">
        <v>1970</v>
      </c>
      <c r="C615" s="18">
        <v>5</v>
      </c>
      <c r="D615" s="141" t="s">
        <v>622</v>
      </c>
      <c r="E615" s="141" t="str">
        <f t="shared" si="32"/>
        <v>1970 5</v>
      </c>
      <c r="F615" s="17">
        <v>4239.8424489999998</v>
      </c>
      <c r="G615" s="14">
        <v>0</v>
      </c>
      <c r="H615" s="17">
        <v>2060.638672</v>
      </c>
    </row>
    <row r="616" spans="1:10" x14ac:dyDescent="0.25">
      <c r="A616" s="18">
        <v>1970</v>
      </c>
      <c r="B616" s="18">
        <v>1970</v>
      </c>
      <c r="C616" s="18">
        <v>6</v>
      </c>
      <c r="D616" s="141" t="s">
        <v>623</v>
      </c>
      <c r="E616" s="141" t="str">
        <f t="shared" si="32"/>
        <v>1970 6</v>
      </c>
      <c r="F616" s="17">
        <v>3867.5701869999998</v>
      </c>
      <c r="G616" s="14">
        <v>0</v>
      </c>
      <c r="H616" s="17">
        <v>1988.823484</v>
      </c>
    </row>
    <row r="617" spans="1:10" x14ac:dyDescent="0.25">
      <c r="A617" s="18">
        <v>1970</v>
      </c>
      <c r="B617" s="18">
        <v>1970</v>
      </c>
      <c r="C617" s="18">
        <v>7</v>
      </c>
      <c r="D617" s="141" t="s">
        <v>624</v>
      </c>
      <c r="E617" s="141" t="str">
        <f t="shared" si="32"/>
        <v>1970 7</v>
      </c>
      <c r="F617" s="17">
        <v>3199.5219900000002</v>
      </c>
      <c r="G617" s="14">
        <v>0</v>
      </c>
      <c r="H617" s="17">
        <v>1844.404712</v>
      </c>
    </row>
    <row r="618" spans="1:10" x14ac:dyDescent="0.25">
      <c r="A618" s="18">
        <v>1970</v>
      </c>
      <c r="B618" s="18">
        <v>1970</v>
      </c>
      <c r="C618" s="18">
        <v>8</v>
      </c>
      <c r="D618" s="141" t="s">
        <v>625</v>
      </c>
      <c r="E618" s="141" t="str">
        <f t="shared" si="32"/>
        <v>1970 8</v>
      </c>
      <c r="F618" s="17">
        <v>2893.190036</v>
      </c>
      <c r="G618" s="14">
        <v>0</v>
      </c>
      <c r="H618" s="17">
        <v>1668.397107</v>
      </c>
    </row>
    <row r="619" spans="1:10" x14ac:dyDescent="0.25">
      <c r="A619" s="18">
        <v>1970</v>
      </c>
      <c r="B619" s="18">
        <v>1970</v>
      </c>
      <c r="C619" s="18">
        <v>9</v>
      </c>
      <c r="D619" s="141" t="s">
        <v>626</v>
      </c>
      <c r="E619" s="141" t="str">
        <f t="shared" si="32"/>
        <v>1970 9</v>
      </c>
      <c r="F619" s="17">
        <v>2345.019659</v>
      </c>
      <c r="G619" s="14">
        <v>0</v>
      </c>
      <c r="H619" s="17">
        <v>1445.019659</v>
      </c>
    </row>
    <row r="620" spans="1:10" x14ac:dyDescent="0.25">
      <c r="A620" s="18">
        <v>1971</v>
      </c>
      <c r="B620" s="18">
        <v>1970</v>
      </c>
      <c r="C620" s="18">
        <v>10</v>
      </c>
      <c r="D620" s="141" t="s">
        <v>627</v>
      </c>
      <c r="E620" s="141" t="str">
        <f t="shared" si="32"/>
        <v>1971 10</v>
      </c>
      <c r="F620" s="17">
        <v>2203.0055200000002</v>
      </c>
      <c r="G620" s="14">
        <v>0</v>
      </c>
      <c r="H620" s="17">
        <v>1303.0055199999999</v>
      </c>
    </row>
    <row r="621" spans="1:10" x14ac:dyDescent="0.25">
      <c r="A621" s="18">
        <v>1971</v>
      </c>
      <c r="B621" s="18">
        <v>1970</v>
      </c>
      <c r="C621" s="18">
        <v>11</v>
      </c>
      <c r="D621" s="141" t="s">
        <v>628</v>
      </c>
      <c r="E621" s="141" t="str">
        <f t="shared" si="32"/>
        <v>1971 11</v>
      </c>
      <c r="F621" s="17">
        <v>2587.9005480000001</v>
      </c>
      <c r="G621" s="14">
        <v>0</v>
      </c>
      <c r="H621" s="17">
        <v>1398.489585</v>
      </c>
    </row>
    <row r="622" spans="1:10" x14ac:dyDescent="0.25">
      <c r="A622" s="18">
        <v>1971</v>
      </c>
      <c r="B622" s="18">
        <v>1970</v>
      </c>
      <c r="C622" s="18">
        <v>12</v>
      </c>
      <c r="D622" s="141" t="s">
        <v>629</v>
      </c>
      <c r="E622" s="141" t="str">
        <f t="shared" si="32"/>
        <v>1971 12</v>
      </c>
      <c r="F622" s="17">
        <v>3319</v>
      </c>
      <c r="G622" s="14">
        <v>0</v>
      </c>
      <c r="H622" s="17">
        <v>1524.2939940000001</v>
      </c>
    </row>
    <row r="623" spans="1:10" x14ac:dyDescent="0.25">
      <c r="A623" s="18">
        <v>1971</v>
      </c>
      <c r="B623" s="18">
        <v>1971</v>
      </c>
      <c r="C623" s="18">
        <v>1</v>
      </c>
      <c r="D623" s="141" t="s">
        <v>630</v>
      </c>
      <c r="E623" s="141" t="str">
        <f t="shared" si="32"/>
        <v>1971 1</v>
      </c>
      <c r="F623" s="17">
        <v>3515</v>
      </c>
      <c r="G623" s="14">
        <v>0</v>
      </c>
      <c r="H623" s="17">
        <v>1747.0609890000001</v>
      </c>
    </row>
    <row r="624" spans="1:10" x14ac:dyDescent="0.25">
      <c r="A624" s="18">
        <v>1971</v>
      </c>
      <c r="B624" s="18">
        <v>1971</v>
      </c>
      <c r="C624" s="18">
        <v>2</v>
      </c>
      <c r="D624" s="141" t="s">
        <v>631</v>
      </c>
      <c r="E624" s="141" t="str">
        <f t="shared" si="32"/>
        <v>1971 2</v>
      </c>
      <c r="F624" s="17">
        <v>3917.3510489999999</v>
      </c>
      <c r="G624" s="14">
        <v>0</v>
      </c>
      <c r="H624" s="17">
        <v>1877.0412490000001</v>
      </c>
    </row>
    <row r="625" spans="1:8" x14ac:dyDescent="0.25">
      <c r="A625" s="18">
        <v>1971</v>
      </c>
      <c r="B625" s="18">
        <v>1971</v>
      </c>
      <c r="C625" s="18">
        <v>3</v>
      </c>
      <c r="D625" s="141" t="s">
        <v>632</v>
      </c>
      <c r="E625" s="141" t="str">
        <f t="shared" si="32"/>
        <v>1971 3</v>
      </c>
      <c r="F625" s="17">
        <v>3873</v>
      </c>
      <c r="G625" s="14">
        <v>0</v>
      </c>
      <c r="H625" s="17">
        <v>2064.9589510000001</v>
      </c>
    </row>
    <row r="626" spans="1:8" x14ac:dyDescent="0.25">
      <c r="A626" s="18">
        <v>1971</v>
      </c>
      <c r="B626" s="18">
        <v>1971</v>
      </c>
      <c r="C626" s="18">
        <v>4</v>
      </c>
      <c r="D626" s="141" t="s">
        <v>633</v>
      </c>
      <c r="E626" s="141" t="str">
        <f t="shared" si="32"/>
        <v>1971 4</v>
      </c>
      <c r="F626" s="17">
        <v>4518.1403879999998</v>
      </c>
      <c r="G626" s="14">
        <v>0</v>
      </c>
      <c r="H626" s="17">
        <v>2233.4220399999999</v>
      </c>
    </row>
    <row r="627" spans="1:8" x14ac:dyDescent="0.25">
      <c r="A627" s="18">
        <v>1971</v>
      </c>
      <c r="B627" s="18">
        <v>1971</v>
      </c>
      <c r="C627" s="18">
        <v>5</v>
      </c>
      <c r="D627" s="141" t="s">
        <v>634</v>
      </c>
      <c r="E627" s="141" t="str">
        <f t="shared" si="32"/>
        <v>1971 5</v>
      </c>
      <c r="F627" s="17">
        <v>4552</v>
      </c>
      <c r="G627" s="14">
        <v>0</v>
      </c>
      <c r="H627" s="17">
        <v>2268.0680600000001</v>
      </c>
    </row>
    <row r="628" spans="1:8" x14ac:dyDescent="0.25">
      <c r="A628" s="18">
        <v>1971</v>
      </c>
      <c r="B628" s="18">
        <v>1971</v>
      </c>
      <c r="C628" s="18">
        <v>6</v>
      </c>
      <c r="D628" s="141" t="s">
        <v>635</v>
      </c>
      <c r="E628" s="141" t="str">
        <f t="shared" si="32"/>
        <v>1971 6</v>
      </c>
      <c r="F628" s="17">
        <v>4500</v>
      </c>
      <c r="G628" s="14">
        <v>0</v>
      </c>
      <c r="H628" s="17">
        <v>2276.7753790000002</v>
      </c>
    </row>
    <row r="629" spans="1:8" x14ac:dyDescent="0.25">
      <c r="A629" s="18">
        <v>1971</v>
      </c>
      <c r="B629" s="18">
        <v>1971</v>
      </c>
      <c r="C629" s="18">
        <v>7</v>
      </c>
      <c r="D629" s="141" t="s">
        <v>636</v>
      </c>
      <c r="E629" s="141" t="str">
        <f t="shared" si="32"/>
        <v>1971 7</v>
      </c>
      <c r="F629" s="17">
        <v>3998.0039830000001</v>
      </c>
      <c r="G629" s="14">
        <v>0</v>
      </c>
      <c r="H629" s="17">
        <v>2253.2623920000001</v>
      </c>
    </row>
    <row r="630" spans="1:8" x14ac:dyDescent="0.25">
      <c r="A630" s="18">
        <v>1971</v>
      </c>
      <c r="B630" s="18">
        <v>1971</v>
      </c>
      <c r="C630" s="18">
        <v>8</v>
      </c>
      <c r="D630" s="141" t="s">
        <v>637</v>
      </c>
      <c r="E630" s="141" t="str">
        <f t="shared" si="32"/>
        <v>1971 8</v>
      </c>
      <c r="F630" s="17">
        <v>3700</v>
      </c>
      <c r="G630" s="14">
        <v>0</v>
      </c>
      <c r="H630" s="17">
        <v>2126.8195000000001</v>
      </c>
    </row>
    <row r="631" spans="1:8" x14ac:dyDescent="0.25">
      <c r="A631" s="18">
        <v>1971</v>
      </c>
      <c r="B631" s="18">
        <v>1971</v>
      </c>
      <c r="C631" s="18">
        <v>9</v>
      </c>
      <c r="D631" s="141" t="s">
        <v>638</v>
      </c>
      <c r="E631" s="141" t="str">
        <f t="shared" si="32"/>
        <v>1971 9</v>
      </c>
      <c r="F631" s="17">
        <v>3233.5739720000001</v>
      </c>
      <c r="G631" s="14">
        <v>0</v>
      </c>
      <c r="H631" s="17">
        <v>1975</v>
      </c>
    </row>
    <row r="632" spans="1:8" x14ac:dyDescent="0.25">
      <c r="A632" s="18">
        <v>1972</v>
      </c>
      <c r="B632" s="18">
        <v>1971</v>
      </c>
      <c r="C632" s="18">
        <v>10</v>
      </c>
      <c r="D632" s="141" t="s">
        <v>639</v>
      </c>
      <c r="E632" s="141" t="str">
        <f t="shared" si="32"/>
        <v>1972 10</v>
      </c>
      <c r="F632" s="17">
        <v>3200</v>
      </c>
      <c r="G632" s="14">
        <v>0</v>
      </c>
      <c r="H632" s="17">
        <v>1850</v>
      </c>
    </row>
    <row r="633" spans="1:8" x14ac:dyDescent="0.25">
      <c r="A633" s="18">
        <v>1972</v>
      </c>
      <c r="B633" s="18">
        <v>1971</v>
      </c>
      <c r="C633" s="18">
        <v>11</v>
      </c>
      <c r="D633" s="141" t="s">
        <v>640</v>
      </c>
      <c r="E633" s="141" t="str">
        <f t="shared" si="32"/>
        <v>1972 11</v>
      </c>
      <c r="F633" s="17">
        <v>2798.2955229999998</v>
      </c>
      <c r="G633" s="14">
        <v>0</v>
      </c>
      <c r="H633" s="17">
        <v>1850</v>
      </c>
    </row>
    <row r="634" spans="1:8" x14ac:dyDescent="0.25">
      <c r="A634" s="18">
        <v>1972</v>
      </c>
      <c r="B634" s="18">
        <v>1971</v>
      </c>
      <c r="C634" s="18">
        <v>12</v>
      </c>
      <c r="D634" s="141" t="s">
        <v>641</v>
      </c>
      <c r="E634" s="141" t="str">
        <f t="shared" si="32"/>
        <v>1972 12</v>
      </c>
      <c r="F634" s="17">
        <v>2988.0596209999999</v>
      </c>
      <c r="G634" s="14">
        <v>0</v>
      </c>
      <c r="H634" s="17">
        <v>1850</v>
      </c>
    </row>
    <row r="635" spans="1:8" x14ac:dyDescent="0.25">
      <c r="A635" s="18">
        <v>1972</v>
      </c>
      <c r="B635" s="18">
        <v>1972</v>
      </c>
      <c r="C635" s="18">
        <v>1</v>
      </c>
      <c r="D635" s="141" t="s">
        <v>642</v>
      </c>
      <c r="E635" s="141" t="str">
        <f t="shared" si="32"/>
        <v>1972 1</v>
      </c>
      <c r="F635" s="17">
        <v>3400.8738629999998</v>
      </c>
      <c r="G635" s="14">
        <v>0</v>
      </c>
      <c r="H635" s="17">
        <v>1900</v>
      </c>
    </row>
    <row r="636" spans="1:8" x14ac:dyDescent="0.25">
      <c r="A636" s="18">
        <v>1972</v>
      </c>
      <c r="B636" s="18">
        <v>1972</v>
      </c>
      <c r="C636" s="18">
        <v>2</v>
      </c>
      <c r="D636" s="141" t="s">
        <v>643</v>
      </c>
      <c r="E636" s="141" t="str">
        <f t="shared" si="32"/>
        <v>1972 2</v>
      </c>
      <c r="F636" s="17">
        <v>3783.7683849999999</v>
      </c>
      <c r="G636" s="14">
        <v>0</v>
      </c>
      <c r="H636" s="17">
        <v>2000</v>
      </c>
    </row>
    <row r="637" spans="1:8" x14ac:dyDescent="0.25">
      <c r="A637" s="18">
        <v>1972</v>
      </c>
      <c r="B637" s="18">
        <v>1972</v>
      </c>
      <c r="C637" s="18">
        <v>3</v>
      </c>
      <c r="D637" s="141" t="s">
        <v>644</v>
      </c>
      <c r="E637" s="141" t="str">
        <f t="shared" si="32"/>
        <v>1972 3</v>
      </c>
      <c r="F637" s="17">
        <v>4249</v>
      </c>
      <c r="G637" s="14">
        <v>0</v>
      </c>
      <c r="H637" s="17">
        <v>2100</v>
      </c>
    </row>
    <row r="638" spans="1:8" x14ac:dyDescent="0.25">
      <c r="A638" s="18">
        <v>1972</v>
      </c>
      <c r="B638" s="18">
        <v>1972</v>
      </c>
      <c r="C638" s="18">
        <v>4</v>
      </c>
      <c r="D638" s="141" t="s">
        <v>645</v>
      </c>
      <c r="E638" s="141" t="str">
        <f t="shared" si="32"/>
        <v>1972 4</v>
      </c>
      <c r="F638" s="17">
        <v>4552</v>
      </c>
      <c r="G638" s="14">
        <v>0</v>
      </c>
      <c r="H638" s="17">
        <v>2233.7478190000002</v>
      </c>
    </row>
    <row r="639" spans="1:8" x14ac:dyDescent="0.25">
      <c r="A639" s="18">
        <v>1972</v>
      </c>
      <c r="B639" s="18">
        <v>1972</v>
      </c>
      <c r="C639" s="18">
        <v>5</v>
      </c>
      <c r="D639" s="141" t="s">
        <v>646</v>
      </c>
      <c r="E639" s="141" t="str">
        <f t="shared" si="32"/>
        <v>1972 5</v>
      </c>
      <c r="F639" s="17">
        <v>4468.7153280000002</v>
      </c>
      <c r="G639" s="14">
        <v>0</v>
      </c>
      <c r="H639" s="17">
        <v>2163.0551070000001</v>
      </c>
    </row>
    <row r="640" spans="1:8" x14ac:dyDescent="0.25">
      <c r="A640" s="18">
        <v>1972</v>
      </c>
      <c r="B640" s="18">
        <v>1972</v>
      </c>
      <c r="C640" s="18">
        <v>6</v>
      </c>
      <c r="D640" s="141" t="s">
        <v>647</v>
      </c>
      <c r="E640" s="141" t="str">
        <f t="shared" si="32"/>
        <v>1972 6</v>
      </c>
      <c r="F640" s="17">
        <v>3951.371099</v>
      </c>
      <c r="G640" s="14">
        <v>0</v>
      </c>
      <c r="H640" s="17">
        <v>2112.6632960000002</v>
      </c>
    </row>
    <row r="641" spans="1:8" x14ac:dyDescent="0.25">
      <c r="A641" s="18">
        <v>1972</v>
      </c>
      <c r="B641" s="18">
        <v>1972</v>
      </c>
      <c r="C641" s="18">
        <v>7</v>
      </c>
      <c r="D641" s="141" t="s">
        <v>648</v>
      </c>
      <c r="E641" s="141" t="str">
        <f t="shared" si="32"/>
        <v>1972 7</v>
      </c>
      <c r="F641" s="17">
        <v>3275.9850620000002</v>
      </c>
      <c r="G641" s="14">
        <v>0</v>
      </c>
      <c r="H641" s="17">
        <v>1964.164992</v>
      </c>
    </row>
    <row r="642" spans="1:8" x14ac:dyDescent="0.25">
      <c r="A642" s="18">
        <v>1972</v>
      </c>
      <c r="B642" s="18">
        <v>1972</v>
      </c>
      <c r="C642" s="18">
        <v>8</v>
      </c>
      <c r="D642" s="141" t="s">
        <v>649</v>
      </c>
      <c r="E642" s="141" t="str">
        <f t="shared" si="32"/>
        <v>1972 8</v>
      </c>
      <c r="F642" s="17">
        <v>3000.2367610000001</v>
      </c>
      <c r="G642" s="14">
        <v>0</v>
      </c>
      <c r="H642" s="17">
        <v>1790.0463119999999</v>
      </c>
    </row>
    <row r="643" spans="1:8" x14ac:dyDescent="0.25">
      <c r="A643" s="18">
        <v>1972</v>
      </c>
      <c r="B643" s="18">
        <v>1972</v>
      </c>
      <c r="C643" s="18">
        <v>9</v>
      </c>
      <c r="D643" s="141" t="s">
        <v>650</v>
      </c>
      <c r="E643" s="141" t="str">
        <f t="shared" si="32"/>
        <v>1972 9</v>
      </c>
      <c r="F643" s="17">
        <v>2918.1401919999998</v>
      </c>
      <c r="G643" s="14">
        <v>0</v>
      </c>
      <c r="H643" s="17">
        <v>1621.7781440000001</v>
      </c>
    </row>
    <row r="644" spans="1:8" x14ac:dyDescent="0.25">
      <c r="A644" s="18">
        <v>1973</v>
      </c>
      <c r="B644" s="18">
        <v>1972</v>
      </c>
      <c r="C644" s="18">
        <v>10</v>
      </c>
      <c r="D644" s="141" t="s">
        <v>651</v>
      </c>
      <c r="E644" s="141" t="str">
        <f t="shared" si="32"/>
        <v>1973 10</v>
      </c>
      <c r="F644" s="17">
        <v>3022.4900539999999</v>
      </c>
      <c r="G644" s="14">
        <v>0</v>
      </c>
      <c r="H644" s="17">
        <v>1537.403452</v>
      </c>
    </row>
    <row r="645" spans="1:8" x14ac:dyDescent="0.25">
      <c r="A645" s="18">
        <v>1973</v>
      </c>
      <c r="B645" s="18">
        <v>1972</v>
      </c>
      <c r="C645" s="18">
        <v>11</v>
      </c>
      <c r="D645" s="141" t="s">
        <v>652</v>
      </c>
      <c r="E645" s="141" t="str">
        <f t="shared" si="32"/>
        <v>1973 11</v>
      </c>
      <c r="F645" s="17">
        <v>3252</v>
      </c>
      <c r="G645" s="14">
        <v>0</v>
      </c>
      <c r="H645" s="17">
        <v>1573.305983</v>
      </c>
    </row>
    <row r="646" spans="1:8" x14ac:dyDescent="0.25">
      <c r="A646" s="18">
        <v>1973</v>
      </c>
      <c r="B646" s="18">
        <v>1972</v>
      </c>
      <c r="C646" s="18">
        <v>12</v>
      </c>
      <c r="D646" s="141" t="s">
        <v>653</v>
      </c>
      <c r="E646" s="141" t="str">
        <f t="shared" si="32"/>
        <v>1973 12</v>
      </c>
      <c r="F646" s="17">
        <v>3346</v>
      </c>
      <c r="G646" s="14">
        <v>0</v>
      </c>
      <c r="H646" s="17">
        <v>1677.2746199999999</v>
      </c>
    </row>
    <row r="647" spans="1:8" x14ac:dyDescent="0.25">
      <c r="A647" s="18">
        <v>1973</v>
      </c>
      <c r="B647" s="18">
        <v>1973</v>
      </c>
      <c r="C647" s="18">
        <v>1</v>
      </c>
      <c r="D647" s="141" t="s">
        <v>654</v>
      </c>
      <c r="E647" s="141" t="str">
        <f t="shared" si="32"/>
        <v>1973 1</v>
      </c>
      <c r="F647" s="17">
        <v>3552</v>
      </c>
      <c r="G647" s="14">
        <v>0</v>
      </c>
      <c r="H647" s="17">
        <v>1830.114785</v>
      </c>
    </row>
    <row r="648" spans="1:8" x14ac:dyDescent="0.25">
      <c r="A648" s="18">
        <v>1973</v>
      </c>
      <c r="B648" s="18">
        <v>1973</v>
      </c>
      <c r="C648" s="18">
        <v>2</v>
      </c>
      <c r="D648" s="141" t="s">
        <v>655</v>
      </c>
      <c r="E648" s="141" t="str">
        <f t="shared" si="32"/>
        <v>1973 2</v>
      </c>
      <c r="F648" s="17">
        <v>3636</v>
      </c>
      <c r="G648" s="14">
        <v>0</v>
      </c>
      <c r="H648" s="17">
        <v>1976.6948460000001</v>
      </c>
    </row>
    <row r="649" spans="1:8" x14ac:dyDescent="0.25">
      <c r="A649" s="18">
        <v>1973</v>
      </c>
      <c r="B649" s="18">
        <v>1973</v>
      </c>
      <c r="C649" s="18">
        <v>3</v>
      </c>
      <c r="D649" s="141" t="s">
        <v>656</v>
      </c>
      <c r="E649" s="141" t="str">
        <f t="shared" si="32"/>
        <v>1973 3</v>
      </c>
      <c r="F649" s="17">
        <v>4162</v>
      </c>
      <c r="G649" s="14">
        <v>0</v>
      </c>
      <c r="H649" s="17">
        <v>2096.6827480000002</v>
      </c>
    </row>
    <row r="650" spans="1:8" x14ac:dyDescent="0.25">
      <c r="A650" s="18">
        <v>1973</v>
      </c>
      <c r="B650" s="18">
        <v>1973</v>
      </c>
      <c r="C650" s="18">
        <v>4</v>
      </c>
      <c r="D650" s="141" t="s">
        <v>657</v>
      </c>
      <c r="E650" s="141" t="str">
        <f t="shared" si="32"/>
        <v>1973 4</v>
      </c>
      <c r="F650" s="17">
        <v>4516.005107</v>
      </c>
      <c r="G650" s="14">
        <v>0</v>
      </c>
      <c r="H650" s="17">
        <v>2284.3917700000002</v>
      </c>
    </row>
    <row r="651" spans="1:8" x14ac:dyDescent="0.25">
      <c r="A651" s="18">
        <v>1973</v>
      </c>
      <c r="B651" s="18">
        <v>1973</v>
      </c>
      <c r="C651" s="18">
        <v>5</v>
      </c>
      <c r="D651" s="141" t="s">
        <v>658</v>
      </c>
      <c r="E651" s="141" t="str">
        <f t="shared" si="32"/>
        <v>1973 5</v>
      </c>
      <c r="F651" s="17">
        <v>4552</v>
      </c>
      <c r="G651" s="14">
        <v>0</v>
      </c>
      <c r="H651" s="17">
        <v>2333.608941</v>
      </c>
    </row>
    <row r="652" spans="1:8" x14ac:dyDescent="0.25">
      <c r="A652" s="18">
        <v>1973</v>
      </c>
      <c r="B652" s="18">
        <v>1973</v>
      </c>
      <c r="C652" s="18">
        <v>6</v>
      </c>
      <c r="D652" s="141" t="s">
        <v>659</v>
      </c>
      <c r="E652" s="141" t="str">
        <f t="shared" si="32"/>
        <v>1973 6</v>
      </c>
      <c r="F652" s="17">
        <v>4109.9458999999997</v>
      </c>
      <c r="G652" s="14">
        <v>0</v>
      </c>
      <c r="H652" s="17">
        <v>2280.0587380000002</v>
      </c>
    </row>
    <row r="653" spans="1:8" x14ac:dyDescent="0.25">
      <c r="A653" s="18">
        <v>1973</v>
      </c>
      <c r="B653" s="18">
        <v>1973</v>
      </c>
      <c r="C653" s="18">
        <v>7</v>
      </c>
      <c r="D653" s="141" t="s">
        <v>660</v>
      </c>
      <c r="E653" s="141" t="str">
        <f t="shared" si="32"/>
        <v>1973 7</v>
      </c>
      <c r="F653" s="17">
        <v>3456.6304789999999</v>
      </c>
      <c r="G653" s="14">
        <v>0</v>
      </c>
      <c r="H653" s="17">
        <v>2140.2284399999999</v>
      </c>
    </row>
    <row r="654" spans="1:8" x14ac:dyDescent="0.25">
      <c r="A654" s="18">
        <v>1973</v>
      </c>
      <c r="B654" s="18">
        <v>1973</v>
      </c>
      <c r="C654" s="18">
        <v>8</v>
      </c>
      <c r="D654" s="141" t="s">
        <v>661</v>
      </c>
      <c r="E654" s="141" t="str">
        <f t="shared" si="32"/>
        <v>1973 8</v>
      </c>
      <c r="F654" s="17">
        <v>3242.568264</v>
      </c>
      <c r="G654" s="14">
        <v>0</v>
      </c>
      <c r="H654" s="17">
        <v>1917.0728690000001</v>
      </c>
    </row>
    <row r="655" spans="1:8" x14ac:dyDescent="0.25">
      <c r="A655" s="18">
        <v>1973</v>
      </c>
      <c r="B655" s="18">
        <v>1973</v>
      </c>
      <c r="C655" s="18">
        <v>9</v>
      </c>
      <c r="D655" s="141" t="s">
        <v>662</v>
      </c>
      <c r="E655" s="141" t="str">
        <f t="shared" si="32"/>
        <v>1973 9</v>
      </c>
      <c r="F655" s="17">
        <v>3040.2645990000001</v>
      </c>
      <c r="G655" s="14">
        <v>0</v>
      </c>
      <c r="H655" s="17">
        <v>1748.980914</v>
      </c>
    </row>
    <row r="656" spans="1:8" x14ac:dyDescent="0.25">
      <c r="A656" s="18">
        <v>1974</v>
      </c>
      <c r="B656" s="18">
        <v>1973</v>
      </c>
      <c r="C656" s="18">
        <v>10</v>
      </c>
      <c r="D656" s="141" t="s">
        <v>663</v>
      </c>
      <c r="E656" s="141" t="str">
        <f t="shared" si="32"/>
        <v>1974 10</v>
      </c>
      <c r="F656" s="17">
        <v>3121.5661439999999</v>
      </c>
      <c r="G656" s="14">
        <v>0</v>
      </c>
      <c r="H656" s="17">
        <v>1719.8858580000001</v>
      </c>
    </row>
    <row r="657" spans="1:8" x14ac:dyDescent="0.25">
      <c r="A657" s="18">
        <v>1974</v>
      </c>
      <c r="B657" s="18">
        <v>1973</v>
      </c>
      <c r="C657" s="18">
        <v>11</v>
      </c>
      <c r="D657" s="141" t="s">
        <v>664</v>
      </c>
      <c r="E657" s="141" t="str">
        <f t="shared" si="32"/>
        <v>1974 11</v>
      </c>
      <c r="F657" s="17">
        <v>3252</v>
      </c>
      <c r="G657" s="14">
        <v>0</v>
      </c>
      <c r="H657" s="17">
        <v>1850</v>
      </c>
    </row>
    <row r="658" spans="1:8" x14ac:dyDescent="0.25">
      <c r="A658" s="18">
        <v>1974</v>
      </c>
      <c r="B658" s="18">
        <v>1973</v>
      </c>
      <c r="C658" s="18">
        <v>12</v>
      </c>
      <c r="D658" s="141" t="s">
        <v>665</v>
      </c>
      <c r="E658" s="141" t="str">
        <f t="shared" si="32"/>
        <v>1974 12</v>
      </c>
      <c r="F658" s="17">
        <v>3267</v>
      </c>
      <c r="G658" s="14">
        <v>0</v>
      </c>
      <c r="H658" s="17">
        <v>1850</v>
      </c>
    </row>
    <row r="659" spans="1:8" x14ac:dyDescent="0.25">
      <c r="A659" s="18">
        <v>1974</v>
      </c>
      <c r="B659" s="18">
        <v>1974</v>
      </c>
      <c r="C659" s="18">
        <v>1</v>
      </c>
      <c r="D659" s="141" t="s">
        <v>666</v>
      </c>
      <c r="E659" s="141" t="str">
        <f t="shared" si="32"/>
        <v>1974 1</v>
      </c>
      <c r="F659" s="17">
        <v>3252</v>
      </c>
      <c r="G659" s="14">
        <v>0</v>
      </c>
      <c r="H659" s="17">
        <v>1900</v>
      </c>
    </row>
    <row r="660" spans="1:8" x14ac:dyDescent="0.25">
      <c r="A660" s="18">
        <v>1974</v>
      </c>
      <c r="B660" s="18">
        <v>1974</v>
      </c>
      <c r="C660" s="18">
        <v>2</v>
      </c>
      <c r="D660" s="141" t="s">
        <v>667</v>
      </c>
      <c r="E660" s="141" t="str">
        <f t="shared" si="32"/>
        <v>1974 2</v>
      </c>
      <c r="F660" s="17">
        <v>3694</v>
      </c>
      <c r="G660" s="14">
        <v>0</v>
      </c>
      <c r="H660" s="17">
        <v>2000</v>
      </c>
    </row>
    <row r="661" spans="1:8" x14ac:dyDescent="0.25">
      <c r="A661" s="18">
        <v>1974</v>
      </c>
      <c r="B661" s="18">
        <v>1974</v>
      </c>
      <c r="C661" s="18">
        <v>3</v>
      </c>
      <c r="D661" s="141" t="s">
        <v>668</v>
      </c>
      <c r="E661" s="141" t="str">
        <f t="shared" si="32"/>
        <v>1974 3</v>
      </c>
      <c r="F661" s="17">
        <v>3416</v>
      </c>
      <c r="G661" s="14">
        <v>0</v>
      </c>
      <c r="H661" s="17">
        <v>2100</v>
      </c>
    </row>
    <row r="662" spans="1:8" x14ac:dyDescent="0.25">
      <c r="A662" s="18">
        <v>1974</v>
      </c>
      <c r="B662" s="18">
        <v>1974</v>
      </c>
      <c r="C662" s="18">
        <v>4</v>
      </c>
      <c r="D662" s="141" t="s">
        <v>669</v>
      </c>
      <c r="E662" s="141" t="str">
        <f t="shared" si="32"/>
        <v>1974 4</v>
      </c>
      <c r="F662" s="17">
        <v>4289</v>
      </c>
      <c r="G662" s="14">
        <v>0</v>
      </c>
      <c r="H662" s="17">
        <v>2300</v>
      </c>
    </row>
    <row r="663" spans="1:8" x14ac:dyDescent="0.25">
      <c r="A663" s="18">
        <v>1974</v>
      </c>
      <c r="B663" s="18">
        <v>1974</v>
      </c>
      <c r="C663" s="18">
        <v>5</v>
      </c>
      <c r="D663" s="141" t="s">
        <v>670</v>
      </c>
      <c r="E663" s="141" t="str">
        <f t="shared" si="32"/>
        <v>1974 5</v>
      </c>
      <c r="F663" s="17">
        <v>4552</v>
      </c>
      <c r="G663" s="14">
        <v>0</v>
      </c>
      <c r="H663" s="17">
        <v>2383.8642410000002</v>
      </c>
    </row>
    <row r="664" spans="1:8" x14ac:dyDescent="0.25">
      <c r="A664" s="18">
        <v>1974</v>
      </c>
      <c r="B664" s="18">
        <v>1974</v>
      </c>
      <c r="C664" s="18">
        <v>6</v>
      </c>
      <c r="D664" s="141" t="s">
        <v>671</v>
      </c>
      <c r="E664" s="141" t="str">
        <f t="shared" si="32"/>
        <v>1974 6</v>
      </c>
      <c r="F664" s="17">
        <v>4472.1700940000001</v>
      </c>
      <c r="G664" s="14">
        <v>0</v>
      </c>
      <c r="H664" s="17">
        <v>2367.4432339999998</v>
      </c>
    </row>
    <row r="665" spans="1:8" x14ac:dyDescent="0.25">
      <c r="A665" s="18">
        <v>1974</v>
      </c>
      <c r="B665" s="18">
        <v>1974</v>
      </c>
      <c r="C665" s="18">
        <v>7</v>
      </c>
      <c r="D665" s="141" t="s">
        <v>672</v>
      </c>
      <c r="E665" s="141" t="str">
        <f t="shared" si="32"/>
        <v>1974 7</v>
      </c>
      <c r="F665" s="17">
        <v>4150</v>
      </c>
      <c r="G665" s="14">
        <v>0</v>
      </c>
      <c r="H665" s="17">
        <v>2270</v>
      </c>
    </row>
    <row r="666" spans="1:8" x14ac:dyDescent="0.25">
      <c r="A666" s="18">
        <v>1974</v>
      </c>
      <c r="B666" s="18">
        <v>1974</v>
      </c>
      <c r="C666" s="18">
        <v>8</v>
      </c>
      <c r="D666" s="141" t="s">
        <v>673</v>
      </c>
      <c r="E666" s="141" t="str">
        <f t="shared" si="32"/>
        <v>1974 8</v>
      </c>
      <c r="F666" s="17">
        <v>3700</v>
      </c>
      <c r="G666" s="14">
        <v>0</v>
      </c>
      <c r="H666" s="17">
        <v>2150</v>
      </c>
    </row>
    <row r="667" spans="1:8" x14ac:dyDescent="0.25">
      <c r="A667" s="18">
        <v>1974</v>
      </c>
      <c r="B667" s="18">
        <v>1974</v>
      </c>
      <c r="C667" s="18">
        <v>9</v>
      </c>
      <c r="D667" s="141" t="s">
        <v>674</v>
      </c>
      <c r="E667" s="141" t="str">
        <f t="shared" si="32"/>
        <v>1974 9</v>
      </c>
      <c r="F667" s="17">
        <v>3321.6304289999998</v>
      </c>
      <c r="G667" s="14">
        <v>0</v>
      </c>
      <c r="H667" s="17">
        <v>1975</v>
      </c>
    </row>
    <row r="668" spans="1:8" x14ac:dyDescent="0.25">
      <c r="A668" s="18">
        <v>1975</v>
      </c>
      <c r="B668" s="18">
        <v>1974</v>
      </c>
      <c r="C668" s="18">
        <v>10</v>
      </c>
      <c r="D668" s="141" t="s">
        <v>675</v>
      </c>
      <c r="E668" s="141" t="str">
        <f t="shared" si="32"/>
        <v>1975 10</v>
      </c>
      <c r="F668" s="17">
        <v>3220.5449090000002</v>
      </c>
      <c r="G668" s="14">
        <v>0</v>
      </c>
      <c r="H668" s="17">
        <v>1850</v>
      </c>
    </row>
    <row r="669" spans="1:8" x14ac:dyDescent="0.25">
      <c r="A669" s="18">
        <v>1975</v>
      </c>
      <c r="B669" s="18">
        <v>1974</v>
      </c>
      <c r="C669" s="18">
        <v>11</v>
      </c>
      <c r="D669" s="141" t="s">
        <v>676</v>
      </c>
      <c r="E669" s="141" t="str">
        <f t="shared" si="32"/>
        <v>1975 11</v>
      </c>
      <c r="F669" s="17">
        <v>2803.4148009999999</v>
      </c>
      <c r="G669" s="14">
        <v>0</v>
      </c>
      <c r="H669" s="17">
        <v>1843.459846</v>
      </c>
    </row>
    <row r="670" spans="1:8" x14ac:dyDescent="0.25">
      <c r="A670" s="18">
        <v>1975</v>
      </c>
      <c r="B670" s="18">
        <v>1974</v>
      </c>
      <c r="C670" s="18">
        <v>12</v>
      </c>
      <c r="D670" s="141" t="s">
        <v>677</v>
      </c>
      <c r="E670" s="141" t="str">
        <f t="shared" si="32"/>
        <v>1975 12</v>
      </c>
      <c r="F670" s="17">
        <v>2978.0793079999999</v>
      </c>
      <c r="G670" s="14">
        <v>0</v>
      </c>
      <c r="H670" s="17">
        <v>1847.274838</v>
      </c>
    </row>
    <row r="671" spans="1:8" x14ac:dyDescent="0.25">
      <c r="A671" s="18">
        <v>1975</v>
      </c>
      <c r="B671" s="18">
        <v>1975</v>
      </c>
      <c r="C671" s="18">
        <v>1</v>
      </c>
      <c r="D671" s="141" t="s">
        <v>678</v>
      </c>
      <c r="E671" s="141" t="str">
        <f t="shared" si="32"/>
        <v>1975 1</v>
      </c>
      <c r="F671" s="17">
        <v>3135.2795379999998</v>
      </c>
      <c r="G671" s="14">
        <v>0</v>
      </c>
      <c r="H671" s="17">
        <v>1859.3486190000001</v>
      </c>
    </row>
    <row r="672" spans="1:8" x14ac:dyDescent="0.25">
      <c r="A672" s="18">
        <v>1975</v>
      </c>
      <c r="B672" s="18">
        <v>1975</v>
      </c>
      <c r="C672" s="18">
        <v>2</v>
      </c>
      <c r="D672" s="141" t="s">
        <v>679</v>
      </c>
      <c r="E672" s="141" t="str">
        <f t="shared" si="32"/>
        <v>1975 2</v>
      </c>
      <c r="F672" s="17">
        <v>3853.886027</v>
      </c>
      <c r="G672" s="14">
        <v>0</v>
      </c>
      <c r="H672" s="17">
        <v>1947.638782</v>
      </c>
    </row>
    <row r="673" spans="1:8" x14ac:dyDescent="0.25">
      <c r="A673" s="18">
        <v>1975</v>
      </c>
      <c r="B673" s="18">
        <v>1975</v>
      </c>
      <c r="C673" s="18">
        <v>3</v>
      </c>
      <c r="D673" s="141" t="s">
        <v>680</v>
      </c>
      <c r="E673" s="141" t="str">
        <f t="shared" ref="E673:E736" si="33">CONCATENATE(A673," ",C673)</f>
        <v>1975 3</v>
      </c>
      <c r="F673" s="17">
        <v>3756</v>
      </c>
      <c r="G673" s="14">
        <v>0</v>
      </c>
      <c r="H673" s="17">
        <v>2100</v>
      </c>
    </row>
    <row r="674" spans="1:8" x14ac:dyDescent="0.25">
      <c r="A674" s="18">
        <v>1975</v>
      </c>
      <c r="B674" s="18">
        <v>1975</v>
      </c>
      <c r="C674" s="18">
        <v>4</v>
      </c>
      <c r="D674" s="141" t="s">
        <v>681</v>
      </c>
      <c r="E674" s="141" t="str">
        <f t="shared" si="33"/>
        <v>1975 4</v>
      </c>
      <c r="F674" s="17">
        <v>4415.8293139999996</v>
      </c>
      <c r="G674" s="14">
        <v>0</v>
      </c>
      <c r="H674" s="17">
        <v>2224.7267280000001</v>
      </c>
    </row>
    <row r="675" spans="1:8" x14ac:dyDescent="0.25">
      <c r="A675" s="18">
        <v>1975</v>
      </c>
      <c r="B675" s="18">
        <v>1975</v>
      </c>
      <c r="C675" s="18">
        <v>5</v>
      </c>
      <c r="D675" s="141" t="s">
        <v>682</v>
      </c>
      <c r="E675" s="141" t="str">
        <f t="shared" si="33"/>
        <v>1975 5</v>
      </c>
      <c r="F675" s="17">
        <v>4552</v>
      </c>
      <c r="G675" s="14">
        <v>0</v>
      </c>
      <c r="H675" s="17">
        <v>2320.5631990000002</v>
      </c>
    </row>
    <row r="676" spans="1:8" x14ac:dyDescent="0.25">
      <c r="A676" s="18">
        <v>1975</v>
      </c>
      <c r="B676" s="18">
        <v>1975</v>
      </c>
      <c r="C676" s="18">
        <v>6</v>
      </c>
      <c r="D676" s="141" t="s">
        <v>683</v>
      </c>
      <c r="E676" s="141" t="str">
        <f t="shared" si="33"/>
        <v>1975 6</v>
      </c>
      <c r="F676" s="17">
        <v>4468.1160579999996</v>
      </c>
      <c r="G676" s="14">
        <v>0</v>
      </c>
      <c r="H676" s="17">
        <v>2431.4596259999998</v>
      </c>
    </row>
    <row r="677" spans="1:8" x14ac:dyDescent="0.25">
      <c r="A677" s="18">
        <v>1975</v>
      </c>
      <c r="B677" s="18">
        <v>1975</v>
      </c>
      <c r="C677" s="18">
        <v>7</v>
      </c>
      <c r="D677" s="141" t="s">
        <v>684</v>
      </c>
      <c r="E677" s="141" t="str">
        <f t="shared" si="33"/>
        <v>1975 7</v>
      </c>
      <c r="F677" s="17">
        <v>4150</v>
      </c>
      <c r="G677" s="14">
        <v>0</v>
      </c>
      <c r="H677" s="17">
        <v>2270</v>
      </c>
    </row>
    <row r="678" spans="1:8" x14ac:dyDescent="0.25">
      <c r="A678" s="18">
        <v>1975</v>
      </c>
      <c r="B678" s="18">
        <v>1975</v>
      </c>
      <c r="C678" s="18">
        <v>8</v>
      </c>
      <c r="D678" s="141" t="s">
        <v>685</v>
      </c>
      <c r="E678" s="141" t="str">
        <f t="shared" si="33"/>
        <v>1975 8</v>
      </c>
      <c r="F678" s="17">
        <v>3700</v>
      </c>
      <c r="G678" s="14">
        <v>0</v>
      </c>
      <c r="H678" s="17">
        <v>2150</v>
      </c>
    </row>
    <row r="679" spans="1:8" x14ac:dyDescent="0.25">
      <c r="A679" s="18">
        <v>1975</v>
      </c>
      <c r="B679" s="18">
        <v>1975</v>
      </c>
      <c r="C679" s="18">
        <v>9</v>
      </c>
      <c r="D679" s="141" t="s">
        <v>686</v>
      </c>
      <c r="E679" s="141" t="str">
        <f t="shared" si="33"/>
        <v>1975 9</v>
      </c>
      <c r="F679" s="17">
        <v>3183.9805390000001</v>
      </c>
      <c r="G679" s="14">
        <v>0</v>
      </c>
      <c r="H679" s="17">
        <v>1966.418146</v>
      </c>
    </row>
    <row r="680" spans="1:8" x14ac:dyDescent="0.25">
      <c r="A680" s="18">
        <v>1976</v>
      </c>
      <c r="B680" s="18">
        <v>1975</v>
      </c>
      <c r="C680" s="18">
        <v>10</v>
      </c>
      <c r="D680" s="141" t="s">
        <v>687</v>
      </c>
      <c r="E680" s="141" t="str">
        <f t="shared" si="33"/>
        <v>1976 10</v>
      </c>
      <c r="F680" s="17">
        <v>3237.3311629999998</v>
      </c>
      <c r="G680" s="14">
        <v>0</v>
      </c>
      <c r="H680" s="17">
        <v>1850</v>
      </c>
    </row>
    <row r="681" spans="1:8" x14ac:dyDescent="0.25">
      <c r="A681" s="18">
        <v>1976</v>
      </c>
      <c r="B681" s="18">
        <v>1975</v>
      </c>
      <c r="C681" s="18">
        <v>11</v>
      </c>
      <c r="D681" s="141" t="s">
        <v>688</v>
      </c>
      <c r="E681" s="141" t="str">
        <f t="shared" si="33"/>
        <v>1976 11</v>
      </c>
      <c r="F681" s="17">
        <v>3094.4118229999999</v>
      </c>
      <c r="G681" s="14">
        <v>0</v>
      </c>
      <c r="H681" s="17">
        <v>1850</v>
      </c>
    </row>
    <row r="682" spans="1:8" x14ac:dyDescent="0.25">
      <c r="A682" s="18">
        <v>1976</v>
      </c>
      <c r="B682" s="18">
        <v>1975</v>
      </c>
      <c r="C682" s="18">
        <v>12</v>
      </c>
      <c r="D682" s="141" t="s">
        <v>689</v>
      </c>
      <c r="E682" s="141" t="str">
        <f t="shared" si="33"/>
        <v>1976 12</v>
      </c>
      <c r="F682" s="17">
        <v>3219.2222179999999</v>
      </c>
      <c r="G682" s="14">
        <v>0</v>
      </c>
      <c r="H682" s="17">
        <v>1850</v>
      </c>
    </row>
    <row r="683" spans="1:8" x14ac:dyDescent="0.25">
      <c r="A683" s="18">
        <v>1976</v>
      </c>
      <c r="B683" s="18">
        <v>1976</v>
      </c>
      <c r="C683" s="18">
        <v>1</v>
      </c>
      <c r="D683" s="141" t="s">
        <v>690</v>
      </c>
      <c r="E683" s="141" t="str">
        <f t="shared" si="33"/>
        <v>1976 1</v>
      </c>
      <c r="F683" s="17">
        <v>3490.6344519999998</v>
      </c>
      <c r="G683" s="14">
        <v>0</v>
      </c>
      <c r="H683" s="17">
        <v>1667.843451</v>
      </c>
    </row>
    <row r="684" spans="1:8" x14ac:dyDescent="0.25">
      <c r="A684" s="18">
        <v>1976</v>
      </c>
      <c r="B684" s="18">
        <v>1976</v>
      </c>
      <c r="C684" s="18">
        <v>2</v>
      </c>
      <c r="D684" s="141" t="s">
        <v>691</v>
      </c>
      <c r="E684" s="141" t="str">
        <f t="shared" si="33"/>
        <v>1976 2</v>
      </c>
      <c r="F684" s="17">
        <v>3641.581639</v>
      </c>
      <c r="G684" s="14">
        <v>0</v>
      </c>
      <c r="H684" s="17">
        <v>1698.9667930000001</v>
      </c>
    </row>
    <row r="685" spans="1:8" x14ac:dyDescent="0.25">
      <c r="A685" s="18">
        <v>1976</v>
      </c>
      <c r="B685" s="18">
        <v>1976</v>
      </c>
      <c r="C685" s="18">
        <v>3</v>
      </c>
      <c r="D685" s="141" t="s">
        <v>692</v>
      </c>
      <c r="E685" s="141" t="str">
        <f t="shared" si="33"/>
        <v>1976 3</v>
      </c>
      <c r="F685" s="17">
        <v>3873.850297</v>
      </c>
      <c r="G685" s="14">
        <v>0</v>
      </c>
      <c r="H685" s="17">
        <v>1747.2694039999999</v>
      </c>
    </row>
    <row r="686" spans="1:8" x14ac:dyDescent="0.25">
      <c r="A686" s="18">
        <v>1976</v>
      </c>
      <c r="B686" s="18">
        <v>1976</v>
      </c>
      <c r="C686" s="18">
        <v>4</v>
      </c>
      <c r="D686" s="141" t="s">
        <v>693</v>
      </c>
      <c r="E686" s="141" t="str">
        <f t="shared" si="33"/>
        <v>1976 4</v>
      </c>
      <c r="F686" s="17">
        <v>4064.449572</v>
      </c>
      <c r="G686" s="14">
        <v>0</v>
      </c>
      <c r="H686" s="17">
        <v>1828.604887</v>
      </c>
    </row>
    <row r="687" spans="1:8" x14ac:dyDescent="0.25">
      <c r="A687" s="18">
        <v>1976</v>
      </c>
      <c r="B687" s="18">
        <v>1976</v>
      </c>
      <c r="C687" s="18">
        <v>5</v>
      </c>
      <c r="D687" s="141" t="s">
        <v>694</v>
      </c>
      <c r="E687" s="141" t="str">
        <f t="shared" si="33"/>
        <v>1976 5</v>
      </c>
      <c r="F687" s="17">
        <v>3877.1586010000001</v>
      </c>
      <c r="G687" s="14">
        <v>0</v>
      </c>
      <c r="H687" s="17">
        <v>1803.066501</v>
      </c>
    </row>
    <row r="688" spans="1:8" x14ac:dyDescent="0.25">
      <c r="A688" s="18">
        <v>1976</v>
      </c>
      <c r="B688" s="18">
        <v>1976</v>
      </c>
      <c r="C688" s="18">
        <v>6</v>
      </c>
      <c r="D688" s="141" t="s">
        <v>695</v>
      </c>
      <c r="E688" s="141" t="str">
        <f t="shared" si="33"/>
        <v>1976 6</v>
      </c>
      <c r="F688" s="17">
        <v>3478.2848869999998</v>
      </c>
      <c r="G688" s="14">
        <v>0</v>
      </c>
      <c r="H688" s="17">
        <v>1752.902783</v>
      </c>
    </row>
    <row r="689" spans="1:8" x14ac:dyDescent="0.25">
      <c r="A689" s="18">
        <v>1976</v>
      </c>
      <c r="B689" s="18">
        <v>1976</v>
      </c>
      <c r="C689" s="18">
        <v>7</v>
      </c>
      <c r="D689" s="141" t="s">
        <v>696</v>
      </c>
      <c r="E689" s="141" t="str">
        <f t="shared" si="33"/>
        <v>1976 7</v>
      </c>
      <c r="F689" s="17">
        <v>3137.958286</v>
      </c>
      <c r="G689" s="14">
        <v>0</v>
      </c>
      <c r="H689" s="17">
        <v>1542.1549600000001</v>
      </c>
    </row>
    <row r="690" spans="1:8" x14ac:dyDescent="0.25">
      <c r="A690" s="18">
        <v>1976</v>
      </c>
      <c r="B690" s="18">
        <v>1976</v>
      </c>
      <c r="C690" s="18">
        <v>8</v>
      </c>
      <c r="D690" s="141" t="s">
        <v>697</v>
      </c>
      <c r="E690" s="141" t="str">
        <f t="shared" si="33"/>
        <v>1976 8</v>
      </c>
      <c r="F690" s="17">
        <v>3045.9149689999999</v>
      </c>
      <c r="G690" s="14">
        <v>0</v>
      </c>
      <c r="H690" s="17">
        <v>1407.067571</v>
      </c>
    </row>
    <row r="691" spans="1:8" x14ac:dyDescent="0.25">
      <c r="A691" s="18">
        <v>1976</v>
      </c>
      <c r="B691" s="18">
        <v>1976</v>
      </c>
      <c r="C691" s="18">
        <v>9</v>
      </c>
      <c r="D691" s="141" t="s">
        <v>698</v>
      </c>
      <c r="E691" s="141" t="str">
        <f t="shared" si="33"/>
        <v>1976 9</v>
      </c>
      <c r="F691" s="17">
        <v>3052.68941</v>
      </c>
      <c r="G691" s="14">
        <v>0</v>
      </c>
      <c r="H691" s="17">
        <v>1282.1297520000001</v>
      </c>
    </row>
    <row r="692" spans="1:8" x14ac:dyDescent="0.25">
      <c r="A692" s="18">
        <v>1977</v>
      </c>
      <c r="B692" s="18">
        <v>1976</v>
      </c>
      <c r="C692" s="18">
        <v>10</v>
      </c>
      <c r="D692" s="141" t="s">
        <v>699</v>
      </c>
      <c r="E692" s="141" t="str">
        <f t="shared" si="33"/>
        <v>1977 10</v>
      </c>
      <c r="F692" s="17">
        <v>2820.4887979999999</v>
      </c>
      <c r="G692" s="14">
        <v>0</v>
      </c>
      <c r="H692" s="17">
        <v>1227.7180960000001</v>
      </c>
    </row>
    <row r="693" spans="1:8" x14ac:dyDescent="0.25">
      <c r="A693" s="18">
        <v>1977</v>
      </c>
      <c r="B693" s="18">
        <v>1976</v>
      </c>
      <c r="C693" s="18">
        <v>11</v>
      </c>
      <c r="D693" s="141" t="s">
        <v>700</v>
      </c>
      <c r="E693" s="141" t="str">
        <f t="shared" si="33"/>
        <v>1977 11</v>
      </c>
      <c r="F693" s="17">
        <v>2668.412511</v>
      </c>
      <c r="G693" s="14">
        <v>0</v>
      </c>
      <c r="H693" s="17">
        <v>1191.6486399999999</v>
      </c>
    </row>
    <row r="694" spans="1:8" x14ac:dyDescent="0.25">
      <c r="A694" s="18">
        <v>1977</v>
      </c>
      <c r="B694" s="18">
        <v>1976</v>
      </c>
      <c r="C694" s="18">
        <v>12</v>
      </c>
      <c r="D694" s="141" t="s">
        <v>701</v>
      </c>
      <c r="E694" s="141" t="str">
        <f t="shared" si="33"/>
        <v>1977 12</v>
      </c>
      <c r="F694" s="17">
        <v>2537.3549739999999</v>
      </c>
      <c r="G694" s="14">
        <v>0</v>
      </c>
      <c r="H694" s="17">
        <v>1036.4125320000001</v>
      </c>
    </row>
    <row r="695" spans="1:8" x14ac:dyDescent="0.25">
      <c r="A695" s="18">
        <v>1977</v>
      </c>
      <c r="B695" s="18">
        <v>1977</v>
      </c>
      <c r="C695" s="18">
        <v>1</v>
      </c>
      <c r="D695" s="141" t="s">
        <v>702</v>
      </c>
      <c r="E695" s="141" t="str">
        <f t="shared" si="33"/>
        <v>1977 1</v>
      </c>
      <c r="F695" s="17">
        <v>2259.89302</v>
      </c>
      <c r="G695" s="14">
        <v>0</v>
      </c>
      <c r="H695" s="17">
        <v>1000</v>
      </c>
    </row>
    <row r="696" spans="1:8" x14ac:dyDescent="0.25">
      <c r="A696" s="18">
        <v>1977</v>
      </c>
      <c r="B696" s="18">
        <v>1977</v>
      </c>
      <c r="C696" s="18">
        <v>2</v>
      </c>
      <c r="D696" s="141" t="s">
        <v>703</v>
      </c>
      <c r="E696" s="141" t="str">
        <f t="shared" si="33"/>
        <v>1977 2</v>
      </c>
      <c r="F696" s="17">
        <v>2180.3503470000001</v>
      </c>
      <c r="G696" s="14">
        <v>0</v>
      </c>
      <c r="H696" s="17">
        <v>991.32123899999999</v>
      </c>
    </row>
    <row r="697" spans="1:8" x14ac:dyDescent="0.25">
      <c r="A697" s="18">
        <v>1977</v>
      </c>
      <c r="B697" s="18">
        <v>1977</v>
      </c>
      <c r="C697" s="18">
        <v>3</v>
      </c>
      <c r="D697" s="141" t="s">
        <v>704</v>
      </c>
      <c r="E697" s="141" t="str">
        <f t="shared" si="33"/>
        <v>1977 3</v>
      </c>
      <c r="F697" s="17">
        <v>2071.829894</v>
      </c>
      <c r="G697" s="14">
        <v>0</v>
      </c>
      <c r="H697" s="17">
        <v>977.45672400000001</v>
      </c>
    </row>
    <row r="698" spans="1:8" x14ac:dyDescent="0.25">
      <c r="A698" s="18">
        <v>1977</v>
      </c>
      <c r="B698" s="18">
        <v>1977</v>
      </c>
      <c r="C698" s="18">
        <v>4</v>
      </c>
      <c r="D698" s="141" t="s">
        <v>705</v>
      </c>
      <c r="E698" s="141" t="str">
        <f t="shared" si="33"/>
        <v>1977 4</v>
      </c>
      <c r="F698" s="17">
        <v>1836.3161259999999</v>
      </c>
      <c r="G698" s="14">
        <v>0</v>
      </c>
      <c r="H698" s="17">
        <v>946.875</v>
      </c>
    </row>
    <row r="699" spans="1:8" x14ac:dyDescent="0.25">
      <c r="A699" s="18">
        <v>1977</v>
      </c>
      <c r="B699" s="18">
        <v>1977</v>
      </c>
      <c r="C699" s="18">
        <v>5</v>
      </c>
      <c r="D699" s="141" t="s">
        <v>706</v>
      </c>
      <c r="E699" s="141" t="str">
        <f t="shared" si="33"/>
        <v>1977 5</v>
      </c>
      <c r="F699" s="17">
        <v>1693.9089240000001</v>
      </c>
      <c r="G699" s="14">
        <v>0</v>
      </c>
      <c r="H699" s="17">
        <v>894.41036199999996</v>
      </c>
    </row>
    <row r="700" spans="1:8" x14ac:dyDescent="0.25">
      <c r="A700" s="18">
        <v>1977</v>
      </c>
      <c r="B700" s="18">
        <v>1977</v>
      </c>
      <c r="C700" s="18">
        <v>6</v>
      </c>
      <c r="D700" s="141" t="s">
        <v>707</v>
      </c>
      <c r="E700" s="141" t="str">
        <f t="shared" si="33"/>
        <v>1977 6</v>
      </c>
      <c r="F700" s="17">
        <v>1113.8615930000001</v>
      </c>
      <c r="G700" s="14">
        <v>0</v>
      </c>
      <c r="H700" s="17">
        <v>856.91241600000001</v>
      </c>
    </row>
    <row r="701" spans="1:8" x14ac:dyDescent="0.25">
      <c r="A701" s="18">
        <v>1977</v>
      </c>
      <c r="B701" s="18">
        <v>1977</v>
      </c>
      <c r="C701" s="18">
        <v>7</v>
      </c>
      <c r="D701" s="141" t="s">
        <v>708</v>
      </c>
      <c r="E701" s="141" t="str">
        <f t="shared" si="33"/>
        <v>1977 7</v>
      </c>
      <c r="F701" s="141">
        <v>664.82140900000002</v>
      </c>
      <c r="G701" s="14">
        <v>0</v>
      </c>
      <c r="H701" s="17">
        <v>629.69008099999996</v>
      </c>
    </row>
    <row r="702" spans="1:8" x14ac:dyDescent="0.25">
      <c r="A702" s="18">
        <v>1977</v>
      </c>
      <c r="B702" s="18">
        <v>1977</v>
      </c>
      <c r="C702" s="18">
        <v>8</v>
      </c>
      <c r="D702" s="141" t="s">
        <v>709</v>
      </c>
      <c r="E702" s="141" t="str">
        <f t="shared" si="33"/>
        <v>1977 8</v>
      </c>
      <c r="F702" s="141">
        <v>550</v>
      </c>
      <c r="G702" s="14">
        <v>0</v>
      </c>
      <c r="H702" s="17">
        <v>385.18322499999999</v>
      </c>
    </row>
    <row r="703" spans="1:8" x14ac:dyDescent="0.25">
      <c r="A703" s="18">
        <v>1977</v>
      </c>
      <c r="B703" s="18">
        <v>1977</v>
      </c>
      <c r="C703" s="18">
        <v>9</v>
      </c>
      <c r="D703" s="141" t="s">
        <v>710</v>
      </c>
      <c r="E703" s="141" t="str">
        <f t="shared" si="33"/>
        <v>1977 9</v>
      </c>
      <c r="F703" s="141">
        <v>550</v>
      </c>
      <c r="G703" s="14">
        <v>0</v>
      </c>
      <c r="H703" s="17">
        <v>331.86119600000001</v>
      </c>
    </row>
    <row r="704" spans="1:8" x14ac:dyDescent="0.25">
      <c r="A704" s="18">
        <v>1978</v>
      </c>
      <c r="B704" s="18">
        <v>1977</v>
      </c>
      <c r="C704" s="18">
        <v>10</v>
      </c>
      <c r="D704" s="141" t="s">
        <v>711</v>
      </c>
      <c r="E704" s="141" t="str">
        <f t="shared" si="33"/>
        <v>1978 10</v>
      </c>
      <c r="F704" s="141">
        <v>550</v>
      </c>
      <c r="G704" s="14">
        <v>0</v>
      </c>
      <c r="H704" s="17">
        <v>240</v>
      </c>
    </row>
    <row r="705" spans="1:8" x14ac:dyDescent="0.25">
      <c r="A705" s="18">
        <v>1978</v>
      </c>
      <c r="B705" s="18">
        <v>1977</v>
      </c>
      <c r="C705" s="18">
        <v>11</v>
      </c>
      <c r="D705" s="141" t="s">
        <v>712</v>
      </c>
      <c r="E705" s="141" t="str">
        <f t="shared" si="33"/>
        <v>1978 11</v>
      </c>
      <c r="F705" s="141">
        <v>571.58799799999997</v>
      </c>
      <c r="G705" s="14">
        <v>0</v>
      </c>
      <c r="H705" s="17">
        <v>267.29061999999999</v>
      </c>
    </row>
    <row r="706" spans="1:8" x14ac:dyDescent="0.25">
      <c r="A706" s="18">
        <v>1978</v>
      </c>
      <c r="B706" s="18">
        <v>1977</v>
      </c>
      <c r="C706" s="18">
        <v>12</v>
      </c>
      <c r="D706" s="141" t="s">
        <v>713</v>
      </c>
      <c r="E706" s="141" t="str">
        <f t="shared" si="33"/>
        <v>1978 12</v>
      </c>
      <c r="F706" s="17">
        <v>1006.984868</v>
      </c>
      <c r="G706" s="14">
        <v>0</v>
      </c>
      <c r="H706" s="17">
        <v>458.20667500000002</v>
      </c>
    </row>
    <row r="707" spans="1:8" x14ac:dyDescent="0.25">
      <c r="A707" s="18">
        <v>1978</v>
      </c>
      <c r="B707" s="18">
        <v>1978</v>
      </c>
      <c r="C707" s="18">
        <v>1</v>
      </c>
      <c r="D707" s="141" t="s">
        <v>714</v>
      </c>
      <c r="E707" s="141" t="str">
        <f t="shared" si="33"/>
        <v>1978 1</v>
      </c>
      <c r="F707" s="17">
        <v>2917.226052</v>
      </c>
      <c r="G707" s="14">
        <v>0</v>
      </c>
      <c r="H707" s="17">
        <v>843.29431699999998</v>
      </c>
    </row>
    <row r="708" spans="1:8" x14ac:dyDescent="0.25">
      <c r="A708" s="18">
        <v>1978</v>
      </c>
      <c r="B708" s="18">
        <v>1978</v>
      </c>
      <c r="C708" s="18">
        <v>2</v>
      </c>
      <c r="D708" s="141" t="s">
        <v>715</v>
      </c>
      <c r="E708" s="141" t="str">
        <f t="shared" si="33"/>
        <v>1978 2</v>
      </c>
      <c r="F708" s="17">
        <v>3567</v>
      </c>
      <c r="G708" s="14">
        <v>0</v>
      </c>
      <c r="H708" s="17">
        <v>1021.360526</v>
      </c>
    </row>
    <row r="709" spans="1:8" x14ac:dyDescent="0.25">
      <c r="A709" s="18">
        <v>1978</v>
      </c>
      <c r="B709" s="18">
        <v>1978</v>
      </c>
      <c r="C709" s="18">
        <v>3</v>
      </c>
      <c r="D709" s="141" t="s">
        <v>716</v>
      </c>
      <c r="E709" s="141" t="str">
        <f t="shared" si="33"/>
        <v>1978 3</v>
      </c>
      <c r="F709" s="17">
        <v>4000</v>
      </c>
      <c r="G709" s="14">
        <v>0</v>
      </c>
      <c r="H709" s="17">
        <v>1294.693935</v>
      </c>
    </row>
    <row r="710" spans="1:8" x14ac:dyDescent="0.25">
      <c r="A710" s="18">
        <v>1978</v>
      </c>
      <c r="B710" s="18">
        <v>1978</v>
      </c>
      <c r="C710" s="18">
        <v>4</v>
      </c>
      <c r="D710" s="141" t="s">
        <v>717</v>
      </c>
      <c r="E710" s="141" t="str">
        <f t="shared" si="33"/>
        <v>1978 4</v>
      </c>
      <c r="F710" s="17">
        <v>4552</v>
      </c>
      <c r="G710" s="14">
        <v>0</v>
      </c>
      <c r="H710" s="17">
        <v>1486.2069200000001</v>
      </c>
    </row>
    <row r="711" spans="1:8" x14ac:dyDescent="0.25">
      <c r="A711" s="18">
        <v>1978</v>
      </c>
      <c r="B711" s="18">
        <v>1978</v>
      </c>
      <c r="C711" s="18">
        <v>5</v>
      </c>
      <c r="D711" s="141" t="s">
        <v>718</v>
      </c>
      <c r="E711" s="141" t="str">
        <f t="shared" si="33"/>
        <v>1978 5</v>
      </c>
      <c r="F711" s="17">
        <v>4552</v>
      </c>
      <c r="G711" s="14">
        <v>0</v>
      </c>
      <c r="H711" s="17">
        <v>1490.6420419999999</v>
      </c>
    </row>
    <row r="712" spans="1:8" x14ac:dyDescent="0.25">
      <c r="A712" s="18">
        <v>1978</v>
      </c>
      <c r="B712" s="18">
        <v>1978</v>
      </c>
      <c r="C712" s="18">
        <v>6</v>
      </c>
      <c r="D712" s="141" t="s">
        <v>719</v>
      </c>
      <c r="E712" s="141" t="str">
        <f t="shared" si="33"/>
        <v>1978 6</v>
      </c>
      <c r="F712" s="17">
        <v>4279.9653959999996</v>
      </c>
      <c r="G712" s="14">
        <v>0</v>
      </c>
      <c r="H712" s="17">
        <v>1435.6856150000001</v>
      </c>
    </row>
    <row r="713" spans="1:8" x14ac:dyDescent="0.25">
      <c r="A713" s="18">
        <v>1978</v>
      </c>
      <c r="B713" s="18">
        <v>1978</v>
      </c>
      <c r="C713" s="18">
        <v>7</v>
      </c>
      <c r="D713" s="141" t="s">
        <v>720</v>
      </c>
      <c r="E713" s="141" t="str">
        <f t="shared" si="33"/>
        <v>1978 7</v>
      </c>
      <c r="F713" s="17">
        <v>3881.7215369999999</v>
      </c>
      <c r="G713" s="14">
        <v>0</v>
      </c>
      <c r="H713" s="17">
        <v>1373.108986</v>
      </c>
    </row>
    <row r="714" spans="1:8" x14ac:dyDescent="0.25">
      <c r="A714" s="18">
        <v>1978</v>
      </c>
      <c r="B714" s="18">
        <v>1978</v>
      </c>
      <c r="C714" s="18">
        <v>8</v>
      </c>
      <c r="D714" s="141" t="s">
        <v>721</v>
      </c>
      <c r="E714" s="141" t="str">
        <f t="shared" si="33"/>
        <v>1978 8</v>
      </c>
      <c r="F714" s="17">
        <v>3566.9521110000001</v>
      </c>
      <c r="G714" s="14">
        <v>0</v>
      </c>
      <c r="H714" s="17">
        <v>1287.2509809999999</v>
      </c>
    </row>
    <row r="715" spans="1:8" x14ac:dyDescent="0.25">
      <c r="A715" s="18">
        <v>1978</v>
      </c>
      <c r="B715" s="18">
        <v>1978</v>
      </c>
      <c r="C715" s="18">
        <v>9</v>
      </c>
      <c r="D715" s="141" t="s">
        <v>722</v>
      </c>
      <c r="E715" s="141" t="str">
        <f t="shared" si="33"/>
        <v>1978 9</v>
      </c>
      <c r="F715" s="17">
        <v>3400</v>
      </c>
      <c r="G715" s="14">
        <v>0</v>
      </c>
      <c r="H715" s="17">
        <v>1290.8518369999999</v>
      </c>
    </row>
    <row r="716" spans="1:8" x14ac:dyDescent="0.25">
      <c r="A716" s="18">
        <v>1979</v>
      </c>
      <c r="B716" s="18">
        <v>1978</v>
      </c>
      <c r="C716" s="18">
        <v>10</v>
      </c>
      <c r="D716" s="141" t="s">
        <v>723</v>
      </c>
      <c r="E716" s="141" t="str">
        <f t="shared" si="33"/>
        <v>1979 10</v>
      </c>
      <c r="F716" s="17">
        <v>3206.6765150000001</v>
      </c>
      <c r="G716" s="14">
        <v>0</v>
      </c>
      <c r="H716" s="17">
        <v>1237.7545709999999</v>
      </c>
    </row>
    <row r="717" spans="1:8" x14ac:dyDescent="0.25">
      <c r="A717" s="18">
        <v>1979</v>
      </c>
      <c r="B717" s="18">
        <v>1978</v>
      </c>
      <c r="C717" s="18">
        <v>11</v>
      </c>
      <c r="D717" s="141" t="s">
        <v>724</v>
      </c>
      <c r="E717" s="141" t="str">
        <f t="shared" si="33"/>
        <v>1979 11</v>
      </c>
      <c r="F717" s="17">
        <v>3092.9165240000002</v>
      </c>
      <c r="G717" s="14">
        <v>0</v>
      </c>
      <c r="H717" s="17">
        <v>1231.3824259999999</v>
      </c>
    </row>
    <row r="718" spans="1:8" x14ac:dyDescent="0.25">
      <c r="A718" s="18">
        <v>1979</v>
      </c>
      <c r="B718" s="18">
        <v>1978</v>
      </c>
      <c r="C718" s="18">
        <v>12</v>
      </c>
      <c r="D718" s="141" t="s">
        <v>725</v>
      </c>
      <c r="E718" s="141" t="str">
        <f t="shared" si="33"/>
        <v>1979 12</v>
      </c>
      <c r="F718" s="17">
        <v>3038.9903709999999</v>
      </c>
      <c r="G718" s="14">
        <v>0</v>
      </c>
      <c r="H718" s="17">
        <v>1220.997805</v>
      </c>
    </row>
    <row r="719" spans="1:8" x14ac:dyDescent="0.25">
      <c r="A719" s="18">
        <v>1979</v>
      </c>
      <c r="B719" s="18">
        <v>1979</v>
      </c>
      <c r="C719" s="18">
        <v>1</v>
      </c>
      <c r="D719" s="141" t="s">
        <v>726</v>
      </c>
      <c r="E719" s="141" t="str">
        <f t="shared" si="33"/>
        <v>1979 1</v>
      </c>
      <c r="F719" s="17">
        <v>3195.569481</v>
      </c>
      <c r="G719" s="14">
        <v>0</v>
      </c>
      <c r="H719" s="17">
        <v>1242.6137490000001</v>
      </c>
    </row>
    <row r="720" spans="1:8" x14ac:dyDescent="0.25">
      <c r="A720" s="18">
        <v>1979</v>
      </c>
      <c r="B720" s="18">
        <v>1979</v>
      </c>
      <c r="C720" s="18">
        <v>2</v>
      </c>
      <c r="D720" s="141" t="s">
        <v>727</v>
      </c>
      <c r="E720" s="141" t="str">
        <f t="shared" si="33"/>
        <v>1979 2</v>
      </c>
      <c r="F720" s="17">
        <v>3541.3196539999999</v>
      </c>
      <c r="G720" s="14">
        <v>0</v>
      </c>
      <c r="H720" s="17">
        <v>1296.760407</v>
      </c>
    </row>
    <row r="721" spans="1:8" x14ac:dyDescent="0.25">
      <c r="A721" s="18">
        <v>1979</v>
      </c>
      <c r="B721" s="18">
        <v>1979</v>
      </c>
      <c r="C721" s="18">
        <v>3</v>
      </c>
      <c r="D721" s="141" t="s">
        <v>728</v>
      </c>
      <c r="E721" s="141" t="str">
        <f t="shared" si="33"/>
        <v>1979 3</v>
      </c>
      <c r="F721" s="17">
        <v>4047.7333440000002</v>
      </c>
      <c r="G721" s="14">
        <v>0</v>
      </c>
      <c r="H721" s="17">
        <v>1439.6899109999999</v>
      </c>
    </row>
    <row r="722" spans="1:8" x14ac:dyDescent="0.25">
      <c r="A722" s="18">
        <v>1979</v>
      </c>
      <c r="B722" s="18">
        <v>1979</v>
      </c>
      <c r="C722" s="18">
        <v>4</v>
      </c>
      <c r="D722" s="141" t="s">
        <v>729</v>
      </c>
      <c r="E722" s="141" t="str">
        <f t="shared" si="33"/>
        <v>1979 4</v>
      </c>
      <c r="F722" s="17">
        <v>4310.0247449999997</v>
      </c>
      <c r="G722" s="14">
        <v>0</v>
      </c>
      <c r="H722" s="17">
        <v>1554.782459</v>
      </c>
    </row>
    <row r="723" spans="1:8" x14ac:dyDescent="0.25">
      <c r="A723" s="18">
        <v>1979</v>
      </c>
      <c r="B723" s="18">
        <v>1979</v>
      </c>
      <c r="C723" s="18">
        <v>5</v>
      </c>
      <c r="D723" s="141" t="s">
        <v>730</v>
      </c>
      <c r="E723" s="141" t="str">
        <f t="shared" si="33"/>
        <v>1979 5</v>
      </c>
      <c r="F723" s="17">
        <v>4433.9348250000003</v>
      </c>
      <c r="G723" s="14">
        <v>0</v>
      </c>
      <c r="H723" s="17">
        <v>1631.1366290000001</v>
      </c>
    </row>
    <row r="724" spans="1:8" x14ac:dyDescent="0.25">
      <c r="A724" s="18">
        <v>1979</v>
      </c>
      <c r="B724" s="18">
        <v>1979</v>
      </c>
      <c r="C724" s="18">
        <v>6</v>
      </c>
      <c r="D724" s="141" t="s">
        <v>731</v>
      </c>
      <c r="E724" s="141" t="str">
        <f t="shared" si="33"/>
        <v>1979 6</v>
      </c>
      <c r="F724" s="17">
        <v>3942.6026350000002</v>
      </c>
      <c r="G724" s="14">
        <v>0</v>
      </c>
      <c r="H724" s="17">
        <v>1633.630987</v>
      </c>
    </row>
    <row r="725" spans="1:8" x14ac:dyDescent="0.25">
      <c r="A725" s="18">
        <v>1979</v>
      </c>
      <c r="B725" s="18">
        <v>1979</v>
      </c>
      <c r="C725" s="18">
        <v>7</v>
      </c>
      <c r="D725" s="141" t="s">
        <v>732</v>
      </c>
      <c r="E725" s="141" t="str">
        <f t="shared" si="33"/>
        <v>1979 7</v>
      </c>
      <c r="F725" s="17">
        <v>3419.4726249999999</v>
      </c>
      <c r="G725" s="14">
        <v>0</v>
      </c>
      <c r="H725" s="17">
        <v>1524.949871</v>
      </c>
    </row>
    <row r="726" spans="1:8" x14ac:dyDescent="0.25">
      <c r="A726" s="18">
        <v>1979</v>
      </c>
      <c r="B726" s="18">
        <v>1979</v>
      </c>
      <c r="C726" s="18">
        <v>8</v>
      </c>
      <c r="D726" s="141" t="s">
        <v>733</v>
      </c>
      <c r="E726" s="141" t="str">
        <f t="shared" si="33"/>
        <v>1979 8</v>
      </c>
      <c r="F726" s="17">
        <v>3179.0862950000001</v>
      </c>
      <c r="G726" s="14">
        <v>0</v>
      </c>
      <c r="H726" s="17">
        <v>1380.2635640000001</v>
      </c>
    </row>
    <row r="727" spans="1:8" x14ac:dyDescent="0.25">
      <c r="A727" s="18">
        <v>1979</v>
      </c>
      <c r="B727" s="18">
        <v>1979</v>
      </c>
      <c r="C727" s="18">
        <v>9</v>
      </c>
      <c r="D727" s="141" t="s">
        <v>734</v>
      </c>
      <c r="E727" s="141" t="str">
        <f t="shared" si="33"/>
        <v>1979 9</v>
      </c>
      <c r="F727" s="17">
        <v>3074.36679</v>
      </c>
      <c r="G727" s="14">
        <v>0</v>
      </c>
      <c r="H727" s="17">
        <v>1254.231192</v>
      </c>
    </row>
    <row r="728" spans="1:8" x14ac:dyDescent="0.25">
      <c r="A728" s="18">
        <v>1980</v>
      </c>
      <c r="B728" s="18">
        <v>1979</v>
      </c>
      <c r="C728" s="18">
        <v>10</v>
      </c>
      <c r="D728" s="141" t="s">
        <v>735</v>
      </c>
      <c r="E728" s="141" t="str">
        <f t="shared" si="33"/>
        <v>1980 10</v>
      </c>
      <c r="F728" s="17">
        <v>3128.2348120000001</v>
      </c>
      <c r="G728" s="14">
        <v>0</v>
      </c>
      <c r="H728" s="17">
        <v>1226.504383</v>
      </c>
    </row>
    <row r="729" spans="1:8" x14ac:dyDescent="0.25">
      <c r="A729" s="18">
        <v>1980</v>
      </c>
      <c r="B729" s="18">
        <v>1979</v>
      </c>
      <c r="C729" s="18">
        <v>11</v>
      </c>
      <c r="D729" s="141" t="s">
        <v>736</v>
      </c>
      <c r="E729" s="141" t="str">
        <f t="shared" si="33"/>
        <v>1980 11</v>
      </c>
      <c r="F729" s="17">
        <v>3252</v>
      </c>
      <c r="G729" s="14">
        <v>0</v>
      </c>
      <c r="H729" s="17">
        <v>1288.9961209999999</v>
      </c>
    </row>
    <row r="730" spans="1:8" x14ac:dyDescent="0.25">
      <c r="A730" s="18">
        <v>1980</v>
      </c>
      <c r="B730" s="18">
        <v>1979</v>
      </c>
      <c r="C730" s="18">
        <v>12</v>
      </c>
      <c r="D730" s="141" t="s">
        <v>737</v>
      </c>
      <c r="E730" s="141" t="str">
        <f t="shared" si="33"/>
        <v>1980 12</v>
      </c>
      <c r="F730" s="17">
        <v>3367</v>
      </c>
      <c r="G730" s="14">
        <v>0</v>
      </c>
      <c r="H730" s="17">
        <v>1355.69181</v>
      </c>
    </row>
    <row r="731" spans="1:8" x14ac:dyDescent="0.25">
      <c r="A731" s="18">
        <v>1980</v>
      </c>
      <c r="B731" s="18">
        <v>1980</v>
      </c>
      <c r="C731" s="18">
        <v>1</v>
      </c>
      <c r="D731" s="141" t="s">
        <v>738</v>
      </c>
      <c r="E731" s="141" t="str">
        <f t="shared" si="33"/>
        <v>1980 1</v>
      </c>
      <c r="F731" s="17">
        <v>3528</v>
      </c>
      <c r="G731" s="14">
        <v>0</v>
      </c>
      <c r="H731" s="17">
        <v>1574.4661450000001</v>
      </c>
    </row>
    <row r="732" spans="1:8" x14ac:dyDescent="0.25">
      <c r="A732" s="18">
        <v>1980</v>
      </c>
      <c r="B732" s="18">
        <v>1980</v>
      </c>
      <c r="C732" s="18">
        <v>2</v>
      </c>
      <c r="D732" s="141" t="s">
        <v>739</v>
      </c>
      <c r="E732" s="141" t="str">
        <f t="shared" si="33"/>
        <v>1980 2</v>
      </c>
      <c r="F732" s="17">
        <v>3292</v>
      </c>
      <c r="G732" s="14">
        <v>0</v>
      </c>
      <c r="H732" s="17">
        <v>1862.933536</v>
      </c>
    </row>
    <row r="733" spans="1:8" x14ac:dyDescent="0.25">
      <c r="A733" s="18">
        <v>1980</v>
      </c>
      <c r="B733" s="18">
        <v>1980</v>
      </c>
      <c r="C733" s="18">
        <v>3</v>
      </c>
      <c r="D733" s="141" t="s">
        <v>740</v>
      </c>
      <c r="E733" s="141" t="str">
        <f t="shared" si="33"/>
        <v>1980 3</v>
      </c>
      <c r="F733" s="17">
        <v>4016.8630269999999</v>
      </c>
      <c r="G733" s="14">
        <v>0</v>
      </c>
      <c r="H733" s="17">
        <v>1994.5811619999999</v>
      </c>
    </row>
    <row r="734" spans="1:8" x14ac:dyDescent="0.25">
      <c r="A734" s="18">
        <v>1980</v>
      </c>
      <c r="B734" s="18">
        <v>1980</v>
      </c>
      <c r="C734" s="18">
        <v>4</v>
      </c>
      <c r="D734" s="141" t="s">
        <v>741</v>
      </c>
      <c r="E734" s="141" t="str">
        <f t="shared" si="33"/>
        <v>1980 4</v>
      </c>
      <c r="F734" s="17">
        <v>4381.5711879999999</v>
      </c>
      <c r="G734" s="14">
        <v>0</v>
      </c>
      <c r="H734" s="17">
        <v>2153.9839809999999</v>
      </c>
    </row>
    <row r="735" spans="1:8" x14ac:dyDescent="0.25">
      <c r="A735" s="18">
        <v>1980</v>
      </c>
      <c r="B735" s="18">
        <v>1980</v>
      </c>
      <c r="C735" s="18">
        <v>5</v>
      </c>
      <c r="D735" s="141" t="s">
        <v>742</v>
      </c>
      <c r="E735" s="141" t="str">
        <f t="shared" si="33"/>
        <v>1980 5</v>
      </c>
      <c r="F735" s="17">
        <v>4378.3286710000002</v>
      </c>
      <c r="G735" s="14">
        <v>0</v>
      </c>
      <c r="H735" s="17">
        <v>2058.8492249999999</v>
      </c>
    </row>
    <row r="736" spans="1:8" x14ac:dyDescent="0.25">
      <c r="A736" s="18">
        <v>1980</v>
      </c>
      <c r="B736" s="18">
        <v>1980</v>
      </c>
      <c r="C736" s="18">
        <v>6</v>
      </c>
      <c r="D736" s="141" t="s">
        <v>743</v>
      </c>
      <c r="E736" s="141" t="str">
        <f t="shared" si="33"/>
        <v>1980 6</v>
      </c>
      <c r="F736" s="17">
        <v>4155.9962249999999</v>
      </c>
      <c r="G736" s="14">
        <v>0</v>
      </c>
      <c r="H736" s="17">
        <v>1923.525719</v>
      </c>
    </row>
    <row r="737" spans="1:10" x14ac:dyDescent="0.25">
      <c r="A737" s="18">
        <v>1980</v>
      </c>
      <c r="B737" s="18">
        <v>1980</v>
      </c>
      <c r="C737" s="18">
        <v>7</v>
      </c>
      <c r="D737" s="141" t="s">
        <v>744</v>
      </c>
      <c r="E737" s="141" t="str">
        <f t="shared" ref="E737:E800" si="34">CONCATENATE(A737," ",C737)</f>
        <v>1980 7</v>
      </c>
      <c r="F737" s="17">
        <v>3767.1140949999999</v>
      </c>
      <c r="G737" s="14">
        <v>0</v>
      </c>
      <c r="H737" s="17">
        <v>1800.595264</v>
      </c>
    </row>
    <row r="738" spans="1:10" x14ac:dyDescent="0.25">
      <c r="A738" s="18">
        <v>1980</v>
      </c>
      <c r="B738" s="18">
        <v>1980</v>
      </c>
      <c r="C738" s="18">
        <v>8</v>
      </c>
      <c r="D738" s="141" t="s">
        <v>745</v>
      </c>
      <c r="E738" s="141" t="str">
        <f t="shared" si="34"/>
        <v>1980 8</v>
      </c>
      <c r="F738" s="17">
        <v>3468.9409860000001</v>
      </c>
      <c r="G738" s="14">
        <v>0</v>
      </c>
      <c r="H738" s="17">
        <v>1656.280571</v>
      </c>
    </row>
    <row r="739" spans="1:10" x14ac:dyDescent="0.25">
      <c r="A739" s="18">
        <v>1980</v>
      </c>
      <c r="B739" s="18">
        <v>1980</v>
      </c>
      <c r="C739" s="18">
        <v>9</v>
      </c>
      <c r="D739" s="141" t="s">
        <v>746</v>
      </c>
      <c r="E739" s="141" t="str">
        <f t="shared" si="34"/>
        <v>1980 9</v>
      </c>
      <c r="F739" s="17">
        <v>3319.9913510000001</v>
      </c>
      <c r="G739" s="14">
        <v>0</v>
      </c>
      <c r="H739" s="17">
        <v>1518.0365260000001</v>
      </c>
    </row>
    <row r="740" spans="1:10" x14ac:dyDescent="0.25">
      <c r="A740" s="18">
        <v>1981</v>
      </c>
      <c r="B740" s="18">
        <v>1980</v>
      </c>
      <c r="C740" s="18">
        <v>10</v>
      </c>
      <c r="D740" s="141" t="s">
        <v>747</v>
      </c>
      <c r="E740" s="141" t="str">
        <f t="shared" si="34"/>
        <v>1981 10</v>
      </c>
      <c r="F740" s="17">
        <v>3200</v>
      </c>
      <c r="G740" s="14">
        <v>0</v>
      </c>
      <c r="H740" s="17">
        <v>1462.8541</v>
      </c>
    </row>
    <row r="741" spans="1:10" x14ac:dyDescent="0.25">
      <c r="A741" s="18">
        <v>1981</v>
      </c>
      <c r="B741" s="18">
        <v>1980</v>
      </c>
      <c r="C741" s="18">
        <v>11</v>
      </c>
      <c r="D741" s="141" t="s">
        <v>748</v>
      </c>
      <c r="E741" s="141" t="str">
        <f t="shared" si="34"/>
        <v>1981 11</v>
      </c>
      <c r="F741" s="17">
        <v>2835.7407029999999</v>
      </c>
      <c r="G741" s="14">
        <v>0</v>
      </c>
      <c r="H741" s="17">
        <v>1453.31294</v>
      </c>
      <c r="I741" s="17"/>
      <c r="J741" s="17"/>
    </row>
    <row r="742" spans="1:10" x14ac:dyDescent="0.25">
      <c r="A742" s="18">
        <v>1981</v>
      </c>
      <c r="B742" s="18">
        <v>1980</v>
      </c>
      <c r="C742" s="18">
        <v>12</v>
      </c>
      <c r="D742" s="141" t="s">
        <v>749</v>
      </c>
      <c r="E742" s="141" t="str">
        <f t="shared" si="34"/>
        <v>1981 12</v>
      </c>
      <c r="F742" s="17">
        <v>3001.5802589999998</v>
      </c>
      <c r="G742" s="14">
        <v>0</v>
      </c>
      <c r="H742" s="17">
        <v>1485.0038320000001</v>
      </c>
      <c r="I742" s="17"/>
      <c r="J742" s="17"/>
    </row>
    <row r="743" spans="1:10" x14ac:dyDescent="0.25">
      <c r="A743" s="18">
        <v>1981</v>
      </c>
      <c r="B743" s="18">
        <v>1981</v>
      </c>
      <c r="C743" s="18">
        <v>1</v>
      </c>
      <c r="D743" s="141" t="s">
        <v>750</v>
      </c>
      <c r="E743" s="141" t="str">
        <f t="shared" si="34"/>
        <v>1981 1</v>
      </c>
      <c r="F743" s="17">
        <v>3320.4862819999998</v>
      </c>
      <c r="G743" s="14">
        <v>0</v>
      </c>
      <c r="H743" s="17">
        <v>1590.8697199999999</v>
      </c>
    </row>
    <row r="744" spans="1:10" x14ac:dyDescent="0.25">
      <c r="A744" s="18">
        <v>1981</v>
      </c>
      <c r="B744" s="18">
        <v>1981</v>
      </c>
      <c r="C744" s="18">
        <v>2</v>
      </c>
      <c r="D744" s="141" t="s">
        <v>751</v>
      </c>
      <c r="E744" s="141" t="str">
        <f t="shared" si="34"/>
        <v>1981 2</v>
      </c>
      <c r="F744" s="17">
        <v>3727.8456230000002</v>
      </c>
      <c r="G744" s="14">
        <v>0</v>
      </c>
      <c r="H744" s="17">
        <v>1728.8169780000001</v>
      </c>
    </row>
    <row r="745" spans="1:10" x14ac:dyDescent="0.25">
      <c r="A745" s="18">
        <v>1981</v>
      </c>
      <c r="B745" s="18">
        <v>1981</v>
      </c>
      <c r="C745" s="18">
        <v>3</v>
      </c>
      <c r="D745" s="141" t="s">
        <v>752</v>
      </c>
      <c r="E745" s="141" t="str">
        <f t="shared" si="34"/>
        <v>1981 3</v>
      </c>
      <c r="F745" s="17">
        <v>4256</v>
      </c>
      <c r="G745" s="14">
        <v>0</v>
      </c>
      <c r="H745" s="17">
        <v>1852.9684239999999</v>
      </c>
    </row>
    <row r="746" spans="1:10" x14ac:dyDescent="0.25">
      <c r="A746" s="18">
        <v>1981</v>
      </c>
      <c r="B746" s="18">
        <v>1981</v>
      </c>
      <c r="C746" s="18">
        <v>4</v>
      </c>
      <c r="D746" s="141" t="s">
        <v>753</v>
      </c>
      <c r="E746" s="141" t="str">
        <f t="shared" si="34"/>
        <v>1981 4</v>
      </c>
      <c r="F746" s="17">
        <v>4492.3457840000001</v>
      </c>
      <c r="G746" s="14">
        <v>0</v>
      </c>
      <c r="H746" s="17">
        <v>1961.244764</v>
      </c>
    </row>
    <row r="747" spans="1:10" x14ac:dyDescent="0.25">
      <c r="A747" s="18">
        <v>1981</v>
      </c>
      <c r="B747" s="18">
        <v>1981</v>
      </c>
      <c r="C747" s="18">
        <v>5</v>
      </c>
      <c r="D747" s="141" t="s">
        <v>754</v>
      </c>
      <c r="E747" s="141" t="str">
        <f t="shared" si="34"/>
        <v>1981 5</v>
      </c>
      <c r="F747" s="17">
        <v>4287.0221019999999</v>
      </c>
      <c r="G747" s="14">
        <v>0</v>
      </c>
      <c r="H747" s="17">
        <v>1893.2037399999999</v>
      </c>
    </row>
    <row r="748" spans="1:10" x14ac:dyDescent="0.25">
      <c r="A748" s="18">
        <v>1981</v>
      </c>
      <c r="B748" s="18">
        <v>1981</v>
      </c>
      <c r="C748" s="18">
        <v>6</v>
      </c>
      <c r="D748" s="141" t="s">
        <v>755</v>
      </c>
      <c r="E748" s="141" t="str">
        <f t="shared" si="34"/>
        <v>1981 6</v>
      </c>
      <c r="F748" s="17">
        <v>3630.5099059999998</v>
      </c>
      <c r="G748" s="14">
        <v>0</v>
      </c>
      <c r="H748" s="17">
        <v>1837.272007</v>
      </c>
    </row>
    <row r="749" spans="1:10" x14ac:dyDescent="0.25">
      <c r="A749" s="18">
        <v>1981</v>
      </c>
      <c r="B749" s="18">
        <v>1981</v>
      </c>
      <c r="C749" s="18">
        <v>7</v>
      </c>
      <c r="D749" s="141" t="s">
        <v>756</v>
      </c>
      <c r="E749" s="141" t="str">
        <f t="shared" si="34"/>
        <v>1981 7</v>
      </c>
      <c r="F749" s="17">
        <v>3093.8449820000001</v>
      </c>
      <c r="G749" s="14">
        <v>0</v>
      </c>
      <c r="H749" s="17">
        <v>1609.46408</v>
      </c>
    </row>
    <row r="750" spans="1:10" x14ac:dyDescent="0.25">
      <c r="A750" s="18">
        <v>1981</v>
      </c>
      <c r="B750" s="18">
        <v>1981</v>
      </c>
      <c r="C750" s="18">
        <v>8</v>
      </c>
      <c r="D750" s="141" t="s">
        <v>757</v>
      </c>
      <c r="E750" s="141" t="str">
        <f t="shared" si="34"/>
        <v>1981 8</v>
      </c>
      <c r="F750" s="17">
        <v>2750.108111</v>
      </c>
      <c r="G750" s="14">
        <v>0</v>
      </c>
      <c r="H750" s="17">
        <v>1430.2654520000001</v>
      </c>
      <c r="I750" s="17"/>
      <c r="J750" s="17"/>
    </row>
    <row r="751" spans="1:10" x14ac:dyDescent="0.25">
      <c r="A751" s="18">
        <v>1981</v>
      </c>
      <c r="B751" s="18">
        <v>1981</v>
      </c>
      <c r="C751" s="18">
        <v>9</v>
      </c>
      <c r="D751" s="141" t="s">
        <v>758</v>
      </c>
      <c r="E751" s="141" t="str">
        <f t="shared" si="34"/>
        <v>1981 9</v>
      </c>
      <c r="F751" s="17">
        <v>2671.441965</v>
      </c>
      <c r="G751" s="14">
        <v>0</v>
      </c>
      <c r="H751" s="17">
        <v>1307.2576160000001</v>
      </c>
      <c r="I751" s="17"/>
      <c r="J751" s="17"/>
    </row>
    <row r="752" spans="1:10" x14ac:dyDescent="0.25">
      <c r="A752" s="18">
        <v>1982</v>
      </c>
      <c r="B752" s="18">
        <v>1981</v>
      </c>
      <c r="C752" s="18">
        <v>10</v>
      </c>
      <c r="D752" s="141" t="s">
        <v>759</v>
      </c>
      <c r="E752" s="141" t="str">
        <f t="shared" si="34"/>
        <v>1982 10</v>
      </c>
      <c r="F752" s="17">
        <v>2753.5997600000001</v>
      </c>
      <c r="G752" s="14">
        <v>0</v>
      </c>
      <c r="H752" s="17">
        <v>1248.1232110000001</v>
      </c>
      <c r="I752" s="17"/>
      <c r="J752" s="17"/>
    </row>
    <row r="753" spans="1:10" x14ac:dyDescent="0.25">
      <c r="A753" s="18">
        <v>1982</v>
      </c>
      <c r="B753" s="18">
        <v>1981</v>
      </c>
      <c r="C753" s="18">
        <v>11</v>
      </c>
      <c r="D753" s="141" t="s">
        <v>760</v>
      </c>
      <c r="E753" s="141" t="str">
        <f t="shared" si="34"/>
        <v>1982 11</v>
      </c>
      <c r="F753" s="17">
        <v>3252</v>
      </c>
      <c r="G753" s="14">
        <v>0</v>
      </c>
      <c r="H753" s="17">
        <v>1491.053388</v>
      </c>
    </row>
    <row r="754" spans="1:10" x14ac:dyDescent="0.25">
      <c r="A754" s="18">
        <v>1982</v>
      </c>
      <c r="B754" s="18">
        <v>1981</v>
      </c>
      <c r="C754" s="18">
        <v>12</v>
      </c>
      <c r="D754" s="141" t="s">
        <v>761</v>
      </c>
      <c r="E754" s="141" t="str">
        <f t="shared" si="34"/>
        <v>1982 12</v>
      </c>
      <c r="F754" s="17">
        <v>3276</v>
      </c>
      <c r="G754" s="14">
        <v>0</v>
      </c>
      <c r="H754" s="17">
        <v>1814.27127</v>
      </c>
      <c r="I754" s="17"/>
      <c r="J754" s="17"/>
    </row>
    <row r="755" spans="1:10" x14ac:dyDescent="0.25">
      <c r="A755" s="18">
        <v>1982</v>
      </c>
      <c r="B755" s="18">
        <v>1982</v>
      </c>
      <c r="C755" s="18">
        <v>1</v>
      </c>
      <c r="D755" s="141" t="s">
        <v>762</v>
      </c>
      <c r="E755" s="141" t="str">
        <f t="shared" si="34"/>
        <v>1982 1</v>
      </c>
      <c r="F755" s="17">
        <v>3616</v>
      </c>
      <c r="G755" s="14">
        <v>0</v>
      </c>
      <c r="H755" s="17">
        <v>1900</v>
      </c>
    </row>
    <row r="756" spans="1:10" x14ac:dyDescent="0.25">
      <c r="A756" s="18">
        <v>1982</v>
      </c>
      <c r="B756" s="18">
        <v>1982</v>
      </c>
      <c r="C756" s="18">
        <v>2</v>
      </c>
      <c r="D756" s="141" t="s">
        <v>763</v>
      </c>
      <c r="E756" s="141" t="str">
        <f t="shared" si="34"/>
        <v>1982 2</v>
      </c>
      <c r="F756" s="17">
        <v>3530</v>
      </c>
      <c r="G756" s="14">
        <v>0</v>
      </c>
      <c r="H756" s="17">
        <v>2000</v>
      </c>
    </row>
    <row r="757" spans="1:10" x14ac:dyDescent="0.25">
      <c r="A757" s="18">
        <v>1982</v>
      </c>
      <c r="B757" s="18">
        <v>1982</v>
      </c>
      <c r="C757" s="18">
        <v>3</v>
      </c>
      <c r="D757" s="141" t="s">
        <v>764</v>
      </c>
      <c r="E757" s="141" t="str">
        <f t="shared" si="34"/>
        <v>1982 3</v>
      </c>
      <c r="F757" s="17">
        <v>3953</v>
      </c>
      <c r="G757" s="14">
        <v>0</v>
      </c>
      <c r="H757" s="17">
        <v>2100</v>
      </c>
    </row>
    <row r="758" spans="1:10" x14ac:dyDescent="0.25">
      <c r="A758" s="18">
        <v>1982</v>
      </c>
      <c r="B758" s="18">
        <v>1982</v>
      </c>
      <c r="C758" s="18">
        <v>4</v>
      </c>
      <c r="D758" s="141" t="s">
        <v>765</v>
      </c>
      <c r="E758" s="141" t="str">
        <f t="shared" si="34"/>
        <v>1982 4</v>
      </c>
      <c r="F758" s="17">
        <v>4094</v>
      </c>
      <c r="G758" s="14">
        <v>0</v>
      </c>
      <c r="H758" s="17">
        <v>2300</v>
      </c>
    </row>
    <row r="759" spans="1:10" x14ac:dyDescent="0.25">
      <c r="A759" s="18">
        <v>1982</v>
      </c>
      <c r="B759" s="18">
        <v>1982</v>
      </c>
      <c r="C759" s="18">
        <v>5</v>
      </c>
      <c r="D759" s="141" t="s">
        <v>766</v>
      </c>
      <c r="E759" s="141" t="str">
        <f t="shared" si="34"/>
        <v>1982 5</v>
      </c>
      <c r="F759" s="17">
        <v>4540.8743919999997</v>
      </c>
      <c r="G759" s="14">
        <v>0</v>
      </c>
      <c r="H759" s="17">
        <v>2317.82717</v>
      </c>
    </row>
    <row r="760" spans="1:10" x14ac:dyDescent="0.25">
      <c r="A760" s="18">
        <v>1982</v>
      </c>
      <c r="B760" s="18">
        <v>1982</v>
      </c>
      <c r="C760" s="18">
        <v>6</v>
      </c>
      <c r="D760" s="141" t="s">
        <v>767</v>
      </c>
      <c r="E760" s="141" t="str">
        <f t="shared" si="34"/>
        <v>1982 6</v>
      </c>
      <c r="F760" s="17">
        <v>4500</v>
      </c>
      <c r="G760" s="14">
        <v>0</v>
      </c>
      <c r="H760" s="17">
        <v>2187.357833</v>
      </c>
    </row>
    <row r="761" spans="1:10" x14ac:dyDescent="0.25">
      <c r="A761" s="18">
        <v>1982</v>
      </c>
      <c r="B761" s="18">
        <v>1982</v>
      </c>
      <c r="C761" s="18">
        <v>7</v>
      </c>
      <c r="D761" s="141" t="s">
        <v>768</v>
      </c>
      <c r="E761" s="141" t="str">
        <f t="shared" si="34"/>
        <v>1982 7</v>
      </c>
      <c r="F761" s="17">
        <v>4150</v>
      </c>
      <c r="G761" s="14">
        <v>0</v>
      </c>
      <c r="H761" s="17">
        <v>2163.2798280000002</v>
      </c>
    </row>
    <row r="762" spans="1:10" x14ac:dyDescent="0.25">
      <c r="A762" s="18">
        <v>1982</v>
      </c>
      <c r="B762" s="18">
        <v>1982</v>
      </c>
      <c r="C762" s="18">
        <v>8</v>
      </c>
      <c r="D762" s="141" t="s">
        <v>769</v>
      </c>
      <c r="E762" s="141" t="str">
        <f t="shared" si="34"/>
        <v>1982 8</v>
      </c>
      <c r="F762" s="17">
        <v>3700</v>
      </c>
      <c r="G762" s="14">
        <v>0</v>
      </c>
      <c r="H762" s="17">
        <v>2138.8872980000001</v>
      </c>
    </row>
    <row r="763" spans="1:10" x14ac:dyDescent="0.25">
      <c r="A763" s="18">
        <v>1982</v>
      </c>
      <c r="B763" s="18">
        <v>1982</v>
      </c>
      <c r="C763" s="18">
        <v>9</v>
      </c>
      <c r="D763" s="141" t="s">
        <v>770</v>
      </c>
      <c r="E763" s="141" t="str">
        <f t="shared" si="34"/>
        <v>1982 9</v>
      </c>
      <c r="F763" s="17">
        <v>3400</v>
      </c>
      <c r="G763" s="14">
        <v>0</v>
      </c>
      <c r="H763" s="17">
        <v>1975</v>
      </c>
    </row>
    <row r="764" spans="1:10" x14ac:dyDescent="0.25">
      <c r="A764" s="18">
        <v>1983</v>
      </c>
      <c r="B764" s="18">
        <v>1982</v>
      </c>
      <c r="C764" s="18">
        <v>10</v>
      </c>
      <c r="D764" s="141" t="s">
        <v>771</v>
      </c>
      <c r="E764" s="141" t="str">
        <f t="shared" si="34"/>
        <v>1983 10</v>
      </c>
      <c r="F764" s="17">
        <v>3250</v>
      </c>
      <c r="G764" s="14">
        <v>0</v>
      </c>
      <c r="H764" s="17">
        <v>1850</v>
      </c>
    </row>
    <row r="765" spans="1:10" x14ac:dyDescent="0.25">
      <c r="A765" s="18">
        <v>1983</v>
      </c>
      <c r="B765" s="18">
        <v>1982</v>
      </c>
      <c r="C765" s="18">
        <v>11</v>
      </c>
      <c r="D765" s="141" t="s">
        <v>772</v>
      </c>
      <c r="E765" s="141" t="str">
        <f t="shared" si="34"/>
        <v>1983 11</v>
      </c>
      <c r="F765" s="17">
        <v>3252</v>
      </c>
      <c r="G765" s="14">
        <v>0</v>
      </c>
      <c r="H765" s="17">
        <v>1850</v>
      </c>
    </row>
    <row r="766" spans="1:10" x14ac:dyDescent="0.25">
      <c r="A766" s="18">
        <v>1983</v>
      </c>
      <c r="B766" s="18">
        <v>1982</v>
      </c>
      <c r="C766" s="18">
        <v>12</v>
      </c>
      <c r="D766" s="141" t="s">
        <v>773</v>
      </c>
      <c r="E766" s="141" t="str">
        <f t="shared" si="34"/>
        <v>1983 12</v>
      </c>
      <c r="F766" s="17">
        <v>3328</v>
      </c>
      <c r="G766" s="14">
        <v>0</v>
      </c>
      <c r="H766" s="17">
        <v>1850</v>
      </c>
      <c r="I766" s="17"/>
      <c r="J766" s="17"/>
    </row>
    <row r="767" spans="1:10" x14ac:dyDescent="0.25">
      <c r="A767" s="18">
        <v>1983</v>
      </c>
      <c r="B767" s="18">
        <v>1983</v>
      </c>
      <c r="C767" s="18">
        <v>1</v>
      </c>
      <c r="D767" s="141" t="s">
        <v>774</v>
      </c>
      <c r="E767" s="141" t="str">
        <f t="shared" si="34"/>
        <v>1983 1</v>
      </c>
      <c r="F767" s="17">
        <v>3371</v>
      </c>
      <c r="G767" s="14">
        <v>0</v>
      </c>
      <c r="H767" s="17">
        <v>1900</v>
      </c>
    </row>
    <row r="768" spans="1:10" x14ac:dyDescent="0.25">
      <c r="A768" s="18">
        <v>1983</v>
      </c>
      <c r="B768" s="18">
        <v>1983</v>
      </c>
      <c r="C768" s="18">
        <v>2</v>
      </c>
      <c r="D768" s="141" t="s">
        <v>775</v>
      </c>
      <c r="E768" s="141" t="str">
        <f t="shared" si="34"/>
        <v>1983 2</v>
      </c>
      <c r="F768" s="17">
        <v>3252</v>
      </c>
      <c r="G768" s="14">
        <v>0</v>
      </c>
      <c r="H768" s="17">
        <v>2000</v>
      </c>
    </row>
    <row r="769" spans="1:8" x14ac:dyDescent="0.25">
      <c r="A769" s="18">
        <v>1983</v>
      </c>
      <c r="B769" s="18">
        <v>1983</v>
      </c>
      <c r="C769" s="18">
        <v>3</v>
      </c>
      <c r="D769" s="141" t="s">
        <v>776</v>
      </c>
      <c r="E769" s="141" t="str">
        <f t="shared" si="34"/>
        <v>1983 3</v>
      </c>
      <c r="F769" s="17">
        <v>3667.9137150000001</v>
      </c>
      <c r="G769" s="14">
        <v>0</v>
      </c>
      <c r="H769" s="17">
        <v>2100</v>
      </c>
    </row>
    <row r="770" spans="1:8" x14ac:dyDescent="0.25">
      <c r="A770" s="18">
        <v>1983</v>
      </c>
      <c r="B770" s="18">
        <v>1983</v>
      </c>
      <c r="C770" s="18">
        <v>4</v>
      </c>
      <c r="D770" s="141" t="s">
        <v>777</v>
      </c>
      <c r="E770" s="141" t="str">
        <f t="shared" si="34"/>
        <v>1983 4</v>
      </c>
      <c r="F770" s="17">
        <v>4074</v>
      </c>
      <c r="G770" s="14">
        <v>0</v>
      </c>
      <c r="H770" s="17">
        <v>2300</v>
      </c>
    </row>
    <row r="771" spans="1:8" x14ac:dyDescent="0.25">
      <c r="A771" s="18">
        <v>1983</v>
      </c>
      <c r="B771" s="18">
        <v>1983</v>
      </c>
      <c r="C771" s="18">
        <v>5</v>
      </c>
      <c r="D771" s="141" t="s">
        <v>778</v>
      </c>
      <c r="E771" s="141" t="str">
        <f t="shared" si="34"/>
        <v>1983 5</v>
      </c>
      <c r="F771" s="17">
        <v>4552</v>
      </c>
      <c r="G771" s="14">
        <v>0</v>
      </c>
      <c r="H771" s="17">
        <v>2420</v>
      </c>
    </row>
    <row r="772" spans="1:8" x14ac:dyDescent="0.25">
      <c r="A772" s="18">
        <v>1983</v>
      </c>
      <c r="B772" s="18">
        <v>1983</v>
      </c>
      <c r="C772" s="18">
        <v>6</v>
      </c>
      <c r="D772" s="141" t="s">
        <v>779</v>
      </c>
      <c r="E772" s="141" t="str">
        <f t="shared" si="34"/>
        <v>1983 6</v>
      </c>
      <c r="F772" s="17">
        <v>4500</v>
      </c>
      <c r="G772" s="14">
        <v>0</v>
      </c>
      <c r="H772" s="17">
        <v>2447</v>
      </c>
    </row>
    <row r="773" spans="1:8" x14ac:dyDescent="0.25">
      <c r="A773" s="18">
        <v>1983</v>
      </c>
      <c r="B773" s="18">
        <v>1983</v>
      </c>
      <c r="C773" s="18">
        <v>7</v>
      </c>
      <c r="D773" s="141" t="s">
        <v>780</v>
      </c>
      <c r="E773" s="141" t="str">
        <f t="shared" si="34"/>
        <v>1983 7</v>
      </c>
      <c r="F773" s="17">
        <v>4150</v>
      </c>
      <c r="G773" s="14">
        <v>0</v>
      </c>
      <c r="H773" s="17">
        <v>2270</v>
      </c>
    </row>
    <row r="774" spans="1:8" x14ac:dyDescent="0.25">
      <c r="A774" s="18">
        <v>1983</v>
      </c>
      <c r="B774" s="18">
        <v>1983</v>
      </c>
      <c r="C774" s="18">
        <v>8</v>
      </c>
      <c r="D774" s="141" t="s">
        <v>781</v>
      </c>
      <c r="E774" s="141" t="str">
        <f t="shared" si="34"/>
        <v>1983 8</v>
      </c>
      <c r="F774" s="17">
        <v>3700</v>
      </c>
      <c r="G774" s="14">
        <v>0</v>
      </c>
      <c r="H774" s="17">
        <v>2150</v>
      </c>
    </row>
    <row r="775" spans="1:8" x14ac:dyDescent="0.25">
      <c r="A775" s="18">
        <v>1983</v>
      </c>
      <c r="B775" s="18">
        <v>1983</v>
      </c>
      <c r="C775" s="18">
        <v>9</v>
      </c>
      <c r="D775" s="141" t="s">
        <v>782</v>
      </c>
      <c r="E775" s="141" t="str">
        <f t="shared" si="34"/>
        <v>1983 9</v>
      </c>
      <c r="F775" s="17">
        <v>3400</v>
      </c>
      <c r="G775" s="14">
        <v>0</v>
      </c>
      <c r="H775" s="17">
        <v>1975</v>
      </c>
    </row>
    <row r="776" spans="1:8" x14ac:dyDescent="0.25">
      <c r="A776" s="18">
        <v>1984</v>
      </c>
      <c r="B776" s="18">
        <v>1983</v>
      </c>
      <c r="C776" s="18">
        <v>10</v>
      </c>
      <c r="D776" s="141" t="s">
        <v>783</v>
      </c>
      <c r="E776" s="141" t="str">
        <f t="shared" si="34"/>
        <v>1984 10</v>
      </c>
      <c r="F776" s="17">
        <v>3250</v>
      </c>
      <c r="G776" s="14">
        <v>0</v>
      </c>
      <c r="H776" s="17">
        <v>1850</v>
      </c>
    </row>
    <row r="777" spans="1:8" x14ac:dyDescent="0.25">
      <c r="A777" s="18">
        <v>1984</v>
      </c>
      <c r="B777" s="18">
        <v>1983</v>
      </c>
      <c r="C777" s="18">
        <v>11</v>
      </c>
      <c r="D777" s="141" t="s">
        <v>784</v>
      </c>
      <c r="E777" s="141" t="str">
        <f t="shared" si="34"/>
        <v>1984 11</v>
      </c>
      <c r="F777" s="17">
        <v>3252</v>
      </c>
      <c r="G777" s="14">
        <v>0</v>
      </c>
      <c r="H777" s="17">
        <v>1850</v>
      </c>
    </row>
    <row r="778" spans="1:8" x14ac:dyDescent="0.25">
      <c r="A778" s="18">
        <v>1984</v>
      </c>
      <c r="B778" s="18">
        <v>1983</v>
      </c>
      <c r="C778" s="18">
        <v>12</v>
      </c>
      <c r="D778" s="141" t="s">
        <v>785</v>
      </c>
      <c r="E778" s="141" t="str">
        <f t="shared" si="34"/>
        <v>1984 12</v>
      </c>
      <c r="F778" s="17">
        <v>3285</v>
      </c>
      <c r="G778" s="14">
        <v>0</v>
      </c>
      <c r="H778" s="17">
        <v>1850</v>
      </c>
    </row>
    <row r="779" spans="1:8" x14ac:dyDescent="0.25">
      <c r="A779" s="18">
        <v>1984</v>
      </c>
      <c r="B779" s="18">
        <v>1984</v>
      </c>
      <c r="C779" s="18">
        <v>1</v>
      </c>
      <c r="D779" s="141" t="s">
        <v>786</v>
      </c>
      <c r="E779" s="141" t="str">
        <f t="shared" si="34"/>
        <v>1984 1</v>
      </c>
      <c r="F779" s="17">
        <v>3650</v>
      </c>
      <c r="G779" s="14">
        <v>0</v>
      </c>
      <c r="H779" s="17">
        <v>1900</v>
      </c>
    </row>
    <row r="780" spans="1:8" x14ac:dyDescent="0.25">
      <c r="A780" s="18">
        <v>1984</v>
      </c>
      <c r="B780" s="18">
        <v>1984</v>
      </c>
      <c r="C780" s="18">
        <v>2</v>
      </c>
      <c r="D780" s="141" t="s">
        <v>787</v>
      </c>
      <c r="E780" s="141" t="str">
        <f t="shared" si="34"/>
        <v>1984 2</v>
      </c>
      <c r="F780" s="17">
        <v>4005</v>
      </c>
      <c r="G780" s="14">
        <v>0</v>
      </c>
      <c r="H780" s="17">
        <v>1996.736635</v>
      </c>
    </row>
    <row r="781" spans="1:8" x14ac:dyDescent="0.25">
      <c r="A781" s="18">
        <v>1984</v>
      </c>
      <c r="B781" s="18">
        <v>1984</v>
      </c>
      <c r="C781" s="18">
        <v>3</v>
      </c>
      <c r="D781" s="141" t="s">
        <v>788</v>
      </c>
      <c r="E781" s="141" t="str">
        <f t="shared" si="34"/>
        <v>1984 3</v>
      </c>
      <c r="F781" s="17">
        <v>4246</v>
      </c>
      <c r="G781" s="14">
        <v>0</v>
      </c>
      <c r="H781" s="17">
        <v>2100</v>
      </c>
    </row>
    <row r="782" spans="1:8" x14ac:dyDescent="0.25">
      <c r="A782" s="18">
        <v>1984</v>
      </c>
      <c r="B782" s="18">
        <v>1984</v>
      </c>
      <c r="C782" s="18">
        <v>4</v>
      </c>
      <c r="D782" s="141" t="s">
        <v>789</v>
      </c>
      <c r="E782" s="141" t="str">
        <f t="shared" si="34"/>
        <v>1984 4</v>
      </c>
      <c r="F782" s="17">
        <v>4552</v>
      </c>
      <c r="G782" s="14">
        <v>0</v>
      </c>
      <c r="H782" s="17">
        <v>2217.6119610000001</v>
      </c>
    </row>
    <row r="783" spans="1:8" x14ac:dyDescent="0.25">
      <c r="A783" s="18">
        <v>1984</v>
      </c>
      <c r="B783" s="18">
        <v>1984</v>
      </c>
      <c r="C783" s="18">
        <v>5</v>
      </c>
      <c r="D783" s="141" t="s">
        <v>790</v>
      </c>
      <c r="E783" s="141" t="str">
        <f t="shared" si="34"/>
        <v>1984 5</v>
      </c>
      <c r="F783" s="17">
        <v>4552</v>
      </c>
      <c r="G783" s="14">
        <v>0</v>
      </c>
      <c r="H783" s="17">
        <v>2183.3153299999999</v>
      </c>
    </row>
    <row r="784" spans="1:8" x14ac:dyDescent="0.25">
      <c r="A784" s="18">
        <v>1984</v>
      </c>
      <c r="B784" s="18">
        <v>1984</v>
      </c>
      <c r="C784" s="18">
        <v>6</v>
      </c>
      <c r="D784" s="141" t="s">
        <v>791</v>
      </c>
      <c r="E784" s="141" t="str">
        <f t="shared" si="34"/>
        <v>1984 6</v>
      </c>
      <c r="F784" s="17">
        <v>4289.9710949999999</v>
      </c>
      <c r="G784" s="14">
        <v>0</v>
      </c>
      <c r="H784" s="17">
        <v>2124.265281</v>
      </c>
    </row>
    <row r="785" spans="1:10" x14ac:dyDescent="0.25">
      <c r="A785" s="18">
        <v>1984</v>
      </c>
      <c r="B785" s="18">
        <v>1984</v>
      </c>
      <c r="C785" s="18">
        <v>7</v>
      </c>
      <c r="D785" s="141" t="s">
        <v>792</v>
      </c>
      <c r="E785" s="141" t="str">
        <f t="shared" si="34"/>
        <v>1984 7</v>
      </c>
      <c r="F785" s="17">
        <v>3625.6514699999998</v>
      </c>
      <c r="G785" s="14">
        <v>0</v>
      </c>
      <c r="H785" s="17">
        <v>1988.7868550000001</v>
      </c>
    </row>
    <row r="786" spans="1:10" x14ac:dyDescent="0.25">
      <c r="A786" s="18">
        <v>1984</v>
      </c>
      <c r="B786" s="18">
        <v>1984</v>
      </c>
      <c r="C786" s="18">
        <v>8</v>
      </c>
      <c r="D786" s="141" t="s">
        <v>793</v>
      </c>
      <c r="E786" s="141" t="str">
        <f t="shared" si="34"/>
        <v>1984 8</v>
      </c>
      <c r="F786" s="17">
        <v>3394.0053090000001</v>
      </c>
      <c r="G786" s="14">
        <v>0</v>
      </c>
      <c r="H786" s="17">
        <v>1846.178028</v>
      </c>
    </row>
    <row r="787" spans="1:10" x14ac:dyDescent="0.25">
      <c r="A787" s="18">
        <v>1984</v>
      </c>
      <c r="B787" s="18">
        <v>1984</v>
      </c>
      <c r="C787" s="18">
        <v>9</v>
      </c>
      <c r="D787" s="141" t="s">
        <v>794</v>
      </c>
      <c r="E787" s="141" t="str">
        <f t="shared" si="34"/>
        <v>1984 9</v>
      </c>
      <c r="F787" s="17">
        <v>2838.4378240000001</v>
      </c>
      <c r="G787" s="14">
        <v>0</v>
      </c>
      <c r="H787" s="17">
        <v>1677.0721799999999</v>
      </c>
    </row>
    <row r="788" spans="1:10" x14ac:dyDescent="0.25">
      <c r="A788" s="18">
        <v>1985</v>
      </c>
      <c r="B788" s="18">
        <v>1984</v>
      </c>
      <c r="C788" s="18">
        <v>10</v>
      </c>
      <c r="D788" s="141" t="s">
        <v>795</v>
      </c>
      <c r="E788" s="141" t="str">
        <f t="shared" si="34"/>
        <v>1985 10</v>
      </c>
      <c r="F788" s="17">
        <v>2868.3604500000001</v>
      </c>
      <c r="G788" s="14">
        <v>0</v>
      </c>
      <c r="H788" s="17">
        <v>1588.124427</v>
      </c>
    </row>
    <row r="789" spans="1:10" x14ac:dyDescent="0.25">
      <c r="A789" s="18">
        <v>1985</v>
      </c>
      <c r="B789" s="18">
        <v>1984</v>
      </c>
      <c r="C789" s="18">
        <v>11</v>
      </c>
      <c r="D789" s="141" t="s">
        <v>796</v>
      </c>
      <c r="E789" s="141" t="str">
        <f t="shared" si="34"/>
        <v>1985 11</v>
      </c>
      <c r="F789" s="17">
        <v>3252</v>
      </c>
      <c r="G789" s="14">
        <v>0</v>
      </c>
      <c r="H789" s="17">
        <v>1717.757261</v>
      </c>
    </row>
    <row r="790" spans="1:10" x14ac:dyDescent="0.25">
      <c r="A790" s="18">
        <v>1985</v>
      </c>
      <c r="B790" s="18">
        <v>1984</v>
      </c>
      <c r="C790" s="18">
        <v>12</v>
      </c>
      <c r="D790" s="141" t="s">
        <v>797</v>
      </c>
      <c r="E790" s="141" t="str">
        <f t="shared" si="34"/>
        <v>1985 12</v>
      </c>
      <c r="F790" s="17">
        <v>3360</v>
      </c>
      <c r="G790" s="14">
        <v>0</v>
      </c>
      <c r="H790" s="17">
        <v>1774.847812</v>
      </c>
    </row>
    <row r="791" spans="1:10" x14ac:dyDescent="0.25">
      <c r="A791" s="18">
        <v>1985</v>
      </c>
      <c r="B791" s="18">
        <v>1985</v>
      </c>
      <c r="C791" s="18">
        <v>1</v>
      </c>
      <c r="D791" s="141" t="s">
        <v>798</v>
      </c>
      <c r="E791" s="141" t="str">
        <f t="shared" si="34"/>
        <v>1985 1</v>
      </c>
      <c r="F791" s="17">
        <v>3525.1783959999998</v>
      </c>
      <c r="G791" s="14">
        <v>0</v>
      </c>
      <c r="H791" s="17">
        <v>1761.445639</v>
      </c>
    </row>
    <row r="792" spans="1:10" x14ac:dyDescent="0.25">
      <c r="A792" s="18">
        <v>1985</v>
      </c>
      <c r="B792" s="18">
        <v>1985</v>
      </c>
      <c r="C792" s="18">
        <v>2</v>
      </c>
      <c r="D792" s="141" t="s">
        <v>799</v>
      </c>
      <c r="E792" s="141" t="str">
        <f t="shared" si="34"/>
        <v>1985 2</v>
      </c>
      <c r="F792" s="17">
        <v>3697.2923860000001</v>
      </c>
      <c r="G792" s="14">
        <v>0</v>
      </c>
      <c r="H792" s="17">
        <v>1800.3576330000001</v>
      </c>
    </row>
    <row r="793" spans="1:10" x14ac:dyDescent="0.25">
      <c r="A793" s="18">
        <v>1985</v>
      </c>
      <c r="B793" s="18">
        <v>1985</v>
      </c>
      <c r="C793" s="18">
        <v>3</v>
      </c>
      <c r="D793" s="141" t="s">
        <v>800</v>
      </c>
      <c r="E793" s="141" t="str">
        <f t="shared" si="34"/>
        <v>1985 3</v>
      </c>
      <c r="F793" s="17">
        <v>3908.9219910000002</v>
      </c>
      <c r="G793" s="14">
        <v>0</v>
      </c>
      <c r="H793" s="17">
        <v>1848.415338</v>
      </c>
    </row>
    <row r="794" spans="1:10" x14ac:dyDescent="0.25">
      <c r="A794" s="18">
        <v>1985</v>
      </c>
      <c r="B794" s="18">
        <v>1985</v>
      </c>
      <c r="C794" s="18">
        <v>4</v>
      </c>
      <c r="D794" s="141" t="s">
        <v>801</v>
      </c>
      <c r="E794" s="141" t="str">
        <f t="shared" si="34"/>
        <v>1985 4</v>
      </c>
      <c r="F794" s="17">
        <v>4135.3501299999998</v>
      </c>
      <c r="G794" s="14">
        <v>0</v>
      </c>
      <c r="H794" s="17">
        <v>1994.9938910000001</v>
      </c>
    </row>
    <row r="795" spans="1:10" x14ac:dyDescent="0.25">
      <c r="A795" s="18">
        <v>1985</v>
      </c>
      <c r="B795" s="18">
        <v>1985</v>
      </c>
      <c r="C795" s="18">
        <v>5</v>
      </c>
      <c r="D795" s="141" t="s">
        <v>802</v>
      </c>
      <c r="E795" s="141" t="str">
        <f t="shared" si="34"/>
        <v>1985 5</v>
      </c>
      <c r="F795" s="17">
        <v>3864.634556</v>
      </c>
      <c r="G795" s="14">
        <v>0</v>
      </c>
      <c r="H795" s="17">
        <v>1917.9003729999999</v>
      </c>
    </row>
    <row r="796" spans="1:10" x14ac:dyDescent="0.25">
      <c r="A796" s="18">
        <v>1985</v>
      </c>
      <c r="B796" s="18">
        <v>1985</v>
      </c>
      <c r="C796" s="18">
        <v>6</v>
      </c>
      <c r="D796" s="141" t="s">
        <v>803</v>
      </c>
      <c r="E796" s="141" t="str">
        <f t="shared" si="34"/>
        <v>1985 6</v>
      </c>
      <c r="F796" s="17">
        <v>3388.5584690000001</v>
      </c>
      <c r="G796" s="14">
        <v>0</v>
      </c>
      <c r="H796" s="17">
        <v>1872.1526140000001</v>
      </c>
    </row>
    <row r="797" spans="1:10" x14ac:dyDescent="0.25">
      <c r="A797" s="18">
        <v>1985</v>
      </c>
      <c r="B797" s="18">
        <v>1985</v>
      </c>
      <c r="C797" s="18">
        <v>7</v>
      </c>
      <c r="D797" s="141" t="s">
        <v>804</v>
      </c>
      <c r="E797" s="141" t="str">
        <f t="shared" si="34"/>
        <v>1985 7</v>
      </c>
      <c r="F797" s="17">
        <v>2992.902247</v>
      </c>
      <c r="G797" s="14">
        <v>0</v>
      </c>
      <c r="H797" s="17">
        <v>1645.8414869999999</v>
      </c>
    </row>
    <row r="798" spans="1:10" x14ac:dyDescent="0.25">
      <c r="A798" s="18">
        <v>1985</v>
      </c>
      <c r="B798" s="18">
        <v>1985</v>
      </c>
      <c r="C798" s="18">
        <v>8</v>
      </c>
      <c r="D798" s="141" t="s">
        <v>805</v>
      </c>
      <c r="E798" s="141" t="str">
        <f t="shared" si="34"/>
        <v>1985 8</v>
      </c>
      <c r="F798" s="17">
        <v>2670.262373</v>
      </c>
      <c r="G798" s="14">
        <v>0</v>
      </c>
      <c r="H798" s="17">
        <v>1427.2885980000001</v>
      </c>
    </row>
    <row r="799" spans="1:10" x14ac:dyDescent="0.25">
      <c r="A799" s="18">
        <v>1985</v>
      </c>
      <c r="B799" s="18">
        <v>1985</v>
      </c>
      <c r="C799" s="18">
        <v>9</v>
      </c>
      <c r="D799" s="141" t="s">
        <v>806</v>
      </c>
      <c r="E799" s="141" t="str">
        <f t="shared" si="34"/>
        <v>1985 9</v>
      </c>
      <c r="F799" s="17">
        <v>2682.2120490000002</v>
      </c>
      <c r="G799" s="14">
        <v>0</v>
      </c>
      <c r="H799" s="17">
        <v>1304.633779</v>
      </c>
      <c r="I799" s="17"/>
      <c r="J799" s="17"/>
    </row>
    <row r="800" spans="1:10" x14ac:dyDescent="0.25">
      <c r="A800" s="18">
        <v>1986</v>
      </c>
      <c r="B800" s="18">
        <v>1985</v>
      </c>
      <c r="C800" s="18">
        <v>10</v>
      </c>
      <c r="D800" s="141" t="s">
        <v>807</v>
      </c>
      <c r="E800" s="141" t="str">
        <f t="shared" si="34"/>
        <v>1986 10</v>
      </c>
      <c r="F800" s="17">
        <v>2684.8063160000002</v>
      </c>
      <c r="G800" s="14">
        <v>0</v>
      </c>
      <c r="H800" s="17">
        <v>1245.271851</v>
      </c>
      <c r="I800" s="17"/>
      <c r="J800" s="17"/>
    </row>
    <row r="801" spans="1:10" x14ac:dyDescent="0.25">
      <c r="A801" s="18">
        <v>1986</v>
      </c>
      <c r="B801" s="18">
        <v>1985</v>
      </c>
      <c r="C801" s="18">
        <v>11</v>
      </c>
      <c r="D801" s="141" t="s">
        <v>808</v>
      </c>
      <c r="E801" s="141" t="str">
        <f t="shared" ref="E801:E864" si="35">CONCATENATE(A801," ",C801)</f>
        <v>1986 11</v>
      </c>
      <c r="F801" s="17">
        <v>2709.8539689999998</v>
      </c>
      <c r="G801" s="14">
        <v>0</v>
      </c>
      <c r="H801" s="17">
        <v>1214.5211409999999</v>
      </c>
    </row>
    <row r="802" spans="1:10" x14ac:dyDescent="0.25">
      <c r="A802" s="18">
        <v>1986</v>
      </c>
      <c r="B802" s="18">
        <v>1985</v>
      </c>
      <c r="C802" s="18">
        <v>12</v>
      </c>
      <c r="D802" s="141" t="s">
        <v>809</v>
      </c>
      <c r="E802" s="141" t="str">
        <f t="shared" si="35"/>
        <v>1986 12</v>
      </c>
      <c r="F802" s="17">
        <v>2898.2620630000001</v>
      </c>
      <c r="G802" s="14">
        <v>0</v>
      </c>
      <c r="H802" s="17">
        <v>1221.005228</v>
      </c>
    </row>
    <row r="803" spans="1:10" x14ac:dyDescent="0.25">
      <c r="A803" s="18">
        <v>1986</v>
      </c>
      <c r="B803" s="18">
        <v>1986</v>
      </c>
      <c r="C803" s="18">
        <v>1</v>
      </c>
      <c r="D803" s="141" t="s">
        <v>810</v>
      </c>
      <c r="E803" s="141" t="str">
        <f t="shared" si="35"/>
        <v>1986 1</v>
      </c>
      <c r="F803" s="17">
        <v>3473.2419100000002</v>
      </c>
      <c r="G803" s="14">
        <v>0</v>
      </c>
      <c r="H803" s="17">
        <v>1340.9695139999999</v>
      </c>
    </row>
    <row r="804" spans="1:10" x14ac:dyDescent="0.25">
      <c r="A804" s="18">
        <v>1986</v>
      </c>
      <c r="B804" s="18">
        <v>1986</v>
      </c>
      <c r="C804" s="18">
        <v>2</v>
      </c>
      <c r="D804" s="141" t="s">
        <v>811</v>
      </c>
      <c r="E804" s="141" t="str">
        <f t="shared" si="35"/>
        <v>1986 2</v>
      </c>
      <c r="F804" s="17">
        <v>3252</v>
      </c>
      <c r="G804" s="14">
        <v>0</v>
      </c>
      <c r="H804" s="17">
        <v>1814.4671370000001</v>
      </c>
    </row>
    <row r="805" spans="1:10" x14ac:dyDescent="0.25">
      <c r="A805" s="18">
        <v>1986</v>
      </c>
      <c r="B805" s="18">
        <v>1986</v>
      </c>
      <c r="C805" s="18">
        <v>3</v>
      </c>
      <c r="D805" s="141" t="s">
        <v>812</v>
      </c>
      <c r="E805" s="141" t="str">
        <f t="shared" si="35"/>
        <v>1986 3</v>
      </c>
      <c r="F805" s="17">
        <v>3534</v>
      </c>
      <c r="G805" s="14">
        <v>0</v>
      </c>
      <c r="H805" s="17">
        <v>2100</v>
      </c>
    </row>
    <row r="806" spans="1:10" x14ac:dyDescent="0.25">
      <c r="A806" s="18">
        <v>1986</v>
      </c>
      <c r="B806" s="18">
        <v>1986</v>
      </c>
      <c r="C806" s="18">
        <v>4</v>
      </c>
      <c r="D806" s="141" t="s">
        <v>813</v>
      </c>
      <c r="E806" s="141" t="str">
        <f t="shared" si="35"/>
        <v>1986 4</v>
      </c>
      <c r="F806" s="17">
        <v>4030.3765960000001</v>
      </c>
      <c r="G806" s="14">
        <v>0</v>
      </c>
      <c r="H806" s="17">
        <v>2122.058293</v>
      </c>
    </row>
    <row r="807" spans="1:10" x14ac:dyDescent="0.25">
      <c r="A807" s="18">
        <v>1986</v>
      </c>
      <c r="B807" s="18">
        <v>1986</v>
      </c>
      <c r="C807" s="18">
        <v>5</v>
      </c>
      <c r="D807" s="141" t="s">
        <v>814</v>
      </c>
      <c r="E807" s="141" t="str">
        <f t="shared" si="35"/>
        <v>1986 5</v>
      </c>
      <c r="F807" s="17">
        <v>4027.5700579999998</v>
      </c>
      <c r="G807" s="14">
        <v>0</v>
      </c>
      <c r="H807" s="17">
        <v>2018.835558</v>
      </c>
    </row>
    <row r="808" spans="1:10" x14ac:dyDescent="0.25">
      <c r="A808" s="18">
        <v>1986</v>
      </c>
      <c r="B808" s="18">
        <v>1986</v>
      </c>
      <c r="C808" s="18">
        <v>6</v>
      </c>
      <c r="D808" s="141" t="s">
        <v>815</v>
      </c>
      <c r="E808" s="141" t="str">
        <f t="shared" si="35"/>
        <v>1986 6</v>
      </c>
      <c r="F808" s="17">
        <v>3734.779215</v>
      </c>
      <c r="G808" s="14">
        <v>0</v>
      </c>
      <c r="H808" s="17">
        <v>1907.621934</v>
      </c>
    </row>
    <row r="809" spans="1:10" x14ac:dyDescent="0.25">
      <c r="A809" s="18">
        <v>1986</v>
      </c>
      <c r="B809" s="18">
        <v>1986</v>
      </c>
      <c r="C809" s="18">
        <v>7</v>
      </c>
      <c r="D809" s="141" t="s">
        <v>816</v>
      </c>
      <c r="E809" s="141" t="str">
        <f t="shared" si="35"/>
        <v>1986 7</v>
      </c>
      <c r="F809" s="17">
        <v>3418.52169</v>
      </c>
      <c r="G809" s="14">
        <v>0</v>
      </c>
      <c r="H809" s="17">
        <v>1731.8326609999999</v>
      </c>
    </row>
    <row r="810" spans="1:10" x14ac:dyDescent="0.25">
      <c r="A810" s="18">
        <v>1986</v>
      </c>
      <c r="B810" s="18">
        <v>1986</v>
      </c>
      <c r="C810" s="18">
        <v>8</v>
      </c>
      <c r="D810" s="141" t="s">
        <v>817</v>
      </c>
      <c r="E810" s="141" t="str">
        <f t="shared" si="35"/>
        <v>1986 8</v>
      </c>
      <c r="F810" s="17">
        <v>3104.8356859999999</v>
      </c>
      <c r="G810" s="14">
        <v>0</v>
      </c>
      <c r="H810" s="17">
        <v>1556.925236</v>
      </c>
    </row>
    <row r="811" spans="1:10" x14ac:dyDescent="0.25">
      <c r="A811" s="18">
        <v>1986</v>
      </c>
      <c r="B811" s="18">
        <v>1986</v>
      </c>
      <c r="C811" s="18">
        <v>9</v>
      </c>
      <c r="D811" s="141" t="s">
        <v>818</v>
      </c>
      <c r="E811" s="141" t="str">
        <f t="shared" si="35"/>
        <v>1986 9</v>
      </c>
      <c r="F811" s="17">
        <v>2927.4473950000001</v>
      </c>
      <c r="G811" s="14">
        <v>0</v>
      </c>
      <c r="H811" s="17">
        <v>1390.8888010000001</v>
      </c>
    </row>
    <row r="812" spans="1:10" x14ac:dyDescent="0.25">
      <c r="A812" s="18">
        <v>1987</v>
      </c>
      <c r="B812" s="18">
        <v>1986</v>
      </c>
      <c r="C812" s="18">
        <v>10</v>
      </c>
      <c r="D812" s="141" t="s">
        <v>819</v>
      </c>
      <c r="E812" s="141" t="str">
        <f t="shared" si="35"/>
        <v>1987 10</v>
      </c>
      <c r="F812" s="17">
        <v>2865.1736080000001</v>
      </c>
      <c r="G812" s="14">
        <v>0</v>
      </c>
      <c r="H812" s="17">
        <v>1340.2964999999999</v>
      </c>
    </row>
    <row r="813" spans="1:10" x14ac:dyDescent="0.25">
      <c r="A813" s="18">
        <v>1987</v>
      </c>
      <c r="B813" s="18">
        <v>1986</v>
      </c>
      <c r="C813" s="18">
        <v>11</v>
      </c>
      <c r="D813" s="141" t="s">
        <v>820</v>
      </c>
      <c r="E813" s="141" t="str">
        <f t="shared" si="35"/>
        <v>1987 11</v>
      </c>
      <c r="F813" s="17">
        <v>2437.5206290000001</v>
      </c>
      <c r="G813" s="14">
        <v>0</v>
      </c>
      <c r="H813" s="17">
        <v>1309.657011</v>
      </c>
      <c r="I813" s="17"/>
      <c r="J813" s="17"/>
    </row>
    <row r="814" spans="1:10" x14ac:dyDescent="0.25">
      <c r="A814" s="18">
        <v>1987</v>
      </c>
      <c r="B814" s="18">
        <v>1986</v>
      </c>
      <c r="C814" s="18">
        <v>12</v>
      </c>
      <c r="D814" s="141" t="s">
        <v>821</v>
      </c>
      <c r="E814" s="141" t="str">
        <f t="shared" si="35"/>
        <v>1987 12</v>
      </c>
      <c r="F814" s="17">
        <v>2408.9212269999998</v>
      </c>
      <c r="G814" s="14">
        <v>0</v>
      </c>
      <c r="H814" s="17">
        <v>1303.3224909999999</v>
      </c>
      <c r="I814" s="17"/>
      <c r="J814" s="17"/>
    </row>
    <row r="815" spans="1:10" x14ac:dyDescent="0.25">
      <c r="A815" s="18">
        <v>1987</v>
      </c>
      <c r="B815" s="18">
        <v>1987</v>
      </c>
      <c r="C815" s="18">
        <v>1</v>
      </c>
      <c r="D815" s="141" t="s">
        <v>822</v>
      </c>
      <c r="E815" s="141" t="str">
        <f t="shared" si="35"/>
        <v>1987 1</v>
      </c>
      <c r="F815" s="17">
        <v>2543.7180050000002</v>
      </c>
      <c r="G815" s="14">
        <v>0</v>
      </c>
      <c r="H815" s="17">
        <v>1315.5223080000001</v>
      </c>
    </row>
    <row r="816" spans="1:10" x14ac:dyDescent="0.25">
      <c r="A816" s="18">
        <v>1987</v>
      </c>
      <c r="B816" s="18">
        <v>1987</v>
      </c>
      <c r="C816" s="18">
        <v>2</v>
      </c>
      <c r="D816" s="141" t="s">
        <v>823</v>
      </c>
      <c r="E816" s="141" t="str">
        <f t="shared" si="35"/>
        <v>1987 2</v>
      </c>
      <c r="F816" s="17">
        <v>2881.4114159999999</v>
      </c>
      <c r="G816" s="14">
        <v>0</v>
      </c>
      <c r="H816" s="17">
        <v>1394.2524490000001</v>
      </c>
    </row>
    <row r="817" spans="1:8" x14ac:dyDescent="0.25">
      <c r="A817" s="18">
        <v>1987</v>
      </c>
      <c r="B817" s="18">
        <v>1987</v>
      </c>
      <c r="C817" s="18">
        <v>3</v>
      </c>
      <c r="D817" s="141" t="s">
        <v>824</v>
      </c>
      <c r="E817" s="141" t="str">
        <f t="shared" si="35"/>
        <v>1987 3</v>
      </c>
      <c r="F817" s="17">
        <v>3613.8450349999998</v>
      </c>
      <c r="G817" s="14">
        <v>0</v>
      </c>
      <c r="H817" s="17">
        <v>1599.31583</v>
      </c>
    </row>
    <row r="818" spans="1:8" x14ac:dyDescent="0.25">
      <c r="A818" s="18">
        <v>1987</v>
      </c>
      <c r="B818" s="18">
        <v>1987</v>
      </c>
      <c r="C818" s="18">
        <v>4</v>
      </c>
      <c r="D818" s="141" t="s">
        <v>825</v>
      </c>
      <c r="E818" s="141" t="str">
        <f t="shared" si="35"/>
        <v>1987 4</v>
      </c>
      <c r="F818" s="17">
        <v>3622.5186079999999</v>
      </c>
      <c r="G818" s="14">
        <v>0</v>
      </c>
      <c r="H818" s="17">
        <v>1745.7889319999999</v>
      </c>
    </row>
    <row r="819" spans="1:8" x14ac:dyDescent="0.25">
      <c r="A819" s="18">
        <v>1987</v>
      </c>
      <c r="B819" s="18">
        <v>1987</v>
      </c>
      <c r="C819" s="18">
        <v>5</v>
      </c>
      <c r="D819" s="141" t="s">
        <v>826</v>
      </c>
      <c r="E819" s="141" t="str">
        <f t="shared" si="35"/>
        <v>1987 5</v>
      </c>
      <c r="F819" s="17">
        <v>3330.4922919999999</v>
      </c>
      <c r="G819" s="14">
        <v>0</v>
      </c>
      <c r="H819" s="17">
        <v>1683.8398810000001</v>
      </c>
    </row>
    <row r="820" spans="1:8" x14ac:dyDescent="0.25">
      <c r="A820" s="18">
        <v>1987</v>
      </c>
      <c r="B820" s="18">
        <v>1987</v>
      </c>
      <c r="C820" s="18">
        <v>6</v>
      </c>
      <c r="D820" s="141" t="s">
        <v>827</v>
      </c>
      <c r="E820" s="141" t="str">
        <f t="shared" si="35"/>
        <v>1987 6</v>
      </c>
      <c r="F820" s="17">
        <v>2872.8051829999999</v>
      </c>
      <c r="G820" s="14">
        <v>0</v>
      </c>
      <c r="H820" s="17">
        <v>1488.2722409999999</v>
      </c>
    </row>
    <row r="821" spans="1:8" x14ac:dyDescent="0.25">
      <c r="A821" s="18">
        <v>1987</v>
      </c>
      <c r="B821" s="18">
        <v>1987</v>
      </c>
      <c r="C821" s="18">
        <v>7</v>
      </c>
      <c r="D821" s="141" t="s">
        <v>828</v>
      </c>
      <c r="E821" s="141" t="str">
        <f t="shared" si="35"/>
        <v>1987 7</v>
      </c>
      <c r="F821" s="17">
        <v>2450.442141</v>
      </c>
      <c r="G821" s="14">
        <v>0</v>
      </c>
      <c r="H821" s="17">
        <v>1263.1221029999999</v>
      </c>
    </row>
    <row r="822" spans="1:8" x14ac:dyDescent="0.25">
      <c r="A822" s="18">
        <v>1987</v>
      </c>
      <c r="B822" s="18">
        <v>1987</v>
      </c>
      <c r="C822" s="18">
        <v>8</v>
      </c>
      <c r="D822" s="141" t="s">
        <v>829</v>
      </c>
      <c r="E822" s="141" t="str">
        <f t="shared" si="35"/>
        <v>1987 8</v>
      </c>
      <c r="F822" s="17">
        <v>2226.787632</v>
      </c>
      <c r="G822" s="14">
        <v>0</v>
      </c>
      <c r="H822" s="17">
        <v>1081.938879</v>
      </c>
    </row>
    <row r="823" spans="1:8" x14ac:dyDescent="0.25">
      <c r="A823" s="18">
        <v>1987</v>
      </c>
      <c r="B823" s="18">
        <v>1987</v>
      </c>
      <c r="C823" s="18">
        <v>9</v>
      </c>
      <c r="D823" s="141" t="s">
        <v>830</v>
      </c>
      <c r="E823" s="141" t="str">
        <f t="shared" si="35"/>
        <v>1987 9</v>
      </c>
      <c r="F823" s="17">
        <v>2115.8238879999999</v>
      </c>
      <c r="G823" s="14">
        <v>0</v>
      </c>
      <c r="H823" s="17">
        <v>989.77898500000003</v>
      </c>
    </row>
    <row r="824" spans="1:8" x14ac:dyDescent="0.25">
      <c r="A824" s="18">
        <v>1988</v>
      </c>
      <c r="B824" s="18">
        <v>1987</v>
      </c>
      <c r="C824" s="18">
        <v>10</v>
      </c>
      <c r="D824" s="141" t="s">
        <v>831</v>
      </c>
      <c r="E824" s="141" t="str">
        <f t="shared" si="35"/>
        <v>1988 10</v>
      </c>
      <c r="F824" s="17">
        <v>1989.8148249999999</v>
      </c>
      <c r="G824" s="14">
        <v>0</v>
      </c>
      <c r="H824" s="17">
        <v>917.36111900000003</v>
      </c>
    </row>
    <row r="825" spans="1:8" x14ac:dyDescent="0.25">
      <c r="A825" s="18">
        <v>1988</v>
      </c>
      <c r="B825" s="18">
        <v>1987</v>
      </c>
      <c r="C825" s="18">
        <v>11</v>
      </c>
      <c r="D825" s="141" t="s">
        <v>832</v>
      </c>
      <c r="E825" s="141" t="str">
        <f t="shared" si="35"/>
        <v>1988 11</v>
      </c>
      <c r="F825" s="17">
        <v>1984.427494</v>
      </c>
      <c r="G825" s="14">
        <v>0</v>
      </c>
      <c r="H825" s="17">
        <v>903.45032200000003</v>
      </c>
    </row>
    <row r="826" spans="1:8" x14ac:dyDescent="0.25">
      <c r="A826" s="18">
        <v>1988</v>
      </c>
      <c r="B826" s="18">
        <v>1987</v>
      </c>
      <c r="C826" s="18">
        <v>12</v>
      </c>
      <c r="D826" s="141" t="s">
        <v>833</v>
      </c>
      <c r="E826" s="141" t="str">
        <f t="shared" si="35"/>
        <v>1988 12</v>
      </c>
      <c r="F826" s="17">
        <v>2495.0709440000001</v>
      </c>
      <c r="G826" s="14">
        <v>0</v>
      </c>
      <c r="H826" s="17">
        <v>1055.529278</v>
      </c>
    </row>
    <row r="827" spans="1:8" x14ac:dyDescent="0.25">
      <c r="A827" s="18">
        <v>1988</v>
      </c>
      <c r="B827" s="18">
        <v>1988</v>
      </c>
      <c r="C827" s="18">
        <v>1</v>
      </c>
      <c r="D827" s="141" t="s">
        <v>834</v>
      </c>
      <c r="E827" s="141" t="str">
        <f t="shared" si="35"/>
        <v>1988 1</v>
      </c>
      <c r="F827" s="17">
        <v>2924.959707</v>
      </c>
      <c r="G827" s="14">
        <v>0</v>
      </c>
      <c r="H827" s="17">
        <v>1136.747204</v>
      </c>
    </row>
    <row r="828" spans="1:8" x14ac:dyDescent="0.25">
      <c r="A828" s="18">
        <v>1988</v>
      </c>
      <c r="B828" s="18">
        <v>1988</v>
      </c>
      <c r="C828" s="18">
        <v>2</v>
      </c>
      <c r="D828" s="141" t="s">
        <v>835</v>
      </c>
      <c r="E828" s="141" t="str">
        <f t="shared" si="35"/>
        <v>1988 2</v>
      </c>
      <c r="F828" s="17">
        <v>3107.2988500000001</v>
      </c>
      <c r="G828" s="14">
        <v>0</v>
      </c>
      <c r="H828" s="17">
        <v>1221.232984</v>
      </c>
    </row>
    <row r="829" spans="1:8" x14ac:dyDescent="0.25">
      <c r="A829" s="18">
        <v>1988</v>
      </c>
      <c r="B829" s="18">
        <v>1988</v>
      </c>
      <c r="C829" s="18">
        <v>3</v>
      </c>
      <c r="D829" s="141" t="s">
        <v>836</v>
      </c>
      <c r="E829" s="141" t="str">
        <f t="shared" si="35"/>
        <v>1988 3</v>
      </c>
      <c r="F829" s="17">
        <v>3167.122648</v>
      </c>
      <c r="G829" s="14">
        <v>0</v>
      </c>
      <c r="H829" s="17">
        <v>1301.7292190000001</v>
      </c>
    </row>
    <row r="830" spans="1:8" x14ac:dyDescent="0.25">
      <c r="A830" s="18">
        <v>1988</v>
      </c>
      <c r="B830" s="18">
        <v>1988</v>
      </c>
      <c r="C830" s="18">
        <v>4</v>
      </c>
      <c r="D830" s="141" t="s">
        <v>837</v>
      </c>
      <c r="E830" s="141" t="str">
        <f t="shared" si="35"/>
        <v>1988 4</v>
      </c>
      <c r="F830" s="17">
        <v>3283.6843950000002</v>
      </c>
      <c r="G830" s="14">
        <v>0</v>
      </c>
      <c r="H830" s="17">
        <v>1388.2072029999999</v>
      </c>
    </row>
    <row r="831" spans="1:8" x14ac:dyDescent="0.25">
      <c r="A831" s="18">
        <v>1988</v>
      </c>
      <c r="B831" s="18">
        <v>1988</v>
      </c>
      <c r="C831" s="18">
        <v>5</v>
      </c>
      <c r="D831" s="141" t="s">
        <v>838</v>
      </c>
      <c r="E831" s="141" t="str">
        <f t="shared" si="35"/>
        <v>1988 5</v>
      </c>
      <c r="F831" s="17">
        <v>3229.7460809999998</v>
      </c>
      <c r="G831" s="14">
        <v>0</v>
      </c>
      <c r="H831" s="17">
        <v>1333.4523509999999</v>
      </c>
    </row>
    <row r="832" spans="1:8" x14ac:dyDescent="0.25">
      <c r="A832" s="18">
        <v>1988</v>
      </c>
      <c r="B832" s="18">
        <v>1988</v>
      </c>
      <c r="C832" s="18">
        <v>6</v>
      </c>
      <c r="D832" s="141" t="s">
        <v>839</v>
      </c>
      <c r="E832" s="141" t="str">
        <f t="shared" si="35"/>
        <v>1988 6</v>
      </c>
      <c r="F832" s="17">
        <v>2834.5209009999999</v>
      </c>
      <c r="G832" s="14">
        <v>0</v>
      </c>
      <c r="H832" s="17">
        <v>1315.7670330000001</v>
      </c>
    </row>
    <row r="833" spans="1:10" x14ac:dyDescent="0.25">
      <c r="A833" s="18">
        <v>1988</v>
      </c>
      <c r="B833" s="18">
        <v>1988</v>
      </c>
      <c r="C833" s="18">
        <v>7</v>
      </c>
      <c r="D833" s="141" t="s">
        <v>840</v>
      </c>
      <c r="E833" s="141" t="str">
        <f t="shared" si="35"/>
        <v>1988 7</v>
      </c>
      <c r="F833" s="17">
        <v>2440.7152999999998</v>
      </c>
      <c r="G833" s="14">
        <v>0</v>
      </c>
      <c r="H833" s="17">
        <v>1188.738656</v>
      </c>
    </row>
    <row r="834" spans="1:10" x14ac:dyDescent="0.25">
      <c r="A834" s="18">
        <v>1988</v>
      </c>
      <c r="B834" s="18">
        <v>1988</v>
      </c>
      <c r="C834" s="18">
        <v>8</v>
      </c>
      <c r="D834" s="141" t="s">
        <v>841</v>
      </c>
      <c r="E834" s="141" t="str">
        <f t="shared" si="35"/>
        <v>1988 8</v>
      </c>
      <c r="F834" s="17">
        <v>2215.3974149999999</v>
      </c>
      <c r="G834" s="14">
        <v>0</v>
      </c>
      <c r="H834" s="17">
        <v>1067.868211</v>
      </c>
    </row>
    <row r="835" spans="1:10" x14ac:dyDescent="0.25">
      <c r="A835" s="18">
        <v>1988</v>
      </c>
      <c r="B835" s="18">
        <v>1988</v>
      </c>
      <c r="C835" s="18">
        <v>9</v>
      </c>
      <c r="D835" s="141" t="s">
        <v>842</v>
      </c>
      <c r="E835" s="141" t="str">
        <f t="shared" si="35"/>
        <v>1988 9</v>
      </c>
      <c r="F835" s="17">
        <v>2136.8214370000001</v>
      </c>
      <c r="G835" s="14">
        <v>0</v>
      </c>
      <c r="H835" s="17">
        <v>975.65679299999999</v>
      </c>
    </row>
    <row r="836" spans="1:10" x14ac:dyDescent="0.25">
      <c r="A836" s="18">
        <v>1989</v>
      </c>
      <c r="B836" s="18">
        <v>1988</v>
      </c>
      <c r="C836" s="18">
        <v>10</v>
      </c>
      <c r="D836" s="141" t="s">
        <v>843</v>
      </c>
      <c r="E836" s="141" t="str">
        <f t="shared" si="35"/>
        <v>1989 10</v>
      </c>
      <c r="F836" s="17">
        <v>1999.3358780000001</v>
      </c>
      <c r="G836" s="14">
        <v>0</v>
      </c>
      <c r="H836" s="17">
        <v>947.34644100000003</v>
      </c>
    </row>
    <row r="837" spans="1:10" x14ac:dyDescent="0.25">
      <c r="A837" s="18">
        <v>1989</v>
      </c>
      <c r="B837" s="18">
        <v>1988</v>
      </c>
      <c r="C837" s="18">
        <v>11</v>
      </c>
      <c r="D837" s="141" t="s">
        <v>844</v>
      </c>
      <c r="E837" s="141" t="str">
        <f t="shared" si="35"/>
        <v>1989 11</v>
      </c>
      <c r="F837" s="17">
        <v>2199.5221350000002</v>
      </c>
      <c r="G837" s="14">
        <v>0</v>
      </c>
      <c r="H837" s="17">
        <v>969.44586200000003</v>
      </c>
    </row>
    <row r="838" spans="1:10" x14ac:dyDescent="0.25">
      <c r="A838" s="18">
        <v>1989</v>
      </c>
      <c r="B838" s="18">
        <v>1988</v>
      </c>
      <c r="C838" s="18">
        <v>12</v>
      </c>
      <c r="D838" s="141" t="s">
        <v>845</v>
      </c>
      <c r="E838" s="141" t="str">
        <f t="shared" si="35"/>
        <v>1989 12</v>
      </c>
      <c r="F838" s="17">
        <v>2293.4939720000002</v>
      </c>
      <c r="G838" s="14">
        <v>0</v>
      </c>
      <c r="H838" s="17">
        <v>987.25070500000004</v>
      </c>
    </row>
    <row r="839" spans="1:10" x14ac:dyDescent="0.25">
      <c r="A839" s="18">
        <v>1989</v>
      </c>
      <c r="B839" s="18">
        <v>1989</v>
      </c>
      <c r="C839" s="18">
        <v>1</v>
      </c>
      <c r="D839" s="141" t="s">
        <v>846</v>
      </c>
      <c r="E839" s="141" t="str">
        <f t="shared" si="35"/>
        <v>1989 1</v>
      </c>
      <c r="F839" s="17">
        <v>2394.6317389999999</v>
      </c>
      <c r="G839" s="14">
        <v>0</v>
      </c>
      <c r="H839" s="17">
        <v>1010.104162</v>
      </c>
    </row>
    <row r="840" spans="1:10" x14ac:dyDescent="0.25">
      <c r="A840" s="18">
        <v>1989</v>
      </c>
      <c r="B840" s="18">
        <v>1989</v>
      </c>
      <c r="C840" s="18">
        <v>2</v>
      </c>
      <c r="D840" s="141" t="s">
        <v>847</v>
      </c>
      <c r="E840" s="141" t="str">
        <f t="shared" si="35"/>
        <v>1989 2</v>
      </c>
      <c r="F840" s="17">
        <v>2497.8576549999998</v>
      </c>
      <c r="G840" s="14">
        <v>0</v>
      </c>
      <c r="H840" s="17">
        <v>1037.4438319999999</v>
      </c>
    </row>
    <row r="841" spans="1:10" x14ac:dyDescent="0.25">
      <c r="A841" s="18">
        <v>1989</v>
      </c>
      <c r="B841" s="18">
        <v>1989</v>
      </c>
      <c r="C841" s="18">
        <v>3</v>
      </c>
      <c r="D841" s="141" t="s">
        <v>848</v>
      </c>
      <c r="E841" s="141" t="str">
        <f t="shared" si="35"/>
        <v>1989 3</v>
      </c>
      <c r="F841" s="17">
        <v>3841</v>
      </c>
      <c r="G841" s="14">
        <v>0</v>
      </c>
      <c r="H841" s="17">
        <v>1384.6769850000001</v>
      </c>
    </row>
    <row r="842" spans="1:10" x14ac:dyDescent="0.25">
      <c r="A842" s="18">
        <v>1989</v>
      </c>
      <c r="B842" s="18">
        <v>1989</v>
      </c>
      <c r="C842" s="18">
        <v>4</v>
      </c>
      <c r="D842" s="141" t="s">
        <v>849</v>
      </c>
      <c r="E842" s="141" t="str">
        <f t="shared" si="35"/>
        <v>1989 4</v>
      </c>
      <c r="F842" s="17">
        <v>4293.3984049999999</v>
      </c>
      <c r="G842" s="14">
        <v>0</v>
      </c>
      <c r="H842" s="17">
        <v>1588.657087</v>
      </c>
    </row>
    <row r="843" spans="1:10" x14ac:dyDescent="0.25">
      <c r="A843" s="18">
        <v>1989</v>
      </c>
      <c r="B843" s="18">
        <v>1989</v>
      </c>
      <c r="C843" s="18">
        <v>5</v>
      </c>
      <c r="D843" s="141" t="s">
        <v>850</v>
      </c>
      <c r="E843" s="141" t="str">
        <f t="shared" si="35"/>
        <v>1989 5</v>
      </c>
      <c r="F843" s="17">
        <v>4022.6331190000001</v>
      </c>
      <c r="G843" s="14">
        <v>0</v>
      </c>
      <c r="H843" s="17">
        <v>1479.6852329999999</v>
      </c>
    </row>
    <row r="844" spans="1:10" x14ac:dyDescent="0.25">
      <c r="A844" s="18">
        <v>1989</v>
      </c>
      <c r="B844" s="18">
        <v>1989</v>
      </c>
      <c r="C844" s="18">
        <v>6</v>
      </c>
      <c r="D844" s="141" t="s">
        <v>851</v>
      </c>
      <c r="E844" s="141" t="str">
        <f t="shared" si="35"/>
        <v>1989 6</v>
      </c>
      <c r="F844" s="17">
        <v>3619.3661729999999</v>
      </c>
      <c r="G844" s="14">
        <v>0</v>
      </c>
      <c r="H844" s="17">
        <v>1371.711127</v>
      </c>
    </row>
    <row r="845" spans="1:10" x14ac:dyDescent="0.25">
      <c r="A845" s="18">
        <v>1989</v>
      </c>
      <c r="B845" s="18">
        <v>1989</v>
      </c>
      <c r="C845" s="18">
        <v>7</v>
      </c>
      <c r="D845" s="141" t="s">
        <v>852</v>
      </c>
      <c r="E845" s="141" t="str">
        <f t="shared" si="35"/>
        <v>1989 7</v>
      </c>
      <c r="F845" s="17">
        <v>3138.7695659999999</v>
      </c>
      <c r="G845" s="14">
        <v>0</v>
      </c>
      <c r="H845" s="17">
        <v>1222.8228079999999</v>
      </c>
    </row>
    <row r="846" spans="1:10" x14ac:dyDescent="0.25">
      <c r="A846" s="18">
        <v>1989</v>
      </c>
      <c r="B846" s="18">
        <v>1989</v>
      </c>
      <c r="C846" s="18">
        <v>8</v>
      </c>
      <c r="D846" s="141" t="s">
        <v>853</v>
      </c>
      <c r="E846" s="141" t="str">
        <f t="shared" si="35"/>
        <v>1989 8</v>
      </c>
      <c r="F846" s="17">
        <v>2867.3393299999998</v>
      </c>
      <c r="G846" s="14">
        <v>0</v>
      </c>
      <c r="H846" s="17">
        <v>1079.432004</v>
      </c>
      <c r="I846" s="17"/>
      <c r="J846" s="17"/>
    </row>
    <row r="847" spans="1:10" x14ac:dyDescent="0.25">
      <c r="A847" s="18">
        <v>1989</v>
      </c>
      <c r="B847" s="18">
        <v>1989</v>
      </c>
      <c r="C847" s="18">
        <v>9</v>
      </c>
      <c r="D847" s="141" t="s">
        <v>854</v>
      </c>
      <c r="E847" s="141" t="str">
        <f t="shared" si="35"/>
        <v>1989 9</v>
      </c>
      <c r="F847" s="17">
        <v>2892.7582269999998</v>
      </c>
      <c r="G847" s="14">
        <v>0</v>
      </c>
      <c r="H847" s="17">
        <v>999.291787</v>
      </c>
      <c r="I847" s="17"/>
      <c r="J847" s="17"/>
    </row>
    <row r="848" spans="1:10" x14ac:dyDescent="0.25">
      <c r="A848" s="18">
        <v>1990</v>
      </c>
      <c r="B848" s="18">
        <v>1989</v>
      </c>
      <c r="C848" s="18">
        <v>10</v>
      </c>
      <c r="D848" s="141" t="s">
        <v>855</v>
      </c>
      <c r="E848" s="141" t="str">
        <f t="shared" si="35"/>
        <v>1990 10</v>
      </c>
      <c r="F848" s="17">
        <v>2969.4961320000002</v>
      </c>
      <c r="G848" s="14">
        <v>0</v>
      </c>
      <c r="H848" s="17">
        <v>1015.784936</v>
      </c>
      <c r="I848" s="17"/>
      <c r="J848" s="17"/>
    </row>
    <row r="849" spans="1:10" x14ac:dyDescent="0.25">
      <c r="A849" s="18">
        <v>1990</v>
      </c>
      <c r="B849" s="18">
        <v>1989</v>
      </c>
      <c r="C849" s="18">
        <v>11</v>
      </c>
      <c r="D849" s="141" t="s">
        <v>856</v>
      </c>
      <c r="E849" s="141" t="str">
        <f t="shared" si="35"/>
        <v>1990 11</v>
      </c>
      <c r="F849" s="17">
        <v>2845.2876310000001</v>
      </c>
      <c r="G849" s="14">
        <v>0</v>
      </c>
      <c r="H849" s="17">
        <v>1019.050699</v>
      </c>
      <c r="I849" s="17"/>
      <c r="J849" s="17"/>
    </row>
    <row r="850" spans="1:10" x14ac:dyDescent="0.25">
      <c r="A850" s="18">
        <v>1990</v>
      </c>
      <c r="B850" s="18">
        <v>1989</v>
      </c>
      <c r="C850" s="18">
        <v>12</v>
      </c>
      <c r="D850" s="141" t="s">
        <v>857</v>
      </c>
      <c r="E850" s="141" t="str">
        <f t="shared" si="35"/>
        <v>1990 12</v>
      </c>
      <c r="F850" s="17">
        <v>2783.6598650000001</v>
      </c>
      <c r="G850" s="14">
        <v>0</v>
      </c>
      <c r="H850" s="17">
        <v>1013.937287</v>
      </c>
      <c r="I850" s="17"/>
      <c r="J850" s="17"/>
    </row>
    <row r="851" spans="1:10" x14ac:dyDescent="0.25">
      <c r="A851" s="18">
        <v>1990</v>
      </c>
      <c r="B851" s="18">
        <v>1990</v>
      </c>
      <c r="C851" s="18">
        <v>1</v>
      </c>
      <c r="D851" s="141" t="s">
        <v>858</v>
      </c>
      <c r="E851" s="141" t="str">
        <f t="shared" si="35"/>
        <v>1990 1</v>
      </c>
      <c r="F851" s="17">
        <v>3026.0087250000001</v>
      </c>
      <c r="G851" s="14">
        <v>0</v>
      </c>
      <c r="H851" s="17">
        <v>1079.70237</v>
      </c>
    </row>
    <row r="852" spans="1:10" x14ac:dyDescent="0.25">
      <c r="A852" s="18">
        <v>1990</v>
      </c>
      <c r="B852" s="18">
        <v>1990</v>
      </c>
      <c r="C852" s="18">
        <v>2</v>
      </c>
      <c r="D852" s="141" t="s">
        <v>859</v>
      </c>
      <c r="E852" s="141" t="str">
        <f t="shared" si="35"/>
        <v>1990 2</v>
      </c>
      <c r="F852" s="17">
        <v>3118.8712650000002</v>
      </c>
      <c r="G852" s="14">
        <v>0</v>
      </c>
      <c r="H852" s="17">
        <v>1106.455481</v>
      </c>
    </row>
    <row r="853" spans="1:10" x14ac:dyDescent="0.25">
      <c r="A853" s="18">
        <v>1990</v>
      </c>
      <c r="B853" s="18">
        <v>1990</v>
      </c>
      <c r="C853" s="18">
        <v>3</v>
      </c>
      <c r="D853" s="141" t="s">
        <v>860</v>
      </c>
      <c r="E853" s="141" t="str">
        <f t="shared" si="35"/>
        <v>1990 3</v>
      </c>
      <c r="F853" s="17">
        <v>3383.549505</v>
      </c>
      <c r="G853" s="14">
        <v>0</v>
      </c>
      <c r="H853" s="17">
        <v>1194.4450440000001</v>
      </c>
    </row>
    <row r="854" spans="1:10" x14ac:dyDescent="0.25">
      <c r="A854" s="18">
        <v>1990</v>
      </c>
      <c r="B854" s="18">
        <v>1990</v>
      </c>
      <c r="C854" s="18">
        <v>4</v>
      </c>
      <c r="D854" s="141" t="s">
        <v>861</v>
      </c>
      <c r="E854" s="141" t="str">
        <f t="shared" si="35"/>
        <v>1990 4</v>
      </c>
      <c r="F854" s="17">
        <v>3426.085877</v>
      </c>
      <c r="G854" s="14">
        <v>0</v>
      </c>
      <c r="H854" s="17">
        <v>1233.706289</v>
      </c>
    </row>
    <row r="855" spans="1:10" x14ac:dyDescent="0.25">
      <c r="A855" s="18">
        <v>1990</v>
      </c>
      <c r="B855" s="18">
        <v>1990</v>
      </c>
      <c r="C855" s="18">
        <v>5</v>
      </c>
      <c r="D855" s="141" t="s">
        <v>862</v>
      </c>
      <c r="E855" s="141" t="str">
        <f t="shared" si="35"/>
        <v>1990 5</v>
      </c>
      <c r="F855" s="17">
        <v>3576.5516280000002</v>
      </c>
      <c r="G855" s="14">
        <v>0</v>
      </c>
      <c r="H855" s="17">
        <v>1201.189149</v>
      </c>
    </row>
    <row r="856" spans="1:10" x14ac:dyDescent="0.25">
      <c r="A856" s="18">
        <v>1990</v>
      </c>
      <c r="B856" s="18">
        <v>1990</v>
      </c>
      <c r="C856" s="18">
        <v>6</v>
      </c>
      <c r="D856" s="141" t="s">
        <v>863</v>
      </c>
      <c r="E856" s="141" t="str">
        <f t="shared" si="35"/>
        <v>1990 6</v>
      </c>
      <c r="F856" s="17">
        <v>3306.1335680000002</v>
      </c>
      <c r="G856" s="14">
        <v>0</v>
      </c>
      <c r="H856" s="17">
        <v>1219.9259420000001</v>
      </c>
    </row>
    <row r="857" spans="1:10" x14ac:dyDescent="0.25">
      <c r="A857" s="18">
        <v>1990</v>
      </c>
      <c r="B857" s="18">
        <v>1990</v>
      </c>
      <c r="C857" s="18">
        <v>7</v>
      </c>
      <c r="D857" s="141" t="s">
        <v>864</v>
      </c>
      <c r="E857" s="141" t="str">
        <f t="shared" si="35"/>
        <v>1990 7</v>
      </c>
      <c r="F857" s="17">
        <v>2904.8141949999999</v>
      </c>
      <c r="G857" s="14">
        <v>0</v>
      </c>
      <c r="H857" s="17">
        <v>1111.9707530000001</v>
      </c>
    </row>
    <row r="858" spans="1:10" x14ac:dyDescent="0.25">
      <c r="A858" s="18">
        <v>1990</v>
      </c>
      <c r="B858" s="18">
        <v>1990</v>
      </c>
      <c r="C858" s="18">
        <v>8</v>
      </c>
      <c r="D858" s="141" t="s">
        <v>865</v>
      </c>
      <c r="E858" s="141" t="str">
        <f t="shared" si="35"/>
        <v>1990 8</v>
      </c>
      <c r="F858" s="17">
        <v>2562.4879219999998</v>
      </c>
      <c r="G858" s="14">
        <v>0</v>
      </c>
      <c r="H858" s="17">
        <v>1002.27179</v>
      </c>
      <c r="I858" s="17"/>
      <c r="J858" s="17"/>
    </row>
    <row r="859" spans="1:10" x14ac:dyDescent="0.25">
      <c r="A859" s="18">
        <v>1990</v>
      </c>
      <c r="B859" s="18">
        <v>1990</v>
      </c>
      <c r="C859" s="18">
        <v>9</v>
      </c>
      <c r="D859" s="141" t="s">
        <v>866</v>
      </c>
      <c r="E859" s="141" t="str">
        <f t="shared" si="35"/>
        <v>1990 9</v>
      </c>
      <c r="F859" s="17">
        <v>2532.102187</v>
      </c>
      <c r="G859" s="14">
        <v>0</v>
      </c>
      <c r="H859" s="17">
        <v>910.25232000000005</v>
      </c>
    </row>
    <row r="860" spans="1:10" x14ac:dyDescent="0.25">
      <c r="A860" s="18">
        <v>1991</v>
      </c>
      <c r="B860" s="18">
        <v>1990</v>
      </c>
      <c r="C860" s="18">
        <v>10</v>
      </c>
      <c r="D860" s="141" t="s">
        <v>867</v>
      </c>
      <c r="E860" s="141" t="str">
        <f t="shared" si="35"/>
        <v>1991 10</v>
      </c>
      <c r="F860" s="17">
        <v>2432.378346</v>
      </c>
      <c r="G860" s="14">
        <v>0</v>
      </c>
      <c r="H860" s="17">
        <v>882.01192500000002</v>
      </c>
      <c r="I860" s="17"/>
      <c r="J860" s="17"/>
    </row>
    <row r="861" spans="1:10" x14ac:dyDescent="0.25">
      <c r="A861" s="18">
        <v>1991</v>
      </c>
      <c r="B861" s="18">
        <v>1990</v>
      </c>
      <c r="C861" s="18">
        <v>11</v>
      </c>
      <c r="D861" s="141" t="s">
        <v>868</v>
      </c>
      <c r="E861" s="141" t="str">
        <f t="shared" si="35"/>
        <v>1991 11</v>
      </c>
      <c r="F861" s="17">
        <v>2312.3890379999998</v>
      </c>
      <c r="G861" s="14">
        <v>0</v>
      </c>
      <c r="H861" s="17">
        <v>869.584247</v>
      </c>
    </row>
    <row r="862" spans="1:10" x14ac:dyDescent="0.25">
      <c r="A862" s="18">
        <v>1991</v>
      </c>
      <c r="B862" s="18">
        <v>1990</v>
      </c>
      <c r="C862" s="18">
        <v>12</v>
      </c>
      <c r="D862" s="141" t="s">
        <v>869</v>
      </c>
      <c r="E862" s="141" t="str">
        <f t="shared" si="35"/>
        <v>1991 12</v>
      </c>
      <c r="F862" s="17">
        <v>2218.672689</v>
      </c>
      <c r="G862" s="14">
        <v>0</v>
      </c>
      <c r="H862" s="17">
        <v>853.97122100000001</v>
      </c>
    </row>
    <row r="863" spans="1:10" x14ac:dyDescent="0.25">
      <c r="A863" s="18">
        <v>1991</v>
      </c>
      <c r="B863" s="18">
        <v>1991</v>
      </c>
      <c r="C863" s="18">
        <v>1</v>
      </c>
      <c r="D863" s="141" t="s">
        <v>870</v>
      </c>
      <c r="E863" s="141" t="str">
        <f t="shared" si="35"/>
        <v>1991 1</v>
      </c>
      <c r="F863" s="17">
        <v>2123.9771970000002</v>
      </c>
      <c r="G863" s="14">
        <v>0</v>
      </c>
      <c r="H863" s="17">
        <v>838.19434799999999</v>
      </c>
    </row>
    <row r="864" spans="1:10" x14ac:dyDescent="0.25">
      <c r="A864" s="18">
        <v>1991</v>
      </c>
      <c r="B864" s="18">
        <v>1991</v>
      </c>
      <c r="C864" s="18">
        <v>2</v>
      </c>
      <c r="D864" s="141" t="s">
        <v>871</v>
      </c>
      <c r="E864" s="141" t="str">
        <f t="shared" si="35"/>
        <v>1991 2</v>
      </c>
      <c r="F864" s="17">
        <v>2091.753279</v>
      </c>
      <c r="G864" s="14">
        <v>0</v>
      </c>
      <c r="H864" s="17">
        <v>843.68392800000004</v>
      </c>
    </row>
    <row r="865" spans="1:8" x14ac:dyDescent="0.25">
      <c r="A865" s="18">
        <v>1991</v>
      </c>
      <c r="B865" s="18">
        <v>1991</v>
      </c>
      <c r="C865" s="18">
        <v>3</v>
      </c>
      <c r="D865" s="141" t="s">
        <v>872</v>
      </c>
      <c r="E865" s="141" t="str">
        <f t="shared" ref="E865:E928" si="36">CONCATENATE(A865," ",C865)</f>
        <v>1991 3</v>
      </c>
      <c r="F865" s="17">
        <v>2516.1281760000002</v>
      </c>
      <c r="G865" s="14">
        <v>0</v>
      </c>
      <c r="H865" s="17">
        <v>918.13119900000004</v>
      </c>
    </row>
    <row r="866" spans="1:8" x14ac:dyDescent="0.25">
      <c r="A866" s="18">
        <v>1991</v>
      </c>
      <c r="B866" s="18">
        <v>1991</v>
      </c>
      <c r="C866" s="18">
        <v>4</v>
      </c>
      <c r="D866" s="141" t="s">
        <v>873</v>
      </c>
      <c r="E866" s="141" t="str">
        <f t="shared" si="36"/>
        <v>1991 4</v>
      </c>
      <c r="F866" s="17">
        <v>2677.3421979999998</v>
      </c>
      <c r="G866" s="14">
        <v>0</v>
      </c>
      <c r="H866" s="17">
        <v>967.24239999999998</v>
      </c>
    </row>
    <row r="867" spans="1:8" x14ac:dyDescent="0.25">
      <c r="A867" s="18">
        <v>1991</v>
      </c>
      <c r="B867" s="18">
        <v>1991</v>
      </c>
      <c r="C867" s="18">
        <v>5</v>
      </c>
      <c r="D867" s="141" t="s">
        <v>874</v>
      </c>
      <c r="E867" s="141" t="str">
        <f t="shared" si="36"/>
        <v>1991 5</v>
      </c>
      <c r="F867" s="17">
        <v>2601.2565370000002</v>
      </c>
      <c r="G867" s="14">
        <v>0</v>
      </c>
      <c r="H867" s="17">
        <v>990.87125700000001</v>
      </c>
    </row>
    <row r="868" spans="1:8" x14ac:dyDescent="0.25">
      <c r="A868" s="18">
        <v>1991</v>
      </c>
      <c r="B868" s="18">
        <v>1991</v>
      </c>
      <c r="C868" s="18">
        <v>6</v>
      </c>
      <c r="D868" s="141" t="s">
        <v>875</v>
      </c>
      <c r="E868" s="141" t="str">
        <f t="shared" si="36"/>
        <v>1991 6</v>
      </c>
      <c r="F868" s="17">
        <v>2350.5179159999998</v>
      </c>
      <c r="G868" s="14">
        <v>0</v>
      </c>
      <c r="H868" s="17">
        <v>986.94464900000003</v>
      </c>
    </row>
    <row r="869" spans="1:8" x14ac:dyDescent="0.25">
      <c r="A869" s="18">
        <v>1991</v>
      </c>
      <c r="B869" s="18">
        <v>1991</v>
      </c>
      <c r="C869" s="18">
        <v>7</v>
      </c>
      <c r="D869" s="141" t="s">
        <v>876</v>
      </c>
      <c r="E869" s="141" t="str">
        <f t="shared" si="36"/>
        <v>1991 7</v>
      </c>
      <c r="F869" s="17">
        <v>2037.0601750000001</v>
      </c>
      <c r="G869" s="14">
        <v>0</v>
      </c>
      <c r="H869" s="17">
        <v>900.81402300000002</v>
      </c>
    </row>
    <row r="870" spans="1:8" x14ac:dyDescent="0.25">
      <c r="A870" s="18">
        <v>1991</v>
      </c>
      <c r="B870" s="18">
        <v>1991</v>
      </c>
      <c r="C870" s="18">
        <v>8</v>
      </c>
      <c r="D870" s="141" t="s">
        <v>877</v>
      </c>
      <c r="E870" s="141" t="str">
        <f t="shared" si="36"/>
        <v>1991 8</v>
      </c>
      <c r="F870" s="17">
        <v>1843.005999</v>
      </c>
      <c r="G870" s="14">
        <v>0</v>
      </c>
      <c r="H870" s="17">
        <v>782.15027199999997</v>
      </c>
    </row>
    <row r="871" spans="1:8" x14ac:dyDescent="0.25">
      <c r="A871" s="18">
        <v>1991</v>
      </c>
      <c r="B871" s="18">
        <v>1991</v>
      </c>
      <c r="C871" s="18">
        <v>9</v>
      </c>
      <c r="D871" s="141" t="s">
        <v>878</v>
      </c>
      <c r="E871" s="141" t="str">
        <f t="shared" si="36"/>
        <v>1991 9</v>
      </c>
      <c r="F871" s="17">
        <v>1782.1161480000001</v>
      </c>
      <c r="G871" s="14">
        <v>0</v>
      </c>
      <c r="H871" s="17">
        <v>690.76726699999995</v>
      </c>
    </row>
    <row r="872" spans="1:8" x14ac:dyDescent="0.25">
      <c r="A872" s="18">
        <v>1992</v>
      </c>
      <c r="B872" s="18">
        <v>1991</v>
      </c>
      <c r="C872" s="18">
        <v>10</v>
      </c>
      <c r="D872" s="141" t="s">
        <v>879</v>
      </c>
      <c r="E872" s="141" t="str">
        <f t="shared" si="36"/>
        <v>1992 10</v>
      </c>
      <c r="F872" s="17">
        <v>1658.198091</v>
      </c>
      <c r="G872" s="14">
        <v>0</v>
      </c>
      <c r="H872" s="17">
        <v>675.03090499999996</v>
      </c>
    </row>
    <row r="873" spans="1:8" x14ac:dyDescent="0.25">
      <c r="A873" s="18">
        <v>1992</v>
      </c>
      <c r="B873" s="18">
        <v>1991</v>
      </c>
      <c r="C873" s="18">
        <v>11</v>
      </c>
      <c r="D873" s="141" t="s">
        <v>880</v>
      </c>
      <c r="E873" s="141" t="str">
        <f t="shared" si="36"/>
        <v>1992 11</v>
      </c>
      <c r="F873" s="17">
        <v>1516.086699</v>
      </c>
      <c r="G873" s="14">
        <v>0</v>
      </c>
      <c r="H873" s="17">
        <v>666.041695</v>
      </c>
    </row>
    <row r="874" spans="1:8" x14ac:dyDescent="0.25">
      <c r="A874" s="18">
        <v>1992</v>
      </c>
      <c r="B874" s="18">
        <v>1991</v>
      </c>
      <c r="C874" s="18">
        <v>12</v>
      </c>
      <c r="D874" s="141" t="s">
        <v>881</v>
      </c>
      <c r="E874" s="141" t="str">
        <f t="shared" si="36"/>
        <v>1992 12</v>
      </c>
      <c r="F874" s="17">
        <v>1512.675068</v>
      </c>
      <c r="G874" s="14">
        <v>0</v>
      </c>
      <c r="H874" s="17">
        <v>661.073982</v>
      </c>
    </row>
    <row r="875" spans="1:8" x14ac:dyDescent="0.25">
      <c r="A875" s="18">
        <v>1992</v>
      </c>
      <c r="B875" s="18">
        <v>1992</v>
      </c>
      <c r="C875" s="18">
        <v>1</v>
      </c>
      <c r="D875" s="141" t="s">
        <v>882</v>
      </c>
      <c r="E875" s="141" t="str">
        <f t="shared" si="36"/>
        <v>1992 1</v>
      </c>
      <c r="F875" s="17">
        <v>1547.380005</v>
      </c>
      <c r="G875" s="14">
        <v>0</v>
      </c>
      <c r="H875" s="17">
        <v>666.17784500000005</v>
      </c>
    </row>
    <row r="876" spans="1:8" x14ac:dyDescent="0.25">
      <c r="A876" s="18">
        <v>1992</v>
      </c>
      <c r="B876" s="18">
        <v>1992</v>
      </c>
      <c r="C876" s="18">
        <v>2</v>
      </c>
      <c r="D876" s="141" t="s">
        <v>883</v>
      </c>
      <c r="E876" s="141" t="str">
        <f t="shared" si="36"/>
        <v>1992 2</v>
      </c>
      <c r="F876" s="17">
        <v>2190.5085349999999</v>
      </c>
      <c r="G876" s="14">
        <v>0</v>
      </c>
      <c r="H876" s="17">
        <v>805.05083200000001</v>
      </c>
    </row>
    <row r="877" spans="1:8" x14ac:dyDescent="0.25">
      <c r="A877" s="18">
        <v>1992</v>
      </c>
      <c r="B877" s="18">
        <v>1992</v>
      </c>
      <c r="C877" s="18">
        <v>3</v>
      </c>
      <c r="D877" s="141" t="s">
        <v>884</v>
      </c>
      <c r="E877" s="141" t="str">
        <f t="shared" si="36"/>
        <v>1992 3</v>
      </c>
      <c r="F877" s="17">
        <v>2633.5265519999998</v>
      </c>
      <c r="G877" s="14">
        <v>0</v>
      </c>
      <c r="H877" s="17">
        <v>952.63543800000002</v>
      </c>
    </row>
    <row r="878" spans="1:8" x14ac:dyDescent="0.25">
      <c r="A878" s="18">
        <v>1992</v>
      </c>
      <c r="B878" s="18">
        <v>1992</v>
      </c>
      <c r="C878" s="18">
        <v>4</v>
      </c>
      <c r="D878" s="141" t="s">
        <v>885</v>
      </c>
      <c r="E878" s="141" t="str">
        <f t="shared" si="36"/>
        <v>1992 4</v>
      </c>
      <c r="F878" s="17">
        <v>2883.0573169999998</v>
      </c>
      <c r="G878" s="14">
        <v>0</v>
      </c>
      <c r="H878" s="17">
        <v>1186.1335859999999</v>
      </c>
    </row>
    <row r="879" spans="1:8" x14ac:dyDescent="0.25">
      <c r="A879" s="18">
        <v>1992</v>
      </c>
      <c r="B879" s="18">
        <v>1992</v>
      </c>
      <c r="C879" s="18">
        <v>5</v>
      </c>
      <c r="D879" s="141" t="s">
        <v>886</v>
      </c>
      <c r="E879" s="141" t="str">
        <f t="shared" si="36"/>
        <v>1992 5</v>
      </c>
      <c r="F879" s="17">
        <v>2578.0040060000001</v>
      </c>
      <c r="G879" s="14">
        <v>0</v>
      </c>
      <c r="H879" s="17">
        <v>1179.240399</v>
      </c>
    </row>
    <row r="880" spans="1:8" x14ac:dyDescent="0.25">
      <c r="A880" s="18">
        <v>1992</v>
      </c>
      <c r="B880" s="18">
        <v>1992</v>
      </c>
      <c r="C880" s="18">
        <v>6</v>
      </c>
      <c r="D880" s="141" t="s">
        <v>887</v>
      </c>
      <c r="E880" s="141" t="str">
        <f t="shared" si="36"/>
        <v>1992 6</v>
      </c>
      <c r="F880" s="17">
        <v>2117.0708629999999</v>
      </c>
      <c r="G880" s="14">
        <v>0</v>
      </c>
      <c r="H880" s="17">
        <v>1155.0046139999999</v>
      </c>
    </row>
    <row r="881" spans="1:10" x14ac:dyDescent="0.25">
      <c r="A881" s="18">
        <v>1992</v>
      </c>
      <c r="B881" s="18">
        <v>1992</v>
      </c>
      <c r="C881" s="18">
        <v>7</v>
      </c>
      <c r="D881" s="141" t="s">
        <v>888</v>
      </c>
      <c r="E881" s="141" t="str">
        <f t="shared" si="36"/>
        <v>1992 7</v>
      </c>
      <c r="F881" s="17">
        <v>1692.692542</v>
      </c>
      <c r="G881" s="14">
        <v>0</v>
      </c>
      <c r="H881" s="17">
        <v>1067.858197</v>
      </c>
    </row>
    <row r="882" spans="1:10" x14ac:dyDescent="0.25">
      <c r="A882" s="18">
        <v>1992</v>
      </c>
      <c r="B882" s="18">
        <v>1992</v>
      </c>
      <c r="C882" s="18">
        <v>8</v>
      </c>
      <c r="D882" s="141" t="s">
        <v>889</v>
      </c>
      <c r="E882" s="141" t="str">
        <f t="shared" si="36"/>
        <v>1992 8</v>
      </c>
      <c r="F882" s="17">
        <v>1428.4811529999999</v>
      </c>
      <c r="G882" s="14">
        <v>0</v>
      </c>
      <c r="H882" s="17">
        <v>948.81568200000004</v>
      </c>
    </row>
    <row r="883" spans="1:10" x14ac:dyDescent="0.25">
      <c r="A883" s="18">
        <v>1992</v>
      </c>
      <c r="B883" s="18">
        <v>1992</v>
      </c>
      <c r="C883" s="18">
        <v>9</v>
      </c>
      <c r="D883" s="141" t="s">
        <v>890</v>
      </c>
      <c r="E883" s="141" t="str">
        <f t="shared" si="36"/>
        <v>1992 9</v>
      </c>
      <c r="F883" s="17">
        <v>1391.9951779999999</v>
      </c>
      <c r="G883" s="14">
        <v>0</v>
      </c>
      <c r="H883" s="17">
        <v>856.95058900000004</v>
      </c>
    </row>
    <row r="884" spans="1:10" x14ac:dyDescent="0.25">
      <c r="A884" s="18">
        <v>1993</v>
      </c>
      <c r="B884" s="18">
        <v>1992</v>
      </c>
      <c r="C884" s="18">
        <v>10</v>
      </c>
      <c r="D884" s="141" t="s">
        <v>891</v>
      </c>
      <c r="E884" s="141" t="str">
        <f t="shared" si="36"/>
        <v>1993 10</v>
      </c>
      <c r="F884" s="17">
        <v>1319.4680659999999</v>
      </c>
      <c r="G884" s="14">
        <v>0</v>
      </c>
      <c r="H884" s="17">
        <v>828.73655799999995</v>
      </c>
      <c r="I884" s="17"/>
      <c r="J884" s="17"/>
    </row>
    <row r="885" spans="1:10" x14ac:dyDescent="0.25">
      <c r="A885" s="18">
        <v>1993</v>
      </c>
      <c r="B885" s="18">
        <v>1992</v>
      </c>
      <c r="C885" s="18">
        <v>11</v>
      </c>
      <c r="D885" s="141" t="s">
        <v>892</v>
      </c>
      <c r="E885" s="141" t="str">
        <f t="shared" si="36"/>
        <v>1993 11</v>
      </c>
      <c r="F885" s="17">
        <v>1224.2453829999999</v>
      </c>
      <c r="G885" s="14">
        <v>0</v>
      </c>
      <c r="H885" s="17">
        <v>814.80193799999995</v>
      </c>
      <c r="I885" s="17"/>
      <c r="J885" s="17"/>
    </row>
    <row r="886" spans="1:10" x14ac:dyDescent="0.25">
      <c r="A886" s="18">
        <v>1993</v>
      </c>
      <c r="B886" s="18">
        <v>1992</v>
      </c>
      <c r="C886" s="18">
        <v>12</v>
      </c>
      <c r="D886" s="141" t="s">
        <v>893</v>
      </c>
      <c r="E886" s="141" t="str">
        <f t="shared" si="36"/>
        <v>1993 12</v>
      </c>
      <c r="F886" s="17">
        <v>1452.4208060000001</v>
      </c>
      <c r="G886" s="14">
        <v>0</v>
      </c>
      <c r="H886" s="17">
        <v>834.36762699999997</v>
      </c>
    </row>
    <row r="887" spans="1:10" x14ac:dyDescent="0.25">
      <c r="A887" s="18">
        <v>1993</v>
      </c>
      <c r="B887" s="18">
        <v>1993</v>
      </c>
      <c r="C887" s="18">
        <v>1</v>
      </c>
      <c r="D887" s="141" t="s">
        <v>894</v>
      </c>
      <c r="E887" s="141" t="str">
        <f t="shared" si="36"/>
        <v>1993 1</v>
      </c>
      <c r="F887" s="17">
        <v>2101.4507180000001</v>
      </c>
      <c r="G887" s="14">
        <v>0</v>
      </c>
      <c r="H887" s="17">
        <v>892.33467800000005</v>
      </c>
    </row>
    <row r="888" spans="1:10" x14ac:dyDescent="0.25">
      <c r="A888" s="18">
        <v>1993</v>
      </c>
      <c r="B888" s="18">
        <v>1993</v>
      </c>
      <c r="C888" s="18">
        <v>2</v>
      </c>
      <c r="D888" s="141" t="s">
        <v>895</v>
      </c>
      <c r="E888" s="141" t="str">
        <f t="shared" si="36"/>
        <v>1993 2</v>
      </c>
      <c r="F888" s="17">
        <v>2829.160073</v>
      </c>
      <c r="G888" s="14">
        <v>0</v>
      </c>
      <c r="H888" s="17">
        <v>1029.8210730000001</v>
      </c>
    </row>
    <row r="889" spans="1:10" x14ac:dyDescent="0.25">
      <c r="A889" s="18">
        <v>1993</v>
      </c>
      <c r="B889" s="18">
        <v>1993</v>
      </c>
      <c r="C889" s="18">
        <v>3</v>
      </c>
      <c r="D889" s="141" t="s">
        <v>896</v>
      </c>
      <c r="E889" s="141" t="str">
        <f t="shared" si="36"/>
        <v>1993 3</v>
      </c>
      <c r="F889" s="17">
        <v>4000</v>
      </c>
      <c r="G889" s="14">
        <v>0</v>
      </c>
      <c r="H889" s="17">
        <v>1407.764584</v>
      </c>
    </row>
    <row r="890" spans="1:10" x14ac:dyDescent="0.25">
      <c r="A890" s="18">
        <v>1993</v>
      </c>
      <c r="B890" s="18">
        <v>1993</v>
      </c>
      <c r="C890" s="18">
        <v>4</v>
      </c>
      <c r="D890" s="141" t="s">
        <v>897</v>
      </c>
      <c r="E890" s="141" t="str">
        <f t="shared" si="36"/>
        <v>1993 4</v>
      </c>
      <c r="F890" s="17">
        <v>4552</v>
      </c>
      <c r="G890" s="14">
        <v>0</v>
      </c>
      <c r="H890" s="17">
        <v>1603.336986</v>
      </c>
    </row>
    <row r="891" spans="1:10" x14ac:dyDescent="0.25">
      <c r="A891" s="18">
        <v>1993</v>
      </c>
      <c r="B891" s="18">
        <v>1993</v>
      </c>
      <c r="C891" s="18">
        <v>5</v>
      </c>
      <c r="D891" s="141" t="s">
        <v>898</v>
      </c>
      <c r="E891" s="141" t="str">
        <f t="shared" si="36"/>
        <v>1993 5</v>
      </c>
      <c r="F891" s="17">
        <v>4552</v>
      </c>
      <c r="G891" s="14">
        <v>0</v>
      </c>
      <c r="H891" s="17">
        <v>1772.6877710000001</v>
      </c>
    </row>
    <row r="892" spans="1:10" x14ac:dyDescent="0.25">
      <c r="A892" s="18">
        <v>1993</v>
      </c>
      <c r="B892" s="18">
        <v>1993</v>
      </c>
      <c r="C892" s="18">
        <v>6</v>
      </c>
      <c r="D892" s="141" t="s">
        <v>899</v>
      </c>
      <c r="E892" s="141" t="str">
        <f t="shared" si="36"/>
        <v>1993 6</v>
      </c>
      <c r="F892" s="17">
        <v>4500</v>
      </c>
      <c r="G892" s="14">
        <v>0</v>
      </c>
      <c r="H892" s="17">
        <v>1887.1982170000001</v>
      </c>
      <c r="I892" s="17"/>
      <c r="J892" s="17"/>
    </row>
    <row r="893" spans="1:10" x14ac:dyDescent="0.25">
      <c r="A893" s="18">
        <v>1993</v>
      </c>
      <c r="B893" s="18">
        <v>1993</v>
      </c>
      <c r="C893" s="18">
        <v>7</v>
      </c>
      <c r="D893" s="141" t="s">
        <v>900</v>
      </c>
      <c r="E893" s="141" t="str">
        <f t="shared" si="36"/>
        <v>1993 7</v>
      </c>
      <c r="F893" s="17">
        <v>3909.4861369999999</v>
      </c>
      <c r="G893" s="14">
        <v>0</v>
      </c>
      <c r="H893" s="17">
        <v>1870.105231</v>
      </c>
    </row>
    <row r="894" spans="1:10" x14ac:dyDescent="0.25">
      <c r="A894" s="18">
        <v>1993</v>
      </c>
      <c r="B894" s="18">
        <v>1993</v>
      </c>
      <c r="C894" s="18">
        <v>8</v>
      </c>
      <c r="D894" s="141" t="s">
        <v>901</v>
      </c>
      <c r="E894" s="141" t="str">
        <f t="shared" si="36"/>
        <v>1993 8</v>
      </c>
      <c r="F894" s="17">
        <v>3658.7451169999999</v>
      </c>
      <c r="G894" s="14">
        <v>0</v>
      </c>
      <c r="H894" s="17">
        <v>1737.9863009999999</v>
      </c>
    </row>
    <row r="895" spans="1:10" x14ac:dyDescent="0.25">
      <c r="A895" s="18">
        <v>1993</v>
      </c>
      <c r="B895" s="18">
        <v>1993</v>
      </c>
      <c r="C895" s="18">
        <v>9</v>
      </c>
      <c r="D895" s="141" t="s">
        <v>902</v>
      </c>
      <c r="E895" s="141" t="str">
        <f t="shared" si="36"/>
        <v>1993 9</v>
      </c>
      <c r="F895" s="17">
        <v>3324.5512349999999</v>
      </c>
      <c r="G895" s="14">
        <v>0</v>
      </c>
      <c r="H895" s="17">
        <v>1601.9682</v>
      </c>
    </row>
    <row r="896" spans="1:10" x14ac:dyDescent="0.25">
      <c r="A896" s="18">
        <v>1994</v>
      </c>
      <c r="B896" s="18">
        <v>1993</v>
      </c>
      <c r="C896" s="18">
        <v>10</v>
      </c>
      <c r="D896" s="141" t="s">
        <v>903</v>
      </c>
      <c r="E896" s="141" t="str">
        <f t="shared" si="36"/>
        <v>1994 10</v>
      </c>
      <c r="F896" s="17">
        <v>3200</v>
      </c>
      <c r="G896" s="14">
        <v>0</v>
      </c>
      <c r="H896" s="17">
        <v>1541.7074050000001</v>
      </c>
    </row>
    <row r="897" spans="1:10" x14ac:dyDescent="0.25">
      <c r="A897" s="18">
        <v>1994</v>
      </c>
      <c r="B897" s="18">
        <v>1993</v>
      </c>
      <c r="C897" s="18">
        <v>11</v>
      </c>
      <c r="D897" s="141" t="s">
        <v>904</v>
      </c>
      <c r="E897" s="141" t="str">
        <f t="shared" si="36"/>
        <v>1994 11</v>
      </c>
      <c r="F897" s="17">
        <v>2867.701669</v>
      </c>
      <c r="G897" s="14">
        <v>0</v>
      </c>
      <c r="H897" s="17">
        <v>1531.96875</v>
      </c>
    </row>
    <row r="898" spans="1:10" x14ac:dyDescent="0.25">
      <c r="A898" s="18">
        <v>1994</v>
      </c>
      <c r="B898" s="18">
        <v>1993</v>
      </c>
      <c r="C898" s="18">
        <v>12</v>
      </c>
      <c r="D898" s="141" t="s">
        <v>905</v>
      </c>
      <c r="E898" s="141" t="str">
        <f t="shared" si="36"/>
        <v>1994 12</v>
      </c>
      <c r="F898" s="17">
        <v>2999.5006119999998</v>
      </c>
      <c r="G898" s="14">
        <v>0</v>
      </c>
      <c r="H898" s="17">
        <v>1543.7668430000001</v>
      </c>
    </row>
    <row r="899" spans="1:10" x14ac:dyDescent="0.25">
      <c r="A899" s="18">
        <v>1994</v>
      </c>
      <c r="B899" s="18">
        <v>1994</v>
      </c>
      <c r="C899" s="18">
        <v>1</v>
      </c>
      <c r="D899" s="141" t="s">
        <v>906</v>
      </c>
      <c r="E899" s="141" t="str">
        <f t="shared" si="36"/>
        <v>1994 1</v>
      </c>
      <c r="F899" s="17">
        <v>3227.3335929999998</v>
      </c>
      <c r="G899" s="14">
        <v>0</v>
      </c>
      <c r="H899" s="17">
        <v>1490.337254</v>
      </c>
    </row>
    <row r="900" spans="1:10" x14ac:dyDescent="0.25">
      <c r="A900" s="18">
        <v>1994</v>
      </c>
      <c r="B900" s="18">
        <v>1994</v>
      </c>
      <c r="C900" s="18">
        <v>2</v>
      </c>
      <c r="D900" s="141" t="s">
        <v>907</v>
      </c>
      <c r="E900" s="141" t="str">
        <f t="shared" si="36"/>
        <v>1994 2</v>
      </c>
      <c r="F900" s="17">
        <v>3451.695635</v>
      </c>
      <c r="G900" s="14">
        <v>0</v>
      </c>
      <c r="H900" s="17">
        <v>1524.277953</v>
      </c>
    </row>
    <row r="901" spans="1:10" x14ac:dyDescent="0.25">
      <c r="A901" s="18">
        <v>1994</v>
      </c>
      <c r="B901" s="18">
        <v>1994</v>
      </c>
      <c r="C901" s="18">
        <v>3</v>
      </c>
      <c r="D901" s="141" t="s">
        <v>908</v>
      </c>
      <c r="E901" s="141" t="str">
        <f t="shared" si="36"/>
        <v>1994 3</v>
      </c>
      <c r="F901" s="17">
        <v>3624.8270309999998</v>
      </c>
      <c r="G901" s="14">
        <v>0</v>
      </c>
      <c r="H901" s="17">
        <v>1592.2522120000001</v>
      </c>
    </row>
    <row r="902" spans="1:10" x14ac:dyDescent="0.25">
      <c r="A902" s="18">
        <v>1994</v>
      </c>
      <c r="B902" s="18">
        <v>1994</v>
      </c>
      <c r="C902" s="18">
        <v>4</v>
      </c>
      <c r="D902" s="141" t="s">
        <v>909</v>
      </c>
      <c r="E902" s="141" t="str">
        <f t="shared" si="36"/>
        <v>1994 4</v>
      </c>
      <c r="F902" s="17">
        <v>3692.0258629999998</v>
      </c>
      <c r="G902" s="14">
        <v>0</v>
      </c>
      <c r="H902" s="17">
        <v>1637.260511</v>
      </c>
    </row>
    <row r="903" spans="1:10" x14ac:dyDescent="0.25">
      <c r="A903" s="18">
        <v>1994</v>
      </c>
      <c r="B903" s="18">
        <v>1994</v>
      </c>
      <c r="C903" s="18">
        <v>5</v>
      </c>
      <c r="D903" s="141" t="s">
        <v>910</v>
      </c>
      <c r="E903" s="141" t="str">
        <f t="shared" si="36"/>
        <v>1994 5</v>
      </c>
      <c r="F903" s="17">
        <v>3606.3844880000001</v>
      </c>
      <c r="G903" s="14">
        <v>0</v>
      </c>
      <c r="H903" s="17">
        <v>1641.591467</v>
      </c>
    </row>
    <row r="904" spans="1:10" x14ac:dyDescent="0.25">
      <c r="A904" s="18">
        <v>1994</v>
      </c>
      <c r="B904" s="18">
        <v>1994</v>
      </c>
      <c r="C904" s="18">
        <v>6</v>
      </c>
      <c r="D904" s="141" t="s">
        <v>911</v>
      </c>
      <c r="E904" s="141" t="str">
        <f t="shared" si="36"/>
        <v>1994 6</v>
      </c>
      <c r="F904" s="17">
        <v>3144.8082610000001</v>
      </c>
      <c r="G904" s="14">
        <v>0</v>
      </c>
      <c r="H904" s="17">
        <v>1495.7353410000001</v>
      </c>
    </row>
    <row r="905" spans="1:10" x14ac:dyDescent="0.25">
      <c r="A905" s="18">
        <v>1994</v>
      </c>
      <c r="B905" s="18">
        <v>1994</v>
      </c>
      <c r="C905" s="18">
        <v>7</v>
      </c>
      <c r="D905" s="141" t="s">
        <v>912</v>
      </c>
      <c r="E905" s="141" t="str">
        <f t="shared" si="36"/>
        <v>1994 7</v>
      </c>
      <c r="F905" s="17">
        <v>2653.258945</v>
      </c>
      <c r="G905" s="14">
        <v>0</v>
      </c>
      <c r="H905" s="17">
        <v>1332.4173860000001</v>
      </c>
    </row>
    <row r="906" spans="1:10" x14ac:dyDescent="0.25">
      <c r="A906" s="18">
        <v>1994</v>
      </c>
      <c r="B906" s="18">
        <v>1994</v>
      </c>
      <c r="C906" s="18">
        <v>8</v>
      </c>
      <c r="D906" s="141" t="s">
        <v>913</v>
      </c>
      <c r="E906" s="141" t="str">
        <f t="shared" si="36"/>
        <v>1994 8</v>
      </c>
      <c r="F906" s="17">
        <v>2326.334276</v>
      </c>
      <c r="G906" s="14">
        <v>0</v>
      </c>
      <c r="H906" s="17">
        <v>1160.5024040000001</v>
      </c>
      <c r="I906" s="17"/>
      <c r="J906" s="17"/>
    </row>
    <row r="907" spans="1:10" x14ac:dyDescent="0.25">
      <c r="A907" s="18">
        <v>1994</v>
      </c>
      <c r="B907" s="18">
        <v>1994</v>
      </c>
      <c r="C907" s="18">
        <v>9</v>
      </c>
      <c r="D907" s="141" t="s">
        <v>914</v>
      </c>
      <c r="E907" s="141" t="str">
        <f t="shared" si="36"/>
        <v>1994 9</v>
      </c>
      <c r="F907" s="17">
        <v>2323.8625480000001</v>
      </c>
      <c r="G907" s="14">
        <v>0</v>
      </c>
      <c r="H907" s="17">
        <v>1000</v>
      </c>
      <c r="I907" s="17"/>
      <c r="J907" s="17"/>
    </row>
    <row r="908" spans="1:10" x14ac:dyDescent="0.25">
      <c r="A908" s="18">
        <v>1995</v>
      </c>
      <c r="B908" s="18">
        <v>1994</v>
      </c>
      <c r="C908" s="18">
        <v>10</v>
      </c>
      <c r="D908" s="141" t="s">
        <v>915</v>
      </c>
      <c r="E908" s="141" t="str">
        <f t="shared" si="36"/>
        <v>1995 10</v>
      </c>
      <c r="F908" s="17">
        <v>2239.4104080000002</v>
      </c>
      <c r="G908" s="14">
        <v>0</v>
      </c>
      <c r="H908" s="17">
        <v>971.84444399999995</v>
      </c>
      <c r="I908" s="17"/>
      <c r="J908" s="17"/>
    </row>
    <row r="909" spans="1:10" x14ac:dyDescent="0.25">
      <c r="A909" s="18">
        <v>1995</v>
      </c>
      <c r="B909" s="18">
        <v>1994</v>
      </c>
      <c r="C909" s="18">
        <v>11</v>
      </c>
      <c r="D909" s="141" t="s">
        <v>916</v>
      </c>
      <c r="E909" s="141" t="str">
        <f t="shared" si="36"/>
        <v>1995 11</v>
      </c>
      <c r="F909" s="17">
        <v>2259.842345</v>
      </c>
      <c r="G909" s="14">
        <v>0</v>
      </c>
      <c r="H909" s="17">
        <v>958.05379400000004</v>
      </c>
      <c r="I909" s="17"/>
      <c r="J909" s="17"/>
    </row>
    <row r="910" spans="1:10" x14ac:dyDescent="0.25">
      <c r="A910" s="18">
        <v>1995</v>
      </c>
      <c r="B910" s="18">
        <v>1994</v>
      </c>
      <c r="C910" s="18">
        <v>12</v>
      </c>
      <c r="D910" s="141" t="s">
        <v>917</v>
      </c>
      <c r="E910" s="141" t="str">
        <f t="shared" si="36"/>
        <v>1995 12</v>
      </c>
      <c r="F910" s="17">
        <v>2304.2315100000001</v>
      </c>
      <c r="G910" s="14">
        <v>0</v>
      </c>
      <c r="H910" s="17">
        <v>944.06709000000001</v>
      </c>
    </row>
    <row r="911" spans="1:10" x14ac:dyDescent="0.25">
      <c r="A911" s="18">
        <v>1995</v>
      </c>
      <c r="B911" s="18">
        <v>1995</v>
      </c>
      <c r="C911" s="18">
        <v>1</v>
      </c>
      <c r="D911" s="141" t="s">
        <v>918</v>
      </c>
      <c r="E911" s="141" t="str">
        <f t="shared" si="36"/>
        <v>1995 1</v>
      </c>
      <c r="F911" s="17">
        <v>3252.1000979999999</v>
      </c>
      <c r="G911" s="14">
        <v>0</v>
      </c>
      <c r="H911" s="17">
        <v>1344.7941740000001</v>
      </c>
    </row>
    <row r="912" spans="1:10" x14ac:dyDescent="0.25">
      <c r="A912" s="18">
        <v>1995</v>
      </c>
      <c r="B912" s="18">
        <v>1995</v>
      </c>
      <c r="C912" s="18">
        <v>2</v>
      </c>
      <c r="D912" s="141" t="s">
        <v>919</v>
      </c>
      <c r="E912" s="141" t="str">
        <f t="shared" si="36"/>
        <v>1995 2</v>
      </c>
      <c r="F912" s="17">
        <v>3742.5</v>
      </c>
      <c r="G912" s="14">
        <v>0</v>
      </c>
      <c r="H912" s="17">
        <v>1598.4891150000001</v>
      </c>
    </row>
    <row r="913" spans="1:10" x14ac:dyDescent="0.25">
      <c r="A913" s="18">
        <v>1995</v>
      </c>
      <c r="B913" s="18">
        <v>1995</v>
      </c>
      <c r="C913" s="18">
        <v>3</v>
      </c>
      <c r="D913" s="141" t="s">
        <v>920</v>
      </c>
      <c r="E913" s="141" t="str">
        <f t="shared" si="36"/>
        <v>1995 3</v>
      </c>
      <c r="F913" s="17">
        <v>3416.5</v>
      </c>
      <c r="G913" s="14">
        <v>0</v>
      </c>
      <c r="H913" s="17">
        <v>2031.8177659999999</v>
      </c>
    </row>
    <row r="914" spans="1:10" x14ac:dyDescent="0.25">
      <c r="A914" s="18">
        <v>1995</v>
      </c>
      <c r="B914" s="18">
        <v>1995</v>
      </c>
      <c r="C914" s="18">
        <v>4</v>
      </c>
      <c r="D914" s="141" t="s">
        <v>921</v>
      </c>
      <c r="E914" s="141" t="str">
        <f t="shared" si="36"/>
        <v>1995 4</v>
      </c>
      <c r="F914" s="17">
        <v>4216.7998049999997</v>
      </c>
      <c r="G914" s="14">
        <v>0</v>
      </c>
      <c r="H914" s="17">
        <v>2269.8850200000002</v>
      </c>
    </row>
    <row r="915" spans="1:10" x14ac:dyDescent="0.25">
      <c r="A915" s="18">
        <v>1995</v>
      </c>
      <c r="B915" s="18">
        <v>1995</v>
      </c>
      <c r="C915" s="18">
        <v>5</v>
      </c>
      <c r="D915" s="141" t="s">
        <v>922</v>
      </c>
      <c r="E915" s="141" t="str">
        <f t="shared" si="36"/>
        <v>1995 5</v>
      </c>
      <c r="F915" s="17">
        <v>4552</v>
      </c>
      <c r="G915" s="14">
        <v>0</v>
      </c>
      <c r="H915" s="17">
        <v>2345.1975109999998</v>
      </c>
    </row>
    <row r="916" spans="1:10" x14ac:dyDescent="0.25">
      <c r="A916" s="18">
        <v>1995</v>
      </c>
      <c r="B916" s="18">
        <v>1995</v>
      </c>
      <c r="C916" s="18">
        <v>6</v>
      </c>
      <c r="D916" s="141" t="s">
        <v>923</v>
      </c>
      <c r="E916" s="141" t="str">
        <f t="shared" si="36"/>
        <v>1995 6</v>
      </c>
      <c r="F916" s="17">
        <v>4500</v>
      </c>
      <c r="G916" s="14">
        <v>0</v>
      </c>
      <c r="H916" s="17">
        <v>2330.3947400000002</v>
      </c>
    </row>
    <row r="917" spans="1:10" x14ac:dyDescent="0.25">
      <c r="A917" s="18">
        <v>1995</v>
      </c>
      <c r="B917" s="18">
        <v>1995</v>
      </c>
      <c r="C917" s="18">
        <v>7</v>
      </c>
      <c r="D917" s="141" t="s">
        <v>924</v>
      </c>
      <c r="E917" s="141" t="str">
        <f t="shared" si="36"/>
        <v>1995 7</v>
      </c>
      <c r="F917" s="17">
        <v>4150</v>
      </c>
      <c r="G917" s="14">
        <v>0</v>
      </c>
      <c r="H917" s="17">
        <v>2270</v>
      </c>
    </row>
    <row r="918" spans="1:10" x14ac:dyDescent="0.25">
      <c r="A918" s="18">
        <v>1995</v>
      </c>
      <c r="B918" s="18">
        <v>1995</v>
      </c>
      <c r="C918" s="18">
        <v>8</v>
      </c>
      <c r="D918" s="141" t="s">
        <v>925</v>
      </c>
      <c r="E918" s="141" t="str">
        <f t="shared" si="36"/>
        <v>1995 8</v>
      </c>
      <c r="F918" s="17">
        <v>3700</v>
      </c>
      <c r="G918" s="14">
        <v>0</v>
      </c>
      <c r="H918" s="17">
        <v>2150</v>
      </c>
    </row>
    <row r="919" spans="1:10" x14ac:dyDescent="0.25">
      <c r="A919" s="18">
        <v>1995</v>
      </c>
      <c r="B919" s="18">
        <v>1995</v>
      </c>
      <c r="C919" s="18">
        <v>9</v>
      </c>
      <c r="D919" s="141" t="s">
        <v>926</v>
      </c>
      <c r="E919" s="141" t="str">
        <f t="shared" si="36"/>
        <v>1995 9</v>
      </c>
      <c r="F919" s="17">
        <v>3400</v>
      </c>
      <c r="G919" s="14">
        <v>0</v>
      </c>
      <c r="H919" s="17">
        <v>1975</v>
      </c>
    </row>
    <row r="920" spans="1:10" x14ac:dyDescent="0.25">
      <c r="A920" s="18">
        <v>1996</v>
      </c>
      <c r="B920" s="18">
        <v>1995</v>
      </c>
      <c r="C920" s="18">
        <v>10</v>
      </c>
      <c r="D920" s="141" t="s">
        <v>927</v>
      </c>
      <c r="E920" s="141" t="str">
        <f t="shared" si="36"/>
        <v>1996 10</v>
      </c>
      <c r="F920" s="17">
        <v>3250</v>
      </c>
      <c r="G920" s="14">
        <v>0</v>
      </c>
      <c r="H920" s="17">
        <v>1850</v>
      </c>
      <c r="I920" s="17"/>
      <c r="J920" s="17"/>
    </row>
    <row r="921" spans="1:10" x14ac:dyDescent="0.25">
      <c r="A921" s="18">
        <v>1996</v>
      </c>
      <c r="B921" s="18">
        <v>1995</v>
      </c>
      <c r="C921" s="18">
        <v>11</v>
      </c>
      <c r="D921" s="141" t="s">
        <v>928</v>
      </c>
      <c r="E921" s="141" t="str">
        <f t="shared" si="36"/>
        <v>1996 11</v>
      </c>
      <c r="F921" s="17">
        <v>2858.4060199999999</v>
      </c>
      <c r="G921" s="14">
        <v>0</v>
      </c>
      <c r="H921" s="17">
        <v>1839.886105</v>
      </c>
      <c r="I921" s="17"/>
      <c r="J921" s="17"/>
    </row>
    <row r="922" spans="1:10" x14ac:dyDescent="0.25">
      <c r="A922" s="18">
        <v>1996</v>
      </c>
      <c r="B922" s="18">
        <v>1995</v>
      </c>
      <c r="C922" s="18">
        <v>12</v>
      </c>
      <c r="D922" s="141" t="s">
        <v>929</v>
      </c>
      <c r="E922" s="141" t="str">
        <f t="shared" si="36"/>
        <v>1996 12</v>
      </c>
      <c r="F922" s="17">
        <v>3269.891157</v>
      </c>
      <c r="G922" s="14">
        <v>0</v>
      </c>
      <c r="H922" s="17">
        <v>1850</v>
      </c>
      <c r="I922" s="17"/>
      <c r="J922" s="17"/>
    </row>
    <row r="923" spans="1:10" x14ac:dyDescent="0.25">
      <c r="A923" s="18">
        <v>1996</v>
      </c>
      <c r="B923" s="18">
        <v>1996</v>
      </c>
      <c r="C923" s="18">
        <v>1</v>
      </c>
      <c r="D923" s="141" t="s">
        <v>930</v>
      </c>
      <c r="E923" s="141" t="str">
        <f t="shared" si="36"/>
        <v>1996 1</v>
      </c>
      <c r="F923" s="17">
        <v>3712.530929</v>
      </c>
      <c r="G923" s="14">
        <v>0</v>
      </c>
      <c r="H923" s="17">
        <v>1900</v>
      </c>
    </row>
    <row r="924" spans="1:10" x14ac:dyDescent="0.25">
      <c r="A924" s="18">
        <v>1996</v>
      </c>
      <c r="B924" s="18">
        <v>1996</v>
      </c>
      <c r="C924" s="18">
        <v>2</v>
      </c>
      <c r="D924" s="141" t="s">
        <v>931</v>
      </c>
      <c r="E924" s="141" t="str">
        <f t="shared" si="36"/>
        <v>1996 2</v>
      </c>
      <c r="F924" s="17">
        <v>3503.1000979999999</v>
      </c>
      <c r="G924" s="14">
        <v>0</v>
      </c>
      <c r="H924" s="17">
        <v>2000</v>
      </c>
    </row>
    <row r="925" spans="1:10" x14ac:dyDescent="0.25">
      <c r="A925" s="18">
        <v>1996</v>
      </c>
      <c r="B925" s="18">
        <v>1996</v>
      </c>
      <c r="C925" s="18">
        <v>3</v>
      </c>
      <c r="D925" s="141" t="s">
        <v>932</v>
      </c>
      <c r="E925" s="141" t="str">
        <f t="shared" si="36"/>
        <v>1996 3</v>
      </c>
      <c r="F925" s="17">
        <v>4009.8999020000001</v>
      </c>
      <c r="G925" s="14">
        <v>0</v>
      </c>
      <c r="H925" s="17">
        <v>2100</v>
      </c>
    </row>
    <row r="926" spans="1:10" x14ac:dyDescent="0.25">
      <c r="A926" s="18">
        <v>1996</v>
      </c>
      <c r="B926" s="18">
        <v>1996</v>
      </c>
      <c r="C926" s="18">
        <v>4</v>
      </c>
      <c r="D926" s="141" t="s">
        <v>933</v>
      </c>
      <c r="E926" s="141" t="str">
        <f t="shared" si="36"/>
        <v>1996 4</v>
      </c>
      <c r="F926" s="17">
        <v>4487.2383980000004</v>
      </c>
      <c r="G926" s="14">
        <v>0</v>
      </c>
      <c r="H926" s="17">
        <v>2277.874769</v>
      </c>
    </row>
    <row r="927" spans="1:10" x14ac:dyDescent="0.25">
      <c r="A927" s="18">
        <v>1996</v>
      </c>
      <c r="B927" s="18">
        <v>1996</v>
      </c>
      <c r="C927" s="18">
        <v>5</v>
      </c>
      <c r="D927" s="141" t="s">
        <v>934</v>
      </c>
      <c r="E927" s="141" t="str">
        <f t="shared" si="36"/>
        <v>1996 5</v>
      </c>
      <c r="F927" s="17">
        <v>4478.9571530000003</v>
      </c>
      <c r="G927" s="14">
        <v>0</v>
      </c>
      <c r="H927" s="17">
        <v>2233.7378079999999</v>
      </c>
    </row>
    <row r="928" spans="1:10" x14ac:dyDescent="0.25">
      <c r="A928" s="18">
        <v>1996</v>
      </c>
      <c r="B928" s="18">
        <v>1996</v>
      </c>
      <c r="C928" s="18">
        <v>6</v>
      </c>
      <c r="D928" s="141" t="s">
        <v>935</v>
      </c>
      <c r="E928" s="141" t="str">
        <f t="shared" si="36"/>
        <v>1996 6</v>
      </c>
      <c r="F928" s="17">
        <v>4385.9772320000002</v>
      </c>
      <c r="G928" s="14">
        <v>0</v>
      </c>
      <c r="H928" s="17">
        <v>2169.6892750000002</v>
      </c>
    </row>
    <row r="929" spans="1:8" x14ac:dyDescent="0.25">
      <c r="A929" s="18">
        <v>1996</v>
      </c>
      <c r="B929" s="18">
        <v>1996</v>
      </c>
      <c r="C929" s="18">
        <v>7</v>
      </c>
      <c r="D929" s="141" t="s">
        <v>936</v>
      </c>
      <c r="E929" s="141" t="str">
        <f t="shared" ref="E929:E992" si="37">CONCATENATE(A929," ",C929)</f>
        <v>1996 7</v>
      </c>
      <c r="F929" s="17">
        <v>3956.9736330000001</v>
      </c>
      <c r="G929" s="14">
        <v>0</v>
      </c>
      <c r="H929" s="17">
        <v>2032.249519</v>
      </c>
    </row>
    <row r="930" spans="1:8" x14ac:dyDescent="0.25">
      <c r="A930" s="18">
        <v>1996</v>
      </c>
      <c r="B930" s="18">
        <v>1996</v>
      </c>
      <c r="C930" s="18">
        <v>8</v>
      </c>
      <c r="D930" s="141" t="s">
        <v>937</v>
      </c>
      <c r="E930" s="141" t="str">
        <f t="shared" si="37"/>
        <v>1996 8</v>
      </c>
      <c r="F930" s="17">
        <v>3700</v>
      </c>
      <c r="G930" s="14">
        <v>0</v>
      </c>
      <c r="H930" s="17">
        <v>1895.4777610000001</v>
      </c>
    </row>
    <row r="931" spans="1:8" x14ac:dyDescent="0.25">
      <c r="A931" s="18">
        <v>1996</v>
      </c>
      <c r="B931" s="18">
        <v>1996</v>
      </c>
      <c r="C931" s="18">
        <v>9</v>
      </c>
      <c r="D931" s="141" t="s">
        <v>938</v>
      </c>
      <c r="E931" s="141" t="str">
        <f t="shared" si="37"/>
        <v>1996 9</v>
      </c>
      <c r="F931" s="17">
        <v>3237.7115699999999</v>
      </c>
      <c r="G931" s="14">
        <v>0</v>
      </c>
      <c r="H931" s="17">
        <v>1756.4788430000001</v>
      </c>
    </row>
    <row r="932" spans="1:8" x14ac:dyDescent="0.25">
      <c r="A932" s="18">
        <v>1997</v>
      </c>
      <c r="B932" s="18">
        <v>1996</v>
      </c>
      <c r="C932" s="18">
        <v>10</v>
      </c>
      <c r="D932" s="141" t="s">
        <v>939</v>
      </c>
      <c r="E932" s="141" t="str">
        <f t="shared" si="37"/>
        <v>1997 10</v>
      </c>
      <c r="F932" s="17">
        <v>3020.0521130000002</v>
      </c>
      <c r="G932" s="14">
        <v>0</v>
      </c>
      <c r="H932" s="17">
        <v>1693.347634</v>
      </c>
    </row>
    <row r="933" spans="1:8" x14ac:dyDescent="0.25">
      <c r="A933" s="18">
        <v>1997</v>
      </c>
      <c r="B933" s="18">
        <v>1996</v>
      </c>
      <c r="C933" s="18">
        <v>11</v>
      </c>
      <c r="D933" s="141" t="s">
        <v>940</v>
      </c>
      <c r="E933" s="141" t="str">
        <f t="shared" si="37"/>
        <v>1997 11</v>
      </c>
      <c r="F933" s="17">
        <v>2837.0258779999999</v>
      </c>
      <c r="G933" s="14">
        <v>0</v>
      </c>
      <c r="H933" s="17">
        <v>1699.165931</v>
      </c>
    </row>
    <row r="934" spans="1:8" x14ac:dyDescent="0.25">
      <c r="A934" s="18">
        <v>1997</v>
      </c>
      <c r="B934" s="18">
        <v>1996</v>
      </c>
      <c r="C934" s="18">
        <v>12</v>
      </c>
      <c r="D934" s="141" t="s">
        <v>941</v>
      </c>
      <c r="E934" s="141" t="str">
        <f t="shared" si="37"/>
        <v>1997 12</v>
      </c>
      <c r="F934" s="17">
        <v>3252.1000979999999</v>
      </c>
      <c r="G934" s="14">
        <v>0</v>
      </c>
      <c r="H934" s="17">
        <v>1850</v>
      </c>
    </row>
    <row r="935" spans="1:8" x14ac:dyDescent="0.25">
      <c r="A935" s="18">
        <v>1997</v>
      </c>
      <c r="B935" s="18">
        <v>1997</v>
      </c>
      <c r="C935" s="18">
        <v>1</v>
      </c>
      <c r="D935" s="141" t="s">
        <v>942</v>
      </c>
      <c r="E935" s="141" t="str">
        <f t="shared" si="37"/>
        <v>1997 1</v>
      </c>
      <c r="F935" s="17">
        <v>3252.1000979999999</v>
      </c>
      <c r="G935" s="14">
        <v>0</v>
      </c>
      <c r="H935" s="17">
        <v>1900</v>
      </c>
    </row>
    <row r="936" spans="1:8" x14ac:dyDescent="0.25">
      <c r="A936" s="18">
        <v>1997</v>
      </c>
      <c r="B936" s="18">
        <v>1997</v>
      </c>
      <c r="C936" s="18">
        <v>2</v>
      </c>
      <c r="D936" s="141" t="s">
        <v>943</v>
      </c>
      <c r="E936" s="141" t="str">
        <f t="shared" si="37"/>
        <v>1997 2</v>
      </c>
      <c r="F936" s="17">
        <v>3788.8000489999999</v>
      </c>
      <c r="G936" s="14">
        <v>0</v>
      </c>
      <c r="H936" s="17">
        <v>1990.440822</v>
      </c>
    </row>
    <row r="937" spans="1:8" x14ac:dyDescent="0.25">
      <c r="A937" s="18">
        <v>1997</v>
      </c>
      <c r="B937" s="18">
        <v>1997</v>
      </c>
      <c r="C937" s="18">
        <v>3</v>
      </c>
      <c r="D937" s="141" t="s">
        <v>944</v>
      </c>
      <c r="E937" s="141" t="str">
        <f t="shared" si="37"/>
        <v>1997 3</v>
      </c>
      <c r="F937" s="17">
        <v>4090.0600279999999</v>
      </c>
      <c r="G937" s="14">
        <v>0</v>
      </c>
      <c r="H937" s="17">
        <v>2076.4592699999998</v>
      </c>
    </row>
    <row r="938" spans="1:8" x14ac:dyDescent="0.25">
      <c r="A938" s="18">
        <v>1997</v>
      </c>
      <c r="B938" s="18">
        <v>1997</v>
      </c>
      <c r="C938" s="18">
        <v>4</v>
      </c>
      <c r="D938" s="141" t="s">
        <v>945</v>
      </c>
      <c r="E938" s="141" t="str">
        <f t="shared" si="37"/>
        <v>1997 4</v>
      </c>
      <c r="F938" s="17">
        <v>4338.7668890000004</v>
      </c>
      <c r="G938" s="14">
        <v>0</v>
      </c>
      <c r="H938" s="17">
        <v>2176.306341</v>
      </c>
    </row>
    <row r="939" spans="1:8" x14ac:dyDescent="0.25">
      <c r="A939" s="18">
        <v>1997</v>
      </c>
      <c r="B939" s="18">
        <v>1997</v>
      </c>
      <c r="C939" s="18">
        <v>5</v>
      </c>
      <c r="D939" s="141" t="s">
        <v>946</v>
      </c>
      <c r="E939" s="141" t="str">
        <f t="shared" si="37"/>
        <v>1997 5</v>
      </c>
      <c r="F939" s="17">
        <v>4106.7386690000003</v>
      </c>
      <c r="G939" s="14">
        <v>0</v>
      </c>
      <c r="H939" s="17">
        <v>1989.678874</v>
      </c>
    </row>
    <row r="940" spans="1:8" x14ac:dyDescent="0.25">
      <c r="A940" s="18">
        <v>1997</v>
      </c>
      <c r="B940" s="18">
        <v>1997</v>
      </c>
      <c r="C940" s="18">
        <v>6</v>
      </c>
      <c r="D940" s="141" t="s">
        <v>947</v>
      </c>
      <c r="E940" s="141" t="str">
        <f t="shared" si="37"/>
        <v>1997 6</v>
      </c>
      <c r="F940" s="17">
        <v>3850.20991</v>
      </c>
      <c r="G940" s="14">
        <v>0</v>
      </c>
      <c r="H940" s="17">
        <v>1820.5544400000001</v>
      </c>
    </row>
    <row r="941" spans="1:8" x14ac:dyDescent="0.25">
      <c r="A941" s="18">
        <v>1997</v>
      </c>
      <c r="B941" s="18">
        <v>1997</v>
      </c>
      <c r="C941" s="18">
        <v>7</v>
      </c>
      <c r="D941" s="141" t="s">
        <v>948</v>
      </c>
      <c r="E941" s="141" t="str">
        <f t="shared" si="37"/>
        <v>1997 7</v>
      </c>
      <c r="F941" s="17">
        <v>3242.6299469999999</v>
      </c>
      <c r="G941" s="14">
        <v>0</v>
      </c>
      <c r="H941" s="17">
        <v>1670.294249</v>
      </c>
    </row>
    <row r="942" spans="1:8" x14ac:dyDescent="0.25">
      <c r="A942" s="18">
        <v>1997</v>
      </c>
      <c r="B942" s="18">
        <v>1997</v>
      </c>
      <c r="C942" s="18">
        <v>8</v>
      </c>
      <c r="D942" s="141" t="s">
        <v>949</v>
      </c>
      <c r="E942" s="141" t="str">
        <f t="shared" si="37"/>
        <v>1997 8</v>
      </c>
      <c r="F942" s="17">
        <v>3065.3587980000002</v>
      </c>
      <c r="G942" s="14">
        <v>0</v>
      </c>
      <c r="H942" s="17">
        <v>1493.5938739999999</v>
      </c>
    </row>
    <row r="943" spans="1:8" x14ac:dyDescent="0.25">
      <c r="A943" s="18">
        <v>1997</v>
      </c>
      <c r="B943" s="18">
        <v>1997</v>
      </c>
      <c r="C943" s="18">
        <v>9</v>
      </c>
      <c r="D943" s="141" t="s">
        <v>950</v>
      </c>
      <c r="E943" s="141" t="str">
        <f t="shared" si="37"/>
        <v>1997 9</v>
      </c>
      <c r="F943" s="17">
        <v>2455.7164229999998</v>
      </c>
      <c r="G943" s="14">
        <v>0</v>
      </c>
      <c r="H943" s="17">
        <v>1367.07474</v>
      </c>
    </row>
    <row r="944" spans="1:8" x14ac:dyDescent="0.25">
      <c r="A944" s="18">
        <v>1998</v>
      </c>
      <c r="B944" s="18">
        <v>1997</v>
      </c>
      <c r="C944" s="18">
        <v>10</v>
      </c>
      <c r="D944" s="141" t="s">
        <v>951</v>
      </c>
      <c r="E944" s="141" t="str">
        <f t="shared" si="37"/>
        <v>1998 10</v>
      </c>
      <c r="F944" s="17">
        <v>2238.2434549999998</v>
      </c>
      <c r="G944" s="14">
        <v>0</v>
      </c>
      <c r="H944" s="17">
        <v>1307.587342</v>
      </c>
    </row>
    <row r="945" spans="1:10" x14ac:dyDescent="0.25">
      <c r="A945" s="18">
        <v>1998</v>
      </c>
      <c r="B945" s="18">
        <v>1997</v>
      </c>
      <c r="C945" s="18">
        <v>11</v>
      </c>
      <c r="D945" s="141" t="s">
        <v>952</v>
      </c>
      <c r="E945" s="141" t="str">
        <f t="shared" si="37"/>
        <v>1998 11</v>
      </c>
      <c r="F945" s="17">
        <v>2182.0079219999998</v>
      </c>
      <c r="G945" s="14">
        <v>0</v>
      </c>
      <c r="H945" s="17">
        <v>1282.007922</v>
      </c>
    </row>
    <row r="946" spans="1:10" x14ac:dyDescent="0.25">
      <c r="A946" s="18">
        <v>1998</v>
      </c>
      <c r="B946" s="18">
        <v>1997</v>
      </c>
      <c r="C946" s="18">
        <v>12</v>
      </c>
      <c r="D946" s="141" t="s">
        <v>953</v>
      </c>
      <c r="E946" s="141" t="str">
        <f t="shared" si="37"/>
        <v>1998 12</v>
      </c>
      <c r="F946" s="17">
        <v>2435.024187</v>
      </c>
      <c r="G946" s="14">
        <v>0</v>
      </c>
      <c r="H946" s="17">
        <v>1313.034138</v>
      </c>
    </row>
    <row r="947" spans="1:10" x14ac:dyDescent="0.25">
      <c r="A947" s="18">
        <v>1998</v>
      </c>
      <c r="B947" s="18">
        <v>1998</v>
      </c>
      <c r="C947" s="18">
        <v>1</v>
      </c>
      <c r="D947" s="141" t="s">
        <v>954</v>
      </c>
      <c r="E947" s="141" t="str">
        <f t="shared" si="37"/>
        <v>1998 1</v>
      </c>
      <c r="F947" s="17">
        <v>3338.5</v>
      </c>
      <c r="G947" s="14">
        <v>0</v>
      </c>
      <c r="H947" s="17">
        <v>1623.729791</v>
      </c>
    </row>
    <row r="948" spans="1:10" x14ac:dyDescent="0.25">
      <c r="A948" s="18">
        <v>1998</v>
      </c>
      <c r="B948" s="18">
        <v>1998</v>
      </c>
      <c r="C948" s="18">
        <v>2</v>
      </c>
      <c r="D948" s="141" t="s">
        <v>955</v>
      </c>
      <c r="E948" s="141" t="str">
        <f t="shared" si="37"/>
        <v>1998 2</v>
      </c>
      <c r="F948" s="17">
        <v>3252.1000979999999</v>
      </c>
      <c r="G948" s="14">
        <v>0</v>
      </c>
      <c r="H948" s="17">
        <v>1946.276989</v>
      </c>
    </row>
    <row r="949" spans="1:10" x14ac:dyDescent="0.25">
      <c r="A949" s="18">
        <v>1998</v>
      </c>
      <c r="B949" s="18">
        <v>1998</v>
      </c>
      <c r="C949" s="18">
        <v>3</v>
      </c>
      <c r="D949" s="141" t="s">
        <v>956</v>
      </c>
      <c r="E949" s="141" t="str">
        <f t="shared" si="37"/>
        <v>1998 3</v>
      </c>
      <c r="F949" s="17">
        <v>3503.8999020000001</v>
      </c>
      <c r="G949" s="14">
        <v>0</v>
      </c>
      <c r="H949" s="17">
        <v>2100</v>
      </c>
    </row>
    <row r="950" spans="1:10" x14ac:dyDescent="0.25">
      <c r="A950" s="18">
        <v>1998</v>
      </c>
      <c r="B950" s="18">
        <v>1998</v>
      </c>
      <c r="C950" s="18">
        <v>4</v>
      </c>
      <c r="D950" s="141" t="s">
        <v>957</v>
      </c>
      <c r="E950" s="141" t="str">
        <f t="shared" si="37"/>
        <v>1998 4</v>
      </c>
      <c r="F950" s="17">
        <v>4383.0139870000003</v>
      </c>
      <c r="G950" s="14">
        <v>0</v>
      </c>
      <c r="H950" s="17">
        <v>2295.5724489999998</v>
      </c>
    </row>
    <row r="951" spans="1:10" x14ac:dyDescent="0.25">
      <c r="A951" s="18">
        <v>1998</v>
      </c>
      <c r="B951" s="18">
        <v>1998</v>
      </c>
      <c r="C951" s="18">
        <v>5</v>
      </c>
      <c r="D951" s="141" t="s">
        <v>958</v>
      </c>
      <c r="E951" s="141" t="str">
        <f t="shared" si="37"/>
        <v>1998 5</v>
      </c>
      <c r="F951" s="17">
        <v>4552</v>
      </c>
      <c r="G951" s="14">
        <v>0</v>
      </c>
      <c r="H951" s="17">
        <v>2420</v>
      </c>
    </row>
    <row r="952" spans="1:10" x14ac:dyDescent="0.25">
      <c r="A952" s="18">
        <v>1998</v>
      </c>
      <c r="B952" s="18">
        <v>1998</v>
      </c>
      <c r="C952" s="18">
        <v>6</v>
      </c>
      <c r="D952" s="141" t="s">
        <v>959</v>
      </c>
      <c r="E952" s="141" t="str">
        <f t="shared" si="37"/>
        <v>1998 6</v>
      </c>
      <c r="F952" s="17">
        <v>4500</v>
      </c>
      <c r="G952" s="14">
        <v>0</v>
      </c>
      <c r="H952" s="17">
        <v>2447</v>
      </c>
    </row>
    <row r="953" spans="1:10" x14ac:dyDescent="0.25">
      <c r="A953" s="18">
        <v>1998</v>
      </c>
      <c r="B953" s="18">
        <v>1998</v>
      </c>
      <c r="C953" s="18">
        <v>7</v>
      </c>
      <c r="D953" s="141" t="s">
        <v>960</v>
      </c>
      <c r="E953" s="141" t="str">
        <f t="shared" si="37"/>
        <v>1998 7</v>
      </c>
      <c r="F953" s="17">
        <v>4150</v>
      </c>
      <c r="G953" s="14">
        <v>0</v>
      </c>
      <c r="H953" s="17">
        <v>2270</v>
      </c>
    </row>
    <row r="954" spans="1:10" x14ac:dyDescent="0.25">
      <c r="A954" s="18">
        <v>1998</v>
      </c>
      <c r="B954" s="18">
        <v>1998</v>
      </c>
      <c r="C954" s="18">
        <v>8</v>
      </c>
      <c r="D954" s="141" t="s">
        <v>961</v>
      </c>
      <c r="E954" s="141" t="str">
        <f t="shared" si="37"/>
        <v>1998 8</v>
      </c>
      <c r="F954" s="17">
        <v>3700</v>
      </c>
      <c r="G954" s="14">
        <v>0</v>
      </c>
      <c r="H954" s="17">
        <v>2150</v>
      </c>
    </row>
    <row r="955" spans="1:10" x14ac:dyDescent="0.25">
      <c r="A955" s="18">
        <v>1998</v>
      </c>
      <c r="B955" s="18">
        <v>1998</v>
      </c>
      <c r="C955" s="18">
        <v>9</v>
      </c>
      <c r="D955" s="141" t="s">
        <v>962</v>
      </c>
      <c r="E955" s="141" t="str">
        <f t="shared" si="37"/>
        <v>1998 9</v>
      </c>
      <c r="F955" s="17">
        <v>3400</v>
      </c>
      <c r="G955" s="14">
        <v>0</v>
      </c>
      <c r="H955" s="17">
        <v>1975</v>
      </c>
    </row>
    <row r="956" spans="1:10" x14ac:dyDescent="0.25">
      <c r="A956" s="18">
        <v>1999</v>
      </c>
      <c r="B956" s="18">
        <v>1998</v>
      </c>
      <c r="C956" s="18">
        <v>10</v>
      </c>
      <c r="D956" s="141" t="s">
        <v>963</v>
      </c>
      <c r="E956" s="141" t="str">
        <f t="shared" si="37"/>
        <v>1999 10</v>
      </c>
      <c r="F956" s="17">
        <v>3250</v>
      </c>
      <c r="G956" s="14">
        <v>0</v>
      </c>
      <c r="H956" s="17">
        <v>1850</v>
      </c>
    </row>
    <row r="957" spans="1:10" x14ac:dyDescent="0.25">
      <c r="A957" s="18">
        <v>1999</v>
      </c>
      <c r="B957" s="18">
        <v>1998</v>
      </c>
      <c r="C957" s="18">
        <v>11</v>
      </c>
      <c r="D957" s="141" t="s">
        <v>964</v>
      </c>
      <c r="E957" s="141" t="str">
        <f t="shared" si="37"/>
        <v>1999 11</v>
      </c>
      <c r="F957" s="17">
        <v>3252</v>
      </c>
      <c r="G957" s="14">
        <v>0</v>
      </c>
      <c r="H957" s="17">
        <v>1850</v>
      </c>
    </row>
    <row r="958" spans="1:10" x14ac:dyDescent="0.25">
      <c r="A958" s="18">
        <v>1999</v>
      </c>
      <c r="B958" s="18">
        <v>1998</v>
      </c>
      <c r="C958" s="18">
        <v>12</v>
      </c>
      <c r="D958" s="141" t="s">
        <v>965</v>
      </c>
      <c r="E958" s="141" t="str">
        <f t="shared" si="37"/>
        <v>1999 12</v>
      </c>
      <c r="F958" s="17">
        <v>3349</v>
      </c>
      <c r="G958" s="14">
        <v>0</v>
      </c>
      <c r="H958" s="17">
        <v>1850</v>
      </c>
      <c r="I958" s="17"/>
      <c r="J958" s="17"/>
    </row>
    <row r="959" spans="1:10" x14ac:dyDescent="0.25">
      <c r="A959" s="18">
        <v>1999</v>
      </c>
      <c r="B959" s="18">
        <v>1999</v>
      </c>
      <c r="C959" s="18">
        <v>1</v>
      </c>
      <c r="D959" s="141" t="s">
        <v>966</v>
      </c>
      <c r="E959" s="141" t="str">
        <f t="shared" si="37"/>
        <v>1999 1</v>
      </c>
      <c r="F959" s="17">
        <v>3640.1000979999999</v>
      </c>
      <c r="G959" s="14">
        <v>0</v>
      </c>
      <c r="H959" s="17">
        <v>1900</v>
      </c>
    </row>
    <row r="960" spans="1:10" x14ac:dyDescent="0.25">
      <c r="A960" s="18">
        <v>1999</v>
      </c>
      <c r="B960" s="18">
        <v>1999</v>
      </c>
      <c r="C960" s="18">
        <v>2</v>
      </c>
      <c r="D960" s="141" t="s">
        <v>967</v>
      </c>
      <c r="E960" s="141" t="str">
        <f t="shared" si="37"/>
        <v>1999 2</v>
      </c>
      <c r="F960" s="17">
        <v>3569.6000979999999</v>
      </c>
      <c r="G960" s="14">
        <v>0</v>
      </c>
      <c r="H960" s="17">
        <v>2000</v>
      </c>
    </row>
    <row r="961" spans="1:8" x14ac:dyDescent="0.25">
      <c r="A961" s="18">
        <v>1999</v>
      </c>
      <c r="B961" s="18">
        <v>1999</v>
      </c>
      <c r="C961" s="18">
        <v>3</v>
      </c>
      <c r="D961" s="141" t="s">
        <v>968</v>
      </c>
      <c r="E961" s="141" t="str">
        <f t="shared" si="37"/>
        <v>1999 3</v>
      </c>
      <c r="F961" s="17">
        <v>3980</v>
      </c>
      <c r="G961" s="14">
        <v>0</v>
      </c>
      <c r="H961" s="17">
        <v>2100</v>
      </c>
    </row>
    <row r="962" spans="1:8" x14ac:dyDescent="0.25">
      <c r="A962" s="18">
        <v>1999</v>
      </c>
      <c r="B962" s="18">
        <v>1999</v>
      </c>
      <c r="C962" s="18">
        <v>4</v>
      </c>
      <c r="D962" s="141" t="s">
        <v>969</v>
      </c>
      <c r="E962" s="141" t="str">
        <f t="shared" si="37"/>
        <v>1999 4</v>
      </c>
      <c r="F962" s="17">
        <v>4552.1000979999999</v>
      </c>
      <c r="G962" s="14">
        <v>0</v>
      </c>
      <c r="H962" s="17">
        <v>2299.880549</v>
      </c>
    </row>
    <row r="963" spans="1:8" x14ac:dyDescent="0.25">
      <c r="A963" s="18">
        <v>1999</v>
      </c>
      <c r="B963" s="18">
        <v>1999</v>
      </c>
      <c r="C963" s="18">
        <v>5</v>
      </c>
      <c r="D963" s="141" t="s">
        <v>970</v>
      </c>
      <c r="E963" s="141" t="str">
        <f t="shared" si="37"/>
        <v>1999 5</v>
      </c>
      <c r="F963" s="17">
        <v>4552</v>
      </c>
      <c r="G963" s="14">
        <v>0</v>
      </c>
      <c r="H963" s="17">
        <v>2339.7516609999998</v>
      </c>
    </row>
    <row r="964" spans="1:8" x14ac:dyDescent="0.25">
      <c r="A964" s="18">
        <v>1999</v>
      </c>
      <c r="B964" s="18">
        <v>1999</v>
      </c>
      <c r="C964" s="18">
        <v>6</v>
      </c>
      <c r="D964" s="141" t="s">
        <v>971</v>
      </c>
      <c r="E964" s="141" t="str">
        <f t="shared" si="37"/>
        <v>1999 6</v>
      </c>
      <c r="F964" s="17">
        <v>4436.3962090000005</v>
      </c>
      <c r="G964" s="14">
        <v>0</v>
      </c>
      <c r="H964" s="17">
        <v>2362.6228190000002</v>
      </c>
    </row>
    <row r="965" spans="1:8" x14ac:dyDescent="0.25">
      <c r="A965" s="18">
        <v>1999</v>
      </c>
      <c r="B965" s="18">
        <v>1999</v>
      </c>
      <c r="C965" s="18">
        <v>7</v>
      </c>
      <c r="D965" s="141" t="s">
        <v>972</v>
      </c>
      <c r="E965" s="141" t="str">
        <f t="shared" si="37"/>
        <v>1999 7</v>
      </c>
      <c r="F965" s="17">
        <v>3896.2234079999998</v>
      </c>
      <c r="G965" s="14">
        <v>0</v>
      </c>
      <c r="H965" s="17">
        <v>2270</v>
      </c>
    </row>
    <row r="966" spans="1:8" x14ac:dyDescent="0.25">
      <c r="A966" s="18">
        <v>1999</v>
      </c>
      <c r="B966" s="18">
        <v>1999</v>
      </c>
      <c r="C966" s="18">
        <v>8</v>
      </c>
      <c r="D966" s="141" t="s">
        <v>973</v>
      </c>
      <c r="E966" s="141" t="str">
        <f t="shared" si="37"/>
        <v>1999 8</v>
      </c>
      <c r="F966" s="17">
        <v>3638.773068</v>
      </c>
      <c r="G966" s="14">
        <v>0</v>
      </c>
      <c r="H966" s="17">
        <v>2135.8543370000002</v>
      </c>
    </row>
    <row r="967" spans="1:8" x14ac:dyDescent="0.25">
      <c r="A967" s="18">
        <v>1999</v>
      </c>
      <c r="B967" s="18">
        <v>1999</v>
      </c>
      <c r="C967" s="18">
        <v>9</v>
      </c>
      <c r="D967" s="141" t="s">
        <v>974</v>
      </c>
      <c r="E967" s="141" t="str">
        <f t="shared" si="37"/>
        <v>1999 9</v>
      </c>
      <c r="F967" s="17">
        <v>3194.0992799999999</v>
      </c>
      <c r="G967" s="14">
        <v>0</v>
      </c>
      <c r="H967" s="17">
        <v>1975</v>
      </c>
    </row>
    <row r="968" spans="1:8" x14ac:dyDescent="0.25">
      <c r="A968" s="18">
        <v>2000</v>
      </c>
      <c r="B968" s="18">
        <v>1999</v>
      </c>
      <c r="C968" s="18">
        <v>10</v>
      </c>
      <c r="D968" s="141" t="s">
        <v>975</v>
      </c>
      <c r="E968" s="141" t="str">
        <f t="shared" si="37"/>
        <v>2000 10</v>
      </c>
      <c r="F968" s="17">
        <v>2998.2987790000002</v>
      </c>
      <c r="G968" s="14">
        <v>0</v>
      </c>
      <c r="H968" s="17">
        <v>1850</v>
      </c>
    </row>
    <row r="969" spans="1:8" x14ac:dyDescent="0.25">
      <c r="A969" s="18">
        <v>2000</v>
      </c>
      <c r="B969" s="18">
        <v>1999</v>
      </c>
      <c r="C969" s="18">
        <v>11</v>
      </c>
      <c r="D969" s="141" t="s">
        <v>976</v>
      </c>
      <c r="E969" s="141" t="str">
        <f t="shared" si="37"/>
        <v>2000 11</v>
      </c>
      <c r="F969" s="17">
        <v>2578.88456</v>
      </c>
      <c r="G969" s="14">
        <v>0</v>
      </c>
      <c r="H969" s="17">
        <v>1850</v>
      </c>
    </row>
    <row r="970" spans="1:8" x14ac:dyDescent="0.25">
      <c r="A970" s="18">
        <v>2000</v>
      </c>
      <c r="B970" s="18">
        <v>1999</v>
      </c>
      <c r="C970" s="18">
        <v>12</v>
      </c>
      <c r="D970" s="141" t="s">
        <v>977</v>
      </c>
      <c r="E970" s="141" t="str">
        <f t="shared" si="37"/>
        <v>2000 12</v>
      </c>
      <c r="F970" s="17">
        <v>2555.087931</v>
      </c>
      <c r="G970" s="14">
        <v>0</v>
      </c>
      <c r="H970" s="17">
        <v>1850</v>
      </c>
    </row>
    <row r="971" spans="1:8" x14ac:dyDescent="0.25">
      <c r="A971" s="18">
        <v>2000</v>
      </c>
      <c r="B971" s="18">
        <v>2000</v>
      </c>
      <c r="C971" s="18">
        <v>1</v>
      </c>
      <c r="D971" s="141" t="s">
        <v>978</v>
      </c>
      <c r="E971" s="141" t="str">
        <f t="shared" si="37"/>
        <v>2000 1</v>
      </c>
      <c r="F971" s="17">
        <v>3329.8358549999998</v>
      </c>
      <c r="G971" s="14">
        <v>0</v>
      </c>
      <c r="H971" s="17">
        <v>1900</v>
      </c>
    </row>
    <row r="972" spans="1:8" x14ac:dyDescent="0.25">
      <c r="A972" s="18">
        <v>2000</v>
      </c>
      <c r="B972" s="18">
        <v>2000</v>
      </c>
      <c r="C972" s="18">
        <v>2</v>
      </c>
      <c r="D972" s="141" t="s">
        <v>979</v>
      </c>
      <c r="E972" s="141" t="str">
        <f t="shared" si="37"/>
        <v>2000 2</v>
      </c>
      <c r="F972" s="17">
        <v>3281.5</v>
      </c>
      <c r="G972" s="14">
        <v>0</v>
      </c>
      <c r="H972" s="17">
        <v>2000</v>
      </c>
    </row>
    <row r="973" spans="1:8" x14ac:dyDescent="0.25">
      <c r="A973" s="18">
        <v>2000</v>
      </c>
      <c r="B973" s="18">
        <v>2000</v>
      </c>
      <c r="C973" s="18">
        <v>3</v>
      </c>
      <c r="D973" s="141" t="s">
        <v>980</v>
      </c>
      <c r="E973" s="141" t="str">
        <f t="shared" si="37"/>
        <v>2000 3</v>
      </c>
      <c r="F973" s="17">
        <v>3975.6000979999999</v>
      </c>
      <c r="G973" s="14">
        <v>0</v>
      </c>
      <c r="H973" s="17">
        <v>2100</v>
      </c>
    </row>
    <row r="974" spans="1:8" x14ac:dyDescent="0.25">
      <c r="A974" s="18">
        <v>2000</v>
      </c>
      <c r="B974" s="18">
        <v>2000</v>
      </c>
      <c r="C974" s="18">
        <v>4</v>
      </c>
      <c r="D974" s="141" t="s">
        <v>981</v>
      </c>
      <c r="E974" s="141" t="str">
        <f t="shared" si="37"/>
        <v>2000 4</v>
      </c>
      <c r="F974" s="17">
        <v>4552.1000979999999</v>
      </c>
      <c r="G974" s="14">
        <v>0</v>
      </c>
      <c r="H974" s="17">
        <v>2300</v>
      </c>
    </row>
    <row r="975" spans="1:8" x14ac:dyDescent="0.25">
      <c r="A975" s="18">
        <v>2000</v>
      </c>
      <c r="B975" s="18">
        <v>2000</v>
      </c>
      <c r="C975" s="18">
        <v>5</v>
      </c>
      <c r="D975" s="141" t="s">
        <v>982</v>
      </c>
      <c r="E975" s="141" t="str">
        <f t="shared" si="37"/>
        <v>2000 5</v>
      </c>
      <c r="F975" s="17">
        <v>4552</v>
      </c>
      <c r="G975" s="14">
        <v>0</v>
      </c>
      <c r="H975" s="17">
        <v>2291.5704879999998</v>
      </c>
    </row>
    <row r="976" spans="1:8" x14ac:dyDescent="0.25">
      <c r="A976" s="18">
        <v>2000</v>
      </c>
      <c r="B976" s="18">
        <v>2000</v>
      </c>
      <c r="C976" s="18">
        <v>6</v>
      </c>
      <c r="D976" s="141" t="s">
        <v>983</v>
      </c>
      <c r="E976" s="141" t="str">
        <f t="shared" si="37"/>
        <v>2000 6</v>
      </c>
      <c r="F976" s="17">
        <v>4214.2786690000003</v>
      </c>
      <c r="G976" s="14">
        <v>0</v>
      </c>
      <c r="H976" s="17">
        <v>2306.4403360000001</v>
      </c>
    </row>
    <row r="977" spans="1:8" x14ac:dyDescent="0.25">
      <c r="A977" s="18">
        <v>2000</v>
      </c>
      <c r="B977" s="18">
        <v>2000</v>
      </c>
      <c r="C977" s="18">
        <v>7</v>
      </c>
      <c r="D977" s="141" t="s">
        <v>984</v>
      </c>
      <c r="E977" s="141" t="str">
        <f t="shared" si="37"/>
        <v>2000 7</v>
      </c>
      <c r="F977" s="17">
        <v>3579.7674940000002</v>
      </c>
      <c r="G977" s="14">
        <v>0</v>
      </c>
      <c r="H977" s="17">
        <v>2176.0114760000001</v>
      </c>
    </row>
    <row r="978" spans="1:8" x14ac:dyDescent="0.25">
      <c r="A978" s="18">
        <v>2000</v>
      </c>
      <c r="B978" s="18">
        <v>2000</v>
      </c>
      <c r="C978" s="18">
        <v>8</v>
      </c>
      <c r="D978" s="141" t="s">
        <v>985</v>
      </c>
      <c r="E978" s="141" t="str">
        <f t="shared" si="37"/>
        <v>2000 8</v>
      </c>
      <c r="F978" s="17">
        <v>3351.3903650000002</v>
      </c>
      <c r="G978" s="14">
        <v>0</v>
      </c>
      <c r="H978" s="17">
        <v>1952.7187349999999</v>
      </c>
    </row>
    <row r="979" spans="1:8" x14ac:dyDescent="0.25">
      <c r="A979" s="18">
        <v>2000</v>
      </c>
      <c r="B979" s="18">
        <v>2000</v>
      </c>
      <c r="C979" s="18">
        <v>9</v>
      </c>
      <c r="D979" s="141" t="s">
        <v>986</v>
      </c>
      <c r="E979" s="141" t="str">
        <f t="shared" si="37"/>
        <v>2000 9</v>
      </c>
      <c r="F979" s="17">
        <v>3123.8623790000001</v>
      </c>
      <c r="G979" s="14">
        <v>0</v>
      </c>
      <c r="H979" s="17">
        <v>1787.0663340000001</v>
      </c>
    </row>
    <row r="980" spans="1:8" x14ac:dyDescent="0.25">
      <c r="A980" s="18">
        <v>2001</v>
      </c>
      <c r="B980" s="18">
        <v>2000</v>
      </c>
      <c r="C980" s="18">
        <v>10</v>
      </c>
      <c r="D980" s="141" t="s">
        <v>987</v>
      </c>
      <c r="E980" s="141" t="str">
        <f t="shared" si="37"/>
        <v>2001 10</v>
      </c>
      <c r="F980" s="17">
        <v>2973.7363580000001</v>
      </c>
      <c r="G980" s="14">
        <v>0</v>
      </c>
      <c r="H980" s="17">
        <v>1727.1691599999999</v>
      </c>
    </row>
    <row r="981" spans="1:8" x14ac:dyDescent="0.25">
      <c r="A981" s="18">
        <v>2001</v>
      </c>
      <c r="B981" s="18">
        <v>2000</v>
      </c>
      <c r="C981" s="18">
        <v>11</v>
      </c>
      <c r="D981" s="141" t="s">
        <v>988</v>
      </c>
      <c r="E981" s="141" t="str">
        <f t="shared" si="37"/>
        <v>2001 11</v>
      </c>
      <c r="F981" s="17">
        <v>2583.4169350000002</v>
      </c>
      <c r="G981" s="14">
        <v>0</v>
      </c>
      <c r="H981" s="17">
        <v>1695.146197</v>
      </c>
    </row>
    <row r="982" spans="1:8" x14ac:dyDescent="0.25">
      <c r="A982" s="18">
        <v>2001</v>
      </c>
      <c r="B982" s="18">
        <v>2000</v>
      </c>
      <c r="C982" s="18">
        <v>12</v>
      </c>
      <c r="D982" s="141" t="s">
        <v>989</v>
      </c>
      <c r="E982" s="141" t="str">
        <f t="shared" si="37"/>
        <v>2001 12</v>
      </c>
      <c r="F982" s="17">
        <v>2569.8222420000002</v>
      </c>
      <c r="G982" s="14">
        <v>0</v>
      </c>
      <c r="H982" s="17">
        <v>1684.524658</v>
      </c>
    </row>
    <row r="983" spans="1:8" x14ac:dyDescent="0.25">
      <c r="A983" s="18">
        <v>2001</v>
      </c>
      <c r="B983" s="18">
        <v>2001</v>
      </c>
      <c r="C983" s="18">
        <v>1</v>
      </c>
      <c r="D983" s="141" t="s">
        <v>990</v>
      </c>
      <c r="E983" s="141" t="str">
        <f t="shared" si="37"/>
        <v>2001 1</v>
      </c>
      <c r="F983" s="17">
        <v>2725.7923070000002</v>
      </c>
      <c r="G983" s="14">
        <v>0</v>
      </c>
      <c r="H983" s="17">
        <v>1684.3206290000001</v>
      </c>
    </row>
    <row r="984" spans="1:8" x14ac:dyDescent="0.25">
      <c r="A984" s="18">
        <v>2001</v>
      </c>
      <c r="B984" s="18">
        <v>2001</v>
      </c>
      <c r="C984" s="18">
        <v>2</v>
      </c>
      <c r="D984" s="141" t="s">
        <v>991</v>
      </c>
      <c r="E984" s="141" t="str">
        <f t="shared" si="37"/>
        <v>2001 2</v>
      </c>
      <c r="F984" s="17">
        <v>3162.6542850000001</v>
      </c>
      <c r="G984" s="14">
        <v>0</v>
      </c>
      <c r="H984" s="17">
        <v>1714.6361219999999</v>
      </c>
    </row>
    <row r="985" spans="1:8" x14ac:dyDescent="0.25">
      <c r="A985" s="18">
        <v>2001</v>
      </c>
      <c r="B985" s="18">
        <v>2001</v>
      </c>
      <c r="C985" s="18">
        <v>3</v>
      </c>
      <c r="D985" s="141" t="s">
        <v>992</v>
      </c>
      <c r="E985" s="141" t="str">
        <f t="shared" si="37"/>
        <v>2001 3</v>
      </c>
      <c r="F985" s="17">
        <v>3666.9591</v>
      </c>
      <c r="G985" s="14">
        <v>0</v>
      </c>
      <c r="H985" s="17">
        <v>1875.8520510000001</v>
      </c>
    </row>
    <row r="986" spans="1:8" x14ac:dyDescent="0.25">
      <c r="A986" s="18">
        <v>2001</v>
      </c>
      <c r="B986" s="18">
        <v>2001</v>
      </c>
      <c r="C986" s="18">
        <v>4</v>
      </c>
      <c r="D986" s="141" t="s">
        <v>993</v>
      </c>
      <c r="E986" s="141" t="str">
        <f t="shared" si="37"/>
        <v>2001 4</v>
      </c>
      <c r="F986" s="17">
        <v>3900.039111</v>
      </c>
      <c r="G986" s="14">
        <v>0</v>
      </c>
      <c r="H986" s="17">
        <v>1975.3077060000001</v>
      </c>
    </row>
    <row r="987" spans="1:8" x14ac:dyDescent="0.25">
      <c r="A987" s="18">
        <v>2001</v>
      </c>
      <c r="B987" s="18">
        <v>2001</v>
      </c>
      <c r="C987" s="18">
        <v>5</v>
      </c>
      <c r="D987" s="141" t="s">
        <v>994</v>
      </c>
      <c r="E987" s="141" t="str">
        <f t="shared" si="37"/>
        <v>2001 5</v>
      </c>
      <c r="F987" s="17">
        <v>3701.9290190000002</v>
      </c>
      <c r="G987" s="14">
        <v>0</v>
      </c>
      <c r="H987" s="17">
        <v>1955.7134470000001</v>
      </c>
    </row>
    <row r="988" spans="1:8" x14ac:dyDescent="0.25">
      <c r="A988" s="18">
        <v>2001</v>
      </c>
      <c r="B988" s="18">
        <v>2001</v>
      </c>
      <c r="C988" s="18">
        <v>6</v>
      </c>
      <c r="D988" s="141" t="s">
        <v>995</v>
      </c>
      <c r="E988" s="141" t="str">
        <f t="shared" si="37"/>
        <v>2001 6</v>
      </c>
      <c r="F988" s="17">
        <v>3200</v>
      </c>
      <c r="G988" s="14">
        <v>0</v>
      </c>
      <c r="H988" s="17">
        <v>1873.395348</v>
      </c>
    </row>
    <row r="989" spans="1:8" x14ac:dyDescent="0.25">
      <c r="A989" s="18">
        <v>2001</v>
      </c>
      <c r="B989" s="18">
        <v>2001</v>
      </c>
      <c r="C989" s="18">
        <v>7</v>
      </c>
      <c r="D989" s="141" t="s">
        <v>996</v>
      </c>
      <c r="E989" s="141" t="str">
        <f t="shared" si="37"/>
        <v>2001 7</v>
      </c>
      <c r="F989" s="17">
        <v>2904.3342830000001</v>
      </c>
      <c r="G989" s="14">
        <v>0</v>
      </c>
      <c r="H989" s="17">
        <v>1660.929603</v>
      </c>
    </row>
    <row r="990" spans="1:8" x14ac:dyDescent="0.25">
      <c r="A990" s="18">
        <v>2001</v>
      </c>
      <c r="B990" s="18">
        <v>2001</v>
      </c>
      <c r="C990" s="18">
        <v>8</v>
      </c>
      <c r="D990" s="141" t="s">
        <v>997</v>
      </c>
      <c r="E990" s="141" t="str">
        <f t="shared" si="37"/>
        <v>2001 8</v>
      </c>
      <c r="F990" s="17">
        <v>2769.8366460000002</v>
      </c>
      <c r="G990" s="14">
        <v>0</v>
      </c>
      <c r="H990" s="17">
        <v>1460.907659</v>
      </c>
    </row>
    <row r="991" spans="1:8" x14ac:dyDescent="0.25">
      <c r="A991" s="18">
        <v>2001</v>
      </c>
      <c r="B991" s="18">
        <v>2001</v>
      </c>
      <c r="C991" s="18">
        <v>9</v>
      </c>
      <c r="D991" s="141" t="s">
        <v>998</v>
      </c>
      <c r="E991" s="141" t="str">
        <f t="shared" si="37"/>
        <v>2001 9</v>
      </c>
      <c r="F991" s="17">
        <v>2707.6826740000001</v>
      </c>
      <c r="G991" s="14">
        <v>0</v>
      </c>
      <c r="H991" s="17">
        <v>1341.824799</v>
      </c>
    </row>
    <row r="992" spans="1:8" x14ac:dyDescent="0.25">
      <c r="A992" s="18">
        <v>2002</v>
      </c>
      <c r="B992" s="18">
        <v>2001</v>
      </c>
      <c r="C992" s="18">
        <v>10</v>
      </c>
      <c r="D992" s="141" t="s">
        <v>999</v>
      </c>
      <c r="E992" s="141" t="str">
        <f t="shared" si="37"/>
        <v>2002 10</v>
      </c>
      <c r="F992" s="17">
        <v>2459.486007</v>
      </c>
      <c r="G992" s="14">
        <v>0</v>
      </c>
      <c r="H992" s="17">
        <v>1269.614505</v>
      </c>
    </row>
    <row r="993" spans="1:10" x14ac:dyDescent="0.25">
      <c r="A993" s="18">
        <v>2002</v>
      </c>
      <c r="B993" s="18">
        <v>2001</v>
      </c>
      <c r="C993" s="18">
        <v>11</v>
      </c>
      <c r="D993" s="141" t="s">
        <v>1000</v>
      </c>
      <c r="E993" s="141" t="str">
        <f t="shared" ref="E993:E1015" si="38">CONCATENATE(A993," ",C993)</f>
        <v>2002 11</v>
      </c>
      <c r="F993" s="17">
        <v>2692.210063</v>
      </c>
      <c r="G993" s="14">
        <v>0</v>
      </c>
      <c r="H993" s="17">
        <v>1293.369326</v>
      </c>
    </row>
    <row r="994" spans="1:10" x14ac:dyDescent="0.25">
      <c r="A994" s="18">
        <v>2002</v>
      </c>
      <c r="B994" s="18">
        <v>2001</v>
      </c>
      <c r="C994" s="18">
        <v>12</v>
      </c>
      <c r="D994" s="141" t="s">
        <v>1001</v>
      </c>
      <c r="E994" s="141" t="str">
        <f t="shared" si="38"/>
        <v>2002 12</v>
      </c>
      <c r="F994" s="17">
        <v>3333.8000489999999</v>
      </c>
      <c r="G994" s="14">
        <v>0</v>
      </c>
      <c r="H994" s="17">
        <v>1381.560549</v>
      </c>
    </row>
    <row r="995" spans="1:10" x14ac:dyDescent="0.25">
      <c r="A995" s="18">
        <v>2002</v>
      </c>
      <c r="B995" s="18">
        <v>2002</v>
      </c>
      <c r="C995" s="18">
        <v>1</v>
      </c>
      <c r="D995" s="141" t="s">
        <v>1002</v>
      </c>
      <c r="E995" s="141" t="str">
        <f t="shared" si="38"/>
        <v>2002 1</v>
      </c>
      <c r="F995" s="17">
        <v>3678.3999020000001</v>
      </c>
      <c r="G995" s="14">
        <v>0</v>
      </c>
      <c r="H995" s="17">
        <v>1611.5430260000001</v>
      </c>
    </row>
    <row r="996" spans="1:10" x14ac:dyDescent="0.25">
      <c r="A996" s="18">
        <v>2002</v>
      </c>
      <c r="B996" s="18">
        <v>2002</v>
      </c>
      <c r="C996" s="18">
        <v>2</v>
      </c>
      <c r="D996" s="141" t="s">
        <v>1003</v>
      </c>
      <c r="E996" s="141" t="str">
        <f t="shared" si="38"/>
        <v>2002 2</v>
      </c>
      <c r="F996" s="17">
        <v>4022</v>
      </c>
      <c r="G996" s="14">
        <v>0</v>
      </c>
      <c r="H996" s="17">
        <v>1721.4276</v>
      </c>
    </row>
    <row r="997" spans="1:10" x14ac:dyDescent="0.25">
      <c r="A997" s="18">
        <v>2002</v>
      </c>
      <c r="B997" s="18">
        <v>2002</v>
      </c>
      <c r="C997" s="18">
        <v>3</v>
      </c>
      <c r="D997" s="141" t="s">
        <v>1004</v>
      </c>
      <c r="E997" s="141" t="str">
        <f t="shared" si="38"/>
        <v>2002 3</v>
      </c>
      <c r="F997" s="17">
        <v>4410.8515909999996</v>
      </c>
      <c r="G997" s="14">
        <v>0</v>
      </c>
      <c r="H997" s="17">
        <v>1823.904225</v>
      </c>
    </row>
    <row r="998" spans="1:10" x14ac:dyDescent="0.25">
      <c r="A998" s="18">
        <v>2002</v>
      </c>
      <c r="B998" s="18">
        <v>2002</v>
      </c>
      <c r="C998" s="18">
        <v>4</v>
      </c>
      <c r="D998" s="141" t="s">
        <v>1005</v>
      </c>
      <c r="E998" s="141" t="str">
        <f t="shared" si="38"/>
        <v>2002 4</v>
      </c>
      <c r="F998" s="17">
        <v>4552.1000979999999</v>
      </c>
      <c r="G998" s="14">
        <v>0</v>
      </c>
      <c r="H998" s="17">
        <v>2030.9250910000001</v>
      </c>
    </row>
    <row r="999" spans="1:10" x14ac:dyDescent="0.25">
      <c r="A999" s="18">
        <v>2002</v>
      </c>
      <c r="B999" s="18">
        <v>2002</v>
      </c>
      <c r="C999" s="18">
        <v>5</v>
      </c>
      <c r="D999" s="141" t="s">
        <v>1006</v>
      </c>
      <c r="E999" s="141" t="str">
        <f t="shared" si="38"/>
        <v>2002 5</v>
      </c>
      <c r="F999" s="17">
        <v>4376.1946680000001</v>
      </c>
      <c r="G999" s="14">
        <v>0</v>
      </c>
      <c r="H999" s="17">
        <v>1939.8226560000001</v>
      </c>
    </row>
    <row r="1000" spans="1:10" x14ac:dyDescent="0.25">
      <c r="A1000" s="18">
        <v>2002</v>
      </c>
      <c r="B1000" s="18">
        <v>2002</v>
      </c>
      <c r="C1000" s="18">
        <v>6</v>
      </c>
      <c r="D1000" s="141" t="s">
        <v>1007</v>
      </c>
      <c r="E1000" s="141" t="str">
        <f t="shared" si="38"/>
        <v>2002 6</v>
      </c>
      <c r="F1000" s="17">
        <v>3979.195432</v>
      </c>
      <c r="G1000" s="14">
        <v>0</v>
      </c>
      <c r="H1000" s="17">
        <v>1841.3700200000001</v>
      </c>
    </row>
    <row r="1001" spans="1:10" x14ac:dyDescent="0.25">
      <c r="A1001" s="18">
        <v>2002</v>
      </c>
      <c r="B1001" s="18">
        <v>2002</v>
      </c>
      <c r="C1001" s="18">
        <v>7</v>
      </c>
      <c r="D1001" s="141" t="s">
        <v>1008</v>
      </c>
      <c r="E1001" s="141" t="str">
        <f t="shared" si="38"/>
        <v>2002 7</v>
      </c>
      <c r="F1001" s="17">
        <v>3391.4923859999999</v>
      </c>
      <c r="G1001" s="14">
        <v>0</v>
      </c>
      <c r="H1001" s="17">
        <v>1691.5919200000001</v>
      </c>
    </row>
    <row r="1002" spans="1:10" x14ac:dyDescent="0.25">
      <c r="A1002" s="18">
        <v>2002</v>
      </c>
      <c r="B1002" s="18">
        <v>2002</v>
      </c>
      <c r="C1002" s="18">
        <v>8</v>
      </c>
      <c r="D1002" s="141" t="s">
        <v>1009</v>
      </c>
      <c r="E1002" s="141" t="str">
        <f t="shared" si="38"/>
        <v>2002 8</v>
      </c>
      <c r="F1002" s="17">
        <v>3190.1764969999999</v>
      </c>
      <c r="G1002" s="14">
        <v>0</v>
      </c>
      <c r="H1002" s="17">
        <v>1515.2632249999999</v>
      </c>
      <c r="I1002" s="17"/>
      <c r="J1002" s="17"/>
    </row>
    <row r="1003" spans="1:10" x14ac:dyDescent="0.25">
      <c r="A1003" s="18">
        <v>2002</v>
      </c>
      <c r="B1003" s="18">
        <v>2002</v>
      </c>
      <c r="C1003" s="18">
        <v>9</v>
      </c>
      <c r="D1003" s="141" t="s">
        <v>1010</v>
      </c>
      <c r="E1003" s="141" t="str">
        <f t="shared" si="38"/>
        <v>2002 9</v>
      </c>
      <c r="F1003" s="17">
        <v>3130.3514700000001</v>
      </c>
      <c r="G1003" s="14">
        <v>0</v>
      </c>
      <c r="H1003" s="17">
        <v>1388.793551</v>
      </c>
      <c r="I1003" s="17"/>
      <c r="J1003" s="17"/>
    </row>
    <row r="1004" spans="1:10" x14ac:dyDescent="0.25">
      <c r="A1004" s="18">
        <v>2003</v>
      </c>
      <c r="B1004" s="18">
        <v>2002</v>
      </c>
      <c r="C1004" s="18">
        <v>10</v>
      </c>
      <c r="D1004" s="141" t="s">
        <v>1011</v>
      </c>
      <c r="E1004" s="141" t="str">
        <f t="shared" si="38"/>
        <v>2003 10</v>
      </c>
      <c r="F1004" s="17">
        <v>2918.1958060000002</v>
      </c>
      <c r="G1004" s="14">
        <v>0</v>
      </c>
      <c r="H1004" s="17">
        <v>1333.8278780000001</v>
      </c>
      <c r="I1004" s="17"/>
      <c r="J1004" s="17"/>
    </row>
    <row r="1005" spans="1:10" x14ac:dyDescent="0.25">
      <c r="A1005" s="18">
        <v>2003</v>
      </c>
      <c r="B1005" s="18">
        <v>2002</v>
      </c>
      <c r="C1005" s="18">
        <v>11</v>
      </c>
      <c r="D1005" s="141" t="s">
        <v>1012</v>
      </c>
      <c r="E1005" s="141" t="str">
        <f t="shared" si="38"/>
        <v>2003 11</v>
      </c>
      <c r="F1005" s="17">
        <v>2852.6679680000002</v>
      </c>
      <c r="G1005" s="14">
        <v>0</v>
      </c>
      <c r="H1005" s="17">
        <v>1299.1197099999999</v>
      </c>
      <c r="I1005" s="17"/>
      <c r="J1005" s="17"/>
    </row>
    <row r="1006" spans="1:10" x14ac:dyDescent="0.25">
      <c r="A1006" s="18">
        <v>2003</v>
      </c>
      <c r="B1006" s="18">
        <v>2002</v>
      </c>
      <c r="C1006" s="18">
        <v>12</v>
      </c>
      <c r="D1006" s="141" t="s">
        <v>1013</v>
      </c>
      <c r="E1006" s="141" t="str">
        <f t="shared" si="38"/>
        <v>2003 12</v>
      </c>
      <c r="F1006" s="17">
        <v>3291.3000489999999</v>
      </c>
      <c r="G1006" s="14">
        <v>0</v>
      </c>
      <c r="H1006" s="17">
        <v>1482.6079500000001</v>
      </c>
      <c r="I1006" s="17"/>
      <c r="J1006" s="17"/>
    </row>
    <row r="1007" spans="1:10" x14ac:dyDescent="0.25">
      <c r="A1007" s="18">
        <v>2003</v>
      </c>
      <c r="B1007" s="18">
        <v>2003</v>
      </c>
      <c r="C1007" s="18">
        <v>1</v>
      </c>
      <c r="D1007" s="141" t="s">
        <v>1014</v>
      </c>
      <c r="E1007" s="141" t="str">
        <f t="shared" si="38"/>
        <v>2003 1</v>
      </c>
      <c r="F1007" s="17">
        <v>3515.1999510000001</v>
      </c>
      <c r="G1007" s="14">
        <v>0</v>
      </c>
      <c r="H1007" s="17">
        <v>1794.9706510000001</v>
      </c>
    </row>
    <row r="1008" spans="1:10" x14ac:dyDescent="0.25">
      <c r="A1008" s="18">
        <v>2003</v>
      </c>
      <c r="B1008" s="18">
        <v>2003</v>
      </c>
      <c r="C1008" s="18">
        <v>2</v>
      </c>
      <c r="D1008" s="141" t="s">
        <v>1015</v>
      </c>
      <c r="E1008" s="141" t="str">
        <f t="shared" si="38"/>
        <v>2003 2</v>
      </c>
      <c r="F1008" s="17">
        <v>3840.9827369999998</v>
      </c>
      <c r="G1008" s="14">
        <v>0</v>
      </c>
      <c r="H1008" s="17">
        <v>1906.434135</v>
      </c>
    </row>
    <row r="1009" spans="1:8" x14ac:dyDescent="0.25">
      <c r="A1009" s="18">
        <v>2003</v>
      </c>
      <c r="B1009" s="18">
        <v>2003</v>
      </c>
      <c r="C1009" s="18">
        <v>3</v>
      </c>
      <c r="D1009" s="141" t="s">
        <v>1016</v>
      </c>
      <c r="E1009" s="141" t="str">
        <f t="shared" si="38"/>
        <v>2003 3</v>
      </c>
      <c r="F1009" s="17">
        <v>4333.3049360000005</v>
      </c>
      <c r="G1009" s="14">
        <v>0</v>
      </c>
      <c r="H1009" s="17">
        <v>2061.0319049999998</v>
      </c>
    </row>
    <row r="1010" spans="1:8" x14ac:dyDescent="0.25">
      <c r="A1010" s="18">
        <v>2003</v>
      </c>
      <c r="B1010" s="18">
        <v>2003</v>
      </c>
      <c r="C1010" s="18">
        <v>4</v>
      </c>
      <c r="D1010" s="141" t="s">
        <v>1017</v>
      </c>
      <c r="E1010" s="141" t="str">
        <f t="shared" si="38"/>
        <v>2003 4</v>
      </c>
      <c r="F1010" s="17">
        <v>4552.1000979999999</v>
      </c>
      <c r="G1010" s="14">
        <v>0</v>
      </c>
      <c r="H1010" s="17">
        <v>2260.8690649999999</v>
      </c>
    </row>
    <row r="1011" spans="1:8" x14ac:dyDescent="0.25">
      <c r="A1011" s="18">
        <v>2003</v>
      </c>
      <c r="B1011" s="18">
        <v>2003</v>
      </c>
      <c r="C1011" s="18">
        <v>5</v>
      </c>
      <c r="D1011" s="141" t="s">
        <v>1018</v>
      </c>
      <c r="E1011" s="141" t="str">
        <f t="shared" si="38"/>
        <v>2003 5</v>
      </c>
      <c r="F1011" s="17">
        <v>4552</v>
      </c>
      <c r="G1011" s="14">
        <v>0</v>
      </c>
      <c r="H1011" s="17">
        <v>2326.7031980000002</v>
      </c>
    </row>
    <row r="1012" spans="1:8" x14ac:dyDescent="0.25">
      <c r="A1012" s="18">
        <v>2003</v>
      </c>
      <c r="B1012" s="18">
        <v>2003</v>
      </c>
      <c r="C1012" s="18">
        <v>6</v>
      </c>
      <c r="D1012" s="141" t="s">
        <v>1019</v>
      </c>
      <c r="E1012" s="141" t="str">
        <f t="shared" si="38"/>
        <v>2003 6</v>
      </c>
      <c r="F1012" s="17">
        <v>4362.1266750000004</v>
      </c>
      <c r="G1012" s="14">
        <v>0</v>
      </c>
      <c r="H1012" s="17">
        <v>2401.7522509999999</v>
      </c>
    </row>
    <row r="1013" spans="1:8" x14ac:dyDescent="0.25">
      <c r="A1013" s="18">
        <v>2003</v>
      </c>
      <c r="B1013" s="18">
        <v>2003</v>
      </c>
      <c r="C1013" s="18">
        <v>7</v>
      </c>
      <c r="D1013" s="141" t="s">
        <v>1020</v>
      </c>
      <c r="E1013" s="141" t="str">
        <f t="shared" si="38"/>
        <v>2003 7</v>
      </c>
      <c r="F1013" s="17">
        <v>3700.0290789999999</v>
      </c>
      <c r="G1013" s="14">
        <v>0</v>
      </c>
      <c r="H1013" s="17">
        <v>2270</v>
      </c>
    </row>
    <row r="1014" spans="1:8" x14ac:dyDescent="0.25">
      <c r="A1014" s="18">
        <v>2003</v>
      </c>
      <c r="B1014" s="18">
        <v>2003</v>
      </c>
      <c r="C1014" s="18">
        <v>8</v>
      </c>
      <c r="D1014" s="141" t="s">
        <v>1021</v>
      </c>
      <c r="E1014" s="141" t="str">
        <f t="shared" si="38"/>
        <v>2003 8</v>
      </c>
      <c r="F1014" s="17">
        <v>3409.5018169999998</v>
      </c>
      <c r="G1014" s="14">
        <v>0</v>
      </c>
      <c r="H1014" s="17">
        <v>2138.2779890000002</v>
      </c>
    </row>
    <row r="1015" spans="1:8" x14ac:dyDescent="0.25">
      <c r="A1015" s="18">
        <v>2003</v>
      </c>
      <c r="B1015" s="18">
        <v>2003</v>
      </c>
      <c r="C1015" s="18">
        <v>9</v>
      </c>
      <c r="D1015" s="141" t="s">
        <v>1022</v>
      </c>
      <c r="E1015" s="141" t="str">
        <f t="shared" si="38"/>
        <v>2003 9</v>
      </c>
      <c r="F1015" s="17">
        <v>3056.3289319999999</v>
      </c>
      <c r="G1015" s="14">
        <v>0</v>
      </c>
      <c r="H1015" s="17">
        <v>1975</v>
      </c>
    </row>
  </sheetData>
  <mergeCells count="8">
    <mergeCell ref="L7:W7"/>
    <mergeCell ref="L8:W8"/>
    <mergeCell ref="L1:W1"/>
    <mergeCell ref="L2:W2"/>
    <mergeCell ref="L3:W3"/>
    <mergeCell ref="K4:W4"/>
    <mergeCell ref="L5:W5"/>
    <mergeCell ref="L6:W6"/>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15"/>
  <sheetViews>
    <sheetView topLeftCell="F4" workbookViewId="0">
      <selection activeCell="R31" sqref="R31"/>
    </sheetView>
  </sheetViews>
  <sheetFormatPr defaultColWidth="9" defaultRowHeight="15" x14ac:dyDescent="0.25"/>
  <cols>
    <col min="1" max="3" width="9" style="9" customWidth="1"/>
    <col min="4" max="6" width="17.42578125" style="9" customWidth="1"/>
    <col min="7" max="7" width="11.5703125" style="9" customWidth="1"/>
    <col min="8" max="10" width="12" style="9" customWidth="1"/>
    <col min="11" max="11" width="25" style="9" bestFit="1" customWidth="1"/>
    <col min="12" max="12" width="10.140625" style="9" customWidth="1"/>
    <col min="13" max="13" width="9" style="9"/>
    <col min="14" max="14" width="11" style="9" bestFit="1" customWidth="1"/>
    <col min="15" max="15" width="10" style="9" bestFit="1" customWidth="1"/>
    <col min="16" max="16" width="12" style="9" bestFit="1" customWidth="1"/>
    <col min="17" max="17" width="9.5703125" style="9" bestFit="1" customWidth="1"/>
    <col min="18" max="18" width="10" style="9" bestFit="1" customWidth="1"/>
    <col min="19" max="20" width="11" style="9" bestFit="1" customWidth="1"/>
    <col min="21" max="24" width="12" style="9" bestFit="1" customWidth="1"/>
    <col min="25" max="25" width="11" style="9" bestFit="1" customWidth="1"/>
    <col min="26" max="26" width="9" style="9"/>
    <col min="27" max="27" width="11.7109375" style="9" bestFit="1" customWidth="1"/>
    <col min="28" max="28" width="10.5703125" style="9" bestFit="1" customWidth="1"/>
    <col min="29" max="29" width="11.140625" style="9" bestFit="1" customWidth="1"/>
    <col min="30" max="30" width="11.7109375" style="9" bestFit="1" customWidth="1"/>
    <col min="31" max="32" width="9" style="9"/>
    <col min="33" max="33" width="12" style="9" bestFit="1" customWidth="1"/>
    <col min="34" max="16384" width="9" style="9"/>
  </cols>
  <sheetData>
    <row r="1" spans="8:23" s="84" customFormat="1" x14ac:dyDescent="0.25">
      <c r="H1" s="113"/>
      <c r="I1" s="112"/>
      <c r="J1" s="112"/>
      <c r="K1" s="4" t="s">
        <v>0</v>
      </c>
      <c r="L1" s="177" t="s">
        <v>1152</v>
      </c>
      <c r="M1" s="177"/>
      <c r="N1" s="177"/>
      <c r="O1" s="177"/>
      <c r="P1" s="177"/>
      <c r="Q1" s="177"/>
      <c r="R1" s="177"/>
      <c r="S1" s="177"/>
      <c r="T1" s="177"/>
      <c r="U1" s="177"/>
      <c r="V1" s="177"/>
      <c r="W1" s="177"/>
    </row>
    <row r="2" spans="8:23" s="84" customFormat="1" x14ac:dyDescent="0.25">
      <c r="H2" s="113"/>
      <c r="I2" s="112"/>
      <c r="J2" s="112"/>
      <c r="K2" s="4" t="s">
        <v>1192</v>
      </c>
      <c r="L2" s="178" t="s">
        <v>1151</v>
      </c>
      <c r="M2" s="178"/>
      <c r="N2" s="178"/>
      <c r="O2" s="178"/>
      <c r="P2" s="178"/>
      <c r="Q2" s="178"/>
      <c r="R2" s="178"/>
      <c r="S2" s="178"/>
      <c r="T2" s="178"/>
      <c r="U2" s="178"/>
      <c r="V2" s="178"/>
      <c r="W2" s="178"/>
    </row>
    <row r="3" spans="8:23" s="84" customFormat="1" x14ac:dyDescent="0.25">
      <c r="H3" s="113"/>
      <c r="I3" s="112"/>
      <c r="J3" s="112"/>
      <c r="K3" s="4" t="s">
        <v>1193</v>
      </c>
      <c r="L3" s="179" t="s">
        <v>1150</v>
      </c>
      <c r="M3" s="179"/>
      <c r="N3" s="179"/>
      <c r="O3" s="179"/>
      <c r="P3" s="179"/>
      <c r="Q3" s="179"/>
      <c r="R3" s="179"/>
      <c r="S3" s="179"/>
      <c r="T3" s="179"/>
      <c r="U3" s="179"/>
      <c r="V3" s="179"/>
      <c r="W3" s="179"/>
    </row>
    <row r="4" spans="8:23" s="84" customFormat="1" ht="15.75" thickBot="1" x14ac:dyDescent="0.3">
      <c r="H4" s="113"/>
      <c r="I4" s="112"/>
      <c r="J4" s="112"/>
      <c r="K4" s="184" t="s">
        <v>1194</v>
      </c>
      <c r="L4" s="185"/>
      <c r="M4" s="185"/>
      <c r="N4" s="185"/>
      <c r="O4" s="185"/>
      <c r="P4" s="185"/>
      <c r="Q4" s="185"/>
      <c r="R4" s="185"/>
      <c r="S4" s="185"/>
      <c r="T4" s="185"/>
      <c r="U4" s="185"/>
      <c r="V4" s="185"/>
      <c r="W4" s="186"/>
    </row>
    <row r="5" spans="8:23" s="84" customFormat="1" x14ac:dyDescent="0.25">
      <c r="H5" s="113"/>
      <c r="I5" s="112"/>
      <c r="J5" s="112"/>
      <c r="K5" s="109" t="s">
        <v>14</v>
      </c>
      <c r="L5" s="187" t="s">
        <v>17</v>
      </c>
      <c r="M5" s="187"/>
      <c r="N5" s="187"/>
      <c r="O5" s="187"/>
      <c r="P5" s="187"/>
      <c r="Q5" s="187"/>
      <c r="R5" s="187"/>
      <c r="S5" s="187"/>
      <c r="T5" s="187"/>
      <c r="U5" s="187"/>
      <c r="V5" s="187"/>
      <c r="W5" s="188"/>
    </row>
    <row r="6" spans="8:23" s="84" customFormat="1" x14ac:dyDescent="0.25">
      <c r="H6" s="113"/>
      <c r="I6" s="112"/>
      <c r="J6" s="112"/>
      <c r="K6" s="109" t="s">
        <v>2</v>
      </c>
      <c r="L6" s="180" t="s">
        <v>1085</v>
      </c>
      <c r="M6" s="180"/>
      <c r="N6" s="180"/>
      <c r="O6" s="180"/>
      <c r="P6" s="180"/>
      <c r="Q6" s="180"/>
      <c r="R6" s="180"/>
      <c r="S6" s="180"/>
      <c r="T6" s="180"/>
      <c r="U6" s="180"/>
      <c r="V6" s="180"/>
      <c r="W6" s="181"/>
    </row>
    <row r="7" spans="8:23" s="84" customFormat="1" x14ac:dyDescent="0.25">
      <c r="H7" s="113"/>
      <c r="I7" s="112"/>
      <c r="J7" s="112"/>
      <c r="K7" s="109" t="s">
        <v>16</v>
      </c>
      <c r="L7" s="180">
        <v>112</v>
      </c>
      <c r="M7" s="180"/>
      <c r="N7" s="180"/>
      <c r="O7" s="180"/>
      <c r="P7" s="180"/>
      <c r="Q7" s="180"/>
      <c r="R7" s="180"/>
      <c r="S7" s="180"/>
      <c r="T7" s="180"/>
      <c r="U7" s="180"/>
      <c r="V7" s="180"/>
      <c r="W7" s="181"/>
    </row>
    <row r="8" spans="8:23" s="84" customFormat="1" x14ac:dyDescent="0.25">
      <c r="H8" s="113"/>
      <c r="I8" s="112"/>
      <c r="J8" s="112"/>
      <c r="K8" s="110" t="s">
        <v>15</v>
      </c>
      <c r="L8" s="182" t="s">
        <v>1086</v>
      </c>
      <c r="M8" s="182"/>
      <c r="N8" s="182"/>
      <c r="O8" s="182"/>
      <c r="P8" s="182"/>
      <c r="Q8" s="182"/>
      <c r="R8" s="182"/>
      <c r="S8" s="182"/>
      <c r="T8" s="182"/>
      <c r="U8" s="182"/>
      <c r="V8" s="182"/>
      <c r="W8" s="183"/>
    </row>
    <row r="9" spans="8:23" s="84" customFormat="1" x14ac:dyDescent="0.25">
      <c r="H9" s="113"/>
      <c r="I9" s="112"/>
      <c r="J9" s="112"/>
      <c r="K9" s="112"/>
      <c r="L9" s="112"/>
      <c r="M9" s="112"/>
      <c r="N9" s="112"/>
      <c r="O9" s="112"/>
      <c r="P9" s="112"/>
      <c r="Q9" s="112"/>
      <c r="R9" s="112"/>
      <c r="S9" s="112"/>
      <c r="T9" s="112"/>
    </row>
    <row r="10" spans="8:23" x14ac:dyDescent="0.25">
      <c r="K10" s="1"/>
      <c r="N10" s="43" t="s">
        <v>1046</v>
      </c>
      <c r="O10" s="43" t="s">
        <v>1052</v>
      </c>
      <c r="P10" s="43"/>
      <c r="Q10" s="22"/>
      <c r="R10" s="22"/>
      <c r="S10" s="22"/>
      <c r="T10" s="22"/>
      <c r="U10" s="22"/>
      <c r="V10" s="22"/>
      <c r="W10" s="22"/>
    </row>
    <row r="11" spans="8:23" x14ac:dyDescent="0.25">
      <c r="K11" s="1"/>
      <c r="N11" s="43" t="s">
        <v>1047</v>
      </c>
      <c r="O11" s="43" t="s">
        <v>1053</v>
      </c>
      <c r="P11" s="43">
        <v>1</v>
      </c>
      <c r="Q11" s="22"/>
      <c r="R11" s="22"/>
      <c r="S11" s="22"/>
      <c r="T11" s="22"/>
      <c r="U11" s="22"/>
      <c r="V11" s="22"/>
      <c r="W11" s="22"/>
    </row>
    <row r="12" spans="8:23" x14ac:dyDescent="0.25">
      <c r="K12" s="1"/>
      <c r="N12" s="43" t="s">
        <v>1048</v>
      </c>
      <c r="O12" s="43" t="s">
        <v>1054</v>
      </c>
      <c r="P12" s="43">
        <v>2</v>
      </c>
      <c r="Q12" s="22"/>
      <c r="R12" s="22"/>
      <c r="S12" s="22"/>
      <c r="T12" s="22"/>
      <c r="U12" s="22"/>
      <c r="V12" s="22"/>
      <c r="W12" s="22"/>
    </row>
    <row r="13" spans="8:23" x14ac:dyDescent="0.25">
      <c r="K13" s="1"/>
      <c r="N13" s="43" t="s">
        <v>1049</v>
      </c>
      <c r="O13" s="43" t="s">
        <v>1055</v>
      </c>
      <c r="P13" s="43">
        <v>3</v>
      </c>
      <c r="Q13" s="22"/>
      <c r="R13" s="22"/>
      <c r="S13" s="22"/>
      <c r="T13" s="22"/>
      <c r="U13" s="22"/>
      <c r="V13" s="22"/>
      <c r="W13" s="22"/>
    </row>
    <row r="14" spans="8:23" x14ac:dyDescent="0.25">
      <c r="K14" s="1"/>
      <c r="N14" s="49" t="s">
        <v>1050</v>
      </c>
      <c r="O14" s="49" t="s">
        <v>1056</v>
      </c>
      <c r="P14" s="49">
        <v>4</v>
      </c>
      <c r="Q14" s="22"/>
      <c r="R14" s="22"/>
      <c r="S14" s="22"/>
      <c r="T14" s="22"/>
      <c r="U14" s="22"/>
      <c r="V14" s="22"/>
      <c r="W14" s="22"/>
    </row>
    <row r="15" spans="8:23" x14ac:dyDescent="0.25">
      <c r="K15" s="1"/>
      <c r="N15" s="49" t="s">
        <v>1051</v>
      </c>
      <c r="O15" s="49" t="s">
        <v>1057</v>
      </c>
      <c r="P15" s="49">
        <v>5</v>
      </c>
      <c r="Q15" s="22"/>
      <c r="R15" s="22"/>
      <c r="S15" s="22"/>
      <c r="T15" s="22"/>
      <c r="U15" s="22"/>
      <c r="V15" s="22"/>
      <c r="W15" s="22"/>
    </row>
    <row r="16" spans="8:23" x14ac:dyDescent="0.25">
      <c r="K16" s="4"/>
      <c r="L16" s="3"/>
      <c r="N16" s="22"/>
      <c r="O16" s="22"/>
      <c r="P16" s="22"/>
      <c r="Q16" s="22"/>
      <c r="R16" s="22"/>
      <c r="S16" s="22"/>
      <c r="T16" s="22"/>
      <c r="U16" s="22"/>
      <c r="V16" s="22"/>
      <c r="W16" s="22"/>
    </row>
    <row r="17" spans="1:33" x14ac:dyDescent="0.25">
      <c r="K17" s="4"/>
      <c r="L17" s="3"/>
      <c r="N17" s="22"/>
      <c r="O17" s="22"/>
      <c r="P17" s="22"/>
      <c r="Q17" s="22"/>
      <c r="R17" s="22"/>
      <c r="S17" s="22"/>
      <c r="T17" s="22"/>
      <c r="U17" s="22"/>
      <c r="V17" s="22"/>
      <c r="W17" s="22"/>
    </row>
    <row r="18" spans="1:33" ht="15.75" thickBot="1" x14ac:dyDescent="0.3">
      <c r="K18" s="4"/>
      <c r="L18" s="3"/>
      <c r="N18" s="43" t="s">
        <v>1082</v>
      </c>
      <c r="O18" s="43" t="s">
        <v>1041</v>
      </c>
      <c r="P18" s="43"/>
      <c r="Q18" s="43"/>
      <c r="R18" s="43"/>
      <c r="S18" s="43"/>
      <c r="T18" s="43"/>
      <c r="U18" s="43"/>
      <c r="V18" s="43"/>
      <c r="W18" s="43"/>
    </row>
    <row r="19" spans="1:33" ht="15.75" thickBot="1" x14ac:dyDescent="0.3">
      <c r="K19" s="4"/>
      <c r="L19" s="3"/>
      <c r="N19" s="1" t="s">
        <v>1081</v>
      </c>
      <c r="O19" s="82" t="s">
        <v>1023</v>
      </c>
      <c r="P19" s="83" t="s">
        <v>30</v>
      </c>
      <c r="Q19" s="43"/>
      <c r="R19" s="43"/>
      <c r="S19" s="43"/>
      <c r="T19" s="43"/>
      <c r="U19" s="43"/>
      <c r="V19" s="43"/>
      <c r="W19" s="43"/>
    </row>
    <row r="20" spans="1:33" x14ac:dyDescent="0.25">
      <c r="K20" s="4"/>
      <c r="L20" s="3"/>
      <c r="N20" s="75"/>
      <c r="O20" s="74" t="s">
        <v>1046</v>
      </c>
      <c r="P20" s="76">
        <f>AA27</f>
        <v>2762.1119951219521</v>
      </c>
      <c r="Q20" s="22"/>
      <c r="R20" s="22"/>
      <c r="S20" s="22"/>
      <c r="T20" s="22"/>
      <c r="U20" s="22"/>
      <c r="V20" s="22"/>
      <c r="W20" s="22"/>
    </row>
    <row r="21" spans="1:33" x14ac:dyDescent="0.25">
      <c r="K21" s="4"/>
      <c r="L21" s="43"/>
      <c r="N21" s="43">
        <v>1</v>
      </c>
      <c r="O21" s="77" t="s">
        <v>1047</v>
      </c>
      <c r="P21" s="78">
        <f>AB27</f>
        <v>3100.4524387692309</v>
      </c>
      <c r="Q21" s="22"/>
      <c r="R21" s="22"/>
      <c r="S21" s="22"/>
      <c r="T21" s="22"/>
      <c r="U21" s="22"/>
      <c r="V21" s="22"/>
      <c r="W21" s="22"/>
    </row>
    <row r="22" spans="1:33" x14ac:dyDescent="0.25">
      <c r="K22" s="4"/>
      <c r="L22" s="43"/>
      <c r="N22" s="43">
        <v>2</v>
      </c>
      <c r="O22" s="77" t="s">
        <v>1048</v>
      </c>
      <c r="P22" s="78">
        <f>AC27</f>
        <v>3060.3505150000001</v>
      </c>
      <c r="Q22" s="22"/>
      <c r="R22" s="22"/>
      <c r="S22" s="22"/>
      <c r="T22" s="22"/>
      <c r="U22" s="22"/>
      <c r="V22" s="22"/>
      <c r="W22" s="22"/>
    </row>
    <row r="23" spans="1:33" x14ac:dyDescent="0.25">
      <c r="K23" s="4"/>
      <c r="L23" s="43"/>
      <c r="N23" s="43">
        <v>3</v>
      </c>
      <c r="O23" s="77" t="s">
        <v>1049</v>
      </c>
      <c r="P23" s="78">
        <f>AD27</f>
        <v>3002.4629567142852</v>
      </c>
      <c r="Q23" s="22"/>
      <c r="R23" s="22"/>
      <c r="S23" s="22"/>
      <c r="T23" s="22"/>
      <c r="U23" s="22"/>
      <c r="V23" s="22"/>
      <c r="W23" s="22"/>
    </row>
    <row r="24" spans="1:33" x14ac:dyDescent="0.25">
      <c r="K24" s="4"/>
      <c r="L24" s="49"/>
      <c r="N24" s="49">
        <v>4</v>
      </c>
      <c r="O24" s="79" t="s">
        <v>1050</v>
      </c>
      <c r="P24" s="78">
        <f>AE27</f>
        <v>2653.043647444445</v>
      </c>
      <c r="Q24" s="22"/>
      <c r="R24" s="22"/>
      <c r="S24" s="22"/>
      <c r="T24" s="22"/>
      <c r="U24" s="22"/>
      <c r="V24" s="22"/>
      <c r="W24" s="22"/>
    </row>
    <row r="25" spans="1:33" ht="15.75" thickBot="1" x14ac:dyDescent="0.3">
      <c r="K25" s="4"/>
      <c r="L25" s="49"/>
      <c r="N25" s="49">
        <v>5</v>
      </c>
      <c r="O25" s="80" t="s">
        <v>1051</v>
      </c>
      <c r="P25" s="81">
        <f>AF27</f>
        <v>1613.9955803333335</v>
      </c>
      <c r="Q25" s="22"/>
      <c r="R25" s="22"/>
      <c r="S25" s="22"/>
      <c r="T25" s="22"/>
      <c r="U25" s="22"/>
      <c r="V25" s="22"/>
      <c r="W25" s="22"/>
    </row>
    <row r="26" spans="1:33" s="141" customFormat="1" x14ac:dyDescent="0.25">
      <c r="K26" s="140"/>
      <c r="L26" s="49"/>
      <c r="N26" s="49"/>
      <c r="O26" s="49" t="s">
        <v>1273</v>
      </c>
      <c r="P26" s="72">
        <f>AG27</f>
        <v>2237.4244205999998</v>
      </c>
      <c r="Q26" s="22"/>
      <c r="R26" s="22"/>
      <c r="S26" s="22"/>
      <c r="T26" s="22"/>
      <c r="U26" s="22"/>
      <c r="V26" s="22"/>
      <c r="W26" s="22"/>
    </row>
    <row r="27" spans="1:33" ht="15.75" thickBot="1" x14ac:dyDescent="0.3">
      <c r="K27" s="4"/>
      <c r="L27" s="3"/>
      <c r="M27" s="1"/>
      <c r="N27" s="22"/>
      <c r="O27" s="22"/>
      <c r="P27" s="72"/>
      <c r="Q27" s="22"/>
      <c r="R27" s="22"/>
      <c r="S27" s="22"/>
      <c r="T27" s="22"/>
      <c r="U27" s="22"/>
      <c r="V27" s="22"/>
      <c r="W27" s="22"/>
      <c r="AA27" s="14">
        <f>AVERAGE(AA32:AA113)</f>
        <v>2762.1119951219521</v>
      </c>
      <c r="AB27" s="14">
        <f>AVERAGE(AB32:AB113)</f>
        <v>3100.4524387692309</v>
      </c>
      <c r="AC27" s="14">
        <f t="shared" ref="AC27:AG27" si="0">AVERAGE(AC32:AC113)</f>
        <v>3060.3505150000001</v>
      </c>
      <c r="AD27" s="14">
        <f t="shared" si="0"/>
        <v>3002.4629567142852</v>
      </c>
      <c r="AE27" s="14">
        <f t="shared" si="0"/>
        <v>2653.043647444445</v>
      </c>
      <c r="AF27" s="14">
        <f t="shared" si="0"/>
        <v>1613.9955803333335</v>
      </c>
      <c r="AG27" s="14">
        <f t="shared" si="0"/>
        <v>2237.4244205999998</v>
      </c>
    </row>
    <row r="28" spans="1:33" ht="15.75" thickBot="1" x14ac:dyDescent="0.3">
      <c r="A28" s="9" t="s">
        <v>1025</v>
      </c>
      <c r="B28" s="9" t="s">
        <v>18</v>
      </c>
      <c r="C28" s="9" t="s">
        <v>1023</v>
      </c>
      <c r="D28" s="9" t="s">
        <v>38</v>
      </c>
      <c r="F28" s="9" t="s">
        <v>1087</v>
      </c>
      <c r="G28" s="9" t="s">
        <v>1088</v>
      </c>
      <c r="H28" s="9" t="s">
        <v>1086</v>
      </c>
      <c r="J28" s="9" t="s">
        <v>1082</v>
      </c>
      <c r="K28" s="4" t="s">
        <v>1026</v>
      </c>
      <c r="L28" s="20" t="s">
        <v>36</v>
      </c>
      <c r="M28" s="1" t="s">
        <v>34</v>
      </c>
      <c r="N28" s="14">
        <f>MIN(N32:N113)</f>
        <v>550</v>
      </c>
      <c r="O28" s="14">
        <f t="shared" ref="O28:Y28" si="1">MIN(O32:O113)</f>
        <v>571.58799799999997</v>
      </c>
      <c r="P28" s="14">
        <f t="shared" si="1"/>
        <v>715.45020799999998</v>
      </c>
      <c r="Q28" s="14">
        <f t="shared" si="1"/>
        <v>1098.1550030000001</v>
      </c>
      <c r="R28" s="14">
        <f t="shared" si="1"/>
        <v>1215.985733</v>
      </c>
      <c r="S28" s="48">
        <f t="shared" si="1"/>
        <v>1782.3307110000001</v>
      </c>
      <c r="T28" s="14">
        <f t="shared" si="1"/>
        <v>1836.3161259999999</v>
      </c>
      <c r="U28" s="14">
        <f t="shared" si="1"/>
        <v>1693.9089240000001</v>
      </c>
      <c r="V28" s="14">
        <f t="shared" si="1"/>
        <v>1113.8615930000001</v>
      </c>
      <c r="W28" s="14">
        <f t="shared" si="1"/>
        <v>664.82140900000002</v>
      </c>
      <c r="X28" s="14">
        <f t="shared" si="1"/>
        <v>550</v>
      </c>
      <c r="Y28" s="14">
        <f t="shared" si="1"/>
        <v>550</v>
      </c>
      <c r="Z28" s="1" t="s">
        <v>1023</v>
      </c>
      <c r="AA28" s="1"/>
      <c r="AB28" s="14"/>
    </row>
    <row r="29" spans="1:33" x14ac:dyDescent="0.25">
      <c r="F29" s="9" t="s">
        <v>36</v>
      </c>
      <c r="G29" s="9" t="s">
        <v>36</v>
      </c>
      <c r="H29" s="9" t="s">
        <v>36</v>
      </c>
      <c r="K29" s="4" t="s">
        <v>1023</v>
      </c>
      <c r="L29" s="3" t="s">
        <v>24</v>
      </c>
      <c r="M29" s="1" t="s">
        <v>35</v>
      </c>
      <c r="N29" s="14">
        <f>MAX(N32:N113)</f>
        <v>3250</v>
      </c>
      <c r="O29" s="14">
        <f t="shared" ref="O29:Y29" si="2">MAX(O32:O113)</f>
        <v>3252</v>
      </c>
      <c r="P29" s="14">
        <f t="shared" si="2"/>
        <v>3367</v>
      </c>
      <c r="Q29" s="14">
        <f t="shared" si="2"/>
        <v>3712.530929</v>
      </c>
      <c r="R29" s="14">
        <f t="shared" si="2"/>
        <v>4433.4407190000002</v>
      </c>
      <c r="S29" s="48">
        <f t="shared" si="2"/>
        <v>4410.8515909999996</v>
      </c>
      <c r="T29" s="14">
        <f t="shared" si="2"/>
        <v>4552.1000979999999</v>
      </c>
      <c r="U29" s="14">
        <f t="shared" si="2"/>
        <v>4552</v>
      </c>
      <c r="V29" s="14">
        <f t="shared" si="2"/>
        <v>4500</v>
      </c>
      <c r="W29" s="14">
        <f t="shared" si="2"/>
        <v>4150</v>
      </c>
      <c r="X29" s="14">
        <f t="shared" si="2"/>
        <v>3700</v>
      </c>
      <c r="Y29" s="14">
        <f t="shared" si="2"/>
        <v>3400</v>
      </c>
      <c r="Z29" s="73" t="str">
        <f>P19</f>
        <v>SEP</v>
      </c>
      <c r="AA29" s="73"/>
      <c r="AB29" s="14"/>
    </row>
    <row r="30" spans="1:33" x14ac:dyDescent="0.25">
      <c r="I30" s="54" t="s">
        <v>1040</v>
      </c>
      <c r="J30" s="54" t="s">
        <v>1041</v>
      </c>
      <c r="K30" s="4"/>
      <c r="L30" s="3"/>
      <c r="M30" s="1"/>
      <c r="N30" s="19">
        <v>10</v>
      </c>
      <c r="O30" s="19">
        <v>11</v>
      </c>
      <c r="P30" s="19">
        <v>12</v>
      </c>
      <c r="Q30" s="19">
        <v>1</v>
      </c>
      <c r="R30" s="19">
        <v>2</v>
      </c>
      <c r="S30" s="19">
        <v>3</v>
      </c>
      <c r="T30" s="19">
        <v>4</v>
      </c>
      <c r="U30" s="19">
        <v>5</v>
      </c>
      <c r="V30" s="19">
        <v>6</v>
      </c>
      <c r="W30" s="19">
        <v>7</v>
      </c>
      <c r="X30" s="19">
        <v>8</v>
      </c>
      <c r="Y30" s="19">
        <v>9</v>
      </c>
      <c r="AB30" s="19">
        <v>1</v>
      </c>
      <c r="AC30" s="19">
        <v>2</v>
      </c>
      <c r="AD30" s="19">
        <v>3</v>
      </c>
      <c r="AE30" s="19">
        <v>4</v>
      </c>
      <c r="AF30" s="19">
        <v>5</v>
      </c>
    </row>
    <row r="31" spans="1:33" x14ac:dyDescent="0.25">
      <c r="I31" s="54">
        <v>1921</v>
      </c>
      <c r="J31" s="55">
        <v>2</v>
      </c>
      <c r="M31" s="11" t="s">
        <v>18</v>
      </c>
      <c r="N31" s="12" t="s">
        <v>19</v>
      </c>
      <c r="O31" s="12" t="s">
        <v>20</v>
      </c>
      <c r="P31" s="12" t="s">
        <v>21</v>
      </c>
      <c r="Q31" s="12" t="s">
        <v>22</v>
      </c>
      <c r="R31" s="12" t="s">
        <v>23</v>
      </c>
      <c r="S31" s="12" t="s">
        <v>24</v>
      </c>
      <c r="T31" s="12" t="s">
        <v>25</v>
      </c>
      <c r="U31" s="12" t="s">
        <v>26</v>
      </c>
      <c r="V31" s="12" t="s">
        <v>27</v>
      </c>
      <c r="W31" s="12" t="s">
        <v>28</v>
      </c>
      <c r="X31" s="12" t="s">
        <v>29</v>
      </c>
      <c r="Y31" s="12" t="s">
        <v>30</v>
      </c>
      <c r="AA31" s="13" t="s">
        <v>1046</v>
      </c>
      <c r="AB31" s="13" t="s">
        <v>1047</v>
      </c>
      <c r="AC31" s="13" t="s">
        <v>1048</v>
      </c>
      <c r="AD31" s="13" t="s">
        <v>1049</v>
      </c>
      <c r="AE31" s="13" t="s">
        <v>1050</v>
      </c>
      <c r="AF31" s="13" t="s">
        <v>1051</v>
      </c>
      <c r="AG31" s="13" t="s">
        <v>1273</v>
      </c>
    </row>
    <row r="32" spans="1:33" x14ac:dyDescent="0.25">
      <c r="A32" s="18">
        <v>1922</v>
      </c>
      <c r="B32" s="18">
        <v>1921</v>
      </c>
      <c r="C32" s="18">
        <v>10</v>
      </c>
      <c r="D32" s="9" t="s">
        <v>39</v>
      </c>
      <c r="E32" s="9" t="str">
        <f>CONCATENATE(A32," ",C32)</f>
        <v>1922 10</v>
      </c>
      <c r="F32" s="17">
        <v>2807.714015</v>
      </c>
      <c r="G32" s="14">
        <v>0</v>
      </c>
      <c r="H32" s="17">
        <f>SUM(F32:G32)</f>
        <v>2807.714015</v>
      </c>
      <c r="I32" s="54">
        <v>1922</v>
      </c>
      <c r="J32" s="55">
        <v>2</v>
      </c>
      <c r="L32" s="9">
        <v>1</v>
      </c>
      <c r="M32" s="10">
        <v>1922</v>
      </c>
      <c r="N32" s="7">
        <f t="shared" ref="N32:Y41" si="3">INDEX($G$32:$H$1015,MATCH((CONCATENATE($M32," ",N$30)),$E$32:$E$1015,0),IF($L$28="CFS",1,IF($L$28="TAF",2,"INC")))</f>
        <v>2807.714015</v>
      </c>
      <c r="O32" s="7">
        <f t="shared" si="3"/>
        <v>2690.4577159999999</v>
      </c>
      <c r="P32" s="7">
        <f t="shared" si="3"/>
        <v>2861.2215489999999</v>
      </c>
      <c r="Q32" s="7">
        <f t="shared" si="3"/>
        <v>3003.2734799999998</v>
      </c>
      <c r="R32" s="7">
        <f t="shared" si="3"/>
        <v>3439.9107180000001</v>
      </c>
      <c r="S32" s="7">
        <f t="shared" si="3"/>
        <v>3960.5731390000001</v>
      </c>
      <c r="T32" s="7">
        <f t="shared" si="3"/>
        <v>4552</v>
      </c>
      <c r="U32" s="7">
        <f t="shared" si="3"/>
        <v>4552</v>
      </c>
      <c r="V32" s="7">
        <f t="shared" si="3"/>
        <v>4280.4529499999999</v>
      </c>
      <c r="W32" s="7">
        <f t="shared" si="3"/>
        <v>3869.2308720000001</v>
      </c>
      <c r="X32" s="7">
        <f t="shared" si="3"/>
        <v>3513.1582389999999</v>
      </c>
      <c r="Y32" s="7">
        <f t="shared" si="3"/>
        <v>3207.5733759999998</v>
      </c>
      <c r="AA32" s="9">
        <f>INDEX($N$32:$Y$113,$L32,MATCH($Z$29,$N$31:$Y$31,0))</f>
        <v>3207.5733759999998</v>
      </c>
      <c r="AB32" s="14" t="str">
        <f>IF($J32=$AB$30, INDEX($N$32:$Y$113,$L32,MATCH($Z$29,$N$31:$Y$31,0)),"")</f>
        <v/>
      </c>
      <c r="AC32" s="14">
        <f>IF($J32=$AC$30, INDEX($N$32:$Y$113,$L32,MATCH($Z$29,$N$31:$Y$31,0)),"")</f>
        <v>3207.5733759999998</v>
      </c>
      <c r="AD32" s="14" t="str">
        <f>IF($J32=$AD$30, INDEX($N$32:$Y$113,$L32,MATCH($Z$29,$N$31:$Y$31,0)),"")</f>
        <v/>
      </c>
      <c r="AE32" s="14" t="str">
        <f>IF($J32=$AE$30, INDEX($N$32:$Y$113,$L32,MATCH($Z$29,$N$31:$Y$31,0)),"")</f>
        <v/>
      </c>
      <c r="AF32" s="14" t="str">
        <f>IF($J32=$AF$30, INDEX($N$32:$Y$113,$L32,MATCH($Z$29,$N$31:$Y$31,0)),"")</f>
        <v/>
      </c>
      <c r="AG32" s="141" t="str">
        <f>IF(OR($J32=$AE$30,$J32=$AF$30), INDEX($N$32:$Y$113,$L32,MATCH($Z$29,$N$31:$Y$31,0)),"")</f>
        <v/>
      </c>
    </row>
    <row r="33" spans="1:33" x14ac:dyDescent="0.25">
      <c r="A33" s="18">
        <v>1922</v>
      </c>
      <c r="B33" s="18">
        <v>1921</v>
      </c>
      <c r="C33" s="18">
        <v>11</v>
      </c>
      <c r="D33" s="9" t="s">
        <v>40</v>
      </c>
      <c r="E33" s="9" t="str">
        <f t="shared" ref="E33:E96" si="4">CONCATENATE(A33," ",C33)</f>
        <v>1922 11</v>
      </c>
      <c r="F33" s="17">
        <v>2690.4577159999999</v>
      </c>
      <c r="G33" s="14">
        <v>0</v>
      </c>
      <c r="H33" s="17">
        <f t="shared" ref="H33:H96" si="5">SUM(F33:G33)</f>
        <v>2690.4577159999999</v>
      </c>
      <c r="I33" s="54">
        <v>1923</v>
      </c>
      <c r="J33" s="55">
        <v>3</v>
      </c>
      <c r="L33" s="9">
        <v>2</v>
      </c>
      <c r="M33" s="10">
        <v>1923</v>
      </c>
      <c r="N33" s="7">
        <f t="shared" si="3"/>
        <v>3200</v>
      </c>
      <c r="O33" s="7">
        <f t="shared" si="3"/>
        <v>3014.7455300000001</v>
      </c>
      <c r="P33" s="7">
        <f t="shared" si="3"/>
        <v>3186.9748290000002</v>
      </c>
      <c r="Q33" s="7">
        <f t="shared" si="3"/>
        <v>3408.0520569999999</v>
      </c>
      <c r="R33" s="7">
        <f t="shared" si="3"/>
        <v>3543.0654049999998</v>
      </c>
      <c r="S33" s="7">
        <f t="shared" si="3"/>
        <v>3679.2114499999998</v>
      </c>
      <c r="T33" s="7">
        <f t="shared" si="3"/>
        <v>4136.788826</v>
      </c>
      <c r="U33" s="7">
        <f t="shared" si="3"/>
        <v>3891.726349</v>
      </c>
      <c r="V33" s="7">
        <f t="shared" si="3"/>
        <v>3569.2965549999999</v>
      </c>
      <c r="W33" s="7">
        <f t="shared" si="3"/>
        <v>3191.483659</v>
      </c>
      <c r="X33" s="7">
        <f t="shared" si="3"/>
        <v>2869.4987420000002</v>
      </c>
      <c r="Y33" s="7">
        <f t="shared" si="3"/>
        <v>2869.1057529999998</v>
      </c>
      <c r="AA33" s="9">
        <f t="shared" ref="AA33:AA96" si="6">INDEX($N$32:$Y$113,$L33,MATCH($Z$29,$N$31:$Y$31,0))</f>
        <v>2869.1057529999998</v>
      </c>
      <c r="AB33" s="14" t="str">
        <f t="shared" ref="AB33:AB96" si="7">IF($J33=$AB$30, INDEX($N$32:$Y$113,$L33,MATCH($Z$29,$N$31:$Y$31,0)),"")</f>
        <v/>
      </c>
      <c r="AC33" s="14" t="str">
        <f t="shared" ref="AC33:AC96" si="8">IF($J33=$AC$30, INDEX($N$32:$Y$113,$L33,MATCH($Z$29,$N$31:$Y$31,0)),"")</f>
        <v/>
      </c>
      <c r="AD33" s="14">
        <f t="shared" ref="AD33:AD96" si="9">IF($J33=$AD$30, INDEX($N$32:$Y$113,$L33,MATCH($Z$29,$N$31:$Y$31,0)),"")</f>
        <v>2869.1057529999998</v>
      </c>
      <c r="AE33" s="14" t="str">
        <f t="shared" ref="AE33:AE96" si="10">IF($J33=$AE$30, INDEX($N$32:$Y$113,$L33,MATCH($Z$29,$N$31:$Y$31,0)),"")</f>
        <v/>
      </c>
      <c r="AF33" s="14" t="str">
        <f t="shared" ref="AF33:AF96" si="11">IF($J33=$AF$30, INDEX($N$32:$Y$113,$L33,MATCH($Z$29,$N$31:$Y$31,0)),"")</f>
        <v/>
      </c>
      <c r="AG33" s="141" t="str">
        <f t="shared" ref="AG33:AG96" si="12">IF(OR($J33=$AE$30,$J33=$AF$30), INDEX($N$32:$Y$113,$L33,MATCH($Z$29,$N$31:$Y$31,0)),"")</f>
        <v/>
      </c>
    </row>
    <row r="34" spans="1:33" x14ac:dyDescent="0.25">
      <c r="A34" s="18">
        <v>1922</v>
      </c>
      <c r="B34" s="18">
        <v>1921</v>
      </c>
      <c r="C34" s="18">
        <v>12</v>
      </c>
      <c r="D34" s="9" t="s">
        <v>41</v>
      </c>
      <c r="E34" s="9" t="str">
        <f t="shared" si="4"/>
        <v>1922 12</v>
      </c>
      <c r="F34" s="17">
        <v>2861.2215489999999</v>
      </c>
      <c r="G34" s="14">
        <v>0</v>
      </c>
      <c r="H34" s="17">
        <f t="shared" si="5"/>
        <v>2861.2215489999999</v>
      </c>
      <c r="I34" s="54">
        <v>1924</v>
      </c>
      <c r="J34" s="55">
        <v>5</v>
      </c>
      <c r="L34" s="9">
        <v>3</v>
      </c>
      <c r="M34" s="10">
        <v>1924</v>
      </c>
      <c r="N34" s="7">
        <f t="shared" si="3"/>
        <v>2799.764169</v>
      </c>
      <c r="O34" s="7">
        <f t="shared" si="3"/>
        <v>2673.3430509999998</v>
      </c>
      <c r="P34" s="7">
        <f t="shared" si="3"/>
        <v>2574.2862380000001</v>
      </c>
      <c r="Q34" s="7">
        <f t="shared" si="3"/>
        <v>2699.5239919999999</v>
      </c>
      <c r="R34" s="7">
        <f t="shared" si="3"/>
        <v>2906.6815230000002</v>
      </c>
      <c r="S34" s="7">
        <f t="shared" si="3"/>
        <v>2735.9170840000002</v>
      </c>
      <c r="T34" s="7">
        <f t="shared" si="3"/>
        <v>2658.7722910000002</v>
      </c>
      <c r="U34" s="7">
        <f t="shared" si="3"/>
        <v>2307.4013060000002</v>
      </c>
      <c r="V34" s="7">
        <f t="shared" si="3"/>
        <v>1908.048243</v>
      </c>
      <c r="W34" s="7">
        <f t="shared" si="3"/>
        <v>1488.204804</v>
      </c>
      <c r="X34" s="7">
        <f t="shared" si="3"/>
        <v>1245.6593909999999</v>
      </c>
      <c r="Y34" s="7">
        <f t="shared" si="3"/>
        <v>1099.8652070000001</v>
      </c>
      <c r="AA34" s="9">
        <f t="shared" si="6"/>
        <v>1099.8652070000001</v>
      </c>
      <c r="AB34" s="14" t="str">
        <f t="shared" si="7"/>
        <v/>
      </c>
      <c r="AC34" s="14" t="str">
        <f t="shared" si="8"/>
        <v/>
      </c>
      <c r="AD34" s="14" t="str">
        <f t="shared" si="9"/>
        <v/>
      </c>
      <c r="AE34" s="14" t="str">
        <f t="shared" si="10"/>
        <v/>
      </c>
      <c r="AF34" s="14">
        <f t="shared" si="11"/>
        <v>1099.8652070000001</v>
      </c>
      <c r="AG34" s="141">
        <f t="shared" si="12"/>
        <v>1099.8652070000001</v>
      </c>
    </row>
    <row r="35" spans="1:33" x14ac:dyDescent="0.25">
      <c r="A35" s="18">
        <v>1922</v>
      </c>
      <c r="B35" s="18">
        <v>1922</v>
      </c>
      <c r="C35" s="18">
        <v>1</v>
      </c>
      <c r="D35" s="9" t="s">
        <v>42</v>
      </c>
      <c r="E35" s="9" t="str">
        <f t="shared" si="4"/>
        <v>1922 1</v>
      </c>
      <c r="F35" s="17">
        <v>3003.2734799999998</v>
      </c>
      <c r="G35" s="14">
        <v>0</v>
      </c>
      <c r="H35" s="17">
        <f t="shared" si="5"/>
        <v>3003.2734799999998</v>
      </c>
      <c r="I35" s="54">
        <v>1925</v>
      </c>
      <c r="J35" s="55">
        <v>4</v>
      </c>
      <c r="L35" s="9">
        <v>4</v>
      </c>
      <c r="M35" s="10">
        <v>1925</v>
      </c>
      <c r="N35" s="7">
        <f t="shared" si="3"/>
        <v>1088.9726659999999</v>
      </c>
      <c r="O35" s="7">
        <f t="shared" si="3"/>
        <v>1250.2754890000001</v>
      </c>
      <c r="P35" s="7">
        <f t="shared" si="3"/>
        <v>1364.5477800000001</v>
      </c>
      <c r="Q35" s="7">
        <f t="shared" si="3"/>
        <v>1697.4654089999999</v>
      </c>
      <c r="R35" s="7">
        <f t="shared" si="3"/>
        <v>2886.2295049999998</v>
      </c>
      <c r="S35" s="7">
        <f t="shared" si="3"/>
        <v>3266.8562750000001</v>
      </c>
      <c r="T35" s="7">
        <f t="shared" si="3"/>
        <v>3974.2057650000002</v>
      </c>
      <c r="U35" s="7">
        <f t="shared" si="3"/>
        <v>4163.0283030000001</v>
      </c>
      <c r="V35" s="7">
        <f t="shared" si="3"/>
        <v>3969.8542790000001</v>
      </c>
      <c r="W35" s="7">
        <f t="shared" si="3"/>
        <v>3487.6096120000002</v>
      </c>
      <c r="X35" s="7">
        <f t="shared" si="3"/>
        <v>3156.2497440000002</v>
      </c>
      <c r="Y35" s="7">
        <f t="shared" si="3"/>
        <v>3038.9324019999999</v>
      </c>
      <c r="AA35" s="9">
        <f t="shared" si="6"/>
        <v>3038.9324019999999</v>
      </c>
      <c r="AB35" s="14" t="str">
        <f t="shared" si="7"/>
        <v/>
      </c>
      <c r="AC35" s="14" t="str">
        <f t="shared" si="8"/>
        <v/>
      </c>
      <c r="AD35" s="14" t="str">
        <f t="shared" si="9"/>
        <v/>
      </c>
      <c r="AE35" s="14">
        <f t="shared" si="10"/>
        <v>3038.9324019999999</v>
      </c>
      <c r="AF35" s="14" t="str">
        <f t="shared" si="11"/>
        <v/>
      </c>
      <c r="AG35" s="141">
        <f t="shared" si="12"/>
        <v>3038.9324019999999</v>
      </c>
    </row>
    <row r="36" spans="1:33" x14ac:dyDescent="0.25">
      <c r="A36" s="18">
        <v>1922</v>
      </c>
      <c r="B36" s="18">
        <v>1922</v>
      </c>
      <c r="C36" s="18">
        <v>2</v>
      </c>
      <c r="D36" s="9" t="s">
        <v>43</v>
      </c>
      <c r="E36" s="9" t="str">
        <f t="shared" si="4"/>
        <v>1922 2</v>
      </c>
      <c r="F36" s="17">
        <v>3439.9107180000001</v>
      </c>
      <c r="G36" s="14">
        <v>0</v>
      </c>
      <c r="H36" s="17">
        <f t="shared" si="5"/>
        <v>3439.9107180000001</v>
      </c>
      <c r="I36" s="54">
        <v>1926</v>
      </c>
      <c r="J36" s="55">
        <v>4</v>
      </c>
      <c r="L36" s="9">
        <v>5</v>
      </c>
      <c r="M36" s="10">
        <v>1926</v>
      </c>
      <c r="N36" s="7">
        <f t="shared" si="3"/>
        <v>2905.8087909999999</v>
      </c>
      <c r="O36" s="7">
        <f t="shared" si="3"/>
        <v>2855.8780080000001</v>
      </c>
      <c r="P36" s="7">
        <f t="shared" si="3"/>
        <v>2906.0224029999999</v>
      </c>
      <c r="Q36" s="7">
        <f t="shared" si="3"/>
        <v>2946.3676110000001</v>
      </c>
      <c r="R36" s="7">
        <f t="shared" si="3"/>
        <v>3691.683348</v>
      </c>
      <c r="S36" s="7">
        <f t="shared" si="3"/>
        <v>3714.8546900000001</v>
      </c>
      <c r="T36" s="7">
        <f t="shared" si="3"/>
        <v>4037.8062249999998</v>
      </c>
      <c r="U36" s="7">
        <f t="shared" si="3"/>
        <v>3880.0794780000001</v>
      </c>
      <c r="V36" s="7">
        <f t="shared" si="3"/>
        <v>3425.0604119999998</v>
      </c>
      <c r="W36" s="7">
        <f t="shared" si="3"/>
        <v>2891.7518580000001</v>
      </c>
      <c r="X36" s="7">
        <f t="shared" si="3"/>
        <v>2573.792457</v>
      </c>
      <c r="Y36" s="7">
        <f t="shared" si="3"/>
        <v>2470.942481</v>
      </c>
      <c r="AA36" s="9">
        <f t="shared" si="6"/>
        <v>2470.942481</v>
      </c>
      <c r="AB36" s="14" t="str">
        <f t="shared" si="7"/>
        <v/>
      </c>
      <c r="AC36" s="14" t="str">
        <f t="shared" si="8"/>
        <v/>
      </c>
      <c r="AD36" s="14" t="str">
        <f t="shared" si="9"/>
        <v/>
      </c>
      <c r="AE36" s="14">
        <f t="shared" si="10"/>
        <v>2470.942481</v>
      </c>
      <c r="AF36" s="14" t="str">
        <f t="shared" si="11"/>
        <v/>
      </c>
      <c r="AG36" s="141">
        <f t="shared" si="12"/>
        <v>2470.942481</v>
      </c>
    </row>
    <row r="37" spans="1:33" x14ac:dyDescent="0.25">
      <c r="A37" s="18">
        <v>1922</v>
      </c>
      <c r="B37" s="18">
        <v>1922</v>
      </c>
      <c r="C37" s="18">
        <v>3</v>
      </c>
      <c r="D37" s="9" t="s">
        <v>44</v>
      </c>
      <c r="E37" s="9" t="str">
        <f t="shared" si="4"/>
        <v>1922 3</v>
      </c>
      <c r="F37" s="17">
        <v>3960.5731390000001</v>
      </c>
      <c r="G37" s="14">
        <v>0</v>
      </c>
      <c r="H37" s="17">
        <f t="shared" si="5"/>
        <v>3960.5731390000001</v>
      </c>
      <c r="I37" s="54">
        <v>1927</v>
      </c>
      <c r="J37" s="55">
        <v>1</v>
      </c>
      <c r="L37" s="9">
        <v>6</v>
      </c>
      <c r="M37" s="10">
        <v>1927</v>
      </c>
      <c r="N37" s="7">
        <f t="shared" si="3"/>
        <v>2399.9751489999999</v>
      </c>
      <c r="O37" s="7">
        <f t="shared" si="3"/>
        <v>2867.1185890000002</v>
      </c>
      <c r="P37" s="7">
        <f t="shared" si="3"/>
        <v>3347</v>
      </c>
      <c r="Q37" s="7">
        <f t="shared" si="3"/>
        <v>3668</v>
      </c>
      <c r="R37" s="7">
        <f t="shared" si="3"/>
        <v>3462</v>
      </c>
      <c r="S37" s="7">
        <f t="shared" si="3"/>
        <v>4142</v>
      </c>
      <c r="T37" s="7">
        <f t="shared" si="3"/>
        <v>4552</v>
      </c>
      <c r="U37" s="7">
        <f t="shared" si="3"/>
        <v>4552</v>
      </c>
      <c r="V37" s="7">
        <f t="shared" si="3"/>
        <v>4339.1706340000001</v>
      </c>
      <c r="W37" s="7">
        <f t="shared" si="3"/>
        <v>3823.1025070000001</v>
      </c>
      <c r="X37" s="7">
        <f t="shared" si="3"/>
        <v>3443.0799670000001</v>
      </c>
      <c r="Y37" s="7">
        <f t="shared" si="3"/>
        <v>2741.1711570000002</v>
      </c>
      <c r="AA37" s="9">
        <f t="shared" si="6"/>
        <v>2741.1711570000002</v>
      </c>
      <c r="AB37" s="14">
        <f t="shared" si="7"/>
        <v>2741.1711570000002</v>
      </c>
      <c r="AC37" s="14" t="str">
        <f t="shared" si="8"/>
        <v/>
      </c>
      <c r="AD37" s="14" t="str">
        <f t="shared" si="9"/>
        <v/>
      </c>
      <c r="AE37" s="14" t="str">
        <f t="shared" si="10"/>
        <v/>
      </c>
      <c r="AF37" s="14" t="str">
        <f t="shared" si="11"/>
        <v/>
      </c>
      <c r="AG37" s="141" t="str">
        <f t="shared" si="12"/>
        <v/>
      </c>
    </row>
    <row r="38" spans="1:33" x14ac:dyDescent="0.25">
      <c r="A38" s="18">
        <v>1922</v>
      </c>
      <c r="B38" s="18">
        <v>1922</v>
      </c>
      <c r="C38" s="18">
        <v>4</v>
      </c>
      <c r="D38" s="9" t="s">
        <v>45</v>
      </c>
      <c r="E38" s="9" t="str">
        <f t="shared" si="4"/>
        <v>1922 4</v>
      </c>
      <c r="F38" s="17">
        <v>4552</v>
      </c>
      <c r="G38" s="14">
        <v>0</v>
      </c>
      <c r="H38" s="17">
        <f t="shared" si="5"/>
        <v>4552</v>
      </c>
      <c r="I38" s="54">
        <v>1928</v>
      </c>
      <c r="J38" s="55">
        <v>2</v>
      </c>
      <c r="L38" s="9">
        <v>7</v>
      </c>
      <c r="M38" s="10">
        <v>1928</v>
      </c>
      <c r="N38" s="7">
        <f t="shared" si="3"/>
        <v>2618.5191159999999</v>
      </c>
      <c r="O38" s="7">
        <f t="shared" si="3"/>
        <v>2592.4459780000002</v>
      </c>
      <c r="P38" s="7">
        <f t="shared" si="3"/>
        <v>2748.398126</v>
      </c>
      <c r="Q38" s="7">
        <f t="shared" si="3"/>
        <v>3050.3943939999999</v>
      </c>
      <c r="R38" s="7">
        <f t="shared" si="3"/>
        <v>3553.6873070000001</v>
      </c>
      <c r="S38" s="7">
        <f t="shared" si="3"/>
        <v>3965</v>
      </c>
      <c r="T38" s="7">
        <f t="shared" si="3"/>
        <v>4552</v>
      </c>
      <c r="U38" s="7">
        <f t="shared" si="3"/>
        <v>4466.2933810000004</v>
      </c>
      <c r="V38" s="7">
        <f t="shared" si="3"/>
        <v>3910.4873050000001</v>
      </c>
      <c r="W38" s="7">
        <f t="shared" si="3"/>
        <v>3200</v>
      </c>
      <c r="X38" s="7">
        <f t="shared" si="3"/>
        <v>2788.6600490000001</v>
      </c>
      <c r="Y38" s="7">
        <f t="shared" si="3"/>
        <v>2386.356076</v>
      </c>
      <c r="AA38" s="9">
        <f t="shared" si="6"/>
        <v>2386.356076</v>
      </c>
      <c r="AB38" s="14" t="str">
        <f t="shared" si="7"/>
        <v/>
      </c>
      <c r="AC38" s="14">
        <f t="shared" si="8"/>
        <v>2386.356076</v>
      </c>
      <c r="AD38" s="14" t="str">
        <f t="shared" si="9"/>
        <v/>
      </c>
      <c r="AE38" s="14" t="str">
        <f t="shared" si="10"/>
        <v/>
      </c>
      <c r="AF38" s="14" t="str">
        <f t="shared" si="11"/>
        <v/>
      </c>
      <c r="AG38" s="141" t="str">
        <f t="shared" si="12"/>
        <v/>
      </c>
    </row>
    <row r="39" spans="1:33" x14ac:dyDescent="0.25">
      <c r="A39" s="18">
        <v>1922</v>
      </c>
      <c r="B39" s="18">
        <v>1922</v>
      </c>
      <c r="C39" s="18">
        <v>5</v>
      </c>
      <c r="D39" s="9" t="s">
        <v>46</v>
      </c>
      <c r="E39" s="9" t="str">
        <f t="shared" si="4"/>
        <v>1922 5</v>
      </c>
      <c r="F39" s="17">
        <v>4552</v>
      </c>
      <c r="G39" s="14">
        <v>0</v>
      </c>
      <c r="H39" s="17">
        <f t="shared" si="5"/>
        <v>4552</v>
      </c>
      <c r="I39" s="54">
        <v>1929</v>
      </c>
      <c r="J39" s="55">
        <v>5</v>
      </c>
      <c r="L39" s="9">
        <v>8</v>
      </c>
      <c r="M39" s="10">
        <v>1929</v>
      </c>
      <c r="N39" s="7">
        <f t="shared" si="3"/>
        <v>2247.018188</v>
      </c>
      <c r="O39" s="7">
        <f t="shared" si="3"/>
        <v>2170.1479159999999</v>
      </c>
      <c r="P39" s="7">
        <f t="shared" si="3"/>
        <v>2240.0240079999999</v>
      </c>
      <c r="Q39" s="7">
        <f t="shared" si="3"/>
        <v>2504.3816350000002</v>
      </c>
      <c r="R39" s="7">
        <f t="shared" si="3"/>
        <v>2689.5652239999999</v>
      </c>
      <c r="S39" s="7">
        <f t="shared" si="3"/>
        <v>2860.616274</v>
      </c>
      <c r="T39" s="7">
        <f t="shared" si="3"/>
        <v>3065.5909270000002</v>
      </c>
      <c r="U39" s="7">
        <f t="shared" si="3"/>
        <v>2895.9856679999998</v>
      </c>
      <c r="V39" s="7">
        <f t="shared" si="3"/>
        <v>2603.8313629999998</v>
      </c>
      <c r="W39" s="7">
        <f t="shared" si="3"/>
        <v>2277.5475750000001</v>
      </c>
      <c r="X39" s="7">
        <f t="shared" si="3"/>
        <v>1882.0737340000001</v>
      </c>
      <c r="Y39" s="7">
        <f t="shared" si="3"/>
        <v>1775.820696</v>
      </c>
      <c r="AA39" s="9">
        <f t="shared" si="6"/>
        <v>1775.820696</v>
      </c>
      <c r="AB39" s="14" t="str">
        <f t="shared" si="7"/>
        <v/>
      </c>
      <c r="AC39" s="14" t="str">
        <f t="shared" si="8"/>
        <v/>
      </c>
      <c r="AD39" s="14" t="str">
        <f t="shared" si="9"/>
        <v/>
      </c>
      <c r="AE39" s="14" t="str">
        <f t="shared" si="10"/>
        <v/>
      </c>
      <c r="AF39" s="14">
        <f t="shared" si="11"/>
        <v>1775.820696</v>
      </c>
      <c r="AG39" s="141">
        <f t="shared" si="12"/>
        <v>1775.820696</v>
      </c>
    </row>
    <row r="40" spans="1:33" x14ac:dyDescent="0.25">
      <c r="A40" s="18">
        <v>1922</v>
      </c>
      <c r="B40" s="18">
        <v>1922</v>
      </c>
      <c r="C40" s="18">
        <v>6</v>
      </c>
      <c r="D40" s="9" t="s">
        <v>47</v>
      </c>
      <c r="E40" s="9" t="str">
        <f t="shared" si="4"/>
        <v>1922 6</v>
      </c>
      <c r="F40" s="17">
        <v>4280.4529499999999</v>
      </c>
      <c r="G40" s="14">
        <v>0</v>
      </c>
      <c r="H40" s="17">
        <f t="shared" si="5"/>
        <v>4280.4529499999999</v>
      </c>
      <c r="I40" s="54">
        <v>1930</v>
      </c>
      <c r="J40" s="55">
        <v>4</v>
      </c>
      <c r="L40" s="9">
        <v>9</v>
      </c>
      <c r="M40" s="10">
        <v>1930</v>
      </c>
      <c r="N40" s="7">
        <f t="shared" si="3"/>
        <v>1633.8814950000001</v>
      </c>
      <c r="O40" s="7">
        <f t="shared" si="3"/>
        <v>1545.450818</v>
      </c>
      <c r="P40" s="7">
        <f t="shared" si="3"/>
        <v>2086.9863620000001</v>
      </c>
      <c r="Q40" s="7">
        <f t="shared" si="3"/>
        <v>2287.1276050000001</v>
      </c>
      <c r="R40" s="7">
        <f t="shared" si="3"/>
        <v>2686.7628260000001</v>
      </c>
      <c r="S40" s="7">
        <f t="shared" si="3"/>
        <v>3180.2048500000001</v>
      </c>
      <c r="T40" s="7">
        <f t="shared" si="3"/>
        <v>3397.044328</v>
      </c>
      <c r="U40" s="7">
        <f t="shared" si="3"/>
        <v>3370.7546390000002</v>
      </c>
      <c r="V40" s="7">
        <f t="shared" si="3"/>
        <v>3029.7592970000001</v>
      </c>
      <c r="W40" s="7">
        <f t="shared" si="3"/>
        <v>2724.5705109999999</v>
      </c>
      <c r="X40" s="7">
        <f t="shared" si="3"/>
        <v>2438.8204930000002</v>
      </c>
      <c r="Y40" s="7">
        <f t="shared" si="3"/>
        <v>2409.8302910000002</v>
      </c>
      <c r="AA40" s="9">
        <f t="shared" si="6"/>
        <v>2409.8302910000002</v>
      </c>
      <c r="AB40" s="14" t="str">
        <f t="shared" si="7"/>
        <v/>
      </c>
      <c r="AC40" s="14" t="str">
        <f t="shared" si="8"/>
        <v/>
      </c>
      <c r="AD40" s="14" t="str">
        <f t="shared" si="9"/>
        <v/>
      </c>
      <c r="AE40" s="14">
        <f t="shared" si="10"/>
        <v>2409.8302910000002</v>
      </c>
      <c r="AF40" s="14" t="str">
        <f t="shared" si="11"/>
        <v/>
      </c>
      <c r="AG40" s="141">
        <f t="shared" si="12"/>
        <v>2409.8302910000002</v>
      </c>
    </row>
    <row r="41" spans="1:33" x14ac:dyDescent="0.25">
      <c r="A41" s="18">
        <v>1922</v>
      </c>
      <c r="B41" s="18">
        <v>1922</v>
      </c>
      <c r="C41" s="18">
        <v>7</v>
      </c>
      <c r="D41" s="9" t="s">
        <v>48</v>
      </c>
      <c r="E41" s="9" t="str">
        <f t="shared" si="4"/>
        <v>1922 7</v>
      </c>
      <c r="F41" s="17">
        <v>3869.2308720000001</v>
      </c>
      <c r="G41" s="14">
        <v>0</v>
      </c>
      <c r="H41" s="17">
        <f t="shared" si="5"/>
        <v>3869.2308720000001</v>
      </c>
      <c r="I41" s="54">
        <v>1931</v>
      </c>
      <c r="J41" s="55">
        <v>5</v>
      </c>
      <c r="L41" s="9">
        <v>10</v>
      </c>
      <c r="M41" s="10">
        <v>1931</v>
      </c>
      <c r="N41" s="7">
        <f t="shared" si="3"/>
        <v>2286.051868</v>
      </c>
      <c r="O41" s="7">
        <f t="shared" si="3"/>
        <v>2257.9256679999999</v>
      </c>
      <c r="P41" s="7">
        <f t="shared" si="3"/>
        <v>2239.1350600000001</v>
      </c>
      <c r="Q41" s="7">
        <f t="shared" si="3"/>
        <v>2319.6865229999999</v>
      </c>
      <c r="R41" s="7">
        <f t="shared" si="3"/>
        <v>2406.2742929999999</v>
      </c>
      <c r="S41" s="7">
        <f t="shared" si="3"/>
        <v>2572.1155829999998</v>
      </c>
      <c r="T41" s="7">
        <f t="shared" si="3"/>
        <v>2418.1651740000002</v>
      </c>
      <c r="U41" s="7">
        <f t="shared" si="3"/>
        <v>2106.2464399999999</v>
      </c>
      <c r="V41" s="7">
        <f t="shared" si="3"/>
        <v>1771.590878</v>
      </c>
      <c r="W41" s="7">
        <f t="shared" si="3"/>
        <v>1378.604098</v>
      </c>
      <c r="X41" s="7">
        <f t="shared" si="3"/>
        <v>1102.2928219999999</v>
      </c>
      <c r="Y41" s="7">
        <f t="shared" si="3"/>
        <v>923.55373399999996</v>
      </c>
      <c r="AA41" s="9">
        <f t="shared" si="6"/>
        <v>923.55373399999996</v>
      </c>
      <c r="AB41" s="14" t="str">
        <f t="shared" si="7"/>
        <v/>
      </c>
      <c r="AC41" s="14" t="str">
        <f t="shared" si="8"/>
        <v/>
      </c>
      <c r="AD41" s="14" t="str">
        <f t="shared" si="9"/>
        <v/>
      </c>
      <c r="AE41" s="14" t="str">
        <f t="shared" si="10"/>
        <v/>
      </c>
      <c r="AF41" s="14">
        <f t="shared" si="11"/>
        <v>923.55373399999996</v>
      </c>
      <c r="AG41" s="141">
        <f t="shared" si="12"/>
        <v>923.55373399999996</v>
      </c>
    </row>
    <row r="42" spans="1:33" x14ac:dyDescent="0.25">
      <c r="A42" s="18">
        <v>1922</v>
      </c>
      <c r="B42" s="18">
        <v>1922</v>
      </c>
      <c r="C42" s="18">
        <v>8</v>
      </c>
      <c r="D42" s="9" t="s">
        <v>49</v>
      </c>
      <c r="E42" s="9" t="str">
        <f t="shared" si="4"/>
        <v>1922 8</v>
      </c>
      <c r="F42" s="17">
        <v>3513.1582389999999</v>
      </c>
      <c r="G42" s="14">
        <v>0</v>
      </c>
      <c r="H42" s="17">
        <f t="shared" si="5"/>
        <v>3513.1582389999999</v>
      </c>
      <c r="I42" s="54">
        <v>1932</v>
      </c>
      <c r="J42" s="55">
        <v>4</v>
      </c>
      <c r="L42" s="9">
        <v>11</v>
      </c>
      <c r="M42" s="10">
        <v>1932</v>
      </c>
      <c r="N42" s="7">
        <f t="shared" ref="N42:Y51" si="13">INDEX($G$32:$H$1015,MATCH((CONCATENATE($M42," ",N$30)),$E$32:$E$1015,0),IF($L$28="CFS",1,IF($L$28="TAF",2,"INC")))</f>
        <v>783.08746799999994</v>
      </c>
      <c r="O42" s="7">
        <f t="shared" si="13"/>
        <v>768.93390399999998</v>
      </c>
      <c r="P42" s="7">
        <f t="shared" si="13"/>
        <v>957.78035999999997</v>
      </c>
      <c r="Q42" s="7">
        <f t="shared" si="13"/>
        <v>1208.549383</v>
      </c>
      <c r="R42" s="7">
        <f t="shared" si="13"/>
        <v>1324.666643</v>
      </c>
      <c r="S42" s="7">
        <f t="shared" si="13"/>
        <v>1782.3307110000001</v>
      </c>
      <c r="T42" s="7">
        <f t="shared" si="13"/>
        <v>2012.19317</v>
      </c>
      <c r="U42" s="7">
        <f t="shared" si="13"/>
        <v>2166.0416030000001</v>
      </c>
      <c r="V42" s="7">
        <f t="shared" si="13"/>
        <v>1973.7393770000001</v>
      </c>
      <c r="W42" s="7">
        <f t="shared" si="13"/>
        <v>1666.7827339999999</v>
      </c>
      <c r="X42" s="7">
        <f t="shared" si="13"/>
        <v>1429.6717719999999</v>
      </c>
      <c r="Y42" s="7">
        <f t="shared" si="13"/>
        <v>1317.3388649999999</v>
      </c>
      <c r="AA42" s="9">
        <f t="shared" si="6"/>
        <v>1317.3388649999999</v>
      </c>
      <c r="AB42" s="14" t="str">
        <f t="shared" si="7"/>
        <v/>
      </c>
      <c r="AC42" s="14" t="str">
        <f t="shared" si="8"/>
        <v/>
      </c>
      <c r="AD42" s="14" t="str">
        <f t="shared" si="9"/>
        <v/>
      </c>
      <c r="AE42" s="14">
        <f t="shared" si="10"/>
        <v>1317.3388649999999</v>
      </c>
      <c r="AF42" s="14" t="str">
        <f t="shared" si="11"/>
        <v/>
      </c>
      <c r="AG42" s="141">
        <f t="shared" si="12"/>
        <v>1317.3388649999999</v>
      </c>
    </row>
    <row r="43" spans="1:33" x14ac:dyDescent="0.25">
      <c r="A43" s="18">
        <v>1922</v>
      </c>
      <c r="B43" s="18">
        <v>1922</v>
      </c>
      <c r="C43" s="18">
        <v>9</v>
      </c>
      <c r="D43" s="9" t="s">
        <v>50</v>
      </c>
      <c r="E43" s="9" t="str">
        <f t="shared" si="4"/>
        <v>1922 9</v>
      </c>
      <c r="F43" s="17">
        <v>3207.5733759999998</v>
      </c>
      <c r="G43" s="14">
        <v>0</v>
      </c>
      <c r="H43" s="17">
        <f t="shared" si="5"/>
        <v>3207.5733759999998</v>
      </c>
      <c r="I43" s="54">
        <v>1933</v>
      </c>
      <c r="J43" s="55">
        <v>5</v>
      </c>
      <c r="L43" s="9">
        <v>12</v>
      </c>
      <c r="M43" s="10">
        <v>1933</v>
      </c>
      <c r="N43" s="7">
        <f t="shared" si="13"/>
        <v>1210.059933</v>
      </c>
      <c r="O43" s="7">
        <f t="shared" si="13"/>
        <v>1181.512375</v>
      </c>
      <c r="P43" s="7">
        <f t="shared" si="13"/>
        <v>1170.5558060000001</v>
      </c>
      <c r="Q43" s="7">
        <f t="shared" si="13"/>
        <v>1179.3061809999999</v>
      </c>
      <c r="R43" s="7">
        <f t="shared" si="13"/>
        <v>1215.985733</v>
      </c>
      <c r="S43" s="7">
        <f t="shared" si="13"/>
        <v>1791.4628789999999</v>
      </c>
      <c r="T43" s="7">
        <f t="shared" si="13"/>
        <v>2086.3671859999999</v>
      </c>
      <c r="U43" s="7">
        <f t="shared" si="13"/>
        <v>2118.832046</v>
      </c>
      <c r="V43" s="7">
        <f t="shared" si="13"/>
        <v>1922.059403</v>
      </c>
      <c r="W43" s="7">
        <f t="shared" si="13"/>
        <v>1585.462943</v>
      </c>
      <c r="X43" s="7">
        <f t="shared" si="13"/>
        <v>1264.5713410000001</v>
      </c>
      <c r="Y43" s="7">
        <f t="shared" si="13"/>
        <v>1150.48666</v>
      </c>
      <c r="AA43" s="9">
        <f t="shared" si="6"/>
        <v>1150.48666</v>
      </c>
      <c r="AB43" s="14" t="str">
        <f t="shared" si="7"/>
        <v/>
      </c>
      <c r="AC43" s="14" t="str">
        <f t="shared" si="8"/>
        <v/>
      </c>
      <c r="AD43" s="14" t="str">
        <f t="shared" si="9"/>
        <v/>
      </c>
      <c r="AE43" s="14" t="str">
        <f t="shared" si="10"/>
        <v/>
      </c>
      <c r="AF43" s="14">
        <f t="shared" si="11"/>
        <v>1150.48666</v>
      </c>
      <c r="AG43" s="141">
        <f t="shared" si="12"/>
        <v>1150.48666</v>
      </c>
    </row>
    <row r="44" spans="1:33" x14ac:dyDescent="0.25">
      <c r="A44" s="18">
        <v>1923</v>
      </c>
      <c r="B44" s="18">
        <v>1922</v>
      </c>
      <c r="C44" s="18">
        <v>10</v>
      </c>
      <c r="D44" s="9" t="s">
        <v>51</v>
      </c>
      <c r="E44" s="9" t="str">
        <f t="shared" si="4"/>
        <v>1923 10</v>
      </c>
      <c r="F44" s="17">
        <v>3200</v>
      </c>
      <c r="G44" s="14">
        <v>0</v>
      </c>
      <c r="H44" s="17">
        <f t="shared" si="5"/>
        <v>3200</v>
      </c>
      <c r="I44" s="54">
        <v>1934</v>
      </c>
      <c r="J44" s="55">
        <v>5</v>
      </c>
      <c r="L44" s="9">
        <v>13</v>
      </c>
      <c r="M44" s="10">
        <v>1934</v>
      </c>
      <c r="N44" s="7">
        <f t="shared" si="13"/>
        <v>1004.473924</v>
      </c>
      <c r="O44" s="7">
        <f t="shared" si="13"/>
        <v>932.51054099999999</v>
      </c>
      <c r="P44" s="7">
        <f t="shared" si="13"/>
        <v>1056.2501420000001</v>
      </c>
      <c r="Q44" s="7">
        <f t="shared" si="13"/>
        <v>1341.3513109999999</v>
      </c>
      <c r="R44" s="7">
        <f t="shared" si="13"/>
        <v>1656.389891</v>
      </c>
      <c r="S44" s="7">
        <f t="shared" si="13"/>
        <v>1909.8542660000001</v>
      </c>
      <c r="T44" s="7">
        <f t="shared" si="13"/>
        <v>2035.0175999999999</v>
      </c>
      <c r="U44" s="7">
        <f t="shared" si="13"/>
        <v>1829.768151</v>
      </c>
      <c r="V44" s="7">
        <f t="shared" si="13"/>
        <v>1511.8842219999999</v>
      </c>
      <c r="W44" s="7">
        <f t="shared" si="13"/>
        <v>1100.823394</v>
      </c>
      <c r="X44" s="7">
        <f t="shared" si="13"/>
        <v>711.13370799999996</v>
      </c>
      <c r="Y44" s="7">
        <f t="shared" si="13"/>
        <v>648.63375900000005</v>
      </c>
      <c r="AA44" s="9">
        <f t="shared" si="6"/>
        <v>648.63375900000005</v>
      </c>
      <c r="AB44" s="14" t="str">
        <f t="shared" si="7"/>
        <v/>
      </c>
      <c r="AC44" s="14" t="str">
        <f t="shared" si="8"/>
        <v/>
      </c>
      <c r="AD44" s="14" t="str">
        <f t="shared" si="9"/>
        <v/>
      </c>
      <c r="AE44" s="14" t="str">
        <f t="shared" si="10"/>
        <v/>
      </c>
      <c r="AF44" s="14">
        <f t="shared" si="11"/>
        <v>648.63375900000005</v>
      </c>
      <c r="AG44" s="141">
        <f t="shared" si="12"/>
        <v>648.63375900000005</v>
      </c>
    </row>
    <row r="45" spans="1:33" x14ac:dyDescent="0.25">
      <c r="A45" s="18">
        <v>1923</v>
      </c>
      <c r="B45" s="18">
        <v>1922</v>
      </c>
      <c r="C45" s="18">
        <v>11</v>
      </c>
      <c r="D45" s="9" t="s">
        <v>52</v>
      </c>
      <c r="E45" s="9" t="str">
        <f t="shared" si="4"/>
        <v>1923 11</v>
      </c>
      <c r="F45" s="17">
        <v>3014.7455300000001</v>
      </c>
      <c r="G45" s="14">
        <v>0</v>
      </c>
      <c r="H45" s="17">
        <f t="shared" si="5"/>
        <v>3014.7455300000001</v>
      </c>
      <c r="I45" s="54">
        <v>1935</v>
      </c>
      <c r="J45" s="55">
        <v>3</v>
      </c>
      <c r="L45" s="9">
        <v>14</v>
      </c>
      <c r="M45" s="10">
        <v>1935</v>
      </c>
      <c r="N45" s="7">
        <f t="shared" si="13"/>
        <v>574.72612300000003</v>
      </c>
      <c r="O45" s="7">
        <f t="shared" si="13"/>
        <v>680.53847599999995</v>
      </c>
      <c r="P45" s="7">
        <f t="shared" si="13"/>
        <v>715.45020799999998</v>
      </c>
      <c r="Q45" s="7">
        <f t="shared" si="13"/>
        <v>1098.1550030000001</v>
      </c>
      <c r="R45" s="7">
        <f t="shared" si="13"/>
        <v>1408.6677460000001</v>
      </c>
      <c r="S45" s="7">
        <f t="shared" si="13"/>
        <v>1799.529145</v>
      </c>
      <c r="T45" s="7">
        <f t="shared" si="13"/>
        <v>2839.4686150000002</v>
      </c>
      <c r="U45" s="7">
        <f t="shared" si="13"/>
        <v>3181.8056750000001</v>
      </c>
      <c r="V45" s="7">
        <f t="shared" si="13"/>
        <v>2946.4823470000001</v>
      </c>
      <c r="W45" s="7">
        <f t="shared" si="13"/>
        <v>2595.933055</v>
      </c>
      <c r="X45" s="7">
        <f t="shared" si="13"/>
        <v>2279.7671350000001</v>
      </c>
      <c r="Y45" s="7">
        <f t="shared" si="13"/>
        <v>2228.1458080000002</v>
      </c>
      <c r="AA45" s="9">
        <f t="shared" si="6"/>
        <v>2228.1458080000002</v>
      </c>
      <c r="AB45" s="14" t="str">
        <f t="shared" si="7"/>
        <v/>
      </c>
      <c r="AC45" s="14" t="str">
        <f t="shared" si="8"/>
        <v/>
      </c>
      <c r="AD45" s="14">
        <f t="shared" si="9"/>
        <v>2228.1458080000002</v>
      </c>
      <c r="AE45" s="14" t="str">
        <f t="shared" si="10"/>
        <v/>
      </c>
      <c r="AF45" s="14" t="str">
        <f t="shared" si="11"/>
        <v/>
      </c>
      <c r="AG45" s="141" t="str">
        <f t="shared" si="12"/>
        <v/>
      </c>
    </row>
    <row r="46" spans="1:33" x14ac:dyDescent="0.25">
      <c r="A46" s="18">
        <v>1923</v>
      </c>
      <c r="B46" s="18">
        <v>1922</v>
      </c>
      <c r="C46" s="18">
        <v>12</v>
      </c>
      <c r="D46" s="9" t="s">
        <v>53</v>
      </c>
      <c r="E46" s="9" t="str">
        <f t="shared" si="4"/>
        <v>1923 12</v>
      </c>
      <c r="F46" s="17">
        <v>3186.9748290000002</v>
      </c>
      <c r="G46" s="14">
        <v>0</v>
      </c>
      <c r="H46" s="17">
        <f t="shared" si="5"/>
        <v>3186.9748290000002</v>
      </c>
      <c r="I46" s="54">
        <v>1936</v>
      </c>
      <c r="J46" s="55">
        <v>3</v>
      </c>
      <c r="L46" s="9">
        <v>15</v>
      </c>
      <c r="M46" s="10">
        <v>1936</v>
      </c>
      <c r="N46" s="7">
        <f t="shared" si="13"/>
        <v>2165.4074759999999</v>
      </c>
      <c r="O46" s="7">
        <f t="shared" si="13"/>
        <v>2136.5255619999998</v>
      </c>
      <c r="P46" s="7">
        <f t="shared" si="13"/>
        <v>2144.1454359999998</v>
      </c>
      <c r="Q46" s="7">
        <f t="shared" si="13"/>
        <v>2800.809718</v>
      </c>
      <c r="R46" s="7">
        <f t="shared" si="13"/>
        <v>3588</v>
      </c>
      <c r="S46" s="7">
        <f t="shared" si="13"/>
        <v>3959.9414390000002</v>
      </c>
      <c r="T46" s="7">
        <f t="shared" si="13"/>
        <v>4253.4101179999998</v>
      </c>
      <c r="U46" s="7">
        <f t="shared" si="13"/>
        <v>4224.2672190000003</v>
      </c>
      <c r="V46" s="7">
        <f t="shared" si="13"/>
        <v>4073.5181149999999</v>
      </c>
      <c r="W46" s="7">
        <f t="shared" si="13"/>
        <v>3575.3780809999998</v>
      </c>
      <c r="X46" s="7">
        <f t="shared" si="13"/>
        <v>3156.5939199999998</v>
      </c>
      <c r="Y46" s="7">
        <f t="shared" si="13"/>
        <v>3015.6276590000002</v>
      </c>
      <c r="AA46" s="9">
        <f t="shared" si="6"/>
        <v>3015.6276590000002</v>
      </c>
      <c r="AB46" s="14" t="str">
        <f t="shared" si="7"/>
        <v/>
      </c>
      <c r="AC46" s="14" t="str">
        <f t="shared" si="8"/>
        <v/>
      </c>
      <c r="AD46" s="14">
        <f t="shared" si="9"/>
        <v>3015.6276590000002</v>
      </c>
      <c r="AE46" s="14" t="str">
        <f t="shared" si="10"/>
        <v/>
      </c>
      <c r="AF46" s="14" t="str">
        <f t="shared" si="11"/>
        <v/>
      </c>
      <c r="AG46" s="141" t="str">
        <f t="shared" si="12"/>
        <v/>
      </c>
    </row>
    <row r="47" spans="1:33" x14ac:dyDescent="0.25">
      <c r="A47" s="18">
        <v>1923</v>
      </c>
      <c r="B47" s="18">
        <v>1923</v>
      </c>
      <c r="C47" s="18">
        <v>1</v>
      </c>
      <c r="D47" s="9" t="s">
        <v>54</v>
      </c>
      <c r="E47" s="9" t="str">
        <f t="shared" si="4"/>
        <v>1923 1</v>
      </c>
      <c r="F47" s="17">
        <v>3408.0520569999999</v>
      </c>
      <c r="G47" s="14">
        <v>0</v>
      </c>
      <c r="H47" s="17">
        <f t="shared" si="5"/>
        <v>3408.0520569999999</v>
      </c>
      <c r="I47" s="54">
        <v>1937</v>
      </c>
      <c r="J47" s="55">
        <v>3</v>
      </c>
      <c r="L47" s="9">
        <v>16</v>
      </c>
      <c r="M47" s="10">
        <v>1937</v>
      </c>
      <c r="N47" s="7">
        <f t="shared" si="13"/>
        <v>2828.3896100000002</v>
      </c>
      <c r="O47" s="7">
        <f t="shared" si="13"/>
        <v>2680.1289660000002</v>
      </c>
      <c r="P47" s="7">
        <f t="shared" si="13"/>
        <v>2636.5139210000002</v>
      </c>
      <c r="Q47" s="7">
        <f t="shared" si="13"/>
        <v>2611.570123</v>
      </c>
      <c r="R47" s="7">
        <f t="shared" si="13"/>
        <v>2690.6026919999999</v>
      </c>
      <c r="S47" s="7">
        <f t="shared" si="13"/>
        <v>3355.0027540000001</v>
      </c>
      <c r="T47" s="7">
        <f t="shared" si="13"/>
        <v>4051.336346</v>
      </c>
      <c r="U47" s="7">
        <f t="shared" si="13"/>
        <v>4296.2227009999997</v>
      </c>
      <c r="V47" s="7">
        <f t="shared" si="13"/>
        <v>4181.0332840000001</v>
      </c>
      <c r="W47" s="7">
        <f t="shared" si="13"/>
        <v>3727.6480609999999</v>
      </c>
      <c r="X47" s="7">
        <f t="shared" si="13"/>
        <v>3342.4269789999998</v>
      </c>
      <c r="Y47" s="7">
        <f t="shared" si="13"/>
        <v>3183.5174710000001</v>
      </c>
      <c r="AA47" s="9">
        <f t="shared" si="6"/>
        <v>3183.5174710000001</v>
      </c>
      <c r="AB47" s="14" t="str">
        <f t="shared" si="7"/>
        <v/>
      </c>
      <c r="AC47" s="14" t="str">
        <f t="shared" si="8"/>
        <v/>
      </c>
      <c r="AD47" s="14">
        <f t="shared" si="9"/>
        <v>3183.5174710000001</v>
      </c>
      <c r="AE47" s="14" t="str">
        <f t="shared" si="10"/>
        <v/>
      </c>
      <c r="AF47" s="14" t="str">
        <f t="shared" si="11"/>
        <v/>
      </c>
      <c r="AG47" s="141" t="str">
        <f t="shared" si="12"/>
        <v/>
      </c>
    </row>
    <row r="48" spans="1:33" x14ac:dyDescent="0.25">
      <c r="A48" s="18">
        <v>1923</v>
      </c>
      <c r="B48" s="18">
        <v>1923</v>
      </c>
      <c r="C48" s="18">
        <v>2</v>
      </c>
      <c r="D48" s="9" t="s">
        <v>55</v>
      </c>
      <c r="E48" s="9" t="str">
        <f t="shared" si="4"/>
        <v>1923 2</v>
      </c>
      <c r="F48" s="17">
        <v>3543.0654049999998</v>
      </c>
      <c r="G48" s="14">
        <v>0</v>
      </c>
      <c r="H48" s="17">
        <f t="shared" si="5"/>
        <v>3543.0654049999998</v>
      </c>
      <c r="I48" s="54">
        <v>1938</v>
      </c>
      <c r="J48" s="55">
        <v>1</v>
      </c>
      <c r="L48" s="9">
        <v>17</v>
      </c>
      <c r="M48" s="10">
        <v>1938</v>
      </c>
      <c r="N48" s="7">
        <f t="shared" si="13"/>
        <v>3096.7395310000002</v>
      </c>
      <c r="O48" s="7">
        <f t="shared" si="13"/>
        <v>3252</v>
      </c>
      <c r="P48" s="7">
        <f t="shared" si="13"/>
        <v>3310</v>
      </c>
      <c r="Q48" s="7">
        <f t="shared" si="13"/>
        <v>3668</v>
      </c>
      <c r="R48" s="7">
        <f t="shared" si="13"/>
        <v>3560</v>
      </c>
      <c r="S48" s="7">
        <f t="shared" si="13"/>
        <v>3416</v>
      </c>
      <c r="T48" s="7">
        <f t="shared" si="13"/>
        <v>4058</v>
      </c>
      <c r="U48" s="7">
        <f t="shared" si="13"/>
        <v>4552</v>
      </c>
      <c r="V48" s="7">
        <f t="shared" si="13"/>
        <v>4500</v>
      </c>
      <c r="W48" s="7">
        <f t="shared" si="13"/>
        <v>4150</v>
      </c>
      <c r="X48" s="7">
        <f t="shared" si="13"/>
        <v>3700</v>
      </c>
      <c r="Y48" s="7">
        <f t="shared" si="13"/>
        <v>3144.4653050000002</v>
      </c>
      <c r="AA48" s="9">
        <f t="shared" si="6"/>
        <v>3144.4653050000002</v>
      </c>
      <c r="AB48" s="14">
        <f t="shared" si="7"/>
        <v>3144.4653050000002</v>
      </c>
      <c r="AC48" s="14" t="str">
        <f t="shared" si="8"/>
        <v/>
      </c>
      <c r="AD48" s="14" t="str">
        <f t="shared" si="9"/>
        <v/>
      </c>
      <c r="AE48" s="14" t="str">
        <f t="shared" si="10"/>
        <v/>
      </c>
      <c r="AF48" s="14" t="str">
        <f t="shared" si="11"/>
        <v/>
      </c>
      <c r="AG48" s="141" t="str">
        <f t="shared" si="12"/>
        <v/>
      </c>
    </row>
    <row r="49" spans="1:33" x14ac:dyDescent="0.25">
      <c r="A49" s="18">
        <v>1923</v>
      </c>
      <c r="B49" s="18">
        <v>1923</v>
      </c>
      <c r="C49" s="18">
        <v>3</v>
      </c>
      <c r="D49" s="9" t="s">
        <v>56</v>
      </c>
      <c r="E49" s="9" t="str">
        <f t="shared" si="4"/>
        <v>1923 3</v>
      </c>
      <c r="F49" s="17">
        <v>3679.2114499999998</v>
      </c>
      <c r="G49" s="14">
        <v>0</v>
      </c>
      <c r="H49" s="17">
        <f t="shared" si="5"/>
        <v>3679.2114499999998</v>
      </c>
      <c r="I49" s="54">
        <v>1939</v>
      </c>
      <c r="J49" s="55">
        <v>4</v>
      </c>
      <c r="L49" s="9">
        <v>18</v>
      </c>
      <c r="M49" s="10">
        <v>1939</v>
      </c>
      <c r="N49" s="7">
        <f t="shared" si="13"/>
        <v>3196.7238080000002</v>
      </c>
      <c r="O49" s="7">
        <f t="shared" si="13"/>
        <v>3018.5923550000002</v>
      </c>
      <c r="P49" s="7">
        <f t="shared" si="13"/>
        <v>3177.9890220000002</v>
      </c>
      <c r="Q49" s="7">
        <f t="shared" si="13"/>
        <v>3311.546077</v>
      </c>
      <c r="R49" s="7">
        <f t="shared" si="13"/>
        <v>3436.2399789999999</v>
      </c>
      <c r="S49" s="7">
        <f t="shared" si="13"/>
        <v>3852.8504549999998</v>
      </c>
      <c r="T49" s="7">
        <f t="shared" si="13"/>
        <v>3897.1573360000002</v>
      </c>
      <c r="U49" s="7">
        <f t="shared" si="13"/>
        <v>3675.0680170000001</v>
      </c>
      <c r="V49" s="7">
        <f t="shared" si="13"/>
        <v>3215.9041689999999</v>
      </c>
      <c r="W49" s="7">
        <f t="shared" si="13"/>
        <v>2723.0213010000002</v>
      </c>
      <c r="X49" s="7">
        <f t="shared" si="13"/>
        <v>2409.1660109999998</v>
      </c>
      <c r="Y49" s="7">
        <f t="shared" si="13"/>
        <v>2357.4737919999998</v>
      </c>
      <c r="AA49" s="9">
        <f t="shared" si="6"/>
        <v>2357.4737919999998</v>
      </c>
      <c r="AB49" s="14" t="str">
        <f t="shared" si="7"/>
        <v/>
      </c>
      <c r="AC49" s="14" t="str">
        <f t="shared" si="8"/>
        <v/>
      </c>
      <c r="AD49" s="14" t="str">
        <f t="shared" si="9"/>
        <v/>
      </c>
      <c r="AE49" s="14">
        <f t="shared" si="10"/>
        <v>2357.4737919999998</v>
      </c>
      <c r="AF49" s="14" t="str">
        <f t="shared" si="11"/>
        <v/>
      </c>
      <c r="AG49" s="141">
        <f t="shared" si="12"/>
        <v>2357.4737919999998</v>
      </c>
    </row>
    <row r="50" spans="1:33" x14ac:dyDescent="0.25">
      <c r="A50" s="18">
        <v>1923</v>
      </c>
      <c r="B50" s="18">
        <v>1923</v>
      </c>
      <c r="C50" s="18">
        <v>4</v>
      </c>
      <c r="D50" s="9" t="s">
        <v>57</v>
      </c>
      <c r="E50" s="9" t="str">
        <f t="shared" si="4"/>
        <v>1923 4</v>
      </c>
      <c r="F50" s="17">
        <v>4136.788826</v>
      </c>
      <c r="G50" s="14">
        <v>0</v>
      </c>
      <c r="H50" s="17">
        <f t="shared" si="5"/>
        <v>4136.788826</v>
      </c>
      <c r="I50" s="54">
        <v>1940</v>
      </c>
      <c r="J50" s="55">
        <v>2</v>
      </c>
      <c r="L50" s="9">
        <v>19</v>
      </c>
      <c r="M50" s="10">
        <v>1940</v>
      </c>
      <c r="N50" s="7">
        <f t="shared" si="13"/>
        <v>2262.2820849999998</v>
      </c>
      <c r="O50" s="7">
        <f t="shared" si="13"/>
        <v>2179.6057179999998</v>
      </c>
      <c r="P50" s="7">
        <f t="shared" si="13"/>
        <v>2329.1487510000002</v>
      </c>
      <c r="Q50" s="7">
        <f t="shared" si="13"/>
        <v>3222.574991</v>
      </c>
      <c r="R50" s="7">
        <f t="shared" si="13"/>
        <v>3252</v>
      </c>
      <c r="S50" s="7">
        <f t="shared" si="13"/>
        <v>3435</v>
      </c>
      <c r="T50" s="7">
        <f t="shared" si="13"/>
        <v>4205.4718940000002</v>
      </c>
      <c r="U50" s="7">
        <f t="shared" si="13"/>
        <v>4254.619565</v>
      </c>
      <c r="V50" s="7">
        <f t="shared" si="13"/>
        <v>4025.7193339999999</v>
      </c>
      <c r="W50" s="7">
        <f t="shared" si="13"/>
        <v>3388.8431049999999</v>
      </c>
      <c r="X50" s="7">
        <f t="shared" si="13"/>
        <v>3046.629719</v>
      </c>
      <c r="Y50" s="7">
        <f t="shared" si="13"/>
        <v>2816.7373929999999</v>
      </c>
      <c r="AA50" s="9">
        <f t="shared" si="6"/>
        <v>2816.7373929999999</v>
      </c>
      <c r="AB50" s="14" t="str">
        <f t="shared" si="7"/>
        <v/>
      </c>
      <c r="AC50" s="14">
        <f t="shared" si="8"/>
        <v>2816.7373929999999</v>
      </c>
      <c r="AD50" s="14" t="str">
        <f t="shared" si="9"/>
        <v/>
      </c>
      <c r="AE50" s="14" t="str">
        <f t="shared" si="10"/>
        <v/>
      </c>
      <c r="AF50" s="14" t="str">
        <f t="shared" si="11"/>
        <v/>
      </c>
      <c r="AG50" s="141" t="str">
        <f t="shared" si="12"/>
        <v/>
      </c>
    </row>
    <row r="51" spans="1:33" x14ac:dyDescent="0.25">
      <c r="A51" s="18">
        <v>1923</v>
      </c>
      <c r="B51" s="18">
        <v>1923</v>
      </c>
      <c r="C51" s="18">
        <v>5</v>
      </c>
      <c r="D51" s="9" t="s">
        <v>58</v>
      </c>
      <c r="E51" s="9" t="str">
        <f t="shared" si="4"/>
        <v>1923 5</v>
      </c>
      <c r="F51" s="17">
        <v>3891.726349</v>
      </c>
      <c r="G51" s="14">
        <v>0</v>
      </c>
      <c r="H51" s="17">
        <f t="shared" si="5"/>
        <v>3891.726349</v>
      </c>
      <c r="I51" s="54">
        <v>1941</v>
      </c>
      <c r="J51" s="55">
        <v>1</v>
      </c>
      <c r="L51" s="9">
        <v>20</v>
      </c>
      <c r="M51" s="10">
        <v>1941</v>
      </c>
      <c r="N51" s="7">
        <f t="shared" si="13"/>
        <v>2705.24604</v>
      </c>
      <c r="O51" s="7">
        <f t="shared" si="13"/>
        <v>2503.1202760000001</v>
      </c>
      <c r="P51" s="7">
        <f t="shared" si="13"/>
        <v>3293</v>
      </c>
      <c r="Q51" s="7">
        <f t="shared" si="13"/>
        <v>3317</v>
      </c>
      <c r="R51" s="7">
        <f t="shared" si="13"/>
        <v>3423</v>
      </c>
      <c r="S51" s="7">
        <f t="shared" si="13"/>
        <v>3940</v>
      </c>
      <c r="T51" s="7">
        <f t="shared" si="13"/>
        <v>4456</v>
      </c>
      <c r="U51" s="7">
        <f t="shared" si="13"/>
        <v>4552</v>
      </c>
      <c r="V51" s="7">
        <f t="shared" si="13"/>
        <v>4500</v>
      </c>
      <c r="W51" s="7">
        <f t="shared" si="13"/>
        <v>4150</v>
      </c>
      <c r="X51" s="7">
        <f t="shared" si="13"/>
        <v>3700</v>
      </c>
      <c r="Y51" s="7">
        <f t="shared" si="13"/>
        <v>3160.7615169999999</v>
      </c>
      <c r="AA51" s="9">
        <f t="shared" si="6"/>
        <v>3160.7615169999999</v>
      </c>
      <c r="AB51" s="14">
        <f t="shared" si="7"/>
        <v>3160.7615169999999</v>
      </c>
      <c r="AC51" s="14" t="str">
        <f t="shared" si="8"/>
        <v/>
      </c>
      <c r="AD51" s="14" t="str">
        <f t="shared" si="9"/>
        <v/>
      </c>
      <c r="AE51" s="14" t="str">
        <f t="shared" si="10"/>
        <v/>
      </c>
      <c r="AF51" s="14" t="str">
        <f t="shared" si="11"/>
        <v/>
      </c>
      <c r="AG51" s="141" t="str">
        <f t="shared" si="12"/>
        <v/>
      </c>
    </row>
    <row r="52" spans="1:33" x14ac:dyDescent="0.25">
      <c r="A52" s="18">
        <v>1923</v>
      </c>
      <c r="B52" s="18">
        <v>1923</v>
      </c>
      <c r="C52" s="18">
        <v>6</v>
      </c>
      <c r="D52" s="9" t="s">
        <v>59</v>
      </c>
      <c r="E52" s="9" t="str">
        <f t="shared" si="4"/>
        <v>1923 6</v>
      </c>
      <c r="F52" s="17">
        <v>3569.2965549999999</v>
      </c>
      <c r="G52" s="14">
        <v>0</v>
      </c>
      <c r="H52" s="17">
        <f t="shared" si="5"/>
        <v>3569.2965549999999</v>
      </c>
      <c r="I52" s="54">
        <v>1942</v>
      </c>
      <c r="J52" s="55">
        <v>1</v>
      </c>
      <c r="L52" s="9">
        <v>21</v>
      </c>
      <c r="M52" s="10">
        <v>1942</v>
      </c>
      <c r="N52" s="7">
        <f t="shared" ref="N52:Y61" si="14">INDEX($G$32:$H$1015,MATCH((CONCATENATE($M52," ",N$30)),$E$32:$E$1015,0),IF($L$28="CFS",1,IF($L$28="TAF",2,"INC")))</f>
        <v>3128.7811179999999</v>
      </c>
      <c r="O52" s="7">
        <f t="shared" si="14"/>
        <v>2790.138637</v>
      </c>
      <c r="P52" s="7">
        <f t="shared" si="14"/>
        <v>3308.5392299999999</v>
      </c>
      <c r="Q52" s="7">
        <f t="shared" si="14"/>
        <v>3389</v>
      </c>
      <c r="R52" s="7">
        <f t="shared" si="14"/>
        <v>3516</v>
      </c>
      <c r="S52" s="7">
        <f t="shared" si="14"/>
        <v>3871.8308780000002</v>
      </c>
      <c r="T52" s="7">
        <f t="shared" si="14"/>
        <v>4552</v>
      </c>
      <c r="U52" s="7">
        <f t="shared" si="14"/>
        <v>4552</v>
      </c>
      <c r="V52" s="7">
        <f t="shared" si="14"/>
        <v>4500</v>
      </c>
      <c r="W52" s="7">
        <f t="shared" si="14"/>
        <v>4150</v>
      </c>
      <c r="X52" s="7">
        <f t="shared" si="14"/>
        <v>3700</v>
      </c>
      <c r="Y52" s="7">
        <f t="shared" si="14"/>
        <v>3112.4596710000001</v>
      </c>
      <c r="AA52" s="9">
        <f t="shared" si="6"/>
        <v>3112.4596710000001</v>
      </c>
      <c r="AB52" s="14">
        <f t="shared" si="7"/>
        <v>3112.4596710000001</v>
      </c>
      <c r="AC52" s="14" t="str">
        <f t="shared" si="8"/>
        <v/>
      </c>
      <c r="AD52" s="14" t="str">
        <f t="shared" si="9"/>
        <v/>
      </c>
      <c r="AE52" s="14" t="str">
        <f t="shared" si="10"/>
        <v/>
      </c>
      <c r="AF52" s="14" t="str">
        <f t="shared" si="11"/>
        <v/>
      </c>
      <c r="AG52" s="141" t="str">
        <f t="shared" si="12"/>
        <v/>
      </c>
    </row>
    <row r="53" spans="1:33" x14ac:dyDescent="0.25">
      <c r="A53" s="18">
        <v>1923</v>
      </c>
      <c r="B53" s="18">
        <v>1923</v>
      </c>
      <c r="C53" s="18">
        <v>7</v>
      </c>
      <c r="D53" s="9" t="s">
        <v>60</v>
      </c>
      <c r="E53" s="9" t="str">
        <f t="shared" si="4"/>
        <v>1923 7</v>
      </c>
      <c r="F53" s="17">
        <v>3191.483659</v>
      </c>
      <c r="G53" s="14">
        <v>0</v>
      </c>
      <c r="H53" s="17">
        <f t="shared" si="5"/>
        <v>3191.483659</v>
      </c>
      <c r="I53" s="54">
        <v>1943</v>
      </c>
      <c r="J53" s="55">
        <v>1</v>
      </c>
      <c r="L53" s="9">
        <v>22</v>
      </c>
      <c r="M53" s="10">
        <v>1943</v>
      </c>
      <c r="N53" s="7">
        <f t="shared" si="14"/>
        <v>2980.8019330000002</v>
      </c>
      <c r="O53" s="7">
        <f t="shared" si="14"/>
        <v>2719.3544809999999</v>
      </c>
      <c r="P53" s="7">
        <f t="shared" si="14"/>
        <v>3018.186819</v>
      </c>
      <c r="Q53" s="7">
        <f t="shared" si="14"/>
        <v>3541</v>
      </c>
      <c r="R53" s="7">
        <f t="shared" si="14"/>
        <v>3848</v>
      </c>
      <c r="S53" s="7">
        <f t="shared" si="14"/>
        <v>4118</v>
      </c>
      <c r="T53" s="7">
        <f t="shared" si="14"/>
        <v>4552</v>
      </c>
      <c r="U53" s="7">
        <f t="shared" si="14"/>
        <v>4552</v>
      </c>
      <c r="V53" s="7">
        <f t="shared" si="14"/>
        <v>4378.4706999999999</v>
      </c>
      <c r="W53" s="7">
        <f t="shared" si="14"/>
        <v>3749.6327959999999</v>
      </c>
      <c r="X53" s="7">
        <f t="shared" si="14"/>
        <v>3386.1797339999998</v>
      </c>
      <c r="Y53" s="7">
        <f t="shared" si="14"/>
        <v>2856.3983480000002</v>
      </c>
      <c r="AA53" s="9">
        <f t="shared" si="6"/>
        <v>2856.3983480000002</v>
      </c>
      <c r="AB53" s="14">
        <f t="shared" si="7"/>
        <v>2856.3983480000002</v>
      </c>
      <c r="AC53" s="14" t="str">
        <f t="shared" si="8"/>
        <v/>
      </c>
      <c r="AD53" s="14" t="str">
        <f t="shared" si="9"/>
        <v/>
      </c>
      <c r="AE53" s="14" t="str">
        <f t="shared" si="10"/>
        <v/>
      </c>
      <c r="AF53" s="14" t="str">
        <f t="shared" si="11"/>
        <v/>
      </c>
      <c r="AG53" s="141" t="str">
        <f t="shared" si="12"/>
        <v/>
      </c>
    </row>
    <row r="54" spans="1:33" x14ac:dyDescent="0.25">
      <c r="A54" s="18">
        <v>1923</v>
      </c>
      <c r="B54" s="18">
        <v>1923</v>
      </c>
      <c r="C54" s="18">
        <v>8</v>
      </c>
      <c r="D54" s="9" t="s">
        <v>61</v>
      </c>
      <c r="E54" s="9" t="str">
        <f t="shared" si="4"/>
        <v>1923 8</v>
      </c>
      <c r="F54" s="17">
        <v>2869.4987420000002</v>
      </c>
      <c r="G54" s="14">
        <v>0</v>
      </c>
      <c r="H54" s="17">
        <f t="shared" si="5"/>
        <v>2869.4987420000002</v>
      </c>
      <c r="I54" s="54">
        <v>1944</v>
      </c>
      <c r="J54" s="55">
        <v>4</v>
      </c>
      <c r="L54" s="9">
        <v>23</v>
      </c>
      <c r="M54" s="10">
        <v>1944</v>
      </c>
      <c r="N54" s="7">
        <f t="shared" si="14"/>
        <v>2675.0116899999998</v>
      </c>
      <c r="O54" s="7">
        <f t="shared" si="14"/>
        <v>2348.5865629999998</v>
      </c>
      <c r="P54" s="7">
        <f t="shared" si="14"/>
        <v>2360.649152</v>
      </c>
      <c r="Q54" s="7">
        <f t="shared" si="14"/>
        <v>2500</v>
      </c>
      <c r="R54" s="7">
        <f t="shared" si="14"/>
        <v>2811.1668070000001</v>
      </c>
      <c r="S54" s="7">
        <f t="shared" si="14"/>
        <v>3133.7152380000002</v>
      </c>
      <c r="T54" s="7">
        <f t="shared" si="14"/>
        <v>3337.3707100000001</v>
      </c>
      <c r="U54" s="7">
        <f t="shared" si="14"/>
        <v>3355.1507489999999</v>
      </c>
      <c r="V54" s="7">
        <f t="shared" si="14"/>
        <v>3109.8492609999998</v>
      </c>
      <c r="W54" s="7">
        <f t="shared" si="14"/>
        <v>2729.3277680000001</v>
      </c>
      <c r="X54" s="7">
        <f t="shared" si="14"/>
        <v>2475.9717879999998</v>
      </c>
      <c r="Y54" s="7">
        <f t="shared" si="14"/>
        <v>2427.5134659999999</v>
      </c>
      <c r="AA54" s="9">
        <f t="shared" si="6"/>
        <v>2427.5134659999999</v>
      </c>
      <c r="AB54" s="14" t="str">
        <f t="shared" si="7"/>
        <v/>
      </c>
      <c r="AC54" s="14" t="str">
        <f t="shared" si="8"/>
        <v/>
      </c>
      <c r="AD54" s="14" t="str">
        <f t="shared" si="9"/>
        <v/>
      </c>
      <c r="AE54" s="14">
        <f t="shared" si="10"/>
        <v>2427.5134659999999</v>
      </c>
      <c r="AF54" s="14" t="str">
        <f t="shared" si="11"/>
        <v/>
      </c>
      <c r="AG54" s="141">
        <f t="shared" si="12"/>
        <v>2427.5134659999999</v>
      </c>
    </row>
    <row r="55" spans="1:33" x14ac:dyDescent="0.25">
      <c r="A55" s="18">
        <v>1923</v>
      </c>
      <c r="B55" s="18">
        <v>1923</v>
      </c>
      <c r="C55" s="18">
        <v>9</v>
      </c>
      <c r="D55" s="9" t="s">
        <v>62</v>
      </c>
      <c r="E55" s="9" t="str">
        <f t="shared" si="4"/>
        <v>1923 9</v>
      </c>
      <c r="F55" s="17">
        <v>2869.1057529999998</v>
      </c>
      <c r="G55" s="14">
        <v>0</v>
      </c>
      <c r="H55" s="17">
        <f t="shared" si="5"/>
        <v>2869.1057529999998</v>
      </c>
      <c r="I55" s="54">
        <v>1945</v>
      </c>
      <c r="J55" s="55">
        <v>3</v>
      </c>
      <c r="L55" s="9">
        <v>24</v>
      </c>
      <c r="M55" s="10">
        <v>1945</v>
      </c>
      <c r="N55" s="7">
        <f t="shared" si="14"/>
        <v>2352.704686</v>
      </c>
      <c r="O55" s="7">
        <f t="shared" si="14"/>
        <v>2559.487095</v>
      </c>
      <c r="P55" s="7">
        <f t="shared" si="14"/>
        <v>2856.5028600000001</v>
      </c>
      <c r="Q55" s="7">
        <f t="shared" si="14"/>
        <v>3064.0252599999999</v>
      </c>
      <c r="R55" s="7">
        <f t="shared" si="14"/>
        <v>3827.642006</v>
      </c>
      <c r="S55" s="7">
        <f t="shared" si="14"/>
        <v>4146.4373029999997</v>
      </c>
      <c r="T55" s="7">
        <f t="shared" si="14"/>
        <v>4410.7738120000004</v>
      </c>
      <c r="U55" s="7">
        <f t="shared" si="14"/>
        <v>4511.1199260000003</v>
      </c>
      <c r="V55" s="7">
        <f t="shared" si="14"/>
        <v>4271.5765570000003</v>
      </c>
      <c r="W55" s="7">
        <f t="shared" si="14"/>
        <v>3739.0632409999998</v>
      </c>
      <c r="X55" s="7">
        <f t="shared" si="14"/>
        <v>3352.1252500000001</v>
      </c>
      <c r="Y55" s="7">
        <f t="shared" si="14"/>
        <v>3258.988617</v>
      </c>
      <c r="AA55" s="9">
        <f t="shared" si="6"/>
        <v>3258.988617</v>
      </c>
      <c r="AB55" s="14" t="str">
        <f t="shared" si="7"/>
        <v/>
      </c>
      <c r="AC55" s="14" t="str">
        <f t="shared" si="8"/>
        <v/>
      </c>
      <c r="AD55" s="14">
        <f t="shared" si="9"/>
        <v>3258.988617</v>
      </c>
      <c r="AE55" s="14" t="str">
        <f t="shared" si="10"/>
        <v/>
      </c>
      <c r="AF55" s="14" t="str">
        <f t="shared" si="11"/>
        <v/>
      </c>
      <c r="AG55" s="141" t="str">
        <f t="shared" si="12"/>
        <v/>
      </c>
    </row>
    <row r="56" spans="1:33" x14ac:dyDescent="0.25">
      <c r="A56" s="18">
        <v>1924</v>
      </c>
      <c r="B56" s="18">
        <v>1923</v>
      </c>
      <c r="C56" s="18">
        <v>10</v>
      </c>
      <c r="D56" s="9" t="s">
        <v>63</v>
      </c>
      <c r="E56" s="9" t="str">
        <f t="shared" si="4"/>
        <v>1924 10</v>
      </c>
      <c r="F56" s="17">
        <v>2799.764169</v>
      </c>
      <c r="G56" s="14">
        <v>0</v>
      </c>
      <c r="H56" s="17">
        <f t="shared" si="5"/>
        <v>2799.764169</v>
      </c>
      <c r="I56" s="54">
        <v>1946</v>
      </c>
      <c r="J56" s="55">
        <v>3</v>
      </c>
      <c r="L56" s="9">
        <v>25</v>
      </c>
      <c r="M56" s="10">
        <v>1946</v>
      </c>
      <c r="N56" s="7">
        <f t="shared" si="14"/>
        <v>3200</v>
      </c>
      <c r="O56" s="7">
        <f t="shared" si="14"/>
        <v>3252</v>
      </c>
      <c r="P56" s="7">
        <f t="shared" si="14"/>
        <v>3265</v>
      </c>
      <c r="Q56" s="7">
        <f t="shared" si="14"/>
        <v>3622</v>
      </c>
      <c r="R56" s="7">
        <f t="shared" si="14"/>
        <v>3874.7541219999998</v>
      </c>
      <c r="S56" s="7">
        <f t="shared" si="14"/>
        <v>4270.0756190000002</v>
      </c>
      <c r="T56" s="7">
        <f t="shared" si="14"/>
        <v>4552</v>
      </c>
      <c r="U56" s="7">
        <f t="shared" si="14"/>
        <v>4522.2890049999996</v>
      </c>
      <c r="V56" s="7">
        <f t="shared" si="14"/>
        <v>4153.8375640000004</v>
      </c>
      <c r="W56" s="7">
        <f t="shared" si="14"/>
        <v>3596.724995</v>
      </c>
      <c r="X56" s="7">
        <f t="shared" si="14"/>
        <v>3280.2244300000002</v>
      </c>
      <c r="Y56" s="7">
        <f t="shared" si="14"/>
        <v>3216.8033049999999</v>
      </c>
      <c r="AA56" s="9">
        <f t="shared" si="6"/>
        <v>3216.8033049999999</v>
      </c>
      <c r="AB56" s="14" t="str">
        <f t="shared" si="7"/>
        <v/>
      </c>
      <c r="AC56" s="14" t="str">
        <f t="shared" si="8"/>
        <v/>
      </c>
      <c r="AD56" s="14">
        <f t="shared" si="9"/>
        <v>3216.8033049999999</v>
      </c>
      <c r="AE56" s="14" t="str">
        <f t="shared" si="10"/>
        <v/>
      </c>
      <c r="AF56" s="14" t="str">
        <f t="shared" si="11"/>
        <v/>
      </c>
      <c r="AG56" s="141" t="str">
        <f t="shared" si="12"/>
        <v/>
      </c>
    </row>
    <row r="57" spans="1:33" x14ac:dyDescent="0.25">
      <c r="A57" s="18">
        <v>1924</v>
      </c>
      <c r="B57" s="18">
        <v>1923</v>
      </c>
      <c r="C57" s="18">
        <v>11</v>
      </c>
      <c r="D57" s="9" t="s">
        <v>64</v>
      </c>
      <c r="E57" s="9" t="str">
        <f t="shared" si="4"/>
        <v>1924 11</v>
      </c>
      <c r="F57" s="17">
        <v>2673.3430509999998</v>
      </c>
      <c r="G57" s="14">
        <v>0</v>
      </c>
      <c r="H57" s="17">
        <f t="shared" si="5"/>
        <v>2673.3430509999998</v>
      </c>
      <c r="I57" s="54">
        <v>1947</v>
      </c>
      <c r="J57" s="55">
        <v>4</v>
      </c>
      <c r="L57" s="9">
        <v>26</v>
      </c>
      <c r="M57" s="10">
        <v>1947</v>
      </c>
      <c r="N57" s="7">
        <f t="shared" si="14"/>
        <v>3063.0383160000001</v>
      </c>
      <c r="O57" s="7">
        <f t="shared" si="14"/>
        <v>3121.4575869999999</v>
      </c>
      <c r="P57" s="7">
        <f t="shared" si="14"/>
        <v>3228.373654</v>
      </c>
      <c r="Q57" s="7">
        <f t="shared" si="14"/>
        <v>3258.7924939999998</v>
      </c>
      <c r="R57" s="7">
        <f t="shared" si="14"/>
        <v>3524.2615249999999</v>
      </c>
      <c r="S57" s="7">
        <f t="shared" si="14"/>
        <v>4048.656555</v>
      </c>
      <c r="T57" s="7">
        <f t="shared" si="14"/>
        <v>4288.5041270000002</v>
      </c>
      <c r="U57" s="7">
        <f t="shared" si="14"/>
        <v>3974.936279</v>
      </c>
      <c r="V57" s="7">
        <f t="shared" si="14"/>
        <v>3624.2697469999998</v>
      </c>
      <c r="W57" s="7">
        <f t="shared" si="14"/>
        <v>3027.1606529999999</v>
      </c>
      <c r="X57" s="7">
        <f t="shared" si="14"/>
        <v>2707.698594</v>
      </c>
      <c r="Y57" s="7">
        <f t="shared" si="14"/>
        <v>2605.9083030000002</v>
      </c>
      <c r="AA57" s="9">
        <f t="shared" si="6"/>
        <v>2605.9083030000002</v>
      </c>
      <c r="AB57" s="14" t="str">
        <f t="shared" si="7"/>
        <v/>
      </c>
      <c r="AC57" s="14" t="str">
        <f t="shared" si="8"/>
        <v/>
      </c>
      <c r="AD57" s="14" t="str">
        <f t="shared" si="9"/>
        <v/>
      </c>
      <c r="AE57" s="14">
        <f t="shared" si="10"/>
        <v>2605.9083030000002</v>
      </c>
      <c r="AF57" s="14" t="str">
        <f t="shared" si="11"/>
        <v/>
      </c>
      <c r="AG57" s="141">
        <f t="shared" si="12"/>
        <v>2605.9083030000002</v>
      </c>
    </row>
    <row r="58" spans="1:33" x14ac:dyDescent="0.25">
      <c r="A58" s="18">
        <v>1924</v>
      </c>
      <c r="B58" s="18">
        <v>1923</v>
      </c>
      <c r="C58" s="18">
        <v>12</v>
      </c>
      <c r="D58" s="9" t="s">
        <v>65</v>
      </c>
      <c r="E58" s="9" t="str">
        <f t="shared" si="4"/>
        <v>1924 12</v>
      </c>
      <c r="F58" s="17">
        <v>2574.2862380000001</v>
      </c>
      <c r="G58" s="14">
        <v>0</v>
      </c>
      <c r="H58" s="17">
        <f t="shared" si="5"/>
        <v>2574.2862380000001</v>
      </c>
      <c r="I58" s="54">
        <v>1948</v>
      </c>
      <c r="J58" s="55">
        <v>3</v>
      </c>
      <c r="L58" s="9">
        <v>27</v>
      </c>
      <c r="M58" s="10">
        <v>1948</v>
      </c>
      <c r="N58" s="7">
        <f t="shared" si="14"/>
        <v>2673.28926</v>
      </c>
      <c r="O58" s="7">
        <f t="shared" si="14"/>
        <v>2714.7184950000001</v>
      </c>
      <c r="P58" s="7">
        <f t="shared" si="14"/>
        <v>2737.0882029999998</v>
      </c>
      <c r="Q58" s="7">
        <f t="shared" si="14"/>
        <v>3302.2777529999998</v>
      </c>
      <c r="R58" s="7">
        <f t="shared" si="14"/>
        <v>3244.8084669999998</v>
      </c>
      <c r="S58" s="7">
        <f t="shared" si="14"/>
        <v>3571.4930979999999</v>
      </c>
      <c r="T58" s="7">
        <f t="shared" si="14"/>
        <v>4422</v>
      </c>
      <c r="U58" s="7">
        <f t="shared" si="14"/>
        <v>4552</v>
      </c>
      <c r="V58" s="7">
        <f t="shared" si="14"/>
        <v>4500</v>
      </c>
      <c r="W58" s="7">
        <f t="shared" si="14"/>
        <v>4010.0048510000001</v>
      </c>
      <c r="X58" s="7">
        <f t="shared" si="14"/>
        <v>3671.0443329999998</v>
      </c>
      <c r="Y58" s="7">
        <f t="shared" si="14"/>
        <v>3400</v>
      </c>
      <c r="AA58" s="9">
        <f t="shared" si="6"/>
        <v>3400</v>
      </c>
      <c r="AB58" s="14" t="str">
        <f t="shared" si="7"/>
        <v/>
      </c>
      <c r="AC58" s="14" t="str">
        <f t="shared" si="8"/>
        <v/>
      </c>
      <c r="AD58" s="14">
        <f t="shared" si="9"/>
        <v>3400</v>
      </c>
      <c r="AE58" s="14" t="str">
        <f t="shared" si="10"/>
        <v/>
      </c>
      <c r="AF58" s="14" t="str">
        <f t="shared" si="11"/>
        <v/>
      </c>
      <c r="AG58" s="141" t="str">
        <f t="shared" si="12"/>
        <v/>
      </c>
    </row>
    <row r="59" spans="1:33" x14ac:dyDescent="0.25">
      <c r="A59" s="18">
        <v>1924</v>
      </c>
      <c r="B59" s="18">
        <v>1924</v>
      </c>
      <c r="C59" s="18">
        <v>1</v>
      </c>
      <c r="D59" s="9" t="s">
        <v>66</v>
      </c>
      <c r="E59" s="9" t="str">
        <f t="shared" si="4"/>
        <v>1924 1</v>
      </c>
      <c r="F59" s="17">
        <v>2699.5239919999999</v>
      </c>
      <c r="G59" s="14">
        <v>0</v>
      </c>
      <c r="H59" s="17">
        <f t="shared" si="5"/>
        <v>2699.5239919999999</v>
      </c>
      <c r="I59" s="54">
        <v>1949</v>
      </c>
      <c r="J59" s="55">
        <v>4</v>
      </c>
      <c r="L59" s="9">
        <v>28</v>
      </c>
      <c r="M59" s="10">
        <v>1949</v>
      </c>
      <c r="N59" s="7">
        <f t="shared" si="14"/>
        <v>3229.3432349999998</v>
      </c>
      <c r="O59" s="7">
        <f t="shared" si="14"/>
        <v>3218.5010619999998</v>
      </c>
      <c r="P59" s="7">
        <f t="shared" si="14"/>
        <v>3281.8943519999998</v>
      </c>
      <c r="Q59" s="7">
        <f t="shared" si="14"/>
        <v>3298.1163139999999</v>
      </c>
      <c r="R59" s="7">
        <f t="shared" si="14"/>
        <v>3497.0315340000002</v>
      </c>
      <c r="S59" s="7">
        <f t="shared" si="14"/>
        <v>4071</v>
      </c>
      <c r="T59" s="7">
        <f t="shared" si="14"/>
        <v>4485.1884710000004</v>
      </c>
      <c r="U59" s="7">
        <f t="shared" si="14"/>
        <v>4508.7149520000003</v>
      </c>
      <c r="V59" s="7">
        <f t="shared" si="14"/>
        <v>4105.3177290000003</v>
      </c>
      <c r="W59" s="7">
        <f t="shared" si="14"/>
        <v>3468.812469</v>
      </c>
      <c r="X59" s="7">
        <f t="shared" si="14"/>
        <v>3152.2604719999999</v>
      </c>
      <c r="Y59" s="7">
        <f t="shared" si="14"/>
        <v>3113.5031039999999</v>
      </c>
      <c r="AA59" s="9">
        <f t="shared" si="6"/>
        <v>3113.5031039999999</v>
      </c>
      <c r="AB59" s="14" t="str">
        <f t="shared" si="7"/>
        <v/>
      </c>
      <c r="AC59" s="14" t="str">
        <f t="shared" si="8"/>
        <v/>
      </c>
      <c r="AD59" s="14" t="str">
        <f t="shared" si="9"/>
        <v/>
      </c>
      <c r="AE59" s="14">
        <f t="shared" si="10"/>
        <v>3113.5031039999999</v>
      </c>
      <c r="AF59" s="14" t="str">
        <f t="shared" si="11"/>
        <v/>
      </c>
      <c r="AG59" s="141">
        <f t="shared" si="12"/>
        <v>3113.5031039999999</v>
      </c>
    </row>
    <row r="60" spans="1:33" x14ac:dyDescent="0.25">
      <c r="A60" s="18">
        <v>1924</v>
      </c>
      <c r="B60" s="18">
        <v>1924</v>
      </c>
      <c r="C60" s="18">
        <v>2</v>
      </c>
      <c r="D60" s="9" t="s">
        <v>67</v>
      </c>
      <c r="E60" s="9" t="str">
        <f t="shared" si="4"/>
        <v>1924 2</v>
      </c>
      <c r="F60" s="17">
        <v>2906.6815230000002</v>
      </c>
      <c r="G60" s="14">
        <v>0</v>
      </c>
      <c r="H60" s="17">
        <f t="shared" si="5"/>
        <v>2906.6815230000002</v>
      </c>
      <c r="I60" s="54">
        <v>1950</v>
      </c>
      <c r="J60" s="55">
        <v>3</v>
      </c>
      <c r="L60" s="9">
        <v>29</v>
      </c>
      <c r="M60" s="10">
        <v>1950</v>
      </c>
      <c r="N60" s="7">
        <f t="shared" si="14"/>
        <v>2967.4310569999998</v>
      </c>
      <c r="O60" s="7">
        <f t="shared" si="14"/>
        <v>2820.5111689999999</v>
      </c>
      <c r="P60" s="7">
        <f t="shared" si="14"/>
        <v>2744.0325160000002</v>
      </c>
      <c r="Q60" s="7">
        <f t="shared" si="14"/>
        <v>3035.7604240000001</v>
      </c>
      <c r="R60" s="7">
        <f t="shared" si="14"/>
        <v>3448.4168540000001</v>
      </c>
      <c r="S60" s="7">
        <f t="shared" si="14"/>
        <v>3900.5344049999999</v>
      </c>
      <c r="T60" s="7">
        <f t="shared" si="14"/>
        <v>4312.6065170000002</v>
      </c>
      <c r="U60" s="7">
        <f t="shared" si="14"/>
        <v>4233.7748739999997</v>
      </c>
      <c r="V60" s="7">
        <f t="shared" si="14"/>
        <v>3993.6137469999999</v>
      </c>
      <c r="W60" s="7">
        <f t="shared" si="14"/>
        <v>3615.5748170000002</v>
      </c>
      <c r="X60" s="7">
        <f t="shared" si="14"/>
        <v>3264.3483310000001</v>
      </c>
      <c r="Y60" s="7">
        <f t="shared" si="14"/>
        <v>3192.8673039999999</v>
      </c>
      <c r="AA60" s="9">
        <f t="shared" si="6"/>
        <v>3192.8673039999999</v>
      </c>
      <c r="AB60" s="14" t="str">
        <f t="shared" si="7"/>
        <v/>
      </c>
      <c r="AC60" s="14" t="str">
        <f t="shared" si="8"/>
        <v/>
      </c>
      <c r="AD60" s="14">
        <f t="shared" si="9"/>
        <v>3192.8673039999999</v>
      </c>
      <c r="AE60" s="14" t="str">
        <f t="shared" si="10"/>
        <v/>
      </c>
      <c r="AF60" s="14" t="str">
        <f t="shared" si="11"/>
        <v/>
      </c>
      <c r="AG60" s="141" t="str">
        <f t="shared" si="12"/>
        <v/>
      </c>
    </row>
    <row r="61" spans="1:33" x14ac:dyDescent="0.25">
      <c r="A61" s="18">
        <v>1924</v>
      </c>
      <c r="B61" s="18">
        <v>1924</v>
      </c>
      <c r="C61" s="18">
        <v>3</v>
      </c>
      <c r="D61" s="9" t="s">
        <v>68</v>
      </c>
      <c r="E61" s="9" t="str">
        <f t="shared" si="4"/>
        <v>1924 3</v>
      </c>
      <c r="F61" s="17">
        <v>2735.9170840000002</v>
      </c>
      <c r="G61" s="14">
        <v>0</v>
      </c>
      <c r="H61" s="17">
        <f t="shared" si="5"/>
        <v>2735.9170840000002</v>
      </c>
      <c r="I61" s="54">
        <v>1951</v>
      </c>
      <c r="J61" s="55">
        <v>2</v>
      </c>
      <c r="L61" s="9">
        <v>30</v>
      </c>
      <c r="M61" s="10">
        <v>1951</v>
      </c>
      <c r="N61" s="7">
        <f t="shared" si="14"/>
        <v>3216.7728820000002</v>
      </c>
      <c r="O61" s="7">
        <f t="shared" si="14"/>
        <v>3252</v>
      </c>
      <c r="P61" s="7">
        <f t="shared" si="14"/>
        <v>3322</v>
      </c>
      <c r="Q61" s="7">
        <f t="shared" si="14"/>
        <v>3624</v>
      </c>
      <c r="R61" s="7">
        <f t="shared" si="14"/>
        <v>3794</v>
      </c>
      <c r="S61" s="7">
        <f t="shared" si="14"/>
        <v>4271.011477</v>
      </c>
      <c r="T61" s="7">
        <f t="shared" si="14"/>
        <v>4552</v>
      </c>
      <c r="U61" s="7">
        <f t="shared" si="14"/>
        <v>4552</v>
      </c>
      <c r="V61" s="7">
        <f t="shared" si="14"/>
        <v>4195.3820230000001</v>
      </c>
      <c r="W61" s="7">
        <f t="shared" si="14"/>
        <v>3484.7508109999999</v>
      </c>
      <c r="X61" s="7">
        <f t="shared" si="14"/>
        <v>3142.3154340000001</v>
      </c>
      <c r="Y61" s="7">
        <f t="shared" si="14"/>
        <v>2859.8812379999999</v>
      </c>
      <c r="AA61" s="9">
        <f t="shared" si="6"/>
        <v>2859.8812379999999</v>
      </c>
      <c r="AB61" s="14" t="str">
        <f t="shared" si="7"/>
        <v/>
      </c>
      <c r="AC61" s="14">
        <f t="shared" si="8"/>
        <v>2859.8812379999999</v>
      </c>
      <c r="AD61" s="14" t="str">
        <f t="shared" si="9"/>
        <v/>
      </c>
      <c r="AE61" s="14" t="str">
        <f t="shared" si="10"/>
        <v/>
      </c>
      <c r="AF61" s="14" t="str">
        <f t="shared" si="11"/>
        <v/>
      </c>
      <c r="AG61" s="141" t="str">
        <f t="shared" si="12"/>
        <v/>
      </c>
    </row>
    <row r="62" spans="1:33" x14ac:dyDescent="0.25">
      <c r="A62" s="18">
        <v>1924</v>
      </c>
      <c r="B62" s="18">
        <v>1924</v>
      </c>
      <c r="C62" s="18">
        <v>4</v>
      </c>
      <c r="D62" s="9" t="s">
        <v>69</v>
      </c>
      <c r="E62" s="9" t="str">
        <f t="shared" si="4"/>
        <v>1924 4</v>
      </c>
      <c r="F62" s="17">
        <v>2658.7722910000002</v>
      </c>
      <c r="G62" s="14">
        <v>0</v>
      </c>
      <c r="H62" s="17">
        <f t="shared" si="5"/>
        <v>2658.7722910000002</v>
      </c>
      <c r="I62" s="54">
        <v>1952</v>
      </c>
      <c r="J62" s="55">
        <v>1</v>
      </c>
      <c r="L62" s="9">
        <v>31</v>
      </c>
      <c r="M62" s="10">
        <v>1952</v>
      </c>
      <c r="N62" s="7">
        <f t="shared" ref="N62:Y71" si="15">INDEX($G$32:$H$1015,MATCH((CONCATENATE($M62," ",N$30)),$E$32:$E$1015,0),IF($L$28="CFS",1,IF($L$28="TAF",2,"INC")))</f>
        <v>2757.0386199999998</v>
      </c>
      <c r="O62" s="7">
        <f t="shared" si="15"/>
        <v>2692.5946600000002</v>
      </c>
      <c r="P62" s="7">
        <f t="shared" si="15"/>
        <v>3306</v>
      </c>
      <c r="Q62" s="7">
        <f t="shared" si="15"/>
        <v>3604</v>
      </c>
      <c r="R62" s="7">
        <f t="shared" si="15"/>
        <v>3739</v>
      </c>
      <c r="S62" s="7">
        <f t="shared" si="15"/>
        <v>4022</v>
      </c>
      <c r="T62" s="7">
        <f t="shared" si="15"/>
        <v>4290</v>
      </c>
      <c r="U62" s="7">
        <f t="shared" si="15"/>
        <v>4552</v>
      </c>
      <c r="V62" s="7">
        <f t="shared" si="15"/>
        <v>4500</v>
      </c>
      <c r="W62" s="7">
        <f t="shared" si="15"/>
        <v>4150</v>
      </c>
      <c r="X62" s="7">
        <f t="shared" si="15"/>
        <v>3700</v>
      </c>
      <c r="Y62" s="7">
        <f t="shared" si="15"/>
        <v>3318.5477989999999</v>
      </c>
      <c r="AA62" s="9">
        <f t="shared" si="6"/>
        <v>3318.5477989999999</v>
      </c>
      <c r="AB62" s="14">
        <f t="shared" si="7"/>
        <v>3318.5477989999999</v>
      </c>
      <c r="AC62" s="14" t="str">
        <f t="shared" si="8"/>
        <v/>
      </c>
      <c r="AD62" s="14" t="str">
        <f t="shared" si="9"/>
        <v/>
      </c>
      <c r="AE62" s="14" t="str">
        <f t="shared" si="10"/>
        <v/>
      </c>
      <c r="AF62" s="14" t="str">
        <f t="shared" si="11"/>
        <v/>
      </c>
      <c r="AG62" s="141" t="str">
        <f t="shared" si="12"/>
        <v/>
      </c>
    </row>
    <row r="63" spans="1:33" x14ac:dyDescent="0.25">
      <c r="A63" s="18">
        <v>1924</v>
      </c>
      <c r="B63" s="18">
        <v>1924</v>
      </c>
      <c r="C63" s="18">
        <v>5</v>
      </c>
      <c r="D63" s="9" t="s">
        <v>70</v>
      </c>
      <c r="E63" s="9" t="str">
        <f t="shared" si="4"/>
        <v>1924 5</v>
      </c>
      <c r="F63" s="17">
        <v>2307.4013060000002</v>
      </c>
      <c r="G63" s="14">
        <v>0</v>
      </c>
      <c r="H63" s="17">
        <f t="shared" si="5"/>
        <v>2307.4013060000002</v>
      </c>
      <c r="I63" s="54">
        <v>1953</v>
      </c>
      <c r="J63" s="55">
        <v>1</v>
      </c>
      <c r="L63" s="9">
        <v>32</v>
      </c>
      <c r="M63" s="10">
        <v>1953</v>
      </c>
      <c r="N63" s="7">
        <f t="shared" si="15"/>
        <v>3200</v>
      </c>
      <c r="O63" s="7">
        <f t="shared" si="15"/>
        <v>2870.1187450000002</v>
      </c>
      <c r="P63" s="7">
        <f t="shared" si="15"/>
        <v>3345</v>
      </c>
      <c r="Q63" s="7">
        <f t="shared" si="15"/>
        <v>3366</v>
      </c>
      <c r="R63" s="7">
        <f t="shared" si="15"/>
        <v>3723.3540509999998</v>
      </c>
      <c r="S63" s="7">
        <f t="shared" si="15"/>
        <v>4232.2545739999996</v>
      </c>
      <c r="T63" s="7">
        <f t="shared" si="15"/>
        <v>4552</v>
      </c>
      <c r="U63" s="7">
        <f t="shared" si="15"/>
        <v>4552</v>
      </c>
      <c r="V63" s="7">
        <f t="shared" si="15"/>
        <v>4500</v>
      </c>
      <c r="W63" s="7">
        <f t="shared" si="15"/>
        <v>4062.9737519999999</v>
      </c>
      <c r="X63" s="7">
        <f t="shared" si="15"/>
        <v>3700</v>
      </c>
      <c r="Y63" s="7">
        <f t="shared" si="15"/>
        <v>3170.2161620000002</v>
      </c>
      <c r="AA63" s="9">
        <f t="shared" si="6"/>
        <v>3170.2161620000002</v>
      </c>
      <c r="AB63" s="14">
        <f t="shared" si="7"/>
        <v>3170.2161620000002</v>
      </c>
      <c r="AC63" s="14" t="str">
        <f t="shared" si="8"/>
        <v/>
      </c>
      <c r="AD63" s="14" t="str">
        <f t="shared" si="9"/>
        <v/>
      </c>
      <c r="AE63" s="14" t="str">
        <f t="shared" si="10"/>
        <v/>
      </c>
      <c r="AF63" s="14" t="str">
        <f t="shared" si="11"/>
        <v/>
      </c>
      <c r="AG63" s="141" t="str">
        <f t="shared" si="12"/>
        <v/>
      </c>
    </row>
    <row r="64" spans="1:33" x14ac:dyDescent="0.25">
      <c r="A64" s="18">
        <v>1924</v>
      </c>
      <c r="B64" s="18">
        <v>1924</v>
      </c>
      <c r="C64" s="18">
        <v>6</v>
      </c>
      <c r="D64" s="9" t="s">
        <v>71</v>
      </c>
      <c r="E64" s="9" t="str">
        <f t="shared" si="4"/>
        <v>1924 6</v>
      </c>
      <c r="F64" s="17">
        <v>1908.048243</v>
      </c>
      <c r="G64" s="14">
        <v>0</v>
      </c>
      <c r="H64" s="17">
        <f t="shared" si="5"/>
        <v>1908.048243</v>
      </c>
      <c r="I64" s="54">
        <v>1954</v>
      </c>
      <c r="J64" s="55">
        <v>2</v>
      </c>
      <c r="L64" s="9">
        <v>33</v>
      </c>
      <c r="M64" s="10">
        <v>1954</v>
      </c>
      <c r="N64" s="7">
        <f t="shared" si="15"/>
        <v>3043.0876939999998</v>
      </c>
      <c r="O64" s="7">
        <f t="shared" si="15"/>
        <v>2817.7848770000001</v>
      </c>
      <c r="P64" s="7">
        <f t="shared" si="15"/>
        <v>2927.7762069999999</v>
      </c>
      <c r="Q64" s="7">
        <f t="shared" si="15"/>
        <v>3552</v>
      </c>
      <c r="R64" s="7">
        <f t="shared" si="15"/>
        <v>3661</v>
      </c>
      <c r="S64" s="7">
        <f t="shared" si="15"/>
        <v>4106</v>
      </c>
      <c r="T64" s="7">
        <f t="shared" si="15"/>
        <v>4546</v>
      </c>
      <c r="U64" s="7">
        <f t="shared" si="15"/>
        <v>4552</v>
      </c>
      <c r="V64" s="7">
        <f t="shared" si="15"/>
        <v>4261.3183529999997</v>
      </c>
      <c r="W64" s="7">
        <f t="shared" si="15"/>
        <v>3596.564946</v>
      </c>
      <c r="X64" s="7">
        <f t="shared" si="15"/>
        <v>3328.02178</v>
      </c>
      <c r="Y64" s="7">
        <f t="shared" si="15"/>
        <v>3026.0247119999999</v>
      </c>
      <c r="AA64" s="9">
        <f t="shared" si="6"/>
        <v>3026.0247119999999</v>
      </c>
      <c r="AB64" s="14" t="str">
        <f t="shared" si="7"/>
        <v/>
      </c>
      <c r="AC64" s="14">
        <f t="shared" si="8"/>
        <v>3026.0247119999999</v>
      </c>
      <c r="AD64" s="14" t="str">
        <f t="shared" si="9"/>
        <v/>
      </c>
      <c r="AE64" s="14" t="str">
        <f t="shared" si="10"/>
        <v/>
      </c>
      <c r="AF64" s="14" t="str">
        <f t="shared" si="11"/>
        <v/>
      </c>
      <c r="AG64" s="141" t="str">
        <f t="shared" si="12"/>
        <v/>
      </c>
    </row>
    <row r="65" spans="1:33" x14ac:dyDescent="0.25">
      <c r="A65" s="18">
        <v>1924</v>
      </c>
      <c r="B65" s="18">
        <v>1924</v>
      </c>
      <c r="C65" s="18">
        <v>7</v>
      </c>
      <c r="D65" s="9" t="s">
        <v>72</v>
      </c>
      <c r="E65" s="9" t="str">
        <f t="shared" si="4"/>
        <v>1924 7</v>
      </c>
      <c r="F65" s="17">
        <v>1488.204804</v>
      </c>
      <c r="G65" s="14">
        <v>0</v>
      </c>
      <c r="H65" s="17">
        <f t="shared" si="5"/>
        <v>1488.204804</v>
      </c>
      <c r="I65" s="54">
        <v>1955</v>
      </c>
      <c r="J65" s="55">
        <v>4</v>
      </c>
      <c r="L65" s="9">
        <v>34</v>
      </c>
      <c r="M65" s="10">
        <v>1955</v>
      </c>
      <c r="N65" s="7">
        <f t="shared" si="15"/>
        <v>2886.6278379999999</v>
      </c>
      <c r="O65" s="7">
        <f t="shared" si="15"/>
        <v>2778.4273600000001</v>
      </c>
      <c r="P65" s="7">
        <f t="shared" si="15"/>
        <v>3104.1970249999999</v>
      </c>
      <c r="Q65" s="7">
        <f t="shared" si="15"/>
        <v>3250.9342200000001</v>
      </c>
      <c r="R65" s="7">
        <f t="shared" si="15"/>
        <v>3403.6851569999999</v>
      </c>
      <c r="S65" s="7">
        <f t="shared" si="15"/>
        <v>3572.4770229999999</v>
      </c>
      <c r="T65" s="7">
        <f t="shared" si="15"/>
        <v>3944.969106</v>
      </c>
      <c r="U65" s="7">
        <f t="shared" si="15"/>
        <v>4123.1700989999999</v>
      </c>
      <c r="V65" s="7">
        <f t="shared" si="15"/>
        <v>3733.0052420000002</v>
      </c>
      <c r="W65" s="7">
        <f t="shared" si="15"/>
        <v>3242.742221</v>
      </c>
      <c r="X65" s="7">
        <f t="shared" si="15"/>
        <v>2972.6452650000001</v>
      </c>
      <c r="Y65" s="7">
        <f t="shared" si="15"/>
        <v>2977.3046989999998</v>
      </c>
      <c r="AA65" s="9">
        <f t="shared" si="6"/>
        <v>2977.3046989999998</v>
      </c>
      <c r="AB65" s="14" t="str">
        <f t="shared" si="7"/>
        <v/>
      </c>
      <c r="AC65" s="14" t="str">
        <f t="shared" si="8"/>
        <v/>
      </c>
      <c r="AD65" s="14" t="str">
        <f t="shared" si="9"/>
        <v/>
      </c>
      <c r="AE65" s="14">
        <f t="shared" si="10"/>
        <v>2977.3046989999998</v>
      </c>
      <c r="AF65" s="14" t="str">
        <f t="shared" si="11"/>
        <v/>
      </c>
      <c r="AG65" s="141">
        <f t="shared" si="12"/>
        <v>2977.3046989999998</v>
      </c>
    </row>
    <row r="66" spans="1:33" x14ac:dyDescent="0.25">
      <c r="A66" s="18">
        <v>1924</v>
      </c>
      <c r="B66" s="18">
        <v>1924</v>
      </c>
      <c r="C66" s="18">
        <v>8</v>
      </c>
      <c r="D66" s="9" t="s">
        <v>73</v>
      </c>
      <c r="E66" s="9" t="str">
        <f t="shared" si="4"/>
        <v>1924 8</v>
      </c>
      <c r="F66" s="17">
        <v>1245.6593909999999</v>
      </c>
      <c r="G66" s="14">
        <v>0</v>
      </c>
      <c r="H66" s="17">
        <f t="shared" si="5"/>
        <v>1245.6593909999999</v>
      </c>
      <c r="I66" s="54">
        <v>1956</v>
      </c>
      <c r="J66" s="55">
        <v>1</v>
      </c>
      <c r="L66" s="9">
        <v>35</v>
      </c>
      <c r="M66" s="10">
        <v>1956</v>
      </c>
      <c r="N66" s="7">
        <f t="shared" si="15"/>
        <v>2848.7220710000001</v>
      </c>
      <c r="O66" s="7">
        <f t="shared" si="15"/>
        <v>2980.6241500000001</v>
      </c>
      <c r="P66" s="7">
        <f t="shared" si="15"/>
        <v>3252</v>
      </c>
      <c r="Q66" s="7">
        <f t="shared" si="15"/>
        <v>3252</v>
      </c>
      <c r="R66" s="7">
        <f t="shared" si="15"/>
        <v>3288</v>
      </c>
      <c r="S66" s="7">
        <f t="shared" si="15"/>
        <v>4014</v>
      </c>
      <c r="T66" s="7">
        <f t="shared" si="15"/>
        <v>4552</v>
      </c>
      <c r="U66" s="7">
        <f t="shared" si="15"/>
        <v>4552</v>
      </c>
      <c r="V66" s="7">
        <f t="shared" si="15"/>
        <v>4452.2657740000004</v>
      </c>
      <c r="W66" s="7">
        <f t="shared" si="15"/>
        <v>4112.7827799999995</v>
      </c>
      <c r="X66" s="7">
        <f t="shared" si="15"/>
        <v>3700</v>
      </c>
      <c r="Y66" s="7">
        <f t="shared" si="15"/>
        <v>3159.0621700000002</v>
      </c>
      <c r="AA66" s="9">
        <f t="shared" si="6"/>
        <v>3159.0621700000002</v>
      </c>
      <c r="AB66" s="14">
        <f t="shared" si="7"/>
        <v>3159.0621700000002</v>
      </c>
      <c r="AC66" s="14" t="str">
        <f t="shared" si="8"/>
        <v/>
      </c>
      <c r="AD66" s="14" t="str">
        <f t="shared" si="9"/>
        <v/>
      </c>
      <c r="AE66" s="14" t="str">
        <f t="shared" si="10"/>
        <v/>
      </c>
      <c r="AF66" s="14" t="str">
        <f t="shared" si="11"/>
        <v/>
      </c>
      <c r="AG66" s="141" t="str">
        <f t="shared" si="12"/>
        <v/>
      </c>
    </row>
    <row r="67" spans="1:33" x14ac:dyDescent="0.25">
      <c r="A67" s="18">
        <v>1924</v>
      </c>
      <c r="B67" s="18">
        <v>1924</v>
      </c>
      <c r="C67" s="18">
        <v>9</v>
      </c>
      <c r="D67" s="9" t="s">
        <v>74</v>
      </c>
      <c r="E67" s="9" t="str">
        <f t="shared" si="4"/>
        <v>1924 9</v>
      </c>
      <c r="F67" s="17">
        <v>1099.8652070000001</v>
      </c>
      <c r="G67" s="14">
        <v>0</v>
      </c>
      <c r="H67" s="17">
        <f t="shared" si="5"/>
        <v>1099.8652070000001</v>
      </c>
      <c r="I67" s="54">
        <v>1957</v>
      </c>
      <c r="J67" s="55">
        <v>2</v>
      </c>
      <c r="L67" s="9">
        <v>36</v>
      </c>
      <c r="M67" s="10">
        <v>1957</v>
      </c>
      <c r="N67" s="7">
        <f t="shared" si="15"/>
        <v>3145.0690869999999</v>
      </c>
      <c r="O67" s="7">
        <f t="shared" si="15"/>
        <v>2747.4074970000001</v>
      </c>
      <c r="P67" s="7">
        <f t="shared" si="15"/>
        <v>2691.6252720000002</v>
      </c>
      <c r="Q67" s="7">
        <f t="shared" si="15"/>
        <v>2816.732254</v>
      </c>
      <c r="R67" s="7">
        <f t="shared" si="15"/>
        <v>3542.4037109999999</v>
      </c>
      <c r="S67" s="7">
        <f t="shared" si="15"/>
        <v>4129</v>
      </c>
      <c r="T67" s="7">
        <f t="shared" si="15"/>
        <v>4538.9204289999998</v>
      </c>
      <c r="U67" s="7">
        <f t="shared" si="15"/>
        <v>4552</v>
      </c>
      <c r="V67" s="7">
        <f t="shared" si="15"/>
        <v>4320.0762240000004</v>
      </c>
      <c r="W67" s="7">
        <f t="shared" si="15"/>
        <v>3656.1106300000001</v>
      </c>
      <c r="X67" s="7">
        <f t="shared" si="15"/>
        <v>3336.032929</v>
      </c>
      <c r="Y67" s="7">
        <f t="shared" si="15"/>
        <v>3162.6348889999999</v>
      </c>
      <c r="AA67" s="9">
        <f t="shared" si="6"/>
        <v>3162.6348889999999</v>
      </c>
      <c r="AB67" s="14" t="str">
        <f t="shared" si="7"/>
        <v/>
      </c>
      <c r="AC67" s="14">
        <f t="shared" si="8"/>
        <v>3162.6348889999999</v>
      </c>
      <c r="AD67" s="14" t="str">
        <f t="shared" si="9"/>
        <v/>
      </c>
      <c r="AE67" s="14" t="str">
        <f t="shared" si="10"/>
        <v/>
      </c>
      <c r="AF67" s="14" t="str">
        <f t="shared" si="11"/>
        <v/>
      </c>
      <c r="AG67" s="141" t="str">
        <f t="shared" si="12"/>
        <v/>
      </c>
    </row>
    <row r="68" spans="1:33" x14ac:dyDescent="0.25">
      <c r="A68" s="18">
        <v>1925</v>
      </c>
      <c r="B68" s="18">
        <v>1924</v>
      </c>
      <c r="C68" s="18">
        <v>10</v>
      </c>
      <c r="D68" s="9" t="s">
        <v>75</v>
      </c>
      <c r="E68" s="9" t="str">
        <f t="shared" si="4"/>
        <v>1925 10</v>
      </c>
      <c r="F68" s="17">
        <v>1088.9726659999999</v>
      </c>
      <c r="G68" s="14">
        <v>0</v>
      </c>
      <c r="H68" s="17">
        <f t="shared" si="5"/>
        <v>1088.9726659999999</v>
      </c>
      <c r="I68" s="54">
        <v>1958</v>
      </c>
      <c r="J68" s="55">
        <v>1</v>
      </c>
      <c r="L68" s="9">
        <v>37</v>
      </c>
      <c r="M68" s="10">
        <v>1958</v>
      </c>
      <c r="N68" s="7">
        <f t="shared" si="15"/>
        <v>3250</v>
      </c>
      <c r="O68" s="7">
        <f t="shared" si="15"/>
        <v>3133.1644419999998</v>
      </c>
      <c r="P68" s="7">
        <f t="shared" si="15"/>
        <v>3338</v>
      </c>
      <c r="Q68" s="7">
        <f t="shared" si="15"/>
        <v>3531</v>
      </c>
      <c r="R68" s="7">
        <f t="shared" si="15"/>
        <v>4433.4407190000002</v>
      </c>
      <c r="S68" s="7">
        <f t="shared" si="15"/>
        <v>3416</v>
      </c>
      <c r="T68" s="7">
        <f t="shared" si="15"/>
        <v>4173</v>
      </c>
      <c r="U68" s="7">
        <f t="shared" si="15"/>
        <v>4552</v>
      </c>
      <c r="V68" s="7">
        <f t="shared" si="15"/>
        <v>4500</v>
      </c>
      <c r="W68" s="7">
        <f t="shared" si="15"/>
        <v>4150</v>
      </c>
      <c r="X68" s="7">
        <f t="shared" si="15"/>
        <v>3700</v>
      </c>
      <c r="Y68" s="7">
        <f t="shared" si="15"/>
        <v>3183.1218319999998</v>
      </c>
      <c r="AA68" s="9">
        <f t="shared" si="6"/>
        <v>3183.1218319999998</v>
      </c>
      <c r="AB68" s="14">
        <f t="shared" si="7"/>
        <v>3183.1218319999998</v>
      </c>
      <c r="AC68" s="14" t="str">
        <f t="shared" si="8"/>
        <v/>
      </c>
      <c r="AD68" s="14" t="str">
        <f t="shared" si="9"/>
        <v/>
      </c>
      <c r="AE68" s="14" t="str">
        <f t="shared" si="10"/>
        <v/>
      </c>
      <c r="AF68" s="14" t="str">
        <f t="shared" si="11"/>
        <v/>
      </c>
      <c r="AG68" s="141" t="str">
        <f t="shared" si="12"/>
        <v/>
      </c>
    </row>
    <row r="69" spans="1:33" x14ac:dyDescent="0.25">
      <c r="A69" s="18">
        <v>1925</v>
      </c>
      <c r="B69" s="18">
        <v>1924</v>
      </c>
      <c r="C69" s="18">
        <v>11</v>
      </c>
      <c r="D69" s="9" t="s">
        <v>76</v>
      </c>
      <c r="E69" s="9" t="str">
        <f t="shared" si="4"/>
        <v>1925 11</v>
      </c>
      <c r="F69" s="17">
        <v>1250.2754890000001</v>
      </c>
      <c r="G69" s="14">
        <v>0</v>
      </c>
      <c r="H69" s="17">
        <f t="shared" si="5"/>
        <v>1250.2754890000001</v>
      </c>
      <c r="I69" s="54">
        <v>1959</v>
      </c>
      <c r="J69" s="55">
        <v>3</v>
      </c>
      <c r="L69" s="9">
        <v>38</v>
      </c>
      <c r="M69" s="10">
        <v>1959</v>
      </c>
      <c r="N69" s="7">
        <f t="shared" si="15"/>
        <v>3200</v>
      </c>
      <c r="O69" s="7">
        <f t="shared" si="15"/>
        <v>2838.2856419999998</v>
      </c>
      <c r="P69" s="7">
        <f t="shared" si="15"/>
        <v>2823.8702760000001</v>
      </c>
      <c r="Q69" s="7">
        <f t="shared" si="15"/>
        <v>3648</v>
      </c>
      <c r="R69" s="7">
        <f t="shared" si="15"/>
        <v>3777</v>
      </c>
      <c r="S69" s="7">
        <f t="shared" si="15"/>
        <v>4221.0812310000001</v>
      </c>
      <c r="T69" s="7">
        <f t="shared" si="15"/>
        <v>4519.0198060000002</v>
      </c>
      <c r="U69" s="7">
        <f t="shared" si="15"/>
        <v>4370.8044069999996</v>
      </c>
      <c r="V69" s="7">
        <f t="shared" si="15"/>
        <v>3783.5026320000002</v>
      </c>
      <c r="W69" s="7">
        <f t="shared" si="15"/>
        <v>3172.6600469999998</v>
      </c>
      <c r="X69" s="7">
        <f t="shared" si="15"/>
        <v>2842.730364</v>
      </c>
      <c r="Y69" s="7">
        <f t="shared" si="15"/>
        <v>2798.9067319999999</v>
      </c>
      <c r="AA69" s="9">
        <f t="shared" si="6"/>
        <v>2798.9067319999999</v>
      </c>
      <c r="AB69" s="14" t="str">
        <f t="shared" si="7"/>
        <v/>
      </c>
      <c r="AC69" s="14" t="str">
        <f t="shared" si="8"/>
        <v/>
      </c>
      <c r="AD69" s="14">
        <f t="shared" si="9"/>
        <v>2798.9067319999999</v>
      </c>
      <c r="AE69" s="14" t="str">
        <f t="shared" si="10"/>
        <v/>
      </c>
      <c r="AF69" s="14" t="str">
        <f t="shared" si="11"/>
        <v/>
      </c>
      <c r="AG69" s="141" t="str">
        <f t="shared" si="12"/>
        <v/>
      </c>
    </row>
    <row r="70" spans="1:33" x14ac:dyDescent="0.25">
      <c r="A70" s="18">
        <v>1925</v>
      </c>
      <c r="B70" s="18">
        <v>1924</v>
      </c>
      <c r="C70" s="18">
        <v>12</v>
      </c>
      <c r="D70" s="9" t="s">
        <v>77</v>
      </c>
      <c r="E70" s="9" t="str">
        <f t="shared" si="4"/>
        <v>1925 12</v>
      </c>
      <c r="F70" s="17">
        <v>1364.5477800000001</v>
      </c>
      <c r="G70" s="14">
        <v>0</v>
      </c>
      <c r="H70" s="17">
        <f t="shared" si="5"/>
        <v>1364.5477800000001</v>
      </c>
      <c r="I70" s="54">
        <v>1960</v>
      </c>
      <c r="J70" s="55">
        <v>4</v>
      </c>
      <c r="L70" s="9">
        <v>39</v>
      </c>
      <c r="M70" s="10">
        <v>1960</v>
      </c>
      <c r="N70" s="7">
        <f t="shared" si="15"/>
        <v>2686.0123119999998</v>
      </c>
      <c r="O70" s="7">
        <f t="shared" si="15"/>
        <v>2534.291408</v>
      </c>
      <c r="P70" s="7">
        <f t="shared" si="15"/>
        <v>2495.9583950000001</v>
      </c>
      <c r="Q70" s="7">
        <f t="shared" si="15"/>
        <v>2720.438572</v>
      </c>
      <c r="R70" s="7">
        <f t="shared" si="15"/>
        <v>3443.547869</v>
      </c>
      <c r="S70" s="7">
        <f t="shared" si="15"/>
        <v>4130.761356</v>
      </c>
      <c r="T70" s="7">
        <f t="shared" si="15"/>
        <v>4226.5405890000002</v>
      </c>
      <c r="U70" s="7">
        <f t="shared" si="15"/>
        <v>4362.3071829999999</v>
      </c>
      <c r="V70" s="7">
        <f t="shared" si="15"/>
        <v>3887.0810759999999</v>
      </c>
      <c r="W70" s="7">
        <f t="shared" si="15"/>
        <v>3342.1174139999998</v>
      </c>
      <c r="X70" s="7">
        <f t="shared" si="15"/>
        <v>3066.2984710000001</v>
      </c>
      <c r="Y70" s="7">
        <f t="shared" si="15"/>
        <v>2956.9653600000001</v>
      </c>
      <c r="AA70" s="9">
        <f t="shared" si="6"/>
        <v>2956.9653600000001</v>
      </c>
      <c r="AB70" s="14" t="str">
        <f t="shared" si="7"/>
        <v/>
      </c>
      <c r="AC70" s="14" t="str">
        <f t="shared" si="8"/>
        <v/>
      </c>
      <c r="AD70" s="14" t="str">
        <f t="shared" si="9"/>
        <v/>
      </c>
      <c r="AE70" s="14">
        <f t="shared" si="10"/>
        <v>2956.9653600000001</v>
      </c>
      <c r="AF70" s="14" t="str">
        <f t="shared" si="11"/>
        <v/>
      </c>
      <c r="AG70" s="141">
        <f t="shared" si="12"/>
        <v>2956.9653600000001</v>
      </c>
    </row>
    <row r="71" spans="1:33" x14ac:dyDescent="0.25">
      <c r="A71" s="18">
        <v>1925</v>
      </c>
      <c r="B71" s="18">
        <v>1925</v>
      </c>
      <c r="C71" s="18">
        <v>1</v>
      </c>
      <c r="D71" s="9" t="s">
        <v>78</v>
      </c>
      <c r="E71" s="9" t="str">
        <f t="shared" si="4"/>
        <v>1925 1</v>
      </c>
      <c r="F71" s="17">
        <v>1697.4654089999999</v>
      </c>
      <c r="G71" s="14">
        <v>0</v>
      </c>
      <c r="H71" s="17">
        <f t="shared" si="5"/>
        <v>1697.4654089999999</v>
      </c>
      <c r="I71" s="54">
        <v>1961</v>
      </c>
      <c r="J71" s="55">
        <v>4</v>
      </c>
      <c r="L71" s="9">
        <v>40</v>
      </c>
      <c r="M71" s="10">
        <v>1961</v>
      </c>
      <c r="N71" s="7">
        <f t="shared" si="15"/>
        <v>2832.338538</v>
      </c>
      <c r="O71" s="7">
        <f t="shared" si="15"/>
        <v>3008.2559679999999</v>
      </c>
      <c r="P71" s="7">
        <f t="shared" si="15"/>
        <v>3350</v>
      </c>
      <c r="Q71" s="7">
        <f t="shared" si="15"/>
        <v>3549.5565350000002</v>
      </c>
      <c r="R71" s="7">
        <f t="shared" si="15"/>
        <v>3914</v>
      </c>
      <c r="S71" s="7">
        <f t="shared" si="15"/>
        <v>4280</v>
      </c>
      <c r="T71" s="7">
        <f t="shared" si="15"/>
        <v>4552</v>
      </c>
      <c r="U71" s="7">
        <f t="shared" si="15"/>
        <v>4552</v>
      </c>
      <c r="V71" s="7">
        <f t="shared" si="15"/>
        <v>4093.9314260000001</v>
      </c>
      <c r="W71" s="7">
        <f t="shared" si="15"/>
        <v>3475.715416</v>
      </c>
      <c r="X71" s="7">
        <f t="shared" si="15"/>
        <v>3189.0445730000001</v>
      </c>
      <c r="Y71" s="7">
        <f t="shared" si="15"/>
        <v>3172.372077</v>
      </c>
      <c r="AA71" s="9">
        <f t="shared" si="6"/>
        <v>3172.372077</v>
      </c>
      <c r="AB71" s="14" t="str">
        <f t="shared" si="7"/>
        <v/>
      </c>
      <c r="AC71" s="14" t="str">
        <f t="shared" si="8"/>
        <v/>
      </c>
      <c r="AD71" s="14" t="str">
        <f t="shared" si="9"/>
        <v/>
      </c>
      <c r="AE71" s="14">
        <f t="shared" si="10"/>
        <v>3172.372077</v>
      </c>
      <c r="AF71" s="14" t="str">
        <f t="shared" si="11"/>
        <v/>
      </c>
      <c r="AG71" s="141">
        <f t="shared" si="12"/>
        <v>3172.372077</v>
      </c>
    </row>
    <row r="72" spans="1:33" x14ac:dyDescent="0.25">
      <c r="A72" s="18">
        <v>1925</v>
      </c>
      <c r="B72" s="18">
        <v>1925</v>
      </c>
      <c r="C72" s="18">
        <v>2</v>
      </c>
      <c r="D72" s="9" t="s">
        <v>79</v>
      </c>
      <c r="E72" s="9" t="str">
        <f t="shared" si="4"/>
        <v>1925 2</v>
      </c>
      <c r="F72" s="17">
        <v>2886.2295049999998</v>
      </c>
      <c r="G72" s="14">
        <v>0</v>
      </c>
      <c r="H72" s="17">
        <f t="shared" si="5"/>
        <v>2886.2295049999998</v>
      </c>
      <c r="I72" s="54">
        <v>1962</v>
      </c>
      <c r="J72" s="55">
        <v>3</v>
      </c>
      <c r="L72" s="9">
        <v>41</v>
      </c>
      <c r="M72" s="10">
        <v>1962</v>
      </c>
      <c r="N72" s="7">
        <f t="shared" ref="N72:Y81" si="16">INDEX($G$32:$H$1015,MATCH((CONCATENATE($M72," ",N$30)),$E$32:$E$1015,0),IF($L$28="CFS",1,IF($L$28="TAF",2,"INC")))</f>
        <v>2973.331709</v>
      </c>
      <c r="O72" s="7">
        <f t="shared" si="16"/>
        <v>3109.2502020000002</v>
      </c>
      <c r="P72" s="7">
        <f t="shared" si="16"/>
        <v>3356</v>
      </c>
      <c r="Q72" s="7">
        <f t="shared" si="16"/>
        <v>3477.5565569999999</v>
      </c>
      <c r="R72" s="7">
        <f t="shared" si="16"/>
        <v>3675</v>
      </c>
      <c r="S72" s="7">
        <f t="shared" si="16"/>
        <v>4209.334355</v>
      </c>
      <c r="T72" s="7">
        <f t="shared" si="16"/>
        <v>4552</v>
      </c>
      <c r="U72" s="7">
        <f t="shared" si="16"/>
        <v>4461.3353749999997</v>
      </c>
      <c r="V72" s="7">
        <f t="shared" si="16"/>
        <v>4137.4305469999999</v>
      </c>
      <c r="W72" s="7">
        <f t="shared" si="16"/>
        <v>3553.1652610000001</v>
      </c>
      <c r="X72" s="7">
        <f t="shared" si="16"/>
        <v>3250.017433</v>
      </c>
      <c r="Y72" s="7">
        <f t="shared" si="16"/>
        <v>3200</v>
      </c>
      <c r="AA72" s="9">
        <f t="shared" si="6"/>
        <v>3200</v>
      </c>
      <c r="AB72" s="14" t="str">
        <f t="shared" si="7"/>
        <v/>
      </c>
      <c r="AC72" s="14" t="str">
        <f t="shared" si="8"/>
        <v/>
      </c>
      <c r="AD72" s="14">
        <f t="shared" si="9"/>
        <v>3200</v>
      </c>
      <c r="AE72" s="14" t="str">
        <f t="shared" si="10"/>
        <v/>
      </c>
      <c r="AF72" s="14" t="str">
        <f t="shared" si="11"/>
        <v/>
      </c>
      <c r="AG72" s="141" t="str">
        <f t="shared" si="12"/>
        <v/>
      </c>
    </row>
    <row r="73" spans="1:33" x14ac:dyDescent="0.25">
      <c r="A73" s="18">
        <v>1925</v>
      </c>
      <c r="B73" s="18">
        <v>1925</v>
      </c>
      <c r="C73" s="18">
        <v>3</v>
      </c>
      <c r="D73" s="9" t="s">
        <v>80</v>
      </c>
      <c r="E73" s="9" t="str">
        <f t="shared" si="4"/>
        <v>1925 3</v>
      </c>
      <c r="F73" s="17">
        <v>3266.8562750000001</v>
      </c>
      <c r="G73" s="14">
        <v>0</v>
      </c>
      <c r="H73" s="17">
        <f t="shared" si="5"/>
        <v>3266.8562750000001</v>
      </c>
      <c r="I73" s="54">
        <v>1963</v>
      </c>
      <c r="J73" s="55">
        <v>1</v>
      </c>
      <c r="L73" s="9">
        <v>42</v>
      </c>
      <c r="M73" s="10">
        <v>1963</v>
      </c>
      <c r="N73" s="7">
        <f t="shared" si="16"/>
        <v>3250</v>
      </c>
      <c r="O73" s="7">
        <f t="shared" si="16"/>
        <v>3252</v>
      </c>
      <c r="P73" s="7">
        <f t="shared" si="16"/>
        <v>3349</v>
      </c>
      <c r="Q73" s="7">
        <f t="shared" si="16"/>
        <v>3538.2302730000001</v>
      </c>
      <c r="R73" s="7">
        <f t="shared" si="16"/>
        <v>3944</v>
      </c>
      <c r="S73" s="7">
        <f t="shared" si="16"/>
        <v>4226</v>
      </c>
      <c r="T73" s="7">
        <f t="shared" si="16"/>
        <v>4137</v>
      </c>
      <c r="U73" s="7">
        <f t="shared" si="16"/>
        <v>4552</v>
      </c>
      <c r="V73" s="7">
        <f t="shared" si="16"/>
        <v>4406.2844569999997</v>
      </c>
      <c r="W73" s="7">
        <f t="shared" si="16"/>
        <v>3713.1440579999999</v>
      </c>
      <c r="X73" s="7">
        <f t="shared" si="16"/>
        <v>3393.7585309999999</v>
      </c>
      <c r="Y73" s="7">
        <f t="shared" si="16"/>
        <v>2883.7260809999998</v>
      </c>
      <c r="AA73" s="9">
        <f t="shared" si="6"/>
        <v>2883.7260809999998</v>
      </c>
      <c r="AB73" s="14">
        <f t="shared" si="7"/>
        <v>2883.7260809999998</v>
      </c>
      <c r="AC73" s="14" t="str">
        <f t="shared" si="8"/>
        <v/>
      </c>
      <c r="AD73" s="14" t="str">
        <f t="shared" si="9"/>
        <v/>
      </c>
      <c r="AE73" s="14" t="str">
        <f t="shared" si="10"/>
        <v/>
      </c>
      <c r="AF73" s="14" t="str">
        <f t="shared" si="11"/>
        <v/>
      </c>
      <c r="AG73" s="141" t="str">
        <f t="shared" si="12"/>
        <v/>
      </c>
    </row>
    <row r="74" spans="1:33" x14ac:dyDescent="0.25">
      <c r="A74" s="18">
        <v>1925</v>
      </c>
      <c r="B74" s="18">
        <v>1925</v>
      </c>
      <c r="C74" s="18">
        <v>4</v>
      </c>
      <c r="D74" s="9" t="s">
        <v>81</v>
      </c>
      <c r="E74" s="9" t="str">
        <f t="shared" si="4"/>
        <v>1925 4</v>
      </c>
      <c r="F74" s="17">
        <v>3974.2057650000002</v>
      </c>
      <c r="G74" s="14">
        <v>0</v>
      </c>
      <c r="H74" s="17">
        <f t="shared" si="5"/>
        <v>3974.2057650000002</v>
      </c>
      <c r="I74" s="54">
        <v>1964</v>
      </c>
      <c r="J74" s="55">
        <v>4</v>
      </c>
      <c r="L74" s="9">
        <v>43</v>
      </c>
      <c r="M74" s="10">
        <v>1964</v>
      </c>
      <c r="N74" s="7">
        <f t="shared" si="16"/>
        <v>2879.0622109999999</v>
      </c>
      <c r="O74" s="7">
        <f t="shared" si="16"/>
        <v>2983.018881</v>
      </c>
      <c r="P74" s="7">
        <f t="shared" si="16"/>
        <v>3095.6832939999999</v>
      </c>
      <c r="Q74" s="7">
        <f t="shared" si="16"/>
        <v>3582.7360939999999</v>
      </c>
      <c r="R74" s="7">
        <f t="shared" si="16"/>
        <v>3807.151942</v>
      </c>
      <c r="S74" s="7">
        <f t="shared" si="16"/>
        <v>3955.4096599999998</v>
      </c>
      <c r="T74" s="7">
        <f t="shared" si="16"/>
        <v>4009.1964170000001</v>
      </c>
      <c r="U74" s="7">
        <f t="shared" si="16"/>
        <v>3880.7877760000001</v>
      </c>
      <c r="V74" s="7">
        <f t="shared" si="16"/>
        <v>3554.7915320000002</v>
      </c>
      <c r="W74" s="7">
        <f t="shared" si="16"/>
        <v>3092.38085</v>
      </c>
      <c r="X74" s="7">
        <f t="shared" si="16"/>
        <v>2782.1515009999998</v>
      </c>
      <c r="Y74" s="7">
        <f t="shared" si="16"/>
        <v>2706.4305410000002</v>
      </c>
      <c r="AA74" s="9">
        <f t="shared" si="6"/>
        <v>2706.4305410000002</v>
      </c>
      <c r="AB74" s="14" t="str">
        <f t="shared" si="7"/>
        <v/>
      </c>
      <c r="AC74" s="14" t="str">
        <f t="shared" si="8"/>
        <v/>
      </c>
      <c r="AD74" s="14" t="str">
        <f t="shared" si="9"/>
        <v/>
      </c>
      <c r="AE74" s="14">
        <f t="shared" si="10"/>
        <v>2706.4305410000002</v>
      </c>
      <c r="AF74" s="14" t="str">
        <f t="shared" si="11"/>
        <v/>
      </c>
      <c r="AG74" s="141">
        <f t="shared" si="12"/>
        <v>2706.4305410000002</v>
      </c>
    </row>
    <row r="75" spans="1:33" x14ac:dyDescent="0.25">
      <c r="A75" s="18">
        <v>1925</v>
      </c>
      <c r="B75" s="18">
        <v>1925</v>
      </c>
      <c r="C75" s="18">
        <v>5</v>
      </c>
      <c r="D75" s="9" t="s">
        <v>82</v>
      </c>
      <c r="E75" s="9" t="str">
        <f t="shared" si="4"/>
        <v>1925 5</v>
      </c>
      <c r="F75" s="17">
        <v>4163.0283030000001</v>
      </c>
      <c r="G75" s="14">
        <v>0</v>
      </c>
      <c r="H75" s="17">
        <f t="shared" si="5"/>
        <v>4163.0283030000001</v>
      </c>
      <c r="I75" s="54">
        <v>1965</v>
      </c>
      <c r="J75" s="55">
        <v>1</v>
      </c>
      <c r="L75" s="9">
        <v>44</v>
      </c>
      <c r="M75" s="10">
        <v>1965</v>
      </c>
      <c r="N75" s="7">
        <f t="shared" si="16"/>
        <v>2661.9286240000001</v>
      </c>
      <c r="O75" s="7">
        <f t="shared" si="16"/>
        <v>2816.171601</v>
      </c>
      <c r="P75" s="7">
        <f t="shared" si="16"/>
        <v>3252</v>
      </c>
      <c r="Q75" s="7">
        <f t="shared" si="16"/>
        <v>3368</v>
      </c>
      <c r="R75" s="7">
        <f t="shared" si="16"/>
        <v>3782.4295739999998</v>
      </c>
      <c r="S75" s="7">
        <f t="shared" si="16"/>
        <v>4020.5617699999998</v>
      </c>
      <c r="T75" s="7">
        <f t="shared" si="16"/>
        <v>4500</v>
      </c>
      <c r="U75" s="7">
        <f t="shared" si="16"/>
        <v>4541.7027799999996</v>
      </c>
      <c r="V75" s="7">
        <f t="shared" si="16"/>
        <v>4303.0425180000002</v>
      </c>
      <c r="W75" s="7">
        <f t="shared" si="16"/>
        <v>3856.4529010000001</v>
      </c>
      <c r="X75" s="7">
        <f t="shared" si="16"/>
        <v>3590.3282519999998</v>
      </c>
      <c r="Y75" s="7">
        <f t="shared" si="16"/>
        <v>3107.2939230000002</v>
      </c>
      <c r="AA75" s="9">
        <f t="shared" si="6"/>
        <v>3107.2939230000002</v>
      </c>
      <c r="AB75" s="14">
        <f t="shared" si="7"/>
        <v>3107.2939230000002</v>
      </c>
      <c r="AC75" s="14" t="str">
        <f t="shared" si="8"/>
        <v/>
      </c>
      <c r="AD75" s="14" t="str">
        <f t="shared" si="9"/>
        <v/>
      </c>
      <c r="AE75" s="14" t="str">
        <f t="shared" si="10"/>
        <v/>
      </c>
      <c r="AF75" s="14" t="str">
        <f t="shared" si="11"/>
        <v/>
      </c>
      <c r="AG75" s="141" t="str">
        <f t="shared" si="12"/>
        <v/>
      </c>
    </row>
    <row r="76" spans="1:33" x14ac:dyDescent="0.25">
      <c r="A76" s="18">
        <v>1925</v>
      </c>
      <c r="B76" s="18">
        <v>1925</v>
      </c>
      <c r="C76" s="18">
        <v>6</v>
      </c>
      <c r="D76" s="9" t="s">
        <v>83</v>
      </c>
      <c r="E76" s="9" t="str">
        <f t="shared" si="4"/>
        <v>1925 6</v>
      </c>
      <c r="F76" s="17">
        <v>3969.8542790000001</v>
      </c>
      <c r="G76" s="14">
        <v>0</v>
      </c>
      <c r="H76" s="17">
        <f t="shared" si="5"/>
        <v>3969.8542790000001</v>
      </c>
      <c r="I76" s="54">
        <v>1966</v>
      </c>
      <c r="J76" s="55">
        <v>3</v>
      </c>
      <c r="L76" s="9">
        <v>45</v>
      </c>
      <c r="M76" s="10">
        <v>1966</v>
      </c>
      <c r="N76" s="7">
        <f t="shared" si="16"/>
        <v>2882.7206980000001</v>
      </c>
      <c r="O76" s="7">
        <f t="shared" si="16"/>
        <v>2930.0266409999999</v>
      </c>
      <c r="P76" s="7">
        <f t="shared" si="16"/>
        <v>3096.6269950000001</v>
      </c>
      <c r="Q76" s="7">
        <f t="shared" si="16"/>
        <v>3657.3675899999998</v>
      </c>
      <c r="R76" s="7">
        <f t="shared" si="16"/>
        <v>4037</v>
      </c>
      <c r="S76" s="7">
        <f t="shared" si="16"/>
        <v>4229</v>
      </c>
      <c r="T76" s="7">
        <f t="shared" si="16"/>
        <v>4552</v>
      </c>
      <c r="U76" s="7">
        <f t="shared" si="16"/>
        <v>4430.3362200000001</v>
      </c>
      <c r="V76" s="7">
        <f t="shared" si="16"/>
        <v>3842.156148</v>
      </c>
      <c r="W76" s="7">
        <f t="shared" si="16"/>
        <v>3200</v>
      </c>
      <c r="X76" s="7">
        <f t="shared" si="16"/>
        <v>2913.9777399999998</v>
      </c>
      <c r="Y76" s="7">
        <f t="shared" si="16"/>
        <v>2752.9982730000002</v>
      </c>
      <c r="AA76" s="9">
        <f t="shared" si="6"/>
        <v>2752.9982730000002</v>
      </c>
      <c r="AB76" s="14" t="str">
        <f t="shared" si="7"/>
        <v/>
      </c>
      <c r="AC76" s="14" t="str">
        <f t="shared" si="8"/>
        <v/>
      </c>
      <c r="AD76" s="14">
        <f t="shared" si="9"/>
        <v>2752.9982730000002</v>
      </c>
      <c r="AE76" s="14" t="str">
        <f t="shared" si="10"/>
        <v/>
      </c>
      <c r="AF76" s="14" t="str">
        <f t="shared" si="11"/>
        <v/>
      </c>
      <c r="AG76" s="141" t="str">
        <f t="shared" si="12"/>
        <v/>
      </c>
    </row>
    <row r="77" spans="1:33" x14ac:dyDescent="0.25">
      <c r="A77" s="18">
        <v>1925</v>
      </c>
      <c r="B77" s="18">
        <v>1925</v>
      </c>
      <c r="C77" s="18">
        <v>7</v>
      </c>
      <c r="D77" s="9" t="s">
        <v>84</v>
      </c>
      <c r="E77" s="9" t="str">
        <f t="shared" si="4"/>
        <v>1925 7</v>
      </c>
      <c r="F77" s="17">
        <v>3487.6096120000002</v>
      </c>
      <c r="G77" s="14">
        <v>0</v>
      </c>
      <c r="H77" s="17">
        <f t="shared" si="5"/>
        <v>3487.6096120000002</v>
      </c>
      <c r="I77" s="54">
        <v>1967</v>
      </c>
      <c r="J77" s="55">
        <v>1</v>
      </c>
      <c r="L77" s="9">
        <v>46</v>
      </c>
      <c r="M77" s="10">
        <v>1967</v>
      </c>
      <c r="N77" s="7">
        <f t="shared" si="16"/>
        <v>2661.1020159999998</v>
      </c>
      <c r="O77" s="7">
        <f t="shared" si="16"/>
        <v>3059.0483359999998</v>
      </c>
      <c r="P77" s="7">
        <f t="shared" si="16"/>
        <v>3335</v>
      </c>
      <c r="Q77" s="7">
        <f t="shared" si="16"/>
        <v>3551</v>
      </c>
      <c r="R77" s="7">
        <f t="shared" si="16"/>
        <v>3920</v>
      </c>
      <c r="S77" s="7">
        <f t="shared" si="16"/>
        <v>4033</v>
      </c>
      <c r="T77" s="7">
        <f t="shared" si="16"/>
        <v>4479</v>
      </c>
      <c r="U77" s="7">
        <f t="shared" si="16"/>
        <v>4552</v>
      </c>
      <c r="V77" s="7">
        <f t="shared" si="16"/>
        <v>4500</v>
      </c>
      <c r="W77" s="7">
        <f t="shared" si="16"/>
        <v>4150</v>
      </c>
      <c r="X77" s="7">
        <f t="shared" si="16"/>
        <v>3700</v>
      </c>
      <c r="Y77" s="7">
        <f t="shared" si="16"/>
        <v>3141.9628600000001</v>
      </c>
      <c r="AA77" s="9">
        <f t="shared" si="6"/>
        <v>3141.9628600000001</v>
      </c>
      <c r="AB77" s="14">
        <f t="shared" si="7"/>
        <v>3141.9628600000001</v>
      </c>
      <c r="AC77" s="14" t="str">
        <f t="shared" si="8"/>
        <v/>
      </c>
      <c r="AD77" s="14" t="str">
        <f t="shared" si="9"/>
        <v/>
      </c>
      <c r="AE77" s="14" t="str">
        <f t="shared" si="10"/>
        <v/>
      </c>
      <c r="AF77" s="14" t="str">
        <f t="shared" si="11"/>
        <v/>
      </c>
      <c r="AG77" s="141" t="str">
        <f t="shared" si="12"/>
        <v/>
      </c>
    </row>
    <row r="78" spans="1:33" x14ac:dyDescent="0.25">
      <c r="A78" s="18">
        <v>1925</v>
      </c>
      <c r="B78" s="18">
        <v>1925</v>
      </c>
      <c r="C78" s="18">
        <v>8</v>
      </c>
      <c r="D78" s="9" t="s">
        <v>85</v>
      </c>
      <c r="E78" s="9" t="str">
        <f t="shared" si="4"/>
        <v>1925 8</v>
      </c>
      <c r="F78" s="17">
        <v>3156.2497440000002</v>
      </c>
      <c r="G78" s="14">
        <v>0</v>
      </c>
      <c r="H78" s="17">
        <f t="shared" si="5"/>
        <v>3156.2497440000002</v>
      </c>
      <c r="I78" s="54">
        <v>1968</v>
      </c>
      <c r="J78" s="55">
        <v>3</v>
      </c>
      <c r="L78" s="9">
        <v>47</v>
      </c>
      <c r="M78" s="10">
        <v>1968</v>
      </c>
      <c r="N78" s="7">
        <f t="shared" si="16"/>
        <v>3188.3761930000001</v>
      </c>
      <c r="O78" s="7">
        <f t="shared" si="16"/>
        <v>3006.0689779999998</v>
      </c>
      <c r="P78" s="7">
        <f t="shared" si="16"/>
        <v>3123.8889730000001</v>
      </c>
      <c r="Q78" s="7">
        <f t="shared" si="16"/>
        <v>3377.5630030000002</v>
      </c>
      <c r="R78" s="7">
        <f t="shared" si="16"/>
        <v>3654</v>
      </c>
      <c r="S78" s="7">
        <f t="shared" si="16"/>
        <v>4242.4410289999996</v>
      </c>
      <c r="T78" s="7">
        <f t="shared" si="16"/>
        <v>4481.1532269999998</v>
      </c>
      <c r="U78" s="7">
        <f t="shared" si="16"/>
        <v>4385.3132009999999</v>
      </c>
      <c r="V78" s="7">
        <f t="shared" si="16"/>
        <v>3858.2818590000002</v>
      </c>
      <c r="W78" s="7">
        <f t="shared" si="16"/>
        <v>3172.816902</v>
      </c>
      <c r="X78" s="7">
        <f t="shared" si="16"/>
        <v>3011.799278</v>
      </c>
      <c r="Y78" s="7">
        <f t="shared" si="16"/>
        <v>2925.0134899999998</v>
      </c>
      <c r="AA78" s="9">
        <f t="shared" si="6"/>
        <v>2925.0134899999998</v>
      </c>
      <c r="AB78" s="14" t="str">
        <f t="shared" si="7"/>
        <v/>
      </c>
      <c r="AC78" s="14" t="str">
        <f t="shared" si="8"/>
        <v/>
      </c>
      <c r="AD78" s="14">
        <f t="shared" si="9"/>
        <v>2925.0134899999998</v>
      </c>
      <c r="AE78" s="14" t="str">
        <f t="shared" si="10"/>
        <v/>
      </c>
      <c r="AF78" s="14" t="str">
        <f t="shared" si="11"/>
        <v/>
      </c>
      <c r="AG78" s="141" t="str">
        <f t="shared" si="12"/>
        <v/>
      </c>
    </row>
    <row r="79" spans="1:33" x14ac:dyDescent="0.25">
      <c r="A79" s="18">
        <v>1925</v>
      </c>
      <c r="B79" s="18">
        <v>1925</v>
      </c>
      <c r="C79" s="18">
        <v>9</v>
      </c>
      <c r="D79" s="9" t="s">
        <v>86</v>
      </c>
      <c r="E79" s="9" t="str">
        <f t="shared" si="4"/>
        <v>1925 9</v>
      </c>
      <c r="F79" s="17">
        <v>3038.9324019999999</v>
      </c>
      <c r="G79" s="14">
        <v>0</v>
      </c>
      <c r="H79" s="17">
        <f t="shared" si="5"/>
        <v>3038.9324019999999</v>
      </c>
      <c r="I79" s="54">
        <v>1969</v>
      </c>
      <c r="J79" s="55">
        <v>1</v>
      </c>
      <c r="L79" s="9">
        <v>48</v>
      </c>
      <c r="M79" s="10">
        <v>1969</v>
      </c>
      <c r="N79" s="7">
        <f t="shared" si="16"/>
        <v>2885.9028819999999</v>
      </c>
      <c r="O79" s="7">
        <f t="shared" si="16"/>
        <v>2990.5889179999999</v>
      </c>
      <c r="P79" s="7">
        <f t="shared" si="16"/>
        <v>3347.7074499999999</v>
      </c>
      <c r="Q79" s="7">
        <f t="shared" si="16"/>
        <v>3358</v>
      </c>
      <c r="R79" s="7">
        <f t="shared" si="16"/>
        <v>3480</v>
      </c>
      <c r="S79" s="7">
        <f t="shared" si="16"/>
        <v>4030</v>
      </c>
      <c r="T79" s="7">
        <f t="shared" si="16"/>
        <v>4434</v>
      </c>
      <c r="U79" s="7">
        <f t="shared" si="16"/>
        <v>4552</v>
      </c>
      <c r="V79" s="7">
        <f t="shared" si="16"/>
        <v>4448.5570809999999</v>
      </c>
      <c r="W79" s="7">
        <f t="shared" si="16"/>
        <v>4059.8723890000001</v>
      </c>
      <c r="X79" s="7">
        <f t="shared" si="16"/>
        <v>3700</v>
      </c>
      <c r="Y79" s="7">
        <f t="shared" si="16"/>
        <v>3294.959492</v>
      </c>
      <c r="AA79" s="9">
        <f t="shared" si="6"/>
        <v>3294.959492</v>
      </c>
      <c r="AB79" s="14">
        <f t="shared" si="7"/>
        <v>3294.959492</v>
      </c>
      <c r="AC79" s="14" t="str">
        <f t="shared" si="8"/>
        <v/>
      </c>
      <c r="AD79" s="14" t="str">
        <f t="shared" si="9"/>
        <v/>
      </c>
      <c r="AE79" s="14" t="str">
        <f t="shared" si="10"/>
        <v/>
      </c>
      <c r="AF79" s="14" t="str">
        <f t="shared" si="11"/>
        <v/>
      </c>
      <c r="AG79" s="141" t="str">
        <f t="shared" si="12"/>
        <v/>
      </c>
    </row>
    <row r="80" spans="1:33" x14ac:dyDescent="0.25">
      <c r="A80" s="18">
        <v>1926</v>
      </c>
      <c r="B80" s="18">
        <v>1925</v>
      </c>
      <c r="C80" s="18">
        <v>10</v>
      </c>
      <c r="D80" s="9" t="s">
        <v>87</v>
      </c>
      <c r="E80" s="9" t="str">
        <f t="shared" si="4"/>
        <v>1926 10</v>
      </c>
      <c r="F80" s="17">
        <v>2905.8087909999999</v>
      </c>
      <c r="G80" s="14">
        <v>0</v>
      </c>
      <c r="H80" s="17">
        <f t="shared" si="5"/>
        <v>2905.8087909999999</v>
      </c>
      <c r="I80" s="54">
        <v>1970</v>
      </c>
      <c r="J80" s="55">
        <v>1</v>
      </c>
      <c r="L80" s="9">
        <v>49</v>
      </c>
      <c r="M80" s="10">
        <v>1970</v>
      </c>
      <c r="N80" s="7">
        <f t="shared" si="16"/>
        <v>3250</v>
      </c>
      <c r="O80" s="7">
        <f t="shared" si="16"/>
        <v>3086.416017</v>
      </c>
      <c r="P80" s="7">
        <f t="shared" si="16"/>
        <v>3317</v>
      </c>
      <c r="Q80" s="7">
        <f t="shared" si="16"/>
        <v>3252</v>
      </c>
      <c r="R80" s="7">
        <f t="shared" si="16"/>
        <v>3431</v>
      </c>
      <c r="S80" s="7">
        <f t="shared" si="16"/>
        <v>4098.263027</v>
      </c>
      <c r="T80" s="7">
        <f t="shared" si="16"/>
        <v>4335.2319740000003</v>
      </c>
      <c r="U80" s="7">
        <f t="shared" si="16"/>
        <v>4239.8424489999998</v>
      </c>
      <c r="V80" s="7">
        <f t="shared" si="16"/>
        <v>3867.5701869999998</v>
      </c>
      <c r="W80" s="7">
        <f t="shared" si="16"/>
        <v>3199.5219900000002</v>
      </c>
      <c r="X80" s="7">
        <f t="shared" si="16"/>
        <v>2893.190036</v>
      </c>
      <c r="Y80" s="7">
        <f t="shared" si="16"/>
        <v>2345.019659</v>
      </c>
      <c r="AA80" s="9">
        <f t="shared" si="6"/>
        <v>2345.019659</v>
      </c>
      <c r="AB80" s="14">
        <f t="shared" si="7"/>
        <v>2345.019659</v>
      </c>
      <c r="AC80" s="14" t="str">
        <f t="shared" si="8"/>
        <v/>
      </c>
      <c r="AD80" s="14" t="str">
        <f t="shared" si="9"/>
        <v/>
      </c>
      <c r="AE80" s="14" t="str">
        <f t="shared" si="10"/>
        <v/>
      </c>
      <c r="AF80" s="14" t="str">
        <f t="shared" si="11"/>
        <v/>
      </c>
      <c r="AG80" s="141" t="str">
        <f t="shared" si="12"/>
        <v/>
      </c>
    </row>
    <row r="81" spans="1:33" x14ac:dyDescent="0.25">
      <c r="A81" s="18">
        <v>1926</v>
      </c>
      <c r="B81" s="18">
        <v>1925</v>
      </c>
      <c r="C81" s="18">
        <v>11</v>
      </c>
      <c r="D81" s="9" t="s">
        <v>88</v>
      </c>
      <c r="E81" s="9" t="str">
        <f t="shared" si="4"/>
        <v>1926 11</v>
      </c>
      <c r="F81" s="17">
        <v>2855.8780080000001</v>
      </c>
      <c r="G81" s="14">
        <v>0</v>
      </c>
      <c r="H81" s="17">
        <f t="shared" si="5"/>
        <v>2855.8780080000001</v>
      </c>
      <c r="I81" s="54">
        <v>1971</v>
      </c>
      <c r="J81" s="55">
        <v>1</v>
      </c>
      <c r="L81" s="9">
        <v>50</v>
      </c>
      <c r="M81" s="10">
        <v>1971</v>
      </c>
      <c r="N81" s="7">
        <f t="shared" si="16"/>
        <v>2203.0055200000002</v>
      </c>
      <c r="O81" s="7">
        <f t="shared" si="16"/>
        <v>2587.9005480000001</v>
      </c>
      <c r="P81" s="7">
        <f t="shared" si="16"/>
        <v>3319</v>
      </c>
      <c r="Q81" s="7">
        <f t="shared" si="16"/>
        <v>3515</v>
      </c>
      <c r="R81" s="7">
        <f t="shared" si="16"/>
        <v>3917.3510489999999</v>
      </c>
      <c r="S81" s="7">
        <f t="shared" si="16"/>
        <v>3873</v>
      </c>
      <c r="T81" s="7">
        <f t="shared" si="16"/>
        <v>4518.1403879999998</v>
      </c>
      <c r="U81" s="7">
        <f t="shared" si="16"/>
        <v>4552</v>
      </c>
      <c r="V81" s="7">
        <f t="shared" si="16"/>
        <v>4500</v>
      </c>
      <c r="W81" s="7">
        <f t="shared" si="16"/>
        <v>3998.0039830000001</v>
      </c>
      <c r="X81" s="7">
        <f t="shared" si="16"/>
        <v>3700</v>
      </c>
      <c r="Y81" s="7">
        <f t="shared" si="16"/>
        <v>3233.5739720000001</v>
      </c>
      <c r="AA81" s="9">
        <f t="shared" si="6"/>
        <v>3233.5739720000001</v>
      </c>
      <c r="AB81" s="14">
        <f t="shared" si="7"/>
        <v>3233.5739720000001</v>
      </c>
      <c r="AC81" s="14" t="str">
        <f t="shared" si="8"/>
        <v/>
      </c>
      <c r="AD81" s="14" t="str">
        <f t="shared" si="9"/>
        <v/>
      </c>
      <c r="AE81" s="14" t="str">
        <f t="shared" si="10"/>
        <v/>
      </c>
      <c r="AF81" s="14" t="str">
        <f t="shared" si="11"/>
        <v/>
      </c>
      <c r="AG81" s="141" t="str">
        <f t="shared" si="12"/>
        <v/>
      </c>
    </row>
    <row r="82" spans="1:33" x14ac:dyDescent="0.25">
      <c r="A82" s="18">
        <v>1926</v>
      </c>
      <c r="B82" s="18">
        <v>1925</v>
      </c>
      <c r="C82" s="18">
        <v>12</v>
      </c>
      <c r="D82" s="9" t="s">
        <v>89</v>
      </c>
      <c r="E82" s="9" t="str">
        <f t="shared" si="4"/>
        <v>1926 12</v>
      </c>
      <c r="F82" s="17">
        <v>2906.0224029999999</v>
      </c>
      <c r="G82" s="14">
        <v>0</v>
      </c>
      <c r="H82" s="17">
        <f t="shared" si="5"/>
        <v>2906.0224029999999</v>
      </c>
      <c r="I82" s="54">
        <v>1972</v>
      </c>
      <c r="J82" s="55">
        <v>3</v>
      </c>
      <c r="L82" s="9">
        <v>51</v>
      </c>
      <c r="M82" s="10">
        <v>1972</v>
      </c>
      <c r="N82" s="7">
        <f t="shared" ref="N82:Y87" si="17">INDEX($G$32:$H$1015,MATCH((CONCATENATE($M82," ",N$30)),$E$32:$E$1015,0),IF($L$28="CFS",1,IF($L$28="TAF",2,"INC")))</f>
        <v>3200</v>
      </c>
      <c r="O82" s="7">
        <f t="shared" si="17"/>
        <v>2798.2955229999998</v>
      </c>
      <c r="P82" s="7">
        <f t="shared" si="17"/>
        <v>2988.0596209999999</v>
      </c>
      <c r="Q82" s="7">
        <f t="shared" si="17"/>
        <v>3400.8738629999998</v>
      </c>
      <c r="R82" s="7">
        <f t="shared" si="17"/>
        <v>3783.7683849999999</v>
      </c>
      <c r="S82" s="7">
        <f t="shared" si="17"/>
        <v>4249</v>
      </c>
      <c r="T82" s="7">
        <f t="shared" si="17"/>
        <v>4552</v>
      </c>
      <c r="U82" s="7">
        <f t="shared" si="17"/>
        <v>4468.7153280000002</v>
      </c>
      <c r="V82" s="7">
        <f t="shared" si="17"/>
        <v>3951.371099</v>
      </c>
      <c r="W82" s="7">
        <f t="shared" si="17"/>
        <v>3275.9850620000002</v>
      </c>
      <c r="X82" s="7">
        <f t="shared" si="17"/>
        <v>3000.2367610000001</v>
      </c>
      <c r="Y82" s="7">
        <f t="shared" si="17"/>
        <v>2918.1401919999998</v>
      </c>
      <c r="AA82" s="9">
        <f t="shared" si="6"/>
        <v>2918.1401919999998</v>
      </c>
      <c r="AB82" s="14" t="str">
        <f t="shared" si="7"/>
        <v/>
      </c>
      <c r="AC82" s="14" t="str">
        <f t="shared" si="8"/>
        <v/>
      </c>
      <c r="AD82" s="14">
        <f t="shared" si="9"/>
        <v>2918.1401919999998</v>
      </c>
      <c r="AE82" s="14" t="str">
        <f t="shared" si="10"/>
        <v/>
      </c>
      <c r="AF82" s="14" t="str">
        <f t="shared" si="11"/>
        <v/>
      </c>
      <c r="AG82" s="141" t="str">
        <f t="shared" si="12"/>
        <v/>
      </c>
    </row>
    <row r="83" spans="1:33" x14ac:dyDescent="0.25">
      <c r="A83" s="18">
        <v>1926</v>
      </c>
      <c r="B83" s="18">
        <v>1926</v>
      </c>
      <c r="C83" s="18">
        <v>1</v>
      </c>
      <c r="D83" s="9" t="s">
        <v>90</v>
      </c>
      <c r="E83" s="9" t="str">
        <f t="shared" si="4"/>
        <v>1926 1</v>
      </c>
      <c r="F83" s="17">
        <v>2946.3676110000001</v>
      </c>
      <c r="G83" s="14">
        <v>0</v>
      </c>
      <c r="H83" s="17">
        <f t="shared" si="5"/>
        <v>2946.3676110000001</v>
      </c>
      <c r="I83" s="54">
        <v>1973</v>
      </c>
      <c r="J83" s="55">
        <v>2</v>
      </c>
      <c r="L83" s="9">
        <v>52</v>
      </c>
      <c r="M83" s="10">
        <v>1973</v>
      </c>
      <c r="N83" s="7">
        <f t="shared" si="17"/>
        <v>3022.4900539999999</v>
      </c>
      <c r="O83" s="7">
        <f t="shared" si="17"/>
        <v>3252</v>
      </c>
      <c r="P83" s="7">
        <f t="shared" si="17"/>
        <v>3346</v>
      </c>
      <c r="Q83" s="7">
        <f t="shared" si="17"/>
        <v>3552</v>
      </c>
      <c r="R83" s="7">
        <f t="shared" si="17"/>
        <v>3636</v>
      </c>
      <c r="S83" s="7">
        <f t="shared" si="17"/>
        <v>4162</v>
      </c>
      <c r="T83" s="7">
        <f t="shared" si="17"/>
        <v>4516.005107</v>
      </c>
      <c r="U83" s="7">
        <f t="shared" si="17"/>
        <v>4552</v>
      </c>
      <c r="V83" s="7">
        <f t="shared" si="17"/>
        <v>4109.9458999999997</v>
      </c>
      <c r="W83" s="7">
        <f t="shared" si="17"/>
        <v>3456.6304789999999</v>
      </c>
      <c r="X83" s="7">
        <f t="shared" si="17"/>
        <v>3242.568264</v>
      </c>
      <c r="Y83" s="7">
        <f t="shared" si="17"/>
        <v>3040.2645990000001</v>
      </c>
      <c r="AA83" s="9">
        <f t="shared" si="6"/>
        <v>3040.2645990000001</v>
      </c>
      <c r="AB83" s="14" t="str">
        <f t="shared" si="7"/>
        <v/>
      </c>
      <c r="AC83" s="14">
        <f t="shared" si="8"/>
        <v>3040.2645990000001</v>
      </c>
      <c r="AD83" s="14" t="str">
        <f t="shared" si="9"/>
        <v/>
      </c>
      <c r="AE83" s="14" t="str">
        <f t="shared" si="10"/>
        <v/>
      </c>
      <c r="AF83" s="14" t="str">
        <f t="shared" si="11"/>
        <v/>
      </c>
      <c r="AG83" s="141" t="str">
        <f t="shared" si="12"/>
        <v/>
      </c>
    </row>
    <row r="84" spans="1:33" x14ac:dyDescent="0.25">
      <c r="A84" s="18">
        <v>1926</v>
      </c>
      <c r="B84" s="18">
        <v>1926</v>
      </c>
      <c r="C84" s="18">
        <v>2</v>
      </c>
      <c r="D84" s="9" t="s">
        <v>91</v>
      </c>
      <c r="E84" s="9" t="str">
        <f t="shared" si="4"/>
        <v>1926 2</v>
      </c>
      <c r="F84" s="17">
        <v>3691.683348</v>
      </c>
      <c r="G84" s="14">
        <v>0</v>
      </c>
      <c r="H84" s="17">
        <f t="shared" si="5"/>
        <v>3691.683348</v>
      </c>
      <c r="I84" s="54">
        <v>1974</v>
      </c>
      <c r="J84" s="55">
        <v>1</v>
      </c>
      <c r="L84" s="9">
        <v>53</v>
      </c>
      <c r="M84" s="10">
        <v>1974</v>
      </c>
      <c r="N84" s="7">
        <f t="shared" si="17"/>
        <v>3121.5661439999999</v>
      </c>
      <c r="O84" s="7">
        <f t="shared" si="17"/>
        <v>3252</v>
      </c>
      <c r="P84" s="7">
        <f t="shared" si="17"/>
        <v>3267</v>
      </c>
      <c r="Q84" s="7">
        <f t="shared" si="17"/>
        <v>3252</v>
      </c>
      <c r="R84" s="7">
        <f t="shared" si="17"/>
        <v>3694</v>
      </c>
      <c r="S84" s="7">
        <f t="shared" si="17"/>
        <v>3416</v>
      </c>
      <c r="T84" s="7">
        <f t="shared" si="17"/>
        <v>4289</v>
      </c>
      <c r="U84" s="7">
        <f t="shared" si="17"/>
        <v>4552</v>
      </c>
      <c r="V84" s="7">
        <f t="shared" si="17"/>
        <v>4472.1700940000001</v>
      </c>
      <c r="W84" s="7">
        <f t="shared" si="17"/>
        <v>4150</v>
      </c>
      <c r="X84" s="7">
        <f t="shared" si="17"/>
        <v>3700</v>
      </c>
      <c r="Y84" s="7">
        <f t="shared" si="17"/>
        <v>3321.6304289999998</v>
      </c>
      <c r="AA84" s="9">
        <f t="shared" si="6"/>
        <v>3321.6304289999998</v>
      </c>
      <c r="AB84" s="14">
        <f t="shared" si="7"/>
        <v>3321.6304289999998</v>
      </c>
      <c r="AC84" s="14" t="str">
        <f t="shared" si="8"/>
        <v/>
      </c>
      <c r="AD84" s="14" t="str">
        <f t="shared" si="9"/>
        <v/>
      </c>
      <c r="AE84" s="14" t="str">
        <f t="shared" si="10"/>
        <v/>
      </c>
      <c r="AF84" s="14" t="str">
        <f t="shared" si="11"/>
        <v/>
      </c>
      <c r="AG84" s="141" t="str">
        <f t="shared" si="12"/>
        <v/>
      </c>
    </row>
    <row r="85" spans="1:33" x14ac:dyDescent="0.25">
      <c r="A85" s="18">
        <v>1926</v>
      </c>
      <c r="B85" s="18">
        <v>1926</v>
      </c>
      <c r="C85" s="18">
        <v>3</v>
      </c>
      <c r="D85" s="9" t="s">
        <v>92</v>
      </c>
      <c r="E85" s="9" t="str">
        <f t="shared" si="4"/>
        <v>1926 3</v>
      </c>
      <c r="F85" s="17">
        <v>3714.8546900000001</v>
      </c>
      <c r="G85" s="14">
        <v>0</v>
      </c>
      <c r="H85" s="17">
        <f t="shared" si="5"/>
        <v>3714.8546900000001</v>
      </c>
      <c r="I85" s="54">
        <v>1975</v>
      </c>
      <c r="J85" s="55">
        <v>1</v>
      </c>
      <c r="L85" s="9">
        <v>54</v>
      </c>
      <c r="M85" s="10">
        <v>1975</v>
      </c>
      <c r="N85" s="7">
        <f t="shared" si="17"/>
        <v>3220.5449090000002</v>
      </c>
      <c r="O85" s="7">
        <f t="shared" si="17"/>
        <v>2803.4148009999999</v>
      </c>
      <c r="P85" s="7">
        <f t="shared" si="17"/>
        <v>2978.0793079999999</v>
      </c>
      <c r="Q85" s="7">
        <f t="shared" si="17"/>
        <v>3135.2795379999998</v>
      </c>
      <c r="R85" s="7">
        <f t="shared" si="17"/>
        <v>3853.886027</v>
      </c>
      <c r="S85" s="7">
        <f t="shared" si="17"/>
        <v>3756</v>
      </c>
      <c r="T85" s="7">
        <f t="shared" si="17"/>
        <v>4415.8293139999996</v>
      </c>
      <c r="U85" s="7">
        <f t="shared" si="17"/>
        <v>4552</v>
      </c>
      <c r="V85" s="7">
        <f t="shared" si="17"/>
        <v>4468.1160579999996</v>
      </c>
      <c r="W85" s="7">
        <f t="shared" si="17"/>
        <v>4150</v>
      </c>
      <c r="X85" s="7">
        <f t="shared" si="17"/>
        <v>3700</v>
      </c>
      <c r="Y85" s="7">
        <f t="shared" si="17"/>
        <v>3183.9805390000001</v>
      </c>
      <c r="AA85" s="9">
        <f t="shared" si="6"/>
        <v>3183.9805390000001</v>
      </c>
      <c r="AB85" s="14">
        <f t="shared" si="7"/>
        <v>3183.9805390000001</v>
      </c>
      <c r="AC85" s="14" t="str">
        <f t="shared" si="8"/>
        <v/>
      </c>
      <c r="AD85" s="14" t="str">
        <f t="shared" si="9"/>
        <v/>
      </c>
      <c r="AE85" s="14" t="str">
        <f t="shared" si="10"/>
        <v/>
      </c>
      <c r="AF85" s="14" t="str">
        <f t="shared" si="11"/>
        <v/>
      </c>
      <c r="AG85" s="141" t="str">
        <f t="shared" si="12"/>
        <v/>
      </c>
    </row>
    <row r="86" spans="1:33" x14ac:dyDescent="0.25">
      <c r="A86" s="18">
        <v>1926</v>
      </c>
      <c r="B86" s="18">
        <v>1926</v>
      </c>
      <c r="C86" s="18">
        <v>4</v>
      </c>
      <c r="D86" s="9" t="s">
        <v>93</v>
      </c>
      <c r="E86" s="9" t="str">
        <f t="shared" si="4"/>
        <v>1926 4</v>
      </c>
      <c r="F86" s="17">
        <v>4037.8062249999998</v>
      </c>
      <c r="G86" s="14">
        <v>0</v>
      </c>
      <c r="H86" s="17">
        <f t="shared" si="5"/>
        <v>4037.8062249999998</v>
      </c>
      <c r="I86" s="54">
        <v>1976</v>
      </c>
      <c r="J86" s="55">
        <v>5</v>
      </c>
      <c r="L86" s="9">
        <v>55</v>
      </c>
      <c r="M86" s="10">
        <v>1976</v>
      </c>
      <c r="N86" s="7">
        <f t="shared" si="17"/>
        <v>3237.3311629999998</v>
      </c>
      <c r="O86" s="7">
        <f t="shared" si="17"/>
        <v>3094.4118229999999</v>
      </c>
      <c r="P86" s="7">
        <f t="shared" si="17"/>
        <v>3219.2222179999999</v>
      </c>
      <c r="Q86" s="7">
        <f t="shared" si="17"/>
        <v>3490.6344519999998</v>
      </c>
      <c r="R86" s="7">
        <f t="shared" si="17"/>
        <v>3641.581639</v>
      </c>
      <c r="S86" s="7">
        <f t="shared" si="17"/>
        <v>3873.850297</v>
      </c>
      <c r="T86" s="7">
        <f t="shared" si="17"/>
        <v>4064.449572</v>
      </c>
      <c r="U86" s="7">
        <f t="shared" si="17"/>
        <v>3877.1586010000001</v>
      </c>
      <c r="V86" s="7">
        <f t="shared" si="17"/>
        <v>3478.2848869999998</v>
      </c>
      <c r="W86" s="7">
        <f t="shared" si="17"/>
        <v>3137.958286</v>
      </c>
      <c r="X86" s="7">
        <f t="shared" si="17"/>
        <v>3045.9149689999999</v>
      </c>
      <c r="Y86" s="7">
        <f t="shared" si="17"/>
        <v>3052.68941</v>
      </c>
      <c r="AA86" s="9">
        <f t="shared" si="6"/>
        <v>3052.68941</v>
      </c>
      <c r="AB86" s="14" t="str">
        <f t="shared" si="7"/>
        <v/>
      </c>
      <c r="AC86" s="14" t="str">
        <f t="shared" si="8"/>
        <v/>
      </c>
      <c r="AD86" s="14" t="str">
        <f t="shared" si="9"/>
        <v/>
      </c>
      <c r="AE86" s="14" t="str">
        <f t="shared" si="10"/>
        <v/>
      </c>
      <c r="AF86" s="14">
        <f t="shared" si="11"/>
        <v>3052.68941</v>
      </c>
      <c r="AG86" s="141">
        <f t="shared" si="12"/>
        <v>3052.68941</v>
      </c>
    </row>
    <row r="87" spans="1:33" x14ac:dyDescent="0.25">
      <c r="A87" s="18">
        <v>1926</v>
      </c>
      <c r="B87" s="18">
        <v>1926</v>
      </c>
      <c r="C87" s="18">
        <v>5</v>
      </c>
      <c r="D87" s="9" t="s">
        <v>94</v>
      </c>
      <c r="E87" s="9" t="str">
        <f t="shared" si="4"/>
        <v>1926 5</v>
      </c>
      <c r="F87" s="17">
        <v>3880.0794780000001</v>
      </c>
      <c r="G87" s="14">
        <v>0</v>
      </c>
      <c r="H87" s="17">
        <f t="shared" si="5"/>
        <v>3880.0794780000001</v>
      </c>
      <c r="I87" s="54">
        <v>1977</v>
      </c>
      <c r="J87" s="55">
        <v>5</v>
      </c>
      <c r="L87" s="9">
        <v>56</v>
      </c>
      <c r="M87" s="10">
        <v>1977</v>
      </c>
      <c r="N87" s="7">
        <f t="shared" si="17"/>
        <v>2820.4887979999999</v>
      </c>
      <c r="O87" s="7">
        <f t="shared" si="17"/>
        <v>2668.412511</v>
      </c>
      <c r="P87" s="7">
        <f t="shared" si="17"/>
        <v>2537.3549739999999</v>
      </c>
      <c r="Q87" s="7">
        <f t="shared" si="17"/>
        <v>2259.89302</v>
      </c>
      <c r="R87" s="7">
        <f t="shared" si="17"/>
        <v>2180.3503470000001</v>
      </c>
      <c r="S87" s="7">
        <f t="shared" si="17"/>
        <v>2071.829894</v>
      </c>
      <c r="T87" s="7">
        <f t="shared" si="17"/>
        <v>1836.3161259999999</v>
      </c>
      <c r="U87" s="7">
        <f t="shared" si="17"/>
        <v>1693.9089240000001</v>
      </c>
      <c r="V87" s="7">
        <f t="shared" si="17"/>
        <v>1113.8615930000001</v>
      </c>
      <c r="W87" s="7">
        <f t="shared" si="17"/>
        <v>664.82140900000002</v>
      </c>
      <c r="X87" s="7">
        <f t="shared" si="17"/>
        <v>550</v>
      </c>
      <c r="Y87" s="7">
        <f t="shared" si="17"/>
        <v>550</v>
      </c>
      <c r="AA87" s="9">
        <f t="shared" si="6"/>
        <v>550</v>
      </c>
      <c r="AB87" s="14" t="str">
        <f t="shared" si="7"/>
        <v/>
      </c>
      <c r="AC87" s="14" t="str">
        <f t="shared" si="8"/>
        <v/>
      </c>
      <c r="AD87" s="14" t="str">
        <f t="shared" si="9"/>
        <v/>
      </c>
      <c r="AE87" s="14" t="str">
        <f t="shared" si="10"/>
        <v/>
      </c>
      <c r="AF87" s="14">
        <f t="shared" si="11"/>
        <v>550</v>
      </c>
      <c r="AG87" s="141">
        <f t="shared" si="12"/>
        <v>550</v>
      </c>
    </row>
    <row r="88" spans="1:33" x14ac:dyDescent="0.25">
      <c r="A88" s="18">
        <v>1926</v>
      </c>
      <c r="B88" s="18">
        <v>1926</v>
      </c>
      <c r="C88" s="18">
        <v>6</v>
      </c>
      <c r="D88" s="9" t="s">
        <v>95</v>
      </c>
      <c r="E88" s="9" t="str">
        <f t="shared" si="4"/>
        <v>1926 6</v>
      </c>
      <c r="F88" s="17">
        <v>3425.0604119999998</v>
      </c>
      <c r="G88" s="14">
        <v>0</v>
      </c>
      <c r="H88" s="17">
        <f t="shared" si="5"/>
        <v>3425.0604119999998</v>
      </c>
      <c r="I88" s="54">
        <v>1978</v>
      </c>
      <c r="J88" s="55">
        <v>2</v>
      </c>
      <c r="L88" s="9">
        <v>57</v>
      </c>
      <c r="M88" s="10">
        <v>1978</v>
      </c>
      <c r="N88" s="7">
        <f t="shared" ref="N88:N113" si="18">INDEX($G$32:$H$1015,MATCH((CONCATENATE($M88," ",N$30)),$E$32:$E$1015,0),IF($L$28="CFS",1,IF($L$28="TAF",2,"INC")))</f>
        <v>550</v>
      </c>
      <c r="O88" s="7">
        <f t="shared" ref="O88:Y97" si="19">INDEX($G$32:$H$1015,MATCH((CONCATENATE($M88," ",O$30)),$E$32:$E$1015,0),IF($L$28="CFS",1,IF($L$28="TAF",2,"INC")))</f>
        <v>571.58799799999997</v>
      </c>
      <c r="P88" s="7">
        <f t="shared" si="19"/>
        <v>1006.984868</v>
      </c>
      <c r="Q88" s="7">
        <f t="shared" si="19"/>
        <v>2917.226052</v>
      </c>
      <c r="R88" s="7">
        <f t="shared" si="19"/>
        <v>3567</v>
      </c>
      <c r="S88" s="7">
        <f t="shared" si="19"/>
        <v>4000</v>
      </c>
      <c r="T88" s="7">
        <f t="shared" si="19"/>
        <v>4552</v>
      </c>
      <c r="U88" s="7">
        <f t="shared" si="19"/>
        <v>4552</v>
      </c>
      <c r="V88" s="7">
        <f t="shared" si="19"/>
        <v>4279.9653959999996</v>
      </c>
      <c r="W88" s="7">
        <f t="shared" si="19"/>
        <v>3881.7215369999999</v>
      </c>
      <c r="X88" s="7">
        <f t="shared" si="19"/>
        <v>3566.9521110000001</v>
      </c>
      <c r="Y88" s="7">
        <f t="shared" si="19"/>
        <v>3400</v>
      </c>
      <c r="AA88" s="9">
        <f t="shared" si="6"/>
        <v>3400</v>
      </c>
      <c r="AB88" s="14" t="str">
        <f t="shared" si="7"/>
        <v/>
      </c>
      <c r="AC88" s="14">
        <f t="shared" si="8"/>
        <v>3400</v>
      </c>
      <c r="AD88" s="14" t="str">
        <f t="shared" si="9"/>
        <v/>
      </c>
      <c r="AE88" s="14" t="str">
        <f t="shared" si="10"/>
        <v/>
      </c>
      <c r="AF88" s="14" t="str">
        <f t="shared" si="11"/>
        <v/>
      </c>
      <c r="AG88" s="141" t="str">
        <f t="shared" si="12"/>
        <v/>
      </c>
    </row>
    <row r="89" spans="1:33" x14ac:dyDescent="0.25">
      <c r="A89" s="18">
        <v>1926</v>
      </c>
      <c r="B89" s="18">
        <v>1926</v>
      </c>
      <c r="C89" s="18">
        <v>7</v>
      </c>
      <c r="D89" s="9" t="s">
        <v>96</v>
      </c>
      <c r="E89" s="9" t="str">
        <f t="shared" si="4"/>
        <v>1926 7</v>
      </c>
      <c r="F89" s="17">
        <v>2891.7518580000001</v>
      </c>
      <c r="G89" s="14">
        <v>0</v>
      </c>
      <c r="H89" s="17">
        <f t="shared" si="5"/>
        <v>2891.7518580000001</v>
      </c>
      <c r="I89" s="54">
        <v>1979</v>
      </c>
      <c r="J89" s="55">
        <v>3</v>
      </c>
      <c r="L89" s="9">
        <v>58</v>
      </c>
      <c r="M89" s="10">
        <v>1979</v>
      </c>
      <c r="N89" s="7">
        <f t="shared" si="18"/>
        <v>3206.6765150000001</v>
      </c>
      <c r="O89" s="7">
        <f t="shared" si="19"/>
        <v>3092.9165240000002</v>
      </c>
      <c r="P89" s="7">
        <f t="shared" si="19"/>
        <v>3038.9903709999999</v>
      </c>
      <c r="Q89" s="7">
        <f t="shared" si="19"/>
        <v>3195.569481</v>
      </c>
      <c r="R89" s="7">
        <f t="shared" si="19"/>
        <v>3541.3196539999999</v>
      </c>
      <c r="S89" s="7">
        <f t="shared" si="19"/>
        <v>4047.7333440000002</v>
      </c>
      <c r="T89" s="7">
        <f t="shared" si="19"/>
        <v>4310.0247449999997</v>
      </c>
      <c r="U89" s="7">
        <f t="shared" si="19"/>
        <v>4433.9348250000003</v>
      </c>
      <c r="V89" s="7">
        <f t="shared" si="19"/>
        <v>3942.6026350000002</v>
      </c>
      <c r="W89" s="7">
        <f t="shared" si="19"/>
        <v>3419.4726249999999</v>
      </c>
      <c r="X89" s="7">
        <f t="shared" si="19"/>
        <v>3179.0862950000001</v>
      </c>
      <c r="Y89" s="7">
        <f t="shared" si="19"/>
        <v>3074.36679</v>
      </c>
      <c r="AA89" s="9">
        <f t="shared" si="6"/>
        <v>3074.36679</v>
      </c>
      <c r="AB89" s="14" t="str">
        <f t="shared" si="7"/>
        <v/>
      </c>
      <c r="AC89" s="14" t="str">
        <f t="shared" si="8"/>
        <v/>
      </c>
      <c r="AD89" s="14">
        <f t="shared" si="9"/>
        <v>3074.36679</v>
      </c>
      <c r="AE89" s="14" t="str">
        <f t="shared" si="10"/>
        <v/>
      </c>
      <c r="AF89" s="14" t="str">
        <f t="shared" si="11"/>
        <v/>
      </c>
      <c r="AG89" s="141" t="str">
        <f t="shared" si="12"/>
        <v/>
      </c>
    </row>
    <row r="90" spans="1:33" x14ac:dyDescent="0.25">
      <c r="A90" s="18">
        <v>1926</v>
      </c>
      <c r="B90" s="18">
        <v>1926</v>
      </c>
      <c r="C90" s="18">
        <v>8</v>
      </c>
      <c r="D90" s="9" t="s">
        <v>97</v>
      </c>
      <c r="E90" s="9" t="str">
        <f t="shared" si="4"/>
        <v>1926 8</v>
      </c>
      <c r="F90" s="17">
        <v>2573.792457</v>
      </c>
      <c r="G90" s="14">
        <v>0</v>
      </c>
      <c r="H90" s="17">
        <f t="shared" si="5"/>
        <v>2573.792457</v>
      </c>
      <c r="I90" s="54">
        <v>1980</v>
      </c>
      <c r="J90" s="55">
        <v>2</v>
      </c>
      <c r="L90" s="9">
        <v>59</v>
      </c>
      <c r="M90" s="10">
        <v>1980</v>
      </c>
      <c r="N90" s="7">
        <f t="shared" si="18"/>
        <v>3128.2348120000001</v>
      </c>
      <c r="O90" s="7">
        <f t="shared" si="19"/>
        <v>3252</v>
      </c>
      <c r="P90" s="7">
        <f t="shared" si="19"/>
        <v>3367</v>
      </c>
      <c r="Q90" s="7">
        <f t="shared" si="19"/>
        <v>3528</v>
      </c>
      <c r="R90" s="7">
        <f t="shared" si="19"/>
        <v>3292</v>
      </c>
      <c r="S90" s="7">
        <f t="shared" si="19"/>
        <v>4016.8630269999999</v>
      </c>
      <c r="T90" s="7">
        <f t="shared" si="19"/>
        <v>4381.5711879999999</v>
      </c>
      <c r="U90" s="7">
        <f t="shared" si="19"/>
        <v>4378.3286710000002</v>
      </c>
      <c r="V90" s="7">
        <f t="shared" si="19"/>
        <v>4155.9962249999999</v>
      </c>
      <c r="W90" s="7">
        <f t="shared" si="19"/>
        <v>3767.1140949999999</v>
      </c>
      <c r="X90" s="7">
        <f t="shared" si="19"/>
        <v>3468.9409860000001</v>
      </c>
      <c r="Y90" s="7">
        <f t="shared" si="19"/>
        <v>3319.9913510000001</v>
      </c>
      <c r="AA90" s="9">
        <f t="shared" si="6"/>
        <v>3319.9913510000001</v>
      </c>
      <c r="AB90" s="14" t="str">
        <f t="shared" si="7"/>
        <v/>
      </c>
      <c r="AC90" s="14">
        <f t="shared" si="8"/>
        <v>3319.9913510000001</v>
      </c>
      <c r="AD90" s="14" t="str">
        <f t="shared" si="9"/>
        <v/>
      </c>
      <c r="AE90" s="14" t="str">
        <f t="shared" si="10"/>
        <v/>
      </c>
      <c r="AF90" s="14" t="str">
        <f t="shared" si="11"/>
        <v/>
      </c>
      <c r="AG90" s="141" t="str">
        <f t="shared" si="12"/>
        <v/>
      </c>
    </row>
    <row r="91" spans="1:33" x14ac:dyDescent="0.25">
      <c r="A91" s="18">
        <v>1926</v>
      </c>
      <c r="B91" s="18">
        <v>1926</v>
      </c>
      <c r="C91" s="18">
        <v>9</v>
      </c>
      <c r="D91" s="9" t="s">
        <v>98</v>
      </c>
      <c r="E91" s="9" t="str">
        <f t="shared" si="4"/>
        <v>1926 9</v>
      </c>
      <c r="F91" s="17">
        <v>2470.942481</v>
      </c>
      <c r="G91" s="14">
        <v>0</v>
      </c>
      <c r="H91" s="17">
        <f t="shared" si="5"/>
        <v>2470.942481</v>
      </c>
      <c r="I91" s="54">
        <v>1981</v>
      </c>
      <c r="J91" s="55">
        <v>4</v>
      </c>
      <c r="L91" s="9">
        <v>60</v>
      </c>
      <c r="M91" s="10">
        <v>1981</v>
      </c>
      <c r="N91" s="7">
        <f t="shared" si="18"/>
        <v>3200</v>
      </c>
      <c r="O91" s="7">
        <f t="shared" si="19"/>
        <v>2835.7407029999999</v>
      </c>
      <c r="P91" s="7">
        <f t="shared" si="19"/>
        <v>3001.5802589999998</v>
      </c>
      <c r="Q91" s="7">
        <f t="shared" si="19"/>
        <v>3320.4862819999998</v>
      </c>
      <c r="R91" s="7">
        <f t="shared" si="19"/>
        <v>3727.8456230000002</v>
      </c>
      <c r="S91" s="7">
        <f t="shared" si="19"/>
        <v>4256</v>
      </c>
      <c r="T91" s="7">
        <f t="shared" si="19"/>
        <v>4492.3457840000001</v>
      </c>
      <c r="U91" s="7">
        <f t="shared" si="19"/>
        <v>4287.0221019999999</v>
      </c>
      <c r="V91" s="7">
        <f t="shared" si="19"/>
        <v>3630.5099059999998</v>
      </c>
      <c r="W91" s="7">
        <f t="shared" si="19"/>
        <v>3093.8449820000001</v>
      </c>
      <c r="X91" s="7">
        <f t="shared" si="19"/>
        <v>2750.108111</v>
      </c>
      <c r="Y91" s="7">
        <f t="shared" si="19"/>
        <v>2671.441965</v>
      </c>
      <c r="AA91" s="9">
        <f t="shared" si="6"/>
        <v>2671.441965</v>
      </c>
      <c r="AB91" s="14" t="str">
        <f t="shared" si="7"/>
        <v/>
      </c>
      <c r="AC91" s="14" t="str">
        <f t="shared" si="8"/>
        <v/>
      </c>
      <c r="AD91" s="14" t="str">
        <f t="shared" si="9"/>
        <v/>
      </c>
      <c r="AE91" s="14">
        <f t="shared" si="10"/>
        <v>2671.441965</v>
      </c>
      <c r="AF91" s="14" t="str">
        <f t="shared" si="11"/>
        <v/>
      </c>
      <c r="AG91" s="141">
        <f t="shared" si="12"/>
        <v>2671.441965</v>
      </c>
    </row>
    <row r="92" spans="1:33" x14ac:dyDescent="0.25">
      <c r="A92" s="18">
        <v>1927</v>
      </c>
      <c r="B92" s="18">
        <v>1926</v>
      </c>
      <c r="C92" s="18">
        <v>10</v>
      </c>
      <c r="D92" s="9" t="s">
        <v>99</v>
      </c>
      <c r="E92" s="9" t="str">
        <f t="shared" si="4"/>
        <v>1927 10</v>
      </c>
      <c r="F92" s="17">
        <v>2399.9751489999999</v>
      </c>
      <c r="G92" s="14">
        <v>0</v>
      </c>
      <c r="H92" s="17">
        <f t="shared" si="5"/>
        <v>2399.9751489999999</v>
      </c>
      <c r="I92" s="54">
        <v>1982</v>
      </c>
      <c r="J92" s="55">
        <v>1</v>
      </c>
      <c r="L92" s="9">
        <v>61</v>
      </c>
      <c r="M92" s="10">
        <v>1982</v>
      </c>
      <c r="N92" s="7">
        <f t="shared" si="18"/>
        <v>2753.5997600000001</v>
      </c>
      <c r="O92" s="7">
        <f t="shared" si="19"/>
        <v>3252</v>
      </c>
      <c r="P92" s="7">
        <f t="shared" si="19"/>
        <v>3276</v>
      </c>
      <c r="Q92" s="7">
        <f t="shared" si="19"/>
        <v>3616</v>
      </c>
      <c r="R92" s="7">
        <f t="shared" si="19"/>
        <v>3530</v>
      </c>
      <c r="S92" s="7">
        <f t="shared" si="19"/>
        <v>3953</v>
      </c>
      <c r="T92" s="7">
        <f t="shared" si="19"/>
        <v>4094</v>
      </c>
      <c r="U92" s="7">
        <f t="shared" si="19"/>
        <v>4540.8743919999997</v>
      </c>
      <c r="V92" s="7">
        <f t="shared" si="19"/>
        <v>4500</v>
      </c>
      <c r="W92" s="7">
        <f t="shared" si="19"/>
        <v>4150</v>
      </c>
      <c r="X92" s="7">
        <f t="shared" si="19"/>
        <v>3700</v>
      </c>
      <c r="Y92" s="7">
        <f t="shared" si="19"/>
        <v>3400</v>
      </c>
      <c r="AA92" s="9">
        <f t="shared" si="6"/>
        <v>3400</v>
      </c>
      <c r="AB92" s="14">
        <f t="shared" si="7"/>
        <v>3400</v>
      </c>
      <c r="AC92" s="14" t="str">
        <f t="shared" si="8"/>
        <v/>
      </c>
      <c r="AD92" s="14" t="str">
        <f t="shared" si="9"/>
        <v/>
      </c>
      <c r="AE92" s="14" t="str">
        <f t="shared" si="10"/>
        <v/>
      </c>
      <c r="AF92" s="14" t="str">
        <f t="shared" si="11"/>
        <v/>
      </c>
      <c r="AG92" s="141" t="str">
        <f t="shared" si="12"/>
        <v/>
      </c>
    </row>
    <row r="93" spans="1:33" x14ac:dyDescent="0.25">
      <c r="A93" s="18">
        <v>1927</v>
      </c>
      <c r="B93" s="18">
        <v>1926</v>
      </c>
      <c r="C93" s="18">
        <v>11</v>
      </c>
      <c r="D93" s="9" t="s">
        <v>100</v>
      </c>
      <c r="E93" s="9" t="str">
        <f t="shared" si="4"/>
        <v>1927 11</v>
      </c>
      <c r="F93" s="17">
        <v>2867.1185890000002</v>
      </c>
      <c r="G93" s="14">
        <v>0</v>
      </c>
      <c r="H93" s="17">
        <f t="shared" si="5"/>
        <v>2867.1185890000002</v>
      </c>
      <c r="I93" s="54">
        <v>1983</v>
      </c>
      <c r="J93" s="55">
        <v>1</v>
      </c>
      <c r="L93" s="9">
        <v>62</v>
      </c>
      <c r="M93" s="10">
        <v>1983</v>
      </c>
      <c r="N93" s="7">
        <f t="shared" si="18"/>
        <v>3250</v>
      </c>
      <c r="O93" s="7">
        <f t="shared" si="19"/>
        <v>3252</v>
      </c>
      <c r="P93" s="7">
        <f t="shared" si="19"/>
        <v>3328</v>
      </c>
      <c r="Q93" s="7">
        <f t="shared" si="19"/>
        <v>3371</v>
      </c>
      <c r="R93" s="7">
        <f t="shared" si="19"/>
        <v>3252</v>
      </c>
      <c r="S93" s="7">
        <f t="shared" si="19"/>
        <v>3667.9137150000001</v>
      </c>
      <c r="T93" s="7">
        <f t="shared" si="19"/>
        <v>4074</v>
      </c>
      <c r="U93" s="7">
        <f t="shared" si="19"/>
        <v>4552</v>
      </c>
      <c r="V93" s="7">
        <f t="shared" si="19"/>
        <v>4500</v>
      </c>
      <c r="W93" s="7">
        <f t="shared" si="19"/>
        <v>4150</v>
      </c>
      <c r="X93" s="7">
        <f t="shared" si="19"/>
        <v>3700</v>
      </c>
      <c r="Y93" s="7">
        <f t="shared" si="19"/>
        <v>3400</v>
      </c>
      <c r="AA93" s="9">
        <f t="shared" si="6"/>
        <v>3400</v>
      </c>
      <c r="AB93" s="14">
        <f t="shared" si="7"/>
        <v>3400</v>
      </c>
      <c r="AC93" s="14" t="str">
        <f t="shared" si="8"/>
        <v/>
      </c>
      <c r="AD93" s="14" t="str">
        <f t="shared" si="9"/>
        <v/>
      </c>
      <c r="AE93" s="14" t="str">
        <f t="shared" si="10"/>
        <v/>
      </c>
      <c r="AF93" s="14" t="str">
        <f t="shared" si="11"/>
        <v/>
      </c>
      <c r="AG93" s="141" t="str">
        <f t="shared" si="12"/>
        <v/>
      </c>
    </row>
    <row r="94" spans="1:33" x14ac:dyDescent="0.25">
      <c r="A94" s="18">
        <v>1927</v>
      </c>
      <c r="B94" s="18">
        <v>1926</v>
      </c>
      <c r="C94" s="18">
        <v>12</v>
      </c>
      <c r="D94" s="9" t="s">
        <v>101</v>
      </c>
      <c r="E94" s="9" t="str">
        <f t="shared" si="4"/>
        <v>1927 12</v>
      </c>
      <c r="F94" s="17">
        <v>3347</v>
      </c>
      <c r="G94" s="14">
        <v>0</v>
      </c>
      <c r="H94" s="17">
        <f t="shared" si="5"/>
        <v>3347</v>
      </c>
      <c r="I94" s="54">
        <v>1984</v>
      </c>
      <c r="J94" s="55">
        <v>1</v>
      </c>
      <c r="L94" s="9">
        <v>63</v>
      </c>
      <c r="M94" s="10">
        <v>1984</v>
      </c>
      <c r="N94" s="7">
        <f t="shared" si="18"/>
        <v>3250</v>
      </c>
      <c r="O94" s="7">
        <f t="shared" si="19"/>
        <v>3252</v>
      </c>
      <c r="P94" s="7">
        <f t="shared" si="19"/>
        <v>3285</v>
      </c>
      <c r="Q94" s="7">
        <f t="shared" si="19"/>
        <v>3650</v>
      </c>
      <c r="R94" s="7">
        <f t="shared" si="19"/>
        <v>4005</v>
      </c>
      <c r="S94" s="7">
        <f t="shared" si="19"/>
        <v>4246</v>
      </c>
      <c r="T94" s="7">
        <f t="shared" si="19"/>
        <v>4552</v>
      </c>
      <c r="U94" s="7">
        <f t="shared" si="19"/>
        <v>4552</v>
      </c>
      <c r="V94" s="7">
        <f t="shared" si="19"/>
        <v>4289.9710949999999</v>
      </c>
      <c r="W94" s="7">
        <f t="shared" si="19"/>
        <v>3625.6514699999998</v>
      </c>
      <c r="X94" s="7">
        <f t="shared" si="19"/>
        <v>3394.0053090000001</v>
      </c>
      <c r="Y94" s="7">
        <f t="shared" si="19"/>
        <v>2838.4378240000001</v>
      </c>
      <c r="AA94" s="9">
        <f t="shared" si="6"/>
        <v>2838.4378240000001</v>
      </c>
      <c r="AB94" s="14">
        <f t="shared" si="7"/>
        <v>2838.4378240000001</v>
      </c>
      <c r="AC94" s="14" t="str">
        <f t="shared" si="8"/>
        <v/>
      </c>
      <c r="AD94" s="14" t="str">
        <f t="shared" si="9"/>
        <v/>
      </c>
      <c r="AE94" s="14" t="str">
        <f t="shared" si="10"/>
        <v/>
      </c>
      <c r="AF94" s="14" t="str">
        <f t="shared" si="11"/>
        <v/>
      </c>
      <c r="AG94" s="141" t="str">
        <f t="shared" si="12"/>
        <v/>
      </c>
    </row>
    <row r="95" spans="1:33" x14ac:dyDescent="0.25">
      <c r="A95" s="18">
        <v>1927</v>
      </c>
      <c r="B95" s="18">
        <v>1927</v>
      </c>
      <c r="C95" s="18">
        <v>1</v>
      </c>
      <c r="D95" s="9" t="s">
        <v>102</v>
      </c>
      <c r="E95" s="9" t="str">
        <f t="shared" si="4"/>
        <v>1927 1</v>
      </c>
      <c r="F95" s="17">
        <v>3668</v>
      </c>
      <c r="G95" s="14">
        <v>0</v>
      </c>
      <c r="H95" s="17">
        <f t="shared" si="5"/>
        <v>3668</v>
      </c>
      <c r="I95" s="54">
        <v>1985</v>
      </c>
      <c r="J95" s="55">
        <v>4</v>
      </c>
      <c r="L95" s="9">
        <v>64</v>
      </c>
      <c r="M95" s="10">
        <v>1985</v>
      </c>
      <c r="N95" s="7">
        <f t="shared" si="18"/>
        <v>2868.3604500000001</v>
      </c>
      <c r="O95" s="7">
        <f t="shared" si="19"/>
        <v>3252</v>
      </c>
      <c r="P95" s="7">
        <f t="shared" si="19"/>
        <v>3360</v>
      </c>
      <c r="Q95" s="7">
        <f t="shared" si="19"/>
        <v>3525.1783959999998</v>
      </c>
      <c r="R95" s="7">
        <f t="shared" si="19"/>
        <v>3697.2923860000001</v>
      </c>
      <c r="S95" s="7">
        <f t="shared" si="19"/>
        <v>3908.9219910000002</v>
      </c>
      <c r="T95" s="7">
        <f t="shared" si="19"/>
        <v>4135.3501299999998</v>
      </c>
      <c r="U95" s="7">
        <f t="shared" si="19"/>
        <v>3864.634556</v>
      </c>
      <c r="V95" s="7">
        <f t="shared" si="19"/>
        <v>3388.5584690000001</v>
      </c>
      <c r="W95" s="7">
        <f t="shared" si="19"/>
        <v>2992.902247</v>
      </c>
      <c r="X95" s="7">
        <f t="shared" si="19"/>
        <v>2670.262373</v>
      </c>
      <c r="Y95" s="7">
        <f t="shared" si="19"/>
        <v>2682.2120490000002</v>
      </c>
      <c r="AA95" s="9">
        <f t="shared" si="6"/>
        <v>2682.2120490000002</v>
      </c>
      <c r="AB95" s="14" t="str">
        <f t="shared" si="7"/>
        <v/>
      </c>
      <c r="AC95" s="14" t="str">
        <f t="shared" si="8"/>
        <v/>
      </c>
      <c r="AD95" s="14" t="str">
        <f t="shared" si="9"/>
        <v/>
      </c>
      <c r="AE95" s="14">
        <f t="shared" si="10"/>
        <v>2682.2120490000002</v>
      </c>
      <c r="AF95" s="14" t="str">
        <f t="shared" si="11"/>
        <v/>
      </c>
      <c r="AG95" s="141">
        <f t="shared" si="12"/>
        <v>2682.2120490000002</v>
      </c>
    </row>
    <row r="96" spans="1:33" x14ac:dyDescent="0.25">
      <c r="A96" s="18">
        <v>1927</v>
      </c>
      <c r="B96" s="18">
        <v>1927</v>
      </c>
      <c r="C96" s="18">
        <v>2</v>
      </c>
      <c r="D96" s="9" t="s">
        <v>103</v>
      </c>
      <c r="E96" s="9" t="str">
        <f t="shared" si="4"/>
        <v>1927 2</v>
      </c>
      <c r="F96" s="17">
        <v>3462</v>
      </c>
      <c r="G96" s="14">
        <v>0</v>
      </c>
      <c r="H96" s="17">
        <f t="shared" si="5"/>
        <v>3462</v>
      </c>
      <c r="I96" s="54">
        <v>1986</v>
      </c>
      <c r="J96" s="55">
        <v>1</v>
      </c>
      <c r="L96" s="9">
        <v>65</v>
      </c>
      <c r="M96" s="10">
        <v>1986</v>
      </c>
      <c r="N96" s="7">
        <f t="shared" si="18"/>
        <v>2684.8063160000002</v>
      </c>
      <c r="O96" s="7">
        <f t="shared" si="19"/>
        <v>2709.8539689999998</v>
      </c>
      <c r="P96" s="7">
        <f t="shared" si="19"/>
        <v>2898.2620630000001</v>
      </c>
      <c r="Q96" s="7">
        <f t="shared" si="19"/>
        <v>3473.2419100000002</v>
      </c>
      <c r="R96" s="7">
        <f t="shared" si="19"/>
        <v>3252</v>
      </c>
      <c r="S96" s="7">
        <f t="shared" si="19"/>
        <v>3534</v>
      </c>
      <c r="T96" s="7">
        <f t="shared" si="19"/>
        <v>4030.3765960000001</v>
      </c>
      <c r="U96" s="7">
        <f t="shared" si="19"/>
        <v>4027.5700579999998</v>
      </c>
      <c r="V96" s="7">
        <f t="shared" si="19"/>
        <v>3734.779215</v>
      </c>
      <c r="W96" s="7">
        <f t="shared" si="19"/>
        <v>3418.52169</v>
      </c>
      <c r="X96" s="7">
        <f t="shared" si="19"/>
        <v>3104.8356859999999</v>
      </c>
      <c r="Y96" s="7">
        <f t="shared" si="19"/>
        <v>2927.4473950000001</v>
      </c>
      <c r="AA96" s="9">
        <f t="shared" si="6"/>
        <v>2927.4473950000001</v>
      </c>
      <c r="AB96" s="14">
        <f t="shared" si="7"/>
        <v>2927.4473950000001</v>
      </c>
      <c r="AC96" s="14" t="str">
        <f t="shared" si="8"/>
        <v/>
      </c>
      <c r="AD96" s="14" t="str">
        <f t="shared" si="9"/>
        <v/>
      </c>
      <c r="AE96" s="14" t="str">
        <f t="shared" si="10"/>
        <v/>
      </c>
      <c r="AF96" s="14" t="str">
        <f t="shared" si="11"/>
        <v/>
      </c>
      <c r="AG96" s="141" t="str">
        <f t="shared" si="12"/>
        <v/>
      </c>
    </row>
    <row r="97" spans="1:33" x14ac:dyDescent="0.25">
      <c r="A97" s="18">
        <v>1927</v>
      </c>
      <c r="B97" s="18">
        <v>1927</v>
      </c>
      <c r="C97" s="18">
        <v>3</v>
      </c>
      <c r="D97" s="9" t="s">
        <v>104</v>
      </c>
      <c r="E97" s="9" t="str">
        <f t="shared" ref="E97:E160" si="20">CONCATENATE(A97," ",C97)</f>
        <v>1927 3</v>
      </c>
      <c r="F97" s="17">
        <v>4142</v>
      </c>
      <c r="G97" s="14">
        <v>0</v>
      </c>
      <c r="H97" s="17">
        <f t="shared" ref="H97:H160" si="21">SUM(F97:G97)</f>
        <v>4142</v>
      </c>
      <c r="I97" s="54">
        <v>1987</v>
      </c>
      <c r="J97" s="55">
        <v>4</v>
      </c>
      <c r="L97" s="9">
        <v>66</v>
      </c>
      <c r="M97" s="10">
        <v>1987</v>
      </c>
      <c r="N97" s="7">
        <f t="shared" si="18"/>
        <v>2865.1736080000001</v>
      </c>
      <c r="O97" s="7">
        <f t="shared" si="19"/>
        <v>2437.5206290000001</v>
      </c>
      <c r="P97" s="7">
        <f t="shared" si="19"/>
        <v>2408.9212269999998</v>
      </c>
      <c r="Q97" s="7">
        <f t="shared" si="19"/>
        <v>2543.7180050000002</v>
      </c>
      <c r="R97" s="7">
        <f t="shared" si="19"/>
        <v>2881.4114159999999</v>
      </c>
      <c r="S97" s="7">
        <f t="shared" si="19"/>
        <v>3613.8450349999998</v>
      </c>
      <c r="T97" s="7">
        <f t="shared" si="19"/>
        <v>3622.5186079999999</v>
      </c>
      <c r="U97" s="7">
        <f t="shared" si="19"/>
        <v>3330.4922919999999</v>
      </c>
      <c r="V97" s="7">
        <f t="shared" si="19"/>
        <v>2872.8051829999999</v>
      </c>
      <c r="W97" s="7">
        <f t="shared" si="19"/>
        <v>2450.442141</v>
      </c>
      <c r="X97" s="7">
        <f t="shared" si="19"/>
        <v>2226.787632</v>
      </c>
      <c r="Y97" s="7">
        <f t="shared" si="19"/>
        <v>2115.8238879999999</v>
      </c>
      <c r="AA97" s="9">
        <f t="shared" ref="AA97:AA113" si="22">INDEX($N$32:$Y$113,$L97,MATCH($Z$29,$N$31:$Y$31,0))</f>
        <v>2115.8238879999999</v>
      </c>
      <c r="AB97" s="14" t="str">
        <f t="shared" ref="AB97:AB113" si="23">IF($J97=$AB$30, INDEX($N$32:$Y$113,$L97,MATCH($Z$29,$N$31:$Y$31,0)),"")</f>
        <v/>
      </c>
      <c r="AC97" s="14" t="str">
        <f t="shared" ref="AC97:AC113" si="24">IF($J97=$AC$30, INDEX($N$32:$Y$113,$L97,MATCH($Z$29,$N$31:$Y$31,0)),"")</f>
        <v/>
      </c>
      <c r="AD97" s="14" t="str">
        <f t="shared" ref="AD97:AD113" si="25">IF($J97=$AD$30, INDEX($N$32:$Y$113,$L97,MATCH($Z$29,$N$31:$Y$31,0)),"")</f>
        <v/>
      </c>
      <c r="AE97" s="14">
        <f t="shared" ref="AE97:AE113" si="26">IF($J97=$AE$30, INDEX($N$32:$Y$113,$L97,MATCH($Z$29,$N$31:$Y$31,0)),"")</f>
        <v>2115.8238879999999</v>
      </c>
      <c r="AF97" s="14" t="str">
        <f t="shared" ref="AF97:AF113" si="27">IF($J97=$AF$30, INDEX($N$32:$Y$113,$L97,MATCH($Z$29,$N$31:$Y$31,0)),"")</f>
        <v/>
      </c>
      <c r="AG97" s="141">
        <f t="shared" ref="AG97:AG113" si="28">IF(OR($J97=$AE$30,$J97=$AF$30), INDEX($N$32:$Y$113,$L97,MATCH($Z$29,$N$31:$Y$31,0)),"")</f>
        <v>2115.8238879999999</v>
      </c>
    </row>
    <row r="98" spans="1:33" x14ac:dyDescent="0.25">
      <c r="A98" s="18">
        <v>1927</v>
      </c>
      <c r="B98" s="18">
        <v>1927</v>
      </c>
      <c r="C98" s="18">
        <v>4</v>
      </c>
      <c r="D98" s="9" t="s">
        <v>105</v>
      </c>
      <c r="E98" s="9" t="str">
        <f t="shared" si="20"/>
        <v>1927 4</v>
      </c>
      <c r="F98" s="17">
        <v>4552</v>
      </c>
      <c r="G98" s="14">
        <v>0</v>
      </c>
      <c r="H98" s="17">
        <f t="shared" si="21"/>
        <v>4552</v>
      </c>
      <c r="I98" s="54">
        <v>1988</v>
      </c>
      <c r="J98" s="55">
        <v>5</v>
      </c>
      <c r="L98" s="9">
        <v>67</v>
      </c>
      <c r="M98" s="10">
        <v>1988</v>
      </c>
      <c r="N98" s="7">
        <f t="shared" si="18"/>
        <v>1989.8148249999999</v>
      </c>
      <c r="O98" s="7">
        <f t="shared" ref="O98:Y107" si="29">INDEX($G$32:$H$1015,MATCH((CONCATENATE($M98," ",O$30)),$E$32:$E$1015,0),IF($L$28="CFS",1,IF($L$28="TAF",2,"INC")))</f>
        <v>1984.427494</v>
      </c>
      <c r="P98" s="7">
        <f t="shared" si="29"/>
        <v>2495.0709440000001</v>
      </c>
      <c r="Q98" s="7">
        <f t="shared" si="29"/>
        <v>2924.959707</v>
      </c>
      <c r="R98" s="7">
        <f t="shared" si="29"/>
        <v>3107.2988500000001</v>
      </c>
      <c r="S98" s="7">
        <f t="shared" si="29"/>
        <v>3167.122648</v>
      </c>
      <c r="T98" s="7">
        <f t="shared" si="29"/>
        <v>3283.6843950000002</v>
      </c>
      <c r="U98" s="7">
        <f t="shared" si="29"/>
        <v>3229.7460809999998</v>
      </c>
      <c r="V98" s="7">
        <f t="shared" si="29"/>
        <v>2834.5209009999999</v>
      </c>
      <c r="W98" s="7">
        <f t="shared" si="29"/>
        <v>2440.7152999999998</v>
      </c>
      <c r="X98" s="7">
        <f t="shared" si="29"/>
        <v>2215.3974149999999</v>
      </c>
      <c r="Y98" s="7">
        <f t="shared" si="29"/>
        <v>2136.8214370000001</v>
      </c>
      <c r="AA98" s="9">
        <f t="shared" si="22"/>
        <v>2136.8214370000001</v>
      </c>
      <c r="AB98" s="14" t="str">
        <f t="shared" si="23"/>
        <v/>
      </c>
      <c r="AC98" s="14" t="str">
        <f t="shared" si="24"/>
        <v/>
      </c>
      <c r="AD98" s="14" t="str">
        <f t="shared" si="25"/>
        <v/>
      </c>
      <c r="AE98" s="14" t="str">
        <f t="shared" si="26"/>
        <v/>
      </c>
      <c r="AF98" s="14">
        <f t="shared" si="27"/>
        <v>2136.8214370000001</v>
      </c>
      <c r="AG98" s="141">
        <f t="shared" si="28"/>
        <v>2136.8214370000001</v>
      </c>
    </row>
    <row r="99" spans="1:33" x14ac:dyDescent="0.25">
      <c r="A99" s="18">
        <v>1927</v>
      </c>
      <c r="B99" s="18">
        <v>1927</v>
      </c>
      <c r="C99" s="18">
        <v>5</v>
      </c>
      <c r="D99" s="9" t="s">
        <v>106</v>
      </c>
      <c r="E99" s="9" t="str">
        <f t="shared" si="20"/>
        <v>1927 5</v>
      </c>
      <c r="F99" s="17">
        <v>4552</v>
      </c>
      <c r="G99" s="14">
        <v>0</v>
      </c>
      <c r="H99" s="17">
        <f t="shared" si="21"/>
        <v>4552</v>
      </c>
      <c r="I99" s="54">
        <v>1989</v>
      </c>
      <c r="J99" s="55">
        <v>4</v>
      </c>
      <c r="L99" s="9">
        <v>68</v>
      </c>
      <c r="M99" s="10">
        <v>1989</v>
      </c>
      <c r="N99" s="7">
        <f t="shared" si="18"/>
        <v>1999.3358780000001</v>
      </c>
      <c r="O99" s="7">
        <f t="shared" si="29"/>
        <v>2199.5221350000002</v>
      </c>
      <c r="P99" s="7">
        <f t="shared" si="29"/>
        <v>2293.4939720000002</v>
      </c>
      <c r="Q99" s="7">
        <f t="shared" si="29"/>
        <v>2394.6317389999999</v>
      </c>
      <c r="R99" s="7">
        <f t="shared" si="29"/>
        <v>2497.8576549999998</v>
      </c>
      <c r="S99" s="7">
        <f t="shared" si="29"/>
        <v>3841</v>
      </c>
      <c r="T99" s="7">
        <f t="shared" si="29"/>
        <v>4293.3984049999999</v>
      </c>
      <c r="U99" s="7">
        <f t="shared" si="29"/>
        <v>4022.6331190000001</v>
      </c>
      <c r="V99" s="7">
        <f t="shared" si="29"/>
        <v>3619.3661729999999</v>
      </c>
      <c r="W99" s="7">
        <f t="shared" si="29"/>
        <v>3138.7695659999999</v>
      </c>
      <c r="X99" s="7">
        <f t="shared" si="29"/>
        <v>2867.3393299999998</v>
      </c>
      <c r="Y99" s="7">
        <f t="shared" si="29"/>
        <v>2892.7582269999998</v>
      </c>
      <c r="AA99" s="9">
        <f t="shared" si="22"/>
        <v>2892.7582269999998</v>
      </c>
      <c r="AB99" s="14" t="str">
        <f t="shared" si="23"/>
        <v/>
      </c>
      <c r="AC99" s="14" t="str">
        <f t="shared" si="24"/>
        <v/>
      </c>
      <c r="AD99" s="14" t="str">
        <f t="shared" si="25"/>
        <v/>
      </c>
      <c r="AE99" s="14">
        <f t="shared" si="26"/>
        <v>2892.7582269999998</v>
      </c>
      <c r="AF99" s="14" t="str">
        <f t="shared" si="27"/>
        <v/>
      </c>
      <c r="AG99" s="141">
        <f t="shared" si="28"/>
        <v>2892.7582269999998</v>
      </c>
    </row>
    <row r="100" spans="1:33" x14ac:dyDescent="0.25">
      <c r="A100" s="18">
        <v>1927</v>
      </c>
      <c r="B100" s="18">
        <v>1927</v>
      </c>
      <c r="C100" s="18">
        <v>6</v>
      </c>
      <c r="D100" s="9" t="s">
        <v>107</v>
      </c>
      <c r="E100" s="9" t="str">
        <f t="shared" si="20"/>
        <v>1927 6</v>
      </c>
      <c r="F100" s="17">
        <v>4339.1706340000001</v>
      </c>
      <c r="G100" s="14">
        <v>0</v>
      </c>
      <c r="H100" s="17">
        <f t="shared" si="21"/>
        <v>4339.1706340000001</v>
      </c>
      <c r="I100" s="54">
        <v>1990</v>
      </c>
      <c r="J100" s="55">
        <v>5</v>
      </c>
      <c r="L100" s="9">
        <v>69</v>
      </c>
      <c r="M100" s="10">
        <v>1990</v>
      </c>
      <c r="N100" s="7">
        <f t="shared" si="18"/>
        <v>2969.4961320000002</v>
      </c>
      <c r="O100" s="7">
        <f t="shared" si="29"/>
        <v>2845.2876310000001</v>
      </c>
      <c r="P100" s="7">
        <f t="shared" si="29"/>
        <v>2783.6598650000001</v>
      </c>
      <c r="Q100" s="7">
        <f t="shared" si="29"/>
        <v>3026.0087250000001</v>
      </c>
      <c r="R100" s="7">
        <f t="shared" si="29"/>
        <v>3118.8712650000002</v>
      </c>
      <c r="S100" s="7">
        <f t="shared" si="29"/>
        <v>3383.549505</v>
      </c>
      <c r="T100" s="7">
        <f t="shared" si="29"/>
        <v>3426.085877</v>
      </c>
      <c r="U100" s="7">
        <f t="shared" si="29"/>
        <v>3576.5516280000002</v>
      </c>
      <c r="V100" s="7">
        <f t="shared" si="29"/>
        <v>3306.1335680000002</v>
      </c>
      <c r="W100" s="7">
        <f t="shared" si="29"/>
        <v>2904.8141949999999</v>
      </c>
      <c r="X100" s="7">
        <f t="shared" si="29"/>
        <v>2562.4879219999998</v>
      </c>
      <c r="Y100" s="7">
        <f t="shared" si="29"/>
        <v>2532.102187</v>
      </c>
      <c r="AA100" s="9">
        <f t="shared" si="22"/>
        <v>2532.102187</v>
      </c>
      <c r="AB100" s="14" t="str">
        <f t="shared" si="23"/>
        <v/>
      </c>
      <c r="AC100" s="14" t="str">
        <f t="shared" si="24"/>
        <v/>
      </c>
      <c r="AD100" s="14" t="str">
        <f t="shared" si="25"/>
        <v/>
      </c>
      <c r="AE100" s="14" t="str">
        <f t="shared" si="26"/>
        <v/>
      </c>
      <c r="AF100" s="14">
        <f t="shared" si="27"/>
        <v>2532.102187</v>
      </c>
      <c r="AG100" s="141">
        <f t="shared" si="28"/>
        <v>2532.102187</v>
      </c>
    </row>
    <row r="101" spans="1:33" x14ac:dyDescent="0.25">
      <c r="A101" s="18">
        <v>1927</v>
      </c>
      <c r="B101" s="18">
        <v>1927</v>
      </c>
      <c r="C101" s="18">
        <v>7</v>
      </c>
      <c r="D101" s="9" t="s">
        <v>108</v>
      </c>
      <c r="E101" s="9" t="str">
        <f t="shared" si="20"/>
        <v>1927 7</v>
      </c>
      <c r="F101" s="17">
        <v>3823.1025070000001</v>
      </c>
      <c r="G101" s="14">
        <v>0</v>
      </c>
      <c r="H101" s="17">
        <f t="shared" si="21"/>
        <v>3823.1025070000001</v>
      </c>
      <c r="I101" s="54">
        <v>1991</v>
      </c>
      <c r="J101" s="55">
        <v>5</v>
      </c>
      <c r="L101" s="9">
        <v>70</v>
      </c>
      <c r="M101" s="10">
        <v>1991</v>
      </c>
      <c r="N101" s="7">
        <f t="shared" si="18"/>
        <v>2432.378346</v>
      </c>
      <c r="O101" s="7">
        <f t="shared" si="29"/>
        <v>2312.3890379999998</v>
      </c>
      <c r="P101" s="7">
        <f t="shared" si="29"/>
        <v>2218.672689</v>
      </c>
      <c r="Q101" s="7">
        <f t="shared" si="29"/>
        <v>2123.9771970000002</v>
      </c>
      <c r="R101" s="7">
        <f t="shared" si="29"/>
        <v>2091.753279</v>
      </c>
      <c r="S101" s="7">
        <f t="shared" si="29"/>
        <v>2516.1281760000002</v>
      </c>
      <c r="T101" s="7">
        <f t="shared" si="29"/>
        <v>2677.3421979999998</v>
      </c>
      <c r="U101" s="7">
        <f t="shared" si="29"/>
        <v>2601.2565370000002</v>
      </c>
      <c r="V101" s="7">
        <f t="shared" si="29"/>
        <v>2350.5179159999998</v>
      </c>
      <c r="W101" s="7">
        <f t="shared" si="29"/>
        <v>2037.0601750000001</v>
      </c>
      <c r="X101" s="7">
        <f t="shared" si="29"/>
        <v>1843.005999</v>
      </c>
      <c r="Y101" s="7">
        <f t="shared" si="29"/>
        <v>1782.1161480000001</v>
      </c>
      <c r="AA101" s="9">
        <f t="shared" si="22"/>
        <v>1782.1161480000001</v>
      </c>
      <c r="AB101" s="14" t="str">
        <f t="shared" si="23"/>
        <v/>
      </c>
      <c r="AC101" s="14" t="str">
        <f t="shared" si="24"/>
        <v/>
      </c>
      <c r="AD101" s="14" t="str">
        <f t="shared" si="25"/>
        <v/>
      </c>
      <c r="AE101" s="14" t="str">
        <f t="shared" si="26"/>
        <v/>
      </c>
      <c r="AF101" s="14">
        <f t="shared" si="27"/>
        <v>1782.1161480000001</v>
      </c>
      <c r="AG101" s="141">
        <f t="shared" si="28"/>
        <v>1782.1161480000001</v>
      </c>
    </row>
    <row r="102" spans="1:33" x14ac:dyDescent="0.25">
      <c r="A102" s="18">
        <v>1927</v>
      </c>
      <c r="B102" s="18">
        <v>1927</v>
      </c>
      <c r="C102" s="18">
        <v>8</v>
      </c>
      <c r="D102" s="9" t="s">
        <v>109</v>
      </c>
      <c r="E102" s="9" t="str">
        <f t="shared" si="20"/>
        <v>1927 8</v>
      </c>
      <c r="F102" s="17">
        <v>3443.0799670000001</v>
      </c>
      <c r="G102" s="14">
        <v>0</v>
      </c>
      <c r="H102" s="17">
        <f t="shared" si="21"/>
        <v>3443.0799670000001</v>
      </c>
      <c r="I102" s="54">
        <v>1992</v>
      </c>
      <c r="J102" s="55">
        <v>5</v>
      </c>
      <c r="L102" s="9">
        <v>71</v>
      </c>
      <c r="M102" s="10">
        <v>1992</v>
      </c>
      <c r="N102" s="7">
        <f t="shared" si="18"/>
        <v>1658.198091</v>
      </c>
      <c r="O102" s="7">
        <f t="shared" si="29"/>
        <v>1516.086699</v>
      </c>
      <c r="P102" s="7">
        <f t="shared" si="29"/>
        <v>1512.675068</v>
      </c>
      <c r="Q102" s="7">
        <f t="shared" si="29"/>
        <v>1547.380005</v>
      </c>
      <c r="R102" s="7">
        <f t="shared" si="29"/>
        <v>2190.5085349999999</v>
      </c>
      <c r="S102" s="7">
        <f t="shared" si="29"/>
        <v>2633.5265519999998</v>
      </c>
      <c r="T102" s="7">
        <f t="shared" si="29"/>
        <v>2883.0573169999998</v>
      </c>
      <c r="U102" s="7">
        <f t="shared" si="29"/>
        <v>2578.0040060000001</v>
      </c>
      <c r="V102" s="7">
        <f t="shared" si="29"/>
        <v>2117.0708629999999</v>
      </c>
      <c r="W102" s="7">
        <f t="shared" si="29"/>
        <v>1692.692542</v>
      </c>
      <c r="X102" s="7">
        <f t="shared" si="29"/>
        <v>1428.4811529999999</v>
      </c>
      <c r="Y102" s="7">
        <f t="shared" si="29"/>
        <v>1391.9951779999999</v>
      </c>
      <c r="AA102" s="9">
        <f t="shared" si="22"/>
        <v>1391.9951779999999</v>
      </c>
      <c r="AB102" s="14" t="str">
        <f t="shared" si="23"/>
        <v/>
      </c>
      <c r="AC102" s="14" t="str">
        <f t="shared" si="24"/>
        <v/>
      </c>
      <c r="AD102" s="14" t="str">
        <f t="shared" si="25"/>
        <v/>
      </c>
      <c r="AE102" s="14" t="str">
        <f t="shared" si="26"/>
        <v/>
      </c>
      <c r="AF102" s="14">
        <f t="shared" si="27"/>
        <v>1391.9951779999999</v>
      </c>
      <c r="AG102" s="141">
        <f t="shared" si="28"/>
        <v>1391.9951779999999</v>
      </c>
    </row>
    <row r="103" spans="1:33" x14ac:dyDescent="0.25">
      <c r="A103" s="18">
        <v>1927</v>
      </c>
      <c r="B103" s="18">
        <v>1927</v>
      </c>
      <c r="C103" s="18">
        <v>9</v>
      </c>
      <c r="D103" s="9" t="s">
        <v>110</v>
      </c>
      <c r="E103" s="9" t="str">
        <f t="shared" si="20"/>
        <v>1927 9</v>
      </c>
      <c r="F103" s="17">
        <v>2741.1711570000002</v>
      </c>
      <c r="G103" s="14">
        <v>0</v>
      </c>
      <c r="H103" s="17">
        <f t="shared" si="21"/>
        <v>2741.1711570000002</v>
      </c>
      <c r="I103" s="54">
        <v>1993</v>
      </c>
      <c r="J103" s="55">
        <v>2</v>
      </c>
      <c r="L103" s="9">
        <v>72</v>
      </c>
      <c r="M103" s="10">
        <v>1993</v>
      </c>
      <c r="N103" s="7">
        <f t="shared" si="18"/>
        <v>1319.4680659999999</v>
      </c>
      <c r="O103" s="7">
        <f t="shared" si="29"/>
        <v>1224.2453829999999</v>
      </c>
      <c r="P103" s="7">
        <f t="shared" si="29"/>
        <v>1452.4208060000001</v>
      </c>
      <c r="Q103" s="7">
        <f t="shared" si="29"/>
        <v>2101.4507180000001</v>
      </c>
      <c r="R103" s="7">
        <f t="shared" si="29"/>
        <v>2829.160073</v>
      </c>
      <c r="S103" s="7">
        <f t="shared" si="29"/>
        <v>4000</v>
      </c>
      <c r="T103" s="7">
        <f t="shared" si="29"/>
        <v>4552</v>
      </c>
      <c r="U103" s="7">
        <f t="shared" si="29"/>
        <v>4552</v>
      </c>
      <c r="V103" s="7">
        <f t="shared" si="29"/>
        <v>4500</v>
      </c>
      <c r="W103" s="7">
        <f t="shared" si="29"/>
        <v>3909.4861369999999</v>
      </c>
      <c r="X103" s="7">
        <f t="shared" si="29"/>
        <v>3658.7451169999999</v>
      </c>
      <c r="Y103" s="7">
        <f t="shared" si="29"/>
        <v>3324.5512349999999</v>
      </c>
      <c r="AA103" s="9">
        <f t="shared" si="22"/>
        <v>3324.5512349999999</v>
      </c>
      <c r="AB103" s="14" t="str">
        <f t="shared" si="23"/>
        <v/>
      </c>
      <c r="AC103" s="14">
        <f t="shared" si="24"/>
        <v>3324.5512349999999</v>
      </c>
      <c r="AD103" s="14" t="str">
        <f t="shared" si="25"/>
        <v/>
      </c>
      <c r="AE103" s="14" t="str">
        <f t="shared" si="26"/>
        <v/>
      </c>
      <c r="AF103" s="14" t="str">
        <f t="shared" si="27"/>
        <v/>
      </c>
      <c r="AG103" s="141" t="str">
        <f t="shared" si="28"/>
        <v/>
      </c>
    </row>
    <row r="104" spans="1:33" x14ac:dyDescent="0.25">
      <c r="A104" s="18">
        <v>1928</v>
      </c>
      <c r="B104" s="18">
        <v>1927</v>
      </c>
      <c r="C104" s="18">
        <v>10</v>
      </c>
      <c r="D104" s="9" t="s">
        <v>111</v>
      </c>
      <c r="E104" s="9" t="str">
        <f t="shared" si="20"/>
        <v>1928 10</v>
      </c>
      <c r="F104" s="17">
        <v>2618.5191159999999</v>
      </c>
      <c r="G104" s="14">
        <v>0</v>
      </c>
      <c r="H104" s="17">
        <f t="shared" si="21"/>
        <v>2618.5191159999999</v>
      </c>
      <c r="I104" s="54">
        <v>1994</v>
      </c>
      <c r="J104" s="55">
        <v>5</v>
      </c>
      <c r="L104" s="9">
        <v>73</v>
      </c>
      <c r="M104" s="10">
        <v>1994</v>
      </c>
      <c r="N104" s="7">
        <f t="shared" si="18"/>
        <v>3200</v>
      </c>
      <c r="O104" s="7">
        <f t="shared" si="29"/>
        <v>2867.701669</v>
      </c>
      <c r="P104" s="7">
        <f t="shared" si="29"/>
        <v>2999.5006119999998</v>
      </c>
      <c r="Q104" s="7">
        <f t="shared" si="29"/>
        <v>3227.3335929999998</v>
      </c>
      <c r="R104" s="7">
        <f t="shared" si="29"/>
        <v>3451.695635</v>
      </c>
      <c r="S104" s="7">
        <f t="shared" si="29"/>
        <v>3624.8270309999998</v>
      </c>
      <c r="T104" s="7">
        <f t="shared" si="29"/>
        <v>3692.0258629999998</v>
      </c>
      <c r="U104" s="7">
        <f t="shared" si="29"/>
        <v>3606.3844880000001</v>
      </c>
      <c r="V104" s="7">
        <f t="shared" si="29"/>
        <v>3144.8082610000001</v>
      </c>
      <c r="W104" s="7">
        <f t="shared" si="29"/>
        <v>2653.258945</v>
      </c>
      <c r="X104" s="7">
        <f t="shared" si="29"/>
        <v>2326.334276</v>
      </c>
      <c r="Y104" s="7">
        <f t="shared" si="29"/>
        <v>2323.8625480000001</v>
      </c>
      <c r="AA104" s="9">
        <f t="shared" si="22"/>
        <v>2323.8625480000001</v>
      </c>
      <c r="AB104" s="14" t="str">
        <f t="shared" si="23"/>
        <v/>
      </c>
      <c r="AC104" s="14" t="str">
        <f t="shared" si="24"/>
        <v/>
      </c>
      <c r="AD104" s="14" t="str">
        <f t="shared" si="25"/>
        <v/>
      </c>
      <c r="AE104" s="14" t="str">
        <f t="shared" si="26"/>
        <v/>
      </c>
      <c r="AF104" s="14">
        <f t="shared" si="27"/>
        <v>2323.8625480000001</v>
      </c>
      <c r="AG104" s="141">
        <f t="shared" si="28"/>
        <v>2323.8625480000001</v>
      </c>
    </row>
    <row r="105" spans="1:33" x14ac:dyDescent="0.25">
      <c r="A105" s="18">
        <v>1928</v>
      </c>
      <c r="B105" s="18">
        <v>1927</v>
      </c>
      <c r="C105" s="18">
        <v>11</v>
      </c>
      <c r="D105" s="9" t="s">
        <v>112</v>
      </c>
      <c r="E105" s="9" t="str">
        <f t="shared" si="20"/>
        <v>1928 11</v>
      </c>
      <c r="F105" s="17">
        <v>2592.4459780000002</v>
      </c>
      <c r="G105" s="14">
        <v>0</v>
      </c>
      <c r="H105" s="17">
        <f t="shared" si="21"/>
        <v>2592.4459780000002</v>
      </c>
      <c r="I105" s="54">
        <v>1995</v>
      </c>
      <c r="J105" s="55">
        <v>1</v>
      </c>
      <c r="L105" s="9">
        <v>74</v>
      </c>
      <c r="M105" s="10">
        <v>1995</v>
      </c>
      <c r="N105" s="7">
        <f t="shared" si="18"/>
        <v>2239.4104080000002</v>
      </c>
      <c r="O105" s="7">
        <f t="shared" si="29"/>
        <v>2259.842345</v>
      </c>
      <c r="P105" s="7">
        <f t="shared" si="29"/>
        <v>2304.2315100000001</v>
      </c>
      <c r="Q105" s="7">
        <f t="shared" si="29"/>
        <v>3252.1000979999999</v>
      </c>
      <c r="R105" s="7">
        <f t="shared" si="29"/>
        <v>3742.5</v>
      </c>
      <c r="S105" s="7">
        <f t="shared" si="29"/>
        <v>3416.5</v>
      </c>
      <c r="T105" s="7">
        <f t="shared" si="29"/>
        <v>4216.7998049999997</v>
      </c>
      <c r="U105" s="7">
        <f t="shared" si="29"/>
        <v>4552</v>
      </c>
      <c r="V105" s="7">
        <f t="shared" si="29"/>
        <v>4500</v>
      </c>
      <c r="W105" s="7">
        <f t="shared" si="29"/>
        <v>4150</v>
      </c>
      <c r="X105" s="7">
        <f t="shared" si="29"/>
        <v>3700</v>
      </c>
      <c r="Y105" s="7">
        <f t="shared" si="29"/>
        <v>3400</v>
      </c>
      <c r="AA105" s="9">
        <f t="shared" si="22"/>
        <v>3400</v>
      </c>
      <c r="AB105" s="14">
        <f t="shared" si="23"/>
        <v>3400</v>
      </c>
      <c r="AC105" s="14" t="str">
        <f t="shared" si="24"/>
        <v/>
      </c>
      <c r="AD105" s="14" t="str">
        <f t="shared" si="25"/>
        <v/>
      </c>
      <c r="AE105" s="14" t="str">
        <f t="shared" si="26"/>
        <v/>
      </c>
      <c r="AF105" s="14" t="str">
        <f t="shared" si="27"/>
        <v/>
      </c>
      <c r="AG105" s="141" t="str">
        <f t="shared" si="28"/>
        <v/>
      </c>
    </row>
    <row r="106" spans="1:33" x14ac:dyDescent="0.25">
      <c r="A106" s="18">
        <v>1928</v>
      </c>
      <c r="B106" s="18">
        <v>1927</v>
      </c>
      <c r="C106" s="18">
        <v>12</v>
      </c>
      <c r="D106" s="9" t="s">
        <v>113</v>
      </c>
      <c r="E106" s="9" t="str">
        <f t="shared" si="20"/>
        <v>1928 12</v>
      </c>
      <c r="F106" s="17">
        <v>2748.398126</v>
      </c>
      <c r="G106" s="14">
        <v>0</v>
      </c>
      <c r="H106" s="17">
        <f t="shared" si="21"/>
        <v>2748.398126</v>
      </c>
      <c r="I106" s="54">
        <v>1996</v>
      </c>
      <c r="J106" s="55">
        <v>1</v>
      </c>
      <c r="L106" s="9">
        <v>75</v>
      </c>
      <c r="M106" s="10">
        <v>1996</v>
      </c>
      <c r="N106" s="7">
        <f t="shared" si="18"/>
        <v>3250</v>
      </c>
      <c r="O106" s="7">
        <f t="shared" si="29"/>
        <v>2858.4060199999999</v>
      </c>
      <c r="P106" s="7">
        <f t="shared" si="29"/>
        <v>3269.891157</v>
      </c>
      <c r="Q106" s="7">
        <f t="shared" si="29"/>
        <v>3712.530929</v>
      </c>
      <c r="R106" s="7">
        <f t="shared" si="29"/>
        <v>3503.1000979999999</v>
      </c>
      <c r="S106" s="7">
        <f t="shared" si="29"/>
        <v>4009.8999020000001</v>
      </c>
      <c r="T106" s="7">
        <f t="shared" si="29"/>
        <v>4487.2383980000004</v>
      </c>
      <c r="U106" s="7">
        <f t="shared" si="29"/>
        <v>4478.9571530000003</v>
      </c>
      <c r="V106" s="7">
        <f t="shared" si="29"/>
        <v>4385.9772320000002</v>
      </c>
      <c r="W106" s="7">
        <f t="shared" si="29"/>
        <v>3956.9736330000001</v>
      </c>
      <c r="X106" s="7">
        <f t="shared" si="29"/>
        <v>3700</v>
      </c>
      <c r="Y106" s="7">
        <f t="shared" si="29"/>
        <v>3237.7115699999999</v>
      </c>
      <c r="AA106" s="9">
        <f t="shared" si="22"/>
        <v>3237.7115699999999</v>
      </c>
      <c r="AB106" s="14">
        <f t="shared" si="23"/>
        <v>3237.7115699999999</v>
      </c>
      <c r="AC106" s="14" t="str">
        <f t="shared" si="24"/>
        <v/>
      </c>
      <c r="AD106" s="14" t="str">
        <f t="shared" si="25"/>
        <v/>
      </c>
      <c r="AE106" s="14" t="str">
        <f t="shared" si="26"/>
        <v/>
      </c>
      <c r="AF106" s="14" t="str">
        <f t="shared" si="27"/>
        <v/>
      </c>
      <c r="AG106" s="141" t="str">
        <f t="shared" si="28"/>
        <v/>
      </c>
    </row>
    <row r="107" spans="1:33" x14ac:dyDescent="0.25">
      <c r="A107" s="18">
        <v>1928</v>
      </c>
      <c r="B107" s="18">
        <v>1928</v>
      </c>
      <c r="C107" s="18">
        <v>1</v>
      </c>
      <c r="D107" s="9" t="s">
        <v>114</v>
      </c>
      <c r="E107" s="9" t="str">
        <f t="shared" si="20"/>
        <v>1928 1</v>
      </c>
      <c r="F107" s="17">
        <v>3050.3943939999999</v>
      </c>
      <c r="G107" s="14">
        <v>0</v>
      </c>
      <c r="H107" s="17">
        <f t="shared" si="21"/>
        <v>3050.3943939999999</v>
      </c>
      <c r="I107" s="54">
        <v>1997</v>
      </c>
      <c r="J107" s="55">
        <v>1</v>
      </c>
      <c r="L107" s="9">
        <v>76</v>
      </c>
      <c r="M107" s="10">
        <v>1997</v>
      </c>
      <c r="N107" s="7">
        <f t="shared" si="18"/>
        <v>3020.0521130000002</v>
      </c>
      <c r="O107" s="7">
        <f t="shared" si="29"/>
        <v>2837.0258779999999</v>
      </c>
      <c r="P107" s="7">
        <f t="shared" si="29"/>
        <v>3252.1000979999999</v>
      </c>
      <c r="Q107" s="7">
        <f t="shared" si="29"/>
        <v>3252.1000979999999</v>
      </c>
      <c r="R107" s="7">
        <f t="shared" si="29"/>
        <v>3788.8000489999999</v>
      </c>
      <c r="S107" s="7">
        <f t="shared" si="29"/>
        <v>4090.0600279999999</v>
      </c>
      <c r="T107" s="7">
        <f t="shared" si="29"/>
        <v>4338.7668890000004</v>
      </c>
      <c r="U107" s="7">
        <f t="shared" si="29"/>
        <v>4106.7386690000003</v>
      </c>
      <c r="V107" s="7">
        <f t="shared" si="29"/>
        <v>3850.20991</v>
      </c>
      <c r="W107" s="7">
        <f t="shared" si="29"/>
        <v>3242.6299469999999</v>
      </c>
      <c r="X107" s="7">
        <f t="shared" si="29"/>
        <v>3065.3587980000002</v>
      </c>
      <c r="Y107" s="7">
        <f t="shared" si="29"/>
        <v>2455.7164229999998</v>
      </c>
      <c r="AA107" s="9">
        <f t="shared" si="22"/>
        <v>2455.7164229999998</v>
      </c>
      <c r="AB107" s="14">
        <f t="shared" si="23"/>
        <v>2455.7164229999998</v>
      </c>
      <c r="AC107" s="14" t="str">
        <f t="shared" si="24"/>
        <v/>
      </c>
      <c r="AD107" s="14" t="str">
        <f t="shared" si="25"/>
        <v/>
      </c>
      <c r="AE107" s="14" t="str">
        <f t="shared" si="26"/>
        <v/>
      </c>
      <c r="AF107" s="14" t="str">
        <f t="shared" si="27"/>
        <v/>
      </c>
      <c r="AG107" s="141" t="str">
        <f t="shared" si="28"/>
        <v/>
      </c>
    </row>
    <row r="108" spans="1:33" x14ac:dyDescent="0.25">
      <c r="A108" s="18">
        <v>1928</v>
      </c>
      <c r="B108" s="18">
        <v>1928</v>
      </c>
      <c r="C108" s="18">
        <v>2</v>
      </c>
      <c r="D108" s="9" t="s">
        <v>115</v>
      </c>
      <c r="E108" s="9" t="str">
        <f t="shared" si="20"/>
        <v>1928 2</v>
      </c>
      <c r="F108" s="17">
        <v>3553.6873070000001</v>
      </c>
      <c r="G108" s="14">
        <v>0</v>
      </c>
      <c r="H108" s="17">
        <f t="shared" si="21"/>
        <v>3553.6873070000001</v>
      </c>
      <c r="I108" s="54">
        <v>1998</v>
      </c>
      <c r="J108" s="55">
        <v>1</v>
      </c>
      <c r="L108" s="9">
        <v>77</v>
      </c>
      <c r="M108" s="10">
        <v>1998</v>
      </c>
      <c r="N108" s="7">
        <f t="shared" si="18"/>
        <v>2238.2434549999998</v>
      </c>
      <c r="O108" s="7">
        <f t="shared" ref="O108:Y113" si="30">INDEX($G$32:$H$1015,MATCH((CONCATENATE($M108," ",O$30)),$E$32:$E$1015,0),IF($L$28="CFS",1,IF($L$28="TAF",2,"INC")))</f>
        <v>2182.0079219999998</v>
      </c>
      <c r="P108" s="7">
        <f t="shared" si="30"/>
        <v>2435.024187</v>
      </c>
      <c r="Q108" s="7">
        <f t="shared" si="30"/>
        <v>3338.5</v>
      </c>
      <c r="R108" s="7">
        <f t="shared" si="30"/>
        <v>3252.1000979999999</v>
      </c>
      <c r="S108" s="7">
        <f t="shared" si="30"/>
        <v>3503.8999020000001</v>
      </c>
      <c r="T108" s="7">
        <f t="shared" si="30"/>
        <v>4383.0139870000003</v>
      </c>
      <c r="U108" s="7">
        <f t="shared" si="30"/>
        <v>4552</v>
      </c>
      <c r="V108" s="7">
        <f t="shared" si="30"/>
        <v>4500</v>
      </c>
      <c r="W108" s="7">
        <f t="shared" si="30"/>
        <v>4150</v>
      </c>
      <c r="X108" s="7">
        <f t="shared" si="30"/>
        <v>3700</v>
      </c>
      <c r="Y108" s="7">
        <f t="shared" si="30"/>
        <v>3400</v>
      </c>
      <c r="AA108" s="9">
        <f t="shared" si="22"/>
        <v>3400</v>
      </c>
      <c r="AB108" s="14">
        <f t="shared" si="23"/>
        <v>3400</v>
      </c>
      <c r="AC108" s="14" t="str">
        <f t="shared" si="24"/>
        <v/>
      </c>
      <c r="AD108" s="14" t="str">
        <f t="shared" si="25"/>
        <v/>
      </c>
      <c r="AE108" s="14" t="str">
        <f t="shared" si="26"/>
        <v/>
      </c>
      <c r="AF108" s="14" t="str">
        <f t="shared" si="27"/>
        <v/>
      </c>
      <c r="AG108" s="141" t="str">
        <f t="shared" si="28"/>
        <v/>
      </c>
    </row>
    <row r="109" spans="1:33" x14ac:dyDescent="0.25">
      <c r="A109" s="18">
        <v>1928</v>
      </c>
      <c r="B109" s="18">
        <v>1928</v>
      </c>
      <c r="C109" s="18">
        <v>3</v>
      </c>
      <c r="D109" s="9" t="s">
        <v>116</v>
      </c>
      <c r="E109" s="9" t="str">
        <f t="shared" si="20"/>
        <v>1928 3</v>
      </c>
      <c r="F109" s="17">
        <v>3965</v>
      </c>
      <c r="G109" s="14">
        <v>0</v>
      </c>
      <c r="H109" s="17">
        <f t="shared" si="21"/>
        <v>3965</v>
      </c>
      <c r="I109" s="54">
        <v>1999</v>
      </c>
      <c r="J109" s="55">
        <v>1</v>
      </c>
      <c r="L109" s="9">
        <v>78</v>
      </c>
      <c r="M109" s="10">
        <v>1999</v>
      </c>
      <c r="N109" s="7">
        <f t="shared" si="18"/>
        <v>3250</v>
      </c>
      <c r="O109" s="7">
        <f t="shared" si="30"/>
        <v>3252</v>
      </c>
      <c r="P109" s="7">
        <f t="shared" si="30"/>
        <v>3349</v>
      </c>
      <c r="Q109" s="7">
        <f t="shared" si="30"/>
        <v>3640.1000979999999</v>
      </c>
      <c r="R109" s="7">
        <f t="shared" si="30"/>
        <v>3569.6000979999999</v>
      </c>
      <c r="S109" s="7">
        <f t="shared" si="30"/>
        <v>3980</v>
      </c>
      <c r="T109" s="7">
        <f t="shared" si="30"/>
        <v>4552.1000979999999</v>
      </c>
      <c r="U109" s="7">
        <f t="shared" si="30"/>
        <v>4552</v>
      </c>
      <c r="V109" s="7">
        <f t="shared" si="30"/>
        <v>4436.3962090000005</v>
      </c>
      <c r="W109" s="7">
        <f t="shared" si="30"/>
        <v>3896.2234079999998</v>
      </c>
      <c r="X109" s="7">
        <f t="shared" si="30"/>
        <v>3638.773068</v>
      </c>
      <c r="Y109" s="7">
        <f t="shared" si="30"/>
        <v>3194.0992799999999</v>
      </c>
      <c r="AA109" s="9">
        <f t="shared" si="22"/>
        <v>3194.0992799999999</v>
      </c>
      <c r="AB109" s="14">
        <f t="shared" si="23"/>
        <v>3194.0992799999999</v>
      </c>
      <c r="AC109" s="14" t="str">
        <f t="shared" si="24"/>
        <v/>
      </c>
      <c r="AD109" s="14" t="str">
        <f t="shared" si="25"/>
        <v/>
      </c>
      <c r="AE109" s="14" t="str">
        <f t="shared" si="26"/>
        <v/>
      </c>
      <c r="AF109" s="14" t="str">
        <f t="shared" si="27"/>
        <v/>
      </c>
      <c r="AG109" s="141" t="str">
        <f t="shared" si="28"/>
        <v/>
      </c>
    </row>
    <row r="110" spans="1:33" x14ac:dyDescent="0.25">
      <c r="A110" s="18">
        <v>1928</v>
      </c>
      <c r="B110" s="18">
        <v>1928</v>
      </c>
      <c r="C110" s="18">
        <v>4</v>
      </c>
      <c r="D110" s="9" t="s">
        <v>117</v>
      </c>
      <c r="E110" s="9" t="str">
        <f t="shared" si="20"/>
        <v>1928 4</v>
      </c>
      <c r="F110" s="17">
        <v>4552</v>
      </c>
      <c r="G110" s="14">
        <v>0</v>
      </c>
      <c r="H110" s="17">
        <f t="shared" si="21"/>
        <v>4552</v>
      </c>
      <c r="I110" s="54">
        <v>2000</v>
      </c>
      <c r="J110" s="55">
        <v>2</v>
      </c>
      <c r="L110" s="9">
        <v>79</v>
      </c>
      <c r="M110" s="10">
        <v>2000</v>
      </c>
      <c r="N110" s="7">
        <f t="shared" si="18"/>
        <v>2998.2987790000002</v>
      </c>
      <c r="O110" s="7">
        <f t="shared" si="30"/>
        <v>2578.88456</v>
      </c>
      <c r="P110" s="7">
        <f t="shared" si="30"/>
        <v>2555.087931</v>
      </c>
      <c r="Q110" s="7">
        <f t="shared" si="30"/>
        <v>3329.8358549999998</v>
      </c>
      <c r="R110" s="7">
        <f t="shared" si="30"/>
        <v>3281.5</v>
      </c>
      <c r="S110" s="7">
        <f t="shared" si="30"/>
        <v>3975.6000979999999</v>
      </c>
      <c r="T110" s="7">
        <f t="shared" si="30"/>
        <v>4552.1000979999999</v>
      </c>
      <c r="U110" s="7">
        <f t="shared" si="30"/>
        <v>4552</v>
      </c>
      <c r="V110" s="7">
        <f t="shared" si="30"/>
        <v>4214.2786690000003</v>
      </c>
      <c r="W110" s="7">
        <f t="shared" si="30"/>
        <v>3579.7674940000002</v>
      </c>
      <c r="X110" s="7">
        <f t="shared" si="30"/>
        <v>3351.3903650000002</v>
      </c>
      <c r="Y110" s="7">
        <f t="shared" si="30"/>
        <v>3123.8623790000001</v>
      </c>
      <c r="AA110" s="9">
        <f t="shared" si="22"/>
        <v>3123.8623790000001</v>
      </c>
      <c r="AB110" s="14" t="str">
        <f t="shared" si="23"/>
        <v/>
      </c>
      <c r="AC110" s="14">
        <f t="shared" si="24"/>
        <v>3123.8623790000001</v>
      </c>
      <c r="AD110" s="14" t="str">
        <f t="shared" si="25"/>
        <v/>
      </c>
      <c r="AE110" s="14" t="str">
        <f t="shared" si="26"/>
        <v/>
      </c>
      <c r="AF110" s="14" t="str">
        <f t="shared" si="27"/>
        <v/>
      </c>
      <c r="AG110" s="141" t="str">
        <f t="shared" si="28"/>
        <v/>
      </c>
    </row>
    <row r="111" spans="1:33" x14ac:dyDescent="0.25">
      <c r="A111" s="18">
        <v>1928</v>
      </c>
      <c r="B111" s="18">
        <v>1928</v>
      </c>
      <c r="C111" s="18">
        <v>5</v>
      </c>
      <c r="D111" s="9" t="s">
        <v>118</v>
      </c>
      <c r="E111" s="9" t="str">
        <f t="shared" si="20"/>
        <v>1928 5</v>
      </c>
      <c r="F111" s="17">
        <v>4466.2933810000004</v>
      </c>
      <c r="G111" s="14">
        <v>0</v>
      </c>
      <c r="H111" s="17">
        <f t="shared" si="21"/>
        <v>4466.2933810000004</v>
      </c>
      <c r="I111" s="54">
        <v>2001</v>
      </c>
      <c r="J111" s="55">
        <v>4</v>
      </c>
      <c r="L111" s="9">
        <v>80</v>
      </c>
      <c r="M111" s="10">
        <v>2001</v>
      </c>
      <c r="N111" s="7">
        <f t="shared" si="18"/>
        <v>2973.7363580000001</v>
      </c>
      <c r="O111" s="7">
        <f t="shared" si="30"/>
        <v>2583.4169350000002</v>
      </c>
      <c r="P111" s="7">
        <f t="shared" si="30"/>
        <v>2569.8222420000002</v>
      </c>
      <c r="Q111" s="7">
        <f t="shared" si="30"/>
        <v>2725.7923070000002</v>
      </c>
      <c r="R111" s="7">
        <f t="shared" si="30"/>
        <v>3162.6542850000001</v>
      </c>
      <c r="S111" s="7">
        <f t="shared" si="30"/>
        <v>3666.9591</v>
      </c>
      <c r="T111" s="7">
        <f t="shared" si="30"/>
        <v>3900.039111</v>
      </c>
      <c r="U111" s="7">
        <f t="shared" si="30"/>
        <v>3701.9290190000002</v>
      </c>
      <c r="V111" s="7">
        <f t="shared" si="30"/>
        <v>3200</v>
      </c>
      <c r="W111" s="7">
        <f t="shared" si="30"/>
        <v>2904.3342830000001</v>
      </c>
      <c r="X111" s="7">
        <f t="shared" si="30"/>
        <v>2769.8366460000002</v>
      </c>
      <c r="Y111" s="7">
        <f t="shared" si="30"/>
        <v>2707.6826740000001</v>
      </c>
      <c r="AA111" s="9">
        <f t="shared" si="22"/>
        <v>2707.6826740000001</v>
      </c>
      <c r="AB111" s="14" t="str">
        <f t="shared" si="23"/>
        <v/>
      </c>
      <c r="AC111" s="14" t="str">
        <f t="shared" si="24"/>
        <v/>
      </c>
      <c r="AD111" s="14" t="str">
        <f t="shared" si="25"/>
        <v/>
      </c>
      <c r="AE111" s="14">
        <f t="shared" si="26"/>
        <v>2707.6826740000001</v>
      </c>
      <c r="AF111" s="14" t="str">
        <f t="shared" si="27"/>
        <v/>
      </c>
      <c r="AG111" s="141">
        <f t="shared" si="28"/>
        <v>2707.6826740000001</v>
      </c>
    </row>
    <row r="112" spans="1:33" x14ac:dyDescent="0.25">
      <c r="A112" s="18">
        <v>1928</v>
      </c>
      <c r="B112" s="18">
        <v>1928</v>
      </c>
      <c r="C112" s="18">
        <v>6</v>
      </c>
      <c r="D112" s="9" t="s">
        <v>119</v>
      </c>
      <c r="E112" s="9" t="str">
        <f t="shared" si="20"/>
        <v>1928 6</v>
      </c>
      <c r="F112" s="17">
        <v>3910.4873050000001</v>
      </c>
      <c r="G112" s="14">
        <v>0</v>
      </c>
      <c r="H112" s="17">
        <f t="shared" si="21"/>
        <v>3910.4873050000001</v>
      </c>
      <c r="I112" s="54">
        <v>2002</v>
      </c>
      <c r="J112" s="55">
        <v>4</v>
      </c>
      <c r="L112" s="9">
        <v>81</v>
      </c>
      <c r="M112" s="10">
        <v>2002</v>
      </c>
      <c r="N112" s="7">
        <f t="shared" si="18"/>
        <v>2459.486007</v>
      </c>
      <c r="O112" s="7">
        <f t="shared" si="30"/>
        <v>2692.210063</v>
      </c>
      <c r="P112" s="7">
        <f t="shared" si="30"/>
        <v>3333.8000489999999</v>
      </c>
      <c r="Q112" s="7">
        <f t="shared" si="30"/>
        <v>3678.3999020000001</v>
      </c>
      <c r="R112" s="7">
        <f t="shared" si="30"/>
        <v>4022</v>
      </c>
      <c r="S112" s="7">
        <f t="shared" si="30"/>
        <v>4410.8515909999996</v>
      </c>
      <c r="T112" s="7">
        <f t="shared" si="30"/>
        <v>4552.1000979999999</v>
      </c>
      <c r="U112" s="7">
        <f t="shared" si="30"/>
        <v>4376.1946680000001</v>
      </c>
      <c r="V112" s="7">
        <f t="shared" si="30"/>
        <v>3979.195432</v>
      </c>
      <c r="W112" s="7">
        <f t="shared" si="30"/>
        <v>3391.4923859999999</v>
      </c>
      <c r="X112" s="7">
        <f t="shared" si="30"/>
        <v>3190.1764969999999</v>
      </c>
      <c r="Y112" s="7">
        <f t="shared" si="30"/>
        <v>3130.3514700000001</v>
      </c>
      <c r="AA112" s="9">
        <f t="shared" si="22"/>
        <v>3130.3514700000001</v>
      </c>
      <c r="AB112" s="14" t="str">
        <f t="shared" si="23"/>
        <v/>
      </c>
      <c r="AC112" s="14" t="str">
        <f t="shared" si="24"/>
        <v/>
      </c>
      <c r="AD112" s="14" t="str">
        <f t="shared" si="25"/>
        <v/>
      </c>
      <c r="AE112" s="14">
        <f t="shared" si="26"/>
        <v>3130.3514700000001</v>
      </c>
      <c r="AF112" s="14" t="str">
        <f t="shared" si="27"/>
        <v/>
      </c>
      <c r="AG112" s="141">
        <f t="shared" si="28"/>
        <v>3130.3514700000001</v>
      </c>
    </row>
    <row r="113" spans="1:33" x14ac:dyDescent="0.25">
      <c r="A113" s="18">
        <v>1928</v>
      </c>
      <c r="B113" s="18">
        <v>1928</v>
      </c>
      <c r="C113" s="18">
        <v>7</v>
      </c>
      <c r="D113" s="9" t="s">
        <v>120</v>
      </c>
      <c r="E113" s="9" t="str">
        <f t="shared" si="20"/>
        <v>1928 7</v>
      </c>
      <c r="F113" s="17">
        <v>3200</v>
      </c>
      <c r="G113" s="14">
        <v>0</v>
      </c>
      <c r="H113" s="17">
        <f t="shared" si="21"/>
        <v>3200</v>
      </c>
      <c r="I113" s="54">
        <v>2003</v>
      </c>
      <c r="J113" s="55">
        <v>2</v>
      </c>
      <c r="L113" s="9">
        <v>82</v>
      </c>
      <c r="M113" s="10">
        <v>2003</v>
      </c>
      <c r="N113" s="7">
        <f t="shared" si="18"/>
        <v>2918.1958060000002</v>
      </c>
      <c r="O113" s="7">
        <f t="shared" si="30"/>
        <v>2852.6679680000002</v>
      </c>
      <c r="P113" s="7">
        <f t="shared" si="30"/>
        <v>3291.3000489999999</v>
      </c>
      <c r="Q113" s="7">
        <f t="shared" si="30"/>
        <v>3515.1999510000001</v>
      </c>
      <c r="R113" s="7">
        <f t="shared" si="30"/>
        <v>3840.9827369999998</v>
      </c>
      <c r="S113" s="7">
        <f t="shared" si="30"/>
        <v>4333.3049360000005</v>
      </c>
      <c r="T113" s="7">
        <f t="shared" si="30"/>
        <v>4552.1000979999999</v>
      </c>
      <c r="U113" s="7">
        <f t="shared" si="30"/>
        <v>4552</v>
      </c>
      <c r="V113" s="7">
        <f t="shared" si="30"/>
        <v>4362.1266750000004</v>
      </c>
      <c r="W113" s="7">
        <f t="shared" si="30"/>
        <v>3700.0290789999999</v>
      </c>
      <c r="X113" s="7">
        <f t="shared" si="30"/>
        <v>3409.5018169999998</v>
      </c>
      <c r="Y113" s="7">
        <f t="shared" si="30"/>
        <v>3056.3289319999999</v>
      </c>
      <c r="AA113" s="9">
        <f t="shared" si="22"/>
        <v>3056.3289319999999</v>
      </c>
      <c r="AB113" s="14" t="str">
        <f t="shared" si="23"/>
        <v/>
      </c>
      <c r="AC113" s="14">
        <f t="shared" si="24"/>
        <v>3056.3289319999999</v>
      </c>
      <c r="AD113" s="14" t="str">
        <f t="shared" si="25"/>
        <v/>
      </c>
      <c r="AE113" s="14" t="str">
        <f t="shared" si="26"/>
        <v/>
      </c>
      <c r="AF113" s="14" t="str">
        <f t="shared" si="27"/>
        <v/>
      </c>
      <c r="AG113" s="141" t="str">
        <f t="shared" si="28"/>
        <v/>
      </c>
    </row>
    <row r="114" spans="1:33" x14ac:dyDescent="0.25">
      <c r="A114" s="18">
        <v>1928</v>
      </c>
      <c r="B114" s="18">
        <v>1928</v>
      </c>
      <c r="C114" s="18">
        <v>8</v>
      </c>
      <c r="D114" s="9" t="s">
        <v>121</v>
      </c>
      <c r="E114" s="9" t="str">
        <f t="shared" si="20"/>
        <v>1928 8</v>
      </c>
      <c r="F114" s="17">
        <v>2788.6600490000001</v>
      </c>
      <c r="G114" s="14">
        <v>0</v>
      </c>
      <c r="H114" s="17">
        <f t="shared" si="21"/>
        <v>2788.6600490000001</v>
      </c>
      <c r="J114" s="55"/>
    </row>
    <row r="115" spans="1:33" x14ac:dyDescent="0.25">
      <c r="A115" s="18">
        <v>1928</v>
      </c>
      <c r="B115" s="18">
        <v>1928</v>
      </c>
      <c r="C115" s="18">
        <v>9</v>
      </c>
      <c r="D115" s="9" t="s">
        <v>122</v>
      </c>
      <c r="E115" s="9" t="str">
        <f t="shared" si="20"/>
        <v>1928 9</v>
      </c>
      <c r="F115" s="17">
        <v>2386.356076</v>
      </c>
      <c r="G115" s="14">
        <v>0</v>
      </c>
      <c r="H115" s="17">
        <f t="shared" si="21"/>
        <v>2386.356076</v>
      </c>
      <c r="L115" s="66"/>
      <c r="M115" s="66"/>
      <c r="N115" s="66"/>
      <c r="O115" s="66"/>
      <c r="P115" s="66"/>
      <c r="Q115" s="66"/>
      <c r="R115" s="66"/>
      <c r="S115" s="66"/>
      <c r="T115" s="66"/>
      <c r="U115" s="66"/>
      <c r="V115" s="66"/>
      <c r="W115" s="66"/>
      <c r="X115" s="66"/>
      <c r="Y115" s="66"/>
    </row>
    <row r="116" spans="1:33" x14ac:dyDescent="0.25">
      <c r="A116" s="18">
        <v>1929</v>
      </c>
      <c r="B116" s="18">
        <v>1928</v>
      </c>
      <c r="C116" s="18">
        <v>10</v>
      </c>
      <c r="D116" s="9" t="s">
        <v>123</v>
      </c>
      <c r="E116" s="9" t="str">
        <f t="shared" si="20"/>
        <v>1929 10</v>
      </c>
      <c r="F116" s="17">
        <v>2247.018188</v>
      </c>
      <c r="G116" s="14">
        <v>0</v>
      </c>
      <c r="H116" s="17">
        <f t="shared" si="21"/>
        <v>2247.018188</v>
      </c>
      <c r="L116" s="67"/>
      <c r="M116" s="68"/>
      <c r="N116" s="69"/>
      <c r="O116" s="69"/>
      <c r="P116" s="69"/>
      <c r="Q116" s="69"/>
      <c r="R116" s="69"/>
      <c r="S116" s="69"/>
      <c r="T116" s="69"/>
      <c r="U116" s="69"/>
      <c r="V116" s="69"/>
      <c r="W116" s="69"/>
      <c r="X116" s="69"/>
      <c r="Y116" s="69"/>
    </row>
    <row r="117" spans="1:33" x14ac:dyDescent="0.25">
      <c r="A117" s="18">
        <v>1929</v>
      </c>
      <c r="B117" s="18">
        <v>1928</v>
      </c>
      <c r="C117" s="18">
        <v>11</v>
      </c>
      <c r="D117" s="9" t="s">
        <v>124</v>
      </c>
      <c r="E117" s="9" t="str">
        <f t="shared" si="20"/>
        <v>1929 11</v>
      </c>
      <c r="F117" s="17">
        <v>2170.1479159999999</v>
      </c>
      <c r="G117" s="14">
        <v>0</v>
      </c>
      <c r="H117" s="17">
        <f t="shared" si="21"/>
        <v>2170.1479159999999</v>
      </c>
      <c r="L117" s="70"/>
      <c r="M117" s="68"/>
      <c r="N117" s="69"/>
      <c r="O117" s="69"/>
      <c r="P117" s="69"/>
      <c r="Q117" s="69"/>
      <c r="R117" s="69"/>
      <c r="S117" s="69"/>
      <c r="T117" s="69"/>
      <c r="U117" s="69"/>
      <c r="V117" s="69"/>
      <c r="W117" s="69"/>
      <c r="X117" s="69"/>
      <c r="Y117" s="69"/>
    </row>
    <row r="118" spans="1:33" x14ac:dyDescent="0.25">
      <c r="A118" s="18">
        <v>1929</v>
      </c>
      <c r="B118" s="18">
        <v>1928</v>
      </c>
      <c r="C118" s="18">
        <v>12</v>
      </c>
      <c r="D118" s="9" t="s">
        <v>125</v>
      </c>
      <c r="E118" s="9" t="str">
        <f t="shared" si="20"/>
        <v>1929 12</v>
      </c>
      <c r="F118" s="17">
        <v>2240.0240079999999</v>
      </c>
      <c r="G118" s="14">
        <v>0</v>
      </c>
      <c r="H118" s="17">
        <f t="shared" si="21"/>
        <v>2240.0240079999999</v>
      </c>
      <c r="L118" s="66"/>
      <c r="M118" s="46"/>
      <c r="N118" s="13"/>
      <c r="O118" s="13"/>
      <c r="P118" s="13"/>
      <c r="Q118" s="13"/>
      <c r="R118" s="13"/>
      <c r="S118" s="13"/>
      <c r="T118" s="13"/>
      <c r="U118" s="13"/>
      <c r="V118" s="13"/>
      <c r="W118" s="13"/>
      <c r="X118" s="13"/>
      <c r="Y118" s="13"/>
    </row>
    <row r="119" spans="1:33" x14ac:dyDescent="0.25">
      <c r="A119" s="18">
        <v>1929</v>
      </c>
      <c r="B119" s="18">
        <v>1929</v>
      </c>
      <c r="C119" s="18">
        <v>1</v>
      </c>
      <c r="D119" s="9" t="s">
        <v>126</v>
      </c>
      <c r="E119" s="9" t="str">
        <f t="shared" si="20"/>
        <v>1929 1</v>
      </c>
      <c r="F119" s="17">
        <v>2504.3816350000002</v>
      </c>
      <c r="G119" s="14">
        <v>0</v>
      </c>
      <c r="H119" s="17">
        <f t="shared" si="21"/>
        <v>2504.3816350000002</v>
      </c>
      <c r="L119" s="66"/>
      <c r="M119" s="71"/>
      <c r="N119" s="40"/>
      <c r="O119" s="40"/>
      <c r="P119" s="40"/>
      <c r="Q119" s="40"/>
      <c r="R119" s="40"/>
      <c r="S119" s="40"/>
      <c r="T119" s="40"/>
      <c r="U119" s="40"/>
      <c r="V119" s="40"/>
      <c r="W119" s="40"/>
      <c r="X119" s="40"/>
      <c r="Y119" s="40"/>
    </row>
    <row r="120" spans="1:33" x14ac:dyDescent="0.25">
      <c r="A120" s="18">
        <v>1929</v>
      </c>
      <c r="B120" s="18">
        <v>1929</v>
      </c>
      <c r="C120" s="18">
        <v>2</v>
      </c>
      <c r="D120" s="9" t="s">
        <v>127</v>
      </c>
      <c r="E120" s="9" t="str">
        <f t="shared" si="20"/>
        <v>1929 2</v>
      </c>
      <c r="F120" s="17">
        <v>2689.5652239999999</v>
      </c>
      <c r="G120" s="14">
        <v>0</v>
      </c>
      <c r="H120" s="17">
        <f t="shared" si="21"/>
        <v>2689.5652239999999</v>
      </c>
      <c r="L120" s="66"/>
      <c r="M120" s="71"/>
      <c r="N120" s="40"/>
      <c r="O120" s="40"/>
      <c r="P120" s="40"/>
      <c r="Q120" s="40"/>
      <c r="R120" s="40"/>
      <c r="S120" s="40"/>
      <c r="T120" s="40"/>
      <c r="U120" s="40"/>
      <c r="V120" s="40"/>
      <c r="W120" s="40"/>
      <c r="X120" s="40"/>
      <c r="Y120" s="40"/>
    </row>
    <row r="121" spans="1:33" x14ac:dyDescent="0.25">
      <c r="A121" s="18">
        <v>1929</v>
      </c>
      <c r="B121" s="18">
        <v>1929</v>
      </c>
      <c r="C121" s="18">
        <v>3</v>
      </c>
      <c r="D121" s="9" t="s">
        <v>128</v>
      </c>
      <c r="E121" s="9" t="str">
        <f t="shared" si="20"/>
        <v>1929 3</v>
      </c>
      <c r="F121" s="17">
        <v>2860.616274</v>
      </c>
      <c r="G121" s="14">
        <v>0</v>
      </c>
      <c r="H121" s="17">
        <f t="shared" si="21"/>
        <v>2860.616274</v>
      </c>
      <c r="L121" s="66"/>
      <c r="M121" s="71"/>
      <c r="N121" s="40"/>
      <c r="O121" s="40"/>
      <c r="P121" s="40"/>
      <c r="Q121" s="40"/>
      <c r="R121" s="40"/>
      <c r="S121" s="40"/>
      <c r="T121" s="40"/>
      <c r="U121" s="40"/>
      <c r="V121" s="40"/>
      <c r="W121" s="40"/>
      <c r="X121" s="40"/>
      <c r="Y121" s="40"/>
    </row>
    <row r="122" spans="1:33" x14ac:dyDescent="0.25">
      <c r="A122" s="18">
        <v>1929</v>
      </c>
      <c r="B122" s="18">
        <v>1929</v>
      </c>
      <c r="C122" s="18">
        <v>4</v>
      </c>
      <c r="D122" s="9" t="s">
        <v>129</v>
      </c>
      <c r="E122" s="9" t="str">
        <f t="shared" si="20"/>
        <v>1929 4</v>
      </c>
      <c r="F122" s="17">
        <v>3065.5909270000002</v>
      </c>
      <c r="G122" s="14">
        <v>0</v>
      </c>
      <c r="H122" s="17">
        <f t="shared" si="21"/>
        <v>3065.5909270000002</v>
      </c>
      <c r="L122" s="66"/>
      <c r="M122" s="71"/>
      <c r="N122" s="40"/>
      <c r="O122" s="40"/>
      <c r="P122" s="40"/>
      <c r="Q122" s="40"/>
      <c r="R122" s="40"/>
      <c r="S122" s="40"/>
      <c r="T122" s="40"/>
      <c r="U122" s="40"/>
      <c r="V122" s="40"/>
      <c r="W122" s="40"/>
      <c r="X122" s="40"/>
      <c r="Y122" s="40"/>
    </row>
    <row r="123" spans="1:33" x14ac:dyDescent="0.25">
      <c r="A123" s="18">
        <v>1929</v>
      </c>
      <c r="B123" s="18">
        <v>1929</v>
      </c>
      <c r="C123" s="18">
        <v>5</v>
      </c>
      <c r="D123" s="9" t="s">
        <v>130</v>
      </c>
      <c r="E123" s="9" t="str">
        <f t="shared" si="20"/>
        <v>1929 5</v>
      </c>
      <c r="F123" s="17">
        <v>2895.9856679999998</v>
      </c>
      <c r="G123" s="14">
        <v>0</v>
      </c>
      <c r="H123" s="17">
        <f t="shared" si="21"/>
        <v>2895.9856679999998</v>
      </c>
      <c r="L123" s="66"/>
      <c r="M123" s="71"/>
      <c r="N123" s="40"/>
      <c r="O123" s="40"/>
      <c r="P123" s="40"/>
      <c r="Q123" s="40"/>
      <c r="R123" s="40"/>
      <c r="S123" s="40"/>
      <c r="T123" s="40"/>
      <c r="U123" s="40"/>
      <c r="V123" s="40"/>
      <c r="W123" s="40"/>
      <c r="X123" s="40"/>
      <c r="Y123" s="40"/>
    </row>
    <row r="124" spans="1:33" x14ac:dyDescent="0.25">
      <c r="A124" s="18">
        <v>1929</v>
      </c>
      <c r="B124" s="18">
        <v>1929</v>
      </c>
      <c r="C124" s="18">
        <v>6</v>
      </c>
      <c r="D124" s="9" t="s">
        <v>131</v>
      </c>
      <c r="E124" s="9" t="str">
        <f t="shared" si="20"/>
        <v>1929 6</v>
      </c>
      <c r="F124" s="17">
        <v>2603.8313629999998</v>
      </c>
      <c r="G124" s="14">
        <v>0</v>
      </c>
      <c r="H124" s="17">
        <f t="shared" si="21"/>
        <v>2603.8313629999998</v>
      </c>
      <c r="L124" s="66"/>
      <c r="M124" s="71"/>
      <c r="N124" s="40"/>
      <c r="O124" s="40"/>
      <c r="P124" s="40"/>
      <c r="Q124" s="40"/>
      <c r="R124" s="40"/>
      <c r="S124" s="40"/>
      <c r="T124" s="40"/>
      <c r="U124" s="40"/>
      <c r="V124" s="40"/>
      <c r="W124" s="40"/>
      <c r="X124" s="40"/>
      <c r="Y124" s="40"/>
    </row>
    <row r="125" spans="1:33" x14ac:dyDescent="0.25">
      <c r="A125" s="18">
        <v>1929</v>
      </c>
      <c r="B125" s="18">
        <v>1929</v>
      </c>
      <c r="C125" s="18">
        <v>7</v>
      </c>
      <c r="D125" s="9" t="s">
        <v>132</v>
      </c>
      <c r="E125" s="9" t="str">
        <f t="shared" si="20"/>
        <v>1929 7</v>
      </c>
      <c r="F125" s="17">
        <v>2277.5475750000001</v>
      </c>
      <c r="G125" s="14">
        <v>0</v>
      </c>
      <c r="H125" s="17">
        <f t="shared" si="21"/>
        <v>2277.5475750000001</v>
      </c>
      <c r="L125" s="66"/>
      <c r="M125" s="71"/>
      <c r="N125" s="40"/>
      <c r="O125" s="40"/>
      <c r="P125" s="40"/>
      <c r="Q125" s="40"/>
      <c r="R125" s="40"/>
      <c r="S125" s="40"/>
      <c r="T125" s="40"/>
      <c r="U125" s="40"/>
      <c r="V125" s="40"/>
      <c r="W125" s="40"/>
      <c r="X125" s="40"/>
      <c r="Y125" s="40"/>
    </row>
    <row r="126" spans="1:33" x14ac:dyDescent="0.25">
      <c r="A126" s="18">
        <v>1929</v>
      </c>
      <c r="B126" s="18">
        <v>1929</v>
      </c>
      <c r="C126" s="18">
        <v>8</v>
      </c>
      <c r="D126" s="9" t="s">
        <v>133</v>
      </c>
      <c r="E126" s="9" t="str">
        <f t="shared" si="20"/>
        <v>1929 8</v>
      </c>
      <c r="F126" s="17">
        <v>1882.0737340000001</v>
      </c>
      <c r="G126" s="14">
        <v>0</v>
      </c>
      <c r="H126" s="17">
        <f t="shared" si="21"/>
        <v>1882.0737340000001</v>
      </c>
      <c r="L126" s="66"/>
      <c r="M126" s="71"/>
      <c r="N126" s="40"/>
      <c r="O126" s="40"/>
      <c r="P126" s="40"/>
      <c r="Q126" s="40"/>
      <c r="R126" s="40"/>
      <c r="S126" s="40"/>
      <c r="T126" s="40"/>
      <c r="U126" s="40"/>
      <c r="V126" s="40"/>
      <c r="W126" s="40"/>
      <c r="X126" s="40"/>
      <c r="Y126" s="40"/>
    </row>
    <row r="127" spans="1:33" x14ac:dyDescent="0.25">
      <c r="A127" s="18">
        <v>1929</v>
      </c>
      <c r="B127" s="18">
        <v>1929</v>
      </c>
      <c r="C127" s="18">
        <v>9</v>
      </c>
      <c r="D127" s="9" t="s">
        <v>134</v>
      </c>
      <c r="E127" s="9" t="str">
        <f t="shared" si="20"/>
        <v>1929 9</v>
      </c>
      <c r="F127" s="17">
        <v>1775.820696</v>
      </c>
      <c r="G127" s="14">
        <v>0</v>
      </c>
      <c r="H127" s="17">
        <f t="shared" si="21"/>
        <v>1775.820696</v>
      </c>
      <c r="L127" s="66"/>
      <c r="M127" s="71"/>
      <c r="N127" s="40"/>
      <c r="O127" s="40"/>
      <c r="P127" s="40"/>
      <c r="Q127" s="40"/>
      <c r="R127" s="40"/>
      <c r="S127" s="40"/>
      <c r="T127" s="40"/>
      <c r="U127" s="40"/>
      <c r="V127" s="40"/>
      <c r="W127" s="40"/>
      <c r="X127" s="40"/>
      <c r="Y127" s="40"/>
    </row>
    <row r="128" spans="1:33" x14ac:dyDescent="0.25">
      <c r="A128" s="18">
        <v>1930</v>
      </c>
      <c r="B128" s="18">
        <v>1929</v>
      </c>
      <c r="C128" s="18">
        <v>10</v>
      </c>
      <c r="D128" s="9" t="s">
        <v>135</v>
      </c>
      <c r="E128" s="9" t="str">
        <f t="shared" si="20"/>
        <v>1930 10</v>
      </c>
      <c r="F128" s="17">
        <v>1633.8814950000001</v>
      </c>
      <c r="G128" s="14">
        <v>0</v>
      </c>
      <c r="H128" s="17">
        <f t="shared" si="21"/>
        <v>1633.8814950000001</v>
      </c>
      <c r="L128" s="66"/>
      <c r="M128" s="71"/>
      <c r="N128" s="40"/>
      <c r="O128" s="40"/>
      <c r="P128" s="40"/>
      <c r="Q128" s="40"/>
      <c r="R128" s="40"/>
      <c r="S128" s="40"/>
      <c r="T128" s="40"/>
      <c r="U128" s="40"/>
      <c r="V128" s="40"/>
      <c r="W128" s="40"/>
      <c r="X128" s="40"/>
      <c r="Y128" s="40"/>
    </row>
    <row r="129" spans="1:25" x14ac:dyDescent="0.25">
      <c r="A129" s="18">
        <v>1930</v>
      </c>
      <c r="B129" s="18">
        <v>1929</v>
      </c>
      <c r="C129" s="18">
        <v>11</v>
      </c>
      <c r="D129" s="9" t="s">
        <v>136</v>
      </c>
      <c r="E129" s="9" t="str">
        <f t="shared" si="20"/>
        <v>1930 11</v>
      </c>
      <c r="F129" s="17">
        <v>1545.450818</v>
      </c>
      <c r="G129" s="14">
        <v>0</v>
      </c>
      <c r="H129" s="17">
        <f t="shared" si="21"/>
        <v>1545.450818</v>
      </c>
      <c r="L129" s="66"/>
      <c r="M129" s="71"/>
      <c r="N129" s="40"/>
      <c r="O129" s="40"/>
      <c r="P129" s="40"/>
      <c r="Q129" s="40"/>
      <c r="R129" s="40"/>
      <c r="S129" s="40"/>
      <c r="T129" s="40"/>
      <c r="U129" s="40"/>
      <c r="V129" s="40"/>
      <c r="W129" s="40"/>
      <c r="X129" s="40"/>
      <c r="Y129" s="40"/>
    </row>
    <row r="130" spans="1:25" x14ac:dyDescent="0.25">
      <c r="A130" s="18">
        <v>1930</v>
      </c>
      <c r="B130" s="18">
        <v>1929</v>
      </c>
      <c r="C130" s="18">
        <v>12</v>
      </c>
      <c r="D130" s="9" t="s">
        <v>137</v>
      </c>
      <c r="E130" s="9" t="str">
        <f t="shared" si="20"/>
        <v>1930 12</v>
      </c>
      <c r="F130" s="17">
        <v>2086.9863620000001</v>
      </c>
      <c r="G130" s="14">
        <v>0</v>
      </c>
      <c r="H130" s="17">
        <f t="shared" si="21"/>
        <v>2086.9863620000001</v>
      </c>
      <c r="L130" s="66"/>
      <c r="M130" s="71"/>
      <c r="N130" s="40"/>
      <c r="O130" s="40"/>
      <c r="P130" s="40"/>
      <c r="Q130" s="40"/>
      <c r="R130" s="40"/>
      <c r="S130" s="40"/>
      <c r="T130" s="40"/>
      <c r="U130" s="40"/>
      <c r="V130" s="40"/>
      <c r="W130" s="40"/>
      <c r="X130" s="40"/>
      <c r="Y130" s="40"/>
    </row>
    <row r="131" spans="1:25" x14ac:dyDescent="0.25">
      <c r="A131" s="18">
        <v>1930</v>
      </c>
      <c r="B131" s="18">
        <v>1930</v>
      </c>
      <c r="C131" s="18">
        <v>1</v>
      </c>
      <c r="D131" s="9" t="s">
        <v>138</v>
      </c>
      <c r="E131" s="9" t="str">
        <f t="shared" si="20"/>
        <v>1930 1</v>
      </c>
      <c r="F131" s="17">
        <v>2287.1276050000001</v>
      </c>
      <c r="G131" s="14">
        <v>0</v>
      </c>
      <c r="H131" s="17">
        <f t="shared" si="21"/>
        <v>2287.1276050000001</v>
      </c>
      <c r="L131" s="66"/>
      <c r="M131" s="71"/>
      <c r="N131" s="40"/>
      <c r="O131" s="40"/>
      <c r="P131" s="40"/>
      <c r="Q131" s="40"/>
      <c r="R131" s="40"/>
      <c r="S131" s="40"/>
      <c r="T131" s="40"/>
      <c r="U131" s="40"/>
      <c r="V131" s="40"/>
      <c r="W131" s="40"/>
      <c r="X131" s="40"/>
      <c r="Y131" s="40"/>
    </row>
    <row r="132" spans="1:25" x14ac:dyDescent="0.25">
      <c r="A132" s="18">
        <v>1930</v>
      </c>
      <c r="B132" s="18">
        <v>1930</v>
      </c>
      <c r="C132" s="18">
        <v>2</v>
      </c>
      <c r="D132" s="9" t="s">
        <v>139</v>
      </c>
      <c r="E132" s="9" t="str">
        <f t="shared" si="20"/>
        <v>1930 2</v>
      </c>
      <c r="F132" s="17">
        <v>2686.7628260000001</v>
      </c>
      <c r="G132" s="14">
        <v>0</v>
      </c>
      <c r="H132" s="17">
        <f t="shared" si="21"/>
        <v>2686.7628260000001</v>
      </c>
      <c r="L132" s="66"/>
      <c r="M132" s="71"/>
      <c r="N132" s="40"/>
      <c r="O132" s="40"/>
      <c r="P132" s="40"/>
      <c r="Q132" s="40"/>
      <c r="R132" s="40"/>
      <c r="S132" s="40"/>
      <c r="T132" s="40"/>
      <c r="U132" s="40"/>
      <c r="V132" s="40"/>
      <c r="W132" s="40"/>
      <c r="X132" s="40"/>
      <c r="Y132" s="40"/>
    </row>
    <row r="133" spans="1:25" x14ac:dyDescent="0.25">
      <c r="A133" s="18">
        <v>1930</v>
      </c>
      <c r="B133" s="18">
        <v>1930</v>
      </c>
      <c r="C133" s="18">
        <v>3</v>
      </c>
      <c r="D133" s="9" t="s">
        <v>140</v>
      </c>
      <c r="E133" s="9" t="str">
        <f t="shared" si="20"/>
        <v>1930 3</v>
      </c>
      <c r="F133" s="17">
        <v>3180.2048500000001</v>
      </c>
      <c r="G133" s="14">
        <v>0</v>
      </c>
      <c r="H133" s="17">
        <f t="shared" si="21"/>
        <v>3180.2048500000001</v>
      </c>
      <c r="L133" s="66"/>
      <c r="M133" s="71"/>
      <c r="N133" s="40"/>
      <c r="O133" s="40"/>
      <c r="P133" s="40"/>
      <c r="Q133" s="40"/>
      <c r="R133" s="40"/>
      <c r="S133" s="40"/>
      <c r="T133" s="40"/>
      <c r="U133" s="40"/>
      <c r="V133" s="40"/>
      <c r="W133" s="40"/>
      <c r="X133" s="40"/>
      <c r="Y133" s="40"/>
    </row>
    <row r="134" spans="1:25" x14ac:dyDescent="0.25">
      <c r="A134" s="18">
        <v>1930</v>
      </c>
      <c r="B134" s="18">
        <v>1930</v>
      </c>
      <c r="C134" s="18">
        <v>4</v>
      </c>
      <c r="D134" s="9" t="s">
        <v>141</v>
      </c>
      <c r="E134" s="9" t="str">
        <f t="shared" si="20"/>
        <v>1930 4</v>
      </c>
      <c r="F134" s="17">
        <v>3397.044328</v>
      </c>
      <c r="G134" s="14">
        <v>0</v>
      </c>
      <c r="H134" s="17">
        <f t="shared" si="21"/>
        <v>3397.044328</v>
      </c>
      <c r="L134" s="66"/>
      <c r="M134" s="71"/>
      <c r="N134" s="40"/>
      <c r="O134" s="40"/>
      <c r="P134" s="40"/>
      <c r="Q134" s="40"/>
      <c r="R134" s="40"/>
      <c r="S134" s="40"/>
      <c r="T134" s="40"/>
      <c r="U134" s="40"/>
      <c r="V134" s="40"/>
      <c r="W134" s="40"/>
      <c r="X134" s="40"/>
      <c r="Y134" s="40"/>
    </row>
    <row r="135" spans="1:25" x14ac:dyDescent="0.25">
      <c r="A135" s="18">
        <v>1930</v>
      </c>
      <c r="B135" s="18">
        <v>1930</v>
      </c>
      <c r="C135" s="18">
        <v>5</v>
      </c>
      <c r="D135" s="9" t="s">
        <v>142</v>
      </c>
      <c r="E135" s="9" t="str">
        <f t="shared" si="20"/>
        <v>1930 5</v>
      </c>
      <c r="F135" s="17">
        <v>3370.7546390000002</v>
      </c>
      <c r="G135" s="14">
        <v>0</v>
      </c>
      <c r="H135" s="17">
        <f t="shared" si="21"/>
        <v>3370.7546390000002</v>
      </c>
      <c r="L135" s="66"/>
      <c r="M135" s="71"/>
      <c r="N135" s="40"/>
      <c r="O135" s="40"/>
      <c r="P135" s="40"/>
      <c r="Q135" s="40"/>
      <c r="R135" s="40"/>
      <c r="S135" s="40"/>
      <c r="T135" s="40"/>
      <c r="U135" s="40"/>
      <c r="V135" s="40"/>
      <c r="W135" s="40"/>
      <c r="X135" s="40"/>
      <c r="Y135" s="40"/>
    </row>
    <row r="136" spans="1:25" x14ac:dyDescent="0.25">
      <c r="A136" s="18">
        <v>1930</v>
      </c>
      <c r="B136" s="18">
        <v>1930</v>
      </c>
      <c r="C136" s="18">
        <v>6</v>
      </c>
      <c r="D136" s="9" t="s">
        <v>143</v>
      </c>
      <c r="E136" s="9" t="str">
        <f t="shared" si="20"/>
        <v>1930 6</v>
      </c>
      <c r="F136" s="17">
        <v>3029.7592970000001</v>
      </c>
      <c r="G136" s="14">
        <v>0</v>
      </c>
      <c r="H136" s="17">
        <f t="shared" si="21"/>
        <v>3029.7592970000001</v>
      </c>
      <c r="L136" s="66"/>
      <c r="M136" s="71"/>
      <c r="N136" s="40"/>
      <c r="O136" s="40"/>
      <c r="P136" s="40"/>
      <c r="Q136" s="40"/>
      <c r="R136" s="40"/>
      <c r="S136" s="40"/>
      <c r="T136" s="40"/>
      <c r="U136" s="40"/>
      <c r="V136" s="40"/>
      <c r="W136" s="40"/>
      <c r="X136" s="40"/>
      <c r="Y136" s="40"/>
    </row>
    <row r="137" spans="1:25" x14ac:dyDescent="0.25">
      <c r="A137" s="18">
        <v>1930</v>
      </c>
      <c r="B137" s="18">
        <v>1930</v>
      </c>
      <c r="C137" s="18">
        <v>7</v>
      </c>
      <c r="D137" s="9" t="s">
        <v>144</v>
      </c>
      <c r="E137" s="9" t="str">
        <f t="shared" si="20"/>
        <v>1930 7</v>
      </c>
      <c r="F137" s="17">
        <v>2724.5705109999999</v>
      </c>
      <c r="G137" s="14">
        <v>0</v>
      </c>
      <c r="H137" s="17">
        <f t="shared" si="21"/>
        <v>2724.5705109999999</v>
      </c>
      <c r="L137" s="66"/>
      <c r="M137" s="71"/>
      <c r="N137" s="40"/>
      <c r="O137" s="40"/>
      <c r="P137" s="40"/>
      <c r="Q137" s="40"/>
      <c r="R137" s="40"/>
      <c r="S137" s="40"/>
      <c r="T137" s="40"/>
      <c r="U137" s="40"/>
      <c r="V137" s="40"/>
      <c r="W137" s="40"/>
      <c r="X137" s="40"/>
      <c r="Y137" s="40"/>
    </row>
    <row r="138" spans="1:25" x14ac:dyDescent="0.25">
      <c r="A138" s="18">
        <v>1930</v>
      </c>
      <c r="B138" s="18">
        <v>1930</v>
      </c>
      <c r="C138" s="18">
        <v>8</v>
      </c>
      <c r="D138" s="9" t="s">
        <v>145</v>
      </c>
      <c r="E138" s="9" t="str">
        <f t="shared" si="20"/>
        <v>1930 8</v>
      </c>
      <c r="F138" s="17">
        <v>2438.8204930000002</v>
      </c>
      <c r="G138" s="14">
        <v>0</v>
      </c>
      <c r="H138" s="17">
        <f t="shared" si="21"/>
        <v>2438.8204930000002</v>
      </c>
      <c r="L138" s="66"/>
      <c r="M138" s="71"/>
      <c r="N138" s="40"/>
      <c r="O138" s="40"/>
      <c r="P138" s="40"/>
      <c r="Q138" s="40"/>
      <c r="R138" s="40"/>
      <c r="S138" s="40"/>
      <c r="T138" s="40"/>
      <c r="U138" s="40"/>
      <c r="V138" s="40"/>
      <c r="W138" s="40"/>
      <c r="X138" s="40"/>
      <c r="Y138" s="40"/>
    </row>
    <row r="139" spans="1:25" x14ac:dyDescent="0.25">
      <c r="A139" s="18">
        <v>1930</v>
      </c>
      <c r="B139" s="18">
        <v>1930</v>
      </c>
      <c r="C139" s="18">
        <v>9</v>
      </c>
      <c r="D139" s="9" t="s">
        <v>146</v>
      </c>
      <c r="E139" s="9" t="str">
        <f t="shared" si="20"/>
        <v>1930 9</v>
      </c>
      <c r="F139" s="17">
        <v>2409.8302910000002</v>
      </c>
      <c r="G139" s="14">
        <v>0</v>
      </c>
      <c r="H139" s="17">
        <f t="shared" si="21"/>
        <v>2409.8302910000002</v>
      </c>
      <c r="L139" s="66"/>
      <c r="M139" s="71"/>
      <c r="N139" s="40"/>
      <c r="O139" s="40"/>
      <c r="P139" s="40"/>
      <c r="Q139" s="40"/>
      <c r="R139" s="40"/>
      <c r="S139" s="40"/>
      <c r="T139" s="40"/>
      <c r="U139" s="40"/>
      <c r="V139" s="40"/>
      <c r="W139" s="40"/>
      <c r="X139" s="40"/>
      <c r="Y139" s="40"/>
    </row>
    <row r="140" spans="1:25" x14ac:dyDescent="0.25">
      <c r="A140" s="18">
        <v>1931</v>
      </c>
      <c r="B140" s="18">
        <v>1930</v>
      </c>
      <c r="C140" s="18">
        <v>10</v>
      </c>
      <c r="D140" s="9" t="s">
        <v>147</v>
      </c>
      <c r="E140" s="9" t="str">
        <f t="shared" si="20"/>
        <v>1931 10</v>
      </c>
      <c r="F140" s="17">
        <v>2286.051868</v>
      </c>
      <c r="G140" s="14">
        <v>0</v>
      </c>
      <c r="H140" s="17">
        <f t="shared" si="21"/>
        <v>2286.051868</v>
      </c>
      <c r="L140" s="66"/>
      <c r="M140" s="71"/>
      <c r="N140" s="40"/>
      <c r="O140" s="40"/>
      <c r="P140" s="40"/>
      <c r="Q140" s="40"/>
      <c r="R140" s="40"/>
      <c r="S140" s="40"/>
      <c r="T140" s="40"/>
      <c r="U140" s="40"/>
      <c r="V140" s="40"/>
      <c r="W140" s="40"/>
      <c r="X140" s="40"/>
      <c r="Y140" s="40"/>
    </row>
    <row r="141" spans="1:25" x14ac:dyDescent="0.25">
      <c r="A141" s="18">
        <v>1931</v>
      </c>
      <c r="B141" s="18">
        <v>1930</v>
      </c>
      <c r="C141" s="18">
        <v>11</v>
      </c>
      <c r="D141" s="9" t="s">
        <v>148</v>
      </c>
      <c r="E141" s="9" t="str">
        <f t="shared" si="20"/>
        <v>1931 11</v>
      </c>
      <c r="F141" s="17">
        <v>2257.9256679999999</v>
      </c>
      <c r="G141" s="14">
        <v>0</v>
      </c>
      <c r="H141" s="17">
        <f t="shared" si="21"/>
        <v>2257.9256679999999</v>
      </c>
      <c r="L141" s="66"/>
      <c r="M141" s="71"/>
      <c r="N141" s="40"/>
      <c r="O141" s="40"/>
      <c r="P141" s="40"/>
      <c r="Q141" s="40"/>
      <c r="R141" s="40"/>
      <c r="S141" s="40"/>
      <c r="T141" s="40"/>
      <c r="U141" s="40"/>
      <c r="V141" s="40"/>
      <c r="W141" s="40"/>
      <c r="X141" s="40"/>
      <c r="Y141" s="40"/>
    </row>
    <row r="142" spans="1:25" x14ac:dyDescent="0.25">
      <c r="A142" s="18">
        <v>1931</v>
      </c>
      <c r="B142" s="18">
        <v>1930</v>
      </c>
      <c r="C142" s="18">
        <v>12</v>
      </c>
      <c r="D142" s="9" t="s">
        <v>149</v>
      </c>
      <c r="E142" s="9" t="str">
        <f t="shared" si="20"/>
        <v>1931 12</v>
      </c>
      <c r="F142" s="17">
        <v>2239.1350600000001</v>
      </c>
      <c r="G142" s="14">
        <v>0</v>
      </c>
      <c r="H142" s="17">
        <f t="shared" si="21"/>
        <v>2239.1350600000001</v>
      </c>
      <c r="L142" s="66"/>
      <c r="M142" s="71"/>
      <c r="N142" s="40"/>
      <c r="O142" s="40"/>
      <c r="P142" s="40"/>
      <c r="Q142" s="40"/>
      <c r="R142" s="40"/>
      <c r="S142" s="40"/>
      <c r="T142" s="40"/>
      <c r="U142" s="40"/>
      <c r="V142" s="40"/>
      <c r="W142" s="40"/>
      <c r="X142" s="40"/>
      <c r="Y142" s="40"/>
    </row>
    <row r="143" spans="1:25" x14ac:dyDescent="0.25">
      <c r="A143" s="18">
        <v>1931</v>
      </c>
      <c r="B143" s="18">
        <v>1931</v>
      </c>
      <c r="C143" s="18">
        <v>1</v>
      </c>
      <c r="D143" s="9" t="s">
        <v>150</v>
      </c>
      <c r="E143" s="9" t="str">
        <f t="shared" si="20"/>
        <v>1931 1</v>
      </c>
      <c r="F143" s="17">
        <v>2319.6865229999999</v>
      </c>
      <c r="G143" s="14">
        <v>0</v>
      </c>
      <c r="H143" s="17">
        <f t="shared" si="21"/>
        <v>2319.6865229999999</v>
      </c>
      <c r="L143" s="66"/>
      <c r="M143" s="71"/>
      <c r="N143" s="40"/>
      <c r="O143" s="40"/>
      <c r="P143" s="40"/>
      <c r="Q143" s="40"/>
      <c r="R143" s="40"/>
      <c r="S143" s="40"/>
      <c r="T143" s="40"/>
      <c r="U143" s="40"/>
      <c r="V143" s="40"/>
      <c r="W143" s="40"/>
      <c r="X143" s="40"/>
      <c r="Y143" s="40"/>
    </row>
    <row r="144" spans="1:25" x14ac:dyDescent="0.25">
      <c r="A144" s="18">
        <v>1931</v>
      </c>
      <c r="B144" s="18">
        <v>1931</v>
      </c>
      <c r="C144" s="18">
        <v>2</v>
      </c>
      <c r="D144" s="9" t="s">
        <v>151</v>
      </c>
      <c r="E144" s="9" t="str">
        <f t="shared" si="20"/>
        <v>1931 2</v>
      </c>
      <c r="F144" s="17">
        <v>2406.2742929999999</v>
      </c>
      <c r="G144" s="14">
        <v>0</v>
      </c>
      <c r="H144" s="17">
        <f t="shared" si="21"/>
        <v>2406.2742929999999</v>
      </c>
      <c r="L144" s="66"/>
      <c r="M144" s="71"/>
      <c r="N144" s="40"/>
      <c r="O144" s="40"/>
      <c r="P144" s="40"/>
      <c r="Q144" s="40"/>
      <c r="R144" s="40"/>
      <c r="S144" s="40"/>
      <c r="T144" s="40"/>
      <c r="U144" s="40"/>
      <c r="V144" s="40"/>
      <c r="W144" s="40"/>
      <c r="X144" s="40"/>
      <c r="Y144" s="40"/>
    </row>
    <row r="145" spans="1:25" x14ac:dyDescent="0.25">
      <c r="A145" s="18">
        <v>1931</v>
      </c>
      <c r="B145" s="18">
        <v>1931</v>
      </c>
      <c r="C145" s="18">
        <v>3</v>
      </c>
      <c r="D145" s="9" t="s">
        <v>152</v>
      </c>
      <c r="E145" s="9" t="str">
        <f t="shared" si="20"/>
        <v>1931 3</v>
      </c>
      <c r="F145" s="17">
        <v>2572.1155829999998</v>
      </c>
      <c r="G145" s="14">
        <v>0</v>
      </c>
      <c r="H145" s="17">
        <f t="shared" si="21"/>
        <v>2572.1155829999998</v>
      </c>
      <c r="L145" s="66"/>
      <c r="M145" s="71"/>
      <c r="N145" s="40"/>
      <c r="O145" s="40"/>
      <c r="P145" s="40"/>
      <c r="Q145" s="40"/>
      <c r="R145" s="40"/>
      <c r="S145" s="40"/>
      <c r="T145" s="40"/>
      <c r="U145" s="40"/>
      <c r="V145" s="40"/>
      <c r="W145" s="40"/>
      <c r="X145" s="40"/>
      <c r="Y145" s="40"/>
    </row>
    <row r="146" spans="1:25" x14ac:dyDescent="0.25">
      <c r="A146" s="18">
        <v>1931</v>
      </c>
      <c r="B146" s="18">
        <v>1931</v>
      </c>
      <c r="C146" s="18">
        <v>4</v>
      </c>
      <c r="D146" s="9" t="s">
        <v>153</v>
      </c>
      <c r="E146" s="9" t="str">
        <f t="shared" si="20"/>
        <v>1931 4</v>
      </c>
      <c r="F146" s="17">
        <v>2418.1651740000002</v>
      </c>
      <c r="G146" s="14">
        <v>0</v>
      </c>
      <c r="H146" s="17">
        <f t="shared" si="21"/>
        <v>2418.1651740000002</v>
      </c>
      <c r="L146" s="66"/>
      <c r="M146" s="71"/>
      <c r="N146" s="40"/>
      <c r="O146" s="40"/>
      <c r="P146" s="40"/>
      <c r="Q146" s="40"/>
      <c r="R146" s="40"/>
      <c r="S146" s="40"/>
      <c r="T146" s="40"/>
      <c r="U146" s="40"/>
      <c r="V146" s="40"/>
      <c r="W146" s="40"/>
      <c r="X146" s="40"/>
      <c r="Y146" s="40"/>
    </row>
    <row r="147" spans="1:25" x14ac:dyDescent="0.25">
      <c r="A147" s="18">
        <v>1931</v>
      </c>
      <c r="B147" s="18">
        <v>1931</v>
      </c>
      <c r="C147" s="18">
        <v>5</v>
      </c>
      <c r="D147" s="9" t="s">
        <v>154</v>
      </c>
      <c r="E147" s="9" t="str">
        <f t="shared" si="20"/>
        <v>1931 5</v>
      </c>
      <c r="F147" s="17">
        <v>2106.2464399999999</v>
      </c>
      <c r="G147" s="14">
        <v>0</v>
      </c>
      <c r="H147" s="17">
        <f t="shared" si="21"/>
        <v>2106.2464399999999</v>
      </c>
      <c r="L147" s="66"/>
      <c r="M147" s="71"/>
      <c r="N147" s="40"/>
      <c r="O147" s="40"/>
      <c r="P147" s="40"/>
      <c r="Q147" s="40"/>
      <c r="R147" s="40"/>
      <c r="S147" s="40"/>
      <c r="T147" s="40"/>
      <c r="U147" s="40"/>
      <c r="V147" s="40"/>
      <c r="W147" s="40"/>
      <c r="X147" s="40"/>
      <c r="Y147" s="40"/>
    </row>
    <row r="148" spans="1:25" x14ac:dyDescent="0.25">
      <c r="A148" s="18">
        <v>1931</v>
      </c>
      <c r="B148" s="18">
        <v>1931</v>
      </c>
      <c r="C148" s="18">
        <v>6</v>
      </c>
      <c r="D148" s="9" t="s">
        <v>155</v>
      </c>
      <c r="E148" s="9" t="str">
        <f t="shared" si="20"/>
        <v>1931 6</v>
      </c>
      <c r="F148" s="17">
        <v>1771.590878</v>
      </c>
      <c r="G148" s="14">
        <v>0</v>
      </c>
      <c r="H148" s="17">
        <f t="shared" si="21"/>
        <v>1771.590878</v>
      </c>
      <c r="L148" s="66"/>
      <c r="M148" s="71"/>
      <c r="N148" s="40"/>
      <c r="O148" s="40"/>
      <c r="P148" s="40"/>
      <c r="Q148" s="40"/>
      <c r="R148" s="40"/>
      <c r="S148" s="40"/>
      <c r="T148" s="40"/>
      <c r="U148" s="40"/>
      <c r="V148" s="40"/>
      <c r="W148" s="40"/>
      <c r="X148" s="40"/>
      <c r="Y148" s="40"/>
    </row>
    <row r="149" spans="1:25" x14ac:dyDescent="0.25">
      <c r="A149" s="18">
        <v>1931</v>
      </c>
      <c r="B149" s="18">
        <v>1931</v>
      </c>
      <c r="C149" s="18">
        <v>7</v>
      </c>
      <c r="D149" s="9" t="s">
        <v>156</v>
      </c>
      <c r="E149" s="9" t="str">
        <f t="shared" si="20"/>
        <v>1931 7</v>
      </c>
      <c r="F149" s="17">
        <v>1378.604098</v>
      </c>
      <c r="G149" s="14">
        <v>0</v>
      </c>
      <c r="H149" s="17">
        <f t="shared" si="21"/>
        <v>1378.604098</v>
      </c>
      <c r="L149" s="66"/>
      <c r="M149" s="71"/>
      <c r="N149" s="40"/>
      <c r="O149" s="40"/>
      <c r="P149" s="40"/>
      <c r="Q149" s="40"/>
      <c r="R149" s="40"/>
      <c r="S149" s="40"/>
      <c r="T149" s="40"/>
      <c r="U149" s="40"/>
      <c r="V149" s="40"/>
      <c r="W149" s="40"/>
      <c r="X149" s="40"/>
      <c r="Y149" s="40"/>
    </row>
    <row r="150" spans="1:25" x14ac:dyDescent="0.25">
      <c r="A150" s="18">
        <v>1931</v>
      </c>
      <c r="B150" s="18">
        <v>1931</v>
      </c>
      <c r="C150" s="18">
        <v>8</v>
      </c>
      <c r="D150" s="9" t="s">
        <v>157</v>
      </c>
      <c r="E150" s="9" t="str">
        <f t="shared" si="20"/>
        <v>1931 8</v>
      </c>
      <c r="F150" s="17">
        <v>1102.2928219999999</v>
      </c>
      <c r="G150" s="14">
        <v>0</v>
      </c>
      <c r="H150" s="17">
        <f t="shared" si="21"/>
        <v>1102.2928219999999</v>
      </c>
      <c r="L150" s="66"/>
      <c r="M150" s="71"/>
      <c r="N150" s="40"/>
      <c r="O150" s="40"/>
      <c r="P150" s="40"/>
      <c r="Q150" s="40"/>
      <c r="R150" s="40"/>
      <c r="S150" s="40"/>
      <c r="T150" s="40"/>
      <c r="U150" s="40"/>
      <c r="V150" s="40"/>
      <c r="W150" s="40"/>
      <c r="X150" s="40"/>
      <c r="Y150" s="40"/>
    </row>
    <row r="151" spans="1:25" x14ac:dyDescent="0.25">
      <c r="A151" s="18">
        <v>1931</v>
      </c>
      <c r="B151" s="18">
        <v>1931</v>
      </c>
      <c r="C151" s="18">
        <v>9</v>
      </c>
      <c r="D151" s="9" t="s">
        <v>158</v>
      </c>
      <c r="E151" s="9" t="str">
        <f t="shared" si="20"/>
        <v>1931 9</v>
      </c>
      <c r="F151" s="9">
        <v>923.55373399999996</v>
      </c>
      <c r="G151" s="14">
        <v>0</v>
      </c>
      <c r="H151" s="17">
        <f t="shared" si="21"/>
        <v>923.55373399999996</v>
      </c>
      <c r="I151" s="17"/>
      <c r="J151" s="17"/>
      <c r="L151" s="66"/>
      <c r="M151" s="71"/>
      <c r="N151" s="40"/>
      <c r="O151" s="40"/>
      <c r="P151" s="40"/>
      <c r="Q151" s="40"/>
      <c r="R151" s="40"/>
      <c r="S151" s="40"/>
      <c r="T151" s="40"/>
      <c r="U151" s="40"/>
      <c r="V151" s="40"/>
      <c r="W151" s="40"/>
      <c r="X151" s="40"/>
      <c r="Y151" s="40"/>
    </row>
    <row r="152" spans="1:25" x14ac:dyDescent="0.25">
      <c r="A152" s="18">
        <v>1932</v>
      </c>
      <c r="B152" s="18">
        <v>1931</v>
      </c>
      <c r="C152" s="18">
        <v>10</v>
      </c>
      <c r="D152" s="9" t="s">
        <v>159</v>
      </c>
      <c r="E152" s="9" t="str">
        <f t="shared" si="20"/>
        <v>1932 10</v>
      </c>
      <c r="F152" s="9">
        <v>783.08746799999994</v>
      </c>
      <c r="G152" s="14">
        <v>0</v>
      </c>
      <c r="H152" s="17">
        <f t="shared" si="21"/>
        <v>783.08746799999994</v>
      </c>
      <c r="I152" s="17"/>
      <c r="J152" s="17"/>
      <c r="L152" s="66"/>
      <c r="M152" s="71"/>
      <c r="N152" s="40"/>
      <c r="O152" s="40"/>
      <c r="P152" s="40"/>
      <c r="Q152" s="40"/>
      <c r="R152" s="40"/>
      <c r="S152" s="40"/>
      <c r="T152" s="40"/>
      <c r="U152" s="40"/>
      <c r="V152" s="40"/>
      <c r="W152" s="40"/>
      <c r="X152" s="40"/>
      <c r="Y152" s="40"/>
    </row>
    <row r="153" spans="1:25" x14ac:dyDescent="0.25">
      <c r="A153" s="18">
        <v>1932</v>
      </c>
      <c r="B153" s="18">
        <v>1931</v>
      </c>
      <c r="C153" s="18">
        <v>11</v>
      </c>
      <c r="D153" s="9" t="s">
        <v>160</v>
      </c>
      <c r="E153" s="9" t="str">
        <f t="shared" si="20"/>
        <v>1932 11</v>
      </c>
      <c r="F153" s="9">
        <v>768.93390399999998</v>
      </c>
      <c r="G153" s="14">
        <v>0</v>
      </c>
      <c r="H153" s="17">
        <f t="shared" si="21"/>
        <v>768.93390399999998</v>
      </c>
      <c r="I153" s="17"/>
      <c r="J153" s="17"/>
      <c r="L153" s="66"/>
      <c r="M153" s="71"/>
      <c r="N153" s="40"/>
      <c r="O153" s="40"/>
      <c r="P153" s="40"/>
      <c r="Q153" s="40"/>
      <c r="R153" s="40"/>
      <c r="S153" s="40"/>
      <c r="T153" s="40"/>
      <c r="U153" s="40"/>
      <c r="V153" s="40"/>
      <c r="W153" s="40"/>
      <c r="X153" s="40"/>
      <c r="Y153" s="40"/>
    </row>
    <row r="154" spans="1:25" x14ac:dyDescent="0.25">
      <c r="A154" s="18">
        <v>1932</v>
      </c>
      <c r="B154" s="18">
        <v>1931</v>
      </c>
      <c r="C154" s="18">
        <v>12</v>
      </c>
      <c r="D154" s="9" t="s">
        <v>161</v>
      </c>
      <c r="E154" s="9" t="str">
        <f t="shared" si="20"/>
        <v>1932 12</v>
      </c>
      <c r="F154" s="9">
        <v>957.78035999999997</v>
      </c>
      <c r="G154" s="14">
        <v>0</v>
      </c>
      <c r="H154" s="17">
        <f t="shared" si="21"/>
        <v>957.78035999999997</v>
      </c>
      <c r="L154" s="66"/>
      <c r="M154" s="71"/>
      <c r="N154" s="40"/>
      <c r="O154" s="40"/>
      <c r="P154" s="40"/>
      <c r="Q154" s="40"/>
      <c r="R154" s="40"/>
      <c r="S154" s="40"/>
      <c r="T154" s="40"/>
      <c r="U154" s="40"/>
      <c r="V154" s="40"/>
      <c r="W154" s="40"/>
      <c r="X154" s="40"/>
      <c r="Y154" s="40"/>
    </row>
    <row r="155" spans="1:25" x14ac:dyDescent="0.25">
      <c r="A155" s="18">
        <v>1932</v>
      </c>
      <c r="B155" s="18">
        <v>1932</v>
      </c>
      <c r="C155" s="18">
        <v>1</v>
      </c>
      <c r="D155" s="9" t="s">
        <v>162</v>
      </c>
      <c r="E155" s="9" t="str">
        <f t="shared" si="20"/>
        <v>1932 1</v>
      </c>
      <c r="F155" s="17">
        <v>1208.549383</v>
      </c>
      <c r="G155" s="14">
        <v>0</v>
      </c>
      <c r="H155" s="17">
        <f t="shared" si="21"/>
        <v>1208.549383</v>
      </c>
      <c r="L155" s="66"/>
      <c r="M155" s="71"/>
      <c r="N155" s="40"/>
      <c r="O155" s="40"/>
      <c r="P155" s="40"/>
      <c r="Q155" s="40"/>
      <c r="R155" s="40"/>
      <c r="S155" s="40"/>
      <c r="T155" s="40"/>
      <c r="U155" s="40"/>
      <c r="V155" s="40"/>
      <c r="W155" s="40"/>
      <c r="X155" s="40"/>
      <c r="Y155" s="40"/>
    </row>
    <row r="156" spans="1:25" x14ac:dyDescent="0.25">
      <c r="A156" s="18">
        <v>1932</v>
      </c>
      <c r="B156" s="18">
        <v>1932</v>
      </c>
      <c r="C156" s="18">
        <v>2</v>
      </c>
      <c r="D156" s="9" t="s">
        <v>163</v>
      </c>
      <c r="E156" s="9" t="str">
        <f t="shared" si="20"/>
        <v>1932 2</v>
      </c>
      <c r="F156" s="17">
        <v>1324.666643</v>
      </c>
      <c r="G156" s="14">
        <v>0</v>
      </c>
      <c r="H156" s="17">
        <f t="shared" si="21"/>
        <v>1324.666643</v>
      </c>
      <c r="L156" s="66"/>
      <c r="M156" s="71"/>
      <c r="N156" s="40"/>
      <c r="O156" s="40"/>
      <c r="P156" s="40"/>
      <c r="Q156" s="40"/>
      <c r="R156" s="40"/>
      <c r="S156" s="40"/>
      <c r="T156" s="40"/>
      <c r="U156" s="40"/>
      <c r="V156" s="40"/>
      <c r="W156" s="40"/>
      <c r="X156" s="40"/>
      <c r="Y156" s="40"/>
    </row>
    <row r="157" spans="1:25" x14ac:dyDescent="0.25">
      <c r="A157" s="18">
        <v>1932</v>
      </c>
      <c r="B157" s="18">
        <v>1932</v>
      </c>
      <c r="C157" s="18">
        <v>3</v>
      </c>
      <c r="D157" s="9" t="s">
        <v>164</v>
      </c>
      <c r="E157" s="9" t="str">
        <f t="shared" si="20"/>
        <v>1932 3</v>
      </c>
      <c r="F157" s="17">
        <v>1782.3307110000001</v>
      </c>
      <c r="G157" s="14">
        <v>0</v>
      </c>
      <c r="H157" s="17">
        <f t="shared" si="21"/>
        <v>1782.3307110000001</v>
      </c>
      <c r="L157" s="66"/>
      <c r="M157" s="71"/>
      <c r="N157" s="40"/>
      <c r="O157" s="40"/>
      <c r="P157" s="40"/>
      <c r="Q157" s="40"/>
      <c r="R157" s="40"/>
      <c r="S157" s="40"/>
      <c r="T157" s="40"/>
      <c r="U157" s="40"/>
      <c r="V157" s="40"/>
      <c r="W157" s="40"/>
      <c r="X157" s="40"/>
      <c r="Y157" s="40"/>
    </row>
    <row r="158" spans="1:25" x14ac:dyDescent="0.25">
      <c r="A158" s="18">
        <v>1932</v>
      </c>
      <c r="B158" s="18">
        <v>1932</v>
      </c>
      <c r="C158" s="18">
        <v>4</v>
      </c>
      <c r="D158" s="9" t="s">
        <v>165</v>
      </c>
      <c r="E158" s="9" t="str">
        <f t="shared" si="20"/>
        <v>1932 4</v>
      </c>
      <c r="F158" s="17">
        <v>2012.19317</v>
      </c>
      <c r="G158" s="14">
        <v>0</v>
      </c>
      <c r="H158" s="17">
        <f t="shared" si="21"/>
        <v>2012.19317</v>
      </c>
      <c r="L158" s="66"/>
      <c r="M158" s="71"/>
      <c r="N158" s="40"/>
      <c r="O158" s="40"/>
      <c r="P158" s="40"/>
      <c r="Q158" s="40"/>
      <c r="R158" s="40"/>
      <c r="S158" s="40"/>
      <c r="T158" s="40"/>
      <c r="U158" s="40"/>
      <c r="V158" s="40"/>
      <c r="W158" s="40"/>
      <c r="X158" s="40"/>
      <c r="Y158" s="40"/>
    </row>
    <row r="159" spans="1:25" x14ac:dyDescent="0.25">
      <c r="A159" s="18">
        <v>1932</v>
      </c>
      <c r="B159" s="18">
        <v>1932</v>
      </c>
      <c r="C159" s="18">
        <v>5</v>
      </c>
      <c r="D159" s="9" t="s">
        <v>166</v>
      </c>
      <c r="E159" s="9" t="str">
        <f t="shared" si="20"/>
        <v>1932 5</v>
      </c>
      <c r="F159" s="17">
        <v>2166.0416030000001</v>
      </c>
      <c r="G159" s="14">
        <v>0</v>
      </c>
      <c r="H159" s="17">
        <f t="shared" si="21"/>
        <v>2166.0416030000001</v>
      </c>
      <c r="L159" s="66"/>
      <c r="M159" s="71"/>
      <c r="N159" s="40"/>
      <c r="O159" s="40"/>
      <c r="P159" s="40"/>
      <c r="Q159" s="40"/>
      <c r="R159" s="40"/>
      <c r="S159" s="40"/>
      <c r="T159" s="40"/>
      <c r="U159" s="40"/>
      <c r="V159" s="40"/>
      <c r="W159" s="40"/>
      <c r="X159" s="40"/>
      <c r="Y159" s="40"/>
    </row>
    <row r="160" spans="1:25" x14ac:dyDescent="0.25">
      <c r="A160" s="18">
        <v>1932</v>
      </c>
      <c r="B160" s="18">
        <v>1932</v>
      </c>
      <c r="C160" s="18">
        <v>6</v>
      </c>
      <c r="D160" s="9" t="s">
        <v>167</v>
      </c>
      <c r="E160" s="9" t="str">
        <f t="shared" si="20"/>
        <v>1932 6</v>
      </c>
      <c r="F160" s="17">
        <v>1973.7393770000001</v>
      </c>
      <c r="G160" s="14">
        <v>0</v>
      </c>
      <c r="H160" s="17">
        <f t="shared" si="21"/>
        <v>1973.7393770000001</v>
      </c>
      <c r="L160" s="66"/>
      <c r="M160" s="71"/>
      <c r="N160" s="40"/>
      <c r="O160" s="40"/>
      <c r="P160" s="40"/>
      <c r="Q160" s="40"/>
      <c r="R160" s="40"/>
      <c r="S160" s="40"/>
      <c r="T160" s="40"/>
      <c r="U160" s="40"/>
      <c r="V160" s="40"/>
      <c r="W160" s="40"/>
      <c r="X160" s="40"/>
      <c r="Y160" s="40"/>
    </row>
    <row r="161" spans="1:25" x14ac:dyDescent="0.25">
      <c r="A161" s="18">
        <v>1932</v>
      </c>
      <c r="B161" s="18">
        <v>1932</v>
      </c>
      <c r="C161" s="18">
        <v>7</v>
      </c>
      <c r="D161" s="9" t="s">
        <v>168</v>
      </c>
      <c r="E161" s="9" t="str">
        <f t="shared" ref="E161:E224" si="31">CONCATENATE(A161," ",C161)</f>
        <v>1932 7</v>
      </c>
      <c r="F161" s="17">
        <v>1666.7827339999999</v>
      </c>
      <c r="G161" s="14">
        <v>0</v>
      </c>
      <c r="H161" s="17">
        <f t="shared" ref="H161:H224" si="32">SUM(F161:G161)</f>
        <v>1666.7827339999999</v>
      </c>
      <c r="L161" s="66"/>
      <c r="M161" s="71"/>
      <c r="N161" s="40"/>
      <c r="O161" s="40"/>
      <c r="P161" s="40"/>
      <c r="Q161" s="40"/>
      <c r="R161" s="40"/>
      <c r="S161" s="40"/>
      <c r="T161" s="40"/>
      <c r="U161" s="40"/>
      <c r="V161" s="40"/>
      <c r="W161" s="40"/>
      <c r="X161" s="40"/>
      <c r="Y161" s="40"/>
    </row>
    <row r="162" spans="1:25" x14ac:dyDescent="0.25">
      <c r="A162" s="18">
        <v>1932</v>
      </c>
      <c r="B162" s="18">
        <v>1932</v>
      </c>
      <c r="C162" s="18">
        <v>8</v>
      </c>
      <c r="D162" s="9" t="s">
        <v>169</v>
      </c>
      <c r="E162" s="9" t="str">
        <f t="shared" si="31"/>
        <v>1932 8</v>
      </c>
      <c r="F162" s="17">
        <v>1429.6717719999999</v>
      </c>
      <c r="G162" s="14">
        <v>0</v>
      </c>
      <c r="H162" s="17">
        <f t="shared" si="32"/>
        <v>1429.6717719999999</v>
      </c>
      <c r="L162" s="66"/>
      <c r="M162" s="71"/>
      <c r="N162" s="40"/>
      <c r="O162" s="40"/>
      <c r="P162" s="40"/>
      <c r="Q162" s="40"/>
      <c r="R162" s="40"/>
      <c r="S162" s="40"/>
      <c r="T162" s="40"/>
      <c r="U162" s="40"/>
      <c r="V162" s="40"/>
      <c r="W162" s="40"/>
      <c r="X162" s="40"/>
      <c r="Y162" s="40"/>
    </row>
    <row r="163" spans="1:25" x14ac:dyDescent="0.25">
      <c r="A163" s="18">
        <v>1932</v>
      </c>
      <c r="B163" s="18">
        <v>1932</v>
      </c>
      <c r="C163" s="18">
        <v>9</v>
      </c>
      <c r="D163" s="9" t="s">
        <v>170</v>
      </c>
      <c r="E163" s="9" t="str">
        <f t="shared" si="31"/>
        <v>1932 9</v>
      </c>
      <c r="F163" s="17">
        <v>1317.3388649999999</v>
      </c>
      <c r="G163" s="14">
        <v>0</v>
      </c>
      <c r="H163" s="17">
        <f t="shared" si="32"/>
        <v>1317.3388649999999</v>
      </c>
      <c r="L163" s="66"/>
      <c r="M163" s="71"/>
      <c r="N163" s="40"/>
      <c r="O163" s="40"/>
      <c r="P163" s="40"/>
      <c r="Q163" s="40"/>
      <c r="R163" s="40"/>
      <c r="S163" s="40"/>
      <c r="T163" s="40"/>
      <c r="U163" s="40"/>
      <c r="V163" s="40"/>
      <c r="W163" s="40"/>
      <c r="X163" s="40"/>
      <c r="Y163" s="40"/>
    </row>
    <row r="164" spans="1:25" x14ac:dyDescent="0.25">
      <c r="A164" s="18">
        <v>1933</v>
      </c>
      <c r="B164" s="18">
        <v>1932</v>
      </c>
      <c r="C164" s="18">
        <v>10</v>
      </c>
      <c r="D164" s="9" t="s">
        <v>171</v>
      </c>
      <c r="E164" s="9" t="str">
        <f t="shared" si="31"/>
        <v>1933 10</v>
      </c>
      <c r="F164" s="17">
        <v>1210.059933</v>
      </c>
      <c r="G164" s="14">
        <v>0</v>
      </c>
      <c r="H164" s="17">
        <f t="shared" si="32"/>
        <v>1210.059933</v>
      </c>
      <c r="L164" s="66"/>
      <c r="M164" s="71"/>
      <c r="N164" s="40"/>
      <c r="O164" s="40"/>
      <c r="P164" s="40"/>
      <c r="Q164" s="40"/>
      <c r="R164" s="40"/>
      <c r="S164" s="40"/>
      <c r="T164" s="40"/>
      <c r="U164" s="40"/>
      <c r="V164" s="40"/>
      <c r="W164" s="40"/>
      <c r="X164" s="40"/>
      <c r="Y164" s="40"/>
    </row>
    <row r="165" spans="1:25" x14ac:dyDescent="0.25">
      <c r="A165" s="18">
        <v>1933</v>
      </c>
      <c r="B165" s="18">
        <v>1932</v>
      </c>
      <c r="C165" s="18">
        <v>11</v>
      </c>
      <c r="D165" s="9" t="s">
        <v>172</v>
      </c>
      <c r="E165" s="9" t="str">
        <f t="shared" si="31"/>
        <v>1933 11</v>
      </c>
      <c r="F165" s="17">
        <v>1181.512375</v>
      </c>
      <c r="G165" s="14">
        <v>0</v>
      </c>
      <c r="H165" s="17">
        <f t="shared" si="32"/>
        <v>1181.512375</v>
      </c>
      <c r="L165" s="66"/>
      <c r="M165" s="71"/>
      <c r="N165" s="40"/>
      <c r="O165" s="40"/>
      <c r="P165" s="40"/>
      <c r="Q165" s="40"/>
      <c r="R165" s="40"/>
      <c r="S165" s="40"/>
      <c r="T165" s="40"/>
      <c r="U165" s="40"/>
      <c r="V165" s="40"/>
      <c r="W165" s="40"/>
      <c r="X165" s="40"/>
      <c r="Y165" s="40"/>
    </row>
    <row r="166" spans="1:25" x14ac:dyDescent="0.25">
      <c r="A166" s="18">
        <v>1933</v>
      </c>
      <c r="B166" s="18">
        <v>1932</v>
      </c>
      <c r="C166" s="18">
        <v>12</v>
      </c>
      <c r="D166" s="9" t="s">
        <v>173</v>
      </c>
      <c r="E166" s="9" t="str">
        <f t="shared" si="31"/>
        <v>1933 12</v>
      </c>
      <c r="F166" s="17">
        <v>1170.5558060000001</v>
      </c>
      <c r="G166" s="14">
        <v>0</v>
      </c>
      <c r="H166" s="17">
        <f t="shared" si="32"/>
        <v>1170.5558060000001</v>
      </c>
      <c r="L166" s="66"/>
      <c r="M166" s="71"/>
      <c r="N166" s="40"/>
      <c r="O166" s="40"/>
      <c r="P166" s="40"/>
      <c r="Q166" s="40"/>
      <c r="R166" s="40"/>
      <c r="S166" s="40"/>
      <c r="T166" s="40"/>
      <c r="U166" s="40"/>
      <c r="V166" s="40"/>
      <c r="W166" s="40"/>
      <c r="X166" s="40"/>
      <c r="Y166" s="40"/>
    </row>
    <row r="167" spans="1:25" x14ac:dyDescent="0.25">
      <c r="A167" s="18">
        <v>1933</v>
      </c>
      <c r="B167" s="18">
        <v>1933</v>
      </c>
      <c r="C167" s="18">
        <v>1</v>
      </c>
      <c r="D167" s="9" t="s">
        <v>174</v>
      </c>
      <c r="E167" s="9" t="str">
        <f t="shared" si="31"/>
        <v>1933 1</v>
      </c>
      <c r="F167" s="17">
        <v>1179.3061809999999</v>
      </c>
      <c r="G167" s="14">
        <v>0</v>
      </c>
      <c r="H167" s="17">
        <f t="shared" si="32"/>
        <v>1179.3061809999999</v>
      </c>
      <c r="L167" s="66"/>
      <c r="M167" s="71"/>
      <c r="N167" s="40"/>
      <c r="O167" s="40"/>
      <c r="P167" s="40"/>
      <c r="Q167" s="40"/>
      <c r="R167" s="40"/>
      <c r="S167" s="40"/>
      <c r="T167" s="40"/>
      <c r="U167" s="40"/>
      <c r="V167" s="40"/>
      <c r="W167" s="40"/>
      <c r="X167" s="40"/>
      <c r="Y167" s="40"/>
    </row>
    <row r="168" spans="1:25" x14ac:dyDescent="0.25">
      <c r="A168" s="18">
        <v>1933</v>
      </c>
      <c r="B168" s="18">
        <v>1933</v>
      </c>
      <c r="C168" s="18">
        <v>2</v>
      </c>
      <c r="D168" s="9" t="s">
        <v>175</v>
      </c>
      <c r="E168" s="9" t="str">
        <f t="shared" si="31"/>
        <v>1933 2</v>
      </c>
      <c r="F168" s="17">
        <v>1215.985733</v>
      </c>
      <c r="G168" s="14">
        <v>0</v>
      </c>
      <c r="H168" s="17">
        <f t="shared" si="32"/>
        <v>1215.985733</v>
      </c>
      <c r="L168" s="66"/>
      <c r="M168" s="71"/>
      <c r="N168" s="40"/>
      <c r="O168" s="40"/>
      <c r="P168" s="40"/>
      <c r="Q168" s="40"/>
      <c r="R168" s="40"/>
      <c r="S168" s="40"/>
      <c r="T168" s="40"/>
      <c r="U168" s="40"/>
      <c r="V168" s="40"/>
      <c r="W168" s="40"/>
      <c r="X168" s="40"/>
      <c r="Y168" s="40"/>
    </row>
    <row r="169" spans="1:25" x14ac:dyDescent="0.25">
      <c r="A169" s="18">
        <v>1933</v>
      </c>
      <c r="B169" s="18">
        <v>1933</v>
      </c>
      <c r="C169" s="18">
        <v>3</v>
      </c>
      <c r="D169" s="9" t="s">
        <v>176</v>
      </c>
      <c r="E169" s="9" t="str">
        <f t="shared" si="31"/>
        <v>1933 3</v>
      </c>
      <c r="F169" s="17">
        <v>1791.4628789999999</v>
      </c>
      <c r="G169" s="14">
        <v>0</v>
      </c>
      <c r="H169" s="17">
        <f t="shared" si="32"/>
        <v>1791.4628789999999</v>
      </c>
      <c r="L169" s="66"/>
      <c r="M169" s="71"/>
      <c r="N169" s="40"/>
      <c r="O169" s="40"/>
      <c r="P169" s="40"/>
      <c r="Q169" s="40"/>
      <c r="R169" s="40"/>
      <c r="S169" s="40"/>
      <c r="T169" s="40"/>
      <c r="U169" s="40"/>
      <c r="V169" s="40"/>
      <c r="W169" s="40"/>
      <c r="X169" s="40"/>
      <c r="Y169" s="40"/>
    </row>
    <row r="170" spans="1:25" x14ac:dyDescent="0.25">
      <c r="A170" s="18">
        <v>1933</v>
      </c>
      <c r="B170" s="18">
        <v>1933</v>
      </c>
      <c r="C170" s="18">
        <v>4</v>
      </c>
      <c r="D170" s="9" t="s">
        <v>177</v>
      </c>
      <c r="E170" s="9" t="str">
        <f t="shared" si="31"/>
        <v>1933 4</v>
      </c>
      <c r="F170" s="17">
        <v>2086.3671859999999</v>
      </c>
      <c r="G170" s="14">
        <v>0</v>
      </c>
      <c r="H170" s="17">
        <f t="shared" si="32"/>
        <v>2086.3671859999999</v>
      </c>
      <c r="L170" s="66"/>
      <c r="M170" s="71"/>
      <c r="N170" s="40"/>
      <c r="O170" s="40"/>
      <c r="P170" s="40"/>
      <c r="Q170" s="40"/>
      <c r="R170" s="40"/>
      <c r="S170" s="40"/>
      <c r="T170" s="40"/>
      <c r="U170" s="40"/>
      <c r="V170" s="40"/>
      <c r="W170" s="40"/>
      <c r="X170" s="40"/>
      <c r="Y170" s="40"/>
    </row>
    <row r="171" spans="1:25" x14ac:dyDescent="0.25">
      <c r="A171" s="18">
        <v>1933</v>
      </c>
      <c r="B171" s="18">
        <v>1933</v>
      </c>
      <c r="C171" s="18">
        <v>5</v>
      </c>
      <c r="D171" s="9" t="s">
        <v>178</v>
      </c>
      <c r="E171" s="9" t="str">
        <f t="shared" si="31"/>
        <v>1933 5</v>
      </c>
      <c r="F171" s="17">
        <v>2118.832046</v>
      </c>
      <c r="G171" s="14">
        <v>0</v>
      </c>
      <c r="H171" s="17">
        <f t="shared" si="32"/>
        <v>2118.832046</v>
      </c>
      <c r="L171" s="66"/>
      <c r="M171" s="71"/>
      <c r="N171" s="40"/>
      <c r="O171" s="40"/>
      <c r="P171" s="40"/>
      <c r="Q171" s="40"/>
      <c r="R171" s="40"/>
      <c r="S171" s="40"/>
      <c r="T171" s="40"/>
      <c r="U171" s="40"/>
      <c r="V171" s="40"/>
      <c r="W171" s="40"/>
      <c r="X171" s="40"/>
      <c r="Y171" s="40"/>
    </row>
    <row r="172" spans="1:25" x14ac:dyDescent="0.25">
      <c r="A172" s="18">
        <v>1933</v>
      </c>
      <c r="B172" s="18">
        <v>1933</v>
      </c>
      <c r="C172" s="18">
        <v>6</v>
      </c>
      <c r="D172" s="9" t="s">
        <v>179</v>
      </c>
      <c r="E172" s="9" t="str">
        <f t="shared" si="31"/>
        <v>1933 6</v>
      </c>
      <c r="F172" s="17">
        <v>1922.059403</v>
      </c>
      <c r="G172" s="14">
        <v>0</v>
      </c>
      <c r="H172" s="17">
        <f t="shared" si="32"/>
        <v>1922.059403</v>
      </c>
      <c r="L172" s="66"/>
      <c r="M172" s="71"/>
      <c r="N172" s="40"/>
      <c r="O172" s="40"/>
      <c r="P172" s="40"/>
      <c r="Q172" s="40"/>
      <c r="R172" s="40"/>
      <c r="S172" s="40"/>
      <c r="T172" s="40"/>
      <c r="U172" s="40"/>
      <c r="V172" s="40"/>
      <c r="W172" s="40"/>
      <c r="X172" s="40"/>
      <c r="Y172" s="40"/>
    </row>
    <row r="173" spans="1:25" x14ac:dyDescent="0.25">
      <c r="A173" s="18">
        <v>1933</v>
      </c>
      <c r="B173" s="18">
        <v>1933</v>
      </c>
      <c r="C173" s="18">
        <v>7</v>
      </c>
      <c r="D173" s="9" t="s">
        <v>180</v>
      </c>
      <c r="E173" s="9" t="str">
        <f t="shared" si="31"/>
        <v>1933 7</v>
      </c>
      <c r="F173" s="17">
        <v>1585.462943</v>
      </c>
      <c r="G173" s="14">
        <v>0</v>
      </c>
      <c r="H173" s="17">
        <f t="shared" si="32"/>
        <v>1585.462943</v>
      </c>
      <c r="L173" s="66"/>
      <c r="M173" s="71"/>
      <c r="N173" s="40"/>
      <c r="O173" s="40"/>
      <c r="P173" s="40"/>
      <c r="Q173" s="40"/>
      <c r="R173" s="40"/>
      <c r="S173" s="40"/>
      <c r="T173" s="40"/>
      <c r="U173" s="40"/>
      <c r="V173" s="40"/>
      <c r="W173" s="40"/>
      <c r="X173" s="40"/>
      <c r="Y173" s="40"/>
    </row>
    <row r="174" spans="1:25" x14ac:dyDescent="0.25">
      <c r="A174" s="18">
        <v>1933</v>
      </c>
      <c r="B174" s="18">
        <v>1933</v>
      </c>
      <c r="C174" s="18">
        <v>8</v>
      </c>
      <c r="D174" s="9" t="s">
        <v>181</v>
      </c>
      <c r="E174" s="9" t="str">
        <f t="shared" si="31"/>
        <v>1933 8</v>
      </c>
      <c r="F174" s="17">
        <v>1264.5713410000001</v>
      </c>
      <c r="G174" s="14">
        <v>0</v>
      </c>
      <c r="H174" s="17">
        <f t="shared" si="32"/>
        <v>1264.5713410000001</v>
      </c>
      <c r="L174" s="66"/>
      <c r="M174" s="71"/>
      <c r="N174" s="40"/>
      <c r="O174" s="40"/>
      <c r="P174" s="40"/>
      <c r="Q174" s="40"/>
      <c r="R174" s="40"/>
      <c r="S174" s="40"/>
      <c r="T174" s="40"/>
      <c r="U174" s="40"/>
      <c r="V174" s="40"/>
      <c r="W174" s="40"/>
      <c r="X174" s="40"/>
      <c r="Y174" s="40"/>
    </row>
    <row r="175" spans="1:25" x14ac:dyDescent="0.25">
      <c r="A175" s="18">
        <v>1933</v>
      </c>
      <c r="B175" s="18">
        <v>1933</v>
      </c>
      <c r="C175" s="18">
        <v>9</v>
      </c>
      <c r="D175" s="9" t="s">
        <v>182</v>
      </c>
      <c r="E175" s="9" t="str">
        <f t="shared" si="31"/>
        <v>1933 9</v>
      </c>
      <c r="F175" s="17">
        <v>1150.48666</v>
      </c>
      <c r="G175" s="14">
        <v>0</v>
      </c>
      <c r="H175" s="17">
        <f t="shared" si="32"/>
        <v>1150.48666</v>
      </c>
      <c r="I175" s="17"/>
      <c r="J175" s="17"/>
      <c r="L175" s="66"/>
      <c r="M175" s="71"/>
      <c r="N175" s="40"/>
      <c r="O175" s="40"/>
      <c r="P175" s="40"/>
      <c r="Q175" s="40"/>
      <c r="R175" s="40"/>
      <c r="S175" s="40"/>
      <c r="T175" s="40"/>
      <c r="U175" s="40"/>
      <c r="V175" s="40"/>
      <c r="W175" s="40"/>
      <c r="X175" s="40"/>
      <c r="Y175" s="40"/>
    </row>
    <row r="176" spans="1:25" x14ac:dyDescent="0.25">
      <c r="A176" s="18">
        <v>1934</v>
      </c>
      <c r="B176" s="18">
        <v>1933</v>
      </c>
      <c r="C176" s="18">
        <v>10</v>
      </c>
      <c r="D176" s="9" t="s">
        <v>183</v>
      </c>
      <c r="E176" s="9" t="str">
        <f t="shared" si="31"/>
        <v>1934 10</v>
      </c>
      <c r="F176" s="17">
        <v>1004.473924</v>
      </c>
      <c r="G176" s="14">
        <v>0</v>
      </c>
      <c r="H176" s="17">
        <f t="shared" si="32"/>
        <v>1004.473924</v>
      </c>
      <c r="I176" s="17"/>
      <c r="J176" s="17"/>
      <c r="L176" s="66"/>
      <c r="M176" s="71"/>
      <c r="N176" s="40"/>
      <c r="O176" s="40"/>
      <c r="P176" s="40"/>
      <c r="Q176" s="40"/>
      <c r="R176" s="40"/>
      <c r="S176" s="40"/>
      <c r="T176" s="40"/>
      <c r="U176" s="40"/>
      <c r="V176" s="40"/>
      <c r="W176" s="40"/>
      <c r="X176" s="40"/>
      <c r="Y176" s="40"/>
    </row>
    <row r="177" spans="1:25" x14ac:dyDescent="0.25">
      <c r="A177" s="18">
        <v>1934</v>
      </c>
      <c r="B177" s="18">
        <v>1933</v>
      </c>
      <c r="C177" s="18">
        <v>11</v>
      </c>
      <c r="D177" s="9" t="s">
        <v>184</v>
      </c>
      <c r="E177" s="9" t="str">
        <f t="shared" si="31"/>
        <v>1934 11</v>
      </c>
      <c r="F177" s="9">
        <v>932.51054099999999</v>
      </c>
      <c r="G177" s="14">
        <v>0</v>
      </c>
      <c r="H177" s="17">
        <f t="shared" si="32"/>
        <v>932.51054099999999</v>
      </c>
      <c r="L177" s="66"/>
      <c r="M177" s="71"/>
      <c r="N177" s="40"/>
      <c r="O177" s="40"/>
      <c r="P177" s="40"/>
      <c r="Q177" s="40"/>
      <c r="R177" s="40"/>
      <c r="S177" s="40"/>
      <c r="T177" s="40"/>
      <c r="U177" s="40"/>
      <c r="V177" s="40"/>
      <c r="W177" s="40"/>
      <c r="X177" s="40"/>
      <c r="Y177" s="40"/>
    </row>
    <row r="178" spans="1:25" x14ac:dyDescent="0.25">
      <c r="A178" s="18">
        <v>1934</v>
      </c>
      <c r="B178" s="18">
        <v>1933</v>
      </c>
      <c r="C178" s="18">
        <v>12</v>
      </c>
      <c r="D178" s="9" t="s">
        <v>185</v>
      </c>
      <c r="E178" s="9" t="str">
        <f t="shared" si="31"/>
        <v>1934 12</v>
      </c>
      <c r="F178" s="17">
        <v>1056.2501420000001</v>
      </c>
      <c r="G178" s="14">
        <v>0</v>
      </c>
      <c r="H178" s="17">
        <f t="shared" si="32"/>
        <v>1056.2501420000001</v>
      </c>
      <c r="L178" s="66"/>
      <c r="M178" s="71"/>
      <c r="N178" s="40"/>
      <c r="O178" s="40"/>
      <c r="P178" s="40"/>
      <c r="Q178" s="40"/>
      <c r="R178" s="40"/>
      <c r="S178" s="40"/>
      <c r="T178" s="40"/>
      <c r="U178" s="40"/>
      <c r="V178" s="40"/>
      <c r="W178" s="40"/>
      <c r="X178" s="40"/>
      <c r="Y178" s="40"/>
    </row>
    <row r="179" spans="1:25" x14ac:dyDescent="0.25">
      <c r="A179" s="18">
        <v>1934</v>
      </c>
      <c r="B179" s="18">
        <v>1934</v>
      </c>
      <c r="C179" s="18">
        <v>1</v>
      </c>
      <c r="D179" s="9" t="s">
        <v>186</v>
      </c>
      <c r="E179" s="9" t="str">
        <f t="shared" si="31"/>
        <v>1934 1</v>
      </c>
      <c r="F179" s="17">
        <v>1341.3513109999999</v>
      </c>
      <c r="G179" s="14">
        <v>0</v>
      </c>
      <c r="H179" s="17">
        <f t="shared" si="32"/>
        <v>1341.3513109999999</v>
      </c>
      <c r="L179" s="66"/>
      <c r="M179" s="71"/>
      <c r="N179" s="40"/>
      <c r="O179" s="40"/>
      <c r="P179" s="40"/>
      <c r="Q179" s="40"/>
      <c r="R179" s="40"/>
      <c r="S179" s="40"/>
      <c r="T179" s="40"/>
      <c r="U179" s="40"/>
      <c r="V179" s="40"/>
      <c r="W179" s="40"/>
      <c r="X179" s="40"/>
      <c r="Y179" s="40"/>
    </row>
    <row r="180" spans="1:25" x14ac:dyDescent="0.25">
      <c r="A180" s="18">
        <v>1934</v>
      </c>
      <c r="B180" s="18">
        <v>1934</v>
      </c>
      <c r="C180" s="18">
        <v>2</v>
      </c>
      <c r="D180" s="9" t="s">
        <v>187</v>
      </c>
      <c r="E180" s="9" t="str">
        <f t="shared" si="31"/>
        <v>1934 2</v>
      </c>
      <c r="F180" s="17">
        <v>1656.389891</v>
      </c>
      <c r="G180" s="14">
        <v>0</v>
      </c>
      <c r="H180" s="17">
        <f t="shared" si="32"/>
        <v>1656.389891</v>
      </c>
      <c r="L180" s="66"/>
      <c r="M180" s="71"/>
      <c r="N180" s="40"/>
      <c r="O180" s="40"/>
      <c r="P180" s="40"/>
      <c r="Q180" s="40"/>
      <c r="R180" s="40"/>
      <c r="S180" s="40"/>
      <c r="T180" s="40"/>
      <c r="U180" s="40"/>
      <c r="V180" s="40"/>
      <c r="W180" s="40"/>
      <c r="X180" s="40"/>
      <c r="Y180" s="40"/>
    </row>
    <row r="181" spans="1:25" x14ac:dyDescent="0.25">
      <c r="A181" s="18">
        <v>1934</v>
      </c>
      <c r="B181" s="18">
        <v>1934</v>
      </c>
      <c r="C181" s="18">
        <v>3</v>
      </c>
      <c r="D181" s="9" t="s">
        <v>188</v>
      </c>
      <c r="E181" s="9" t="str">
        <f t="shared" si="31"/>
        <v>1934 3</v>
      </c>
      <c r="F181" s="17">
        <v>1909.8542660000001</v>
      </c>
      <c r="G181" s="14">
        <v>0</v>
      </c>
      <c r="H181" s="17">
        <f t="shared" si="32"/>
        <v>1909.8542660000001</v>
      </c>
      <c r="L181" s="66"/>
      <c r="M181" s="71"/>
      <c r="N181" s="40"/>
      <c r="O181" s="40"/>
      <c r="P181" s="40"/>
      <c r="Q181" s="40"/>
      <c r="R181" s="40"/>
      <c r="S181" s="40"/>
      <c r="T181" s="40"/>
      <c r="U181" s="40"/>
      <c r="V181" s="40"/>
      <c r="W181" s="40"/>
      <c r="X181" s="40"/>
      <c r="Y181" s="40"/>
    </row>
    <row r="182" spans="1:25" x14ac:dyDescent="0.25">
      <c r="A182" s="18">
        <v>1934</v>
      </c>
      <c r="B182" s="18">
        <v>1934</v>
      </c>
      <c r="C182" s="18">
        <v>4</v>
      </c>
      <c r="D182" s="9" t="s">
        <v>189</v>
      </c>
      <c r="E182" s="9" t="str">
        <f t="shared" si="31"/>
        <v>1934 4</v>
      </c>
      <c r="F182" s="17">
        <v>2035.0175999999999</v>
      </c>
      <c r="G182" s="14">
        <v>0</v>
      </c>
      <c r="H182" s="17">
        <f t="shared" si="32"/>
        <v>2035.0175999999999</v>
      </c>
      <c r="L182" s="66"/>
      <c r="M182" s="71"/>
      <c r="N182" s="40"/>
      <c r="O182" s="40"/>
      <c r="P182" s="40"/>
      <c r="Q182" s="40"/>
      <c r="R182" s="40"/>
      <c r="S182" s="40"/>
      <c r="T182" s="40"/>
      <c r="U182" s="40"/>
      <c r="V182" s="40"/>
      <c r="W182" s="40"/>
      <c r="X182" s="40"/>
      <c r="Y182" s="40"/>
    </row>
    <row r="183" spans="1:25" x14ac:dyDescent="0.25">
      <c r="A183" s="18">
        <v>1934</v>
      </c>
      <c r="B183" s="18">
        <v>1934</v>
      </c>
      <c r="C183" s="18">
        <v>5</v>
      </c>
      <c r="D183" s="9" t="s">
        <v>190</v>
      </c>
      <c r="E183" s="9" t="str">
        <f t="shared" si="31"/>
        <v>1934 5</v>
      </c>
      <c r="F183" s="17">
        <v>1829.768151</v>
      </c>
      <c r="G183" s="14">
        <v>0</v>
      </c>
      <c r="H183" s="17">
        <f t="shared" si="32"/>
        <v>1829.768151</v>
      </c>
      <c r="L183" s="66"/>
      <c r="M183" s="71"/>
      <c r="N183" s="40"/>
      <c r="O183" s="40"/>
      <c r="P183" s="40"/>
      <c r="Q183" s="40"/>
      <c r="R183" s="40"/>
      <c r="S183" s="40"/>
      <c r="T183" s="40"/>
      <c r="U183" s="40"/>
      <c r="V183" s="40"/>
      <c r="W183" s="40"/>
      <c r="X183" s="40"/>
      <c r="Y183" s="40"/>
    </row>
    <row r="184" spans="1:25" x14ac:dyDescent="0.25">
      <c r="A184" s="18">
        <v>1934</v>
      </c>
      <c r="B184" s="18">
        <v>1934</v>
      </c>
      <c r="C184" s="18">
        <v>6</v>
      </c>
      <c r="D184" s="9" t="s">
        <v>191</v>
      </c>
      <c r="E184" s="9" t="str">
        <f t="shared" si="31"/>
        <v>1934 6</v>
      </c>
      <c r="F184" s="17">
        <v>1511.8842219999999</v>
      </c>
      <c r="G184" s="14">
        <v>0</v>
      </c>
      <c r="H184" s="17">
        <f t="shared" si="32"/>
        <v>1511.8842219999999</v>
      </c>
      <c r="L184" s="66"/>
      <c r="M184" s="71"/>
      <c r="N184" s="40"/>
      <c r="O184" s="40"/>
      <c r="P184" s="40"/>
      <c r="Q184" s="40"/>
      <c r="R184" s="40"/>
      <c r="S184" s="40"/>
      <c r="T184" s="40"/>
      <c r="U184" s="40"/>
      <c r="V184" s="40"/>
      <c r="W184" s="40"/>
      <c r="X184" s="40"/>
      <c r="Y184" s="40"/>
    </row>
    <row r="185" spans="1:25" x14ac:dyDescent="0.25">
      <c r="A185" s="18">
        <v>1934</v>
      </c>
      <c r="B185" s="18">
        <v>1934</v>
      </c>
      <c r="C185" s="18">
        <v>7</v>
      </c>
      <c r="D185" s="9" t="s">
        <v>192</v>
      </c>
      <c r="E185" s="9" t="str">
        <f t="shared" si="31"/>
        <v>1934 7</v>
      </c>
      <c r="F185" s="17">
        <v>1100.823394</v>
      </c>
      <c r="G185" s="14">
        <v>0</v>
      </c>
      <c r="H185" s="17">
        <f t="shared" si="32"/>
        <v>1100.823394</v>
      </c>
      <c r="L185" s="66"/>
      <c r="M185" s="71"/>
      <c r="N185" s="40"/>
      <c r="O185" s="40"/>
      <c r="P185" s="40"/>
      <c r="Q185" s="40"/>
      <c r="R185" s="40"/>
      <c r="S185" s="40"/>
      <c r="T185" s="40"/>
      <c r="U185" s="40"/>
      <c r="V185" s="40"/>
      <c r="W185" s="40"/>
      <c r="X185" s="40"/>
      <c r="Y185" s="40"/>
    </row>
    <row r="186" spans="1:25" x14ac:dyDescent="0.25">
      <c r="A186" s="18">
        <v>1934</v>
      </c>
      <c r="B186" s="18">
        <v>1934</v>
      </c>
      <c r="C186" s="18">
        <v>8</v>
      </c>
      <c r="D186" s="9" t="s">
        <v>193</v>
      </c>
      <c r="E186" s="9" t="str">
        <f t="shared" si="31"/>
        <v>1934 8</v>
      </c>
      <c r="F186" s="9">
        <v>711.13370799999996</v>
      </c>
      <c r="G186" s="14">
        <v>0</v>
      </c>
      <c r="H186" s="17">
        <f t="shared" si="32"/>
        <v>711.13370799999996</v>
      </c>
      <c r="L186" s="66"/>
      <c r="M186" s="71"/>
      <c r="N186" s="40"/>
      <c r="O186" s="40"/>
      <c r="P186" s="40"/>
      <c r="Q186" s="40"/>
      <c r="R186" s="40"/>
      <c r="S186" s="40"/>
      <c r="T186" s="40"/>
      <c r="U186" s="40"/>
      <c r="V186" s="40"/>
      <c r="W186" s="40"/>
      <c r="X186" s="40"/>
      <c r="Y186" s="40"/>
    </row>
    <row r="187" spans="1:25" x14ac:dyDescent="0.25">
      <c r="A187" s="18">
        <v>1934</v>
      </c>
      <c r="B187" s="18">
        <v>1934</v>
      </c>
      <c r="C187" s="18">
        <v>9</v>
      </c>
      <c r="D187" s="9" t="s">
        <v>194</v>
      </c>
      <c r="E187" s="9" t="str">
        <f t="shared" si="31"/>
        <v>1934 9</v>
      </c>
      <c r="F187" s="9">
        <v>648.63375900000005</v>
      </c>
      <c r="G187" s="14">
        <v>0</v>
      </c>
      <c r="H187" s="17">
        <f t="shared" si="32"/>
        <v>648.63375900000005</v>
      </c>
      <c r="I187" s="17"/>
      <c r="J187" s="17"/>
      <c r="L187" s="66"/>
      <c r="M187" s="71"/>
      <c r="N187" s="40"/>
      <c r="O187" s="40"/>
      <c r="P187" s="40"/>
      <c r="Q187" s="40"/>
      <c r="R187" s="40"/>
      <c r="S187" s="40"/>
      <c r="T187" s="40"/>
      <c r="U187" s="40"/>
      <c r="V187" s="40"/>
      <c r="W187" s="40"/>
      <c r="X187" s="40"/>
      <c r="Y187" s="40"/>
    </row>
    <row r="188" spans="1:25" x14ac:dyDescent="0.25">
      <c r="A188" s="18">
        <v>1935</v>
      </c>
      <c r="B188" s="18">
        <v>1934</v>
      </c>
      <c r="C188" s="18">
        <v>10</v>
      </c>
      <c r="D188" s="9" t="s">
        <v>195</v>
      </c>
      <c r="E188" s="9" t="str">
        <f t="shared" si="31"/>
        <v>1935 10</v>
      </c>
      <c r="F188" s="9">
        <v>574.72612300000003</v>
      </c>
      <c r="G188" s="14">
        <v>0</v>
      </c>
      <c r="H188" s="17">
        <f t="shared" si="32"/>
        <v>574.72612300000003</v>
      </c>
      <c r="L188" s="66"/>
      <c r="M188" s="71"/>
      <c r="N188" s="40"/>
      <c r="O188" s="40"/>
      <c r="P188" s="40"/>
      <c r="Q188" s="40"/>
      <c r="R188" s="40"/>
      <c r="S188" s="40"/>
      <c r="T188" s="40"/>
      <c r="U188" s="40"/>
      <c r="V188" s="40"/>
      <c r="W188" s="40"/>
      <c r="X188" s="40"/>
      <c r="Y188" s="40"/>
    </row>
    <row r="189" spans="1:25" x14ac:dyDescent="0.25">
      <c r="A189" s="18">
        <v>1935</v>
      </c>
      <c r="B189" s="18">
        <v>1934</v>
      </c>
      <c r="C189" s="18">
        <v>11</v>
      </c>
      <c r="D189" s="9" t="s">
        <v>196</v>
      </c>
      <c r="E189" s="9" t="str">
        <f t="shared" si="31"/>
        <v>1935 11</v>
      </c>
      <c r="F189" s="9">
        <v>680.53847599999995</v>
      </c>
      <c r="G189" s="14">
        <v>0</v>
      </c>
      <c r="H189" s="17">
        <f t="shared" si="32"/>
        <v>680.53847599999995</v>
      </c>
      <c r="L189" s="66"/>
      <c r="M189" s="71"/>
      <c r="N189" s="40"/>
      <c r="O189" s="40"/>
      <c r="P189" s="40"/>
      <c r="Q189" s="40"/>
      <c r="R189" s="40"/>
      <c r="S189" s="40"/>
      <c r="T189" s="40"/>
      <c r="U189" s="40"/>
      <c r="V189" s="40"/>
      <c r="W189" s="40"/>
      <c r="X189" s="40"/>
      <c r="Y189" s="40"/>
    </row>
    <row r="190" spans="1:25" x14ac:dyDescent="0.25">
      <c r="A190" s="18">
        <v>1935</v>
      </c>
      <c r="B190" s="18">
        <v>1934</v>
      </c>
      <c r="C190" s="18">
        <v>12</v>
      </c>
      <c r="D190" s="9" t="s">
        <v>197</v>
      </c>
      <c r="E190" s="9" t="str">
        <f t="shared" si="31"/>
        <v>1935 12</v>
      </c>
      <c r="F190" s="9">
        <v>715.45020799999998</v>
      </c>
      <c r="G190" s="14">
        <v>0</v>
      </c>
      <c r="H190" s="17">
        <f t="shared" si="32"/>
        <v>715.45020799999998</v>
      </c>
      <c r="L190" s="66"/>
      <c r="M190" s="71"/>
      <c r="N190" s="40"/>
      <c r="O190" s="40"/>
      <c r="P190" s="40"/>
      <c r="Q190" s="40"/>
      <c r="R190" s="40"/>
      <c r="S190" s="40"/>
      <c r="T190" s="40"/>
      <c r="U190" s="40"/>
      <c r="V190" s="40"/>
      <c r="W190" s="40"/>
      <c r="X190" s="40"/>
      <c r="Y190" s="40"/>
    </row>
    <row r="191" spans="1:25" x14ac:dyDescent="0.25">
      <c r="A191" s="18">
        <v>1935</v>
      </c>
      <c r="B191" s="18">
        <v>1935</v>
      </c>
      <c r="C191" s="18">
        <v>1</v>
      </c>
      <c r="D191" s="9" t="s">
        <v>198</v>
      </c>
      <c r="E191" s="9" t="str">
        <f t="shared" si="31"/>
        <v>1935 1</v>
      </c>
      <c r="F191" s="17">
        <v>1098.1550030000001</v>
      </c>
      <c r="G191" s="14">
        <v>0</v>
      </c>
      <c r="H191" s="17">
        <f t="shared" si="32"/>
        <v>1098.1550030000001</v>
      </c>
      <c r="L191" s="66"/>
      <c r="M191" s="71"/>
      <c r="N191" s="40"/>
      <c r="O191" s="40"/>
      <c r="P191" s="40"/>
      <c r="Q191" s="40"/>
      <c r="R191" s="40"/>
      <c r="S191" s="40"/>
      <c r="T191" s="40"/>
      <c r="U191" s="40"/>
      <c r="V191" s="40"/>
      <c r="W191" s="40"/>
      <c r="X191" s="40"/>
      <c r="Y191" s="40"/>
    </row>
    <row r="192" spans="1:25" x14ac:dyDescent="0.25">
      <c r="A192" s="18">
        <v>1935</v>
      </c>
      <c r="B192" s="18">
        <v>1935</v>
      </c>
      <c r="C192" s="18">
        <v>2</v>
      </c>
      <c r="D192" s="9" t="s">
        <v>199</v>
      </c>
      <c r="E192" s="9" t="str">
        <f t="shared" si="31"/>
        <v>1935 2</v>
      </c>
      <c r="F192" s="17">
        <v>1408.6677460000001</v>
      </c>
      <c r="G192" s="14">
        <v>0</v>
      </c>
      <c r="H192" s="17">
        <f t="shared" si="32"/>
        <v>1408.6677460000001</v>
      </c>
      <c r="L192" s="66"/>
      <c r="M192" s="71"/>
      <c r="N192" s="41"/>
      <c r="O192" s="41"/>
      <c r="P192" s="41"/>
      <c r="Q192" s="41"/>
      <c r="R192" s="41"/>
      <c r="S192" s="41"/>
      <c r="T192" s="41"/>
      <c r="U192" s="41"/>
      <c r="V192" s="41"/>
      <c r="W192" s="41"/>
      <c r="X192" s="41"/>
      <c r="Y192" s="41"/>
    </row>
    <row r="193" spans="1:25" x14ac:dyDescent="0.25">
      <c r="A193" s="18">
        <v>1935</v>
      </c>
      <c r="B193" s="18">
        <v>1935</v>
      </c>
      <c r="C193" s="18">
        <v>3</v>
      </c>
      <c r="D193" s="9" t="s">
        <v>200</v>
      </c>
      <c r="E193" s="9" t="str">
        <f t="shared" si="31"/>
        <v>1935 3</v>
      </c>
      <c r="F193" s="17">
        <v>1799.529145</v>
      </c>
      <c r="G193" s="14">
        <v>0</v>
      </c>
      <c r="H193" s="17">
        <f t="shared" si="32"/>
        <v>1799.529145</v>
      </c>
      <c r="L193" s="66"/>
      <c r="M193" s="71"/>
      <c r="N193" s="41"/>
      <c r="O193" s="41"/>
      <c r="P193" s="41"/>
      <c r="Q193" s="41"/>
      <c r="R193" s="41"/>
      <c r="S193" s="41"/>
      <c r="T193" s="41"/>
      <c r="U193" s="41"/>
      <c r="V193" s="41"/>
      <c r="W193" s="41"/>
      <c r="X193" s="41"/>
      <c r="Y193" s="41"/>
    </row>
    <row r="194" spans="1:25" x14ac:dyDescent="0.25">
      <c r="A194" s="18">
        <v>1935</v>
      </c>
      <c r="B194" s="18">
        <v>1935</v>
      </c>
      <c r="C194" s="18">
        <v>4</v>
      </c>
      <c r="D194" s="9" t="s">
        <v>201</v>
      </c>
      <c r="E194" s="9" t="str">
        <f t="shared" si="31"/>
        <v>1935 4</v>
      </c>
      <c r="F194" s="17">
        <v>2839.4686150000002</v>
      </c>
      <c r="G194" s="14">
        <v>0</v>
      </c>
      <c r="H194" s="17">
        <f t="shared" si="32"/>
        <v>2839.4686150000002</v>
      </c>
      <c r="L194" s="66"/>
      <c r="M194" s="71"/>
      <c r="N194" s="41"/>
      <c r="O194" s="41"/>
      <c r="P194" s="41"/>
      <c r="Q194" s="41"/>
      <c r="R194" s="41"/>
      <c r="S194" s="41"/>
      <c r="T194" s="41"/>
      <c r="U194" s="41"/>
      <c r="V194" s="41"/>
      <c r="W194" s="41"/>
      <c r="X194" s="41"/>
      <c r="Y194" s="41"/>
    </row>
    <row r="195" spans="1:25" x14ac:dyDescent="0.25">
      <c r="A195" s="18">
        <v>1935</v>
      </c>
      <c r="B195" s="18">
        <v>1935</v>
      </c>
      <c r="C195" s="18">
        <v>5</v>
      </c>
      <c r="D195" s="9" t="s">
        <v>202</v>
      </c>
      <c r="E195" s="9" t="str">
        <f t="shared" si="31"/>
        <v>1935 5</v>
      </c>
      <c r="F195" s="17">
        <v>3181.8056750000001</v>
      </c>
      <c r="G195" s="14">
        <v>0</v>
      </c>
      <c r="H195" s="17">
        <f t="shared" si="32"/>
        <v>3181.8056750000001</v>
      </c>
      <c r="L195" s="66"/>
      <c r="M195" s="71"/>
      <c r="N195" s="41"/>
      <c r="O195" s="41"/>
      <c r="P195" s="41"/>
      <c r="Q195" s="41"/>
      <c r="R195" s="41"/>
      <c r="S195" s="41"/>
      <c r="T195" s="41"/>
      <c r="U195" s="41"/>
      <c r="V195" s="41"/>
      <c r="W195" s="41"/>
      <c r="X195" s="41"/>
      <c r="Y195" s="41"/>
    </row>
    <row r="196" spans="1:25" x14ac:dyDescent="0.25">
      <c r="A196" s="18">
        <v>1935</v>
      </c>
      <c r="B196" s="18">
        <v>1935</v>
      </c>
      <c r="C196" s="18">
        <v>6</v>
      </c>
      <c r="D196" s="9" t="s">
        <v>203</v>
      </c>
      <c r="E196" s="9" t="str">
        <f t="shared" si="31"/>
        <v>1935 6</v>
      </c>
      <c r="F196" s="17">
        <v>2946.4823470000001</v>
      </c>
      <c r="G196" s="14">
        <v>0</v>
      </c>
      <c r="H196" s="17">
        <f t="shared" si="32"/>
        <v>2946.4823470000001</v>
      </c>
      <c r="L196" s="66"/>
      <c r="M196" s="71"/>
      <c r="N196" s="41"/>
      <c r="O196" s="41"/>
      <c r="P196" s="41"/>
      <c r="Q196" s="41"/>
      <c r="R196" s="41"/>
      <c r="S196" s="41"/>
      <c r="T196" s="41"/>
      <c r="U196" s="41"/>
      <c r="V196" s="41"/>
      <c r="W196" s="41"/>
      <c r="X196" s="41"/>
      <c r="Y196" s="41"/>
    </row>
    <row r="197" spans="1:25" x14ac:dyDescent="0.25">
      <c r="A197" s="18">
        <v>1935</v>
      </c>
      <c r="B197" s="18">
        <v>1935</v>
      </c>
      <c r="C197" s="18">
        <v>7</v>
      </c>
      <c r="D197" s="9" t="s">
        <v>204</v>
      </c>
      <c r="E197" s="9" t="str">
        <f t="shared" si="31"/>
        <v>1935 7</v>
      </c>
      <c r="F197" s="17">
        <v>2595.933055</v>
      </c>
      <c r="G197" s="14">
        <v>0</v>
      </c>
      <c r="H197" s="17">
        <f t="shared" si="32"/>
        <v>2595.933055</v>
      </c>
      <c r="L197" s="66"/>
      <c r="M197" s="71"/>
      <c r="N197" s="41"/>
      <c r="O197" s="41"/>
      <c r="P197" s="41"/>
      <c r="Q197" s="41"/>
      <c r="R197" s="41"/>
      <c r="S197" s="41"/>
      <c r="T197" s="41"/>
      <c r="U197" s="41"/>
      <c r="V197" s="41"/>
      <c r="W197" s="41"/>
      <c r="X197" s="41"/>
      <c r="Y197" s="41"/>
    </row>
    <row r="198" spans="1:25" x14ac:dyDescent="0.25">
      <c r="A198" s="18">
        <v>1935</v>
      </c>
      <c r="B198" s="18">
        <v>1935</v>
      </c>
      <c r="C198" s="18">
        <v>8</v>
      </c>
      <c r="D198" s="9" t="s">
        <v>205</v>
      </c>
      <c r="E198" s="9" t="str">
        <f t="shared" si="31"/>
        <v>1935 8</v>
      </c>
      <c r="F198" s="17">
        <v>2279.7671350000001</v>
      </c>
      <c r="G198" s="14">
        <v>0</v>
      </c>
      <c r="H198" s="17">
        <f t="shared" si="32"/>
        <v>2279.7671350000001</v>
      </c>
      <c r="L198" s="66"/>
      <c r="M198" s="71"/>
      <c r="N198" s="41"/>
      <c r="O198" s="41"/>
      <c r="P198" s="41"/>
      <c r="Q198" s="41"/>
      <c r="R198" s="41"/>
      <c r="S198" s="41"/>
      <c r="T198" s="41"/>
      <c r="U198" s="41"/>
      <c r="V198" s="41"/>
      <c r="W198" s="41"/>
      <c r="X198" s="41"/>
      <c r="Y198" s="41"/>
    </row>
    <row r="199" spans="1:25" x14ac:dyDescent="0.25">
      <c r="A199" s="18">
        <v>1935</v>
      </c>
      <c r="B199" s="18">
        <v>1935</v>
      </c>
      <c r="C199" s="18">
        <v>9</v>
      </c>
      <c r="D199" s="9" t="s">
        <v>206</v>
      </c>
      <c r="E199" s="9" t="str">
        <f t="shared" si="31"/>
        <v>1935 9</v>
      </c>
      <c r="F199" s="17">
        <v>2228.1458080000002</v>
      </c>
      <c r="G199" s="14">
        <v>0</v>
      </c>
      <c r="H199" s="17">
        <f t="shared" si="32"/>
        <v>2228.1458080000002</v>
      </c>
      <c r="L199" s="66"/>
      <c r="M199" s="71"/>
      <c r="N199" s="41"/>
      <c r="O199" s="41"/>
      <c r="P199" s="41"/>
      <c r="Q199" s="41"/>
      <c r="R199" s="41"/>
      <c r="S199" s="41"/>
      <c r="T199" s="41"/>
      <c r="U199" s="41"/>
      <c r="V199" s="41"/>
      <c r="W199" s="41"/>
      <c r="X199" s="41"/>
      <c r="Y199" s="41"/>
    </row>
    <row r="200" spans="1:25" x14ac:dyDescent="0.25">
      <c r="A200" s="18">
        <v>1936</v>
      </c>
      <c r="B200" s="18">
        <v>1935</v>
      </c>
      <c r="C200" s="18">
        <v>10</v>
      </c>
      <c r="D200" s="9" t="s">
        <v>207</v>
      </c>
      <c r="E200" s="9" t="str">
        <f t="shared" si="31"/>
        <v>1936 10</v>
      </c>
      <c r="F200" s="17">
        <v>2165.4074759999999</v>
      </c>
      <c r="G200" s="14">
        <v>0</v>
      </c>
      <c r="H200" s="17">
        <f t="shared" si="32"/>
        <v>2165.4074759999999</v>
      </c>
      <c r="L200" s="66"/>
      <c r="M200" s="71"/>
      <c r="N200" s="41"/>
      <c r="O200" s="41"/>
      <c r="P200" s="41"/>
      <c r="Q200" s="41"/>
      <c r="R200" s="41"/>
      <c r="S200" s="41"/>
      <c r="T200" s="41"/>
      <c r="U200" s="41"/>
      <c r="V200" s="41"/>
      <c r="W200" s="41"/>
      <c r="X200" s="41"/>
      <c r="Y200" s="41"/>
    </row>
    <row r="201" spans="1:25" x14ac:dyDescent="0.25">
      <c r="A201" s="18">
        <v>1936</v>
      </c>
      <c r="B201" s="18">
        <v>1935</v>
      </c>
      <c r="C201" s="18">
        <v>11</v>
      </c>
      <c r="D201" s="9" t="s">
        <v>208</v>
      </c>
      <c r="E201" s="9" t="str">
        <f t="shared" si="31"/>
        <v>1936 11</v>
      </c>
      <c r="F201" s="17">
        <v>2136.5255619999998</v>
      </c>
      <c r="G201" s="14">
        <v>0</v>
      </c>
      <c r="H201" s="17">
        <f t="shared" si="32"/>
        <v>2136.5255619999998</v>
      </c>
      <c r="L201" s="66"/>
      <c r="M201" s="66"/>
      <c r="N201" s="66"/>
      <c r="O201" s="66"/>
      <c r="P201" s="66"/>
      <c r="Q201" s="66"/>
      <c r="R201" s="66"/>
      <c r="S201" s="66"/>
      <c r="T201" s="66"/>
      <c r="U201" s="66"/>
      <c r="V201" s="66"/>
      <c r="W201" s="66"/>
      <c r="X201" s="66"/>
      <c r="Y201" s="66"/>
    </row>
    <row r="202" spans="1:25" x14ac:dyDescent="0.25">
      <c r="A202" s="18">
        <v>1936</v>
      </c>
      <c r="B202" s="18">
        <v>1935</v>
      </c>
      <c r="C202" s="18">
        <v>12</v>
      </c>
      <c r="D202" s="9" t="s">
        <v>209</v>
      </c>
      <c r="E202" s="9" t="str">
        <f t="shared" si="31"/>
        <v>1936 12</v>
      </c>
      <c r="F202" s="17">
        <v>2144.1454359999998</v>
      </c>
      <c r="G202" s="14">
        <v>0</v>
      </c>
      <c r="H202" s="17">
        <f t="shared" si="32"/>
        <v>2144.1454359999998</v>
      </c>
    </row>
    <row r="203" spans="1:25" x14ac:dyDescent="0.25">
      <c r="A203" s="18">
        <v>1936</v>
      </c>
      <c r="B203" s="18">
        <v>1936</v>
      </c>
      <c r="C203" s="18">
        <v>1</v>
      </c>
      <c r="D203" s="9" t="s">
        <v>210</v>
      </c>
      <c r="E203" s="9" t="str">
        <f t="shared" si="31"/>
        <v>1936 1</v>
      </c>
      <c r="F203" s="17">
        <v>2800.809718</v>
      </c>
      <c r="G203" s="14">
        <v>0</v>
      </c>
      <c r="H203" s="17">
        <f t="shared" si="32"/>
        <v>2800.809718</v>
      </c>
    </row>
    <row r="204" spans="1:25" x14ac:dyDescent="0.25">
      <c r="A204" s="18">
        <v>1936</v>
      </c>
      <c r="B204" s="18">
        <v>1936</v>
      </c>
      <c r="C204" s="18">
        <v>2</v>
      </c>
      <c r="D204" s="9" t="s">
        <v>211</v>
      </c>
      <c r="E204" s="9" t="str">
        <f t="shared" si="31"/>
        <v>1936 2</v>
      </c>
      <c r="F204" s="17">
        <v>3588</v>
      </c>
      <c r="G204" s="14">
        <v>0</v>
      </c>
      <c r="H204" s="17">
        <f t="shared" si="32"/>
        <v>3588</v>
      </c>
    </row>
    <row r="205" spans="1:25" x14ac:dyDescent="0.25">
      <c r="A205" s="18">
        <v>1936</v>
      </c>
      <c r="B205" s="18">
        <v>1936</v>
      </c>
      <c r="C205" s="18">
        <v>3</v>
      </c>
      <c r="D205" s="9" t="s">
        <v>212</v>
      </c>
      <c r="E205" s="9" t="str">
        <f t="shared" si="31"/>
        <v>1936 3</v>
      </c>
      <c r="F205" s="17">
        <v>3959.9414390000002</v>
      </c>
      <c r="G205" s="14">
        <v>0</v>
      </c>
      <c r="H205" s="17">
        <f t="shared" si="32"/>
        <v>3959.9414390000002</v>
      </c>
    </row>
    <row r="206" spans="1:25" x14ac:dyDescent="0.25">
      <c r="A206" s="18">
        <v>1936</v>
      </c>
      <c r="B206" s="18">
        <v>1936</v>
      </c>
      <c r="C206" s="18">
        <v>4</v>
      </c>
      <c r="D206" s="9" t="s">
        <v>213</v>
      </c>
      <c r="E206" s="9" t="str">
        <f t="shared" si="31"/>
        <v>1936 4</v>
      </c>
      <c r="F206" s="17">
        <v>4253.4101179999998</v>
      </c>
      <c r="G206" s="14">
        <v>0</v>
      </c>
      <c r="H206" s="17">
        <f t="shared" si="32"/>
        <v>4253.4101179999998</v>
      </c>
    </row>
    <row r="207" spans="1:25" x14ac:dyDescent="0.25">
      <c r="A207" s="18">
        <v>1936</v>
      </c>
      <c r="B207" s="18">
        <v>1936</v>
      </c>
      <c r="C207" s="18">
        <v>5</v>
      </c>
      <c r="D207" s="9" t="s">
        <v>214</v>
      </c>
      <c r="E207" s="9" t="str">
        <f t="shared" si="31"/>
        <v>1936 5</v>
      </c>
      <c r="F207" s="17">
        <v>4224.2672190000003</v>
      </c>
      <c r="G207" s="14">
        <v>0</v>
      </c>
      <c r="H207" s="17">
        <f t="shared" si="32"/>
        <v>4224.2672190000003</v>
      </c>
    </row>
    <row r="208" spans="1:25" x14ac:dyDescent="0.25">
      <c r="A208" s="18">
        <v>1936</v>
      </c>
      <c r="B208" s="18">
        <v>1936</v>
      </c>
      <c r="C208" s="18">
        <v>6</v>
      </c>
      <c r="D208" s="9" t="s">
        <v>215</v>
      </c>
      <c r="E208" s="9" t="str">
        <f t="shared" si="31"/>
        <v>1936 6</v>
      </c>
      <c r="F208" s="17">
        <v>4073.5181149999999</v>
      </c>
      <c r="G208" s="14">
        <v>0</v>
      </c>
      <c r="H208" s="17">
        <f t="shared" si="32"/>
        <v>4073.5181149999999</v>
      </c>
    </row>
    <row r="209" spans="1:8" x14ac:dyDescent="0.25">
      <c r="A209" s="18">
        <v>1936</v>
      </c>
      <c r="B209" s="18">
        <v>1936</v>
      </c>
      <c r="C209" s="18">
        <v>7</v>
      </c>
      <c r="D209" s="9" t="s">
        <v>216</v>
      </c>
      <c r="E209" s="9" t="str">
        <f t="shared" si="31"/>
        <v>1936 7</v>
      </c>
      <c r="F209" s="17">
        <v>3575.3780809999998</v>
      </c>
      <c r="G209" s="14">
        <v>0</v>
      </c>
      <c r="H209" s="17">
        <f t="shared" si="32"/>
        <v>3575.3780809999998</v>
      </c>
    </row>
    <row r="210" spans="1:8" x14ac:dyDescent="0.25">
      <c r="A210" s="18">
        <v>1936</v>
      </c>
      <c r="B210" s="18">
        <v>1936</v>
      </c>
      <c r="C210" s="18">
        <v>8</v>
      </c>
      <c r="D210" s="9" t="s">
        <v>217</v>
      </c>
      <c r="E210" s="9" t="str">
        <f t="shared" si="31"/>
        <v>1936 8</v>
      </c>
      <c r="F210" s="17">
        <v>3156.5939199999998</v>
      </c>
      <c r="G210" s="14">
        <v>0</v>
      </c>
      <c r="H210" s="17">
        <f t="shared" si="32"/>
        <v>3156.5939199999998</v>
      </c>
    </row>
    <row r="211" spans="1:8" x14ac:dyDescent="0.25">
      <c r="A211" s="18">
        <v>1936</v>
      </c>
      <c r="B211" s="18">
        <v>1936</v>
      </c>
      <c r="C211" s="18">
        <v>9</v>
      </c>
      <c r="D211" s="9" t="s">
        <v>218</v>
      </c>
      <c r="E211" s="9" t="str">
        <f t="shared" si="31"/>
        <v>1936 9</v>
      </c>
      <c r="F211" s="17">
        <v>3015.6276590000002</v>
      </c>
      <c r="G211" s="14">
        <v>0</v>
      </c>
      <c r="H211" s="17">
        <f t="shared" si="32"/>
        <v>3015.6276590000002</v>
      </c>
    </row>
    <row r="212" spans="1:8" x14ac:dyDescent="0.25">
      <c r="A212" s="18">
        <v>1937</v>
      </c>
      <c r="B212" s="18">
        <v>1936</v>
      </c>
      <c r="C212" s="18">
        <v>10</v>
      </c>
      <c r="D212" s="9" t="s">
        <v>219</v>
      </c>
      <c r="E212" s="9" t="str">
        <f t="shared" si="31"/>
        <v>1937 10</v>
      </c>
      <c r="F212" s="17">
        <v>2828.3896100000002</v>
      </c>
      <c r="G212" s="14">
        <v>0</v>
      </c>
      <c r="H212" s="17">
        <f t="shared" si="32"/>
        <v>2828.3896100000002</v>
      </c>
    </row>
    <row r="213" spans="1:8" x14ac:dyDescent="0.25">
      <c r="A213" s="18">
        <v>1937</v>
      </c>
      <c r="B213" s="18">
        <v>1936</v>
      </c>
      <c r="C213" s="18">
        <v>11</v>
      </c>
      <c r="D213" s="9" t="s">
        <v>220</v>
      </c>
      <c r="E213" s="9" t="str">
        <f t="shared" si="31"/>
        <v>1937 11</v>
      </c>
      <c r="F213" s="17">
        <v>2680.1289660000002</v>
      </c>
      <c r="G213" s="14">
        <v>0</v>
      </c>
      <c r="H213" s="17">
        <f t="shared" si="32"/>
        <v>2680.1289660000002</v>
      </c>
    </row>
    <row r="214" spans="1:8" x14ac:dyDescent="0.25">
      <c r="A214" s="18">
        <v>1937</v>
      </c>
      <c r="B214" s="18">
        <v>1936</v>
      </c>
      <c r="C214" s="18">
        <v>12</v>
      </c>
      <c r="D214" s="9" t="s">
        <v>221</v>
      </c>
      <c r="E214" s="9" t="str">
        <f t="shared" si="31"/>
        <v>1937 12</v>
      </c>
      <c r="F214" s="17">
        <v>2636.5139210000002</v>
      </c>
      <c r="G214" s="14">
        <v>0</v>
      </c>
      <c r="H214" s="17">
        <f t="shared" si="32"/>
        <v>2636.5139210000002</v>
      </c>
    </row>
    <row r="215" spans="1:8" x14ac:dyDescent="0.25">
      <c r="A215" s="18">
        <v>1937</v>
      </c>
      <c r="B215" s="18">
        <v>1937</v>
      </c>
      <c r="C215" s="18">
        <v>1</v>
      </c>
      <c r="D215" s="9" t="s">
        <v>222</v>
      </c>
      <c r="E215" s="9" t="str">
        <f t="shared" si="31"/>
        <v>1937 1</v>
      </c>
      <c r="F215" s="17">
        <v>2611.570123</v>
      </c>
      <c r="G215" s="14">
        <v>0</v>
      </c>
      <c r="H215" s="17">
        <f t="shared" si="32"/>
        <v>2611.570123</v>
      </c>
    </row>
    <row r="216" spans="1:8" x14ac:dyDescent="0.25">
      <c r="A216" s="18">
        <v>1937</v>
      </c>
      <c r="B216" s="18">
        <v>1937</v>
      </c>
      <c r="C216" s="18">
        <v>2</v>
      </c>
      <c r="D216" s="9" t="s">
        <v>223</v>
      </c>
      <c r="E216" s="9" t="str">
        <f t="shared" si="31"/>
        <v>1937 2</v>
      </c>
      <c r="F216" s="17">
        <v>2690.6026919999999</v>
      </c>
      <c r="G216" s="14">
        <v>0</v>
      </c>
      <c r="H216" s="17">
        <f t="shared" si="32"/>
        <v>2690.6026919999999</v>
      </c>
    </row>
    <row r="217" spans="1:8" x14ac:dyDescent="0.25">
      <c r="A217" s="18">
        <v>1937</v>
      </c>
      <c r="B217" s="18">
        <v>1937</v>
      </c>
      <c r="C217" s="18">
        <v>3</v>
      </c>
      <c r="D217" s="9" t="s">
        <v>224</v>
      </c>
      <c r="E217" s="9" t="str">
        <f t="shared" si="31"/>
        <v>1937 3</v>
      </c>
      <c r="F217" s="17">
        <v>3355.0027540000001</v>
      </c>
      <c r="G217" s="14">
        <v>0</v>
      </c>
      <c r="H217" s="17">
        <f t="shared" si="32"/>
        <v>3355.0027540000001</v>
      </c>
    </row>
    <row r="218" spans="1:8" x14ac:dyDescent="0.25">
      <c r="A218" s="18">
        <v>1937</v>
      </c>
      <c r="B218" s="18">
        <v>1937</v>
      </c>
      <c r="C218" s="18">
        <v>4</v>
      </c>
      <c r="D218" s="9" t="s">
        <v>225</v>
      </c>
      <c r="E218" s="9" t="str">
        <f t="shared" si="31"/>
        <v>1937 4</v>
      </c>
      <c r="F218" s="17">
        <v>4051.336346</v>
      </c>
      <c r="G218" s="14">
        <v>0</v>
      </c>
      <c r="H218" s="17">
        <f t="shared" si="32"/>
        <v>4051.336346</v>
      </c>
    </row>
    <row r="219" spans="1:8" x14ac:dyDescent="0.25">
      <c r="A219" s="18">
        <v>1937</v>
      </c>
      <c r="B219" s="18">
        <v>1937</v>
      </c>
      <c r="C219" s="18">
        <v>5</v>
      </c>
      <c r="D219" s="9" t="s">
        <v>226</v>
      </c>
      <c r="E219" s="9" t="str">
        <f t="shared" si="31"/>
        <v>1937 5</v>
      </c>
      <c r="F219" s="17">
        <v>4296.2227009999997</v>
      </c>
      <c r="G219" s="14">
        <v>0</v>
      </c>
      <c r="H219" s="17">
        <f t="shared" si="32"/>
        <v>4296.2227009999997</v>
      </c>
    </row>
    <row r="220" spans="1:8" x14ac:dyDescent="0.25">
      <c r="A220" s="18">
        <v>1937</v>
      </c>
      <c r="B220" s="18">
        <v>1937</v>
      </c>
      <c r="C220" s="18">
        <v>6</v>
      </c>
      <c r="D220" s="9" t="s">
        <v>227</v>
      </c>
      <c r="E220" s="9" t="str">
        <f t="shared" si="31"/>
        <v>1937 6</v>
      </c>
      <c r="F220" s="17">
        <v>4181.0332840000001</v>
      </c>
      <c r="G220" s="14">
        <v>0</v>
      </c>
      <c r="H220" s="17">
        <f t="shared" si="32"/>
        <v>4181.0332840000001</v>
      </c>
    </row>
    <row r="221" spans="1:8" x14ac:dyDescent="0.25">
      <c r="A221" s="18">
        <v>1937</v>
      </c>
      <c r="B221" s="18">
        <v>1937</v>
      </c>
      <c r="C221" s="18">
        <v>7</v>
      </c>
      <c r="D221" s="9" t="s">
        <v>228</v>
      </c>
      <c r="E221" s="9" t="str">
        <f t="shared" si="31"/>
        <v>1937 7</v>
      </c>
      <c r="F221" s="17">
        <v>3727.6480609999999</v>
      </c>
      <c r="G221" s="14">
        <v>0</v>
      </c>
      <c r="H221" s="17">
        <f t="shared" si="32"/>
        <v>3727.6480609999999</v>
      </c>
    </row>
    <row r="222" spans="1:8" x14ac:dyDescent="0.25">
      <c r="A222" s="18">
        <v>1937</v>
      </c>
      <c r="B222" s="18">
        <v>1937</v>
      </c>
      <c r="C222" s="18">
        <v>8</v>
      </c>
      <c r="D222" s="9" t="s">
        <v>229</v>
      </c>
      <c r="E222" s="9" t="str">
        <f t="shared" si="31"/>
        <v>1937 8</v>
      </c>
      <c r="F222" s="17">
        <v>3342.4269789999998</v>
      </c>
      <c r="G222" s="14">
        <v>0</v>
      </c>
      <c r="H222" s="17">
        <f t="shared" si="32"/>
        <v>3342.4269789999998</v>
      </c>
    </row>
    <row r="223" spans="1:8" x14ac:dyDescent="0.25">
      <c r="A223" s="18">
        <v>1937</v>
      </c>
      <c r="B223" s="18">
        <v>1937</v>
      </c>
      <c r="C223" s="18">
        <v>9</v>
      </c>
      <c r="D223" s="9" t="s">
        <v>230</v>
      </c>
      <c r="E223" s="9" t="str">
        <f t="shared" si="31"/>
        <v>1937 9</v>
      </c>
      <c r="F223" s="17">
        <v>3183.5174710000001</v>
      </c>
      <c r="G223" s="14">
        <v>0</v>
      </c>
      <c r="H223" s="17">
        <f t="shared" si="32"/>
        <v>3183.5174710000001</v>
      </c>
    </row>
    <row r="224" spans="1:8" x14ac:dyDescent="0.25">
      <c r="A224" s="18">
        <v>1938</v>
      </c>
      <c r="B224" s="18">
        <v>1937</v>
      </c>
      <c r="C224" s="18">
        <v>10</v>
      </c>
      <c r="D224" s="9" t="s">
        <v>231</v>
      </c>
      <c r="E224" s="9" t="str">
        <f t="shared" si="31"/>
        <v>1938 10</v>
      </c>
      <c r="F224" s="17">
        <v>3096.7395310000002</v>
      </c>
      <c r="G224" s="14">
        <v>0</v>
      </c>
      <c r="H224" s="17">
        <f t="shared" si="32"/>
        <v>3096.7395310000002</v>
      </c>
    </row>
    <row r="225" spans="1:10" x14ac:dyDescent="0.25">
      <c r="A225" s="18">
        <v>1938</v>
      </c>
      <c r="B225" s="18">
        <v>1937</v>
      </c>
      <c r="C225" s="18">
        <v>11</v>
      </c>
      <c r="D225" s="9" t="s">
        <v>232</v>
      </c>
      <c r="E225" s="9" t="str">
        <f t="shared" ref="E225:E288" si="33">CONCATENATE(A225," ",C225)</f>
        <v>1938 11</v>
      </c>
      <c r="F225" s="17">
        <v>3252</v>
      </c>
      <c r="G225" s="14">
        <v>0</v>
      </c>
      <c r="H225" s="17">
        <f t="shared" ref="H225:H288" si="34">SUM(F225:G225)</f>
        <v>3252</v>
      </c>
    </row>
    <row r="226" spans="1:10" x14ac:dyDescent="0.25">
      <c r="A226" s="18">
        <v>1938</v>
      </c>
      <c r="B226" s="18">
        <v>1937</v>
      </c>
      <c r="C226" s="18">
        <v>12</v>
      </c>
      <c r="D226" s="9" t="s">
        <v>233</v>
      </c>
      <c r="E226" s="9" t="str">
        <f t="shared" si="33"/>
        <v>1938 12</v>
      </c>
      <c r="F226" s="17">
        <v>3310</v>
      </c>
      <c r="G226" s="14">
        <v>0</v>
      </c>
      <c r="H226" s="17">
        <f t="shared" si="34"/>
        <v>3310</v>
      </c>
    </row>
    <row r="227" spans="1:10" x14ac:dyDescent="0.25">
      <c r="A227" s="18">
        <v>1938</v>
      </c>
      <c r="B227" s="18">
        <v>1938</v>
      </c>
      <c r="C227" s="18">
        <v>1</v>
      </c>
      <c r="D227" s="9" t="s">
        <v>234</v>
      </c>
      <c r="E227" s="9" t="str">
        <f t="shared" si="33"/>
        <v>1938 1</v>
      </c>
      <c r="F227" s="17">
        <v>3668</v>
      </c>
      <c r="G227" s="14">
        <v>0</v>
      </c>
      <c r="H227" s="17">
        <f t="shared" si="34"/>
        <v>3668</v>
      </c>
    </row>
    <row r="228" spans="1:10" x14ac:dyDescent="0.25">
      <c r="A228" s="18">
        <v>1938</v>
      </c>
      <c r="B228" s="18">
        <v>1938</v>
      </c>
      <c r="C228" s="18">
        <v>2</v>
      </c>
      <c r="D228" s="9" t="s">
        <v>235</v>
      </c>
      <c r="E228" s="9" t="str">
        <f t="shared" si="33"/>
        <v>1938 2</v>
      </c>
      <c r="F228" s="17">
        <v>3560</v>
      </c>
      <c r="G228" s="14">
        <v>0</v>
      </c>
      <c r="H228" s="17">
        <f t="shared" si="34"/>
        <v>3560</v>
      </c>
    </row>
    <row r="229" spans="1:10" x14ac:dyDescent="0.25">
      <c r="A229" s="18">
        <v>1938</v>
      </c>
      <c r="B229" s="18">
        <v>1938</v>
      </c>
      <c r="C229" s="18">
        <v>3</v>
      </c>
      <c r="D229" s="9" t="s">
        <v>236</v>
      </c>
      <c r="E229" s="9" t="str">
        <f t="shared" si="33"/>
        <v>1938 3</v>
      </c>
      <c r="F229" s="17">
        <v>3416</v>
      </c>
      <c r="G229" s="14">
        <v>0</v>
      </c>
      <c r="H229" s="17">
        <f t="shared" si="34"/>
        <v>3416</v>
      </c>
    </row>
    <row r="230" spans="1:10" x14ac:dyDescent="0.25">
      <c r="A230" s="18">
        <v>1938</v>
      </c>
      <c r="B230" s="18">
        <v>1938</v>
      </c>
      <c r="C230" s="18">
        <v>4</v>
      </c>
      <c r="D230" s="9" t="s">
        <v>237</v>
      </c>
      <c r="E230" s="9" t="str">
        <f t="shared" si="33"/>
        <v>1938 4</v>
      </c>
      <c r="F230" s="17">
        <v>4058</v>
      </c>
      <c r="G230" s="14">
        <v>0</v>
      </c>
      <c r="H230" s="17">
        <f t="shared" si="34"/>
        <v>4058</v>
      </c>
    </row>
    <row r="231" spans="1:10" x14ac:dyDescent="0.25">
      <c r="A231" s="18">
        <v>1938</v>
      </c>
      <c r="B231" s="18">
        <v>1938</v>
      </c>
      <c r="C231" s="18">
        <v>5</v>
      </c>
      <c r="D231" s="9" t="s">
        <v>238</v>
      </c>
      <c r="E231" s="9" t="str">
        <f t="shared" si="33"/>
        <v>1938 5</v>
      </c>
      <c r="F231" s="17">
        <v>4552</v>
      </c>
      <c r="G231" s="14">
        <v>0</v>
      </c>
      <c r="H231" s="17">
        <f t="shared" si="34"/>
        <v>4552</v>
      </c>
    </row>
    <row r="232" spans="1:10" x14ac:dyDescent="0.25">
      <c r="A232" s="18">
        <v>1938</v>
      </c>
      <c r="B232" s="18">
        <v>1938</v>
      </c>
      <c r="C232" s="18">
        <v>6</v>
      </c>
      <c r="D232" s="9" t="s">
        <v>239</v>
      </c>
      <c r="E232" s="9" t="str">
        <f t="shared" si="33"/>
        <v>1938 6</v>
      </c>
      <c r="F232" s="17">
        <v>4500</v>
      </c>
      <c r="G232" s="14">
        <v>0</v>
      </c>
      <c r="H232" s="17">
        <f t="shared" si="34"/>
        <v>4500</v>
      </c>
    </row>
    <row r="233" spans="1:10" x14ac:dyDescent="0.25">
      <c r="A233" s="18">
        <v>1938</v>
      </c>
      <c r="B233" s="18">
        <v>1938</v>
      </c>
      <c r="C233" s="18">
        <v>7</v>
      </c>
      <c r="D233" s="9" t="s">
        <v>240</v>
      </c>
      <c r="E233" s="9" t="str">
        <f t="shared" si="33"/>
        <v>1938 7</v>
      </c>
      <c r="F233" s="17">
        <v>4150</v>
      </c>
      <c r="G233" s="14">
        <v>0</v>
      </c>
      <c r="H233" s="17">
        <f t="shared" si="34"/>
        <v>4150</v>
      </c>
    </row>
    <row r="234" spans="1:10" x14ac:dyDescent="0.25">
      <c r="A234" s="18">
        <v>1938</v>
      </c>
      <c r="B234" s="18">
        <v>1938</v>
      </c>
      <c r="C234" s="18">
        <v>8</v>
      </c>
      <c r="D234" s="9" t="s">
        <v>241</v>
      </c>
      <c r="E234" s="9" t="str">
        <f t="shared" si="33"/>
        <v>1938 8</v>
      </c>
      <c r="F234" s="17">
        <v>3700</v>
      </c>
      <c r="G234" s="14">
        <v>0</v>
      </c>
      <c r="H234" s="17">
        <f t="shared" si="34"/>
        <v>3700</v>
      </c>
    </row>
    <row r="235" spans="1:10" x14ac:dyDescent="0.25">
      <c r="A235" s="18">
        <v>1938</v>
      </c>
      <c r="B235" s="18">
        <v>1938</v>
      </c>
      <c r="C235" s="18">
        <v>9</v>
      </c>
      <c r="D235" s="9" t="s">
        <v>242</v>
      </c>
      <c r="E235" s="9" t="str">
        <f t="shared" si="33"/>
        <v>1938 9</v>
      </c>
      <c r="F235" s="17">
        <v>3144.4653050000002</v>
      </c>
      <c r="G235" s="14">
        <v>0</v>
      </c>
      <c r="H235" s="17">
        <f t="shared" si="34"/>
        <v>3144.4653050000002</v>
      </c>
    </row>
    <row r="236" spans="1:10" x14ac:dyDescent="0.25">
      <c r="A236" s="18">
        <v>1939</v>
      </c>
      <c r="B236" s="18">
        <v>1938</v>
      </c>
      <c r="C236" s="18">
        <v>10</v>
      </c>
      <c r="D236" s="9" t="s">
        <v>243</v>
      </c>
      <c r="E236" s="9" t="str">
        <f t="shared" si="33"/>
        <v>1939 10</v>
      </c>
      <c r="F236" s="17">
        <v>3196.7238080000002</v>
      </c>
      <c r="G236" s="14">
        <v>0</v>
      </c>
      <c r="H236" s="17">
        <f t="shared" si="34"/>
        <v>3196.7238080000002</v>
      </c>
    </row>
    <row r="237" spans="1:10" x14ac:dyDescent="0.25">
      <c r="A237" s="18">
        <v>1939</v>
      </c>
      <c r="B237" s="18">
        <v>1938</v>
      </c>
      <c r="C237" s="18">
        <v>11</v>
      </c>
      <c r="D237" s="9" t="s">
        <v>244</v>
      </c>
      <c r="E237" s="9" t="str">
        <f t="shared" si="33"/>
        <v>1939 11</v>
      </c>
      <c r="F237" s="17">
        <v>3018.5923550000002</v>
      </c>
      <c r="G237" s="14">
        <v>0</v>
      </c>
      <c r="H237" s="17">
        <f t="shared" si="34"/>
        <v>3018.5923550000002</v>
      </c>
      <c r="I237" s="17"/>
      <c r="J237" s="17"/>
    </row>
    <row r="238" spans="1:10" x14ac:dyDescent="0.25">
      <c r="A238" s="18">
        <v>1939</v>
      </c>
      <c r="B238" s="18">
        <v>1938</v>
      </c>
      <c r="C238" s="18">
        <v>12</v>
      </c>
      <c r="D238" s="9" t="s">
        <v>245</v>
      </c>
      <c r="E238" s="9" t="str">
        <f t="shared" si="33"/>
        <v>1939 12</v>
      </c>
      <c r="F238" s="17">
        <v>3177.9890220000002</v>
      </c>
      <c r="G238" s="14">
        <v>0</v>
      </c>
      <c r="H238" s="17">
        <f t="shared" si="34"/>
        <v>3177.9890220000002</v>
      </c>
      <c r="I238" s="17"/>
      <c r="J238" s="17"/>
    </row>
    <row r="239" spans="1:10" x14ac:dyDescent="0.25">
      <c r="A239" s="18">
        <v>1939</v>
      </c>
      <c r="B239" s="18">
        <v>1939</v>
      </c>
      <c r="C239" s="18">
        <v>1</v>
      </c>
      <c r="D239" s="9" t="s">
        <v>246</v>
      </c>
      <c r="E239" s="9" t="str">
        <f t="shared" si="33"/>
        <v>1939 1</v>
      </c>
      <c r="F239" s="17">
        <v>3311.546077</v>
      </c>
      <c r="G239" s="14">
        <v>0</v>
      </c>
      <c r="H239" s="17">
        <f t="shared" si="34"/>
        <v>3311.546077</v>
      </c>
    </row>
    <row r="240" spans="1:10" x14ac:dyDescent="0.25">
      <c r="A240" s="18">
        <v>1939</v>
      </c>
      <c r="B240" s="18">
        <v>1939</v>
      </c>
      <c r="C240" s="18">
        <v>2</v>
      </c>
      <c r="D240" s="9" t="s">
        <v>247</v>
      </c>
      <c r="E240" s="9" t="str">
        <f t="shared" si="33"/>
        <v>1939 2</v>
      </c>
      <c r="F240" s="17">
        <v>3436.2399789999999</v>
      </c>
      <c r="G240" s="14">
        <v>0</v>
      </c>
      <c r="H240" s="17">
        <f t="shared" si="34"/>
        <v>3436.2399789999999</v>
      </c>
    </row>
    <row r="241" spans="1:10" x14ac:dyDescent="0.25">
      <c r="A241" s="18">
        <v>1939</v>
      </c>
      <c r="B241" s="18">
        <v>1939</v>
      </c>
      <c r="C241" s="18">
        <v>3</v>
      </c>
      <c r="D241" s="9" t="s">
        <v>248</v>
      </c>
      <c r="E241" s="9" t="str">
        <f t="shared" si="33"/>
        <v>1939 3</v>
      </c>
      <c r="F241" s="17">
        <v>3852.8504549999998</v>
      </c>
      <c r="G241" s="14">
        <v>0</v>
      </c>
      <c r="H241" s="17">
        <f t="shared" si="34"/>
        <v>3852.8504549999998</v>
      </c>
    </row>
    <row r="242" spans="1:10" x14ac:dyDescent="0.25">
      <c r="A242" s="18">
        <v>1939</v>
      </c>
      <c r="B242" s="18">
        <v>1939</v>
      </c>
      <c r="C242" s="18">
        <v>4</v>
      </c>
      <c r="D242" s="9" t="s">
        <v>249</v>
      </c>
      <c r="E242" s="9" t="str">
        <f t="shared" si="33"/>
        <v>1939 4</v>
      </c>
      <c r="F242" s="17">
        <v>3897.1573360000002</v>
      </c>
      <c r="G242" s="14">
        <v>0</v>
      </c>
      <c r="H242" s="17">
        <f t="shared" si="34"/>
        <v>3897.1573360000002</v>
      </c>
    </row>
    <row r="243" spans="1:10" x14ac:dyDescent="0.25">
      <c r="A243" s="18">
        <v>1939</v>
      </c>
      <c r="B243" s="18">
        <v>1939</v>
      </c>
      <c r="C243" s="18">
        <v>5</v>
      </c>
      <c r="D243" s="9" t="s">
        <v>250</v>
      </c>
      <c r="E243" s="9" t="str">
        <f t="shared" si="33"/>
        <v>1939 5</v>
      </c>
      <c r="F243" s="17">
        <v>3675.0680170000001</v>
      </c>
      <c r="G243" s="14">
        <v>0</v>
      </c>
      <c r="H243" s="17">
        <f t="shared" si="34"/>
        <v>3675.0680170000001</v>
      </c>
    </row>
    <row r="244" spans="1:10" x14ac:dyDescent="0.25">
      <c r="A244" s="18">
        <v>1939</v>
      </c>
      <c r="B244" s="18">
        <v>1939</v>
      </c>
      <c r="C244" s="18">
        <v>6</v>
      </c>
      <c r="D244" s="9" t="s">
        <v>251</v>
      </c>
      <c r="E244" s="9" t="str">
        <f t="shared" si="33"/>
        <v>1939 6</v>
      </c>
      <c r="F244" s="17">
        <v>3215.9041689999999</v>
      </c>
      <c r="G244" s="14">
        <v>0</v>
      </c>
      <c r="H244" s="17">
        <f t="shared" si="34"/>
        <v>3215.9041689999999</v>
      </c>
    </row>
    <row r="245" spans="1:10" x14ac:dyDescent="0.25">
      <c r="A245" s="18">
        <v>1939</v>
      </c>
      <c r="B245" s="18">
        <v>1939</v>
      </c>
      <c r="C245" s="18">
        <v>7</v>
      </c>
      <c r="D245" s="9" t="s">
        <v>252</v>
      </c>
      <c r="E245" s="9" t="str">
        <f t="shared" si="33"/>
        <v>1939 7</v>
      </c>
      <c r="F245" s="17">
        <v>2723.0213010000002</v>
      </c>
      <c r="G245" s="14">
        <v>0</v>
      </c>
      <c r="H245" s="17">
        <f t="shared" si="34"/>
        <v>2723.0213010000002</v>
      </c>
    </row>
    <row r="246" spans="1:10" x14ac:dyDescent="0.25">
      <c r="A246" s="18">
        <v>1939</v>
      </c>
      <c r="B246" s="18">
        <v>1939</v>
      </c>
      <c r="C246" s="18">
        <v>8</v>
      </c>
      <c r="D246" s="9" t="s">
        <v>253</v>
      </c>
      <c r="E246" s="9" t="str">
        <f t="shared" si="33"/>
        <v>1939 8</v>
      </c>
      <c r="F246" s="17">
        <v>2409.1660109999998</v>
      </c>
      <c r="G246" s="14">
        <v>0</v>
      </c>
      <c r="H246" s="17">
        <f t="shared" si="34"/>
        <v>2409.1660109999998</v>
      </c>
      <c r="I246" s="17"/>
      <c r="J246" s="17"/>
    </row>
    <row r="247" spans="1:10" x14ac:dyDescent="0.25">
      <c r="A247" s="18">
        <v>1939</v>
      </c>
      <c r="B247" s="18">
        <v>1939</v>
      </c>
      <c r="C247" s="18">
        <v>9</v>
      </c>
      <c r="D247" s="9" t="s">
        <v>254</v>
      </c>
      <c r="E247" s="9" t="str">
        <f t="shared" si="33"/>
        <v>1939 9</v>
      </c>
      <c r="F247" s="17">
        <v>2357.4737919999998</v>
      </c>
      <c r="G247" s="14">
        <v>0</v>
      </c>
      <c r="H247" s="17">
        <f t="shared" si="34"/>
        <v>2357.4737919999998</v>
      </c>
      <c r="I247" s="17"/>
      <c r="J247" s="17"/>
    </row>
    <row r="248" spans="1:10" x14ac:dyDescent="0.25">
      <c r="A248" s="18">
        <v>1940</v>
      </c>
      <c r="B248" s="18">
        <v>1939</v>
      </c>
      <c r="C248" s="18">
        <v>10</v>
      </c>
      <c r="D248" s="9" t="s">
        <v>255</v>
      </c>
      <c r="E248" s="9" t="str">
        <f t="shared" si="33"/>
        <v>1940 10</v>
      </c>
      <c r="F248" s="17">
        <v>2262.2820849999998</v>
      </c>
      <c r="G248" s="14">
        <v>0</v>
      </c>
      <c r="H248" s="17">
        <f t="shared" si="34"/>
        <v>2262.2820849999998</v>
      </c>
      <c r="I248" s="17"/>
      <c r="J248" s="17"/>
    </row>
    <row r="249" spans="1:10" x14ac:dyDescent="0.25">
      <c r="A249" s="18">
        <v>1940</v>
      </c>
      <c r="B249" s="18">
        <v>1939</v>
      </c>
      <c r="C249" s="18">
        <v>11</v>
      </c>
      <c r="D249" s="9" t="s">
        <v>256</v>
      </c>
      <c r="E249" s="9" t="str">
        <f t="shared" si="33"/>
        <v>1940 11</v>
      </c>
      <c r="F249" s="17">
        <v>2179.6057179999998</v>
      </c>
      <c r="G249" s="14">
        <v>0</v>
      </c>
      <c r="H249" s="17">
        <f t="shared" si="34"/>
        <v>2179.6057179999998</v>
      </c>
      <c r="I249" s="17"/>
      <c r="J249" s="17"/>
    </row>
    <row r="250" spans="1:10" x14ac:dyDescent="0.25">
      <c r="A250" s="18">
        <v>1940</v>
      </c>
      <c r="B250" s="18">
        <v>1939</v>
      </c>
      <c r="C250" s="18">
        <v>12</v>
      </c>
      <c r="D250" s="9" t="s">
        <v>257</v>
      </c>
      <c r="E250" s="9" t="str">
        <f t="shared" si="33"/>
        <v>1940 12</v>
      </c>
      <c r="F250" s="17">
        <v>2329.1487510000002</v>
      </c>
      <c r="G250" s="14">
        <v>0</v>
      </c>
      <c r="H250" s="17">
        <f t="shared" si="34"/>
        <v>2329.1487510000002</v>
      </c>
      <c r="I250" s="17"/>
      <c r="J250" s="17"/>
    </row>
    <row r="251" spans="1:10" x14ac:dyDescent="0.25">
      <c r="A251" s="18">
        <v>1940</v>
      </c>
      <c r="B251" s="18">
        <v>1940</v>
      </c>
      <c r="C251" s="18">
        <v>1</v>
      </c>
      <c r="D251" s="9" t="s">
        <v>258</v>
      </c>
      <c r="E251" s="9" t="str">
        <f t="shared" si="33"/>
        <v>1940 1</v>
      </c>
      <c r="F251" s="17">
        <v>3222.574991</v>
      </c>
      <c r="G251" s="14">
        <v>0</v>
      </c>
      <c r="H251" s="17">
        <f t="shared" si="34"/>
        <v>3222.574991</v>
      </c>
    </row>
    <row r="252" spans="1:10" x14ac:dyDescent="0.25">
      <c r="A252" s="18">
        <v>1940</v>
      </c>
      <c r="B252" s="18">
        <v>1940</v>
      </c>
      <c r="C252" s="18">
        <v>2</v>
      </c>
      <c r="D252" s="9" t="s">
        <v>259</v>
      </c>
      <c r="E252" s="9" t="str">
        <f t="shared" si="33"/>
        <v>1940 2</v>
      </c>
      <c r="F252" s="17">
        <v>3252</v>
      </c>
      <c r="G252" s="14">
        <v>0</v>
      </c>
      <c r="H252" s="17">
        <f t="shared" si="34"/>
        <v>3252</v>
      </c>
    </row>
    <row r="253" spans="1:10" x14ac:dyDescent="0.25">
      <c r="A253" s="18">
        <v>1940</v>
      </c>
      <c r="B253" s="18">
        <v>1940</v>
      </c>
      <c r="C253" s="18">
        <v>3</v>
      </c>
      <c r="D253" s="9" t="s">
        <v>260</v>
      </c>
      <c r="E253" s="9" t="str">
        <f t="shared" si="33"/>
        <v>1940 3</v>
      </c>
      <c r="F253" s="17">
        <v>3435</v>
      </c>
      <c r="G253" s="14">
        <v>0</v>
      </c>
      <c r="H253" s="17">
        <f t="shared" si="34"/>
        <v>3435</v>
      </c>
    </row>
    <row r="254" spans="1:10" x14ac:dyDescent="0.25">
      <c r="A254" s="18">
        <v>1940</v>
      </c>
      <c r="B254" s="18">
        <v>1940</v>
      </c>
      <c r="C254" s="18">
        <v>4</v>
      </c>
      <c r="D254" s="9" t="s">
        <v>261</v>
      </c>
      <c r="E254" s="9" t="str">
        <f t="shared" si="33"/>
        <v>1940 4</v>
      </c>
      <c r="F254" s="17">
        <v>4205.4718940000002</v>
      </c>
      <c r="G254" s="14">
        <v>0</v>
      </c>
      <c r="H254" s="17">
        <f t="shared" si="34"/>
        <v>4205.4718940000002</v>
      </c>
    </row>
    <row r="255" spans="1:10" x14ac:dyDescent="0.25">
      <c r="A255" s="18">
        <v>1940</v>
      </c>
      <c r="B255" s="18">
        <v>1940</v>
      </c>
      <c r="C255" s="18">
        <v>5</v>
      </c>
      <c r="D255" s="9" t="s">
        <v>262</v>
      </c>
      <c r="E255" s="9" t="str">
        <f t="shared" si="33"/>
        <v>1940 5</v>
      </c>
      <c r="F255" s="17">
        <v>4254.619565</v>
      </c>
      <c r="G255" s="14">
        <v>0</v>
      </c>
      <c r="H255" s="17">
        <f t="shared" si="34"/>
        <v>4254.619565</v>
      </c>
    </row>
    <row r="256" spans="1:10" x14ac:dyDescent="0.25">
      <c r="A256" s="18">
        <v>1940</v>
      </c>
      <c r="B256" s="18">
        <v>1940</v>
      </c>
      <c r="C256" s="18">
        <v>6</v>
      </c>
      <c r="D256" s="9" t="s">
        <v>263</v>
      </c>
      <c r="E256" s="9" t="str">
        <f t="shared" si="33"/>
        <v>1940 6</v>
      </c>
      <c r="F256" s="17">
        <v>4025.7193339999999</v>
      </c>
      <c r="G256" s="14">
        <v>0</v>
      </c>
      <c r="H256" s="17">
        <f t="shared" si="34"/>
        <v>4025.7193339999999</v>
      </c>
    </row>
    <row r="257" spans="1:8" x14ac:dyDescent="0.25">
      <c r="A257" s="18">
        <v>1940</v>
      </c>
      <c r="B257" s="18">
        <v>1940</v>
      </c>
      <c r="C257" s="18">
        <v>7</v>
      </c>
      <c r="D257" s="9" t="s">
        <v>264</v>
      </c>
      <c r="E257" s="9" t="str">
        <f t="shared" si="33"/>
        <v>1940 7</v>
      </c>
      <c r="F257" s="17">
        <v>3388.8431049999999</v>
      </c>
      <c r="G257" s="14">
        <v>0</v>
      </c>
      <c r="H257" s="17">
        <f t="shared" si="34"/>
        <v>3388.8431049999999</v>
      </c>
    </row>
    <row r="258" spans="1:8" x14ac:dyDescent="0.25">
      <c r="A258" s="18">
        <v>1940</v>
      </c>
      <c r="B258" s="18">
        <v>1940</v>
      </c>
      <c r="C258" s="18">
        <v>8</v>
      </c>
      <c r="D258" s="9" t="s">
        <v>265</v>
      </c>
      <c r="E258" s="9" t="str">
        <f t="shared" si="33"/>
        <v>1940 8</v>
      </c>
      <c r="F258" s="17">
        <v>3046.629719</v>
      </c>
      <c r="G258" s="14">
        <v>0</v>
      </c>
      <c r="H258" s="17">
        <f t="shared" si="34"/>
        <v>3046.629719</v>
      </c>
    </row>
    <row r="259" spans="1:8" x14ac:dyDescent="0.25">
      <c r="A259" s="18">
        <v>1940</v>
      </c>
      <c r="B259" s="18">
        <v>1940</v>
      </c>
      <c r="C259" s="18">
        <v>9</v>
      </c>
      <c r="D259" s="9" t="s">
        <v>266</v>
      </c>
      <c r="E259" s="9" t="str">
        <f t="shared" si="33"/>
        <v>1940 9</v>
      </c>
      <c r="F259" s="17">
        <v>2816.7373929999999</v>
      </c>
      <c r="G259" s="14">
        <v>0</v>
      </c>
      <c r="H259" s="17">
        <f t="shared" si="34"/>
        <v>2816.7373929999999</v>
      </c>
    </row>
    <row r="260" spans="1:8" x14ac:dyDescent="0.25">
      <c r="A260" s="18">
        <v>1941</v>
      </c>
      <c r="B260" s="18">
        <v>1940</v>
      </c>
      <c r="C260" s="18">
        <v>10</v>
      </c>
      <c r="D260" s="9" t="s">
        <v>267</v>
      </c>
      <c r="E260" s="9" t="str">
        <f t="shared" si="33"/>
        <v>1941 10</v>
      </c>
      <c r="F260" s="17">
        <v>2705.24604</v>
      </c>
      <c r="G260" s="14">
        <v>0</v>
      </c>
      <c r="H260" s="17">
        <f t="shared" si="34"/>
        <v>2705.24604</v>
      </c>
    </row>
    <row r="261" spans="1:8" x14ac:dyDescent="0.25">
      <c r="A261" s="18">
        <v>1941</v>
      </c>
      <c r="B261" s="18">
        <v>1940</v>
      </c>
      <c r="C261" s="18">
        <v>11</v>
      </c>
      <c r="D261" s="9" t="s">
        <v>268</v>
      </c>
      <c r="E261" s="9" t="str">
        <f t="shared" si="33"/>
        <v>1941 11</v>
      </c>
      <c r="F261" s="17">
        <v>2503.1202760000001</v>
      </c>
      <c r="G261" s="14">
        <v>0</v>
      </c>
      <c r="H261" s="17">
        <f t="shared" si="34"/>
        <v>2503.1202760000001</v>
      </c>
    </row>
    <row r="262" spans="1:8" x14ac:dyDescent="0.25">
      <c r="A262" s="18">
        <v>1941</v>
      </c>
      <c r="B262" s="18">
        <v>1940</v>
      </c>
      <c r="C262" s="18">
        <v>12</v>
      </c>
      <c r="D262" s="9" t="s">
        <v>269</v>
      </c>
      <c r="E262" s="9" t="str">
        <f t="shared" si="33"/>
        <v>1941 12</v>
      </c>
      <c r="F262" s="17">
        <v>3293</v>
      </c>
      <c r="G262" s="14">
        <v>0</v>
      </c>
      <c r="H262" s="17">
        <f t="shared" si="34"/>
        <v>3293</v>
      </c>
    </row>
    <row r="263" spans="1:8" x14ac:dyDescent="0.25">
      <c r="A263" s="18">
        <v>1941</v>
      </c>
      <c r="B263" s="18">
        <v>1941</v>
      </c>
      <c r="C263" s="18">
        <v>1</v>
      </c>
      <c r="D263" s="9" t="s">
        <v>270</v>
      </c>
      <c r="E263" s="9" t="str">
        <f t="shared" si="33"/>
        <v>1941 1</v>
      </c>
      <c r="F263" s="17">
        <v>3317</v>
      </c>
      <c r="G263" s="14">
        <v>0</v>
      </c>
      <c r="H263" s="17">
        <f t="shared" si="34"/>
        <v>3317</v>
      </c>
    </row>
    <row r="264" spans="1:8" x14ac:dyDescent="0.25">
      <c r="A264" s="18">
        <v>1941</v>
      </c>
      <c r="B264" s="18">
        <v>1941</v>
      </c>
      <c r="C264" s="18">
        <v>2</v>
      </c>
      <c r="D264" s="9" t="s">
        <v>271</v>
      </c>
      <c r="E264" s="9" t="str">
        <f t="shared" si="33"/>
        <v>1941 2</v>
      </c>
      <c r="F264" s="17">
        <v>3423</v>
      </c>
      <c r="G264" s="14">
        <v>0</v>
      </c>
      <c r="H264" s="17">
        <f t="shared" si="34"/>
        <v>3423</v>
      </c>
    </row>
    <row r="265" spans="1:8" x14ac:dyDescent="0.25">
      <c r="A265" s="18">
        <v>1941</v>
      </c>
      <c r="B265" s="18">
        <v>1941</v>
      </c>
      <c r="C265" s="18">
        <v>3</v>
      </c>
      <c r="D265" s="9" t="s">
        <v>272</v>
      </c>
      <c r="E265" s="9" t="str">
        <f t="shared" si="33"/>
        <v>1941 3</v>
      </c>
      <c r="F265" s="17">
        <v>3940</v>
      </c>
      <c r="G265" s="14">
        <v>0</v>
      </c>
      <c r="H265" s="17">
        <f t="shared" si="34"/>
        <v>3940</v>
      </c>
    </row>
    <row r="266" spans="1:8" x14ac:dyDescent="0.25">
      <c r="A266" s="18">
        <v>1941</v>
      </c>
      <c r="B266" s="18">
        <v>1941</v>
      </c>
      <c r="C266" s="18">
        <v>4</v>
      </c>
      <c r="D266" s="9" t="s">
        <v>273</v>
      </c>
      <c r="E266" s="9" t="str">
        <f t="shared" si="33"/>
        <v>1941 4</v>
      </c>
      <c r="F266" s="17">
        <v>4456</v>
      </c>
      <c r="G266" s="14">
        <v>0</v>
      </c>
      <c r="H266" s="17">
        <f t="shared" si="34"/>
        <v>4456</v>
      </c>
    </row>
    <row r="267" spans="1:8" x14ac:dyDescent="0.25">
      <c r="A267" s="18">
        <v>1941</v>
      </c>
      <c r="B267" s="18">
        <v>1941</v>
      </c>
      <c r="C267" s="18">
        <v>5</v>
      </c>
      <c r="D267" s="9" t="s">
        <v>274</v>
      </c>
      <c r="E267" s="9" t="str">
        <f t="shared" si="33"/>
        <v>1941 5</v>
      </c>
      <c r="F267" s="17">
        <v>4552</v>
      </c>
      <c r="G267" s="14">
        <v>0</v>
      </c>
      <c r="H267" s="17">
        <f t="shared" si="34"/>
        <v>4552</v>
      </c>
    </row>
    <row r="268" spans="1:8" x14ac:dyDescent="0.25">
      <c r="A268" s="18">
        <v>1941</v>
      </c>
      <c r="B268" s="18">
        <v>1941</v>
      </c>
      <c r="C268" s="18">
        <v>6</v>
      </c>
      <c r="D268" s="9" t="s">
        <v>275</v>
      </c>
      <c r="E268" s="9" t="str">
        <f t="shared" si="33"/>
        <v>1941 6</v>
      </c>
      <c r="F268" s="17">
        <v>4500</v>
      </c>
      <c r="G268" s="14">
        <v>0</v>
      </c>
      <c r="H268" s="17">
        <f t="shared" si="34"/>
        <v>4500</v>
      </c>
    </row>
    <row r="269" spans="1:8" x14ac:dyDescent="0.25">
      <c r="A269" s="18">
        <v>1941</v>
      </c>
      <c r="B269" s="18">
        <v>1941</v>
      </c>
      <c r="C269" s="18">
        <v>7</v>
      </c>
      <c r="D269" s="9" t="s">
        <v>276</v>
      </c>
      <c r="E269" s="9" t="str">
        <f t="shared" si="33"/>
        <v>1941 7</v>
      </c>
      <c r="F269" s="17">
        <v>4150</v>
      </c>
      <c r="G269" s="14">
        <v>0</v>
      </c>
      <c r="H269" s="17">
        <f t="shared" si="34"/>
        <v>4150</v>
      </c>
    </row>
    <row r="270" spans="1:8" x14ac:dyDescent="0.25">
      <c r="A270" s="18">
        <v>1941</v>
      </c>
      <c r="B270" s="18">
        <v>1941</v>
      </c>
      <c r="C270" s="18">
        <v>8</v>
      </c>
      <c r="D270" s="9" t="s">
        <v>277</v>
      </c>
      <c r="E270" s="9" t="str">
        <f t="shared" si="33"/>
        <v>1941 8</v>
      </c>
      <c r="F270" s="17">
        <v>3700</v>
      </c>
      <c r="G270" s="14">
        <v>0</v>
      </c>
      <c r="H270" s="17">
        <f t="shared" si="34"/>
        <v>3700</v>
      </c>
    </row>
    <row r="271" spans="1:8" x14ac:dyDescent="0.25">
      <c r="A271" s="18">
        <v>1941</v>
      </c>
      <c r="B271" s="18">
        <v>1941</v>
      </c>
      <c r="C271" s="18">
        <v>9</v>
      </c>
      <c r="D271" s="9" t="s">
        <v>278</v>
      </c>
      <c r="E271" s="9" t="str">
        <f t="shared" si="33"/>
        <v>1941 9</v>
      </c>
      <c r="F271" s="17">
        <v>3160.7615169999999</v>
      </c>
      <c r="G271" s="14">
        <v>0</v>
      </c>
      <c r="H271" s="17">
        <f t="shared" si="34"/>
        <v>3160.7615169999999</v>
      </c>
    </row>
    <row r="272" spans="1:8" x14ac:dyDescent="0.25">
      <c r="A272" s="18">
        <v>1942</v>
      </c>
      <c r="B272" s="18">
        <v>1941</v>
      </c>
      <c r="C272" s="18">
        <v>10</v>
      </c>
      <c r="D272" s="9" t="s">
        <v>279</v>
      </c>
      <c r="E272" s="9" t="str">
        <f t="shared" si="33"/>
        <v>1942 10</v>
      </c>
      <c r="F272" s="17">
        <v>3128.7811179999999</v>
      </c>
      <c r="G272" s="14">
        <v>0</v>
      </c>
      <c r="H272" s="17">
        <f t="shared" si="34"/>
        <v>3128.7811179999999</v>
      </c>
    </row>
    <row r="273" spans="1:8" x14ac:dyDescent="0.25">
      <c r="A273" s="18">
        <v>1942</v>
      </c>
      <c r="B273" s="18">
        <v>1941</v>
      </c>
      <c r="C273" s="18">
        <v>11</v>
      </c>
      <c r="D273" s="9" t="s">
        <v>280</v>
      </c>
      <c r="E273" s="9" t="str">
        <f t="shared" si="33"/>
        <v>1942 11</v>
      </c>
      <c r="F273" s="17">
        <v>2790.138637</v>
      </c>
      <c r="G273" s="14">
        <v>0</v>
      </c>
      <c r="H273" s="17">
        <f t="shared" si="34"/>
        <v>2790.138637</v>
      </c>
    </row>
    <row r="274" spans="1:8" x14ac:dyDescent="0.25">
      <c r="A274" s="18">
        <v>1942</v>
      </c>
      <c r="B274" s="18">
        <v>1941</v>
      </c>
      <c r="C274" s="18">
        <v>12</v>
      </c>
      <c r="D274" s="9" t="s">
        <v>281</v>
      </c>
      <c r="E274" s="9" t="str">
        <f t="shared" si="33"/>
        <v>1942 12</v>
      </c>
      <c r="F274" s="17">
        <v>3308.5392299999999</v>
      </c>
      <c r="G274" s="14">
        <v>0</v>
      </c>
      <c r="H274" s="17">
        <f t="shared" si="34"/>
        <v>3308.5392299999999</v>
      </c>
    </row>
    <row r="275" spans="1:8" x14ac:dyDescent="0.25">
      <c r="A275" s="18">
        <v>1942</v>
      </c>
      <c r="B275" s="18">
        <v>1942</v>
      </c>
      <c r="C275" s="18">
        <v>1</v>
      </c>
      <c r="D275" s="9" t="s">
        <v>282</v>
      </c>
      <c r="E275" s="9" t="str">
        <f t="shared" si="33"/>
        <v>1942 1</v>
      </c>
      <c r="F275" s="17">
        <v>3389</v>
      </c>
      <c r="G275" s="14">
        <v>0</v>
      </c>
      <c r="H275" s="17">
        <f t="shared" si="34"/>
        <v>3389</v>
      </c>
    </row>
    <row r="276" spans="1:8" x14ac:dyDescent="0.25">
      <c r="A276" s="18">
        <v>1942</v>
      </c>
      <c r="B276" s="18">
        <v>1942</v>
      </c>
      <c r="C276" s="18">
        <v>2</v>
      </c>
      <c r="D276" s="9" t="s">
        <v>283</v>
      </c>
      <c r="E276" s="9" t="str">
        <f t="shared" si="33"/>
        <v>1942 2</v>
      </c>
      <c r="F276" s="17">
        <v>3516</v>
      </c>
      <c r="G276" s="14">
        <v>0</v>
      </c>
      <c r="H276" s="17">
        <f t="shared" si="34"/>
        <v>3516</v>
      </c>
    </row>
    <row r="277" spans="1:8" x14ac:dyDescent="0.25">
      <c r="A277" s="18">
        <v>1942</v>
      </c>
      <c r="B277" s="18">
        <v>1942</v>
      </c>
      <c r="C277" s="18">
        <v>3</v>
      </c>
      <c r="D277" s="9" t="s">
        <v>284</v>
      </c>
      <c r="E277" s="9" t="str">
        <f t="shared" si="33"/>
        <v>1942 3</v>
      </c>
      <c r="F277" s="17">
        <v>3871.8308780000002</v>
      </c>
      <c r="G277" s="14">
        <v>0</v>
      </c>
      <c r="H277" s="17">
        <f t="shared" si="34"/>
        <v>3871.8308780000002</v>
      </c>
    </row>
    <row r="278" spans="1:8" x14ac:dyDescent="0.25">
      <c r="A278" s="18">
        <v>1942</v>
      </c>
      <c r="B278" s="18">
        <v>1942</v>
      </c>
      <c r="C278" s="18">
        <v>4</v>
      </c>
      <c r="D278" s="9" t="s">
        <v>285</v>
      </c>
      <c r="E278" s="9" t="str">
        <f t="shared" si="33"/>
        <v>1942 4</v>
      </c>
      <c r="F278" s="17">
        <v>4552</v>
      </c>
      <c r="G278" s="14">
        <v>0</v>
      </c>
      <c r="H278" s="17">
        <f t="shared" si="34"/>
        <v>4552</v>
      </c>
    </row>
    <row r="279" spans="1:8" x14ac:dyDescent="0.25">
      <c r="A279" s="18">
        <v>1942</v>
      </c>
      <c r="B279" s="18">
        <v>1942</v>
      </c>
      <c r="C279" s="18">
        <v>5</v>
      </c>
      <c r="D279" s="9" t="s">
        <v>286</v>
      </c>
      <c r="E279" s="9" t="str">
        <f t="shared" si="33"/>
        <v>1942 5</v>
      </c>
      <c r="F279" s="17">
        <v>4552</v>
      </c>
      <c r="G279" s="14">
        <v>0</v>
      </c>
      <c r="H279" s="17">
        <f t="shared" si="34"/>
        <v>4552</v>
      </c>
    </row>
    <row r="280" spans="1:8" x14ac:dyDescent="0.25">
      <c r="A280" s="18">
        <v>1942</v>
      </c>
      <c r="B280" s="18">
        <v>1942</v>
      </c>
      <c r="C280" s="18">
        <v>6</v>
      </c>
      <c r="D280" s="9" t="s">
        <v>287</v>
      </c>
      <c r="E280" s="9" t="str">
        <f t="shared" si="33"/>
        <v>1942 6</v>
      </c>
      <c r="F280" s="17">
        <v>4500</v>
      </c>
      <c r="G280" s="14">
        <v>0</v>
      </c>
      <c r="H280" s="17">
        <f t="shared" si="34"/>
        <v>4500</v>
      </c>
    </row>
    <row r="281" spans="1:8" x14ac:dyDescent="0.25">
      <c r="A281" s="18">
        <v>1942</v>
      </c>
      <c r="B281" s="18">
        <v>1942</v>
      </c>
      <c r="C281" s="18">
        <v>7</v>
      </c>
      <c r="D281" s="9" t="s">
        <v>288</v>
      </c>
      <c r="E281" s="9" t="str">
        <f t="shared" si="33"/>
        <v>1942 7</v>
      </c>
      <c r="F281" s="17">
        <v>4150</v>
      </c>
      <c r="G281" s="14">
        <v>0</v>
      </c>
      <c r="H281" s="17">
        <f t="shared" si="34"/>
        <v>4150</v>
      </c>
    </row>
    <row r="282" spans="1:8" x14ac:dyDescent="0.25">
      <c r="A282" s="18">
        <v>1942</v>
      </c>
      <c r="B282" s="18">
        <v>1942</v>
      </c>
      <c r="C282" s="18">
        <v>8</v>
      </c>
      <c r="D282" s="9" t="s">
        <v>289</v>
      </c>
      <c r="E282" s="9" t="str">
        <f t="shared" si="33"/>
        <v>1942 8</v>
      </c>
      <c r="F282" s="17">
        <v>3700</v>
      </c>
      <c r="G282" s="14">
        <v>0</v>
      </c>
      <c r="H282" s="17">
        <f t="shared" si="34"/>
        <v>3700</v>
      </c>
    </row>
    <row r="283" spans="1:8" x14ac:dyDescent="0.25">
      <c r="A283" s="18">
        <v>1942</v>
      </c>
      <c r="B283" s="18">
        <v>1942</v>
      </c>
      <c r="C283" s="18">
        <v>9</v>
      </c>
      <c r="D283" s="9" t="s">
        <v>290</v>
      </c>
      <c r="E283" s="9" t="str">
        <f t="shared" si="33"/>
        <v>1942 9</v>
      </c>
      <c r="F283" s="17">
        <v>3112.4596710000001</v>
      </c>
      <c r="G283" s="14">
        <v>0</v>
      </c>
      <c r="H283" s="17">
        <f t="shared" si="34"/>
        <v>3112.4596710000001</v>
      </c>
    </row>
    <row r="284" spans="1:8" x14ac:dyDescent="0.25">
      <c r="A284" s="18">
        <v>1943</v>
      </c>
      <c r="B284" s="18">
        <v>1942</v>
      </c>
      <c r="C284" s="18">
        <v>10</v>
      </c>
      <c r="D284" s="9" t="s">
        <v>291</v>
      </c>
      <c r="E284" s="9" t="str">
        <f t="shared" si="33"/>
        <v>1943 10</v>
      </c>
      <c r="F284" s="17">
        <v>2980.8019330000002</v>
      </c>
      <c r="G284" s="14">
        <v>0</v>
      </c>
      <c r="H284" s="17">
        <f t="shared" si="34"/>
        <v>2980.8019330000002</v>
      </c>
    </row>
    <row r="285" spans="1:8" x14ac:dyDescent="0.25">
      <c r="A285" s="18">
        <v>1943</v>
      </c>
      <c r="B285" s="18">
        <v>1942</v>
      </c>
      <c r="C285" s="18">
        <v>11</v>
      </c>
      <c r="D285" s="9" t="s">
        <v>292</v>
      </c>
      <c r="E285" s="9" t="str">
        <f t="shared" si="33"/>
        <v>1943 11</v>
      </c>
      <c r="F285" s="17">
        <v>2719.3544809999999</v>
      </c>
      <c r="G285" s="14">
        <v>0</v>
      </c>
      <c r="H285" s="17">
        <f t="shared" si="34"/>
        <v>2719.3544809999999</v>
      </c>
    </row>
    <row r="286" spans="1:8" x14ac:dyDescent="0.25">
      <c r="A286" s="18">
        <v>1943</v>
      </c>
      <c r="B286" s="18">
        <v>1942</v>
      </c>
      <c r="C286" s="18">
        <v>12</v>
      </c>
      <c r="D286" s="9" t="s">
        <v>293</v>
      </c>
      <c r="E286" s="9" t="str">
        <f t="shared" si="33"/>
        <v>1943 12</v>
      </c>
      <c r="F286" s="17">
        <v>3018.186819</v>
      </c>
      <c r="G286" s="14">
        <v>0</v>
      </c>
      <c r="H286" s="17">
        <f t="shared" si="34"/>
        <v>3018.186819</v>
      </c>
    </row>
    <row r="287" spans="1:8" x14ac:dyDescent="0.25">
      <c r="A287" s="18">
        <v>1943</v>
      </c>
      <c r="B287" s="18">
        <v>1943</v>
      </c>
      <c r="C287" s="18">
        <v>1</v>
      </c>
      <c r="D287" s="9" t="s">
        <v>294</v>
      </c>
      <c r="E287" s="9" t="str">
        <f t="shared" si="33"/>
        <v>1943 1</v>
      </c>
      <c r="F287" s="17">
        <v>3541</v>
      </c>
      <c r="G287" s="14">
        <v>0</v>
      </c>
      <c r="H287" s="17">
        <f t="shared" si="34"/>
        <v>3541</v>
      </c>
    </row>
    <row r="288" spans="1:8" x14ac:dyDescent="0.25">
      <c r="A288" s="18">
        <v>1943</v>
      </c>
      <c r="B288" s="18">
        <v>1943</v>
      </c>
      <c r="C288" s="18">
        <v>2</v>
      </c>
      <c r="D288" s="9" t="s">
        <v>295</v>
      </c>
      <c r="E288" s="9" t="str">
        <f t="shared" si="33"/>
        <v>1943 2</v>
      </c>
      <c r="F288" s="17">
        <v>3848</v>
      </c>
      <c r="G288" s="14">
        <v>0</v>
      </c>
      <c r="H288" s="17">
        <f t="shared" si="34"/>
        <v>3848</v>
      </c>
    </row>
    <row r="289" spans="1:10" x14ac:dyDescent="0.25">
      <c r="A289" s="18">
        <v>1943</v>
      </c>
      <c r="B289" s="18">
        <v>1943</v>
      </c>
      <c r="C289" s="18">
        <v>3</v>
      </c>
      <c r="D289" s="9" t="s">
        <v>296</v>
      </c>
      <c r="E289" s="9" t="str">
        <f t="shared" ref="E289:E352" si="35">CONCATENATE(A289," ",C289)</f>
        <v>1943 3</v>
      </c>
      <c r="F289" s="17">
        <v>4118</v>
      </c>
      <c r="G289" s="14">
        <v>0</v>
      </c>
      <c r="H289" s="17">
        <f t="shared" ref="H289:H352" si="36">SUM(F289:G289)</f>
        <v>4118</v>
      </c>
    </row>
    <row r="290" spans="1:10" x14ac:dyDescent="0.25">
      <c r="A290" s="18">
        <v>1943</v>
      </c>
      <c r="B290" s="18">
        <v>1943</v>
      </c>
      <c r="C290" s="18">
        <v>4</v>
      </c>
      <c r="D290" s="9" t="s">
        <v>297</v>
      </c>
      <c r="E290" s="9" t="str">
        <f t="shared" si="35"/>
        <v>1943 4</v>
      </c>
      <c r="F290" s="17">
        <v>4552</v>
      </c>
      <c r="G290" s="14">
        <v>0</v>
      </c>
      <c r="H290" s="17">
        <f t="shared" si="36"/>
        <v>4552</v>
      </c>
    </row>
    <row r="291" spans="1:10" x14ac:dyDescent="0.25">
      <c r="A291" s="18">
        <v>1943</v>
      </c>
      <c r="B291" s="18">
        <v>1943</v>
      </c>
      <c r="C291" s="18">
        <v>5</v>
      </c>
      <c r="D291" s="9" t="s">
        <v>298</v>
      </c>
      <c r="E291" s="9" t="str">
        <f t="shared" si="35"/>
        <v>1943 5</v>
      </c>
      <c r="F291" s="17">
        <v>4552</v>
      </c>
      <c r="G291" s="14">
        <v>0</v>
      </c>
      <c r="H291" s="17">
        <f t="shared" si="36"/>
        <v>4552</v>
      </c>
    </row>
    <row r="292" spans="1:10" x14ac:dyDescent="0.25">
      <c r="A292" s="18">
        <v>1943</v>
      </c>
      <c r="B292" s="18">
        <v>1943</v>
      </c>
      <c r="C292" s="18">
        <v>6</v>
      </c>
      <c r="D292" s="9" t="s">
        <v>299</v>
      </c>
      <c r="E292" s="9" t="str">
        <f t="shared" si="35"/>
        <v>1943 6</v>
      </c>
      <c r="F292" s="17">
        <v>4378.4706999999999</v>
      </c>
      <c r="G292" s="14">
        <v>0</v>
      </c>
      <c r="H292" s="17">
        <f t="shared" si="36"/>
        <v>4378.4706999999999</v>
      </c>
    </row>
    <row r="293" spans="1:10" x14ac:dyDescent="0.25">
      <c r="A293" s="18">
        <v>1943</v>
      </c>
      <c r="B293" s="18">
        <v>1943</v>
      </c>
      <c r="C293" s="18">
        <v>7</v>
      </c>
      <c r="D293" s="9" t="s">
        <v>300</v>
      </c>
      <c r="E293" s="9" t="str">
        <f t="shared" si="35"/>
        <v>1943 7</v>
      </c>
      <c r="F293" s="17">
        <v>3749.6327959999999</v>
      </c>
      <c r="G293" s="14">
        <v>0</v>
      </c>
      <c r="H293" s="17">
        <f t="shared" si="36"/>
        <v>3749.6327959999999</v>
      </c>
    </row>
    <row r="294" spans="1:10" x14ac:dyDescent="0.25">
      <c r="A294" s="18">
        <v>1943</v>
      </c>
      <c r="B294" s="18">
        <v>1943</v>
      </c>
      <c r="C294" s="18">
        <v>8</v>
      </c>
      <c r="D294" s="9" t="s">
        <v>301</v>
      </c>
      <c r="E294" s="9" t="str">
        <f t="shared" si="35"/>
        <v>1943 8</v>
      </c>
      <c r="F294" s="17">
        <v>3386.1797339999998</v>
      </c>
      <c r="G294" s="14">
        <v>0</v>
      </c>
      <c r="H294" s="17">
        <f t="shared" si="36"/>
        <v>3386.1797339999998</v>
      </c>
    </row>
    <row r="295" spans="1:10" x14ac:dyDescent="0.25">
      <c r="A295" s="18">
        <v>1943</v>
      </c>
      <c r="B295" s="18">
        <v>1943</v>
      </c>
      <c r="C295" s="18">
        <v>9</v>
      </c>
      <c r="D295" s="9" t="s">
        <v>302</v>
      </c>
      <c r="E295" s="9" t="str">
        <f t="shared" si="35"/>
        <v>1943 9</v>
      </c>
      <c r="F295" s="17">
        <v>2856.3983480000002</v>
      </c>
      <c r="G295" s="14">
        <v>0</v>
      </c>
      <c r="H295" s="17">
        <f t="shared" si="36"/>
        <v>2856.3983480000002</v>
      </c>
    </row>
    <row r="296" spans="1:10" x14ac:dyDescent="0.25">
      <c r="A296" s="18">
        <v>1944</v>
      </c>
      <c r="B296" s="18">
        <v>1943</v>
      </c>
      <c r="C296" s="18">
        <v>10</v>
      </c>
      <c r="D296" s="9" t="s">
        <v>303</v>
      </c>
      <c r="E296" s="9" t="str">
        <f t="shared" si="35"/>
        <v>1944 10</v>
      </c>
      <c r="F296" s="17">
        <v>2675.0116899999998</v>
      </c>
      <c r="G296" s="14">
        <v>0</v>
      </c>
      <c r="H296" s="17">
        <f t="shared" si="36"/>
        <v>2675.0116899999998</v>
      </c>
    </row>
    <row r="297" spans="1:10" x14ac:dyDescent="0.25">
      <c r="A297" s="18">
        <v>1944</v>
      </c>
      <c r="B297" s="18">
        <v>1943</v>
      </c>
      <c r="C297" s="18">
        <v>11</v>
      </c>
      <c r="D297" s="9" t="s">
        <v>304</v>
      </c>
      <c r="E297" s="9" t="str">
        <f t="shared" si="35"/>
        <v>1944 11</v>
      </c>
      <c r="F297" s="17">
        <v>2348.5865629999998</v>
      </c>
      <c r="G297" s="14">
        <v>0</v>
      </c>
      <c r="H297" s="17">
        <f t="shared" si="36"/>
        <v>2348.5865629999998</v>
      </c>
      <c r="I297" s="17"/>
      <c r="J297" s="17"/>
    </row>
    <row r="298" spans="1:10" x14ac:dyDescent="0.25">
      <c r="A298" s="18">
        <v>1944</v>
      </c>
      <c r="B298" s="18">
        <v>1943</v>
      </c>
      <c r="C298" s="18">
        <v>12</v>
      </c>
      <c r="D298" s="9" t="s">
        <v>305</v>
      </c>
      <c r="E298" s="9" t="str">
        <f t="shared" si="35"/>
        <v>1944 12</v>
      </c>
      <c r="F298" s="17">
        <v>2360.649152</v>
      </c>
      <c r="G298" s="14">
        <v>0</v>
      </c>
      <c r="H298" s="17">
        <f t="shared" si="36"/>
        <v>2360.649152</v>
      </c>
      <c r="I298" s="17"/>
      <c r="J298" s="17"/>
    </row>
    <row r="299" spans="1:10" x14ac:dyDescent="0.25">
      <c r="A299" s="18">
        <v>1944</v>
      </c>
      <c r="B299" s="18">
        <v>1944</v>
      </c>
      <c r="C299" s="18">
        <v>1</v>
      </c>
      <c r="D299" s="9" t="s">
        <v>306</v>
      </c>
      <c r="E299" s="9" t="str">
        <f t="shared" si="35"/>
        <v>1944 1</v>
      </c>
      <c r="F299" s="17">
        <v>2500</v>
      </c>
      <c r="G299" s="14">
        <v>0</v>
      </c>
      <c r="H299" s="17">
        <f t="shared" si="36"/>
        <v>2500</v>
      </c>
    </row>
    <row r="300" spans="1:10" x14ac:dyDescent="0.25">
      <c r="A300" s="18">
        <v>1944</v>
      </c>
      <c r="B300" s="18">
        <v>1944</v>
      </c>
      <c r="C300" s="18">
        <v>2</v>
      </c>
      <c r="D300" s="9" t="s">
        <v>307</v>
      </c>
      <c r="E300" s="9" t="str">
        <f t="shared" si="35"/>
        <v>1944 2</v>
      </c>
      <c r="F300" s="17">
        <v>2811.1668070000001</v>
      </c>
      <c r="G300" s="14">
        <v>0</v>
      </c>
      <c r="H300" s="17">
        <f t="shared" si="36"/>
        <v>2811.1668070000001</v>
      </c>
    </row>
    <row r="301" spans="1:10" x14ac:dyDescent="0.25">
      <c r="A301" s="18">
        <v>1944</v>
      </c>
      <c r="B301" s="18">
        <v>1944</v>
      </c>
      <c r="C301" s="18">
        <v>3</v>
      </c>
      <c r="D301" s="9" t="s">
        <v>308</v>
      </c>
      <c r="E301" s="9" t="str">
        <f t="shared" si="35"/>
        <v>1944 3</v>
      </c>
      <c r="F301" s="17">
        <v>3133.7152380000002</v>
      </c>
      <c r="G301" s="14">
        <v>0</v>
      </c>
      <c r="H301" s="17">
        <f t="shared" si="36"/>
        <v>3133.7152380000002</v>
      </c>
    </row>
    <row r="302" spans="1:10" x14ac:dyDescent="0.25">
      <c r="A302" s="18">
        <v>1944</v>
      </c>
      <c r="B302" s="18">
        <v>1944</v>
      </c>
      <c r="C302" s="18">
        <v>4</v>
      </c>
      <c r="D302" s="9" t="s">
        <v>309</v>
      </c>
      <c r="E302" s="9" t="str">
        <f t="shared" si="35"/>
        <v>1944 4</v>
      </c>
      <c r="F302" s="17">
        <v>3337.3707100000001</v>
      </c>
      <c r="G302" s="14">
        <v>0</v>
      </c>
      <c r="H302" s="17">
        <f t="shared" si="36"/>
        <v>3337.3707100000001</v>
      </c>
    </row>
    <row r="303" spans="1:10" x14ac:dyDescent="0.25">
      <c r="A303" s="18">
        <v>1944</v>
      </c>
      <c r="B303" s="18">
        <v>1944</v>
      </c>
      <c r="C303" s="18">
        <v>5</v>
      </c>
      <c r="D303" s="9" t="s">
        <v>310</v>
      </c>
      <c r="E303" s="9" t="str">
        <f t="shared" si="35"/>
        <v>1944 5</v>
      </c>
      <c r="F303" s="17">
        <v>3355.1507489999999</v>
      </c>
      <c r="G303" s="14">
        <v>0</v>
      </c>
      <c r="H303" s="17">
        <f t="shared" si="36"/>
        <v>3355.1507489999999</v>
      </c>
    </row>
    <row r="304" spans="1:10" x14ac:dyDescent="0.25">
      <c r="A304" s="18">
        <v>1944</v>
      </c>
      <c r="B304" s="18">
        <v>1944</v>
      </c>
      <c r="C304" s="18">
        <v>6</v>
      </c>
      <c r="D304" s="9" t="s">
        <v>311</v>
      </c>
      <c r="E304" s="9" t="str">
        <f t="shared" si="35"/>
        <v>1944 6</v>
      </c>
      <c r="F304" s="17">
        <v>3109.8492609999998</v>
      </c>
      <c r="G304" s="14">
        <v>0</v>
      </c>
      <c r="H304" s="17">
        <f t="shared" si="36"/>
        <v>3109.8492609999998</v>
      </c>
    </row>
    <row r="305" spans="1:10" x14ac:dyDescent="0.25">
      <c r="A305" s="18">
        <v>1944</v>
      </c>
      <c r="B305" s="18">
        <v>1944</v>
      </c>
      <c r="C305" s="18">
        <v>7</v>
      </c>
      <c r="D305" s="9" t="s">
        <v>312</v>
      </c>
      <c r="E305" s="9" t="str">
        <f t="shared" si="35"/>
        <v>1944 7</v>
      </c>
      <c r="F305" s="17">
        <v>2729.3277680000001</v>
      </c>
      <c r="G305" s="14">
        <v>0</v>
      </c>
      <c r="H305" s="17">
        <f t="shared" si="36"/>
        <v>2729.3277680000001</v>
      </c>
    </row>
    <row r="306" spans="1:10" x14ac:dyDescent="0.25">
      <c r="A306" s="18">
        <v>1944</v>
      </c>
      <c r="B306" s="18">
        <v>1944</v>
      </c>
      <c r="C306" s="18">
        <v>8</v>
      </c>
      <c r="D306" s="9" t="s">
        <v>313</v>
      </c>
      <c r="E306" s="9" t="str">
        <f t="shared" si="35"/>
        <v>1944 8</v>
      </c>
      <c r="F306" s="17">
        <v>2475.9717879999998</v>
      </c>
      <c r="G306" s="14">
        <v>0</v>
      </c>
      <c r="H306" s="17">
        <f t="shared" si="36"/>
        <v>2475.9717879999998</v>
      </c>
    </row>
    <row r="307" spans="1:10" x14ac:dyDescent="0.25">
      <c r="A307" s="18">
        <v>1944</v>
      </c>
      <c r="B307" s="18">
        <v>1944</v>
      </c>
      <c r="C307" s="18">
        <v>9</v>
      </c>
      <c r="D307" s="9" t="s">
        <v>314</v>
      </c>
      <c r="E307" s="9" t="str">
        <f t="shared" si="35"/>
        <v>1944 9</v>
      </c>
      <c r="F307" s="17">
        <v>2427.5134659999999</v>
      </c>
      <c r="G307" s="14">
        <v>0</v>
      </c>
      <c r="H307" s="17">
        <f t="shared" si="36"/>
        <v>2427.5134659999999</v>
      </c>
      <c r="I307" s="17"/>
      <c r="J307" s="17"/>
    </row>
    <row r="308" spans="1:10" x14ac:dyDescent="0.25">
      <c r="A308" s="18">
        <v>1945</v>
      </c>
      <c r="B308" s="18">
        <v>1944</v>
      </c>
      <c r="C308" s="18">
        <v>10</v>
      </c>
      <c r="D308" s="9" t="s">
        <v>315</v>
      </c>
      <c r="E308" s="9" t="str">
        <f t="shared" si="35"/>
        <v>1945 10</v>
      </c>
      <c r="F308" s="17">
        <v>2352.704686</v>
      </c>
      <c r="G308" s="14">
        <v>0</v>
      </c>
      <c r="H308" s="17">
        <f t="shared" si="36"/>
        <v>2352.704686</v>
      </c>
    </row>
    <row r="309" spans="1:10" x14ac:dyDescent="0.25">
      <c r="A309" s="18">
        <v>1945</v>
      </c>
      <c r="B309" s="18">
        <v>1944</v>
      </c>
      <c r="C309" s="18">
        <v>11</v>
      </c>
      <c r="D309" s="9" t="s">
        <v>316</v>
      </c>
      <c r="E309" s="9" t="str">
        <f t="shared" si="35"/>
        <v>1945 11</v>
      </c>
      <c r="F309" s="17">
        <v>2559.487095</v>
      </c>
      <c r="G309" s="14">
        <v>0</v>
      </c>
      <c r="H309" s="17">
        <f t="shared" si="36"/>
        <v>2559.487095</v>
      </c>
    </row>
    <row r="310" spans="1:10" x14ac:dyDescent="0.25">
      <c r="A310" s="18">
        <v>1945</v>
      </c>
      <c r="B310" s="18">
        <v>1944</v>
      </c>
      <c r="C310" s="18">
        <v>12</v>
      </c>
      <c r="D310" s="9" t="s">
        <v>317</v>
      </c>
      <c r="E310" s="9" t="str">
        <f t="shared" si="35"/>
        <v>1945 12</v>
      </c>
      <c r="F310" s="17">
        <v>2856.5028600000001</v>
      </c>
      <c r="G310" s="14">
        <v>0</v>
      </c>
      <c r="H310" s="17">
        <f t="shared" si="36"/>
        <v>2856.5028600000001</v>
      </c>
    </row>
    <row r="311" spans="1:10" x14ac:dyDescent="0.25">
      <c r="A311" s="18">
        <v>1945</v>
      </c>
      <c r="B311" s="18">
        <v>1945</v>
      </c>
      <c r="C311" s="18">
        <v>1</v>
      </c>
      <c r="D311" s="9" t="s">
        <v>318</v>
      </c>
      <c r="E311" s="9" t="str">
        <f t="shared" si="35"/>
        <v>1945 1</v>
      </c>
      <c r="F311" s="17">
        <v>3064.0252599999999</v>
      </c>
      <c r="G311" s="14">
        <v>0</v>
      </c>
      <c r="H311" s="17">
        <f t="shared" si="36"/>
        <v>3064.0252599999999</v>
      </c>
    </row>
    <row r="312" spans="1:10" x14ac:dyDescent="0.25">
      <c r="A312" s="18">
        <v>1945</v>
      </c>
      <c r="B312" s="18">
        <v>1945</v>
      </c>
      <c r="C312" s="18">
        <v>2</v>
      </c>
      <c r="D312" s="9" t="s">
        <v>319</v>
      </c>
      <c r="E312" s="9" t="str">
        <f t="shared" si="35"/>
        <v>1945 2</v>
      </c>
      <c r="F312" s="17">
        <v>3827.642006</v>
      </c>
      <c r="G312" s="14">
        <v>0</v>
      </c>
      <c r="H312" s="17">
        <f t="shared" si="36"/>
        <v>3827.642006</v>
      </c>
    </row>
    <row r="313" spans="1:10" x14ac:dyDescent="0.25">
      <c r="A313" s="18">
        <v>1945</v>
      </c>
      <c r="B313" s="18">
        <v>1945</v>
      </c>
      <c r="C313" s="18">
        <v>3</v>
      </c>
      <c r="D313" s="9" t="s">
        <v>320</v>
      </c>
      <c r="E313" s="9" t="str">
        <f t="shared" si="35"/>
        <v>1945 3</v>
      </c>
      <c r="F313" s="17">
        <v>4146.4373029999997</v>
      </c>
      <c r="G313" s="14">
        <v>0</v>
      </c>
      <c r="H313" s="17">
        <f t="shared" si="36"/>
        <v>4146.4373029999997</v>
      </c>
    </row>
    <row r="314" spans="1:10" x14ac:dyDescent="0.25">
      <c r="A314" s="18">
        <v>1945</v>
      </c>
      <c r="B314" s="18">
        <v>1945</v>
      </c>
      <c r="C314" s="18">
        <v>4</v>
      </c>
      <c r="D314" s="9" t="s">
        <v>321</v>
      </c>
      <c r="E314" s="9" t="str">
        <f t="shared" si="35"/>
        <v>1945 4</v>
      </c>
      <c r="F314" s="17">
        <v>4410.7738120000004</v>
      </c>
      <c r="G314" s="14">
        <v>0</v>
      </c>
      <c r="H314" s="17">
        <f t="shared" si="36"/>
        <v>4410.7738120000004</v>
      </c>
    </row>
    <row r="315" spans="1:10" x14ac:dyDescent="0.25">
      <c r="A315" s="18">
        <v>1945</v>
      </c>
      <c r="B315" s="18">
        <v>1945</v>
      </c>
      <c r="C315" s="18">
        <v>5</v>
      </c>
      <c r="D315" s="9" t="s">
        <v>322</v>
      </c>
      <c r="E315" s="9" t="str">
        <f t="shared" si="35"/>
        <v>1945 5</v>
      </c>
      <c r="F315" s="17">
        <v>4511.1199260000003</v>
      </c>
      <c r="G315" s="14">
        <v>0</v>
      </c>
      <c r="H315" s="17">
        <f t="shared" si="36"/>
        <v>4511.1199260000003</v>
      </c>
    </row>
    <row r="316" spans="1:10" x14ac:dyDescent="0.25">
      <c r="A316" s="18">
        <v>1945</v>
      </c>
      <c r="B316" s="18">
        <v>1945</v>
      </c>
      <c r="C316" s="18">
        <v>6</v>
      </c>
      <c r="D316" s="9" t="s">
        <v>323</v>
      </c>
      <c r="E316" s="9" t="str">
        <f t="shared" si="35"/>
        <v>1945 6</v>
      </c>
      <c r="F316" s="17">
        <v>4271.5765570000003</v>
      </c>
      <c r="G316" s="14">
        <v>0</v>
      </c>
      <c r="H316" s="17">
        <f t="shared" si="36"/>
        <v>4271.5765570000003</v>
      </c>
    </row>
    <row r="317" spans="1:10" x14ac:dyDescent="0.25">
      <c r="A317" s="18">
        <v>1945</v>
      </c>
      <c r="B317" s="18">
        <v>1945</v>
      </c>
      <c r="C317" s="18">
        <v>7</v>
      </c>
      <c r="D317" s="9" t="s">
        <v>324</v>
      </c>
      <c r="E317" s="9" t="str">
        <f t="shared" si="35"/>
        <v>1945 7</v>
      </c>
      <c r="F317" s="17">
        <v>3739.0632409999998</v>
      </c>
      <c r="G317" s="14">
        <v>0</v>
      </c>
      <c r="H317" s="17">
        <f t="shared" si="36"/>
        <v>3739.0632409999998</v>
      </c>
    </row>
    <row r="318" spans="1:10" x14ac:dyDescent="0.25">
      <c r="A318" s="18">
        <v>1945</v>
      </c>
      <c r="B318" s="18">
        <v>1945</v>
      </c>
      <c r="C318" s="18">
        <v>8</v>
      </c>
      <c r="D318" s="9" t="s">
        <v>325</v>
      </c>
      <c r="E318" s="9" t="str">
        <f t="shared" si="35"/>
        <v>1945 8</v>
      </c>
      <c r="F318" s="17">
        <v>3352.1252500000001</v>
      </c>
      <c r="G318" s="14">
        <v>0</v>
      </c>
      <c r="H318" s="17">
        <f t="shared" si="36"/>
        <v>3352.1252500000001</v>
      </c>
    </row>
    <row r="319" spans="1:10" x14ac:dyDescent="0.25">
      <c r="A319" s="18">
        <v>1945</v>
      </c>
      <c r="B319" s="18">
        <v>1945</v>
      </c>
      <c r="C319" s="18">
        <v>9</v>
      </c>
      <c r="D319" s="9" t="s">
        <v>326</v>
      </c>
      <c r="E319" s="9" t="str">
        <f t="shared" si="35"/>
        <v>1945 9</v>
      </c>
      <c r="F319" s="17">
        <v>3258.988617</v>
      </c>
      <c r="G319" s="14">
        <v>0</v>
      </c>
      <c r="H319" s="17">
        <f t="shared" si="36"/>
        <v>3258.988617</v>
      </c>
    </row>
    <row r="320" spans="1:10" x14ac:dyDescent="0.25">
      <c r="A320" s="18">
        <v>1946</v>
      </c>
      <c r="B320" s="18">
        <v>1945</v>
      </c>
      <c r="C320" s="18">
        <v>10</v>
      </c>
      <c r="D320" s="9" t="s">
        <v>327</v>
      </c>
      <c r="E320" s="9" t="str">
        <f t="shared" si="35"/>
        <v>1946 10</v>
      </c>
      <c r="F320" s="17">
        <v>3200</v>
      </c>
      <c r="G320" s="14">
        <v>0</v>
      </c>
      <c r="H320" s="17">
        <f t="shared" si="36"/>
        <v>3200</v>
      </c>
    </row>
    <row r="321" spans="1:8" x14ac:dyDescent="0.25">
      <c r="A321" s="18">
        <v>1946</v>
      </c>
      <c r="B321" s="18">
        <v>1945</v>
      </c>
      <c r="C321" s="18">
        <v>11</v>
      </c>
      <c r="D321" s="9" t="s">
        <v>328</v>
      </c>
      <c r="E321" s="9" t="str">
        <f t="shared" si="35"/>
        <v>1946 11</v>
      </c>
      <c r="F321" s="17">
        <v>3252</v>
      </c>
      <c r="G321" s="14">
        <v>0</v>
      </c>
      <c r="H321" s="17">
        <f t="shared" si="36"/>
        <v>3252</v>
      </c>
    </row>
    <row r="322" spans="1:8" x14ac:dyDescent="0.25">
      <c r="A322" s="18">
        <v>1946</v>
      </c>
      <c r="B322" s="18">
        <v>1945</v>
      </c>
      <c r="C322" s="18">
        <v>12</v>
      </c>
      <c r="D322" s="9" t="s">
        <v>329</v>
      </c>
      <c r="E322" s="9" t="str">
        <f t="shared" si="35"/>
        <v>1946 12</v>
      </c>
      <c r="F322" s="17">
        <v>3265</v>
      </c>
      <c r="G322" s="14">
        <v>0</v>
      </c>
      <c r="H322" s="17">
        <f t="shared" si="36"/>
        <v>3265</v>
      </c>
    </row>
    <row r="323" spans="1:8" x14ac:dyDescent="0.25">
      <c r="A323" s="18">
        <v>1946</v>
      </c>
      <c r="B323" s="18">
        <v>1946</v>
      </c>
      <c r="C323" s="18">
        <v>1</v>
      </c>
      <c r="D323" s="9" t="s">
        <v>330</v>
      </c>
      <c r="E323" s="9" t="str">
        <f t="shared" si="35"/>
        <v>1946 1</v>
      </c>
      <c r="F323" s="17">
        <v>3622</v>
      </c>
      <c r="G323" s="14">
        <v>0</v>
      </c>
      <c r="H323" s="17">
        <f t="shared" si="36"/>
        <v>3622</v>
      </c>
    </row>
    <row r="324" spans="1:8" x14ac:dyDescent="0.25">
      <c r="A324" s="18">
        <v>1946</v>
      </c>
      <c r="B324" s="18">
        <v>1946</v>
      </c>
      <c r="C324" s="18">
        <v>2</v>
      </c>
      <c r="D324" s="9" t="s">
        <v>331</v>
      </c>
      <c r="E324" s="9" t="str">
        <f t="shared" si="35"/>
        <v>1946 2</v>
      </c>
      <c r="F324" s="17">
        <v>3874.7541219999998</v>
      </c>
      <c r="G324" s="14">
        <v>0</v>
      </c>
      <c r="H324" s="17">
        <f t="shared" si="36"/>
        <v>3874.7541219999998</v>
      </c>
    </row>
    <row r="325" spans="1:8" x14ac:dyDescent="0.25">
      <c r="A325" s="18">
        <v>1946</v>
      </c>
      <c r="B325" s="18">
        <v>1946</v>
      </c>
      <c r="C325" s="18">
        <v>3</v>
      </c>
      <c r="D325" s="9" t="s">
        <v>332</v>
      </c>
      <c r="E325" s="9" t="str">
        <f t="shared" si="35"/>
        <v>1946 3</v>
      </c>
      <c r="F325" s="17">
        <v>4270.0756190000002</v>
      </c>
      <c r="G325" s="14">
        <v>0</v>
      </c>
      <c r="H325" s="17">
        <f t="shared" si="36"/>
        <v>4270.0756190000002</v>
      </c>
    </row>
    <row r="326" spans="1:8" x14ac:dyDescent="0.25">
      <c r="A326" s="18">
        <v>1946</v>
      </c>
      <c r="B326" s="18">
        <v>1946</v>
      </c>
      <c r="C326" s="18">
        <v>4</v>
      </c>
      <c r="D326" s="9" t="s">
        <v>333</v>
      </c>
      <c r="E326" s="9" t="str">
        <f t="shared" si="35"/>
        <v>1946 4</v>
      </c>
      <c r="F326" s="17">
        <v>4552</v>
      </c>
      <c r="G326" s="14">
        <v>0</v>
      </c>
      <c r="H326" s="17">
        <f t="shared" si="36"/>
        <v>4552</v>
      </c>
    </row>
    <row r="327" spans="1:8" x14ac:dyDescent="0.25">
      <c r="A327" s="18">
        <v>1946</v>
      </c>
      <c r="B327" s="18">
        <v>1946</v>
      </c>
      <c r="C327" s="18">
        <v>5</v>
      </c>
      <c r="D327" s="9" t="s">
        <v>334</v>
      </c>
      <c r="E327" s="9" t="str">
        <f t="shared" si="35"/>
        <v>1946 5</v>
      </c>
      <c r="F327" s="17">
        <v>4522.2890049999996</v>
      </c>
      <c r="G327" s="14">
        <v>0</v>
      </c>
      <c r="H327" s="17">
        <f t="shared" si="36"/>
        <v>4522.2890049999996</v>
      </c>
    </row>
    <row r="328" spans="1:8" x14ac:dyDescent="0.25">
      <c r="A328" s="18">
        <v>1946</v>
      </c>
      <c r="B328" s="18">
        <v>1946</v>
      </c>
      <c r="C328" s="18">
        <v>6</v>
      </c>
      <c r="D328" s="9" t="s">
        <v>335</v>
      </c>
      <c r="E328" s="9" t="str">
        <f t="shared" si="35"/>
        <v>1946 6</v>
      </c>
      <c r="F328" s="17">
        <v>4153.8375640000004</v>
      </c>
      <c r="G328" s="14">
        <v>0</v>
      </c>
      <c r="H328" s="17">
        <f t="shared" si="36"/>
        <v>4153.8375640000004</v>
      </c>
    </row>
    <row r="329" spans="1:8" x14ac:dyDescent="0.25">
      <c r="A329" s="18">
        <v>1946</v>
      </c>
      <c r="B329" s="18">
        <v>1946</v>
      </c>
      <c r="C329" s="18">
        <v>7</v>
      </c>
      <c r="D329" s="9" t="s">
        <v>336</v>
      </c>
      <c r="E329" s="9" t="str">
        <f t="shared" si="35"/>
        <v>1946 7</v>
      </c>
      <c r="F329" s="17">
        <v>3596.724995</v>
      </c>
      <c r="G329" s="14">
        <v>0</v>
      </c>
      <c r="H329" s="17">
        <f t="shared" si="36"/>
        <v>3596.724995</v>
      </c>
    </row>
    <row r="330" spans="1:8" x14ac:dyDescent="0.25">
      <c r="A330" s="18">
        <v>1946</v>
      </c>
      <c r="B330" s="18">
        <v>1946</v>
      </c>
      <c r="C330" s="18">
        <v>8</v>
      </c>
      <c r="D330" s="9" t="s">
        <v>337</v>
      </c>
      <c r="E330" s="9" t="str">
        <f t="shared" si="35"/>
        <v>1946 8</v>
      </c>
      <c r="F330" s="17">
        <v>3280.2244300000002</v>
      </c>
      <c r="G330" s="14">
        <v>0</v>
      </c>
      <c r="H330" s="17">
        <f t="shared" si="36"/>
        <v>3280.2244300000002</v>
      </c>
    </row>
    <row r="331" spans="1:8" x14ac:dyDescent="0.25">
      <c r="A331" s="18">
        <v>1946</v>
      </c>
      <c r="B331" s="18">
        <v>1946</v>
      </c>
      <c r="C331" s="18">
        <v>9</v>
      </c>
      <c r="D331" s="9" t="s">
        <v>338</v>
      </c>
      <c r="E331" s="9" t="str">
        <f t="shared" si="35"/>
        <v>1946 9</v>
      </c>
      <c r="F331" s="17">
        <v>3216.8033049999999</v>
      </c>
      <c r="G331" s="14">
        <v>0</v>
      </c>
      <c r="H331" s="17">
        <f t="shared" si="36"/>
        <v>3216.8033049999999</v>
      </c>
    </row>
    <row r="332" spans="1:8" x14ac:dyDescent="0.25">
      <c r="A332" s="18">
        <v>1947</v>
      </c>
      <c r="B332" s="18">
        <v>1946</v>
      </c>
      <c r="C332" s="18">
        <v>10</v>
      </c>
      <c r="D332" s="9" t="s">
        <v>339</v>
      </c>
      <c r="E332" s="9" t="str">
        <f t="shared" si="35"/>
        <v>1947 10</v>
      </c>
      <c r="F332" s="17">
        <v>3063.0383160000001</v>
      </c>
      <c r="G332" s="14">
        <v>0</v>
      </c>
      <c r="H332" s="17">
        <f t="shared" si="36"/>
        <v>3063.0383160000001</v>
      </c>
    </row>
    <row r="333" spans="1:8" x14ac:dyDescent="0.25">
      <c r="A333" s="18">
        <v>1947</v>
      </c>
      <c r="B333" s="18">
        <v>1946</v>
      </c>
      <c r="C333" s="18">
        <v>11</v>
      </c>
      <c r="D333" s="9" t="s">
        <v>340</v>
      </c>
      <c r="E333" s="9" t="str">
        <f t="shared" si="35"/>
        <v>1947 11</v>
      </c>
      <c r="F333" s="17">
        <v>3121.4575869999999</v>
      </c>
      <c r="G333" s="14">
        <v>0</v>
      </c>
      <c r="H333" s="17">
        <f t="shared" si="36"/>
        <v>3121.4575869999999</v>
      </c>
    </row>
    <row r="334" spans="1:8" x14ac:dyDescent="0.25">
      <c r="A334" s="18">
        <v>1947</v>
      </c>
      <c r="B334" s="18">
        <v>1946</v>
      </c>
      <c r="C334" s="18">
        <v>12</v>
      </c>
      <c r="D334" s="9" t="s">
        <v>341</v>
      </c>
      <c r="E334" s="9" t="str">
        <f t="shared" si="35"/>
        <v>1947 12</v>
      </c>
      <c r="F334" s="17">
        <v>3228.373654</v>
      </c>
      <c r="G334" s="14">
        <v>0</v>
      </c>
      <c r="H334" s="17">
        <f t="shared" si="36"/>
        <v>3228.373654</v>
      </c>
    </row>
    <row r="335" spans="1:8" x14ac:dyDescent="0.25">
      <c r="A335" s="18">
        <v>1947</v>
      </c>
      <c r="B335" s="18">
        <v>1947</v>
      </c>
      <c r="C335" s="18">
        <v>1</v>
      </c>
      <c r="D335" s="9" t="s">
        <v>342</v>
      </c>
      <c r="E335" s="9" t="str">
        <f t="shared" si="35"/>
        <v>1947 1</v>
      </c>
      <c r="F335" s="17">
        <v>3258.7924939999998</v>
      </c>
      <c r="G335" s="14">
        <v>0</v>
      </c>
      <c r="H335" s="17">
        <f t="shared" si="36"/>
        <v>3258.7924939999998</v>
      </c>
    </row>
    <row r="336" spans="1:8" x14ac:dyDescent="0.25">
      <c r="A336" s="18">
        <v>1947</v>
      </c>
      <c r="B336" s="18">
        <v>1947</v>
      </c>
      <c r="C336" s="18">
        <v>2</v>
      </c>
      <c r="D336" s="9" t="s">
        <v>343</v>
      </c>
      <c r="E336" s="9" t="str">
        <f t="shared" si="35"/>
        <v>1947 2</v>
      </c>
      <c r="F336" s="17">
        <v>3524.2615249999999</v>
      </c>
      <c r="G336" s="14">
        <v>0</v>
      </c>
      <c r="H336" s="17">
        <f t="shared" si="36"/>
        <v>3524.2615249999999</v>
      </c>
    </row>
    <row r="337" spans="1:10" x14ac:dyDescent="0.25">
      <c r="A337" s="18">
        <v>1947</v>
      </c>
      <c r="B337" s="18">
        <v>1947</v>
      </c>
      <c r="C337" s="18">
        <v>3</v>
      </c>
      <c r="D337" s="9" t="s">
        <v>344</v>
      </c>
      <c r="E337" s="9" t="str">
        <f t="shared" si="35"/>
        <v>1947 3</v>
      </c>
      <c r="F337" s="17">
        <v>4048.656555</v>
      </c>
      <c r="G337" s="14">
        <v>0</v>
      </c>
      <c r="H337" s="17">
        <f t="shared" si="36"/>
        <v>4048.656555</v>
      </c>
    </row>
    <row r="338" spans="1:10" x14ac:dyDescent="0.25">
      <c r="A338" s="18">
        <v>1947</v>
      </c>
      <c r="B338" s="18">
        <v>1947</v>
      </c>
      <c r="C338" s="18">
        <v>4</v>
      </c>
      <c r="D338" s="9" t="s">
        <v>345</v>
      </c>
      <c r="E338" s="9" t="str">
        <f t="shared" si="35"/>
        <v>1947 4</v>
      </c>
      <c r="F338" s="17">
        <v>4288.5041270000002</v>
      </c>
      <c r="G338" s="14">
        <v>0</v>
      </c>
      <c r="H338" s="17">
        <f t="shared" si="36"/>
        <v>4288.5041270000002</v>
      </c>
    </row>
    <row r="339" spans="1:10" x14ac:dyDescent="0.25">
      <c r="A339" s="18">
        <v>1947</v>
      </c>
      <c r="B339" s="18">
        <v>1947</v>
      </c>
      <c r="C339" s="18">
        <v>5</v>
      </c>
      <c r="D339" s="9" t="s">
        <v>346</v>
      </c>
      <c r="E339" s="9" t="str">
        <f t="shared" si="35"/>
        <v>1947 5</v>
      </c>
      <c r="F339" s="17">
        <v>3974.936279</v>
      </c>
      <c r="G339" s="14">
        <v>0</v>
      </c>
      <c r="H339" s="17">
        <f t="shared" si="36"/>
        <v>3974.936279</v>
      </c>
    </row>
    <row r="340" spans="1:10" x14ac:dyDescent="0.25">
      <c r="A340" s="18">
        <v>1947</v>
      </c>
      <c r="B340" s="18">
        <v>1947</v>
      </c>
      <c r="C340" s="18">
        <v>6</v>
      </c>
      <c r="D340" s="9" t="s">
        <v>347</v>
      </c>
      <c r="E340" s="9" t="str">
        <f t="shared" si="35"/>
        <v>1947 6</v>
      </c>
      <c r="F340" s="17">
        <v>3624.2697469999998</v>
      </c>
      <c r="G340" s="14">
        <v>0</v>
      </c>
      <c r="H340" s="17">
        <f t="shared" si="36"/>
        <v>3624.2697469999998</v>
      </c>
    </row>
    <row r="341" spans="1:10" x14ac:dyDescent="0.25">
      <c r="A341" s="18">
        <v>1947</v>
      </c>
      <c r="B341" s="18">
        <v>1947</v>
      </c>
      <c r="C341" s="18">
        <v>7</v>
      </c>
      <c r="D341" s="9" t="s">
        <v>348</v>
      </c>
      <c r="E341" s="9" t="str">
        <f t="shared" si="35"/>
        <v>1947 7</v>
      </c>
      <c r="F341" s="17">
        <v>3027.1606529999999</v>
      </c>
      <c r="G341" s="14">
        <v>0</v>
      </c>
      <c r="H341" s="17">
        <f t="shared" si="36"/>
        <v>3027.1606529999999</v>
      </c>
    </row>
    <row r="342" spans="1:10" x14ac:dyDescent="0.25">
      <c r="A342" s="18">
        <v>1947</v>
      </c>
      <c r="B342" s="18">
        <v>1947</v>
      </c>
      <c r="C342" s="18">
        <v>8</v>
      </c>
      <c r="D342" s="9" t="s">
        <v>349</v>
      </c>
      <c r="E342" s="9" t="str">
        <f t="shared" si="35"/>
        <v>1947 8</v>
      </c>
      <c r="F342" s="17">
        <v>2707.698594</v>
      </c>
      <c r="G342" s="14">
        <v>0</v>
      </c>
      <c r="H342" s="17">
        <f t="shared" si="36"/>
        <v>2707.698594</v>
      </c>
      <c r="I342" s="17"/>
      <c r="J342" s="17"/>
    </row>
    <row r="343" spans="1:10" x14ac:dyDescent="0.25">
      <c r="A343" s="18">
        <v>1947</v>
      </c>
      <c r="B343" s="18">
        <v>1947</v>
      </c>
      <c r="C343" s="18">
        <v>9</v>
      </c>
      <c r="D343" s="9" t="s">
        <v>350</v>
      </c>
      <c r="E343" s="9" t="str">
        <f t="shared" si="35"/>
        <v>1947 9</v>
      </c>
      <c r="F343" s="17">
        <v>2605.9083030000002</v>
      </c>
      <c r="G343" s="14">
        <v>0</v>
      </c>
      <c r="H343" s="17">
        <f t="shared" si="36"/>
        <v>2605.9083030000002</v>
      </c>
      <c r="I343" s="17"/>
      <c r="J343" s="17"/>
    </row>
    <row r="344" spans="1:10" x14ac:dyDescent="0.25">
      <c r="A344" s="18">
        <v>1948</v>
      </c>
      <c r="B344" s="18">
        <v>1947</v>
      </c>
      <c r="C344" s="18">
        <v>10</v>
      </c>
      <c r="D344" s="9" t="s">
        <v>351</v>
      </c>
      <c r="E344" s="9" t="str">
        <f t="shared" si="35"/>
        <v>1948 10</v>
      </c>
      <c r="F344" s="17">
        <v>2673.28926</v>
      </c>
      <c r="G344" s="14">
        <v>0</v>
      </c>
      <c r="H344" s="17">
        <f t="shared" si="36"/>
        <v>2673.28926</v>
      </c>
      <c r="I344" s="17"/>
      <c r="J344" s="17"/>
    </row>
    <row r="345" spans="1:10" x14ac:dyDescent="0.25">
      <c r="A345" s="18">
        <v>1948</v>
      </c>
      <c r="B345" s="18">
        <v>1947</v>
      </c>
      <c r="C345" s="18">
        <v>11</v>
      </c>
      <c r="D345" s="9" t="s">
        <v>352</v>
      </c>
      <c r="E345" s="9" t="str">
        <f t="shared" si="35"/>
        <v>1948 11</v>
      </c>
      <c r="F345" s="17">
        <v>2714.7184950000001</v>
      </c>
      <c r="G345" s="14">
        <v>0</v>
      </c>
      <c r="H345" s="17">
        <f t="shared" si="36"/>
        <v>2714.7184950000001</v>
      </c>
      <c r="I345" s="17"/>
      <c r="J345" s="17"/>
    </row>
    <row r="346" spans="1:10" x14ac:dyDescent="0.25">
      <c r="A346" s="18">
        <v>1948</v>
      </c>
      <c r="B346" s="18">
        <v>1947</v>
      </c>
      <c r="C346" s="18">
        <v>12</v>
      </c>
      <c r="D346" s="9" t="s">
        <v>353</v>
      </c>
      <c r="E346" s="9" t="str">
        <f t="shared" si="35"/>
        <v>1948 12</v>
      </c>
      <c r="F346" s="17">
        <v>2737.0882029999998</v>
      </c>
      <c r="G346" s="14">
        <v>0</v>
      </c>
      <c r="H346" s="17">
        <f t="shared" si="36"/>
        <v>2737.0882029999998</v>
      </c>
      <c r="I346" s="17"/>
      <c r="J346" s="17"/>
    </row>
    <row r="347" spans="1:10" x14ac:dyDescent="0.25">
      <c r="A347" s="18">
        <v>1948</v>
      </c>
      <c r="B347" s="18">
        <v>1948</v>
      </c>
      <c r="C347" s="18">
        <v>1</v>
      </c>
      <c r="D347" s="9" t="s">
        <v>354</v>
      </c>
      <c r="E347" s="9" t="str">
        <f t="shared" si="35"/>
        <v>1948 1</v>
      </c>
      <c r="F347" s="17">
        <v>3302.2777529999998</v>
      </c>
      <c r="G347" s="14">
        <v>0</v>
      </c>
      <c r="H347" s="17">
        <f t="shared" si="36"/>
        <v>3302.2777529999998</v>
      </c>
    </row>
    <row r="348" spans="1:10" x14ac:dyDescent="0.25">
      <c r="A348" s="18">
        <v>1948</v>
      </c>
      <c r="B348" s="18">
        <v>1948</v>
      </c>
      <c r="C348" s="18">
        <v>2</v>
      </c>
      <c r="D348" s="9" t="s">
        <v>355</v>
      </c>
      <c r="E348" s="9" t="str">
        <f t="shared" si="35"/>
        <v>1948 2</v>
      </c>
      <c r="F348" s="17">
        <v>3244.8084669999998</v>
      </c>
      <c r="G348" s="14">
        <v>0</v>
      </c>
      <c r="H348" s="17">
        <f t="shared" si="36"/>
        <v>3244.8084669999998</v>
      </c>
    </row>
    <row r="349" spans="1:10" x14ac:dyDescent="0.25">
      <c r="A349" s="18">
        <v>1948</v>
      </c>
      <c r="B349" s="18">
        <v>1948</v>
      </c>
      <c r="C349" s="18">
        <v>3</v>
      </c>
      <c r="D349" s="9" t="s">
        <v>356</v>
      </c>
      <c r="E349" s="9" t="str">
        <f t="shared" si="35"/>
        <v>1948 3</v>
      </c>
      <c r="F349" s="17">
        <v>3571.4930979999999</v>
      </c>
      <c r="G349" s="14">
        <v>0</v>
      </c>
      <c r="H349" s="17">
        <f t="shared" si="36"/>
        <v>3571.4930979999999</v>
      </c>
    </row>
    <row r="350" spans="1:10" x14ac:dyDescent="0.25">
      <c r="A350" s="18">
        <v>1948</v>
      </c>
      <c r="B350" s="18">
        <v>1948</v>
      </c>
      <c r="C350" s="18">
        <v>4</v>
      </c>
      <c r="D350" s="9" t="s">
        <v>357</v>
      </c>
      <c r="E350" s="9" t="str">
        <f t="shared" si="35"/>
        <v>1948 4</v>
      </c>
      <c r="F350" s="17">
        <v>4422</v>
      </c>
      <c r="G350" s="14">
        <v>0</v>
      </c>
      <c r="H350" s="17">
        <f t="shared" si="36"/>
        <v>4422</v>
      </c>
    </row>
    <row r="351" spans="1:10" x14ac:dyDescent="0.25">
      <c r="A351" s="18">
        <v>1948</v>
      </c>
      <c r="B351" s="18">
        <v>1948</v>
      </c>
      <c r="C351" s="18">
        <v>5</v>
      </c>
      <c r="D351" s="9" t="s">
        <v>358</v>
      </c>
      <c r="E351" s="9" t="str">
        <f t="shared" si="35"/>
        <v>1948 5</v>
      </c>
      <c r="F351" s="17">
        <v>4552</v>
      </c>
      <c r="G351" s="14">
        <v>0</v>
      </c>
      <c r="H351" s="17">
        <f t="shared" si="36"/>
        <v>4552</v>
      </c>
    </row>
    <row r="352" spans="1:10" x14ac:dyDescent="0.25">
      <c r="A352" s="18">
        <v>1948</v>
      </c>
      <c r="B352" s="18">
        <v>1948</v>
      </c>
      <c r="C352" s="18">
        <v>6</v>
      </c>
      <c r="D352" s="9" t="s">
        <v>359</v>
      </c>
      <c r="E352" s="9" t="str">
        <f t="shared" si="35"/>
        <v>1948 6</v>
      </c>
      <c r="F352" s="17">
        <v>4500</v>
      </c>
      <c r="G352" s="14">
        <v>0</v>
      </c>
      <c r="H352" s="17">
        <f t="shared" si="36"/>
        <v>4500</v>
      </c>
    </row>
    <row r="353" spans="1:8" x14ac:dyDescent="0.25">
      <c r="A353" s="18">
        <v>1948</v>
      </c>
      <c r="B353" s="18">
        <v>1948</v>
      </c>
      <c r="C353" s="18">
        <v>7</v>
      </c>
      <c r="D353" s="9" t="s">
        <v>360</v>
      </c>
      <c r="E353" s="9" t="str">
        <f t="shared" ref="E353:E416" si="37">CONCATENATE(A353," ",C353)</f>
        <v>1948 7</v>
      </c>
      <c r="F353" s="17">
        <v>4010.0048510000001</v>
      </c>
      <c r="G353" s="14">
        <v>0</v>
      </c>
      <c r="H353" s="17">
        <f t="shared" ref="H353:H416" si="38">SUM(F353:G353)</f>
        <v>4010.0048510000001</v>
      </c>
    </row>
    <row r="354" spans="1:8" x14ac:dyDescent="0.25">
      <c r="A354" s="18">
        <v>1948</v>
      </c>
      <c r="B354" s="18">
        <v>1948</v>
      </c>
      <c r="C354" s="18">
        <v>8</v>
      </c>
      <c r="D354" s="9" t="s">
        <v>361</v>
      </c>
      <c r="E354" s="9" t="str">
        <f t="shared" si="37"/>
        <v>1948 8</v>
      </c>
      <c r="F354" s="17">
        <v>3671.0443329999998</v>
      </c>
      <c r="G354" s="14">
        <v>0</v>
      </c>
      <c r="H354" s="17">
        <f t="shared" si="38"/>
        <v>3671.0443329999998</v>
      </c>
    </row>
    <row r="355" spans="1:8" x14ac:dyDescent="0.25">
      <c r="A355" s="18">
        <v>1948</v>
      </c>
      <c r="B355" s="18">
        <v>1948</v>
      </c>
      <c r="C355" s="18">
        <v>9</v>
      </c>
      <c r="D355" s="9" t="s">
        <v>362</v>
      </c>
      <c r="E355" s="9" t="str">
        <f t="shared" si="37"/>
        <v>1948 9</v>
      </c>
      <c r="F355" s="17">
        <v>3400</v>
      </c>
      <c r="G355" s="14">
        <v>0</v>
      </c>
      <c r="H355" s="17">
        <f t="shared" si="38"/>
        <v>3400</v>
      </c>
    </row>
    <row r="356" spans="1:8" x14ac:dyDescent="0.25">
      <c r="A356" s="18">
        <v>1949</v>
      </c>
      <c r="B356" s="18">
        <v>1948</v>
      </c>
      <c r="C356" s="18">
        <v>10</v>
      </c>
      <c r="D356" s="9" t="s">
        <v>363</v>
      </c>
      <c r="E356" s="9" t="str">
        <f t="shared" si="37"/>
        <v>1949 10</v>
      </c>
      <c r="F356" s="17">
        <v>3229.3432349999998</v>
      </c>
      <c r="G356" s="14">
        <v>0</v>
      </c>
      <c r="H356" s="17">
        <f t="shared" si="38"/>
        <v>3229.3432349999998</v>
      </c>
    </row>
    <row r="357" spans="1:8" x14ac:dyDescent="0.25">
      <c r="A357" s="18">
        <v>1949</v>
      </c>
      <c r="B357" s="18">
        <v>1948</v>
      </c>
      <c r="C357" s="18">
        <v>11</v>
      </c>
      <c r="D357" s="9" t="s">
        <v>364</v>
      </c>
      <c r="E357" s="9" t="str">
        <f t="shared" si="37"/>
        <v>1949 11</v>
      </c>
      <c r="F357" s="17">
        <v>3218.5010619999998</v>
      </c>
      <c r="G357" s="14">
        <v>0</v>
      </c>
      <c r="H357" s="17">
        <f t="shared" si="38"/>
        <v>3218.5010619999998</v>
      </c>
    </row>
    <row r="358" spans="1:8" x14ac:dyDescent="0.25">
      <c r="A358" s="18">
        <v>1949</v>
      </c>
      <c r="B358" s="18">
        <v>1948</v>
      </c>
      <c r="C358" s="18">
        <v>12</v>
      </c>
      <c r="D358" s="9" t="s">
        <v>365</v>
      </c>
      <c r="E358" s="9" t="str">
        <f t="shared" si="37"/>
        <v>1949 12</v>
      </c>
      <c r="F358" s="17">
        <v>3281.8943519999998</v>
      </c>
      <c r="G358" s="14">
        <v>0</v>
      </c>
      <c r="H358" s="17">
        <f t="shared" si="38"/>
        <v>3281.8943519999998</v>
      </c>
    </row>
    <row r="359" spans="1:8" x14ac:dyDescent="0.25">
      <c r="A359" s="18">
        <v>1949</v>
      </c>
      <c r="B359" s="18">
        <v>1949</v>
      </c>
      <c r="C359" s="18">
        <v>1</v>
      </c>
      <c r="D359" s="9" t="s">
        <v>366</v>
      </c>
      <c r="E359" s="9" t="str">
        <f t="shared" si="37"/>
        <v>1949 1</v>
      </c>
      <c r="F359" s="17">
        <v>3298.1163139999999</v>
      </c>
      <c r="G359" s="14">
        <v>0</v>
      </c>
      <c r="H359" s="17">
        <f t="shared" si="38"/>
        <v>3298.1163139999999</v>
      </c>
    </row>
    <row r="360" spans="1:8" x14ac:dyDescent="0.25">
      <c r="A360" s="18">
        <v>1949</v>
      </c>
      <c r="B360" s="18">
        <v>1949</v>
      </c>
      <c r="C360" s="18">
        <v>2</v>
      </c>
      <c r="D360" s="9" t="s">
        <v>367</v>
      </c>
      <c r="E360" s="9" t="str">
        <f t="shared" si="37"/>
        <v>1949 2</v>
      </c>
      <c r="F360" s="17">
        <v>3497.0315340000002</v>
      </c>
      <c r="G360" s="14">
        <v>0</v>
      </c>
      <c r="H360" s="17">
        <f t="shared" si="38"/>
        <v>3497.0315340000002</v>
      </c>
    </row>
    <row r="361" spans="1:8" x14ac:dyDescent="0.25">
      <c r="A361" s="18">
        <v>1949</v>
      </c>
      <c r="B361" s="18">
        <v>1949</v>
      </c>
      <c r="C361" s="18">
        <v>3</v>
      </c>
      <c r="D361" s="9" t="s">
        <v>368</v>
      </c>
      <c r="E361" s="9" t="str">
        <f t="shared" si="37"/>
        <v>1949 3</v>
      </c>
      <c r="F361" s="17">
        <v>4071</v>
      </c>
      <c r="G361" s="14">
        <v>0</v>
      </c>
      <c r="H361" s="17">
        <f t="shared" si="38"/>
        <v>4071</v>
      </c>
    </row>
    <row r="362" spans="1:8" x14ac:dyDescent="0.25">
      <c r="A362" s="18">
        <v>1949</v>
      </c>
      <c r="B362" s="18">
        <v>1949</v>
      </c>
      <c r="C362" s="18">
        <v>4</v>
      </c>
      <c r="D362" s="9" t="s">
        <v>369</v>
      </c>
      <c r="E362" s="9" t="str">
        <f t="shared" si="37"/>
        <v>1949 4</v>
      </c>
      <c r="F362" s="17">
        <v>4485.1884710000004</v>
      </c>
      <c r="G362" s="14">
        <v>0</v>
      </c>
      <c r="H362" s="17">
        <f t="shared" si="38"/>
        <v>4485.1884710000004</v>
      </c>
    </row>
    <row r="363" spans="1:8" x14ac:dyDescent="0.25">
      <c r="A363" s="18">
        <v>1949</v>
      </c>
      <c r="B363" s="18">
        <v>1949</v>
      </c>
      <c r="C363" s="18">
        <v>5</v>
      </c>
      <c r="D363" s="9" t="s">
        <v>370</v>
      </c>
      <c r="E363" s="9" t="str">
        <f t="shared" si="37"/>
        <v>1949 5</v>
      </c>
      <c r="F363" s="17">
        <v>4508.7149520000003</v>
      </c>
      <c r="G363" s="14">
        <v>0</v>
      </c>
      <c r="H363" s="17">
        <f t="shared" si="38"/>
        <v>4508.7149520000003</v>
      </c>
    </row>
    <row r="364" spans="1:8" x14ac:dyDescent="0.25">
      <c r="A364" s="18">
        <v>1949</v>
      </c>
      <c r="B364" s="18">
        <v>1949</v>
      </c>
      <c r="C364" s="18">
        <v>6</v>
      </c>
      <c r="D364" s="9" t="s">
        <v>371</v>
      </c>
      <c r="E364" s="9" t="str">
        <f t="shared" si="37"/>
        <v>1949 6</v>
      </c>
      <c r="F364" s="17">
        <v>4105.3177290000003</v>
      </c>
      <c r="G364" s="14">
        <v>0</v>
      </c>
      <c r="H364" s="17">
        <f t="shared" si="38"/>
        <v>4105.3177290000003</v>
      </c>
    </row>
    <row r="365" spans="1:8" x14ac:dyDescent="0.25">
      <c r="A365" s="18">
        <v>1949</v>
      </c>
      <c r="B365" s="18">
        <v>1949</v>
      </c>
      <c r="C365" s="18">
        <v>7</v>
      </c>
      <c r="D365" s="9" t="s">
        <v>372</v>
      </c>
      <c r="E365" s="9" t="str">
        <f t="shared" si="37"/>
        <v>1949 7</v>
      </c>
      <c r="F365" s="17">
        <v>3468.812469</v>
      </c>
      <c r="G365" s="14">
        <v>0</v>
      </c>
      <c r="H365" s="17">
        <f t="shared" si="38"/>
        <v>3468.812469</v>
      </c>
    </row>
    <row r="366" spans="1:8" x14ac:dyDescent="0.25">
      <c r="A366" s="18">
        <v>1949</v>
      </c>
      <c r="B366" s="18">
        <v>1949</v>
      </c>
      <c r="C366" s="18">
        <v>8</v>
      </c>
      <c r="D366" s="9" t="s">
        <v>373</v>
      </c>
      <c r="E366" s="9" t="str">
        <f t="shared" si="37"/>
        <v>1949 8</v>
      </c>
      <c r="F366" s="17">
        <v>3152.2604719999999</v>
      </c>
      <c r="G366" s="14">
        <v>0</v>
      </c>
      <c r="H366" s="17">
        <f t="shared" si="38"/>
        <v>3152.2604719999999</v>
      </c>
    </row>
    <row r="367" spans="1:8" x14ac:dyDescent="0.25">
      <c r="A367" s="18">
        <v>1949</v>
      </c>
      <c r="B367" s="18">
        <v>1949</v>
      </c>
      <c r="C367" s="18">
        <v>9</v>
      </c>
      <c r="D367" s="9" t="s">
        <v>374</v>
      </c>
      <c r="E367" s="9" t="str">
        <f t="shared" si="37"/>
        <v>1949 9</v>
      </c>
      <c r="F367" s="17">
        <v>3113.5031039999999</v>
      </c>
      <c r="G367" s="14">
        <v>0</v>
      </c>
      <c r="H367" s="17">
        <f t="shared" si="38"/>
        <v>3113.5031039999999</v>
      </c>
    </row>
    <row r="368" spans="1:8" x14ac:dyDescent="0.25">
      <c r="A368" s="18">
        <v>1950</v>
      </c>
      <c r="B368" s="18">
        <v>1949</v>
      </c>
      <c r="C368" s="18">
        <v>10</v>
      </c>
      <c r="D368" s="9" t="s">
        <v>375</v>
      </c>
      <c r="E368" s="9" t="str">
        <f t="shared" si="37"/>
        <v>1950 10</v>
      </c>
      <c r="F368" s="17">
        <v>2967.4310569999998</v>
      </c>
      <c r="G368" s="14">
        <v>0</v>
      </c>
      <c r="H368" s="17">
        <f t="shared" si="38"/>
        <v>2967.4310569999998</v>
      </c>
    </row>
    <row r="369" spans="1:8" x14ac:dyDescent="0.25">
      <c r="A369" s="18">
        <v>1950</v>
      </c>
      <c r="B369" s="18">
        <v>1949</v>
      </c>
      <c r="C369" s="18">
        <v>11</v>
      </c>
      <c r="D369" s="9" t="s">
        <v>376</v>
      </c>
      <c r="E369" s="9" t="str">
        <f t="shared" si="37"/>
        <v>1950 11</v>
      </c>
      <c r="F369" s="17">
        <v>2820.5111689999999</v>
      </c>
      <c r="G369" s="14">
        <v>0</v>
      </c>
      <c r="H369" s="17">
        <f t="shared" si="38"/>
        <v>2820.5111689999999</v>
      </c>
    </row>
    <row r="370" spans="1:8" x14ac:dyDescent="0.25">
      <c r="A370" s="18">
        <v>1950</v>
      </c>
      <c r="B370" s="18">
        <v>1949</v>
      </c>
      <c r="C370" s="18">
        <v>12</v>
      </c>
      <c r="D370" s="9" t="s">
        <v>377</v>
      </c>
      <c r="E370" s="9" t="str">
        <f t="shared" si="37"/>
        <v>1950 12</v>
      </c>
      <c r="F370" s="17">
        <v>2744.0325160000002</v>
      </c>
      <c r="G370" s="14">
        <v>0</v>
      </c>
      <c r="H370" s="17">
        <f t="shared" si="38"/>
        <v>2744.0325160000002</v>
      </c>
    </row>
    <row r="371" spans="1:8" x14ac:dyDescent="0.25">
      <c r="A371" s="18">
        <v>1950</v>
      </c>
      <c r="B371" s="18">
        <v>1950</v>
      </c>
      <c r="C371" s="18">
        <v>1</v>
      </c>
      <c r="D371" s="9" t="s">
        <v>378</v>
      </c>
      <c r="E371" s="9" t="str">
        <f t="shared" si="37"/>
        <v>1950 1</v>
      </c>
      <c r="F371" s="17">
        <v>3035.7604240000001</v>
      </c>
      <c r="G371" s="14">
        <v>0</v>
      </c>
      <c r="H371" s="17">
        <f t="shared" si="38"/>
        <v>3035.7604240000001</v>
      </c>
    </row>
    <row r="372" spans="1:8" x14ac:dyDescent="0.25">
      <c r="A372" s="18">
        <v>1950</v>
      </c>
      <c r="B372" s="18">
        <v>1950</v>
      </c>
      <c r="C372" s="18">
        <v>2</v>
      </c>
      <c r="D372" s="9" t="s">
        <v>379</v>
      </c>
      <c r="E372" s="9" t="str">
        <f t="shared" si="37"/>
        <v>1950 2</v>
      </c>
      <c r="F372" s="17">
        <v>3448.4168540000001</v>
      </c>
      <c r="G372" s="14">
        <v>0</v>
      </c>
      <c r="H372" s="17">
        <f t="shared" si="38"/>
        <v>3448.4168540000001</v>
      </c>
    </row>
    <row r="373" spans="1:8" x14ac:dyDescent="0.25">
      <c r="A373" s="18">
        <v>1950</v>
      </c>
      <c r="B373" s="18">
        <v>1950</v>
      </c>
      <c r="C373" s="18">
        <v>3</v>
      </c>
      <c r="D373" s="9" t="s">
        <v>380</v>
      </c>
      <c r="E373" s="9" t="str">
        <f t="shared" si="37"/>
        <v>1950 3</v>
      </c>
      <c r="F373" s="17">
        <v>3900.5344049999999</v>
      </c>
      <c r="G373" s="14">
        <v>0</v>
      </c>
      <c r="H373" s="17">
        <f t="shared" si="38"/>
        <v>3900.5344049999999</v>
      </c>
    </row>
    <row r="374" spans="1:8" x14ac:dyDescent="0.25">
      <c r="A374" s="18">
        <v>1950</v>
      </c>
      <c r="B374" s="18">
        <v>1950</v>
      </c>
      <c r="C374" s="18">
        <v>4</v>
      </c>
      <c r="D374" s="9" t="s">
        <v>381</v>
      </c>
      <c r="E374" s="9" t="str">
        <f t="shared" si="37"/>
        <v>1950 4</v>
      </c>
      <c r="F374" s="17">
        <v>4312.6065170000002</v>
      </c>
      <c r="G374" s="14">
        <v>0</v>
      </c>
      <c r="H374" s="17">
        <f t="shared" si="38"/>
        <v>4312.6065170000002</v>
      </c>
    </row>
    <row r="375" spans="1:8" x14ac:dyDescent="0.25">
      <c r="A375" s="18">
        <v>1950</v>
      </c>
      <c r="B375" s="18">
        <v>1950</v>
      </c>
      <c r="C375" s="18">
        <v>5</v>
      </c>
      <c r="D375" s="9" t="s">
        <v>382</v>
      </c>
      <c r="E375" s="9" t="str">
        <f t="shared" si="37"/>
        <v>1950 5</v>
      </c>
      <c r="F375" s="17">
        <v>4233.7748739999997</v>
      </c>
      <c r="G375" s="14">
        <v>0</v>
      </c>
      <c r="H375" s="17">
        <f t="shared" si="38"/>
        <v>4233.7748739999997</v>
      </c>
    </row>
    <row r="376" spans="1:8" x14ac:dyDescent="0.25">
      <c r="A376" s="18">
        <v>1950</v>
      </c>
      <c r="B376" s="18">
        <v>1950</v>
      </c>
      <c r="C376" s="18">
        <v>6</v>
      </c>
      <c r="D376" s="9" t="s">
        <v>383</v>
      </c>
      <c r="E376" s="9" t="str">
        <f t="shared" si="37"/>
        <v>1950 6</v>
      </c>
      <c r="F376" s="17">
        <v>3993.6137469999999</v>
      </c>
      <c r="G376" s="14">
        <v>0</v>
      </c>
      <c r="H376" s="17">
        <f t="shared" si="38"/>
        <v>3993.6137469999999</v>
      </c>
    </row>
    <row r="377" spans="1:8" x14ac:dyDescent="0.25">
      <c r="A377" s="18">
        <v>1950</v>
      </c>
      <c r="B377" s="18">
        <v>1950</v>
      </c>
      <c r="C377" s="18">
        <v>7</v>
      </c>
      <c r="D377" s="9" t="s">
        <v>384</v>
      </c>
      <c r="E377" s="9" t="str">
        <f t="shared" si="37"/>
        <v>1950 7</v>
      </c>
      <c r="F377" s="17">
        <v>3615.5748170000002</v>
      </c>
      <c r="G377" s="14">
        <v>0</v>
      </c>
      <c r="H377" s="17">
        <f t="shared" si="38"/>
        <v>3615.5748170000002</v>
      </c>
    </row>
    <row r="378" spans="1:8" x14ac:dyDescent="0.25">
      <c r="A378" s="18">
        <v>1950</v>
      </c>
      <c r="B378" s="18">
        <v>1950</v>
      </c>
      <c r="C378" s="18">
        <v>8</v>
      </c>
      <c r="D378" s="9" t="s">
        <v>385</v>
      </c>
      <c r="E378" s="9" t="str">
        <f t="shared" si="37"/>
        <v>1950 8</v>
      </c>
      <c r="F378" s="17">
        <v>3264.3483310000001</v>
      </c>
      <c r="G378" s="14">
        <v>0</v>
      </c>
      <c r="H378" s="17">
        <f t="shared" si="38"/>
        <v>3264.3483310000001</v>
      </c>
    </row>
    <row r="379" spans="1:8" x14ac:dyDescent="0.25">
      <c r="A379" s="18">
        <v>1950</v>
      </c>
      <c r="B379" s="18">
        <v>1950</v>
      </c>
      <c r="C379" s="18">
        <v>9</v>
      </c>
      <c r="D379" s="9" t="s">
        <v>386</v>
      </c>
      <c r="E379" s="9" t="str">
        <f t="shared" si="37"/>
        <v>1950 9</v>
      </c>
      <c r="F379" s="17">
        <v>3192.8673039999999</v>
      </c>
      <c r="G379" s="14">
        <v>0</v>
      </c>
      <c r="H379" s="17">
        <f t="shared" si="38"/>
        <v>3192.8673039999999</v>
      </c>
    </row>
    <row r="380" spans="1:8" x14ac:dyDescent="0.25">
      <c r="A380" s="18">
        <v>1951</v>
      </c>
      <c r="B380" s="18">
        <v>1950</v>
      </c>
      <c r="C380" s="18">
        <v>10</v>
      </c>
      <c r="D380" s="9" t="s">
        <v>387</v>
      </c>
      <c r="E380" s="9" t="str">
        <f t="shared" si="37"/>
        <v>1951 10</v>
      </c>
      <c r="F380" s="17">
        <v>3216.7728820000002</v>
      </c>
      <c r="G380" s="14">
        <v>0</v>
      </c>
      <c r="H380" s="17">
        <f t="shared" si="38"/>
        <v>3216.7728820000002</v>
      </c>
    </row>
    <row r="381" spans="1:8" x14ac:dyDescent="0.25">
      <c r="A381" s="18">
        <v>1951</v>
      </c>
      <c r="B381" s="18">
        <v>1950</v>
      </c>
      <c r="C381" s="18">
        <v>11</v>
      </c>
      <c r="D381" s="9" t="s">
        <v>388</v>
      </c>
      <c r="E381" s="9" t="str">
        <f t="shared" si="37"/>
        <v>1951 11</v>
      </c>
      <c r="F381" s="17">
        <v>3252</v>
      </c>
      <c r="G381" s="14">
        <v>0</v>
      </c>
      <c r="H381" s="17">
        <f t="shared" si="38"/>
        <v>3252</v>
      </c>
    </row>
    <row r="382" spans="1:8" x14ac:dyDescent="0.25">
      <c r="A382" s="18">
        <v>1951</v>
      </c>
      <c r="B382" s="18">
        <v>1950</v>
      </c>
      <c r="C382" s="18">
        <v>12</v>
      </c>
      <c r="D382" s="9" t="s">
        <v>389</v>
      </c>
      <c r="E382" s="9" t="str">
        <f t="shared" si="37"/>
        <v>1951 12</v>
      </c>
      <c r="F382" s="17">
        <v>3322</v>
      </c>
      <c r="G382" s="14">
        <v>0</v>
      </c>
      <c r="H382" s="17">
        <f t="shared" si="38"/>
        <v>3322</v>
      </c>
    </row>
    <row r="383" spans="1:8" x14ac:dyDescent="0.25">
      <c r="A383" s="18">
        <v>1951</v>
      </c>
      <c r="B383" s="18">
        <v>1951</v>
      </c>
      <c r="C383" s="18">
        <v>1</v>
      </c>
      <c r="D383" s="9" t="s">
        <v>390</v>
      </c>
      <c r="E383" s="9" t="str">
        <f t="shared" si="37"/>
        <v>1951 1</v>
      </c>
      <c r="F383" s="17">
        <v>3624</v>
      </c>
      <c r="G383" s="14">
        <v>0</v>
      </c>
      <c r="H383" s="17">
        <f t="shared" si="38"/>
        <v>3624</v>
      </c>
    </row>
    <row r="384" spans="1:8" x14ac:dyDescent="0.25">
      <c r="A384" s="18">
        <v>1951</v>
      </c>
      <c r="B384" s="18">
        <v>1951</v>
      </c>
      <c r="C384" s="18">
        <v>2</v>
      </c>
      <c r="D384" s="9" t="s">
        <v>391</v>
      </c>
      <c r="E384" s="9" t="str">
        <f t="shared" si="37"/>
        <v>1951 2</v>
      </c>
      <c r="F384" s="17">
        <v>3794</v>
      </c>
      <c r="G384" s="14">
        <v>0</v>
      </c>
      <c r="H384" s="17">
        <f t="shared" si="38"/>
        <v>3794</v>
      </c>
    </row>
    <row r="385" spans="1:8" x14ac:dyDescent="0.25">
      <c r="A385" s="18">
        <v>1951</v>
      </c>
      <c r="B385" s="18">
        <v>1951</v>
      </c>
      <c r="C385" s="18">
        <v>3</v>
      </c>
      <c r="D385" s="9" t="s">
        <v>392</v>
      </c>
      <c r="E385" s="9" t="str">
        <f t="shared" si="37"/>
        <v>1951 3</v>
      </c>
      <c r="F385" s="17">
        <v>4271.011477</v>
      </c>
      <c r="G385" s="14">
        <v>0</v>
      </c>
      <c r="H385" s="17">
        <f t="shared" si="38"/>
        <v>4271.011477</v>
      </c>
    </row>
    <row r="386" spans="1:8" x14ac:dyDescent="0.25">
      <c r="A386" s="18">
        <v>1951</v>
      </c>
      <c r="B386" s="18">
        <v>1951</v>
      </c>
      <c r="C386" s="18">
        <v>4</v>
      </c>
      <c r="D386" s="9" t="s">
        <v>393</v>
      </c>
      <c r="E386" s="9" t="str">
        <f t="shared" si="37"/>
        <v>1951 4</v>
      </c>
      <c r="F386" s="17">
        <v>4552</v>
      </c>
      <c r="G386" s="14">
        <v>0</v>
      </c>
      <c r="H386" s="17">
        <f t="shared" si="38"/>
        <v>4552</v>
      </c>
    </row>
    <row r="387" spans="1:8" x14ac:dyDescent="0.25">
      <c r="A387" s="18">
        <v>1951</v>
      </c>
      <c r="B387" s="18">
        <v>1951</v>
      </c>
      <c r="C387" s="18">
        <v>5</v>
      </c>
      <c r="D387" s="9" t="s">
        <v>394</v>
      </c>
      <c r="E387" s="9" t="str">
        <f t="shared" si="37"/>
        <v>1951 5</v>
      </c>
      <c r="F387" s="17">
        <v>4552</v>
      </c>
      <c r="G387" s="14">
        <v>0</v>
      </c>
      <c r="H387" s="17">
        <f t="shared" si="38"/>
        <v>4552</v>
      </c>
    </row>
    <row r="388" spans="1:8" x14ac:dyDescent="0.25">
      <c r="A388" s="18">
        <v>1951</v>
      </c>
      <c r="B388" s="18">
        <v>1951</v>
      </c>
      <c r="C388" s="18">
        <v>6</v>
      </c>
      <c r="D388" s="9" t="s">
        <v>395</v>
      </c>
      <c r="E388" s="9" t="str">
        <f t="shared" si="37"/>
        <v>1951 6</v>
      </c>
      <c r="F388" s="17">
        <v>4195.3820230000001</v>
      </c>
      <c r="G388" s="14">
        <v>0</v>
      </c>
      <c r="H388" s="17">
        <f t="shared" si="38"/>
        <v>4195.3820230000001</v>
      </c>
    </row>
    <row r="389" spans="1:8" x14ac:dyDescent="0.25">
      <c r="A389" s="18">
        <v>1951</v>
      </c>
      <c r="B389" s="18">
        <v>1951</v>
      </c>
      <c r="C389" s="18">
        <v>7</v>
      </c>
      <c r="D389" s="9" t="s">
        <v>396</v>
      </c>
      <c r="E389" s="9" t="str">
        <f t="shared" si="37"/>
        <v>1951 7</v>
      </c>
      <c r="F389" s="17">
        <v>3484.7508109999999</v>
      </c>
      <c r="G389" s="14">
        <v>0</v>
      </c>
      <c r="H389" s="17">
        <f t="shared" si="38"/>
        <v>3484.7508109999999</v>
      </c>
    </row>
    <row r="390" spans="1:8" x14ac:dyDescent="0.25">
      <c r="A390" s="18">
        <v>1951</v>
      </c>
      <c r="B390" s="18">
        <v>1951</v>
      </c>
      <c r="C390" s="18">
        <v>8</v>
      </c>
      <c r="D390" s="9" t="s">
        <v>397</v>
      </c>
      <c r="E390" s="9" t="str">
        <f t="shared" si="37"/>
        <v>1951 8</v>
      </c>
      <c r="F390" s="17">
        <v>3142.3154340000001</v>
      </c>
      <c r="G390" s="14">
        <v>0</v>
      </c>
      <c r="H390" s="17">
        <f t="shared" si="38"/>
        <v>3142.3154340000001</v>
      </c>
    </row>
    <row r="391" spans="1:8" x14ac:dyDescent="0.25">
      <c r="A391" s="18">
        <v>1951</v>
      </c>
      <c r="B391" s="18">
        <v>1951</v>
      </c>
      <c r="C391" s="18">
        <v>9</v>
      </c>
      <c r="D391" s="9" t="s">
        <v>398</v>
      </c>
      <c r="E391" s="9" t="str">
        <f t="shared" si="37"/>
        <v>1951 9</v>
      </c>
      <c r="F391" s="17">
        <v>2859.8812379999999</v>
      </c>
      <c r="G391" s="14">
        <v>0</v>
      </c>
      <c r="H391" s="17">
        <f t="shared" si="38"/>
        <v>2859.8812379999999</v>
      </c>
    </row>
    <row r="392" spans="1:8" x14ac:dyDescent="0.25">
      <c r="A392" s="18">
        <v>1952</v>
      </c>
      <c r="B392" s="18">
        <v>1951</v>
      </c>
      <c r="C392" s="18">
        <v>10</v>
      </c>
      <c r="D392" s="9" t="s">
        <v>399</v>
      </c>
      <c r="E392" s="9" t="str">
        <f t="shared" si="37"/>
        <v>1952 10</v>
      </c>
      <c r="F392" s="17">
        <v>2757.0386199999998</v>
      </c>
      <c r="G392" s="14">
        <v>0</v>
      </c>
      <c r="H392" s="17">
        <f t="shared" si="38"/>
        <v>2757.0386199999998</v>
      </c>
    </row>
    <row r="393" spans="1:8" x14ac:dyDescent="0.25">
      <c r="A393" s="18">
        <v>1952</v>
      </c>
      <c r="B393" s="18">
        <v>1951</v>
      </c>
      <c r="C393" s="18">
        <v>11</v>
      </c>
      <c r="D393" s="9" t="s">
        <v>400</v>
      </c>
      <c r="E393" s="9" t="str">
        <f t="shared" si="37"/>
        <v>1952 11</v>
      </c>
      <c r="F393" s="17">
        <v>2692.5946600000002</v>
      </c>
      <c r="G393" s="14">
        <v>0</v>
      </c>
      <c r="H393" s="17">
        <f t="shared" si="38"/>
        <v>2692.5946600000002</v>
      </c>
    </row>
    <row r="394" spans="1:8" x14ac:dyDescent="0.25">
      <c r="A394" s="18">
        <v>1952</v>
      </c>
      <c r="B394" s="18">
        <v>1951</v>
      </c>
      <c r="C394" s="18">
        <v>12</v>
      </c>
      <c r="D394" s="9" t="s">
        <v>401</v>
      </c>
      <c r="E394" s="9" t="str">
        <f t="shared" si="37"/>
        <v>1952 12</v>
      </c>
      <c r="F394" s="17">
        <v>3306</v>
      </c>
      <c r="G394" s="14">
        <v>0</v>
      </c>
      <c r="H394" s="17">
        <f t="shared" si="38"/>
        <v>3306</v>
      </c>
    </row>
    <row r="395" spans="1:8" x14ac:dyDescent="0.25">
      <c r="A395" s="18">
        <v>1952</v>
      </c>
      <c r="B395" s="18">
        <v>1952</v>
      </c>
      <c r="C395" s="18">
        <v>1</v>
      </c>
      <c r="D395" s="9" t="s">
        <v>402</v>
      </c>
      <c r="E395" s="9" t="str">
        <f t="shared" si="37"/>
        <v>1952 1</v>
      </c>
      <c r="F395" s="17">
        <v>3604</v>
      </c>
      <c r="G395" s="14">
        <v>0</v>
      </c>
      <c r="H395" s="17">
        <f t="shared" si="38"/>
        <v>3604</v>
      </c>
    </row>
    <row r="396" spans="1:8" x14ac:dyDescent="0.25">
      <c r="A396" s="18">
        <v>1952</v>
      </c>
      <c r="B396" s="18">
        <v>1952</v>
      </c>
      <c r="C396" s="18">
        <v>2</v>
      </c>
      <c r="D396" s="9" t="s">
        <v>403</v>
      </c>
      <c r="E396" s="9" t="str">
        <f t="shared" si="37"/>
        <v>1952 2</v>
      </c>
      <c r="F396" s="17">
        <v>3739</v>
      </c>
      <c r="G396" s="14">
        <v>0</v>
      </c>
      <c r="H396" s="17">
        <f t="shared" si="38"/>
        <v>3739</v>
      </c>
    </row>
    <row r="397" spans="1:8" x14ac:dyDescent="0.25">
      <c r="A397" s="18">
        <v>1952</v>
      </c>
      <c r="B397" s="18">
        <v>1952</v>
      </c>
      <c r="C397" s="18">
        <v>3</v>
      </c>
      <c r="D397" s="9" t="s">
        <v>404</v>
      </c>
      <c r="E397" s="9" t="str">
        <f t="shared" si="37"/>
        <v>1952 3</v>
      </c>
      <c r="F397" s="17">
        <v>4022</v>
      </c>
      <c r="G397" s="14">
        <v>0</v>
      </c>
      <c r="H397" s="17">
        <f t="shared" si="38"/>
        <v>4022</v>
      </c>
    </row>
    <row r="398" spans="1:8" x14ac:dyDescent="0.25">
      <c r="A398" s="18">
        <v>1952</v>
      </c>
      <c r="B398" s="18">
        <v>1952</v>
      </c>
      <c r="C398" s="18">
        <v>4</v>
      </c>
      <c r="D398" s="9" t="s">
        <v>405</v>
      </c>
      <c r="E398" s="9" t="str">
        <f t="shared" si="37"/>
        <v>1952 4</v>
      </c>
      <c r="F398" s="17">
        <v>4290</v>
      </c>
      <c r="G398" s="14">
        <v>0</v>
      </c>
      <c r="H398" s="17">
        <f t="shared" si="38"/>
        <v>4290</v>
      </c>
    </row>
    <row r="399" spans="1:8" x14ac:dyDescent="0.25">
      <c r="A399" s="18">
        <v>1952</v>
      </c>
      <c r="B399" s="18">
        <v>1952</v>
      </c>
      <c r="C399" s="18">
        <v>5</v>
      </c>
      <c r="D399" s="9" t="s">
        <v>406</v>
      </c>
      <c r="E399" s="9" t="str">
        <f t="shared" si="37"/>
        <v>1952 5</v>
      </c>
      <c r="F399" s="17">
        <v>4552</v>
      </c>
      <c r="G399" s="14">
        <v>0</v>
      </c>
      <c r="H399" s="17">
        <f t="shared" si="38"/>
        <v>4552</v>
      </c>
    </row>
    <row r="400" spans="1:8" x14ac:dyDescent="0.25">
      <c r="A400" s="18">
        <v>1952</v>
      </c>
      <c r="B400" s="18">
        <v>1952</v>
      </c>
      <c r="C400" s="18">
        <v>6</v>
      </c>
      <c r="D400" s="9" t="s">
        <v>407</v>
      </c>
      <c r="E400" s="9" t="str">
        <f t="shared" si="37"/>
        <v>1952 6</v>
      </c>
      <c r="F400" s="17">
        <v>4500</v>
      </c>
      <c r="G400" s="14">
        <v>0</v>
      </c>
      <c r="H400" s="17">
        <f t="shared" si="38"/>
        <v>4500</v>
      </c>
    </row>
    <row r="401" spans="1:8" x14ac:dyDescent="0.25">
      <c r="A401" s="18">
        <v>1952</v>
      </c>
      <c r="B401" s="18">
        <v>1952</v>
      </c>
      <c r="C401" s="18">
        <v>7</v>
      </c>
      <c r="D401" s="9" t="s">
        <v>408</v>
      </c>
      <c r="E401" s="9" t="str">
        <f t="shared" si="37"/>
        <v>1952 7</v>
      </c>
      <c r="F401" s="17">
        <v>4150</v>
      </c>
      <c r="G401" s="14">
        <v>0</v>
      </c>
      <c r="H401" s="17">
        <f t="shared" si="38"/>
        <v>4150</v>
      </c>
    </row>
    <row r="402" spans="1:8" x14ac:dyDescent="0.25">
      <c r="A402" s="18">
        <v>1952</v>
      </c>
      <c r="B402" s="18">
        <v>1952</v>
      </c>
      <c r="C402" s="18">
        <v>8</v>
      </c>
      <c r="D402" s="9" t="s">
        <v>409</v>
      </c>
      <c r="E402" s="9" t="str">
        <f t="shared" si="37"/>
        <v>1952 8</v>
      </c>
      <c r="F402" s="17">
        <v>3700</v>
      </c>
      <c r="G402" s="14">
        <v>0</v>
      </c>
      <c r="H402" s="17">
        <f t="shared" si="38"/>
        <v>3700</v>
      </c>
    </row>
    <row r="403" spans="1:8" x14ac:dyDescent="0.25">
      <c r="A403" s="18">
        <v>1952</v>
      </c>
      <c r="B403" s="18">
        <v>1952</v>
      </c>
      <c r="C403" s="18">
        <v>9</v>
      </c>
      <c r="D403" s="9" t="s">
        <v>410</v>
      </c>
      <c r="E403" s="9" t="str">
        <f t="shared" si="37"/>
        <v>1952 9</v>
      </c>
      <c r="F403" s="17">
        <v>3318.5477989999999</v>
      </c>
      <c r="G403" s="14">
        <v>0</v>
      </c>
      <c r="H403" s="17">
        <f t="shared" si="38"/>
        <v>3318.5477989999999</v>
      </c>
    </row>
    <row r="404" spans="1:8" x14ac:dyDescent="0.25">
      <c r="A404" s="18">
        <v>1953</v>
      </c>
      <c r="B404" s="18">
        <v>1952</v>
      </c>
      <c r="C404" s="18">
        <v>10</v>
      </c>
      <c r="D404" s="9" t="s">
        <v>411</v>
      </c>
      <c r="E404" s="9" t="str">
        <f t="shared" si="37"/>
        <v>1953 10</v>
      </c>
      <c r="F404" s="17">
        <v>3200</v>
      </c>
      <c r="G404" s="14">
        <v>0</v>
      </c>
      <c r="H404" s="17">
        <f t="shared" si="38"/>
        <v>3200</v>
      </c>
    </row>
    <row r="405" spans="1:8" x14ac:dyDescent="0.25">
      <c r="A405" s="18">
        <v>1953</v>
      </c>
      <c r="B405" s="18">
        <v>1952</v>
      </c>
      <c r="C405" s="18">
        <v>11</v>
      </c>
      <c r="D405" s="9" t="s">
        <v>412</v>
      </c>
      <c r="E405" s="9" t="str">
        <f t="shared" si="37"/>
        <v>1953 11</v>
      </c>
      <c r="F405" s="17">
        <v>2870.1187450000002</v>
      </c>
      <c r="G405" s="14">
        <v>0</v>
      </c>
      <c r="H405" s="17">
        <f t="shared" si="38"/>
        <v>2870.1187450000002</v>
      </c>
    </row>
    <row r="406" spans="1:8" x14ac:dyDescent="0.25">
      <c r="A406" s="18">
        <v>1953</v>
      </c>
      <c r="B406" s="18">
        <v>1952</v>
      </c>
      <c r="C406" s="18">
        <v>12</v>
      </c>
      <c r="D406" s="9" t="s">
        <v>413</v>
      </c>
      <c r="E406" s="9" t="str">
        <f t="shared" si="37"/>
        <v>1953 12</v>
      </c>
      <c r="F406" s="17">
        <v>3345</v>
      </c>
      <c r="G406" s="14">
        <v>0</v>
      </c>
      <c r="H406" s="17">
        <f t="shared" si="38"/>
        <v>3345</v>
      </c>
    </row>
    <row r="407" spans="1:8" x14ac:dyDescent="0.25">
      <c r="A407" s="18">
        <v>1953</v>
      </c>
      <c r="B407" s="18">
        <v>1953</v>
      </c>
      <c r="C407" s="18">
        <v>1</v>
      </c>
      <c r="D407" s="9" t="s">
        <v>414</v>
      </c>
      <c r="E407" s="9" t="str">
        <f t="shared" si="37"/>
        <v>1953 1</v>
      </c>
      <c r="F407" s="17">
        <v>3366</v>
      </c>
      <c r="G407" s="14">
        <v>0</v>
      </c>
      <c r="H407" s="17">
        <f t="shared" si="38"/>
        <v>3366</v>
      </c>
    </row>
    <row r="408" spans="1:8" x14ac:dyDescent="0.25">
      <c r="A408" s="18">
        <v>1953</v>
      </c>
      <c r="B408" s="18">
        <v>1953</v>
      </c>
      <c r="C408" s="18">
        <v>2</v>
      </c>
      <c r="D408" s="9" t="s">
        <v>415</v>
      </c>
      <c r="E408" s="9" t="str">
        <f t="shared" si="37"/>
        <v>1953 2</v>
      </c>
      <c r="F408" s="17">
        <v>3723.3540509999998</v>
      </c>
      <c r="G408" s="14">
        <v>0</v>
      </c>
      <c r="H408" s="17">
        <f t="shared" si="38"/>
        <v>3723.3540509999998</v>
      </c>
    </row>
    <row r="409" spans="1:8" x14ac:dyDescent="0.25">
      <c r="A409" s="18">
        <v>1953</v>
      </c>
      <c r="B409" s="18">
        <v>1953</v>
      </c>
      <c r="C409" s="18">
        <v>3</v>
      </c>
      <c r="D409" s="9" t="s">
        <v>416</v>
      </c>
      <c r="E409" s="9" t="str">
        <f t="shared" si="37"/>
        <v>1953 3</v>
      </c>
      <c r="F409" s="17">
        <v>4232.2545739999996</v>
      </c>
      <c r="G409" s="14">
        <v>0</v>
      </c>
      <c r="H409" s="17">
        <f t="shared" si="38"/>
        <v>4232.2545739999996</v>
      </c>
    </row>
    <row r="410" spans="1:8" x14ac:dyDescent="0.25">
      <c r="A410" s="18">
        <v>1953</v>
      </c>
      <c r="B410" s="18">
        <v>1953</v>
      </c>
      <c r="C410" s="18">
        <v>4</v>
      </c>
      <c r="D410" s="9" t="s">
        <v>417</v>
      </c>
      <c r="E410" s="9" t="str">
        <f t="shared" si="37"/>
        <v>1953 4</v>
      </c>
      <c r="F410" s="17">
        <v>4552</v>
      </c>
      <c r="G410" s="14">
        <v>0</v>
      </c>
      <c r="H410" s="17">
        <f t="shared" si="38"/>
        <v>4552</v>
      </c>
    </row>
    <row r="411" spans="1:8" x14ac:dyDescent="0.25">
      <c r="A411" s="18">
        <v>1953</v>
      </c>
      <c r="B411" s="18">
        <v>1953</v>
      </c>
      <c r="C411" s="18">
        <v>5</v>
      </c>
      <c r="D411" s="9" t="s">
        <v>418</v>
      </c>
      <c r="E411" s="9" t="str">
        <f t="shared" si="37"/>
        <v>1953 5</v>
      </c>
      <c r="F411" s="17">
        <v>4552</v>
      </c>
      <c r="G411" s="14">
        <v>0</v>
      </c>
      <c r="H411" s="17">
        <f t="shared" si="38"/>
        <v>4552</v>
      </c>
    </row>
    <row r="412" spans="1:8" x14ac:dyDescent="0.25">
      <c r="A412" s="18">
        <v>1953</v>
      </c>
      <c r="B412" s="18">
        <v>1953</v>
      </c>
      <c r="C412" s="18">
        <v>6</v>
      </c>
      <c r="D412" s="9" t="s">
        <v>419</v>
      </c>
      <c r="E412" s="9" t="str">
        <f t="shared" si="37"/>
        <v>1953 6</v>
      </c>
      <c r="F412" s="17">
        <v>4500</v>
      </c>
      <c r="G412" s="14">
        <v>0</v>
      </c>
      <c r="H412" s="17">
        <f t="shared" si="38"/>
        <v>4500</v>
      </c>
    </row>
    <row r="413" spans="1:8" x14ac:dyDescent="0.25">
      <c r="A413" s="18">
        <v>1953</v>
      </c>
      <c r="B413" s="18">
        <v>1953</v>
      </c>
      <c r="C413" s="18">
        <v>7</v>
      </c>
      <c r="D413" s="9" t="s">
        <v>420</v>
      </c>
      <c r="E413" s="9" t="str">
        <f t="shared" si="37"/>
        <v>1953 7</v>
      </c>
      <c r="F413" s="17">
        <v>4062.9737519999999</v>
      </c>
      <c r="G413" s="14">
        <v>0</v>
      </c>
      <c r="H413" s="17">
        <f t="shared" si="38"/>
        <v>4062.9737519999999</v>
      </c>
    </row>
    <row r="414" spans="1:8" x14ac:dyDescent="0.25">
      <c r="A414" s="18">
        <v>1953</v>
      </c>
      <c r="B414" s="18">
        <v>1953</v>
      </c>
      <c r="C414" s="18">
        <v>8</v>
      </c>
      <c r="D414" s="9" t="s">
        <v>421</v>
      </c>
      <c r="E414" s="9" t="str">
        <f t="shared" si="37"/>
        <v>1953 8</v>
      </c>
      <c r="F414" s="17">
        <v>3700</v>
      </c>
      <c r="G414" s="14">
        <v>0</v>
      </c>
      <c r="H414" s="17">
        <f t="shared" si="38"/>
        <v>3700</v>
      </c>
    </row>
    <row r="415" spans="1:8" x14ac:dyDescent="0.25">
      <c r="A415" s="18">
        <v>1953</v>
      </c>
      <c r="B415" s="18">
        <v>1953</v>
      </c>
      <c r="C415" s="18">
        <v>9</v>
      </c>
      <c r="D415" s="9" t="s">
        <v>422</v>
      </c>
      <c r="E415" s="9" t="str">
        <f t="shared" si="37"/>
        <v>1953 9</v>
      </c>
      <c r="F415" s="17">
        <v>3170.2161620000002</v>
      </c>
      <c r="G415" s="14">
        <v>0</v>
      </c>
      <c r="H415" s="17">
        <f t="shared" si="38"/>
        <v>3170.2161620000002</v>
      </c>
    </row>
    <row r="416" spans="1:8" x14ac:dyDescent="0.25">
      <c r="A416" s="18">
        <v>1954</v>
      </c>
      <c r="B416" s="18">
        <v>1953</v>
      </c>
      <c r="C416" s="18">
        <v>10</v>
      </c>
      <c r="D416" s="9" t="s">
        <v>423</v>
      </c>
      <c r="E416" s="9" t="str">
        <f t="shared" si="37"/>
        <v>1954 10</v>
      </c>
      <c r="F416" s="17">
        <v>3043.0876939999998</v>
      </c>
      <c r="G416" s="14">
        <v>0</v>
      </c>
      <c r="H416" s="17">
        <f t="shared" si="38"/>
        <v>3043.0876939999998</v>
      </c>
    </row>
    <row r="417" spans="1:8" x14ac:dyDescent="0.25">
      <c r="A417" s="18">
        <v>1954</v>
      </c>
      <c r="B417" s="18">
        <v>1953</v>
      </c>
      <c r="C417" s="18">
        <v>11</v>
      </c>
      <c r="D417" s="9" t="s">
        <v>424</v>
      </c>
      <c r="E417" s="9" t="str">
        <f t="shared" ref="E417:E480" si="39">CONCATENATE(A417," ",C417)</f>
        <v>1954 11</v>
      </c>
      <c r="F417" s="17">
        <v>2817.7848770000001</v>
      </c>
      <c r="G417" s="14">
        <v>0</v>
      </c>
      <c r="H417" s="17">
        <f t="shared" ref="H417:H480" si="40">SUM(F417:G417)</f>
        <v>2817.7848770000001</v>
      </c>
    </row>
    <row r="418" spans="1:8" x14ac:dyDescent="0.25">
      <c r="A418" s="18">
        <v>1954</v>
      </c>
      <c r="B418" s="18">
        <v>1953</v>
      </c>
      <c r="C418" s="18">
        <v>12</v>
      </c>
      <c r="D418" s="9" t="s">
        <v>425</v>
      </c>
      <c r="E418" s="9" t="str">
        <f t="shared" si="39"/>
        <v>1954 12</v>
      </c>
      <c r="F418" s="17">
        <v>2927.7762069999999</v>
      </c>
      <c r="G418" s="14">
        <v>0</v>
      </c>
      <c r="H418" s="17">
        <f t="shared" si="40"/>
        <v>2927.7762069999999</v>
      </c>
    </row>
    <row r="419" spans="1:8" x14ac:dyDescent="0.25">
      <c r="A419" s="18">
        <v>1954</v>
      </c>
      <c r="B419" s="18">
        <v>1954</v>
      </c>
      <c r="C419" s="18">
        <v>1</v>
      </c>
      <c r="D419" s="9" t="s">
        <v>426</v>
      </c>
      <c r="E419" s="9" t="str">
        <f t="shared" si="39"/>
        <v>1954 1</v>
      </c>
      <c r="F419" s="17">
        <v>3552</v>
      </c>
      <c r="G419" s="14">
        <v>0</v>
      </c>
      <c r="H419" s="17">
        <f t="shared" si="40"/>
        <v>3552</v>
      </c>
    </row>
    <row r="420" spans="1:8" x14ac:dyDescent="0.25">
      <c r="A420" s="18">
        <v>1954</v>
      </c>
      <c r="B420" s="18">
        <v>1954</v>
      </c>
      <c r="C420" s="18">
        <v>2</v>
      </c>
      <c r="D420" s="9" t="s">
        <v>427</v>
      </c>
      <c r="E420" s="9" t="str">
        <f t="shared" si="39"/>
        <v>1954 2</v>
      </c>
      <c r="F420" s="17">
        <v>3661</v>
      </c>
      <c r="G420" s="14">
        <v>0</v>
      </c>
      <c r="H420" s="17">
        <f t="shared" si="40"/>
        <v>3661</v>
      </c>
    </row>
    <row r="421" spans="1:8" x14ac:dyDescent="0.25">
      <c r="A421" s="18">
        <v>1954</v>
      </c>
      <c r="B421" s="18">
        <v>1954</v>
      </c>
      <c r="C421" s="18">
        <v>3</v>
      </c>
      <c r="D421" s="9" t="s">
        <v>428</v>
      </c>
      <c r="E421" s="9" t="str">
        <f t="shared" si="39"/>
        <v>1954 3</v>
      </c>
      <c r="F421" s="17">
        <v>4106</v>
      </c>
      <c r="G421" s="14">
        <v>0</v>
      </c>
      <c r="H421" s="17">
        <f t="shared" si="40"/>
        <v>4106</v>
      </c>
    </row>
    <row r="422" spans="1:8" x14ac:dyDescent="0.25">
      <c r="A422" s="18">
        <v>1954</v>
      </c>
      <c r="B422" s="18">
        <v>1954</v>
      </c>
      <c r="C422" s="18">
        <v>4</v>
      </c>
      <c r="D422" s="9" t="s">
        <v>429</v>
      </c>
      <c r="E422" s="9" t="str">
        <f t="shared" si="39"/>
        <v>1954 4</v>
      </c>
      <c r="F422" s="17">
        <v>4546</v>
      </c>
      <c r="G422" s="14">
        <v>0</v>
      </c>
      <c r="H422" s="17">
        <f t="shared" si="40"/>
        <v>4546</v>
      </c>
    </row>
    <row r="423" spans="1:8" x14ac:dyDescent="0.25">
      <c r="A423" s="18">
        <v>1954</v>
      </c>
      <c r="B423" s="18">
        <v>1954</v>
      </c>
      <c r="C423" s="18">
        <v>5</v>
      </c>
      <c r="D423" s="9" t="s">
        <v>430</v>
      </c>
      <c r="E423" s="9" t="str">
        <f t="shared" si="39"/>
        <v>1954 5</v>
      </c>
      <c r="F423" s="17">
        <v>4552</v>
      </c>
      <c r="G423" s="14">
        <v>0</v>
      </c>
      <c r="H423" s="17">
        <f t="shared" si="40"/>
        <v>4552</v>
      </c>
    </row>
    <row r="424" spans="1:8" x14ac:dyDescent="0.25">
      <c r="A424" s="18">
        <v>1954</v>
      </c>
      <c r="B424" s="18">
        <v>1954</v>
      </c>
      <c r="C424" s="18">
        <v>6</v>
      </c>
      <c r="D424" s="9" t="s">
        <v>431</v>
      </c>
      <c r="E424" s="9" t="str">
        <f t="shared" si="39"/>
        <v>1954 6</v>
      </c>
      <c r="F424" s="17">
        <v>4261.3183529999997</v>
      </c>
      <c r="G424" s="14">
        <v>0</v>
      </c>
      <c r="H424" s="17">
        <f t="shared" si="40"/>
        <v>4261.3183529999997</v>
      </c>
    </row>
    <row r="425" spans="1:8" x14ac:dyDescent="0.25">
      <c r="A425" s="18">
        <v>1954</v>
      </c>
      <c r="B425" s="18">
        <v>1954</v>
      </c>
      <c r="C425" s="18">
        <v>7</v>
      </c>
      <c r="D425" s="9" t="s">
        <v>432</v>
      </c>
      <c r="E425" s="9" t="str">
        <f t="shared" si="39"/>
        <v>1954 7</v>
      </c>
      <c r="F425" s="17">
        <v>3596.564946</v>
      </c>
      <c r="G425" s="14">
        <v>0</v>
      </c>
      <c r="H425" s="17">
        <f t="shared" si="40"/>
        <v>3596.564946</v>
      </c>
    </row>
    <row r="426" spans="1:8" x14ac:dyDescent="0.25">
      <c r="A426" s="18">
        <v>1954</v>
      </c>
      <c r="B426" s="18">
        <v>1954</v>
      </c>
      <c r="C426" s="18">
        <v>8</v>
      </c>
      <c r="D426" s="9" t="s">
        <v>433</v>
      </c>
      <c r="E426" s="9" t="str">
        <f t="shared" si="39"/>
        <v>1954 8</v>
      </c>
      <c r="F426" s="17">
        <v>3328.02178</v>
      </c>
      <c r="G426" s="14">
        <v>0</v>
      </c>
      <c r="H426" s="17">
        <f t="shared" si="40"/>
        <v>3328.02178</v>
      </c>
    </row>
    <row r="427" spans="1:8" x14ac:dyDescent="0.25">
      <c r="A427" s="18">
        <v>1954</v>
      </c>
      <c r="B427" s="18">
        <v>1954</v>
      </c>
      <c r="C427" s="18">
        <v>9</v>
      </c>
      <c r="D427" s="9" t="s">
        <v>434</v>
      </c>
      <c r="E427" s="9" t="str">
        <f t="shared" si="39"/>
        <v>1954 9</v>
      </c>
      <c r="F427" s="17">
        <v>3026.0247119999999</v>
      </c>
      <c r="G427" s="14">
        <v>0</v>
      </c>
      <c r="H427" s="17">
        <f t="shared" si="40"/>
        <v>3026.0247119999999</v>
      </c>
    </row>
    <row r="428" spans="1:8" x14ac:dyDescent="0.25">
      <c r="A428" s="18">
        <v>1955</v>
      </c>
      <c r="B428" s="18">
        <v>1954</v>
      </c>
      <c r="C428" s="18">
        <v>10</v>
      </c>
      <c r="D428" s="9" t="s">
        <v>435</v>
      </c>
      <c r="E428" s="9" t="str">
        <f t="shared" si="39"/>
        <v>1955 10</v>
      </c>
      <c r="F428" s="17">
        <v>2886.6278379999999</v>
      </c>
      <c r="G428" s="14">
        <v>0</v>
      </c>
      <c r="H428" s="17">
        <f t="shared" si="40"/>
        <v>2886.6278379999999</v>
      </c>
    </row>
    <row r="429" spans="1:8" x14ac:dyDescent="0.25">
      <c r="A429" s="18">
        <v>1955</v>
      </c>
      <c r="B429" s="18">
        <v>1954</v>
      </c>
      <c r="C429" s="18">
        <v>11</v>
      </c>
      <c r="D429" s="9" t="s">
        <v>436</v>
      </c>
      <c r="E429" s="9" t="str">
        <f t="shared" si="39"/>
        <v>1955 11</v>
      </c>
      <c r="F429" s="17">
        <v>2778.4273600000001</v>
      </c>
      <c r="G429" s="14">
        <v>0</v>
      </c>
      <c r="H429" s="17">
        <f t="shared" si="40"/>
        <v>2778.4273600000001</v>
      </c>
    </row>
    <row r="430" spans="1:8" x14ac:dyDescent="0.25">
      <c r="A430" s="18">
        <v>1955</v>
      </c>
      <c r="B430" s="18">
        <v>1954</v>
      </c>
      <c r="C430" s="18">
        <v>12</v>
      </c>
      <c r="D430" s="9" t="s">
        <v>437</v>
      </c>
      <c r="E430" s="9" t="str">
        <f t="shared" si="39"/>
        <v>1955 12</v>
      </c>
      <c r="F430" s="17">
        <v>3104.1970249999999</v>
      </c>
      <c r="G430" s="14">
        <v>0</v>
      </c>
      <c r="H430" s="17">
        <f t="shared" si="40"/>
        <v>3104.1970249999999</v>
      </c>
    </row>
    <row r="431" spans="1:8" x14ac:dyDescent="0.25">
      <c r="A431" s="18">
        <v>1955</v>
      </c>
      <c r="B431" s="18">
        <v>1955</v>
      </c>
      <c r="C431" s="18">
        <v>1</v>
      </c>
      <c r="D431" s="9" t="s">
        <v>438</v>
      </c>
      <c r="E431" s="9" t="str">
        <f t="shared" si="39"/>
        <v>1955 1</v>
      </c>
      <c r="F431" s="17">
        <v>3250.9342200000001</v>
      </c>
      <c r="G431" s="14">
        <v>0</v>
      </c>
      <c r="H431" s="17">
        <f t="shared" si="40"/>
        <v>3250.9342200000001</v>
      </c>
    </row>
    <row r="432" spans="1:8" x14ac:dyDescent="0.25">
      <c r="A432" s="18">
        <v>1955</v>
      </c>
      <c r="B432" s="18">
        <v>1955</v>
      </c>
      <c r="C432" s="18">
        <v>2</v>
      </c>
      <c r="D432" s="9" t="s">
        <v>439</v>
      </c>
      <c r="E432" s="9" t="str">
        <f t="shared" si="39"/>
        <v>1955 2</v>
      </c>
      <c r="F432" s="17">
        <v>3403.6851569999999</v>
      </c>
      <c r="G432" s="14">
        <v>0</v>
      </c>
      <c r="H432" s="17">
        <f t="shared" si="40"/>
        <v>3403.6851569999999</v>
      </c>
    </row>
    <row r="433" spans="1:8" x14ac:dyDescent="0.25">
      <c r="A433" s="18">
        <v>1955</v>
      </c>
      <c r="B433" s="18">
        <v>1955</v>
      </c>
      <c r="C433" s="18">
        <v>3</v>
      </c>
      <c r="D433" s="9" t="s">
        <v>440</v>
      </c>
      <c r="E433" s="9" t="str">
        <f t="shared" si="39"/>
        <v>1955 3</v>
      </c>
      <c r="F433" s="17">
        <v>3572.4770229999999</v>
      </c>
      <c r="G433" s="14">
        <v>0</v>
      </c>
      <c r="H433" s="17">
        <f t="shared" si="40"/>
        <v>3572.4770229999999</v>
      </c>
    </row>
    <row r="434" spans="1:8" x14ac:dyDescent="0.25">
      <c r="A434" s="18">
        <v>1955</v>
      </c>
      <c r="B434" s="18">
        <v>1955</v>
      </c>
      <c r="C434" s="18">
        <v>4</v>
      </c>
      <c r="D434" s="9" t="s">
        <v>441</v>
      </c>
      <c r="E434" s="9" t="str">
        <f t="shared" si="39"/>
        <v>1955 4</v>
      </c>
      <c r="F434" s="17">
        <v>3944.969106</v>
      </c>
      <c r="G434" s="14">
        <v>0</v>
      </c>
      <c r="H434" s="17">
        <f t="shared" si="40"/>
        <v>3944.969106</v>
      </c>
    </row>
    <row r="435" spans="1:8" x14ac:dyDescent="0.25">
      <c r="A435" s="18">
        <v>1955</v>
      </c>
      <c r="B435" s="18">
        <v>1955</v>
      </c>
      <c r="C435" s="18">
        <v>5</v>
      </c>
      <c r="D435" s="9" t="s">
        <v>442</v>
      </c>
      <c r="E435" s="9" t="str">
        <f t="shared" si="39"/>
        <v>1955 5</v>
      </c>
      <c r="F435" s="17">
        <v>4123.1700989999999</v>
      </c>
      <c r="G435" s="14">
        <v>0</v>
      </c>
      <c r="H435" s="17">
        <f t="shared" si="40"/>
        <v>4123.1700989999999</v>
      </c>
    </row>
    <row r="436" spans="1:8" x14ac:dyDescent="0.25">
      <c r="A436" s="18">
        <v>1955</v>
      </c>
      <c r="B436" s="18">
        <v>1955</v>
      </c>
      <c r="C436" s="18">
        <v>6</v>
      </c>
      <c r="D436" s="9" t="s">
        <v>443</v>
      </c>
      <c r="E436" s="9" t="str">
        <f t="shared" si="39"/>
        <v>1955 6</v>
      </c>
      <c r="F436" s="17">
        <v>3733.0052420000002</v>
      </c>
      <c r="G436" s="14">
        <v>0</v>
      </c>
      <c r="H436" s="17">
        <f t="shared" si="40"/>
        <v>3733.0052420000002</v>
      </c>
    </row>
    <row r="437" spans="1:8" x14ac:dyDescent="0.25">
      <c r="A437" s="18">
        <v>1955</v>
      </c>
      <c r="B437" s="18">
        <v>1955</v>
      </c>
      <c r="C437" s="18">
        <v>7</v>
      </c>
      <c r="D437" s="9" t="s">
        <v>444</v>
      </c>
      <c r="E437" s="9" t="str">
        <f t="shared" si="39"/>
        <v>1955 7</v>
      </c>
      <c r="F437" s="17">
        <v>3242.742221</v>
      </c>
      <c r="G437" s="14">
        <v>0</v>
      </c>
      <c r="H437" s="17">
        <f t="shared" si="40"/>
        <v>3242.742221</v>
      </c>
    </row>
    <row r="438" spans="1:8" x14ac:dyDescent="0.25">
      <c r="A438" s="18">
        <v>1955</v>
      </c>
      <c r="B438" s="18">
        <v>1955</v>
      </c>
      <c r="C438" s="18">
        <v>8</v>
      </c>
      <c r="D438" s="9" t="s">
        <v>445</v>
      </c>
      <c r="E438" s="9" t="str">
        <f t="shared" si="39"/>
        <v>1955 8</v>
      </c>
      <c r="F438" s="17">
        <v>2972.6452650000001</v>
      </c>
      <c r="G438" s="14">
        <v>0</v>
      </c>
      <c r="H438" s="17">
        <f t="shared" si="40"/>
        <v>2972.6452650000001</v>
      </c>
    </row>
    <row r="439" spans="1:8" x14ac:dyDescent="0.25">
      <c r="A439" s="18">
        <v>1955</v>
      </c>
      <c r="B439" s="18">
        <v>1955</v>
      </c>
      <c r="C439" s="18">
        <v>9</v>
      </c>
      <c r="D439" s="9" t="s">
        <v>446</v>
      </c>
      <c r="E439" s="9" t="str">
        <f t="shared" si="39"/>
        <v>1955 9</v>
      </c>
      <c r="F439" s="17">
        <v>2977.3046989999998</v>
      </c>
      <c r="G439" s="14">
        <v>0</v>
      </c>
      <c r="H439" s="17">
        <f t="shared" si="40"/>
        <v>2977.3046989999998</v>
      </c>
    </row>
    <row r="440" spans="1:8" x14ac:dyDescent="0.25">
      <c r="A440" s="18">
        <v>1956</v>
      </c>
      <c r="B440" s="18">
        <v>1955</v>
      </c>
      <c r="C440" s="18">
        <v>10</v>
      </c>
      <c r="D440" s="9" t="s">
        <v>447</v>
      </c>
      <c r="E440" s="9" t="str">
        <f t="shared" si="39"/>
        <v>1956 10</v>
      </c>
      <c r="F440" s="17">
        <v>2848.7220710000001</v>
      </c>
      <c r="G440" s="14">
        <v>0</v>
      </c>
      <c r="H440" s="17">
        <f t="shared" si="40"/>
        <v>2848.7220710000001</v>
      </c>
    </row>
    <row r="441" spans="1:8" x14ac:dyDescent="0.25">
      <c r="A441" s="18">
        <v>1956</v>
      </c>
      <c r="B441" s="18">
        <v>1955</v>
      </c>
      <c r="C441" s="18">
        <v>11</v>
      </c>
      <c r="D441" s="9" t="s">
        <v>448</v>
      </c>
      <c r="E441" s="9" t="str">
        <f t="shared" si="39"/>
        <v>1956 11</v>
      </c>
      <c r="F441" s="17">
        <v>2980.6241500000001</v>
      </c>
      <c r="G441" s="14">
        <v>0</v>
      </c>
      <c r="H441" s="17">
        <f t="shared" si="40"/>
        <v>2980.6241500000001</v>
      </c>
    </row>
    <row r="442" spans="1:8" x14ac:dyDescent="0.25">
      <c r="A442" s="18">
        <v>1956</v>
      </c>
      <c r="B442" s="18">
        <v>1955</v>
      </c>
      <c r="C442" s="18">
        <v>12</v>
      </c>
      <c r="D442" s="9" t="s">
        <v>449</v>
      </c>
      <c r="E442" s="9" t="str">
        <f t="shared" si="39"/>
        <v>1956 12</v>
      </c>
      <c r="F442" s="17">
        <v>3252</v>
      </c>
      <c r="G442" s="14">
        <v>0</v>
      </c>
      <c r="H442" s="17">
        <f t="shared" si="40"/>
        <v>3252</v>
      </c>
    </row>
    <row r="443" spans="1:8" x14ac:dyDescent="0.25">
      <c r="A443" s="18">
        <v>1956</v>
      </c>
      <c r="B443" s="18">
        <v>1956</v>
      </c>
      <c r="C443" s="18">
        <v>1</v>
      </c>
      <c r="D443" s="9" t="s">
        <v>450</v>
      </c>
      <c r="E443" s="9" t="str">
        <f t="shared" si="39"/>
        <v>1956 1</v>
      </c>
      <c r="F443" s="17">
        <v>3252</v>
      </c>
      <c r="G443" s="14">
        <v>0</v>
      </c>
      <c r="H443" s="17">
        <f t="shared" si="40"/>
        <v>3252</v>
      </c>
    </row>
    <row r="444" spans="1:8" x14ac:dyDescent="0.25">
      <c r="A444" s="18">
        <v>1956</v>
      </c>
      <c r="B444" s="18">
        <v>1956</v>
      </c>
      <c r="C444" s="18">
        <v>2</v>
      </c>
      <c r="D444" s="9" t="s">
        <v>451</v>
      </c>
      <c r="E444" s="9" t="str">
        <f t="shared" si="39"/>
        <v>1956 2</v>
      </c>
      <c r="F444" s="17">
        <v>3288</v>
      </c>
      <c r="G444" s="14">
        <v>0</v>
      </c>
      <c r="H444" s="17">
        <f t="shared" si="40"/>
        <v>3288</v>
      </c>
    </row>
    <row r="445" spans="1:8" x14ac:dyDescent="0.25">
      <c r="A445" s="18">
        <v>1956</v>
      </c>
      <c r="B445" s="18">
        <v>1956</v>
      </c>
      <c r="C445" s="18">
        <v>3</v>
      </c>
      <c r="D445" s="9" t="s">
        <v>452</v>
      </c>
      <c r="E445" s="9" t="str">
        <f t="shared" si="39"/>
        <v>1956 3</v>
      </c>
      <c r="F445" s="17">
        <v>4014</v>
      </c>
      <c r="G445" s="14">
        <v>0</v>
      </c>
      <c r="H445" s="17">
        <f t="shared" si="40"/>
        <v>4014</v>
      </c>
    </row>
    <row r="446" spans="1:8" x14ac:dyDescent="0.25">
      <c r="A446" s="18">
        <v>1956</v>
      </c>
      <c r="B446" s="18">
        <v>1956</v>
      </c>
      <c r="C446" s="18">
        <v>4</v>
      </c>
      <c r="D446" s="9" t="s">
        <v>453</v>
      </c>
      <c r="E446" s="9" t="str">
        <f t="shared" si="39"/>
        <v>1956 4</v>
      </c>
      <c r="F446" s="17">
        <v>4552</v>
      </c>
      <c r="G446" s="14">
        <v>0</v>
      </c>
      <c r="H446" s="17">
        <f t="shared" si="40"/>
        <v>4552</v>
      </c>
    </row>
    <row r="447" spans="1:8" x14ac:dyDescent="0.25">
      <c r="A447" s="18">
        <v>1956</v>
      </c>
      <c r="B447" s="18">
        <v>1956</v>
      </c>
      <c r="C447" s="18">
        <v>5</v>
      </c>
      <c r="D447" s="9" t="s">
        <v>454</v>
      </c>
      <c r="E447" s="9" t="str">
        <f t="shared" si="39"/>
        <v>1956 5</v>
      </c>
      <c r="F447" s="17">
        <v>4552</v>
      </c>
      <c r="G447" s="14">
        <v>0</v>
      </c>
      <c r="H447" s="17">
        <f t="shared" si="40"/>
        <v>4552</v>
      </c>
    </row>
    <row r="448" spans="1:8" x14ac:dyDescent="0.25">
      <c r="A448" s="18">
        <v>1956</v>
      </c>
      <c r="B448" s="18">
        <v>1956</v>
      </c>
      <c r="C448" s="18">
        <v>6</v>
      </c>
      <c r="D448" s="9" t="s">
        <v>455</v>
      </c>
      <c r="E448" s="9" t="str">
        <f t="shared" si="39"/>
        <v>1956 6</v>
      </c>
      <c r="F448" s="17">
        <v>4452.2657740000004</v>
      </c>
      <c r="G448" s="14">
        <v>0</v>
      </c>
      <c r="H448" s="17">
        <f t="shared" si="40"/>
        <v>4452.2657740000004</v>
      </c>
    </row>
    <row r="449" spans="1:8" x14ac:dyDescent="0.25">
      <c r="A449" s="18">
        <v>1956</v>
      </c>
      <c r="B449" s="18">
        <v>1956</v>
      </c>
      <c r="C449" s="18">
        <v>7</v>
      </c>
      <c r="D449" s="9" t="s">
        <v>456</v>
      </c>
      <c r="E449" s="9" t="str">
        <f t="shared" si="39"/>
        <v>1956 7</v>
      </c>
      <c r="F449" s="17">
        <v>4112.7827799999995</v>
      </c>
      <c r="G449" s="14">
        <v>0</v>
      </c>
      <c r="H449" s="17">
        <f t="shared" si="40"/>
        <v>4112.7827799999995</v>
      </c>
    </row>
    <row r="450" spans="1:8" x14ac:dyDescent="0.25">
      <c r="A450" s="18">
        <v>1956</v>
      </c>
      <c r="B450" s="18">
        <v>1956</v>
      </c>
      <c r="C450" s="18">
        <v>8</v>
      </c>
      <c r="D450" s="9" t="s">
        <v>457</v>
      </c>
      <c r="E450" s="9" t="str">
        <f t="shared" si="39"/>
        <v>1956 8</v>
      </c>
      <c r="F450" s="17">
        <v>3700</v>
      </c>
      <c r="G450" s="14">
        <v>0</v>
      </c>
      <c r="H450" s="17">
        <f t="shared" si="40"/>
        <v>3700</v>
      </c>
    </row>
    <row r="451" spans="1:8" x14ac:dyDescent="0.25">
      <c r="A451" s="18">
        <v>1956</v>
      </c>
      <c r="B451" s="18">
        <v>1956</v>
      </c>
      <c r="C451" s="18">
        <v>9</v>
      </c>
      <c r="D451" s="9" t="s">
        <v>458</v>
      </c>
      <c r="E451" s="9" t="str">
        <f t="shared" si="39"/>
        <v>1956 9</v>
      </c>
      <c r="F451" s="17">
        <v>3159.0621700000002</v>
      </c>
      <c r="G451" s="14">
        <v>0</v>
      </c>
      <c r="H451" s="17">
        <f t="shared" si="40"/>
        <v>3159.0621700000002</v>
      </c>
    </row>
    <row r="452" spans="1:8" x14ac:dyDescent="0.25">
      <c r="A452" s="18">
        <v>1957</v>
      </c>
      <c r="B452" s="18">
        <v>1956</v>
      </c>
      <c r="C452" s="18">
        <v>10</v>
      </c>
      <c r="D452" s="9" t="s">
        <v>459</v>
      </c>
      <c r="E452" s="9" t="str">
        <f t="shared" si="39"/>
        <v>1957 10</v>
      </c>
      <c r="F452" s="17">
        <v>3145.0690869999999</v>
      </c>
      <c r="G452" s="14">
        <v>0</v>
      </c>
      <c r="H452" s="17">
        <f t="shared" si="40"/>
        <v>3145.0690869999999</v>
      </c>
    </row>
    <row r="453" spans="1:8" x14ac:dyDescent="0.25">
      <c r="A453" s="18">
        <v>1957</v>
      </c>
      <c r="B453" s="18">
        <v>1956</v>
      </c>
      <c r="C453" s="18">
        <v>11</v>
      </c>
      <c r="D453" s="9" t="s">
        <v>460</v>
      </c>
      <c r="E453" s="9" t="str">
        <f t="shared" si="39"/>
        <v>1957 11</v>
      </c>
      <c r="F453" s="17">
        <v>2747.4074970000001</v>
      </c>
      <c r="G453" s="14">
        <v>0</v>
      </c>
      <c r="H453" s="17">
        <f t="shared" si="40"/>
        <v>2747.4074970000001</v>
      </c>
    </row>
    <row r="454" spans="1:8" x14ac:dyDescent="0.25">
      <c r="A454" s="18">
        <v>1957</v>
      </c>
      <c r="B454" s="18">
        <v>1956</v>
      </c>
      <c r="C454" s="18">
        <v>12</v>
      </c>
      <c r="D454" s="9" t="s">
        <v>461</v>
      </c>
      <c r="E454" s="9" t="str">
        <f t="shared" si="39"/>
        <v>1957 12</v>
      </c>
      <c r="F454" s="17">
        <v>2691.6252720000002</v>
      </c>
      <c r="G454" s="14">
        <v>0</v>
      </c>
      <c r="H454" s="17">
        <f t="shared" si="40"/>
        <v>2691.6252720000002</v>
      </c>
    </row>
    <row r="455" spans="1:8" x14ac:dyDescent="0.25">
      <c r="A455" s="18">
        <v>1957</v>
      </c>
      <c r="B455" s="18">
        <v>1957</v>
      </c>
      <c r="C455" s="18">
        <v>1</v>
      </c>
      <c r="D455" s="9" t="s">
        <v>462</v>
      </c>
      <c r="E455" s="9" t="str">
        <f t="shared" si="39"/>
        <v>1957 1</v>
      </c>
      <c r="F455" s="17">
        <v>2816.732254</v>
      </c>
      <c r="G455" s="14">
        <v>0</v>
      </c>
      <c r="H455" s="17">
        <f t="shared" si="40"/>
        <v>2816.732254</v>
      </c>
    </row>
    <row r="456" spans="1:8" x14ac:dyDescent="0.25">
      <c r="A456" s="18">
        <v>1957</v>
      </c>
      <c r="B456" s="18">
        <v>1957</v>
      </c>
      <c r="C456" s="18">
        <v>2</v>
      </c>
      <c r="D456" s="9" t="s">
        <v>463</v>
      </c>
      <c r="E456" s="9" t="str">
        <f t="shared" si="39"/>
        <v>1957 2</v>
      </c>
      <c r="F456" s="17">
        <v>3542.4037109999999</v>
      </c>
      <c r="G456" s="14">
        <v>0</v>
      </c>
      <c r="H456" s="17">
        <f t="shared" si="40"/>
        <v>3542.4037109999999</v>
      </c>
    </row>
    <row r="457" spans="1:8" x14ac:dyDescent="0.25">
      <c r="A457" s="18">
        <v>1957</v>
      </c>
      <c r="B457" s="18">
        <v>1957</v>
      </c>
      <c r="C457" s="18">
        <v>3</v>
      </c>
      <c r="D457" s="9" t="s">
        <v>464</v>
      </c>
      <c r="E457" s="9" t="str">
        <f t="shared" si="39"/>
        <v>1957 3</v>
      </c>
      <c r="F457" s="17">
        <v>4129</v>
      </c>
      <c r="G457" s="14">
        <v>0</v>
      </c>
      <c r="H457" s="17">
        <f t="shared" si="40"/>
        <v>4129</v>
      </c>
    </row>
    <row r="458" spans="1:8" x14ac:dyDescent="0.25">
      <c r="A458" s="18">
        <v>1957</v>
      </c>
      <c r="B458" s="18">
        <v>1957</v>
      </c>
      <c r="C458" s="18">
        <v>4</v>
      </c>
      <c r="D458" s="9" t="s">
        <v>465</v>
      </c>
      <c r="E458" s="9" t="str">
        <f t="shared" si="39"/>
        <v>1957 4</v>
      </c>
      <c r="F458" s="17">
        <v>4538.9204289999998</v>
      </c>
      <c r="G458" s="14">
        <v>0</v>
      </c>
      <c r="H458" s="17">
        <f t="shared" si="40"/>
        <v>4538.9204289999998</v>
      </c>
    </row>
    <row r="459" spans="1:8" x14ac:dyDescent="0.25">
      <c r="A459" s="18">
        <v>1957</v>
      </c>
      <c r="B459" s="18">
        <v>1957</v>
      </c>
      <c r="C459" s="18">
        <v>5</v>
      </c>
      <c r="D459" s="9" t="s">
        <v>466</v>
      </c>
      <c r="E459" s="9" t="str">
        <f t="shared" si="39"/>
        <v>1957 5</v>
      </c>
      <c r="F459" s="17">
        <v>4552</v>
      </c>
      <c r="G459" s="14">
        <v>0</v>
      </c>
      <c r="H459" s="17">
        <f t="shared" si="40"/>
        <v>4552</v>
      </c>
    </row>
    <row r="460" spans="1:8" x14ac:dyDescent="0.25">
      <c r="A460" s="18">
        <v>1957</v>
      </c>
      <c r="B460" s="18">
        <v>1957</v>
      </c>
      <c r="C460" s="18">
        <v>6</v>
      </c>
      <c r="D460" s="9" t="s">
        <v>467</v>
      </c>
      <c r="E460" s="9" t="str">
        <f t="shared" si="39"/>
        <v>1957 6</v>
      </c>
      <c r="F460" s="17">
        <v>4320.0762240000004</v>
      </c>
      <c r="G460" s="14">
        <v>0</v>
      </c>
      <c r="H460" s="17">
        <f t="shared" si="40"/>
        <v>4320.0762240000004</v>
      </c>
    </row>
    <row r="461" spans="1:8" x14ac:dyDescent="0.25">
      <c r="A461" s="18">
        <v>1957</v>
      </c>
      <c r="B461" s="18">
        <v>1957</v>
      </c>
      <c r="C461" s="18">
        <v>7</v>
      </c>
      <c r="D461" s="9" t="s">
        <v>468</v>
      </c>
      <c r="E461" s="9" t="str">
        <f t="shared" si="39"/>
        <v>1957 7</v>
      </c>
      <c r="F461" s="17">
        <v>3656.1106300000001</v>
      </c>
      <c r="G461" s="14">
        <v>0</v>
      </c>
      <c r="H461" s="17">
        <f t="shared" si="40"/>
        <v>3656.1106300000001</v>
      </c>
    </row>
    <row r="462" spans="1:8" x14ac:dyDescent="0.25">
      <c r="A462" s="18">
        <v>1957</v>
      </c>
      <c r="B462" s="18">
        <v>1957</v>
      </c>
      <c r="C462" s="18">
        <v>8</v>
      </c>
      <c r="D462" s="9" t="s">
        <v>469</v>
      </c>
      <c r="E462" s="9" t="str">
        <f t="shared" si="39"/>
        <v>1957 8</v>
      </c>
      <c r="F462" s="17">
        <v>3336.032929</v>
      </c>
      <c r="G462" s="14">
        <v>0</v>
      </c>
      <c r="H462" s="17">
        <f t="shared" si="40"/>
        <v>3336.032929</v>
      </c>
    </row>
    <row r="463" spans="1:8" x14ac:dyDescent="0.25">
      <c r="A463" s="18">
        <v>1957</v>
      </c>
      <c r="B463" s="18">
        <v>1957</v>
      </c>
      <c r="C463" s="18">
        <v>9</v>
      </c>
      <c r="D463" s="9" t="s">
        <v>470</v>
      </c>
      <c r="E463" s="9" t="str">
        <f t="shared" si="39"/>
        <v>1957 9</v>
      </c>
      <c r="F463" s="17">
        <v>3162.6348889999999</v>
      </c>
      <c r="G463" s="14">
        <v>0</v>
      </c>
      <c r="H463" s="17">
        <f t="shared" si="40"/>
        <v>3162.6348889999999</v>
      </c>
    </row>
    <row r="464" spans="1:8" x14ac:dyDescent="0.25">
      <c r="A464" s="18">
        <v>1958</v>
      </c>
      <c r="B464" s="18">
        <v>1957</v>
      </c>
      <c r="C464" s="18">
        <v>10</v>
      </c>
      <c r="D464" s="9" t="s">
        <v>471</v>
      </c>
      <c r="E464" s="9" t="str">
        <f t="shared" si="39"/>
        <v>1958 10</v>
      </c>
      <c r="F464" s="17">
        <v>3250</v>
      </c>
      <c r="G464" s="14">
        <v>0</v>
      </c>
      <c r="H464" s="17">
        <f t="shared" si="40"/>
        <v>3250</v>
      </c>
    </row>
    <row r="465" spans="1:10" x14ac:dyDescent="0.25">
      <c r="A465" s="18">
        <v>1958</v>
      </c>
      <c r="B465" s="18">
        <v>1957</v>
      </c>
      <c r="C465" s="18">
        <v>11</v>
      </c>
      <c r="D465" s="9" t="s">
        <v>472</v>
      </c>
      <c r="E465" s="9" t="str">
        <f t="shared" si="39"/>
        <v>1958 11</v>
      </c>
      <c r="F465" s="17">
        <v>3133.1644419999998</v>
      </c>
      <c r="G465" s="14">
        <v>0</v>
      </c>
      <c r="H465" s="17">
        <f t="shared" si="40"/>
        <v>3133.1644419999998</v>
      </c>
    </row>
    <row r="466" spans="1:10" x14ac:dyDescent="0.25">
      <c r="A466" s="18">
        <v>1958</v>
      </c>
      <c r="B466" s="18">
        <v>1957</v>
      </c>
      <c r="C466" s="18">
        <v>12</v>
      </c>
      <c r="D466" s="9" t="s">
        <v>473</v>
      </c>
      <c r="E466" s="9" t="str">
        <f t="shared" si="39"/>
        <v>1958 12</v>
      </c>
      <c r="F466" s="17">
        <v>3338</v>
      </c>
      <c r="G466" s="14">
        <v>0</v>
      </c>
      <c r="H466" s="17">
        <f t="shared" si="40"/>
        <v>3338</v>
      </c>
    </row>
    <row r="467" spans="1:10" x14ac:dyDescent="0.25">
      <c r="A467" s="18">
        <v>1958</v>
      </c>
      <c r="B467" s="18">
        <v>1958</v>
      </c>
      <c r="C467" s="18">
        <v>1</v>
      </c>
      <c r="D467" s="9" t="s">
        <v>474</v>
      </c>
      <c r="E467" s="9" t="str">
        <f t="shared" si="39"/>
        <v>1958 1</v>
      </c>
      <c r="F467" s="17">
        <v>3531</v>
      </c>
      <c r="G467" s="14">
        <v>0</v>
      </c>
      <c r="H467" s="17">
        <f t="shared" si="40"/>
        <v>3531</v>
      </c>
    </row>
    <row r="468" spans="1:10" x14ac:dyDescent="0.25">
      <c r="A468" s="18">
        <v>1958</v>
      </c>
      <c r="B468" s="18">
        <v>1958</v>
      </c>
      <c r="C468" s="18">
        <v>2</v>
      </c>
      <c r="D468" s="9" t="s">
        <v>475</v>
      </c>
      <c r="E468" s="9" t="str">
        <f t="shared" si="39"/>
        <v>1958 2</v>
      </c>
      <c r="F468" s="17">
        <v>4433.4407190000002</v>
      </c>
      <c r="G468" s="14">
        <v>0</v>
      </c>
      <c r="H468" s="17">
        <f t="shared" si="40"/>
        <v>4433.4407190000002</v>
      </c>
    </row>
    <row r="469" spans="1:10" x14ac:dyDescent="0.25">
      <c r="A469" s="18">
        <v>1958</v>
      </c>
      <c r="B469" s="18">
        <v>1958</v>
      </c>
      <c r="C469" s="18">
        <v>3</v>
      </c>
      <c r="D469" s="9" t="s">
        <v>476</v>
      </c>
      <c r="E469" s="9" t="str">
        <f t="shared" si="39"/>
        <v>1958 3</v>
      </c>
      <c r="F469" s="17">
        <v>3416</v>
      </c>
      <c r="G469" s="14">
        <v>0</v>
      </c>
      <c r="H469" s="17">
        <f t="shared" si="40"/>
        <v>3416</v>
      </c>
    </row>
    <row r="470" spans="1:10" x14ac:dyDescent="0.25">
      <c r="A470" s="18">
        <v>1958</v>
      </c>
      <c r="B470" s="18">
        <v>1958</v>
      </c>
      <c r="C470" s="18">
        <v>4</v>
      </c>
      <c r="D470" s="9" t="s">
        <v>477</v>
      </c>
      <c r="E470" s="9" t="str">
        <f t="shared" si="39"/>
        <v>1958 4</v>
      </c>
      <c r="F470" s="17">
        <v>4173</v>
      </c>
      <c r="G470" s="14">
        <v>0</v>
      </c>
      <c r="H470" s="17">
        <f t="shared" si="40"/>
        <v>4173</v>
      </c>
    </row>
    <row r="471" spans="1:10" x14ac:dyDescent="0.25">
      <c r="A471" s="18">
        <v>1958</v>
      </c>
      <c r="B471" s="18">
        <v>1958</v>
      </c>
      <c r="C471" s="18">
        <v>5</v>
      </c>
      <c r="D471" s="9" t="s">
        <v>478</v>
      </c>
      <c r="E471" s="9" t="str">
        <f t="shared" si="39"/>
        <v>1958 5</v>
      </c>
      <c r="F471" s="17">
        <v>4552</v>
      </c>
      <c r="G471" s="14">
        <v>0</v>
      </c>
      <c r="H471" s="17">
        <f t="shared" si="40"/>
        <v>4552</v>
      </c>
    </row>
    <row r="472" spans="1:10" x14ac:dyDescent="0.25">
      <c r="A472" s="18">
        <v>1958</v>
      </c>
      <c r="B472" s="18">
        <v>1958</v>
      </c>
      <c r="C472" s="18">
        <v>6</v>
      </c>
      <c r="D472" s="9" t="s">
        <v>479</v>
      </c>
      <c r="E472" s="9" t="str">
        <f t="shared" si="39"/>
        <v>1958 6</v>
      </c>
      <c r="F472" s="17">
        <v>4500</v>
      </c>
      <c r="G472" s="14">
        <v>0</v>
      </c>
      <c r="H472" s="17">
        <f t="shared" si="40"/>
        <v>4500</v>
      </c>
    </row>
    <row r="473" spans="1:10" x14ac:dyDescent="0.25">
      <c r="A473" s="18">
        <v>1958</v>
      </c>
      <c r="B473" s="18">
        <v>1958</v>
      </c>
      <c r="C473" s="18">
        <v>7</v>
      </c>
      <c r="D473" s="9" t="s">
        <v>480</v>
      </c>
      <c r="E473" s="9" t="str">
        <f t="shared" si="39"/>
        <v>1958 7</v>
      </c>
      <c r="F473" s="17">
        <v>4150</v>
      </c>
      <c r="G473" s="14">
        <v>0</v>
      </c>
      <c r="H473" s="17">
        <f t="shared" si="40"/>
        <v>4150</v>
      </c>
    </row>
    <row r="474" spans="1:10" x14ac:dyDescent="0.25">
      <c r="A474" s="18">
        <v>1958</v>
      </c>
      <c r="B474" s="18">
        <v>1958</v>
      </c>
      <c r="C474" s="18">
        <v>8</v>
      </c>
      <c r="D474" s="9" t="s">
        <v>481</v>
      </c>
      <c r="E474" s="9" t="str">
        <f t="shared" si="39"/>
        <v>1958 8</v>
      </c>
      <c r="F474" s="17">
        <v>3700</v>
      </c>
      <c r="G474" s="14">
        <v>0</v>
      </c>
      <c r="H474" s="17">
        <f t="shared" si="40"/>
        <v>3700</v>
      </c>
    </row>
    <row r="475" spans="1:10" x14ac:dyDescent="0.25">
      <c r="A475" s="18">
        <v>1958</v>
      </c>
      <c r="B475" s="18">
        <v>1958</v>
      </c>
      <c r="C475" s="18">
        <v>9</v>
      </c>
      <c r="D475" s="9" t="s">
        <v>482</v>
      </c>
      <c r="E475" s="9" t="str">
        <f t="shared" si="39"/>
        <v>1958 9</v>
      </c>
      <c r="F475" s="17">
        <v>3183.1218319999998</v>
      </c>
      <c r="G475" s="14">
        <v>0</v>
      </c>
      <c r="H475" s="17">
        <f t="shared" si="40"/>
        <v>3183.1218319999998</v>
      </c>
    </row>
    <row r="476" spans="1:10" x14ac:dyDescent="0.25">
      <c r="A476" s="18">
        <v>1959</v>
      </c>
      <c r="B476" s="18">
        <v>1958</v>
      </c>
      <c r="C476" s="18">
        <v>10</v>
      </c>
      <c r="D476" s="9" t="s">
        <v>483</v>
      </c>
      <c r="E476" s="9" t="str">
        <f t="shared" si="39"/>
        <v>1959 10</v>
      </c>
      <c r="F476" s="17">
        <v>3200</v>
      </c>
      <c r="G476" s="14">
        <v>0</v>
      </c>
      <c r="H476" s="17">
        <f t="shared" si="40"/>
        <v>3200</v>
      </c>
      <c r="I476" s="17"/>
      <c r="J476" s="17"/>
    </row>
    <row r="477" spans="1:10" x14ac:dyDescent="0.25">
      <c r="A477" s="18">
        <v>1959</v>
      </c>
      <c r="B477" s="18">
        <v>1958</v>
      </c>
      <c r="C477" s="18">
        <v>11</v>
      </c>
      <c r="D477" s="9" t="s">
        <v>484</v>
      </c>
      <c r="E477" s="9" t="str">
        <f t="shared" si="39"/>
        <v>1959 11</v>
      </c>
      <c r="F477" s="17">
        <v>2838.2856419999998</v>
      </c>
      <c r="G477" s="14">
        <v>0</v>
      </c>
      <c r="H477" s="17">
        <f t="shared" si="40"/>
        <v>2838.2856419999998</v>
      </c>
      <c r="I477" s="17"/>
      <c r="J477" s="17"/>
    </row>
    <row r="478" spans="1:10" x14ac:dyDescent="0.25">
      <c r="A478" s="18">
        <v>1959</v>
      </c>
      <c r="B478" s="18">
        <v>1958</v>
      </c>
      <c r="C478" s="18">
        <v>12</v>
      </c>
      <c r="D478" s="9" t="s">
        <v>485</v>
      </c>
      <c r="E478" s="9" t="str">
        <f t="shared" si="39"/>
        <v>1959 12</v>
      </c>
      <c r="F478" s="17">
        <v>2823.8702760000001</v>
      </c>
      <c r="G478" s="14">
        <v>0</v>
      </c>
      <c r="H478" s="17">
        <f t="shared" si="40"/>
        <v>2823.8702760000001</v>
      </c>
      <c r="I478" s="17"/>
      <c r="J478" s="17"/>
    </row>
    <row r="479" spans="1:10" x14ac:dyDescent="0.25">
      <c r="A479" s="18">
        <v>1959</v>
      </c>
      <c r="B479" s="18">
        <v>1959</v>
      </c>
      <c r="C479" s="18">
        <v>1</v>
      </c>
      <c r="D479" s="9" t="s">
        <v>486</v>
      </c>
      <c r="E479" s="9" t="str">
        <f t="shared" si="39"/>
        <v>1959 1</v>
      </c>
      <c r="F479" s="17">
        <v>3648</v>
      </c>
      <c r="G479" s="14">
        <v>0</v>
      </c>
      <c r="H479" s="17">
        <f t="shared" si="40"/>
        <v>3648</v>
      </c>
    </row>
    <row r="480" spans="1:10" x14ac:dyDescent="0.25">
      <c r="A480" s="18">
        <v>1959</v>
      </c>
      <c r="B480" s="18">
        <v>1959</v>
      </c>
      <c r="C480" s="18">
        <v>2</v>
      </c>
      <c r="D480" s="9" t="s">
        <v>487</v>
      </c>
      <c r="E480" s="9" t="str">
        <f t="shared" si="39"/>
        <v>1959 2</v>
      </c>
      <c r="F480" s="17">
        <v>3777</v>
      </c>
      <c r="G480" s="14">
        <v>0</v>
      </c>
      <c r="H480" s="17">
        <f t="shared" si="40"/>
        <v>3777</v>
      </c>
    </row>
    <row r="481" spans="1:8" x14ac:dyDescent="0.25">
      <c r="A481" s="18">
        <v>1959</v>
      </c>
      <c r="B481" s="18">
        <v>1959</v>
      </c>
      <c r="C481" s="18">
        <v>3</v>
      </c>
      <c r="D481" s="9" t="s">
        <v>488</v>
      </c>
      <c r="E481" s="9" t="str">
        <f t="shared" ref="E481:E544" si="41">CONCATENATE(A481," ",C481)</f>
        <v>1959 3</v>
      </c>
      <c r="F481" s="17">
        <v>4221.0812310000001</v>
      </c>
      <c r="G481" s="14">
        <v>0</v>
      </c>
      <c r="H481" s="17">
        <f t="shared" ref="H481:H544" si="42">SUM(F481:G481)</f>
        <v>4221.0812310000001</v>
      </c>
    </row>
    <row r="482" spans="1:8" x14ac:dyDescent="0.25">
      <c r="A482" s="18">
        <v>1959</v>
      </c>
      <c r="B482" s="18">
        <v>1959</v>
      </c>
      <c r="C482" s="18">
        <v>4</v>
      </c>
      <c r="D482" s="9" t="s">
        <v>489</v>
      </c>
      <c r="E482" s="9" t="str">
        <f t="shared" si="41"/>
        <v>1959 4</v>
      </c>
      <c r="F482" s="17">
        <v>4519.0198060000002</v>
      </c>
      <c r="G482" s="14">
        <v>0</v>
      </c>
      <c r="H482" s="17">
        <f t="shared" si="42"/>
        <v>4519.0198060000002</v>
      </c>
    </row>
    <row r="483" spans="1:8" x14ac:dyDescent="0.25">
      <c r="A483" s="18">
        <v>1959</v>
      </c>
      <c r="B483" s="18">
        <v>1959</v>
      </c>
      <c r="C483" s="18">
        <v>5</v>
      </c>
      <c r="D483" s="9" t="s">
        <v>490</v>
      </c>
      <c r="E483" s="9" t="str">
        <f t="shared" si="41"/>
        <v>1959 5</v>
      </c>
      <c r="F483" s="17">
        <v>4370.8044069999996</v>
      </c>
      <c r="G483" s="14">
        <v>0</v>
      </c>
      <c r="H483" s="17">
        <f t="shared" si="42"/>
        <v>4370.8044069999996</v>
      </c>
    </row>
    <row r="484" spans="1:8" x14ac:dyDescent="0.25">
      <c r="A484" s="18">
        <v>1959</v>
      </c>
      <c r="B484" s="18">
        <v>1959</v>
      </c>
      <c r="C484" s="18">
        <v>6</v>
      </c>
      <c r="D484" s="9" t="s">
        <v>491</v>
      </c>
      <c r="E484" s="9" t="str">
        <f t="shared" si="41"/>
        <v>1959 6</v>
      </c>
      <c r="F484" s="17">
        <v>3783.5026320000002</v>
      </c>
      <c r="G484" s="14">
        <v>0</v>
      </c>
      <c r="H484" s="17">
        <f t="shared" si="42"/>
        <v>3783.5026320000002</v>
      </c>
    </row>
    <row r="485" spans="1:8" x14ac:dyDescent="0.25">
      <c r="A485" s="18">
        <v>1959</v>
      </c>
      <c r="B485" s="18">
        <v>1959</v>
      </c>
      <c r="C485" s="18">
        <v>7</v>
      </c>
      <c r="D485" s="9" t="s">
        <v>492</v>
      </c>
      <c r="E485" s="9" t="str">
        <f t="shared" si="41"/>
        <v>1959 7</v>
      </c>
      <c r="F485" s="17">
        <v>3172.6600469999998</v>
      </c>
      <c r="G485" s="14">
        <v>0</v>
      </c>
      <c r="H485" s="17">
        <f t="shared" si="42"/>
        <v>3172.6600469999998</v>
      </c>
    </row>
    <row r="486" spans="1:8" x14ac:dyDescent="0.25">
      <c r="A486" s="18">
        <v>1959</v>
      </c>
      <c r="B486" s="18">
        <v>1959</v>
      </c>
      <c r="C486" s="18">
        <v>8</v>
      </c>
      <c r="D486" s="9" t="s">
        <v>493</v>
      </c>
      <c r="E486" s="9" t="str">
        <f t="shared" si="41"/>
        <v>1959 8</v>
      </c>
      <c r="F486" s="17">
        <v>2842.730364</v>
      </c>
      <c r="G486" s="14">
        <v>0</v>
      </c>
      <c r="H486" s="17">
        <f t="shared" si="42"/>
        <v>2842.730364</v>
      </c>
    </row>
    <row r="487" spans="1:8" x14ac:dyDescent="0.25">
      <c r="A487" s="18">
        <v>1959</v>
      </c>
      <c r="B487" s="18">
        <v>1959</v>
      </c>
      <c r="C487" s="18">
        <v>9</v>
      </c>
      <c r="D487" s="9" t="s">
        <v>494</v>
      </c>
      <c r="E487" s="9" t="str">
        <f t="shared" si="41"/>
        <v>1959 9</v>
      </c>
      <c r="F487" s="17">
        <v>2798.9067319999999</v>
      </c>
      <c r="G487" s="14">
        <v>0</v>
      </c>
      <c r="H487" s="17">
        <f t="shared" si="42"/>
        <v>2798.9067319999999</v>
      </c>
    </row>
    <row r="488" spans="1:8" x14ac:dyDescent="0.25">
      <c r="A488" s="18">
        <v>1960</v>
      </c>
      <c r="B488" s="18">
        <v>1959</v>
      </c>
      <c r="C488" s="18">
        <v>10</v>
      </c>
      <c r="D488" s="9" t="s">
        <v>495</v>
      </c>
      <c r="E488" s="9" t="str">
        <f t="shared" si="41"/>
        <v>1960 10</v>
      </c>
      <c r="F488" s="17">
        <v>2686.0123119999998</v>
      </c>
      <c r="G488" s="14">
        <v>0</v>
      </c>
      <c r="H488" s="17">
        <f t="shared" si="42"/>
        <v>2686.0123119999998</v>
      </c>
    </row>
    <row r="489" spans="1:8" x14ac:dyDescent="0.25">
      <c r="A489" s="18">
        <v>1960</v>
      </c>
      <c r="B489" s="18">
        <v>1959</v>
      </c>
      <c r="C489" s="18">
        <v>11</v>
      </c>
      <c r="D489" s="9" t="s">
        <v>496</v>
      </c>
      <c r="E489" s="9" t="str">
        <f t="shared" si="41"/>
        <v>1960 11</v>
      </c>
      <c r="F489" s="17">
        <v>2534.291408</v>
      </c>
      <c r="G489" s="14">
        <v>0</v>
      </c>
      <c r="H489" s="17">
        <f t="shared" si="42"/>
        <v>2534.291408</v>
      </c>
    </row>
    <row r="490" spans="1:8" x14ac:dyDescent="0.25">
      <c r="A490" s="18">
        <v>1960</v>
      </c>
      <c r="B490" s="18">
        <v>1959</v>
      </c>
      <c r="C490" s="18">
        <v>12</v>
      </c>
      <c r="D490" s="9" t="s">
        <v>497</v>
      </c>
      <c r="E490" s="9" t="str">
        <f t="shared" si="41"/>
        <v>1960 12</v>
      </c>
      <c r="F490" s="17">
        <v>2495.9583950000001</v>
      </c>
      <c r="G490" s="14">
        <v>0</v>
      </c>
      <c r="H490" s="17">
        <f t="shared" si="42"/>
        <v>2495.9583950000001</v>
      </c>
    </row>
    <row r="491" spans="1:8" x14ac:dyDescent="0.25">
      <c r="A491" s="18">
        <v>1960</v>
      </c>
      <c r="B491" s="18">
        <v>1960</v>
      </c>
      <c r="C491" s="18">
        <v>1</v>
      </c>
      <c r="D491" s="9" t="s">
        <v>498</v>
      </c>
      <c r="E491" s="9" t="str">
        <f t="shared" si="41"/>
        <v>1960 1</v>
      </c>
      <c r="F491" s="17">
        <v>2720.438572</v>
      </c>
      <c r="G491" s="14">
        <v>0</v>
      </c>
      <c r="H491" s="17">
        <f t="shared" si="42"/>
        <v>2720.438572</v>
      </c>
    </row>
    <row r="492" spans="1:8" x14ac:dyDescent="0.25">
      <c r="A492" s="18">
        <v>1960</v>
      </c>
      <c r="B492" s="18">
        <v>1960</v>
      </c>
      <c r="C492" s="18">
        <v>2</v>
      </c>
      <c r="D492" s="9" t="s">
        <v>499</v>
      </c>
      <c r="E492" s="9" t="str">
        <f t="shared" si="41"/>
        <v>1960 2</v>
      </c>
      <c r="F492" s="17">
        <v>3443.547869</v>
      </c>
      <c r="G492" s="14">
        <v>0</v>
      </c>
      <c r="H492" s="17">
        <f t="shared" si="42"/>
        <v>3443.547869</v>
      </c>
    </row>
    <row r="493" spans="1:8" x14ac:dyDescent="0.25">
      <c r="A493" s="18">
        <v>1960</v>
      </c>
      <c r="B493" s="18">
        <v>1960</v>
      </c>
      <c r="C493" s="18">
        <v>3</v>
      </c>
      <c r="D493" s="9" t="s">
        <v>500</v>
      </c>
      <c r="E493" s="9" t="str">
        <f t="shared" si="41"/>
        <v>1960 3</v>
      </c>
      <c r="F493" s="17">
        <v>4130.761356</v>
      </c>
      <c r="G493" s="14">
        <v>0</v>
      </c>
      <c r="H493" s="17">
        <f t="shared" si="42"/>
        <v>4130.761356</v>
      </c>
    </row>
    <row r="494" spans="1:8" x14ac:dyDescent="0.25">
      <c r="A494" s="18">
        <v>1960</v>
      </c>
      <c r="B494" s="18">
        <v>1960</v>
      </c>
      <c r="C494" s="18">
        <v>4</v>
      </c>
      <c r="D494" s="9" t="s">
        <v>501</v>
      </c>
      <c r="E494" s="9" t="str">
        <f t="shared" si="41"/>
        <v>1960 4</v>
      </c>
      <c r="F494" s="17">
        <v>4226.5405890000002</v>
      </c>
      <c r="G494" s="14">
        <v>0</v>
      </c>
      <c r="H494" s="17">
        <f t="shared" si="42"/>
        <v>4226.5405890000002</v>
      </c>
    </row>
    <row r="495" spans="1:8" x14ac:dyDescent="0.25">
      <c r="A495" s="18">
        <v>1960</v>
      </c>
      <c r="B495" s="18">
        <v>1960</v>
      </c>
      <c r="C495" s="18">
        <v>5</v>
      </c>
      <c r="D495" s="9" t="s">
        <v>502</v>
      </c>
      <c r="E495" s="9" t="str">
        <f t="shared" si="41"/>
        <v>1960 5</v>
      </c>
      <c r="F495" s="17">
        <v>4362.3071829999999</v>
      </c>
      <c r="G495" s="14">
        <v>0</v>
      </c>
      <c r="H495" s="17">
        <f t="shared" si="42"/>
        <v>4362.3071829999999</v>
      </c>
    </row>
    <row r="496" spans="1:8" x14ac:dyDescent="0.25">
      <c r="A496" s="18">
        <v>1960</v>
      </c>
      <c r="B496" s="18">
        <v>1960</v>
      </c>
      <c r="C496" s="18">
        <v>6</v>
      </c>
      <c r="D496" s="9" t="s">
        <v>503</v>
      </c>
      <c r="E496" s="9" t="str">
        <f t="shared" si="41"/>
        <v>1960 6</v>
      </c>
      <c r="F496" s="17">
        <v>3887.0810759999999</v>
      </c>
      <c r="G496" s="14">
        <v>0</v>
      </c>
      <c r="H496" s="17">
        <f t="shared" si="42"/>
        <v>3887.0810759999999</v>
      </c>
    </row>
    <row r="497" spans="1:10" x14ac:dyDescent="0.25">
      <c r="A497" s="18">
        <v>1960</v>
      </c>
      <c r="B497" s="18">
        <v>1960</v>
      </c>
      <c r="C497" s="18">
        <v>7</v>
      </c>
      <c r="D497" s="9" t="s">
        <v>504</v>
      </c>
      <c r="E497" s="9" t="str">
        <f t="shared" si="41"/>
        <v>1960 7</v>
      </c>
      <c r="F497" s="17">
        <v>3342.1174139999998</v>
      </c>
      <c r="G497" s="14">
        <v>0</v>
      </c>
      <c r="H497" s="17">
        <f t="shared" si="42"/>
        <v>3342.1174139999998</v>
      </c>
    </row>
    <row r="498" spans="1:10" x14ac:dyDescent="0.25">
      <c r="A498" s="18">
        <v>1960</v>
      </c>
      <c r="B498" s="18">
        <v>1960</v>
      </c>
      <c r="C498" s="18">
        <v>8</v>
      </c>
      <c r="D498" s="9" t="s">
        <v>505</v>
      </c>
      <c r="E498" s="9" t="str">
        <f t="shared" si="41"/>
        <v>1960 8</v>
      </c>
      <c r="F498" s="17">
        <v>3066.2984710000001</v>
      </c>
      <c r="G498" s="14">
        <v>0</v>
      </c>
      <c r="H498" s="17">
        <f t="shared" si="42"/>
        <v>3066.2984710000001</v>
      </c>
    </row>
    <row r="499" spans="1:10" x14ac:dyDescent="0.25">
      <c r="A499" s="18">
        <v>1960</v>
      </c>
      <c r="B499" s="18">
        <v>1960</v>
      </c>
      <c r="C499" s="18">
        <v>9</v>
      </c>
      <c r="D499" s="9" t="s">
        <v>506</v>
      </c>
      <c r="E499" s="9" t="str">
        <f t="shared" si="41"/>
        <v>1960 9</v>
      </c>
      <c r="F499" s="17">
        <v>2956.9653600000001</v>
      </c>
      <c r="G499" s="14">
        <v>0</v>
      </c>
      <c r="H499" s="17">
        <f t="shared" si="42"/>
        <v>2956.9653600000001</v>
      </c>
      <c r="I499" s="17"/>
      <c r="J499" s="17"/>
    </row>
    <row r="500" spans="1:10" x14ac:dyDescent="0.25">
      <c r="A500" s="18">
        <v>1961</v>
      </c>
      <c r="B500" s="18">
        <v>1960</v>
      </c>
      <c r="C500" s="18">
        <v>10</v>
      </c>
      <c r="D500" s="9" t="s">
        <v>507</v>
      </c>
      <c r="E500" s="9" t="str">
        <f t="shared" si="41"/>
        <v>1961 10</v>
      </c>
      <c r="F500" s="17">
        <v>2832.338538</v>
      </c>
      <c r="G500" s="14">
        <v>0</v>
      </c>
      <c r="H500" s="17">
        <f t="shared" si="42"/>
        <v>2832.338538</v>
      </c>
      <c r="I500" s="17"/>
      <c r="J500" s="17"/>
    </row>
    <row r="501" spans="1:10" x14ac:dyDescent="0.25">
      <c r="A501" s="18">
        <v>1961</v>
      </c>
      <c r="B501" s="18">
        <v>1960</v>
      </c>
      <c r="C501" s="18">
        <v>11</v>
      </c>
      <c r="D501" s="9" t="s">
        <v>508</v>
      </c>
      <c r="E501" s="9" t="str">
        <f t="shared" si="41"/>
        <v>1961 11</v>
      </c>
      <c r="F501" s="17">
        <v>3008.2559679999999</v>
      </c>
      <c r="G501" s="14">
        <v>0</v>
      </c>
      <c r="H501" s="17">
        <f t="shared" si="42"/>
        <v>3008.2559679999999</v>
      </c>
    </row>
    <row r="502" spans="1:10" x14ac:dyDescent="0.25">
      <c r="A502" s="18">
        <v>1961</v>
      </c>
      <c r="B502" s="18">
        <v>1960</v>
      </c>
      <c r="C502" s="18">
        <v>12</v>
      </c>
      <c r="D502" s="9" t="s">
        <v>509</v>
      </c>
      <c r="E502" s="9" t="str">
        <f t="shared" si="41"/>
        <v>1961 12</v>
      </c>
      <c r="F502" s="17">
        <v>3350</v>
      </c>
      <c r="G502" s="14">
        <v>0</v>
      </c>
      <c r="H502" s="17">
        <f t="shared" si="42"/>
        <v>3350</v>
      </c>
    </row>
    <row r="503" spans="1:10" x14ac:dyDescent="0.25">
      <c r="A503" s="18">
        <v>1961</v>
      </c>
      <c r="B503" s="18">
        <v>1961</v>
      </c>
      <c r="C503" s="18">
        <v>1</v>
      </c>
      <c r="D503" s="9" t="s">
        <v>510</v>
      </c>
      <c r="E503" s="9" t="str">
        <f t="shared" si="41"/>
        <v>1961 1</v>
      </c>
      <c r="F503" s="17">
        <v>3549.5565350000002</v>
      </c>
      <c r="G503" s="14">
        <v>0</v>
      </c>
      <c r="H503" s="17">
        <f t="shared" si="42"/>
        <v>3549.5565350000002</v>
      </c>
    </row>
    <row r="504" spans="1:10" x14ac:dyDescent="0.25">
      <c r="A504" s="18">
        <v>1961</v>
      </c>
      <c r="B504" s="18">
        <v>1961</v>
      </c>
      <c r="C504" s="18">
        <v>2</v>
      </c>
      <c r="D504" s="9" t="s">
        <v>511</v>
      </c>
      <c r="E504" s="9" t="str">
        <f t="shared" si="41"/>
        <v>1961 2</v>
      </c>
      <c r="F504" s="17">
        <v>3914</v>
      </c>
      <c r="G504" s="14">
        <v>0</v>
      </c>
      <c r="H504" s="17">
        <f t="shared" si="42"/>
        <v>3914</v>
      </c>
    </row>
    <row r="505" spans="1:10" x14ac:dyDescent="0.25">
      <c r="A505" s="18">
        <v>1961</v>
      </c>
      <c r="B505" s="18">
        <v>1961</v>
      </c>
      <c r="C505" s="18">
        <v>3</v>
      </c>
      <c r="D505" s="9" t="s">
        <v>512</v>
      </c>
      <c r="E505" s="9" t="str">
        <f t="shared" si="41"/>
        <v>1961 3</v>
      </c>
      <c r="F505" s="17">
        <v>4280</v>
      </c>
      <c r="G505" s="14">
        <v>0</v>
      </c>
      <c r="H505" s="17">
        <f t="shared" si="42"/>
        <v>4280</v>
      </c>
    </row>
    <row r="506" spans="1:10" x14ac:dyDescent="0.25">
      <c r="A506" s="18">
        <v>1961</v>
      </c>
      <c r="B506" s="18">
        <v>1961</v>
      </c>
      <c r="C506" s="18">
        <v>4</v>
      </c>
      <c r="D506" s="9" t="s">
        <v>513</v>
      </c>
      <c r="E506" s="9" t="str">
        <f t="shared" si="41"/>
        <v>1961 4</v>
      </c>
      <c r="F506" s="17">
        <v>4552</v>
      </c>
      <c r="G506" s="14">
        <v>0</v>
      </c>
      <c r="H506" s="17">
        <f t="shared" si="42"/>
        <v>4552</v>
      </c>
    </row>
    <row r="507" spans="1:10" x14ac:dyDescent="0.25">
      <c r="A507" s="18">
        <v>1961</v>
      </c>
      <c r="B507" s="18">
        <v>1961</v>
      </c>
      <c r="C507" s="18">
        <v>5</v>
      </c>
      <c r="D507" s="9" t="s">
        <v>514</v>
      </c>
      <c r="E507" s="9" t="str">
        <f t="shared" si="41"/>
        <v>1961 5</v>
      </c>
      <c r="F507" s="17">
        <v>4552</v>
      </c>
      <c r="G507" s="14">
        <v>0</v>
      </c>
      <c r="H507" s="17">
        <f t="shared" si="42"/>
        <v>4552</v>
      </c>
    </row>
    <row r="508" spans="1:10" x14ac:dyDescent="0.25">
      <c r="A508" s="18">
        <v>1961</v>
      </c>
      <c r="B508" s="18">
        <v>1961</v>
      </c>
      <c r="C508" s="18">
        <v>6</v>
      </c>
      <c r="D508" s="9" t="s">
        <v>515</v>
      </c>
      <c r="E508" s="9" t="str">
        <f t="shared" si="41"/>
        <v>1961 6</v>
      </c>
      <c r="F508" s="17">
        <v>4093.9314260000001</v>
      </c>
      <c r="G508" s="14">
        <v>0</v>
      </c>
      <c r="H508" s="17">
        <f t="shared" si="42"/>
        <v>4093.9314260000001</v>
      </c>
    </row>
    <row r="509" spans="1:10" x14ac:dyDescent="0.25">
      <c r="A509" s="18">
        <v>1961</v>
      </c>
      <c r="B509" s="18">
        <v>1961</v>
      </c>
      <c r="C509" s="18">
        <v>7</v>
      </c>
      <c r="D509" s="9" t="s">
        <v>516</v>
      </c>
      <c r="E509" s="9" t="str">
        <f t="shared" si="41"/>
        <v>1961 7</v>
      </c>
      <c r="F509" s="17">
        <v>3475.715416</v>
      </c>
      <c r="G509" s="14">
        <v>0</v>
      </c>
      <c r="H509" s="17">
        <f t="shared" si="42"/>
        <v>3475.715416</v>
      </c>
    </row>
    <row r="510" spans="1:10" x14ac:dyDescent="0.25">
      <c r="A510" s="18">
        <v>1961</v>
      </c>
      <c r="B510" s="18">
        <v>1961</v>
      </c>
      <c r="C510" s="18">
        <v>8</v>
      </c>
      <c r="D510" s="9" t="s">
        <v>517</v>
      </c>
      <c r="E510" s="9" t="str">
        <f t="shared" si="41"/>
        <v>1961 8</v>
      </c>
      <c r="F510" s="17">
        <v>3189.0445730000001</v>
      </c>
      <c r="G510" s="14">
        <v>0</v>
      </c>
      <c r="H510" s="17">
        <f t="shared" si="42"/>
        <v>3189.0445730000001</v>
      </c>
      <c r="I510" s="17"/>
      <c r="J510" s="17"/>
    </row>
    <row r="511" spans="1:10" x14ac:dyDescent="0.25">
      <c r="A511" s="18">
        <v>1961</v>
      </c>
      <c r="B511" s="18">
        <v>1961</v>
      </c>
      <c r="C511" s="18">
        <v>9</v>
      </c>
      <c r="D511" s="9" t="s">
        <v>518</v>
      </c>
      <c r="E511" s="9" t="str">
        <f t="shared" si="41"/>
        <v>1961 9</v>
      </c>
      <c r="F511" s="17">
        <v>3172.372077</v>
      </c>
      <c r="G511" s="14">
        <v>0</v>
      </c>
      <c r="H511" s="17">
        <f t="shared" si="42"/>
        <v>3172.372077</v>
      </c>
      <c r="I511" s="17"/>
      <c r="J511" s="17"/>
    </row>
    <row r="512" spans="1:10" x14ac:dyDescent="0.25">
      <c r="A512" s="18">
        <v>1962</v>
      </c>
      <c r="B512" s="18">
        <v>1961</v>
      </c>
      <c r="C512" s="18">
        <v>10</v>
      </c>
      <c r="D512" s="9" t="s">
        <v>519</v>
      </c>
      <c r="E512" s="9" t="str">
        <f t="shared" si="41"/>
        <v>1962 10</v>
      </c>
      <c r="F512" s="17">
        <v>2973.331709</v>
      </c>
      <c r="G512" s="14">
        <v>0</v>
      </c>
      <c r="H512" s="17">
        <f t="shared" si="42"/>
        <v>2973.331709</v>
      </c>
      <c r="I512" s="17"/>
      <c r="J512" s="17"/>
    </row>
    <row r="513" spans="1:10" x14ac:dyDescent="0.25">
      <c r="A513" s="18">
        <v>1962</v>
      </c>
      <c r="B513" s="18">
        <v>1961</v>
      </c>
      <c r="C513" s="18">
        <v>11</v>
      </c>
      <c r="D513" s="9" t="s">
        <v>520</v>
      </c>
      <c r="E513" s="9" t="str">
        <f t="shared" si="41"/>
        <v>1962 11</v>
      </c>
      <c r="F513" s="17">
        <v>3109.2502020000002</v>
      </c>
      <c r="G513" s="14">
        <v>0</v>
      </c>
      <c r="H513" s="17">
        <f t="shared" si="42"/>
        <v>3109.2502020000002</v>
      </c>
      <c r="I513" s="17"/>
      <c r="J513" s="17"/>
    </row>
    <row r="514" spans="1:10" x14ac:dyDescent="0.25">
      <c r="A514" s="18">
        <v>1962</v>
      </c>
      <c r="B514" s="18">
        <v>1961</v>
      </c>
      <c r="C514" s="18">
        <v>12</v>
      </c>
      <c r="D514" s="9" t="s">
        <v>521</v>
      </c>
      <c r="E514" s="9" t="str">
        <f t="shared" si="41"/>
        <v>1962 12</v>
      </c>
      <c r="F514" s="17">
        <v>3356</v>
      </c>
      <c r="G514" s="14">
        <v>0</v>
      </c>
      <c r="H514" s="17">
        <f t="shared" si="42"/>
        <v>3356</v>
      </c>
    </row>
    <row r="515" spans="1:10" x14ac:dyDescent="0.25">
      <c r="A515" s="18">
        <v>1962</v>
      </c>
      <c r="B515" s="18">
        <v>1962</v>
      </c>
      <c r="C515" s="18">
        <v>1</v>
      </c>
      <c r="D515" s="9" t="s">
        <v>522</v>
      </c>
      <c r="E515" s="9" t="str">
        <f t="shared" si="41"/>
        <v>1962 1</v>
      </c>
      <c r="F515" s="17">
        <v>3477.5565569999999</v>
      </c>
      <c r="G515" s="14">
        <v>0</v>
      </c>
      <c r="H515" s="17">
        <f t="shared" si="42"/>
        <v>3477.5565569999999</v>
      </c>
    </row>
    <row r="516" spans="1:10" x14ac:dyDescent="0.25">
      <c r="A516" s="18">
        <v>1962</v>
      </c>
      <c r="B516" s="18">
        <v>1962</v>
      </c>
      <c r="C516" s="18">
        <v>2</v>
      </c>
      <c r="D516" s="9" t="s">
        <v>523</v>
      </c>
      <c r="E516" s="9" t="str">
        <f t="shared" si="41"/>
        <v>1962 2</v>
      </c>
      <c r="F516" s="17">
        <v>3675</v>
      </c>
      <c r="G516" s="14">
        <v>0</v>
      </c>
      <c r="H516" s="17">
        <f t="shared" si="42"/>
        <v>3675</v>
      </c>
    </row>
    <row r="517" spans="1:10" x14ac:dyDescent="0.25">
      <c r="A517" s="18">
        <v>1962</v>
      </c>
      <c r="B517" s="18">
        <v>1962</v>
      </c>
      <c r="C517" s="18">
        <v>3</v>
      </c>
      <c r="D517" s="9" t="s">
        <v>524</v>
      </c>
      <c r="E517" s="9" t="str">
        <f t="shared" si="41"/>
        <v>1962 3</v>
      </c>
      <c r="F517" s="17">
        <v>4209.334355</v>
      </c>
      <c r="G517" s="14">
        <v>0</v>
      </c>
      <c r="H517" s="17">
        <f t="shared" si="42"/>
        <v>4209.334355</v>
      </c>
    </row>
    <row r="518" spans="1:10" x14ac:dyDescent="0.25">
      <c r="A518" s="18">
        <v>1962</v>
      </c>
      <c r="B518" s="18">
        <v>1962</v>
      </c>
      <c r="C518" s="18">
        <v>4</v>
      </c>
      <c r="D518" s="9" t="s">
        <v>525</v>
      </c>
      <c r="E518" s="9" t="str">
        <f t="shared" si="41"/>
        <v>1962 4</v>
      </c>
      <c r="F518" s="17">
        <v>4552</v>
      </c>
      <c r="G518" s="14">
        <v>0</v>
      </c>
      <c r="H518" s="17">
        <f t="shared" si="42"/>
        <v>4552</v>
      </c>
    </row>
    <row r="519" spans="1:10" x14ac:dyDescent="0.25">
      <c r="A519" s="18">
        <v>1962</v>
      </c>
      <c r="B519" s="18">
        <v>1962</v>
      </c>
      <c r="C519" s="18">
        <v>5</v>
      </c>
      <c r="D519" s="9" t="s">
        <v>526</v>
      </c>
      <c r="E519" s="9" t="str">
        <f t="shared" si="41"/>
        <v>1962 5</v>
      </c>
      <c r="F519" s="17">
        <v>4461.3353749999997</v>
      </c>
      <c r="G519" s="14">
        <v>0</v>
      </c>
      <c r="H519" s="17">
        <f t="shared" si="42"/>
        <v>4461.3353749999997</v>
      </c>
    </row>
    <row r="520" spans="1:10" x14ac:dyDescent="0.25">
      <c r="A520" s="18">
        <v>1962</v>
      </c>
      <c r="B520" s="18">
        <v>1962</v>
      </c>
      <c r="C520" s="18">
        <v>6</v>
      </c>
      <c r="D520" s="9" t="s">
        <v>527</v>
      </c>
      <c r="E520" s="9" t="str">
        <f t="shared" si="41"/>
        <v>1962 6</v>
      </c>
      <c r="F520" s="17">
        <v>4137.4305469999999</v>
      </c>
      <c r="G520" s="14">
        <v>0</v>
      </c>
      <c r="H520" s="17">
        <f t="shared" si="42"/>
        <v>4137.4305469999999</v>
      </c>
    </row>
    <row r="521" spans="1:10" x14ac:dyDescent="0.25">
      <c r="A521" s="18">
        <v>1962</v>
      </c>
      <c r="B521" s="18">
        <v>1962</v>
      </c>
      <c r="C521" s="18">
        <v>7</v>
      </c>
      <c r="D521" s="9" t="s">
        <v>528</v>
      </c>
      <c r="E521" s="9" t="str">
        <f t="shared" si="41"/>
        <v>1962 7</v>
      </c>
      <c r="F521" s="17">
        <v>3553.1652610000001</v>
      </c>
      <c r="G521" s="14">
        <v>0</v>
      </c>
      <c r="H521" s="17">
        <f t="shared" si="42"/>
        <v>3553.1652610000001</v>
      </c>
    </row>
    <row r="522" spans="1:10" x14ac:dyDescent="0.25">
      <c r="A522" s="18">
        <v>1962</v>
      </c>
      <c r="B522" s="18">
        <v>1962</v>
      </c>
      <c r="C522" s="18">
        <v>8</v>
      </c>
      <c r="D522" s="9" t="s">
        <v>529</v>
      </c>
      <c r="E522" s="9" t="str">
        <f t="shared" si="41"/>
        <v>1962 8</v>
      </c>
      <c r="F522" s="17">
        <v>3250.017433</v>
      </c>
      <c r="G522" s="14">
        <v>0</v>
      </c>
      <c r="H522" s="17">
        <f t="shared" si="42"/>
        <v>3250.017433</v>
      </c>
    </row>
    <row r="523" spans="1:10" x14ac:dyDescent="0.25">
      <c r="A523" s="18">
        <v>1962</v>
      </c>
      <c r="B523" s="18">
        <v>1962</v>
      </c>
      <c r="C523" s="18">
        <v>9</v>
      </c>
      <c r="D523" s="9" t="s">
        <v>530</v>
      </c>
      <c r="E523" s="9" t="str">
        <f t="shared" si="41"/>
        <v>1962 9</v>
      </c>
      <c r="F523" s="17">
        <v>3200</v>
      </c>
      <c r="G523" s="14">
        <v>0</v>
      </c>
      <c r="H523" s="17">
        <f t="shared" si="42"/>
        <v>3200</v>
      </c>
      <c r="I523" s="17"/>
      <c r="J523" s="17"/>
    </row>
    <row r="524" spans="1:10" x14ac:dyDescent="0.25">
      <c r="A524" s="18">
        <v>1963</v>
      </c>
      <c r="B524" s="18">
        <v>1962</v>
      </c>
      <c r="C524" s="18">
        <v>10</v>
      </c>
      <c r="D524" s="9" t="s">
        <v>531</v>
      </c>
      <c r="E524" s="9" t="str">
        <f t="shared" si="41"/>
        <v>1963 10</v>
      </c>
      <c r="F524" s="17">
        <v>3250</v>
      </c>
      <c r="G524" s="14">
        <v>0</v>
      </c>
      <c r="H524" s="17">
        <f t="shared" si="42"/>
        <v>3250</v>
      </c>
    </row>
    <row r="525" spans="1:10" x14ac:dyDescent="0.25">
      <c r="A525" s="18">
        <v>1963</v>
      </c>
      <c r="B525" s="18">
        <v>1962</v>
      </c>
      <c r="C525" s="18">
        <v>11</v>
      </c>
      <c r="D525" s="9" t="s">
        <v>532</v>
      </c>
      <c r="E525" s="9" t="str">
        <f t="shared" si="41"/>
        <v>1963 11</v>
      </c>
      <c r="F525" s="17">
        <v>3252</v>
      </c>
      <c r="G525" s="14">
        <v>0</v>
      </c>
      <c r="H525" s="17">
        <f t="shared" si="42"/>
        <v>3252</v>
      </c>
    </row>
    <row r="526" spans="1:10" x14ac:dyDescent="0.25">
      <c r="A526" s="18">
        <v>1963</v>
      </c>
      <c r="B526" s="18">
        <v>1962</v>
      </c>
      <c r="C526" s="18">
        <v>12</v>
      </c>
      <c r="D526" s="9" t="s">
        <v>533</v>
      </c>
      <c r="E526" s="9" t="str">
        <f t="shared" si="41"/>
        <v>1963 12</v>
      </c>
      <c r="F526" s="17">
        <v>3349</v>
      </c>
      <c r="G526" s="14">
        <v>0</v>
      </c>
      <c r="H526" s="17">
        <f t="shared" si="42"/>
        <v>3349</v>
      </c>
    </row>
    <row r="527" spans="1:10" x14ac:dyDescent="0.25">
      <c r="A527" s="18">
        <v>1963</v>
      </c>
      <c r="B527" s="18">
        <v>1963</v>
      </c>
      <c r="C527" s="18">
        <v>1</v>
      </c>
      <c r="D527" s="9" t="s">
        <v>534</v>
      </c>
      <c r="E527" s="9" t="str">
        <f t="shared" si="41"/>
        <v>1963 1</v>
      </c>
      <c r="F527" s="17">
        <v>3538.2302730000001</v>
      </c>
      <c r="G527" s="14">
        <v>0</v>
      </c>
      <c r="H527" s="17">
        <f t="shared" si="42"/>
        <v>3538.2302730000001</v>
      </c>
    </row>
    <row r="528" spans="1:10" x14ac:dyDescent="0.25">
      <c r="A528" s="18">
        <v>1963</v>
      </c>
      <c r="B528" s="18">
        <v>1963</v>
      </c>
      <c r="C528" s="18">
        <v>2</v>
      </c>
      <c r="D528" s="9" t="s">
        <v>535</v>
      </c>
      <c r="E528" s="9" t="str">
        <f t="shared" si="41"/>
        <v>1963 2</v>
      </c>
      <c r="F528" s="17">
        <v>3944</v>
      </c>
      <c r="G528" s="14">
        <v>0</v>
      </c>
      <c r="H528" s="17">
        <f t="shared" si="42"/>
        <v>3944</v>
      </c>
    </row>
    <row r="529" spans="1:8" x14ac:dyDescent="0.25">
      <c r="A529" s="18">
        <v>1963</v>
      </c>
      <c r="B529" s="18">
        <v>1963</v>
      </c>
      <c r="C529" s="18">
        <v>3</v>
      </c>
      <c r="D529" s="9" t="s">
        <v>536</v>
      </c>
      <c r="E529" s="9" t="str">
        <f t="shared" si="41"/>
        <v>1963 3</v>
      </c>
      <c r="F529" s="17">
        <v>4226</v>
      </c>
      <c r="G529" s="14">
        <v>0</v>
      </c>
      <c r="H529" s="17">
        <f t="shared" si="42"/>
        <v>4226</v>
      </c>
    </row>
    <row r="530" spans="1:8" x14ac:dyDescent="0.25">
      <c r="A530" s="18">
        <v>1963</v>
      </c>
      <c r="B530" s="18">
        <v>1963</v>
      </c>
      <c r="C530" s="18">
        <v>4</v>
      </c>
      <c r="D530" s="9" t="s">
        <v>537</v>
      </c>
      <c r="E530" s="9" t="str">
        <f t="shared" si="41"/>
        <v>1963 4</v>
      </c>
      <c r="F530" s="17">
        <v>4137</v>
      </c>
      <c r="G530" s="14">
        <v>0</v>
      </c>
      <c r="H530" s="17">
        <f t="shared" si="42"/>
        <v>4137</v>
      </c>
    </row>
    <row r="531" spans="1:8" x14ac:dyDescent="0.25">
      <c r="A531" s="18">
        <v>1963</v>
      </c>
      <c r="B531" s="18">
        <v>1963</v>
      </c>
      <c r="C531" s="18">
        <v>5</v>
      </c>
      <c r="D531" s="9" t="s">
        <v>538</v>
      </c>
      <c r="E531" s="9" t="str">
        <f t="shared" si="41"/>
        <v>1963 5</v>
      </c>
      <c r="F531" s="17">
        <v>4552</v>
      </c>
      <c r="G531" s="14">
        <v>0</v>
      </c>
      <c r="H531" s="17">
        <f t="shared" si="42"/>
        <v>4552</v>
      </c>
    </row>
    <row r="532" spans="1:8" x14ac:dyDescent="0.25">
      <c r="A532" s="18">
        <v>1963</v>
      </c>
      <c r="B532" s="18">
        <v>1963</v>
      </c>
      <c r="C532" s="18">
        <v>6</v>
      </c>
      <c r="D532" s="9" t="s">
        <v>539</v>
      </c>
      <c r="E532" s="9" t="str">
        <f t="shared" si="41"/>
        <v>1963 6</v>
      </c>
      <c r="F532" s="17">
        <v>4406.2844569999997</v>
      </c>
      <c r="G532" s="14">
        <v>0</v>
      </c>
      <c r="H532" s="17">
        <f t="shared" si="42"/>
        <v>4406.2844569999997</v>
      </c>
    </row>
    <row r="533" spans="1:8" x14ac:dyDescent="0.25">
      <c r="A533" s="18">
        <v>1963</v>
      </c>
      <c r="B533" s="18">
        <v>1963</v>
      </c>
      <c r="C533" s="18">
        <v>7</v>
      </c>
      <c r="D533" s="9" t="s">
        <v>540</v>
      </c>
      <c r="E533" s="9" t="str">
        <f t="shared" si="41"/>
        <v>1963 7</v>
      </c>
      <c r="F533" s="17">
        <v>3713.1440579999999</v>
      </c>
      <c r="G533" s="14">
        <v>0</v>
      </c>
      <c r="H533" s="17">
        <f t="shared" si="42"/>
        <v>3713.1440579999999</v>
      </c>
    </row>
    <row r="534" spans="1:8" x14ac:dyDescent="0.25">
      <c r="A534" s="18">
        <v>1963</v>
      </c>
      <c r="B534" s="18">
        <v>1963</v>
      </c>
      <c r="C534" s="18">
        <v>8</v>
      </c>
      <c r="D534" s="9" t="s">
        <v>541</v>
      </c>
      <c r="E534" s="9" t="str">
        <f t="shared" si="41"/>
        <v>1963 8</v>
      </c>
      <c r="F534" s="17">
        <v>3393.7585309999999</v>
      </c>
      <c r="G534" s="14">
        <v>0</v>
      </c>
      <c r="H534" s="17">
        <f t="shared" si="42"/>
        <v>3393.7585309999999</v>
      </c>
    </row>
    <row r="535" spans="1:8" x14ac:dyDescent="0.25">
      <c r="A535" s="18">
        <v>1963</v>
      </c>
      <c r="B535" s="18">
        <v>1963</v>
      </c>
      <c r="C535" s="18">
        <v>9</v>
      </c>
      <c r="D535" s="9" t="s">
        <v>542</v>
      </c>
      <c r="E535" s="9" t="str">
        <f t="shared" si="41"/>
        <v>1963 9</v>
      </c>
      <c r="F535" s="17">
        <v>2883.7260809999998</v>
      </c>
      <c r="G535" s="14">
        <v>0</v>
      </c>
      <c r="H535" s="17">
        <f t="shared" si="42"/>
        <v>2883.7260809999998</v>
      </c>
    </row>
    <row r="536" spans="1:8" x14ac:dyDescent="0.25">
      <c r="A536" s="18">
        <v>1964</v>
      </c>
      <c r="B536" s="18">
        <v>1963</v>
      </c>
      <c r="C536" s="18">
        <v>10</v>
      </c>
      <c r="D536" s="9" t="s">
        <v>543</v>
      </c>
      <c r="E536" s="9" t="str">
        <f t="shared" si="41"/>
        <v>1964 10</v>
      </c>
      <c r="F536" s="17">
        <v>2879.0622109999999</v>
      </c>
      <c r="G536" s="14">
        <v>0</v>
      </c>
      <c r="H536" s="17">
        <f t="shared" si="42"/>
        <v>2879.0622109999999</v>
      </c>
    </row>
    <row r="537" spans="1:8" x14ac:dyDescent="0.25">
      <c r="A537" s="18">
        <v>1964</v>
      </c>
      <c r="B537" s="18">
        <v>1963</v>
      </c>
      <c r="C537" s="18">
        <v>11</v>
      </c>
      <c r="D537" s="9" t="s">
        <v>544</v>
      </c>
      <c r="E537" s="9" t="str">
        <f t="shared" si="41"/>
        <v>1964 11</v>
      </c>
      <c r="F537" s="17">
        <v>2983.018881</v>
      </c>
      <c r="G537" s="14">
        <v>0</v>
      </c>
      <c r="H537" s="17">
        <f t="shared" si="42"/>
        <v>2983.018881</v>
      </c>
    </row>
    <row r="538" spans="1:8" x14ac:dyDescent="0.25">
      <c r="A538" s="18">
        <v>1964</v>
      </c>
      <c r="B538" s="18">
        <v>1963</v>
      </c>
      <c r="C538" s="18">
        <v>12</v>
      </c>
      <c r="D538" s="9" t="s">
        <v>545</v>
      </c>
      <c r="E538" s="9" t="str">
        <f t="shared" si="41"/>
        <v>1964 12</v>
      </c>
      <c r="F538" s="17">
        <v>3095.6832939999999</v>
      </c>
      <c r="G538" s="14">
        <v>0</v>
      </c>
      <c r="H538" s="17">
        <f t="shared" si="42"/>
        <v>3095.6832939999999</v>
      </c>
    </row>
    <row r="539" spans="1:8" x14ac:dyDescent="0.25">
      <c r="A539" s="18">
        <v>1964</v>
      </c>
      <c r="B539" s="18">
        <v>1964</v>
      </c>
      <c r="C539" s="18">
        <v>1</v>
      </c>
      <c r="D539" s="9" t="s">
        <v>546</v>
      </c>
      <c r="E539" s="9" t="str">
        <f t="shared" si="41"/>
        <v>1964 1</v>
      </c>
      <c r="F539" s="17">
        <v>3582.7360939999999</v>
      </c>
      <c r="G539" s="14">
        <v>0</v>
      </c>
      <c r="H539" s="17">
        <f t="shared" si="42"/>
        <v>3582.7360939999999</v>
      </c>
    </row>
    <row r="540" spans="1:8" x14ac:dyDescent="0.25">
      <c r="A540" s="18">
        <v>1964</v>
      </c>
      <c r="B540" s="18">
        <v>1964</v>
      </c>
      <c r="C540" s="18">
        <v>2</v>
      </c>
      <c r="D540" s="9" t="s">
        <v>547</v>
      </c>
      <c r="E540" s="9" t="str">
        <f t="shared" si="41"/>
        <v>1964 2</v>
      </c>
      <c r="F540" s="17">
        <v>3807.151942</v>
      </c>
      <c r="G540" s="14">
        <v>0</v>
      </c>
      <c r="H540" s="17">
        <f t="shared" si="42"/>
        <v>3807.151942</v>
      </c>
    </row>
    <row r="541" spans="1:8" x14ac:dyDescent="0.25">
      <c r="A541" s="18">
        <v>1964</v>
      </c>
      <c r="B541" s="18">
        <v>1964</v>
      </c>
      <c r="C541" s="18">
        <v>3</v>
      </c>
      <c r="D541" s="9" t="s">
        <v>548</v>
      </c>
      <c r="E541" s="9" t="str">
        <f t="shared" si="41"/>
        <v>1964 3</v>
      </c>
      <c r="F541" s="17">
        <v>3955.4096599999998</v>
      </c>
      <c r="G541" s="14">
        <v>0</v>
      </c>
      <c r="H541" s="17">
        <f t="shared" si="42"/>
        <v>3955.4096599999998</v>
      </c>
    </row>
    <row r="542" spans="1:8" x14ac:dyDescent="0.25">
      <c r="A542" s="18">
        <v>1964</v>
      </c>
      <c r="B542" s="18">
        <v>1964</v>
      </c>
      <c r="C542" s="18">
        <v>4</v>
      </c>
      <c r="D542" s="9" t="s">
        <v>549</v>
      </c>
      <c r="E542" s="9" t="str">
        <f t="shared" si="41"/>
        <v>1964 4</v>
      </c>
      <c r="F542" s="17">
        <v>4009.1964170000001</v>
      </c>
      <c r="G542" s="14">
        <v>0</v>
      </c>
      <c r="H542" s="17">
        <f t="shared" si="42"/>
        <v>4009.1964170000001</v>
      </c>
    </row>
    <row r="543" spans="1:8" x14ac:dyDescent="0.25">
      <c r="A543" s="18">
        <v>1964</v>
      </c>
      <c r="B543" s="18">
        <v>1964</v>
      </c>
      <c r="C543" s="18">
        <v>5</v>
      </c>
      <c r="D543" s="9" t="s">
        <v>550</v>
      </c>
      <c r="E543" s="9" t="str">
        <f t="shared" si="41"/>
        <v>1964 5</v>
      </c>
      <c r="F543" s="17">
        <v>3880.7877760000001</v>
      </c>
      <c r="G543" s="14">
        <v>0</v>
      </c>
      <c r="H543" s="17">
        <f t="shared" si="42"/>
        <v>3880.7877760000001</v>
      </c>
    </row>
    <row r="544" spans="1:8" x14ac:dyDescent="0.25">
      <c r="A544" s="18">
        <v>1964</v>
      </c>
      <c r="B544" s="18">
        <v>1964</v>
      </c>
      <c r="C544" s="18">
        <v>6</v>
      </c>
      <c r="D544" s="9" t="s">
        <v>551</v>
      </c>
      <c r="E544" s="9" t="str">
        <f t="shared" si="41"/>
        <v>1964 6</v>
      </c>
      <c r="F544" s="17">
        <v>3554.7915320000002</v>
      </c>
      <c r="G544" s="14">
        <v>0</v>
      </c>
      <c r="H544" s="17">
        <f t="shared" si="42"/>
        <v>3554.7915320000002</v>
      </c>
    </row>
    <row r="545" spans="1:10" x14ac:dyDescent="0.25">
      <c r="A545" s="18">
        <v>1964</v>
      </c>
      <c r="B545" s="18">
        <v>1964</v>
      </c>
      <c r="C545" s="18">
        <v>7</v>
      </c>
      <c r="D545" s="9" t="s">
        <v>552</v>
      </c>
      <c r="E545" s="9" t="str">
        <f t="shared" ref="E545:E608" si="43">CONCATENATE(A545," ",C545)</f>
        <v>1964 7</v>
      </c>
      <c r="F545" s="17">
        <v>3092.38085</v>
      </c>
      <c r="G545" s="14">
        <v>0</v>
      </c>
      <c r="H545" s="17">
        <f t="shared" ref="H545:H608" si="44">SUM(F545:G545)</f>
        <v>3092.38085</v>
      </c>
    </row>
    <row r="546" spans="1:10" x14ac:dyDescent="0.25">
      <c r="A546" s="18">
        <v>1964</v>
      </c>
      <c r="B546" s="18">
        <v>1964</v>
      </c>
      <c r="C546" s="18">
        <v>8</v>
      </c>
      <c r="D546" s="9" t="s">
        <v>553</v>
      </c>
      <c r="E546" s="9" t="str">
        <f t="shared" si="43"/>
        <v>1964 8</v>
      </c>
      <c r="F546" s="17">
        <v>2782.1515009999998</v>
      </c>
      <c r="G546" s="14">
        <v>0</v>
      </c>
      <c r="H546" s="17">
        <f t="shared" si="44"/>
        <v>2782.1515009999998</v>
      </c>
    </row>
    <row r="547" spans="1:10" x14ac:dyDescent="0.25">
      <c r="A547" s="18">
        <v>1964</v>
      </c>
      <c r="B547" s="18">
        <v>1964</v>
      </c>
      <c r="C547" s="18">
        <v>9</v>
      </c>
      <c r="D547" s="9" t="s">
        <v>554</v>
      </c>
      <c r="E547" s="9" t="str">
        <f t="shared" si="43"/>
        <v>1964 9</v>
      </c>
      <c r="F547" s="17">
        <v>2706.4305410000002</v>
      </c>
      <c r="G547" s="14">
        <v>0</v>
      </c>
      <c r="H547" s="17">
        <f t="shared" si="44"/>
        <v>2706.4305410000002</v>
      </c>
      <c r="I547" s="17"/>
      <c r="J547" s="17"/>
    </row>
    <row r="548" spans="1:10" x14ac:dyDescent="0.25">
      <c r="A548" s="18">
        <v>1965</v>
      </c>
      <c r="B548" s="18">
        <v>1964</v>
      </c>
      <c r="C548" s="18">
        <v>10</v>
      </c>
      <c r="D548" s="9" t="s">
        <v>555</v>
      </c>
      <c r="E548" s="9" t="str">
        <f t="shared" si="43"/>
        <v>1965 10</v>
      </c>
      <c r="F548" s="17">
        <v>2661.9286240000001</v>
      </c>
      <c r="G548" s="14">
        <v>0</v>
      </c>
      <c r="H548" s="17">
        <f t="shared" si="44"/>
        <v>2661.9286240000001</v>
      </c>
      <c r="I548" s="17"/>
      <c r="J548" s="17"/>
    </row>
    <row r="549" spans="1:10" x14ac:dyDescent="0.25">
      <c r="A549" s="18">
        <v>1965</v>
      </c>
      <c r="B549" s="18">
        <v>1964</v>
      </c>
      <c r="C549" s="18">
        <v>11</v>
      </c>
      <c r="D549" s="9" t="s">
        <v>556</v>
      </c>
      <c r="E549" s="9" t="str">
        <f t="shared" si="43"/>
        <v>1965 11</v>
      </c>
      <c r="F549" s="17">
        <v>2816.171601</v>
      </c>
      <c r="G549" s="14">
        <v>0</v>
      </c>
      <c r="H549" s="17">
        <f t="shared" si="44"/>
        <v>2816.171601</v>
      </c>
    </row>
    <row r="550" spans="1:10" x14ac:dyDescent="0.25">
      <c r="A550" s="18">
        <v>1965</v>
      </c>
      <c r="B550" s="18">
        <v>1964</v>
      </c>
      <c r="C550" s="18">
        <v>12</v>
      </c>
      <c r="D550" s="9" t="s">
        <v>557</v>
      </c>
      <c r="E550" s="9" t="str">
        <f t="shared" si="43"/>
        <v>1965 12</v>
      </c>
      <c r="F550" s="17">
        <v>3252</v>
      </c>
      <c r="G550" s="14">
        <v>0</v>
      </c>
      <c r="H550" s="17">
        <f t="shared" si="44"/>
        <v>3252</v>
      </c>
      <c r="I550" s="17"/>
      <c r="J550" s="17"/>
    </row>
    <row r="551" spans="1:10" x14ac:dyDescent="0.25">
      <c r="A551" s="18">
        <v>1965</v>
      </c>
      <c r="B551" s="18">
        <v>1965</v>
      </c>
      <c r="C551" s="18">
        <v>1</v>
      </c>
      <c r="D551" s="9" t="s">
        <v>558</v>
      </c>
      <c r="E551" s="9" t="str">
        <f t="shared" si="43"/>
        <v>1965 1</v>
      </c>
      <c r="F551" s="17">
        <v>3368</v>
      </c>
      <c r="G551" s="14">
        <v>0</v>
      </c>
      <c r="H551" s="17">
        <f t="shared" si="44"/>
        <v>3368</v>
      </c>
    </row>
    <row r="552" spans="1:10" x14ac:dyDescent="0.25">
      <c r="A552" s="18">
        <v>1965</v>
      </c>
      <c r="B552" s="18">
        <v>1965</v>
      </c>
      <c r="C552" s="18">
        <v>2</v>
      </c>
      <c r="D552" s="9" t="s">
        <v>559</v>
      </c>
      <c r="E552" s="9" t="str">
        <f t="shared" si="43"/>
        <v>1965 2</v>
      </c>
      <c r="F552" s="17">
        <v>3782.4295739999998</v>
      </c>
      <c r="G552" s="14">
        <v>0</v>
      </c>
      <c r="H552" s="17">
        <f t="shared" si="44"/>
        <v>3782.4295739999998</v>
      </c>
    </row>
    <row r="553" spans="1:10" x14ac:dyDescent="0.25">
      <c r="A553" s="18">
        <v>1965</v>
      </c>
      <c r="B553" s="18">
        <v>1965</v>
      </c>
      <c r="C553" s="18">
        <v>3</v>
      </c>
      <c r="D553" s="9" t="s">
        <v>560</v>
      </c>
      <c r="E553" s="9" t="str">
        <f t="shared" si="43"/>
        <v>1965 3</v>
      </c>
      <c r="F553" s="17">
        <v>4020.5617699999998</v>
      </c>
      <c r="G553" s="14">
        <v>0</v>
      </c>
      <c r="H553" s="17">
        <f t="shared" si="44"/>
        <v>4020.5617699999998</v>
      </c>
    </row>
    <row r="554" spans="1:10" x14ac:dyDescent="0.25">
      <c r="A554" s="18">
        <v>1965</v>
      </c>
      <c r="B554" s="18">
        <v>1965</v>
      </c>
      <c r="C554" s="18">
        <v>4</v>
      </c>
      <c r="D554" s="9" t="s">
        <v>561</v>
      </c>
      <c r="E554" s="9" t="str">
        <f t="shared" si="43"/>
        <v>1965 4</v>
      </c>
      <c r="F554" s="17">
        <v>4500</v>
      </c>
      <c r="G554" s="14">
        <v>0</v>
      </c>
      <c r="H554" s="17">
        <f t="shared" si="44"/>
        <v>4500</v>
      </c>
    </row>
    <row r="555" spans="1:10" x14ac:dyDescent="0.25">
      <c r="A555" s="18">
        <v>1965</v>
      </c>
      <c r="B555" s="18">
        <v>1965</v>
      </c>
      <c r="C555" s="18">
        <v>5</v>
      </c>
      <c r="D555" s="9" t="s">
        <v>562</v>
      </c>
      <c r="E555" s="9" t="str">
        <f t="shared" si="43"/>
        <v>1965 5</v>
      </c>
      <c r="F555" s="17">
        <v>4541.7027799999996</v>
      </c>
      <c r="G555" s="14">
        <v>0</v>
      </c>
      <c r="H555" s="17">
        <f t="shared" si="44"/>
        <v>4541.7027799999996</v>
      </c>
    </row>
    <row r="556" spans="1:10" x14ac:dyDescent="0.25">
      <c r="A556" s="18">
        <v>1965</v>
      </c>
      <c r="B556" s="18">
        <v>1965</v>
      </c>
      <c r="C556" s="18">
        <v>6</v>
      </c>
      <c r="D556" s="9" t="s">
        <v>563</v>
      </c>
      <c r="E556" s="9" t="str">
        <f t="shared" si="43"/>
        <v>1965 6</v>
      </c>
      <c r="F556" s="17">
        <v>4303.0425180000002</v>
      </c>
      <c r="G556" s="14">
        <v>0</v>
      </c>
      <c r="H556" s="17">
        <f t="shared" si="44"/>
        <v>4303.0425180000002</v>
      </c>
    </row>
    <row r="557" spans="1:10" x14ac:dyDescent="0.25">
      <c r="A557" s="18">
        <v>1965</v>
      </c>
      <c r="B557" s="18">
        <v>1965</v>
      </c>
      <c r="C557" s="18">
        <v>7</v>
      </c>
      <c r="D557" s="9" t="s">
        <v>564</v>
      </c>
      <c r="E557" s="9" t="str">
        <f t="shared" si="43"/>
        <v>1965 7</v>
      </c>
      <c r="F557" s="17">
        <v>3856.4529010000001</v>
      </c>
      <c r="G557" s="14">
        <v>0</v>
      </c>
      <c r="H557" s="17">
        <f t="shared" si="44"/>
        <v>3856.4529010000001</v>
      </c>
    </row>
    <row r="558" spans="1:10" x14ac:dyDescent="0.25">
      <c r="A558" s="18">
        <v>1965</v>
      </c>
      <c r="B558" s="18">
        <v>1965</v>
      </c>
      <c r="C558" s="18">
        <v>8</v>
      </c>
      <c r="D558" s="9" t="s">
        <v>565</v>
      </c>
      <c r="E558" s="9" t="str">
        <f t="shared" si="43"/>
        <v>1965 8</v>
      </c>
      <c r="F558" s="17">
        <v>3590.3282519999998</v>
      </c>
      <c r="G558" s="14">
        <v>0</v>
      </c>
      <c r="H558" s="17">
        <f t="shared" si="44"/>
        <v>3590.3282519999998</v>
      </c>
    </row>
    <row r="559" spans="1:10" x14ac:dyDescent="0.25">
      <c r="A559" s="18">
        <v>1965</v>
      </c>
      <c r="B559" s="18">
        <v>1965</v>
      </c>
      <c r="C559" s="18">
        <v>9</v>
      </c>
      <c r="D559" s="9" t="s">
        <v>566</v>
      </c>
      <c r="E559" s="9" t="str">
        <f t="shared" si="43"/>
        <v>1965 9</v>
      </c>
      <c r="F559" s="17">
        <v>3107.2939230000002</v>
      </c>
      <c r="G559" s="14">
        <v>0</v>
      </c>
      <c r="H559" s="17">
        <f t="shared" si="44"/>
        <v>3107.2939230000002</v>
      </c>
    </row>
    <row r="560" spans="1:10" x14ac:dyDescent="0.25">
      <c r="A560" s="18">
        <v>1966</v>
      </c>
      <c r="B560" s="18">
        <v>1965</v>
      </c>
      <c r="C560" s="18">
        <v>10</v>
      </c>
      <c r="D560" s="9" t="s">
        <v>567</v>
      </c>
      <c r="E560" s="9" t="str">
        <f t="shared" si="43"/>
        <v>1966 10</v>
      </c>
      <c r="F560" s="17">
        <v>2882.7206980000001</v>
      </c>
      <c r="G560" s="14">
        <v>0</v>
      </c>
      <c r="H560" s="17">
        <f t="shared" si="44"/>
        <v>2882.7206980000001</v>
      </c>
    </row>
    <row r="561" spans="1:8" x14ac:dyDescent="0.25">
      <c r="A561" s="18">
        <v>1966</v>
      </c>
      <c r="B561" s="18">
        <v>1965</v>
      </c>
      <c r="C561" s="18">
        <v>11</v>
      </c>
      <c r="D561" s="9" t="s">
        <v>568</v>
      </c>
      <c r="E561" s="9" t="str">
        <f t="shared" si="43"/>
        <v>1966 11</v>
      </c>
      <c r="F561" s="17">
        <v>2930.0266409999999</v>
      </c>
      <c r="G561" s="14">
        <v>0</v>
      </c>
      <c r="H561" s="17">
        <f t="shared" si="44"/>
        <v>2930.0266409999999</v>
      </c>
    </row>
    <row r="562" spans="1:8" x14ac:dyDescent="0.25">
      <c r="A562" s="18">
        <v>1966</v>
      </c>
      <c r="B562" s="18">
        <v>1965</v>
      </c>
      <c r="C562" s="18">
        <v>12</v>
      </c>
      <c r="D562" s="9" t="s">
        <v>569</v>
      </c>
      <c r="E562" s="9" t="str">
        <f t="shared" si="43"/>
        <v>1966 12</v>
      </c>
      <c r="F562" s="17">
        <v>3096.6269950000001</v>
      </c>
      <c r="G562" s="14">
        <v>0</v>
      </c>
      <c r="H562" s="17">
        <f t="shared" si="44"/>
        <v>3096.6269950000001</v>
      </c>
    </row>
    <row r="563" spans="1:8" x14ac:dyDescent="0.25">
      <c r="A563" s="18">
        <v>1966</v>
      </c>
      <c r="B563" s="18">
        <v>1966</v>
      </c>
      <c r="C563" s="18">
        <v>1</v>
      </c>
      <c r="D563" s="9" t="s">
        <v>570</v>
      </c>
      <c r="E563" s="9" t="str">
        <f t="shared" si="43"/>
        <v>1966 1</v>
      </c>
      <c r="F563" s="17">
        <v>3657.3675899999998</v>
      </c>
      <c r="G563" s="14">
        <v>0</v>
      </c>
      <c r="H563" s="17">
        <f t="shared" si="44"/>
        <v>3657.3675899999998</v>
      </c>
    </row>
    <row r="564" spans="1:8" x14ac:dyDescent="0.25">
      <c r="A564" s="18">
        <v>1966</v>
      </c>
      <c r="B564" s="18">
        <v>1966</v>
      </c>
      <c r="C564" s="18">
        <v>2</v>
      </c>
      <c r="D564" s="9" t="s">
        <v>571</v>
      </c>
      <c r="E564" s="9" t="str">
        <f t="shared" si="43"/>
        <v>1966 2</v>
      </c>
      <c r="F564" s="17">
        <v>4037</v>
      </c>
      <c r="G564" s="14">
        <v>0</v>
      </c>
      <c r="H564" s="17">
        <f t="shared" si="44"/>
        <v>4037</v>
      </c>
    </row>
    <row r="565" spans="1:8" x14ac:dyDescent="0.25">
      <c r="A565" s="18">
        <v>1966</v>
      </c>
      <c r="B565" s="18">
        <v>1966</v>
      </c>
      <c r="C565" s="18">
        <v>3</v>
      </c>
      <c r="D565" s="9" t="s">
        <v>572</v>
      </c>
      <c r="E565" s="9" t="str">
        <f t="shared" si="43"/>
        <v>1966 3</v>
      </c>
      <c r="F565" s="17">
        <v>4229</v>
      </c>
      <c r="G565" s="14">
        <v>0</v>
      </c>
      <c r="H565" s="17">
        <f t="shared" si="44"/>
        <v>4229</v>
      </c>
    </row>
    <row r="566" spans="1:8" x14ac:dyDescent="0.25">
      <c r="A566" s="18">
        <v>1966</v>
      </c>
      <c r="B566" s="18">
        <v>1966</v>
      </c>
      <c r="C566" s="18">
        <v>4</v>
      </c>
      <c r="D566" s="9" t="s">
        <v>573</v>
      </c>
      <c r="E566" s="9" t="str">
        <f t="shared" si="43"/>
        <v>1966 4</v>
      </c>
      <c r="F566" s="17">
        <v>4552</v>
      </c>
      <c r="G566" s="14">
        <v>0</v>
      </c>
      <c r="H566" s="17">
        <f t="shared" si="44"/>
        <v>4552</v>
      </c>
    </row>
    <row r="567" spans="1:8" x14ac:dyDescent="0.25">
      <c r="A567" s="18">
        <v>1966</v>
      </c>
      <c r="B567" s="18">
        <v>1966</v>
      </c>
      <c r="C567" s="18">
        <v>5</v>
      </c>
      <c r="D567" s="9" t="s">
        <v>574</v>
      </c>
      <c r="E567" s="9" t="str">
        <f t="shared" si="43"/>
        <v>1966 5</v>
      </c>
      <c r="F567" s="17">
        <v>4430.3362200000001</v>
      </c>
      <c r="G567" s="14">
        <v>0</v>
      </c>
      <c r="H567" s="17">
        <f t="shared" si="44"/>
        <v>4430.3362200000001</v>
      </c>
    </row>
    <row r="568" spans="1:8" x14ac:dyDescent="0.25">
      <c r="A568" s="18">
        <v>1966</v>
      </c>
      <c r="B568" s="18">
        <v>1966</v>
      </c>
      <c r="C568" s="18">
        <v>6</v>
      </c>
      <c r="D568" s="9" t="s">
        <v>575</v>
      </c>
      <c r="E568" s="9" t="str">
        <f t="shared" si="43"/>
        <v>1966 6</v>
      </c>
      <c r="F568" s="17">
        <v>3842.156148</v>
      </c>
      <c r="G568" s="14">
        <v>0</v>
      </c>
      <c r="H568" s="17">
        <f t="shared" si="44"/>
        <v>3842.156148</v>
      </c>
    </row>
    <row r="569" spans="1:8" x14ac:dyDescent="0.25">
      <c r="A569" s="18">
        <v>1966</v>
      </c>
      <c r="B569" s="18">
        <v>1966</v>
      </c>
      <c r="C569" s="18">
        <v>7</v>
      </c>
      <c r="D569" s="9" t="s">
        <v>576</v>
      </c>
      <c r="E569" s="9" t="str">
        <f t="shared" si="43"/>
        <v>1966 7</v>
      </c>
      <c r="F569" s="17">
        <v>3200</v>
      </c>
      <c r="G569" s="14">
        <v>0</v>
      </c>
      <c r="H569" s="17">
        <f t="shared" si="44"/>
        <v>3200</v>
      </c>
    </row>
    <row r="570" spans="1:8" x14ac:dyDescent="0.25">
      <c r="A570" s="18">
        <v>1966</v>
      </c>
      <c r="B570" s="18">
        <v>1966</v>
      </c>
      <c r="C570" s="18">
        <v>8</v>
      </c>
      <c r="D570" s="9" t="s">
        <v>577</v>
      </c>
      <c r="E570" s="9" t="str">
        <f t="shared" si="43"/>
        <v>1966 8</v>
      </c>
      <c r="F570" s="17">
        <v>2913.9777399999998</v>
      </c>
      <c r="G570" s="14">
        <v>0</v>
      </c>
      <c r="H570" s="17">
        <f t="shared" si="44"/>
        <v>2913.9777399999998</v>
      </c>
    </row>
    <row r="571" spans="1:8" x14ac:dyDescent="0.25">
      <c r="A571" s="18">
        <v>1966</v>
      </c>
      <c r="B571" s="18">
        <v>1966</v>
      </c>
      <c r="C571" s="18">
        <v>9</v>
      </c>
      <c r="D571" s="9" t="s">
        <v>578</v>
      </c>
      <c r="E571" s="9" t="str">
        <f t="shared" si="43"/>
        <v>1966 9</v>
      </c>
      <c r="F571" s="17">
        <v>2752.9982730000002</v>
      </c>
      <c r="G571" s="14">
        <v>0</v>
      </c>
      <c r="H571" s="17">
        <f t="shared" si="44"/>
        <v>2752.9982730000002</v>
      </c>
    </row>
    <row r="572" spans="1:8" x14ac:dyDescent="0.25">
      <c r="A572" s="18">
        <v>1967</v>
      </c>
      <c r="B572" s="18">
        <v>1966</v>
      </c>
      <c r="C572" s="18">
        <v>10</v>
      </c>
      <c r="D572" s="9" t="s">
        <v>579</v>
      </c>
      <c r="E572" s="9" t="str">
        <f t="shared" si="43"/>
        <v>1967 10</v>
      </c>
      <c r="F572" s="17">
        <v>2661.1020159999998</v>
      </c>
      <c r="G572" s="14">
        <v>0</v>
      </c>
      <c r="H572" s="17">
        <f t="shared" si="44"/>
        <v>2661.1020159999998</v>
      </c>
    </row>
    <row r="573" spans="1:8" x14ac:dyDescent="0.25">
      <c r="A573" s="18">
        <v>1967</v>
      </c>
      <c r="B573" s="18">
        <v>1966</v>
      </c>
      <c r="C573" s="18">
        <v>11</v>
      </c>
      <c r="D573" s="9" t="s">
        <v>580</v>
      </c>
      <c r="E573" s="9" t="str">
        <f t="shared" si="43"/>
        <v>1967 11</v>
      </c>
      <c r="F573" s="17">
        <v>3059.0483359999998</v>
      </c>
      <c r="G573" s="14">
        <v>0</v>
      </c>
      <c r="H573" s="17">
        <f t="shared" si="44"/>
        <v>3059.0483359999998</v>
      </c>
    </row>
    <row r="574" spans="1:8" x14ac:dyDescent="0.25">
      <c r="A574" s="18">
        <v>1967</v>
      </c>
      <c r="B574" s="18">
        <v>1966</v>
      </c>
      <c r="C574" s="18">
        <v>12</v>
      </c>
      <c r="D574" s="9" t="s">
        <v>581</v>
      </c>
      <c r="E574" s="9" t="str">
        <f t="shared" si="43"/>
        <v>1967 12</v>
      </c>
      <c r="F574" s="17">
        <v>3335</v>
      </c>
      <c r="G574" s="14">
        <v>0</v>
      </c>
      <c r="H574" s="17">
        <f t="shared" si="44"/>
        <v>3335</v>
      </c>
    </row>
    <row r="575" spans="1:8" x14ac:dyDescent="0.25">
      <c r="A575" s="18">
        <v>1967</v>
      </c>
      <c r="B575" s="18">
        <v>1967</v>
      </c>
      <c r="C575" s="18">
        <v>1</v>
      </c>
      <c r="D575" s="9" t="s">
        <v>582</v>
      </c>
      <c r="E575" s="9" t="str">
        <f t="shared" si="43"/>
        <v>1967 1</v>
      </c>
      <c r="F575" s="17">
        <v>3551</v>
      </c>
      <c r="G575" s="14">
        <v>0</v>
      </c>
      <c r="H575" s="17">
        <f t="shared" si="44"/>
        <v>3551</v>
      </c>
    </row>
    <row r="576" spans="1:8" x14ac:dyDescent="0.25">
      <c r="A576" s="18">
        <v>1967</v>
      </c>
      <c r="B576" s="18">
        <v>1967</v>
      </c>
      <c r="C576" s="18">
        <v>2</v>
      </c>
      <c r="D576" s="9" t="s">
        <v>583</v>
      </c>
      <c r="E576" s="9" t="str">
        <f t="shared" si="43"/>
        <v>1967 2</v>
      </c>
      <c r="F576" s="17">
        <v>3920</v>
      </c>
      <c r="G576" s="14">
        <v>0</v>
      </c>
      <c r="H576" s="17">
        <f t="shared" si="44"/>
        <v>3920</v>
      </c>
    </row>
    <row r="577" spans="1:10" x14ac:dyDescent="0.25">
      <c r="A577" s="18">
        <v>1967</v>
      </c>
      <c r="B577" s="18">
        <v>1967</v>
      </c>
      <c r="C577" s="18">
        <v>3</v>
      </c>
      <c r="D577" s="9" t="s">
        <v>584</v>
      </c>
      <c r="E577" s="9" t="str">
        <f t="shared" si="43"/>
        <v>1967 3</v>
      </c>
      <c r="F577" s="17">
        <v>4033</v>
      </c>
      <c r="G577" s="14">
        <v>0</v>
      </c>
      <c r="H577" s="17">
        <f t="shared" si="44"/>
        <v>4033</v>
      </c>
    </row>
    <row r="578" spans="1:10" x14ac:dyDescent="0.25">
      <c r="A578" s="18">
        <v>1967</v>
      </c>
      <c r="B578" s="18">
        <v>1967</v>
      </c>
      <c r="C578" s="18">
        <v>4</v>
      </c>
      <c r="D578" s="9" t="s">
        <v>585</v>
      </c>
      <c r="E578" s="9" t="str">
        <f t="shared" si="43"/>
        <v>1967 4</v>
      </c>
      <c r="F578" s="17">
        <v>4479</v>
      </c>
      <c r="G578" s="14">
        <v>0</v>
      </c>
      <c r="H578" s="17">
        <f t="shared" si="44"/>
        <v>4479</v>
      </c>
    </row>
    <row r="579" spans="1:10" x14ac:dyDescent="0.25">
      <c r="A579" s="18">
        <v>1967</v>
      </c>
      <c r="B579" s="18">
        <v>1967</v>
      </c>
      <c r="C579" s="18">
        <v>5</v>
      </c>
      <c r="D579" s="9" t="s">
        <v>586</v>
      </c>
      <c r="E579" s="9" t="str">
        <f t="shared" si="43"/>
        <v>1967 5</v>
      </c>
      <c r="F579" s="17">
        <v>4552</v>
      </c>
      <c r="G579" s="14">
        <v>0</v>
      </c>
      <c r="H579" s="17">
        <f t="shared" si="44"/>
        <v>4552</v>
      </c>
    </row>
    <row r="580" spans="1:10" x14ac:dyDescent="0.25">
      <c r="A580" s="18">
        <v>1967</v>
      </c>
      <c r="B580" s="18">
        <v>1967</v>
      </c>
      <c r="C580" s="18">
        <v>6</v>
      </c>
      <c r="D580" s="9" t="s">
        <v>587</v>
      </c>
      <c r="E580" s="9" t="str">
        <f t="shared" si="43"/>
        <v>1967 6</v>
      </c>
      <c r="F580" s="17">
        <v>4500</v>
      </c>
      <c r="G580" s="14">
        <v>0</v>
      </c>
      <c r="H580" s="17">
        <f t="shared" si="44"/>
        <v>4500</v>
      </c>
    </row>
    <row r="581" spans="1:10" x14ac:dyDescent="0.25">
      <c r="A581" s="18">
        <v>1967</v>
      </c>
      <c r="B581" s="18">
        <v>1967</v>
      </c>
      <c r="C581" s="18">
        <v>7</v>
      </c>
      <c r="D581" s="9" t="s">
        <v>588</v>
      </c>
      <c r="E581" s="9" t="str">
        <f t="shared" si="43"/>
        <v>1967 7</v>
      </c>
      <c r="F581" s="17">
        <v>4150</v>
      </c>
      <c r="G581" s="14">
        <v>0</v>
      </c>
      <c r="H581" s="17">
        <f t="shared" si="44"/>
        <v>4150</v>
      </c>
    </row>
    <row r="582" spans="1:10" x14ac:dyDescent="0.25">
      <c r="A582" s="18">
        <v>1967</v>
      </c>
      <c r="B582" s="18">
        <v>1967</v>
      </c>
      <c r="C582" s="18">
        <v>8</v>
      </c>
      <c r="D582" s="9" t="s">
        <v>589</v>
      </c>
      <c r="E582" s="9" t="str">
        <f t="shared" si="43"/>
        <v>1967 8</v>
      </c>
      <c r="F582" s="17">
        <v>3700</v>
      </c>
      <c r="G582" s="14">
        <v>0</v>
      </c>
      <c r="H582" s="17">
        <f t="shared" si="44"/>
        <v>3700</v>
      </c>
    </row>
    <row r="583" spans="1:10" x14ac:dyDescent="0.25">
      <c r="A583" s="18">
        <v>1967</v>
      </c>
      <c r="B583" s="18">
        <v>1967</v>
      </c>
      <c r="C583" s="18">
        <v>9</v>
      </c>
      <c r="D583" s="9" t="s">
        <v>590</v>
      </c>
      <c r="E583" s="9" t="str">
        <f t="shared" si="43"/>
        <v>1967 9</v>
      </c>
      <c r="F583" s="17">
        <v>3141.9628600000001</v>
      </c>
      <c r="G583" s="14">
        <v>0</v>
      </c>
      <c r="H583" s="17">
        <f t="shared" si="44"/>
        <v>3141.9628600000001</v>
      </c>
    </row>
    <row r="584" spans="1:10" x14ac:dyDescent="0.25">
      <c r="A584" s="18">
        <v>1968</v>
      </c>
      <c r="B584" s="18">
        <v>1967</v>
      </c>
      <c r="C584" s="18">
        <v>10</v>
      </c>
      <c r="D584" s="9" t="s">
        <v>591</v>
      </c>
      <c r="E584" s="9" t="str">
        <f t="shared" si="43"/>
        <v>1968 10</v>
      </c>
      <c r="F584" s="17">
        <v>3188.3761930000001</v>
      </c>
      <c r="G584" s="14">
        <v>0</v>
      </c>
      <c r="H584" s="17">
        <f t="shared" si="44"/>
        <v>3188.3761930000001</v>
      </c>
    </row>
    <row r="585" spans="1:10" x14ac:dyDescent="0.25">
      <c r="A585" s="18">
        <v>1968</v>
      </c>
      <c r="B585" s="18">
        <v>1967</v>
      </c>
      <c r="C585" s="18">
        <v>11</v>
      </c>
      <c r="D585" s="9" t="s">
        <v>592</v>
      </c>
      <c r="E585" s="9" t="str">
        <f t="shared" si="43"/>
        <v>1968 11</v>
      </c>
      <c r="F585" s="17">
        <v>3006.0689779999998</v>
      </c>
      <c r="G585" s="14">
        <v>0</v>
      </c>
      <c r="H585" s="17">
        <f t="shared" si="44"/>
        <v>3006.0689779999998</v>
      </c>
      <c r="I585" s="17"/>
      <c r="J585" s="17"/>
    </row>
    <row r="586" spans="1:10" x14ac:dyDescent="0.25">
      <c r="A586" s="18">
        <v>1968</v>
      </c>
      <c r="B586" s="18">
        <v>1967</v>
      </c>
      <c r="C586" s="18">
        <v>12</v>
      </c>
      <c r="D586" s="9" t="s">
        <v>593</v>
      </c>
      <c r="E586" s="9" t="str">
        <f t="shared" si="43"/>
        <v>1968 12</v>
      </c>
      <c r="F586" s="17">
        <v>3123.8889730000001</v>
      </c>
      <c r="G586" s="14">
        <v>0</v>
      </c>
      <c r="H586" s="17">
        <f t="shared" si="44"/>
        <v>3123.8889730000001</v>
      </c>
      <c r="I586" s="17"/>
      <c r="J586" s="17"/>
    </row>
    <row r="587" spans="1:10" x14ac:dyDescent="0.25">
      <c r="A587" s="18">
        <v>1968</v>
      </c>
      <c r="B587" s="18">
        <v>1968</v>
      </c>
      <c r="C587" s="18">
        <v>1</v>
      </c>
      <c r="D587" s="9" t="s">
        <v>594</v>
      </c>
      <c r="E587" s="9" t="str">
        <f t="shared" si="43"/>
        <v>1968 1</v>
      </c>
      <c r="F587" s="17">
        <v>3377.5630030000002</v>
      </c>
      <c r="G587" s="14">
        <v>0</v>
      </c>
      <c r="H587" s="17">
        <f t="shared" si="44"/>
        <v>3377.5630030000002</v>
      </c>
    </row>
    <row r="588" spans="1:10" x14ac:dyDescent="0.25">
      <c r="A588" s="18">
        <v>1968</v>
      </c>
      <c r="B588" s="18">
        <v>1968</v>
      </c>
      <c r="C588" s="18">
        <v>2</v>
      </c>
      <c r="D588" s="9" t="s">
        <v>595</v>
      </c>
      <c r="E588" s="9" t="str">
        <f t="shared" si="43"/>
        <v>1968 2</v>
      </c>
      <c r="F588" s="17">
        <v>3654</v>
      </c>
      <c r="G588" s="14">
        <v>0</v>
      </c>
      <c r="H588" s="17">
        <f t="shared" si="44"/>
        <v>3654</v>
      </c>
    </row>
    <row r="589" spans="1:10" x14ac:dyDescent="0.25">
      <c r="A589" s="18">
        <v>1968</v>
      </c>
      <c r="B589" s="18">
        <v>1968</v>
      </c>
      <c r="C589" s="18">
        <v>3</v>
      </c>
      <c r="D589" s="9" t="s">
        <v>596</v>
      </c>
      <c r="E589" s="9" t="str">
        <f t="shared" si="43"/>
        <v>1968 3</v>
      </c>
      <c r="F589" s="17">
        <v>4242.4410289999996</v>
      </c>
      <c r="G589" s="14">
        <v>0</v>
      </c>
      <c r="H589" s="17">
        <f t="shared" si="44"/>
        <v>4242.4410289999996</v>
      </c>
    </row>
    <row r="590" spans="1:10" x14ac:dyDescent="0.25">
      <c r="A590" s="18">
        <v>1968</v>
      </c>
      <c r="B590" s="18">
        <v>1968</v>
      </c>
      <c r="C590" s="18">
        <v>4</v>
      </c>
      <c r="D590" s="9" t="s">
        <v>597</v>
      </c>
      <c r="E590" s="9" t="str">
        <f t="shared" si="43"/>
        <v>1968 4</v>
      </c>
      <c r="F590" s="17">
        <v>4481.1532269999998</v>
      </c>
      <c r="G590" s="14">
        <v>0</v>
      </c>
      <c r="H590" s="17">
        <f t="shared" si="44"/>
        <v>4481.1532269999998</v>
      </c>
    </row>
    <row r="591" spans="1:10" x14ac:dyDescent="0.25">
      <c r="A591" s="18">
        <v>1968</v>
      </c>
      <c r="B591" s="18">
        <v>1968</v>
      </c>
      <c r="C591" s="18">
        <v>5</v>
      </c>
      <c r="D591" s="9" t="s">
        <v>598</v>
      </c>
      <c r="E591" s="9" t="str">
        <f t="shared" si="43"/>
        <v>1968 5</v>
      </c>
      <c r="F591" s="17">
        <v>4385.3132009999999</v>
      </c>
      <c r="G591" s="14">
        <v>0</v>
      </c>
      <c r="H591" s="17">
        <f t="shared" si="44"/>
        <v>4385.3132009999999</v>
      </c>
    </row>
    <row r="592" spans="1:10" x14ac:dyDescent="0.25">
      <c r="A592" s="18">
        <v>1968</v>
      </c>
      <c r="B592" s="18">
        <v>1968</v>
      </c>
      <c r="C592" s="18">
        <v>6</v>
      </c>
      <c r="D592" s="9" t="s">
        <v>599</v>
      </c>
      <c r="E592" s="9" t="str">
        <f t="shared" si="43"/>
        <v>1968 6</v>
      </c>
      <c r="F592" s="17">
        <v>3858.2818590000002</v>
      </c>
      <c r="G592" s="14">
        <v>0</v>
      </c>
      <c r="H592" s="17">
        <f t="shared" si="44"/>
        <v>3858.2818590000002</v>
      </c>
    </row>
    <row r="593" spans="1:8" x14ac:dyDescent="0.25">
      <c r="A593" s="18">
        <v>1968</v>
      </c>
      <c r="B593" s="18">
        <v>1968</v>
      </c>
      <c r="C593" s="18">
        <v>7</v>
      </c>
      <c r="D593" s="9" t="s">
        <v>600</v>
      </c>
      <c r="E593" s="9" t="str">
        <f t="shared" si="43"/>
        <v>1968 7</v>
      </c>
      <c r="F593" s="17">
        <v>3172.816902</v>
      </c>
      <c r="G593" s="14">
        <v>0</v>
      </c>
      <c r="H593" s="17">
        <f t="shared" si="44"/>
        <v>3172.816902</v>
      </c>
    </row>
    <row r="594" spans="1:8" x14ac:dyDescent="0.25">
      <c r="A594" s="18">
        <v>1968</v>
      </c>
      <c r="B594" s="18">
        <v>1968</v>
      </c>
      <c r="C594" s="18">
        <v>8</v>
      </c>
      <c r="D594" s="9" t="s">
        <v>601</v>
      </c>
      <c r="E594" s="9" t="str">
        <f t="shared" si="43"/>
        <v>1968 8</v>
      </c>
      <c r="F594" s="17">
        <v>3011.799278</v>
      </c>
      <c r="G594" s="14">
        <v>0</v>
      </c>
      <c r="H594" s="17">
        <f t="shared" si="44"/>
        <v>3011.799278</v>
      </c>
    </row>
    <row r="595" spans="1:8" x14ac:dyDescent="0.25">
      <c r="A595" s="18">
        <v>1968</v>
      </c>
      <c r="B595" s="18">
        <v>1968</v>
      </c>
      <c r="C595" s="18">
        <v>9</v>
      </c>
      <c r="D595" s="9" t="s">
        <v>602</v>
      </c>
      <c r="E595" s="9" t="str">
        <f t="shared" si="43"/>
        <v>1968 9</v>
      </c>
      <c r="F595" s="17">
        <v>2925.0134899999998</v>
      </c>
      <c r="G595" s="14">
        <v>0</v>
      </c>
      <c r="H595" s="17">
        <f t="shared" si="44"/>
        <v>2925.0134899999998</v>
      </c>
    </row>
    <row r="596" spans="1:8" x14ac:dyDescent="0.25">
      <c r="A596" s="18">
        <v>1969</v>
      </c>
      <c r="B596" s="18">
        <v>1968</v>
      </c>
      <c r="C596" s="18">
        <v>10</v>
      </c>
      <c r="D596" s="9" t="s">
        <v>603</v>
      </c>
      <c r="E596" s="9" t="str">
        <f t="shared" si="43"/>
        <v>1969 10</v>
      </c>
      <c r="F596" s="17">
        <v>2885.9028819999999</v>
      </c>
      <c r="G596" s="14">
        <v>0</v>
      </c>
      <c r="H596" s="17">
        <f t="shared" si="44"/>
        <v>2885.9028819999999</v>
      </c>
    </row>
    <row r="597" spans="1:8" x14ac:dyDescent="0.25">
      <c r="A597" s="18">
        <v>1969</v>
      </c>
      <c r="B597" s="18">
        <v>1968</v>
      </c>
      <c r="C597" s="18">
        <v>11</v>
      </c>
      <c r="D597" s="9" t="s">
        <v>604</v>
      </c>
      <c r="E597" s="9" t="str">
        <f t="shared" si="43"/>
        <v>1969 11</v>
      </c>
      <c r="F597" s="17">
        <v>2990.5889179999999</v>
      </c>
      <c r="G597" s="14">
        <v>0</v>
      </c>
      <c r="H597" s="17">
        <f t="shared" si="44"/>
        <v>2990.5889179999999</v>
      </c>
    </row>
    <row r="598" spans="1:8" x14ac:dyDescent="0.25">
      <c r="A598" s="18">
        <v>1969</v>
      </c>
      <c r="B598" s="18">
        <v>1968</v>
      </c>
      <c r="C598" s="18">
        <v>12</v>
      </c>
      <c r="D598" s="9" t="s">
        <v>605</v>
      </c>
      <c r="E598" s="9" t="str">
        <f t="shared" si="43"/>
        <v>1969 12</v>
      </c>
      <c r="F598" s="17">
        <v>3347.7074499999999</v>
      </c>
      <c r="G598" s="14">
        <v>0</v>
      </c>
      <c r="H598" s="17">
        <f t="shared" si="44"/>
        <v>3347.7074499999999</v>
      </c>
    </row>
    <row r="599" spans="1:8" x14ac:dyDescent="0.25">
      <c r="A599" s="18">
        <v>1969</v>
      </c>
      <c r="B599" s="18">
        <v>1969</v>
      </c>
      <c r="C599" s="18">
        <v>1</v>
      </c>
      <c r="D599" s="9" t="s">
        <v>606</v>
      </c>
      <c r="E599" s="9" t="str">
        <f t="shared" si="43"/>
        <v>1969 1</v>
      </c>
      <c r="F599" s="17">
        <v>3358</v>
      </c>
      <c r="G599" s="14">
        <v>0</v>
      </c>
      <c r="H599" s="17">
        <f t="shared" si="44"/>
        <v>3358</v>
      </c>
    </row>
    <row r="600" spans="1:8" x14ac:dyDescent="0.25">
      <c r="A600" s="18">
        <v>1969</v>
      </c>
      <c r="B600" s="18">
        <v>1969</v>
      </c>
      <c r="C600" s="18">
        <v>2</v>
      </c>
      <c r="D600" s="9" t="s">
        <v>607</v>
      </c>
      <c r="E600" s="9" t="str">
        <f t="shared" si="43"/>
        <v>1969 2</v>
      </c>
      <c r="F600" s="17">
        <v>3480</v>
      </c>
      <c r="G600" s="14">
        <v>0</v>
      </c>
      <c r="H600" s="17">
        <f t="shared" si="44"/>
        <v>3480</v>
      </c>
    </row>
    <row r="601" spans="1:8" x14ac:dyDescent="0.25">
      <c r="A601" s="18">
        <v>1969</v>
      </c>
      <c r="B601" s="18">
        <v>1969</v>
      </c>
      <c r="C601" s="18">
        <v>3</v>
      </c>
      <c r="D601" s="9" t="s">
        <v>608</v>
      </c>
      <c r="E601" s="9" t="str">
        <f t="shared" si="43"/>
        <v>1969 3</v>
      </c>
      <c r="F601" s="17">
        <v>4030</v>
      </c>
      <c r="G601" s="14">
        <v>0</v>
      </c>
      <c r="H601" s="17">
        <f t="shared" si="44"/>
        <v>4030</v>
      </c>
    </row>
    <row r="602" spans="1:8" x14ac:dyDescent="0.25">
      <c r="A602" s="18">
        <v>1969</v>
      </c>
      <c r="B602" s="18">
        <v>1969</v>
      </c>
      <c r="C602" s="18">
        <v>4</v>
      </c>
      <c r="D602" s="9" t="s">
        <v>609</v>
      </c>
      <c r="E602" s="9" t="str">
        <f t="shared" si="43"/>
        <v>1969 4</v>
      </c>
      <c r="F602" s="17">
        <v>4434</v>
      </c>
      <c r="G602" s="14">
        <v>0</v>
      </c>
      <c r="H602" s="17">
        <f t="shared" si="44"/>
        <v>4434</v>
      </c>
    </row>
    <row r="603" spans="1:8" x14ac:dyDescent="0.25">
      <c r="A603" s="18">
        <v>1969</v>
      </c>
      <c r="B603" s="18">
        <v>1969</v>
      </c>
      <c r="C603" s="18">
        <v>5</v>
      </c>
      <c r="D603" s="9" t="s">
        <v>610</v>
      </c>
      <c r="E603" s="9" t="str">
        <f t="shared" si="43"/>
        <v>1969 5</v>
      </c>
      <c r="F603" s="17">
        <v>4552</v>
      </c>
      <c r="G603" s="14">
        <v>0</v>
      </c>
      <c r="H603" s="17">
        <f t="shared" si="44"/>
        <v>4552</v>
      </c>
    </row>
    <row r="604" spans="1:8" x14ac:dyDescent="0.25">
      <c r="A604" s="18">
        <v>1969</v>
      </c>
      <c r="B604" s="18">
        <v>1969</v>
      </c>
      <c r="C604" s="18">
        <v>6</v>
      </c>
      <c r="D604" s="9" t="s">
        <v>611</v>
      </c>
      <c r="E604" s="9" t="str">
        <f t="shared" si="43"/>
        <v>1969 6</v>
      </c>
      <c r="F604" s="17">
        <v>4448.5570809999999</v>
      </c>
      <c r="G604" s="14">
        <v>0</v>
      </c>
      <c r="H604" s="17">
        <f t="shared" si="44"/>
        <v>4448.5570809999999</v>
      </c>
    </row>
    <row r="605" spans="1:8" x14ac:dyDescent="0.25">
      <c r="A605" s="18">
        <v>1969</v>
      </c>
      <c r="B605" s="18">
        <v>1969</v>
      </c>
      <c r="C605" s="18">
        <v>7</v>
      </c>
      <c r="D605" s="9" t="s">
        <v>612</v>
      </c>
      <c r="E605" s="9" t="str">
        <f t="shared" si="43"/>
        <v>1969 7</v>
      </c>
      <c r="F605" s="17">
        <v>4059.8723890000001</v>
      </c>
      <c r="G605" s="14">
        <v>0</v>
      </c>
      <c r="H605" s="17">
        <f t="shared" si="44"/>
        <v>4059.8723890000001</v>
      </c>
    </row>
    <row r="606" spans="1:8" x14ac:dyDescent="0.25">
      <c r="A606" s="18">
        <v>1969</v>
      </c>
      <c r="B606" s="18">
        <v>1969</v>
      </c>
      <c r="C606" s="18">
        <v>8</v>
      </c>
      <c r="D606" s="9" t="s">
        <v>613</v>
      </c>
      <c r="E606" s="9" t="str">
        <f t="shared" si="43"/>
        <v>1969 8</v>
      </c>
      <c r="F606" s="17">
        <v>3700</v>
      </c>
      <c r="G606" s="14">
        <v>0</v>
      </c>
      <c r="H606" s="17">
        <f t="shared" si="44"/>
        <v>3700</v>
      </c>
    </row>
    <row r="607" spans="1:8" x14ac:dyDescent="0.25">
      <c r="A607" s="18">
        <v>1969</v>
      </c>
      <c r="B607" s="18">
        <v>1969</v>
      </c>
      <c r="C607" s="18">
        <v>9</v>
      </c>
      <c r="D607" s="9" t="s">
        <v>614</v>
      </c>
      <c r="E607" s="9" t="str">
        <f t="shared" si="43"/>
        <v>1969 9</v>
      </c>
      <c r="F607" s="17">
        <v>3294.959492</v>
      </c>
      <c r="G607" s="14">
        <v>0</v>
      </c>
      <c r="H607" s="17">
        <f t="shared" si="44"/>
        <v>3294.959492</v>
      </c>
    </row>
    <row r="608" spans="1:8" x14ac:dyDescent="0.25">
      <c r="A608" s="18">
        <v>1970</v>
      </c>
      <c r="B608" s="18">
        <v>1969</v>
      </c>
      <c r="C608" s="18">
        <v>10</v>
      </c>
      <c r="D608" s="9" t="s">
        <v>615</v>
      </c>
      <c r="E608" s="9" t="str">
        <f t="shared" si="43"/>
        <v>1970 10</v>
      </c>
      <c r="F608" s="17">
        <v>3250</v>
      </c>
      <c r="G608" s="14">
        <v>0</v>
      </c>
      <c r="H608" s="17">
        <f t="shared" si="44"/>
        <v>3250</v>
      </c>
    </row>
    <row r="609" spans="1:10" x14ac:dyDescent="0.25">
      <c r="A609" s="18">
        <v>1970</v>
      </c>
      <c r="B609" s="18">
        <v>1969</v>
      </c>
      <c r="C609" s="18">
        <v>11</v>
      </c>
      <c r="D609" s="9" t="s">
        <v>616</v>
      </c>
      <c r="E609" s="9" t="str">
        <f t="shared" ref="E609:E672" si="45">CONCATENATE(A609," ",C609)</f>
        <v>1970 11</v>
      </c>
      <c r="F609" s="17">
        <v>3086.416017</v>
      </c>
      <c r="G609" s="14">
        <v>0</v>
      </c>
      <c r="H609" s="17">
        <f t="shared" ref="H609:H672" si="46">SUM(F609:G609)</f>
        <v>3086.416017</v>
      </c>
    </row>
    <row r="610" spans="1:10" x14ac:dyDescent="0.25">
      <c r="A610" s="18">
        <v>1970</v>
      </c>
      <c r="B610" s="18">
        <v>1969</v>
      </c>
      <c r="C610" s="18">
        <v>12</v>
      </c>
      <c r="D610" s="9" t="s">
        <v>617</v>
      </c>
      <c r="E610" s="9" t="str">
        <f t="shared" si="45"/>
        <v>1970 12</v>
      </c>
      <c r="F610" s="17">
        <v>3317</v>
      </c>
      <c r="G610" s="14">
        <v>0</v>
      </c>
      <c r="H610" s="17">
        <f t="shared" si="46"/>
        <v>3317</v>
      </c>
      <c r="I610" s="17"/>
      <c r="J610" s="17"/>
    </row>
    <row r="611" spans="1:10" x14ac:dyDescent="0.25">
      <c r="A611" s="18">
        <v>1970</v>
      </c>
      <c r="B611" s="18">
        <v>1970</v>
      </c>
      <c r="C611" s="18">
        <v>1</v>
      </c>
      <c r="D611" s="9" t="s">
        <v>618</v>
      </c>
      <c r="E611" s="9" t="str">
        <f t="shared" si="45"/>
        <v>1970 1</v>
      </c>
      <c r="F611" s="17">
        <v>3252</v>
      </c>
      <c r="G611" s="14">
        <v>0</v>
      </c>
      <c r="H611" s="17">
        <f t="shared" si="46"/>
        <v>3252</v>
      </c>
    </row>
    <row r="612" spans="1:10" x14ac:dyDescent="0.25">
      <c r="A612" s="18">
        <v>1970</v>
      </c>
      <c r="B612" s="18">
        <v>1970</v>
      </c>
      <c r="C612" s="18">
        <v>2</v>
      </c>
      <c r="D612" s="9" t="s">
        <v>619</v>
      </c>
      <c r="E612" s="9" t="str">
        <f t="shared" si="45"/>
        <v>1970 2</v>
      </c>
      <c r="F612" s="17">
        <v>3431</v>
      </c>
      <c r="G612" s="14">
        <v>0</v>
      </c>
      <c r="H612" s="17">
        <f t="shared" si="46"/>
        <v>3431</v>
      </c>
    </row>
    <row r="613" spans="1:10" x14ac:dyDescent="0.25">
      <c r="A613" s="18">
        <v>1970</v>
      </c>
      <c r="B613" s="18">
        <v>1970</v>
      </c>
      <c r="C613" s="18">
        <v>3</v>
      </c>
      <c r="D613" s="9" t="s">
        <v>620</v>
      </c>
      <c r="E613" s="9" t="str">
        <f t="shared" si="45"/>
        <v>1970 3</v>
      </c>
      <c r="F613" s="17">
        <v>4098.263027</v>
      </c>
      <c r="G613" s="14">
        <v>0</v>
      </c>
      <c r="H613" s="17">
        <f t="shared" si="46"/>
        <v>4098.263027</v>
      </c>
    </row>
    <row r="614" spans="1:10" x14ac:dyDescent="0.25">
      <c r="A614" s="18">
        <v>1970</v>
      </c>
      <c r="B614" s="18">
        <v>1970</v>
      </c>
      <c r="C614" s="18">
        <v>4</v>
      </c>
      <c r="D614" s="9" t="s">
        <v>621</v>
      </c>
      <c r="E614" s="9" t="str">
        <f t="shared" si="45"/>
        <v>1970 4</v>
      </c>
      <c r="F614" s="17">
        <v>4335.2319740000003</v>
      </c>
      <c r="G614" s="14">
        <v>0</v>
      </c>
      <c r="H614" s="17">
        <f t="shared" si="46"/>
        <v>4335.2319740000003</v>
      </c>
    </row>
    <row r="615" spans="1:10" x14ac:dyDescent="0.25">
      <c r="A615" s="18">
        <v>1970</v>
      </c>
      <c r="B615" s="18">
        <v>1970</v>
      </c>
      <c r="C615" s="18">
        <v>5</v>
      </c>
      <c r="D615" s="9" t="s">
        <v>622</v>
      </c>
      <c r="E615" s="9" t="str">
        <f t="shared" si="45"/>
        <v>1970 5</v>
      </c>
      <c r="F615" s="17">
        <v>4239.8424489999998</v>
      </c>
      <c r="G615" s="14">
        <v>0</v>
      </c>
      <c r="H615" s="17">
        <f t="shared" si="46"/>
        <v>4239.8424489999998</v>
      </c>
    </row>
    <row r="616" spans="1:10" x14ac:dyDescent="0.25">
      <c r="A616" s="18">
        <v>1970</v>
      </c>
      <c r="B616" s="18">
        <v>1970</v>
      </c>
      <c r="C616" s="18">
        <v>6</v>
      </c>
      <c r="D616" s="9" t="s">
        <v>623</v>
      </c>
      <c r="E616" s="9" t="str">
        <f t="shared" si="45"/>
        <v>1970 6</v>
      </c>
      <c r="F616" s="17">
        <v>3867.5701869999998</v>
      </c>
      <c r="G616" s="14">
        <v>0</v>
      </c>
      <c r="H616" s="17">
        <f t="shared" si="46"/>
        <v>3867.5701869999998</v>
      </c>
    </row>
    <row r="617" spans="1:10" x14ac:dyDescent="0.25">
      <c r="A617" s="18">
        <v>1970</v>
      </c>
      <c r="B617" s="18">
        <v>1970</v>
      </c>
      <c r="C617" s="18">
        <v>7</v>
      </c>
      <c r="D617" s="9" t="s">
        <v>624</v>
      </c>
      <c r="E617" s="9" t="str">
        <f t="shared" si="45"/>
        <v>1970 7</v>
      </c>
      <c r="F617" s="17">
        <v>3199.5219900000002</v>
      </c>
      <c r="G617" s="14">
        <v>0</v>
      </c>
      <c r="H617" s="17">
        <f t="shared" si="46"/>
        <v>3199.5219900000002</v>
      </c>
    </row>
    <row r="618" spans="1:10" x14ac:dyDescent="0.25">
      <c r="A618" s="18">
        <v>1970</v>
      </c>
      <c r="B618" s="18">
        <v>1970</v>
      </c>
      <c r="C618" s="18">
        <v>8</v>
      </c>
      <c r="D618" s="9" t="s">
        <v>625</v>
      </c>
      <c r="E618" s="9" t="str">
        <f t="shared" si="45"/>
        <v>1970 8</v>
      </c>
      <c r="F618" s="17">
        <v>2893.190036</v>
      </c>
      <c r="G618" s="14">
        <v>0</v>
      </c>
      <c r="H618" s="17">
        <f t="shared" si="46"/>
        <v>2893.190036</v>
      </c>
    </row>
    <row r="619" spans="1:10" x14ac:dyDescent="0.25">
      <c r="A619" s="18">
        <v>1970</v>
      </c>
      <c r="B619" s="18">
        <v>1970</v>
      </c>
      <c r="C619" s="18">
        <v>9</v>
      </c>
      <c r="D619" s="9" t="s">
        <v>626</v>
      </c>
      <c r="E619" s="9" t="str">
        <f t="shared" si="45"/>
        <v>1970 9</v>
      </c>
      <c r="F619" s="17">
        <v>2345.019659</v>
      </c>
      <c r="G619" s="14">
        <v>0</v>
      </c>
      <c r="H619" s="17">
        <f t="shared" si="46"/>
        <v>2345.019659</v>
      </c>
    </row>
    <row r="620" spans="1:10" x14ac:dyDescent="0.25">
      <c r="A620" s="18">
        <v>1971</v>
      </c>
      <c r="B620" s="18">
        <v>1970</v>
      </c>
      <c r="C620" s="18">
        <v>10</v>
      </c>
      <c r="D620" s="9" t="s">
        <v>627</v>
      </c>
      <c r="E620" s="9" t="str">
        <f t="shared" si="45"/>
        <v>1971 10</v>
      </c>
      <c r="F620" s="17">
        <v>2203.0055200000002</v>
      </c>
      <c r="G620" s="14">
        <v>0</v>
      </c>
      <c r="H620" s="17">
        <f t="shared" si="46"/>
        <v>2203.0055200000002</v>
      </c>
    </row>
    <row r="621" spans="1:10" x14ac:dyDescent="0.25">
      <c r="A621" s="18">
        <v>1971</v>
      </c>
      <c r="B621" s="18">
        <v>1970</v>
      </c>
      <c r="C621" s="18">
        <v>11</v>
      </c>
      <c r="D621" s="9" t="s">
        <v>628</v>
      </c>
      <c r="E621" s="9" t="str">
        <f t="shared" si="45"/>
        <v>1971 11</v>
      </c>
      <c r="F621" s="17">
        <v>2587.9005480000001</v>
      </c>
      <c r="G621" s="14">
        <v>0</v>
      </c>
      <c r="H621" s="17">
        <f t="shared" si="46"/>
        <v>2587.9005480000001</v>
      </c>
    </row>
    <row r="622" spans="1:10" x14ac:dyDescent="0.25">
      <c r="A622" s="18">
        <v>1971</v>
      </c>
      <c r="B622" s="18">
        <v>1970</v>
      </c>
      <c r="C622" s="18">
        <v>12</v>
      </c>
      <c r="D622" s="9" t="s">
        <v>629</v>
      </c>
      <c r="E622" s="9" t="str">
        <f t="shared" si="45"/>
        <v>1971 12</v>
      </c>
      <c r="F622" s="17">
        <v>3319</v>
      </c>
      <c r="G622" s="14">
        <v>0</v>
      </c>
      <c r="H622" s="17">
        <f t="shared" si="46"/>
        <v>3319</v>
      </c>
    </row>
    <row r="623" spans="1:10" x14ac:dyDescent="0.25">
      <c r="A623" s="18">
        <v>1971</v>
      </c>
      <c r="B623" s="18">
        <v>1971</v>
      </c>
      <c r="C623" s="18">
        <v>1</v>
      </c>
      <c r="D623" s="9" t="s">
        <v>630</v>
      </c>
      <c r="E623" s="9" t="str">
        <f t="shared" si="45"/>
        <v>1971 1</v>
      </c>
      <c r="F623" s="17">
        <v>3515</v>
      </c>
      <c r="G623" s="14">
        <v>0</v>
      </c>
      <c r="H623" s="17">
        <f t="shared" si="46"/>
        <v>3515</v>
      </c>
    </row>
    <row r="624" spans="1:10" x14ac:dyDescent="0.25">
      <c r="A624" s="18">
        <v>1971</v>
      </c>
      <c r="B624" s="18">
        <v>1971</v>
      </c>
      <c r="C624" s="18">
        <v>2</v>
      </c>
      <c r="D624" s="9" t="s">
        <v>631</v>
      </c>
      <c r="E624" s="9" t="str">
        <f t="shared" si="45"/>
        <v>1971 2</v>
      </c>
      <c r="F624" s="17">
        <v>3917.3510489999999</v>
      </c>
      <c r="G624" s="14">
        <v>0</v>
      </c>
      <c r="H624" s="17">
        <f t="shared" si="46"/>
        <v>3917.3510489999999</v>
      </c>
    </row>
    <row r="625" spans="1:8" x14ac:dyDescent="0.25">
      <c r="A625" s="18">
        <v>1971</v>
      </c>
      <c r="B625" s="18">
        <v>1971</v>
      </c>
      <c r="C625" s="18">
        <v>3</v>
      </c>
      <c r="D625" s="9" t="s">
        <v>632</v>
      </c>
      <c r="E625" s="9" t="str">
        <f t="shared" si="45"/>
        <v>1971 3</v>
      </c>
      <c r="F625" s="17">
        <v>3873</v>
      </c>
      <c r="G625" s="14">
        <v>0</v>
      </c>
      <c r="H625" s="17">
        <f t="shared" si="46"/>
        <v>3873</v>
      </c>
    </row>
    <row r="626" spans="1:8" x14ac:dyDescent="0.25">
      <c r="A626" s="18">
        <v>1971</v>
      </c>
      <c r="B626" s="18">
        <v>1971</v>
      </c>
      <c r="C626" s="18">
        <v>4</v>
      </c>
      <c r="D626" s="9" t="s">
        <v>633</v>
      </c>
      <c r="E626" s="9" t="str">
        <f t="shared" si="45"/>
        <v>1971 4</v>
      </c>
      <c r="F626" s="17">
        <v>4518.1403879999998</v>
      </c>
      <c r="G626" s="14">
        <v>0</v>
      </c>
      <c r="H626" s="17">
        <f t="shared" si="46"/>
        <v>4518.1403879999998</v>
      </c>
    </row>
    <row r="627" spans="1:8" x14ac:dyDescent="0.25">
      <c r="A627" s="18">
        <v>1971</v>
      </c>
      <c r="B627" s="18">
        <v>1971</v>
      </c>
      <c r="C627" s="18">
        <v>5</v>
      </c>
      <c r="D627" s="9" t="s">
        <v>634</v>
      </c>
      <c r="E627" s="9" t="str">
        <f t="shared" si="45"/>
        <v>1971 5</v>
      </c>
      <c r="F627" s="17">
        <v>4552</v>
      </c>
      <c r="G627" s="14">
        <v>0</v>
      </c>
      <c r="H627" s="17">
        <f t="shared" si="46"/>
        <v>4552</v>
      </c>
    </row>
    <row r="628" spans="1:8" x14ac:dyDescent="0.25">
      <c r="A628" s="18">
        <v>1971</v>
      </c>
      <c r="B628" s="18">
        <v>1971</v>
      </c>
      <c r="C628" s="18">
        <v>6</v>
      </c>
      <c r="D628" s="9" t="s">
        <v>635</v>
      </c>
      <c r="E628" s="9" t="str">
        <f t="shared" si="45"/>
        <v>1971 6</v>
      </c>
      <c r="F628" s="17">
        <v>4500</v>
      </c>
      <c r="G628" s="14">
        <v>0</v>
      </c>
      <c r="H628" s="17">
        <f t="shared" si="46"/>
        <v>4500</v>
      </c>
    </row>
    <row r="629" spans="1:8" x14ac:dyDescent="0.25">
      <c r="A629" s="18">
        <v>1971</v>
      </c>
      <c r="B629" s="18">
        <v>1971</v>
      </c>
      <c r="C629" s="18">
        <v>7</v>
      </c>
      <c r="D629" s="9" t="s">
        <v>636</v>
      </c>
      <c r="E629" s="9" t="str">
        <f t="shared" si="45"/>
        <v>1971 7</v>
      </c>
      <c r="F629" s="17">
        <v>3998.0039830000001</v>
      </c>
      <c r="G629" s="14">
        <v>0</v>
      </c>
      <c r="H629" s="17">
        <f t="shared" si="46"/>
        <v>3998.0039830000001</v>
      </c>
    </row>
    <row r="630" spans="1:8" x14ac:dyDescent="0.25">
      <c r="A630" s="18">
        <v>1971</v>
      </c>
      <c r="B630" s="18">
        <v>1971</v>
      </c>
      <c r="C630" s="18">
        <v>8</v>
      </c>
      <c r="D630" s="9" t="s">
        <v>637</v>
      </c>
      <c r="E630" s="9" t="str">
        <f t="shared" si="45"/>
        <v>1971 8</v>
      </c>
      <c r="F630" s="17">
        <v>3700</v>
      </c>
      <c r="G630" s="14">
        <v>0</v>
      </c>
      <c r="H630" s="17">
        <f t="shared" si="46"/>
        <v>3700</v>
      </c>
    </row>
    <row r="631" spans="1:8" x14ac:dyDescent="0.25">
      <c r="A631" s="18">
        <v>1971</v>
      </c>
      <c r="B631" s="18">
        <v>1971</v>
      </c>
      <c r="C631" s="18">
        <v>9</v>
      </c>
      <c r="D631" s="9" t="s">
        <v>638</v>
      </c>
      <c r="E631" s="9" t="str">
        <f t="shared" si="45"/>
        <v>1971 9</v>
      </c>
      <c r="F631" s="17">
        <v>3233.5739720000001</v>
      </c>
      <c r="G631" s="14">
        <v>0</v>
      </c>
      <c r="H631" s="17">
        <f t="shared" si="46"/>
        <v>3233.5739720000001</v>
      </c>
    </row>
    <row r="632" spans="1:8" x14ac:dyDescent="0.25">
      <c r="A632" s="18">
        <v>1972</v>
      </c>
      <c r="B632" s="18">
        <v>1971</v>
      </c>
      <c r="C632" s="18">
        <v>10</v>
      </c>
      <c r="D632" s="9" t="s">
        <v>639</v>
      </c>
      <c r="E632" s="9" t="str">
        <f t="shared" si="45"/>
        <v>1972 10</v>
      </c>
      <c r="F632" s="17">
        <v>3200</v>
      </c>
      <c r="G632" s="14">
        <v>0</v>
      </c>
      <c r="H632" s="17">
        <f t="shared" si="46"/>
        <v>3200</v>
      </c>
    </row>
    <row r="633" spans="1:8" x14ac:dyDescent="0.25">
      <c r="A633" s="18">
        <v>1972</v>
      </c>
      <c r="B633" s="18">
        <v>1971</v>
      </c>
      <c r="C633" s="18">
        <v>11</v>
      </c>
      <c r="D633" s="9" t="s">
        <v>640</v>
      </c>
      <c r="E633" s="9" t="str">
        <f t="shared" si="45"/>
        <v>1972 11</v>
      </c>
      <c r="F633" s="17">
        <v>2798.2955229999998</v>
      </c>
      <c r="G633" s="14">
        <v>0</v>
      </c>
      <c r="H633" s="17">
        <f t="shared" si="46"/>
        <v>2798.2955229999998</v>
      </c>
    </row>
    <row r="634" spans="1:8" x14ac:dyDescent="0.25">
      <c r="A634" s="18">
        <v>1972</v>
      </c>
      <c r="B634" s="18">
        <v>1971</v>
      </c>
      <c r="C634" s="18">
        <v>12</v>
      </c>
      <c r="D634" s="9" t="s">
        <v>641</v>
      </c>
      <c r="E634" s="9" t="str">
        <f t="shared" si="45"/>
        <v>1972 12</v>
      </c>
      <c r="F634" s="17">
        <v>2988.0596209999999</v>
      </c>
      <c r="G634" s="14">
        <v>0</v>
      </c>
      <c r="H634" s="17">
        <f t="shared" si="46"/>
        <v>2988.0596209999999</v>
      </c>
    </row>
    <row r="635" spans="1:8" x14ac:dyDescent="0.25">
      <c r="A635" s="18">
        <v>1972</v>
      </c>
      <c r="B635" s="18">
        <v>1972</v>
      </c>
      <c r="C635" s="18">
        <v>1</v>
      </c>
      <c r="D635" s="9" t="s">
        <v>642</v>
      </c>
      <c r="E635" s="9" t="str">
        <f t="shared" si="45"/>
        <v>1972 1</v>
      </c>
      <c r="F635" s="17">
        <v>3400.8738629999998</v>
      </c>
      <c r="G635" s="14">
        <v>0</v>
      </c>
      <c r="H635" s="17">
        <f t="shared" si="46"/>
        <v>3400.8738629999998</v>
      </c>
    </row>
    <row r="636" spans="1:8" x14ac:dyDescent="0.25">
      <c r="A636" s="18">
        <v>1972</v>
      </c>
      <c r="B636" s="18">
        <v>1972</v>
      </c>
      <c r="C636" s="18">
        <v>2</v>
      </c>
      <c r="D636" s="9" t="s">
        <v>643</v>
      </c>
      <c r="E636" s="9" t="str">
        <f t="shared" si="45"/>
        <v>1972 2</v>
      </c>
      <c r="F636" s="17">
        <v>3783.7683849999999</v>
      </c>
      <c r="G636" s="14">
        <v>0</v>
      </c>
      <c r="H636" s="17">
        <f t="shared" si="46"/>
        <v>3783.7683849999999</v>
      </c>
    </row>
    <row r="637" spans="1:8" x14ac:dyDescent="0.25">
      <c r="A637" s="18">
        <v>1972</v>
      </c>
      <c r="B637" s="18">
        <v>1972</v>
      </c>
      <c r="C637" s="18">
        <v>3</v>
      </c>
      <c r="D637" s="9" t="s">
        <v>644</v>
      </c>
      <c r="E637" s="9" t="str">
        <f t="shared" si="45"/>
        <v>1972 3</v>
      </c>
      <c r="F637" s="17">
        <v>4249</v>
      </c>
      <c r="G637" s="14">
        <v>0</v>
      </c>
      <c r="H637" s="17">
        <f t="shared" si="46"/>
        <v>4249</v>
      </c>
    </row>
    <row r="638" spans="1:8" x14ac:dyDescent="0.25">
      <c r="A638" s="18">
        <v>1972</v>
      </c>
      <c r="B638" s="18">
        <v>1972</v>
      </c>
      <c r="C638" s="18">
        <v>4</v>
      </c>
      <c r="D638" s="9" t="s">
        <v>645</v>
      </c>
      <c r="E638" s="9" t="str">
        <f t="shared" si="45"/>
        <v>1972 4</v>
      </c>
      <c r="F638" s="17">
        <v>4552</v>
      </c>
      <c r="G638" s="14">
        <v>0</v>
      </c>
      <c r="H638" s="17">
        <f t="shared" si="46"/>
        <v>4552</v>
      </c>
    </row>
    <row r="639" spans="1:8" x14ac:dyDescent="0.25">
      <c r="A639" s="18">
        <v>1972</v>
      </c>
      <c r="B639" s="18">
        <v>1972</v>
      </c>
      <c r="C639" s="18">
        <v>5</v>
      </c>
      <c r="D639" s="9" t="s">
        <v>646</v>
      </c>
      <c r="E639" s="9" t="str">
        <f t="shared" si="45"/>
        <v>1972 5</v>
      </c>
      <c r="F639" s="17">
        <v>4468.7153280000002</v>
      </c>
      <c r="G639" s="14">
        <v>0</v>
      </c>
      <c r="H639" s="17">
        <f t="shared" si="46"/>
        <v>4468.7153280000002</v>
      </c>
    </row>
    <row r="640" spans="1:8" x14ac:dyDescent="0.25">
      <c r="A640" s="18">
        <v>1972</v>
      </c>
      <c r="B640" s="18">
        <v>1972</v>
      </c>
      <c r="C640" s="18">
        <v>6</v>
      </c>
      <c r="D640" s="9" t="s">
        <v>647</v>
      </c>
      <c r="E640" s="9" t="str">
        <f t="shared" si="45"/>
        <v>1972 6</v>
      </c>
      <c r="F640" s="17">
        <v>3951.371099</v>
      </c>
      <c r="G640" s="14">
        <v>0</v>
      </c>
      <c r="H640" s="17">
        <f t="shared" si="46"/>
        <v>3951.371099</v>
      </c>
    </row>
    <row r="641" spans="1:8" x14ac:dyDescent="0.25">
      <c r="A641" s="18">
        <v>1972</v>
      </c>
      <c r="B641" s="18">
        <v>1972</v>
      </c>
      <c r="C641" s="18">
        <v>7</v>
      </c>
      <c r="D641" s="9" t="s">
        <v>648</v>
      </c>
      <c r="E641" s="9" t="str">
        <f t="shared" si="45"/>
        <v>1972 7</v>
      </c>
      <c r="F641" s="17">
        <v>3275.9850620000002</v>
      </c>
      <c r="G641" s="14">
        <v>0</v>
      </c>
      <c r="H641" s="17">
        <f t="shared" si="46"/>
        <v>3275.9850620000002</v>
      </c>
    </row>
    <row r="642" spans="1:8" x14ac:dyDescent="0.25">
      <c r="A642" s="18">
        <v>1972</v>
      </c>
      <c r="B642" s="18">
        <v>1972</v>
      </c>
      <c r="C642" s="18">
        <v>8</v>
      </c>
      <c r="D642" s="9" t="s">
        <v>649</v>
      </c>
      <c r="E642" s="9" t="str">
        <f t="shared" si="45"/>
        <v>1972 8</v>
      </c>
      <c r="F642" s="17">
        <v>3000.2367610000001</v>
      </c>
      <c r="G642" s="14">
        <v>0</v>
      </c>
      <c r="H642" s="17">
        <f t="shared" si="46"/>
        <v>3000.2367610000001</v>
      </c>
    </row>
    <row r="643" spans="1:8" x14ac:dyDescent="0.25">
      <c r="A643" s="18">
        <v>1972</v>
      </c>
      <c r="B643" s="18">
        <v>1972</v>
      </c>
      <c r="C643" s="18">
        <v>9</v>
      </c>
      <c r="D643" s="9" t="s">
        <v>650</v>
      </c>
      <c r="E643" s="9" t="str">
        <f t="shared" si="45"/>
        <v>1972 9</v>
      </c>
      <c r="F643" s="17">
        <v>2918.1401919999998</v>
      </c>
      <c r="G643" s="14">
        <v>0</v>
      </c>
      <c r="H643" s="17">
        <f t="shared" si="46"/>
        <v>2918.1401919999998</v>
      </c>
    </row>
    <row r="644" spans="1:8" x14ac:dyDescent="0.25">
      <c r="A644" s="18">
        <v>1973</v>
      </c>
      <c r="B644" s="18">
        <v>1972</v>
      </c>
      <c r="C644" s="18">
        <v>10</v>
      </c>
      <c r="D644" s="9" t="s">
        <v>651</v>
      </c>
      <c r="E644" s="9" t="str">
        <f t="shared" si="45"/>
        <v>1973 10</v>
      </c>
      <c r="F644" s="17">
        <v>3022.4900539999999</v>
      </c>
      <c r="G644" s="14">
        <v>0</v>
      </c>
      <c r="H644" s="17">
        <f t="shared" si="46"/>
        <v>3022.4900539999999</v>
      </c>
    </row>
    <row r="645" spans="1:8" x14ac:dyDescent="0.25">
      <c r="A645" s="18">
        <v>1973</v>
      </c>
      <c r="B645" s="18">
        <v>1972</v>
      </c>
      <c r="C645" s="18">
        <v>11</v>
      </c>
      <c r="D645" s="9" t="s">
        <v>652</v>
      </c>
      <c r="E645" s="9" t="str">
        <f t="shared" si="45"/>
        <v>1973 11</v>
      </c>
      <c r="F645" s="17">
        <v>3252</v>
      </c>
      <c r="G645" s="14">
        <v>0</v>
      </c>
      <c r="H645" s="17">
        <f t="shared" si="46"/>
        <v>3252</v>
      </c>
    </row>
    <row r="646" spans="1:8" x14ac:dyDescent="0.25">
      <c r="A646" s="18">
        <v>1973</v>
      </c>
      <c r="B646" s="18">
        <v>1972</v>
      </c>
      <c r="C646" s="18">
        <v>12</v>
      </c>
      <c r="D646" s="9" t="s">
        <v>653</v>
      </c>
      <c r="E646" s="9" t="str">
        <f t="shared" si="45"/>
        <v>1973 12</v>
      </c>
      <c r="F646" s="17">
        <v>3346</v>
      </c>
      <c r="G646" s="14">
        <v>0</v>
      </c>
      <c r="H646" s="17">
        <f t="shared" si="46"/>
        <v>3346</v>
      </c>
    </row>
    <row r="647" spans="1:8" x14ac:dyDescent="0.25">
      <c r="A647" s="18">
        <v>1973</v>
      </c>
      <c r="B647" s="18">
        <v>1973</v>
      </c>
      <c r="C647" s="18">
        <v>1</v>
      </c>
      <c r="D647" s="9" t="s">
        <v>654</v>
      </c>
      <c r="E647" s="9" t="str">
        <f t="shared" si="45"/>
        <v>1973 1</v>
      </c>
      <c r="F647" s="17">
        <v>3552</v>
      </c>
      <c r="G647" s="14">
        <v>0</v>
      </c>
      <c r="H647" s="17">
        <f t="shared" si="46"/>
        <v>3552</v>
      </c>
    </row>
    <row r="648" spans="1:8" x14ac:dyDescent="0.25">
      <c r="A648" s="18">
        <v>1973</v>
      </c>
      <c r="B648" s="18">
        <v>1973</v>
      </c>
      <c r="C648" s="18">
        <v>2</v>
      </c>
      <c r="D648" s="9" t="s">
        <v>655</v>
      </c>
      <c r="E648" s="9" t="str">
        <f t="shared" si="45"/>
        <v>1973 2</v>
      </c>
      <c r="F648" s="17">
        <v>3636</v>
      </c>
      <c r="G648" s="14">
        <v>0</v>
      </c>
      <c r="H648" s="17">
        <f t="shared" si="46"/>
        <v>3636</v>
      </c>
    </row>
    <row r="649" spans="1:8" x14ac:dyDescent="0.25">
      <c r="A649" s="18">
        <v>1973</v>
      </c>
      <c r="B649" s="18">
        <v>1973</v>
      </c>
      <c r="C649" s="18">
        <v>3</v>
      </c>
      <c r="D649" s="9" t="s">
        <v>656</v>
      </c>
      <c r="E649" s="9" t="str">
        <f t="shared" si="45"/>
        <v>1973 3</v>
      </c>
      <c r="F649" s="17">
        <v>4162</v>
      </c>
      <c r="G649" s="14">
        <v>0</v>
      </c>
      <c r="H649" s="17">
        <f t="shared" si="46"/>
        <v>4162</v>
      </c>
    </row>
    <row r="650" spans="1:8" x14ac:dyDescent="0.25">
      <c r="A650" s="18">
        <v>1973</v>
      </c>
      <c r="B650" s="18">
        <v>1973</v>
      </c>
      <c r="C650" s="18">
        <v>4</v>
      </c>
      <c r="D650" s="9" t="s">
        <v>657</v>
      </c>
      <c r="E650" s="9" t="str">
        <f t="shared" si="45"/>
        <v>1973 4</v>
      </c>
      <c r="F650" s="17">
        <v>4516.005107</v>
      </c>
      <c r="G650" s="14">
        <v>0</v>
      </c>
      <c r="H650" s="17">
        <f t="shared" si="46"/>
        <v>4516.005107</v>
      </c>
    </row>
    <row r="651" spans="1:8" x14ac:dyDescent="0.25">
      <c r="A651" s="18">
        <v>1973</v>
      </c>
      <c r="B651" s="18">
        <v>1973</v>
      </c>
      <c r="C651" s="18">
        <v>5</v>
      </c>
      <c r="D651" s="9" t="s">
        <v>658</v>
      </c>
      <c r="E651" s="9" t="str">
        <f t="shared" si="45"/>
        <v>1973 5</v>
      </c>
      <c r="F651" s="17">
        <v>4552</v>
      </c>
      <c r="G651" s="14">
        <v>0</v>
      </c>
      <c r="H651" s="17">
        <f t="shared" si="46"/>
        <v>4552</v>
      </c>
    </row>
    <row r="652" spans="1:8" x14ac:dyDescent="0.25">
      <c r="A652" s="18">
        <v>1973</v>
      </c>
      <c r="B652" s="18">
        <v>1973</v>
      </c>
      <c r="C652" s="18">
        <v>6</v>
      </c>
      <c r="D652" s="9" t="s">
        <v>659</v>
      </c>
      <c r="E652" s="9" t="str">
        <f t="shared" si="45"/>
        <v>1973 6</v>
      </c>
      <c r="F652" s="17">
        <v>4109.9458999999997</v>
      </c>
      <c r="G652" s="14">
        <v>0</v>
      </c>
      <c r="H652" s="17">
        <f t="shared" si="46"/>
        <v>4109.9458999999997</v>
      </c>
    </row>
    <row r="653" spans="1:8" x14ac:dyDescent="0.25">
      <c r="A653" s="18">
        <v>1973</v>
      </c>
      <c r="B653" s="18">
        <v>1973</v>
      </c>
      <c r="C653" s="18">
        <v>7</v>
      </c>
      <c r="D653" s="9" t="s">
        <v>660</v>
      </c>
      <c r="E653" s="9" t="str">
        <f t="shared" si="45"/>
        <v>1973 7</v>
      </c>
      <c r="F653" s="17">
        <v>3456.6304789999999</v>
      </c>
      <c r="G653" s="14">
        <v>0</v>
      </c>
      <c r="H653" s="17">
        <f t="shared" si="46"/>
        <v>3456.6304789999999</v>
      </c>
    </row>
    <row r="654" spans="1:8" x14ac:dyDescent="0.25">
      <c r="A654" s="18">
        <v>1973</v>
      </c>
      <c r="B654" s="18">
        <v>1973</v>
      </c>
      <c r="C654" s="18">
        <v>8</v>
      </c>
      <c r="D654" s="9" t="s">
        <v>661</v>
      </c>
      <c r="E654" s="9" t="str">
        <f t="shared" si="45"/>
        <v>1973 8</v>
      </c>
      <c r="F654" s="17">
        <v>3242.568264</v>
      </c>
      <c r="G654" s="14">
        <v>0</v>
      </c>
      <c r="H654" s="17">
        <f t="shared" si="46"/>
        <v>3242.568264</v>
      </c>
    </row>
    <row r="655" spans="1:8" x14ac:dyDescent="0.25">
      <c r="A655" s="18">
        <v>1973</v>
      </c>
      <c r="B655" s="18">
        <v>1973</v>
      </c>
      <c r="C655" s="18">
        <v>9</v>
      </c>
      <c r="D655" s="9" t="s">
        <v>662</v>
      </c>
      <c r="E655" s="9" t="str">
        <f t="shared" si="45"/>
        <v>1973 9</v>
      </c>
      <c r="F655" s="17">
        <v>3040.2645990000001</v>
      </c>
      <c r="G655" s="14">
        <v>0</v>
      </c>
      <c r="H655" s="17">
        <f t="shared" si="46"/>
        <v>3040.2645990000001</v>
      </c>
    </row>
    <row r="656" spans="1:8" x14ac:dyDescent="0.25">
      <c r="A656" s="18">
        <v>1974</v>
      </c>
      <c r="B656" s="18">
        <v>1973</v>
      </c>
      <c r="C656" s="18">
        <v>10</v>
      </c>
      <c r="D656" s="9" t="s">
        <v>663</v>
      </c>
      <c r="E656" s="9" t="str">
        <f t="shared" si="45"/>
        <v>1974 10</v>
      </c>
      <c r="F656" s="17">
        <v>3121.5661439999999</v>
      </c>
      <c r="G656" s="14">
        <v>0</v>
      </c>
      <c r="H656" s="17">
        <f t="shared" si="46"/>
        <v>3121.5661439999999</v>
      </c>
    </row>
    <row r="657" spans="1:8" x14ac:dyDescent="0.25">
      <c r="A657" s="18">
        <v>1974</v>
      </c>
      <c r="B657" s="18">
        <v>1973</v>
      </c>
      <c r="C657" s="18">
        <v>11</v>
      </c>
      <c r="D657" s="9" t="s">
        <v>664</v>
      </c>
      <c r="E657" s="9" t="str">
        <f t="shared" si="45"/>
        <v>1974 11</v>
      </c>
      <c r="F657" s="17">
        <v>3252</v>
      </c>
      <c r="G657" s="14">
        <v>0</v>
      </c>
      <c r="H657" s="17">
        <f t="shared" si="46"/>
        <v>3252</v>
      </c>
    </row>
    <row r="658" spans="1:8" x14ac:dyDescent="0.25">
      <c r="A658" s="18">
        <v>1974</v>
      </c>
      <c r="B658" s="18">
        <v>1973</v>
      </c>
      <c r="C658" s="18">
        <v>12</v>
      </c>
      <c r="D658" s="9" t="s">
        <v>665</v>
      </c>
      <c r="E658" s="9" t="str">
        <f t="shared" si="45"/>
        <v>1974 12</v>
      </c>
      <c r="F658" s="17">
        <v>3267</v>
      </c>
      <c r="G658" s="14">
        <v>0</v>
      </c>
      <c r="H658" s="17">
        <f t="shared" si="46"/>
        <v>3267</v>
      </c>
    </row>
    <row r="659" spans="1:8" x14ac:dyDescent="0.25">
      <c r="A659" s="18">
        <v>1974</v>
      </c>
      <c r="B659" s="18">
        <v>1974</v>
      </c>
      <c r="C659" s="18">
        <v>1</v>
      </c>
      <c r="D659" s="9" t="s">
        <v>666</v>
      </c>
      <c r="E659" s="9" t="str">
        <f t="shared" si="45"/>
        <v>1974 1</v>
      </c>
      <c r="F659" s="17">
        <v>3252</v>
      </c>
      <c r="G659" s="14">
        <v>0</v>
      </c>
      <c r="H659" s="17">
        <f t="shared" si="46"/>
        <v>3252</v>
      </c>
    </row>
    <row r="660" spans="1:8" x14ac:dyDescent="0.25">
      <c r="A660" s="18">
        <v>1974</v>
      </c>
      <c r="B660" s="18">
        <v>1974</v>
      </c>
      <c r="C660" s="18">
        <v>2</v>
      </c>
      <c r="D660" s="9" t="s">
        <v>667</v>
      </c>
      <c r="E660" s="9" t="str">
        <f t="shared" si="45"/>
        <v>1974 2</v>
      </c>
      <c r="F660" s="17">
        <v>3694</v>
      </c>
      <c r="G660" s="14">
        <v>0</v>
      </c>
      <c r="H660" s="17">
        <f t="shared" si="46"/>
        <v>3694</v>
      </c>
    </row>
    <row r="661" spans="1:8" x14ac:dyDescent="0.25">
      <c r="A661" s="18">
        <v>1974</v>
      </c>
      <c r="B661" s="18">
        <v>1974</v>
      </c>
      <c r="C661" s="18">
        <v>3</v>
      </c>
      <c r="D661" s="9" t="s">
        <v>668</v>
      </c>
      <c r="E661" s="9" t="str">
        <f t="shared" si="45"/>
        <v>1974 3</v>
      </c>
      <c r="F661" s="17">
        <v>3416</v>
      </c>
      <c r="G661" s="14">
        <v>0</v>
      </c>
      <c r="H661" s="17">
        <f t="shared" si="46"/>
        <v>3416</v>
      </c>
    </row>
    <row r="662" spans="1:8" x14ac:dyDescent="0.25">
      <c r="A662" s="18">
        <v>1974</v>
      </c>
      <c r="B662" s="18">
        <v>1974</v>
      </c>
      <c r="C662" s="18">
        <v>4</v>
      </c>
      <c r="D662" s="9" t="s">
        <v>669</v>
      </c>
      <c r="E662" s="9" t="str">
        <f t="shared" si="45"/>
        <v>1974 4</v>
      </c>
      <c r="F662" s="17">
        <v>4289</v>
      </c>
      <c r="G662" s="14">
        <v>0</v>
      </c>
      <c r="H662" s="17">
        <f t="shared" si="46"/>
        <v>4289</v>
      </c>
    </row>
    <row r="663" spans="1:8" x14ac:dyDescent="0.25">
      <c r="A663" s="18">
        <v>1974</v>
      </c>
      <c r="B663" s="18">
        <v>1974</v>
      </c>
      <c r="C663" s="18">
        <v>5</v>
      </c>
      <c r="D663" s="9" t="s">
        <v>670</v>
      </c>
      <c r="E663" s="9" t="str">
        <f t="shared" si="45"/>
        <v>1974 5</v>
      </c>
      <c r="F663" s="17">
        <v>4552</v>
      </c>
      <c r="G663" s="14">
        <v>0</v>
      </c>
      <c r="H663" s="17">
        <f t="shared" si="46"/>
        <v>4552</v>
      </c>
    </row>
    <row r="664" spans="1:8" x14ac:dyDescent="0.25">
      <c r="A664" s="18">
        <v>1974</v>
      </c>
      <c r="B664" s="18">
        <v>1974</v>
      </c>
      <c r="C664" s="18">
        <v>6</v>
      </c>
      <c r="D664" s="9" t="s">
        <v>671</v>
      </c>
      <c r="E664" s="9" t="str">
        <f t="shared" si="45"/>
        <v>1974 6</v>
      </c>
      <c r="F664" s="17">
        <v>4472.1700940000001</v>
      </c>
      <c r="G664" s="14">
        <v>0</v>
      </c>
      <c r="H664" s="17">
        <f t="shared" si="46"/>
        <v>4472.1700940000001</v>
      </c>
    </row>
    <row r="665" spans="1:8" x14ac:dyDescent="0.25">
      <c r="A665" s="18">
        <v>1974</v>
      </c>
      <c r="B665" s="18">
        <v>1974</v>
      </c>
      <c r="C665" s="18">
        <v>7</v>
      </c>
      <c r="D665" s="9" t="s">
        <v>672</v>
      </c>
      <c r="E665" s="9" t="str">
        <f t="shared" si="45"/>
        <v>1974 7</v>
      </c>
      <c r="F665" s="17">
        <v>4150</v>
      </c>
      <c r="G665" s="14">
        <v>0</v>
      </c>
      <c r="H665" s="17">
        <f t="shared" si="46"/>
        <v>4150</v>
      </c>
    </row>
    <row r="666" spans="1:8" x14ac:dyDescent="0.25">
      <c r="A666" s="18">
        <v>1974</v>
      </c>
      <c r="B666" s="18">
        <v>1974</v>
      </c>
      <c r="C666" s="18">
        <v>8</v>
      </c>
      <c r="D666" s="9" t="s">
        <v>673</v>
      </c>
      <c r="E666" s="9" t="str">
        <f t="shared" si="45"/>
        <v>1974 8</v>
      </c>
      <c r="F666" s="17">
        <v>3700</v>
      </c>
      <c r="G666" s="14">
        <v>0</v>
      </c>
      <c r="H666" s="17">
        <f t="shared" si="46"/>
        <v>3700</v>
      </c>
    </row>
    <row r="667" spans="1:8" x14ac:dyDescent="0.25">
      <c r="A667" s="18">
        <v>1974</v>
      </c>
      <c r="B667" s="18">
        <v>1974</v>
      </c>
      <c r="C667" s="18">
        <v>9</v>
      </c>
      <c r="D667" s="9" t="s">
        <v>674</v>
      </c>
      <c r="E667" s="9" t="str">
        <f t="shared" si="45"/>
        <v>1974 9</v>
      </c>
      <c r="F667" s="17">
        <v>3321.6304289999998</v>
      </c>
      <c r="G667" s="14">
        <v>0</v>
      </c>
      <c r="H667" s="17">
        <f t="shared" si="46"/>
        <v>3321.6304289999998</v>
      </c>
    </row>
    <row r="668" spans="1:8" x14ac:dyDescent="0.25">
      <c r="A668" s="18">
        <v>1975</v>
      </c>
      <c r="B668" s="18">
        <v>1974</v>
      </c>
      <c r="C668" s="18">
        <v>10</v>
      </c>
      <c r="D668" s="9" t="s">
        <v>675</v>
      </c>
      <c r="E668" s="9" t="str">
        <f t="shared" si="45"/>
        <v>1975 10</v>
      </c>
      <c r="F668" s="17">
        <v>3220.5449090000002</v>
      </c>
      <c r="G668" s="14">
        <v>0</v>
      </c>
      <c r="H668" s="17">
        <f t="shared" si="46"/>
        <v>3220.5449090000002</v>
      </c>
    </row>
    <row r="669" spans="1:8" x14ac:dyDescent="0.25">
      <c r="A669" s="18">
        <v>1975</v>
      </c>
      <c r="B669" s="18">
        <v>1974</v>
      </c>
      <c r="C669" s="18">
        <v>11</v>
      </c>
      <c r="D669" s="9" t="s">
        <v>676</v>
      </c>
      <c r="E669" s="9" t="str">
        <f t="shared" si="45"/>
        <v>1975 11</v>
      </c>
      <c r="F669" s="17">
        <v>2803.4148009999999</v>
      </c>
      <c r="G669" s="14">
        <v>0</v>
      </c>
      <c r="H669" s="17">
        <f t="shared" si="46"/>
        <v>2803.4148009999999</v>
      </c>
    </row>
    <row r="670" spans="1:8" x14ac:dyDescent="0.25">
      <c r="A670" s="18">
        <v>1975</v>
      </c>
      <c r="B670" s="18">
        <v>1974</v>
      </c>
      <c r="C670" s="18">
        <v>12</v>
      </c>
      <c r="D670" s="9" t="s">
        <v>677</v>
      </c>
      <c r="E670" s="9" t="str">
        <f t="shared" si="45"/>
        <v>1975 12</v>
      </c>
      <c r="F670" s="17">
        <v>2978.0793079999999</v>
      </c>
      <c r="G670" s="14">
        <v>0</v>
      </c>
      <c r="H670" s="17">
        <f t="shared" si="46"/>
        <v>2978.0793079999999</v>
      </c>
    </row>
    <row r="671" spans="1:8" x14ac:dyDescent="0.25">
      <c r="A671" s="18">
        <v>1975</v>
      </c>
      <c r="B671" s="18">
        <v>1975</v>
      </c>
      <c r="C671" s="18">
        <v>1</v>
      </c>
      <c r="D671" s="9" t="s">
        <v>678</v>
      </c>
      <c r="E671" s="9" t="str">
        <f t="shared" si="45"/>
        <v>1975 1</v>
      </c>
      <c r="F671" s="17">
        <v>3135.2795379999998</v>
      </c>
      <c r="G671" s="14">
        <v>0</v>
      </c>
      <c r="H671" s="17">
        <f t="shared" si="46"/>
        <v>3135.2795379999998</v>
      </c>
    </row>
    <row r="672" spans="1:8" x14ac:dyDescent="0.25">
      <c r="A672" s="18">
        <v>1975</v>
      </c>
      <c r="B672" s="18">
        <v>1975</v>
      </c>
      <c r="C672" s="18">
        <v>2</v>
      </c>
      <c r="D672" s="9" t="s">
        <v>679</v>
      </c>
      <c r="E672" s="9" t="str">
        <f t="shared" si="45"/>
        <v>1975 2</v>
      </c>
      <c r="F672" s="17">
        <v>3853.886027</v>
      </c>
      <c r="G672" s="14">
        <v>0</v>
      </c>
      <c r="H672" s="17">
        <f t="shared" si="46"/>
        <v>3853.886027</v>
      </c>
    </row>
    <row r="673" spans="1:8" x14ac:dyDescent="0.25">
      <c r="A673" s="18">
        <v>1975</v>
      </c>
      <c r="B673" s="18">
        <v>1975</v>
      </c>
      <c r="C673" s="18">
        <v>3</v>
      </c>
      <c r="D673" s="9" t="s">
        <v>680</v>
      </c>
      <c r="E673" s="9" t="str">
        <f t="shared" ref="E673:E736" si="47">CONCATENATE(A673," ",C673)</f>
        <v>1975 3</v>
      </c>
      <c r="F673" s="17">
        <v>3756</v>
      </c>
      <c r="G673" s="14">
        <v>0</v>
      </c>
      <c r="H673" s="17">
        <f t="shared" ref="H673:H736" si="48">SUM(F673:G673)</f>
        <v>3756</v>
      </c>
    </row>
    <row r="674" spans="1:8" x14ac:dyDescent="0.25">
      <c r="A674" s="18">
        <v>1975</v>
      </c>
      <c r="B674" s="18">
        <v>1975</v>
      </c>
      <c r="C674" s="18">
        <v>4</v>
      </c>
      <c r="D674" s="9" t="s">
        <v>681</v>
      </c>
      <c r="E674" s="9" t="str">
        <f t="shared" si="47"/>
        <v>1975 4</v>
      </c>
      <c r="F674" s="17">
        <v>4415.8293139999996</v>
      </c>
      <c r="G674" s="14">
        <v>0</v>
      </c>
      <c r="H674" s="17">
        <f t="shared" si="48"/>
        <v>4415.8293139999996</v>
      </c>
    </row>
    <row r="675" spans="1:8" x14ac:dyDescent="0.25">
      <c r="A675" s="18">
        <v>1975</v>
      </c>
      <c r="B675" s="18">
        <v>1975</v>
      </c>
      <c r="C675" s="18">
        <v>5</v>
      </c>
      <c r="D675" s="9" t="s">
        <v>682</v>
      </c>
      <c r="E675" s="9" t="str">
        <f t="shared" si="47"/>
        <v>1975 5</v>
      </c>
      <c r="F675" s="17">
        <v>4552</v>
      </c>
      <c r="G675" s="14">
        <v>0</v>
      </c>
      <c r="H675" s="17">
        <f t="shared" si="48"/>
        <v>4552</v>
      </c>
    </row>
    <row r="676" spans="1:8" x14ac:dyDescent="0.25">
      <c r="A676" s="18">
        <v>1975</v>
      </c>
      <c r="B676" s="18">
        <v>1975</v>
      </c>
      <c r="C676" s="18">
        <v>6</v>
      </c>
      <c r="D676" s="9" t="s">
        <v>683</v>
      </c>
      <c r="E676" s="9" t="str">
        <f t="shared" si="47"/>
        <v>1975 6</v>
      </c>
      <c r="F676" s="17">
        <v>4468.1160579999996</v>
      </c>
      <c r="G676" s="14">
        <v>0</v>
      </c>
      <c r="H676" s="17">
        <f t="shared" si="48"/>
        <v>4468.1160579999996</v>
      </c>
    </row>
    <row r="677" spans="1:8" x14ac:dyDescent="0.25">
      <c r="A677" s="18">
        <v>1975</v>
      </c>
      <c r="B677" s="18">
        <v>1975</v>
      </c>
      <c r="C677" s="18">
        <v>7</v>
      </c>
      <c r="D677" s="9" t="s">
        <v>684</v>
      </c>
      <c r="E677" s="9" t="str">
        <f t="shared" si="47"/>
        <v>1975 7</v>
      </c>
      <c r="F677" s="17">
        <v>4150</v>
      </c>
      <c r="G677" s="14">
        <v>0</v>
      </c>
      <c r="H677" s="17">
        <f t="shared" si="48"/>
        <v>4150</v>
      </c>
    </row>
    <row r="678" spans="1:8" x14ac:dyDescent="0.25">
      <c r="A678" s="18">
        <v>1975</v>
      </c>
      <c r="B678" s="18">
        <v>1975</v>
      </c>
      <c r="C678" s="18">
        <v>8</v>
      </c>
      <c r="D678" s="9" t="s">
        <v>685</v>
      </c>
      <c r="E678" s="9" t="str">
        <f t="shared" si="47"/>
        <v>1975 8</v>
      </c>
      <c r="F678" s="17">
        <v>3700</v>
      </c>
      <c r="G678" s="14">
        <v>0</v>
      </c>
      <c r="H678" s="17">
        <f t="shared" si="48"/>
        <v>3700</v>
      </c>
    </row>
    <row r="679" spans="1:8" x14ac:dyDescent="0.25">
      <c r="A679" s="18">
        <v>1975</v>
      </c>
      <c r="B679" s="18">
        <v>1975</v>
      </c>
      <c r="C679" s="18">
        <v>9</v>
      </c>
      <c r="D679" s="9" t="s">
        <v>686</v>
      </c>
      <c r="E679" s="9" t="str">
        <f t="shared" si="47"/>
        <v>1975 9</v>
      </c>
      <c r="F679" s="17">
        <v>3183.9805390000001</v>
      </c>
      <c r="G679" s="14">
        <v>0</v>
      </c>
      <c r="H679" s="17">
        <f t="shared" si="48"/>
        <v>3183.9805390000001</v>
      </c>
    </row>
    <row r="680" spans="1:8" x14ac:dyDescent="0.25">
      <c r="A680" s="18">
        <v>1976</v>
      </c>
      <c r="B680" s="18">
        <v>1975</v>
      </c>
      <c r="C680" s="18">
        <v>10</v>
      </c>
      <c r="D680" s="9" t="s">
        <v>687</v>
      </c>
      <c r="E680" s="9" t="str">
        <f t="shared" si="47"/>
        <v>1976 10</v>
      </c>
      <c r="F680" s="17">
        <v>3237.3311629999998</v>
      </c>
      <c r="G680" s="14">
        <v>0</v>
      </c>
      <c r="H680" s="17">
        <f t="shared" si="48"/>
        <v>3237.3311629999998</v>
      </c>
    </row>
    <row r="681" spans="1:8" x14ac:dyDescent="0.25">
      <c r="A681" s="18">
        <v>1976</v>
      </c>
      <c r="B681" s="18">
        <v>1975</v>
      </c>
      <c r="C681" s="18">
        <v>11</v>
      </c>
      <c r="D681" s="9" t="s">
        <v>688</v>
      </c>
      <c r="E681" s="9" t="str">
        <f t="shared" si="47"/>
        <v>1976 11</v>
      </c>
      <c r="F681" s="17">
        <v>3094.4118229999999</v>
      </c>
      <c r="G681" s="14">
        <v>0</v>
      </c>
      <c r="H681" s="17">
        <f t="shared" si="48"/>
        <v>3094.4118229999999</v>
      </c>
    </row>
    <row r="682" spans="1:8" x14ac:dyDescent="0.25">
      <c r="A682" s="18">
        <v>1976</v>
      </c>
      <c r="B682" s="18">
        <v>1975</v>
      </c>
      <c r="C682" s="18">
        <v>12</v>
      </c>
      <c r="D682" s="9" t="s">
        <v>689</v>
      </c>
      <c r="E682" s="9" t="str">
        <f t="shared" si="47"/>
        <v>1976 12</v>
      </c>
      <c r="F682" s="17">
        <v>3219.2222179999999</v>
      </c>
      <c r="G682" s="14">
        <v>0</v>
      </c>
      <c r="H682" s="17">
        <f t="shared" si="48"/>
        <v>3219.2222179999999</v>
      </c>
    </row>
    <row r="683" spans="1:8" x14ac:dyDescent="0.25">
      <c r="A683" s="18">
        <v>1976</v>
      </c>
      <c r="B683" s="18">
        <v>1976</v>
      </c>
      <c r="C683" s="18">
        <v>1</v>
      </c>
      <c r="D683" s="9" t="s">
        <v>690</v>
      </c>
      <c r="E683" s="9" t="str">
        <f t="shared" si="47"/>
        <v>1976 1</v>
      </c>
      <c r="F683" s="17">
        <v>3490.6344519999998</v>
      </c>
      <c r="G683" s="14">
        <v>0</v>
      </c>
      <c r="H683" s="17">
        <f t="shared" si="48"/>
        <v>3490.6344519999998</v>
      </c>
    </row>
    <row r="684" spans="1:8" x14ac:dyDescent="0.25">
      <c r="A684" s="18">
        <v>1976</v>
      </c>
      <c r="B684" s="18">
        <v>1976</v>
      </c>
      <c r="C684" s="18">
        <v>2</v>
      </c>
      <c r="D684" s="9" t="s">
        <v>691</v>
      </c>
      <c r="E684" s="9" t="str">
        <f t="shared" si="47"/>
        <v>1976 2</v>
      </c>
      <c r="F684" s="17">
        <v>3641.581639</v>
      </c>
      <c r="G684" s="14">
        <v>0</v>
      </c>
      <c r="H684" s="17">
        <f t="shared" si="48"/>
        <v>3641.581639</v>
      </c>
    </row>
    <row r="685" spans="1:8" x14ac:dyDescent="0.25">
      <c r="A685" s="18">
        <v>1976</v>
      </c>
      <c r="B685" s="18">
        <v>1976</v>
      </c>
      <c r="C685" s="18">
        <v>3</v>
      </c>
      <c r="D685" s="9" t="s">
        <v>692</v>
      </c>
      <c r="E685" s="9" t="str">
        <f t="shared" si="47"/>
        <v>1976 3</v>
      </c>
      <c r="F685" s="17">
        <v>3873.850297</v>
      </c>
      <c r="G685" s="14">
        <v>0</v>
      </c>
      <c r="H685" s="17">
        <f t="shared" si="48"/>
        <v>3873.850297</v>
      </c>
    </row>
    <row r="686" spans="1:8" x14ac:dyDescent="0.25">
      <c r="A686" s="18">
        <v>1976</v>
      </c>
      <c r="B686" s="18">
        <v>1976</v>
      </c>
      <c r="C686" s="18">
        <v>4</v>
      </c>
      <c r="D686" s="9" t="s">
        <v>693</v>
      </c>
      <c r="E686" s="9" t="str">
        <f t="shared" si="47"/>
        <v>1976 4</v>
      </c>
      <c r="F686" s="17">
        <v>4064.449572</v>
      </c>
      <c r="G686" s="14">
        <v>0</v>
      </c>
      <c r="H686" s="17">
        <f t="shared" si="48"/>
        <v>4064.449572</v>
      </c>
    </row>
    <row r="687" spans="1:8" x14ac:dyDescent="0.25">
      <c r="A687" s="18">
        <v>1976</v>
      </c>
      <c r="B687" s="18">
        <v>1976</v>
      </c>
      <c r="C687" s="18">
        <v>5</v>
      </c>
      <c r="D687" s="9" t="s">
        <v>694</v>
      </c>
      <c r="E687" s="9" t="str">
        <f t="shared" si="47"/>
        <v>1976 5</v>
      </c>
      <c r="F687" s="17">
        <v>3877.1586010000001</v>
      </c>
      <c r="G687" s="14">
        <v>0</v>
      </c>
      <c r="H687" s="17">
        <f t="shared" si="48"/>
        <v>3877.1586010000001</v>
      </c>
    </row>
    <row r="688" spans="1:8" x14ac:dyDescent="0.25">
      <c r="A688" s="18">
        <v>1976</v>
      </c>
      <c r="B688" s="18">
        <v>1976</v>
      </c>
      <c r="C688" s="18">
        <v>6</v>
      </c>
      <c r="D688" s="9" t="s">
        <v>695</v>
      </c>
      <c r="E688" s="9" t="str">
        <f t="shared" si="47"/>
        <v>1976 6</v>
      </c>
      <c r="F688" s="17">
        <v>3478.2848869999998</v>
      </c>
      <c r="G688" s="14">
        <v>0</v>
      </c>
      <c r="H688" s="17">
        <f t="shared" si="48"/>
        <v>3478.2848869999998</v>
      </c>
    </row>
    <row r="689" spans="1:8" x14ac:dyDescent="0.25">
      <c r="A689" s="18">
        <v>1976</v>
      </c>
      <c r="B689" s="18">
        <v>1976</v>
      </c>
      <c r="C689" s="18">
        <v>7</v>
      </c>
      <c r="D689" s="9" t="s">
        <v>696</v>
      </c>
      <c r="E689" s="9" t="str">
        <f t="shared" si="47"/>
        <v>1976 7</v>
      </c>
      <c r="F689" s="17">
        <v>3137.958286</v>
      </c>
      <c r="G689" s="14">
        <v>0</v>
      </c>
      <c r="H689" s="17">
        <f t="shared" si="48"/>
        <v>3137.958286</v>
      </c>
    </row>
    <row r="690" spans="1:8" x14ac:dyDescent="0.25">
      <c r="A690" s="18">
        <v>1976</v>
      </c>
      <c r="B690" s="18">
        <v>1976</v>
      </c>
      <c r="C690" s="18">
        <v>8</v>
      </c>
      <c r="D690" s="9" t="s">
        <v>697</v>
      </c>
      <c r="E690" s="9" t="str">
        <f t="shared" si="47"/>
        <v>1976 8</v>
      </c>
      <c r="F690" s="17">
        <v>3045.9149689999999</v>
      </c>
      <c r="G690" s="14">
        <v>0</v>
      </c>
      <c r="H690" s="17">
        <f t="shared" si="48"/>
        <v>3045.9149689999999</v>
      </c>
    </row>
    <row r="691" spans="1:8" x14ac:dyDescent="0.25">
      <c r="A691" s="18">
        <v>1976</v>
      </c>
      <c r="B691" s="18">
        <v>1976</v>
      </c>
      <c r="C691" s="18">
        <v>9</v>
      </c>
      <c r="D691" s="9" t="s">
        <v>698</v>
      </c>
      <c r="E691" s="9" t="str">
        <f t="shared" si="47"/>
        <v>1976 9</v>
      </c>
      <c r="F691" s="17">
        <v>3052.68941</v>
      </c>
      <c r="G691" s="14">
        <v>0</v>
      </c>
      <c r="H691" s="17">
        <f t="shared" si="48"/>
        <v>3052.68941</v>
      </c>
    </row>
    <row r="692" spans="1:8" x14ac:dyDescent="0.25">
      <c r="A692" s="18">
        <v>1977</v>
      </c>
      <c r="B692" s="18">
        <v>1976</v>
      </c>
      <c r="C692" s="18">
        <v>10</v>
      </c>
      <c r="D692" s="9" t="s">
        <v>699</v>
      </c>
      <c r="E692" s="9" t="str">
        <f t="shared" si="47"/>
        <v>1977 10</v>
      </c>
      <c r="F692" s="17">
        <v>2820.4887979999999</v>
      </c>
      <c r="G692" s="14">
        <v>0</v>
      </c>
      <c r="H692" s="17">
        <f t="shared" si="48"/>
        <v>2820.4887979999999</v>
      </c>
    </row>
    <row r="693" spans="1:8" x14ac:dyDescent="0.25">
      <c r="A693" s="18">
        <v>1977</v>
      </c>
      <c r="B693" s="18">
        <v>1976</v>
      </c>
      <c r="C693" s="18">
        <v>11</v>
      </c>
      <c r="D693" s="9" t="s">
        <v>700</v>
      </c>
      <c r="E693" s="9" t="str">
        <f t="shared" si="47"/>
        <v>1977 11</v>
      </c>
      <c r="F693" s="17">
        <v>2668.412511</v>
      </c>
      <c r="G693" s="14">
        <v>0</v>
      </c>
      <c r="H693" s="17">
        <f t="shared" si="48"/>
        <v>2668.412511</v>
      </c>
    </row>
    <row r="694" spans="1:8" x14ac:dyDescent="0.25">
      <c r="A694" s="18">
        <v>1977</v>
      </c>
      <c r="B694" s="18">
        <v>1976</v>
      </c>
      <c r="C694" s="18">
        <v>12</v>
      </c>
      <c r="D694" s="9" t="s">
        <v>701</v>
      </c>
      <c r="E694" s="9" t="str">
        <f t="shared" si="47"/>
        <v>1977 12</v>
      </c>
      <c r="F694" s="17">
        <v>2537.3549739999999</v>
      </c>
      <c r="G694" s="14">
        <v>0</v>
      </c>
      <c r="H694" s="17">
        <f t="shared" si="48"/>
        <v>2537.3549739999999</v>
      </c>
    </row>
    <row r="695" spans="1:8" x14ac:dyDescent="0.25">
      <c r="A695" s="18">
        <v>1977</v>
      </c>
      <c r="B695" s="18">
        <v>1977</v>
      </c>
      <c r="C695" s="18">
        <v>1</v>
      </c>
      <c r="D695" s="9" t="s">
        <v>702</v>
      </c>
      <c r="E695" s="9" t="str">
        <f t="shared" si="47"/>
        <v>1977 1</v>
      </c>
      <c r="F695" s="17">
        <v>2259.89302</v>
      </c>
      <c r="G695" s="14">
        <v>0</v>
      </c>
      <c r="H695" s="17">
        <f t="shared" si="48"/>
        <v>2259.89302</v>
      </c>
    </row>
    <row r="696" spans="1:8" x14ac:dyDescent="0.25">
      <c r="A696" s="18">
        <v>1977</v>
      </c>
      <c r="B696" s="18">
        <v>1977</v>
      </c>
      <c r="C696" s="18">
        <v>2</v>
      </c>
      <c r="D696" s="9" t="s">
        <v>703</v>
      </c>
      <c r="E696" s="9" t="str">
        <f t="shared" si="47"/>
        <v>1977 2</v>
      </c>
      <c r="F696" s="17">
        <v>2180.3503470000001</v>
      </c>
      <c r="G696" s="14">
        <v>0</v>
      </c>
      <c r="H696" s="17">
        <f t="shared" si="48"/>
        <v>2180.3503470000001</v>
      </c>
    </row>
    <row r="697" spans="1:8" x14ac:dyDescent="0.25">
      <c r="A697" s="18">
        <v>1977</v>
      </c>
      <c r="B697" s="18">
        <v>1977</v>
      </c>
      <c r="C697" s="18">
        <v>3</v>
      </c>
      <c r="D697" s="9" t="s">
        <v>704</v>
      </c>
      <c r="E697" s="9" t="str">
        <f t="shared" si="47"/>
        <v>1977 3</v>
      </c>
      <c r="F697" s="17">
        <v>2071.829894</v>
      </c>
      <c r="G697" s="14">
        <v>0</v>
      </c>
      <c r="H697" s="17">
        <f t="shared" si="48"/>
        <v>2071.829894</v>
      </c>
    </row>
    <row r="698" spans="1:8" x14ac:dyDescent="0.25">
      <c r="A698" s="18">
        <v>1977</v>
      </c>
      <c r="B698" s="18">
        <v>1977</v>
      </c>
      <c r="C698" s="18">
        <v>4</v>
      </c>
      <c r="D698" s="9" t="s">
        <v>705</v>
      </c>
      <c r="E698" s="9" t="str">
        <f t="shared" si="47"/>
        <v>1977 4</v>
      </c>
      <c r="F698" s="17">
        <v>1836.3161259999999</v>
      </c>
      <c r="G698" s="14">
        <v>0</v>
      </c>
      <c r="H698" s="17">
        <f t="shared" si="48"/>
        <v>1836.3161259999999</v>
      </c>
    </row>
    <row r="699" spans="1:8" x14ac:dyDescent="0.25">
      <c r="A699" s="18">
        <v>1977</v>
      </c>
      <c r="B699" s="18">
        <v>1977</v>
      </c>
      <c r="C699" s="18">
        <v>5</v>
      </c>
      <c r="D699" s="9" t="s">
        <v>706</v>
      </c>
      <c r="E699" s="9" t="str">
        <f t="shared" si="47"/>
        <v>1977 5</v>
      </c>
      <c r="F699" s="17">
        <v>1693.9089240000001</v>
      </c>
      <c r="G699" s="14">
        <v>0</v>
      </c>
      <c r="H699" s="17">
        <f t="shared" si="48"/>
        <v>1693.9089240000001</v>
      </c>
    </row>
    <row r="700" spans="1:8" x14ac:dyDescent="0.25">
      <c r="A700" s="18">
        <v>1977</v>
      </c>
      <c r="B700" s="18">
        <v>1977</v>
      </c>
      <c r="C700" s="18">
        <v>6</v>
      </c>
      <c r="D700" s="9" t="s">
        <v>707</v>
      </c>
      <c r="E700" s="9" t="str">
        <f t="shared" si="47"/>
        <v>1977 6</v>
      </c>
      <c r="F700" s="17">
        <v>1113.8615930000001</v>
      </c>
      <c r="G700" s="14">
        <v>0</v>
      </c>
      <c r="H700" s="17">
        <f t="shared" si="48"/>
        <v>1113.8615930000001</v>
      </c>
    </row>
    <row r="701" spans="1:8" x14ac:dyDescent="0.25">
      <c r="A701" s="18">
        <v>1977</v>
      </c>
      <c r="B701" s="18">
        <v>1977</v>
      </c>
      <c r="C701" s="18">
        <v>7</v>
      </c>
      <c r="D701" s="9" t="s">
        <v>708</v>
      </c>
      <c r="E701" s="9" t="str">
        <f t="shared" si="47"/>
        <v>1977 7</v>
      </c>
      <c r="F701" s="9">
        <v>664.82140900000002</v>
      </c>
      <c r="G701" s="14">
        <v>0</v>
      </c>
      <c r="H701" s="17">
        <f t="shared" si="48"/>
        <v>664.82140900000002</v>
      </c>
    </row>
    <row r="702" spans="1:8" x14ac:dyDescent="0.25">
      <c r="A702" s="18">
        <v>1977</v>
      </c>
      <c r="B702" s="18">
        <v>1977</v>
      </c>
      <c r="C702" s="18">
        <v>8</v>
      </c>
      <c r="D702" s="9" t="s">
        <v>709</v>
      </c>
      <c r="E702" s="9" t="str">
        <f t="shared" si="47"/>
        <v>1977 8</v>
      </c>
      <c r="F702" s="9">
        <v>550</v>
      </c>
      <c r="G702" s="14">
        <v>0</v>
      </c>
      <c r="H702" s="17">
        <f t="shared" si="48"/>
        <v>550</v>
      </c>
    </row>
    <row r="703" spans="1:8" x14ac:dyDescent="0.25">
      <c r="A703" s="18">
        <v>1977</v>
      </c>
      <c r="B703" s="18">
        <v>1977</v>
      </c>
      <c r="C703" s="18">
        <v>9</v>
      </c>
      <c r="D703" s="9" t="s">
        <v>710</v>
      </c>
      <c r="E703" s="9" t="str">
        <f t="shared" si="47"/>
        <v>1977 9</v>
      </c>
      <c r="F703" s="9">
        <v>550</v>
      </c>
      <c r="G703" s="14">
        <v>0</v>
      </c>
      <c r="H703" s="17">
        <f t="shared" si="48"/>
        <v>550</v>
      </c>
    </row>
    <row r="704" spans="1:8" x14ac:dyDescent="0.25">
      <c r="A704" s="18">
        <v>1978</v>
      </c>
      <c r="B704" s="18">
        <v>1977</v>
      </c>
      <c r="C704" s="18">
        <v>10</v>
      </c>
      <c r="D704" s="9" t="s">
        <v>711</v>
      </c>
      <c r="E704" s="9" t="str">
        <f t="shared" si="47"/>
        <v>1978 10</v>
      </c>
      <c r="F704" s="9">
        <v>550</v>
      </c>
      <c r="G704" s="14">
        <v>0</v>
      </c>
      <c r="H704" s="17">
        <f t="shared" si="48"/>
        <v>550</v>
      </c>
    </row>
    <row r="705" spans="1:8" x14ac:dyDescent="0.25">
      <c r="A705" s="18">
        <v>1978</v>
      </c>
      <c r="B705" s="18">
        <v>1977</v>
      </c>
      <c r="C705" s="18">
        <v>11</v>
      </c>
      <c r="D705" s="9" t="s">
        <v>712</v>
      </c>
      <c r="E705" s="9" t="str">
        <f t="shared" si="47"/>
        <v>1978 11</v>
      </c>
      <c r="F705" s="9">
        <v>571.58799799999997</v>
      </c>
      <c r="G705" s="14">
        <v>0</v>
      </c>
      <c r="H705" s="17">
        <f t="shared" si="48"/>
        <v>571.58799799999997</v>
      </c>
    </row>
    <row r="706" spans="1:8" x14ac:dyDescent="0.25">
      <c r="A706" s="18">
        <v>1978</v>
      </c>
      <c r="B706" s="18">
        <v>1977</v>
      </c>
      <c r="C706" s="18">
        <v>12</v>
      </c>
      <c r="D706" s="9" t="s">
        <v>713</v>
      </c>
      <c r="E706" s="9" t="str">
        <f t="shared" si="47"/>
        <v>1978 12</v>
      </c>
      <c r="F706" s="17">
        <v>1006.984868</v>
      </c>
      <c r="G706" s="14">
        <v>0</v>
      </c>
      <c r="H706" s="17">
        <f t="shared" si="48"/>
        <v>1006.984868</v>
      </c>
    </row>
    <row r="707" spans="1:8" x14ac:dyDescent="0.25">
      <c r="A707" s="18">
        <v>1978</v>
      </c>
      <c r="B707" s="18">
        <v>1978</v>
      </c>
      <c r="C707" s="18">
        <v>1</v>
      </c>
      <c r="D707" s="9" t="s">
        <v>714</v>
      </c>
      <c r="E707" s="9" t="str">
        <f t="shared" si="47"/>
        <v>1978 1</v>
      </c>
      <c r="F707" s="17">
        <v>2917.226052</v>
      </c>
      <c r="G707" s="14">
        <v>0</v>
      </c>
      <c r="H707" s="17">
        <f t="shared" si="48"/>
        <v>2917.226052</v>
      </c>
    </row>
    <row r="708" spans="1:8" x14ac:dyDescent="0.25">
      <c r="A708" s="18">
        <v>1978</v>
      </c>
      <c r="B708" s="18">
        <v>1978</v>
      </c>
      <c r="C708" s="18">
        <v>2</v>
      </c>
      <c r="D708" s="9" t="s">
        <v>715</v>
      </c>
      <c r="E708" s="9" t="str">
        <f t="shared" si="47"/>
        <v>1978 2</v>
      </c>
      <c r="F708" s="17">
        <v>3567</v>
      </c>
      <c r="G708" s="14">
        <v>0</v>
      </c>
      <c r="H708" s="17">
        <f t="shared" si="48"/>
        <v>3567</v>
      </c>
    </row>
    <row r="709" spans="1:8" x14ac:dyDescent="0.25">
      <c r="A709" s="18">
        <v>1978</v>
      </c>
      <c r="B709" s="18">
        <v>1978</v>
      </c>
      <c r="C709" s="18">
        <v>3</v>
      </c>
      <c r="D709" s="9" t="s">
        <v>716</v>
      </c>
      <c r="E709" s="9" t="str">
        <f t="shared" si="47"/>
        <v>1978 3</v>
      </c>
      <c r="F709" s="17">
        <v>4000</v>
      </c>
      <c r="G709" s="14">
        <v>0</v>
      </c>
      <c r="H709" s="17">
        <f t="shared" si="48"/>
        <v>4000</v>
      </c>
    </row>
    <row r="710" spans="1:8" x14ac:dyDescent="0.25">
      <c r="A710" s="18">
        <v>1978</v>
      </c>
      <c r="B710" s="18">
        <v>1978</v>
      </c>
      <c r="C710" s="18">
        <v>4</v>
      </c>
      <c r="D710" s="9" t="s">
        <v>717</v>
      </c>
      <c r="E710" s="9" t="str">
        <f t="shared" si="47"/>
        <v>1978 4</v>
      </c>
      <c r="F710" s="17">
        <v>4552</v>
      </c>
      <c r="G710" s="14">
        <v>0</v>
      </c>
      <c r="H710" s="17">
        <f t="shared" si="48"/>
        <v>4552</v>
      </c>
    </row>
    <row r="711" spans="1:8" x14ac:dyDescent="0.25">
      <c r="A711" s="18">
        <v>1978</v>
      </c>
      <c r="B711" s="18">
        <v>1978</v>
      </c>
      <c r="C711" s="18">
        <v>5</v>
      </c>
      <c r="D711" s="9" t="s">
        <v>718</v>
      </c>
      <c r="E711" s="9" t="str">
        <f t="shared" si="47"/>
        <v>1978 5</v>
      </c>
      <c r="F711" s="17">
        <v>4552</v>
      </c>
      <c r="G711" s="14">
        <v>0</v>
      </c>
      <c r="H711" s="17">
        <f t="shared" si="48"/>
        <v>4552</v>
      </c>
    </row>
    <row r="712" spans="1:8" x14ac:dyDescent="0.25">
      <c r="A712" s="18">
        <v>1978</v>
      </c>
      <c r="B712" s="18">
        <v>1978</v>
      </c>
      <c r="C712" s="18">
        <v>6</v>
      </c>
      <c r="D712" s="9" t="s">
        <v>719</v>
      </c>
      <c r="E712" s="9" t="str">
        <f t="shared" si="47"/>
        <v>1978 6</v>
      </c>
      <c r="F712" s="17">
        <v>4279.9653959999996</v>
      </c>
      <c r="G712" s="14">
        <v>0</v>
      </c>
      <c r="H712" s="17">
        <f t="shared" si="48"/>
        <v>4279.9653959999996</v>
      </c>
    </row>
    <row r="713" spans="1:8" x14ac:dyDescent="0.25">
      <c r="A713" s="18">
        <v>1978</v>
      </c>
      <c r="B713" s="18">
        <v>1978</v>
      </c>
      <c r="C713" s="18">
        <v>7</v>
      </c>
      <c r="D713" s="9" t="s">
        <v>720</v>
      </c>
      <c r="E713" s="9" t="str">
        <f t="shared" si="47"/>
        <v>1978 7</v>
      </c>
      <c r="F713" s="17">
        <v>3881.7215369999999</v>
      </c>
      <c r="G713" s="14">
        <v>0</v>
      </c>
      <c r="H713" s="17">
        <f t="shared" si="48"/>
        <v>3881.7215369999999</v>
      </c>
    </row>
    <row r="714" spans="1:8" x14ac:dyDescent="0.25">
      <c r="A714" s="18">
        <v>1978</v>
      </c>
      <c r="B714" s="18">
        <v>1978</v>
      </c>
      <c r="C714" s="18">
        <v>8</v>
      </c>
      <c r="D714" s="9" t="s">
        <v>721</v>
      </c>
      <c r="E714" s="9" t="str">
        <f t="shared" si="47"/>
        <v>1978 8</v>
      </c>
      <c r="F714" s="17">
        <v>3566.9521110000001</v>
      </c>
      <c r="G714" s="14">
        <v>0</v>
      </c>
      <c r="H714" s="17">
        <f t="shared" si="48"/>
        <v>3566.9521110000001</v>
      </c>
    </row>
    <row r="715" spans="1:8" x14ac:dyDescent="0.25">
      <c r="A715" s="18">
        <v>1978</v>
      </c>
      <c r="B715" s="18">
        <v>1978</v>
      </c>
      <c r="C715" s="18">
        <v>9</v>
      </c>
      <c r="D715" s="9" t="s">
        <v>722</v>
      </c>
      <c r="E715" s="9" t="str">
        <f t="shared" si="47"/>
        <v>1978 9</v>
      </c>
      <c r="F715" s="17">
        <v>3400</v>
      </c>
      <c r="G715" s="14">
        <v>0</v>
      </c>
      <c r="H715" s="17">
        <f t="shared" si="48"/>
        <v>3400</v>
      </c>
    </row>
    <row r="716" spans="1:8" x14ac:dyDescent="0.25">
      <c r="A716" s="18">
        <v>1979</v>
      </c>
      <c r="B716" s="18">
        <v>1978</v>
      </c>
      <c r="C716" s="18">
        <v>10</v>
      </c>
      <c r="D716" s="9" t="s">
        <v>723</v>
      </c>
      <c r="E716" s="9" t="str">
        <f t="shared" si="47"/>
        <v>1979 10</v>
      </c>
      <c r="F716" s="17">
        <v>3206.6765150000001</v>
      </c>
      <c r="G716" s="14">
        <v>0</v>
      </c>
      <c r="H716" s="17">
        <f t="shared" si="48"/>
        <v>3206.6765150000001</v>
      </c>
    </row>
    <row r="717" spans="1:8" x14ac:dyDescent="0.25">
      <c r="A717" s="18">
        <v>1979</v>
      </c>
      <c r="B717" s="18">
        <v>1978</v>
      </c>
      <c r="C717" s="18">
        <v>11</v>
      </c>
      <c r="D717" s="9" t="s">
        <v>724</v>
      </c>
      <c r="E717" s="9" t="str">
        <f t="shared" si="47"/>
        <v>1979 11</v>
      </c>
      <c r="F717" s="17">
        <v>3092.9165240000002</v>
      </c>
      <c r="G717" s="14">
        <v>0</v>
      </c>
      <c r="H717" s="17">
        <f t="shared" si="48"/>
        <v>3092.9165240000002</v>
      </c>
    </row>
    <row r="718" spans="1:8" x14ac:dyDescent="0.25">
      <c r="A718" s="18">
        <v>1979</v>
      </c>
      <c r="B718" s="18">
        <v>1978</v>
      </c>
      <c r="C718" s="18">
        <v>12</v>
      </c>
      <c r="D718" s="9" t="s">
        <v>725</v>
      </c>
      <c r="E718" s="9" t="str">
        <f t="shared" si="47"/>
        <v>1979 12</v>
      </c>
      <c r="F718" s="17">
        <v>3038.9903709999999</v>
      </c>
      <c r="G718" s="14">
        <v>0</v>
      </c>
      <c r="H718" s="17">
        <f t="shared" si="48"/>
        <v>3038.9903709999999</v>
      </c>
    </row>
    <row r="719" spans="1:8" x14ac:dyDescent="0.25">
      <c r="A719" s="18">
        <v>1979</v>
      </c>
      <c r="B719" s="18">
        <v>1979</v>
      </c>
      <c r="C719" s="18">
        <v>1</v>
      </c>
      <c r="D719" s="9" t="s">
        <v>726</v>
      </c>
      <c r="E719" s="9" t="str">
        <f t="shared" si="47"/>
        <v>1979 1</v>
      </c>
      <c r="F719" s="17">
        <v>3195.569481</v>
      </c>
      <c r="G719" s="14">
        <v>0</v>
      </c>
      <c r="H719" s="17">
        <f t="shared" si="48"/>
        <v>3195.569481</v>
      </c>
    </row>
    <row r="720" spans="1:8" x14ac:dyDescent="0.25">
      <c r="A720" s="18">
        <v>1979</v>
      </c>
      <c r="B720" s="18">
        <v>1979</v>
      </c>
      <c r="C720" s="18">
        <v>2</v>
      </c>
      <c r="D720" s="9" t="s">
        <v>727</v>
      </c>
      <c r="E720" s="9" t="str">
        <f t="shared" si="47"/>
        <v>1979 2</v>
      </c>
      <c r="F720" s="17">
        <v>3541.3196539999999</v>
      </c>
      <c r="G720" s="14">
        <v>0</v>
      </c>
      <c r="H720" s="17">
        <f t="shared" si="48"/>
        <v>3541.3196539999999</v>
      </c>
    </row>
    <row r="721" spans="1:8" x14ac:dyDescent="0.25">
      <c r="A721" s="18">
        <v>1979</v>
      </c>
      <c r="B721" s="18">
        <v>1979</v>
      </c>
      <c r="C721" s="18">
        <v>3</v>
      </c>
      <c r="D721" s="9" t="s">
        <v>728</v>
      </c>
      <c r="E721" s="9" t="str">
        <f t="shared" si="47"/>
        <v>1979 3</v>
      </c>
      <c r="F721" s="17">
        <v>4047.7333440000002</v>
      </c>
      <c r="G721" s="14">
        <v>0</v>
      </c>
      <c r="H721" s="17">
        <f t="shared" si="48"/>
        <v>4047.7333440000002</v>
      </c>
    </row>
    <row r="722" spans="1:8" x14ac:dyDescent="0.25">
      <c r="A722" s="18">
        <v>1979</v>
      </c>
      <c r="B722" s="18">
        <v>1979</v>
      </c>
      <c r="C722" s="18">
        <v>4</v>
      </c>
      <c r="D722" s="9" t="s">
        <v>729</v>
      </c>
      <c r="E722" s="9" t="str">
        <f t="shared" si="47"/>
        <v>1979 4</v>
      </c>
      <c r="F722" s="17">
        <v>4310.0247449999997</v>
      </c>
      <c r="G722" s="14">
        <v>0</v>
      </c>
      <c r="H722" s="17">
        <f t="shared" si="48"/>
        <v>4310.0247449999997</v>
      </c>
    </row>
    <row r="723" spans="1:8" x14ac:dyDescent="0.25">
      <c r="A723" s="18">
        <v>1979</v>
      </c>
      <c r="B723" s="18">
        <v>1979</v>
      </c>
      <c r="C723" s="18">
        <v>5</v>
      </c>
      <c r="D723" s="9" t="s">
        <v>730</v>
      </c>
      <c r="E723" s="9" t="str">
        <f t="shared" si="47"/>
        <v>1979 5</v>
      </c>
      <c r="F723" s="17">
        <v>4433.9348250000003</v>
      </c>
      <c r="G723" s="14">
        <v>0</v>
      </c>
      <c r="H723" s="17">
        <f t="shared" si="48"/>
        <v>4433.9348250000003</v>
      </c>
    </row>
    <row r="724" spans="1:8" x14ac:dyDescent="0.25">
      <c r="A724" s="18">
        <v>1979</v>
      </c>
      <c r="B724" s="18">
        <v>1979</v>
      </c>
      <c r="C724" s="18">
        <v>6</v>
      </c>
      <c r="D724" s="9" t="s">
        <v>731</v>
      </c>
      <c r="E724" s="9" t="str">
        <f t="shared" si="47"/>
        <v>1979 6</v>
      </c>
      <c r="F724" s="17">
        <v>3942.6026350000002</v>
      </c>
      <c r="G724" s="14">
        <v>0</v>
      </c>
      <c r="H724" s="17">
        <f t="shared" si="48"/>
        <v>3942.6026350000002</v>
      </c>
    </row>
    <row r="725" spans="1:8" x14ac:dyDescent="0.25">
      <c r="A725" s="18">
        <v>1979</v>
      </c>
      <c r="B725" s="18">
        <v>1979</v>
      </c>
      <c r="C725" s="18">
        <v>7</v>
      </c>
      <c r="D725" s="9" t="s">
        <v>732</v>
      </c>
      <c r="E725" s="9" t="str">
        <f t="shared" si="47"/>
        <v>1979 7</v>
      </c>
      <c r="F725" s="17">
        <v>3419.4726249999999</v>
      </c>
      <c r="G725" s="14">
        <v>0</v>
      </c>
      <c r="H725" s="17">
        <f t="shared" si="48"/>
        <v>3419.4726249999999</v>
      </c>
    </row>
    <row r="726" spans="1:8" x14ac:dyDescent="0.25">
      <c r="A726" s="18">
        <v>1979</v>
      </c>
      <c r="B726" s="18">
        <v>1979</v>
      </c>
      <c r="C726" s="18">
        <v>8</v>
      </c>
      <c r="D726" s="9" t="s">
        <v>733</v>
      </c>
      <c r="E726" s="9" t="str">
        <f t="shared" si="47"/>
        <v>1979 8</v>
      </c>
      <c r="F726" s="17">
        <v>3179.0862950000001</v>
      </c>
      <c r="G726" s="14">
        <v>0</v>
      </c>
      <c r="H726" s="17">
        <f t="shared" si="48"/>
        <v>3179.0862950000001</v>
      </c>
    </row>
    <row r="727" spans="1:8" x14ac:dyDescent="0.25">
      <c r="A727" s="18">
        <v>1979</v>
      </c>
      <c r="B727" s="18">
        <v>1979</v>
      </c>
      <c r="C727" s="18">
        <v>9</v>
      </c>
      <c r="D727" s="9" t="s">
        <v>734</v>
      </c>
      <c r="E727" s="9" t="str">
        <f t="shared" si="47"/>
        <v>1979 9</v>
      </c>
      <c r="F727" s="17">
        <v>3074.36679</v>
      </c>
      <c r="G727" s="14">
        <v>0</v>
      </c>
      <c r="H727" s="17">
        <f t="shared" si="48"/>
        <v>3074.36679</v>
      </c>
    </row>
    <row r="728" spans="1:8" x14ac:dyDescent="0.25">
      <c r="A728" s="18">
        <v>1980</v>
      </c>
      <c r="B728" s="18">
        <v>1979</v>
      </c>
      <c r="C728" s="18">
        <v>10</v>
      </c>
      <c r="D728" s="9" t="s">
        <v>735</v>
      </c>
      <c r="E728" s="9" t="str">
        <f t="shared" si="47"/>
        <v>1980 10</v>
      </c>
      <c r="F728" s="17">
        <v>3128.2348120000001</v>
      </c>
      <c r="G728" s="14">
        <v>0</v>
      </c>
      <c r="H728" s="17">
        <f t="shared" si="48"/>
        <v>3128.2348120000001</v>
      </c>
    </row>
    <row r="729" spans="1:8" x14ac:dyDescent="0.25">
      <c r="A729" s="18">
        <v>1980</v>
      </c>
      <c r="B729" s="18">
        <v>1979</v>
      </c>
      <c r="C729" s="18">
        <v>11</v>
      </c>
      <c r="D729" s="9" t="s">
        <v>736</v>
      </c>
      <c r="E729" s="9" t="str">
        <f t="shared" si="47"/>
        <v>1980 11</v>
      </c>
      <c r="F729" s="17">
        <v>3252</v>
      </c>
      <c r="G729" s="14">
        <v>0</v>
      </c>
      <c r="H729" s="17">
        <f t="shared" si="48"/>
        <v>3252</v>
      </c>
    </row>
    <row r="730" spans="1:8" x14ac:dyDescent="0.25">
      <c r="A730" s="18">
        <v>1980</v>
      </c>
      <c r="B730" s="18">
        <v>1979</v>
      </c>
      <c r="C730" s="18">
        <v>12</v>
      </c>
      <c r="D730" s="9" t="s">
        <v>737</v>
      </c>
      <c r="E730" s="9" t="str">
        <f t="shared" si="47"/>
        <v>1980 12</v>
      </c>
      <c r="F730" s="17">
        <v>3367</v>
      </c>
      <c r="G730" s="14">
        <v>0</v>
      </c>
      <c r="H730" s="17">
        <f t="shared" si="48"/>
        <v>3367</v>
      </c>
    </row>
    <row r="731" spans="1:8" x14ac:dyDescent="0.25">
      <c r="A731" s="18">
        <v>1980</v>
      </c>
      <c r="B731" s="18">
        <v>1980</v>
      </c>
      <c r="C731" s="18">
        <v>1</v>
      </c>
      <c r="D731" s="9" t="s">
        <v>738</v>
      </c>
      <c r="E731" s="9" t="str">
        <f t="shared" si="47"/>
        <v>1980 1</v>
      </c>
      <c r="F731" s="17">
        <v>3528</v>
      </c>
      <c r="G731" s="14">
        <v>0</v>
      </c>
      <c r="H731" s="17">
        <f t="shared" si="48"/>
        <v>3528</v>
      </c>
    </row>
    <row r="732" spans="1:8" x14ac:dyDescent="0.25">
      <c r="A732" s="18">
        <v>1980</v>
      </c>
      <c r="B732" s="18">
        <v>1980</v>
      </c>
      <c r="C732" s="18">
        <v>2</v>
      </c>
      <c r="D732" s="9" t="s">
        <v>739</v>
      </c>
      <c r="E732" s="9" t="str">
        <f t="shared" si="47"/>
        <v>1980 2</v>
      </c>
      <c r="F732" s="17">
        <v>3292</v>
      </c>
      <c r="G732" s="14">
        <v>0</v>
      </c>
      <c r="H732" s="17">
        <f t="shared" si="48"/>
        <v>3292</v>
      </c>
    </row>
    <row r="733" spans="1:8" x14ac:dyDescent="0.25">
      <c r="A733" s="18">
        <v>1980</v>
      </c>
      <c r="B733" s="18">
        <v>1980</v>
      </c>
      <c r="C733" s="18">
        <v>3</v>
      </c>
      <c r="D733" s="9" t="s">
        <v>740</v>
      </c>
      <c r="E733" s="9" t="str">
        <f t="shared" si="47"/>
        <v>1980 3</v>
      </c>
      <c r="F733" s="17">
        <v>4016.8630269999999</v>
      </c>
      <c r="G733" s="14">
        <v>0</v>
      </c>
      <c r="H733" s="17">
        <f t="shared" si="48"/>
        <v>4016.8630269999999</v>
      </c>
    </row>
    <row r="734" spans="1:8" x14ac:dyDescent="0.25">
      <c r="A734" s="18">
        <v>1980</v>
      </c>
      <c r="B734" s="18">
        <v>1980</v>
      </c>
      <c r="C734" s="18">
        <v>4</v>
      </c>
      <c r="D734" s="9" t="s">
        <v>741</v>
      </c>
      <c r="E734" s="9" t="str">
        <f t="shared" si="47"/>
        <v>1980 4</v>
      </c>
      <c r="F734" s="17">
        <v>4381.5711879999999</v>
      </c>
      <c r="G734" s="14">
        <v>0</v>
      </c>
      <c r="H734" s="17">
        <f t="shared" si="48"/>
        <v>4381.5711879999999</v>
      </c>
    </row>
    <row r="735" spans="1:8" x14ac:dyDescent="0.25">
      <c r="A735" s="18">
        <v>1980</v>
      </c>
      <c r="B735" s="18">
        <v>1980</v>
      </c>
      <c r="C735" s="18">
        <v>5</v>
      </c>
      <c r="D735" s="9" t="s">
        <v>742</v>
      </c>
      <c r="E735" s="9" t="str">
        <f t="shared" si="47"/>
        <v>1980 5</v>
      </c>
      <c r="F735" s="17">
        <v>4378.3286710000002</v>
      </c>
      <c r="G735" s="14">
        <v>0</v>
      </c>
      <c r="H735" s="17">
        <f t="shared" si="48"/>
        <v>4378.3286710000002</v>
      </c>
    </row>
    <row r="736" spans="1:8" x14ac:dyDescent="0.25">
      <c r="A736" s="18">
        <v>1980</v>
      </c>
      <c r="B736" s="18">
        <v>1980</v>
      </c>
      <c r="C736" s="18">
        <v>6</v>
      </c>
      <c r="D736" s="9" t="s">
        <v>743</v>
      </c>
      <c r="E736" s="9" t="str">
        <f t="shared" si="47"/>
        <v>1980 6</v>
      </c>
      <c r="F736" s="17">
        <v>4155.9962249999999</v>
      </c>
      <c r="G736" s="14">
        <v>0</v>
      </c>
      <c r="H736" s="17">
        <f t="shared" si="48"/>
        <v>4155.9962249999999</v>
      </c>
    </row>
    <row r="737" spans="1:10" x14ac:dyDescent="0.25">
      <c r="A737" s="18">
        <v>1980</v>
      </c>
      <c r="B737" s="18">
        <v>1980</v>
      </c>
      <c r="C737" s="18">
        <v>7</v>
      </c>
      <c r="D737" s="9" t="s">
        <v>744</v>
      </c>
      <c r="E737" s="9" t="str">
        <f t="shared" ref="E737:E800" si="49">CONCATENATE(A737," ",C737)</f>
        <v>1980 7</v>
      </c>
      <c r="F737" s="17">
        <v>3767.1140949999999</v>
      </c>
      <c r="G737" s="14">
        <v>0</v>
      </c>
      <c r="H737" s="17">
        <f t="shared" ref="H737:H800" si="50">SUM(F737:G737)</f>
        <v>3767.1140949999999</v>
      </c>
    </row>
    <row r="738" spans="1:10" x14ac:dyDescent="0.25">
      <c r="A738" s="18">
        <v>1980</v>
      </c>
      <c r="B738" s="18">
        <v>1980</v>
      </c>
      <c r="C738" s="18">
        <v>8</v>
      </c>
      <c r="D738" s="9" t="s">
        <v>745</v>
      </c>
      <c r="E738" s="9" t="str">
        <f t="shared" si="49"/>
        <v>1980 8</v>
      </c>
      <c r="F738" s="17">
        <v>3468.9409860000001</v>
      </c>
      <c r="G738" s="14">
        <v>0</v>
      </c>
      <c r="H738" s="17">
        <f t="shared" si="50"/>
        <v>3468.9409860000001</v>
      </c>
    </row>
    <row r="739" spans="1:10" x14ac:dyDescent="0.25">
      <c r="A739" s="18">
        <v>1980</v>
      </c>
      <c r="B739" s="18">
        <v>1980</v>
      </c>
      <c r="C739" s="18">
        <v>9</v>
      </c>
      <c r="D739" s="9" t="s">
        <v>746</v>
      </c>
      <c r="E739" s="9" t="str">
        <f t="shared" si="49"/>
        <v>1980 9</v>
      </c>
      <c r="F739" s="17">
        <v>3319.9913510000001</v>
      </c>
      <c r="G739" s="14">
        <v>0</v>
      </c>
      <c r="H739" s="17">
        <f t="shared" si="50"/>
        <v>3319.9913510000001</v>
      </c>
    </row>
    <row r="740" spans="1:10" x14ac:dyDescent="0.25">
      <c r="A740" s="18">
        <v>1981</v>
      </c>
      <c r="B740" s="18">
        <v>1980</v>
      </c>
      <c r="C740" s="18">
        <v>10</v>
      </c>
      <c r="D740" s="9" t="s">
        <v>747</v>
      </c>
      <c r="E740" s="9" t="str">
        <f t="shared" si="49"/>
        <v>1981 10</v>
      </c>
      <c r="F740" s="17">
        <v>3200</v>
      </c>
      <c r="G740" s="14">
        <v>0</v>
      </c>
      <c r="H740" s="17">
        <f t="shared" si="50"/>
        <v>3200</v>
      </c>
    </row>
    <row r="741" spans="1:10" x14ac:dyDescent="0.25">
      <c r="A741" s="18">
        <v>1981</v>
      </c>
      <c r="B741" s="18">
        <v>1980</v>
      </c>
      <c r="C741" s="18">
        <v>11</v>
      </c>
      <c r="D741" s="9" t="s">
        <v>748</v>
      </c>
      <c r="E741" s="9" t="str">
        <f t="shared" si="49"/>
        <v>1981 11</v>
      </c>
      <c r="F741" s="17">
        <v>2835.7407029999999</v>
      </c>
      <c r="G741" s="14">
        <v>0</v>
      </c>
      <c r="H741" s="17">
        <f t="shared" si="50"/>
        <v>2835.7407029999999</v>
      </c>
      <c r="I741" s="17"/>
      <c r="J741" s="17"/>
    </row>
    <row r="742" spans="1:10" x14ac:dyDescent="0.25">
      <c r="A742" s="18">
        <v>1981</v>
      </c>
      <c r="B742" s="18">
        <v>1980</v>
      </c>
      <c r="C742" s="18">
        <v>12</v>
      </c>
      <c r="D742" s="9" t="s">
        <v>749</v>
      </c>
      <c r="E742" s="9" t="str">
        <f t="shared" si="49"/>
        <v>1981 12</v>
      </c>
      <c r="F742" s="17">
        <v>3001.5802589999998</v>
      </c>
      <c r="G742" s="14">
        <v>0</v>
      </c>
      <c r="H742" s="17">
        <f t="shared" si="50"/>
        <v>3001.5802589999998</v>
      </c>
      <c r="I742" s="17"/>
      <c r="J742" s="17"/>
    </row>
    <row r="743" spans="1:10" x14ac:dyDescent="0.25">
      <c r="A743" s="18">
        <v>1981</v>
      </c>
      <c r="B743" s="18">
        <v>1981</v>
      </c>
      <c r="C743" s="18">
        <v>1</v>
      </c>
      <c r="D743" s="9" t="s">
        <v>750</v>
      </c>
      <c r="E743" s="9" t="str">
        <f t="shared" si="49"/>
        <v>1981 1</v>
      </c>
      <c r="F743" s="17">
        <v>3320.4862819999998</v>
      </c>
      <c r="G743" s="14">
        <v>0</v>
      </c>
      <c r="H743" s="17">
        <f t="shared" si="50"/>
        <v>3320.4862819999998</v>
      </c>
    </row>
    <row r="744" spans="1:10" x14ac:dyDescent="0.25">
      <c r="A744" s="18">
        <v>1981</v>
      </c>
      <c r="B744" s="18">
        <v>1981</v>
      </c>
      <c r="C744" s="18">
        <v>2</v>
      </c>
      <c r="D744" s="9" t="s">
        <v>751</v>
      </c>
      <c r="E744" s="9" t="str">
        <f t="shared" si="49"/>
        <v>1981 2</v>
      </c>
      <c r="F744" s="17">
        <v>3727.8456230000002</v>
      </c>
      <c r="G744" s="14">
        <v>0</v>
      </c>
      <c r="H744" s="17">
        <f t="shared" si="50"/>
        <v>3727.8456230000002</v>
      </c>
    </row>
    <row r="745" spans="1:10" x14ac:dyDescent="0.25">
      <c r="A745" s="18">
        <v>1981</v>
      </c>
      <c r="B745" s="18">
        <v>1981</v>
      </c>
      <c r="C745" s="18">
        <v>3</v>
      </c>
      <c r="D745" s="9" t="s">
        <v>752</v>
      </c>
      <c r="E745" s="9" t="str">
        <f t="shared" si="49"/>
        <v>1981 3</v>
      </c>
      <c r="F745" s="17">
        <v>4256</v>
      </c>
      <c r="G745" s="14">
        <v>0</v>
      </c>
      <c r="H745" s="17">
        <f t="shared" si="50"/>
        <v>4256</v>
      </c>
    </row>
    <row r="746" spans="1:10" x14ac:dyDescent="0.25">
      <c r="A746" s="18">
        <v>1981</v>
      </c>
      <c r="B746" s="18">
        <v>1981</v>
      </c>
      <c r="C746" s="18">
        <v>4</v>
      </c>
      <c r="D746" s="9" t="s">
        <v>753</v>
      </c>
      <c r="E746" s="9" t="str">
        <f t="shared" si="49"/>
        <v>1981 4</v>
      </c>
      <c r="F746" s="17">
        <v>4492.3457840000001</v>
      </c>
      <c r="G746" s="14">
        <v>0</v>
      </c>
      <c r="H746" s="17">
        <f t="shared" si="50"/>
        <v>4492.3457840000001</v>
      </c>
    </row>
    <row r="747" spans="1:10" x14ac:dyDescent="0.25">
      <c r="A747" s="18">
        <v>1981</v>
      </c>
      <c r="B747" s="18">
        <v>1981</v>
      </c>
      <c r="C747" s="18">
        <v>5</v>
      </c>
      <c r="D747" s="9" t="s">
        <v>754</v>
      </c>
      <c r="E747" s="9" t="str">
        <f t="shared" si="49"/>
        <v>1981 5</v>
      </c>
      <c r="F747" s="17">
        <v>4287.0221019999999</v>
      </c>
      <c r="G747" s="14">
        <v>0</v>
      </c>
      <c r="H747" s="17">
        <f t="shared" si="50"/>
        <v>4287.0221019999999</v>
      </c>
    </row>
    <row r="748" spans="1:10" x14ac:dyDescent="0.25">
      <c r="A748" s="18">
        <v>1981</v>
      </c>
      <c r="B748" s="18">
        <v>1981</v>
      </c>
      <c r="C748" s="18">
        <v>6</v>
      </c>
      <c r="D748" s="9" t="s">
        <v>755</v>
      </c>
      <c r="E748" s="9" t="str">
        <f t="shared" si="49"/>
        <v>1981 6</v>
      </c>
      <c r="F748" s="17">
        <v>3630.5099059999998</v>
      </c>
      <c r="G748" s="14">
        <v>0</v>
      </c>
      <c r="H748" s="17">
        <f t="shared" si="50"/>
        <v>3630.5099059999998</v>
      </c>
    </row>
    <row r="749" spans="1:10" x14ac:dyDescent="0.25">
      <c r="A749" s="18">
        <v>1981</v>
      </c>
      <c r="B749" s="18">
        <v>1981</v>
      </c>
      <c r="C749" s="18">
        <v>7</v>
      </c>
      <c r="D749" s="9" t="s">
        <v>756</v>
      </c>
      <c r="E749" s="9" t="str">
        <f t="shared" si="49"/>
        <v>1981 7</v>
      </c>
      <c r="F749" s="17">
        <v>3093.8449820000001</v>
      </c>
      <c r="G749" s="14">
        <v>0</v>
      </c>
      <c r="H749" s="17">
        <f t="shared" si="50"/>
        <v>3093.8449820000001</v>
      </c>
    </row>
    <row r="750" spans="1:10" x14ac:dyDescent="0.25">
      <c r="A750" s="18">
        <v>1981</v>
      </c>
      <c r="B750" s="18">
        <v>1981</v>
      </c>
      <c r="C750" s="18">
        <v>8</v>
      </c>
      <c r="D750" s="9" t="s">
        <v>757</v>
      </c>
      <c r="E750" s="9" t="str">
        <f t="shared" si="49"/>
        <v>1981 8</v>
      </c>
      <c r="F750" s="17">
        <v>2750.108111</v>
      </c>
      <c r="G750" s="14">
        <v>0</v>
      </c>
      <c r="H750" s="17">
        <f t="shared" si="50"/>
        <v>2750.108111</v>
      </c>
      <c r="I750" s="17"/>
      <c r="J750" s="17"/>
    </row>
    <row r="751" spans="1:10" x14ac:dyDescent="0.25">
      <c r="A751" s="18">
        <v>1981</v>
      </c>
      <c r="B751" s="18">
        <v>1981</v>
      </c>
      <c r="C751" s="18">
        <v>9</v>
      </c>
      <c r="D751" s="9" t="s">
        <v>758</v>
      </c>
      <c r="E751" s="9" t="str">
        <f t="shared" si="49"/>
        <v>1981 9</v>
      </c>
      <c r="F751" s="17">
        <v>2671.441965</v>
      </c>
      <c r="G751" s="14">
        <v>0</v>
      </c>
      <c r="H751" s="17">
        <f t="shared" si="50"/>
        <v>2671.441965</v>
      </c>
      <c r="I751" s="17"/>
      <c r="J751" s="17"/>
    </row>
    <row r="752" spans="1:10" x14ac:dyDescent="0.25">
      <c r="A752" s="18">
        <v>1982</v>
      </c>
      <c r="B752" s="18">
        <v>1981</v>
      </c>
      <c r="C752" s="18">
        <v>10</v>
      </c>
      <c r="D752" s="9" t="s">
        <v>759</v>
      </c>
      <c r="E752" s="9" t="str">
        <f t="shared" si="49"/>
        <v>1982 10</v>
      </c>
      <c r="F752" s="17">
        <v>2753.5997600000001</v>
      </c>
      <c r="G752" s="14">
        <v>0</v>
      </c>
      <c r="H752" s="17">
        <f t="shared" si="50"/>
        <v>2753.5997600000001</v>
      </c>
      <c r="I752" s="17"/>
      <c r="J752" s="17"/>
    </row>
    <row r="753" spans="1:10" x14ac:dyDescent="0.25">
      <c r="A753" s="18">
        <v>1982</v>
      </c>
      <c r="B753" s="18">
        <v>1981</v>
      </c>
      <c r="C753" s="18">
        <v>11</v>
      </c>
      <c r="D753" s="9" t="s">
        <v>760</v>
      </c>
      <c r="E753" s="9" t="str">
        <f t="shared" si="49"/>
        <v>1982 11</v>
      </c>
      <c r="F753" s="17">
        <v>3252</v>
      </c>
      <c r="G753" s="14">
        <v>0</v>
      </c>
      <c r="H753" s="17">
        <f t="shared" si="50"/>
        <v>3252</v>
      </c>
    </row>
    <row r="754" spans="1:10" x14ac:dyDescent="0.25">
      <c r="A754" s="18">
        <v>1982</v>
      </c>
      <c r="B754" s="18">
        <v>1981</v>
      </c>
      <c r="C754" s="18">
        <v>12</v>
      </c>
      <c r="D754" s="9" t="s">
        <v>761</v>
      </c>
      <c r="E754" s="9" t="str">
        <f t="shared" si="49"/>
        <v>1982 12</v>
      </c>
      <c r="F754" s="17">
        <v>3276</v>
      </c>
      <c r="G754" s="14">
        <v>0</v>
      </c>
      <c r="H754" s="17">
        <f t="shared" si="50"/>
        <v>3276</v>
      </c>
      <c r="I754" s="17"/>
      <c r="J754" s="17"/>
    </row>
    <row r="755" spans="1:10" x14ac:dyDescent="0.25">
      <c r="A755" s="18">
        <v>1982</v>
      </c>
      <c r="B755" s="18">
        <v>1982</v>
      </c>
      <c r="C755" s="18">
        <v>1</v>
      </c>
      <c r="D755" s="9" t="s">
        <v>762</v>
      </c>
      <c r="E755" s="9" t="str">
        <f t="shared" si="49"/>
        <v>1982 1</v>
      </c>
      <c r="F755" s="17">
        <v>3616</v>
      </c>
      <c r="G755" s="14">
        <v>0</v>
      </c>
      <c r="H755" s="17">
        <f t="shared" si="50"/>
        <v>3616</v>
      </c>
    </row>
    <row r="756" spans="1:10" x14ac:dyDescent="0.25">
      <c r="A756" s="18">
        <v>1982</v>
      </c>
      <c r="B756" s="18">
        <v>1982</v>
      </c>
      <c r="C756" s="18">
        <v>2</v>
      </c>
      <c r="D756" s="9" t="s">
        <v>763</v>
      </c>
      <c r="E756" s="9" t="str">
        <f t="shared" si="49"/>
        <v>1982 2</v>
      </c>
      <c r="F756" s="17">
        <v>3530</v>
      </c>
      <c r="G756" s="14">
        <v>0</v>
      </c>
      <c r="H756" s="17">
        <f t="shared" si="50"/>
        <v>3530</v>
      </c>
    </row>
    <row r="757" spans="1:10" x14ac:dyDescent="0.25">
      <c r="A757" s="18">
        <v>1982</v>
      </c>
      <c r="B757" s="18">
        <v>1982</v>
      </c>
      <c r="C757" s="18">
        <v>3</v>
      </c>
      <c r="D757" s="9" t="s">
        <v>764</v>
      </c>
      <c r="E757" s="9" t="str">
        <f t="shared" si="49"/>
        <v>1982 3</v>
      </c>
      <c r="F757" s="17">
        <v>3953</v>
      </c>
      <c r="G757" s="14">
        <v>0</v>
      </c>
      <c r="H757" s="17">
        <f t="shared" si="50"/>
        <v>3953</v>
      </c>
    </row>
    <row r="758" spans="1:10" x14ac:dyDescent="0.25">
      <c r="A758" s="18">
        <v>1982</v>
      </c>
      <c r="B758" s="18">
        <v>1982</v>
      </c>
      <c r="C758" s="18">
        <v>4</v>
      </c>
      <c r="D758" s="9" t="s">
        <v>765</v>
      </c>
      <c r="E758" s="9" t="str">
        <f t="shared" si="49"/>
        <v>1982 4</v>
      </c>
      <c r="F758" s="17">
        <v>4094</v>
      </c>
      <c r="G758" s="14">
        <v>0</v>
      </c>
      <c r="H758" s="17">
        <f t="shared" si="50"/>
        <v>4094</v>
      </c>
    </row>
    <row r="759" spans="1:10" x14ac:dyDescent="0.25">
      <c r="A759" s="18">
        <v>1982</v>
      </c>
      <c r="B759" s="18">
        <v>1982</v>
      </c>
      <c r="C759" s="18">
        <v>5</v>
      </c>
      <c r="D759" s="9" t="s">
        <v>766</v>
      </c>
      <c r="E759" s="9" t="str">
        <f t="shared" si="49"/>
        <v>1982 5</v>
      </c>
      <c r="F759" s="17">
        <v>4540.8743919999997</v>
      </c>
      <c r="G759" s="14">
        <v>0</v>
      </c>
      <c r="H759" s="17">
        <f t="shared" si="50"/>
        <v>4540.8743919999997</v>
      </c>
    </row>
    <row r="760" spans="1:10" x14ac:dyDescent="0.25">
      <c r="A760" s="18">
        <v>1982</v>
      </c>
      <c r="B760" s="18">
        <v>1982</v>
      </c>
      <c r="C760" s="18">
        <v>6</v>
      </c>
      <c r="D760" s="9" t="s">
        <v>767</v>
      </c>
      <c r="E760" s="9" t="str">
        <f t="shared" si="49"/>
        <v>1982 6</v>
      </c>
      <c r="F760" s="17">
        <v>4500</v>
      </c>
      <c r="G760" s="14">
        <v>0</v>
      </c>
      <c r="H760" s="17">
        <f t="shared" si="50"/>
        <v>4500</v>
      </c>
    </row>
    <row r="761" spans="1:10" x14ac:dyDescent="0.25">
      <c r="A761" s="18">
        <v>1982</v>
      </c>
      <c r="B761" s="18">
        <v>1982</v>
      </c>
      <c r="C761" s="18">
        <v>7</v>
      </c>
      <c r="D761" s="9" t="s">
        <v>768</v>
      </c>
      <c r="E761" s="9" t="str">
        <f t="shared" si="49"/>
        <v>1982 7</v>
      </c>
      <c r="F761" s="17">
        <v>4150</v>
      </c>
      <c r="G761" s="14">
        <v>0</v>
      </c>
      <c r="H761" s="17">
        <f t="shared" si="50"/>
        <v>4150</v>
      </c>
    </row>
    <row r="762" spans="1:10" x14ac:dyDescent="0.25">
      <c r="A762" s="18">
        <v>1982</v>
      </c>
      <c r="B762" s="18">
        <v>1982</v>
      </c>
      <c r="C762" s="18">
        <v>8</v>
      </c>
      <c r="D762" s="9" t="s">
        <v>769</v>
      </c>
      <c r="E762" s="9" t="str">
        <f t="shared" si="49"/>
        <v>1982 8</v>
      </c>
      <c r="F762" s="17">
        <v>3700</v>
      </c>
      <c r="G762" s="14">
        <v>0</v>
      </c>
      <c r="H762" s="17">
        <f t="shared" si="50"/>
        <v>3700</v>
      </c>
    </row>
    <row r="763" spans="1:10" x14ac:dyDescent="0.25">
      <c r="A763" s="18">
        <v>1982</v>
      </c>
      <c r="B763" s="18">
        <v>1982</v>
      </c>
      <c r="C763" s="18">
        <v>9</v>
      </c>
      <c r="D763" s="9" t="s">
        <v>770</v>
      </c>
      <c r="E763" s="9" t="str">
        <f t="shared" si="49"/>
        <v>1982 9</v>
      </c>
      <c r="F763" s="17">
        <v>3400</v>
      </c>
      <c r="G763" s="14">
        <v>0</v>
      </c>
      <c r="H763" s="17">
        <f t="shared" si="50"/>
        <v>3400</v>
      </c>
    </row>
    <row r="764" spans="1:10" x14ac:dyDescent="0.25">
      <c r="A764" s="18">
        <v>1983</v>
      </c>
      <c r="B764" s="18">
        <v>1982</v>
      </c>
      <c r="C764" s="18">
        <v>10</v>
      </c>
      <c r="D764" s="9" t="s">
        <v>771</v>
      </c>
      <c r="E764" s="9" t="str">
        <f t="shared" si="49"/>
        <v>1983 10</v>
      </c>
      <c r="F764" s="17">
        <v>3250</v>
      </c>
      <c r="G764" s="14">
        <v>0</v>
      </c>
      <c r="H764" s="17">
        <f t="shared" si="50"/>
        <v>3250</v>
      </c>
    </row>
    <row r="765" spans="1:10" x14ac:dyDescent="0.25">
      <c r="A765" s="18">
        <v>1983</v>
      </c>
      <c r="B765" s="18">
        <v>1982</v>
      </c>
      <c r="C765" s="18">
        <v>11</v>
      </c>
      <c r="D765" s="9" t="s">
        <v>772</v>
      </c>
      <c r="E765" s="9" t="str">
        <f t="shared" si="49"/>
        <v>1983 11</v>
      </c>
      <c r="F765" s="17">
        <v>3252</v>
      </c>
      <c r="G765" s="14">
        <v>0</v>
      </c>
      <c r="H765" s="17">
        <f t="shared" si="50"/>
        <v>3252</v>
      </c>
    </row>
    <row r="766" spans="1:10" x14ac:dyDescent="0.25">
      <c r="A766" s="18">
        <v>1983</v>
      </c>
      <c r="B766" s="18">
        <v>1982</v>
      </c>
      <c r="C766" s="18">
        <v>12</v>
      </c>
      <c r="D766" s="9" t="s">
        <v>773</v>
      </c>
      <c r="E766" s="9" t="str">
        <f t="shared" si="49"/>
        <v>1983 12</v>
      </c>
      <c r="F766" s="17">
        <v>3328</v>
      </c>
      <c r="G766" s="14">
        <v>0</v>
      </c>
      <c r="H766" s="17">
        <f t="shared" si="50"/>
        <v>3328</v>
      </c>
      <c r="I766" s="17"/>
      <c r="J766" s="17"/>
    </row>
    <row r="767" spans="1:10" x14ac:dyDescent="0.25">
      <c r="A767" s="18">
        <v>1983</v>
      </c>
      <c r="B767" s="18">
        <v>1983</v>
      </c>
      <c r="C767" s="18">
        <v>1</v>
      </c>
      <c r="D767" s="9" t="s">
        <v>774</v>
      </c>
      <c r="E767" s="9" t="str">
        <f t="shared" si="49"/>
        <v>1983 1</v>
      </c>
      <c r="F767" s="17">
        <v>3371</v>
      </c>
      <c r="G767" s="14">
        <v>0</v>
      </c>
      <c r="H767" s="17">
        <f t="shared" si="50"/>
        <v>3371</v>
      </c>
    </row>
    <row r="768" spans="1:10" x14ac:dyDescent="0.25">
      <c r="A768" s="18">
        <v>1983</v>
      </c>
      <c r="B768" s="18">
        <v>1983</v>
      </c>
      <c r="C768" s="18">
        <v>2</v>
      </c>
      <c r="D768" s="9" t="s">
        <v>775</v>
      </c>
      <c r="E768" s="9" t="str">
        <f t="shared" si="49"/>
        <v>1983 2</v>
      </c>
      <c r="F768" s="17">
        <v>3252</v>
      </c>
      <c r="G768" s="14">
        <v>0</v>
      </c>
      <c r="H768" s="17">
        <f t="shared" si="50"/>
        <v>3252</v>
      </c>
    </row>
    <row r="769" spans="1:8" x14ac:dyDescent="0.25">
      <c r="A769" s="18">
        <v>1983</v>
      </c>
      <c r="B769" s="18">
        <v>1983</v>
      </c>
      <c r="C769" s="18">
        <v>3</v>
      </c>
      <c r="D769" s="9" t="s">
        <v>776</v>
      </c>
      <c r="E769" s="9" t="str">
        <f t="shared" si="49"/>
        <v>1983 3</v>
      </c>
      <c r="F769" s="17">
        <v>3667.9137150000001</v>
      </c>
      <c r="G769" s="14">
        <v>0</v>
      </c>
      <c r="H769" s="17">
        <f t="shared" si="50"/>
        <v>3667.9137150000001</v>
      </c>
    </row>
    <row r="770" spans="1:8" x14ac:dyDescent="0.25">
      <c r="A770" s="18">
        <v>1983</v>
      </c>
      <c r="B770" s="18">
        <v>1983</v>
      </c>
      <c r="C770" s="18">
        <v>4</v>
      </c>
      <c r="D770" s="9" t="s">
        <v>777</v>
      </c>
      <c r="E770" s="9" t="str">
        <f t="shared" si="49"/>
        <v>1983 4</v>
      </c>
      <c r="F770" s="17">
        <v>4074</v>
      </c>
      <c r="G770" s="14">
        <v>0</v>
      </c>
      <c r="H770" s="17">
        <f t="shared" si="50"/>
        <v>4074</v>
      </c>
    </row>
    <row r="771" spans="1:8" x14ac:dyDescent="0.25">
      <c r="A771" s="18">
        <v>1983</v>
      </c>
      <c r="B771" s="18">
        <v>1983</v>
      </c>
      <c r="C771" s="18">
        <v>5</v>
      </c>
      <c r="D771" s="9" t="s">
        <v>778</v>
      </c>
      <c r="E771" s="9" t="str">
        <f t="shared" si="49"/>
        <v>1983 5</v>
      </c>
      <c r="F771" s="17">
        <v>4552</v>
      </c>
      <c r="G771" s="14">
        <v>0</v>
      </c>
      <c r="H771" s="17">
        <f t="shared" si="50"/>
        <v>4552</v>
      </c>
    </row>
    <row r="772" spans="1:8" x14ac:dyDescent="0.25">
      <c r="A772" s="18">
        <v>1983</v>
      </c>
      <c r="B772" s="18">
        <v>1983</v>
      </c>
      <c r="C772" s="18">
        <v>6</v>
      </c>
      <c r="D772" s="9" t="s">
        <v>779</v>
      </c>
      <c r="E772" s="9" t="str">
        <f t="shared" si="49"/>
        <v>1983 6</v>
      </c>
      <c r="F772" s="17">
        <v>4500</v>
      </c>
      <c r="G772" s="14">
        <v>0</v>
      </c>
      <c r="H772" s="17">
        <f t="shared" si="50"/>
        <v>4500</v>
      </c>
    </row>
    <row r="773" spans="1:8" x14ac:dyDescent="0.25">
      <c r="A773" s="18">
        <v>1983</v>
      </c>
      <c r="B773" s="18">
        <v>1983</v>
      </c>
      <c r="C773" s="18">
        <v>7</v>
      </c>
      <c r="D773" s="9" t="s">
        <v>780</v>
      </c>
      <c r="E773" s="9" t="str">
        <f t="shared" si="49"/>
        <v>1983 7</v>
      </c>
      <c r="F773" s="17">
        <v>4150</v>
      </c>
      <c r="G773" s="14">
        <v>0</v>
      </c>
      <c r="H773" s="17">
        <f t="shared" si="50"/>
        <v>4150</v>
      </c>
    </row>
    <row r="774" spans="1:8" x14ac:dyDescent="0.25">
      <c r="A774" s="18">
        <v>1983</v>
      </c>
      <c r="B774" s="18">
        <v>1983</v>
      </c>
      <c r="C774" s="18">
        <v>8</v>
      </c>
      <c r="D774" s="9" t="s">
        <v>781</v>
      </c>
      <c r="E774" s="9" t="str">
        <f t="shared" si="49"/>
        <v>1983 8</v>
      </c>
      <c r="F774" s="17">
        <v>3700</v>
      </c>
      <c r="G774" s="14">
        <v>0</v>
      </c>
      <c r="H774" s="17">
        <f t="shared" si="50"/>
        <v>3700</v>
      </c>
    </row>
    <row r="775" spans="1:8" x14ac:dyDescent="0.25">
      <c r="A775" s="18">
        <v>1983</v>
      </c>
      <c r="B775" s="18">
        <v>1983</v>
      </c>
      <c r="C775" s="18">
        <v>9</v>
      </c>
      <c r="D775" s="9" t="s">
        <v>782</v>
      </c>
      <c r="E775" s="9" t="str">
        <f t="shared" si="49"/>
        <v>1983 9</v>
      </c>
      <c r="F775" s="17">
        <v>3400</v>
      </c>
      <c r="G775" s="14">
        <v>0</v>
      </c>
      <c r="H775" s="17">
        <f t="shared" si="50"/>
        <v>3400</v>
      </c>
    </row>
    <row r="776" spans="1:8" x14ac:dyDescent="0.25">
      <c r="A776" s="18">
        <v>1984</v>
      </c>
      <c r="B776" s="18">
        <v>1983</v>
      </c>
      <c r="C776" s="18">
        <v>10</v>
      </c>
      <c r="D776" s="9" t="s">
        <v>783</v>
      </c>
      <c r="E776" s="9" t="str">
        <f t="shared" si="49"/>
        <v>1984 10</v>
      </c>
      <c r="F776" s="17">
        <v>3250</v>
      </c>
      <c r="G776" s="14">
        <v>0</v>
      </c>
      <c r="H776" s="17">
        <f t="shared" si="50"/>
        <v>3250</v>
      </c>
    </row>
    <row r="777" spans="1:8" x14ac:dyDescent="0.25">
      <c r="A777" s="18">
        <v>1984</v>
      </c>
      <c r="B777" s="18">
        <v>1983</v>
      </c>
      <c r="C777" s="18">
        <v>11</v>
      </c>
      <c r="D777" s="9" t="s">
        <v>784</v>
      </c>
      <c r="E777" s="9" t="str">
        <f t="shared" si="49"/>
        <v>1984 11</v>
      </c>
      <c r="F777" s="17">
        <v>3252</v>
      </c>
      <c r="G777" s="14">
        <v>0</v>
      </c>
      <c r="H777" s="17">
        <f t="shared" si="50"/>
        <v>3252</v>
      </c>
    </row>
    <row r="778" spans="1:8" x14ac:dyDescent="0.25">
      <c r="A778" s="18">
        <v>1984</v>
      </c>
      <c r="B778" s="18">
        <v>1983</v>
      </c>
      <c r="C778" s="18">
        <v>12</v>
      </c>
      <c r="D778" s="9" t="s">
        <v>785</v>
      </c>
      <c r="E778" s="9" t="str">
        <f t="shared" si="49"/>
        <v>1984 12</v>
      </c>
      <c r="F778" s="17">
        <v>3285</v>
      </c>
      <c r="G778" s="14">
        <v>0</v>
      </c>
      <c r="H778" s="17">
        <f t="shared" si="50"/>
        <v>3285</v>
      </c>
    </row>
    <row r="779" spans="1:8" x14ac:dyDescent="0.25">
      <c r="A779" s="18">
        <v>1984</v>
      </c>
      <c r="B779" s="18">
        <v>1984</v>
      </c>
      <c r="C779" s="18">
        <v>1</v>
      </c>
      <c r="D779" s="9" t="s">
        <v>786</v>
      </c>
      <c r="E779" s="9" t="str">
        <f t="shared" si="49"/>
        <v>1984 1</v>
      </c>
      <c r="F779" s="17">
        <v>3650</v>
      </c>
      <c r="G779" s="14">
        <v>0</v>
      </c>
      <c r="H779" s="17">
        <f t="shared" si="50"/>
        <v>3650</v>
      </c>
    </row>
    <row r="780" spans="1:8" x14ac:dyDescent="0.25">
      <c r="A780" s="18">
        <v>1984</v>
      </c>
      <c r="B780" s="18">
        <v>1984</v>
      </c>
      <c r="C780" s="18">
        <v>2</v>
      </c>
      <c r="D780" s="9" t="s">
        <v>787</v>
      </c>
      <c r="E780" s="9" t="str">
        <f t="shared" si="49"/>
        <v>1984 2</v>
      </c>
      <c r="F780" s="17">
        <v>4005</v>
      </c>
      <c r="G780" s="14">
        <v>0</v>
      </c>
      <c r="H780" s="17">
        <f t="shared" si="50"/>
        <v>4005</v>
      </c>
    </row>
    <row r="781" spans="1:8" x14ac:dyDescent="0.25">
      <c r="A781" s="18">
        <v>1984</v>
      </c>
      <c r="B781" s="18">
        <v>1984</v>
      </c>
      <c r="C781" s="18">
        <v>3</v>
      </c>
      <c r="D781" s="9" t="s">
        <v>788</v>
      </c>
      <c r="E781" s="9" t="str">
        <f t="shared" si="49"/>
        <v>1984 3</v>
      </c>
      <c r="F781" s="17">
        <v>4246</v>
      </c>
      <c r="G781" s="14">
        <v>0</v>
      </c>
      <c r="H781" s="17">
        <f t="shared" si="50"/>
        <v>4246</v>
      </c>
    </row>
    <row r="782" spans="1:8" x14ac:dyDescent="0.25">
      <c r="A782" s="18">
        <v>1984</v>
      </c>
      <c r="B782" s="18">
        <v>1984</v>
      </c>
      <c r="C782" s="18">
        <v>4</v>
      </c>
      <c r="D782" s="9" t="s">
        <v>789</v>
      </c>
      <c r="E782" s="9" t="str">
        <f t="shared" si="49"/>
        <v>1984 4</v>
      </c>
      <c r="F782" s="17">
        <v>4552</v>
      </c>
      <c r="G782" s="14">
        <v>0</v>
      </c>
      <c r="H782" s="17">
        <f t="shared" si="50"/>
        <v>4552</v>
      </c>
    </row>
    <row r="783" spans="1:8" x14ac:dyDescent="0.25">
      <c r="A783" s="18">
        <v>1984</v>
      </c>
      <c r="B783" s="18">
        <v>1984</v>
      </c>
      <c r="C783" s="18">
        <v>5</v>
      </c>
      <c r="D783" s="9" t="s">
        <v>790</v>
      </c>
      <c r="E783" s="9" t="str">
        <f t="shared" si="49"/>
        <v>1984 5</v>
      </c>
      <c r="F783" s="17">
        <v>4552</v>
      </c>
      <c r="G783" s="14">
        <v>0</v>
      </c>
      <c r="H783" s="17">
        <f t="shared" si="50"/>
        <v>4552</v>
      </c>
    </row>
    <row r="784" spans="1:8" x14ac:dyDescent="0.25">
      <c r="A784" s="18">
        <v>1984</v>
      </c>
      <c r="B784" s="18">
        <v>1984</v>
      </c>
      <c r="C784" s="18">
        <v>6</v>
      </c>
      <c r="D784" s="9" t="s">
        <v>791</v>
      </c>
      <c r="E784" s="9" t="str">
        <f t="shared" si="49"/>
        <v>1984 6</v>
      </c>
      <c r="F784" s="17">
        <v>4289.9710949999999</v>
      </c>
      <c r="G784" s="14">
        <v>0</v>
      </c>
      <c r="H784" s="17">
        <f t="shared" si="50"/>
        <v>4289.9710949999999</v>
      </c>
    </row>
    <row r="785" spans="1:10" x14ac:dyDescent="0.25">
      <c r="A785" s="18">
        <v>1984</v>
      </c>
      <c r="B785" s="18">
        <v>1984</v>
      </c>
      <c r="C785" s="18">
        <v>7</v>
      </c>
      <c r="D785" s="9" t="s">
        <v>792</v>
      </c>
      <c r="E785" s="9" t="str">
        <f t="shared" si="49"/>
        <v>1984 7</v>
      </c>
      <c r="F785" s="17">
        <v>3625.6514699999998</v>
      </c>
      <c r="G785" s="14">
        <v>0</v>
      </c>
      <c r="H785" s="17">
        <f t="shared" si="50"/>
        <v>3625.6514699999998</v>
      </c>
    </row>
    <row r="786" spans="1:10" x14ac:dyDescent="0.25">
      <c r="A786" s="18">
        <v>1984</v>
      </c>
      <c r="B786" s="18">
        <v>1984</v>
      </c>
      <c r="C786" s="18">
        <v>8</v>
      </c>
      <c r="D786" s="9" t="s">
        <v>793</v>
      </c>
      <c r="E786" s="9" t="str">
        <f t="shared" si="49"/>
        <v>1984 8</v>
      </c>
      <c r="F786" s="17">
        <v>3394.0053090000001</v>
      </c>
      <c r="G786" s="14">
        <v>0</v>
      </c>
      <c r="H786" s="17">
        <f t="shared" si="50"/>
        <v>3394.0053090000001</v>
      </c>
    </row>
    <row r="787" spans="1:10" x14ac:dyDescent="0.25">
      <c r="A787" s="18">
        <v>1984</v>
      </c>
      <c r="B787" s="18">
        <v>1984</v>
      </c>
      <c r="C787" s="18">
        <v>9</v>
      </c>
      <c r="D787" s="9" t="s">
        <v>794</v>
      </c>
      <c r="E787" s="9" t="str">
        <f t="shared" si="49"/>
        <v>1984 9</v>
      </c>
      <c r="F787" s="17">
        <v>2838.4378240000001</v>
      </c>
      <c r="G787" s="14">
        <v>0</v>
      </c>
      <c r="H787" s="17">
        <f t="shared" si="50"/>
        <v>2838.4378240000001</v>
      </c>
    </row>
    <row r="788" spans="1:10" x14ac:dyDescent="0.25">
      <c r="A788" s="18">
        <v>1985</v>
      </c>
      <c r="B788" s="18">
        <v>1984</v>
      </c>
      <c r="C788" s="18">
        <v>10</v>
      </c>
      <c r="D788" s="9" t="s">
        <v>795</v>
      </c>
      <c r="E788" s="9" t="str">
        <f t="shared" si="49"/>
        <v>1985 10</v>
      </c>
      <c r="F788" s="17">
        <v>2868.3604500000001</v>
      </c>
      <c r="G788" s="14">
        <v>0</v>
      </c>
      <c r="H788" s="17">
        <f t="shared" si="50"/>
        <v>2868.3604500000001</v>
      </c>
    </row>
    <row r="789" spans="1:10" x14ac:dyDescent="0.25">
      <c r="A789" s="18">
        <v>1985</v>
      </c>
      <c r="B789" s="18">
        <v>1984</v>
      </c>
      <c r="C789" s="18">
        <v>11</v>
      </c>
      <c r="D789" s="9" t="s">
        <v>796</v>
      </c>
      <c r="E789" s="9" t="str">
        <f t="shared" si="49"/>
        <v>1985 11</v>
      </c>
      <c r="F789" s="17">
        <v>3252</v>
      </c>
      <c r="G789" s="14">
        <v>0</v>
      </c>
      <c r="H789" s="17">
        <f t="shared" si="50"/>
        <v>3252</v>
      </c>
    </row>
    <row r="790" spans="1:10" x14ac:dyDescent="0.25">
      <c r="A790" s="18">
        <v>1985</v>
      </c>
      <c r="B790" s="18">
        <v>1984</v>
      </c>
      <c r="C790" s="18">
        <v>12</v>
      </c>
      <c r="D790" s="9" t="s">
        <v>797</v>
      </c>
      <c r="E790" s="9" t="str">
        <f t="shared" si="49"/>
        <v>1985 12</v>
      </c>
      <c r="F790" s="17">
        <v>3360</v>
      </c>
      <c r="G790" s="14">
        <v>0</v>
      </c>
      <c r="H790" s="17">
        <f t="shared" si="50"/>
        <v>3360</v>
      </c>
    </row>
    <row r="791" spans="1:10" x14ac:dyDescent="0.25">
      <c r="A791" s="18">
        <v>1985</v>
      </c>
      <c r="B791" s="18">
        <v>1985</v>
      </c>
      <c r="C791" s="18">
        <v>1</v>
      </c>
      <c r="D791" s="9" t="s">
        <v>798</v>
      </c>
      <c r="E791" s="9" t="str">
        <f t="shared" si="49"/>
        <v>1985 1</v>
      </c>
      <c r="F791" s="17">
        <v>3525.1783959999998</v>
      </c>
      <c r="G791" s="14">
        <v>0</v>
      </c>
      <c r="H791" s="17">
        <f t="shared" si="50"/>
        <v>3525.1783959999998</v>
      </c>
    </row>
    <row r="792" spans="1:10" x14ac:dyDescent="0.25">
      <c r="A792" s="18">
        <v>1985</v>
      </c>
      <c r="B792" s="18">
        <v>1985</v>
      </c>
      <c r="C792" s="18">
        <v>2</v>
      </c>
      <c r="D792" s="9" t="s">
        <v>799</v>
      </c>
      <c r="E792" s="9" t="str">
        <f t="shared" si="49"/>
        <v>1985 2</v>
      </c>
      <c r="F792" s="17">
        <v>3697.2923860000001</v>
      </c>
      <c r="G792" s="14">
        <v>0</v>
      </c>
      <c r="H792" s="17">
        <f t="shared" si="50"/>
        <v>3697.2923860000001</v>
      </c>
    </row>
    <row r="793" spans="1:10" x14ac:dyDescent="0.25">
      <c r="A793" s="18">
        <v>1985</v>
      </c>
      <c r="B793" s="18">
        <v>1985</v>
      </c>
      <c r="C793" s="18">
        <v>3</v>
      </c>
      <c r="D793" s="9" t="s">
        <v>800</v>
      </c>
      <c r="E793" s="9" t="str">
        <f t="shared" si="49"/>
        <v>1985 3</v>
      </c>
      <c r="F793" s="17">
        <v>3908.9219910000002</v>
      </c>
      <c r="G793" s="14">
        <v>0</v>
      </c>
      <c r="H793" s="17">
        <f t="shared" si="50"/>
        <v>3908.9219910000002</v>
      </c>
    </row>
    <row r="794" spans="1:10" x14ac:dyDescent="0.25">
      <c r="A794" s="18">
        <v>1985</v>
      </c>
      <c r="B794" s="18">
        <v>1985</v>
      </c>
      <c r="C794" s="18">
        <v>4</v>
      </c>
      <c r="D794" s="9" t="s">
        <v>801</v>
      </c>
      <c r="E794" s="9" t="str">
        <f t="shared" si="49"/>
        <v>1985 4</v>
      </c>
      <c r="F794" s="17">
        <v>4135.3501299999998</v>
      </c>
      <c r="G794" s="14">
        <v>0</v>
      </c>
      <c r="H794" s="17">
        <f t="shared" si="50"/>
        <v>4135.3501299999998</v>
      </c>
    </row>
    <row r="795" spans="1:10" x14ac:dyDescent="0.25">
      <c r="A795" s="18">
        <v>1985</v>
      </c>
      <c r="B795" s="18">
        <v>1985</v>
      </c>
      <c r="C795" s="18">
        <v>5</v>
      </c>
      <c r="D795" s="9" t="s">
        <v>802</v>
      </c>
      <c r="E795" s="9" t="str">
        <f t="shared" si="49"/>
        <v>1985 5</v>
      </c>
      <c r="F795" s="17">
        <v>3864.634556</v>
      </c>
      <c r="G795" s="14">
        <v>0</v>
      </c>
      <c r="H795" s="17">
        <f t="shared" si="50"/>
        <v>3864.634556</v>
      </c>
    </row>
    <row r="796" spans="1:10" x14ac:dyDescent="0.25">
      <c r="A796" s="18">
        <v>1985</v>
      </c>
      <c r="B796" s="18">
        <v>1985</v>
      </c>
      <c r="C796" s="18">
        <v>6</v>
      </c>
      <c r="D796" s="9" t="s">
        <v>803</v>
      </c>
      <c r="E796" s="9" t="str">
        <f t="shared" si="49"/>
        <v>1985 6</v>
      </c>
      <c r="F796" s="17">
        <v>3388.5584690000001</v>
      </c>
      <c r="G796" s="14">
        <v>0</v>
      </c>
      <c r="H796" s="17">
        <f t="shared" si="50"/>
        <v>3388.5584690000001</v>
      </c>
    </row>
    <row r="797" spans="1:10" x14ac:dyDescent="0.25">
      <c r="A797" s="18">
        <v>1985</v>
      </c>
      <c r="B797" s="18">
        <v>1985</v>
      </c>
      <c r="C797" s="18">
        <v>7</v>
      </c>
      <c r="D797" s="9" t="s">
        <v>804</v>
      </c>
      <c r="E797" s="9" t="str">
        <f t="shared" si="49"/>
        <v>1985 7</v>
      </c>
      <c r="F797" s="17">
        <v>2992.902247</v>
      </c>
      <c r="G797" s="14">
        <v>0</v>
      </c>
      <c r="H797" s="17">
        <f t="shared" si="50"/>
        <v>2992.902247</v>
      </c>
    </row>
    <row r="798" spans="1:10" x14ac:dyDescent="0.25">
      <c r="A798" s="18">
        <v>1985</v>
      </c>
      <c r="B798" s="18">
        <v>1985</v>
      </c>
      <c r="C798" s="18">
        <v>8</v>
      </c>
      <c r="D798" s="9" t="s">
        <v>805</v>
      </c>
      <c r="E798" s="9" t="str">
        <f t="shared" si="49"/>
        <v>1985 8</v>
      </c>
      <c r="F798" s="17">
        <v>2670.262373</v>
      </c>
      <c r="G798" s="14">
        <v>0</v>
      </c>
      <c r="H798" s="17">
        <f t="shared" si="50"/>
        <v>2670.262373</v>
      </c>
    </row>
    <row r="799" spans="1:10" x14ac:dyDescent="0.25">
      <c r="A799" s="18">
        <v>1985</v>
      </c>
      <c r="B799" s="18">
        <v>1985</v>
      </c>
      <c r="C799" s="18">
        <v>9</v>
      </c>
      <c r="D799" s="9" t="s">
        <v>806</v>
      </c>
      <c r="E799" s="9" t="str">
        <f t="shared" si="49"/>
        <v>1985 9</v>
      </c>
      <c r="F799" s="17">
        <v>2682.2120490000002</v>
      </c>
      <c r="G799" s="14">
        <v>0</v>
      </c>
      <c r="H799" s="17">
        <f t="shared" si="50"/>
        <v>2682.2120490000002</v>
      </c>
      <c r="I799" s="17"/>
      <c r="J799" s="17"/>
    </row>
    <row r="800" spans="1:10" x14ac:dyDescent="0.25">
      <c r="A800" s="18">
        <v>1986</v>
      </c>
      <c r="B800" s="18">
        <v>1985</v>
      </c>
      <c r="C800" s="18">
        <v>10</v>
      </c>
      <c r="D800" s="9" t="s">
        <v>807</v>
      </c>
      <c r="E800" s="9" t="str">
        <f t="shared" si="49"/>
        <v>1986 10</v>
      </c>
      <c r="F800" s="17">
        <v>2684.8063160000002</v>
      </c>
      <c r="G800" s="14">
        <v>0</v>
      </c>
      <c r="H800" s="17">
        <f t="shared" si="50"/>
        <v>2684.8063160000002</v>
      </c>
      <c r="I800" s="17"/>
      <c r="J800" s="17"/>
    </row>
    <row r="801" spans="1:10" x14ac:dyDescent="0.25">
      <c r="A801" s="18">
        <v>1986</v>
      </c>
      <c r="B801" s="18">
        <v>1985</v>
      </c>
      <c r="C801" s="18">
        <v>11</v>
      </c>
      <c r="D801" s="9" t="s">
        <v>808</v>
      </c>
      <c r="E801" s="9" t="str">
        <f t="shared" ref="E801:E864" si="51">CONCATENATE(A801," ",C801)</f>
        <v>1986 11</v>
      </c>
      <c r="F801" s="17">
        <v>2709.8539689999998</v>
      </c>
      <c r="G801" s="14">
        <v>0</v>
      </c>
      <c r="H801" s="17">
        <f t="shared" ref="H801:H864" si="52">SUM(F801:G801)</f>
        <v>2709.8539689999998</v>
      </c>
    </row>
    <row r="802" spans="1:10" x14ac:dyDescent="0.25">
      <c r="A802" s="18">
        <v>1986</v>
      </c>
      <c r="B802" s="18">
        <v>1985</v>
      </c>
      <c r="C802" s="18">
        <v>12</v>
      </c>
      <c r="D802" s="9" t="s">
        <v>809</v>
      </c>
      <c r="E802" s="9" t="str">
        <f t="shared" si="51"/>
        <v>1986 12</v>
      </c>
      <c r="F802" s="17">
        <v>2898.2620630000001</v>
      </c>
      <c r="G802" s="14">
        <v>0</v>
      </c>
      <c r="H802" s="17">
        <f t="shared" si="52"/>
        <v>2898.2620630000001</v>
      </c>
    </row>
    <row r="803" spans="1:10" x14ac:dyDescent="0.25">
      <c r="A803" s="18">
        <v>1986</v>
      </c>
      <c r="B803" s="18">
        <v>1986</v>
      </c>
      <c r="C803" s="18">
        <v>1</v>
      </c>
      <c r="D803" s="9" t="s">
        <v>810</v>
      </c>
      <c r="E803" s="9" t="str">
        <f t="shared" si="51"/>
        <v>1986 1</v>
      </c>
      <c r="F803" s="17">
        <v>3473.2419100000002</v>
      </c>
      <c r="G803" s="14">
        <v>0</v>
      </c>
      <c r="H803" s="17">
        <f t="shared" si="52"/>
        <v>3473.2419100000002</v>
      </c>
    </row>
    <row r="804" spans="1:10" x14ac:dyDescent="0.25">
      <c r="A804" s="18">
        <v>1986</v>
      </c>
      <c r="B804" s="18">
        <v>1986</v>
      </c>
      <c r="C804" s="18">
        <v>2</v>
      </c>
      <c r="D804" s="9" t="s">
        <v>811</v>
      </c>
      <c r="E804" s="9" t="str">
        <f t="shared" si="51"/>
        <v>1986 2</v>
      </c>
      <c r="F804" s="17">
        <v>3252</v>
      </c>
      <c r="G804" s="14">
        <v>0</v>
      </c>
      <c r="H804" s="17">
        <f t="shared" si="52"/>
        <v>3252</v>
      </c>
    </row>
    <row r="805" spans="1:10" x14ac:dyDescent="0.25">
      <c r="A805" s="18">
        <v>1986</v>
      </c>
      <c r="B805" s="18">
        <v>1986</v>
      </c>
      <c r="C805" s="18">
        <v>3</v>
      </c>
      <c r="D805" s="9" t="s">
        <v>812</v>
      </c>
      <c r="E805" s="9" t="str">
        <f t="shared" si="51"/>
        <v>1986 3</v>
      </c>
      <c r="F805" s="17">
        <v>3534</v>
      </c>
      <c r="G805" s="14">
        <v>0</v>
      </c>
      <c r="H805" s="17">
        <f t="shared" si="52"/>
        <v>3534</v>
      </c>
    </row>
    <row r="806" spans="1:10" x14ac:dyDescent="0.25">
      <c r="A806" s="18">
        <v>1986</v>
      </c>
      <c r="B806" s="18">
        <v>1986</v>
      </c>
      <c r="C806" s="18">
        <v>4</v>
      </c>
      <c r="D806" s="9" t="s">
        <v>813</v>
      </c>
      <c r="E806" s="9" t="str">
        <f t="shared" si="51"/>
        <v>1986 4</v>
      </c>
      <c r="F806" s="17">
        <v>4030.3765960000001</v>
      </c>
      <c r="G806" s="14">
        <v>0</v>
      </c>
      <c r="H806" s="17">
        <f t="shared" si="52"/>
        <v>4030.3765960000001</v>
      </c>
    </row>
    <row r="807" spans="1:10" x14ac:dyDescent="0.25">
      <c r="A807" s="18">
        <v>1986</v>
      </c>
      <c r="B807" s="18">
        <v>1986</v>
      </c>
      <c r="C807" s="18">
        <v>5</v>
      </c>
      <c r="D807" s="9" t="s">
        <v>814</v>
      </c>
      <c r="E807" s="9" t="str">
        <f t="shared" si="51"/>
        <v>1986 5</v>
      </c>
      <c r="F807" s="17">
        <v>4027.5700579999998</v>
      </c>
      <c r="G807" s="14">
        <v>0</v>
      </c>
      <c r="H807" s="17">
        <f t="shared" si="52"/>
        <v>4027.5700579999998</v>
      </c>
    </row>
    <row r="808" spans="1:10" x14ac:dyDescent="0.25">
      <c r="A808" s="18">
        <v>1986</v>
      </c>
      <c r="B808" s="18">
        <v>1986</v>
      </c>
      <c r="C808" s="18">
        <v>6</v>
      </c>
      <c r="D808" s="9" t="s">
        <v>815</v>
      </c>
      <c r="E808" s="9" t="str">
        <f t="shared" si="51"/>
        <v>1986 6</v>
      </c>
      <c r="F808" s="17">
        <v>3734.779215</v>
      </c>
      <c r="G808" s="14">
        <v>0</v>
      </c>
      <c r="H808" s="17">
        <f t="shared" si="52"/>
        <v>3734.779215</v>
      </c>
    </row>
    <row r="809" spans="1:10" x14ac:dyDescent="0.25">
      <c r="A809" s="18">
        <v>1986</v>
      </c>
      <c r="B809" s="18">
        <v>1986</v>
      </c>
      <c r="C809" s="18">
        <v>7</v>
      </c>
      <c r="D809" s="9" t="s">
        <v>816</v>
      </c>
      <c r="E809" s="9" t="str">
        <f t="shared" si="51"/>
        <v>1986 7</v>
      </c>
      <c r="F809" s="17">
        <v>3418.52169</v>
      </c>
      <c r="G809" s="14">
        <v>0</v>
      </c>
      <c r="H809" s="17">
        <f t="shared" si="52"/>
        <v>3418.52169</v>
      </c>
    </row>
    <row r="810" spans="1:10" x14ac:dyDescent="0.25">
      <c r="A810" s="18">
        <v>1986</v>
      </c>
      <c r="B810" s="18">
        <v>1986</v>
      </c>
      <c r="C810" s="18">
        <v>8</v>
      </c>
      <c r="D810" s="9" t="s">
        <v>817</v>
      </c>
      <c r="E810" s="9" t="str">
        <f t="shared" si="51"/>
        <v>1986 8</v>
      </c>
      <c r="F810" s="17">
        <v>3104.8356859999999</v>
      </c>
      <c r="G810" s="14">
        <v>0</v>
      </c>
      <c r="H810" s="17">
        <f t="shared" si="52"/>
        <v>3104.8356859999999</v>
      </c>
    </row>
    <row r="811" spans="1:10" x14ac:dyDescent="0.25">
      <c r="A811" s="18">
        <v>1986</v>
      </c>
      <c r="B811" s="18">
        <v>1986</v>
      </c>
      <c r="C811" s="18">
        <v>9</v>
      </c>
      <c r="D811" s="9" t="s">
        <v>818</v>
      </c>
      <c r="E811" s="9" t="str">
        <f t="shared" si="51"/>
        <v>1986 9</v>
      </c>
      <c r="F811" s="17">
        <v>2927.4473950000001</v>
      </c>
      <c r="G811" s="14">
        <v>0</v>
      </c>
      <c r="H811" s="17">
        <f t="shared" si="52"/>
        <v>2927.4473950000001</v>
      </c>
    </row>
    <row r="812" spans="1:10" x14ac:dyDescent="0.25">
      <c r="A812" s="18">
        <v>1987</v>
      </c>
      <c r="B812" s="18">
        <v>1986</v>
      </c>
      <c r="C812" s="18">
        <v>10</v>
      </c>
      <c r="D812" s="9" t="s">
        <v>819</v>
      </c>
      <c r="E812" s="9" t="str">
        <f t="shared" si="51"/>
        <v>1987 10</v>
      </c>
      <c r="F812" s="17">
        <v>2865.1736080000001</v>
      </c>
      <c r="G812" s="14">
        <v>0</v>
      </c>
      <c r="H812" s="17">
        <f t="shared" si="52"/>
        <v>2865.1736080000001</v>
      </c>
    </row>
    <row r="813" spans="1:10" x14ac:dyDescent="0.25">
      <c r="A813" s="18">
        <v>1987</v>
      </c>
      <c r="B813" s="18">
        <v>1986</v>
      </c>
      <c r="C813" s="18">
        <v>11</v>
      </c>
      <c r="D813" s="9" t="s">
        <v>820</v>
      </c>
      <c r="E813" s="9" t="str">
        <f t="shared" si="51"/>
        <v>1987 11</v>
      </c>
      <c r="F813" s="17">
        <v>2437.5206290000001</v>
      </c>
      <c r="G813" s="14">
        <v>0</v>
      </c>
      <c r="H813" s="17">
        <f t="shared" si="52"/>
        <v>2437.5206290000001</v>
      </c>
      <c r="I813" s="17"/>
      <c r="J813" s="17"/>
    </row>
    <row r="814" spans="1:10" x14ac:dyDescent="0.25">
      <c r="A814" s="18">
        <v>1987</v>
      </c>
      <c r="B814" s="18">
        <v>1986</v>
      </c>
      <c r="C814" s="18">
        <v>12</v>
      </c>
      <c r="D814" s="9" t="s">
        <v>821</v>
      </c>
      <c r="E814" s="9" t="str">
        <f t="shared" si="51"/>
        <v>1987 12</v>
      </c>
      <c r="F814" s="17">
        <v>2408.9212269999998</v>
      </c>
      <c r="G814" s="14">
        <v>0</v>
      </c>
      <c r="H814" s="17">
        <f t="shared" si="52"/>
        <v>2408.9212269999998</v>
      </c>
      <c r="I814" s="17"/>
      <c r="J814" s="17"/>
    </row>
    <row r="815" spans="1:10" x14ac:dyDescent="0.25">
      <c r="A815" s="18">
        <v>1987</v>
      </c>
      <c r="B815" s="18">
        <v>1987</v>
      </c>
      <c r="C815" s="18">
        <v>1</v>
      </c>
      <c r="D815" s="9" t="s">
        <v>822</v>
      </c>
      <c r="E815" s="9" t="str">
        <f t="shared" si="51"/>
        <v>1987 1</v>
      </c>
      <c r="F815" s="17">
        <v>2543.7180050000002</v>
      </c>
      <c r="G815" s="14">
        <v>0</v>
      </c>
      <c r="H815" s="17">
        <f t="shared" si="52"/>
        <v>2543.7180050000002</v>
      </c>
    </row>
    <row r="816" spans="1:10" x14ac:dyDescent="0.25">
      <c r="A816" s="18">
        <v>1987</v>
      </c>
      <c r="B816" s="18">
        <v>1987</v>
      </c>
      <c r="C816" s="18">
        <v>2</v>
      </c>
      <c r="D816" s="9" t="s">
        <v>823</v>
      </c>
      <c r="E816" s="9" t="str">
        <f t="shared" si="51"/>
        <v>1987 2</v>
      </c>
      <c r="F816" s="17">
        <v>2881.4114159999999</v>
      </c>
      <c r="G816" s="14">
        <v>0</v>
      </c>
      <c r="H816" s="17">
        <f t="shared" si="52"/>
        <v>2881.4114159999999</v>
      </c>
    </row>
    <row r="817" spans="1:8" x14ac:dyDescent="0.25">
      <c r="A817" s="18">
        <v>1987</v>
      </c>
      <c r="B817" s="18">
        <v>1987</v>
      </c>
      <c r="C817" s="18">
        <v>3</v>
      </c>
      <c r="D817" s="9" t="s">
        <v>824</v>
      </c>
      <c r="E817" s="9" t="str">
        <f t="shared" si="51"/>
        <v>1987 3</v>
      </c>
      <c r="F817" s="17">
        <v>3613.8450349999998</v>
      </c>
      <c r="G817" s="14">
        <v>0</v>
      </c>
      <c r="H817" s="17">
        <f t="shared" si="52"/>
        <v>3613.8450349999998</v>
      </c>
    </row>
    <row r="818" spans="1:8" x14ac:dyDescent="0.25">
      <c r="A818" s="18">
        <v>1987</v>
      </c>
      <c r="B818" s="18">
        <v>1987</v>
      </c>
      <c r="C818" s="18">
        <v>4</v>
      </c>
      <c r="D818" s="9" t="s">
        <v>825</v>
      </c>
      <c r="E818" s="9" t="str">
        <f t="shared" si="51"/>
        <v>1987 4</v>
      </c>
      <c r="F818" s="17">
        <v>3622.5186079999999</v>
      </c>
      <c r="G818" s="14">
        <v>0</v>
      </c>
      <c r="H818" s="17">
        <f t="shared" si="52"/>
        <v>3622.5186079999999</v>
      </c>
    </row>
    <row r="819" spans="1:8" x14ac:dyDescent="0.25">
      <c r="A819" s="18">
        <v>1987</v>
      </c>
      <c r="B819" s="18">
        <v>1987</v>
      </c>
      <c r="C819" s="18">
        <v>5</v>
      </c>
      <c r="D819" s="9" t="s">
        <v>826</v>
      </c>
      <c r="E819" s="9" t="str">
        <f t="shared" si="51"/>
        <v>1987 5</v>
      </c>
      <c r="F819" s="17">
        <v>3330.4922919999999</v>
      </c>
      <c r="G819" s="14">
        <v>0</v>
      </c>
      <c r="H819" s="17">
        <f t="shared" si="52"/>
        <v>3330.4922919999999</v>
      </c>
    </row>
    <row r="820" spans="1:8" x14ac:dyDescent="0.25">
      <c r="A820" s="18">
        <v>1987</v>
      </c>
      <c r="B820" s="18">
        <v>1987</v>
      </c>
      <c r="C820" s="18">
        <v>6</v>
      </c>
      <c r="D820" s="9" t="s">
        <v>827</v>
      </c>
      <c r="E820" s="9" t="str">
        <f t="shared" si="51"/>
        <v>1987 6</v>
      </c>
      <c r="F820" s="17">
        <v>2872.8051829999999</v>
      </c>
      <c r="G820" s="14">
        <v>0</v>
      </c>
      <c r="H820" s="17">
        <f t="shared" si="52"/>
        <v>2872.8051829999999</v>
      </c>
    </row>
    <row r="821" spans="1:8" x14ac:dyDescent="0.25">
      <c r="A821" s="18">
        <v>1987</v>
      </c>
      <c r="B821" s="18">
        <v>1987</v>
      </c>
      <c r="C821" s="18">
        <v>7</v>
      </c>
      <c r="D821" s="9" t="s">
        <v>828</v>
      </c>
      <c r="E821" s="9" t="str">
        <f t="shared" si="51"/>
        <v>1987 7</v>
      </c>
      <c r="F821" s="17">
        <v>2450.442141</v>
      </c>
      <c r="G821" s="14">
        <v>0</v>
      </c>
      <c r="H821" s="17">
        <f t="shared" si="52"/>
        <v>2450.442141</v>
      </c>
    </row>
    <row r="822" spans="1:8" x14ac:dyDescent="0.25">
      <c r="A822" s="18">
        <v>1987</v>
      </c>
      <c r="B822" s="18">
        <v>1987</v>
      </c>
      <c r="C822" s="18">
        <v>8</v>
      </c>
      <c r="D822" s="9" t="s">
        <v>829</v>
      </c>
      <c r="E822" s="9" t="str">
        <f t="shared" si="51"/>
        <v>1987 8</v>
      </c>
      <c r="F822" s="17">
        <v>2226.787632</v>
      </c>
      <c r="G822" s="14">
        <v>0</v>
      </c>
      <c r="H822" s="17">
        <f t="shared" si="52"/>
        <v>2226.787632</v>
      </c>
    </row>
    <row r="823" spans="1:8" x14ac:dyDescent="0.25">
      <c r="A823" s="18">
        <v>1987</v>
      </c>
      <c r="B823" s="18">
        <v>1987</v>
      </c>
      <c r="C823" s="18">
        <v>9</v>
      </c>
      <c r="D823" s="9" t="s">
        <v>830</v>
      </c>
      <c r="E823" s="9" t="str">
        <f t="shared" si="51"/>
        <v>1987 9</v>
      </c>
      <c r="F823" s="17">
        <v>2115.8238879999999</v>
      </c>
      <c r="G823" s="14">
        <v>0</v>
      </c>
      <c r="H823" s="17">
        <f t="shared" si="52"/>
        <v>2115.8238879999999</v>
      </c>
    </row>
    <row r="824" spans="1:8" x14ac:dyDescent="0.25">
      <c r="A824" s="18">
        <v>1988</v>
      </c>
      <c r="B824" s="18">
        <v>1987</v>
      </c>
      <c r="C824" s="18">
        <v>10</v>
      </c>
      <c r="D824" s="9" t="s">
        <v>831</v>
      </c>
      <c r="E824" s="9" t="str">
        <f t="shared" si="51"/>
        <v>1988 10</v>
      </c>
      <c r="F824" s="17">
        <v>1989.8148249999999</v>
      </c>
      <c r="G824" s="14">
        <v>0</v>
      </c>
      <c r="H824" s="17">
        <f t="shared" si="52"/>
        <v>1989.8148249999999</v>
      </c>
    </row>
    <row r="825" spans="1:8" x14ac:dyDescent="0.25">
      <c r="A825" s="18">
        <v>1988</v>
      </c>
      <c r="B825" s="18">
        <v>1987</v>
      </c>
      <c r="C825" s="18">
        <v>11</v>
      </c>
      <c r="D825" s="9" t="s">
        <v>832</v>
      </c>
      <c r="E825" s="9" t="str">
        <f t="shared" si="51"/>
        <v>1988 11</v>
      </c>
      <c r="F825" s="17">
        <v>1984.427494</v>
      </c>
      <c r="G825" s="14">
        <v>0</v>
      </c>
      <c r="H825" s="17">
        <f t="shared" si="52"/>
        <v>1984.427494</v>
      </c>
    </row>
    <row r="826" spans="1:8" x14ac:dyDescent="0.25">
      <c r="A826" s="18">
        <v>1988</v>
      </c>
      <c r="B826" s="18">
        <v>1987</v>
      </c>
      <c r="C826" s="18">
        <v>12</v>
      </c>
      <c r="D826" s="9" t="s">
        <v>833</v>
      </c>
      <c r="E826" s="9" t="str">
        <f t="shared" si="51"/>
        <v>1988 12</v>
      </c>
      <c r="F826" s="17">
        <v>2495.0709440000001</v>
      </c>
      <c r="G826" s="14">
        <v>0</v>
      </c>
      <c r="H826" s="17">
        <f t="shared" si="52"/>
        <v>2495.0709440000001</v>
      </c>
    </row>
    <row r="827" spans="1:8" x14ac:dyDescent="0.25">
      <c r="A827" s="18">
        <v>1988</v>
      </c>
      <c r="B827" s="18">
        <v>1988</v>
      </c>
      <c r="C827" s="18">
        <v>1</v>
      </c>
      <c r="D827" s="9" t="s">
        <v>834</v>
      </c>
      <c r="E827" s="9" t="str">
        <f t="shared" si="51"/>
        <v>1988 1</v>
      </c>
      <c r="F827" s="17">
        <v>2924.959707</v>
      </c>
      <c r="G827" s="14">
        <v>0</v>
      </c>
      <c r="H827" s="17">
        <f t="shared" si="52"/>
        <v>2924.959707</v>
      </c>
    </row>
    <row r="828" spans="1:8" x14ac:dyDescent="0.25">
      <c r="A828" s="18">
        <v>1988</v>
      </c>
      <c r="B828" s="18">
        <v>1988</v>
      </c>
      <c r="C828" s="18">
        <v>2</v>
      </c>
      <c r="D828" s="9" t="s">
        <v>835</v>
      </c>
      <c r="E828" s="9" t="str">
        <f t="shared" si="51"/>
        <v>1988 2</v>
      </c>
      <c r="F828" s="17">
        <v>3107.2988500000001</v>
      </c>
      <c r="G828" s="14">
        <v>0</v>
      </c>
      <c r="H828" s="17">
        <f t="shared" si="52"/>
        <v>3107.2988500000001</v>
      </c>
    </row>
    <row r="829" spans="1:8" x14ac:dyDescent="0.25">
      <c r="A829" s="18">
        <v>1988</v>
      </c>
      <c r="B829" s="18">
        <v>1988</v>
      </c>
      <c r="C829" s="18">
        <v>3</v>
      </c>
      <c r="D829" s="9" t="s">
        <v>836</v>
      </c>
      <c r="E829" s="9" t="str">
        <f t="shared" si="51"/>
        <v>1988 3</v>
      </c>
      <c r="F829" s="17">
        <v>3167.122648</v>
      </c>
      <c r="G829" s="14">
        <v>0</v>
      </c>
      <c r="H829" s="17">
        <f t="shared" si="52"/>
        <v>3167.122648</v>
      </c>
    </row>
    <row r="830" spans="1:8" x14ac:dyDescent="0.25">
      <c r="A830" s="18">
        <v>1988</v>
      </c>
      <c r="B830" s="18">
        <v>1988</v>
      </c>
      <c r="C830" s="18">
        <v>4</v>
      </c>
      <c r="D830" s="9" t="s">
        <v>837</v>
      </c>
      <c r="E830" s="9" t="str">
        <f t="shared" si="51"/>
        <v>1988 4</v>
      </c>
      <c r="F830" s="17">
        <v>3283.6843950000002</v>
      </c>
      <c r="G830" s="14">
        <v>0</v>
      </c>
      <c r="H830" s="17">
        <f t="shared" si="52"/>
        <v>3283.6843950000002</v>
      </c>
    </row>
    <row r="831" spans="1:8" x14ac:dyDescent="0.25">
      <c r="A831" s="18">
        <v>1988</v>
      </c>
      <c r="B831" s="18">
        <v>1988</v>
      </c>
      <c r="C831" s="18">
        <v>5</v>
      </c>
      <c r="D831" s="9" t="s">
        <v>838</v>
      </c>
      <c r="E831" s="9" t="str">
        <f t="shared" si="51"/>
        <v>1988 5</v>
      </c>
      <c r="F831" s="17">
        <v>3229.7460809999998</v>
      </c>
      <c r="G831" s="14">
        <v>0</v>
      </c>
      <c r="H831" s="17">
        <f t="shared" si="52"/>
        <v>3229.7460809999998</v>
      </c>
    </row>
    <row r="832" spans="1:8" x14ac:dyDescent="0.25">
      <c r="A832" s="18">
        <v>1988</v>
      </c>
      <c r="B832" s="18">
        <v>1988</v>
      </c>
      <c r="C832" s="18">
        <v>6</v>
      </c>
      <c r="D832" s="9" t="s">
        <v>839</v>
      </c>
      <c r="E832" s="9" t="str">
        <f t="shared" si="51"/>
        <v>1988 6</v>
      </c>
      <c r="F832" s="17">
        <v>2834.5209009999999</v>
      </c>
      <c r="G832" s="14">
        <v>0</v>
      </c>
      <c r="H832" s="17">
        <f t="shared" si="52"/>
        <v>2834.5209009999999</v>
      </c>
    </row>
    <row r="833" spans="1:10" x14ac:dyDescent="0.25">
      <c r="A833" s="18">
        <v>1988</v>
      </c>
      <c r="B833" s="18">
        <v>1988</v>
      </c>
      <c r="C833" s="18">
        <v>7</v>
      </c>
      <c r="D833" s="9" t="s">
        <v>840</v>
      </c>
      <c r="E833" s="9" t="str">
        <f t="shared" si="51"/>
        <v>1988 7</v>
      </c>
      <c r="F833" s="17">
        <v>2440.7152999999998</v>
      </c>
      <c r="G833" s="14">
        <v>0</v>
      </c>
      <c r="H833" s="17">
        <f t="shared" si="52"/>
        <v>2440.7152999999998</v>
      </c>
    </row>
    <row r="834" spans="1:10" x14ac:dyDescent="0.25">
      <c r="A834" s="18">
        <v>1988</v>
      </c>
      <c r="B834" s="18">
        <v>1988</v>
      </c>
      <c r="C834" s="18">
        <v>8</v>
      </c>
      <c r="D834" s="9" t="s">
        <v>841</v>
      </c>
      <c r="E834" s="9" t="str">
        <f t="shared" si="51"/>
        <v>1988 8</v>
      </c>
      <c r="F834" s="17">
        <v>2215.3974149999999</v>
      </c>
      <c r="G834" s="14">
        <v>0</v>
      </c>
      <c r="H834" s="17">
        <f t="shared" si="52"/>
        <v>2215.3974149999999</v>
      </c>
    </row>
    <row r="835" spans="1:10" x14ac:dyDescent="0.25">
      <c r="A835" s="18">
        <v>1988</v>
      </c>
      <c r="B835" s="18">
        <v>1988</v>
      </c>
      <c r="C835" s="18">
        <v>9</v>
      </c>
      <c r="D835" s="9" t="s">
        <v>842</v>
      </c>
      <c r="E835" s="9" t="str">
        <f t="shared" si="51"/>
        <v>1988 9</v>
      </c>
      <c r="F835" s="17">
        <v>2136.8214370000001</v>
      </c>
      <c r="G835" s="14">
        <v>0</v>
      </c>
      <c r="H835" s="17">
        <f t="shared" si="52"/>
        <v>2136.8214370000001</v>
      </c>
    </row>
    <row r="836" spans="1:10" x14ac:dyDescent="0.25">
      <c r="A836" s="18">
        <v>1989</v>
      </c>
      <c r="B836" s="18">
        <v>1988</v>
      </c>
      <c r="C836" s="18">
        <v>10</v>
      </c>
      <c r="D836" s="9" t="s">
        <v>843</v>
      </c>
      <c r="E836" s="9" t="str">
        <f t="shared" si="51"/>
        <v>1989 10</v>
      </c>
      <c r="F836" s="17">
        <v>1999.3358780000001</v>
      </c>
      <c r="G836" s="14">
        <v>0</v>
      </c>
      <c r="H836" s="17">
        <f t="shared" si="52"/>
        <v>1999.3358780000001</v>
      </c>
    </row>
    <row r="837" spans="1:10" x14ac:dyDescent="0.25">
      <c r="A837" s="18">
        <v>1989</v>
      </c>
      <c r="B837" s="18">
        <v>1988</v>
      </c>
      <c r="C837" s="18">
        <v>11</v>
      </c>
      <c r="D837" s="9" t="s">
        <v>844</v>
      </c>
      <c r="E837" s="9" t="str">
        <f t="shared" si="51"/>
        <v>1989 11</v>
      </c>
      <c r="F837" s="17">
        <v>2199.5221350000002</v>
      </c>
      <c r="G837" s="14">
        <v>0</v>
      </c>
      <c r="H837" s="17">
        <f t="shared" si="52"/>
        <v>2199.5221350000002</v>
      </c>
    </row>
    <row r="838" spans="1:10" x14ac:dyDescent="0.25">
      <c r="A838" s="18">
        <v>1989</v>
      </c>
      <c r="B838" s="18">
        <v>1988</v>
      </c>
      <c r="C838" s="18">
        <v>12</v>
      </c>
      <c r="D838" s="9" t="s">
        <v>845</v>
      </c>
      <c r="E838" s="9" t="str">
        <f t="shared" si="51"/>
        <v>1989 12</v>
      </c>
      <c r="F838" s="17">
        <v>2293.4939720000002</v>
      </c>
      <c r="G838" s="14">
        <v>0</v>
      </c>
      <c r="H838" s="17">
        <f t="shared" si="52"/>
        <v>2293.4939720000002</v>
      </c>
    </row>
    <row r="839" spans="1:10" x14ac:dyDescent="0.25">
      <c r="A839" s="18">
        <v>1989</v>
      </c>
      <c r="B839" s="18">
        <v>1989</v>
      </c>
      <c r="C839" s="18">
        <v>1</v>
      </c>
      <c r="D839" s="9" t="s">
        <v>846</v>
      </c>
      <c r="E839" s="9" t="str">
        <f t="shared" si="51"/>
        <v>1989 1</v>
      </c>
      <c r="F839" s="17">
        <v>2394.6317389999999</v>
      </c>
      <c r="G839" s="14">
        <v>0</v>
      </c>
      <c r="H839" s="17">
        <f t="shared" si="52"/>
        <v>2394.6317389999999</v>
      </c>
    </row>
    <row r="840" spans="1:10" x14ac:dyDescent="0.25">
      <c r="A840" s="18">
        <v>1989</v>
      </c>
      <c r="B840" s="18">
        <v>1989</v>
      </c>
      <c r="C840" s="18">
        <v>2</v>
      </c>
      <c r="D840" s="9" t="s">
        <v>847</v>
      </c>
      <c r="E840" s="9" t="str">
        <f t="shared" si="51"/>
        <v>1989 2</v>
      </c>
      <c r="F840" s="17">
        <v>2497.8576549999998</v>
      </c>
      <c r="G840" s="14">
        <v>0</v>
      </c>
      <c r="H840" s="17">
        <f t="shared" si="52"/>
        <v>2497.8576549999998</v>
      </c>
    </row>
    <row r="841" spans="1:10" x14ac:dyDescent="0.25">
      <c r="A841" s="18">
        <v>1989</v>
      </c>
      <c r="B841" s="18">
        <v>1989</v>
      </c>
      <c r="C841" s="18">
        <v>3</v>
      </c>
      <c r="D841" s="9" t="s">
        <v>848</v>
      </c>
      <c r="E841" s="9" t="str">
        <f t="shared" si="51"/>
        <v>1989 3</v>
      </c>
      <c r="F841" s="17">
        <v>3841</v>
      </c>
      <c r="G841" s="14">
        <v>0</v>
      </c>
      <c r="H841" s="17">
        <f t="shared" si="52"/>
        <v>3841</v>
      </c>
    </row>
    <row r="842" spans="1:10" x14ac:dyDescent="0.25">
      <c r="A842" s="18">
        <v>1989</v>
      </c>
      <c r="B842" s="18">
        <v>1989</v>
      </c>
      <c r="C842" s="18">
        <v>4</v>
      </c>
      <c r="D842" s="9" t="s">
        <v>849</v>
      </c>
      <c r="E842" s="9" t="str">
        <f t="shared" si="51"/>
        <v>1989 4</v>
      </c>
      <c r="F842" s="17">
        <v>4293.3984049999999</v>
      </c>
      <c r="G842" s="14">
        <v>0</v>
      </c>
      <c r="H842" s="17">
        <f t="shared" si="52"/>
        <v>4293.3984049999999</v>
      </c>
    </row>
    <row r="843" spans="1:10" x14ac:dyDescent="0.25">
      <c r="A843" s="18">
        <v>1989</v>
      </c>
      <c r="B843" s="18">
        <v>1989</v>
      </c>
      <c r="C843" s="18">
        <v>5</v>
      </c>
      <c r="D843" s="9" t="s">
        <v>850</v>
      </c>
      <c r="E843" s="9" t="str">
        <f t="shared" si="51"/>
        <v>1989 5</v>
      </c>
      <c r="F843" s="17">
        <v>4022.6331190000001</v>
      </c>
      <c r="G843" s="14">
        <v>0</v>
      </c>
      <c r="H843" s="17">
        <f t="shared" si="52"/>
        <v>4022.6331190000001</v>
      </c>
    </row>
    <row r="844" spans="1:10" x14ac:dyDescent="0.25">
      <c r="A844" s="18">
        <v>1989</v>
      </c>
      <c r="B844" s="18">
        <v>1989</v>
      </c>
      <c r="C844" s="18">
        <v>6</v>
      </c>
      <c r="D844" s="9" t="s">
        <v>851</v>
      </c>
      <c r="E844" s="9" t="str">
        <f t="shared" si="51"/>
        <v>1989 6</v>
      </c>
      <c r="F844" s="17">
        <v>3619.3661729999999</v>
      </c>
      <c r="G844" s="14">
        <v>0</v>
      </c>
      <c r="H844" s="17">
        <f t="shared" si="52"/>
        <v>3619.3661729999999</v>
      </c>
    </row>
    <row r="845" spans="1:10" x14ac:dyDescent="0.25">
      <c r="A845" s="18">
        <v>1989</v>
      </c>
      <c r="B845" s="18">
        <v>1989</v>
      </c>
      <c r="C845" s="18">
        <v>7</v>
      </c>
      <c r="D845" s="9" t="s">
        <v>852</v>
      </c>
      <c r="E845" s="9" t="str">
        <f t="shared" si="51"/>
        <v>1989 7</v>
      </c>
      <c r="F845" s="17">
        <v>3138.7695659999999</v>
      </c>
      <c r="G845" s="14">
        <v>0</v>
      </c>
      <c r="H845" s="17">
        <f t="shared" si="52"/>
        <v>3138.7695659999999</v>
      </c>
    </row>
    <row r="846" spans="1:10" x14ac:dyDescent="0.25">
      <c r="A846" s="18">
        <v>1989</v>
      </c>
      <c r="B846" s="18">
        <v>1989</v>
      </c>
      <c r="C846" s="18">
        <v>8</v>
      </c>
      <c r="D846" s="9" t="s">
        <v>853</v>
      </c>
      <c r="E846" s="9" t="str">
        <f t="shared" si="51"/>
        <v>1989 8</v>
      </c>
      <c r="F846" s="17">
        <v>2867.3393299999998</v>
      </c>
      <c r="G846" s="14">
        <v>0</v>
      </c>
      <c r="H846" s="17">
        <f t="shared" si="52"/>
        <v>2867.3393299999998</v>
      </c>
      <c r="I846" s="17"/>
      <c r="J846" s="17"/>
    </row>
    <row r="847" spans="1:10" x14ac:dyDescent="0.25">
      <c r="A847" s="18">
        <v>1989</v>
      </c>
      <c r="B847" s="18">
        <v>1989</v>
      </c>
      <c r="C847" s="18">
        <v>9</v>
      </c>
      <c r="D847" s="9" t="s">
        <v>854</v>
      </c>
      <c r="E847" s="9" t="str">
        <f t="shared" si="51"/>
        <v>1989 9</v>
      </c>
      <c r="F847" s="17">
        <v>2892.7582269999998</v>
      </c>
      <c r="G847" s="14">
        <v>0</v>
      </c>
      <c r="H847" s="17">
        <f t="shared" si="52"/>
        <v>2892.7582269999998</v>
      </c>
      <c r="I847" s="17"/>
      <c r="J847" s="17"/>
    </row>
    <row r="848" spans="1:10" x14ac:dyDescent="0.25">
      <c r="A848" s="18">
        <v>1990</v>
      </c>
      <c r="B848" s="18">
        <v>1989</v>
      </c>
      <c r="C848" s="18">
        <v>10</v>
      </c>
      <c r="D848" s="9" t="s">
        <v>855</v>
      </c>
      <c r="E848" s="9" t="str">
        <f t="shared" si="51"/>
        <v>1990 10</v>
      </c>
      <c r="F848" s="17">
        <v>2969.4961320000002</v>
      </c>
      <c r="G848" s="14">
        <v>0</v>
      </c>
      <c r="H848" s="17">
        <f t="shared" si="52"/>
        <v>2969.4961320000002</v>
      </c>
      <c r="I848" s="17"/>
      <c r="J848" s="17"/>
    </row>
    <row r="849" spans="1:10" x14ac:dyDescent="0.25">
      <c r="A849" s="18">
        <v>1990</v>
      </c>
      <c r="B849" s="18">
        <v>1989</v>
      </c>
      <c r="C849" s="18">
        <v>11</v>
      </c>
      <c r="D849" s="9" t="s">
        <v>856</v>
      </c>
      <c r="E849" s="9" t="str">
        <f t="shared" si="51"/>
        <v>1990 11</v>
      </c>
      <c r="F849" s="17">
        <v>2845.2876310000001</v>
      </c>
      <c r="G849" s="14">
        <v>0</v>
      </c>
      <c r="H849" s="17">
        <f t="shared" si="52"/>
        <v>2845.2876310000001</v>
      </c>
      <c r="I849" s="17"/>
      <c r="J849" s="17"/>
    </row>
    <row r="850" spans="1:10" x14ac:dyDescent="0.25">
      <c r="A850" s="18">
        <v>1990</v>
      </c>
      <c r="B850" s="18">
        <v>1989</v>
      </c>
      <c r="C850" s="18">
        <v>12</v>
      </c>
      <c r="D850" s="9" t="s">
        <v>857</v>
      </c>
      <c r="E850" s="9" t="str">
        <f t="shared" si="51"/>
        <v>1990 12</v>
      </c>
      <c r="F850" s="17">
        <v>2783.6598650000001</v>
      </c>
      <c r="G850" s="14">
        <v>0</v>
      </c>
      <c r="H850" s="17">
        <f t="shared" si="52"/>
        <v>2783.6598650000001</v>
      </c>
      <c r="I850" s="17"/>
      <c r="J850" s="17"/>
    </row>
    <row r="851" spans="1:10" x14ac:dyDescent="0.25">
      <c r="A851" s="18">
        <v>1990</v>
      </c>
      <c r="B851" s="18">
        <v>1990</v>
      </c>
      <c r="C851" s="18">
        <v>1</v>
      </c>
      <c r="D851" s="9" t="s">
        <v>858</v>
      </c>
      <c r="E851" s="9" t="str">
        <f t="shared" si="51"/>
        <v>1990 1</v>
      </c>
      <c r="F851" s="17">
        <v>3026.0087250000001</v>
      </c>
      <c r="G851" s="14">
        <v>0</v>
      </c>
      <c r="H851" s="17">
        <f t="shared" si="52"/>
        <v>3026.0087250000001</v>
      </c>
    </row>
    <row r="852" spans="1:10" x14ac:dyDescent="0.25">
      <c r="A852" s="18">
        <v>1990</v>
      </c>
      <c r="B852" s="18">
        <v>1990</v>
      </c>
      <c r="C852" s="18">
        <v>2</v>
      </c>
      <c r="D852" s="9" t="s">
        <v>859</v>
      </c>
      <c r="E852" s="9" t="str">
        <f t="shared" si="51"/>
        <v>1990 2</v>
      </c>
      <c r="F852" s="17">
        <v>3118.8712650000002</v>
      </c>
      <c r="G852" s="14">
        <v>0</v>
      </c>
      <c r="H852" s="17">
        <f t="shared" si="52"/>
        <v>3118.8712650000002</v>
      </c>
    </row>
    <row r="853" spans="1:10" x14ac:dyDescent="0.25">
      <c r="A853" s="18">
        <v>1990</v>
      </c>
      <c r="B853" s="18">
        <v>1990</v>
      </c>
      <c r="C853" s="18">
        <v>3</v>
      </c>
      <c r="D853" s="9" t="s">
        <v>860</v>
      </c>
      <c r="E853" s="9" t="str">
        <f t="shared" si="51"/>
        <v>1990 3</v>
      </c>
      <c r="F853" s="17">
        <v>3383.549505</v>
      </c>
      <c r="G853" s="14">
        <v>0</v>
      </c>
      <c r="H853" s="17">
        <f t="shared" si="52"/>
        <v>3383.549505</v>
      </c>
    </row>
    <row r="854" spans="1:10" x14ac:dyDescent="0.25">
      <c r="A854" s="18">
        <v>1990</v>
      </c>
      <c r="B854" s="18">
        <v>1990</v>
      </c>
      <c r="C854" s="18">
        <v>4</v>
      </c>
      <c r="D854" s="9" t="s">
        <v>861</v>
      </c>
      <c r="E854" s="9" t="str">
        <f t="shared" si="51"/>
        <v>1990 4</v>
      </c>
      <c r="F854" s="17">
        <v>3426.085877</v>
      </c>
      <c r="G854" s="14">
        <v>0</v>
      </c>
      <c r="H854" s="17">
        <f t="shared" si="52"/>
        <v>3426.085877</v>
      </c>
    </row>
    <row r="855" spans="1:10" x14ac:dyDescent="0.25">
      <c r="A855" s="18">
        <v>1990</v>
      </c>
      <c r="B855" s="18">
        <v>1990</v>
      </c>
      <c r="C855" s="18">
        <v>5</v>
      </c>
      <c r="D855" s="9" t="s">
        <v>862</v>
      </c>
      <c r="E855" s="9" t="str">
        <f t="shared" si="51"/>
        <v>1990 5</v>
      </c>
      <c r="F855" s="17">
        <v>3576.5516280000002</v>
      </c>
      <c r="G855" s="14">
        <v>0</v>
      </c>
      <c r="H855" s="17">
        <f t="shared" si="52"/>
        <v>3576.5516280000002</v>
      </c>
    </row>
    <row r="856" spans="1:10" x14ac:dyDescent="0.25">
      <c r="A856" s="18">
        <v>1990</v>
      </c>
      <c r="B856" s="18">
        <v>1990</v>
      </c>
      <c r="C856" s="18">
        <v>6</v>
      </c>
      <c r="D856" s="9" t="s">
        <v>863</v>
      </c>
      <c r="E856" s="9" t="str">
        <f t="shared" si="51"/>
        <v>1990 6</v>
      </c>
      <c r="F856" s="17">
        <v>3306.1335680000002</v>
      </c>
      <c r="G856" s="14">
        <v>0</v>
      </c>
      <c r="H856" s="17">
        <f t="shared" si="52"/>
        <v>3306.1335680000002</v>
      </c>
    </row>
    <row r="857" spans="1:10" x14ac:dyDescent="0.25">
      <c r="A857" s="18">
        <v>1990</v>
      </c>
      <c r="B857" s="18">
        <v>1990</v>
      </c>
      <c r="C857" s="18">
        <v>7</v>
      </c>
      <c r="D857" s="9" t="s">
        <v>864</v>
      </c>
      <c r="E857" s="9" t="str">
        <f t="shared" si="51"/>
        <v>1990 7</v>
      </c>
      <c r="F857" s="17">
        <v>2904.8141949999999</v>
      </c>
      <c r="G857" s="14">
        <v>0</v>
      </c>
      <c r="H857" s="17">
        <f t="shared" si="52"/>
        <v>2904.8141949999999</v>
      </c>
    </row>
    <row r="858" spans="1:10" x14ac:dyDescent="0.25">
      <c r="A858" s="18">
        <v>1990</v>
      </c>
      <c r="B858" s="18">
        <v>1990</v>
      </c>
      <c r="C858" s="18">
        <v>8</v>
      </c>
      <c r="D858" s="9" t="s">
        <v>865</v>
      </c>
      <c r="E858" s="9" t="str">
        <f t="shared" si="51"/>
        <v>1990 8</v>
      </c>
      <c r="F858" s="17">
        <v>2562.4879219999998</v>
      </c>
      <c r="G858" s="14">
        <v>0</v>
      </c>
      <c r="H858" s="17">
        <f t="shared" si="52"/>
        <v>2562.4879219999998</v>
      </c>
      <c r="I858" s="17"/>
      <c r="J858" s="17"/>
    </row>
    <row r="859" spans="1:10" x14ac:dyDescent="0.25">
      <c r="A859" s="18">
        <v>1990</v>
      </c>
      <c r="B859" s="18">
        <v>1990</v>
      </c>
      <c r="C859" s="18">
        <v>9</v>
      </c>
      <c r="D859" s="9" t="s">
        <v>866</v>
      </c>
      <c r="E859" s="9" t="str">
        <f t="shared" si="51"/>
        <v>1990 9</v>
      </c>
      <c r="F859" s="17">
        <v>2532.102187</v>
      </c>
      <c r="G859" s="14">
        <v>0</v>
      </c>
      <c r="H859" s="17">
        <f t="shared" si="52"/>
        <v>2532.102187</v>
      </c>
    </row>
    <row r="860" spans="1:10" x14ac:dyDescent="0.25">
      <c r="A860" s="18">
        <v>1991</v>
      </c>
      <c r="B860" s="18">
        <v>1990</v>
      </c>
      <c r="C860" s="18">
        <v>10</v>
      </c>
      <c r="D860" s="9" t="s">
        <v>867</v>
      </c>
      <c r="E860" s="9" t="str">
        <f t="shared" si="51"/>
        <v>1991 10</v>
      </c>
      <c r="F860" s="17">
        <v>2432.378346</v>
      </c>
      <c r="G860" s="14">
        <v>0</v>
      </c>
      <c r="H860" s="17">
        <f t="shared" si="52"/>
        <v>2432.378346</v>
      </c>
      <c r="I860" s="17"/>
      <c r="J860" s="17"/>
    </row>
    <row r="861" spans="1:10" x14ac:dyDescent="0.25">
      <c r="A861" s="18">
        <v>1991</v>
      </c>
      <c r="B861" s="18">
        <v>1990</v>
      </c>
      <c r="C861" s="18">
        <v>11</v>
      </c>
      <c r="D861" s="9" t="s">
        <v>868</v>
      </c>
      <c r="E861" s="9" t="str">
        <f t="shared" si="51"/>
        <v>1991 11</v>
      </c>
      <c r="F861" s="17">
        <v>2312.3890379999998</v>
      </c>
      <c r="G861" s="14">
        <v>0</v>
      </c>
      <c r="H861" s="17">
        <f t="shared" si="52"/>
        <v>2312.3890379999998</v>
      </c>
    </row>
    <row r="862" spans="1:10" x14ac:dyDescent="0.25">
      <c r="A862" s="18">
        <v>1991</v>
      </c>
      <c r="B862" s="18">
        <v>1990</v>
      </c>
      <c r="C862" s="18">
        <v>12</v>
      </c>
      <c r="D862" s="9" t="s">
        <v>869</v>
      </c>
      <c r="E862" s="9" t="str">
        <f t="shared" si="51"/>
        <v>1991 12</v>
      </c>
      <c r="F862" s="17">
        <v>2218.672689</v>
      </c>
      <c r="G862" s="14">
        <v>0</v>
      </c>
      <c r="H862" s="17">
        <f t="shared" si="52"/>
        <v>2218.672689</v>
      </c>
    </row>
    <row r="863" spans="1:10" x14ac:dyDescent="0.25">
      <c r="A863" s="18">
        <v>1991</v>
      </c>
      <c r="B863" s="18">
        <v>1991</v>
      </c>
      <c r="C863" s="18">
        <v>1</v>
      </c>
      <c r="D863" s="9" t="s">
        <v>870</v>
      </c>
      <c r="E863" s="9" t="str">
        <f t="shared" si="51"/>
        <v>1991 1</v>
      </c>
      <c r="F863" s="17">
        <v>2123.9771970000002</v>
      </c>
      <c r="G863" s="14">
        <v>0</v>
      </c>
      <c r="H863" s="17">
        <f t="shared" si="52"/>
        <v>2123.9771970000002</v>
      </c>
    </row>
    <row r="864" spans="1:10" x14ac:dyDescent="0.25">
      <c r="A864" s="18">
        <v>1991</v>
      </c>
      <c r="B864" s="18">
        <v>1991</v>
      </c>
      <c r="C864" s="18">
        <v>2</v>
      </c>
      <c r="D864" s="9" t="s">
        <v>871</v>
      </c>
      <c r="E864" s="9" t="str">
        <f t="shared" si="51"/>
        <v>1991 2</v>
      </c>
      <c r="F864" s="17">
        <v>2091.753279</v>
      </c>
      <c r="G864" s="14">
        <v>0</v>
      </c>
      <c r="H864" s="17">
        <f t="shared" si="52"/>
        <v>2091.753279</v>
      </c>
    </row>
    <row r="865" spans="1:8" x14ac:dyDescent="0.25">
      <c r="A865" s="18">
        <v>1991</v>
      </c>
      <c r="B865" s="18">
        <v>1991</v>
      </c>
      <c r="C865" s="18">
        <v>3</v>
      </c>
      <c r="D865" s="9" t="s">
        <v>872</v>
      </c>
      <c r="E865" s="9" t="str">
        <f t="shared" ref="E865:E928" si="53">CONCATENATE(A865," ",C865)</f>
        <v>1991 3</v>
      </c>
      <c r="F865" s="17">
        <v>2516.1281760000002</v>
      </c>
      <c r="G865" s="14">
        <v>0</v>
      </c>
      <c r="H865" s="17">
        <f t="shared" ref="H865:H928" si="54">SUM(F865:G865)</f>
        <v>2516.1281760000002</v>
      </c>
    </row>
    <row r="866" spans="1:8" x14ac:dyDescent="0.25">
      <c r="A866" s="18">
        <v>1991</v>
      </c>
      <c r="B866" s="18">
        <v>1991</v>
      </c>
      <c r="C866" s="18">
        <v>4</v>
      </c>
      <c r="D866" s="9" t="s">
        <v>873</v>
      </c>
      <c r="E866" s="9" t="str">
        <f t="shared" si="53"/>
        <v>1991 4</v>
      </c>
      <c r="F866" s="17">
        <v>2677.3421979999998</v>
      </c>
      <c r="G866" s="14">
        <v>0</v>
      </c>
      <c r="H866" s="17">
        <f t="shared" si="54"/>
        <v>2677.3421979999998</v>
      </c>
    </row>
    <row r="867" spans="1:8" x14ac:dyDescent="0.25">
      <c r="A867" s="18">
        <v>1991</v>
      </c>
      <c r="B867" s="18">
        <v>1991</v>
      </c>
      <c r="C867" s="18">
        <v>5</v>
      </c>
      <c r="D867" s="9" t="s">
        <v>874</v>
      </c>
      <c r="E867" s="9" t="str">
        <f t="shared" si="53"/>
        <v>1991 5</v>
      </c>
      <c r="F867" s="17">
        <v>2601.2565370000002</v>
      </c>
      <c r="G867" s="14">
        <v>0</v>
      </c>
      <c r="H867" s="17">
        <f t="shared" si="54"/>
        <v>2601.2565370000002</v>
      </c>
    </row>
    <row r="868" spans="1:8" x14ac:dyDescent="0.25">
      <c r="A868" s="18">
        <v>1991</v>
      </c>
      <c r="B868" s="18">
        <v>1991</v>
      </c>
      <c r="C868" s="18">
        <v>6</v>
      </c>
      <c r="D868" s="9" t="s">
        <v>875</v>
      </c>
      <c r="E868" s="9" t="str">
        <f t="shared" si="53"/>
        <v>1991 6</v>
      </c>
      <c r="F868" s="17">
        <v>2350.5179159999998</v>
      </c>
      <c r="G868" s="14">
        <v>0</v>
      </c>
      <c r="H868" s="17">
        <f t="shared" si="54"/>
        <v>2350.5179159999998</v>
      </c>
    </row>
    <row r="869" spans="1:8" x14ac:dyDescent="0.25">
      <c r="A869" s="18">
        <v>1991</v>
      </c>
      <c r="B869" s="18">
        <v>1991</v>
      </c>
      <c r="C869" s="18">
        <v>7</v>
      </c>
      <c r="D869" s="9" t="s">
        <v>876</v>
      </c>
      <c r="E869" s="9" t="str">
        <f t="shared" si="53"/>
        <v>1991 7</v>
      </c>
      <c r="F869" s="17">
        <v>2037.0601750000001</v>
      </c>
      <c r="G869" s="14">
        <v>0</v>
      </c>
      <c r="H869" s="17">
        <f t="shared" si="54"/>
        <v>2037.0601750000001</v>
      </c>
    </row>
    <row r="870" spans="1:8" x14ac:dyDescent="0.25">
      <c r="A870" s="18">
        <v>1991</v>
      </c>
      <c r="B870" s="18">
        <v>1991</v>
      </c>
      <c r="C870" s="18">
        <v>8</v>
      </c>
      <c r="D870" s="9" t="s">
        <v>877</v>
      </c>
      <c r="E870" s="9" t="str">
        <f t="shared" si="53"/>
        <v>1991 8</v>
      </c>
      <c r="F870" s="17">
        <v>1843.005999</v>
      </c>
      <c r="G870" s="14">
        <v>0</v>
      </c>
      <c r="H870" s="17">
        <f t="shared" si="54"/>
        <v>1843.005999</v>
      </c>
    </row>
    <row r="871" spans="1:8" x14ac:dyDescent="0.25">
      <c r="A871" s="18">
        <v>1991</v>
      </c>
      <c r="B871" s="18">
        <v>1991</v>
      </c>
      <c r="C871" s="18">
        <v>9</v>
      </c>
      <c r="D871" s="9" t="s">
        <v>878</v>
      </c>
      <c r="E871" s="9" t="str">
        <f t="shared" si="53"/>
        <v>1991 9</v>
      </c>
      <c r="F871" s="17">
        <v>1782.1161480000001</v>
      </c>
      <c r="G871" s="14">
        <v>0</v>
      </c>
      <c r="H871" s="17">
        <f t="shared" si="54"/>
        <v>1782.1161480000001</v>
      </c>
    </row>
    <row r="872" spans="1:8" x14ac:dyDescent="0.25">
      <c r="A872" s="18">
        <v>1992</v>
      </c>
      <c r="B872" s="18">
        <v>1991</v>
      </c>
      <c r="C872" s="18">
        <v>10</v>
      </c>
      <c r="D872" s="9" t="s">
        <v>879</v>
      </c>
      <c r="E872" s="9" t="str">
        <f t="shared" si="53"/>
        <v>1992 10</v>
      </c>
      <c r="F872" s="17">
        <v>1658.198091</v>
      </c>
      <c r="G872" s="14">
        <v>0</v>
      </c>
      <c r="H872" s="17">
        <f t="shared" si="54"/>
        <v>1658.198091</v>
      </c>
    </row>
    <row r="873" spans="1:8" x14ac:dyDescent="0.25">
      <c r="A873" s="18">
        <v>1992</v>
      </c>
      <c r="B873" s="18">
        <v>1991</v>
      </c>
      <c r="C873" s="18">
        <v>11</v>
      </c>
      <c r="D873" s="9" t="s">
        <v>880</v>
      </c>
      <c r="E873" s="9" t="str">
        <f t="shared" si="53"/>
        <v>1992 11</v>
      </c>
      <c r="F873" s="17">
        <v>1516.086699</v>
      </c>
      <c r="G873" s="14">
        <v>0</v>
      </c>
      <c r="H873" s="17">
        <f t="shared" si="54"/>
        <v>1516.086699</v>
      </c>
    </row>
    <row r="874" spans="1:8" x14ac:dyDescent="0.25">
      <c r="A874" s="18">
        <v>1992</v>
      </c>
      <c r="B874" s="18">
        <v>1991</v>
      </c>
      <c r="C874" s="18">
        <v>12</v>
      </c>
      <c r="D874" s="9" t="s">
        <v>881</v>
      </c>
      <c r="E874" s="9" t="str">
        <f t="shared" si="53"/>
        <v>1992 12</v>
      </c>
      <c r="F874" s="17">
        <v>1512.675068</v>
      </c>
      <c r="G874" s="14">
        <v>0</v>
      </c>
      <c r="H874" s="17">
        <f t="shared" si="54"/>
        <v>1512.675068</v>
      </c>
    </row>
    <row r="875" spans="1:8" x14ac:dyDescent="0.25">
      <c r="A875" s="18">
        <v>1992</v>
      </c>
      <c r="B875" s="18">
        <v>1992</v>
      </c>
      <c r="C875" s="18">
        <v>1</v>
      </c>
      <c r="D875" s="9" t="s">
        <v>882</v>
      </c>
      <c r="E875" s="9" t="str">
        <f t="shared" si="53"/>
        <v>1992 1</v>
      </c>
      <c r="F875" s="17">
        <v>1547.380005</v>
      </c>
      <c r="G875" s="14">
        <v>0</v>
      </c>
      <c r="H875" s="17">
        <f t="shared" si="54"/>
        <v>1547.380005</v>
      </c>
    </row>
    <row r="876" spans="1:8" x14ac:dyDescent="0.25">
      <c r="A876" s="18">
        <v>1992</v>
      </c>
      <c r="B876" s="18">
        <v>1992</v>
      </c>
      <c r="C876" s="18">
        <v>2</v>
      </c>
      <c r="D876" s="9" t="s">
        <v>883</v>
      </c>
      <c r="E876" s="9" t="str">
        <f t="shared" si="53"/>
        <v>1992 2</v>
      </c>
      <c r="F876" s="17">
        <v>2190.5085349999999</v>
      </c>
      <c r="G876" s="14">
        <v>0</v>
      </c>
      <c r="H876" s="17">
        <f t="shared" si="54"/>
        <v>2190.5085349999999</v>
      </c>
    </row>
    <row r="877" spans="1:8" x14ac:dyDescent="0.25">
      <c r="A877" s="18">
        <v>1992</v>
      </c>
      <c r="B877" s="18">
        <v>1992</v>
      </c>
      <c r="C877" s="18">
        <v>3</v>
      </c>
      <c r="D877" s="9" t="s">
        <v>884</v>
      </c>
      <c r="E877" s="9" t="str">
        <f t="shared" si="53"/>
        <v>1992 3</v>
      </c>
      <c r="F877" s="17">
        <v>2633.5265519999998</v>
      </c>
      <c r="G877" s="14">
        <v>0</v>
      </c>
      <c r="H877" s="17">
        <f t="shared" si="54"/>
        <v>2633.5265519999998</v>
      </c>
    </row>
    <row r="878" spans="1:8" x14ac:dyDescent="0.25">
      <c r="A878" s="18">
        <v>1992</v>
      </c>
      <c r="B878" s="18">
        <v>1992</v>
      </c>
      <c r="C878" s="18">
        <v>4</v>
      </c>
      <c r="D878" s="9" t="s">
        <v>885</v>
      </c>
      <c r="E878" s="9" t="str">
        <f t="shared" si="53"/>
        <v>1992 4</v>
      </c>
      <c r="F878" s="17">
        <v>2883.0573169999998</v>
      </c>
      <c r="G878" s="14">
        <v>0</v>
      </c>
      <c r="H878" s="17">
        <f t="shared" si="54"/>
        <v>2883.0573169999998</v>
      </c>
    </row>
    <row r="879" spans="1:8" x14ac:dyDescent="0.25">
      <c r="A879" s="18">
        <v>1992</v>
      </c>
      <c r="B879" s="18">
        <v>1992</v>
      </c>
      <c r="C879" s="18">
        <v>5</v>
      </c>
      <c r="D879" s="9" t="s">
        <v>886</v>
      </c>
      <c r="E879" s="9" t="str">
        <f t="shared" si="53"/>
        <v>1992 5</v>
      </c>
      <c r="F879" s="17">
        <v>2578.0040060000001</v>
      </c>
      <c r="G879" s="14">
        <v>0</v>
      </c>
      <c r="H879" s="17">
        <f t="shared" si="54"/>
        <v>2578.0040060000001</v>
      </c>
    </row>
    <row r="880" spans="1:8" x14ac:dyDescent="0.25">
      <c r="A880" s="18">
        <v>1992</v>
      </c>
      <c r="B880" s="18">
        <v>1992</v>
      </c>
      <c r="C880" s="18">
        <v>6</v>
      </c>
      <c r="D880" s="9" t="s">
        <v>887</v>
      </c>
      <c r="E880" s="9" t="str">
        <f t="shared" si="53"/>
        <v>1992 6</v>
      </c>
      <c r="F880" s="17">
        <v>2117.0708629999999</v>
      </c>
      <c r="G880" s="14">
        <v>0</v>
      </c>
      <c r="H880" s="17">
        <f t="shared" si="54"/>
        <v>2117.0708629999999</v>
      </c>
    </row>
    <row r="881" spans="1:10" x14ac:dyDescent="0.25">
      <c r="A881" s="18">
        <v>1992</v>
      </c>
      <c r="B881" s="18">
        <v>1992</v>
      </c>
      <c r="C881" s="18">
        <v>7</v>
      </c>
      <c r="D881" s="9" t="s">
        <v>888</v>
      </c>
      <c r="E881" s="9" t="str">
        <f t="shared" si="53"/>
        <v>1992 7</v>
      </c>
      <c r="F881" s="17">
        <v>1692.692542</v>
      </c>
      <c r="G881" s="14">
        <v>0</v>
      </c>
      <c r="H881" s="17">
        <f t="shared" si="54"/>
        <v>1692.692542</v>
      </c>
    </row>
    <row r="882" spans="1:10" x14ac:dyDescent="0.25">
      <c r="A882" s="18">
        <v>1992</v>
      </c>
      <c r="B882" s="18">
        <v>1992</v>
      </c>
      <c r="C882" s="18">
        <v>8</v>
      </c>
      <c r="D882" s="9" t="s">
        <v>889</v>
      </c>
      <c r="E882" s="9" t="str">
        <f t="shared" si="53"/>
        <v>1992 8</v>
      </c>
      <c r="F882" s="17">
        <v>1428.4811529999999</v>
      </c>
      <c r="G882" s="14">
        <v>0</v>
      </c>
      <c r="H882" s="17">
        <f t="shared" si="54"/>
        <v>1428.4811529999999</v>
      </c>
    </row>
    <row r="883" spans="1:10" x14ac:dyDescent="0.25">
      <c r="A883" s="18">
        <v>1992</v>
      </c>
      <c r="B883" s="18">
        <v>1992</v>
      </c>
      <c r="C883" s="18">
        <v>9</v>
      </c>
      <c r="D883" s="9" t="s">
        <v>890</v>
      </c>
      <c r="E883" s="9" t="str">
        <f t="shared" si="53"/>
        <v>1992 9</v>
      </c>
      <c r="F883" s="17">
        <v>1391.9951779999999</v>
      </c>
      <c r="G883" s="14">
        <v>0</v>
      </c>
      <c r="H883" s="17">
        <f t="shared" si="54"/>
        <v>1391.9951779999999</v>
      </c>
    </row>
    <row r="884" spans="1:10" x14ac:dyDescent="0.25">
      <c r="A884" s="18">
        <v>1993</v>
      </c>
      <c r="B884" s="18">
        <v>1992</v>
      </c>
      <c r="C884" s="18">
        <v>10</v>
      </c>
      <c r="D884" s="9" t="s">
        <v>891</v>
      </c>
      <c r="E884" s="9" t="str">
        <f t="shared" si="53"/>
        <v>1993 10</v>
      </c>
      <c r="F884" s="17">
        <v>1319.4680659999999</v>
      </c>
      <c r="G884" s="14">
        <v>0</v>
      </c>
      <c r="H884" s="17">
        <f t="shared" si="54"/>
        <v>1319.4680659999999</v>
      </c>
      <c r="I884" s="17"/>
      <c r="J884" s="17"/>
    </row>
    <row r="885" spans="1:10" x14ac:dyDescent="0.25">
      <c r="A885" s="18">
        <v>1993</v>
      </c>
      <c r="B885" s="18">
        <v>1992</v>
      </c>
      <c r="C885" s="18">
        <v>11</v>
      </c>
      <c r="D885" s="9" t="s">
        <v>892</v>
      </c>
      <c r="E885" s="9" t="str">
        <f t="shared" si="53"/>
        <v>1993 11</v>
      </c>
      <c r="F885" s="17">
        <v>1224.2453829999999</v>
      </c>
      <c r="G885" s="14">
        <v>0</v>
      </c>
      <c r="H885" s="17">
        <f t="shared" si="54"/>
        <v>1224.2453829999999</v>
      </c>
      <c r="I885" s="17"/>
      <c r="J885" s="17"/>
    </row>
    <row r="886" spans="1:10" x14ac:dyDescent="0.25">
      <c r="A886" s="18">
        <v>1993</v>
      </c>
      <c r="B886" s="18">
        <v>1992</v>
      </c>
      <c r="C886" s="18">
        <v>12</v>
      </c>
      <c r="D886" s="9" t="s">
        <v>893</v>
      </c>
      <c r="E886" s="9" t="str">
        <f t="shared" si="53"/>
        <v>1993 12</v>
      </c>
      <c r="F886" s="17">
        <v>1452.4208060000001</v>
      </c>
      <c r="G886" s="14">
        <v>0</v>
      </c>
      <c r="H886" s="17">
        <f t="shared" si="54"/>
        <v>1452.4208060000001</v>
      </c>
    </row>
    <row r="887" spans="1:10" x14ac:dyDescent="0.25">
      <c r="A887" s="18">
        <v>1993</v>
      </c>
      <c r="B887" s="18">
        <v>1993</v>
      </c>
      <c r="C887" s="18">
        <v>1</v>
      </c>
      <c r="D887" s="9" t="s">
        <v>894</v>
      </c>
      <c r="E887" s="9" t="str">
        <f t="shared" si="53"/>
        <v>1993 1</v>
      </c>
      <c r="F887" s="17">
        <v>2101.4507180000001</v>
      </c>
      <c r="G887" s="14">
        <v>0</v>
      </c>
      <c r="H887" s="17">
        <f t="shared" si="54"/>
        <v>2101.4507180000001</v>
      </c>
    </row>
    <row r="888" spans="1:10" x14ac:dyDescent="0.25">
      <c r="A888" s="18">
        <v>1993</v>
      </c>
      <c r="B888" s="18">
        <v>1993</v>
      </c>
      <c r="C888" s="18">
        <v>2</v>
      </c>
      <c r="D888" s="9" t="s">
        <v>895</v>
      </c>
      <c r="E888" s="9" t="str">
        <f t="shared" si="53"/>
        <v>1993 2</v>
      </c>
      <c r="F888" s="17">
        <v>2829.160073</v>
      </c>
      <c r="G888" s="14">
        <v>0</v>
      </c>
      <c r="H888" s="17">
        <f t="shared" si="54"/>
        <v>2829.160073</v>
      </c>
    </row>
    <row r="889" spans="1:10" x14ac:dyDescent="0.25">
      <c r="A889" s="18">
        <v>1993</v>
      </c>
      <c r="B889" s="18">
        <v>1993</v>
      </c>
      <c r="C889" s="18">
        <v>3</v>
      </c>
      <c r="D889" s="9" t="s">
        <v>896</v>
      </c>
      <c r="E889" s="9" t="str">
        <f t="shared" si="53"/>
        <v>1993 3</v>
      </c>
      <c r="F889" s="17">
        <v>4000</v>
      </c>
      <c r="G889" s="14">
        <v>0</v>
      </c>
      <c r="H889" s="17">
        <f t="shared" si="54"/>
        <v>4000</v>
      </c>
    </row>
    <row r="890" spans="1:10" x14ac:dyDescent="0.25">
      <c r="A890" s="18">
        <v>1993</v>
      </c>
      <c r="B890" s="18">
        <v>1993</v>
      </c>
      <c r="C890" s="18">
        <v>4</v>
      </c>
      <c r="D890" s="9" t="s">
        <v>897</v>
      </c>
      <c r="E890" s="9" t="str">
        <f t="shared" si="53"/>
        <v>1993 4</v>
      </c>
      <c r="F890" s="17">
        <v>4552</v>
      </c>
      <c r="G890" s="14">
        <v>0</v>
      </c>
      <c r="H890" s="17">
        <f t="shared" si="54"/>
        <v>4552</v>
      </c>
    </row>
    <row r="891" spans="1:10" x14ac:dyDescent="0.25">
      <c r="A891" s="18">
        <v>1993</v>
      </c>
      <c r="B891" s="18">
        <v>1993</v>
      </c>
      <c r="C891" s="18">
        <v>5</v>
      </c>
      <c r="D891" s="9" t="s">
        <v>898</v>
      </c>
      <c r="E891" s="9" t="str">
        <f t="shared" si="53"/>
        <v>1993 5</v>
      </c>
      <c r="F891" s="17">
        <v>4552</v>
      </c>
      <c r="G891" s="14">
        <v>0</v>
      </c>
      <c r="H891" s="17">
        <f t="shared" si="54"/>
        <v>4552</v>
      </c>
    </row>
    <row r="892" spans="1:10" x14ac:dyDescent="0.25">
      <c r="A892" s="18">
        <v>1993</v>
      </c>
      <c r="B892" s="18">
        <v>1993</v>
      </c>
      <c r="C892" s="18">
        <v>6</v>
      </c>
      <c r="D892" s="9" t="s">
        <v>899</v>
      </c>
      <c r="E892" s="9" t="str">
        <f t="shared" si="53"/>
        <v>1993 6</v>
      </c>
      <c r="F892" s="17">
        <v>4500</v>
      </c>
      <c r="G892" s="14">
        <v>0</v>
      </c>
      <c r="H892" s="17">
        <f t="shared" si="54"/>
        <v>4500</v>
      </c>
      <c r="I892" s="17"/>
      <c r="J892" s="17"/>
    </row>
    <row r="893" spans="1:10" x14ac:dyDescent="0.25">
      <c r="A893" s="18">
        <v>1993</v>
      </c>
      <c r="B893" s="18">
        <v>1993</v>
      </c>
      <c r="C893" s="18">
        <v>7</v>
      </c>
      <c r="D893" s="9" t="s">
        <v>900</v>
      </c>
      <c r="E893" s="9" t="str">
        <f t="shared" si="53"/>
        <v>1993 7</v>
      </c>
      <c r="F893" s="17">
        <v>3909.4861369999999</v>
      </c>
      <c r="G893" s="14">
        <v>0</v>
      </c>
      <c r="H893" s="17">
        <f t="shared" si="54"/>
        <v>3909.4861369999999</v>
      </c>
    </row>
    <row r="894" spans="1:10" x14ac:dyDescent="0.25">
      <c r="A894" s="18">
        <v>1993</v>
      </c>
      <c r="B894" s="18">
        <v>1993</v>
      </c>
      <c r="C894" s="18">
        <v>8</v>
      </c>
      <c r="D894" s="9" t="s">
        <v>901</v>
      </c>
      <c r="E894" s="9" t="str">
        <f t="shared" si="53"/>
        <v>1993 8</v>
      </c>
      <c r="F894" s="17">
        <v>3658.7451169999999</v>
      </c>
      <c r="G894" s="14">
        <v>0</v>
      </c>
      <c r="H894" s="17">
        <f t="shared" si="54"/>
        <v>3658.7451169999999</v>
      </c>
    </row>
    <row r="895" spans="1:10" x14ac:dyDescent="0.25">
      <c r="A895" s="18">
        <v>1993</v>
      </c>
      <c r="B895" s="18">
        <v>1993</v>
      </c>
      <c r="C895" s="18">
        <v>9</v>
      </c>
      <c r="D895" s="9" t="s">
        <v>902</v>
      </c>
      <c r="E895" s="9" t="str">
        <f t="shared" si="53"/>
        <v>1993 9</v>
      </c>
      <c r="F895" s="17">
        <v>3324.5512349999999</v>
      </c>
      <c r="G895" s="14">
        <v>0</v>
      </c>
      <c r="H895" s="17">
        <f t="shared" si="54"/>
        <v>3324.5512349999999</v>
      </c>
    </row>
    <row r="896" spans="1:10" x14ac:dyDescent="0.25">
      <c r="A896" s="18">
        <v>1994</v>
      </c>
      <c r="B896" s="18">
        <v>1993</v>
      </c>
      <c r="C896" s="18">
        <v>10</v>
      </c>
      <c r="D896" s="9" t="s">
        <v>903</v>
      </c>
      <c r="E896" s="9" t="str">
        <f t="shared" si="53"/>
        <v>1994 10</v>
      </c>
      <c r="F896" s="17">
        <v>3200</v>
      </c>
      <c r="G896" s="14">
        <v>0</v>
      </c>
      <c r="H896" s="17">
        <f t="shared" si="54"/>
        <v>3200</v>
      </c>
    </row>
    <row r="897" spans="1:10" x14ac:dyDescent="0.25">
      <c r="A897" s="18">
        <v>1994</v>
      </c>
      <c r="B897" s="18">
        <v>1993</v>
      </c>
      <c r="C897" s="18">
        <v>11</v>
      </c>
      <c r="D897" s="9" t="s">
        <v>904</v>
      </c>
      <c r="E897" s="9" t="str">
        <f t="shared" si="53"/>
        <v>1994 11</v>
      </c>
      <c r="F897" s="17">
        <v>2867.701669</v>
      </c>
      <c r="G897" s="14">
        <v>0</v>
      </c>
      <c r="H897" s="17">
        <f t="shared" si="54"/>
        <v>2867.701669</v>
      </c>
    </row>
    <row r="898" spans="1:10" x14ac:dyDescent="0.25">
      <c r="A898" s="18">
        <v>1994</v>
      </c>
      <c r="B898" s="18">
        <v>1993</v>
      </c>
      <c r="C898" s="18">
        <v>12</v>
      </c>
      <c r="D898" s="9" t="s">
        <v>905</v>
      </c>
      <c r="E898" s="9" t="str">
        <f t="shared" si="53"/>
        <v>1994 12</v>
      </c>
      <c r="F898" s="17">
        <v>2999.5006119999998</v>
      </c>
      <c r="G898" s="14">
        <v>0</v>
      </c>
      <c r="H898" s="17">
        <f t="shared" si="54"/>
        <v>2999.5006119999998</v>
      </c>
    </row>
    <row r="899" spans="1:10" x14ac:dyDescent="0.25">
      <c r="A899" s="18">
        <v>1994</v>
      </c>
      <c r="B899" s="18">
        <v>1994</v>
      </c>
      <c r="C899" s="18">
        <v>1</v>
      </c>
      <c r="D899" s="9" t="s">
        <v>906</v>
      </c>
      <c r="E899" s="9" t="str">
        <f t="shared" si="53"/>
        <v>1994 1</v>
      </c>
      <c r="F899" s="17">
        <v>3227.3335929999998</v>
      </c>
      <c r="G899" s="14">
        <v>0</v>
      </c>
      <c r="H899" s="17">
        <f t="shared" si="54"/>
        <v>3227.3335929999998</v>
      </c>
    </row>
    <row r="900" spans="1:10" x14ac:dyDescent="0.25">
      <c r="A900" s="18">
        <v>1994</v>
      </c>
      <c r="B900" s="18">
        <v>1994</v>
      </c>
      <c r="C900" s="18">
        <v>2</v>
      </c>
      <c r="D900" s="9" t="s">
        <v>907</v>
      </c>
      <c r="E900" s="9" t="str">
        <f t="shared" si="53"/>
        <v>1994 2</v>
      </c>
      <c r="F900" s="17">
        <v>3451.695635</v>
      </c>
      <c r="G900" s="14">
        <v>0</v>
      </c>
      <c r="H900" s="17">
        <f t="shared" si="54"/>
        <v>3451.695635</v>
      </c>
    </row>
    <row r="901" spans="1:10" x14ac:dyDescent="0.25">
      <c r="A901" s="18">
        <v>1994</v>
      </c>
      <c r="B901" s="18">
        <v>1994</v>
      </c>
      <c r="C901" s="18">
        <v>3</v>
      </c>
      <c r="D901" s="9" t="s">
        <v>908</v>
      </c>
      <c r="E901" s="9" t="str">
        <f t="shared" si="53"/>
        <v>1994 3</v>
      </c>
      <c r="F901" s="17">
        <v>3624.8270309999998</v>
      </c>
      <c r="G901" s="14">
        <v>0</v>
      </c>
      <c r="H901" s="17">
        <f t="shared" si="54"/>
        <v>3624.8270309999998</v>
      </c>
    </row>
    <row r="902" spans="1:10" x14ac:dyDescent="0.25">
      <c r="A902" s="18">
        <v>1994</v>
      </c>
      <c r="B902" s="18">
        <v>1994</v>
      </c>
      <c r="C902" s="18">
        <v>4</v>
      </c>
      <c r="D902" s="9" t="s">
        <v>909</v>
      </c>
      <c r="E902" s="9" t="str">
        <f t="shared" si="53"/>
        <v>1994 4</v>
      </c>
      <c r="F902" s="17">
        <v>3692.0258629999998</v>
      </c>
      <c r="G902" s="14">
        <v>0</v>
      </c>
      <c r="H902" s="17">
        <f t="shared" si="54"/>
        <v>3692.0258629999998</v>
      </c>
    </row>
    <row r="903" spans="1:10" x14ac:dyDescent="0.25">
      <c r="A903" s="18">
        <v>1994</v>
      </c>
      <c r="B903" s="18">
        <v>1994</v>
      </c>
      <c r="C903" s="18">
        <v>5</v>
      </c>
      <c r="D903" s="9" t="s">
        <v>910</v>
      </c>
      <c r="E903" s="9" t="str">
        <f t="shared" si="53"/>
        <v>1994 5</v>
      </c>
      <c r="F903" s="17">
        <v>3606.3844880000001</v>
      </c>
      <c r="G903" s="14">
        <v>0</v>
      </c>
      <c r="H903" s="17">
        <f t="shared" si="54"/>
        <v>3606.3844880000001</v>
      </c>
    </row>
    <row r="904" spans="1:10" x14ac:dyDescent="0.25">
      <c r="A904" s="18">
        <v>1994</v>
      </c>
      <c r="B904" s="18">
        <v>1994</v>
      </c>
      <c r="C904" s="18">
        <v>6</v>
      </c>
      <c r="D904" s="9" t="s">
        <v>911</v>
      </c>
      <c r="E904" s="9" t="str">
        <f t="shared" si="53"/>
        <v>1994 6</v>
      </c>
      <c r="F904" s="17">
        <v>3144.8082610000001</v>
      </c>
      <c r="G904" s="14">
        <v>0</v>
      </c>
      <c r="H904" s="17">
        <f t="shared" si="54"/>
        <v>3144.8082610000001</v>
      </c>
    </row>
    <row r="905" spans="1:10" x14ac:dyDescent="0.25">
      <c r="A905" s="18">
        <v>1994</v>
      </c>
      <c r="B905" s="18">
        <v>1994</v>
      </c>
      <c r="C905" s="18">
        <v>7</v>
      </c>
      <c r="D905" s="9" t="s">
        <v>912</v>
      </c>
      <c r="E905" s="9" t="str">
        <f t="shared" si="53"/>
        <v>1994 7</v>
      </c>
      <c r="F905" s="17">
        <v>2653.258945</v>
      </c>
      <c r="G905" s="14">
        <v>0</v>
      </c>
      <c r="H905" s="17">
        <f t="shared" si="54"/>
        <v>2653.258945</v>
      </c>
    </row>
    <row r="906" spans="1:10" x14ac:dyDescent="0.25">
      <c r="A906" s="18">
        <v>1994</v>
      </c>
      <c r="B906" s="18">
        <v>1994</v>
      </c>
      <c r="C906" s="18">
        <v>8</v>
      </c>
      <c r="D906" s="9" t="s">
        <v>913</v>
      </c>
      <c r="E906" s="9" t="str">
        <f t="shared" si="53"/>
        <v>1994 8</v>
      </c>
      <c r="F906" s="17">
        <v>2326.334276</v>
      </c>
      <c r="G906" s="14">
        <v>0</v>
      </c>
      <c r="H906" s="17">
        <f t="shared" si="54"/>
        <v>2326.334276</v>
      </c>
      <c r="I906" s="17"/>
      <c r="J906" s="17"/>
    </row>
    <row r="907" spans="1:10" x14ac:dyDescent="0.25">
      <c r="A907" s="18">
        <v>1994</v>
      </c>
      <c r="B907" s="18">
        <v>1994</v>
      </c>
      <c r="C907" s="18">
        <v>9</v>
      </c>
      <c r="D907" s="9" t="s">
        <v>914</v>
      </c>
      <c r="E907" s="9" t="str">
        <f t="shared" si="53"/>
        <v>1994 9</v>
      </c>
      <c r="F907" s="17">
        <v>2323.8625480000001</v>
      </c>
      <c r="G907" s="14">
        <v>0</v>
      </c>
      <c r="H907" s="17">
        <f t="shared" si="54"/>
        <v>2323.8625480000001</v>
      </c>
      <c r="I907" s="17"/>
      <c r="J907" s="17"/>
    </row>
    <row r="908" spans="1:10" x14ac:dyDescent="0.25">
      <c r="A908" s="18">
        <v>1995</v>
      </c>
      <c r="B908" s="18">
        <v>1994</v>
      </c>
      <c r="C908" s="18">
        <v>10</v>
      </c>
      <c r="D908" s="9" t="s">
        <v>915</v>
      </c>
      <c r="E908" s="9" t="str">
        <f t="shared" si="53"/>
        <v>1995 10</v>
      </c>
      <c r="F908" s="17">
        <v>2239.4104080000002</v>
      </c>
      <c r="G908" s="14">
        <v>0</v>
      </c>
      <c r="H908" s="17">
        <f t="shared" si="54"/>
        <v>2239.4104080000002</v>
      </c>
      <c r="I908" s="17"/>
      <c r="J908" s="17"/>
    </row>
    <row r="909" spans="1:10" x14ac:dyDescent="0.25">
      <c r="A909" s="18">
        <v>1995</v>
      </c>
      <c r="B909" s="18">
        <v>1994</v>
      </c>
      <c r="C909" s="18">
        <v>11</v>
      </c>
      <c r="D909" s="9" t="s">
        <v>916</v>
      </c>
      <c r="E909" s="9" t="str">
        <f t="shared" si="53"/>
        <v>1995 11</v>
      </c>
      <c r="F909" s="17">
        <v>2259.842345</v>
      </c>
      <c r="G909" s="14">
        <v>0</v>
      </c>
      <c r="H909" s="17">
        <f t="shared" si="54"/>
        <v>2259.842345</v>
      </c>
      <c r="I909" s="17"/>
      <c r="J909" s="17"/>
    </row>
    <row r="910" spans="1:10" x14ac:dyDescent="0.25">
      <c r="A910" s="18">
        <v>1995</v>
      </c>
      <c r="B910" s="18">
        <v>1994</v>
      </c>
      <c r="C910" s="18">
        <v>12</v>
      </c>
      <c r="D910" s="9" t="s">
        <v>917</v>
      </c>
      <c r="E910" s="9" t="str">
        <f t="shared" si="53"/>
        <v>1995 12</v>
      </c>
      <c r="F910" s="17">
        <v>2304.2315100000001</v>
      </c>
      <c r="G910" s="14">
        <v>0</v>
      </c>
      <c r="H910" s="17">
        <f t="shared" si="54"/>
        <v>2304.2315100000001</v>
      </c>
    </row>
    <row r="911" spans="1:10" x14ac:dyDescent="0.25">
      <c r="A911" s="18">
        <v>1995</v>
      </c>
      <c r="B911" s="18">
        <v>1995</v>
      </c>
      <c r="C911" s="18">
        <v>1</v>
      </c>
      <c r="D911" s="9" t="s">
        <v>918</v>
      </c>
      <c r="E911" s="9" t="str">
        <f t="shared" si="53"/>
        <v>1995 1</v>
      </c>
      <c r="F911" s="17">
        <v>3252.1000979999999</v>
      </c>
      <c r="G911" s="14">
        <v>0</v>
      </c>
      <c r="H911" s="17">
        <f t="shared" si="54"/>
        <v>3252.1000979999999</v>
      </c>
    </row>
    <row r="912" spans="1:10" x14ac:dyDescent="0.25">
      <c r="A912" s="18">
        <v>1995</v>
      </c>
      <c r="B912" s="18">
        <v>1995</v>
      </c>
      <c r="C912" s="18">
        <v>2</v>
      </c>
      <c r="D912" s="9" t="s">
        <v>919</v>
      </c>
      <c r="E912" s="9" t="str">
        <f t="shared" si="53"/>
        <v>1995 2</v>
      </c>
      <c r="F912" s="17">
        <v>3742.5</v>
      </c>
      <c r="G912" s="14">
        <v>0</v>
      </c>
      <c r="H912" s="17">
        <f t="shared" si="54"/>
        <v>3742.5</v>
      </c>
    </row>
    <row r="913" spans="1:10" x14ac:dyDescent="0.25">
      <c r="A913" s="18">
        <v>1995</v>
      </c>
      <c r="B913" s="18">
        <v>1995</v>
      </c>
      <c r="C913" s="18">
        <v>3</v>
      </c>
      <c r="D913" s="9" t="s">
        <v>920</v>
      </c>
      <c r="E913" s="9" t="str">
        <f t="shared" si="53"/>
        <v>1995 3</v>
      </c>
      <c r="F913" s="17">
        <v>3416.5</v>
      </c>
      <c r="G913" s="14">
        <v>0</v>
      </c>
      <c r="H913" s="17">
        <f t="shared" si="54"/>
        <v>3416.5</v>
      </c>
    </row>
    <row r="914" spans="1:10" x14ac:dyDescent="0.25">
      <c r="A914" s="18">
        <v>1995</v>
      </c>
      <c r="B914" s="18">
        <v>1995</v>
      </c>
      <c r="C914" s="18">
        <v>4</v>
      </c>
      <c r="D914" s="9" t="s">
        <v>921</v>
      </c>
      <c r="E914" s="9" t="str">
        <f t="shared" si="53"/>
        <v>1995 4</v>
      </c>
      <c r="F914" s="17">
        <v>4216.7998049999997</v>
      </c>
      <c r="G914" s="14">
        <v>0</v>
      </c>
      <c r="H914" s="17">
        <f t="shared" si="54"/>
        <v>4216.7998049999997</v>
      </c>
    </row>
    <row r="915" spans="1:10" x14ac:dyDescent="0.25">
      <c r="A915" s="18">
        <v>1995</v>
      </c>
      <c r="B915" s="18">
        <v>1995</v>
      </c>
      <c r="C915" s="18">
        <v>5</v>
      </c>
      <c r="D915" s="9" t="s">
        <v>922</v>
      </c>
      <c r="E915" s="9" t="str">
        <f t="shared" si="53"/>
        <v>1995 5</v>
      </c>
      <c r="F915" s="17">
        <v>4552</v>
      </c>
      <c r="G915" s="14">
        <v>0</v>
      </c>
      <c r="H915" s="17">
        <f t="shared" si="54"/>
        <v>4552</v>
      </c>
    </row>
    <row r="916" spans="1:10" x14ac:dyDescent="0.25">
      <c r="A916" s="18">
        <v>1995</v>
      </c>
      <c r="B916" s="18">
        <v>1995</v>
      </c>
      <c r="C916" s="18">
        <v>6</v>
      </c>
      <c r="D916" s="9" t="s">
        <v>923</v>
      </c>
      <c r="E916" s="9" t="str">
        <f t="shared" si="53"/>
        <v>1995 6</v>
      </c>
      <c r="F916" s="17">
        <v>4500</v>
      </c>
      <c r="G916" s="14">
        <v>0</v>
      </c>
      <c r="H916" s="17">
        <f t="shared" si="54"/>
        <v>4500</v>
      </c>
    </row>
    <row r="917" spans="1:10" x14ac:dyDescent="0.25">
      <c r="A917" s="18">
        <v>1995</v>
      </c>
      <c r="B917" s="18">
        <v>1995</v>
      </c>
      <c r="C917" s="18">
        <v>7</v>
      </c>
      <c r="D917" s="9" t="s">
        <v>924</v>
      </c>
      <c r="E917" s="9" t="str">
        <f t="shared" si="53"/>
        <v>1995 7</v>
      </c>
      <c r="F917" s="17">
        <v>4150</v>
      </c>
      <c r="G917" s="14">
        <v>0</v>
      </c>
      <c r="H917" s="17">
        <f t="shared" si="54"/>
        <v>4150</v>
      </c>
    </row>
    <row r="918" spans="1:10" x14ac:dyDescent="0.25">
      <c r="A918" s="18">
        <v>1995</v>
      </c>
      <c r="B918" s="18">
        <v>1995</v>
      </c>
      <c r="C918" s="18">
        <v>8</v>
      </c>
      <c r="D918" s="9" t="s">
        <v>925</v>
      </c>
      <c r="E918" s="9" t="str">
        <f t="shared" si="53"/>
        <v>1995 8</v>
      </c>
      <c r="F918" s="17">
        <v>3700</v>
      </c>
      <c r="G918" s="14">
        <v>0</v>
      </c>
      <c r="H918" s="17">
        <f t="shared" si="54"/>
        <v>3700</v>
      </c>
    </row>
    <row r="919" spans="1:10" x14ac:dyDescent="0.25">
      <c r="A919" s="18">
        <v>1995</v>
      </c>
      <c r="B919" s="18">
        <v>1995</v>
      </c>
      <c r="C919" s="18">
        <v>9</v>
      </c>
      <c r="D919" s="9" t="s">
        <v>926</v>
      </c>
      <c r="E919" s="9" t="str">
        <f t="shared" si="53"/>
        <v>1995 9</v>
      </c>
      <c r="F919" s="17">
        <v>3400</v>
      </c>
      <c r="G919" s="14">
        <v>0</v>
      </c>
      <c r="H919" s="17">
        <f t="shared" si="54"/>
        <v>3400</v>
      </c>
    </row>
    <row r="920" spans="1:10" x14ac:dyDescent="0.25">
      <c r="A920" s="18">
        <v>1996</v>
      </c>
      <c r="B920" s="18">
        <v>1995</v>
      </c>
      <c r="C920" s="18">
        <v>10</v>
      </c>
      <c r="D920" s="9" t="s">
        <v>927</v>
      </c>
      <c r="E920" s="9" t="str">
        <f t="shared" si="53"/>
        <v>1996 10</v>
      </c>
      <c r="F920" s="17">
        <v>3250</v>
      </c>
      <c r="G920" s="14">
        <v>0</v>
      </c>
      <c r="H920" s="17">
        <f t="shared" si="54"/>
        <v>3250</v>
      </c>
      <c r="I920" s="17"/>
      <c r="J920" s="17"/>
    </row>
    <row r="921" spans="1:10" x14ac:dyDescent="0.25">
      <c r="A921" s="18">
        <v>1996</v>
      </c>
      <c r="B921" s="18">
        <v>1995</v>
      </c>
      <c r="C921" s="18">
        <v>11</v>
      </c>
      <c r="D921" s="9" t="s">
        <v>928</v>
      </c>
      <c r="E921" s="9" t="str">
        <f t="shared" si="53"/>
        <v>1996 11</v>
      </c>
      <c r="F921" s="17">
        <v>2858.4060199999999</v>
      </c>
      <c r="G921" s="14">
        <v>0</v>
      </c>
      <c r="H921" s="17">
        <f t="shared" si="54"/>
        <v>2858.4060199999999</v>
      </c>
      <c r="I921" s="17"/>
      <c r="J921" s="17"/>
    </row>
    <row r="922" spans="1:10" x14ac:dyDescent="0.25">
      <c r="A922" s="18">
        <v>1996</v>
      </c>
      <c r="B922" s="18">
        <v>1995</v>
      </c>
      <c r="C922" s="18">
        <v>12</v>
      </c>
      <c r="D922" s="9" t="s">
        <v>929</v>
      </c>
      <c r="E922" s="9" t="str">
        <f t="shared" si="53"/>
        <v>1996 12</v>
      </c>
      <c r="F922" s="17">
        <v>3269.891157</v>
      </c>
      <c r="G922" s="14">
        <v>0</v>
      </c>
      <c r="H922" s="17">
        <f t="shared" si="54"/>
        <v>3269.891157</v>
      </c>
      <c r="I922" s="17"/>
      <c r="J922" s="17"/>
    </row>
    <row r="923" spans="1:10" x14ac:dyDescent="0.25">
      <c r="A923" s="18">
        <v>1996</v>
      </c>
      <c r="B923" s="18">
        <v>1996</v>
      </c>
      <c r="C923" s="18">
        <v>1</v>
      </c>
      <c r="D923" s="9" t="s">
        <v>930</v>
      </c>
      <c r="E923" s="9" t="str">
        <f t="shared" si="53"/>
        <v>1996 1</v>
      </c>
      <c r="F923" s="17">
        <v>3712.530929</v>
      </c>
      <c r="G923" s="14">
        <v>0</v>
      </c>
      <c r="H923" s="17">
        <f t="shared" si="54"/>
        <v>3712.530929</v>
      </c>
    </row>
    <row r="924" spans="1:10" x14ac:dyDescent="0.25">
      <c r="A924" s="18">
        <v>1996</v>
      </c>
      <c r="B924" s="18">
        <v>1996</v>
      </c>
      <c r="C924" s="18">
        <v>2</v>
      </c>
      <c r="D924" s="9" t="s">
        <v>931</v>
      </c>
      <c r="E924" s="9" t="str">
        <f t="shared" si="53"/>
        <v>1996 2</v>
      </c>
      <c r="F924" s="17">
        <v>3503.1000979999999</v>
      </c>
      <c r="G924" s="14">
        <v>0</v>
      </c>
      <c r="H924" s="17">
        <f t="shared" si="54"/>
        <v>3503.1000979999999</v>
      </c>
    </row>
    <row r="925" spans="1:10" x14ac:dyDescent="0.25">
      <c r="A925" s="18">
        <v>1996</v>
      </c>
      <c r="B925" s="18">
        <v>1996</v>
      </c>
      <c r="C925" s="18">
        <v>3</v>
      </c>
      <c r="D925" s="9" t="s">
        <v>932</v>
      </c>
      <c r="E925" s="9" t="str">
        <f t="shared" si="53"/>
        <v>1996 3</v>
      </c>
      <c r="F925" s="17">
        <v>4009.8999020000001</v>
      </c>
      <c r="G925" s="14">
        <v>0</v>
      </c>
      <c r="H925" s="17">
        <f t="shared" si="54"/>
        <v>4009.8999020000001</v>
      </c>
    </row>
    <row r="926" spans="1:10" x14ac:dyDescent="0.25">
      <c r="A926" s="18">
        <v>1996</v>
      </c>
      <c r="B926" s="18">
        <v>1996</v>
      </c>
      <c r="C926" s="18">
        <v>4</v>
      </c>
      <c r="D926" s="9" t="s">
        <v>933</v>
      </c>
      <c r="E926" s="9" t="str">
        <f t="shared" si="53"/>
        <v>1996 4</v>
      </c>
      <c r="F926" s="17">
        <v>4487.2383980000004</v>
      </c>
      <c r="G926" s="14">
        <v>0</v>
      </c>
      <c r="H926" s="17">
        <f t="shared" si="54"/>
        <v>4487.2383980000004</v>
      </c>
    </row>
    <row r="927" spans="1:10" x14ac:dyDescent="0.25">
      <c r="A927" s="18">
        <v>1996</v>
      </c>
      <c r="B927" s="18">
        <v>1996</v>
      </c>
      <c r="C927" s="18">
        <v>5</v>
      </c>
      <c r="D927" s="9" t="s">
        <v>934</v>
      </c>
      <c r="E927" s="9" t="str">
        <f t="shared" si="53"/>
        <v>1996 5</v>
      </c>
      <c r="F927" s="17">
        <v>4478.9571530000003</v>
      </c>
      <c r="G927" s="14">
        <v>0</v>
      </c>
      <c r="H927" s="17">
        <f t="shared" si="54"/>
        <v>4478.9571530000003</v>
      </c>
    </row>
    <row r="928" spans="1:10" x14ac:dyDescent="0.25">
      <c r="A928" s="18">
        <v>1996</v>
      </c>
      <c r="B928" s="18">
        <v>1996</v>
      </c>
      <c r="C928" s="18">
        <v>6</v>
      </c>
      <c r="D928" s="9" t="s">
        <v>935</v>
      </c>
      <c r="E928" s="9" t="str">
        <f t="shared" si="53"/>
        <v>1996 6</v>
      </c>
      <c r="F928" s="17">
        <v>4385.9772320000002</v>
      </c>
      <c r="G928" s="14">
        <v>0</v>
      </c>
      <c r="H928" s="17">
        <f t="shared" si="54"/>
        <v>4385.9772320000002</v>
      </c>
    </row>
    <row r="929" spans="1:8" x14ac:dyDescent="0.25">
      <c r="A929" s="18">
        <v>1996</v>
      </c>
      <c r="B929" s="18">
        <v>1996</v>
      </c>
      <c r="C929" s="18">
        <v>7</v>
      </c>
      <c r="D929" s="9" t="s">
        <v>936</v>
      </c>
      <c r="E929" s="9" t="str">
        <f t="shared" ref="E929:E992" si="55">CONCATENATE(A929," ",C929)</f>
        <v>1996 7</v>
      </c>
      <c r="F929" s="17">
        <v>3956.9736330000001</v>
      </c>
      <c r="G929" s="14">
        <v>0</v>
      </c>
      <c r="H929" s="17">
        <f t="shared" ref="H929:H992" si="56">SUM(F929:G929)</f>
        <v>3956.9736330000001</v>
      </c>
    </row>
    <row r="930" spans="1:8" x14ac:dyDescent="0.25">
      <c r="A930" s="18">
        <v>1996</v>
      </c>
      <c r="B930" s="18">
        <v>1996</v>
      </c>
      <c r="C930" s="18">
        <v>8</v>
      </c>
      <c r="D930" s="9" t="s">
        <v>937</v>
      </c>
      <c r="E930" s="9" t="str">
        <f t="shared" si="55"/>
        <v>1996 8</v>
      </c>
      <c r="F930" s="17">
        <v>3700</v>
      </c>
      <c r="G930" s="14">
        <v>0</v>
      </c>
      <c r="H930" s="17">
        <f t="shared" si="56"/>
        <v>3700</v>
      </c>
    </row>
    <row r="931" spans="1:8" x14ac:dyDescent="0.25">
      <c r="A931" s="18">
        <v>1996</v>
      </c>
      <c r="B931" s="18">
        <v>1996</v>
      </c>
      <c r="C931" s="18">
        <v>9</v>
      </c>
      <c r="D931" s="9" t="s">
        <v>938</v>
      </c>
      <c r="E931" s="9" t="str">
        <f t="shared" si="55"/>
        <v>1996 9</v>
      </c>
      <c r="F931" s="17">
        <v>3237.7115699999999</v>
      </c>
      <c r="G931" s="14">
        <v>0</v>
      </c>
      <c r="H931" s="17">
        <f t="shared" si="56"/>
        <v>3237.7115699999999</v>
      </c>
    </row>
    <row r="932" spans="1:8" x14ac:dyDescent="0.25">
      <c r="A932" s="18">
        <v>1997</v>
      </c>
      <c r="B932" s="18">
        <v>1996</v>
      </c>
      <c r="C932" s="18">
        <v>10</v>
      </c>
      <c r="D932" s="9" t="s">
        <v>939</v>
      </c>
      <c r="E932" s="9" t="str">
        <f t="shared" si="55"/>
        <v>1997 10</v>
      </c>
      <c r="F932" s="17">
        <v>3020.0521130000002</v>
      </c>
      <c r="G932" s="14">
        <v>0</v>
      </c>
      <c r="H932" s="17">
        <f t="shared" si="56"/>
        <v>3020.0521130000002</v>
      </c>
    </row>
    <row r="933" spans="1:8" x14ac:dyDescent="0.25">
      <c r="A933" s="18">
        <v>1997</v>
      </c>
      <c r="B933" s="18">
        <v>1996</v>
      </c>
      <c r="C933" s="18">
        <v>11</v>
      </c>
      <c r="D933" s="9" t="s">
        <v>940</v>
      </c>
      <c r="E933" s="9" t="str">
        <f t="shared" si="55"/>
        <v>1997 11</v>
      </c>
      <c r="F933" s="17">
        <v>2837.0258779999999</v>
      </c>
      <c r="G933" s="14">
        <v>0</v>
      </c>
      <c r="H933" s="17">
        <f t="shared" si="56"/>
        <v>2837.0258779999999</v>
      </c>
    </row>
    <row r="934" spans="1:8" x14ac:dyDescent="0.25">
      <c r="A934" s="18">
        <v>1997</v>
      </c>
      <c r="B934" s="18">
        <v>1996</v>
      </c>
      <c r="C934" s="18">
        <v>12</v>
      </c>
      <c r="D934" s="9" t="s">
        <v>941</v>
      </c>
      <c r="E934" s="9" t="str">
        <f t="shared" si="55"/>
        <v>1997 12</v>
      </c>
      <c r="F934" s="17">
        <v>3252.1000979999999</v>
      </c>
      <c r="G934" s="14">
        <v>0</v>
      </c>
      <c r="H934" s="17">
        <f t="shared" si="56"/>
        <v>3252.1000979999999</v>
      </c>
    </row>
    <row r="935" spans="1:8" x14ac:dyDescent="0.25">
      <c r="A935" s="18">
        <v>1997</v>
      </c>
      <c r="B935" s="18">
        <v>1997</v>
      </c>
      <c r="C935" s="18">
        <v>1</v>
      </c>
      <c r="D935" s="9" t="s">
        <v>942</v>
      </c>
      <c r="E935" s="9" t="str">
        <f t="shared" si="55"/>
        <v>1997 1</v>
      </c>
      <c r="F935" s="17">
        <v>3252.1000979999999</v>
      </c>
      <c r="G935" s="14">
        <v>0</v>
      </c>
      <c r="H935" s="17">
        <f t="shared" si="56"/>
        <v>3252.1000979999999</v>
      </c>
    </row>
    <row r="936" spans="1:8" x14ac:dyDescent="0.25">
      <c r="A936" s="18">
        <v>1997</v>
      </c>
      <c r="B936" s="18">
        <v>1997</v>
      </c>
      <c r="C936" s="18">
        <v>2</v>
      </c>
      <c r="D936" s="9" t="s">
        <v>943</v>
      </c>
      <c r="E936" s="9" t="str">
        <f t="shared" si="55"/>
        <v>1997 2</v>
      </c>
      <c r="F936" s="17">
        <v>3788.8000489999999</v>
      </c>
      <c r="G936" s="14">
        <v>0</v>
      </c>
      <c r="H936" s="17">
        <f t="shared" si="56"/>
        <v>3788.8000489999999</v>
      </c>
    </row>
    <row r="937" spans="1:8" x14ac:dyDescent="0.25">
      <c r="A937" s="18">
        <v>1997</v>
      </c>
      <c r="B937" s="18">
        <v>1997</v>
      </c>
      <c r="C937" s="18">
        <v>3</v>
      </c>
      <c r="D937" s="9" t="s">
        <v>944</v>
      </c>
      <c r="E937" s="9" t="str">
        <f t="shared" si="55"/>
        <v>1997 3</v>
      </c>
      <c r="F937" s="17">
        <v>4090.0600279999999</v>
      </c>
      <c r="G937" s="14">
        <v>0</v>
      </c>
      <c r="H937" s="17">
        <f t="shared" si="56"/>
        <v>4090.0600279999999</v>
      </c>
    </row>
    <row r="938" spans="1:8" x14ac:dyDescent="0.25">
      <c r="A938" s="18">
        <v>1997</v>
      </c>
      <c r="B938" s="18">
        <v>1997</v>
      </c>
      <c r="C938" s="18">
        <v>4</v>
      </c>
      <c r="D938" s="9" t="s">
        <v>945</v>
      </c>
      <c r="E938" s="9" t="str">
        <f t="shared" si="55"/>
        <v>1997 4</v>
      </c>
      <c r="F938" s="17">
        <v>4338.7668890000004</v>
      </c>
      <c r="G938" s="14">
        <v>0</v>
      </c>
      <c r="H938" s="17">
        <f t="shared" si="56"/>
        <v>4338.7668890000004</v>
      </c>
    </row>
    <row r="939" spans="1:8" x14ac:dyDescent="0.25">
      <c r="A939" s="18">
        <v>1997</v>
      </c>
      <c r="B939" s="18">
        <v>1997</v>
      </c>
      <c r="C939" s="18">
        <v>5</v>
      </c>
      <c r="D939" s="9" t="s">
        <v>946</v>
      </c>
      <c r="E939" s="9" t="str">
        <f t="shared" si="55"/>
        <v>1997 5</v>
      </c>
      <c r="F939" s="17">
        <v>4106.7386690000003</v>
      </c>
      <c r="G939" s="14">
        <v>0</v>
      </c>
      <c r="H939" s="17">
        <f t="shared" si="56"/>
        <v>4106.7386690000003</v>
      </c>
    </row>
    <row r="940" spans="1:8" x14ac:dyDescent="0.25">
      <c r="A940" s="18">
        <v>1997</v>
      </c>
      <c r="B940" s="18">
        <v>1997</v>
      </c>
      <c r="C940" s="18">
        <v>6</v>
      </c>
      <c r="D940" s="9" t="s">
        <v>947</v>
      </c>
      <c r="E940" s="9" t="str">
        <f t="shared" si="55"/>
        <v>1997 6</v>
      </c>
      <c r="F940" s="17">
        <v>3850.20991</v>
      </c>
      <c r="G940" s="14">
        <v>0</v>
      </c>
      <c r="H940" s="17">
        <f t="shared" si="56"/>
        <v>3850.20991</v>
      </c>
    </row>
    <row r="941" spans="1:8" x14ac:dyDescent="0.25">
      <c r="A941" s="18">
        <v>1997</v>
      </c>
      <c r="B941" s="18">
        <v>1997</v>
      </c>
      <c r="C941" s="18">
        <v>7</v>
      </c>
      <c r="D941" s="9" t="s">
        <v>948</v>
      </c>
      <c r="E941" s="9" t="str">
        <f t="shared" si="55"/>
        <v>1997 7</v>
      </c>
      <c r="F941" s="17">
        <v>3242.6299469999999</v>
      </c>
      <c r="G941" s="14">
        <v>0</v>
      </c>
      <c r="H941" s="17">
        <f t="shared" si="56"/>
        <v>3242.6299469999999</v>
      </c>
    </row>
    <row r="942" spans="1:8" x14ac:dyDescent="0.25">
      <c r="A942" s="18">
        <v>1997</v>
      </c>
      <c r="B942" s="18">
        <v>1997</v>
      </c>
      <c r="C942" s="18">
        <v>8</v>
      </c>
      <c r="D942" s="9" t="s">
        <v>949</v>
      </c>
      <c r="E942" s="9" t="str">
        <f t="shared" si="55"/>
        <v>1997 8</v>
      </c>
      <c r="F942" s="17">
        <v>3065.3587980000002</v>
      </c>
      <c r="G942" s="14">
        <v>0</v>
      </c>
      <c r="H942" s="17">
        <f t="shared" si="56"/>
        <v>3065.3587980000002</v>
      </c>
    </row>
    <row r="943" spans="1:8" x14ac:dyDescent="0.25">
      <c r="A943" s="18">
        <v>1997</v>
      </c>
      <c r="B943" s="18">
        <v>1997</v>
      </c>
      <c r="C943" s="18">
        <v>9</v>
      </c>
      <c r="D943" s="9" t="s">
        <v>950</v>
      </c>
      <c r="E943" s="9" t="str">
        <f t="shared" si="55"/>
        <v>1997 9</v>
      </c>
      <c r="F943" s="17">
        <v>2455.7164229999998</v>
      </c>
      <c r="G943" s="14">
        <v>0</v>
      </c>
      <c r="H943" s="17">
        <f t="shared" si="56"/>
        <v>2455.7164229999998</v>
      </c>
    </row>
    <row r="944" spans="1:8" x14ac:dyDescent="0.25">
      <c r="A944" s="18">
        <v>1998</v>
      </c>
      <c r="B944" s="18">
        <v>1997</v>
      </c>
      <c r="C944" s="18">
        <v>10</v>
      </c>
      <c r="D944" s="9" t="s">
        <v>951</v>
      </c>
      <c r="E944" s="9" t="str">
        <f t="shared" si="55"/>
        <v>1998 10</v>
      </c>
      <c r="F944" s="17">
        <v>2238.2434549999998</v>
      </c>
      <c r="G944" s="14">
        <v>0</v>
      </c>
      <c r="H944" s="17">
        <f t="shared" si="56"/>
        <v>2238.2434549999998</v>
      </c>
    </row>
    <row r="945" spans="1:10" x14ac:dyDescent="0.25">
      <c r="A945" s="18">
        <v>1998</v>
      </c>
      <c r="B945" s="18">
        <v>1997</v>
      </c>
      <c r="C945" s="18">
        <v>11</v>
      </c>
      <c r="D945" s="9" t="s">
        <v>952</v>
      </c>
      <c r="E945" s="9" t="str">
        <f t="shared" si="55"/>
        <v>1998 11</v>
      </c>
      <c r="F945" s="17">
        <v>2182.0079219999998</v>
      </c>
      <c r="G945" s="14">
        <v>0</v>
      </c>
      <c r="H945" s="17">
        <f t="shared" si="56"/>
        <v>2182.0079219999998</v>
      </c>
    </row>
    <row r="946" spans="1:10" x14ac:dyDescent="0.25">
      <c r="A946" s="18">
        <v>1998</v>
      </c>
      <c r="B946" s="18">
        <v>1997</v>
      </c>
      <c r="C946" s="18">
        <v>12</v>
      </c>
      <c r="D946" s="9" t="s">
        <v>953</v>
      </c>
      <c r="E946" s="9" t="str">
        <f t="shared" si="55"/>
        <v>1998 12</v>
      </c>
      <c r="F946" s="17">
        <v>2435.024187</v>
      </c>
      <c r="G946" s="14">
        <v>0</v>
      </c>
      <c r="H946" s="17">
        <f t="shared" si="56"/>
        <v>2435.024187</v>
      </c>
    </row>
    <row r="947" spans="1:10" x14ac:dyDescent="0.25">
      <c r="A947" s="18">
        <v>1998</v>
      </c>
      <c r="B947" s="18">
        <v>1998</v>
      </c>
      <c r="C947" s="18">
        <v>1</v>
      </c>
      <c r="D947" s="9" t="s">
        <v>954</v>
      </c>
      <c r="E947" s="9" t="str">
        <f t="shared" si="55"/>
        <v>1998 1</v>
      </c>
      <c r="F947" s="17">
        <v>3338.5</v>
      </c>
      <c r="G947" s="14">
        <v>0</v>
      </c>
      <c r="H947" s="17">
        <f t="shared" si="56"/>
        <v>3338.5</v>
      </c>
    </row>
    <row r="948" spans="1:10" x14ac:dyDescent="0.25">
      <c r="A948" s="18">
        <v>1998</v>
      </c>
      <c r="B948" s="18">
        <v>1998</v>
      </c>
      <c r="C948" s="18">
        <v>2</v>
      </c>
      <c r="D948" s="9" t="s">
        <v>955</v>
      </c>
      <c r="E948" s="9" t="str">
        <f t="shared" si="55"/>
        <v>1998 2</v>
      </c>
      <c r="F948" s="17">
        <v>3252.1000979999999</v>
      </c>
      <c r="G948" s="14">
        <v>0</v>
      </c>
      <c r="H948" s="17">
        <f t="shared" si="56"/>
        <v>3252.1000979999999</v>
      </c>
    </row>
    <row r="949" spans="1:10" x14ac:dyDescent="0.25">
      <c r="A949" s="18">
        <v>1998</v>
      </c>
      <c r="B949" s="18">
        <v>1998</v>
      </c>
      <c r="C949" s="18">
        <v>3</v>
      </c>
      <c r="D949" s="9" t="s">
        <v>956</v>
      </c>
      <c r="E949" s="9" t="str">
        <f t="shared" si="55"/>
        <v>1998 3</v>
      </c>
      <c r="F949" s="17">
        <v>3503.8999020000001</v>
      </c>
      <c r="G949" s="14">
        <v>0</v>
      </c>
      <c r="H949" s="17">
        <f t="shared" si="56"/>
        <v>3503.8999020000001</v>
      </c>
    </row>
    <row r="950" spans="1:10" x14ac:dyDescent="0.25">
      <c r="A950" s="18">
        <v>1998</v>
      </c>
      <c r="B950" s="18">
        <v>1998</v>
      </c>
      <c r="C950" s="18">
        <v>4</v>
      </c>
      <c r="D950" s="9" t="s">
        <v>957</v>
      </c>
      <c r="E950" s="9" t="str">
        <f t="shared" si="55"/>
        <v>1998 4</v>
      </c>
      <c r="F950" s="17">
        <v>4383.0139870000003</v>
      </c>
      <c r="G950" s="14">
        <v>0</v>
      </c>
      <c r="H950" s="17">
        <f t="shared" si="56"/>
        <v>4383.0139870000003</v>
      </c>
    </row>
    <row r="951" spans="1:10" x14ac:dyDescent="0.25">
      <c r="A951" s="18">
        <v>1998</v>
      </c>
      <c r="B951" s="18">
        <v>1998</v>
      </c>
      <c r="C951" s="18">
        <v>5</v>
      </c>
      <c r="D951" s="9" t="s">
        <v>958</v>
      </c>
      <c r="E951" s="9" t="str">
        <f t="shared" si="55"/>
        <v>1998 5</v>
      </c>
      <c r="F951" s="17">
        <v>4552</v>
      </c>
      <c r="G951" s="14">
        <v>0</v>
      </c>
      <c r="H951" s="17">
        <f t="shared" si="56"/>
        <v>4552</v>
      </c>
    </row>
    <row r="952" spans="1:10" x14ac:dyDescent="0.25">
      <c r="A952" s="18">
        <v>1998</v>
      </c>
      <c r="B952" s="18">
        <v>1998</v>
      </c>
      <c r="C952" s="18">
        <v>6</v>
      </c>
      <c r="D952" s="9" t="s">
        <v>959</v>
      </c>
      <c r="E952" s="9" t="str">
        <f t="shared" si="55"/>
        <v>1998 6</v>
      </c>
      <c r="F952" s="17">
        <v>4500</v>
      </c>
      <c r="G952" s="14">
        <v>0</v>
      </c>
      <c r="H952" s="17">
        <f t="shared" si="56"/>
        <v>4500</v>
      </c>
    </row>
    <row r="953" spans="1:10" x14ac:dyDescent="0.25">
      <c r="A953" s="18">
        <v>1998</v>
      </c>
      <c r="B953" s="18">
        <v>1998</v>
      </c>
      <c r="C953" s="18">
        <v>7</v>
      </c>
      <c r="D953" s="9" t="s">
        <v>960</v>
      </c>
      <c r="E953" s="9" t="str">
        <f t="shared" si="55"/>
        <v>1998 7</v>
      </c>
      <c r="F953" s="17">
        <v>4150</v>
      </c>
      <c r="G953" s="14">
        <v>0</v>
      </c>
      <c r="H953" s="17">
        <f t="shared" si="56"/>
        <v>4150</v>
      </c>
    </row>
    <row r="954" spans="1:10" x14ac:dyDescent="0.25">
      <c r="A954" s="18">
        <v>1998</v>
      </c>
      <c r="B954" s="18">
        <v>1998</v>
      </c>
      <c r="C954" s="18">
        <v>8</v>
      </c>
      <c r="D954" s="9" t="s">
        <v>961</v>
      </c>
      <c r="E954" s="9" t="str">
        <f t="shared" si="55"/>
        <v>1998 8</v>
      </c>
      <c r="F954" s="17">
        <v>3700</v>
      </c>
      <c r="G954" s="14">
        <v>0</v>
      </c>
      <c r="H954" s="17">
        <f t="shared" si="56"/>
        <v>3700</v>
      </c>
    </row>
    <row r="955" spans="1:10" x14ac:dyDescent="0.25">
      <c r="A955" s="18">
        <v>1998</v>
      </c>
      <c r="B955" s="18">
        <v>1998</v>
      </c>
      <c r="C955" s="18">
        <v>9</v>
      </c>
      <c r="D955" s="9" t="s">
        <v>962</v>
      </c>
      <c r="E955" s="9" t="str">
        <f t="shared" si="55"/>
        <v>1998 9</v>
      </c>
      <c r="F955" s="17">
        <v>3400</v>
      </c>
      <c r="G955" s="14">
        <v>0</v>
      </c>
      <c r="H955" s="17">
        <f t="shared" si="56"/>
        <v>3400</v>
      </c>
    </row>
    <row r="956" spans="1:10" x14ac:dyDescent="0.25">
      <c r="A956" s="18">
        <v>1999</v>
      </c>
      <c r="B956" s="18">
        <v>1998</v>
      </c>
      <c r="C956" s="18">
        <v>10</v>
      </c>
      <c r="D956" s="9" t="s">
        <v>963</v>
      </c>
      <c r="E956" s="9" t="str">
        <f t="shared" si="55"/>
        <v>1999 10</v>
      </c>
      <c r="F956" s="17">
        <v>3250</v>
      </c>
      <c r="G956" s="14">
        <v>0</v>
      </c>
      <c r="H956" s="17">
        <f t="shared" si="56"/>
        <v>3250</v>
      </c>
    </row>
    <row r="957" spans="1:10" x14ac:dyDescent="0.25">
      <c r="A957" s="18">
        <v>1999</v>
      </c>
      <c r="B957" s="18">
        <v>1998</v>
      </c>
      <c r="C957" s="18">
        <v>11</v>
      </c>
      <c r="D957" s="9" t="s">
        <v>964</v>
      </c>
      <c r="E957" s="9" t="str">
        <f t="shared" si="55"/>
        <v>1999 11</v>
      </c>
      <c r="F957" s="17">
        <v>3252</v>
      </c>
      <c r="G957" s="14">
        <v>0</v>
      </c>
      <c r="H957" s="17">
        <f t="shared" si="56"/>
        <v>3252</v>
      </c>
    </row>
    <row r="958" spans="1:10" x14ac:dyDescent="0.25">
      <c r="A958" s="18">
        <v>1999</v>
      </c>
      <c r="B958" s="18">
        <v>1998</v>
      </c>
      <c r="C958" s="18">
        <v>12</v>
      </c>
      <c r="D958" s="9" t="s">
        <v>965</v>
      </c>
      <c r="E958" s="9" t="str">
        <f t="shared" si="55"/>
        <v>1999 12</v>
      </c>
      <c r="F958" s="17">
        <v>3349</v>
      </c>
      <c r="G958" s="14">
        <v>0</v>
      </c>
      <c r="H958" s="17">
        <f t="shared" si="56"/>
        <v>3349</v>
      </c>
      <c r="I958" s="17"/>
      <c r="J958" s="17"/>
    </row>
    <row r="959" spans="1:10" x14ac:dyDescent="0.25">
      <c r="A959" s="18">
        <v>1999</v>
      </c>
      <c r="B959" s="18">
        <v>1999</v>
      </c>
      <c r="C959" s="18">
        <v>1</v>
      </c>
      <c r="D959" s="9" t="s">
        <v>966</v>
      </c>
      <c r="E959" s="9" t="str">
        <f t="shared" si="55"/>
        <v>1999 1</v>
      </c>
      <c r="F959" s="17">
        <v>3640.1000979999999</v>
      </c>
      <c r="G959" s="14">
        <v>0</v>
      </c>
      <c r="H959" s="17">
        <f t="shared" si="56"/>
        <v>3640.1000979999999</v>
      </c>
    </row>
    <row r="960" spans="1:10" x14ac:dyDescent="0.25">
      <c r="A960" s="18">
        <v>1999</v>
      </c>
      <c r="B960" s="18">
        <v>1999</v>
      </c>
      <c r="C960" s="18">
        <v>2</v>
      </c>
      <c r="D960" s="9" t="s">
        <v>967</v>
      </c>
      <c r="E960" s="9" t="str">
        <f t="shared" si="55"/>
        <v>1999 2</v>
      </c>
      <c r="F960" s="17">
        <v>3569.6000979999999</v>
      </c>
      <c r="G960" s="14">
        <v>0</v>
      </c>
      <c r="H960" s="17">
        <f t="shared" si="56"/>
        <v>3569.6000979999999</v>
      </c>
    </row>
    <row r="961" spans="1:8" x14ac:dyDescent="0.25">
      <c r="A961" s="18">
        <v>1999</v>
      </c>
      <c r="B961" s="18">
        <v>1999</v>
      </c>
      <c r="C961" s="18">
        <v>3</v>
      </c>
      <c r="D961" s="9" t="s">
        <v>968</v>
      </c>
      <c r="E961" s="9" t="str">
        <f t="shared" si="55"/>
        <v>1999 3</v>
      </c>
      <c r="F961" s="17">
        <v>3980</v>
      </c>
      <c r="G961" s="14">
        <v>0</v>
      </c>
      <c r="H961" s="17">
        <f t="shared" si="56"/>
        <v>3980</v>
      </c>
    </row>
    <row r="962" spans="1:8" x14ac:dyDescent="0.25">
      <c r="A962" s="18">
        <v>1999</v>
      </c>
      <c r="B962" s="18">
        <v>1999</v>
      </c>
      <c r="C962" s="18">
        <v>4</v>
      </c>
      <c r="D962" s="9" t="s">
        <v>969</v>
      </c>
      <c r="E962" s="9" t="str">
        <f t="shared" si="55"/>
        <v>1999 4</v>
      </c>
      <c r="F962" s="17">
        <v>4552.1000979999999</v>
      </c>
      <c r="G962" s="14">
        <v>0</v>
      </c>
      <c r="H962" s="17">
        <f t="shared" si="56"/>
        <v>4552.1000979999999</v>
      </c>
    </row>
    <row r="963" spans="1:8" x14ac:dyDescent="0.25">
      <c r="A963" s="18">
        <v>1999</v>
      </c>
      <c r="B963" s="18">
        <v>1999</v>
      </c>
      <c r="C963" s="18">
        <v>5</v>
      </c>
      <c r="D963" s="9" t="s">
        <v>970</v>
      </c>
      <c r="E963" s="9" t="str">
        <f t="shared" si="55"/>
        <v>1999 5</v>
      </c>
      <c r="F963" s="17">
        <v>4552</v>
      </c>
      <c r="G963" s="14">
        <v>0</v>
      </c>
      <c r="H963" s="17">
        <f t="shared" si="56"/>
        <v>4552</v>
      </c>
    </row>
    <row r="964" spans="1:8" x14ac:dyDescent="0.25">
      <c r="A964" s="18">
        <v>1999</v>
      </c>
      <c r="B964" s="18">
        <v>1999</v>
      </c>
      <c r="C964" s="18">
        <v>6</v>
      </c>
      <c r="D964" s="9" t="s">
        <v>971</v>
      </c>
      <c r="E964" s="9" t="str">
        <f t="shared" si="55"/>
        <v>1999 6</v>
      </c>
      <c r="F964" s="17">
        <v>4436.3962090000005</v>
      </c>
      <c r="G964" s="14">
        <v>0</v>
      </c>
      <c r="H964" s="17">
        <f t="shared" si="56"/>
        <v>4436.3962090000005</v>
      </c>
    </row>
    <row r="965" spans="1:8" x14ac:dyDescent="0.25">
      <c r="A965" s="18">
        <v>1999</v>
      </c>
      <c r="B965" s="18">
        <v>1999</v>
      </c>
      <c r="C965" s="18">
        <v>7</v>
      </c>
      <c r="D965" s="9" t="s">
        <v>972</v>
      </c>
      <c r="E965" s="9" t="str">
        <f t="shared" si="55"/>
        <v>1999 7</v>
      </c>
      <c r="F965" s="17">
        <v>3896.2234079999998</v>
      </c>
      <c r="G965" s="14">
        <v>0</v>
      </c>
      <c r="H965" s="17">
        <f t="shared" si="56"/>
        <v>3896.2234079999998</v>
      </c>
    </row>
    <row r="966" spans="1:8" x14ac:dyDescent="0.25">
      <c r="A966" s="18">
        <v>1999</v>
      </c>
      <c r="B966" s="18">
        <v>1999</v>
      </c>
      <c r="C966" s="18">
        <v>8</v>
      </c>
      <c r="D966" s="9" t="s">
        <v>973</v>
      </c>
      <c r="E966" s="9" t="str">
        <f t="shared" si="55"/>
        <v>1999 8</v>
      </c>
      <c r="F966" s="17">
        <v>3638.773068</v>
      </c>
      <c r="G966" s="14">
        <v>0</v>
      </c>
      <c r="H966" s="17">
        <f t="shared" si="56"/>
        <v>3638.773068</v>
      </c>
    </row>
    <row r="967" spans="1:8" x14ac:dyDescent="0.25">
      <c r="A967" s="18">
        <v>1999</v>
      </c>
      <c r="B967" s="18">
        <v>1999</v>
      </c>
      <c r="C967" s="18">
        <v>9</v>
      </c>
      <c r="D967" s="9" t="s">
        <v>974</v>
      </c>
      <c r="E967" s="9" t="str">
        <f t="shared" si="55"/>
        <v>1999 9</v>
      </c>
      <c r="F967" s="17">
        <v>3194.0992799999999</v>
      </c>
      <c r="G967" s="14">
        <v>0</v>
      </c>
      <c r="H967" s="17">
        <f t="shared" si="56"/>
        <v>3194.0992799999999</v>
      </c>
    </row>
    <row r="968" spans="1:8" x14ac:dyDescent="0.25">
      <c r="A968" s="18">
        <v>2000</v>
      </c>
      <c r="B968" s="18">
        <v>1999</v>
      </c>
      <c r="C968" s="18">
        <v>10</v>
      </c>
      <c r="D968" s="9" t="s">
        <v>975</v>
      </c>
      <c r="E968" s="9" t="str">
        <f t="shared" si="55"/>
        <v>2000 10</v>
      </c>
      <c r="F968" s="17">
        <v>2998.2987790000002</v>
      </c>
      <c r="G968" s="14">
        <v>0</v>
      </c>
      <c r="H968" s="17">
        <f t="shared" si="56"/>
        <v>2998.2987790000002</v>
      </c>
    </row>
    <row r="969" spans="1:8" x14ac:dyDescent="0.25">
      <c r="A969" s="18">
        <v>2000</v>
      </c>
      <c r="B969" s="18">
        <v>1999</v>
      </c>
      <c r="C969" s="18">
        <v>11</v>
      </c>
      <c r="D969" s="9" t="s">
        <v>976</v>
      </c>
      <c r="E969" s="9" t="str">
        <f t="shared" si="55"/>
        <v>2000 11</v>
      </c>
      <c r="F969" s="17">
        <v>2578.88456</v>
      </c>
      <c r="G969" s="14">
        <v>0</v>
      </c>
      <c r="H969" s="17">
        <f t="shared" si="56"/>
        <v>2578.88456</v>
      </c>
    </row>
    <row r="970" spans="1:8" x14ac:dyDescent="0.25">
      <c r="A970" s="18">
        <v>2000</v>
      </c>
      <c r="B970" s="18">
        <v>1999</v>
      </c>
      <c r="C970" s="18">
        <v>12</v>
      </c>
      <c r="D970" s="9" t="s">
        <v>977</v>
      </c>
      <c r="E970" s="9" t="str">
        <f t="shared" si="55"/>
        <v>2000 12</v>
      </c>
      <c r="F970" s="17">
        <v>2555.087931</v>
      </c>
      <c r="G970" s="14">
        <v>0</v>
      </c>
      <c r="H970" s="17">
        <f t="shared" si="56"/>
        <v>2555.087931</v>
      </c>
    </row>
    <row r="971" spans="1:8" x14ac:dyDescent="0.25">
      <c r="A971" s="18">
        <v>2000</v>
      </c>
      <c r="B971" s="18">
        <v>2000</v>
      </c>
      <c r="C971" s="18">
        <v>1</v>
      </c>
      <c r="D971" s="9" t="s">
        <v>978</v>
      </c>
      <c r="E971" s="9" t="str">
        <f t="shared" si="55"/>
        <v>2000 1</v>
      </c>
      <c r="F971" s="17">
        <v>3329.8358549999998</v>
      </c>
      <c r="G971" s="14">
        <v>0</v>
      </c>
      <c r="H971" s="17">
        <f t="shared" si="56"/>
        <v>3329.8358549999998</v>
      </c>
    </row>
    <row r="972" spans="1:8" x14ac:dyDescent="0.25">
      <c r="A972" s="18">
        <v>2000</v>
      </c>
      <c r="B972" s="18">
        <v>2000</v>
      </c>
      <c r="C972" s="18">
        <v>2</v>
      </c>
      <c r="D972" s="9" t="s">
        <v>979</v>
      </c>
      <c r="E972" s="9" t="str">
        <f t="shared" si="55"/>
        <v>2000 2</v>
      </c>
      <c r="F972" s="17">
        <v>3281.5</v>
      </c>
      <c r="G972" s="14">
        <v>0</v>
      </c>
      <c r="H972" s="17">
        <f t="shared" si="56"/>
        <v>3281.5</v>
      </c>
    </row>
    <row r="973" spans="1:8" x14ac:dyDescent="0.25">
      <c r="A973" s="18">
        <v>2000</v>
      </c>
      <c r="B973" s="18">
        <v>2000</v>
      </c>
      <c r="C973" s="18">
        <v>3</v>
      </c>
      <c r="D973" s="9" t="s">
        <v>980</v>
      </c>
      <c r="E973" s="9" t="str">
        <f t="shared" si="55"/>
        <v>2000 3</v>
      </c>
      <c r="F973" s="17">
        <v>3975.6000979999999</v>
      </c>
      <c r="G973" s="14">
        <v>0</v>
      </c>
      <c r="H973" s="17">
        <f t="shared" si="56"/>
        <v>3975.6000979999999</v>
      </c>
    </row>
    <row r="974" spans="1:8" x14ac:dyDescent="0.25">
      <c r="A974" s="18">
        <v>2000</v>
      </c>
      <c r="B974" s="18">
        <v>2000</v>
      </c>
      <c r="C974" s="18">
        <v>4</v>
      </c>
      <c r="D974" s="9" t="s">
        <v>981</v>
      </c>
      <c r="E974" s="9" t="str">
        <f t="shared" si="55"/>
        <v>2000 4</v>
      </c>
      <c r="F974" s="17">
        <v>4552.1000979999999</v>
      </c>
      <c r="G974" s="14">
        <v>0</v>
      </c>
      <c r="H974" s="17">
        <f t="shared" si="56"/>
        <v>4552.1000979999999</v>
      </c>
    </row>
    <row r="975" spans="1:8" x14ac:dyDescent="0.25">
      <c r="A975" s="18">
        <v>2000</v>
      </c>
      <c r="B975" s="18">
        <v>2000</v>
      </c>
      <c r="C975" s="18">
        <v>5</v>
      </c>
      <c r="D975" s="9" t="s">
        <v>982</v>
      </c>
      <c r="E975" s="9" t="str">
        <f t="shared" si="55"/>
        <v>2000 5</v>
      </c>
      <c r="F975" s="17">
        <v>4552</v>
      </c>
      <c r="G975" s="14">
        <v>0</v>
      </c>
      <c r="H975" s="17">
        <f t="shared" si="56"/>
        <v>4552</v>
      </c>
    </row>
    <row r="976" spans="1:8" x14ac:dyDescent="0.25">
      <c r="A976" s="18">
        <v>2000</v>
      </c>
      <c r="B976" s="18">
        <v>2000</v>
      </c>
      <c r="C976" s="18">
        <v>6</v>
      </c>
      <c r="D976" s="9" t="s">
        <v>983</v>
      </c>
      <c r="E976" s="9" t="str">
        <f t="shared" si="55"/>
        <v>2000 6</v>
      </c>
      <c r="F976" s="17">
        <v>4214.2786690000003</v>
      </c>
      <c r="G976" s="14">
        <v>0</v>
      </c>
      <c r="H976" s="17">
        <f t="shared" si="56"/>
        <v>4214.2786690000003</v>
      </c>
    </row>
    <row r="977" spans="1:8" x14ac:dyDescent="0.25">
      <c r="A977" s="18">
        <v>2000</v>
      </c>
      <c r="B977" s="18">
        <v>2000</v>
      </c>
      <c r="C977" s="18">
        <v>7</v>
      </c>
      <c r="D977" s="9" t="s">
        <v>984</v>
      </c>
      <c r="E977" s="9" t="str">
        <f t="shared" si="55"/>
        <v>2000 7</v>
      </c>
      <c r="F977" s="17">
        <v>3579.7674940000002</v>
      </c>
      <c r="G977" s="14">
        <v>0</v>
      </c>
      <c r="H977" s="17">
        <f t="shared" si="56"/>
        <v>3579.7674940000002</v>
      </c>
    </row>
    <row r="978" spans="1:8" x14ac:dyDescent="0.25">
      <c r="A978" s="18">
        <v>2000</v>
      </c>
      <c r="B978" s="18">
        <v>2000</v>
      </c>
      <c r="C978" s="18">
        <v>8</v>
      </c>
      <c r="D978" s="9" t="s">
        <v>985</v>
      </c>
      <c r="E978" s="9" t="str">
        <f t="shared" si="55"/>
        <v>2000 8</v>
      </c>
      <c r="F978" s="17">
        <v>3351.3903650000002</v>
      </c>
      <c r="G978" s="14">
        <v>0</v>
      </c>
      <c r="H978" s="17">
        <f t="shared" si="56"/>
        <v>3351.3903650000002</v>
      </c>
    </row>
    <row r="979" spans="1:8" x14ac:dyDescent="0.25">
      <c r="A979" s="18">
        <v>2000</v>
      </c>
      <c r="B979" s="18">
        <v>2000</v>
      </c>
      <c r="C979" s="18">
        <v>9</v>
      </c>
      <c r="D979" s="9" t="s">
        <v>986</v>
      </c>
      <c r="E979" s="9" t="str">
        <f t="shared" si="55"/>
        <v>2000 9</v>
      </c>
      <c r="F979" s="17">
        <v>3123.8623790000001</v>
      </c>
      <c r="G979" s="14">
        <v>0</v>
      </c>
      <c r="H979" s="17">
        <f t="shared" si="56"/>
        <v>3123.8623790000001</v>
      </c>
    </row>
    <row r="980" spans="1:8" x14ac:dyDescent="0.25">
      <c r="A980" s="18">
        <v>2001</v>
      </c>
      <c r="B980" s="18">
        <v>2000</v>
      </c>
      <c r="C980" s="18">
        <v>10</v>
      </c>
      <c r="D980" s="9" t="s">
        <v>987</v>
      </c>
      <c r="E980" s="9" t="str">
        <f t="shared" si="55"/>
        <v>2001 10</v>
      </c>
      <c r="F980" s="17">
        <v>2973.7363580000001</v>
      </c>
      <c r="G980" s="14">
        <v>0</v>
      </c>
      <c r="H980" s="17">
        <f t="shared" si="56"/>
        <v>2973.7363580000001</v>
      </c>
    </row>
    <row r="981" spans="1:8" x14ac:dyDescent="0.25">
      <c r="A981" s="18">
        <v>2001</v>
      </c>
      <c r="B981" s="18">
        <v>2000</v>
      </c>
      <c r="C981" s="18">
        <v>11</v>
      </c>
      <c r="D981" s="9" t="s">
        <v>988</v>
      </c>
      <c r="E981" s="9" t="str">
        <f t="shared" si="55"/>
        <v>2001 11</v>
      </c>
      <c r="F981" s="17">
        <v>2583.4169350000002</v>
      </c>
      <c r="G981" s="14">
        <v>0</v>
      </c>
      <c r="H981" s="17">
        <f t="shared" si="56"/>
        <v>2583.4169350000002</v>
      </c>
    </row>
    <row r="982" spans="1:8" x14ac:dyDescent="0.25">
      <c r="A982" s="18">
        <v>2001</v>
      </c>
      <c r="B982" s="18">
        <v>2000</v>
      </c>
      <c r="C982" s="18">
        <v>12</v>
      </c>
      <c r="D982" s="9" t="s">
        <v>989</v>
      </c>
      <c r="E982" s="9" t="str">
        <f t="shared" si="55"/>
        <v>2001 12</v>
      </c>
      <c r="F982" s="17">
        <v>2569.8222420000002</v>
      </c>
      <c r="G982" s="14">
        <v>0</v>
      </c>
      <c r="H982" s="17">
        <f t="shared" si="56"/>
        <v>2569.8222420000002</v>
      </c>
    </row>
    <row r="983" spans="1:8" x14ac:dyDescent="0.25">
      <c r="A983" s="18">
        <v>2001</v>
      </c>
      <c r="B983" s="18">
        <v>2001</v>
      </c>
      <c r="C983" s="18">
        <v>1</v>
      </c>
      <c r="D983" s="9" t="s">
        <v>990</v>
      </c>
      <c r="E983" s="9" t="str">
        <f t="shared" si="55"/>
        <v>2001 1</v>
      </c>
      <c r="F983" s="17">
        <v>2725.7923070000002</v>
      </c>
      <c r="G983" s="14">
        <v>0</v>
      </c>
      <c r="H983" s="17">
        <f t="shared" si="56"/>
        <v>2725.7923070000002</v>
      </c>
    </row>
    <row r="984" spans="1:8" x14ac:dyDescent="0.25">
      <c r="A984" s="18">
        <v>2001</v>
      </c>
      <c r="B984" s="18">
        <v>2001</v>
      </c>
      <c r="C984" s="18">
        <v>2</v>
      </c>
      <c r="D984" s="9" t="s">
        <v>991</v>
      </c>
      <c r="E984" s="9" t="str">
        <f t="shared" si="55"/>
        <v>2001 2</v>
      </c>
      <c r="F984" s="17">
        <v>3162.6542850000001</v>
      </c>
      <c r="G984" s="14">
        <v>0</v>
      </c>
      <c r="H984" s="17">
        <f t="shared" si="56"/>
        <v>3162.6542850000001</v>
      </c>
    </row>
    <row r="985" spans="1:8" x14ac:dyDescent="0.25">
      <c r="A985" s="18">
        <v>2001</v>
      </c>
      <c r="B985" s="18">
        <v>2001</v>
      </c>
      <c r="C985" s="18">
        <v>3</v>
      </c>
      <c r="D985" s="9" t="s">
        <v>992</v>
      </c>
      <c r="E985" s="9" t="str">
        <f t="shared" si="55"/>
        <v>2001 3</v>
      </c>
      <c r="F985" s="17">
        <v>3666.9591</v>
      </c>
      <c r="G985" s="14">
        <v>0</v>
      </c>
      <c r="H985" s="17">
        <f t="shared" si="56"/>
        <v>3666.9591</v>
      </c>
    </row>
    <row r="986" spans="1:8" x14ac:dyDescent="0.25">
      <c r="A986" s="18">
        <v>2001</v>
      </c>
      <c r="B986" s="18">
        <v>2001</v>
      </c>
      <c r="C986" s="18">
        <v>4</v>
      </c>
      <c r="D986" s="9" t="s">
        <v>993</v>
      </c>
      <c r="E986" s="9" t="str">
        <f t="shared" si="55"/>
        <v>2001 4</v>
      </c>
      <c r="F986" s="17">
        <v>3900.039111</v>
      </c>
      <c r="G986" s="14">
        <v>0</v>
      </c>
      <c r="H986" s="17">
        <f t="shared" si="56"/>
        <v>3900.039111</v>
      </c>
    </row>
    <row r="987" spans="1:8" x14ac:dyDescent="0.25">
      <c r="A987" s="18">
        <v>2001</v>
      </c>
      <c r="B987" s="18">
        <v>2001</v>
      </c>
      <c r="C987" s="18">
        <v>5</v>
      </c>
      <c r="D987" s="9" t="s">
        <v>994</v>
      </c>
      <c r="E987" s="9" t="str">
        <f t="shared" si="55"/>
        <v>2001 5</v>
      </c>
      <c r="F987" s="17">
        <v>3701.9290190000002</v>
      </c>
      <c r="G987" s="14">
        <v>0</v>
      </c>
      <c r="H987" s="17">
        <f t="shared" si="56"/>
        <v>3701.9290190000002</v>
      </c>
    </row>
    <row r="988" spans="1:8" x14ac:dyDescent="0.25">
      <c r="A988" s="18">
        <v>2001</v>
      </c>
      <c r="B988" s="18">
        <v>2001</v>
      </c>
      <c r="C988" s="18">
        <v>6</v>
      </c>
      <c r="D988" s="9" t="s">
        <v>995</v>
      </c>
      <c r="E988" s="9" t="str">
        <f t="shared" si="55"/>
        <v>2001 6</v>
      </c>
      <c r="F988" s="17">
        <v>3200</v>
      </c>
      <c r="G988" s="14">
        <v>0</v>
      </c>
      <c r="H988" s="17">
        <f t="shared" si="56"/>
        <v>3200</v>
      </c>
    </row>
    <row r="989" spans="1:8" x14ac:dyDescent="0.25">
      <c r="A989" s="18">
        <v>2001</v>
      </c>
      <c r="B989" s="18">
        <v>2001</v>
      </c>
      <c r="C989" s="18">
        <v>7</v>
      </c>
      <c r="D989" s="9" t="s">
        <v>996</v>
      </c>
      <c r="E989" s="9" t="str">
        <f t="shared" si="55"/>
        <v>2001 7</v>
      </c>
      <c r="F989" s="17">
        <v>2904.3342830000001</v>
      </c>
      <c r="G989" s="14">
        <v>0</v>
      </c>
      <c r="H989" s="17">
        <f t="shared" si="56"/>
        <v>2904.3342830000001</v>
      </c>
    </row>
    <row r="990" spans="1:8" x14ac:dyDescent="0.25">
      <c r="A990" s="18">
        <v>2001</v>
      </c>
      <c r="B990" s="18">
        <v>2001</v>
      </c>
      <c r="C990" s="18">
        <v>8</v>
      </c>
      <c r="D990" s="9" t="s">
        <v>997</v>
      </c>
      <c r="E990" s="9" t="str">
        <f t="shared" si="55"/>
        <v>2001 8</v>
      </c>
      <c r="F990" s="17">
        <v>2769.8366460000002</v>
      </c>
      <c r="G990" s="14">
        <v>0</v>
      </c>
      <c r="H990" s="17">
        <f t="shared" si="56"/>
        <v>2769.8366460000002</v>
      </c>
    </row>
    <row r="991" spans="1:8" x14ac:dyDescent="0.25">
      <c r="A991" s="18">
        <v>2001</v>
      </c>
      <c r="B991" s="18">
        <v>2001</v>
      </c>
      <c r="C991" s="18">
        <v>9</v>
      </c>
      <c r="D991" s="9" t="s">
        <v>998</v>
      </c>
      <c r="E991" s="9" t="str">
        <f t="shared" si="55"/>
        <v>2001 9</v>
      </c>
      <c r="F991" s="17">
        <v>2707.6826740000001</v>
      </c>
      <c r="G991" s="14">
        <v>0</v>
      </c>
      <c r="H991" s="17">
        <f t="shared" si="56"/>
        <v>2707.6826740000001</v>
      </c>
    </row>
    <row r="992" spans="1:8" x14ac:dyDescent="0.25">
      <c r="A992" s="18">
        <v>2002</v>
      </c>
      <c r="B992" s="18">
        <v>2001</v>
      </c>
      <c r="C992" s="18">
        <v>10</v>
      </c>
      <c r="D992" s="9" t="s">
        <v>999</v>
      </c>
      <c r="E992" s="9" t="str">
        <f t="shared" si="55"/>
        <v>2002 10</v>
      </c>
      <c r="F992" s="17">
        <v>2459.486007</v>
      </c>
      <c r="G992" s="14">
        <v>0</v>
      </c>
      <c r="H992" s="17">
        <f t="shared" si="56"/>
        <v>2459.486007</v>
      </c>
    </row>
    <row r="993" spans="1:10" x14ac:dyDescent="0.25">
      <c r="A993" s="18">
        <v>2002</v>
      </c>
      <c r="B993" s="18">
        <v>2001</v>
      </c>
      <c r="C993" s="18">
        <v>11</v>
      </c>
      <c r="D993" s="9" t="s">
        <v>1000</v>
      </c>
      <c r="E993" s="9" t="str">
        <f t="shared" ref="E993:E1015" si="57">CONCATENATE(A993," ",C993)</f>
        <v>2002 11</v>
      </c>
      <c r="F993" s="17">
        <v>2692.210063</v>
      </c>
      <c r="G993" s="14">
        <v>0</v>
      </c>
      <c r="H993" s="17">
        <f t="shared" ref="H993:H1015" si="58">SUM(F993:G993)</f>
        <v>2692.210063</v>
      </c>
    </row>
    <row r="994" spans="1:10" x14ac:dyDescent="0.25">
      <c r="A994" s="18">
        <v>2002</v>
      </c>
      <c r="B994" s="18">
        <v>2001</v>
      </c>
      <c r="C994" s="18">
        <v>12</v>
      </c>
      <c r="D994" s="9" t="s">
        <v>1001</v>
      </c>
      <c r="E994" s="9" t="str">
        <f t="shared" si="57"/>
        <v>2002 12</v>
      </c>
      <c r="F994" s="17">
        <v>3333.8000489999999</v>
      </c>
      <c r="G994" s="14">
        <v>0</v>
      </c>
      <c r="H994" s="17">
        <f t="shared" si="58"/>
        <v>3333.8000489999999</v>
      </c>
    </row>
    <row r="995" spans="1:10" x14ac:dyDescent="0.25">
      <c r="A995" s="18">
        <v>2002</v>
      </c>
      <c r="B995" s="18">
        <v>2002</v>
      </c>
      <c r="C995" s="18">
        <v>1</v>
      </c>
      <c r="D995" s="9" t="s">
        <v>1002</v>
      </c>
      <c r="E995" s="9" t="str">
        <f t="shared" si="57"/>
        <v>2002 1</v>
      </c>
      <c r="F995" s="17">
        <v>3678.3999020000001</v>
      </c>
      <c r="G995" s="14">
        <v>0</v>
      </c>
      <c r="H995" s="17">
        <f t="shared" si="58"/>
        <v>3678.3999020000001</v>
      </c>
    </row>
    <row r="996" spans="1:10" x14ac:dyDescent="0.25">
      <c r="A996" s="18">
        <v>2002</v>
      </c>
      <c r="B996" s="18">
        <v>2002</v>
      </c>
      <c r="C996" s="18">
        <v>2</v>
      </c>
      <c r="D996" s="9" t="s">
        <v>1003</v>
      </c>
      <c r="E996" s="9" t="str">
        <f t="shared" si="57"/>
        <v>2002 2</v>
      </c>
      <c r="F996" s="17">
        <v>4022</v>
      </c>
      <c r="G996" s="14">
        <v>0</v>
      </c>
      <c r="H996" s="17">
        <f t="shared" si="58"/>
        <v>4022</v>
      </c>
    </row>
    <row r="997" spans="1:10" x14ac:dyDescent="0.25">
      <c r="A997" s="18">
        <v>2002</v>
      </c>
      <c r="B997" s="18">
        <v>2002</v>
      </c>
      <c r="C997" s="18">
        <v>3</v>
      </c>
      <c r="D997" s="9" t="s">
        <v>1004</v>
      </c>
      <c r="E997" s="9" t="str">
        <f t="shared" si="57"/>
        <v>2002 3</v>
      </c>
      <c r="F997" s="17">
        <v>4410.8515909999996</v>
      </c>
      <c r="G997" s="14">
        <v>0</v>
      </c>
      <c r="H997" s="17">
        <f t="shared" si="58"/>
        <v>4410.8515909999996</v>
      </c>
    </row>
    <row r="998" spans="1:10" x14ac:dyDescent="0.25">
      <c r="A998" s="18">
        <v>2002</v>
      </c>
      <c r="B998" s="18">
        <v>2002</v>
      </c>
      <c r="C998" s="18">
        <v>4</v>
      </c>
      <c r="D998" s="9" t="s">
        <v>1005</v>
      </c>
      <c r="E998" s="9" t="str">
        <f t="shared" si="57"/>
        <v>2002 4</v>
      </c>
      <c r="F998" s="17">
        <v>4552.1000979999999</v>
      </c>
      <c r="G998" s="14">
        <v>0</v>
      </c>
      <c r="H998" s="17">
        <f t="shared" si="58"/>
        <v>4552.1000979999999</v>
      </c>
    </row>
    <row r="999" spans="1:10" x14ac:dyDescent="0.25">
      <c r="A999" s="18">
        <v>2002</v>
      </c>
      <c r="B999" s="18">
        <v>2002</v>
      </c>
      <c r="C999" s="18">
        <v>5</v>
      </c>
      <c r="D999" s="9" t="s">
        <v>1006</v>
      </c>
      <c r="E999" s="9" t="str">
        <f t="shared" si="57"/>
        <v>2002 5</v>
      </c>
      <c r="F999" s="17">
        <v>4376.1946680000001</v>
      </c>
      <c r="G999" s="14">
        <v>0</v>
      </c>
      <c r="H999" s="17">
        <f t="shared" si="58"/>
        <v>4376.1946680000001</v>
      </c>
    </row>
    <row r="1000" spans="1:10" x14ac:dyDescent="0.25">
      <c r="A1000" s="18">
        <v>2002</v>
      </c>
      <c r="B1000" s="18">
        <v>2002</v>
      </c>
      <c r="C1000" s="18">
        <v>6</v>
      </c>
      <c r="D1000" s="9" t="s">
        <v>1007</v>
      </c>
      <c r="E1000" s="9" t="str">
        <f t="shared" si="57"/>
        <v>2002 6</v>
      </c>
      <c r="F1000" s="17">
        <v>3979.195432</v>
      </c>
      <c r="G1000" s="14">
        <v>0</v>
      </c>
      <c r="H1000" s="17">
        <f t="shared" si="58"/>
        <v>3979.195432</v>
      </c>
    </row>
    <row r="1001" spans="1:10" x14ac:dyDescent="0.25">
      <c r="A1001" s="18">
        <v>2002</v>
      </c>
      <c r="B1001" s="18">
        <v>2002</v>
      </c>
      <c r="C1001" s="18">
        <v>7</v>
      </c>
      <c r="D1001" s="9" t="s">
        <v>1008</v>
      </c>
      <c r="E1001" s="9" t="str">
        <f t="shared" si="57"/>
        <v>2002 7</v>
      </c>
      <c r="F1001" s="17">
        <v>3391.4923859999999</v>
      </c>
      <c r="G1001" s="14">
        <v>0</v>
      </c>
      <c r="H1001" s="17">
        <f t="shared" si="58"/>
        <v>3391.4923859999999</v>
      </c>
    </row>
    <row r="1002" spans="1:10" x14ac:dyDescent="0.25">
      <c r="A1002" s="18">
        <v>2002</v>
      </c>
      <c r="B1002" s="18">
        <v>2002</v>
      </c>
      <c r="C1002" s="18">
        <v>8</v>
      </c>
      <c r="D1002" s="9" t="s">
        <v>1009</v>
      </c>
      <c r="E1002" s="9" t="str">
        <f t="shared" si="57"/>
        <v>2002 8</v>
      </c>
      <c r="F1002" s="17">
        <v>3190.1764969999999</v>
      </c>
      <c r="G1002" s="14">
        <v>0</v>
      </c>
      <c r="H1002" s="17">
        <f t="shared" si="58"/>
        <v>3190.1764969999999</v>
      </c>
      <c r="I1002" s="17"/>
      <c r="J1002" s="17"/>
    </row>
    <row r="1003" spans="1:10" x14ac:dyDescent="0.25">
      <c r="A1003" s="18">
        <v>2002</v>
      </c>
      <c r="B1003" s="18">
        <v>2002</v>
      </c>
      <c r="C1003" s="18">
        <v>9</v>
      </c>
      <c r="D1003" s="9" t="s">
        <v>1010</v>
      </c>
      <c r="E1003" s="9" t="str">
        <f t="shared" si="57"/>
        <v>2002 9</v>
      </c>
      <c r="F1003" s="17">
        <v>3130.3514700000001</v>
      </c>
      <c r="G1003" s="14">
        <v>0</v>
      </c>
      <c r="H1003" s="17">
        <f t="shared" si="58"/>
        <v>3130.3514700000001</v>
      </c>
      <c r="I1003" s="17"/>
      <c r="J1003" s="17"/>
    </row>
    <row r="1004" spans="1:10" x14ac:dyDescent="0.25">
      <c r="A1004" s="18">
        <v>2003</v>
      </c>
      <c r="B1004" s="18">
        <v>2002</v>
      </c>
      <c r="C1004" s="18">
        <v>10</v>
      </c>
      <c r="D1004" s="9" t="s">
        <v>1011</v>
      </c>
      <c r="E1004" s="9" t="str">
        <f t="shared" si="57"/>
        <v>2003 10</v>
      </c>
      <c r="F1004" s="17">
        <v>2918.1958060000002</v>
      </c>
      <c r="G1004" s="14">
        <v>0</v>
      </c>
      <c r="H1004" s="17">
        <f t="shared" si="58"/>
        <v>2918.1958060000002</v>
      </c>
      <c r="I1004" s="17"/>
      <c r="J1004" s="17"/>
    </row>
    <row r="1005" spans="1:10" x14ac:dyDescent="0.25">
      <c r="A1005" s="18">
        <v>2003</v>
      </c>
      <c r="B1005" s="18">
        <v>2002</v>
      </c>
      <c r="C1005" s="18">
        <v>11</v>
      </c>
      <c r="D1005" s="9" t="s">
        <v>1012</v>
      </c>
      <c r="E1005" s="9" t="str">
        <f t="shared" si="57"/>
        <v>2003 11</v>
      </c>
      <c r="F1005" s="17">
        <v>2852.6679680000002</v>
      </c>
      <c r="G1005" s="14">
        <v>0</v>
      </c>
      <c r="H1005" s="17">
        <f t="shared" si="58"/>
        <v>2852.6679680000002</v>
      </c>
      <c r="I1005" s="17"/>
      <c r="J1005" s="17"/>
    </row>
    <row r="1006" spans="1:10" x14ac:dyDescent="0.25">
      <c r="A1006" s="18">
        <v>2003</v>
      </c>
      <c r="B1006" s="18">
        <v>2002</v>
      </c>
      <c r="C1006" s="18">
        <v>12</v>
      </c>
      <c r="D1006" s="9" t="s">
        <v>1013</v>
      </c>
      <c r="E1006" s="9" t="str">
        <f t="shared" si="57"/>
        <v>2003 12</v>
      </c>
      <c r="F1006" s="17">
        <v>3291.3000489999999</v>
      </c>
      <c r="G1006" s="14">
        <v>0</v>
      </c>
      <c r="H1006" s="17">
        <f t="shared" si="58"/>
        <v>3291.3000489999999</v>
      </c>
      <c r="I1006" s="17"/>
      <c r="J1006" s="17"/>
    </row>
    <row r="1007" spans="1:10" x14ac:dyDescent="0.25">
      <c r="A1007" s="18">
        <v>2003</v>
      </c>
      <c r="B1007" s="18">
        <v>2003</v>
      </c>
      <c r="C1007" s="18">
        <v>1</v>
      </c>
      <c r="D1007" s="9" t="s">
        <v>1014</v>
      </c>
      <c r="E1007" s="9" t="str">
        <f t="shared" si="57"/>
        <v>2003 1</v>
      </c>
      <c r="F1007" s="17">
        <v>3515.1999510000001</v>
      </c>
      <c r="G1007" s="14">
        <v>0</v>
      </c>
      <c r="H1007" s="17">
        <f t="shared" si="58"/>
        <v>3515.1999510000001</v>
      </c>
    </row>
    <row r="1008" spans="1:10" x14ac:dyDescent="0.25">
      <c r="A1008" s="18">
        <v>2003</v>
      </c>
      <c r="B1008" s="18">
        <v>2003</v>
      </c>
      <c r="C1008" s="18">
        <v>2</v>
      </c>
      <c r="D1008" s="9" t="s">
        <v>1015</v>
      </c>
      <c r="E1008" s="9" t="str">
        <f t="shared" si="57"/>
        <v>2003 2</v>
      </c>
      <c r="F1008" s="17">
        <v>3840.9827369999998</v>
      </c>
      <c r="G1008" s="14">
        <v>0</v>
      </c>
      <c r="H1008" s="17">
        <f t="shared" si="58"/>
        <v>3840.9827369999998</v>
      </c>
    </row>
    <row r="1009" spans="1:8" x14ac:dyDescent="0.25">
      <c r="A1009" s="18">
        <v>2003</v>
      </c>
      <c r="B1009" s="18">
        <v>2003</v>
      </c>
      <c r="C1009" s="18">
        <v>3</v>
      </c>
      <c r="D1009" s="9" t="s">
        <v>1016</v>
      </c>
      <c r="E1009" s="9" t="str">
        <f t="shared" si="57"/>
        <v>2003 3</v>
      </c>
      <c r="F1009" s="17">
        <v>4333.3049360000005</v>
      </c>
      <c r="G1009" s="14">
        <v>0</v>
      </c>
      <c r="H1009" s="17">
        <f t="shared" si="58"/>
        <v>4333.3049360000005</v>
      </c>
    </row>
    <row r="1010" spans="1:8" x14ac:dyDescent="0.25">
      <c r="A1010" s="18">
        <v>2003</v>
      </c>
      <c r="B1010" s="18">
        <v>2003</v>
      </c>
      <c r="C1010" s="18">
        <v>4</v>
      </c>
      <c r="D1010" s="9" t="s">
        <v>1017</v>
      </c>
      <c r="E1010" s="9" t="str">
        <f t="shared" si="57"/>
        <v>2003 4</v>
      </c>
      <c r="F1010" s="17">
        <v>4552.1000979999999</v>
      </c>
      <c r="G1010" s="14">
        <v>0</v>
      </c>
      <c r="H1010" s="17">
        <f t="shared" si="58"/>
        <v>4552.1000979999999</v>
      </c>
    </row>
    <row r="1011" spans="1:8" x14ac:dyDescent="0.25">
      <c r="A1011" s="18">
        <v>2003</v>
      </c>
      <c r="B1011" s="18">
        <v>2003</v>
      </c>
      <c r="C1011" s="18">
        <v>5</v>
      </c>
      <c r="D1011" s="9" t="s">
        <v>1018</v>
      </c>
      <c r="E1011" s="9" t="str">
        <f t="shared" si="57"/>
        <v>2003 5</v>
      </c>
      <c r="F1011" s="17">
        <v>4552</v>
      </c>
      <c r="G1011" s="14">
        <v>0</v>
      </c>
      <c r="H1011" s="17">
        <f t="shared" si="58"/>
        <v>4552</v>
      </c>
    </row>
    <row r="1012" spans="1:8" x14ac:dyDescent="0.25">
      <c r="A1012" s="18">
        <v>2003</v>
      </c>
      <c r="B1012" s="18">
        <v>2003</v>
      </c>
      <c r="C1012" s="18">
        <v>6</v>
      </c>
      <c r="D1012" s="9" t="s">
        <v>1019</v>
      </c>
      <c r="E1012" s="9" t="str">
        <f t="shared" si="57"/>
        <v>2003 6</v>
      </c>
      <c r="F1012" s="17">
        <v>4362.1266750000004</v>
      </c>
      <c r="G1012" s="14">
        <v>0</v>
      </c>
      <c r="H1012" s="17">
        <f t="shared" si="58"/>
        <v>4362.1266750000004</v>
      </c>
    </row>
    <row r="1013" spans="1:8" x14ac:dyDescent="0.25">
      <c r="A1013" s="18">
        <v>2003</v>
      </c>
      <c r="B1013" s="18">
        <v>2003</v>
      </c>
      <c r="C1013" s="18">
        <v>7</v>
      </c>
      <c r="D1013" s="9" t="s">
        <v>1020</v>
      </c>
      <c r="E1013" s="9" t="str">
        <f t="shared" si="57"/>
        <v>2003 7</v>
      </c>
      <c r="F1013" s="17">
        <v>3700.0290789999999</v>
      </c>
      <c r="G1013" s="14">
        <v>0</v>
      </c>
      <c r="H1013" s="17">
        <f t="shared" si="58"/>
        <v>3700.0290789999999</v>
      </c>
    </row>
    <row r="1014" spans="1:8" x14ac:dyDescent="0.25">
      <c r="A1014" s="18">
        <v>2003</v>
      </c>
      <c r="B1014" s="18">
        <v>2003</v>
      </c>
      <c r="C1014" s="18">
        <v>8</v>
      </c>
      <c r="D1014" s="9" t="s">
        <v>1021</v>
      </c>
      <c r="E1014" s="9" t="str">
        <f t="shared" si="57"/>
        <v>2003 8</v>
      </c>
      <c r="F1014" s="17">
        <v>3409.5018169999998</v>
      </c>
      <c r="G1014" s="14">
        <v>0</v>
      </c>
      <c r="H1014" s="17">
        <f t="shared" si="58"/>
        <v>3409.5018169999998</v>
      </c>
    </row>
    <row r="1015" spans="1:8" x14ac:dyDescent="0.25">
      <c r="A1015" s="18">
        <v>2003</v>
      </c>
      <c r="B1015" s="18">
        <v>2003</v>
      </c>
      <c r="C1015" s="18">
        <v>9</v>
      </c>
      <c r="D1015" s="9" t="s">
        <v>1022</v>
      </c>
      <c r="E1015" s="9" t="str">
        <f t="shared" si="57"/>
        <v>2003 9</v>
      </c>
      <c r="F1015" s="17">
        <v>3056.3289319999999</v>
      </c>
      <c r="G1015" s="14">
        <v>0</v>
      </c>
      <c r="H1015" s="17">
        <f t="shared" si="58"/>
        <v>3056.3289319999999</v>
      </c>
    </row>
  </sheetData>
  <mergeCells count="8">
    <mergeCell ref="L5:W5"/>
    <mergeCell ref="L6:W6"/>
    <mergeCell ref="L7:W7"/>
    <mergeCell ref="L8:W8"/>
    <mergeCell ref="L1:W1"/>
    <mergeCell ref="L2:W2"/>
    <mergeCell ref="L3:W3"/>
    <mergeCell ref="K4:W4"/>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22"/>
  <sheetViews>
    <sheetView topLeftCell="F1" zoomScaleNormal="100" workbookViewId="0">
      <selection activeCell="H25" sqref="H25"/>
    </sheetView>
  </sheetViews>
  <sheetFormatPr defaultColWidth="9.140625" defaultRowHeight="15" x14ac:dyDescent="0.25"/>
  <cols>
    <col min="1" max="1" width="25" style="136" bestFit="1" customWidth="1"/>
    <col min="2" max="2" width="48" style="136" bestFit="1" customWidth="1"/>
    <col min="3" max="3" width="9.28515625" style="136" customWidth="1"/>
    <col min="4" max="4" width="12.140625" style="136" bestFit="1" customWidth="1"/>
    <col min="5" max="5" width="18.7109375" style="136" customWidth="1"/>
    <col min="6" max="6" width="19.28515625" style="136" bestFit="1" customWidth="1"/>
    <col min="7" max="7" width="24.42578125" style="136" bestFit="1" customWidth="1"/>
    <col min="8" max="8" width="24.42578125" style="136" customWidth="1"/>
    <col min="9" max="9" width="17.28515625" style="136" bestFit="1" customWidth="1"/>
    <col min="10" max="21" width="12.7109375" style="136" customWidth="1"/>
    <col min="22" max="16384" width="9.140625" style="136"/>
  </cols>
  <sheetData>
    <row r="1" spans="7:17" ht="15" customHeight="1" x14ac:dyDescent="0.25">
      <c r="I1" s="189" t="s">
        <v>1039</v>
      </c>
      <c r="J1" s="177" t="s">
        <v>1157</v>
      </c>
      <c r="K1" s="177"/>
      <c r="L1" s="177"/>
      <c r="M1" s="177"/>
      <c r="N1" s="177"/>
      <c r="O1" s="177"/>
      <c r="P1" s="177"/>
      <c r="Q1" s="130"/>
    </row>
    <row r="2" spans="7:17" ht="15" customHeight="1" x14ac:dyDescent="0.25">
      <c r="I2" s="189"/>
      <c r="J2" s="177" t="s">
        <v>1143</v>
      </c>
      <c r="K2" s="177"/>
      <c r="L2" s="177"/>
      <c r="M2" s="177"/>
      <c r="N2" s="177"/>
      <c r="O2" s="177"/>
      <c r="P2" s="177"/>
      <c r="Q2" s="130"/>
    </row>
    <row r="3" spans="7:17" ht="15" customHeight="1" x14ac:dyDescent="0.25">
      <c r="I3" s="189"/>
      <c r="J3" s="177" t="s">
        <v>1142</v>
      </c>
      <c r="K3" s="177"/>
      <c r="L3" s="177"/>
      <c r="M3" s="177"/>
      <c r="N3" s="177"/>
      <c r="O3" s="177"/>
      <c r="P3" s="177"/>
      <c r="Q3" s="130"/>
    </row>
    <row r="4" spans="7:17" ht="33.75" customHeight="1" x14ac:dyDescent="0.25">
      <c r="I4" s="134" t="s">
        <v>1192</v>
      </c>
      <c r="J4" s="178" t="s">
        <v>1108</v>
      </c>
      <c r="K4" s="178"/>
      <c r="L4" s="178"/>
      <c r="M4" s="178"/>
      <c r="N4" s="178"/>
      <c r="O4" s="178"/>
      <c r="P4" s="178"/>
      <c r="Q4" s="131"/>
    </row>
    <row r="5" spans="7:17" x14ac:dyDescent="0.25">
      <c r="I5" s="134" t="s">
        <v>1193</v>
      </c>
      <c r="J5" s="179"/>
      <c r="K5" s="179"/>
      <c r="L5" s="179"/>
      <c r="M5" s="179"/>
      <c r="N5" s="179"/>
      <c r="O5" s="179"/>
      <c r="P5" s="179"/>
      <c r="Q5" s="132"/>
    </row>
    <row r="6" spans="7:17" ht="15.75" thickBot="1" x14ac:dyDescent="0.3">
      <c r="I6" s="184" t="s">
        <v>1194</v>
      </c>
      <c r="J6" s="185"/>
      <c r="K6" s="185"/>
      <c r="L6" s="185"/>
      <c r="M6" s="185"/>
      <c r="N6" s="185"/>
      <c r="O6" s="185"/>
      <c r="P6" s="185"/>
      <c r="Q6" s="22"/>
    </row>
    <row r="7" spans="7:17" x14ac:dyDescent="0.25">
      <c r="I7" s="109" t="s">
        <v>14</v>
      </c>
      <c r="J7" s="187" t="s">
        <v>1032</v>
      </c>
      <c r="K7" s="187"/>
      <c r="L7" s="187"/>
      <c r="M7" s="187"/>
      <c r="N7" s="187"/>
      <c r="O7" s="187"/>
      <c r="P7" s="187"/>
      <c r="Q7" s="133"/>
    </row>
    <row r="8" spans="7:17" x14ac:dyDescent="0.25">
      <c r="I8" s="135" t="s">
        <v>2</v>
      </c>
      <c r="J8" s="180" t="s">
        <v>1270</v>
      </c>
      <c r="K8" s="180"/>
      <c r="L8" s="180"/>
      <c r="M8" s="180"/>
      <c r="N8" s="180"/>
      <c r="O8" s="180"/>
      <c r="P8" s="180"/>
      <c r="Q8" s="133"/>
    </row>
    <row r="9" spans="7:17" x14ac:dyDescent="0.25">
      <c r="I9" s="109" t="s">
        <v>16</v>
      </c>
      <c r="J9" s="180">
        <v>1</v>
      </c>
      <c r="K9" s="180"/>
      <c r="L9" s="180"/>
      <c r="M9" s="180"/>
      <c r="N9" s="180"/>
      <c r="O9" s="180"/>
      <c r="P9" s="180"/>
      <c r="Q9" s="133"/>
    </row>
    <row r="10" spans="7:17" x14ac:dyDescent="0.25">
      <c r="I10" s="110" t="s">
        <v>15</v>
      </c>
      <c r="J10" s="182" t="s">
        <v>1271</v>
      </c>
      <c r="K10" s="182"/>
      <c r="L10" s="182"/>
      <c r="M10" s="182"/>
      <c r="N10" s="182"/>
      <c r="O10" s="182"/>
      <c r="P10" s="182"/>
      <c r="Q10" s="133"/>
    </row>
    <row r="11" spans="7:17" x14ac:dyDescent="0.25">
      <c r="I11" s="113"/>
      <c r="J11" s="133"/>
      <c r="K11" s="133"/>
      <c r="L11" s="133"/>
      <c r="M11" s="133"/>
      <c r="N11" s="133"/>
      <c r="O11" s="133"/>
      <c r="P11" s="133"/>
      <c r="Q11" s="133"/>
    </row>
    <row r="16" spans="7:17" x14ac:dyDescent="0.25">
      <c r="G16" s="136" t="s">
        <v>1235</v>
      </c>
    </row>
    <row r="17" spans="1:21" x14ac:dyDescent="0.25">
      <c r="G17" s="136" t="s">
        <v>1254</v>
      </c>
      <c r="I17" s="136">
        <v>200</v>
      </c>
    </row>
    <row r="18" spans="1:21" x14ac:dyDescent="0.25">
      <c r="G18" s="136" t="s">
        <v>1255</v>
      </c>
      <c r="J18" s="136" t="s">
        <v>1257</v>
      </c>
      <c r="K18" s="136" t="s">
        <v>1258</v>
      </c>
      <c r="L18" s="136" t="s">
        <v>1259</v>
      </c>
      <c r="M18" s="136" t="s">
        <v>1260</v>
      </c>
    </row>
    <row r="19" spans="1:21" x14ac:dyDescent="0.25">
      <c r="G19" s="136" t="s">
        <v>1256</v>
      </c>
      <c r="J19" s="128" t="str">
        <f>G36</f>
        <v>DCRBL</v>
      </c>
      <c r="K19" s="128" t="str">
        <f>H36</f>
        <v>ROConLTO</v>
      </c>
    </row>
    <row r="20" spans="1:21" x14ac:dyDescent="0.25">
      <c r="I20" s="136" t="s">
        <v>1240</v>
      </c>
      <c r="J20" s="136">
        <f>IF($I$17=100, J32, IF($I$17=200,J33,IF($I$17=300,J34,"")))</f>
        <v>984</v>
      </c>
      <c r="K20" s="136">
        <f>IF($I$17=100, K32, IF($I$17=200,K33,IF($I$17=300,K34,"")))</f>
        <v>984</v>
      </c>
      <c r="L20" s="136">
        <f>K20-J20</f>
        <v>0</v>
      </c>
      <c r="M20" s="136">
        <f>IF(AND(J20=0,K20&gt;0),K20,(L20/J20)*100)</f>
        <v>0</v>
      </c>
    </row>
    <row r="21" spans="1:21" x14ac:dyDescent="0.25">
      <c r="I21" s="136" t="s">
        <v>1241</v>
      </c>
      <c r="J21" s="136">
        <f>IF($I$17=100, L32, IF($I$17=200,L33,IF($I$17=300,L34,"")))</f>
        <v>312</v>
      </c>
      <c r="K21" s="136">
        <f>IF($I$17=100, M32, IF($I$17=200,M33,IF($I$17=300,M34,"")))</f>
        <v>312</v>
      </c>
      <c r="L21" s="136">
        <f t="shared" ref="L21:L25" si="0">K21-J21</f>
        <v>0</v>
      </c>
      <c r="M21" s="141">
        <f>IF(AND(J21=0,K21&gt;0),CONCATENATE("A=",K21),IF(J21=0,0,(L21/J21)*100))</f>
        <v>0</v>
      </c>
    </row>
    <row r="22" spans="1:21" x14ac:dyDescent="0.25">
      <c r="I22" s="136" t="s">
        <v>1242</v>
      </c>
      <c r="J22" s="136">
        <f>IF($I$17=100, N32, IF($I$17=200,N33,IF($I$17=300,N34,"")))</f>
        <v>144</v>
      </c>
      <c r="K22" s="136">
        <f>IF($I$17=100, O32, IF($I$17=200,O33,IF($I$17=300,O34,"")))</f>
        <v>144</v>
      </c>
      <c r="L22" s="136">
        <f t="shared" si="0"/>
        <v>0</v>
      </c>
      <c r="M22" s="141">
        <f t="shared" ref="M22:M25" si="1">IF(AND(J22=0,K22&gt;0),CONCATENATE("A=",K22),IF(J22=0,0,(L22/J22)*100))</f>
        <v>0</v>
      </c>
    </row>
    <row r="23" spans="1:21" x14ac:dyDescent="0.25">
      <c r="H23" s="22"/>
      <c r="I23" s="22" t="s">
        <v>1243</v>
      </c>
      <c r="J23" s="22">
        <f>IF($I$17=100, P32, IF($I$17=200,P33,IF($I$17=300,P34,"")))</f>
        <v>168</v>
      </c>
      <c r="K23" s="22">
        <f>IF($I$17=100, Q32, IF($I$17=200,Q33,IF($I$17=300,Q34,"")))</f>
        <v>168</v>
      </c>
      <c r="L23" s="136">
        <f t="shared" si="0"/>
        <v>0</v>
      </c>
      <c r="M23" s="141">
        <f t="shared" si="1"/>
        <v>0</v>
      </c>
      <c r="N23" s="22"/>
      <c r="O23" s="22"/>
      <c r="P23" s="22"/>
      <c r="Q23" s="22"/>
      <c r="R23" s="22"/>
      <c r="S23" s="22"/>
    </row>
    <row r="24" spans="1:21" x14ac:dyDescent="0.25">
      <c r="A24" s="1"/>
      <c r="D24" s="43"/>
      <c r="E24" s="43"/>
      <c r="F24" s="43" t="s">
        <v>1058</v>
      </c>
      <c r="G24" s="43" t="s">
        <v>1059</v>
      </c>
      <c r="H24" s="43"/>
      <c r="I24" s="43" t="s">
        <v>1244</v>
      </c>
      <c r="J24" s="43">
        <f>IF($I$17=100, R32, IF($I$17=200,R33,IF($I$17=300,R34,"")))</f>
        <v>216</v>
      </c>
      <c r="K24" s="43">
        <f>IF($I$17=100, S32, IF($I$17=200,S33,IF($I$17=300,S34,"")))</f>
        <v>216</v>
      </c>
      <c r="L24" s="136">
        <f t="shared" si="0"/>
        <v>0</v>
      </c>
      <c r="M24" s="141">
        <f t="shared" si="1"/>
        <v>0</v>
      </c>
      <c r="N24" s="43"/>
      <c r="O24" s="43"/>
      <c r="P24" s="22"/>
      <c r="Q24" s="22"/>
      <c r="R24" s="22"/>
      <c r="S24" s="22"/>
    </row>
    <row r="25" spans="1:21" x14ac:dyDescent="0.25">
      <c r="A25" s="1"/>
      <c r="B25" s="132"/>
      <c r="C25" s="2"/>
      <c r="D25" s="43"/>
      <c r="E25" s="43"/>
      <c r="F25" s="43" t="s">
        <v>1060</v>
      </c>
      <c r="G25" s="43" t="s">
        <v>1061</v>
      </c>
      <c r="H25" s="43"/>
      <c r="I25" s="43" t="s">
        <v>1245</v>
      </c>
      <c r="J25" s="43">
        <f>IF($I$17=100, T32, IF($I$17=200,T33,IF($I$17=300,T34,"")))</f>
        <v>144</v>
      </c>
      <c r="K25" s="43">
        <f>IF($I$17=100, U32, IF($I$17=200,U33,IF($I$17=300,U34,"")))</f>
        <v>144</v>
      </c>
      <c r="L25" s="136">
        <f t="shared" si="0"/>
        <v>0</v>
      </c>
      <c r="M25" s="141">
        <f t="shared" si="1"/>
        <v>0</v>
      </c>
      <c r="N25" s="43"/>
      <c r="O25" s="43"/>
      <c r="P25" s="22"/>
      <c r="Q25" s="22"/>
      <c r="R25" s="22"/>
      <c r="S25" s="22"/>
    </row>
    <row r="26" spans="1:21" x14ac:dyDescent="0.25">
      <c r="A26" s="1"/>
      <c r="D26" s="43"/>
      <c r="E26" s="43"/>
      <c r="F26" s="43"/>
      <c r="G26" s="43"/>
      <c r="H26" s="43"/>
      <c r="I26" s="22"/>
      <c r="J26" s="43"/>
      <c r="K26" s="43"/>
      <c r="L26" s="43"/>
      <c r="M26" s="43"/>
      <c r="N26" s="43"/>
      <c r="O26" s="43"/>
      <c r="P26" s="43"/>
      <c r="Q26" s="43"/>
      <c r="R26" s="43"/>
      <c r="S26" s="43"/>
    </row>
    <row r="27" spans="1:21" x14ac:dyDescent="0.25">
      <c r="A27" s="1"/>
      <c r="D27" s="43" t="s">
        <v>1046</v>
      </c>
      <c r="E27" s="43" t="s">
        <v>1052</v>
      </c>
      <c r="F27" s="43"/>
      <c r="G27" s="43"/>
      <c r="H27" s="43"/>
      <c r="I27" s="43"/>
      <c r="J27" s="59"/>
      <c r="K27" s="57"/>
      <c r="L27" s="57"/>
      <c r="M27" s="57"/>
      <c r="N27" s="43"/>
      <c r="O27" s="43"/>
      <c r="P27" s="57"/>
      <c r="Q27" s="57"/>
      <c r="R27" s="57"/>
      <c r="S27" s="57"/>
    </row>
    <row r="28" spans="1:21" x14ac:dyDescent="0.25">
      <c r="A28" s="1"/>
      <c r="D28" s="43" t="s">
        <v>1047</v>
      </c>
      <c r="E28" s="43" t="s">
        <v>1053</v>
      </c>
      <c r="F28" s="43">
        <v>1</v>
      </c>
      <c r="G28" s="43"/>
      <c r="H28" s="43"/>
      <c r="I28" s="43"/>
      <c r="J28" s="59"/>
      <c r="K28" s="57"/>
      <c r="L28" s="57"/>
      <c r="M28" s="57"/>
      <c r="N28" s="43"/>
      <c r="O28" s="43"/>
      <c r="P28" s="57"/>
      <c r="Q28" s="57"/>
      <c r="R28" s="57"/>
      <c r="S28" s="57"/>
    </row>
    <row r="29" spans="1:21" x14ac:dyDescent="0.25">
      <c r="A29" s="1"/>
      <c r="D29" s="43" t="s">
        <v>1048</v>
      </c>
      <c r="E29" s="43" t="s">
        <v>1054</v>
      </c>
      <c r="F29" s="43">
        <v>2</v>
      </c>
      <c r="G29" s="43"/>
      <c r="H29" s="43"/>
      <c r="I29" s="43"/>
      <c r="J29" s="59"/>
      <c r="K29" s="57"/>
      <c r="L29" s="57"/>
      <c r="M29" s="57"/>
      <c r="N29" s="43"/>
      <c r="O29" s="43"/>
      <c r="P29" s="57"/>
      <c r="Q29" s="57"/>
      <c r="R29" s="57"/>
      <c r="S29" s="57"/>
    </row>
    <row r="30" spans="1:21" x14ac:dyDescent="0.25">
      <c r="A30" s="1"/>
      <c r="D30" s="43" t="s">
        <v>1049</v>
      </c>
      <c r="E30" s="43" t="s">
        <v>1055</v>
      </c>
      <c r="F30" s="43">
        <v>3</v>
      </c>
      <c r="G30" s="43"/>
      <c r="H30" s="43"/>
      <c r="I30" s="43"/>
      <c r="J30" s="43"/>
      <c r="K30" s="43"/>
      <c r="L30" s="43"/>
      <c r="M30" s="43"/>
      <c r="N30" s="43"/>
      <c r="O30" s="43"/>
      <c r="P30" s="22"/>
      <c r="Q30" s="22"/>
      <c r="R30" s="22"/>
      <c r="S30" s="22"/>
    </row>
    <row r="31" spans="1:21" x14ac:dyDescent="0.25">
      <c r="D31" s="49" t="s">
        <v>1050</v>
      </c>
      <c r="E31" s="49" t="s">
        <v>1056</v>
      </c>
      <c r="F31" s="49">
        <v>4</v>
      </c>
      <c r="G31" s="49"/>
      <c r="H31" s="49"/>
      <c r="I31" s="49" t="s">
        <v>1235</v>
      </c>
      <c r="J31" s="49">
        <f>SUM(J32:J34)</f>
        <v>984</v>
      </c>
      <c r="K31" s="49">
        <f>SUM(K32:K34)</f>
        <v>984</v>
      </c>
      <c r="L31" s="49">
        <f t="shared" ref="L31:U31" si="2">SUM(L32:L34)</f>
        <v>312</v>
      </c>
      <c r="M31" s="49">
        <f t="shared" si="2"/>
        <v>312</v>
      </c>
      <c r="N31" s="49">
        <f t="shared" si="2"/>
        <v>144</v>
      </c>
      <c r="O31" s="49">
        <f t="shared" si="2"/>
        <v>144</v>
      </c>
      <c r="P31" s="49">
        <f t="shared" si="2"/>
        <v>168</v>
      </c>
      <c r="Q31" s="49">
        <f t="shared" si="2"/>
        <v>168</v>
      </c>
      <c r="R31" s="49">
        <f t="shared" si="2"/>
        <v>216</v>
      </c>
      <c r="S31" s="49">
        <f t="shared" si="2"/>
        <v>216</v>
      </c>
      <c r="T31" s="49">
        <f t="shared" si="2"/>
        <v>144</v>
      </c>
      <c r="U31" s="49">
        <f t="shared" si="2"/>
        <v>144</v>
      </c>
    </row>
    <row r="32" spans="1:21" x14ac:dyDescent="0.25">
      <c r="A32" s="1"/>
      <c r="D32" s="49" t="s">
        <v>1051</v>
      </c>
      <c r="E32" s="49" t="s">
        <v>1057</v>
      </c>
      <c r="F32" s="49">
        <v>5</v>
      </c>
      <c r="G32" s="13"/>
      <c r="H32" s="13"/>
      <c r="I32" s="46">
        <v>100</v>
      </c>
      <c r="J32" s="13">
        <f>COUNTIF(J$39:J$1022,$I$32)</f>
        <v>0</v>
      </c>
      <c r="K32" s="13">
        <f>COUNTIF(K$39:K$1022,$I$32)</f>
        <v>0</v>
      </c>
      <c r="L32" s="13">
        <f t="shared" ref="L32:U32" si="3">COUNTIF(L$39:L$1022,$I$32)</f>
        <v>0</v>
      </c>
      <c r="M32" s="13">
        <f t="shared" si="3"/>
        <v>0</v>
      </c>
      <c r="N32" s="13">
        <f t="shared" si="3"/>
        <v>0</v>
      </c>
      <c r="O32" s="13">
        <f t="shared" si="3"/>
        <v>0</v>
      </c>
      <c r="P32" s="13">
        <f t="shared" si="3"/>
        <v>0</v>
      </c>
      <c r="Q32" s="13">
        <f t="shared" si="3"/>
        <v>0</v>
      </c>
      <c r="R32" s="13">
        <f t="shared" si="3"/>
        <v>0</v>
      </c>
      <c r="S32" s="13">
        <f t="shared" si="3"/>
        <v>0</v>
      </c>
      <c r="T32" s="13">
        <f t="shared" si="3"/>
        <v>0</v>
      </c>
      <c r="U32" s="13">
        <f t="shared" si="3"/>
        <v>0</v>
      </c>
    </row>
    <row r="33" spans="1:23" x14ac:dyDescent="0.25">
      <c r="A33" s="1"/>
      <c r="D33" s="49"/>
      <c r="E33" s="49"/>
      <c r="F33" s="13"/>
      <c r="G33" s="13"/>
      <c r="H33" s="13"/>
      <c r="I33" s="46">
        <v>200</v>
      </c>
      <c r="J33" s="13">
        <f>COUNTIF(J$39:J$1022,$I$33)</f>
        <v>984</v>
      </c>
      <c r="K33" s="13">
        <f>COUNTIF(K$39:K$1022,$I$33)</f>
        <v>984</v>
      </c>
      <c r="L33" s="13">
        <f t="shared" ref="L33:U33" si="4">COUNTIF(L$39:L$1022,$I$33)</f>
        <v>312</v>
      </c>
      <c r="M33" s="13">
        <f t="shared" si="4"/>
        <v>312</v>
      </c>
      <c r="N33" s="13">
        <f t="shared" si="4"/>
        <v>144</v>
      </c>
      <c r="O33" s="13">
        <f t="shared" si="4"/>
        <v>144</v>
      </c>
      <c r="P33" s="13">
        <f t="shared" si="4"/>
        <v>168</v>
      </c>
      <c r="Q33" s="13">
        <f t="shared" si="4"/>
        <v>168</v>
      </c>
      <c r="R33" s="13">
        <f t="shared" si="4"/>
        <v>216</v>
      </c>
      <c r="S33" s="13">
        <f t="shared" si="4"/>
        <v>216</v>
      </c>
      <c r="T33" s="13">
        <f t="shared" si="4"/>
        <v>144</v>
      </c>
      <c r="U33" s="13">
        <f t="shared" si="4"/>
        <v>144</v>
      </c>
    </row>
    <row r="34" spans="1:23" x14ac:dyDescent="0.25">
      <c r="A34" s="1"/>
      <c r="D34" s="13"/>
      <c r="E34" s="13"/>
      <c r="F34" s="13"/>
      <c r="G34" s="13" t="s">
        <v>1230</v>
      </c>
      <c r="H34" s="13" t="s">
        <v>1230</v>
      </c>
      <c r="I34" s="46">
        <v>300</v>
      </c>
      <c r="J34" s="13">
        <f>COUNTIF(J$39:J$1022,$I$34)</f>
        <v>0</v>
      </c>
      <c r="K34" s="13">
        <f>COUNTIF(K$39:K$1022,$I$34)</f>
        <v>0</v>
      </c>
      <c r="L34" s="13">
        <f t="shared" ref="L34:U34" si="5">COUNTIF(L$39:L$1022,$I$34)</f>
        <v>0</v>
      </c>
      <c r="M34" s="13">
        <f t="shared" si="5"/>
        <v>0</v>
      </c>
      <c r="N34" s="13">
        <f t="shared" si="5"/>
        <v>0</v>
      </c>
      <c r="O34" s="13">
        <f t="shared" si="5"/>
        <v>0</v>
      </c>
      <c r="P34" s="13">
        <f t="shared" si="5"/>
        <v>0</v>
      </c>
      <c r="Q34" s="13">
        <f t="shared" si="5"/>
        <v>0</v>
      </c>
      <c r="R34" s="13">
        <f t="shared" si="5"/>
        <v>0</v>
      </c>
      <c r="S34" s="13">
        <f t="shared" si="5"/>
        <v>0</v>
      </c>
      <c r="T34" s="13">
        <f t="shared" si="5"/>
        <v>0</v>
      </c>
      <c r="U34" s="13">
        <f t="shared" si="5"/>
        <v>0</v>
      </c>
      <c r="V34" s="13"/>
      <c r="W34" s="13"/>
    </row>
    <row r="35" spans="1:23" x14ac:dyDescent="0.25">
      <c r="A35" s="1"/>
      <c r="D35" s="13"/>
      <c r="E35" s="13"/>
      <c r="F35" s="13"/>
      <c r="G35" s="13" t="s">
        <v>1233</v>
      </c>
      <c r="H35" s="13" t="s">
        <v>1234</v>
      </c>
      <c r="I35" s="13"/>
      <c r="J35" s="13"/>
      <c r="K35" s="13"/>
      <c r="L35" s="13"/>
      <c r="M35" s="13"/>
      <c r="N35" s="43"/>
      <c r="O35" s="43"/>
      <c r="P35" s="13"/>
      <c r="Q35" s="13"/>
    </row>
    <row r="36" spans="1:23" x14ac:dyDescent="0.25">
      <c r="A36" s="1"/>
      <c r="D36" s="13"/>
      <c r="E36" s="13"/>
      <c r="F36" s="13"/>
      <c r="G36" s="13" t="s">
        <v>1231</v>
      </c>
      <c r="H36" s="13" t="s">
        <v>1232</v>
      </c>
      <c r="I36" s="13"/>
      <c r="J36" s="13"/>
      <c r="K36" s="13"/>
      <c r="L36" s="46">
        <v>1</v>
      </c>
      <c r="M36" s="46">
        <v>1</v>
      </c>
      <c r="N36" s="43">
        <v>2</v>
      </c>
      <c r="O36" s="43">
        <v>2</v>
      </c>
      <c r="P36" s="136">
        <v>3</v>
      </c>
      <c r="Q36" s="136">
        <v>3</v>
      </c>
      <c r="R36" s="136">
        <v>4</v>
      </c>
      <c r="S36" s="136">
        <v>4</v>
      </c>
      <c r="T36" s="136">
        <v>5</v>
      </c>
      <c r="U36" s="136">
        <v>5</v>
      </c>
    </row>
    <row r="37" spans="1:23" x14ac:dyDescent="0.25">
      <c r="A37" s="1"/>
      <c r="D37" s="13"/>
      <c r="E37" s="13"/>
      <c r="F37" s="13"/>
      <c r="G37" s="13"/>
      <c r="H37" s="13"/>
      <c r="I37" s="13"/>
      <c r="J37" s="196" t="s">
        <v>1240</v>
      </c>
      <c r="K37" s="196"/>
      <c r="L37" s="196" t="s">
        <v>1241</v>
      </c>
      <c r="M37" s="196"/>
      <c r="N37" s="196" t="s">
        <v>1242</v>
      </c>
      <c r="O37" s="196"/>
      <c r="P37" s="196" t="s">
        <v>1243</v>
      </c>
      <c r="Q37" s="196"/>
      <c r="R37" s="196" t="s">
        <v>1244</v>
      </c>
      <c r="S37" s="196"/>
      <c r="T37" s="196" t="s">
        <v>1245</v>
      </c>
      <c r="U37" s="196"/>
    </row>
    <row r="38" spans="1:23" x14ac:dyDescent="0.25">
      <c r="A38" s="54" t="s">
        <v>1040</v>
      </c>
      <c r="B38" s="54" t="s">
        <v>1041</v>
      </c>
      <c r="D38" s="2" t="s">
        <v>1037</v>
      </c>
      <c r="E38" s="47" t="s">
        <v>1038</v>
      </c>
      <c r="F38" s="41" t="s">
        <v>38</v>
      </c>
      <c r="G38" s="41" t="s">
        <v>1228</v>
      </c>
      <c r="H38" s="41" t="s">
        <v>1229</v>
      </c>
      <c r="I38" s="41"/>
      <c r="J38" s="41" t="s">
        <v>1236</v>
      </c>
      <c r="K38" s="41" t="s">
        <v>1237</v>
      </c>
      <c r="L38" s="41" t="s">
        <v>1238</v>
      </c>
      <c r="M38" s="41" t="s">
        <v>1239</v>
      </c>
      <c r="N38" s="41" t="s">
        <v>1246</v>
      </c>
      <c r="O38" s="41" t="s">
        <v>1247</v>
      </c>
      <c r="P38" s="41" t="s">
        <v>1248</v>
      </c>
      <c r="Q38" s="41" t="s">
        <v>1249</v>
      </c>
      <c r="R38" s="41" t="s">
        <v>1250</v>
      </c>
      <c r="S38" s="41" t="s">
        <v>1251</v>
      </c>
      <c r="T38" s="41" t="s">
        <v>1252</v>
      </c>
      <c r="U38" s="41" t="s">
        <v>1253</v>
      </c>
      <c r="V38" s="41"/>
      <c r="W38" s="41"/>
    </row>
    <row r="39" spans="1:23" x14ac:dyDescent="0.25">
      <c r="A39" s="54">
        <v>1921</v>
      </c>
      <c r="B39" s="55">
        <v>2</v>
      </c>
      <c r="D39" s="18">
        <v>1922</v>
      </c>
      <c r="E39" s="47">
        <f>INDEX($B$39:$B$121,MATCH($D39,$A$39:$A$121,0),1)</f>
        <v>2</v>
      </c>
      <c r="F39" s="41" t="s">
        <v>39</v>
      </c>
      <c r="G39" s="41">
        <v>200</v>
      </c>
      <c r="H39" s="41">
        <v>200</v>
      </c>
      <c r="I39" s="41"/>
      <c r="J39" s="71">
        <f>G39</f>
        <v>200</v>
      </c>
      <c r="K39" s="71">
        <f>H39</f>
        <v>200</v>
      </c>
      <c r="L39" s="71" t="str">
        <f>IF($E39=L$36,$G39,"")</f>
        <v/>
      </c>
      <c r="M39" s="71" t="str">
        <f>IF($E39=M$36,$H39,"")</f>
        <v/>
      </c>
      <c r="N39" s="71">
        <f>IF($E39=N$36,$G39,"")</f>
        <v>200</v>
      </c>
      <c r="O39" s="71">
        <f>IF($E39=O$36,$H39,"")</f>
        <v>200</v>
      </c>
      <c r="P39" s="71" t="str">
        <f>IF($E39=P$36,$G39,"")</f>
        <v/>
      </c>
      <c r="Q39" s="71" t="str">
        <f>IF($E39=Q$36,$H39,"")</f>
        <v/>
      </c>
      <c r="R39" s="71" t="str">
        <f>IF($E39=R$36,$G39,"")</f>
        <v/>
      </c>
      <c r="S39" s="71" t="str">
        <f>IF($E39=S$36,$H39,"")</f>
        <v/>
      </c>
      <c r="T39" s="71" t="str">
        <f>IF($E39=T$36,$G39,"")</f>
        <v/>
      </c>
      <c r="U39" s="71" t="str">
        <f>IF($E39=U$36,$H39,"")</f>
        <v/>
      </c>
      <c r="V39" s="41"/>
      <c r="W39" s="41"/>
    </row>
    <row r="40" spans="1:23" x14ac:dyDescent="0.25">
      <c r="A40" s="54">
        <v>1922</v>
      </c>
      <c r="B40" s="55">
        <v>2</v>
      </c>
      <c r="D40" s="18">
        <v>1922</v>
      </c>
      <c r="E40" s="47">
        <f t="shared" ref="E40:E103" si="6">INDEX($B$39:$B$121,MATCH($D40,$A$39:$A$121,0),1)</f>
        <v>2</v>
      </c>
      <c r="F40" s="41" t="s">
        <v>40</v>
      </c>
      <c r="G40" s="41">
        <v>200</v>
      </c>
      <c r="H40" s="41">
        <v>200</v>
      </c>
      <c r="I40" s="41"/>
      <c r="J40" s="71">
        <f t="shared" ref="J40:K103" si="7">G40</f>
        <v>200</v>
      </c>
      <c r="K40" s="71">
        <f t="shared" si="7"/>
        <v>200</v>
      </c>
      <c r="L40" s="71" t="str">
        <f t="shared" ref="L40:L103" si="8">IF($E40=L$36,$G40,"")</f>
        <v/>
      </c>
      <c r="M40" s="71" t="str">
        <f t="shared" ref="M40:M103" si="9">IF($E40=M$36,$H40,"")</f>
        <v/>
      </c>
      <c r="N40" s="71">
        <f t="shared" ref="N40:N103" si="10">IF($E40=N$36,$G40,"")</f>
        <v>200</v>
      </c>
      <c r="O40" s="71">
        <f t="shared" ref="O40:O103" si="11">IF($E40=O$36,$H40,"")</f>
        <v>200</v>
      </c>
      <c r="P40" s="71" t="str">
        <f t="shared" ref="P40:P103" si="12">IF($E40=P$36,$G40,"")</f>
        <v/>
      </c>
      <c r="Q40" s="71" t="str">
        <f t="shared" ref="Q40:Q103" si="13">IF($E40=Q$36,$H40,"")</f>
        <v/>
      </c>
      <c r="R40" s="71" t="str">
        <f t="shared" ref="R40:R103" si="14">IF($E40=R$36,$G40,"")</f>
        <v/>
      </c>
      <c r="S40" s="71" t="str">
        <f t="shared" ref="S40:S103" si="15">IF($E40=S$36,$H40,"")</f>
        <v/>
      </c>
      <c r="T40" s="71" t="str">
        <f t="shared" ref="T40:T103" si="16">IF($E40=T$36,$G40,"")</f>
        <v/>
      </c>
      <c r="U40" s="71" t="str">
        <f t="shared" ref="U40:U103" si="17">IF($E40=U$36,$H40,"")</f>
        <v/>
      </c>
      <c r="V40" s="41"/>
      <c r="W40" s="41"/>
    </row>
    <row r="41" spans="1:23" x14ac:dyDescent="0.25">
      <c r="A41" s="54">
        <v>1923</v>
      </c>
      <c r="B41" s="55">
        <v>3</v>
      </c>
      <c r="D41" s="18">
        <v>1922</v>
      </c>
      <c r="E41" s="47">
        <f t="shared" si="6"/>
        <v>2</v>
      </c>
      <c r="F41" s="41" t="s">
        <v>41</v>
      </c>
      <c r="G41" s="41">
        <v>200</v>
      </c>
      <c r="H41" s="41">
        <v>200</v>
      </c>
      <c r="I41" s="41"/>
      <c r="J41" s="71">
        <f t="shared" si="7"/>
        <v>200</v>
      </c>
      <c r="K41" s="71">
        <f t="shared" si="7"/>
        <v>200</v>
      </c>
      <c r="L41" s="71" t="str">
        <f t="shared" si="8"/>
        <v/>
      </c>
      <c r="M41" s="71" t="str">
        <f t="shared" si="9"/>
        <v/>
      </c>
      <c r="N41" s="71">
        <f t="shared" si="10"/>
        <v>200</v>
      </c>
      <c r="O41" s="71">
        <f t="shared" si="11"/>
        <v>200</v>
      </c>
      <c r="P41" s="71" t="str">
        <f t="shared" si="12"/>
        <v/>
      </c>
      <c r="Q41" s="71" t="str">
        <f t="shared" si="13"/>
        <v/>
      </c>
      <c r="R41" s="71" t="str">
        <f t="shared" si="14"/>
        <v/>
      </c>
      <c r="S41" s="71" t="str">
        <f t="shared" si="15"/>
        <v/>
      </c>
      <c r="T41" s="71" t="str">
        <f t="shared" si="16"/>
        <v/>
      </c>
      <c r="U41" s="71" t="str">
        <f t="shared" si="17"/>
        <v/>
      </c>
      <c r="V41" s="41"/>
      <c r="W41" s="41"/>
    </row>
    <row r="42" spans="1:23" x14ac:dyDescent="0.25">
      <c r="A42" s="54">
        <v>1924</v>
      </c>
      <c r="B42" s="55">
        <v>5</v>
      </c>
      <c r="D42" s="18">
        <v>1922</v>
      </c>
      <c r="E42" s="47">
        <f t="shared" si="6"/>
        <v>2</v>
      </c>
      <c r="F42" s="41" t="s">
        <v>42</v>
      </c>
      <c r="G42" s="41">
        <v>200</v>
      </c>
      <c r="H42" s="41">
        <v>200</v>
      </c>
      <c r="I42" s="41"/>
      <c r="J42" s="71">
        <f t="shared" si="7"/>
        <v>200</v>
      </c>
      <c r="K42" s="71">
        <f t="shared" si="7"/>
        <v>200</v>
      </c>
      <c r="L42" s="71" t="str">
        <f t="shared" si="8"/>
        <v/>
      </c>
      <c r="M42" s="71" t="str">
        <f t="shared" si="9"/>
        <v/>
      </c>
      <c r="N42" s="71">
        <f t="shared" si="10"/>
        <v>200</v>
      </c>
      <c r="O42" s="71">
        <f t="shared" si="11"/>
        <v>200</v>
      </c>
      <c r="P42" s="71" t="str">
        <f t="shared" si="12"/>
        <v/>
      </c>
      <c r="Q42" s="71" t="str">
        <f t="shared" si="13"/>
        <v/>
      </c>
      <c r="R42" s="71" t="str">
        <f t="shared" si="14"/>
        <v/>
      </c>
      <c r="S42" s="71" t="str">
        <f t="shared" si="15"/>
        <v/>
      </c>
      <c r="T42" s="71" t="str">
        <f t="shared" si="16"/>
        <v/>
      </c>
      <c r="U42" s="71" t="str">
        <f t="shared" si="17"/>
        <v/>
      </c>
      <c r="V42" s="41"/>
      <c r="W42" s="41"/>
    </row>
    <row r="43" spans="1:23" ht="14.25" customHeight="1" x14ac:dyDescent="0.25">
      <c r="A43" s="54">
        <v>1925</v>
      </c>
      <c r="B43" s="55">
        <v>4</v>
      </c>
      <c r="C43" s="53"/>
      <c r="D43" s="18">
        <v>1922</v>
      </c>
      <c r="E43" s="47">
        <f t="shared" si="6"/>
        <v>2</v>
      </c>
      <c r="F43" s="41" t="s">
        <v>43</v>
      </c>
      <c r="G43" s="41">
        <v>200</v>
      </c>
      <c r="H43" s="41">
        <v>200</v>
      </c>
      <c r="I43" s="41"/>
      <c r="J43" s="71">
        <f t="shared" si="7"/>
        <v>200</v>
      </c>
      <c r="K43" s="71">
        <f t="shared" si="7"/>
        <v>200</v>
      </c>
      <c r="L43" s="71" t="str">
        <f t="shared" si="8"/>
        <v/>
      </c>
      <c r="M43" s="71" t="str">
        <f t="shared" si="9"/>
        <v/>
      </c>
      <c r="N43" s="71">
        <f t="shared" si="10"/>
        <v>200</v>
      </c>
      <c r="O43" s="71">
        <f t="shared" si="11"/>
        <v>200</v>
      </c>
      <c r="P43" s="71" t="str">
        <f t="shared" si="12"/>
        <v/>
      </c>
      <c r="Q43" s="71" t="str">
        <f t="shared" si="13"/>
        <v/>
      </c>
      <c r="R43" s="71" t="str">
        <f t="shared" si="14"/>
        <v/>
      </c>
      <c r="S43" s="71" t="str">
        <f t="shared" si="15"/>
        <v/>
      </c>
      <c r="T43" s="71" t="str">
        <f t="shared" si="16"/>
        <v/>
      </c>
      <c r="U43" s="71" t="str">
        <f t="shared" si="17"/>
        <v/>
      </c>
      <c r="V43" s="41"/>
      <c r="W43" s="41"/>
    </row>
    <row r="44" spans="1:23" x14ac:dyDescent="0.25">
      <c r="A44" s="54">
        <v>1926</v>
      </c>
      <c r="B44" s="55">
        <v>4</v>
      </c>
      <c r="D44" s="18">
        <v>1922</v>
      </c>
      <c r="E44" s="47">
        <f t="shared" si="6"/>
        <v>2</v>
      </c>
      <c r="F44" s="41" t="s">
        <v>44</v>
      </c>
      <c r="G44" s="41">
        <v>200</v>
      </c>
      <c r="H44" s="41">
        <v>200</v>
      </c>
      <c r="I44" s="41"/>
      <c r="J44" s="71">
        <f t="shared" si="7"/>
        <v>200</v>
      </c>
      <c r="K44" s="71">
        <f t="shared" si="7"/>
        <v>200</v>
      </c>
      <c r="L44" s="71" t="str">
        <f t="shared" si="8"/>
        <v/>
      </c>
      <c r="M44" s="71" t="str">
        <f t="shared" si="9"/>
        <v/>
      </c>
      <c r="N44" s="71">
        <f t="shared" si="10"/>
        <v>200</v>
      </c>
      <c r="O44" s="71">
        <f t="shared" si="11"/>
        <v>200</v>
      </c>
      <c r="P44" s="71" t="str">
        <f t="shared" si="12"/>
        <v/>
      </c>
      <c r="Q44" s="71" t="str">
        <f t="shared" si="13"/>
        <v/>
      </c>
      <c r="R44" s="71" t="str">
        <f t="shared" si="14"/>
        <v/>
      </c>
      <c r="S44" s="71" t="str">
        <f t="shared" si="15"/>
        <v/>
      </c>
      <c r="T44" s="71" t="str">
        <f t="shared" si="16"/>
        <v/>
      </c>
      <c r="U44" s="71" t="str">
        <f t="shared" si="17"/>
        <v/>
      </c>
      <c r="V44" s="41"/>
      <c r="W44" s="41"/>
    </row>
    <row r="45" spans="1:23" x14ac:dyDescent="0.25">
      <c r="A45" s="54">
        <v>1927</v>
      </c>
      <c r="B45" s="55">
        <v>1</v>
      </c>
      <c r="D45" s="18">
        <v>1922</v>
      </c>
      <c r="E45" s="47">
        <f t="shared" si="6"/>
        <v>2</v>
      </c>
      <c r="F45" s="41" t="s">
        <v>45</v>
      </c>
      <c r="G45" s="41">
        <v>200</v>
      </c>
      <c r="H45" s="41">
        <v>200</v>
      </c>
      <c r="I45" s="41"/>
      <c r="J45" s="71">
        <f t="shared" si="7"/>
        <v>200</v>
      </c>
      <c r="K45" s="71">
        <f t="shared" si="7"/>
        <v>200</v>
      </c>
      <c r="L45" s="71" t="str">
        <f t="shared" si="8"/>
        <v/>
      </c>
      <c r="M45" s="71" t="str">
        <f t="shared" si="9"/>
        <v/>
      </c>
      <c r="N45" s="71">
        <f t="shared" si="10"/>
        <v>200</v>
      </c>
      <c r="O45" s="71">
        <f t="shared" si="11"/>
        <v>200</v>
      </c>
      <c r="P45" s="71" t="str">
        <f t="shared" si="12"/>
        <v/>
      </c>
      <c r="Q45" s="71" t="str">
        <f t="shared" si="13"/>
        <v/>
      </c>
      <c r="R45" s="71" t="str">
        <f t="shared" si="14"/>
        <v/>
      </c>
      <c r="S45" s="71" t="str">
        <f t="shared" si="15"/>
        <v/>
      </c>
      <c r="T45" s="71" t="str">
        <f t="shared" si="16"/>
        <v/>
      </c>
      <c r="U45" s="71" t="str">
        <f t="shared" si="17"/>
        <v/>
      </c>
      <c r="V45" s="41"/>
      <c r="W45" s="41"/>
    </row>
    <row r="46" spans="1:23" x14ac:dyDescent="0.25">
      <c r="A46" s="54">
        <v>1928</v>
      </c>
      <c r="B46" s="55">
        <v>2</v>
      </c>
      <c r="D46" s="18">
        <v>1922</v>
      </c>
      <c r="E46" s="47">
        <f t="shared" si="6"/>
        <v>2</v>
      </c>
      <c r="F46" s="41" t="s">
        <v>46</v>
      </c>
      <c r="G46" s="41">
        <v>200</v>
      </c>
      <c r="H46" s="41">
        <v>200</v>
      </c>
      <c r="I46" s="41"/>
      <c r="J46" s="71">
        <f t="shared" si="7"/>
        <v>200</v>
      </c>
      <c r="K46" s="71">
        <f t="shared" si="7"/>
        <v>200</v>
      </c>
      <c r="L46" s="71" t="str">
        <f t="shared" si="8"/>
        <v/>
      </c>
      <c r="M46" s="71" t="str">
        <f t="shared" si="9"/>
        <v/>
      </c>
      <c r="N46" s="71">
        <f t="shared" si="10"/>
        <v>200</v>
      </c>
      <c r="O46" s="71">
        <f t="shared" si="11"/>
        <v>200</v>
      </c>
      <c r="P46" s="71" t="str">
        <f t="shared" si="12"/>
        <v/>
      </c>
      <c r="Q46" s="71" t="str">
        <f t="shared" si="13"/>
        <v/>
      </c>
      <c r="R46" s="71" t="str">
        <f t="shared" si="14"/>
        <v/>
      </c>
      <c r="S46" s="71" t="str">
        <f t="shared" si="15"/>
        <v/>
      </c>
      <c r="T46" s="71" t="str">
        <f t="shared" si="16"/>
        <v/>
      </c>
      <c r="U46" s="71" t="str">
        <f t="shared" si="17"/>
        <v/>
      </c>
      <c r="V46" s="41"/>
      <c r="W46" s="41"/>
    </row>
    <row r="47" spans="1:23" x14ac:dyDescent="0.25">
      <c r="A47" s="54">
        <v>1929</v>
      </c>
      <c r="B47" s="55">
        <v>5</v>
      </c>
      <c r="D47" s="18">
        <v>1922</v>
      </c>
      <c r="E47" s="47">
        <f t="shared" si="6"/>
        <v>2</v>
      </c>
      <c r="F47" s="41" t="s">
        <v>47</v>
      </c>
      <c r="G47" s="41">
        <v>200</v>
      </c>
      <c r="H47" s="41">
        <v>200</v>
      </c>
      <c r="I47" s="41"/>
      <c r="J47" s="71">
        <f t="shared" si="7"/>
        <v>200</v>
      </c>
      <c r="K47" s="71">
        <f t="shared" si="7"/>
        <v>200</v>
      </c>
      <c r="L47" s="71" t="str">
        <f t="shared" si="8"/>
        <v/>
      </c>
      <c r="M47" s="71" t="str">
        <f t="shared" si="9"/>
        <v/>
      </c>
      <c r="N47" s="71">
        <f t="shared" si="10"/>
        <v>200</v>
      </c>
      <c r="O47" s="71">
        <f t="shared" si="11"/>
        <v>200</v>
      </c>
      <c r="P47" s="71" t="str">
        <f t="shared" si="12"/>
        <v/>
      </c>
      <c r="Q47" s="71" t="str">
        <f t="shared" si="13"/>
        <v/>
      </c>
      <c r="R47" s="71" t="str">
        <f t="shared" si="14"/>
        <v/>
      </c>
      <c r="S47" s="71" t="str">
        <f t="shared" si="15"/>
        <v/>
      </c>
      <c r="T47" s="71" t="str">
        <f t="shared" si="16"/>
        <v/>
      </c>
      <c r="U47" s="71" t="str">
        <f t="shared" si="17"/>
        <v/>
      </c>
      <c r="V47" s="41"/>
      <c r="W47" s="41"/>
    </row>
    <row r="48" spans="1:23" x14ac:dyDescent="0.25">
      <c r="A48" s="54">
        <v>1930</v>
      </c>
      <c r="B48" s="55">
        <v>4</v>
      </c>
      <c r="D48" s="18">
        <v>1922</v>
      </c>
      <c r="E48" s="47">
        <f t="shared" si="6"/>
        <v>2</v>
      </c>
      <c r="F48" s="41" t="s">
        <v>48</v>
      </c>
      <c r="G48" s="41">
        <v>200</v>
      </c>
      <c r="H48" s="41">
        <v>200</v>
      </c>
      <c r="I48" s="41"/>
      <c r="J48" s="71">
        <f t="shared" si="7"/>
        <v>200</v>
      </c>
      <c r="K48" s="71">
        <f t="shared" si="7"/>
        <v>200</v>
      </c>
      <c r="L48" s="71" t="str">
        <f t="shared" si="8"/>
        <v/>
      </c>
      <c r="M48" s="71" t="str">
        <f t="shared" si="9"/>
        <v/>
      </c>
      <c r="N48" s="71">
        <f t="shared" si="10"/>
        <v>200</v>
      </c>
      <c r="O48" s="71">
        <f t="shared" si="11"/>
        <v>200</v>
      </c>
      <c r="P48" s="71" t="str">
        <f t="shared" si="12"/>
        <v/>
      </c>
      <c r="Q48" s="71" t="str">
        <f t="shared" si="13"/>
        <v/>
      </c>
      <c r="R48" s="71" t="str">
        <f t="shared" si="14"/>
        <v/>
      </c>
      <c r="S48" s="71" t="str">
        <f t="shared" si="15"/>
        <v/>
      </c>
      <c r="T48" s="71" t="str">
        <f t="shared" si="16"/>
        <v/>
      </c>
      <c r="U48" s="71" t="str">
        <f t="shared" si="17"/>
        <v/>
      </c>
      <c r="V48" s="41"/>
      <c r="W48" s="41"/>
    </row>
    <row r="49" spans="1:23" x14ac:dyDescent="0.25">
      <c r="A49" s="54">
        <v>1931</v>
      </c>
      <c r="B49" s="55">
        <v>5</v>
      </c>
      <c r="D49" s="18">
        <v>1922</v>
      </c>
      <c r="E49" s="47">
        <f t="shared" si="6"/>
        <v>2</v>
      </c>
      <c r="F49" s="41" t="s">
        <v>49</v>
      </c>
      <c r="G49" s="41">
        <v>200</v>
      </c>
      <c r="H49" s="41">
        <v>200</v>
      </c>
      <c r="I49" s="41"/>
      <c r="J49" s="71">
        <f t="shared" si="7"/>
        <v>200</v>
      </c>
      <c r="K49" s="71">
        <f t="shared" si="7"/>
        <v>200</v>
      </c>
      <c r="L49" s="71" t="str">
        <f t="shared" si="8"/>
        <v/>
      </c>
      <c r="M49" s="71" t="str">
        <f t="shared" si="9"/>
        <v/>
      </c>
      <c r="N49" s="71">
        <f t="shared" si="10"/>
        <v>200</v>
      </c>
      <c r="O49" s="71">
        <f t="shared" si="11"/>
        <v>200</v>
      </c>
      <c r="P49" s="71" t="str">
        <f t="shared" si="12"/>
        <v/>
      </c>
      <c r="Q49" s="71" t="str">
        <f t="shared" si="13"/>
        <v/>
      </c>
      <c r="R49" s="71" t="str">
        <f t="shared" si="14"/>
        <v/>
      </c>
      <c r="S49" s="71" t="str">
        <f t="shared" si="15"/>
        <v/>
      </c>
      <c r="T49" s="71" t="str">
        <f t="shared" si="16"/>
        <v/>
      </c>
      <c r="U49" s="71" t="str">
        <f t="shared" si="17"/>
        <v/>
      </c>
      <c r="V49" s="41"/>
      <c r="W49" s="41"/>
    </row>
    <row r="50" spans="1:23" x14ac:dyDescent="0.25">
      <c r="A50" s="54">
        <v>1932</v>
      </c>
      <c r="B50" s="55">
        <v>4</v>
      </c>
      <c r="D50" s="18">
        <v>1922</v>
      </c>
      <c r="E50" s="47">
        <f t="shared" si="6"/>
        <v>2</v>
      </c>
      <c r="F50" s="41" t="s">
        <v>50</v>
      </c>
      <c r="G50" s="41">
        <v>200</v>
      </c>
      <c r="H50" s="41">
        <v>200</v>
      </c>
      <c r="I50" s="41"/>
      <c r="J50" s="71">
        <f t="shared" si="7"/>
        <v>200</v>
      </c>
      <c r="K50" s="71">
        <f t="shared" si="7"/>
        <v>200</v>
      </c>
      <c r="L50" s="71" t="str">
        <f t="shared" si="8"/>
        <v/>
      </c>
      <c r="M50" s="71" t="str">
        <f t="shared" si="9"/>
        <v/>
      </c>
      <c r="N50" s="71">
        <f t="shared" si="10"/>
        <v>200</v>
      </c>
      <c r="O50" s="71">
        <f t="shared" si="11"/>
        <v>200</v>
      </c>
      <c r="P50" s="71" t="str">
        <f t="shared" si="12"/>
        <v/>
      </c>
      <c r="Q50" s="71" t="str">
        <f t="shared" si="13"/>
        <v/>
      </c>
      <c r="R50" s="71" t="str">
        <f t="shared" si="14"/>
        <v/>
      </c>
      <c r="S50" s="71" t="str">
        <f t="shared" si="15"/>
        <v/>
      </c>
      <c r="T50" s="71" t="str">
        <f t="shared" si="16"/>
        <v/>
      </c>
      <c r="U50" s="71" t="str">
        <f t="shared" si="17"/>
        <v/>
      </c>
      <c r="V50" s="41"/>
      <c r="W50" s="41"/>
    </row>
    <row r="51" spans="1:23" x14ac:dyDescent="0.25">
      <c r="A51" s="54">
        <v>1933</v>
      </c>
      <c r="B51" s="55">
        <v>5</v>
      </c>
      <c r="D51" s="18">
        <v>1923</v>
      </c>
      <c r="E51" s="47">
        <f t="shared" si="6"/>
        <v>3</v>
      </c>
      <c r="F51" s="41" t="s">
        <v>51</v>
      </c>
      <c r="G51" s="41">
        <v>200</v>
      </c>
      <c r="H51" s="41">
        <v>200</v>
      </c>
      <c r="I51" s="41"/>
      <c r="J51" s="71">
        <f t="shared" si="7"/>
        <v>200</v>
      </c>
      <c r="K51" s="71">
        <f t="shared" si="7"/>
        <v>200</v>
      </c>
      <c r="L51" s="71" t="str">
        <f t="shared" si="8"/>
        <v/>
      </c>
      <c r="M51" s="71" t="str">
        <f t="shared" si="9"/>
        <v/>
      </c>
      <c r="N51" s="71" t="str">
        <f t="shared" si="10"/>
        <v/>
      </c>
      <c r="O51" s="71" t="str">
        <f t="shared" si="11"/>
        <v/>
      </c>
      <c r="P51" s="71">
        <f t="shared" si="12"/>
        <v>200</v>
      </c>
      <c r="Q51" s="71">
        <f t="shared" si="13"/>
        <v>200</v>
      </c>
      <c r="R51" s="71" t="str">
        <f t="shared" si="14"/>
        <v/>
      </c>
      <c r="S51" s="71" t="str">
        <f t="shared" si="15"/>
        <v/>
      </c>
      <c r="T51" s="71" t="str">
        <f t="shared" si="16"/>
        <v/>
      </c>
      <c r="U51" s="71" t="str">
        <f t="shared" si="17"/>
        <v/>
      </c>
      <c r="V51" s="41"/>
      <c r="W51" s="41"/>
    </row>
    <row r="52" spans="1:23" x14ac:dyDescent="0.25">
      <c r="A52" s="54">
        <v>1934</v>
      </c>
      <c r="B52" s="55">
        <v>5</v>
      </c>
      <c r="D52" s="18">
        <v>1923</v>
      </c>
      <c r="E52" s="47">
        <f t="shared" si="6"/>
        <v>3</v>
      </c>
      <c r="F52" s="41" t="s">
        <v>52</v>
      </c>
      <c r="G52" s="41">
        <v>200</v>
      </c>
      <c r="H52" s="41">
        <v>200</v>
      </c>
      <c r="I52" s="41"/>
      <c r="J52" s="71">
        <f t="shared" si="7"/>
        <v>200</v>
      </c>
      <c r="K52" s="71">
        <f t="shared" si="7"/>
        <v>200</v>
      </c>
      <c r="L52" s="71" t="str">
        <f t="shared" si="8"/>
        <v/>
      </c>
      <c r="M52" s="71" t="str">
        <f t="shared" si="9"/>
        <v/>
      </c>
      <c r="N52" s="71" t="str">
        <f t="shared" si="10"/>
        <v/>
      </c>
      <c r="O52" s="71" t="str">
        <f t="shared" si="11"/>
        <v/>
      </c>
      <c r="P52" s="71">
        <f t="shared" si="12"/>
        <v>200</v>
      </c>
      <c r="Q52" s="71">
        <f t="shared" si="13"/>
        <v>200</v>
      </c>
      <c r="R52" s="71" t="str">
        <f t="shared" si="14"/>
        <v/>
      </c>
      <c r="S52" s="71" t="str">
        <f t="shared" si="15"/>
        <v/>
      </c>
      <c r="T52" s="71" t="str">
        <f t="shared" si="16"/>
        <v/>
      </c>
      <c r="U52" s="71" t="str">
        <f t="shared" si="17"/>
        <v/>
      </c>
      <c r="V52" s="41"/>
      <c r="W52" s="41"/>
    </row>
    <row r="53" spans="1:23" x14ac:dyDescent="0.25">
      <c r="A53" s="54">
        <v>1935</v>
      </c>
      <c r="B53" s="55">
        <v>3</v>
      </c>
      <c r="D53" s="18">
        <v>1923</v>
      </c>
      <c r="E53" s="47">
        <f t="shared" si="6"/>
        <v>3</v>
      </c>
      <c r="F53" s="41" t="s">
        <v>53</v>
      </c>
      <c r="G53" s="41">
        <v>200</v>
      </c>
      <c r="H53" s="41">
        <v>200</v>
      </c>
      <c r="I53" s="41"/>
      <c r="J53" s="71">
        <f t="shared" si="7"/>
        <v>200</v>
      </c>
      <c r="K53" s="71">
        <f t="shared" si="7"/>
        <v>200</v>
      </c>
      <c r="L53" s="71" t="str">
        <f t="shared" si="8"/>
        <v/>
      </c>
      <c r="M53" s="71" t="str">
        <f t="shared" si="9"/>
        <v/>
      </c>
      <c r="N53" s="71" t="str">
        <f t="shared" si="10"/>
        <v/>
      </c>
      <c r="O53" s="71" t="str">
        <f t="shared" si="11"/>
        <v/>
      </c>
      <c r="P53" s="71">
        <f t="shared" si="12"/>
        <v>200</v>
      </c>
      <c r="Q53" s="71">
        <f t="shared" si="13"/>
        <v>200</v>
      </c>
      <c r="R53" s="71" t="str">
        <f t="shared" si="14"/>
        <v/>
      </c>
      <c r="S53" s="71" t="str">
        <f t="shared" si="15"/>
        <v/>
      </c>
      <c r="T53" s="71" t="str">
        <f t="shared" si="16"/>
        <v/>
      </c>
      <c r="U53" s="71" t="str">
        <f t="shared" si="17"/>
        <v/>
      </c>
      <c r="V53" s="41"/>
      <c r="W53" s="41"/>
    </row>
    <row r="54" spans="1:23" x14ac:dyDescent="0.25">
      <c r="A54" s="54">
        <v>1936</v>
      </c>
      <c r="B54" s="55">
        <v>3</v>
      </c>
      <c r="D54" s="18">
        <v>1923</v>
      </c>
      <c r="E54" s="47">
        <f t="shared" si="6"/>
        <v>3</v>
      </c>
      <c r="F54" s="41" t="s">
        <v>54</v>
      </c>
      <c r="G54" s="41">
        <v>200</v>
      </c>
      <c r="H54" s="41">
        <v>200</v>
      </c>
      <c r="I54" s="41"/>
      <c r="J54" s="71">
        <f t="shared" si="7"/>
        <v>200</v>
      </c>
      <c r="K54" s="71">
        <f t="shared" si="7"/>
        <v>200</v>
      </c>
      <c r="L54" s="71" t="str">
        <f t="shared" si="8"/>
        <v/>
      </c>
      <c r="M54" s="71" t="str">
        <f t="shared" si="9"/>
        <v/>
      </c>
      <c r="N54" s="71" t="str">
        <f t="shared" si="10"/>
        <v/>
      </c>
      <c r="O54" s="71" t="str">
        <f t="shared" si="11"/>
        <v/>
      </c>
      <c r="P54" s="71">
        <f t="shared" si="12"/>
        <v>200</v>
      </c>
      <c r="Q54" s="71">
        <f t="shared" si="13"/>
        <v>200</v>
      </c>
      <c r="R54" s="71" t="str">
        <f t="shared" si="14"/>
        <v/>
      </c>
      <c r="S54" s="71" t="str">
        <f t="shared" si="15"/>
        <v/>
      </c>
      <c r="T54" s="71" t="str">
        <f t="shared" si="16"/>
        <v/>
      </c>
      <c r="U54" s="71" t="str">
        <f t="shared" si="17"/>
        <v/>
      </c>
      <c r="V54" s="41"/>
      <c r="W54" s="41"/>
    </row>
    <row r="55" spans="1:23" x14ac:dyDescent="0.25">
      <c r="A55" s="54">
        <v>1937</v>
      </c>
      <c r="B55" s="55">
        <v>3</v>
      </c>
      <c r="D55" s="18">
        <v>1923</v>
      </c>
      <c r="E55" s="47">
        <f t="shared" si="6"/>
        <v>3</v>
      </c>
      <c r="F55" s="41" t="s">
        <v>55</v>
      </c>
      <c r="G55" s="41">
        <v>200</v>
      </c>
      <c r="H55" s="41">
        <v>200</v>
      </c>
      <c r="I55" s="41"/>
      <c r="J55" s="71">
        <f t="shared" si="7"/>
        <v>200</v>
      </c>
      <c r="K55" s="71">
        <f t="shared" si="7"/>
        <v>200</v>
      </c>
      <c r="L55" s="71" t="str">
        <f t="shared" si="8"/>
        <v/>
      </c>
      <c r="M55" s="71" t="str">
        <f t="shared" si="9"/>
        <v/>
      </c>
      <c r="N55" s="71" t="str">
        <f t="shared" si="10"/>
        <v/>
      </c>
      <c r="O55" s="71" t="str">
        <f t="shared" si="11"/>
        <v/>
      </c>
      <c r="P55" s="71">
        <f t="shared" si="12"/>
        <v>200</v>
      </c>
      <c r="Q55" s="71">
        <f t="shared" si="13"/>
        <v>200</v>
      </c>
      <c r="R55" s="71" t="str">
        <f t="shared" si="14"/>
        <v/>
      </c>
      <c r="S55" s="71" t="str">
        <f t="shared" si="15"/>
        <v/>
      </c>
      <c r="T55" s="71" t="str">
        <f t="shared" si="16"/>
        <v/>
      </c>
      <c r="U55" s="71" t="str">
        <f t="shared" si="17"/>
        <v/>
      </c>
      <c r="V55" s="41"/>
      <c r="W55" s="41"/>
    </row>
    <row r="56" spans="1:23" x14ac:dyDescent="0.25">
      <c r="A56" s="54">
        <v>1938</v>
      </c>
      <c r="B56" s="55">
        <v>1</v>
      </c>
      <c r="D56" s="18">
        <v>1923</v>
      </c>
      <c r="E56" s="47">
        <f t="shared" si="6"/>
        <v>3</v>
      </c>
      <c r="F56" s="41" t="s">
        <v>56</v>
      </c>
      <c r="G56" s="41">
        <v>200</v>
      </c>
      <c r="H56" s="41">
        <v>200</v>
      </c>
      <c r="I56" s="41"/>
      <c r="J56" s="71">
        <f t="shared" si="7"/>
        <v>200</v>
      </c>
      <c r="K56" s="71">
        <f t="shared" si="7"/>
        <v>200</v>
      </c>
      <c r="L56" s="71" t="str">
        <f t="shared" si="8"/>
        <v/>
      </c>
      <c r="M56" s="71" t="str">
        <f t="shared" si="9"/>
        <v/>
      </c>
      <c r="N56" s="71" t="str">
        <f t="shared" si="10"/>
        <v/>
      </c>
      <c r="O56" s="71" t="str">
        <f t="shared" si="11"/>
        <v/>
      </c>
      <c r="P56" s="71">
        <f t="shared" si="12"/>
        <v>200</v>
      </c>
      <c r="Q56" s="71">
        <f t="shared" si="13"/>
        <v>200</v>
      </c>
      <c r="R56" s="71" t="str">
        <f t="shared" si="14"/>
        <v/>
      </c>
      <c r="S56" s="71" t="str">
        <f t="shared" si="15"/>
        <v/>
      </c>
      <c r="T56" s="71" t="str">
        <f t="shared" si="16"/>
        <v/>
      </c>
      <c r="U56" s="71" t="str">
        <f t="shared" si="17"/>
        <v/>
      </c>
      <c r="V56" s="41"/>
      <c r="W56" s="41"/>
    </row>
    <row r="57" spans="1:23" x14ac:dyDescent="0.25">
      <c r="A57" s="54">
        <v>1939</v>
      </c>
      <c r="B57" s="55">
        <v>4</v>
      </c>
      <c r="D57" s="18">
        <v>1923</v>
      </c>
      <c r="E57" s="47">
        <f t="shared" si="6"/>
        <v>3</v>
      </c>
      <c r="F57" s="41" t="s">
        <v>57</v>
      </c>
      <c r="G57" s="41">
        <v>200</v>
      </c>
      <c r="H57" s="41">
        <v>200</v>
      </c>
      <c r="I57" s="41"/>
      <c r="J57" s="71">
        <f t="shared" si="7"/>
        <v>200</v>
      </c>
      <c r="K57" s="71">
        <f t="shared" si="7"/>
        <v>200</v>
      </c>
      <c r="L57" s="71" t="str">
        <f t="shared" si="8"/>
        <v/>
      </c>
      <c r="M57" s="71" t="str">
        <f t="shared" si="9"/>
        <v/>
      </c>
      <c r="N57" s="71" t="str">
        <f t="shared" si="10"/>
        <v/>
      </c>
      <c r="O57" s="71" t="str">
        <f t="shared" si="11"/>
        <v/>
      </c>
      <c r="P57" s="71">
        <f t="shared" si="12"/>
        <v>200</v>
      </c>
      <c r="Q57" s="71">
        <f t="shared" si="13"/>
        <v>200</v>
      </c>
      <c r="R57" s="71" t="str">
        <f t="shared" si="14"/>
        <v/>
      </c>
      <c r="S57" s="71" t="str">
        <f t="shared" si="15"/>
        <v/>
      </c>
      <c r="T57" s="71" t="str">
        <f t="shared" si="16"/>
        <v/>
      </c>
      <c r="U57" s="71" t="str">
        <f t="shared" si="17"/>
        <v/>
      </c>
      <c r="V57" s="41"/>
      <c r="W57" s="41"/>
    </row>
    <row r="58" spans="1:23" x14ac:dyDescent="0.25">
      <c r="A58" s="54">
        <v>1940</v>
      </c>
      <c r="B58" s="55">
        <v>2</v>
      </c>
      <c r="D58" s="18">
        <v>1923</v>
      </c>
      <c r="E58" s="47">
        <f t="shared" si="6"/>
        <v>3</v>
      </c>
      <c r="F58" s="41" t="s">
        <v>58</v>
      </c>
      <c r="G58" s="41">
        <v>200</v>
      </c>
      <c r="H58" s="41">
        <v>200</v>
      </c>
      <c r="I58" s="41"/>
      <c r="J58" s="71">
        <f t="shared" si="7"/>
        <v>200</v>
      </c>
      <c r="K58" s="71">
        <f t="shared" si="7"/>
        <v>200</v>
      </c>
      <c r="L58" s="71" t="str">
        <f t="shared" si="8"/>
        <v/>
      </c>
      <c r="M58" s="71" t="str">
        <f t="shared" si="9"/>
        <v/>
      </c>
      <c r="N58" s="71" t="str">
        <f t="shared" si="10"/>
        <v/>
      </c>
      <c r="O58" s="71" t="str">
        <f t="shared" si="11"/>
        <v/>
      </c>
      <c r="P58" s="71">
        <f t="shared" si="12"/>
        <v>200</v>
      </c>
      <c r="Q58" s="71">
        <f t="shared" si="13"/>
        <v>200</v>
      </c>
      <c r="R58" s="71" t="str">
        <f t="shared" si="14"/>
        <v/>
      </c>
      <c r="S58" s="71" t="str">
        <f t="shared" si="15"/>
        <v/>
      </c>
      <c r="T58" s="71" t="str">
        <f t="shared" si="16"/>
        <v/>
      </c>
      <c r="U58" s="71" t="str">
        <f t="shared" si="17"/>
        <v/>
      </c>
      <c r="V58" s="41"/>
      <c r="W58" s="41"/>
    </row>
    <row r="59" spans="1:23" x14ac:dyDescent="0.25">
      <c r="A59" s="54">
        <v>1941</v>
      </c>
      <c r="B59" s="55">
        <v>1</v>
      </c>
      <c r="D59" s="18">
        <v>1923</v>
      </c>
      <c r="E59" s="47">
        <f t="shared" si="6"/>
        <v>3</v>
      </c>
      <c r="F59" s="41" t="s">
        <v>59</v>
      </c>
      <c r="G59" s="41">
        <v>200</v>
      </c>
      <c r="H59" s="41">
        <v>200</v>
      </c>
      <c r="I59" s="41"/>
      <c r="J59" s="71">
        <f t="shared" si="7"/>
        <v>200</v>
      </c>
      <c r="K59" s="71">
        <f t="shared" si="7"/>
        <v>200</v>
      </c>
      <c r="L59" s="71" t="str">
        <f t="shared" si="8"/>
        <v/>
      </c>
      <c r="M59" s="71" t="str">
        <f t="shared" si="9"/>
        <v/>
      </c>
      <c r="N59" s="71" t="str">
        <f t="shared" si="10"/>
        <v/>
      </c>
      <c r="O59" s="71" t="str">
        <f t="shared" si="11"/>
        <v/>
      </c>
      <c r="P59" s="71">
        <f t="shared" si="12"/>
        <v>200</v>
      </c>
      <c r="Q59" s="71">
        <f t="shared" si="13"/>
        <v>200</v>
      </c>
      <c r="R59" s="71" t="str">
        <f t="shared" si="14"/>
        <v/>
      </c>
      <c r="S59" s="71" t="str">
        <f t="shared" si="15"/>
        <v/>
      </c>
      <c r="T59" s="71" t="str">
        <f t="shared" si="16"/>
        <v/>
      </c>
      <c r="U59" s="71" t="str">
        <f t="shared" si="17"/>
        <v/>
      </c>
      <c r="V59" s="41"/>
      <c r="W59" s="41"/>
    </row>
    <row r="60" spans="1:23" x14ac:dyDescent="0.25">
      <c r="A60" s="54">
        <v>1942</v>
      </c>
      <c r="B60" s="55">
        <v>1</v>
      </c>
      <c r="D60" s="18">
        <v>1923</v>
      </c>
      <c r="E60" s="47">
        <f t="shared" si="6"/>
        <v>3</v>
      </c>
      <c r="F60" s="41" t="s">
        <v>60</v>
      </c>
      <c r="G60" s="41">
        <v>200</v>
      </c>
      <c r="H60" s="41">
        <v>200</v>
      </c>
      <c r="I60" s="41"/>
      <c r="J60" s="71">
        <f t="shared" si="7"/>
        <v>200</v>
      </c>
      <c r="K60" s="71">
        <f t="shared" si="7"/>
        <v>200</v>
      </c>
      <c r="L60" s="71" t="str">
        <f t="shared" si="8"/>
        <v/>
      </c>
      <c r="M60" s="71" t="str">
        <f t="shared" si="9"/>
        <v/>
      </c>
      <c r="N60" s="71" t="str">
        <f t="shared" si="10"/>
        <v/>
      </c>
      <c r="O60" s="71" t="str">
        <f t="shared" si="11"/>
        <v/>
      </c>
      <c r="P60" s="71">
        <f t="shared" si="12"/>
        <v>200</v>
      </c>
      <c r="Q60" s="71">
        <f t="shared" si="13"/>
        <v>200</v>
      </c>
      <c r="R60" s="71" t="str">
        <f t="shared" si="14"/>
        <v/>
      </c>
      <c r="S60" s="71" t="str">
        <f t="shared" si="15"/>
        <v/>
      </c>
      <c r="T60" s="71" t="str">
        <f t="shared" si="16"/>
        <v/>
      </c>
      <c r="U60" s="71" t="str">
        <f t="shared" si="17"/>
        <v/>
      </c>
      <c r="V60" s="41"/>
      <c r="W60" s="41"/>
    </row>
    <row r="61" spans="1:23" x14ac:dyDescent="0.25">
      <c r="A61" s="54">
        <v>1943</v>
      </c>
      <c r="B61" s="55">
        <v>1</v>
      </c>
      <c r="D61" s="18">
        <v>1923</v>
      </c>
      <c r="E61" s="47">
        <f t="shared" si="6"/>
        <v>3</v>
      </c>
      <c r="F61" s="41" t="s">
        <v>61</v>
      </c>
      <c r="G61" s="41">
        <v>200</v>
      </c>
      <c r="H61" s="41">
        <v>200</v>
      </c>
      <c r="I61" s="41"/>
      <c r="J61" s="71">
        <f t="shared" si="7"/>
        <v>200</v>
      </c>
      <c r="K61" s="71">
        <f t="shared" si="7"/>
        <v>200</v>
      </c>
      <c r="L61" s="71" t="str">
        <f t="shared" si="8"/>
        <v/>
      </c>
      <c r="M61" s="71" t="str">
        <f t="shared" si="9"/>
        <v/>
      </c>
      <c r="N61" s="71" t="str">
        <f t="shared" si="10"/>
        <v/>
      </c>
      <c r="O61" s="71" t="str">
        <f t="shared" si="11"/>
        <v/>
      </c>
      <c r="P61" s="71">
        <f t="shared" si="12"/>
        <v>200</v>
      </c>
      <c r="Q61" s="71">
        <f t="shared" si="13"/>
        <v>200</v>
      </c>
      <c r="R61" s="71" t="str">
        <f t="shared" si="14"/>
        <v/>
      </c>
      <c r="S61" s="71" t="str">
        <f t="shared" si="15"/>
        <v/>
      </c>
      <c r="T61" s="71" t="str">
        <f t="shared" si="16"/>
        <v/>
      </c>
      <c r="U61" s="71" t="str">
        <f t="shared" si="17"/>
        <v/>
      </c>
      <c r="V61" s="41"/>
      <c r="W61" s="41"/>
    </row>
    <row r="62" spans="1:23" x14ac:dyDescent="0.25">
      <c r="A62" s="54">
        <v>1944</v>
      </c>
      <c r="B62" s="55">
        <v>4</v>
      </c>
      <c r="D62" s="18">
        <v>1923</v>
      </c>
      <c r="E62" s="47">
        <f t="shared" si="6"/>
        <v>3</v>
      </c>
      <c r="F62" s="41" t="s">
        <v>62</v>
      </c>
      <c r="G62" s="41">
        <v>200</v>
      </c>
      <c r="H62" s="41">
        <v>200</v>
      </c>
      <c r="I62" s="41"/>
      <c r="J62" s="71">
        <f t="shared" si="7"/>
        <v>200</v>
      </c>
      <c r="K62" s="71">
        <f t="shared" si="7"/>
        <v>200</v>
      </c>
      <c r="L62" s="71" t="str">
        <f t="shared" si="8"/>
        <v/>
      </c>
      <c r="M62" s="71" t="str">
        <f t="shared" si="9"/>
        <v/>
      </c>
      <c r="N62" s="71" t="str">
        <f t="shared" si="10"/>
        <v/>
      </c>
      <c r="O62" s="71" t="str">
        <f t="shared" si="11"/>
        <v/>
      </c>
      <c r="P62" s="71">
        <f t="shared" si="12"/>
        <v>200</v>
      </c>
      <c r="Q62" s="71">
        <f t="shared" si="13"/>
        <v>200</v>
      </c>
      <c r="R62" s="71" t="str">
        <f t="shared" si="14"/>
        <v/>
      </c>
      <c r="S62" s="71" t="str">
        <f t="shared" si="15"/>
        <v/>
      </c>
      <c r="T62" s="71" t="str">
        <f t="shared" si="16"/>
        <v/>
      </c>
      <c r="U62" s="71" t="str">
        <f t="shared" si="17"/>
        <v/>
      </c>
      <c r="V62" s="41"/>
      <c r="W62" s="41"/>
    </row>
    <row r="63" spans="1:23" x14ac:dyDescent="0.25">
      <c r="A63" s="54">
        <v>1945</v>
      </c>
      <c r="B63" s="55">
        <v>3</v>
      </c>
      <c r="D63" s="18">
        <v>1924</v>
      </c>
      <c r="E63" s="47">
        <f t="shared" si="6"/>
        <v>5</v>
      </c>
      <c r="F63" s="41" t="s">
        <v>63</v>
      </c>
      <c r="G63" s="41">
        <v>200</v>
      </c>
      <c r="H63" s="41">
        <v>200</v>
      </c>
      <c r="I63" s="41"/>
      <c r="J63" s="71">
        <f t="shared" si="7"/>
        <v>200</v>
      </c>
      <c r="K63" s="71">
        <f t="shared" si="7"/>
        <v>200</v>
      </c>
      <c r="L63" s="71" t="str">
        <f t="shared" si="8"/>
        <v/>
      </c>
      <c r="M63" s="71" t="str">
        <f t="shared" si="9"/>
        <v/>
      </c>
      <c r="N63" s="71" t="str">
        <f t="shared" si="10"/>
        <v/>
      </c>
      <c r="O63" s="71" t="str">
        <f t="shared" si="11"/>
        <v/>
      </c>
      <c r="P63" s="71" t="str">
        <f t="shared" si="12"/>
        <v/>
      </c>
      <c r="Q63" s="71" t="str">
        <f t="shared" si="13"/>
        <v/>
      </c>
      <c r="R63" s="71" t="str">
        <f t="shared" si="14"/>
        <v/>
      </c>
      <c r="S63" s="71" t="str">
        <f t="shared" si="15"/>
        <v/>
      </c>
      <c r="T63" s="71">
        <f t="shared" si="16"/>
        <v>200</v>
      </c>
      <c r="U63" s="71">
        <f t="shared" si="17"/>
        <v>200</v>
      </c>
      <c r="V63" s="41"/>
      <c r="W63" s="41"/>
    </row>
    <row r="64" spans="1:23" x14ac:dyDescent="0.25">
      <c r="A64" s="54">
        <v>1946</v>
      </c>
      <c r="B64" s="55">
        <v>3</v>
      </c>
      <c r="D64" s="18">
        <v>1924</v>
      </c>
      <c r="E64" s="47">
        <f t="shared" si="6"/>
        <v>5</v>
      </c>
      <c r="F64" s="41" t="s">
        <v>64</v>
      </c>
      <c r="G64" s="41">
        <v>200</v>
      </c>
      <c r="H64" s="41">
        <v>200</v>
      </c>
      <c r="I64" s="41"/>
      <c r="J64" s="71">
        <f t="shared" si="7"/>
        <v>200</v>
      </c>
      <c r="K64" s="71">
        <f t="shared" si="7"/>
        <v>200</v>
      </c>
      <c r="L64" s="71" t="str">
        <f t="shared" si="8"/>
        <v/>
      </c>
      <c r="M64" s="71" t="str">
        <f t="shared" si="9"/>
        <v/>
      </c>
      <c r="N64" s="71" t="str">
        <f t="shared" si="10"/>
        <v/>
      </c>
      <c r="O64" s="71" t="str">
        <f t="shared" si="11"/>
        <v/>
      </c>
      <c r="P64" s="71" t="str">
        <f t="shared" si="12"/>
        <v/>
      </c>
      <c r="Q64" s="71" t="str">
        <f t="shared" si="13"/>
        <v/>
      </c>
      <c r="R64" s="71" t="str">
        <f t="shared" si="14"/>
        <v/>
      </c>
      <c r="S64" s="71" t="str">
        <f t="shared" si="15"/>
        <v/>
      </c>
      <c r="T64" s="71">
        <f t="shared" si="16"/>
        <v>200</v>
      </c>
      <c r="U64" s="71">
        <f t="shared" si="17"/>
        <v>200</v>
      </c>
      <c r="V64" s="41"/>
      <c r="W64" s="41"/>
    </row>
    <row r="65" spans="1:23" x14ac:dyDescent="0.25">
      <c r="A65" s="54">
        <v>1947</v>
      </c>
      <c r="B65" s="55">
        <v>4</v>
      </c>
      <c r="D65" s="18">
        <v>1924</v>
      </c>
      <c r="E65" s="47">
        <f t="shared" si="6"/>
        <v>5</v>
      </c>
      <c r="F65" s="41" t="s">
        <v>65</v>
      </c>
      <c r="G65" s="41">
        <v>200</v>
      </c>
      <c r="H65" s="41">
        <v>200</v>
      </c>
      <c r="I65" s="41"/>
      <c r="J65" s="71">
        <f t="shared" si="7"/>
        <v>200</v>
      </c>
      <c r="K65" s="71">
        <f t="shared" si="7"/>
        <v>200</v>
      </c>
      <c r="L65" s="71" t="str">
        <f t="shared" si="8"/>
        <v/>
      </c>
      <c r="M65" s="71" t="str">
        <f t="shared" si="9"/>
        <v/>
      </c>
      <c r="N65" s="71" t="str">
        <f t="shared" si="10"/>
        <v/>
      </c>
      <c r="O65" s="71" t="str">
        <f t="shared" si="11"/>
        <v/>
      </c>
      <c r="P65" s="71" t="str">
        <f t="shared" si="12"/>
        <v/>
      </c>
      <c r="Q65" s="71" t="str">
        <f t="shared" si="13"/>
        <v/>
      </c>
      <c r="R65" s="71" t="str">
        <f t="shared" si="14"/>
        <v/>
      </c>
      <c r="S65" s="71" t="str">
        <f t="shared" si="15"/>
        <v/>
      </c>
      <c r="T65" s="71">
        <f t="shared" si="16"/>
        <v>200</v>
      </c>
      <c r="U65" s="71">
        <f t="shared" si="17"/>
        <v>200</v>
      </c>
      <c r="V65" s="41"/>
      <c r="W65" s="41"/>
    </row>
    <row r="66" spans="1:23" x14ac:dyDescent="0.25">
      <c r="A66" s="54">
        <v>1948</v>
      </c>
      <c r="B66" s="55">
        <v>3</v>
      </c>
      <c r="D66" s="18">
        <v>1924</v>
      </c>
      <c r="E66" s="47">
        <f t="shared" si="6"/>
        <v>5</v>
      </c>
      <c r="F66" s="41" t="s">
        <v>66</v>
      </c>
      <c r="G66" s="41">
        <v>200</v>
      </c>
      <c r="H66" s="41">
        <v>200</v>
      </c>
      <c r="I66" s="41"/>
      <c r="J66" s="71">
        <f t="shared" si="7"/>
        <v>200</v>
      </c>
      <c r="K66" s="71">
        <f t="shared" si="7"/>
        <v>200</v>
      </c>
      <c r="L66" s="71" t="str">
        <f t="shared" si="8"/>
        <v/>
      </c>
      <c r="M66" s="71" t="str">
        <f t="shared" si="9"/>
        <v/>
      </c>
      <c r="N66" s="71" t="str">
        <f t="shared" si="10"/>
        <v/>
      </c>
      <c r="O66" s="71" t="str">
        <f t="shared" si="11"/>
        <v/>
      </c>
      <c r="P66" s="71" t="str">
        <f t="shared" si="12"/>
        <v/>
      </c>
      <c r="Q66" s="71" t="str">
        <f t="shared" si="13"/>
        <v/>
      </c>
      <c r="R66" s="71" t="str">
        <f t="shared" si="14"/>
        <v/>
      </c>
      <c r="S66" s="71" t="str">
        <f t="shared" si="15"/>
        <v/>
      </c>
      <c r="T66" s="71">
        <f t="shared" si="16"/>
        <v>200</v>
      </c>
      <c r="U66" s="71">
        <f t="shared" si="17"/>
        <v>200</v>
      </c>
      <c r="V66" s="41"/>
      <c r="W66" s="41"/>
    </row>
    <row r="67" spans="1:23" x14ac:dyDescent="0.25">
      <c r="A67" s="54">
        <v>1949</v>
      </c>
      <c r="B67" s="55">
        <v>4</v>
      </c>
      <c r="D67" s="18">
        <v>1924</v>
      </c>
      <c r="E67" s="47">
        <f t="shared" si="6"/>
        <v>5</v>
      </c>
      <c r="F67" s="41" t="s">
        <v>67</v>
      </c>
      <c r="G67" s="41">
        <v>200</v>
      </c>
      <c r="H67" s="41">
        <v>200</v>
      </c>
      <c r="I67" s="41"/>
      <c r="J67" s="71">
        <f t="shared" si="7"/>
        <v>200</v>
      </c>
      <c r="K67" s="71">
        <f t="shared" si="7"/>
        <v>200</v>
      </c>
      <c r="L67" s="71" t="str">
        <f t="shared" si="8"/>
        <v/>
      </c>
      <c r="M67" s="71" t="str">
        <f t="shared" si="9"/>
        <v/>
      </c>
      <c r="N67" s="71" t="str">
        <f t="shared" si="10"/>
        <v/>
      </c>
      <c r="O67" s="71" t="str">
        <f t="shared" si="11"/>
        <v/>
      </c>
      <c r="P67" s="71" t="str">
        <f t="shared" si="12"/>
        <v/>
      </c>
      <c r="Q67" s="71" t="str">
        <f t="shared" si="13"/>
        <v/>
      </c>
      <c r="R67" s="71" t="str">
        <f t="shared" si="14"/>
        <v/>
      </c>
      <c r="S67" s="71" t="str">
        <f t="shared" si="15"/>
        <v/>
      </c>
      <c r="T67" s="71">
        <f t="shared" si="16"/>
        <v>200</v>
      </c>
      <c r="U67" s="71">
        <f t="shared" si="17"/>
        <v>200</v>
      </c>
      <c r="V67" s="41"/>
      <c r="W67" s="41"/>
    </row>
    <row r="68" spans="1:23" x14ac:dyDescent="0.25">
      <c r="A68" s="54">
        <v>1950</v>
      </c>
      <c r="B68" s="55">
        <v>3</v>
      </c>
      <c r="D68" s="18">
        <v>1924</v>
      </c>
      <c r="E68" s="47">
        <f t="shared" si="6"/>
        <v>5</v>
      </c>
      <c r="F68" s="41" t="s">
        <v>68</v>
      </c>
      <c r="G68" s="41">
        <v>200</v>
      </c>
      <c r="H68" s="41">
        <v>200</v>
      </c>
      <c r="I68" s="41"/>
      <c r="J68" s="71">
        <f t="shared" si="7"/>
        <v>200</v>
      </c>
      <c r="K68" s="71">
        <f t="shared" si="7"/>
        <v>200</v>
      </c>
      <c r="L68" s="71" t="str">
        <f t="shared" si="8"/>
        <v/>
      </c>
      <c r="M68" s="71" t="str">
        <f t="shared" si="9"/>
        <v/>
      </c>
      <c r="N68" s="71" t="str">
        <f t="shared" si="10"/>
        <v/>
      </c>
      <c r="O68" s="71" t="str">
        <f t="shared" si="11"/>
        <v/>
      </c>
      <c r="P68" s="71" t="str">
        <f t="shared" si="12"/>
        <v/>
      </c>
      <c r="Q68" s="71" t="str">
        <f t="shared" si="13"/>
        <v/>
      </c>
      <c r="R68" s="71" t="str">
        <f t="shared" si="14"/>
        <v/>
      </c>
      <c r="S68" s="71" t="str">
        <f t="shared" si="15"/>
        <v/>
      </c>
      <c r="T68" s="71">
        <f t="shared" si="16"/>
        <v>200</v>
      </c>
      <c r="U68" s="71">
        <f t="shared" si="17"/>
        <v>200</v>
      </c>
      <c r="V68" s="41"/>
      <c r="W68" s="41"/>
    </row>
    <row r="69" spans="1:23" x14ac:dyDescent="0.25">
      <c r="A69" s="54">
        <v>1951</v>
      </c>
      <c r="B69" s="55">
        <v>2</v>
      </c>
      <c r="D69" s="18">
        <v>1924</v>
      </c>
      <c r="E69" s="47">
        <f t="shared" si="6"/>
        <v>5</v>
      </c>
      <c r="F69" s="41" t="s">
        <v>69</v>
      </c>
      <c r="G69" s="41">
        <v>200</v>
      </c>
      <c r="H69" s="41">
        <v>200</v>
      </c>
      <c r="I69" s="41"/>
      <c r="J69" s="71">
        <f t="shared" si="7"/>
        <v>200</v>
      </c>
      <c r="K69" s="71">
        <f t="shared" si="7"/>
        <v>200</v>
      </c>
      <c r="L69" s="71" t="str">
        <f t="shared" si="8"/>
        <v/>
      </c>
      <c r="M69" s="71" t="str">
        <f t="shared" si="9"/>
        <v/>
      </c>
      <c r="N69" s="71" t="str">
        <f t="shared" si="10"/>
        <v/>
      </c>
      <c r="O69" s="71" t="str">
        <f t="shared" si="11"/>
        <v/>
      </c>
      <c r="P69" s="71" t="str">
        <f t="shared" si="12"/>
        <v/>
      </c>
      <c r="Q69" s="71" t="str">
        <f t="shared" si="13"/>
        <v/>
      </c>
      <c r="R69" s="71" t="str">
        <f t="shared" si="14"/>
        <v/>
      </c>
      <c r="S69" s="71" t="str">
        <f t="shared" si="15"/>
        <v/>
      </c>
      <c r="T69" s="71">
        <f t="shared" si="16"/>
        <v>200</v>
      </c>
      <c r="U69" s="71">
        <f t="shared" si="17"/>
        <v>200</v>
      </c>
      <c r="V69" s="41"/>
      <c r="W69" s="41"/>
    </row>
    <row r="70" spans="1:23" x14ac:dyDescent="0.25">
      <c r="A70" s="54">
        <v>1952</v>
      </c>
      <c r="B70" s="55">
        <v>1</v>
      </c>
      <c r="D70" s="18">
        <v>1924</v>
      </c>
      <c r="E70" s="47">
        <f t="shared" si="6"/>
        <v>5</v>
      </c>
      <c r="F70" s="41" t="s">
        <v>70</v>
      </c>
      <c r="G70" s="41">
        <v>200</v>
      </c>
      <c r="H70" s="41">
        <v>200</v>
      </c>
      <c r="I70" s="41"/>
      <c r="J70" s="71">
        <f t="shared" si="7"/>
        <v>200</v>
      </c>
      <c r="K70" s="71">
        <f t="shared" si="7"/>
        <v>200</v>
      </c>
      <c r="L70" s="71" t="str">
        <f t="shared" si="8"/>
        <v/>
      </c>
      <c r="M70" s="71" t="str">
        <f t="shared" si="9"/>
        <v/>
      </c>
      <c r="N70" s="71" t="str">
        <f t="shared" si="10"/>
        <v/>
      </c>
      <c r="O70" s="71" t="str">
        <f t="shared" si="11"/>
        <v/>
      </c>
      <c r="P70" s="71" t="str">
        <f t="shared" si="12"/>
        <v/>
      </c>
      <c r="Q70" s="71" t="str">
        <f t="shared" si="13"/>
        <v/>
      </c>
      <c r="R70" s="71" t="str">
        <f t="shared" si="14"/>
        <v/>
      </c>
      <c r="S70" s="71" t="str">
        <f t="shared" si="15"/>
        <v/>
      </c>
      <c r="T70" s="71">
        <f t="shared" si="16"/>
        <v>200</v>
      </c>
      <c r="U70" s="71">
        <f t="shared" si="17"/>
        <v>200</v>
      </c>
      <c r="V70" s="41"/>
      <c r="W70" s="41"/>
    </row>
    <row r="71" spans="1:23" x14ac:dyDescent="0.25">
      <c r="A71" s="54">
        <v>1953</v>
      </c>
      <c r="B71" s="55">
        <v>1</v>
      </c>
      <c r="D71" s="18">
        <v>1924</v>
      </c>
      <c r="E71" s="47">
        <f t="shared" si="6"/>
        <v>5</v>
      </c>
      <c r="F71" s="41" t="s">
        <v>71</v>
      </c>
      <c r="G71" s="41">
        <v>200</v>
      </c>
      <c r="H71" s="41">
        <v>200</v>
      </c>
      <c r="I71" s="41"/>
      <c r="J71" s="71">
        <f t="shared" si="7"/>
        <v>200</v>
      </c>
      <c r="K71" s="71">
        <f t="shared" si="7"/>
        <v>200</v>
      </c>
      <c r="L71" s="71" t="str">
        <f t="shared" si="8"/>
        <v/>
      </c>
      <c r="M71" s="71" t="str">
        <f t="shared" si="9"/>
        <v/>
      </c>
      <c r="N71" s="71" t="str">
        <f t="shared" si="10"/>
        <v/>
      </c>
      <c r="O71" s="71" t="str">
        <f t="shared" si="11"/>
        <v/>
      </c>
      <c r="P71" s="71" t="str">
        <f t="shared" si="12"/>
        <v/>
      </c>
      <c r="Q71" s="71" t="str">
        <f t="shared" si="13"/>
        <v/>
      </c>
      <c r="R71" s="71" t="str">
        <f t="shared" si="14"/>
        <v/>
      </c>
      <c r="S71" s="71" t="str">
        <f t="shared" si="15"/>
        <v/>
      </c>
      <c r="T71" s="71">
        <f t="shared" si="16"/>
        <v>200</v>
      </c>
      <c r="U71" s="71">
        <f t="shared" si="17"/>
        <v>200</v>
      </c>
      <c r="V71" s="41"/>
      <c r="W71" s="41"/>
    </row>
    <row r="72" spans="1:23" x14ac:dyDescent="0.25">
      <c r="A72" s="54">
        <v>1954</v>
      </c>
      <c r="B72" s="55">
        <v>2</v>
      </c>
      <c r="D72" s="18">
        <v>1924</v>
      </c>
      <c r="E72" s="47">
        <f t="shared" si="6"/>
        <v>5</v>
      </c>
      <c r="F72" s="41" t="s">
        <v>72</v>
      </c>
      <c r="G72" s="41">
        <v>200</v>
      </c>
      <c r="H72" s="41">
        <v>200</v>
      </c>
      <c r="I72" s="41"/>
      <c r="J72" s="71">
        <f t="shared" si="7"/>
        <v>200</v>
      </c>
      <c r="K72" s="71">
        <f t="shared" si="7"/>
        <v>200</v>
      </c>
      <c r="L72" s="71" t="str">
        <f t="shared" si="8"/>
        <v/>
      </c>
      <c r="M72" s="71" t="str">
        <f t="shared" si="9"/>
        <v/>
      </c>
      <c r="N72" s="71" t="str">
        <f t="shared" si="10"/>
        <v/>
      </c>
      <c r="O72" s="71" t="str">
        <f t="shared" si="11"/>
        <v/>
      </c>
      <c r="P72" s="71" t="str">
        <f t="shared" si="12"/>
        <v/>
      </c>
      <c r="Q72" s="71" t="str">
        <f t="shared" si="13"/>
        <v/>
      </c>
      <c r="R72" s="71" t="str">
        <f t="shared" si="14"/>
        <v/>
      </c>
      <c r="S72" s="71" t="str">
        <f t="shared" si="15"/>
        <v/>
      </c>
      <c r="T72" s="71">
        <f t="shared" si="16"/>
        <v>200</v>
      </c>
      <c r="U72" s="71">
        <f t="shared" si="17"/>
        <v>200</v>
      </c>
      <c r="V72" s="41"/>
      <c r="W72" s="41"/>
    </row>
    <row r="73" spans="1:23" x14ac:dyDescent="0.25">
      <c r="A73" s="54">
        <v>1955</v>
      </c>
      <c r="B73" s="55">
        <v>4</v>
      </c>
      <c r="D73" s="18">
        <v>1924</v>
      </c>
      <c r="E73" s="47">
        <f t="shared" si="6"/>
        <v>5</v>
      </c>
      <c r="F73" s="41" t="s">
        <v>73</v>
      </c>
      <c r="G73" s="41">
        <v>200</v>
      </c>
      <c r="H73" s="41">
        <v>200</v>
      </c>
      <c r="I73" s="41"/>
      <c r="J73" s="71">
        <f t="shared" si="7"/>
        <v>200</v>
      </c>
      <c r="K73" s="71">
        <f t="shared" si="7"/>
        <v>200</v>
      </c>
      <c r="L73" s="71" t="str">
        <f t="shared" si="8"/>
        <v/>
      </c>
      <c r="M73" s="71" t="str">
        <f t="shared" si="9"/>
        <v/>
      </c>
      <c r="N73" s="71" t="str">
        <f t="shared" si="10"/>
        <v/>
      </c>
      <c r="O73" s="71" t="str">
        <f t="shared" si="11"/>
        <v/>
      </c>
      <c r="P73" s="71" t="str">
        <f t="shared" si="12"/>
        <v/>
      </c>
      <c r="Q73" s="71" t="str">
        <f t="shared" si="13"/>
        <v/>
      </c>
      <c r="R73" s="71" t="str">
        <f t="shared" si="14"/>
        <v/>
      </c>
      <c r="S73" s="71" t="str">
        <f t="shared" si="15"/>
        <v/>
      </c>
      <c r="T73" s="71">
        <f t="shared" si="16"/>
        <v>200</v>
      </c>
      <c r="U73" s="71">
        <f t="shared" si="17"/>
        <v>200</v>
      </c>
      <c r="V73" s="41"/>
      <c r="W73" s="41"/>
    </row>
    <row r="74" spans="1:23" x14ac:dyDescent="0.25">
      <c r="A74" s="54">
        <v>1956</v>
      </c>
      <c r="B74" s="55">
        <v>1</v>
      </c>
      <c r="D74" s="18">
        <v>1924</v>
      </c>
      <c r="E74" s="47">
        <f t="shared" si="6"/>
        <v>5</v>
      </c>
      <c r="F74" s="41" t="s">
        <v>74</v>
      </c>
      <c r="G74" s="41">
        <v>200</v>
      </c>
      <c r="H74" s="41">
        <v>200</v>
      </c>
      <c r="I74" s="41"/>
      <c r="J74" s="71">
        <f t="shared" si="7"/>
        <v>200</v>
      </c>
      <c r="K74" s="71">
        <f t="shared" si="7"/>
        <v>200</v>
      </c>
      <c r="L74" s="71" t="str">
        <f t="shared" si="8"/>
        <v/>
      </c>
      <c r="M74" s="71" t="str">
        <f t="shared" si="9"/>
        <v/>
      </c>
      <c r="N74" s="71" t="str">
        <f t="shared" si="10"/>
        <v/>
      </c>
      <c r="O74" s="71" t="str">
        <f t="shared" si="11"/>
        <v/>
      </c>
      <c r="P74" s="71" t="str">
        <f t="shared" si="12"/>
        <v/>
      </c>
      <c r="Q74" s="71" t="str">
        <f t="shared" si="13"/>
        <v/>
      </c>
      <c r="R74" s="71" t="str">
        <f t="shared" si="14"/>
        <v/>
      </c>
      <c r="S74" s="71" t="str">
        <f t="shared" si="15"/>
        <v/>
      </c>
      <c r="T74" s="71">
        <f t="shared" si="16"/>
        <v>200</v>
      </c>
      <c r="U74" s="71">
        <f t="shared" si="17"/>
        <v>200</v>
      </c>
      <c r="V74" s="41"/>
      <c r="W74" s="41"/>
    </row>
    <row r="75" spans="1:23" x14ac:dyDescent="0.25">
      <c r="A75" s="54">
        <v>1957</v>
      </c>
      <c r="B75" s="55">
        <v>2</v>
      </c>
      <c r="D75" s="18">
        <v>1925</v>
      </c>
      <c r="E75" s="47">
        <f t="shared" si="6"/>
        <v>4</v>
      </c>
      <c r="F75" s="41" t="s">
        <v>75</v>
      </c>
      <c r="G75" s="41">
        <v>200</v>
      </c>
      <c r="H75" s="41">
        <v>200</v>
      </c>
      <c r="I75" s="41"/>
      <c r="J75" s="71">
        <f t="shared" si="7"/>
        <v>200</v>
      </c>
      <c r="K75" s="71">
        <f t="shared" si="7"/>
        <v>200</v>
      </c>
      <c r="L75" s="71" t="str">
        <f t="shared" si="8"/>
        <v/>
      </c>
      <c r="M75" s="71" t="str">
        <f t="shared" si="9"/>
        <v/>
      </c>
      <c r="N75" s="71" t="str">
        <f t="shared" si="10"/>
        <v/>
      </c>
      <c r="O75" s="71" t="str">
        <f t="shared" si="11"/>
        <v/>
      </c>
      <c r="P75" s="71" t="str">
        <f t="shared" si="12"/>
        <v/>
      </c>
      <c r="Q75" s="71" t="str">
        <f t="shared" si="13"/>
        <v/>
      </c>
      <c r="R75" s="71">
        <f t="shared" si="14"/>
        <v>200</v>
      </c>
      <c r="S75" s="71">
        <f t="shared" si="15"/>
        <v>200</v>
      </c>
      <c r="T75" s="71" t="str">
        <f t="shared" si="16"/>
        <v/>
      </c>
      <c r="U75" s="71" t="str">
        <f t="shared" si="17"/>
        <v/>
      </c>
      <c r="V75" s="41"/>
      <c r="W75" s="41"/>
    </row>
    <row r="76" spans="1:23" x14ac:dyDescent="0.25">
      <c r="A76" s="54">
        <v>1958</v>
      </c>
      <c r="B76" s="55">
        <v>1</v>
      </c>
      <c r="D76" s="18">
        <v>1925</v>
      </c>
      <c r="E76" s="47">
        <f t="shared" si="6"/>
        <v>4</v>
      </c>
      <c r="F76" s="41" t="s">
        <v>76</v>
      </c>
      <c r="G76" s="41">
        <v>200</v>
      </c>
      <c r="H76" s="41">
        <v>200</v>
      </c>
      <c r="I76" s="41"/>
      <c r="J76" s="71">
        <f t="shared" si="7"/>
        <v>200</v>
      </c>
      <c r="K76" s="71">
        <f t="shared" si="7"/>
        <v>200</v>
      </c>
      <c r="L76" s="71" t="str">
        <f t="shared" si="8"/>
        <v/>
      </c>
      <c r="M76" s="71" t="str">
        <f t="shared" si="9"/>
        <v/>
      </c>
      <c r="N76" s="71" t="str">
        <f t="shared" si="10"/>
        <v/>
      </c>
      <c r="O76" s="71" t="str">
        <f t="shared" si="11"/>
        <v/>
      </c>
      <c r="P76" s="71" t="str">
        <f t="shared" si="12"/>
        <v/>
      </c>
      <c r="Q76" s="71" t="str">
        <f t="shared" si="13"/>
        <v/>
      </c>
      <c r="R76" s="71">
        <f t="shared" si="14"/>
        <v>200</v>
      </c>
      <c r="S76" s="71">
        <f t="shared" si="15"/>
        <v>200</v>
      </c>
      <c r="T76" s="71" t="str">
        <f t="shared" si="16"/>
        <v/>
      </c>
      <c r="U76" s="71" t="str">
        <f t="shared" si="17"/>
        <v/>
      </c>
      <c r="V76" s="41"/>
      <c r="W76" s="41"/>
    </row>
    <row r="77" spans="1:23" x14ac:dyDescent="0.25">
      <c r="A77" s="54">
        <v>1959</v>
      </c>
      <c r="B77" s="55">
        <v>3</v>
      </c>
      <c r="D77" s="18">
        <v>1925</v>
      </c>
      <c r="E77" s="47">
        <f t="shared" si="6"/>
        <v>4</v>
      </c>
      <c r="F77" s="41" t="s">
        <v>77</v>
      </c>
      <c r="G77" s="41">
        <v>200</v>
      </c>
      <c r="H77" s="41">
        <v>200</v>
      </c>
      <c r="I77" s="41"/>
      <c r="J77" s="71">
        <f t="shared" si="7"/>
        <v>200</v>
      </c>
      <c r="K77" s="71">
        <f t="shared" si="7"/>
        <v>200</v>
      </c>
      <c r="L77" s="71" t="str">
        <f t="shared" si="8"/>
        <v/>
      </c>
      <c r="M77" s="71" t="str">
        <f t="shared" si="9"/>
        <v/>
      </c>
      <c r="N77" s="71" t="str">
        <f t="shared" si="10"/>
        <v/>
      </c>
      <c r="O77" s="71" t="str">
        <f t="shared" si="11"/>
        <v/>
      </c>
      <c r="P77" s="71" t="str">
        <f t="shared" si="12"/>
        <v/>
      </c>
      <c r="Q77" s="71" t="str">
        <f t="shared" si="13"/>
        <v/>
      </c>
      <c r="R77" s="71">
        <f t="shared" si="14"/>
        <v>200</v>
      </c>
      <c r="S77" s="71">
        <f t="shared" si="15"/>
        <v>200</v>
      </c>
      <c r="T77" s="71" t="str">
        <f t="shared" si="16"/>
        <v/>
      </c>
      <c r="U77" s="71" t="str">
        <f t="shared" si="17"/>
        <v/>
      </c>
      <c r="V77" s="41"/>
      <c r="W77" s="41"/>
    </row>
    <row r="78" spans="1:23" x14ac:dyDescent="0.25">
      <c r="A78" s="54">
        <v>1960</v>
      </c>
      <c r="B78" s="55">
        <v>4</v>
      </c>
      <c r="D78" s="18">
        <v>1925</v>
      </c>
      <c r="E78" s="47">
        <f t="shared" si="6"/>
        <v>4</v>
      </c>
      <c r="F78" s="41" t="s">
        <v>78</v>
      </c>
      <c r="G78" s="41">
        <v>200</v>
      </c>
      <c r="H78" s="41">
        <v>200</v>
      </c>
      <c r="I78" s="41"/>
      <c r="J78" s="71">
        <f t="shared" si="7"/>
        <v>200</v>
      </c>
      <c r="K78" s="71">
        <f t="shared" si="7"/>
        <v>200</v>
      </c>
      <c r="L78" s="71" t="str">
        <f t="shared" si="8"/>
        <v/>
      </c>
      <c r="M78" s="71" t="str">
        <f t="shared" si="9"/>
        <v/>
      </c>
      <c r="N78" s="71" t="str">
        <f t="shared" si="10"/>
        <v/>
      </c>
      <c r="O78" s="71" t="str">
        <f t="shared" si="11"/>
        <v/>
      </c>
      <c r="P78" s="71" t="str">
        <f t="shared" si="12"/>
        <v/>
      </c>
      <c r="Q78" s="71" t="str">
        <f t="shared" si="13"/>
        <v/>
      </c>
      <c r="R78" s="71">
        <f t="shared" si="14"/>
        <v>200</v>
      </c>
      <c r="S78" s="71">
        <f t="shared" si="15"/>
        <v>200</v>
      </c>
      <c r="T78" s="71" t="str">
        <f t="shared" si="16"/>
        <v/>
      </c>
      <c r="U78" s="71" t="str">
        <f t="shared" si="17"/>
        <v/>
      </c>
      <c r="V78" s="41"/>
      <c r="W78" s="41"/>
    </row>
    <row r="79" spans="1:23" x14ac:dyDescent="0.25">
      <c r="A79" s="54">
        <v>1961</v>
      </c>
      <c r="B79" s="55">
        <v>4</v>
      </c>
      <c r="D79" s="18">
        <v>1925</v>
      </c>
      <c r="E79" s="47">
        <f t="shared" si="6"/>
        <v>4</v>
      </c>
      <c r="F79" s="41" t="s">
        <v>79</v>
      </c>
      <c r="G79" s="41">
        <v>200</v>
      </c>
      <c r="H79" s="41">
        <v>200</v>
      </c>
      <c r="I79" s="41"/>
      <c r="J79" s="71">
        <f t="shared" si="7"/>
        <v>200</v>
      </c>
      <c r="K79" s="71">
        <f t="shared" si="7"/>
        <v>200</v>
      </c>
      <c r="L79" s="71" t="str">
        <f t="shared" si="8"/>
        <v/>
      </c>
      <c r="M79" s="71" t="str">
        <f t="shared" si="9"/>
        <v/>
      </c>
      <c r="N79" s="71" t="str">
        <f t="shared" si="10"/>
        <v/>
      </c>
      <c r="O79" s="71" t="str">
        <f t="shared" si="11"/>
        <v/>
      </c>
      <c r="P79" s="71" t="str">
        <f t="shared" si="12"/>
        <v/>
      </c>
      <c r="Q79" s="71" t="str">
        <f t="shared" si="13"/>
        <v/>
      </c>
      <c r="R79" s="71">
        <f t="shared" si="14"/>
        <v>200</v>
      </c>
      <c r="S79" s="71">
        <f t="shared" si="15"/>
        <v>200</v>
      </c>
      <c r="T79" s="71" t="str">
        <f t="shared" si="16"/>
        <v/>
      </c>
      <c r="U79" s="71" t="str">
        <f t="shared" si="17"/>
        <v/>
      </c>
      <c r="V79" s="41"/>
      <c r="W79" s="41"/>
    </row>
    <row r="80" spans="1:23" x14ac:dyDescent="0.25">
      <c r="A80" s="54">
        <v>1962</v>
      </c>
      <c r="B80" s="55">
        <v>3</v>
      </c>
      <c r="D80" s="18">
        <v>1925</v>
      </c>
      <c r="E80" s="47">
        <f t="shared" si="6"/>
        <v>4</v>
      </c>
      <c r="F80" s="41" t="s">
        <v>80</v>
      </c>
      <c r="G80" s="41">
        <v>200</v>
      </c>
      <c r="H80" s="41">
        <v>200</v>
      </c>
      <c r="I80" s="41"/>
      <c r="J80" s="71">
        <f t="shared" si="7"/>
        <v>200</v>
      </c>
      <c r="K80" s="71">
        <f t="shared" si="7"/>
        <v>200</v>
      </c>
      <c r="L80" s="71" t="str">
        <f t="shared" si="8"/>
        <v/>
      </c>
      <c r="M80" s="71" t="str">
        <f t="shared" si="9"/>
        <v/>
      </c>
      <c r="N80" s="71" t="str">
        <f t="shared" si="10"/>
        <v/>
      </c>
      <c r="O80" s="71" t="str">
        <f t="shared" si="11"/>
        <v/>
      </c>
      <c r="P80" s="71" t="str">
        <f t="shared" si="12"/>
        <v/>
      </c>
      <c r="Q80" s="71" t="str">
        <f t="shared" si="13"/>
        <v/>
      </c>
      <c r="R80" s="71">
        <f t="shared" si="14"/>
        <v>200</v>
      </c>
      <c r="S80" s="71">
        <f t="shared" si="15"/>
        <v>200</v>
      </c>
      <c r="T80" s="71" t="str">
        <f t="shared" si="16"/>
        <v/>
      </c>
      <c r="U80" s="71" t="str">
        <f t="shared" si="17"/>
        <v/>
      </c>
      <c r="V80" s="41"/>
      <c r="W80" s="41"/>
    </row>
    <row r="81" spans="1:23" x14ac:dyDescent="0.25">
      <c r="A81" s="54">
        <v>1963</v>
      </c>
      <c r="B81" s="55">
        <v>1</v>
      </c>
      <c r="D81" s="18">
        <v>1925</v>
      </c>
      <c r="E81" s="47">
        <f t="shared" si="6"/>
        <v>4</v>
      </c>
      <c r="F81" s="41" t="s">
        <v>81</v>
      </c>
      <c r="G81" s="41">
        <v>200</v>
      </c>
      <c r="H81" s="41">
        <v>200</v>
      </c>
      <c r="I81" s="41"/>
      <c r="J81" s="71">
        <f t="shared" si="7"/>
        <v>200</v>
      </c>
      <c r="K81" s="71">
        <f t="shared" si="7"/>
        <v>200</v>
      </c>
      <c r="L81" s="71" t="str">
        <f t="shared" si="8"/>
        <v/>
      </c>
      <c r="M81" s="71" t="str">
        <f t="shared" si="9"/>
        <v/>
      </c>
      <c r="N81" s="71" t="str">
        <f t="shared" si="10"/>
        <v/>
      </c>
      <c r="O81" s="71" t="str">
        <f t="shared" si="11"/>
        <v/>
      </c>
      <c r="P81" s="71" t="str">
        <f t="shared" si="12"/>
        <v/>
      </c>
      <c r="Q81" s="71" t="str">
        <f t="shared" si="13"/>
        <v/>
      </c>
      <c r="R81" s="71">
        <f t="shared" si="14"/>
        <v>200</v>
      </c>
      <c r="S81" s="71">
        <f t="shared" si="15"/>
        <v>200</v>
      </c>
      <c r="T81" s="71" t="str">
        <f t="shared" si="16"/>
        <v/>
      </c>
      <c r="U81" s="71" t="str">
        <f t="shared" si="17"/>
        <v/>
      </c>
      <c r="V81" s="41"/>
      <c r="W81" s="41"/>
    </row>
    <row r="82" spans="1:23" x14ac:dyDescent="0.25">
      <c r="A82" s="54">
        <v>1964</v>
      </c>
      <c r="B82" s="55">
        <v>4</v>
      </c>
      <c r="D82" s="18">
        <v>1925</v>
      </c>
      <c r="E82" s="47">
        <f t="shared" si="6"/>
        <v>4</v>
      </c>
      <c r="F82" s="41" t="s">
        <v>82</v>
      </c>
      <c r="G82" s="41">
        <v>200</v>
      </c>
      <c r="H82" s="41">
        <v>200</v>
      </c>
      <c r="I82" s="41"/>
      <c r="J82" s="71">
        <f t="shared" si="7"/>
        <v>200</v>
      </c>
      <c r="K82" s="71">
        <f t="shared" si="7"/>
        <v>200</v>
      </c>
      <c r="L82" s="71" t="str">
        <f t="shared" si="8"/>
        <v/>
      </c>
      <c r="M82" s="71" t="str">
        <f t="shared" si="9"/>
        <v/>
      </c>
      <c r="N82" s="71" t="str">
        <f t="shared" si="10"/>
        <v/>
      </c>
      <c r="O82" s="71" t="str">
        <f t="shared" si="11"/>
        <v/>
      </c>
      <c r="P82" s="71" t="str">
        <f t="shared" si="12"/>
        <v/>
      </c>
      <c r="Q82" s="71" t="str">
        <f t="shared" si="13"/>
        <v/>
      </c>
      <c r="R82" s="71">
        <f t="shared" si="14"/>
        <v>200</v>
      </c>
      <c r="S82" s="71">
        <f t="shared" si="15"/>
        <v>200</v>
      </c>
      <c r="T82" s="71" t="str">
        <f t="shared" si="16"/>
        <v/>
      </c>
      <c r="U82" s="71" t="str">
        <f t="shared" si="17"/>
        <v/>
      </c>
      <c r="V82" s="41"/>
      <c r="W82" s="41"/>
    </row>
    <row r="83" spans="1:23" x14ac:dyDescent="0.25">
      <c r="A83" s="54">
        <v>1965</v>
      </c>
      <c r="B83" s="55">
        <v>1</v>
      </c>
      <c r="D83" s="18">
        <v>1925</v>
      </c>
      <c r="E83" s="47">
        <f t="shared" si="6"/>
        <v>4</v>
      </c>
      <c r="F83" s="41" t="s">
        <v>83</v>
      </c>
      <c r="G83" s="41">
        <v>200</v>
      </c>
      <c r="H83" s="41">
        <v>200</v>
      </c>
      <c r="I83" s="41"/>
      <c r="J83" s="71">
        <f t="shared" si="7"/>
        <v>200</v>
      </c>
      <c r="K83" s="71">
        <f t="shared" si="7"/>
        <v>200</v>
      </c>
      <c r="L83" s="71" t="str">
        <f t="shared" si="8"/>
        <v/>
      </c>
      <c r="M83" s="71" t="str">
        <f t="shared" si="9"/>
        <v/>
      </c>
      <c r="N83" s="71" t="str">
        <f t="shared" si="10"/>
        <v/>
      </c>
      <c r="O83" s="71" t="str">
        <f t="shared" si="11"/>
        <v/>
      </c>
      <c r="P83" s="71" t="str">
        <f t="shared" si="12"/>
        <v/>
      </c>
      <c r="Q83" s="71" t="str">
        <f t="shared" si="13"/>
        <v/>
      </c>
      <c r="R83" s="71">
        <f t="shared" si="14"/>
        <v>200</v>
      </c>
      <c r="S83" s="71">
        <f t="shared" si="15"/>
        <v>200</v>
      </c>
      <c r="T83" s="71" t="str">
        <f t="shared" si="16"/>
        <v/>
      </c>
      <c r="U83" s="71" t="str">
        <f t="shared" si="17"/>
        <v/>
      </c>
      <c r="V83" s="41"/>
      <c r="W83" s="41"/>
    </row>
    <row r="84" spans="1:23" x14ac:dyDescent="0.25">
      <c r="A84" s="54">
        <v>1966</v>
      </c>
      <c r="B84" s="55">
        <v>3</v>
      </c>
      <c r="D84" s="18">
        <v>1925</v>
      </c>
      <c r="E84" s="47">
        <f t="shared" si="6"/>
        <v>4</v>
      </c>
      <c r="F84" s="41" t="s">
        <v>84</v>
      </c>
      <c r="G84" s="41">
        <v>200</v>
      </c>
      <c r="H84" s="41">
        <v>200</v>
      </c>
      <c r="I84" s="41"/>
      <c r="J84" s="71">
        <f t="shared" si="7"/>
        <v>200</v>
      </c>
      <c r="K84" s="71">
        <f t="shared" si="7"/>
        <v>200</v>
      </c>
      <c r="L84" s="71" t="str">
        <f t="shared" si="8"/>
        <v/>
      </c>
      <c r="M84" s="71" t="str">
        <f t="shared" si="9"/>
        <v/>
      </c>
      <c r="N84" s="71" t="str">
        <f t="shared" si="10"/>
        <v/>
      </c>
      <c r="O84" s="71" t="str">
        <f t="shared" si="11"/>
        <v/>
      </c>
      <c r="P84" s="71" t="str">
        <f t="shared" si="12"/>
        <v/>
      </c>
      <c r="Q84" s="71" t="str">
        <f t="shared" si="13"/>
        <v/>
      </c>
      <c r="R84" s="71">
        <f t="shared" si="14"/>
        <v>200</v>
      </c>
      <c r="S84" s="71">
        <f t="shared" si="15"/>
        <v>200</v>
      </c>
      <c r="T84" s="71" t="str">
        <f t="shared" si="16"/>
        <v/>
      </c>
      <c r="U84" s="71" t="str">
        <f t="shared" si="17"/>
        <v/>
      </c>
      <c r="V84" s="41"/>
      <c r="W84" s="41"/>
    </row>
    <row r="85" spans="1:23" x14ac:dyDescent="0.25">
      <c r="A85" s="54">
        <v>1967</v>
      </c>
      <c r="B85" s="55">
        <v>1</v>
      </c>
      <c r="D85" s="18">
        <v>1925</v>
      </c>
      <c r="E85" s="47">
        <f t="shared" si="6"/>
        <v>4</v>
      </c>
      <c r="F85" s="41" t="s">
        <v>85</v>
      </c>
      <c r="G85" s="41">
        <v>200</v>
      </c>
      <c r="H85" s="41">
        <v>200</v>
      </c>
      <c r="I85" s="41"/>
      <c r="J85" s="71">
        <f t="shared" si="7"/>
        <v>200</v>
      </c>
      <c r="K85" s="71">
        <f t="shared" si="7"/>
        <v>200</v>
      </c>
      <c r="L85" s="71" t="str">
        <f t="shared" si="8"/>
        <v/>
      </c>
      <c r="M85" s="71" t="str">
        <f t="shared" si="9"/>
        <v/>
      </c>
      <c r="N85" s="71" t="str">
        <f t="shared" si="10"/>
        <v/>
      </c>
      <c r="O85" s="71" t="str">
        <f t="shared" si="11"/>
        <v/>
      </c>
      <c r="P85" s="71" t="str">
        <f t="shared" si="12"/>
        <v/>
      </c>
      <c r="Q85" s="71" t="str">
        <f t="shared" si="13"/>
        <v/>
      </c>
      <c r="R85" s="71">
        <f t="shared" si="14"/>
        <v>200</v>
      </c>
      <c r="S85" s="71">
        <f t="shared" si="15"/>
        <v>200</v>
      </c>
      <c r="T85" s="71" t="str">
        <f t="shared" si="16"/>
        <v/>
      </c>
      <c r="U85" s="71" t="str">
        <f t="shared" si="17"/>
        <v/>
      </c>
      <c r="V85" s="41"/>
      <c r="W85" s="41"/>
    </row>
    <row r="86" spans="1:23" x14ac:dyDescent="0.25">
      <c r="A86" s="54">
        <v>1968</v>
      </c>
      <c r="B86" s="55">
        <v>3</v>
      </c>
      <c r="D86" s="18">
        <v>1925</v>
      </c>
      <c r="E86" s="47">
        <f t="shared" si="6"/>
        <v>4</v>
      </c>
      <c r="F86" s="41" t="s">
        <v>86</v>
      </c>
      <c r="G86" s="41">
        <v>200</v>
      </c>
      <c r="H86" s="41">
        <v>200</v>
      </c>
      <c r="I86" s="41"/>
      <c r="J86" s="71">
        <f t="shared" si="7"/>
        <v>200</v>
      </c>
      <c r="K86" s="71">
        <f t="shared" si="7"/>
        <v>200</v>
      </c>
      <c r="L86" s="71" t="str">
        <f t="shared" si="8"/>
        <v/>
      </c>
      <c r="M86" s="71" t="str">
        <f t="shared" si="9"/>
        <v/>
      </c>
      <c r="N86" s="71" t="str">
        <f t="shared" si="10"/>
        <v/>
      </c>
      <c r="O86" s="71" t="str">
        <f t="shared" si="11"/>
        <v/>
      </c>
      <c r="P86" s="71" t="str">
        <f t="shared" si="12"/>
        <v/>
      </c>
      <c r="Q86" s="71" t="str">
        <f t="shared" si="13"/>
        <v/>
      </c>
      <c r="R86" s="71">
        <f t="shared" si="14"/>
        <v>200</v>
      </c>
      <c r="S86" s="71">
        <f t="shared" si="15"/>
        <v>200</v>
      </c>
      <c r="T86" s="71" t="str">
        <f t="shared" si="16"/>
        <v/>
      </c>
      <c r="U86" s="71" t="str">
        <f t="shared" si="17"/>
        <v/>
      </c>
      <c r="V86" s="41"/>
      <c r="W86" s="41"/>
    </row>
    <row r="87" spans="1:23" x14ac:dyDescent="0.25">
      <c r="A87" s="54">
        <v>1969</v>
      </c>
      <c r="B87" s="55">
        <v>1</v>
      </c>
      <c r="D87" s="18">
        <v>1926</v>
      </c>
      <c r="E87" s="47">
        <f t="shared" si="6"/>
        <v>4</v>
      </c>
      <c r="F87" s="41" t="s">
        <v>87</v>
      </c>
      <c r="G87" s="41">
        <v>200</v>
      </c>
      <c r="H87" s="41">
        <v>200</v>
      </c>
      <c r="I87" s="41"/>
      <c r="J87" s="71">
        <f t="shared" si="7"/>
        <v>200</v>
      </c>
      <c r="K87" s="71">
        <f t="shared" si="7"/>
        <v>200</v>
      </c>
      <c r="L87" s="71" t="str">
        <f t="shared" si="8"/>
        <v/>
      </c>
      <c r="M87" s="71" t="str">
        <f t="shared" si="9"/>
        <v/>
      </c>
      <c r="N87" s="71" t="str">
        <f t="shared" si="10"/>
        <v/>
      </c>
      <c r="O87" s="71" t="str">
        <f t="shared" si="11"/>
        <v/>
      </c>
      <c r="P87" s="71" t="str">
        <f t="shared" si="12"/>
        <v/>
      </c>
      <c r="Q87" s="71" t="str">
        <f t="shared" si="13"/>
        <v/>
      </c>
      <c r="R87" s="71">
        <f t="shared" si="14"/>
        <v>200</v>
      </c>
      <c r="S87" s="71">
        <f t="shared" si="15"/>
        <v>200</v>
      </c>
      <c r="T87" s="71" t="str">
        <f t="shared" si="16"/>
        <v/>
      </c>
      <c r="U87" s="71" t="str">
        <f t="shared" si="17"/>
        <v/>
      </c>
      <c r="V87" s="41"/>
      <c r="W87" s="41"/>
    </row>
    <row r="88" spans="1:23" x14ac:dyDescent="0.25">
      <c r="A88" s="54">
        <v>1970</v>
      </c>
      <c r="B88" s="55">
        <v>1</v>
      </c>
      <c r="D88" s="18">
        <v>1926</v>
      </c>
      <c r="E88" s="47">
        <f t="shared" si="6"/>
        <v>4</v>
      </c>
      <c r="F88" s="41" t="s">
        <v>88</v>
      </c>
      <c r="G88" s="41">
        <v>200</v>
      </c>
      <c r="H88" s="41">
        <v>200</v>
      </c>
      <c r="I88" s="41"/>
      <c r="J88" s="71">
        <f t="shared" si="7"/>
        <v>200</v>
      </c>
      <c r="K88" s="71">
        <f t="shared" si="7"/>
        <v>200</v>
      </c>
      <c r="L88" s="71" t="str">
        <f t="shared" si="8"/>
        <v/>
      </c>
      <c r="M88" s="71" t="str">
        <f t="shared" si="9"/>
        <v/>
      </c>
      <c r="N88" s="71" t="str">
        <f t="shared" si="10"/>
        <v/>
      </c>
      <c r="O88" s="71" t="str">
        <f t="shared" si="11"/>
        <v/>
      </c>
      <c r="P88" s="71" t="str">
        <f t="shared" si="12"/>
        <v/>
      </c>
      <c r="Q88" s="71" t="str">
        <f t="shared" si="13"/>
        <v/>
      </c>
      <c r="R88" s="71">
        <f t="shared" si="14"/>
        <v>200</v>
      </c>
      <c r="S88" s="71">
        <f t="shared" si="15"/>
        <v>200</v>
      </c>
      <c r="T88" s="71" t="str">
        <f t="shared" si="16"/>
        <v/>
      </c>
      <c r="U88" s="71" t="str">
        <f t="shared" si="17"/>
        <v/>
      </c>
      <c r="V88" s="41"/>
      <c r="W88" s="41"/>
    </row>
    <row r="89" spans="1:23" x14ac:dyDescent="0.25">
      <c r="A89" s="54">
        <v>1971</v>
      </c>
      <c r="B89" s="55">
        <v>1</v>
      </c>
      <c r="D89" s="18">
        <v>1926</v>
      </c>
      <c r="E89" s="47">
        <f t="shared" si="6"/>
        <v>4</v>
      </c>
      <c r="F89" s="41" t="s">
        <v>89</v>
      </c>
      <c r="G89" s="41">
        <v>200</v>
      </c>
      <c r="H89" s="41">
        <v>200</v>
      </c>
      <c r="I89" s="41"/>
      <c r="J89" s="71">
        <f t="shared" si="7"/>
        <v>200</v>
      </c>
      <c r="K89" s="71">
        <f t="shared" si="7"/>
        <v>200</v>
      </c>
      <c r="L89" s="71" t="str">
        <f t="shared" si="8"/>
        <v/>
      </c>
      <c r="M89" s="71" t="str">
        <f t="shared" si="9"/>
        <v/>
      </c>
      <c r="N89" s="71" t="str">
        <f t="shared" si="10"/>
        <v/>
      </c>
      <c r="O89" s="71" t="str">
        <f t="shared" si="11"/>
        <v/>
      </c>
      <c r="P89" s="71" t="str">
        <f t="shared" si="12"/>
        <v/>
      </c>
      <c r="Q89" s="71" t="str">
        <f t="shared" si="13"/>
        <v/>
      </c>
      <c r="R89" s="71">
        <f t="shared" si="14"/>
        <v>200</v>
      </c>
      <c r="S89" s="71">
        <f t="shared" si="15"/>
        <v>200</v>
      </c>
      <c r="T89" s="71" t="str">
        <f t="shared" si="16"/>
        <v/>
      </c>
      <c r="U89" s="71" t="str">
        <f t="shared" si="17"/>
        <v/>
      </c>
      <c r="V89" s="41"/>
      <c r="W89" s="41"/>
    </row>
    <row r="90" spans="1:23" x14ac:dyDescent="0.25">
      <c r="A90" s="54">
        <v>1972</v>
      </c>
      <c r="B90" s="55">
        <v>3</v>
      </c>
      <c r="D90" s="18">
        <v>1926</v>
      </c>
      <c r="E90" s="47">
        <f t="shared" si="6"/>
        <v>4</v>
      </c>
      <c r="F90" s="41" t="s">
        <v>90</v>
      </c>
      <c r="G90" s="41">
        <v>200</v>
      </c>
      <c r="H90" s="41">
        <v>200</v>
      </c>
      <c r="I90" s="41"/>
      <c r="J90" s="71">
        <f t="shared" si="7"/>
        <v>200</v>
      </c>
      <c r="K90" s="71">
        <f t="shared" si="7"/>
        <v>200</v>
      </c>
      <c r="L90" s="71" t="str">
        <f t="shared" si="8"/>
        <v/>
      </c>
      <c r="M90" s="71" t="str">
        <f t="shared" si="9"/>
        <v/>
      </c>
      <c r="N90" s="71" t="str">
        <f t="shared" si="10"/>
        <v/>
      </c>
      <c r="O90" s="71" t="str">
        <f t="shared" si="11"/>
        <v/>
      </c>
      <c r="P90" s="71" t="str">
        <f t="shared" si="12"/>
        <v/>
      </c>
      <c r="Q90" s="71" t="str">
        <f t="shared" si="13"/>
        <v/>
      </c>
      <c r="R90" s="71">
        <f t="shared" si="14"/>
        <v>200</v>
      </c>
      <c r="S90" s="71">
        <f t="shared" si="15"/>
        <v>200</v>
      </c>
      <c r="T90" s="71" t="str">
        <f t="shared" si="16"/>
        <v/>
      </c>
      <c r="U90" s="71" t="str">
        <f t="shared" si="17"/>
        <v/>
      </c>
      <c r="V90" s="41"/>
      <c r="W90" s="41"/>
    </row>
    <row r="91" spans="1:23" x14ac:dyDescent="0.25">
      <c r="A91" s="54">
        <v>1973</v>
      </c>
      <c r="B91" s="55">
        <v>2</v>
      </c>
      <c r="D91" s="18">
        <v>1926</v>
      </c>
      <c r="E91" s="47">
        <f t="shared" si="6"/>
        <v>4</v>
      </c>
      <c r="F91" s="41" t="s">
        <v>91</v>
      </c>
      <c r="G91" s="41">
        <v>200</v>
      </c>
      <c r="H91" s="41">
        <v>200</v>
      </c>
      <c r="I91" s="41"/>
      <c r="J91" s="71">
        <f t="shared" si="7"/>
        <v>200</v>
      </c>
      <c r="K91" s="71">
        <f t="shared" si="7"/>
        <v>200</v>
      </c>
      <c r="L91" s="71" t="str">
        <f t="shared" si="8"/>
        <v/>
      </c>
      <c r="M91" s="71" t="str">
        <f t="shared" si="9"/>
        <v/>
      </c>
      <c r="N91" s="71" t="str">
        <f t="shared" si="10"/>
        <v/>
      </c>
      <c r="O91" s="71" t="str">
        <f t="shared" si="11"/>
        <v/>
      </c>
      <c r="P91" s="71" t="str">
        <f t="shared" si="12"/>
        <v/>
      </c>
      <c r="Q91" s="71" t="str">
        <f t="shared" si="13"/>
        <v/>
      </c>
      <c r="R91" s="71">
        <f t="shared" si="14"/>
        <v>200</v>
      </c>
      <c r="S91" s="71">
        <f t="shared" si="15"/>
        <v>200</v>
      </c>
      <c r="T91" s="71" t="str">
        <f t="shared" si="16"/>
        <v/>
      </c>
      <c r="U91" s="71" t="str">
        <f t="shared" si="17"/>
        <v/>
      </c>
      <c r="V91" s="41"/>
      <c r="W91" s="41"/>
    </row>
    <row r="92" spans="1:23" x14ac:dyDescent="0.25">
      <c r="A92" s="54">
        <v>1974</v>
      </c>
      <c r="B92" s="55">
        <v>1</v>
      </c>
      <c r="D92" s="18">
        <v>1926</v>
      </c>
      <c r="E92" s="47">
        <f t="shared" si="6"/>
        <v>4</v>
      </c>
      <c r="F92" s="41" t="s">
        <v>92</v>
      </c>
      <c r="G92" s="41">
        <v>200</v>
      </c>
      <c r="H92" s="41">
        <v>200</v>
      </c>
      <c r="I92" s="41"/>
      <c r="J92" s="71">
        <f t="shared" si="7"/>
        <v>200</v>
      </c>
      <c r="K92" s="71">
        <f t="shared" si="7"/>
        <v>200</v>
      </c>
      <c r="L92" s="71" t="str">
        <f t="shared" si="8"/>
        <v/>
      </c>
      <c r="M92" s="71" t="str">
        <f t="shared" si="9"/>
        <v/>
      </c>
      <c r="N92" s="71" t="str">
        <f t="shared" si="10"/>
        <v/>
      </c>
      <c r="O92" s="71" t="str">
        <f t="shared" si="11"/>
        <v/>
      </c>
      <c r="P92" s="71" t="str">
        <f t="shared" si="12"/>
        <v/>
      </c>
      <c r="Q92" s="71" t="str">
        <f t="shared" si="13"/>
        <v/>
      </c>
      <c r="R92" s="71">
        <f t="shared" si="14"/>
        <v>200</v>
      </c>
      <c r="S92" s="71">
        <f t="shared" si="15"/>
        <v>200</v>
      </c>
      <c r="T92" s="71" t="str">
        <f t="shared" si="16"/>
        <v/>
      </c>
      <c r="U92" s="71" t="str">
        <f t="shared" si="17"/>
        <v/>
      </c>
      <c r="V92" s="41"/>
      <c r="W92" s="41"/>
    </row>
    <row r="93" spans="1:23" x14ac:dyDescent="0.25">
      <c r="A93" s="54">
        <v>1975</v>
      </c>
      <c r="B93" s="55">
        <v>1</v>
      </c>
      <c r="D93" s="18">
        <v>1926</v>
      </c>
      <c r="E93" s="47">
        <f t="shared" si="6"/>
        <v>4</v>
      </c>
      <c r="F93" s="41" t="s">
        <v>93</v>
      </c>
      <c r="G93" s="41">
        <v>200</v>
      </c>
      <c r="H93" s="41">
        <v>200</v>
      </c>
      <c r="I93" s="41"/>
      <c r="J93" s="71">
        <f t="shared" si="7"/>
        <v>200</v>
      </c>
      <c r="K93" s="71">
        <f t="shared" si="7"/>
        <v>200</v>
      </c>
      <c r="L93" s="71" t="str">
        <f t="shared" si="8"/>
        <v/>
      </c>
      <c r="M93" s="71" t="str">
        <f t="shared" si="9"/>
        <v/>
      </c>
      <c r="N93" s="71" t="str">
        <f t="shared" si="10"/>
        <v/>
      </c>
      <c r="O93" s="71" t="str">
        <f t="shared" si="11"/>
        <v/>
      </c>
      <c r="P93" s="71" t="str">
        <f t="shared" si="12"/>
        <v/>
      </c>
      <c r="Q93" s="71" t="str">
        <f t="shared" si="13"/>
        <v/>
      </c>
      <c r="R93" s="71">
        <f t="shared" si="14"/>
        <v>200</v>
      </c>
      <c r="S93" s="71">
        <f t="shared" si="15"/>
        <v>200</v>
      </c>
      <c r="T93" s="71" t="str">
        <f t="shared" si="16"/>
        <v/>
      </c>
      <c r="U93" s="71" t="str">
        <f t="shared" si="17"/>
        <v/>
      </c>
      <c r="V93" s="41"/>
      <c r="W93" s="41"/>
    </row>
    <row r="94" spans="1:23" x14ac:dyDescent="0.25">
      <c r="A94" s="54">
        <v>1976</v>
      </c>
      <c r="B94" s="55">
        <v>5</v>
      </c>
      <c r="D94" s="18">
        <v>1926</v>
      </c>
      <c r="E94" s="47">
        <f t="shared" si="6"/>
        <v>4</v>
      </c>
      <c r="F94" s="41" t="s">
        <v>94</v>
      </c>
      <c r="G94" s="41">
        <v>200</v>
      </c>
      <c r="H94" s="41">
        <v>200</v>
      </c>
      <c r="I94" s="41"/>
      <c r="J94" s="71">
        <f t="shared" si="7"/>
        <v>200</v>
      </c>
      <c r="K94" s="71">
        <f t="shared" si="7"/>
        <v>200</v>
      </c>
      <c r="L94" s="71" t="str">
        <f t="shared" si="8"/>
        <v/>
      </c>
      <c r="M94" s="71" t="str">
        <f t="shared" si="9"/>
        <v/>
      </c>
      <c r="N94" s="71" t="str">
        <f t="shared" si="10"/>
        <v/>
      </c>
      <c r="O94" s="71" t="str">
        <f t="shared" si="11"/>
        <v/>
      </c>
      <c r="P94" s="71" t="str">
        <f t="shared" si="12"/>
        <v/>
      </c>
      <c r="Q94" s="71" t="str">
        <f t="shared" si="13"/>
        <v/>
      </c>
      <c r="R94" s="71">
        <f t="shared" si="14"/>
        <v>200</v>
      </c>
      <c r="S94" s="71">
        <f t="shared" si="15"/>
        <v>200</v>
      </c>
      <c r="T94" s="71" t="str">
        <f t="shared" si="16"/>
        <v/>
      </c>
      <c r="U94" s="71" t="str">
        <f t="shared" si="17"/>
        <v/>
      </c>
      <c r="V94" s="41"/>
      <c r="W94" s="41"/>
    </row>
    <row r="95" spans="1:23" x14ac:dyDescent="0.25">
      <c r="A95" s="54">
        <v>1977</v>
      </c>
      <c r="B95" s="55">
        <v>5</v>
      </c>
      <c r="D95" s="18">
        <v>1926</v>
      </c>
      <c r="E95" s="47">
        <f t="shared" si="6"/>
        <v>4</v>
      </c>
      <c r="F95" s="41" t="s">
        <v>95</v>
      </c>
      <c r="G95" s="41">
        <v>200</v>
      </c>
      <c r="H95" s="41">
        <v>200</v>
      </c>
      <c r="I95" s="41"/>
      <c r="J95" s="71">
        <f t="shared" si="7"/>
        <v>200</v>
      </c>
      <c r="K95" s="71">
        <f t="shared" si="7"/>
        <v>200</v>
      </c>
      <c r="L95" s="71" t="str">
        <f t="shared" si="8"/>
        <v/>
      </c>
      <c r="M95" s="71" t="str">
        <f t="shared" si="9"/>
        <v/>
      </c>
      <c r="N95" s="71" t="str">
        <f t="shared" si="10"/>
        <v/>
      </c>
      <c r="O95" s="71" t="str">
        <f t="shared" si="11"/>
        <v/>
      </c>
      <c r="P95" s="71" t="str">
        <f t="shared" si="12"/>
        <v/>
      </c>
      <c r="Q95" s="71" t="str">
        <f t="shared" si="13"/>
        <v/>
      </c>
      <c r="R95" s="71">
        <f t="shared" si="14"/>
        <v>200</v>
      </c>
      <c r="S95" s="71">
        <f t="shared" si="15"/>
        <v>200</v>
      </c>
      <c r="T95" s="71" t="str">
        <f t="shared" si="16"/>
        <v/>
      </c>
      <c r="U95" s="71" t="str">
        <f t="shared" si="17"/>
        <v/>
      </c>
      <c r="V95" s="41"/>
      <c r="W95" s="41"/>
    </row>
    <row r="96" spans="1:23" x14ac:dyDescent="0.25">
      <c r="A96" s="54">
        <v>1978</v>
      </c>
      <c r="B96" s="55">
        <v>2</v>
      </c>
      <c r="D96" s="18">
        <v>1926</v>
      </c>
      <c r="E96" s="47">
        <f t="shared" si="6"/>
        <v>4</v>
      </c>
      <c r="F96" s="41" t="s">
        <v>96</v>
      </c>
      <c r="G96" s="41">
        <v>200</v>
      </c>
      <c r="H96" s="41">
        <v>200</v>
      </c>
      <c r="I96" s="41"/>
      <c r="J96" s="71">
        <f t="shared" si="7"/>
        <v>200</v>
      </c>
      <c r="K96" s="71">
        <f t="shared" si="7"/>
        <v>200</v>
      </c>
      <c r="L96" s="71" t="str">
        <f t="shared" si="8"/>
        <v/>
      </c>
      <c r="M96" s="71" t="str">
        <f t="shared" si="9"/>
        <v/>
      </c>
      <c r="N96" s="71" t="str">
        <f t="shared" si="10"/>
        <v/>
      </c>
      <c r="O96" s="71" t="str">
        <f t="shared" si="11"/>
        <v/>
      </c>
      <c r="P96" s="71" t="str">
        <f t="shared" si="12"/>
        <v/>
      </c>
      <c r="Q96" s="71" t="str">
        <f t="shared" si="13"/>
        <v/>
      </c>
      <c r="R96" s="71">
        <f t="shared" si="14"/>
        <v>200</v>
      </c>
      <c r="S96" s="71">
        <f t="shared" si="15"/>
        <v>200</v>
      </c>
      <c r="T96" s="71" t="str">
        <f t="shared" si="16"/>
        <v/>
      </c>
      <c r="U96" s="71" t="str">
        <f t="shared" si="17"/>
        <v/>
      </c>
      <c r="V96" s="41"/>
      <c r="W96" s="41"/>
    </row>
    <row r="97" spans="1:23" x14ac:dyDescent="0.25">
      <c r="A97" s="54">
        <v>1979</v>
      </c>
      <c r="B97" s="55">
        <v>3</v>
      </c>
      <c r="D97" s="18">
        <v>1926</v>
      </c>
      <c r="E97" s="47">
        <f t="shared" si="6"/>
        <v>4</v>
      </c>
      <c r="F97" s="41" t="s">
        <v>97</v>
      </c>
      <c r="G97" s="41">
        <v>200</v>
      </c>
      <c r="H97" s="41">
        <v>200</v>
      </c>
      <c r="I97" s="41"/>
      <c r="J97" s="71">
        <f t="shared" si="7"/>
        <v>200</v>
      </c>
      <c r="K97" s="71">
        <f t="shared" si="7"/>
        <v>200</v>
      </c>
      <c r="L97" s="71" t="str">
        <f t="shared" si="8"/>
        <v/>
      </c>
      <c r="M97" s="71" t="str">
        <f t="shared" si="9"/>
        <v/>
      </c>
      <c r="N97" s="71" t="str">
        <f t="shared" si="10"/>
        <v/>
      </c>
      <c r="O97" s="71" t="str">
        <f t="shared" si="11"/>
        <v/>
      </c>
      <c r="P97" s="71" t="str">
        <f t="shared" si="12"/>
        <v/>
      </c>
      <c r="Q97" s="71" t="str">
        <f t="shared" si="13"/>
        <v/>
      </c>
      <c r="R97" s="71">
        <f t="shared" si="14"/>
        <v>200</v>
      </c>
      <c r="S97" s="71">
        <f t="shared" si="15"/>
        <v>200</v>
      </c>
      <c r="T97" s="71" t="str">
        <f t="shared" si="16"/>
        <v/>
      </c>
      <c r="U97" s="71" t="str">
        <f t="shared" si="17"/>
        <v/>
      </c>
      <c r="V97" s="41"/>
      <c r="W97" s="41"/>
    </row>
    <row r="98" spans="1:23" x14ac:dyDescent="0.25">
      <c r="A98" s="54">
        <v>1980</v>
      </c>
      <c r="B98" s="55">
        <v>2</v>
      </c>
      <c r="D98" s="18">
        <v>1926</v>
      </c>
      <c r="E98" s="47">
        <f t="shared" si="6"/>
        <v>4</v>
      </c>
      <c r="F98" s="41" t="s">
        <v>98</v>
      </c>
      <c r="G98" s="41">
        <v>200</v>
      </c>
      <c r="H98" s="41">
        <v>200</v>
      </c>
      <c r="I98" s="41"/>
      <c r="J98" s="71">
        <f t="shared" si="7"/>
        <v>200</v>
      </c>
      <c r="K98" s="71">
        <f t="shared" si="7"/>
        <v>200</v>
      </c>
      <c r="L98" s="71" t="str">
        <f t="shared" si="8"/>
        <v/>
      </c>
      <c r="M98" s="71" t="str">
        <f t="shared" si="9"/>
        <v/>
      </c>
      <c r="N98" s="71" t="str">
        <f t="shared" si="10"/>
        <v/>
      </c>
      <c r="O98" s="71" t="str">
        <f t="shared" si="11"/>
        <v/>
      </c>
      <c r="P98" s="71" t="str">
        <f t="shared" si="12"/>
        <v/>
      </c>
      <c r="Q98" s="71" t="str">
        <f t="shared" si="13"/>
        <v/>
      </c>
      <c r="R98" s="71">
        <f t="shared" si="14"/>
        <v>200</v>
      </c>
      <c r="S98" s="71">
        <f t="shared" si="15"/>
        <v>200</v>
      </c>
      <c r="T98" s="71" t="str">
        <f t="shared" si="16"/>
        <v/>
      </c>
      <c r="U98" s="71" t="str">
        <f t="shared" si="17"/>
        <v/>
      </c>
      <c r="V98" s="41"/>
      <c r="W98" s="41"/>
    </row>
    <row r="99" spans="1:23" x14ac:dyDescent="0.25">
      <c r="A99" s="54">
        <v>1981</v>
      </c>
      <c r="B99" s="55">
        <v>4</v>
      </c>
      <c r="D99" s="18">
        <v>1927</v>
      </c>
      <c r="E99" s="47">
        <f t="shared" si="6"/>
        <v>1</v>
      </c>
      <c r="F99" s="41" t="s">
        <v>99</v>
      </c>
      <c r="G99" s="41">
        <v>200</v>
      </c>
      <c r="H99" s="41">
        <v>200</v>
      </c>
      <c r="I99" s="41"/>
      <c r="J99" s="71">
        <f t="shared" si="7"/>
        <v>200</v>
      </c>
      <c r="K99" s="71">
        <f t="shared" si="7"/>
        <v>200</v>
      </c>
      <c r="L99" s="71">
        <f t="shared" si="8"/>
        <v>200</v>
      </c>
      <c r="M99" s="71">
        <f t="shared" si="9"/>
        <v>200</v>
      </c>
      <c r="N99" s="71" t="str">
        <f t="shared" si="10"/>
        <v/>
      </c>
      <c r="O99" s="71" t="str">
        <f t="shared" si="11"/>
        <v/>
      </c>
      <c r="P99" s="71" t="str">
        <f t="shared" si="12"/>
        <v/>
      </c>
      <c r="Q99" s="71" t="str">
        <f t="shared" si="13"/>
        <v/>
      </c>
      <c r="R99" s="71" t="str">
        <f t="shared" si="14"/>
        <v/>
      </c>
      <c r="S99" s="71" t="str">
        <f t="shared" si="15"/>
        <v/>
      </c>
      <c r="T99" s="71" t="str">
        <f t="shared" si="16"/>
        <v/>
      </c>
      <c r="U99" s="71" t="str">
        <f t="shared" si="17"/>
        <v/>
      </c>
      <c r="V99" s="41"/>
      <c r="W99" s="41"/>
    </row>
    <row r="100" spans="1:23" x14ac:dyDescent="0.25">
      <c r="A100" s="54">
        <v>1982</v>
      </c>
      <c r="B100" s="55">
        <v>1</v>
      </c>
      <c r="D100" s="18">
        <v>1927</v>
      </c>
      <c r="E100" s="47">
        <f t="shared" si="6"/>
        <v>1</v>
      </c>
      <c r="F100" s="41" t="s">
        <v>100</v>
      </c>
      <c r="G100" s="41">
        <v>200</v>
      </c>
      <c r="H100" s="41">
        <v>200</v>
      </c>
      <c r="I100" s="41"/>
      <c r="J100" s="71">
        <f t="shared" si="7"/>
        <v>200</v>
      </c>
      <c r="K100" s="71">
        <f t="shared" si="7"/>
        <v>200</v>
      </c>
      <c r="L100" s="71">
        <f t="shared" si="8"/>
        <v>200</v>
      </c>
      <c r="M100" s="71">
        <f t="shared" si="9"/>
        <v>200</v>
      </c>
      <c r="N100" s="71" t="str">
        <f t="shared" si="10"/>
        <v/>
      </c>
      <c r="O100" s="71" t="str">
        <f t="shared" si="11"/>
        <v/>
      </c>
      <c r="P100" s="71" t="str">
        <f t="shared" si="12"/>
        <v/>
      </c>
      <c r="Q100" s="71" t="str">
        <f t="shared" si="13"/>
        <v/>
      </c>
      <c r="R100" s="71" t="str">
        <f t="shared" si="14"/>
        <v/>
      </c>
      <c r="S100" s="71" t="str">
        <f t="shared" si="15"/>
        <v/>
      </c>
      <c r="T100" s="71" t="str">
        <f t="shared" si="16"/>
        <v/>
      </c>
      <c r="U100" s="71" t="str">
        <f t="shared" si="17"/>
        <v/>
      </c>
      <c r="V100" s="41"/>
      <c r="W100" s="41"/>
    </row>
    <row r="101" spans="1:23" x14ac:dyDescent="0.25">
      <c r="A101" s="54">
        <v>1983</v>
      </c>
      <c r="B101" s="55">
        <v>1</v>
      </c>
      <c r="D101" s="18">
        <v>1927</v>
      </c>
      <c r="E101" s="47">
        <f t="shared" si="6"/>
        <v>1</v>
      </c>
      <c r="F101" s="41" t="s">
        <v>101</v>
      </c>
      <c r="G101" s="41">
        <v>200</v>
      </c>
      <c r="H101" s="41">
        <v>200</v>
      </c>
      <c r="I101" s="41"/>
      <c r="J101" s="71">
        <f t="shared" si="7"/>
        <v>200</v>
      </c>
      <c r="K101" s="71">
        <f t="shared" si="7"/>
        <v>200</v>
      </c>
      <c r="L101" s="71">
        <f t="shared" si="8"/>
        <v>200</v>
      </c>
      <c r="M101" s="71">
        <f t="shared" si="9"/>
        <v>200</v>
      </c>
      <c r="N101" s="71" t="str">
        <f t="shared" si="10"/>
        <v/>
      </c>
      <c r="O101" s="71" t="str">
        <f t="shared" si="11"/>
        <v/>
      </c>
      <c r="P101" s="71" t="str">
        <f t="shared" si="12"/>
        <v/>
      </c>
      <c r="Q101" s="71" t="str">
        <f t="shared" si="13"/>
        <v/>
      </c>
      <c r="R101" s="71" t="str">
        <f t="shared" si="14"/>
        <v/>
      </c>
      <c r="S101" s="71" t="str">
        <f t="shared" si="15"/>
        <v/>
      </c>
      <c r="T101" s="71" t="str">
        <f t="shared" si="16"/>
        <v/>
      </c>
      <c r="U101" s="71" t="str">
        <f t="shared" si="17"/>
        <v/>
      </c>
      <c r="V101" s="41"/>
      <c r="W101" s="41"/>
    </row>
    <row r="102" spans="1:23" x14ac:dyDescent="0.25">
      <c r="A102" s="54">
        <v>1984</v>
      </c>
      <c r="B102" s="55">
        <v>1</v>
      </c>
      <c r="D102" s="18">
        <v>1927</v>
      </c>
      <c r="E102" s="47">
        <f t="shared" si="6"/>
        <v>1</v>
      </c>
      <c r="F102" s="41" t="s">
        <v>102</v>
      </c>
      <c r="G102" s="41">
        <v>200</v>
      </c>
      <c r="H102" s="41">
        <v>200</v>
      </c>
      <c r="I102" s="41"/>
      <c r="J102" s="71">
        <f t="shared" si="7"/>
        <v>200</v>
      </c>
      <c r="K102" s="71">
        <f t="shared" si="7"/>
        <v>200</v>
      </c>
      <c r="L102" s="71">
        <f t="shared" si="8"/>
        <v>200</v>
      </c>
      <c r="M102" s="71">
        <f t="shared" si="9"/>
        <v>200</v>
      </c>
      <c r="N102" s="71" t="str">
        <f t="shared" si="10"/>
        <v/>
      </c>
      <c r="O102" s="71" t="str">
        <f t="shared" si="11"/>
        <v/>
      </c>
      <c r="P102" s="71" t="str">
        <f t="shared" si="12"/>
        <v/>
      </c>
      <c r="Q102" s="71" t="str">
        <f t="shared" si="13"/>
        <v/>
      </c>
      <c r="R102" s="71" t="str">
        <f t="shared" si="14"/>
        <v/>
      </c>
      <c r="S102" s="71" t="str">
        <f t="shared" si="15"/>
        <v/>
      </c>
      <c r="T102" s="71" t="str">
        <f t="shared" si="16"/>
        <v/>
      </c>
      <c r="U102" s="71" t="str">
        <f t="shared" si="17"/>
        <v/>
      </c>
      <c r="V102" s="41"/>
      <c r="W102" s="41"/>
    </row>
    <row r="103" spans="1:23" x14ac:dyDescent="0.25">
      <c r="A103" s="54">
        <v>1985</v>
      </c>
      <c r="B103" s="55">
        <v>4</v>
      </c>
      <c r="D103" s="18">
        <v>1927</v>
      </c>
      <c r="E103" s="47">
        <f t="shared" si="6"/>
        <v>1</v>
      </c>
      <c r="F103" s="41" t="s">
        <v>103</v>
      </c>
      <c r="G103" s="41">
        <v>200</v>
      </c>
      <c r="H103" s="41">
        <v>200</v>
      </c>
      <c r="I103" s="41"/>
      <c r="J103" s="71">
        <f t="shared" si="7"/>
        <v>200</v>
      </c>
      <c r="K103" s="71">
        <f t="shared" si="7"/>
        <v>200</v>
      </c>
      <c r="L103" s="71">
        <f t="shared" si="8"/>
        <v>200</v>
      </c>
      <c r="M103" s="71">
        <f t="shared" si="9"/>
        <v>200</v>
      </c>
      <c r="N103" s="71" t="str">
        <f t="shared" si="10"/>
        <v/>
      </c>
      <c r="O103" s="71" t="str">
        <f t="shared" si="11"/>
        <v/>
      </c>
      <c r="P103" s="71" t="str">
        <f t="shared" si="12"/>
        <v/>
      </c>
      <c r="Q103" s="71" t="str">
        <f t="shared" si="13"/>
        <v/>
      </c>
      <c r="R103" s="71" t="str">
        <f t="shared" si="14"/>
        <v/>
      </c>
      <c r="S103" s="71" t="str">
        <f t="shared" si="15"/>
        <v/>
      </c>
      <c r="T103" s="71" t="str">
        <f t="shared" si="16"/>
        <v/>
      </c>
      <c r="U103" s="71" t="str">
        <f t="shared" si="17"/>
        <v/>
      </c>
      <c r="V103" s="41"/>
      <c r="W103" s="41"/>
    </row>
    <row r="104" spans="1:23" x14ac:dyDescent="0.25">
      <c r="A104" s="54">
        <v>1986</v>
      </c>
      <c r="B104" s="55">
        <v>1</v>
      </c>
      <c r="D104" s="18">
        <v>1927</v>
      </c>
      <c r="E104" s="47">
        <f t="shared" ref="E104:E167" si="18">INDEX($B$39:$B$121,MATCH($D104,$A$39:$A$121,0),1)</f>
        <v>1</v>
      </c>
      <c r="F104" s="41" t="s">
        <v>104</v>
      </c>
      <c r="G104" s="41">
        <v>200</v>
      </c>
      <c r="H104" s="41">
        <v>200</v>
      </c>
      <c r="I104" s="41"/>
      <c r="J104" s="71">
        <f t="shared" ref="J104:K167" si="19">G104</f>
        <v>200</v>
      </c>
      <c r="K104" s="71">
        <f t="shared" si="19"/>
        <v>200</v>
      </c>
      <c r="L104" s="71">
        <f t="shared" ref="L104:L167" si="20">IF($E104=L$36,$G104,"")</f>
        <v>200</v>
      </c>
      <c r="M104" s="71">
        <f t="shared" ref="M104:M167" si="21">IF($E104=M$36,$H104,"")</f>
        <v>200</v>
      </c>
      <c r="N104" s="71" t="str">
        <f t="shared" ref="N104:N167" si="22">IF($E104=N$36,$G104,"")</f>
        <v/>
      </c>
      <c r="O104" s="71" t="str">
        <f t="shared" ref="O104:O167" si="23">IF($E104=O$36,$H104,"")</f>
        <v/>
      </c>
      <c r="P104" s="71" t="str">
        <f t="shared" ref="P104:P167" si="24">IF($E104=P$36,$G104,"")</f>
        <v/>
      </c>
      <c r="Q104" s="71" t="str">
        <f t="shared" ref="Q104:Q167" si="25">IF($E104=Q$36,$H104,"")</f>
        <v/>
      </c>
      <c r="R104" s="71" t="str">
        <f t="shared" ref="R104:R167" si="26">IF($E104=R$36,$G104,"")</f>
        <v/>
      </c>
      <c r="S104" s="71" t="str">
        <f t="shared" ref="S104:S167" si="27">IF($E104=S$36,$H104,"")</f>
        <v/>
      </c>
      <c r="T104" s="71" t="str">
        <f t="shared" ref="T104:T167" si="28">IF($E104=T$36,$G104,"")</f>
        <v/>
      </c>
      <c r="U104" s="71" t="str">
        <f t="shared" ref="U104:U167" si="29">IF($E104=U$36,$H104,"")</f>
        <v/>
      </c>
      <c r="V104" s="41"/>
      <c r="W104" s="41"/>
    </row>
    <row r="105" spans="1:23" x14ac:dyDescent="0.25">
      <c r="A105" s="54">
        <v>1987</v>
      </c>
      <c r="B105" s="55">
        <v>4</v>
      </c>
      <c r="D105" s="18">
        <v>1927</v>
      </c>
      <c r="E105" s="47">
        <f t="shared" si="18"/>
        <v>1</v>
      </c>
      <c r="F105" s="41" t="s">
        <v>105</v>
      </c>
      <c r="G105" s="41">
        <v>200</v>
      </c>
      <c r="H105" s="41">
        <v>200</v>
      </c>
      <c r="I105" s="41"/>
      <c r="J105" s="71">
        <f t="shared" si="19"/>
        <v>200</v>
      </c>
      <c r="K105" s="71">
        <f t="shared" si="19"/>
        <v>200</v>
      </c>
      <c r="L105" s="71">
        <f t="shared" si="20"/>
        <v>200</v>
      </c>
      <c r="M105" s="71">
        <f t="shared" si="21"/>
        <v>200</v>
      </c>
      <c r="N105" s="71" t="str">
        <f t="shared" si="22"/>
        <v/>
      </c>
      <c r="O105" s="71" t="str">
        <f t="shared" si="23"/>
        <v/>
      </c>
      <c r="P105" s="71" t="str">
        <f t="shared" si="24"/>
        <v/>
      </c>
      <c r="Q105" s="71" t="str">
        <f t="shared" si="25"/>
        <v/>
      </c>
      <c r="R105" s="71" t="str">
        <f t="shared" si="26"/>
        <v/>
      </c>
      <c r="S105" s="71" t="str">
        <f t="shared" si="27"/>
        <v/>
      </c>
      <c r="T105" s="71" t="str">
        <f t="shared" si="28"/>
        <v/>
      </c>
      <c r="U105" s="71" t="str">
        <f t="shared" si="29"/>
        <v/>
      </c>
      <c r="V105" s="41"/>
      <c r="W105" s="41"/>
    </row>
    <row r="106" spans="1:23" x14ac:dyDescent="0.25">
      <c r="A106" s="54">
        <v>1988</v>
      </c>
      <c r="B106" s="55">
        <v>5</v>
      </c>
      <c r="D106" s="18">
        <v>1927</v>
      </c>
      <c r="E106" s="47">
        <f t="shared" si="18"/>
        <v>1</v>
      </c>
      <c r="F106" s="41" t="s">
        <v>106</v>
      </c>
      <c r="G106" s="41">
        <v>200</v>
      </c>
      <c r="H106" s="41">
        <v>200</v>
      </c>
      <c r="I106" s="41"/>
      <c r="J106" s="71">
        <f t="shared" si="19"/>
        <v>200</v>
      </c>
      <c r="K106" s="71">
        <f t="shared" si="19"/>
        <v>200</v>
      </c>
      <c r="L106" s="71">
        <f t="shared" si="20"/>
        <v>200</v>
      </c>
      <c r="M106" s="71">
        <f t="shared" si="21"/>
        <v>200</v>
      </c>
      <c r="N106" s="71" t="str">
        <f t="shared" si="22"/>
        <v/>
      </c>
      <c r="O106" s="71" t="str">
        <f t="shared" si="23"/>
        <v/>
      </c>
      <c r="P106" s="71" t="str">
        <f t="shared" si="24"/>
        <v/>
      </c>
      <c r="Q106" s="71" t="str">
        <f t="shared" si="25"/>
        <v/>
      </c>
      <c r="R106" s="71" t="str">
        <f t="shared" si="26"/>
        <v/>
      </c>
      <c r="S106" s="71" t="str">
        <f t="shared" si="27"/>
        <v/>
      </c>
      <c r="T106" s="71" t="str">
        <f t="shared" si="28"/>
        <v/>
      </c>
      <c r="U106" s="71" t="str">
        <f t="shared" si="29"/>
        <v/>
      </c>
      <c r="V106" s="41"/>
      <c r="W106" s="41"/>
    </row>
    <row r="107" spans="1:23" x14ac:dyDescent="0.25">
      <c r="A107" s="54">
        <v>1989</v>
      </c>
      <c r="B107" s="55">
        <v>4</v>
      </c>
      <c r="D107" s="18">
        <v>1927</v>
      </c>
      <c r="E107" s="47">
        <f t="shared" si="18"/>
        <v>1</v>
      </c>
      <c r="F107" s="41" t="s">
        <v>107</v>
      </c>
      <c r="G107" s="41">
        <v>200</v>
      </c>
      <c r="H107" s="41">
        <v>200</v>
      </c>
      <c r="I107" s="41"/>
      <c r="J107" s="71">
        <f t="shared" si="19"/>
        <v>200</v>
      </c>
      <c r="K107" s="71">
        <f t="shared" si="19"/>
        <v>200</v>
      </c>
      <c r="L107" s="71">
        <f t="shared" si="20"/>
        <v>200</v>
      </c>
      <c r="M107" s="71">
        <f t="shared" si="21"/>
        <v>200</v>
      </c>
      <c r="N107" s="71" t="str">
        <f t="shared" si="22"/>
        <v/>
      </c>
      <c r="O107" s="71" t="str">
        <f t="shared" si="23"/>
        <v/>
      </c>
      <c r="P107" s="71" t="str">
        <f t="shared" si="24"/>
        <v/>
      </c>
      <c r="Q107" s="71" t="str">
        <f t="shared" si="25"/>
        <v/>
      </c>
      <c r="R107" s="71" t="str">
        <f t="shared" si="26"/>
        <v/>
      </c>
      <c r="S107" s="71" t="str">
        <f t="shared" si="27"/>
        <v/>
      </c>
      <c r="T107" s="71" t="str">
        <f t="shared" si="28"/>
        <v/>
      </c>
      <c r="U107" s="71" t="str">
        <f t="shared" si="29"/>
        <v/>
      </c>
      <c r="V107" s="41"/>
      <c r="W107" s="41"/>
    </row>
    <row r="108" spans="1:23" x14ac:dyDescent="0.25">
      <c r="A108" s="54">
        <v>1990</v>
      </c>
      <c r="B108" s="55">
        <v>5</v>
      </c>
      <c r="D108" s="18">
        <v>1927</v>
      </c>
      <c r="E108" s="47">
        <f t="shared" si="18"/>
        <v>1</v>
      </c>
      <c r="F108" s="41" t="s">
        <v>108</v>
      </c>
      <c r="G108" s="41">
        <v>200</v>
      </c>
      <c r="H108" s="41">
        <v>200</v>
      </c>
      <c r="I108" s="41"/>
      <c r="J108" s="71">
        <f t="shared" si="19"/>
        <v>200</v>
      </c>
      <c r="K108" s="71">
        <f t="shared" si="19"/>
        <v>200</v>
      </c>
      <c r="L108" s="71">
        <f t="shared" si="20"/>
        <v>200</v>
      </c>
      <c r="M108" s="71">
        <f t="shared" si="21"/>
        <v>200</v>
      </c>
      <c r="N108" s="71" t="str">
        <f t="shared" si="22"/>
        <v/>
      </c>
      <c r="O108" s="71" t="str">
        <f t="shared" si="23"/>
        <v/>
      </c>
      <c r="P108" s="71" t="str">
        <f t="shared" si="24"/>
        <v/>
      </c>
      <c r="Q108" s="71" t="str">
        <f t="shared" si="25"/>
        <v/>
      </c>
      <c r="R108" s="71" t="str">
        <f t="shared" si="26"/>
        <v/>
      </c>
      <c r="S108" s="71" t="str">
        <f t="shared" si="27"/>
        <v/>
      </c>
      <c r="T108" s="71" t="str">
        <f t="shared" si="28"/>
        <v/>
      </c>
      <c r="U108" s="71" t="str">
        <f t="shared" si="29"/>
        <v/>
      </c>
      <c r="V108" s="41"/>
      <c r="W108" s="41"/>
    </row>
    <row r="109" spans="1:23" x14ac:dyDescent="0.25">
      <c r="A109" s="54">
        <v>1991</v>
      </c>
      <c r="B109" s="55">
        <v>5</v>
      </c>
      <c r="D109" s="18">
        <v>1927</v>
      </c>
      <c r="E109" s="47">
        <f t="shared" si="18"/>
        <v>1</v>
      </c>
      <c r="F109" s="41" t="s">
        <v>109</v>
      </c>
      <c r="G109" s="41">
        <v>200</v>
      </c>
      <c r="H109" s="41">
        <v>200</v>
      </c>
      <c r="I109" s="41"/>
      <c r="J109" s="71">
        <f t="shared" si="19"/>
        <v>200</v>
      </c>
      <c r="K109" s="71">
        <f t="shared" si="19"/>
        <v>200</v>
      </c>
      <c r="L109" s="71">
        <f t="shared" si="20"/>
        <v>200</v>
      </c>
      <c r="M109" s="71">
        <f t="shared" si="21"/>
        <v>200</v>
      </c>
      <c r="N109" s="71" t="str">
        <f t="shared" si="22"/>
        <v/>
      </c>
      <c r="O109" s="71" t="str">
        <f t="shared" si="23"/>
        <v/>
      </c>
      <c r="P109" s="71" t="str">
        <f t="shared" si="24"/>
        <v/>
      </c>
      <c r="Q109" s="71" t="str">
        <f t="shared" si="25"/>
        <v/>
      </c>
      <c r="R109" s="71" t="str">
        <f t="shared" si="26"/>
        <v/>
      </c>
      <c r="S109" s="71" t="str">
        <f t="shared" si="27"/>
        <v/>
      </c>
      <c r="T109" s="71" t="str">
        <f t="shared" si="28"/>
        <v/>
      </c>
      <c r="U109" s="71" t="str">
        <f t="shared" si="29"/>
        <v/>
      </c>
      <c r="V109" s="41"/>
      <c r="W109" s="41"/>
    </row>
    <row r="110" spans="1:23" x14ac:dyDescent="0.25">
      <c r="A110" s="54">
        <v>1992</v>
      </c>
      <c r="B110" s="55">
        <v>5</v>
      </c>
      <c r="D110" s="18">
        <v>1927</v>
      </c>
      <c r="E110" s="47">
        <f t="shared" si="18"/>
        <v>1</v>
      </c>
      <c r="F110" s="41" t="s">
        <v>110</v>
      </c>
      <c r="G110" s="41">
        <v>200</v>
      </c>
      <c r="H110" s="41">
        <v>200</v>
      </c>
      <c r="I110" s="41"/>
      <c r="J110" s="71">
        <f t="shared" si="19"/>
        <v>200</v>
      </c>
      <c r="K110" s="71">
        <f t="shared" si="19"/>
        <v>200</v>
      </c>
      <c r="L110" s="71">
        <f t="shared" si="20"/>
        <v>200</v>
      </c>
      <c r="M110" s="71">
        <f t="shared" si="21"/>
        <v>200</v>
      </c>
      <c r="N110" s="71" t="str">
        <f t="shared" si="22"/>
        <v/>
      </c>
      <c r="O110" s="71" t="str">
        <f t="shared" si="23"/>
        <v/>
      </c>
      <c r="P110" s="71" t="str">
        <f t="shared" si="24"/>
        <v/>
      </c>
      <c r="Q110" s="71" t="str">
        <f t="shared" si="25"/>
        <v/>
      </c>
      <c r="R110" s="71" t="str">
        <f t="shared" si="26"/>
        <v/>
      </c>
      <c r="S110" s="71" t="str">
        <f t="shared" si="27"/>
        <v/>
      </c>
      <c r="T110" s="71" t="str">
        <f t="shared" si="28"/>
        <v/>
      </c>
      <c r="U110" s="71" t="str">
        <f t="shared" si="29"/>
        <v/>
      </c>
      <c r="V110" s="41"/>
      <c r="W110" s="41"/>
    </row>
    <row r="111" spans="1:23" x14ac:dyDescent="0.25">
      <c r="A111" s="54">
        <v>1993</v>
      </c>
      <c r="B111" s="55">
        <v>2</v>
      </c>
      <c r="D111" s="18">
        <v>1928</v>
      </c>
      <c r="E111" s="47">
        <f t="shared" si="18"/>
        <v>2</v>
      </c>
      <c r="F111" s="41" t="s">
        <v>111</v>
      </c>
      <c r="G111" s="41">
        <v>200</v>
      </c>
      <c r="H111" s="41">
        <v>200</v>
      </c>
      <c r="I111" s="41"/>
      <c r="J111" s="71">
        <f t="shared" si="19"/>
        <v>200</v>
      </c>
      <c r="K111" s="71">
        <f t="shared" si="19"/>
        <v>200</v>
      </c>
      <c r="L111" s="71" t="str">
        <f t="shared" si="20"/>
        <v/>
      </c>
      <c r="M111" s="71" t="str">
        <f t="shared" si="21"/>
        <v/>
      </c>
      <c r="N111" s="71">
        <f t="shared" si="22"/>
        <v>200</v>
      </c>
      <c r="O111" s="71">
        <f t="shared" si="23"/>
        <v>200</v>
      </c>
      <c r="P111" s="71" t="str">
        <f t="shared" si="24"/>
        <v/>
      </c>
      <c r="Q111" s="71" t="str">
        <f t="shared" si="25"/>
        <v/>
      </c>
      <c r="R111" s="71" t="str">
        <f t="shared" si="26"/>
        <v/>
      </c>
      <c r="S111" s="71" t="str">
        <f t="shared" si="27"/>
        <v/>
      </c>
      <c r="T111" s="71" t="str">
        <f t="shared" si="28"/>
        <v/>
      </c>
      <c r="U111" s="71" t="str">
        <f t="shared" si="29"/>
        <v/>
      </c>
      <c r="V111" s="41"/>
      <c r="W111" s="41"/>
    </row>
    <row r="112" spans="1:23" x14ac:dyDescent="0.25">
      <c r="A112" s="54">
        <v>1994</v>
      </c>
      <c r="B112" s="55">
        <v>5</v>
      </c>
      <c r="D112" s="18">
        <v>1928</v>
      </c>
      <c r="E112" s="47">
        <f t="shared" si="18"/>
        <v>2</v>
      </c>
      <c r="F112" s="41" t="s">
        <v>112</v>
      </c>
      <c r="G112" s="41">
        <v>200</v>
      </c>
      <c r="H112" s="41">
        <v>200</v>
      </c>
      <c r="I112" s="41"/>
      <c r="J112" s="71">
        <f t="shared" si="19"/>
        <v>200</v>
      </c>
      <c r="K112" s="71">
        <f t="shared" si="19"/>
        <v>200</v>
      </c>
      <c r="L112" s="71" t="str">
        <f t="shared" si="20"/>
        <v/>
      </c>
      <c r="M112" s="71" t="str">
        <f t="shared" si="21"/>
        <v/>
      </c>
      <c r="N112" s="71">
        <f t="shared" si="22"/>
        <v>200</v>
      </c>
      <c r="O112" s="71">
        <f t="shared" si="23"/>
        <v>200</v>
      </c>
      <c r="P112" s="71" t="str">
        <f t="shared" si="24"/>
        <v/>
      </c>
      <c r="Q112" s="71" t="str">
        <f t="shared" si="25"/>
        <v/>
      </c>
      <c r="R112" s="71" t="str">
        <f t="shared" si="26"/>
        <v/>
      </c>
      <c r="S112" s="71" t="str">
        <f t="shared" si="27"/>
        <v/>
      </c>
      <c r="T112" s="71" t="str">
        <f t="shared" si="28"/>
        <v/>
      </c>
      <c r="U112" s="71" t="str">
        <f t="shared" si="29"/>
        <v/>
      </c>
      <c r="V112" s="41"/>
      <c r="W112" s="41"/>
    </row>
    <row r="113" spans="1:23" x14ac:dyDescent="0.25">
      <c r="A113" s="54">
        <v>1995</v>
      </c>
      <c r="B113" s="55">
        <v>1</v>
      </c>
      <c r="D113" s="18">
        <v>1928</v>
      </c>
      <c r="E113" s="47">
        <f t="shared" si="18"/>
        <v>2</v>
      </c>
      <c r="F113" s="41" t="s">
        <v>113</v>
      </c>
      <c r="G113" s="41">
        <v>200</v>
      </c>
      <c r="H113" s="41">
        <v>200</v>
      </c>
      <c r="I113" s="41"/>
      <c r="J113" s="71">
        <f t="shared" si="19"/>
        <v>200</v>
      </c>
      <c r="K113" s="71">
        <f t="shared" si="19"/>
        <v>200</v>
      </c>
      <c r="L113" s="71" t="str">
        <f t="shared" si="20"/>
        <v/>
      </c>
      <c r="M113" s="71" t="str">
        <f t="shared" si="21"/>
        <v/>
      </c>
      <c r="N113" s="71">
        <f t="shared" si="22"/>
        <v>200</v>
      </c>
      <c r="O113" s="71">
        <f t="shared" si="23"/>
        <v>200</v>
      </c>
      <c r="P113" s="71" t="str">
        <f t="shared" si="24"/>
        <v/>
      </c>
      <c r="Q113" s="71" t="str">
        <f t="shared" si="25"/>
        <v/>
      </c>
      <c r="R113" s="71" t="str">
        <f t="shared" si="26"/>
        <v/>
      </c>
      <c r="S113" s="71" t="str">
        <f t="shared" si="27"/>
        <v/>
      </c>
      <c r="T113" s="71" t="str">
        <f t="shared" si="28"/>
        <v/>
      </c>
      <c r="U113" s="71" t="str">
        <f t="shared" si="29"/>
        <v/>
      </c>
      <c r="V113" s="41"/>
      <c r="W113" s="41"/>
    </row>
    <row r="114" spans="1:23" x14ac:dyDescent="0.25">
      <c r="A114" s="54">
        <v>1996</v>
      </c>
      <c r="B114" s="55">
        <v>1</v>
      </c>
      <c r="D114" s="18">
        <v>1928</v>
      </c>
      <c r="E114" s="47">
        <f t="shared" si="18"/>
        <v>2</v>
      </c>
      <c r="F114" s="41" t="s">
        <v>114</v>
      </c>
      <c r="G114" s="41">
        <v>200</v>
      </c>
      <c r="H114" s="41">
        <v>200</v>
      </c>
      <c r="I114" s="41"/>
      <c r="J114" s="71">
        <f t="shared" si="19"/>
        <v>200</v>
      </c>
      <c r="K114" s="71">
        <f t="shared" si="19"/>
        <v>200</v>
      </c>
      <c r="L114" s="71" t="str">
        <f t="shared" si="20"/>
        <v/>
      </c>
      <c r="M114" s="71" t="str">
        <f t="shared" si="21"/>
        <v/>
      </c>
      <c r="N114" s="71">
        <f t="shared" si="22"/>
        <v>200</v>
      </c>
      <c r="O114" s="71">
        <f t="shared" si="23"/>
        <v>200</v>
      </c>
      <c r="P114" s="71" t="str">
        <f t="shared" si="24"/>
        <v/>
      </c>
      <c r="Q114" s="71" t="str">
        <f t="shared" si="25"/>
        <v/>
      </c>
      <c r="R114" s="71" t="str">
        <f t="shared" si="26"/>
        <v/>
      </c>
      <c r="S114" s="71" t="str">
        <f t="shared" si="27"/>
        <v/>
      </c>
      <c r="T114" s="71" t="str">
        <f t="shared" si="28"/>
        <v/>
      </c>
      <c r="U114" s="71" t="str">
        <f t="shared" si="29"/>
        <v/>
      </c>
      <c r="V114" s="41"/>
      <c r="W114" s="41"/>
    </row>
    <row r="115" spans="1:23" x14ac:dyDescent="0.25">
      <c r="A115" s="54">
        <v>1997</v>
      </c>
      <c r="B115" s="55">
        <v>1</v>
      </c>
      <c r="D115" s="18">
        <v>1928</v>
      </c>
      <c r="E115" s="47">
        <f t="shared" si="18"/>
        <v>2</v>
      </c>
      <c r="F115" s="41" t="s">
        <v>115</v>
      </c>
      <c r="G115" s="41">
        <v>200</v>
      </c>
      <c r="H115" s="41">
        <v>200</v>
      </c>
      <c r="I115" s="41"/>
      <c r="J115" s="71">
        <f t="shared" si="19"/>
        <v>200</v>
      </c>
      <c r="K115" s="71">
        <f t="shared" si="19"/>
        <v>200</v>
      </c>
      <c r="L115" s="71" t="str">
        <f t="shared" si="20"/>
        <v/>
      </c>
      <c r="M115" s="71" t="str">
        <f t="shared" si="21"/>
        <v/>
      </c>
      <c r="N115" s="71">
        <f t="shared" si="22"/>
        <v>200</v>
      </c>
      <c r="O115" s="71">
        <f t="shared" si="23"/>
        <v>200</v>
      </c>
      <c r="P115" s="71" t="str">
        <f t="shared" si="24"/>
        <v/>
      </c>
      <c r="Q115" s="71" t="str">
        <f t="shared" si="25"/>
        <v/>
      </c>
      <c r="R115" s="71" t="str">
        <f t="shared" si="26"/>
        <v/>
      </c>
      <c r="S115" s="71" t="str">
        <f t="shared" si="27"/>
        <v/>
      </c>
      <c r="T115" s="71" t="str">
        <f t="shared" si="28"/>
        <v/>
      </c>
      <c r="U115" s="71" t="str">
        <f t="shared" si="29"/>
        <v/>
      </c>
      <c r="V115" s="41"/>
      <c r="W115" s="41"/>
    </row>
    <row r="116" spans="1:23" x14ac:dyDescent="0.25">
      <c r="A116" s="54">
        <v>1998</v>
      </c>
      <c r="B116" s="55">
        <v>1</v>
      </c>
      <c r="D116" s="18">
        <v>1928</v>
      </c>
      <c r="E116" s="47">
        <f t="shared" si="18"/>
        <v>2</v>
      </c>
      <c r="F116" s="41" t="s">
        <v>116</v>
      </c>
      <c r="G116" s="41">
        <v>200</v>
      </c>
      <c r="H116" s="41">
        <v>200</v>
      </c>
      <c r="I116" s="41"/>
      <c r="J116" s="71">
        <f t="shared" si="19"/>
        <v>200</v>
      </c>
      <c r="K116" s="71">
        <f t="shared" si="19"/>
        <v>200</v>
      </c>
      <c r="L116" s="71" t="str">
        <f t="shared" si="20"/>
        <v/>
      </c>
      <c r="M116" s="71" t="str">
        <f t="shared" si="21"/>
        <v/>
      </c>
      <c r="N116" s="71">
        <f t="shared" si="22"/>
        <v>200</v>
      </c>
      <c r="O116" s="71">
        <f t="shared" si="23"/>
        <v>200</v>
      </c>
      <c r="P116" s="71" t="str">
        <f t="shared" si="24"/>
        <v/>
      </c>
      <c r="Q116" s="71" t="str">
        <f t="shared" si="25"/>
        <v/>
      </c>
      <c r="R116" s="71" t="str">
        <f t="shared" si="26"/>
        <v/>
      </c>
      <c r="S116" s="71" t="str">
        <f t="shared" si="27"/>
        <v/>
      </c>
      <c r="T116" s="71" t="str">
        <f t="shared" si="28"/>
        <v/>
      </c>
      <c r="U116" s="71" t="str">
        <f t="shared" si="29"/>
        <v/>
      </c>
      <c r="V116" s="41"/>
      <c r="W116" s="41"/>
    </row>
    <row r="117" spans="1:23" x14ac:dyDescent="0.25">
      <c r="A117" s="54">
        <v>1999</v>
      </c>
      <c r="B117" s="55">
        <v>1</v>
      </c>
      <c r="D117" s="18">
        <v>1928</v>
      </c>
      <c r="E117" s="47">
        <f t="shared" si="18"/>
        <v>2</v>
      </c>
      <c r="F117" s="41" t="s">
        <v>117</v>
      </c>
      <c r="G117" s="41">
        <v>200</v>
      </c>
      <c r="H117" s="41">
        <v>200</v>
      </c>
      <c r="I117" s="41"/>
      <c r="J117" s="71">
        <f t="shared" si="19"/>
        <v>200</v>
      </c>
      <c r="K117" s="71">
        <f t="shared" si="19"/>
        <v>200</v>
      </c>
      <c r="L117" s="71" t="str">
        <f t="shared" si="20"/>
        <v/>
      </c>
      <c r="M117" s="71" t="str">
        <f t="shared" si="21"/>
        <v/>
      </c>
      <c r="N117" s="71">
        <f t="shared" si="22"/>
        <v>200</v>
      </c>
      <c r="O117" s="71">
        <f t="shared" si="23"/>
        <v>200</v>
      </c>
      <c r="P117" s="71" t="str">
        <f t="shared" si="24"/>
        <v/>
      </c>
      <c r="Q117" s="71" t="str">
        <f t="shared" si="25"/>
        <v/>
      </c>
      <c r="R117" s="71" t="str">
        <f t="shared" si="26"/>
        <v/>
      </c>
      <c r="S117" s="71" t="str">
        <f t="shared" si="27"/>
        <v/>
      </c>
      <c r="T117" s="71" t="str">
        <f t="shared" si="28"/>
        <v/>
      </c>
      <c r="U117" s="71" t="str">
        <f t="shared" si="29"/>
        <v/>
      </c>
      <c r="V117" s="41"/>
      <c r="W117" s="41"/>
    </row>
    <row r="118" spans="1:23" x14ac:dyDescent="0.25">
      <c r="A118" s="54">
        <v>2000</v>
      </c>
      <c r="B118" s="55">
        <v>2</v>
      </c>
      <c r="D118" s="18">
        <v>1928</v>
      </c>
      <c r="E118" s="47">
        <f t="shared" si="18"/>
        <v>2</v>
      </c>
      <c r="F118" s="41" t="s">
        <v>118</v>
      </c>
      <c r="G118" s="41">
        <v>200</v>
      </c>
      <c r="H118" s="41">
        <v>200</v>
      </c>
      <c r="I118" s="41"/>
      <c r="J118" s="71">
        <f t="shared" si="19"/>
        <v>200</v>
      </c>
      <c r="K118" s="71">
        <f t="shared" si="19"/>
        <v>200</v>
      </c>
      <c r="L118" s="71" t="str">
        <f t="shared" si="20"/>
        <v/>
      </c>
      <c r="M118" s="71" t="str">
        <f t="shared" si="21"/>
        <v/>
      </c>
      <c r="N118" s="71">
        <f t="shared" si="22"/>
        <v>200</v>
      </c>
      <c r="O118" s="71">
        <f t="shared" si="23"/>
        <v>200</v>
      </c>
      <c r="P118" s="71" t="str">
        <f t="shared" si="24"/>
        <v/>
      </c>
      <c r="Q118" s="71" t="str">
        <f t="shared" si="25"/>
        <v/>
      </c>
      <c r="R118" s="71" t="str">
        <f t="shared" si="26"/>
        <v/>
      </c>
      <c r="S118" s="71" t="str">
        <f t="shared" si="27"/>
        <v/>
      </c>
      <c r="T118" s="71" t="str">
        <f t="shared" si="28"/>
        <v/>
      </c>
      <c r="U118" s="71" t="str">
        <f t="shared" si="29"/>
        <v/>
      </c>
      <c r="V118" s="41"/>
      <c r="W118" s="41"/>
    </row>
    <row r="119" spans="1:23" x14ac:dyDescent="0.25">
      <c r="A119" s="54">
        <v>2001</v>
      </c>
      <c r="B119" s="55">
        <v>4</v>
      </c>
      <c r="D119" s="18">
        <v>1928</v>
      </c>
      <c r="E119" s="47">
        <f t="shared" si="18"/>
        <v>2</v>
      </c>
      <c r="F119" s="41" t="s">
        <v>119</v>
      </c>
      <c r="G119" s="41">
        <v>200</v>
      </c>
      <c r="H119" s="41">
        <v>200</v>
      </c>
      <c r="I119" s="41"/>
      <c r="J119" s="71">
        <f t="shared" si="19"/>
        <v>200</v>
      </c>
      <c r="K119" s="71">
        <f t="shared" si="19"/>
        <v>200</v>
      </c>
      <c r="L119" s="71" t="str">
        <f t="shared" si="20"/>
        <v/>
      </c>
      <c r="M119" s="71" t="str">
        <f t="shared" si="21"/>
        <v/>
      </c>
      <c r="N119" s="71">
        <f t="shared" si="22"/>
        <v>200</v>
      </c>
      <c r="O119" s="71">
        <f t="shared" si="23"/>
        <v>200</v>
      </c>
      <c r="P119" s="71" t="str">
        <f t="shared" si="24"/>
        <v/>
      </c>
      <c r="Q119" s="71" t="str">
        <f t="shared" si="25"/>
        <v/>
      </c>
      <c r="R119" s="71" t="str">
        <f t="shared" si="26"/>
        <v/>
      </c>
      <c r="S119" s="71" t="str">
        <f t="shared" si="27"/>
        <v/>
      </c>
      <c r="T119" s="71" t="str">
        <f t="shared" si="28"/>
        <v/>
      </c>
      <c r="U119" s="71" t="str">
        <f t="shared" si="29"/>
        <v/>
      </c>
      <c r="V119" s="41"/>
      <c r="W119" s="41"/>
    </row>
    <row r="120" spans="1:23" x14ac:dyDescent="0.25">
      <c r="A120" s="54">
        <v>2002</v>
      </c>
      <c r="B120" s="55">
        <v>4</v>
      </c>
      <c r="D120" s="18">
        <v>1928</v>
      </c>
      <c r="E120" s="47">
        <f t="shared" si="18"/>
        <v>2</v>
      </c>
      <c r="F120" s="43" t="s">
        <v>120</v>
      </c>
      <c r="G120" s="43">
        <v>200</v>
      </c>
      <c r="H120" s="43">
        <v>200</v>
      </c>
      <c r="I120" s="43"/>
      <c r="J120" s="71">
        <f t="shared" si="19"/>
        <v>200</v>
      </c>
      <c r="K120" s="71">
        <f t="shared" si="19"/>
        <v>200</v>
      </c>
      <c r="L120" s="71" t="str">
        <f t="shared" si="20"/>
        <v/>
      </c>
      <c r="M120" s="71" t="str">
        <f t="shared" si="21"/>
        <v/>
      </c>
      <c r="N120" s="71">
        <f t="shared" si="22"/>
        <v>200</v>
      </c>
      <c r="O120" s="71">
        <f t="shared" si="23"/>
        <v>200</v>
      </c>
      <c r="P120" s="71" t="str">
        <f t="shared" si="24"/>
        <v/>
      </c>
      <c r="Q120" s="71" t="str">
        <f t="shared" si="25"/>
        <v/>
      </c>
      <c r="R120" s="71" t="str">
        <f t="shared" si="26"/>
        <v/>
      </c>
      <c r="S120" s="71" t="str">
        <f t="shared" si="27"/>
        <v/>
      </c>
      <c r="T120" s="71" t="str">
        <f t="shared" si="28"/>
        <v/>
      </c>
      <c r="U120" s="71" t="str">
        <f t="shared" si="29"/>
        <v/>
      </c>
      <c r="V120" s="41"/>
      <c r="W120" s="41"/>
    </row>
    <row r="121" spans="1:23" x14ac:dyDescent="0.25">
      <c r="A121" s="54">
        <v>2003</v>
      </c>
      <c r="B121" s="55">
        <v>2</v>
      </c>
      <c r="D121" s="18">
        <v>1928</v>
      </c>
      <c r="E121" s="47">
        <f t="shared" si="18"/>
        <v>2</v>
      </c>
      <c r="F121" s="43" t="s">
        <v>121</v>
      </c>
      <c r="G121" s="43">
        <v>200</v>
      </c>
      <c r="H121" s="43">
        <v>200</v>
      </c>
      <c r="I121" s="43"/>
      <c r="J121" s="71">
        <f t="shared" si="19"/>
        <v>200</v>
      </c>
      <c r="K121" s="71">
        <f t="shared" si="19"/>
        <v>200</v>
      </c>
      <c r="L121" s="71" t="str">
        <f t="shared" si="20"/>
        <v/>
      </c>
      <c r="M121" s="71" t="str">
        <f t="shared" si="21"/>
        <v/>
      </c>
      <c r="N121" s="71">
        <f t="shared" si="22"/>
        <v>200</v>
      </c>
      <c r="O121" s="71">
        <f t="shared" si="23"/>
        <v>200</v>
      </c>
      <c r="P121" s="71" t="str">
        <f t="shared" si="24"/>
        <v/>
      </c>
      <c r="Q121" s="71" t="str">
        <f t="shared" si="25"/>
        <v/>
      </c>
      <c r="R121" s="71" t="str">
        <f t="shared" si="26"/>
        <v/>
      </c>
      <c r="S121" s="71" t="str">
        <f t="shared" si="27"/>
        <v/>
      </c>
      <c r="T121" s="71" t="str">
        <f t="shared" si="28"/>
        <v/>
      </c>
      <c r="U121" s="71" t="str">
        <f t="shared" si="29"/>
        <v/>
      </c>
      <c r="V121" s="41"/>
      <c r="W121" s="41"/>
    </row>
    <row r="122" spans="1:23" x14ac:dyDescent="0.25">
      <c r="D122" s="18">
        <v>1928</v>
      </c>
      <c r="E122" s="47">
        <f t="shared" si="18"/>
        <v>2</v>
      </c>
      <c r="F122" s="48" t="s">
        <v>122</v>
      </c>
      <c r="G122" s="48">
        <v>200</v>
      </c>
      <c r="H122" s="48">
        <v>200</v>
      </c>
      <c r="I122" s="48"/>
      <c r="J122" s="71">
        <f t="shared" si="19"/>
        <v>200</v>
      </c>
      <c r="K122" s="71">
        <f t="shared" si="19"/>
        <v>200</v>
      </c>
      <c r="L122" s="71" t="str">
        <f t="shared" si="20"/>
        <v/>
      </c>
      <c r="M122" s="71" t="str">
        <f t="shared" si="21"/>
        <v/>
      </c>
      <c r="N122" s="71">
        <f t="shared" si="22"/>
        <v>200</v>
      </c>
      <c r="O122" s="71">
        <f t="shared" si="23"/>
        <v>200</v>
      </c>
      <c r="P122" s="71" t="str">
        <f t="shared" si="24"/>
        <v/>
      </c>
      <c r="Q122" s="71" t="str">
        <f t="shared" si="25"/>
        <v/>
      </c>
      <c r="R122" s="71" t="str">
        <f t="shared" si="26"/>
        <v/>
      </c>
      <c r="S122" s="71" t="str">
        <f t="shared" si="27"/>
        <v/>
      </c>
      <c r="T122" s="71" t="str">
        <f t="shared" si="28"/>
        <v/>
      </c>
      <c r="U122" s="71" t="str">
        <f t="shared" si="29"/>
        <v/>
      </c>
      <c r="V122" s="41"/>
      <c r="W122" s="41"/>
    </row>
    <row r="123" spans="1:23" x14ac:dyDescent="0.25">
      <c r="D123" s="18">
        <v>1929</v>
      </c>
      <c r="E123" s="47">
        <f t="shared" si="18"/>
        <v>5</v>
      </c>
      <c r="F123" s="48" t="s">
        <v>123</v>
      </c>
      <c r="G123" s="48">
        <v>200</v>
      </c>
      <c r="H123" s="48">
        <v>200</v>
      </c>
      <c r="I123" s="48"/>
      <c r="J123" s="71">
        <f t="shared" si="19"/>
        <v>200</v>
      </c>
      <c r="K123" s="71">
        <f t="shared" si="19"/>
        <v>200</v>
      </c>
      <c r="L123" s="71" t="str">
        <f t="shared" si="20"/>
        <v/>
      </c>
      <c r="M123" s="71" t="str">
        <f t="shared" si="21"/>
        <v/>
      </c>
      <c r="N123" s="71" t="str">
        <f t="shared" si="22"/>
        <v/>
      </c>
      <c r="O123" s="71" t="str">
        <f t="shared" si="23"/>
        <v/>
      </c>
      <c r="P123" s="71" t="str">
        <f t="shared" si="24"/>
        <v/>
      </c>
      <c r="Q123" s="71" t="str">
        <f t="shared" si="25"/>
        <v/>
      </c>
      <c r="R123" s="71" t="str">
        <f t="shared" si="26"/>
        <v/>
      </c>
      <c r="S123" s="71" t="str">
        <f t="shared" si="27"/>
        <v/>
      </c>
      <c r="T123" s="71">
        <f t="shared" si="28"/>
        <v>200</v>
      </c>
      <c r="U123" s="71">
        <f t="shared" si="29"/>
        <v>200</v>
      </c>
      <c r="V123" s="41"/>
      <c r="W123" s="41"/>
    </row>
    <row r="124" spans="1:23" x14ac:dyDescent="0.25">
      <c r="D124" s="18">
        <v>1929</v>
      </c>
      <c r="E124" s="47">
        <f t="shared" si="18"/>
        <v>5</v>
      </c>
      <c r="F124" s="13" t="s">
        <v>124</v>
      </c>
      <c r="G124" s="13">
        <v>200</v>
      </c>
      <c r="H124" s="13">
        <v>200</v>
      </c>
      <c r="I124" s="13"/>
      <c r="J124" s="71">
        <f t="shared" si="19"/>
        <v>200</v>
      </c>
      <c r="K124" s="71">
        <f t="shared" si="19"/>
        <v>200</v>
      </c>
      <c r="L124" s="71" t="str">
        <f t="shared" si="20"/>
        <v/>
      </c>
      <c r="M124" s="71" t="str">
        <f t="shared" si="21"/>
        <v/>
      </c>
      <c r="N124" s="71" t="str">
        <f t="shared" si="22"/>
        <v/>
      </c>
      <c r="O124" s="71" t="str">
        <f t="shared" si="23"/>
        <v/>
      </c>
      <c r="P124" s="71" t="str">
        <f t="shared" si="24"/>
        <v/>
      </c>
      <c r="Q124" s="71" t="str">
        <f t="shared" si="25"/>
        <v/>
      </c>
      <c r="R124" s="71" t="str">
        <f t="shared" si="26"/>
        <v/>
      </c>
      <c r="S124" s="71" t="str">
        <f t="shared" si="27"/>
        <v/>
      </c>
      <c r="T124" s="71">
        <f t="shared" si="28"/>
        <v>200</v>
      </c>
      <c r="U124" s="71">
        <f t="shared" si="29"/>
        <v>200</v>
      </c>
      <c r="V124" s="41"/>
      <c r="W124" s="41"/>
    </row>
    <row r="125" spans="1:23" x14ac:dyDescent="0.25">
      <c r="D125" s="18">
        <v>1929</v>
      </c>
      <c r="E125" s="47">
        <f t="shared" si="18"/>
        <v>5</v>
      </c>
      <c r="F125" s="41" t="s">
        <v>125</v>
      </c>
      <c r="G125" s="41">
        <v>200</v>
      </c>
      <c r="H125" s="41">
        <v>200</v>
      </c>
      <c r="I125" s="41"/>
      <c r="J125" s="71">
        <f t="shared" si="19"/>
        <v>200</v>
      </c>
      <c r="K125" s="71">
        <f t="shared" si="19"/>
        <v>200</v>
      </c>
      <c r="L125" s="71" t="str">
        <f t="shared" si="20"/>
        <v/>
      </c>
      <c r="M125" s="71" t="str">
        <f t="shared" si="21"/>
        <v/>
      </c>
      <c r="N125" s="71" t="str">
        <f t="shared" si="22"/>
        <v/>
      </c>
      <c r="O125" s="71" t="str">
        <f t="shared" si="23"/>
        <v/>
      </c>
      <c r="P125" s="71" t="str">
        <f t="shared" si="24"/>
        <v/>
      </c>
      <c r="Q125" s="71" t="str">
        <f t="shared" si="25"/>
        <v/>
      </c>
      <c r="R125" s="71" t="str">
        <f t="shared" si="26"/>
        <v/>
      </c>
      <c r="S125" s="71" t="str">
        <f t="shared" si="27"/>
        <v/>
      </c>
      <c r="T125" s="71">
        <f t="shared" si="28"/>
        <v>200</v>
      </c>
      <c r="U125" s="71">
        <f t="shared" si="29"/>
        <v>200</v>
      </c>
      <c r="V125" s="41"/>
      <c r="W125" s="41"/>
    </row>
    <row r="126" spans="1:23" x14ac:dyDescent="0.25">
      <c r="D126" s="18">
        <v>1929</v>
      </c>
      <c r="E126" s="47">
        <f t="shared" si="18"/>
        <v>5</v>
      </c>
      <c r="F126" s="41" t="s">
        <v>126</v>
      </c>
      <c r="G126" s="41">
        <v>200</v>
      </c>
      <c r="H126" s="41">
        <v>200</v>
      </c>
      <c r="I126" s="41"/>
      <c r="J126" s="71">
        <f t="shared" si="19"/>
        <v>200</v>
      </c>
      <c r="K126" s="71">
        <f t="shared" si="19"/>
        <v>200</v>
      </c>
      <c r="L126" s="71" t="str">
        <f t="shared" si="20"/>
        <v/>
      </c>
      <c r="M126" s="71" t="str">
        <f t="shared" si="21"/>
        <v/>
      </c>
      <c r="N126" s="71" t="str">
        <f t="shared" si="22"/>
        <v/>
      </c>
      <c r="O126" s="71" t="str">
        <f t="shared" si="23"/>
        <v/>
      </c>
      <c r="P126" s="71" t="str">
        <f t="shared" si="24"/>
        <v/>
      </c>
      <c r="Q126" s="71" t="str">
        <f t="shared" si="25"/>
        <v/>
      </c>
      <c r="R126" s="71" t="str">
        <f t="shared" si="26"/>
        <v/>
      </c>
      <c r="S126" s="71" t="str">
        <f t="shared" si="27"/>
        <v/>
      </c>
      <c r="T126" s="71">
        <f t="shared" si="28"/>
        <v>200</v>
      </c>
      <c r="U126" s="71">
        <f t="shared" si="29"/>
        <v>200</v>
      </c>
      <c r="V126" s="41"/>
      <c r="W126" s="41"/>
    </row>
    <row r="127" spans="1:23" x14ac:dyDescent="0.25">
      <c r="D127" s="18">
        <v>1929</v>
      </c>
      <c r="E127" s="47">
        <f t="shared" si="18"/>
        <v>5</v>
      </c>
      <c r="F127" s="41" t="s">
        <v>127</v>
      </c>
      <c r="G127" s="41">
        <v>200</v>
      </c>
      <c r="H127" s="41">
        <v>200</v>
      </c>
      <c r="I127" s="41"/>
      <c r="J127" s="71">
        <f t="shared" si="19"/>
        <v>200</v>
      </c>
      <c r="K127" s="71">
        <f t="shared" si="19"/>
        <v>200</v>
      </c>
      <c r="L127" s="71" t="str">
        <f t="shared" si="20"/>
        <v/>
      </c>
      <c r="M127" s="71" t="str">
        <f t="shared" si="21"/>
        <v/>
      </c>
      <c r="N127" s="71" t="str">
        <f t="shared" si="22"/>
        <v/>
      </c>
      <c r="O127" s="71" t="str">
        <f t="shared" si="23"/>
        <v/>
      </c>
      <c r="P127" s="71" t="str">
        <f t="shared" si="24"/>
        <v/>
      </c>
      <c r="Q127" s="71" t="str">
        <f t="shared" si="25"/>
        <v/>
      </c>
      <c r="R127" s="71" t="str">
        <f t="shared" si="26"/>
        <v/>
      </c>
      <c r="S127" s="71" t="str">
        <f t="shared" si="27"/>
        <v/>
      </c>
      <c r="T127" s="71">
        <f t="shared" si="28"/>
        <v>200</v>
      </c>
      <c r="U127" s="71">
        <f t="shared" si="29"/>
        <v>200</v>
      </c>
      <c r="V127" s="41"/>
      <c r="W127" s="41"/>
    </row>
    <row r="128" spans="1:23" x14ac:dyDescent="0.25">
      <c r="D128" s="18">
        <v>1929</v>
      </c>
      <c r="E128" s="47">
        <f t="shared" si="18"/>
        <v>5</v>
      </c>
      <c r="F128" s="41" t="s">
        <v>128</v>
      </c>
      <c r="G128" s="41">
        <v>200</v>
      </c>
      <c r="H128" s="41">
        <v>200</v>
      </c>
      <c r="I128" s="41"/>
      <c r="J128" s="71">
        <f t="shared" si="19"/>
        <v>200</v>
      </c>
      <c r="K128" s="71">
        <f t="shared" si="19"/>
        <v>200</v>
      </c>
      <c r="L128" s="71" t="str">
        <f t="shared" si="20"/>
        <v/>
      </c>
      <c r="M128" s="71" t="str">
        <f t="shared" si="21"/>
        <v/>
      </c>
      <c r="N128" s="71" t="str">
        <f t="shared" si="22"/>
        <v/>
      </c>
      <c r="O128" s="71" t="str">
        <f t="shared" si="23"/>
        <v/>
      </c>
      <c r="P128" s="71" t="str">
        <f t="shared" si="24"/>
        <v/>
      </c>
      <c r="Q128" s="71" t="str">
        <f t="shared" si="25"/>
        <v/>
      </c>
      <c r="R128" s="71" t="str">
        <f t="shared" si="26"/>
        <v/>
      </c>
      <c r="S128" s="71" t="str">
        <f t="shared" si="27"/>
        <v/>
      </c>
      <c r="T128" s="71">
        <f t="shared" si="28"/>
        <v>200</v>
      </c>
      <c r="U128" s="71">
        <f t="shared" si="29"/>
        <v>200</v>
      </c>
      <c r="V128" s="41"/>
      <c r="W128" s="41"/>
    </row>
    <row r="129" spans="4:23" x14ac:dyDescent="0.25">
      <c r="D129" s="18">
        <v>1929</v>
      </c>
      <c r="E129" s="47">
        <f t="shared" si="18"/>
        <v>5</v>
      </c>
      <c r="F129" s="41" t="s">
        <v>129</v>
      </c>
      <c r="G129" s="41">
        <v>200</v>
      </c>
      <c r="H129" s="41">
        <v>200</v>
      </c>
      <c r="I129" s="41"/>
      <c r="J129" s="71">
        <f t="shared" si="19"/>
        <v>200</v>
      </c>
      <c r="K129" s="71">
        <f t="shared" si="19"/>
        <v>200</v>
      </c>
      <c r="L129" s="71" t="str">
        <f t="shared" si="20"/>
        <v/>
      </c>
      <c r="M129" s="71" t="str">
        <f t="shared" si="21"/>
        <v/>
      </c>
      <c r="N129" s="71" t="str">
        <f t="shared" si="22"/>
        <v/>
      </c>
      <c r="O129" s="71" t="str">
        <f t="shared" si="23"/>
        <v/>
      </c>
      <c r="P129" s="71" t="str">
        <f t="shared" si="24"/>
        <v/>
      </c>
      <c r="Q129" s="71" t="str">
        <f t="shared" si="25"/>
        <v/>
      </c>
      <c r="R129" s="71" t="str">
        <f t="shared" si="26"/>
        <v/>
      </c>
      <c r="S129" s="71" t="str">
        <f t="shared" si="27"/>
        <v/>
      </c>
      <c r="T129" s="71">
        <f t="shared" si="28"/>
        <v>200</v>
      </c>
      <c r="U129" s="71">
        <f t="shared" si="29"/>
        <v>200</v>
      </c>
      <c r="V129" s="41"/>
      <c r="W129" s="41"/>
    </row>
    <row r="130" spans="4:23" x14ac:dyDescent="0.25">
      <c r="D130" s="18">
        <v>1929</v>
      </c>
      <c r="E130" s="47">
        <f t="shared" si="18"/>
        <v>5</v>
      </c>
      <c r="F130" s="41" t="s">
        <v>130</v>
      </c>
      <c r="G130" s="41">
        <v>200</v>
      </c>
      <c r="H130" s="41">
        <v>200</v>
      </c>
      <c r="I130" s="41"/>
      <c r="J130" s="71">
        <f t="shared" si="19"/>
        <v>200</v>
      </c>
      <c r="K130" s="71">
        <f t="shared" si="19"/>
        <v>200</v>
      </c>
      <c r="L130" s="71" t="str">
        <f t="shared" si="20"/>
        <v/>
      </c>
      <c r="M130" s="71" t="str">
        <f t="shared" si="21"/>
        <v/>
      </c>
      <c r="N130" s="71" t="str">
        <f t="shared" si="22"/>
        <v/>
      </c>
      <c r="O130" s="71" t="str">
        <f t="shared" si="23"/>
        <v/>
      </c>
      <c r="P130" s="71" t="str">
        <f t="shared" si="24"/>
        <v/>
      </c>
      <c r="Q130" s="71" t="str">
        <f t="shared" si="25"/>
        <v/>
      </c>
      <c r="R130" s="71" t="str">
        <f t="shared" si="26"/>
        <v/>
      </c>
      <c r="S130" s="71" t="str">
        <f t="shared" si="27"/>
        <v/>
      </c>
      <c r="T130" s="71">
        <f t="shared" si="28"/>
        <v>200</v>
      </c>
      <c r="U130" s="71">
        <f t="shared" si="29"/>
        <v>200</v>
      </c>
      <c r="V130" s="41"/>
      <c r="W130" s="41"/>
    </row>
    <row r="131" spans="4:23" x14ac:dyDescent="0.25">
      <c r="D131" s="18">
        <v>1929</v>
      </c>
      <c r="E131" s="47">
        <f t="shared" si="18"/>
        <v>5</v>
      </c>
      <c r="F131" s="41" t="s">
        <v>131</v>
      </c>
      <c r="G131" s="41">
        <v>200</v>
      </c>
      <c r="H131" s="41">
        <v>200</v>
      </c>
      <c r="I131" s="41"/>
      <c r="J131" s="71">
        <f t="shared" si="19"/>
        <v>200</v>
      </c>
      <c r="K131" s="71">
        <f t="shared" si="19"/>
        <v>200</v>
      </c>
      <c r="L131" s="71" t="str">
        <f t="shared" si="20"/>
        <v/>
      </c>
      <c r="M131" s="71" t="str">
        <f t="shared" si="21"/>
        <v/>
      </c>
      <c r="N131" s="71" t="str">
        <f t="shared" si="22"/>
        <v/>
      </c>
      <c r="O131" s="71" t="str">
        <f t="shared" si="23"/>
        <v/>
      </c>
      <c r="P131" s="71" t="str">
        <f t="shared" si="24"/>
        <v/>
      </c>
      <c r="Q131" s="71" t="str">
        <f t="shared" si="25"/>
        <v/>
      </c>
      <c r="R131" s="71" t="str">
        <f t="shared" si="26"/>
        <v/>
      </c>
      <c r="S131" s="71" t="str">
        <f t="shared" si="27"/>
        <v/>
      </c>
      <c r="T131" s="71">
        <f t="shared" si="28"/>
        <v>200</v>
      </c>
      <c r="U131" s="71">
        <f t="shared" si="29"/>
        <v>200</v>
      </c>
      <c r="V131" s="41"/>
      <c r="W131" s="41"/>
    </row>
    <row r="132" spans="4:23" x14ac:dyDescent="0.25">
      <c r="D132" s="18">
        <v>1929</v>
      </c>
      <c r="E132" s="47">
        <f t="shared" si="18"/>
        <v>5</v>
      </c>
      <c r="F132" s="41" t="s">
        <v>132</v>
      </c>
      <c r="G132" s="41">
        <v>200</v>
      </c>
      <c r="H132" s="41">
        <v>200</v>
      </c>
      <c r="I132" s="41"/>
      <c r="J132" s="71">
        <f t="shared" si="19"/>
        <v>200</v>
      </c>
      <c r="K132" s="71">
        <f t="shared" si="19"/>
        <v>200</v>
      </c>
      <c r="L132" s="71" t="str">
        <f t="shared" si="20"/>
        <v/>
      </c>
      <c r="M132" s="71" t="str">
        <f t="shared" si="21"/>
        <v/>
      </c>
      <c r="N132" s="71" t="str">
        <f t="shared" si="22"/>
        <v/>
      </c>
      <c r="O132" s="71" t="str">
        <f t="shared" si="23"/>
        <v/>
      </c>
      <c r="P132" s="71" t="str">
        <f t="shared" si="24"/>
        <v/>
      </c>
      <c r="Q132" s="71" t="str">
        <f t="shared" si="25"/>
        <v/>
      </c>
      <c r="R132" s="71" t="str">
        <f t="shared" si="26"/>
        <v/>
      </c>
      <c r="S132" s="71" t="str">
        <f t="shared" si="27"/>
        <v/>
      </c>
      <c r="T132" s="71">
        <f t="shared" si="28"/>
        <v>200</v>
      </c>
      <c r="U132" s="71">
        <f t="shared" si="29"/>
        <v>200</v>
      </c>
      <c r="V132" s="41"/>
      <c r="W132" s="41"/>
    </row>
    <row r="133" spans="4:23" x14ac:dyDescent="0.25">
      <c r="D133" s="18">
        <v>1929</v>
      </c>
      <c r="E133" s="47">
        <f t="shared" si="18"/>
        <v>5</v>
      </c>
      <c r="F133" s="41" t="s">
        <v>133</v>
      </c>
      <c r="G133" s="41">
        <v>200</v>
      </c>
      <c r="H133" s="41">
        <v>200</v>
      </c>
      <c r="I133" s="41"/>
      <c r="J133" s="71">
        <f t="shared" si="19"/>
        <v>200</v>
      </c>
      <c r="K133" s="71">
        <f t="shared" si="19"/>
        <v>200</v>
      </c>
      <c r="L133" s="71" t="str">
        <f t="shared" si="20"/>
        <v/>
      </c>
      <c r="M133" s="71" t="str">
        <f t="shared" si="21"/>
        <v/>
      </c>
      <c r="N133" s="71" t="str">
        <f t="shared" si="22"/>
        <v/>
      </c>
      <c r="O133" s="71" t="str">
        <f t="shared" si="23"/>
        <v/>
      </c>
      <c r="P133" s="71" t="str">
        <f t="shared" si="24"/>
        <v/>
      </c>
      <c r="Q133" s="71" t="str">
        <f t="shared" si="25"/>
        <v/>
      </c>
      <c r="R133" s="71" t="str">
        <f t="shared" si="26"/>
        <v/>
      </c>
      <c r="S133" s="71" t="str">
        <f t="shared" si="27"/>
        <v/>
      </c>
      <c r="T133" s="71">
        <f t="shared" si="28"/>
        <v>200</v>
      </c>
      <c r="U133" s="71">
        <f t="shared" si="29"/>
        <v>200</v>
      </c>
      <c r="V133" s="41"/>
      <c r="W133" s="41"/>
    </row>
    <row r="134" spans="4:23" x14ac:dyDescent="0.25">
      <c r="D134" s="18">
        <v>1929</v>
      </c>
      <c r="E134" s="47">
        <f t="shared" si="18"/>
        <v>5</v>
      </c>
      <c r="F134" s="41" t="s">
        <v>134</v>
      </c>
      <c r="G134" s="41">
        <v>200</v>
      </c>
      <c r="H134" s="41">
        <v>200</v>
      </c>
      <c r="I134" s="41"/>
      <c r="J134" s="71">
        <f t="shared" si="19"/>
        <v>200</v>
      </c>
      <c r="K134" s="71">
        <f t="shared" si="19"/>
        <v>200</v>
      </c>
      <c r="L134" s="71" t="str">
        <f t="shared" si="20"/>
        <v/>
      </c>
      <c r="M134" s="71" t="str">
        <f t="shared" si="21"/>
        <v/>
      </c>
      <c r="N134" s="71" t="str">
        <f t="shared" si="22"/>
        <v/>
      </c>
      <c r="O134" s="71" t="str">
        <f t="shared" si="23"/>
        <v/>
      </c>
      <c r="P134" s="71" t="str">
        <f t="shared" si="24"/>
        <v/>
      </c>
      <c r="Q134" s="71" t="str">
        <f t="shared" si="25"/>
        <v/>
      </c>
      <c r="R134" s="71" t="str">
        <f t="shared" si="26"/>
        <v/>
      </c>
      <c r="S134" s="71" t="str">
        <f t="shared" si="27"/>
        <v/>
      </c>
      <c r="T134" s="71">
        <f t="shared" si="28"/>
        <v>200</v>
      </c>
      <c r="U134" s="71">
        <f t="shared" si="29"/>
        <v>200</v>
      </c>
      <c r="V134" s="41"/>
      <c r="W134" s="41"/>
    </row>
    <row r="135" spans="4:23" x14ac:dyDescent="0.25">
      <c r="D135" s="18">
        <v>1930</v>
      </c>
      <c r="E135" s="47">
        <f t="shared" si="18"/>
        <v>4</v>
      </c>
      <c r="F135" s="41" t="s">
        <v>135</v>
      </c>
      <c r="G135" s="41">
        <v>200</v>
      </c>
      <c r="H135" s="41">
        <v>200</v>
      </c>
      <c r="I135" s="41"/>
      <c r="J135" s="71">
        <f t="shared" si="19"/>
        <v>200</v>
      </c>
      <c r="K135" s="71">
        <f t="shared" si="19"/>
        <v>200</v>
      </c>
      <c r="L135" s="71" t="str">
        <f t="shared" si="20"/>
        <v/>
      </c>
      <c r="M135" s="71" t="str">
        <f t="shared" si="21"/>
        <v/>
      </c>
      <c r="N135" s="71" t="str">
        <f t="shared" si="22"/>
        <v/>
      </c>
      <c r="O135" s="71" t="str">
        <f t="shared" si="23"/>
        <v/>
      </c>
      <c r="P135" s="71" t="str">
        <f t="shared" si="24"/>
        <v/>
      </c>
      <c r="Q135" s="71" t="str">
        <f t="shared" si="25"/>
        <v/>
      </c>
      <c r="R135" s="71">
        <f t="shared" si="26"/>
        <v>200</v>
      </c>
      <c r="S135" s="71">
        <f t="shared" si="27"/>
        <v>200</v>
      </c>
      <c r="T135" s="71" t="str">
        <f t="shared" si="28"/>
        <v/>
      </c>
      <c r="U135" s="71" t="str">
        <f t="shared" si="29"/>
        <v/>
      </c>
      <c r="V135" s="41"/>
      <c r="W135" s="41"/>
    </row>
    <row r="136" spans="4:23" x14ac:dyDescent="0.25">
      <c r="D136" s="18">
        <v>1930</v>
      </c>
      <c r="E136" s="47">
        <f t="shared" si="18"/>
        <v>4</v>
      </c>
      <c r="F136" s="41" t="s">
        <v>136</v>
      </c>
      <c r="G136" s="41">
        <v>200</v>
      </c>
      <c r="H136" s="41">
        <v>200</v>
      </c>
      <c r="I136" s="41"/>
      <c r="J136" s="71">
        <f t="shared" si="19"/>
        <v>200</v>
      </c>
      <c r="K136" s="71">
        <f t="shared" si="19"/>
        <v>200</v>
      </c>
      <c r="L136" s="71" t="str">
        <f t="shared" si="20"/>
        <v/>
      </c>
      <c r="M136" s="71" t="str">
        <f t="shared" si="21"/>
        <v/>
      </c>
      <c r="N136" s="71" t="str">
        <f t="shared" si="22"/>
        <v/>
      </c>
      <c r="O136" s="71" t="str">
        <f t="shared" si="23"/>
        <v/>
      </c>
      <c r="P136" s="71" t="str">
        <f t="shared" si="24"/>
        <v/>
      </c>
      <c r="Q136" s="71" t="str">
        <f t="shared" si="25"/>
        <v/>
      </c>
      <c r="R136" s="71">
        <f t="shared" si="26"/>
        <v>200</v>
      </c>
      <c r="S136" s="71">
        <f t="shared" si="27"/>
        <v>200</v>
      </c>
      <c r="T136" s="71" t="str">
        <f t="shared" si="28"/>
        <v/>
      </c>
      <c r="U136" s="71" t="str">
        <f t="shared" si="29"/>
        <v/>
      </c>
      <c r="V136" s="41"/>
      <c r="W136" s="41"/>
    </row>
    <row r="137" spans="4:23" x14ac:dyDescent="0.25">
      <c r="D137" s="18">
        <v>1930</v>
      </c>
      <c r="E137" s="47">
        <f t="shared" si="18"/>
        <v>4</v>
      </c>
      <c r="F137" s="41" t="s">
        <v>137</v>
      </c>
      <c r="G137" s="41">
        <v>200</v>
      </c>
      <c r="H137" s="41">
        <v>200</v>
      </c>
      <c r="I137" s="41"/>
      <c r="J137" s="71">
        <f t="shared" si="19"/>
        <v>200</v>
      </c>
      <c r="K137" s="71">
        <f t="shared" si="19"/>
        <v>200</v>
      </c>
      <c r="L137" s="71" t="str">
        <f t="shared" si="20"/>
        <v/>
      </c>
      <c r="M137" s="71" t="str">
        <f t="shared" si="21"/>
        <v/>
      </c>
      <c r="N137" s="71" t="str">
        <f t="shared" si="22"/>
        <v/>
      </c>
      <c r="O137" s="71" t="str">
        <f t="shared" si="23"/>
        <v/>
      </c>
      <c r="P137" s="71" t="str">
        <f t="shared" si="24"/>
        <v/>
      </c>
      <c r="Q137" s="71" t="str">
        <f t="shared" si="25"/>
        <v/>
      </c>
      <c r="R137" s="71">
        <f t="shared" si="26"/>
        <v>200</v>
      </c>
      <c r="S137" s="71">
        <f t="shared" si="27"/>
        <v>200</v>
      </c>
      <c r="T137" s="71" t="str">
        <f t="shared" si="28"/>
        <v/>
      </c>
      <c r="U137" s="71" t="str">
        <f t="shared" si="29"/>
        <v/>
      </c>
      <c r="V137" s="41"/>
      <c r="W137" s="41"/>
    </row>
    <row r="138" spans="4:23" x14ac:dyDescent="0.25">
      <c r="D138" s="18">
        <v>1930</v>
      </c>
      <c r="E138" s="47">
        <f t="shared" si="18"/>
        <v>4</v>
      </c>
      <c r="F138" s="41" t="s">
        <v>138</v>
      </c>
      <c r="G138" s="41">
        <v>200</v>
      </c>
      <c r="H138" s="41">
        <v>200</v>
      </c>
      <c r="I138" s="41"/>
      <c r="J138" s="71">
        <f t="shared" si="19"/>
        <v>200</v>
      </c>
      <c r="K138" s="71">
        <f t="shared" si="19"/>
        <v>200</v>
      </c>
      <c r="L138" s="71" t="str">
        <f t="shared" si="20"/>
        <v/>
      </c>
      <c r="M138" s="71" t="str">
        <f t="shared" si="21"/>
        <v/>
      </c>
      <c r="N138" s="71" t="str">
        <f t="shared" si="22"/>
        <v/>
      </c>
      <c r="O138" s="71" t="str">
        <f t="shared" si="23"/>
        <v/>
      </c>
      <c r="P138" s="71" t="str">
        <f t="shared" si="24"/>
        <v/>
      </c>
      <c r="Q138" s="71" t="str">
        <f t="shared" si="25"/>
        <v/>
      </c>
      <c r="R138" s="71">
        <f t="shared" si="26"/>
        <v>200</v>
      </c>
      <c r="S138" s="71">
        <f t="shared" si="27"/>
        <v>200</v>
      </c>
      <c r="T138" s="71" t="str">
        <f t="shared" si="28"/>
        <v/>
      </c>
      <c r="U138" s="71" t="str">
        <f t="shared" si="29"/>
        <v/>
      </c>
      <c r="V138" s="41"/>
      <c r="W138" s="41"/>
    </row>
    <row r="139" spans="4:23" x14ac:dyDescent="0.25">
      <c r="D139" s="18">
        <v>1930</v>
      </c>
      <c r="E139" s="47">
        <f t="shared" si="18"/>
        <v>4</v>
      </c>
      <c r="F139" s="41" t="s">
        <v>139</v>
      </c>
      <c r="G139" s="41">
        <v>200</v>
      </c>
      <c r="H139" s="41">
        <v>200</v>
      </c>
      <c r="I139" s="41"/>
      <c r="J139" s="71">
        <f t="shared" si="19"/>
        <v>200</v>
      </c>
      <c r="K139" s="71">
        <f t="shared" si="19"/>
        <v>200</v>
      </c>
      <c r="L139" s="71" t="str">
        <f t="shared" si="20"/>
        <v/>
      </c>
      <c r="M139" s="71" t="str">
        <f t="shared" si="21"/>
        <v/>
      </c>
      <c r="N139" s="71" t="str">
        <f t="shared" si="22"/>
        <v/>
      </c>
      <c r="O139" s="71" t="str">
        <f t="shared" si="23"/>
        <v/>
      </c>
      <c r="P139" s="71" t="str">
        <f t="shared" si="24"/>
        <v/>
      </c>
      <c r="Q139" s="71" t="str">
        <f t="shared" si="25"/>
        <v/>
      </c>
      <c r="R139" s="71">
        <f t="shared" si="26"/>
        <v>200</v>
      </c>
      <c r="S139" s="71">
        <f t="shared" si="27"/>
        <v>200</v>
      </c>
      <c r="T139" s="71" t="str">
        <f t="shared" si="28"/>
        <v/>
      </c>
      <c r="U139" s="71" t="str">
        <f t="shared" si="29"/>
        <v/>
      </c>
      <c r="V139" s="41"/>
      <c r="W139" s="41"/>
    </row>
    <row r="140" spans="4:23" x14ac:dyDescent="0.25">
      <c r="D140" s="18">
        <v>1930</v>
      </c>
      <c r="E140" s="47">
        <f t="shared" si="18"/>
        <v>4</v>
      </c>
      <c r="F140" s="41" t="s">
        <v>140</v>
      </c>
      <c r="G140" s="41">
        <v>200</v>
      </c>
      <c r="H140" s="41">
        <v>200</v>
      </c>
      <c r="I140" s="41"/>
      <c r="J140" s="71">
        <f t="shared" si="19"/>
        <v>200</v>
      </c>
      <c r="K140" s="71">
        <f t="shared" si="19"/>
        <v>200</v>
      </c>
      <c r="L140" s="71" t="str">
        <f t="shared" si="20"/>
        <v/>
      </c>
      <c r="M140" s="71" t="str">
        <f t="shared" si="21"/>
        <v/>
      </c>
      <c r="N140" s="71" t="str">
        <f t="shared" si="22"/>
        <v/>
      </c>
      <c r="O140" s="71" t="str">
        <f t="shared" si="23"/>
        <v/>
      </c>
      <c r="P140" s="71" t="str">
        <f t="shared" si="24"/>
        <v/>
      </c>
      <c r="Q140" s="71" t="str">
        <f t="shared" si="25"/>
        <v/>
      </c>
      <c r="R140" s="71">
        <f t="shared" si="26"/>
        <v>200</v>
      </c>
      <c r="S140" s="71">
        <f t="shared" si="27"/>
        <v>200</v>
      </c>
      <c r="T140" s="71" t="str">
        <f t="shared" si="28"/>
        <v/>
      </c>
      <c r="U140" s="71" t="str">
        <f t="shared" si="29"/>
        <v/>
      </c>
      <c r="V140" s="41"/>
      <c r="W140" s="41"/>
    </row>
    <row r="141" spans="4:23" x14ac:dyDescent="0.25">
      <c r="D141" s="18">
        <v>1930</v>
      </c>
      <c r="E141" s="47">
        <f t="shared" si="18"/>
        <v>4</v>
      </c>
      <c r="F141" s="41" t="s">
        <v>141</v>
      </c>
      <c r="G141" s="41">
        <v>200</v>
      </c>
      <c r="H141" s="41">
        <v>200</v>
      </c>
      <c r="I141" s="41"/>
      <c r="J141" s="71">
        <f t="shared" si="19"/>
        <v>200</v>
      </c>
      <c r="K141" s="71">
        <f t="shared" si="19"/>
        <v>200</v>
      </c>
      <c r="L141" s="71" t="str">
        <f t="shared" si="20"/>
        <v/>
      </c>
      <c r="M141" s="71" t="str">
        <f t="shared" si="21"/>
        <v/>
      </c>
      <c r="N141" s="71" t="str">
        <f t="shared" si="22"/>
        <v/>
      </c>
      <c r="O141" s="71" t="str">
        <f t="shared" si="23"/>
        <v/>
      </c>
      <c r="P141" s="71" t="str">
        <f t="shared" si="24"/>
        <v/>
      </c>
      <c r="Q141" s="71" t="str">
        <f t="shared" si="25"/>
        <v/>
      </c>
      <c r="R141" s="71">
        <f t="shared" si="26"/>
        <v>200</v>
      </c>
      <c r="S141" s="71">
        <f t="shared" si="27"/>
        <v>200</v>
      </c>
      <c r="T141" s="71" t="str">
        <f t="shared" si="28"/>
        <v/>
      </c>
      <c r="U141" s="71" t="str">
        <f t="shared" si="29"/>
        <v/>
      </c>
      <c r="V141" s="41"/>
      <c r="W141" s="41"/>
    </row>
    <row r="142" spans="4:23" x14ac:dyDescent="0.25">
      <c r="D142" s="18">
        <v>1930</v>
      </c>
      <c r="E142" s="47">
        <f t="shared" si="18"/>
        <v>4</v>
      </c>
      <c r="F142" s="41" t="s">
        <v>142</v>
      </c>
      <c r="G142" s="41">
        <v>200</v>
      </c>
      <c r="H142" s="41">
        <v>200</v>
      </c>
      <c r="I142" s="41"/>
      <c r="J142" s="71">
        <f t="shared" si="19"/>
        <v>200</v>
      </c>
      <c r="K142" s="71">
        <f t="shared" si="19"/>
        <v>200</v>
      </c>
      <c r="L142" s="71" t="str">
        <f t="shared" si="20"/>
        <v/>
      </c>
      <c r="M142" s="71" t="str">
        <f t="shared" si="21"/>
        <v/>
      </c>
      <c r="N142" s="71" t="str">
        <f t="shared" si="22"/>
        <v/>
      </c>
      <c r="O142" s="71" t="str">
        <f t="shared" si="23"/>
        <v/>
      </c>
      <c r="P142" s="71" t="str">
        <f t="shared" si="24"/>
        <v/>
      </c>
      <c r="Q142" s="71" t="str">
        <f t="shared" si="25"/>
        <v/>
      </c>
      <c r="R142" s="71">
        <f t="shared" si="26"/>
        <v>200</v>
      </c>
      <c r="S142" s="71">
        <f t="shared" si="27"/>
        <v>200</v>
      </c>
      <c r="T142" s="71" t="str">
        <f t="shared" si="28"/>
        <v/>
      </c>
      <c r="U142" s="71" t="str">
        <f t="shared" si="29"/>
        <v/>
      </c>
      <c r="V142" s="41"/>
      <c r="W142" s="41"/>
    </row>
    <row r="143" spans="4:23" x14ac:dyDescent="0.25">
      <c r="D143" s="18">
        <v>1930</v>
      </c>
      <c r="E143" s="47">
        <f t="shared" si="18"/>
        <v>4</v>
      </c>
      <c r="F143" s="41" t="s">
        <v>143</v>
      </c>
      <c r="G143" s="41">
        <v>200</v>
      </c>
      <c r="H143" s="41">
        <v>200</v>
      </c>
      <c r="I143" s="41"/>
      <c r="J143" s="71">
        <f t="shared" si="19"/>
        <v>200</v>
      </c>
      <c r="K143" s="71">
        <f t="shared" si="19"/>
        <v>200</v>
      </c>
      <c r="L143" s="71" t="str">
        <f t="shared" si="20"/>
        <v/>
      </c>
      <c r="M143" s="71" t="str">
        <f t="shared" si="21"/>
        <v/>
      </c>
      <c r="N143" s="71" t="str">
        <f t="shared" si="22"/>
        <v/>
      </c>
      <c r="O143" s="71" t="str">
        <f t="shared" si="23"/>
        <v/>
      </c>
      <c r="P143" s="71" t="str">
        <f t="shared" si="24"/>
        <v/>
      </c>
      <c r="Q143" s="71" t="str">
        <f t="shared" si="25"/>
        <v/>
      </c>
      <c r="R143" s="71">
        <f t="shared" si="26"/>
        <v>200</v>
      </c>
      <c r="S143" s="71">
        <f t="shared" si="27"/>
        <v>200</v>
      </c>
      <c r="T143" s="71" t="str">
        <f t="shared" si="28"/>
        <v/>
      </c>
      <c r="U143" s="71" t="str">
        <f t="shared" si="29"/>
        <v/>
      </c>
      <c r="V143" s="41"/>
      <c r="W143" s="41"/>
    </row>
    <row r="144" spans="4:23" x14ac:dyDescent="0.25">
      <c r="D144" s="18">
        <v>1930</v>
      </c>
      <c r="E144" s="47">
        <f t="shared" si="18"/>
        <v>4</v>
      </c>
      <c r="F144" s="41" t="s">
        <v>144</v>
      </c>
      <c r="G144" s="41">
        <v>200</v>
      </c>
      <c r="H144" s="41">
        <v>200</v>
      </c>
      <c r="I144" s="41"/>
      <c r="J144" s="71">
        <f t="shared" si="19"/>
        <v>200</v>
      </c>
      <c r="K144" s="71">
        <f t="shared" si="19"/>
        <v>200</v>
      </c>
      <c r="L144" s="71" t="str">
        <f t="shared" si="20"/>
        <v/>
      </c>
      <c r="M144" s="71" t="str">
        <f t="shared" si="21"/>
        <v/>
      </c>
      <c r="N144" s="71" t="str">
        <f t="shared" si="22"/>
        <v/>
      </c>
      <c r="O144" s="71" t="str">
        <f t="shared" si="23"/>
        <v/>
      </c>
      <c r="P144" s="71" t="str">
        <f t="shared" si="24"/>
        <v/>
      </c>
      <c r="Q144" s="71" t="str">
        <f t="shared" si="25"/>
        <v/>
      </c>
      <c r="R144" s="71">
        <f t="shared" si="26"/>
        <v>200</v>
      </c>
      <c r="S144" s="71">
        <f t="shared" si="27"/>
        <v>200</v>
      </c>
      <c r="T144" s="71" t="str">
        <f t="shared" si="28"/>
        <v/>
      </c>
      <c r="U144" s="71" t="str">
        <f t="shared" si="29"/>
        <v/>
      </c>
      <c r="V144" s="41"/>
      <c r="W144" s="41"/>
    </row>
    <row r="145" spans="4:23" x14ac:dyDescent="0.25">
      <c r="D145" s="18">
        <v>1930</v>
      </c>
      <c r="E145" s="47">
        <f t="shared" si="18"/>
        <v>4</v>
      </c>
      <c r="F145" s="41" t="s">
        <v>145</v>
      </c>
      <c r="G145" s="41">
        <v>200</v>
      </c>
      <c r="H145" s="41">
        <v>200</v>
      </c>
      <c r="I145" s="41"/>
      <c r="J145" s="71">
        <f t="shared" si="19"/>
        <v>200</v>
      </c>
      <c r="K145" s="71">
        <f t="shared" si="19"/>
        <v>200</v>
      </c>
      <c r="L145" s="71" t="str">
        <f t="shared" si="20"/>
        <v/>
      </c>
      <c r="M145" s="71" t="str">
        <f t="shared" si="21"/>
        <v/>
      </c>
      <c r="N145" s="71" t="str">
        <f t="shared" si="22"/>
        <v/>
      </c>
      <c r="O145" s="71" t="str">
        <f t="shared" si="23"/>
        <v/>
      </c>
      <c r="P145" s="71" t="str">
        <f t="shared" si="24"/>
        <v/>
      </c>
      <c r="Q145" s="71" t="str">
        <f t="shared" si="25"/>
        <v/>
      </c>
      <c r="R145" s="71">
        <f t="shared" si="26"/>
        <v>200</v>
      </c>
      <c r="S145" s="71">
        <f t="shared" si="27"/>
        <v>200</v>
      </c>
      <c r="T145" s="71" t="str">
        <f t="shared" si="28"/>
        <v/>
      </c>
      <c r="U145" s="71" t="str">
        <f t="shared" si="29"/>
        <v/>
      </c>
      <c r="V145" s="41"/>
      <c r="W145" s="41"/>
    </row>
    <row r="146" spans="4:23" x14ac:dyDescent="0.25">
      <c r="D146" s="18">
        <v>1930</v>
      </c>
      <c r="E146" s="47">
        <f t="shared" si="18"/>
        <v>4</v>
      </c>
      <c r="F146" s="41" t="s">
        <v>146</v>
      </c>
      <c r="G146" s="41">
        <v>200</v>
      </c>
      <c r="H146" s="41">
        <v>200</v>
      </c>
      <c r="I146" s="41"/>
      <c r="J146" s="71">
        <f t="shared" si="19"/>
        <v>200</v>
      </c>
      <c r="K146" s="71">
        <f t="shared" si="19"/>
        <v>200</v>
      </c>
      <c r="L146" s="71" t="str">
        <f t="shared" si="20"/>
        <v/>
      </c>
      <c r="M146" s="71" t="str">
        <f t="shared" si="21"/>
        <v/>
      </c>
      <c r="N146" s="71" t="str">
        <f t="shared" si="22"/>
        <v/>
      </c>
      <c r="O146" s="71" t="str">
        <f t="shared" si="23"/>
        <v/>
      </c>
      <c r="P146" s="71" t="str">
        <f t="shared" si="24"/>
        <v/>
      </c>
      <c r="Q146" s="71" t="str">
        <f t="shared" si="25"/>
        <v/>
      </c>
      <c r="R146" s="71">
        <f t="shared" si="26"/>
        <v>200</v>
      </c>
      <c r="S146" s="71">
        <f t="shared" si="27"/>
        <v>200</v>
      </c>
      <c r="T146" s="71" t="str">
        <f t="shared" si="28"/>
        <v/>
      </c>
      <c r="U146" s="71" t="str">
        <f t="shared" si="29"/>
        <v/>
      </c>
      <c r="V146" s="41"/>
      <c r="W146" s="41"/>
    </row>
    <row r="147" spans="4:23" x14ac:dyDescent="0.25">
      <c r="D147" s="18">
        <v>1931</v>
      </c>
      <c r="E147" s="47">
        <f t="shared" si="18"/>
        <v>5</v>
      </c>
      <c r="F147" s="41" t="s">
        <v>147</v>
      </c>
      <c r="G147" s="41">
        <v>200</v>
      </c>
      <c r="H147" s="41">
        <v>200</v>
      </c>
      <c r="I147" s="41"/>
      <c r="J147" s="71">
        <f t="shared" si="19"/>
        <v>200</v>
      </c>
      <c r="K147" s="71">
        <f t="shared" si="19"/>
        <v>200</v>
      </c>
      <c r="L147" s="71" t="str">
        <f t="shared" si="20"/>
        <v/>
      </c>
      <c r="M147" s="71" t="str">
        <f t="shared" si="21"/>
        <v/>
      </c>
      <c r="N147" s="71" t="str">
        <f t="shared" si="22"/>
        <v/>
      </c>
      <c r="O147" s="71" t="str">
        <f t="shared" si="23"/>
        <v/>
      </c>
      <c r="P147" s="71" t="str">
        <f t="shared" si="24"/>
        <v/>
      </c>
      <c r="Q147" s="71" t="str">
        <f t="shared" si="25"/>
        <v/>
      </c>
      <c r="R147" s="71" t="str">
        <f t="shared" si="26"/>
        <v/>
      </c>
      <c r="S147" s="71" t="str">
        <f t="shared" si="27"/>
        <v/>
      </c>
      <c r="T147" s="71">
        <f t="shared" si="28"/>
        <v>200</v>
      </c>
      <c r="U147" s="71">
        <f t="shared" si="29"/>
        <v>200</v>
      </c>
      <c r="V147" s="41"/>
      <c r="W147" s="41"/>
    </row>
    <row r="148" spans="4:23" x14ac:dyDescent="0.25">
      <c r="D148" s="18">
        <v>1931</v>
      </c>
      <c r="E148" s="47">
        <f t="shared" si="18"/>
        <v>5</v>
      </c>
      <c r="F148" s="41" t="s">
        <v>148</v>
      </c>
      <c r="G148" s="41">
        <v>200</v>
      </c>
      <c r="H148" s="41">
        <v>200</v>
      </c>
      <c r="I148" s="41"/>
      <c r="J148" s="71">
        <f t="shared" si="19"/>
        <v>200</v>
      </c>
      <c r="K148" s="71">
        <f t="shared" si="19"/>
        <v>200</v>
      </c>
      <c r="L148" s="71" t="str">
        <f t="shared" si="20"/>
        <v/>
      </c>
      <c r="M148" s="71" t="str">
        <f t="shared" si="21"/>
        <v/>
      </c>
      <c r="N148" s="71" t="str">
        <f t="shared" si="22"/>
        <v/>
      </c>
      <c r="O148" s="71" t="str">
        <f t="shared" si="23"/>
        <v/>
      </c>
      <c r="P148" s="71" t="str">
        <f t="shared" si="24"/>
        <v/>
      </c>
      <c r="Q148" s="71" t="str">
        <f t="shared" si="25"/>
        <v/>
      </c>
      <c r="R148" s="71" t="str">
        <f t="shared" si="26"/>
        <v/>
      </c>
      <c r="S148" s="71" t="str">
        <f t="shared" si="27"/>
        <v/>
      </c>
      <c r="T148" s="71">
        <f t="shared" si="28"/>
        <v>200</v>
      </c>
      <c r="U148" s="71">
        <f t="shared" si="29"/>
        <v>200</v>
      </c>
      <c r="V148" s="41"/>
      <c r="W148" s="41"/>
    </row>
    <row r="149" spans="4:23" x14ac:dyDescent="0.25">
      <c r="D149" s="18">
        <v>1931</v>
      </c>
      <c r="E149" s="47">
        <f t="shared" si="18"/>
        <v>5</v>
      </c>
      <c r="F149" s="41" t="s">
        <v>149</v>
      </c>
      <c r="G149" s="41">
        <v>200</v>
      </c>
      <c r="H149" s="41">
        <v>200</v>
      </c>
      <c r="I149" s="41"/>
      <c r="J149" s="71">
        <f t="shared" si="19"/>
        <v>200</v>
      </c>
      <c r="K149" s="71">
        <f t="shared" si="19"/>
        <v>200</v>
      </c>
      <c r="L149" s="71" t="str">
        <f t="shared" si="20"/>
        <v/>
      </c>
      <c r="M149" s="71" t="str">
        <f t="shared" si="21"/>
        <v/>
      </c>
      <c r="N149" s="71" t="str">
        <f t="shared" si="22"/>
        <v/>
      </c>
      <c r="O149" s="71" t="str">
        <f t="shared" si="23"/>
        <v/>
      </c>
      <c r="P149" s="71" t="str">
        <f t="shared" si="24"/>
        <v/>
      </c>
      <c r="Q149" s="71" t="str">
        <f t="shared" si="25"/>
        <v/>
      </c>
      <c r="R149" s="71" t="str">
        <f t="shared" si="26"/>
        <v/>
      </c>
      <c r="S149" s="71" t="str">
        <f t="shared" si="27"/>
        <v/>
      </c>
      <c r="T149" s="71">
        <f t="shared" si="28"/>
        <v>200</v>
      </c>
      <c r="U149" s="71">
        <f t="shared" si="29"/>
        <v>200</v>
      </c>
      <c r="V149" s="41"/>
      <c r="W149" s="41"/>
    </row>
    <row r="150" spans="4:23" x14ac:dyDescent="0.25">
      <c r="D150" s="18">
        <v>1931</v>
      </c>
      <c r="E150" s="47">
        <f t="shared" si="18"/>
        <v>5</v>
      </c>
      <c r="F150" s="41" t="s">
        <v>150</v>
      </c>
      <c r="G150" s="41">
        <v>200</v>
      </c>
      <c r="H150" s="41">
        <v>200</v>
      </c>
      <c r="I150" s="41"/>
      <c r="J150" s="71">
        <f t="shared" si="19"/>
        <v>200</v>
      </c>
      <c r="K150" s="71">
        <f t="shared" si="19"/>
        <v>200</v>
      </c>
      <c r="L150" s="71" t="str">
        <f t="shared" si="20"/>
        <v/>
      </c>
      <c r="M150" s="71" t="str">
        <f t="shared" si="21"/>
        <v/>
      </c>
      <c r="N150" s="71" t="str">
        <f t="shared" si="22"/>
        <v/>
      </c>
      <c r="O150" s="71" t="str">
        <f t="shared" si="23"/>
        <v/>
      </c>
      <c r="P150" s="71" t="str">
        <f t="shared" si="24"/>
        <v/>
      </c>
      <c r="Q150" s="71" t="str">
        <f t="shared" si="25"/>
        <v/>
      </c>
      <c r="R150" s="71" t="str">
        <f t="shared" si="26"/>
        <v/>
      </c>
      <c r="S150" s="71" t="str">
        <f t="shared" si="27"/>
        <v/>
      </c>
      <c r="T150" s="71">
        <f t="shared" si="28"/>
        <v>200</v>
      </c>
      <c r="U150" s="71">
        <f t="shared" si="29"/>
        <v>200</v>
      </c>
      <c r="V150" s="41"/>
      <c r="W150" s="41"/>
    </row>
    <row r="151" spans="4:23" x14ac:dyDescent="0.25">
      <c r="D151" s="18">
        <v>1931</v>
      </c>
      <c r="E151" s="47">
        <f t="shared" si="18"/>
        <v>5</v>
      </c>
      <c r="F151" s="41" t="s">
        <v>151</v>
      </c>
      <c r="G151" s="41">
        <v>200</v>
      </c>
      <c r="H151" s="41">
        <v>200</v>
      </c>
      <c r="I151" s="41"/>
      <c r="J151" s="71">
        <f t="shared" si="19"/>
        <v>200</v>
      </c>
      <c r="K151" s="71">
        <f t="shared" si="19"/>
        <v>200</v>
      </c>
      <c r="L151" s="71" t="str">
        <f t="shared" si="20"/>
        <v/>
      </c>
      <c r="M151" s="71" t="str">
        <f t="shared" si="21"/>
        <v/>
      </c>
      <c r="N151" s="71" t="str">
        <f t="shared" si="22"/>
        <v/>
      </c>
      <c r="O151" s="71" t="str">
        <f t="shared" si="23"/>
        <v/>
      </c>
      <c r="P151" s="71" t="str">
        <f t="shared" si="24"/>
        <v/>
      </c>
      <c r="Q151" s="71" t="str">
        <f t="shared" si="25"/>
        <v/>
      </c>
      <c r="R151" s="71" t="str">
        <f t="shared" si="26"/>
        <v/>
      </c>
      <c r="S151" s="71" t="str">
        <f t="shared" si="27"/>
        <v/>
      </c>
      <c r="T151" s="71">
        <f t="shared" si="28"/>
        <v>200</v>
      </c>
      <c r="U151" s="71">
        <f t="shared" si="29"/>
        <v>200</v>
      </c>
      <c r="V151" s="41"/>
      <c r="W151" s="41"/>
    </row>
    <row r="152" spans="4:23" x14ac:dyDescent="0.25">
      <c r="D152" s="18">
        <v>1931</v>
      </c>
      <c r="E152" s="47">
        <f t="shared" si="18"/>
        <v>5</v>
      </c>
      <c r="F152" s="41" t="s">
        <v>152</v>
      </c>
      <c r="G152" s="41">
        <v>200</v>
      </c>
      <c r="H152" s="41">
        <v>200</v>
      </c>
      <c r="I152" s="41"/>
      <c r="J152" s="71">
        <f t="shared" si="19"/>
        <v>200</v>
      </c>
      <c r="K152" s="71">
        <f t="shared" si="19"/>
        <v>200</v>
      </c>
      <c r="L152" s="71" t="str">
        <f t="shared" si="20"/>
        <v/>
      </c>
      <c r="M152" s="71" t="str">
        <f t="shared" si="21"/>
        <v/>
      </c>
      <c r="N152" s="71" t="str">
        <f t="shared" si="22"/>
        <v/>
      </c>
      <c r="O152" s="71" t="str">
        <f t="shared" si="23"/>
        <v/>
      </c>
      <c r="P152" s="71" t="str">
        <f t="shared" si="24"/>
        <v/>
      </c>
      <c r="Q152" s="71" t="str">
        <f t="shared" si="25"/>
        <v/>
      </c>
      <c r="R152" s="71" t="str">
        <f t="shared" si="26"/>
        <v/>
      </c>
      <c r="S152" s="71" t="str">
        <f t="shared" si="27"/>
        <v/>
      </c>
      <c r="T152" s="71">
        <f t="shared" si="28"/>
        <v>200</v>
      </c>
      <c r="U152" s="71">
        <f t="shared" si="29"/>
        <v>200</v>
      </c>
      <c r="V152" s="41"/>
      <c r="W152" s="41"/>
    </row>
    <row r="153" spans="4:23" x14ac:dyDescent="0.25">
      <c r="D153" s="18">
        <v>1931</v>
      </c>
      <c r="E153" s="47">
        <f t="shared" si="18"/>
        <v>5</v>
      </c>
      <c r="F153" s="41" t="s">
        <v>153</v>
      </c>
      <c r="G153" s="41">
        <v>200</v>
      </c>
      <c r="H153" s="41">
        <v>200</v>
      </c>
      <c r="I153" s="41"/>
      <c r="J153" s="71">
        <f t="shared" si="19"/>
        <v>200</v>
      </c>
      <c r="K153" s="71">
        <f t="shared" si="19"/>
        <v>200</v>
      </c>
      <c r="L153" s="71" t="str">
        <f t="shared" si="20"/>
        <v/>
      </c>
      <c r="M153" s="71" t="str">
        <f t="shared" si="21"/>
        <v/>
      </c>
      <c r="N153" s="71" t="str">
        <f t="shared" si="22"/>
        <v/>
      </c>
      <c r="O153" s="71" t="str">
        <f t="shared" si="23"/>
        <v/>
      </c>
      <c r="P153" s="71" t="str">
        <f t="shared" si="24"/>
        <v/>
      </c>
      <c r="Q153" s="71" t="str">
        <f t="shared" si="25"/>
        <v/>
      </c>
      <c r="R153" s="71" t="str">
        <f t="shared" si="26"/>
        <v/>
      </c>
      <c r="S153" s="71" t="str">
        <f t="shared" si="27"/>
        <v/>
      </c>
      <c r="T153" s="71">
        <f t="shared" si="28"/>
        <v>200</v>
      </c>
      <c r="U153" s="71">
        <f t="shared" si="29"/>
        <v>200</v>
      </c>
      <c r="V153" s="41"/>
      <c r="W153" s="41"/>
    </row>
    <row r="154" spans="4:23" x14ac:dyDescent="0.25">
      <c r="D154" s="18">
        <v>1931</v>
      </c>
      <c r="E154" s="47">
        <f t="shared" si="18"/>
        <v>5</v>
      </c>
      <c r="F154" s="41" t="s">
        <v>154</v>
      </c>
      <c r="G154" s="41">
        <v>200</v>
      </c>
      <c r="H154" s="41">
        <v>200</v>
      </c>
      <c r="I154" s="41"/>
      <c r="J154" s="71">
        <f t="shared" si="19"/>
        <v>200</v>
      </c>
      <c r="K154" s="71">
        <f t="shared" si="19"/>
        <v>200</v>
      </c>
      <c r="L154" s="71" t="str">
        <f t="shared" si="20"/>
        <v/>
      </c>
      <c r="M154" s="71" t="str">
        <f t="shared" si="21"/>
        <v/>
      </c>
      <c r="N154" s="71" t="str">
        <f t="shared" si="22"/>
        <v/>
      </c>
      <c r="O154" s="71" t="str">
        <f t="shared" si="23"/>
        <v/>
      </c>
      <c r="P154" s="71" t="str">
        <f t="shared" si="24"/>
        <v/>
      </c>
      <c r="Q154" s="71" t="str">
        <f t="shared" si="25"/>
        <v/>
      </c>
      <c r="R154" s="71" t="str">
        <f t="shared" si="26"/>
        <v/>
      </c>
      <c r="S154" s="71" t="str">
        <f t="shared" si="27"/>
        <v/>
      </c>
      <c r="T154" s="71">
        <f t="shared" si="28"/>
        <v>200</v>
      </c>
      <c r="U154" s="71">
        <f t="shared" si="29"/>
        <v>200</v>
      </c>
      <c r="V154" s="41"/>
      <c r="W154" s="41"/>
    </row>
    <row r="155" spans="4:23" x14ac:dyDescent="0.25">
      <c r="D155" s="18">
        <v>1931</v>
      </c>
      <c r="E155" s="47">
        <f t="shared" si="18"/>
        <v>5</v>
      </c>
      <c r="F155" s="41" t="s">
        <v>155</v>
      </c>
      <c r="G155" s="41">
        <v>200</v>
      </c>
      <c r="H155" s="41">
        <v>200</v>
      </c>
      <c r="I155" s="41"/>
      <c r="J155" s="71">
        <f t="shared" si="19"/>
        <v>200</v>
      </c>
      <c r="K155" s="71">
        <f t="shared" si="19"/>
        <v>200</v>
      </c>
      <c r="L155" s="71" t="str">
        <f t="shared" si="20"/>
        <v/>
      </c>
      <c r="M155" s="71" t="str">
        <f t="shared" si="21"/>
        <v/>
      </c>
      <c r="N155" s="71" t="str">
        <f t="shared" si="22"/>
        <v/>
      </c>
      <c r="O155" s="71" t="str">
        <f t="shared" si="23"/>
        <v/>
      </c>
      <c r="P155" s="71" t="str">
        <f t="shared" si="24"/>
        <v/>
      </c>
      <c r="Q155" s="71" t="str">
        <f t="shared" si="25"/>
        <v/>
      </c>
      <c r="R155" s="71" t="str">
        <f t="shared" si="26"/>
        <v/>
      </c>
      <c r="S155" s="71" t="str">
        <f t="shared" si="27"/>
        <v/>
      </c>
      <c r="T155" s="71">
        <f t="shared" si="28"/>
        <v>200</v>
      </c>
      <c r="U155" s="71">
        <f t="shared" si="29"/>
        <v>200</v>
      </c>
      <c r="V155" s="41"/>
      <c r="W155" s="41"/>
    </row>
    <row r="156" spans="4:23" x14ac:dyDescent="0.25">
      <c r="D156" s="18">
        <v>1931</v>
      </c>
      <c r="E156" s="47">
        <f t="shared" si="18"/>
        <v>5</v>
      </c>
      <c r="F156" s="41" t="s">
        <v>156</v>
      </c>
      <c r="G156" s="41">
        <v>200</v>
      </c>
      <c r="H156" s="41">
        <v>200</v>
      </c>
      <c r="I156" s="41"/>
      <c r="J156" s="71">
        <f t="shared" si="19"/>
        <v>200</v>
      </c>
      <c r="K156" s="71">
        <f t="shared" si="19"/>
        <v>200</v>
      </c>
      <c r="L156" s="71" t="str">
        <f t="shared" si="20"/>
        <v/>
      </c>
      <c r="M156" s="71" t="str">
        <f t="shared" si="21"/>
        <v/>
      </c>
      <c r="N156" s="71" t="str">
        <f t="shared" si="22"/>
        <v/>
      </c>
      <c r="O156" s="71" t="str">
        <f t="shared" si="23"/>
        <v/>
      </c>
      <c r="P156" s="71" t="str">
        <f t="shared" si="24"/>
        <v/>
      </c>
      <c r="Q156" s="71" t="str">
        <f t="shared" si="25"/>
        <v/>
      </c>
      <c r="R156" s="71" t="str">
        <f t="shared" si="26"/>
        <v/>
      </c>
      <c r="S156" s="71" t="str">
        <f t="shared" si="27"/>
        <v/>
      </c>
      <c r="T156" s="71">
        <f t="shared" si="28"/>
        <v>200</v>
      </c>
      <c r="U156" s="71">
        <f t="shared" si="29"/>
        <v>200</v>
      </c>
      <c r="V156" s="41"/>
      <c r="W156" s="41"/>
    </row>
    <row r="157" spans="4:23" x14ac:dyDescent="0.25">
      <c r="D157" s="18">
        <v>1931</v>
      </c>
      <c r="E157" s="47">
        <f t="shared" si="18"/>
        <v>5</v>
      </c>
      <c r="F157" s="41" t="s">
        <v>157</v>
      </c>
      <c r="G157" s="41">
        <v>200</v>
      </c>
      <c r="H157" s="41">
        <v>200</v>
      </c>
      <c r="I157" s="41"/>
      <c r="J157" s="71">
        <f t="shared" si="19"/>
        <v>200</v>
      </c>
      <c r="K157" s="71">
        <f t="shared" si="19"/>
        <v>200</v>
      </c>
      <c r="L157" s="71" t="str">
        <f t="shared" si="20"/>
        <v/>
      </c>
      <c r="M157" s="71" t="str">
        <f t="shared" si="21"/>
        <v/>
      </c>
      <c r="N157" s="71" t="str">
        <f t="shared" si="22"/>
        <v/>
      </c>
      <c r="O157" s="71" t="str">
        <f t="shared" si="23"/>
        <v/>
      </c>
      <c r="P157" s="71" t="str">
        <f t="shared" si="24"/>
        <v/>
      </c>
      <c r="Q157" s="71" t="str">
        <f t="shared" si="25"/>
        <v/>
      </c>
      <c r="R157" s="71" t="str">
        <f t="shared" si="26"/>
        <v/>
      </c>
      <c r="S157" s="71" t="str">
        <f t="shared" si="27"/>
        <v/>
      </c>
      <c r="T157" s="71">
        <f t="shared" si="28"/>
        <v>200</v>
      </c>
      <c r="U157" s="71">
        <f t="shared" si="29"/>
        <v>200</v>
      </c>
      <c r="V157" s="41"/>
      <c r="W157" s="41"/>
    </row>
    <row r="158" spans="4:23" x14ac:dyDescent="0.25">
      <c r="D158" s="18">
        <v>1931</v>
      </c>
      <c r="E158" s="47">
        <f t="shared" si="18"/>
        <v>5</v>
      </c>
      <c r="F158" s="41" t="s">
        <v>158</v>
      </c>
      <c r="G158" s="41">
        <v>200</v>
      </c>
      <c r="H158" s="41">
        <v>200</v>
      </c>
      <c r="I158" s="41"/>
      <c r="J158" s="71">
        <f t="shared" si="19"/>
        <v>200</v>
      </c>
      <c r="K158" s="71">
        <f t="shared" si="19"/>
        <v>200</v>
      </c>
      <c r="L158" s="71" t="str">
        <f t="shared" si="20"/>
        <v/>
      </c>
      <c r="M158" s="71" t="str">
        <f t="shared" si="21"/>
        <v/>
      </c>
      <c r="N158" s="71" t="str">
        <f t="shared" si="22"/>
        <v/>
      </c>
      <c r="O158" s="71" t="str">
        <f t="shared" si="23"/>
        <v/>
      </c>
      <c r="P158" s="71" t="str">
        <f t="shared" si="24"/>
        <v/>
      </c>
      <c r="Q158" s="71" t="str">
        <f t="shared" si="25"/>
        <v/>
      </c>
      <c r="R158" s="71" t="str">
        <f t="shared" si="26"/>
        <v/>
      </c>
      <c r="S158" s="71" t="str">
        <f t="shared" si="27"/>
        <v/>
      </c>
      <c r="T158" s="71">
        <f t="shared" si="28"/>
        <v>200</v>
      </c>
      <c r="U158" s="71">
        <f t="shared" si="29"/>
        <v>200</v>
      </c>
      <c r="V158" s="41"/>
      <c r="W158" s="41"/>
    </row>
    <row r="159" spans="4:23" x14ac:dyDescent="0.25">
      <c r="D159" s="18">
        <v>1932</v>
      </c>
      <c r="E159" s="47">
        <f t="shared" si="18"/>
        <v>4</v>
      </c>
      <c r="F159" s="41" t="s">
        <v>159</v>
      </c>
      <c r="G159" s="41">
        <v>200</v>
      </c>
      <c r="H159" s="41">
        <v>200</v>
      </c>
      <c r="I159" s="41"/>
      <c r="J159" s="71">
        <f t="shared" si="19"/>
        <v>200</v>
      </c>
      <c r="K159" s="71">
        <f t="shared" si="19"/>
        <v>200</v>
      </c>
      <c r="L159" s="71" t="str">
        <f t="shared" si="20"/>
        <v/>
      </c>
      <c r="M159" s="71" t="str">
        <f t="shared" si="21"/>
        <v/>
      </c>
      <c r="N159" s="71" t="str">
        <f t="shared" si="22"/>
        <v/>
      </c>
      <c r="O159" s="71" t="str">
        <f t="shared" si="23"/>
        <v/>
      </c>
      <c r="P159" s="71" t="str">
        <f t="shared" si="24"/>
        <v/>
      </c>
      <c r="Q159" s="71" t="str">
        <f t="shared" si="25"/>
        <v/>
      </c>
      <c r="R159" s="71">
        <f t="shared" si="26"/>
        <v>200</v>
      </c>
      <c r="S159" s="71">
        <f t="shared" si="27"/>
        <v>200</v>
      </c>
      <c r="T159" s="71" t="str">
        <f t="shared" si="28"/>
        <v/>
      </c>
      <c r="U159" s="71" t="str">
        <f t="shared" si="29"/>
        <v/>
      </c>
      <c r="V159" s="41"/>
      <c r="W159" s="41"/>
    </row>
    <row r="160" spans="4:23" x14ac:dyDescent="0.25">
      <c r="D160" s="18">
        <v>1932</v>
      </c>
      <c r="E160" s="47">
        <f t="shared" si="18"/>
        <v>4</v>
      </c>
      <c r="F160" s="41" t="s">
        <v>160</v>
      </c>
      <c r="G160" s="41">
        <v>200</v>
      </c>
      <c r="H160" s="41">
        <v>200</v>
      </c>
      <c r="I160" s="41"/>
      <c r="J160" s="71">
        <f t="shared" si="19"/>
        <v>200</v>
      </c>
      <c r="K160" s="71">
        <f t="shared" si="19"/>
        <v>200</v>
      </c>
      <c r="L160" s="71" t="str">
        <f t="shared" si="20"/>
        <v/>
      </c>
      <c r="M160" s="71" t="str">
        <f t="shared" si="21"/>
        <v/>
      </c>
      <c r="N160" s="71" t="str">
        <f t="shared" si="22"/>
        <v/>
      </c>
      <c r="O160" s="71" t="str">
        <f t="shared" si="23"/>
        <v/>
      </c>
      <c r="P160" s="71" t="str">
        <f t="shared" si="24"/>
        <v/>
      </c>
      <c r="Q160" s="71" t="str">
        <f t="shared" si="25"/>
        <v/>
      </c>
      <c r="R160" s="71">
        <f t="shared" si="26"/>
        <v>200</v>
      </c>
      <c r="S160" s="71">
        <f t="shared" si="27"/>
        <v>200</v>
      </c>
      <c r="T160" s="71" t="str">
        <f t="shared" si="28"/>
        <v/>
      </c>
      <c r="U160" s="71" t="str">
        <f t="shared" si="29"/>
        <v/>
      </c>
      <c r="V160" s="41"/>
      <c r="W160" s="41"/>
    </row>
    <row r="161" spans="4:23" x14ac:dyDescent="0.25">
      <c r="D161" s="18">
        <v>1932</v>
      </c>
      <c r="E161" s="47">
        <f t="shared" si="18"/>
        <v>4</v>
      </c>
      <c r="F161" s="41" t="s">
        <v>161</v>
      </c>
      <c r="G161" s="41">
        <v>200</v>
      </c>
      <c r="H161" s="41">
        <v>200</v>
      </c>
      <c r="I161" s="41"/>
      <c r="J161" s="71">
        <f t="shared" si="19"/>
        <v>200</v>
      </c>
      <c r="K161" s="71">
        <f t="shared" si="19"/>
        <v>200</v>
      </c>
      <c r="L161" s="71" t="str">
        <f t="shared" si="20"/>
        <v/>
      </c>
      <c r="M161" s="71" t="str">
        <f t="shared" si="21"/>
        <v/>
      </c>
      <c r="N161" s="71" t="str">
        <f t="shared" si="22"/>
        <v/>
      </c>
      <c r="O161" s="71" t="str">
        <f t="shared" si="23"/>
        <v/>
      </c>
      <c r="P161" s="71" t="str">
        <f t="shared" si="24"/>
        <v/>
      </c>
      <c r="Q161" s="71" t="str">
        <f t="shared" si="25"/>
        <v/>
      </c>
      <c r="R161" s="71">
        <f t="shared" si="26"/>
        <v>200</v>
      </c>
      <c r="S161" s="71">
        <f t="shared" si="27"/>
        <v>200</v>
      </c>
      <c r="T161" s="71" t="str">
        <f t="shared" si="28"/>
        <v/>
      </c>
      <c r="U161" s="71" t="str">
        <f t="shared" si="29"/>
        <v/>
      </c>
      <c r="V161" s="41"/>
      <c r="W161" s="41"/>
    </row>
    <row r="162" spans="4:23" x14ac:dyDescent="0.25">
      <c r="D162" s="18">
        <v>1932</v>
      </c>
      <c r="E162" s="47">
        <f t="shared" si="18"/>
        <v>4</v>
      </c>
      <c r="F162" s="41" t="s">
        <v>162</v>
      </c>
      <c r="G162" s="41">
        <v>200</v>
      </c>
      <c r="H162" s="41">
        <v>200</v>
      </c>
      <c r="I162" s="41"/>
      <c r="J162" s="71">
        <f t="shared" si="19"/>
        <v>200</v>
      </c>
      <c r="K162" s="71">
        <f t="shared" si="19"/>
        <v>200</v>
      </c>
      <c r="L162" s="71" t="str">
        <f t="shared" si="20"/>
        <v/>
      </c>
      <c r="M162" s="71" t="str">
        <f t="shared" si="21"/>
        <v/>
      </c>
      <c r="N162" s="71" t="str">
        <f t="shared" si="22"/>
        <v/>
      </c>
      <c r="O162" s="71" t="str">
        <f t="shared" si="23"/>
        <v/>
      </c>
      <c r="P162" s="71" t="str">
        <f t="shared" si="24"/>
        <v/>
      </c>
      <c r="Q162" s="71" t="str">
        <f t="shared" si="25"/>
        <v/>
      </c>
      <c r="R162" s="71">
        <f t="shared" si="26"/>
        <v>200</v>
      </c>
      <c r="S162" s="71">
        <f t="shared" si="27"/>
        <v>200</v>
      </c>
      <c r="T162" s="71" t="str">
        <f t="shared" si="28"/>
        <v/>
      </c>
      <c r="U162" s="71" t="str">
        <f t="shared" si="29"/>
        <v/>
      </c>
      <c r="V162" s="41"/>
      <c r="W162" s="41"/>
    </row>
    <row r="163" spans="4:23" x14ac:dyDescent="0.25">
      <c r="D163" s="18">
        <v>1932</v>
      </c>
      <c r="E163" s="47">
        <f t="shared" si="18"/>
        <v>4</v>
      </c>
      <c r="F163" s="41" t="s">
        <v>163</v>
      </c>
      <c r="G163" s="41">
        <v>200</v>
      </c>
      <c r="H163" s="41">
        <v>200</v>
      </c>
      <c r="I163" s="41"/>
      <c r="J163" s="71">
        <f t="shared" si="19"/>
        <v>200</v>
      </c>
      <c r="K163" s="71">
        <f t="shared" si="19"/>
        <v>200</v>
      </c>
      <c r="L163" s="71" t="str">
        <f t="shared" si="20"/>
        <v/>
      </c>
      <c r="M163" s="71" t="str">
        <f t="shared" si="21"/>
        <v/>
      </c>
      <c r="N163" s="71" t="str">
        <f t="shared" si="22"/>
        <v/>
      </c>
      <c r="O163" s="71" t="str">
        <f t="shared" si="23"/>
        <v/>
      </c>
      <c r="P163" s="71" t="str">
        <f t="shared" si="24"/>
        <v/>
      </c>
      <c r="Q163" s="71" t="str">
        <f t="shared" si="25"/>
        <v/>
      </c>
      <c r="R163" s="71">
        <f t="shared" si="26"/>
        <v>200</v>
      </c>
      <c r="S163" s="71">
        <f t="shared" si="27"/>
        <v>200</v>
      </c>
      <c r="T163" s="71" t="str">
        <f t="shared" si="28"/>
        <v/>
      </c>
      <c r="U163" s="71" t="str">
        <f t="shared" si="29"/>
        <v/>
      </c>
      <c r="V163" s="41"/>
      <c r="W163" s="41"/>
    </row>
    <row r="164" spans="4:23" x14ac:dyDescent="0.25">
      <c r="D164" s="18">
        <v>1932</v>
      </c>
      <c r="E164" s="47">
        <f t="shared" si="18"/>
        <v>4</v>
      </c>
      <c r="F164" s="41" t="s">
        <v>164</v>
      </c>
      <c r="G164" s="41">
        <v>200</v>
      </c>
      <c r="H164" s="41">
        <v>200</v>
      </c>
      <c r="I164" s="41"/>
      <c r="J164" s="71">
        <f t="shared" si="19"/>
        <v>200</v>
      </c>
      <c r="K164" s="71">
        <f t="shared" si="19"/>
        <v>200</v>
      </c>
      <c r="L164" s="71" t="str">
        <f t="shared" si="20"/>
        <v/>
      </c>
      <c r="M164" s="71" t="str">
        <f t="shared" si="21"/>
        <v/>
      </c>
      <c r="N164" s="71" t="str">
        <f t="shared" si="22"/>
        <v/>
      </c>
      <c r="O164" s="71" t="str">
        <f t="shared" si="23"/>
        <v/>
      </c>
      <c r="P164" s="71" t="str">
        <f t="shared" si="24"/>
        <v/>
      </c>
      <c r="Q164" s="71" t="str">
        <f t="shared" si="25"/>
        <v/>
      </c>
      <c r="R164" s="71">
        <f t="shared" si="26"/>
        <v>200</v>
      </c>
      <c r="S164" s="71">
        <f t="shared" si="27"/>
        <v>200</v>
      </c>
      <c r="T164" s="71" t="str">
        <f t="shared" si="28"/>
        <v/>
      </c>
      <c r="U164" s="71" t="str">
        <f t="shared" si="29"/>
        <v/>
      </c>
      <c r="V164" s="41"/>
      <c r="W164" s="41"/>
    </row>
    <row r="165" spans="4:23" x14ac:dyDescent="0.25">
      <c r="D165" s="18">
        <v>1932</v>
      </c>
      <c r="E165" s="47">
        <f t="shared" si="18"/>
        <v>4</v>
      </c>
      <c r="F165" s="41" t="s">
        <v>165</v>
      </c>
      <c r="G165" s="41">
        <v>200</v>
      </c>
      <c r="H165" s="41">
        <v>200</v>
      </c>
      <c r="I165" s="41"/>
      <c r="J165" s="71">
        <f t="shared" si="19"/>
        <v>200</v>
      </c>
      <c r="K165" s="71">
        <f t="shared" si="19"/>
        <v>200</v>
      </c>
      <c r="L165" s="71" t="str">
        <f t="shared" si="20"/>
        <v/>
      </c>
      <c r="M165" s="71" t="str">
        <f t="shared" si="21"/>
        <v/>
      </c>
      <c r="N165" s="71" t="str">
        <f t="shared" si="22"/>
        <v/>
      </c>
      <c r="O165" s="71" t="str">
        <f t="shared" si="23"/>
        <v/>
      </c>
      <c r="P165" s="71" t="str">
        <f t="shared" si="24"/>
        <v/>
      </c>
      <c r="Q165" s="71" t="str">
        <f t="shared" si="25"/>
        <v/>
      </c>
      <c r="R165" s="71">
        <f t="shared" si="26"/>
        <v>200</v>
      </c>
      <c r="S165" s="71">
        <f t="shared" si="27"/>
        <v>200</v>
      </c>
      <c r="T165" s="71" t="str">
        <f t="shared" si="28"/>
        <v/>
      </c>
      <c r="U165" s="71" t="str">
        <f t="shared" si="29"/>
        <v/>
      </c>
      <c r="V165" s="41"/>
      <c r="W165" s="41"/>
    </row>
    <row r="166" spans="4:23" x14ac:dyDescent="0.25">
      <c r="D166" s="18">
        <v>1932</v>
      </c>
      <c r="E166" s="47">
        <f t="shared" si="18"/>
        <v>4</v>
      </c>
      <c r="F166" s="41" t="s">
        <v>166</v>
      </c>
      <c r="G166" s="41">
        <v>200</v>
      </c>
      <c r="H166" s="41">
        <v>200</v>
      </c>
      <c r="I166" s="41"/>
      <c r="J166" s="71">
        <f t="shared" si="19"/>
        <v>200</v>
      </c>
      <c r="K166" s="71">
        <f t="shared" si="19"/>
        <v>200</v>
      </c>
      <c r="L166" s="71" t="str">
        <f t="shared" si="20"/>
        <v/>
      </c>
      <c r="M166" s="71" t="str">
        <f t="shared" si="21"/>
        <v/>
      </c>
      <c r="N166" s="71" t="str">
        <f t="shared" si="22"/>
        <v/>
      </c>
      <c r="O166" s="71" t="str">
        <f t="shared" si="23"/>
        <v/>
      </c>
      <c r="P166" s="71" t="str">
        <f t="shared" si="24"/>
        <v/>
      </c>
      <c r="Q166" s="71" t="str">
        <f t="shared" si="25"/>
        <v/>
      </c>
      <c r="R166" s="71">
        <f t="shared" si="26"/>
        <v>200</v>
      </c>
      <c r="S166" s="71">
        <f t="shared" si="27"/>
        <v>200</v>
      </c>
      <c r="T166" s="71" t="str">
        <f t="shared" si="28"/>
        <v/>
      </c>
      <c r="U166" s="71" t="str">
        <f t="shared" si="29"/>
        <v/>
      </c>
      <c r="V166" s="41"/>
      <c r="W166" s="41"/>
    </row>
    <row r="167" spans="4:23" x14ac:dyDescent="0.25">
      <c r="D167" s="18">
        <v>1932</v>
      </c>
      <c r="E167" s="47">
        <f t="shared" si="18"/>
        <v>4</v>
      </c>
      <c r="F167" s="41" t="s">
        <v>167</v>
      </c>
      <c r="G167" s="41">
        <v>200</v>
      </c>
      <c r="H167" s="41">
        <v>200</v>
      </c>
      <c r="I167" s="41"/>
      <c r="J167" s="71">
        <f t="shared" si="19"/>
        <v>200</v>
      </c>
      <c r="K167" s="71">
        <f t="shared" si="19"/>
        <v>200</v>
      </c>
      <c r="L167" s="71" t="str">
        <f t="shared" si="20"/>
        <v/>
      </c>
      <c r="M167" s="71" t="str">
        <f t="shared" si="21"/>
        <v/>
      </c>
      <c r="N167" s="71" t="str">
        <f t="shared" si="22"/>
        <v/>
      </c>
      <c r="O167" s="71" t="str">
        <f t="shared" si="23"/>
        <v/>
      </c>
      <c r="P167" s="71" t="str">
        <f t="shared" si="24"/>
        <v/>
      </c>
      <c r="Q167" s="71" t="str">
        <f t="shared" si="25"/>
        <v/>
      </c>
      <c r="R167" s="71">
        <f t="shared" si="26"/>
        <v>200</v>
      </c>
      <c r="S167" s="71">
        <f t="shared" si="27"/>
        <v>200</v>
      </c>
      <c r="T167" s="71" t="str">
        <f t="shared" si="28"/>
        <v/>
      </c>
      <c r="U167" s="71" t="str">
        <f t="shared" si="29"/>
        <v/>
      </c>
      <c r="V167" s="41"/>
      <c r="W167" s="41"/>
    </row>
    <row r="168" spans="4:23" x14ac:dyDescent="0.25">
      <c r="D168" s="18">
        <v>1932</v>
      </c>
      <c r="E168" s="47">
        <f t="shared" ref="E168:E231" si="30">INDEX($B$39:$B$121,MATCH($D168,$A$39:$A$121,0),1)</f>
        <v>4</v>
      </c>
      <c r="F168" s="41" t="s">
        <v>168</v>
      </c>
      <c r="G168" s="41">
        <v>200</v>
      </c>
      <c r="H168" s="41">
        <v>200</v>
      </c>
      <c r="I168" s="41"/>
      <c r="J168" s="71">
        <f t="shared" ref="J168:K231" si="31">G168</f>
        <v>200</v>
      </c>
      <c r="K168" s="71">
        <f t="shared" si="31"/>
        <v>200</v>
      </c>
      <c r="L168" s="71" t="str">
        <f t="shared" ref="L168:L231" si="32">IF($E168=L$36,$G168,"")</f>
        <v/>
      </c>
      <c r="M168" s="71" t="str">
        <f t="shared" ref="M168:M231" si="33">IF($E168=M$36,$H168,"")</f>
        <v/>
      </c>
      <c r="N168" s="71" t="str">
        <f t="shared" ref="N168:N231" si="34">IF($E168=N$36,$G168,"")</f>
        <v/>
      </c>
      <c r="O168" s="71" t="str">
        <f t="shared" ref="O168:O231" si="35">IF($E168=O$36,$H168,"")</f>
        <v/>
      </c>
      <c r="P168" s="71" t="str">
        <f t="shared" ref="P168:P231" si="36">IF($E168=P$36,$G168,"")</f>
        <v/>
      </c>
      <c r="Q168" s="71" t="str">
        <f t="shared" ref="Q168:Q231" si="37">IF($E168=Q$36,$H168,"")</f>
        <v/>
      </c>
      <c r="R168" s="71">
        <f t="shared" ref="R168:R231" si="38">IF($E168=R$36,$G168,"")</f>
        <v>200</v>
      </c>
      <c r="S168" s="71">
        <f t="shared" ref="S168:S231" si="39">IF($E168=S$36,$H168,"")</f>
        <v>200</v>
      </c>
      <c r="T168" s="71" t="str">
        <f t="shared" ref="T168:T231" si="40">IF($E168=T$36,$G168,"")</f>
        <v/>
      </c>
      <c r="U168" s="71" t="str">
        <f t="shared" ref="U168:U231" si="41">IF($E168=U$36,$H168,"")</f>
        <v/>
      </c>
      <c r="V168" s="41"/>
      <c r="W168" s="41"/>
    </row>
    <row r="169" spans="4:23" x14ac:dyDescent="0.25">
      <c r="D169" s="18">
        <v>1932</v>
      </c>
      <c r="E169" s="47">
        <f t="shared" si="30"/>
        <v>4</v>
      </c>
      <c r="F169" s="41" t="s">
        <v>169</v>
      </c>
      <c r="G169" s="41">
        <v>200</v>
      </c>
      <c r="H169" s="41">
        <v>200</v>
      </c>
      <c r="I169" s="41"/>
      <c r="J169" s="71">
        <f t="shared" si="31"/>
        <v>200</v>
      </c>
      <c r="K169" s="71">
        <f t="shared" si="31"/>
        <v>200</v>
      </c>
      <c r="L169" s="71" t="str">
        <f t="shared" si="32"/>
        <v/>
      </c>
      <c r="M169" s="71" t="str">
        <f t="shared" si="33"/>
        <v/>
      </c>
      <c r="N169" s="71" t="str">
        <f t="shared" si="34"/>
        <v/>
      </c>
      <c r="O169" s="71" t="str">
        <f t="shared" si="35"/>
        <v/>
      </c>
      <c r="P169" s="71" t="str">
        <f t="shared" si="36"/>
        <v/>
      </c>
      <c r="Q169" s="71" t="str">
        <f t="shared" si="37"/>
        <v/>
      </c>
      <c r="R169" s="71">
        <f t="shared" si="38"/>
        <v>200</v>
      </c>
      <c r="S169" s="71">
        <f t="shared" si="39"/>
        <v>200</v>
      </c>
      <c r="T169" s="71" t="str">
        <f t="shared" si="40"/>
        <v/>
      </c>
      <c r="U169" s="71" t="str">
        <f t="shared" si="41"/>
        <v/>
      </c>
      <c r="V169" s="41"/>
      <c r="W169" s="41"/>
    </row>
    <row r="170" spans="4:23" x14ac:dyDescent="0.25">
      <c r="D170" s="18">
        <v>1932</v>
      </c>
      <c r="E170" s="47">
        <f t="shared" si="30"/>
        <v>4</v>
      </c>
      <c r="F170" s="41" t="s">
        <v>170</v>
      </c>
      <c r="G170" s="41">
        <v>200</v>
      </c>
      <c r="H170" s="41">
        <v>200</v>
      </c>
      <c r="I170" s="41"/>
      <c r="J170" s="71">
        <f t="shared" si="31"/>
        <v>200</v>
      </c>
      <c r="K170" s="71">
        <f t="shared" si="31"/>
        <v>200</v>
      </c>
      <c r="L170" s="71" t="str">
        <f t="shared" si="32"/>
        <v/>
      </c>
      <c r="M170" s="71" t="str">
        <f t="shared" si="33"/>
        <v/>
      </c>
      <c r="N170" s="71" t="str">
        <f t="shared" si="34"/>
        <v/>
      </c>
      <c r="O170" s="71" t="str">
        <f t="shared" si="35"/>
        <v/>
      </c>
      <c r="P170" s="71" t="str">
        <f t="shared" si="36"/>
        <v/>
      </c>
      <c r="Q170" s="71" t="str">
        <f t="shared" si="37"/>
        <v/>
      </c>
      <c r="R170" s="71">
        <f t="shared" si="38"/>
        <v>200</v>
      </c>
      <c r="S170" s="71">
        <f t="shared" si="39"/>
        <v>200</v>
      </c>
      <c r="T170" s="71" t="str">
        <f t="shared" si="40"/>
        <v/>
      </c>
      <c r="U170" s="71" t="str">
        <f t="shared" si="41"/>
        <v/>
      </c>
      <c r="V170" s="41"/>
      <c r="W170" s="41"/>
    </row>
    <row r="171" spans="4:23" x14ac:dyDescent="0.25">
      <c r="D171" s="18">
        <v>1933</v>
      </c>
      <c r="E171" s="47">
        <f t="shared" si="30"/>
        <v>5</v>
      </c>
      <c r="F171" s="41" t="s">
        <v>171</v>
      </c>
      <c r="G171" s="41">
        <v>200</v>
      </c>
      <c r="H171" s="41">
        <v>200</v>
      </c>
      <c r="I171" s="41"/>
      <c r="J171" s="71">
        <f t="shared" si="31"/>
        <v>200</v>
      </c>
      <c r="K171" s="71">
        <f t="shared" si="31"/>
        <v>200</v>
      </c>
      <c r="L171" s="71" t="str">
        <f t="shared" si="32"/>
        <v/>
      </c>
      <c r="M171" s="71" t="str">
        <f t="shared" si="33"/>
        <v/>
      </c>
      <c r="N171" s="71" t="str">
        <f t="shared" si="34"/>
        <v/>
      </c>
      <c r="O171" s="71" t="str">
        <f t="shared" si="35"/>
        <v/>
      </c>
      <c r="P171" s="71" t="str">
        <f t="shared" si="36"/>
        <v/>
      </c>
      <c r="Q171" s="71" t="str">
        <f t="shared" si="37"/>
        <v/>
      </c>
      <c r="R171" s="71" t="str">
        <f t="shared" si="38"/>
        <v/>
      </c>
      <c r="S171" s="71" t="str">
        <f t="shared" si="39"/>
        <v/>
      </c>
      <c r="T171" s="71">
        <f t="shared" si="40"/>
        <v>200</v>
      </c>
      <c r="U171" s="71">
        <f t="shared" si="41"/>
        <v>200</v>
      </c>
      <c r="V171" s="41"/>
      <c r="W171" s="41"/>
    </row>
    <row r="172" spans="4:23" x14ac:dyDescent="0.25">
      <c r="D172" s="18">
        <v>1933</v>
      </c>
      <c r="E172" s="47">
        <f t="shared" si="30"/>
        <v>5</v>
      </c>
      <c r="F172" s="41" t="s">
        <v>172</v>
      </c>
      <c r="G172" s="41">
        <v>200</v>
      </c>
      <c r="H172" s="41">
        <v>200</v>
      </c>
      <c r="I172" s="41"/>
      <c r="J172" s="71">
        <f t="shared" si="31"/>
        <v>200</v>
      </c>
      <c r="K172" s="71">
        <f t="shared" si="31"/>
        <v>200</v>
      </c>
      <c r="L172" s="71" t="str">
        <f t="shared" si="32"/>
        <v/>
      </c>
      <c r="M172" s="71" t="str">
        <f t="shared" si="33"/>
        <v/>
      </c>
      <c r="N172" s="71" t="str">
        <f t="shared" si="34"/>
        <v/>
      </c>
      <c r="O172" s="71" t="str">
        <f t="shared" si="35"/>
        <v/>
      </c>
      <c r="P172" s="71" t="str">
        <f t="shared" si="36"/>
        <v/>
      </c>
      <c r="Q172" s="71" t="str">
        <f t="shared" si="37"/>
        <v/>
      </c>
      <c r="R172" s="71" t="str">
        <f t="shared" si="38"/>
        <v/>
      </c>
      <c r="S172" s="71" t="str">
        <f t="shared" si="39"/>
        <v/>
      </c>
      <c r="T172" s="71">
        <f t="shared" si="40"/>
        <v>200</v>
      </c>
      <c r="U172" s="71">
        <f t="shared" si="41"/>
        <v>200</v>
      </c>
      <c r="V172" s="41"/>
      <c r="W172" s="41"/>
    </row>
    <row r="173" spans="4:23" x14ac:dyDescent="0.25">
      <c r="D173" s="18">
        <v>1933</v>
      </c>
      <c r="E173" s="47">
        <f t="shared" si="30"/>
        <v>5</v>
      </c>
      <c r="F173" s="41" t="s">
        <v>173</v>
      </c>
      <c r="G173" s="41">
        <v>200</v>
      </c>
      <c r="H173" s="41">
        <v>200</v>
      </c>
      <c r="I173" s="41"/>
      <c r="J173" s="71">
        <f t="shared" si="31"/>
        <v>200</v>
      </c>
      <c r="K173" s="71">
        <f t="shared" si="31"/>
        <v>200</v>
      </c>
      <c r="L173" s="71" t="str">
        <f t="shared" si="32"/>
        <v/>
      </c>
      <c r="M173" s="71" t="str">
        <f t="shared" si="33"/>
        <v/>
      </c>
      <c r="N173" s="71" t="str">
        <f t="shared" si="34"/>
        <v/>
      </c>
      <c r="O173" s="71" t="str">
        <f t="shared" si="35"/>
        <v/>
      </c>
      <c r="P173" s="71" t="str">
        <f t="shared" si="36"/>
        <v/>
      </c>
      <c r="Q173" s="71" t="str">
        <f t="shared" si="37"/>
        <v/>
      </c>
      <c r="R173" s="71" t="str">
        <f t="shared" si="38"/>
        <v/>
      </c>
      <c r="S173" s="71" t="str">
        <f t="shared" si="39"/>
        <v/>
      </c>
      <c r="T173" s="71">
        <f t="shared" si="40"/>
        <v>200</v>
      </c>
      <c r="U173" s="71">
        <f t="shared" si="41"/>
        <v>200</v>
      </c>
      <c r="V173" s="41"/>
      <c r="W173" s="41"/>
    </row>
    <row r="174" spans="4:23" x14ac:dyDescent="0.25">
      <c r="D174" s="18">
        <v>1933</v>
      </c>
      <c r="E174" s="47">
        <f t="shared" si="30"/>
        <v>5</v>
      </c>
      <c r="F174" s="41" t="s">
        <v>174</v>
      </c>
      <c r="G174" s="41">
        <v>200</v>
      </c>
      <c r="H174" s="41">
        <v>200</v>
      </c>
      <c r="I174" s="41"/>
      <c r="J174" s="71">
        <f t="shared" si="31"/>
        <v>200</v>
      </c>
      <c r="K174" s="71">
        <f t="shared" si="31"/>
        <v>200</v>
      </c>
      <c r="L174" s="71" t="str">
        <f t="shared" si="32"/>
        <v/>
      </c>
      <c r="M174" s="71" t="str">
        <f t="shared" si="33"/>
        <v/>
      </c>
      <c r="N174" s="71" t="str">
        <f t="shared" si="34"/>
        <v/>
      </c>
      <c r="O174" s="71" t="str">
        <f t="shared" si="35"/>
        <v/>
      </c>
      <c r="P174" s="71" t="str">
        <f t="shared" si="36"/>
        <v/>
      </c>
      <c r="Q174" s="71" t="str">
        <f t="shared" si="37"/>
        <v/>
      </c>
      <c r="R174" s="71" t="str">
        <f t="shared" si="38"/>
        <v/>
      </c>
      <c r="S174" s="71" t="str">
        <f t="shared" si="39"/>
        <v/>
      </c>
      <c r="T174" s="71">
        <f t="shared" si="40"/>
        <v>200</v>
      </c>
      <c r="U174" s="71">
        <f t="shared" si="41"/>
        <v>200</v>
      </c>
      <c r="V174" s="41"/>
      <c r="W174" s="41"/>
    </row>
    <row r="175" spans="4:23" x14ac:dyDescent="0.25">
      <c r="D175" s="18">
        <v>1933</v>
      </c>
      <c r="E175" s="47">
        <f t="shared" si="30"/>
        <v>5</v>
      </c>
      <c r="F175" s="41" t="s">
        <v>175</v>
      </c>
      <c r="G175" s="41">
        <v>200</v>
      </c>
      <c r="H175" s="41">
        <v>200</v>
      </c>
      <c r="I175" s="41"/>
      <c r="J175" s="71">
        <f t="shared" si="31"/>
        <v>200</v>
      </c>
      <c r="K175" s="71">
        <f t="shared" si="31"/>
        <v>200</v>
      </c>
      <c r="L175" s="71" t="str">
        <f t="shared" si="32"/>
        <v/>
      </c>
      <c r="M175" s="71" t="str">
        <f t="shared" si="33"/>
        <v/>
      </c>
      <c r="N175" s="71" t="str">
        <f t="shared" si="34"/>
        <v/>
      </c>
      <c r="O175" s="71" t="str">
        <f t="shared" si="35"/>
        <v/>
      </c>
      <c r="P175" s="71" t="str">
        <f t="shared" si="36"/>
        <v/>
      </c>
      <c r="Q175" s="71" t="str">
        <f t="shared" si="37"/>
        <v/>
      </c>
      <c r="R175" s="71" t="str">
        <f t="shared" si="38"/>
        <v/>
      </c>
      <c r="S175" s="71" t="str">
        <f t="shared" si="39"/>
        <v/>
      </c>
      <c r="T175" s="71">
        <f t="shared" si="40"/>
        <v>200</v>
      </c>
      <c r="U175" s="71">
        <f t="shared" si="41"/>
        <v>200</v>
      </c>
      <c r="V175" s="41"/>
      <c r="W175" s="41"/>
    </row>
    <row r="176" spans="4:23" x14ac:dyDescent="0.25">
      <c r="D176" s="18">
        <v>1933</v>
      </c>
      <c r="E176" s="47">
        <f t="shared" si="30"/>
        <v>5</v>
      </c>
      <c r="F176" s="41" t="s">
        <v>176</v>
      </c>
      <c r="G176" s="41">
        <v>200</v>
      </c>
      <c r="H176" s="41">
        <v>200</v>
      </c>
      <c r="I176" s="41"/>
      <c r="J176" s="71">
        <f t="shared" si="31"/>
        <v>200</v>
      </c>
      <c r="K176" s="71">
        <f t="shared" si="31"/>
        <v>200</v>
      </c>
      <c r="L176" s="71" t="str">
        <f t="shared" si="32"/>
        <v/>
      </c>
      <c r="M176" s="71" t="str">
        <f t="shared" si="33"/>
        <v/>
      </c>
      <c r="N176" s="71" t="str">
        <f t="shared" si="34"/>
        <v/>
      </c>
      <c r="O176" s="71" t="str">
        <f t="shared" si="35"/>
        <v/>
      </c>
      <c r="P176" s="71" t="str">
        <f t="shared" si="36"/>
        <v/>
      </c>
      <c r="Q176" s="71" t="str">
        <f t="shared" si="37"/>
        <v/>
      </c>
      <c r="R176" s="71" t="str">
        <f t="shared" si="38"/>
        <v/>
      </c>
      <c r="S176" s="71" t="str">
        <f t="shared" si="39"/>
        <v/>
      </c>
      <c r="T176" s="71">
        <f t="shared" si="40"/>
        <v>200</v>
      </c>
      <c r="U176" s="71">
        <f t="shared" si="41"/>
        <v>200</v>
      </c>
      <c r="V176" s="41"/>
      <c r="W176" s="41"/>
    </row>
    <row r="177" spans="4:23" x14ac:dyDescent="0.25">
      <c r="D177" s="18">
        <v>1933</v>
      </c>
      <c r="E177" s="47">
        <f t="shared" si="30"/>
        <v>5</v>
      </c>
      <c r="F177" s="41" t="s">
        <v>177</v>
      </c>
      <c r="G177" s="41">
        <v>200</v>
      </c>
      <c r="H177" s="41">
        <v>200</v>
      </c>
      <c r="I177" s="41"/>
      <c r="J177" s="71">
        <f t="shared" si="31"/>
        <v>200</v>
      </c>
      <c r="K177" s="71">
        <f t="shared" si="31"/>
        <v>200</v>
      </c>
      <c r="L177" s="71" t="str">
        <f t="shared" si="32"/>
        <v/>
      </c>
      <c r="M177" s="71" t="str">
        <f t="shared" si="33"/>
        <v/>
      </c>
      <c r="N177" s="71" t="str">
        <f t="shared" si="34"/>
        <v/>
      </c>
      <c r="O177" s="71" t="str">
        <f t="shared" si="35"/>
        <v/>
      </c>
      <c r="P177" s="71" t="str">
        <f t="shared" si="36"/>
        <v/>
      </c>
      <c r="Q177" s="71" t="str">
        <f t="shared" si="37"/>
        <v/>
      </c>
      <c r="R177" s="71" t="str">
        <f t="shared" si="38"/>
        <v/>
      </c>
      <c r="S177" s="71" t="str">
        <f t="shared" si="39"/>
        <v/>
      </c>
      <c r="T177" s="71">
        <f t="shared" si="40"/>
        <v>200</v>
      </c>
      <c r="U177" s="71">
        <f t="shared" si="41"/>
        <v>200</v>
      </c>
      <c r="V177" s="41"/>
      <c r="W177" s="41"/>
    </row>
    <row r="178" spans="4:23" x14ac:dyDescent="0.25">
      <c r="D178" s="18">
        <v>1933</v>
      </c>
      <c r="E178" s="47">
        <f t="shared" si="30"/>
        <v>5</v>
      </c>
      <c r="F178" s="41" t="s">
        <v>178</v>
      </c>
      <c r="G178" s="41">
        <v>200</v>
      </c>
      <c r="H178" s="41">
        <v>200</v>
      </c>
      <c r="I178" s="41"/>
      <c r="J178" s="71">
        <f t="shared" si="31"/>
        <v>200</v>
      </c>
      <c r="K178" s="71">
        <f t="shared" si="31"/>
        <v>200</v>
      </c>
      <c r="L178" s="71" t="str">
        <f t="shared" si="32"/>
        <v/>
      </c>
      <c r="M178" s="71" t="str">
        <f t="shared" si="33"/>
        <v/>
      </c>
      <c r="N178" s="71" t="str">
        <f t="shared" si="34"/>
        <v/>
      </c>
      <c r="O178" s="71" t="str">
        <f t="shared" si="35"/>
        <v/>
      </c>
      <c r="P178" s="71" t="str">
        <f t="shared" si="36"/>
        <v/>
      </c>
      <c r="Q178" s="71" t="str">
        <f t="shared" si="37"/>
        <v/>
      </c>
      <c r="R178" s="71" t="str">
        <f t="shared" si="38"/>
        <v/>
      </c>
      <c r="S178" s="71" t="str">
        <f t="shared" si="39"/>
        <v/>
      </c>
      <c r="T178" s="71">
        <f t="shared" si="40"/>
        <v>200</v>
      </c>
      <c r="U178" s="71">
        <f t="shared" si="41"/>
        <v>200</v>
      </c>
      <c r="V178" s="41"/>
      <c r="W178" s="41"/>
    </row>
    <row r="179" spans="4:23" x14ac:dyDescent="0.25">
      <c r="D179" s="18">
        <v>1933</v>
      </c>
      <c r="E179" s="47">
        <f t="shared" si="30"/>
        <v>5</v>
      </c>
      <c r="F179" s="41" t="s">
        <v>179</v>
      </c>
      <c r="G179" s="41">
        <v>200</v>
      </c>
      <c r="H179" s="41">
        <v>200</v>
      </c>
      <c r="I179" s="41"/>
      <c r="J179" s="71">
        <f t="shared" si="31"/>
        <v>200</v>
      </c>
      <c r="K179" s="71">
        <f t="shared" si="31"/>
        <v>200</v>
      </c>
      <c r="L179" s="71" t="str">
        <f t="shared" si="32"/>
        <v/>
      </c>
      <c r="M179" s="71" t="str">
        <f t="shared" si="33"/>
        <v/>
      </c>
      <c r="N179" s="71" t="str">
        <f t="shared" si="34"/>
        <v/>
      </c>
      <c r="O179" s="71" t="str">
        <f t="shared" si="35"/>
        <v/>
      </c>
      <c r="P179" s="71" t="str">
        <f t="shared" si="36"/>
        <v/>
      </c>
      <c r="Q179" s="71" t="str">
        <f t="shared" si="37"/>
        <v/>
      </c>
      <c r="R179" s="71" t="str">
        <f t="shared" si="38"/>
        <v/>
      </c>
      <c r="S179" s="71" t="str">
        <f t="shared" si="39"/>
        <v/>
      </c>
      <c r="T179" s="71">
        <f t="shared" si="40"/>
        <v>200</v>
      </c>
      <c r="U179" s="71">
        <f t="shared" si="41"/>
        <v>200</v>
      </c>
      <c r="V179" s="41"/>
      <c r="W179" s="41"/>
    </row>
    <row r="180" spans="4:23" x14ac:dyDescent="0.25">
      <c r="D180" s="18">
        <v>1933</v>
      </c>
      <c r="E180" s="47">
        <f t="shared" si="30"/>
        <v>5</v>
      </c>
      <c r="F180" s="41" t="s">
        <v>180</v>
      </c>
      <c r="G180" s="41">
        <v>200</v>
      </c>
      <c r="H180" s="41">
        <v>200</v>
      </c>
      <c r="I180" s="41"/>
      <c r="J180" s="71">
        <f t="shared" si="31"/>
        <v>200</v>
      </c>
      <c r="K180" s="71">
        <f t="shared" si="31"/>
        <v>200</v>
      </c>
      <c r="L180" s="71" t="str">
        <f t="shared" si="32"/>
        <v/>
      </c>
      <c r="M180" s="71" t="str">
        <f t="shared" si="33"/>
        <v/>
      </c>
      <c r="N180" s="71" t="str">
        <f t="shared" si="34"/>
        <v/>
      </c>
      <c r="O180" s="71" t="str">
        <f t="shared" si="35"/>
        <v/>
      </c>
      <c r="P180" s="71" t="str">
        <f t="shared" si="36"/>
        <v/>
      </c>
      <c r="Q180" s="71" t="str">
        <f t="shared" si="37"/>
        <v/>
      </c>
      <c r="R180" s="71" t="str">
        <f t="shared" si="38"/>
        <v/>
      </c>
      <c r="S180" s="71" t="str">
        <f t="shared" si="39"/>
        <v/>
      </c>
      <c r="T180" s="71">
        <f t="shared" si="40"/>
        <v>200</v>
      </c>
      <c r="U180" s="71">
        <f t="shared" si="41"/>
        <v>200</v>
      </c>
      <c r="V180" s="41"/>
      <c r="W180" s="41"/>
    </row>
    <row r="181" spans="4:23" x14ac:dyDescent="0.25">
      <c r="D181" s="18">
        <v>1933</v>
      </c>
      <c r="E181" s="47">
        <f t="shared" si="30"/>
        <v>5</v>
      </c>
      <c r="F181" s="41" t="s">
        <v>181</v>
      </c>
      <c r="G181" s="41">
        <v>200</v>
      </c>
      <c r="H181" s="41">
        <v>200</v>
      </c>
      <c r="I181" s="41"/>
      <c r="J181" s="71">
        <f t="shared" si="31"/>
        <v>200</v>
      </c>
      <c r="K181" s="71">
        <f t="shared" si="31"/>
        <v>200</v>
      </c>
      <c r="L181" s="71" t="str">
        <f t="shared" si="32"/>
        <v/>
      </c>
      <c r="M181" s="71" t="str">
        <f t="shared" si="33"/>
        <v/>
      </c>
      <c r="N181" s="71" t="str">
        <f t="shared" si="34"/>
        <v/>
      </c>
      <c r="O181" s="71" t="str">
        <f t="shared" si="35"/>
        <v/>
      </c>
      <c r="P181" s="71" t="str">
        <f t="shared" si="36"/>
        <v/>
      </c>
      <c r="Q181" s="71" t="str">
        <f t="shared" si="37"/>
        <v/>
      </c>
      <c r="R181" s="71" t="str">
        <f t="shared" si="38"/>
        <v/>
      </c>
      <c r="S181" s="71" t="str">
        <f t="shared" si="39"/>
        <v/>
      </c>
      <c r="T181" s="71">
        <f t="shared" si="40"/>
        <v>200</v>
      </c>
      <c r="U181" s="71">
        <f t="shared" si="41"/>
        <v>200</v>
      </c>
      <c r="V181" s="41"/>
      <c r="W181" s="41"/>
    </row>
    <row r="182" spans="4:23" x14ac:dyDescent="0.25">
      <c r="D182" s="18">
        <v>1933</v>
      </c>
      <c r="E182" s="47">
        <f t="shared" si="30"/>
        <v>5</v>
      </c>
      <c r="F182" s="41" t="s">
        <v>182</v>
      </c>
      <c r="G182" s="41">
        <v>200</v>
      </c>
      <c r="H182" s="41">
        <v>200</v>
      </c>
      <c r="I182" s="41"/>
      <c r="J182" s="71">
        <f t="shared" si="31"/>
        <v>200</v>
      </c>
      <c r="K182" s="71">
        <f t="shared" si="31"/>
        <v>200</v>
      </c>
      <c r="L182" s="71" t="str">
        <f t="shared" si="32"/>
        <v/>
      </c>
      <c r="M182" s="71" t="str">
        <f t="shared" si="33"/>
        <v/>
      </c>
      <c r="N182" s="71" t="str">
        <f t="shared" si="34"/>
        <v/>
      </c>
      <c r="O182" s="71" t="str">
        <f t="shared" si="35"/>
        <v/>
      </c>
      <c r="P182" s="71" t="str">
        <f t="shared" si="36"/>
        <v/>
      </c>
      <c r="Q182" s="71" t="str">
        <f t="shared" si="37"/>
        <v/>
      </c>
      <c r="R182" s="71" t="str">
        <f t="shared" si="38"/>
        <v/>
      </c>
      <c r="S182" s="71" t="str">
        <f t="shared" si="39"/>
        <v/>
      </c>
      <c r="T182" s="71">
        <f t="shared" si="40"/>
        <v>200</v>
      </c>
      <c r="U182" s="71">
        <f t="shared" si="41"/>
        <v>200</v>
      </c>
      <c r="V182" s="41"/>
      <c r="W182" s="41"/>
    </row>
    <row r="183" spans="4:23" x14ac:dyDescent="0.25">
      <c r="D183" s="18">
        <v>1934</v>
      </c>
      <c r="E183" s="47">
        <f t="shared" si="30"/>
        <v>5</v>
      </c>
      <c r="F183" s="41" t="s">
        <v>183</v>
      </c>
      <c r="G183" s="41">
        <v>200</v>
      </c>
      <c r="H183" s="41">
        <v>200</v>
      </c>
      <c r="I183" s="41"/>
      <c r="J183" s="71">
        <f t="shared" si="31"/>
        <v>200</v>
      </c>
      <c r="K183" s="71">
        <f t="shared" si="31"/>
        <v>200</v>
      </c>
      <c r="L183" s="71" t="str">
        <f t="shared" si="32"/>
        <v/>
      </c>
      <c r="M183" s="71" t="str">
        <f t="shared" si="33"/>
        <v/>
      </c>
      <c r="N183" s="71" t="str">
        <f t="shared" si="34"/>
        <v/>
      </c>
      <c r="O183" s="71" t="str">
        <f t="shared" si="35"/>
        <v/>
      </c>
      <c r="P183" s="71" t="str">
        <f t="shared" si="36"/>
        <v/>
      </c>
      <c r="Q183" s="71" t="str">
        <f t="shared" si="37"/>
        <v/>
      </c>
      <c r="R183" s="71" t="str">
        <f t="shared" si="38"/>
        <v/>
      </c>
      <c r="S183" s="71" t="str">
        <f t="shared" si="39"/>
        <v/>
      </c>
      <c r="T183" s="71">
        <f t="shared" si="40"/>
        <v>200</v>
      </c>
      <c r="U183" s="71">
        <f t="shared" si="41"/>
        <v>200</v>
      </c>
      <c r="V183" s="41"/>
      <c r="W183" s="41"/>
    </row>
    <row r="184" spans="4:23" x14ac:dyDescent="0.25">
      <c r="D184" s="18">
        <v>1934</v>
      </c>
      <c r="E184" s="47">
        <f t="shared" si="30"/>
        <v>5</v>
      </c>
      <c r="F184" s="41" t="s">
        <v>184</v>
      </c>
      <c r="G184" s="41">
        <v>200</v>
      </c>
      <c r="H184" s="41">
        <v>200</v>
      </c>
      <c r="I184" s="41"/>
      <c r="J184" s="71">
        <f t="shared" si="31"/>
        <v>200</v>
      </c>
      <c r="K184" s="71">
        <f t="shared" si="31"/>
        <v>200</v>
      </c>
      <c r="L184" s="71" t="str">
        <f t="shared" si="32"/>
        <v/>
      </c>
      <c r="M184" s="71" t="str">
        <f t="shared" si="33"/>
        <v/>
      </c>
      <c r="N184" s="71" t="str">
        <f t="shared" si="34"/>
        <v/>
      </c>
      <c r="O184" s="71" t="str">
        <f t="shared" si="35"/>
        <v/>
      </c>
      <c r="P184" s="71" t="str">
        <f t="shared" si="36"/>
        <v/>
      </c>
      <c r="Q184" s="71" t="str">
        <f t="shared" si="37"/>
        <v/>
      </c>
      <c r="R184" s="71" t="str">
        <f t="shared" si="38"/>
        <v/>
      </c>
      <c r="S184" s="71" t="str">
        <f t="shared" si="39"/>
        <v/>
      </c>
      <c r="T184" s="71">
        <f t="shared" si="40"/>
        <v>200</v>
      </c>
      <c r="U184" s="71">
        <f t="shared" si="41"/>
        <v>200</v>
      </c>
      <c r="V184" s="41"/>
      <c r="W184" s="41"/>
    </row>
    <row r="185" spans="4:23" x14ac:dyDescent="0.25">
      <c r="D185" s="18">
        <v>1934</v>
      </c>
      <c r="E185" s="47">
        <f t="shared" si="30"/>
        <v>5</v>
      </c>
      <c r="F185" s="41" t="s">
        <v>185</v>
      </c>
      <c r="G185" s="41">
        <v>200</v>
      </c>
      <c r="H185" s="41">
        <v>200</v>
      </c>
      <c r="I185" s="41"/>
      <c r="J185" s="71">
        <f t="shared" si="31"/>
        <v>200</v>
      </c>
      <c r="K185" s="71">
        <f t="shared" si="31"/>
        <v>200</v>
      </c>
      <c r="L185" s="71" t="str">
        <f t="shared" si="32"/>
        <v/>
      </c>
      <c r="M185" s="71" t="str">
        <f t="shared" si="33"/>
        <v/>
      </c>
      <c r="N185" s="71" t="str">
        <f t="shared" si="34"/>
        <v/>
      </c>
      <c r="O185" s="71" t="str">
        <f t="shared" si="35"/>
        <v/>
      </c>
      <c r="P185" s="71" t="str">
        <f t="shared" si="36"/>
        <v/>
      </c>
      <c r="Q185" s="71" t="str">
        <f t="shared" si="37"/>
        <v/>
      </c>
      <c r="R185" s="71" t="str">
        <f t="shared" si="38"/>
        <v/>
      </c>
      <c r="S185" s="71" t="str">
        <f t="shared" si="39"/>
        <v/>
      </c>
      <c r="T185" s="71">
        <f t="shared" si="40"/>
        <v>200</v>
      </c>
      <c r="U185" s="71">
        <f t="shared" si="41"/>
        <v>200</v>
      </c>
      <c r="V185" s="41"/>
      <c r="W185" s="41"/>
    </row>
    <row r="186" spans="4:23" x14ac:dyDescent="0.25">
      <c r="D186" s="18">
        <v>1934</v>
      </c>
      <c r="E186" s="47">
        <f t="shared" si="30"/>
        <v>5</v>
      </c>
      <c r="F186" s="41" t="s">
        <v>186</v>
      </c>
      <c r="G186" s="41">
        <v>200</v>
      </c>
      <c r="H186" s="41">
        <v>200</v>
      </c>
      <c r="I186" s="41"/>
      <c r="J186" s="71">
        <f t="shared" si="31"/>
        <v>200</v>
      </c>
      <c r="K186" s="71">
        <f t="shared" si="31"/>
        <v>200</v>
      </c>
      <c r="L186" s="71" t="str">
        <f t="shared" si="32"/>
        <v/>
      </c>
      <c r="M186" s="71" t="str">
        <f t="shared" si="33"/>
        <v/>
      </c>
      <c r="N186" s="71" t="str">
        <f t="shared" si="34"/>
        <v/>
      </c>
      <c r="O186" s="71" t="str">
        <f t="shared" si="35"/>
        <v/>
      </c>
      <c r="P186" s="71" t="str">
        <f t="shared" si="36"/>
        <v/>
      </c>
      <c r="Q186" s="71" t="str">
        <f t="shared" si="37"/>
        <v/>
      </c>
      <c r="R186" s="71" t="str">
        <f t="shared" si="38"/>
        <v/>
      </c>
      <c r="S186" s="71" t="str">
        <f t="shared" si="39"/>
        <v/>
      </c>
      <c r="T186" s="71">
        <f t="shared" si="40"/>
        <v>200</v>
      </c>
      <c r="U186" s="71">
        <f t="shared" si="41"/>
        <v>200</v>
      </c>
      <c r="V186" s="41"/>
      <c r="W186" s="41"/>
    </row>
    <row r="187" spans="4:23" x14ac:dyDescent="0.25">
      <c r="D187" s="18">
        <v>1934</v>
      </c>
      <c r="E187" s="47">
        <f t="shared" si="30"/>
        <v>5</v>
      </c>
      <c r="F187" s="41" t="s">
        <v>187</v>
      </c>
      <c r="G187" s="41">
        <v>200</v>
      </c>
      <c r="H187" s="41">
        <v>200</v>
      </c>
      <c r="I187" s="41"/>
      <c r="J187" s="71">
        <f t="shared" si="31"/>
        <v>200</v>
      </c>
      <c r="K187" s="71">
        <f t="shared" si="31"/>
        <v>200</v>
      </c>
      <c r="L187" s="71" t="str">
        <f t="shared" si="32"/>
        <v/>
      </c>
      <c r="M187" s="71" t="str">
        <f t="shared" si="33"/>
        <v/>
      </c>
      <c r="N187" s="71" t="str">
        <f t="shared" si="34"/>
        <v/>
      </c>
      <c r="O187" s="71" t="str">
        <f t="shared" si="35"/>
        <v/>
      </c>
      <c r="P187" s="71" t="str">
        <f t="shared" si="36"/>
        <v/>
      </c>
      <c r="Q187" s="71" t="str">
        <f t="shared" si="37"/>
        <v/>
      </c>
      <c r="R187" s="71" t="str">
        <f t="shared" si="38"/>
        <v/>
      </c>
      <c r="S187" s="71" t="str">
        <f t="shared" si="39"/>
        <v/>
      </c>
      <c r="T187" s="71">
        <f t="shared" si="40"/>
        <v>200</v>
      </c>
      <c r="U187" s="71">
        <f t="shared" si="41"/>
        <v>200</v>
      </c>
      <c r="V187" s="41"/>
      <c r="W187" s="41"/>
    </row>
    <row r="188" spans="4:23" x14ac:dyDescent="0.25">
      <c r="D188" s="18">
        <v>1934</v>
      </c>
      <c r="E188" s="47">
        <f t="shared" si="30"/>
        <v>5</v>
      </c>
      <c r="F188" s="41" t="s">
        <v>188</v>
      </c>
      <c r="G188" s="41">
        <v>200</v>
      </c>
      <c r="H188" s="41">
        <v>200</v>
      </c>
      <c r="I188" s="41"/>
      <c r="J188" s="71">
        <f t="shared" si="31"/>
        <v>200</v>
      </c>
      <c r="K188" s="71">
        <f t="shared" si="31"/>
        <v>200</v>
      </c>
      <c r="L188" s="71" t="str">
        <f t="shared" si="32"/>
        <v/>
      </c>
      <c r="M188" s="71" t="str">
        <f t="shared" si="33"/>
        <v/>
      </c>
      <c r="N188" s="71" t="str">
        <f t="shared" si="34"/>
        <v/>
      </c>
      <c r="O188" s="71" t="str">
        <f t="shared" si="35"/>
        <v/>
      </c>
      <c r="P188" s="71" t="str">
        <f t="shared" si="36"/>
        <v/>
      </c>
      <c r="Q188" s="71" t="str">
        <f t="shared" si="37"/>
        <v/>
      </c>
      <c r="R188" s="71" t="str">
        <f t="shared" si="38"/>
        <v/>
      </c>
      <c r="S188" s="71" t="str">
        <f t="shared" si="39"/>
        <v/>
      </c>
      <c r="T188" s="71">
        <f t="shared" si="40"/>
        <v>200</v>
      </c>
      <c r="U188" s="71">
        <f t="shared" si="41"/>
        <v>200</v>
      </c>
      <c r="V188" s="41"/>
      <c r="W188" s="41"/>
    </row>
    <row r="189" spans="4:23" x14ac:dyDescent="0.25">
      <c r="D189" s="18">
        <v>1934</v>
      </c>
      <c r="E189" s="47">
        <f t="shared" si="30"/>
        <v>5</v>
      </c>
      <c r="F189" s="41" t="s">
        <v>189</v>
      </c>
      <c r="G189" s="41">
        <v>200</v>
      </c>
      <c r="H189" s="41">
        <v>200</v>
      </c>
      <c r="I189" s="41"/>
      <c r="J189" s="71">
        <f t="shared" si="31"/>
        <v>200</v>
      </c>
      <c r="K189" s="71">
        <f t="shared" si="31"/>
        <v>200</v>
      </c>
      <c r="L189" s="71" t="str">
        <f t="shared" si="32"/>
        <v/>
      </c>
      <c r="M189" s="71" t="str">
        <f t="shared" si="33"/>
        <v/>
      </c>
      <c r="N189" s="71" t="str">
        <f t="shared" si="34"/>
        <v/>
      </c>
      <c r="O189" s="71" t="str">
        <f t="shared" si="35"/>
        <v/>
      </c>
      <c r="P189" s="71" t="str">
        <f t="shared" si="36"/>
        <v/>
      </c>
      <c r="Q189" s="71" t="str">
        <f t="shared" si="37"/>
        <v/>
      </c>
      <c r="R189" s="71" t="str">
        <f t="shared" si="38"/>
        <v/>
      </c>
      <c r="S189" s="71" t="str">
        <f t="shared" si="39"/>
        <v/>
      </c>
      <c r="T189" s="71">
        <f t="shared" si="40"/>
        <v>200</v>
      </c>
      <c r="U189" s="71">
        <f t="shared" si="41"/>
        <v>200</v>
      </c>
      <c r="V189" s="41"/>
      <c r="W189" s="41"/>
    </row>
    <row r="190" spans="4:23" x14ac:dyDescent="0.25">
      <c r="D190" s="18">
        <v>1934</v>
      </c>
      <c r="E190" s="47">
        <f t="shared" si="30"/>
        <v>5</v>
      </c>
      <c r="F190" s="41" t="s">
        <v>190</v>
      </c>
      <c r="G190" s="41">
        <v>200</v>
      </c>
      <c r="H190" s="41">
        <v>200</v>
      </c>
      <c r="I190" s="41"/>
      <c r="J190" s="71">
        <f t="shared" si="31"/>
        <v>200</v>
      </c>
      <c r="K190" s="71">
        <f t="shared" si="31"/>
        <v>200</v>
      </c>
      <c r="L190" s="71" t="str">
        <f t="shared" si="32"/>
        <v/>
      </c>
      <c r="M190" s="71" t="str">
        <f t="shared" si="33"/>
        <v/>
      </c>
      <c r="N190" s="71" t="str">
        <f t="shared" si="34"/>
        <v/>
      </c>
      <c r="O190" s="71" t="str">
        <f t="shared" si="35"/>
        <v/>
      </c>
      <c r="P190" s="71" t="str">
        <f t="shared" si="36"/>
        <v/>
      </c>
      <c r="Q190" s="71" t="str">
        <f t="shared" si="37"/>
        <v/>
      </c>
      <c r="R190" s="71" t="str">
        <f t="shared" si="38"/>
        <v/>
      </c>
      <c r="S190" s="71" t="str">
        <f t="shared" si="39"/>
        <v/>
      </c>
      <c r="T190" s="71">
        <f t="shared" si="40"/>
        <v>200</v>
      </c>
      <c r="U190" s="71">
        <f t="shared" si="41"/>
        <v>200</v>
      </c>
      <c r="V190" s="41"/>
      <c r="W190" s="41"/>
    </row>
    <row r="191" spans="4:23" x14ac:dyDescent="0.25">
      <c r="D191" s="18">
        <v>1934</v>
      </c>
      <c r="E191" s="47">
        <f t="shared" si="30"/>
        <v>5</v>
      </c>
      <c r="F191" s="41" t="s">
        <v>191</v>
      </c>
      <c r="G191" s="41">
        <v>200</v>
      </c>
      <c r="H191" s="41">
        <v>200</v>
      </c>
      <c r="I191" s="41"/>
      <c r="J191" s="71">
        <f t="shared" si="31"/>
        <v>200</v>
      </c>
      <c r="K191" s="71">
        <f t="shared" si="31"/>
        <v>200</v>
      </c>
      <c r="L191" s="71" t="str">
        <f t="shared" si="32"/>
        <v/>
      </c>
      <c r="M191" s="71" t="str">
        <f t="shared" si="33"/>
        <v/>
      </c>
      <c r="N191" s="71" t="str">
        <f t="shared" si="34"/>
        <v/>
      </c>
      <c r="O191" s="71" t="str">
        <f t="shared" si="35"/>
        <v/>
      </c>
      <c r="P191" s="71" t="str">
        <f t="shared" si="36"/>
        <v/>
      </c>
      <c r="Q191" s="71" t="str">
        <f t="shared" si="37"/>
        <v/>
      </c>
      <c r="R191" s="71" t="str">
        <f t="shared" si="38"/>
        <v/>
      </c>
      <c r="S191" s="71" t="str">
        <f t="shared" si="39"/>
        <v/>
      </c>
      <c r="T191" s="71">
        <f t="shared" si="40"/>
        <v>200</v>
      </c>
      <c r="U191" s="71">
        <f t="shared" si="41"/>
        <v>200</v>
      </c>
      <c r="V191" s="41"/>
      <c r="W191" s="41"/>
    </row>
    <row r="192" spans="4:23" x14ac:dyDescent="0.25">
      <c r="D192" s="18">
        <v>1934</v>
      </c>
      <c r="E192" s="47">
        <f t="shared" si="30"/>
        <v>5</v>
      </c>
      <c r="F192" s="41" t="s">
        <v>192</v>
      </c>
      <c r="G192" s="41">
        <v>200</v>
      </c>
      <c r="H192" s="41">
        <v>200</v>
      </c>
      <c r="I192" s="41"/>
      <c r="J192" s="71">
        <f t="shared" si="31"/>
        <v>200</v>
      </c>
      <c r="K192" s="71">
        <f t="shared" si="31"/>
        <v>200</v>
      </c>
      <c r="L192" s="71" t="str">
        <f t="shared" si="32"/>
        <v/>
      </c>
      <c r="M192" s="71" t="str">
        <f t="shared" si="33"/>
        <v/>
      </c>
      <c r="N192" s="71" t="str">
        <f t="shared" si="34"/>
        <v/>
      </c>
      <c r="O192" s="71" t="str">
        <f t="shared" si="35"/>
        <v/>
      </c>
      <c r="P192" s="71" t="str">
        <f t="shared" si="36"/>
        <v/>
      </c>
      <c r="Q192" s="71" t="str">
        <f t="shared" si="37"/>
        <v/>
      </c>
      <c r="R192" s="71" t="str">
        <f t="shared" si="38"/>
        <v/>
      </c>
      <c r="S192" s="71" t="str">
        <f t="shared" si="39"/>
        <v/>
      </c>
      <c r="T192" s="71">
        <f t="shared" si="40"/>
        <v>200</v>
      </c>
      <c r="U192" s="71">
        <f t="shared" si="41"/>
        <v>200</v>
      </c>
      <c r="V192" s="41"/>
      <c r="W192" s="41"/>
    </row>
    <row r="193" spans="4:23" x14ac:dyDescent="0.25">
      <c r="D193" s="18">
        <v>1934</v>
      </c>
      <c r="E193" s="47">
        <f t="shared" si="30"/>
        <v>5</v>
      </c>
      <c r="F193" s="41" t="s">
        <v>193</v>
      </c>
      <c r="G193" s="41">
        <v>200</v>
      </c>
      <c r="H193" s="41">
        <v>200</v>
      </c>
      <c r="I193" s="41"/>
      <c r="J193" s="71">
        <f t="shared" si="31"/>
        <v>200</v>
      </c>
      <c r="K193" s="71">
        <f t="shared" si="31"/>
        <v>200</v>
      </c>
      <c r="L193" s="71" t="str">
        <f t="shared" si="32"/>
        <v/>
      </c>
      <c r="M193" s="71" t="str">
        <f t="shared" si="33"/>
        <v/>
      </c>
      <c r="N193" s="71" t="str">
        <f t="shared" si="34"/>
        <v/>
      </c>
      <c r="O193" s="71" t="str">
        <f t="shared" si="35"/>
        <v/>
      </c>
      <c r="P193" s="71" t="str">
        <f t="shared" si="36"/>
        <v/>
      </c>
      <c r="Q193" s="71" t="str">
        <f t="shared" si="37"/>
        <v/>
      </c>
      <c r="R193" s="71" t="str">
        <f t="shared" si="38"/>
        <v/>
      </c>
      <c r="S193" s="71" t="str">
        <f t="shared" si="39"/>
        <v/>
      </c>
      <c r="T193" s="71">
        <f t="shared" si="40"/>
        <v>200</v>
      </c>
      <c r="U193" s="71">
        <f t="shared" si="41"/>
        <v>200</v>
      </c>
      <c r="V193" s="41"/>
      <c r="W193" s="41"/>
    </row>
    <row r="194" spans="4:23" x14ac:dyDescent="0.25">
      <c r="D194" s="18">
        <v>1934</v>
      </c>
      <c r="E194" s="47">
        <f t="shared" si="30"/>
        <v>5</v>
      </c>
      <c r="F194" s="41" t="s">
        <v>194</v>
      </c>
      <c r="G194" s="41">
        <v>200</v>
      </c>
      <c r="H194" s="41">
        <v>200</v>
      </c>
      <c r="I194" s="41"/>
      <c r="J194" s="71">
        <f t="shared" si="31"/>
        <v>200</v>
      </c>
      <c r="K194" s="71">
        <f t="shared" si="31"/>
        <v>200</v>
      </c>
      <c r="L194" s="71" t="str">
        <f t="shared" si="32"/>
        <v/>
      </c>
      <c r="M194" s="71" t="str">
        <f t="shared" si="33"/>
        <v/>
      </c>
      <c r="N194" s="71" t="str">
        <f t="shared" si="34"/>
        <v/>
      </c>
      <c r="O194" s="71" t="str">
        <f t="shared" si="35"/>
        <v/>
      </c>
      <c r="P194" s="71" t="str">
        <f t="shared" si="36"/>
        <v/>
      </c>
      <c r="Q194" s="71" t="str">
        <f t="shared" si="37"/>
        <v/>
      </c>
      <c r="R194" s="71" t="str">
        <f t="shared" si="38"/>
        <v/>
      </c>
      <c r="S194" s="71" t="str">
        <f t="shared" si="39"/>
        <v/>
      </c>
      <c r="T194" s="71">
        <f t="shared" si="40"/>
        <v>200</v>
      </c>
      <c r="U194" s="71">
        <f t="shared" si="41"/>
        <v>200</v>
      </c>
      <c r="V194" s="41"/>
      <c r="W194" s="41"/>
    </row>
    <row r="195" spans="4:23" x14ac:dyDescent="0.25">
      <c r="D195" s="18">
        <v>1935</v>
      </c>
      <c r="E195" s="47">
        <f t="shared" si="30"/>
        <v>3</v>
      </c>
      <c r="F195" s="41" t="s">
        <v>195</v>
      </c>
      <c r="G195" s="41">
        <v>200</v>
      </c>
      <c r="H195" s="41">
        <v>200</v>
      </c>
      <c r="I195" s="41"/>
      <c r="J195" s="71">
        <f t="shared" si="31"/>
        <v>200</v>
      </c>
      <c r="K195" s="71">
        <f t="shared" si="31"/>
        <v>200</v>
      </c>
      <c r="L195" s="71" t="str">
        <f t="shared" si="32"/>
        <v/>
      </c>
      <c r="M195" s="71" t="str">
        <f t="shared" si="33"/>
        <v/>
      </c>
      <c r="N195" s="71" t="str">
        <f t="shared" si="34"/>
        <v/>
      </c>
      <c r="O195" s="71" t="str">
        <f t="shared" si="35"/>
        <v/>
      </c>
      <c r="P195" s="71">
        <f t="shared" si="36"/>
        <v>200</v>
      </c>
      <c r="Q195" s="71">
        <f t="shared" si="37"/>
        <v>200</v>
      </c>
      <c r="R195" s="71" t="str">
        <f t="shared" si="38"/>
        <v/>
      </c>
      <c r="S195" s="71" t="str">
        <f t="shared" si="39"/>
        <v/>
      </c>
      <c r="T195" s="71" t="str">
        <f t="shared" si="40"/>
        <v/>
      </c>
      <c r="U195" s="71" t="str">
        <f t="shared" si="41"/>
        <v/>
      </c>
      <c r="V195" s="41"/>
      <c r="W195" s="41"/>
    </row>
    <row r="196" spans="4:23" x14ac:dyDescent="0.25">
      <c r="D196" s="18">
        <v>1935</v>
      </c>
      <c r="E196" s="47">
        <f t="shared" si="30"/>
        <v>3</v>
      </c>
      <c r="F196" s="41" t="s">
        <v>196</v>
      </c>
      <c r="G196" s="41">
        <v>200</v>
      </c>
      <c r="H196" s="41">
        <v>200</v>
      </c>
      <c r="I196" s="41"/>
      <c r="J196" s="71">
        <f t="shared" si="31"/>
        <v>200</v>
      </c>
      <c r="K196" s="71">
        <f t="shared" si="31"/>
        <v>200</v>
      </c>
      <c r="L196" s="71" t="str">
        <f t="shared" si="32"/>
        <v/>
      </c>
      <c r="M196" s="71" t="str">
        <f t="shared" si="33"/>
        <v/>
      </c>
      <c r="N196" s="71" t="str">
        <f t="shared" si="34"/>
        <v/>
      </c>
      <c r="O196" s="71" t="str">
        <f t="shared" si="35"/>
        <v/>
      </c>
      <c r="P196" s="71">
        <f t="shared" si="36"/>
        <v>200</v>
      </c>
      <c r="Q196" s="71">
        <f t="shared" si="37"/>
        <v>200</v>
      </c>
      <c r="R196" s="71" t="str">
        <f t="shared" si="38"/>
        <v/>
      </c>
      <c r="S196" s="71" t="str">
        <f t="shared" si="39"/>
        <v/>
      </c>
      <c r="T196" s="71" t="str">
        <f t="shared" si="40"/>
        <v/>
      </c>
      <c r="U196" s="71" t="str">
        <f t="shared" si="41"/>
        <v/>
      </c>
      <c r="V196" s="41"/>
      <c r="W196" s="41"/>
    </row>
    <row r="197" spans="4:23" x14ac:dyDescent="0.25">
      <c r="D197" s="18">
        <v>1935</v>
      </c>
      <c r="E197" s="47">
        <f t="shared" si="30"/>
        <v>3</v>
      </c>
      <c r="F197" s="41" t="s">
        <v>197</v>
      </c>
      <c r="G197" s="41">
        <v>200</v>
      </c>
      <c r="H197" s="41">
        <v>200</v>
      </c>
      <c r="I197" s="41"/>
      <c r="J197" s="71">
        <f t="shared" si="31"/>
        <v>200</v>
      </c>
      <c r="K197" s="71">
        <f t="shared" si="31"/>
        <v>200</v>
      </c>
      <c r="L197" s="71" t="str">
        <f t="shared" si="32"/>
        <v/>
      </c>
      <c r="M197" s="71" t="str">
        <f t="shared" si="33"/>
        <v/>
      </c>
      <c r="N197" s="71" t="str">
        <f t="shared" si="34"/>
        <v/>
      </c>
      <c r="O197" s="71" t="str">
        <f t="shared" si="35"/>
        <v/>
      </c>
      <c r="P197" s="71">
        <f t="shared" si="36"/>
        <v>200</v>
      </c>
      <c r="Q197" s="71">
        <f t="shared" si="37"/>
        <v>200</v>
      </c>
      <c r="R197" s="71" t="str">
        <f t="shared" si="38"/>
        <v/>
      </c>
      <c r="S197" s="71" t="str">
        <f t="shared" si="39"/>
        <v/>
      </c>
      <c r="T197" s="71" t="str">
        <f t="shared" si="40"/>
        <v/>
      </c>
      <c r="U197" s="71" t="str">
        <f t="shared" si="41"/>
        <v/>
      </c>
      <c r="V197" s="41"/>
      <c r="W197" s="41"/>
    </row>
    <row r="198" spans="4:23" x14ac:dyDescent="0.25">
      <c r="D198" s="18">
        <v>1935</v>
      </c>
      <c r="E198" s="47">
        <f t="shared" si="30"/>
        <v>3</v>
      </c>
      <c r="F198" s="41" t="s">
        <v>198</v>
      </c>
      <c r="G198" s="41">
        <v>200</v>
      </c>
      <c r="H198" s="41">
        <v>200</v>
      </c>
      <c r="I198" s="41"/>
      <c r="J198" s="71">
        <f t="shared" si="31"/>
        <v>200</v>
      </c>
      <c r="K198" s="71">
        <f t="shared" si="31"/>
        <v>200</v>
      </c>
      <c r="L198" s="71" t="str">
        <f t="shared" si="32"/>
        <v/>
      </c>
      <c r="M198" s="71" t="str">
        <f t="shared" si="33"/>
        <v/>
      </c>
      <c r="N198" s="71" t="str">
        <f t="shared" si="34"/>
        <v/>
      </c>
      <c r="O198" s="71" t="str">
        <f t="shared" si="35"/>
        <v/>
      </c>
      <c r="P198" s="71">
        <f t="shared" si="36"/>
        <v>200</v>
      </c>
      <c r="Q198" s="71">
        <f t="shared" si="37"/>
        <v>200</v>
      </c>
      <c r="R198" s="71" t="str">
        <f t="shared" si="38"/>
        <v/>
      </c>
      <c r="S198" s="71" t="str">
        <f t="shared" si="39"/>
        <v/>
      </c>
      <c r="T198" s="71" t="str">
        <f t="shared" si="40"/>
        <v/>
      </c>
      <c r="U198" s="71" t="str">
        <f t="shared" si="41"/>
        <v/>
      </c>
      <c r="V198" s="41"/>
      <c r="W198" s="41"/>
    </row>
    <row r="199" spans="4:23" x14ac:dyDescent="0.25">
      <c r="D199" s="18">
        <v>1935</v>
      </c>
      <c r="E199" s="47">
        <f t="shared" si="30"/>
        <v>3</v>
      </c>
      <c r="F199" s="41" t="s">
        <v>199</v>
      </c>
      <c r="G199" s="41">
        <v>200</v>
      </c>
      <c r="H199" s="41">
        <v>200</v>
      </c>
      <c r="I199" s="41"/>
      <c r="J199" s="71">
        <f t="shared" si="31"/>
        <v>200</v>
      </c>
      <c r="K199" s="71">
        <f t="shared" si="31"/>
        <v>200</v>
      </c>
      <c r="L199" s="71" t="str">
        <f t="shared" si="32"/>
        <v/>
      </c>
      <c r="M199" s="71" t="str">
        <f t="shared" si="33"/>
        <v/>
      </c>
      <c r="N199" s="71" t="str">
        <f t="shared" si="34"/>
        <v/>
      </c>
      <c r="O199" s="71" t="str">
        <f t="shared" si="35"/>
        <v/>
      </c>
      <c r="P199" s="71">
        <f t="shared" si="36"/>
        <v>200</v>
      </c>
      <c r="Q199" s="71">
        <f t="shared" si="37"/>
        <v>200</v>
      </c>
      <c r="R199" s="71" t="str">
        <f t="shared" si="38"/>
        <v/>
      </c>
      <c r="S199" s="71" t="str">
        <f t="shared" si="39"/>
        <v/>
      </c>
      <c r="T199" s="71" t="str">
        <f t="shared" si="40"/>
        <v/>
      </c>
      <c r="U199" s="71" t="str">
        <f t="shared" si="41"/>
        <v/>
      </c>
      <c r="V199" s="41"/>
      <c r="W199" s="41"/>
    </row>
    <row r="200" spans="4:23" x14ac:dyDescent="0.25">
      <c r="D200" s="18">
        <v>1935</v>
      </c>
      <c r="E200" s="47">
        <f t="shared" si="30"/>
        <v>3</v>
      </c>
      <c r="F200" s="41" t="s">
        <v>200</v>
      </c>
      <c r="G200" s="41">
        <v>200</v>
      </c>
      <c r="H200" s="41">
        <v>200</v>
      </c>
      <c r="I200" s="41"/>
      <c r="J200" s="71">
        <f t="shared" si="31"/>
        <v>200</v>
      </c>
      <c r="K200" s="71">
        <f t="shared" si="31"/>
        <v>200</v>
      </c>
      <c r="L200" s="71" t="str">
        <f t="shared" si="32"/>
        <v/>
      </c>
      <c r="M200" s="71" t="str">
        <f t="shared" si="33"/>
        <v/>
      </c>
      <c r="N200" s="71" t="str">
        <f t="shared" si="34"/>
        <v/>
      </c>
      <c r="O200" s="71" t="str">
        <f t="shared" si="35"/>
        <v/>
      </c>
      <c r="P200" s="71">
        <f t="shared" si="36"/>
        <v>200</v>
      </c>
      <c r="Q200" s="71">
        <f t="shared" si="37"/>
        <v>200</v>
      </c>
      <c r="R200" s="71" t="str">
        <f t="shared" si="38"/>
        <v/>
      </c>
      <c r="S200" s="71" t="str">
        <f t="shared" si="39"/>
        <v/>
      </c>
      <c r="T200" s="71" t="str">
        <f t="shared" si="40"/>
        <v/>
      </c>
      <c r="U200" s="71" t="str">
        <f t="shared" si="41"/>
        <v/>
      </c>
      <c r="V200" s="41"/>
      <c r="W200" s="41"/>
    </row>
    <row r="201" spans="4:23" x14ac:dyDescent="0.25">
      <c r="D201" s="18">
        <v>1935</v>
      </c>
      <c r="E201" s="47">
        <f t="shared" si="30"/>
        <v>3</v>
      </c>
      <c r="F201" s="41" t="s">
        <v>201</v>
      </c>
      <c r="G201" s="41">
        <v>200</v>
      </c>
      <c r="H201" s="41">
        <v>200</v>
      </c>
      <c r="I201" s="41"/>
      <c r="J201" s="71">
        <f t="shared" si="31"/>
        <v>200</v>
      </c>
      <c r="K201" s="71">
        <f t="shared" si="31"/>
        <v>200</v>
      </c>
      <c r="L201" s="71" t="str">
        <f t="shared" si="32"/>
        <v/>
      </c>
      <c r="M201" s="71" t="str">
        <f t="shared" si="33"/>
        <v/>
      </c>
      <c r="N201" s="71" t="str">
        <f t="shared" si="34"/>
        <v/>
      </c>
      <c r="O201" s="71" t="str">
        <f t="shared" si="35"/>
        <v/>
      </c>
      <c r="P201" s="71">
        <f t="shared" si="36"/>
        <v>200</v>
      </c>
      <c r="Q201" s="71">
        <f t="shared" si="37"/>
        <v>200</v>
      </c>
      <c r="R201" s="71" t="str">
        <f t="shared" si="38"/>
        <v/>
      </c>
      <c r="S201" s="71" t="str">
        <f t="shared" si="39"/>
        <v/>
      </c>
      <c r="T201" s="71" t="str">
        <f t="shared" si="40"/>
        <v/>
      </c>
      <c r="U201" s="71" t="str">
        <f t="shared" si="41"/>
        <v/>
      </c>
      <c r="V201" s="41"/>
      <c r="W201" s="41"/>
    </row>
    <row r="202" spans="4:23" x14ac:dyDescent="0.25">
      <c r="D202" s="18">
        <v>1935</v>
      </c>
      <c r="E202" s="47">
        <f t="shared" si="30"/>
        <v>3</v>
      </c>
      <c r="F202" s="41" t="s">
        <v>202</v>
      </c>
      <c r="G202" s="41">
        <v>200</v>
      </c>
      <c r="H202" s="41">
        <v>200</v>
      </c>
      <c r="I202" s="41"/>
      <c r="J202" s="71">
        <f t="shared" si="31"/>
        <v>200</v>
      </c>
      <c r="K202" s="71">
        <f t="shared" si="31"/>
        <v>200</v>
      </c>
      <c r="L202" s="71" t="str">
        <f t="shared" si="32"/>
        <v/>
      </c>
      <c r="M202" s="71" t="str">
        <f t="shared" si="33"/>
        <v/>
      </c>
      <c r="N202" s="71" t="str">
        <f t="shared" si="34"/>
        <v/>
      </c>
      <c r="O202" s="71" t="str">
        <f t="shared" si="35"/>
        <v/>
      </c>
      <c r="P202" s="71">
        <f t="shared" si="36"/>
        <v>200</v>
      </c>
      <c r="Q202" s="71">
        <f t="shared" si="37"/>
        <v>200</v>
      </c>
      <c r="R202" s="71" t="str">
        <f t="shared" si="38"/>
        <v/>
      </c>
      <c r="S202" s="71" t="str">
        <f t="shared" si="39"/>
        <v/>
      </c>
      <c r="T202" s="71" t="str">
        <f t="shared" si="40"/>
        <v/>
      </c>
      <c r="U202" s="71" t="str">
        <f t="shared" si="41"/>
        <v/>
      </c>
      <c r="V202" s="41"/>
      <c r="W202" s="41"/>
    </row>
    <row r="203" spans="4:23" x14ac:dyDescent="0.25">
      <c r="D203" s="18">
        <v>1935</v>
      </c>
      <c r="E203" s="47">
        <f t="shared" si="30"/>
        <v>3</v>
      </c>
      <c r="F203" s="41" t="s">
        <v>203</v>
      </c>
      <c r="G203" s="41">
        <v>200</v>
      </c>
      <c r="H203" s="41">
        <v>200</v>
      </c>
      <c r="I203" s="41"/>
      <c r="J203" s="71">
        <f t="shared" si="31"/>
        <v>200</v>
      </c>
      <c r="K203" s="71">
        <f t="shared" si="31"/>
        <v>200</v>
      </c>
      <c r="L203" s="71" t="str">
        <f t="shared" si="32"/>
        <v/>
      </c>
      <c r="M203" s="71" t="str">
        <f t="shared" si="33"/>
        <v/>
      </c>
      <c r="N203" s="71" t="str">
        <f t="shared" si="34"/>
        <v/>
      </c>
      <c r="O203" s="71" t="str">
        <f t="shared" si="35"/>
        <v/>
      </c>
      <c r="P203" s="71">
        <f t="shared" si="36"/>
        <v>200</v>
      </c>
      <c r="Q203" s="71">
        <f t="shared" si="37"/>
        <v>200</v>
      </c>
      <c r="R203" s="71" t="str">
        <f t="shared" si="38"/>
        <v/>
      </c>
      <c r="S203" s="71" t="str">
        <f t="shared" si="39"/>
        <v/>
      </c>
      <c r="T203" s="71" t="str">
        <f t="shared" si="40"/>
        <v/>
      </c>
      <c r="U203" s="71" t="str">
        <f t="shared" si="41"/>
        <v/>
      </c>
      <c r="V203" s="41"/>
      <c r="W203" s="41"/>
    </row>
    <row r="204" spans="4:23" x14ac:dyDescent="0.25">
      <c r="D204" s="18">
        <v>1935</v>
      </c>
      <c r="E204" s="47">
        <f t="shared" si="30"/>
        <v>3</v>
      </c>
      <c r="F204" s="41" t="s">
        <v>204</v>
      </c>
      <c r="G204" s="41">
        <v>200</v>
      </c>
      <c r="H204" s="41">
        <v>200</v>
      </c>
      <c r="I204" s="41"/>
      <c r="J204" s="71">
        <f t="shared" si="31"/>
        <v>200</v>
      </c>
      <c r="K204" s="71">
        <f t="shared" si="31"/>
        <v>200</v>
      </c>
      <c r="L204" s="71" t="str">
        <f t="shared" si="32"/>
        <v/>
      </c>
      <c r="M204" s="71" t="str">
        <f t="shared" si="33"/>
        <v/>
      </c>
      <c r="N204" s="71" t="str">
        <f t="shared" si="34"/>
        <v/>
      </c>
      <c r="O204" s="71" t="str">
        <f t="shared" si="35"/>
        <v/>
      </c>
      <c r="P204" s="71">
        <f t="shared" si="36"/>
        <v>200</v>
      </c>
      <c r="Q204" s="71">
        <f t="shared" si="37"/>
        <v>200</v>
      </c>
      <c r="R204" s="71" t="str">
        <f t="shared" si="38"/>
        <v/>
      </c>
      <c r="S204" s="71" t="str">
        <f t="shared" si="39"/>
        <v/>
      </c>
      <c r="T204" s="71" t="str">
        <f t="shared" si="40"/>
        <v/>
      </c>
      <c r="U204" s="71" t="str">
        <f t="shared" si="41"/>
        <v/>
      </c>
      <c r="V204" s="41"/>
      <c r="W204" s="41"/>
    </row>
    <row r="205" spans="4:23" x14ac:dyDescent="0.25">
      <c r="D205" s="18">
        <v>1935</v>
      </c>
      <c r="E205" s="47">
        <f t="shared" si="30"/>
        <v>3</v>
      </c>
      <c r="F205" s="41" t="s">
        <v>205</v>
      </c>
      <c r="G205" s="41">
        <v>200</v>
      </c>
      <c r="H205" s="41">
        <v>200</v>
      </c>
      <c r="I205" s="41"/>
      <c r="J205" s="71">
        <f t="shared" si="31"/>
        <v>200</v>
      </c>
      <c r="K205" s="71">
        <f t="shared" si="31"/>
        <v>200</v>
      </c>
      <c r="L205" s="71" t="str">
        <f t="shared" si="32"/>
        <v/>
      </c>
      <c r="M205" s="71" t="str">
        <f t="shared" si="33"/>
        <v/>
      </c>
      <c r="N205" s="71" t="str">
        <f t="shared" si="34"/>
        <v/>
      </c>
      <c r="O205" s="71" t="str">
        <f t="shared" si="35"/>
        <v/>
      </c>
      <c r="P205" s="71">
        <f t="shared" si="36"/>
        <v>200</v>
      </c>
      <c r="Q205" s="71">
        <f t="shared" si="37"/>
        <v>200</v>
      </c>
      <c r="R205" s="71" t="str">
        <f t="shared" si="38"/>
        <v/>
      </c>
      <c r="S205" s="71" t="str">
        <f t="shared" si="39"/>
        <v/>
      </c>
      <c r="T205" s="71" t="str">
        <f t="shared" si="40"/>
        <v/>
      </c>
      <c r="U205" s="71" t="str">
        <f t="shared" si="41"/>
        <v/>
      </c>
      <c r="V205" s="41"/>
      <c r="W205" s="41"/>
    </row>
    <row r="206" spans="4:23" x14ac:dyDescent="0.25">
      <c r="D206" s="18">
        <v>1935</v>
      </c>
      <c r="E206" s="47">
        <f t="shared" si="30"/>
        <v>3</v>
      </c>
      <c r="F206" s="41" t="s">
        <v>206</v>
      </c>
      <c r="G206" s="41">
        <v>200</v>
      </c>
      <c r="H206" s="41">
        <v>200</v>
      </c>
      <c r="I206" s="41"/>
      <c r="J206" s="71">
        <f t="shared" si="31"/>
        <v>200</v>
      </c>
      <c r="K206" s="71">
        <f t="shared" si="31"/>
        <v>200</v>
      </c>
      <c r="L206" s="71" t="str">
        <f t="shared" si="32"/>
        <v/>
      </c>
      <c r="M206" s="71" t="str">
        <f t="shared" si="33"/>
        <v/>
      </c>
      <c r="N206" s="71" t="str">
        <f t="shared" si="34"/>
        <v/>
      </c>
      <c r="O206" s="71" t="str">
        <f t="shared" si="35"/>
        <v/>
      </c>
      <c r="P206" s="71">
        <f t="shared" si="36"/>
        <v>200</v>
      </c>
      <c r="Q206" s="71">
        <f t="shared" si="37"/>
        <v>200</v>
      </c>
      <c r="R206" s="71" t="str">
        <f t="shared" si="38"/>
        <v/>
      </c>
      <c r="S206" s="71" t="str">
        <f t="shared" si="39"/>
        <v/>
      </c>
      <c r="T206" s="71" t="str">
        <f t="shared" si="40"/>
        <v/>
      </c>
      <c r="U206" s="71" t="str">
        <f t="shared" si="41"/>
        <v/>
      </c>
      <c r="V206" s="41"/>
      <c r="W206" s="41"/>
    </row>
    <row r="207" spans="4:23" x14ac:dyDescent="0.25">
      <c r="D207" s="18">
        <v>1936</v>
      </c>
      <c r="E207" s="47">
        <f t="shared" si="30"/>
        <v>3</v>
      </c>
      <c r="F207" s="43" t="s">
        <v>207</v>
      </c>
      <c r="G207" s="43">
        <v>200</v>
      </c>
      <c r="H207" s="43">
        <v>200</v>
      </c>
      <c r="I207" s="43"/>
      <c r="J207" s="71">
        <f t="shared" si="31"/>
        <v>200</v>
      </c>
      <c r="K207" s="71">
        <f t="shared" si="31"/>
        <v>200</v>
      </c>
      <c r="L207" s="71" t="str">
        <f t="shared" si="32"/>
        <v/>
      </c>
      <c r="M207" s="71" t="str">
        <f t="shared" si="33"/>
        <v/>
      </c>
      <c r="N207" s="71" t="str">
        <f t="shared" si="34"/>
        <v/>
      </c>
      <c r="O207" s="71" t="str">
        <f t="shared" si="35"/>
        <v/>
      </c>
      <c r="P207" s="71">
        <f t="shared" si="36"/>
        <v>200</v>
      </c>
      <c r="Q207" s="71">
        <f t="shared" si="37"/>
        <v>200</v>
      </c>
      <c r="R207" s="71" t="str">
        <f t="shared" si="38"/>
        <v/>
      </c>
      <c r="S207" s="71" t="str">
        <f t="shared" si="39"/>
        <v/>
      </c>
      <c r="T207" s="71" t="str">
        <f t="shared" si="40"/>
        <v/>
      </c>
      <c r="U207" s="71" t="str">
        <f t="shared" si="41"/>
        <v/>
      </c>
      <c r="V207" s="41"/>
      <c r="W207" s="41"/>
    </row>
    <row r="208" spans="4:23" x14ac:dyDescent="0.25">
      <c r="D208" s="18">
        <v>1936</v>
      </c>
      <c r="E208" s="47">
        <f t="shared" si="30"/>
        <v>3</v>
      </c>
      <c r="F208" s="136" t="s">
        <v>208</v>
      </c>
      <c r="G208" s="172">
        <v>200</v>
      </c>
      <c r="H208" s="172">
        <v>200</v>
      </c>
      <c r="J208" s="71">
        <f t="shared" si="31"/>
        <v>200</v>
      </c>
      <c r="K208" s="71">
        <f t="shared" si="31"/>
        <v>200</v>
      </c>
      <c r="L208" s="71" t="str">
        <f t="shared" si="32"/>
        <v/>
      </c>
      <c r="M208" s="71" t="str">
        <f t="shared" si="33"/>
        <v/>
      </c>
      <c r="N208" s="71" t="str">
        <f t="shared" si="34"/>
        <v/>
      </c>
      <c r="O208" s="71" t="str">
        <f t="shared" si="35"/>
        <v/>
      </c>
      <c r="P208" s="71">
        <f t="shared" si="36"/>
        <v>200</v>
      </c>
      <c r="Q208" s="71">
        <f t="shared" si="37"/>
        <v>200</v>
      </c>
      <c r="R208" s="71" t="str">
        <f t="shared" si="38"/>
        <v/>
      </c>
      <c r="S208" s="71" t="str">
        <f t="shared" si="39"/>
        <v/>
      </c>
      <c r="T208" s="71" t="str">
        <f t="shared" si="40"/>
        <v/>
      </c>
      <c r="U208" s="71" t="str">
        <f t="shared" si="41"/>
        <v/>
      </c>
      <c r="V208" s="41"/>
      <c r="W208" s="41"/>
    </row>
    <row r="209" spans="4:23" x14ac:dyDescent="0.25">
      <c r="D209" s="18">
        <v>1936</v>
      </c>
      <c r="E209" s="47">
        <f t="shared" si="30"/>
        <v>3</v>
      </c>
      <c r="F209" s="136" t="s">
        <v>209</v>
      </c>
      <c r="G209" s="172">
        <v>200</v>
      </c>
      <c r="H209" s="172">
        <v>200</v>
      </c>
      <c r="J209" s="71">
        <f t="shared" si="31"/>
        <v>200</v>
      </c>
      <c r="K209" s="71">
        <f t="shared" si="31"/>
        <v>200</v>
      </c>
      <c r="L209" s="71" t="str">
        <f t="shared" si="32"/>
        <v/>
      </c>
      <c r="M209" s="71" t="str">
        <f t="shared" si="33"/>
        <v/>
      </c>
      <c r="N209" s="71" t="str">
        <f t="shared" si="34"/>
        <v/>
      </c>
      <c r="O209" s="71" t="str">
        <f t="shared" si="35"/>
        <v/>
      </c>
      <c r="P209" s="71">
        <f t="shared" si="36"/>
        <v>200</v>
      </c>
      <c r="Q209" s="71">
        <f t="shared" si="37"/>
        <v>200</v>
      </c>
      <c r="R209" s="71" t="str">
        <f t="shared" si="38"/>
        <v/>
      </c>
      <c r="S209" s="71" t="str">
        <f t="shared" si="39"/>
        <v/>
      </c>
      <c r="T209" s="71" t="str">
        <f t="shared" si="40"/>
        <v/>
      </c>
      <c r="U209" s="71" t="str">
        <f t="shared" si="41"/>
        <v/>
      </c>
      <c r="V209" s="41"/>
      <c r="W209" s="41"/>
    </row>
    <row r="210" spans="4:23" x14ac:dyDescent="0.25">
      <c r="D210" s="18">
        <v>1936</v>
      </c>
      <c r="E210" s="47">
        <f t="shared" si="30"/>
        <v>3</v>
      </c>
      <c r="F210" s="136" t="s">
        <v>210</v>
      </c>
      <c r="G210" s="172">
        <v>200</v>
      </c>
      <c r="H210" s="172">
        <v>200</v>
      </c>
      <c r="J210" s="71">
        <f t="shared" si="31"/>
        <v>200</v>
      </c>
      <c r="K210" s="71">
        <f t="shared" si="31"/>
        <v>200</v>
      </c>
      <c r="L210" s="71" t="str">
        <f t="shared" si="32"/>
        <v/>
      </c>
      <c r="M210" s="71" t="str">
        <f t="shared" si="33"/>
        <v/>
      </c>
      <c r="N210" s="71" t="str">
        <f t="shared" si="34"/>
        <v/>
      </c>
      <c r="O210" s="71" t="str">
        <f t="shared" si="35"/>
        <v/>
      </c>
      <c r="P210" s="71">
        <f t="shared" si="36"/>
        <v>200</v>
      </c>
      <c r="Q210" s="71">
        <f t="shared" si="37"/>
        <v>200</v>
      </c>
      <c r="R210" s="71" t="str">
        <f t="shared" si="38"/>
        <v/>
      </c>
      <c r="S210" s="71" t="str">
        <f t="shared" si="39"/>
        <v/>
      </c>
      <c r="T210" s="71" t="str">
        <f t="shared" si="40"/>
        <v/>
      </c>
      <c r="U210" s="71" t="str">
        <f t="shared" si="41"/>
        <v/>
      </c>
      <c r="V210" s="41"/>
      <c r="W210" s="41"/>
    </row>
    <row r="211" spans="4:23" x14ac:dyDescent="0.25">
      <c r="D211" s="18">
        <v>1936</v>
      </c>
      <c r="E211" s="47">
        <f t="shared" si="30"/>
        <v>3</v>
      </c>
      <c r="F211" s="136" t="s">
        <v>211</v>
      </c>
      <c r="G211" s="172">
        <v>200</v>
      </c>
      <c r="H211" s="172">
        <v>200</v>
      </c>
      <c r="J211" s="71">
        <f t="shared" si="31"/>
        <v>200</v>
      </c>
      <c r="K211" s="71">
        <f t="shared" si="31"/>
        <v>200</v>
      </c>
      <c r="L211" s="71" t="str">
        <f t="shared" si="32"/>
        <v/>
      </c>
      <c r="M211" s="71" t="str">
        <f t="shared" si="33"/>
        <v/>
      </c>
      <c r="N211" s="71" t="str">
        <f t="shared" si="34"/>
        <v/>
      </c>
      <c r="O211" s="71" t="str">
        <f t="shared" si="35"/>
        <v/>
      </c>
      <c r="P211" s="71">
        <f t="shared" si="36"/>
        <v>200</v>
      </c>
      <c r="Q211" s="71">
        <f t="shared" si="37"/>
        <v>200</v>
      </c>
      <c r="R211" s="71" t="str">
        <f t="shared" si="38"/>
        <v/>
      </c>
      <c r="S211" s="71" t="str">
        <f t="shared" si="39"/>
        <v/>
      </c>
      <c r="T211" s="71" t="str">
        <f t="shared" si="40"/>
        <v/>
      </c>
      <c r="U211" s="71" t="str">
        <f t="shared" si="41"/>
        <v/>
      </c>
      <c r="V211" s="41"/>
      <c r="W211" s="41"/>
    </row>
    <row r="212" spans="4:23" x14ac:dyDescent="0.25">
      <c r="D212" s="18">
        <v>1936</v>
      </c>
      <c r="E212" s="47">
        <f t="shared" si="30"/>
        <v>3</v>
      </c>
      <c r="F212" s="136" t="s">
        <v>212</v>
      </c>
      <c r="G212" s="172">
        <v>200</v>
      </c>
      <c r="H212" s="172">
        <v>200</v>
      </c>
      <c r="J212" s="71">
        <f t="shared" si="31"/>
        <v>200</v>
      </c>
      <c r="K212" s="71">
        <f t="shared" si="31"/>
        <v>200</v>
      </c>
      <c r="L212" s="71" t="str">
        <f t="shared" si="32"/>
        <v/>
      </c>
      <c r="M212" s="71" t="str">
        <f t="shared" si="33"/>
        <v/>
      </c>
      <c r="N212" s="71" t="str">
        <f t="shared" si="34"/>
        <v/>
      </c>
      <c r="O212" s="71" t="str">
        <f t="shared" si="35"/>
        <v/>
      </c>
      <c r="P212" s="71">
        <f t="shared" si="36"/>
        <v>200</v>
      </c>
      <c r="Q212" s="71">
        <f t="shared" si="37"/>
        <v>200</v>
      </c>
      <c r="R212" s="71" t="str">
        <f t="shared" si="38"/>
        <v/>
      </c>
      <c r="S212" s="71" t="str">
        <f t="shared" si="39"/>
        <v/>
      </c>
      <c r="T212" s="71" t="str">
        <f t="shared" si="40"/>
        <v/>
      </c>
      <c r="U212" s="71" t="str">
        <f t="shared" si="41"/>
        <v/>
      </c>
      <c r="V212" s="41"/>
      <c r="W212" s="41"/>
    </row>
    <row r="213" spans="4:23" x14ac:dyDescent="0.25">
      <c r="D213" s="18">
        <v>1936</v>
      </c>
      <c r="E213" s="47">
        <f t="shared" si="30"/>
        <v>3</v>
      </c>
      <c r="F213" s="136" t="s">
        <v>213</v>
      </c>
      <c r="G213" s="172">
        <v>200</v>
      </c>
      <c r="H213" s="172">
        <v>200</v>
      </c>
      <c r="J213" s="71">
        <f t="shared" si="31"/>
        <v>200</v>
      </c>
      <c r="K213" s="71">
        <f t="shared" si="31"/>
        <v>200</v>
      </c>
      <c r="L213" s="71" t="str">
        <f t="shared" si="32"/>
        <v/>
      </c>
      <c r="M213" s="71" t="str">
        <f t="shared" si="33"/>
        <v/>
      </c>
      <c r="N213" s="71" t="str">
        <f t="shared" si="34"/>
        <v/>
      </c>
      <c r="O213" s="71" t="str">
        <f t="shared" si="35"/>
        <v/>
      </c>
      <c r="P213" s="71">
        <f t="shared" si="36"/>
        <v>200</v>
      </c>
      <c r="Q213" s="71">
        <f t="shared" si="37"/>
        <v>200</v>
      </c>
      <c r="R213" s="71" t="str">
        <f t="shared" si="38"/>
        <v/>
      </c>
      <c r="S213" s="71" t="str">
        <f t="shared" si="39"/>
        <v/>
      </c>
      <c r="T213" s="71" t="str">
        <f t="shared" si="40"/>
        <v/>
      </c>
      <c r="U213" s="71" t="str">
        <f t="shared" si="41"/>
        <v/>
      </c>
      <c r="V213" s="41"/>
      <c r="W213" s="41"/>
    </row>
    <row r="214" spans="4:23" x14ac:dyDescent="0.25">
      <c r="D214" s="18">
        <v>1936</v>
      </c>
      <c r="E214" s="47">
        <f t="shared" si="30"/>
        <v>3</v>
      </c>
      <c r="F214" s="136" t="s">
        <v>214</v>
      </c>
      <c r="G214" s="172">
        <v>200</v>
      </c>
      <c r="H214" s="172">
        <v>200</v>
      </c>
      <c r="J214" s="71">
        <f t="shared" si="31"/>
        <v>200</v>
      </c>
      <c r="K214" s="71">
        <f t="shared" si="31"/>
        <v>200</v>
      </c>
      <c r="L214" s="71" t="str">
        <f t="shared" si="32"/>
        <v/>
      </c>
      <c r="M214" s="71" t="str">
        <f t="shared" si="33"/>
        <v/>
      </c>
      <c r="N214" s="71" t="str">
        <f t="shared" si="34"/>
        <v/>
      </c>
      <c r="O214" s="71" t="str">
        <f t="shared" si="35"/>
        <v/>
      </c>
      <c r="P214" s="71">
        <f t="shared" si="36"/>
        <v>200</v>
      </c>
      <c r="Q214" s="71">
        <f t="shared" si="37"/>
        <v>200</v>
      </c>
      <c r="R214" s="71" t="str">
        <f t="shared" si="38"/>
        <v/>
      </c>
      <c r="S214" s="71" t="str">
        <f t="shared" si="39"/>
        <v/>
      </c>
      <c r="T214" s="71" t="str">
        <f t="shared" si="40"/>
        <v/>
      </c>
      <c r="U214" s="71" t="str">
        <f t="shared" si="41"/>
        <v/>
      </c>
      <c r="V214" s="41"/>
      <c r="W214" s="41"/>
    </row>
    <row r="215" spans="4:23" x14ac:dyDescent="0.25">
      <c r="D215" s="18">
        <v>1936</v>
      </c>
      <c r="E215" s="47">
        <f t="shared" si="30"/>
        <v>3</v>
      </c>
      <c r="F215" s="136" t="s">
        <v>215</v>
      </c>
      <c r="G215" s="172">
        <v>200</v>
      </c>
      <c r="H215" s="172">
        <v>200</v>
      </c>
      <c r="J215" s="71">
        <f t="shared" si="31"/>
        <v>200</v>
      </c>
      <c r="K215" s="71">
        <f t="shared" si="31"/>
        <v>200</v>
      </c>
      <c r="L215" s="71" t="str">
        <f t="shared" si="32"/>
        <v/>
      </c>
      <c r="M215" s="71" t="str">
        <f t="shared" si="33"/>
        <v/>
      </c>
      <c r="N215" s="71" t="str">
        <f t="shared" si="34"/>
        <v/>
      </c>
      <c r="O215" s="71" t="str">
        <f t="shared" si="35"/>
        <v/>
      </c>
      <c r="P215" s="71">
        <f t="shared" si="36"/>
        <v>200</v>
      </c>
      <c r="Q215" s="71">
        <f t="shared" si="37"/>
        <v>200</v>
      </c>
      <c r="R215" s="71" t="str">
        <f t="shared" si="38"/>
        <v/>
      </c>
      <c r="S215" s="71" t="str">
        <f t="shared" si="39"/>
        <v/>
      </c>
      <c r="T215" s="71" t="str">
        <f t="shared" si="40"/>
        <v/>
      </c>
      <c r="U215" s="71" t="str">
        <f t="shared" si="41"/>
        <v/>
      </c>
      <c r="V215" s="41"/>
      <c r="W215" s="41"/>
    </row>
    <row r="216" spans="4:23" x14ac:dyDescent="0.25">
      <c r="D216" s="18">
        <v>1936</v>
      </c>
      <c r="E216" s="47">
        <f t="shared" si="30"/>
        <v>3</v>
      </c>
      <c r="F216" s="136" t="s">
        <v>216</v>
      </c>
      <c r="G216" s="172">
        <v>200</v>
      </c>
      <c r="H216" s="172">
        <v>200</v>
      </c>
      <c r="J216" s="71">
        <f t="shared" si="31"/>
        <v>200</v>
      </c>
      <c r="K216" s="71">
        <f t="shared" si="31"/>
        <v>200</v>
      </c>
      <c r="L216" s="71" t="str">
        <f t="shared" si="32"/>
        <v/>
      </c>
      <c r="M216" s="71" t="str">
        <f t="shared" si="33"/>
        <v/>
      </c>
      <c r="N216" s="71" t="str">
        <f t="shared" si="34"/>
        <v/>
      </c>
      <c r="O216" s="71" t="str">
        <f t="shared" si="35"/>
        <v/>
      </c>
      <c r="P216" s="71">
        <f t="shared" si="36"/>
        <v>200</v>
      </c>
      <c r="Q216" s="71">
        <f t="shared" si="37"/>
        <v>200</v>
      </c>
      <c r="R216" s="71" t="str">
        <f t="shared" si="38"/>
        <v/>
      </c>
      <c r="S216" s="71" t="str">
        <f t="shared" si="39"/>
        <v/>
      </c>
      <c r="T216" s="71" t="str">
        <f t="shared" si="40"/>
        <v/>
      </c>
      <c r="U216" s="71" t="str">
        <f t="shared" si="41"/>
        <v/>
      </c>
      <c r="V216" s="41"/>
      <c r="W216" s="41"/>
    </row>
    <row r="217" spans="4:23" x14ac:dyDescent="0.25">
      <c r="D217" s="18">
        <v>1936</v>
      </c>
      <c r="E217" s="47">
        <f t="shared" si="30"/>
        <v>3</v>
      </c>
      <c r="F217" s="136" t="s">
        <v>217</v>
      </c>
      <c r="G217" s="172">
        <v>200</v>
      </c>
      <c r="H217" s="172">
        <v>200</v>
      </c>
      <c r="J217" s="71">
        <f t="shared" si="31"/>
        <v>200</v>
      </c>
      <c r="K217" s="71">
        <f t="shared" si="31"/>
        <v>200</v>
      </c>
      <c r="L217" s="71" t="str">
        <f t="shared" si="32"/>
        <v/>
      </c>
      <c r="M217" s="71" t="str">
        <f t="shared" si="33"/>
        <v/>
      </c>
      <c r="N217" s="71" t="str">
        <f t="shared" si="34"/>
        <v/>
      </c>
      <c r="O217" s="71" t="str">
        <f t="shared" si="35"/>
        <v/>
      </c>
      <c r="P217" s="71">
        <f t="shared" si="36"/>
        <v>200</v>
      </c>
      <c r="Q217" s="71">
        <f t="shared" si="37"/>
        <v>200</v>
      </c>
      <c r="R217" s="71" t="str">
        <f t="shared" si="38"/>
        <v/>
      </c>
      <c r="S217" s="71" t="str">
        <f t="shared" si="39"/>
        <v/>
      </c>
      <c r="T217" s="71" t="str">
        <f t="shared" si="40"/>
        <v/>
      </c>
      <c r="U217" s="71" t="str">
        <f t="shared" si="41"/>
        <v/>
      </c>
      <c r="V217" s="41"/>
      <c r="W217" s="41"/>
    </row>
    <row r="218" spans="4:23" x14ac:dyDescent="0.25">
      <c r="D218" s="18">
        <v>1936</v>
      </c>
      <c r="E218" s="47">
        <f t="shared" si="30"/>
        <v>3</v>
      </c>
      <c r="F218" s="136" t="s">
        <v>218</v>
      </c>
      <c r="G218" s="172">
        <v>200</v>
      </c>
      <c r="H218" s="172">
        <v>200</v>
      </c>
      <c r="J218" s="71">
        <f t="shared" si="31"/>
        <v>200</v>
      </c>
      <c r="K218" s="71">
        <f t="shared" si="31"/>
        <v>200</v>
      </c>
      <c r="L218" s="71" t="str">
        <f t="shared" si="32"/>
        <v/>
      </c>
      <c r="M218" s="71" t="str">
        <f t="shared" si="33"/>
        <v/>
      </c>
      <c r="N218" s="71" t="str">
        <f t="shared" si="34"/>
        <v/>
      </c>
      <c r="O218" s="71" t="str">
        <f t="shared" si="35"/>
        <v/>
      </c>
      <c r="P218" s="71">
        <f t="shared" si="36"/>
        <v>200</v>
      </c>
      <c r="Q218" s="71">
        <f t="shared" si="37"/>
        <v>200</v>
      </c>
      <c r="R218" s="71" t="str">
        <f t="shared" si="38"/>
        <v/>
      </c>
      <c r="S218" s="71" t="str">
        <f t="shared" si="39"/>
        <v/>
      </c>
      <c r="T218" s="71" t="str">
        <f t="shared" si="40"/>
        <v/>
      </c>
      <c r="U218" s="71" t="str">
        <f t="shared" si="41"/>
        <v/>
      </c>
      <c r="V218" s="41"/>
      <c r="W218" s="41"/>
    </row>
    <row r="219" spans="4:23" x14ac:dyDescent="0.25">
      <c r="D219" s="18">
        <v>1937</v>
      </c>
      <c r="E219" s="47">
        <f t="shared" si="30"/>
        <v>3</v>
      </c>
      <c r="F219" s="136" t="s">
        <v>219</v>
      </c>
      <c r="G219" s="172">
        <v>200</v>
      </c>
      <c r="H219" s="172">
        <v>200</v>
      </c>
      <c r="J219" s="71">
        <f t="shared" si="31"/>
        <v>200</v>
      </c>
      <c r="K219" s="71">
        <f t="shared" si="31"/>
        <v>200</v>
      </c>
      <c r="L219" s="71" t="str">
        <f t="shared" si="32"/>
        <v/>
      </c>
      <c r="M219" s="71" t="str">
        <f t="shared" si="33"/>
        <v/>
      </c>
      <c r="N219" s="71" t="str">
        <f t="shared" si="34"/>
        <v/>
      </c>
      <c r="O219" s="71" t="str">
        <f t="shared" si="35"/>
        <v/>
      </c>
      <c r="P219" s="71">
        <f t="shared" si="36"/>
        <v>200</v>
      </c>
      <c r="Q219" s="71">
        <f t="shared" si="37"/>
        <v>200</v>
      </c>
      <c r="R219" s="71" t="str">
        <f t="shared" si="38"/>
        <v/>
      </c>
      <c r="S219" s="71" t="str">
        <f t="shared" si="39"/>
        <v/>
      </c>
      <c r="T219" s="71" t="str">
        <f t="shared" si="40"/>
        <v/>
      </c>
      <c r="U219" s="71" t="str">
        <f t="shared" si="41"/>
        <v/>
      </c>
      <c r="V219" s="41"/>
      <c r="W219" s="41"/>
    </row>
    <row r="220" spans="4:23" x14ac:dyDescent="0.25">
      <c r="D220" s="18">
        <v>1937</v>
      </c>
      <c r="E220" s="47">
        <f t="shared" si="30"/>
        <v>3</v>
      </c>
      <c r="F220" s="136" t="s">
        <v>220</v>
      </c>
      <c r="G220" s="172">
        <v>200</v>
      </c>
      <c r="H220" s="172">
        <v>200</v>
      </c>
      <c r="J220" s="71">
        <f t="shared" si="31"/>
        <v>200</v>
      </c>
      <c r="K220" s="71">
        <f t="shared" si="31"/>
        <v>200</v>
      </c>
      <c r="L220" s="71" t="str">
        <f t="shared" si="32"/>
        <v/>
      </c>
      <c r="M220" s="71" t="str">
        <f t="shared" si="33"/>
        <v/>
      </c>
      <c r="N220" s="71" t="str">
        <f t="shared" si="34"/>
        <v/>
      </c>
      <c r="O220" s="71" t="str">
        <f t="shared" si="35"/>
        <v/>
      </c>
      <c r="P220" s="71">
        <f t="shared" si="36"/>
        <v>200</v>
      </c>
      <c r="Q220" s="71">
        <f t="shared" si="37"/>
        <v>200</v>
      </c>
      <c r="R220" s="71" t="str">
        <f t="shared" si="38"/>
        <v/>
      </c>
      <c r="S220" s="71" t="str">
        <f t="shared" si="39"/>
        <v/>
      </c>
      <c r="T220" s="71" t="str">
        <f t="shared" si="40"/>
        <v/>
      </c>
      <c r="U220" s="71" t="str">
        <f t="shared" si="41"/>
        <v/>
      </c>
      <c r="V220" s="41"/>
      <c r="W220" s="41"/>
    </row>
    <row r="221" spans="4:23" x14ac:dyDescent="0.25">
      <c r="D221" s="18">
        <v>1937</v>
      </c>
      <c r="E221" s="47">
        <f t="shared" si="30"/>
        <v>3</v>
      </c>
      <c r="F221" s="136" t="s">
        <v>221</v>
      </c>
      <c r="G221" s="172">
        <v>200</v>
      </c>
      <c r="H221" s="172">
        <v>200</v>
      </c>
      <c r="J221" s="71">
        <f t="shared" si="31"/>
        <v>200</v>
      </c>
      <c r="K221" s="71">
        <f t="shared" si="31"/>
        <v>200</v>
      </c>
      <c r="L221" s="71" t="str">
        <f t="shared" si="32"/>
        <v/>
      </c>
      <c r="M221" s="71" t="str">
        <f t="shared" si="33"/>
        <v/>
      </c>
      <c r="N221" s="71" t="str">
        <f t="shared" si="34"/>
        <v/>
      </c>
      <c r="O221" s="71" t="str">
        <f t="shared" si="35"/>
        <v/>
      </c>
      <c r="P221" s="71">
        <f t="shared" si="36"/>
        <v>200</v>
      </c>
      <c r="Q221" s="71">
        <f t="shared" si="37"/>
        <v>200</v>
      </c>
      <c r="R221" s="71" t="str">
        <f t="shared" si="38"/>
        <v/>
      </c>
      <c r="S221" s="71" t="str">
        <f t="shared" si="39"/>
        <v/>
      </c>
      <c r="T221" s="71" t="str">
        <f t="shared" si="40"/>
        <v/>
      </c>
      <c r="U221" s="71" t="str">
        <f t="shared" si="41"/>
        <v/>
      </c>
      <c r="V221" s="41"/>
      <c r="W221" s="41"/>
    </row>
    <row r="222" spans="4:23" x14ac:dyDescent="0.25">
      <c r="D222" s="18">
        <v>1937</v>
      </c>
      <c r="E222" s="47">
        <f t="shared" si="30"/>
        <v>3</v>
      </c>
      <c r="F222" s="136" t="s">
        <v>222</v>
      </c>
      <c r="G222" s="172">
        <v>200</v>
      </c>
      <c r="H222" s="172">
        <v>200</v>
      </c>
      <c r="J222" s="71">
        <f t="shared" si="31"/>
        <v>200</v>
      </c>
      <c r="K222" s="71">
        <f t="shared" si="31"/>
        <v>200</v>
      </c>
      <c r="L222" s="71" t="str">
        <f t="shared" si="32"/>
        <v/>
      </c>
      <c r="M222" s="71" t="str">
        <f t="shared" si="33"/>
        <v/>
      </c>
      <c r="N222" s="71" t="str">
        <f t="shared" si="34"/>
        <v/>
      </c>
      <c r="O222" s="71" t="str">
        <f t="shared" si="35"/>
        <v/>
      </c>
      <c r="P222" s="71">
        <f t="shared" si="36"/>
        <v>200</v>
      </c>
      <c r="Q222" s="71">
        <f t="shared" si="37"/>
        <v>200</v>
      </c>
      <c r="R222" s="71" t="str">
        <f t="shared" si="38"/>
        <v/>
      </c>
      <c r="S222" s="71" t="str">
        <f t="shared" si="39"/>
        <v/>
      </c>
      <c r="T222" s="71" t="str">
        <f t="shared" si="40"/>
        <v/>
      </c>
      <c r="U222" s="71" t="str">
        <f t="shared" si="41"/>
        <v/>
      </c>
      <c r="V222" s="41"/>
      <c r="W222" s="41"/>
    </row>
    <row r="223" spans="4:23" x14ac:dyDescent="0.25">
      <c r="D223" s="18">
        <v>1937</v>
      </c>
      <c r="E223" s="47">
        <f t="shared" si="30"/>
        <v>3</v>
      </c>
      <c r="F223" s="136" t="s">
        <v>223</v>
      </c>
      <c r="G223" s="172">
        <v>200</v>
      </c>
      <c r="H223" s="172">
        <v>200</v>
      </c>
      <c r="J223" s="71">
        <f t="shared" si="31"/>
        <v>200</v>
      </c>
      <c r="K223" s="71">
        <f t="shared" si="31"/>
        <v>200</v>
      </c>
      <c r="L223" s="71" t="str">
        <f t="shared" si="32"/>
        <v/>
      </c>
      <c r="M223" s="71" t="str">
        <f t="shared" si="33"/>
        <v/>
      </c>
      <c r="N223" s="71" t="str">
        <f t="shared" si="34"/>
        <v/>
      </c>
      <c r="O223" s="71" t="str">
        <f t="shared" si="35"/>
        <v/>
      </c>
      <c r="P223" s="71">
        <f t="shared" si="36"/>
        <v>200</v>
      </c>
      <c r="Q223" s="71">
        <f t="shared" si="37"/>
        <v>200</v>
      </c>
      <c r="R223" s="71" t="str">
        <f t="shared" si="38"/>
        <v/>
      </c>
      <c r="S223" s="71" t="str">
        <f t="shared" si="39"/>
        <v/>
      </c>
      <c r="T223" s="71" t="str">
        <f t="shared" si="40"/>
        <v/>
      </c>
      <c r="U223" s="71" t="str">
        <f t="shared" si="41"/>
        <v/>
      </c>
      <c r="V223" s="41"/>
      <c r="W223" s="41"/>
    </row>
    <row r="224" spans="4:23" x14ac:dyDescent="0.25">
      <c r="D224" s="18">
        <v>1937</v>
      </c>
      <c r="E224" s="47">
        <f t="shared" si="30"/>
        <v>3</v>
      </c>
      <c r="F224" s="136" t="s">
        <v>224</v>
      </c>
      <c r="G224" s="172">
        <v>200</v>
      </c>
      <c r="H224" s="172">
        <v>200</v>
      </c>
      <c r="J224" s="71">
        <f t="shared" si="31"/>
        <v>200</v>
      </c>
      <c r="K224" s="71">
        <f t="shared" si="31"/>
        <v>200</v>
      </c>
      <c r="L224" s="71" t="str">
        <f t="shared" si="32"/>
        <v/>
      </c>
      <c r="M224" s="71" t="str">
        <f t="shared" si="33"/>
        <v/>
      </c>
      <c r="N224" s="71" t="str">
        <f t="shared" si="34"/>
        <v/>
      </c>
      <c r="O224" s="71" t="str">
        <f t="shared" si="35"/>
        <v/>
      </c>
      <c r="P224" s="71">
        <f t="shared" si="36"/>
        <v>200</v>
      </c>
      <c r="Q224" s="71">
        <f t="shared" si="37"/>
        <v>200</v>
      </c>
      <c r="R224" s="71" t="str">
        <f t="shared" si="38"/>
        <v/>
      </c>
      <c r="S224" s="71" t="str">
        <f t="shared" si="39"/>
        <v/>
      </c>
      <c r="T224" s="71" t="str">
        <f t="shared" si="40"/>
        <v/>
      </c>
      <c r="U224" s="71" t="str">
        <f t="shared" si="41"/>
        <v/>
      </c>
      <c r="V224" s="41"/>
      <c r="W224" s="41"/>
    </row>
    <row r="225" spans="4:23" x14ac:dyDescent="0.25">
      <c r="D225" s="18">
        <v>1937</v>
      </c>
      <c r="E225" s="47">
        <f t="shared" si="30"/>
        <v>3</v>
      </c>
      <c r="F225" s="136" t="s">
        <v>225</v>
      </c>
      <c r="G225" s="172">
        <v>200</v>
      </c>
      <c r="H225" s="172">
        <v>200</v>
      </c>
      <c r="J225" s="71">
        <f t="shared" si="31"/>
        <v>200</v>
      </c>
      <c r="K225" s="71">
        <f t="shared" si="31"/>
        <v>200</v>
      </c>
      <c r="L225" s="71" t="str">
        <f t="shared" si="32"/>
        <v/>
      </c>
      <c r="M225" s="71" t="str">
        <f t="shared" si="33"/>
        <v/>
      </c>
      <c r="N225" s="71" t="str">
        <f t="shared" si="34"/>
        <v/>
      </c>
      <c r="O225" s="71" t="str">
        <f t="shared" si="35"/>
        <v/>
      </c>
      <c r="P225" s="71">
        <f t="shared" si="36"/>
        <v>200</v>
      </c>
      <c r="Q225" s="71">
        <f t="shared" si="37"/>
        <v>200</v>
      </c>
      <c r="R225" s="71" t="str">
        <f t="shared" si="38"/>
        <v/>
      </c>
      <c r="S225" s="71" t="str">
        <f t="shared" si="39"/>
        <v/>
      </c>
      <c r="T225" s="71" t="str">
        <f t="shared" si="40"/>
        <v/>
      </c>
      <c r="U225" s="71" t="str">
        <f t="shared" si="41"/>
        <v/>
      </c>
      <c r="V225" s="41"/>
      <c r="W225" s="41"/>
    </row>
    <row r="226" spans="4:23" x14ac:dyDescent="0.25">
      <c r="D226" s="18">
        <v>1937</v>
      </c>
      <c r="E226" s="47">
        <f t="shared" si="30"/>
        <v>3</v>
      </c>
      <c r="F226" s="136" t="s">
        <v>226</v>
      </c>
      <c r="G226" s="172">
        <v>200</v>
      </c>
      <c r="H226" s="172">
        <v>200</v>
      </c>
      <c r="J226" s="71">
        <f t="shared" si="31"/>
        <v>200</v>
      </c>
      <c r="K226" s="71">
        <f t="shared" si="31"/>
        <v>200</v>
      </c>
      <c r="L226" s="71" t="str">
        <f t="shared" si="32"/>
        <v/>
      </c>
      <c r="M226" s="71" t="str">
        <f t="shared" si="33"/>
        <v/>
      </c>
      <c r="N226" s="71" t="str">
        <f t="shared" si="34"/>
        <v/>
      </c>
      <c r="O226" s="71" t="str">
        <f t="shared" si="35"/>
        <v/>
      </c>
      <c r="P226" s="71">
        <f t="shared" si="36"/>
        <v>200</v>
      </c>
      <c r="Q226" s="71">
        <f t="shared" si="37"/>
        <v>200</v>
      </c>
      <c r="R226" s="71" t="str">
        <f t="shared" si="38"/>
        <v/>
      </c>
      <c r="S226" s="71" t="str">
        <f t="shared" si="39"/>
        <v/>
      </c>
      <c r="T226" s="71" t="str">
        <f t="shared" si="40"/>
        <v/>
      </c>
      <c r="U226" s="71" t="str">
        <f t="shared" si="41"/>
        <v/>
      </c>
      <c r="V226" s="41"/>
      <c r="W226" s="41"/>
    </row>
    <row r="227" spans="4:23" x14ac:dyDescent="0.25">
      <c r="D227" s="18">
        <v>1937</v>
      </c>
      <c r="E227" s="47">
        <f t="shared" si="30"/>
        <v>3</v>
      </c>
      <c r="F227" s="136" t="s">
        <v>227</v>
      </c>
      <c r="G227" s="172">
        <v>200</v>
      </c>
      <c r="H227" s="172">
        <v>200</v>
      </c>
      <c r="J227" s="71">
        <f t="shared" si="31"/>
        <v>200</v>
      </c>
      <c r="K227" s="71">
        <f t="shared" si="31"/>
        <v>200</v>
      </c>
      <c r="L227" s="71" t="str">
        <f t="shared" si="32"/>
        <v/>
      </c>
      <c r="M227" s="71" t="str">
        <f t="shared" si="33"/>
        <v/>
      </c>
      <c r="N227" s="71" t="str">
        <f t="shared" si="34"/>
        <v/>
      </c>
      <c r="O227" s="71" t="str">
        <f t="shared" si="35"/>
        <v/>
      </c>
      <c r="P227" s="71">
        <f t="shared" si="36"/>
        <v>200</v>
      </c>
      <c r="Q227" s="71">
        <f t="shared" si="37"/>
        <v>200</v>
      </c>
      <c r="R227" s="71" t="str">
        <f t="shared" si="38"/>
        <v/>
      </c>
      <c r="S227" s="71" t="str">
        <f t="shared" si="39"/>
        <v/>
      </c>
      <c r="T227" s="71" t="str">
        <f t="shared" si="40"/>
        <v/>
      </c>
      <c r="U227" s="71" t="str">
        <f t="shared" si="41"/>
        <v/>
      </c>
      <c r="V227" s="41"/>
      <c r="W227" s="41"/>
    </row>
    <row r="228" spans="4:23" x14ac:dyDescent="0.25">
      <c r="D228" s="18">
        <v>1937</v>
      </c>
      <c r="E228" s="47">
        <f t="shared" si="30"/>
        <v>3</v>
      </c>
      <c r="F228" s="136" t="s">
        <v>228</v>
      </c>
      <c r="G228" s="172">
        <v>200</v>
      </c>
      <c r="H228" s="172">
        <v>200</v>
      </c>
      <c r="J228" s="71">
        <f t="shared" si="31"/>
        <v>200</v>
      </c>
      <c r="K228" s="71">
        <f t="shared" si="31"/>
        <v>200</v>
      </c>
      <c r="L228" s="71" t="str">
        <f t="shared" si="32"/>
        <v/>
      </c>
      <c r="M228" s="71" t="str">
        <f t="shared" si="33"/>
        <v/>
      </c>
      <c r="N228" s="71" t="str">
        <f t="shared" si="34"/>
        <v/>
      </c>
      <c r="O228" s="71" t="str">
        <f t="shared" si="35"/>
        <v/>
      </c>
      <c r="P228" s="71">
        <f t="shared" si="36"/>
        <v>200</v>
      </c>
      <c r="Q228" s="71">
        <f t="shared" si="37"/>
        <v>200</v>
      </c>
      <c r="R228" s="71" t="str">
        <f t="shared" si="38"/>
        <v/>
      </c>
      <c r="S228" s="71" t="str">
        <f t="shared" si="39"/>
        <v/>
      </c>
      <c r="T228" s="71" t="str">
        <f t="shared" si="40"/>
        <v/>
      </c>
      <c r="U228" s="71" t="str">
        <f t="shared" si="41"/>
        <v/>
      </c>
      <c r="V228" s="41"/>
      <c r="W228" s="41"/>
    </row>
    <row r="229" spans="4:23" x14ac:dyDescent="0.25">
      <c r="D229" s="18">
        <v>1937</v>
      </c>
      <c r="E229" s="47">
        <f t="shared" si="30"/>
        <v>3</v>
      </c>
      <c r="F229" s="136" t="s">
        <v>229</v>
      </c>
      <c r="G229" s="172">
        <v>200</v>
      </c>
      <c r="H229" s="172">
        <v>200</v>
      </c>
      <c r="J229" s="71">
        <f t="shared" si="31"/>
        <v>200</v>
      </c>
      <c r="K229" s="71">
        <f t="shared" si="31"/>
        <v>200</v>
      </c>
      <c r="L229" s="71" t="str">
        <f t="shared" si="32"/>
        <v/>
      </c>
      <c r="M229" s="71" t="str">
        <f t="shared" si="33"/>
        <v/>
      </c>
      <c r="N229" s="71" t="str">
        <f t="shared" si="34"/>
        <v/>
      </c>
      <c r="O229" s="71" t="str">
        <f t="shared" si="35"/>
        <v/>
      </c>
      <c r="P229" s="71">
        <f t="shared" si="36"/>
        <v>200</v>
      </c>
      <c r="Q229" s="71">
        <f t="shared" si="37"/>
        <v>200</v>
      </c>
      <c r="R229" s="71" t="str">
        <f t="shared" si="38"/>
        <v/>
      </c>
      <c r="S229" s="71" t="str">
        <f t="shared" si="39"/>
        <v/>
      </c>
      <c r="T229" s="71" t="str">
        <f t="shared" si="40"/>
        <v/>
      </c>
      <c r="U229" s="71" t="str">
        <f t="shared" si="41"/>
        <v/>
      </c>
      <c r="V229" s="41"/>
      <c r="W229" s="41"/>
    </row>
    <row r="230" spans="4:23" x14ac:dyDescent="0.25">
      <c r="D230" s="18">
        <v>1937</v>
      </c>
      <c r="E230" s="47">
        <f t="shared" si="30"/>
        <v>3</v>
      </c>
      <c r="F230" s="136" t="s">
        <v>230</v>
      </c>
      <c r="G230" s="172">
        <v>200</v>
      </c>
      <c r="H230" s="172">
        <v>200</v>
      </c>
      <c r="J230" s="71">
        <f t="shared" si="31"/>
        <v>200</v>
      </c>
      <c r="K230" s="71">
        <f t="shared" si="31"/>
        <v>200</v>
      </c>
      <c r="L230" s="71" t="str">
        <f t="shared" si="32"/>
        <v/>
      </c>
      <c r="M230" s="71" t="str">
        <f t="shared" si="33"/>
        <v/>
      </c>
      <c r="N230" s="71" t="str">
        <f t="shared" si="34"/>
        <v/>
      </c>
      <c r="O230" s="71" t="str">
        <f t="shared" si="35"/>
        <v/>
      </c>
      <c r="P230" s="71">
        <f t="shared" si="36"/>
        <v>200</v>
      </c>
      <c r="Q230" s="71">
        <f t="shared" si="37"/>
        <v>200</v>
      </c>
      <c r="R230" s="71" t="str">
        <f t="shared" si="38"/>
        <v/>
      </c>
      <c r="S230" s="71" t="str">
        <f t="shared" si="39"/>
        <v/>
      </c>
      <c r="T230" s="71" t="str">
        <f t="shared" si="40"/>
        <v/>
      </c>
      <c r="U230" s="71" t="str">
        <f t="shared" si="41"/>
        <v/>
      </c>
      <c r="V230" s="41"/>
      <c r="W230" s="41"/>
    </row>
    <row r="231" spans="4:23" x14ac:dyDescent="0.25">
      <c r="D231" s="18">
        <v>1938</v>
      </c>
      <c r="E231" s="47">
        <f t="shared" si="30"/>
        <v>1</v>
      </c>
      <c r="F231" s="136" t="s">
        <v>231</v>
      </c>
      <c r="G231" s="172">
        <v>200</v>
      </c>
      <c r="H231" s="172">
        <v>200</v>
      </c>
      <c r="J231" s="71">
        <f t="shared" si="31"/>
        <v>200</v>
      </c>
      <c r="K231" s="71">
        <f t="shared" si="31"/>
        <v>200</v>
      </c>
      <c r="L231" s="71">
        <f t="shared" si="32"/>
        <v>200</v>
      </c>
      <c r="M231" s="71">
        <f t="shared" si="33"/>
        <v>200</v>
      </c>
      <c r="N231" s="71" t="str">
        <f t="shared" si="34"/>
        <v/>
      </c>
      <c r="O231" s="71" t="str">
        <f t="shared" si="35"/>
        <v/>
      </c>
      <c r="P231" s="71" t="str">
        <f t="shared" si="36"/>
        <v/>
      </c>
      <c r="Q231" s="71" t="str">
        <f t="shared" si="37"/>
        <v/>
      </c>
      <c r="R231" s="71" t="str">
        <f t="shared" si="38"/>
        <v/>
      </c>
      <c r="S231" s="71" t="str">
        <f t="shared" si="39"/>
        <v/>
      </c>
      <c r="T231" s="71" t="str">
        <f t="shared" si="40"/>
        <v/>
      </c>
      <c r="U231" s="71" t="str">
        <f t="shared" si="41"/>
        <v/>
      </c>
      <c r="V231" s="41"/>
      <c r="W231" s="41"/>
    </row>
    <row r="232" spans="4:23" x14ac:dyDescent="0.25">
      <c r="D232" s="18">
        <v>1938</v>
      </c>
      <c r="E232" s="47">
        <f t="shared" ref="E232:E295" si="42">INDEX($B$39:$B$121,MATCH($D232,$A$39:$A$121,0),1)</f>
        <v>1</v>
      </c>
      <c r="F232" s="136" t="s">
        <v>232</v>
      </c>
      <c r="G232" s="172">
        <v>200</v>
      </c>
      <c r="H232" s="172">
        <v>200</v>
      </c>
      <c r="J232" s="71">
        <f t="shared" ref="J232:K295" si="43">G232</f>
        <v>200</v>
      </c>
      <c r="K232" s="71">
        <f t="shared" si="43"/>
        <v>200</v>
      </c>
      <c r="L232" s="71">
        <f t="shared" ref="L232:L295" si="44">IF($E232=L$36,$G232,"")</f>
        <v>200</v>
      </c>
      <c r="M232" s="71">
        <f t="shared" ref="M232:M295" si="45">IF($E232=M$36,$H232,"")</f>
        <v>200</v>
      </c>
      <c r="N232" s="71" t="str">
        <f t="shared" ref="N232:N295" si="46">IF($E232=N$36,$G232,"")</f>
        <v/>
      </c>
      <c r="O232" s="71" t="str">
        <f t="shared" ref="O232:O295" si="47">IF($E232=O$36,$H232,"")</f>
        <v/>
      </c>
      <c r="P232" s="71" t="str">
        <f t="shared" ref="P232:P295" si="48">IF($E232=P$36,$G232,"")</f>
        <v/>
      </c>
      <c r="Q232" s="71" t="str">
        <f t="shared" ref="Q232:Q295" si="49">IF($E232=Q$36,$H232,"")</f>
        <v/>
      </c>
      <c r="R232" s="71" t="str">
        <f t="shared" ref="R232:R295" si="50">IF($E232=R$36,$G232,"")</f>
        <v/>
      </c>
      <c r="S232" s="71" t="str">
        <f t="shared" ref="S232:S295" si="51">IF($E232=S$36,$H232,"")</f>
        <v/>
      </c>
      <c r="T232" s="71" t="str">
        <f t="shared" ref="T232:T295" si="52">IF($E232=T$36,$G232,"")</f>
        <v/>
      </c>
      <c r="U232" s="71" t="str">
        <f t="shared" ref="U232:U295" si="53">IF($E232=U$36,$H232,"")</f>
        <v/>
      </c>
      <c r="V232" s="41"/>
      <c r="W232" s="41"/>
    </row>
    <row r="233" spans="4:23" x14ac:dyDescent="0.25">
      <c r="D233" s="18">
        <v>1938</v>
      </c>
      <c r="E233" s="47">
        <f t="shared" si="42"/>
        <v>1</v>
      </c>
      <c r="F233" s="136" t="s">
        <v>233</v>
      </c>
      <c r="G233" s="172">
        <v>200</v>
      </c>
      <c r="H233" s="172">
        <v>200</v>
      </c>
      <c r="J233" s="71">
        <f t="shared" si="43"/>
        <v>200</v>
      </c>
      <c r="K233" s="71">
        <f t="shared" si="43"/>
        <v>200</v>
      </c>
      <c r="L233" s="71">
        <f t="shared" si="44"/>
        <v>200</v>
      </c>
      <c r="M233" s="71">
        <f t="shared" si="45"/>
        <v>200</v>
      </c>
      <c r="N233" s="71" t="str">
        <f t="shared" si="46"/>
        <v/>
      </c>
      <c r="O233" s="71" t="str">
        <f t="shared" si="47"/>
        <v/>
      </c>
      <c r="P233" s="71" t="str">
        <f t="shared" si="48"/>
        <v/>
      </c>
      <c r="Q233" s="71" t="str">
        <f t="shared" si="49"/>
        <v/>
      </c>
      <c r="R233" s="71" t="str">
        <f t="shared" si="50"/>
        <v/>
      </c>
      <c r="S233" s="71" t="str">
        <f t="shared" si="51"/>
        <v/>
      </c>
      <c r="T233" s="71" t="str">
        <f t="shared" si="52"/>
        <v/>
      </c>
      <c r="U233" s="71" t="str">
        <f t="shared" si="53"/>
        <v/>
      </c>
      <c r="V233" s="41"/>
      <c r="W233" s="41"/>
    </row>
    <row r="234" spans="4:23" x14ac:dyDescent="0.25">
      <c r="D234" s="18">
        <v>1938</v>
      </c>
      <c r="E234" s="47">
        <f t="shared" si="42"/>
        <v>1</v>
      </c>
      <c r="F234" s="136" t="s">
        <v>234</v>
      </c>
      <c r="G234" s="172">
        <v>200</v>
      </c>
      <c r="H234" s="172">
        <v>200</v>
      </c>
      <c r="J234" s="71">
        <f t="shared" si="43"/>
        <v>200</v>
      </c>
      <c r="K234" s="71">
        <f t="shared" si="43"/>
        <v>200</v>
      </c>
      <c r="L234" s="71">
        <f t="shared" si="44"/>
        <v>200</v>
      </c>
      <c r="M234" s="71">
        <f t="shared" si="45"/>
        <v>200</v>
      </c>
      <c r="N234" s="71" t="str">
        <f t="shared" si="46"/>
        <v/>
      </c>
      <c r="O234" s="71" t="str">
        <f t="shared" si="47"/>
        <v/>
      </c>
      <c r="P234" s="71" t="str">
        <f t="shared" si="48"/>
        <v/>
      </c>
      <c r="Q234" s="71" t="str">
        <f t="shared" si="49"/>
        <v/>
      </c>
      <c r="R234" s="71" t="str">
        <f t="shared" si="50"/>
        <v/>
      </c>
      <c r="S234" s="71" t="str">
        <f t="shared" si="51"/>
        <v/>
      </c>
      <c r="T234" s="71" t="str">
        <f t="shared" si="52"/>
        <v/>
      </c>
      <c r="U234" s="71" t="str">
        <f t="shared" si="53"/>
        <v/>
      </c>
      <c r="V234" s="41"/>
      <c r="W234" s="41"/>
    </row>
    <row r="235" spans="4:23" x14ac:dyDescent="0.25">
      <c r="D235" s="18">
        <v>1938</v>
      </c>
      <c r="E235" s="47">
        <f t="shared" si="42"/>
        <v>1</v>
      </c>
      <c r="F235" s="136" t="s">
        <v>235</v>
      </c>
      <c r="G235" s="172">
        <v>200</v>
      </c>
      <c r="H235" s="172">
        <v>200</v>
      </c>
      <c r="J235" s="71">
        <f t="shared" si="43"/>
        <v>200</v>
      </c>
      <c r="K235" s="71">
        <f t="shared" si="43"/>
        <v>200</v>
      </c>
      <c r="L235" s="71">
        <f t="shared" si="44"/>
        <v>200</v>
      </c>
      <c r="M235" s="71">
        <f t="shared" si="45"/>
        <v>200</v>
      </c>
      <c r="N235" s="71" t="str">
        <f t="shared" si="46"/>
        <v/>
      </c>
      <c r="O235" s="71" t="str">
        <f t="shared" si="47"/>
        <v/>
      </c>
      <c r="P235" s="71" t="str">
        <f t="shared" si="48"/>
        <v/>
      </c>
      <c r="Q235" s="71" t="str">
        <f t="shared" si="49"/>
        <v/>
      </c>
      <c r="R235" s="71" t="str">
        <f t="shared" si="50"/>
        <v/>
      </c>
      <c r="S235" s="71" t="str">
        <f t="shared" si="51"/>
        <v/>
      </c>
      <c r="T235" s="71" t="str">
        <f t="shared" si="52"/>
        <v/>
      </c>
      <c r="U235" s="71" t="str">
        <f t="shared" si="53"/>
        <v/>
      </c>
      <c r="V235" s="41"/>
      <c r="W235" s="41"/>
    </row>
    <row r="236" spans="4:23" x14ac:dyDescent="0.25">
      <c r="D236" s="18">
        <v>1938</v>
      </c>
      <c r="E236" s="47">
        <f t="shared" si="42"/>
        <v>1</v>
      </c>
      <c r="F236" s="136" t="s">
        <v>236</v>
      </c>
      <c r="G236" s="172">
        <v>200</v>
      </c>
      <c r="H236" s="172">
        <v>200</v>
      </c>
      <c r="J236" s="71">
        <f t="shared" si="43"/>
        <v>200</v>
      </c>
      <c r="K236" s="71">
        <f t="shared" si="43"/>
        <v>200</v>
      </c>
      <c r="L236" s="71">
        <f t="shared" si="44"/>
        <v>200</v>
      </c>
      <c r="M236" s="71">
        <f t="shared" si="45"/>
        <v>200</v>
      </c>
      <c r="N236" s="71" t="str">
        <f t="shared" si="46"/>
        <v/>
      </c>
      <c r="O236" s="71" t="str">
        <f t="shared" si="47"/>
        <v/>
      </c>
      <c r="P236" s="71" t="str">
        <f t="shared" si="48"/>
        <v/>
      </c>
      <c r="Q236" s="71" t="str">
        <f t="shared" si="49"/>
        <v/>
      </c>
      <c r="R236" s="71" t="str">
        <f t="shared" si="50"/>
        <v/>
      </c>
      <c r="S236" s="71" t="str">
        <f t="shared" si="51"/>
        <v/>
      </c>
      <c r="T236" s="71" t="str">
        <f t="shared" si="52"/>
        <v/>
      </c>
      <c r="U236" s="71" t="str">
        <f t="shared" si="53"/>
        <v/>
      </c>
      <c r="V236" s="41"/>
      <c r="W236" s="41"/>
    </row>
    <row r="237" spans="4:23" x14ac:dyDescent="0.25">
      <c r="D237" s="18">
        <v>1938</v>
      </c>
      <c r="E237" s="47">
        <f t="shared" si="42"/>
        <v>1</v>
      </c>
      <c r="F237" s="136" t="s">
        <v>237</v>
      </c>
      <c r="G237" s="172">
        <v>200</v>
      </c>
      <c r="H237" s="172">
        <v>200</v>
      </c>
      <c r="J237" s="71">
        <f t="shared" si="43"/>
        <v>200</v>
      </c>
      <c r="K237" s="71">
        <f t="shared" si="43"/>
        <v>200</v>
      </c>
      <c r="L237" s="71">
        <f t="shared" si="44"/>
        <v>200</v>
      </c>
      <c r="M237" s="71">
        <f t="shared" si="45"/>
        <v>200</v>
      </c>
      <c r="N237" s="71" t="str">
        <f t="shared" si="46"/>
        <v/>
      </c>
      <c r="O237" s="71" t="str">
        <f t="shared" si="47"/>
        <v/>
      </c>
      <c r="P237" s="71" t="str">
        <f t="shared" si="48"/>
        <v/>
      </c>
      <c r="Q237" s="71" t="str">
        <f t="shared" si="49"/>
        <v/>
      </c>
      <c r="R237" s="71" t="str">
        <f t="shared" si="50"/>
        <v/>
      </c>
      <c r="S237" s="71" t="str">
        <f t="shared" si="51"/>
        <v/>
      </c>
      <c r="T237" s="71" t="str">
        <f t="shared" si="52"/>
        <v/>
      </c>
      <c r="U237" s="71" t="str">
        <f t="shared" si="53"/>
        <v/>
      </c>
      <c r="V237" s="41"/>
      <c r="W237" s="41"/>
    </row>
    <row r="238" spans="4:23" x14ac:dyDescent="0.25">
      <c r="D238" s="18">
        <v>1938</v>
      </c>
      <c r="E238" s="47">
        <f t="shared" si="42"/>
        <v>1</v>
      </c>
      <c r="F238" s="136" t="s">
        <v>238</v>
      </c>
      <c r="G238" s="172">
        <v>200</v>
      </c>
      <c r="H238" s="172">
        <v>200</v>
      </c>
      <c r="J238" s="71">
        <f t="shared" si="43"/>
        <v>200</v>
      </c>
      <c r="K238" s="71">
        <f t="shared" si="43"/>
        <v>200</v>
      </c>
      <c r="L238" s="71">
        <f t="shared" si="44"/>
        <v>200</v>
      </c>
      <c r="M238" s="71">
        <f t="shared" si="45"/>
        <v>200</v>
      </c>
      <c r="N238" s="71" t="str">
        <f t="shared" si="46"/>
        <v/>
      </c>
      <c r="O238" s="71" t="str">
        <f t="shared" si="47"/>
        <v/>
      </c>
      <c r="P238" s="71" t="str">
        <f t="shared" si="48"/>
        <v/>
      </c>
      <c r="Q238" s="71" t="str">
        <f t="shared" si="49"/>
        <v/>
      </c>
      <c r="R238" s="71" t="str">
        <f t="shared" si="50"/>
        <v/>
      </c>
      <c r="S238" s="71" t="str">
        <f t="shared" si="51"/>
        <v/>
      </c>
      <c r="T238" s="71" t="str">
        <f t="shared" si="52"/>
        <v/>
      </c>
      <c r="U238" s="71" t="str">
        <f t="shared" si="53"/>
        <v/>
      </c>
      <c r="V238" s="41"/>
      <c r="W238" s="41"/>
    </row>
    <row r="239" spans="4:23" x14ac:dyDescent="0.25">
      <c r="D239" s="18">
        <v>1938</v>
      </c>
      <c r="E239" s="47">
        <f t="shared" si="42"/>
        <v>1</v>
      </c>
      <c r="F239" s="136" t="s">
        <v>239</v>
      </c>
      <c r="G239" s="172">
        <v>200</v>
      </c>
      <c r="H239" s="172">
        <v>200</v>
      </c>
      <c r="J239" s="71">
        <f t="shared" si="43"/>
        <v>200</v>
      </c>
      <c r="K239" s="71">
        <f t="shared" si="43"/>
        <v>200</v>
      </c>
      <c r="L239" s="71">
        <f t="shared" si="44"/>
        <v>200</v>
      </c>
      <c r="M239" s="71">
        <f t="shared" si="45"/>
        <v>200</v>
      </c>
      <c r="N239" s="71" t="str">
        <f t="shared" si="46"/>
        <v/>
      </c>
      <c r="O239" s="71" t="str">
        <f t="shared" si="47"/>
        <v/>
      </c>
      <c r="P239" s="71" t="str">
        <f t="shared" si="48"/>
        <v/>
      </c>
      <c r="Q239" s="71" t="str">
        <f t="shared" si="49"/>
        <v/>
      </c>
      <c r="R239" s="71" t="str">
        <f t="shared" si="50"/>
        <v/>
      </c>
      <c r="S239" s="71" t="str">
        <f t="shared" si="51"/>
        <v/>
      </c>
      <c r="T239" s="71" t="str">
        <f t="shared" si="52"/>
        <v/>
      </c>
      <c r="U239" s="71" t="str">
        <f t="shared" si="53"/>
        <v/>
      </c>
      <c r="V239" s="41"/>
      <c r="W239" s="41"/>
    </row>
    <row r="240" spans="4:23" x14ac:dyDescent="0.25">
      <c r="D240" s="18">
        <v>1938</v>
      </c>
      <c r="E240" s="47">
        <f t="shared" si="42"/>
        <v>1</v>
      </c>
      <c r="F240" s="136" t="s">
        <v>240</v>
      </c>
      <c r="G240" s="172">
        <v>200</v>
      </c>
      <c r="H240" s="172">
        <v>200</v>
      </c>
      <c r="J240" s="71">
        <f t="shared" si="43"/>
        <v>200</v>
      </c>
      <c r="K240" s="71">
        <f t="shared" si="43"/>
        <v>200</v>
      </c>
      <c r="L240" s="71">
        <f t="shared" si="44"/>
        <v>200</v>
      </c>
      <c r="M240" s="71">
        <f t="shared" si="45"/>
        <v>200</v>
      </c>
      <c r="N240" s="71" t="str">
        <f t="shared" si="46"/>
        <v/>
      </c>
      <c r="O240" s="71" t="str">
        <f t="shared" si="47"/>
        <v/>
      </c>
      <c r="P240" s="71" t="str">
        <f t="shared" si="48"/>
        <v/>
      </c>
      <c r="Q240" s="71" t="str">
        <f t="shared" si="49"/>
        <v/>
      </c>
      <c r="R240" s="71" t="str">
        <f t="shared" si="50"/>
        <v/>
      </c>
      <c r="S240" s="71" t="str">
        <f t="shared" si="51"/>
        <v/>
      </c>
      <c r="T240" s="71" t="str">
        <f t="shared" si="52"/>
        <v/>
      </c>
      <c r="U240" s="71" t="str">
        <f t="shared" si="53"/>
        <v/>
      </c>
      <c r="V240" s="41"/>
      <c r="W240" s="41"/>
    </row>
    <row r="241" spans="4:23" x14ac:dyDescent="0.25">
      <c r="D241" s="18">
        <v>1938</v>
      </c>
      <c r="E241" s="47">
        <f t="shared" si="42"/>
        <v>1</v>
      </c>
      <c r="F241" s="136" t="s">
        <v>241</v>
      </c>
      <c r="G241" s="172">
        <v>200</v>
      </c>
      <c r="H241" s="172">
        <v>200</v>
      </c>
      <c r="J241" s="71">
        <f t="shared" si="43"/>
        <v>200</v>
      </c>
      <c r="K241" s="71">
        <f t="shared" si="43"/>
        <v>200</v>
      </c>
      <c r="L241" s="71">
        <f t="shared" si="44"/>
        <v>200</v>
      </c>
      <c r="M241" s="71">
        <f t="shared" si="45"/>
        <v>200</v>
      </c>
      <c r="N241" s="71" t="str">
        <f t="shared" si="46"/>
        <v/>
      </c>
      <c r="O241" s="71" t="str">
        <f t="shared" si="47"/>
        <v/>
      </c>
      <c r="P241" s="71" t="str">
        <f t="shared" si="48"/>
        <v/>
      </c>
      <c r="Q241" s="71" t="str">
        <f t="shared" si="49"/>
        <v/>
      </c>
      <c r="R241" s="71" t="str">
        <f t="shared" si="50"/>
        <v/>
      </c>
      <c r="S241" s="71" t="str">
        <f t="shared" si="51"/>
        <v/>
      </c>
      <c r="T241" s="71" t="str">
        <f t="shared" si="52"/>
        <v/>
      </c>
      <c r="U241" s="71" t="str">
        <f t="shared" si="53"/>
        <v/>
      </c>
      <c r="V241" s="41"/>
      <c r="W241" s="41"/>
    </row>
    <row r="242" spans="4:23" x14ac:dyDescent="0.25">
      <c r="D242" s="18">
        <v>1938</v>
      </c>
      <c r="E242" s="47">
        <f t="shared" si="42"/>
        <v>1</v>
      </c>
      <c r="F242" s="136" t="s">
        <v>242</v>
      </c>
      <c r="G242" s="172">
        <v>200</v>
      </c>
      <c r="H242" s="172">
        <v>200</v>
      </c>
      <c r="J242" s="71">
        <f t="shared" si="43"/>
        <v>200</v>
      </c>
      <c r="K242" s="71">
        <f t="shared" si="43"/>
        <v>200</v>
      </c>
      <c r="L242" s="71">
        <f t="shared" si="44"/>
        <v>200</v>
      </c>
      <c r="M242" s="71">
        <f t="shared" si="45"/>
        <v>200</v>
      </c>
      <c r="N242" s="71" t="str">
        <f t="shared" si="46"/>
        <v/>
      </c>
      <c r="O242" s="71" t="str">
        <f t="shared" si="47"/>
        <v/>
      </c>
      <c r="P242" s="71" t="str">
        <f t="shared" si="48"/>
        <v/>
      </c>
      <c r="Q242" s="71" t="str">
        <f t="shared" si="49"/>
        <v/>
      </c>
      <c r="R242" s="71" t="str">
        <f t="shared" si="50"/>
        <v/>
      </c>
      <c r="S242" s="71" t="str">
        <f t="shared" si="51"/>
        <v/>
      </c>
      <c r="T242" s="71" t="str">
        <f t="shared" si="52"/>
        <v/>
      </c>
      <c r="U242" s="71" t="str">
        <f t="shared" si="53"/>
        <v/>
      </c>
      <c r="V242" s="41"/>
      <c r="W242" s="41"/>
    </row>
    <row r="243" spans="4:23" x14ac:dyDescent="0.25">
      <c r="D243" s="18">
        <v>1939</v>
      </c>
      <c r="E243" s="47">
        <f t="shared" si="42"/>
        <v>4</v>
      </c>
      <c r="F243" s="136" t="s">
        <v>243</v>
      </c>
      <c r="G243" s="172">
        <v>200</v>
      </c>
      <c r="H243" s="172">
        <v>200</v>
      </c>
      <c r="J243" s="71">
        <f t="shared" si="43"/>
        <v>200</v>
      </c>
      <c r="K243" s="71">
        <f t="shared" si="43"/>
        <v>200</v>
      </c>
      <c r="L243" s="71" t="str">
        <f t="shared" si="44"/>
        <v/>
      </c>
      <c r="M243" s="71" t="str">
        <f t="shared" si="45"/>
        <v/>
      </c>
      <c r="N243" s="71" t="str">
        <f t="shared" si="46"/>
        <v/>
      </c>
      <c r="O243" s="71" t="str">
        <f t="shared" si="47"/>
        <v/>
      </c>
      <c r="P243" s="71" t="str">
        <f t="shared" si="48"/>
        <v/>
      </c>
      <c r="Q243" s="71" t="str">
        <f t="shared" si="49"/>
        <v/>
      </c>
      <c r="R243" s="71">
        <f t="shared" si="50"/>
        <v>200</v>
      </c>
      <c r="S243" s="71">
        <f t="shared" si="51"/>
        <v>200</v>
      </c>
      <c r="T243" s="71" t="str">
        <f t="shared" si="52"/>
        <v/>
      </c>
      <c r="U243" s="71" t="str">
        <f t="shared" si="53"/>
        <v/>
      </c>
      <c r="V243" s="41"/>
      <c r="W243" s="41"/>
    </row>
    <row r="244" spans="4:23" x14ac:dyDescent="0.25">
      <c r="D244" s="18">
        <v>1939</v>
      </c>
      <c r="E244" s="47">
        <f t="shared" si="42"/>
        <v>4</v>
      </c>
      <c r="F244" s="136" t="s">
        <v>244</v>
      </c>
      <c r="G244" s="172">
        <v>200</v>
      </c>
      <c r="H244" s="172">
        <v>200</v>
      </c>
      <c r="J244" s="71">
        <f t="shared" si="43"/>
        <v>200</v>
      </c>
      <c r="K244" s="71">
        <f t="shared" si="43"/>
        <v>200</v>
      </c>
      <c r="L244" s="71" t="str">
        <f t="shared" si="44"/>
        <v/>
      </c>
      <c r="M244" s="71" t="str">
        <f t="shared" si="45"/>
        <v/>
      </c>
      <c r="N244" s="71" t="str">
        <f t="shared" si="46"/>
        <v/>
      </c>
      <c r="O244" s="71" t="str">
        <f t="shared" si="47"/>
        <v/>
      </c>
      <c r="P244" s="71" t="str">
        <f t="shared" si="48"/>
        <v/>
      </c>
      <c r="Q244" s="71" t="str">
        <f t="shared" si="49"/>
        <v/>
      </c>
      <c r="R244" s="71">
        <f t="shared" si="50"/>
        <v>200</v>
      </c>
      <c r="S244" s="71">
        <f t="shared" si="51"/>
        <v>200</v>
      </c>
      <c r="T244" s="71" t="str">
        <f t="shared" si="52"/>
        <v/>
      </c>
      <c r="U244" s="71" t="str">
        <f t="shared" si="53"/>
        <v/>
      </c>
      <c r="V244" s="41"/>
      <c r="W244" s="41"/>
    </row>
    <row r="245" spans="4:23" x14ac:dyDescent="0.25">
      <c r="D245" s="18">
        <v>1939</v>
      </c>
      <c r="E245" s="47">
        <f t="shared" si="42"/>
        <v>4</v>
      </c>
      <c r="F245" s="136" t="s">
        <v>245</v>
      </c>
      <c r="G245" s="64">
        <v>200</v>
      </c>
      <c r="H245" s="64">
        <v>200</v>
      </c>
      <c r="I245" s="64"/>
      <c r="J245" s="127">
        <f t="shared" si="43"/>
        <v>200</v>
      </c>
      <c r="K245" s="127">
        <f t="shared" si="43"/>
        <v>200</v>
      </c>
      <c r="L245" s="127" t="str">
        <f t="shared" si="44"/>
        <v/>
      </c>
      <c r="M245" s="71" t="str">
        <f t="shared" si="45"/>
        <v/>
      </c>
      <c r="N245" s="127" t="str">
        <f t="shared" si="46"/>
        <v/>
      </c>
      <c r="O245" s="71" t="str">
        <f t="shared" si="47"/>
        <v/>
      </c>
      <c r="P245" s="127" t="str">
        <f t="shared" si="48"/>
        <v/>
      </c>
      <c r="Q245" s="71" t="str">
        <f t="shared" si="49"/>
        <v/>
      </c>
      <c r="R245" s="127">
        <f t="shared" si="50"/>
        <v>200</v>
      </c>
      <c r="S245" s="71">
        <f t="shared" si="51"/>
        <v>200</v>
      </c>
      <c r="T245" s="127" t="str">
        <f t="shared" si="52"/>
        <v/>
      </c>
      <c r="U245" s="71" t="str">
        <f t="shared" si="53"/>
        <v/>
      </c>
      <c r="V245" s="41"/>
      <c r="W245" s="41"/>
    </row>
    <row r="246" spans="4:23" x14ac:dyDescent="0.25">
      <c r="D246" s="18">
        <v>1939</v>
      </c>
      <c r="E246" s="47">
        <f t="shared" si="42"/>
        <v>4</v>
      </c>
      <c r="F246" s="136" t="s">
        <v>246</v>
      </c>
      <c r="G246" s="172">
        <v>200</v>
      </c>
      <c r="H246" s="172">
        <v>200</v>
      </c>
      <c r="J246" s="71">
        <f t="shared" si="43"/>
        <v>200</v>
      </c>
      <c r="K246" s="71">
        <f t="shared" si="43"/>
        <v>200</v>
      </c>
      <c r="L246" s="71" t="str">
        <f t="shared" si="44"/>
        <v/>
      </c>
      <c r="M246" s="71" t="str">
        <f t="shared" si="45"/>
        <v/>
      </c>
      <c r="N246" s="71" t="str">
        <f t="shared" si="46"/>
        <v/>
      </c>
      <c r="O246" s="71" t="str">
        <f t="shared" si="47"/>
        <v/>
      </c>
      <c r="P246" s="71" t="str">
        <f t="shared" si="48"/>
        <v/>
      </c>
      <c r="Q246" s="71" t="str">
        <f t="shared" si="49"/>
        <v/>
      </c>
      <c r="R246" s="71">
        <f t="shared" si="50"/>
        <v>200</v>
      </c>
      <c r="S246" s="71">
        <f t="shared" si="51"/>
        <v>200</v>
      </c>
      <c r="T246" s="71" t="str">
        <f t="shared" si="52"/>
        <v/>
      </c>
      <c r="U246" s="71" t="str">
        <f t="shared" si="53"/>
        <v/>
      </c>
      <c r="V246" s="41"/>
      <c r="W246" s="41"/>
    </row>
    <row r="247" spans="4:23" x14ac:dyDescent="0.25">
      <c r="D247" s="18">
        <v>1939</v>
      </c>
      <c r="E247" s="47">
        <f t="shared" si="42"/>
        <v>4</v>
      </c>
      <c r="F247" s="136" t="s">
        <v>247</v>
      </c>
      <c r="G247" s="172">
        <v>200</v>
      </c>
      <c r="H247" s="172">
        <v>200</v>
      </c>
      <c r="J247" s="71">
        <f t="shared" si="43"/>
        <v>200</v>
      </c>
      <c r="K247" s="71">
        <f t="shared" si="43"/>
        <v>200</v>
      </c>
      <c r="L247" s="71" t="str">
        <f t="shared" si="44"/>
        <v/>
      </c>
      <c r="M247" s="71" t="str">
        <f t="shared" si="45"/>
        <v/>
      </c>
      <c r="N247" s="71" t="str">
        <f t="shared" si="46"/>
        <v/>
      </c>
      <c r="O247" s="71" t="str">
        <f t="shared" si="47"/>
        <v/>
      </c>
      <c r="P247" s="71" t="str">
        <f t="shared" si="48"/>
        <v/>
      </c>
      <c r="Q247" s="71" t="str">
        <f t="shared" si="49"/>
        <v/>
      </c>
      <c r="R247" s="71">
        <f t="shared" si="50"/>
        <v>200</v>
      </c>
      <c r="S247" s="71">
        <f t="shared" si="51"/>
        <v>200</v>
      </c>
      <c r="T247" s="71" t="str">
        <f t="shared" si="52"/>
        <v/>
      </c>
      <c r="U247" s="71" t="str">
        <f t="shared" si="53"/>
        <v/>
      </c>
      <c r="V247" s="41"/>
      <c r="W247" s="41"/>
    </row>
    <row r="248" spans="4:23" x14ac:dyDescent="0.25">
      <c r="D248" s="18">
        <v>1939</v>
      </c>
      <c r="E248" s="47">
        <f t="shared" si="42"/>
        <v>4</v>
      </c>
      <c r="F248" s="136" t="s">
        <v>248</v>
      </c>
      <c r="G248" s="172">
        <v>200</v>
      </c>
      <c r="H248" s="172">
        <v>200</v>
      </c>
      <c r="J248" s="71">
        <f t="shared" si="43"/>
        <v>200</v>
      </c>
      <c r="K248" s="71">
        <f t="shared" si="43"/>
        <v>200</v>
      </c>
      <c r="L248" s="71" t="str">
        <f t="shared" si="44"/>
        <v/>
      </c>
      <c r="M248" s="71" t="str">
        <f t="shared" si="45"/>
        <v/>
      </c>
      <c r="N248" s="71" t="str">
        <f t="shared" si="46"/>
        <v/>
      </c>
      <c r="O248" s="71" t="str">
        <f t="shared" si="47"/>
        <v/>
      </c>
      <c r="P248" s="71" t="str">
        <f t="shared" si="48"/>
        <v/>
      </c>
      <c r="Q248" s="71" t="str">
        <f t="shared" si="49"/>
        <v/>
      </c>
      <c r="R248" s="71">
        <f t="shared" si="50"/>
        <v>200</v>
      </c>
      <c r="S248" s="71">
        <f t="shared" si="51"/>
        <v>200</v>
      </c>
      <c r="T248" s="71" t="str">
        <f t="shared" si="52"/>
        <v/>
      </c>
      <c r="U248" s="71" t="str">
        <f t="shared" si="53"/>
        <v/>
      </c>
      <c r="V248" s="41"/>
      <c r="W248" s="41"/>
    </row>
    <row r="249" spans="4:23" x14ac:dyDescent="0.25">
      <c r="D249" s="18">
        <v>1939</v>
      </c>
      <c r="E249" s="47">
        <f t="shared" si="42"/>
        <v>4</v>
      </c>
      <c r="F249" s="136" t="s">
        <v>249</v>
      </c>
      <c r="G249" s="172">
        <v>200</v>
      </c>
      <c r="H249" s="172">
        <v>200</v>
      </c>
      <c r="J249" s="71">
        <f t="shared" si="43"/>
        <v>200</v>
      </c>
      <c r="K249" s="71">
        <f t="shared" si="43"/>
        <v>200</v>
      </c>
      <c r="L249" s="71" t="str">
        <f t="shared" si="44"/>
        <v/>
      </c>
      <c r="M249" s="71" t="str">
        <f t="shared" si="45"/>
        <v/>
      </c>
      <c r="N249" s="71" t="str">
        <f t="shared" si="46"/>
        <v/>
      </c>
      <c r="O249" s="71" t="str">
        <f t="shared" si="47"/>
        <v/>
      </c>
      <c r="P249" s="71" t="str">
        <f t="shared" si="48"/>
        <v/>
      </c>
      <c r="Q249" s="71" t="str">
        <f t="shared" si="49"/>
        <v/>
      </c>
      <c r="R249" s="71">
        <f t="shared" si="50"/>
        <v>200</v>
      </c>
      <c r="S249" s="71">
        <f t="shared" si="51"/>
        <v>200</v>
      </c>
      <c r="T249" s="71" t="str">
        <f t="shared" si="52"/>
        <v/>
      </c>
      <c r="U249" s="71" t="str">
        <f t="shared" si="53"/>
        <v/>
      </c>
      <c r="V249" s="41"/>
      <c r="W249" s="41"/>
    </row>
    <row r="250" spans="4:23" x14ac:dyDescent="0.25">
      <c r="D250" s="18">
        <v>1939</v>
      </c>
      <c r="E250" s="47">
        <f t="shared" si="42"/>
        <v>4</v>
      </c>
      <c r="F250" s="136" t="s">
        <v>250</v>
      </c>
      <c r="G250" s="172">
        <v>200</v>
      </c>
      <c r="H250" s="172">
        <v>200</v>
      </c>
      <c r="J250" s="71">
        <f t="shared" si="43"/>
        <v>200</v>
      </c>
      <c r="K250" s="71">
        <f t="shared" si="43"/>
        <v>200</v>
      </c>
      <c r="L250" s="71" t="str">
        <f t="shared" si="44"/>
        <v/>
      </c>
      <c r="M250" s="71" t="str">
        <f t="shared" si="45"/>
        <v/>
      </c>
      <c r="N250" s="71" t="str">
        <f t="shared" si="46"/>
        <v/>
      </c>
      <c r="O250" s="71" t="str">
        <f t="shared" si="47"/>
        <v/>
      </c>
      <c r="P250" s="71" t="str">
        <f t="shared" si="48"/>
        <v/>
      </c>
      <c r="Q250" s="71" t="str">
        <f t="shared" si="49"/>
        <v/>
      </c>
      <c r="R250" s="71">
        <f t="shared" si="50"/>
        <v>200</v>
      </c>
      <c r="S250" s="71">
        <f t="shared" si="51"/>
        <v>200</v>
      </c>
      <c r="T250" s="71" t="str">
        <f t="shared" si="52"/>
        <v/>
      </c>
      <c r="U250" s="71" t="str">
        <f t="shared" si="53"/>
        <v/>
      </c>
      <c r="V250" s="41"/>
      <c r="W250" s="41"/>
    </row>
    <row r="251" spans="4:23" x14ac:dyDescent="0.25">
      <c r="D251" s="18">
        <v>1939</v>
      </c>
      <c r="E251" s="47">
        <f t="shared" si="42"/>
        <v>4</v>
      </c>
      <c r="F251" s="136" t="s">
        <v>251</v>
      </c>
      <c r="G251" s="172">
        <v>200</v>
      </c>
      <c r="H251" s="172">
        <v>200</v>
      </c>
      <c r="J251" s="71">
        <f t="shared" si="43"/>
        <v>200</v>
      </c>
      <c r="K251" s="71">
        <f t="shared" si="43"/>
        <v>200</v>
      </c>
      <c r="L251" s="71" t="str">
        <f t="shared" si="44"/>
        <v/>
      </c>
      <c r="M251" s="71" t="str">
        <f t="shared" si="45"/>
        <v/>
      </c>
      <c r="N251" s="71" t="str">
        <f t="shared" si="46"/>
        <v/>
      </c>
      <c r="O251" s="71" t="str">
        <f t="shared" si="47"/>
        <v/>
      </c>
      <c r="P251" s="71" t="str">
        <f t="shared" si="48"/>
        <v/>
      </c>
      <c r="Q251" s="71" t="str">
        <f t="shared" si="49"/>
        <v/>
      </c>
      <c r="R251" s="71">
        <f t="shared" si="50"/>
        <v>200</v>
      </c>
      <c r="S251" s="71">
        <f t="shared" si="51"/>
        <v>200</v>
      </c>
      <c r="T251" s="71" t="str">
        <f t="shared" si="52"/>
        <v/>
      </c>
      <c r="U251" s="71" t="str">
        <f t="shared" si="53"/>
        <v/>
      </c>
      <c r="V251" s="41"/>
      <c r="W251" s="41"/>
    </row>
    <row r="252" spans="4:23" x14ac:dyDescent="0.25">
      <c r="D252" s="18">
        <v>1939</v>
      </c>
      <c r="E252" s="47">
        <f t="shared" si="42"/>
        <v>4</v>
      </c>
      <c r="F252" s="136" t="s">
        <v>252</v>
      </c>
      <c r="G252" s="172">
        <v>200</v>
      </c>
      <c r="H252" s="172">
        <v>200</v>
      </c>
      <c r="J252" s="71">
        <f t="shared" si="43"/>
        <v>200</v>
      </c>
      <c r="K252" s="71">
        <f t="shared" si="43"/>
        <v>200</v>
      </c>
      <c r="L252" s="71" t="str">
        <f t="shared" si="44"/>
        <v/>
      </c>
      <c r="M252" s="71" t="str">
        <f t="shared" si="45"/>
        <v/>
      </c>
      <c r="N252" s="71" t="str">
        <f t="shared" si="46"/>
        <v/>
      </c>
      <c r="O252" s="71" t="str">
        <f t="shared" si="47"/>
        <v/>
      </c>
      <c r="P252" s="71" t="str">
        <f t="shared" si="48"/>
        <v/>
      </c>
      <c r="Q252" s="71" t="str">
        <f t="shared" si="49"/>
        <v/>
      </c>
      <c r="R252" s="71">
        <f t="shared" si="50"/>
        <v>200</v>
      </c>
      <c r="S252" s="71">
        <f t="shared" si="51"/>
        <v>200</v>
      </c>
      <c r="T252" s="71" t="str">
        <f t="shared" si="52"/>
        <v/>
      </c>
      <c r="U252" s="71" t="str">
        <f t="shared" si="53"/>
        <v/>
      </c>
      <c r="V252" s="41"/>
      <c r="W252" s="41"/>
    </row>
    <row r="253" spans="4:23" x14ac:dyDescent="0.25">
      <c r="D253" s="18">
        <v>1939</v>
      </c>
      <c r="E253" s="47">
        <f t="shared" si="42"/>
        <v>4</v>
      </c>
      <c r="F253" s="136" t="s">
        <v>253</v>
      </c>
      <c r="G253" s="172">
        <v>200</v>
      </c>
      <c r="H253" s="172">
        <v>200</v>
      </c>
      <c r="J253" s="71">
        <f t="shared" si="43"/>
        <v>200</v>
      </c>
      <c r="K253" s="71">
        <f t="shared" si="43"/>
        <v>200</v>
      </c>
      <c r="L253" s="71" t="str">
        <f t="shared" si="44"/>
        <v/>
      </c>
      <c r="M253" s="71" t="str">
        <f t="shared" si="45"/>
        <v/>
      </c>
      <c r="N253" s="71" t="str">
        <f t="shared" si="46"/>
        <v/>
      </c>
      <c r="O253" s="71" t="str">
        <f t="shared" si="47"/>
        <v/>
      </c>
      <c r="P253" s="71" t="str">
        <f t="shared" si="48"/>
        <v/>
      </c>
      <c r="Q253" s="71" t="str">
        <f t="shared" si="49"/>
        <v/>
      </c>
      <c r="R253" s="71">
        <f t="shared" si="50"/>
        <v>200</v>
      </c>
      <c r="S253" s="71">
        <f t="shared" si="51"/>
        <v>200</v>
      </c>
      <c r="T253" s="71" t="str">
        <f t="shared" si="52"/>
        <v/>
      </c>
      <c r="U253" s="71" t="str">
        <f t="shared" si="53"/>
        <v/>
      </c>
      <c r="V253" s="41"/>
      <c r="W253" s="41"/>
    </row>
    <row r="254" spans="4:23" x14ac:dyDescent="0.25">
      <c r="D254" s="18">
        <v>1939</v>
      </c>
      <c r="E254" s="47">
        <f t="shared" si="42"/>
        <v>4</v>
      </c>
      <c r="F254" s="136" t="s">
        <v>254</v>
      </c>
      <c r="G254" s="172">
        <v>200</v>
      </c>
      <c r="H254" s="172">
        <v>200</v>
      </c>
      <c r="J254" s="71">
        <f t="shared" si="43"/>
        <v>200</v>
      </c>
      <c r="K254" s="71">
        <f t="shared" si="43"/>
        <v>200</v>
      </c>
      <c r="L254" s="71" t="str">
        <f t="shared" si="44"/>
        <v/>
      </c>
      <c r="M254" s="71" t="str">
        <f t="shared" si="45"/>
        <v/>
      </c>
      <c r="N254" s="71" t="str">
        <f t="shared" si="46"/>
        <v/>
      </c>
      <c r="O254" s="71" t="str">
        <f t="shared" si="47"/>
        <v/>
      </c>
      <c r="P254" s="71" t="str">
        <f t="shared" si="48"/>
        <v/>
      </c>
      <c r="Q254" s="71" t="str">
        <f t="shared" si="49"/>
        <v/>
      </c>
      <c r="R254" s="71">
        <f t="shared" si="50"/>
        <v>200</v>
      </c>
      <c r="S254" s="71">
        <f t="shared" si="51"/>
        <v>200</v>
      </c>
      <c r="T254" s="71" t="str">
        <f t="shared" si="52"/>
        <v/>
      </c>
      <c r="U254" s="71" t="str">
        <f t="shared" si="53"/>
        <v/>
      </c>
      <c r="V254" s="41"/>
      <c r="W254" s="41"/>
    </row>
    <row r="255" spans="4:23" x14ac:dyDescent="0.25">
      <c r="D255" s="18">
        <v>1940</v>
      </c>
      <c r="E255" s="47">
        <f t="shared" si="42"/>
        <v>2</v>
      </c>
      <c r="F255" s="136" t="s">
        <v>255</v>
      </c>
      <c r="G255" s="172">
        <v>200</v>
      </c>
      <c r="H255" s="172">
        <v>200</v>
      </c>
      <c r="J255" s="71">
        <f t="shared" si="43"/>
        <v>200</v>
      </c>
      <c r="K255" s="71">
        <f t="shared" si="43"/>
        <v>200</v>
      </c>
      <c r="L255" s="71" t="str">
        <f t="shared" si="44"/>
        <v/>
      </c>
      <c r="M255" s="71" t="str">
        <f t="shared" si="45"/>
        <v/>
      </c>
      <c r="N255" s="71">
        <f t="shared" si="46"/>
        <v>200</v>
      </c>
      <c r="O255" s="71">
        <f t="shared" si="47"/>
        <v>200</v>
      </c>
      <c r="P255" s="71" t="str">
        <f t="shared" si="48"/>
        <v/>
      </c>
      <c r="Q255" s="71" t="str">
        <f t="shared" si="49"/>
        <v/>
      </c>
      <c r="R255" s="71" t="str">
        <f t="shared" si="50"/>
        <v/>
      </c>
      <c r="S255" s="71" t="str">
        <f t="shared" si="51"/>
        <v/>
      </c>
      <c r="T255" s="71" t="str">
        <f t="shared" si="52"/>
        <v/>
      </c>
      <c r="U255" s="71" t="str">
        <f t="shared" si="53"/>
        <v/>
      </c>
      <c r="V255" s="41"/>
      <c r="W255" s="41"/>
    </row>
    <row r="256" spans="4:23" x14ac:dyDescent="0.25">
      <c r="D256" s="18">
        <v>1940</v>
      </c>
      <c r="E256" s="47">
        <f t="shared" si="42"/>
        <v>2</v>
      </c>
      <c r="F256" s="136" t="s">
        <v>256</v>
      </c>
      <c r="G256" s="172">
        <v>200</v>
      </c>
      <c r="H256" s="172">
        <v>200</v>
      </c>
      <c r="J256" s="71">
        <f t="shared" si="43"/>
        <v>200</v>
      </c>
      <c r="K256" s="71">
        <f t="shared" si="43"/>
        <v>200</v>
      </c>
      <c r="L256" s="71" t="str">
        <f t="shared" si="44"/>
        <v/>
      </c>
      <c r="M256" s="71" t="str">
        <f t="shared" si="45"/>
        <v/>
      </c>
      <c r="N256" s="71">
        <f t="shared" si="46"/>
        <v>200</v>
      </c>
      <c r="O256" s="71">
        <f t="shared" si="47"/>
        <v>200</v>
      </c>
      <c r="P256" s="71" t="str">
        <f t="shared" si="48"/>
        <v/>
      </c>
      <c r="Q256" s="71" t="str">
        <f t="shared" si="49"/>
        <v/>
      </c>
      <c r="R256" s="71" t="str">
        <f t="shared" si="50"/>
        <v/>
      </c>
      <c r="S256" s="71" t="str">
        <f t="shared" si="51"/>
        <v/>
      </c>
      <c r="T256" s="71" t="str">
        <f t="shared" si="52"/>
        <v/>
      </c>
      <c r="U256" s="71" t="str">
        <f t="shared" si="53"/>
        <v/>
      </c>
      <c r="V256" s="41"/>
      <c r="W256" s="41"/>
    </row>
    <row r="257" spans="4:23" x14ac:dyDescent="0.25">
      <c r="D257" s="18">
        <v>1940</v>
      </c>
      <c r="E257" s="47">
        <f t="shared" si="42"/>
        <v>2</v>
      </c>
      <c r="F257" s="136" t="s">
        <v>257</v>
      </c>
      <c r="G257" s="172">
        <v>200</v>
      </c>
      <c r="H257" s="172">
        <v>200</v>
      </c>
      <c r="J257" s="71">
        <f t="shared" si="43"/>
        <v>200</v>
      </c>
      <c r="K257" s="71">
        <f t="shared" si="43"/>
        <v>200</v>
      </c>
      <c r="L257" s="71" t="str">
        <f t="shared" si="44"/>
        <v/>
      </c>
      <c r="M257" s="71" t="str">
        <f t="shared" si="45"/>
        <v/>
      </c>
      <c r="N257" s="71">
        <f t="shared" si="46"/>
        <v>200</v>
      </c>
      <c r="O257" s="71">
        <f t="shared" si="47"/>
        <v>200</v>
      </c>
      <c r="P257" s="71" t="str">
        <f t="shared" si="48"/>
        <v/>
      </c>
      <c r="Q257" s="71" t="str">
        <f t="shared" si="49"/>
        <v/>
      </c>
      <c r="R257" s="71" t="str">
        <f t="shared" si="50"/>
        <v/>
      </c>
      <c r="S257" s="71" t="str">
        <f t="shared" si="51"/>
        <v/>
      </c>
      <c r="T257" s="71" t="str">
        <f t="shared" si="52"/>
        <v/>
      </c>
      <c r="U257" s="71" t="str">
        <f t="shared" si="53"/>
        <v/>
      </c>
      <c r="V257" s="41"/>
      <c r="W257" s="41"/>
    </row>
    <row r="258" spans="4:23" x14ac:dyDescent="0.25">
      <c r="D258" s="18">
        <v>1940</v>
      </c>
      <c r="E258" s="47">
        <f t="shared" si="42"/>
        <v>2</v>
      </c>
      <c r="F258" s="136" t="s">
        <v>258</v>
      </c>
      <c r="G258" s="172">
        <v>200</v>
      </c>
      <c r="H258" s="172">
        <v>200</v>
      </c>
      <c r="J258" s="71">
        <f t="shared" si="43"/>
        <v>200</v>
      </c>
      <c r="K258" s="71">
        <f t="shared" si="43"/>
        <v>200</v>
      </c>
      <c r="L258" s="71" t="str">
        <f t="shared" si="44"/>
        <v/>
      </c>
      <c r="M258" s="71" t="str">
        <f t="shared" si="45"/>
        <v/>
      </c>
      <c r="N258" s="71">
        <f t="shared" si="46"/>
        <v>200</v>
      </c>
      <c r="O258" s="71">
        <f t="shared" si="47"/>
        <v>200</v>
      </c>
      <c r="P258" s="71" t="str">
        <f t="shared" si="48"/>
        <v/>
      </c>
      <c r="Q258" s="71" t="str">
        <f t="shared" si="49"/>
        <v/>
      </c>
      <c r="R258" s="71" t="str">
        <f t="shared" si="50"/>
        <v/>
      </c>
      <c r="S258" s="71" t="str">
        <f t="shared" si="51"/>
        <v/>
      </c>
      <c r="T258" s="71" t="str">
        <f t="shared" si="52"/>
        <v/>
      </c>
      <c r="U258" s="71" t="str">
        <f t="shared" si="53"/>
        <v/>
      </c>
      <c r="V258" s="41"/>
      <c r="W258" s="41"/>
    </row>
    <row r="259" spans="4:23" x14ac:dyDescent="0.25">
      <c r="D259" s="18">
        <v>1940</v>
      </c>
      <c r="E259" s="47">
        <f t="shared" si="42"/>
        <v>2</v>
      </c>
      <c r="F259" s="136" t="s">
        <v>259</v>
      </c>
      <c r="G259" s="172">
        <v>200</v>
      </c>
      <c r="H259" s="172">
        <v>200</v>
      </c>
      <c r="J259" s="71">
        <f t="shared" si="43"/>
        <v>200</v>
      </c>
      <c r="K259" s="71">
        <f t="shared" si="43"/>
        <v>200</v>
      </c>
      <c r="L259" s="71" t="str">
        <f t="shared" si="44"/>
        <v/>
      </c>
      <c r="M259" s="71" t="str">
        <f t="shared" si="45"/>
        <v/>
      </c>
      <c r="N259" s="71">
        <f t="shared" si="46"/>
        <v>200</v>
      </c>
      <c r="O259" s="71">
        <f t="shared" si="47"/>
        <v>200</v>
      </c>
      <c r="P259" s="71" t="str">
        <f t="shared" si="48"/>
        <v/>
      </c>
      <c r="Q259" s="71" t="str">
        <f t="shared" si="49"/>
        <v/>
      </c>
      <c r="R259" s="71" t="str">
        <f t="shared" si="50"/>
        <v/>
      </c>
      <c r="S259" s="71" t="str">
        <f t="shared" si="51"/>
        <v/>
      </c>
      <c r="T259" s="71" t="str">
        <f t="shared" si="52"/>
        <v/>
      </c>
      <c r="U259" s="71" t="str">
        <f t="shared" si="53"/>
        <v/>
      </c>
      <c r="V259" s="41"/>
      <c r="W259" s="41"/>
    </row>
    <row r="260" spans="4:23" x14ac:dyDescent="0.25">
      <c r="D260" s="18">
        <v>1940</v>
      </c>
      <c r="E260" s="47">
        <f t="shared" si="42"/>
        <v>2</v>
      </c>
      <c r="F260" s="136" t="s">
        <v>260</v>
      </c>
      <c r="G260" s="172">
        <v>200</v>
      </c>
      <c r="H260" s="172">
        <v>200</v>
      </c>
      <c r="J260" s="71">
        <f t="shared" si="43"/>
        <v>200</v>
      </c>
      <c r="K260" s="71">
        <f t="shared" si="43"/>
        <v>200</v>
      </c>
      <c r="L260" s="71" t="str">
        <f t="shared" si="44"/>
        <v/>
      </c>
      <c r="M260" s="71" t="str">
        <f t="shared" si="45"/>
        <v/>
      </c>
      <c r="N260" s="71">
        <f t="shared" si="46"/>
        <v>200</v>
      </c>
      <c r="O260" s="71">
        <f t="shared" si="47"/>
        <v>200</v>
      </c>
      <c r="P260" s="71" t="str">
        <f t="shared" si="48"/>
        <v/>
      </c>
      <c r="Q260" s="71" t="str">
        <f t="shared" si="49"/>
        <v/>
      </c>
      <c r="R260" s="71" t="str">
        <f t="shared" si="50"/>
        <v/>
      </c>
      <c r="S260" s="71" t="str">
        <f t="shared" si="51"/>
        <v/>
      </c>
      <c r="T260" s="71" t="str">
        <f t="shared" si="52"/>
        <v/>
      </c>
      <c r="U260" s="71" t="str">
        <f t="shared" si="53"/>
        <v/>
      </c>
      <c r="V260" s="41"/>
      <c r="W260" s="41"/>
    </row>
    <row r="261" spans="4:23" x14ac:dyDescent="0.25">
      <c r="D261" s="18">
        <v>1940</v>
      </c>
      <c r="E261" s="47">
        <f t="shared" si="42"/>
        <v>2</v>
      </c>
      <c r="F261" s="136" t="s">
        <v>261</v>
      </c>
      <c r="G261" s="172">
        <v>200</v>
      </c>
      <c r="H261" s="172">
        <v>200</v>
      </c>
      <c r="J261" s="71">
        <f t="shared" si="43"/>
        <v>200</v>
      </c>
      <c r="K261" s="71">
        <f t="shared" si="43"/>
        <v>200</v>
      </c>
      <c r="L261" s="71" t="str">
        <f t="shared" si="44"/>
        <v/>
      </c>
      <c r="M261" s="71" t="str">
        <f t="shared" si="45"/>
        <v/>
      </c>
      <c r="N261" s="71">
        <f t="shared" si="46"/>
        <v>200</v>
      </c>
      <c r="O261" s="71">
        <f t="shared" si="47"/>
        <v>200</v>
      </c>
      <c r="P261" s="71" t="str">
        <f t="shared" si="48"/>
        <v/>
      </c>
      <c r="Q261" s="71" t="str">
        <f t="shared" si="49"/>
        <v/>
      </c>
      <c r="R261" s="71" t="str">
        <f t="shared" si="50"/>
        <v/>
      </c>
      <c r="S261" s="71" t="str">
        <f t="shared" si="51"/>
        <v/>
      </c>
      <c r="T261" s="71" t="str">
        <f t="shared" si="52"/>
        <v/>
      </c>
      <c r="U261" s="71" t="str">
        <f t="shared" si="53"/>
        <v/>
      </c>
      <c r="V261" s="41"/>
      <c r="W261" s="41"/>
    </row>
    <row r="262" spans="4:23" x14ac:dyDescent="0.25">
      <c r="D262" s="18">
        <v>1940</v>
      </c>
      <c r="E262" s="47">
        <f t="shared" si="42"/>
        <v>2</v>
      </c>
      <c r="F262" s="136" t="s">
        <v>262</v>
      </c>
      <c r="G262" s="172">
        <v>200</v>
      </c>
      <c r="H262" s="172">
        <v>200</v>
      </c>
      <c r="J262" s="71">
        <f t="shared" si="43"/>
        <v>200</v>
      </c>
      <c r="K262" s="71">
        <f t="shared" si="43"/>
        <v>200</v>
      </c>
      <c r="L262" s="71" t="str">
        <f t="shared" si="44"/>
        <v/>
      </c>
      <c r="M262" s="71" t="str">
        <f t="shared" si="45"/>
        <v/>
      </c>
      <c r="N262" s="71">
        <f t="shared" si="46"/>
        <v>200</v>
      </c>
      <c r="O262" s="71">
        <f t="shared" si="47"/>
        <v>200</v>
      </c>
      <c r="P262" s="71" t="str">
        <f t="shared" si="48"/>
        <v/>
      </c>
      <c r="Q262" s="71" t="str">
        <f t="shared" si="49"/>
        <v/>
      </c>
      <c r="R262" s="71" t="str">
        <f t="shared" si="50"/>
        <v/>
      </c>
      <c r="S262" s="71" t="str">
        <f t="shared" si="51"/>
        <v/>
      </c>
      <c r="T262" s="71" t="str">
        <f t="shared" si="52"/>
        <v/>
      </c>
      <c r="U262" s="71" t="str">
        <f t="shared" si="53"/>
        <v/>
      </c>
      <c r="V262" s="41"/>
      <c r="W262" s="41"/>
    </row>
    <row r="263" spans="4:23" x14ac:dyDescent="0.25">
      <c r="D263" s="18">
        <v>1940</v>
      </c>
      <c r="E263" s="47">
        <f t="shared" si="42"/>
        <v>2</v>
      </c>
      <c r="F263" s="136" t="s">
        <v>263</v>
      </c>
      <c r="G263" s="172">
        <v>200</v>
      </c>
      <c r="H263" s="172">
        <v>200</v>
      </c>
      <c r="J263" s="71">
        <f t="shared" si="43"/>
        <v>200</v>
      </c>
      <c r="K263" s="71">
        <f t="shared" si="43"/>
        <v>200</v>
      </c>
      <c r="L263" s="71" t="str">
        <f t="shared" si="44"/>
        <v/>
      </c>
      <c r="M263" s="71" t="str">
        <f t="shared" si="45"/>
        <v/>
      </c>
      <c r="N263" s="71">
        <f t="shared" si="46"/>
        <v>200</v>
      </c>
      <c r="O263" s="71">
        <f t="shared" si="47"/>
        <v>200</v>
      </c>
      <c r="P263" s="71" t="str">
        <f t="shared" si="48"/>
        <v/>
      </c>
      <c r="Q263" s="71" t="str">
        <f t="shared" si="49"/>
        <v/>
      </c>
      <c r="R263" s="71" t="str">
        <f t="shared" si="50"/>
        <v/>
      </c>
      <c r="S263" s="71" t="str">
        <f t="shared" si="51"/>
        <v/>
      </c>
      <c r="T263" s="71" t="str">
        <f t="shared" si="52"/>
        <v/>
      </c>
      <c r="U263" s="71" t="str">
        <f t="shared" si="53"/>
        <v/>
      </c>
      <c r="V263" s="41"/>
      <c r="W263" s="41"/>
    </row>
    <row r="264" spans="4:23" x14ac:dyDescent="0.25">
      <c r="D264" s="18">
        <v>1940</v>
      </c>
      <c r="E264" s="47">
        <f t="shared" si="42"/>
        <v>2</v>
      </c>
      <c r="F264" s="136" t="s">
        <v>264</v>
      </c>
      <c r="G264" s="172">
        <v>200</v>
      </c>
      <c r="H264" s="172">
        <v>200</v>
      </c>
      <c r="J264" s="71">
        <f t="shared" si="43"/>
        <v>200</v>
      </c>
      <c r="K264" s="71">
        <f t="shared" si="43"/>
        <v>200</v>
      </c>
      <c r="L264" s="71" t="str">
        <f t="shared" si="44"/>
        <v/>
      </c>
      <c r="M264" s="71" t="str">
        <f t="shared" si="45"/>
        <v/>
      </c>
      <c r="N264" s="71">
        <f t="shared" si="46"/>
        <v>200</v>
      </c>
      <c r="O264" s="71">
        <f t="shared" si="47"/>
        <v>200</v>
      </c>
      <c r="P264" s="71" t="str">
        <f t="shared" si="48"/>
        <v/>
      </c>
      <c r="Q264" s="71" t="str">
        <f t="shared" si="49"/>
        <v/>
      </c>
      <c r="R264" s="71" t="str">
        <f t="shared" si="50"/>
        <v/>
      </c>
      <c r="S264" s="71" t="str">
        <f t="shared" si="51"/>
        <v/>
      </c>
      <c r="T264" s="71" t="str">
        <f t="shared" si="52"/>
        <v/>
      </c>
      <c r="U264" s="71" t="str">
        <f t="shared" si="53"/>
        <v/>
      </c>
      <c r="V264" s="41"/>
      <c r="W264" s="41"/>
    </row>
    <row r="265" spans="4:23" x14ac:dyDescent="0.25">
      <c r="D265" s="18">
        <v>1940</v>
      </c>
      <c r="E265" s="47">
        <f t="shared" si="42"/>
        <v>2</v>
      </c>
      <c r="F265" s="136" t="s">
        <v>265</v>
      </c>
      <c r="G265" s="172">
        <v>200</v>
      </c>
      <c r="H265" s="172">
        <v>200</v>
      </c>
      <c r="J265" s="71">
        <f t="shared" si="43"/>
        <v>200</v>
      </c>
      <c r="K265" s="71">
        <f t="shared" si="43"/>
        <v>200</v>
      </c>
      <c r="L265" s="71" t="str">
        <f t="shared" si="44"/>
        <v/>
      </c>
      <c r="M265" s="71" t="str">
        <f t="shared" si="45"/>
        <v/>
      </c>
      <c r="N265" s="71">
        <f t="shared" si="46"/>
        <v>200</v>
      </c>
      <c r="O265" s="71">
        <f t="shared" si="47"/>
        <v>200</v>
      </c>
      <c r="P265" s="71" t="str">
        <f t="shared" si="48"/>
        <v/>
      </c>
      <c r="Q265" s="71" t="str">
        <f t="shared" si="49"/>
        <v/>
      </c>
      <c r="R265" s="71" t="str">
        <f t="shared" si="50"/>
        <v/>
      </c>
      <c r="S265" s="71" t="str">
        <f t="shared" si="51"/>
        <v/>
      </c>
      <c r="T265" s="71" t="str">
        <f t="shared" si="52"/>
        <v/>
      </c>
      <c r="U265" s="71" t="str">
        <f t="shared" si="53"/>
        <v/>
      </c>
      <c r="V265" s="41"/>
      <c r="W265" s="41"/>
    </row>
    <row r="266" spans="4:23" x14ac:dyDescent="0.25">
      <c r="D266" s="18">
        <v>1940</v>
      </c>
      <c r="E266" s="47">
        <f t="shared" si="42"/>
        <v>2</v>
      </c>
      <c r="F266" s="136" t="s">
        <v>266</v>
      </c>
      <c r="G266" s="172">
        <v>200</v>
      </c>
      <c r="H266" s="172">
        <v>200</v>
      </c>
      <c r="J266" s="71">
        <f t="shared" si="43"/>
        <v>200</v>
      </c>
      <c r="K266" s="71">
        <f t="shared" si="43"/>
        <v>200</v>
      </c>
      <c r="L266" s="71" t="str">
        <f t="shared" si="44"/>
        <v/>
      </c>
      <c r="M266" s="71" t="str">
        <f t="shared" si="45"/>
        <v/>
      </c>
      <c r="N266" s="71">
        <f t="shared" si="46"/>
        <v>200</v>
      </c>
      <c r="O266" s="71">
        <f t="shared" si="47"/>
        <v>200</v>
      </c>
      <c r="P266" s="71" t="str">
        <f t="shared" si="48"/>
        <v/>
      </c>
      <c r="Q266" s="71" t="str">
        <f t="shared" si="49"/>
        <v/>
      </c>
      <c r="R266" s="71" t="str">
        <f t="shared" si="50"/>
        <v/>
      </c>
      <c r="S266" s="71" t="str">
        <f t="shared" si="51"/>
        <v/>
      </c>
      <c r="T266" s="71" t="str">
        <f t="shared" si="52"/>
        <v/>
      </c>
      <c r="U266" s="71" t="str">
        <f t="shared" si="53"/>
        <v/>
      </c>
      <c r="V266" s="41"/>
      <c r="W266" s="41"/>
    </row>
    <row r="267" spans="4:23" x14ac:dyDescent="0.25">
      <c r="D267" s="18">
        <v>1941</v>
      </c>
      <c r="E267" s="47">
        <f t="shared" si="42"/>
        <v>1</v>
      </c>
      <c r="F267" s="136" t="s">
        <v>267</v>
      </c>
      <c r="G267" s="172">
        <v>200</v>
      </c>
      <c r="H267" s="172">
        <v>200</v>
      </c>
      <c r="J267" s="71">
        <f t="shared" si="43"/>
        <v>200</v>
      </c>
      <c r="K267" s="71">
        <f t="shared" si="43"/>
        <v>200</v>
      </c>
      <c r="L267" s="71">
        <f t="shared" si="44"/>
        <v>200</v>
      </c>
      <c r="M267" s="71">
        <f t="shared" si="45"/>
        <v>200</v>
      </c>
      <c r="N267" s="71" t="str">
        <f t="shared" si="46"/>
        <v/>
      </c>
      <c r="O267" s="71" t="str">
        <f t="shared" si="47"/>
        <v/>
      </c>
      <c r="P267" s="71" t="str">
        <f t="shared" si="48"/>
        <v/>
      </c>
      <c r="Q267" s="71" t="str">
        <f t="shared" si="49"/>
        <v/>
      </c>
      <c r="R267" s="71" t="str">
        <f t="shared" si="50"/>
        <v/>
      </c>
      <c r="S267" s="71" t="str">
        <f t="shared" si="51"/>
        <v/>
      </c>
      <c r="T267" s="71" t="str">
        <f t="shared" si="52"/>
        <v/>
      </c>
      <c r="U267" s="71" t="str">
        <f t="shared" si="53"/>
        <v/>
      </c>
      <c r="V267" s="41"/>
      <c r="W267" s="41"/>
    </row>
    <row r="268" spans="4:23" x14ac:dyDescent="0.25">
      <c r="D268" s="18">
        <v>1941</v>
      </c>
      <c r="E268" s="47">
        <f t="shared" si="42"/>
        <v>1</v>
      </c>
      <c r="F268" s="136" t="s">
        <v>268</v>
      </c>
      <c r="G268" s="172">
        <v>200</v>
      </c>
      <c r="H268" s="172">
        <v>200</v>
      </c>
      <c r="J268" s="71">
        <f t="shared" si="43"/>
        <v>200</v>
      </c>
      <c r="K268" s="71">
        <f t="shared" si="43"/>
        <v>200</v>
      </c>
      <c r="L268" s="71">
        <f t="shared" si="44"/>
        <v>200</v>
      </c>
      <c r="M268" s="71">
        <f t="shared" si="45"/>
        <v>200</v>
      </c>
      <c r="N268" s="71" t="str">
        <f t="shared" si="46"/>
        <v/>
      </c>
      <c r="O268" s="71" t="str">
        <f t="shared" si="47"/>
        <v/>
      </c>
      <c r="P268" s="71" t="str">
        <f t="shared" si="48"/>
        <v/>
      </c>
      <c r="Q268" s="71" t="str">
        <f t="shared" si="49"/>
        <v/>
      </c>
      <c r="R268" s="71" t="str">
        <f t="shared" si="50"/>
        <v/>
      </c>
      <c r="S268" s="71" t="str">
        <f t="shared" si="51"/>
        <v/>
      </c>
      <c r="T268" s="71" t="str">
        <f t="shared" si="52"/>
        <v/>
      </c>
      <c r="U268" s="71" t="str">
        <f t="shared" si="53"/>
        <v/>
      </c>
      <c r="V268" s="41"/>
      <c r="W268" s="41"/>
    </row>
    <row r="269" spans="4:23" x14ac:dyDescent="0.25">
      <c r="D269" s="18">
        <v>1941</v>
      </c>
      <c r="E269" s="47">
        <f t="shared" si="42"/>
        <v>1</v>
      </c>
      <c r="F269" s="136" t="s">
        <v>269</v>
      </c>
      <c r="G269" s="172">
        <v>200</v>
      </c>
      <c r="H269" s="172">
        <v>200</v>
      </c>
      <c r="J269" s="71">
        <f t="shared" si="43"/>
        <v>200</v>
      </c>
      <c r="K269" s="71">
        <f t="shared" si="43"/>
        <v>200</v>
      </c>
      <c r="L269" s="71">
        <f t="shared" si="44"/>
        <v>200</v>
      </c>
      <c r="M269" s="71">
        <f t="shared" si="45"/>
        <v>200</v>
      </c>
      <c r="N269" s="71" t="str">
        <f t="shared" si="46"/>
        <v/>
      </c>
      <c r="O269" s="71" t="str">
        <f t="shared" si="47"/>
        <v/>
      </c>
      <c r="P269" s="71" t="str">
        <f t="shared" si="48"/>
        <v/>
      </c>
      <c r="Q269" s="71" t="str">
        <f t="shared" si="49"/>
        <v/>
      </c>
      <c r="R269" s="71" t="str">
        <f t="shared" si="50"/>
        <v/>
      </c>
      <c r="S269" s="71" t="str">
        <f t="shared" si="51"/>
        <v/>
      </c>
      <c r="T269" s="71" t="str">
        <f t="shared" si="52"/>
        <v/>
      </c>
      <c r="U269" s="71" t="str">
        <f t="shared" si="53"/>
        <v/>
      </c>
      <c r="V269" s="41"/>
      <c r="W269" s="41"/>
    </row>
    <row r="270" spans="4:23" x14ac:dyDescent="0.25">
      <c r="D270" s="18">
        <v>1941</v>
      </c>
      <c r="E270" s="47">
        <f t="shared" si="42"/>
        <v>1</v>
      </c>
      <c r="F270" s="136" t="s">
        <v>270</v>
      </c>
      <c r="G270" s="172">
        <v>200</v>
      </c>
      <c r="H270" s="172">
        <v>200</v>
      </c>
      <c r="J270" s="71">
        <f t="shared" si="43"/>
        <v>200</v>
      </c>
      <c r="K270" s="71">
        <f t="shared" si="43"/>
        <v>200</v>
      </c>
      <c r="L270" s="71">
        <f t="shared" si="44"/>
        <v>200</v>
      </c>
      <c r="M270" s="71">
        <f t="shared" si="45"/>
        <v>200</v>
      </c>
      <c r="N270" s="71" t="str">
        <f t="shared" si="46"/>
        <v/>
      </c>
      <c r="O270" s="71" t="str">
        <f t="shared" si="47"/>
        <v/>
      </c>
      <c r="P270" s="71" t="str">
        <f t="shared" si="48"/>
        <v/>
      </c>
      <c r="Q270" s="71" t="str">
        <f t="shared" si="49"/>
        <v/>
      </c>
      <c r="R270" s="71" t="str">
        <f t="shared" si="50"/>
        <v/>
      </c>
      <c r="S270" s="71" t="str">
        <f t="shared" si="51"/>
        <v/>
      </c>
      <c r="T270" s="71" t="str">
        <f t="shared" si="52"/>
        <v/>
      </c>
      <c r="U270" s="71" t="str">
        <f t="shared" si="53"/>
        <v/>
      </c>
      <c r="V270" s="41"/>
      <c r="W270" s="41"/>
    </row>
    <row r="271" spans="4:23" x14ac:dyDescent="0.25">
      <c r="D271" s="18">
        <v>1941</v>
      </c>
      <c r="E271" s="47">
        <f t="shared" si="42"/>
        <v>1</v>
      </c>
      <c r="F271" s="136" t="s">
        <v>271</v>
      </c>
      <c r="G271" s="172">
        <v>200</v>
      </c>
      <c r="H271" s="172">
        <v>200</v>
      </c>
      <c r="J271" s="71">
        <f t="shared" si="43"/>
        <v>200</v>
      </c>
      <c r="K271" s="71">
        <f t="shared" si="43"/>
        <v>200</v>
      </c>
      <c r="L271" s="71">
        <f t="shared" si="44"/>
        <v>200</v>
      </c>
      <c r="M271" s="71">
        <f t="shared" si="45"/>
        <v>200</v>
      </c>
      <c r="N271" s="71" t="str">
        <f t="shared" si="46"/>
        <v/>
      </c>
      <c r="O271" s="71" t="str">
        <f t="shared" si="47"/>
        <v/>
      </c>
      <c r="P271" s="71" t="str">
        <f t="shared" si="48"/>
        <v/>
      </c>
      <c r="Q271" s="71" t="str">
        <f t="shared" si="49"/>
        <v/>
      </c>
      <c r="R271" s="71" t="str">
        <f t="shared" si="50"/>
        <v/>
      </c>
      <c r="S271" s="71" t="str">
        <f t="shared" si="51"/>
        <v/>
      </c>
      <c r="T271" s="71" t="str">
        <f t="shared" si="52"/>
        <v/>
      </c>
      <c r="U271" s="71" t="str">
        <f t="shared" si="53"/>
        <v/>
      </c>
      <c r="V271" s="41"/>
      <c r="W271" s="41"/>
    </row>
    <row r="272" spans="4:23" x14ac:dyDescent="0.25">
      <c r="D272" s="18">
        <v>1941</v>
      </c>
      <c r="E272" s="47">
        <f t="shared" si="42"/>
        <v>1</v>
      </c>
      <c r="F272" s="136" t="s">
        <v>272</v>
      </c>
      <c r="G272" s="172">
        <v>200</v>
      </c>
      <c r="H272" s="172">
        <v>200</v>
      </c>
      <c r="J272" s="71">
        <f t="shared" si="43"/>
        <v>200</v>
      </c>
      <c r="K272" s="71">
        <f t="shared" si="43"/>
        <v>200</v>
      </c>
      <c r="L272" s="71">
        <f t="shared" si="44"/>
        <v>200</v>
      </c>
      <c r="M272" s="71">
        <f t="shared" si="45"/>
        <v>200</v>
      </c>
      <c r="N272" s="71" t="str">
        <f t="shared" si="46"/>
        <v/>
      </c>
      <c r="O272" s="71" t="str">
        <f t="shared" si="47"/>
        <v/>
      </c>
      <c r="P272" s="71" t="str">
        <f t="shared" si="48"/>
        <v/>
      </c>
      <c r="Q272" s="71" t="str">
        <f t="shared" si="49"/>
        <v/>
      </c>
      <c r="R272" s="71" t="str">
        <f t="shared" si="50"/>
        <v/>
      </c>
      <c r="S272" s="71" t="str">
        <f t="shared" si="51"/>
        <v/>
      </c>
      <c r="T272" s="71" t="str">
        <f t="shared" si="52"/>
        <v/>
      </c>
      <c r="U272" s="71" t="str">
        <f t="shared" si="53"/>
        <v/>
      </c>
      <c r="V272" s="41"/>
      <c r="W272" s="41"/>
    </row>
    <row r="273" spans="4:23" x14ac:dyDescent="0.25">
      <c r="D273" s="18">
        <v>1941</v>
      </c>
      <c r="E273" s="47">
        <f t="shared" si="42"/>
        <v>1</v>
      </c>
      <c r="F273" s="136" t="s">
        <v>273</v>
      </c>
      <c r="G273" s="172">
        <v>200</v>
      </c>
      <c r="H273" s="172">
        <v>200</v>
      </c>
      <c r="J273" s="71">
        <f t="shared" si="43"/>
        <v>200</v>
      </c>
      <c r="K273" s="71">
        <f t="shared" si="43"/>
        <v>200</v>
      </c>
      <c r="L273" s="71">
        <f t="shared" si="44"/>
        <v>200</v>
      </c>
      <c r="M273" s="71">
        <f t="shared" si="45"/>
        <v>200</v>
      </c>
      <c r="N273" s="71" t="str">
        <f t="shared" si="46"/>
        <v/>
      </c>
      <c r="O273" s="71" t="str">
        <f t="shared" si="47"/>
        <v/>
      </c>
      <c r="P273" s="71" t="str">
        <f t="shared" si="48"/>
        <v/>
      </c>
      <c r="Q273" s="71" t="str">
        <f t="shared" si="49"/>
        <v/>
      </c>
      <c r="R273" s="71" t="str">
        <f t="shared" si="50"/>
        <v/>
      </c>
      <c r="S273" s="71" t="str">
        <f t="shared" si="51"/>
        <v/>
      </c>
      <c r="T273" s="71" t="str">
        <f t="shared" si="52"/>
        <v/>
      </c>
      <c r="U273" s="71" t="str">
        <f t="shared" si="53"/>
        <v/>
      </c>
      <c r="V273" s="41"/>
      <c r="W273" s="41"/>
    </row>
    <row r="274" spans="4:23" x14ac:dyDescent="0.25">
      <c r="D274" s="18">
        <v>1941</v>
      </c>
      <c r="E274" s="47">
        <f t="shared" si="42"/>
        <v>1</v>
      </c>
      <c r="F274" s="136" t="s">
        <v>274</v>
      </c>
      <c r="G274" s="172">
        <v>200</v>
      </c>
      <c r="H274" s="172">
        <v>200</v>
      </c>
      <c r="J274" s="71">
        <f t="shared" si="43"/>
        <v>200</v>
      </c>
      <c r="K274" s="71">
        <f t="shared" si="43"/>
        <v>200</v>
      </c>
      <c r="L274" s="71">
        <f t="shared" si="44"/>
        <v>200</v>
      </c>
      <c r="M274" s="71">
        <f t="shared" si="45"/>
        <v>200</v>
      </c>
      <c r="N274" s="71" t="str">
        <f t="shared" si="46"/>
        <v/>
      </c>
      <c r="O274" s="71" t="str">
        <f t="shared" si="47"/>
        <v/>
      </c>
      <c r="P274" s="71" t="str">
        <f t="shared" si="48"/>
        <v/>
      </c>
      <c r="Q274" s="71" t="str">
        <f t="shared" si="49"/>
        <v/>
      </c>
      <c r="R274" s="71" t="str">
        <f t="shared" si="50"/>
        <v/>
      </c>
      <c r="S274" s="71" t="str">
        <f t="shared" si="51"/>
        <v/>
      </c>
      <c r="T274" s="71" t="str">
        <f t="shared" si="52"/>
        <v/>
      </c>
      <c r="U274" s="71" t="str">
        <f t="shared" si="53"/>
        <v/>
      </c>
      <c r="V274" s="41"/>
      <c r="W274" s="41"/>
    </row>
    <row r="275" spans="4:23" x14ac:dyDescent="0.25">
      <c r="D275" s="18">
        <v>1941</v>
      </c>
      <c r="E275" s="47">
        <f t="shared" si="42"/>
        <v>1</v>
      </c>
      <c r="F275" s="136" t="s">
        <v>275</v>
      </c>
      <c r="G275" s="172">
        <v>200</v>
      </c>
      <c r="H275" s="172">
        <v>200</v>
      </c>
      <c r="J275" s="71">
        <f t="shared" si="43"/>
        <v>200</v>
      </c>
      <c r="K275" s="71">
        <f t="shared" si="43"/>
        <v>200</v>
      </c>
      <c r="L275" s="71">
        <f t="shared" si="44"/>
        <v>200</v>
      </c>
      <c r="M275" s="71">
        <f t="shared" si="45"/>
        <v>200</v>
      </c>
      <c r="N275" s="71" t="str">
        <f t="shared" si="46"/>
        <v/>
      </c>
      <c r="O275" s="71" t="str">
        <f t="shared" si="47"/>
        <v/>
      </c>
      <c r="P275" s="71" t="str">
        <f t="shared" si="48"/>
        <v/>
      </c>
      <c r="Q275" s="71" t="str">
        <f t="shared" si="49"/>
        <v/>
      </c>
      <c r="R275" s="71" t="str">
        <f t="shared" si="50"/>
        <v/>
      </c>
      <c r="S275" s="71" t="str">
        <f t="shared" si="51"/>
        <v/>
      </c>
      <c r="T275" s="71" t="str">
        <f t="shared" si="52"/>
        <v/>
      </c>
      <c r="U275" s="71" t="str">
        <f t="shared" si="53"/>
        <v/>
      </c>
      <c r="V275" s="41"/>
      <c r="W275" s="41"/>
    </row>
    <row r="276" spans="4:23" x14ac:dyDescent="0.25">
      <c r="D276" s="18">
        <v>1941</v>
      </c>
      <c r="E276" s="47">
        <f t="shared" si="42"/>
        <v>1</v>
      </c>
      <c r="F276" s="136" t="s">
        <v>276</v>
      </c>
      <c r="G276" s="172">
        <v>200</v>
      </c>
      <c r="H276" s="172">
        <v>200</v>
      </c>
      <c r="J276" s="71">
        <f t="shared" si="43"/>
        <v>200</v>
      </c>
      <c r="K276" s="71">
        <f t="shared" si="43"/>
        <v>200</v>
      </c>
      <c r="L276" s="71">
        <f t="shared" si="44"/>
        <v>200</v>
      </c>
      <c r="M276" s="71">
        <f t="shared" si="45"/>
        <v>200</v>
      </c>
      <c r="N276" s="71" t="str">
        <f t="shared" si="46"/>
        <v/>
      </c>
      <c r="O276" s="71" t="str">
        <f t="shared" si="47"/>
        <v/>
      </c>
      <c r="P276" s="71" t="str">
        <f t="shared" si="48"/>
        <v/>
      </c>
      <c r="Q276" s="71" t="str">
        <f t="shared" si="49"/>
        <v/>
      </c>
      <c r="R276" s="71" t="str">
        <f t="shared" si="50"/>
        <v/>
      </c>
      <c r="S276" s="71" t="str">
        <f t="shared" si="51"/>
        <v/>
      </c>
      <c r="T276" s="71" t="str">
        <f t="shared" si="52"/>
        <v/>
      </c>
      <c r="U276" s="71" t="str">
        <f t="shared" si="53"/>
        <v/>
      </c>
      <c r="V276" s="41"/>
      <c r="W276" s="41"/>
    </row>
    <row r="277" spans="4:23" x14ac:dyDescent="0.25">
      <c r="D277" s="18">
        <v>1941</v>
      </c>
      <c r="E277" s="47">
        <f t="shared" si="42"/>
        <v>1</v>
      </c>
      <c r="F277" s="136" t="s">
        <v>277</v>
      </c>
      <c r="G277" s="172">
        <v>200</v>
      </c>
      <c r="H277" s="172">
        <v>200</v>
      </c>
      <c r="J277" s="71">
        <f t="shared" si="43"/>
        <v>200</v>
      </c>
      <c r="K277" s="71">
        <f t="shared" si="43"/>
        <v>200</v>
      </c>
      <c r="L277" s="71">
        <f t="shared" si="44"/>
        <v>200</v>
      </c>
      <c r="M277" s="71">
        <f t="shared" si="45"/>
        <v>200</v>
      </c>
      <c r="N277" s="71" t="str">
        <f t="shared" si="46"/>
        <v/>
      </c>
      <c r="O277" s="71" t="str">
        <f t="shared" si="47"/>
        <v/>
      </c>
      <c r="P277" s="71" t="str">
        <f t="shared" si="48"/>
        <v/>
      </c>
      <c r="Q277" s="71" t="str">
        <f t="shared" si="49"/>
        <v/>
      </c>
      <c r="R277" s="71" t="str">
        <f t="shared" si="50"/>
        <v/>
      </c>
      <c r="S277" s="71" t="str">
        <f t="shared" si="51"/>
        <v/>
      </c>
      <c r="T277" s="71" t="str">
        <f t="shared" si="52"/>
        <v/>
      </c>
      <c r="U277" s="71" t="str">
        <f t="shared" si="53"/>
        <v/>
      </c>
      <c r="V277" s="41"/>
      <c r="W277" s="41"/>
    </row>
    <row r="278" spans="4:23" x14ac:dyDescent="0.25">
      <c r="D278" s="18">
        <v>1941</v>
      </c>
      <c r="E278" s="47">
        <f t="shared" si="42"/>
        <v>1</v>
      </c>
      <c r="F278" s="136" t="s">
        <v>278</v>
      </c>
      <c r="G278" s="172">
        <v>200</v>
      </c>
      <c r="H278" s="172">
        <v>200</v>
      </c>
      <c r="J278" s="71">
        <f t="shared" si="43"/>
        <v>200</v>
      </c>
      <c r="K278" s="71">
        <f t="shared" si="43"/>
        <v>200</v>
      </c>
      <c r="L278" s="71">
        <f t="shared" si="44"/>
        <v>200</v>
      </c>
      <c r="M278" s="71">
        <f t="shared" si="45"/>
        <v>200</v>
      </c>
      <c r="N278" s="71" t="str">
        <f t="shared" si="46"/>
        <v/>
      </c>
      <c r="O278" s="71" t="str">
        <f t="shared" si="47"/>
        <v/>
      </c>
      <c r="P278" s="71" t="str">
        <f t="shared" si="48"/>
        <v/>
      </c>
      <c r="Q278" s="71" t="str">
        <f t="shared" si="49"/>
        <v/>
      </c>
      <c r="R278" s="71" t="str">
        <f t="shared" si="50"/>
        <v/>
      </c>
      <c r="S278" s="71" t="str">
        <f t="shared" si="51"/>
        <v/>
      </c>
      <c r="T278" s="71" t="str">
        <f t="shared" si="52"/>
        <v/>
      </c>
      <c r="U278" s="71" t="str">
        <f t="shared" si="53"/>
        <v/>
      </c>
      <c r="V278" s="41"/>
      <c r="W278" s="41"/>
    </row>
    <row r="279" spans="4:23" x14ac:dyDescent="0.25">
      <c r="D279" s="18">
        <v>1942</v>
      </c>
      <c r="E279" s="47">
        <f t="shared" si="42"/>
        <v>1</v>
      </c>
      <c r="F279" s="136" t="s">
        <v>279</v>
      </c>
      <c r="G279" s="172">
        <v>200</v>
      </c>
      <c r="H279" s="172">
        <v>200</v>
      </c>
      <c r="J279" s="71">
        <f t="shared" si="43"/>
        <v>200</v>
      </c>
      <c r="K279" s="71">
        <f t="shared" si="43"/>
        <v>200</v>
      </c>
      <c r="L279" s="71">
        <f t="shared" si="44"/>
        <v>200</v>
      </c>
      <c r="M279" s="71">
        <f t="shared" si="45"/>
        <v>200</v>
      </c>
      <c r="N279" s="71" t="str">
        <f t="shared" si="46"/>
        <v/>
      </c>
      <c r="O279" s="71" t="str">
        <f t="shared" si="47"/>
        <v/>
      </c>
      <c r="P279" s="71" t="str">
        <f t="shared" si="48"/>
        <v/>
      </c>
      <c r="Q279" s="71" t="str">
        <f t="shared" si="49"/>
        <v/>
      </c>
      <c r="R279" s="71" t="str">
        <f t="shared" si="50"/>
        <v/>
      </c>
      <c r="S279" s="71" t="str">
        <f t="shared" si="51"/>
        <v/>
      </c>
      <c r="T279" s="71" t="str">
        <f t="shared" si="52"/>
        <v/>
      </c>
      <c r="U279" s="71" t="str">
        <f t="shared" si="53"/>
        <v/>
      </c>
      <c r="V279" s="41"/>
      <c r="W279" s="41"/>
    </row>
    <row r="280" spans="4:23" x14ac:dyDescent="0.25">
      <c r="D280" s="18">
        <v>1942</v>
      </c>
      <c r="E280" s="47">
        <f t="shared" si="42"/>
        <v>1</v>
      </c>
      <c r="F280" s="136" t="s">
        <v>280</v>
      </c>
      <c r="G280" s="172">
        <v>200</v>
      </c>
      <c r="H280" s="172">
        <v>200</v>
      </c>
      <c r="J280" s="71">
        <f t="shared" si="43"/>
        <v>200</v>
      </c>
      <c r="K280" s="71">
        <f t="shared" si="43"/>
        <v>200</v>
      </c>
      <c r="L280" s="71">
        <f t="shared" si="44"/>
        <v>200</v>
      </c>
      <c r="M280" s="71">
        <f t="shared" si="45"/>
        <v>200</v>
      </c>
      <c r="N280" s="71" t="str">
        <f t="shared" si="46"/>
        <v/>
      </c>
      <c r="O280" s="71" t="str">
        <f t="shared" si="47"/>
        <v/>
      </c>
      <c r="P280" s="71" t="str">
        <f t="shared" si="48"/>
        <v/>
      </c>
      <c r="Q280" s="71" t="str">
        <f t="shared" si="49"/>
        <v/>
      </c>
      <c r="R280" s="71" t="str">
        <f t="shared" si="50"/>
        <v/>
      </c>
      <c r="S280" s="71" t="str">
        <f t="shared" si="51"/>
        <v/>
      </c>
      <c r="T280" s="71" t="str">
        <f t="shared" si="52"/>
        <v/>
      </c>
      <c r="U280" s="71" t="str">
        <f t="shared" si="53"/>
        <v/>
      </c>
      <c r="V280" s="41"/>
      <c r="W280" s="41"/>
    </row>
    <row r="281" spans="4:23" x14ac:dyDescent="0.25">
      <c r="D281" s="18">
        <v>1942</v>
      </c>
      <c r="E281" s="47">
        <f t="shared" si="42"/>
        <v>1</v>
      </c>
      <c r="F281" s="136" t="s">
        <v>281</v>
      </c>
      <c r="G281" s="172">
        <v>200</v>
      </c>
      <c r="H281" s="172">
        <v>200</v>
      </c>
      <c r="J281" s="71">
        <f t="shared" si="43"/>
        <v>200</v>
      </c>
      <c r="K281" s="71">
        <f t="shared" si="43"/>
        <v>200</v>
      </c>
      <c r="L281" s="71">
        <f t="shared" si="44"/>
        <v>200</v>
      </c>
      <c r="M281" s="71">
        <f t="shared" si="45"/>
        <v>200</v>
      </c>
      <c r="N281" s="71" t="str">
        <f t="shared" si="46"/>
        <v/>
      </c>
      <c r="O281" s="71" t="str">
        <f t="shared" si="47"/>
        <v/>
      </c>
      <c r="P281" s="71" t="str">
        <f t="shared" si="48"/>
        <v/>
      </c>
      <c r="Q281" s="71" t="str">
        <f t="shared" si="49"/>
        <v/>
      </c>
      <c r="R281" s="71" t="str">
        <f t="shared" si="50"/>
        <v/>
      </c>
      <c r="S281" s="71" t="str">
        <f t="shared" si="51"/>
        <v/>
      </c>
      <c r="T281" s="71" t="str">
        <f t="shared" si="52"/>
        <v/>
      </c>
      <c r="U281" s="71" t="str">
        <f t="shared" si="53"/>
        <v/>
      </c>
      <c r="V281" s="41"/>
      <c r="W281" s="41"/>
    </row>
    <row r="282" spans="4:23" x14ac:dyDescent="0.25">
      <c r="D282" s="18">
        <v>1942</v>
      </c>
      <c r="E282" s="47">
        <f t="shared" si="42"/>
        <v>1</v>
      </c>
      <c r="F282" s="136" t="s">
        <v>282</v>
      </c>
      <c r="G282" s="172">
        <v>200</v>
      </c>
      <c r="H282" s="172">
        <v>200</v>
      </c>
      <c r="J282" s="71">
        <f t="shared" si="43"/>
        <v>200</v>
      </c>
      <c r="K282" s="71">
        <f t="shared" si="43"/>
        <v>200</v>
      </c>
      <c r="L282" s="71">
        <f t="shared" si="44"/>
        <v>200</v>
      </c>
      <c r="M282" s="71">
        <f t="shared" si="45"/>
        <v>200</v>
      </c>
      <c r="N282" s="71" t="str">
        <f t="shared" si="46"/>
        <v/>
      </c>
      <c r="O282" s="71" t="str">
        <f t="shared" si="47"/>
        <v/>
      </c>
      <c r="P282" s="71" t="str">
        <f t="shared" si="48"/>
        <v/>
      </c>
      <c r="Q282" s="71" t="str">
        <f t="shared" si="49"/>
        <v/>
      </c>
      <c r="R282" s="71" t="str">
        <f t="shared" si="50"/>
        <v/>
      </c>
      <c r="S282" s="71" t="str">
        <f t="shared" si="51"/>
        <v/>
      </c>
      <c r="T282" s="71" t="str">
        <f t="shared" si="52"/>
        <v/>
      </c>
      <c r="U282" s="71" t="str">
        <f t="shared" si="53"/>
        <v/>
      </c>
      <c r="V282" s="41"/>
      <c r="W282" s="41"/>
    </row>
    <row r="283" spans="4:23" x14ac:dyDescent="0.25">
      <c r="D283" s="18">
        <v>1942</v>
      </c>
      <c r="E283" s="47">
        <f t="shared" si="42"/>
        <v>1</v>
      </c>
      <c r="F283" s="136" t="s">
        <v>283</v>
      </c>
      <c r="G283" s="172">
        <v>200</v>
      </c>
      <c r="H283" s="172">
        <v>200</v>
      </c>
      <c r="J283" s="71">
        <f t="shared" si="43"/>
        <v>200</v>
      </c>
      <c r="K283" s="71">
        <f t="shared" si="43"/>
        <v>200</v>
      </c>
      <c r="L283" s="71">
        <f t="shared" si="44"/>
        <v>200</v>
      </c>
      <c r="M283" s="71">
        <f t="shared" si="45"/>
        <v>200</v>
      </c>
      <c r="N283" s="71" t="str">
        <f t="shared" si="46"/>
        <v/>
      </c>
      <c r="O283" s="71" t="str">
        <f t="shared" si="47"/>
        <v/>
      </c>
      <c r="P283" s="71" t="str">
        <f t="shared" si="48"/>
        <v/>
      </c>
      <c r="Q283" s="71" t="str">
        <f t="shared" si="49"/>
        <v/>
      </c>
      <c r="R283" s="71" t="str">
        <f t="shared" si="50"/>
        <v/>
      </c>
      <c r="S283" s="71" t="str">
        <f t="shared" si="51"/>
        <v/>
      </c>
      <c r="T283" s="71" t="str">
        <f t="shared" si="52"/>
        <v/>
      </c>
      <c r="U283" s="71" t="str">
        <f t="shared" si="53"/>
        <v/>
      </c>
      <c r="V283" s="41"/>
      <c r="W283" s="41"/>
    </row>
    <row r="284" spans="4:23" x14ac:dyDescent="0.25">
      <c r="D284" s="18">
        <v>1942</v>
      </c>
      <c r="E284" s="47">
        <f t="shared" si="42"/>
        <v>1</v>
      </c>
      <c r="F284" s="136" t="s">
        <v>284</v>
      </c>
      <c r="G284" s="172">
        <v>200</v>
      </c>
      <c r="H284" s="172">
        <v>200</v>
      </c>
      <c r="J284" s="71">
        <f t="shared" si="43"/>
        <v>200</v>
      </c>
      <c r="K284" s="71">
        <f t="shared" si="43"/>
        <v>200</v>
      </c>
      <c r="L284" s="71">
        <f t="shared" si="44"/>
        <v>200</v>
      </c>
      <c r="M284" s="71">
        <f t="shared" si="45"/>
        <v>200</v>
      </c>
      <c r="N284" s="71" t="str">
        <f t="shared" si="46"/>
        <v/>
      </c>
      <c r="O284" s="71" t="str">
        <f t="shared" si="47"/>
        <v/>
      </c>
      <c r="P284" s="71" t="str">
        <f t="shared" si="48"/>
        <v/>
      </c>
      <c r="Q284" s="71" t="str">
        <f t="shared" si="49"/>
        <v/>
      </c>
      <c r="R284" s="71" t="str">
        <f t="shared" si="50"/>
        <v/>
      </c>
      <c r="S284" s="71" t="str">
        <f t="shared" si="51"/>
        <v/>
      </c>
      <c r="T284" s="71" t="str">
        <f t="shared" si="52"/>
        <v/>
      </c>
      <c r="U284" s="71" t="str">
        <f t="shared" si="53"/>
        <v/>
      </c>
      <c r="V284" s="41"/>
      <c r="W284" s="41"/>
    </row>
    <row r="285" spans="4:23" x14ac:dyDescent="0.25">
      <c r="D285" s="18">
        <v>1942</v>
      </c>
      <c r="E285" s="47">
        <f t="shared" si="42"/>
        <v>1</v>
      </c>
      <c r="F285" s="136" t="s">
        <v>285</v>
      </c>
      <c r="G285" s="172">
        <v>200</v>
      </c>
      <c r="H285" s="172">
        <v>200</v>
      </c>
      <c r="J285" s="71">
        <f t="shared" si="43"/>
        <v>200</v>
      </c>
      <c r="K285" s="71">
        <f t="shared" si="43"/>
        <v>200</v>
      </c>
      <c r="L285" s="71">
        <f t="shared" si="44"/>
        <v>200</v>
      </c>
      <c r="M285" s="71">
        <f t="shared" si="45"/>
        <v>200</v>
      </c>
      <c r="N285" s="71" t="str">
        <f t="shared" si="46"/>
        <v/>
      </c>
      <c r="O285" s="71" t="str">
        <f t="shared" si="47"/>
        <v/>
      </c>
      <c r="P285" s="71" t="str">
        <f t="shared" si="48"/>
        <v/>
      </c>
      <c r="Q285" s="71" t="str">
        <f t="shared" si="49"/>
        <v/>
      </c>
      <c r="R285" s="71" t="str">
        <f t="shared" si="50"/>
        <v/>
      </c>
      <c r="S285" s="71" t="str">
        <f t="shared" si="51"/>
        <v/>
      </c>
      <c r="T285" s="71" t="str">
        <f t="shared" si="52"/>
        <v/>
      </c>
      <c r="U285" s="71" t="str">
        <f t="shared" si="53"/>
        <v/>
      </c>
      <c r="V285" s="41"/>
      <c r="W285" s="41"/>
    </row>
    <row r="286" spans="4:23" x14ac:dyDescent="0.25">
      <c r="D286" s="18">
        <v>1942</v>
      </c>
      <c r="E286" s="47">
        <f t="shared" si="42"/>
        <v>1</v>
      </c>
      <c r="F286" s="136" t="s">
        <v>286</v>
      </c>
      <c r="G286" s="172">
        <v>200</v>
      </c>
      <c r="H286" s="172">
        <v>200</v>
      </c>
      <c r="J286" s="71">
        <f t="shared" si="43"/>
        <v>200</v>
      </c>
      <c r="K286" s="71">
        <f t="shared" si="43"/>
        <v>200</v>
      </c>
      <c r="L286" s="71">
        <f t="shared" si="44"/>
        <v>200</v>
      </c>
      <c r="M286" s="71">
        <f t="shared" si="45"/>
        <v>200</v>
      </c>
      <c r="N286" s="71" t="str">
        <f t="shared" si="46"/>
        <v/>
      </c>
      <c r="O286" s="71" t="str">
        <f t="shared" si="47"/>
        <v/>
      </c>
      <c r="P286" s="71" t="str">
        <f t="shared" si="48"/>
        <v/>
      </c>
      <c r="Q286" s="71" t="str">
        <f t="shared" si="49"/>
        <v/>
      </c>
      <c r="R286" s="71" t="str">
        <f t="shared" si="50"/>
        <v/>
      </c>
      <c r="S286" s="71" t="str">
        <f t="shared" si="51"/>
        <v/>
      </c>
      <c r="T286" s="71" t="str">
        <f t="shared" si="52"/>
        <v/>
      </c>
      <c r="U286" s="71" t="str">
        <f t="shared" si="53"/>
        <v/>
      </c>
      <c r="V286" s="41"/>
      <c r="W286" s="41"/>
    </row>
    <row r="287" spans="4:23" x14ac:dyDescent="0.25">
      <c r="D287" s="18">
        <v>1942</v>
      </c>
      <c r="E287" s="47">
        <f t="shared" si="42"/>
        <v>1</v>
      </c>
      <c r="F287" s="136" t="s">
        <v>287</v>
      </c>
      <c r="G287" s="172">
        <v>200</v>
      </c>
      <c r="H287" s="172">
        <v>200</v>
      </c>
      <c r="J287" s="71">
        <f t="shared" si="43"/>
        <v>200</v>
      </c>
      <c r="K287" s="71">
        <f t="shared" si="43"/>
        <v>200</v>
      </c>
      <c r="L287" s="71">
        <f t="shared" si="44"/>
        <v>200</v>
      </c>
      <c r="M287" s="71">
        <f t="shared" si="45"/>
        <v>200</v>
      </c>
      <c r="N287" s="71" t="str">
        <f t="shared" si="46"/>
        <v/>
      </c>
      <c r="O287" s="71" t="str">
        <f t="shared" si="47"/>
        <v/>
      </c>
      <c r="P287" s="71" t="str">
        <f t="shared" si="48"/>
        <v/>
      </c>
      <c r="Q287" s="71" t="str">
        <f t="shared" si="49"/>
        <v/>
      </c>
      <c r="R287" s="71" t="str">
        <f t="shared" si="50"/>
        <v/>
      </c>
      <c r="S287" s="71" t="str">
        <f t="shared" si="51"/>
        <v/>
      </c>
      <c r="T287" s="71" t="str">
        <f t="shared" si="52"/>
        <v/>
      </c>
      <c r="U287" s="71" t="str">
        <f t="shared" si="53"/>
        <v/>
      </c>
      <c r="V287" s="41"/>
      <c r="W287" s="41"/>
    </row>
    <row r="288" spans="4:23" x14ac:dyDescent="0.25">
      <c r="D288" s="18">
        <v>1942</v>
      </c>
      <c r="E288" s="47">
        <f t="shared" si="42"/>
        <v>1</v>
      </c>
      <c r="F288" s="136" t="s">
        <v>288</v>
      </c>
      <c r="G288" s="172">
        <v>200</v>
      </c>
      <c r="H288" s="172">
        <v>200</v>
      </c>
      <c r="J288" s="71">
        <f t="shared" si="43"/>
        <v>200</v>
      </c>
      <c r="K288" s="71">
        <f t="shared" si="43"/>
        <v>200</v>
      </c>
      <c r="L288" s="71">
        <f t="shared" si="44"/>
        <v>200</v>
      </c>
      <c r="M288" s="71">
        <f t="shared" si="45"/>
        <v>200</v>
      </c>
      <c r="N288" s="71" t="str">
        <f t="shared" si="46"/>
        <v/>
      </c>
      <c r="O288" s="71" t="str">
        <f t="shared" si="47"/>
        <v/>
      </c>
      <c r="P288" s="71" t="str">
        <f t="shared" si="48"/>
        <v/>
      </c>
      <c r="Q288" s="71" t="str">
        <f t="shared" si="49"/>
        <v/>
      </c>
      <c r="R288" s="71" t="str">
        <f t="shared" si="50"/>
        <v/>
      </c>
      <c r="S288" s="71" t="str">
        <f t="shared" si="51"/>
        <v/>
      </c>
      <c r="T288" s="71" t="str">
        <f t="shared" si="52"/>
        <v/>
      </c>
      <c r="U288" s="71" t="str">
        <f t="shared" si="53"/>
        <v/>
      </c>
      <c r="V288" s="41"/>
      <c r="W288" s="41"/>
    </row>
    <row r="289" spans="4:23" x14ac:dyDescent="0.25">
      <c r="D289" s="18">
        <v>1942</v>
      </c>
      <c r="E289" s="47">
        <f t="shared" si="42"/>
        <v>1</v>
      </c>
      <c r="F289" s="136" t="s">
        <v>289</v>
      </c>
      <c r="G289" s="172">
        <v>200</v>
      </c>
      <c r="H289" s="172">
        <v>200</v>
      </c>
      <c r="J289" s="71">
        <f t="shared" si="43"/>
        <v>200</v>
      </c>
      <c r="K289" s="71">
        <f t="shared" si="43"/>
        <v>200</v>
      </c>
      <c r="L289" s="71">
        <f t="shared" si="44"/>
        <v>200</v>
      </c>
      <c r="M289" s="71">
        <f t="shared" si="45"/>
        <v>200</v>
      </c>
      <c r="N289" s="71" t="str">
        <f t="shared" si="46"/>
        <v/>
      </c>
      <c r="O289" s="71" t="str">
        <f t="shared" si="47"/>
        <v/>
      </c>
      <c r="P289" s="71" t="str">
        <f t="shared" si="48"/>
        <v/>
      </c>
      <c r="Q289" s="71" t="str">
        <f t="shared" si="49"/>
        <v/>
      </c>
      <c r="R289" s="71" t="str">
        <f t="shared" si="50"/>
        <v/>
      </c>
      <c r="S289" s="71" t="str">
        <f t="shared" si="51"/>
        <v/>
      </c>
      <c r="T289" s="71" t="str">
        <f t="shared" si="52"/>
        <v/>
      </c>
      <c r="U289" s="71" t="str">
        <f t="shared" si="53"/>
        <v/>
      </c>
      <c r="V289" s="41"/>
      <c r="W289" s="41"/>
    </row>
    <row r="290" spans="4:23" x14ac:dyDescent="0.25">
      <c r="D290" s="18">
        <v>1942</v>
      </c>
      <c r="E290" s="47">
        <f t="shared" si="42"/>
        <v>1</v>
      </c>
      <c r="F290" s="136" t="s">
        <v>290</v>
      </c>
      <c r="G290" s="172">
        <v>200</v>
      </c>
      <c r="H290" s="172">
        <v>200</v>
      </c>
      <c r="J290" s="71">
        <f t="shared" si="43"/>
        <v>200</v>
      </c>
      <c r="K290" s="71">
        <f t="shared" si="43"/>
        <v>200</v>
      </c>
      <c r="L290" s="71">
        <f t="shared" si="44"/>
        <v>200</v>
      </c>
      <c r="M290" s="71">
        <f t="shared" si="45"/>
        <v>200</v>
      </c>
      <c r="N290" s="71" t="str">
        <f t="shared" si="46"/>
        <v/>
      </c>
      <c r="O290" s="71" t="str">
        <f t="shared" si="47"/>
        <v/>
      </c>
      <c r="P290" s="71" t="str">
        <f t="shared" si="48"/>
        <v/>
      </c>
      <c r="Q290" s="71" t="str">
        <f t="shared" si="49"/>
        <v/>
      </c>
      <c r="R290" s="71" t="str">
        <f t="shared" si="50"/>
        <v/>
      </c>
      <c r="S290" s="71" t="str">
        <f t="shared" si="51"/>
        <v/>
      </c>
      <c r="T290" s="71" t="str">
        <f t="shared" si="52"/>
        <v/>
      </c>
      <c r="U290" s="71" t="str">
        <f t="shared" si="53"/>
        <v/>
      </c>
      <c r="V290" s="41"/>
      <c r="W290" s="41"/>
    </row>
    <row r="291" spans="4:23" x14ac:dyDescent="0.25">
      <c r="D291" s="18">
        <v>1943</v>
      </c>
      <c r="E291" s="47">
        <f t="shared" si="42"/>
        <v>1</v>
      </c>
      <c r="F291" s="136" t="s">
        <v>291</v>
      </c>
      <c r="G291" s="172">
        <v>200</v>
      </c>
      <c r="H291" s="172">
        <v>200</v>
      </c>
      <c r="J291" s="71">
        <f t="shared" si="43"/>
        <v>200</v>
      </c>
      <c r="K291" s="71">
        <f t="shared" si="43"/>
        <v>200</v>
      </c>
      <c r="L291" s="71">
        <f t="shared" si="44"/>
        <v>200</v>
      </c>
      <c r="M291" s="71">
        <f t="shared" si="45"/>
        <v>200</v>
      </c>
      <c r="N291" s="71" t="str">
        <f t="shared" si="46"/>
        <v/>
      </c>
      <c r="O291" s="71" t="str">
        <f t="shared" si="47"/>
        <v/>
      </c>
      <c r="P291" s="71" t="str">
        <f t="shared" si="48"/>
        <v/>
      </c>
      <c r="Q291" s="71" t="str">
        <f t="shared" si="49"/>
        <v/>
      </c>
      <c r="R291" s="71" t="str">
        <f t="shared" si="50"/>
        <v/>
      </c>
      <c r="S291" s="71" t="str">
        <f t="shared" si="51"/>
        <v/>
      </c>
      <c r="T291" s="71" t="str">
        <f t="shared" si="52"/>
        <v/>
      </c>
      <c r="U291" s="71" t="str">
        <f t="shared" si="53"/>
        <v/>
      </c>
      <c r="V291" s="41"/>
      <c r="W291" s="41"/>
    </row>
    <row r="292" spans="4:23" x14ac:dyDescent="0.25">
      <c r="D292" s="18">
        <v>1943</v>
      </c>
      <c r="E292" s="47">
        <f t="shared" si="42"/>
        <v>1</v>
      </c>
      <c r="F292" s="136" t="s">
        <v>292</v>
      </c>
      <c r="G292" s="172">
        <v>200</v>
      </c>
      <c r="H292" s="172">
        <v>200</v>
      </c>
      <c r="J292" s="71">
        <f t="shared" si="43"/>
        <v>200</v>
      </c>
      <c r="K292" s="71">
        <f t="shared" si="43"/>
        <v>200</v>
      </c>
      <c r="L292" s="71">
        <f t="shared" si="44"/>
        <v>200</v>
      </c>
      <c r="M292" s="71">
        <f t="shared" si="45"/>
        <v>200</v>
      </c>
      <c r="N292" s="71" t="str">
        <f t="shared" si="46"/>
        <v/>
      </c>
      <c r="O292" s="71" t="str">
        <f t="shared" si="47"/>
        <v/>
      </c>
      <c r="P292" s="71" t="str">
        <f t="shared" si="48"/>
        <v/>
      </c>
      <c r="Q292" s="71" t="str">
        <f t="shared" si="49"/>
        <v/>
      </c>
      <c r="R292" s="71" t="str">
        <f t="shared" si="50"/>
        <v/>
      </c>
      <c r="S292" s="71" t="str">
        <f t="shared" si="51"/>
        <v/>
      </c>
      <c r="T292" s="71" t="str">
        <f t="shared" si="52"/>
        <v/>
      </c>
      <c r="U292" s="71" t="str">
        <f t="shared" si="53"/>
        <v/>
      </c>
      <c r="V292" s="41"/>
      <c r="W292" s="41"/>
    </row>
    <row r="293" spans="4:23" x14ac:dyDescent="0.25">
      <c r="D293" s="18">
        <v>1943</v>
      </c>
      <c r="E293" s="47">
        <f t="shared" si="42"/>
        <v>1</v>
      </c>
      <c r="F293" s="136" t="s">
        <v>293</v>
      </c>
      <c r="G293" s="172">
        <v>200</v>
      </c>
      <c r="H293" s="172">
        <v>200</v>
      </c>
      <c r="J293" s="71">
        <f t="shared" si="43"/>
        <v>200</v>
      </c>
      <c r="K293" s="71">
        <f t="shared" si="43"/>
        <v>200</v>
      </c>
      <c r="L293" s="71">
        <f t="shared" si="44"/>
        <v>200</v>
      </c>
      <c r="M293" s="71">
        <f t="shared" si="45"/>
        <v>200</v>
      </c>
      <c r="N293" s="71" t="str">
        <f t="shared" si="46"/>
        <v/>
      </c>
      <c r="O293" s="71" t="str">
        <f t="shared" si="47"/>
        <v/>
      </c>
      <c r="P293" s="71" t="str">
        <f t="shared" si="48"/>
        <v/>
      </c>
      <c r="Q293" s="71" t="str">
        <f t="shared" si="49"/>
        <v/>
      </c>
      <c r="R293" s="71" t="str">
        <f t="shared" si="50"/>
        <v/>
      </c>
      <c r="S293" s="71" t="str">
        <f t="shared" si="51"/>
        <v/>
      </c>
      <c r="T293" s="71" t="str">
        <f t="shared" si="52"/>
        <v/>
      </c>
      <c r="U293" s="71" t="str">
        <f t="shared" si="53"/>
        <v/>
      </c>
      <c r="V293" s="41"/>
      <c r="W293" s="41"/>
    </row>
    <row r="294" spans="4:23" x14ac:dyDescent="0.25">
      <c r="D294" s="18">
        <v>1943</v>
      </c>
      <c r="E294" s="47">
        <f t="shared" si="42"/>
        <v>1</v>
      </c>
      <c r="F294" s="136" t="s">
        <v>294</v>
      </c>
      <c r="G294" s="172">
        <v>200</v>
      </c>
      <c r="H294" s="172">
        <v>200</v>
      </c>
      <c r="J294" s="71">
        <f t="shared" si="43"/>
        <v>200</v>
      </c>
      <c r="K294" s="71">
        <f t="shared" si="43"/>
        <v>200</v>
      </c>
      <c r="L294" s="71">
        <f t="shared" si="44"/>
        <v>200</v>
      </c>
      <c r="M294" s="71">
        <f t="shared" si="45"/>
        <v>200</v>
      </c>
      <c r="N294" s="71" t="str">
        <f t="shared" si="46"/>
        <v/>
      </c>
      <c r="O294" s="71" t="str">
        <f t="shared" si="47"/>
        <v/>
      </c>
      <c r="P294" s="71" t="str">
        <f t="shared" si="48"/>
        <v/>
      </c>
      <c r="Q294" s="71" t="str">
        <f t="shared" si="49"/>
        <v/>
      </c>
      <c r="R294" s="71" t="str">
        <f t="shared" si="50"/>
        <v/>
      </c>
      <c r="S294" s="71" t="str">
        <f t="shared" si="51"/>
        <v/>
      </c>
      <c r="T294" s="71" t="str">
        <f t="shared" si="52"/>
        <v/>
      </c>
      <c r="U294" s="71" t="str">
        <f t="shared" si="53"/>
        <v/>
      </c>
      <c r="V294" s="41"/>
      <c r="W294" s="41"/>
    </row>
    <row r="295" spans="4:23" x14ac:dyDescent="0.25">
      <c r="D295" s="18">
        <v>1943</v>
      </c>
      <c r="E295" s="47">
        <f t="shared" si="42"/>
        <v>1</v>
      </c>
      <c r="F295" s="136" t="s">
        <v>295</v>
      </c>
      <c r="G295" s="172">
        <v>200</v>
      </c>
      <c r="H295" s="172">
        <v>200</v>
      </c>
      <c r="J295" s="71">
        <f t="shared" si="43"/>
        <v>200</v>
      </c>
      <c r="K295" s="71">
        <f t="shared" si="43"/>
        <v>200</v>
      </c>
      <c r="L295" s="71">
        <f t="shared" si="44"/>
        <v>200</v>
      </c>
      <c r="M295" s="71">
        <f t="shared" si="45"/>
        <v>200</v>
      </c>
      <c r="N295" s="71" t="str">
        <f t="shared" si="46"/>
        <v/>
      </c>
      <c r="O295" s="71" t="str">
        <f t="shared" si="47"/>
        <v/>
      </c>
      <c r="P295" s="71" t="str">
        <f t="shared" si="48"/>
        <v/>
      </c>
      <c r="Q295" s="71" t="str">
        <f t="shared" si="49"/>
        <v/>
      </c>
      <c r="R295" s="71" t="str">
        <f t="shared" si="50"/>
        <v/>
      </c>
      <c r="S295" s="71" t="str">
        <f t="shared" si="51"/>
        <v/>
      </c>
      <c r="T295" s="71" t="str">
        <f t="shared" si="52"/>
        <v/>
      </c>
      <c r="U295" s="71" t="str">
        <f t="shared" si="53"/>
        <v/>
      </c>
      <c r="V295" s="41"/>
      <c r="W295" s="41"/>
    </row>
    <row r="296" spans="4:23" x14ac:dyDescent="0.25">
      <c r="D296" s="18">
        <v>1943</v>
      </c>
      <c r="E296" s="47">
        <f t="shared" ref="E296:E359" si="54">INDEX($B$39:$B$121,MATCH($D296,$A$39:$A$121,0),1)</f>
        <v>1</v>
      </c>
      <c r="F296" s="136" t="s">
        <v>296</v>
      </c>
      <c r="G296" s="172">
        <v>200</v>
      </c>
      <c r="H296" s="172">
        <v>200</v>
      </c>
      <c r="J296" s="71">
        <f t="shared" ref="J296:K359" si="55">G296</f>
        <v>200</v>
      </c>
      <c r="K296" s="71">
        <f t="shared" si="55"/>
        <v>200</v>
      </c>
      <c r="L296" s="71">
        <f t="shared" ref="L296:L359" si="56">IF($E296=L$36,$G296,"")</f>
        <v>200</v>
      </c>
      <c r="M296" s="71">
        <f t="shared" ref="M296:M359" si="57">IF($E296=M$36,$H296,"")</f>
        <v>200</v>
      </c>
      <c r="N296" s="71" t="str">
        <f t="shared" ref="N296:N359" si="58">IF($E296=N$36,$G296,"")</f>
        <v/>
      </c>
      <c r="O296" s="71" t="str">
        <f t="shared" ref="O296:O359" si="59">IF($E296=O$36,$H296,"")</f>
        <v/>
      </c>
      <c r="P296" s="71" t="str">
        <f t="shared" ref="P296:P359" si="60">IF($E296=P$36,$G296,"")</f>
        <v/>
      </c>
      <c r="Q296" s="71" t="str">
        <f t="shared" ref="Q296:Q359" si="61">IF($E296=Q$36,$H296,"")</f>
        <v/>
      </c>
      <c r="R296" s="71" t="str">
        <f t="shared" ref="R296:R359" si="62">IF($E296=R$36,$G296,"")</f>
        <v/>
      </c>
      <c r="S296" s="71" t="str">
        <f t="shared" ref="S296:S359" si="63">IF($E296=S$36,$H296,"")</f>
        <v/>
      </c>
      <c r="T296" s="71" t="str">
        <f t="shared" ref="T296:T359" si="64">IF($E296=T$36,$G296,"")</f>
        <v/>
      </c>
      <c r="U296" s="71" t="str">
        <f t="shared" ref="U296:U359" si="65">IF($E296=U$36,$H296,"")</f>
        <v/>
      </c>
      <c r="V296" s="41"/>
      <c r="W296" s="41"/>
    </row>
    <row r="297" spans="4:23" x14ac:dyDescent="0.25">
      <c r="D297" s="18">
        <v>1943</v>
      </c>
      <c r="E297" s="47">
        <f t="shared" si="54"/>
        <v>1</v>
      </c>
      <c r="F297" s="136" t="s">
        <v>297</v>
      </c>
      <c r="G297" s="172">
        <v>200</v>
      </c>
      <c r="H297" s="172">
        <v>200</v>
      </c>
      <c r="J297" s="71">
        <f t="shared" si="55"/>
        <v>200</v>
      </c>
      <c r="K297" s="71">
        <f t="shared" si="55"/>
        <v>200</v>
      </c>
      <c r="L297" s="71">
        <f t="shared" si="56"/>
        <v>200</v>
      </c>
      <c r="M297" s="71">
        <f t="shared" si="57"/>
        <v>200</v>
      </c>
      <c r="N297" s="71" t="str">
        <f t="shared" si="58"/>
        <v/>
      </c>
      <c r="O297" s="71" t="str">
        <f t="shared" si="59"/>
        <v/>
      </c>
      <c r="P297" s="71" t="str">
        <f t="shared" si="60"/>
        <v/>
      </c>
      <c r="Q297" s="71" t="str">
        <f t="shared" si="61"/>
        <v/>
      </c>
      <c r="R297" s="71" t="str">
        <f t="shared" si="62"/>
        <v/>
      </c>
      <c r="S297" s="71" t="str">
        <f t="shared" si="63"/>
        <v/>
      </c>
      <c r="T297" s="71" t="str">
        <f t="shared" si="64"/>
        <v/>
      </c>
      <c r="U297" s="71" t="str">
        <f t="shared" si="65"/>
        <v/>
      </c>
      <c r="V297" s="41"/>
      <c r="W297" s="41"/>
    </row>
    <row r="298" spans="4:23" x14ac:dyDescent="0.25">
      <c r="D298" s="18">
        <v>1943</v>
      </c>
      <c r="E298" s="47">
        <f t="shared" si="54"/>
        <v>1</v>
      </c>
      <c r="F298" s="136" t="s">
        <v>298</v>
      </c>
      <c r="G298" s="172">
        <v>200</v>
      </c>
      <c r="H298" s="172">
        <v>200</v>
      </c>
      <c r="J298" s="71">
        <f t="shared" si="55"/>
        <v>200</v>
      </c>
      <c r="K298" s="71">
        <f t="shared" si="55"/>
        <v>200</v>
      </c>
      <c r="L298" s="71">
        <f t="shared" si="56"/>
        <v>200</v>
      </c>
      <c r="M298" s="71">
        <f t="shared" si="57"/>
        <v>200</v>
      </c>
      <c r="N298" s="71" t="str">
        <f t="shared" si="58"/>
        <v/>
      </c>
      <c r="O298" s="71" t="str">
        <f t="shared" si="59"/>
        <v/>
      </c>
      <c r="P298" s="71" t="str">
        <f t="shared" si="60"/>
        <v/>
      </c>
      <c r="Q298" s="71" t="str">
        <f t="shared" si="61"/>
        <v/>
      </c>
      <c r="R298" s="71" t="str">
        <f t="shared" si="62"/>
        <v/>
      </c>
      <c r="S298" s="71" t="str">
        <f t="shared" si="63"/>
        <v/>
      </c>
      <c r="T298" s="71" t="str">
        <f t="shared" si="64"/>
        <v/>
      </c>
      <c r="U298" s="71" t="str">
        <f t="shared" si="65"/>
        <v/>
      </c>
      <c r="V298" s="41"/>
      <c r="W298" s="41"/>
    </row>
    <row r="299" spans="4:23" x14ac:dyDescent="0.25">
      <c r="D299" s="18">
        <v>1943</v>
      </c>
      <c r="E299" s="47">
        <f t="shared" si="54"/>
        <v>1</v>
      </c>
      <c r="F299" s="136" t="s">
        <v>299</v>
      </c>
      <c r="G299" s="172">
        <v>200</v>
      </c>
      <c r="H299" s="172">
        <v>200</v>
      </c>
      <c r="J299" s="71">
        <f t="shared" si="55"/>
        <v>200</v>
      </c>
      <c r="K299" s="71">
        <f t="shared" si="55"/>
        <v>200</v>
      </c>
      <c r="L299" s="71">
        <f t="shared" si="56"/>
        <v>200</v>
      </c>
      <c r="M299" s="71">
        <f t="shared" si="57"/>
        <v>200</v>
      </c>
      <c r="N299" s="71" t="str">
        <f t="shared" si="58"/>
        <v/>
      </c>
      <c r="O299" s="71" t="str">
        <f t="shared" si="59"/>
        <v/>
      </c>
      <c r="P299" s="71" t="str">
        <f t="shared" si="60"/>
        <v/>
      </c>
      <c r="Q299" s="71" t="str">
        <f t="shared" si="61"/>
        <v/>
      </c>
      <c r="R299" s="71" t="str">
        <f t="shared" si="62"/>
        <v/>
      </c>
      <c r="S299" s="71" t="str">
        <f t="shared" si="63"/>
        <v/>
      </c>
      <c r="T299" s="71" t="str">
        <f t="shared" si="64"/>
        <v/>
      </c>
      <c r="U299" s="71" t="str">
        <f t="shared" si="65"/>
        <v/>
      </c>
      <c r="V299" s="41"/>
      <c r="W299" s="41"/>
    </row>
    <row r="300" spans="4:23" x14ac:dyDescent="0.25">
      <c r="D300" s="18">
        <v>1943</v>
      </c>
      <c r="E300" s="47">
        <f t="shared" si="54"/>
        <v>1</v>
      </c>
      <c r="F300" s="136" t="s">
        <v>300</v>
      </c>
      <c r="G300" s="172">
        <v>200</v>
      </c>
      <c r="H300" s="172">
        <v>200</v>
      </c>
      <c r="J300" s="71">
        <f t="shared" si="55"/>
        <v>200</v>
      </c>
      <c r="K300" s="71">
        <f t="shared" si="55"/>
        <v>200</v>
      </c>
      <c r="L300" s="71">
        <f t="shared" si="56"/>
        <v>200</v>
      </c>
      <c r="M300" s="71">
        <f t="shared" si="57"/>
        <v>200</v>
      </c>
      <c r="N300" s="71" t="str">
        <f t="shared" si="58"/>
        <v/>
      </c>
      <c r="O300" s="71" t="str">
        <f t="shared" si="59"/>
        <v/>
      </c>
      <c r="P300" s="71" t="str">
        <f t="shared" si="60"/>
        <v/>
      </c>
      <c r="Q300" s="71" t="str">
        <f t="shared" si="61"/>
        <v/>
      </c>
      <c r="R300" s="71" t="str">
        <f t="shared" si="62"/>
        <v/>
      </c>
      <c r="S300" s="71" t="str">
        <f t="shared" si="63"/>
        <v/>
      </c>
      <c r="T300" s="71" t="str">
        <f t="shared" si="64"/>
        <v/>
      </c>
      <c r="U300" s="71" t="str">
        <f t="shared" si="65"/>
        <v/>
      </c>
      <c r="V300" s="41"/>
      <c r="W300" s="41"/>
    </row>
    <row r="301" spans="4:23" x14ac:dyDescent="0.25">
      <c r="D301" s="18">
        <v>1943</v>
      </c>
      <c r="E301" s="47">
        <f t="shared" si="54"/>
        <v>1</v>
      </c>
      <c r="F301" s="136" t="s">
        <v>301</v>
      </c>
      <c r="G301" s="172">
        <v>200</v>
      </c>
      <c r="H301" s="172">
        <v>200</v>
      </c>
      <c r="J301" s="71">
        <f t="shared" si="55"/>
        <v>200</v>
      </c>
      <c r="K301" s="71">
        <f t="shared" si="55"/>
        <v>200</v>
      </c>
      <c r="L301" s="71">
        <f t="shared" si="56"/>
        <v>200</v>
      </c>
      <c r="M301" s="71">
        <f t="shared" si="57"/>
        <v>200</v>
      </c>
      <c r="N301" s="71" t="str">
        <f t="shared" si="58"/>
        <v/>
      </c>
      <c r="O301" s="71" t="str">
        <f t="shared" si="59"/>
        <v/>
      </c>
      <c r="P301" s="71" t="str">
        <f t="shared" si="60"/>
        <v/>
      </c>
      <c r="Q301" s="71" t="str">
        <f t="shared" si="61"/>
        <v/>
      </c>
      <c r="R301" s="71" t="str">
        <f t="shared" si="62"/>
        <v/>
      </c>
      <c r="S301" s="71" t="str">
        <f t="shared" si="63"/>
        <v/>
      </c>
      <c r="T301" s="71" t="str">
        <f t="shared" si="64"/>
        <v/>
      </c>
      <c r="U301" s="71" t="str">
        <f t="shared" si="65"/>
        <v/>
      </c>
      <c r="V301" s="41"/>
      <c r="W301" s="41"/>
    </row>
    <row r="302" spans="4:23" x14ac:dyDescent="0.25">
      <c r="D302" s="18">
        <v>1943</v>
      </c>
      <c r="E302" s="47">
        <f t="shared" si="54"/>
        <v>1</v>
      </c>
      <c r="F302" s="136" t="s">
        <v>302</v>
      </c>
      <c r="G302" s="172">
        <v>200</v>
      </c>
      <c r="H302" s="172">
        <v>200</v>
      </c>
      <c r="J302" s="71">
        <f t="shared" si="55"/>
        <v>200</v>
      </c>
      <c r="K302" s="71">
        <f t="shared" si="55"/>
        <v>200</v>
      </c>
      <c r="L302" s="71">
        <f t="shared" si="56"/>
        <v>200</v>
      </c>
      <c r="M302" s="71">
        <f t="shared" si="57"/>
        <v>200</v>
      </c>
      <c r="N302" s="71" t="str">
        <f t="shared" si="58"/>
        <v/>
      </c>
      <c r="O302" s="71" t="str">
        <f t="shared" si="59"/>
        <v/>
      </c>
      <c r="P302" s="71" t="str">
        <f t="shared" si="60"/>
        <v/>
      </c>
      <c r="Q302" s="71" t="str">
        <f t="shared" si="61"/>
        <v/>
      </c>
      <c r="R302" s="71" t="str">
        <f t="shared" si="62"/>
        <v/>
      </c>
      <c r="S302" s="71" t="str">
        <f t="shared" si="63"/>
        <v/>
      </c>
      <c r="T302" s="71" t="str">
        <f t="shared" si="64"/>
        <v/>
      </c>
      <c r="U302" s="71" t="str">
        <f t="shared" si="65"/>
        <v/>
      </c>
      <c r="V302" s="41"/>
      <c r="W302" s="41"/>
    </row>
    <row r="303" spans="4:23" x14ac:dyDescent="0.25">
      <c r="D303" s="18">
        <v>1944</v>
      </c>
      <c r="E303" s="47">
        <f t="shared" si="54"/>
        <v>4</v>
      </c>
      <c r="F303" s="136" t="s">
        <v>303</v>
      </c>
      <c r="G303" s="172">
        <v>200</v>
      </c>
      <c r="H303" s="172">
        <v>200</v>
      </c>
      <c r="J303" s="71">
        <f t="shared" si="55"/>
        <v>200</v>
      </c>
      <c r="K303" s="71">
        <f t="shared" si="55"/>
        <v>200</v>
      </c>
      <c r="L303" s="71" t="str">
        <f t="shared" si="56"/>
        <v/>
      </c>
      <c r="M303" s="71" t="str">
        <f t="shared" si="57"/>
        <v/>
      </c>
      <c r="N303" s="71" t="str">
        <f t="shared" si="58"/>
        <v/>
      </c>
      <c r="O303" s="71" t="str">
        <f t="shared" si="59"/>
        <v/>
      </c>
      <c r="P303" s="71" t="str">
        <f t="shared" si="60"/>
        <v/>
      </c>
      <c r="Q303" s="71" t="str">
        <f t="shared" si="61"/>
        <v/>
      </c>
      <c r="R303" s="71">
        <f t="shared" si="62"/>
        <v>200</v>
      </c>
      <c r="S303" s="71">
        <f t="shared" si="63"/>
        <v>200</v>
      </c>
      <c r="T303" s="71" t="str">
        <f t="shared" si="64"/>
        <v/>
      </c>
      <c r="U303" s="71" t="str">
        <f t="shared" si="65"/>
        <v/>
      </c>
      <c r="V303" s="41"/>
      <c r="W303" s="41"/>
    </row>
    <row r="304" spans="4:23" x14ac:dyDescent="0.25">
      <c r="D304" s="18">
        <v>1944</v>
      </c>
      <c r="E304" s="47">
        <f t="shared" si="54"/>
        <v>4</v>
      </c>
      <c r="F304" s="136" t="s">
        <v>304</v>
      </c>
      <c r="G304" s="172">
        <v>200</v>
      </c>
      <c r="H304" s="172">
        <v>200</v>
      </c>
      <c r="J304" s="71">
        <f t="shared" si="55"/>
        <v>200</v>
      </c>
      <c r="K304" s="71">
        <f t="shared" si="55"/>
        <v>200</v>
      </c>
      <c r="L304" s="71" t="str">
        <f t="shared" si="56"/>
        <v/>
      </c>
      <c r="M304" s="71" t="str">
        <f t="shared" si="57"/>
        <v/>
      </c>
      <c r="N304" s="71" t="str">
        <f t="shared" si="58"/>
        <v/>
      </c>
      <c r="O304" s="71" t="str">
        <f t="shared" si="59"/>
        <v/>
      </c>
      <c r="P304" s="71" t="str">
        <f t="shared" si="60"/>
        <v/>
      </c>
      <c r="Q304" s="71" t="str">
        <f t="shared" si="61"/>
        <v/>
      </c>
      <c r="R304" s="71">
        <f t="shared" si="62"/>
        <v>200</v>
      </c>
      <c r="S304" s="71">
        <f t="shared" si="63"/>
        <v>200</v>
      </c>
      <c r="T304" s="71" t="str">
        <f t="shared" si="64"/>
        <v/>
      </c>
      <c r="U304" s="71" t="str">
        <f t="shared" si="65"/>
        <v/>
      </c>
      <c r="V304" s="41"/>
      <c r="W304" s="41"/>
    </row>
    <row r="305" spans="4:23" x14ac:dyDescent="0.25">
      <c r="D305" s="18">
        <v>1944</v>
      </c>
      <c r="E305" s="47">
        <f t="shared" si="54"/>
        <v>4</v>
      </c>
      <c r="F305" s="136" t="s">
        <v>305</v>
      </c>
      <c r="G305" s="172">
        <v>200</v>
      </c>
      <c r="H305" s="172">
        <v>200</v>
      </c>
      <c r="J305" s="71">
        <f t="shared" si="55"/>
        <v>200</v>
      </c>
      <c r="K305" s="71">
        <f t="shared" si="55"/>
        <v>200</v>
      </c>
      <c r="L305" s="71" t="str">
        <f t="shared" si="56"/>
        <v/>
      </c>
      <c r="M305" s="71" t="str">
        <f t="shared" si="57"/>
        <v/>
      </c>
      <c r="N305" s="71" t="str">
        <f t="shared" si="58"/>
        <v/>
      </c>
      <c r="O305" s="71" t="str">
        <f t="shared" si="59"/>
        <v/>
      </c>
      <c r="P305" s="71" t="str">
        <f t="shared" si="60"/>
        <v/>
      </c>
      <c r="Q305" s="71" t="str">
        <f t="shared" si="61"/>
        <v/>
      </c>
      <c r="R305" s="71">
        <f t="shared" si="62"/>
        <v>200</v>
      </c>
      <c r="S305" s="71">
        <f t="shared" si="63"/>
        <v>200</v>
      </c>
      <c r="T305" s="71" t="str">
        <f t="shared" si="64"/>
        <v/>
      </c>
      <c r="U305" s="71" t="str">
        <f t="shared" si="65"/>
        <v/>
      </c>
      <c r="V305" s="41"/>
      <c r="W305" s="41"/>
    </row>
    <row r="306" spans="4:23" x14ac:dyDescent="0.25">
      <c r="D306" s="18">
        <v>1944</v>
      </c>
      <c r="E306" s="47">
        <f t="shared" si="54"/>
        <v>4</v>
      </c>
      <c r="F306" s="136" t="s">
        <v>306</v>
      </c>
      <c r="G306" s="172">
        <v>200</v>
      </c>
      <c r="H306" s="172">
        <v>200</v>
      </c>
      <c r="J306" s="71">
        <f t="shared" si="55"/>
        <v>200</v>
      </c>
      <c r="K306" s="71">
        <f t="shared" si="55"/>
        <v>200</v>
      </c>
      <c r="L306" s="71" t="str">
        <f t="shared" si="56"/>
        <v/>
      </c>
      <c r="M306" s="71" t="str">
        <f t="shared" si="57"/>
        <v/>
      </c>
      <c r="N306" s="71" t="str">
        <f t="shared" si="58"/>
        <v/>
      </c>
      <c r="O306" s="71" t="str">
        <f t="shared" si="59"/>
        <v/>
      </c>
      <c r="P306" s="71" t="str">
        <f t="shared" si="60"/>
        <v/>
      </c>
      <c r="Q306" s="71" t="str">
        <f t="shared" si="61"/>
        <v/>
      </c>
      <c r="R306" s="71">
        <f t="shared" si="62"/>
        <v>200</v>
      </c>
      <c r="S306" s="71">
        <f t="shared" si="63"/>
        <v>200</v>
      </c>
      <c r="T306" s="71" t="str">
        <f t="shared" si="64"/>
        <v/>
      </c>
      <c r="U306" s="71" t="str">
        <f t="shared" si="65"/>
        <v/>
      </c>
      <c r="V306" s="41"/>
      <c r="W306" s="41"/>
    </row>
    <row r="307" spans="4:23" x14ac:dyDescent="0.25">
      <c r="D307" s="18">
        <v>1944</v>
      </c>
      <c r="E307" s="47">
        <f t="shared" si="54"/>
        <v>4</v>
      </c>
      <c r="F307" s="136" t="s">
        <v>307</v>
      </c>
      <c r="G307" s="172">
        <v>200</v>
      </c>
      <c r="H307" s="172">
        <v>200</v>
      </c>
      <c r="J307" s="71">
        <f t="shared" si="55"/>
        <v>200</v>
      </c>
      <c r="K307" s="71">
        <f t="shared" si="55"/>
        <v>200</v>
      </c>
      <c r="L307" s="71" t="str">
        <f t="shared" si="56"/>
        <v/>
      </c>
      <c r="M307" s="71" t="str">
        <f t="shared" si="57"/>
        <v/>
      </c>
      <c r="N307" s="71" t="str">
        <f t="shared" si="58"/>
        <v/>
      </c>
      <c r="O307" s="71" t="str">
        <f t="shared" si="59"/>
        <v/>
      </c>
      <c r="P307" s="71" t="str">
        <f t="shared" si="60"/>
        <v/>
      </c>
      <c r="Q307" s="71" t="str">
        <f t="shared" si="61"/>
        <v/>
      </c>
      <c r="R307" s="71">
        <f t="shared" si="62"/>
        <v>200</v>
      </c>
      <c r="S307" s="71">
        <f t="shared" si="63"/>
        <v>200</v>
      </c>
      <c r="T307" s="71" t="str">
        <f t="shared" si="64"/>
        <v/>
      </c>
      <c r="U307" s="71" t="str">
        <f t="shared" si="65"/>
        <v/>
      </c>
      <c r="V307" s="41"/>
      <c r="W307" s="41"/>
    </row>
    <row r="308" spans="4:23" x14ac:dyDescent="0.25">
      <c r="D308" s="18">
        <v>1944</v>
      </c>
      <c r="E308" s="47">
        <f t="shared" si="54"/>
        <v>4</v>
      </c>
      <c r="F308" s="136" t="s">
        <v>308</v>
      </c>
      <c r="G308" s="172">
        <v>200</v>
      </c>
      <c r="H308" s="172">
        <v>200</v>
      </c>
      <c r="J308" s="71">
        <f t="shared" si="55"/>
        <v>200</v>
      </c>
      <c r="K308" s="71">
        <f t="shared" si="55"/>
        <v>200</v>
      </c>
      <c r="L308" s="71" t="str">
        <f t="shared" si="56"/>
        <v/>
      </c>
      <c r="M308" s="71" t="str">
        <f t="shared" si="57"/>
        <v/>
      </c>
      <c r="N308" s="71" t="str">
        <f t="shared" si="58"/>
        <v/>
      </c>
      <c r="O308" s="71" t="str">
        <f t="shared" si="59"/>
        <v/>
      </c>
      <c r="P308" s="71" t="str">
        <f t="shared" si="60"/>
        <v/>
      </c>
      <c r="Q308" s="71" t="str">
        <f t="shared" si="61"/>
        <v/>
      </c>
      <c r="R308" s="71">
        <f t="shared" si="62"/>
        <v>200</v>
      </c>
      <c r="S308" s="71">
        <f t="shared" si="63"/>
        <v>200</v>
      </c>
      <c r="T308" s="71" t="str">
        <f t="shared" si="64"/>
        <v/>
      </c>
      <c r="U308" s="71" t="str">
        <f t="shared" si="65"/>
        <v/>
      </c>
      <c r="V308" s="41"/>
      <c r="W308" s="41"/>
    </row>
    <row r="309" spans="4:23" x14ac:dyDescent="0.25">
      <c r="D309" s="18">
        <v>1944</v>
      </c>
      <c r="E309" s="47">
        <f t="shared" si="54"/>
        <v>4</v>
      </c>
      <c r="F309" s="136" t="s">
        <v>309</v>
      </c>
      <c r="G309" s="172">
        <v>200</v>
      </c>
      <c r="H309" s="172">
        <v>200</v>
      </c>
      <c r="J309" s="71">
        <f t="shared" si="55"/>
        <v>200</v>
      </c>
      <c r="K309" s="71">
        <f t="shared" si="55"/>
        <v>200</v>
      </c>
      <c r="L309" s="71" t="str">
        <f t="shared" si="56"/>
        <v/>
      </c>
      <c r="M309" s="71" t="str">
        <f t="shared" si="57"/>
        <v/>
      </c>
      <c r="N309" s="71" t="str">
        <f t="shared" si="58"/>
        <v/>
      </c>
      <c r="O309" s="71" t="str">
        <f t="shared" si="59"/>
        <v/>
      </c>
      <c r="P309" s="71" t="str">
        <f t="shared" si="60"/>
        <v/>
      </c>
      <c r="Q309" s="71" t="str">
        <f t="shared" si="61"/>
        <v/>
      </c>
      <c r="R309" s="71">
        <f t="shared" si="62"/>
        <v>200</v>
      </c>
      <c r="S309" s="71">
        <f t="shared" si="63"/>
        <v>200</v>
      </c>
      <c r="T309" s="71" t="str">
        <f t="shared" si="64"/>
        <v/>
      </c>
      <c r="U309" s="71" t="str">
        <f t="shared" si="65"/>
        <v/>
      </c>
      <c r="V309" s="41"/>
      <c r="W309" s="41"/>
    </row>
    <row r="310" spans="4:23" x14ac:dyDescent="0.25">
      <c r="D310" s="18">
        <v>1944</v>
      </c>
      <c r="E310" s="47">
        <f t="shared" si="54"/>
        <v>4</v>
      </c>
      <c r="F310" s="136" t="s">
        <v>310</v>
      </c>
      <c r="G310" s="172">
        <v>200</v>
      </c>
      <c r="H310" s="172">
        <v>200</v>
      </c>
      <c r="J310" s="71">
        <f t="shared" si="55"/>
        <v>200</v>
      </c>
      <c r="K310" s="71">
        <f t="shared" si="55"/>
        <v>200</v>
      </c>
      <c r="L310" s="71" t="str">
        <f t="shared" si="56"/>
        <v/>
      </c>
      <c r="M310" s="71" t="str">
        <f t="shared" si="57"/>
        <v/>
      </c>
      <c r="N310" s="71" t="str">
        <f t="shared" si="58"/>
        <v/>
      </c>
      <c r="O310" s="71" t="str">
        <f t="shared" si="59"/>
        <v/>
      </c>
      <c r="P310" s="71" t="str">
        <f t="shared" si="60"/>
        <v/>
      </c>
      <c r="Q310" s="71" t="str">
        <f t="shared" si="61"/>
        <v/>
      </c>
      <c r="R310" s="71">
        <f t="shared" si="62"/>
        <v>200</v>
      </c>
      <c r="S310" s="71">
        <f t="shared" si="63"/>
        <v>200</v>
      </c>
      <c r="T310" s="71" t="str">
        <f t="shared" si="64"/>
        <v/>
      </c>
      <c r="U310" s="71" t="str">
        <f t="shared" si="65"/>
        <v/>
      </c>
      <c r="V310" s="41"/>
      <c r="W310" s="41"/>
    </row>
    <row r="311" spans="4:23" x14ac:dyDescent="0.25">
      <c r="D311" s="18">
        <v>1944</v>
      </c>
      <c r="E311" s="47">
        <f t="shared" si="54"/>
        <v>4</v>
      </c>
      <c r="F311" s="136" t="s">
        <v>311</v>
      </c>
      <c r="G311" s="172">
        <v>200</v>
      </c>
      <c r="H311" s="172">
        <v>200</v>
      </c>
      <c r="J311" s="71">
        <f t="shared" si="55"/>
        <v>200</v>
      </c>
      <c r="K311" s="71">
        <f t="shared" si="55"/>
        <v>200</v>
      </c>
      <c r="L311" s="71" t="str">
        <f t="shared" si="56"/>
        <v/>
      </c>
      <c r="M311" s="71" t="str">
        <f t="shared" si="57"/>
        <v/>
      </c>
      <c r="N311" s="71" t="str">
        <f t="shared" si="58"/>
        <v/>
      </c>
      <c r="O311" s="71" t="str">
        <f t="shared" si="59"/>
        <v/>
      </c>
      <c r="P311" s="71" t="str">
        <f t="shared" si="60"/>
        <v/>
      </c>
      <c r="Q311" s="71" t="str">
        <f t="shared" si="61"/>
        <v/>
      </c>
      <c r="R311" s="71">
        <f t="shared" si="62"/>
        <v>200</v>
      </c>
      <c r="S311" s="71">
        <f t="shared" si="63"/>
        <v>200</v>
      </c>
      <c r="T311" s="71" t="str">
        <f t="shared" si="64"/>
        <v/>
      </c>
      <c r="U311" s="71" t="str">
        <f t="shared" si="65"/>
        <v/>
      </c>
      <c r="V311" s="41"/>
      <c r="W311" s="41"/>
    </row>
    <row r="312" spans="4:23" x14ac:dyDescent="0.25">
      <c r="D312" s="18">
        <v>1944</v>
      </c>
      <c r="E312" s="47">
        <f t="shared" si="54"/>
        <v>4</v>
      </c>
      <c r="F312" s="136" t="s">
        <v>312</v>
      </c>
      <c r="G312" s="172">
        <v>200</v>
      </c>
      <c r="H312" s="172">
        <v>200</v>
      </c>
      <c r="J312" s="71">
        <f t="shared" si="55"/>
        <v>200</v>
      </c>
      <c r="K312" s="71">
        <f t="shared" si="55"/>
        <v>200</v>
      </c>
      <c r="L312" s="71" t="str">
        <f t="shared" si="56"/>
        <v/>
      </c>
      <c r="M312" s="71" t="str">
        <f t="shared" si="57"/>
        <v/>
      </c>
      <c r="N312" s="71" t="str">
        <f t="shared" si="58"/>
        <v/>
      </c>
      <c r="O312" s="71" t="str">
        <f t="shared" si="59"/>
        <v/>
      </c>
      <c r="P312" s="71" t="str">
        <f t="shared" si="60"/>
        <v/>
      </c>
      <c r="Q312" s="71" t="str">
        <f t="shared" si="61"/>
        <v/>
      </c>
      <c r="R312" s="71">
        <f t="shared" si="62"/>
        <v>200</v>
      </c>
      <c r="S312" s="71">
        <f t="shared" si="63"/>
        <v>200</v>
      </c>
      <c r="T312" s="71" t="str">
        <f t="shared" si="64"/>
        <v/>
      </c>
      <c r="U312" s="71" t="str">
        <f t="shared" si="65"/>
        <v/>
      </c>
      <c r="V312" s="41"/>
      <c r="W312" s="41"/>
    </row>
    <row r="313" spans="4:23" x14ac:dyDescent="0.25">
      <c r="D313" s="18">
        <v>1944</v>
      </c>
      <c r="E313" s="47">
        <f t="shared" si="54"/>
        <v>4</v>
      </c>
      <c r="F313" s="136" t="s">
        <v>313</v>
      </c>
      <c r="G313" s="172">
        <v>200</v>
      </c>
      <c r="H313" s="172">
        <v>200</v>
      </c>
      <c r="J313" s="71">
        <f t="shared" si="55"/>
        <v>200</v>
      </c>
      <c r="K313" s="71">
        <f t="shared" si="55"/>
        <v>200</v>
      </c>
      <c r="L313" s="71" t="str">
        <f t="shared" si="56"/>
        <v/>
      </c>
      <c r="M313" s="71" t="str">
        <f t="shared" si="57"/>
        <v/>
      </c>
      <c r="N313" s="71" t="str">
        <f t="shared" si="58"/>
        <v/>
      </c>
      <c r="O313" s="71" t="str">
        <f t="shared" si="59"/>
        <v/>
      </c>
      <c r="P313" s="71" t="str">
        <f t="shared" si="60"/>
        <v/>
      </c>
      <c r="Q313" s="71" t="str">
        <f t="shared" si="61"/>
        <v/>
      </c>
      <c r="R313" s="71">
        <f t="shared" si="62"/>
        <v>200</v>
      </c>
      <c r="S313" s="71">
        <f t="shared" si="63"/>
        <v>200</v>
      </c>
      <c r="T313" s="71" t="str">
        <f t="shared" si="64"/>
        <v/>
      </c>
      <c r="U313" s="71" t="str">
        <f t="shared" si="65"/>
        <v/>
      </c>
      <c r="V313" s="41"/>
      <c r="W313" s="41"/>
    </row>
    <row r="314" spans="4:23" x14ac:dyDescent="0.25">
      <c r="D314" s="18">
        <v>1944</v>
      </c>
      <c r="E314" s="47">
        <f t="shared" si="54"/>
        <v>4</v>
      </c>
      <c r="F314" s="136" t="s">
        <v>314</v>
      </c>
      <c r="G314" s="172">
        <v>200</v>
      </c>
      <c r="H314" s="172">
        <v>200</v>
      </c>
      <c r="J314" s="71">
        <f t="shared" si="55"/>
        <v>200</v>
      </c>
      <c r="K314" s="71">
        <f t="shared" si="55"/>
        <v>200</v>
      </c>
      <c r="L314" s="71" t="str">
        <f t="shared" si="56"/>
        <v/>
      </c>
      <c r="M314" s="71" t="str">
        <f t="shared" si="57"/>
        <v/>
      </c>
      <c r="N314" s="71" t="str">
        <f t="shared" si="58"/>
        <v/>
      </c>
      <c r="O314" s="71" t="str">
        <f t="shared" si="59"/>
        <v/>
      </c>
      <c r="P314" s="71" t="str">
        <f t="shared" si="60"/>
        <v/>
      </c>
      <c r="Q314" s="71" t="str">
        <f t="shared" si="61"/>
        <v/>
      </c>
      <c r="R314" s="71">
        <f t="shared" si="62"/>
        <v>200</v>
      </c>
      <c r="S314" s="71">
        <f t="shared" si="63"/>
        <v>200</v>
      </c>
      <c r="T314" s="71" t="str">
        <f t="shared" si="64"/>
        <v/>
      </c>
      <c r="U314" s="71" t="str">
        <f t="shared" si="65"/>
        <v/>
      </c>
      <c r="V314" s="41"/>
      <c r="W314" s="41"/>
    </row>
    <row r="315" spans="4:23" x14ac:dyDescent="0.25">
      <c r="D315" s="18">
        <v>1945</v>
      </c>
      <c r="E315" s="47">
        <f t="shared" si="54"/>
        <v>3</v>
      </c>
      <c r="F315" s="136" t="s">
        <v>315</v>
      </c>
      <c r="G315" s="172">
        <v>200</v>
      </c>
      <c r="H315" s="172">
        <v>200</v>
      </c>
      <c r="J315" s="71">
        <f t="shared" si="55"/>
        <v>200</v>
      </c>
      <c r="K315" s="71">
        <f t="shared" si="55"/>
        <v>200</v>
      </c>
      <c r="L315" s="71" t="str">
        <f t="shared" si="56"/>
        <v/>
      </c>
      <c r="M315" s="71" t="str">
        <f t="shared" si="57"/>
        <v/>
      </c>
      <c r="N315" s="71" t="str">
        <f t="shared" si="58"/>
        <v/>
      </c>
      <c r="O315" s="71" t="str">
        <f t="shared" si="59"/>
        <v/>
      </c>
      <c r="P315" s="71">
        <f t="shared" si="60"/>
        <v>200</v>
      </c>
      <c r="Q315" s="71">
        <f t="shared" si="61"/>
        <v>200</v>
      </c>
      <c r="R315" s="71" t="str">
        <f t="shared" si="62"/>
        <v/>
      </c>
      <c r="S315" s="71" t="str">
        <f t="shared" si="63"/>
        <v/>
      </c>
      <c r="T315" s="71" t="str">
        <f t="shared" si="64"/>
        <v/>
      </c>
      <c r="U315" s="71" t="str">
        <f t="shared" si="65"/>
        <v/>
      </c>
      <c r="V315" s="41"/>
      <c r="W315" s="41"/>
    </row>
    <row r="316" spans="4:23" x14ac:dyDescent="0.25">
      <c r="D316" s="18">
        <v>1945</v>
      </c>
      <c r="E316" s="47">
        <f t="shared" si="54"/>
        <v>3</v>
      </c>
      <c r="F316" s="136" t="s">
        <v>316</v>
      </c>
      <c r="G316" s="172">
        <v>200</v>
      </c>
      <c r="H316" s="172">
        <v>200</v>
      </c>
      <c r="J316" s="71">
        <f t="shared" si="55"/>
        <v>200</v>
      </c>
      <c r="K316" s="71">
        <f t="shared" si="55"/>
        <v>200</v>
      </c>
      <c r="L316" s="71" t="str">
        <f t="shared" si="56"/>
        <v/>
      </c>
      <c r="M316" s="71" t="str">
        <f t="shared" si="57"/>
        <v/>
      </c>
      <c r="N316" s="71" t="str">
        <f t="shared" si="58"/>
        <v/>
      </c>
      <c r="O316" s="71" t="str">
        <f t="shared" si="59"/>
        <v/>
      </c>
      <c r="P316" s="71">
        <f t="shared" si="60"/>
        <v>200</v>
      </c>
      <c r="Q316" s="71">
        <f t="shared" si="61"/>
        <v>200</v>
      </c>
      <c r="R316" s="71" t="str">
        <f t="shared" si="62"/>
        <v/>
      </c>
      <c r="S316" s="71" t="str">
        <f t="shared" si="63"/>
        <v/>
      </c>
      <c r="T316" s="71" t="str">
        <f t="shared" si="64"/>
        <v/>
      </c>
      <c r="U316" s="71" t="str">
        <f t="shared" si="65"/>
        <v/>
      </c>
      <c r="V316" s="41"/>
      <c r="W316" s="41"/>
    </row>
    <row r="317" spans="4:23" x14ac:dyDescent="0.25">
      <c r="D317" s="18">
        <v>1945</v>
      </c>
      <c r="E317" s="47">
        <f t="shared" si="54"/>
        <v>3</v>
      </c>
      <c r="F317" s="136" t="s">
        <v>317</v>
      </c>
      <c r="G317" s="172">
        <v>200</v>
      </c>
      <c r="H317" s="172">
        <v>200</v>
      </c>
      <c r="J317" s="71">
        <f t="shared" si="55"/>
        <v>200</v>
      </c>
      <c r="K317" s="71">
        <f t="shared" si="55"/>
        <v>200</v>
      </c>
      <c r="L317" s="71" t="str">
        <f t="shared" si="56"/>
        <v/>
      </c>
      <c r="M317" s="71" t="str">
        <f t="shared" si="57"/>
        <v/>
      </c>
      <c r="N317" s="71" t="str">
        <f t="shared" si="58"/>
        <v/>
      </c>
      <c r="O317" s="71" t="str">
        <f t="shared" si="59"/>
        <v/>
      </c>
      <c r="P317" s="71">
        <f t="shared" si="60"/>
        <v>200</v>
      </c>
      <c r="Q317" s="71">
        <f t="shared" si="61"/>
        <v>200</v>
      </c>
      <c r="R317" s="71" t="str">
        <f t="shared" si="62"/>
        <v/>
      </c>
      <c r="S317" s="71" t="str">
        <f t="shared" si="63"/>
        <v/>
      </c>
      <c r="T317" s="71" t="str">
        <f t="shared" si="64"/>
        <v/>
      </c>
      <c r="U317" s="71" t="str">
        <f t="shared" si="65"/>
        <v/>
      </c>
      <c r="V317" s="41"/>
      <c r="W317" s="41"/>
    </row>
    <row r="318" spans="4:23" x14ac:dyDescent="0.25">
      <c r="D318" s="18">
        <v>1945</v>
      </c>
      <c r="E318" s="47">
        <f t="shared" si="54"/>
        <v>3</v>
      </c>
      <c r="F318" s="136" t="s">
        <v>318</v>
      </c>
      <c r="G318" s="172">
        <v>200</v>
      </c>
      <c r="H318" s="172">
        <v>200</v>
      </c>
      <c r="J318" s="71">
        <f t="shared" si="55"/>
        <v>200</v>
      </c>
      <c r="K318" s="71">
        <f t="shared" si="55"/>
        <v>200</v>
      </c>
      <c r="L318" s="71" t="str">
        <f t="shared" si="56"/>
        <v/>
      </c>
      <c r="M318" s="71" t="str">
        <f t="shared" si="57"/>
        <v/>
      </c>
      <c r="N318" s="71" t="str">
        <f t="shared" si="58"/>
        <v/>
      </c>
      <c r="O318" s="71" t="str">
        <f t="shared" si="59"/>
        <v/>
      </c>
      <c r="P318" s="71">
        <f t="shared" si="60"/>
        <v>200</v>
      </c>
      <c r="Q318" s="71">
        <f t="shared" si="61"/>
        <v>200</v>
      </c>
      <c r="R318" s="71" t="str">
        <f t="shared" si="62"/>
        <v/>
      </c>
      <c r="S318" s="71" t="str">
        <f t="shared" si="63"/>
        <v/>
      </c>
      <c r="T318" s="71" t="str">
        <f t="shared" si="64"/>
        <v/>
      </c>
      <c r="U318" s="71" t="str">
        <f t="shared" si="65"/>
        <v/>
      </c>
      <c r="V318" s="41"/>
      <c r="W318" s="41"/>
    </row>
    <row r="319" spans="4:23" x14ac:dyDescent="0.25">
      <c r="D319" s="18">
        <v>1945</v>
      </c>
      <c r="E319" s="47">
        <f t="shared" si="54"/>
        <v>3</v>
      </c>
      <c r="F319" s="136" t="s">
        <v>319</v>
      </c>
      <c r="G319" s="172">
        <v>200</v>
      </c>
      <c r="H319" s="172">
        <v>200</v>
      </c>
      <c r="J319" s="71">
        <f t="shared" si="55"/>
        <v>200</v>
      </c>
      <c r="K319" s="71">
        <f t="shared" si="55"/>
        <v>200</v>
      </c>
      <c r="L319" s="71" t="str">
        <f t="shared" si="56"/>
        <v/>
      </c>
      <c r="M319" s="71" t="str">
        <f t="shared" si="57"/>
        <v/>
      </c>
      <c r="N319" s="71" t="str">
        <f t="shared" si="58"/>
        <v/>
      </c>
      <c r="O319" s="71" t="str">
        <f t="shared" si="59"/>
        <v/>
      </c>
      <c r="P319" s="71">
        <f t="shared" si="60"/>
        <v>200</v>
      </c>
      <c r="Q319" s="71">
        <f t="shared" si="61"/>
        <v>200</v>
      </c>
      <c r="R319" s="71" t="str">
        <f t="shared" si="62"/>
        <v/>
      </c>
      <c r="S319" s="71" t="str">
        <f t="shared" si="63"/>
        <v/>
      </c>
      <c r="T319" s="71" t="str">
        <f t="shared" si="64"/>
        <v/>
      </c>
      <c r="U319" s="71" t="str">
        <f t="shared" si="65"/>
        <v/>
      </c>
      <c r="V319" s="41"/>
      <c r="W319" s="41"/>
    </row>
    <row r="320" spans="4:23" x14ac:dyDescent="0.25">
      <c r="D320" s="18">
        <v>1945</v>
      </c>
      <c r="E320" s="47">
        <f t="shared" si="54"/>
        <v>3</v>
      </c>
      <c r="F320" s="136" t="s">
        <v>320</v>
      </c>
      <c r="G320" s="172">
        <v>200</v>
      </c>
      <c r="H320" s="172">
        <v>200</v>
      </c>
      <c r="J320" s="71">
        <f t="shared" si="55"/>
        <v>200</v>
      </c>
      <c r="K320" s="71">
        <f t="shared" si="55"/>
        <v>200</v>
      </c>
      <c r="L320" s="71" t="str">
        <f t="shared" si="56"/>
        <v/>
      </c>
      <c r="M320" s="71" t="str">
        <f t="shared" si="57"/>
        <v/>
      </c>
      <c r="N320" s="71" t="str">
        <f t="shared" si="58"/>
        <v/>
      </c>
      <c r="O320" s="71" t="str">
        <f t="shared" si="59"/>
        <v/>
      </c>
      <c r="P320" s="71">
        <f t="shared" si="60"/>
        <v>200</v>
      </c>
      <c r="Q320" s="71">
        <f t="shared" si="61"/>
        <v>200</v>
      </c>
      <c r="R320" s="71" t="str">
        <f t="shared" si="62"/>
        <v/>
      </c>
      <c r="S320" s="71" t="str">
        <f t="shared" si="63"/>
        <v/>
      </c>
      <c r="T320" s="71" t="str">
        <f t="shared" si="64"/>
        <v/>
      </c>
      <c r="U320" s="71" t="str">
        <f t="shared" si="65"/>
        <v/>
      </c>
      <c r="V320" s="41"/>
      <c r="W320" s="41"/>
    </row>
    <row r="321" spans="4:23" x14ac:dyDescent="0.25">
      <c r="D321" s="18">
        <v>1945</v>
      </c>
      <c r="E321" s="47">
        <f t="shared" si="54"/>
        <v>3</v>
      </c>
      <c r="F321" s="136" t="s">
        <v>321</v>
      </c>
      <c r="G321" s="172">
        <v>200</v>
      </c>
      <c r="H321" s="172">
        <v>200</v>
      </c>
      <c r="J321" s="71">
        <f t="shared" si="55"/>
        <v>200</v>
      </c>
      <c r="K321" s="71">
        <f t="shared" si="55"/>
        <v>200</v>
      </c>
      <c r="L321" s="71" t="str">
        <f t="shared" si="56"/>
        <v/>
      </c>
      <c r="M321" s="71" t="str">
        <f t="shared" si="57"/>
        <v/>
      </c>
      <c r="N321" s="71" t="str">
        <f t="shared" si="58"/>
        <v/>
      </c>
      <c r="O321" s="71" t="str">
        <f t="shared" si="59"/>
        <v/>
      </c>
      <c r="P321" s="71">
        <f t="shared" si="60"/>
        <v>200</v>
      </c>
      <c r="Q321" s="71">
        <f t="shared" si="61"/>
        <v>200</v>
      </c>
      <c r="R321" s="71" t="str">
        <f t="shared" si="62"/>
        <v/>
      </c>
      <c r="S321" s="71" t="str">
        <f t="shared" si="63"/>
        <v/>
      </c>
      <c r="T321" s="71" t="str">
        <f t="shared" si="64"/>
        <v/>
      </c>
      <c r="U321" s="71" t="str">
        <f t="shared" si="65"/>
        <v/>
      </c>
      <c r="V321" s="41"/>
      <c r="W321" s="41"/>
    </row>
    <row r="322" spans="4:23" x14ac:dyDescent="0.25">
      <c r="D322" s="18">
        <v>1945</v>
      </c>
      <c r="E322" s="47">
        <f t="shared" si="54"/>
        <v>3</v>
      </c>
      <c r="F322" s="136" t="s">
        <v>322</v>
      </c>
      <c r="G322" s="172">
        <v>200</v>
      </c>
      <c r="H322" s="172">
        <v>200</v>
      </c>
      <c r="J322" s="71">
        <f t="shared" si="55"/>
        <v>200</v>
      </c>
      <c r="K322" s="71">
        <f t="shared" si="55"/>
        <v>200</v>
      </c>
      <c r="L322" s="71" t="str">
        <f t="shared" si="56"/>
        <v/>
      </c>
      <c r="M322" s="71" t="str">
        <f t="shared" si="57"/>
        <v/>
      </c>
      <c r="N322" s="71" t="str">
        <f t="shared" si="58"/>
        <v/>
      </c>
      <c r="O322" s="71" t="str">
        <f t="shared" si="59"/>
        <v/>
      </c>
      <c r="P322" s="71">
        <f t="shared" si="60"/>
        <v>200</v>
      </c>
      <c r="Q322" s="71">
        <f t="shared" si="61"/>
        <v>200</v>
      </c>
      <c r="R322" s="71" t="str">
        <f t="shared" si="62"/>
        <v/>
      </c>
      <c r="S322" s="71" t="str">
        <f t="shared" si="63"/>
        <v/>
      </c>
      <c r="T322" s="71" t="str">
        <f t="shared" si="64"/>
        <v/>
      </c>
      <c r="U322" s="71" t="str">
        <f t="shared" si="65"/>
        <v/>
      </c>
      <c r="V322" s="41"/>
      <c r="W322" s="41"/>
    </row>
    <row r="323" spans="4:23" x14ac:dyDescent="0.25">
      <c r="D323" s="18">
        <v>1945</v>
      </c>
      <c r="E323" s="47">
        <f t="shared" si="54"/>
        <v>3</v>
      </c>
      <c r="F323" s="136" t="s">
        <v>323</v>
      </c>
      <c r="G323" s="172">
        <v>200</v>
      </c>
      <c r="H323" s="172">
        <v>200</v>
      </c>
      <c r="J323" s="71">
        <f t="shared" si="55"/>
        <v>200</v>
      </c>
      <c r="K323" s="71">
        <f t="shared" si="55"/>
        <v>200</v>
      </c>
      <c r="L323" s="71" t="str">
        <f t="shared" si="56"/>
        <v/>
      </c>
      <c r="M323" s="71" t="str">
        <f t="shared" si="57"/>
        <v/>
      </c>
      <c r="N323" s="71" t="str">
        <f t="shared" si="58"/>
        <v/>
      </c>
      <c r="O323" s="71" t="str">
        <f t="shared" si="59"/>
        <v/>
      </c>
      <c r="P323" s="71">
        <f t="shared" si="60"/>
        <v>200</v>
      </c>
      <c r="Q323" s="71">
        <f t="shared" si="61"/>
        <v>200</v>
      </c>
      <c r="R323" s="71" t="str">
        <f t="shared" si="62"/>
        <v/>
      </c>
      <c r="S323" s="71" t="str">
        <f t="shared" si="63"/>
        <v/>
      </c>
      <c r="T323" s="71" t="str">
        <f t="shared" si="64"/>
        <v/>
      </c>
      <c r="U323" s="71" t="str">
        <f t="shared" si="65"/>
        <v/>
      </c>
      <c r="V323" s="41"/>
      <c r="W323" s="41"/>
    </row>
    <row r="324" spans="4:23" x14ac:dyDescent="0.25">
      <c r="D324" s="18">
        <v>1945</v>
      </c>
      <c r="E324" s="47">
        <f t="shared" si="54"/>
        <v>3</v>
      </c>
      <c r="F324" s="136" t="s">
        <v>324</v>
      </c>
      <c r="G324" s="172">
        <v>200</v>
      </c>
      <c r="H324" s="172">
        <v>200</v>
      </c>
      <c r="J324" s="71">
        <f t="shared" si="55"/>
        <v>200</v>
      </c>
      <c r="K324" s="71">
        <f t="shared" si="55"/>
        <v>200</v>
      </c>
      <c r="L324" s="71" t="str">
        <f t="shared" si="56"/>
        <v/>
      </c>
      <c r="M324" s="71" t="str">
        <f t="shared" si="57"/>
        <v/>
      </c>
      <c r="N324" s="71" t="str">
        <f t="shared" si="58"/>
        <v/>
      </c>
      <c r="O324" s="71" t="str">
        <f t="shared" si="59"/>
        <v/>
      </c>
      <c r="P324" s="71">
        <f t="shared" si="60"/>
        <v>200</v>
      </c>
      <c r="Q324" s="71">
        <f t="shared" si="61"/>
        <v>200</v>
      </c>
      <c r="R324" s="71" t="str">
        <f t="shared" si="62"/>
        <v/>
      </c>
      <c r="S324" s="71" t="str">
        <f t="shared" si="63"/>
        <v/>
      </c>
      <c r="T324" s="71" t="str">
        <f t="shared" si="64"/>
        <v/>
      </c>
      <c r="U324" s="71" t="str">
        <f t="shared" si="65"/>
        <v/>
      </c>
      <c r="V324" s="41"/>
      <c r="W324" s="41"/>
    </row>
    <row r="325" spans="4:23" x14ac:dyDescent="0.25">
      <c r="D325" s="18">
        <v>1945</v>
      </c>
      <c r="E325" s="47">
        <f t="shared" si="54"/>
        <v>3</v>
      </c>
      <c r="F325" s="136" t="s">
        <v>325</v>
      </c>
      <c r="G325" s="172">
        <v>200</v>
      </c>
      <c r="H325" s="172">
        <v>200</v>
      </c>
      <c r="J325" s="71">
        <f t="shared" si="55"/>
        <v>200</v>
      </c>
      <c r="K325" s="71">
        <f t="shared" si="55"/>
        <v>200</v>
      </c>
      <c r="L325" s="71" t="str">
        <f t="shared" si="56"/>
        <v/>
      </c>
      <c r="M325" s="71" t="str">
        <f t="shared" si="57"/>
        <v/>
      </c>
      <c r="N325" s="71" t="str">
        <f t="shared" si="58"/>
        <v/>
      </c>
      <c r="O325" s="71" t="str">
        <f t="shared" si="59"/>
        <v/>
      </c>
      <c r="P325" s="71">
        <f t="shared" si="60"/>
        <v>200</v>
      </c>
      <c r="Q325" s="71">
        <f t="shared" si="61"/>
        <v>200</v>
      </c>
      <c r="R325" s="71" t="str">
        <f t="shared" si="62"/>
        <v/>
      </c>
      <c r="S325" s="71" t="str">
        <f t="shared" si="63"/>
        <v/>
      </c>
      <c r="T325" s="71" t="str">
        <f t="shared" si="64"/>
        <v/>
      </c>
      <c r="U325" s="71" t="str">
        <f t="shared" si="65"/>
        <v/>
      </c>
      <c r="V325" s="41"/>
      <c r="W325" s="41"/>
    </row>
    <row r="326" spans="4:23" x14ac:dyDescent="0.25">
      <c r="D326" s="18">
        <v>1945</v>
      </c>
      <c r="E326" s="47">
        <f t="shared" si="54"/>
        <v>3</v>
      </c>
      <c r="F326" s="136" t="s">
        <v>326</v>
      </c>
      <c r="G326" s="172">
        <v>200</v>
      </c>
      <c r="H326" s="172">
        <v>200</v>
      </c>
      <c r="J326" s="71">
        <f t="shared" si="55"/>
        <v>200</v>
      </c>
      <c r="K326" s="71">
        <f t="shared" si="55"/>
        <v>200</v>
      </c>
      <c r="L326" s="71" t="str">
        <f t="shared" si="56"/>
        <v/>
      </c>
      <c r="M326" s="71" t="str">
        <f t="shared" si="57"/>
        <v/>
      </c>
      <c r="N326" s="71" t="str">
        <f t="shared" si="58"/>
        <v/>
      </c>
      <c r="O326" s="71" t="str">
        <f t="shared" si="59"/>
        <v/>
      </c>
      <c r="P326" s="71">
        <f t="shared" si="60"/>
        <v>200</v>
      </c>
      <c r="Q326" s="71">
        <f t="shared" si="61"/>
        <v>200</v>
      </c>
      <c r="R326" s="71" t="str">
        <f t="shared" si="62"/>
        <v/>
      </c>
      <c r="S326" s="71" t="str">
        <f t="shared" si="63"/>
        <v/>
      </c>
      <c r="T326" s="71" t="str">
        <f t="shared" si="64"/>
        <v/>
      </c>
      <c r="U326" s="71" t="str">
        <f t="shared" si="65"/>
        <v/>
      </c>
      <c r="V326" s="41"/>
      <c r="W326" s="41"/>
    </row>
    <row r="327" spans="4:23" x14ac:dyDescent="0.25">
      <c r="D327" s="18">
        <v>1946</v>
      </c>
      <c r="E327" s="47">
        <f t="shared" si="54"/>
        <v>3</v>
      </c>
      <c r="F327" s="136" t="s">
        <v>327</v>
      </c>
      <c r="G327" s="172">
        <v>200</v>
      </c>
      <c r="H327" s="172">
        <v>200</v>
      </c>
      <c r="J327" s="71">
        <f t="shared" si="55"/>
        <v>200</v>
      </c>
      <c r="K327" s="71">
        <f t="shared" si="55"/>
        <v>200</v>
      </c>
      <c r="L327" s="71" t="str">
        <f t="shared" si="56"/>
        <v/>
      </c>
      <c r="M327" s="71" t="str">
        <f t="shared" si="57"/>
        <v/>
      </c>
      <c r="N327" s="71" t="str">
        <f t="shared" si="58"/>
        <v/>
      </c>
      <c r="O327" s="71" t="str">
        <f t="shared" si="59"/>
        <v/>
      </c>
      <c r="P327" s="71">
        <f t="shared" si="60"/>
        <v>200</v>
      </c>
      <c r="Q327" s="71">
        <f t="shared" si="61"/>
        <v>200</v>
      </c>
      <c r="R327" s="71" t="str">
        <f t="shared" si="62"/>
        <v/>
      </c>
      <c r="S327" s="71" t="str">
        <f t="shared" si="63"/>
        <v/>
      </c>
      <c r="T327" s="71" t="str">
        <f t="shared" si="64"/>
        <v/>
      </c>
      <c r="U327" s="71" t="str">
        <f t="shared" si="65"/>
        <v/>
      </c>
      <c r="V327" s="41"/>
      <c r="W327" s="41"/>
    </row>
    <row r="328" spans="4:23" x14ac:dyDescent="0.25">
      <c r="D328" s="18">
        <v>1946</v>
      </c>
      <c r="E328" s="47">
        <f t="shared" si="54"/>
        <v>3</v>
      </c>
      <c r="F328" s="136" t="s">
        <v>328</v>
      </c>
      <c r="G328" s="172">
        <v>200</v>
      </c>
      <c r="H328" s="172">
        <v>200</v>
      </c>
      <c r="J328" s="71">
        <f t="shared" si="55"/>
        <v>200</v>
      </c>
      <c r="K328" s="71">
        <f t="shared" si="55"/>
        <v>200</v>
      </c>
      <c r="L328" s="71" t="str">
        <f t="shared" si="56"/>
        <v/>
      </c>
      <c r="M328" s="71" t="str">
        <f t="shared" si="57"/>
        <v/>
      </c>
      <c r="N328" s="71" t="str">
        <f t="shared" si="58"/>
        <v/>
      </c>
      <c r="O328" s="71" t="str">
        <f t="shared" si="59"/>
        <v/>
      </c>
      <c r="P328" s="71">
        <f t="shared" si="60"/>
        <v>200</v>
      </c>
      <c r="Q328" s="71">
        <f t="shared" si="61"/>
        <v>200</v>
      </c>
      <c r="R328" s="71" t="str">
        <f t="shared" si="62"/>
        <v/>
      </c>
      <c r="S328" s="71" t="str">
        <f t="shared" si="63"/>
        <v/>
      </c>
      <c r="T328" s="71" t="str">
        <f t="shared" si="64"/>
        <v/>
      </c>
      <c r="U328" s="71" t="str">
        <f t="shared" si="65"/>
        <v/>
      </c>
      <c r="V328" s="41"/>
      <c r="W328" s="41"/>
    </row>
    <row r="329" spans="4:23" x14ac:dyDescent="0.25">
      <c r="D329" s="18">
        <v>1946</v>
      </c>
      <c r="E329" s="47">
        <f t="shared" si="54"/>
        <v>3</v>
      </c>
      <c r="F329" s="136" t="s">
        <v>329</v>
      </c>
      <c r="G329" s="172">
        <v>200</v>
      </c>
      <c r="H329" s="172">
        <v>200</v>
      </c>
      <c r="J329" s="71">
        <f t="shared" si="55"/>
        <v>200</v>
      </c>
      <c r="K329" s="71">
        <f t="shared" si="55"/>
        <v>200</v>
      </c>
      <c r="L329" s="71" t="str">
        <f t="shared" si="56"/>
        <v/>
      </c>
      <c r="M329" s="71" t="str">
        <f t="shared" si="57"/>
        <v/>
      </c>
      <c r="N329" s="71" t="str">
        <f t="shared" si="58"/>
        <v/>
      </c>
      <c r="O329" s="71" t="str">
        <f t="shared" si="59"/>
        <v/>
      </c>
      <c r="P329" s="71">
        <f t="shared" si="60"/>
        <v>200</v>
      </c>
      <c r="Q329" s="71">
        <f t="shared" si="61"/>
        <v>200</v>
      </c>
      <c r="R329" s="71" t="str">
        <f t="shared" si="62"/>
        <v/>
      </c>
      <c r="S329" s="71" t="str">
        <f t="shared" si="63"/>
        <v/>
      </c>
      <c r="T329" s="71" t="str">
        <f t="shared" si="64"/>
        <v/>
      </c>
      <c r="U329" s="71" t="str">
        <f t="shared" si="65"/>
        <v/>
      </c>
      <c r="V329" s="41"/>
      <c r="W329" s="41"/>
    </row>
    <row r="330" spans="4:23" x14ac:dyDescent="0.25">
      <c r="D330" s="18">
        <v>1946</v>
      </c>
      <c r="E330" s="47">
        <f t="shared" si="54"/>
        <v>3</v>
      </c>
      <c r="F330" s="136" t="s">
        <v>330</v>
      </c>
      <c r="G330" s="172">
        <v>200</v>
      </c>
      <c r="H330" s="172">
        <v>200</v>
      </c>
      <c r="J330" s="71">
        <f t="shared" si="55"/>
        <v>200</v>
      </c>
      <c r="K330" s="71">
        <f t="shared" si="55"/>
        <v>200</v>
      </c>
      <c r="L330" s="71" t="str">
        <f t="shared" si="56"/>
        <v/>
      </c>
      <c r="M330" s="71" t="str">
        <f t="shared" si="57"/>
        <v/>
      </c>
      <c r="N330" s="71" t="str">
        <f t="shared" si="58"/>
        <v/>
      </c>
      <c r="O330" s="71" t="str">
        <f t="shared" si="59"/>
        <v/>
      </c>
      <c r="P330" s="71">
        <f t="shared" si="60"/>
        <v>200</v>
      </c>
      <c r="Q330" s="71">
        <f t="shared" si="61"/>
        <v>200</v>
      </c>
      <c r="R330" s="71" t="str">
        <f t="shared" si="62"/>
        <v/>
      </c>
      <c r="S330" s="71" t="str">
        <f t="shared" si="63"/>
        <v/>
      </c>
      <c r="T330" s="71" t="str">
        <f t="shared" si="64"/>
        <v/>
      </c>
      <c r="U330" s="71" t="str">
        <f t="shared" si="65"/>
        <v/>
      </c>
      <c r="V330" s="41"/>
      <c r="W330" s="41"/>
    </row>
    <row r="331" spans="4:23" x14ac:dyDescent="0.25">
      <c r="D331" s="18">
        <v>1946</v>
      </c>
      <c r="E331" s="47">
        <f t="shared" si="54"/>
        <v>3</v>
      </c>
      <c r="F331" s="136" t="s">
        <v>331</v>
      </c>
      <c r="G331" s="172">
        <v>200</v>
      </c>
      <c r="H331" s="172">
        <v>200</v>
      </c>
      <c r="J331" s="71">
        <f t="shared" si="55"/>
        <v>200</v>
      </c>
      <c r="K331" s="71">
        <f t="shared" si="55"/>
        <v>200</v>
      </c>
      <c r="L331" s="71" t="str">
        <f t="shared" si="56"/>
        <v/>
      </c>
      <c r="M331" s="71" t="str">
        <f t="shared" si="57"/>
        <v/>
      </c>
      <c r="N331" s="71" t="str">
        <f t="shared" si="58"/>
        <v/>
      </c>
      <c r="O331" s="71" t="str">
        <f t="shared" si="59"/>
        <v/>
      </c>
      <c r="P331" s="71">
        <f t="shared" si="60"/>
        <v>200</v>
      </c>
      <c r="Q331" s="71">
        <f t="shared" si="61"/>
        <v>200</v>
      </c>
      <c r="R331" s="71" t="str">
        <f t="shared" si="62"/>
        <v/>
      </c>
      <c r="S331" s="71" t="str">
        <f t="shared" si="63"/>
        <v/>
      </c>
      <c r="T331" s="71" t="str">
        <f t="shared" si="64"/>
        <v/>
      </c>
      <c r="U331" s="71" t="str">
        <f t="shared" si="65"/>
        <v/>
      </c>
      <c r="V331" s="41"/>
      <c r="W331" s="41"/>
    </row>
    <row r="332" spans="4:23" x14ac:dyDescent="0.25">
      <c r="D332" s="18">
        <v>1946</v>
      </c>
      <c r="E332" s="47">
        <f t="shared" si="54"/>
        <v>3</v>
      </c>
      <c r="F332" s="136" t="s">
        <v>332</v>
      </c>
      <c r="G332" s="172">
        <v>200</v>
      </c>
      <c r="H332" s="172">
        <v>200</v>
      </c>
      <c r="J332" s="71">
        <f t="shared" si="55"/>
        <v>200</v>
      </c>
      <c r="K332" s="71">
        <f t="shared" si="55"/>
        <v>200</v>
      </c>
      <c r="L332" s="71" t="str">
        <f t="shared" si="56"/>
        <v/>
      </c>
      <c r="M332" s="71" t="str">
        <f t="shared" si="57"/>
        <v/>
      </c>
      <c r="N332" s="71" t="str">
        <f t="shared" si="58"/>
        <v/>
      </c>
      <c r="O332" s="71" t="str">
        <f t="shared" si="59"/>
        <v/>
      </c>
      <c r="P332" s="71">
        <f t="shared" si="60"/>
        <v>200</v>
      </c>
      <c r="Q332" s="71">
        <f t="shared" si="61"/>
        <v>200</v>
      </c>
      <c r="R332" s="71" t="str">
        <f t="shared" si="62"/>
        <v/>
      </c>
      <c r="S332" s="71" t="str">
        <f t="shared" si="63"/>
        <v/>
      </c>
      <c r="T332" s="71" t="str">
        <f t="shared" si="64"/>
        <v/>
      </c>
      <c r="U332" s="71" t="str">
        <f t="shared" si="65"/>
        <v/>
      </c>
      <c r="V332" s="41"/>
      <c r="W332" s="41"/>
    </row>
    <row r="333" spans="4:23" x14ac:dyDescent="0.25">
      <c r="D333" s="18">
        <v>1946</v>
      </c>
      <c r="E333" s="47">
        <f t="shared" si="54"/>
        <v>3</v>
      </c>
      <c r="F333" s="136" t="s">
        <v>333</v>
      </c>
      <c r="G333" s="172">
        <v>200</v>
      </c>
      <c r="H333" s="172">
        <v>200</v>
      </c>
      <c r="J333" s="71">
        <f t="shared" si="55"/>
        <v>200</v>
      </c>
      <c r="K333" s="71">
        <f t="shared" si="55"/>
        <v>200</v>
      </c>
      <c r="L333" s="71" t="str">
        <f t="shared" si="56"/>
        <v/>
      </c>
      <c r="M333" s="71" t="str">
        <f t="shared" si="57"/>
        <v/>
      </c>
      <c r="N333" s="71" t="str">
        <f t="shared" si="58"/>
        <v/>
      </c>
      <c r="O333" s="71" t="str">
        <f t="shared" si="59"/>
        <v/>
      </c>
      <c r="P333" s="71">
        <f t="shared" si="60"/>
        <v>200</v>
      </c>
      <c r="Q333" s="71">
        <f t="shared" si="61"/>
        <v>200</v>
      </c>
      <c r="R333" s="71" t="str">
        <f t="shared" si="62"/>
        <v/>
      </c>
      <c r="S333" s="71" t="str">
        <f t="shared" si="63"/>
        <v/>
      </c>
      <c r="T333" s="71" t="str">
        <f t="shared" si="64"/>
        <v/>
      </c>
      <c r="U333" s="71" t="str">
        <f t="shared" si="65"/>
        <v/>
      </c>
      <c r="V333" s="41"/>
      <c r="W333" s="41"/>
    </row>
    <row r="334" spans="4:23" x14ac:dyDescent="0.25">
      <c r="D334" s="18">
        <v>1946</v>
      </c>
      <c r="E334" s="47">
        <f t="shared" si="54"/>
        <v>3</v>
      </c>
      <c r="F334" s="136" t="s">
        <v>334</v>
      </c>
      <c r="G334" s="172">
        <v>200</v>
      </c>
      <c r="H334" s="172">
        <v>200</v>
      </c>
      <c r="J334" s="71">
        <f t="shared" si="55"/>
        <v>200</v>
      </c>
      <c r="K334" s="71">
        <f t="shared" si="55"/>
        <v>200</v>
      </c>
      <c r="L334" s="71" t="str">
        <f t="shared" si="56"/>
        <v/>
      </c>
      <c r="M334" s="71" t="str">
        <f t="shared" si="57"/>
        <v/>
      </c>
      <c r="N334" s="71" t="str">
        <f t="shared" si="58"/>
        <v/>
      </c>
      <c r="O334" s="71" t="str">
        <f t="shared" si="59"/>
        <v/>
      </c>
      <c r="P334" s="71">
        <f t="shared" si="60"/>
        <v>200</v>
      </c>
      <c r="Q334" s="71">
        <f t="shared" si="61"/>
        <v>200</v>
      </c>
      <c r="R334" s="71" t="str">
        <f t="shared" si="62"/>
        <v/>
      </c>
      <c r="S334" s="71" t="str">
        <f t="shared" si="63"/>
        <v/>
      </c>
      <c r="T334" s="71" t="str">
        <f t="shared" si="64"/>
        <v/>
      </c>
      <c r="U334" s="71" t="str">
        <f t="shared" si="65"/>
        <v/>
      </c>
      <c r="V334" s="41"/>
      <c r="W334" s="41"/>
    </row>
    <row r="335" spans="4:23" x14ac:dyDescent="0.25">
      <c r="D335" s="18">
        <v>1946</v>
      </c>
      <c r="E335" s="47">
        <f t="shared" si="54"/>
        <v>3</v>
      </c>
      <c r="F335" s="136" t="s">
        <v>335</v>
      </c>
      <c r="G335" s="172">
        <v>200</v>
      </c>
      <c r="H335" s="172">
        <v>200</v>
      </c>
      <c r="J335" s="71">
        <f t="shared" si="55"/>
        <v>200</v>
      </c>
      <c r="K335" s="71">
        <f t="shared" si="55"/>
        <v>200</v>
      </c>
      <c r="L335" s="71" t="str">
        <f t="shared" si="56"/>
        <v/>
      </c>
      <c r="M335" s="71" t="str">
        <f t="shared" si="57"/>
        <v/>
      </c>
      <c r="N335" s="71" t="str">
        <f t="shared" si="58"/>
        <v/>
      </c>
      <c r="O335" s="71" t="str">
        <f t="shared" si="59"/>
        <v/>
      </c>
      <c r="P335" s="71">
        <f t="shared" si="60"/>
        <v>200</v>
      </c>
      <c r="Q335" s="71">
        <f t="shared" si="61"/>
        <v>200</v>
      </c>
      <c r="R335" s="71" t="str">
        <f t="shared" si="62"/>
        <v/>
      </c>
      <c r="S335" s="71" t="str">
        <f t="shared" si="63"/>
        <v/>
      </c>
      <c r="T335" s="71" t="str">
        <f t="shared" si="64"/>
        <v/>
      </c>
      <c r="U335" s="71" t="str">
        <f t="shared" si="65"/>
        <v/>
      </c>
      <c r="V335" s="41"/>
      <c r="W335" s="41"/>
    </row>
    <row r="336" spans="4:23" x14ac:dyDescent="0.25">
      <c r="D336" s="18">
        <v>1946</v>
      </c>
      <c r="E336" s="47">
        <f t="shared" si="54"/>
        <v>3</v>
      </c>
      <c r="F336" s="136" t="s">
        <v>336</v>
      </c>
      <c r="G336" s="172">
        <v>200</v>
      </c>
      <c r="H336" s="172">
        <v>200</v>
      </c>
      <c r="J336" s="71">
        <f t="shared" si="55"/>
        <v>200</v>
      </c>
      <c r="K336" s="71">
        <f t="shared" si="55"/>
        <v>200</v>
      </c>
      <c r="L336" s="71" t="str">
        <f t="shared" si="56"/>
        <v/>
      </c>
      <c r="M336" s="71" t="str">
        <f t="shared" si="57"/>
        <v/>
      </c>
      <c r="N336" s="71" t="str">
        <f t="shared" si="58"/>
        <v/>
      </c>
      <c r="O336" s="71" t="str">
        <f t="shared" si="59"/>
        <v/>
      </c>
      <c r="P336" s="71">
        <f t="shared" si="60"/>
        <v>200</v>
      </c>
      <c r="Q336" s="71">
        <f t="shared" si="61"/>
        <v>200</v>
      </c>
      <c r="R336" s="71" t="str">
        <f t="shared" si="62"/>
        <v/>
      </c>
      <c r="S336" s="71" t="str">
        <f t="shared" si="63"/>
        <v/>
      </c>
      <c r="T336" s="71" t="str">
        <f t="shared" si="64"/>
        <v/>
      </c>
      <c r="U336" s="71" t="str">
        <f t="shared" si="65"/>
        <v/>
      </c>
      <c r="V336" s="41"/>
      <c r="W336" s="41"/>
    </row>
    <row r="337" spans="4:23" x14ac:dyDescent="0.25">
      <c r="D337" s="18">
        <v>1946</v>
      </c>
      <c r="E337" s="47">
        <f t="shared" si="54"/>
        <v>3</v>
      </c>
      <c r="F337" s="136" t="s">
        <v>337</v>
      </c>
      <c r="G337" s="172">
        <v>200</v>
      </c>
      <c r="H337" s="172">
        <v>200</v>
      </c>
      <c r="J337" s="71">
        <f t="shared" si="55"/>
        <v>200</v>
      </c>
      <c r="K337" s="71">
        <f t="shared" si="55"/>
        <v>200</v>
      </c>
      <c r="L337" s="71" t="str">
        <f t="shared" si="56"/>
        <v/>
      </c>
      <c r="M337" s="71" t="str">
        <f t="shared" si="57"/>
        <v/>
      </c>
      <c r="N337" s="71" t="str">
        <f t="shared" si="58"/>
        <v/>
      </c>
      <c r="O337" s="71" t="str">
        <f t="shared" si="59"/>
        <v/>
      </c>
      <c r="P337" s="71">
        <f t="shared" si="60"/>
        <v>200</v>
      </c>
      <c r="Q337" s="71">
        <f t="shared" si="61"/>
        <v>200</v>
      </c>
      <c r="R337" s="71" t="str">
        <f t="shared" si="62"/>
        <v/>
      </c>
      <c r="S337" s="71" t="str">
        <f t="shared" si="63"/>
        <v/>
      </c>
      <c r="T337" s="71" t="str">
        <f t="shared" si="64"/>
        <v/>
      </c>
      <c r="U337" s="71" t="str">
        <f t="shared" si="65"/>
        <v/>
      </c>
      <c r="V337" s="41"/>
      <c r="W337" s="41"/>
    </row>
    <row r="338" spans="4:23" x14ac:dyDescent="0.25">
      <c r="D338" s="18">
        <v>1946</v>
      </c>
      <c r="E338" s="47">
        <f t="shared" si="54"/>
        <v>3</v>
      </c>
      <c r="F338" s="136" t="s">
        <v>338</v>
      </c>
      <c r="G338" s="172">
        <v>200</v>
      </c>
      <c r="H338" s="172">
        <v>200</v>
      </c>
      <c r="J338" s="71">
        <f t="shared" si="55"/>
        <v>200</v>
      </c>
      <c r="K338" s="71">
        <f t="shared" si="55"/>
        <v>200</v>
      </c>
      <c r="L338" s="71" t="str">
        <f t="shared" si="56"/>
        <v/>
      </c>
      <c r="M338" s="71" t="str">
        <f t="shared" si="57"/>
        <v/>
      </c>
      <c r="N338" s="71" t="str">
        <f t="shared" si="58"/>
        <v/>
      </c>
      <c r="O338" s="71" t="str">
        <f t="shared" si="59"/>
        <v/>
      </c>
      <c r="P338" s="71">
        <f t="shared" si="60"/>
        <v>200</v>
      </c>
      <c r="Q338" s="71">
        <f t="shared" si="61"/>
        <v>200</v>
      </c>
      <c r="R338" s="71" t="str">
        <f t="shared" si="62"/>
        <v/>
      </c>
      <c r="S338" s="71" t="str">
        <f t="shared" si="63"/>
        <v/>
      </c>
      <c r="T338" s="71" t="str">
        <f t="shared" si="64"/>
        <v/>
      </c>
      <c r="U338" s="71" t="str">
        <f t="shared" si="65"/>
        <v/>
      </c>
      <c r="V338" s="41"/>
      <c r="W338" s="41"/>
    </row>
    <row r="339" spans="4:23" x14ac:dyDescent="0.25">
      <c r="D339" s="18">
        <v>1947</v>
      </c>
      <c r="E339" s="47">
        <f t="shared" si="54"/>
        <v>4</v>
      </c>
      <c r="F339" s="136" t="s">
        <v>339</v>
      </c>
      <c r="G339" s="172">
        <v>200</v>
      </c>
      <c r="H339" s="172">
        <v>200</v>
      </c>
      <c r="J339" s="71">
        <f t="shared" si="55"/>
        <v>200</v>
      </c>
      <c r="K339" s="71">
        <f t="shared" si="55"/>
        <v>200</v>
      </c>
      <c r="L339" s="71" t="str">
        <f t="shared" si="56"/>
        <v/>
      </c>
      <c r="M339" s="71" t="str">
        <f t="shared" si="57"/>
        <v/>
      </c>
      <c r="N339" s="71" t="str">
        <f t="shared" si="58"/>
        <v/>
      </c>
      <c r="O339" s="71" t="str">
        <f t="shared" si="59"/>
        <v/>
      </c>
      <c r="P339" s="71" t="str">
        <f t="shared" si="60"/>
        <v/>
      </c>
      <c r="Q339" s="71" t="str">
        <f t="shared" si="61"/>
        <v/>
      </c>
      <c r="R339" s="71">
        <f t="shared" si="62"/>
        <v>200</v>
      </c>
      <c r="S339" s="71">
        <f t="shared" si="63"/>
        <v>200</v>
      </c>
      <c r="T339" s="71" t="str">
        <f t="shared" si="64"/>
        <v/>
      </c>
      <c r="U339" s="71" t="str">
        <f t="shared" si="65"/>
        <v/>
      </c>
      <c r="V339" s="41"/>
      <c r="W339" s="41"/>
    </row>
    <row r="340" spans="4:23" x14ac:dyDescent="0.25">
      <c r="D340" s="18">
        <v>1947</v>
      </c>
      <c r="E340" s="47">
        <f t="shared" si="54"/>
        <v>4</v>
      </c>
      <c r="F340" s="136" t="s">
        <v>340</v>
      </c>
      <c r="G340" s="172">
        <v>200</v>
      </c>
      <c r="H340" s="172">
        <v>200</v>
      </c>
      <c r="J340" s="71">
        <f t="shared" si="55"/>
        <v>200</v>
      </c>
      <c r="K340" s="71">
        <f t="shared" si="55"/>
        <v>200</v>
      </c>
      <c r="L340" s="71" t="str">
        <f t="shared" si="56"/>
        <v/>
      </c>
      <c r="M340" s="71" t="str">
        <f t="shared" si="57"/>
        <v/>
      </c>
      <c r="N340" s="71" t="str">
        <f t="shared" si="58"/>
        <v/>
      </c>
      <c r="O340" s="71" t="str">
        <f t="shared" si="59"/>
        <v/>
      </c>
      <c r="P340" s="71" t="str">
        <f t="shared" si="60"/>
        <v/>
      </c>
      <c r="Q340" s="71" t="str">
        <f t="shared" si="61"/>
        <v/>
      </c>
      <c r="R340" s="71">
        <f t="shared" si="62"/>
        <v>200</v>
      </c>
      <c r="S340" s="71">
        <f t="shared" si="63"/>
        <v>200</v>
      </c>
      <c r="T340" s="71" t="str">
        <f t="shared" si="64"/>
        <v/>
      </c>
      <c r="U340" s="71" t="str">
        <f t="shared" si="65"/>
        <v/>
      </c>
      <c r="V340" s="41"/>
      <c r="W340" s="41"/>
    </row>
    <row r="341" spans="4:23" x14ac:dyDescent="0.25">
      <c r="D341" s="18">
        <v>1947</v>
      </c>
      <c r="E341" s="47">
        <f t="shared" si="54"/>
        <v>4</v>
      </c>
      <c r="F341" s="136" t="s">
        <v>341</v>
      </c>
      <c r="G341" s="172">
        <v>200</v>
      </c>
      <c r="H341" s="172">
        <v>200</v>
      </c>
      <c r="J341" s="71">
        <f t="shared" si="55"/>
        <v>200</v>
      </c>
      <c r="K341" s="71">
        <f t="shared" si="55"/>
        <v>200</v>
      </c>
      <c r="L341" s="71" t="str">
        <f t="shared" si="56"/>
        <v/>
      </c>
      <c r="M341" s="71" t="str">
        <f t="shared" si="57"/>
        <v/>
      </c>
      <c r="N341" s="71" t="str">
        <f t="shared" si="58"/>
        <v/>
      </c>
      <c r="O341" s="71" t="str">
        <f t="shared" si="59"/>
        <v/>
      </c>
      <c r="P341" s="71" t="str">
        <f t="shared" si="60"/>
        <v/>
      </c>
      <c r="Q341" s="71" t="str">
        <f t="shared" si="61"/>
        <v/>
      </c>
      <c r="R341" s="71">
        <f t="shared" si="62"/>
        <v>200</v>
      </c>
      <c r="S341" s="71">
        <f t="shared" si="63"/>
        <v>200</v>
      </c>
      <c r="T341" s="71" t="str">
        <f t="shared" si="64"/>
        <v/>
      </c>
      <c r="U341" s="71" t="str">
        <f t="shared" si="65"/>
        <v/>
      </c>
      <c r="V341" s="41"/>
      <c r="W341" s="41"/>
    </row>
    <row r="342" spans="4:23" x14ac:dyDescent="0.25">
      <c r="D342" s="18">
        <v>1947</v>
      </c>
      <c r="E342" s="47">
        <f t="shared" si="54"/>
        <v>4</v>
      </c>
      <c r="F342" s="136" t="s">
        <v>342</v>
      </c>
      <c r="G342" s="172">
        <v>200</v>
      </c>
      <c r="H342" s="172">
        <v>200</v>
      </c>
      <c r="J342" s="71">
        <f t="shared" si="55"/>
        <v>200</v>
      </c>
      <c r="K342" s="71">
        <f t="shared" si="55"/>
        <v>200</v>
      </c>
      <c r="L342" s="71" t="str">
        <f t="shared" si="56"/>
        <v/>
      </c>
      <c r="M342" s="71" t="str">
        <f t="shared" si="57"/>
        <v/>
      </c>
      <c r="N342" s="71" t="str">
        <f t="shared" si="58"/>
        <v/>
      </c>
      <c r="O342" s="71" t="str">
        <f t="shared" si="59"/>
        <v/>
      </c>
      <c r="P342" s="71" t="str">
        <f t="shared" si="60"/>
        <v/>
      </c>
      <c r="Q342" s="71" t="str">
        <f t="shared" si="61"/>
        <v/>
      </c>
      <c r="R342" s="71">
        <f t="shared" si="62"/>
        <v>200</v>
      </c>
      <c r="S342" s="71">
        <f t="shared" si="63"/>
        <v>200</v>
      </c>
      <c r="T342" s="71" t="str">
        <f t="shared" si="64"/>
        <v/>
      </c>
      <c r="U342" s="71" t="str">
        <f t="shared" si="65"/>
        <v/>
      </c>
      <c r="V342" s="41"/>
      <c r="W342" s="41"/>
    </row>
    <row r="343" spans="4:23" x14ac:dyDescent="0.25">
      <c r="D343" s="18">
        <v>1947</v>
      </c>
      <c r="E343" s="47">
        <f t="shared" si="54"/>
        <v>4</v>
      </c>
      <c r="F343" s="136" t="s">
        <v>343</v>
      </c>
      <c r="G343" s="172">
        <v>200</v>
      </c>
      <c r="H343" s="172">
        <v>200</v>
      </c>
      <c r="J343" s="71">
        <f t="shared" si="55"/>
        <v>200</v>
      </c>
      <c r="K343" s="71">
        <f t="shared" si="55"/>
        <v>200</v>
      </c>
      <c r="L343" s="71" t="str">
        <f t="shared" si="56"/>
        <v/>
      </c>
      <c r="M343" s="71" t="str">
        <f t="shared" si="57"/>
        <v/>
      </c>
      <c r="N343" s="71" t="str">
        <f t="shared" si="58"/>
        <v/>
      </c>
      <c r="O343" s="71" t="str">
        <f t="shared" si="59"/>
        <v/>
      </c>
      <c r="P343" s="71" t="str">
        <f t="shared" si="60"/>
        <v/>
      </c>
      <c r="Q343" s="71" t="str">
        <f t="shared" si="61"/>
        <v/>
      </c>
      <c r="R343" s="71">
        <f t="shared" si="62"/>
        <v>200</v>
      </c>
      <c r="S343" s="71">
        <f t="shared" si="63"/>
        <v>200</v>
      </c>
      <c r="T343" s="71" t="str">
        <f t="shared" si="64"/>
        <v/>
      </c>
      <c r="U343" s="71" t="str">
        <f t="shared" si="65"/>
        <v/>
      </c>
      <c r="V343" s="41"/>
      <c r="W343" s="41"/>
    </row>
    <row r="344" spans="4:23" x14ac:dyDescent="0.25">
      <c r="D344" s="18">
        <v>1947</v>
      </c>
      <c r="E344" s="47">
        <f t="shared" si="54"/>
        <v>4</v>
      </c>
      <c r="F344" s="136" t="s">
        <v>344</v>
      </c>
      <c r="G344" s="172">
        <v>200</v>
      </c>
      <c r="H344" s="172">
        <v>200</v>
      </c>
      <c r="J344" s="71">
        <f t="shared" si="55"/>
        <v>200</v>
      </c>
      <c r="K344" s="71">
        <f t="shared" si="55"/>
        <v>200</v>
      </c>
      <c r="L344" s="71" t="str">
        <f t="shared" si="56"/>
        <v/>
      </c>
      <c r="M344" s="71" t="str">
        <f t="shared" si="57"/>
        <v/>
      </c>
      <c r="N344" s="71" t="str">
        <f t="shared" si="58"/>
        <v/>
      </c>
      <c r="O344" s="71" t="str">
        <f t="shared" si="59"/>
        <v/>
      </c>
      <c r="P344" s="71" t="str">
        <f t="shared" si="60"/>
        <v/>
      </c>
      <c r="Q344" s="71" t="str">
        <f t="shared" si="61"/>
        <v/>
      </c>
      <c r="R344" s="71">
        <f t="shared" si="62"/>
        <v>200</v>
      </c>
      <c r="S344" s="71">
        <f t="shared" si="63"/>
        <v>200</v>
      </c>
      <c r="T344" s="71" t="str">
        <f t="shared" si="64"/>
        <v/>
      </c>
      <c r="U344" s="71" t="str">
        <f t="shared" si="65"/>
        <v/>
      </c>
      <c r="V344" s="41"/>
      <c r="W344" s="41"/>
    </row>
    <row r="345" spans="4:23" x14ac:dyDescent="0.25">
      <c r="D345" s="18">
        <v>1947</v>
      </c>
      <c r="E345" s="47">
        <f t="shared" si="54"/>
        <v>4</v>
      </c>
      <c r="F345" s="136" t="s">
        <v>345</v>
      </c>
      <c r="G345" s="172">
        <v>200</v>
      </c>
      <c r="H345" s="172">
        <v>200</v>
      </c>
      <c r="J345" s="71">
        <f t="shared" si="55"/>
        <v>200</v>
      </c>
      <c r="K345" s="71">
        <f t="shared" si="55"/>
        <v>200</v>
      </c>
      <c r="L345" s="71" t="str">
        <f t="shared" si="56"/>
        <v/>
      </c>
      <c r="M345" s="71" t="str">
        <f t="shared" si="57"/>
        <v/>
      </c>
      <c r="N345" s="71" t="str">
        <f t="shared" si="58"/>
        <v/>
      </c>
      <c r="O345" s="71" t="str">
        <f t="shared" si="59"/>
        <v/>
      </c>
      <c r="P345" s="71" t="str">
        <f t="shared" si="60"/>
        <v/>
      </c>
      <c r="Q345" s="71" t="str">
        <f t="shared" si="61"/>
        <v/>
      </c>
      <c r="R345" s="71">
        <f t="shared" si="62"/>
        <v>200</v>
      </c>
      <c r="S345" s="71">
        <f t="shared" si="63"/>
        <v>200</v>
      </c>
      <c r="T345" s="71" t="str">
        <f t="shared" si="64"/>
        <v/>
      </c>
      <c r="U345" s="71" t="str">
        <f t="shared" si="65"/>
        <v/>
      </c>
      <c r="V345" s="41"/>
      <c r="W345" s="41"/>
    </row>
    <row r="346" spans="4:23" x14ac:dyDescent="0.25">
      <c r="D346" s="18">
        <v>1947</v>
      </c>
      <c r="E346" s="47">
        <f t="shared" si="54"/>
        <v>4</v>
      </c>
      <c r="F346" s="136" t="s">
        <v>346</v>
      </c>
      <c r="G346" s="172">
        <v>200</v>
      </c>
      <c r="H346" s="172">
        <v>200</v>
      </c>
      <c r="J346" s="71">
        <f t="shared" si="55"/>
        <v>200</v>
      </c>
      <c r="K346" s="71">
        <f t="shared" si="55"/>
        <v>200</v>
      </c>
      <c r="L346" s="71" t="str">
        <f t="shared" si="56"/>
        <v/>
      </c>
      <c r="M346" s="71" t="str">
        <f t="shared" si="57"/>
        <v/>
      </c>
      <c r="N346" s="71" t="str">
        <f t="shared" si="58"/>
        <v/>
      </c>
      <c r="O346" s="71" t="str">
        <f t="shared" si="59"/>
        <v/>
      </c>
      <c r="P346" s="71" t="str">
        <f t="shared" si="60"/>
        <v/>
      </c>
      <c r="Q346" s="71" t="str">
        <f t="shared" si="61"/>
        <v/>
      </c>
      <c r="R346" s="71">
        <f t="shared" si="62"/>
        <v>200</v>
      </c>
      <c r="S346" s="71">
        <f t="shared" si="63"/>
        <v>200</v>
      </c>
      <c r="T346" s="71" t="str">
        <f t="shared" si="64"/>
        <v/>
      </c>
      <c r="U346" s="71" t="str">
        <f t="shared" si="65"/>
        <v/>
      </c>
      <c r="V346" s="41"/>
      <c r="W346" s="41"/>
    </row>
    <row r="347" spans="4:23" x14ac:dyDescent="0.25">
      <c r="D347" s="18">
        <v>1947</v>
      </c>
      <c r="E347" s="47">
        <f t="shared" si="54"/>
        <v>4</v>
      </c>
      <c r="F347" s="136" t="s">
        <v>347</v>
      </c>
      <c r="G347" s="172">
        <v>200</v>
      </c>
      <c r="H347" s="172">
        <v>200</v>
      </c>
      <c r="J347" s="71">
        <f t="shared" si="55"/>
        <v>200</v>
      </c>
      <c r="K347" s="71">
        <f t="shared" si="55"/>
        <v>200</v>
      </c>
      <c r="L347" s="71" t="str">
        <f t="shared" si="56"/>
        <v/>
      </c>
      <c r="M347" s="71" t="str">
        <f t="shared" si="57"/>
        <v/>
      </c>
      <c r="N347" s="71" t="str">
        <f t="shared" si="58"/>
        <v/>
      </c>
      <c r="O347" s="71" t="str">
        <f t="shared" si="59"/>
        <v/>
      </c>
      <c r="P347" s="71" t="str">
        <f t="shared" si="60"/>
        <v/>
      </c>
      <c r="Q347" s="71" t="str">
        <f t="shared" si="61"/>
        <v/>
      </c>
      <c r="R347" s="71">
        <f t="shared" si="62"/>
        <v>200</v>
      </c>
      <c r="S347" s="71">
        <f t="shared" si="63"/>
        <v>200</v>
      </c>
      <c r="T347" s="71" t="str">
        <f t="shared" si="64"/>
        <v/>
      </c>
      <c r="U347" s="71" t="str">
        <f t="shared" si="65"/>
        <v/>
      </c>
      <c r="V347" s="41"/>
      <c r="W347" s="41"/>
    </row>
    <row r="348" spans="4:23" x14ac:dyDescent="0.25">
      <c r="D348" s="18">
        <v>1947</v>
      </c>
      <c r="E348" s="47">
        <f t="shared" si="54"/>
        <v>4</v>
      </c>
      <c r="F348" s="136" t="s">
        <v>348</v>
      </c>
      <c r="G348" s="172">
        <v>200</v>
      </c>
      <c r="H348" s="172">
        <v>200</v>
      </c>
      <c r="J348" s="71">
        <f t="shared" si="55"/>
        <v>200</v>
      </c>
      <c r="K348" s="71">
        <f t="shared" si="55"/>
        <v>200</v>
      </c>
      <c r="L348" s="71" t="str">
        <f t="shared" si="56"/>
        <v/>
      </c>
      <c r="M348" s="71" t="str">
        <f t="shared" si="57"/>
        <v/>
      </c>
      <c r="N348" s="71" t="str">
        <f t="shared" si="58"/>
        <v/>
      </c>
      <c r="O348" s="71" t="str">
        <f t="shared" si="59"/>
        <v/>
      </c>
      <c r="P348" s="71" t="str">
        <f t="shared" si="60"/>
        <v/>
      </c>
      <c r="Q348" s="71" t="str">
        <f t="shared" si="61"/>
        <v/>
      </c>
      <c r="R348" s="71">
        <f t="shared" si="62"/>
        <v>200</v>
      </c>
      <c r="S348" s="71">
        <f t="shared" si="63"/>
        <v>200</v>
      </c>
      <c r="T348" s="71" t="str">
        <f t="shared" si="64"/>
        <v/>
      </c>
      <c r="U348" s="71" t="str">
        <f t="shared" si="65"/>
        <v/>
      </c>
      <c r="V348" s="41"/>
      <c r="W348" s="41"/>
    </row>
    <row r="349" spans="4:23" x14ac:dyDescent="0.25">
      <c r="D349" s="18">
        <v>1947</v>
      </c>
      <c r="E349" s="47">
        <f t="shared" si="54"/>
        <v>4</v>
      </c>
      <c r="F349" s="136" t="s">
        <v>349</v>
      </c>
      <c r="G349" s="172">
        <v>200</v>
      </c>
      <c r="H349" s="172">
        <v>200</v>
      </c>
      <c r="J349" s="71">
        <f t="shared" si="55"/>
        <v>200</v>
      </c>
      <c r="K349" s="71">
        <f t="shared" si="55"/>
        <v>200</v>
      </c>
      <c r="L349" s="71" t="str">
        <f t="shared" si="56"/>
        <v/>
      </c>
      <c r="M349" s="71" t="str">
        <f t="shared" si="57"/>
        <v/>
      </c>
      <c r="N349" s="71" t="str">
        <f t="shared" si="58"/>
        <v/>
      </c>
      <c r="O349" s="71" t="str">
        <f t="shared" si="59"/>
        <v/>
      </c>
      <c r="P349" s="71" t="str">
        <f t="shared" si="60"/>
        <v/>
      </c>
      <c r="Q349" s="71" t="str">
        <f t="shared" si="61"/>
        <v/>
      </c>
      <c r="R349" s="71">
        <f t="shared" si="62"/>
        <v>200</v>
      </c>
      <c r="S349" s="71">
        <f t="shared" si="63"/>
        <v>200</v>
      </c>
      <c r="T349" s="71" t="str">
        <f t="shared" si="64"/>
        <v/>
      </c>
      <c r="U349" s="71" t="str">
        <f t="shared" si="65"/>
        <v/>
      </c>
      <c r="V349" s="41"/>
      <c r="W349" s="41"/>
    </row>
    <row r="350" spans="4:23" x14ac:dyDescent="0.25">
      <c r="D350" s="18">
        <v>1947</v>
      </c>
      <c r="E350" s="47">
        <f t="shared" si="54"/>
        <v>4</v>
      </c>
      <c r="F350" s="136" t="s">
        <v>350</v>
      </c>
      <c r="G350" s="172">
        <v>200</v>
      </c>
      <c r="H350" s="172">
        <v>200</v>
      </c>
      <c r="J350" s="71">
        <f t="shared" si="55"/>
        <v>200</v>
      </c>
      <c r="K350" s="71">
        <f t="shared" si="55"/>
        <v>200</v>
      </c>
      <c r="L350" s="71" t="str">
        <f t="shared" si="56"/>
        <v/>
      </c>
      <c r="M350" s="71" t="str">
        <f t="shared" si="57"/>
        <v/>
      </c>
      <c r="N350" s="71" t="str">
        <f t="shared" si="58"/>
        <v/>
      </c>
      <c r="O350" s="71" t="str">
        <f t="shared" si="59"/>
        <v/>
      </c>
      <c r="P350" s="71" t="str">
        <f t="shared" si="60"/>
        <v/>
      </c>
      <c r="Q350" s="71" t="str">
        <f t="shared" si="61"/>
        <v/>
      </c>
      <c r="R350" s="71">
        <f t="shared" si="62"/>
        <v>200</v>
      </c>
      <c r="S350" s="71">
        <f t="shared" si="63"/>
        <v>200</v>
      </c>
      <c r="T350" s="71" t="str">
        <f t="shared" si="64"/>
        <v/>
      </c>
      <c r="U350" s="71" t="str">
        <f t="shared" si="65"/>
        <v/>
      </c>
      <c r="V350" s="41"/>
      <c r="W350" s="41"/>
    </row>
    <row r="351" spans="4:23" x14ac:dyDescent="0.25">
      <c r="D351" s="18">
        <v>1948</v>
      </c>
      <c r="E351" s="47">
        <f t="shared" si="54"/>
        <v>3</v>
      </c>
      <c r="F351" s="136" t="s">
        <v>351</v>
      </c>
      <c r="G351" s="172">
        <v>200</v>
      </c>
      <c r="H351" s="172">
        <v>200</v>
      </c>
      <c r="J351" s="71">
        <f t="shared" si="55"/>
        <v>200</v>
      </c>
      <c r="K351" s="71">
        <f t="shared" si="55"/>
        <v>200</v>
      </c>
      <c r="L351" s="71" t="str">
        <f t="shared" si="56"/>
        <v/>
      </c>
      <c r="M351" s="71" t="str">
        <f t="shared" si="57"/>
        <v/>
      </c>
      <c r="N351" s="71" t="str">
        <f t="shared" si="58"/>
        <v/>
      </c>
      <c r="O351" s="71" t="str">
        <f t="shared" si="59"/>
        <v/>
      </c>
      <c r="P351" s="71">
        <f t="shared" si="60"/>
        <v>200</v>
      </c>
      <c r="Q351" s="71">
        <f t="shared" si="61"/>
        <v>200</v>
      </c>
      <c r="R351" s="71" t="str">
        <f t="shared" si="62"/>
        <v/>
      </c>
      <c r="S351" s="71" t="str">
        <f t="shared" si="63"/>
        <v/>
      </c>
      <c r="T351" s="71" t="str">
        <f t="shared" si="64"/>
        <v/>
      </c>
      <c r="U351" s="71" t="str">
        <f t="shared" si="65"/>
        <v/>
      </c>
      <c r="V351" s="41"/>
      <c r="W351" s="41"/>
    </row>
    <row r="352" spans="4:23" x14ac:dyDescent="0.25">
      <c r="D352" s="18">
        <v>1948</v>
      </c>
      <c r="E352" s="47">
        <f t="shared" si="54"/>
        <v>3</v>
      </c>
      <c r="F352" s="136" t="s">
        <v>352</v>
      </c>
      <c r="G352" s="172">
        <v>200</v>
      </c>
      <c r="H352" s="172">
        <v>200</v>
      </c>
      <c r="J352" s="71">
        <f t="shared" si="55"/>
        <v>200</v>
      </c>
      <c r="K352" s="71">
        <f t="shared" si="55"/>
        <v>200</v>
      </c>
      <c r="L352" s="71" t="str">
        <f t="shared" si="56"/>
        <v/>
      </c>
      <c r="M352" s="71" t="str">
        <f t="shared" si="57"/>
        <v/>
      </c>
      <c r="N352" s="71" t="str">
        <f t="shared" si="58"/>
        <v/>
      </c>
      <c r="O352" s="71" t="str">
        <f t="shared" si="59"/>
        <v/>
      </c>
      <c r="P352" s="71">
        <f t="shared" si="60"/>
        <v>200</v>
      </c>
      <c r="Q352" s="71">
        <f t="shared" si="61"/>
        <v>200</v>
      </c>
      <c r="R352" s="71" t="str">
        <f t="shared" si="62"/>
        <v/>
      </c>
      <c r="S352" s="71" t="str">
        <f t="shared" si="63"/>
        <v/>
      </c>
      <c r="T352" s="71" t="str">
        <f t="shared" si="64"/>
        <v/>
      </c>
      <c r="U352" s="71" t="str">
        <f t="shared" si="65"/>
        <v/>
      </c>
      <c r="V352" s="41"/>
      <c r="W352" s="41"/>
    </row>
    <row r="353" spans="4:23" x14ac:dyDescent="0.25">
      <c r="D353" s="18">
        <v>1948</v>
      </c>
      <c r="E353" s="47">
        <f t="shared" si="54"/>
        <v>3</v>
      </c>
      <c r="F353" s="136" t="s">
        <v>353</v>
      </c>
      <c r="G353" s="172">
        <v>200</v>
      </c>
      <c r="H353" s="172">
        <v>200</v>
      </c>
      <c r="J353" s="71">
        <f t="shared" si="55"/>
        <v>200</v>
      </c>
      <c r="K353" s="71">
        <f t="shared" si="55"/>
        <v>200</v>
      </c>
      <c r="L353" s="71" t="str">
        <f t="shared" si="56"/>
        <v/>
      </c>
      <c r="M353" s="71" t="str">
        <f t="shared" si="57"/>
        <v/>
      </c>
      <c r="N353" s="71" t="str">
        <f t="shared" si="58"/>
        <v/>
      </c>
      <c r="O353" s="71" t="str">
        <f t="shared" si="59"/>
        <v/>
      </c>
      <c r="P353" s="71">
        <f t="shared" si="60"/>
        <v>200</v>
      </c>
      <c r="Q353" s="71">
        <f t="shared" si="61"/>
        <v>200</v>
      </c>
      <c r="R353" s="71" t="str">
        <f t="shared" si="62"/>
        <v/>
      </c>
      <c r="S353" s="71" t="str">
        <f t="shared" si="63"/>
        <v/>
      </c>
      <c r="T353" s="71" t="str">
        <f t="shared" si="64"/>
        <v/>
      </c>
      <c r="U353" s="71" t="str">
        <f t="shared" si="65"/>
        <v/>
      </c>
      <c r="V353" s="41"/>
      <c r="W353" s="41"/>
    </row>
    <row r="354" spans="4:23" x14ac:dyDescent="0.25">
      <c r="D354" s="18">
        <v>1948</v>
      </c>
      <c r="E354" s="47">
        <f t="shared" si="54"/>
        <v>3</v>
      </c>
      <c r="F354" s="136" t="s">
        <v>354</v>
      </c>
      <c r="G354" s="172">
        <v>200</v>
      </c>
      <c r="H354" s="172">
        <v>200</v>
      </c>
      <c r="J354" s="71">
        <f t="shared" si="55"/>
        <v>200</v>
      </c>
      <c r="K354" s="71">
        <f t="shared" si="55"/>
        <v>200</v>
      </c>
      <c r="L354" s="71" t="str">
        <f t="shared" si="56"/>
        <v/>
      </c>
      <c r="M354" s="71" t="str">
        <f t="shared" si="57"/>
        <v/>
      </c>
      <c r="N354" s="71" t="str">
        <f t="shared" si="58"/>
        <v/>
      </c>
      <c r="O354" s="71" t="str">
        <f t="shared" si="59"/>
        <v/>
      </c>
      <c r="P354" s="71">
        <f t="shared" si="60"/>
        <v>200</v>
      </c>
      <c r="Q354" s="71">
        <f t="shared" si="61"/>
        <v>200</v>
      </c>
      <c r="R354" s="71" t="str">
        <f t="shared" si="62"/>
        <v/>
      </c>
      <c r="S354" s="71" t="str">
        <f t="shared" si="63"/>
        <v/>
      </c>
      <c r="T354" s="71" t="str">
        <f t="shared" si="64"/>
        <v/>
      </c>
      <c r="U354" s="71" t="str">
        <f t="shared" si="65"/>
        <v/>
      </c>
      <c r="V354" s="41"/>
      <c r="W354" s="41"/>
    </row>
    <row r="355" spans="4:23" x14ac:dyDescent="0.25">
      <c r="D355" s="18">
        <v>1948</v>
      </c>
      <c r="E355" s="47">
        <f t="shared" si="54"/>
        <v>3</v>
      </c>
      <c r="F355" s="136" t="s">
        <v>355</v>
      </c>
      <c r="G355" s="172">
        <v>200</v>
      </c>
      <c r="H355" s="172">
        <v>200</v>
      </c>
      <c r="J355" s="71">
        <f t="shared" si="55"/>
        <v>200</v>
      </c>
      <c r="K355" s="71">
        <f t="shared" si="55"/>
        <v>200</v>
      </c>
      <c r="L355" s="71" t="str">
        <f t="shared" si="56"/>
        <v/>
      </c>
      <c r="M355" s="71" t="str">
        <f t="shared" si="57"/>
        <v/>
      </c>
      <c r="N355" s="71" t="str">
        <f t="shared" si="58"/>
        <v/>
      </c>
      <c r="O355" s="71" t="str">
        <f t="shared" si="59"/>
        <v/>
      </c>
      <c r="P355" s="71">
        <f t="shared" si="60"/>
        <v>200</v>
      </c>
      <c r="Q355" s="71">
        <f t="shared" si="61"/>
        <v>200</v>
      </c>
      <c r="R355" s="71" t="str">
        <f t="shared" si="62"/>
        <v/>
      </c>
      <c r="S355" s="71" t="str">
        <f t="shared" si="63"/>
        <v/>
      </c>
      <c r="T355" s="71" t="str">
        <f t="shared" si="64"/>
        <v/>
      </c>
      <c r="U355" s="71" t="str">
        <f t="shared" si="65"/>
        <v/>
      </c>
      <c r="V355" s="41"/>
      <c r="W355" s="41"/>
    </row>
    <row r="356" spans="4:23" x14ac:dyDescent="0.25">
      <c r="D356" s="18">
        <v>1948</v>
      </c>
      <c r="E356" s="47">
        <f t="shared" si="54"/>
        <v>3</v>
      </c>
      <c r="F356" s="136" t="s">
        <v>356</v>
      </c>
      <c r="G356" s="172">
        <v>200</v>
      </c>
      <c r="H356" s="172">
        <v>200</v>
      </c>
      <c r="J356" s="71">
        <f t="shared" si="55"/>
        <v>200</v>
      </c>
      <c r="K356" s="71">
        <f t="shared" si="55"/>
        <v>200</v>
      </c>
      <c r="L356" s="71" t="str">
        <f t="shared" si="56"/>
        <v/>
      </c>
      <c r="M356" s="71" t="str">
        <f t="shared" si="57"/>
        <v/>
      </c>
      <c r="N356" s="71" t="str">
        <f t="shared" si="58"/>
        <v/>
      </c>
      <c r="O356" s="71" t="str">
        <f t="shared" si="59"/>
        <v/>
      </c>
      <c r="P356" s="71">
        <f t="shared" si="60"/>
        <v>200</v>
      </c>
      <c r="Q356" s="71">
        <f t="shared" si="61"/>
        <v>200</v>
      </c>
      <c r="R356" s="71" t="str">
        <f t="shared" si="62"/>
        <v/>
      </c>
      <c r="S356" s="71" t="str">
        <f t="shared" si="63"/>
        <v/>
      </c>
      <c r="T356" s="71" t="str">
        <f t="shared" si="64"/>
        <v/>
      </c>
      <c r="U356" s="71" t="str">
        <f t="shared" si="65"/>
        <v/>
      </c>
      <c r="V356" s="41"/>
      <c r="W356" s="41"/>
    </row>
    <row r="357" spans="4:23" x14ac:dyDescent="0.25">
      <c r="D357" s="18">
        <v>1948</v>
      </c>
      <c r="E357" s="47">
        <f t="shared" si="54"/>
        <v>3</v>
      </c>
      <c r="F357" s="136" t="s">
        <v>357</v>
      </c>
      <c r="G357" s="172">
        <v>200</v>
      </c>
      <c r="H357" s="172">
        <v>200</v>
      </c>
      <c r="J357" s="71">
        <f t="shared" si="55"/>
        <v>200</v>
      </c>
      <c r="K357" s="71">
        <f t="shared" si="55"/>
        <v>200</v>
      </c>
      <c r="L357" s="71" t="str">
        <f t="shared" si="56"/>
        <v/>
      </c>
      <c r="M357" s="71" t="str">
        <f t="shared" si="57"/>
        <v/>
      </c>
      <c r="N357" s="71" t="str">
        <f t="shared" si="58"/>
        <v/>
      </c>
      <c r="O357" s="71" t="str">
        <f t="shared" si="59"/>
        <v/>
      </c>
      <c r="P357" s="71">
        <f t="shared" si="60"/>
        <v>200</v>
      </c>
      <c r="Q357" s="71">
        <f t="shared" si="61"/>
        <v>200</v>
      </c>
      <c r="R357" s="71" t="str">
        <f t="shared" si="62"/>
        <v/>
      </c>
      <c r="S357" s="71" t="str">
        <f t="shared" si="63"/>
        <v/>
      </c>
      <c r="T357" s="71" t="str">
        <f t="shared" si="64"/>
        <v/>
      </c>
      <c r="U357" s="71" t="str">
        <f t="shared" si="65"/>
        <v/>
      </c>
      <c r="V357" s="41"/>
      <c r="W357" s="41"/>
    </row>
    <row r="358" spans="4:23" x14ac:dyDescent="0.25">
      <c r="D358" s="18">
        <v>1948</v>
      </c>
      <c r="E358" s="47">
        <f t="shared" si="54"/>
        <v>3</v>
      </c>
      <c r="F358" s="136" t="s">
        <v>358</v>
      </c>
      <c r="G358" s="172">
        <v>200</v>
      </c>
      <c r="H358" s="172">
        <v>200</v>
      </c>
      <c r="J358" s="71">
        <f t="shared" si="55"/>
        <v>200</v>
      </c>
      <c r="K358" s="71">
        <f t="shared" si="55"/>
        <v>200</v>
      </c>
      <c r="L358" s="71" t="str">
        <f t="shared" si="56"/>
        <v/>
      </c>
      <c r="M358" s="71" t="str">
        <f t="shared" si="57"/>
        <v/>
      </c>
      <c r="N358" s="71" t="str">
        <f t="shared" si="58"/>
        <v/>
      </c>
      <c r="O358" s="71" t="str">
        <f t="shared" si="59"/>
        <v/>
      </c>
      <c r="P358" s="71">
        <f t="shared" si="60"/>
        <v>200</v>
      </c>
      <c r="Q358" s="71">
        <f t="shared" si="61"/>
        <v>200</v>
      </c>
      <c r="R358" s="71" t="str">
        <f t="shared" si="62"/>
        <v/>
      </c>
      <c r="S358" s="71" t="str">
        <f t="shared" si="63"/>
        <v/>
      </c>
      <c r="T358" s="71" t="str">
        <f t="shared" si="64"/>
        <v/>
      </c>
      <c r="U358" s="71" t="str">
        <f t="shared" si="65"/>
        <v/>
      </c>
      <c r="V358" s="41"/>
      <c r="W358" s="41"/>
    </row>
    <row r="359" spans="4:23" x14ac:dyDescent="0.25">
      <c r="D359" s="18">
        <v>1948</v>
      </c>
      <c r="E359" s="47">
        <f t="shared" si="54"/>
        <v>3</v>
      </c>
      <c r="F359" s="136" t="s">
        <v>359</v>
      </c>
      <c r="G359" s="172">
        <v>200</v>
      </c>
      <c r="H359" s="172">
        <v>200</v>
      </c>
      <c r="J359" s="71">
        <f t="shared" si="55"/>
        <v>200</v>
      </c>
      <c r="K359" s="71">
        <f t="shared" si="55"/>
        <v>200</v>
      </c>
      <c r="L359" s="71" t="str">
        <f t="shared" si="56"/>
        <v/>
      </c>
      <c r="M359" s="71" t="str">
        <f t="shared" si="57"/>
        <v/>
      </c>
      <c r="N359" s="71" t="str">
        <f t="shared" si="58"/>
        <v/>
      </c>
      <c r="O359" s="71" t="str">
        <f t="shared" si="59"/>
        <v/>
      </c>
      <c r="P359" s="71">
        <f t="shared" si="60"/>
        <v>200</v>
      </c>
      <c r="Q359" s="71">
        <f t="shared" si="61"/>
        <v>200</v>
      </c>
      <c r="R359" s="71" t="str">
        <f t="shared" si="62"/>
        <v/>
      </c>
      <c r="S359" s="71" t="str">
        <f t="shared" si="63"/>
        <v/>
      </c>
      <c r="T359" s="71" t="str">
        <f t="shared" si="64"/>
        <v/>
      </c>
      <c r="U359" s="71" t="str">
        <f t="shared" si="65"/>
        <v/>
      </c>
      <c r="V359" s="41"/>
      <c r="W359" s="41"/>
    </row>
    <row r="360" spans="4:23" x14ac:dyDescent="0.25">
      <c r="D360" s="18">
        <v>1948</v>
      </c>
      <c r="E360" s="47">
        <f t="shared" ref="E360:E423" si="66">INDEX($B$39:$B$121,MATCH($D360,$A$39:$A$121,0),1)</f>
        <v>3</v>
      </c>
      <c r="F360" s="136" t="s">
        <v>360</v>
      </c>
      <c r="G360" s="172">
        <v>200</v>
      </c>
      <c r="H360" s="172">
        <v>200</v>
      </c>
      <c r="J360" s="71">
        <f t="shared" ref="J360:K423" si="67">G360</f>
        <v>200</v>
      </c>
      <c r="K360" s="71">
        <f t="shared" si="67"/>
        <v>200</v>
      </c>
      <c r="L360" s="71" t="str">
        <f t="shared" ref="L360:L423" si="68">IF($E360=L$36,$G360,"")</f>
        <v/>
      </c>
      <c r="M360" s="71" t="str">
        <f t="shared" ref="M360:M423" si="69">IF($E360=M$36,$H360,"")</f>
        <v/>
      </c>
      <c r="N360" s="71" t="str">
        <f t="shared" ref="N360:N423" si="70">IF($E360=N$36,$G360,"")</f>
        <v/>
      </c>
      <c r="O360" s="71" t="str">
        <f t="shared" ref="O360:O423" si="71">IF($E360=O$36,$H360,"")</f>
        <v/>
      </c>
      <c r="P360" s="71">
        <f t="shared" ref="P360:P423" si="72">IF($E360=P$36,$G360,"")</f>
        <v>200</v>
      </c>
      <c r="Q360" s="71">
        <f t="shared" ref="Q360:Q423" si="73">IF($E360=Q$36,$H360,"")</f>
        <v>200</v>
      </c>
      <c r="R360" s="71" t="str">
        <f t="shared" ref="R360:R423" si="74">IF($E360=R$36,$G360,"")</f>
        <v/>
      </c>
      <c r="S360" s="71" t="str">
        <f t="shared" ref="S360:S423" si="75">IF($E360=S$36,$H360,"")</f>
        <v/>
      </c>
      <c r="T360" s="71" t="str">
        <f t="shared" ref="T360:T423" si="76">IF($E360=T$36,$G360,"")</f>
        <v/>
      </c>
      <c r="U360" s="71" t="str">
        <f t="shared" ref="U360:U423" si="77">IF($E360=U$36,$H360,"")</f>
        <v/>
      </c>
      <c r="V360" s="41"/>
      <c r="W360" s="41"/>
    </row>
    <row r="361" spans="4:23" x14ac:dyDescent="0.25">
      <c r="D361" s="18">
        <v>1948</v>
      </c>
      <c r="E361" s="47">
        <f t="shared" si="66"/>
        <v>3</v>
      </c>
      <c r="F361" s="136" t="s">
        <v>361</v>
      </c>
      <c r="G361" s="172">
        <v>200</v>
      </c>
      <c r="H361" s="172">
        <v>200</v>
      </c>
      <c r="J361" s="71">
        <f t="shared" si="67"/>
        <v>200</v>
      </c>
      <c r="K361" s="71">
        <f t="shared" si="67"/>
        <v>200</v>
      </c>
      <c r="L361" s="71" t="str">
        <f t="shared" si="68"/>
        <v/>
      </c>
      <c r="M361" s="71" t="str">
        <f t="shared" si="69"/>
        <v/>
      </c>
      <c r="N361" s="71" t="str">
        <f t="shared" si="70"/>
        <v/>
      </c>
      <c r="O361" s="71" t="str">
        <f t="shared" si="71"/>
        <v/>
      </c>
      <c r="P361" s="71">
        <f t="shared" si="72"/>
        <v>200</v>
      </c>
      <c r="Q361" s="71">
        <f t="shared" si="73"/>
        <v>200</v>
      </c>
      <c r="R361" s="71" t="str">
        <f t="shared" si="74"/>
        <v/>
      </c>
      <c r="S361" s="71" t="str">
        <f t="shared" si="75"/>
        <v/>
      </c>
      <c r="T361" s="71" t="str">
        <f t="shared" si="76"/>
        <v/>
      </c>
      <c r="U361" s="71" t="str">
        <f t="shared" si="77"/>
        <v/>
      </c>
      <c r="V361" s="41"/>
      <c r="W361" s="41"/>
    </row>
    <row r="362" spans="4:23" x14ac:dyDescent="0.25">
      <c r="D362" s="18">
        <v>1948</v>
      </c>
      <c r="E362" s="47">
        <f t="shared" si="66"/>
        <v>3</v>
      </c>
      <c r="F362" s="136" t="s">
        <v>362</v>
      </c>
      <c r="G362" s="172">
        <v>200</v>
      </c>
      <c r="H362" s="172">
        <v>200</v>
      </c>
      <c r="J362" s="71">
        <f t="shared" si="67"/>
        <v>200</v>
      </c>
      <c r="K362" s="71">
        <f t="shared" si="67"/>
        <v>200</v>
      </c>
      <c r="L362" s="71" t="str">
        <f t="shared" si="68"/>
        <v/>
      </c>
      <c r="M362" s="71" t="str">
        <f t="shared" si="69"/>
        <v/>
      </c>
      <c r="N362" s="71" t="str">
        <f t="shared" si="70"/>
        <v/>
      </c>
      <c r="O362" s="71" t="str">
        <f t="shared" si="71"/>
        <v/>
      </c>
      <c r="P362" s="71">
        <f t="shared" si="72"/>
        <v>200</v>
      </c>
      <c r="Q362" s="71">
        <f t="shared" si="73"/>
        <v>200</v>
      </c>
      <c r="R362" s="71" t="str">
        <f t="shared" si="74"/>
        <v/>
      </c>
      <c r="S362" s="71" t="str">
        <f t="shared" si="75"/>
        <v/>
      </c>
      <c r="T362" s="71" t="str">
        <f t="shared" si="76"/>
        <v/>
      </c>
      <c r="U362" s="71" t="str">
        <f t="shared" si="77"/>
        <v/>
      </c>
      <c r="V362" s="41"/>
      <c r="W362" s="41"/>
    </row>
    <row r="363" spans="4:23" x14ac:dyDescent="0.25">
      <c r="D363" s="18">
        <v>1949</v>
      </c>
      <c r="E363" s="47">
        <f t="shared" si="66"/>
        <v>4</v>
      </c>
      <c r="F363" s="136" t="s">
        <v>363</v>
      </c>
      <c r="G363" s="172">
        <v>200</v>
      </c>
      <c r="H363" s="172">
        <v>200</v>
      </c>
      <c r="J363" s="71">
        <f t="shared" si="67"/>
        <v>200</v>
      </c>
      <c r="K363" s="71">
        <f t="shared" si="67"/>
        <v>200</v>
      </c>
      <c r="L363" s="71" t="str">
        <f t="shared" si="68"/>
        <v/>
      </c>
      <c r="M363" s="71" t="str">
        <f t="shared" si="69"/>
        <v/>
      </c>
      <c r="N363" s="71" t="str">
        <f t="shared" si="70"/>
        <v/>
      </c>
      <c r="O363" s="71" t="str">
        <f t="shared" si="71"/>
        <v/>
      </c>
      <c r="P363" s="71" t="str">
        <f t="shared" si="72"/>
        <v/>
      </c>
      <c r="Q363" s="71" t="str">
        <f t="shared" si="73"/>
        <v/>
      </c>
      <c r="R363" s="71">
        <f t="shared" si="74"/>
        <v>200</v>
      </c>
      <c r="S363" s="71">
        <f t="shared" si="75"/>
        <v>200</v>
      </c>
      <c r="T363" s="71" t="str">
        <f t="shared" si="76"/>
        <v/>
      </c>
      <c r="U363" s="71" t="str">
        <f t="shared" si="77"/>
        <v/>
      </c>
      <c r="V363" s="41"/>
      <c r="W363" s="41"/>
    </row>
    <row r="364" spans="4:23" x14ac:dyDescent="0.25">
      <c r="D364" s="18">
        <v>1949</v>
      </c>
      <c r="E364" s="47">
        <f t="shared" si="66"/>
        <v>4</v>
      </c>
      <c r="F364" s="136" t="s">
        <v>364</v>
      </c>
      <c r="G364" s="172">
        <v>200</v>
      </c>
      <c r="H364" s="172">
        <v>200</v>
      </c>
      <c r="J364" s="71">
        <f t="shared" si="67"/>
        <v>200</v>
      </c>
      <c r="K364" s="71">
        <f t="shared" si="67"/>
        <v>200</v>
      </c>
      <c r="L364" s="71" t="str">
        <f t="shared" si="68"/>
        <v/>
      </c>
      <c r="M364" s="71" t="str">
        <f t="shared" si="69"/>
        <v/>
      </c>
      <c r="N364" s="71" t="str">
        <f t="shared" si="70"/>
        <v/>
      </c>
      <c r="O364" s="71" t="str">
        <f t="shared" si="71"/>
        <v/>
      </c>
      <c r="P364" s="71" t="str">
        <f t="shared" si="72"/>
        <v/>
      </c>
      <c r="Q364" s="71" t="str">
        <f t="shared" si="73"/>
        <v/>
      </c>
      <c r="R364" s="71">
        <f t="shared" si="74"/>
        <v>200</v>
      </c>
      <c r="S364" s="71">
        <f t="shared" si="75"/>
        <v>200</v>
      </c>
      <c r="T364" s="71" t="str">
        <f t="shared" si="76"/>
        <v/>
      </c>
      <c r="U364" s="71" t="str">
        <f t="shared" si="77"/>
        <v/>
      </c>
      <c r="V364" s="41"/>
      <c r="W364" s="41"/>
    </row>
    <row r="365" spans="4:23" x14ac:dyDescent="0.25">
      <c r="D365" s="18">
        <v>1949</v>
      </c>
      <c r="E365" s="47">
        <f t="shared" si="66"/>
        <v>4</v>
      </c>
      <c r="F365" s="136" t="s">
        <v>365</v>
      </c>
      <c r="G365" s="172">
        <v>200</v>
      </c>
      <c r="H365" s="172">
        <v>200</v>
      </c>
      <c r="J365" s="71">
        <f t="shared" si="67"/>
        <v>200</v>
      </c>
      <c r="K365" s="71">
        <f t="shared" si="67"/>
        <v>200</v>
      </c>
      <c r="L365" s="71" t="str">
        <f t="shared" si="68"/>
        <v/>
      </c>
      <c r="M365" s="71" t="str">
        <f t="shared" si="69"/>
        <v/>
      </c>
      <c r="N365" s="71" t="str">
        <f t="shared" si="70"/>
        <v/>
      </c>
      <c r="O365" s="71" t="str">
        <f t="shared" si="71"/>
        <v/>
      </c>
      <c r="P365" s="71" t="str">
        <f t="shared" si="72"/>
        <v/>
      </c>
      <c r="Q365" s="71" t="str">
        <f t="shared" si="73"/>
        <v/>
      </c>
      <c r="R365" s="71">
        <f t="shared" si="74"/>
        <v>200</v>
      </c>
      <c r="S365" s="71">
        <f t="shared" si="75"/>
        <v>200</v>
      </c>
      <c r="T365" s="71" t="str">
        <f t="shared" si="76"/>
        <v/>
      </c>
      <c r="U365" s="71" t="str">
        <f t="shared" si="77"/>
        <v/>
      </c>
      <c r="V365" s="41"/>
      <c r="W365" s="41"/>
    </row>
    <row r="366" spans="4:23" x14ac:dyDescent="0.25">
      <c r="D366" s="18">
        <v>1949</v>
      </c>
      <c r="E366" s="47">
        <f t="shared" si="66"/>
        <v>4</v>
      </c>
      <c r="F366" s="136" t="s">
        <v>366</v>
      </c>
      <c r="G366" s="172">
        <v>200</v>
      </c>
      <c r="H366" s="172">
        <v>200</v>
      </c>
      <c r="J366" s="71">
        <f t="shared" si="67"/>
        <v>200</v>
      </c>
      <c r="K366" s="71">
        <f t="shared" si="67"/>
        <v>200</v>
      </c>
      <c r="L366" s="71" t="str">
        <f t="shared" si="68"/>
        <v/>
      </c>
      <c r="M366" s="71" t="str">
        <f t="shared" si="69"/>
        <v/>
      </c>
      <c r="N366" s="71" t="str">
        <f t="shared" si="70"/>
        <v/>
      </c>
      <c r="O366" s="71" t="str">
        <f t="shared" si="71"/>
        <v/>
      </c>
      <c r="P366" s="71" t="str">
        <f t="shared" si="72"/>
        <v/>
      </c>
      <c r="Q366" s="71" t="str">
        <f t="shared" si="73"/>
        <v/>
      </c>
      <c r="R366" s="71">
        <f t="shared" si="74"/>
        <v>200</v>
      </c>
      <c r="S366" s="71">
        <f t="shared" si="75"/>
        <v>200</v>
      </c>
      <c r="T366" s="71" t="str">
        <f t="shared" si="76"/>
        <v/>
      </c>
      <c r="U366" s="71" t="str">
        <f t="shared" si="77"/>
        <v/>
      </c>
      <c r="V366" s="41"/>
      <c r="W366" s="41"/>
    </row>
    <row r="367" spans="4:23" x14ac:dyDescent="0.25">
      <c r="D367" s="18">
        <v>1949</v>
      </c>
      <c r="E367" s="47">
        <f t="shared" si="66"/>
        <v>4</v>
      </c>
      <c r="F367" s="136" t="s">
        <v>367</v>
      </c>
      <c r="G367" s="172">
        <v>200</v>
      </c>
      <c r="H367" s="172">
        <v>200</v>
      </c>
      <c r="J367" s="71">
        <f t="shared" si="67"/>
        <v>200</v>
      </c>
      <c r="K367" s="71">
        <f t="shared" si="67"/>
        <v>200</v>
      </c>
      <c r="L367" s="71" t="str">
        <f t="shared" si="68"/>
        <v/>
      </c>
      <c r="M367" s="71" t="str">
        <f t="shared" si="69"/>
        <v/>
      </c>
      <c r="N367" s="71" t="str">
        <f t="shared" si="70"/>
        <v/>
      </c>
      <c r="O367" s="71" t="str">
        <f t="shared" si="71"/>
        <v/>
      </c>
      <c r="P367" s="71" t="str">
        <f t="shared" si="72"/>
        <v/>
      </c>
      <c r="Q367" s="71" t="str">
        <f t="shared" si="73"/>
        <v/>
      </c>
      <c r="R367" s="71">
        <f t="shared" si="74"/>
        <v>200</v>
      </c>
      <c r="S367" s="71">
        <f t="shared" si="75"/>
        <v>200</v>
      </c>
      <c r="T367" s="71" t="str">
        <f t="shared" si="76"/>
        <v/>
      </c>
      <c r="U367" s="71" t="str">
        <f t="shared" si="77"/>
        <v/>
      </c>
      <c r="V367" s="41"/>
      <c r="W367" s="41"/>
    </row>
    <row r="368" spans="4:23" x14ac:dyDescent="0.25">
      <c r="D368" s="18">
        <v>1949</v>
      </c>
      <c r="E368" s="47">
        <f t="shared" si="66"/>
        <v>4</v>
      </c>
      <c r="F368" s="136" t="s">
        <v>368</v>
      </c>
      <c r="G368" s="172">
        <v>200</v>
      </c>
      <c r="H368" s="172">
        <v>200</v>
      </c>
      <c r="J368" s="71">
        <f t="shared" si="67"/>
        <v>200</v>
      </c>
      <c r="K368" s="71">
        <f t="shared" si="67"/>
        <v>200</v>
      </c>
      <c r="L368" s="71" t="str">
        <f t="shared" si="68"/>
        <v/>
      </c>
      <c r="M368" s="71" t="str">
        <f t="shared" si="69"/>
        <v/>
      </c>
      <c r="N368" s="71" t="str">
        <f t="shared" si="70"/>
        <v/>
      </c>
      <c r="O368" s="71" t="str">
        <f t="shared" si="71"/>
        <v/>
      </c>
      <c r="P368" s="71" t="str">
        <f t="shared" si="72"/>
        <v/>
      </c>
      <c r="Q368" s="71" t="str">
        <f t="shared" si="73"/>
        <v/>
      </c>
      <c r="R368" s="71">
        <f t="shared" si="74"/>
        <v>200</v>
      </c>
      <c r="S368" s="71">
        <f t="shared" si="75"/>
        <v>200</v>
      </c>
      <c r="T368" s="71" t="str">
        <f t="shared" si="76"/>
        <v/>
      </c>
      <c r="U368" s="71" t="str">
        <f t="shared" si="77"/>
        <v/>
      </c>
      <c r="V368" s="41"/>
      <c r="W368" s="41"/>
    </row>
    <row r="369" spans="4:23" x14ac:dyDescent="0.25">
      <c r="D369" s="18">
        <v>1949</v>
      </c>
      <c r="E369" s="47">
        <f t="shared" si="66"/>
        <v>4</v>
      </c>
      <c r="F369" s="136" t="s">
        <v>369</v>
      </c>
      <c r="G369" s="172">
        <v>200</v>
      </c>
      <c r="H369" s="172">
        <v>200</v>
      </c>
      <c r="J369" s="71">
        <f t="shared" si="67"/>
        <v>200</v>
      </c>
      <c r="K369" s="71">
        <f t="shared" si="67"/>
        <v>200</v>
      </c>
      <c r="L369" s="71" t="str">
        <f t="shared" si="68"/>
        <v/>
      </c>
      <c r="M369" s="71" t="str">
        <f t="shared" si="69"/>
        <v/>
      </c>
      <c r="N369" s="71" t="str">
        <f t="shared" si="70"/>
        <v/>
      </c>
      <c r="O369" s="71" t="str">
        <f t="shared" si="71"/>
        <v/>
      </c>
      <c r="P369" s="71" t="str">
        <f t="shared" si="72"/>
        <v/>
      </c>
      <c r="Q369" s="71" t="str">
        <f t="shared" si="73"/>
        <v/>
      </c>
      <c r="R369" s="71">
        <f t="shared" si="74"/>
        <v>200</v>
      </c>
      <c r="S369" s="71">
        <f t="shared" si="75"/>
        <v>200</v>
      </c>
      <c r="T369" s="71" t="str">
        <f t="shared" si="76"/>
        <v/>
      </c>
      <c r="U369" s="71" t="str">
        <f t="shared" si="77"/>
        <v/>
      </c>
      <c r="V369" s="41"/>
      <c r="W369" s="41"/>
    </row>
    <row r="370" spans="4:23" x14ac:dyDescent="0.25">
      <c r="D370" s="18">
        <v>1949</v>
      </c>
      <c r="E370" s="47">
        <f t="shared" si="66"/>
        <v>4</v>
      </c>
      <c r="F370" s="136" t="s">
        <v>370</v>
      </c>
      <c r="G370" s="172">
        <v>200</v>
      </c>
      <c r="H370" s="172">
        <v>200</v>
      </c>
      <c r="J370" s="71">
        <f t="shared" si="67"/>
        <v>200</v>
      </c>
      <c r="K370" s="71">
        <f t="shared" si="67"/>
        <v>200</v>
      </c>
      <c r="L370" s="71" t="str">
        <f t="shared" si="68"/>
        <v/>
      </c>
      <c r="M370" s="71" t="str">
        <f t="shared" si="69"/>
        <v/>
      </c>
      <c r="N370" s="71" t="str">
        <f t="shared" si="70"/>
        <v/>
      </c>
      <c r="O370" s="71" t="str">
        <f t="shared" si="71"/>
        <v/>
      </c>
      <c r="P370" s="71" t="str">
        <f t="shared" si="72"/>
        <v/>
      </c>
      <c r="Q370" s="71" t="str">
        <f t="shared" si="73"/>
        <v/>
      </c>
      <c r="R370" s="71">
        <f t="shared" si="74"/>
        <v>200</v>
      </c>
      <c r="S370" s="71">
        <f t="shared" si="75"/>
        <v>200</v>
      </c>
      <c r="T370" s="71" t="str">
        <f t="shared" si="76"/>
        <v/>
      </c>
      <c r="U370" s="71" t="str">
        <f t="shared" si="77"/>
        <v/>
      </c>
      <c r="V370" s="41"/>
      <c r="W370" s="41"/>
    </row>
    <row r="371" spans="4:23" x14ac:dyDescent="0.25">
      <c r="D371" s="18">
        <v>1949</v>
      </c>
      <c r="E371" s="47">
        <f t="shared" si="66"/>
        <v>4</v>
      </c>
      <c r="F371" s="136" t="s">
        <v>371</v>
      </c>
      <c r="G371" s="172">
        <v>200</v>
      </c>
      <c r="H371" s="172">
        <v>200</v>
      </c>
      <c r="J371" s="71">
        <f t="shared" si="67"/>
        <v>200</v>
      </c>
      <c r="K371" s="71">
        <f t="shared" si="67"/>
        <v>200</v>
      </c>
      <c r="L371" s="71" t="str">
        <f t="shared" si="68"/>
        <v/>
      </c>
      <c r="M371" s="71" t="str">
        <f t="shared" si="69"/>
        <v/>
      </c>
      <c r="N371" s="71" t="str">
        <f t="shared" si="70"/>
        <v/>
      </c>
      <c r="O371" s="71" t="str">
        <f t="shared" si="71"/>
        <v/>
      </c>
      <c r="P371" s="71" t="str">
        <f t="shared" si="72"/>
        <v/>
      </c>
      <c r="Q371" s="71" t="str">
        <f t="shared" si="73"/>
        <v/>
      </c>
      <c r="R371" s="71">
        <f t="shared" si="74"/>
        <v>200</v>
      </c>
      <c r="S371" s="71">
        <f t="shared" si="75"/>
        <v>200</v>
      </c>
      <c r="T371" s="71" t="str">
        <f t="shared" si="76"/>
        <v/>
      </c>
      <c r="U371" s="71" t="str">
        <f t="shared" si="77"/>
        <v/>
      </c>
      <c r="V371" s="41"/>
      <c r="W371" s="41"/>
    </row>
    <row r="372" spans="4:23" x14ac:dyDescent="0.25">
      <c r="D372" s="18">
        <v>1949</v>
      </c>
      <c r="E372" s="47">
        <f t="shared" si="66"/>
        <v>4</v>
      </c>
      <c r="F372" s="136" t="s">
        <v>372</v>
      </c>
      <c r="G372" s="172">
        <v>200</v>
      </c>
      <c r="H372" s="172">
        <v>200</v>
      </c>
      <c r="J372" s="71">
        <f t="shared" si="67"/>
        <v>200</v>
      </c>
      <c r="K372" s="71">
        <f t="shared" si="67"/>
        <v>200</v>
      </c>
      <c r="L372" s="71" t="str">
        <f t="shared" si="68"/>
        <v/>
      </c>
      <c r="M372" s="71" t="str">
        <f t="shared" si="69"/>
        <v/>
      </c>
      <c r="N372" s="71" t="str">
        <f t="shared" si="70"/>
        <v/>
      </c>
      <c r="O372" s="71" t="str">
        <f t="shared" si="71"/>
        <v/>
      </c>
      <c r="P372" s="71" t="str">
        <f t="shared" si="72"/>
        <v/>
      </c>
      <c r="Q372" s="71" t="str">
        <f t="shared" si="73"/>
        <v/>
      </c>
      <c r="R372" s="71">
        <f t="shared" si="74"/>
        <v>200</v>
      </c>
      <c r="S372" s="71">
        <f t="shared" si="75"/>
        <v>200</v>
      </c>
      <c r="T372" s="71" t="str">
        <f t="shared" si="76"/>
        <v/>
      </c>
      <c r="U372" s="71" t="str">
        <f t="shared" si="77"/>
        <v/>
      </c>
      <c r="V372" s="41"/>
      <c r="W372" s="41"/>
    </row>
    <row r="373" spans="4:23" x14ac:dyDescent="0.25">
      <c r="D373" s="18">
        <v>1949</v>
      </c>
      <c r="E373" s="47">
        <f t="shared" si="66"/>
        <v>4</v>
      </c>
      <c r="F373" s="136" t="s">
        <v>373</v>
      </c>
      <c r="G373" s="172">
        <v>200</v>
      </c>
      <c r="H373" s="172">
        <v>200</v>
      </c>
      <c r="J373" s="71">
        <f t="shared" si="67"/>
        <v>200</v>
      </c>
      <c r="K373" s="71">
        <f t="shared" si="67"/>
        <v>200</v>
      </c>
      <c r="L373" s="71" t="str">
        <f t="shared" si="68"/>
        <v/>
      </c>
      <c r="M373" s="71" t="str">
        <f t="shared" si="69"/>
        <v/>
      </c>
      <c r="N373" s="71" t="str">
        <f t="shared" si="70"/>
        <v/>
      </c>
      <c r="O373" s="71" t="str">
        <f t="shared" si="71"/>
        <v/>
      </c>
      <c r="P373" s="71" t="str">
        <f t="shared" si="72"/>
        <v/>
      </c>
      <c r="Q373" s="71" t="str">
        <f t="shared" si="73"/>
        <v/>
      </c>
      <c r="R373" s="71">
        <f t="shared" si="74"/>
        <v>200</v>
      </c>
      <c r="S373" s="71">
        <f t="shared" si="75"/>
        <v>200</v>
      </c>
      <c r="T373" s="71" t="str">
        <f t="shared" si="76"/>
        <v/>
      </c>
      <c r="U373" s="71" t="str">
        <f t="shared" si="77"/>
        <v/>
      </c>
      <c r="V373" s="41"/>
      <c r="W373" s="41"/>
    </row>
    <row r="374" spans="4:23" x14ac:dyDescent="0.25">
      <c r="D374" s="18">
        <v>1949</v>
      </c>
      <c r="E374" s="47">
        <f t="shared" si="66"/>
        <v>4</v>
      </c>
      <c r="F374" s="136" t="s">
        <v>374</v>
      </c>
      <c r="G374" s="172">
        <v>200</v>
      </c>
      <c r="H374" s="172">
        <v>200</v>
      </c>
      <c r="J374" s="71">
        <f t="shared" si="67"/>
        <v>200</v>
      </c>
      <c r="K374" s="71">
        <f t="shared" si="67"/>
        <v>200</v>
      </c>
      <c r="L374" s="71" t="str">
        <f t="shared" si="68"/>
        <v/>
      </c>
      <c r="M374" s="71" t="str">
        <f t="shared" si="69"/>
        <v/>
      </c>
      <c r="N374" s="71" t="str">
        <f t="shared" si="70"/>
        <v/>
      </c>
      <c r="O374" s="71" t="str">
        <f t="shared" si="71"/>
        <v/>
      </c>
      <c r="P374" s="71" t="str">
        <f t="shared" si="72"/>
        <v/>
      </c>
      <c r="Q374" s="71" t="str">
        <f t="shared" si="73"/>
        <v/>
      </c>
      <c r="R374" s="71">
        <f t="shared" si="74"/>
        <v>200</v>
      </c>
      <c r="S374" s="71">
        <f t="shared" si="75"/>
        <v>200</v>
      </c>
      <c r="T374" s="71" t="str">
        <f t="shared" si="76"/>
        <v/>
      </c>
      <c r="U374" s="71" t="str">
        <f t="shared" si="77"/>
        <v/>
      </c>
      <c r="V374" s="41"/>
      <c r="W374" s="41"/>
    </row>
    <row r="375" spans="4:23" x14ac:dyDescent="0.25">
      <c r="D375" s="18">
        <v>1950</v>
      </c>
      <c r="E375" s="47">
        <f t="shared" si="66"/>
        <v>3</v>
      </c>
      <c r="F375" s="136" t="s">
        <v>375</v>
      </c>
      <c r="G375" s="172">
        <v>200</v>
      </c>
      <c r="H375" s="172">
        <v>200</v>
      </c>
      <c r="J375" s="71">
        <f t="shared" si="67"/>
        <v>200</v>
      </c>
      <c r="K375" s="71">
        <f t="shared" si="67"/>
        <v>200</v>
      </c>
      <c r="L375" s="71" t="str">
        <f t="shared" si="68"/>
        <v/>
      </c>
      <c r="M375" s="71" t="str">
        <f t="shared" si="69"/>
        <v/>
      </c>
      <c r="N375" s="71" t="str">
        <f t="shared" si="70"/>
        <v/>
      </c>
      <c r="O375" s="71" t="str">
        <f t="shared" si="71"/>
        <v/>
      </c>
      <c r="P375" s="71">
        <f t="shared" si="72"/>
        <v>200</v>
      </c>
      <c r="Q375" s="71">
        <f t="shared" si="73"/>
        <v>200</v>
      </c>
      <c r="R375" s="71" t="str">
        <f t="shared" si="74"/>
        <v/>
      </c>
      <c r="S375" s="71" t="str">
        <f t="shared" si="75"/>
        <v/>
      </c>
      <c r="T375" s="71" t="str">
        <f t="shared" si="76"/>
        <v/>
      </c>
      <c r="U375" s="71" t="str">
        <f t="shared" si="77"/>
        <v/>
      </c>
      <c r="V375" s="41"/>
      <c r="W375" s="41"/>
    </row>
    <row r="376" spans="4:23" x14ac:dyDescent="0.25">
      <c r="D376" s="18">
        <v>1950</v>
      </c>
      <c r="E376" s="47">
        <f t="shared" si="66"/>
        <v>3</v>
      </c>
      <c r="F376" s="136" t="s">
        <v>376</v>
      </c>
      <c r="G376" s="172">
        <v>200</v>
      </c>
      <c r="H376" s="172">
        <v>200</v>
      </c>
      <c r="J376" s="71">
        <f t="shared" si="67"/>
        <v>200</v>
      </c>
      <c r="K376" s="71">
        <f t="shared" si="67"/>
        <v>200</v>
      </c>
      <c r="L376" s="71" t="str">
        <f t="shared" si="68"/>
        <v/>
      </c>
      <c r="M376" s="71" t="str">
        <f t="shared" si="69"/>
        <v/>
      </c>
      <c r="N376" s="71" t="str">
        <f t="shared" si="70"/>
        <v/>
      </c>
      <c r="O376" s="71" t="str">
        <f t="shared" si="71"/>
        <v/>
      </c>
      <c r="P376" s="71">
        <f t="shared" si="72"/>
        <v>200</v>
      </c>
      <c r="Q376" s="71">
        <f t="shared" si="73"/>
        <v>200</v>
      </c>
      <c r="R376" s="71" t="str">
        <f t="shared" si="74"/>
        <v/>
      </c>
      <c r="S376" s="71" t="str">
        <f t="shared" si="75"/>
        <v/>
      </c>
      <c r="T376" s="71" t="str">
        <f t="shared" si="76"/>
        <v/>
      </c>
      <c r="U376" s="71" t="str">
        <f t="shared" si="77"/>
        <v/>
      </c>
      <c r="V376" s="41"/>
      <c r="W376" s="41"/>
    </row>
    <row r="377" spans="4:23" x14ac:dyDescent="0.25">
      <c r="D377" s="18">
        <v>1950</v>
      </c>
      <c r="E377" s="47">
        <f t="shared" si="66"/>
        <v>3</v>
      </c>
      <c r="F377" s="136" t="s">
        <v>377</v>
      </c>
      <c r="G377" s="172">
        <v>200</v>
      </c>
      <c r="H377" s="172">
        <v>200</v>
      </c>
      <c r="J377" s="71">
        <f t="shared" si="67"/>
        <v>200</v>
      </c>
      <c r="K377" s="71">
        <f t="shared" si="67"/>
        <v>200</v>
      </c>
      <c r="L377" s="71" t="str">
        <f t="shared" si="68"/>
        <v/>
      </c>
      <c r="M377" s="71" t="str">
        <f t="shared" si="69"/>
        <v/>
      </c>
      <c r="N377" s="71" t="str">
        <f t="shared" si="70"/>
        <v/>
      </c>
      <c r="O377" s="71" t="str">
        <f t="shared" si="71"/>
        <v/>
      </c>
      <c r="P377" s="71">
        <f t="shared" si="72"/>
        <v>200</v>
      </c>
      <c r="Q377" s="71">
        <f t="shared" si="73"/>
        <v>200</v>
      </c>
      <c r="R377" s="71" t="str">
        <f t="shared" si="74"/>
        <v/>
      </c>
      <c r="S377" s="71" t="str">
        <f t="shared" si="75"/>
        <v/>
      </c>
      <c r="T377" s="71" t="str">
        <f t="shared" si="76"/>
        <v/>
      </c>
      <c r="U377" s="71" t="str">
        <f t="shared" si="77"/>
        <v/>
      </c>
      <c r="V377" s="41"/>
      <c r="W377" s="41"/>
    </row>
    <row r="378" spans="4:23" x14ac:dyDescent="0.25">
      <c r="D378" s="18">
        <v>1950</v>
      </c>
      <c r="E378" s="47">
        <f t="shared" si="66"/>
        <v>3</v>
      </c>
      <c r="F378" s="136" t="s">
        <v>378</v>
      </c>
      <c r="G378" s="172">
        <v>200</v>
      </c>
      <c r="H378" s="172">
        <v>200</v>
      </c>
      <c r="J378" s="71">
        <f t="shared" si="67"/>
        <v>200</v>
      </c>
      <c r="K378" s="71">
        <f t="shared" si="67"/>
        <v>200</v>
      </c>
      <c r="L378" s="71" t="str">
        <f t="shared" si="68"/>
        <v/>
      </c>
      <c r="M378" s="71" t="str">
        <f t="shared" si="69"/>
        <v/>
      </c>
      <c r="N378" s="71" t="str">
        <f t="shared" si="70"/>
        <v/>
      </c>
      <c r="O378" s="71" t="str">
        <f t="shared" si="71"/>
        <v/>
      </c>
      <c r="P378" s="71">
        <f t="shared" si="72"/>
        <v>200</v>
      </c>
      <c r="Q378" s="71">
        <f t="shared" si="73"/>
        <v>200</v>
      </c>
      <c r="R378" s="71" t="str">
        <f t="shared" si="74"/>
        <v/>
      </c>
      <c r="S378" s="71" t="str">
        <f t="shared" si="75"/>
        <v/>
      </c>
      <c r="T378" s="71" t="str">
        <f t="shared" si="76"/>
        <v/>
      </c>
      <c r="U378" s="71" t="str">
        <f t="shared" si="77"/>
        <v/>
      </c>
      <c r="V378" s="41"/>
      <c r="W378" s="41"/>
    </row>
    <row r="379" spans="4:23" x14ac:dyDescent="0.25">
      <c r="D379" s="18">
        <v>1950</v>
      </c>
      <c r="E379" s="47">
        <f t="shared" si="66"/>
        <v>3</v>
      </c>
      <c r="F379" s="136" t="s">
        <v>379</v>
      </c>
      <c r="G379" s="172">
        <v>200</v>
      </c>
      <c r="H379" s="172">
        <v>200</v>
      </c>
      <c r="J379" s="71">
        <f t="shared" si="67"/>
        <v>200</v>
      </c>
      <c r="K379" s="71">
        <f t="shared" si="67"/>
        <v>200</v>
      </c>
      <c r="L379" s="71" t="str">
        <f t="shared" si="68"/>
        <v/>
      </c>
      <c r="M379" s="71" t="str">
        <f t="shared" si="69"/>
        <v/>
      </c>
      <c r="N379" s="71" t="str">
        <f t="shared" si="70"/>
        <v/>
      </c>
      <c r="O379" s="71" t="str">
        <f t="shared" si="71"/>
        <v/>
      </c>
      <c r="P379" s="71">
        <f t="shared" si="72"/>
        <v>200</v>
      </c>
      <c r="Q379" s="71">
        <f t="shared" si="73"/>
        <v>200</v>
      </c>
      <c r="R379" s="71" t="str">
        <f t="shared" si="74"/>
        <v/>
      </c>
      <c r="S379" s="71" t="str">
        <f t="shared" si="75"/>
        <v/>
      </c>
      <c r="T379" s="71" t="str">
        <f t="shared" si="76"/>
        <v/>
      </c>
      <c r="U379" s="71" t="str">
        <f t="shared" si="77"/>
        <v/>
      </c>
      <c r="V379" s="41"/>
      <c r="W379" s="41"/>
    </row>
    <row r="380" spans="4:23" x14ac:dyDescent="0.25">
      <c r="D380" s="18">
        <v>1950</v>
      </c>
      <c r="E380" s="47">
        <f t="shared" si="66"/>
        <v>3</v>
      </c>
      <c r="F380" s="136" t="s">
        <v>380</v>
      </c>
      <c r="G380" s="172">
        <v>200</v>
      </c>
      <c r="H380" s="172">
        <v>200</v>
      </c>
      <c r="J380" s="71">
        <f t="shared" si="67"/>
        <v>200</v>
      </c>
      <c r="K380" s="71">
        <f t="shared" si="67"/>
        <v>200</v>
      </c>
      <c r="L380" s="71" t="str">
        <f t="shared" si="68"/>
        <v/>
      </c>
      <c r="M380" s="71" t="str">
        <f t="shared" si="69"/>
        <v/>
      </c>
      <c r="N380" s="71" t="str">
        <f t="shared" si="70"/>
        <v/>
      </c>
      <c r="O380" s="71" t="str">
        <f t="shared" si="71"/>
        <v/>
      </c>
      <c r="P380" s="71">
        <f t="shared" si="72"/>
        <v>200</v>
      </c>
      <c r="Q380" s="71">
        <f t="shared" si="73"/>
        <v>200</v>
      </c>
      <c r="R380" s="71" t="str">
        <f t="shared" si="74"/>
        <v/>
      </c>
      <c r="S380" s="71" t="str">
        <f t="shared" si="75"/>
        <v/>
      </c>
      <c r="T380" s="71" t="str">
        <f t="shared" si="76"/>
        <v/>
      </c>
      <c r="U380" s="71" t="str">
        <f t="shared" si="77"/>
        <v/>
      </c>
      <c r="V380" s="41"/>
      <c r="W380" s="41"/>
    </row>
    <row r="381" spans="4:23" x14ac:dyDescent="0.25">
      <c r="D381" s="18">
        <v>1950</v>
      </c>
      <c r="E381" s="47">
        <f t="shared" si="66"/>
        <v>3</v>
      </c>
      <c r="F381" s="136" t="s">
        <v>381</v>
      </c>
      <c r="G381" s="172">
        <v>200</v>
      </c>
      <c r="H381" s="172">
        <v>200</v>
      </c>
      <c r="J381" s="71">
        <f t="shared" si="67"/>
        <v>200</v>
      </c>
      <c r="K381" s="71">
        <f t="shared" si="67"/>
        <v>200</v>
      </c>
      <c r="L381" s="71" t="str">
        <f t="shared" si="68"/>
        <v/>
      </c>
      <c r="M381" s="71" t="str">
        <f t="shared" si="69"/>
        <v/>
      </c>
      <c r="N381" s="71" t="str">
        <f t="shared" si="70"/>
        <v/>
      </c>
      <c r="O381" s="71" t="str">
        <f t="shared" si="71"/>
        <v/>
      </c>
      <c r="P381" s="71">
        <f t="shared" si="72"/>
        <v>200</v>
      </c>
      <c r="Q381" s="71">
        <f t="shared" si="73"/>
        <v>200</v>
      </c>
      <c r="R381" s="71" t="str">
        <f t="shared" si="74"/>
        <v/>
      </c>
      <c r="S381" s="71" t="str">
        <f t="shared" si="75"/>
        <v/>
      </c>
      <c r="T381" s="71" t="str">
        <f t="shared" si="76"/>
        <v/>
      </c>
      <c r="U381" s="71" t="str">
        <f t="shared" si="77"/>
        <v/>
      </c>
      <c r="V381" s="41"/>
      <c r="W381" s="41"/>
    </row>
    <row r="382" spans="4:23" x14ac:dyDescent="0.25">
      <c r="D382" s="18">
        <v>1950</v>
      </c>
      <c r="E382" s="47">
        <f t="shared" si="66"/>
        <v>3</v>
      </c>
      <c r="F382" s="136" t="s">
        <v>382</v>
      </c>
      <c r="G382" s="172">
        <v>200</v>
      </c>
      <c r="H382" s="172">
        <v>200</v>
      </c>
      <c r="J382" s="71">
        <f t="shared" si="67"/>
        <v>200</v>
      </c>
      <c r="K382" s="71">
        <f t="shared" si="67"/>
        <v>200</v>
      </c>
      <c r="L382" s="71" t="str">
        <f t="shared" si="68"/>
        <v/>
      </c>
      <c r="M382" s="71" t="str">
        <f t="shared" si="69"/>
        <v/>
      </c>
      <c r="N382" s="71" t="str">
        <f t="shared" si="70"/>
        <v/>
      </c>
      <c r="O382" s="71" t="str">
        <f t="shared" si="71"/>
        <v/>
      </c>
      <c r="P382" s="71">
        <f t="shared" si="72"/>
        <v>200</v>
      </c>
      <c r="Q382" s="71">
        <f t="shared" si="73"/>
        <v>200</v>
      </c>
      <c r="R382" s="71" t="str">
        <f t="shared" si="74"/>
        <v/>
      </c>
      <c r="S382" s="71" t="str">
        <f t="shared" si="75"/>
        <v/>
      </c>
      <c r="T382" s="71" t="str">
        <f t="shared" si="76"/>
        <v/>
      </c>
      <c r="U382" s="71" t="str">
        <f t="shared" si="77"/>
        <v/>
      </c>
      <c r="V382" s="41"/>
      <c r="W382" s="41"/>
    </row>
    <row r="383" spans="4:23" x14ac:dyDescent="0.25">
      <c r="D383" s="18">
        <v>1950</v>
      </c>
      <c r="E383" s="47">
        <f t="shared" si="66"/>
        <v>3</v>
      </c>
      <c r="F383" s="136" t="s">
        <v>383</v>
      </c>
      <c r="G383" s="172">
        <v>200</v>
      </c>
      <c r="H383" s="172">
        <v>200</v>
      </c>
      <c r="J383" s="71">
        <f t="shared" si="67"/>
        <v>200</v>
      </c>
      <c r="K383" s="71">
        <f t="shared" si="67"/>
        <v>200</v>
      </c>
      <c r="L383" s="71" t="str">
        <f t="shared" si="68"/>
        <v/>
      </c>
      <c r="M383" s="71" t="str">
        <f t="shared" si="69"/>
        <v/>
      </c>
      <c r="N383" s="71" t="str">
        <f t="shared" si="70"/>
        <v/>
      </c>
      <c r="O383" s="71" t="str">
        <f t="shared" si="71"/>
        <v/>
      </c>
      <c r="P383" s="71">
        <f t="shared" si="72"/>
        <v>200</v>
      </c>
      <c r="Q383" s="71">
        <f t="shared" si="73"/>
        <v>200</v>
      </c>
      <c r="R383" s="71" t="str">
        <f t="shared" si="74"/>
        <v/>
      </c>
      <c r="S383" s="71" t="str">
        <f t="shared" si="75"/>
        <v/>
      </c>
      <c r="T383" s="71" t="str">
        <f t="shared" si="76"/>
        <v/>
      </c>
      <c r="U383" s="71" t="str">
        <f t="shared" si="77"/>
        <v/>
      </c>
      <c r="V383" s="41"/>
      <c r="W383" s="41"/>
    </row>
    <row r="384" spans="4:23" x14ac:dyDescent="0.25">
      <c r="D384" s="18">
        <v>1950</v>
      </c>
      <c r="E384" s="47">
        <f t="shared" si="66"/>
        <v>3</v>
      </c>
      <c r="F384" s="136" t="s">
        <v>384</v>
      </c>
      <c r="G384" s="172">
        <v>200</v>
      </c>
      <c r="H384" s="172">
        <v>200</v>
      </c>
      <c r="J384" s="71">
        <f t="shared" si="67"/>
        <v>200</v>
      </c>
      <c r="K384" s="71">
        <f t="shared" si="67"/>
        <v>200</v>
      </c>
      <c r="L384" s="71" t="str">
        <f t="shared" si="68"/>
        <v/>
      </c>
      <c r="M384" s="71" t="str">
        <f t="shared" si="69"/>
        <v/>
      </c>
      <c r="N384" s="71" t="str">
        <f t="shared" si="70"/>
        <v/>
      </c>
      <c r="O384" s="71" t="str">
        <f t="shared" si="71"/>
        <v/>
      </c>
      <c r="P384" s="71">
        <f t="shared" si="72"/>
        <v>200</v>
      </c>
      <c r="Q384" s="71">
        <f t="shared" si="73"/>
        <v>200</v>
      </c>
      <c r="R384" s="71" t="str">
        <f t="shared" si="74"/>
        <v/>
      </c>
      <c r="S384" s="71" t="str">
        <f t="shared" si="75"/>
        <v/>
      </c>
      <c r="T384" s="71" t="str">
        <f t="shared" si="76"/>
        <v/>
      </c>
      <c r="U384" s="71" t="str">
        <f t="shared" si="77"/>
        <v/>
      </c>
      <c r="V384" s="41"/>
      <c r="W384" s="41"/>
    </row>
    <row r="385" spans="4:23" x14ac:dyDescent="0.25">
      <c r="D385" s="18">
        <v>1950</v>
      </c>
      <c r="E385" s="47">
        <f t="shared" si="66"/>
        <v>3</v>
      </c>
      <c r="F385" s="136" t="s">
        <v>385</v>
      </c>
      <c r="G385" s="172">
        <v>200</v>
      </c>
      <c r="H385" s="172">
        <v>200</v>
      </c>
      <c r="J385" s="71">
        <f t="shared" si="67"/>
        <v>200</v>
      </c>
      <c r="K385" s="71">
        <f t="shared" si="67"/>
        <v>200</v>
      </c>
      <c r="L385" s="71" t="str">
        <f t="shared" si="68"/>
        <v/>
      </c>
      <c r="M385" s="71" t="str">
        <f t="shared" si="69"/>
        <v/>
      </c>
      <c r="N385" s="71" t="str">
        <f t="shared" si="70"/>
        <v/>
      </c>
      <c r="O385" s="71" t="str">
        <f t="shared" si="71"/>
        <v/>
      </c>
      <c r="P385" s="71">
        <f t="shared" si="72"/>
        <v>200</v>
      </c>
      <c r="Q385" s="71">
        <f t="shared" si="73"/>
        <v>200</v>
      </c>
      <c r="R385" s="71" t="str">
        <f t="shared" si="74"/>
        <v/>
      </c>
      <c r="S385" s="71" t="str">
        <f t="shared" si="75"/>
        <v/>
      </c>
      <c r="T385" s="71" t="str">
        <f t="shared" si="76"/>
        <v/>
      </c>
      <c r="U385" s="71" t="str">
        <f t="shared" si="77"/>
        <v/>
      </c>
      <c r="V385" s="41"/>
      <c r="W385" s="41"/>
    </row>
    <row r="386" spans="4:23" x14ac:dyDescent="0.25">
      <c r="D386" s="18">
        <v>1950</v>
      </c>
      <c r="E386" s="47">
        <f t="shared" si="66"/>
        <v>3</v>
      </c>
      <c r="F386" s="136" t="s">
        <v>386</v>
      </c>
      <c r="G386" s="172">
        <v>200</v>
      </c>
      <c r="H386" s="172">
        <v>200</v>
      </c>
      <c r="J386" s="71">
        <f t="shared" si="67"/>
        <v>200</v>
      </c>
      <c r="K386" s="71">
        <f t="shared" si="67"/>
        <v>200</v>
      </c>
      <c r="L386" s="71" t="str">
        <f t="shared" si="68"/>
        <v/>
      </c>
      <c r="M386" s="71" t="str">
        <f t="shared" si="69"/>
        <v/>
      </c>
      <c r="N386" s="71" t="str">
        <f t="shared" si="70"/>
        <v/>
      </c>
      <c r="O386" s="71" t="str">
        <f t="shared" si="71"/>
        <v/>
      </c>
      <c r="P386" s="71">
        <f t="shared" si="72"/>
        <v>200</v>
      </c>
      <c r="Q386" s="71">
        <f t="shared" si="73"/>
        <v>200</v>
      </c>
      <c r="R386" s="71" t="str">
        <f t="shared" si="74"/>
        <v/>
      </c>
      <c r="S386" s="71" t="str">
        <f t="shared" si="75"/>
        <v/>
      </c>
      <c r="T386" s="71" t="str">
        <f t="shared" si="76"/>
        <v/>
      </c>
      <c r="U386" s="71" t="str">
        <f t="shared" si="77"/>
        <v/>
      </c>
      <c r="V386" s="41"/>
      <c r="W386" s="41"/>
    </row>
    <row r="387" spans="4:23" x14ac:dyDescent="0.25">
      <c r="D387" s="18">
        <v>1951</v>
      </c>
      <c r="E387" s="47">
        <f t="shared" si="66"/>
        <v>2</v>
      </c>
      <c r="F387" s="136" t="s">
        <v>387</v>
      </c>
      <c r="G387" s="172">
        <v>200</v>
      </c>
      <c r="H387" s="172">
        <v>200</v>
      </c>
      <c r="J387" s="71">
        <f t="shared" si="67"/>
        <v>200</v>
      </c>
      <c r="K387" s="71">
        <f t="shared" si="67"/>
        <v>200</v>
      </c>
      <c r="L387" s="71" t="str">
        <f t="shared" si="68"/>
        <v/>
      </c>
      <c r="M387" s="71" t="str">
        <f t="shared" si="69"/>
        <v/>
      </c>
      <c r="N387" s="71">
        <f t="shared" si="70"/>
        <v>200</v>
      </c>
      <c r="O387" s="71">
        <f t="shared" si="71"/>
        <v>200</v>
      </c>
      <c r="P387" s="71" t="str">
        <f t="shared" si="72"/>
        <v/>
      </c>
      <c r="Q387" s="71" t="str">
        <f t="shared" si="73"/>
        <v/>
      </c>
      <c r="R387" s="71" t="str">
        <f t="shared" si="74"/>
        <v/>
      </c>
      <c r="S387" s="71" t="str">
        <f t="shared" si="75"/>
        <v/>
      </c>
      <c r="T387" s="71" t="str">
        <f t="shared" si="76"/>
        <v/>
      </c>
      <c r="U387" s="71" t="str">
        <f t="shared" si="77"/>
        <v/>
      </c>
      <c r="V387" s="41"/>
      <c r="W387" s="41"/>
    </row>
    <row r="388" spans="4:23" x14ac:dyDescent="0.25">
      <c r="D388" s="18">
        <v>1951</v>
      </c>
      <c r="E388" s="47">
        <f t="shared" si="66"/>
        <v>2</v>
      </c>
      <c r="F388" s="136" t="s">
        <v>388</v>
      </c>
      <c r="G388" s="172">
        <v>200</v>
      </c>
      <c r="H388" s="172">
        <v>200</v>
      </c>
      <c r="J388" s="71">
        <f t="shared" si="67"/>
        <v>200</v>
      </c>
      <c r="K388" s="71">
        <f t="shared" si="67"/>
        <v>200</v>
      </c>
      <c r="L388" s="71" t="str">
        <f t="shared" si="68"/>
        <v/>
      </c>
      <c r="M388" s="71" t="str">
        <f t="shared" si="69"/>
        <v/>
      </c>
      <c r="N388" s="71">
        <f t="shared" si="70"/>
        <v>200</v>
      </c>
      <c r="O388" s="71">
        <f t="shared" si="71"/>
        <v>200</v>
      </c>
      <c r="P388" s="71" t="str">
        <f t="shared" si="72"/>
        <v/>
      </c>
      <c r="Q388" s="71" t="str">
        <f t="shared" si="73"/>
        <v/>
      </c>
      <c r="R388" s="71" t="str">
        <f t="shared" si="74"/>
        <v/>
      </c>
      <c r="S388" s="71" t="str">
        <f t="shared" si="75"/>
        <v/>
      </c>
      <c r="T388" s="71" t="str">
        <f t="shared" si="76"/>
        <v/>
      </c>
      <c r="U388" s="71" t="str">
        <f t="shared" si="77"/>
        <v/>
      </c>
      <c r="V388" s="41"/>
      <c r="W388" s="41"/>
    </row>
    <row r="389" spans="4:23" x14ac:dyDescent="0.25">
      <c r="D389" s="18">
        <v>1951</v>
      </c>
      <c r="E389" s="47">
        <f t="shared" si="66"/>
        <v>2</v>
      </c>
      <c r="F389" s="136" t="s">
        <v>389</v>
      </c>
      <c r="G389" s="172">
        <v>200</v>
      </c>
      <c r="H389" s="172">
        <v>200</v>
      </c>
      <c r="J389" s="71">
        <f t="shared" si="67"/>
        <v>200</v>
      </c>
      <c r="K389" s="71">
        <f t="shared" si="67"/>
        <v>200</v>
      </c>
      <c r="L389" s="71" t="str">
        <f t="shared" si="68"/>
        <v/>
      </c>
      <c r="M389" s="71" t="str">
        <f t="shared" si="69"/>
        <v/>
      </c>
      <c r="N389" s="71">
        <f t="shared" si="70"/>
        <v>200</v>
      </c>
      <c r="O389" s="71">
        <f t="shared" si="71"/>
        <v>200</v>
      </c>
      <c r="P389" s="71" t="str">
        <f t="shared" si="72"/>
        <v/>
      </c>
      <c r="Q389" s="71" t="str">
        <f t="shared" si="73"/>
        <v/>
      </c>
      <c r="R389" s="71" t="str">
        <f t="shared" si="74"/>
        <v/>
      </c>
      <c r="S389" s="71" t="str">
        <f t="shared" si="75"/>
        <v/>
      </c>
      <c r="T389" s="71" t="str">
        <f t="shared" si="76"/>
        <v/>
      </c>
      <c r="U389" s="71" t="str">
        <f t="shared" si="77"/>
        <v/>
      </c>
      <c r="V389" s="41"/>
      <c r="W389" s="41"/>
    </row>
    <row r="390" spans="4:23" x14ac:dyDescent="0.25">
      <c r="D390" s="18">
        <v>1951</v>
      </c>
      <c r="E390" s="47">
        <f t="shared" si="66"/>
        <v>2</v>
      </c>
      <c r="F390" s="136" t="s">
        <v>390</v>
      </c>
      <c r="G390" s="172">
        <v>200</v>
      </c>
      <c r="H390" s="172">
        <v>200</v>
      </c>
      <c r="J390" s="71">
        <f t="shared" si="67"/>
        <v>200</v>
      </c>
      <c r="K390" s="71">
        <f t="shared" si="67"/>
        <v>200</v>
      </c>
      <c r="L390" s="71" t="str">
        <f t="shared" si="68"/>
        <v/>
      </c>
      <c r="M390" s="71" t="str">
        <f t="shared" si="69"/>
        <v/>
      </c>
      <c r="N390" s="71">
        <f t="shared" si="70"/>
        <v>200</v>
      </c>
      <c r="O390" s="71">
        <f t="shared" si="71"/>
        <v>200</v>
      </c>
      <c r="P390" s="71" t="str">
        <f t="shared" si="72"/>
        <v/>
      </c>
      <c r="Q390" s="71" t="str">
        <f t="shared" si="73"/>
        <v/>
      </c>
      <c r="R390" s="71" t="str">
        <f t="shared" si="74"/>
        <v/>
      </c>
      <c r="S390" s="71" t="str">
        <f t="shared" si="75"/>
        <v/>
      </c>
      <c r="T390" s="71" t="str">
        <f t="shared" si="76"/>
        <v/>
      </c>
      <c r="U390" s="71" t="str">
        <f t="shared" si="77"/>
        <v/>
      </c>
      <c r="V390" s="41"/>
      <c r="W390" s="41"/>
    </row>
    <row r="391" spans="4:23" x14ac:dyDescent="0.25">
      <c r="D391" s="18">
        <v>1951</v>
      </c>
      <c r="E391" s="47">
        <f t="shared" si="66"/>
        <v>2</v>
      </c>
      <c r="F391" s="136" t="s">
        <v>391</v>
      </c>
      <c r="G391" s="172">
        <v>200</v>
      </c>
      <c r="H391" s="172">
        <v>200</v>
      </c>
      <c r="J391" s="71">
        <f t="shared" si="67"/>
        <v>200</v>
      </c>
      <c r="K391" s="71">
        <f t="shared" si="67"/>
        <v>200</v>
      </c>
      <c r="L391" s="71" t="str">
        <f t="shared" si="68"/>
        <v/>
      </c>
      <c r="M391" s="71" t="str">
        <f t="shared" si="69"/>
        <v/>
      </c>
      <c r="N391" s="71">
        <f t="shared" si="70"/>
        <v>200</v>
      </c>
      <c r="O391" s="71">
        <f t="shared" si="71"/>
        <v>200</v>
      </c>
      <c r="P391" s="71" t="str">
        <f t="shared" si="72"/>
        <v/>
      </c>
      <c r="Q391" s="71" t="str">
        <f t="shared" si="73"/>
        <v/>
      </c>
      <c r="R391" s="71" t="str">
        <f t="shared" si="74"/>
        <v/>
      </c>
      <c r="S391" s="71" t="str">
        <f t="shared" si="75"/>
        <v/>
      </c>
      <c r="T391" s="71" t="str">
        <f t="shared" si="76"/>
        <v/>
      </c>
      <c r="U391" s="71" t="str">
        <f t="shared" si="77"/>
        <v/>
      </c>
      <c r="V391" s="41"/>
      <c r="W391" s="41"/>
    </row>
    <row r="392" spans="4:23" x14ac:dyDescent="0.25">
      <c r="D392" s="18">
        <v>1951</v>
      </c>
      <c r="E392" s="47">
        <f t="shared" si="66"/>
        <v>2</v>
      </c>
      <c r="F392" s="136" t="s">
        <v>392</v>
      </c>
      <c r="G392" s="172">
        <v>200</v>
      </c>
      <c r="H392" s="172">
        <v>200</v>
      </c>
      <c r="J392" s="71">
        <f t="shared" si="67"/>
        <v>200</v>
      </c>
      <c r="K392" s="71">
        <f t="shared" si="67"/>
        <v>200</v>
      </c>
      <c r="L392" s="71" t="str">
        <f t="shared" si="68"/>
        <v/>
      </c>
      <c r="M392" s="71" t="str">
        <f t="shared" si="69"/>
        <v/>
      </c>
      <c r="N392" s="71">
        <f t="shared" si="70"/>
        <v>200</v>
      </c>
      <c r="O392" s="71">
        <f t="shared" si="71"/>
        <v>200</v>
      </c>
      <c r="P392" s="71" t="str">
        <f t="shared" si="72"/>
        <v/>
      </c>
      <c r="Q392" s="71" t="str">
        <f t="shared" si="73"/>
        <v/>
      </c>
      <c r="R392" s="71" t="str">
        <f t="shared" si="74"/>
        <v/>
      </c>
      <c r="S392" s="71" t="str">
        <f t="shared" si="75"/>
        <v/>
      </c>
      <c r="T392" s="71" t="str">
        <f t="shared" si="76"/>
        <v/>
      </c>
      <c r="U392" s="71" t="str">
        <f t="shared" si="77"/>
        <v/>
      </c>
      <c r="V392" s="41"/>
      <c r="W392" s="41"/>
    </row>
    <row r="393" spans="4:23" x14ac:dyDescent="0.25">
      <c r="D393" s="18">
        <v>1951</v>
      </c>
      <c r="E393" s="47">
        <f t="shared" si="66"/>
        <v>2</v>
      </c>
      <c r="F393" s="136" t="s">
        <v>393</v>
      </c>
      <c r="G393" s="172">
        <v>200</v>
      </c>
      <c r="H393" s="172">
        <v>200</v>
      </c>
      <c r="J393" s="71">
        <f t="shared" si="67"/>
        <v>200</v>
      </c>
      <c r="K393" s="71">
        <f t="shared" si="67"/>
        <v>200</v>
      </c>
      <c r="L393" s="71" t="str">
        <f t="shared" si="68"/>
        <v/>
      </c>
      <c r="M393" s="71" t="str">
        <f t="shared" si="69"/>
        <v/>
      </c>
      <c r="N393" s="71">
        <f t="shared" si="70"/>
        <v>200</v>
      </c>
      <c r="O393" s="71">
        <f t="shared" si="71"/>
        <v>200</v>
      </c>
      <c r="P393" s="71" t="str">
        <f t="shared" si="72"/>
        <v/>
      </c>
      <c r="Q393" s="71" t="str">
        <f t="shared" si="73"/>
        <v/>
      </c>
      <c r="R393" s="71" t="str">
        <f t="shared" si="74"/>
        <v/>
      </c>
      <c r="S393" s="71" t="str">
        <f t="shared" si="75"/>
        <v/>
      </c>
      <c r="T393" s="71" t="str">
        <f t="shared" si="76"/>
        <v/>
      </c>
      <c r="U393" s="71" t="str">
        <f t="shared" si="77"/>
        <v/>
      </c>
      <c r="V393" s="41"/>
      <c r="W393" s="41"/>
    </row>
    <row r="394" spans="4:23" x14ac:dyDescent="0.25">
      <c r="D394" s="18">
        <v>1951</v>
      </c>
      <c r="E394" s="47">
        <f t="shared" si="66"/>
        <v>2</v>
      </c>
      <c r="F394" s="136" t="s">
        <v>394</v>
      </c>
      <c r="G394" s="172">
        <v>200</v>
      </c>
      <c r="H394" s="172">
        <v>200</v>
      </c>
      <c r="J394" s="71">
        <f t="shared" si="67"/>
        <v>200</v>
      </c>
      <c r="K394" s="71">
        <f t="shared" si="67"/>
        <v>200</v>
      </c>
      <c r="L394" s="71" t="str">
        <f t="shared" si="68"/>
        <v/>
      </c>
      <c r="M394" s="71" t="str">
        <f t="shared" si="69"/>
        <v/>
      </c>
      <c r="N394" s="71">
        <f t="shared" si="70"/>
        <v>200</v>
      </c>
      <c r="O394" s="71">
        <f t="shared" si="71"/>
        <v>200</v>
      </c>
      <c r="P394" s="71" t="str">
        <f t="shared" si="72"/>
        <v/>
      </c>
      <c r="Q394" s="71" t="str">
        <f t="shared" si="73"/>
        <v/>
      </c>
      <c r="R394" s="71" t="str">
        <f t="shared" si="74"/>
        <v/>
      </c>
      <c r="S394" s="71" t="str">
        <f t="shared" si="75"/>
        <v/>
      </c>
      <c r="T394" s="71" t="str">
        <f t="shared" si="76"/>
        <v/>
      </c>
      <c r="U394" s="71" t="str">
        <f t="shared" si="77"/>
        <v/>
      </c>
      <c r="V394" s="41"/>
      <c r="W394" s="41"/>
    </row>
    <row r="395" spans="4:23" x14ac:dyDescent="0.25">
      <c r="D395" s="18">
        <v>1951</v>
      </c>
      <c r="E395" s="47">
        <f t="shared" si="66"/>
        <v>2</v>
      </c>
      <c r="F395" s="136" t="s">
        <v>395</v>
      </c>
      <c r="G395" s="172">
        <v>200</v>
      </c>
      <c r="H395" s="172">
        <v>200</v>
      </c>
      <c r="J395" s="71">
        <f t="shared" si="67"/>
        <v>200</v>
      </c>
      <c r="K395" s="71">
        <f t="shared" si="67"/>
        <v>200</v>
      </c>
      <c r="L395" s="71" t="str">
        <f t="shared" si="68"/>
        <v/>
      </c>
      <c r="M395" s="71" t="str">
        <f t="shared" si="69"/>
        <v/>
      </c>
      <c r="N395" s="71">
        <f t="shared" si="70"/>
        <v>200</v>
      </c>
      <c r="O395" s="71">
        <f t="shared" si="71"/>
        <v>200</v>
      </c>
      <c r="P395" s="71" t="str">
        <f t="shared" si="72"/>
        <v/>
      </c>
      <c r="Q395" s="71" t="str">
        <f t="shared" si="73"/>
        <v/>
      </c>
      <c r="R395" s="71" t="str">
        <f t="shared" si="74"/>
        <v/>
      </c>
      <c r="S395" s="71" t="str">
        <f t="shared" si="75"/>
        <v/>
      </c>
      <c r="T395" s="71" t="str">
        <f t="shared" si="76"/>
        <v/>
      </c>
      <c r="U395" s="71" t="str">
        <f t="shared" si="77"/>
        <v/>
      </c>
      <c r="V395" s="41"/>
      <c r="W395" s="41"/>
    </row>
    <row r="396" spans="4:23" x14ac:dyDescent="0.25">
      <c r="D396" s="18">
        <v>1951</v>
      </c>
      <c r="E396" s="47">
        <f t="shared" si="66"/>
        <v>2</v>
      </c>
      <c r="F396" s="136" t="s">
        <v>396</v>
      </c>
      <c r="G396" s="172">
        <v>200</v>
      </c>
      <c r="H396" s="172">
        <v>200</v>
      </c>
      <c r="J396" s="71">
        <f t="shared" si="67"/>
        <v>200</v>
      </c>
      <c r="K396" s="71">
        <f t="shared" si="67"/>
        <v>200</v>
      </c>
      <c r="L396" s="71" t="str">
        <f t="shared" si="68"/>
        <v/>
      </c>
      <c r="M396" s="71" t="str">
        <f t="shared" si="69"/>
        <v/>
      </c>
      <c r="N396" s="71">
        <f t="shared" si="70"/>
        <v>200</v>
      </c>
      <c r="O396" s="71">
        <f t="shared" si="71"/>
        <v>200</v>
      </c>
      <c r="P396" s="71" t="str">
        <f t="shared" si="72"/>
        <v/>
      </c>
      <c r="Q396" s="71" t="str">
        <f t="shared" si="73"/>
        <v/>
      </c>
      <c r="R396" s="71" t="str">
        <f t="shared" si="74"/>
        <v/>
      </c>
      <c r="S396" s="71" t="str">
        <f t="shared" si="75"/>
        <v/>
      </c>
      <c r="T396" s="71" t="str">
        <f t="shared" si="76"/>
        <v/>
      </c>
      <c r="U396" s="71" t="str">
        <f t="shared" si="77"/>
        <v/>
      </c>
      <c r="V396" s="41"/>
      <c r="W396" s="41"/>
    </row>
    <row r="397" spans="4:23" x14ac:dyDescent="0.25">
      <c r="D397" s="18">
        <v>1951</v>
      </c>
      <c r="E397" s="47">
        <f t="shared" si="66"/>
        <v>2</v>
      </c>
      <c r="F397" s="136" t="s">
        <v>397</v>
      </c>
      <c r="G397" s="172">
        <v>200</v>
      </c>
      <c r="H397" s="172">
        <v>200</v>
      </c>
      <c r="J397" s="71">
        <f t="shared" si="67"/>
        <v>200</v>
      </c>
      <c r="K397" s="71">
        <f t="shared" si="67"/>
        <v>200</v>
      </c>
      <c r="L397" s="71" t="str">
        <f t="shared" si="68"/>
        <v/>
      </c>
      <c r="M397" s="71" t="str">
        <f t="shared" si="69"/>
        <v/>
      </c>
      <c r="N397" s="71">
        <f t="shared" si="70"/>
        <v>200</v>
      </c>
      <c r="O397" s="71">
        <f t="shared" si="71"/>
        <v>200</v>
      </c>
      <c r="P397" s="71" t="str">
        <f t="shared" si="72"/>
        <v/>
      </c>
      <c r="Q397" s="71" t="str">
        <f t="shared" si="73"/>
        <v/>
      </c>
      <c r="R397" s="71" t="str">
        <f t="shared" si="74"/>
        <v/>
      </c>
      <c r="S397" s="71" t="str">
        <f t="shared" si="75"/>
        <v/>
      </c>
      <c r="T397" s="71" t="str">
        <f t="shared" si="76"/>
        <v/>
      </c>
      <c r="U397" s="71" t="str">
        <f t="shared" si="77"/>
        <v/>
      </c>
      <c r="V397" s="41"/>
      <c r="W397" s="41"/>
    </row>
    <row r="398" spans="4:23" x14ac:dyDescent="0.25">
      <c r="D398" s="18">
        <v>1951</v>
      </c>
      <c r="E398" s="47">
        <f t="shared" si="66"/>
        <v>2</v>
      </c>
      <c r="F398" s="136" t="s">
        <v>398</v>
      </c>
      <c r="G398" s="172">
        <v>200</v>
      </c>
      <c r="H398" s="172">
        <v>200</v>
      </c>
      <c r="J398" s="71">
        <f t="shared" si="67"/>
        <v>200</v>
      </c>
      <c r="K398" s="71">
        <f t="shared" si="67"/>
        <v>200</v>
      </c>
      <c r="L398" s="71" t="str">
        <f t="shared" si="68"/>
        <v/>
      </c>
      <c r="M398" s="71" t="str">
        <f t="shared" si="69"/>
        <v/>
      </c>
      <c r="N398" s="71">
        <f t="shared" si="70"/>
        <v>200</v>
      </c>
      <c r="O398" s="71">
        <f t="shared" si="71"/>
        <v>200</v>
      </c>
      <c r="P398" s="71" t="str">
        <f t="shared" si="72"/>
        <v/>
      </c>
      <c r="Q398" s="71" t="str">
        <f t="shared" si="73"/>
        <v/>
      </c>
      <c r="R398" s="71" t="str">
        <f t="shared" si="74"/>
        <v/>
      </c>
      <c r="S398" s="71" t="str">
        <f t="shared" si="75"/>
        <v/>
      </c>
      <c r="T398" s="71" t="str">
        <f t="shared" si="76"/>
        <v/>
      </c>
      <c r="U398" s="71" t="str">
        <f t="shared" si="77"/>
        <v/>
      </c>
      <c r="V398" s="41"/>
      <c r="W398" s="41"/>
    </row>
    <row r="399" spans="4:23" x14ac:dyDescent="0.25">
      <c r="D399" s="18">
        <v>1952</v>
      </c>
      <c r="E399" s="47">
        <f t="shared" si="66"/>
        <v>1</v>
      </c>
      <c r="F399" s="136" t="s">
        <v>399</v>
      </c>
      <c r="G399" s="172">
        <v>200</v>
      </c>
      <c r="H399" s="172">
        <v>200</v>
      </c>
      <c r="J399" s="71">
        <f t="shared" si="67"/>
        <v>200</v>
      </c>
      <c r="K399" s="71">
        <f t="shared" si="67"/>
        <v>200</v>
      </c>
      <c r="L399" s="71">
        <f t="shared" si="68"/>
        <v>200</v>
      </c>
      <c r="M399" s="71">
        <f t="shared" si="69"/>
        <v>200</v>
      </c>
      <c r="N399" s="71" t="str">
        <f t="shared" si="70"/>
        <v/>
      </c>
      <c r="O399" s="71" t="str">
        <f t="shared" si="71"/>
        <v/>
      </c>
      <c r="P399" s="71" t="str">
        <f t="shared" si="72"/>
        <v/>
      </c>
      <c r="Q399" s="71" t="str">
        <f t="shared" si="73"/>
        <v/>
      </c>
      <c r="R399" s="71" t="str">
        <f t="shared" si="74"/>
        <v/>
      </c>
      <c r="S399" s="71" t="str">
        <f t="shared" si="75"/>
        <v/>
      </c>
      <c r="T399" s="71" t="str">
        <f t="shared" si="76"/>
        <v/>
      </c>
      <c r="U399" s="71" t="str">
        <f t="shared" si="77"/>
        <v/>
      </c>
      <c r="V399" s="41"/>
      <c r="W399" s="41"/>
    </row>
    <row r="400" spans="4:23" x14ac:dyDescent="0.25">
      <c r="D400" s="18">
        <v>1952</v>
      </c>
      <c r="E400" s="47">
        <f t="shared" si="66"/>
        <v>1</v>
      </c>
      <c r="F400" s="136" t="s">
        <v>400</v>
      </c>
      <c r="G400" s="172">
        <v>200</v>
      </c>
      <c r="H400" s="172">
        <v>200</v>
      </c>
      <c r="J400" s="71">
        <f t="shared" si="67"/>
        <v>200</v>
      </c>
      <c r="K400" s="71">
        <f t="shared" si="67"/>
        <v>200</v>
      </c>
      <c r="L400" s="71">
        <f t="shared" si="68"/>
        <v>200</v>
      </c>
      <c r="M400" s="71">
        <f t="shared" si="69"/>
        <v>200</v>
      </c>
      <c r="N400" s="71" t="str">
        <f t="shared" si="70"/>
        <v/>
      </c>
      <c r="O400" s="71" t="str">
        <f t="shared" si="71"/>
        <v/>
      </c>
      <c r="P400" s="71" t="str">
        <f t="shared" si="72"/>
        <v/>
      </c>
      <c r="Q400" s="71" t="str">
        <f t="shared" si="73"/>
        <v/>
      </c>
      <c r="R400" s="71" t="str">
        <f t="shared" si="74"/>
        <v/>
      </c>
      <c r="S400" s="71" t="str">
        <f t="shared" si="75"/>
        <v/>
      </c>
      <c r="T400" s="71" t="str">
        <f t="shared" si="76"/>
        <v/>
      </c>
      <c r="U400" s="71" t="str">
        <f t="shared" si="77"/>
        <v/>
      </c>
      <c r="V400" s="41"/>
      <c r="W400" s="41"/>
    </row>
    <row r="401" spans="4:23" x14ac:dyDescent="0.25">
      <c r="D401" s="18">
        <v>1952</v>
      </c>
      <c r="E401" s="47">
        <f t="shared" si="66"/>
        <v>1</v>
      </c>
      <c r="F401" s="136" t="s">
        <v>401</v>
      </c>
      <c r="G401" s="172">
        <v>200</v>
      </c>
      <c r="H401" s="172">
        <v>200</v>
      </c>
      <c r="J401" s="71">
        <f t="shared" si="67"/>
        <v>200</v>
      </c>
      <c r="K401" s="71">
        <f t="shared" si="67"/>
        <v>200</v>
      </c>
      <c r="L401" s="71">
        <f t="shared" si="68"/>
        <v>200</v>
      </c>
      <c r="M401" s="71">
        <f t="shared" si="69"/>
        <v>200</v>
      </c>
      <c r="N401" s="71" t="str">
        <f t="shared" si="70"/>
        <v/>
      </c>
      <c r="O401" s="71" t="str">
        <f t="shared" si="71"/>
        <v/>
      </c>
      <c r="P401" s="71" t="str">
        <f t="shared" si="72"/>
        <v/>
      </c>
      <c r="Q401" s="71" t="str">
        <f t="shared" si="73"/>
        <v/>
      </c>
      <c r="R401" s="71" t="str">
        <f t="shared" si="74"/>
        <v/>
      </c>
      <c r="S401" s="71" t="str">
        <f t="shared" si="75"/>
        <v/>
      </c>
      <c r="T401" s="71" t="str">
        <f t="shared" si="76"/>
        <v/>
      </c>
      <c r="U401" s="71" t="str">
        <f t="shared" si="77"/>
        <v/>
      </c>
      <c r="V401" s="41"/>
      <c r="W401" s="41"/>
    </row>
    <row r="402" spans="4:23" x14ac:dyDescent="0.25">
      <c r="D402" s="18">
        <v>1952</v>
      </c>
      <c r="E402" s="47">
        <f t="shared" si="66"/>
        <v>1</v>
      </c>
      <c r="F402" s="136" t="s">
        <v>402</v>
      </c>
      <c r="G402" s="172">
        <v>200</v>
      </c>
      <c r="H402" s="172">
        <v>200</v>
      </c>
      <c r="J402" s="71">
        <f t="shared" si="67"/>
        <v>200</v>
      </c>
      <c r="K402" s="71">
        <f t="shared" si="67"/>
        <v>200</v>
      </c>
      <c r="L402" s="71">
        <f t="shared" si="68"/>
        <v>200</v>
      </c>
      <c r="M402" s="71">
        <f t="shared" si="69"/>
        <v>200</v>
      </c>
      <c r="N402" s="71" t="str">
        <f t="shared" si="70"/>
        <v/>
      </c>
      <c r="O402" s="71" t="str">
        <f t="shared" si="71"/>
        <v/>
      </c>
      <c r="P402" s="71" t="str">
        <f t="shared" si="72"/>
        <v/>
      </c>
      <c r="Q402" s="71" t="str">
        <f t="shared" si="73"/>
        <v/>
      </c>
      <c r="R402" s="71" t="str">
        <f t="shared" si="74"/>
        <v/>
      </c>
      <c r="S402" s="71" t="str">
        <f t="shared" si="75"/>
        <v/>
      </c>
      <c r="T402" s="71" t="str">
        <f t="shared" si="76"/>
        <v/>
      </c>
      <c r="U402" s="71" t="str">
        <f t="shared" si="77"/>
        <v/>
      </c>
      <c r="V402" s="41"/>
      <c r="W402" s="41"/>
    </row>
    <row r="403" spans="4:23" x14ac:dyDescent="0.25">
      <c r="D403" s="18">
        <v>1952</v>
      </c>
      <c r="E403" s="47">
        <f t="shared" si="66"/>
        <v>1</v>
      </c>
      <c r="F403" s="136" t="s">
        <v>403</v>
      </c>
      <c r="G403" s="172">
        <v>200</v>
      </c>
      <c r="H403" s="172">
        <v>200</v>
      </c>
      <c r="J403" s="71">
        <f t="shared" si="67"/>
        <v>200</v>
      </c>
      <c r="K403" s="71">
        <f t="shared" si="67"/>
        <v>200</v>
      </c>
      <c r="L403" s="71">
        <f t="shared" si="68"/>
        <v>200</v>
      </c>
      <c r="M403" s="71">
        <f t="shared" si="69"/>
        <v>200</v>
      </c>
      <c r="N403" s="71" t="str">
        <f t="shared" si="70"/>
        <v/>
      </c>
      <c r="O403" s="71" t="str">
        <f t="shared" si="71"/>
        <v/>
      </c>
      <c r="P403" s="71" t="str">
        <f t="shared" si="72"/>
        <v/>
      </c>
      <c r="Q403" s="71" t="str">
        <f t="shared" si="73"/>
        <v/>
      </c>
      <c r="R403" s="71" t="str">
        <f t="shared" si="74"/>
        <v/>
      </c>
      <c r="S403" s="71" t="str">
        <f t="shared" si="75"/>
        <v/>
      </c>
      <c r="T403" s="71" t="str">
        <f t="shared" si="76"/>
        <v/>
      </c>
      <c r="U403" s="71" t="str">
        <f t="shared" si="77"/>
        <v/>
      </c>
      <c r="V403" s="41"/>
      <c r="W403" s="41"/>
    </row>
    <row r="404" spans="4:23" x14ac:dyDescent="0.25">
      <c r="D404" s="18">
        <v>1952</v>
      </c>
      <c r="E404" s="47">
        <f t="shared" si="66"/>
        <v>1</v>
      </c>
      <c r="F404" s="136" t="s">
        <v>404</v>
      </c>
      <c r="G404" s="172">
        <v>200</v>
      </c>
      <c r="H404" s="172">
        <v>200</v>
      </c>
      <c r="J404" s="71">
        <f t="shared" si="67"/>
        <v>200</v>
      </c>
      <c r="K404" s="71">
        <f t="shared" si="67"/>
        <v>200</v>
      </c>
      <c r="L404" s="71">
        <f t="shared" si="68"/>
        <v>200</v>
      </c>
      <c r="M404" s="71">
        <f t="shared" si="69"/>
        <v>200</v>
      </c>
      <c r="N404" s="71" t="str">
        <f t="shared" si="70"/>
        <v/>
      </c>
      <c r="O404" s="71" t="str">
        <f t="shared" si="71"/>
        <v/>
      </c>
      <c r="P404" s="71" t="str">
        <f t="shared" si="72"/>
        <v/>
      </c>
      <c r="Q404" s="71" t="str">
        <f t="shared" si="73"/>
        <v/>
      </c>
      <c r="R404" s="71" t="str">
        <f t="shared" si="74"/>
        <v/>
      </c>
      <c r="S404" s="71" t="str">
        <f t="shared" si="75"/>
        <v/>
      </c>
      <c r="T404" s="71" t="str">
        <f t="shared" si="76"/>
        <v/>
      </c>
      <c r="U404" s="71" t="str">
        <f t="shared" si="77"/>
        <v/>
      </c>
      <c r="V404" s="41"/>
      <c r="W404" s="41"/>
    </row>
    <row r="405" spans="4:23" x14ac:dyDescent="0.25">
      <c r="D405" s="18">
        <v>1952</v>
      </c>
      <c r="E405" s="47">
        <f t="shared" si="66"/>
        <v>1</v>
      </c>
      <c r="F405" s="136" t="s">
        <v>405</v>
      </c>
      <c r="G405" s="172">
        <v>200</v>
      </c>
      <c r="H405" s="172">
        <v>200</v>
      </c>
      <c r="J405" s="71">
        <f t="shared" si="67"/>
        <v>200</v>
      </c>
      <c r="K405" s="71">
        <f t="shared" si="67"/>
        <v>200</v>
      </c>
      <c r="L405" s="71">
        <f t="shared" si="68"/>
        <v>200</v>
      </c>
      <c r="M405" s="71">
        <f t="shared" si="69"/>
        <v>200</v>
      </c>
      <c r="N405" s="71" t="str">
        <f t="shared" si="70"/>
        <v/>
      </c>
      <c r="O405" s="71" t="str">
        <f t="shared" si="71"/>
        <v/>
      </c>
      <c r="P405" s="71" t="str">
        <f t="shared" si="72"/>
        <v/>
      </c>
      <c r="Q405" s="71" t="str">
        <f t="shared" si="73"/>
        <v/>
      </c>
      <c r="R405" s="71" t="str">
        <f t="shared" si="74"/>
        <v/>
      </c>
      <c r="S405" s="71" t="str">
        <f t="shared" si="75"/>
        <v/>
      </c>
      <c r="T405" s="71" t="str">
        <f t="shared" si="76"/>
        <v/>
      </c>
      <c r="U405" s="71" t="str">
        <f t="shared" si="77"/>
        <v/>
      </c>
      <c r="V405" s="41"/>
      <c r="W405" s="41"/>
    </row>
    <row r="406" spans="4:23" x14ac:dyDescent="0.25">
      <c r="D406" s="18">
        <v>1952</v>
      </c>
      <c r="E406" s="47">
        <f t="shared" si="66"/>
        <v>1</v>
      </c>
      <c r="F406" s="136" t="s">
        <v>406</v>
      </c>
      <c r="G406" s="172">
        <v>200</v>
      </c>
      <c r="H406" s="172">
        <v>200</v>
      </c>
      <c r="J406" s="71">
        <f t="shared" si="67"/>
        <v>200</v>
      </c>
      <c r="K406" s="71">
        <f t="shared" si="67"/>
        <v>200</v>
      </c>
      <c r="L406" s="71">
        <f t="shared" si="68"/>
        <v>200</v>
      </c>
      <c r="M406" s="71">
        <f t="shared" si="69"/>
        <v>200</v>
      </c>
      <c r="N406" s="71" t="str">
        <f t="shared" si="70"/>
        <v/>
      </c>
      <c r="O406" s="71" t="str">
        <f t="shared" si="71"/>
        <v/>
      </c>
      <c r="P406" s="71" t="str">
        <f t="shared" si="72"/>
        <v/>
      </c>
      <c r="Q406" s="71" t="str">
        <f t="shared" si="73"/>
        <v/>
      </c>
      <c r="R406" s="71" t="str">
        <f t="shared" si="74"/>
        <v/>
      </c>
      <c r="S406" s="71" t="str">
        <f t="shared" si="75"/>
        <v/>
      </c>
      <c r="T406" s="71" t="str">
        <f t="shared" si="76"/>
        <v/>
      </c>
      <c r="U406" s="71" t="str">
        <f t="shared" si="77"/>
        <v/>
      </c>
      <c r="V406" s="41"/>
      <c r="W406" s="41"/>
    </row>
    <row r="407" spans="4:23" x14ac:dyDescent="0.25">
      <c r="D407" s="18">
        <v>1952</v>
      </c>
      <c r="E407" s="47">
        <f t="shared" si="66"/>
        <v>1</v>
      </c>
      <c r="F407" s="136" t="s">
        <v>407</v>
      </c>
      <c r="G407" s="172">
        <v>200</v>
      </c>
      <c r="H407" s="172">
        <v>200</v>
      </c>
      <c r="J407" s="71">
        <f t="shared" si="67"/>
        <v>200</v>
      </c>
      <c r="K407" s="71">
        <f t="shared" si="67"/>
        <v>200</v>
      </c>
      <c r="L407" s="71">
        <f t="shared" si="68"/>
        <v>200</v>
      </c>
      <c r="M407" s="71">
        <f t="shared" si="69"/>
        <v>200</v>
      </c>
      <c r="N407" s="71" t="str">
        <f t="shared" si="70"/>
        <v/>
      </c>
      <c r="O407" s="71" t="str">
        <f t="shared" si="71"/>
        <v/>
      </c>
      <c r="P407" s="71" t="str">
        <f t="shared" si="72"/>
        <v/>
      </c>
      <c r="Q407" s="71" t="str">
        <f t="shared" si="73"/>
        <v/>
      </c>
      <c r="R407" s="71" t="str">
        <f t="shared" si="74"/>
        <v/>
      </c>
      <c r="S407" s="71" t="str">
        <f t="shared" si="75"/>
        <v/>
      </c>
      <c r="T407" s="71" t="str">
        <f t="shared" si="76"/>
        <v/>
      </c>
      <c r="U407" s="71" t="str">
        <f t="shared" si="77"/>
        <v/>
      </c>
      <c r="V407" s="41"/>
      <c r="W407" s="41"/>
    </row>
    <row r="408" spans="4:23" x14ac:dyDescent="0.25">
      <c r="D408" s="18">
        <v>1952</v>
      </c>
      <c r="E408" s="47">
        <f t="shared" si="66"/>
        <v>1</v>
      </c>
      <c r="F408" s="136" t="s">
        <v>408</v>
      </c>
      <c r="G408" s="172">
        <v>200</v>
      </c>
      <c r="H408" s="172">
        <v>200</v>
      </c>
      <c r="J408" s="71">
        <f t="shared" si="67"/>
        <v>200</v>
      </c>
      <c r="K408" s="71">
        <f t="shared" si="67"/>
        <v>200</v>
      </c>
      <c r="L408" s="71">
        <f t="shared" si="68"/>
        <v>200</v>
      </c>
      <c r="M408" s="71">
        <f t="shared" si="69"/>
        <v>200</v>
      </c>
      <c r="N408" s="71" t="str">
        <f t="shared" si="70"/>
        <v/>
      </c>
      <c r="O408" s="71" t="str">
        <f t="shared" si="71"/>
        <v/>
      </c>
      <c r="P408" s="71" t="str">
        <f t="shared" si="72"/>
        <v/>
      </c>
      <c r="Q408" s="71" t="str">
        <f t="shared" si="73"/>
        <v/>
      </c>
      <c r="R408" s="71" t="str">
        <f t="shared" si="74"/>
        <v/>
      </c>
      <c r="S408" s="71" t="str">
        <f t="shared" si="75"/>
        <v/>
      </c>
      <c r="T408" s="71" t="str">
        <f t="shared" si="76"/>
        <v/>
      </c>
      <c r="U408" s="71" t="str">
        <f t="shared" si="77"/>
        <v/>
      </c>
      <c r="V408" s="41"/>
      <c r="W408" s="41"/>
    </row>
    <row r="409" spans="4:23" x14ac:dyDescent="0.25">
      <c r="D409" s="18">
        <v>1952</v>
      </c>
      <c r="E409" s="47">
        <f t="shared" si="66"/>
        <v>1</v>
      </c>
      <c r="F409" s="136" t="s">
        <v>409</v>
      </c>
      <c r="G409" s="172">
        <v>200</v>
      </c>
      <c r="H409" s="172">
        <v>200</v>
      </c>
      <c r="J409" s="71">
        <f t="shared" si="67"/>
        <v>200</v>
      </c>
      <c r="K409" s="71">
        <f t="shared" si="67"/>
        <v>200</v>
      </c>
      <c r="L409" s="71">
        <f t="shared" si="68"/>
        <v>200</v>
      </c>
      <c r="M409" s="71">
        <f t="shared" si="69"/>
        <v>200</v>
      </c>
      <c r="N409" s="71" t="str">
        <f t="shared" si="70"/>
        <v/>
      </c>
      <c r="O409" s="71" t="str">
        <f t="shared" si="71"/>
        <v/>
      </c>
      <c r="P409" s="71" t="str">
        <f t="shared" si="72"/>
        <v/>
      </c>
      <c r="Q409" s="71" t="str">
        <f t="shared" si="73"/>
        <v/>
      </c>
      <c r="R409" s="71" t="str">
        <f t="shared" si="74"/>
        <v/>
      </c>
      <c r="S409" s="71" t="str">
        <f t="shared" si="75"/>
        <v/>
      </c>
      <c r="T409" s="71" t="str">
        <f t="shared" si="76"/>
        <v/>
      </c>
      <c r="U409" s="71" t="str">
        <f t="shared" si="77"/>
        <v/>
      </c>
      <c r="V409" s="41"/>
      <c r="W409" s="41"/>
    </row>
    <row r="410" spans="4:23" x14ac:dyDescent="0.25">
      <c r="D410" s="18">
        <v>1952</v>
      </c>
      <c r="E410" s="47">
        <f t="shared" si="66"/>
        <v>1</v>
      </c>
      <c r="F410" s="136" t="s">
        <v>410</v>
      </c>
      <c r="G410" s="172">
        <v>200</v>
      </c>
      <c r="H410" s="172">
        <v>200</v>
      </c>
      <c r="J410" s="71">
        <f t="shared" si="67"/>
        <v>200</v>
      </c>
      <c r="K410" s="71">
        <f t="shared" si="67"/>
        <v>200</v>
      </c>
      <c r="L410" s="71">
        <f t="shared" si="68"/>
        <v>200</v>
      </c>
      <c r="M410" s="71">
        <f t="shared" si="69"/>
        <v>200</v>
      </c>
      <c r="N410" s="71" t="str">
        <f t="shared" si="70"/>
        <v/>
      </c>
      <c r="O410" s="71" t="str">
        <f t="shared" si="71"/>
        <v/>
      </c>
      <c r="P410" s="71" t="str">
        <f t="shared" si="72"/>
        <v/>
      </c>
      <c r="Q410" s="71" t="str">
        <f t="shared" si="73"/>
        <v/>
      </c>
      <c r="R410" s="71" t="str">
        <f t="shared" si="74"/>
        <v/>
      </c>
      <c r="S410" s="71" t="str">
        <f t="shared" si="75"/>
        <v/>
      </c>
      <c r="T410" s="71" t="str">
        <f t="shared" si="76"/>
        <v/>
      </c>
      <c r="U410" s="71" t="str">
        <f t="shared" si="77"/>
        <v/>
      </c>
      <c r="V410" s="41"/>
      <c r="W410" s="41"/>
    </row>
    <row r="411" spans="4:23" x14ac:dyDescent="0.25">
      <c r="D411" s="18">
        <v>1953</v>
      </c>
      <c r="E411" s="47">
        <f t="shared" si="66"/>
        <v>1</v>
      </c>
      <c r="F411" s="136" t="s">
        <v>411</v>
      </c>
      <c r="G411" s="172">
        <v>200</v>
      </c>
      <c r="H411" s="172">
        <v>200</v>
      </c>
      <c r="J411" s="71">
        <f t="shared" si="67"/>
        <v>200</v>
      </c>
      <c r="K411" s="71">
        <f t="shared" si="67"/>
        <v>200</v>
      </c>
      <c r="L411" s="71">
        <f t="shared" si="68"/>
        <v>200</v>
      </c>
      <c r="M411" s="71">
        <f t="shared" si="69"/>
        <v>200</v>
      </c>
      <c r="N411" s="71" t="str">
        <f t="shared" si="70"/>
        <v/>
      </c>
      <c r="O411" s="71" t="str">
        <f t="shared" si="71"/>
        <v/>
      </c>
      <c r="P411" s="71" t="str">
        <f t="shared" si="72"/>
        <v/>
      </c>
      <c r="Q411" s="71" t="str">
        <f t="shared" si="73"/>
        <v/>
      </c>
      <c r="R411" s="71" t="str">
        <f t="shared" si="74"/>
        <v/>
      </c>
      <c r="S411" s="71" t="str">
        <f t="shared" si="75"/>
        <v/>
      </c>
      <c r="T411" s="71" t="str">
        <f t="shared" si="76"/>
        <v/>
      </c>
      <c r="U411" s="71" t="str">
        <f t="shared" si="77"/>
        <v/>
      </c>
      <c r="V411" s="41"/>
      <c r="W411" s="41"/>
    </row>
    <row r="412" spans="4:23" x14ac:dyDescent="0.25">
      <c r="D412" s="18">
        <v>1953</v>
      </c>
      <c r="E412" s="47">
        <f t="shared" si="66"/>
        <v>1</v>
      </c>
      <c r="F412" s="136" t="s">
        <v>412</v>
      </c>
      <c r="G412" s="172">
        <v>200</v>
      </c>
      <c r="H412" s="172">
        <v>200</v>
      </c>
      <c r="J412" s="71">
        <f t="shared" si="67"/>
        <v>200</v>
      </c>
      <c r="K412" s="71">
        <f t="shared" si="67"/>
        <v>200</v>
      </c>
      <c r="L412" s="71">
        <f t="shared" si="68"/>
        <v>200</v>
      </c>
      <c r="M412" s="71">
        <f t="shared" si="69"/>
        <v>200</v>
      </c>
      <c r="N412" s="71" t="str">
        <f t="shared" si="70"/>
        <v/>
      </c>
      <c r="O412" s="71" t="str">
        <f t="shared" si="71"/>
        <v/>
      </c>
      <c r="P412" s="71" t="str">
        <f t="shared" si="72"/>
        <v/>
      </c>
      <c r="Q412" s="71" t="str">
        <f t="shared" si="73"/>
        <v/>
      </c>
      <c r="R412" s="71" t="str">
        <f t="shared" si="74"/>
        <v/>
      </c>
      <c r="S412" s="71" t="str">
        <f t="shared" si="75"/>
        <v/>
      </c>
      <c r="T412" s="71" t="str">
        <f t="shared" si="76"/>
        <v/>
      </c>
      <c r="U412" s="71" t="str">
        <f t="shared" si="77"/>
        <v/>
      </c>
      <c r="V412" s="41"/>
      <c r="W412" s="41"/>
    </row>
    <row r="413" spans="4:23" x14ac:dyDescent="0.25">
      <c r="D413" s="18">
        <v>1953</v>
      </c>
      <c r="E413" s="47">
        <f t="shared" si="66"/>
        <v>1</v>
      </c>
      <c r="F413" s="136" t="s">
        <v>413</v>
      </c>
      <c r="G413" s="172">
        <v>200</v>
      </c>
      <c r="H413" s="172">
        <v>200</v>
      </c>
      <c r="J413" s="71">
        <f t="shared" si="67"/>
        <v>200</v>
      </c>
      <c r="K413" s="71">
        <f t="shared" si="67"/>
        <v>200</v>
      </c>
      <c r="L413" s="71">
        <f t="shared" si="68"/>
        <v>200</v>
      </c>
      <c r="M413" s="71">
        <f t="shared" si="69"/>
        <v>200</v>
      </c>
      <c r="N413" s="71" t="str">
        <f t="shared" si="70"/>
        <v/>
      </c>
      <c r="O413" s="71" t="str">
        <f t="shared" si="71"/>
        <v/>
      </c>
      <c r="P413" s="71" t="str">
        <f t="shared" si="72"/>
        <v/>
      </c>
      <c r="Q413" s="71" t="str">
        <f t="shared" si="73"/>
        <v/>
      </c>
      <c r="R413" s="71" t="str">
        <f t="shared" si="74"/>
        <v/>
      </c>
      <c r="S413" s="71" t="str">
        <f t="shared" si="75"/>
        <v/>
      </c>
      <c r="T413" s="71" t="str">
        <f t="shared" si="76"/>
        <v/>
      </c>
      <c r="U413" s="71" t="str">
        <f t="shared" si="77"/>
        <v/>
      </c>
      <c r="V413" s="41"/>
      <c r="W413" s="41"/>
    </row>
    <row r="414" spans="4:23" x14ac:dyDescent="0.25">
      <c r="D414" s="18">
        <v>1953</v>
      </c>
      <c r="E414" s="47">
        <f t="shared" si="66"/>
        <v>1</v>
      </c>
      <c r="F414" s="136" t="s">
        <v>414</v>
      </c>
      <c r="G414" s="172">
        <v>200</v>
      </c>
      <c r="H414" s="172">
        <v>200</v>
      </c>
      <c r="J414" s="71">
        <f t="shared" si="67"/>
        <v>200</v>
      </c>
      <c r="K414" s="71">
        <f t="shared" si="67"/>
        <v>200</v>
      </c>
      <c r="L414" s="71">
        <f t="shared" si="68"/>
        <v>200</v>
      </c>
      <c r="M414" s="71">
        <f t="shared" si="69"/>
        <v>200</v>
      </c>
      <c r="N414" s="71" t="str">
        <f t="shared" si="70"/>
        <v/>
      </c>
      <c r="O414" s="71" t="str">
        <f t="shared" si="71"/>
        <v/>
      </c>
      <c r="P414" s="71" t="str">
        <f t="shared" si="72"/>
        <v/>
      </c>
      <c r="Q414" s="71" t="str">
        <f t="shared" si="73"/>
        <v/>
      </c>
      <c r="R414" s="71" t="str">
        <f t="shared" si="74"/>
        <v/>
      </c>
      <c r="S414" s="71" t="str">
        <f t="shared" si="75"/>
        <v/>
      </c>
      <c r="T414" s="71" t="str">
        <f t="shared" si="76"/>
        <v/>
      </c>
      <c r="U414" s="71" t="str">
        <f t="shared" si="77"/>
        <v/>
      </c>
      <c r="V414" s="41"/>
      <c r="W414" s="41"/>
    </row>
    <row r="415" spans="4:23" x14ac:dyDescent="0.25">
      <c r="D415" s="18">
        <v>1953</v>
      </c>
      <c r="E415" s="47">
        <f t="shared" si="66"/>
        <v>1</v>
      </c>
      <c r="F415" s="136" t="s">
        <v>415</v>
      </c>
      <c r="G415" s="172">
        <v>200</v>
      </c>
      <c r="H415" s="172">
        <v>200</v>
      </c>
      <c r="J415" s="71">
        <f t="shared" si="67"/>
        <v>200</v>
      </c>
      <c r="K415" s="71">
        <f t="shared" si="67"/>
        <v>200</v>
      </c>
      <c r="L415" s="71">
        <f t="shared" si="68"/>
        <v>200</v>
      </c>
      <c r="M415" s="71">
        <f t="shared" si="69"/>
        <v>200</v>
      </c>
      <c r="N415" s="71" t="str">
        <f t="shared" si="70"/>
        <v/>
      </c>
      <c r="O415" s="71" t="str">
        <f t="shared" si="71"/>
        <v/>
      </c>
      <c r="P415" s="71" t="str">
        <f t="shared" si="72"/>
        <v/>
      </c>
      <c r="Q415" s="71" t="str">
        <f t="shared" si="73"/>
        <v/>
      </c>
      <c r="R415" s="71" t="str">
        <f t="shared" si="74"/>
        <v/>
      </c>
      <c r="S415" s="71" t="str">
        <f t="shared" si="75"/>
        <v/>
      </c>
      <c r="T415" s="71" t="str">
        <f t="shared" si="76"/>
        <v/>
      </c>
      <c r="U415" s="71" t="str">
        <f t="shared" si="77"/>
        <v/>
      </c>
      <c r="V415" s="41"/>
      <c r="W415" s="41"/>
    </row>
    <row r="416" spans="4:23" x14ac:dyDescent="0.25">
      <c r="D416" s="18">
        <v>1953</v>
      </c>
      <c r="E416" s="47">
        <f t="shared" si="66"/>
        <v>1</v>
      </c>
      <c r="F416" s="136" t="s">
        <v>416</v>
      </c>
      <c r="G416" s="172">
        <v>200</v>
      </c>
      <c r="H416" s="172">
        <v>200</v>
      </c>
      <c r="J416" s="71">
        <f t="shared" si="67"/>
        <v>200</v>
      </c>
      <c r="K416" s="71">
        <f t="shared" si="67"/>
        <v>200</v>
      </c>
      <c r="L416" s="71">
        <f t="shared" si="68"/>
        <v>200</v>
      </c>
      <c r="M416" s="71">
        <f t="shared" si="69"/>
        <v>200</v>
      </c>
      <c r="N416" s="71" t="str">
        <f t="shared" si="70"/>
        <v/>
      </c>
      <c r="O416" s="71" t="str">
        <f t="shared" si="71"/>
        <v/>
      </c>
      <c r="P416" s="71" t="str">
        <f t="shared" si="72"/>
        <v/>
      </c>
      <c r="Q416" s="71" t="str">
        <f t="shared" si="73"/>
        <v/>
      </c>
      <c r="R416" s="71" t="str">
        <f t="shared" si="74"/>
        <v/>
      </c>
      <c r="S416" s="71" t="str">
        <f t="shared" si="75"/>
        <v/>
      </c>
      <c r="T416" s="71" t="str">
        <f t="shared" si="76"/>
        <v/>
      </c>
      <c r="U416" s="71" t="str">
        <f t="shared" si="77"/>
        <v/>
      </c>
      <c r="V416" s="41"/>
      <c r="W416" s="41"/>
    </row>
    <row r="417" spans="4:23" x14ac:dyDescent="0.25">
      <c r="D417" s="18">
        <v>1953</v>
      </c>
      <c r="E417" s="47">
        <f t="shared" si="66"/>
        <v>1</v>
      </c>
      <c r="F417" s="136" t="s">
        <v>417</v>
      </c>
      <c r="G417" s="172">
        <v>200</v>
      </c>
      <c r="H417" s="172">
        <v>200</v>
      </c>
      <c r="J417" s="71">
        <f t="shared" si="67"/>
        <v>200</v>
      </c>
      <c r="K417" s="71">
        <f t="shared" si="67"/>
        <v>200</v>
      </c>
      <c r="L417" s="71">
        <f t="shared" si="68"/>
        <v>200</v>
      </c>
      <c r="M417" s="71">
        <f t="shared" si="69"/>
        <v>200</v>
      </c>
      <c r="N417" s="71" t="str">
        <f t="shared" si="70"/>
        <v/>
      </c>
      <c r="O417" s="71" t="str">
        <f t="shared" si="71"/>
        <v/>
      </c>
      <c r="P417" s="71" t="str">
        <f t="shared" si="72"/>
        <v/>
      </c>
      <c r="Q417" s="71" t="str">
        <f t="shared" si="73"/>
        <v/>
      </c>
      <c r="R417" s="71" t="str">
        <f t="shared" si="74"/>
        <v/>
      </c>
      <c r="S417" s="71" t="str">
        <f t="shared" si="75"/>
        <v/>
      </c>
      <c r="T417" s="71" t="str">
        <f t="shared" si="76"/>
        <v/>
      </c>
      <c r="U417" s="71" t="str">
        <f t="shared" si="77"/>
        <v/>
      </c>
      <c r="V417" s="41"/>
      <c r="W417" s="41"/>
    </row>
    <row r="418" spans="4:23" x14ac:dyDescent="0.25">
      <c r="D418" s="18">
        <v>1953</v>
      </c>
      <c r="E418" s="47">
        <f t="shared" si="66"/>
        <v>1</v>
      </c>
      <c r="F418" s="136" t="s">
        <v>418</v>
      </c>
      <c r="G418" s="172">
        <v>200</v>
      </c>
      <c r="H418" s="172">
        <v>200</v>
      </c>
      <c r="J418" s="71">
        <f t="shared" si="67"/>
        <v>200</v>
      </c>
      <c r="K418" s="71">
        <f t="shared" si="67"/>
        <v>200</v>
      </c>
      <c r="L418" s="71">
        <f t="shared" si="68"/>
        <v>200</v>
      </c>
      <c r="M418" s="71">
        <f t="shared" si="69"/>
        <v>200</v>
      </c>
      <c r="N418" s="71" t="str">
        <f t="shared" si="70"/>
        <v/>
      </c>
      <c r="O418" s="71" t="str">
        <f t="shared" si="71"/>
        <v/>
      </c>
      <c r="P418" s="71" t="str">
        <f t="shared" si="72"/>
        <v/>
      </c>
      <c r="Q418" s="71" t="str">
        <f t="shared" si="73"/>
        <v/>
      </c>
      <c r="R418" s="71" t="str">
        <f t="shared" si="74"/>
        <v/>
      </c>
      <c r="S418" s="71" t="str">
        <f t="shared" si="75"/>
        <v/>
      </c>
      <c r="T418" s="71" t="str">
        <f t="shared" si="76"/>
        <v/>
      </c>
      <c r="U418" s="71" t="str">
        <f t="shared" si="77"/>
        <v/>
      </c>
      <c r="V418" s="41"/>
      <c r="W418" s="41"/>
    </row>
    <row r="419" spans="4:23" x14ac:dyDescent="0.25">
      <c r="D419" s="18">
        <v>1953</v>
      </c>
      <c r="E419" s="47">
        <f t="shared" si="66"/>
        <v>1</v>
      </c>
      <c r="F419" s="136" t="s">
        <v>419</v>
      </c>
      <c r="G419" s="172">
        <v>200</v>
      </c>
      <c r="H419" s="172">
        <v>200</v>
      </c>
      <c r="J419" s="71">
        <f t="shared" si="67"/>
        <v>200</v>
      </c>
      <c r="K419" s="71">
        <f t="shared" si="67"/>
        <v>200</v>
      </c>
      <c r="L419" s="71">
        <f t="shared" si="68"/>
        <v>200</v>
      </c>
      <c r="M419" s="71">
        <f t="shared" si="69"/>
        <v>200</v>
      </c>
      <c r="N419" s="71" t="str">
        <f t="shared" si="70"/>
        <v/>
      </c>
      <c r="O419" s="71" t="str">
        <f t="shared" si="71"/>
        <v/>
      </c>
      <c r="P419" s="71" t="str">
        <f t="shared" si="72"/>
        <v/>
      </c>
      <c r="Q419" s="71" t="str">
        <f t="shared" si="73"/>
        <v/>
      </c>
      <c r="R419" s="71" t="str">
        <f t="shared" si="74"/>
        <v/>
      </c>
      <c r="S419" s="71" t="str">
        <f t="shared" si="75"/>
        <v/>
      </c>
      <c r="T419" s="71" t="str">
        <f t="shared" si="76"/>
        <v/>
      </c>
      <c r="U419" s="71" t="str">
        <f t="shared" si="77"/>
        <v/>
      </c>
      <c r="V419" s="41"/>
      <c r="W419" s="41"/>
    </row>
    <row r="420" spans="4:23" x14ac:dyDescent="0.25">
      <c r="D420" s="18">
        <v>1953</v>
      </c>
      <c r="E420" s="47">
        <f t="shared" si="66"/>
        <v>1</v>
      </c>
      <c r="F420" s="136" t="s">
        <v>420</v>
      </c>
      <c r="G420" s="172">
        <v>200</v>
      </c>
      <c r="H420" s="172">
        <v>200</v>
      </c>
      <c r="J420" s="71">
        <f t="shared" si="67"/>
        <v>200</v>
      </c>
      <c r="K420" s="71">
        <f t="shared" si="67"/>
        <v>200</v>
      </c>
      <c r="L420" s="71">
        <f t="shared" si="68"/>
        <v>200</v>
      </c>
      <c r="M420" s="71">
        <f t="shared" si="69"/>
        <v>200</v>
      </c>
      <c r="N420" s="71" t="str">
        <f t="shared" si="70"/>
        <v/>
      </c>
      <c r="O420" s="71" t="str">
        <f t="shared" si="71"/>
        <v/>
      </c>
      <c r="P420" s="71" t="str">
        <f t="shared" si="72"/>
        <v/>
      </c>
      <c r="Q420" s="71" t="str">
        <f t="shared" si="73"/>
        <v/>
      </c>
      <c r="R420" s="71" t="str">
        <f t="shared" si="74"/>
        <v/>
      </c>
      <c r="S420" s="71" t="str">
        <f t="shared" si="75"/>
        <v/>
      </c>
      <c r="T420" s="71" t="str">
        <f t="shared" si="76"/>
        <v/>
      </c>
      <c r="U420" s="71" t="str">
        <f t="shared" si="77"/>
        <v/>
      </c>
      <c r="V420" s="41"/>
      <c r="W420" s="41"/>
    </row>
    <row r="421" spans="4:23" x14ac:dyDescent="0.25">
      <c r="D421" s="18">
        <v>1953</v>
      </c>
      <c r="E421" s="47">
        <f t="shared" si="66"/>
        <v>1</v>
      </c>
      <c r="F421" s="136" t="s">
        <v>421</v>
      </c>
      <c r="G421" s="172">
        <v>200</v>
      </c>
      <c r="H421" s="172">
        <v>200</v>
      </c>
      <c r="J421" s="71">
        <f t="shared" si="67"/>
        <v>200</v>
      </c>
      <c r="K421" s="71">
        <f t="shared" si="67"/>
        <v>200</v>
      </c>
      <c r="L421" s="71">
        <f t="shared" si="68"/>
        <v>200</v>
      </c>
      <c r="M421" s="71">
        <f t="shared" si="69"/>
        <v>200</v>
      </c>
      <c r="N421" s="71" t="str">
        <f t="shared" si="70"/>
        <v/>
      </c>
      <c r="O421" s="71" t="str">
        <f t="shared" si="71"/>
        <v/>
      </c>
      <c r="P421" s="71" t="str">
        <f t="shared" si="72"/>
        <v/>
      </c>
      <c r="Q421" s="71" t="str">
        <f t="shared" si="73"/>
        <v/>
      </c>
      <c r="R421" s="71" t="str">
        <f t="shared" si="74"/>
        <v/>
      </c>
      <c r="S421" s="71" t="str">
        <f t="shared" si="75"/>
        <v/>
      </c>
      <c r="T421" s="71" t="str">
        <f t="shared" si="76"/>
        <v/>
      </c>
      <c r="U421" s="71" t="str">
        <f t="shared" si="77"/>
        <v/>
      </c>
      <c r="V421" s="41"/>
      <c r="W421" s="41"/>
    </row>
    <row r="422" spans="4:23" x14ac:dyDescent="0.25">
      <c r="D422" s="18">
        <v>1953</v>
      </c>
      <c r="E422" s="47">
        <f t="shared" si="66"/>
        <v>1</v>
      </c>
      <c r="F422" s="136" t="s">
        <v>422</v>
      </c>
      <c r="G422" s="172">
        <v>200</v>
      </c>
      <c r="H422" s="172">
        <v>200</v>
      </c>
      <c r="J422" s="71">
        <f t="shared" si="67"/>
        <v>200</v>
      </c>
      <c r="K422" s="71">
        <f t="shared" si="67"/>
        <v>200</v>
      </c>
      <c r="L422" s="71">
        <f t="shared" si="68"/>
        <v>200</v>
      </c>
      <c r="M422" s="71">
        <f t="shared" si="69"/>
        <v>200</v>
      </c>
      <c r="N422" s="71" t="str">
        <f t="shared" si="70"/>
        <v/>
      </c>
      <c r="O422" s="71" t="str">
        <f t="shared" si="71"/>
        <v/>
      </c>
      <c r="P422" s="71" t="str">
        <f t="shared" si="72"/>
        <v/>
      </c>
      <c r="Q422" s="71" t="str">
        <f t="shared" si="73"/>
        <v/>
      </c>
      <c r="R422" s="71" t="str">
        <f t="shared" si="74"/>
        <v/>
      </c>
      <c r="S422" s="71" t="str">
        <f t="shared" si="75"/>
        <v/>
      </c>
      <c r="T422" s="71" t="str">
        <f t="shared" si="76"/>
        <v/>
      </c>
      <c r="U422" s="71" t="str">
        <f t="shared" si="77"/>
        <v/>
      </c>
      <c r="V422" s="41"/>
      <c r="W422" s="41"/>
    </row>
    <row r="423" spans="4:23" x14ac:dyDescent="0.25">
      <c r="D423" s="18">
        <v>1954</v>
      </c>
      <c r="E423" s="47">
        <f t="shared" si="66"/>
        <v>2</v>
      </c>
      <c r="F423" s="136" t="s">
        <v>423</v>
      </c>
      <c r="G423" s="172">
        <v>200</v>
      </c>
      <c r="H423" s="172">
        <v>200</v>
      </c>
      <c r="J423" s="71">
        <f t="shared" si="67"/>
        <v>200</v>
      </c>
      <c r="K423" s="71">
        <f t="shared" si="67"/>
        <v>200</v>
      </c>
      <c r="L423" s="71" t="str">
        <f t="shared" si="68"/>
        <v/>
      </c>
      <c r="M423" s="71" t="str">
        <f t="shared" si="69"/>
        <v/>
      </c>
      <c r="N423" s="71">
        <f t="shared" si="70"/>
        <v>200</v>
      </c>
      <c r="O423" s="71">
        <f t="shared" si="71"/>
        <v>200</v>
      </c>
      <c r="P423" s="71" t="str">
        <f t="shared" si="72"/>
        <v/>
      </c>
      <c r="Q423" s="71" t="str">
        <f t="shared" si="73"/>
        <v/>
      </c>
      <c r="R423" s="71" t="str">
        <f t="shared" si="74"/>
        <v/>
      </c>
      <c r="S423" s="71" t="str">
        <f t="shared" si="75"/>
        <v/>
      </c>
      <c r="T423" s="71" t="str">
        <f t="shared" si="76"/>
        <v/>
      </c>
      <c r="U423" s="71" t="str">
        <f t="shared" si="77"/>
        <v/>
      </c>
      <c r="V423" s="41"/>
      <c r="W423" s="41"/>
    </row>
    <row r="424" spans="4:23" x14ac:dyDescent="0.25">
      <c r="D424" s="18">
        <v>1954</v>
      </c>
      <c r="E424" s="47">
        <f t="shared" ref="E424:E487" si="78">INDEX($B$39:$B$121,MATCH($D424,$A$39:$A$121,0),1)</f>
        <v>2</v>
      </c>
      <c r="F424" s="136" t="s">
        <v>424</v>
      </c>
      <c r="G424" s="172">
        <v>200</v>
      </c>
      <c r="H424" s="172">
        <v>200</v>
      </c>
      <c r="J424" s="71">
        <f t="shared" ref="J424:K487" si="79">G424</f>
        <v>200</v>
      </c>
      <c r="K424" s="71">
        <f t="shared" si="79"/>
        <v>200</v>
      </c>
      <c r="L424" s="71" t="str">
        <f t="shared" ref="L424:L487" si="80">IF($E424=L$36,$G424,"")</f>
        <v/>
      </c>
      <c r="M424" s="71" t="str">
        <f t="shared" ref="M424:M487" si="81">IF($E424=M$36,$H424,"")</f>
        <v/>
      </c>
      <c r="N424" s="71">
        <f t="shared" ref="N424:N487" si="82">IF($E424=N$36,$G424,"")</f>
        <v>200</v>
      </c>
      <c r="O424" s="71">
        <f t="shared" ref="O424:O487" si="83">IF($E424=O$36,$H424,"")</f>
        <v>200</v>
      </c>
      <c r="P424" s="71" t="str">
        <f t="shared" ref="P424:P487" si="84">IF($E424=P$36,$G424,"")</f>
        <v/>
      </c>
      <c r="Q424" s="71" t="str">
        <f t="shared" ref="Q424:Q487" si="85">IF($E424=Q$36,$H424,"")</f>
        <v/>
      </c>
      <c r="R424" s="71" t="str">
        <f t="shared" ref="R424:R487" si="86">IF($E424=R$36,$G424,"")</f>
        <v/>
      </c>
      <c r="S424" s="71" t="str">
        <f t="shared" ref="S424:S487" si="87">IF($E424=S$36,$H424,"")</f>
        <v/>
      </c>
      <c r="T424" s="71" t="str">
        <f t="shared" ref="T424:T487" si="88">IF($E424=T$36,$G424,"")</f>
        <v/>
      </c>
      <c r="U424" s="71" t="str">
        <f t="shared" ref="U424:U487" si="89">IF($E424=U$36,$H424,"")</f>
        <v/>
      </c>
      <c r="V424" s="41"/>
      <c r="W424" s="41"/>
    </row>
    <row r="425" spans="4:23" x14ac:dyDescent="0.25">
      <c r="D425" s="18">
        <v>1954</v>
      </c>
      <c r="E425" s="47">
        <f t="shared" si="78"/>
        <v>2</v>
      </c>
      <c r="F425" s="136" t="s">
        <v>425</v>
      </c>
      <c r="G425" s="172">
        <v>200</v>
      </c>
      <c r="H425" s="172">
        <v>200</v>
      </c>
      <c r="J425" s="71">
        <f t="shared" si="79"/>
        <v>200</v>
      </c>
      <c r="K425" s="71">
        <f t="shared" si="79"/>
        <v>200</v>
      </c>
      <c r="L425" s="71" t="str">
        <f t="shared" si="80"/>
        <v/>
      </c>
      <c r="M425" s="71" t="str">
        <f t="shared" si="81"/>
        <v/>
      </c>
      <c r="N425" s="71">
        <f t="shared" si="82"/>
        <v>200</v>
      </c>
      <c r="O425" s="71">
        <f t="shared" si="83"/>
        <v>200</v>
      </c>
      <c r="P425" s="71" t="str">
        <f t="shared" si="84"/>
        <v/>
      </c>
      <c r="Q425" s="71" t="str">
        <f t="shared" si="85"/>
        <v/>
      </c>
      <c r="R425" s="71" t="str">
        <f t="shared" si="86"/>
        <v/>
      </c>
      <c r="S425" s="71" t="str">
        <f t="shared" si="87"/>
        <v/>
      </c>
      <c r="T425" s="71" t="str">
        <f t="shared" si="88"/>
        <v/>
      </c>
      <c r="U425" s="71" t="str">
        <f t="shared" si="89"/>
        <v/>
      </c>
      <c r="V425" s="41"/>
      <c r="W425" s="41"/>
    </row>
    <row r="426" spans="4:23" x14ac:dyDescent="0.25">
      <c r="D426" s="18">
        <v>1954</v>
      </c>
      <c r="E426" s="47">
        <f t="shared" si="78"/>
        <v>2</v>
      </c>
      <c r="F426" s="136" t="s">
        <v>426</v>
      </c>
      <c r="G426" s="172">
        <v>200</v>
      </c>
      <c r="H426" s="172">
        <v>200</v>
      </c>
      <c r="J426" s="71">
        <f t="shared" si="79"/>
        <v>200</v>
      </c>
      <c r="K426" s="71">
        <f t="shared" si="79"/>
        <v>200</v>
      </c>
      <c r="L426" s="71" t="str">
        <f t="shared" si="80"/>
        <v/>
      </c>
      <c r="M426" s="71" t="str">
        <f t="shared" si="81"/>
        <v/>
      </c>
      <c r="N426" s="71">
        <f t="shared" si="82"/>
        <v>200</v>
      </c>
      <c r="O426" s="71">
        <f t="shared" si="83"/>
        <v>200</v>
      </c>
      <c r="P426" s="71" t="str">
        <f t="shared" si="84"/>
        <v/>
      </c>
      <c r="Q426" s="71" t="str">
        <f t="shared" si="85"/>
        <v/>
      </c>
      <c r="R426" s="71" t="str">
        <f t="shared" si="86"/>
        <v/>
      </c>
      <c r="S426" s="71" t="str">
        <f t="shared" si="87"/>
        <v/>
      </c>
      <c r="T426" s="71" t="str">
        <f t="shared" si="88"/>
        <v/>
      </c>
      <c r="U426" s="71" t="str">
        <f t="shared" si="89"/>
        <v/>
      </c>
      <c r="V426" s="41"/>
      <c r="W426" s="41"/>
    </row>
    <row r="427" spans="4:23" x14ac:dyDescent="0.25">
      <c r="D427" s="18">
        <v>1954</v>
      </c>
      <c r="E427" s="47">
        <f t="shared" si="78"/>
        <v>2</v>
      </c>
      <c r="F427" s="136" t="s">
        <v>427</v>
      </c>
      <c r="G427" s="172">
        <v>200</v>
      </c>
      <c r="H427" s="172">
        <v>200</v>
      </c>
      <c r="J427" s="71">
        <f t="shared" si="79"/>
        <v>200</v>
      </c>
      <c r="K427" s="71">
        <f t="shared" si="79"/>
        <v>200</v>
      </c>
      <c r="L427" s="71" t="str">
        <f t="shared" si="80"/>
        <v/>
      </c>
      <c r="M427" s="71" t="str">
        <f t="shared" si="81"/>
        <v/>
      </c>
      <c r="N427" s="71">
        <f t="shared" si="82"/>
        <v>200</v>
      </c>
      <c r="O427" s="71">
        <f t="shared" si="83"/>
        <v>200</v>
      </c>
      <c r="P427" s="71" t="str">
        <f t="shared" si="84"/>
        <v/>
      </c>
      <c r="Q427" s="71" t="str">
        <f t="shared" si="85"/>
        <v/>
      </c>
      <c r="R427" s="71" t="str">
        <f t="shared" si="86"/>
        <v/>
      </c>
      <c r="S427" s="71" t="str">
        <f t="shared" si="87"/>
        <v/>
      </c>
      <c r="T427" s="71" t="str">
        <f t="shared" si="88"/>
        <v/>
      </c>
      <c r="U427" s="71" t="str">
        <f t="shared" si="89"/>
        <v/>
      </c>
      <c r="V427" s="41"/>
      <c r="W427" s="41"/>
    </row>
    <row r="428" spans="4:23" x14ac:dyDescent="0.25">
      <c r="D428" s="18">
        <v>1954</v>
      </c>
      <c r="E428" s="47">
        <f t="shared" si="78"/>
        <v>2</v>
      </c>
      <c r="F428" s="136" t="s">
        <v>428</v>
      </c>
      <c r="G428" s="172">
        <v>200</v>
      </c>
      <c r="H428" s="172">
        <v>200</v>
      </c>
      <c r="J428" s="71">
        <f t="shared" si="79"/>
        <v>200</v>
      </c>
      <c r="K428" s="71">
        <f t="shared" si="79"/>
        <v>200</v>
      </c>
      <c r="L428" s="71" t="str">
        <f t="shared" si="80"/>
        <v/>
      </c>
      <c r="M428" s="71" t="str">
        <f t="shared" si="81"/>
        <v/>
      </c>
      <c r="N428" s="71">
        <f t="shared" si="82"/>
        <v>200</v>
      </c>
      <c r="O428" s="71">
        <f t="shared" si="83"/>
        <v>200</v>
      </c>
      <c r="P428" s="71" t="str">
        <f t="shared" si="84"/>
        <v/>
      </c>
      <c r="Q428" s="71" t="str">
        <f t="shared" si="85"/>
        <v/>
      </c>
      <c r="R428" s="71" t="str">
        <f t="shared" si="86"/>
        <v/>
      </c>
      <c r="S428" s="71" t="str">
        <f t="shared" si="87"/>
        <v/>
      </c>
      <c r="T428" s="71" t="str">
        <f t="shared" si="88"/>
        <v/>
      </c>
      <c r="U428" s="71" t="str">
        <f t="shared" si="89"/>
        <v/>
      </c>
      <c r="V428" s="41"/>
      <c r="W428" s="41"/>
    </row>
    <row r="429" spans="4:23" x14ac:dyDescent="0.25">
      <c r="D429" s="18">
        <v>1954</v>
      </c>
      <c r="E429" s="47">
        <f t="shared" si="78"/>
        <v>2</v>
      </c>
      <c r="F429" s="136" t="s">
        <v>429</v>
      </c>
      <c r="G429" s="172">
        <v>200</v>
      </c>
      <c r="H429" s="172">
        <v>200</v>
      </c>
      <c r="J429" s="71">
        <f t="shared" si="79"/>
        <v>200</v>
      </c>
      <c r="K429" s="71">
        <f t="shared" si="79"/>
        <v>200</v>
      </c>
      <c r="L429" s="71" t="str">
        <f t="shared" si="80"/>
        <v/>
      </c>
      <c r="M429" s="71" t="str">
        <f t="shared" si="81"/>
        <v/>
      </c>
      <c r="N429" s="71">
        <f t="shared" si="82"/>
        <v>200</v>
      </c>
      <c r="O429" s="71">
        <f t="shared" si="83"/>
        <v>200</v>
      </c>
      <c r="P429" s="71" t="str">
        <f t="shared" si="84"/>
        <v/>
      </c>
      <c r="Q429" s="71" t="str">
        <f t="shared" si="85"/>
        <v/>
      </c>
      <c r="R429" s="71" t="str">
        <f t="shared" si="86"/>
        <v/>
      </c>
      <c r="S429" s="71" t="str">
        <f t="shared" si="87"/>
        <v/>
      </c>
      <c r="T429" s="71" t="str">
        <f t="shared" si="88"/>
        <v/>
      </c>
      <c r="U429" s="71" t="str">
        <f t="shared" si="89"/>
        <v/>
      </c>
      <c r="V429" s="41"/>
      <c r="W429" s="41"/>
    </row>
    <row r="430" spans="4:23" x14ac:dyDescent="0.25">
      <c r="D430" s="18">
        <v>1954</v>
      </c>
      <c r="E430" s="47">
        <f t="shared" si="78"/>
        <v>2</v>
      </c>
      <c r="F430" s="136" t="s">
        <v>430</v>
      </c>
      <c r="G430" s="172">
        <v>200</v>
      </c>
      <c r="H430" s="172">
        <v>200</v>
      </c>
      <c r="J430" s="71">
        <f t="shared" si="79"/>
        <v>200</v>
      </c>
      <c r="K430" s="71">
        <f t="shared" si="79"/>
        <v>200</v>
      </c>
      <c r="L430" s="71" t="str">
        <f t="shared" si="80"/>
        <v/>
      </c>
      <c r="M430" s="71" t="str">
        <f t="shared" si="81"/>
        <v/>
      </c>
      <c r="N430" s="71">
        <f t="shared" si="82"/>
        <v>200</v>
      </c>
      <c r="O430" s="71">
        <f t="shared" si="83"/>
        <v>200</v>
      </c>
      <c r="P430" s="71" t="str">
        <f t="shared" si="84"/>
        <v/>
      </c>
      <c r="Q430" s="71" t="str">
        <f t="shared" si="85"/>
        <v/>
      </c>
      <c r="R430" s="71" t="str">
        <f t="shared" si="86"/>
        <v/>
      </c>
      <c r="S430" s="71" t="str">
        <f t="shared" si="87"/>
        <v/>
      </c>
      <c r="T430" s="71" t="str">
        <f t="shared" si="88"/>
        <v/>
      </c>
      <c r="U430" s="71" t="str">
        <f t="shared" si="89"/>
        <v/>
      </c>
      <c r="V430" s="41"/>
      <c r="W430" s="41"/>
    </row>
    <row r="431" spans="4:23" x14ac:dyDescent="0.25">
      <c r="D431" s="18">
        <v>1954</v>
      </c>
      <c r="E431" s="47">
        <f t="shared" si="78"/>
        <v>2</v>
      </c>
      <c r="F431" s="136" t="s">
        <v>431</v>
      </c>
      <c r="G431" s="172">
        <v>200</v>
      </c>
      <c r="H431" s="172">
        <v>200</v>
      </c>
      <c r="J431" s="71">
        <f t="shared" si="79"/>
        <v>200</v>
      </c>
      <c r="K431" s="71">
        <f t="shared" si="79"/>
        <v>200</v>
      </c>
      <c r="L431" s="71" t="str">
        <f t="shared" si="80"/>
        <v/>
      </c>
      <c r="M431" s="71" t="str">
        <f t="shared" si="81"/>
        <v/>
      </c>
      <c r="N431" s="71">
        <f t="shared" si="82"/>
        <v>200</v>
      </c>
      <c r="O431" s="71">
        <f t="shared" si="83"/>
        <v>200</v>
      </c>
      <c r="P431" s="71" t="str">
        <f t="shared" si="84"/>
        <v/>
      </c>
      <c r="Q431" s="71" t="str">
        <f t="shared" si="85"/>
        <v/>
      </c>
      <c r="R431" s="71" t="str">
        <f t="shared" si="86"/>
        <v/>
      </c>
      <c r="S431" s="71" t="str">
        <f t="shared" si="87"/>
        <v/>
      </c>
      <c r="T431" s="71" t="str">
        <f t="shared" si="88"/>
        <v/>
      </c>
      <c r="U431" s="71" t="str">
        <f t="shared" si="89"/>
        <v/>
      </c>
      <c r="V431" s="41"/>
      <c r="W431" s="41"/>
    </row>
    <row r="432" spans="4:23" x14ac:dyDescent="0.25">
      <c r="D432" s="18">
        <v>1954</v>
      </c>
      <c r="E432" s="47">
        <f t="shared" si="78"/>
        <v>2</v>
      </c>
      <c r="F432" s="136" t="s">
        <v>432</v>
      </c>
      <c r="G432" s="172">
        <v>200</v>
      </c>
      <c r="H432" s="172">
        <v>200</v>
      </c>
      <c r="J432" s="71">
        <f t="shared" si="79"/>
        <v>200</v>
      </c>
      <c r="K432" s="71">
        <f t="shared" si="79"/>
        <v>200</v>
      </c>
      <c r="L432" s="71" t="str">
        <f t="shared" si="80"/>
        <v/>
      </c>
      <c r="M432" s="71" t="str">
        <f t="shared" si="81"/>
        <v/>
      </c>
      <c r="N432" s="71">
        <f t="shared" si="82"/>
        <v>200</v>
      </c>
      <c r="O432" s="71">
        <f t="shared" si="83"/>
        <v>200</v>
      </c>
      <c r="P432" s="71" t="str">
        <f t="shared" si="84"/>
        <v/>
      </c>
      <c r="Q432" s="71" t="str">
        <f t="shared" si="85"/>
        <v/>
      </c>
      <c r="R432" s="71" t="str">
        <f t="shared" si="86"/>
        <v/>
      </c>
      <c r="S432" s="71" t="str">
        <f t="shared" si="87"/>
        <v/>
      </c>
      <c r="T432" s="71" t="str">
        <f t="shared" si="88"/>
        <v/>
      </c>
      <c r="U432" s="71" t="str">
        <f t="shared" si="89"/>
        <v/>
      </c>
      <c r="V432" s="41"/>
      <c r="W432" s="41"/>
    </row>
    <row r="433" spans="4:23" x14ac:dyDescent="0.25">
      <c r="D433" s="18">
        <v>1954</v>
      </c>
      <c r="E433" s="47">
        <f t="shared" si="78"/>
        <v>2</v>
      </c>
      <c r="F433" s="136" t="s">
        <v>433</v>
      </c>
      <c r="G433" s="172">
        <v>200</v>
      </c>
      <c r="H433" s="172">
        <v>200</v>
      </c>
      <c r="J433" s="71">
        <f t="shared" si="79"/>
        <v>200</v>
      </c>
      <c r="K433" s="71">
        <f t="shared" si="79"/>
        <v>200</v>
      </c>
      <c r="L433" s="71" t="str">
        <f t="shared" si="80"/>
        <v/>
      </c>
      <c r="M433" s="71" t="str">
        <f t="shared" si="81"/>
        <v/>
      </c>
      <c r="N433" s="71">
        <f t="shared" si="82"/>
        <v>200</v>
      </c>
      <c r="O433" s="71">
        <f t="shared" si="83"/>
        <v>200</v>
      </c>
      <c r="P433" s="71" t="str">
        <f t="shared" si="84"/>
        <v/>
      </c>
      <c r="Q433" s="71" t="str">
        <f t="shared" si="85"/>
        <v/>
      </c>
      <c r="R433" s="71" t="str">
        <f t="shared" si="86"/>
        <v/>
      </c>
      <c r="S433" s="71" t="str">
        <f t="shared" si="87"/>
        <v/>
      </c>
      <c r="T433" s="71" t="str">
        <f t="shared" si="88"/>
        <v/>
      </c>
      <c r="U433" s="71" t="str">
        <f t="shared" si="89"/>
        <v/>
      </c>
      <c r="V433" s="41"/>
      <c r="W433" s="41"/>
    </row>
    <row r="434" spans="4:23" x14ac:dyDescent="0.25">
      <c r="D434" s="18">
        <v>1954</v>
      </c>
      <c r="E434" s="47">
        <f t="shared" si="78"/>
        <v>2</v>
      </c>
      <c r="F434" s="136" t="s">
        <v>434</v>
      </c>
      <c r="G434" s="172">
        <v>200</v>
      </c>
      <c r="H434" s="172">
        <v>200</v>
      </c>
      <c r="J434" s="71">
        <f t="shared" si="79"/>
        <v>200</v>
      </c>
      <c r="K434" s="71">
        <f t="shared" si="79"/>
        <v>200</v>
      </c>
      <c r="L434" s="71" t="str">
        <f t="shared" si="80"/>
        <v/>
      </c>
      <c r="M434" s="71" t="str">
        <f t="shared" si="81"/>
        <v/>
      </c>
      <c r="N434" s="71">
        <f t="shared" si="82"/>
        <v>200</v>
      </c>
      <c r="O434" s="71">
        <f t="shared" si="83"/>
        <v>200</v>
      </c>
      <c r="P434" s="71" t="str">
        <f t="shared" si="84"/>
        <v/>
      </c>
      <c r="Q434" s="71" t="str">
        <f t="shared" si="85"/>
        <v/>
      </c>
      <c r="R434" s="71" t="str">
        <f t="shared" si="86"/>
        <v/>
      </c>
      <c r="S434" s="71" t="str">
        <f t="shared" si="87"/>
        <v/>
      </c>
      <c r="T434" s="71" t="str">
        <f t="shared" si="88"/>
        <v/>
      </c>
      <c r="U434" s="71" t="str">
        <f t="shared" si="89"/>
        <v/>
      </c>
      <c r="V434" s="41"/>
      <c r="W434" s="41"/>
    </row>
    <row r="435" spans="4:23" x14ac:dyDescent="0.25">
      <c r="D435" s="18">
        <v>1955</v>
      </c>
      <c r="E435" s="47">
        <f t="shared" si="78"/>
        <v>4</v>
      </c>
      <c r="F435" s="136" t="s">
        <v>435</v>
      </c>
      <c r="G435" s="172">
        <v>200</v>
      </c>
      <c r="H435" s="172">
        <v>200</v>
      </c>
      <c r="J435" s="71">
        <f t="shared" si="79"/>
        <v>200</v>
      </c>
      <c r="K435" s="71">
        <f t="shared" si="79"/>
        <v>200</v>
      </c>
      <c r="L435" s="71" t="str">
        <f t="shared" si="80"/>
        <v/>
      </c>
      <c r="M435" s="71" t="str">
        <f t="shared" si="81"/>
        <v/>
      </c>
      <c r="N435" s="71" t="str">
        <f t="shared" si="82"/>
        <v/>
      </c>
      <c r="O435" s="71" t="str">
        <f t="shared" si="83"/>
        <v/>
      </c>
      <c r="P435" s="71" t="str">
        <f t="shared" si="84"/>
        <v/>
      </c>
      <c r="Q435" s="71" t="str">
        <f t="shared" si="85"/>
        <v/>
      </c>
      <c r="R435" s="71">
        <f t="shared" si="86"/>
        <v>200</v>
      </c>
      <c r="S435" s="71">
        <f t="shared" si="87"/>
        <v>200</v>
      </c>
      <c r="T435" s="71" t="str">
        <f t="shared" si="88"/>
        <v/>
      </c>
      <c r="U435" s="71" t="str">
        <f t="shared" si="89"/>
        <v/>
      </c>
      <c r="V435" s="41"/>
      <c r="W435" s="41"/>
    </row>
    <row r="436" spans="4:23" x14ac:dyDescent="0.25">
      <c r="D436" s="18">
        <v>1955</v>
      </c>
      <c r="E436" s="47">
        <f t="shared" si="78"/>
        <v>4</v>
      </c>
      <c r="F436" s="136" t="s">
        <v>436</v>
      </c>
      <c r="G436" s="172">
        <v>200</v>
      </c>
      <c r="H436" s="172">
        <v>200</v>
      </c>
      <c r="J436" s="71">
        <f t="shared" si="79"/>
        <v>200</v>
      </c>
      <c r="K436" s="71">
        <f t="shared" si="79"/>
        <v>200</v>
      </c>
      <c r="L436" s="71" t="str">
        <f t="shared" si="80"/>
        <v/>
      </c>
      <c r="M436" s="71" t="str">
        <f t="shared" si="81"/>
        <v/>
      </c>
      <c r="N436" s="71" t="str">
        <f t="shared" si="82"/>
        <v/>
      </c>
      <c r="O436" s="71" t="str">
        <f t="shared" si="83"/>
        <v/>
      </c>
      <c r="P436" s="71" t="str">
        <f t="shared" si="84"/>
        <v/>
      </c>
      <c r="Q436" s="71" t="str">
        <f t="shared" si="85"/>
        <v/>
      </c>
      <c r="R436" s="71">
        <f t="shared" si="86"/>
        <v>200</v>
      </c>
      <c r="S436" s="71">
        <f t="shared" si="87"/>
        <v>200</v>
      </c>
      <c r="T436" s="71" t="str">
        <f t="shared" si="88"/>
        <v/>
      </c>
      <c r="U436" s="71" t="str">
        <f t="shared" si="89"/>
        <v/>
      </c>
      <c r="V436" s="41"/>
      <c r="W436" s="41"/>
    </row>
    <row r="437" spans="4:23" x14ac:dyDescent="0.25">
      <c r="D437" s="18">
        <v>1955</v>
      </c>
      <c r="E437" s="47">
        <f t="shared" si="78"/>
        <v>4</v>
      </c>
      <c r="F437" s="136" t="s">
        <v>437</v>
      </c>
      <c r="G437" s="172">
        <v>200</v>
      </c>
      <c r="H437" s="172">
        <v>200</v>
      </c>
      <c r="J437" s="71">
        <f t="shared" si="79"/>
        <v>200</v>
      </c>
      <c r="K437" s="71">
        <f t="shared" si="79"/>
        <v>200</v>
      </c>
      <c r="L437" s="71" t="str">
        <f t="shared" si="80"/>
        <v/>
      </c>
      <c r="M437" s="71" t="str">
        <f t="shared" si="81"/>
        <v/>
      </c>
      <c r="N437" s="71" t="str">
        <f t="shared" si="82"/>
        <v/>
      </c>
      <c r="O437" s="71" t="str">
        <f t="shared" si="83"/>
        <v/>
      </c>
      <c r="P437" s="71" t="str">
        <f t="shared" si="84"/>
        <v/>
      </c>
      <c r="Q437" s="71" t="str">
        <f t="shared" si="85"/>
        <v/>
      </c>
      <c r="R437" s="71">
        <f t="shared" si="86"/>
        <v>200</v>
      </c>
      <c r="S437" s="71">
        <f t="shared" si="87"/>
        <v>200</v>
      </c>
      <c r="T437" s="71" t="str">
        <f t="shared" si="88"/>
        <v/>
      </c>
      <c r="U437" s="71" t="str">
        <f t="shared" si="89"/>
        <v/>
      </c>
      <c r="V437" s="41"/>
      <c r="W437" s="41"/>
    </row>
    <row r="438" spans="4:23" x14ac:dyDescent="0.25">
      <c r="D438" s="18">
        <v>1955</v>
      </c>
      <c r="E438" s="47">
        <f t="shared" si="78"/>
        <v>4</v>
      </c>
      <c r="F438" s="136" t="s">
        <v>438</v>
      </c>
      <c r="G438" s="172">
        <v>200</v>
      </c>
      <c r="H438" s="172">
        <v>200</v>
      </c>
      <c r="J438" s="71">
        <f t="shared" si="79"/>
        <v>200</v>
      </c>
      <c r="K438" s="71">
        <f t="shared" si="79"/>
        <v>200</v>
      </c>
      <c r="L438" s="71" t="str">
        <f t="shared" si="80"/>
        <v/>
      </c>
      <c r="M438" s="71" t="str">
        <f t="shared" si="81"/>
        <v/>
      </c>
      <c r="N438" s="71" t="str">
        <f t="shared" si="82"/>
        <v/>
      </c>
      <c r="O438" s="71" t="str">
        <f t="shared" si="83"/>
        <v/>
      </c>
      <c r="P438" s="71" t="str">
        <f t="shared" si="84"/>
        <v/>
      </c>
      <c r="Q438" s="71" t="str">
        <f t="shared" si="85"/>
        <v/>
      </c>
      <c r="R438" s="71">
        <f t="shared" si="86"/>
        <v>200</v>
      </c>
      <c r="S438" s="71">
        <f t="shared" si="87"/>
        <v>200</v>
      </c>
      <c r="T438" s="71" t="str">
        <f t="shared" si="88"/>
        <v/>
      </c>
      <c r="U438" s="71" t="str">
        <f t="shared" si="89"/>
        <v/>
      </c>
      <c r="V438" s="41"/>
      <c r="W438" s="41"/>
    </row>
    <row r="439" spans="4:23" x14ac:dyDescent="0.25">
      <c r="D439" s="18">
        <v>1955</v>
      </c>
      <c r="E439" s="47">
        <f t="shared" si="78"/>
        <v>4</v>
      </c>
      <c r="F439" s="136" t="s">
        <v>439</v>
      </c>
      <c r="G439" s="172">
        <v>200</v>
      </c>
      <c r="H439" s="172">
        <v>200</v>
      </c>
      <c r="J439" s="71">
        <f t="shared" si="79"/>
        <v>200</v>
      </c>
      <c r="K439" s="71">
        <f t="shared" si="79"/>
        <v>200</v>
      </c>
      <c r="L439" s="71" t="str">
        <f t="shared" si="80"/>
        <v/>
      </c>
      <c r="M439" s="71" t="str">
        <f t="shared" si="81"/>
        <v/>
      </c>
      <c r="N439" s="71" t="str">
        <f t="shared" si="82"/>
        <v/>
      </c>
      <c r="O439" s="71" t="str">
        <f t="shared" si="83"/>
        <v/>
      </c>
      <c r="P439" s="71" t="str">
        <f t="shared" si="84"/>
        <v/>
      </c>
      <c r="Q439" s="71" t="str">
        <f t="shared" si="85"/>
        <v/>
      </c>
      <c r="R439" s="71">
        <f t="shared" si="86"/>
        <v>200</v>
      </c>
      <c r="S439" s="71">
        <f t="shared" si="87"/>
        <v>200</v>
      </c>
      <c r="T439" s="71" t="str">
        <f t="shared" si="88"/>
        <v/>
      </c>
      <c r="U439" s="71" t="str">
        <f t="shared" si="89"/>
        <v/>
      </c>
      <c r="V439" s="41"/>
      <c r="W439" s="41"/>
    </row>
    <row r="440" spans="4:23" x14ac:dyDescent="0.25">
      <c r="D440" s="18">
        <v>1955</v>
      </c>
      <c r="E440" s="47">
        <f t="shared" si="78"/>
        <v>4</v>
      </c>
      <c r="F440" s="136" t="s">
        <v>440</v>
      </c>
      <c r="G440" s="172">
        <v>200</v>
      </c>
      <c r="H440" s="172">
        <v>200</v>
      </c>
      <c r="J440" s="71">
        <f t="shared" si="79"/>
        <v>200</v>
      </c>
      <c r="K440" s="71">
        <f t="shared" si="79"/>
        <v>200</v>
      </c>
      <c r="L440" s="71" t="str">
        <f t="shared" si="80"/>
        <v/>
      </c>
      <c r="M440" s="71" t="str">
        <f t="shared" si="81"/>
        <v/>
      </c>
      <c r="N440" s="71" t="str">
        <f t="shared" si="82"/>
        <v/>
      </c>
      <c r="O440" s="71" t="str">
        <f t="shared" si="83"/>
        <v/>
      </c>
      <c r="P440" s="71" t="str">
        <f t="shared" si="84"/>
        <v/>
      </c>
      <c r="Q440" s="71" t="str">
        <f t="shared" si="85"/>
        <v/>
      </c>
      <c r="R440" s="71">
        <f t="shared" si="86"/>
        <v>200</v>
      </c>
      <c r="S440" s="71">
        <f t="shared" si="87"/>
        <v>200</v>
      </c>
      <c r="T440" s="71" t="str">
        <f t="shared" si="88"/>
        <v/>
      </c>
      <c r="U440" s="71" t="str">
        <f t="shared" si="89"/>
        <v/>
      </c>
      <c r="V440" s="41"/>
      <c r="W440" s="41"/>
    </row>
    <row r="441" spans="4:23" x14ac:dyDescent="0.25">
      <c r="D441" s="18">
        <v>1955</v>
      </c>
      <c r="E441" s="47">
        <f t="shared" si="78"/>
        <v>4</v>
      </c>
      <c r="F441" s="136" t="s">
        <v>441</v>
      </c>
      <c r="G441" s="172">
        <v>200</v>
      </c>
      <c r="H441" s="172">
        <v>200</v>
      </c>
      <c r="J441" s="71">
        <f t="shared" si="79"/>
        <v>200</v>
      </c>
      <c r="K441" s="71">
        <f t="shared" si="79"/>
        <v>200</v>
      </c>
      <c r="L441" s="71" t="str">
        <f t="shared" si="80"/>
        <v/>
      </c>
      <c r="M441" s="71" t="str">
        <f t="shared" si="81"/>
        <v/>
      </c>
      <c r="N441" s="71" t="str">
        <f t="shared" si="82"/>
        <v/>
      </c>
      <c r="O441" s="71" t="str">
        <f t="shared" si="83"/>
        <v/>
      </c>
      <c r="P441" s="71" t="str">
        <f t="shared" si="84"/>
        <v/>
      </c>
      <c r="Q441" s="71" t="str">
        <f t="shared" si="85"/>
        <v/>
      </c>
      <c r="R441" s="71">
        <f t="shared" si="86"/>
        <v>200</v>
      </c>
      <c r="S441" s="71">
        <f t="shared" si="87"/>
        <v>200</v>
      </c>
      <c r="T441" s="71" t="str">
        <f t="shared" si="88"/>
        <v/>
      </c>
      <c r="U441" s="71" t="str">
        <f t="shared" si="89"/>
        <v/>
      </c>
      <c r="V441" s="41"/>
      <c r="W441" s="41"/>
    </row>
    <row r="442" spans="4:23" x14ac:dyDescent="0.25">
      <c r="D442" s="18">
        <v>1955</v>
      </c>
      <c r="E442" s="47">
        <f t="shared" si="78"/>
        <v>4</v>
      </c>
      <c r="F442" s="136" t="s">
        <v>442</v>
      </c>
      <c r="G442" s="172">
        <v>200</v>
      </c>
      <c r="H442" s="172">
        <v>200</v>
      </c>
      <c r="J442" s="71">
        <f t="shared" si="79"/>
        <v>200</v>
      </c>
      <c r="K442" s="71">
        <f t="shared" si="79"/>
        <v>200</v>
      </c>
      <c r="L442" s="71" t="str">
        <f t="shared" si="80"/>
        <v/>
      </c>
      <c r="M442" s="71" t="str">
        <f t="shared" si="81"/>
        <v/>
      </c>
      <c r="N442" s="71" t="str">
        <f t="shared" si="82"/>
        <v/>
      </c>
      <c r="O442" s="71" t="str">
        <f t="shared" si="83"/>
        <v/>
      </c>
      <c r="P442" s="71" t="str">
        <f t="shared" si="84"/>
        <v/>
      </c>
      <c r="Q442" s="71" t="str">
        <f t="shared" si="85"/>
        <v/>
      </c>
      <c r="R442" s="71">
        <f t="shared" si="86"/>
        <v>200</v>
      </c>
      <c r="S442" s="71">
        <f t="shared" si="87"/>
        <v>200</v>
      </c>
      <c r="T442" s="71" t="str">
        <f t="shared" si="88"/>
        <v/>
      </c>
      <c r="U442" s="71" t="str">
        <f t="shared" si="89"/>
        <v/>
      </c>
      <c r="V442" s="41"/>
      <c r="W442" s="41"/>
    </row>
    <row r="443" spans="4:23" x14ac:dyDescent="0.25">
      <c r="D443" s="18">
        <v>1955</v>
      </c>
      <c r="E443" s="47">
        <f t="shared" si="78"/>
        <v>4</v>
      </c>
      <c r="F443" s="136" t="s">
        <v>443</v>
      </c>
      <c r="G443" s="172">
        <v>200</v>
      </c>
      <c r="H443" s="172">
        <v>200</v>
      </c>
      <c r="J443" s="71">
        <f t="shared" si="79"/>
        <v>200</v>
      </c>
      <c r="K443" s="71">
        <f t="shared" si="79"/>
        <v>200</v>
      </c>
      <c r="L443" s="71" t="str">
        <f t="shared" si="80"/>
        <v/>
      </c>
      <c r="M443" s="71" t="str">
        <f t="shared" si="81"/>
        <v/>
      </c>
      <c r="N443" s="71" t="str">
        <f t="shared" si="82"/>
        <v/>
      </c>
      <c r="O443" s="71" t="str">
        <f t="shared" si="83"/>
        <v/>
      </c>
      <c r="P443" s="71" t="str">
        <f t="shared" si="84"/>
        <v/>
      </c>
      <c r="Q443" s="71" t="str">
        <f t="shared" si="85"/>
        <v/>
      </c>
      <c r="R443" s="71">
        <f t="shared" si="86"/>
        <v>200</v>
      </c>
      <c r="S443" s="71">
        <f t="shared" si="87"/>
        <v>200</v>
      </c>
      <c r="T443" s="71" t="str">
        <f t="shared" si="88"/>
        <v/>
      </c>
      <c r="U443" s="71" t="str">
        <f t="shared" si="89"/>
        <v/>
      </c>
      <c r="V443" s="41"/>
      <c r="W443" s="41"/>
    </row>
    <row r="444" spans="4:23" x14ac:dyDescent="0.25">
      <c r="D444" s="18">
        <v>1955</v>
      </c>
      <c r="E444" s="47">
        <f t="shared" si="78"/>
        <v>4</v>
      </c>
      <c r="F444" s="136" t="s">
        <v>444</v>
      </c>
      <c r="G444" s="172">
        <v>200</v>
      </c>
      <c r="H444" s="172">
        <v>200</v>
      </c>
      <c r="J444" s="71">
        <f t="shared" si="79"/>
        <v>200</v>
      </c>
      <c r="K444" s="71">
        <f t="shared" si="79"/>
        <v>200</v>
      </c>
      <c r="L444" s="71" t="str">
        <f t="shared" si="80"/>
        <v/>
      </c>
      <c r="M444" s="71" t="str">
        <f t="shared" si="81"/>
        <v/>
      </c>
      <c r="N444" s="71" t="str">
        <f t="shared" si="82"/>
        <v/>
      </c>
      <c r="O444" s="71" t="str">
        <f t="shared" si="83"/>
        <v/>
      </c>
      <c r="P444" s="71" t="str">
        <f t="shared" si="84"/>
        <v/>
      </c>
      <c r="Q444" s="71" t="str">
        <f t="shared" si="85"/>
        <v/>
      </c>
      <c r="R444" s="71">
        <f t="shared" si="86"/>
        <v>200</v>
      </c>
      <c r="S444" s="71">
        <f t="shared" si="87"/>
        <v>200</v>
      </c>
      <c r="T444" s="71" t="str">
        <f t="shared" si="88"/>
        <v/>
      </c>
      <c r="U444" s="71" t="str">
        <f t="shared" si="89"/>
        <v/>
      </c>
      <c r="V444" s="41"/>
      <c r="W444" s="41"/>
    </row>
    <row r="445" spans="4:23" x14ac:dyDescent="0.25">
      <c r="D445" s="18">
        <v>1955</v>
      </c>
      <c r="E445" s="47">
        <f t="shared" si="78"/>
        <v>4</v>
      </c>
      <c r="F445" s="136" t="s">
        <v>445</v>
      </c>
      <c r="G445" s="172">
        <v>200</v>
      </c>
      <c r="H445" s="172">
        <v>200</v>
      </c>
      <c r="J445" s="71">
        <f t="shared" si="79"/>
        <v>200</v>
      </c>
      <c r="K445" s="71">
        <f t="shared" si="79"/>
        <v>200</v>
      </c>
      <c r="L445" s="71" t="str">
        <f t="shared" si="80"/>
        <v/>
      </c>
      <c r="M445" s="71" t="str">
        <f t="shared" si="81"/>
        <v/>
      </c>
      <c r="N445" s="71" t="str">
        <f t="shared" si="82"/>
        <v/>
      </c>
      <c r="O445" s="71" t="str">
        <f t="shared" si="83"/>
        <v/>
      </c>
      <c r="P445" s="71" t="str">
        <f t="shared" si="84"/>
        <v/>
      </c>
      <c r="Q445" s="71" t="str">
        <f t="shared" si="85"/>
        <v/>
      </c>
      <c r="R445" s="71">
        <f t="shared" si="86"/>
        <v>200</v>
      </c>
      <c r="S445" s="71">
        <f t="shared" si="87"/>
        <v>200</v>
      </c>
      <c r="T445" s="71" t="str">
        <f t="shared" si="88"/>
        <v/>
      </c>
      <c r="U445" s="71" t="str">
        <f t="shared" si="89"/>
        <v/>
      </c>
      <c r="V445" s="41"/>
      <c r="W445" s="41"/>
    </row>
    <row r="446" spans="4:23" x14ac:dyDescent="0.25">
      <c r="D446" s="18">
        <v>1955</v>
      </c>
      <c r="E446" s="47">
        <f t="shared" si="78"/>
        <v>4</v>
      </c>
      <c r="F446" s="136" t="s">
        <v>446</v>
      </c>
      <c r="G446" s="172">
        <v>200</v>
      </c>
      <c r="H446" s="172">
        <v>200</v>
      </c>
      <c r="J446" s="71">
        <f t="shared" si="79"/>
        <v>200</v>
      </c>
      <c r="K446" s="71">
        <f t="shared" si="79"/>
        <v>200</v>
      </c>
      <c r="L446" s="71" t="str">
        <f t="shared" si="80"/>
        <v/>
      </c>
      <c r="M446" s="71" t="str">
        <f t="shared" si="81"/>
        <v/>
      </c>
      <c r="N446" s="71" t="str">
        <f t="shared" si="82"/>
        <v/>
      </c>
      <c r="O446" s="71" t="str">
        <f t="shared" si="83"/>
        <v/>
      </c>
      <c r="P446" s="71" t="str">
        <f t="shared" si="84"/>
        <v/>
      </c>
      <c r="Q446" s="71" t="str">
        <f t="shared" si="85"/>
        <v/>
      </c>
      <c r="R446" s="71">
        <f t="shared" si="86"/>
        <v>200</v>
      </c>
      <c r="S446" s="71">
        <f t="shared" si="87"/>
        <v>200</v>
      </c>
      <c r="T446" s="71" t="str">
        <f t="shared" si="88"/>
        <v/>
      </c>
      <c r="U446" s="71" t="str">
        <f t="shared" si="89"/>
        <v/>
      </c>
      <c r="V446" s="41"/>
      <c r="W446" s="41"/>
    </row>
    <row r="447" spans="4:23" x14ac:dyDescent="0.25">
      <c r="D447" s="18">
        <v>1956</v>
      </c>
      <c r="E447" s="47">
        <f t="shared" si="78"/>
        <v>1</v>
      </c>
      <c r="F447" s="136" t="s">
        <v>447</v>
      </c>
      <c r="G447" s="172">
        <v>200</v>
      </c>
      <c r="H447" s="172">
        <v>200</v>
      </c>
      <c r="J447" s="71">
        <f t="shared" si="79"/>
        <v>200</v>
      </c>
      <c r="K447" s="71">
        <f t="shared" si="79"/>
        <v>200</v>
      </c>
      <c r="L447" s="71">
        <f t="shared" si="80"/>
        <v>200</v>
      </c>
      <c r="M447" s="71">
        <f t="shared" si="81"/>
        <v>200</v>
      </c>
      <c r="N447" s="71" t="str">
        <f t="shared" si="82"/>
        <v/>
      </c>
      <c r="O447" s="71" t="str">
        <f t="shared" si="83"/>
        <v/>
      </c>
      <c r="P447" s="71" t="str">
        <f t="shared" si="84"/>
        <v/>
      </c>
      <c r="Q447" s="71" t="str">
        <f t="shared" si="85"/>
        <v/>
      </c>
      <c r="R447" s="71" t="str">
        <f t="shared" si="86"/>
        <v/>
      </c>
      <c r="S447" s="71" t="str">
        <f t="shared" si="87"/>
        <v/>
      </c>
      <c r="T447" s="71" t="str">
        <f t="shared" si="88"/>
        <v/>
      </c>
      <c r="U447" s="71" t="str">
        <f t="shared" si="89"/>
        <v/>
      </c>
      <c r="V447" s="41"/>
      <c r="W447" s="41"/>
    </row>
    <row r="448" spans="4:23" x14ac:dyDescent="0.25">
      <c r="D448" s="18">
        <v>1956</v>
      </c>
      <c r="E448" s="47">
        <f t="shared" si="78"/>
        <v>1</v>
      </c>
      <c r="F448" s="136" t="s">
        <v>448</v>
      </c>
      <c r="G448" s="172">
        <v>200</v>
      </c>
      <c r="H448" s="172">
        <v>200</v>
      </c>
      <c r="J448" s="71">
        <f t="shared" si="79"/>
        <v>200</v>
      </c>
      <c r="K448" s="71">
        <f t="shared" si="79"/>
        <v>200</v>
      </c>
      <c r="L448" s="71">
        <f t="shared" si="80"/>
        <v>200</v>
      </c>
      <c r="M448" s="71">
        <f t="shared" si="81"/>
        <v>200</v>
      </c>
      <c r="N448" s="71" t="str">
        <f t="shared" si="82"/>
        <v/>
      </c>
      <c r="O448" s="71" t="str">
        <f t="shared" si="83"/>
        <v/>
      </c>
      <c r="P448" s="71" t="str">
        <f t="shared" si="84"/>
        <v/>
      </c>
      <c r="Q448" s="71" t="str">
        <f t="shared" si="85"/>
        <v/>
      </c>
      <c r="R448" s="71" t="str">
        <f t="shared" si="86"/>
        <v/>
      </c>
      <c r="S448" s="71" t="str">
        <f t="shared" si="87"/>
        <v/>
      </c>
      <c r="T448" s="71" t="str">
        <f t="shared" si="88"/>
        <v/>
      </c>
      <c r="U448" s="71" t="str">
        <f t="shared" si="89"/>
        <v/>
      </c>
      <c r="V448" s="41"/>
      <c r="W448" s="41"/>
    </row>
    <row r="449" spans="4:23" x14ac:dyDescent="0.25">
      <c r="D449" s="18">
        <v>1956</v>
      </c>
      <c r="E449" s="47">
        <f t="shared" si="78"/>
        <v>1</v>
      </c>
      <c r="F449" s="136" t="s">
        <v>449</v>
      </c>
      <c r="G449" s="172">
        <v>200</v>
      </c>
      <c r="H449" s="172">
        <v>200</v>
      </c>
      <c r="J449" s="71">
        <f t="shared" si="79"/>
        <v>200</v>
      </c>
      <c r="K449" s="71">
        <f t="shared" si="79"/>
        <v>200</v>
      </c>
      <c r="L449" s="71">
        <f t="shared" si="80"/>
        <v>200</v>
      </c>
      <c r="M449" s="71">
        <f t="shared" si="81"/>
        <v>200</v>
      </c>
      <c r="N449" s="71" t="str">
        <f t="shared" si="82"/>
        <v/>
      </c>
      <c r="O449" s="71" t="str">
        <f t="shared" si="83"/>
        <v/>
      </c>
      <c r="P449" s="71" t="str">
        <f t="shared" si="84"/>
        <v/>
      </c>
      <c r="Q449" s="71" t="str">
        <f t="shared" si="85"/>
        <v/>
      </c>
      <c r="R449" s="71" t="str">
        <f t="shared" si="86"/>
        <v/>
      </c>
      <c r="S449" s="71" t="str">
        <f t="shared" si="87"/>
        <v/>
      </c>
      <c r="T449" s="71" t="str">
        <f t="shared" si="88"/>
        <v/>
      </c>
      <c r="U449" s="71" t="str">
        <f t="shared" si="89"/>
        <v/>
      </c>
      <c r="V449" s="41"/>
      <c r="W449" s="41"/>
    </row>
    <row r="450" spans="4:23" x14ac:dyDescent="0.25">
      <c r="D450" s="18">
        <v>1956</v>
      </c>
      <c r="E450" s="47">
        <f t="shared" si="78"/>
        <v>1</v>
      </c>
      <c r="F450" s="136" t="s">
        <v>450</v>
      </c>
      <c r="G450" s="172">
        <v>200</v>
      </c>
      <c r="H450" s="172">
        <v>200</v>
      </c>
      <c r="J450" s="71">
        <f t="shared" si="79"/>
        <v>200</v>
      </c>
      <c r="K450" s="71">
        <f t="shared" si="79"/>
        <v>200</v>
      </c>
      <c r="L450" s="71">
        <f t="shared" si="80"/>
        <v>200</v>
      </c>
      <c r="M450" s="71">
        <f t="shared" si="81"/>
        <v>200</v>
      </c>
      <c r="N450" s="71" t="str">
        <f t="shared" si="82"/>
        <v/>
      </c>
      <c r="O450" s="71" t="str">
        <f t="shared" si="83"/>
        <v/>
      </c>
      <c r="P450" s="71" t="str">
        <f t="shared" si="84"/>
        <v/>
      </c>
      <c r="Q450" s="71" t="str">
        <f t="shared" si="85"/>
        <v/>
      </c>
      <c r="R450" s="71" t="str">
        <f t="shared" si="86"/>
        <v/>
      </c>
      <c r="S450" s="71" t="str">
        <f t="shared" si="87"/>
        <v/>
      </c>
      <c r="T450" s="71" t="str">
        <f t="shared" si="88"/>
        <v/>
      </c>
      <c r="U450" s="71" t="str">
        <f t="shared" si="89"/>
        <v/>
      </c>
      <c r="V450" s="41"/>
      <c r="W450" s="41"/>
    </row>
    <row r="451" spans="4:23" x14ac:dyDescent="0.25">
      <c r="D451" s="18">
        <v>1956</v>
      </c>
      <c r="E451" s="47">
        <f t="shared" si="78"/>
        <v>1</v>
      </c>
      <c r="F451" s="136" t="s">
        <v>451</v>
      </c>
      <c r="G451" s="172">
        <v>200</v>
      </c>
      <c r="H451" s="172">
        <v>200</v>
      </c>
      <c r="J451" s="71">
        <f t="shared" si="79"/>
        <v>200</v>
      </c>
      <c r="K451" s="71">
        <f t="shared" si="79"/>
        <v>200</v>
      </c>
      <c r="L451" s="71">
        <f t="shared" si="80"/>
        <v>200</v>
      </c>
      <c r="M451" s="71">
        <f t="shared" si="81"/>
        <v>200</v>
      </c>
      <c r="N451" s="71" t="str">
        <f t="shared" si="82"/>
        <v/>
      </c>
      <c r="O451" s="71" t="str">
        <f t="shared" si="83"/>
        <v/>
      </c>
      <c r="P451" s="71" t="str">
        <f t="shared" si="84"/>
        <v/>
      </c>
      <c r="Q451" s="71" t="str">
        <f t="shared" si="85"/>
        <v/>
      </c>
      <c r="R451" s="71" t="str">
        <f t="shared" si="86"/>
        <v/>
      </c>
      <c r="S451" s="71" t="str">
        <f t="shared" si="87"/>
        <v/>
      </c>
      <c r="T451" s="71" t="str">
        <f t="shared" si="88"/>
        <v/>
      </c>
      <c r="U451" s="71" t="str">
        <f t="shared" si="89"/>
        <v/>
      </c>
      <c r="V451" s="41"/>
      <c r="W451" s="41"/>
    </row>
    <row r="452" spans="4:23" x14ac:dyDescent="0.25">
      <c r="D452" s="18">
        <v>1956</v>
      </c>
      <c r="E452" s="47">
        <f t="shared" si="78"/>
        <v>1</v>
      </c>
      <c r="F452" s="136" t="s">
        <v>452</v>
      </c>
      <c r="G452" s="172">
        <v>200</v>
      </c>
      <c r="H452" s="172">
        <v>200</v>
      </c>
      <c r="J452" s="71">
        <f t="shared" si="79"/>
        <v>200</v>
      </c>
      <c r="K452" s="71">
        <f t="shared" si="79"/>
        <v>200</v>
      </c>
      <c r="L452" s="71">
        <f t="shared" si="80"/>
        <v>200</v>
      </c>
      <c r="M452" s="71">
        <f t="shared" si="81"/>
        <v>200</v>
      </c>
      <c r="N452" s="71" t="str">
        <f t="shared" si="82"/>
        <v/>
      </c>
      <c r="O452" s="71" t="str">
        <f t="shared" si="83"/>
        <v/>
      </c>
      <c r="P452" s="71" t="str">
        <f t="shared" si="84"/>
        <v/>
      </c>
      <c r="Q452" s="71" t="str">
        <f t="shared" si="85"/>
        <v/>
      </c>
      <c r="R452" s="71" t="str">
        <f t="shared" si="86"/>
        <v/>
      </c>
      <c r="S452" s="71" t="str">
        <f t="shared" si="87"/>
        <v/>
      </c>
      <c r="T452" s="71" t="str">
        <f t="shared" si="88"/>
        <v/>
      </c>
      <c r="U452" s="71" t="str">
        <f t="shared" si="89"/>
        <v/>
      </c>
      <c r="V452" s="41"/>
      <c r="W452" s="41"/>
    </row>
    <row r="453" spans="4:23" x14ac:dyDescent="0.25">
      <c r="D453" s="18">
        <v>1956</v>
      </c>
      <c r="E453" s="47">
        <f t="shared" si="78"/>
        <v>1</v>
      </c>
      <c r="F453" s="136" t="s">
        <v>453</v>
      </c>
      <c r="G453" s="172">
        <v>200</v>
      </c>
      <c r="H453" s="172">
        <v>200</v>
      </c>
      <c r="J453" s="71">
        <f t="shared" si="79"/>
        <v>200</v>
      </c>
      <c r="K453" s="71">
        <f t="shared" si="79"/>
        <v>200</v>
      </c>
      <c r="L453" s="71">
        <f t="shared" si="80"/>
        <v>200</v>
      </c>
      <c r="M453" s="71">
        <f t="shared" si="81"/>
        <v>200</v>
      </c>
      <c r="N453" s="71" t="str">
        <f t="shared" si="82"/>
        <v/>
      </c>
      <c r="O453" s="71" t="str">
        <f t="shared" si="83"/>
        <v/>
      </c>
      <c r="P453" s="71" t="str">
        <f t="shared" si="84"/>
        <v/>
      </c>
      <c r="Q453" s="71" t="str">
        <f t="shared" si="85"/>
        <v/>
      </c>
      <c r="R453" s="71" t="str">
        <f t="shared" si="86"/>
        <v/>
      </c>
      <c r="S453" s="71" t="str">
        <f t="shared" si="87"/>
        <v/>
      </c>
      <c r="T453" s="71" t="str">
        <f t="shared" si="88"/>
        <v/>
      </c>
      <c r="U453" s="71" t="str">
        <f t="shared" si="89"/>
        <v/>
      </c>
      <c r="V453" s="41"/>
      <c r="W453" s="41"/>
    </row>
    <row r="454" spans="4:23" x14ac:dyDescent="0.25">
      <c r="D454" s="18">
        <v>1956</v>
      </c>
      <c r="E454" s="47">
        <f t="shared" si="78"/>
        <v>1</v>
      </c>
      <c r="F454" s="136" t="s">
        <v>454</v>
      </c>
      <c r="G454" s="172">
        <v>200</v>
      </c>
      <c r="H454" s="172">
        <v>200</v>
      </c>
      <c r="J454" s="71">
        <f t="shared" si="79"/>
        <v>200</v>
      </c>
      <c r="K454" s="71">
        <f t="shared" si="79"/>
        <v>200</v>
      </c>
      <c r="L454" s="71">
        <f t="shared" si="80"/>
        <v>200</v>
      </c>
      <c r="M454" s="71">
        <f t="shared" si="81"/>
        <v>200</v>
      </c>
      <c r="N454" s="71" t="str">
        <f t="shared" si="82"/>
        <v/>
      </c>
      <c r="O454" s="71" t="str">
        <f t="shared" si="83"/>
        <v/>
      </c>
      <c r="P454" s="71" t="str">
        <f t="shared" si="84"/>
        <v/>
      </c>
      <c r="Q454" s="71" t="str">
        <f t="shared" si="85"/>
        <v/>
      </c>
      <c r="R454" s="71" t="str">
        <f t="shared" si="86"/>
        <v/>
      </c>
      <c r="S454" s="71" t="str">
        <f t="shared" si="87"/>
        <v/>
      </c>
      <c r="T454" s="71" t="str">
        <f t="shared" si="88"/>
        <v/>
      </c>
      <c r="U454" s="71" t="str">
        <f t="shared" si="89"/>
        <v/>
      </c>
      <c r="V454" s="41"/>
      <c r="W454" s="41"/>
    </row>
    <row r="455" spans="4:23" x14ac:dyDescent="0.25">
      <c r="D455" s="18">
        <v>1956</v>
      </c>
      <c r="E455" s="47">
        <f t="shared" si="78"/>
        <v>1</v>
      </c>
      <c r="F455" s="136" t="s">
        <v>455</v>
      </c>
      <c r="G455" s="172">
        <v>200</v>
      </c>
      <c r="H455" s="172">
        <v>200</v>
      </c>
      <c r="J455" s="71">
        <f t="shared" si="79"/>
        <v>200</v>
      </c>
      <c r="K455" s="71">
        <f t="shared" si="79"/>
        <v>200</v>
      </c>
      <c r="L455" s="71">
        <f t="shared" si="80"/>
        <v>200</v>
      </c>
      <c r="M455" s="71">
        <f t="shared" si="81"/>
        <v>200</v>
      </c>
      <c r="N455" s="71" t="str">
        <f t="shared" si="82"/>
        <v/>
      </c>
      <c r="O455" s="71" t="str">
        <f t="shared" si="83"/>
        <v/>
      </c>
      <c r="P455" s="71" t="str">
        <f t="shared" si="84"/>
        <v/>
      </c>
      <c r="Q455" s="71" t="str">
        <f t="shared" si="85"/>
        <v/>
      </c>
      <c r="R455" s="71" t="str">
        <f t="shared" si="86"/>
        <v/>
      </c>
      <c r="S455" s="71" t="str">
        <f t="shared" si="87"/>
        <v/>
      </c>
      <c r="T455" s="71" t="str">
        <f t="shared" si="88"/>
        <v/>
      </c>
      <c r="U455" s="71" t="str">
        <f t="shared" si="89"/>
        <v/>
      </c>
      <c r="V455" s="41"/>
      <c r="W455" s="41"/>
    </row>
    <row r="456" spans="4:23" x14ac:dyDescent="0.25">
      <c r="D456" s="18">
        <v>1956</v>
      </c>
      <c r="E456" s="47">
        <f t="shared" si="78"/>
        <v>1</v>
      </c>
      <c r="F456" s="136" t="s">
        <v>456</v>
      </c>
      <c r="G456" s="172">
        <v>200</v>
      </c>
      <c r="H456" s="172">
        <v>200</v>
      </c>
      <c r="J456" s="71">
        <f t="shared" si="79"/>
        <v>200</v>
      </c>
      <c r="K456" s="71">
        <f t="shared" si="79"/>
        <v>200</v>
      </c>
      <c r="L456" s="71">
        <f t="shared" si="80"/>
        <v>200</v>
      </c>
      <c r="M456" s="71">
        <f t="shared" si="81"/>
        <v>200</v>
      </c>
      <c r="N456" s="71" t="str">
        <f t="shared" si="82"/>
        <v/>
      </c>
      <c r="O456" s="71" t="str">
        <f t="shared" si="83"/>
        <v/>
      </c>
      <c r="P456" s="71" t="str">
        <f t="shared" si="84"/>
        <v/>
      </c>
      <c r="Q456" s="71" t="str">
        <f t="shared" si="85"/>
        <v/>
      </c>
      <c r="R456" s="71" t="str">
        <f t="shared" si="86"/>
        <v/>
      </c>
      <c r="S456" s="71" t="str">
        <f t="shared" si="87"/>
        <v/>
      </c>
      <c r="T456" s="71" t="str">
        <f t="shared" si="88"/>
        <v/>
      </c>
      <c r="U456" s="71" t="str">
        <f t="shared" si="89"/>
        <v/>
      </c>
      <c r="V456" s="41"/>
      <c r="W456" s="41"/>
    </row>
    <row r="457" spans="4:23" x14ac:dyDescent="0.25">
      <c r="D457" s="18">
        <v>1956</v>
      </c>
      <c r="E457" s="47">
        <f t="shared" si="78"/>
        <v>1</v>
      </c>
      <c r="F457" s="136" t="s">
        <v>457</v>
      </c>
      <c r="G457" s="172">
        <v>200</v>
      </c>
      <c r="H457" s="172">
        <v>200</v>
      </c>
      <c r="J457" s="71">
        <f t="shared" si="79"/>
        <v>200</v>
      </c>
      <c r="K457" s="71">
        <f t="shared" si="79"/>
        <v>200</v>
      </c>
      <c r="L457" s="71">
        <f t="shared" si="80"/>
        <v>200</v>
      </c>
      <c r="M457" s="71">
        <f t="shared" si="81"/>
        <v>200</v>
      </c>
      <c r="N457" s="71" t="str">
        <f t="shared" si="82"/>
        <v/>
      </c>
      <c r="O457" s="71" t="str">
        <f t="shared" si="83"/>
        <v/>
      </c>
      <c r="P457" s="71" t="str">
        <f t="shared" si="84"/>
        <v/>
      </c>
      <c r="Q457" s="71" t="str">
        <f t="shared" si="85"/>
        <v/>
      </c>
      <c r="R457" s="71" t="str">
        <f t="shared" si="86"/>
        <v/>
      </c>
      <c r="S457" s="71" t="str">
        <f t="shared" si="87"/>
        <v/>
      </c>
      <c r="T457" s="71" t="str">
        <f t="shared" si="88"/>
        <v/>
      </c>
      <c r="U457" s="71" t="str">
        <f t="shared" si="89"/>
        <v/>
      </c>
      <c r="V457" s="41"/>
      <c r="W457" s="41"/>
    </row>
    <row r="458" spans="4:23" x14ac:dyDescent="0.25">
      <c r="D458" s="18">
        <v>1956</v>
      </c>
      <c r="E458" s="47">
        <f t="shared" si="78"/>
        <v>1</v>
      </c>
      <c r="F458" s="136" t="s">
        <v>458</v>
      </c>
      <c r="G458" s="172">
        <v>200</v>
      </c>
      <c r="H458" s="172">
        <v>200</v>
      </c>
      <c r="J458" s="71">
        <f t="shared" si="79"/>
        <v>200</v>
      </c>
      <c r="K458" s="71">
        <f t="shared" si="79"/>
        <v>200</v>
      </c>
      <c r="L458" s="71">
        <f t="shared" si="80"/>
        <v>200</v>
      </c>
      <c r="M458" s="71">
        <f t="shared" si="81"/>
        <v>200</v>
      </c>
      <c r="N458" s="71" t="str">
        <f t="shared" si="82"/>
        <v/>
      </c>
      <c r="O458" s="71" t="str">
        <f t="shared" si="83"/>
        <v/>
      </c>
      <c r="P458" s="71" t="str">
        <f t="shared" si="84"/>
        <v/>
      </c>
      <c r="Q458" s="71" t="str">
        <f t="shared" si="85"/>
        <v/>
      </c>
      <c r="R458" s="71" t="str">
        <f t="shared" si="86"/>
        <v/>
      </c>
      <c r="S458" s="71" t="str">
        <f t="shared" si="87"/>
        <v/>
      </c>
      <c r="T458" s="71" t="str">
        <f t="shared" si="88"/>
        <v/>
      </c>
      <c r="U458" s="71" t="str">
        <f t="shared" si="89"/>
        <v/>
      </c>
      <c r="V458" s="41"/>
      <c r="W458" s="41"/>
    </row>
    <row r="459" spans="4:23" x14ac:dyDescent="0.25">
      <c r="D459" s="18">
        <v>1957</v>
      </c>
      <c r="E459" s="47">
        <f t="shared" si="78"/>
        <v>2</v>
      </c>
      <c r="F459" s="136" t="s">
        <v>459</v>
      </c>
      <c r="G459" s="172">
        <v>200</v>
      </c>
      <c r="H459" s="172">
        <v>200</v>
      </c>
      <c r="J459" s="71">
        <f t="shared" si="79"/>
        <v>200</v>
      </c>
      <c r="K459" s="71">
        <f t="shared" si="79"/>
        <v>200</v>
      </c>
      <c r="L459" s="71" t="str">
        <f t="shared" si="80"/>
        <v/>
      </c>
      <c r="M459" s="71" t="str">
        <f t="shared" si="81"/>
        <v/>
      </c>
      <c r="N459" s="71">
        <f t="shared" si="82"/>
        <v>200</v>
      </c>
      <c r="O459" s="71">
        <f t="shared" si="83"/>
        <v>200</v>
      </c>
      <c r="P459" s="71" t="str">
        <f t="shared" si="84"/>
        <v/>
      </c>
      <c r="Q459" s="71" t="str">
        <f t="shared" si="85"/>
        <v/>
      </c>
      <c r="R459" s="71" t="str">
        <f t="shared" si="86"/>
        <v/>
      </c>
      <c r="S459" s="71" t="str">
        <f t="shared" si="87"/>
        <v/>
      </c>
      <c r="T459" s="71" t="str">
        <f t="shared" si="88"/>
        <v/>
      </c>
      <c r="U459" s="71" t="str">
        <f t="shared" si="89"/>
        <v/>
      </c>
      <c r="V459" s="41"/>
      <c r="W459" s="41"/>
    </row>
    <row r="460" spans="4:23" x14ac:dyDescent="0.25">
      <c r="D460" s="18">
        <v>1957</v>
      </c>
      <c r="E460" s="47">
        <f t="shared" si="78"/>
        <v>2</v>
      </c>
      <c r="F460" s="136" t="s">
        <v>460</v>
      </c>
      <c r="G460" s="172">
        <v>200</v>
      </c>
      <c r="H460" s="172">
        <v>200</v>
      </c>
      <c r="J460" s="71">
        <f t="shared" si="79"/>
        <v>200</v>
      </c>
      <c r="K460" s="71">
        <f t="shared" si="79"/>
        <v>200</v>
      </c>
      <c r="L460" s="71" t="str">
        <f t="shared" si="80"/>
        <v/>
      </c>
      <c r="M460" s="71" t="str">
        <f t="shared" si="81"/>
        <v/>
      </c>
      <c r="N460" s="71">
        <f t="shared" si="82"/>
        <v>200</v>
      </c>
      <c r="O460" s="71">
        <f t="shared" si="83"/>
        <v>200</v>
      </c>
      <c r="P460" s="71" t="str">
        <f t="shared" si="84"/>
        <v/>
      </c>
      <c r="Q460" s="71" t="str">
        <f t="shared" si="85"/>
        <v/>
      </c>
      <c r="R460" s="71" t="str">
        <f t="shared" si="86"/>
        <v/>
      </c>
      <c r="S460" s="71" t="str">
        <f t="shared" si="87"/>
        <v/>
      </c>
      <c r="T460" s="71" t="str">
        <f t="shared" si="88"/>
        <v/>
      </c>
      <c r="U460" s="71" t="str">
        <f t="shared" si="89"/>
        <v/>
      </c>
      <c r="V460" s="41"/>
      <c r="W460" s="41"/>
    </row>
    <row r="461" spans="4:23" x14ac:dyDescent="0.25">
      <c r="D461" s="18">
        <v>1957</v>
      </c>
      <c r="E461" s="47">
        <f t="shared" si="78"/>
        <v>2</v>
      </c>
      <c r="F461" s="136" t="s">
        <v>461</v>
      </c>
      <c r="G461" s="172">
        <v>200</v>
      </c>
      <c r="H461" s="172">
        <v>200</v>
      </c>
      <c r="J461" s="71">
        <f t="shared" si="79"/>
        <v>200</v>
      </c>
      <c r="K461" s="71">
        <f t="shared" si="79"/>
        <v>200</v>
      </c>
      <c r="L461" s="71" t="str">
        <f t="shared" si="80"/>
        <v/>
      </c>
      <c r="M461" s="71" t="str">
        <f t="shared" si="81"/>
        <v/>
      </c>
      <c r="N461" s="71">
        <f t="shared" si="82"/>
        <v>200</v>
      </c>
      <c r="O461" s="71">
        <f t="shared" si="83"/>
        <v>200</v>
      </c>
      <c r="P461" s="71" t="str">
        <f t="shared" si="84"/>
        <v/>
      </c>
      <c r="Q461" s="71" t="str">
        <f t="shared" si="85"/>
        <v/>
      </c>
      <c r="R461" s="71" t="str">
        <f t="shared" si="86"/>
        <v/>
      </c>
      <c r="S461" s="71" t="str">
        <f t="shared" si="87"/>
        <v/>
      </c>
      <c r="T461" s="71" t="str">
        <f t="shared" si="88"/>
        <v/>
      </c>
      <c r="U461" s="71" t="str">
        <f t="shared" si="89"/>
        <v/>
      </c>
      <c r="V461" s="41"/>
      <c r="W461" s="41"/>
    </row>
    <row r="462" spans="4:23" x14ac:dyDescent="0.25">
      <c r="D462" s="18">
        <v>1957</v>
      </c>
      <c r="E462" s="47">
        <f t="shared" si="78"/>
        <v>2</v>
      </c>
      <c r="F462" s="136" t="s">
        <v>462</v>
      </c>
      <c r="G462" s="172">
        <v>200</v>
      </c>
      <c r="H462" s="172">
        <v>200</v>
      </c>
      <c r="J462" s="71">
        <f t="shared" si="79"/>
        <v>200</v>
      </c>
      <c r="K462" s="71">
        <f t="shared" si="79"/>
        <v>200</v>
      </c>
      <c r="L462" s="71" t="str">
        <f t="shared" si="80"/>
        <v/>
      </c>
      <c r="M462" s="71" t="str">
        <f t="shared" si="81"/>
        <v/>
      </c>
      <c r="N462" s="71">
        <f t="shared" si="82"/>
        <v>200</v>
      </c>
      <c r="O462" s="71">
        <f t="shared" si="83"/>
        <v>200</v>
      </c>
      <c r="P462" s="71" t="str">
        <f t="shared" si="84"/>
        <v/>
      </c>
      <c r="Q462" s="71" t="str">
        <f t="shared" si="85"/>
        <v/>
      </c>
      <c r="R462" s="71" t="str">
        <f t="shared" si="86"/>
        <v/>
      </c>
      <c r="S462" s="71" t="str">
        <f t="shared" si="87"/>
        <v/>
      </c>
      <c r="T462" s="71" t="str">
        <f t="shared" si="88"/>
        <v/>
      </c>
      <c r="U462" s="71" t="str">
        <f t="shared" si="89"/>
        <v/>
      </c>
      <c r="V462" s="41"/>
      <c r="W462" s="41"/>
    </row>
    <row r="463" spans="4:23" x14ac:dyDescent="0.25">
      <c r="D463" s="18">
        <v>1957</v>
      </c>
      <c r="E463" s="47">
        <f t="shared" si="78"/>
        <v>2</v>
      </c>
      <c r="F463" s="136" t="s">
        <v>463</v>
      </c>
      <c r="G463" s="172">
        <v>200</v>
      </c>
      <c r="H463" s="172">
        <v>200</v>
      </c>
      <c r="J463" s="71">
        <f t="shared" si="79"/>
        <v>200</v>
      </c>
      <c r="K463" s="71">
        <f t="shared" si="79"/>
        <v>200</v>
      </c>
      <c r="L463" s="71" t="str">
        <f t="shared" si="80"/>
        <v/>
      </c>
      <c r="M463" s="71" t="str">
        <f t="shared" si="81"/>
        <v/>
      </c>
      <c r="N463" s="71">
        <f t="shared" si="82"/>
        <v>200</v>
      </c>
      <c r="O463" s="71">
        <f t="shared" si="83"/>
        <v>200</v>
      </c>
      <c r="P463" s="71" t="str">
        <f t="shared" si="84"/>
        <v/>
      </c>
      <c r="Q463" s="71" t="str">
        <f t="shared" si="85"/>
        <v/>
      </c>
      <c r="R463" s="71" t="str">
        <f t="shared" si="86"/>
        <v/>
      </c>
      <c r="S463" s="71" t="str">
        <f t="shared" si="87"/>
        <v/>
      </c>
      <c r="T463" s="71" t="str">
        <f t="shared" si="88"/>
        <v/>
      </c>
      <c r="U463" s="71" t="str">
        <f t="shared" si="89"/>
        <v/>
      </c>
      <c r="V463" s="41"/>
      <c r="W463" s="41"/>
    </row>
    <row r="464" spans="4:23" x14ac:dyDescent="0.25">
      <c r="D464" s="18">
        <v>1957</v>
      </c>
      <c r="E464" s="47">
        <f t="shared" si="78"/>
        <v>2</v>
      </c>
      <c r="F464" s="136" t="s">
        <v>464</v>
      </c>
      <c r="G464" s="172">
        <v>200</v>
      </c>
      <c r="H464" s="172">
        <v>200</v>
      </c>
      <c r="J464" s="71">
        <f t="shared" si="79"/>
        <v>200</v>
      </c>
      <c r="K464" s="71">
        <f t="shared" si="79"/>
        <v>200</v>
      </c>
      <c r="L464" s="71" t="str">
        <f t="shared" si="80"/>
        <v/>
      </c>
      <c r="M464" s="71" t="str">
        <f t="shared" si="81"/>
        <v/>
      </c>
      <c r="N464" s="71">
        <f t="shared" si="82"/>
        <v>200</v>
      </c>
      <c r="O464" s="71">
        <f t="shared" si="83"/>
        <v>200</v>
      </c>
      <c r="P464" s="71" t="str">
        <f t="shared" si="84"/>
        <v/>
      </c>
      <c r="Q464" s="71" t="str">
        <f t="shared" si="85"/>
        <v/>
      </c>
      <c r="R464" s="71" t="str">
        <f t="shared" si="86"/>
        <v/>
      </c>
      <c r="S464" s="71" t="str">
        <f t="shared" si="87"/>
        <v/>
      </c>
      <c r="T464" s="71" t="str">
        <f t="shared" si="88"/>
        <v/>
      </c>
      <c r="U464" s="71" t="str">
        <f t="shared" si="89"/>
        <v/>
      </c>
      <c r="V464" s="41"/>
      <c r="W464" s="41"/>
    </row>
    <row r="465" spans="4:23" x14ac:dyDescent="0.25">
      <c r="D465" s="18">
        <v>1957</v>
      </c>
      <c r="E465" s="47">
        <f t="shared" si="78"/>
        <v>2</v>
      </c>
      <c r="F465" s="136" t="s">
        <v>465</v>
      </c>
      <c r="G465" s="172">
        <v>200</v>
      </c>
      <c r="H465" s="172">
        <v>200</v>
      </c>
      <c r="J465" s="71">
        <f t="shared" si="79"/>
        <v>200</v>
      </c>
      <c r="K465" s="71">
        <f t="shared" si="79"/>
        <v>200</v>
      </c>
      <c r="L465" s="71" t="str">
        <f t="shared" si="80"/>
        <v/>
      </c>
      <c r="M465" s="71" t="str">
        <f t="shared" si="81"/>
        <v/>
      </c>
      <c r="N465" s="71">
        <f t="shared" si="82"/>
        <v>200</v>
      </c>
      <c r="O465" s="71">
        <f t="shared" si="83"/>
        <v>200</v>
      </c>
      <c r="P465" s="71" t="str">
        <f t="shared" si="84"/>
        <v/>
      </c>
      <c r="Q465" s="71" t="str">
        <f t="shared" si="85"/>
        <v/>
      </c>
      <c r="R465" s="71" t="str">
        <f t="shared" si="86"/>
        <v/>
      </c>
      <c r="S465" s="71" t="str">
        <f t="shared" si="87"/>
        <v/>
      </c>
      <c r="T465" s="71" t="str">
        <f t="shared" si="88"/>
        <v/>
      </c>
      <c r="U465" s="71" t="str">
        <f t="shared" si="89"/>
        <v/>
      </c>
      <c r="V465" s="41"/>
      <c r="W465" s="41"/>
    </row>
    <row r="466" spans="4:23" x14ac:dyDescent="0.25">
      <c r="D466" s="18">
        <v>1957</v>
      </c>
      <c r="E466" s="47">
        <f t="shared" si="78"/>
        <v>2</v>
      </c>
      <c r="F466" s="136" t="s">
        <v>466</v>
      </c>
      <c r="G466" s="172">
        <v>200</v>
      </c>
      <c r="H466" s="172">
        <v>200</v>
      </c>
      <c r="J466" s="71">
        <f t="shared" si="79"/>
        <v>200</v>
      </c>
      <c r="K466" s="71">
        <f t="shared" si="79"/>
        <v>200</v>
      </c>
      <c r="L466" s="71" t="str">
        <f t="shared" si="80"/>
        <v/>
      </c>
      <c r="M466" s="71" t="str">
        <f t="shared" si="81"/>
        <v/>
      </c>
      <c r="N466" s="71">
        <f t="shared" si="82"/>
        <v>200</v>
      </c>
      <c r="O466" s="71">
        <f t="shared" si="83"/>
        <v>200</v>
      </c>
      <c r="P466" s="71" t="str">
        <f t="shared" si="84"/>
        <v/>
      </c>
      <c r="Q466" s="71" t="str">
        <f t="shared" si="85"/>
        <v/>
      </c>
      <c r="R466" s="71" t="str">
        <f t="shared" si="86"/>
        <v/>
      </c>
      <c r="S466" s="71" t="str">
        <f t="shared" si="87"/>
        <v/>
      </c>
      <c r="T466" s="71" t="str">
        <f t="shared" si="88"/>
        <v/>
      </c>
      <c r="U466" s="71" t="str">
        <f t="shared" si="89"/>
        <v/>
      </c>
      <c r="V466" s="41"/>
      <c r="W466" s="41"/>
    </row>
    <row r="467" spans="4:23" x14ac:dyDescent="0.25">
      <c r="D467" s="18">
        <v>1957</v>
      </c>
      <c r="E467" s="47">
        <f t="shared" si="78"/>
        <v>2</v>
      </c>
      <c r="F467" s="136" t="s">
        <v>467</v>
      </c>
      <c r="G467" s="172">
        <v>200</v>
      </c>
      <c r="H467" s="172">
        <v>200</v>
      </c>
      <c r="J467" s="71">
        <f t="shared" si="79"/>
        <v>200</v>
      </c>
      <c r="K467" s="71">
        <f t="shared" si="79"/>
        <v>200</v>
      </c>
      <c r="L467" s="71" t="str">
        <f t="shared" si="80"/>
        <v/>
      </c>
      <c r="M467" s="71" t="str">
        <f t="shared" si="81"/>
        <v/>
      </c>
      <c r="N467" s="71">
        <f t="shared" si="82"/>
        <v>200</v>
      </c>
      <c r="O467" s="71">
        <f t="shared" si="83"/>
        <v>200</v>
      </c>
      <c r="P467" s="71" t="str">
        <f t="shared" si="84"/>
        <v/>
      </c>
      <c r="Q467" s="71" t="str">
        <f t="shared" si="85"/>
        <v/>
      </c>
      <c r="R467" s="71" t="str">
        <f t="shared" si="86"/>
        <v/>
      </c>
      <c r="S467" s="71" t="str">
        <f t="shared" si="87"/>
        <v/>
      </c>
      <c r="T467" s="71" t="str">
        <f t="shared" si="88"/>
        <v/>
      </c>
      <c r="U467" s="71" t="str">
        <f t="shared" si="89"/>
        <v/>
      </c>
      <c r="V467" s="41"/>
      <c r="W467" s="41"/>
    </row>
    <row r="468" spans="4:23" x14ac:dyDescent="0.25">
      <c r="D468" s="18">
        <v>1957</v>
      </c>
      <c r="E468" s="47">
        <f t="shared" si="78"/>
        <v>2</v>
      </c>
      <c r="F468" s="136" t="s">
        <v>468</v>
      </c>
      <c r="G468" s="172">
        <v>200</v>
      </c>
      <c r="H468" s="172">
        <v>200</v>
      </c>
      <c r="J468" s="71">
        <f t="shared" si="79"/>
        <v>200</v>
      </c>
      <c r="K468" s="71">
        <f t="shared" si="79"/>
        <v>200</v>
      </c>
      <c r="L468" s="71" t="str">
        <f t="shared" si="80"/>
        <v/>
      </c>
      <c r="M468" s="71" t="str">
        <f t="shared" si="81"/>
        <v/>
      </c>
      <c r="N468" s="71">
        <f t="shared" si="82"/>
        <v>200</v>
      </c>
      <c r="O468" s="71">
        <f t="shared" si="83"/>
        <v>200</v>
      </c>
      <c r="P468" s="71" t="str">
        <f t="shared" si="84"/>
        <v/>
      </c>
      <c r="Q468" s="71" t="str">
        <f t="shared" si="85"/>
        <v/>
      </c>
      <c r="R468" s="71" t="str">
        <f t="shared" si="86"/>
        <v/>
      </c>
      <c r="S468" s="71" t="str">
        <f t="shared" si="87"/>
        <v/>
      </c>
      <c r="T468" s="71" t="str">
        <f t="shared" si="88"/>
        <v/>
      </c>
      <c r="U468" s="71" t="str">
        <f t="shared" si="89"/>
        <v/>
      </c>
      <c r="V468" s="41"/>
      <c r="W468" s="41"/>
    </row>
    <row r="469" spans="4:23" x14ac:dyDescent="0.25">
      <c r="D469" s="18">
        <v>1957</v>
      </c>
      <c r="E469" s="47">
        <f t="shared" si="78"/>
        <v>2</v>
      </c>
      <c r="F469" s="136" t="s">
        <v>469</v>
      </c>
      <c r="G469" s="172">
        <v>200</v>
      </c>
      <c r="H469" s="172">
        <v>200</v>
      </c>
      <c r="J469" s="71">
        <f t="shared" si="79"/>
        <v>200</v>
      </c>
      <c r="K469" s="71">
        <f t="shared" si="79"/>
        <v>200</v>
      </c>
      <c r="L469" s="71" t="str">
        <f t="shared" si="80"/>
        <v/>
      </c>
      <c r="M469" s="71" t="str">
        <f t="shared" si="81"/>
        <v/>
      </c>
      <c r="N469" s="71">
        <f t="shared" si="82"/>
        <v>200</v>
      </c>
      <c r="O469" s="71">
        <f t="shared" si="83"/>
        <v>200</v>
      </c>
      <c r="P469" s="71" t="str">
        <f t="shared" si="84"/>
        <v/>
      </c>
      <c r="Q469" s="71" t="str">
        <f t="shared" si="85"/>
        <v/>
      </c>
      <c r="R469" s="71" t="str">
        <f t="shared" si="86"/>
        <v/>
      </c>
      <c r="S469" s="71" t="str">
        <f t="shared" si="87"/>
        <v/>
      </c>
      <c r="T469" s="71" t="str">
        <f t="shared" si="88"/>
        <v/>
      </c>
      <c r="U469" s="71" t="str">
        <f t="shared" si="89"/>
        <v/>
      </c>
      <c r="V469" s="41"/>
      <c r="W469" s="41"/>
    </row>
    <row r="470" spans="4:23" x14ac:dyDescent="0.25">
      <c r="D470" s="18">
        <v>1957</v>
      </c>
      <c r="E470" s="47">
        <f t="shared" si="78"/>
        <v>2</v>
      </c>
      <c r="F470" s="136" t="s">
        <v>470</v>
      </c>
      <c r="G470" s="172">
        <v>200</v>
      </c>
      <c r="H470" s="172">
        <v>200</v>
      </c>
      <c r="J470" s="71">
        <f t="shared" si="79"/>
        <v>200</v>
      </c>
      <c r="K470" s="71">
        <f t="shared" si="79"/>
        <v>200</v>
      </c>
      <c r="L470" s="71" t="str">
        <f t="shared" si="80"/>
        <v/>
      </c>
      <c r="M470" s="71" t="str">
        <f t="shared" si="81"/>
        <v/>
      </c>
      <c r="N470" s="71">
        <f t="shared" si="82"/>
        <v>200</v>
      </c>
      <c r="O470" s="71">
        <f t="shared" si="83"/>
        <v>200</v>
      </c>
      <c r="P470" s="71" t="str">
        <f t="shared" si="84"/>
        <v/>
      </c>
      <c r="Q470" s="71" t="str">
        <f t="shared" si="85"/>
        <v/>
      </c>
      <c r="R470" s="71" t="str">
        <f t="shared" si="86"/>
        <v/>
      </c>
      <c r="S470" s="71" t="str">
        <f t="shared" si="87"/>
        <v/>
      </c>
      <c r="T470" s="71" t="str">
        <f t="shared" si="88"/>
        <v/>
      </c>
      <c r="U470" s="71" t="str">
        <f t="shared" si="89"/>
        <v/>
      </c>
      <c r="V470" s="41"/>
      <c r="W470" s="41"/>
    </row>
    <row r="471" spans="4:23" x14ac:dyDescent="0.25">
      <c r="D471" s="18">
        <v>1958</v>
      </c>
      <c r="E471" s="47">
        <f t="shared" si="78"/>
        <v>1</v>
      </c>
      <c r="F471" s="136" t="s">
        <v>471</v>
      </c>
      <c r="G471" s="172">
        <v>200</v>
      </c>
      <c r="H471" s="172">
        <v>200</v>
      </c>
      <c r="J471" s="71">
        <f t="shared" si="79"/>
        <v>200</v>
      </c>
      <c r="K471" s="71">
        <f t="shared" si="79"/>
        <v>200</v>
      </c>
      <c r="L471" s="71">
        <f t="shared" si="80"/>
        <v>200</v>
      </c>
      <c r="M471" s="71">
        <f t="shared" si="81"/>
        <v>200</v>
      </c>
      <c r="N471" s="71" t="str">
        <f t="shared" si="82"/>
        <v/>
      </c>
      <c r="O471" s="71" t="str">
        <f t="shared" si="83"/>
        <v/>
      </c>
      <c r="P471" s="71" t="str">
        <f t="shared" si="84"/>
        <v/>
      </c>
      <c r="Q471" s="71" t="str">
        <f t="shared" si="85"/>
        <v/>
      </c>
      <c r="R471" s="71" t="str">
        <f t="shared" si="86"/>
        <v/>
      </c>
      <c r="S471" s="71" t="str">
        <f t="shared" si="87"/>
        <v/>
      </c>
      <c r="T471" s="71" t="str">
        <f t="shared" si="88"/>
        <v/>
      </c>
      <c r="U471" s="71" t="str">
        <f t="shared" si="89"/>
        <v/>
      </c>
      <c r="V471" s="41"/>
      <c r="W471" s="41"/>
    </row>
    <row r="472" spans="4:23" x14ac:dyDescent="0.25">
      <c r="D472" s="18">
        <v>1958</v>
      </c>
      <c r="E472" s="47">
        <f t="shared" si="78"/>
        <v>1</v>
      </c>
      <c r="F472" s="136" t="s">
        <v>472</v>
      </c>
      <c r="G472" s="172">
        <v>200</v>
      </c>
      <c r="H472" s="172">
        <v>200</v>
      </c>
      <c r="J472" s="71">
        <f t="shared" si="79"/>
        <v>200</v>
      </c>
      <c r="K472" s="71">
        <f t="shared" si="79"/>
        <v>200</v>
      </c>
      <c r="L472" s="71">
        <f t="shared" si="80"/>
        <v>200</v>
      </c>
      <c r="M472" s="71">
        <f t="shared" si="81"/>
        <v>200</v>
      </c>
      <c r="N472" s="71" t="str">
        <f t="shared" si="82"/>
        <v/>
      </c>
      <c r="O472" s="71" t="str">
        <f t="shared" si="83"/>
        <v/>
      </c>
      <c r="P472" s="71" t="str">
        <f t="shared" si="84"/>
        <v/>
      </c>
      <c r="Q472" s="71" t="str">
        <f t="shared" si="85"/>
        <v/>
      </c>
      <c r="R472" s="71" t="str">
        <f t="shared" si="86"/>
        <v/>
      </c>
      <c r="S472" s="71" t="str">
        <f t="shared" si="87"/>
        <v/>
      </c>
      <c r="T472" s="71" t="str">
        <f t="shared" si="88"/>
        <v/>
      </c>
      <c r="U472" s="71" t="str">
        <f t="shared" si="89"/>
        <v/>
      </c>
      <c r="V472" s="41"/>
      <c r="W472" s="41"/>
    </row>
    <row r="473" spans="4:23" x14ac:dyDescent="0.25">
      <c r="D473" s="18">
        <v>1958</v>
      </c>
      <c r="E473" s="47">
        <f t="shared" si="78"/>
        <v>1</v>
      </c>
      <c r="F473" s="136" t="s">
        <v>473</v>
      </c>
      <c r="G473" s="172">
        <v>200</v>
      </c>
      <c r="H473" s="172">
        <v>200</v>
      </c>
      <c r="J473" s="71">
        <f t="shared" si="79"/>
        <v>200</v>
      </c>
      <c r="K473" s="71">
        <f t="shared" si="79"/>
        <v>200</v>
      </c>
      <c r="L473" s="71">
        <f t="shared" si="80"/>
        <v>200</v>
      </c>
      <c r="M473" s="71">
        <f t="shared" si="81"/>
        <v>200</v>
      </c>
      <c r="N473" s="71" t="str">
        <f t="shared" si="82"/>
        <v/>
      </c>
      <c r="O473" s="71" t="str">
        <f t="shared" si="83"/>
        <v/>
      </c>
      <c r="P473" s="71" t="str">
        <f t="shared" si="84"/>
        <v/>
      </c>
      <c r="Q473" s="71" t="str">
        <f t="shared" si="85"/>
        <v/>
      </c>
      <c r="R473" s="71" t="str">
        <f t="shared" si="86"/>
        <v/>
      </c>
      <c r="S473" s="71" t="str">
        <f t="shared" si="87"/>
        <v/>
      </c>
      <c r="T473" s="71" t="str">
        <f t="shared" si="88"/>
        <v/>
      </c>
      <c r="U473" s="71" t="str">
        <f t="shared" si="89"/>
        <v/>
      </c>
      <c r="V473" s="41"/>
      <c r="W473" s="41"/>
    </row>
    <row r="474" spans="4:23" x14ac:dyDescent="0.25">
      <c r="D474" s="18">
        <v>1958</v>
      </c>
      <c r="E474" s="47">
        <f t="shared" si="78"/>
        <v>1</v>
      </c>
      <c r="F474" s="136" t="s">
        <v>474</v>
      </c>
      <c r="G474" s="172">
        <v>200</v>
      </c>
      <c r="H474" s="172">
        <v>200</v>
      </c>
      <c r="J474" s="71">
        <f t="shared" si="79"/>
        <v>200</v>
      </c>
      <c r="K474" s="71">
        <f t="shared" si="79"/>
        <v>200</v>
      </c>
      <c r="L474" s="71">
        <f t="shared" si="80"/>
        <v>200</v>
      </c>
      <c r="M474" s="71">
        <f t="shared" si="81"/>
        <v>200</v>
      </c>
      <c r="N474" s="71" t="str">
        <f t="shared" si="82"/>
        <v/>
      </c>
      <c r="O474" s="71" t="str">
        <f t="shared" si="83"/>
        <v/>
      </c>
      <c r="P474" s="71" t="str">
        <f t="shared" si="84"/>
        <v/>
      </c>
      <c r="Q474" s="71" t="str">
        <f t="shared" si="85"/>
        <v/>
      </c>
      <c r="R474" s="71" t="str">
        <f t="shared" si="86"/>
        <v/>
      </c>
      <c r="S474" s="71" t="str">
        <f t="shared" si="87"/>
        <v/>
      </c>
      <c r="T474" s="71" t="str">
        <f t="shared" si="88"/>
        <v/>
      </c>
      <c r="U474" s="71" t="str">
        <f t="shared" si="89"/>
        <v/>
      </c>
      <c r="V474" s="41"/>
      <c r="W474" s="41"/>
    </row>
    <row r="475" spans="4:23" x14ac:dyDescent="0.25">
      <c r="D475" s="18">
        <v>1958</v>
      </c>
      <c r="E475" s="47">
        <f t="shared" si="78"/>
        <v>1</v>
      </c>
      <c r="F475" s="136" t="s">
        <v>475</v>
      </c>
      <c r="G475" s="172">
        <v>200</v>
      </c>
      <c r="H475" s="172">
        <v>200</v>
      </c>
      <c r="J475" s="71">
        <f t="shared" si="79"/>
        <v>200</v>
      </c>
      <c r="K475" s="71">
        <f t="shared" si="79"/>
        <v>200</v>
      </c>
      <c r="L475" s="71">
        <f t="shared" si="80"/>
        <v>200</v>
      </c>
      <c r="M475" s="71">
        <f t="shared" si="81"/>
        <v>200</v>
      </c>
      <c r="N475" s="71" t="str">
        <f t="shared" si="82"/>
        <v/>
      </c>
      <c r="O475" s="71" t="str">
        <f t="shared" si="83"/>
        <v/>
      </c>
      <c r="P475" s="71" t="str">
        <f t="shared" si="84"/>
        <v/>
      </c>
      <c r="Q475" s="71" t="str">
        <f t="shared" si="85"/>
        <v/>
      </c>
      <c r="R475" s="71" t="str">
        <f t="shared" si="86"/>
        <v/>
      </c>
      <c r="S475" s="71" t="str">
        <f t="shared" si="87"/>
        <v/>
      </c>
      <c r="T475" s="71" t="str">
        <f t="shared" si="88"/>
        <v/>
      </c>
      <c r="U475" s="71" t="str">
        <f t="shared" si="89"/>
        <v/>
      </c>
      <c r="V475" s="41"/>
      <c r="W475" s="41"/>
    </row>
    <row r="476" spans="4:23" x14ac:dyDescent="0.25">
      <c r="D476" s="18">
        <v>1958</v>
      </c>
      <c r="E476" s="47">
        <f t="shared" si="78"/>
        <v>1</v>
      </c>
      <c r="F476" s="136" t="s">
        <v>476</v>
      </c>
      <c r="G476" s="172">
        <v>200</v>
      </c>
      <c r="H476" s="172">
        <v>200</v>
      </c>
      <c r="J476" s="71">
        <f t="shared" si="79"/>
        <v>200</v>
      </c>
      <c r="K476" s="71">
        <f t="shared" si="79"/>
        <v>200</v>
      </c>
      <c r="L476" s="71">
        <f t="shared" si="80"/>
        <v>200</v>
      </c>
      <c r="M476" s="71">
        <f t="shared" si="81"/>
        <v>200</v>
      </c>
      <c r="N476" s="71" t="str">
        <f t="shared" si="82"/>
        <v/>
      </c>
      <c r="O476" s="71" t="str">
        <f t="shared" si="83"/>
        <v/>
      </c>
      <c r="P476" s="71" t="str">
        <f t="shared" si="84"/>
        <v/>
      </c>
      <c r="Q476" s="71" t="str">
        <f t="shared" si="85"/>
        <v/>
      </c>
      <c r="R476" s="71" t="str">
        <f t="shared" si="86"/>
        <v/>
      </c>
      <c r="S476" s="71" t="str">
        <f t="shared" si="87"/>
        <v/>
      </c>
      <c r="T476" s="71" t="str">
        <f t="shared" si="88"/>
        <v/>
      </c>
      <c r="U476" s="71" t="str">
        <f t="shared" si="89"/>
        <v/>
      </c>
      <c r="V476" s="41"/>
      <c r="W476" s="41"/>
    </row>
    <row r="477" spans="4:23" x14ac:dyDescent="0.25">
      <c r="D477" s="18">
        <v>1958</v>
      </c>
      <c r="E477" s="47">
        <f t="shared" si="78"/>
        <v>1</v>
      </c>
      <c r="F477" s="136" t="s">
        <v>477</v>
      </c>
      <c r="G477" s="172">
        <v>200</v>
      </c>
      <c r="H477" s="172">
        <v>200</v>
      </c>
      <c r="J477" s="71">
        <f t="shared" si="79"/>
        <v>200</v>
      </c>
      <c r="K477" s="71">
        <f t="shared" si="79"/>
        <v>200</v>
      </c>
      <c r="L477" s="71">
        <f t="shared" si="80"/>
        <v>200</v>
      </c>
      <c r="M477" s="71">
        <f t="shared" si="81"/>
        <v>200</v>
      </c>
      <c r="N477" s="71" t="str">
        <f t="shared" si="82"/>
        <v/>
      </c>
      <c r="O477" s="71" t="str">
        <f t="shared" si="83"/>
        <v/>
      </c>
      <c r="P477" s="71" t="str">
        <f t="shared" si="84"/>
        <v/>
      </c>
      <c r="Q477" s="71" t="str">
        <f t="shared" si="85"/>
        <v/>
      </c>
      <c r="R477" s="71" t="str">
        <f t="shared" si="86"/>
        <v/>
      </c>
      <c r="S477" s="71" t="str">
        <f t="shared" si="87"/>
        <v/>
      </c>
      <c r="T477" s="71" t="str">
        <f t="shared" si="88"/>
        <v/>
      </c>
      <c r="U477" s="71" t="str">
        <f t="shared" si="89"/>
        <v/>
      </c>
      <c r="V477" s="41"/>
      <c r="W477" s="41"/>
    </row>
    <row r="478" spans="4:23" x14ac:dyDescent="0.25">
      <c r="D478" s="18">
        <v>1958</v>
      </c>
      <c r="E478" s="47">
        <f t="shared" si="78"/>
        <v>1</v>
      </c>
      <c r="F478" s="136" t="s">
        <v>478</v>
      </c>
      <c r="G478" s="172">
        <v>200</v>
      </c>
      <c r="H478" s="172">
        <v>200</v>
      </c>
      <c r="J478" s="71">
        <f t="shared" si="79"/>
        <v>200</v>
      </c>
      <c r="K478" s="71">
        <f t="shared" si="79"/>
        <v>200</v>
      </c>
      <c r="L478" s="71">
        <f t="shared" si="80"/>
        <v>200</v>
      </c>
      <c r="M478" s="71">
        <f t="shared" si="81"/>
        <v>200</v>
      </c>
      <c r="N478" s="71" t="str">
        <f t="shared" si="82"/>
        <v/>
      </c>
      <c r="O478" s="71" t="str">
        <f t="shared" si="83"/>
        <v/>
      </c>
      <c r="P478" s="71" t="str">
        <f t="shared" si="84"/>
        <v/>
      </c>
      <c r="Q478" s="71" t="str">
        <f t="shared" si="85"/>
        <v/>
      </c>
      <c r="R478" s="71" t="str">
        <f t="shared" si="86"/>
        <v/>
      </c>
      <c r="S478" s="71" t="str">
        <f t="shared" si="87"/>
        <v/>
      </c>
      <c r="T478" s="71" t="str">
        <f t="shared" si="88"/>
        <v/>
      </c>
      <c r="U478" s="71" t="str">
        <f t="shared" si="89"/>
        <v/>
      </c>
      <c r="V478" s="41"/>
      <c r="W478" s="41"/>
    </row>
    <row r="479" spans="4:23" x14ac:dyDescent="0.25">
      <c r="D479" s="18">
        <v>1958</v>
      </c>
      <c r="E479" s="47">
        <f t="shared" si="78"/>
        <v>1</v>
      </c>
      <c r="F479" s="136" t="s">
        <v>479</v>
      </c>
      <c r="G479" s="172">
        <v>200</v>
      </c>
      <c r="H479" s="172">
        <v>200</v>
      </c>
      <c r="J479" s="71">
        <f t="shared" si="79"/>
        <v>200</v>
      </c>
      <c r="K479" s="71">
        <f t="shared" si="79"/>
        <v>200</v>
      </c>
      <c r="L479" s="71">
        <f t="shared" si="80"/>
        <v>200</v>
      </c>
      <c r="M479" s="71">
        <f t="shared" si="81"/>
        <v>200</v>
      </c>
      <c r="N479" s="71" t="str">
        <f t="shared" si="82"/>
        <v/>
      </c>
      <c r="O479" s="71" t="str">
        <f t="shared" si="83"/>
        <v/>
      </c>
      <c r="P479" s="71" t="str">
        <f t="shared" si="84"/>
        <v/>
      </c>
      <c r="Q479" s="71" t="str">
        <f t="shared" si="85"/>
        <v/>
      </c>
      <c r="R479" s="71" t="str">
        <f t="shared" si="86"/>
        <v/>
      </c>
      <c r="S479" s="71" t="str">
        <f t="shared" si="87"/>
        <v/>
      </c>
      <c r="T479" s="71" t="str">
        <f t="shared" si="88"/>
        <v/>
      </c>
      <c r="U479" s="71" t="str">
        <f t="shared" si="89"/>
        <v/>
      </c>
      <c r="V479" s="41"/>
      <c r="W479" s="41"/>
    </row>
    <row r="480" spans="4:23" x14ac:dyDescent="0.25">
      <c r="D480" s="18">
        <v>1958</v>
      </c>
      <c r="E480" s="47">
        <f t="shared" si="78"/>
        <v>1</v>
      </c>
      <c r="F480" s="136" t="s">
        <v>480</v>
      </c>
      <c r="G480" s="172">
        <v>200</v>
      </c>
      <c r="H480" s="172">
        <v>200</v>
      </c>
      <c r="J480" s="71">
        <f t="shared" si="79"/>
        <v>200</v>
      </c>
      <c r="K480" s="71">
        <f t="shared" si="79"/>
        <v>200</v>
      </c>
      <c r="L480" s="71">
        <f t="shared" si="80"/>
        <v>200</v>
      </c>
      <c r="M480" s="71">
        <f t="shared" si="81"/>
        <v>200</v>
      </c>
      <c r="N480" s="71" t="str">
        <f t="shared" si="82"/>
        <v/>
      </c>
      <c r="O480" s="71" t="str">
        <f t="shared" si="83"/>
        <v/>
      </c>
      <c r="P480" s="71" t="str">
        <f t="shared" si="84"/>
        <v/>
      </c>
      <c r="Q480" s="71" t="str">
        <f t="shared" si="85"/>
        <v/>
      </c>
      <c r="R480" s="71" t="str">
        <f t="shared" si="86"/>
        <v/>
      </c>
      <c r="S480" s="71" t="str">
        <f t="shared" si="87"/>
        <v/>
      </c>
      <c r="T480" s="71" t="str">
        <f t="shared" si="88"/>
        <v/>
      </c>
      <c r="U480" s="71" t="str">
        <f t="shared" si="89"/>
        <v/>
      </c>
      <c r="V480" s="41"/>
      <c r="W480" s="41"/>
    </row>
    <row r="481" spans="4:23" x14ac:dyDescent="0.25">
      <c r="D481" s="18">
        <v>1958</v>
      </c>
      <c r="E481" s="47">
        <f t="shared" si="78"/>
        <v>1</v>
      </c>
      <c r="F481" s="136" t="s">
        <v>481</v>
      </c>
      <c r="G481" s="172">
        <v>200</v>
      </c>
      <c r="H481" s="172">
        <v>200</v>
      </c>
      <c r="J481" s="71">
        <f t="shared" si="79"/>
        <v>200</v>
      </c>
      <c r="K481" s="71">
        <f t="shared" si="79"/>
        <v>200</v>
      </c>
      <c r="L481" s="71">
        <f t="shared" si="80"/>
        <v>200</v>
      </c>
      <c r="M481" s="71">
        <f t="shared" si="81"/>
        <v>200</v>
      </c>
      <c r="N481" s="71" t="str">
        <f t="shared" si="82"/>
        <v/>
      </c>
      <c r="O481" s="71" t="str">
        <f t="shared" si="83"/>
        <v/>
      </c>
      <c r="P481" s="71" t="str">
        <f t="shared" si="84"/>
        <v/>
      </c>
      <c r="Q481" s="71" t="str">
        <f t="shared" si="85"/>
        <v/>
      </c>
      <c r="R481" s="71" t="str">
        <f t="shared" si="86"/>
        <v/>
      </c>
      <c r="S481" s="71" t="str">
        <f t="shared" si="87"/>
        <v/>
      </c>
      <c r="T481" s="71" t="str">
        <f t="shared" si="88"/>
        <v/>
      </c>
      <c r="U481" s="71" t="str">
        <f t="shared" si="89"/>
        <v/>
      </c>
      <c r="V481" s="41"/>
      <c r="W481" s="41"/>
    </row>
    <row r="482" spans="4:23" x14ac:dyDescent="0.25">
      <c r="D482" s="18">
        <v>1958</v>
      </c>
      <c r="E482" s="47">
        <f t="shared" si="78"/>
        <v>1</v>
      </c>
      <c r="F482" s="136" t="s">
        <v>482</v>
      </c>
      <c r="G482" s="172">
        <v>200</v>
      </c>
      <c r="H482" s="172">
        <v>200</v>
      </c>
      <c r="J482" s="71">
        <f t="shared" si="79"/>
        <v>200</v>
      </c>
      <c r="K482" s="71">
        <f t="shared" si="79"/>
        <v>200</v>
      </c>
      <c r="L482" s="71">
        <f t="shared" si="80"/>
        <v>200</v>
      </c>
      <c r="M482" s="71">
        <f t="shared" si="81"/>
        <v>200</v>
      </c>
      <c r="N482" s="71" t="str">
        <f t="shared" si="82"/>
        <v/>
      </c>
      <c r="O482" s="71" t="str">
        <f t="shared" si="83"/>
        <v/>
      </c>
      <c r="P482" s="71" t="str">
        <f t="shared" si="84"/>
        <v/>
      </c>
      <c r="Q482" s="71" t="str">
        <f t="shared" si="85"/>
        <v/>
      </c>
      <c r="R482" s="71" t="str">
        <f t="shared" si="86"/>
        <v/>
      </c>
      <c r="S482" s="71" t="str">
        <f t="shared" si="87"/>
        <v/>
      </c>
      <c r="T482" s="71" t="str">
        <f t="shared" si="88"/>
        <v/>
      </c>
      <c r="U482" s="71" t="str">
        <f t="shared" si="89"/>
        <v/>
      </c>
      <c r="V482" s="41"/>
      <c r="W482" s="41"/>
    </row>
    <row r="483" spans="4:23" x14ac:dyDescent="0.25">
      <c r="D483" s="18">
        <v>1959</v>
      </c>
      <c r="E483" s="47">
        <f t="shared" si="78"/>
        <v>3</v>
      </c>
      <c r="F483" s="136" t="s">
        <v>483</v>
      </c>
      <c r="G483" s="172">
        <v>200</v>
      </c>
      <c r="H483" s="172">
        <v>200</v>
      </c>
      <c r="J483" s="71">
        <f t="shared" si="79"/>
        <v>200</v>
      </c>
      <c r="K483" s="71">
        <f t="shared" si="79"/>
        <v>200</v>
      </c>
      <c r="L483" s="71" t="str">
        <f t="shared" si="80"/>
        <v/>
      </c>
      <c r="M483" s="71" t="str">
        <f t="shared" si="81"/>
        <v/>
      </c>
      <c r="N483" s="71" t="str">
        <f t="shared" si="82"/>
        <v/>
      </c>
      <c r="O483" s="71" t="str">
        <f t="shared" si="83"/>
        <v/>
      </c>
      <c r="P483" s="71">
        <f t="shared" si="84"/>
        <v>200</v>
      </c>
      <c r="Q483" s="71">
        <f t="shared" si="85"/>
        <v>200</v>
      </c>
      <c r="R483" s="71" t="str">
        <f t="shared" si="86"/>
        <v/>
      </c>
      <c r="S483" s="71" t="str">
        <f t="shared" si="87"/>
        <v/>
      </c>
      <c r="T483" s="71" t="str">
        <f t="shared" si="88"/>
        <v/>
      </c>
      <c r="U483" s="71" t="str">
        <f t="shared" si="89"/>
        <v/>
      </c>
      <c r="V483" s="41"/>
      <c r="W483" s="41"/>
    </row>
    <row r="484" spans="4:23" x14ac:dyDescent="0.25">
      <c r="D484" s="18">
        <v>1959</v>
      </c>
      <c r="E484" s="47">
        <f t="shared" si="78"/>
        <v>3</v>
      </c>
      <c r="F484" s="136" t="s">
        <v>484</v>
      </c>
      <c r="G484" s="172">
        <v>200</v>
      </c>
      <c r="H484" s="172">
        <v>200</v>
      </c>
      <c r="J484" s="71">
        <f t="shared" si="79"/>
        <v>200</v>
      </c>
      <c r="K484" s="71">
        <f t="shared" si="79"/>
        <v>200</v>
      </c>
      <c r="L484" s="71" t="str">
        <f t="shared" si="80"/>
        <v/>
      </c>
      <c r="M484" s="71" t="str">
        <f t="shared" si="81"/>
        <v/>
      </c>
      <c r="N484" s="71" t="str">
        <f t="shared" si="82"/>
        <v/>
      </c>
      <c r="O484" s="71" t="str">
        <f t="shared" si="83"/>
        <v/>
      </c>
      <c r="P484" s="71">
        <f t="shared" si="84"/>
        <v>200</v>
      </c>
      <c r="Q484" s="71">
        <f t="shared" si="85"/>
        <v>200</v>
      </c>
      <c r="R484" s="71" t="str">
        <f t="shared" si="86"/>
        <v/>
      </c>
      <c r="S484" s="71" t="str">
        <f t="shared" si="87"/>
        <v/>
      </c>
      <c r="T484" s="71" t="str">
        <f t="shared" si="88"/>
        <v/>
      </c>
      <c r="U484" s="71" t="str">
        <f t="shared" si="89"/>
        <v/>
      </c>
      <c r="V484" s="41"/>
      <c r="W484" s="41"/>
    </row>
    <row r="485" spans="4:23" x14ac:dyDescent="0.25">
      <c r="D485" s="18">
        <v>1959</v>
      </c>
      <c r="E485" s="47">
        <f t="shared" si="78"/>
        <v>3</v>
      </c>
      <c r="F485" s="136" t="s">
        <v>485</v>
      </c>
      <c r="G485" s="172">
        <v>200</v>
      </c>
      <c r="H485" s="172">
        <v>200</v>
      </c>
      <c r="J485" s="71">
        <f t="shared" si="79"/>
        <v>200</v>
      </c>
      <c r="K485" s="71">
        <f t="shared" si="79"/>
        <v>200</v>
      </c>
      <c r="L485" s="71" t="str">
        <f t="shared" si="80"/>
        <v/>
      </c>
      <c r="M485" s="71" t="str">
        <f t="shared" si="81"/>
        <v/>
      </c>
      <c r="N485" s="71" t="str">
        <f t="shared" si="82"/>
        <v/>
      </c>
      <c r="O485" s="71" t="str">
        <f t="shared" si="83"/>
        <v/>
      </c>
      <c r="P485" s="71">
        <f t="shared" si="84"/>
        <v>200</v>
      </c>
      <c r="Q485" s="71">
        <f t="shared" si="85"/>
        <v>200</v>
      </c>
      <c r="R485" s="71" t="str">
        <f t="shared" si="86"/>
        <v/>
      </c>
      <c r="S485" s="71" t="str">
        <f t="shared" si="87"/>
        <v/>
      </c>
      <c r="T485" s="71" t="str">
        <f t="shared" si="88"/>
        <v/>
      </c>
      <c r="U485" s="71" t="str">
        <f t="shared" si="89"/>
        <v/>
      </c>
      <c r="V485" s="41"/>
      <c r="W485" s="41"/>
    </row>
    <row r="486" spans="4:23" x14ac:dyDescent="0.25">
      <c r="D486" s="18">
        <v>1959</v>
      </c>
      <c r="E486" s="47">
        <f t="shared" si="78"/>
        <v>3</v>
      </c>
      <c r="F486" s="136" t="s">
        <v>486</v>
      </c>
      <c r="G486" s="172">
        <v>200</v>
      </c>
      <c r="H486" s="172">
        <v>200</v>
      </c>
      <c r="J486" s="71">
        <f t="shared" si="79"/>
        <v>200</v>
      </c>
      <c r="K486" s="71">
        <f t="shared" si="79"/>
        <v>200</v>
      </c>
      <c r="L486" s="71" t="str">
        <f t="shared" si="80"/>
        <v/>
      </c>
      <c r="M486" s="71" t="str">
        <f t="shared" si="81"/>
        <v/>
      </c>
      <c r="N486" s="71" t="str">
        <f t="shared" si="82"/>
        <v/>
      </c>
      <c r="O486" s="71" t="str">
        <f t="shared" si="83"/>
        <v/>
      </c>
      <c r="P486" s="71">
        <f t="shared" si="84"/>
        <v>200</v>
      </c>
      <c r="Q486" s="71">
        <f t="shared" si="85"/>
        <v>200</v>
      </c>
      <c r="R486" s="71" t="str">
        <f t="shared" si="86"/>
        <v/>
      </c>
      <c r="S486" s="71" t="str">
        <f t="shared" si="87"/>
        <v/>
      </c>
      <c r="T486" s="71" t="str">
        <f t="shared" si="88"/>
        <v/>
      </c>
      <c r="U486" s="71" t="str">
        <f t="shared" si="89"/>
        <v/>
      </c>
      <c r="V486" s="41"/>
      <c r="W486" s="41"/>
    </row>
    <row r="487" spans="4:23" x14ac:dyDescent="0.25">
      <c r="D487" s="18">
        <v>1959</v>
      </c>
      <c r="E487" s="47">
        <f t="shared" si="78"/>
        <v>3</v>
      </c>
      <c r="F487" s="136" t="s">
        <v>487</v>
      </c>
      <c r="G487" s="172">
        <v>200</v>
      </c>
      <c r="H487" s="172">
        <v>200</v>
      </c>
      <c r="J487" s="71">
        <f t="shared" si="79"/>
        <v>200</v>
      </c>
      <c r="K487" s="71">
        <f t="shared" si="79"/>
        <v>200</v>
      </c>
      <c r="L487" s="71" t="str">
        <f t="shared" si="80"/>
        <v/>
      </c>
      <c r="M487" s="71" t="str">
        <f t="shared" si="81"/>
        <v/>
      </c>
      <c r="N487" s="71" t="str">
        <f t="shared" si="82"/>
        <v/>
      </c>
      <c r="O487" s="71" t="str">
        <f t="shared" si="83"/>
        <v/>
      </c>
      <c r="P487" s="71">
        <f t="shared" si="84"/>
        <v>200</v>
      </c>
      <c r="Q487" s="71">
        <f t="shared" si="85"/>
        <v>200</v>
      </c>
      <c r="R487" s="71" t="str">
        <f t="shared" si="86"/>
        <v/>
      </c>
      <c r="S487" s="71" t="str">
        <f t="shared" si="87"/>
        <v/>
      </c>
      <c r="T487" s="71" t="str">
        <f t="shared" si="88"/>
        <v/>
      </c>
      <c r="U487" s="71" t="str">
        <f t="shared" si="89"/>
        <v/>
      </c>
      <c r="V487" s="41"/>
      <c r="W487" s="41"/>
    </row>
    <row r="488" spans="4:23" x14ac:dyDescent="0.25">
      <c r="D488" s="18">
        <v>1959</v>
      </c>
      <c r="E488" s="47">
        <f t="shared" ref="E488:E551" si="90">INDEX($B$39:$B$121,MATCH($D488,$A$39:$A$121,0),1)</f>
        <v>3</v>
      </c>
      <c r="F488" s="136" t="s">
        <v>488</v>
      </c>
      <c r="G488" s="172">
        <v>200</v>
      </c>
      <c r="H488" s="172">
        <v>200</v>
      </c>
      <c r="J488" s="71">
        <f t="shared" ref="J488:K551" si="91">G488</f>
        <v>200</v>
      </c>
      <c r="K488" s="71">
        <f t="shared" si="91"/>
        <v>200</v>
      </c>
      <c r="L488" s="71" t="str">
        <f t="shared" ref="L488:L551" si="92">IF($E488=L$36,$G488,"")</f>
        <v/>
      </c>
      <c r="M488" s="71" t="str">
        <f t="shared" ref="M488:M551" si="93">IF($E488=M$36,$H488,"")</f>
        <v/>
      </c>
      <c r="N488" s="71" t="str">
        <f t="shared" ref="N488:N551" si="94">IF($E488=N$36,$G488,"")</f>
        <v/>
      </c>
      <c r="O488" s="71" t="str">
        <f t="shared" ref="O488:O551" si="95">IF($E488=O$36,$H488,"")</f>
        <v/>
      </c>
      <c r="P488" s="71">
        <f t="shared" ref="P488:P551" si="96">IF($E488=P$36,$G488,"")</f>
        <v>200</v>
      </c>
      <c r="Q488" s="71">
        <f t="shared" ref="Q488:Q551" si="97">IF($E488=Q$36,$H488,"")</f>
        <v>200</v>
      </c>
      <c r="R488" s="71" t="str">
        <f t="shared" ref="R488:R551" si="98">IF($E488=R$36,$G488,"")</f>
        <v/>
      </c>
      <c r="S488" s="71" t="str">
        <f t="shared" ref="S488:S551" si="99">IF($E488=S$36,$H488,"")</f>
        <v/>
      </c>
      <c r="T488" s="71" t="str">
        <f t="shared" ref="T488:T551" si="100">IF($E488=T$36,$G488,"")</f>
        <v/>
      </c>
      <c r="U488" s="71" t="str">
        <f t="shared" ref="U488:U551" si="101">IF($E488=U$36,$H488,"")</f>
        <v/>
      </c>
      <c r="V488" s="41"/>
      <c r="W488" s="41"/>
    </row>
    <row r="489" spans="4:23" x14ac:dyDescent="0.25">
      <c r="D489" s="18">
        <v>1959</v>
      </c>
      <c r="E489" s="47">
        <f t="shared" si="90"/>
        <v>3</v>
      </c>
      <c r="F489" s="136" t="s">
        <v>489</v>
      </c>
      <c r="G489" s="172">
        <v>200</v>
      </c>
      <c r="H489" s="172">
        <v>200</v>
      </c>
      <c r="J489" s="71">
        <f t="shared" si="91"/>
        <v>200</v>
      </c>
      <c r="K489" s="71">
        <f t="shared" si="91"/>
        <v>200</v>
      </c>
      <c r="L489" s="71" t="str">
        <f t="shared" si="92"/>
        <v/>
      </c>
      <c r="M489" s="71" t="str">
        <f t="shared" si="93"/>
        <v/>
      </c>
      <c r="N489" s="71" t="str">
        <f t="shared" si="94"/>
        <v/>
      </c>
      <c r="O489" s="71" t="str">
        <f t="shared" si="95"/>
        <v/>
      </c>
      <c r="P489" s="71">
        <f t="shared" si="96"/>
        <v>200</v>
      </c>
      <c r="Q489" s="71">
        <f t="shared" si="97"/>
        <v>200</v>
      </c>
      <c r="R489" s="71" t="str">
        <f t="shared" si="98"/>
        <v/>
      </c>
      <c r="S489" s="71" t="str">
        <f t="shared" si="99"/>
        <v/>
      </c>
      <c r="T489" s="71" t="str">
        <f t="shared" si="100"/>
        <v/>
      </c>
      <c r="U489" s="71" t="str">
        <f t="shared" si="101"/>
        <v/>
      </c>
      <c r="V489" s="41"/>
      <c r="W489" s="41"/>
    </row>
    <row r="490" spans="4:23" x14ac:dyDescent="0.25">
      <c r="D490" s="18">
        <v>1959</v>
      </c>
      <c r="E490" s="47">
        <f t="shared" si="90"/>
        <v>3</v>
      </c>
      <c r="F490" s="136" t="s">
        <v>490</v>
      </c>
      <c r="G490" s="172">
        <v>200</v>
      </c>
      <c r="H490" s="172">
        <v>200</v>
      </c>
      <c r="J490" s="71">
        <f t="shared" si="91"/>
        <v>200</v>
      </c>
      <c r="K490" s="71">
        <f t="shared" si="91"/>
        <v>200</v>
      </c>
      <c r="L490" s="71" t="str">
        <f t="shared" si="92"/>
        <v/>
      </c>
      <c r="M490" s="71" t="str">
        <f t="shared" si="93"/>
        <v/>
      </c>
      <c r="N490" s="71" t="str">
        <f t="shared" si="94"/>
        <v/>
      </c>
      <c r="O490" s="71" t="str">
        <f t="shared" si="95"/>
        <v/>
      </c>
      <c r="P490" s="71">
        <f t="shared" si="96"/>
        <v>200</v>
      </c>
      <c r="Q490" s="71">
        <f t="shared" si="97"/>
        <v>200</v>
      </c>
      <c r="R490" s="71" t="str">
        <f t="shared" si="98"/>
        <v/>
      </c>
      <c r="S490" s="71" t="str">
        <f t="shared" si="99"/>
        <v/>
      </c>
      <c r="T490" s="71" t="str">
        <f t="shared" si="100"/>
        <v/>
      </c>
      <c r="U490" s="71" t="str">
        <f t="shared" si="101"/>
        <v/>
      </c>
      <c r="V490" s="41"/>
      <c r="W490" s="41"/>
    </row>
    <row r="491" spans="4:23" x14ac:dyDescent="0.25">
      <c r="D491" s="18">
        <v>1959</v>
      </c>
      <c r="E491" s="47">
        <f t="shared" si="90"/>
        <v>3</v>
      </c>
      <c r="F491" s="136" t="s">
        <v>491</v>
      </c>
      <c r="G491" s="172">
        <v>200</v>
      </c>
      <c r="H491" s="172">
        <v>200</v>
      </c>
      <c r="J491" s="71">
        <f t="shared" si="91"/>
        <v>200</v>
      </c>
      <c r="K491" s="71">
        <f t="shared" si="91"/>
        <v>200</v>
      </c>
      <c r="L491" s="71" t="str">
        <f t="shared" si="92"/>
        <v/>
      </c>
      <c r="M491" s="71" t="str">
        <f t="shared" si="93"/>
        <v/>
      </c>
      <c r="N491" s="71" t="str">
        <f t="shared" si="94"/>
        <v/>
      </c>
      <c r="O491" s="71" t="str">
        <f t="shared" si="95"/>
        <v/>
      </c>
      <c r="P491" s="71">
        <f t="shared" si="96"/>
        <v>200</v>
      </c>
      <c r="Q491" s="71">
        <f t="shared" si="97"/>
        <v>200</v>
      </c>
      <c r="R491" s="71" t="str">
        <f t="shared" si="98"/>
        <v/>
      </c>
      <c r="S491" s="71" t="str">
        <f t="shared" si="99"/>
        <v/>
      </c>
      <c r="T491" s="71" t="str">
        <f t="shared" si="100"/>
        <v/>
      </c>
      <c r="U491" s="71" t="str">
        <f t="shared" si="101"/>
        <v/>
      </c>
      <c r="V491" s="41"/>
      <c r="W491" s="41"/>
    </row>
    <row r="492" spans="4:23" x14ac:dyDescent="0.25">
      <c r="D492" s="18">
        <v>1959</v>
      </c>
      <c r="E492" s="47">
        <f t="shared" si="90"/>
        <v>3</v>
      </c>
      <c r="F492" s="136" t="s">
        <v>492</v>
      </c>
      <c r="G492" s="172">
        <v>200</v>
      </c>
      <c r="H492" s="172">
        <v>200</v>
      </c>
      <c r="J492" s="71">
        <f t="shared" si="91"/>
        <v>200</v>
      </c>
      <c r="K492" s="71">
        <f t="shared" si="91"/>
        <v>200</v>
      </c>
      <c r="L492" s="71" t="str">
        <f t="shared" si="92"/>
        <v/>
      </c>
      <c r="M492" s="71" t="str">
        <f t="shared" si="93"/>
        <v/>
      </c>
      <c r="N492" s="71" t="str">
        <f t="shared" si="94"/>
        <v/>
      </c>
      <c r="O492" s="71" t="str">
        <f t="shared" si="95"/>
        <v/>
      </c>
      <c r="P492" s="71">
        <f t="shared" si="96"/>
        <v>200</v>
      </c>
      <c r="Q492" s="71">
        <f t="shared" si="97"/>
        <v>200</v>
      </c>
      <c r="R492" s="71" t="str">
        <f t="shared" si="98"/>
        <v/>
      </c>
      <c r="S492" s="71" t="str">
        <f t="shared" si="99"/>
        <v/>
      </c>
      <c r="T492" s="71" t="str">
        <f t="shared" si="100"/>
        <v/>
      </c>
      <c r="U492" s="71" t="str">
        <f t="shared" si="101"/>
        <v/>
      </c>
      <c r="V492" s="41"/>
      <c r="W492" s="41"/>
    </row>
    <row r="493" spans="4:23" x14ac:dyDescent="0.25">
      <c r="D493" s="18">
        <v>1959</v>
      </c>
      <c r="E493" s="47">
        <f t="shared" si="90"/>
        <v>3</v>
      </c>
      <c r="F493" s="136" t="s">
        <v>493</v>
      </c>
      <c r="G493" s="172">
        <v>200</v>
      </c>
      <c r="H493" s="172">
        <v>200</v>
      </c>
      <c r="J493" s="71">
        <f t="shared" si="91"/>
        <v>200</v>
      </c>
      <c r="K493" s="71">
        <f t="shared" si="91"/>
        <v>200</v>
      </c>
      <c r="L493" s="71" t="str">
        <f t="shared" si="92"/>
        <v/>
      </c>
      <c r="M493" s="71" t="str">
        <f t="shared" si="93"/>
        <v/>
      </c>
      <c r="N493" s="71" t="str">
        <f t="shared" si="94"/>
        <v/>
      </c>
      <c r="O493" s="71" t="str">
        <f t="shared" si="95"/>
        <v/>
      </c>
      <c r="P493" s="71">
        <f t="shared" si="96"/>
        <v>200</v>
      </c>
      <c r="Q493" s="71">
        <f t="shared" si="97"/>
        <v>200</v>
      </c>
      <c r="R493" s="71" t="str">
        <f t="shared" si="98"/>
        <v/>
      </c>
      <c r="S493" s="71" t="str">
        <f t="shared" si="99"/>
        <v/>
      </c>
      <c r="T493" s="71" t="str">
        <f t="shared" si="100"/>
        <v/>
      </c>
      <c r="U493" s="71" t="str">
        <f t="shared" si="101"/>
        <v/>
      </c>
      <c r="V493" s="41"/>
      <c r="W493" s="41"/>
    </row>
    <row r="494" spans="4:23" x14ac:dyDescent="0.25">
      <c r="D494" s="18">
        <v>1959</v>
      </c>
      <c r="E494" s="47">
        <f t="shared" si="90"/>
        <v>3</v>
      </c>
      <c r="F494" s="136" t="s">
        <v>494</v>
      </c>
      <c r="G494" s="172">
        <v>200</v>
      </c>
      <c r="H494" s="172">
        <v>200</v>
      </c>
      <c r="J494" s="71">
        <f t="shared" si="91"/>
        <v>200</v>
      </c>
      <c r="K494" s="71">
        <f t="shared" si="91"/>
        <v>200</v>
      </c>
      <c r="L494" s="71" t="str">
        <f t="shared" si="92"/>
        <v/>
      </c>
      <c r="M494" s="71" t="str">
        <f t="shared" si="93"/>
        <v/>
      </c>
      <c r="N494" s="71" t="str">
        <f t="shared" si="94"/>
        <v/>
      </c>
      <c r="O494" s="71" t="str">
        <f t="shared" si="95"/>
        <v/>
      </c>
      <c r="P494" s="71">
        <f t="shared" si="96"/>
        <v>200</v>
      </c>
      <c r="Q494" s="71">
        <f t="shared" si="97"/>
        <v>200</v>
      </c>
      <c r="R494" s="71" t="str">
        <f t="shared" si="98"/>
        <v/>
      </c>
      <c r="S494" s="71" t="str">
        <f t="shared" si="99"/>
        <v/>
      </c>
      <c r="T494" s="71" t="str">
        <f t="shared" si="100"/>
        <v/>
      </c>
      <c r="U494" s="71" t="str">
        <f t="shared" si="101"/>
        <v/>
      </c>
      <c r="V494" s="41"/>
      <c r="W494" s="41"/>
    </row>
    <row r="495" spans="4:23" x14ac:dyDescent="0.25">
      <c r="D495" s="18">
        <v>1960</v>
      </c>
      <c r="E495" s="47">
        <f t="shared" si="90"/>
        <v>4</v>
      </c>
      <c r="F495" s="136" t="s">
        <v>495</v>
      </c>
      <c r="G495" s="172">
        <v>200</v>
      </c>
      <c r="H495" s="172">
        <v>200</v>
      </c>
      <c r="J495" s="71">
        <f t="shared" si="91"/>
        <v>200</v>
      </c>
      <c r="K495" s="71">
        <f t="shared" si="91"/>
        <v>200</v>
      </c>
      <c r="L495" s="71" t="str">
        <f t="shared" si="92"/>
        <v/>
      </c>
      <c r="M495" s="71" t="str">
        <f t="shared" si="93"/>
        <v/>
      </c>
      <c r="N495" s="71" t="str">
        <f t="shared" si="94"/>
        <v/>
      </c>
      <c r="O495" s="71" t="str">
        <f t="shared" si="95"/>
        <v/>
      </c>
      <c r="P495" s="71" t="str">
        <f t="shared" si="96"/>
        <v/>
      </c>
      <c r="Q495" s="71" t="str">
        <f t="shared" si="97"/>
        <v/>
      </c>
      <c r="R495" s="71">
        <f t="shared" si="98"/>
        <v>200</v>
      </c>
      <c r="S495" s="71">
        <f t="shared" si="99"/>
        <v>200</v>
      </c>
      <c r="T495" s="71" t="str">
        <f t="shared" si="100"/>
        <v/>
      </c>
      <c r="U495" s="71" t="str">
        <f t="shared" si="101"/>
        <v/>
      </c>
      <c r="V495" s="41"/>
      <c r="W495" s="41"/>
    </row>
    <row r="496" spans="4:23" x14ac:dyDescent="0.25">
      <c r="D496" s="18">
        <v>1960</v>
      </c>
      <c r="E496" s="47">
        <f t="shared" si="90"/>
        <v>4</v>
      </c>
      <c r="F496" s="136" t="s">
        <v>496</v>
      </c>
      <c r="G496" s="172">
        <v>200</v>
      </c>
      <c r="H496" s="172">
        <v>200</v>
      </c>
      <c r="J496" s="71">
        <f t="shared" si="91"/>
        <v>200</v>
      </c>
      <c r="K496" s="71">
        <f t="shared" si="91"/>
        <v>200</v>
      </c>
      <c r="L496" s="71" t="str">
        <f t="shared" si="92"/>
        <v/>
      </c>
      <c r="M496" s="71" t="str">
        <f t="shared" si="93"/>
        <v/>
      </c>
      <c r="N496" s="71" t="str">
        <f t="shared" si="94"/>
        <v/>
      </c>
      <c r="O496" s="71" t="str">
        <f t="shared" si="95"/>
        <v/>
      </c>
      <c r="P496" s="71" t="str">
        <f t="shared" si="96"/>
        <v/>
      </c>
      <c r="Q496" s="71" t="str">
        <f t="shared" si="97"/>
        <v/>
      </c>
      <c r="R496" s="71">
        <f t="shared" si="98"/>
        <v>200</v>
      </c>
      <c r="S496" s="71">
        <f t="shared" si="99"/>
        <v>200</v>
      </c>
      <c r="T496" s="71" t="str">
        <f t="shared" si="100"/>
        <v/>
      </c>
      <c r="U496" s="71" t="str">
        <f t="shared" si="101"/>
        <v/>
      </c>
      <c r="V496" s="41"/>
      <c r="W496" s="41"/>
    </row>
    <row r="497" spans="4:23" x14ac:dyDescent="0.25">
      <c r="D497" s="18">
        <v>1960</v>
      </c>
      <c r="E497" s="47">
        <f t="shared" si="90"/>
        <v>4</v>
      </c>
      <c r="F497" s="136" t="s">
        <v>497</v>
      </c>
      <c r="G497" s="172">
        <v>200</v>
      </c>
      <c r="H497" s="172">
        <v>200</v>
      </c>
      <c r="J497" s="71">
        <f t="shared" si="91"/>
        <v>200</v>
      </c>
      <c r="K497" s="71">
        <f t="shared" si="91"/>
        <v>200</v>
      </c>
      <c r="L497" s="71" t="str">
        <f t="shared" si="92"/>
        <v/>
      </c>
      <c r="M497" s="71" t="str">
        <f t="shared" si="93"/>
        <v/>
      </c>
      <c r="N497" s="71" t="str">
        <f t="shared" si="94"/>
        <v/>
      </c>
      <c r="O497" s="71" t="str">
        <f t="shared" si="95"/>
        <v/>
      </c>
      <c r="P497" s="71" t="str">
        <f t="shared" si="96"/>
        <v/>
      </c>
      <c r="Q497" s="71" t="str">
        <f t="shared" si="97"/>
        <v/>
      </c>
      <c r="R497" s="71">
        <f t="shared" si="98"/>
        <v>200</v>
      </c>
      <c r="S497" s="71">
        <f t="shared" si="99"/>
        <v>200</v>
      </c>
      <c r="T497" s="71" t="str">
        <f t="shared" si="100"/>
        <v/>
      </c>
      <c r="U497" s="71" t="str">
        <f t="shared" si="101"/>
        <v/>
      </c>
      <c r="V497" s="41"/>
      <c r="W497" s="41"/>
    </row>
    <row r="498" spans="4:23" x14ac:dyDescent="0.25">
      <c r="D498" s="18">
        <v>1960</v>
      </c>
      <c r="E498" s="47">
        <f t="shared" si="90"/>
        <v>4</v>
      </c>
      <c r="F498" s="136" t="s">
        <v>498</v>
      </c>
      <c r="G498" s="172">
        <v>200</v>
      </c>
      <c r="H498" s="172">
        <v>200</v>
      </c>
      <c r="J498" s="71">
        <f t="shared" si="91"/>
        <v>200</v>
      </c>
      <c r="K498" s="71">
        <f t="shared" si="91"/>
        <v>200</v>
      </c>
      <c r="L498" s="71" t="str">
        <f t="shared" si="92"/>
        <v/>
      </c>
      <c r="M498" s="71" t="str">
        <f t="shared" si="93"/>
        <v/>
      </c>
      <c r="N498" s="71" t="str">
        <f t="shared" si="94"/>
        <v/>
      </c>
      <c r="O498" s="71" t="str">
        <f t="shared" si="95"/>
        <v/>
      </c>
      <c r="P498" s="71" t="str">
        <f t="shared" si="96"/>
        <v/>
      </c>
      <c r="Q498" s="71" t="str">
        <f t="shared" si="97"/>
        <v/>
      </c>
      <c r="R498" s="71">
        <f t="shared" si="98"/>
        <v>200</v>
      </c>
      <c r="S498" s="71">
        <f t="shared" si="99"/>
        <v>200</v>
      </c>
      <c r="T498" s="71" t="str">
        <f t="shared" si="100"/>
        <v/>
      </c>
      <c r="U498" s="71" t="str">
        <f t="shared" si="101"/>
        <v/>
      </c>
      <c r="V498" s="41"/>
      <c r="W498" s="41"/>
    </row>
    <row r="499" spans="4:23" x14ac:dyDescent="0.25">
      <c r="D499" s="18">
        <v>1960</v>
      </c>
      <c r="E499" s="47">
        <f t="shared" si="90"/>
        <v>4</v>
      </c>
      <c r="F499" s="136" t="s">
        <v>499</v>
      </c>
      <c r="G499" s="172">
        <v>200</v>
      </c>
      <c r="H499" s="172">
        <v>200</v>
      </c>
      <c r="J499" s="71">
        <f t="shared" si="91"/>
        <v>200</v>
      </c>
      <c r="K499" s="71">
        <f t="shared" si="91"/>
        <v>200</v>
      </c>
      <c r="L499" s="71" t="str">
        <f t="shared" si="92"/>
        <v/>
      </c>
      <c r="M499" s="71" t="str">
        <f t="shared" si="93"/>
        <v/>
      </c>
      <c r="N499" s="71" t="str">
        <f t="shared" si="94"/>
        <v/>
      </c>
      <c r="O499" s="71" t="str">
        <f t="shared" si="95"/>
        <v/>
      </c>
      <c r="P499" s="71" t="str">
        <f t="shared" si="96"/>
        <v/>
      </c>
      <c r="Q499" s="71" t="str">
        <f t="shared" si="97"/>
        <v/>
      </c>
      <c r="R499" s="71">
        <f t="shared" si="98"/>
        <v>200</v>
      </c>
      <c r="S499" s="71">
        <f t="shared" si="99"/>
        <v>200</v>
      </c>
      <c r="T499" s="71" t="str">
        <f t="shared" si="100"/>
        <v/>
      </c>
      <c r="U499" s="71" t="str">
        <f t="shared" si="101"/>
        <v/>
      </c>
      <c r="V499" s="41"/>
      <c r="W499" s="41"/>
    </row>
    <row r="500" spans="4:23" x14ac:dyDescent="0.25">
      <c r="D500" s="18">
        <v>1960</v>
      </c>
      <c r="E500" s="47">
        <f t="shared" si="90"/>
        <v>4</v>
      </c>
      <c r="F500" s="136" t="s">
        <v>500</v>
      </c>
      <c r="G500" s="172">
        <v>200</v>
      </c>
      <c r="H500" s="172">
        <v>200</v>
      </c>
      <c r="J500" s="71">
        <f t="shared" si="91"/>
        <v>200</v>
      </c>
      <c r="K500" s="71">
        <f t="shared" si="91"/>
        <v>200</v>
      </c>
      <c r="L500" s="71" t="str">
        <f t="shared" si="92"/>
        <v/>
      </c>
      <c r="M500" s="71" t="str">
        <f t="shared" si="93"/>
        <v/>
      </c>
      <c r="N500" s="71" t="str">
        <f t="shared" si="94"/>
        <v/>
      </c>
      <c r="O500" s="71" t="str">
        <f t="shared" si="95"/>
        <v/>
      </c>
      <c r="P500" s="71" t="str">
        <f t="shared" si="96"/>
        <v/>
      </c>
      <c r="Q500" s="71" t="str">
        <f t="shared" si="97"/>
        <v/>
      </c>
      <c r="R500" s="71">
        <f t="shared" si="98"/>
        <v>200</v>
      </c>
      <c r="S500" s="71">
        <f t="shared" si="99"/>
        <v>200</v>
      </c>
      <c r="T500" s="71" t="str">
        <f t="shared" si="100"/>
        <v/>
      </c>
      <c r="U500" s="71" t="str">
        <f t="shared" si="101"/>
        <v/>
      </c>
      <c r="V500" s="41"/>
      <c r="W500" s="41"/>
    </row>
    <row r="501" spans="4:23" x14ac:dyDescent="0.25">
      <c r="D501" s="18">
        <v>1960</v>
      </c>
      <c r="E501" s="47">
        <f t="shared" si="90"/>
        <v>4</v>
      </c>
      <c r="F501" s="136" t="s">
        <v>501</v>
      </c>
      <c r="G501" s="172">
        <v>200</v>
      </c>
      <c r="H501" s="172">
        <v>200</v>
      </c>
      <c r="J501" s="71">
        <f t="shared" si="91"/>
        <v>200</v>
      </c>
      <c r="K501" s="71">
        <f t="shared" si="91"/>
        <v>200</v>
      </c>
      <c r="L501" s="71" t="str">
        <f t="shared" si="92"/>
        <v/>
      </c>
      <c r="M501" s="71" t="str">
        <f t="shared" si="93"/>
        <v/>
      </c>
      <c r="N501" s="71" t="str">
        <f t="shared" si="94"/>
        <v/>
      </c>
      <c r="O501" s="71" t="str">
        <f t="shared" si="95"/>
        <v/>
      </c>
      <c r="P501" s="71" t="str">
        <f t="shared" si="96"/>
        <v/>
      </c>
      <c r="Q501" s="71" t="str">
        <f t="shared" si="97"/>
        <v/>
      </c>
      <c r="R501" s="71">
        <f t="shared" si="98"/>
        <v>200</v>
      </c>
      <c r="S501" s="71">
        <f t="shared" si="99"/>
        <v>200</v>
      </c>
      <c r="T501" s="71" t="str">
        <f t="shared" si="100"/>
        <v/>
      </c>
      <c r="U501" s="71" t="str">
        <f t="shared" si="101"/>
        <v/>
      </c>
      <c r="V501" s="41"/>
      <c r="W501" s="41"/>
    </row>
    <row r="502" spans="4:23" x14ac:dyDescent="0.25">
      <c r="D502" s="18">
        <v>1960</v>
      </c>
      <c r="E502" s="47">
        <f t="shared" si="90"/>
        <v>4</v>
      </c>
      <c r="F502" s="136" t="s">
        <v>502</v>
      </c>
      <c r="G502" s="172">
        <v>200</v>
      </c>
      <c r="H502" s="172">
        <v>200</v>
      </c>
      <c r="J502" s="71">
        <f t="shared" si="91"/>
        <v>200</v>
      </c>
      <c r="K502" s="71">
        <f t="shared" si="91"/>
        <v>200</v>
      </c>
      <c r="L502" s="71" t="str">
        <f t="shared" si="92"/>
        <v/>
      </c>
      <c r="M502" s="71" t="str">
        <f t="shared" si="93"/>
        <v/>
      </c>
      <c r="N502" s="71" t="str">
        <f t="shared" si="94"/>
        <v/>
      </c>
      <c r="O502" s="71" t="str">
        <f t="shared" si="95"/>
        <v/>
      </c>
      <c r="P502" s="71" t="str">
        <f t="shared" si="96"/>
        <v/>
      </c>
      <c r="Q502" s="71" t="str">
        <f t="shared" si="97"/>
        <v/>
      </c>
      <c r="R502" s="71">
        <f t="shared" si="98"/>
        <v>200</v>
      </c>
      <c r="S502" s="71">
        <f t="shared" si="99"/>
        <v>200</v>
      </c>
      <c r="T502" s="71" t="str">
        <f t="shared" si="100"/>
        <v/>
      </c>
      <c r="U502" s="71" t="str">
        <f t="shared" si="101"/>
        <v/>
      </c>
      <c r="V502" s="41"/>
      <c r="W502" s="41"/>
    </row>
    <row r="503" spans="4:23" x14ac:dyDescent="0.25">
      <c r="D503" s="18">
        <v>1960</v>
      </c>
      <c r="E503" s="47">
        <f t="shared" si="90"/>
        <v>4</v>
      </c>
      <c r="F503" s="136" t="s">
        <v>503</v>
      </c>
      <c r="G503" s="172">
        <v>200</v>
      </c>
      <c r="H503" s="172">
        <v>200</v>
      </c>
      <c r="J503" s="71">
        <f t="shared" si="91"/>
        <v>200</v>
      </c>
      <c r="K503" s="71">
        <f t="shared" si="91"/>
        <v>200</v>
      </c>
      <c r="L503" s="71" t="str">
        <f t="shared" si="92"/>
        <v/>
      </c>
      <c r="M503" s="71" t="str">
        <f t="shared" si="93"/>
        <v/>
      </c>
      <c r="N503" s="71" t="str">
        <f t="shared" si="94"/>
        <v/>
      </c>
      <c r="O503" s="71" t="str">
        <f t="shared" si="95"/>
        <v/>
      </c>
      <c r="P503" s="71" t="str">
        <f t="shared" si="96"/>
        <v/>
      </c>
      <c r="Q503" s="71" t="str">
        <f t="shared" si="97"/>
        <v/>
      </c>
      <c r="R503" s="71">
        <f t="shared" si="98"/>
        <v>200</v>
      </c>
      <c r="S503" s="71">
        <f t="shared" si="99"/>
        <v>200</v>
      </c>
      <c r="T503" s="71" t="str">
        <f t="shared" si="100"/>
        <v/>
      </c>
      <c r="U503" s="71" t="str">
        <f t="shared" si="101"/>
        <v/>
      </c>
      <c r="V503" s="41"/>
      <c r="W503" s="41"/>
    </row>
    <row r="504" spans="4:23" x14ac:dyDescent="0.25">
      <c r="D504" s="18">
        <v>1960</v>
      </c>
      <c r="E504" s="47">
        <f t="shared" si="90"/>
        <v>4</v>
      </c>
      <c r="F504" s="136" t="s">
        <v>504</v>
      </c>
      <c r="G504" s="172">
        <v>200</v>
      </c>
      <c r="H504" s="172">
        <v>200</v>
      </c>
      <c r="J504" s="71">
        <f t="shared" si="91"/>
        <v>200</v>
      </c>
      <c r="K504" s="71">
        <f t="shared" si="91"/>
        <v>200</v>
      </c>
      <c r="L504" s="71" t="str">
        <f t="shared" si="92"/>
        <v/>
      </c>
      <c r="M504" s="71" t="str">
        <f t="shared" si="93"/>
        <v/>
      </c>
      <c r="N504" s="71" t="str">
        <f t="shared" si="94"/>
        <v/>
      </c>
      <c r="O504" s="71" t="str">
        <f t="shared" si="95"/>
        <v/>
      </c>
      <c r="P504" s="71" t="str">
        <f t="shared" si="96"/>
        <v/>
      </c>
      <c r="Q504" s="71" t="str">
        <f t="shared" si="97"/>
        <v/>
      </c>
      <c r="R504" s="71">
        <f t="shared" si="98"/>
        <v>200</v>
      </c>
      <c r="S504" s="71">
        <f t="shared" si="99"/>
        <v>200</v>
      </c>
      <c r="T504" s="71" t="str">
        <f t="shared" si="100"/>
        <v/>
      </c>
      <c r="U504" s="71" t="str">
        <f t="shared" si="101"/>
        <v/>
      </c>
      <c r="V504" s="41"/>
      <c r="W504" s="41"/>
    </row>
    <row r="505" spans="4:23" x14ac:dyDescent="0.25">
      <c r="D505" s="18">
        <v>1960</v>
      </c>
      <c r="E505" s="47">
        <f t="shared" si="90"/>
        <v>4</v>
      </c>
      <c r="F505" s="136" t="s">
        <v>505</v>
      </c>
      <c r="G505" s="172">
        <v>200</v>
      </c>
      <c r="H505" s="172">
        <v>200</v>
      </c>
      <c r="J505" s="71">
        <f t="shared" si="91"/>
        <v>200</v>
      </c>
      <c r="K505" s="71">
        <f t="shared" si="91"/>
        <v>200</v>
      </c>
      <c r="L505" s="71" t="str">
        <f t="shared" si="92"/>
        <v/>
      </c>
      <c r="M505" s="71" t="str">
        <f t="shared" si="93"/>
        <v/>
      </c>
      <c r="N505" s="71" t="str">
        <f t="shared" si="94"/>
        <v/>
      </c>
      <c r="O505" s="71" t="str">
        <f t="shared" si="95"/>
        <v/>
      </c>
      <c r="P505" s="71" t="str">
        <f t="shared" si="96"/>
        <v/>
      </c>
      <c r="Q505" s="71" t="str">
        <f t="shared" si="97"/>
        <v/>
      </c>
      <c r="R505" s="71">
        <f t="shared" si="98"/>
        <v>200</v>
      </c>
      <c r="S505" s="71">
        <f t="shared" si="99"/>
        <v>200</v>
      </c>
      <c r="T505" s="71" t="str">
        <f t="shared" si="100"/>
        <v/>
      </c>
      <c r="U505" s="71" t="str">
        <f t="shared" si="101"/>
        <v/>
      </c>
      <c r="V505" s="41"/>
      <c r="W505" s="41"/>
    </row>
    <row r="506" spans="4:23" x14ac:dyDescent="0.25">
      <c r="D506" s="18">
        <v>1960</v>
      </c>
      <c r="E506" s="47">
        <f t="shared" si="90"/>
        <v>4</v>
      </c>
      <c r="F506" s="136" t="s">
        <v>506</v>
      </c>
      <c r="G506" s="172">
        <v>200</v>
      </c>
      <c r="H506" s="172">
        <v>200</v>
      </c>
      <c r="J506" s="71">
        <f t="shared" si="91"/>
        <v>200</v>
      </c>
      <c r="K506" s="71">
        <f t="shared" si="91"/>
        <v>200</v>
      </c>
      <c r="L506" s="71" t="str">
        <f t="shared" si="92"/>
        <v/>
      </c>
      <c r="M506" s="71" t="str">
        <f t="shared" si="93"/>
        <v/>
      </c>
      <c r="N506" s="71" t="str">
        <f t="shared" si="94"/>
        <v/>
      </c>
      <c r="O506" s="71" t="str">
        <f t="shared" si="95"/>
        <v/>
      </c>
      <c r="P506" s="71" t="str">
        <f t="shared" si="96"/>
        <v/>
      </c>
      <c r="Q506" s="71" t="str">
        <f t="shared" si="97"/>
        <v/>
      </c>
      <c r="R506" s="71">
        <f t="shared" si="98"/>
        <v>200</v>
      </c>
      <c r="S506" s="71">
        <f t="shared" si="99"/>
        <v>200</v>
      </c>
      <c r="T506" s="71" t="str">
        <f t="shared" si="100"/>
        <v/>
      </c>
      <c r="U506" s="71" t="str">
        <f t="shared" si="101"/>
        <v/>
      </c>
      <c r="V506" s="41"/>
      <c r="W506" s="41"/>
    </row>
    <row r="507" spans="4:23" x14ac:dyDescent="0.25">
      <c r="D507" s="18">
        <v>1961</v>
      </c>
      <c r="E507" s="47">
        <f t="shared" si="90"/>
        <v>4</v>
      </c>
      <c r="F507" s="136" t="s">
        <v>507</v>
      </c>
      <c r="G507" s="172">
        <v>200</v>
      </c>
      <c r="H507" s="172">
        <v>200</v>
      </c>
      <c r="J507" s="71">
        <f t="shared" si="91"/>
        <v>200</v>
      </c>
      <c r="K507" s="71">
        <f t="shared" si="91"/>
        <v>200</v>
      </c>
      <c r="L507" s="71" t="str">
        <f t="shared" si="92"/>
        <v/>
      </c>
      <c r="M507" s="71" t="str">
        <f t="shared" si="93"/>
        <v/>
      </c>
      <c r="N507" s="71" t="str">
        <f t="shared" si="94"/>
        <v/>
      </c>
      <c r="O507" s="71" t="str">
        <f t="shared" si="95"/>
        <v/>
      </c>
      <c r="P507" s="71" t="str">
        <f t="shared" si="96"/>
        <v/>
      </c>
      <c r="Q507" s="71" t="str">
        <f t="shared" si="97"/>
        <v/>
      </c>
      <c r="R507" s="71">
        <f t="shared" si="98"/>
        <v>200</v>
      </c>
      <c r="S507" s="71">
        <f t="shared" si="99"/>
        <v>200</v>
      </c>
      <c r="T507" s="71" t="str">
        <f t="shared" si="100"/>
        <v/>
      </c>
      <c r="U507" s="71" t="str">
        <f t="shared" si="101"/>
        <v/>
      </c>
      <c r="V507" s="41"/>
      <c r="W507" s="41"/>
    </row>
    <row r="508" spans="4:23" x14ac:dyDescent="0.25">
      <c r="D508" s="18">
        <v>1961</v>
      </c>
      <c r="E508" s="47">
        <f t="shared" si="90"/>
        <v>4</v>
      </c>
      <c r="F508" s="136" t="s">
        <v>508</v>
      </c>
      <c r="G508" s="172">
        <v>200</v>
      </c>
      <c r="H508" s="172">
        <v>200</v>
      </c>
      <c r="J508" s="71">
        <f t="shared" si="91"/>
        <v>200</v>
      </c>
      <c r="K508" s="71">
        <f t="shared" si="91"/>
        <v>200</v>
      </c>
      <c r="L508" s="71" t="str">
        <f t="shared" si="92"/>
        <v/>
      </c>
      <c r="M508" s="71" t="str">
        <f t="shared" si="93"/>
        <v/>
      </c>
      <c r="N508" s="71" t="str">
        <f t="shared" si="94"/>
        <v/>
      </c>
      <c r="O508" s="71" t="str">
        <f t="shared" si="95"/>
        <v/>
      </c>
      <c r="P508" s="71" t="str">
        <f t="shared" si="96"/>
        <v/>
      </c>
      <c r="Q508" s="71" t="str">
        <f t="shared" si="97"/>
        <v/>
      </c>
      <c r="R508" s="71">
        <f t="shared" si="98"/>
        <v>200</v>
      </c>
      <c r="S508" s="71">
        <f t="shared" si="99"/>
        <v>200</v>
      </c>
      <c r="T508" s="71" t="str">
        <f t="shared" si="100"/>
        <v/>
      </c>
      <c r="U508" s="71" t="str">
        <f t="shared" si="101"/>
        <v/>
      </c>
      <c r="V508" s="41"/>
      <c r="W508" s="41"/>
    </row>
    <row r="509" spans="4:23" x14ac:dyDescent="0.25">
      <c r="D509" s="18">
        <v>1961</v>
      </c>
      <c r="E509" s="47">
        <f t="shared" si="90"/>
        <v>4</v>
      </c>
      <c r="F509" s="136" t="s">
        <v>509</v>
      </c>
      <c r="G509" s="172">
        <v>200</v>
      </c>
      <c r="H509" s="172">
        <v>200</v>
      </c>
      <c r="J509" s="71">
        <f t="shared" si="91"/>
        <v>200</v>
      </c>
      <c r="K509" s="71">
        <f t="shared" si="91"/>
        <v>200</v>
      </c>
      <c r="L509" s="71" t="str">
        <f t="shared" si="92"/>
        <v/>
      </c>
      <c r="M509" s="71" t="str">
        <f t="shared" si="93"/>
        <v/>
      </c>
      <c r="N509" s="71" t="str">
        <f t="shared" si="94"/>
        <v/>
      </c>
      <c r="O509" s="71" t="str">
        <f t="shared" si="95"/>
        <v/>
      </c>
      <c r="P509" s="71" t="str">
        <f t="shared" si="96"/>
        <v/>
      </c>
      <c r="Q509" s="71" t="str">
        <f t="shared" si="97"/>
        <v/>
      </c>
      <c r="R509" s="71">
        <f t="shared" si="98"/>
        <v>200</v>
      </c>
      <c r="S509" s="71">
        <f t="shared" si="99"/>
        <v>200</v>
      </c>
      <c r="T509" s="71" t="str">
        <f t="shared" si="100"/>
        <v/>
      </c>
      <c r="U509" s="71" t="str">
        <f t="shared" si="101"/>
        <v/>
      </c>
      <c r="V509" s="41"/>
      <c r="W509" s="41"/>
    </row>
    <row r="510" spans="4:23" x14ac:dyDescent="0.25">
      <c r="D510" s="18">
        <v>1961</v>
      </c>
      <c r="E510" s="47">
        <f t="shared" si="90"/>
        <v>4</v>
      </c>
      <c r="F510" s="136" t="s">
        <v>510</v>
      </c>
      <c r="G510" s="172">
        <v>200</v>
      </c>
      <c r="H510" s="172">
        <v>200</v>
      </c>
      <c r="J510" s="71">
        <f t="shared" si="91"/>
        <v>200</v>
      </c>
      <c r="K510" s="71">
        <f t="shared" si="91"/>
        <v>200</v>
      </c>
      <c r="L510" s="71" t="str">
        <f t="shared" si="92"/>
        <v/>
      </c>
      <c r="M510" s="71" t="str">
        <f t="shared" si="93"/>
        <v/>
      </c>
      <c r="N510" s="71" t="str">
        <f t="shared" si="94"/>
        <v/>
      </c>
      <c r="O510" s="71" t="str">
        <f t="shared" si="95"/>
        <v/>
      </c>
      <c r="P510" s="71" t="str">
        <f t="shared" si="96"/>
        <v/>
      </c>
      <c r="Q510" s="71" t="str">
        <f t="shared" si="97"/>
        <v/>
      </c>
      <c r="R510" s="71">
        <f t="shared" si="98"/>
        <v>200</v>
      </c>
      <c r="S510" s="71">
        <f t="shared" si="99"/>
        <v>200</v>
      </c>
      <c r="T510" s="71" t="str">
        <f t="shared" si="100"/>
        <v/>
      </c>
      <c r="U510" s="71" t="str">
        <f t="shared" si="101"/>
        <v/>
      </c>
      <c r="V510" s="41"/>
      <c r="W510" s="41"/>
    </row>
    <row r="511" spans="4:23" x14ac:dyDescent="0.25">
      <c r="D511" s="18">
        <v>1961</v>
      </c>
      <c r="E511" s="47">
        <f t="shared" si="90"/>
        <v>4</v>
      </c>
      <c r="F511" s="136" t="s">
        <v>511</v>
      </c>
      <c r="G511" s="172">
        <v>200</v>
      </c>
      <c r="H511" s="172">
        <v>200</v>
      </c>
      <c r="J511" s="71">
        <f t="shared" si="91"/>
        <v>200</v>
      </c>
      <c r="K511" s="71">
        <f t="shared" si="91"/>
        <v>200</v>
      </c>
      <c r="L511" s="71" t="str">
        <f t="shared" si="92"/>
        <v/>
      </c>
      <c r="M511" s="71" t="str">
        <f t="shared" si="93"/>
        <v/>
      </c>
      <c r="N511" s="71" t="str">
        <f t="shared" si="94"/>
        <v/>
      </c>
      <c r="O511" s="71" t="str">
        <f t="shared" si="95"/>
        <v/>
      </c>
      <c r="P511" s="71" t="str">
        <f t="shared" si="96"/>
        <v/>
      </c>
      <c r="Q511" s="71" t="str">
        <f t="shared" si="97"/>
        <v/>
      </c>
      <c r="R511" s="71">
        <f t="shared" si="98"/>
        <v>200</v>
      </c>
      <c r="S511" s="71">
        <f t="shared" si="99"/>
        <v>200</v>
      </c>
      <c r="T511" s="71" t="str">
        <f t="shared" si="100"/>
        <v/>
      </c>
      <c r="U511" s="71" t="str">
        <f t="shared" si="101"/>
        <v/>
      </c>
      <c r="V511" s="41"/>
      <c r="W511" s="41"/>
    </row>
    <row r="512" spans="4:23" x14ac:dyDescent="0.25">
      <c r="D512" s="18">
        <v>1961</v>
      </c>
      <c r="E512" s="47">
        <f t="shared" si="90"/>
        <v>4</v>
      </c>
      <c r="F512" s="136" t="s">
        <v>512</v>
      </c>
      <c r="G512" s="172">
        <v>200</v>
      </c>
      <c r="H512" s="172">
        <v>200</v>
      </c>
      <c r="J512" s="71">
        <f t="shared" si="91"/>
        <v>200</v>
      </c>
      <c r="K512" s="71">
        <f t="shared" si="91"/>
        <v>200</v>
      </c>
      <c r="L512" s="71" t="str">
        <f t="shared" si="92"/>
        <v/>
      </c>
      <c r="M512" s="71" t="str">
        <f t="shared" si="93"/>
        <v/>
      </c>
      <c r="N512" s="71" t="str">
        <f t="shared" si="94"/>
        <v/>
      </c>
      <c r="O512" s="71" t="str">
        <f t="shared" si="95"/>
        <v/>
      </c>
      <c r="P512" s="71" t="str">
        <f t="shared" si="96"/>
        <v/>
      </c>
      <c r="Q512" s="71" t="str">
        <f t="shared" si="97"/>
        <v/>
      </c>
      <c r="R512" s="71">
        <f t="shared" si="98"/>
        <v>200</v>
      </c>
      <c r="S512" s="71">
        <f t="shared" si="99"/>
        <v>200</v>
      </c>
      <c r="T512" s="71" t="str">
        <f t="shared" si="100"/>
        <v/>
      </c>
      <c r="U512" s="71" t="str">
        <f t="shared" si="101"/>
        <v/>
      </c>
      <c r="V512" s="41"/>
      <c r="W512" s="41"/>
    </row>
    <row r="513" spans="4:23" x14ac:dyDescent="0.25">
      <c r="D513" s="18">
        <v>1961</v>
      </c>
      <c r="E513" s="47">
        <f t="shared" si="90"/>
        <v>4</v>
      </c>
      <c r="F513" s="136" t="s">
        <v>513</v>
      </c>
      <c r="G513" s="172">
        <v>200</v>
      </c>
      <c r="H513" s="172">
        <v>200</v>
      </c>
      <c r="J513" s="71">
        <f t="shared" si="91"/>
        <v>200</v>
      </c>
      <c r="K513" s="71">
        <f t="shared" si="91"/>
        <v>200</v>
      </c>
      <c r="L513" s="71" t="str">
        <f t="shared" si="92"/>
        <v/>
      </c>
      <c r="M513" s="71" t="str">
        <f t="shared" si="93"/>
        <v/>
      </c>
      <c r="N513" s="71" t="str">
        <f t="shared" si="94"/>
        <v/>
      </c>
      <c r="O513" s="71" t="str">
        <f t="shared" si="95"/>
        <v/>
      </c>
      <c r="P513" s="71" t="str">
        <f t="shared" si="96"/>
        <v/>
      </c>
      <c r="Q513" s="71" t="str">
        <f t="shared" si="97"/>
        <v/>
      </c>
      <c r="R513" s="71">
        <f t="shared" si="98"/>
        <v>200</v>
      </c>
      <c r="S513" s="71">
        <f t="shared" si="99"/>
        <v>200</v>
      </c>
      <c r="T513" s="71" t="str">
        <f t="shared" si="100"/>
        <v/>
      </c>
      <c r="U513" s="71" t="str">
        <f t="shared" si="101"/>
        <v/>
      </c>
      <c r="V513" s="41"/>
      <c r="W513" s="41"/>
    </row>
    <row r="514" spans="4:23" x14ac:dyDescent="0.25">
      <c r="D514" s="18">
        <v>1961</v>
      </c>
      <c r="E514" s="47">
        <f t="shared" si="90"/>
        <v>4</v>
      </c>
      <c r="F514" s="136" t="s">
        <v>514</v>
      </c>
      <c r="G514" s="172">
        <v>200</v>
      </c>
      <c r="H514" s="172">
        <v>200</v>
      </c>
      <c r="J514" s="71">
        <f t="shared" si="91"/>
        <v>200</v>
      </c>
      <c r="K514" s="71">
        <f t="shared" si="91"/>
        <v>200</v>
      </c>
      <c r="L514" s="71" t="str">
        <f t="shared" si="92"/>
        <v/>
      </c>
      <c r="M514" s="71" t="str">
        <f t="shared" si="93"/>
        <v/>
      </c>
      <c r="N514" s="71" t="str">
        <f t="shared" si="94"/>
        <v/>
      </c>
      <c r="O514" s="71" t="str">
        <f t="shared" si="95"/>
        <v/>
      </c>
      <c r="P514" s="71" t="str">
        <f t="shared" si="96"/>
        <v/>
      </c>
      <c r="Q514" s="71" t="str">
        <f t="shared" si="97"/>
        <v/>
      </c>
      <c r="R514" s="71">
        <f t="shared" si="98"/>
        <v>200</v>
      </c>
      <c r="S514" s="71">
        <f t="shared" si="99"/>
        <v>200</v>
      </c>
      <c r="T514" s="71" t="str">
        <f t="shared" si="100"/>
        <v/>
      </c>
      <c r="U514" s="71" t="str">
        <f t="shared" si="101"/>
        <v/>
      </c>
      <c r="V514" s="41"/>
      <c r="W514" s="41"/>
    </row>
    <row r="515" spans="4:23" x14ac:dyDescent="0.25">
      <c r="D515" s="18">
        <v>1961</v>
      </c>
      <c r="E515" s="47">
        <f t="shared" si="90"/>
        <v>4</v>
      </c>
      <c r="F515" s="136" t="s">
        <v>515</v>
      </c>
      <c r="G515" s="172">
        <v>200</v>
      </c>
      <c r="H515" s="172">
        <v>200</v>
      </c>
      <c r="J515" s="71">
        <f t="shared" si="91"/>
        <v>200</v>
      </c>
      <c r="K515" s="71">
        <f t="shared" si="91"/>
        <v>200</v>
      </c>
      <c r="L515" s="71" t="str">
        <f t="shared" si="92"/>
        <v/>
      </c>
      <c r="M515" s="71" t="str">
        <f t="shared" si="93"/>
        <v/>
      </c>
      <c r="N515" s="71" t="str">
        <f t="shared" si="94"/>
        <v/>
      </c>
      <c r="O515" s="71" t="str">
        <f t="shared" si="95"/>
        <v/>
      </c>
      <c r="P515" s="71" t="str">
        <f t="shared" si="96"/>
        <v/>
      </c>
      <c r="Q515" s="71" t="str">
        <f t="shared" si="97"/>
        <v/>
      </c>
      <c r="R515" s="71">
        <f t="shared" si="98"/>
        <v>200</v>
      </c>
      <c r="S515" s="71">
        <f t="shared" si="99"/>
        <v>200</v>
      </c>
      <c r="T515" s="71" t="str">
        <f t="shared" si="100"/>
        <v/>
      </c>
      <c r="U515" s="71" t="str">
        <f t="shared" si="101"/>
        <v/>
      </c>
      <c r="V515" s="41"/>
      <c r="W515" s="41"/>
    </row>
    <row r="516" spans="4:23" x14ac:dyDescent="0.25">
      <c r="D516" s="18">
        <v>1961</v>
      </c>
      <c r="E516" s="47">
        <f t="shared" si="90"/>
        <v>4</v>
      </c>
      <c r="F516" s="136" t="s">
        <v>516</v>
      </c>
      <c r="G516" s="172">
        <v>200</v>
      </c>
      <c r="H516" s="172">
        <v>200</v>
      </c>
      <c r="J516" s="71">
        <f t="shared" si="91"/>
        <v>200</v>
      </c>
      <c r="K516" s="71">
        <f t="shared" si="91"/>
        <v>200</v>
      </c>
      <c r="L516" s="71" t="str">
        <f t="shared" si="92"/>
        <v/>
      </c>
      <c r="M516" s="71" t="str">
        <f t="shared" si="93"/>
        <v/>
      </c>
      <c r="N516" s="71" t="str">
        <f t="shared" si="94"/>
        <v/>
      </c>
      <c r="O516" s="71" t="str">
        <f t="shared" si="95"/>
        <v/>
      </c>
      <c r="P516" s="71" t="str">
        <f t="shared" si="96"/>
        <v/>
      </c>
      <c r="Q516" s="71" t="str">
        <f t="shared" si="97"/>
        <v/>
      </c>
      <c r="R516" s="71">
        <f t="shared" si="98"/>
        <v>200</v>
      </c>
      <c r="S516" s="71">
        <f t="shared" si="99"/>
        <v>200</v>
      </c>
      <c r="T516" s="71" t="str">
        <f t="shared" si="100"/>
        <v/>
      </c>
      <c r="U516" s="71" t="str">
        <f t="shared" si="101"/>
        <v/>
      </c>
      <c r="V516" s="41"/>
      <c r="W516" s="41"/>
    </row>
    <row r="517" spans="4:23" x14ac:dyDescent="0.25">
      <c r="D517" s="18">
        <v>1961</v>
      </c>
      <c r="E517" s="47">
        <f t="shared" si="90"/>
        <v>4</v>
      </c>
      <c r="F517" s="136" t="s">
        <v>517</v>
      </c>
      <c r="G517" s="172">
        <v>200</v>
      </c>
      <c r="H517" s="172">
        <v>200</v>
      </c>
      <c r="J517" s="71">
        <f t="shared" si="91"/>
        <v>200</v>
      </c>
      <c r="K517" s="71">
        <f t="shared" si="91"/>
        <v>200</v>
      </c>
      <c r="L517" s="71" t="str">
        <f t="shared" si="92"/>
        <v/>
      </c>
      <c r="M517" s="71" t="str">
        <f t="shared" si="93"/>
        <v/>
      </c>
      <c r="N517" s="71" t="str">
        <f t="shared" si="94"/>
        <v/>
      </c>
      <c r="O517" s="71" t="str">
        <f t="shared" si="95"/>
        <v/>
      </c>
      <c r="P517" s="71" t="str">
        <f t="shared" si="96"/>
        <v/>
      </c>
      <c r="Q517" s="71" t="str">
        <f t="shared" si="97"/>
        <v/>
      </c>
      <c r="R517" s="71">
        <f t="shared" si="98"/>
        <v>200</v>
      </c>
      <c r="S517" s="71">
        <f t="shared" si="99"/>
        <v>200</v>
      </c>
      <c r="T517" s="71" t="str">
        <f t="shared" si="100"/>
        <v/>
      </c>
      <c r="U517" s="71" t="str">
        <f t="shared" si="101"/>
        <v/>
      </c>
      <c r="V517" s="41"/>
      <c r="W517" s="41"/>
    </row>
    <row r="518" spans="4:23" x14ac:dyDescent="0.25">
      <c r="D518" s="18">
        <v>1961</v>
      </c>
      <c r="E518" s="47">
        <f t="shared" si="90"/>
        <v>4</v>
      </c>
      <c r="F518" s="136" t="s">
        <v>518</v>
      </c>
      <c r="G518" s="172">
        <v>200</v>
      </c>
      <c r="H518" s="172">
        <v>200</v>
      </c>
      <c r="J518" s="71">
        <f t="shared" si="91"/>
        <v>200</v>
      </c>
      <c r="K518" s="71">
        <f t="shared" si="91"/>
        <v>200</v>
      </c>
      <c r="L518" s="71" t="str">
        <f t="shared" si="92"/>
        <v/>
      </c>
      <c r="M518" s="71" t="str">
        <f t="shared" si="93"/>
        <v/>
      </c>
      <c r="N518" s="71" t="str">
        <f t="shared" si="94"/>
        <v/>
      </c>
      <c r="O518" s="71" t="str">
        <f t="shared" si="95"/>
        <v/>
      </c>
      <c r="P518" s="71" t="str">
        <f t="shared" si="96"/>
        <v/>
      </c>
      <c r="Q518" s="71" t="str">
        <f t="shared" si="97"/>
        <v/>
      </c>
      <c r="R518" s="71">
        <f t="shared" si="98"/>
        <v>200</v>
      </c>
      <c r="S518" s="71">
        <f t="shared" si="99"/>
        <v>200</v>
      </c>
      <c r="T518" s="71" t="str">
        <f t="shared" si="100"/>
        <v/>
      </c>
      <c r="U518" s="71" t="str">
        <f t="shared" si="101"/>
        <v/>
      </c>
      <c r="V518" s="41"/>
      <c r="W518" s="41"/>
    </row>
    <row r="519" spans="4:23" x14ac:dyDescent="0.25">
      <c r="D519" s="18">
        <v>1962</v>
      </c>
      <c r="E519" s="47">
        <f t="shared" si="90"/>
        <v>3</v>
      </c>
      <c r="F519" s="136" t="s">
        <v>519</v>
      </c>
      <c r="G519" s="172">
        <v>200</v>
      </c>
      <c r="H519" s="172">
        <v>200</v>
      </c>
      <c r="J519" s="71">
        <f t="shared" si="91"/>
        <v>200</v>
      </c>
      <c r="K519" s="71">
        <f t="shared" si="91"/>
        <v>200</v>
      </c>
      <c r="L519" s="71" t="str">
        <f t="shared" si="92"/>
        <v/>
      </c>
      <c r="M519" s="71" t="str">
        <f t="shared" si="93"/>
        <v/>
      </c>
      <c r="N519" s="71" t="str">
        <f t="shared" si="94"/>
        <v/>
      </c>
      <c r="O519" s="71" t="str">
        <f t="shared" si="95"/>
        <v/>
      </c>
      <c r="P519" s="71">
        <f t="shared" si="96"/>
        <v>200</v>
      </c>
      <c r="Q519" s="71">
        <f t="shared" si="97"/>
        <v>200</v>
      </c>
      <c r="R519" s="71" t="str">
        <f t="shared" si="98"/>
        <v/>
      </c>
      <c r="S519" s="71" t="str">
        <f t="shared" si="99"/>
        <v/>
      </c>
      <c r="T519" s="71" t="str">
        <f t="shared" si="100"/>
        <v/>
      </c>
      <c r="U519" s="71" t="str">
        <f t="shared" si="101"/>
        <v/>
      </c>
      <c r="V519" s="41"/>
      <c r="W519" s="41"/>
    </row>
    <row r="520" spans="4:23" x14ac:dyDescent="0.25">
      <c r="D520" s="18">
        <v>1962</v>
      </c>
      <c r="E520" s="47">
        <f t="shared" si="90"/>
        <v>3</v>
      </c>
      <c r="F520" s="136" t="s">
        <v>520</v>
      </c>
      <c r="G520" s="172">
        <v>200</v>
      </c>
      <c r="H520" s="172">
        <v>200</v>
      </c>
      <c r="J520" s="71">
        <f t="shared" si="91"/>
        <v>200</v>
      </c>
      <c r="K520" s="71">
        <f t="shared" si="91"/>
        <v>200</v>
      </c>
      <c r="L520" s="71" t="str">
        <f t="shared" si="92"/>
        <v/>
      </c>
      <c r="M520" s="71" t="str">
        <f t="shared" si="93"/>
        <v/>
      </c>
      <c r="N520" s="71" t="str">
        <f t="shared" si="94"/>
        <v/>
      </c>
      <c r="O520" s="71" t="str">
        <f t="shared" si="95"/>
        <v/>
      </c>
      <c r="P520" s="71">
        <f t="shared" si="96"/>
        <v>200</v>
      </c>
      <c r="Q520" s="71">
        <f t="shared" si="97"/>
        <v>200</v>
      </c>
      <c r="R520" s="71" t="str">
        <f t="shared" si="98"/>
        <v/>
      </c>
      <c r="S520" s="71" t="str">
        <f t="shared" si="99"/>
        <v/>
      </c>
      <c r="T520" s="71" t="str">
        <f t="shared" si="100"/>
        <v/>
      </c>
      <c r="U520" s="71" t="str">
        <f t="shared" si="101"/>
        <v/>
      </c>
      <c r="V520" s="41"/>
      <c r="W520" s="41"/>
    </row>
    <row r="521" spans="4:23" x14ac:dyDescent="0.25">
      <c r="D521" s="18">
        <v>1962</v>
      </c>
      <c r="E521" s="47">
        <f t="shared" si="90"/>
        <v>3</v>
      </c>
      <c r="F521" s="136" t="s">
        <v>521</v>
      </c>
      <c r="G521" s="172">
        <v>200</v>
      </c>
      <c r="H521" s="172">
        <v>200</v>
      </c>
      <c r="J521" s="71">
        <f t="shared" si="91"/>
        <v>200</v>
      </c>
      <c r="K521" s="71">
        <f t="shared" si="91"/>
        <v>200</v>
      </c>
      <c r="L521" s="71" t="str">
        <f t="shared" si="92"/>
        <v/>
      </c>
      <c r="M521" s="71" t="str">
        <f t="shared" si="93"/>
        <v/>
      </c>
      <c r="N521" s="71" t="str">
        <f t="shared" si="94"/>
        <v/>
      </c>
      <c r="O521" s="71" t="str">
        <f t="shared" si="95"/>
        <v/>
      </c>
      <c r="P521" s="71">
        <f t="shared" si="96"/>
        <v>200</v>
      </c>
      <c r="Q521" s="71">
        <f t="shared" si="97"/>
        <v>200</v>
      </c>
      <c r="R521" s="71" t="str">
        <f t="shared" si="98"/>
        <v/>
      </c>
      <c r="S521" s="71" t="str">
        <f t="shared" si="99"/>
        <v/>
      </c>
      <c r="T521" s="71" t="str">
        <f t="shared" si="100"/>
        <v/>
      </c>
      <c r="U521" s="71" t="str">
        <f t="shared" si="101"/>
        <v/>
      </c>
      <c r="V521" s="41"/>
      <c r="W521" s="41"/>
    </row>
    <row r="522" spans="4:23" x14ac:dyDescent="0.25">
      <c r="D522" s="18">
        <v>1962</v>
      </c>
      <c r="E522" s="47">
        <f t="shared" si="90"/>
        <v>3</v>
      </c>
      <c r="F522" s="136" t="s">
        <v>522</v>
      </c>
      <c r="G522" s="172">
        <v>200</v>
      </c>
      <c r="H522" s="172">
        <v>200</v>
      </c>
      <c r="J522" s="71">
        <f t="shared" si="91"/>
        <v>200</v>
      </c>
      <c r="K522" s="71">
        <f t="shared" si="91"/>
        <v>200</v>
      </c>
      <c r="L522" s="71" t="str">
        <f t="shared" si="92"/>
        <v/>
      </c>
      <c r="M522" s="71" t="str">
        <f t="shared" si="93"/>
        <v/>
      </c>
      <c r="N522" s="71" t="str">
        <f t="shared" si="94"/>
        <v/>
      </c>
      <c r="O522" s="71" t="str">
        <f t="shared" si="95"/>
        <v/>
      </c>
      <c r="P522" s="71">
        <f t="shared" si="96"/>
        <v>200</v>
      </c>
      <c r="Q522" s="71">
        <f t="shared" si="97"/>
        <v>200</v>
      </c>
      <c r="R522" s="71" t="str">
        <f t="shared" si="98"/>
        <v/>
      </c>
      <c r="S522" s="71" t="str">
        <f t="shared" si="99"/>
        <v/>
      </c>
      <c r="T522" s="71" t="str">
        <f t="shared" si="100"/>
        <v/>
      </c>
      <c r="U522" s="71" t="str">
        <f t="shared" si="101"/>
        <v/>
      </c>
      <c r="V522" s="41"/>
      <c r="W522" s="41"/>
    </row>
    <row r="523" spans="4:23" x14ac:dyDescent="0.25">
      <c r="D523" s="18">
        <v>1962</v>
      </c>
      <c r="E523" s="47">
        <f t="shared" si="90"/>
        <v>3</v>
      </c>
      <c r="F523" s="136" t="s">
        <v>523</v>
      </c>
      <c r="G523" s="172">
        <v>200</v>
      </c>
      <c r="H523" s="172">
        <v>200</v>
      </c>
      <c r="J523" s="71">
        <f t="shared" si="91"/>
        <v>200</v>
      </c>
      <c r="K523" s="71">
        <f t="shared" si="91"/>
        <v>200</v>
      </c>
      <c r="L523" s="71" t="str">
        <f t="shared" si="92"/>
        <v/>
      </c>
      <c r="M523" s="71" t="str">
        <f t="shared" si="93"/>
        <v/>
      </c>
      <c r="N523" s="71" t="str">
        <f t="shared" si="94"/>
        <v/>
      </c>
      <c r="O523" s="71" t="str">
        <f t="shared" si="95"/>
        <v/>
      </c>
      <c r="P523" s="71">
        <f t="shared" si="96"/>
        <v>200</v>
      </c>
      <c r="Q523" s="71">
        <f t="shared" si="97"/>
        <v>200</v>
      </c>
      <c r="R523" s="71" t="str">
        <f t="shared" si="98"/>
        <v/>
      </c>
      <c r="S523" s="71" t="str">
        <f t="shared" si="99"/>
        <v/>
      </c>
      <c r="T523" s="71" t="str">
        <f t="shared" si="100"/>
        <v/>
      </c>
      <c r="U523" s="71" t="str">
        <f t="shared" si="101"/>
        <v/>
      </c>
      <c r="V523" s="41"/>
      <c r="W523" s="41"/>
    </row>
    <row r="524" spans="4:23" x14ac:dyDescent="0.25">
      <c r="D524" s="18">
        <v>1962</v>
      </c>
      <c r="E524" s="47">
        <f t="shared" si="90"/>
        <v>3</v>
      </c>
      <c r="F524" s="136" t="s">
        <v>524</v>
      </c>
      <c r="G524" s="172">
        <v>200</v>
      </c>
      <c r="H524" s="172">
        <v>200</v>
      </c>
      <c r="J524" s="71">
        <f t="shared" si="91"/>
        <v>200</v>
      </c>
      <c r="K524" s="71">
        <f t="shared" si="91"/>
        <v>200</v>
      </c>
      <c r="L524" s="71" t="str">
        <f t="shared" si="92"/>
        <v/>
      </c>
      <c r="M524" s="71" t="str">
        <f t="shared" si="93"/>
        <v/>
      </c>
      <c r="N524" s="71" t="str">
        <f t="shared" si="94"/>
        <v/>
      </c>
      <c r="O524" s="71" t="str">
        <f t="shared" si="95"/>
        <v/>
      </c>
      <c r="P524" s="71">
        <f t="shared" si="96"/>
        <v>200</v>
      </c>
      <c r="Q524" s="71">
        <f t="shared" si="97"/>
        <v>200</v>
      </c>
      <c r="R524" s="71" t="str">
        <f t="shared" si="98"/>
        <v/>
      </c>
      <c r="S524" s="71" t="str">
        <f t="shared" si="99"/>
        <v/>
      </c>
      <c r="T524" s="71" t="str">
        <f t="shared" si="100"/>
        <v/>
      </c>
      <c r="U524" s="71" t="str">
        <f t="shared" si="101"/>
        <v/>
      </c>
      <c r="V524" s="41"/>
      <c r="W524" s="41"/>
    </row>
    <row r="525" spans="4:23" x14ac:dyDescent="0.25">
      <c r="D525" s="18">
        <v>1962</v>
      </c>
      <c r="E525" s="47">
        <f t="shared" si="90"/>
        <v>3</v>
      </c>
      <c r="F525" s="136" t="s">
        <v>525</v>
      </c>
      <c r="G525" s="172">
        <v>200</v>
      </c>
      <c r="H525" s="172">
        <v>200</v>
      </c>
      <c r="J525" s="71">
        <f t="shared" si="91"/>
        <v>200</v>
      </c>
      <c r="K525" s="71">
        <f t="shared" si="91"/>
        <v>200</v>
      </c>
      <c r="L525" s="71" t="str">
        <f t="shared" si="92"/>
        <v/>
      </c>
      <c r="M525" s="71" t="str">
        <f t="shared" si="93"/>
        <v/>
      </c>
      <c r="N525" s="71" t="str">
        <f t="shared" si="94"/>
        <v/>
      </c>
      <c r="O525" s="71" t="str">
        <f t="shared" si="95"/>
        <v/>
      </c>
      <c r="P525" s="71">
        <f t="shared" si="96"/>
        <v>200</v>
      </c>
      <c r="Q525" s="71">
        <f t="shared" si="97"/>
        <v>200</v>
      </c>
      <c r="R525" s="71" t="str">
        <f t="shared" si="98"/>
        <v/>
      </c>
      <c r="S525" s="71" t="str">
        <f t="shared" si="99"/>
        <v/>
      </c>
      <c r="T525" s="71" t="str">
        <f t="shared" si="100"/>
        <v/>
      </c>
      <c r="U525" s="71" t="str">
        <f t="shared" si="101"/>
        <v/>
      </c>
      <c r="V525" s="41"/>
      <c r="W525" s="41"/>
    </row>
    <row r="526" spans="4:23" x14ac:dyDescent="0.25">
      <c r="D526" s="18">
        <v>1962</v>
      </c>
      <c r="E526" s="47">
        <f t="shared" si="90"/>
        <v>3</v>
      </c>
      <c r="F526" s="136" t="s">
        <v>526</v>
      </c>
      <c r="G526" s="172">
        <v>200</v>
      </c>
      <c r="H526" s="172">
        <v>200</v>
      </c>
      <c r="J526" s="71">
        <f t="shared" si="91"/>
        <v>200</v>
      </c>
      <c r="K526" s="71">
        <f t="shared" si="91"/>
        <v>200</v>
      </c>
      <c r="L526" s="71" t="str">
        <f t="shared" si="92"/>
        <v/>
      </c>
      <c r="M526" s="71" t="str">
        <f t="shared" si="93"/>
        <v/>
      </c>
      <c r="N526" s="71" t="str">
        <f t="shared" si="94"/>
        <v/>
      </c>
      <c r="O526" s="71" t="str">
        <f t="shared" si="95"/>
        <v/>
      </c>
      <c r="P526" s="71">
        <f t="shared" si="96"/>
        <v>200</v>
      </c>
      <c r="Q526" s="71">
        <f t="shared" si="97"/>
        <v>200</v>
      </c>
      <c r="R526" s="71" t="str">
        <f t="shared" si="98"/>
        <v/>
      </c>
      <c r="S526" s="71" t="str">
        <f t="shared" si="99"/>
        <v/>
      </c>
      <c r="T526" s="71" t="str">
        <f t="shared" si="100"/>
        <v/>
      </c>
      <c r="U526" s="71" t="str">
        <f t="shared" si="101"/>
        <v/>
      </c>
      <c r="V526" s="41"/>
      <c r="W526" s="41"/>
    </row>
    <row r="527" spans="4:23" x14ac:dyDescent="0.25">
      <c r="D527" s="18">
        <v>1962</v>
      </c>
      <c r="E527" s="47">
        <f t="shared" si="90"/>
        <v>3</v>
      </c>
      <c r="F527" s="136" t="s">
        <v>527</v>
      </c>
      <c r="G527" s="172">
        <v>200</v>
      </c>
      <c r="H527" s="172">
        <v>200</v>
      </c>
      <c r="J527" s="71">
        <f t="shared" si="91"/>
        <v>200</v>
      </c>
      <c r="K527" s="71">
        <f t="shared" si="91"/>
        <v>200</v>
      </c>
      <c r="L527" s="71" t="str">
        <f t="shared" si="92"/>
        <v/>
      </c>
      <c r="M527" s="71" t="str">
        <f t="shared" si="93"/>
        <v/>
      </c>
      <c r="N527" s="71" t="str">
        <f t="shared" si="94"/>
        <v/>
      </c>
      <c r="O527" s="71" t="str">
        <f t="shared" si="95"/>
        <v/>
      </c>
      <c r="P527" s="71">
        <f t="shared" si="96"/>
        <v>200</v>
      </c>
      <c r="Q527" s="71">
        <f t="shared" si="97"/>
        <v>200</v>
      </c>
      <c r="R527" s="71" t="str">
        <f t="shared" si="98"/>
        <v/>
      </c>
      <c r="S527" s="71" t="str">
        <f t="shared" si="99"/>
        <v/>
      </c>
      <c r="T527" s="71" t="str">
        <f t="shared" si="100"/>
        <v/>
      </c>
      <c r="U527" s="71" t="str">
        <f t="shared" si="101"/>
        <v/>
      </c>
      <c r="V527" s="41"/>
      <c r="W527" s="41"/>
    </row>
    <row r="528" spans="4:23" x14ac:dyDescent="0.25">
      <c r="D528" s="18">
        <v>1962</v>
      </c>
      <c r="E528" s="47">
        <f t="shared" si="90"/>
        <v>3</v>
      </c>
      <c r="F528" s="136" t="s">
        <v>528</v>
      </c>
      <c r="G528" s="172">
        <v>200</v>
      </c>
      <c r="H528" s="172">
        <v>200</v>
      </c>
      <c r="J528" s="71">
        <f t="shared" si="91"/>
        <v>200</v>
      </c>
      <c r="K528" s="71">
        <f t="shared" si="91"/>
        <v>200</v>
      </c>
      <c r="L528" s="71" t="str">
        <f t="shared" si="92"/>
        <v/>
      </c>
      <c r="M528" s="71" t="str">
        <f t="shared" si="93"/>
        <v/>
      </c>
      <c r="N528" s="71" t="str">
        <f t="shared" si="94"/>
        <v/>
      </c>
      <c r="O528" s="71" t="str">
        <f t="shared" si="95"/>
        <v/>
      </c>
      <c r="P528" s="71">
        <f t="shared" si="96"/>
        <v>200</v>
      </c>
      <c r="Q528" s="71">
        <f t="shared" si="97"/>
        <v>200</v>
      </c>
      <c r="R528" s="71" t="str">
        <f t="shared" si="98"/>
        <v/>
      </c>
      <c r="S528" s="71" t="str">
        <f t="shared" si="99"/>
        <v/>
      </c>
      <c r="T528" s="71" t="str">
        <f t="shared" si="100"/>
        <v/>
      </c>
      <c r="U528" s="71" t="str">
        <f t="shared" si="101"/>
        <v/>
      </c>
      <c r="V528" s="41"/>
      <c r="W528" s="41"/>
    </row>
    <row r="529" spans="4:23" x14ac:dyDescent="0.25">
      <c r="D529" s="18">
        <v>1962</v>
      </c>
      <c r="E529" s="47">
        <f t="shared" si="90"/>
        <v>3</v>
      </c>
      <c r="F529" s="136" t="s">
        <v>529</v>
      </c>
      <c r="G529" s="172">
        <v>200</v>
      </c>
      <c r="H529" s="172">
        <v>200</v>
      </c>
      <c r="J529" s="71">
        <f t="shared" si="91"/>
        <v>200</v>
      </c>
      <c r="K529" s="71">
        <f t="shared" si="91"/>
        <v>200</v>
      </c>
      <c r="L529" s="71" t="str">
        <f t="shared" si="92"/>
        <v/>
      </c>
      <c r="M529" s="71" t="str">
        <f t="shared" si="93"/>
        <v/>
      </c>
      <c r="N529" s="71" t="str">
        <f t="shared" si="94"/>
        <v/>
      </c>
      <c r="O529" s="71" t="str">
        <f t="shared" si="95"/>
        <v/>
      </c>
      <c r="P529" s="71">
        <f t="shared" si="96"/>
        <v>200</v>
      </c>
      <c r="Q529" s="71">
        <f t="shared" si="97"/>
        <v>200</v>
      </c>
      <c r="R529" s="71" t="str">
        <f t="shared" si="98"/>
        <v/>
      </c>
      <c r="S529" s="71" t="str">
        <f t="shared" si="99"/>
        <v/>
      </c>
      <c r="T529" s="71" t="str">
        <f t="shared" si="100"/>
        <v/>
      </c>
      <c r="U529" s="71" t="str">
        <f t="shared" si="101"/>
        <v/>
      </c>
      <c r="V529" s="41"/>
      <c r="W529" s="41"/>
    </row>
    <row r="530" spans="4:23" x14ac:dyDescent="0.25">
      <c r="D530" s="18">
        <v>1962</v>
      </c>
      <c r="E530" s="47">
        <f t="shared" si="90"/>
        <v>3</v>
      </c>
      <c r="F530" s="136" t="s">
        <v>530</v>
      </c>
      <c r="G530" s="172">
        <v>200</v>
      </c>
      <c r="H530" s="172">
        <v>200</v>
      </c>
      <c r="J530" s="71">
        <f t="shared" si="91"/>
        <v>200</v>
      </c>
      <c r="K530" s="71">
        <f t="shared" si="91"/>
        <v>200</v>
      </c>
      <c r="L530" s="71" t="str">
        <f t="shared" si="92"/>
        <v/>
      </c>
      <c r="M530" s="71" t="str">
        <f t="shared" si="93"/>
        <v/>
      </c>
      <c r="N530" s="71" t="str">
        <f t="shared" si="94"/>
        <v/>
      </c>
      <c r="O530" s="71" t="str">
        <f t="shared" si="95"/>
        <v/>
      </c>
      <c r="P530" s="71">
        <f t="shared" si="96"/>
        <v>200</v>
      </c>
      <c r="Q530" s="71">
        <f t="shared" si="97"/>
        <v>200</v>
      </c>
      <c r="R530" s="71" t="str">
        <f t="shared" si="98"/>
        <v/>
      </c>
      <c r="S530" s="71" t="str">
        <f t="shared" si="99"/>
        <v/>
      </c>
      <c r="T530" s="71" t="str">
        <f t="shared" si="100"/>
        <v/>
      </c>
      <c r="U530" s="71" t="str">
        <f t="shared" si="101"/>
        <v/>
      </c>
      <c r="V530" s="41"/>
      <c r="W530" s="41"/>
    </row>
    <row r="531" spans="4:23" x14ac:dyDescent="0.25">
      <c r="D531" s="18">
        <v>1963</v>
      </c>
      <c r="E531" s="47">
        <f t="shared" si="90"/>
        <v>1</v>
      </c>
      <c r="F531" s="136" t="s">
        <v>531</v>
      </c>
      <c r="G531" s="172">
        <v>200</v>
      </c>
      <c r="H531" s="172">
        <v>200</v>
      </c>
      <c r="J531" s="71">
        <f t="shared" si="91"/>
        <v>200</v>
      </c>
      <c r="K531" s="71">
        <f t="shared" si="91"/>
        <v>200</v>
      </c>
      <c r="L531" s="71">
        <f t="shared" si="92"/>
        <v>200</v>
      </c>
      <c r="M531" s="71">
        <f t="shared" si="93"/>
        <v>200</v>
      </c>
      <c r="N531" s="71" t="str">
        <f t="shared" si="94"/>
        <v/>
      </c>
      <c r="O531" s="71" t="str">
        <f t="shared" si="95"/>
        <v/>
      </c>
      <c r="P531" s="71" t="str">
        <f t="shared" si="96"/>
        <v/>
      </c>
      <c r="Q531" s="71" t="str">
        <f t="shared" si="97"/>
        <v/>
      </c>
      <c r="R531" s="71" t="str">
        <f t="shared" si="98"/>
        <v/>
      </c>
      <c r="S531" s="71" t="str">
        <f t="shared" si="99"/>
        <v/>
      </c>
      <c r="T531" s="71" t="str">
        <f t="shared" si="100"/>
        <v/>
      </c>
      <c r="U531" s="71" t="str">
        <f t="shared" si="101"/>
        <v/>
      </c>
      <c r="V531" s="41"/>
      <c r="W531" s="41"/>
    </row>
    <row r="532" spans="4:23" x14ac:dyDescent="0.25">
      <c r="D532" s="18">
        <v>1963</v>
      </c>
      <c r="E532" s="47">
        <f t="shared" si="90"/>
        <v>1</v>
      </c>
      <c r="F532" s="136" t="s">
        <v>532</v>
      </c>
      <c r="G532" s="172">
        <v>200</v>
      </c>
      <c r="H532" s="172">
        <v>200</v>
      </c>
      <c r="J532" s="71">
        <f t="shared" si="91"/>
        <v>200</v>
      </c>
      <c r="K532" s="71">
        <f t="shared" si="91"/>
        <v>200</v>
      </c>
      <c r="L532" s="71">
        <f t="shared" si="92"/>
        <v>200</v>
      </c>
      <c r="M532" s="71">
        <f t="shared" si="93"/>
        <v>200</v>
      </c>
      <c r="N532" s="71" t="str">
        <f t="shared" si="94"/>
        <v/>
      </c>
      <c r="O532" s="71" t="str">
        <f t="shared" si="95"/>
        <v/>
      </c>
      <c r="P532" s="71" t="str">
        <f t="shared" si="96"/>
        <v/>
      </c>
      <c r="Q532" s="71" t="str">
        <f t="shared" si="97"/>
        <v/>
      </c>
      <c r="R532" s="71" t="str">
        <f t="shared" si="98"/>
        <v/>
      </c>
      <c r="S532" s="71" t="str">
        <f t="shared" si="99"/>
        <v/>
      </c>
      <c r="T532" s="71" t="str">
        <f t="shared" si="100"/>
        <v/>
      </c>
      <c r="U532" s="71" t="str">
        <f t="shared" si="101"/>
        <v/>
      </c>
      <c r="V532" s="41"/>
      <c r="W532" s="41"/>
    </row>
    <row r="533" spans="4:23" x14ac:dyDescent="0.25">
      <c r="D533" s="18">
        <v>1963</v>
      </c>
      <c r="E533" s="47">
        <f t="shared" si="90"/>
        <v>1</v>
      </c>
      <c r="F533" s="136" t="s">
        <v>533</v>
      </c>
      <c r="G533" s="172">
        <v>200</v>
      </c>
      <c r="H533" s="172">
        <v>200</v>
      </c>
      <c r="J533" s="71">
        <f t="shared" si="91"/>
        <v>200</v>
      </c>
      <c r="K533" s="71">
        <f t="shared" si="91"/>
        <v>200</v>
      </c>
      <c r="L533" s="71">
        <f t="shared" si="92"/>
        <v>200</v>
      </c>
      <c r="M533" s="71">
        <f t="shared" si="93"/>
        <v>200</v>
      </c>
      <c r="N533" s="71" t="str">
        <f t="shared" si="94"/>
        <v/>
      </c>
      <c r="O533" s="71" t="str">
        <f t="shared" si="95"/>
        <v/>
      </c>
      <c r="P533" s="71" t="str">
        <f t="shared" si="96"/>
        <v/>
      </c>
      <c r="Q533" s="71" t="str">
        <f t="shared" si="97"/>
        <v/>
      </c>
      <c r="R533" s="71" t="str">
        <f t="shared" si="98"/>
        <v/>
      </c>
      <c r="S533" s="71" t="str">
        <f t="shared" si="99"/>
        <v/>
      </c>
      <c r="T533" s="71" t="str">
        <f t="shared" si="100"/>
        <v/>
      </c>
      <c r="U533" s="71" t="str">
        <f t="shared" si="101"/>
        <v/>
      </c>
      <c r="V533" s="41"/>
      <c r="W533" s="41"/>
    </row>
    <row r="534" spans="4:23" x14ac:dyDescent="0.25">
      <c r="D534" s="18">
        <v>1963</v>
      </c>
      <c r="E534" s="47">
        <f t="shared" si="90"/>
        <v>1</v>
      </c>
      <c r="F534" s="136" t="s">
        <v>534</v>
      </c>
      <c r="G534" s="172">
        <v>200</v>
      </c>
      <c r="H534" s="172">
        <v>200</v>
      </c>
      <c r="J534" s="71">
        <f t="shared" si="91"/>
        <v>200</v>
      </c>
      <c r="K534" s="71">
        <f t="shared" si="91"/>
        <v>200</v>
      </c>
      <c r="L534" s="71">
        <f t="shared" si="92"/>
        <v>200</v>
      </c>
      <c r="M534" s="71">
        <f t="shared" si="93"/>
        <v>200</v>
      </c>
      <c r="N534" s="71" t="str">
        <f t="shared" si="94"/>
        <v/>
      </c>
      <c r="O534" s="71" t="str">
        <f t="shared" si="95"/>
        <v/>
      </c>
      <c r="P534" s="71" t="str">
        <f t="shared" si="96"/>
        <v/>
      </c>
      <c r="Q534" s="71" t="str">
        <f t="shared" si="97"/>
        <v/>
      </c>
      <c r="R534" s="71" t="str">
        <f t="shared" si="98"/>
        <v/>
      </c>
      <c r="S534" s="71" t="str">
        <f t="shared" si="99"/>
        <v/>
      </c>
      <c r="T534" s="71" t="str">
        <f t="shared" si="100"/>
        <v/>
      </c>
      <c r="U534" s="71" t="str">
        <f t="shared" si="101"/>
        <v/>
      </c>
      <c r="V534" s="41"/>
      <c r="W534" s="41"/>
    </row>
    <row r="535" spans="4:23" x14ac:dyDescent="0.25">
      <c r="D535" s="18">
        <v>1963</v>
      </c>
      <c r="E535" s="47">
        <f t="shared" si="90"/>
        <v>1</v>
      </c>
      <c r="F535" s="136" t="s">
        <v>535</v>
      </c>
      <c r="G535" s="172">
        <v>200</v>
      </c>
      <c r="H535" s="172">
        <v>200</v>
      </c>
      <c r="J535" s="71">
        <f t="shared" si="91"/>
        <v>200</v>
      </c>
      <c r="K535" s="71">
        <f t="shared" si="91"/>
        <v>200</v>
      </c>
      <c r="L535" s="71">
        <f t="shared" si="92"/>
        <v>200</v>
      </c>
      <c r="M535" s="71">
        <f t="shared" si="93"/>
        <v>200</v>
      </c>
      <c r="N535" s="71" t="str">
        <f t="shared" si="94"/>
        <v/>
      </c>
      <c r="O535" s="71" t="str">
        <f t="shared" si="95"/>
        <v/>
      </c>
      <c r="P535" s="71" t="str">
        <f t="shared" si="96"/>
        <v/>
      </c>
      <c r="Q535" s="71" t="str">
        <f t="shared" si="97"/>
        <v/>
      </c>
      <c r="R535" s="71" t="str">
        <f t="shared" si="98"/>
        <v/>
      </c>
      <c r="S535" s="71" t="str">
        <f t="shared" si="99"/>
        <v/>
      </c>
      <c r="T535" s="71" t="str">
        <f t="shared" si="100"/>
        <v/>
      </c>
      <c r="U535" s="71" t="str">
        <f t="shared" si="101"/>
        <v/>
      </c>
      <c r="V535" s="41"/>
      <c r="W535" s="41"/>
    </row>
    <row r="536" spans="4:23" x14ac:dyDescent="0.25">
      <c r="D536" s="18">
        <v>1963</v>
      </c>
      <c r="E536" s="47">
        <f t="shared" si="90"/>
        <v>1</v>
      </c>
      <c r="F536" s="136" t="s">
        <v>536</v>
      </c>
      <c r="G536" s="172">
        <v>200</v>
      </c>
      <c r="H536" s="172">
        <v>200</v>
      </c>
      <c r="J536" s="71">
        <f t="shared" si="91"/>
        <v>200</v>
      </c>
      <c r="K536" s="71">
        <f t="shared" si="91"/>
        <v>200</v>
      </c>
      <c r="L536" s="71">
        <f t="shared" si="92"/>
        <v>200</v>
      </c>
      <c r="M536" s="71">
        <f t="shared" si="93"/>
        <v>200</v>
      </c>
      <c r="N536" s="71" t="str">
        <f t="shared" si="94"/>
        <v/>
      </c>
      <c r="O536" s="71" t="str">
        <f t="shared" si="95"/>
        <v/>
      </c>
      <c r="P536" s="71" t="str">
        <f t="shared" si="96"/>
        <v/>
      </c>
      <c r="Q536" s="71" t="str">
        <f t="shared" si="97"/>
        <v/>
      </c>
      <c r="R536" s="71" t="str">
        <f t="shared" si="98"/>
        <v/>
      </c>
      <c r="S536" s="71" t="str">
        <f t="shared" si="99"/>
        <v/>
      </c>
      <c r="T536" s="71" t="str">
        <f t="shared" si="100"/>
        <v/>
      </c>
      <c r="U536" s="71" t="str">
        <f t="shared" si="101"/>
        <v/>
      </c>
      <c r="V536" s="41"/>
      <c r="W536" s="41"/>
    </row>
    <row r="537" spans="4:23" x14ac:dyDescent="0.25">
      <c r="D537" s="18">
        <v>1963</v>
      </c>
      <c r="E537" s="47">
        <f t="shared" si="90"/>
        <v>1</v>
      </c>
      <c r="F537" s="136" t="s">
        <v>537</v>
      </c>
      <c r="G537" s="172">
        <v>200</v>
      </c>
      <c r="H537" s="172">
        <v>200</v>
      </c>
      <c r="J537" s="71">
        <f t="shared" si="91"/>
        <v>200</v>
      </c>
      <c r="K537" s="71">
        <f t="shared" si="91"/>
        <v>200</v>
      </c>
      <c r="L537" s="71">
        <f t="shared" si="92"/>
        <v>200</v>
      </c>
      <c r="M537" s="71">
        <f t="shared" si="93"/>
        <v>200</v>
      </c>
      <c r="N537" s="71" t="str">
        <f t="shared" si="94"/>
        <v/>
      </c>
      <c r="O537" s="71" t="str">
        <f t="shared" si="95"/>
        <v/>
      </c>
      <c r="P537" s="71" t="str">
        <f t="shared" si="96"/>
        <v/>
      </c>
      <c r="Q537" s="71" t="str">
        <f t="shared" si="97"/>
        <v/>
      </c>
      <c r="R537" s="71" t="str">
        <f t="shared" si="98"/>
        <v/>
      </c>
      <c r="S537" s="71" t="str">
        <f t="shared" si="99"/>
        <v/>
      </c>
      <c r="T537" s="71" t="str">
        <f t="shared" si="100"/>
        <v/>
      </c>
      <c r="U537" s="71" t="str">
        <f t="shared" si="101"/>
        <v/>
      </c>
      <c r="V537" s="41"/>
      <c r="W537" s="41"/>
    </row>
    <row r="538" spans="4:23" x14ac:dyDescent="0.25">
      <c r="D538" s="18">
        <v>1963</v>
      </c>
      <c r="E538" s="47">
        <f t="shared" si="90"/>
        <v>1</v>
      </c>
      <c r="F538" s="136" t="s">
        <v>538</v>
      </c>
      <c r="G538" s="172">
        <v>200</v>
      </c>
      <c r="H538" s="172">
        <v>200</v>
      </c>
      <c r="J538" s="71">
        <f t="shared" si="91"/>
        <v>200</v>
      </c>
      <c r="K538" s="71">
        <f t="shared" si="91"/>
        <v>200</v>
      </c>
      <c r="L538" s="71">
        <f t="shared" si="92"/>
        <v>200</v>
      </c>
      <c r="M538" s="71">
        <f t="shared" si="93"/>
        <v>200</v>
      </c>
      <c r="N538" s="71" t="str">
        <f t="shared" si="94"/>
        <v/>
      </c>
      <c r="O538" s="71" t="str">
        <f t="shared" si="95"/>
        <v/>
      </c>
      <c r="P538" s="71" t="str">
        <f t="shared" si="96"/>
        <v/>
      </c>
      <c r="Q538" s="71" t="str">
        <f t="shared" si="97"/>
        <v/>
      </c>
      <c r="R538" s="71" t="str">
        <f t="shared" si="98"/>
        <v/>
      </c>
      <c r="S538" s="71" t="str">
        <f t="shared" si="99"/>
        <v/>
      </c>
      <c r="T538" s="71" t="str">
        <f t="shared" si="100"/>
        <v/>
      </c>
      <c r="U538" s="71" t="str">
        <f t="shared" si="101"/>
        <v/>
      </c>
      <c r="V538" s="41"/>
      <c r="W538" s="41"/>
    </row>
    <row r="539" spans="4:23" x14ac:dyDescent="0.25">
      <c r="D539" s="18">
        <v>1963</v>
      </c>
      <c r="E539" s="47">
        <f t="shared" si="90"/>
        <v>1</v>
      </c>
      <c r="F539" s="136" t="s">
        <v>539</v>
      </c>
      <c r="G539" s="172">
        <v>200</v>
      </c>
      <c r="H539" s="172">
        <v>200</v>
      </c>
      <c r="J539" s="71">
        <f t="shared" si="91"/>
        <v>200</v>
      </c>
      <c r="K539" s="71">
        <f t="shared" si="91"/>
        <v>200</v>
      </c>
      <c r="L539" s="71">
        <f t="shared" si="92"/>
        <v>200</v>
      </c>
      <c r="M539" s="71">
        <f t="shared" si="93"/>
        <v>200</v>
      </c>
      <c r="N539" s="71" t="str">
        <f t="shared" si="94"/>
        <v/>
      </c>
      <c r="O539" s="71" t="str">
        <f t="shared" si="95"/>
        <v/>
      </c>
      <c r="P539" s="71" t="str">
        <f t="shared" si="96"/>
        <v/>
      </c>
      <c r="Q539" s="71" t="str">
        <f t="shared" si="97"/>
        <v/>
      </c>
      <c r="R539" s="71" t="str">
        <f t="shared" si="98"/>
        <v/>
      </c>
      <c r="S539" s="71" t="str">
        <f t="shared" si="99"/>
        <v/>
      </c>
      <c r="T539" s="71" t="str">
        <f t="shared" si="100"/>
        <v/>
      </c>
      <c r="U539" s="71" t="str">
        <f t="shared" si="101"/>
        <v/>
      </c>
      <c r="V539" s="41"/>
      <c r="W539" s="41"/>
    </row>
    <row r="540" spans="4:23" x14ac:dyDescent="0.25">
      <c r="D540" s="18">
        <v>1963</v>
      </c>
      <c r="E540" s="47">
        <f t="shared" si="90"/>
        <v>1</v>
      </c>
      <c r="F540" s="136" t="s">
        <v>540</v>
      </c>
      <c r="G540" s="172">
        <v>200</v>
      </c>
      <c r="H540" s="172">
        <v>200</v>
      </c>
      <c r="J540" s="71">
        <f t="shared" si="91"/>
        <v>200</v>
      </c>
      <c r="K540" s="71">
        <f t="shared" si="91"/>
        <v>200</v>
      </c>
      <c r="L540" s="71">
        <f t="shared" si="92"/>
        <v>200</v>
      </c>
      <c r="M540" s="71">
        <f t="shared" si="93"/>
        <v>200</v>
      </c>
      <c r="N540" s="71" t="str">
        <f t="shared" si="94"/>
        <v/>
      </c>
      <c r="O540" s="71" t="str">
        <f t="shared" si="95"/>
        <v/>
      </c>
      <c r="P540" s="71" t="str">
        <f t="shared" si="96"/>
        <v/>
      </c>
      <c r="Q540" s="71" t="str">
        <f t="shared" si="97"/>
        <v/>
      </c>
      <c r="R540" s="71" t="str">
        <f t="shared" si="98"/>
        <v/>
      </c>
      <c r="S540" s="71" t="str">
        <f t="shared" si="99"/>
        <v/>
      </c>
      <c r="T540" s="71" t="str">
        <f t="shared" si="100"/>
        <v/>
      </c>
      <c r="U540" s="71" t="str">
        <f t="shared" si="101"/>
        <v/>
      </c>
      <c r="V540" s="41"/>
      <c r="W540" s="41"/>
    </row>
    <row r="541" spans="4:23" x14ac:dyDescent="0.25">
      <c r="D541" s="18">
        <v>1963</v>
      </c>
      <c r="E541" s="47">
        <f t="shared" si="90"/>
        <v>1</v>
      </c>
      <c r="F541" s="136" t="s">
        <v>541</v>
      </c>
      <c r="G541" s="172">
        <v>200</v>
      </c>
      <c r="H541" s="172">
        <v>200</v>
      </c>
      <c r="J541" s="71">
        <f t="shared" si="91"/>
        <v>200</v>
      </c>
      <c r="K541" s="71">
        <f t="shared" si="91"/>
        <v>200</v>
      </c>
      <c r="L541" s="71">
        <f t="shared" si="92"/>
        <v>200</v>
      </c>
      <c r="M541" s="71">
        <f t="shared" si="93"/>
        <v>200</v>
      </c>
      <c r="N541" s="71" t="str">
        <f t="shared" si="94"/>
        <v/>
      </c>
      <c r="O541" s="71" t="str">
        <f t="shared" si="95"/>
        <v/>
      </c>
      <c r="P541" s="71" t="str">
        <f t="shared" si="96"/>
        <v/>
      </c>
      <c r="Q541" s="71" t="str">
        <f t="shared" si="97"/>
        <v/>
      </c>
      <c r="R541" s="71" t="str">
        <f t="shared" si="98"/>
        <v/>
      </c>
      <c r="S541" s="71" t="str">
        <f t="shared" si="99"/>
        <v/>
      </c>
      <c r="T541" s="71" t="str">
        <f t="shared" si="100"/>
        <v/>
      </c>
      <c r="U541" s="71" t="str">
        <f t="shared" si="101"/>
        <v/>
      </c>
      <c r="V541" s="41"/>
      <c r="W541" s="41"/>
    </row>
    <row r="542" spans="4:23" x14ac:dyDescent="0.25">
      <c r="D542" s="18">
        <v>1963</v>
      </c>
      <c r="E542" s="47">
        <f t="shared" si="90"/>
        <v>1</v>
      </c>
      <c r="F542" s="136" t="s">
        <v>542</v>
      </c>
      <c r="G542" s="172">
        <v>200</v>
      </c>
      <c r="H542" s="172">
        <v>200</v>
      </c>
      <c r="J542" s="71">
        <f t="shared" si="91"/>
        <v>200</v>
      </c>
      <c r="K542" s="71">
        <f t="shared" si="91"/>
        <v>200</v>
      </c>
      <c r="L542" s="71">
        <f t="shared" si="92"/>
        <v>200</v>
      </c>
      <c r="M542" s="71">
        <f t="shared" si="93"/>
        <v>200</v>
      </c>
      <c r="N542" s="71" t="str">
        <f t="shared" si="94"/>
        <v/>
      </c>
      <c r="O542" s="71" t="str">
        <f t="shared" si="95"/>
        <v/>
      </c>
      <c r="P542" s="71" t="str">
        <f t="shared" si="96"/>
        <v/>
      </c>
      <c r="Q542" s="71" t="str">
        <f t="shared" si="97"/>
        <v/>
      </c>
      <c r="R542" s="71" t="str">
        <f t="shared" si="98"/>
        <v/>
      </c>
      <c r="S542" s="71" t="str">
        <f t="shared" si="99"/>
        <v/>
      </c>
      <c r="T542" s="71" t="str">
        <f t="shared" si="100"/>
        <v/>
      </c>
      <c r="U542" s="71" t="str">
        <f t="shared" si="101"/>
        <v/>
      </c>
      <c r="V542" s="41"/>
      <c r="W542" s="41"/>
    </row>
    <row r="543" spans="4:23" x14ac:dyDescent="0.25">
      <c r="D543" s="18">
        <v>1964</v>
      </c>
      <c r="E543" s="47">
        <f t="shared" si="90"/>
        <v>4</v>
      </c>
      <c r="F543" s="136" t="s">
        <v>543</v>
      </c>
      <c r="G543" s="172">
        <v>200</v>
      </c>
      <c r="H543" s="172">
        <v>200</v>
      </c>
      <c r="J543" s="71">
        <f t="shared" si="91"/>
        <v>200</v>
      </c>
      <c r="K543" s="71">
        <f t="shared" si="91"/>
        <v>200</v>
      </c>
      <c r="L543" s="71" t="str">
        <f t="shared" si="92"/>
        <v/>
      </c>
      <c r="M543" s="71" t="str">
        <f t="shared" si="93"/>
        <v/>
      </c>
      <c r="N543" s="71" t="str">
        <f t="shared" si="94"/>
        <v/>
      </c>
      <c r="O543" s="71" t="str">
        <f t="shared" si="95"/>
        <v/>
      </c>
      <c r="P543" s="71" t="str">
        <f t="shared" si="96"/>
        <v/>
      </c>
      <c r="Q543" s="71" t="str">
        <f t="shared" si="97"/>
        <v/>
      </c>
      <c r="R543" s="71">
        <f t="shared" si="98"/>
        <v>200</v>
      </c>
      <c r="S543" s="71">
        <f t="shared" si="99"/>
        <v>200</v>
      </c>
      <c r="T543" s="71" t="str">
        <f t="shared" si="100"/>
        <v/>
      </c>
      <c r="U543" s="71" t="str">
        <f t="shared" si="101"/>
        <v/>
      </c>
      <c r="V543" s="41"/>
      <c r="W543" s="41"/>
    </row>
    <row r="544" spans="4:23" x14ac:dyDescent="0.25">
      <c r="D544" s="18">
        <v>1964</v>
      </c>
      <c r="E544" s="47">
        <f t="shared" si="90"/>
        <v>4</v>
      </c>
      <c r="F544" s="136" t="s">
        <v>544</v>
      </c>
      <c r="G544" s="172">
        <v>200</v>
      </c>
      <c r="H544" s="172">
        <v>200</v>
      </c>
      <c r="J544" s="71">
        <f t="shared" si="91"/>
        <v>200</v>
      </c>
      <c r="K544" s="71">
        <f t="shared" si="91"/>
        <v>200</v>
      </c>
      <c r="L544" s="71" t="str">
        <f t="shared" si="92"/>
        <v/>
      </c>
      <c r="M544" s="71" t="str">
        <f t="shared" si="93"/>
        <v/>
      </c>
      <c r="N544" s="71" t="str">
        <f t="shared" si="94"/>
        <v/>
      </c>
      <c r="O544" s="71" t="str">
        <f t="shared" si="95"/>
        <v/>
      </c>
      <c r="P544" s="71" t="str">
        <f t="shared" si="96"/>
        <v/>
      </c>
      <c r="Q544" s="71" t="str">
        <f t="shared" si="97"/>
        <v/>
      </c>
      <c r="R544" s="71">
        <f t="shared" si="98"/>
        <v>200</v>
      </c>
      <c r="S544" s="71">
        <f t="shared" si="99"/>
        <v>200</v>
      </c>
      <c r="T544" s="71" t="str">
        <f t="shared" si="100"/>
        <v/>
      </c>
      <c r="U544" s="71" t="str">
        <f t="shared" si="101"/>
        <v/>
      </c>
      <c r="V544" s="41"/>
      <c r="W544" s="41"/>
    </row>
    <row r="545" spans="4:23" x14ac:dyDescent="0.25">
      <c r="D545" s="18">
        <v>1964</v>
      </c>
      <c r="E545" s="47">
        <f t="shared" si="90"/>
        <v>4</v>
      </c>
      <c r="F545" s="136" t="s">
        <v>545</v>
      </c>
      <c r="G545" s="172">
        <v>200</v>
      </c>
      <c r="H545" s="172">
        <v>200</v>
      </c>
      <c r="J545" s="71">
        <f t="shared" si="91"/>
        <v>200</v>
      </c>
      <c r="K545" s="71">
        <f t="shared" si="91"/>
        <v>200</v>
      </c>
      <c r="L545" s="71" t="str">
        <f t="shared" si="92"/>
        <v/>
      </c>
      <c r="M545" s="71" t="str">
        <f t="shared" si="93"/>
        <v/>
      </c>
      <c r="N545" s="71" t="str">
        <f t="shared" si="94"/>
        <v/>
      </c>
      <c r="O545" s="71" t="str">
        <f t="shared" si="95"/>
        <v/>
      </c>
      <c r="P545" s="71" t="str">
        <f t="shared" si="96"/>
        <v/>
      </c>
      <c r="Q545" s="71" t="str">
        <f t="shared" si="97"/>
        <v/>
      </c>
      <c r="R545" s="71">
        <f t="shared" si="98"/>
        <v>200</v>
      </c>
      <c r="S545" s="71">
        <f t="shared" si="99"/>
        <v>200</v>
      </c>
      <c r="T545" s="71" t="str">
        <f t="shared" si="100"/>
        <v/>
      </c>
      <c r="U545" s="71" t="str">
        <f t="shared" si="101"/>
        <v/>
      </c>
      <c r="V545" s="41"/>
      <c r="W545" s="41"/>
    </row>
    <row r="546" spans="4:23" x14ac:dyDescent="0.25">
      <c r="D546" s="18">
        <v>1964</v>
      </c>
      <c r="E546" s="47">
        <f t="shared" si="90"/>
        <v>4</v>
      </c>
      <c r="F546" s="136" t="s">
        <v>546</v>
      </c>
      <c r="G546" s="172">
        <v>200</v>
      </c>
      <c r="H546" s="172">
        <v>200</v>
      </c>
      <c r="J546" s="71">
        <f t="shared" si="91"/>
        <v>200</v>
      </c>
      <c r="K546" s="71">
        <f t="shared" si="91"/>
        <v>200</v>
      </c>
      <c r="L546" s="71" t="str">
        <f t="shared" si="92"/>
        <v/>
      </c>
      <c r="M546" s="71" t="str">
        <f t="shared" si="93"/>
        <v/>
      </c>
      <c r="N546" s="71" t="str">
        <f t="shared" si="94"/>
        <v/>
      </c>
      <c r="O546" s="71" t="str">
        <f t="shared" si="95"/>
        <v/>
      </c>
      <c r="P546" s="71" t="str">
        <f t="shared" si="96"/>
        <v/>
      </c>
      <c r="Q546" s="71" t="str">
        <f t="shared" si="97"/>
        <v/>
      </c>
      <c r="R546" s="71">
        <f t="shared" si="98"/>
        <v>200</v>
      </c>
      <c r="S546" s="71">
        <f t="shared" si="99"/>
        <v>200</v>
      </c>
      <c r="T546" s="71" t="str">
        <f t="shared" si="100"/>
        <v/>
      </c>
      <c r="U546" s="71" t="str">
        <f t="shared" si="101"/>
        <v/>
      </c>
      <c r="V546" s="41"/>
      <c r="W546" s="41"/>
    </row>
    <row r="547" spans="4:23" x14ac:dyDescent="0.25">
      <c r="D547" s="18">
        <v>1964</v>
      </c>
      <c r="E547" s="47">
        <f t="shared" si="90"/>
        <v>4</v>
      </c>
      <c r="F547" s="136" t="s">
        <v>547</v>
      </c>
      <c r="G547" s="172">
        <v>200</v>
      </c>
      <c r="H547" s="172">
        <v>200</v>
      </c>
      <c r="J547" s="71">
        <f t="shared" si="91"/>
        <v>200</v>
      </c>
      <c r="K547" s="71">
        <f t="shared" si="91"/>
        <v>200</v>
      </c>
      <c r="L547" s="71" t="str">
        <f t="shared" si="92"/>
        <v/>
      </c>
      <c r="M547" s="71" t="str">
        <f t="shared" si="93"/>
        <v/>
      </c>
      <c r="N547" s="71" t="str">
        <f t="shared" si="94"/>
        <v/>
      </c>
      <c r="O547" s="71" t="str">
        <f t="shared" si="95"/>
        <v/>
      </c>
      <c r="P547" s="71" t="str">
        <f t="shared" si="96"/>
        <v/>
      </c>
      <c r="Q547" s="71" t="str">
        <f t="shared" si="97"/>
        <v/>
      </c>
      <c r="R547" s="71">
        <f t="shared" si="98"/>
        <v>200</v>
      </c>
      <c r="S547" s="71">
        <f t="shared" si="99"/>
        <v>200</v>
      </c>
      <c r="T547" s="71" t="str">
        <f t="shared" si="100"/>
        <v/>
      </c>
      <c r="U547" s="71" t="str">
        <f t="shared" si="101"/>
        <v/>
      </c>
      <c r="V547" s="41"/>
      <c r="W547" s="41"/>
    </row>
    <row r="548" spans="4:23" x14ac:dyDescent="0.25">
      <c r="D548" s="18">
        <v>1964</v>
      </c>
      <c r="E548" s="47">
        <f t="shared" si="90"/>
        <v>4</v>
      </c>
      <c r="F548" s="136" t="s">
        <v>548</v>
      </c>
      <c r="G548" s="172">
        <v>200</v>
      </c>
      <c r="H548" s="172">
        <v>200</v>
      </c>
      <c r="J548" s="71">
        <f t="shared" si="91"/>
        <v>200</v>
      </c>
      <c r="K548" s="71">
        <f t="shared" si="91"/>
        <v>200</v>
      </c>
      <c r="L548" s="71" t="str">
        <f t="shared" si="92"/>
        <v/>
      </c>
      <c r="M548" s="71" t="str">
        <f t="shared" si="93"/>
        <v/>
      </c>
      <c r="N548" s="71" t="str">
        <f t="shared" si="94"/>
        <v/>
      </c>
      <c r="O548" s="71" t="str">
        <f t="shared" si="95"/>
        <v/>
      </c>
      <c r="P548" s="71" t="str">
        <f t="shared" si="96"/>
        <v/>
      </c>
      <c r="Q548" s="71" t="str">
        <f t="shared" si="97"/>
        <v/>
      </c>
      <c r="R548" s="71">
        <f t="shared" si="98"/>
        <v>200</v>
      </c>
      <c r="S548" s="71">
        <f t="shared" si="99"/>
        <v>200</v>
      </c>
      <c r="T548" s="71" t="str">
        <f t="shared" si="100"/>
        <v/>
      </c>
      <c r="U548" s="71" t="str">
        <f t="shared" si="101"/>
        <v/>
      </c>
      <c r="V548" s="41"/>
      <c r="W548" s="41"/>
    </row>
    <row r="549" spans="4:23" x14ac:dyDescent="0.25">
      <c r="D549" s="18">
        <v>1964</v>
      </c>
      <c r="E549" s="47">
        <f t="shared" si="90"/>
        <v>4</v>
      </c>
      <c r="F549" s="136" t="s">
        <v>549</v>
      </c>
      <c r="G549" s="172">
        <v>200</v>
      </c>
      <c r="H549" s="172">
        <v>200</v>
      </c>
      <c r="J549" s="71">
        <f t="shared" si="91"/>
        <v>200</v>
      </c>
      <c r="K549" s="71">
        <f t="shared" si="91"/>
        <v>200</v>
      </c>
      <c r="L549" s="71" t="str">
        <f t="shared" si="92"/>
        <v/>
      </c>
      <c r="M549" s="71" t="str">
        <f t="shared" si="93"/>
        <v/>
      </c>
      <c r="N549" s="71" t="str">
        <f t="shared" si="94"/>
        <v/>
      </c>
      <c r="O549" s="71" t="str">
        <f t="shared" si="95"/>
        <v/>
      </c>
      <c r="P549" s="71" t="str">
        <f t="shared" si="96"/>
        <v/>
      </c>
      <c r="Q549" s="71" t="str">
        <f t="shared" si="97"/>
        <v/>
      </c>
      <c r="R549" s="71">
        <f t="shared" si="98"/>
        <v>200</v>
      </c>
      <c r="S549" s="71">
        <f t="shared" si="99"/>
        <v>200</v>
      </c>
      <c r="T549" s="71" t="str">
        <f t="shared" si="100"/>
        <v/>
      </c>
      <c r="U549" s="71" t="str">
        <f t="shared" si="101"/>
        <v/>
      </c>
      <c r="V549" s="41"/>
      <c r="W549" s="41"/>
    </row>
    <row r="550" spans="4:23" x14ac:dyDescent="0.25">
      <c r="D550" s="18">
        <v>1964</v>
      </c>
      <c r="E550" s="47">
        <f t="shared" si="90"/>
        <v>4</v>
      </c>
      <c r="F550" s="136" t="s">
        <v>550</v>
      </c>
      <c r="G550" s="172">
        <v>200</v>
      </c>
      <c r="H550" s="172">
        <v>200</v>
      </c>
      <c r="J550" s="71">
        <f t="shared" si="91"/>
        <v>200</v>
      </c>
      <c r="K550" s="71">
        <f t="shared" si="91"/>
        <v>200</v>
      </c>
      <c r="L550" s="71" t="str">
        <f t="shared" si="92"/>
        <v/>
      </c>
      <c r="M550" s="71" t="str">
        <f t="shared" si="93"/>
        <v/>
      </c>
      <c r="N550" s="71" t="str">
        <f t="shared" si="94"/>
        <v/>
      </c>
      <c r="O550" s="71" t="str">
        <f t="shared" si="95"/>
        <v/>
      </c>
      <c r="P550" s="71" t="str">
        <f t="shared" si="96"/>
        <v/>
      </c>
      <c r="Q550" s="71" t="str">
        <f t="shared" si="97"/>
        <v/>
      </c>
      <c r="R550" s="71">
        <f t="shared" si="98"/>
        <v>200</v>
      </c>
      <c r="S550" s="71">
        <f t="shared" si="99"/>
        <v>200</v>
      </c>
      <c r="T550" s="71" t="str">
        <f t="shared" si="100"/>
        <v/>
      </c>
      <c r="U550" s="71" t="str">
        <f t="shared" si="101"/>
        <v/>
      </c>
      <c r="V550" s="41"/>
      <c r="W550" s="41"/>
    </row>
    <row r="551" spans="4:23" x14ac:dyDescent="0.25">
      <c r="D551" s="18">
        <v>1964</v>
      </c>
      <c r="E551" s="47">
        <f t="shared" si="90"/>
        <v>4</v>
      </c>
      <c r="F551" s="136" t="s">
        <v>551</v>
      </c>
      <c r="G551" s="172">
        <v>200</v>
      </c>
      <c r="H551" s="172">
        <v>200</v>
      </c>
      <c r="J551" s="71">
        <f t="shared" si="91"/>
        <v>200</v>
      </c>
      <c r="K551" s="71">
        <f t="shared" si="91"/>
        <v>200</v>
      </c>
      <c r="L551" s="71" t="str">
        <f t="shared" si="92"/>
        <v/>
      </c>
      <c r="M551" s="71" t="str">
        <f t="shared" si="93"/>
        <v/>
      </c>
      <c r="N551" s="71" t="str">
        <f t="shared" si="94"/>
        <v/>
      </c>
      <c r="O551" s="71" t="str">
        <f t="shared" si="95"/>
        <v/>
      </c>
      <c r="P551" s="71" t="str">
        <f t="shared" si="96"/>
        <v/>
      </c>
      <c r="Q551" s="71" t="str">
        <f t="shared" si="97"/>
        <v/>
      </c>
      <c r="R551" s="71">
        <f t="shared" si="98"/>
        <v>200</v>
      </c>
      <c r="S551" s="71">
        <f t="shared" si="99"/>
        <v>200</v>
      </c>
      <c r="T551" s="71" t="str">
        <f t="shared" si="100"/>
        <v/>
      </c>
      <c r="U551" s="71" t="str">
        <f t="shared" si="101"/>
        <v/>
      </c>
      <c r="V551" s="41"/>
      <c r="W551" s="41"/>
    </row>
    <row r="552" spans="4:23" x14ac:dyDescent="0.25">
      <c r="D552" s="18">
        <v>1964</v>
      </c>
      <c r="E552" s="47">
        <f t="shared" ref="E552:E615" si="102">INDEX($B$39:$B$121,MATCH($D552,$A$39:$A$121,0),1)</f>
        <v>4</v>
      </c>
      <c r="F552" s="136" t="s">
        <v>552</v>
      </c>
      <c r="G552" s="172">
        <v>200</v>
      </c>
      <c r="H552" s="172">
        <v>200</v>
      </c>
      <c r="J552" s="71">
        <f t="shared" ref="J552:K615" si="103">G552</f>
        <v>200</v>
      </c>
      <c r="K552" s="71">
        <f t="shared" si="103"/>
        <v>200</v>
      </c>
      <c r="L552" s="71" t="str">
        <f t="shared" ref="L552:L615" si="104">IF($E552=L$36,$G552,"")</f>
        <v/>
      </c>
      <c r="M552" s="71" t="str">
        <f t="shared" ref="M552:M615" si="105">IF($E552=M$36,$H552,"")</f>
        <v/>
      </c>
      <c r="N552" s="71" t="str">
        <f t="shared" ref="N552:N615" si="106">IF($E552=N$36,$G552,"")</f>
        <v/>
      </c>
      <c r="O552" s="71" t="str">
        <f t="shared" ref="O552:O615" si="107">IF($E552=O$36,$H552,"")</f>
        <v/>
      </c>
      <c r="P552" s="71" t="str">
        <f t="shared" ref="P552:P615" si="108">IF($E552=P$36,$G552,"")</f>
        <v/>
      </c>
      <c r="Q552" s="71" t="str">
        <f t="shared" ref="Q552:Q615" si="109">IF($E552=Q$36,$H552,"")</f>
        <v/>
      </c>
      <c r="R552" s="71">
        <f t="shared" ref="R552:R615" si="110">IF($E552=R$36,$G552,"")</f>
        <v>200</v>
      </c>
      <c r="S552" s="71">
        <f t="shared" ref="S552:S615" si="111">IF($E552=S$36,$H552,"")</f>
        <v>200</v>
      </c>
      <c r="T552" s="71" t="str">
        <f t="shared" ref="T552:T615" si="112">IF($E552=T$36,$G552,"")</f>
        <v/>
      </c>
      <c r="U552" s="71" t="str">
        <f t="shared" ref="U552:U615" si="113">IF($E552=U$36,$H552,"")</f>
        <v/>
      </c>
      <c r="V552" s="41"/>
      <c r="W552" s="41"/>
    </row>
    <row r="553" spans="4:23" x14ac:dyDescent="0.25">
      <c r="D553" s="18">
        <v>1964</v>
      </c>
      <c r="E553" s="47">
        <f t="shared" si="102"/>
        <v>4</v>
      </c>
      <c r="F553" s="136" t="s">
        <v>553</v>
      </c>
      <c r="G553" s="172">
        <v>200</v>
      </c>
      <c r="H553" s="172">
        <v>200</v>
      </c>
      <c r="J553" s="71">
        <f t="shared" si="103"/>
        <v>200</v>
      </c>
      <c r="K553" s="71">
        <f t="shared" si="103"/>
        <v>200</v>
      </c>
      <c r="L553" s="71" t="str">
        <f t="shared" si="104"/>
        <v/>
      </c>
      <c r="M553" s="71" t="str">
        <f t="shared" si="105"/>
        <v/>
      </c>
      <c r="N553" s="71" t="str">
        <f t="shared" si="106"/>
        <v/>
      </c>
      <c r="O553" s="71" t="str">
        <f t="shared" si="107"/>
        <v/>
      </c>
      <c r="P553" s="71" t="str">
        <f t="shared" si="108"/>
        <v/>
      </c>
      <c r="Q553" s="71" t="str">
        <f t="shared" si="109"/>
        <v/>
      </c>
      <c r="R553" s="71">
        <f t="shared" si="110"/>
        <v>200</v>
      </c>
      <c r="S553" s="71">
        <f t="shared" si="111"/>
        <v>200</v>
      </c>
      <c r="T553" s="71" t="str">
        <f t="shared" si="112"/>
        <v/>
      </c>
      <c r="U553" s="71" t="str">
        <f t="shared" si="113"/>
        <v/>
      </c>
      <c r="V553" s="41"/>
      <c r="W553" s="41"/>
    </row>
    <row r="554" spans="4:23" x14ac:dyDescent="0.25">
      <c r="D554" s="18">
        <v>1964</v>
      </c>
      <c r="E554" s="47">
        <f t="shared" si="102"/>
        <v>4</v>
      </c>
      <c r="F554" s="136" t="s">
        <v>554</v>
      </c>
      <c r="G554" s="172">
        <v>200</v>
      </c>
      <c r="H554" s="172">
        <v>200</v>
      </c>
      <c r="J554" s="71">
        <f t="shared" si="103"/>
        <v>200</v>
      </c>
      <c r="K554" s="71">
        <f t="shared" si="103"/>
        <v>200</v>
      </c>
      <c r="L554" s="71" t="str">
        <f t="shared" si="104"/>
        <v/>
      </c>
      <c r="M554" s="71" t="str">
        <f t="shared" si="105"/>
        <v/>
      </c>
      <c r="N554" s="71" t="str">
        <f t="shared" si="106"/>
        <v/>
      </c>
      <c r="O554" s="71" t="str">
        <f t="shared" si="107"/>
        <v/>
      </c>
      <c r="P554" s="71" t="str">
        <f t="shared" si="108"/>
        <v/>
      </c>
      <c r="Q554" s="71" t="str">
        <f t="shared" si="109"/>
        <v/>
      </c>
      <c r="R554" s="71">
        <f t="shared" si="110"/>
        <v>200</v>
      </c>
      <c r="S554" s="71">
        <f t="shared" si="111"/>
        <v>200</v>
      </c>
      <c r="T554" s="71" t="str">
        <f t="shared" si="112"/>
        <v/>
      </c>
      <c r="U554" s="71" t="str">
        <f t="shared" si="113"/>
        <v/>
      </c>
      <c r="V554" s="41"/>
      <c r="W554" s="41"/>
    </row>
    <row r="555" spans="4:23" x14ac:dyDescent="0.25">
      <c r="D555" s="18">
        <v>1965</v>
      </c>
      <c r="E555" s="47">
        <f t="shared" si="102"/>
        <v>1</v>
      </c>
      <c r="F555" s="136" t="s">
        <v>555</v>
      </c>
      <c r="G555" s="172">
        <v>200</v>
      </c>
      <c r="H555" s="172">
        <v>200</v>
      </c>
      <c r="J555" s="71">
        <f t="shared" si="103"/>
        <v>200</v>
      </c>
      <c r="K555" s="71">
        <f t="shared" si="103"/>
        <v>200</v>
      </c>
      <c r="L555" s="71">
        <f t="shared" si="104"/>
        <v>200</v>
      </c>
      <c r="M555" s="71">
        <f t="shared" si="105"/>
        <v>200</v>
      </c>
      <c r="N555" s="71" t="str">
        <f t="shared" si="106"/>
        <v/>
      </c>
      <c r="O555" s="71" t="str">
        <f t="shared" si="107"/>
        <v/>
      </c>
      <c r="P555" s="71" t="str">
        <f t="shared" si="108"/>
        <v/>
      </c>
      <c r="Q555" s="71" t="str">
        <f t="shared" si="109"/>
        <v/>
      </c>
      <c r="R555" s="71" t="str">
        <f t="shared" si="110"/>
        <v/>
      </c>
      <c r="S555" s="71" t="str">
        <f t="shared" si="111"/>
        <v/>
      </c>
      <c r="T555" s="71" t="str">
        <f t="shared" si="112"/>
        <v/>
      </c>
      <c r="U555" s="71" t="str">
        <f t="shared" si="113"/>
        <v/>
      </c>
      <c r="V555" s="41"/>
      <c r="W555" s="41"/>
    </row>
    <row r="556" spans="4:23" x14ac:dyDescent="0.25">
      <c r="D556" s="18">
        <v>1965</v>
      </c>
      <c r="E556" s="47">
        <f t="shared" si="102"/>
        <v>1</v>
      </c>
      <c r="F556" s="136" t="s">
        <v>556</v>
      </c>
      <c r="G556" s="172">
        <v>200</v>
      </c>
      <c r="H556" s="172">
        <v>200</v>
      </c>
      <c r="J556" s="71">
        <f t="shared" si="103"/>
        <v>200</v>
      </c>
      <c r="K556" s="71">
        <f t="shared" si="103"/>
        <v>200</v>
      </c>
      <c r="L556" s="71">
        <f t="shared" si="104"/>
        <v>200</v>
      </c>
      <c r="M556" s="71">
        <f t="shared" si="105"/>
        <v>200</v>
      </c>
      <c r="N556" s="71" t="str">
        <f t="shared" si="106"/>
        <v/>
      </c>
      <c r="O556" s="71" t="str">
        <f t="shared" si="107"/>
        <v/>
      </c>
      <c r="P556" s="71" t="str">
        <f t="shared" si="108"/>
        <v/>
      </c>
      <c r="Q556" s="71" t="str">
        <f t="shared" si="109"/>
        <v/>
      </c>
      <c r="R556" s="71" t="str">
        <f t="shared" si="110"/>
        <v/>
      </c>
      <c r="S556" s="71" t="str">
        <f t="shared" si="111"/>
        <v/>
      </c>
      <c r="T556" s="71" t="str">
        <f t="shared" si="112"/>
        <v/>
      </c>
      <c r="U556" s="71" t="str">
        <f t="shared" si="113"/>
        <v/>
      </c>
      <c r="V556" s="41"/>
      <c r="W556" s="41"/>
    </row>
    <row r="557" spans="4:23" x14ac:dyDescent="0.25">
      <c r="D557" s="18">
        <v>1965</v>
      </c>
      <c r="E557" s="47">
        <f t="shared" si="102"/>
        <v>1</v>
      </c>
      <c r="F557" s="136" t="s">
        <v>557</v>
      </c>
      <c r="G557" s="172">
        <v>200</v>
      </c>
      <c r="H557" s="172">
        <v>200</v>
      </c>
      <c r="J557" s="71">
        <f t="shared" si="103"/>
        <v>200</v>
      </c>
      <c r="K557" s="71">
        <f t="shared" si="103"/>
        <v>200</v>
      </c>
      <c r="L557" s="71">
        <f t="shared" si="104"/>
        <v>200</v>
      </c>
      <c r="M557" s="71">
        <f t="shared" si="105"/>
        <v>200</v>
      </c>
      <c r="N557" s="71" t="str">
        <f t="shared" si="106"/>
        <v/>
      </c>
      <c r="O557" s="71" t="str">
        <f t="shared" si="107"/>
        <v/>
      </c>
      <c r="P557" s="71" t="str">
        <f t="shared" si="108"/>
        <v/>
      </c>
      <c r="Q557" s="71" t="str">
        <f t="shared" si="109"/>
        <v/>
      </c>
      <c r="R557" s="71" t="str">
        <f t="shared" si="110"/>
        <v/>
      </c>
      <c r="S557" s="71" t="str">
        <f t="shared" si="111"/>
        <v/>
      </c>
      <c r="T557" s="71" t="str">
        <f t="shared" si="112"/>
        <v/>
      </c>
      <c r="U557" s="71" t="str">
        <f t="shared" si="113"/>
        <v/>
      </c>
      <c r="V557" s="41"/>
      <c r="W557" s="41"/>
    </row>
    <row r="558" spans="4:23" x14ac:dyDescent="0.25">
      <c r="D558" s="18">
        <v>1965</v>
      </c>
      <c r="E558" s="47">
        <f t="shared" si="102"/>
        <v>1</v>
      </c>
      <c r="F558" s="136" t="s">
        <v>558</v>
      </c>
      <c r="G558" s="172">
        <v>200</v>
      </c>
      <c r="H558" s="172">
        <v>200</v>
      </c>
      <c r="J558" s="71">
        <f t="shared" si="103"/>
        <v>200</v>
      </c>
      <c r="K558" s="71">
        <f t="shared" si="103"/>
        <v>200</v>
      </c>
      <c r="L558" s="71">
        <f t="shared" si="104"/>
        <v>200</v>
      </c>
      <c r="M558" s="71">
        <f t="shared" si="105"/>
        <v>200</v>
      </c>
      <c r="N558" s="71" t="str">
        <f t="shared" si="106"/>
        <v/>
      </c>
      <c r="O558" s="71" t="str">
        <f t="shared" si="107"/>
        <v/>
      </c>
      <c r="P558" s="71" t="str">
        <f t="shared" si="108"/>
        <v/>
      </c>
      <c r="Q558" s="71" t="str">
        <f t="shared" si="109"/>
        <v/>
      </c>
      <c r="R558" s="71" t="str">
        <f t="shared" si="110"/>
        <v/>
      </c>
      <c r="S558" s="71" t="str">
        <f t="shared" si="111"/>
        <v/>
      </c>
      <c r="T558" s="71" t="str">
        <f t="shared" si="112"/>
        <v/>
      </c>
      <c r="U558" s="71" t="str">
        <f t="shared" si="113"/>
        <v/>
      </c>
      <c r="V558" s="41"/>
      <c r="W558" s="41"/>
    </row>
    <row r="559" spans="4:23" x14ac:dyDescent="0.25">
      <c r="D559" s="18">
        <v>1965</v>
      </c>
      <c r="E559" s="47">
        <f t="shared" si="102"/>
        <v>1</v>
      </c>
      <c r="F559" s="136" t="s">
        <v>559</v>
      </c>
      <c r="G559" s="172">
        <v>200</v>
      </c>
      <c r="H559" s="172">
        <v>200</v>
      </c>
      <c r="J559" s="71">
        <f t="shared" si="103"/>
        <v>200</v>
      </c>
      <c r="K559" s="71">
        <f t="shared" si="103"/>
        <v>200</v>
      </c>
      <c r="L559" s="71">
        <f t="shared" si="104"/>
        <v>200</v>
      </c>
      <c r="M559" s="71">
        <f t="shared" si="105"/>
        <v>200</v>
      </c>
      <c r="N559" s="71" t="str">
        <f t="shared" si="106"/>
        <v/>
      </c>
      <c r="O559" s="71" t="str">
        <f t="shared" si="107"/>
        <v/>
      </c>
      <c r="P559" s="71" t="str">
        <f t="shared" si="108"/>
        <v/>
      </c>
      <c r="Q559" s="71" t="str">
        <f t="shared" si="109"/>
        <v/>
      </c>
      <c r="R559" s="71" t="str">
        <f t="shared" si="110"/>
        <v/>
      </c>
      <c r="S559" s="71" t="str">
        <f t="shared" si="111"/>
        <v/>
      </c>
      <c r="T559" s="71" t="str">
        <f t="shared" si="112"/>
        <v/>
      </c>
      <c r="U559" s="71" t="str">
        <f t="shared" si="113"/>
        <v/>
      </c>
      <c r="V559" s="41"/>
      <c r="W559" s="41"/>
    </row>
    <row r="560" spans="4:23" x14ac:dyDescent="0.25">
      <c r="D560" s="18">
        <v>1965</v>
      </c>
      <c r="E560" s="47">
        <f t="shared" si="102"/>
        <v>1</v>
      </c>
      <c r="F560" s="136" t="s">
        <v>560</v>
      </c>
      <c r="G560" s="172">
        <v>200</v>
      </c>
      <c r="H560" s="172">
        <v>200</v>
      </c>
      <c r="J560" s="71">
        <f t="shared" si="103"/>
        <v>200</v>
      </c>
      <c r="K560" s="71">
        <f t="shared" si="103"/>
        <v>200</v>
      </c>
      <c r="L560" s="71">
        <f t="shared" si="104"/>
        <v>200</v>
      </c>
      <c r="M560" s="71">
        <f t="shared" si="105"/>
        <v>200</v>
      </c>
      <c r="N560" s="71" t="str">
        <f t="shared" si="106"/>
        <v/>
      </c>
      <c r="O560" s="71" t="str">
        <f t="shared" si="107"/>
        <v/>
      </c>
      <c r="P560" s="71" t="str">
        <f t="shared" si="108"/>
        <v/>
      </c>
      <c r="Q560" s="71" t="str">
        <f t="shared" si="109"/>
        <v/>
      </c>
      <c r="R560" s="71" t="str">
        <f t="shared" si="110"/>
        <v/>
      </c>
      <c r="S560" s="71" t="str">
        <f t="shared" si="111"/>
        <v/>
      </c>
      <c r="T560" s="71" t="str">
        <f t="shared" si="112"/>
        <v/>
      </c>
      <c r="U560" s="71" t="str">
        <f t="shared" si="113"/>
        <v/>
      </c>
      <c r="V560" s="41"/>
      <c r="W560" s="41"/>
    </row>
    <row r="561" spans="4:23" x14ac:dyDescent="0.25">
      <c r="D561" s="18">
        <v>1965</v>
      </c>
      <c r="E561" s="47">
        <f t="shared" si="102"/>
        <v>1</v>
      </c>
      <c r="F561" s="136" t="s">
        <v>561</v>
      </c>
      <c r="G561" s="172">
        <v>200</v>
      </c>
      <c r="H561" s="172">
        <v>200</v>
      </c>
      <c r="J561" s="71">
        <f t="shared" si="103"/>
        <v>200</v>
      </c>
      <c r="K561" s="71">
        <f t="shared" si="103"/>
        <v>200</v>
      </c>
      <c r="L561" s="71">
        <f t="shared" si="104"/>
        <v>200</v>
      </c>
      <c r="M561" s="71">
        <f t="shared" si="105"/>
        <v>200</v>
      </c>
      <c r="N561" s="71" t="str">
        <f t="shared" si="106"/>
        <v/>
      </c>
      <c r="O561" s="71" t="str">
        <f t="shared" si="107"/>
        <v/>
      </c>
      <c r="P561" s="71" t="str">
        <f t="shared" si="108"/>
        <v/>
      </c>
      <c r="Q561" s="71" t="str">
        <f t="shared" si="109"/>
        <v/>
      </c>
      <c r="R561" s="71" t="str">
        <f t="shared" si="110"/>
        <v/>
      </c>
      <c r="S561" s="71" t="str">
        <f t="shared" si="111"/>
        <v/>
      </c>
      <c r="T561" s="71" t="str">
        <f t="shared" si="112"/>
        <v/>
      </c>
      <c r="U561" s="71" t="str">
        <f t="shared" si="113"/>
        <v/>
      </c>
      <c r="V561" s="41"/>
      <c r="W561" s="41"/>
    </row>
    <row r="562" spans="4:23" x14ac:dyDescent="0.25">
      <c r="D562" s="18">
        <v>1965</v>
      </c>
      <c r="E562" s="47">
        <f t="shared" si="102"/>
        <v>1</v>
      </c>
      <c r="F562" s="136" t="s">
        <v>562</v>
      </c>
      <c r="G562" s="172">
        <v>200</v>
      </c>
      <c r="H562" s="172">
        <v>200</v>
      </c>
      <c r="J562" s="71">
        <f t="shared" si="103"/>
        <v>200</v>
      </c>
      <c r="K562" s="71">
        <f t="shared" si="103"/>
        <v>200</v>
      </c>
      <c r="L562" s="71">
        <f t="shared" si="104"/>
        <v>200</v>
      </c>
      <c r="M562" s="71">
        <f t="shared" si="105"/>
        <v>200</v>
      </c>
      <c r="N562" s="71" t="str">
        <f t="shared" si="106"/>
        <v/>
      </c>
      <c r="O562" s="71" t="str">
        <f t="shared" si="107"/>
        <v/>
      </c>
      <c r="P562" s="71" t="str">
        <f t="shared" si="108"/>
        <v/>
      </c>
      <c r="Q562" s="71" t="str">
        <f t="shared" si="109"/>
        <v/>
      </c>
      <c r="R562" s="71" t="str">
        <f t="shared" si="110"/>
        <v/>
      </c>
      <c r="S562" s="71" t="str">
        <f t="shared" si="111"/>
        <v/>
      </c>
      <c r="T562" s="71" t="str">
        <f t="shared" si="112"/>
        <v/>
      </c>
      <c r="U562" s="71" t="str">
        <f t="shared" si="113"/>
        <v/>
      </c>
      <c r="V562" s="41"/>
      <c r="W562" s="41"/>
    </row>
    <row r="563" spans="4:23" x14ac:dyDescent="0.25">
      <c r="D563" s="18">
        <v>1965</v>
      </c>
      <c r="E563" s="47">
        <f t="shared" si="102"/>
        <v>1</v>
      </c>
      <c r="F563" s="136" t="s">
        <v>563</v>
      </c>
      <c r="G563" s="172">
        <v>200</v>
      </c>
      <c r="H563" s="172">
        <v>200</v>
      </c>
      <c r="J563" s="71">
        <f t="shared" si="103"/>
        <v>200</v>
      </c>
      <c r="K563" s="71">
        <f t="shared" si="103"/>
        <v>200</v>
      </c>
      <c r="L563" s="71">
        <f t="shared" si="104"/>
        <v>200</v>
      </c>
      <c r="M563" s="71">
        <f t="shared" si="105"/>
        <v>200</v>
      </c>
      <c r="N563" s="71" t="str">
        <f t="shared" si="106"/>
        <v/>
      </c>
      <c r="O563" s="71" t="str">
        <f t="shared" si="107"/>
        <v/>
      </c>
      <c r="P563" s="71" t="str">
        <f t="shared" si="108"/>
        <v/>
      </c>
      <c r="Q563" s="71" t="str">
        <f t="shared" si="109"/>
        <v/>
      </c>
      <c r="R563" s="71" t="str">
        <f t="shared" si="110"/>
        <v/>
      </c>
      <c r="S563" s="71" t="str">
        <f t="shared" si="111"/>
        <v/>
      </c>
      <c r="T563" s="71" t="str">
        <f t="shared" si="112"/>
        <v/>
      </c>
      <c r="U563" s="71" t="str">
        <f t="shared" si="113"/>
        <v/>
      </c>
      <c r="V563" s="41"/>
      <c r="W563" s="41"/>
    </row>
    <row r="564" spans="4:23" x14ac:dyDescent="0.25">
      <c r="D564" s="18">
        <v>1965</v>
      </c>
      <c r="E564" s="47">
        <f t="shared" si="102"/>
        <v>1</v>
      </c>
      <c r="F564" s="136" t="s">
        <v>564</v>
      </c>
      <c r="G564" s="172">
        <v>200</v>
      </c>
      <c r="H564" s="172">
        <v>200</v>
      </c>
      <c r="J564" s="71">
        <f t="shared" si="103"/>
        <v>200</v>
      </c>
      <c r="K564" s="71">
        <f t="shared" si="103"/>
        <v>200</v>
      </c>
      <c r="L564" s="71">
        <f t="shared" si="104"/>
        <v>200</v>
      </c>
      <c r="M564" s="71">
        <f t="shared" si="105"/>
        <v>200</v>
      </c>
      <c r="N564" s="71" t="str">
        <f t="shared" si="106"/>
        <v/>
      </c>
      <c r="O564" s="71" t="str">
        <f t="shared" si="107"/>
        <v/>
      </c>
      <c r="P564" s="71" t="str">
        <f t="shared" si="108"/>
        <v/>
      </c>
      <c r="Q564" s="71" t="str">
        <f t="shared" si="109"/>
        <v/>
      </c>
      <c r="R564" s="71" t="str">
        <f t="shared" si="110"/>
        <v/>
      </c>
      <c r="S564" s="71" t="str">
        <f t="shared" si="111"/>
        <v/>
      </c>
      <c r="T564" s="71" t="str">
        <f t="shared" si="112"/>
        <v/>
      </c>
      <c r="U564" s="71" t="str">
        <f t="shared" si="113"/>
        <v/>
      </c>
      <c r="V564" s="41"/>
      <c r="W564" s="41"/>
    </row>
    <row r="565" spans="4:23" x14ac:dyDescent="0.25">
      <c r="D565" s="18">
        <v>1965</v>
      </c>
      <c r="E565" s="47">
        <f t="shared" si="102"/>
        <v>1</v>
      </c>
      <c r="F565" s="136" t="s">
        <v>565</v>
      </c>
      <c r="G565" s="172">
        <v>200</v>
      </c>
      <c r="H565" s="172">
        <v>200</v>
      </c>
      <c r="J565" s="71">
        <f t="shared" si="103"/>
        <v>200</v>
      </c>
      <c r="K565" s="71">
        <f t="shared" si="103"/>
        <v>200</v>
      </c>
      <c r="L565" s="71">
        <f t="shared" si="104"/>
        <v>200</v>
      </c>
      <c r="M565" s="71">
        <f t="shared" si="105"/>
        <v>200</v>
      </c>
      <c r="N565" s="71" t="str">
        <f t="shared" si="106"/>
        <v/>
      </c>
      <c r="O565" s="71" t="str">
        <f t="shared" si="107"/>
        <v/>
      </c>
      <c r="P565" s="71" t="str">
        <f t="shared" si="108"/>
        <v/>
      </c>
      <c r="Q565" s="71" t="str">
        <f t="shared" si="109"/>
        <v/>
      </c>
      <c r="R565" s="71" t="str">
        <f t="shared" si="110"/>
        <v/>
      </c>
      <c r="S565" s="71" t="str">
        <f t="shared" si="111"/>
        <v/>
      </c>
      <c r="T565" s="71" t="str">
        <f t="shared" si="112"/>
        <v/>
      </c>
      <c r="U565" s="71" t="str">
        <f t="shared" si="113"/>
        <v/>
      </c>
      <c r="V565" s="41"/>
      <c r="W565" s="41"/>
    </row>
    <row r="566" spans="4:23" x14ac:dyDescent="0.25">
      <c r="D566" s="18">
        <v>1965</v>
      </c>
      <c r="E566" s="47">
        <f t="shared" si="102"/>
        <v>1</v>
      </c>
      <c r="F566" s="136" t="s">
        <v>566</v>
      </c>
      <c r="G566" s="172">
        <v>200</v>
      </c>
      <c r="H566" s="172">
        <v>200</v>
      </c>
      <c r="J566" s="71">
        <f t="shared" si="103"/>
        <v>200</v>
      </c>
      <c r="K566" s="71">
        <f t="shared" si="103"/>
        <v>200</v>
      </c>
      <c r="L566" s="71">
        <f t="shared" si="104"/>
        <v>200</v>
      </c>
      <c r="M566" s="71">
        <f t="shared" si="105"/>
        <v>200</v>
      </c>
      <c r="N566" s="71" t="str">
        <f t="shared" si="106"/>
        <v/>
      </c>
      <c r="O566" s="71" t="str">
        <f t="shared" si="107"/>
        <v/>
      </c>
      <c r="P566" s="71" t="str">
        <f t="shared" si="108"/>
        <v/>
      </c>
      <c r="Q566" s="71" t="str">
        <f t="shared" si="109"/>
        <v/>
      </c>
      <c r="R566" s="71" t="str">
        <f t="shared" si="110"/>
        <v/>
      </c>
      <c r="S566" s="71" t="str">
        <f t="shared" si="111"/>
        <v/>
      </c>
      <c r="T566" s="71" t="str">
        <f t="shared" si="112"/>
        <v/>
      </c>
      <c r="U566" s="71" t="str">
        <f t="shared" si="113"/>
        <v/>
      </c>
      <c r="V566" s="41"/>
      <c r="W566" s="41"/>
    </row>
    <row r="567" spans="4:23" x14ac:dyDescent="0.25">
      <c r="D567" s="18">
        <v>1966</v>
      </c>
      <c r="E567" s="47">
        <f t="shared" si="102"/>
        <v>3</v>
      </c>
      <c r="F567" s="136" t="s">
        <v>567</v>
      </c>
      <c r="G567" s="172">
        <v>200</v>
      </c>
      <c r="H567" s="172">
        <v>200</v>
      </c>
      <c r="J567" s="71">
        <f t="shared" si="103"/>
        <v>200</v>
      </c>
      <c r="K567" s="71">
        <f t="shared" si="103"/>
        <v>200</v>
      </c>
      <c r="L567" s="71" t="str">
        <f t="shared" si="104"/>
        <v/>
      </c>
      <c r="M567" s="71" t="str">
        <f t="shared" si="105"/>
        <v/>
      </c>
      <c r="N567" s="71" t="str">
        <f t="shared" si="106"/>
        <v/>
      </c>
      <c r="O567" s="71" t="str">
        <f t="shared" si="107"/>
        <v/>
      </c>
      <c r="P567" s="71">
        <f t="shared" si="108"/>
        <v>200</v>
      </c>
      <c r="Q567" s="71">
        <f t="shared" si="109"/>
        <v>200</v>
      </c>
      <c r="R567" s="71" t="str">
        <f t="shared" si="110"/>
        <v/>
      </c>
      <c r="S567" s="71" t="str">
        <f t="shared" si="111"/>
        <v/>
      </c>
      <c r="T567" s="71" t="str">
        <f t="shared" si="112"/>
        <v/>
      </c>
      <c r="U567" s="71" t="str">
        <f t="shared" si="113"/>
        <v/>
      </c>
      <c r="V567" s="41"/>
      <c r="W567" s="41"/>
    </row>
    <row r="568" spans="4:23" x14ac:dyDescent="0.25">
      <c r="D568" s="18">
        <v>1966</v>
      </c>
      <c r="E568" s="47">
        <f t="shared" si="102"/>
        <v>3</v>
      </c>
      <c r="F568" s="136" t="s">
        <v>568</v>
      </c>
      <c r="G568" s="172">
        <v>200</v>
      </c>
      <c r="H568" s="172">
        <v>200</v>
      </c>
      <c r="J568" s="71">
        <f t="shared" si="103"/>
        <v>200</v>
      </c>
      <c r="K568" s="71">
        <f t="shared" si="103"/>
        <v>200</v>
      </c>
      <c r="L568" s="71" t="str">
        <f t="shared" si="104"/>
        <v/>
      </c>
      <c r="M568" s="71" t="str">
        <f t="shared" si="105"/>
        <v/>
      </c>
      <c r="N568" s="71" t="str">
        <f t="shared" si="106"/>
        <v/>
      </c>
      <c r="O568" s="71" t="str">
        <f t="shared" si="107"/>
        <v/>
      </c>
      <c r="P568" s="71">
        <f t="shared" si="108"/>
        <v>200</v>
      </c>
      <c r="Q568" s="71">
        <f t="shared" si="109"/>
        <v>200</v>
      </c>
      <c r="R568" s="71" t="str">
        <f t="shared" si="110"/>
        <v/>
      </c>
      <c r="S568" s="71" t="str">
        <f t="shared" si="111"/>
        <v/>
      </c>
      <c r="T568" s="71" t="str">
        <f t="shared" si="112"/>
        <v/>
      </c>
      <c r="U568" s="71" t="str">
        <f t="shared" si="113"/>
        <v/>
      </c>
      <c r="V568" s="41"/>
      <c r="W568" s="41"/>
    </row>
    <row r="569" spans="4:23" x14ac:dyDescent="0.25">
      <c r="D569" s="18">
        <v>1966</v>
      </c>
      <c r="E569" s="47">
        <f t="shared" si="102"/>
        <v>3</v>
      </c>
      <c r="F569" s="136" t="s">
        <v>569</v>
      </c>
      <c r="G569" s="172">
        <v>200</v>
      </c>
      <c r="H569" s="172">
        <v>200</v>
      </c>
      <c r="J569" s="71">
        <f t="shared" si="103"/>
        <v>200</v>
      </c>
      <c r="K569" s="71">
        <f t="shared" si="103"/>
        <v>200</v>
      </c>
      <c r="L569" s="71" t="str">
        <f t="shared" si="104"/>
        <v/>
      </c>
      <c r="M569" s="71" t="str">
        <f t="shared" si="105"/>
        <v/>
      </c>
      <c r="N569" s="71" t="str">
        <f t="shared" si="106"/>
        <v/>
      </c>
      <c r="O569" s="71" t="str">
        <f t="shared" si="107"/>
        <v/>
      </c>
      <c r="P569" s="71">
        <f t="shared" si="108"/>
        <v>200</v>
      </c>
      <c r="Q569" s="71">
        <f t="shared" si="109"/>
        <v>200</v>
      </c>
      <c r="R569" s="71" t="str">
        <f t="shared" si="110"/>
        <v/>
      </c>
      <c r="S569" s="71" t="str">
        <f t="shared" si="111"/>
        <v/>
      </c>
      <c r="T569" s="71" t="str">
        <f t="shared" si="112"/>
        <v/>
      </c>
      <c r="U569" s="71" t="str">
        <f t="shared" si="113"/>
        <v/>
      </c>
      <c r="V569" s="41"/>
      <c r="W569" s="41"/>
    </row>
    <row r="570" spans="4:23" x14ac:dyDescent="0.25">
      <c r="D570" s="18">
        <v>1966</v>
      </c>
      <c r="E570" s="47">
        <f t="shared" si="102"/>
        <v>3</v>
      </c>
      <c r="F570" s="136" t="s">
        <v>570</v>
      </c>
      <c r="G570" s="172">
        <v>200</v>
      </c>
      <c r="H570" s="172">
        <v>200</v>
      </c>
      <c r="J570" s="71">
        <f t="shared" si="103"/>
        <v>200</v>
      </c>
      <c r="K570" s="71">
        <f t="shared" si="103"/>
        <v>200</v>
      </c>
      <c r="L570" s="71" t="str">
        <f t="shared" si="104"/>
        <v/>
      </c>
      <c r="M570" s="71" t="str">
        <f t="shared" si="105"/>
        <v/>
      </c>
      <c r="N570" s="71" t="str">
        <f t="shared" si="106"/>
        <v/>
      </c>
      <c r="O570" s="71" t="str">
        <f t="shared" si="107"/>
        <v/>
      </c>
      <c r="P570" s="71">
        <f t="shared" si="108"/>
        <v>200</v>
      </c>
      <c r="Q570" s="71">
        <f t="shared" si="109"/>
        <v>200</v>
      </c>
      <c r="R570" s="71" t="str">
        <f t="shared" si="110"/>
        <v/>
      </c>
      <c r="S570" s="71" t="str">
        <f t="shared" si="111"/>
        <v/>
      </c>
      <c r="T570" s="71" t="str">
        <f t="shared" si="112"/>
        <v/>
      </c>
      <c r="U570" s="71" t="str">
        <f t="shared" si="113"/>
        <v/>
      </c>
      <c r="V570" s="41"/>
      <c r="W570" s="41"/>
    </row>
    <row r="571" spans="4:23" x14ac:dyDescent="0.25">
      <c r="D571" s="18">
        <v>1966</v>
      </c>
      <c r="E571" s="47">
        <f t="shared" si="102"/>
        <v>3</v>
      </c>
      <c r="F571" s="136" t="s">
        <v>571</v>
      </c>
      <c r="G571" s="172">
        <v>200</v>
      </c>
      <c r="H571" s="172">
        <v>200</v>
      </c>
      <c r="J571" s="71">
        <f t="shared" si="103"/>
        <v>200</v>
      </c>
      <c r="K571" s="71">
        <f t="shared" si="103"/>
        <v>200</v>
      </c>
      <c r="L571" s="71" t="str">
        <f t="shared" si="104"/>
        <v/>
      </c>
      <c r="M571" s="71" t="str">
        <f t="shared" si="105"/>
        <v/>
      </c>
      <c r="N571" s="71" t="str">
        <f t="shared" si="106"/>
        <v/>
      </c>
      <c r="O571" s="71" t="str">
        <f t="shared" si="107"/>
        <v/>
      </c>
      <c r="P571" s="71">
        <f t="shared" si="108"/>
        <v>200</v>
      </c>
      <c r="Q571" s="71">
        <f t="shared" si="109"/>
        <v>200</v>
      </c>
      <c r="R571" s="71" t="str">
        <f t="shared" si="110"/>
        <v/>
      </c>
      <c r="S571" s="71" t="str">
        <f t="shared" si="111"/>
        <v/>
      </c>
      <c r="T571" s="71" t="str">
        <f t="shared" si="112"/>
        <v/>
      </c>
      <c r="U571" s="71" t="str">
        <f t="shared" si="113"/>
        <v/>
      </c>
      <c r="V571" s="41"/>
      <c r="W571" s="41"/>
    </row>
    <row r="572" spans="4:23" x14ac:dyDescent="0.25">
      <c r="D572" s="18">
        <v>1966</v>
      </c>
      <c r="E572" s="47">
        <f t="shared" si="102"/>
        <v>3</v>
      </c>
      <c r="F572" s="136" t="s">
        <v>572</v>
      </c>
      <c r="G572" s="172">
        <v>200</v>
      </c>
      <c r="H572" s="172">
        <v>200</v>
      </c>
      <c r="J572" s="71">
        <f t="shared" si="103"/>
        <v>200</v>
      </c>
      <c r="K572" s="71">
        <f t="shared" si="103"/>
        <v>200</v>
      </c>
      <c r="L572" s="71" t="str">
        <f t="shared" si="104"/>
        <v/>
      </c>
      <c r="M572" s="71" t="str">
        <f t="shared" si="105"/>
        <v/>
      </c>
      <c r="N572" s="71" t="str">
        <f t="shared" si="106"/>
        <v/>
      </c>
      <c r="O572" s="71" t="str">
        <f t="shared" si="107"/>
        <v/>
      </c>
      <c r="P572" s="71">
        <f t="shared" si="108"/>
        <v>200</v>
      </c>
      <c r="Q572" s="71">
        <f t="shared" si="109"/>
        <v>200</v>
      </c>
      <c r="R572" s="71" t="str">
        <f t="shared" si="110"/>
        <v/>
      </c>
      <c r="S572" s="71" t="str">
        <f t="shared" si="111"/>
        <v/>
      </c>
      <c r="T572" s="71" t="str">
        <f t="shared" si="112"/>
        <v/>
      </c>
      <c r="U572" s="71" t="str">
        <f t="shared" si="113"/>
        <v/>
      </c>
      <c r="V572" s="41"/>
      <c r="W572" s="41"/>
    </row>
    <row r="573" spans="4:23" x14ac:dyDescent="0.25">
      <c r="D573" s="18">
        <v>1966</v>
      </c>
      <c r="E573" s="47">
        <f t="shared" si="102"/>
        <v>3</v>
      </c>
      <c r="F573" s="136" t="s">
        <v>573</v>
      </c>
      <c r="G573" s="172">
        <v>200</v>
      </c>
      <c r="H573" s="172">
        <v>200</v>
      </c>
      <c r="J573" s="71">
        <f t="shared" si="103"/>
        <v>200</v>
      </c>
      <c r="K573" s="71">
        <f t="shared" si="103"/>
        <v>200</v>
      </c>
      <c r="L573" s="71" t="str">
        <f t="shared" si="104"/>
        <v/>
      </c>
      <c r="M573" s="71" t="str">
        <f t="shared" si="105"/>
        <v/>
      </c>
      <c r="N573" s="71" t="str">
        <f t="shared" si="106"/>
        <v/>
      </c>
      <c r="O573" s="71" t="str">
        <f t="shared" si="107"/>
        <v/>
      </c>
      <c r="P573" s="71">
        <f t="shared" si="108"/>
        <v>200</v>
      </c>
      <c r="Q573" s="71">
        <f t="shared" si="109"/>
        <v>200</v>
      </c>
      <c r="R573" s="71" t="str">
        <f t="shared" si="110"/>
        <v/>
      </c>
      <c r="S573" s="71" t="str">
        <f t="shared" si="111"/>
        <v/>
      </c>
      <c r="T573" s="71" t="str">
        <f t="shared" si="112"/>
        <v/>
      </c>
      <c r="U573" s="71" t="str">
        <f t="shared" si="113"/>
        <v/>
      </c>
      <c r="V573" s="41"/>
      <c r="W573" s="41"/>
    </row>
    <row r="574" spans="4:23" x14ac:dyDescent="0.25">
      <c r="D574" s="18">
        <v>1966</v>
      </c>
      <c r="E574" s="47">
        <f t="shared" si="102"/>
        <v>3</v>
      </c>
      <c r="F574" s="136" t="s">
        <v>574</v>
      </c>
      <c r="G574" s="172">
        <v>200</v>
      </c>
      <c r="H574" s="172">
        <v>200</v>
      </c>
      <c r="J574" s="71">
        <f t="shared" si="103"/>
        <v>200</v>
      </c>
      <c r="K574" s="71">
        <f t="shared" si="103"/>
        <v>200</v>
      </c>
      <c r="L574" s="71" t="str">
        <f t="shared" si="104"/>
        <v/>
      </c>
      <c r="M574" s="71" t="str">
        <f t="shared" si="105"/>
        <v/>
      </c>
      <c r="N574" s="71" t="str">
        <f t="shared" si="106"/>
        <v/>
      </c>
      <c r="O574" s="71" t="str">
        <f t="shared" si="107"/>
        <v/>
      </c>
      <c r="P574" s="71">
        <f t="shared" si="108"/>
        <v>200</v>
      </c>
      <c r="Q574" s="71">
        <f t="shared" si="109"/>
        <v>200</v>
      </c>
      <c r="R574" s="71" t="str">
        <f t="shared" si="110"/>
        <v/>
      </c>
      <c r="S574" s="71" t="str">
        <f t="shared" si="111"/>
        <v/>
      </c>
      <c r="T574" s="71" t="str">
        <f t="shared" si="112"/>
        <v/>
      </c>
      <c r="U574" s="71" t="str">
        <f t="shared" si="113"/>
        <v/>
      </c>
      <c r="V574" s="41"/>
      <c r="W574" s="41"/>
    </row>
    <row r="575" spans="4:23" x14ac:dyDescent="0.25">
      <c r="D575" s="18">
        <v>1966</v>
      </c>
      <c r="E575" s="47">
        <f t="shared" si="102"/>
        <v>3</v>
      </c>
      <c r="F575" s="136" t="s">
        <v>575</v>
      </c>
      <c r="G575" s="172">
        <v>200</v>
      </c>
      <c r="H575" s="172">
        <v>200</v>
      </c>
      <c r="J575" s="71">
        <f t="shared" si="103"/>
        <v>200</v>
      </c>
      <c r="K575" s="71">
        <f t="shared" si="103"/>
        <v>200</v>
      </c>
      <c r="L575" s="71" t="str">
        <f t="shared" si="104"/>
        <v/>
      </c>
      <c r="M575" s="71" t="str">
        <f t="shared" si="105"/>
        <v/>
      </c>
      <c r="N575" s="71" t="str">
        <f t="shared" si="106"/>
        <v/>
      </c>
      <c r="O575" s="71" t="str">
        <f t="shared" si="107"/>
        <v/>
      </c>
      <c r="P575" s="71">
        <f t="shared" si="108"/>
        <v>200</v>
      </c>
      <c r="Q575" s="71">
        <f t="shared" si="109"/>
        <v>200</v>
      </c>
      <c r="R575" s="71" t="str">
        <f t="shared" si="110"/>
        <v/>
      </c>
      <c r="S575" s="71" t="str">
        <f t="shared" si="111"/>
        <v/>
      </c>
      <c r="T575" s="71" t="str">
        <f t="shared" si="112"/>
        <v/>
      </c>
      <c r="U575" s="71" t="str">
        <f t="shared" si="113"/>
        <v/>
      </c>
      <c r="V575" s="41"/>
      <c r="W575" s="41"/>
    </row>
    <row r="576" spans="4:23" x14ac:dyDescent="0.25">
      <c r="D576" s="18">
        <v>1966</v>
      </c>
      <c r="E576" s="47">
        <f t="shared" si="102"/>
        <v>3</v>
      </c>
      <c r="F576" s="136" t="s">
        <v>576</v>
      </c>
      <c r="G576" s="172">
        <v>200</v>
      </c>
      <c r="H576" s="172">
        <v>200</v>
      </c>
      <c r="J576" s="71">
        <f t="shared" si="103"/>
        <v>200</v>
      </c>
      <c r="K576" s="71">
        <f t="shared" si="103"/>
        <v>200</v>
      </c>
      <c r="L576" s="71" t="str">
        <f t="shared" si="104"/>
        <v/>
      </c>
      <c r="M576" s="71" t="str">
        <f t="shared" si="105"/>
        <v/>
      </c>
      <c r="N576" s="71" t="str">
        <f t="shared" si="106"/>
        <v/>
      </c>
      <c r="O576" s="71" t="str">
        <f t="shared" si="107"/>
        <v/>
      </c>
      <c r="P576" s="71">
        <f t="shared" si="108"/>
        <v>200</v>
      </c>
      <c r="Q576" s="71">
        <f t="shared" si="109"/>
        <v>200</v>
      </c>
      <c r="R576" s="71" t="str">
        <f t="shared" si="110"/>
        <v/>
      </c>
      <c r="S576" s="71" t="str">
        <f t="shared" si="111"/>
        <v/>
      </c>
      <c r="T576" s="71" t="str">
        <f t="shared" si="112"/>
        <v/>
      </c>
      <c r="U576" s="71" t="str">
        <f t="shared" si="113"/>
        <v/>
      </c>
      <c r="V576" s="41"/>
      <c r="W576" s="41"/>
    </row>
    <row r="577" spans="4:23" x14ac:dyDescent="0.25">
      <c r="D577" s="18">
        <v>1966</v>
      </c>
      <c r="E577" s="47">
        <f t="shared" si="102"/>
        <v>3</v>
      </c>
      <c r="F577" s="136" t="s">
        <v>577</v>
      </c>
      <c r="G577" s="172">
        <v>200</v>
      </c>
      <c r="H577" s="172">
        <v>200</v>
      </c>
      <c r="J577" s="71">
        <f t="shared" si="103"/>
        <v>200</v>
      </c>
      <c r="K577" s="71">
        <f t="shared" si="103"/>
        <v>200</v>
      </c>
      <c r="L577" s="71" t="str">
        <f t="shared" si="104"/>
        <v/>
      </c>
      <c r="M577" s="71" t="str">
        <f t="shared" si="105"/>
        <v/>
      </c>
      <c r="N577" s="71" t="str">
        <f t="shared" si="106"/>
        <v/>
      </c>
      <c r="O577" s="71" t="str">
        <f t="shared" si="107"/>
        <v/>
      </c>
      <c r="P577" s="71">
        <f t="shared" si="108"/>
        <v>200</v>
      </c>
      <c r="Q577" s="71">
        <f t="shared" si="109"/>
        <v>200</v>
      </c>
      <c r="R577" s="71" t="str">
        <f t="shared" si="110"/>
        <v/>
      </c>
      <c r="S577" s="71" t="str">
        <f t="shared" si="111"/>
        <v/>
      </c>
      <c r="T577" s="71" t="str">
        <f t="shared" si="112"/>
        <v/>
      </c>
      <c r="U577" s="71" t="str">
        <f t="shared" si="113"/>
        <v/>
      </c>
      <c r="V577" s="41"/>
      <c r="W577" s="41"/>
    </row>
    <row r="578" spans="4:23" x14ac:dyDescent="0.25">
      <c r="D578" s="18">
        <v>1966</v>
      </c>
      <c r="E578" s="47">
        <f t="shared" si="102"/>
        <v>3</v>
      </c>
      <c r="F578" s="136" t="s">
        <v>578</v>
      </c>
      <c r="G578" s="172">
        <v>200</v>
      </c>
      <c r="H578" s="172">
        <v>200</v>
      </c>
      <c r="J578" s="71">
        <f t="shared" si="103"/>
        <v>200</v>
      </c>
      <c r="K578" s="71">
        <f t="shared" si="103"/>
        <v>200</v>
      </c>
      <c r="L578" s="71" t="str">
        <f t="shared" si="104"/>
        <v/>
      </c>
      <c r="M578" s="71" t="str">
        <f t="shared" si="105"/>
        <v/>
      </c>
      <c r="N578" s="71" t="str">
        <f t="shared" si="106"/>
        <v/>
      </c>
      <c r="O578" s="71" t="str">
        <f t="shared" si="107"/>
        <v/>
      </c>
      <c r="P578" s="71">
        <f t="shared" si="108"/>
        <v>200</v>
      </c>
      <c r="Q578" s="71">
        <f t="shared" si="109"/>
        <v>200</v>
      </c>
      <c r="R578" s="71" t="str">
        <f t="shared" si="110"/>
        <v/>
      </c>
      <c r="S578" s="71" t="str">
        <f t="shared" si="111"/>
        <v/>
      </c>
      <c r="T578" s="71" t="str">
        <f t="shared" si="112"/>
        <v/>
      </c>
      <c r="U578" s="71" t="str">
        <f t="shared" si="113"/>
        <v/>
      </c>
      <c r="V578" s="41"/>
      <c r="W578" s="41"/>
    </row>
    <row r="579" spans="4:23" x14ac:dyDescent="0.25">
      <c r="D579" s="18">
        <v>1967</v>
      </c>
      <c r="E579" s="47">
        <f t="shared" si="102"/>
        <v>1</v>
      </c>
      <c r="F579" s="136" t="s">
        <v>579</v>
      </c>
      <c r="G579" s="172">
        <v>200</v>
      </c>
      <c r="H579" s="172">
        <v>200</v>
      </c>
      <c r="J579" s="71">
        <f t="shared" si="103"/>
        <v>200</v>
      </c>
      <c r="K579" s="71">
        <f t="shared" si="103"/>
        <v>200</v>
      </c>
      <c r="L579" s="71">
        <f t="shared" si="104"/>
        <v>200</v>
      </c>
      <c r="M579" s="71">
        <f t="shared" si="105"/>
        <v>200</v>
      </c>
      <c r="N579" s="71" t="str">
        <f t="shared" si="106"/>
        <v/>
      </c>
      <c r="O579" s="71" t="str">
        <f t="shared" si="107"/>
        <v/>
      </c>
      <c r="P579" s="71" t="str">
        <f t="shared" si="108"/>
        <v/>
      </c>
      <c r="Q579" s="71" t="str">
        <f t="shared" si="109"/>
        <v/>
      </c>
      <c r="R579" s="71" t="str">
        <f t="shared" si="110"/>
        <v/>
      </c>
      <c r="S579" s="71" t="str">
        <f t="shared" si="111"/>
        <v/>
      </c>
      <c r="T579" s="71" t="str">
        <f t="shared" si="112"/>
        <v/>
      </c>
      <c r="U579" s="71" t="str">
        <f t="shared" si="113"/>
        <v/>
      </c>
      <c r="V579" s="41"/>
      <c r="W579" s="41"/>
    </row>
    <row r="580" spans="4:23" x14ac:dyDescent="0.25">
      <c r="D580" s="18">
        <v>1967</v>
      </c>
      <c r="E580" s="47">
        <f t="shared" si="102"/>
        <v>1</v>
      </c>
      <c r="F580" s="136" t="s">
        <v>580</v>
      </c>
      <c r="G580" s="172">
        <v>200</v>
      </c>
      <c r="H580" s="172">
        <v>200</v>
      </c>
      <c r="J580" s="71">
        <f t="shared" si="103"/>
        <v>200</v>
      </c>
      <c r="K580" s="71">
        <f t="shared" si="103"/>
        <v>200</v>
      </c>
      <c r="L580" s="71">
        <f t="shared" si="104"/>
        <v>200</v>
      </c>
      <c r="M580" s="71">
        <f t="shared" si="105"/>
        <v>200</v>
      </c>
      <c r="N580" s="71" t="str">
        <f t="shared" si="106"/>
        <v/>
      </c>
      <c r="O580" s="71" t="str">
        <f t="shared" si="107"/>
        <v/>
      </c>
      <c r="P580" s="71" t="str">
        <f t="shared" si="108"/>
        <v/>
      </c>
      <c r="Q580" s="71" t="str">
        <f t="shared" si="109"/>
        <v/>
      </c>
      <c r="R580" s="71" t="str">
        <f t="shared" si="110"/>
        <v/>
      </c>
      <c r="S580" s="71" t="str">
        <f t="shared" si="111"/>
        <v/>
      </c>
      <c r="T580" s="71" t="str">
        <f t="shared" si="112"/>
        <v/>
      </c>
      <c r="U580" s="71" t="str">
        <f t="shared" si="113"/>
        <v/>
      </c>
      <c r="V580" s="41"/>
      <c r="W580" s="41"/>
    </row>
    <row r="581" spans="4:23" x14ac:dyDescent="0.25">
      <c r="D581" s="18">
        <v>1967</v>
      </c>
      <c r="E581" s="47">
        <f t="shared" si="102"/>
        <v>1</v>
      </c>
      <c r="F581" s="136" t="s">
        <v>581</v>
      </c>
      <c r="G581" s="172">
        <v>200</v>
      </c>
      <c r="H581" s="172">
        <v>200</v>
      </c>
      <c r="J581" s="71">
        <f t="shared" si="103"/>
        <v>200</v>
      </c>
      <c r="K581" s="71">
        <f t="shared" si="103"/>
        <v>200</v>
      </c>
      <c r="L581" s="71">
        <f t="shared" si="104"/>
        <v>200</v>
      </c>
      <c r="M581" s="71">
        <f t="shared" si="105"/>
        <v>200</v>
      </c>
      <c r="N581" s="71" t="str">
        <f t="shared" si="106"/>
        <v/>
      </c>
      <c r="O581" s="71" t="str">
        <f t="shared" si="107"/>
        <v/>
      </c>
      <c r="P581" s="71" t="str">
        <f t="shared" si="108"/>
        <v/>
      </c>
      <c r="Q581" s="71" t="str">
        <f t="shared" si="109"/>
        <v/>
      </c>
      <c r="R581" s="71" t="str">
        <f t="shared" si="110"/>
        <v/>
      </c>
      <c r="S581" s="71" t="str">
        <f t="shared" si="111"/>
        <v/>
      </c>
      <c r="T581" s="71" t="str">
        <f t="shared" si="112"/>
        <v/>
      </c>
      <c r="U581" s="71" t="str">
        <f t="shared" si="113"/>
        <v/>
      </c>
      <c r="V581" s="41"/>
      <c r="W581" s="41"/>
    </row>
    <row r="582" spans="4:23" x14ac:dyDescent="0.25">
      <c r="D582" s="18">
        <v>1967</v>
      </c>
      <c r="E582" s="47">
        <f t="shared" si="102"/>
        <v>1</v>
      </c>
      <c r="F582" s="136" t="s">
        <v>582</v>
      </c>
      <c r="G582" s="172">
        <v>200</v>
      </c>
      <c r="H582" s="172">
        <v>200</v>
      </c>
      <c r="J582" s="71">
        <f t="shared" si="103"/>
        <v>200</v>
      </c>
      <c r="K582" s="71">
        <f t="shared" si="103"/>
        <v>200</v>
      </c>
      <c r="L582" s="71">
        <f t="shared" si="104"/>
        <v>200</v>
      </c>
      <c r="M582" s="71">
        <f t="shared" si="105"/>
        <v>200</v>
      </c>
      <c r="N582" s="71" t="str">
        <f t="shared" si="106"/>
        <v/>
      </c>
      <c r="O582" s="71" t="str">
        <f t="shared" si="107"/>
        <v/>
      </c>
      <c r="P582" s="71" t="str">
        <f t="shared" si="108"/>
        <v/>
      </c>
      <c r="Q582" s="71" t="str">
        <f t="shared" si="109"/>
        <v/>
      </c>
      <c r="R582" s="71" t="str">
        <f t="shared" si="110"/>
        <v/>
      </c>
      <c r="S582" s="71" t="str">
        <f t="shared" si="111"/>
        <v/>
      </c>
      <c r="T582" s="71" t="str">
        <f t="shared" si="112"/>
        <v/>
      </c>
      <c r="U582" s="71" t="str">
        <f t="shared" si="113"/>
        <v/>
      </c>
      <c r="V582" s="41"/>
      <c r="W582" s="41"/>
    </row>
    <row r="583" spans="4:23" x14ac:dyDescent="0.25">
      <c r="D583" s="18">
        <v>1967</v>
      </c>
      <c r="E583" s="47">
        <f t="shared" si="102"/>
        <v>1</v>
      </c>
      <c r="F583" s="136" t="s">
        <v>583</v>
      </c>
      <c r="G583" s="172">
        <v>200</v>
      </c>
      <c r="H583" s="172">
        <v>200</v>
      </c>
      <c r="J583" s="71">
        <f t="shared" si="103"/>
        <v>200</v>
      </c>
      <c r="K583" s="71">
        <f t="shared" si="103"/>
        <v>200</v>
      </c>
      <c r="L583" s="71">
        <f t="shared" si="104"/>
        <v>200</v>
      </c>
      <c r="M583" s="71">
        <f t="shared" si="105"/>
        <v>200</v>
      </c>
      <c r="N583" s="71" t="str">
        <f t="shared" si="106"/>
        <v/>
      </c>
      <c r="O583" s="71" t="str">
        <f t="shared" si="107"/>
        <v/>
      </c>
      <c r="P583" s="71" t="str">
        <f t="shared" si="108"/>
        <v/>
      </c>
      <c r="Q583" s="71" t="str">
        <f t="shared" si="109"/>
        <v/>
      </c>
      <c r="R583" s="71" t="str">
        <f t="shared" si="110"/>
        <v/>
      </c>
      <c r="S583" s="71" t="str">
        <f t="shared" si="111"/>
        <v/>
      </c>
      <c r="T583" s="71" t="str">
        <f t="shared" si="112"/>
        <v/>
      </c>
      <c r="U583" s="71" t="str">
        <f t="shared" si="113"/>
        <v/>
      </c>
      <c r="V583" s="41"/>
      <c r="W583" s="41"/>
    </row>
    <row r="584" spans="4:23" x14ac:dyDescent="0.25">
      <c r="D584" s="18">
        <v>1967</v>
      </c>
      <c r="E584" s="47">
        <f t="shared" si="102"/>
        <v>1</v>
      </c>
      <c r="F584" s="136" t="s">
        <v>584</v>
      </c>
      <c r="G584" s="172">
        <v>200</v>
      </c>
      <c r="H584" s="172">
        <v>200</v>
      </c>
      <c r="J584" s="71">
        <f t="shared" si="103"/>
        <v>200</v>
      </c>
      <c r="K584" s="71">
        <f t="shared" si="103"/>
        <v>200</v>
      </c>
      <c r="L584" s="71">
        <f t="shared" si="104"/>
        <v>200</v>
      </c>
      <c r="M584" s="71">
        <f t="shared" si="105"/>
        <v>200</v>
      </c>
      <c r="N584" s="71" t="str">
        <f t="shared" si="106"/>
        <v/>
      </c>
      <c r="O584" s="71" t="str">
        <f t="shared" si="107"/>
        <v/>
      </c>
      <c r="P584" s="71" t="str">
        <f t="shared" si="108"/>
        <v/>
      </c>
      <c r="Q584" s="71" t="str">
        <f t="shared" si="109"/>
        <v/>
      </c>
      <c r="R584" s="71" t="str">
        <f t="shared" si="110"/>
        <v/>
      </c>
      <c r="S584" s="71" t="str">
        <f t="shared" si="111"/>
        <v/>
      </c>
      <c r="T584" s="71" t="str">
        <f t="shared" si="112"/>
        <v/>
      </c>
      <c r="U584" s="71" t="str">
        <f t="shared" si="113"/>
        <v/>
      </c>
      <c r="V584" s="41"/>
      <c r="W584" s="41"/>
    </row>
    <row r="585" spans="4:23" x14ac:dyDescent="0.25">
      <c r="D585" s="18">
        <v>1967</v>
      </c>
      <c r="E585" s="47">
        <f t="shared" si="102"/>
        <v>1</v>
      </c>
      <c r="F585" s="136" t="s">
        <v>585</v>
      </c>
      <c r="G585" s="172">
        <v>200</v>
      </c>
      <c r="H585" s="172">
        <v>200</v>
      </c>
      <c r="J585" s="71">
        <f t="shared" si="103"/>
        <v>200</v>
      </c>
      <c r="K585" s="71">
        <f t="shared" si="103"/>
        <v>200</v>
      </c>
      <c r="L585" s="71">
        <f t="shared" si="104"/>
        <v>200</v>
      </c>
      <c r="M585" s="71">
        <f t="shared" si="105"/>
        <v>200</v>
      </c>
      <c r="N585" s="71" t="str">
        <f t="shared" si="106"/>
        <v/>
      </c>
      <c r="O585" s="71" t="str">
        <f t="shared" si="107"/>
        <v/>
      </c>
      <c r="P585" s="71" t="str">
        <f t="shared" si="108"/>
        <v/>
      </c>
      <c r="Q585" s="71" t="str">
        <f t="shared" si="109"/>
        <v/>
      </c>
      <c r="R585" s="71" t="str">
        <f t="shared" si="110"/>
        <v/>
      </c>
      <c r="S585" s="71" t="str">
        <f t="shared" si="111"/>
        <v/>
      </c>
      <c r="T585" s="71" t="str">
        <f t="shared" si="112"/>
        <v/>
      </c>
      <c r="U585" s="71" t="str">
        <f t="shared" si="113"/>
        <v/>
      </c>
      <c r="V585" s="41"/>
      <c r="W585" s="41"/>
    </row>
    <row r="586" spans="4:23" x14ac:dyDescent="0.25">
      <c r="D586" s="18">
        <v>1967</v>
      </c>
      <c r="E586" s="47">
        <f t="shared" si="102"/>
        <v>1</v>
      </c>
      <c r="F586" s="136" t="s">
        <v>586</v>
      </c>
      <c r="G586" s="172">
        <v>200</v>
      </c>
      <c r="H586" s="172">
        <v>200</v>
      </c>
      <c r="J586" s="71">
        <f t="shared" si="103"/>
        <v>200</v>
      </c>
      <c r="K586" s="71">
        <f t="shared" si="103"/>
        <v>200</v>
      </c>
      <c r="L586" s="71">
        <f t="shared" si="104"/>
        <v>200</v>
      </c>
      <c r="M586" s="71">
        <f t="shared" si="105"/>
        <v>200</v>
      </c>
      <c r="N586" s="71" t="str">
        <f t="shared" si="106"/>
        <v/>
      </c>
      <c r="O586" s="71" t="str">
        <f t="shared" si="107"/>
        <v/>
      </c>
      <c r="P586" s="71" t="str">
        <f t="shared" si="108"/>
        <v/>
      </c>
      <c r="Q586" s="71" t="str">
        <f t="shared" si="109"/>
        <v/>
      </c>
      <c r="R586" s="71" t="str">
        <f t="shared" si="110"/>
        <v/>
      </c>
      <c r="S586" s="71" t="str">
        <f t="shared" si="111"/>
        <v/>
      </c>
      <c r="T586" s="71" t="str">
        <f t="shared" si="112"/>
        <v/>
      </c>
      <c r="U586" s="71" t="str">
        <f t="shared" si="113"/>
        <v/>
      </c>
      <c r="V586" s="41"/>
      <c r="W586" s="41"/>
    </row>
    <row r="587" spans="4:23" x14ac:dyDescent="0.25">
      <c r="D587" s="18">
        <v>1967</v>
      </c>
      <c r="E587" s="47">
        <f t="shared" si="102"/>
        <v>1</v>
      </c>
      <c r="F587" s="136" t="s">
        <v>587</v>
      </c>
      <c r="G587" s="172">
        <v>200</v>
      </c>
      <c r="H587" s="172">
        <v>200</v>
      </c>
      <c r="J587" s="71">
        <f t="shared" si="103"/>
        <v>200</v>
      </c>
      <c r="K587" s="71">
        <f t="shared" si="103"/>
        <v>200</v>
      </c>
      <c r="L587" s="71">
        <f t="shared" si="104"/>
        <v>200</v>
      </c>
      <c r="M587" s="71">
        <f t="shared" si="105"/>
        <v>200</v>
      </c>
      <c r="N587" s="71" t="str">
        <f t="shared" si="106"/>
        <v/>
      </c>
      <c r="O587" s="71" t="str">
        <f t="shared" si="107"/>
        <v/>
      </c>
      <c r="P587" s="71" t="str">
        <f t="shared" si="108"/>
        <v/>
      </c>
      <c r="Q587" s="71" t="str">
        <f t="shared" si="109"/>
        <v/>
      </c>
      <c r="R587" s="71" t="str">
        <f t="shared" si="110"/>
        <v/>
      </c>
      <c r="S587" s="71" t="str">
        <f t="shared" si="111"/>
        <v/>
      </c>
      <c r="T587" s="71" t="str">
        <f t="shared" si="112"/>
        <v/>
      </c>
      <c r="U587" s="71" t="str">
        <f t="shared" si="113"/>
        <v/>
      </c>
      <c r="V587" s="41"/>
      <c r="W587" s="41"/>
    </row>
    <row r="588" spans="4:23" x14ac:dyDescent="0.25">
      <c r="D588" s="18">
        <v>1967</v>
      </c>
      <c r="E588" s="47">
        <f t="shared" si="102"/>
        <v>1</v>
      </c>
      <c r="F588" s="136" t="s">
        <v>588</v>
      </c>
      <c r="G588" s="172">
        <v>200</v>
      </c>
      <c r="H588" s="172">
        <v>200</v>
      </c>
      <c r="J588" s="71">
        <f t="shared" si="103"/>
        <v>200</v>
      </c>
      <c r="K588" s="71">
        <f t="shared" si="103"/>
        <v>200</v>
      </c>
      <c r="L588" s="71">
        <f t="shared" si="104"/>
        <v>200</v>
      </c>
      <c r="M588" s="71">
        <f t="shared" si="105"/>
        <v>200</v>
      </c>
      <c r="N588" s="71" t="str">
        <f t="shared" si="106"/>
        <v/>
      </c>
      <c r="O588" s="71" t="str">
        <f t="shared" si="107"/>
        <v/>
      </c>
      <c r="P588" s="71" t="str">
        <f t="shared" si="108"/>
        <v/>
      </c>
      <c r="Q588" s="71" t="str">
        <f t="shared" si="109"/>
        <v/>
      </c>
      <c r="R588" s="71" t="str">
        <f t="shared" si="110"/>
        <v/>
      </c>
      <c r="S588" s="71" t="str">
        <f t="shared" si="111"/>
        <v/>
      </c>
      <c r="T588" s="71" t="str">
        <f t="shared" si="112"/>
        <v/>
      </c>
      <c r="U588" s="71" t="str">
        <f t="shared" si="113"/>
        <v/>
      </c>
      <c r="V588" s="41"/>
      <c r="W588" s="41"/>
    </row>
    <row r="589" spans="4:23" x14ac:dyDescent="0.25">
      <c r="D589" s="18">
        <v>1967</v>
      </c>
      <c r="E589" s="47">
        <f t="shared" si="102"/>
        <v>1</v>
      </c>
      <c r="F589" s="136" t="s">
        <v>589</v>
      </c>
      <c r="G589" s="172">
        <v>200</v>
      </c>
      <c r="H589" s="172">
        <v>200</v>
      </c>
      <c r="J589" s="71">
        <f t="shared" si="103"/>
        <v>200</v>
      </c>
      <c r="K589" s="71">
        <f t="shared" si="103"/>
        <v>200</v>
      </c>
      <c r="L589" s="71">
        <f t="shared" si="104"/>
        <v>200</v>
      </c>
      <c r="M589" s="71">
        <f t="shared" si="105"/>
        <v>200</v>
      </c>
      <c r="N589" s="71" t="str">
        <f t="shared" si="106"/>
        <v/>
      </c>
      <c r="O589" s="71" t="str">
        <f t="shared" si="107"/>
        <v/>
      </c>
      <c r="P589" s="71" t="str">
        <f t="shared" si="108"/>
        <v/>
      </c>
      <c r="Q589" s="71" t="str">
        <f t="shared" si="109"/>
        <v/>
      </c>
      <c r="R589" s="71" t="str">
        <f t="shared" si="110"/>
        <v/>
      </c>
      <c r="S589" s="71" t="str">
        <f t="shared" si="111"/>
        <v/>
      </c>
      <c r="T589" s="71" t="str">
        <f t="shared" si="112"/>
        <v/>
      </c>
      <c r="U589" s="71" t="str">
        <f t="shared" si="113"/>
        <v/>
      </c>
      <c r="V589" s="41"/>
      <c r="W589" s="41"/>
    </row>
    <row r="590" spans="4:23" x14ac:dyDescent="0.25">
      <c r="D590" s="18">
        <v>1967</v>
      </c>
      <c r="E590" s="47">
        <f t="shared" si="102"/>
        <v>1</v>
      </c>
      <c r="F590" s="136" t="s">
        <v>590</v>
      </c>
      <c r="G590" s="172">
        <v>200</v>
      </c>
      <c r="H590" s="172">
        <v>200</v>
      </c>
      <c r="J590" s="71">
        <f t="shared" si="103"/>
        <v>200</v>
      </c>
      <c r="K590" s="71">
        <f t="shared" si="103"/>
        <v>200</v>
      </c>
      <c r="L590" s="71">
        <f t="shared" si="104"/>
        <v>200</v>
      </c>
      <c r="M590" s="71">
        <f t="shared" si="105"/>
        <v>200</v>
      </c>
      <c r="N590" s="71" t="str">
        <f t="shared" si="106"/>
        <v/>
      </c>
      <c r="O590" s="71" t="str">
        <f t="shared" si="107"/>
        <v/>
      </c>
      <c r="P590" s="71" t="str">
        <f t="shared" si="108"/>
        <v/>
      </c>
      <c r="Q590" s="71" t="str">
        <f t="shared" si="109"/>
        <v/>
      </c>
      <c r="R590" s="71" t="str">
        <f t="shared" si="110"/>
        <v/>
      </c>
      <c r="S590" s="71" t="str">
        <f t="shared" si="111"/>
        <v/>
      </c>
      <c r="T590" s="71" t="str">
        <f t="shared" si="112"/>
        <v/>
      </c>
      <c r="U590" s="71" t="str">
        <f t="shared" si="113"/>
        <v/>
      </c>
      <c r="V590" s="41"/>
      <c r="W590" s="41"/>
    </row>
    <row r="591" spans="4:23" x14ac:dyDescent="0.25">
      <c r="D591" s="18">
        <v>1968</v>
      </c>
      <c r="E591" s="47">
        <f t="shared" si="102"/>
        <v>3</v>
      </c>
      <c r="F591" s="136" t="s">
        <v>591</v>
      </c>
      <c r="G591" s="172">
        <v>200</v>
      </c>
      <c r="H591" s="172">
        <v>200</v>
      </c>
      <c r="J591" s="71">
        <f t="shared" si="103"/>
        <v>200</v>
      </c>
      <c r="K591" s="71">
        <f t="shared" si="103"/>
        <v>200</v>
      </c>
      <c r="L591" s="71" t="str">
        <f t="shared" si="104"/>
        <v/>
      </c>
      <c r="M591" s="71" t="str">
        <f t="shared" si="105"/>
        <v/>
      </c>
      <c r="N591" s="71" t="str">
        <f t="shared" si="106"/>
        <v/>
      </c>
      <c r="O591" s="71" t="str">
        <f t="shared" si="107"/>
        <v/>
      </c>
      <c r="P591" s="71">
        <f t="shared" si="108"/>
        <v>200</v>
      </c>
      <c r="Q591" s="71">
        <f t="shared" si="109"/>
        <v>200</v>
      </c>
      <c r="R591" s="71" t="str">
        <f t="shared" si="110"/>
        <v/>
      </c>
      <c r="S591" s="71" t="str">
        <f t="shared" si="111"/>
        <v/>
      </c>
      <c r="T591" s="71" t="str">
        <f t="shared" si="112"/>
        <v/>
      </c>
      <c r="U591" s="71" t="str">
        <f t="shared" si="113"/>
        <v/>
      </c>
      <c r="V591" s="41"/>
      <c r="W591" s="41"/>
    </row>
    <row r="592" spans="4:23" x14ac:dyDescent="0.25">
      <c r="D592" s="18">
        <v>1968</v>
      </c>
      <c r="E592" s="47">
        <f t="shared" si="102"/>
        <v>3</v>
      </c>
      <c r="F592" s="136" t="s">
        <v>592</v>
      </c>
      <c r="G592" s="172">
        <v>200</v>
      </c>
      <c r="H592" s="172">
        <v>200</v>
      </c>
      <c r="J592" s="71">
        <f t="shared" si="103"/>
        <v>200</v>
      </c>
      <c r="K592" s="71">
        <f t="shared" si="103"/>
        <v>200</v>
      </c>
      <c r="L592" s="71" t="str">
        <f t="shared" si="104"/>
        <v/>
      </c>
      <c r="M592" s="71" t="str">
        <f t="shared" si="105"/>
        <v/>
      </c>
      <c r="N592" s="71" t="str">
        <f t="shared" si="106"/>
        <v/>
      </c>
      <c r="O592" s="71" t="str">
        <f t="shared" si="107"/>
        <v/>
      </c>
      <c r="P592" s="71">
        <f t="shared" si="108"/>
        <v>200</v>
      </c>
      <c r="Q592" s="71">
        <f t="shared" si="109"/>
        <v>200</v>
      </c>
      <c r="R592" s="71" t="str">
        <f t="shared" si="110"/>
        <v/>
      </c>
      <c r="S592" s="71" t="str">
        <f t="shared" si="111"/>
        <v/>
      </c>
      <c r="T592" s="71" t="str">
        <f t="shared" si="112"/>
        <v/>
      </c>
      <c r="U592" s="71" t="str">
        <f t="shared" si="113"/>
        <v/>
      </c>
      <c r="V592" s="41"/>
      <c r="W592" s="41"/>
    </row>
    <row r="593" spans="4:23" x14ac:dyDescent="0.25">
      <c r="D593" s="18">
        <v>1968</v>
      </c>
      <c r="E593" s="47">
        <f t="shared" si="102"/>
        <v>3</v>
      </c>
      <c r="F593" s="136" t="s">
        <v>593</v>
      </c>
      <c r="G593" s="172">
        <v>200</v>
      </c>
      <c r="H593" s="172">
        <v>200</v>
      </c>
      <c r="J593" s="71">
        <f t="shared" si="103"/>
        <v>200</v>
      </c>
      <c r="K593" s="71">
        <f t="shared" si="103"/>
        <v>200</v>
      </c>
      <c r="L593" s="71" t="str">
        <f t="shared" si="104"/>
        <v/>
      </c>
      <c r="M593" s="71" t="str">
        <f t="shared" si="105"/>
        <v/>
      </c>
      <c r="N593" s="71" t="str">
        <f t="shared" si="106"/>
        <v/>
      </c>
      <c r="O593" s="71" t="str">
        <f t="shared" si="107"/>
        <v/>
      </c>
      <c r="P593" s="71">
        <f t="shared" si="108"/>
        <v>200</v>
      </c>
      <c r="Q593" s="71">
        <f t="shared" si="109"/>
        <v>200</v>
      </c>
      <c r="R593" s="71" t="str">
        <f t="shared" si="110"/>
        <v/>
      </c>
      <c r="S593" s="71" t="str">
        <f t="shared" si="111"/>
        <v/>
      </c>
      <c r="T593" s="71" t="str">
        <f t="shared" si="112"/>
        <v/>
      </c>
      <c r="U593" s="71" t="str">
        <f t="shared" si="113"/>
        <v/>
      </c>
      <c r="V593" s="41"/>
      <c r="W593" s="41"/>
    </row>
    <row r="594" spans="4:23" x14ac:dyDescent="0.25">
      <c r="D594" s="18">
        <v>1968</v>
      </c>
      <c r="E594" s="47">
        <f t="shared" si="102"/>
        <v>3</v>
      </c>
      <c r="F594" s="136" t="s">
        <v>594</v>
      </c>
      <c r="G594" s="172">
        <v>200</v>
      </c>
      <c r="H594" s="172">
        <v>200</v>
      </c>
      <c r="J594" s="71">
        <f t="shared" si="103"/>
        <v>200</v>
      </c>
      <c r="K594" s="71">
        <f t="shared" si="103"/>
        <v>200</v>
      </c>
      <c r="L594" s="71" t="str">
        <f t="shared" si="104"/>
        <v/>
      </c>
      <c r="M594" s="71" t="str">
        <f t="shared" si="105"/>
        <v/>
      </c>
      <c r="N594" s="71" t="str">
        <f t="shared" si="106"/>
        <v/>
      </c>
      <c r="O594" s="71" t="str">
        <f t="shared" si="107"/>
        <v/>
      </c>
      <c r="P594" s="71">
        <f t="shared" si="108"/>
        <v>200</v>
      </c>
      <c r="Q594" s="71">
        <f t="shared" si="109"/>
        <v>200</v>
      </c>
      <c r="R594" s="71" t="str">
        <f t="shared" si="110"/>
        <v/>
      </c>
      <c r="S594" s="71" t="str">
        <f t="shared" si="111"/>
        <v/>
      </c>
      <c r="T594" s="71" t="str">
        <f t="shared" si="112"/>
        <v/>
      </c>
      <c r="U594" s="71" t="str">
        <f t="shared" si="113"/>
        <v/>
      </c>
      <c r="V594" s="41"/>
      <c r="W594" s="41"/>
    </row>
    <row r="595" spans="4:23" x14ac:dyDescent="0.25">
      <c r="D595" s="18">
        <v>1968</v>
      </c>
      <c r="E595" s="47">
        <f t="shared" si="102"/>
        <v>3</v>
      </c>
      <c r="F595" s="136" t="s">
        <v>595</v>
      </c>
      <c r="G595" s="172">
        <v>200</v>
      </c>
      <c r="H595" s="172">
        <v>200</v>
      </c>
      <c r="J595" s="71">
        <f t="shared" si="103"/>
        <v>200</v>
      </c>
      <c r="K595" s="71">
        <f t="shared" si="103"/>
        <v>200</v>
      </c>
      <c r="L595" s="71" t="str">
        <f t="shared" si="104"/>
        <v/>
      </c>
      <c r="M595" s="71" t="str">
        <f t="shared" si="105"/>
        <v/>
      </c>
      <c r="N595" s="71" t="str">
        <f t="shared" si="106"/>
        <v/>
      </c>
      <c r="O595" s="71" t="str">
        <f t="shared" si="107"/>
        <v/>
      </c>
      <c r="P595" s="71">
        <f t="shared" si="108"/>
        <v>200</v>
      </c>
      <c r="Q595" s="71">
        <f t="shared" si="109"/>
        <v>200</v>
      </c>
      <c r="R595" s="71" t="str">
        <f t="shared" si="110"/>
        <v/>
      </c>
      <c r="S595" s="71" t="str">
        <f t="shared" si="111"/>
        <v/>
      </c>
      <c r="T595" s="71" t="str">
        <f t="shared" si="112"/>
        <v/>
      </c>
      <c r="U595" s="71" t="str">
        <f t="shared" si="113"/>
        <v/>
      </c>
      <c r="V595" s="41"/>
      <c r="W595" s="41"/>
    </row>
    <row r="596" spans="4:23" x14ac:dyDescent="0.25">
      <c r="D596" s="18">
        <v>1968</v>
      </c>
      <c r="E596" s="47">
        <f t="shared" si="102"/>
        <v>3</v>
      </c>
      <c r="F596" s="136" t="s">
        <v>596</v>
      </c>
      <c r="G596" s="172">
        <v>200</v>
      </c>
      <c r="H596" s="172">
        <v>200</v>
      </c>
      <c r="J596" s="71">
        <f t="shared" si="103"/>
        <v>200</v>
      </c>
      <c r="K596" s="71">
        <f t="shared" si="103"/>
        <v>200</v>
      </c>
      <c r="L596" s="71" t="str">
        <f t="shared" si="104"/>
        <v/>
      </c>
      <c r="M596" s="71" t="str">
        <f t="shared" si="105"/>
        <v/>
      </c>
      <c r="N596" s="71" t="str">
        <f t="shared" si="106"/>
        <v/>
      </c>
      <c r="O596" s="71" t="str">
        <f t="shared" si="107"/>
        <v/>
      </c>
      <c r="P596" s="71">
        <f t="shared" si="108"/>
        <v>200</v>
      </c>
      <c r="Q596" s="71">
        <f t="shared" si="109"/>
        <v>200</v>
      </c>
      <c r="R596" s="71" t="str">
        <f t="shared" si="110"/>
        <v/>
      </c>
      <c r="S596" s="71" t="str">
        <f t="shared" si="111"/>
        <v/>
      </c>
      <c r="T596" s="71" t="str">
        <f t="shared" si="112"/>
        <v/>
      </c>
      <c r="U596" s="71" t="str">
        <f t="shared" si="113"/>
        <v/>
      </c>
      <c r="V596" s="41"/>
      <c r="W596" s="41"/>
    </row>
    <row r="597" spans="4:23" x14ac:dyDescent="0.25">
      <c r="D597" s="18">
        <v>1968</v>
      </c>
      <c r="E597" s="47">
        <f t="shared" si="102"/>
        <v>3</v>
      </c>
      <c r="F597" s="136" t="s">
        <v>597</v>
      </c>
      <c r="G597" s="172">
        <v>200</v>
      </c>
      <c r="H597" s="172">
        <v>200</v>
      </c>
      <c r="J597" s="71">
        <f t="shared" si="103"/>
        <v>200</v>
      </c>
      <c r="K597" s="71">
        <f t="shared" si="103"/>
        <v>200</v>
      </c>
      <c r="L597" s="71" t="str">
        <f t="shared" si="104"/>
        <v/>
      </c>
      <c r="M597" s="71" t="str">
        <f t="shared" si="105"/>
        <v/>
      </c>
      <c r="N597" s="71" t="str">
        <f t="shared" si="106"/>
        <v/>
      </c>
      <c r="O597" s="71" t="str">
        <f t="shared" si="107"/>
        <v/>
      </c>
      <c r="P597" s="71">
        <f t="shared" si="108"/>
        <v>200</v>
      </c>
      <c r="Q597" s="71">
        <f t="shared" si="109"/>
        <v>200</v>
      </c>
      <c r="R597" s="71" t="str">
        <f t="shared" si="110"/>
        <v/>
      </c>
      <c r="S597" s="71" t="str">
        <f t="shared" si="111"/>
        <v/>
      </c>
      <c r="T597" s="71" t="str">
        <f t="shared" si="112"/>
        <v/>
      </c>
      <c r="U597" s="71" t="str">
        <f t="shared" si="113"/>
        <v/>
      </c>
      <c r="V597" s="41"/>
      <c r="W597" s="41"/>
    </row>
    <row r="598" spans="4:23" x14ac:dyDescent="0.25">
      <c r="D598" s="18">
        <v>1968</v>
      </c>
      <c r="E598" s="47">
        <f t="shared" si="102"/>
        <v>3</v>
      </c>
      <c r="F598" s="136" t="s">
        <v>598</v>
      </c>
      <c r="G598" s="172">
        <v>200</v>
      </c>
      <c r="H598" s="172">
        <v>200</v>
      </c>
      <c r="J598" s="71">
        <f t="shared" si="103"/>
        <v>200</v>
      </c>
      <c r="K598" s="71">
        <f t="shared" si="103"/>
        <v>200</v>
      </c>
      <c r="L598" s="71" t="str">
        <f t="shared" si="104"/>
        <v/>
      </c>
      <c r="M598" s="71" t="str">
        <f t="shared" si="105"/>
        <v/>
      </c>
      <c r="N598" s="71" t="str">
        <f t="shared" si="106"/>
        <v/>
      </c>
      <c r="O598" s="71" t="str">
        <f t="shared" si="107"/>
        <v/>
      </c>
      <c r="P598" s="71">
        <f t="shared" si="108"/>
        <v>200</v>
      </c>
      <c r="Q598" s="71">
        <f t="shared" si="109"/>
        <v>200</v>
      </c>
      <c r="R598" s="71" t="str">
        <f t="shared" si="110"/>
        <v/>
      </c>
      <c r="S598" s="71" t="str">
        <f t="shared" si="111"/>
        <v/>
      </c>
      <c r="T598" s="71" t="str">
        <f t="shared" si="112"/>
        <v/>
      </c>
      <c r="U598" s="71" t="str">
        <f t="shared" si="113"/>
        <v/>
      </c>
      <c r="V598" s="41"/>
      <c r="W598" s="41"/>
    </row>
    <row r="599" spans="4:23" x14ac:dyDescent="0.25">
      <c r="D599" s="18">
        <v>1968</v>
      </c>
      <c r="E599" s="47">
        <f t="shared" si="102"/>
        <v>3</v>
      </c>
      <c r="F599" s="136" t="s">
        <v>599</v>
      </c>
      <c r="G599" s="172">
        <v>200</v>
      </c>
      <c r="H599" s="172">
        <v>200</v>
      </c>
      <c r="J599" s="71">
        <f t="shared" si="103"/>
        <v>200</v>
      </c>
      <c r="K599" s="71">
        <f t="shared" si="103"/>
        <v>200</v>
      </c>
      <c r="L599" s="71" t="str">
        <f t="shared" si="104"/>
        <v/>
      </c>
      <c r="M599" s="71" t="str">
        <f t="shared" si="105"/>
        <v/>
      </c>
      <c r="N599" s="71" t="str">
        <f t="shared" si="106"/>
        <v/>
      </c>
      <c r="O599" s="71" t="str">
        <f t="shared" si="107"/>
        <v/>
      </c>
      <c r="P599" s="71">
        <f t="shared" si="108"/>
        <v>200</v>
      </c>
      <c r="Q599" s="71">
        <f t="shared" si="109"/>
        <v>200</v>
      </c>
      <c r="R599" s="71" t="str">
        <f t="shared" si="110"/>
        <v/>
      </c>
      <c r="S599" s="71" t="str">
        <f t="shared" si="111"/>
        <v/>
      </c>
      <c r="T599" s="71" t="str">
        <f t="shared" si="112"/>
        <v/>
      </c>
      <c r="U599" s="71" t="str">
        <f t="shared" si="113"/>
        <v/>
      </c>
      <c r="V599" s="41"/>
      <c r="W599" s="41"/>
    </row>
    <row r="600" spans="4:23" x14ac:dyDescent="0.25">
      <c r="D600" s="18">
        <v>1968</v>
      </c>
      <c r="E600" s="47">
        <f t="shared" si="102"/>
        <v>3</v>
      </c>
      <c r="F600" s="136" t="s">
        <v>600</v>
      </c>
      <c r="G600" s="172">
        <v>200</v>
      </c>
      <c r="H600" s="172">
        <v>200</v>
      </c>
      <c r="J600" s="71">
        <f t="shared" si="103"/>
        <v>200</v>
      </c>
      <c r="K600" s="71">
        <f t="shared" si="103"/>
        <v>200</v>
      </c>
      <c r="L600" s="71" t="str">
        <f t="shared" si="104"/>
        <v/>
      </c>
      <c r="M600" s="71" t="str">
        <f t="shared" si="105"/>
        <v/>
      </c>
      <c r="N600" s="71" t="str">
        <f t="shared" si="106"/>
        <v/>
      </c>
      <c r="O600" s="71" t="str">
        <f t="shared" si="107"/>
        <v/>
      </c>
      <c r="P600" s="71">
        <f t="shared" si="108"/>
        <v>200</v>
      </c>
      <c r="Q600" s="71">
        <f t="shared" si="109"/>
        <v>200</v>
      </c>
      <c r="R600" s="71" t="str">
        <f t="shared" si="110"/>
        <v/>
      </c>
      <c r="S600" s="71" t="str">
        <f t="shared" si="111"/>
        <v/>
      </c>
      <c r="T600" s="71" t="str">
        <f t="shared" si="112"/>
        <v/>
      </c>
      <c r="U600" s="71" t="str">
        <f t="shared" si="113"/>
        <v/>
      </c>
      <c r="V600" s="41"/>
      <c r="W600" s="41"/>
    </row>
    <row r="601" spans="4:23" x14ac:dyDescent="0.25">
      <c r="D601" s="18">
        <v>1968</v>
      </c>
      <c r="E601" s="47">
        <f t="shared" si="102"/>
        <v>3</v>
      </c>
      <c r="F601" s="136" t="s">
        <v>601</v>
      </c>
      <c r="G601" s="172">
        <v>200</v>
      </c>
      <c r="H601" s="172">
        <v>200</v>
      </c>
      <c r="J601" s="71">
        <f t="shared" si="103"/>
        <v>200</v>
      </c>
      <c r="K601" s="71">
        <f t="shared" si="103"/>
        <v>200</v>
      </c>
      <c r="L601" s="71" t="str">
        <f t="shared" si="104"/>
        <v/>
      </c>
      <c r="M601" s="71" t="str">
        <f t="shared" si="105"/>
        <v/>
      </c>
      <c r="N601" s="71" t="str">
        <f t="shared" si="106"/>
        <v/>
      </c>
      <c r="O601" s="71" t="str">
        <f t="shared" si="107"/>
        <v/>
      </c>
      <c r="P601" s="71">
        <f t="shared" si="108"/>
        <v>200</v>
      </c>
      <c r="Q601" s="71">
        <f t="shared" si="109"/>
        <v>200</v>
      </c>
      <c r="R601" s="71" t="str">
        <f t="shared" si="110"/>
        <v/>
      </c>
      <c r="S601" s="71" t="str">
        <f t="shared" si="111"/>
        <v/>
      </c>
      <c r="T601" s="71" t="str">
        <f t="shared" si="112"/>
        <v/>
      </c>
      <c r="U601" s="71" t="str">
        <f t="shared" si="113"/>
        <v/>
      </c>
      <c r="V601" s="41"/>
      <c r="W601" s="41"/>
    </row>
    <row r="602" spans="4:23" x14ac:dyDescent="0.25">
      <c r="D602" s="18">
        <v>1968</v>
      </c>
      <c r="E602" s="47">
        <f t="shared" si="102"/>
        <v>3</v>
      </c>
      <c r="F602" s="136" t="s">
        <v>602</v>
      </c>
      <c r="G602" s="172">
        <v>200</v>
      </c>
      <c r="H602" s="172">
        <v>200</v>
      </c>
      <c r="J602" s="71">
        <f t="shared" si="103"/>
        <v>200</v>
      </c>
      <c r="K602" s="71">
        <f t="shared" si="103"/>
        <v>200</v>
      </c>
      <c r="L602" s="71" t="str">
        <f t="shared" si="104"/>
        <v/>
      </c>
      <c r="M602" s="71" t="str">
        <f t="shared" si="105"/>
        <v/>
      </c>
      <c r="N602" s="71" t="str">
        <f t="shared" si="106"/>
        <v/>
      </c>
      <c r="O602" s="71" t="str">
        <f t="shared" si="107"/>
        <v/>
      </c>
      <c r="P602" s="71">
        <f t="shared" si="108"/>
        <v>200</v>
      </c>
      <c r="Q602" s="71">
        <f t="shared" si="109"/>
        <v>200</v>
      </c>
      <c r="R602" s="71" t="str">
        <f t="shared" si="110"/>
        <v/>
      </c>
      <c r="S602" s="71" t="str">
        <f t="shared" si="111"/>
        <v/>
      </c>
      <c r="T602" s="71" t="str">
        <f t="shared" si="112"/>
        <v/>
      </c>
      <c r="U602" s="71" t="str">
        <f t="shared" si="113"/>
        <v/>
      </c>
      <c r="V602" s="41"/>
      <c r="W602" s="41"/>
    </row>
    <row r="603" spans="4:23" x14ac:dyDescent="0.25">
      <c r="D603" s="18">
        <v>1969</v>
      </c>
      <c r="E603" s="47">
        <f t="shared" si="102"/>
        <v>1</v>
      </c>
      <c r="F603" s="136" t="s">
        <v>603</v>
      </c>
      <c r="G603" s="172">
        <v>200</v>
      </c>
      <c r="H603" s="172">
        <v>200</v>
      </c>
      <c r="J603" s="71">
        <f t="shared" si="103"/>
        <v>200</v>
      </c>
      <c r="K603" s="71">
        <f t="shared" si="103"/>
        <v>200</v>
      </c>
      <c r="L603" s="71">
        <f t="shared" si="104"/>
        <v>200</v>
      </c>
      <c r="M603" s="71">
        <f t="shared" si="105"/>
        <v>200</v>
      </c>
      <c r="N603" s="71" t="str">
        <f t="shared" si="106"/>
        <v/>
      </c>
      <c r="O603" s="71" t="str">
        <f t="shared" si="107"/>
        <v/>
      </c>
      <c r="P603" s="71" t="str">
        <f t="shared" si="108"/>
        <v/>
      </c>
      <c r="Q603" s="71" t="str">
        <f t="shared" si="109"/>
        <v/>
      </c>
      <c r="R603" s="71" t="str">
        <f t="shared" si="110"/>
        <v/>
      </c>
      <c r="S603" s="71" t="str">
        <f t="shared" si="111"/>
        <v/>
      </c>
      <c r="T603" s="71" t="str">
        <f t="shared" si="112"/>
        <v/>
      </c>
      <c r="U603" s="71" t="str">
        <f t="shared" si="113"/>
        <v/>
      </c>
      <c r="V603" s="41"/>
      <c r="W603" s="41"/>
    </row>
    <row r="604" spans="4:23" x14ac:dyDescent="0.25">
      <c r="D604" s="18">
        <v>1969</v>
      </c>
      <c r="E604" s="47">
        <f t="shared" si="102"/>
        <v>1</v>
      </c>
      <c r="F604" s="136" t="s">
        <v>604</v>
      </c>
      <c r="G604" s="172">
        <v>200</v>
      </c>
      <c r="H604" s="172">
        <v>200</v>
      </c>
      <c r="J604" s="71">
        <f t="shared" si="103"/>
        <v>200</v>
      </c>
      <c r="K604" s="71">
        <f t="shared" si="103"/>
        <v>200</v>
      </c>
      <c r="L604" s="71">
        <f t="shared" si="104"/>
        <v>200</v>
      </c>
      <c r="M604" s="71">
        <f t="shared" si="105"/>
        <v>200</v>
      </c>
      <c r="N604" s="71" t="str">
        <f t="shared" si="106"/>
        <v/>
      </c>
      <c r="O604" s="71" t="str">
        <f t="shared" si="107"/>
        <v/>
      </c>
      <c r="P604" s="71" t="str">
        <f t="shared" si="108"/>
        <v/>
      </c>
      <c r="Q604" s="71" t="str">
        <f t="shared" si="109"/>
        <v/>
      </c>
      <c r="R604" s="71" t="str">
        <f t="shared" si="110"/>
        <v/>
      </c>
      <c r="S604" s="71" t="str">
        <f t="shared" si="111"/>
        <v/>
      </c>
      <c r="T604" s="71" t="str">
        <f t="shared" si="112"/>
        <v/>
      </c>
      <c r="U604" s="71" t="str">
        <f t="shared" si="113"/>
        <v/>
      </c>
      <c r="V604" s="41"/>
      <c r="W604" s="41"/>
    </row>
    <row r="605" spans="4:23" x14ac:dyDescent="0.25">
      <c r="D605" s="18">
        <v>1969</v>
      </c>
      <c r="E605" s="47">
        <f t="shared" si="102"/>
        <v>1</v>
      </c>
      <c r="F605" s="136" t="s">
        <v>605</v>
      </c>
      <c r="G605" s="172">
        <v>200</v>
      </c>
      <c r="H605" s="172">
        <v>200</v>
      </c>
      <c r="J605" s="71">
        <f t="shared" si="103"/>
        <v>200</v>
      </c>
      <c r="K605" s="71">
        <f t="shared" si="103"/>
        <v>200</v>
      </c>
      <c r="L605" s="71">
        <f t="shared" si="104"/>
        <v>200</v>
      </c>
      <c r="M605" s="71">
        <f t="shared" si="105"/>
        <v>200</v>
      </c>
      <c r="N605" s="71" t="str">
        <f t="shared" si="106"/>
        <v/>
      </c>
      <c r="O605" s="71" t="str">
        <f t="shared" si="107"/>
        <v/>
      </c>
      <c r="P605" s="71" t="str">
        <f t="shared" si="108"/>
        <v/>
      </c>
      <c r="Q605" s="71" t="str">
        <f t="shared" si="109"/>
        <v/>
      </c>
      <c r="R605" s="71" t="str">
        <f t="shared" si="110"/>
        <v/>
      </c>
      <c r="S605" s="71" t="str">
        <f t="shared" si="111"/>
        <v/>
      </c>
      <c r="T605" s="71" t="str">
        <f t="shared" si="112"/>
        <v/>
      </c>
      <c r="U605" s="71" t="str">
        <f t="shared" si="113"/>
        <v/>
      </c>
      <c r="V605" s="41"/>
      <c r="W605" s="41"/>
    </row>
    <row r="606" spans="4:23" x14ac:dyDescent="0.25">
      <c r="D606" s="18">
        <v>1969</v>
      </c>
      <c r="E606" s="47">
        <f t="shared" si="102"/>
        <v>1</v>
      </c>
      <c r="F606" s="136" t="s">
        <v>606</v>
      </c>
      <c r="G606" s="172">
        <v>200</v>
      </c>
      <c r="H606" s="172">
        <v>200</v>
      </c>
      <c r="J606" s="71">
        <f t="shared" si="103"/>
        <v>200</v>
      </c>
      <c r="K606" s="71">
        <f t="shared" si="103"/>
        <v>200</v>
      </c>
      <c r="L606" s="71">
        <f t="shared" si="104"/>
        <v>200</v>
      </c>
      <c r="M606" s="71">
        <f t="shared" si="105"/>
        <v>200</v>
      </c>
      <c r="N606" s="71" t="str">
        <f t="shared" si="106"/>
        <v/>
      </c>
      <c r="O606" s="71" t="str">
        <f t="shared" si="107"/>
        <v/>
      </c>
      <c r="P606" s="71" t="str">
        <f t="shared" si="108"/>
        <v/>
      </c>
      <c r="Q606" s="71" t="str">
        <f t="shared" si="109"/>
        <v/>
      </c>
      <c r="R606" s="71" t="str">
        <f t="shared" si="110"/>
        <v/>
      </c>
      <c r="S606" s="71" t="str">
        <f t="shared" si="111"/>
        <v/>
      </c>
      <c r="T606" s="71" t="str">
        <f t="shared" si="112"/>
        <v/>
      </c>
      <c r="U606" s="71" t="str">
        <f t="shared" si="113"/>
        <v/>
      </c>
      <c r="V606" s="41"/>
      <c r="W606" s="41"/>
    </row>
    <row r="607" spans="4:23" x14ac:dyDescent="0.25">
      <c r="D607" s="18">
        <v>1969</v>
      </c>
      <c r="E607" s="47">
        <f t="shared" si="102"/>
        <v>1</v>
      </c>
      <c r="F607" s="136" t="s">
        <v>607</v>
      </c>
      <c r="G607" s="172">
        <v>200</v>
      </c>
      <c r="H607" s="172">
        <v>200</v>
      </c>
      <c r="J607" s="71">
        <f t="shared" si="103"/>
        <v>200</v>
      </c>
      <c r="K607" s="71">
        <f t="shared" si="103"/>
        <v>200</v>
      </c>
      <c r="L607" s="71">
        <f t="shared" si="104"/>
        <v>200</v>
      </c>
      <c r="M607" s="71">
        <f t="shared" si="105"/>
        <v>200</v>
      </c>
      <c r="N607" s="71" t="str">
        <f t="shared" si="106"/>
        <v/>
      </c>
      <c r="O607" s="71" t="str">
        <f t="shared" si="107"/>
        <v/>
      </c>
      <c r="P607" s="71" t="str">
        <f t="shared" si="108"/>
        <v/>
      </c>
      <c r="Q607" s="71" t="str">
        <f t="shared" si="109"/>
        <v/>
      </c>
      <c r="R607" s="71" t="str">
        <f t="shared" si="110"/>
        <v/>
      </c>
      <c r="S607" s="71" t="str">
        <f t="shared" si="111"/>
        <v/>
      </c>
      <c r="T607" s="71" t="str">
        <f t="shared" si="112"/>
        <v/>
      </c>
      <c r="U607" s="71" t="str">
        <f t="shared" si="113"/>
        <v/>
      </c>
      <c r="V607" s="41"/>
      <c r="W607" s="41"/>
    </row>
    <row r="608" spans="4:23" x14ac:dyDescent="0.25">
      <c r="D608" s="18">
        <v>1969</v>
      </c>
      <c r="E608" s="47">
        <f t="shared" si="102"/>
        <v>1</v>
      </c>
      <c r="F608" s="136" t="s">
        <v>608</v>
      </c>
      <c r="G608" s="172">
        <v>200</v>
      </c>
      <c r="H608" s="172">
        <v>200</v>
      </c>
      <c r="J608" s="71">
        <f t="shared" si="103"/>
        <v>200</v>
      </c>
      <c r="K608" s="71">
        <f t="shared" si="103"/>
        <v>200</v>
      </c>
      <c r="L608" s="71">
        <f t="shared" si="104"/>
        <v>200</v>
      </c>
      <c r="M608" s="71">
        <f t="shared" si="105"/>
        <v>200</v>
      </c>
      <c r="N608" s="71" t="str">
        <f t="shared" si="106"/>
        <v/>
      </c>
      <c r="O608" s="71" t="str">
        <f t="shared" si="107"/>
        <v/>
      </c>
      <c r="P608" s="71" t="str">
        <f t="shared" si="108"/>
        <v/>
      </c>
      <c r="Q608" s="71" t="str">
        <f t="shared" si="109"/>
        <v/>
      </c>
      <c r="R608" s="71" t="str">
        <f t="shared" si="110"/>
        <v/>
      </c>
      <c r="S608" s="71" t="str">
        <f t="shared" si="111"/>
        <v/>
      </c>
      <c r="T608" s="71" t="str">
        <f t="shared" si="112"/>
        <v/>
      </c>
      <c r="U608" s="71" t="str">
        <f t="shared" si="113"/>
        <v/>
      </c>
      <c r="V608" s="41"/>
      <c r="W608" s="41"/>
    </row>
    <row r="609" spans="4:23" x14ac:dyDescent="0.25">
      <c r="D609" s="18">
        <v>1969</v>
      </c>
      <c r="E609" s="47">
        <f t="shared" si="102"/>
        <v>1</v>
      </c>
      <c r="F609" s="136" t="s">
        <v>609</v>
      </c>
      <c r="G609" s="172">
        <v>200</v>
      </c>
      <c r="H609" s="172">
        <v>200</v>
      </c>
      <c r="J609" s="71">
        <f t="shared" si="103"/>
        <v>200</v>
      </c>
      <c r="K609" s="71">
        <f t="shared" si="103"/>
        <v>200</v>
      </c>
      <c r="L609" s="71">
        <f t="shared" si="104"/>
        <v>200</v>
      </c>
      <c r="M609" s="71">
        <f t="shared" si="105"/>
        <v>200</v>
      </c>
      <c r="N609" s="71" t="str">
        <f t="shared" si="106"/>
        <v/>
      </c>
      <c r="O609" s="71" t="str">
        <f t="shared" si="107"/>
        <v/>
      </c>
      <c r="P609" s="71" t="str">
        <f t="shared" si="108"/>
        <v/>
      </c>
      <c r="Q609" s="71" t="str">
        <f t="shared" si="109"/>
        <v/>
      </c>
      <c r="R609" s="71" t="str">
        <f t="shared" si="110"/>
        <v/>
      </c>
      <c r="S609" s="71" t="str">
        <f t="shared" si="111"/>
        <v/>
      </c>
      <c r="T609" s="71" t="str">
        <f t="shared" si="112"/>
        <v/>
      </c>
      <c r="U609" s="71" t="str">
        <f t="shared" si="113"/>
        <v/>
      </c>
      <c r="V609" s="41"/>
      <c r="W609" s="41"/>
    </row>
    <row r="610" spans="4:23" x14ac:dyDescent="0.25">
      <c r="D610" s="18">
        <v>1969</v>
      </c>
      <c r="E610" s="47">
        <f t="shared" si="102"/>
        <v>1</v>
      </c>
      <c r="F610" s="136" t="s">
        <v>610</v>
      </c>
      <c r="G610" s="172">
        <v>200</v>
      </c>
      <c r="H610" s="172">
        <v>200</v>
      </c>
      <c r="J610" s="71">
        <f t="shared" si="103"/>
        <v>200</v>
      </c>
      <c r="K610" s="71">
        <f t="shared" si="103"/>
        <v>200</v>
      </c>
      <c r="L610" s="71">
        <f t="shared" si="104"/>
        <v>200</v>
      </c>
      <c r="M610" s="71">
        <f t="shared" si="105"/>
        <v>200</v>
      </c>
      <c r="N610" s="71" t="str">
        <f t="shared" si="106"/>
        <v/>
      </c>
      <c r="O610" s="71" t="str">
        <f t="shared" si="107"/>
        <v/>
      </c>
      <c r="P610" s="71" t="str">
        <f t="shared" si="108"/>
        <v/>
      </c>
      <c r="Q610" s="71" t="str">
        <f t="shared" si="109"/>
        <v/>
      </c>
      <c r="R610" s="71" t="str">
        <f t="shared" si="110"/>
        <v/>
      </c>
      <c r="S610" s="71" t="str">
        <f t="shared" si="111"/>
        <v/>
      </c>
      <c r="T610" s="71" t="str">
        <f t="shared" si="112"/>
        <v/>
      </c>
      <c r="U610" s="71" t="str">
        <f t="shared" si="113"/>
        <v/>
      </c>
      <c r="V610" s="41"/>
      <c r="W610" s="41"/>
    </row>
    <row r="611" spans="4:23" x14ac:dyDescent="0.25">
      <c r="D611" s="18">
        <v>1969</v>
      </c>
      <c r="E611" s="47">
        <f t="shared" si="102"/>
        <v>1</v>
      </c>
      <c r="F611" s="136" t="s">
        <v>611</v>
      </c>
      <c r="G611" s="172">
        <v>200</v>
      </c>
      <c r="H611" s="172">
        <v>200</v>
      </c>
      <c r="J611" s="71">
        <f t="shared" si="103"/>
        <v>200</v>
      </c>
      <c r="K611" s="71">
        <f t="shared" si="103"/>
        <v>200</v>
      </c>
      <c r="L611" s="71">
        <f t="shared" si="104"/>
        <v>200</v>
      </c>
      <c r="M611" s="71">
        <f t="shared" si="105"/>
        <v>200</v>
      </c>
      <c r="N611" s="71" t="str">
        <f t="shared" si="106"/>
        <v/>
      </c>
      <c r="O611" s="71" t="str">
        <f t="shared" si="107"/>
        <v/>
      </c>
      <c r="P611" s="71" t="str">
        <f t="shared" si="108"/>
        <v/>
      </c>
      <c r="Q611" s="71" t="str">
        <f t="shared" si="109"/>
        <v/>
      </c>
      <c r="R611" s="71" t="str">
        <f t="shared" si="110"/>
        <v/>
      </c>
      <c r="S611" s="71" t="str">
        <f t="shared" si="111"/>
        <v/>
      </c>
      <c r="T611" s="71" t="str">
        <f t="shared" si="112"/>
        <v/>
      </c>
      <c r="U611" s="71" t="str">
        <f t="shared" si="113"/>
        <v/>
      </c>
      <c r="V611" s="41"/>
      <c r="W611" s="41"/>
    </row>
    <row r="612" spans="4:23" x14ac:dyDescent="0.25">
      <c r="D612" s="18">
        <v>1969</v>
      </c>
      <c r="E612" s="47">
        <f t="shared" si="102"/>
        <v>1</v>
      </c>
      <c r="F612" s="136" t="s">
        <v>612</v>
      </c>
      <c r="G612" s="172">
        <v>200</v>
      </c>
      <c r="H612" s="172">
        <v>200</v>
      </c>
      <c r="J612" s="71">
        <f t="shared" si="103"/>
        <v>200</v>
      </c>
      <c r="K612" s="71">
        <f t="shared" si="103"/>
        <v>200</v>
      </c>
      <c r="L612" s="71">
        <f t="shared" si="104"/>
        <v>200</v>
      </c>
      <c r="M612" s="71">
        <f t="shared" si="105"/>
        <v>200</v>
      </c>
      <c r="N612" s="71" t="str">
        <f t="shared" si="106"/>
        <v/>
      </c>
      <c r="O612" s="71" t="str">
        <f t="shared" si="107"/>
        <v/>
      </c>
      <c r="P612" s="71" t="str">
        <f t="shared" si="108"/>
        <v/>
      </c>
      <c r="Q612" s="71" t="str">
        <f t="shared" si="109"/>
        <v/>
      </c>
      <c r="R612" s="71" t="str">
        <f t="shared" si="110"/>
        <v/>
      </c>
      <c r="S612" s="71" t="str">
        <f t="shared" si="111"/>
        <v/>
      </c>
      <c r="T612" s="71" t="str">
        <f t="shared" si="112"/>
        <v/>
      </c>
      <c r="U612" s="71" t="str">
        <f t="shared" si="113"/>
        <v/>
      </c>
      <c r="V612" s="41"/>
      <c r="W612" s="41"/>
    </row>
    <row r="613" spans="4:23" x14ac:dyDescent="0.25">
      <c r="D613" s="18">
        <v>1969</v>
      </c>
      <c r="E613" s="47">
        <f t="shared" si="102"/>
        <v>1</v>
      </c>
      <c r="F613" s="136" t="s">
        <v>613</v>
      </c>
      <c r="G613" s="172">
        <v>200</v>
      </c>
      <c r="H613" s="172">
        <v>200</v>
      </c>
      <c r="J613" s="71">
        <f t="shared" si="103"/>
        <v>200</v>
      </c>
      <c r="K613" s="71">
        <f t="shared" si="103"/>
        <v>200</v>
      </c>
      <c r="L613" s="71">
        <f t="shared" si="104"/>
        <v>200</v>
      </c>
      <c r="M613" s="71">
        <f t="shared" si="105"/>
        <v>200</v>
      </c>
      <c r="N613" s="71" t="str">
        <f t="shared" si="106"/>
        <v/>
      </c>
      <c r="O613" s="71" t="str">
        <f t="shared" si="107"/>
        <v/>
      </c>
      <c r="P613" s="71" t="str">
        <f t="shared" si="108"/>
        <v/>
      </c>
      <c r="Q613" s="71" t="str">
        <f t="shared" si="109"/>
        <v/>
      </c>
      <c r="R613" s="71" t="str">
        <f t="shared" si="110"/>
        <v/>
      </c>
      <c r="S613" s="71" t="str">
        <f t="shared" si="111"/>
        <v/>
      </c>
      <c r="T613" s="71" t="str">
        <f t="shared" si="112"/>
        <v/>
      </c>
      <c r="U613" s="71" t="str">
        <f t="shared" si="113"/>
        <v/>
      </c>
      <c r="V613" s="41"/>
      <c r="W613" s="41"/>
    </row>
    <row r="614" spans="4:23" x14ac:dyDescent="0.25">
      <c r="D614" s="18">
        <v>1969</v>
      </c>
      <c r="E614" s="47">
        <f t="shared" si="102"/>
        <v>1</v>
      </c>
      <c r="F614" s="136" t="s">
        <v>614</v>
      </c>
      <c r="G614" s="172">
        <v>200</v>
      </c>
      <c r="H614" s="172">
        <v>200</v>
      </c>
      <c r="J614" s="71">
        <f t="shared" si="103"/>
        <v>200</v>
      </c>
      <c r="K614" s="71">
        <f t="shared" si="103"/>
        <v>200</v>
      </c>
      <c r="L614" s="71">
        <f t="shared" si="104"/>
        <v>200</v>
      </c>
      <c r="M614" s="71">
        <f t="shared" si="105"/>
        <v>200</v>
      </c>
      <c r="N614" s="71" t="str">
        <f t="shared" si="106"/>
        <v/>
      </c>
      <c r="O614" s="71" t="str">
        <f t="shared" si="107"/>
        <v/>
      </c>
      <c r="P614" s="71" t="str">
        <f t="shared" si="108"/>
        <v/>
      </c>
      <c r="Q614" s="71" t="str">
        <f t="shared" si="109"/>
        <v/>
      </c>
      <c r="R614" s="71" t="str">
        <f t="shared" si="110"/>
        <v/>
      </c>
      <c r="S614" s="71" t="str">
        <f t="shared" si="111"/>
        <v/>
      </c>
      <c r="T614" s="71" t="str">
        <f t="shared" si="112"/>
        <v/>
      </c>
      <c r="U614" s="71" t="str">
        <f t="shared" si="113"/>
        <v/>
      </c>
      <c r="V614" s="41"/>
      <c r="W614" s="41"/>
    </row>
    <row r="615" spans="4:23" x14ac:dyDescent="0.25">
      <c r="D615" s="18">
        <v>1970</v>
      </c>
      <c r="E615" s="47">
        <f t="shared" si="102"/>
        <v>1</v>
      </c>
      <c r="F615" s="136" t="s">
        <v>615</v>
      </c>
      <c r="G615" s="172">
        <v>200</v>
      </c>
      <c r="H615" s="172">
        <v>200</v>
      </c>
      <c r="J615" s="71">
        <f t="shared" si="103"/>
        <v>200</v>
      </c>
      <c r="K615" s="71">
        <f t="shared" si="103"/>
        <v>200</v>
      </c>
      <c r="L615" s="71">
        <f t="shared" si="104"/>
        <v>200</v>
      </c>
      <c r="M615" s="71">
        <f t="shared" si="105"/>
        <v>200</v>
      </c>
      <c r="N615" s="71" t="str">
        <f t="shared" si="106"/>
        <v/>
      </c>
      <c r="O615" s="71" t="str">
        <f t="shared" si="107"/>
        <v/>
      </c>
      <c r="P615" s="71" t="str">
        <f t="shared" si="108"/>
        <v/>
      </c>
      <c r="Q615" s="71" t="str">
        <f t="shared" si="109"/>
        <v/>
      </c>
      <c r="R615" s="71" t="str">
        <f t="shared" si="110"/>
        <v/>
      </c>
      <c r="S615" s="71" t="str">
        <f t="shared" si="111"/>
        <v/>
      </c>
      <c r="T615" s="71" t="str">
        <f t="shared" si="112"/>
        <v/>
      </c>
      <c r="U615" s="71" t="str">
        <f t="shared" si="113"/>
        <v/>
      </c>
      <c r="V615" s="41"/>
      <c r="W615" s="41"/>
    </row>
    <row r="616" spans="4:23" x14ac:dyDescent="0.25">
      <c r="D616" s="18">
        <v>1970</v>
      </c>
      <c r="E616" s="47">
        <f t="shared" ref="E616:E679" si="114">INDEX($B$39:$B$121,MATCH($D616,$A$39:$A$121,0),1)</f>
        <v>1</v>
      </c>
      <c r="F616" s="136" t="s">
        <v>616</v>
      </c>
      <c r="G616" s="172">
        <v>200</v>
      </c>
      <c r="H616" s="172">
        <v>200</v>
      </c>
      <c r="J616" s="71">
        <f t="shared" ref="J616:K679" si="115">G616</f>
        <v>200</v>
      </c>
      <c r="K616" s="71">
        <f t="shared" si="115"/>
        <v>200</v>
      </c>
      <c r="L616" s="71">
        <f t="shared" ref="L616:L679" si="116">IF($E616=L$36,$G616,"")</f>
        <v>200</v>
      </c>
      <c r="M616" s="71">
        <f t="shared" ref="M616:M679" si="117">IF($E616=M$36,$H616,"")</f>
        <v>200</v>
      </c>
      <c r="N616" s="71" t="str">
        <f t="shared" ref="N616:N679" si="118">IF($E616=N$36,$G616,"")</f>
        <v/>
      </c>
      <c r="O616" s="71" t="str">
        <f t="shared" ref="O616:O679" si="119">IF($E616=O$36,$H616,"")</f>
        <v/>
      </c>
      <c r="P616" s="71" t="str">
        <f t="shared" ref="P616:P679" si="120">IF($E616=P$36,$G616,"")</f>
        <v/>
      </c>
      <c r="Q616" s="71" t="str">
        <f t="shared" ref="Q616:Q679" si="121">IF($E616=Q$36,$H616,"")</f>
        <v/>
      </c>
      <c r="R616" s="71" t="str">
        <f t="shared" ref="R616:R679" si="122">IF($E616=R$36,$G616,"")</f>
        <v/>
      </c>
      <c r="S616" s="71" t="str">
        <f t="shared" ref="S616:S679" si="123">IF($E616=S$36,$H616,"")</f>
        <v/>
      </c>
      <c r="T616" s="71" t="str">
        <f t="shared" ref="T616:T679" si="124">IF($E616=T$36,$G616,"")</f>
        <v/>
      </c>
      <c r="U616" s="71" t="str">
        <f t="shared" ref="U616:U679" si="125">IF($E616=U$36,$H616,"")</f>
        <v/>
      </c>
      <c r="V616" s="41"/>
      <c r="W616" s="41"/>
    </row>
    <row r="617" spans="4:23" x14ac:dyDescent="0.25">
      <c r="D617" s="18">
        <v>1970</v>
      </c>
      <c r="E617" s="47">
        <f t="shared" si="114"/>
        <v>1</v>
      </c>
      <c r="F617" s="136" t="s">
        <v>617</v>
      </c>
      <c r="G617" s="172">
        <v>200</v>
      </c>
      <c r="H617" s="172">
        <v>200</v>
      </c>
      <c r="J617" s="71">
        <f t="shared" si="115"/>
        <v>200</v>
      </c>
      <c r="K617" s="71">
        <f t="shared" si="115"/>
        <v>200</v>
      </c>
      <c r="L617" s="71">
        <f t="shared" si="116"/>
        <v>200</v>
      </c>
      <c r="M617" s="71">
        <f t="shared" si="117"/>
        <v>200</v>
      </c>
      <c r="N617" s="71" t="str">
        <f t="shared" si="118"/>
        <v/>
      </c>
      <c r="O617" s="71" t="str">
        <f t="shared" si="119"/>
        <v/>
      </c>
      <c r="P617" s="71" t="str">
        <f t="shared" si="120"/>
        <v/>
      </c>
      <c r="Q617" s="71" t="str">
        <f t="shared" si="121"/>
        <v/>
      </c>
      <c r="R617" s="71" t="str">
        <f t="shared" si="122"/>
        <v/>
      </c>
      <c r="S617" s="71" t="str">
        <f t="shared" si="123"/>
        <v/>
      </c>
      <c r="T617" s="71" t="str">
        <f t="shared" si="124"/>
        <v/>
      </c>
      <c r="U617" s="71" t="str">
        <f t="shared" si="125"/>
        <v/>
      </c>
      <c r="V617" s="41"/>
      <c r="W617" s="41"/>
    </row>
    <row r="618" spans="4:23" x14ac:dyDescent="0.25">
      <c r="D618" s="18">
        <v>1970</v>
      </c>
      <c r="E618" s="47">
        <f t="shared" si="114"/>
        <v>1</v>
      </c>
      <c r="F618" s="136" t="s">
        <v>618</v>
      </c>
      <c r="G618" s="172">
        <v>200</v>
      </c>
      <c r="H618" s="172">
        <v>200</v>
      </c>
      <c r="J618" s="71">
        <f t="shared" si="115"/>
        <v>200</v>
      </c>
      <c r="K618" s="71">
        <f t="shared" si="115"/>
        <v>200</v>
      </c>
      <c r="L618" s="71">
        <f t="shared" si="116"/>
        <v>200</v>
      </c>
      <c r="M618" s="71">
        <f t="shared" si="117"/>
        <v>200</v>
      </c>
      <c r="N618" s="71" t="str">
        <f t="shared" si="118"/>
        <v/>
      </c>
      <c r="O618" s="71" t="str">
        <f t="shared" si="119"/>
        <v/>
      </c>
      <c r="P618" s="71" t="str">
        <f t="shared" si="120"/>
        <v/>
      </c>
      <c r="Q618" s="71" t="str">
        <f t="shared" si="121"/>
        <v/>
      </c>
      <c r="R618" s="71" t="str">
        <f t="shared" si="122"/>
        <v/>
      </c>
      <c r="S618" s="71" t="str">
        <f t="shared" si="123"/>
        <v/>
      </c>
      <c r="T618" s="71" t="str">
        <f t="shared" si="124"/>
        <v/>
      </c>
      <c r="U618" s="71" t="str">
        <f t="shared" si="125"/>
        <v/>
      </c>
      <c r="V618" s="41"/>
      <c r="W618" s="41"/>
    </row>
    <row r="619" spans="4:23" x14ac:dyDescent="0.25">
      <c r="D619" s="18">
        <v>1970</v>
      </c>
      <c r="E619" s="47">
        <f t="shared" si="114"/>
        <v>1</v>
      </c>
      <c r="F619" s="136" t="s">
        <v>619</v>
      </c>
      <c r="G619" s="172">
        <v>200</v>
      </c>
      <c r="H619" s="172">
        <v>200</v>
      </c>
      <c r="J619" s="71">
        <f t="shared" si="115"/>
        <v>200</v>
      </c>
      <c r="K619" s="71">
        <f t="shared" si="115"/>
        <v>200</v>
      </c>
      <c r="L619" s="71">
        <f t="shared" si="116"/>
        <v>200</v>
      </c>
      <c r="M619" s="71">
        <f t="shared" si="117"/>
        <v>200</v>
      </c>
      <c r="N619" s="71" t="str">
        <f t="shared" si="118"/>
        <v/>
      </c>
      <c r="O619" s="71" t="str">
        <f t="shared" si="119"/>
        <v/>
      </c>
      <c r="P619" s="71" t="str">
        <f t="shared" si="120"/>
        <v/>
      </c>
      <c r="Q619" s="71" t="str">
        <f t="shared" si="121"/>
        <v/>
      </c>
      <c r="R619" s="71" t="str">
        <f t="shared" si="122"/>
        <v/>
      </c>
      <c r="S619" s="71" t="str">
        <f t="shared" si="123"/>
        <v/>
      </c>
      <c r="T619" s="71" t="str">
        <f t="shared" si="124"/>
        <v/>
      </c>
      <c r="U619" s="71" t="str">
        <f t="shared" si="125"/>
        <v/>
      </c>
      <c r="V619" s="41"/>
      <c r="W619" s="41"/>
    </row>
    <row r="620" spans="4:23" x14ac:dyDescent="0.25">
      <c r="D620" s="18">
        <v>1970</v>
      </c>
      <c r="E620" s="47">
        <f t="shared" si="114"/>
        <v>1</v>
      </c>
      <c r="F620" s="136" t="s">
        <v>620</v>
      </c>
      <c r="G620" s="172">
        <v>200</v>
      </c>
      <c r="H620" s="172">
        <v>200</v>
      </c>
      <c r="J620" s="71">
        <f t="shared" si="115"/>
        <v>200</v>
      </c>
      <c r="K620" s="71">
        <f t="shared" si="115"/>
        <v>200</v>
      </c>
      <c r="L620" s="71">
        <f t="shared" si="116"/>
        <v>200</v>
      </c>
      <c r="M620" s="71">
        <f t="shared" si="117"/>
        <v>200</v>
      </c>
      <c r="N620" s="71" t="str">
        <f t="shared" si="118"/>
        <v/>
      </c>
      <c r="O620" s="71" t="str">
        <f t="shared" si="119"/>
        <v/>
      </c>
      <c r="P620" s="71" t="str">
        <f t="shared" si="120"/>
        <v/>
      </c>
      <c r="Q620" s="71" t="str">
        <f t="shared" si="121"/>
        <v/>
      </c>
      <c r="R620" s="71" t="str">
        <f t="shared" si="122"/>
        <v/>
      </c>
      <c r="S620" s="71" t="str">
        <f t="shared" si="123"/>
        <v/>
      </c>
      <c r="T620" s="71" t="str">
        <f t="shared" si="124"/>
        <v/>
      </c>
      <c r="U620" s="71" t="str">
        <f t="shared" si="125"/>
        <v/>
      </c>
      <c r="V620" s="41"/>
      <c r="W620" s="41"/>
    </row>
    <row r="621" spans="4:23" x14ac:dyDescent="0.25">
      <c r="D621" s="18">
        <v>1970</v>
      </c>
      <c r="E621" s="47">
        <f t="shared" si="114"/>
        <v>1</v>
      </c>
      <c r="F621" s="136" t="s">
        <v>621</v>
      </c>
      <c r="G621" s="172">
        <v>200</v>
      </c>
      <c r="H621" s="172">
        <v>200</v>
      </c>
      <c r="J621" s="71">
        <f t="shared" si="115"/>
        <v>200</v>
      </c>
      <c r="K621" s="71">
        <f t="shared" si="115"/>
        <v>200</v>
      </c>
      <c r="L621" s="71">
        <f t="shared" si="116"/>
        <v>200</v>
      </c>
      <c r="M621" s="71">
        <f t="shared" si="117"/>
        <v>200</v>
      </c>
      <c r="N621" s="71" t="str">
        <f t="shared" si="118"/>
        <v/>
      </c>
      <c r="O621" s="71" t="str">
        <f t="shared" si="119"/>
        <v/>
      </c>
      <c r="P621" s="71" t="str">
        <f t="shared" si="120"/>
        <v/>
      </c>
      <c r="Q621" s="71" t="str">
        <f t="shared" si="121"/>
        <v/>
      </c>
      <c r="R621" s="71" t="str">
        <f t="shared" si="122"/>
        <v/>
      </c>
      <c r="S621" s="71" t="str">
        <f t="shared" si="123"/>
        <v/>
      </c>
      <c r="T621" s="71" t="str">
        <f t="shared" si="124"/>
        <v/>
      </c>
      <c r="U621" s="71" t="str">
        <f t="shared" si="125"/>
        <v/>
      </c>
      <c r="V621" s="41"/>
      <c r="W621" s="41"/>
    </row>
    <row r="622" spans="4:23" x14ac:dyDescent="0.25">
      <c r="D622" s="18">
        <v>1970</v>
      </c>
      <c r="E622" s="47">
        <f t="shared" si="114"/>
        <v>1</v>
      </c>
      <c r="F622" s="136" t="s">
        <v>622</v>
      </c>
      <c r="G622" s="172">
        <v>200</v>
      </c>
      <c r="H622" s="172">
        <v>200</v>
      </c>
      <c r="J622" s="71">
        <f t="shared" si="115"/>
        <v>200</v>
      </c>
      <c r="K622" s="71">
        <f t="shared" si="115"/>
        <v>200</v>
      </c>
      <c r="L622" s="71">
        <f t="shared" si="116"/>
        <v>200</v>
      </c>
      <c r="M622" s="71">
        <f t="shared" si="117"/>
        <v>200</v>
      </c>
      <c r="N622" s="71" t="str">
        <f t="shared" si="118"/>
        <v/>
      </c>
      <c r="O622" s="71" t="str">
        <f t="shared" si="119"/>
        <v/>
      </c>
      <c r="P622" s="71" t="str">
        <f t="shared" si="120"/>
        <v/>
      </c>
      <c r="Q622" s="71" t="str">
        <f t="shared" si="121"/>
        <v/>
      </c>
      <c r="R622" s="71" t="str">
        <f t="shared" si="122"/>
        <v/>
      </c>
      <c r="S622" s="71" t="str">
        <f t="shared" si="123"/>
        <v/>
      </c>
      <c r="T622" s="71" t="str">
        <f t="shared" si="124"/>
        <v/>
      </c>
      <c r="U622" s="71" t="str">
        <f t="shared" si="125"/>
        <v/>
      </c>
      <c r="V622" s="41"/>
      <c r="W622" s="41"/>
    </row>
    <row r="623" spans="4:23" x14ac:dyDescent="0.25">
      <c r="D623" s="18">
        <v>1970</v>
      </c>
      <c r="E623" s="47">
        <f t="shared" si="114"/>
        <v>1</v>
      </c>
      <c r="F623" s="136" t="s">
        <v>623</v>
      </c>
      <c r="G623" s="172">
        <v>200</v>
      </c>
      <c r="H623" s="172">
        <v>200</v>
      </c>
      <c r="J623" s="71">
        <f t="shared" si="115"/>
        <v>200</v>
      </c>
      <c r="K623" s="71">
        <f t="shared" si="115"/>
        <v>200</v>
      </c>
      <c r="L623" s="71">
        <f t="shared" si="116"/>
        <v>200</v>
      </c>
      <c r="M623" s="71">
        <f t="shared" si="117"/>
        <v>200</v>
      </c>
      <c r="N623" s="71" t="str">
        <f t="shared" si="118"/>
        <v/>
      </c>
      <c r="O623" s="71" t="str">
        <f t="shared" si="119"/>
        <v/>
      </c>
      <c r="P623" s="71" t="str">
        <f t="shared" si="120"/>
        <v/>
      </c>
      <c r="Q623" s="71" t="str">
        <f t="shared" si="121"/>
        <v/>
      </c>
      <c r="R623" s="71" t="str">
        <f t="shared" si="122"/>
        <v/>
      </c>
      <c r="S623" s="71" t="str">
        <f t="shared" si="123"/>
        <v/>
      </c>
      <c r="T623" s="71" t="str">
        <f t="shared" si="124"/>
        <v/>
      </c>
      <c r="U623" s="71" t="str">
        <f t="shared" si="125"/>
        <v/>
      </c>
      <c r="V623" s="41"/>
      <c r="W623" s="41"/>
    </row>
    <row r="624" spans="4:23" x14ac:dyDescent="0.25">
      <c r="D624" s="18">
        <v>1970</v>
      </c>
      <c r="E624" s="47">
        <f t="shared" si="114"/>
        <v>1</v>
      </c>
      <c r="F624" s="136" t="s">
        <v>624</v>
      </c>
      <c r="G624" s="172">
        <v>200</v>
      </c>
      <c r="H624" s="172">
        <v>200</v>
      </c>
      <c r="J624" s="71">
        <f t="shared" si="115"/>
        <v>200</v>
      </c>
      <c r="K624" s="71">
        <f t="shared" si="115"/>
        <v>200</v>
      </c>
      <c r="L624" s="71">
        <f t="shared" si="116"/>
        <v>200</v>
      </c>
      <c r="M624" s="71">
        <f t="shared" si="117"/>
        <v>200</v>
      </c>
      <c r="N624" s="71" t="str">
        <f t="shared" si="118"/>
        <v/>
      </c>
      <c r="O624" s="71" t="str">
        <f t="shared" si="119"/>
        <v/>
      </c>
      <c r="P624" s="71" t="str">
        <f t="shared" si="120"/>
        <v/>
      </c>
      <c r="Q624" s="71" t="str">
        <f t="shared" si="121"/>
        <v/>
      </c>
      <c r="R624" s="71" t="str">
        <f t="shared" si="122"/>
        <v/>
      </c>
      <c r="S624" s="71" t="str">
        <f t="shared" si="123"/>
        <v/>
      </c>
      <c r="T624" s="71" t="str">
        <f t="shared" si="124"/>
        <v/>
      </c>
      <c r="U624" s="71" t="str">
        <f t="shared" si="125"/>
        <v/>
      </c>
      <c r="V624" s="41"/>
      <c r="W624" s="41"/>
    </row>
    <row r="625" spans="4:23" x14ac:dyDescent="0.25">
      <c r="D625" s="18">
        <v>1970</v>
      </c>
      <c r="E625" s="47">
        <f t="shared" si="114"/>
        <v>1</v>
      </c>
      <c r="F625" s="136" t="s">
        <v>625</v>
      </c>
      <c r="G625" s="172">
        <v>200</v>
      </c>
      <c r="H625" s="172">
        <v>200</v>
      </c>
      <c r="J625" s="71">
        <f t="shared" si="115"/>
        <v>200</v>
      </c>
      <c r="K625" s="71">
        <f t="shared" si="115"/>
        <v>200</v>
      </c>
      <c r="L625" s="71">
        <f t="shared" si="116"/>
        <v>200</v>
      </c>
      <c r="M625" s="71">
        <f t="shared" si="117"/>
        <v>200</v>
      </c>
      <c r="N625" s="71" t="str">
        <f t="shared" si="118"/>
        <v/>
      </c>
      <c r="O625" s="71" t="str">
        <f t="shared" si="119"/>
        <v/>
      </c>
      <c r="P625" s="71" t="str">
        <f t="shared" si="120"/>
        <v/>
      </c>
      <c r="Q625" s="71" t="str">
        <f t="shared" si="121"/>
        <v/>
      </c>
      <c r="R625" s="71" t="str">
        <f t="shared" si="122"/>
        <v/>
      </c>
      <c r="S625" s="71" t="str">
        <f t="shared" si="123"/>
        <v/>
      </c>
      <c r="T625" s="71" t="str">
        <f t="shared" si="124"/>
        <v/>
      </c>
      <c r="U625" s="71" t="str">
        <f t="shared" si="125"/>
        <v/>
      </c>
      <c r="V625" s="41"/>
      <c r="W625" s="41"/>
    </row>
    <row r="626" spans="4:23" x14ac:dyDescent="0.25">
      <c r="D626" s="18">
        <v>1970</v>
      </c>
      <c r="E626" s="47">
        <f t="shared" si="114"/>
        <v>1</v>
      </c>
      <c r="F626" s="136" t="s">
        <v>626</v>
      </c>
      <c r="G626" s="172">
        <v>200</v>
      </c>
      <c r="H626" s="172">
        <v>200</v>
      </c>
      <c r="J626" s="71">
        <f t="shared" si="115"/>
        <v>200</v>
      </c>
      <c r="K626" s="71">
        <f t="shared" si="115"/>
        <v>200</v>
      </c>
      <c r="L626" s="71">
        <f t="shared" si="116"/>
        <v>200</v>
      </c>
      <c r="M626" s="71">
        <f t="shared" si="117"/>
        <v>200</v>
      </c>
      <c r="N626" s="71" t="str">
        <f t="shared" si="118"/>
        <v/>
      </c>
      <c r="O626" s="71" t="str">
        <f t="shared" si="119"/>
        <v/>
      </c>
      <c r="P626" s="71" t="str">
        <f t="shared" si="120"/>
        <v/>
      </c>
      <c r="Q626" s="71" t="str">
        <f t="shared" si="121"/>
        <v/>
      </c>
      <c r="R626" s="71" t="str">
        <f t="shared" si="122"/>
        <v/>
      </c>
      <c r="S626" s="71" t="str">
        <f t="shared" si="123"/>
        <v/>
      </c>
      <c r="T626" s="71" t="str">
        <f t="shared" si="124"/>
        <v/>
      </c>
      <c r="U626" s="71" t="str">
        <f t="shared" si="125"/>
        <v/>
      </c>
      <c r="V626" s="41"/>
      <c r="W626" s="41"/>
    </row>
    <row r="627" spans="4:23" x14ac:dyDescent="0.25">
      <c r="D627" s="18">
        <v>1971</v>
      </c>
      <c r="E627" s="47">
        <f t="shared" si="114"/>
        <v>1</v>
      </c>
      <c r="F627" s="136" t="s">
        <v>627</v>
      </c>
      <c r="G627" s="172">
        <v>200</v>
      </c>
      <c r="H627" s="172">
        <v>200</v>
      </c>
      <c r="J627" s="71">
        <f t="shared" si="115"/>
        <v>200</v>
      </c>
      <c r="K627" s="71">
        <f t="shared" si="115"/>
        <v>200</v>
      </c>
      <c r="L627" s="71">
        <f t="shared" si="116"/>
        <v>200</v>
      </c>
      <c r="M627" s="71">
        <f t="shared" si="117"/>
        <v>200</v>
      </c>
      <c r="N627" s="71" t="str">
        <f t="shared" si="118"/>
        <v/>
      </c>
      <c r="O627" s="71" t="str">
        <f t="shared" si="119"/>
        <v/>
      </c>
      <c r="P627" s="71" t="str">
        <f t="shared" si="120"/>
        <v/>
      </c>
      <c r="Q627" s="71" t="str">
        <f t="shared" si="121"/>
        <v/>
      </c>
      <c r="R627" s="71" t="str">
        <f t="shared" si="122"/>
        <v/>
      </c>
      <c r="S627" s="71" t="str">
        <f t="shared" si="123"/>
        <v/>
      </c>
      <c r="T627" s="71" t="str">
        <f t="shared" si="124"/>
        <v/>
      </c>
      <c r="U627" s="71" t="str">
        <f t="shared" si="125"/>
        <v/>
      </c>
      <c r="V627" s="41"/>
      <c r="W627" s="41"/>
    </row>
    <row r="628" spans="4:23" x14ac:dyDescent="0.25">
      <c r="D628" s="18">
        <v>1971</v>
      </c>
      <c r="E628" s="47">
        <f t="shared" si="114"/>
        <v>1</v>
      </c>
      <c r="F628" s="136" t="s">
        <v>628</v>
      </c>
      <c r="G628" s="172">
        <v>200</v>
      </c>
      <c r="H628" s="172">
        <v>200</v>
      </c>
      <c r="J628" s="71">
        <f t="shared" si="115"/>
        <v>200</v>
      </c>
      <c r="K628" s="71">
        <f t="shared" si="115"/>
        <v>200</v>
      </c>
      <c r="L628" s="71">
        <f t="shared" si="116"/>
        <v>200</v>
      </c>
      <c r="M628" s="71">
        <f t="shared" si="117"/>
        <v>200</v>
      </c>
      <c r="N628" s="71" t="str">
        <f t="shared" si="118"/>
        <v/>
      </c>
      <c r="O628" s="71" t="str">
        <f t="shared" si="119"/>
        <v/>
      </c>
      <c r="P628" s="71" t="str">
        <f t="shared" si="120"/>
        <v/>
      </c>
      <c r="Q628" s="71" t="str">
        <f t="shared" si="121"/>
        <v/>
      </c>
      <c r="R628" s="71" t="str">
        <f t="shared" si="122"/>
        <v/>
      </c>
      <c r="S628" s="71" t="str">
        <f t="shared" si="123"/>
        <v/>
      </c>
      <c r="T628" s="71" t="str">
        <f t="shared" si="124"/>
        <v/>
      </c>
      <c r="U628" s="71" t="str">
        <f t="shared" si="125"/>
        <v/>
      </c>
      <c r="V628" s="41"/>
      <c r="W628" s="41"/>
    </row>
    <row r="629" spans="4:23" x14ac:dyDescent="0.25">
      <c r="D629" s="18">
        <v>1971</v>
      </c>
      <c r="E629" s="47">
        <f t="shared" si="114"/>
        <v>1</v>
      </c>
      <c r="F629" s="136" t="s">
        <v>629</v>
      </c>
      <c r="G629" s="172">
        <v>200</v>
      </c>
      <c r="H629" s="172">
        <v>200</v>
      </c>
      <c r="J629" s="71">
        <f t="shared" si="115"/>
        <v>200</v>
      </c>
      <c r="K629" s="71">
        <f t="shared" si="115"/>
        <v>200</v>
      </c>
      <c r="L629" s="71">
        <f t="shared" si="116"/>
        <v>200</v>
      </c>
      <c r="M629" s="71">
        <f t="shared" si="117"/>
        <v>200</v>
      </c>
      <c r="N629" s="71" t="str">
        <f t="shared" si="118"/>
        <v/>
      </c>
      <c r="O629" s="71" t="str">
        <f t="shared" si="119"/>
        <v/>
      </c>
      <c r="P629" s="71" t="str">
        <f t="shared" si="120"/>
        <v/>
      </c>
      <c r="Q629" s="71" t="str">
        <f t="shared" si="121"/>
        <v/>
      </c>
      <c r="R629" s="71" t="str">
        <f t="shared" si="122"/>
        <v/>
      </c>
      <c r="S629" s="71" t="str">
        <f t="shared" si="123"/>
        <v/>
      </c>
      <c r="T629" s="71" t="str">
        <f t="shared" si="124"/>
        <v/>
      </c>
      <c r="U629" s="71" t="str">
        <f t="shared" si="125"/>
        <v/>
      </c>
      <c r="V629" s="41"/>
      <c r="W629" s="41"/>
    </row>
    <row r="630" spans="4:23" x14ac:dyDescent="0.25">
      <c r="D630" s="18">
        <v>1971</v>
      </c>
      <c r="E630" s="47">
        <f t="shared" si="114"/>
        <v>1</v>
      </c>
      <c r="F630" s="136" t="s">
        <v>630</v>
      </c>
      <c r="G630" s="172">
        <v>200</v>
      </c>
      <c r="H630" s="172">
        <v>200</v>
      </c>
      <c r="J630" s="71">
        <f t="shared" si="115"/>
        <v>200</v>
      </c>
      <c r="K630" s="71">
        <f t="shared" si="115"/>
        <v>200</v>
      </c>
      <c r="L630" s="71">
        <f t="shared" si="116"/>
        <v>200</v>
      </c>
      <c r="M630" s="71">
        <f t="shared" si="117"/>
        <v>200</v>
      </c>
      <c r="N630" s="71" t="str">
        <f t="shared" si="118"/>
        <v/>
      </c>
      <c r="O630" s="71" t="str">
        <f t="shared" si="119"/>
        <v/>
      </c>
      <c r="P630" s="71" t="str">
        <f t="shared" si="120"/>
        <v/>
      </c>
      <c r="Q630" s="71" t="str">
        <f t="shared" si="121"/>
        <v/>
      </c>
      <c r="R630" s="71" t="str">
        <f t="shared" si="122"/>
        <v/>
      </c>
      <c r="S630" s="71" t="str">
        <f t="shared" si="123"/>
        <v/>
      </c>
      <c r="T630" s="71" t="str">
        <f t="shared" si="124"/>
        <v/>
      </c>
      <c r="U630" s="71" t="str">
        <f t="shared" si="125"/>
        <v/>
      </c>
      <c r="V630" s="41"/>
      <c r="W630" s="41"/>
    </row>
    <row r="631" spans="4:23" x14ac:dyDescent="0.25">
      <c r="D631" s="18">
        <v>1971</v>
      </c>
      <c r="E631" s="47">
        <f t="shared" si="114"/>
        <v>1</v>
      </c>
      <c r="F631" s="136" t="s">
        <v>631</v>
      </c>
      <c r="G631" s="172">
        <v>200</v>
      </c>
      <c r="H631" s="172">
        <v>200</v>
      </c>
      <c r="J631" s="71">
        <f t="shared" si="115"/>
        <v>200</v>
      </c>
      <c r="K631" s="71">
        <f t="shared" si="115"/>
        <v>200</v>
      </c>
      <c r="L631" s="71">
        <f t="shared" si="116"/>
        <v>200</v>
      </c>
      <c r="M631" s="71">
        <f t="shared" si="117"/>
        <v>200</v>
      </c>
      <c r="N631" s="71" t="str">
        <f t="shared" si="118"/>
        <v/>
      </c>
      <c r="O631" s="71" t="str">
        <f t="shared" si="119"/>
        <v/>
      </c>
      <c r="P631" s="71" t="str">
        <f t="shared" si="120"/>
        <v/>
      </c>
      <c r="Q631" s="71" t="str">
        <f t="shared" si="121"/>
        <v/>
      </c>
      <c r="R631" s="71" t="str">
        <f t="shared" si="122"/>
        <v/>
      </c>
      <c r="S631" s="71" t="str">
        <f t="shared" si="123"/>
        <v/>
      </c>
      <c r="T631" s="71" t="str">
        <f t="shared" si="124"/>
        <v/>
      </c>
      <c r="U631" s="71" t="str">
        <f t="shared" si="125"/>
        <v/>
      </c>
      <c r="V631" s="41"/>
      <c r="W631" s="41"/>
    </row>
    <row r="632" spans="4:23" x14ac:dyDescent="0.25">
      <c r="D632" s="18">
        <v>1971</v>
      </c>
      <c r="E632" s="47">
        <f t="shared" si="114"/>
        <v>1</v>
      </c>
      <c r="F632" s="136" t="s">
        <v>632</v>
      </c>
      <c r="G632" s="172">
        <v>200</v>
      </c>
      <c r="H632" s="172">
        <v>200</v>
      </c>
      <c r="J632" s="71">
        <f t="shared" si="115"/>
        <v>200</v>
      </c>
      <c r="K632" s="71">
        <f t="shared" si="115"/>
        <v>200</v>
      </c>
      <c r="L632" s="71">
        <f t="shared" si="116"/>
        <v>200</v>
      </c>
      <c r="M632" s="71">
        <f t="shared" si="117"/>
        <v>200</v>
      </c>
      <c r="N632" s="71" t="str">
        <f t="shared" si="118"/>
        <v/>
      </c>
      <c r="O632" s="71" t="str">
        <f t="shared" si="119"/>
        <v/>
      </c>
      <c r="P632" s="71" t="str">
        <f t="shared" si="120"/>
        <v/>
      </c>
      <c r="Q632" s="71" t="str">
        <f t="shared" si="121"/>
        <v/>
      </c>
      <c r="R632" s="71" t="str">
        <f t="shared" si="122"/>
        <v/>
      </c>
      <c r="S632" s="71" t="str">
        <f t="shared" si="123"/>
        <v/>
      </c>
      <c r="T632" s="71" t="str">
        <f t="shared" si="124"/>
        <v/>
      </c>
      <c r="U632" s="71" t="str">
        <f t="shared" si="125"/>
        <v/>
      </c>
      <c r="V632" s="41"/>
      <c r="W632" s="41"/>
    </row>
    <row r="633" spans="4:23" x14ac:dyDescent="0.25">
      <c r="D633" s="18">
        <v>1971</v>
      </c>
      <c r="E633" s="47">
        <f t="shared" si="114"/>
        <v>1</v>
      </c>
      <c r="F633" s="136" t="s">
        <v>633</v>
      </c>
      <c r="G633" s="172">
        <v>200</v>
      </c>
      <c r="H633" s="172">
        <v>200</v>
      </c>
      <c r="J633" s="71">
        <f t="shared" si="115"/>
        <v>200</v>
      </c>
      <c r="K633" s="71">
        <f t="shared" si="115"/>
        <v>200</v>
      </c>
      <c r="L633" s="71">
        <f t="shared" si="116"/>
        <v>200</v>
      </c>
      <c r="M633" s="71">
        <f t="shared" si="117"/>
        <v>200</v>
      </c>
      <c r="N633" s="71" t="str">
        <f t="shared" si="118"/>
        <v/>
      </c>
      <c r="O633" s="71" t="str">
        <f t="shared" si="119"/>
        <v/>
      </c>
      <c r="P633" s="71" t="str">
        <f t="shared" si="120"/>
        <v/>
      </c>
      <c r="Q633" s="71" t="str">
        <f t="shared" si="121"/>
        <v/>
      </c>
      <c r="R633" s="71" t="str">
        <f t="shared" si="122"/>
        <v/>
      </c>
      <c r="S633" s="71" t="str">
        <f t="shared" si="123"/>
        <v/>
      </c>
      <c r="T633" s="71" t="str">
        <f t="shared" si="124"/>
        <v/>
      </c>
      <c r="U633" s="71" t="str">
        <f t="shared" si="125"/>
        <v/>
      </c>
      <c r="V633" s="41"/>
      <c r="W633" s="41"/>
    </row>
    <row r="634" spans="4:23" x14ac:dyDescent="0.25">
      <c r="D634" s="18">
        <v>1971</v>
      </c>
      <c r="E634" s="47">
        <f t="shared" si="114"/>
        <v>1</v>
      </c>
      <c r="F634" s="136" t="s">
        <v>634</v>
      </c>
      <c r="G634" s="172">
        <v>200</v>
      </c>
      <c r="H634" s="172">
        <v>200</v>
      </c>
      <c r="J634" s="71">
        <f t="shared" si="115"/>
        <v>200</v>
      </c>
      <c r="K634" s="71">
        <f t="shared" si="115"/>
        <v>200</v>
      </c>
      <c r="L634" s="71">
        <f t="shared" si="116"/>
        <v>200</v>
      </c>
      <c r="M634" s="71">
        <f t="shared" si="117"/>
        <v>200</v>
      </c>
      <c r="N634" s="71" t="str">
        <f t="shared" si="118"/>
        <v/>
      </c>
      <c r="O634" s="71" t="str">
        <f t="shared" si="119"/>
        <v/>
      </c>
      <c r="P634" s="71" t="str">
        <f t="shared" si="120"/>
        <v/>
      </c>
      <c r="Q634" s="71" t="str">
        <f t="shared" si="121"/>
        <v/>
      </c>
      <c r="R634" s="71" t="str">
        <f t="shared" si="122"/>
        <v/>
      </c>
      <c r="S634" s="71" t="str">
        <f t="shared" si="123"/>
        <v/>
      </c>
      <c r="T634" s="71" t="str">
        <f t="shared" si="124"/>
        <v/>
      </c>
      <c r="U634" s="71" t="str">
        <f t="shared" si="125"/>
        <v/>
      </c>
      <c r="V634" s="41"/>
      <c r="W634" s="41"/>
    </row>
    <row r="635" spans="4:23" x14ac:dyDescent="0.25">
      <c r="D635" s="18">
        <v>1971</v>
      </c>
      <c r="E635" s="47">
        <f t="shared" si="114"/>
        <v>1</v>
      </c>
      <c r="F635" s="136" t="s">
        <v>635</v>
      </c>
      <c r="G635" s="172">
        <v>200</v>
      </c>
      <c r="H635" s="172">
        <v>200</v>
      </c>
      <c r="J635" s="71">
        <f t="shared" si="115"/>
        <v>200</v>
      </c>
      <c r="K635" s="71">
        <f t="shared" si="115"/>
        <v>200</v>
      </c>
      <c r="L635" s="71">
        <f t="shared" si="116"/>
        <v>200</v>
      </c>
      <c r="M635" s="71">
        <f t="shared" si="117"/>
        <v>200</v>
      </c>
      <c r="N635" s="71" t="str">
        <f t="shared" si="118"/>
        <v/>
      </c>
      <c r="O635" s="71" t="str">
        <f t="shared" si="119"/>
        <v/>
      </c>
      <c r="P635" s="71" t="str">
        <f t="shared" si="120"/>
        <v/>
      </c>
      <c r="Q635" s="71" t="str">
        <f t="shared" si="121"/>
        <v/>
      </c>
      <c r="R635" s="71" t="str">
        <f t="shared" si="122"/>
        <v/>
      </c>
      <c r="S635" s="71" t="str">
        <f t="shared" si="123"/>
        <v/>
      </c>
      <c r="T635" s="71" t="str">
        <f t="shared" si="124"/>
        <v/>
      </c>
      <c r="U635" s="71" t="str">
        <f t="shared" si="125"/>
        <v/>
      </c>
      <c r="V635" s="41"/>
      <c r="W635" s="41"/>
    </row>
    <row r="636" spans="4:23" x14ac:dyDescent="0.25">
      <c r="D636" s="18">
        <v>1971</v>
      </c>
      <c r="E636" s="47">
        <f t="shared" si="114"/>
        <v>1</v>
      </c>
      <c r="F636" s="136" t="s">
        <v>636</v>
      </c>
      <c r="G636" s="172">
        <v>200</v>
      </c>
      <c r="H636" s="172">
        <v>200</v>
      </c>
      <c r="J636" s="71">
        <f t="shared" si="115"/>
        <v>200</v>
      </c>
      <c r="K636" s="71">
        <f t="shared" si="115"/>
        <v>200</v>
      </c>
      <c r="L636" s="71">
        <f t="shared" si="116"/>
        <v>200</v>
      </c>
      <c r="M636" s="71">
        <f t="shared" si="117"/>
        <v>200</v>
      </c>
      <c r="N636" s="71" t="str">
        <f t="shared" si="118"/>
        <v/>
      </c>
      <c r="O636" s="71" t="str">
        <f t="shared" si="119"/>
        <v/>
      </c>
      <c r="P636" s="71" t="str">
        <f t="shared" si="120"/>
        <v/>
      </c>
      <c r="Q636" s="71" t="str">
        <f t="shared" si="121"/>
        <v/>
      </c>
      <c r="R636" s="71" t="str">
        <f t="shared" si="122"/>
        <v/>
      </c>
      <c r="S636" s="71" t="str">
        <f t="shared" si="123"/>
        <v/>
      </c>
      <c r="T636" s="71" t="str">
        <f t="shared" si="124"/>
        <v/>
      </c>
      <c r="U636" s="71" t="str">
        <f t="shared" si="125"/>
        <v/>
      </c>
      <c r="V636" s="41"/>
      <c r="W636" s="41"/>
    </row>
    <row r="637" spans="4:23" x14ac:dyDescent="0.25">
      <c r="D637" s="18">
        <v>1971</v>
      </c>
      <c r="E637" s="47">
        <f t="shared" si="114"/>
        <v>1</v>
      </c>
      <c r="F637" s="136" t="s">
        <v>637</v>
      </c>
      <c r="G637" s="172">
        <v>200</v>
      </c>
      <c r="H637" s="172">
        <v>200</v>
      </c>
      <c r="J637" s="71">
        <f t="shared" si="115"/>
        <v>200</v>
      </c>
      <c r="K637" s="71">
        <f t="shared" si="115"/>
        <v>200</v>
      </c>
      <c r="L637" s="71">
        <f t="shared" si="116"/>
        <v>200</v>
      </c>
      <c r="M637" s="71">
        <f t="shared" si="117"/>
        <v>200</v>
      </c>
      <c r="N637" s="71" t="str">
        <f t="shared" si="118"/>
        <v/>
      </c>
      <c r="O637" s="71" t="str">
        <f t="shared" si="119"/>
        <v/>
      </c>
      <c r="P637" s="71" t="str">
        <f t="shared" si="120"/>
        <v/>
      </c>
      <c r="Q637" s="71" t="str">
        <f t="shared" si="121"/>
        <v/>
      </c>
      <c r="R637" s="71" t="str">
        <f t="shared" si="122"/>
        <v/>
      </c>
      <c r="S637" s="71" t="str">
        <f t="shared" si="123"/>
        <v/>
      </c>
      <c r="T637" s="71" t="str">
        <f t="shared" si="124"/>
        <v/>
      </c>
      <c r="U637" s="71" t="str">
        <f t="shared" si="125"/>
        <v/>
      </c>
      <c r="V637" s="41"/>
      <c r="W637" s="41"/>
    </row>
    <row r="638" spans="4:23" x14ac:dyDescent="0.25">
      <c r="D638" s="18">
        <v>1971</v>
      </c>
      <c r="E638" s="47">
        <f t="shared" si="114"/>
        <v>1</v>
      </c>
      <c r="F638" s="136" t="s">
        <v>638</v>
      </c>
      <c r="G638" s="172">
        <v>200</v>
      </c>
      <c r="H638" s="172">
        <v>200</v>
      </c>
      <c r="J638" s="71">
        <f t="shared" si="115"/>
        <v>200</v>
      </c>
      <c r="K638" s="71">
        <f t="shared" si="115"/>
        <v>200</v>
      </c>
      <c r="L638" s="71">
        <f t="shared" si="116"/>
        <v>200</v>
      </c>
      <c r="M638" s="71">
        <f t="shared" si="117"/>
        <v>200</v>
      </c>
      <c r="N638" s="71" t="str">
        <f t="shared" si="118"/>
        <v/>
      </c>
      <c r="O638" s="71" t="str">
        <f t="shared" si="119"/>
        <v/>
      </c>
      <c r="P638" s="71" t="str">
        <f t="shared" si="120"/>
        <v/>
      </c>
      <c r="Q638" s="71" t="str">
        <f t="shared" si="121"/>
        <v/>
      </c>
      <c r="R638" s="71" t="str">
        <f t="shared" si="122"/>
        <v/>
      </c>
      <c r="S638" s="71" t="str">
        <f t="shared" si="123"/>
        <v/>
      </c>
      <c r="T638" s="71" t="str">
        <f t="shared" si="124"/>
        <v/>
      </c>
      <c r="U638" s="71" t="str">
        <f t="shared" si="125"/>
        <v/>
      </c>
      <c r="V638" s="41"/>
      <c r="W638" s="41"/>
    </row>
    <row r="639" spans="4:23" x14ac:dyDescent="0.25">
      <c r="D639" s="18">
        <v>1972</v>
      </c>
      <c r="E639" s="47">
        <f t="shared" si="114"/>
        <v>3</v>
      </c>
      <c r="F639" s="136" t="s">
        <v>639</v>
      </c>
      <c r="G639" s="172">
        <v>200</v>
      </c>
      <c r="H639" s="172">
        <v>200</v>
      </c>
      <c r="J639" s="71">
        <f t="shared" si="115"/>
        <v>200</v>
      </c>
      <c r="K639" s="71">
        <f t="shared" si="115"/>
        <v>200</v>
      </c>
      <c r="L639" s="71" t="str">
        <f t="shared" si="116"/>
        <v/>
      </c>
      <c r="M639" s="71" t="str">
        <f t="shared" si="117"/>
        <v/>
      </c>
      <c r="N639" s="71" t="str">
        <f t="shared" si="118"/>
        <v/>
      </c>
      <c r="O639" s="71" t="str">
        <f t="shared" si="119"/>
        <v/>
      </c>
      <c r="P639" s="71">
        <f t="shared" si="120"/>
        <v>200</v>
      </c>
      <c r="Q639" s="71">
        <f t="shared" si="121"/>
        <v>200</v>
      </c>
      <c r="R639" s="71" t="str">
        <f t="shared" si="122"/>
        <v/>
      </c>
      <c r="S639" s="71" t="str">
        <f t="shared" si="123"/>
        <v/>
      </c>
      <c r="T639" s="71" t="str">
        <f t="shared" si="124"/>
        <v/>
      </c>
      <c r="U639" s="71" t="str">
        <f t="shared" si="125"/>
        <v/>
      </c>
      <c r="V639" s="41"/>
      <c r="W639" s="41"/>
    </row>
    <row r="640" spans="4:23" x14ac:dyDescent="0.25">
      <c r="D640" s="18">
        <v>1972</v>
      </c>
      <c r="E640" s="47">
        <f t="shared" si="114"/>
        <v>3</v>
      </c>
      <c r="F640" s="136" t="s">
        <v>640</v>
      </c>
      <c r="G640" s="172">
        <v>200</v>
      </c>
      <c r="H640" s="172">
        <v>200</v>
      </c>
      <c r="J640" s="71">
        <f t="shared" si="115"/>
        <v>200</v>
      </c>
      <c r="K640" s="71">
        <f t="shared" si="115"/>
        <v>200</v>
      </c>
      <c r="L640" s="71" t="str">
        <f t="shared" si="116"/>
        <v/>
      </c>
      <c r="M640" s="71" t="str">
        <f t="shared" si="117"/>
        <v/>
      </c>
      <c r="N640" s="71" t="str">
        <f t="shared" si="118"/>
        <v/>
      </c>
      <c r="O640" s="71" t="str">
        <f t="shared" si="119"/>
        <v/>
      </c>
      <c r="P640" s="71">
        <f t="shared" si="120"/>
        <v>200</v>
      </c>
      <c r="Q640" s="71">
        <f t="shared" si="121"/>
        <v>200</v>
      </c>
      <c r="R640" s="71" t="str">
        <f t="shared" si="122"/>
        <v/>
      </c>
      <c r="S640" s="71" t="str">
        <f t="shared" si="123"/>
        <v/>
      </c>
      <c r="T640" s="71" t="str">
        <f t="shared" si="124"/>
        <v/>
      </c>
      <c r="U640" s="71" t="str">
        <f t="shared" si="125"/>
        <v/>
      </c>
      <c r="V640" s="41"/>
      <c r="W640" s="41"/>
    </row>
    <row r="641" spans="4:23" x14ac:dyDescent="0.25">
      <c r="D641" s="18">
        <v>1972</v>
      </c>
      <c r="E641" s="47">
        <f t="shared" si="114"/>
        <v>3</v>
      </c>
      <c r="F641" s="136" t="s">
        <v>641</v>
      </c>
      <c r="G641" s="172">
        <v>200</v>
      </c>
      <c r="H641" s="172">
        <v>200</v>
      </c>
      <c r="J641" s="71">
        <f t="shared" si="115"/>
        <v>200</v>
      </c>
      <c r="K641" s="71">
        <f t="shared" si="115"/>
        <v>200</v>
      </c>
      <c r="L641" s="71" t="str">
        <f t="shared" si="116"/>
        <v/>
      </c>
      <c r="M641" s="71" t="str">
        <f t="shared" si="117"/>
        <v/>
      </c>
      <c r="N641" s="71" t="str">
        <f t="shared" si="118"/>
        <v/>
      </c>
      <c r="O641" s="71" t="str">
        <f t="shared" si="119"/>
        <v/>
      </c>
      <c r="P641" s="71">
        <f t="shared" si="120"/>
        <v>200</v>
      </c>
      <c r="Q641" s="71">
        <f t="shared" si="121"/>
        <v>200</v>
      </c>
      <c r="R641" s="71" t="str">
        <f t="shared" si="122"/>
        <v/>
      </c>
      <c r="S641" s="71" t="str">
        <f t="shared" si="123"/>
        <v/>
      </c>
      <c r="T641" s="71" t="str">
        <f t="shared" si="124"/>
        <v/>
      </c>
      <c r="U641" s="71" t="str">
        <f t="shared" si="125"/>
        <v/>
      </c>
      <c r="V641" s="41"/>
      <c r="W641" s="41"/>
    </row>
    <row r="642" spans="4:23" x14ac:dyDescent="0.25">
      <c r="D642" s="18">
        <v>1972</v>
      </c>
      <c r="E642" s="47">
        <f t="shared" si="114"/>
        <v>3</v>
      </c>
      <c r="F642" s="136" t="s">
        <v>642</v>
      </c>
      <c r="G642" s="172">
        <v>200</v>
      </c>
      <c r="H642" s="172">
        <v>200</v>
      </c>
      <c r="J642" s="71">
        <f t="shared" si="115"/>
        <v>200</v>
      </c>
      <c r="K642" s="71">
        <f t="shared" si="115"/>
        <v>200</v>
      </c>
      <c r="L642" s="71" t="str">
        <f t="shared" si="116"/>
        <v/>
      </c>
      <c r="M642" s="71" t="str">
        <f t="shared" si="117"/>
        <v/>
      </c>
      <c r="N642" s="71" t="str">
        <f t="shared" si="118"/>
        <v/>
      </c>
      <c r="O642" s="71" t="str">
        <f t="shared" si="119"/>
        <v/>
      </c>
      <c r="P642" s="71">
        <f t="shared" si="120"/>
        <v>200</v>
      </c>
      <c r="Q642" s="71">
        <f t="shared" si="121"/>
        <v>200</v>
      </c>
      <c r="R642" s="71" t="str">
        <f t="shared" si="122"/>
        <v/>
      </c>
      <c r="S642" s="71" t="str">
        <f t="shared" si="123"/>
        <v/>
      </c>
      <c r="T642" s="71" t="str">
        <f t="shared" si="124"/>
        <v/>
      </c>
      <c r="U642" s="71" t="str">
        <f t="shared" si="125"/>
        <v/>
      </c>
      <c r="V642" s="41"/>
      <c r="W642" s="41"/>
    </row>
    <row r="643" spans="4:23" x14ac:dyDescent="0.25">
      <c r="D643" s="18">
        <v>1972</v>
      </c>
      <c r="E643" s="47">
        <f t="shared" si="114"/>
        <v>3</v>
      </c>
      <c r="F643" s="136" t="s">
        <v>643</v>
      </c>
      <c r="G643" s="172">
        <v>200</v>
      </c>
      <c r="H643" s="172">
        <v>200</v>
      </c>
      <c r="J643" s="71">
        <f t="shared" si="115"/>
        <v>200</v>
      </c>
      <c r="K643" s="71">
        <f t="shared" si="115"/>
        <v>200</v>
      </c>
      <c r="L643" s="71" t="str">
        <f t="shared" si="116"/>
        <v/>
      </c>
      <c r="M643" s="71" t="str">
        <f t="shared" si="117"/>
        <v/>
      </c>
      <c r="N643" s="71" t="str">
        <f t="shared" si="118"/>
        <v/>
      </c>
      <c r="O643" s="71" t="str">
        <f t="shared" si="119"/>
        <v/>
      </c>
      <c r="P643" s="71">
        <f t="shared" si="120"/>
        <v>200</v>
      </c>
      <c r="Q643" s="71">
        <f t="shared" si="121"/>
        <v>200</v>
      </c>
      <c r="R643" s="71" t="str">
        <f t="shared" si="122"/>
        <v/>
      </c>
      <c r="S643" s="71" t="str">
        <f t="shared" si="123"/>
        <v/>
      </c>
      <c r="T643" s="71" t="str">
        <f t="shared" si="124"/>
        <v/>
      </c>
      <c r="U643" s="71" t="str">
        <f t="shared" si="125"/>
        <v/>
      </c>
      <c r="V643" s="41"/>
      <c r="W643" s="41"/>
    </row>
    <row r="644" spans="4:23" x14ac:dyDescent="0.25">
      <c r="D644" s="18">
        <v>1972</v>
      </c>
      <c r="E644" s="47">
        <f t="shared" si="114"/>
        <v>3</v>
      </c>
      <c r="F644" s="136" t="s">
        <v>644</v>
      </c>
      <c r="G644" s="172">
        <v>200</v>
      </c>
      <c r="H644" s="172">
        <v>200</v>
      </c>
      <c r="J644" s="71">
        <f t="shared" si="115"/>
        <v>200</v>
      </c>
      <c r="K644" s="71">
        <f t="shared" si="115"/>
        <v>200</v>
      </c>
      <c r="L644" s="71" t="str">
        <f t="shared" si="116"/>
        <v/>
      </c>
      <c r="M644" s="71" t="str">
        <f t="shared" si="117"/>
        <v/>
      </c>
      <c r="N644" s="71" t="str">
        <f t="shared" si="118"/>
        <v/>
      </c>
      <c r="O644" s="71" t="str">
        <f t="shared" si="119"/>
        <v/>
      </c>
      <c r="P644" s="71">
        <f t="shared" si="120"/>
        <v>200</v>
      </c>
      <c r="Q644" s="71">
        <f t="shared" si="121"/>
        <v>200</v>
      </c>
      <c r="R644" s="71" t="str">
        <f t="shared" si="122"/>
        <v/>
      </c>
      <c r="S644" s="71" t="str">
        <f t="shared" si="123"/>
        <v/>
      </c>
      <c r="T644" s="71" t="str">
        <f t="shared" si="124"/>
        <v/>
      </c>
      <c r="U644" s="71" t="str">
        <f t="shared" si="125"/>
        <v/>
      </c>
      <c r="V644" s="41"/>
      <c r="W644" s="41"/>
    </row>
    <row r="645" spans="4:23" x14ac:dyDescent="0.25">
      <c r="D645" s="18">
        <v>1972</v>
      </c>
      <c r="E645" s="47">
        <f t="shared" si="114"/>
        <v>3</v>
      </c>
      <c r="F645" s="136" t="s">
        <v>645</v>
      </c>
      <c r="G645" s="172">
        <v>200</v>
      </c>
      <c r="H645" s="172">
        <v>200</v>
      </c>
      <c r="J645" s="71">
        <f t="shared" si="115"/>
        <v>200</v>
      </c>
      <c r="K645" s="71">
        <f t="shared" si="115"/>
        <v>200</v>
      </c>
      <c r="L645" s="71" t="str">
        <f t="shared" si="116"/>
        <v/>
      </c>
      <c r="M645" s="71" t="str">
        <f t="shared" si="117"/>
        <v/>
      </c>
      <c r="N645" s="71" t="str">
        <f t="shared" si="118"/>
        <v/>
      </c>
      <c r="O645" s="71" t="str">
        <f t="shared" si="119"/>
        <v/>
      </c>
      <c r="P645" s="71">
        <f t="shared" si="120"/>
        <v>200</v>
      </c>
      <c r="Q645" s="71">
        <f t="shared" si="121"/>
        <v>200</v>
      </c>
      <c r="R645" s="71" t="str">
        <f t="shared" si="122"/>
        <v/>
      </c>
      <c r="S645" s="71" t="str">
        <f t="shared" si="123"/>
        <v/>
      </c>
      <c r="T645" s="71" t="str">
        <f t="shared" si="124"/>
        <v/>
      </c>
      <c r="U645" s="71" t="str">
        <f t="shared" si="125"/>
        <v/>
      </c>
      <c r="V645" s="41"/>
      <c r="W645" s="41"/>
    </row>
    <row r="646" spans="4:23" x14ac:dyDescent="0.25">
      <c r="D646" s="18">
        <v>1972</v>
      </c>
      <c r="E646" s="47">
        <f t="shared" si="114"/>
        <v>3</v>
      </c>
      <c r="F646" s="136" t="s">
        <v>646</v>
      </c>
      <c r="G646" s="172">
        <v>200</v>
      </c>
      <c r="H646" s="172">
        <v>200</v>
      </c>
      <c r="J646" s="71">
        <f t="shared" si="115"/>
        <v>200</v>
      </c>
      <c r="K646" s="71">
        <f t="shared" si="115"/>
        <v>200</v>
      </c>
      <c r="L646" s="71" t="str">
        <f t="shared" si="116"/>
        <v/>
      </c>
      <c r="M646" s="71" t="str">
        <f t="shared" si="117"/>
        <v/>
      </c>
      <c r="N646" s="71" t="str">
        <f t="shared" si="118"/>
        <v/>
      </c>
      <c r="O646" s="71" t="str">
        <f t="shared" si="119"/>
        <v/>
      </c>
      <c r="P646" s="71">
        <f t="shared" si="120"/>
        <v>200</v>
      </c>
      <c r="Q646" s="71">
        <f t="shared" si="121"/>
        <v>200</v>
      </c>
      <c r="R646" s="71" t="str">
        <f t="shared" si="122"/>
        <v/>
      </c>
      <c r="S646" s="71" t="str">
        <f t="shared" si="123"/>
        <v/>
      </c>
      <c r="T646" s="71" t="str">
        <f t="shared" si="124"/>
        <v/>
      </c>
      <c r="U646" s="71" t="str">
        <f t="shared" si="125"/>
        <v/>
      </c>
      <c r="V646" s="41"/>
      <c r="W646" s="41"/>
    </row>
    <row r="647" spans="4:23" x14ac:dyDescent="0.25">
      <c r="D647" s="18">
        <v>1972</v>
      </c>
      <c r="E647" s="47">
        <f t="shared" si="114"/>
        <v>3</v>
      </c>
      <c r="F647" s="136" t="s">
        <v>647</v>
      </c>
      <c r="G647" s="172">
        <v>200</v>
      </c>
      <c r="H647" s="172">
        <v>200</v>
      </c>
      <c r="J647" s="71">
        <f t="shared" si="115"/>
        <v>200</v>
      </c>
      <c r="K647" s="71">
        <f t="shared" si="115"/>
        <v>200</v>
      </c>
      <c r="L647" s="71" t="str">
        <f t="shared" si="116"/>
        <v/>
      </c>
      <c r="M647" s="71" t="str">
        <f t="shared" si="117"/>
        <v/>
      </c>
      <c r="N647" s="71" t="str">
        <f t="shared" si="118"/>
        <v/>
      </c>
      <c r="O647" s="71" t="str">
        <f t="shared" si="119"/>
        <v/>
      </c>
      <c r="P647" s="71">
        <f t="shared" si="120"/>
        <v>200</v>
      </c>
      <c r="Q647" s="71">
        <f t="shared" si="121"/>
        <v>200</v>
      </c>
      <c r="R647" s="71" t="str">
        <f t="shared" si="122"/>
        <v/>
      </c>
      <c r="S647" s="71" t="str">
        <f t="shared" si="123"/>
        <v/>
      </c>
      <c r="T647" s="71" t="str">
        <f t="shared" si="124"/>
        <v/>
      </c>
      <c r="U647" s="71" t="str">
        <f t="shared" si="125"/>
        <v/>
      </c>
      <c r="V647" s="41"/>
      <c r="W647" s="41"/>
    </row>
    <row r="648" spans="4:23" x14ac:dyDescent="0.25">
      <c r="D648" s="18">
        <v>1972</v>
      </c>
      <c r="E648" s="47">
        <f t="shared" si="114"/>
        <v>3</v>
      </c>
      <c r="F648" s="136" t="s">
        <v>648</v>
      </c>
      <c r="G648" s="172">
        <v>200</v>
      </c>
      <c r="H648" s="172">
        <v>200</v>
      </c>
      <c r="J648" s="71">
        <f t="shared" si="115"/>
        <v>200</v>
      </c>
      <c r="K648" s="71">
        <f t="shared" si="115"/>
        <v>200</v>
      </c>
      <c r="L648" s="71" t="str">
        <f t="shared" si="116"/>
        <v/>
      </c>
      <c r="M648" s="71" t="str">
        <f t="shared" si="117"/>
        <v/>
      </c>
      <c r="N648" s="71" t="str">
        <f t="shared" si="118"/>
        <v/>
      </c>
      <c r="O648" s="71" t="str">
        <f t="shared" si="119"/>
        <v/>
      </c>
      <c r="P648" s="71">
        <f t="shared" si="120"/>
        <v>200</v>
      </c>
      <c r="Q648" s="71">
        <f t="shared" si="121"/>
        <v>200</v>
      </c>
      <c r="R648" s="71" t="str">
        <f t="shared" si="122"/>
        <v/>
      </c>
      <c r="S648" s="71" t="str">
        <f t="shared" si="123"/>
        <v/>
      </c>
      <c r="T648" s="71" t="str">
        <f t="shared" si="124"/>
        <v/>
      </c>
      <c r="U648" s="71" t="str">
        <f t="shared" si="125"/>
        <v/>
      </c>
      <c r="V648" s="41"/>
      <c r="W648" s="41"/>
    </row>
    <row r="649" spans="4:23" x14ac:dyDescent="0.25">
      <c r="D649" s="18">
        <v>1972</v>
      </c>
      <c r="E649" s="47">
        <f t="shared" si="114"/>
        <v>3</v>
      </c>
      <c r="F649" s="136" t="s">
        <v>649</v>
      </c>
      <c r="G649" s="172">
        <v>200</v>
      </c>
      <c r="H649" s="172">
        <v>200</v>
      </c>
      <c r="J649" s="71">
        <f t="shared" si="115"/>
        <v>200</v>
      </c>
      <c r="K649" s="71">
        <f t="shared" si="115"/>
        <v>200</v>
      </c>
      <c r="L649" s="71" t="str">
        <f t="shared" si="116"/>
        <v/>
      </c>
      <c r="M649" s="71" t="str">
        <f t="shared" si="117"/>
        <v/>
      </c>
      <c r="N649" s="71" t="str">
        <f t="shared" si="118"/>
        <v/>
      </c>
      <c r="O649" s="71" t="str">
        <f t="shared" si="119"/>
        <v/>
      </c>
      <c r="P649" s="71">
        <f t="shared" si="120"/>
        <v>200</v>
      </c>
      <c r="Q649" s="71">
        <f t="shared" si="121"/>
        <v>200</v>
      </c>
      <c r="R649" s="71" t="str">
        <f t="shared" si="122"/>
        <v/>
      </c>
      <c r="S649" s="71" t="str">
        <f t="shared" si="123"/>
        <v/>
      </c>
      <c r="T649" s="71" t="str">
        <f t="shared" si="124"/>
        <v/>
      </c>
      <c r="U649" s="71" t="str">
        <f t="shared" si="125"/>
        <v/>
      </c>
      <c r="V649" s="41"/>
      <c r="W649" s="41"/>
    </row>
    <row r="650" spans="4:23" x14ac:dyDescent="0.25">
      <c r="D650" s="18">
        <v>1972</v>
      </c>
      <c r="E650" s="47">
        <f t="shared" si="114"/>
        <v>3</v>
      </c>
      <c r="F650" s="136" t="s">
        <v>650</v>
      </c>
      <c r="G650" s="172">
        <v>200</v>
      </c>
      <c r="H650" s="172">
        <v>200</v>
      </c>
      <c r="J650" s="71">
        <f t="shared" si="115"/>
        <v>200</v>
      </c>
      <c r="K650" s="71">
        <f t="shared" si="115"/>
        <v>200</v>
      </c>
      <c r="L650" s="71" t="str">
        <f t="shared" si="116"/>
        <v/>
      </c>
      <c r="M650" s="71" t="str">
        <f t="shared" si="117"/>
        <v/>
      </c>
      <c r="N650" s="71" t="str">
        <f t="shared" si="118"/>
        <v/>
      </c>
      <c r="O650" s="71" t="str">
        <f t="shared" si="119"/>
        <v/>
      </c>
      <c r="P650" s="71">
        <f t="shared" si="120"/>
        <v>200</v>
      </c>
      <c r="Q650" s="71">
        <f t="shared" si="121"/>
        <v>200</v>
      </c>
      <c r="R650" s="71" t="str">
        <f t="shared" si="122"/>
        <v/>
      </c>
      <c r="S650" s="71" t="str">
        <f t="shared" si="123"/>
        <v/>
      </c>
      <c r="T650" s="71" t="str">
        <f t="shared" si="124"/>
        <v/>
      </c>
      <c r="U650" s="71" t="str">
        <f t="shared" si="125"/>
        <v/>
      </c>
      <c r="V650" s="41"/>
      <c r="W650" s="41"/>
    </row>
    <row r="651" spans="4:23" x14ac:dyDescent="0.25">
      <c r="D651" s="18">
        <v>1973</v>
      </c>
      <c r="E651" s="47">
        <f t="shared" si="114"/>
        <v>2</v>
      </c>
      <c r="F651" s="136" t="s">
        <v>651</v>
      </c>
      <c r="G651" s="172">
        <v>200</v>
      </c>
      <c r="H651" s="172">
        <v>200</v>
      </c>
      <c r="J651" s="71">
        <f t="shared" si="115"/>
        <v>200</v>
      </c>
      <c r="K651" s="71">
        <f t="shared" si="115"/>
        <v>200</v>
      </c>
      <c r="L651" s="71" t="str">
        <f t="shared" si="116"/>
        <v/>
      </c>
      <c r="M651" s="71" t="str">
        <f t="shared" si="117"/>
        <v/>
      </c>
      <c r="N651" s="71">
        <f t="shared" si="118"/>
        <v>200</v>
      </c>
      <c r="O651" s="71">
        <f t="shared" si="119"/>
        <v>200</v>
      </c>
      <c r="P651" s="71" t="str">
        <f t="shared" si="120"/>
        <v/>
      </c>
      <c r="Q651" s="71" t="str">
        <f t="shared" si="121"/>
        <v/>
      </c>
      <c r="R651" s="71" t="str">
        <f t="shared" si="122"/>
        <v/>
      </c>
      <c r="S651" s="71" t="str">
        <f t="shared" si="123"/>
        <v/>
      </c>
      <c r="T651" s="71" t="str">
        <f t="shared" si="124"/>
        <v/>
      </c>
      <c r="U651" s="71" t="str">
        <f t="shared" si="125"/>
        <v/>
      </c>
      <c r="V651" s="41"/>
      <c r="W651" s="41"/>
    </row>
    <row r="652" spans="4:23" x14ac:dyDescent="0.25">
      <c r="D652" s="18">
        <v>1973</v>
      </c>
      <c r="E652" s="47">
        <f t="shared" si="114"/>
        <v>2</v>
      </c>
      <c r="F652" s="136" t="s">
        <v>652</v>
      </c>
      <c r="G652" s="172">
        <v>200</v>
      </c>
      <c r="H652" s="172">
        <v>200</v>
      </c>
      <c r="J652" s="71">
        <f t="shared" si="115"/>
        <v>200</v>
      </c>
      <c r="K652" s="71">
        <f t="shared" si="115"/>
        <v>200</v>
      </c>
      <c r="L652" s="71" t="str">
        <f t="shared" si="116"/>
        <v/>
      </c>
      <c r="M652" s="71" t="str">
        <f t="shared" si="117"/>
        <v/>
      </c>
      <c r="N652" s="71">
        <f t="shared" si="118"/>
        <v>200</v>
      </c>
      <c r="O652" s="71">
        <f t="shared" si="119"/>
        <v>200</v>
      </c>
      <c r="P652" s="71" t="str">
        <f t="shared" si="120"/>
        <v/>
      </c>
      <c r="Q652" s="71" t="str">
        <f t="shared" si="121"/>
        <v/>
      </c>
      <c r="R652" s="71" t="str">
        <f t="shared" si="122"/>
        <v/>
      </c>
      <c r="S652" s="71" t="str">
        <f t="shared" si="123"/>
        <v/>
      </c>
      <c r="T652" s="71" t="str">
        <f t="shared" si="124"/>
        <v/>
      </c>
      <c r="U652" s="71" t="str">
        <f t="shared" si="125"/>
        <v/>
      </c>
      <c r="V652" s="41"/>
      <c r="W652" s="41"/>
    </row>
    <row r="653" spans="4:23" x14ac:dyDescent="0.25">
      <c r="D653" s="18">
        <v>1973</v>
      </c>
      <c r="E653" s="47">
        <f t="shared" si="114"/>
        <v>2</v>
      </c>
      <c r="F653" s="136" t="s">
        <v>653</v>
      </c>
      <c r="G653" s="172">
        <v>200</v>
      </c>
      <c r="H653" s="172">
        <v>200</v>
      </c>
      <c r="J653" s="71">
        <f t="shared" si="115"/>
        <v>200</v>
      </c>
      <c r="K653" s="71">
        <f t="shared" si="115"/>
        <v>200</v>
      </c>
      <c r="L653" s="71" t="str">
        <f t="shared" si="116"/>
        <v/>
      </c>
      <c r="M653" s="71" t="str">
        <f t="shared" si="117"/>
        <v/>
      </c>
      <c r="N653" s="71">
        <f t="shared" si="118"/>
        <v>200</v>
      </c>
      <c r="O653" s="71">
        <f t="shared" si="119"/>
        <v>200</v>
      </c>
      <c r="P653" s="71" t="str">
        <f t="shared" si="120"/>
        <v/>
      </c>
      <c r="Q653" s="71" t="str">
        <f t="shared" si="121"/>
        <v/>
      </c>
      <c r="R653" s="71" t="str">
        <f t="shared" si="122"/>
        <v/>
      </c>
      <c r="S653" s="71" t="str">
        <f t="shared" si="123"/>
        <v/>
      </c>
      <c r="T653" s="71" t="str">
        <f t="shared" si="124"/>
        <v/>
      </c>
      <c r="U653" s="71" t="str">
        <f t="shared" si="125"/>
        <v/>
      </c>
      <c r="V653" s="41"/>
      <c r="W653" s="41"/>
    </row>
    <row r="654" spans="4:23" x14ac:dyDescent="0.25">
      <c r="D654" s="18">
        <v>1973</v>
      </c>
      <c r="E654" s="47">
        <f t="shared" si="114"/>
        <v>2</v>
      </c>
      <c r="F654" s="136" t="s">
        <v>654</v>
      </c>
      <c r="G654" s="172">
        <v>200</v>
      </c>
      <c r="H654" s="172">
        <v>200</v>
      </c>
      <c r="J654" s="71">
        <f t="shared" si="115"/>
        <v>200</v>
      </c>
      <c r="K654" s="71">
        <f t="shared" si="115"/>
        <v>200</v>
      </c>
      <c r="L654" s="71" t="str">
        <f t="shared" si="116"/>
        <v/>
      </c>
      <c r="M654" s="71" t="str">
        <f t="shared" si="117"/>
        <v/>
      </c>
      <c r="N654" s="71">
        <f t="shared" si="118"/>
        <v>200</v>
      </c>
      <c r="O654" s="71">
        <f t="shared" si="119"/>
        <v>200</v>
      </c>
      <c r="P654" s="71" t="str">
        <f t="shared" si="120"/>
        <v/>
      </c>
      <c r="Q654" s="71" t="str">
        <f t="shared" si="121"/>
        <v/>
      </c>
      <c r="R654" s="71" t="str">
        <f t="shared" si="122"/>
        <v/>
      </c>
      <c r="S654" s="71" t="str">
        <f t="shared" si="123"/>
        <v/>
      </c>
      <c r="T654" s="71" t="str">
        <f t="shared" si="124"/>
        <v/>
      </c>
      <c r="U654" s="71" t="str">
        <f t="shared" si="125"/>
        <v/>
      </c>
      <c r="V654" s="41"/>
      <c r="W654" s="41"/>
    </row>
    <row r="655" spans="4:23" x14ac:dyDescent="0.25">
      <c r="D655" s="18">
        <v>1973</v>
      </c>
      <c r="E655" s="47">
        <f t="shared" si="114"/>
        <v>2</v>
      </c>
      <c r="F655" s="136" t="s">
        <v>655</v>
      </c>
      <c r="G655" s="172">
        <v>200</v>
      </c>
      <c r="H655" s="172">
        <v>200</v>
      </c>
      <c r="J655" s="71">
        <f t="shared" si="115"/>
        <v>200</v>
      </c>
      <c r="K655" s="71">
        <f t="shared" si="115"/>
        <v>200</v>
      </c>
      <c r="L655" s="71" t="str">
        <f t="shared" si="116"/>
        <v/>
      </c>
      <c r="M655" s="71" t="str">
        <f t="shared" si="117"/>
        <v/>
      </c>
      <c r="N655" s="71">
        <f t="shared" si="118"/>
        <v>200</v>
      </c>
      <c r="O655" s="71">
        <f t="shared" si="119"/>
        <v>200</v>
      </c>
      <c r="P655" s="71" t="str">
        <f t="shared" si="120"/>
        <v/>
      </c>
      <c r="Q655" s="71" t="str">
        <f t="shared" si="121"/>
        <v/>
      </c>
      <c r="R655" s="71" t="str">
        <f t="shared" si="122"/>
        <v/>
      </c>
      <c r="S655" s="71" t="str">
        <f t="shared" si="123"/>
        <v/>
      </c>
      <c r="T655" s="71" t="str">
        <f t="shared" si="124"/>
        <v/>
      </c>
      <c r="U655" s="71" t="str">
        <f t="shared" si="125"/>
        <v/>
      </c>
      <c r="V655" s="41"/>
      <c r="W655" s="41"/>
    </row>
    <row r="656" spans="4:23" x14ac:dyDescent="0.25">
      <c r="D656" s="18">
        <v>1973</v>
      </c>
      <c r="E656" s="47">
        <f t="shared" si="114"/>
        <v>2</v>
      </c>
      <c r="F656" s="136" t="s">
        <v>656</v>
      </c>
      <c r="G656" s="172">
        <v>200</v>
      </c>
      <c r="H656" s="172">
        <v>200</v>
      </c>
      <c r="J656" s="71">
        <f t="shared" si="115"/>
        <v>200</v>
      </c>
      <c r="K656" s="71">
        <f t="shared" si="115"/>
        <v>200</v>
      </c>
      <c r="L656" s="71" t="str">
        <f t="shared" si="116"/>
        <v/>
      </c>
      <c r="M656" s="71" t="str">
        <f t="shared" si="117"/>
        <v/>
      </c>
      <c r="N656" s="71">
        <f t="shared" si="118"/>
        <v>200</v>
      </c>
      <c r="O656" s="71">
        <f t="shared" si="119"/>
        <v>200</v>
      </c>
      <c r="P656" s="71" t="str">
        <f t="shared" si="120"/>
        <v/>
      </c>
      <c r="Q656" s="71" t="str">
        <f t="shared" si="121"/>
        <v/>
      </c>
      <c r="R656" s="71" t="str">
        <f t="shared" si="122"/>
        <v/>
      </c>
      <c r="S656" s="71" t="str">
        <f t="shared" si="123"/>
        <v/>
      </c>
      <c r="T656" s="71" t="str">
        <f t="shared" si="124"/>
        <v/>
      </c>
      <c r="U656" s="71" t="str">
        <f t="shared" si="125"/>
        <v/>
      </c>
      <c r="V656" s="41"/>
      <c r="W656" s="41"/>
    </row>
    <row r="657" spans="4:23" x14ac:dyDescent="0.25">
      <c r="D657" s="18">
        <v>1973</v>
      </c>
      <c r="E657" s="47">
        <f t="shared" si="114"/>
        <v>2</v>
      </c>
      <c r="F657" s="136" t="s">
        <v>657</v>
      </c>
      <c r="G657" s="172">
        <v>200</v>
      </c>
      <c r="H657" s="172">
        <v>200</v>
      </c>
      <c r="J657" s="71">
        <f t="shared" si="115"/>
        <v>200</v>
      </c>
      <c r="K657" s="71">
        <f t="shared" si="115"/>
        <v>200</v>
      </c>
      <c r="L657" s="71" t="str">
        <f t="shared" si="116"/>
        <v/>
      </c>
      <c r="M657" s="71" t="str">
        <f t="shared" si="117"/>
        <v/>
      </c>
      <c r="N657" s="71">
        <f t="shared" si="118"/>
        <v>200</v>
      </c>
      <c r="O657" s="71">
        <f t="shared" si="119"/>
        <v>200</v>
      </c>
      <c r="P657" s="71" t="str">
        <f t="shared" si="120"/>
        <v/>
      </c>
      <c r="Q657" s="71" t="str">
        <f t="shared" si="121"/>
        <v/>
      </c>
      <c r="R657" s="71" t="str">
        <f t="shared" si="122"/>
        <v/>
      </c>
      <c r="S657" s="71" t="str">
        <f t="shared" si="123"/>
        <v/>
      </c>
      <c r="T657" s="71" t="str">
        <f t="shared" si="124"/>
        <v/>
      </c>
      <c r="U657" s="71" t="str">
        <f t="shared" si="125"/>
        <v/>
      </c>
      <c r="V657" s="41"/>
      <c r="W657" s="41"/>
    </row>
    <row r="658" spans="4:23" x14ac:dyDescent="0.25">
      <c r="D658" s="18">
        <v>1973</v>
      </c>
      <c r="E658" s="47">
        <f t="shared" si="114"/>
        <v>2</v>
      </c>
      <c r="F658" s="136" t="s">
        <v>658</v>
      </c>
      <c r="G658" s="172">
        <v>200</v>
      </c>
      <c r="H658" s="172">
        <v>200</v>
      </c>
      <c r="J658" s="71">
        <f t="shared" si="115"/>
        <v>200</v>
      </c>
      <c r="K658" s="71">
        <f t="shared" si="115"/>
        <v>200</v>
      </c>
      <c r="L658" s="71" t="str">
        <f t="shared" si="116"/>
        <v/>
      </c>
      <c r="M658" s="71" t="str">
        <f t="shared" si="117"/>
        <v/>
      </c>
      <c r="N658" s="71">
        <f t="shared" si="118"/>
        <v>200</v>
      </c>
      <c r="O658" s="71">
        <f t="shared" si="119"/>
        <v>200</v>
      </c>
      <c r="P658" s="71" t="str">
        <f t="shared" si="120"/>
        <v/>
      </c>
      <c r="Q658" s="71" t="str">
        <f t="shared" si="121"/>
        <v/>
      </c>
      <c r="R658" s="71" t="str">
        <f t="shared" si="122"/>
        <v/>
      </c>
      <c r="S658" s="71" t="str">
        <f t="shared" si="123"/>
        <v/>
      </c>
      <c r="T658" s="71" t="str">
        <f t="shared" si="124"/>
        <v/>
      </c>
      <c r="U658" s="71" t="str">
        <f t="shared" si="125"/>
        <v/>
      </c>
      <c r="V658" s="41"/>
      <c r="W658" s="41"/>
    </row>
    <row r="659" spans="4:23" x14ac:dyDescent="0.25">
      <c r="D659" s="18">
        <v>1973</v>
      </c>
      <c r="E659" s="47">
        <f t="shared" si="114"/>
        <v>2</v>
      </c>
      <c r="F659" s="136" t="s">
        <v>659</v>
      </c>
      <c r="G659" s="172">
        <v>200</v>
      </c>
      <c r="H659" s="172">
        <v>200</v>
      </c>
      <c r="J659" s="71">
        <f t="shared" si="115"/>
        <v>200</v>
      </c>
      <c r="K659" s="71">
        <f t="shared" si="115"/>
        <v>200</v>
      </c>
      <c r="L659" s="71" t="str">
        <f t="shared" si="116"/>
        <v/>
      </c>
      <c r="M659" s="71" t="str">
        <f t="shared" si="117"/>
        <v/>
      </c>
      <c r="N659" s="71">
        <f t="shared" si="118"/>
        <v>200</v>
      </c>
      <c r="O659" s="71">
        <f t="shared" si="119"/>
        <v>200</v>
      </c>
      <c r="P659" s="71" t="str">
        <f t="shared" si="120"/>
        <v/>
      </c>
      <c r="Q659" s="71" t="str">
        <f t="shared" si="121"/>
        <v/>
      </c>
      <c r="R659" s="71" t="str">
        <f t="shared" si="122"/>
        <v/>
      </c>
      <c r="S659" s="71" t="str">
        <f t="shared" si="123"/>
        <v/>
      </c>
      <c r="T659" s="71" t="str">
        <f t="shared" si="124"/>
        <v/>
      </c>
      <c r="U659" s="71" t="str">
        <f t="shared" si="125"/>
        <v/>
      </c>
      <c r="V659" s="41"/>
      <c r="W659" s="41"/>
    </row>
    <row r="660" spans="4:23" x14ac:dyDescent="0.25">
      <c r="D660" s="18">
        <v>1973</v>
      </c>
      <c r="E660" s="47">
        <f t="shared" si="114"/>
        <v>2</v>
      </c>
      <c r="F660" s="136" t="s">
        <v>660</v>
      </c>
      <c r="G660" s="172">
        <v>200</v>
      </c>
      <c r="H660" s="172">
        <v>200</v>
      </c>
      <c r="J660" s="71">
        <f t="shared" si="115"/>
        <v>200</v>
      </c>
      <c r="K660" s="71">
        <f t="shared" si="115"/>
        <v>200</v>
      </c>
      <c r="L660" s="71" t="str">
        <f t="shared" si="116"/>
        <v/>
      </c>
      <c r="M660" s="71" t="str">
        <f t="shared" si="117"/>
        <v/>
      </c>
      <c r="N660" s="71">
        <f t="shared" si="118"/>
        <v>200</v>
      </c>
      <c r="O660" s="71">
        <f t="shared" si="119"/>
        <v>200</v>
      </c>
      <c r="P660" s="71" t="str">
        <f t="shared" si="120"/>
        <v/>
      </c>
      <c r="Q660" s="71" t="str">
        <f t="shared" si="121"/>
        <v/>
      </c>
      <c r="R660" s="71" t="str">
        <f t="shared" si="122"/>
        <v/>
      </c>
      <c r="S660" s="71" t="str">
        <f t="shared" si="123"/>
        <v/>
      </c>
      <c r="T660" s="71" t="str">
        <f t="shared" si="124"/>
        <v/>
      </c>
      <c r="U660" s="71" t="str">
        <f t="shared" si="125"/>
        <v/>
      </c>
      <c r="V660" s="41"/>
      <c r="W660" s="41"/>
    </row>
    <row r="661" spans="4:23" x14ac:dyDescent="0.25">
      <c r="D661" s="18">
        <v>1973</v>
      </c>
      <c r="E661" s="47">
        <f t="shared" si="114"/>
        <v>2</v>
      </c>
      <c r="F661" s="136" t="s">
        <v>661</v>
      </c>
      <c r="G661" s="172">
        <v>200</v>
      </c>
      <c r="H661" s="172">
        <v>200</v>
      </c>
      <c r="J661" s="71">
        <f t="shared" si="115"/>
        <v>200</v>
      </c>
      <c r="K661" s="71">
        <f t="shared" si="115"/>
        <v>200</v>
      </c>
      <c r="L661" s="71" t="str">
        <f t="shared" si="116"/>
        <v/>
      </c>
      <c r="M661" s="71" t="str">
        <f t="shared" si="117"/>
        <v/>
      </c>
      <c r="N661" s="71">
        <f t="shared" si="118"/>
        <v>200</v>
      </c>
      <c r="O661" s="71">
        <f t="shared" si="119"/>
        <v>200</v>
      </c>
      <c r="P661" s="71" t="str">
        <f t="shared" si="120"/>
        <v/>
      </c>
      <c r="Q661" s="71" t="str">
        <f t="shared" si="121"/>
        <v/>
      </c>
      <c r="R661" s="71" t="str">
        <f t="shared" si="122"/>
        <v/>
      </c>
      <c r="S661" s="71" t="str">
        <f t="shared" si="123"/>
        <v/>
      </c>
      <c r="T661" s="71" t="str">
        <f t="shared" si="124"/>
        <v/>
      </c>
      <c r="U661" s="71" t="str">
        <f t="shared" si="125"/>
        <v/>
      </c>
      <c r="V661" s="41"/>
      <c r="W661" s="41"/>
    </row>
    <row r="662" spans="4:23" x14ac:dyDescent="0.25">
      <c r="D662" s="18">
        <v>1973</v>
      </c>
      <c r="E662" s="47">
        <f t="shared" si="114"/>
        <v>2</v>
      </c>
      <c r="F662" s="136" t="s">
        <v>662</v>
      </c>
      <c r="G662" s="172">
        <v>200</v>
      </c>
      <c r="H662" s="172">
        <v>200</v>
      </c>
      <c r="J662" s="71">
        <f t="shared" si="115"/>
        <v>200</v>
      </c>
      <c r="K662" s="71">
        <f t="shared" si="115"/>
        <v>200</v>
      </c>
      <c r="L662" s="71" t="str">
        <f t="shared" si="116"/>
        <v/>
      </c>
      <c r="M662" s="71" t="str">
        <f t="shared" si="117"/>
        <v/>
      </c>
      <c r="N662" s="71">
        <f t="shared" si="118"/>
        <v>200</v>
      </c>
      <c r="O662" s="71">
        <f t="shared" si="119"/>
        <v>200</v>
      </c>
      <c r="P662" s="71" t="str">
        <f t="shared" si="120"/>
        <v/>
      </c>
      <c r="Q662" s="71" t="str">
        <f t="shared" si="121"/>
        <v/>
      </c>
      <c r="R662" s="71" t="str">
        <f t="shared" si="122"/>
        <v/>
      </c>
      <c r="S662" s="71" t="str">
        <f t="shared" si="123"/>
        <v/>
      </c>
      <c r="T662" s="71" t="str">
        <f t="shared" si="124"/>
        <v/>
      </c>
      <c r="U662" s="71" t="str">
        <f t="shared" si="125"/>
        <v/>
      </c>
      <c r="V662" s="41"/>
      <c r="W662" s="41"/>
    </row>
    <row r="663" spans="4:23" x14ac:dyDescent="0.25">
      <c r="D663" s="18">
        <v>1974</v>
      </c>
      <c r="E663" s="47">
        <f t="shared" si="114"/>
        <v>1</v>
      </c>
      <c r="F663" s="136" t="s">
        <v>663</v>
      </c>
      <c r="G663" s="172">
        <v>200</v>
      </c>
      <c r="H663" s="172">
        <v>200</v>
      </c>
      <c r="J663" s="71">
        <f t="shared" si="115"/>
        <v>200</v>
      </c>
      <c r="K663" s="71">
        <f t="shared" si="115"/>
        <v>200</v>
      </c>
      <c r="L663" s="71">
        <f t="shared" si="116"/>
        <v>200</v>
      </c>
      <c r="M663" s="71">
        <f t="shared" si="117"/>
        <v>200</v>
      </c>
      <c r="N663" s="71" t="str">
        <f t="shared" si="118"/>
        <v/>
      </c>
      <c r="O663" s="71" t="str">
        <f t="shared" si="119"/>
        <v/>
      </c>
      <c r="P663" s="71" t="str">
        <f t="shared" si="120"/>
        <v/>
      </c>
      <c r="Q663" s="71" t="str">
        <f t="shared" si="121"/>
        <v/>
      </c>
      <c r="R663" s="71" t="str">
        <f t="shared" si="122"/>
        <v/>
      </c>
      <c r="S663" s="71" t="str">
        <f t="shared" si="123"/>
        <v/>
      </c>
      <c r="T663" s="71" t="str">
        <f t="shared" si="124"/>
        <v/>
      </c>
      <c r="U663" s="71" t="str">
        <f t="shared" si="125"/>
        <v/>
      </c>
      <c r="V663" s="41"/>
      <c r="W663" s="41"/>
    </row>
    <row r="664" spans="4:23" x14ac:dyDescent="0.25">
      <c r="D664" s="18">
        <v>1974</v>
      </c>
      <c r="E664" s="47">
        <f t="shared" si="114"/>
        <v>1</v>
      </c>
      <c r="F664" s="136" t="s">
        <v>664</v>
      </c>
      <c r="G664" s="172">
        <v>200</v>
      </c>
      <c r="H664" s="172">
        <v>200</v>
      </c>
      <c r="J664" s="71">
        <f t="shared" si="115"/>
        <v>200</v>
      </c>
      <c r="K664" s="71">
        <f t="shared" si="115"/>
        <v>200</v>
      </c>
      <c r="L664" s="71">
        <f t="shared" si="116"/>
        <v>200</v>
      </c>
      <c r="M664" s="71">
        <f t="shared" si="117"/>
        <v>200</v>
      </c>
      <c r="N664" s="71" t="str">
        <f t="shared" si="118"/>
        <v/>
      </c>
      <c r="O664" s="71" t="str">
        <f t="shared" si="119"/>
        <v/>
      </c>
      <c r="P664" s="71" t="str">
        <f t="shared" si="120"/>
        <v/>
      </c>
      <c r="Q664" s="71" t="str">
        <f t="shared" si="121"/>
        <v/>
      </c>
      <c r="R664" s="71" t="str">
        <f t="shared" si="122"/>
        <v/>
      </c>
      <c r="S664" s="71" t="str">
        <f t="shared" si="123"/>
        <v/>
      </c>
      <c r="T664" s="71" t="str">
        <f t="shared" si="124"/>
        <v/>
      </c>
      <c r="U664" s="71" t="str">
        <f t="shared" si="125"/>
        <v/>
      </c>
      <c r="V664" s="41"/>
      <c r="W664" s="41"/>
    </row>
    <row r="665" spans="4:23" x14ac:dyDescent="0.25">
      <c r="D665" s="18">
        <v>1974</v>
      </c>
      <c r="E665" s="47">
        <f t="shared" si="114"/>
        <v>1</v>
      </c>
      <c r="F665" s="136" t="s">
        <v>665</v>
      </c>
      <c r="G665" s="172">
        <v>200</v>
      </c>
      <c r="H665" s="172">
        <v>200</v>
      </c>
      <c r="J665" s="71">
        <f t="shared" si="115"/>
        <v>200</v>
      </c>
      <c r="K665" s="71">
        <f t="shared" si="115"/>
        <v>200</v>
      </c>
      <c r="L665" s="71">
        <f t="shared" si="116"/>
        <v>200</v>
      </c>
      <c r="M665" s="71">
        <f t="shared" si="117"/>
        <v>200</v>
      </c>
      <c r="N665" s="71" t="str">
        <f t="shared" si="118"/>
        <v/>
      </c>
      <c r="O665" s="71" t="str">
        <f t="shared" si="119"/>
        <v/>
      </c>
      <c r="P665" s="71" t="str">
        <f t="shared" si="120"/>
        <v/>
      </c>
      <c r="Q665" s="71" t="str">
        <f t="shared" si="121"/>
        <v/>
      </c>
      <c r="R665" s="71" t="str">
        <f t="shared" si="122"/>
        <v/>
      </c>
      <c r="S665" s="71" t="str">
        <f t="shared" si="123"/>
        <v/>
      </c>
      <c r="T665" s="71" t="str">
        <f t="shared" si="124"/>
        <v/>
      </c>
      <c r="U665" s="71" t="str">
        <f t="shared" si="125"/>
        <v/>
      </c>
      <c r="V665" s="41"/>
      <c r="W665" s="41"/>
    </row>
    <row r="666" spans="4:23" x14ac:dyDescent="0.25">
      <c r="D666" s="18">
        <v>1974</v>
      </c>
      <c r="E666" s="47">
        <f t="shared" si="114"/>
        <v>1</v>
      </c>
      <c r="F666" s="136" t="s">
        <v>666</v>
      </c>
      <c r="G666" s="172">
        <v>200</v>
      </c>
      <c r="H666" s="172">
        <v>200</v>
      </c>
      <c r="J666" s="71">
        <f t="shared" si="115"/>
        <v>200</v>
      </c>
      <c r="K666" s="71">
        <f t="shared" si="115"/>
        <v>200</v>
      </c>
      <c r="L666" s="71">
        <f t="shared" si="116"/>
        <v>200</v>
      </c>
      <c r="M666" s="71">
        <f t="shared" si="117"/>
        <v>200</v>
      </c>
      <c r="N666" s="71" t="str">
        <f t="shared" si="118"/>
        <v/>
      </c>
      <c r="O666" s="71" t="str">
        <f t="shared" si="119"/>
        <v/>
      </c>
      <c r="P666" s="71" t="str">
        <f t="shared" si="120"/>
        <v/>
      </c>
      <c r="Q666" s="71" t="str">
        <f t="shared" si="121"/>
        <v/>
      </c>
      <c r="R666" s="71" t="str">
        <f t="shared" si="122"/>
        <v/>
      </c>
      <c r="S666" s="71" t="str">
        <f t="shared" si="123"/>
        <v/>
      </c>
      <c r="T666" s="71" t="str">
        <f t="shared" si="124"/>
        <v/>
      </c>
      <c r="U666" s="71" t="str">
        <f t="shared" si="125"/>
        <v/>
      </c>
      <c r="V666" s="41"/>
      <c r="W666" s="41"/>
    </row>
    <row r="667" spans="4:23" x14ac:dyDescent="0.25">
      <c r="D667" s="18">
        <v>1974</v>
      </c>
      <c r="E667" s="47">
        <f t="shared" si="114"/>
        <v>1</v>
      </c>
      <c r="F667" s="136" t="s">
        <v>667</v>
      </c>
      <c r="G667" s="172">
        <v>200</v>
      </c>
      <c r="H667" s="172">
        <v>200</v>
      </c>
      <c r="J667" s="71">
        <f t="shared" si="115"/>
        <v>200</v>
      </c>
      <c r="K667" s="71">
        <f t="shared" si="115"/>
        <v>200</v>
      </c>
      <c r="L667" s="71">
        <f t="shared" si="116"/>
        <v>200</v>
      </c>
      <c r="M667" s="71">
        <f t="shared" si="117"/>
        <v>200</v>
      </c>
      <c r="N667" s="71" t="str">
        <f t="shared" si="118"/>
        <v/>
      </c>
      <c r="O667" s="71" t="str">
        <f t="shared" si="119"/>
        <v/>
      </c>
      <c r="P667" s="71" t="str">
        <f t="shared" si="120"/>
        <v/>
      </c>
      <c r="Q667" s="71" t="str">
        <f t="shared" si="121"/>
        <v/>
      </c>
      <c r="R667" s="71" t="str">
        <f t="shared" si="122"/>
        <v/>
      </c>
      <c r="S667" s="71" t="str">
        <f t="shared" si="123"/>
        <v/>
      </c>
      <c r="T667" s="71" t="str">
        <f t="shared" si="124"/>
        <v/>
      </c>
      <c r="U667" s="71" t="str">
        <f t="shared" si="125"/>
        <v/>
      </c>
      <c r="V667" s="41"/>
      <c r="W667" s="41"/>
    </row>
    <row r="668" spans="4:23" x14ac:dyDescent="0.25">
      <c r="D668" s="18">
        <v>1974</v>
      </c>
      <c r="E668" s="47">
        <f t="shared" si="114"/>
        <v>1</v>
      </c>
      <c r="F668" s="136" t="s">
        <v>668</v>
      </c>
      <c r="G668" s="172">
        <v>200</v>
      </c>
      <c r="H668" s="172">
        <v>200</v>
      </c>
      <c r="J668" s="71">
        <f t="shared" si="115"/>
        <v>200</v>
      </c>
      <c r="K668" s="71">
        <f t="shared" si="115"/>
        <v>200</v>
      </c>
      <c r="L668" s="71">
        <f t="shared" si="116"/>
        <v>200</v>
      </c>
      <c r="M668" s="71">
        <f t="shared" si="117"/>
        <v>200</v>
      </c>
      <c r="N668" s="71" t="str">
        <f t="shared" si="118"/>
        <v/>
      </c>
      <c r="O668" s="71" t="str">
        <f t="shared" si="119"/>
        <v/>
      </c>
      <c r="P668" s="71" t="str">
        <f t="shared" si="120"/>
        <v/>
      </c>
      <c r="Q668" s="71" t="str">
        <f t="shared" si="121"/>
        <v/>
      </c>
      <c r="R668" s="71" t="str">
        <f t="shared" si="122"/>
        <v/>
      </c>
      <c r="S668" s="71" t="str">
        <f t="shared" si="123"/>
        <v/>
      </c>
      <c r="T668" s="71" t="str">
        <f t="shared" si="124"/>
        <v/>
      </c>
      <c r="U668" s="71" t="str">
        <f t="shared" si="125"/>
        <v/>
      </c>
      <c r="V668" s="41"/>
      <c r="W668" s="41"/>
    </row>
    <row r="669" spans="4:23" x14ac:dyDescent="0.25">
      <c r="D669" s="18">
        <v>1974</v>
      </c>
      <c r="E669" s="47">
        <f t="shared" si="114"/>
        <v>1</v>
      </c>
      <c r="F669" s="136" t="s">
        <v>669</v>
      </c>
      <c r="G669" s="172">
        <v>200</v>
      </c>
      <c r="H669" s="172">
        <v>200</v>
      </c>
      <c r="J669" s="71">
        <f t="shared" si="115"/>
        <v>200</v>
      </c>
      <c r="K669" s="71">
        <f t="shared" si="115"/>
        <v>200</v>
      </c>
      <c r="L669" s="71">
        <f t="shared" si="116"/>
        <v>200</v>
      </c>
      <c r="M669" s="71">
        <f t="shared" si="117"/>
        <v>200</v>
      </c>
      <c r="N669" s="71" t="str">
        <f t="shared" si="118"/>
        <v/>
      </c>
      <c r="O669" s="71" t="str">
        <f t="shared" si="119"/>
        <v/>
      </c>
      <c r="P669" s="71" t="str">
        <f t="shared" si="120"/>
        <v/>
      </c>
      <c r="Q669" s="71" t="str">
        <f t="shared" si="121"/>
        <v/>
      </c>
      <c r="R669" s="71" t="str">
        <f t="shared" si="122"/>
        <v/>
      </c>
      <c r="S669" s="71" t="str">
        <f t="shared" si="123"/>
        <v/>
      </c>
      <c r="T669" s="71" t="str">
        <f t="shared" si="124"/>
        <v/>
      </c>
      <c r="U669" s="71" t="str">
        <f t="shared" si="125"/>
        <v/>
      </c>
      <c r="V669" s="41"/>
      <c r="W669" s="41"/>
    </row>
    <row r="670" spans="4:23" x14ac:dyDescent="0.25">
      <c r="D670" s="18">
        <v>1974</v>
      </c>
      <c r="E670" s="47">
        <f t="shared" si="114"/>
        <v>1</v>
      </c>
      <c r="F670" s="136" t="s">
        <v>670</v>
      </c>
      <c r="G670" s="172">
        <v>200</v>
      </c>
      <c r="H670" s="172">
        <v>200</v>
      </c>
      <c r="J670" s="71">
        <f t="shared" si="115"/>
        <v>200</v>
      </c>
      <c r="K670" s="71">
        <f t="shared" si="115"/>
        <v>200</v>
      </c>
      <c r="L670" s="71">
        <f t="shared" si="116"/>
        <v>200</v>
      </c>
      <c r="M670" s="71">
        <f t="shared" si="117"/>
        <v>200</v>
      </c>
      <c r="N670" s="71" t="str">
        <f t="shared" si="118"/>
        <v/>
      </c>
      <c r="O670" s="71" t="str">
        <f t="shared" si="119"/>
        <v/>
      </c>
      <c r="P670" s="71" t="str">
        <f t="shared" si="120"/>
        <v/>
      </c>
      <c r="Q670" s="71" t="str">
        <f t="shared" si="121"/>
        <v/>
      </c>
      <c r="R670" s="71" t="str">
        <f t="shared" si="122"/>
        <v/>
      </c>
      <c r="S670" s="71" t="str">
        <f t="shared" si="123"/>
        <v/>
      </c>
      <c r="T670" s="71" t="str">
        <f t="shared" si="124"/>
        <v/>
      </c>
      <c r="U670" s="71" t="str">
        <f t="shared" si="125"/>
        <v/>
      </c>
      <c r="V670" s="41"/>
      <c r="W670" s="41"/>
    </row>
    <row r="671" spans="4:23" x14ac:dyDescent="0.25">
      <c r="D671" s="18">
        <v>1974</v>
      </c>
      <c r="E671" s="47">
        <f t="shared" si="114"/>
        <v>1</v>
      </c>
      <c r="F671" s="136" t="s">
        <v>671</v>
      </c>
      <c r="G671" s="172">
        <v>200</v>
      </c>
      <c r="H671" s="172">
        <v>200</v>
      </c>
      <c r="J671" s="71">
        <f t="shared" si="115"/>
        <v>200</v>
      </c>
      <c r="K671" s="71">
        <f t="shared" si="115"/>
        <v>200</v>
      </c>
      <c r="L671" s="71">
        <f t="shared" si="116"/>
        <v>200</v>
      </c>
      <c r="M671" s="71">
        <f t="shared" si="117"/>
        <v>200</v>
      </c>
      <c r="N671" s="71" t="str">
        <f t="shared" si="118"/>
        <v/>
      </c>
      <c r="O671" s="71" t="str">
        <f t="shared" si="119"/>
        <v/>
      </c>
      <c r="P671" s="71" t="str">
        <f t="shared" si="120"/>
        <v/>
      </c>
      <c r="Q671" s="71" t="str">
        <f t="shared" si="121"/>
        <v/>
      </c>
      <c r="R671" s="71" t="str">
        <f t="shared" si="122"/>
        <v/>
      </c>
      <c r="S671" s="71" t="str">
        <f t="shared" si="123"/>
        <v/>
      </c>
      <c r="T671" s="71" t="str">
        <f t="shared" si="124"/>
        <v/>
      </c>
      <c r="U671" s="71" t="str">
        <f t="shared" si="125"/>
        <v/>
      </c>
      <c r="V671" s="41"/>
      <c r="W671" s="41"/>
    </row>
    <row r="672" spans="4:23" x14ac:dyDescent="0.25">
      <c r="D672" s="18">
        <v>1974</v>
      </c>
      <c r="E672" s="47">
        <f t="shared" si="114"/>
        <v>1</v>
      </c>
      <c r="F672" s="136" t="s">
        <v>672</v>
      </c>
      <c r="G672" s="172">
        <v>200</v>
      </c>
      <c r="H672" s="172">
        <v>200</v>
      </c>
      <c r="J672" s="71">
        <f t="shared" si="115"/>
        <v>200</v>
      </c>
      <c r="K672" s="71">
        <f t="shared" si="115"/>
        <v>200</v>
      </c>
      <c r="L672" s="71">
        <f t="shared" si="116"/>
        <v>200</v>
      </c>
      <c r="M672" s="71">
        <f t="shared" si="117"/>
        <v>200</v>
      </c>
      <c r="N672" s="71" t="str">
        <f t="shared" si="118"/>
        <v/>
      </c>
      <c r="O672" s="71" t="str">
        <f t="shared" si="119"/>
        <v/>
      </c>
      <c r="P672" s="71" t="str">
        <f t="shared" si="120"/>
        <v/>
      </c>
      <c r="Q672" s="71" t="str">
        <f t="shared" si="121"/>
        <v/>
      </c>
      <c r="R672" s="71" t="str">
        <f t="shared" si="122"/>
        <v/>
      </c>
      <c r="S672" s="71" t="str">
        <f t="shared" si="123"/>
        <v/>
      </c>
      <c r="T672" s="71" t="str">
        <f t="shared" si="124"/>
        <v/>
      </c>
      <c r="U672" s="71" t="str">
        <f t="shared" si="125"/>
        <v/>
      </c>
      <c r="V672" s="41"/>
      <c r="W672" s="41"/>
    </row>
    <row r="673" spans="4:23" x14ac:dyDescent="0.25">
      <c r="D673" s="18">
        <v>1974</v>
      </c>
      <c r="E673" s="47">
        <f t="shared" si="114"/>
        <v>1</v>
      </c>
      <c r="F673" s="136" t="s">
        <v>673</v>
      </c>
      <c r="G673" s="172">
        <v>200</v>
      </c>
      <c r="H673" s="172">
        <v>200</v>
      </c>
      <c r="J673" s="71">
        <f t="shared" si="115"/>
        <v>200</v>
      </c>
      <c r="K673" s="71">
        <f t="shared" si="115"/>
        <v>200</v>
      </c>
      <c r="L673" s="71">
        <f t="shared" si="116"/>
        <v>200</v>
      </c>
      <c r="M673" s="71">
        <f t="shared" si="117"/>
        <v>200</v>
      </c>
      <c r="N673" s="71" t="str">
        <f t="shared" si="118"/>
        <v/>
      </c>
      <c r="O673" s="71" t="str">
        <f t="shared" si="119"/>
        <v/>
      </c>
      <c r="P673" s="71" t="str">
        <f t="shared" si="120"/>
        <v/>
      </c>
      <c r="Q673" s="71" t="str">
        <f t="shared" si="121"/>
        <v/>
      </c>
      <c r="R673" s="71" t="str">
        <f t="shared" si="122"/>
        <v/>
      </c>
      <c r="S673" s="71" t="str">
        <f t="shared" si="123"/>
        <v/>
      </c>
      <c r="T673" s="71" t="str">
        <f t="shared" si="124"/>
        <v/>
      </c>
      <c r="U673" s="71" t="str">
        <f t="shared" si="125"/>
        <v/>
      </c>
      <c r="V673" s="41"/>
      <c r="W673" s="41"/>
    </row>
    <row r="674" spans="4:23" x14ac:dyDescent="0.25">
      <c r="D674" s="18">
        <v>1974</v>
      </c>
      <c r="E674" s="47">
        <f t="shared" si="114"/>
        <v>1</v>
      </c>
      <c r="F674" s="136" t="s">
        <v>674</v>
      </c>
      <c r="G674" s="172">
        <v>200</v>
      </c>
      <c r="H674" s="172">
        <v>200</v>
      </c>
      <c r="J674" s="71">
        <f t="shared" si="115"/>
        <v>200</v>
      </c>
      <c r="K674" s="71">
        <f t="shared" si="115"/>
        <v>200</v>
      </c>
      <c r="L674" s="71">
        <f t="shared" si="116"/>
        <v>200</v>
      </c>
      <c r="M674" s="71">
        <f t="shared" si="117"/>
        <v>200</v>
      </c>
      <c r="N674" s="71" t="str">
        <f t="shared" si="118"/>
        <v/>
      </c>
      <c r="O674" s="71" t="str">
        <f t="shared" si="119"/>
        <v/>
      </c>
      <c r="P674" s="71" t="str">
        <f t="shared" si="120"/>
        <v/>
      </c>
      <c r="Q674" s="71" t="str">
        <f t="shared" si="121"/>
        <v/>
      </c>
      <c r="R674" s="71" t="str">
        <f t="shared" si="122"/>
        <v/>
      </c>
      <c r="S674" s="71" t="str">
        <f t="shared" si="123"/>
        <v/>
      </c>
      <c r="T674" s="71" t="str">
        <f t="shared" si="124"/>
        <v/>
      </c>
      <c r="U674" s="71" t="str">
        <f t="shared" si="125"/>
        <v/>
      </c>
      <c r="V674" s="41"/>
      <c r="W674" s="41"/>
    </row>
    <row r="675" spans="4:23" x14ac:dyDescent="0.25">
      <c r="D675" s="18">
        <v>1975</v>
      </c>
      <c r="E675" s="47">
        <f t="shared" si="114"/>
        <v>1</v>
      </c>
      <c r="F675" s="136" t="s">
        <v>675</v>
      </c>
      <c r="G675" s="172">
        <v>200</v>
      </c>
      <c r="H675" s="172">
        <v>200</v>
      </c>
      <c r="J675" s="71">
        <f t="shared" si="115"/>
        <v>200</v>
      </c>
      <c r="K675" s="71">
        <f t="shared" si="115"/>
        <v>200</v>
      </c>
      <c r="L675" s="71">
        <f t="shared" si="116"/>
        <v>200</v>
      </c>
      <c r="M675" s="71">
        <f t="shared" si="117"/>
        <v>200</v>
      </c>
      <c r="N675" s="71" t="str">
        <f t="shared" si="118"/>
        <v/>
      </c>
      <c r="O675" s="71" t="str">
        <f t="shared" si="119"/>
        <v/>
      </c>
      <c r="P675" s="71" t="str">
        <f t="shared" si="120"/>
        <v/>
      </c>
      <c r="Q675" s="71" t="str">
        <f t="shared" si="121"/>
        <v/>
      </c>
      <c r="R675" s="71" t="str">
        <f t="shared" si="122"/>
        <v/>
      </c>
      <c r="S675" s="71" t="str">
        <f t="shared" si="123"/>
        <v/>
      </c>
      <c r="T675" s="71" t="str">
        <f t="shared" si="124"/>
        <v/>
      </c>
      <c r="U675" s="71" t="str">
        <f t="shared" si="125"/>
        <v/>
      </c>
      <c r="V675" s="41"/>
      <c r="W675" s="41"/>
    </row>
    <row r="676" spans="4:23" x14ac:dyDescent="0.25">
      <c r="D676" s="18">
        <v>1975</v>
      </c>
      <c r="E676" s="47">
        <f t="shared" si="114"/>
        <v>1</v>
      </c>
      <c r="F676" s="136" t="s">
        <v>676</v>
      </c>
      <c r="G676" s="172">
        <v>200</v>
      </c>
      <c r="H676" s="172">
        <v>200</v>
      </c>
      <c r="J676" s="71">
        <f t="shared" si="115"/>
        <v>200</v>
      </c>
      <c r="K676" s="71">
        <f t="shared" si="115"/>
        <v>200</v>
      </c>
      <c r="L676" s="71">
        <f t="shared" si="116"/>
        <v>200</v>
      </c>
      <c r="M676" s="71">
        <f t="shared" si="117"/>
        <v>200</v>
      </c>
      <c r="N676" s="71" t="str">
        <f t="shared" si="118"/>
        <v/>
      </c>
      <c r="O676" s="71" t="str">
        <f t="shared" si="119"/>
        <v/>
      </c>
      <c r="P676" s="71" t="str">
        <f t="shared" si="120"/>
        <v/>
      </c>
      <c r="Q676" s="71" t="str">
        <f t="shared" si="121"/>
        <v/>
      </c>
      <c r="R676" s="71" t="str">
        <f t="shared" si="122"/>
        <v/>
      </c>
      <c r="S676" s="71" t="str">
        <f t="shared" si="123"/>
        <v/>
      </c>
      <c r="T676" s="71" t="str">
        <f t="shared" si="124"/>
        <v/>
      </c>
      <c r="U676" s="71" t="str">
        <f t="shared" si="125"/>
        <v/>
      </c>
      <c r="V676" s="41"/>
      <c r="W676" s="41"/>
    </row>
    <row r="677" spans="4:23" x14ac:dyDescent="0.25">
      <c r="D677" s="18">
        <v>1975</v>
      </c>
      <c r="E677" s="47">
        <f t="shared" si="114"/>
        <v>1</v>
      </c>
      <c r="F677" s="136" t="s">
        <v>677</v>
      </c>
      <c r="G677" s="172">
        <v>200</v>
      </c>
      <c r="H677" s="172">
        <v>200</v>
      </c>
      <c r="J677" s="71">
        <f t="shared" si="115"/>
        <v>200</v>
      </c>
      <c r="K677" s="71">
        <f t="shared" si="115"/>
        <v>200</v>
      </c>
      <c r="L677" s="71">
        <f t="shared" si="116"/>
        <v>200</v>
      </c>
      <c r="M677" s="71">
        <f t="shared" si="117"/>
        <v>200</v>
      </c>
      <c r="N677" s="71" t="str">
        <f t="shared" si="118"/>
        <v/>
      </c>
      <c r="O677" s="71" t="str">
        <f t="shared" si="119"/>
        <v/>
      </c>
      <c r="P677" s="71" t="str">
        <f t="shared" si="120"/>
        <v/>
      </c>
      <c r="Q677" s="71" t="str">
        <f t="shared" si="121"/>
        <v/>
      </c>
      <c r="R677" s="71" t="str">
        <f t="shared" si="122"/>
        <v/>
      </c>
      <c r="S677" s="71" t="str">
        <f t="shared" si="123"/>
        <v/>
      </c>
      <c r="T677" s="71" t="str">
        <f t="shared" si="124"/>
        <v/>
      </c>
      <c r="U677" s="71" t="str">
        <f t="shared" si="125"/>
        <v/>
      </c>
      <c r="V677" s="41"/>
      <c r="W677" s="41"/>
    </row>
    <row r="678" spans="4:23" x14ac:dyDescent="0.25">
      <c r="D678" s="18">
        <v>1975</v>
      </c>
      <c r="E678" s="47">
        <f t="shared" si="114"/>
        <v>1</v>
      </c>
      <c r="F678" s="136" t="s">
        <v>678</v>
      </c>
      <c r="G678" s="172">
        <v>200</v>
      </c>
      <c r="H678" s="172">
        <v>200</v>
      </c>
      <c r="J678" s="71">
        <f t="shared" si="115"/>
        <v>200</v>
      </c>
      <c r="K678" s="71">
        <f t="shared" si="115"/>
        <v>200</v>
      </c>
      <c r="L678" s="71">
        <f t="shared" si="116"/>
        <v>200</v>
      </c>
      <c r="M678" s="71">
        <f t="shared" si="117"/>
        <v>200</v>
      </c>
      <c r="N678" s="71" t="str">
        <f t="shared" si="118"/>
        <v/>
      </c>
      <c r="O678" s="71" t="str">
        <f t="shared" si="119"/>
        <v/>
      </c>
      <c r="P678" s="71" t="str">
        <f t="shared" si="120"/>
        <v/>
      </c>
      <c r="Q678" s="71" t="str">
        <f t="shared" si="121"/>
        <v/>
      </c>
      <c r="R678" s="71" t="str">
        <f t="shared" si="122"/>
        <v/>
      </c>
      <c r="S678" s="71" t="str">
        <f t="shared" si="123"/>
        <v/>
      </c>
      <c r="T678" s="71" t="str">
        <f t="shared" si="124"/>
        <v/>
      </c>
      <c r="U678" s="71" t="str">
        <f t="shared" si="125"/>
        <v/>
      </c>
      <c r="V678" s="41"/>
      <c r="W678" s="41"/>
    </row>
    <row r="679" spans="4:23" x14ac:dyDescent="0.25">
      <c r="D679" s="18">
        <v>1975</v>
      </c>
      <c r="E679" s="47">
        <f t="shared" si="114"/>
        <v>1</v>
      </c>
      <c r="F679" s="136" t="s">
        <v>679</v>
      </c>
      <c r="G679" s="172">
        <v>200</v>
      </c>
      <c r="H679" s="172">
        <v>200</v>
      </c>
      <c r="J679" s="71">
        <f t="shared" si="115"/>
        <v>200</v>
      </c>
      <c r="K679" s="71">
        <f t="shared" si="115"/>
        <v>200</v>
      </c>
      <c r="L679" s="71">
        <f t="shared" si="116"/>
        <v>200</v>
      </c>
      <c r="M679" s="71">
        <f t="shared" si="117"/>
        <v>200</v>
      </c>
      <c r="N679" s="71" t="str">
        <f t="shared" si="118"/>
        <v/>
      </c>
      <c r="O679" s="71" t="str">
        <f t="shared" si="119"/>
        <v/>
      </c>
      <c r="P679" s="71" t="str">
        <f t="shared" si="120"/>
        <v/>
      </c>
      <c r="Q679" s="71" t="str">
        <f t="shared" si="121"/>
        <v/>
      </c>
      <c r="R679" s="71" t="str">
        <f t="shared" si="122"/>
        <v/>
      </c>
      <c r="S679" s="71" t="str">
        <f t="shared" si="123"/>
        <v/>
      </c>
      <c r="T679" s="71" t="str">
        <f t="shared" si="124"/>
        <v/>
      </c>
      <c r="U679" s="71" t="str">
        <f t="shared" si="125"/>
        <v/>
      </c>
      <c r="V679" s="41"/>
      <c r="W679" s="41"/>
    </row>
    <row r="680" spans="4:23" x14ac:dyDescent="0.25">
      <c r="D680" s="18">
        <v>1975</v>
      </c>
      <c r="E680" s="47">
        <f t="shared" ref="E680:E743" si="126">INDEX($B$39:$B$121,MATCH($D680,$A$39:$A$121,0),1)</f>
        <v>1</v>
      </c>
      <c r="F680" s="136" t="s">
        <v>680</v>
      </c>
      <c r="G680" s="172">
        <v>200</v>
      </c>
      <c r="H680" s="172">
        <v>200</v>
      </c>
      <c r="J680" s="71">
        <f t="shared" ref="J680:K743" si="127">G680</f>
        <v>200</v>
      </c>
      <c r="K680" s="71">
        <f t="shared" si="127"/>
        <v>200</v>
      </c>
      <c r="L680" s="71">
        <f t="shared" ref="L680:L743" si="128">IF($E680=L$36,$G680,"")</f>
        <v>200</v>
      </c>
      <c r="M680" s="71">
        <f t="shared" ref="M680:M743" si="129">IF($E680=M$36,$H680,"")</f>
        <v>200</v>
      </c>
      <c r="N680" s="71" t="str">
        <f t="shared" ref="N680:N743" si="130">IF($E680=N$36,$G680,"")</f>
        <v/>
      </c>
      <c r="O680" s="71" t="str">
        <f t="shared" ref="O680:O743" si="131">IF($E680=O$36,$H680,"")</f>
        <v/>
      </c>
      <c r="P680" s="71" t="str">
        <f t="shared" ref="P680:P743" si="132">IF($E680=P$36,$G680,"")</f>
        <v/>
      </c>
      <c r="Q680" s="71" t="str">
        <f t="shared" ref="Q680:Q743" si="133">IF($E680=Q$36,$H680,"")</f>
        <v/>
      </c>
      <c r="R680" s="71" t="str">
        <f t="shared" ref="R680:R743" si="134">IF($E680=R$36,$G680,"")</f>
        <v/>
      </c>
      <c r="S680" s="71" t="str">
        <f t="shared" ref="S680:S743" si="135">IF($E680=S$36,$H680,"")</f>
        <v/>
      </c>
      <c r="T680" s="71" t="str">
        <f t="shared" ref="T680:T743" si="136">IF($E680=T$36,$G680,"")</f>
        <v/>
      </c>
      <c r="U680" s="71" t="str">
        <f t="shared" ref="U680:U743" si="137">IF($E680=U$36,$H680,"")</f>
        <v/>
      </c>
      <c r="V680" s="41"/>
      <c r="W680" s="41"/>
    </row>
    <row r="681" spans="4:23" x14ac:dyDescent="0.25">
      <c r="D681" s="18">
        <v>1975</v>
      </c>
      <c r="E681" s="47">
        <f t="shared" si="126"/>
        <v>1</v>
      </c>
      <c r="F681" s="136" t="s">
        <v>681</v>
      </c>
      <c r="G681" s="172">
        <v>200</v>
      </c>
      <c r="H681" s="172">
        <v>200</v>
      </c>
      <c r="J681" s="71">
        <f t="shared" si="127"/>
        <v>200</v>
      </c>
      <c r="K681" s="71">
        <f t="shared" si="127"/>
        <v>200</v>
      </c>
      <c r="L681" s="71">
        <f t="shared" si="128"/>
        <v>200</v>
      </c>
      <c r="M681" s="71">
        <f t="shared" si="129"/>
        <v>200</v>
      </c>
      <c r="N681" s="71" t="str">
        <f t="shared" si="130"/>
        <v/>
      </c>
      <c r="O681" s="71" t="str">
        <f t="shared" si="131"/>
        <v/>
      </c>
      <c r="P681" s="71" t="str">
        <f t="shared" si="132"/>
        <v/>
      </c>
      <c r="Q681" s="71" t="str">
        <f t="shared" si="133"/>
        <v/>
      </c>
      <c r="R681" s="71" t="str">
        <f t="shared" si="134"/>
        <v/>
      </c>
      <c r="S681" s="71" t="str">
        <f t="shared" si="135"/>
        <v/>
      </c>
      <c r="T681" s="71" t="str">
        <f t="shared" si="136"/>
        <v/>
      </c>
      <c r="U681" s="71" t="str">
        <f t="shared" si="137"/>
        <v/>
      </c>
      <c r="V681" s="41"/>
      <c r="W681" s="41"/>
    </row>
    <row r="682" spans="4:23" x14ac:dyDescent="0.25">
      <c r="D682" s="18">
        <v>1975</v>
      </c>
      <c r="E682" s="47">
        <f t="shared" si="126"/>
        <v>1</v>
      </c>
      <c r="F682" s="136" t="s">
        <v>682</v>
      </c>
      <c r="G682" s="172">
        <v>200</v>
      </c>
      <c r="H682" s="172">
        <v>200</v>
      </c>
      <c r="J682" s="71">
        <f t="shared" si="127"/>
        <v>200</v>
      </c>
      <c r="K682" s="71">
        <f t="shared" si="127"/>
        <v>200</v>
      </c>
      <c r="L682" s="71">
        <f t="shared" si="128"/>
        <v>200</v>
      </c>
      <c r="M682" s="71">
        <f t="shared" si="129"/>
        <v>200</v>
      </c>
      <c r="N682" s="71" t="str">
        <f t="shared" si="130"/>
        <v/>
      </c>
      <c r="O682" s="71" t="str">
        <f t="shared" si="131"/>
        <v/>
      </c>
      <c r="P682" s="71" t="str">
        <f t="shared" si="132"/>
        <v/>
      </c>
      <c r="Q682" s="71" t="str">
        <f t="shared" si="133"/>
        <v/>
      </c>
      <c r="R682" s="71" t="str">
        <f t="shared" si="134"/>
        <v/>
      </c>
      <c r="S682" s="71" t="str">
        <f t="shared" si="135"/>
        <v/>
      </c>
      <c r="T682" s="71" t="str">
        <f t="shared" si="136"/>
        <v/>
      </c>
      <c r="U682" s="71" t="str">
        <f t="shared" si="137"/>
        <v/>
      </c>
      <c r="V682" s="41"/>
      <c r="W682" s="41"/>
    </row>
    <row r="683" spans="4:23" x14ac:dyDescent="0.25">
      <c r="D683" s="18">
        <v>1975</v>
      </c>
      <c r="E683" s="47">
        <f t="shared" si="126"/>
        <v>1</v>
      </c>
      <c r="F683" s="136" t="s">
        <v>683</v>
      </c>
      <c r="G683" s="172">
        <v>200</v>
      </c>
      <c r="H683" s="172">
        <v>200</v>
      </c>
      <c r="J683" s="71">
        <f t="shared" si="127"/>
        <v>200</v>
      </c>
      <c r="K683" s="71">
        <f t="shared" si="127"/>
        <v>200</v>
      </c>
      <c r="L683" s="71">
        <f t="shared" si="128"/>
        <v>200</v>
      </c>
      <c r="M683" s="71">
        <f t="shared" si="129"/>
        <v>200</v>
      </c>
      <c r="N683" s="71" t="str">
        <f t="shared" si="130"/>
        <v/>
      </c>
      <c r="O683" s="71" t="str">
        <f t="shared" si="131"/>
        <v/>
      </c>
      <c r="P683" s="71" t="str">
        <f t="shared" si="132"/>
        <v/>
      </c>
      <c r="Q683" s="71" t="str">
        <f t="shared" si="133"/>
        <v/>
      </c>
      <c r="R683" s="71" t="str">
        <f t="shared" si="134"/>
        <v/>
      </c>
      <c r="S683" s="71" t="str">
        <f t="shared" si="135"/>
        <v/>
      </c>
      <c r="T683" s="71" t="str">
        <f t="shared" si="136"/>
        <v/>
      </c>
      <c r="U683" s="71" t="str">
        <f t="shared" si="137"/>
        <v/>
      </c>
      <c r="V683" s="41"/>
      <c r="W683" s="41"/>
    </row>
    <row r="684" spans="4:23" x14ac:dyDescent="0.25">
      <c r="D684" s="18">
        <v>1975</v>
      </c>
      <c r="E684" s="47">
        <f t="shared" si="126"/>
        <v>1</v>
      </c>
      <c r="F684" s="136" t="s">
        <v>684</v>
      </c>
      <c r="G684" s="172">
        <v>200</v>
      </c>
      <c r="H684" s="172">
        <v>200</v>
      </c>
      <c r="J684" s="71">
        <f t="shared" si="127"/>
        <v>200</v>
      </c>
      <c r="K684" s="71">
        <f t="shared" si="127"/>
        <v>200</v>
      </c>
      <c r="L684" s="71">
        <f t="shared" si="128"/>
        <v>200</v>
      </c>
      <c r="M684" s="71">
        <f t="shared" si="129"/>
        <v>200</v>
      </c>
      <c r="N684" s="71" t="str">
        <f t="shared" si="130"/>
        <v/>
      </c>
      <c r="O684" s="71" t="str">
        <f t="shared" si="131"/>
        <v/>
      </c>
      <c r="P684" s="71" t="str">
        <f t="shared" si="132"/>
        <v/>
      </c>
      <c r="Q684" s="71" t="str">
        <f t="shared" si="133"/>
        <v/>
      </c>
      <c r="R684" s="71" t="str">
        <f t="shared" si="134"/>
        <v/>
      </c>
      <c r="S684" s="71" t="str">
        <f t="shared" si="135"/>
        <v/>
      </c>
      <c r="T684" s="71" t="str">
        <f t="shared" si="136"/>
        <v/>
      </c>
      <c r="U684" s="71" t="str">
        <f t="shared" si="137"/>
        <v/>
      </c>
      <c r="V684" s="41"/>
      <c r="W684" s="41"/>
    </row>
    <row r="685" spans="4:23" x14ac:dyDescent="0.25">
      <c r="D685" s="18">
        <v>1975</v>
      </c>
      <c r="E685" s="47">
        <f t="shared" si="126"/>
        <v>1</v>
      </c>
      <c r="F685" s="136" t="s">
        <v>685</v>
      </c>
      <c r="G685" s="172">
        <v>200</v>
      </c>
      <c r="H685" s="172">
        <v>200</v>
      </c>
      <c r="J685" s="71">
        <f t="shared" si="127"/>
        <v>200</v>
      </c>
      <c r="K685" s="71">
        <f t="shared" si="127"/>
        <v>200</v>
      </c>
      <c r="L685" s="71">
        <f t="shared" si="128"/>
        <v>200</v>
      </c>
      <c r="M685" s="71">
        <f t="shared" si="129"/>
        <v>200</v>
      </c>
      <c r="N685" s="71" t="str">
        <f t="shared" si="130"/>
        <v/>
      </c>
      <c r="O685" s="71" t="str">
        <f t="shared" si="131"/>
        <v/>
      </c>
      <c r="P685" s="71" t="str">
        <f t="shared" si="132"/>
        <v/>
      </c>
      <c r="Q685" s="71" t="str">
        <f t="shared" si="133"/>
        <v/>
      </c>
      <c r="R685" s="71" t="str">
        <f t="shared" si="134"/>
        <v/>
      </c>
      <c r="S685" s="71" t="str">
        <f t="shared" si="135"/>
        <v/>
      </c>
      <c r="T685" s="71" t="str">
        <f t="shared" si="136"/>
        <v/>
      </c>
      <c r="U685" s="71" t="str">
        <f t="shared" si="137"/>
        <v/>
      </c>
      <c r="V685" s="41"/>
      <c r="W685" s="41"/>
    </row>
    <row r="686" spans="4:23" x14ac:dyDescent="0.25">
      <c r="D686" s="18">
        <v>1975</v>
      </c>
      <c r="E686" s="47">
        <f t="shared" si="126"/>
        <v>1</v>
      </c>
      <c r="F686" s="136" t="s">
        <v>686</v>
      </c>
      <c r="G686" s="172">
        <v>200</v>
      </c>
      <c r="H686" s="172">
        <v>200</v>
      </c>
      <c r="J686" s="71">
        <f t="shared" si="127"/>
        <v>200</v>
      </c>
      <c r="K686" s="71">
        <f t="shared" si="127"/>
        <v>200</v>
      </c>
      <c r="L686" s="71">
        <f t="shared" si="128"/>
        <v>200</v>
      </c>
      <c r="M686" s="71">
        <f t="shared" si="129"/>
        <v>200</v>
      </c>
      <c r="N686" s="71" t="str">
        <f t="shared" si="130"/>
        <v/>
      </c>
      <c r="O686" s="71" t="str">
        <f t="shared" si="131"/>
        <v/>
      </c>
      <c r="P686" s="71" t="str">
        <f t="shared" si="132"/>
        <v/>
      </c>
      <c r="Q686" s="71" t="str">
        <f t="shared" si="133"/>
        <v/>
      </c>
      <c r="R686" s="71" t="str">
        <f t="shared" si="134"/>
        <v/>
      </c>
      <c r="S686" s="71" t="str">
        <f t="shared" si="135"/>
        <v/>
      </c>
      <c r="T686" s="71" t="str">
        <f t="shared" si="136"/>
        <v/>
      </c>
      <c r="U686" s="71" t="str">
        <f t="shared" si="137"/>
        <v/>
      </c>
      <c r="V686" s="41"/>
      <c r="W686" s="41"/>
    </row>
    <row r="687" spans="4:23" x14ac:dyDescent="0.25">
      <c r="D687" s="18">
        <v>1976</v>
      </c>
      <c r="E687" s="47">
        <f t="shared" si="126"/>
        <v>5</v>
      </c>
      <c r="F687" s="136" t="s">
        <v>687</v>
      </c>
      <c r="G687" s="172">
        <v>200</v>
      </c>
      <c r="H687" s="172">
        <v>200</v>
      </c>
      <c r="J687" s="71">
        <f t="shared" si="127"/>
        <v>200</v>
      </c>
      <c r="K687" s="71">
        <f t="shared" si="127"/>
        <v>200</v>
      </c>
      <c r="L687" s="71" t="str">
        <f t="shared" si="128"/>
        <v/>
      </c>
      <c r="M687" s="71" t="str">
        <f t="shared" si="129"/>
        <v/>
      </c>
      <c r="N687" s="71" t="str">
        <f t="shared" si="130"/>
        <v/>
      </c>
      <c r="O687" s="71" t="str">
        <f t="shared" si="131"/>
        <v/>
      </c>
      <c r="P687" s="71" t="str">
        <f t="shared" si="132"/>
        <v/>
      </c>
      <c r="Q687" s="71" t="str">
        <f t="shared" si="133"/>
        <v/>
      </c>
      <c r="R687" s="71" t="str">
        <f t="shared" si="134"/>
        <v/>
      </c>
      <c r="S687" s="71" t="str">
        <f t="shared" si="135"/>
        <v/>
      </c>
      <c r="T687" s="71">
        <f t="shared" si="136"/>
        <v>200</v>
      </c>
      <c r="U687" s="71">
        <f t="shared" si="137"/>
        <v>200</v>
      </c>
      <c r="V687" s="41"/>
      <c r="W687" s="41"/>
    </row>
    <row r="688" spans="4:23" x14ac:dyDescent="0.25">
      <c r="D688" s="18">
        <v>1976</v>
      </c>
      <c r="E688" s="47">
        <f t="shared" si="126"/>
        <v>5</v>
      </c>
      <c r="F688" s="136" t="s">
        <v>688</v>
      </c>
      <c r="G688" s="172">
        <v>200</v>
      </c>
      <c r="H688" s="172">
        <v>200</v>
      </c>
      <c r="J688" s="71">
        <f t="shared" si="127"/>
        <v>200</v>
      </c>
      <c r="K688" s="71">
        <f t="shared" si="127"/>
        <v>200</v>
      </c>
      <c r="L688" s="71" t="str">
        <f t="shared" si="128"/>
        <v/>
      </c>
      <c r="M688" s="71" t="str">
        <f t="shared" si="129"/>
        <v/>
      </c>
      <c r="N688" s="71" t="str">
        <f t="shared" si="130"/>
        <v/>
      </c>
      <c r="O688" s="71" t="str">
        <f t="shared" si="131"/>
        <v/>
      </c>
      <c r="P688" s="71" t="str">
        <f t="shared" si="132"/>
        <v/>
      </c>
      <c r="Q688" s="71" t="str">
        <f t="shared" si="133"/>
        <v/>
      </c>
      <c r="R688" s="71" t="str">
        <f t="shared" si="134"/>
        <v/>
      </c>
      <c r="S688" s="71" t="str">
        <f t="shared" si="135"/>
        <v/>
      </c>
      <c r="T688" s="71">
        <f t="shared" si="136"/>
        <v>200</v>
      </c>
      <c r="U688" s="71">
        <f t="shared" si="137"/>
        <v>200</v>
      </c>
      <c r="V688" s="41"/>
      <c r="W688" s="41"/>
    </row>
    <row r="689" spans="4:23" x14ac:dyDescent="0.25">
      <c r="D689" s="18">
        <v>1976</v>
      </c>
      <c r="E689" s="47">
        <f t="shared" si="126"/>
        <v>5</v>
      </c>
      <c r="F689" s="136" t="s">
        <v>689</v>
      </c>
      <c r="G689" s="172">
        <v>200</v>
      </c>
      <c r="H689" s="172">
        <v>200</v>
      </c>
      <c r="J689" s="71">
        <f t="shared" si="127"/>
        <v>200</v>
      </c>
      <c r="K689" s="71">
        <f t="shared" si="127"/>
        <v>200</v>
      </c>
      <c r="L689" s="71" t="str">
        <f t="shared" si="128"/>
        <v/>
      </c>
      <c r="M689" s="71" t="str">
        <f t="shared" si="129"/>
        <v/>
      </c>
      <c r="N689" s="71" t="str">
        <f t="shared" si="130"/>
        <v/>
      </c>
      <c r="O689" s="71" t="str">
        <f t="shared" si="131"/>
        <v/>
      </c>
      <c r="P689" s="71" t="str">
        <f t="shared" si="132"/>
        <v/>
      </c>
      <c r="Q689" s="71" t="str">
        <f t="shared" si="133"/>
        <v/>
      </c>
      <c r="R689" s="71" t="str">
        <f t="shared" si="134"/>
        <v/>
      </c>
      <c r="S689" s="71" t="str">
        <f t="shared" si="135"/>
        <v/>
      </c>
      <c r="T689" s="71">
        <f t="shared" si="136"/>
        <v>200</v>
      </c>
      <c r="U689" s="71">
        <f t="shared" si="137"/>
        <v>200</v>
      </c>
      <c r="V689" s="41"/>
      <c r="W689" s="41"/>
    </row>
    <row r="690" spans="4:23" x14ac:dyDescent="0.25">
      <c r="D690" s="18">
        <v>1976</v>
      </c>
      <c r="E690" s="47">
        <f t="shared" si="126"/>
        <v>5</v>
      </c>
      <c r="F690" s="136" t="s">
        <v>690</v>
      </c>
      <c r="G690" s="172">
        <v>200</v>
      </c>
      <c r="H690" s="172">
        <v>200</v>
      </c>
      <c r="J690" s="71">
        <f t="shared" si="127"/>
        <v>200</v>
      </c>
      <c r="K690" s="71">
        <f t="shared" si="127"/>
        <v>200</v>
      </c>
      <c r="L690" s="71" t="str">
        <f t="shared" si="128"/>
        <v/>
      </c>
      <c r="M690" s="71" t="str">
        <f t="shared" si="129"/>
        <v/>
      </c>
      <c r="N690" s="71" t="str">
        <f t="shared" si="130"/>
        <v/>
      </c>
      <c r="O690" s="71" t="str">
        <f t="shared" si="131"/>
        <v/>
      </c>
      <c r="P690" s="71" t="str">
        <f t="shared" si="132"/>
        <v/>
      </c>
      <c r="Q690" s="71" t="str">
        <f t="shared" si="133"/>
        <v/>
      </c>
      <c r="R690" s="71" t="str">
        <f t="shared" si="134"/>
        <v/>
      </c>
      <c r="S690" s="71" t="str">
        <f t="shared" si="135"/>
        <v/>
      </c>
      <c r="T690" s="71">
        <f t="shared" si="136"/>
        <v>200</v>
      </c>
      <c r="U690" s="71">
        <f t="shared" si="137"/>
        <v>200</v>
      </c>
      <c r="V690" s="41"/>
      <c r="W690" s="41"/>
    </row>
    <row r="691" spans="4:23" x14ac:dyDescent="0.25">
      <c r="D691" s="18">
        <v>1976</v>
      </c>
      <c r="E691" s="47">
        <f t="shared" si="126"/>
        <v>5</v>
      </c>
      <c r="F691" s="136" t="s">
        <v>691</v>
      </c>
      <c r="G691" s="172">
        <v>200</v>
      </c>
      <c r="H691" s="172">
        <v>200</v>
      </c>
      <c r="J691" s="71">
        <f t="shared" si="127"/>
        <v>200</v>
      </c>
      <c r="K691" s="71">
        <f t="shared" si="127"/>
        <v>200</v>
      </c>
      <c r="L691" s="71" t="str">
        <f t="shared" si="128"/>
        <v/>
      </c>
      <c r="M691" s="71" t="str">
        <f t="shared" si="129"/>
        <v/>
      </c>
      <c r="N691" s="71" t="str">
        <f t="shared" si="130"/>
        <v/>
      </c>
      <c r="O691" s="71" t="str">
        <f t="shared" si="131"/>
        <v/>
      </c>
      <c r="P691" s="71" t="str">
        <f t="shared" si="132"/>
        <v/>
      </c>
      <c r="Q691" s="71" t="str">
        <f t="shared" si="133"/>
        <v/>
      </c>
      <c r="R691" s="71" t="str">
        <f t="shared" si="134"/>
        <v/>
      </c>
      <c r="S691" s="71" t="str">
        <f t="shared" si="135"/>
        <v/>
      </c>
      <c r="T691" s="71">
        <f t="shared" si="136"/>
        <v>200</v>
      </c>
      <c r="U691" s="71">
        <f t="shared" si="137"/>
        <v>200</v>
      </c>
      <c r="V691" s="41"/>
      <c r="W691" s="41"/>
    </row>
    <row r="692" spans="4:23" x14ac:dyDescent="0.25">
      <c r="D692" s="18">
        <v>1976</v>
      </c>
      <c r="E692" s="47">
        <f t="shared" si="126"/>
        <v>5</v>
      </c>
      <c r="F692" s="136" t="s">
        <v>692</v>
      </c>
      <c r="G692" s="172">
        <v>200</v>
      </c>
      <c r="H692" s="172">
        <v>200</v>
      </c>
      <c r="J692" s="71">
        <f t="shared" si="127"/>
        <v>200</v>
      </c>
      <c r="K692" s="71">
        <f t="shared" si="127"/>
        <v>200</v>
      </c>
      <c r="L692" s="71" t="str">
        <f t="shared" si="128"/>
        <v/>
      </c>
      <c r="M692" s="71" t="str">
        <f t="shared" si="129"/>
        <v/>
      </c>
      <c r="N692" s="71" t="str">
        <f t="shared" si="130"/>
        <v/>
      </c>
      <c r="O692" s="71" t="str">
        <f t="shared" si="131"/>
        <v/>
      </c>
      <c r="P692" s="71" t="str">
        <f t="shared" si="132"/>
        <v/>
      </c>
      <c r="Q692" s="71" t="str">
        <f t="shared" si="133"/>
        <v/>
      </c>
      <c r="R692" s="71" t="str">
        <f t="shared" si="134"/>
        <v/>
      </c>
      <c r="S692" s="71" t="str">
        <f t="shared" si="135"/>
        <v/>
      </c>
      <c r="T692" s="71">
        <f t="shared" si="136"/>
        <v>200</v>
      </c>
      <c r="U692" s="71">
        <f t="shared" si="137"/>
        <v>200</v>
      </c>
      <c r="V692" s="41"/>
      <c r="W692" s="41"/>
    </row>
    <row r="693" spans="4:23" x14ac:dyDescent="0.25">
      <c r="D693" s="18">
        <v>1976</v>
      </c>
      <c r="E693" s="47">
        <f t="shared" si="126"/>
        <v>5</v>
      </c>
      <c r="F693" s="136" t="s">
        <v>693</v>
      </c>
      <c r="G693" s="172">
        <v>200</v>
      </c>
      <c r="H693" s="172">
        <v>200</v>
      </c>
      <c r="J693" s="71">
        <f t="shared" si="127"/>
        <v>200</v>
      </c>
      <c r="K693" s="71">
        <f t="shared" si="127"/>
        <v>200</v>
      </c>
      <c r="L693" s="71" t="str">
        <f t="shared" si="128"/>
        <v/>
      </c>
      <c r="M693" s="71" t="str">
        <f t="shared" si="129"/>
        <v/>
      </c>
      <c r="N693" s="71" t="str">
        <f t="shared" si="130"/>
        <v/>
      </c>
      <c r="O693" s="71" t="str">
        <f t="shared" si="131"/>
        <v/>
      </c>
      <c r="P693" s="71" t="str">
        <f t="shared" si="132"/>
        <v/>
      </c>
      <c r="Q693" s="71" t="str">
        <f t="shared" si="133"/>
        <v/>
      </c>
      <c r="R693" s="71" t="str">
        <f t="shared" si="134"/>
        <v/>
      </c>
      <c r="S693" s="71" t="str">
        <f t="shared" si="135"/>
        <v/>
      </c>
      <c r="T693" s="71">
        <f t="shared" si="136"/>
        <v>200</v>
      </c>
      <c r="U693" s="71">
        <f t="shared" si="137"/>
        <v>200</v>
      </c>
      <c r="V693" s="41"/>
      <c r="W693" s="41"/>
    </row>
    <row r="694" spans="4:23" x14ac:dyDescent="0.25">
      <c r="D694" s="18">
        <v>1976</v>
      </c>
      <c r="E694" s="47">
        <f t="shared" si="126"/>
        <v>5</v>
      </c>
      <c r="F694" s="136" t="s">
        <v>694</v>
      </c>
      <c r="G694" s="172">
        <v>200</v>
      </c>
      <c r="H694" s="172">
        <v>200</v>
      </c>
      <c r="J694" s="71">
        <f t="shared" si="127"/>
        <v>200</v>
      </c>
      <c r="K694" s="71">
        <f t="shared" si="127"/>
        <v>200</v>
      </c>
      <c r="L694" s="71" t="str">
        <f t="shared" si="128"/>
        <v/>
      </c>
      <c r="M694" s="71" t="str">
        <f t="shared" si="129"/>
        <v/>
      </c>
      <c r="N694" s="71" t="str">
        <f t="shared" si="130"/>
        <v/>
      </c>
      <c r="O694" s="71" t="str">
        <f t="shared" si="131"/>
        <v/>
      </c>
      <c r="P694" s="71" t="str">
        <f t="shared" si="132"/>
        <v/>
      </c>
      <c r="Q694" s="71" t="str">
        <f t="shared" si="133"/>
        <v/>
      </c>
      <c r="R694" s="71" t="str">
        <f t="shared" si="134"/>
        <v/>
      </c>
      <c r="S694" s="71" t="str">
        <f t="shared" si="135"/>
        <v/>
      </c>
      <c r="T694" s="71">
        <f t="shared" si="136"/>
        <v>200</v>
      </c>
      <c r="U694" s="71">
        <f t="shared" si="137"/>
        <v>200</v>
      </c>
      <c r="V694" s="41"/>
      <c r="W694" s="41"/>
    </row>
    <row r="695" spans="4:23" x14ac:dyDescent="0.25">
      <c r="D695" s="18">
        <v>1976</v>
      </c>
      <c r="E695" s="47">
        <f t="shared" si="126"/>
        <v>5</v>
      </c>
      <c r="F695" s="136" t="s">
        <v>695</v>
      </c>
      <c r="G695" s="172">
        <v>200</v>
      </c>
      <c r="H695" s="172">
        <v>200</v>
      </c>
      <c r="J695" s="71">
        <f t="shared" si="127"/>
        <v>200</v>
      </c>
      <c r="K695" s="71">
        <f t="shared" si="127"/>
        <v>200</v>
      </c>
      <c r="L695" s="71" t="str">
        <f t="shared" si="128"/>
        <v/>
      </c>
      <c r="M695" s="71" t="str">
        <f t="shared" si="129"/>
        <v/>
      </c>
      <c r="N695" s="71" t="str">
        <f t="shared" si="130"/>
        <v/>
      </c>
      <c r="O695" s="71" t="str">
        <f t="shared" si="131"/>
        <v/>
      </c>
      <c r="P695" s="71" t="str">
        <f t="shared" si="132"/>
        <v/>
      </c>
      <c r="Q695" s="71" t="str">
        <f t="shared" si="133"/>
        <v/>
      </c>
      <c r="R695" s="71" t="str">
        <f t="shared" si="134"/>
        <v/>
      </c>
      <c r="S695" s="71" t="str">
        <f t="shared" si="135"/>
        <v/>
      </c>
      <c r="T695" s="71">
        <f t="shared" si="136"/>
        <v>200</v>
      </c>
      <c r="U695" s="71">
        <f t="shared" si="137"/>
        <v>200</v>
      </c>
      <c r="V695" s="41"/>
      <c r="W695" s="41"/>
    </row>
    <row r="696" spans="4:23" x14ac:dyDescent="0.25">
      <c r="D696" s="18">
        <v>1976</v>
      </c>
      <c r="E696" s="47">
        <f t="shared" si="126"/>
        <v>5</v>
      </c>
      <c r="F696" s="136" t="s">
        <v>696</v>
      </c>
      <c r="G696" s="172">
        <v>200</v>
      </c>
      <c r="H696" s="172">
        <v>200</v>
      </c>
      <c r="J696" s="71">
        <f t="shared" si="127"/>
        <v>200</v>
      </c>
      <c r="K696" s="71">
        <f t="shared" si="127"/>
        <v>200</v>
      </c>
      <c r="L696" s="71" t="str">
        <f t="shared" si="128"/>
        <v/>
      </c>
      <c r="M696" s="71" t="str">
        <f t="shared" si="129"/>
        <v/>
      </c>
      <c r="N696" s="71" t="str">
        <f t="shared" si="130"/>
        <v/>
      </c>
      <c r="O696" s="71" t="str">
        <f t="shared" si="131"/>
        <v/>
      </c>
      <c r="P696" s="71" t="str">
        <f t="shared" si="132"/>
        <v/>
      </c>
      <c r="Q696" s="71" t="str">
        <f t="shared" si="133"/>
        <v/>
      </c>
      <c r="R696" s="71" t="str">
        <f t="shared" si="134"/>
        <v/>
      </c>
      <c r="S696" s="71" t="str">
        <f t="shared" si="135"/>
        <v/>
      </c>
      <c r="T696" s="71">
        <f t="shared" si="136"/>
        <v>200</v>
      </c>
      <c r="U696" s="71">
        <f t="shared" si="137"/>
        <v>200</v>
      </c>
      <c r="V696" s="41"/>
      <c r="W696" s="41"/>
    </row>
    <row r="697" spans="4:23" x14ac:dyDescent="0.25">
      <c r="D697" s="18">
        <v>1976</v>
      </c>
      <c r="E697" s="47">
        <f t="shared" si="126"/>
        <v>5</v>
      </c>
      <c r="F697" s="136" t="s">
        <v>697</v>
      </c>
      <c r="G697" s="172">
        <v>200</v>
      </c>
      <c r="H697" s="172">
        <v>200</v>
      </c>
      <c r="J697" s="71">
        <f t="shared" si="127"/>
        <v>200</v>
      </c>
      <c r="K697" s="71">
        <f t="shared" si="127"/>
        <v>200</v>
      </c>
      <c r="L697" s="71" t="str">
        <f t="shared" si="128"/>
        <v/>
      </c>
      <c r="M697" s="71" t="str">
        <f t="shared" si="129"/>
        <v/>
      </c>
      <c r="N697" s="71" t="str">
        <f t="shared" si="130"/>
        <v/>
      </c>
      <c r="O697" s="71" t="str">
        <f t="shared" si="131"/>
        <v/>
      </c>
      <c r="P697" s="71" t="str">
        <f t="shared" si="132"/>
        <v/>
      </c>
      <c r="Q697" s="71" t="str">
        <f t="shared" si="133"/>
        <v/>
      </c>
      <c r="R697" s="71" t="str">
        <f t="shared" si="134"/>
        <v/>
      </c>
      <c r="S697" s="71" t="str">
        <f t="shared" si="135"/>
        <v/>
      </c>
      <c r="T697" s="71">
        <f t="shared" si="136"/>
        <v>200</v>
      </c>
      <c r="U697" s="71">
        <f t="shared" si="137"/>
        <v>200</v>
      </c>
      <c r="V697" s="41"/>
      <c r="W697" s="41"/>
    </row>
    <row r="698" spans="4:23" x14ac:dyDescent="0.25">
      <c r="D698" s="18">
        <v>1976</v>
      </c>
      <c r="E698" s="47">
        <f t="shared" si="126"/>
        <v>5</v>
      </c>
      <c r="F698" s="136" t="s">
        <v>698</v>
      </c>
      <c r="G698" s="172">
        <v>200</v>
      </c>
      <c r="H698" s="172">
        <v>200</v>
      </c>
      <c r="J698" s="71">
        <f t="shared" si="127"/>
        <v>200</v>
      </c>
      <c r="K698" s="71">
        <f t="shared" si="127"/>
        <v>200</v>
      </c>
      <c r="L698" s="71" t="str">
        <f t="shared" si="128"/>
        <v/>
      </c>
      <c r="M698" s="71" t="str">
        <f t="shared" si="129"/>
        <v/>
      </c>
      <c r="N698" s="71" t="str">
        <f t="shared" si="130"/>
        <v/>
      </c>
      <c r="O698" s="71" t="str">
        <f t="shared" si="131"/>
        <v/>
      </c>
      <c r="P698" s="71" t="str">
        <f t="shared" si="132"/>
        <v/>
      </c>
      <c r="Q698" s="71" t="str">
        <f t="shared" si="133"/>
        <v/>
      </c>
      <c r="R698" s="71" t="str">
        <f t="shared" si="134"/>
        <v/>
      </c>
      <c r="S698" s="71" t="str">
        <f t="shared" si="135"/>
        <v/>
      </c>
      <c r="T698" s="71">
        <f t="shared" si="136"/>
        <v>200</v>
      </c>
      <c r="U698" s="71">
        <f t="shared" si="137"/>
        <v>200</v>
      </c>
      <c r="V698" s="41"/>
      <c r="W698" s="41"/>
    </row>
    <row r="699" spans="4:23" x14ac:dyDescent="0.25">
      <c r="D699" s="18">
        <v>1977</v>
      </c>
      <c r="E699" s="47">
        <f t="shared" si="126"/>
        <v>5</v>
      </c>
      <c r="F699" s="136" t="s">
        <v>699</v>
      </c>
      <c r="G699" s="172">
        <v>200</v>
      </c>
      <c r="H699" s="172">
        <v>200</v>
      </c>
      <c r="J699" s="71">
        <f t="shared" si="127"/>
        <v>200</v>
      </c>
      <c r="K699" s="71">
        <f t="shared" si="127"/>
        <v>200</v>
      </c>
      <c r="L699" s="71" t="str">
        <f t="shared" si="128"/>
        <v/>
      </c>
      <c r="M699" s="71" t="str">
        <f t="shared" si="129"/>
        <v/>
      </c>
      <c r="N699" s="71" t="str">
        <f t="shared" si="130"/>
        <v/>
      </c>
      <c r="O699" s="71" t="str">
        <f t="shared" si="131"/>
        <v/>
      </c>
      <c r="P699" s="71" t="str">
        <f t="shared" si="132"/>
        <v/>
      </c>
      <c r="Q699" s="71" t="str">
        <f t="shared" si="133"/>
        <v/>
      </c>
      <c r="R699" s="71" t="str">
        <f t="shared" si="134"/>
        <v/>
      </c>
      <c r="S699" s="71" t="str">
        <f t="shared" si="135"/>
        <v/>
      </c>
      <c r="T699" s="71">
        <f t="shared" si="136"/>
        <v>200</v>
      </c>
      <c r="U699" s="71">
        <f t="shared" si="137"/>
        <v>200</v>
      </c>
      <c r="V699" s="41"/>
      <c r="W699" s="41"/>
    </row>
    <row r="700" spans="4:23" x14ac:dyDescent="0.25">
      <c r="D700" s="18">
        <v>1977</v>
      </c>
      <c r="E700" s="47">
        <f t="shared" si="126"/>
        <v>5</v>
      </c>
      <c r="F700" s="136" t="s">
        <v>700</v>
      </c>
      <c r="G700" s="172">
        <v>200</v>
      </c>
      <c r="H700" s="172">
        <v>200</v>
      </c>
      <c r="J700" s="71">
        <f t="shared" si="127"/>
        <v>200</v>
      </c>
      <c r="K700" s="71">
        <f t="shared" si="127"/>
        <v>200</v>
      </c>
      <c r="L700" s="71" t="str">
        <f t="shared" si="128"/>
        <v/>
      </c>
      <c r="M700" s="71" t="str">
        <f t="shared" si="129"/>
        <v/>
      </c>
      <c r="N700" s="71" t="str">
        <f t="shared" si="130"/>
        <v/>
      </c>
      <c r="O700" s="71" t="str">
        <f t="shared" si="131"/>
        <v/>
      </c>
      <c r="P700" s="71" t="str">
        <f t="shared" si="132"/>
        <v/>
      </c>
      <c r="Q700" s="71" t="str">
        <f t="shared" si="133"/>
        <v/>
      </c>
      <c r="R700" s="71" t="str">
        <f t="shared" si="134"/>
        <v/>
      </c>
      <c r="S700" s="71" t="str">
        <f t="shared" si="135"/>
        <v/>
      </c>
      <c r="T700" s="71">
        <f t="shared" si="136"/>
        <v>200</v>
      </c>
      <c r="U700" s="71">
        <f t="shared" si="137"/>
        <v>200</v>
      </c>
      <c r="V700" s="41"/>
      <c r="W700" s="41"/>
    </row>
    <row r="701" spans="4:23" x14ac:dyDescent="0.25">
      <c r="D701" s="18">
        <v>1977</v>
      </c>
      <c r="E701" s="47">
        <f t="shared" si="126"/>
        <v>5</v>
      </c>
      <c r="F701" s="136" t="s">
        <v>701</v>
      </c>
      <c r="G701" s="172">
        <v>200</v>
      </c>
      <c r="H701" s="172">
        <v>200</v>
      </c>
      <c r="J701" s="71">
        <f t="shared" si="127"/>
        <v>200</v>
      </c>
      <c r="K701" s="71">
        <f t="shared" si="127"/>
        <v>200</v>
      </c>
      <c r="L701" s="71" t="str">
        <f t="shared" si="128"/>
        <v/>
      </c>
      <c r="M701" s="71" t="str">
        <f t="shared" si="129"/>
        <v/>
      </c>
      <c r="N701" s="71" t="str">
        <f t="shared" si="130"/>
        <v/>
      </c>
      <c r="O701" s="71" t="str">
        <f t="shared" si="131"/>
        <v/>
      </c>
      <c r="P701" s="71" t="str">
        <f t="shared" si="132"/>
        <v/>
      </c>
      <c r="Q701" s="71" t="str">
        <f t="shared" si="133"/>
        <v/>
      </c>
      <c r="R701" s="71" t="str">
        <f t="shared" si="134"/>
        <v/>
      </c>
      <c r="S701" s="71" t="str">
        <f t="shared" si="135"/>
        <v/>
      </c>
      <c r="T701" s="71">
        <f t="shared" si="136"/>
        <v>200</v>
      </c>
      <c r="U701" s="71">
        <f t="shared" si="137"/>
        <v>200</v>
      </c>
      <c r="V701" s="41"/>
      <c r="W701" s="41"/>
    </row>
    <row r="702" spans="4:23" x14ac:dyDescent="0.25">
      <c r="D702" s="18">
        <v>1977</v>
      </c>
      <c r="E702" s="47">
        <f t="shared" si="126"/>
        <v>5</v>
      </c>
      <c r="F702" s="136" t="s">
        <v>702</v>
      </c>
      <c r="G702" s="172">
        <v>200</v>
      </c>
      <c r="H702" s="172">
        <v>200</v>
      </c>
      <c r="J702" s="71">
        <f t="shared" si="127"/>
        <v>200</v>
      </c>
      <c r="K702" s="71">
        <f t="shared" si="127"/>
        <v>200</v>
      </c>
      <c r="L702" s="71" t="str">
        <f t="shared" si="128"/>
        <v/>
      </c>
      <c r="M702" s="71" t="str">
        <f t="shared" si="129"/>
        <v/>
      </c>
      <c r="N702" s="71" t="str">
        <f t="shared" si="130"/>
        <v/>
      </c>
      <c r="O702" s="71" t="str">
        <f t="shared" si="131"/>
        <v/>
      </c>
      <c r="P702" s="71" t="str">
        <f t="shared" si="132"/>
        <v/>
      </c>
      <c r="Q702" s="71" t="str">
        <f t="shared" si="133"/>
        <v/>
      </c>
      <c r="R702" s="71" t="str">
        <f t="shared" si="134"/>
        <v/>
      </c>
      <c r="S702" s="71" t="str">
        <f t="shared" si="135"/>
        <v/>
      </c>
      <c r="T702" s="71">
        <f t="shared" si="136"/>
        <v>200</v>
      </c>
      <c r="U702" s="71">
        <f t="shared" si="137"/>
        <v>200</v>
      </c>
      <c r="V702" s="41"/>
      <c r="W702" s="41"/>
    </row>
    <row r="703" spans="4:23" x14ac:dyDescent="0.25">
      <c r="D703" s="18">
        <v>1977</v>
      </c>
      <c r="E703" s="47">
        <f t="shared" si="126"/>
        <v>5</v>
      </c>
      <c r="F703" s="136" t="s">
        <v>703</v>
      </c>
      <c r="G703" s="172">
        <v>200</v>
      </c>
      <c r="H703" s="172">
        <v>200</v>
      </c>
      <c r="J703" s="71">
        <f t="shared" si="127"/>
        <v>200</v>
      </c>
      <c r="K703" s="71">
        <f t="shared" si="127"/>
        <v>200</v>
      </c>
      <c r="L703" s="71" t="str">
        <f t="shared" si="128"/>
        <v/>
      </c>
      <c r="M703" s="71" t="str">
        <f t="shared" si="129"/>
        <v/>
      </c>
      <c r="N703" s="71" t="str">
        <f t="shared" si="130"/>
        <v/>
      </c>
      <c r="O703" s="71" t="str">
        <f t="shared" si="131"/>
        <v/>
      </c>
      <c r="P703" s="71" t="str">
        <f t="shared" si="132"/>
        <v/>
      </c>
      <c r="Q703" s="71" t="str">
        <f t="shared" si="133"/>
        <v/>
      </c>
      <c r="R703" s="71" t="str">
        <f t="shared" si="134"/>
        <v/>
      </c>
      <c r="S703" s="71" t="str">
        <f t="shared" si="135"/>
        <v/>
      </c>
      <c r="T703" s="71">
        <f t="shared" si="136"/>
        <v>200</v>
      </c>
      <c r="U703" s="71">
        <f t="shared" si="137"/>
        <v>200</v>
      </c>
      <c r="V703" s="41"/>
      <c r="W703" s="41"/>
    </row>
    <row r="704" spans="4:23" x14ac:dyDescent="0.25">
      <c r="D704" s="18">
        <v>1977</v>
      </c>
      <c r="E704" s="47">
        <f t="shared" si="126"/>
        <v>5</v>
      </c>
      <c r="F704" s="136" t="s">
        <v>704</v>
      </c>
      <c r="G704" s="172">
        <v>200</v>
      </c>
      <c r="H704" s="172">
        <v>200</v>
      </c>
      <c r="J704" s="71">
        <f t="shared" si="127"/>
        <v>200</v>
      </c>
      <c r="K704" s="71">
        <f t="shared" si="127"/>
        <v>200</v>
      </c>
      <c r="L704" s="71" t="str">
        <f t="shared" si="128"/>
        <v/>
      </c>
      <c r="M704" s="71" t="str">
        <f t="shared" si="129"/>
        <v/>
      </c>
      <c r="N704" s="71" t="str">
        <f t="shared" si="130"/>
        <v/>
      </c>
      <c r="O704" s="71" t="str">
        <f t="shared" si="131"/>
        <v/>
      </c>
      <c r="P704" s="71" t="str">
        <f t="shared" si="132"/>
        <v/>
      </c>
      <c r="Q704" s="71" t="str">
        <f t="shared" si="133"/>
        <v/>
      </c>
      <c r="R704" s="71" t="str">
        <f t="shared" si="134"/>
        <v/>
      </c>
      <c r="S704" s="71" t="str">
        <f t="shared" si="135"/>
        <v/>
      </c>
      <c r="T704" s="71">
        <f t="shared" si="136"/>
        <v>200</v>
      </c>
      <c r="U704" s="71">
        <f t="shared" si="137"/>
        <v>200</v>
      </c>
      <c r="V704" s="41"/>
      <c r="W704" s="41"/>
    </row>
    <row r="705" spans="4:23" x14ac:dyDescent="0.25">
      <c r="D705" s="18">
        <v>1977</v>
      </c>
      <c r="E705" s="47">
        <f t="shared" si="126"/>
        <v>5</v>
      </c>
      <c r="F705" s="136" t="s">
        <v>705</v>
      </c>
      <c r="G705" s="172">
        <v>200</v>
      </c>
      <c r="H705" s="172">
        <v>200</v>
      </c>
      <c r="J705" s="71">
        <f t="shared" si="127"/>
        <v>200</v>
      </c>
      <c r="K705" s="71">
        <f t="shared" si="127"/>
        <v>200</v>
      </c>
      <c r="L705" s="71" t="str">
        <f t="shared" si="128"/>
        <v/>
      </c>
      <c r="M705" s="71" t="str">
        <f t="shared" si="129"/>
        <v/>
      </c>
      <c r="N705" s="71" t="str">
        <f t="shared" si="130"/>
        <v/>
      </c>
      <c r="O705" s="71" t="str">
        <f t="shared" si="131"/>
        <v/>
      </c>
      <c r="P705" s="71" t="str">
        <f t="shared" si="132"/>
        <v/>
      </c>
      <c r="Q705" s="71" t="str">
        <f t="shared" si="133"/>
        <v/>
      </c>
      <c r="R705" s="71" t="str">
        <f t="shared" si="134"/>
        <v/>
      </c>
      <c r="S705" s="71" t="str">
        <f t="shared" si="135"/>
        <v/>
      </c>
      <c r="T705" s="71">
        <f t="shared" si="136"/>
        <v>200</v>
      </c>
      <c r="U705" s="71">
        <f t="shared" si="137"/>
        <v>200</v>
      </c>
      <c r="V705" s="41"/>
      <c r="W705" s="41"/>
    </row>
    <row r="706" spans="4:23" x14ac:dyDescent="0.25">
      <c r="D706" s="18">
        <v>1977</v>
      </c>
      <c r="E706" s="47">
        <f t="shared" si="126"/>
        <v>5</v>
      </c>
      <c r="F706" s="136" t="s">
        <v>706</v>
      </c>
      <c r="G706" s="172">
        <v>200</v>
      </c>
      <c r="H706" s="172">
        <v>200</v>
      </c>
      <c r="J706" s="71">
        <f t="shared" si="127"/>
        <v>200</v>
      </c>
      <c r="K706" s="71">
        <f t="shared" si="127"/>
        <v>200</v>
      </c>
      <c r="L706" s="71" t="str">
        <f t="shared" si="128"/>
        <v/>
      </c>
      <c r="M706" s="71" t="str">
        <f t="shared" si="129"/>
        <v/>
      </c>
      <c r="N706" s="71" t="str">
        <f t="shared" si="130"/>
        <v/>
      </c>
      <c r="O706" s="71" t="str">
        <f t="shared" si="131"/>
        <v/>
      </c>
      <c r="P706" s="71" t="str">
        <f t="shared" si="132"/>
        <v/>
      </c>
      <c r="Q706" s="71" t="str">
        <f t="shared" si="133"/>
        <v/>
      </c>
      <c r="R706" s="71" t="str">
        <f t="shared" si="134"/>
        <v/>
      </c>
      <c r="S706" s="71" t="str">
        <f t="shared" si="135"/>
        <v/>
      </c>
      <c r="T706" s="71">
        <f t="shared" si="136"/>
        <v>200</v>
      </c>
      <c r="U706" s="71">
        <f t="shared" si="137"/>
        <v>200</v>
      </c>
      <c r="V706" s="41"/>
      <c r="W706" s="41"/>
    </row>
    <row r="707" spans="4:23" x14ac:dyDescent="0.25">
      <c r="D707" s="18">
        <v>1977</v>
      </c>
      <c r="E707" s="47">
        <f t="shared" si="126"/>
        <v>5</v>
      </c>
      <c r="F707" s="136" t="s">
        <v>707</v>
      </c>
      <c r="G707" s="172">
        <v>200</v>
      </c>
      <c r="H707" s="172">
        <v>200</v>
      </c>
      <c r="J707" s="71">
        <f t="shared" si="127"/>
        <v>200</v>
      </c>
      <c r="K707" s="71">
        <f t="shared" si="127"/>
        <v>200</v>
      </c>
      <c r="L707" s="71" t="str">
        <f t="shared" si="128"/>
        <v/>
      </c>
      <c r="M707" s="71" t="str">
        <f t="shared" si="129"/>
        <v/>
      </c>
      <c r="N707" s="71" t="str">
        <f t="shared" si="130"/>
        <v/>
      </c>
      <c r="O707" s="71" t="str">
        <f t="shared" si="131"/>
        <v/>
      </c>
      <c r="P707" s="71" t="str">
        <f t="shared" si="132"/>
        <v/>
      </c>
      <c r="Q707" s="71" t="str">
        <f t="shared" si="133"/>
        <v/>
      </c>
      <c r="R707" s="71" t="str">
        <f t="shared" si="134"/>
        <v/>
      </c>
      <c r="S707" s="71" t="str">
        <f t="shared" si="135"/>
        <v/>
      </c>
      <c r="T707" s="71">
        <f t="shared" si="136"/>
        <v>200</v>
      </c>
      <c r="U707" s="71">
        <f t="shared" si="137"/>
        <v>200</v>
      </c>
      <c r="V707" s="41"/>
      <c r="W707" s="41"/>
    </row>
    <row r="708" spans="4:23" x14ac:dyDescent="0.25">
      <c r="D708" s="18">
        <v>1977</v>
      </c>
      <c r="E708" s="47">
        <f t="shared" si="126"/>
        <v>5</v>
      </c>
      <c r="F708" s="136" t="s">
        <v>708</v>
      </c>
      <c r="G708" s="172">
        <v>200</v>
      </c>
      <c r="H708" s="172">
        <v>200</v>
      </c>
      <c r="J708" s="71">
        <f t="shared" si="127"/>
        <v>200</v>
      </c>
      <c r="K708" s="71">
        <f t="shared" si="127"/>
        <v>200</v>
      </c>
      <c r="L708" s="71" t="str">
        <f t="shared" si="128"/>
        <v/>
      </c>
      <c r="M708" s="71" t="str">
        <f t="shared" si="129"/>
        <v/>
      </c>
      <c r="N708" s="71" t="str">
        <f t="shared" si="130"/>
        <v/>
      </c>
      <c r="O708" s="71" t="str">
        <f t="shared" si="131"/>
        <v/>
      </c>
      <c r="P708" s="71" t="str">
        <f t="shared" si="132"/>
        <v/>
      </c>
      <c r="Q708" s="71" t="str">
        <f t="shared" si="133"/>
        <v/>
      </c>
      <c r="R708" s="71" t="str">
        <f t="shared" si="134"/>
        <v/>
      </c>
      <c r="S708" s="71" t="str">
        <f t="shared" si="135"/>
        <v/>
      </c>
      <c r="T708" s="71">
        <f t="shared" si="136"/>
        <v>200</v>
      </c>
      <c r="U708" s="71">
        <f t="shared" si="137"/>
        <v>200</v>
      </c>
      <c r="V708" s="41"/>
      <c r="W708" s="41"/>
    </row>
    <row r="709" spans="4:23" x14ac:dyDescent="0.25">
      <c r="D709" s="18">
        <v>1977</v>
      </c>
      <c r="E709" s="47">
        <f t="shared" si="126"/>
        <v>5</v>
      </c>
      <c r="F709" s="136" t="s">
        <v>709</v>
      </c>
      <c r="G709" s="172">
        <v>200</v>
      </c>
      <c r="H709" s="172">
        <v>200</v>
      </c>
      <c r="J709" s="71">
        <f t="shared" si="127"/>
        <v>200</v>
      </c>
      <c r="K709" s="71">
        <f t="shared" si="127"/>
        <v>200</v>
      </c>
      <c r="L709" s="71" t="str">
        <f t="shared" si="128"/>
        <v/>
      </c>
      <c r="M709" s="71" t="str">
        <f t="shared" si="129"/>
        <v/>
      </c>
      <c r="N709" s="71" t="str">
        <f t="shared" si="130"/>
        <v/>
      </c>
      <c r="O709" s="71" t="str">
        <f t="shared" si="131"/>
        <v/>
      </c>
      <c r="P709" s="71" t="str">
        <f t="shared" si="132"/>
        <v/>
      </c>
      <c r="Q709" s="71" t="str">
        <f t="shared" si="133"/>
        <v/>
      </c>
      <c r="R709" s="71" t="str">
        <f t="shared" si="134"/>
        <v/>
      </c>
      <c r="S709" s="71" t="str">
        <f t="shared" si="135"/>
        <v/>
      </c>
      <c r="T709" s="71">
        <f t="shared" si="136"/>
        <v>200</v>
      </c>
      <c r="U709" s="71">
        <f t="shared" si="137"/>
        <v>200</v>
      </c>
      <c r="V709" s="41"/>
      <c r="W709" s="41"/>
    </row>
    <row r="710" spans="4:23" x14ac:dyDescent="0.25">
      <c r="D710" s="18">
        <v>1977</v>
      </c>
      <c r="E710" s="47">
        <f t="shared" si="126"/>
        <v>5</v>
      </c>
      <c r="F710" s="136" t="s">
        <v>710</v>
      </c>
      <c r="G710" s="172">
        <v>200</v>
      </c>
      <c r="H710" s="172">
        <v>200</v>
      </c>
      <c r="J710" s="71">
        <f t="shared" si="127"/>
        <v>200</v>
      </c>
      <c r="K710" s="71">
        <f t="shared" si="127"/>
        <v>200</v>
      </c>
      <c r="L710" s="71" t="str">
        <f t="shared" si="128"/>
        <v/>
      </c>
      <c r="M710" s="71" t="str">
        <f t="shared" si="129"/>
        <v/>
      </c>
      <c r="N710" s="71" t="str">
        <f t="shared" si="130"/>
        <v/>
      </c>
      <c r="O710" s="71" t="str">
        <f t="shared" si="131"/>
        <v/>
      </c>
      <c r="P710" s="71" t="str">
        <f t="shared" si="132"/>
        <v/>
      </c>
      <c r="Q710" s="71" t="str">
        <f t="shared" si="133"/>
        <v/>
      </c>
      <c r="R710" s="71" t="str">
        <f t="shared" si="134"/>
        <v/>
      </c>
      <c r="S710" s="71" t="str">
        <f t="shared" si="135"/>
        <v/>
      </c>
      <c r="T710" s="71">
        <f t="shared" si="136"/>
        <v>200</v>
      </c>
      <c r="U710" s="71">
        <f t="shared" si="137"/>
        <v>200</v>
      </c>
      <c r="V710" s="41"/>
      <c r="W710" s="41"/>
    </row>
    <row r="711" spans="4:23" x14ac:dyDescent="0.25">
      <c r="D711" s="18">
        <v>1978</v>
      </c>
      <c r="E711" s="47">
        <f t="shared" si="126"/>
        <v>2</v>
      </c>
      <c r="F711" s="136" t="s">
        <v>711</v>
      </c>
      <c r="G711" s="172">
        <v>200</v>
      </c>
      <c r="H711" s="172">
        <v>200</v>
      </c>
      <c r="J711" s="71">
        <f t="shared" si="127"/>
        <v>200</v>
      </c>
      <c r="K711" s="71">
        <f t="shared" si="127"/>
        <v>200</v>
      </c>
      <c r="L711" s="71" t="str">
        <f t="shared" si="128"/>
        <v/>
      </c>
      <c r="M711" s="71" t="str">
        <f t="shared" si="129"/>
        <v/>
      </c>
      <c r="N711" s="71">
        <f t="shared" si="130"/>
        <v>200</v>
      </c>
      <c r="O711" s="71">
        <f t="shared" si="131"/>
        <v>200</v>
      </c>
      <c r="P711" s="71" t="str">
        <f t="shared" si="132"/>
        <v/>
      </c>
      <c r="Q711" s="71" t="str">
        <f t="shared" si="133"/>
        <v/>
      </c>
      <c r="R711" s="71" t="str">
        <f t="shared" si="134"/>
        <v/>
      </c>
      <c r="S711" s="71" t="str">
        <f t="shared" si="135"/>
        <v/>
      </c>
      <c r="T711" s="71" t="str">
        <f t="shared" si="136"/>
        <v/>
      </c>
      <c r="U711" s="71" t="str">
        <f t="shared" si="137"/>
        <v/>
      </c>
      <c r="V711" s="41"/>
      <c r="W711" s="41"/>
    </row>
    <row r="712" spans="4:23" x14ac:dyDescent="0.25">
      <c r="D712" s="18">
        <v>1978</v>
      </c>
      <c r="E712" s="47">
        <f t="shared" si="126"/>
        <v>2</v>
      </c>
      <c r="F712" s="136" t="s">
        <v>712</v>
      </c>
      <c r="G712" s="172">
        <v>200</v>
      </c>
      <c r="H712" s="172">
        <v>200</v>
      </c>
      <c r="J712" s="71">
        <f t="shared" si="127"/>
        <v>200</v>
      </c>
      <c r="K712" s="71">
        <f t="shared" si="127"/>
        <v>200</v>
      </c>
      <c r="L712" s="71" t="str">
        <f t="shared" si="128"/>
        <v/>
      </c>
      <c r="M712" s="71" t="str">
        <f t="shared" si="129"/>
        <v/>
      </c>
      <c r="N712" s="71">
        <f t="shared" si="130"/>
        <v>200</v>
      </c>
      <c r="O712" s="71">
        <f t="shared" si="131"/>
        <v>200</v>
      </c>
      <c r="P712" s="71" t="str">
        <f t="shared" si="132"/>
        <v/>
      </c>
      <c r="Q712" s="71" t="str">
        <f t="shared" si="133"/>
        <v/>
      </c>
      <c r="R712" s="71" t="str">
        <f t="shared" si="134"/>
        <v/>
      </c>
      <c r="S712" s="71" t="str">
        <f t="shared" si="135"/>
        <v/>
      </c>
      <c r="T712" s="71" t="str">
        <f t="shared" si="136"/>
        <v/>
      </c>
      <c r="U712" s="71" t="str">
        <f t="shared" si="137"/>
        <v/>
      </c>
      <c r="V712" s="41"/>
      <c r="W712" s="41"/>
    </row>
    <row r="713" spans="4:23" x14ac:dyDescent="0.25">
      <c r="D713" s="18">
        <v>1978</v>
      </c>
      <c r="E713" s="47">
        <f t="shared" si="126"/>
        <v>2</v>
      </c>
      <c r="F713" s="136" t="s">
        <v>713</v>
      </c>
      <c r="G713" s="172">
        <v>200</v>
      </c>
      <c r="H713" s="172">
        <v>200</v>
      </c>
      <c r="J713" s="71">
        <f t="shared" si="127"/>
        <v>200</v>
      </c>
      <c r="K713" s="71">
        <f t="shared" si="127"/>
        <v>200</v>
      </c>
      <c r="L713" s="71" t="str">
        <f t="shared" si="128"/>
        <v/>
      </c>
      <c r="M713" s="71" t="str">
        <f t="shared" si="129"/>
        <v/>
      </c>
      <c r="N713" s="71">
        <f t="shared" si="130"/>
        <v>200</v>
      </c>
      <c r="O713" s="71">
        <f t="shared" si="131"/>
        <v>200</v>
      </c>
      <c r="P713" s="71" t="str">
        <f t="shared" si="132"/>
        <v/>
      </c>
      <c r="Q713" s="71" t="str">
        <f t="shared" si="133"/>
        <v/>
      </c>
      <c r="R713" s="71" t="str">
        <f t="shared" si="134"/>
        <v/>
      </c>
      <c r="S713" s="71" t="str">
        <f t="shared" si="135"/>
        <v/>
      </c>
      <c r="T713" s="71" t="str">
        <f t="shared" si="136"/>
        <v/>
      </c>
      <c r="U713" s="71" t="str">
        <f t="shared" si="137"/>
        <v/>
      </c>
      <c r="V713" s="41"/>
      <c r="W713" s="41"/>
    </row>
    <row r="714" spans="4:23" x14ac:dyDescent="0.25">
      <c r="D714" s="18">
        <v>1978</v>
      </c>
      <c r="E714" s="47">
        <f t="shared" si="126"/>
        <v>2</v>
      </c>
      <c r="F714" s="136" t="s">
        <v>714</v>
      </c>
      <c r="G714" s="172">
        <v>200</v>
      </c>
      <c r="H714" s="172">
        <v>200</v>
      </c>
      <c r="J714" s="71">
        <f t="shared" si="127"/>
        <v>200</v>
      </c>
      <c r="K714" s="71">
        <f t="shared" si="127"/>
        <v>200</v>
      </c>
      <c r="L714" s="71" t="str">
        <f t="shared" si="128"/>
        <v/>
      </c>
      <c r="M714" s="71" t="str">
        <f t="shared" si="129"/>
        <v/>
      </c>
      <c r="N714" s="71">
        <f t="shared" si="130"/>
        <v>200</v>
      </c>
      <c r="O714" s="71">
        <f t="shared" si="131"/>
        <v>200</v>
      </c>
      <c r="P714" s="71" t="str">
        <f t="shared" si="132"/>
        <v/>
      </c>
      <c r="Q714" s="71" t="str">
        <f t="shared" si="133"/>
        <v/>
      </c>
      <c r="R714" s="71" t="str">
        <f t="shared" si="134"/>
        <v/>
      </c>
      <c r="S714" s="71" t="str">
        <f t="shared" si="135"/>
        <v/>
      </c>
      <c r="T714" s="71" t="str">
        <f t="shared" si="136"/>
        <v/>
      </c>
      <c r="U714" s="71" t="str">
        <f t="shared" si="137"/>
        <v/>
      </c>
      <c r="V714" s="41"/>
      <c r="W714" s="41"/>
    </row>
    <row r="715" spans="4:23" x14ac:dyDescent="0.25">
      <c r="D715" s="18">
        <v>1978</v>
      </c>
      <c r="E715" s="47">
        <f t="shared" si="126"/>
        <v>2</v>
      </c>
      <c r="F715" s="136" t="s">
        <v>715</v>
      </c>
      <c r="G715" s="172">
        <v>200</v>
      </c>
      <c r="H715" s="172">
        <v>200</v>
      </c>
      <c r="J715" s="71">
        <f t="shared" si="127"/>
        <v>200</v>
      </c>
      <c r="K715" s="71">
        <f t="shared" si="127"/>
        <v>200</v>
      </c>
      <c r="L715" s="71" t="str">
        <f t="shared" si="128"/>
        <v/>
      </c>
      <c r="M715" s="71" t="str">
        <f t="shared" si="129"/>
        <v/>
      </c>
      <c r="N715" s="71">
        <f t="shared" si="130"/>
        <v>200</v>
      </c>
      <c r="O715" s="71">
        <f t="shared" si="131"/>
        <v>200</v>
      </c>
      <c r="P715" s="71" t="str">
        <f t="shared" si="132"/>
        <v/>
      </c>
      <c r="Q715" s="71" t="str">
        <f t="shared" si="133"/>
        <v/>
      </c>
      <c r="R715" s="71" t="str">
        <f t="shared" si="134"/>
        <v/>
      </c>
      <c r="S715" s="71" t="str">
        <f t="shared" si="135"/>
        <v/>
      </c>
      <c r="T715" s="71" t="str">
        <f t="shared" si="136"/>
        <v/>
      </c>
      <c r="U715" s="71" t="str">
        <f t="shared" si="137"/>
        <v/>
      </c>
      <c r="V715" s="41"/>
      <c r="W715" s="41"/>
    </row>
    <row r="716" spans="4:23" x14ac:dyDescent="0.25">
      <c r="D716" s="18">
        <v>1978</v>
      </c>
      <c r="E716" s="47">
        <f t="shared" si="126"/>
        <v>2</v>
      </c>
      <c r="F716" s="136" t="s">
        <v>716</v>
      </c>
      <c r="G716" s="172">
        <v>200</v>
      </c>
      <c r="H716" s="172">
        <v>200</v>
      </c>
      <c r="J716" s="71">
        <f t="shared" si="127"/>
        <v>200</v>
      </c>
      <c r="K716" s="71">
        <f t="shared" si="127"/>
        <v>200</v>
      </c>
      <c r="L716" s="71" t="str">
        <f t="shared" si="128"/>
        <v/>
      </c>
      <c r="M716" s="71" t="str">
        <f t="shared" si="129"/>
        <v/>
      </c>
      <c r="N716" s="71">
        <f t="shared" si="130"/>
        <v>200</v>
      </c>
      <c r="O716" s="71">
        <f t="shared" si="131"/>
        <v>200</v>
      </c>
      <c r="P716" s="71" t="str">
        <f t="shared" si="132"/>
        <v/>
      </c>
      <c r="Q716" s="71" t="str">
        <f t="shared" si="133"/>
        <v/>
      </c>
      <c r="R716" s="71" t="str">
        <f t="shared" si="134"/>
        <v/>
      </c>
      <c r="S716" s="71" t="str">
        <f t="shared" si="135"/>
        <v/>
      </c>
      <c r="T716" s="71" t="str">
        <f t="shared" si="136"/>
        <v/>
      </c>
      <c r="U716" s="71" t="str">
        <f t="shared" si="137"/>
        <v/>
      </c>
      <c r="V716" s="41"/>
      <c r="W716" s="41"/>
    </row>
    <row r="717" spans="4:23" x14ac:dyDescent="0.25">
      <c r="D717" s="18">
        <v>1978</v>
      </c>
      <c r="E717" s="47">
        <f t="shared" si="126"/>
        <v>2</v>
      </c>
      <c r="F717" s="136" t="s">
        <v>717</v>
      </c>
      <c r="G717" s="172">
        <v>200</v>
      </c>
      <c r="H717" s="172">
        <v>200</v>
      </c>
      <c r="J717" s="71">
        <f t="shared" si="127"/>
        <v>200</v>
      </c>
      <c r="K717" s="71">
        <f t="shared" si="127"/>
        <v>200</v>
      </c>
      <c r="L717" s="71" t="str">
        <f t="shared" si="128"/>
        <v/>
      </c>
      <c r="M717" s="71" t="str">
        <f t="shared" si="129"/>
        <v/>
      </c>
      <c r="N717" s="71">
        <f t="shared" si="130"/>
        <v>200</v>
      </c>
      <c r="O717" s="71">
        <f t="shared" si="131"/>
        <v>200</v>
      </c>
      <c r="P717" s="71" t="str">
        <f t="shared" si="132"/>
        <v/>
      </c>
      <c r="Q717" s="71" t="str">
        <f t="shared" si="133"/>
        <v/>
      </c>
      <c r="R717" s="71" t="str">
        <f t="shared" si="134"/>
        <v/>
      </c>
      <c r="S717" s="71" t="str">
        <f t="shared" si="135"/>
        <v/>
      </c>
      <c r="T717" s="71" t="str">
        <f t="shared" si="136"/>
        <v/>
      </c>
      <c r="U717" s="71" t="str">
        <f t="shared" si="137"/>
        <v/>
      </c>
      <c r="V717" s="41"/>
      <c r="W717" s="41"/>
    </row>
    <row r="718" spans="4:23" x14ac:dyDescent="0.25">
      <c r="D718" s="18">
        <v>1978</v>
      </c>
      <c r="E718" s="47">
        <f t="shared" si="126"/>
        <v>2</v>
      </c>
      <c r="F718" s="136" t="s">
        <v>718</v>
      </c>
      <c r="G718" s="172">
        <v>200</v>
      </c>
      <c r="H718" s="172">
        <v>200</v>
      </c>
      <c r="J718" s="71">
        <f t="shared" si="127"/>
        <v>200</v>
      </c>
      <c r="K718" s="71">
        <f t="shared" si="127"/>
        <v>200</v>
      </c>
      <c r="L718" s="71" t="str">
        <f t="shared" si="128"/>
        <v/>
      </c>
      <c r="M718" s="71" t="str">
        <f t="shared" si="129"/>
        <v/>
      </c>
      <c r="N718" s="71">
        <f t="shared" si="130"/>
        <v>200</v>
      </c>
      <c r="O718" s="71">
        <f t="shared" si="131"/>
        <v>200</v>
      </c>
      <c r="P718" s="71" t="str">
        <f t="shared" si="132"/>
        <v/>
      </c>
      <c r="Q718" s="71" t="str">
        <f t="shared" si="133"/>
        <v/>
      </c>
      <c r="R718" s="71" t="str">
        <f t="shared" si="134"/>
        <v/>
      </c>
      <c r="S718" s="71" t="str">
        <f t="shared" si="135"/>
        <v/>
      </c>
      <c r="T718" s="71" t="str">
        <f t="shared" si="136"/>
        <v/>
      </c>
      <c r="U718" s="71" t="str">
        <f t="shared" si="137"/>
        <v/>
      </c>
      <c r="V718" s="41"/>
      <c r="W718" s="41"/>
    </row>
    <row r="719" spans="4:23" x14ac:dyDescent="0.25">
      <c r="D719" s="18">
        <v>1978</v>
      </c>
      <c r="E719" s="47">
        <f t="shared" si="126"/>
        <v>2</v>
      </c>
      <c r="F719" s="136" t="s">
        <v>719</v>
      </c>
      <c r="G719" s="172">
        <v>200</v>
      </c>
      <c r="H719" s="172">
        <v>200</v>
      </c>
      <c r="J719" s="71">
        <f t="shared" si="127"/>
        <v>200</v>
      </c>
      <c r="K719" s="71">
        <f t="shared" si="127"/>
        <v>200</v>
      </c>
      <c r="L719" s="71" t="str">
        <f t="shared" si="128"/>
        <v/>
      </c>
      <c r="M719" s="71" t="str">
        <f t="shared" si="129"/>
        <v/>
      </c>
      <c r="N719" s="71">
        <f t="shared" si="130"/>
        <v>200</v>
      </c>
      <c r="O719" s="71">
        <f t="shared" si="131"/>
        <v>200</v>
      </c>
      <c r="P719" s="71" t="str">
        <f t="shared" si="132"/>
        <v/>
      </c>
      <c r="Q719" s="71" t="str">
        <f t="shared" si="133"/>
        <v/>
      </c>
      <c r="R719" s="71" t="str">
        <f t="shared" si="134"/>
        <v/>
      </c>
      <c r="S719" s="71" t="str">
        <f t="shared" si="135"/>
        <v/>
      </c>
      <c r="T719" s="71" t="str">
        <f t="shared" si="136"/>
        <v/>
      </c>
      <c r="U719" s="71" t="str">
        <f t="shared" si="137"/>
        <v/>
      </c>
      <c r="V719" s="41"/>
      <c r="W719" s="41"/>
    </row>
    <row r="720" spans="4:23" x14ac:dyDescent="0.25">
      <c r="D720" s="18">
        <v>1978</v>
      </c>
      <c r="E720" s="47">
        <f t="shared" si="126"/>
        <v>2</v>
      </c>
      <c r="F720" s="136" t="s">
        <v>720</v>
      </c>
      <c r="G720" s="172">
        <v>200</v>
      </c>
      <c r="H720" s="172">
        <v>200</v>
      </c>
      <c r="J720" s="71">
        <f t="shared" si="127"/>
        <v>200</v>
      </c>
      <c r="K720" s="71">
        <f t="shared" si="127"/>
        <v>200</v>
      </c>
      <c r="L720" s="71" t="str">
        <f t="shared" si="128"/>
        <v/>
      </c>
      <c r="M720" s="71" t="str">
        <f t="shared" si="129"/>
        <v/>
      </c>
      <c r="N720" s="71">
        <f t="shared" si="130"/>
        <v>200</v>
      </c>
      <c r="O720" s="71">
        <f t="shared" si="131"/>
        <v>200</v>
      </c>
      <c r="P720" s="71" t="str">
        <f t="shared" si="132"/>
        <v/>
      </c>
      <c r="Q720" s="71" t="str">
        <f t="shared" si="133"/>
        <v/>
      </c>
      <c r="R720" s="71" t="str">
        <f t="shared" si="134"/>
        <v/>
      </c>
      <c r="S720" s="71" t="str">
        <f t="shared" si="135"/>
        <v/>
      </c>
      <c r="T720" s="71" t="str">
        <f t="shared" si="136"/>
        <v/>
      </c>
      <c r="U720" s="71" t="str">
        <f t="shared" si="137"/>
        <v/>
      </c>
      <c r="V720" s="41"/>
      <c r="W720" s="41"/>
    </row>
    <row r="721" spans="4:23" x14ac:dyDescent="0.25">
      <c r="D721" s="18">
        <v>1978</v>
      </c>
      <c r="E721" s="47">
        <f t="shared" si="126"/>
        <v>2</v>
      </c>
      <c r="F721" s="136" t="s">
        <v>721</v>
      </c>
      <c r="G721" s="172">
        <v>200</v>
      </c>
      <c r="H721" s="172">
        <v>200</v>
      </c>
      <c r="J721" s="71">
        <f t="shared" si="127"/>
        <v>200</v>
      </c>
      <c r="K721" s="71">
        <f t="shared" si="127"/>
        <v>200</v>
      </c>
      <c r="L721" s="71" t="str">
        <f t="shared" si="128"/>
        <v/>
      </c>
      <c r="M721" s="71" t="str">
        <f t="shared" si="129"/>
        <v/>
      </c>
      <c r="N721" s="71">
        <f t="shared" si="130"/>
        <v>200</v>
      </c>
      <c r="O721" s="71">
        <f t="shared" si="131"/>
        <v>200</v>
      </c>
      <c r="P721" s="71" t="str">
        <f t="shared" si="132"/>
        <v/>
      </c>
      <c r="Q721" s="71" t="str">
        <f t="shared" si="133"/>
        <v/>
      </c>
      <c r="R721" s="71" t="str">
        <f t="shared" si="134"/>
        <v/>
      </c>
      <c r="S721" s="71" t="str">
        <f t="shared" si="135"/>
        <v/>
      </c>
      <c r="T721" s="71" t="str">
        <f t="shared" si="136"/>
        <v/>
      </c>
      <c r="U721" s="71" t="str">
        <f t="shared" si="137"/>
        <v/>
      </c>
      <c r="V721" s="41"/>
      <c r="W721" s="41"/>
    </row>
    <row r="722" spans="4:23" x14ac:dyDescent="0.25">
      <c r="D722" s="18">
        <v>1978</v>
      </c>
      <c r="E722" s="47">
        <f t="shared" si="126"/>
        <v>2</v>
      </c>
      <c r="F722" s="136" t="s">
        <v>722</v>
      </c>
      <c r="G722" s="172">
        <v>200</v>
      </c>
      <c r="H722" s="172">
        <v>200</v>
      </c>
      <c r="J722" s="71">
        <f t="shared" si="127"/>
        <v>200</v>
      </c>
      <c r="K722" s="71">
        <f t="shared" si="127"/>
        <v>200</v>
      </c>
      <c r="L722" s="71" t="str">
        <f t="shared" si="128"/>
        <v/>
      </c>
      <c r="M722" s="71" t="str">
        <f t="shared" si="129"/>
        <v/>
      </c>
      <c r="N722" s="71">
        <f t="shared" si="130"/>
        <v>200</v>
      </c>
      <c r="O722" s="71">
        <f t="shared" si="131"/>
        <v>200</v>
      </c>
      <c r="P722" s="71" t="str">
        <f t="shared" si="132"/>
        <v/>
      </c>
      <c r="Q722" s="71" t="str">
        <f t="shared" si="133"/>
        <v/>
      </c>
      <c r="R722" s="71" t="str">
        <f t="shared" si="134"/>
        <v/>
      </c>
      <c r="S722" s="71" t="str">
        <f t="shared" si="135"/>
        <v/>
      </c>
      <c r="T722" s="71" t="str">
        <f t="shared" si="136"/>
        <v/>
      </c>
      <c r="U722" s="71" t="str">
        <f t="shared" si="137"/>
        <v/>
      </c>
      <c r="V722" s="41"/>
      <c r="W722" s="41"/>
    </row>
    <row r="723" spans="4:23" x14ac:dyDescent="0.25">
      <c r="D723" s="18">
        <v>1979</v>
      </c>
      <c r="E723" s="47">
        <f t="shared" si="126"/>
        <v>3</v>
      </c>
      <c r="F723" s="136" t="s">
        <v>723</v>
      </c>
      <c r="G723" s="172">
        <v>200</v>
      </c>
      <c r="H723" s="172">
        <v>200</v>
      </c>
      <c r="J723" s="71">
        <f t="shared" si="127"/>
        <v>200</v>
      </c>
      <c r="K723" s="71">
        <f t="shared" si="127"/>
        <v>200</v>
      </c>
      <c r="L723" s="71" t="str">
        <f t="shared" si="128"/>
        <v/>
      </c>
      <c r="M723" s="71" t="str">
        <f t="shared" si="129"/>
        <v/>
      </c>
      <c r="N723" s="71" t="str">
        <f t="shared" si="130"/>
        <v/>
      </c>
      <c r="O723" s="71" t="str">
        <f t="shared" si="131"/>
        <v/>
      </c>
      <c r="P723" s="71">
        <f t="shared" si="132"/>
        <v>200</v>
      </c>
      <c r="Q723" s="71">
        <f t="shared" si="133"/>
        <v>200</v>
      </c>
      <c r="R723" s="71" t="str">
        <f t="shared" si="134"/>
        <v/>
      </c>
      <c r="S723" s="71" t="str">
        <f t="shared" si="135"/>
        <v/>
      </c>
      <c r="T723" s="71" t="str">
        <f t="shared" si="136"/>
        <v/>
      </c>
      <c r="U723" s="71" t="str">
        <f t="shared" si="137"/>
        <v/>
      </c>
      <c r="V723" s="41"/>
      <c r="W723" s="41"/>
    </row>
    <row r="724" spans="4:23" x14ac:dyDescent="0.25">
      <c r="D724" s="18">
        <v>1979</v>
      </c>
      <c r="E724" s="47">
        <f t="shared" si="126"/>
        <v>3</v>
      </c>
      <c r="F724" s="136" t="s">
        <v>724</v>
      </c>
      <c r="G724" s="172">
        <v>200</v>
      </c>
      <c r="H724" s="172">
        <v>200</v>
      </c>
      <c r="J724" s="71">
        <f t="shared" si="127"/>
        <v>200</v>
      </c>
      <c r="K724" s="71">
        <f t="shared" si="127"/>
        <v>200</v>
      </c>
      <c r="L724" s="71" t="str">
        <f t="shared" si="128"/>
        <v/>
      </c>
      <c r="M724" s="71" t="str">
        <f t="shared" si="129"/>
        <v/>
      </c>
      <c r="N724" s="71" t="str">
        <f t="shared" si="130"/>
        <v/>
      </c>
      <c r="O724" s="71" t="str">
        <f t="shared" si="131"/>
        <v/>
      </c>
      <c r="P724" s="71">
        <f t="shared" si="132"/>
        <v>200</v>
      </c>
      <c r="Q724" s="71">
        <f t="shared" si="133"/>
        <v>200</v>
      </c>
      <c r="R724" s="71" t="str">
        <f t="shared" si="134"/>
        <v/>
      </c>
      <c r="S724" s="71" t="str">
        <f t="shared" si="135"/>
        <v/>
      </c>
      <c r="T724" s="71" t="str">
        <f t="shared" si="136"/>
        <v/>
      </c>
      <c r="U724" s="71" t="str">
        <f t="shared" si="137"/>
        <v/>
      </c>
      <c r="V724" s="41"/>
      <c r="W724" s="41"/>
    </row>
    <row r="725" spans="4:23" x14ac:dyDescent="0.25">
      <c r="D725" s="18">
        <v>1979</v>
      </c>
      <c r="E725" s="47">
        <f t="shared" si="126"/>
        <v>3</v>
      </c>
      <c r="F725" s="136" t="s">
        <v>725</v>
      </c>
      <c r="G725" s="172">
        <v>200</v>
      </c>
      <c r="H725" s="172">
        <v>200</v>
      </c>
      <c r="J725" s="71">
        <f t="shared" si="127"/>
        <v>200</v>
      </c>
      <c r="K725" s="71">
        <f t="shared" si="127"/>
        <v>200</v>
      </c>
      <c r="L725" s="71" t="str">
        <f t="shared" si="128"/>
        <v/>
      </c>
      <c r="M725" s="71" t="str">
        <f t="shared" si="129"/>
        <v/>
      </c>
      <c r="N725" s="71" t="str">
        <f t="shared" si="130"/>
        <v/>
      </c>
      <c r="O725" s="71" t="str">
        <f t="shared" si="131"/>
        <v/>
      </c>
      <c r="P725" s="71">
        <f t="shared" si="132"/>
        <v>200</v>
      </c>
      <c r="Q725" s="71">
        <f t="shared" si="133"/>
        <v>200</v>
      </c>
      <c r="R725" s="71" t="str">
        <f t="shared" si="134"/>
        <v/>
      </c>
      <c r="S725" s="71" t="str">
        <f t="shared" si="135"/>
        <v/>
      </c>
      <c r="T725" s="71" t="str">
        <f t="shared" si="136"/>
        <v/>
      </c>
      <c r="U725" s="71" t="str">
        <f t="shared" si="137"/>
        <v/>
      </c>
      <c r="V725" s="41"/>
      <c r="W725" s="41"/>
    </row>
    <row r="726" spans="4:23" x14ac:dyDescent="0.25">
      <c r="D726" s="18">
        <v>1979</v>
      </c>
      <c r="E726" s="47">
        <f t="shared" si="126"/>
        <v>3</v>
      </c>
      <c r="F726" s="136" t="s">
        <v>726</v>
      </c>
      <c r="G726" s="172">
        <v>200</v>
      </c>
      <c r="H726" s="172">
        <v>200</v>
      </c>
      <c r="J726" s="71">
        <f t="shared" si="127"/>
        <v>200</v>
      </c>
      <c r="K726" s="71">
        <f t="shared" si="127"/>
        <v>200</v>
      </c>
      <c r="L726" s="71" t="str">
        <f t="shared" si="128"/>
        <v/>
      </c>
      <c r="M726" s="71" t="str">
        <f t="shared" si="129"/>
        <v/>
      </c>
      <c r="N726" s="71" t="str">
        <f t="shared" si="130"/>
        <v/>
      </c>
      <c r="O726" s="71" t="str">
        <f t="shared" si="131"/>
        <v/>
      </c>
      <c r="P726" s="71">
        <f t="shared" si="132"/>
        <v>200</v>
      </c>
      <c r="Q726" s="71">
        <f t="shared" si="133"/>
        <v>200</v>
      </c>
      <c r="R726" s="71" t="str">
        <f t="shared" si="134"/>
        <v/>
      </c>
      <c r="S726" s="71" t="str">
        <f t="shared" si="135"/>
        <v/>
      </c>
      <c r="T726" s="71" t="str">
        <f t="shared" si="136"/>
        <v/>
      </c>
      <c r="U726" s="71" t="str">
        <f t="shared" si="137"/>
        <v/>
      </c>
      <c r="V726" s="41"/>
      <c r="W726" s="41"/>
    </row>
    <row r="727" spans="4:23" x14ac:dyDescent="0.25">
      <c r="D727" s="18">
        <v>1979</v>
      </c>
      <c r="E727" s="47">
        <f t="shared" si="126"/>
        <v>3</v>
      </c>
      <c r="F727" s="136" t="s">
        <v>727</v>
      </c>
      <c r="G727" s="172">
        <v>200</v>
      </c>
      <c r="H727" s="172">
        <v>200</v>
      </c>
      <c r="J727" s="71">
        <f t="shared" si="127"/>
        <v>200</v>
      </c>
      <c r="K727" s="71">
        <f t="shared" si="127"/>
        <v>200</v>
      </c>
      <c r="L727" s="71" t="str">
        <f t="shared" si="128"/>
        <v/>
      </c>
      <c r="M727" s="71" t="str">
        <f t="shared" si="129"/>
        <v/>
      </c>
      <c r="N727" s="71" t="str">
        <f t="shared" si="130"/>
        <v/>
      </c>
      <c r="O727" s="71" t="str">
        <f t="shared" si="131"/>
        <v/>
      </c>
      <c r="P727" s="71">
        <f t="shared" si="132"/>
        <v>200</v>
      </c>
      <c r="Q727" s="71">
        <f t="shared" si="133"/>
        <v>200</v>
      </c>
      <c r="R727" s="71" t="str">
        <f t="shared" si="134"/>
        <v/>
      </c>
      <c r="S727" s="71" t="str">
        <f t="shared" si="135"/>
        <v/>
      </c>
      <c r="T727" s="71" t="str">
        <f t="shared" si="136"/>
        <v/>
      </c>
      <c r="U727" s="71" t="str">
        <f t="shared" si="137"/>
        <v/>
      </c>
      <c r="V727" s="41"/>
      <c r="W727" s="41"/>
    </row>
    <row r="728" spans="4:23" x14ac:dyDescent="0.25">
      <c r="D728" s="18">
        <v>1979</v>
      </c>
      <c r="E728" s="47">
        <f t="shared" si="126"/>
        <v>3</v>
      </c>
      <c r="F728" s="136" t="s">
        <v>728</v>
      </c>
      <c r="G728" s="172">
        <v>200</v>
      </c>
      <c r="H728" s="172">
        <v>200</v>
      </c>
      <c r="J728" s="71">
        <f t="shared" si="127"/>
        <v>200</v>
      </c>
      <c r="K728" s="71">
        <f t="shared" si="127"/>
        <v>200</v>
      </c>
      <c r="L728" s="71" t="str">
        <f t="shared" si="128"/>
        <v/>
      </c>
      <c r="M728" s="71" t="str">
        <f t="shared" si="129"/>
        <v/>
      </c>
      <c r="N728" s="71" t="str">
        <f t="shared" si="130"/>
        <v/>
      </c>
      <c r="O728" s="71" t="str">
        <f t="shared" si="131"/>
        <v/>
      </c>
      <c r="P728" s="71">
        <f t="shared" si="132"/>
        <v>200</v>
      </c>
      <c r="Q728" s="71">
        <f t="shared" si="133"/>
        <v>200</v>
      </c>
      <c r="R728" s="71" t="str">
        <f t="shared" si="134"/>
        <v/>
      </c>
      <c r="S728" s="71" t="str">
        <f t="shared" si="135"/>
        <v/>
      </c>
      <c r="T728" s="71" t="str">
        <f t="shared" si="136"/>
        <v/>
      </c>
      <c r="U728" s="71" t="str">
        <f t="shared" si="137"/>
        <v/>
      </c>
      <c r="V728" s="41"/>
      <c r="W728" s="41"/>
    </row>
    <row r="729" spans="4:23" x14ac:dyDescent="0.25">
      <c r="D729" s="18">
        <v>1979</v>
      </c>
      <c r="E729" s="47">
        <f t="shared" si="126"/>
        <v>3</v>
      </c>
      <c r="F729" s="136" t="s">
        <v>729</v>
      </c>
      <c r="G729" s="172">
        <v>200</v>
      </c>
      <c r="H729" s="172">
        <v>200</v>
      </c>
      <c r="J729" s="71">
        <f t="shared" si="127"/>
        <v>200</v>
      </c>
      <c r="K729" s="71">
        <f t="shared" si="127"/>
        <v>200</v>
      </c>
      <c r="L729" s="71" t="str">
        <f t="shared" si="128"/>
        <v/>
      </c>
      <c r="M729" s="71" t="str">
        <f t="shared" si="129"/>
        <v/>
      </c>
      <c r="N729" s="71" t="str">
        <f t="shared" si="130"/>
        <v/>
      </c>
      <c r="O729" s="71" t="str">
        <f t="shared" si="131"/>
        <v/>
      </c>
      <c r="P729" s="71">
        <f t="shared" si="132"/>
        <v>200</v>
      </c>
      <c r="Q729" s="71">
        <f t="shared" si="133"/>
        <v>200</v>
      </c>
      <c r="R729" s="71" t="str">
        <f t="shared" si="134"/>
        <v/>
      </c>
      <c r="S729" s="71" t="str">
        <f t="shared" si="135"/>
        <v/>
      </c>
      <c r="T729" s="71" t="str">
        <f t="shared" si="136"/>
        <v/>
      </c>
      <c r="U729" s="71" t="str">
        <f t="shared" si="137"/>
        <v/>
      </c>
      <c r="V729" s="41"/>
      <c r="W729" s="41"/>
    </row>
    <row r="730" spans="4:23" x14ac:dyDescent="0.25">
      <c r="D730" s="18">
        <v>1979</v>
      </c>
      <c r="E730" s="47">
        <f t="shared" si="126"/>
        <v>3</v>
      </c>
      <c r="F730" s="136" t="s">
        <v>730</v>
      </c>
      <c r="G730" s="172">
        <v>200</v>
      </c>
      <c r="H730" s="172">
        <v>200</v>
      </c>
      <c r="J730" s="71">
        <f t="shared" si="127"/>
        <v>200</v>
      </c>
      <c r="K730" s="71">
        <f t="shared" si="127"/>
        <v>200</v>
      </c>
      <c r="L730" s="71" t="str">
        <f t="shared" si="128"/>
        <v/>
      </c>
      <c r="M730" s="71" t="str">
        <f t="shared" si="129"/>
        <v/>
      </c>
      <c r="N730" s="71" t="str">
        <f t="shared" si="130"/>
        <v/>
      </c>
      <c r="O730" s="71" t="str">
        <f t="shared" si="131"/>
        <v/>
      </c>
      <c r="P730" s="71">
        <f t="shared" si="132"/>
        <v>200</v>
      </c>
      <c r="Q730" s="71">
        <f t="shared" si="133"/>
        <v>200</v>
      </c>
      <c r="R730" s="71" t="str">
        <f t="shared" si="134"/>
        <v/>
      </c>
      <c r="S730" s="71" t="str">
        <f t="shared" si="135"/>
        <v/>
      </c>
      <c r="T730" s="71" t="str">
        <f t="shared" si="136"/>
        <v/>
      </c>
      <c r="U730" s="71" t="str">
        <f t="shared" si="137"/>
        <v/>
      </c>
      <c r="V730" s="41"/>
      <c r="W730" s="41"/>
    </row>
    <row r="731" spans="4:23" x14ac:dyDescent="0.25">
      <c r="D731" s="18">
        <v>1979</v>
      </c>
      <c r="E731" s="47">
        <f t="shared" si="126"/>
        <v>3</v>
      </c>
      <c r="F731" s="136" t="s">
        <v>731</v>
      </c>
      <c r="G731" s="172">
        <v>200</v>
      </c>
      <c r="H731" s="172">
        <v>200</v>
      </c>
      <c r="J731" s="71">
        <f t="shared" si="127"/>
        <v>200</v>
      </c>
      <c r="K731" s="71">
        <f t="shared" si="127"/>
        <v>200</v>
      </c>
      <c r="L731" s="71" t="str">
        <f t="shared" si="128"/>
        <v/>
      </c>
      <c r="M731" s="71" t="str">
        <f t="shared" si="129"/>
        <v/>
      </c>
      <c r="N731" s="71" t="str">
        <f t="shared" si="130"/>
        <v/>
      </c>
      <c r="O731" s="71" t="str">
        <f t="shared" si="131"/>
        <v/>
      </c>
      <c r="P731" s="71">
        <f t="shared" si="132"/>
        <v>200</v>
      </c>
      <c r="Q731" s="71">
        <f t="shared" si="133"/>
        <v>200</v>
      </c>
      <c r="R731" s="71" t="str">
        <f t="shared" si="134"/>
        <v/>
      </c>
      <c r="S731" s="71" t="str">
        <f t="shared" si="135"/>
        <v/>
      </c>
      <c r="T731" s="71" t="str">
        <f t="shared" si="136"/>
        <v/>
      </c>
      <c r="U731" s="71" t="str">
        <f t="shared" si="137"/>
        <v/>
      </c>
      <c r="V731" s="41"/>
      <c r="W731" s="41"/>
    </row>
    <row r="732" spans="4:23" x14ac:dyDescent="0.25">
      <c r="D732" s="18">
        <v>1979</v>
      </c>
      <c r="E732" s="47">
        <f t="shared" si="126"/>
        <v>3</v>
      </c>
      <c r="F732" s="136" t="s">
        <v>732</v>
      </c>
      <c r="G732" s="172">
        <v>200</v>
      </c>
      <c r="H732" s="172">
        <v>200</v>
      </c>
      <c r="J732" s="71">
        <f t="shared" si="127"/>
        <v>200</v>
      </c>
      <c r="K732" s="71">
        <f t="shared" si="127"/>
        <v>200</v>
      </c>
      <c r="L732" s="71" t="str">
        <f t="shared" si="128"/>
        <v/>
      </c>
      <c r="M732" s="71" t="str">
        <f t="shared" si="129"/>
        <v/>
      </c>
      <c r="N732" s="71" t="str">
        <f t="shared" si="130"/>
        <v/>
      </c>
      <c r="O732" s="71" t="str">
        <f t="shared" si="131"/>
        <v/>
      </c>
      <c r="P732" s="71">
        <f t="shared" si="132"/>
        <v>200</v>
      </c>
      <c r="Q732" s="71">
        <f t="shared" si="133"/>
        <v>200</v>
      </c>
      <c r="R732" s="71" t="str">
        <f t="shared" si="134"/>
        <v/>
      </c>
      <c r="S732" s="71" t="str">
        <f t="shared" si="135"/>
        <v/>
      </c>
      <c r="T732" s="71" t="str">
        <f t="shared" si="136"/>
        <v/>
      </c>
      <c r="U732" s="71" t="str">
        <f t="shared" si="137"/>
        <v/>
      </c>
      <c r="V732" s="41"/>
      <c r="W732" s="41"/>
    </row>
    <row r="733" spans="4:23" x14ac:dyDescent="0.25">
      <c r="D733" s="18">
        <v>1979</v>
      </c>
      <c r="E733" s="47">
        <f t="shared" si="126"/>
        <v>3</v>
      </c>
      <c r="F733" s="136" t="s">
        <v>733</v>
      </c>
      <c r="G733" s="172">
        <v>200</v>
      </c>
      <c r="H733" s="172">
        <v>200</v>
      </c>
      <c r="J733" s="71">
        <f t="shared" si="127"/>
        <v>200</v>
      </c>
      <c r="K733" s="71">
        <f t="shared" si="127"/>
        <v>200</v>
      </c>
      <c r="L733" s="71" t="str">
        <f t="shared" si="128"/>
        <v/>
      </c>
      <c r="M733" s="71" t="str">
        <f t="shared" si="129"/>
        <v/>
      </c>
      <c r="N733" s="71" t="str">
        <f t="shared" si="130"/>
        <v/>
      </c>
      <c r="O733" s="71" t="str">
        <f t="shared" si="131"/>
        <v/>
      </c>
      <c r="P733" s="71">
        <f t="shared" si="132"/>
        <v>200</v>
      </c>
      <c r="Q733" s="71">
        <f t="shared" si="133"/>
        <v>200</v>
      </c>
      <c r="R733" s="71" t="str">
        <f t="shared" si="134"/>
        <v/>
      </c>
      <c r="S733" s="71" t="str">
        <f t="shared" si="135"/>
        <v/>
      </c>
      <c r="T733" s="71" t="str">
        <f t="shared" si="136"/>
        <v/>
      </c>
      <c r="U733" s="71" t="str">
        <f t="shared" si="137"/>
        <v/>
      </c>
      <c r="V733" s="41"/>
      <c r="W733" s="41"/>
    </row>
    <row r="734" spans="4:23" x14ac:dyDescent="0.25">
      <c r="D734" s="18">
        <v>1979</v>
      </c>
      <c r="E734" s="47">
        <f t="shared" si="126"/>
        <v>3</v>
      </c>
      <c r="F734" s="136" t="s">
        <v>734</v>
      </c>
      <c r="G734" s="172">
        <v>200</v>
      </c>
      <c r="H734" s="172">
        <v>200</v>
      </c>
      <c r="J734" s="71">
        <f t="shared" si="127"/>
        <v>200</v>
      </c>
      <c r="K734" s="71">
        <f t="shared" si="127"/>
        <v>200</v>
      </c>
      <c r="L734" s="71" t="str">
        <f t="shared" si="128"/>
        <v/>
      </c>
      <c r="M734" s="71" t="str">
        <f t="shared" si="129"/>
        <v/>
      </c>
      <c r="N734" s="71" t="str">
        <f t="shared" si="130"/>
        <v/>
      </c>
      <c r="O734" s="71" t="str">
        <f t="shared" si="131"/>
        <v/>
      </c>
      <c r="P734" s="71">
        <f t="shared" si="132"/>
        <v>200</v>
      </c>
      <c r="Q734" s="71">
        <f t="shared" si="133"/>
        <v>200</v>
      </c>
      <c r="R734" s="71" t="str">
        <f t="shared" si="134"/>
        <v/>
      </c>
      <c r="S734" s="71" t="str">
        <f t="shared" si="135"/>
        <v/>
      </c>
      <c r="T734" s="71" t="str">
        <f t="shared" si="136"/>
        <v/>
      </c>
      <c r="U734" s="71" t="str">
        <f t="shared" si="137"/>
        <v/>
      </c>
      <c r="V734" s="41"/>
      <c r="W734" s="41"/>
    </row>
    <row r="735" spans="4:23" x14ac:dyDescent="0.25">
      <c r="D735" s="18">
        <v>1980</v>
      </c>
      <c r="E735" s="47">
        <f t="shared" si="126"/>
        <v>2</v>
      </c>
      <c r="F735" s="136" t="s">
        <v>735</v>
      </c>
      <c r="G735" s="172">
        <v>200</v>
      </c>
      <c r="H735" s="172">
        <v>200</v>
      </c>
      <c r="J735" s="71">
        <f t="shared" si="127"/>
        <v>200</v>
      </c>
      <c r="K735" s="71">
        <f t="shared" si="127"/>
        <v>200</v>
      </c>
      <c r="L735" s="71" t="str">
        <f t="shared" si="128"/>
        <v/>
      </c>
      <c r="M735" s="71" t="str">
        <f t="shared" si="129"/>
        <v/>
      </c>
      <c r="N735" s="71">
        <f t="shared" si="130"/>
        <v>200</v>
      </c>
      <c r="O735" s="71">
        <f t="shared" si="131"/>
        <v>200</v>
      </c>
      <c r="P735" s="71" t="str">
        <f t="shared" si="132"/>
        <v/>
      </c>
      <c r="Q735" s="71" t="str">
        <f t="shared" si="133"/>
        <v/>
      </c>
      <c r="R735" s="71" t="str">
        <f t="shared" si="134"/>
        <v/>
      </c>
      <c r="S735" s="71" t="str">
        <f t="shared" si="135"/>
        <v/>
      </c>
      <c r="T735" s="71" t="str">
        <f t="shared" si="136"/>
        <v/>
      </c>
      <c r="U735" s="71" t="str">
        <f t="shared" si="137"/>
        <v/>
      </c>
      <c r="V735" s="41"/>
      <c r="W735" s="41"/>
    </row>
    <row r="736" spans="4:23" x14ac:dyDescent="0.25">
      <c r="D736" s="18">
        <v>1980</v>
      </c>
      <c r="E736" s="47">
        <f t="shared" si="126"/>
        <v>2</v>
      </c>
      <c r="F736" s="136" t="s">
        <v>736</v>
      </c>
      <c r="G736" s="172">
        <v>200</v>
      </c>
      <c r="H736" s="172">
        <v>200</v>
      </c>
      <c r="J736" s="71">
        <f t="shared" si="127"/>
        <v>200</v>
      </c>
      <c r="K736" s="71">
        <f t="shared" si="127"/>
        <v>200</v>
      </c>
      <c r="L736" s="71" t="str">
        <f t="shared" si="128"/>
        <v/>
      </c>
      <c r="M736" s="71" t="str">
        <f t="shared" si="129"/>
        <v/>
      </c>
      <c r="N736" s="71">
        <f t="shared" si="130"/>
        <v>200</v>
      </c>
      <c r="O736" s="71">
        <f t="shared" si="131"/>
        <v>200</v>
      </c>
      <c r="P736" s="71" t="str">
        <f t="shared" si="132"/>
        <v/>
      </c>
      <c r="Q736" s="71" t="str">
        <f t="shared" si="133"/>
        <v/>
      </c>
      <c r="R736" s="71" t="str">
        <f t="shared" si="134"/>
        <v/>
      </c>
      <c r="S736" s="71" t="str">
        <f t="shared" si="135"/>
        <v/>
      </c>
      <c r="T736" s="71" t="str">
        <f t="shared" si="136"/>
        <v/>
      </c>
      <c r="U736" s="71" t="str">
        <f t="shared" si="137"/>
        <v/>
      </c>
      <c r="V736" s="41"/>
      <c r="W736" s="41"/>
    </row>
    <row r="737" spans="4:23" x14ac:dyDescent="0.25">
      <c r="D737" s="18">
        <v>1980</v>
      </c>
      <c r="E737" s="47">
        <f t="shared" si="126"/>
        <v>2</v>
      </c>
      <c r="F737" s="136" t="s">
        <v>737</v>
      </c>
      <c r="G737" s="172">
        <v>200</v>
      </c>
      <c r="H737" s="172">
        <v>200</v>
      </c>
      <c r="J737" s="71">
        <f t="shared" si="127"/>
        <v>200</v>
      </c>
      <c r="K737" s="71">
        <f t="shared" si="127"/>
        <v>200</v>
      </c>
      <c r="L737" s="71" t="str">
        <f t="shared" si="128"/>
        <v/>
      </c>
      <c r="M737" s="71" t="str">
        <f t="shared" si="129"/>
        <v/>
      </c>
      <c r="N737" s="71">
        <f t="shared" si="130"/>
        <v>200</v>
      </c>
      <c r="O737" s="71">
        <f t="shared" si="131"/>
        <v>200</v>
      </c>
      <c r="P737" s="71" t="str">
        <f t="shared" si="132"/>
        <v/>
      </c>
      <c r="Q737" s="71" t="str">
        <f t="shared" si="133"/>
        <v/>
      </c>
      <c r="R737" s="71" t="str">
        <f t="shared" si="134"/>
        <v/>
      </c>
      <c r="S737" s="71" t="str">
        <f t="shared" si="135"/>
        <v/>
      </c>
      <c r="T737" s="71" t="str">
        <f t="shared" si="136"/>
        <v/>
      </c>
      <c r="U737" s="71" t="str">
        <f t="shared" si="137"/>
        <v/>
      </c>
      <c r="V737" s="41"/>
      <c r="W737" s="41"/>
    </row>
    <row r="738" spans="4:23" x14ac:dyDescent="0.25">
      <c r="D738" s="18">
        <v>1980</v>
      </c>
      <c r="E738" s="47">
        <f t="shared" si="126"/>
        <v>2</v>
      </c>
      <c r="F738" s="136" t="s">
        <v>738</v>
      </c>
      <c r="G738" s="172">
        <v>200</v>
      </c>
      <c r="H738" s="172">
        <v>200</v>
      </c>
      <c r="J738" s="71">
        <f t="shared" si="127"/>
        <v>200</v>
      </c>
      <c r="K738" s="71">
        <f t="shared" si="127"/>
        <v>200</v>
      </c>
      <c r="L738" s="71" t="str">
        <f t="shared" si="128"/>
        <v/>
      </c>
      <c r="M738" s="71" t="str">
        <f t="shared" si="129"/>
        <v/>
      </c>
      <c r="N738" s="71">
        <f t="shared" si="130"/>
        <v>200</v>
      </c>
      <c r="O738" s="71">
        <f t="shared" si="131"/>
        <v>200</v>
      </c>
      <c r="P738" s="71" t="str">
        <f t="shared" si="132"/>
        <v/>
      </c>
      <c r="Q738" s="71" t="str">
        <f t="shared" si="133"/>
        <v/>
      </c>
      <c r="R738" s="71" t="str">
        <f t="shared" si="134"/>
        <v/>
      </c>
      <c r="S738" s="71" t="str">
        <f t="shared" si="135"/>
        <v/>
      </c>
      <c r="T738" s="71" t="str">
        <f t="shared" si="136"/>
        <v/>
      </c>
      <c r="U738" s="71" t="str">
        <f t="shared" si="137"/>
        <v/>
      </c>
      <c r="V738" s="41"/>
      <c r="W738" s="41"/>
    </row>
    <row r="739" spans="4:23" x14ac:dyDescent="0.25">
      <c r="D739" s="18">
        <v>1980</v>
      </c>
      <c r="E739" s="47">
        <f t="shared" si="126"/>
        <v>2</v>
      </c>
      <c r="F739" s="136" t="s">
        <v>739</v>
      </c>
      <c r="G739" s="172">
        <v>200</v>
      </c>
      <c r="H739" s="172">
        <v>200</v>
      </c>
      <c r="J739" s="71">
        <f t="shared" si="127"/>
        <v>200</v>
      </c>
      <c r="K739" s="71">
        <f t="shared" si="127"/>
        <v>200</v>
      </c>
      <c r="L739" s="71" t="str">
        <f t="shared" si="128"/>
        <v/>
      </c>
      <c r="M739" s="71" t="str">
        <f t="shared" si="129"/>
        <v/>
      </c>
      <c r="N739" s="71">
        <f t="shared" si="130"/>
        <v>200</v>
      </c>
      <c r="O739" s="71">
        <f t="shared" si="131"/>
        <v>200</v>
      </c>
      <c r="P739" s="71" t="str">
        <f t="shared" si="132"/>
        <v/>
      </c>
      <c r="Q739" s="71" t="str">
        <f t="shared" si="133"/>
        <v/>
      </c>
      <c r="R739" s="71" t="str">
        <f t="shared" si="134"/>
        <v/>
      </c>
      <c r="S739" s="71" t="str">
        <f t="shared" si="135"/>
        <v/>
      </c>
      <c r="T739" s="71" t="str">
        <f t="shared" si="136"/>
        <v/>
      </c>
      <c r="U739" s="71" t="str">
        <f t="shared" si="137"/>
        <v/>
      </c>
      <c r="V739" s="41"/>
      <c r="W739" s="41"/>
    </row>
    <row r="740" spans="4:23" x14ac:dyDescent="0.25">
      <c r="D740" s="18">
        <v>1980</v>
      </c>
      <c r="E740" s="47">
        <f t="shared" si="126"/>
        <v>2</v>
      </c>
      <c r="F740" s="136" t="s">
        <v>740</v>
      </c>
      <c r="G740" s="172">
        <v>200</v>
      </c>
      <c r="H740" s="172">
        <v>200</v>
      </c>
      <c r="J740" s="71">
        <f t="shared" si="127"/>
        <v>200</v>
      </c>
      <c r="K740" s="71">
        <f t="shared" si="127"/>
        <v>200</v>
      </c>
      <c r="L740" s="71" t="str">
        <f t="shared" si="128"/>
        <v/>
      </c>
      <c r="M740" s="71" t="str">
        <f t="shared" si="129"/>
        <v/>
      </c>
      <c r="N740" s="71">
        <f t="shared" si="130"/>
        <v>200</v>
      </c>
      <c r="O740" s="71">
        <f t="shared" si="131"/>
        <v>200</v>
      </c>
      <c r="P740" s="71" t="str">
        <f t="shared" si="132"/>
        <v/>
      </c>
      <c r="Q740" s="71" t="str">
        <f t="shared" si="133"/>
        <v/>
      </c>
      <c r="R740" s="71" t="str">
        <f t="shared" si="134"/>
        <v/>
      </c>
      <c r="S740" s="71" t="str">
        <f t="shared" si="135"/>
        <v/>
      </c>
      <c r="T740" s="71" t="str">
        <f t="shared" si="136"/>
        <v/>
      </c>
      <c r="U740" s="71" t="str">
        <f t="shared" si="137"/>
        <v/>
      </c>
      <c r="V740" s="41"/>
      <c r="W740" s="41"/>
    </row>
    <row r="741" spans="4:23" x14ac:dyDescent="0.25">
      <c r="D741" s="18">
        <v>1980</v>
      </c>
      <c r="E741" s="47">
        <f t="shared" si="126"/>
        <v>2</v>
      </c>
      <c r="F741" s="136" t="s">
        <v>741</v>
      </c>
      <c r="G741" s="172">
        <v>200</v>
      </c>
      <c r="H741" s="172">
        <v>200</v>
      </c>
      <c r="J741" s="71">
        <f t="shared" si="127"/>
        <v>200</v>
      </c>
      <c r="K741" s="71">
        <f t="shared" si="127"/>
        <v>200</v>
      </c>
      <c r="L741" s="71" t="str">
        <f t="shared" si="128"/>
        <v/>
      </c>
      <c r="M741" s="71" t="str">
        <f t="shared" si="129"/>
        <v/>
      </c>
      <c r="N741" s="71">
        <f t="shared" si="130"/>
        <v>200</v>
      </c>
      <c r="O741" s="71">
        <f t="shared" si="131"/>
        <v>200</v>
      </c>
      <c r="P741" s="71" t="str">
        <f t="shared" si="132"/>
        <v/>
      </c>
      <c r="Q741" s="71" t="str">
        <f t="shared" si="133"/>
        <v/>
      </c>
      <c r="R741" s="71" t="str">
        <f t="shared" si="134"/>
        <v/>
      </c>
      <c r="S741" s="71" t="str">
        <f t="shared" si="135"/>
        <v/>
      </c>
      <c r="T741" s="71" t="str">
        <f t="shared" si="136"/>
        <v/>
      </c>
      <c r="U741" s="71" t="str">
        <f t="shared" si="137"/>
        <v/>
      </c>
      <c r="V741" s="41"/>
      <c r="W741" s="41"/>
    </row>
    <row r="742" spans="4:23" x14ac:dyDescent="0.25">
      <c r="D742" s="18">
        <v>1980</v>
      </c>
      <c r="E742" s="47">
        <f t="shared" si="126"/>
        <v>2</v>
      </c>
      <c r="F742" s="136" t="s">
        <v>742</v>
      </c>
      <c r="G742" s="172">
        <v>200</v>
      </c>
      <c r="H742" s="172">
        <v>200</v>
      </c>
      <c r="J742" s="71">
        <f t="shared" si="127"/>
        <v>200</v>
      </c>
      <c r="K742" s="71">
        <f t="shared" si="127"/>
        <v>200</v>
      </c>
      <c r="L742" s="71" t="str">
        <f t="shared" si="128"/>
        <v/>
      </c>
      <c r="M742" s="71" t="str">
        <f t="shared" si="129"/>
        <v/>
      </c>
      <c r="N742" s="71">
        <f t="shared" si="130"/>
        <v>200</v>
      </c>
      <c r="O742" s="71">
        <f t="shared" si="131"/>
        <v>200</v>
      </c>
      <c r="P742" s="71" t="str">
        <f t="shared" si="132"/>
        <v/>
      </c>
      <c r="Q742" s="71" t="str">
        <f t="shared" si="133"/>
        <v/>
      </c>
      <c r="R742" s="71" t="str">
        <f t="shared" si="134"/>
        <v/>
      </c>
      <c r="S742" s="71" t="str">
        <f t="shared" si="135"/>
        <v/>
      </c>
      <c r="T742" s="71" t="str">
        <f t="shared" si="136"/>
        <v/>
      </c>
      <c r="U742" s="71" t="str">
        <f t="shared" si="137"/>
        <v/>
      </c>
      <c r="V742" s="41"/>
      <c r="W742" s="41"/>
    </row>
    <row r="743" spans="4:23" x14ac:dyDescent="0.25">
      <c r="D743" s="18">
        <v>1980</v>
      </c>
      <c r="E743" s="47">
        <f t="shared" si="126"/>
        <v>2</v>
      </c>
      <c r="F743" s="136" t="s">
        <v>743</v>
      </c>
      <c r="G743" s="172">
        <v>200</v>
      </c>
      <c r="H743" s="172">
        <v>200</v>
      </c>
      <c r="J743" s="71">
        <f t="shared" si="127"/>
        <v>200</v>
      </c>
      <c r="K743" s="71">
        <f t="shared" si="127"/>
        <v>200</v>
      </c>
      <c r="L743" s="71" t="str">
        <f t="shared" si="128"/>
        <v/>
      </c>
      <c r="M743" s="71" t="str">
        <f t="shared" si="129"/>
        <v/>
      </c>
      <c r="N743" s="71">
        <f t="shared" si="130"/>
        <v>200</v>
      </c>
      <c r="O743" s="71">
        <f t="shared" si="131"/>
        <v>200</v>
      </c>
      <c r="P743" s="71" t="str">
        <f t="shared" si="132"/>
        <v/>
      </c>
      <c r="Q743" s="71" t="str">
        <f t="shared" si="133"/>
        <v/>
      </c>
      <c r="R743" s="71" t="str">
        <f t="shared" si="134"/>
        <v/>
      </c>
      <c r="S743" s="71" t="str">
        <f t="shared" si="135"/>
        <v/>
      </c>
      <c r="T743" s="71" t="str">
        <f t="shared" si="136"/>
        <v/>
      </c>
      <c r="U743" s="71" t="str">
        <f t="shared" si="137"/>
        <v/>
      </c>
      <c r="V743" s="41"/>
      <c r="W743" s="41"/>
    </row>
    <row r="744" spans="4:23" x14ac:dyDescent="0.25">
      <c r="D744" s="18">
        <v>1980</v>
      </c>
      <c r="E744" s="47">
        <f t="shared" ref="E744:E807" si="138">INDEX($B$39:$B$121,MATCH($D744,$A$39:$A$121,0),1)</f>
        <v>2</v>
      </c>
      <c r="F744" s="136" t="s">
        <v>744</v>
      </c>
      <c r="G744" s="172">
        <v>200</v>
      </c>
      <c r="H744" s="172">
        <v>200</v>
      </c>
      <c r="J744" s="71">
        <f t="shared" ref="J744:K807" si="139">G744</f>
        <v>200</v>
      </c>
      <c r="K744" s="71">
        <f t="shared" si="139"/>
        <v>200</v>
      </c>
      <c r="L744" s="71" t="str">
        <f t="shared" ref="L744:L807" si="140">IF($E744=L$36,$G744,"")</f>
        <v/>
      </c>
      <c r="M744" s="71" t="str">
        <f t="shared" ref="M744:M807" si="141">IF($E744=M$36,$H744,"")</f>
        <v/>
      </c>
      <c r="N744" s="71">
        <f t="shared" ref="N744:N807" si="142">IF($E744=N$36,$G744,"")</f>
        <v>200</v>
      </c>
      <c r="O744" s="71">
        <f t="shared" ref="O744:O807" si="143">IF($E744=O$36,$H744,"")</f>
        <v>200</v>
      </c>
      <c r="P744" s="71" t="str">
        <f t="shared" ref="P744:P807" si="144">IF($E744=P$36,$G744,"")</f>
        <v/>
      </c>
      <c r="Q744" s="71" t="str">
        <f t="shared" ref="Q744:Q807" si="145">IF($E744=Q$36,$H744,"")</f>
        <v/>
      </c>
      <c r="R744" s="71" t="str">
        <f t="shared" ref="R744:R807" si="146">IF($E744=R$36,$G744,"")</f>
        <v/>
      </c>
      <c r="S744" s="71" t="str">
        <f t="shared" ref="S744:S807" si="147">IF($E744=S$36,$H744,"")</f>
        <v/>
      </c>
      <c r="T744" s="71" t="str">
        <f t="shared" ref="T744:T807" si="148">IF($E744=T$36,$G744,"")</f>
        <v/>
      </c>
      <c r="U744" s="71" t="str">
        <f t="shared" ref="U744:U807" si="149">IF($E744=U$36,$H744,"")</f>
        <v/>
      </c>
      <c r="V744" s="41"/>
      <c r="W744" s="41"/>
    </row>
    <row r="745" spans="4:23" x14ac:dyDescent="0.25">
      <c r="D745" s="18">
        <v>1980</v>
      </c>
      <c r="E745" s="47">
        <f t="shared" si="138"/>
        <v>2</v>
      </c>
      <c r="F745" s="136" t="s">
        <v>745</v>
      </c>
      <c r="G745" s="172">
        <v>200</v>
      </c>
      <c r="H745" s="172">
        <v>200</v>
      </c>
      <c r="J745" s="71">
        <f t="shared" si="139"/>
        <v>200</v>
      </c>
      <c r="K745" s="71">
        <f t="shared" si="139"/>
        <v>200</v>
      </c>
      <c r="L745" s="71" t="str">
        <f t="shared" si="140"/>
        <v/>
      </c>
      <c r="M745" s="71" t="str">
        <f t="shared" si="141"/>
        <v/>
      </c>
      <c r="N745" s="71">
        <f t="shared" si="142"/>
        <v>200</v>
      </c>
      <c r="O745" s="71">
        <f t="shared" si="143"/>
        <v>200</v>
      </c>
      <c r="P745" s="71" t="str">
        <f t="shared" si="144"/>
        <v/>
      </c>
      <c r="Q745" s="71" t="str">
        <f t="shared" si="145"/>
        <v/>
      </c>
      <c r="R745" s="71" t="str">
        <f t="shared" si="146"/>
        <v/>
      </c>
      <c r="S745" s="71" t="str">
        <f t="shared" si="147"/>
        <v/>
      </c>
      <c r="T745" s="71" t="str">
        <f t="shared" si="148"/>
        <v/>
      </c>
      <c r="U745" s="71" t="str">
        <f t="shared" si="149"/>
        <v/>
      </c>
      <c r="V745" s="41"/>
      <c r="W745" s="41"/>
    </row>
    <row r="746" spans="4:23" x14ac:dyDescent="0.25">
      <c r="D746" s="18">
        <v>1980</v>
      </c>
      <c r="E746" s="47">
        <f t="shared" si="138"/>
        <v>2</v>
      </c>
      <c r="F746" s="136" t="s">
        <v>746</v>
      </c>
      <c r="G746" s="172">
        <v>200</v>
      </c>
      <c r="H746" s="172">
        <v>200</v>
      </c>
      <c r="J746" s="71">
        <f t="shared" si="139"/>
        <v>200</v>
      </c>
      <c r="K746" s="71">
        <f t="shared" si="139"/>
        <v>200</v>
      </c>
      <c r="L746" s="71" t="str">
        <f t="shared" si="140"/>
        <v/>
      </c>
      <c r="M746" s="71" t="str">
        <f t="shared" si="141"/>
        <v/>
      </c>
      <c r="N746" s="71">
        <f t="shared" si="142"/>
        <v>200</v>
      </c>
      <c r="O746" s="71">
        <f t="shared" si="143"/>
        <v>200</v>
      </c>
      <c r="P746" s="71" t="str">
        <f t="shared" si="144"/>
        <v/>
      </c>
      <c r="Q746" s="71" t="str">
        <f t="shared" si="145"/>
        <v/>
      </c>
      <c r="R746" s="71" t="str">
        <f t="shared" si="146"/>
        <v/>
      </c>
      <c r="S746" s="71" t="str">
        <f t="shared" si="147"/>
        <v/>
      </c>
      <c r="T746" s="71" t="str">
        <f t="shared" si="148"/>
        <v/>
      </c>
      <c r="U746" s="71" t="str">
        <f t="shared" si="149"/>
        <v/>
      </c>
      <c r="V746" s="41"/>
      <c r="W746" s="41"/>
    </row>
    <row r="747" spans="4:23" x14ac:dyDescent="0.25">
      <c r="D747" s="18">
        <v>1981</v>
      </c>
      <c r="E747" s="47">
        <f t="shared" si="138"/>
        <v>4</v>
      </c>
      <c r="F747" s="136" t="s">
        <v>747</v>
      </c>
      <c r="G747" s="172">
        <v>200</v>
      </c>
      <c r="H747" s="172">
        <v>200</v>
      </c>
      <c r="J747" s="71">
        <f t="shared" si="139"/>
        <v>200</v>
      </c>
      <c r="K747" s="71">
        <f t="shared" si="139"/>
        <v>200</v>
      </c>
      <c r="L747" s="71" t="str">
        <f t="shared" si="140"/>
        <v/>
      </c>
      <c r="M747" s="71" t="str">
        <f t="shared" si="141"/>
        <v/>
      </c>
      <c r="N747" s="71" t="str">
        <f t="shared" si="142"/>
        <v/>
      </c>
      <c r="O747" s="71" t="str">
        <f t="shared" si="143"/>
        <v/>
      </c>
      <c r="P747" s="71" t="str">
        <f t="shared" si="144"/>
        <v/>
      </c>
      <c r="Q747" s="71" t="str">
        <f t="shared" si="145"/>
        <v/>
      </c>
      <c r="R747" s="71">
        <f t="shared" si="146"/>
        <v>200</v>
      </c>
      <c r="S747" s="71">
        <f t="shared" si="147"/>
        <v>200</v>
      </c>
      <c r="T747" s="71" t="str">
        <f t="shared" si="148"/>
        <v/>
      </c>
      <c r="U747" s="71" t="str">
        <f t="shared" si="149"/>
        <v/>
      </c>
      <c r="V747" s="41"/>
      <c r="W747" s="41"/>
    </row>
    <row r="748" spans="4:23" x14ac:dyDescent="0.25">
      <c r="D748" s="18">
        <v>1981</v>
      </c>
      <c r="E748" s="47">
        <f t="shared" si="138"/>
        <v>4</v>
      </c>
      <c r="F748" s="136" t="s">
        <v>748</v>
      </c>
      <c r="G748" s="172">
        <v>200</v>
      </c>
      <c r="H748" s="172">
        <v>200</v>
      </c>
      <c r="J748" s="71">
        <f t="shared" si="139"/>
        <v>200</v>
      </c>
      <c r="K748" s="71">
        <f t="shared" si="139"/>
        <v>200</v>
      </c>
      <c r="L748" s="71" t="str">
        <f t="shared" si="140"/>
        <v/>
      </c>
      <c r="M748" s="71" t="str">
        <f t="shared" si="141"/>
        <v/>
      </c>
      <c r="N748" s="71" t="str">
        <f t="shared" si="142"/>
        <v/>
      </c>
      <c r="O748" s="71" t="str">
        <f t="shared" si="143"/>
        <v/>
      </c>
      <c r="P748" s="71" t="str">
        <f t="shared" si="144"/>
        <v/>
      </c>
      <c r="Q748" s="71" t="str">
        <f t="shared" si="145"/>
        <v/>
      </c>
      <c r="R748" s="71">
        <f t="shared" si="146"/>
        <v>200</v>
      </c>
      <c r="S748" s="71">
        <f t="shared" si="147"/>
        <v>200</v>
      </c>
      <c r="T748" s="71" t="str">
        <f t="shared" si="148"/>
        <v/>
      </c>
      <c r="U748" s="71" t="str">
        <f t="shared" si="149"/>
        <v/>
      </c>
      <c r="V748" s="41"/>
      <c r="W748" s="41"/>
    </row>
    <row r="749" spans="4:23" x14ac:dyDescent="0.25">
      <c r="D749" s="18">
        <v>1981</v>
      </c>
      <c r="E749" s="47">
        <f t="shared" si="138"/>
        <v>4</v>
      </c>
      <c r="F749" s="136" t="s">
        <v>749</v>
      </c>
      <c r="G749" s="172">
        <v>200</v>
      </c>
      <c r="H749" s="172">
        <v>200</v>
      </c>
      <c r="J749" s="71">
        <f t="shared" si="139"/>
        <v>200</v>
      </c>
      <c r="K749" s="71">
        <f t="shared" si="139"/>
        <v>200</v>
      </c>
      <c r="L749" s="71" t="str">
        <f t="shared" si="140"/>
        <v/>
      </c>
      <c r="M749" s="71" t="str">
        <f t="shared" si="141"/>
        <v/>
      </c>
      <c r="N749" s="71" t="str">
        <f t="shared" si="142"/>
        <v/>
      </c>
      <c r="O749" s="71" t="str">
        <f t="shared" si="143"/>
        <v/>
      </c>
      <c r="P749" s="71" t="str">
        <f t="shared" si="144"/>
        <v/>
      </c>
      <c r="Q749" s="71" t="str">
        <f t="shared" si="145"/>
        <v/>
      </c>
      <c r="R749" s="71">
        <f t="shared" si="146"/>
        <v>200</v>
      </c>
      <c r="S749" s="71">
        <f t="shared" si="147"/>
        <v>200</v>
      </c>
      <c r="T749" s="71" t="str">
        <f t="shared" si="148"/>
        <v/>
      </c>
      <c r="U749" s="71" t="str">
        <f t="shared" si="149"/>
        <v/>
      </c>
      <c r="V749" s="41"/>
      <c r="W749" s="41"/>
    </row>
    <row r="750" spans="4:23" x14ac:dyDescent="0.25">
      <c r="D750" s="18">
        <v>1981</v>
      </c>
      <c r="E750" s="47">
        <f t="shared" si="138"/>
        <v>4</v>
      </c>
      <c r="F750" s="136" t="s">
        <v>750</v>
      </c>
      <c r="G750" s="172">
        <v>200</v>
      </c>
      <c r="H750" s="172">
        <v>200</v>
      </c>
      <c r="J750" s="71">
        <f t="shared" si="139"/>
        <v>200</v>
      </c>
      <c r="K750" s="71">
        <f t="shared" si="139"/>
        <v>200</v>
      </c>
      <c r="L750" s="71" t="str">
        <f t="shared" si="140"/>
        <v/>
      </c>
      <c r="M750" s="71" t="str">
        <f t="shared" si="141"/>
        <v/>
      </c>
      <c r="N750" s="71" t="str">
        <f t="shared" si="142"/>
        <v/>
      </c>
      <c r="O750" s="71" t="str">
        <f t="shared" si="143"/>
        <v/>
      </c>
      <c r="P750" s="71" t="str">
        <f t="shared" si="144"/>
        <v/>
      </c>
      <c r="Q750" s="71" t="str">
        <f t="shared" si="145"/>
        <v/>
      </c>
      <c r="R750" s="71">
        <f t="shared" si="146"/>
        <v>200</v>
      </c>
      <c r="S750" s="71">
        <f t="shared" si="147"/>
        <v>200</v>
      </c>
      <c r="T750" s="71" t="str">
        <f t="shared" si="148"/>
        <v/>
      </c>
      <c r="U750" s="71" t="str">
        <f t="shared" si="149"/>
        <v/>
      </c>
      <c r="V750" s="41"/>
      <c r="W750" s="41"/>
    </row>
    <row r="751" spans="4:23" x14ac:dyDescent="0.25">
      <c r="D751" s="18">
        <v>1981</v>
      </c>
      <c r="E751" s="47">
        <f t="shared" si="138"/>
        <v>4</v>
      </c>
      <c r="F751" s="136" t="s">
        <v>751</v>
      </c>
      <c r="G751" s="172">
        <v>200</v>
      </c>
      <c r="H751" s="172">
        <v>200</v>
      </c>
      <c r="J751" s="71">
        <f t="shared" si="139"/>
        <v>200</v>
      </c>
      <c r="K751" s="71">
        <f t="shared" si="139"/>
        <v>200</v>
      </c>
      <c r="L751" s="71" t="str">
        <f t="shared" si="140"/>
        <v/>
      </c>
      <c r="M751" s="71" t="str">
        <f t="shared" si="141"/>
        <v/>
      </c>
      <c r="N751" s="71" t="str">
        <f t="shared" si="142"/>
        <v/>
      </c>
      <c r="O751" s="71" t="str">
        <f t="shared" si="143"/>
        <v/>
      </c>
      <c r="P751" s="71" t="str">
        <f t="shared" si="144"/>
        <v/>
      </c>
      <c r="Q751" s="71" t="str">
        <f t="shared" si="145"/>
        <v/>
      </c>
      <c r="R751" s="71">
        <f t="shared" si="146"/>
        <v>200</v>
      </c>
      <c r="S751" s="71">
        <f t="shared" si="147"/>
        <v>200</v>
      </c>
      <c r="T751" s="71" t="str">
        <f t="shared" si="148"/>
        <v/>
      </c>
      <c r="U751" s="71" t="str">
        <f t="shared" si="149"/>
        <v/>
      </c>
      <c r="V751" s="41"/>
      <c r="W751" s="41"/>
    </row>
    <row r="752" spans="4:23" x14ac:dyDescent="0.25">
      <c r="D752" s="18">
        <v>1981</v>
      </c>
      <c r="E752" s="47">
        <f t="shared" si="138"/>
        <v>4</v>
      </c>
      <c r="F752" s="136" t="s">
        <v>752</v>
      </c>
      <c r="G752" s="172">
        <v>200</v>
      </c>
      <c r="H752" s="172">
        <v>200</v>
      </c>
      <c r="J752" s="71">
        <f t="shared" si="139"/>
        <v>200</v>
      </c>
      <c r="K752" s="71">
        <f t="shared" si="139"/>
        <v>200</v>
      </c>
      <c r="L752" s="71" t="str">
        <f t="shared" si="140"/>
        <v/>
      </c>
      <c r="M752" s="71" t="str">
        <f t="shared" si="141"/>
        <v/>
      </c>
      <c r="N752" s="71" t="str">
        <f t="shared" si="142"/>
        <v/>
      </c>
      <c r="O752" s="71" t="str">
        <f t="shared" si="143"/>
        <v/>
      </c>
      <c r="P752" s="71" t="str">
        <f t="shared" si="144"/>
        <v/>
      </c>
      <c r="Q752" s="71" t="str">
        <f t="shared" si="145"/>
        <v/>
      </c>
      <c r="R752" s="71">
        <f t="shared" si="146"/>
        <v>200</v>
      </c>
      <c r="S752" s="71">
        <f t="shared" si="147"/>
        <v>200</v>
      </c>
      <c r="T752" s="71" t="str">
        <f t="shared" si="148"/>
        <v/>
      </c>
      <c r="U752" s="71" t="str">
        <f t="shared" si="149"/>
        <v/>
      </c>
      <c r="V752" s="41"/>
      <c r="W752" s="41"/>
    </row>
    <row r="753" spans="4:23" x14ac:dyDescent="0.25">
      <c r="D753" s="18">
        <v>1981</v>
      </c>
      <c r="E753" s="47">
        <f t="shared" si="138"/>
        <v>4</v>
      </c>
      <c r="F753" s="136" t="s">
        <v>753</v>
      </c>
      <c r="G753" s="172">
        <v>200</v>
      </c>
      <c r="H753" s="172">
        <v>200</v>
      </c>
      <c r="J753" s="71">
        <f t="shared" si="139"/>
        <v>200</v>
      </c>
      <c r="K753" s="71">
        <f t="shared" si="139"/>
        <v>200</v>
      </c>
      <c r="L753" s="71" t="str">
        <f t="shared" si="140"/>
        <v/>
      </c>
      <c r="M753" s="71" t="str">
        <f t="shared" si="141"/>
        <v/>
      </c>
      <c r="N753" s="71" t="str">
        <f t="shared" si="142"/>
        <v/>
      </c>
      <c r="O753" s="71" t="str">
        <f t="shared" si="143"/>
        <v/>
      </c>
      <c r="P753" s="71" t="str">
        <f t="shared" si="144"/>
        <v/>
      </c>
      <c r="Q753" s="71" t="str">
        <f t="shared" si="145"/>
        <v/>
      </c>
      <c r="R753" s="71">
        <f t="shared" si="146"/>
        <v>200</v>
      </c>
      <c r="S753" s="71">
        <f t="shared" si="147"/>
        <v>200</v>
      </c>
      <c r="T753" s="71" t="str">
        <f t="shared" si="148"/>
        <v/>
      </c>
      <c r="U753" s="71" t="str">
        <f t="shared" si="149"/>
        <v/>
      </c>
      <c r="V753" s="41"/>
      <c r="W753" s="41"/>
    </row>
    <row r="754" spans="4:23" x14ac:dyDescent="0.25">
      <c r="D754" s="18">
        <v>1981</v>
      </c>
      <c r="E754" s="47">
        <f t="shared" si="138"/>
        <v>4</v>
      </c>
      <c r="F754" s="136" t="s">
        <v>754</v>
      </c>
      <c r="G754" s="172">
        <v>200</v>
      </c>
      <c r="H754" s="172">
        <v>200</v>
      </c>
      <c r="J754" s="71">
        <f t="shared" si="139"/>
        <v>200</v>
      </c>
      <c r="K754" s="71">
        <f t="shared" si="139"/>
        <v>200</v>
      </c>
      <c r="L754" s="71" t="str">
        <f t="shared" si="140"/>
        <v/>
      </c>
      <c r="M754" s="71" t="str">
        <f t="shared" si="141"/>
        <v/>
      </c>
      <c r="N754" s="71" t="str">
        <f t="shared" si="142"/>
        <v/>
      </c>
      <c r="O754" s="71" t="str">
        <f t="shared" si="143"/>
        <v/>
      </c>
      <c r="P754" s="71" t="str">
        <f t="shared" si="144"/>
        <v/>
      </c>
      <c r="Q754" s="71" t="str">
        <f t="shared" si="145"/>
        <v/>
      </c>
      <c r="R754" s="71">
        <f t="shared" si="146"/>
        <v>200</v>
      </c>
      <c r="S754" s="71">
        <f t="shared" si="147"/>
        <v>200</v>
      </c>
      <c r="T754" s="71" t="str">
        <f t="shared" si="148"/>
        <v/>
      </c>
      <c r="U754" s="71" t="str">
        <f t="shared" si="149"/>
        <v/>
      </c>
      <c r="V754" s="41"/>
      <c r="W754" s="41"/>
    </row>
    <row r="755" spans="4:23" x14ac:dyDescent="0.25">
      <c r="D755" s="18">
        <v>1981</v>
      </c>
      <c r="E755" s="47">
        <f t="shared" si="138"/>
        <v>4</v>
      </c>
      <c r="F755" s="136" t="s">
        <v>755</v>
      </c>
      <c r="G755" s="172">
        <v>200</v>
      </c>
      <c r="H755" s="172">
        <v>200</v>
      </c>
      <c r="J755" s="71">
        <f t="shared" si="139"/>
        <v>200</v>
      </c>
      <c r="K755" s="71">
        <f t="shared" si="139"/>
        <v>200</v>
      </c>
      <c r="L755" s="71" t="str">
        <f t="shared" si="140"/>
        <v/>
      </c>
      <c r="M755" s="71" t="str">
        <f t="shared" si="141"/>
        <v/>
      </c>
      <c r="N755" s="71" t="str">
        <f t="shared" si="142"/>
        <v/>
      </c>
      <c r="O755" s="71" t="str">
        <f t="shared" si="143"/>
        <v/>
      </c>
      <c r="P755" s="71" t="str">
        <f t="shared" si="144"/>
        <v/>
      </c>
      <c r="Q755" s="71" t="str">
        <f t="shared" si="145"/>
        <v/>
      </c>
      <c r="R755" s="71">
        <f t="shared" si="146"/>
        <v>200</v>
      </c>
      <c r="S755" s="71">
        <f t="shared" si="147"/>
        <v>200</v>
      </c>
      <c r="T755" s="71" t="str">
        <f t="shared" si="148"/>
        <v/>
      </c>
      <c r="U755" s="71" t="str">
        <f t="shared" si="149"/>
        <v/>
      </c>
      <c r="V755" s="41"/>
      <c r="W755" s="41"/>
    </row>
    <row r="756" spans="4:23" x14ac:dyDescent="0.25">
      <c r="D756" s="18">
        <v>1981</v>
      </c>
      <c r="E756" s="47">
        <f t="shared" si="138"/>
        <v>4</v>
      </c>
      <c r="F756" s="136" t="s">
        <v>756</v>
      </c>
      <c r="G756" s="172">
        <v>200</v>
      </c>
      <c r="H756" s="172">
        <v>200</v>
      </c>
      <c r="J756" s="71">
        <f t="shared" si="139"/>
        <v>200</v>
      </c>
      <c r="K756" s="71">
        <f t="shared" si="139"/>
        <v>200</v>
      </c>
      <c r="L756" s="71" t="str">
        <f t="shared" si="140"/>
        <v/>
      </c>
      <c r="M756" s="71" t="str">
        <f t="shared" si="141"/>
        <v/>
      </c>
      <c r="N756" s="71" t="str">
        <f t="shared" si="142"/>
        <v/>
      </c>
      <c r="O756" s="71" t="str">
        <f t="shared" si="143"/>
        <v/>
      </c>
      <c r="P756" s="71" t="str">
        <f t="shared" si="144"/>
        <v/>
      </c>
      <c r="Q756" s="71" t="str">
        <f t="shared" si="145"/>
        <v/>
      </c>
      <c r="R756" s="71">
        <f t="shared" si="146"/>
        <v>200</v>
      </c>
      <c r="S756" s="71">
        <f t="shared" si="147"/>
        <v>200</v>
      </c>
      <c r="T756" s="71" t="str">
        <f t="shared" si="148"/>
        <v/>
      </c>
      <c r="U756" s="71" t="str">
        <f t="shared" si="149"/>
        <v/>
      </c>
      <c r="V756" s="41"/>
      <c r="W756" s="41"/>
    </row>
    <row r="757" spans="4:23" x14ac:dyDescent="0.25">
      <c r="D757" s="18">
        <v>1981</v>
      </c>
      <c r="E757" s="47">
        <f t="shared" si="138"/>
        <v>4</v>
      </c>
      <c r="F757" s="136" t="s">
        <v>757</v>
      </c>
      <c r="G757" s="172">
        <v>200</v>
      </c>
      <c r="H757" s="172">
        <v>200</v>
      </c>
      <c r="J757" s="71">
        <f t="shared" si="139"/>
        <v>200</v>
      </c>
      <c r="K757" s="71">
        <f t="shared" si="139"/>
        <v>200</v>
      </c>
      <c r="L757" s="71" t="str">
        <f t="shared" si="140"/>
        <v/>
      </c>
      <c r="M757" s="71" t="str">
        <f t="shared" si="141"/>
        <v/>
      </c>
      <c r="N757" s="71" t="str">
        <f t="shared" si="142"/>
        <v/>
      </c>
      <c r="O757" s="71" t="str">
        <f t="shared" si="143"/>
        <v/>
      </c>
      <c r="P757" s="71" t="str">
        <f t="shared" si="144"/>
        <v/>
      </c>
      <c r="Q757" s="71" t="str">
        <f t="shared" si="145"/>
        <v/>
      </c>
      <c r="R757" s="71">
        <f t="shared" si="146"/>
        <v>200</v>
      </c>
      <c r="S757" s="71">
        <f t="shared" si="147"/>
        <v>200</v>
      </c>
      <c r="T757" s="71" t="str">
        <f t="shared" si="148"/>
        <v/>
      </c>
      <c r="U757" s="71" t="str">
        <f t="shared" si="149"/>
        <v/>
      </c>
      <c r="V757" s="41"/>
      <c r="W757" s="41"/>
    </row>
    <row r="758" spans="4:23" x14ac:dyDescent="0.25">
      <c r="D758" s="18">
        <v>1981</v>
      </c>
      <c r="E758" s="47">
        <f t="shared" si="138"/>
        <v>4</v>
      </c>
      <c r="F758" s="136" t="s">
        <v>758</v>
      </c>
      <c r="G758" s="172">
        <v>200</v>
      </c>
      <c r="H758" s="172">
        <v>200</v>
      </c>
      <c r="J758" s="71">
        <f t="shared" si="139"/>
        <v>200</v>
      </c>
      <c r="K758" s="71">
        <f t="shared" si="139"/>
        <v>200</v>
      </c>
      <c r="L758" s="71" t="str">
        <f t="shared" si="140"/>
        <v/>
      </c>
      <c r="M758" s="71" t="str">
        <f t="shared" si="141"/>
        <v/>
      </c>
      <c r="N758" s="71" t="str">
        <f t="shared" si="142"/>
        <v/>
      </c>
      <c r="O758" s="71" t="str">
        <f t="shared" si="143"/>
        <v/>
      </c>
      <c r="P758" s="71" t="str">
        <f t="shared" si="144"/>
        <v/>
      </c>
      <c r="Q758" s="71" t="str">
        <f t="shared" si="145"/>
        <v/>
      </c>
      <c r="R758" s="71">
        <f t="shared" si="146"/>
        <v>200</v>
      </c>
      <c r="S758" s="71">
        <f t="shared" si="147"/>
        <v>200</v>
      </c>
      <c r="T758" s="71" t="str">
        <f t="shared" si="148"/>
        <v/>
      </c>
      <c r="U758" s="71" t="str">
        <f t="shared" si="149"/>
        <v/>
      </c>
      <c r="V758" s="41"/>
      <c r="W758" s="41"/>
    </row>
    <row r="759" spans="4:23" x14ac:dyDescent="0.25">
      <c r="D759" s="18">
        <v>1982</v>
      </c>
      <c r="E759" s="47">
        <f t="shared" si="138"/>
        <v>1</v>
      </c>
      <c r="F759" s="136" t="s">
        <v>759</v>
      </c>
      <c r="G759" s="172">
        <v>200</v>
      </c>
      <c r="H759" s="172">
        <v>200</v>
      </c>
      <c r="J759" s="71">
        <f t="shared" si="139"/>
        <v>200</v>
      </c>
      <c r="K759" s="71">
        <f t="shared" si="139"/>
        <v>200</v>
      </c>
      <c r="L759" s="71">
        <f t="shared" si="140"/>
        <v>200</v>
      </c>
      <c r="M759" s="71">
        <f t="shared" si="141"/>
        <v>200</v>
      </c>
      <c r="N759" s="71" t="str">
        <f t="shared" si="142"/>
        <v/>
      </c>
      <c r="O759" s="71" t="str">
        <f t="shared" si="143"/>
        <v/>
      </c>
      <c r="P759" s="71" t="str">
        <f t="shared" si="144"/>
        <v/>
      </c>
      <c r="Q759" s="71" t="str">
        <f t="shared" si="145"/>
        <v/>
      </c>
      <c r="R759" s="71" t="str">
        <f t="shared" si="146"/>
        <v/>
      </c>
      <c r="S759" s="71" t="str">
        <f t="shared" si="147"/>
        <v/>
      </c>
      <c r="T759" s="71" t="str">
        <f t="shared" si="148"/>
        <v/>
      </c>
      <c r="U759" s="71" t="str">
        <f t="shared" si="149"/>
        <v/>
      </c>
      <c r="V759" s="41"/>
      <c r="W759" s="41"/>
    </row>
    <row r="760" spans="4:23" x14ac:dyDescent="0.25">
      <c r="D760" s="18">
        <v>1982</v>
      </c>
      <c r="E760" s="47">
        <f t="shared" si="138"/>
        <v>1</v>
      </c>
      <c r="F760" s="136" t="s">
        <v>760</v>
      </c>
      <c r="G760" s="172">
        <v>200</v>
      </c>
      <c r="H760" s="172">
        <v>200</v>
      </c>
      <c r="J760" s="71">
        <f t="shared" si="139"/>
        <v>200</v>
      </c>
      <c r="K760" s="71">
        <f t="shared" si="139"/>
        <v>200</v>
      </c>
      <c r="L760" s="71">
        <f t="shared" si="140"/>
        <v>200</v>
      </c>
      <c r="M760" s="71">
        <f t="shared" si="141"/>
        <v>200</v>
      </c>
      <c r="N760" s="71" t="str">
        <f t="shared" si="142"/>
        <v/>
      </c>
      <c r="O760" s="71" t="str">
        <f t="shared" si="143"/>
        <v/>
      </c>
      <c r="P760" s="71" t="str">
        <f t="shared" si="144"/>
        <v/>
      </c>
      <c r="Q760" s="71" t="str">
        <f t="shared" si="145"/>
        <v/>
      </c>
      <c r="R760" s="71" t="str">
        <f t="shared" si="146"/>
        <v/>
      </c>
      <c r="S760" s="71" t="str">
        <f t="shared" si="147"/>
        <v/>
      </c>
      <c r="T760" s="71" t="str">
        <f t="shared" si="148"/>
        <v/>
      </c>
      <c r="U760" s="71" t="str">
        <f t="shared" si="149"/>
        <v/>
      </c>
      <c r="V760" s="41"/>
      <c r="W760" s="41"/>
    </row>
    <row r="761" spans="4:23" x14ac:dyDescent="0.25">
      <c r="D761" s="18">
        <v>1982</v>
      </c>
      <c r="E761" s="47">
        <f t="shared" si="138"/>
        <v>1</v>
      </c>
      <c r="F761" s="136" t="s">
        <v>761</v>
      </c>
      <c r="G761" s="172">
        <v>200</v>
      </c>
      <c r="H761" s="172">
        <v>200</v>
      </c>
      <c r="J761" s="71">
        <f t="shared" si="139"/>
        <v>200</v>
      </c>
      <c r="K761" s="71">
        <f t="shared" si="139"/>
        <v>200</v>
      </c>
      <c r="L761" s="71">
        <f t="shared" si="140"/>
        <v>200</v>
      </c>
      <c r="M761" s="71">
        <f t="shared" si="141"/>
        <v>200</v>
      </c>
      <c r="N761" s="71" t="str">
        <f t="shared" si="142"/>
        <v/>
      </c>
      <c r="O761" s="71" t="str">
        <f t="shared" si="143"/>
        <v/>
      </c>
      <c r="P761" s="71" t="str">
        <f t="shared" si="144"/>
        <v/>
      </c>
      <c r="Q761" s="71" t="str">
        <f t="shared" si="145"/>
        <v/>
      </c>
      <c r="R761" s="71" t="str">
        <f t="shared" si="146"/>
        <v/>
      </c>
      <c r="S761" s="71" t="str">
        <f t="shared" si="147"/>
        <v/>
      </c>
      <c r="T761" s="71" t="str">
        <f t="shared" si="148"/>
        <v/>
      </c>
      <c r="U761" s="71" t="str">
        <f t="shared" si="149"/>
        <v/>
      </c>
      <c r="V761" s="41"/>
      <c r="W761" s="41"/>
    </row>
    <row r="762" spans="4:23" x14ac:dyDescent="0.25">
      <c r="D762" s="18">
        <v>1982</v>
      </c>
      <c r="E762" s="47">
        <f t="shared" si="138"/>
        <v>1</v>
      </c>
      <c r="F762" s="136" t="s">
        <v>762</v>
      </c>
      <c r="G762" s="172">
        <v>200</v>
      </c>
      <c r="H762" s="172">
        <v>200</v>
      </c>
      <c r="J762" s="71">
        <f t="shared" si="139"/>
        <v>200</v>
      </c>
      <c r="K762" s="71">
        <f t="shared" si="139"/>
        <v>200</v>
      </c>
      <c r="L762" s="71">
        <f t="shared" si="140"/>
        <v>200</v>
      </c>
      <c r="M762" s="71">
        <f t="shared" si="141"/>
        <v>200</v>
      </c>
      <c r="N762" s="71" t="str">
        <f t="shared" si="142"/>
        <v/>
      </c>
      <c r="O762" s="71" t="str">
        <f t="shared" si="143"/>
        <v/>
      </c>
      <c r="P762" s="71" t="str">
        <f t="shared" si="144"/>
        <v/>
      </c>
      <c r="Q762" s="71" t="str">
        <f t="shared" si="145"/>
        <v/>
      </c>
      <c r="R762" s="71" t="str">
        <f t="shared" si="146"/>
        <v/>
      </c>
      <c r="S762" s="71" t="str">
        <f t="shared" si="147"/>
        <v/>
      </c>
      <c r="T762" s="71" t="str">
        <f t="shared" si="148"/>
        <v/>
      </c>
      <c r="U762" s="71" t="str">
        <f t="shared" si="149"/>
        <v/>
      </c>
      <c r="V762" s="41"/>
      <c r="W762" s="41"/>
    </row>
    <row r="763" spans="4:23" x14ac:dyDescent="0.25">
      <c r="D763" s="18">
        <v>1982</v>
      </c>
      <c r="E763" s="47">
        <f t="shared" si="138"/>
        <v>1</v>
      </c>
      <c r="F763" s="136" t="s">
        <v>763</v>
      </c>
      <c r="G763" s="172">
        <v>200</v>
      </c>
      <c r="H763" s="172">
        <v>200</v>
      </c>
      <c r="J763" s="71">
        <f t="shared" si="139"/>
        <v>200</v>
      </c>
      <c r="K763" s="71">
        <f t="shared" si="139"/>
        <v>200</v>
      </c>
      <c r="L763" s="71">
        <f t="shared" si="140"/>
        <v>200</v>
      </c>
      <c r="M763" s="71">
        <f t="shared" si="141"/>
        <v>200</v>
      </c>
      <c r="N763" s="71" t="str">
        <f t="shared" si="142"/>
        <v/>
      </c>
      <c r="O763" s="71" t="str">
        <f t="shared" si="143"/>
        <v/>
      </c>
      <c r="P763" s="71" t="str">
        <f t="shared" si="144"/>
        <v/>
      </c>
      <c r="Q763" s="71" t="str">
        <f t="shared" si="145"/>
        <v/>
      </c>
      <c r="R763" s="71" t="str">
        <f t="shared" si="146"/>
        <v/>
      </c>
      <c r="S763" s="71" t="str">
        <f t="shared" si="147"/>
        <v/>
      </c>
      <c r="T763" s="71" t="str">
        <f t="shared" si="148"/>
        <v/>
      </c>
      <c r="U763" s="71" t="str">
        <f t="shared" si="149"/>
        <v/>
      </c>
      <c r="V763" s="41"/>
      <c r="W763" s="41"/>
    </row>
    <row r="764" spans="4:23" x14ac:dyDescent="0.25">
      <c r="D764" s="18">
        <v>1982</v>
      </c>
      <c r="E764" s="47">
        <f t="shared" si="138"/>
        <v>1</v>
      </c>
      <c r="F764" s="136" t="s">
        <v>764</v>
      </c>
      <c r="G764" s="172">
        <v>200</v>
      </c>
      <c r="H764" s="172">
        <v>200</v>
      </c>
      <c r="J764" s="71">
        <f t="shared" si="139"/>
        <v>200</v>
      </c>
      <c r="K764" s="71">
        <f t="shared" si="139"/>
        <v>200</v>
      </c>
      <c r="L764" s="71">
        <f t="shared" si="140"/>
        <v>200</v>
      </c>
      <c r="M764" s="71">
        <f t="shared" si="141"/>
        <v>200</v>
      </c>
      <c r="N764" s="71" t="str">
        <f t="shared" si="142"/>
        <v/>
      </c>
      <c r="O764" s="71" t="str">
        <f t="shared" si="143"/>
        <v/>
      </c>
      <c r="P764" s="71" t="str">
        <f t="shared" si="144"/>
        <v/>
      </c>
      <c r="Q764" s="71" t="str">
        <f t="shared" si="145"/>
        <v/>
      </c>
      <c r="R764" s="71" t="str">
        <f t="shared" si="146"/>
        <v/>
      </c>
      <c r="S764" s="71" t="str">
        <f t="shared" si="147"/>
        <v/>
      </c>
      <c r="T764" s="71" t="str">
        <f t="shared" si="148"/>
        <v/>
      </c>
      <c r="U764" s="71" t="str">
        <f t="shared" si="149"/>
        <v/>
      </c>
      <c r="V764" s="41"/>
      <c r="W764" s="41"/>
    </row>
    <row r="765" spans="4:23" x14ac:dyDescent="0.25">
      <c r="D765" s="18">
        <v>1982</v>
      </c>
      <c r="E765" s="47">
        <f t="shared" si="138"/>
        <v>1</v>
      </c>
      <c r="F765" s="136" t="s">
        <v>765</v>
      </c>
      <c r="G765" s="172">
        <v>200</v>
      </c>
      <c r="H765" s="172">
        <v>200</v>
      </c>
      <c r="J765" s="71">
        <f t="shared" si="139"/>
        <v>200</v>
      </c>
      <c r="K765" s="71">
        <f t="shared" si="139"/>
        <v>200</v>
      </c>
      <c r="L765" s="71">
        <f t="shared" si="140"/>
        <v>200</v>
      </c>
      <c r="M765" s="71">
        <f t="shared" si="141"/>
        <v>200</v>
      </c>
      <c r="N765" s="71" t="str">
        <f t="shared" si="142"/>
        <v/>
      </c>
      <c r="O765" s="71" t="str">
        <f t="shared" si="143"/>
        <v/>
      </c>
      <c r="P765" s="71" t="str">
        <f t="shared" si="144"/>
        <v/>
      </c>
      <c r="Q765" s="71" t="str">
        <f t="shared" si="145"/>
        <v/>
      </c>
      <c r="R765" s="71" t="str">
        <f t="shared" si="146"/>
        <v/>
      </c>
      <c r="S765" s="71" t="str">
        <f t="shared" si="147"/>
        <v/>
      </c>
      <c r="T765" s="71" t="str">
        <f t="shared" si="148"/>
        <v/>
      </c>
      <c r="U765" s="71" t="str">
        <f t="shared" si="149"/>
        <v/>
      </c>
      <c r="V765" s="41"/>
      <c r="W765" s="41"/>
    </row>
    <row r="766" spans="4:23" x14ac:dyDescent="0.25">
      <c r="D766" s="18">
        <v>1982</v>
      </c>
      <c r="E766" s="47">
        <f t="shared" si="138"/>
        <v>1</v>
      </c>
      <c r="F766" s="136" t="s">
        <v>766</v>
      </c>
      <c r="G766" s="172">
        <v>200</v>
      </c>
      <c r="H766" s="172">
        <v>200</v>
      </c>
      <c r="J766" s="71">
        <f t="shared" si="139"/>
        <v>200</v>
      </c>
      <c r="K766" s="71">
        <f t="shared" si="139"/>
        <v>200</v>
      </c>
      <c r="L766" s="71">
        <f t="shared" si="140"/>
        <v>200</v>
      </c>
      <c r="M766" s="71">
        <f t="shared" si="141"/>
        <v>200</v>
      </c>
      <c r="N766" s="71" t="str">
        <f t="shared" si="142"/>
        <v/>
      </c>
      <c r="O766" s="71" t="str">
        <f t="shared" si="143"/>
        <v/>
      </c>
      <c r="P766" s="71" t="str">
        <f t="shared" si="144"/>
        <v/>
      </c>
      <c r="Q766" s="71" t="str">
        <f t="shared" si="145"/>
        <v/>
      </c>
      <c r="R766" s="71" t="str">
        <f t="shared" si="146"/>
        <v/>
      </c>
      <c r="S766" s="71" t="str">
        <f t="shared" si="147"/>
        <v/>
      </c>
      <c r="T766" s="71" t="str">
        <f t="shared" si="148"/>
        <v/>
      </c>
      <c r="U766" s="71" t="str">
        <f t="shared" si="149"/>
        <v/>
      </c>
      <c r="V766" s="41"/>
      <c r="W766" s="41"/>
    </row>
    <row r="767" spans="4:23" x14ac:dyDescent="0.25">
      <c r="D767" s="18">
        <v>1982</v>
      </c>
      <c r="E767" s="47">
        <f t="shared" si="138"/>
        <v>1</v>
      </c>
      <c r="F767" s="136" t="s">
        <v>767</v>
      </c>
      <c r="G767" s="172">
        <v>200</v>
      </c>
      <c r="H767" s="172">
        <v>200</v>
      </c>
      <c r="J767" s="71">
        <f t="shared" si="139"/>
        <v>200</v>
      </c>
      <c r="K767" s="71">
        <f t="shared" si="139"/>
        <v>200</v>
      </c>
      <c r="L767" s="71">
        <f t="shared" si="140"/>
        <v>200</v>
      </c>
      <c r="M767" s="71">
        <f t="shared" si="141"/>
        <v>200</v>
      </c>
      <c r="N767" s="71" t="str">
        <f t="shared" si="142"/>
        <v/>
      </c>
      <c r="O767" s="71" t="str">
        <f t="shared" si="143"/>
        <v/>
      </c>
      <c r="P767" s="71" t="str">
        <f t="shared" si="144"/>
        <v/>
      </c>
      <c r="Q767" s="71" t="str">
        <f t="shared" si="145"/>
        <v/>
      </c>
      <c r="R767" s="71" t="str">
        <f t="shared" si="146"/>
        <v/>
      </c>
      <c r="S767" s="71" t="str">
        <f t="shared" si="147"/>
        <v/>
      </c>
      <c r="T767" s="71" t="str">
        <f t="shared" si="148"/>
        <v/>
      </c>
      <c r="U767" s="71" t="str">
        <f t="shared" si="149"/>
        <v/>
      </c>
      <c r="V767" s="41"/>
      <c r="W767" s="41"/>
    </row>
    <row r="768" spans="4:23" x14ac:dyDescent="0.25">
      <c r="D768" s="18">
        <v>1982</v>
      </c>
      <c r="E768" s="47">
        <f t="shared" si="138"/>
        <v>1</v>
      </c>
      <c r="F768" s="136" t="s">
        <v>768</v>
      </c>
      <c r="G768" s="172">
        <v>200</v>
      </c>
      <c r="H768" s="172">
        <v>200</v>
      </c>
      <c r="J768" s="71">
        <f t="shared" si="139"/>
        <v>200</v>
      </c>
      <c r="K768" s="71">
        <f t="shared" si="139"/>
        <v>200</v>
      </c>
      <c r="L768" s="71">
        <f t="shared" si="140"/>
        <v>200</v>
      </c>
      <c r="M768" s="71">
        <f t="shared" si="141"/>
        <v>200</v>
      </c>
      <c r="N768" s="71" t="str">
        <f t="shared" si="142"/>
        <v/>
      </c>
      <c r="O768" s="71" t="str">
        <f t="shared" si="143"/>
        <v/>
      </c>
      <c r="P768" s="71" t="str">
        <f t="shared" si="144"/>
        <v/>
      </c>
      <c r="Q768" s="71" t="str">
        <f t="shared" si="145"/>
        <v/>
      </c>
      <c r="R768" s="71" t="str">
        <f t="shared" si="146"/>
        <v/>
      </c>
      <c r="S768" s="71" t="str">
        <f t="shared" si="147"/>
        <v/>
      </c>
      <c r="T768" s="71" t="str">
        <f t="shared" si="148"/>
        <v/>
      </c>
      <c r="U768" s="71" t="str">
        <f t="shared" si="149"/>
        <v/>
      </c>
      <c r="V768" s="41"/>
      <c r="W768" s="41"/>
    </row>
    <row r="769" spans="4:23" x14ac:dyDescent="0.25">
      <c r="D769" s="18">
        <v>1982</v>
      </c>
      <c r="E769" s="47">
        <f t="shared" si="138"/>
        <v>1</v>
      </c>
      <c r="F769" s="136" t="s">
        <v>769</v>
      </c>
      <c r="G769" s="172">
        <v>200</v>
      </c>
      <c r="H769" s="172">
        <v>200</v>
      </c>
      <c r="J769" s="71">
        <f t="shared" si="139"/>
        <v>200</v>
      </c>
      <c r="K769" s="71">
        <f t="shared" si="139"/>
        <v>200</v>
      </c>
      <c r="L769" s="71">
        <f t="shared" si="140"/>
        <v>200</v>
      </c>
      <c r="M769" s="71">
        <f t="shared" si="141"/>
        <v>200</v>
      </c>
      <c r="N769" s="71" t="str">
        <f t="shared" si="142"/>
        <v/>
      </c>
      <c r="O769" s="71" t="str">
        <f t="shared" si="143"/>
        <v/>
      </c>
      <c r="P769" s="71" t="str">
        <f t="shared" si="144"/>
        <v/>
      </c>
      <c r="Q769" s="71" t="str">
        <f t="shared" si="145"/>
        <v/>
      </c>
      <c r="R769" s="71" t="str">
        <f t="shared" si="146"/>
        <v/>
      </c>
      <c r="S769" s="71" t="str">
        <f t="shared" si="147"/>
        <v/>
      </c>
      <c r="T769" s="71" t="str">
        <f t="shared" si="148"/>
        <v/>
      </c>
      <c r="U769" s="71" t="str">
        <f t="shared" si="149"/>
        <v/>
      </c>
      <c r="V769" s="41"/>
      <c r="W769" s="41"/>
    </row>
    <row r="770" spans="4:23" x14ac:dyDescent="0.25">
      <c r="D770" s="18">
        <v>1982</v>
      </c>
      <c r="E770" s="47">
        <f t="shared" si="138"/>
        <v>1</v>
      </c>
      <c r="F770" s="136" t="s">
        <v>770</v>
      </c>
      <c r="G770" s="172">
        <v>200</v>
      </c>
      <c r="H770" s="172">
        <v>200</v>
      </c>
      <c r="J770" s="71">
        <f t="shared" si="139"/>
        <v>200</v>
      </c>
      <c r="K770" s="71">
        <f t="shared" si="139"/>
        <v>200</v>
      </c>
      <c r="L770" s="71">
        <f t="shared" si="140"/>
        <v>200</v>
      </c>
      <c r="M770" s="71">
        <f t="shared" si="141"/>
        <v>200</v>
      </c>
      <c r="N770" s="71" t="str">
        <f t="shared" si="142"/>
        <v/>
      </c>
      <c r="O770" s="71" t="str">
        <f t="shared" si="143"/>
        <v/>
      </c>
      <c r="P770" s="71" t="str">
        <f t="shared" si="144"/>
        <v/>
      </c>
      <c r="Q770" s="71" t="str">
        <f t="shared" si="145"/>
        <v/>
      </c>
      <c r="R770" s="71" t="str">
        <f t="shared" si="146"/>
        <v/>
      </c>
      <c r="S770" s="71" t="str">
        <f t="shared" si="147"/>
        <v/>
      </c>
      <c r="T770" s="71" t="str">
        <f t="shared" si="148"/>
        <v/>
      </c>
      <c r="U770" s="71" t="str">
        <f t="shared" si="149"/>
        <v/>
      </c>
      <c r="V770" s="41"/>
      <c r="W770" s="41"/>
    </row>
    <row r="771" spans="4:23" x14ac:dyDescent="0.25">
      <c r="D771" s="18">
        <v>1983</v>
      </c>
      <c r="E771" s="47">
        <f t="shared" si="138"/>
        <v>1</v>
      </c>
      <c r="F771" s="136" t="s">
        <v>771</v>
      </c>
      <c r="G771" s="172">
        <v>200</v>
      </c>
      <c r="H771" s="172">
        <v>200</v>
      </c>
      <c r="J771" s="71">
        <f t="shared" si="139"/>
        <v>200</v>
      </c>
      <c r="K771" s="71">
        <f t="shared" si="139"/>
        <v>200</v>
      </c>
      <c r="L771" s="71">
        <f t="shared" si="140"/>
        <v>200</v>
      </c>
      <c r="M771" s="71">
        <f t="shared" si="141"/>
        <v>200</v>
      </c>
      <c r="N771" s="71" t="str">
        <f t="shared" si="142"/>
        <v/>
      </c>
      <c r="O771" s="71" t="str">
        <f t="shared" si="143"/>
        <v/>
      </c>
      <c r="P771" s="71" t="str">
        <f t="shared" si="144"/>
        <v/>
      </c>
      <c r="Q771" s="71" t="str">
        <f t="shared" si="145"/>
        <v/>
      </c>
      <c r="R771" s="71" t="str">
        <f t="shared" si="146"/>
        <v/>
      </c>
      <c r="S771" s="71" t="str">
        <f t="shared" si="147"/>
        <v/>
      </c>
      <c r="T771" s="71" t="str">
        <f t="shared" si="148"/>
        <v/>
      </c>
      <c r="U771" s="71" t="str">
        <f t="shared" si="149"/>
        <v/>
      </c>
      <c r="V771" s="41"/>
      <c r="W771" s="41"/>
    </row>
    <row r="772" spans="4:23" x14ac:dyDescent="0.25">
      <c r="D772" s="18">
        <v>1983</v>
      </c>
      <c r="E772" s="47">
        <f t="shared" si="138"/>
        <v>1</v>
      </c>
      <c r="F772" s="136" t="s">
        <v>772</v>
      </c>
      <c r="G772" s="172">
        <v>200</v>
      </c>
      <c r="H772" s="172">
        <v>200</v>
      </c>
      <c r="J772" s="71">
        <f t="shared" si="139"/>
        <v>200</v>
      </c>
      <c r="K772" s="71">
        <f t="shared" si="139"/>
        <v>200</v>
      </c>
      <c r="L772" s="71">
        <f t="shared" si="140"/>
        <v>200</v>
      </c>
      <c r="M772" s="71">
        <f t="shared" si="141"/>
        <v>200</v>
      </c>
      <c r="N772" s="71" t="str">
        <f t="shared" si="142"/>
        <v/>
      </c>
      <c r="O772" s="71" t="str">
        <f t="shared" si="143"/>
        <v/>
      </c>
      <c r="P772" s="71" t="str">
        <f t="shared" si="144"/>
        <v/>
      </c>
      <c r="Q772" s="71" t="str">
        <f t="shared" si="145"/>
        <v/>
      </c>
      <c r="R772" s="71" t="str">
        <f t="shared" si="146"/>
        <v/>
      </c>
      <c r="S772" s="71" t="str">
        <f t="shared" si="147"/>
        <v/>
      </c>
      <c r="T772" s="71" t="str">
        <f t="shared" si="148"/>
        <v/>
      </c>
      <c r="U772" s="71" t="str">
        <f t="shared" si="149"/>
        <v/>
      </c>
      <c r="V772" s="41"/>
      <c r="W772" s="41"/>
    </row>
    <row r="773" spans="4:23" x14ac:dyDescent="0.25">
      <c r="D773" s="18">
        <v>1983</v>
      </c>
      <c r="E773" s="47">
        <f t="shared" si="138"/>
        <v>1</v>
      </c>
      <c r="F773" s="136" t="s">
        <v>773</v>
      </c>
      <c r="G773" s="172">
        <v>200</v>
      </c>
      <c r="H773" s="172">
        <v>200</v>
      </c>
      <c r="J773" s="71">
        <f t="shared" si="139"/>
        <v>200</v>
      </c>
      <c r="K773" s="71">
        <f t="shared" si="139"/>
        <v>200</v>
      </c>
      <c r="L773" s="71">
        <f t="shared" si="140"/>
        <v>200</v>
      </c>
      <c r="M773" s="71">
        <f t="shared" si="141"/>
        <v>200</v>
      </c>
      <c r="N773" s="71" t="str">
        <f t="shared" si="142"/>
        <v/>
      </c>
      <c r="O773" s="71" t="str">
        <f t="shared" si="143"/>
        <v/>
      </c>
      <c r="P773" s="71" t="str">
        <f t="shared" si="144"/>
        <v/>
      </c>
      <c r="Q773" s="71" t="str">
        <f t="shared" si="145"/>
        <v/>
      </c>
      <c r="R773" s="71" t="str">
        <f t="shared" si="146"/>
        <v/>
      </c>
      <c r="S773" s="71" t="str">
        <f t="shared" si="147"/>
        <v/>
      </c>
      <c r="T773" s="71" t="str">
        <f t="shared" si="148"/>
        <v/>
      </c>
      <c r="U773" s="71" t="str">
        <f t="shared" si="149"/>
        <v/>
      </c>
      <c r="V773" s="41"/>
      <c r="W773" s="41"/>
    </row>
    <row r="774" spans="4:23" x14ac:dyDescent="0.25">
      <c r="D774" s="18">
        <v>1983</v>
      </c>
      <c r="E774" s="47">
        <f t="shared" si="138"/>
        <v>1</v>
      </c>
      <c r="F774" s="136" t="s">
        <v>774</v>
      </c>
      <c r="G774" s="172">
        <v>200</v>
      </c>
      <c r="H774" s="172">
        <v>200</v>
      </c>
      <c r="J774" s="71">
        <f t="shared" si="139"/>
        <v>200</v>
      </c>
      <c r="K774" s="71">
        <f t="shared" si="139"/>
        <v>200</v>
      </c>
      <c r="L774" s="71">
        <f t="shared" si="140"/>
        <v>200</v>
      </c>
      <c r="M774" s="71">
        <f t="shared" si="141"/>
        <v>200</v>
      </c>
      <c r="N774" s="71" t="str">
        <f t="shared" si="142"/>
        <v/>
      </c>
      <c r="O774" s="71" t="str">
        <f t="shared" si="143"/>
        <v/>
      </c>
      <c r="P774" s="71" t="str">
        <f t="shared" si="144"/>
        <v/>
      </c>
      <c r="Q774" s="71" t="str">
        <f t="shared" si="145"/>
        <v/>
      </c>
      <c r="R774" s="71" t="str">
        <f t="shared" si="146"/>
        <v/>
      </c>
      <c r="S774" s="71" t="str">
        <f t="shared" si="147"/>
        <v/>
      </c>
      <c r="T774" s="71" t="str">
        <f t="shared" si="148"/>
        <v/>
      </c>
      <c r="U774" s="71" t="str">
        <f t="shared" si="149"/>
        <v/>
      </c>
      <c r="V774" s="41"/>
      <c r="W774" s="41"/>
    </row>
    <row r="775" spans="4:23" x14ac:dyDescent="0.25">
      <c r="D775" s="18">
        <v>1983</v>
      </c>
      <c r="E775" s="47">
        <f t="shared" si="138"/>
        <v>1</v>
      </c>
      <c r="F775" s="136" t="s">
        <v>775</v>
      </c>
      <c r="G775" s="172">
        <v>200</v>
      </c>
      <c r="H775" s="172">
        <v>200</v>
      </c>
      <c r="J775" s="71">
        <f t="shared" si="139"/>
        <v>200</v>
      </c>
      <c r="K775" s="71">
        <f t="shared" si="139"/>
        <v>200</v>
      </c>
      <c r="L775" s="71">
        <f t="shared" si="140"/>
        <v>200</v>
      </c>
      <c r="M775" s="71">
        <f t="shared" si="141"/>
        <v>200</v>
      </c>
      <c r="N775" s="71" t="str">
        <f t="shared" si="142"/>
        <v/>
      </c>
      <c r="O775" s="71" t="str">
        <f t="shared" si="143"/>
        <v/>
      </c>
      <c r="P775" s="71" t="str">
        <f t="shared" si="144"/>
        <v/>
      </c>
      <c r="Q775" s="71" t="str">
        <f t="shared" si="145"/>
        <v/>
      </c>
      <c r="R775" s="71" t="str">
        <f t="shared" si="146"/>
        <v/>
      </c>
      <c r="S775" s="71" t="str">
        <f t="shared" si="147"/>
        <v/>
      </c>
      <c r="T775" s="71" t="str">
        <f t="shared" si="148"/>
        <v/>
      </c>
      <c r="U775" s="71" t="str">
        <f t="shared" si="149"/>
        <v/>
      </c>
      <c r="V775" s="41"/>
      <c r="W775" s="41"/>
    </row>
    <row r="776" spans="4:23" x14ac:dyDescent="0.25">
      <c r="D776" s="18">
        <v>1983</v>
      </c>
      <c r="E776" s="47">
        <f t="shared" si="138"/>
        <v>1</v>
      </c>
      <c r="F776" s="136" t="s">
        <v>776</v>
      </c>
      <c r="G776" s="172">
        <v>200</v>
      </c>
      <c r="H776" s="172">
        <v>200</v>
      </c>
      <c r="J776" s="71">
        <f t="shared" si="139"/>
        <v>200</v>
      </c>
      <c r="K776" s="71">
        <f t="shared" si="139"/>
        <v>200</v>
      </c>
      <c r="L776" s="71">
        <f t="shared" si="140"/>
        <v>200</v>
      </c>
      <c r="M776" s="71">
        <f t="shared" si="141"/>
        <v>200</v>
      </c>
      <c r="N776" s="71" t="str">
        <f t="shared" si="142"/>
        <v/>
      </c>
      <c r="O776" s="71" t="str">
        <f t="shared" si="143"/>
        <v/>
      </c>
      <c r="P776" s="71" t="str">
        <f t="shared" si="144"/>
        <v/>
      </c>
      <c r="Q776" s="71" t="str">
        <f t="shared" si="145"/>
        <v/>
      </c>
      <c r="R776" s="71" t="str">
        <f t="shared" si="146"/>
        <v/>
      </c>
      <c r="S776" s="71" t="str">
        <f t="shared" si="147"/>
        <v/>
      </c>
      <c r="T776" s="71" t="str">
        <f t="shared" si="148"/>
        <v/>
      </c>
      <c r="U776" s="71" t="str">
        <f t="shared" si="149"/>
        <v/>
      </c>
      <c r="V776" s="41"/>
      <c r="W776" s="41"/>
    </row>
    <row r="777" spans="4:23" x14ac:dyDescent="0.25">
      <c r="D777" s="18">
        <v>1983</v>
      </c>
      <c r="E777" s="47">
        <f t="shared" si="138"/>
        <v>1</v>
      </c>
      <c r="F777" s="136" t="s">
        <v>777</v>
      </c>
      <c r="G777" s="172">
        <v>200</v>
      </c>
      <c r="H777" s="172">
        <v>200</v>
      </c>
      <c r="J777" s="71">
        <f t="shared" si="139"/>
        <v>200</v>
      </c>
      <c r="K777" s="71">
        <f t="shared" si="139"/>
        <v>200</v>
      </c>
      <c r="L777" s="71">
        <f t="shared" si="140"/>
        <v>200</v>
      </c>
      <c r="M777" s="71">
        <f t="shared" si="141"/>
        <v>200</v>
      </c>
      <c r="N777" s="71" t="str">
        <f t="shared" si="142"/>
        <v/>
      </c>
      <c r="O777" s="71" t="str">
        <f t="shared" si="143"/>
        <v/>
      </c>
      <c r="P777" s="71" t="str">
        <f t="shared" si="144"/>
        <v/>
      </c>
      <c r="Q777" s="71" t="str">
        <f t="shared" si="145"/>
        <v/>
      </c>
      <c r="R777" s="71" t="str">
        <f t="shared" si="146"/>
        <v/>
      </c>
      <c r="S777" s="71" t="str">
        <f t="shared" si="147"/>
        <v/>
      </c>
      <c r="T777" s="71" t="str">
        <f t="shared" si="148"/>
        <v/>
      </c>
      <c r="U777" s="71" t="str">
        <f t="shared" si="149"/>
        <v/>
      </c>
      <c r="V777" s="41"/>
      <c r="W777" s="41"/>
    </row>
    <row r="778" spans="4:23" x14ac:dyDescent="0.25">
      <c r="D778" s="18">
        <v>1983</v>
      </c>
      <c r="E778" s="47">
        <f t="shared" si="138"/>
        <v>1</v>
      </c>
      <c r="F778" s="136" t="s">
        <v>778</v>
      </c>
      <c r="G778" s="172">
        <v>200</v>
      </c>
      <c r="H778" s="172">
        <v>200</v>
      </c>
      <c r="J778" s="71">
        <f t="shared" si="139"/>
        <v>200</v>
      </c>
      <c r="K778" s="71">
        <f t="shared" si="139"/>
        <v>200</v>
      </c>
      <c r="L778" s="71">
        <f t="shared" si="140"/>
        <v>200</v>
      </c>
      <c r="M778" s="71">
        <f t="shared" si="141"/>
        <v>200</v>
      </c>
      <c r="N778" s="71" t="str">
        <f t="shared" si="142"/>
        <v/>
      </c>
      <c r="O778" s="71" t="str">
        <f t="shared" si="143"/>
        <v/>
      </c>
      <c r="P778" s="71" t="str">
        <f t="shared" si="144"/>
        <v/>
      </c>
      <c r="Q778" s="71" t="str">
        <f t="shared" si="145"/>
        <v/>
      </c>
      <c r="R778" s="71" t="str">
        <f t="shared" si="146"/>
        <v/>
      </c>
      <c r="S778" s="71" t="str">
        <f t="shared" si="147"/>
        <v/>
      </c>
      <c r="T778" s="71" t="str">
        <f t="shared" si="148"/>
        <v/>
      </c>
      <c r="U778" s="71" t="str">
        <f t="shared" si="149"/>
        <v/>
      </c>
      <c r="V778" s="41"/>
      <c r="W778" s="41"/>
    </row>
    <row r="779" spans="4:23" x14ac:dyDescent="0.25">
      <c r="D779" s="18">
        <v>1983</v>
      </c>
      <c r="E779" s="47">
        <f t="shared" si="138"/>
        <v>1</v>
      </c>
      <c r="F779" s="136" t="s">
        <v>779</v>
      </c>
      <c r="G779" s="172">
        <v>200</v>
      </c>
      <c r="H779" s="172">
        <v>200</v>
      </c>
      <c r="J779" s="71">
        <f t="shared" si="139"/>
        <v>200</v>
      </c>
      <c r="K779" s="71">
        <f t="shared" si="139"/>
        <v>200</v>
      </c>
      <c r="L779" s="71">
        <f t="shared" si="140"/>
        <v>200</v>
      </c>
      <c r="M779" s="71">
        <f t="shared" si="141"/>
        <v>200</v>
      </c>
      <c r="N779" s="71" t="str">
        <f t="shared" si="142"/>
        <v/>
      </c>
      <c r="O779" s="71" t="str">
        <f t="shared" si="143"/>
        <v/>
      </c>
      <c r="P779" s="71" t="str">
        <f t="shared" si="144"/>
        <v/>
      </c>
      <c r="Q779" s="71" t="str">
        <f t="shared" si="145"/>
        <v/>
      </c>
      <c r="R779" s="71" t="str">
        <f t="shared" si="146"/>
        <v/>
      </c>
      <c r="S779" s="71" t="str">
        <f t="shared" si="147"/>
        <v/>
      </c>
      <c r="T779" s="71" t="str">
        <f t="shared" si="148"/>
        <v/>
      </c>
      <c r="U779" s="71" t="str">
        <f t="shared" si="149"/>
        <v/>
      </c>
      <c r="V779" s="41"/>
      <c r="W779" s="41"/>
    </row>
    <row r="780" spans="4:23" x14ac:dyDescent="0.25">
      <c r="D780" s="18">
        <v>1983</v>
      </c>
      <c r="E780" s="47">
        <f t="shared" si="138"/>
        <v>1</v>
      </c>
      <c r="F780" s="136" t="s">
        <v>780</v>
      </c>
      <c r="G780" s="172">
        <v>200</v>
      </c>
      <c r="H780" s="172">
        <v>200</v>
      </c>
      <c r="J780" s="71">
        <f t="shared" si="139"/>
        <v>200</v>
      </c>
      <c r="K780" s="71">
        <f t="shared" si="139"/>
        <v>200</v>
      </c>
      <c r="L780" s="71">
        <f t="shared" si="140"/>
        <v>200</v>
      </c>
      <c r="M780" s="71">
        <f t="shared" si="141"/>
        <v>200</v>
      </c>
      <c r="N780" s="71" t="str">
        <f t="shared" si="142"/>
        <v/>
      </c>
      <c r="O780" s="71" t="str">
        <f t="shared" si="143"/>
        <v/>
      </c>
      <c r="P780" s="71" t="str">
        <f t="shared" si="144"/>
        <v/>
      </c>
      <c r="Q780" s="71" t="str">
        <f t="shared" si="145"/>
        <v/>
      </c>
      <c r="R780" s="71" t="str">
        <f t="shared" si="146"/>
        <v/>
      </c>
      <c r="S780" s="71" t="str">
        <f t="shared" si="147"/>
        <v/>
      </c>
      <c r="T780" s="71" t="str">
        <f t="shared" si="148"/>
        <v/>
      </c>
      <c r="U780" s="71" t="str">
        <f t="shared" si="149"/>
        <v/>
      </c>
      <c r="V780" s="41"/>
      <c r="W780" s="41"/>
    </row>
    <row r="781" spans="4:23" x14ac:dyDescent="0.25">
      <c r="D781" s="18">
        <v>1983</v>
      </c>
      <c r="E781" s="47">
        <f t="shared" si="138"/>
        <v>1</v>
      </c>
      <c r="F781" s="136" t="s">
        <v>781</v>
      </c>
      <c r="G781" s="172">
        <v>200</v>
      </c>
      <c r="H781" s="172">
        <v>200</v>
      </c>
      <c r="J781" s="71">
        <f t="shared" si="139"/>
        <v>200</v>
      </c>
      <c r="K781" s="71">
        <f t="shared" si="139"/>
        <v>200</v>
      </c>
      <c r="L781" s="71">
        <f t="shared" si="140"/>
        <v>200</v>
      </c>
      <c r="M781" s="71">
        <f t="shared" si="141"/>
        <v>200</v>
      </c>
      <c r="N781" s="71" t="str">
        <f t="shared" si="142"/>
        <v/>
      </c>
      <c r="O781" s="71" t="str">
        <f t="shared" si="143"/>
        <v/>
      </c>
      <c r="P781" s="71" t="str">
        <f t="shared" si="144"/>
        <v/>
      </c>
      <c r="Q781" s="71" t="str">
        <f t="shared" si="145"/>
        <v/>
      </c>
      <c r="R781" s="71" t="str">
        <f t="shared" si="146"/>
        <v/>
      </c>
      <c r="S781" s="71" t="str">
        <f t="shared" si="147"/>
        <v/>
      </c>
      <c r="T781" s="71" t="str">
        <f t="shared" si="148"/>
        <v/>
      </c>
      <c r="U781" s="71" t="str">
        <f t="shared" si="149"/>
        <v/>
      </c>
      <c r="V781" s="41"/>
      <c r="W781" s="41"/>
    </row>
    <row r="782" spans="4:23" x14ac:dyDescent="0.25">
      <c r="D782" s="18">
        <v>1983</v>
      </c>
      <c r="E782" s="47">
        <f t="shared" si="138"/>
        <v>1</v>
      </c>
      <c r="F782" s="136" t="s">
        <v>782</v>
      </c>
      <c r="G782" s="172">
        <v>200</v>
      </c>
      <c r="H782" s="172">
        <v>200</v>
      </c>
      <c r="J782" s="71">
        <f t="shared" si="139"/>
        <v>200</v>
      </c>
      <c r="K782" s="71">
        <f t="shared" si="139"/>
        <v>200</v>
      </c>
      <c r="L782" s="71">
        <f t="shared" si="140"/>
        <v>200</v>
      </c>
      <c r="M782" s="71">
        <f t="shared" si="141"/>
        <v>200</v>
      </c>
      <c r="N782" s="71" t="str">
        <f t="shared" si="142"/>
        <v/>
      </c>
      <c r="O782" s="71" t="str">
        <f t="shared" si="143"/>
        <v/>
      </c>
      <c r="P782" s="71" t="str">
        <f t="shared" si="144"/>
        <v/>
      </c>
      <c r="Q782" s="71" t="str">
        <f t="shared" si="145"/>
        <v/>
      </c>
      <c r="R782" s="71" t="str">
        <f t="shared" si="146"/>
        <v/>
      </c>
      <c r="S782" s="71" t="str">
        <f t="shared" si="147"/>
        <v/>
      </c>
      <c r="T782" s="71" t="str">
        <f t="shared" si="148"/>
        <v/>
      </c>
      <c r="U782" s="71" t="str">
        <f t="shared" si="149"/>
        <v/>
      </c>
      <c r="V782" s="41"/>
      <c r="W782" s="41"/>
    </row>
    <row r="783" spans="4:23" x14ac:dyDescent="0.25">
      <c r="D783" s="18">
        <v>1984</v>
      </c>
      <c r="E783" s="47">
        <f t="shared" si="138"/>
        <v>1</v>
      </c>
      <c r="F783" s="136" t="s">
        <v>783</v>
      </c>
      <c r="G783" s="172">
        <v>200</v>
      </c>
      <c r="H783" s="172">
        <v>200</v>
      </c>
      <c r="J783" s="71">
        <f t="shared" si="139"/>
        <v>200</v>
      </c>
      <c r="K783" s="71">
        <f t="shared" si="139"/>
        <v>200</v>
      </c>
      <c r="L783" s="71">
        <f t="shared" si="140"/>
        <v>200</v>
      </c>
      <c r="M783" s="71">
        <f t="shared" si="141"/>
        <v>200</v>
      </c>
      <c r="N783" s="71" t="str">
        <f t="shared" si="142"/>
        <v/>
      </c>
      <c r="O783" s="71" t="str">
        <f t="shared" si="143"/>
        <v/>
      </c>
      <c r="P783" s="71" t="str">
        <f t="shared" si="144"/>
        <v/>
      </c>
      <c r="Q783" s="71" t="str">
        <f t="shared" si="145"/>
        <v/>
      </c>
      <c r="R783" s="71" t="str">
        <f t="shared" si="146"/>
        <v/>
      </c>
      <c r="S783" s="71" t="str">
        <f t="shared" si="147"/>
        <v/>
      </c>
      <c r="T783" s="71" t="str">
        <f t="shared" si="148"/>
        <v/>
      </c>
      <c r="U783" s="71" t="str">
        <f t="shared" si="149"/>
        <v/>
      </c>
      <c r="V783" s="41"/>
      <c r="W783" s="41"/>
    </row>
    <row r="784" spans="4:23" x14ac:dyDescent="0.25">
      <c r="D784" s="18">
        <v>1984</v>
      </c>
      <c r="E784" s="47">
        <f t="shared" si="138"/>
        <v>1</v>
      </c>
      <c r="F784" s="136" t="s">
        <v>784</v>
      </c>
      <c r="G784" s="172">
        <v>200</v>
      </c>
      <c r="H784" s="172">
        <v>200</v>
      </c>
      <c r="J784" s="71">
        <f t="shared" si="139"/>
        <v>200</v>
      </c>
      <c r="K784" s="71">
        <f t="shared" si="139"/>
        <v>200</v>
      </c>
      <c r="L784" s="71">
        <f t="shared" si="140"/>
        <v>200</v>
      </c>
      <c r="M784" s="71">
        <f t="shared" si="141"/>
        <v>200</v>
      </c>
      <c r="N784" s="71" t="str">
        <f t="shared" si="142"/>
        <v/>
      </c>
      <c r="O784" s="71" t="str">
        <f t="shared" si="143"/>
        <v/>
      </c>
      <c r="P784" s="71" t="str">
        <f t="shared" si="144"/>
        <v/>
      </c>
      <c r="Q784" s="71" t="str">
        <f t="shared" si="145"/>
        <v/>
      </c>
      <c r="R784" s="71" t="str">
        <f t="shared" si="146"/>
        <v/>
      </c>
      <c r="S784" s="71" t="str">
        <f t="shared" si="147"/>
        <v/>
      </c>
      <c r="T784" s="71" t="str">
        <f t="shared" si="148"/>
        <v/>
      </c>
      <c r="U784" s="71" t="str">
        <f t="shared" si="149"/>
        <v/>
      </c>
      <c r="V784" s="41"/>
      <c r="W784" s="41"/>
    </row>
    <row r="785" spans="4:23" x14ac:dyDescent="0.25">
      <c r="D785" s="18">
        <v>1984</v>
      </c>
      <c r="E785" s="47">
        <f t="shared" si="138"/>
        <v>1</v>
      </c>
      <c r="F785" s="136" t="s">
        <v>785</v>
      </c>
      <c r="G785" s="172">
        <v>200</v>
      </c>
      <c r="H785" s="172">
        <v>200</v>
      </c>
      <c r="J785" s="71">
        <f t="shared" si="139"/>
        <v>200</v>
      </c>
      <c r="K785" s="71">
        <f t="shared" si="139"/>
        <v>200</v>
      </c>
      <c r="L785" s="71">
        <f t="shared" si="140"/>
        <v>200</v>
      </c>
      <c r="M785" s="71">
        <f t="shared" si="141"/>
        <v>200</v>
      </c>
      <c r="N785" s="71" t="str">
        <f t="shared" si="142"/>
        <v/>
      </c>
      <c r="O785" s="71" t="str">
        <f t="shared" si="143"/>
        <v/>
      </c>
      <c r="P785" s="71" t="str">
        <f t="shared" si="144"/>
        <v/>
      </c>
      <c r="Q785" s="71" t="str">
        <f t="shared" si="145"/>
        <v/>
      </c>
      <c r="R785" s="71" t="str">
        <f t="shared" si="146"/>
        <v/>
      </c>
      <c r="S785" s="71" t="str">
        <f t="shared" si="147"/>
        <v/>
      </c>
      <c r="T785" s="71" t="str">
        <f t="shared" si="148"/>
        <v/>
      </c>
      <c r="U785" s="71" t="str">
        <f t="shared" si="149"/>
        <v/>
      </c>
      <c r="V785" s="41"/>
      <c r="W785" s="41"/>
    </row>
    <row r="786" spans="4:23" x14ac:dyDescent="0.25">
      <c r="D786" s="18">
        <v>1984</v>
      </c>
      <c r="E786" s="47">
        <f t="shared" si="138"/>
        <v>1</v>
      </c>
      <c r="F786" s="136" t="s">
        <v>786</v>
      </c>
      <c r="G786" s="172">
        <v>200</v>
      </c>
      <c r="H786" s="172">
        <v>200</v>
      </c>
      <c r="J786" s="71">
        <f t="shared" si="139"/>
        <v>200</v>
      </c>
      <c r="K786" s="71">
        <f t="shared" si="139"/>
        <v>200</v>
      </c>
      <c r="L786" s="71">
        <f t="shared" si="140"/>
        <v>200</v>
      </c>
      <c r="M786" s="71">
        <f t="shared" si="141"/>
        <v>200</v>
      </c>
      <c r="N786" s="71" t="str">
        <f t="shared" si="142"/>
        <v/>
      </c>
      <c r="O786" s="71" t="str">
        <f t="shared" si="143"/>
        <v/>
      </c>
      <c r="P786" s="71" t="str">
        <f t="shared" si="144"/>
        <v/>
      </c>
      <c r="Q786" s="71" t="str">
        <f t="shared" si="145"/>
        <v/>
      </c>
      <c r="R786" s="71" t="str">
        <f t="shared" si="146"/>
        <v/>
      </c>
      <c r="S786" s="71" t="str">
        <f t="shared" si="147"/>
        <v/>
      </c>
      <c r="T786" s="71" t="str">
        <f t="shared" si="148"/>
        <v/>
      </c>
      <c r="U786" s="71" t="str">
        <f t="shared" si="149"/>
        <v/>
      </c>
      <c r="V786" s="41"/>
      <c r="W786" s="41"/>
    </row>
    <row r="787" spans="4:23" x14ac:dyDescent="0.25">
      <c r="D787" s="18">
        <v>1984</v>
      </c>
      <c r="E787" s="47">
        <f t="shared" si="138"/>
        <v>1</v>
      </c>
      <c r="F787" s="136" t="s">
        <v>787</v>
      </c>
      <c r="G787" s="172">
        <v>200</v>
      </c>
      <c r="H787" s="172">
        <v>200</v>
      </c>
      <c r="J787" s="71">
        <f t="shared" si="139"/>
        <v>200</v>
      </c>
      <c r="K787" s="71">
        <f t="shared" si="139"/>
        <v>200</v>
      </c>
      <c r="L787" s="71">
        <f t="shared" si="140"/>
        <v>200</v>
      </c>
      <c r="M787" s="71">
        <f t="shared" si="141"/>
        <v>200</v>
      </c>
      <c r="N787" s="71" t="str">
        <f t="shared" si="142"/>
        <v/>
      </c>
      <c r="O787" s="71" t="str">
        <f t="shared" si="143"/>
        <v/>
      </c>
      <c r="P787" s="71" t="str">
        <f t="shared" si="144"/>
        <v/>
      </c>
      <c r="Q787" s="71" t="str">
        <f t="shared" si="145"/>
        <v/>
      </c>
      <c r="R787" s="71" t="str">
        <f t="shared" si="146"/>
        <v/>
      </c>
      <c r="S787" s="71" t="str">
        <f t="shared" si="147"/>
        <v/>
      </c>
      <c r="T787" s="71" t="str">
        <f t="shared" si="148"/>
        <v/>
      </c>
      <c r="U787" s="71" t="str">
        <f t="shared" si="149"/>
        <v/>
      </c>
      <c r="V787" s="41"/>
      <c r="W787" s="41"/>
    </row>
    <row r="788" spans="4:23" x14ac:dyDescent="0.25">
      <c r="D788" s="18">
        <v>1984</v>
      </c>
      <c r="E788" s="47">
        <f t="shared" si="138"/>
        <v>1</v>
      </c>
      <c r="F788" s="136" t="s">
        <v>788</v>
      </c>
      <c r="G788" s="172">
        <v>200</v>
      </c>
      <c r="H788" s="172">
        <v>200</v>
      </c>
      <c r="J788" s="71">
        <f t="shared" si="139"/>
        <v>200</v>
      </c>
      <c r="K788" s="71">
        <f t="shared" si="139"/>
        <v>200</v>
      </c>
      <c r="L788" s="71">
        <f t="shared" si="140"/>
        <v>200</v>
      </c>
      <c r="M788" s="71">
        <f t="shared" si="141"/>
        <v>200</v>
      </c>
      <c r="N788" s="71" t="str">
        <f t="shared" si="142"/>
        <v/>
      </c>
      <c r="O788" s="71" t="str">
        <f t="shared" si="143"/>
        <v/>
      </c>
      <c r="P788" s="71" t="str">
        <f t="shared" si="144"/>
        <v/>
      </c>
      <c r="Q788" s="71" t="str">
        <f t="shared" si="145"/>
        <v/>
      </c>
      <c r="R788" s="71" t="str">
        <f t="shared" si="146"/>
        <v/>
      </c>
      <c r="S788" s="71" t="str">
        <f t="shared" si="147"/>
        <v/>
      </c>
      <c r="T788" s="71" t="str">
        <f t="shared" si="148"/>
        <v/>
      </c>
      <c r="U788" s="71" t="str">
        <f t="shared" si="149"/>
        <v/>
      </c>
      <c r="V788" s="41"/>
      <c r="W788" s="41"/>
    </row>
    <row r="789" spans="4:23" x14ac:dyDescent="0.25">
      <c r="D789" s="18">
        <v>1984</v>
      </c>
      <c r="E789" s="47">
        <f t="shared" si="138"/>
        <v>1</v>
      </c>
      <c r="F789" s="136" t="s">
        <v>789</v>
      </c>
      <c r="G789" s="172">
        <v>200</v>
      </c>
      <c r="H789" s="172">
        <v>200</v>
      </c>
      <c r="J789" s="71">
        <f t="shared" si="139"/>
        <v>200</v>
      </c>
      <c r="K789" s="71">
        <f t="shared" si="139"/>
        <v>200</v>
      </c>
      <c r="L789" s="71">
        <f t="shared" si="140"/>
        <v>200</v>
      </c>
      <c r="M789" s="71">
        <f t="shared" si="141"/>
        <v>200</v>
      </c>
      <c r="N789" s="71" t="str">
        <f t="shared" si="142"/>
        <v/>
      </c>
      <c r="O789" s="71" t="str">
        <f t="shared" si="143"/>
        <v/>
      </c>
      <c r="P789" s="71" t="str">
        <f t="shared" si="144"/>
        <v/>
      </c>
      <c r="Q789" s="71" t="str">
        <f t="shared" si="145"/>
        <v/>
      </c>
      <c r="R789" s="71" t="str">
        <f t="shared" si="146"/>
        <v/>
      </c>
      <c r="S789" s="71" t="str">
        <f t="shared" si="147"/>
        <v/>
      </c>
      <c r="T789" s="71" t="str">
        <f t="shared" si="148"/>
        <v/>
      </c>
      <c r="U789" s="71" t="str">
        <f t="shared" si="149"/>
        <v/>
      </c>
      <c r="V789" s="41"/>
      <c r="W789" s="41"/>
    </row>
    <row r="790" spans="4:23" x14ac:dyDescent="0.25">
      <c r="D790" s="18">
        <v>1984</v>
      </c>
      <c r="E790" s="47">
        <f t="shared" si="138"/>
        <v>1</v>
      </c>
      <c r="F790" s="136" t="s">
        <v>790</v>
      </c>
      <c r="G790" s="172">
        <v>200</v>
      </c>
      <c r="H790" s="172">
        <v>200</v>
      </c>
      <c r="J790" s="71">
        <f t="shared" si="139"/>
        <v>200</v>
      </c>
      <c r="K790" s="71">
        <f t="shared" si="139"/>
        <v>200</v>
      </c>
      <c r="L790" s="71">
        <f t="shared" si="140"/>
        <v>200</v>
      </c>
      <c r="M790" s="71">
        <f t="shared" si="141"/>
        <v>200</v>
      </c>
      <c r="N790" s="71" t="str">
        <f t="shared" si="142"/>
        <v/>
      </c>
      <c r="O790" s="71" t="str">
        <f t="shared" si="143"/>
        <v/>
      </c>
      <c r="P790" s="71" t="str">
        <f t="shared" si="144"/>
        <v/>
      </c>
      <c r="Q790" s="71" t="str">
        <f t="shared" si="145"/>
        <v/>
      </c>
      <c r="R790" s="71" t="str">
        <f t="shared" si="146"/>
        <v/>
      </c>
      <c r="S790" s="71" t="str">
        <f t="shared" si="147"/>
        <v/>
      </c>
      <c r="T790" s="71" t="str">
        <f t="shared" si="148"/>
        <v/>
      </c>
      <c r="U790" s="71" t="str">
        <f t="shared" si="149"/>
        <v/>
      </c>
      <c r="V790" s="41"/>
      <c r="W790" s="41"/>
    </row>
    <row r="791" spans="4:23" x14ac:dyDescent="0.25">
      <c r="D791" s="18">
        <v>1984</v>
      </c>
      <c r="E791" s="47">
        <f t="shared" si="138"/>
        <v>1</v>
      </c>
      <c r="F791" s="136" t="s">
        <v>791</v>
      </c>
      <c r="G791" s="172">
        <v>200</v>
      </c>
      <c r="H791" s="172">
        <v>200</v>
      </c>
      <c r="J791" s="71">
        <f t="shared" si="139"/>
        <v>200</v>
      </c>
      <c r="K791" s="71">
        <f t="shared" si="139"/>
        <v>200</v>
      </c>
      <c r="L791" s="71">
        <f t="shared" si="140"/>
        <v>200</v>
      </c>
      <c r="M791" s="71">
        <f t="shared" si="141"/>
        <v>200</v>
      </c>
      <c r="N791" s="71" t="str">
        <f t="shared" si="142"/>
        <v/>
      </c>
      <c r="O791" s="71" t="str">
        <f t="shared" si="143"/>
        <v/>
      </c>
      <c r="P791" s="71" t="str">
        <f t="shared" si="144"/>
        <v/>
      </c>
      <c r="Q791" s="71" t="str">
        <f t="shared" si="145"/>
        <v/>
      </c>
      <c r="R791" s="71" t="str">
        <f t="shared" si="146"/>
        <v/>
      </c>
      <c r="S791" s="71" t="str">
        <f t="shared" si="147"/>
        <v/>
      </c>
      <c r="T791" s="71" t="str">
        <f t="shared" si="148"/>
        <v/>
      </c>
      <c r="U791" s="71" t="str">
        <f t="shared" si="149"/>
        <v/>
      </c>
      <c r="V791" s="41"/>
      <c r="W791" s="41"/>
    </row>
    <row r="792" spans="4:23" x14ac:dyDescent="0.25">
      <c r="D792" s="18">
        <v>1984</v>
      </c>
      <c r="E792" s="47">
        <f t="shared" si="138"/>
        <v>1</v>
      </c>
      <c r="F792" s="136" t="s">
        <v>792</v>
      </c>
      <c r="G792" s="172">
        <v>200</v>
      </c>
      <c r="H792" s="172">
        <v>200</v>
      </c>
      <c r="J792" s="71">
        <f t="shared" si="139"/>
        <v>200</v>
      </c>
      <c r="K792" s="71">
        <f t="shared" si="139"/>
        <v>200</v>
      </c>
      <c r="L792" s="71">
        <f t="shared" si="140"/>
        <v>200</v>
      </c>
      <c r="M792" s="71">
        <f t="shared" si="141"/>
        <v>200</v>
      </c>
      <c r="N792" s="71" t="str">
        <f t="shared" si="142"/>
        <v/>
      </c>
      <c r="O792" s="71" t="str">
        <f t="shared" si="143"/>
        <v/>
      </c>
      <c r="P792" s="71" t="str">
        <f t="shared" si="144"/>
        <v/>
      </c>
      <c r="Q792" s="71" t="str">
        <f t="shared" si="145"/>
        <v/>
      </c>
      <c r="R792" s="71" t="str">
        <f t="shared" si="146"/>
        <v/>
      </c>
      <c r="S792" s="71" t="str">
        <f t="shared" si="147"/>
        <v/>
      </c>
      <c r="T792" s="71" t="str">
        <f t="shared" si="148"/>
        <v/>
      </c>
      <c r="U792" s="71" t="str">
        <f t="shared" si="149"/>
        <v/>
      </c>
      <c r="V792" s="41"/>
      <c r="W792" s="41"/>
    </row>
    <row r="793" spans="4:23" x14ac:dyDescent="0.25">
      <c r="D793" s="18">
        <v>1984</v>
      </c>
      <c r="E793" s="47">
        <f t="shared" si="138"/>
        <v>1</v>
      </c>
      <c r="F793" s="136" t="s">
        <v>793</v>
      </c>
      <c r="G793" s="172">
        <v>200</v>
      </c>
      <c r="H793" s="172">
        <v>200</v>
      </c>
      <c r="J793" s="71">
        <f t="shared" si="139"/>
        <v>200</v>
      </c>
      <c r="K793" s="71">
        <f t="shared" si="139"/>
        <v>200</v>
      </c>
      <c r="L793" s="71">
        <f t="shared" si="140"/>
        <v>200</v>
      </c>
      <c r="M793" s="71">
        <f t="shared" si="141"/>
        <v>200</v>
      </c>
      <c r="N793" s="71" t="str">
        <f t="shared" si="142"/>
        <v/>
      </c>
      <c r="O793" s="71" t="str">
        <f t="shared" si="143"/>
        <v/>
      </c>
      <c r="P793" s="71" t="str">
        <f t="shared" si="144"/>
        <v/>
      </c>
      <c r="Q793" s="71" t="str">
        <f t="shared" si="145"/>
        <v/>
      </c>
      <c r="R793" s="71" t="str">
        <f t="shared" si="146"/>
        <v/>
      </c>
      <c r="S793" s="71" t="str">
        <f t="shared" si="147"/>
        <v/>
      </c>
      <c r="T793" s="71" t="str">
        <f t="shared" si="148"/>
        <v/>
      </c>
      <c r="U793" s="71" t="str">
        <f t="shared" si="149"/>
        <v/>
      </c>
      <c r="V793" s="41"/>
      <c r="W793" s="41"/>
    </row>
    <row r="794" spans="4:23" x14ac:dyDescent="0.25">
      <c r="D794" s="18">
        <v>1984</v>
      </c>
      <c r="E794" s="47">
        <f t="shared" si="138"/>
        <v>1</v>
      </c>
      <c r="F794" s="136" t="s">
        <v>794</v>
      </c>
      <c r="G794" s="172">
        <v>200</v>
      </c>
      <c r="H794" s="172">
        <v>200</v>
      </c>
      <c r="J794" s="71">
        <f t="shared" si="139"/>
        <v>200</v>
      </c>
      <c r="K794" s="71">
        <f t="shared" si="139"/>
        <v>200</v>
      </c>
      <c r="L794" s="71">
        <f t="shared" si="140"/>
        <v>200</v>
      </c>
      <c r="M794" s="71">
        <f t="shared" si="141"/>
        <v>200</v>
      </c>
      <c r="N794" s="71" t="str">
        <f t="shared" si="142"/>
        <v/>
      </c>
      <c r="O794" s="71" t="str">
        <f t="shared" si="143"/>
        <v/>
      </c>
      <c r="P794" s="71" t="str">
        <f t="shared" si="144"/>
        <v/>
      </c>
      <c r="Q794" s="71" t="str">
        <f t="shared" si="145"/>
        <v/>
      </c>
      <c r="R794" s="71" t="str">
        <f t="shared" si="146"/>
        <v/>
      </c>
      <c r="S794" s="71" t="str">
        <f t="shared" si="147"/>
        <v/>
      </c>
      <c r="T794" s="71" t="str">
        <f t="shared" si="148"/>
        <v/>
      </c>
      <c r="U794" s="71" t="str">
        <f t="shared" si="149"/>
        <v/>
      </c>
      <c r="V794" s="41"/>
      <c r="W794" s="41"/>
    </row>
    <row r="795" spans="4:23" x14ac:dyDescent="0.25">
      <c r="D795" s="18">
        <v>1985</v>
      </c>
      <c r="E795" s="47">
        <f t="shared" si="138"/>
        <v>4</v>
      </c>
      <c r="F795" s="136" t="s">
        <v>795</v>
      </c>
      <c r="G795" s="172">
        <v>200</v>
      </c>
      <c r="H795" s="172">
        <v>200</v>
      </c>
      <c r="J795" s="71">
        <f t="shared" si="139"/>
        <v>200</v>
      </c>
      <c r="K795" s="71">
        <f t="shared" si="139"/>
        <v>200</v>
      </c>
      <c r="L795" s="71" t="str">
        <f t="shared" si="140"/>
        <v/>
      </c>
      <c r="M795" s="71" t="str">
        <f t="shared" si="141"/>
        <v/>
      </c>
      <c r="N795" s="71" t="str">
        <f t="shared" si="142"/>
        <v/>
      </c>
      <c r="O795" s="71" t="str">
        <f t="shared" si="143"/>
        <v/>
      </c>
      <c r="P795" s="71" t="str">
        <f t="shared" si="144"/>
        <v/>
      </c>
      <c r="Q795" s="71" t="str">
        <f t="shared" si="145"/>
        <v/>
      </c>
      <c r="R795" s="71">
        <f t="shared" si="146"/>
        <v>200</v>
      </c>
      <c r="S795" s="71">
        <f t="shared" si="147"/>
        <v>200</v>
      </c>
      <c r="T795" s="71" t="str">
        <f t="shared" si="148"/>
        <v/>
      </c>
      <c r="U795" s="71" t="str">
        <f t="shared" si="149"/>
        <v/>
      </c>
      <c r="V795" s="41"/>
      <c r="W795" s="41"/>
    </row>
    <row r="796" spans="4:23" x14ac:dyDescent="0.25">
      <c r="D796" s="18">
        <v>1985</v>
      </c>
      <c r="E796" s="47">
        <f t="shared" si="138"/>
        <v>4</v>
      </c>
      <c r="F796" s="136" t="s">
        <v>796</v>
      </c>
      <c r="G796" s="172">
        <v>200</v>
      </c>
      <c r="H796" s="172">
        <v>200</v>
      </c>
      <c r="J796" s="71">
        <f t="shared" si="139"/>
        <v>200</v>
      </c>
      <c r="K796" s="71">
        <f t="shared" si="139"/>
        <v>200</v>
      </c>
      <c r="L796" s="71" t="str">
        <f t="shared" si="140"/>
        <v/>
      </c>
      <c r="M796" s="71" t="str">
        <f t="shared" si="141"/>
        <v/>
      </c>
      <c r="N796" s="71" t="str">
        <f t="shared" si="142"/>
        <v/>
      </c>
      <c r="O796" s="71" t="str">
        <f t="shared" si="143"/>
        <v/>
      </c>
      <c r="P796" s="71" t="str">
        <f t="shared" si="144"/>
        <v/>
      </c>
      <c r="Q796" s="71" t="str">
        <f t="shared" si="145"/>
        <v/>
      </c>
      <c r="R796" s="71">
        <f t="shared" si="146"/>
        <v>200</v>
      </c>
      <c r="S796" s="71">
        <f t="shared" si="147"/>
        <v>200</v>
      </c>
      <c r="T796" s="71" t="str">
        <f t="shared" si="148"/>
        <v/>
      </c>
      <c r="U796" s="71" t="str">
        <f t="shared" si="149"/>
        <v/>
      </c>
      <c r="V796" s="41"/>
      <c r="W796" s="41"/>
    </row>
    <row r="797" spans="4:23" x14ac:dyDescent="0.25">
      <c r="D797" s="18">
        <v>1985</v>
      </c>
      <c r="E797" s="47">
        <f t="shared" si="138"/>
        <v>4</v>
      </c>
      <c r="F797" s="136" t="s">
        <v>797</v>
      </c>
      <c r="G797" s="172">
        <v>200</v>
      </c>
      <c r="H797" s="172">
        <v>200</v>
      </c>
      <c r="J797" s="71">
        <f t="shared" si="139"/>
        <v>200</v>
      </c>
      <c r="K797" s="71">
        <f t="shared" si="139"/>
        <v>200</v>
      </c>
      <c r="L797" s="71" t="str">
        <f t="shared" si="140"/>
        <v/>
      </c>
      <c r="M797" s="71" t="str">
        <f t="shared" si="141"/>
        <v/>
      </c>
      <c r="N797" s="71" t="str">
        <f t="shared" si="142"/>
        <v/>
      </c>
      <c r="O797" s="71" t="str">
        <f t="shared" si="143"/>
        <v/>
      </c>
      <c r="P797" s="71" t="str">
        <f t="shared" si="144"/>
        <v/>
      </c>
      <c r="Q797" s="71" t="str">
        <f t="shared" si="145"/>
        <v/>
      </c>
      <c r="R797" s="71">
        <f t="shared" si="146"/>
        <v>200</v>
      </c>
      <c r="S797" s="71">
        <f t="shared" si="147"/>
        <v>200</v>
      </c>
      <c r="T797" s="71" t="str">
        <f t="shared" si="148"/>
        <v/>
      </c>
      <c r="U797" s="71" t="str">
        <f t="shared" si="149"/>
        <v/>
      </c>
      <c r="V797" s="41"/>
      <c r="W797" s="41"/>
    </row>
    <row r="798" spans="4:23" x14ac:dyDescent="0.25">
      <c r="D798" s="18">
        <v>1985</v>
      </c>
      <c r="E798" s="47">
        <f t="shared" si="138"/>
        <v>4</v>
      </c>
      <c r="F798" s="136" t="s">
        <v>798</v>
      </c>
      <c r="G798" s="172">
        <v>200</v>
      </c>
      <c r="H798" s="172">
        <v>200</v>
      </c>
      <c r="J798" s="71">
        <f t="shared" si="139"/>
        <v>200</v>
      </c>
      <c r="K798" s="71">
        <f t="shared" si="139"/>
        <v>200</v>
      </c>
      <c r="L798" s="71" t="str">
        <f t="shared" si="140"/>
        <v/>
      </c>
      <c r="M798" s="71" t="str">
        <f t="shared" si="141"/>
        <v/>
      </c>
      <c r="N798" s="71" t="str">
        <f t="shared" si="142"/>
        <v/>
      </c>
      <c r="O798" s="71" t="str">
        <f t="shared" si="143"/>
        <v/>
      </c>
      <c r="P798" s="71" t="str">
        <f t="shared" si="144"/>
        <v/>
      </c>
      <c r="Q798" s="71" t="str">
        <f t="shared" si="145"/>
        <v/>
      </c>
      <c r="R798" s="71">
        <f t="shared" si="146"/>
        <v>200</v>
      </c>
      <c r="S798" s="71">
        <f t="shared" si="147"/>
        <v>200</v>
      </c>
      <c r="T798" s="71" t="str">
        <f t="shared" si="148"/>
        <v/>
      </c>
      <c r="U798" s="71" t="str">
        <f t="shared" si="149"/>
        <v/>
      </c>
      <c r="V798" s="41"/>
      <c r="W798" s="41"/>
    </row>
    <row r="799" spans="4:23" x14ac:dyDescent="0.25">
      <c r="D799" s="18">
        <v>1985</v>
      </c>
      <c r="E799" s="47">
        <f t="shared" si="138"/>
        <v>4</v>
      </c>
      <c r="F799" s="136" t="s">
        <v>799</v>
      </c>
      <c r="G799" s="172">
        <v>200</v>
      </c>
      <c r="H799" s="172">
        <v>200</v>
      </c>
      <c r="J799" s="71">
        <f t="shared" si="139"/>
        <v>200</v>
      </c>
      <c r="K799" s="71">
        <f t="shared" si="139"/>
        <v>200</v>
      </c>
      <c r="L799" s="71" t="str">
        <f t="shared" si="140"/>
        <v/>
      </c>
      <c r="M799" s="71" t="str">
        <f t="shared" si="141"/>
        <v/>
      </c>
      <c r="N799" s="71" t="str">
        <f t="shared" si="142"/>
        <v/>
      </c>
      <c r="O799" s="71" t="str">
        <f t="shared" si="143"/>
        <v/>
      </c>
      <c r="P799" s="71" t="str">
        <f t="shared" si="144"/>
        <v/>
      </c>
      <c r="Q799" s="71" t="str">
        <f t="shared" si="145"/>
        <v/>
      </c>
      <c r="R799" s="71">
        <f t="shared" si="146"/>
        <v>200</v>
      </c>
      <c r="S799" s="71">
        <f t="shared" si="147"/>
        <v>200</v>
      </c>
      <c r="T799" s="71" t="str">
        <f t="shared" si="148"/>
        <v/>
      </c>
      <c r="U799" s="71" t="str">
        <f t="shared" si="149"/>
        <v/>
      </c>
      <c r="V799" s="41"/>
      <c r="W799" s="41"/>
    </row>
    <row r="800" spans="4:23" x14ac:dyDescent="0.25">
      <c r="D800" s="18">
        <v>1985</v>
      </c>
      <c r="E800" s="47">
        <f t="shared" si="138"/>
        <v>4</v>
      </c>
      <c r="F800" s="136" t="s">
        <v>800</v>
      </c>
      <c r="G800" s="172">
        <v>200</v>
      </c>
      <c r="H800" s="172">
        <v>200</v>
      </c>
      <c r="J800" s="71">
        <f t="shared" si="139"/>
        <v>200</v>
      </c>
      <c r="K800" s="71">
        <f t="shared" si="139"/>
        <v>200</v>
      </c>
      <c r="L800" s="71" t="str">
        <f t="shared" si="140"/>
        <v/>
      </c>
      <c r="M800" s="71" t="str">
        <f t="shared" si="141"/>
        <v/>
      </c>
      <c r="N800" s="71" t="str">
        <f t="shared" si="142"/>
        <v/>
      </c>
      <c r="O800" s="71" t="str">
        <f t="shared" si="143"/>
        <v/>
      </c>
      <c r="P800" s="71" t="str">
        <f t="shared" si="144"/>
        <v/>
      </c>
      <c r="Q800" s="71" t="str">
        <f t="shared" si="145"/>
        <v/>
      </c>
      <c r="R800" s="71">
        <f t="shared" si="146"/>
        <v>200</v>
      </c>
      <c r="S800" s="71">
        <f t="shared" si="147"/>
        <v>200</v>
      </c>
      <c r="T800" s="71" t="str">
        <f t="shared" si="148"/>
        <v/>
      </c>
      <c r="U800" s="71" t="str">
        <f t="shared" si="149"/>
        <v/>
      </c>
      <c r="V800" s="41"/>
      <c r="W800" s="41"/>
    </row>
    <row r="801" spans="4:23" x14ac:dyDescent="0.25">
      <c r="D801" s="18">
        <v>1985</v>
      </c>
      <c r="E801" s="47">
        <f t="shared" si="138"/>
        <v>4</v>
      </c>
      <c r="F801" s="136" t="s">
        <v>801</v>
      </c>
      <c r="G801" s="172">
        <v>200</v>
      </c>
      <c r="H801" s="172">
        <v>200</v>
      </c>
      <c r="J801" s="71">
        <f t="shared" si="139"/>
        <v>200</v>
      </c>
      <c r="K801" s="71">
        <f t="shared" si="139"/>
        <v>200</v>
      </c>
      <c r="L801" s="71" t="str">
        <f t="shared" si="140"/>
        <v/>
      </c>
      <c r="M801" s="71" t="str">
        <f t="shared" si="141"/>
        <v/>
      </c>
      <c r="N801" s="71" t="str">
        <f t="shared" si="142"/>
        <v/>
      </c>
      <c r="O801" s="71" t="str">
        <f t="shared" si="143"/>
        <v/>
      </c>
      <c r="P801" s="71" t="str">
        <f t="shared" si="144"/>
        <v/>
      </c>
      <c r="Q801" s="71" t="str">
        <f t="shared" si="145"/>
        <v/>
      </c>
      <c r="R801" s="71">
        <f t="shared" si="146"/>
        <v>200</v>
      </c>
      <c r="S801" s="71">
        <f t="shared" si="147"/>
        <v>200</v>
      </c>
      <c r="T801" s="71" t="str">
        <f t="shared" si="148"/>
        <v/>
      </c>
      <c r="U801" s="71" t="str">
        <f t="shared" si="149"/>
        <v/>
      </c>
      <c r="V801" s="41"/>
      <c r="W801" s="41"/>
    </row>
    <row r="802" spans="4:23" x14ac:dyDescent="0.25">
      <c r="D802" s="18">
        <v>1985</v>
      </c>
      <c r="E802" s="47">
        <f t="shared" si="138"/>
        <v>4</v>
      </c>
      <c r="F802" s="136" t="s">
        <v>802</v>
      </c>
      <c r="G802" s="172">
        <v>200</v>
      </c>
      <c r="H802" s="172">
        <v>200</v>
      </c>
      <c r="J802" s="71">
        <f t="shared" si="139"/>
        <v>200</v>
      </c>
      <c r="K802" s="71">
        <f t="shared" si="139"/>
        <v>200</v>
      </c>
      <c r="L802" s="71" t="str">
        <f t="shared" si="140"/>
        <v/>
      </c>
      <c r="M802" s="71" t="str">
        <f t="shared" si="141"/>
        <v/>
      </c>
      <c r="N802" s="71" t="str">
        <f t="shared" si="142"/>
        <v/>
      </c>
      <c r="O802" s="71" t="str">
        <f t="shared" si="143"/>
        <v/>
      </c>
      <c r="P802" s="71" t="str">
        <f t="shared" si="144"/>
        <v/>
      </c>
      <c r="Q802" s="71" t="str">
        <f t="shared" si="145"/>
        <v/>
      </c>
      <c r="R802" s="71">
        <f t="shared" si="146"/>
        <v>200</v>
      </c>
      <c r="S802" s="71">
        <f t="shared" si="147"/>
        <v>200</v>
      </c>
      <c r="T802" s="71" t="str">
        <f t="shared" si="148"/>
        <v/>
      </c>
      <c r="U802" s="71" t="str">
        <f t="shared" si="149"/>
        <v/>
      </c>
      <c r="V802" s="41"/>
      <c r="W802" s="41"/>
    </row>
    <row r="803" spans="4:23" x14ac:dyDescent="0.25">
      <c r="D803" s="18">
        <v>1985</v>
      </c>
      <c r="E803" s="47">
        <f t="shared" si="138"/>
        <v>4</v>
      </c>
      <c r="F803" s="136" t="s">
        <v>803</v>
      </c>
      <c r="G803" s="172">
        <v>200</v>
      </c>
      <c r="H803" s="172">
        <v>200</v>
      </c>
      <c r="J803" s="71">
        <f t="shared" si="139"/>
        <v>200</v>
      </c>
      <c r="K803" s="71">
        <f t="shared" si="139"/>
        <v>200</v>
      </c>
      <c r="L803" s="71" t="str">
        <f t="shared" si="140"/>
        <v/>
      </c>
      <c r="M803" s="71" t="str">
        <f t="shared" si="141"/>
        <v/>
      </c>
      <c r="N803" s="71" t="str">
        <f t="shared" si="142"/>
        <v/>
      </c>
      <c r="O803" s="71" t="str">
        <f t="shared" si="143"/>
        <v/>
      </c>
      <c r="P803" s="71" t="str">
        <f t="shared" si="144"/>
        <v/>
      </c>
      <c r="Q803" s="71" t="str">
        <f t="shared" si="145"/>
        <v/>
      </c>
      <c r="R803" s="71">
        <f t="shared" si="146"/>
        <v>200</v>
      </c>
      <c r="S803" s="71">
        <f t="shared" si="147"/>
        <v>200</v>
      </c>
      <c r="T803" s="71" t="str">
        <f t="shared" si="148"/>
        <v/>
      </c>
      <c r="U803" s="71" t="str">
        <f t="shared" si="149"/>
        <v/>
      </c>
      <c r="V803" s="41"/>
      <c r="W803" s="41"/>
    </row>
    <row r="804" spans="4:23" x14ac:dyDescent="0.25">
      <c r="D804" s="18">
        <v>1985</v>
      </c>
      <c r="E804" s="47">
        <f t="shared" si="138"/>
        <v>4</v>
      </c>
      <c r="F804" s="136" t="s">
        <v>804</v>
      </c>
      <c r="G804" s="172">
        <v>200</v>
      </c>
      <c r="H804" s="172">
        <v>200</v>
      </c>
      <c r="J804" s="71">
        <f t="shared" si="139"/>
        <v>200</v>
      </c>
      <c r="K804" s="71">
        <f t="shared" si="139"/>
        <v>200</v>
      </c>
      <c r="L804" s="71" t="str">
        <f t="shared" si="140"/>
        <v/>
      </c>
      <c r="M804" s="71" t="str">
        <f t="shared" si="141"/>
        <v/>
      </c>
      <c r="N804" s="71" t="str">
        <f t="shared" si="142"/>
        <v/>
      </c>
      <c r="O804" s="71" t="str">
        <f t="shared" si="143"/>
        <v/>
      </c>
      <c r="P804" s="71" t="str">
        <f t="shared" si="144"/>
        <v/>
      </c>
      <c r="Q804" s="71" t="str">
        <f t="shared" si="145"/>
        <v/>
      </c>
      <c r="R804" s="71">
        <f t="shared" si="146"/>
        <v>200</v>
      </c>
      <c r="S804" s="71">
        <f t="shared" si="147"/>
        <v>200</v>
      </c>
      <c r="T804" s="71" t="str">
        <f t="shared" si="148"/>
        <v/>
      </c>
      <c r="U804" s="71" t="str">
        <f t="shared" si="149"/>
        <v/>
      </c>
      <c r="V804" s="41"/>
      <c r="W804" s="41"/>
    </row>
    <row r="805" spans="4:23" x14ac:dyDescent="0.25">
      <c r="D805" s="18">
        <v>1985</v>
      </c>
      <c r="E805" s="47">
        <f t="shared" si="138"/>
        <v>4</v>
      </c>
      <c r="F805" s="136" t="s">
        <v>805</v>
      </c>
      <c r="G805" s="172">
        <v>200</v>
      </c>
      <c r="H805" s="172">
        <v>200</v>
      </c>
      <c r="J805" s="71">
        <f t="shared" si="139"/>
        <v>200</v>
      </c>
      <c r="K805" s="71">
        <f t="shared" si="139"/>
        <v>200</v>
      </c>
      <c r="L805" s="71" t="str">
        <f t="shared" si="140"/>
        <v/>
      </c>
      <c r="M805" s="71" t="str">
        <f t="shared" si="141"/>
        <v/>
      </c>
      <c r="N805" s="71" t="str">
        <f t="shared" si="142"/>
        <v/>
      </c>
      <c r="O805" s="71" t="str">
        <f t="shared" si="143"/>
        <v/>
      </c>
      <c r="P805" s="71" t="str">
        <f t="shared" si="144"/>
        <v/>
      </c>
      <c r="Q805" s="71" t="str">
        <f t="shared" si="145"/>
        <v/>
      </c>
      <c r="R805" s="71">
        <f t="shared" si="146"/>
        <v>200</v>
      </c>
      <c r="S805" s="71">
        <f t="shared" si="147"/>
        <v>200</v>
      </c>
      <c r="T805" s="71" t="str">
        <f t="shared" si="148"/>
        <v/>
      </c>
      <c r="U805" s="71" t="str">
        <f t="shared" si="149"/>
        <v/>
      </c>
      <c r="V805" s="41"/>
      <c r="W805" s="41"/>
    </row>
    <row r="806" spans="4:23" x14ac:dyDescent="0.25">
      <c r="D806" s="18">
        <v>1985</v>
      </c>
      <c r="E806" s="47">
        <f t="shared" si="138"/>
        <v>4</v>
      </c>
      <c r="F806" s="136" t="s">
        <v>806</v>
      </c>
      <c r="G806" s="172">
        <v>200</v>
      </c>
      <c r="H806" s="172">
        <v>200</v>
      </c>
      <c r="J806" s="71">
        <f t="shared" si="139"/>
        <v>200</v>
      </c>
      <c r="K806" s="71">
        <f t="shared" si="139"/>
        <v>200</v>
      </c>
      <c r="L806" s="71" t="str">
        <f t="shared" si="140"/>
        <v/>
      </c>
      <c r="M806" s="71" t="str">
        <f t="shared" si="141"/>
        <v/>
      </c>
      <c r="N806" s="71" t="str">
        <f t="shared" si="142"/>
        <v/>
      </c>
      <c r="O806" s="71" t="str">
        <f t="shared" si="143"/>
        <v/>
      </c>
      <c r="P806" s="71" t="str">
        <f t="shared" si="144"/>
        <v/>
      </c>
      <c r="Q806" s="71" t="str">
        <f t="shared" si="145"/>
        <v/>
      </c>
      <c r="R806" s="71">
        <f t="shared" si="146"/>
        <v>200</v>
      </c>
      <c r="S806" s="71">
        <f t="shared" si="147"/>
        <v>200</v>
      </c>
      <c r="T806" s="71" t="str">
        <f t="shared" si="148"/>
        <v/>
      </c>
      <c r="U806" s="71" t="str">
        <f t="shared" si="149"/>
        <v/>
      </c>
      <c r="V806" s="41"/>
      <c r="W806" s="41"/>
    </row>
    <row r="807" spans="4:23" x14ac:dyDescent="0.25">
      <c r="D807" s="18">
        <v>1986</v>
      </c>
      <c r="E807" s="47">
        <f t="shared" si="138"/>
        <v>1</v>
      </c>
      <c r="F807" s="136" t="s">
        <v>807</v>
      </c>
      <c r="G807" s="172">
        <v>200</v>
      </c>
      <c r="H807" s="172">
        <v>200</v>
      </c>
      <c r="J807" s="71">
        <f t="shared" si="139"/>
        <v>200</v>
      </c>
      <c r="K807" s="71">
        <f t="shared" si="139"/>
        <v>200</v>
      </c>
      <c r="L807" s="71">
        <f t="shared" si="140"/>
        <v>200</v>
      </c>
      <c r="M807" s="71">
        <f t="shared" si="141"/>
        <v>200</v>
      </c>
      <c r="N807" s="71" t="str">
        <f t="shared" si="142"/>
        <v/>
      </c>
      <c r="O807" s="71" t="str">
        <f t="shared" si="143"/>
        <v/>
      </c>
      <c r="P807" s="71" t="str">
        <f t="shared" si="144"/>
        <v/>
      </c>
      <c r="Q807" s="71" t="str">
        <f t="shared" si="145"/>
        <v/>
      </c>
      <c r="R807" s="71" t="str">
        <f t="shared" si="146"/>
        <v/>
      </c>
      <c r="S807" s="71" t="str">
        <f t="shared" si="147"/>
        <v/>
      </c>
      <c r="T807" s="71" t="str">
        <f t="shared" si="148"/>
        <v/>
      </c>
      <c r="U807" s="71" t="str">
        <f t="shared" si="149"/>
        <v/>
      </c>
      <c r="V807" s="41"/>
      <c r="W807" s="41"/>
    </row>
    <row r="808" spans="4:23" x14ac:dyDescent="0.25">
      <c r="D808" s="18">
        <v>1986</v>
      </c>
      <c r="E808" s="47">
        <f t="shared" ref="E808:E871" si="150">INDEX($B$39:$B$121,MATCH($D808,$A$39:$A$121,0),1)</f>
        <v>1</v>
      </c>
      <c r="F808" s="136" t="s">
        <v>808</v>
      </c>
      <c r="G808" s="172">
        <v>200</v>
      </c>
      <c r="H808" s="172">
        <v>200</v>
      </c>
      <c r="J808" s="71">
        <f t="shared" ref="J808:K871" si="151">G808</f>
        <v>200</v>
      </c>
      <c r="K808" s="71">
        <f t="shared" si="151"/>
        <v>200</v>
      </c>
      <c r="L808" s="71">
        <f t="shared" ref="L808:L871" si="152">IF($E808=L$36,$G808,"")</f>
        <v>200</v>
      </c>
      <c r="M808" s="71">
        <f t="shared" ref="M808:M871" si="153">IF($E808=M$36,$H808,"")</f>
        <v>200</v>
      </c>
      <c r="N808" s="71" t="str">
        <f t="shared" ref="N808:N871" si="154">IF($E808=N$36,$G808,"")</f>
        <v/>
      </c>
      <c r="O808" s="71" t="str">
        <f t="shared" ref="O808:O871" si="155">IF($E808=O$36,$H808,"")</f>
        <v/>
      </c>
      <c r="P808" s="71" t="str">
        <f t="shared" ref="P808:P871" si="156">IF($E808=P$36,$G808,"")</f>
        <v/>
      </c>
      <c r="Q808" s="71" t="str">
        <f t="shared" ref="Q808:Q871" si="157">IF($E808=Q$36,$H808,"")</f>
        <v/>
      </c>
      <c r="R808" s="71" t="str">
        <f t="shared" ref="R808:R871" si="158">IF($E808=R$36,$G808,"")</f>
        <v/>
      </c>
      <c r="S808" s="71" t="str">
        <f t="shared" ref="S808:S871" si="159">IF($E808=S$36,$H808,"")</f>
        <v/>
      </c>
      <c r="T808" s="71" t="str">
        <f t="shared" ref="T808:T871" si="160">IF($E808=T$36,$G808,"")</f>
        <v/>
      </c>
      <c r="U808" s="71" t="str">
        <f t="shared" ref="U808:U871" si="161">IF($E808=U$36,$H808,"")</f>
        <v/>
      </c>
      <c r="V808" s="41"/>
      <c r="W808" s="41"/>
    </row>
    <row r="809" spans="4:23" x14ac:dyDescent="0.25">
      <c r="D809" s="18">
        <v>1986</v>
      </c>
      <c r="E809" s="47">
        <f t="shared" si="150"/>
        <v>1</v>
      </c>
      <c r="F809" s="136" t="s">
        <v>809</v>
      </c>
      <c r="G809" s="172">
        <v>200</v>
      </c>
      <c r="H809" s="172">
        <v>200</v>
      </c>
      <c r="J809" s="71">
        <f t="shared" si="151"/>
        <v>200</v>
      </c>
      <c r="K809" s="71">
        <f t="shared" si="151"/>
        <v>200</v>
      </c>
      <c r="L809" s="71">
        <f t="shared" si="152"/>
        <v>200</v>
      </c>
      <c r="M809" s="71">
        <f t="shared" si="153"/>
        <v>200</v>
      </c>
      <c r="N809" s="71" t="str">
        <f t="shared" si="154"/>
        <v/>
      </c>
      <c r="O809" s="71" t="str">
        <f t="shared" si="155"/>
        <v/>
      </c>
      <c r="P809" s="71" t="str">
        <f t="shared" si="156"/>
        <v/>
      </c>
      <c r="Q809" s="71" t="str">
        <f t="shared" si="157"/>
        <v/>
      </c>
      <c r="R809" s="71" t="str">
        <f t="shared" si="158"/>
        <v/>
      </c>
      <c r="S809" s="71" t="str">
        <f t="shared" si="159"/>
        <v/>
      </c>
      <c r="T809" s="71" t="str">
        <f t="shared" si="160"/>
        <v/>
      </c>
      <c r="U809" s="71" t="str">
        <f t="shared" si="161"/>
        <v/>
      </c>
      <c r="V809" s="41"/>
      <c r="W809" s="41"/>
    </row>
    <row r="810" spans="4:23" x14ac:dyDescent="0.25">
      <c r="D810" s="18">
        <v>1986</v>
      </c>
      <c r="E810" s="47">
        <f t="shared" si="150"/>
        <v>1</v>
      </c>
      <c r="F810" s="136" t="s">
        <v>810</v>
      </c>
      <c r="G810" s="172">
        <v>200</v>
      </c>
      <c r="H810" s="172">
        <v>200</v>
      </c>
      <c r="J810" s="71">
        <f t="shared" si="151"/>
        <v>200</v>
      </c>
      <c r="K810" s="71">
        <f t="shared" si="151"/>
        <v>200</v>
      </c>
      <c r="L810" s="71">
        <f t="shared" si="152"/>
        <v>200</v>
      </c>
      <c r="M810" s="71">
        <f t="shared" si="153"/>
        <v>200</v>
      </c>
      <c r="N810" s="71" t="str">
        <f t="shared" si="154"/>
        <v/>
      </c>
      <c r="O810" s="71" t="str">
        <f t="shared" si="155"/>
        <v/>
      </c>
      <c r="P810" s="71" t="str">
        <f t="shared" si="156"/>
        <v/>
      </c>
      <c r="Q810" s="71" t="str">
        <f t="shared" si="157"/>
        <v/>
      </c>
      <c r="R810" s="71" t="str">
        <f t="shared" si="158"/>
        <v/>
      </c>
      <c r="S810" s="71" t="str">
        <f t="shared" si="159"/>
        <v/>
      </c>
      <c r="T810" s="71" t="str">
        <f t="shared" si="160"/>
        <v/>
      </c>
      <c r="U810" s="71" t="str">
        <f t="shared" si="161"/>
        <v/>
      </c>
      <c r="V810" s="41"/>
      <c r="W810" s="41"/>
    </row>
    <row r="811" spans="4:23" x14ac:dyDescent="0.25">
      <c r="D811" s="18">
        <v>1986</v>
      </c>
      <c r="E811" s="47">
        <f t="shared" si="150"/>
        <v>1</v>
      </c>
      <c r="F811" s="136" t="s">
        <v>811</v>
      </c>
      <c r="G811" s="172">
        <v>200</v>
      </c>
      <c r="H811" s="172">
        <v>200</v>
      </c>
      <c r="J811" s="71">
        <f t="shared" si="151"/>
        <v>200</v>
      </c>
      <c r="K811" s="71">
        <f t="shared" si="151"/>
        <v>200</v>
      </c>
      <c r="L811" s="71">
        <f t="shared" si="152"/>
        <v>200</v>
      </c>
      <c r="M811" s="71">
        <f t="shared" si="153"/>
        <v>200</v>
      </c>
      <c r="N811" s="71" t="str">
        <f t="shared" si="154"/>
        <v/>
      </c>
      <c r="O811" s="71" t="str">
        <f t="shared" si="155"/>
        <v/>
      </c>
      <c r="P811" s="71" t="str">
        <f t="shared" si="156"/>
        <v/>
      </c>
      <c r="Q811" s="71" t="str">
        <f t="shared" si="157"/>
        <v/>
      </c>
      <c r="R811" s="71" t="str">
        <f t="shared" si="158"/>
        <v/>
      </c>
      <c r="S811" s="71" t="str">
        <f t="shared" si="159"/>
        <v/>
      </c>
      <c r="T811" s="71" t="str">
        <f t="shared" si="160"/>
        <v/>
      </c>
      <c r="U811" s="71" t="str">
        <f t="shared" si="161"/>
        <v/>
      </c>
      <c r="V811" s="41"/>
      <c r="W811" s="41"/>
    </row>
    <row r="812" spans="4:23" x14ac:dyDescent="0.25">
      <c r="D812" s="18">
        <v>1986</v>
      </c>
      <c r="E812" s="47">
        <f t="shared" si="150"/>
        <v>1</v>
      </c>
      <c r="F812" s="136" t="s">
        <v>812</v>
      </c>
      <c r="G812" s="172">
        <v>200</v>
      </c>
      <c r="H812" s="172">
        <v>200</v>
      </c>
      <c r="J812" s="71">
        <f t="shared" si="151"/>
        <v>200</v>
      </c>
      <c r="K812" s="71">
        <f t="shared" si="151"/>
        <v>200</v>
      </c>
      <c r="L812" s="71">
        <f t="shared" si="152"/>
        <v>200</v>
      </c>
      <c r="M812" s="71">
        <f t="shared" si="153"/>
        <v>200</v>
      </c>
      <c r="N812" s="71" t="str">
        <f t="shared" si="154"/>
        <v/>
      </c>
      <c r="O812" s="71" t="str">
        <f t="shared" si="155"/>
        <v/>
      </c>
      <c r="P812" s="71" t="str">
        <f t="shared" si="156"/>
        <v/>
      </c>
      <c r="Q812" s="71" t="str">
        <f t="shared" si="157"/>
        <v/>
      </c>
      <c r="R812" s="71" t="str">
        <f t="shared" si="158"/>
        <v/>
      </c>
      <c r="S812" s="71" t="str">
        <f t="shared" si="159"/>
        <v/>
      </c>
      <c r="T812" s="71" t="str">
        <f t="shared" si="160"/>
        <v/>
      </c>
      <c r="U812" s="71" t="str">
        <f t="shared" si="161"/>
        <v/>
      </c>
      <c r="V812" s="41"/>
      <c r="W812" s="41"/>
    </row>
    <row r="813" spans="4:23" x14ac:dyDescent="0.25">
      <c r="D813" s="18">
        <v>1986</v>
      </c>
      <c r="E813" s="47">
        <f t="shared" si="150"/>
        <v>1</v>
      </c>
      <c r="F813" s="136" t="s">
        <v>813</v>
      </c>
      <c r="G813" s="172">
        <v>200</v>
      </c>
      <c r="H813" s="172">
        <v>200</v>
      </c>
      <c r="J813" s="71">
        <f t="shared" si="151"/>
        <v>200</v>
      </c>
      <c r="K813" s="71">
        <f t="shared" si="151"/>
        <v>200</v>
      </c>
      <c r="L813" s="71">
        <f t="shared" si="152"/>
        <v>200</v>
      </c>
      <c r="M813" s="71">
        <f t="shared" si="153"/>
        <v>200</v>
      </c>
      <c r="N813" s="71" t="str">
        <f t="shared" si="154"/>
        <v/>
      </c>
      <c r="O813" s="71" t="str">
        <f t="shared" si="155"/>
        <v/>
      </c>
      <c r="P813" s="71" t="str">
        <f t="shared" si="156"/>
        <v/>
      </c>
      <c r="Q813" s="71" t="str">
        <f t="shared" si="157"/>
        <v/>
      </c>
      <c r="R813" s="71" t="str">
        <f t="shared" si="158"/>
        <v/>
      </c>
      <c r="S813" s="71" t="str">
        <f t="shared" si="159"/>
        <v/>
      </c>
      <c r="T813" s="71" t="str">
        <f t="shared" si="160"/>
        <v/>
      </c>
      <c r="U813" s="71" t="str">
        <f t="shared" si="161"/>
        <v/>
      </c>
      <c r="V813" s="41"/>
      <c r="W813" s="41"/>
    </row>
    <row r="814" spans="4:23" x14ac:dyDescent="0.25">
      <c r="D814" s="18">
        <v>1986</v>
      </c>
      <c r="E814" s="47">
        <f t="shared" si="150"/>
        <v>1</v>
      </c>
      <c r="F814" s="136" t="s">
        <v>814</v>
      </c>
      <c r="G814" s="172">
        <v>200</v>
      </c>
      <c r="H814" s="172">
        <v>200</v>
      </c>
      <c r="J814" s="71">
        <f t="shared" si="151"/>
        <v>200</v>
      </c>
      <c r="K814" s="71">
        <f t="shared" si="151"/>
        <v>200</v>
      </c>
      <c r="L814" s="71">
        <f t="shared" si="152"/>
        <v>200</v>
      </c>
      <c r="M814" s="71">
        <f t="shared" si="153"/>
        <v>200</v>
      </c>
      <c r="N814" s="71" t="str">
        <f t="shared" si="154"/>
        <v/>
      </c>
      <c r="O814" s="71" t="str">
        <f t="shared" si="155"/>
        <v/>
      </c>
      <c r="P814" s="71" t="str">
        <f t="shared" si="156"/>
        <v/>
      </c>
      <c r="Q814" s="71" t="str">
        <f t="shared" si="157"/>
        <v/>
      </c>
      <c r="R814" s="71" t="str">
        <f t="shared" si="158"/>
        <v/>
      </c>
      <c r="S814" s="71" t="str">
        <f t="shared" si="159"/>
        <v/>
      </c>
      <c r="T814" s="71" t="str">
        <f t="shared" si="160"/>
        <v/>
      </c>
      <c r="U814" s="71" t="str">
        <f t="shared" si="161"/>
        <v/>
      </c>
      <c r="V814" s="41"/>
      <c r="W814" s="41"/>
    </row>
    <row r="815" spans="4:23" x14ac:dyDescent="0.25">
      <c r="D815" s="18">
        <v>1986</v>
      </c>
      <c r="E815" s="47">
        <f t="shared" si="150"/>
        <v>1</v>
      </c>
      <c r="F815" s="136" t="s">
        <v>815</v>
      </c>
      <c r="G815" s="172">
        <v>200</v>
      </c>
      <c r="H815" s="172">
        <v>200</v>
      </c>
      <c r="J815" s="71">
        <f t="shared" si="151"/>
        <v>200</v>
      </c>
      <c r="K815" s="71">
        <f t="shared" si="151"/>
        <v>200</v>
      </c>
      <c r="L815" s="71">
        <f t="shared" si="152"/>
        <v>200</v>
      </c>
      <c r="M815" s="71">
        <f t="shared" si="153"/>
        <v>200</v>
      </c>
      <c r="N815" s="71" t="str">
        <f t="shared" si="154"/>
        <v/>
      </c>
      <c r="O815" s="71" t="str">
        <f t="shared" si="155"/>
        <v/>
      </c>
      <c r="P815" s="71" t="str">
        <f t="shared" si="156"/>
        <v/>
      </c>
      <c r="Q815" s="71" t="str">
        <f t="shared" si="157"/>
        <v/>
      </c>
      <c r="R815" s="71" t="str">
        <f t="shared" si="158"/>
        <v/>
      </c>
      <c r="S815" s="71" t="str">
        <f t="shared" si="159"/>
        <v/>
      </c>
      <c r="T815" s="71" t="str">
        <f t="shared" si="160"/>
        <v/>
      </c>
      <c r="U815" s="71" t="str">
        <f t="shared" si="161"/>
        <v/>
      </c>
      <c r="V815" s="41"/>
      <c r="W815" s="41"/>
    </row>
    <row r="816" spans="4:23" x14ac:dyDescent="0.25">
      <c r="D816" s="18">
        <v>1986</v>
      </c>
      <c r="E816" s="47">
        <f t="shared" si="150"/>
        <v>1</v>
      </c>
      <c r="F816" s="136" t="s">
        <v>816</v>
      </c>
      <c r="G816" s="172">
        <v>200</v>
      </c>
      <c r="H816" s="172">
        <v>200</v>
      </c>
      <c r="J816" s="71">
        <f t="shared" si="151"/>
        <v>200</v>
      </c>
      <c r="K816" s="71">
        <f t="shared" si="151"/>
        <v>200</v>
      </c>
      <c r="L816" s="71">
        <f t="shared" si="152"/>
        <v>200</v>
      </c>
      <c r="M816" s="71">
        <f t="shared" si="153"/>
        <v>200</v>
      </c>
      <c r="N816" s="71" t="str">
        <f t="shared" si="154"/>
        <v/>
      </c>
      <c r="O816" s="71" t="str">
        <f t="shared" si="155"/>
        <v/>
      </c>
      <c r="P816" s="71" t="str">
        <f t="shared" si="156"/>
        <v/>
      </c>
      <c r="Q816" s="71" t="str">
        <f t="shared" si="157"/>
        <v/>
      </c>
      <c r="R816" s="71" t="str">
        <f t="shared" si="158"/>
        <v/>
      </c>
      <c r="S816" s="71" t="str">
        <f t="shared" si="159"/>
        <v/>
      </c>
      <c r="T816" s="71" t="str">
        <f t="shared" si="160"/>
        <v/>
      </c>
      <c r="U816" s="71" t="str">
        <f t="shared" si="161"/>
        <v/>
      </c>
      <c r="V816" s="41"/>
      <c r="W816" s="41"/>
    </row>
    <row r="817" spans="4:23" x14ac:dyDescent="0.25">
      <c r="D817" s="18">
        <v>1986</v>
      </c>
      <c r="E817" s="47">
        <f t="shared" si="150"/>
        <v>1</v>
      </c>
      <c r="F817" s="136" t="s">
        <v>817</v>
      </c>
      <c r="G817" s="172">
        <v>200</v>
      </c>
      <c r="H817" s="172">
        <v>200</v>
      </c>
      <c r="J817" s="71">
        <f t="shared" si="151"/>
        <v>200</v>
      </c>
      <c r="K817" s="71">
        <f t="shared" si="151"/>
        <v>200</v>
      </c>
      <c r="L817" s="71">
        <f t="shared" si="152"/>
        <v>200</v>
      </c>
      <c r="M817" s="71">
        <f t="shared" si="153"/>
        <v>200</v>
      </c>
      <c r="N817" s="71" t="str">
        <f t="shared" si="154"/>
        <v/>
      </c>
      <c r="O817" s="71" t="str">
        <f t="shared" si="155"/>
        <v/>
      </c>
      <c r="P817" s="71" t="str">
        <f t="shared" si="156"/>
        <v/>
      </c>
      <c r="Q817" s="71" t="str">
        <f t="shared" si="157"/>
        <v/>
      </c>
      <c r="R817" s="71" t="str">
        <f t="shared" si="158"/>
        <v/>
      </c>
      <c r="S817" s="71" t="str">
        <f t="shared" si="159"/>
        <v/>
      </c>
      <c r="T817" s="71" t="str">
        <f t="shared" si="160"/>
        <v/>
      </c>
      <c r="U817" s="71" t="str">
        <f t="shared" si="161"/>
        <v/>
      </c>
      <c r="V817" s="41"/>
      <c r="W817" s="41"/>
    </row>
    <row r="818" spans="4:23" x14ac:dyDescent="0.25">
      <c r="D818" s="18">
        <v>1986</v>
      </c>
      <c r="E818" s="47">
        <f t="shared" si="150"/>
        <v>1</v>
      </c>
      <c r="F818" s="136" t="s">
        <v>818</v>
      </c>
      <c r="G818" s="172">
        <v>200</v>
      </c>
      <c r="H818" s="172">
        <v>200</v>
      </c>
      <c r="J818" s="71">
        <f t="shared" si="151"/>
        <v>200</v>
      </c>
      <c r="K818" s="71">
        <f t="shared" si="151"/>
        <v>200</v>
      </c>
      <c r="L818" s="71">
        <f t="shared" si="152"/>
        <v>200</v>
      </c>
      <c r="M818" s="71">
        <f t="shared" si="153"/>
        <v>200</v>
      </c>
      <c r="N818" s="71" t="str">
        <f t="shared" si="154"/>
        <v/>
      </c>
      <c r="O818" s="71" t="str">
        <f t="shared" si="155"/>
        <v/>
      </c>
      <c r="P818" s="71" t="str">
        <f t="shared" si="156"/>
        <v/>
      </c>
      <c r="Q818" s="71" t="str">
        <f t="shared" si="157"/>
        <v/>
      </c>
      <c r="R818" s="71" t="str">
        <f t="shared" si="158"/>
        <v/>
      </c>
      <c r="S818" s="71" t="str">
        <f t="shared" si="159"/>
        <v/>
      </c>
      <c r="T818" s="71" t="str">
        <f t="shared" si="160"/>
        <v/>
      </c>
      <c r="U818" s="71" t="str">
        <f t="shared" si="161"/>
        <v/>
      </c>
      <c r="V818" s="41"/>
      <c r="W818" s="41"/>
    </row>
    <row r="819" spans="4:23" x14ac:dyDescent="0.25">
      <c r="D819" s="18">
        <v>1987</v>
      </c>
      <c r="E819" s="47">
        <f t="shared" si="150"/>
        <v>4</v>
      </c>
      <c r="F819" s="136" t="s">
        <v>819</v>
      </c>
      <c r="G819" s="172">
        <v>200</v>
      </c>
      <c r="H819" s="172">
        <v>200</v>
      </c>
      <c r="J819" s="71">
        <f t="shared" si="151"/>
        <v>200</v>
      </c>
      <c r="K819" s="71">
        <f t="shared" si="151"/>
        <v>200</v>
      </c>
      <c r="L819" s="71" t="str">
        <f t="shared" si="152"/>
        <v/>
      </c>
      <c r="M819" s="71" t="str">
        <f t="shared" si="153"/>
        <v/>
      </c>
      <c r="N819" s="71" t="str">
        <f t="shared" si="154"/>
        <v/>
      </c>
      <c r="O819" s="71" t="str">
        <f t="shared" si="155"/>
        <v/>
      </c>
      <c r="P819" s="71" t="str">
        <f t="shared" si="156"/>
        <v/>
      </c>
      <c r="Q819" s="71" t="str">
        <f t="shared" si="157"/>
        <v/>
      </c>
      <c r="R819" s="71">
        <f t="shared" si="158"/>
        <v>200</v>
      </c>
      <c r="S819" s="71">
        <f t="shared" si="159"/>
        <v>200</v>
      </c>
      <c r="T819" s="71" t="str">
        <f t="shared" si="160"/>
        <v/>
      </c>
      <c r="U819" s="71" t="str">
        <f t="shared" si="161"/>
        <v/>
      </c>
      <c r="V819" s="41"/>
      <c r="W819" s="41"/>
    </row>
    <row r="820" spans="4:23" x14ac:dyDescent="0.25">
      <c r="D820" s="18">
        <v>1987</v>
      </c>
      <c r="E820" s="47">
        <f t="shared" si="150"/>
        <v>4</v>
      </c>
      <c r="F820" s="136" t="s">
        <v>820</v>
      </c>
      <c r="G820" s="172">
        <v>200</v>
      </c>
      <c r="H820" s="172">
        <v>200</v>
      </c>
      <c r="J820" s="71">
        <f t="shared" si="151"/>
        <v>200</v>
      </c>
      <c r="K820" s="71">
        <f t="shared" si="151"/>
        <v>200</v>
      </c>
      <c r="L820" s="71" t="str">
        <f t="shared" si="152"/>
        <v/>
      </c>
      <c r="M820" s="71" t="str">
        <f t="shared" si="153"/>
        <v/>
      </c>
      <c r="N820" s="71" t="str">
        <f t="shared" si="154"/>
        <v/>
      </c>
      <c r="O820" s="71" t="str">
        <f t="shared" si="155"/>
        <v/>
      </c>
      <c r="P820" s="71" t="str">
        <f t="shared" si="156"/>
        <v/>
      </c>
      <c r="Q820" s="71" t="str">
        <f t="shared" si="157"/>
        <v/>
      </c>
      <c r="R820" s="71">
        <f t="shared" si="158"/>
        <v>200</v>
      </c>
      <c r="S820" s="71">
        <f t="shared" si="159"/>
        <v>200</v>
      </c>
      <c r="T820" s="71" t="str">
        <f t="shared" si="160"/>
        <v/>
      </c>
      <c r="U820" s="71" t="str">
        <f t="shared" si="161"/>
        <v/>
      </c>
      <c r="V820" s="41"/>
      <c r="W820" s="41"/>
    </row>
    <row r="821" spans="4:23" x14ac:dyDescent="0.25">
      <c r="D821" s="18">
        <v>1987</v>
      </c>
      <c r="E821" s="47">
        <f t="shared" si="150"/>
        <v>4</v>
      </c>
      <c r="F821" s="136" t="s">
        <v>821</v>
      </c>
      <c r="G821" s="172">
        <v>200</v>
      </c>
      <c r="H821" s="172">
        <v>200</v>
      </c>
      <c r="J821" s="71">
        <f t="shared" si="151"/>
        <v>200</v>
      </c>
      <c r="K821" s="71">
        <f t="shared" si="151"/>
        <v>200</v>
      </c>
      <c r="L821" s="71" t="str">
        <f t="shared" si="152"/>
        <v/>
      </c>
      <c r="M821" s="71" t="str">
        <f t="shared" si="153"/>
        <v/>
      </c>
      <c r="N821" s="71" t="str">
        <f t="shared" si="154"/>
        <v/>
      </c>
      <c r="O821" s="71" t="str">
        <f t="shared" si="155"/>
        <v/>
      </c>
      <c r="P821" s="71" t="str">
        <f t="shared" si="156"/>
        <v/>
      </c>
      <c r="Q821" s="71" t="str">
        <f t="shared" si="157"/>
        <v/>
      </c>
      <c r="R821" s="71">
        <f t="shared" si="158"/>
        <v>200</v>
      </c>
      <c r="S821" s="71">
        <f t="shared" si="159"/>
        <v>200</v>
      </c>
      <c r="T821" s="71" t="str">
        <f t="shared" si="160"/>
        <v/>
      </c>
      <c r="U821" s="71" t="str">
        <f t="shared" si="161"/>
        <v/>
      </c>
      <c r="V821" s="41"/>
      <c r="W821" s="41"/>
    </row>
    <row r="822" spans="4:23" x14ac:dyDescent="0.25">
      <c r="D822" s="18">
        <v>1987</v>
      </c>
      <c r="E822" s="47">
        <f t="shared" si="150"/>
        <v>4</v>
      </c>
      <c r="F822" s="136" t="s">
        <v>822</v>
      </c>
      <c r="G822" s="172">
        <v>200</v>
      </c>
      <c r="H822" s="172">
        <v>200</v>
      </c>
      <c r="J822" s="71">
        <f t="shared" si="151"/>
        <v>200</v>
      </c>
      <c r="K822" s="71">
        <f t="shared" si="151"/>
        <v>200</v>
      </c>
      <c r="L822" s="71" t="str">
        <f t="shared" si="152"/>
        <v/>
      </c>
      <c r="M822" s="71" t="str">
        <f t="shared" si="153"/>
        <v/>
      </c>
      <c r="N822" s="71" t="str">
        <f t="shared" si="154"/>
        <v/>
      </c>
      <c r="O822" s="71" t="str">
        <f t="shared" si="155"/>
        <v/>
      </c>
      <c r="P822" s="71" t="str">
        <f t="shared" si="156"/>
        <v/>
      </c>
      <c r="Q822" s="71" t="str">
        <f t="shared" si="157"/>
        <v/>
      </c>
      <c r="R822" s="71">
        <f t="shared" si="158"/>
        <v>200</v>
      </c>
      <c r="S822" s="71">
        <f t="shared" si="159"/>
        <v>200</v>
      </c>
      <c r="T822" s="71" t="str">
        <f t="shared" si="160"/>
        <v/>
      </c>
      <c r="U822" s="71" t="str">
        <f t="shared" si="161"/>
        <v/>
      </c>
      <c r="V822" s="41"/>
      <c r="W822" s="41"/>
    </row>
    <row r="823" spans="4:23" x14ac:dyDescent="0.25">
      <c r="D823" s="18">
        <v>1987</v>
      </c>
      <c r="E823" s="47">
        <f t="shared" si="150"/>
        <v>4</v>
      </c>
      <c r="F823" s="136" t="s">
        <v>823</v>
      </c>
      <c r="G823" s="172">
        <v>200</v>
      </c>
      <c r="H823" s="172">
        <v>200</v>
      </c>
      <c r="J823" s="71">
        <f t="shared" si="151"/>
        <v>200</v>
      </c>
      <c r="K823" s="71">
        <f t="shared" si="151"/>
        <v>200</v>
      </c>
      <c r="L823" s="71" t="str">
        <f t="shared" si="152"/>
        <v/>
      </c>
      <c r="M823" s="71" t="str">
        <f t="shared" si="153"/>
        <v/>
      </c>
      <c r="N823" s="71" t="str">
        <f t="shared" si="154"/>
        <v/>
      </c>
      <c r="O823" s="71" t="str">
        <f t="shared" si="155"/>
        <v/>
      </c>
      <c r="P823" s="71" t="str">
        <f t="shared" si="156"/>
        <v/>
      </c>
      <c r="Q823" s="71" t="str">
        <f t="shared" si="157"/>
        <v/>
      </c>
      <c r="R823" s="71">
        <f t="shared" si="158"/>
        <v>200</v>
      </c>
      <c r="S823" s="71">
        <f t="shared" si="159"/>
        <v>200</v>
      </c>
      <c r="T823" s="71" t="str">
        <f t="shared" si="160"/>
        <v/>
      </c>
      <c r="U823" s="71" t="str">
        <f t="shared" si="161"/>
        <v/>
      </c>
      <c r="V823" s="41"/>
      <c r="W823" s="41"/>
    </row>
    <row r="824" spans="4:23" x14ac:dyDescent="0.25">
      <c r="D824" s="18">
        <v>1987</v>
      </c>
      <c r="E824" s="47">
        <f t="shared" si="150"/>
        <v>4</v>
      </c>
      <c r="F824" s="136" t="s">
        <v>824</v>
      </c>
      <c r="G824" s="172">
        <v>200</v>
      </c>
      <c r="H824" s="172">
        <v>200</v>
      </c>
      <c r="J824" s="71">
        <f t="shared" si="151"/>
        <v>200</v>
      </c>
      <c r="K824" s="71">
        <f t="shared" si="151"/>
        <v>200</v>
      </c>
      <c r="L824" s="71" t="str">
        <f t="shared" si="152"/>
        <v/>
      </c>
      <c r="M824" s="71" t="str">
        <f t="shared" si="153"/>
        <v/>
      </c>
      <c r="N824" s="71" t="str">
        <f t="shared" si="154"/>
        <v/>
      </c>
      <c r="O824" s="71" t="str">
        <f t="shared" si="155"/>
        <v/>
      </c>
      <c r="P824" s="71" t="str">
        <f t="shared" si="156"/>
        <v/>
      </c>
      <c r="Q824" s="71" t="str">
        <f t="shared" si="157"/>
        <v/>
      </c>
      <c r="R824" s="71">
        <f t="shared" si="158"/>
        <v>200</v>
      </c>
      <c r="S824" s="71">
        <f t="shared" si="159"/>
        <v>200</v>
      </c>
      <c r="T824" s="71" t="str">
        <f t="shared" si="160"/>
        <v/>
      </c>
      <c r="U824" s="71" t="str">
        <f t="shared" si="161"/>
        <v/>
      </c>
      <c r="V824" s="41"/>
      <c r="W824" s="41"/>
    </row>
    <row r="825" spans="4:23" x14ac:dyDescent="0.25">
      <c r="D825" s="18">
        <v>1987</v>
      </c>
      <c r="E825" s="47">
        <f t="shared" si="150"/>
        <v>4</v>
      </c>
      <c r="F825" s="136" t="s">
        <v>825</v>
      </c>
      <c r="G825" s="172">
        <v>200</v>
      </c>
      <c r="H825" s="172">
        <v>200</v>
      </c>
      <c r="J825" s="71">
        <f t="shared" si="151"/>
        <v>200</v>
      </c>
      <c r="K825" s="71">
        <f t="shared" si="151"/>
        <v>200</v>
      </c>
      <c r="L825" s="71" t="str">
        <f t="shared" si="152"/>
        <v/>
      </c>
      <c r="M825" s="71" t="str">
        <f t="shared" si="153"/>
        <v/>
      </c>
      <c r="N825" s="71" t="str">
        <f t="shared" si="154"/>
        <v/>
      </c>
      <c r="O825" s="71" t="str">
        <f t="shared" si="155"/>
        <v/>
      </c>
      <c r="P825" s="71" t="str">
        <f t="shared" si="156"/>
        <v/>
      </c>
      <c r="Q825" s="71" t="str">
        <f t="shared" si="157"/>
        <v/>
      </c>
      <c r="R825" s="71">
        <f t="shared" si="158"/>
        <v>200</v>
      </c>
      <c r="S825" s="71">
        <f t="shared" si="159"/>
        <v>200</v>
      </c>
      <c r="T825" s="71" t="str">
        <f t="shared" si="160"/>
        <v/>
      </c>
      <c r="U825" s="71" t="str">
        <f t="shared" si="161"/>
        <v/>
      </c>
      <c r="V825" s="41"/>
      <c r="W825" s="41"/>
    </row>
    <row r="826" spans="4:23" x14ac:dyDescent="0.25">
      <c r="D826" s="18">
        <v>1987</v>
      </c>
      <c r="E826" s="47">
        <f t="shared" si="150"/>
        <v>4</v>
      </c>
      <c r="F826" s="136" t="s">
        <v>826</v>
      </c>
      <c r="G826" s="172">
        <v>200</v>
      </c>
      <c r="H826" s="172">
        <v>200</v>
      </c>
      <c r="J826" s="71">
        <f t="shared" si="151"/>
        <v>200</v>
      </c>
      <c r="K826" s="71">
        <f t="shared" si="151"/>
        <v>200</v>
      </c>
      <c r="L826" s="71" t="str">
        <f t="shared" si="152"/>
        <v/>
      </c>
      <c r="M826" s="71" t="str">
        <f t="shared" si="153"/>
        <v/>
      </c>
      <c r="N826" s="71" t="str">
        <f t="shared" si="154"/>
        <v/>
      </c>
      <c r="O826" s="71" t="str">
        <f t="shared" si="155"/>
        <v/>
      </c>
      <c r="P826" s="71" t="str">
        <f t="shared" si="156"/>
        <v/>
      </c>
      <c r="Q826" s="71" t="str">
        <f t="shared" si="157"/>
        <v/>
      </c>
      <c r="R826" s="71">
        <f t="shared" si="158"/>
        <v>200</v>
      </c>
      <c r="S826" s="71">
        <f t="shared" si="159"/>
        <v>200</v>
      </c>
      <c r="T826" s="71" t="str">
        <f t="shared" si="160"/>
        <v/>
      </c>
      <c r="U826" s="71" t="str">
        <f t="shared" si="161"/>
        <v/>
      </c>
      <c r="V826" s="41"/>
      <c r="W826" s="41"/>
    </row>
    <row r="827" spans="4:23" x14ac:dyDescent="0.25">
      <c r="D827" s="18">
        <v>1987</v>
      </c>
      <c r="E827" s="47">
        <f t="shared" si="150"/>
        <v>4</v>
      </c>
      <c r="F827" s="136" t="s">
        <v>827</v>
      </c>
      <c r="G827" s="172">
        <v>200</v>
      </c>
      <c r="H827" s="172">
        <v>200</v>
      </c>
      <c r="J827" s="71">
        <f t="shared" si="151"/>
        <v>200</v>
      </c>
      <c r="K827" s="71">
        <f t="shared" si="151"/>
        <v>200</v>
      </c>
      <c r="L827" s="71" t="str">
        <f t="shared" si="152"/>
        <v/>
      </c>
      <c r="M827" s="71" t="str">
        <f t="shared" si="153"/>
        <v/>
      </c>
      <c r="N827" s="71" t="str">
        <f t="shared" si="154"/>
        <v/>
      </c>
      <c r="O827" s="71" t="str">
        <f t="shared" si="155"/>
        <v/>
      </c>
      <c r="P827" s="71" t="str">
        <f t="shared" si="156"/>
        <v/>
      </c>
      <c r="Q827" s="71" t="str">
        <f t="shared" si="157"/>
        <v/>
      </c>
      <c r="R827" s="71">
        <f t="shared" si="158"/>
        <v>200</v>
      </c>
      <c r="S827" s="71">
        <f t="shared" si="159"/>
        <v>200</v>
      </c>
      <c r="T827" s="71" t="str">
        <f t="shared" si="160"/>
        <v/>
      </c>
      <c r="U827" s="71" t="str">
        <f t="shared" si="161"/>
        <v/>
      </c>
      <c r="V827" s="41"/>
      <c r="W827" s="41"/>
    </row>
    <row r="828" spans="4:23" x14ac:dyDescent="0.25">
      <c r="D828" s="18">
        <v>1987</v>
      </c>
      <c r="E828" s="47">
        <f t="shared" si="150"/>
        <v>4</v>
      </c>
      <c r="F828" s="136" t="s">
        <v>828</v>
      </c>
      <c r="G828" s="172">
        <v>200</v>
      </c>
      <c r="H828" s="172">
        <v>200</v>
      </c>
      <c r="J828" s="71">
        <f t="shared" si="151"/>
        <v>200</v>
      </c>
      <c r="K828" s="71">
        <f t="shared" si="151"/>
        <v>200</v>
      </c>
      <c r="L828" s="71" t="str">
        <f t="shared" si="152"/>
        <v/>
      </c>
      <c r="M828" s="71" t="str">
        <f t="shared" si="153"/>
        <v/>
      </c>
      <c r="N828" s="71" t="str">
        <f t="shared" si="154"/>
        <v/>
      </c>
      <c r="O828" s="71" t="str">
        <f t="shared" si="155"/>
        <v/>
      </c>
      <c r="P828" s="71" t="str">
        <f t="shared" si="156"/>
        <v/>
      </c>
      <c r="Q828" s="71" t="str">
        <f t="shared" si="157"/>
        <v/>
      </c>
      <c r="R828" s="71">
        <f t="shared" si="158"/>
        <v>200</v>
      </c>
      <c r="S828" s="71">
        <f t="shared" si="159"/>
        <v>200</v>
      </c>
      <c r="T828" s="71" t="str">
        <f t="shared" si="160"/>
        <v/>
      </c>
      <c r="U828" s="71" t="str">
        <f t="shared" si="161"/>
        <v/>
      </c>
      <c r="V828" s="41"/>
      <c r="W828" s="41"/>
    </row>
    <row r="829" spans="4:23" x14ac:dyDescent="0.25">
      <c r="D829" s="18">
        <v>1987</v>
      </c>
      <c r="E829" s="47">
        <f t="shared" si="150"/>
        <v>4</v>
      </c>
      <c r="F829" s="136" t="s">
        <v>829</v>
      </c>
      <c r="G829" s="172">
        <v>200</v>
      </c>
      <c r="H829" s="172">
        <v>200</v>
      </c>
      <c r="J829" s="71">
        <f t="shared" si="151"/>
        <v>200</v>
      </c>
      <c r="K829" s="71">
        <f t="shared" si="151"/>
        <v>200</v>
      </c>
      <c r="L829" s="71" t="str">
        <f t="shared" si="152"/>
        <v/>
      </c>
      <c r="M829" s="71" t="str">
        <f t="shared" si="153"/>
        <v/>
      </c>
      <c r="N829" s="71" t="str">
        <f t="shared" si="154"/>
        <v/>
      </c>
      <c r="O829" s="71" t="str">
        <f t="shared" si="155"/>
        <v/>
      </c>
      <c r="P829" s="71" t="str">
        <f t="shared" si="156"/>
        <v/>
      </c>
      <c r="Q829" s="71" t="str">
        <f t="shared" si="157"/>
        <v/>
      </c>
      <c r="R829" s="71">
        <f t="shared" si="158"/>
        <v>200</v>
      </c>
      <c r="S829" s="71">
        <f t="shared" si="159"/>
        <v>200</v>
      </c>
      <c r="T829" s="71" t="str">
        <f t="shared" si="160"/>
        <v/>
      </c>
      <c r="U829" s="71" t="str">
        <f t="shared" si="161"/>
        <v/>
      </c>
      <c r="V829" s="41"/>
      <c r="W829" s="41"/>
    </row>
    <row r="830" spans="4:23" x14ac:dyDescent="0.25">
      <c r="D830" s="18">
        <v>1987</v>
      </c>
      <c r="E830" s="47">
        <f t="shared" si="150"/>
        <v>4</v>
      </c>
      <c r="F830" s="136" t="s">
        <v>830</v>
      </c>
      <c r="G830" s="172">
        <v>200</v>
      </c>
      <c r="H830" s="172">
        <v>200</v>
      </c>
      <c r="J830" s="71">
        <f t="shared" si="151"/>
        <v>200</v>
      </c>
      <c r="K830" s="71">
        <f t="shared" si="151"/>
        <v>200</v>
      </c>
      <c r="L830" s="71" t="str">
        <f t="shared" si="152"/>
        <v/>
      </c>
      <c r="M830" s="71" t="str">
        <f t="shared" si="153"/>
        <v/>
      </c>
      <c r="N830" s="71" t="str">
        <f t="shared" si="154"/>
        <v/>
      </c>
      <c r="O830" s="71" t="str">
        <f t="shared" si="155"/>
        <v/>
      </c>
      <c r="P830" s="71" t="str">
        <f t="shared" si="156"/>
        <v/>
      </c>
      <c r="Q830" s="71" t="str">
        <f t="shared" si="157"/>
        <v/>
      </c>
      <c r="R830" s="71">
        <f t="shared" si="158"/>
        <v>200</v>
      </c>
      <c r="S830" s="71">
        <f t="shared" si="159"/>
        <v>200</v>
      </c>
      <c r="T830" s="71" t="str">
        <f t="shared" si="160"/>
        <v/>
      </c>
      <c r="U830" s="71" t="str">
        <f t="shared" si="161"/>
        <v/>
      </c>
      <c r="V830" s="41"/>
      <c r="W830" s="41"/>
    </row>
    <row r="831" spans="4:23" x14ac:dyDescent="0.25">
      <c r="D831" s="18">
        <v>1988</v>
      </c>
      <c r="E831" s="47">
        <f t="shared" si="150"/>
        <v>5</v>
      </c>
      <c r="F831" s="136" t="s">
        <v>831</v>
      </c>
      <c r="G831" s="172">
        <v>200</v>
      </c>
      <c r="H831" s="172">
        <v>200</v>
      </c>
      <c r="J831" s="71">
        <f t="shared" si="151"/>
        <v>200</v>
      </c>
      <c r="K831" s="71">
        <f t="shared" si="151"/>
        <v>200</v>
      </c>
      <c r="L831" s="71" t="str">
        <f t="shared" si="152"/>
        <v/>
      </c>
      <c r="M831" s="71" t="str">
        <f t="shared" si="153"/>
        <v/>
      </c>
      <c r="N831" s="71" t="str">
        <f t="shared" si="154"/>
        <v/>
      </c>
      <c r="O831" s="71" t="str">
        <f t="shared" si="155"/>
        <v/>
      </c>
      <c r="P831" s="71" t="str">
        <f t="shared" si="156"/>
        <v/>
      </c>
      <c r="Q831" s="71" t="str">
        <f t="shared" si="157"/>
        <v/>
      </c>
      <c r="R831" s="71" t="str">
        <f t="shared" si="158"/>
        <v/>
      </c>
      <c r="S831" s="71" t="str">
        <f t="shared" si="159"/>
        <v/>
      </c>
      <c r="T831" s="71">
        <f t="shared" si="160"/>
        <v>200</v>
      </c>
      <c r="U831" s="71">
        <f t="shared" si="161"/>
        <v>200</v>
      </c>
      <c r="V831" s="41"/>
      <c r="W831" s="41"/>
    </row>
    <row r="832" spans="4:23" x14ac:dyDescent="0.25">
      <c r="D832" s="18">
        <v>1988</v>
      </c>
      <c r="E832" s="47">
        <f t="shared" si="150"/>
        <v>5</v>
      </c>
      <c r="F832" s="136" t="s">
        <v>832</v>
      </c>
      <c r="G832" s="172">
        <v>200</v>
      </c>
      <c r="H832" s="172">
        <v>200</v>
      </c>
      <c r="J832" s="71">
        <f t="shared" si="151"/>
        <v>200</v>
      </c>
      <c r="K832" s="71">
        <f t="shared" si="151"/>
        <v>200</v>
      </c>
      <c r="L832" s="71" t="str">
        <f t="shared" si="152"/>
        <v/>
      </c>
      <c r="M832" s="71" t="str">
        <f t="shared" si="153"/>
        <v/>
      </c>
      <c r="N832" s="71" t="str">
        <f t="shared" si="154"/>
        <v/>
      </c>
      <c r="O832" s="71" t="str">
        <f t="shared" si="155"/>
        <v/>
      </c>
      <c r="P832" s="71" t="str">
        <f t="shared" si="156"/>
        <v/>
      </c>
      <c r="Q832" s="71" t="str">
        <f t="shared" si="157"/>
        <v/>
      </c>
      <c r="R832" s="71" t="str">
        <f t="shared" si="158"/>
        <v/>
      </c>
      <c r="S832" s="71" t="str">
        <f t="shared" si="159"/>
        <v/>
      </c>
      <c r="T832" s="71">
        <f t="shared" si="160"/>
        <v>200</v>
      </c>
      <c r="U832" s="71">
        <f t="shared" si="161"/>
        <v>200</v>
      </c>
      <c r="V832" s="41"/>
      <c r="W832" s="41"/>
    </row>
    <row r="833" spans="4:23" x14ac:dyDescent="0.25">
      <c r="D833" s="18">
        <v>1988</v>
      </c>
      <c r="E833" s="47">
        <f t="shared" si="150"/>
        <v>5</v>
      </c>
      <c r="F833" s="136" t="s">
        <v>833</v>
      </c>
      <c r="G833" s="172">
        <v>200</v>
      </c>
      <c r="H833" s="172">
        <v>200</v>
      </c>
      <c r="J833" s="71">
        <f t="shared" si="151"/>
        <v>200</v>
      </c>
      <c r="K833" s="71">
        <f t="shared" si="151"/>
        <v>200</v>
      </c>
      <c r="L833" s="71" t="str">
        <f t="shared" si="152"/>
        <v/>
      </c>
      <c r="M833" s="71" t="str">
        <f t="shared" si="153"/>
        <v/>
      </c>
      <c r="N833" s="71" t="str">
        <f t="shared" si="154"/>
        <v/>
      </c>
      <c r="O833" s="71" t="str">
        <f t="shared" si="155"/>
        <v/>
      </c>
      <c r="P833" s="71" t="str">
        <f t="shared" si="156"/>
        <v/>
      </c>
      <c r="Q833" s="71" t="str">
        <f t="shared" si="157"/>
        <v/>
      </c>
      <c r="R833" s="71" t="str">
        <f t="shared" si="158"/>
        <v/>
      </c>
      <c r="S833" s="71" t="str">
        <f t="shared" si="159"/>
        <v/>
      </c>
      <c r="T833" s="71">
        <f t="shared" si="160"/>
        <v>200</v>
      </c>
      <c r="U833" s="71">
        <f t="shared" si="161"/>
        <v>200</v>
      </c>
      <c r="V833" s="41"/>
      <c r="W833" s="41"/>
    </row>
    <row r="834" spans="4:23" x14ac:dyDescent="0.25">
      <c r="D834" s="18">
        <v>1988</v>
      </c>
      <c r="E834" s="47">
        <f t="shared" si="150"/>
        <v>5</v>
      </c>
      <c r="F834" s="136" t="s">
        <v>834</v>
      </c>
      <c r="G834" s="172">
        <v>200</v>
      </c>
      <c r="H834" s="172">
        <v>200</v>
      </c>
      <c r="J834" s="71">
        <f t="shared" si="151"/>
        <v>200</v>
      </c>
      <c r="K834" s="71">
        <f t="shared" si="151"/>
        <v>200</v>
      </c>
      <c r="L834" s="71" t="str">
        <f t="shared" si="152"/>
        <v/>
      </c>
      <c r="M834" s="71" t="str">
        <f t="shared" si="153"/>
        <v/>
      </c>
      <c r="N834" s="71" t="str">
        <f t="shared" si="154"/>
        <v/>
      </c>
      <c r="O834" s="71" t="str">
        <f t="shared" si="155"/>
        <v/>
      </c>
      <c r="P834" s="71" t="str">
        <f t="shared" si="156"/>
        <v/>
      </c>
      <c r="Q834" s="71" t="str">
        <f t="shared" si="157"/>
        <v/>
      </c>
      <c r="R834" s="71" t="str">
        <f t="shared" si="158"/>
        <v/>
      </c>
      <c r="S834" s="71" t="str">
        <f t="shared" si="159"/>
        <v/>
      </c>
      <c r="T834" s="71">
        <f t="shared" si="160"/>
        <v>200</v>
      </c>
      <c r="U834" s="71">
        <f t="shared" si="161"/>
        <v>200</v>
      </c>
      <c r="V834" s="41"/>
      <c r="W834" s="41"/>
    </row>
    <row r="835" spans="4:23" x14ac:dyDescent="0.25">
      <c r="D835" s="18">
        <v>1988</v>
      </c>
      <c r="E835" s="47">
        <f t="shared" si="150"/>
        <v>5</v>
      </c>
      <c r="F835" s="136" t="s">
        <v>835</v>
      </c>
      <c r="G835" s="172">
        <v>200</v>
      </c>
      <c r="H835" s="172">
        <v>200</v>
      </c>
      <c r="J835" s="71">
        <f t="shared" si="151"/>
        <v>200</v>
      </c>
      <c r="K835" s="71">
        <f t="shared" si="151"/>
        <v>200</v>
      </c>
      <c r="L835" s="71" t="str">
        <f t="shared" si="152"/>
        <v/>
      </c>
      <c r="M835" s="71" t="str">
        <f t="shared" si="153"/>
        <v/>
      </c>
      <c r="N835" s="71" t="str">
        <f t="shared" si="154"/>
        <v/>
      </c>
      <c r="O835" s="71" t="str">
        <f t="shared" si="155"/>
        <v/>
      </c>
      <c r="P835" s="71" t="str">
        <f t="shared" si="156"/>
        <v/>
      </c>
      <c r="Q835" s="71" t="str">
        <f t="shared" si="157"/>
        <v/>
      </c>
      <c r="R835" s="71" t="str">
        <f t="shared" si="158"/>
        <v/>
      </c>
      <c r="S835" s="71" t="str">
        <f t="shared" si="159"/>
        <v/>
      </c>
      <c r="T835" s="71">
        <f t="shared" si="160"/>
        <v>200</v>
      </c>
      <c r="U835" s="71">
        <f t="shared" si="161"/>
        <v>200</v>
      </c>
      <c r="V835" s="41"/>
      <c r="W835" s="41"/>
    </row>
    <row r="836" spans="4:23" x14ac:dyDescent="0.25">
      <c r="D836" s="18">
        <v>1988</v>
      </c>
      <c r="E836" s="47">
        <f t="shared" si="150"/>
        <v>5</v>
      </c>
      <c r="F836" s="136" t="s">
        <v>836</v>
      </c>
      <c r="G836" s="172">
        <v>200</v>
      </c>
      <c r="H836" s="172">
        <v>200</v>
      </c>
      <c r="J836" s="71">
        <f t="shared" si="151"/>
        <v>200</v>
      </c>
      <c r="K836" s="71">
        <f t="shared" si="151"/>
        <v>200</v>
      </c>
      <c r="L836" s="71" t="str">
        <f t="shared" si="152"/>
        <v/>
      </c>
      <c r="M836" s="71" t="str">
        <f t="shared" si="153"/>
        <v/>
      </c>
      <c r="N836" s="71" t="str">
        <f t="shared" si="154"/>
        <v/>
      </c>
      <c r="O836" s="71" t="str">
        <f t="shared" si="155"/>
        <v/>
      </c>
      <c r="P836" s="71" t="str">
        <f t="shared" si="156"/>
        <v/>
      </c>
      <c r="Q836" s="71" t="str">
        <f t="shared" si="157"/>
        <v/>
      </c>
      <c r="R836" s="71" t="str">
        <f t="shared" si="158"/>
        <v/>
      </c>
      <c r="S836" s="71" t="str">
        <f t="shared" si="159"/>
        <v/>
      </c>
      <c r="T836" s="71">
        <f t="shared" si="160"/>
        <v>200</v>
      </c>
      <c r="U836" s="71">
        <f t="shared" si="161"/>
        <v>200</v>
      </c>
      <c r="V836" s="41"/>
      <c r="W836" s="41"/>
    </row>
    <row r="837" spans="4:23" x14ac:dyDescent="0.25">
      <c r="D837" s="18">
        <v>1988</v>
      </c>
      <c r="E837" s="47">
        <f t="shared" si="150"/>
        <v>5</v>
      </c>
      <c r="F837" s="136" t="s">
        <v>837</v>
      </c>
      <c r="G837" s="172">
        <v>200</v>
      </c>
      <c r="H837" s="172">
        <v>200</v>
      </c>
      <c r="J837" s="71">
        <f t="shared" si="151"/>
        <v>200</v>
      </c>
      <c r="K837" s="71">
        <f t="shared" si="151"/>
        <v>200</v>
      </c>
      <c r="L837" s="71" t="str">
        <f t="shared" si="152"/>
        <v/>
      </c>
      <c r="M837" s="71" t="str">
        <f t="shared" si="153"/>
        <v/>
      </c>
      <c r="N837" s="71" t="str">
        <f t="shared" si="154"/>
        <v/>
      </c>
      <c r="O837" s="71" t="str">
        <f t="shared" si="155"/>
        <v/>
      </c>
      <c r="P837" s="71" t="str">
        <f t="shared" si="156"/>
        <v/>
      </c>
      <c r="Q837" s="71" t="str">
        <f t="shared" si="157"/>
        <v/>
      </c>
      <c r="R837" s="71" t="str">
        <f t="shared" si="158"/>
        <v/>
      </c>
      <c r="S837" s="71" t="str">
        <f t="shared" si="159"/>
        <v/>
      </c>
      <c r="T837" s="71">
        <f t="shared" si="160"/>
        <v>200</v>
      </c>
      <c r="U837" s="71">
        <f t="shared" si="161"/>
        <v>200</v>
      </c>
      <c r="V837" s="41"/>
      <c r="W837" s="41"/>
    </row>
    <row r="838" spans="4:23" x14ac:dyDescent="0.25">
      <c r="D838" s="18">
        <v>1988</v>
      </c>
      <c r="E838" s="47">
        <f t="shared" si="150"/>
        <v>5</v>
      </c>
      <c r="F838" s="136" t="s">
        <v>838</v>
      </c>
      <c r="G838" s="172">
        <v>200</v>
      </c>
      <c r="H838" s="172">
        <v>200</v>
      </c>
      <c r="J838" s="71">
        <f t="shared" si="151"/>
        <v>200</v>
      </c>
      <c r="K838" s="71">
        <f t="shared" si="151"/>
        <v>200</v>
      </c>
      <c r="L838" s="71" t="str">
        <f t="shared" si="152"/>
        <v/>
      </c>
      <c r="M838" s="71" t="str">
        <f t="shared" si="153"/>
        <v/>
      </c>
      <c r="N838" s="71" t="str">
        <f t="shared" si="154"/>
        <v/>
      </c>
      <c r="O838" s="71" t="str">
        <f t="shared" si="155"/>
        <v/>
      </c>
      <c r="P838" s="71" t="str">
        <f t="shared" si="156"/>
        <v/>
      </c>
      <c r="Q838" s="71" t="str">
        <f t="shared" si="157"/>
        <v/>
      </c>
      <c r="R838" s="71" t="str">
        <f t="shared" si="158"/>
        <v/>
      </c>
      <c r="S838" s="71" t="str">
        <f t="shared" si="159"/>
        <v/>
      </c>
      <c r="T838" s="71">
        <f t="shared" si="160"/>
        <v>200</v>
      </c>
      <c r="U838" s="71">
        <f t="shared" si="161"/>
        <v>200</v>
      </c>
      <c r="V838" s="41"/>
      <c r="W838" s="41"/>
    </row>
    <row r="839" spans="4:23" x14ac:dyDescent="0.25">
      <c r="D839" s="18">
        <v>1988</v>
      </c>
      <c r="E839" s="47">
        <f t="shared" si="150"/>
        <v>5</v>
      </c>
      <c r="F839" s="136" t="s">
        <v>839</v>
      </c>
      <c r="G839" s="172">
        <v>200</v>
      </c>
      <c r="H839" s="172">
        <v>200</v>
      </c>
      <c r="J839" s="71">
        <f t="shared" si="151"/>
        <v>200</v>
      </c>
      <c r="K839" s="71">
        <f t="shared" si="151"/>
        <v>200</v>
      </c>
      <c r="L839" s="71" t="str">
        <f t="shared" si="152"/>
        <v/>
      </c>
      <c r="M839" s="71" t="str">
        <f t="shared" si="153"/>
        <v/>
      </c>
      <c r="N839" s="71" t="str">
        <f t="shared" si="154"/>
        <v/>
      </c>
      <c r="O839" s="71" t="str">
        <f t="shared" si="155"/>
        <v/>
      </c>
      <c r="P839" s="71" t="str">
        <f t="shared" si="156"/>
        <v/>
      </c>
      <c r="Q839" s="71" t="str">
        <f t="shared" si="157"/>
        <v/>
      </c>
      <c r="R839" s="71" t="str">
        <f t="shared" si="158"/>
        <v/>
      </c>
      <c r="S839" s="71" t="str">
        <f t="shared" si="159"/>
        <v/>
      </c>
      <c r="T839" s="71">
        <f t="shared" si="160"/>
        <v>200</v>
      </c>
      <c r="U839" s="71">
        <f t="shared" si="161"/>
        <v>200</v>
      </c>
      <c r="V839" s="41"/>
      <c r="W839" s="41"/>
    </row>
    <row r="840" spans="4:23" x14ac:dyDescent="0.25">
      <c r="D840" s="18">
        <v>1988</v>
      </c>
      <c r="E840" s="47">
        <f t="shared" si="150"/>
        <v>5</v>
      </c>
      <c r="F840" s="136" t="s">
        <v>840</v>
      </c>
      <c r="G840" s="172">
        <v>200</v>
      </c>
      <c r="H840" s="172">
        <v>200</v>
      </c>
      <c r="J840" s="71">
        <f t="shared" si="151"/>
        <v>200</v>
      </c>
      <c r="K840" s="71">
        <f t="shared" si="151"/>
        <v>200</v>
      </c>
      <c r="L840" s="71" t="str">
        <f t="shared" si="152"/>
        <v/>
      </c>
      <c r="M840" s="71" t="str">
        <f t="shared" si="153"/>
        <v/>
      </c>
      <c r="N840" s="71" t="str">
        <f t="shared" si="154"/>
        <v/>
      </c>
      <c r="O840" s="71" t="str">
        <f t="shared" si="155"/>
        <v/>
      </c>
      <c r="P840" s="71" t="str">
        <f t="shared" si="156"/>
        <v/>
      </c>
      <c r="Q840" s="71" t="str">
        <f t="shared" si="157"/>
        <v/>
      </c>
      <c r="R840" s="71" t="str">
        <f t="shared" si="158"/>
        <v/>
      </c>
      <c r="S840" s="71" t="str">
        <f t="shared" si="159"/>
        <v/>
      </c>
      <c r="T840" s="71">
        <f t="shared" si="160"/>
        <v>200</v>
      </c>
      <c r="U840" s="71">
        <f t="shared" si="161"/>
        <v>200</v>
      </c>
      <c r="V840" s="41"/>
      <c r="W840" s="41"/>
    </row>
    <row r="841" spans="4:23" x14ac:dyDescent="0.25">
      <c r="D841" s="18">
        <v>1988</v>
      </c>
      <c r="E841" s="47">
        <f t="shared" si="150"/>
        <v>5</v>
      </c>
      <c r="F841" s="136" t="s">
        <v>841</v>
      </c>
      <c r="G841" s="172">
        <v>200</v>
      </c>
      <c r="H841" s="172">
        <v>200</v>
      </c>
      <c r="J841" s="71">
        <f t="shared" si="151"/>
        <v>200</v>
      </c>
      <c r="K841" s="71">
        <f t="shared" si="151"/>
        <v>200</v>
      </c>
      <c r="L841" s="71" t="str">
        <f t="shared" si="152"/>
        <v/>
      </c>
      <c r="M841" s="71" t="str">
        <f t="shared" si="153"/>
        <v/>
      </c>
      <c r="N841" s="71" t="str">
        <f t="shared" si="154"/>
        <v/>
      </c>
      <c r="O841" s="71" t="str">
        <f t="shared" si="155"/>
        <v/>
      </c>
      <c r="P841" s="71" t="str">
        <f t="shared" si="156"/>
        <v/>
      </c>
      <c r="Q841" s="71" t="str">
        <f t="shared" si="157"/>
        <v/>
      </c>
      <c r="R841" s="71" t="str">
        <f t="shared" si="158"/>
        <v/>
      </c>
      <c r="S841" s="71" t="str">
        <f t="shared" si="159"/>
        <v/>
      </c>
      <c r="T841" s="71">
        <f t="shared" si="160"/>
        <v>200</v>
      </c>
      <c r="U841" s="71">
        <f t="shared" si="161"/>
        <v>200</v>
      </c>
      <c r="V841" s="41"/>
      <c r="W841" s="41"/>
    </row>
    <row r="842" spans="4:23" x14ac:dyDescent="0.25">
      <c r="D842" s="18">
        <v>1988</v>
      </c>
      <c r="E842" s="47">
        <f t="shared" si="150"/>
        <v>5</v>
      </c>
      <c r="F842" s="136" t="s">
        <v>842</v>
      </c>
      <c r="G842" s="172">
        <v>200</v>
      </c>
      <c r="H842" s="172">
        <v>200</v>
      </c>
      <c r="J842" s="71">
        <f t="shared" si="151"/>
        <v>200</v>
      </c>
      <c r="K842" s="71">
        <f t="shared" si="151"/>
        <v>200</v>
      </c>
      <c r="L842" s="71" t="str">
        <f t="shared" si="152"/>
        <v/>
      </c>
      <c r="M842" s="71" t="str">
        <f t="shared" si="153"/>
        <v/>
      </c>
      <c r="N842" s="71" t="str">
        <f t="shared" si="154"/>
        <v/>
      </c>
      <c r="O842" s="71" t="str">
        <f t="shared" si="155"/>
        <v/>
      </c>
      <c r="P842" s="71" t="str">
        <f t="shared" si="156"/>
        <v/>
      </c>
      <c r="Q842" s="71" t="str">
        <f t="shared" si="157"/>
        <v/>
      </c>
      <c r="R842" s="71" t="str">
        <f t="shared" si="158"/>
        <v/>
      </c>
      <c r="S842" s="71" t="str">
        <f t="shared" si="159"/>
        <v/>
      </c>
      <c r="T842" s="71">
        <f t="shared" si="160"/>
        <v>200</v>
      </c>
      <c r="U842" s="71">
        <f t="shared" si="161"/>
        <v>200</v>
      </c>
      <c r="V842" s="41"/>
      <c r="W842" s="41"/>
    </row>
    <row r="843" spans="4:23" x14ac:dyDescent="0.25">
      <c r="D843" s="18">
        <v>1989</v>
      </c>
      <c r="E843" s="47">
        <f t="shared" si="150"/>
        <v>4</v>
      </c>
      <c r="F843" s="136" t="s">
        <v>843</v>
      </c>
      <c r="G843" s="172">
        <v>200</v>
      </c>
      <c r="H843" s="172">
        <v>200</v>
      </c>
      <c r="J843" s="71">
        <f t="shared" si="151"/>
        <v>200</v>
      </c>
      <c r="K843" s="71">
        <f t="shared" si="151"/>
        <v>200</v>
      </c>
      <c r="L843" s="71" t="str">
        <f t="shared" si="152"/>
        <v/>
      </c>
      <c r="M843" s="71" t="str">
        <f t="shared" si="153"/>
        <v/>
      </c>
      <c r="N843" s="71" t="str">
        <f t="shared" si="154"/>
        <v/>
      </c>
      <c r="O843" s="71" t="str">
        <f t="shared" si="155"/>
        <v/>
      </c>
      <c r="P843" s="71" t="str">
        <f t="shared" si="156"/>
        <v/>
      </c>
      <c r="Q843" s="71" t="str">
        <f t="shared" si="157"/>
        <v/>
      </c>
      <c r="R843" s="71">
        <f t="shared" si="158"/>
        <v>200</v>
      </c>
      <c r="S843" s="71">
        <f t="shared" si="159"/>
        <v>200</v>
      </c>
      <c r="T843" s="71" t="str">
        <f t="shared" si="160"/>
        <v/>
      </c>
      <c r="U843" s="71" t="str">
        <f t="shared" si="161"/>
        <v/>
      </c>
      <c r="V843" s="41"/>
      <c r="W843" s="41"/>
    </row>
    <row r="844" spans="4:23" x14ac:dyDescent="0.25">
      <c r="D844" s="18">
        <v>1989</v>
      </c>
      <c r="E844" s="47">
        <f t="shared" si="150"/>
        <v>4</v>
      </c>
      <c r="F844" s="136" t="s">
        <v>844</v>
      </c>
      <c r="G844" s="172">
        <v>200</v>
      </c>
      <c r="H844" s="172">
        <v>200</v>
      </c>
      <c r="J844" s="71">
        <f t="shared" si="151"/>
        <v>200</v>
      </c>
      <c r="K844" s="71">
        <f t="shared" si="151"/>
        <v>200</v>
      </c>
      <c r="L844" s="71" t="str">
        <f t="shared" si="152"/>
        <v/>
      </c>
      <c r="M844" s="71" t="str">
        <f t="shared" si="153"/>
        <v/>
      </c>
      <c r="N844" s="71" t="str">
        <f t="shared" si="154"/>
        <v/>
      </c>
      <c r="O844" s="71" t="str">
        <f t="shared" si="155"/>
        <v/>
      </c>
      <c r="P844" s="71" t="str">
        <f t="shared" si="156"/>
        <v/>
      </c>
      <c r="Q844" s="71" t="str">
        <f t="shared" si="157"/>
        <v/>
      </c>
      <c r="R844" s="71">
        <f t="shared" si="158"/>
        <v>200</v>
      </c>
      <c r="S844" s="71">
        <f t="shared" si="159"/>
        <v>200</v>
      </c>
      <c r="T844" s="71" t="str">
        <f t="shared" si="160"/>
        <v/>
      </c>
      <c r="U844" s="71" t="str">
        <f t="shared" si="161"/>
        <v/>
      </c>
      <c r="V844" s="41"/>
      <c r="W844" s="41"/>
    </row>
    <row r="845" spans="4:23" x14ac:dyDescent="0.25">
      <c r="D845" s="18">
        <v>1989</v>
      </c>
      <c r="E845" s="47">
        <f t="shared" si="150"/>
        <v>4</v>
      </c>
      <c r="F845" s="136" t="s">
        <v>845</v>
      </c>
      <c r="G845" s="172">
        <v>200</v>
      </c>
      <c r="H845" s="172">
        <v>200</v>
      </c>
      <c r="J845" s="71">
        <f t="shared" si="151"/>
        <v>200</v>
      </c>
      <c r="K845" s="71">
        <f t="shared" si="151"/>
        <v>200</v>
      </c>
      <c r="L845" s="71" t="str">
        <f t="shared" si="152"/>
        <v/>
      </c>
      <c r="M845" s="71" t="str">
        <f t="shared" si="153"/>
        <v/>
      </c>
      <c r="N845" s="71" t="str">
        <f t="shared" si="154"/>
        <v/>
      </c>
      <c r="O845" s="71" t="str">
        <f t="shared" si="155"/>
        <v/>
      </c>
      <c r="P845" s="71" t="str">
        <f t="shared" si="156"/>
        <v/>
      </c>
      <c r="Q845" s="71" t="str">
        <f t="shared" si="157"/>
        <v/>
      </c>
      <c r="R845" s="71">
        <f t="shared" si="158"/>
        <v>200</v>
      </c>
      <c r="S845" s="71">
        <f t="shared" si="159"/>
        <v>200</v>
      </c>
      <c r="T845" s="71" t="str">
        <f t="shared" si="160"/>
        <v/>
      </c>
      <c r="U845" s="71" t="str">
        <f t="shared" si="161"/>
        <v/>
      </c>
      <c r="V845" s="41"/>
      <c r="W845" s="41"/>
    </row>
    <row r="846" spans="4:23" x14ac:dyDescent="0.25">
      <c r="D846" s="18">
        <v>1989</v>
      </c>
      <c r="E846" s="47">
        <f t="shared" si="150"/>
        <v>4</v>
      </c>
      <c r="F846" s="136" t="s">
        <v>846</v>
      </c>
      <c r="G846" s="172">
        <v>200</v>
      </c>
      <c r="H846" s="172">
        <v>200</v>
      </c>
      <c r="J846" s="71">
        <f t="shared" si="151"/>
        <v>200</v>
      </c>
      <c r="K846" s="71">
        <f t="shared" si="151"/>
        <v>200</v>
      </c>
      <c r="L846" s="71" t="str">
        <f t="shared" si="152"/>
        <v/>
      </c>
      <c r="M846" s="71" t="str">
        <f t="shared" si="153"/>
        <v/>
      </c>
      <c r="N846" s="71" t="str">
        <f t="shared" si="154"/>
        <v/>
      </c>
      <c r="O846" s="71" t="str">
        <f t="shared" si="155"/>
        <v/>
      </c>
      <c r="P846" s="71" t="str">
        <f t="shared" si="156"/>
        <v/>
      </c>
      <c r="Q846" s="71" t="str">
        <f t="shared" si="157"/>
        <v/>
      </c>
      <c r="R846" s="71">
        <f t="shared" si="158"/>
        <v>200</v>
      </c>
      <c r="S846" s="71">
        <f t="shared" si="159"/>
        <v>200</v>
      </c>
      <c r="T846" s="71" t="str">
        <f t="shared" si="160"/>
        <v/>
      </c>
      <c r="U846" s="71" t="str">
        <f t="shared" si="161"/>
        <v/>
      </c>
      <c r="V846" s="41"/>
      <c r="W846" s="41"/>
    </row>
    <row r="847" spans="4:23" x14ac:dyDescent="0.25">
      <c r="D847" s="18">
        <v>1989</v>
      </c>
      <c r="E847" s="47">
        <f t="shared" si="150"/>
        <v>4</v>
      </c>
      <c r="F847" s="136" t="s">
        <v>847</v>
      </c>
      <c r="G847" s="172">
        <v>200</v>
      </c>
      <c r="H847" s="172">
        <v>200</v>
      </c>
      <c r="J847" s="71">
        <f t="shared" si="151"/>
        <v>200</v>
      </c>
      <c r="K847" s="71">
        <f t="shared" si="151"/>
        <v>200</v>
      </c>
      <c r="L847" s="71" t="str">
        <f t="shared" si="152"/>
        <v/>
      </c>
      <c r="M847" s="71" t="str">
        <f t="shared" si="153"/>
        <v/>
      </c>
      <c r="N847" s="71" t="str">
        <f t="shared" si="154"/>
        <v/>
      </c>
      <c r="O847" s="71" t="str">
        <f t="shared" si="155"/>
        <v/>
      </c>
      <c r="P847" s="71" t="str">
        <f t="shared" si="156"/>
        <v/>
      </c>
      <c r="Q847" s="71" t="str">
        <f t="shared" si="157"/>
        <v/>
      </c>
      <c r="R847" s="71">
        <f t="shared" si="158"/>
        <v>200</v>
      </c>
      <c r="S847" s="71">
        <f t="shared" si="159"/>
        <v>200</v>
      </c>
      <c r="T847" s="71" t="str">
        <f t="shared" si="160"/>
        <v/>
      </c>
      <c r="U847" s="71" t="str">
        <f t="shared" si="161"/>
        <v/>
      </c>
      <c r="V847" s="41"/>
      <c r="W847" s="41"/>
    </row>
    <row r="848" spans="4:23" x14ac:dyDescent="0.25">
      <c r="D848" s="18">
        <v>1989</v>
      </c>
      <c r="E848" s="47">
        <f t="shared" si="150"/>
        <v>4</v>
      </c>
      <c r="F848" s="136" t="s">
        <v>848</v>
      </c>
      <c r="G848" s="172">
        <v>200</v>
      </c>
      <c r="H848" s="172">
        <v>200</v>
      </c>
      <c r="J848" s="71">
        <f t="shared" si="151"/>
        <v>200</v>
      </c>
      <c r="K848" s="71">
        <f t="shared" si="151"/>
        <v>200</v>
      </c>
      <c r="L848" s="71" t="str">
        <f t="shared" si="152"/>
        <v/>
      </c>
      <c r="M848" s="71" t="str">
        <f t="shared" si="153"/>
        <v/>
      </c>
      <c r="N848" s="71" t="str">
        <f t="shared" si="154"/>
        <v/>
      </c>
      <c r="O848" s="71" t="str">
        <f t="shared" si="155"/>
        <v/>
      </c>
      <c r="P848" s="71" t="str">
        <f t="shared" si="156"/>
        <v/>
      </c>
      <c r="Q848" s="71" t="str">
        <f t="shared" si="157"/>
        <v/>
      </c>
      <c r="R848" s="71">
        <f t="shared" si="158"/>
        <v>200</v>
      </c>
      <c r="S848" s="71">
        <f t="shared" si="159"/>
        <v>200</v>
      </c>
      <c r="T848" s="71" t="str">
        <f t="shared" si="160"/>
        <v/>
      </c>
      <c r="U848" s="71" t="str">
        <f t="shared" si="161"/>
        <v/>
      </c>
      <c r="V848" s="41"/>
      <c r="W848" s="41"/>
    </row>
    <row r="849" spans="4:23" x14ac:dyDescent="0.25">
      <c r="D849" s="18">
        <v>1989</v>
      </c>
      <c r="E849" s="47">
        <f t="shared" si="150"/>
        <v>4</v>
      </c>
      <c r="F849" s="136" t="s">
        <v>849</v>
      </c>
      <c r="G849" s="172">
        <v>200</v>
      </c>
      <c r="H849" s="172">
        <v>200</v>
      </c>
      <c r="J849" s="71">
        <f t="shared" si="151"/>
        <v>200</v>
      </c>
      <c r="K849" s="71">
        <f t="shared" si="151"/>
        <v>200</v>
      </c>
      <c r="L849" s="71" t="str">
        <f t="shared" si="152"/>
        <v/>
      </c>
      <c r="M849" s="71" t="str">
        <f t="shared" si="153"/>
        <v/>
      </c>
      <c r="N849" s="71" t="str">
        <f t="shared" si="154"/>
        <v/>
      </c>
      <c r="O849" s="71" t="str">
        <f t="shared" si="155"/>
        <v/>
      </c>
      <c r="P849" s="71" t="str">
        <f t="shared" si="156"/>
        <v/>
      </c>
      <c r="Q849" s="71" t="str">
        <f t="shared" si="157"/>
        <v/>
      </c>
      <c r="R849" s="71">
        <f t="shared" si="158"/>
        <v>200</v>
      </c>
      <c r="S849" s="71">
        <f t="shared" si="159"/>
        <v>200</v>
      </c>
      <c r="T849" s="71" t="str">
        <f t="shared" si="160"/>
        <v/>
      </c>
      <c r="U849" s="71" t="str">
        <f t="shared" si="161"/>
        <v/>
      </c>
      <c r="V849" s="41"/>
      <c r="W849" s="41"/>
    </row>
    <row r="850" spans="4:23" x14ac:dyDescent="0.25">
      <c r="D850" s="18">
        <v>1989</v>
      </c>
      <c r="E850" s="47">
        <f t="shared" si="150"/>
        <v>4</v>
      </c>
      <c r="F850" s="136" t="s">
        <v>850</v>
      </c>
      <c r="G850" s="172">
        <v>200</v>
      </c>
      <c r="H850" s="172">
        <v>200</v>
      </c>
      <c r="J850" s="71">
        <f t="shared" si="151"/>
        <v>200</v>
      </c>
      <c r="K850" s="71">
        <f t="shared" si="151"/>
        <v>200</v>
      </c>
      <c r="L850" s="71" t="str">
        <f t="shared" si="152"/>
        <v/>
      </c>
      <c r="M850" s="71" t="str">
        <f t="shared" si="153"/>
        <v/>
      </c>
      <c r="N850" s="71" t="str">
        <f t="shared" si="154"/>
        <v/>
      </c>
      <c r="O850" s="71" t="str">
        <f t="shared" si="155"/>
        <v/>
      </c>
      <c r="P850" s="71" t="str">
        <f t="shared" si="156"/>
        <v/>
      </c>
      <c r="Q850" s="71" t="str">
        <f t="shared" si="157"/>
        <v/>
      </c>
      <c r="R850" s="71">
        <f t="shared" si="158"/>
        <v>200</v>
      </c>
      <c r="S850" s="71">
        <f t="shared" si="159"/>
        <v>200</v>
      </c>
      <c r="T850" s="71" t="str">
        <f t="shared" si="160"/>
        <v/>
      </c>
      <c r="U850" s="71" t="str">
        <f t="shared" si="161"/>
        <v/>
      </c>
      <c r="V850" s="41"/>
      <c r="W850" s="41"/>
    </row>
    <row r="851" spans="4:23" x14ac:dyDescent="0.25">
      <c r="D851" s="18">
        <v>1989</v>
      </c>
      <c r="E851" s="47">
        <f t="shared" si="150"/>
        <v>4</v>
      </c>
      <c r="F851" s="136" t="s">
        <v>851</v>
      </c>
      <c r="G851" s="172">
        <v>200</v>
      </c>
      <c r="H851" s="172">
        <v>200</v>
      </c>
      <c r="J851" s="71">
        <f t="shared" si="151"/>
        <v>200</v>
      </c>
      <c r="K851" s="71">
        <f t="shared" si="151"/>
        <v>200</v>
      </c>
      <c r="L851" s="71" t="str">
        <f t="shared" si="152"/>
        <v/>
      </c>
      <c r="M851" s="71" t="str">
        <f t="shared" si="153"/>
        <v/>
      </c>
      <c r="N851" s="71" t="str">
        <f t="shared" si="154"/>
        <v/>
      </c>
      <c r="O851" s="71" t="str">
        <f t="shared" si="155"/>
        <v/>
      </c>
      <c r="P851" s="71" t="str">
        <f t="shared" si="156"/>
        <v/>
      </c>
      <c r="Q851" s="71" t="str">
        <f t="shared" si="157"/>
        <v/>
      </c>
      <c r="R851" s="71">
        <f t="shared" si="158"/>
        <v>200</v>
      </c>
      <c r="S851" s="71">
        <f t="shared" si="159"/>
        <v>200</v>
      </c>
      <c r="T851" s="71" t="str">
        <f t="shared" si="160"/>
        <v/>
      </c>
      <c r="U851" s="71" t="str">
        <f t="shared" si="161"/>
        <v/>
      </c>
      <c r="V851" s="41"/>
      <c r="W851" s="41"/>
    </row>
    <row r="852" spans="4:23" x14ac:dyDescent="0.25">
      <c r="D852" s="18">
        <v>1989</v>
      </c>
      <c r="E852" s="47">
        <f t="shared" si="150"/>
        <v>4</v>
      </c>
      <c r="F852" s="136" t="s">
        <v>852</v>
      </c>
      <c r="G852" s="172">
        <v>200</v>
      </c>
      <c r="H852" s="172">
        <v>200</v>
      </c>
      <c r="J852" s="71">
        <f t="shared" si="151"/>
        <v>200</v>
      </c>
      <c r="K852" s="71">
        <f t="shared" si="151"/>
        <v>200</v>
      </c>
      <c r="L852" s="71" t="str">
        <f t="shared" si="152"/>
        <v/>
      </c>
      <c r="M852" s="71" t="str">
        <f t="shared" si="153"/>
        <v/>
      </c>
      <c r="N852" s="71" t="str">
        <f t="shared" si="154"/>
        <v/>
      </c>
      <c r="O852" s="71" t="str">
        <f t="shared" si="155"/>
        <v/>
      </c>
      <c r="P852" s="71" t="str">
        <f t="shared" si="156"/>
        <v/>
      </c>
      <c r="Q852" s="71" t="str">
        <f t="shared" si="157"/>
        <v/>
      </c>
      <c r="R852" s="71">
        <f t="shared" si="158"/>
        <v>200</v>
      </c>
      <c r="S852" s="71">
        <f t="shared" si="159"/>
        <v>200</v>
      </c>
      <c r="T852" s="71" t="str">
        <f t="shared" si="160"/>
        <v/>
      </c>
      <c r="U852" s="71" t="str">
        <f t="shared" si="161"/>
        <v/>
      </c>
      <c r="V852" s="41"/>
      <c r="W852" s="41"/>
    </row>
    <row r="853" spans="4:23" x14ac:dyDescent="0.25">
      <c r="D853" s="18">
        <v>1989</v>
      </c>
      <c r="E853" s="47">
        <f t="shared" si="150"/>
        <v>4</v>
      </c>
      <c r="F853" s="136" t="s">
        <v>853</v>
      </c>
      <c r="G853" s="172">
        <v>200</v>
      </c>
      <c r="H853" s="172">
        <v>200</v>
      </c>
      <c r="J853" s="71">
        <f t="shared" si="151"/>
        <v>200</v>
      </c>
      <c r="K853" s="71">
        <f t="shared" si="151"/>
        <v>200</v>
      </c>
      <c r="L853" s="71" t="str">
        <f t="shared" si="152"/>
        <v/>
      </c>
      <c r="M853" s="71" t="str">
        <f t="shared" si="153"/>
        <v/>
      </c>
      <c r="N853" s="71" t="str">
        <f t="shared" si="154"/>
        <v/>
      </c>
      <c r="O853" s="71" t="str">
        <f t="shared" si="155"/>
        <v/>
      </c>
      <c r="P853" s="71" t="str">
        <f t="shared" si="156"/>
        <v/>
      </c>
      <c r="Q853" s="71" t="str">
        <f t="shared" si="157"/>
        <v/>
      </c>
      <c r="R853" s="71">
        <f t="shared" si="158"/>
        <v>200</v>
      </c>
      <c r="S853" s="71">
        <f t="shared" si="159"/>
        <v>200</v>
      </c>
      <c r="T853" s="71" t="str">
        <f t="shared" si="160"/>
        <v/>
      </c>
      <c r="U853" s="71" t="str">
        <f t="shared" si="161"/>
        <v/>
      </c>
      <c r="V853" s="41"/>
      <c r="W853" s="41"/>
    </row>
    <row r="854" spans="4:23" x14ac:dyDescent="0.25">
      <c r="D854" s="18">
        <v>1989</v>
      </c>
      <c r="E854" s="47">
        <f t="shared" si="150"/>
        <v>4</v>
      </c>
      <c r="F854" s="136" t="s">
        <v>854</v>
      </c>
      <c r="G854" s="172">
        <v>200</v>
      </c>
      <c r="H854" s="172">
        <v>200</v>
      </c>
      <c r="J854" s="71">
        <f t="shared" si="151"/>
        <v>200</v>
      </c>
      <c r="K854" s="71">
        <f t="shared" si="151"/>
        <v>200</v>
      </c>
      <c r="L854" s="71" t="str">
        <f t="shared" si="152"/>
        <v/>
      </c>
      <c r="M854" s="71" t="str">
        <f t="shared" si="153"/>
        <v/>
      </c>
      <c r="N854" s="71" t="str">
        <f t="shared" si="154"/>
        <v/>
      </c>
      <c r="O854" s="71" t="str">
        <f t="shared" si="155"/>
        <v/>
      </c>
      <c r="P854" s="71" t="str">
        <f t="shared" si="156"/>
        <v/>
      </c>
      <c r="Q854" s="71" t="str">
        <f t="shared" si="157"/>
        <v/>
      </c>
      <c r="R854" s="71">
        <f t="shared" si="158"/>
        <v>200</v>
      </c>
      <c r="S854" s="71">
        <f t="shared" si="159"/>
        <v>200</v>
      </c>
      <c r="T854" s="71" t="str">
        <f t="shared" si="160"/>
        <v/>
      </c>
      <c r="U854" s="71" t="str">
        <f t="shared" si="161"/>
        <v/>
      </c>
      <c r="V854" s="41"/>
      <c r="W854" s="41"/>
    </row>
    <row r="855" spans="4:23" x14ac:dyDescent="0.25">
      <c r="D855" s="18">
        <v>1990</v>
      </c>
      <c r="E855" s="47">
        <f t="shared" si="150"/>
        <v>5</v>
      </c>
      <c r="F855" s="136" t="s">
        <v>855</v>
      </c>
      <c r="G855" s="172">
        <v>200</v>
      </c>
      <c r="H855" s="172">
        <v>200</v>
      </c>
      <c r="J855" s="71">
        <f t="shared" si="151"/>
        <v>200</v>
      </c>
      <c r="K855" s="71">
        <f t="shared" si="151"/>
        <v>200</v>
      </c>
      <c r="L855" s="71" t="str">
        <f t="shared" si="152"/>
        <v/>
      </c>
      <c r="M855" s="71" t="str">
        <f t="shared" si="153"/>
        <v/>
      </c>
      <c r="N855" s="71" t="str">
        <f t="shared" si="154"/>
        <v/>
      </c>
      <c r="O855" s="71" t="str">
        <f t="shared" si="155"/>
        <v/>
      </c>
      <c r="P855" s="71" t="str">
        <f t="shared" si="156"/>
        <v/>
      </c>
      <c r="Q855" s="71" t="str">
        <f t="shared" si="157"/>
        <v/>
      </c>
      <c r="R855" s="71" t="str">
        <f t="shared" si="158"/>
        <v/>
      </c>
      <c r="S855" s="71" t="str">
        <f t="shared" si="159"/>
        <v/>
      </c>
      <c r="T855" s="71">
        <f t="shared" si="160"/>
        <v>200</v>
      </c>
      <c r="U855" s="71">
        <f t="shared" si="161"/>
        <v>200</v>
      </c>
      <c r="V855" s="41"/>
      <c r="W855" s="41"/>
    </row>
    <row r="856" spans="4:23" x14ac:dyDescent="0.25">
      <c r="D856" s="18">
        <v>1990</v>
      </c>
      <c r="E856" s="47">
        <f t="shared" si="150"/>
        <v>5</v>
      </c>
      <c r="F856" s="136" t="s">
        <v>856</v>
      </c>
      <c r="G856" s="172">
        <v>200</v>
      </c>
      <c r="H856" s="172">
        <v>200</v>
      </c>
      <c r="J856" s="71">
        <f t="shared" si="151"/>
        <v>200</v>
      </c>
      <c r="K856" s="71">
        <f t="shared" si="151"/>
        <v>200</v>
      </c>
      <c r="L856" s="71" t="str">
        <f t="shared" si="152"/>
        <v/>
      </c>
      <c r="M856" s="71" t="str">
        <f t="shared" si="153"/>
        <v/>
      </c>
      <c r="N856" s="71" t="str">
        <f t="shared" si="154"/>
        <v/>
      </c>
      <c r="O856" s="71" t="str">
        <f t="shared" si="155"/>
        <v/>
      </c>
      <c r="P856" s="71" t="str">
        <f t="shared" si="156"/>
        <v/>
      </c>
      <c r="Q856" s="71" t="str">
        <f t="shared" si="157"/>
        <v/>
      </c>
      <c r="R856" s="71" t="str">
        <f t="shared" si="158"/>
        <v/>
      </c>
      <c r="S856" s="71" t="str">
        <f t="shared" si="159"/>
        <v/>
      </c>
      <c r="T856" s="71">
        <f t="shared" si="160"/>
        <v>200</v>
      </c>
      <c r="U856" s="71">
        <f t="shared" si="161"/>
        <v>200</v>
      </c>
      <c r="V856" s="41"/>
      <c r="W856" s="41"/>
    </row>
    <row r="857" spans="4:23" x14ac:dyDescent="0.25">
      <c r="D857" s="18">
        <v>1990</v>
      </c>
      <c r="E857" s="47">
        <f t="shared" si="150"/>
        <v>5</v>
      </c>
      <c r="F857" s="136" t="s">
        <v>857</v>
      </c>
      <c r="G857" s="172">
        <v>200</v>
      </c>
      <c r="H857" s="172">
        <v>200</v>
      </c>
      <c r="J857" s="71">
        <f t="shared" si="151"/>
        <v>200</v>
      </c>
      <c r="K857" s="71">
        <f t="shared" si="151"/>
        <v>200</v>
      </c>
      <c r="L857" s="71" t="str">
        <f t="shared" si="152"/>
        <v/>
      </c>
      <c r="M857" s="71" t="str">
        <f t="shared" si="153"/>
        <v/>
      </c>
      <c r="N857" s="71" t="str">
        <f t="shared" si="154"/>
        <v/>
      </c>
      <c r="O857" s="71" t="str">
        <f t="shared" si="155"/>
        <v/>
      </c>
      <c r="P857" s="71" t="str">
        <f t="shared" si="156"/>
        <v/>
      </c>
      <c r="Q857" s="71" t="str">
        <f t="shared" si="157"/>
        <v/>
      </c>
      <c r="R857" s="71" t="str">
        <f t="shared" si="158"/>
        <v/>
      </c>
      <c r="S857" s="71" t="str">
        <f t="shared" si="159"/>
        <v/>
      </c>
      <c r="T857" s="71">
        <f t="shared" si="160"/>
        <v>200</v>
      </c>
      <c r="U857" s="71">
        <f t="shared" si="161"/>
        <v>200</v>
      </c>
      <c r="V857" s="41"/>
      <c r="W857" s="41"/>
    </row>
    <row r="858" spans="4:23" x14ac:dyDescent="0.25">
      <c r="D858" s="18">
        <v>1990</v>
      </c>
      <c r="E858" s="47">
        <f t="shared" si="150"/>
        <v>5</v>
      </c>
      <c r="F858" s="136" t="s">
        <v>858</v>
      </c>
      <c r="G858" s="172">
        <v>200</v>
      </c>
      <c r="H858" s="172">
        <v>200</v>
      </c>
      <c r="J858" s="71">
        <f t="shared" si="151"/>
        <v>200</v>
      </c>
      <c r="K858" s="71">
        <f t="shared" si="151"/>
        <v>200</v>
      </c>
      <c r="L858" s="71" t="str">
        <f t="shared" si="152"/>
        <v/>
      </c>
      <c r="M858" s="71" t="str">
        <f t="shared" si="153"/>
        <v/>
      </c>
      <c r="N858" s="71" t="str">
        <f t="shared" si="154"/>
        <v/>
      </c>
      <c r="O858" s="71" t="str">
        <f t="shared" si="155"/>
        <v/>
      </c>
      <c r="P858" s="71" t="str">
        <f t="shared" si="156"/>
        <v/>
      </c>
      <c r="Q858" s="71" t="str">
        <f t="shared" si="157"/>
        <v/>
      </c>
      <c r="R858" s="71" t="str">
        <f t="shared" si="158"/>
        <v/>
      </c>
      <c r="S858" s="71" t="str">
        <f t="shared" si="159"/>
        <v/>
      </c>
      <c r="T858" s="71">
        <f t="shared" si="160"/>
        <v>200</v>
      </c>
      <c r="U858" s="71">
        <f t="shared" si="161"/>
        <v>200</v>
      </c>
      <c r="V858" s="41"/>
      <c r="W858" s="41"/>
    </row>
    <row r="859" spans="4:23" x14ac:dyDescent="0.25">
      <c r="D859" s="18">
        <v>1990</v>
      </c>
      <c r="E859" s="47">
        <f t="shared" si="150"/>
        <v>5</v>
      </c>
      <c r="F859" s="136" t="s">
        <v>859</v>
      </c>
      <c r="G859" s="172">
        <v>200</v>
      </c>
      <c r="H859" s="172">
        <v>200</v>
      </c>
      <c r="J859" s="71">
        <f t="shared" si="151"/>
        <v>200</v>
      </c>
      <c r="K859" s="71">
        <f t="shared" si="151"/>
        <v>200</v>
      </c>
      <c r="L859" s="71" t="str">
        <f t="shared" si="152"/>
        <v/>
      </c>
      <c r="M859" s="71" t="str">
        <f t="shared" si="153"/>
        <v/>
      </c>
      <c r="N859" s="71" t="str">
        <f t="shared" si="154"/>
        <v/>
      </c>
      <c r="O859" s="71" t="str">
        <f t="shared" si="155"/>
        <v/>
      </c>
      <c r="P859" s="71" t="str">
        <f t="shared" si="156"/>
        <v/>
      </c>
      <c r="Q859" s="71" t="str">
        <f t="shared" si="157"/>
        <v/>
      </c>
      <c r="R859" s="71" t="str">
        <f t="shared" si="158"/>
        <v/>
      </c>
      <c r="S859" s="71" t="str">
        <f t="shared" si="159"/>
        <v/>
      </c>
      <c r="T859" s="71">
        <f t="shared" si="160"/>
        <v>200</v>
      </c>
      <c r="U859" s="71">
        <f t="shared" si="161"/>
        <v>200</v>
      </c>
      <c r="V859" s="41"/>
      <c r="W859" s="41"/>
    </row>
    <row r="860" spans="4:23" x14ac:dyDescent="0.25">
      <c r="D860" s="18">
        <v>1990</v>
      </c>
      <c r="E860" s="47">
        <f t="shared" si="150"/>
        <v>5</v>
      </c>
      <c r="F860" s="136" t="s">
        <v>860</v>
      </c>
      <c r="G860" s="172">
        <v>200</v>
      </c>
      <c r="H860" s="172">
        <v>200</v>
      </c>
      <c r="J860" s="71">
        <f t="shared" si="151"/>
        <v>200</v>
      </c>
      <c r="K860" s="71">
        <f t="shared" si="151"/>
        <v>200</v>
      </c>
      <c r="L860" s="71" t="str">
        <f t="shared" si="152"/>
        <v/>
      </c>
      <c r="M860" s="71" t="str">
        <f t="shared" si="153"/>
        <v/>
      </c>
      <c r="N860" s="71" t="str">
        <f t="shared" si="154"/>
        <v/>
      </c>
      <c r="O860" s="71" t="str">
        <f t="shared" si="155"/>
        <v/>
      </c>
      <c r="P860" s="71" t="str">
        <f t="shared" si="156"/>
        <v/>
      </c>
      <c r="Q860" s="71" t="str">
        <f t="shared" si="157"/>
        <v/>
      </c>
      <c r="R860" s="71" t="str">
        <f t="shared" si="158"/>
        <v/>
      </c>
      <c r="S860" s="71" t="str">
        <f t="shared" si="159"/>
        <v/>
      </c>
      <c r="T860" s="71">
        <f t="shared" si="160"/>
        <v>200</v>
      </c>
      <c r="U860" s="71">
        <f t="shared" si="161"/>
        <v>200</v>
      </c>
      <c r="V860" s="41"/>
      <c r="W860" s="41"/>
    </row>
    <row r="861" spans="4:23" x14ac:dyDescent="0.25">
      <c r="D861" s="18">
        <v>1990</v>
      </c>
      <c r="E861" s="47">
        <f t="shared" si="150"/>
        <v>5</v>
      </c>
      <c r="F861" s="136" t="s">
        <v>861</v>
      </c>
      <c r="G861" s="172">
        <v>200</v>
      </c>
      <c r="H861" s="172">
        <v>200</v>
      </c>
      <c r="J861" s="71">
        <f t="shared" si="151"/>
        <v>200</v>
      </c>
      <c r="K861" s="71">
        <f t="shared" si="151"/>
        <v>200</v>
      </c>
      <c r="L861" s="71" t="str">
        <f t="shared" si="152"/>
        <v/>
      </c>
      <c r="M861" s="71" t="str">
        <f t="shared" si="153"/>
        <v/>
      </c>
      <c r="N861" s="71" t="str">
        <f t="shared" si="154"/>
        <v/>
      </c>
      <c r="O861" s="71" t="str">
        <f t="shared" si="155"/>
        <v/>
      </c>
      <c r="P861" s="71" t="str">
        <f t="shared" si="156"/>
        <v/>
      </c>
      <c r="Q861" s="71" t="str">
        <f t="shared" si="157"/>
        <v/>
      </c>
      <c r="R861" s="71" t="str">
        <f t="shared" si="158"/>
        <v/>
      </c>
      <c r="S861" s="71" t="str">
        <f t="shared" si="159"/>
        <v/>
      </c>
      <c r="T861" s="71">
        <f t="shared" si="160"/>
        <v>200</v>
      </c>
      <c r="U861" s="71">
        <f t="shared" si="161"/>
        <v>200</v>
      </c>
      <c r="V861" s="41"/>
      <c r="W861" s="41"/>
    </row>
    <row r="862" spans="4:23" x14ac:dyDescent="0.25">
      <c r="D862" s="18">
        <v>1990</v>
      </c>
      <c r="E862" s="47">
        <f t="shared" si="150"/>
        <v>5</v>
      </c>
      <c r="F862" s="136" t="s">
        <v>862</v>
      </c>
      <c r="G862" s="172">
        <v>200</v>
      </c>
      <c r="H862" s="172">
        <v>200</v>
      </c>
      <c r="J862" s="71">
        <f t="shared" si="151"/>
        <v>200</v>
      </c>
      <c r="K862" s="71">
        <f t="shared" si="151"/>
        <v>200</v>
      </c>
      <c r="L862" s="71" t="str">
        <f t="shared" si="152"/>
        <v/>
      </c>
      <c r="M862" s="71" t="str">
        <f t="shared" si="153"/>
        <v/>
      </c>
      <c r="N862" s="71" t="str">
        <f t="shared" si="154"/>
        <v/>
      </c>
      <c r="O862" s="71" t="str">
        <f t="shared" si="155"/>
        <v/>
      </c>
      <c r="P862" s="71" t="str">
        <f t="shared" si="156"/>
        <v/>
      </c>
      <c r="Q862" s="71" t="str">
        <f t="shared" si="157"/>
        <v/>
      </c>
      <c r="R862" s="71" t="str">
        <f t="shared" si="158"/>
        <v/>
      </c>
      <c r="S862" s="71" t="str">
        <f t="shared" si="159"/>
        <v/>
      </c>
      <c r="T862" s="71">
        <f t="shared" si="160"/>
        <v>200</v>
      </c>
      <c r="U862" s="71">
        <f t="shared" si="161"/>
        <v>200</v>
      </c>
      <c r="V862" s="41"/>
      <c r="W862" s="41"/>
    </row>
    <row r="863" spans="4:23" x14ac:dyDescent="0.25">
      <c r="D863" s="18">
        <v>1990</v>
      </c>
      <c r="E863" s="47">
        <f t="shared" si="150"/>
        <v>5</v>
      </c>
      <c r="F863" s="136" t="s">
        <v>863</v>
      </c>
      <c r="G863" s="172">
        <v>200</v>
      </c>
      <c r="H863" s="172">
        <v>200</v>
      </c>
      <c r="J863" s="71">
        <f t="shared" si="151"/>
        <v>200</v>
      </c>
      <c r="K863" s="71">
        <f t="shared" si="151"/>
        <v>200</v>
      </c>
      <c r="L863" s="71" t="str">
        <f t="shared" si="152"/>
        <v/>
      </c>
      <c r="M863" s="71" t="str">
        <f t="shared" si="153"/>
        <v/>
      </c>
      <c r="N863" s="71" t="str">
        <f t="shared" si="154"/>
        <v/>
      </c>
      <c r="O863" s="71" t="str">
        <f t="shared" si="155"/>
        <v/>
      </c>
      <c r="P863" s="71" t="str">
        <f t="shared" si="156"/>
        <v/>
      </c>
      <c r="Q863" s="71" t="str">
        <f t="shared" si="157"/>
        <v/>
      </c>
      <c r="R863" s="71" t="str">
        <f t="shared" si="158"/>
        <v/>
      </c>
      <c r="S863" s="71" t="str">
        <f t="shared" si="159"/>
        <v/>
      </c>
      <c r="T863" s="71">
        <f t="shared" si="160"/>
        <v>200</v>
      </c>
      <c r="U863" s="71">
        <f t="shared" si="161"/>
        <v>200</v>
      </c>
      <c r="V863" s="41"/>
      <c r="W863" s="41"/>
    </row>
    <row r="864" spans="4:23" x14ac:dyDescent="0.25">
      <c r="D864" s="18">
        <v>1990</v>
      </c>
      <c r="E864" s="47">
        <f t="shared" si="150"/>
        <v>5</v>
      </c>
      <c r="F864" s="136" t="s">
        <v>864</v>
      </c>
      <c r="G864" s="172">
        <v>200</v>
      </c>
      <c r="H864" s="172">
        <v>200</v>
      </c>
      <c r="J864" s="71">
        <f t="shared" si="151"/>
        <v>200</v>
      </c>
      <c r="K864" s="71">
        <f t="shared" si="151"/>
        <v>200</v>
      </c>
      <c r="L864" s="71" t="str">
        <f t="shared" si="152"/>
        <v/>
      </c>
      <c r="M864" s="71" t="str">
        <f t="shared" si="153"/>
        <v/>
      </c>
      <c r="N864" s="71" t="str">
        <f t="shared" si="154"/>
        <v/>
      </c>
      <c r="O864" s="71" t="str">
        <f t="shared" si="155"/>
        <v/>
      </c>
      <c r="P864" s="71" t="str">
        <f t="shared" si="156"/>
        <v/>
      </c>
      <c r="Q864" s="71" t="str">
        <f t="shared" si="157"/>
        <v/>
      </c>
      <c r="R864" s="71" t="str">
        <f t="shared" si="158"/>
        <v/>
      </c>
      <c r="S864" s="71" t="str">
        <f t="shared" si="159"/>
        <v/>
      </c>
      <c r="T864" s="71">
        <f t="shared" si="160"/>
        <v>200</v>
      </c>
      <c r="U864" s="71">
        <f t="shared" si="161"/>
        <v>200</v>
      </c>
      <c r="V864" s="41"/>
      <c r="W864" s="41"/>
    </row>
    <row r="865" spans="4:23" x14ac:dyDescent="0.25">
      <c r="D865" s="18">
        <v>1990</v>
      </c>
      <c r="E865" s="47">
        <f t="shared" si="150"/>
        <v>5</v>
      </c>
      <c r="F865" s="136" t="s">
        <v>865</v>
      </c>
      <c r="G865" s="172">
        <v>200</v>
      </c>
      <c r="H865" s="172">
        <v>200</v>
      </c>
      <c r="J865" s="71">
        <f t="shared" si="151"/>
        <v>200</v>
      </c>
      <c r="K865" s="71">
        <f t="shared" si="151"/>
        <v>200</v>
      </c>
      <c r="L865" s="71" t="str">
        <f t="shared" si="152"/>
        <v/>
      </c>
      <c r="M865" s="71" t="str">
        <f t="shared" si="153"/>
        <v/>
      </c>
      <c r="N865" s="71" t="str">
        <f t="shared" si="154"/>
        <v/>
      </c>
      <c r="O865" s="71" t="str">
        <f t="shared" si="155"/>
        <v/>
      </c>
      <c r="P865" s="71" t="str">
        <f t="shared" si="156"/>
        <v/>
      </c>
      <c r="Q865" s="71" t="str">
        <f t="shared" si="157"/>
        <v/>
      </c>
      <c r="R865" s="71" t="str">
        <f t="shared" si="158"/>
        <v/>
      </c>
      <c r="S865" s="71" t="str">
        <f t="shared" si="159"/>
        <v/>
      </c>
      <c r="T865" s="71">
        <f t="shared" si="160"/>
        <v>200</v>
      </c>
      <c r="U865" s="71">
        <f t="shared" si="161"/>
        <v>200</v>
      </c>
      <c r="V865" s="41"/>
      <c r="W865" s="41"/>
    </row>
    <row r="866" spans="4:23" x14ac:dyDescent="0.25">
      <c r="D866" s="18">
        <v>1990</v>
      </c>
      <c r="E866" s="47">
        <f t="shared" si="150"/>
        <v>5</v>
      </c>
      <c r="F866" s="136" t="s">
        <v>866</v>
      </c>
      <c r="G866" s="172">
        <v>200</v>
      </c>
      <c r="H866" s="172">
        <v>200</v>
      </c>
      <c r="J866" s="71">
        <f t="shared" si="151"/>
        <v>200</v>
      </c>
      <c r="K866" s="71">
        <f t="shared" si="151"/>
        <v>200</v>
      </c>
      <c r="L866" s="71" t="str">
        <f t="shared" si="152"/>
        <v/>
      </c>
      <c r="M866" s="71" t="str">
        <f t="shared" si="153"/>
        <v/>
      </c>
      <c r="N866" s="71" t="str">
        <f t="shared" si="154"/>
        <v/>
      </c>
      <c r="O866" s="71" t="str">
        <f t="shared" si="155"/>
        <v/>
      </c>
      <c r="P866" s="71" t="str">
        <f t="shared" si="156"/>
        <v/>
      </c>
      <c r="Q866" s="71" t="str">
        <f t="shared" si="157"/>
        <v/>
      </c>
      <c r="R866" s="71" t="str">
        <f t="shared" si="158"/>
        <v/>
      </c>
      <c r="S866" s="71" t="str">
        <f t="shared" si="159"/>
        <v/>
      </c>
      <c r="T866" s="71">
        <f t="shared" si="160"/>
        <v>200</v>
      </c>
      <c r="U866" s="71">
        <f t="shared" si="161"/>
        <v>200</v>
      </c>
      <c r="V866" s="41"/>
      <c r="W866" s="41"/>
    </row>
    <row r="867" spans="4:23" x14ac:dyDescent="0.25">
      <c r="D867" s="18">
        <v>1991</v>
      </c>
      <c r="E867" s="47">
        <f t="shared" si="150"/>
        <v>5</v>
      </c>
      <c r="F867" s="136" t="s">
        <v>867</v>
      </c>
      <c r="G867" s="172">
        <v>200</v>
      </c>
      <c r="H867" s="172">
        <v>200</v>
      </c>
      <c r="J867" s="71">
        <f t="shared" si="151"/>
        <v>200</v>
      </c>
      <c r="K867" s="71">
        <f t="shared" si="151"/>
        <v>200</v>
      </c>
      <c r="L867" s="71" t="str">
        <f t="shared" si="152"/>
        <v/>
      </c>
      <c r="M867" s="71" t="str">
        <f t="shared" si="153"/>
        <v/>
      </c>
      <c r="N867" s="71" t="str">
        <f t="shared" si="154"/>
        <v/>
      </c>
      <c r="O867" s="71" t="str">
        <f t="shared" si="155"/>
        <v/>
      </c>
      <c r="P867" s="71" t="str">
        <f t="shared" si="156"/>
        <v/>
      </c>
      <c r="Q867" s="71" t="str">
        <f t="shared" si="157"/>
        <v/>
      </c>
      <c r="R867" s="71" t="str">
        <f t="shared" si="158"/>
        <v/>
      </c>
      <c r="S867" s="71" t="str">
        <f t="shared" si="159"/>
        <v/>
      </c>
      <c r="T867" s="71">
        <f t="shared" si="160"/>
        <v>200</v>
      </c>
      <c r="U867" s="71">
        <f t="shared" si="161"/>
        <v>200</v>
      </c>
      <c r="V867" s="41"/>
      <c r="W867" s="41"/>
    </row>
    <row r="868" spans="4:23" x14ac:dyDescent="0.25">
      <c r="D868" s="18">
        <v>1991</v>
      </c>
      <c r="E868" s="47">
        <f t="shared" si="150"/>
        <v>5</v>
      </c>
      <c r="F868" s="136" t="s">
        <v>868</v>
      </c>
      <c r="G868" s="172">
        <v>200</v>
      </c>
      <c r="H868" s="172">
        <v>200</v>
      </c>
      <c r="J868" s="71">
        <f t="shared" si="151"/>
        <v>200</v>
      </c>
      <c r="K868" s="71">
        <f t="shared" si="151"/>
        <v>200</v>
      </c>
      <c r="L868" s="71" t="str">
        <f t="shared" si="152"/>
        <v/>
      </c>
      <c r="M868" s="71" t="str">
        <f t="shared" si="153"/>
        <v/>
      </c>
      <c r="N868" s="71" t="str">
        <f t="shared" si="154"/>
        <v/>
      </c>
      <c r="O868" s="71" t="str">
        <f t="shared" si="155"/>
        <v/>
      </c>
      <c r="P868" s="71" t="str">
        <f t="shared" si="156"/>
        <v/>
      </c>
      <c r="Q868" s="71" t="str">
        <f t="shared" si="157"/>
        <v/>
      </c>
      <c r="R868" s="71" t="str">
        <f t="shared" si="158"/>
        <v/>
      </c>
      <c r="S868" s="71" t="str">
        <f t="shared" si="159"/>
        <v/>
      </c>
      <c r="T868" s="71">
        <f t="shared" si="160"/>
        <v>200</v>
      </c>
      <c r="U868" s="71">
        <f t="shared" si="161"/>
        <v>200</v>
      </c>
      <c r="V868" s="41"/>
      <c r="W868" s="41"/>
    </row>
    <row r="869" spans="4:23" x14ac:dyDescent="0.25">
      <c r="D869" s="18">
        <v>1991</v>
      </c>
      <c r="E869" s="47">
        <f t="shared" si="150"/>
        <v>5</v>
      </c>
      <c r="F869" s="136" t="s">
        <v>869</v>
      </c>
      <c r="G869" s="172">
        <v>200</v>
      </c>
      <c r="H869" s="172">
        <v>200</v>
      </c>
      <c r="J869" s="71">
        <f t="shared" si="151"/>
        <v>200</v>
      </c>
      <c r="K869" s="71">
        <f t="shared" si="151"/>
        <v>200</v>
      </c>
      <c r="L869" s="71" t="str">
        <f t="shared" si="152"/>
        <v/>
      </c>
      <c r="M869" s="71" t="str">
        <f t="shared" si="153"/>
        <v/>
      </c>
      <c r="N869" s="71" t="str">
        <f t="shared" si="154"/>
        <v/>
      </c>
      <c r="O869" s="71" t="str">
        <f t="shared" si="155"/>
        <v/>
      </c>
      <c r="P869" s="71" t="str">
        <f t="shared" si="156"/>
        <v/>
      </c>
      <c r="Q869" s="71" t="str">
        <f t="shared" si="157"/>
        <v/>
      </c>
      <c r="R869" s="71" t="str">
        <f t="shared" si="158"/>
        <v/>
      </c>
      <c r="S869" s="71" t="str">
        <f t="shared" si="159"/>
        <v/>
      </c>
      <c r="T869" s="71">
        <f t="shared" si="160"/>
        <v>200</v>
      </c>
      <c r="U869" s="71">
        <f t="shared" si="161"/>
        <v>200</v>
      </c>
      <c r="V869" s="41"/>
      <c r="W869" s="41"/>
    </row>
    <row r="870" spans="4:23" x14ac:dyDescent="0.25">
      <c r="D870" s="18">
        <v>1991</v>
      </c>
      <c r="E870" s="47">
        <f t="shared" si="150"/>
        <v>5</v>
      </c>
      <c r="F870" s="136" t="s">
        <v>870</v>
      </c>
      <c r="G870" s="172">
        <v>200</v>
      </c>
      <c r="H870" s="172">
        <v>200</v>
      </c>
      <c r="J870" s="71">
        <f t="shared" si="151"/>
        <v>200</v>
      </c>
      <c r="K870" s="71">
        <f t="shared" si="151"/>
        <v>200</v>
      </c>
      <c r="L870" s="71" t="str">
        <f t="shared" si="152"/>
        <v/>
      </c>
      <c r="M870" s="71" t="str">
        <f t="shared" si="153"/>
        <v/>
      </c>
      <c r="N870" s="71" t="str">
        <f t="shared" si="154"/>
        <v/>
      </c>
      <c r="O870" s="71" t="str">
        <f t="shared" si="155"/>
        <v/>
      </c>
      <c r="P870" s="71" t="str">
        <f t="shared" si="156"/>
        <v/>
      </c>
      <c r="Q870" s="71" t="str">
        <f t="shared" si="157"/>
        <v/>
      </c>
      <c r="R870" s="71" t="str">
        <f t="shared" si="158"/>
        <v/>
      </c>
      <c r="S870" s="71" t="str">
        <f t="shared" si="159"/>
        <v/>
      </c>
      <c r="T870" s="71">
        <f t="shared" si="160"/>
        <v>200</v>
      </c>
      <c r="U870" s="71">
        <f t="shared" si="161"/>
        <v>200</v>
      </c>
      <c r="V870" s="41"/>
      <c r="W870" s="41"/>
    </row>
    <row r="871" spans="4:23" x14ac:dyDescent="0.25">
      <c r="D871" s="18">
        <v>1991</v>
      </c>
      <c r="E871" s="47">
        <f t="shared" si="150"/>
        <v>5</v>
      </c>
      <c r="F871" s="136" t="s">
        <v>871</v>
      </c>
      <c r="G871" s="172">
        <v>200</v>
      </c>
      <c r="H871" s="172">
        <v>200</v>
      </c>
      <c r="J871" s="71">
        <f t="shared" si="151"/>
        <v>200</v>
      </c>
      <c r="K871" s="71">
        <f t="shared" si="151"/>
        <v>200</v>
      </c>
      <c r="L871" s="71" t="str">
        <f t="shared" si="152"/>
        <v/>
      </c>
      <c r="M871" s="71" t="str">
        <f t="shared" si="153"/>
        <v/>
      </c>
      <c r="N871" s="71" t="str">
        <f t="shared" si="154"/>
        <v/>
      </c>
      <c r="O871" s="71" t="str">
        <f t="shared" si="155"/>
        <v/>
      </c>
      <c r="P871" s="71" t="str">
        <f t="shared" si="156"/>
        <v/>
      </c>
      <c r="Q871" s="71" t="str">
        <f t="shared" si="157"/>
        <v/>
      </c>
      <c r="R871" s="71" t="str">
        <f t="shared" si="158"/>
        <v/>
      </c>
      <c r="S871" s="71" t="str">
        <f t="shared" si="159"/>
        <v/>
      </c>
      <c r="T871" s="71">
        <f t="shared" si="160"/>
        <v>200</v>
      </c>
      <c r="U871" s="71">
        <f t="shared" si="161"/>
        <v>200</v>
      </c>
      <c r="V871" s="41"/>
      <c r="W871" s="41"/>
    </row>
    <row r="872" spans="4:23" x14ac:dyDescent="0.25">
      <c r="D872" s="18">
        <v>1991</v>
      </c>
      <c r="E872" s="47">
        <f t="shared" ref="E872:E935" si="162">INDEX($B$39:$B$121,MATCH($D872,$A$39:$A$121,0),1)</f>
        <v>5</v>
      </c>
      <c r="F872" s="136" t="s">
        <v>872</v>
      </c>
      <c r="G872" s="172">
        <v>200</v>
      </c>
      <c r="H872" s="172">
        <v>200</v>
      </c>
      <c r="J872" s="71">
        <f t="shared" ref="J872:K935" si="163">G872</f>
        <v>200</v>
      </c>
      <c r="K872" s="71">
        <f t="shared" si="163"/>
        <v>200</v>
      </c>
      <c r="L872" s="71" t="str">
        <f t="shared" ref="L872:L935" si="164">IF($E872=L$36,$G872,"")</f>
        <v/>
      </c>
      <c r="M872" s="71" t="str">
        <f t="shared" ref="M872:M935" si="165">IF($E872=M$36,$H872,"")</f>
        <v/>
      </c>
      <c r="N872" s="71" t="str">
        <f t="shared" ref="N872:N935" si="166">IF($E872=N$36,$G872,"")</f>
        <v/>
      </c>
      <c r="O872" s="71" t="str">
        <f t="shared" ref="O872:O935" si="167">IF($E872=O$36,$H872,"")</f>
        <v/>
      </c>
      <c r="P872" s="71" t="str">
        <f t="shared" ref="P872:P935" si="168">IF($E872=P$36,$G872,"")</f>
        <v/>
      </c>
      <c r="Q872" s="71" t="str">
        <f t="shared" ref="Q872:Q935" si="169">IF($E872=Q$36,$H872,"")</f>
        <v/>
      </c>
      <c r="R872" s="71" t="str">
        <f t="shared" ref="R872:R935" si="170">IF($E872=R$36,$G872,"")</f>
        <v/>
      </c>
      <c r="S872" s="71" t="str">
        <f t="shared" ref="S872:S935" si="171">IF($E872=S$36,$H872,"")</f>
        <v/>
      </c>
      <c r="T872" s="71">
        <f t="shared" ref="T872:T935" si="172">IF($E872=T$36,$G872,"")</f>
        <v>200</v>
      </c>
      <c r="U872" s="71">
        <f t="shared" ref="U872:U935" si="173">IF($E872=U$36,$H872,"")</f>
        <v>200</v>
      </c>
      <c r="V872" s="41"/>
      <c r="W872" s="41"/>
    </row>
    <row r="873" spans="4:23" x14ac:dyDescent="0.25">
      <c r="D873" s="18">
        <v>1991</v>
      </c>
      <c r="E873" s="47">
        <f t="shared" si="162"/>
        <v>5</v>
      </c>
      <c r="F873" s="136" t="s">
        <v>873</v>
      </c>
      <c r="G873" s="172">
        <v>200</v>
      </c>
      <c r="H873" s="172">
        <v>200</v>
      </c>
      <c r="J873" s="71">
        <f t="shared" si="163"/>
        <v>200</v>
      </c>
      <c r="K873" s="71">
        <f t="shared" si="163"/>
        <v>200</v>
      </c>
      <c r="L873" s="71" t="str">
        <f t="shared" si="164"/>
        <v/>
      </c>
      <c r="M873" s="71" t="str">
        <f t="shared" si="165"/>
        <v/>
      </c>
      <c r="N873" s="71" t="str">
        <f t="shared" si="166"/>
        <v/>
      </c>
      <c r="O873" s="71" t="str">
        <f t="shared" si="167"/>
        <v/>
      </c>
      <c r="P873" s="71" t="str">
        <f t="shared" si="168"/>
        <v/>
      </c>
      <c r="Q873" s="71" t="str">
        <f t="shared" si="169"/>
        <v/>
      </c>
      <c r="R873" s="71" t="str">
        <f t="shared" si="170"/>
        <v/>
      </c>
      <c r="S873" s="71" t="str">
        <f t="shared" si="171"/>
        <v/>
      </c>
      <c r="T873" s="71">
        <f t="shared" si="172"/>
        <v>200</v>
      </c>
      <c r="U873" s="71">
        <f t="shared" si="173"/>
        <v>200</v>
      </c>
      <c r="V873" s="41"/>
      <c r="W873" s="41"/>
    </row>
    <row r="874" spans="4:23" x14ac:dyDescent="0.25">
      <c r="D874" s="18">
        <v>1991</v>
      </c>
      <c r="E874" s="47">
        <f t="shared" si="162"/>
        <v>5</v>
      </c>
      <c r="F874" s="136" t="s">
        <v>874</v>
      </c>
      <c r="G874" s="172">
        <v>200</v>
      </c>
      <c r="H874" s="172">
        <v>200</v>
      </c>
      <c r="J874" s="71">
        <f t="shared" si="163"/>
        <v>200</v>
      </c>
      <c r="K874" s="71">
        <f t="shared" si="163"/>
        <v>200</v>
      </c>
      <c r="L874" s="71" t="str">
        <f t="shared" si="164"/>
        <v/>
      </c>
      <c r="M874" s="71" t="str">
        <f t="shared" si="165"/>
        <v/>
      </c>
      <c r="N874" s="71" t="str">
        <f t="shared" si="166"/>
        <v/>
      </c>
      <c r="O874" s="71" t="str">
        <f t="shared" si="167"/>
        <v/>
      </c>
      <c r="P874" s="71" t="str">
        <f t="shared" si="168"/>
        <v/>
      </c>
      <c r="Q874" s="71" t="str">
        <f t="shared" si="169"/>
        <v/>
      </c>
      <c r="R874" s="71" t="str">
        <f t="shared" si="170"/>
        <v/>
      </c>
      <c r="S874" s="71" t="str">
        <f t="shared" si="171"/>
        <v/>
      </c>
      <c r="T874" s="71">
        <f t="shared" si="172"/>
        <v>200</v>
      </c>
      <c r="U874" s="71">
        <f t="shared" si="173"/>
        <v>200</v>
      </c>
      <c r="V874" s="41"/>
      <c r="W874" s="41"/>
    </row>
    <row r="875" spans="4:23" x14ac:dyDescent="0.25">
      <c r="D875" s="18">
        <v>1991</v>
      </c>
      <c r="E875" s="47">
        <f t="shared" si="162"/>
        <v>5</v>
      </c>
      <c r="F875" s="136" t="s">
        <v>875</v>
      </c>
      <c r="G875" s="172">
        <v>200</v>
      </c>
      <c r="H875" s="172">
        <v>200</v>
      </c>
      <c r="J875" s="71">
        <f t="shared" si="163"/>
        <v>200</v>
      </c>
      <c r="K875" s="71">
        <f t="shared" si="163"/>
        <v>200</v>
      </c>
      <c r="L875" s="71" t="str">
        <f t="shared" si="164"/>
        <v/>
      </c>
      <c r="M875" s="71" t="str">
        <f t="shared" si="165"/>
        <v/>
      </c>
      <c r="N875" s="71" t="str">
        <f t="shared" si="166"/>
        <v/>
      </c>
      <c r="O875" s="71" t="str">
        <f t="shared" si="167"/>
        <v/>
      </c>
      <c r="P875" s="71" t="str">
        <f t="shared" si="168"/>
        <v/>
      </c>
      <c r="Q875" s="71" t="str">
        <f t="shared" si="169"/>
        <v/>
      </c>
      <c r="R875" s="71" t="str">
        <f t="shared" si="170"/>
        <v/>
      </c>
      <c r="S875" s="71" t="str">
        <f t="shared" si="171"/>
        <v/>
      </c>
      <c r="T875" s="71">
        <f t="shared" si="172"/>
        <v>200</v>
      </c>
      <c r="U875" s="71">
        <f t="shared" si="173"/>
        <v>200</v>
      </c>
      <c r="V875" s="41"/>
      <c r="W875" s="41"/>
    </row>
    <row r="876" spans="4:23" x14ac:dyDescent="0.25">
      <c r="D876" s="18">
        <v>1991</v>
      </c>
      <c r="E876" s="47">
        <f t="shared" si="162"/>
        <v>5</v>
      </c>
      <c r="F876" s="136" t="s">
        <v>876</v>
      </c>
      <c r="G876" s="172">
        <v>200</v>
      </c>
      <c r="H876" s="172">
        <v>200</v>
      </c>
      <c r="J876" s="71">
        <f t="shared" si="163"/>
        <v>200</v>
      </c>
      <c r="K876" s="71">
        <f t="shared" si="163"/>
        <v>200</v>
      </c>
      <c r="L876" s="71" t="str">
        <f t="shared" si="164"/>
        <v/>
      </c>
      <c r="M876" s="71" t="str">
        <f t="shared" si="165"/>
        <v/>
      </c>
      <c r="N876" s="71" t="str">
        <f t="shared" si="166"/>
        <v/>
      </c>
      <c r="O876" s="71" t="str">
        <f t="shared" si="167"/>
        <v/>
      </c>
      <c r="P876" s="71" t="str">
        <f t="shared" si="168"/>
        <v/>
      </c>
      <c r="Q876" s="71" t="str">
        <f t="shared" si="169"/>
        <v/>
      </c>
      <c r="R876" s="71" t="str">
        <f t="shared" si="170"/>
        <v/>
      </c>
      <c r="S876" s="71" t="str">
        <f t="shared" si="171"/>
        <v/>
      </c>
      <c r="T876" s="71">
        <f t="shared" si="172"/>
        <v>200</v>
      </c>
      <c r="U876" s="71">
        <f t="shared" si="173"/>
        <v>200</v>
      </c>
      <c r="V876" s="41"/>
      <c r="W876" s="41"/>
    </row>
    <row r="877" spans="4:23" x14ac:dyDescent="0.25">
      <c r="D877" s="18">
        <v>1991</v>
      </c>
      <c r="E877" s="47">
        <f t="shared" si="162"/>
        <v>5</v>
      </c>
      <c r="F877" s="136" t="s">
        <v>877</v>
      </c>
      <c r="G877" s="172">
        <v>200</v>
      </c>
      <c r="H877" s="172">
        <v>200</v>
      </c>
      <c r="J877" s="71">
        <f t="shared" si="163"/>
        <v>200</v>
      </c>
      <c r="K877" s="71">
        <f t="shared" si="163"/>
        <v>200</v>
      </c>
      <c r="L877" s="71" t="str">
        <f t="shared" si="164"/>
        <v/>
      </c>
      <c r="M877" s="71" t="str">
        <f t="shared" si="165"/>
        <v/>
      </c>
      <c r="N877" s="71" t="str">
        <f t="shared" si="166"/>
        <v/>
      </c>
      <c r="O877" s="71" t="str">
        <f t="shared" si="167"/>
        <v/>
      </c>
      <c r="P877" s="71" t="str">
        <f t="shared" si="168"/>
        <v/>
      </c>
      <c r="Q877" s="71" t="str">
        <f t="shared" si="169"/>
        <v/>
      </c>
      <c r="R877" s="71" t="str">
        <f t="shared" si="170"/>
        <v/>
      </c>
      <c r="S877" s="71" t="str">
        <f t="shared" si="171"/>
        <v/>
      </c>
      <c r="T877" s="71">
        <f t="shared" si="172"/>
        <v>200</v>
      </c>
      <c r="U877" s="71">
        <f t="shared" si="173"/>
        <v>200</v>
      </c>
      <c r="V877" s="41"/>
      <c r="W877" s="41"/>
    </row>
    <row r="878" spans="4:23" x14ac:dyDescent="0.25">
      <c r="D878" s="18">
        <v>1991</v>
      </c>
      <c r="E878" s="47">
        <f t="shared" si="162"/>
        <v>5</v>
      </c>
      <c r="F878" s="136" t="s">
        <v>878</v>
      </c>
      <c r="G878" s="172">
        <v>200</v>
      </c>
      <c r="H878" s="172">
        <v>200</v>
      </c>
      <c r="J878" s="71">
        <f t="shared" si="163"/>
        <v>200</v>
      </c>
      <c r="K878" s="71">
        <f t="shared" si="163"/>
        <v>200</v>
      </c>
      <c r="L878" s="71" t="str">
        <f t="shared" si="164"/>
        <v/>
      </c>
      <c r="M878" s="71" t="str">
        <f t="shared" si="165"/>
        <v/>
      </c>
      <c r="N878" s="71" t="str">
        <f t="shared" si="166"/>
        <v/>
      </c>
      <c r="O878" s="71" t="str">
        <f t="shared" si="167"/>
        <v/>
      </c>
      <c r="P878" s="71" t="str">
        <f t="shared" si="168"/>
        <v/>
      </c>
      <c r="Q878" s="71" t="str">
        <f t="shared" si="169"/>
        <v/>
      </c>
      <c r="R878" s="71" t="str">
        <f t="shared" si="170"/>
        <v/>
      </c>
      <c r="S878" s="71" t="str">
        <f t="shared" si="171"/>
        <v/>
      </c>
      <c r="T878" s="71">
        <f t="shared" si="172"/>
        <v>200</v>
      </c>
      <c r="U878" s="71">
        <f t="shared" si="173"/>
        <v>200</v>
      </c>
      <c r="V878" s="41"/>
      <c r="W878" s="41"/>
    </row>
    <row r="879" spans="4:23" x14ac:dyDescent="0.25">
      <c r="D879" s="18">
        <v>1992</v>
      </c>
      <c r="E879" s="47">
        <f t="shared" si="162"/>
        <v>5</v>
      </c>
      <c r="F879" s="136" t="s">
        <v>879</v>
      </c>
      <c r="G879" s="172">
        <v>200</v>
      </c>
      <c r="H879" s="172">
        <v>200</v>
      </c>
      <c r="J879" s="71">
        <f t="shared" si="163"/>
        <v>200</v>
      </c>
      <c r="K879" s="71">
        <f t="shared" si="163"/>
        <v>200</v>
      </c>
      <c r="L879" s="71" t="str">
        <f t="shared" si="164"/>
        <v/>
      </c>
      <c r="M879" s="71" t="str">
        <f t="shared" si="165"/>
        <v/>
      </c>
      <c r="N879" s="71" t="str">
        <f t="shared" si="166"/>
        <v/>
      </c>
      <c r="O879" s="71" t="str">
        <f t="shared" si="167"/>
        <v/>
      </c>
      <c r="P879" s="71" t="str">
        <f t="shared" si="168"/>
        <v/>
      </c>
      <c r="Q879" s="71" t="str">
        <f t="shared" si="169"/>
        <v/>
      </c>
      <c r="R879" s="71" t="str">
        <f t="shared" si="170"/>
        <v/>
      </c>
      <c r="S879" s="71" t="str">
        <f t="shared" si="171"/>
        <v/>
      </c>
      <c r="T879" s="71">
        <f t="shared" si="172"/>
        <v>200</v>
      </c>
      <c r="U879" s="71">
        <f t="shared" si="173"/>
        <v>200</v>
      </c>
      <c r="V879" s="41"/>
      <c r="W879" s="41"/>
    </row>
    <row r="880" spans="4:23" x14ac:dyDescent="0.25">
      <c r="D880" s="18">
        <v>1992</v>
      </c>
      <c r="E880" s="47">
        <f t="shared" si="162"/>
        <v>5</v>
      </c>
      <c r="F880" s="136" t="s">
        <v>880</v>
      </c>
      <c r="G880" s="172">
        <v>200</v>
      </c>
      <c r="H880" s="172">
        <v>200</v>
      </c>
      <c r="J880" s="71">
        <f t="shared" si="163"/>
        <v>200</v>
      </c>
      <c r="K880" s="71">
        <f t="shared" si="163"/>
        <v>200</v>
      </c>
      <c r="L880" s="71" t="str">
        <f t="shared" si="164"/>
        <v/>
      </c>
      <c r="M880" s="71" t="str">
        <f t="shared" si="165"/>
        <v/>
      </c>
      <c r="N880" s="71" t="str">
        <f t="shared" si="166"/>
        <v/>
      </c>
      <c r="O880" s="71" t="str">
        <f t="shared" si="167"/>
        <v/>
      </c>
      <c r="P880" s="71" t="str">
        <f t="shared" si="168"/>
        <v/>
      </c>
      <c r="Q880" s="71" t="str">
        <f t="shared" si="169"/>
        <v/>
      </c>
      <c r="R880" s="71" t="str">
        <f t="shared" si="170"/>
        <v/>
      </c>
      <c r="S880" s="71" t="str">
        <f t="shared" si="171"/>
        <v/>
      </c>
      <c r="T880" s="71">
        <f t="shared" si="172"/>
        <v>200</v>
      </c>
      <c r="U880" s="71">
        <f t="shared" si="173"/>
        <v>200</v>
      </c>
      <c r="V880" s="41"/>
      <c r="W880" s="41"/>
    </row>
    <row r="881" spans="4:23" x14ac:dyDescent="0.25">
      <c r="D881" s="18">
        <v>1992</v>
      </c>
      <c r="E881" s="47">
        <f t="shared" si="162"/>
        <v>5</v>
      </c>
      <c r="F881" s="136" t="s">
        <v>881</v>
      </c>
      <c r="G881" s="172">
        <v>200</v>
      </c>
      <c r="H881" s="172">
        <v>200</v>
      </c>
      <c r="J881" s="71">
        <f t="shared" si="163"/>
        <v>200</v>
      </c>
      <c r="K881" s="71">
        <f t="shared" si="163"/>
        <v>200</v>
      </c>
      <c r="L881" s="71" t="str">
        <f t="shared" si="164"/>
        <v/>
      </c>
      <c r="M881" s="71" t="str">
        <f t="shared" si="165"/>
        <v/>
      </c>
      <c r="N881" s="71" t="str">
        <f t="shared" si="166"/>
        <v/>
      </c>
      <c r="O881" s="71" t="str">
        <f t="shared" si="167"/>
        <v/>
      </c>
      <c r="P881" s="71" t="str">
        <f t="shared" si="168"/>
        <v/>
      </c>
      <c r="Q881" s="71" t="str">
        <f t="shared" si="169"/>
        <v/>
      </c>
      <c r="R881" s="71" t="str">
        <f t="shared" si="170"/>
        <v/>
      </c>
      <c r="S881" s="71" t="str">
        <f t="shared" si="171"/>
        <v/>
      </c>
      <c r="T881" s="71">
        <f t="shared" si="172"/>
        <v>200</v>
      </c>
      <c r="U881" s="71">
        <f t="shared" si="173"/>
        <v>200</v>
      </c>
      <c r="V881" s="41"/>
      <c r="W881" s="41"/>
    </row>
    <row r="882" spans="4:23" x14ac:dyDescent="0.25">
      <c r="D882" s="18">
        <v>1992</v>
      </c>
      <c r="E882" s="47">
        <f t="shared" si="162"/>
        <v>5</v>
      </c>
      <c r="F882" s="136" t="s">
        <v>882</v>
      </c>
      <c r="G882" s="172">
        <v>200</v>
      </c>
      <c r="H882" s="172">
        <v>200</v>
      </c>
      <c r="J882" s="71">
        <f t="shared" si="163"/>
        <v>200</v>
      </c>
      <c r="K882" s="71">
        <f t="shared" si="163"/>
        <v>200</v>
      </c>
      <c r="L882" s="71" t="str">
        <f t="shared" si="164"/>
        <v/>
      </c>
      <c r="M882" s="71" t="str">
        <f t="shared" si="165"/>
        <v/>
      </c>
      <c r="N882" s="71" t="str">
        <f t="shared" si="166"/>
        <v/>
      </c>
      <c r="O882" s="71" t="str">
        <f t="shared" si="167"/>
        <v/>
      </c>
      <c r="P882" s="71" t="str">
        <f t="shared" si="168"/>
        <v/>
      </c>
      <c r="Q882" s="71" t="str">
        <f t="shared" si="169"/>
        <v/>
      </c>
      <c r="R882" s="71" t="str">
        <f t="shared" si="170"/>
        <v/>
      </c>
      <c r="S882" s="71" t="str">
        <f t="shared" si="171"/>
        <v/>
      </c>
      <c r="T882" s="71">
        <f t="shared" si="172"/>
        <v>200</v>
      </c>
      <c r="U882" s="71">
        <f t="shared" si="173"/>
        <v>200</v>
      </c>
      <c r="V882" s="41"/>
      <c r="W882" s="41"/>
    </row>
    <row r="883" spans="4:23" x14ac:dyDescent="0.25">
      <c r="D883" s="18">
        <v>1992</v>
      </c>
      <c r="E883" s="47">
        <f t="shared" si="162"/>
        <v>5</v>
      </c>
      <c r="F883" s="136" t="s">
        <v>883</v>
      </c>
      <c r="G883" s="172">
        <v>200</v>
      </c>
      <c r="H883" s="172">
        <v>200</v>
      </c>
      <c r="J883" s="71">
        <f t="shared" si="163"/>
        <v>200</v>
      </c>
      <c r="K883" s="71">
        <f t="shared" si="163"/>
        <v>200</v>
      </c>
      <c r="L883" s="71" t="str">
        <f t="shared" si="164"/>
        <v/>
      </c>
      <c r="M883" s="71" t="str">
        <f t="shared" si="165"/>
        <v/>
      </c>
      <c r="N883" s="71" t="str">
        <f t="shared" si="166"/>
        <v/>
      </c>
      <c r="O883" s="71" t="str">
        <f t="shared" si="167"/>
        <v/>
      </c>
      <c r="P883" s="71" t="str">
        <f t="shared" si="168"/>
        <v/>
      </c>
      <c r="Q883" s="71" t="str">
        <f t="shared" si="169"/>
        <v/>
      </c>
      <c r="R883" s="71" t="str">
        <f t="shared" si="170"/>
        <v/>
      </c>
      <c r="S883" s="71" t="str">
        <f t="shared" si="171"/>
        <v/>
      </c>
      <c r="T883" s="71">
        <f t="shared" si="172"/>
        <v>200</v>
      </c>
      <c r="U883" s="71">
        <f t="shared" si="173"/>
        <v>200</v>
      </c>
      <c r="V883" s="41"/>
      <c r="W883" s="41"/>
    </row>
    <row r="884" spans="4:23" x14ac:dyDescent="0.25">
      <c r="D884" s="18">
        <v>1992</v>
      </c>
      <c r="E884" s="47">
        <f t="shared" si="162"/>
        <v>5</v>
      </c>
      <c r="F884" s="136" t="s">
        <v>884</v>
      </c>
      <c r="G884" s="172">
        <v>200</v>
      </c>
      <c r="H884" s="172">
        <v>200</v>
      </c>
      <c r="J884" s="71">
        <f t="shared" si="163"/>
        <v>200</v>
      </c>
      <c r="K884" s="71">
        <f t="shared" si="163"/>
        <v>200</v>
      </c>
      <c r="L884" s="71" t="str">
        <f t="shared" si="164"/>
        <v/>
      </c>
      <c r="M884" s="71" t="str">
        <f t="shared" si="165"/>
        <v/>
      </c>
      <c r="N884" s="71" t="str">
        <f t="shared" si="166"/>
        <v/>
      </c>
      <c r="O884" s="71" t="str">
        <f t="shared" si="167"/>
        <v/>
      </c>
      <c r="P884" s="71" t="str">
        <f t="shared" si="168"/>
        <v/>
      </c>
      <c r="Q884" s="71" t="str">
        <f t="shared" si="169"/>
        <v/>
      </c>
      <c r="R884" s="71" t="str">
        <f t="shared" si="170"/>
        <v/>
      </c>
      <c r="S884" s="71" t="str">
        <f t="shared" si="171"/>
        <v/>
      </c>
      <c r="T884" s="71">
        <f t="shared" si="172"/>
        <v>200</v>
      </c>
      <c r="U884" s="71">
        <f t="shared" si="173"/>
        <v>200</v>
      </c>
      <c r="V884" s="41"/>
      <c r="W884" s="41"/>
    </row>
    <row r="885" spans="4:23" x14ac:dyDescent="0.25">
      <c r="D885" s="18">
        <v>1992</v>
      </c>
      <c r="E885" s="47">
        <f t="shared" si="162"/>
        <v>5</v>
      </c>
      <c r="F885" s="136" t="s">
        <v>885</v>
      </c>
      <c r="G885" s="172">
        <v>200</v>
      </c>
      <c r="H885" s="172">
        <v>200</v>
      </c>
      <c r="J885" s="71">
        <f t="shared" si="163"/>
        <v>200</v>
      </c>
      <c r="K885" s="71">
        <f t="shared" si="163"/>
        <v>200</v>
      </c>
      <c r="L885" s="71" t="str">
        <f t="shared" si="164"/>
        <v/>
      </c>
      <c r="M885" s="71" t="str">
        <f t="shared" si="165"/>
        <v/>
      </c>
      <c r="N885" s="71" t="str">
        <f t="shared" si="166"/>
        <v/>
      </c>
      <c r="O885" s="71" t="str">
        <f t="shared" si="167"/>
        <v/>
      </c>
      <c r="P885" s="71" t="str">
        <f t="shared" si="168"/>
        <v/>
      </c>
      <c r="Q885" s="71" t="str">
        <f t="shared" si="169"/>
        <v/>
      </c>
      <c r="R885" s="71" t="str">
        <f t="shared" si="170"/>
        <v/>
      </c>
      <c r="S885" s="71" t="str">
        <f t="shared" si="171"/>
        <v/>
      </c>
      <c r="T885" s="71">
        <f t="shared" si="172"/>
        <v>200</v>
      </c>
      <c r="U885" s="71">
        <f t="shared" si="173"/>
        <v>200</v>
      </c>
      <c r="V885" s="41"/>
      <c r="W885" s="41"/>
    </row>
    <row r="886" spans="4:23" x14ac:dyDescent="0.25">
      <c r="D886" s="18">
        <v>1992</v>
      </c>
      <c r="E886" s="47">
        <f t="shared" si="162"/>
        <v>5</v>
      </c>
      <c r="F886" s="136" t="s">
        <v>886</v>
      </c>
      <c r="G886" s="172">
        <v>200</v>
      </c>
      <c r="H886" s="172">
        <v>200</v>
      </c>
      <c r="J886" s="71">
        <f t="shared" si="163"/>
        <v>200</v>
      </c>
      <c r="K886" s="71">
        <f t="shared" si="163"/>
        <v>200</v>
      </c>
      <c r="L886" s="71" t="str">
        <f t="shared" si="164"/>
        <v/>
      </c>
      <c r="M886" s="71" t="str">
        <f t="shared" si="165"/>
        <v/>
      </c>
      <c r="N886" s="71" t="str">
        <f t="shared" si="166"/>
        <v/>
      </c>
      <c r="O886" s="71" t="str">
        <f t="shared" si="167"/>
        <v/>
      </c>
      <c r="P886" s="71" t="str">
        <f t="shared" si="168"/>
        <v/>
      </c>
      <c r="Q886" s="71" t="str">
        <f t="shared" si="169"/>
        <v/>
      </c>
      <c r="R886" s="71" t="str">
        <f t="shared" si="170"/>
        <v/>
      </c>
      <c r="S886" s="71" t="str">
        <f t="shared" si="171"/>
        <v/>
      </c>
      <c r="T886" s="71">
        <f t="shared" si="172"/>
        <v>200</v>
      </c>
      <c r="U886" s="71">
        <f t="shared" si="173"/>
        <v>200</v>
      </c>
      <c r="V886" s="41"/>
      <c r="W886" s="41"/>
    </row>
    <row r="887" spans="4:23" x14ac:dyDescent="0.25">
      <c r="D887" s="18">
        <v>1992</v>
      </c>
      <c r="E887" s="47">
        <f t="shared" si="162"/>
        <v>5</v>
      </c>
      <c r="F887" s="136" t="s">
        <v>887</v>
      </c>
      <c r="G887" s="172">
        <v>200</v>
      </c>
      <c r="H887" s="172">
        <v>200</v>
      </c>
      <c r="J887" s="71">
        <f t="shared" si="163"/>
        <v>200</v>
      </c>
      <c r="K887" s="71">
        <f t="shared" si="163"/>
        <v>200</v>
      </c>
      <c r="L887" s="71" t="str">
        <f t="shared" si="164"/>
        <v/>
      </c>
      <c r="M887" s="71" t="str">
        <f t="shared" si="165"/>
        <v/>
      </c>
      <c r="N887" s="71" t="str">
        <f t="shared" si="166"/>
        <v/>
      </c>
      <c r="O887" s="71" t="str">
        <f t="shared" si="167"/>
        <v/>
      </c>
      <c r="P887" s="71" t="str">
        <f t="shared" si="168"/>
        <v/>
      </c>
      <c r="Q887" s="71" t="str">
        <f t="shared" si="169"/>
        <v/>
      </c>
      <c r="R887" s="71" t="str">
        <f t="shared" si="170"/>
        <v/>
      </c>
      <c r="S887" s="71" t="str">
        <f t="shared" si="171"/>
        <v/>
      </c>
      <c r="T887" s="71">
        <f t="shared" si="172"/>
        <v>200</v>
      </c>
      <c r="U887" s="71">
        <f t="shared" si="173"/>
        <v>200</v>
      </c>
      <c r="V887" s="41"/>
      <c r="W887" s="41"/>
    </row>
    <row r="888" spans="4:23" x14ac:dyDescent="0.25">
      <c r="D888" s="18">
        <v>1992</v>
      </c>
      <c r="E888" s="47">
        <f t="shared" si="162"/>
        <v>5</v>
      </c>
      <c r="F888" s="136" t="s">
        <v>888</v>
      </c>
      <c r="G888" s="172">
        <v>200</v>
      </c>
      <c r="H888" s="172">
        <v>200</v>
      </c>
      <c r="J888" s="71">
        <f t="shared" si="163"/>
        <v>200</v>
      </c>
      <c r="K888" s="71">
        <f t="shared" si="163"/>
        <v>200</v>
      </c>
      <c r="L888" s="71" t="str">
        <f t="shared" si="164"/>
        <v/>
      </c>
      <c r="M888" s="71" t="str">
        <f t="shared" si="165"/>
        <v/>
      </c>
      <c r="N888" s="71" t="str">
        <f t="shared" si="166"/>
        <v/>
      </c>
      <c r="O888" s="71" t="str">
        <f t="shared" si="167"/>
        <v/>
      </c>
      <c r="P888" s="71" t="str">
        <f t="shared" si="168"/>
        <v/>
      </c>
      <c r="Q888" s="71" t="str">
        <f t="shared" si="169"/>
        <v/>
      </c>
      <c r="R888" s="71" t="str">
        <f t="shared" si="170"/>
        <v/>
      </c>
      <c r="S888" s="71" t="str">
        <f t="shared" si="171"/>
        <v/>
      </c>
      <c r="T888" s="71">
        <f t="shared" si="172"/>
        <v>200</v>
      </c>
      <c r="U888" s="71">
        <f t="shared" si="173"/>
        <v>200</v>
      </c>
      <c r="V888" s="41"/>
      <c r="W888" s="41"/>
    </row>
    <row r="889" spans="4:23" x14ac:dyDescent="0.25">
      <c r="D889" s="18">
        <v>1992</v>
      </c>
      <c r="E889" s="47">
        <f t="shared" si="162"/>
        <v>5</v>
      </c>
      <c r="F889" s="136" t="s">
        <v>889</v>
      </c>
      <c r="G889" s="172">
        <v>200</v>
      </c>
      <c r="H889" s="172">
        <v>200</v>
      </c>
      <c r="J889" s="71">
        <f t="shared" si="163"/>
        <v>200</v>
      </c>
      <c r="K889" s="71">
        <f t="shared" si="163"/>
        <v>200</v>
      </c>
      <c r="L889" s="71" t="str">
        <f t="shared" si="164"/>
        <v/>
      </c>
      <c r="M889" s="71" t="str">
        <f t="shared" si="165"/>
        <v/>
      </c>
      <c r="N889" s="71" t="str">
        <f t="shared" si="166"/>
        <v/>
      </c>
      <c r="O889" s="71" t="str">
        <f t="shared" si="167"/>
        <v/>
      </c>
      <c r="P889" s="71" t="str">
        <f t="shared" si="168"/>
        <v/>
      </c>
      <c r="Q889" s="71" t="str">
        <f t="shared" si="169"/>
        <v/>
      </c>
      <c r="R889" s="71" t="str">
        <f t="shared" si="170"/>
        <v/>
      </c>
      <c r="S889" s="71" t="str">
        <f t="shared" si="171"/>
        <v/>
      </c>
      <c r="T889" s="71">
        <f t="shared" si="172"/>
        <v>200</v>
      </c>
      <c r="U889" s="71">
        <f t="shared" si="173"/>
        <v>200</v>
      </c>
      <c r="V889" s="41"/>
      <c r="W889" s="41"/>
    </row>
    <row r="890" spans="4:23" x14ac:dyDescent="0.25">
      <c r="D890" s="18">
        <v>1992</v>
      </c>
      <c r="E890" s="47">
        <f t="shared" si="162"/>
        <v>5</v>
      </c>
      <c r="F890" s="136" t="s">
        <v>890</v>
      </c>
      <c r="G890" s="172">
        <v>200</v>
      </c>
      <c r="H890" s="172">
        <v>200</v>
      </c>
      <c r="J890" s="71">
        <f t="shared" si="163"/>
        <v>200</v>
      </c>
      <c r="K890" s="71">
        <f t="shared" si="163"/>
        <v>200</v>
      </c>
      <c r="L890" s="71" t="str">
        <f t="shared" si="164"/>
        <v/>
      </c>
      <c r="M890" s="71" t="str">
        <f t="shared" si="165"/>
        <v/>
      </c>
      <c r="N890" s="71" t="str">
        <f t="shared" si="166"/>
        <v/>
      </c>
      <c r="O890" s="71" t="str">
        <f t="shared" si="167"/>
        <v/>
      </c>
      <c r="P890" s="71" t="str">
        <f t="shared" si="168"/>
        <v/>
      </c>
      <c r="Q890" s="71" t="str">
        <f t="shared" si="169"/>
        <v/>
      </c>
      <c r="R890" s="71" t="str">
        <f t="shared" si="170"/>
        <v/>
      </c>
      <c r="S890" s="71" t="str">
        <f t="shared" si="171"/>
        <v/>
      </c>
      <c r="T890" s="71">
        <f t="shared" si="172"/>
        <v>200</v>
      </c>
      <c r="U890" s="71">
        <f t="shared" si="173"/>
        <v>200</v>
      </c>
      <c r="V890" s="41"/>
      <c r="W890" s="41"/>
    </row>
    <row r="891" spans="4:23" x14ac:dyDescent="0.25">
      <c r="D891" s="18">
        <v>1993</v>
      </c>
      <c r="E891" s="47">
        <f t="shared" si="162"/>
        <v>2</v>
      </c>
      <c r="F891" s="136" t="s">
        <v>891</v>
      </c>
      <c r="G891" s="172">
        <v>200</v>
      </c>
      <c r="H891" s="172">
        <v>200</v>
      </c>
      <c r="J891" s="71">
        <f t="shared" si="163"/>
        <v>200</v>
      </c>
      <c r="K891" s="71">
        <f t="shared" si="163"/>
        <v>200</v>
      </c>
      <c r="L891" s="71" t="str">
        <f t="shared" si="164"/>
        <v/>
      </c>
      <c r="M891" s="71" t="str">
        <f t="shared" si="165"/>
        <v/>
      </c>
      <c r="N891" s="71">
        <f t="shared" si="166"/>
        <v>200</v>
      </c>
      <c r="O891" s="71">
        <f t="shared" si="167"/>
        <v>200</v>
      </c>
      <c r="P891" s="71" t="str">
        <f t="shared" si="168"/>
        <v/>
      </c>
      <c r="Q891" s="71" t="str">
        <f t="shared" si="169"/>
        <v/>
      </c>
      <c r="R891" s="71" t="str">
        <f t="shared" si="170"/>
        <v/>
      </c>
      <c r="S891" s="71" t="str">
        <f t="shared" si="171"/>
        <v/>
      </c>
      <c r="T891" s="71" t="str">
        <f t="shared" si="172"/>
        <v/>
      </c>
      <c r="U891" s="71" t="str">
        <f t="shared" si="173"/>
        <v/>
      </c>
      <c r="V891" s="41"/>
      <c r="W891" s="41"/>
    </row>
    <row r="892" spans="4:23" x14ac:dyDescent="0.25">
      <c r="D892" s="18">
        <v>1993</v>
      </c>
      <c r="E892" s="47">
        <f t="shared" si="162"/>
        <v>2</v>
      </c>
      <c r="F892" s="136" t="s">
        <v>892</v>
      </c>
      <c r="G892" s="172">
        <v>200</v>
      </c>
      <c r="H892" s="172">
        <v>200</v>
      </c>
      <c r="J892" s="71">
        <f t="shared" si="163"/>
        <v>200</v>
      </c>
      <c r="K892" s="71">
        <f t="shared" si="163"/>
        <v>200</v>
      </c>
      <c r="L892" s="71" t="str">
        <f t="shared" si="164"/>
        <v/>
      </c>
      <c r="M892" s="71" t="str">
        <f t="shared" si="165"/>
        <v/>
      </c>
      <c r="N892" s="71">
        <f t="shared" si="166"/>
        <v>200</v>
      </c>
      <c r="O892" s="71">
        <f t="shared" si="167"/>
        <v>200</v>
      </c>
      <c r="P892" s="71" t="str">
        <f t="shared" si="168"/>
        <v/>
      </c>
      <c r="Q892" s="71" t="str">
        <f t="shared" si="169"/>
        <v/>
      </c>
      <c r="R892" s="71" t="str">
        <f t="shared" si="170"/>
        <v/>
      </c>
      <c r="S892" s="71" t="str">
        <f t="shared" si="171"/>
        <v/>
      </c>
      <c r="T892" s="71" t="str">
        <f t="shared" si="172"/>
        <v/>
      </c>
      <c r="U892" s="71" t="str">
        <f t="shared" si="173"/>
        <v/>
      </c>
      <c r="V892" s="41"/>
      <c r="W892" s="41"/>
    </row>
    <row r="893" spans="4:23" x14ac:dyDescent="0.25">
      <c r="D893" s="18">
        <v>1993</v>
      </c>
      <c r="E893" s="47">
        <f t="shared" si="162"/>
        <v>2</v>
      </c>
      <c r="F893" s="136" t="s">
        <v>893</v>
      </c>
      <c r="G893" s="172">
        <v>200</v>
      </c>
      <c r="H893" s="172">
        <v>200</v>
      </c>
      <c r="J893" s="71">
        <f t="shared" si="163"/>
        <v>200</v>
      </c>
      <c r="K893" s="71">
        <f t="shared" si="163"/>
        <v>200</v>
      </c>
      <c r="L893" s="71" t="str">
        <f t="shared" si="164"/>
        <v/>
      </c>
      <c r="M893" s="71" t="str">
        <f t="shared" si="165"/>
        <v/>
      </c>
      <c r="N893" s="71">
        <f t="shared" si="166"/>
        <v>200</v>
      </c>
      <c r="O893" s="71">
        <f t="shared" si="167"/>
        <v>200</v>
      </c>
      <c r="P893" s="71" t="str">
        <f t="shared" si="168"/>
        <v/>
      </c>
      <c r="Q893" s="71" t="str">
        <f t="shared" si="169"/>
        <v/>
      </c>
      <c r="R893" s="71" t="str">
        <f t="shared" si="170"/>
        <v/>
      </c>
      <c r="S893" s="71" t="str">
        <f t="shared" si="171"/>
        <v/>
      </c>
      <c r="T893" s="71" t="str">
        <f t="shared" si="172"/>
        <v/>
      </c>
      <c r="U893" s="71" t="str">
        <f t="shared" si="173"/>
        <v/>
      </c>
      <c r="V893" s="41"/>
      <c r="W893" s="41"/>
    </row>
    <row r="894" spans="4:23" x14ac:dyDescent="0.25">
      <c r="D894" s="18">
        <v>1993</v>
      </c>
      <c r="E894" s="47">
        <f t="shared" si="162"/>
        <v>2</v>
      </c>
      <c r="F894" s="136" t="s">
        <v>894</v>
      </c>
      <c r="G894" s="172">
        <v>200</v>
      </c>
      <c r="H894" s="172">
        <v>200</v>
      </c>
      <c r="J894" s="71">
        <f t="shared" si="163"/>
        <v>200</v>
      </c>
      <c r="K894" s="71">
        <f t="shared" si="163"/>
        <v>200</v>
      </c>
      <c r="L894" s="71" t="str">
        <f t="shared" si="164"/>
        <v/>
      </c>
      <c r="M894" s="71" t="str">
        <f t="shared" si="165"/>
        <v/>
      </c>
      <c r="N894" s="71">
        <f t="shared" si="166"/>
        <v>200</v>
      </c>
      <c r="O894" s="71">
        <f t="shared" si="167"/>
        <v>200</v>
      </c>
      <c r="P894" s="71" t="str">
        <f t="shared" si="168"/>
        <v/>
      </c>
      <c r="Q894" s="71" t="str">
        <f t="shared" si="169"/>
        <v/>
      </c>
      <c r="R894" s="71" t="str">
        <f t="shared" si="170"/>
        <v/>
      </c>
      <c r="S894" s="71" t="str">
        <f t="shared" si="171"/>
        <v/>
      </c>
      <c r="T894" s="71" t="str">
        <f t="shared" si="172"/>
        <v/>
      </c>
      <c r="U894" s="71" t="str">
        <f t="shared" si="173"/>
        <v/>
      </c>
      <c r="V894" s="41"/>
      <c r="W894" s="41"/>
    </row>
    <row r="895" spans="4:23" x14ac:dyDescent="0.25">
      <c r="D895" s="18">
        <v>1993</v>
      </c>
      <c r="E895" s="47">
        <f t="shared" si="162"/>
        <v>2</v>
      </c>
      <c r="F895" s="136" t="s">
        <v>895</v>
      </c>
      <c r="G895" s="172">
        <v>200</v>
      </c>
      <c r="H895" s="172">
        <v>200</v>
      </c>
      <c r="J895" s="71">
        <f t="shared" si="163"/>
        <v>200</v>
      </c>
      <c r="K895" s="71">
        <f t="shared" si="163"/>
        <v>200</v>
      </c>
      <c r="L895" s="71" t="str">
        <f t="shared" si="164"/>
        <v/>
      </c>
      <c r="M895" s="71" t="str">
        <f t="shared" si="165"/>
        <v/>
      </c>
      <c r="N895" s="71">
        <f t="shared" si="166"/>
        <v>200</v>
      </c>
      <c r="O895" s="71">
        <f t="shared" si="167"/>
        <v>200</v>
      </c>
      <c r="P895" s="71" t="str">
        <f t="shared" si="168"/>
        <v/>
      </c>
      <c r="Q895" s="71" t="str">
        <f t="shared" si="169"/>
        <v/>
      </c>
      <c r="R895" s="71" t="str">
        <f t="shared" si="170"/>
        <v/>
      </c>
      <c r="S895" s="71" t="str">
        <f t="shared" si="171"/>
        <v/>
      </c>
      <c r="T895" s="71" t="str">
        <f t="shared" si="172"/>
        <v/>
      </c>
      <c r="U895" s="71" t="str">
        <f t="shared" si="173"/>
        <v/>
      </c>
      <c r="V895" s="41"/>
      <c r="W895" s="41"/>
    </row>
    <row r="896" spans="4:23" x14ac:dyDescent="0.25">
      <c r="D896" s="18">
        <v>1993</v>
      </c>
      <c r="E896" s="47">
        <f t="shared" si="162"/>
        <v>2</v>
      </c>
      <c r="F896" s="136" t="s">
        <v>896</v>
      </c>
      <c r="G896" s="172">
        <v>200</v>
      </c>
      <c r="H896" s="172">
        <v>200</v>
      </c>
      <c r="J896" s="71">
        <f t="shared" si="163"/>
        <v>200</v>
      </c>
      <c r="K896" s="71">
        <f t="shared" si="163"/>
        <v>200</v>
      </c>
      <c r="L896" s="71" t="str">
        <f t="shared" si="164"/>
        <v/>
      </c>
      <c r="M896" s="71" t="str">
        <f t="shared" si="165"/>
        <v/>
      </c>
      <c r="N896" s="71">
        <f t="shared" si="166"/>
        <v>200</v>
      </c>
      <c r="O896" s="71">
        <f t="shared" si="167"/>
        <v>200</v>
      </c>
      <c r="P896" s="71" t="str">
        <f t="shared" si="168"/>
        <v/>
      </c>
      <c r="Q896" s="71" t="str">
        <f t="shared" si="169"/>
        <v/>
      </c>
      <c r="R896" s="71" t="str">
        <f t="shared" si="170"/>
        <v/>
      </c>
      <c r="S896" s="71" t="str">
        <f t="shared" si="171"/>
        <v/>
      </c>
      <c r="T896" s="71" t="str">
        <f t="shared" si="172"/>
        <v/>
      </c>
      <c r="U896" s="71" t="str">
        <f t="shared" si="173"/>
        <v/>
      </c>
      <c r="V896" s="41"/>
      <c r="W896" s="41"/>
    </row>
    <row r="897" spans="4:23" x14ac:dyDescent="0.25">
      <c r="D897" s="18">
        <v>1993</v>
      </c>
      <c r="E897" s="47">
        <f t="shared" si="162"/>
        <v>2</v>
      </c>
      <c r="F897" s="136" t="s">
        <v>897</v>
      </c>
      <c r="G897" s="172">
        <v>200</v>
      </c>
      <c r="H897" s="172">
        <v>200</v>
      </c>
      <c r="J897" s="71">
        <f t="shared" si="163"/>
        <v>200</v>
      </c>
      <c r="K897" s="71">
        <f t="shared" si="163"/>
        <v>200</v>
      </c>
      <c r="L897" s="71" t="str">
        <f t="shared" si="164"/>
        <v/>
      </c>
      <c r="M897" s="71" t="str">
        <f t="shared" si="165"/>
        <v/>
      </c>
      <c r="N897" s="71">
        <f t="shared" si="166"/>
        <v>200</v>
      </c>
      <c r="O897" s="71">
        <f t="shared" si="167"/>
        <v>200</v>
      </c>
      <c r="P897" s="71" t="str">
        <f t="shared" si="168"/>
        <v/>
      </c>
      <c r="Q897" s="71" t="str">
        <f t="shared" si="169"/>
        <v/>
      </c>
      <c r="R897" s="71" t="str">
        <f t="shared" si="170"/>
        <v/>
      </c>
      <c r="S897" s="71" t="str">
        <f t="shared" si="171"/>
        <v/>
      </c>
      <c r="T897" s="71" t="str">
        <f t="shared" si="172"/>
        <v/>
      </c>
      <c r="U897" s="71" t="str">
        <f t="shared" si="173"/>
        <v/>
      </c>
      <c r="V897" s="41"/>
      <c r="W897" s="41"/>
    </row>
    <row r="898" spans="4:23" x14ac:dyDescent="0.25">
      <c r="D898" s="18">
        <v>1993</v>
      </c>
      <c r="E898" s="47">
        <f t="shared" si="162"/>
        <v>2</v>
      </c>
      <c r="F898" s="136" t="s">
        <v>898</v>
      </c>
      <c r="G898" s="172">
        <v>200</v>
      </c>
      <c r="H898" s="172">
        <v>200</v>
      </c>
      <c r="J898" s="71">
        <f t="shared" si="163"/>
        <v>200</v>
      </c>
      <c r="K898" s="71">
        <f t="shared" si="163"/>
        <v>200</v>
      </c>
      <c r="L898" s="71" t="str">
        <f t="shared" si="164"/>
        <v/>
      </c>
      <c r="M898" s="71" t="str">
        <f t="shared" si="165"/>
        <v/>
      </c>
      <c r="N898" s="71">
        <f t="shared" si="166"/>
        <v>200</v>
      </c>
      <c r="O898" s="71">
        <f t="shared" si="167"/>
        <v>200</v>
      </c>
      <c r="P898" s="71" t="str">
        <f t="shared" si="168"/>
        <v/>
      </c>
      <c r="Q898" s="71" t="str">
        <f t="shared" si="169"/>
        <v/>
      </c>
      <c r="R898" s="71" t="str">
        <f t="shared" si="170"/>
        <v/>
      </c>
      <c r="S898" s="71" t="str">
        <f t="shared" si="171"/>
        <v/>
      </c>
      <c r="T898" s="71" t="str">
        <f t="shared" si="172"/>
        <v/>
      </c>
      <c r="U898" s="71" t="str">
        <f t="shared" si="173"/>
        <v/>
      </c>
      <c r="V898" s="41"/>
      <c r="W898" s="41"/>
    </row>
    <row r="899" spans="4:23" x14ac:dyDescent="0.25">
      <c r="D899" s="18">
        <v>1993</v>
      </c>
      <c r="E899" s="47">
        <f t="shared" si="162"/>
        <v>2</v>
      </c>
      <c r="F899" s="136" t="s">
        <v>899</v>
      </c>
      <c r="G899" s="172">
        <v>200</v>
      </c>
      <c r="H899" s="172">
        <v>200</v>
      </c>
      <c r="J899" s="71">
        <f t="shared" si="163"/>
        <v>200</v>
      </c>
      <c r="K899" s="71">
        <f t="shared" si="163"/>
        <v>200</v>
      </c>
      <c r="L899" s="71" t="str">
        <f t="shared" si="164"/>
        <v/>
      </c>
      <c r="M899" s="71" t="str">
        <f t="shared" si="165"/>
        <v/>
      </c>
      <c r="N899" s="71">
        <f t="shared" si="166"/>
        <v>200</v>
      </c>
      <c r="O899" s="71">
        <f t="shared" si="167"/>
        <v>200</v>
      </c>
      <c r="P899" s="71" t="str">
        <f t="shared" si="168"/>
        <v/>
      </c>
      <c r="Q899" s="71" t="str">
        <f t="shared" si="169"/>
        <v/>
      </c>
      <c r="R899" s="71" t="str">
        <f t="shared" si="170"/>
        <v/>
      </c>
      <c r="S899" s="71" t="str">
        <f t="shared" si="171"/>
        <v/>
      </c>
      <c r="T899" s="71" t="str">
        <f t="shared" si="172"/>
        <v/>
      </c>
      <c r="U899" s="71" t="str">
        <f t="shared" si="173"/>
        <v/>
      </c>
      <c r="V899" s="41"/>
      <c r="W899" s="41"/>
    </row>
    <row r="900" spans="4:23" x14ac:dyDescent="0.25">
      <c r="D900" s="18">
        <v>1993</v>
      </c>
      <c r="E900" s="47">
        <f t="shared" si="162"/>
        <v>2</v>
      </c>
      <c r="F900" s="136" t="s">
        <v>900</v>
      </c>
      <c r="G900" s="172">
        <v>200</v>
      </c>
      <c r="H900" s="172">
        <v>200</v>
      </c>
      <c r="J900" s="71">
        <f t="shared" si="163"/>
        <v>200</v>
      </c>
      <c r="K900" s="71">
        <f t="shared" si="163"/>
        <v>200</v>
      </c>
      <c r="L900" s="71" t="str">
        <f t="shared" si="164"/>
        <v/>
      </c>
      <c r="M900" s="71" t="str">
        <f t="shared" si="165"/>
        <v/>
      </c>
      <c r="N900" s="71">
        <f t="shared" si="166"/>
        <v>200</v>
      </c>
      <c r="O900" s="71">
        <f t="shared" si="167"/>
        <v>200</v>
      </c>
      <c r="P900" s="71" t="str">
        <f t="shared" si="168"/>
        <v/>
      </c>
      <c r="Q900" s="71" t="str">
        <f t="shared" si="169"/>
        <v/>
      </c>
      <c r="R900" s="71" t="str">
        <f t="shared" si="170"/>
        <v/>
      </c>
      <c r="S900" s="71" t="str">
        <f t="shared" si="171"/>
        <v/>
      </c>
      <c r="T900" s="71" t="str">
        <f t="shared" si="172"/>
        <v/>
      </c>
      <c r="U900" s="71" t="str">
        <f t="shared" si="173"/>
        <v/>
      </c>
      <c r="V900" s="41"/>
      <c r="W900" s="41"/>
    </row>
    <row r="901" spans="4:23" x14ac:dyDescent="0.25">
      <c r="D901" s="18">
        <v>1993</v>
      </c>
      <c r="E901" s="47">
        <f t="shared" si="162"/>
        <v>2</v>
      </c>
      <c r="F901" s="136" t="s">
        <v>901</v>
      </c>
      <c r="G901" s="172">
        <v>200</v>
      </c>
      <c r="H901" s="172">
        <v>200</v>
      </c>
      <c r="J901" s="71">
        <f t="shared" si="163"/>
        <v>200</v>
      </c>
      <c r="K901" s="71">
        <f t="shared" si="163"/>
        <v>200</v>
      </c>
      <c r="L901" s="71" t="str">
        <f t="shared" si="164"/>
        <v/>
      </c>
      <c r="M901" s="71" t="str">
        <f t="shared" si="165"/>
        <v/>
      </c>
      <c r="N901" s="71">
        <f t="shared" si="166"/>
        <v>200</v>
      </c>
      <c r="O901" s="71">
        <f t="shared" si="167"/>
        <v>200</v>
      </c>
      <c r="P901" s="71" t="str">
        <f t="shared" si="168"/>
        <v/>
      </c>
      <c r="Q901" s="71" t="str">
        <f t="shared" si="169"/>
        <v/>
      </c>
      <c r="R901" s="71" t="str">
        <f t="shared" si="170"/>
        <v/>
      </c>
      <c r="S901" s="71" t="str">
        <f t="shared" si="171"/>
        <v/>
      </c>
      <c r="T901" s="71" t="str">
        <f t="shared" si="172"/>
        <v/>
      </c>
      <c r="U901" s="71" t="str">
        <f t="shared" si="173"/>
        <v/>
      </c>
      <c r="V901" s="41"/>
      <c r="W901" s="41"/>
    </row>
    <row r="902" spans="4:23" x14ac:dyDescent="0.25">
      <c r="D902" s="18">
        <v>1993</v>
      </c>
      <c r="E902" s="47">
        <f t="shared" si="162"/>
        <v>2</v>
      </c>
      <c r="F902" s="136" t="s">
        <v>902</v>
      </c>
      <c r="G902" s="172">
        <v>200</v>
      </c>
      <c r="H902" s="172">
        <v>200</v>
      </c>
      <c r="J902" s="71">
        <f t="shared" si="163"/>
        <v>200</v>
      </c>
      <c r="K902" s="71">
        <f t="shared" si="163"/>
        <v>200</v>
      </c>
      <c r="L902" s="71" t="str">
        <f t="shared" si="164"/>
        <v/>
      </c>
      <c r="M902" s="71" t="str">
        <f t="shared" si="165"/>
        <v/>
      </c>
      <c r="N902" s="71">
        <f t="shared" si="166"/>
        <v>200</v>
      </c>
      <c r="O902" s="71">
        <f t="shared" si="167"/>
        <v>200</v>
      </c>
      <c r="P902" s="71" t="str">
        <f t="shared" si="168"/>
        <v/>
      </c>
      <c r="Q902" s="71" t="str">
        <f t="shared" si="169"/>
        <v/>
      </c>
      <c r="R902" s="71" t="str">
        <f t="shared" si="170"/>
        <v/>
      </c>
      <c r="S902" s="71" t="str">
        <f t="shared" si="171"/>
        <v/>
      </c>
      <c r="T902" s="71" t="str">
        <f t="shared" si="172"/>
        <v/>
      </c>
      <c r="U902" s="71" t="str">
        <f t="shared" si="173"/>
        <v/>
      </c>
      <c r="V902" s="41"/>
      <c r="W902" s="41"/>
    </row>
    <row r="903" spans="4:23" x14ac:dyDescent="0.25">
      <c r="D903" s="18">
        <v>1994</v>
      </c>
      <c r="E903" s="47">
        <f t="shared" si="162"/>
        <v>5</v>
      </c>
      <c r="F903" s="136" t="s">
        <v>903</v>
      </c>
      <c r="G903" s="172">
        <v>200</v>
      </c>
      <c r="H903" s="172">
        <v>200</v>
      </c>
      <c r="J903" s="71">
        <f t="shared" si="163"/>
        <v>200</v>
      </c>
      <c r="K903" s="71">
        <f t="shared" si="163"/>
        <v>200</v>
      </c>
      <c r="L903" s="71" t="str">
        <f t="shared" si="164"/>
        <v/>
      </c>
      <c r="M903" s="71" t="str">
        <f t="shared" si="165"/>
        <v/>
      </c>
      <c r="N903" s="71" t="str">
        <f t="shared" si="166"/>
        <v/>
      </c>
      <c r="O903" s="71" t="str">
        <f t="shared" si="167"/>
        <v/>
      </c>
      <c r="P903" s="71" t="str">
        <f t="shared" si="168"/>
        <v/>
      </c>
      <c r="Q903" s="71" t="str">
        <f t="shared" si="169"/>
        <v/>
      </c>
      <c r="R903" s="71" t="str">
        <f t="shared" si="170"/>
        <v/>
      </c>
      <c r="S903" s="71" t="str">
        <f t="shared" si="171"/>
        <v/>
      </c>
      <c r="T903" s="71">
        <f t="shared" si="172"/>
        <v>200</v>
      </c>
      <c r="U903" s="71">
        <f t="shared" si="173"/>
        <v>200</v>
      </c>
      <c r="V903" s="41"/>
      <c r="W903" s="41"/>
    </row>
    <row r="904" spans="4:23" x14ac:dyDescent="0.25">
      <c r="D904" s="18">
        <v>1994</v>
      </c>
      <c r="E904" s="47">
        <f t="shared" si="162"/>
        <v>5</v>
      </c>
      <c r="F904" s="136" t="s">
        <v>904</v>
      </c>
      <c r="G904" s="172">
        <v>200</v>
      </c>
      <c r="H904" s="172">
        <v>200</v>
      </c>
      <c r="J904" s="71">
        <f t="shared" si="163"/>
        <v>200</v>
      </c>
      <c r="K904" s="71">
        <f t="shared" si="163"/>
        <v>200</v>
      </c>
      <c r="L904" s="71" t="str">
        <f t="shared" si="164"/>
        <v/>
      </c>
      <c r="M904" s="71" t="str">
        <f t="shared" si="165"/>
        <v/>
      </c>
      <c r="N904" s="71" t="str">
        <f t="shared" si="166"/>
        <v/>
      </c>
      <c r="O904" s="71" t="str">
        <f t="shared" si="167"/>
        <v/>
      </c>
      <c r="P904" s="71" t="str">
        <f t="shared" si="168"/>
        <v/>
      </c>
      <c r="Q904" s="71" t="str">
        <f t="shared" si="169"/>
        <v/>
      </c>
      <c r="R904" s="71" t="str">
        <f t="shared" si="170"/>
        <v/>
      </c>
      <c r="S904" s="71" t="str">
        <f t="shared" si="171"/>
        <v/>
      </c>
      <c r="T904" s="71">
        <f t="shared" si="172"/>
        <v>200</v>
      </c>
      <c r="U904" s="71">
        <f t="shared" si="173"/>
        <v>200</v>
      </c>
      <c r="V904" s="41"/>
      <c r="W904" s="41"/>
    </row>
    <row r="905" spans="4:23" x14ac:dyDescent="0.25">
      <c r="D905" s="18">
        <v>1994</v>
      </c>
      <c r="E905" s="47">
        <f t="shared" si="162"/>
        <v>5</v>
      </c>
      <c r="F905" s="136" t="s">
        <v>905</v>
      </c>
      <c r="G905" s="172">
        <v>200</v>
      </c>
      <c r="H905" s="172">
        <v>200</v>
      </c>
      <c r="J905" s="71">
        <f t="shared" si="163"/>
        <v>200</v>
      </c>
      <c r="K905" s="71">
        <f t="shared" si="163"/>
        <v>200</v>
      </c>
      <c r="L905" s="71" t="str">
        <f t="shared" si="164"/>
        <v/>
      </c>
      <c r="M905" s="71" t="str">
        <f t="shared" si="165"/>
        <v/>
      </c>
      <c r="N905" s="71" t="str">
        <f t="shared" si="166"/>
        <v/>
      </c>
      <c r="O905" s="71" t="str">
        <f t="shared" si="167"/>
        <v/>
      </c>
      <c r="P905" s="71" t="str">
        <f t="shared" si="168"/>
        <v/>
      </c>
      <c r="Q905" s="71" t="str">
        <f t="shared" si="169"/>
        <v/>
      </c>
      <c r="R905" s="71" t="str">
        <f t="shared" si="170"/>
        <v/>
      </c>
      <c r="S905" s="71" t="str">
        <f t="shared" si="171"/>
        <v/>
      </c>
      <c r="T905" s="71">
        <f t="shared" si="172"/>
        <v>200</v>
      </c>
      <c r="U905" s="71">
        <f t="shared" si="173"/>
        <v>200</v>
      </c>
      <c r="V905" s="41"/>
      <c r="W905" s="41"/>
    </row>
    <row r="906" spans="4:23" x14ac:dyDescent="0.25">
      <c r="D906" s="18">
        <v>1994</v>
      </c>
      <c r="E906" s="47">
        <f t="shared" si="162"/>
        <v>5</v>
      </c>
      <c r="F906" s="136" t="s">
        <v>906</v>
      </c>
      <c r="G906" s="172">
        <v>200</v>
      </c>
      <c r="H906" s="172">
        <v>200</v>
      </c>
      <c r="J906" s="71">
        <f t="shared" si="163"/>
        <v>200</v>
      </c>
      <c r="K906" s="71">
        <f t="shared" si="163"/>
        <v>200</v>
      </c>
      <c r="L906" s="71" t="str">
        <f t="shared" si="164"/>
        <v/>
      </c>
      <c r="M906" s="71" t="str">
        <f t="shared" si="165"/>
        <v/>
      </c>
      <c r="N906" s="71" t="str">
        <f t="shared" si="166"/>
        <v/>
      </c>
      <c r="O906" s="71" t="str">
        <f t="shared" si="167"/>
        <v/>
      </c>
      <c r="P906" s="71" t="str">
        <f t="shared" si="168"/>
        <v/>
      </c>
      <c r="Q906" s="71" t="str">
        <f t="shared" si="169"/>
        <v/>
      </c>
      <c r="R906" s="71" t="str">
        <f t="shared" si="170"/>
        <v/>
      </c>
      <c r="S906" s="71" t="str">
        <f t="shared" si="171"/>
        <v/>
      </c>
      <c r="T906" s="71">
        <f t="shared" si="172"/>
        <v>200</v>
      </c>
      <c r="U906" s="71">
        <f t="shared" si="173"/>
        <v>200</v>
      </c>
      <c r="V906" s="41"/>
      <c r="W906" s="41"/>
    </row>
    <row r="907" spans="4:23" x14ac:dyDescent="0.25">
      <c r="D907" s="18">
        <v>1994</v>
      </c>
      <c r="E907" s="47">
        <f t="shared" si="162"/>
        <v>5</v>
      </c>
      <c r="F907" s="136" t="s">
        <v>907</v>
      </c>
      <c r="G907" s="172">
        <v>200</v>
      </c>
      <c r="H907" s="172">
        <v>200</v>
      </c>
      <c r="J907" s="71">
        <f t="shared" si="163"/>
        <v>200</v>
      </c>
      <c r="K907" s="71">
        <f t="shared" si="163"/>
        <v>200</v>
      </c>
      <c r="L907" s="71" t="str">
        <f t="shared" si="164"/>
        <v/>
      </c>
      <c r="M907" s="71" t="str">
        <f t="shared" si="165"/>
        <v/>
      </c>
      <c r="N907" s="71" t="str">
        <f t="shared" si="166"/>
        <v/>
      </c>
      <c r="O907" s="71" t="str">
        <f t="shared" si="167"/>
        <v/>
      </c>
      <c r="P907" s="71" t="str">
        <f t="shared" si="168"/>
        <v/>
      </c>
      <c r="Q907" s="71" t="str">
        <f t="shared" si="169"/>
        <v/>
      </c>
      <c r="R907" s="71" t="str">
        <f t="shared" si="170"/>
        <v/>
      </c>
      <c r="S907" s="71" t="str">
        <f t="shared" si="171"/>
        <v/>
      </c>
      <c r="T907" s="71">
        <f t="shared" si="172"/>
        <v>200</v>
      </c>
      <c r="U907" s="71">
        <f t="shared" si="173"/>
        <v>200</v>
      </c>
      <c r="V907" s="41"/>
      <c r="W907" s="41"/>
    </row>
    <row r="908" spans="4:23" x14ac:dyDescent="0.25">
      <c r="D908" s="18">
        <v>1994</v>
      </c>
      <c r="E908" s="47">
        <f t="shared" si="162"/>
        <v>5</v>
      </c>
      <c r="F908" s="136" t="s">
        <v>908</v>
      </c>
      <c r="G908" s="172">
        <v>200</v>
      </c>
      <c r="H908" s="172">
        <v>200</v>
      </c>
      <c r="J908" s="71">
        <f t="shared" si="163"/>
        <v>200</v>
      </c>
      <c r="K908" s="71">
        <f t="shared" si="163"/>
        <v>200</v>
      </c>
      <c r="L908" s="71" t="str">
        <f t="shared" si="164"/>
        <v/>
      </c>
      <c r="M908" s="71" t="str">
        <f t="shared" si="165"/>
        <v/>
      </c>
      <c r="N908" s="71" t="str">
        <f t="shared" si="166"/>
        <v/>
      </c>
      <c r="O908" s="71" t="str">
        <f t="shared" si="167"/>
        <v/>
      </c>
      <c r="P908" s="71" t="str">
        <f t="shared" si="168"/>
        <v/>
      </c>
      <c r="Q908" s="71" t="str">
        <f t="shared" si="169"/>
        <v/>
      </c>
      <c r="R908" s="71" t="str">
        <f t="shared" si="170"/>
        <v/>
      </c>
      <c r="S908" s="71" t="str">
        <f t="shared" si="171"/>
        <v/>
      </c>
      <c r="T908" s="71">
        <f t="shared" si="172"/>
        <v>200</v>
      </c>
      <c r="U908" s="71">
        <f t="shared" si="173"/>
        <v>200</v>
      </c>
      <c r="V908" s="41"/>
      <c r="W908" s="41"/>
    </row>
    <row r="909" spans="4:23" x14ac:dyDescent="0.25">
      <c r="D909" s="18">
        <v>1994</v>
      </c>
      <c r="E909" s="47">
        <f t="shared" si="162"/>
        <v>5</v>
      </c>
      <c r="F909" s="136" t="s">
        <v>909</v>
      </c>
      <c r="G909" s="172">
        <v>200</v>
      </c>
      <c r="H909" s="172">
        <v>200</v>
      </c>
      <c r="J909" s="71">
        <f t="shared" si="163"/>
        <v>200</v>
      </c>
      <c r="K909" s="71">
        <f t="shared" si="163"/>
        <v>200</v>
      </c>
      <c r="L909" s="71" t="str">
        <f t="shared" si="164"/>
        <v/>
      </c>
      <c r="M909" s="71" t="str">
        <f t="shared" si="165"/>
        <v/>
      </c>
      <c r="N909" s="71" t="str">
        <f t="shared" si="166"/>
        <v/>
      </c>
      <c r="O909" s="71" t="str">
        <f t="shared" si="167"/>
        <v/>
      </c>
      <c r="P909" s="71" t="str">
        <f t="shared" si="168"/>
        <v/>
      </c>
      <c r="Q909" s="71" t="str">
        <f t="shared" si="169"/>
        <v/>
      </c>
      <c r="R909" s="71" t="str">
        <f t="shared" si="170"/>
        <v/>
      </c>
      <c r="S909" s="71" t="str">
        <f t="shared" si="171"/>
        <v/>
      </c>
      <c r="T909" s="71">
        <f t="shared" si="172"/>
        <v>200</v>
      </c>
      <c r="U909" s="71">
        <f t="shared" si="173"/>
        <v>200</v>
      </c>
      <c r="V909" s="41"/>
      <c r="W909" s="41"/>
    </row>
    <row r="910" spans="4:23" x14ac:dyDescent="0.25">
      <c r="D910" s="18">
        <v>1994</v>
      </c>
      <c r="E910" s="47">
        <f t="shared" si="162"/>
        <v>5</v>
      </c>
      <c r="F910" s="136" t="s">
        <v>910</v>
      </c>
      <c r="G910" s="172">
        <v>200</v>
      </c>
      <c r="H910" s="172">
        <v>200</v>
      </c>
      <c r="J910" s="71">
        <f t="shared" si="163"/>
        <v>200</v>
      </c>
      <c r="K910" s="71">
        <f t="shared" si="163"/>
        <v>200</v>
      </c>
      <c r="L910" s="71" t="str">
        <f t="shared" si="164"/>
        <v/>
      </c>
      <c r="M910" s="71" t="str">
        <f t="shared" si="165"/>
        <v/>
      </c>
      <c r="N910" s="71" t="str">
        <f t="shared" si="166"/>
        <v/>
      </c>
      <c r="O910" s="71" t="str">
        <f t="shared" si="167"/>
        <v/>
      </c>
      <c r="P910" s="71" t="str">
        <f t="shared" si="168"/>
        <v/>
      </c>
      <c r="Q910" s="71" t="str">
        <f t="shared" si="169"/>
        <v/>
      </c>
      <c r="R910" s="71" t="str">
        <f t="shared" si="170"/>
        <v/>
      </c>
      <c r="S910" s="71" t="str">
        <f t="shared" si="171"/>
        <v/>
      </c>
      <c r="T910" s="71">
        <f t="shared" si="172"/>
        <v>200</v>
      </c>
      <c r="U910" s="71">
        <f t="shared" si="173"/>
        <v>200</v>
      </c>
      <c r="V910" s="41"/>
      <c r="W910" s="41"/>
    </row>
    <row r="911" spans="4:23" x14ac:dyDescent="0.25">
      <c r="D911" s="18">
        <v>1994</v>
      </c>
      <c r="E911" s="47">
        <f t="shared" si="162"/>
        <v>5</v>
      </c>
      <c r="F911" s="136" t="s">
        <v>911</v>
      </c>
      <c r="G911" s="172">
        <v>200</v>
      </c>
      <c r="H911" s="172">
        <v>200</v>
      </c>
      <c r="J911" s="71">
        <f t="shared" si="163"/>
        <v>200</v>
      </c>
      <c r="K911" s="71">
        <f t="shared" si="163"/>
        <v>200</v>
      </c>
      <c r="L911" s="71" t="str">
        <f t="shared" si="164"/>
        <v/>
      </c>
      <c r="M911" s="71" t="str">
        <f t="shared" si="165"/>
        <v/>
      </c>
      <c r="N911" s="71" t="str">
        <f t="shared" si="166"/>
        <v/>
      </c>
      <c r="O911" s="71" t="str">
        <f t="shared" si="167"/>
        <v/>
      </c>
      <c r="P911" s="71" t="str">
        <f t="shared" si="168"/>
        <v/>
      </c>
      <c r="Q911" s="71" t="str">
        <f t="shared" si="169"/>
        <v/>
      </c>
      <c r="R911" s="71" t="str">
        <f t="shared" si="170"/>
        <v/>
      </c>
      <c r="S911" s="71" t="str">
        <f t="shared" si="171"/>
        <v/>
      </c>
      <c r="T911" s="71">
        <f t="shared" si="172"/>
        <v>200</v>
      </c>
      <c r="U911" s="71">
        <f t="shared" si="173"/>
        <v>200</v>
      </c>
      <c r="V911" s="41"/>
      <c r="W911" s="41"/>
    </row>
    <row r="912" spans="4:23" x14ac:dyDescent="0.25">
      <c r="D912" s="18">
        <v>1994</v>
      </c>
      <c r="E912" s="47">
        <f t="shared" si="162"/>
        <v>5</v>
      </c>
      <c r="F912" s="136" t="s">
        <v>912</v>
      </c>
      <c r="G912" s="172">
        <v>200</v>
      </c>
      <c r="H912" s="172">
        <v>200</v>
      </c>
      <c r="J912" s="71">
        <f t="shared" si="163"/>
        <v>200</v>
      </c>
      <c r="K912" s="71">
        <f t="shared" si="163"/>
        <v>200</v>
      </c>
      <c r="L912" s="71" t="str">
        <f t="shared" si="164"/>
        <v/>
      </c>
      <c r="M912" s="71" t="str">
        <f t="shared" si="165"/>
        <v/>
      </c>
      <c r="N912" s="71" t="str">
        <f t="shared" si="166"/>
        <v/>
      </c>
      <c r="O912" s="71" t="str">
        <f t="shared" si="167"/>
        <v/>
      </c>
      <c r="P912" s="71" t="str">
        <f t="shared" si="168"/>
        <v/>
      </c>
      <c r="Q912" s="71" t="str">
        <f t="shared" si="169"/>
        <v/>
      </c>
      <c r="R912" s="71" t="str">
        <f t="shared" si="170"/>
        <v/>
      </c>
      <c r="S912" s="71" t="str">
        <f t="shared" si="171"/>
        <v/>
      </c>
      <c r="T912" s="71">
        <f t="shared" si="172"/>
        <v>200</v>
      </c>
      <c r="U912" s="71">
        <f t="shared" si="173"/>
        <v>200</v>
      </c>
      <c r="V912" s="41"/>
      <c r="W912" s="41"/>
    </row>
    <row r="913" spans="4:23" x14ac:dyDescent="0.25">
      <c r="D913" s="18">
        <v>1994</v>
      </c>
      <c r="E913" s="47">
        <f t="shared" si="162"/>
        <v>5</v>
      </c>
      <c r="F913" s="136" t="s">
        <v>913</v>
      </c>
      <c r="G913" s="172">
        <v>200</v>
      </c>
      <c r="H913" s="172">
        <v>200</v>
      </c>
      <c r="J913" s="71">
        <f t="shared" si="163"/>
        <v>200</v>
      </c>
      <c r="K913" s="71">
        <f t="shared" si="163"/>
        <v>200</v>
      </c>
      <c r="L913" s="71" t="str">
        <f t="shared" si="164"/>
        <v/>
      </c>
      <c r="M913" s="71" t="str">
        <f t="shared" si="165"/>
        <v/>
      </c>
      <c r="N913" s="71" t="str">
        <f t="shared" si="166"/>
        <v/>
      </c>
      <c r="O913" s="71" t="str">
        <f t="shared" si="167"/>
        <v/>
      </c>
      <c r="P913" s="71" t="str">
        <f t="shared" si="168"/>
        <v/>
      </c>
      <c r="Q913" s="71" t="str">
        <f t="shared" si="169"/>
        <v/>
      </c>
      <c r="R913" s="71" t="str">
        <f t="shared" si="170"/>
        <v/>
      </c>
      <c r="S913" s="71" t="str">
        <f t="shared" si="171"/>
        <v/>
      </c>
      <c r="T913" s="71">
        <f t="shared" si="172"/>
        <v>200</v>
      </c>
      <c r="U913" s="71">
        <f t="shared" si="173"/>
        <v>200</v>
      </c>
      <c r="V913" s="41"/>
      <c r="W913" s="41"/>
    </row>
    <row r="914" spans="4:23" x14ac:dyDescent="0.25">
      <c r="D914" s="18">
        <v>1994</v>
      </c>
      <c r="E914" s="47">
        <f t="shared" si="162"/>
        <v>5</v>
      </c>
      <c r="F914" s="136" t="s">
        <v>914</v>
      </c>
      <c r="G914" s="172">
        <v>200</v>
      </c>
      <c r="H914" s="172">
        <v>200</v>
      </c>
      <c r="J914" s="71">
        <f t="shared" si="163"/>
        <v>200</v>
      </c>
      <c r="K914" s="71">
        <f t="shared" si="163"/>
        <v>200</v>
      </c>
      <c r="L914" s="71" t="str">
        <f t="shared" si="164"/>
        <v/>
      </c>
      <c r="M914" s="71" t="str">
        <f t="shared" si="165"/>
        <v/>
      </c>
      <c r="N914" s="71" t="str">
        <f t="shared" si="166"/>
        <v/>
      </c>
      <c r="O914" s="71" t="str">
        <f t="shared" si="167"/>
        <v/>
      </c>
      <c r="P914" s="71" t="str">
        <f t="shared" si="168"/>
        <v/>
      </c>
      <c r="Q914" s="71" t="str">
        <f t="shared" si="169"/>
        <v/>
      </c>
      <c r="R914" s="71" t="str">
        <f t="shared" si="170"/>
        <v/>
      </c>
      <c r="S914" s="71" t="str">
        <f t="shared" si="171"/>
        <v/>
      </c>
      <c r="T914" s="71">
        <f t="shared" si="172"/>
        <v>200</v>
      </c>
      <c r="U914" s="71">
        <f t="shared" si="173"/>
        <v>200</v>
      </c>
      <c r="V914" s="41"/>
      <c r="W914" s="41"/>
    </row>
    <row r="915" spans="4:23" x14ac:dyDescent="0.25">
      <c r="D915" s="18">
        <v>1995</v>
      </c>
      <c r="E915" s="47">
        <f t="shared" si="162"/>
        <v>1</v>
      </c>
      <c r="F915" s="136" t="s">
        <v>915</v>
      </c>
      <c r="G915" s="172">
        <v>200</v>
      </c>
      <c r="H915" s="172">
        <v>200</v>
      </c>
      <c r="J915" s="71">
        <f t="shared" si="163"/>
        <v>200</v>
      </c>
      <c r="K915" s="71">
        <f t="shared" si="163"/>
        <v>200</v>
      </c>
      <c r="L915" s="71">
        <f t="shared" si="164"/>
        <v>200</v>
      </c>
      <c r="M915" s="71">
        <f t="shared" si="165"/>
        <v>200</v>
      </c>
      <c r="N915" s="71" t="str">
        <f t="shared" si="166"/>
        <v/>
      </c>
      <c r="O915" s="71" t="str">
        <f t="shared" si="167"/>
        <v/>
      </c>
      <c r="P915" s="71" t="str">
        <f t="shared" si="168"/>
        <v/>
      </c>
      <c r="Q915" s="71" t="str">
        <f t="shared" si="169"/>
        <v/>
      </c>
      <c r="R915" s="71" t="str">
        <f t="shared" si="170"/>
        <v/>
      </c>
      <c r="S915" s="71" t="str">
        <f t="shared" si="171"/>
        <v/>
      </c>
      <c r="T915" s="71" t="str">
        <f t="shared" si="172"/>
        <v/>
      </c>
      <c r="U915" s="71" t="str">
        <f t="shared" si="173"/>
        <v/>
      </c>
      <c r="V915" s="41"/>
      <c r="W915" s="41"/>
    </row>
    <row r="916" spans="4:23" x14ac:dyDescent="0.25">
      <c r="D916" s="18">
        <v>1995</v>
      </c>
      <c r="E916" s="47">
        <f t="shared" si="162"/>
        <v>1</v>
      </c>
      <c r="F916" s="136" t="s">
        <v>916</v>
      </c>
      <c r="G916" s="172">
        <v>200</v>
      </c>
      <c r="H916" s="172">
        <v>200</v>
      </c>
      <c r="J916" s="71">
        <f t="shared" si="163"/>
        <v>200</v>
      </c>
      <c r="K916" s="71">
        <f t="shared" si="163"/>
        <v>200</v>
      </c>
      <c r="L916" s="71">
        <f t="shared" si="164"/>
        <v>200</v>
      </c>
      <c r="M916" s="71">
        <f t="shared" si="165"/>
        <v>200</v>
      </c>
      <c r="N916" s="71" t="str">
        <f t="shared" si="166"/>
        <v/>
      </c>
      <c r="O916" s="71" t="str">
        <f t="shared" si="167"/>
        <v/>
      </c>
      <c r="P916" s="71" t="str">
        <f t="shared" si="168"/>
        <v/>
      </c>
      <c r="Q916" s="71" t="str">
        <f t="shared" si="169"/>
        <v/>
      </c>
      <c r="R916" s="71" t="str">
        <f t="shared" si="170"/>
        <v/>
      </c>
      <c r="S916" s="71" t="str">
        <f t="shared" si="171"/>
        <v/>
      </c>
      <c r="T916" s="71" t="str">
        <f t="shared" si="172"/>
        <v/>
      </c>
      <c r="U916" s="71" t="str">
        <f t="shared" si="173"/>
        <v/>
      </c>
      <c r="V916" s="41"/>
      <c r="W916" s="41"/>
    </row>
    <row r="917" spans="4:23" x14ac:dyDescent="0.25">
      <c r="D917" s="18">
        <v>1995</v>
      </c>
      <c r="E917" s="47">
        <f t="shared" si="162"/>
        <v>1</v>
      </c>
      <c r="F917" s="136" t="s">
        <v>917</v>
      </c>
      <c r="G917" s="172">
        <v>200</v>
      </c>
      <c r="H917" s="172">
        <v>200</v>
      </c>
      <c r="J917" s="71">
        <f t="shared" si="163"/>
        <v>200</v>
      </c>
      <c r="K917" s="71">
        <f t="shared" si="163"/>
        <v>200</v>
      </c>
      <c r="L917" s="71">
        <f t="shared" si="164"/>
        <v>200</v>
      </c>
      <c r="M917" s="71">
        <f t="shared" si="165"/>
        <v>200</v>
      </c>
      <c r="N917" s="71" t="str">
        <f t="shared" si="166"/>
        <v/>
      </c>
      <c r="O917" s="71" t="str">
        <f t="shared" si="167"/>
        <v/>
      </c>
      <c r="P917" s="71" t="str">
        <f t="shared" si="168"/>
        <v/>
      </c>
      <c r="Q917" s="71" t="str">
        <f t="shared" si="169"/>
        <v/>
      </c>
      <c r="R917" s="71" t="str">
        <f t="shared" si="170"/>
        <v/>
      </c>
      <c r="S917" s="71" t="str">
        <f t="shared" si="171"/>
        <v/>
      </c>
      <c r="T917" s="71" t="str">
        <f t="shared" si="172"/>
        <v/>
      </c>
      <c r="U917" s="71" t="str">
        <f t="shared" si="173"/>
        <v/>
      </c>
      <c r="V917" s="41"/>
      <c r="W917" s="41"/>
    </row>
    <row r="918" spans="4:23" x14ac:dyDescent="0.25">
      <c r="D918" s="18">
        <v>1995</v>
      </c>
      <c r="E918" s="47">
        <f t="shared" si="162"/>
        <v>1</v>
      </c>
      <c r="F918" s="136" t="s">
        <v>918</v>
      </c>
      <c r="G918" s="172">
        <v>200</v>
      </c>
      <c r="H918" s="172">
        <v>200</v>
      </c>
      <c r="J918" s="71">
        <f t="shared" si="163"/>
        <v>200</v>
      </c>
      <c r="K918" s="71">
        <f t="shared" si="163"/>
        <v>200</v>
      </c>
      <c r="L918" s="71">
        <f t="shared" si="164"/>
        <v>200</v>
      </c>
      <c r="M918" s="71">
        <f t="shared" si="165"/>
        <v>200</v>
      </c>
      <c r="N918" s="71" t="str">
        <f t="shared" si="166"/>
        <v/>
      </c>
      <c r="O918" s="71" t="str">
        <f t="shared" si="167"/>
        <v/>
      </c>
      <c r="P918" s="71" t="str">
        <f t="shared" si="168"/>
        <v/>
      </c>
      <c r="Q918" s="71" t="str">
        <f t="shared" si="169"/>
        <v/>
      </c>
      <c r="R918" s="71" t="str">
        <f t="shared" si="170"/>
        <v/>
      </c>
      <c r="S918" s="71" t="str">
        <f t="shared" si="171"/>
        <v/>
      </c>
      <c r="T918" s="71" t="str">
        <f t="shared" si="172"/>
        <v/>
      </c>
      <c r="U918" s="71" t="str">
        <f t="shared" si="173"/>
        <v/>
      </c>
      <c r="V918" s="41"/>
      <c r="W918" s="41"/>
    </row>
    <row r="919" spans="4:23" x14ac:dyDescent="0.25">
      <c r="D919" s="18">
        <v>1995</v>
      </c>
      <c r="E919" s="47">
        <f t="shared" si="162"/>
        <v>1</v>
      </c>
      <c r="F919" s="136" t="s">
        <v>919</v>
      </c>
      <c r="G919" s="172">
        <v>200</v>
      </c>
      <c r="H919" s="172">
        <v>200</v>
      </c>
      <c r="J919" s="71">
        <f t="shared" si="163"/>
        <v>200</v>
      </c>
      <c r="K919" s="71">
        <f t="shared" si="163"/>
        <v>200</v>
      </c>
      <c r="L919" s="71">
        <f t="shared" si="164"/>
        <v>200</v>
      </c>
      <c r="M919" s="71">
        <f t="shared" si="165"/>
        <v>200</v>
      </c>
      <c r="N919" s="71" t="str">
        <f t="shared" si="166"/>
        <v/>
      </c>
      <c r="O919" s="71" t="str">
        <f t="shared" si="167"/>
        <v/>
      </c>
      <c r="P919" s="71" t="str">
        <f t="shared" si="168"/>
        <v/>
      </c>
      <c r="Q919" s="71" t="str">
        <f t="shared" si="169"/>
        <v/>
      </c>
      <c r="R919" s="71" t="str">
        <f t="shared" si="170"/>
        <v/>
      </c>
      <c r="S919" s="71" t="str">
        <f t="shared" si="171"/>
        <v/>
      </c>
      <c r="T919" s="71" t="str">
        <f t="shared" si="172"/>
        <v/>
      </c>
      <c r="U919" s="71" t="str">
        <f t="shared" si="173"/>
        <v/>
      </c>
      <c r="V919" s="41"/>
      <c r="W919" s="41"/>
    </row>
    <row r="920" spans="4:23" x14ac:dyDescent="0.25">
      <c r="D920" s="18">
        <v>1995</v>
      </c>
      <c r="E920" s="47">
        <f t="shared" si="162"/>
        <v>1</v>
      </c>
      <c r="F920" s="136" t="s">
        <v>920</v>
      </c>
      <c r="G920" s="172">
        <v>200</v>
      </c>
      <c r="H920" s="172">
        <v>200</v>
      </c>
      <c r="J920" s="71">
        <f t="shared" si="163"/>
        <v>200</v>
      </c>
      <c r="K920" s="71">
        <f t="shared" si="163"/>
        <v>200</v>
      </c>
      <c r="L920" s="71">
        <f t="shared" si="164"/>
        <v>200</v>
      </c>
      <c r="M920" s="71">
        <f t="shared" si="165"/>
        <v>200</v>
      </c>
      <c r="N920" s="71" t="str">
        <f t="shared" si="166"/>
        <v/>
      </c>
      <c r="O920" s="71" t="str">
        <f t="shared" si="167"/>
        <v/>
      </c>
      <c r="P920" s="71" t="str">
        <f t="shared" si="168"/>
        <v/>
      </c>
      <c r="Q920" s="71" t="str">
        <f t="shared" si="169"/>
        <v/>
      </c>
      <c r="R920" s="71" t="str">
        <f t="shared" si="170"/>
        <v/>
      </c>
      <c r="S920" s="71" t="str">
        <f t="shared" si="171"/>
        <v/>
      </c>
      <c r="T920" s="71" t="str">
        <f t="shared" si="172"/>
        <v/>
      </c>
      <c r="U920" s="71" t="str">
        <f t="shared" si="173"/>
        <v/>
      </c>
      <c r="V920" s="41"/>
      <c r="W920" s="41"/>
    </row>
    <row r="921" spans="4:23" x14ac:dyDescent="0.25">
      <c r="D921" s="18">
        <v>1995</v>
      </c>
      <c r="E921" s="47">
        <f t="shared" si="162"/>
        <v>1</v>
      </c>
      <c r="F921" s="136" t="s">
        <v>921</v>
      </c>
      <c r="G921" s="172">
        <v>200</v>
      </c>
      <c r="H921" s="172">
        <v>200</v>
      </c>
      <c r="J921" s="71">
        <f t="shared" si="163"/>
        <v>200</v>
      </c>
      <c r="K921" s="71">
        <f t="shared" si="163"/>
        <v>200</v>
      </c>
      <c r="L921" s="71">
        <f t="shared" si="164"/>
        <v>200</v>
      </c>
      <c r="M921" s="71">
        <f t="shared" si="165"/>
        <v>200</v>
      </c>
      <c r="N921" s="71" t="str">
        <f t="shared" si="166"/>
        <v/>
      </c>
      <c r="O921" s="71" t="str">
        <f t="shared" si="167"/>
        <v/>
      </c>
      <c r="P921" s="71" t="str">
        <f t="shared" si="168"/>
        <v/>
      </c>
      <c r="Q921" s="71" t="str">
        <f t="shared" si="169"/>
        <v/>
      </c>
      <c r="R921" s="71" t="str">
        <f t="shared" si="170"/>
        <v/>
      </c>
      <c r="S921" s="71" t="str">
        <f t="shared" si="171"/>
        <v/>
      </c>
      <c r="T921" s="71" t="str">
        <f t="shared" si="172"/>
        <v/>
      </c>
      <c r="U921" s="71" t="str">
        <f t="shared" si="173"/>
        <v/>
      </c>
      <c r="V921" s="41"/>
      <c r="W921" s="41"/>
    </row>
    <row r="922" spans="4:23" x14ac:dyDescent="0.25">
      <c r="D922" s="18">
        <v>1995</v>
      </c>
      <c r="E922" s="47">
        <f t="shared" si="162"/>
        <v>1</v>
      </c>
      <c r="F922" s="136" t="s">
        <v>922</v>
      </c>
      <c r="G922" s="172">
        <v>200</v>
      </c>
      <c r="H922" s="172">
        <v>200</v>
      </c>
      <c r="J922" s="71">
        <f t="shared" si="163"/>
        <v>200</v>
      </c>
      <c r="K922" s="71">
        <f t="shared" si="163"/>
        <v>200</v>
      </c>
      <c r="L922" s="71">
        <f t="shared" si="164"/>
        <v>200</v>
      </c>
      <c r="M922" s="71">
        <f t="shared" si="165"/>
        <v>200</v>
      </c>
      <c r="N922" s="71" t="str">
        <f t="shared" si="166"/>
        <v/>
      </c>
      <c r="O922" s="71" t="str">
        <f t="shared" si="167"/>
        <v/>
      </c>
      <c r="P922" s="71" t="str">
        <f t="shared" si="168"/>
        <v/>
      </c>
      <c r="Q922" s="71" t="str">
        <f t="shared" si="169"/>
        <v/>
      </c>
      <c r="R922" s="71" t="str">
        <f t="shared" si="170"/>
        <v/>
      </c>
      <c r="S922" s="71" t="str">
        <f t="shared" si="171"/>
        <v/>
      </c>
      <c r="T922" s="71" t="str">
        <f t="shared" si="172"/>
        <v/>
      </c>
      <c r="U922" s="71" t="str">
        <f t="shared" si="173"/>
        <v/>
      </c>
      <c r="V922" s="41"/>
      <c r="W922" s="41"/>
    </row>
    <row r="923" spans="4:23" x14ac:dyDescent="0.25">
      <c r="D923" s="18">
        <v>1995</v>
      </c>
      <c r="E923" s="47">
        <f t="shared" si="162"/>
        <v>1</v>
      </c>
      <c r="F923" s="136" t="s">
        <v>923</v>
      </c>
      <c r="G923" s="172">
        <v>200</v>
      </c>
      <c r="H923" s="172">
        <v>200</v>
      </c>
      <c r="J923" s="71">
        <f t="shared" si="163"/>
        <v>200</v>
      </c>
      <c r="K923" s="71">
        <f t="shared" si="163"/>
        <v>200</v>
      </c>
      <c r="L923" s="71">
        <f t="shared" si="164"/>
        <v>200</v>
      </c>
      <c r="M923" s="71">
        <f t="shared" si="165"/>
        <v>200</v>
      </c>
      <c r="N923" s="71" t="str">
        <f t="shared" si="166"/>
        <v/>
      </c>
      <c r="O923" s="71" t="str">
        <f t="shared" si="167"/>
        <v/>
      </c>
      <c r="P923" s="71" t="str">
        <f t="shared" si="168"/>
        <v/>
      </c>
      <c r="Q923" s="71" t="str">
        <f t="shared" si="169"/>
        <v/>
      </c>
      <c r="R923" s="71" t="str">
        <f t="shared" si="170"/>
        <v/>
      </c>
      <c r="S923" s="71" t="str">
        <f t="shared" si="171"/>
        <v/>
      </c>
      <c r="T923" s="71" t="str">
        <f t="shared" si="172"/>
        <v/>
      </c>
      <c r="U923" s="71" t="str">
        <f t="shared" si="173"/>
        <v/>
      </c>
      <c r="V923" s="41"/>
      <c r="W923" s="41"/>
    </row>
    <row r="924" spans="4:23" x14ac:dyDescent="0.25">
      <c r="D924" s="18">
        <v>1995</v>
      </c>
      <c r="E924" s="47">
        <f t="shared" si="162"/>
        <v>1</v>
      </c>
      <c r="F924" s="136" t="s">
        <v>924</v>
      </c>
      <c r="G924" s="172">
        <v>200</v>
      </c>
      <c r="H924" s="172">
        <v>200</v>
      </c>
      <c r="J924" s="71">
        <f t="shared" si="163"/>
        <v>200</v>
      </c>
      <c r="K924" s="71">
        <f t="shared" si="163"/>
        <v>200</v>
      </c>
      <c r="L924" s="71">
        <f t="shared" si="164"/>
        <v>200</v>
      </c>
      <c r="M924" s="71">
        <f t="shared" si="165"/>
        <v>200</v>
      </c>
      <c r="N924" s="71" t="str">
        <f t="shared" si="166"/>
        <v/>
      </c>
      <c r="O924" s="71" t="str">
        <f t="shared" si="167"/>
        <v/>
      </c>
      <c r="P924" s="71" t="str">
        <f t="shared" si="168"/>
        <v/>
      </c>
      <c r="Q924" s="71" t="str">
        <f t="shared" si="169"/>
        <v/>
      </c>
      <c r="R924" s="71" t="str">
        <f t="shared" si="170"/>
        <v/>
      </c>
      <c r="S924" s="71" t="str">
        <f t="shared" si="171"/>
        <v/>
      </c>
      <c r="T924" s="71" t="str">
        <f t="shared" si="172"/>
        <v/>
      </c>
      <c r="U924" s="71" t="str">
        <f t="shared" si="173"/>
        <v/>
      </c>
      <c r="V924" s="41"/>
      <c r="W924" s="41"/>
    </row>
    <row r="925" spans="4:23" x14ac:dyDescent="0.25">
      <c r="D925" s="18">
        <v>1995</v>
      </c>
      <c r="E925" s="47">
        <f t="shared" si="162"/>
        <v>1</v>
      </c>
      <c r="F925" s="136" t="s">
        <v>925</v>
      </c>
      <c r="G925" s="172">
        <v>200</v>
      </c>
      <c r="H925" s="172">
        <v>200</v>
      </c>
      <c r="J925" s="71">
        <f t="shared" si="163"/>
        <v>200</v>
      </c>
      <c r="K925" s="71">
        <f t="shared" si="163"/>
        <v>200</v>
      </c>
      <c r="L925" s="71">
        <f t="shared" si="164"/>
        <v>200</v>
      </c>
      <c r="M925" s="71">
        <f t="shared" si="165"/>
        <v>200</v>
      </c>
      <c r="N925" s="71" t="str">
        <f t="shared" si="166"/>
        <v/>
      </c>
      <c r="O925" s="71" t="str">
        <f t="shared" si="167"/>
        <v/>
      </c>
      <c r="P925" s="71" t="str">
        <f t="shared" si="168"/>
        <v/>
      </c>
      <c r="Q925" s="71" t="str">
        <f t="shared" si="169"/>
        <v/>
      </c>
      <c r="R925" s="71" t="str">
        <f t="shared" si="170"/>
        <v/>
      </c>
      <c r="S925" s="71" t="str">
        <f t="shared" si="171"/>
        <v/>
      </c>
      <c r="T925" s="71" t="str">
        <f t="shared" si="172"/>
        <v/>
      </c>
      <c r="U925" s="71" t="str">
        <f t="shared" si="173"/>
        <v/>
      </c>
      <c r="V925" s="41"/>
      <c r="W925" s="41"/>
    </row>
    <row r="926" spans="4:23" x14ac:dyDescent="0.25">
      <c r="D926" s="18">
        <v>1995</v>
      </c>
      <c r="E926" s="47">
        <f t="shared" si="162"/>
        <v>1</v>
      </c>
      <c r="F926" s="136" t="s">
        <v>926</v>
      </c>
      <c r="G926" s="172">
        <v>200</v>
      </c>
      <c r="H926" s="172">
        <v>200</v>
      </c>
      <c r="J926" s="71">
        <f t="shared" si="163"/>
        <v>200</v>
      </c>
      <c r="K926" s="71">
        <f t="shared" si="163"/>
        <v>200</v>
      </c>
      <c r="L926" s="71">
        <f t="shared" si="164"/>
        <v>200</v>
      </c>
      <c r="M926" s="71">
        <f t="shared" si="165"/>
        <v>200</v>
      </c>
      <c r="N926" s="71" t="str">
        <f t="shared" si="166"/>
        <v/>
      </c>
      <c r="O926" s="71" t="str">
        <f t="shared" si="167"/>
        <v/>
      </c>
      <c r="P926" s="71" t="str">
        <f t="shared" si="168"/>
        <v/>
      </c>
      <c r="Q926" s="71" t="str">
        <f t="shared" si="169"/>
        <v/>
      </c>
      <c r="R926" s="71" t="str">
        <f t="shared" si="170"/>
        <v/>
      </c>
      <c r="S926" s="71" t="str">
        <f t="shared" si="171"/>
        <v/>
      </c>
      <c r="T926" s="71" t="str">
        <f t="shared" si="172"/>
        <v/>
      </c>
      <c r="U926" s="71" t="str">
        <f t="shared" si="173"/>
        <v/>
      </c>
      <c r="V926" s="41"/>
      <c r="W926" s="41"/>
    </row>
    <row r="927" spans="4:23" x14ac:dyDescent="0.25">
      <c r="D927" s="18">
        <v>1996</v>
      </c>
      <c r="E927" s="47">
        <f t="shared" si="162"/>
        <v>1</v>
      </c>
      <c r="F927" s="136" t="s">
        <v>927</v>
      </c>
      <c r="G927" s="172">
        <v>200</v>
      </c>
      <c r="H927" s="172">
        <v>200</v>
      </c>
      <c r="J927" s="71">
        <f t="shared" si="163"/>
        <v>200</v>
      </c>
      <c r="K927" s="71">
        <f t="shared" si="163"/>
        <v>200</v>
      </c>
      <c r="L927" s="71">
        <f t="shared" si="164"/>
        <v>200</v>
      </c>
      <c r="M927" s="71">
        <f t="shared" si="165"/>
        <v>200</v>
      </c>
      <c r="N927" s="71" t="str">
        <f t="shared" si="166"/>
        <v/>
      </c>
      <c r="O927" s="71" t="str">
        <f t="shared" si="167"/>
        <v/>
      </c>
      <c r="P927" s="71" t="str">
        <f t="shared" si="168"/>
        <v/>
      </c>
      <c r="Q927" s="71" t="str">
        <f t="shared" si="169"/>
        <v/>
      </c>
      <c r="R927" s="71" t="str">
        <f t="shared" si="170"/>
        <v/>
      </c>
      <c r="S927" s="71" t="str">
        <f t="shared" si="171"/>
        <v/>
      </c>
      <c r="T927" s="71" t="str">
        <f t="shared" si="172"/>
        <v/>
      </c>
      <c r="U927" s="71" t="str">
        <f t="shared" si="173"/>
        <v/>
      </c>
      <c r="V927" s="41"/>
      <c r="W927" s="41"/>
    </row>
    <row r="928" spans="4:23" x14ac:dyDescent="0.25">
      <c r="D928" s="18">
        <v>1996</v>
      </c>
      <c r="E928" s="47">
        <f t="shared" si="162"/>
        <v>1</v>
      </c>
      <c r="F928" s="136" t="s">
        <v>928</v>
      </c>
      <c r="G928" s="172">
        <v>200</v>
      </c>
      <c r="H928" s="172">
        <v>200</v>
      </c>
      <c r="J928" s="71">
        <f t="shared" si="163"/>
        <v>200</v>
      </c>
      <c r="K928" s="71">
        <f t="shared" si="163"/>
        <v>200</v>
      </c>
      <c r="L928" s="71">
        <f t="shared" si="164"/>
        <v>200</v>
      </c>
      <c r="M928" s="71">
        <f t="shared" si="165"/>
        <v>200</v>
      </c>
      <c r="N928" s="71" t="str">
        <f t="shared" si="166"/>
        <v/>
      </c>
      <c r="O928" s="71" t="str">
        <f t="shared" si="167"/>
        <v/>
      </c>
      <c r="P928" s="71" t="str">
        <f t="shared" si="168"/>
        <v/>
      </c>
      <c r="Q928" s="71" t="str">
        <f t="shared" si="169"/>
        <v/>
      </c>
      <c r="R928" s="71" t="str">
        <f t="shared" si="170"/>
        <v/>
      </c>
      <c r="S928" s="71" t="str">
        <f t="shared" si="171"/>
        <v/>
      </c>
      <c r="T928" s="71" t="str">
        <f t="shared" si="172"/>
        <v/>
      </c>
      <c r="U928" s="71" t="str">
        <f t="shared" si="173"/>
        <v/>
      </c>
      <c r="V928" s="41"/>
      <c r="W928" s="41"/>
    </row>
    <row r="929" spans="4:23" x14ac:dyDescent="0.25">
      <c r="D929" s="18">
        <v>1996</v>
      </c>
      <c r="E929" s="47">
        <f t="shared" si="162"/>
        <v>1</v>
      </c>
      <c r="F929" s="136" t="s">
        <v>929</v>
      </c>
      <c r="G929" s="172">
        <v>200</v>
      </c>
      <c r="H929" s="172">
        <v>200</v>
      </c>
      <c r="J929" s="71">
        <f t="shared" si="163"/>
        <v>200</v>
      </c>
      <c r="K929" s="71">
        <f t="shared" si="163"/>
        <v>200</v>
      </c>
      <c r="L929" s="71">
        <f t="shared" si="164"/>
        <v>200</v>
      </c>
      <c r="M929" s="71">
        <f t="shared" si="165"/>
        <v>200</v>
      </c>
      <c r="N929" s="71" t="str">
        <f t="shared" si="166"/>
        <v/>
      </c>
      <c r="O929" s="71" t="str">
        <f t="shared" si="167"/>
        <v/>
      </c>
      <c r="P929" s="71" t="str">
        <f t="shared" si="168"/>
        <v/>
      </c>
      <c r="Q929" s="71" t="str">
        <f t="shared" si="169"/>
        <v/>
      </c>
      <c r="R929" s="71" t="str">
        <f t="shared" si="170"/>
        <v/>
      </c>
      <c r="S929" s="71" t="str">
        <f t="shared" si="171"/>
        <v/>
      </c>
      <c r="T929" s="71" t="str">
        <f t="shared" si="172"/>
        <v/>
      </c>
      <c r="U929" s="71" t="str">
        <f t="shared" si="173"/>
        <v/>
      </c>
      <c r="V929" s="41"/>
      <c r="W929" s="41"/>
    </row>
    <row r="930" spans="4:23" x14ac:dyDescent="0.25">
      <c r="D930" s="18">
        <v>1996</v>
      </c>
      <c r="E930" s="47">
        <f t="shared" si="162"/>
        <v>1</v>
      </c>
      <c r="F930" s="136" t="s">
        <v>930</v>
      </c>
      <c r="G930" s="172">
        <v>200</v>
      </c>
      <c r="H930" s="172">
        <v>200</v>
      </c>
      <c r="J930" s="71">
        <f t="shared" si="163"/>
        <v>200</v>
      </c>
      <c r="K930" s="71">
        <f t="shared" si="163"/>
        <v>200</v>
      </c>
      <c r="L930" s="71">
        <f t="shared" si="164"/>
        <v>200</v>
      </c>
      <c r="M930" s="71">
        <f t="shared" si="165"/>
        <v>200</v>
      </c>
      <c r="N930" s="71" t="str">
        <f t="shared" si="166"/>
        <v/>
      </c>
      <c r="O930" s="71" t="str">
        <f t="shared" si="167"/>
        <v/>
      </c>
      <c r="P930" s="71" t="str">
        <f t="shared" si="168"/>
        <v/>
      </c>
      <c r="Q930" s="71" t="str">
        <f t="shared" si="169"/>
        <v/>
      </c>
      <c r="R930" s="71" t="str">
        <f t="shared" si="170"/>
        <v/>
      </c>
      <c r="S930" s="71" t="str">
        <f t="shared" si="171"/>
        <v/>
      </c>
      <c r="T930" s="71" t="str">
        <f t="shared" si="172"/>
        <v/>
      </c>
      <c r="U930" s="71" t="str">
        <f t="shared" si="173"/>
        <v/>
      </c>
      <c r="V930" s="41"/>
      <c r="W930" s="41"/>
    </row>
    <row r="931" spans="4:23" x14ac:dyDescent="0.25">
      <c r="D931" s="18">
        <v>1996</v>
      </c>
      <c r="E931" s="47">
        <f t="shared" si="162"/>
        <v>1</v>
      </c>
      <c r="F931" s="136" t="s">
        <v>931</v>
      </c>
      <c r="G931" s="172">
        <v>200</v>
      </c>
      <c r="H931" s="172">
        <v>200</v>
      </c>
      <c r="J931" s="71">
        <f t="shared" si="163"/>
        <v>200</v>
      </c>
      <c r="K931" s="71">
        <f t="shared" si="163"/>
        <v>200</v>
      </c>
      <c r="L931" s="71">
        <f t="shared" si="164"/>
        <v>200</v>
      </c>
      <c r="M931" s="71">
        <f t="shared" si="165"/>
        <v>200</v>
      </c>
      <c r="N931" s="71" t="str">
        <f t="shared" si="166"/>
        <v/>
      </c>
      <c r="O931" s="71" t="str">
        <f t="shared" si="167"/>
        <v/>
      </c>
      <c r="P931" s="71" t="str">
        <f t="shared" si="168"/>
        <v/>
      </c>
      <c r="Q931" s="71" t="str">
        <f t="shared" si="169"/>
        <v/>
      </c>
      <c r="R931" s="71" t="str">
        <f t="shared" si="170"/>
        <v/>
      </c>
      <c r="S931" s="71" t="str">
        <f t="shared" si="171"/>
        <v/>
      </c>
      <c r="T931" s="71" t="str">
        <f t="shared" si="172"/>
        <v/>
      </c>
      <c r="U931" s="71" t="str">
        <f t="shared" si="173"/>
        <v/>
      </c>
      <c r="V931" s="41"/>
      <c r="W931" s="41"/>
    </row>
    <row r="932" spans="4:23" x14ac:dyDescent="0.25">
      <c r="D932" s="18">
        <v>1996</v>
      </c>
      <c r="E932" s="47">
        <f t="shared" si="162"/>
        <v>1</v>
      </c>
      <c r="F932" s="136" t="s">
        <v>932</v>
      </c>
      <c r="G932" s="172">
        <v>200</v>
      </c>
      <c r="H932" s="172">
        <v>200</v>
      </c>
      <c r="J932" s="71">
        <f t="shared" si="163"/>
        <v>200</v>
      </c>
      <c r="K932" s="71">
        <f t="shared" si="163"/>
        <v>200</v>
      </c>
      <c r="L932" s="71">
        <f t="shared" si="164"/>
        <v>200</v>
      </c>
      <c r="M932" s="71">
        <f t="shared" si="165"/>
        <v>200</v>
      </c>
      <c r="N932" s="71" t="str">
        <f t="shared" si="166"/>
        <v/>
      </c>
      <c r="O932" s="71" t="str">
        <f t="shared" si="167"/>
        <v/>
      </c>
      <c r="P932" s="71" t="str">
        <f t="shared" si="168"/>
        <v/>
      </c>
      <c r="Q932" s="71" t="str">
        <f t="shared" si="169"/>
        <v/>
      </c>
      <c r="R932" s="71" t="str">
        <f t="shared" si="170"/>
        <v/>
      </c>
      <c r="S932" s="71" t="str">
        <f t="shared" si="171"/>
        <v/>
      </c>
      <c r="T932" s="71" t="str">
        <f t="shared" si="172"/>
        <v/>
      </c>
      <c r="U932" s="71" t="str">
        <f t="shared" si="173"/>
        <v/>
      </c>
      <c r="V932" s="41"/>
      <c r="W932" s="41"/>
    </row>
    <row r="933" spans="4:23" x14ac:dyDescent="0.25">
      <c r="D933" s="18">
        <v>1996</v>
      </c>
      <c r="E933" s="47">
        <f t="shared" si="162"/>
        <v>1</v>
      </c>
      <c r="F933" s="136" t="s">
        <v>933</v>
      </c>
      <c r="G933" s="172">
        <v>200</v>
      </c>
      <c r="H933" s="172">
        <v>200</v>
      </c>
      <c r="J933" s="71">
        <f t="shared" si="163"/>
        <v>200</v>
      </c>
      <c r="K933" s="71">
        <f t="shared" si="163"/>
        <v>200</v>
      </c>
      <c r="L933" s="71">
        <f t="shared" si="164"/>
        <v>200</v>
      </c>
      <c r="M933" s="71">
        <f t="shared" si="165"/>
        <v>200</v>
      </c>
      <c r="N933" s="71" t="str">
        <f t="shared" si="166"/>
        <v/>
      </c>
      <c r="O933" s="71" t="str">
        <f t="shared" si="167"/>
        <v/>
      </c>
      <c r="P933" s="71" t="str">
        <f t="shared" si="168"/>
        <v/>
      </c>
      <c r="Q933" s="71" t="str">
        <f t="shared" si="169"/>
        <v/>
      </c>
      <c r="R933" s="71" t="str">
        <f t="shared" si="170"/>
        <v/>
      </c>
      <c r="S933" s="71" t="str">
        <f t="shared" si="171"/>
        <v/>
      </c>
      <c r="T933" s="71" t="str">
        <f t="shared" si="172"/>
        <v/>
      </c>
      <c r="U933" s="71" t="str">
        <f t="shared" si="173"/>
        <v/>
      </c>
      <c r="V933" s="41"/>
      <c r="W933" s="41"/>
    </row>
    <row r="934" spans="4:23" x14ac:dyDescent="0.25">
      <c r="D934" s="18">
        <v>1996</v>
      </c>
      <c r="E934" s="47">
        <f t="shared" si="162"/>
        <v>1</v>
      </c>
      <c r="F934" s="136" t="s">
        <v>934</v>
      </c>
      <c r="G934" s="172">
        <v>200</v>
      </c>
      <c r="H934" s="172">
        <v>200</v>
      </c>
      <c r="J934" s="71">
        <f t="shared" si="163"/>
        <v>200</v>
      </c>
      <c r="K934" s="71">
        <f t="shared" si="163"/>
        <v>200</v>
      </c>
      <c r="L934" s="71">
        <f t="shared" si="164"/>
        <v>200</v>
      </c>
      <c r="M934" s="71">
        <f t="shared" si="165"/>
        <v>200</v>
      </c>
      <c r="N934" s="71" t="str">
        <f t="shared" si="166"/>
        <v/>
      </c>
      <c r="O934" s="71" t="str">
        <f t="shared" si="167"/>
        <v/>
      </c>
      <c r="P934" s="71" t="str">
        <f t="shared" si="168"/>
        <v/>
      </c>
      <c r="Q934" s="71" t="str">
        <f t="shared" si="169"/>
        <v/>
      </c>
      <c r="R934" s="71" t="str">
        <f t="shared" si="170"/>
        <v/>
      </c>
      <c r="S934" s="71" t="str">
        <f t="shared" si="171"/>
        <v/>
      </c>
      <c r="T934" s="71" t="str">
        <f t="shared" si="172"/>
        <v/>
      </c>
      <c r="U934" s="71" t="str">
        <f t="shared" si="173"/>
        <v/>
      </c>
      <c r="V934" s="41"/>
      <c r="W934" s="41"/>
    </row>
    <row r="935" spans="4:23" x14ac:dyDescent="0.25">
      <c r="D935" s="18">
        <v>1996</v>
      </c>
      <c r="E935" s="47">
        <f t="shared" si="162"/>
        <v>1</v>
      </c>
      <c r="F935" s="136" t="s">
        <v>935</v>
      </c>
      <c r="G935" s="172">
        <v>200</v>
      </c>
      <c r="H935" s="172">
        <v>200</v>
      </c>
      <c r="J935" s="71">
        <f t="shared" si="163"/>
        <v>200</v>
      </c>
      <c r="K935" s="71">
        <f t="shared" si="163"/>
        <v>200</v>
      </c>
      <c r="L935" s="71">
        <f t="shared" si="164"/>
        <v>200</v>
      </c>
      <c r="M935" s="71">
        <f t="shared" si="165"/>
        <v>200</v>
      </c>
      <c r="N935" s="71" t="str">
        <f t="shared" si="166"/>
        <v/>
      </c>
      <c r="O935" s="71" t="str">
        <f t="shared" si="167"/>
        <v/>
      </c>
      <c r="P935" s="71" t="str">
        <f t="shared" si="168"/>
        <v/>
      </c>
      <c r="Q935" s="71" t="str">
        <f t="shared" si="169"/>
        <v/>
      </c>
      <c r="R935" s="71" t="str">
        <f t="shared" si="170"/>
        <v/>
      </c>
      <c r="S935" s="71" t="str">
        <f t="shared" si="171"/>
        <v/>
      </c>
      <c r="T935" s="71" t="str">
        <f t="shared" si="172"/>
        <v/>
      </c>
      <c r="U935" s="71" t="str">
        <f t="shared" si="173"/>
        <v/>
      </c>
      <c r="V935" s="41"/>
      <c r="W935" s="41"/>
    </row>
    <row r="936" spans="4:23" x14ac:dyDescent="0.25">
      <c r="D936" s="18">
        <v>1996</v>
      </c>
      <c r="E936" s="47">
        <f t="shared" ref="E936:E999" si="174">INDEX($B$39:$B$121,MATCH($D936,$A$39:$A$121,0),1)</f>
        <v>1</v>
      </c>
      <c r="F936" s="136" t="s">
        <v>936</v>
      </c>
      <c r="G936" s="172">
        <v>200</v>
      </c>
      <c r="H936" s="172">
        <v>200</v>
      </c>
      <c r="J936" s="71">
        <f t="shared" ref="J936:K999" si="175">G936</f>
        <v>200</v>
      </c>
      <c r="K936" s="71">
        <f t="shared" si="175"/>
        <v>200</v>
      </c>
      <c r="L936" s="71">
        <f t="shared" ref="L936:L999" si="176">IF($E936=L$36,$G936,"")</f>
        <v>200</v>
      </c>
      <c r="M936" s="71">
        <f t="shared" ref="M936:M999" si="177">IF($E936=M$36,$H936,"")</f>
        <v>200</v>
      </c>
      <c r="N936" s="71" t="str">
        <f t="shared" ref="N936:N999" si="178">IF($E936=N$36,$G936,"")</f>
        <v/>
      </c>
      <c r="O936" s="71" t="str">
        <f t="shared" ref="O936:O999" si="179">IF($E936=O$36,$H936,"")</f>
        <v/>
      </c>
      <c r="P936" s="71" t="str">
        <f t="shared" ref="P936:P999" si="180">IF($E936=P$36,$G936,"")</f>
        <v/>
      </c>
      <c r="Q936" s="71" t="str">
        <f t="shared" ref="Q936:Q999" si="181">IF($E936=Q$36,$H936,"")</f>
        <v/>
      </c>
      <c r="R936" s="71" t="str">
        <f t="shared" ref="R936:R999" si="182">IF($E936=R$36,$G936,"")</f>
        <v/>
      </c>
      <c r="S936" s="71" t="str">
        <f t="shared" ref="S936:S999" si="183">IF($E936=S$36,$H936,"")</f>
        <v/>
      </c>
      <c r="T936" s="71" t="str">
        <f t="shared" ref="T936:T999" si="184">IF($E936=T$36,$G936,"")</f>
        <v/>
      </c>
      <c r="U936" s="71" t="str">
        <f t="shared" ref="U936:U999" si="185">IF($E936=U$36,$H936,"")</f>
        <v/>
      </c>
      <c r="V936" s="41"/>
      <c r="W936" s="41"/>
    </row>
    <row r="937" spans="4:23" x14ac:dyDescent="0.25">
      <c r="D937" s="18">
        <v>1996</v>
      </c>
      <c r="E937" s="47">
        <f t="shared" si="174"/>
        <v>1</v>
      </c>
      <c r="F937" s="136" t="s">
        <v>937</v>
      </c>
      <c r="G937" s="172">
        <v>200</v>
      </c>
      <c r="H937" s="172">
        <v>200</v>
      </c>
      <c r="J937" s="71">
        <f t="shared" si="175"/>
        <v>200</v>
      </c>
      <c r="K937" s="71">
        <f t="shared" si="175"/>
        <v>200</v>
      </c>
      <c r="L937" s="71">
        <f t="shared" si="176"/>
        <v>200</v>
      </c>
      <c r="M937" s="71">
        <f t="shared" si="177"/>
        <v>200</v>
      </c>
      <c r="N937" s="71" t="str">
        <f t="shared" si="178"/>
        <v/>
      </c>
      <c r="O937" s="71" t="str">
        <f t="shared" si="179"/>
        <v/>
      </c>
      <c r="P937" s="71" t="str">
        <f t="shared" si="180"/>
        <v/>
      </c>
      <c r="Q937" s="71" t="str">
        <f t="shared" si="181"/>
        <v/>
      </c>
      <c r="R937" s="71" t="str">
        <f t="shared" si="182"/>
        <v/>
      </c>
      <c r="S937" s="71" t="str">
        <f t="shared" si="183"/>
        <v/>
      </c>
      <c r="T937" s="71" t="str">
        <f t="shared" si="184"/>
        <v/>
      </c>
      <c r="U937" s="71" t="str">
        <f t="shared" si="185"/>
        <v/>
      </c>
      <c r="V937" s="41"/>
      <c r="W937" s="41"/>
    </row>
    <row r="938" spans="4:23" x14ac:dyDescent="0.25">
      <c r="D938" s="18">
        <v>1996</v>
      </c>
      <c r="E938" s="47">
        <f t="shared" si="174"/>
        <v>1</v>
      </c>
      <c r="F938" s="136" t="s">
        <v>938</v>
      </c>
      <c r="G938" s="172">
        <v>200</v>
      </c>
      <c r="H938" s="172">
        <v>200</v>
      </c>
      <c r="J938" s="71">
        <f t="shared" si="175"/>
        <v>200</v>
      </c>
      <c r="K938" s="71">
        <f t="shared" si="175"/>
        <v>200</v>
      </c>
      <c r="L938" s="71">
        <f t="shared" si="176"/>
        <v>200</v>
      </c>
      <c r="M938" s="71">
        <f t="shared" si="177"/>
        <v>200</v>
      </c>
      <c r="N938" s="71" t="str">
        <f t="shared" si="178"/>
        <v/>
      </c>
      <c r="O938" s="71" t="str">
        <f t="shared" si="179"/>
        <v/>
      </c>
      <c r="P938" s="71" t="str">
        <f t="shared" si="180"/>
        <v/>
      </c>
      <c r="Q938" s="71" t="str">
        <f t="shared" si="181"/>
        <v/>
      </c>
      <c r="R938" s="71" t="str">
        <f t="shared" si="182"/>
        <v/>
      </c>
      <c r="S938" s="71" t="str">
        <f t="shared" si="183"/>
        <v/>
      </c>
      <c r="T938" s="71" t="str">
        <f t="shared" si="184"/>
        <v/>
      </c>
      <c r="U938" s="71" t="str">
        <f t="shared" si="185"/>
        <v/>
      </c>
      <c r="V938" s="41"/>
      <c r="W938" s="41"/>
    </row>
    <row r="939" spans="4:23" x14ac:dyDescent="0.25">
      <c r="D939" s="18">
        <v>1997</v>
      </c>
      <c r="E939" s="47">
        <f t="shared" si="174"/>
        <v>1</v>
      </c>
      <c r="F939" s="136" t="s">
        <v>939</v>
      </c>
      <c r="G939" s="172">
        <v>200</v>
      </c>
      <c r="H939" s="172">
        <v>200</v>
      </c>
      <c r="J939" s="71">
        <f t="shared" si="175"/>
        <v>200</v>
      </c>
      <c r="K939" s="71">
        <f t="shared" si="175"/>
        <v>200</v>
      </c>
      <c r="L939" s="71">
        <f t="shared" si="176"/>
        <v>200</v>
      </c>
      <c r="M939" s="71">
        <f t="shared" si="177"/>
        <v>200</v>
      </c>
      <c r="N939" s="71" t="str">
        <f t="shared" si="178"/>
        <v/>
      </c>
      <c r="O939" s="71" t="str">
        <f t="shared" si="179"/>
        <v/>
      </c>
      <c r="P939" s="71" t="str">
        <f t="shared" si="180"/>
        <v/>
      </c>
      <c r="Q939" s="71" t="str">
        <f t="shared" si="181"/>
        <v/>
      </c>
      <c r="R939" s="71" t="str">
        <f t="shared" si="182"/>
        <v/>
      </c>
      <c r="S939" s="71" t="str">
        <f t="shared" si="183"/>
        <v/>
      </c>
      <c r="T939" s="71" t="str">
        <f t="shared" si="184"/>
        <v/>
      </c>
      <c r="U939" s="71" t="str">
        <f t="shared" si="185"/>
        <v/>
      </c>
      <c r="V939" s="41"/>
      <c r="W939" s="41"/>
    </row>
    <row r="940" spans="4:23" x14ac:dyDescent="0.25">
      <c r="D940" s="18">
        <v>1997</v>
      </c>
      <c r="E940" s="47">
        <f t="shared" si="174"/>
        <v>1</v>
      </c>
      <c r="F940" s="136" t="s">
        <v>940</v>
      </c>
      <c r="G940" s="172">
        <v>200</v>
      </c>
      <c r="H940" s="172">
        <v>200</v>
      </c>
      <c r="J940" s="71">
        <f t="shared" si="175"/>
        <v>200</v>
      </c>
      <c r="K940" s="71">
        <f t="shared" si="175"/>
        <v>200</v>
      </c>
      <c r="L940" s="71">
        <f t="shared" si="176"/>
        <v>200</v>
      </c>
      <c r="M940" s="71">
        <f t="shared" si="177"/>
        <v>200</v>
      </c>
      <c r="N940" s="71" t="str">
        <f t="shared" si="178"/>
        <v/>
      </c>
      <c r="O940" s="71" t="str">
        <f t="shared" si="179"/>
        <v/>
      </c>
      <c r="P940" s="71" t="str">
        <f t="shared" si="180"/>
        <v/>
      </c>
      <c r="Q940" s="71" t="str">
        <f t="shared" si="181"/>
        <v/>
      </c>
      <c r="R940" s="71" t="str">
        <f t="shared" si="182"/>
        <v/>
      </c>
      <c r="S940" s="71" t="str">
        <f t="shared" si="183"/>
        <v/>
      </c>
      <c r="T940" s="71" t="str">
        <f t="shared" si="184"/>
        <v/>
      </c>
      <c r="U940" s="71" t="str">
        <f t="shared" si="185"/>
        <v/>
      </c>
      <c r="V940" s="41"/>
      <c r="W940" s="41"/>
    </row>
    <row r="941" spans="4:23" x14ac:dyDescent="0.25">
      <c r="D941" s="18">
        <v>1997</v>
      </c>
      <c r="E941" s="47">
        <f t="shared" si="174"/>
        <v>1</v>
      </c>
      <c r="F941" s="136" t="s">
        <v>941</v>
      </c>
      <c r="G941" s="172">
        <v>200</v>
      </c>
      <c r="H941" s="172">
        <v>200</v>
      </c>
      <c r="J941" s="71">
        <f t="shared" si="175"/>
        <v>200</v>
      </c>
      <c r="K941" s="71">
        <f t="shared" si="175"/>
        <v>200</v>
      </c>
      <c r="L941" s="71">
        <f t="shared" si="176"/>
        <v>200</v>
      </c>
      <c r="M941" s="71">
        <f t="shared" si="177"/>
        <v>200</v>
      </c>
      <c r="N941" s="71" t="str">
        <f t="shared" si="178"/>
        <v/>
      </c>
      <c r="O941" s="71" t="str">
        <f t="shared" si="179"/>
        <v/>
      </c>
      <c r="P941" s="71" t="str">
        <f t="shared" si="180"/>
        <v/>
      </c>
      <c r="Q941" s="71" t="str">
        <f t="shared" si="181"/>
        <v/>
      </c>
      <c r="R941" s="71" t="str">
        <f t="shared" si="182"/>
        <v/>
      </c>
      <c r="S941" s="71" t="str">
        <f t="shared" si="183"/>
        <v/>
      </c>
      <c r="T941" s="71" t="str">
        <f t="shared" si="184"/>
        <v/>
      </c>
      <c r="U941" s="71" t="str">
        <f t="shared" si="185"/>
        <v/>
      </c>
      <c r="V941" s="41"/>
      <c r="W941" s="41"/>
    </row>
    <row r="942" spans="4:23" x14ac:dyDescent="0.25">
      <c r="D942" s="18">
        <v>1997</v>
      </c>
      <c r="E942" s="47">
        <f t="shared" si="174"/>
        <v>1</v>
      </c>
      <c r="F942" s="136" t="s">
        <v>942</v>
      </c>
      <c r="G942" s="172">
        <v>200</v>
      </c>
      <c r="H942" s="172">
        <v>200</v>
      </c>
      <c r="J942" s="71">
        <f t="shared" si="175"/>
        <v>200</v>
      </c>
      <c r="K942" s="71">
        <f t="shared" si="175"/>
        <v>200</v>
      </c>
      <c r="L942" s="71">
        <f t="shared" si="176"/>
        <v>200</v>
      </c>
      <c r="M942" s="71">
        <f t="shared" si="177"/>
        <v>200</v>
      </c>
      <c r="N942" s="71" t="str">
        <f t="shared" si="178"/>
        <v/>
      </c>
      <c r="O942" s="71" t="str">
        <f t="shared" si="179"/>
        <v/>
      </c>
      <c r="P942" s="71" t="str">
        <f t="shared" si="180"/>
        <v/>
      </c>
      <c r="Q942" s="71" t="str">
        <f t="shared" si="181"/>
        <v/>
      </c>
      <c r="R942" s="71" t="str">
        <f t="shared" si="182"/>
        <v/>
      </c>
      <c r="S942" s="71" t="str">
        <f t="shared" si="183"/>
        <v/>
      </c>
      <c r="T942" s="71" t="str">
        <f t="shared" si="184"/>
        <v/>
      </c>
      <c r="U942" s="71" t="str">
        <f t="shared" si="185"/>
        <v/>
      </c>
      <c r="V942" s="41"/>
      <c r="W942" s="41"/>
    </row>
    <row r="943" spans="4:23" x14ac:dyDescent="0.25">
      <c r="D943" s="18">
        <v>1997</v>
      </c>
      <c r="E943" s="47">
        <f t="shared" si="174"/>
        <v>1</v>
      </c>
      <c r="F943" s="136" t="s">
        <v>943</v>
      </c>
      <c r="G943" s="172">
        <v>200</v>
      </c>
      <c r="H943" s="172">
        <v>200</v>
      </c>
      <c r="J943" s="71">
        <f t="shared" si="175"/>
        <v>200</v>
      </c>
      <c r="K943" s="71">
        <f t="shared" si="175"/>
        <v>200</v>
      </c>
      <c r="L943" s="71">
        <f t="shared" si="176"/>
        <v>200</v>
      </c>
      <c r="M943" s="71">
        <f t="shared" si="177"/>
        <v>200</v>
      </c>
      <c r="N943" s="71" t="str">
        <f t="shared" si="178"/>
        <v/>
      </c>
      <c r="O943" s="71" t="str">
        <f t="shared" si="179"/>
        <v/>
      </c>
      <c r="P943" s="71" t="str">
        <f t="shared" si="180"/>
        <v/>
      </c>
      <c r="Q943" s="71" t="str">
        <f t="shared" si="181"/>
        <v/>
      </c>
      <c r="R943" s="71" t="str">
        <f t="shared" si="182"/>
        <v/>
      </c>
      <c r="S943" s="71" t="str">
        <f t="shared" si="183"/>
        <v/>
      </c>
      <c r="T943" s="71" t="str">
        <f t="shared" si="184"/>
        <v/>
      </c>
      <c r="U943" s="71" t="str">
        <f t="shared" si="185"/>
        <v/>
      </c>
      <c r="V943" s="41"/>
      <c r="W943" s="41"/>
    </row>
    <row r="944" spans="4:23" x14ac:dyDescent="0.25">
      <c r="D944" s="18">
        <v>1997</v>
      </c>
      <c r="E944" s="47">
        <f t="shared" si="174"/>
        <v>1</v>
      </c>
      <c r="F944" s="136" t="s">
        <v>944</v>
      </c>
      <c r="G944" s="172">
        <v>200</v>
      </c>
      <c r="H944" s="172">
        <v>200</v>
      </c>
      <c r="J944" s="71">
        <f t="shared" si="175"/>
        <v>200</v>
      </c>
      <c r="K944" s="71">
        <f t="shared" si="175"/>
        <v>200</v>
      </c>
      <c r="L944" s="71">
        <f t="shared" si="176"/>
        <v>200</v>
      </c>
      <c r="M944" s="71">
        <f t="shared" si="177"/>
        <v>200</v>
      </c>
      <c r="N944" s="71" t="str">
        <f t="shared" si="178"/>
        <v/>
      </c>
      <c r="O944" s="71" t="str">
        <f t="shared" si="179"/>
        <v/>
      </c>
      <c r="P944" s="71" t="str">
        <f t="shared" si="180"/>
        <v/>
      </c>
      <c r="Q944" s="71" t="str">
        <f t="shared" si="181"/>
        <v/>
      </c>
      <c r="R944" s="71" t="str">
        <f t="shared" si="182"/>
        <v/>
      </c>
      <c r="S944" s="71" t="str">
        <f t="shared" si="183"/>
        <v/>
      </c>
      <c r="T944" s="71" t="str">
        <f t="shared" si="184"/>
        <v/>
      </c>
      <c r="U944" s="71" t="str">
        <f t="shared" si="185"/>
        <v/>
      </c>
      <c r="V944" s="41"/>
      <c r="W944" s="41"/>
    </row>
    <row r="945" spans="4:23" x14ac:dyDescent="0.25">
      <c r="D945" s="18">
        <v>1997</v>
      </c>
      <c r="E945" s="47">
        <f t="shared" si="174"/>
        <v>1</v>
      </c>
      <c r="F945" s="136" t="s">
        <v>945</v>
      </c>
      <c r="G945" s="172">
        <v>200</v>
      </c>
      <c r="H945" s="172">
        <v>200</v>
      </c>
      <c r="J945" s="71">
        <f t="shared" si="175"/>
        <v>200</v>
      </c>
      <c r="K945" s="71">
        <f t="shared" si="175"/>
        <v>200</v>
      </c>
      <c r="L945" s="71">
        <f t="shared" si="176"/>
        <v>200</v>
      </c>
      <c r="M945" s="71">
        <f t="shared" si="177"/>
        <v>200</v>
      </c>
      <c r="N945" s="71" t="str">
        <f t="shared" si="178"/>
        <v/>
      </c>
      <c r="O945" s="71" t="str">
        <f t="shared" si="179"/>
        <v/>
      </c>
      <c r="P945" s="71" t="str">
        <f t="shared" si="180"/>
        <v/>
      </c>
      <c r="Q945" s="71" t="str">
        <f t="shared" si="181"/>
        <v/>
      </c>
      <c r="R945" s="71" t="str">
        <f t="shared" si="182"/>
        <v/>
      </c>
      <c r="S945" s="71" t="str">
        <f t="shared" si="183"/>
        <v/>
      </c>
      <c r="T945" s="71" t="str">
        <f t="shared" si="184"/>
        <v/>
      </c>
      <c r="U945" s="71" t="str">
        <f t="shared" si="185"/>
        <v/>
      </c>
      <c r="V945" s="41"/>
      <c r="W945" s="41"/>
    </row>
    <row r="946" spans="4:23" x14ac:dyDescent="0.25">
      <c r="D946" s="18">
        <v>1997</v>
      </c>
      <c r="E946" s="47">
        <f t="shared" si="174"/>
        <v>1</v>
      </c>
      <c r="F946" s="136" t="s">
        <v>946</v>
      </c>
      <c r="G946" s="172">
        <v>200</v>
      </c>
      <c r="H946" s="172">
        <v>200</v>
      </c>
      <c r="J946" s="71">
        <f t="shared" si="175"/>
        <v>200</v>
      </c>
      <c r="K946" s="71">
        <f t="shared" si="175"/>
        <v>200</v>
      </c>
      <c r="L946" s="71">
        <f t="shared" si="176"/>
        <v>200</v>
      </c>
      <c r="M946" s="71">
        <f t="shared" si="177"/>
        <v>200</v>
      </c>
      <c r="N946" s="71" t="str">
        <f t="shared" si="178"/>
        <v/>
      </c>
      <c r="O946" s="71" t="str">
        <f t="shared" si="179"/>
        <v/>
      </c>
      <c r="P946" s="71" t="str">
        <f t="shared" si="180"/>
        <v/>
      </c>
      <c r="Q946" s="71" t="str">
        <f t="shared" si="181"/>
        <v/>
      </c>
      <c r="R946" s="71" t="str">
        <f t="shared" si="182"/>
        <v/>
      </c>
      <c r="S946" s="71" t="str">
        <f t="shared" si="183"/>
        <v/>
      </c>
      <c r="T946" s="71" t="str">
        <f t="shared" si="184"/>
        <v/>
      </c>
      <c r="U946" s="71" t="str">
        <f t="shared" si="185"/>
        <v/>
      </c>
      <c r="V946" s="41"/>
      <c r="W946" s="41"/>
    </row>
    <row r="947" spans="4:23" x14ac:dyDescent="0.25">
      <c r="D947" s="18">
        <v>1997</v>
      </c>
      <c r="E947" s="47">
        <f t="shared" si="174"/>
        <v>1</v>
      </c>
      <c r="F947" s="136" t="s">
        <v>947</v>
      </c>
      <c r="G947" s="172">
        <v>200</v>
      </c>
      <c r="H947" s="172">
        <v>200</v>
      </c>
      <c r="J947" s="71">
        <f t="shared" si="175"/>
        <v>200</v>
      </c>
      <c r="K947" s="71">
        <f t="shared" si="175"/>
        <v>200</v>
      </c>
      <c r="L947" s="71">
        <f t="shared" si="176"/>
        <v>200</v>
      </c>
      <c r="M947" s="71">
        <f t="shared" si="177"/>
        <v>200</v>
      </c>
      <c r="N947" s="71" t="str">
        <f t="shared" si="178"/>
        <v/>
      </c>
      <c r="O947" s="71" t="str">
        <f t="shared" si="179"/>
        <v/>
      </c>
      <c r="P947" s="71" t="str">
        <f t="shared" si="180"/>
        <v/>
      </c>
      <c r="Q947" s="71" t="str">
        <f t="shared" si="181"/>
        <v/>
      </c>
      <c r="R947" s="71" t="str">
        <f t="shared" si="182"/>
        <v/>
      </c>
      <c r="S947" s="71" t="str">
        <f t="shared" si="183"/>
        <v/>
      </c>
      <c r="T947" s="71" t="str">
        <f t="shared" si="184"/>
        <v/>
      </c>
      <c r="U947" s="71" t="str">
        <f t="shared" si="185"/>
        <v/>
      </c>
      <c r="V947" s="41"/>
      <c r="W947" s="41"/>
    </row>
    <row r="948" spans="4:23" x14ac:dyDescent="0.25">
      <c r="D948" s="18">
        <v>1997</v>
      </c>
      <c r="E948" s="47">
        <f t="shared" si="174"/>
        <v>1</v>
      </c>
      <c r="F948" s="136" t="s">
        <v>948</v>
      </c>
      <c r="G948" s="172">
        <v>200</v>
      </c>
      <c r="H948" s="172">
        <v>200</v>
      </c>
      <c r="J948" s="71">
        <f t="shared" si="175"/>
        <v>200</v>
      </c>
      <c r="K948" s="71">
        <f t="shared" si="175"/>
        <v>200</v>
      </c>
      <c r="L948" s="71">
        <f t="shared" si="176"/>
        <v>200</v>
      </c>
      <c r="M948" s="71">
        <f t="shared" si="177"/>
        <v>200</v>
      </c>
      <c r="N948" s="71" t="str">
        <f t="shared" si="178"/>
        <v/>
      </c>
      <c r="O948" s="71" t="str">
        <f t="shared" si="179"/>
        <v/>
      </c>
      <c r="P948" s="71" t="str">
        <f t="shared" si="180"/>
        <v/>
      </c>
      <c r="Q948" s="71" t="str">
        <f t="shared" si="181"/>
        <v/>
      </c>
      <c r="R948" s="71" t="str">
        <f t="shared" si="182"/>
        <v/>
      </c>
      <c r="S948" s="71" t="str">
        <f t="shared" si="183"/>
        <v/>
      </c>
      <c r="T948" s="71" t="str">
        <f t="shared" si="184"/>
        <v/>
      </c>
      <c r="U948" s="71" t="str">
        <f t="shared" si="185"/>
        <v/>
      </c>
      <c r="V948" s="41"/>
      <c r="W948" s="41"/>
    </row>
    <row r="949" spans="4:23" x14ac:dyDescent="0.25">
      <c r="D949" s="18">
        <v>1997</v>
      </c>
      <c r="E949" s="47">
        <f t="shared" si="174"/>
        <v>1</v>
      </c>
      <c r="F949" s="136" t="s">
        <v>949</v>
      </c>
      <c r="G949" s="172">
        <v>200</v>
      </c>
      <c r="H949" s="172">
        <v>200</v>
      </c>
      <c r="J949" s="71">
        <f t="shared" si="175"/>
        <v>200</v>
      </c>
      <c r="K949" s="71">
        <f t="shared" si="175"/>
        <v>200</v>
      </c>
      <c r="L949" s="71">
        <f t="shared" si="176"/>
        <v>200</v>
      </c>
      <c r="M949" s="71">
        <f t="shared" si="177"/>
        <v>200</v>
      </c>
      <c r="N949" s="71" t="str">
        <f t="shared" si="178"/>
        <v/>
      </c>
      <c r="O949" s="71" t="str">
        <f t="shared" si="179"/>
        <v/>
      </c>
      <c r="P949" s="71" t="str">
        <f t="shared" si="180"/>
        <v/>
      </c>
      <c r="Q949" s="71" t="str">
        <f t="shared" si="181"/>
        <v/>
      </c>
      <c r="R949" s="71" t="str">
        <f t="shared" si="182"/>
        <v/>
      </c>
      <c r="S949" s="71" t="str">
        <f t="shared" si="183"/>
        <v/>
      </c>
      <c r="T949" s="71" t="str">
        <f t="shared" si="184"/>
        <v/>
      </c>
      <c r="U949" s="71" t="str">
        <f t="shared" si="185"/>
        <v/>
      </c>
      <c r="V949" s="41"/>
      <c r="W949" s="41"/>
    </row>
    <row r="950" spans="4:23" x14ac:dyDescent="0.25">
      <c r="D950" s="18">
        <v>1997</v>
      </c>
      <c r="E950" s="47">
        <f t="shared" si="174"/>
        <v>1</v>
      </c>
      <c r="F950" s="136" t="s">
        <v>950</v>
      </c>
      <c r="G950" s="172">
        <v>200</v>
      </c>
      <c r="H950" s="172">
        <v>200</v>
      </c>
      <c r="J950" s="71">
        <f t="shared" si="175"/>
        <v>200</v>
      </c>
      <c r="K950" s="71">
        <f t="shared" si="175"/>
        <v>200</v>
      </c>
      <c r="L950" s="71">
        <f t="shared" si="176"/>
        <v>200</v>
      </c>
      <c r="M950" s="71">
        <f t="shared" si="177"/>
        <v>200</v>
      </c>
      <c r="N950" s="71" t="str">
        <f t="shared" si="178"/>
        <v/>
      </c>
      <c r="O950" s="71" t="str">
        <f t="shared" si="179"/>
        <v/>
      </c>
      <c r="P950" s="71" t="str">
        <f t="shared" si="180"/>
        <v/>
      </c>
      <c r="Q950" s="71" t="str">
        <f t="shared" si="181"/>
        <v/>
      </c>
      <c r="R950" s="71" t="str">
        <f t="shared" si="182"/>
        <v/>
      </c>
      <c r="S950" s="71" t="str">
        <f t="shared" si="183"/>
        <v/>
      </c>
      <c r="T950" s="71" t="str">
        <f t="shared" si="184"/>
        <v/>
      </c>
      <c r="U950" s="71" t="str">
        <f t="shared" si="185"/>
        <v/>
      </c>
      <c r="V950" s="41"/>
      <c r="W950" s="41"/>
    </row>
    <row r="951" spans="4:23" x14ac:dyDescent="0.25">
      <c r="D951" s="18">
        <v>1998</v>
      </c>
      <c r="E951" s="47">
        <f t="shared" si="174"/>
        <v>1</v>
      </c>
      <c r="F951" s="136" t="s">
        <v>951</v>
      </c>
      <c r="G951" s="172">
        <v>200</v>
      </c>
      <c r="H951" s="172">
        <v>200</v>
      </c>
      <c r="J951" s="71">
        <f t="shared" si="175"/>
        <v>200</v>
      </c>
      <c r="K951" s="71">
        <f t="shared" si="175"/>
        <v>200</v>
      </c>
      <c r="L951" s="71">
        <f t="shared" si="176"/>
        <v>200</v>
      </c>
      <c r="M951" s="71">
        <f t="shared" si="177"/>
        <v>200</v>
      </c>
      <c r="N951" s="71" t="str">
        <f t="shared" si="178"/>
        <v/>
      </c>
      <c r="O951" s="71" t="str">
        <f t="shared" si="179"/>
        <v/>
      </c>
      <c r="P951" s="71" t="str">
        <f t="shared" si="180"/>
        <v/>
      </c>
      <c r="Q951" s="71" t="str">
        <f t="shared" si="181"/>
        <v/>
      </c>
      <c r="R951" s="71" t="str">
        <f t="shared" si="182"/>
        <v/>
      </c>
      <c r="S951" s="71" t="str">
        <f t="shared" si="183"/>
        <v/>
      </c>
      <c r="T951" s="71" t="str">
        <f t="shared" si="184"/>
        <v/>
      </c>
      <c r="U951" s="71" t="str">
        <f t="shared" si="185"/>
        <v/>
      </c>
      <c r="V951" s="41"/>
      <c r="W951" s="41"/>
    </row>
    <row r="952" spans="4:23" x14ac:dyDescent="0.25">
      <c r="D952" s="18">
        <v>1998</v>
      </c>
      <c r="E952" s="47">
        <f t="shared" si="174"/>
        <v>1</v>
      </c>
      <c r="F952" s="136" t="s">
        <v>952</v>
      </c>
      <c r="G952" s="172">
        <v>200</v>
      </c>
      <c r="H952" s="172">
        <v>200</v>
      </c>
      <c r="J952" s="71">
        <f t="shared" si="175"/>
        <v>200</v>
      </c>
      <c r="K952" s="71">
        <f t="shared" si="175"/>
        <v>200</v>
      </c>
      <c r="L952" s="71">
        <f t="shared" si="176"/>
        <v>200</v>
      </c>
      <c r="M952" s="71">
        <f t="shared" si="177"/>
        <v>200</v>
      </c>
      <c r="N952" s="71" t="str">
        <f t="shared" si="178"/>
        <v/>
      </c>
      <c r="O952" s="71" t="str">
        <f t="shared" si="179"/>
        <v/>
      </c>
      <c r="P952" s="71" t="str">
        <f t="shared" si="180"/>
        <v/>
      </c>
      <c r="Q952" s="71" t="str">
        <f t="shared" si="181"/>
        <v/>
      </c>
      <c r="R952" s="71" t="str">
        <f t="shared" si="182"/>
        <v/>
      </c>
      <c r="S952" s="71" t="str">
        <f t="shared" si="183"/>
        <v/>
      </c>
      <c r="T952" s="71" t="str">
        <f t="shared" si="184"/>
        <v/>
      </c>
      <c r="U952" s="71" t="str">
        <f t="shared" si="185"/>
        <v/>
      </c>
      <c r="V952" s="41"/>
      <c r="W952" s="41"/>
    </row>
    <row r="953" spans="4:23" x14ac:dyDescent="0.25">
      <c r="D953" s="18">
        <v>1998</v>
      </c>
      <c r="E953" s="47">
        <f t="shared" si="174"/>
        <v>1</v>
      </c>
      <c r="F953" s="136" t="s">
        <v>953</v>
      </c>
      <c r="G953" s="172">
        <v>200</v>
      </c>
      <c r="H953" s="172">
        <v>200</v>
      </c>
      <c r="J953" s="71">
        <f t="shared" si="175"/>
        <v>200</v>
      </c>
      <c r="K953" s="71">
        <f t="shared" si="175"/>
        <v>200</v>
      </c>
      <c r="L953" s="71">
        <f t="shared" si="176"/>
        <v>200</v>
      </c>
      <c r="M953" s="71">
        <f t="shared" si="177"/>
        <v>200</v>
      </c>
      <c r="N953" s="71" t="str">
        <f t="shared" si="178"/>
        <v/>
      </c>
      <c r="O953" s="71" t="str">
        <f t="shared" si="179"/>
        <v/>
      </c>
      <c r="P953" s="71" t="str">
        <f t="shared" si="180"/>
        <v/>
      </c>
      <c r="Q953" s="71" t="str">
        <f t="shared" si="181"/>
        <v/>
      </c>
      <c r="R953" s="71" t="str">
        <f t="shared" si="182"/>
        <v/>
      </c>
      <c r="S953" s="71" t="str">
        <f t="shared" si="183"/>
        <v/>
      </c>
      <c r="T953" s="71" t="str">
        <f t="shared" si="184"/>
        <v/>
      </c>
      <c r="U953" s="71" t="str">
        <f t="shared" si="185"/>
        <v/>
      </c>
      <c r="V953" s="41"/>
      <c r="W953" s="41"/>
    </row>
    <row r="954" spans="4:23" x14ac:dyDescent="0.25">
      <c r="D954" s="18">
        <v>1998</v>
      </c>
      <c r="E954" s="47">
        <f t="shared" si="174"/>
        <v>1</v>
      </c>
      <c r="F954" s="136" t="s">
        <v>954</v>
      </c>
      <c r="G954" s="172">
        <v>200</v>
      </c>
      <c r="H954" s="172">
        <v>200</v>
      </c>
      <c r="J954" s="71">
        <f t="shared" si="175"/>
        <v>200</v>
      </c>
      <c r="K954" s="71">
        <f t="shared" si="175"/>
        <v>200</v>
      </c>
      <c r="L954" s="71">
        <f t="shared" si="176"/>
        <v>200</v>
      </c>
      <c r="M954" s="71">
        <f t="shared" si="177"/>
        <v>200</v>
      </c>
      <c r="N954" s="71" t="str">
        <f t="shared" si="178"/>
        <v/>
      </c>
      <c r="O954" s="71" t="str">
        <f t="shared" si="179"/>
        <v/>
      </c>
      <c r="P954" s="71" t="str">
        <f t="shared" si="180"/>
        <v/>
      </c>
      <c r="Q954" s="71" t="str">
        <f t="shared" si="181"/>
        <v/>
      </c>
      <c r="R954" s="71" t="str">
        <f t="shared" si="182"/>
        <v/>
      </c>
      <c r="S954" s="71" t="str">
        <f t="shared" si="183"/>
        <v/>
      </c>
      <c r="T954" s="71" t="str">
        <f t="shared" si="184"/>
        <v/>
      </c>
      <c r="U954" s="71" t="str">
        <f t="shared" si="185"/>
        <v/>
      </c>
      <c r="V954" s="41"/>
      <c r="W954" s="41"/>
    </row>
    <row r="955" spans="4:23" x14ac:dyDescent="0.25">
      <c r="D955" s="18">
        <v>1998</v>
      </c>
      <c r="E955" s="47">
        <f t="shared" si="174"/>
        <v>1</v>
      </c>
      <c r="F955" s="136" t="s">
        <v>955</v>
      </c>
      <c r="G955" s="172">
        <v>200</v>
      </c>
      <c r="H955" s="172">
        <v>200</v>
      </c>
      <c r="J955" s="71">
        <f t="shared" si="175"/>
        <v>200</v>
      </c>
      <c r="K955" s="71">
        <f t="shared" si="175"/>
        <v>200</v>
      </c>
      <c r="L955" s="71">
        <f t="shared" si="176"/>
        <v>200</v>
      </c>
      <c r="M955" s="71">
        <f t="shared" si="177"/>
        <v>200</v>
      </c>
      <c r="N955" s="71" t="str">
        <f t="shared" si="178"/>
        <v/>
      </c>
      <c r="O955" s="71" t="str">
        <f t="shared" si="179"/>
        <v/>
      </c>
      <c r="P955" s="71" t="str">
        <f t="shared" si="180"/>
        <v/>
      </c>
      <c r="Q955" s="71" t="str">
        <f t="shared" si="181"/>
        <v/>
      </c>
      <c r="R955" s="71" t="str">
        <f t="shared" si="182"/>
        <v/>
      </c>
      <c r="S955" s="71" t="str">
        <f t="shared" si="183"/>
        <v/>
      </c>
      <c r="T955" s="71" t="str">
        <f t="shared" si="184"/>
        <v/>
      </c>
      <c r="U955" s="71" t="str">
        <f t="shared" si="185"/>
        <v/>
      </c>
      <c r="V955" s="41"/>
      <c r="W955" s="41"/>
    </row>
    <row r="956" spans="4:23" x14ac:dyDescent="0.25">
      <c r="D956" s="18">
        <v>1998</v>
      </c>
      <c r="E956" s="47">
        <f t="shared" si="174"/>
        <v>1</v>
      </c>
      <c r="F956" s="136" t="s">
        <v>956</v>
      </c>
      <c r="G956" s="172">
        <v>200</v>
      </c>
      <c r="H956" s="172">
        <v>200</v>
      </c>
      <c r="J956" s="71">
        <f t="shared" si="175"/>
        <v>200</v>
      </c>
      <c r="K956" s="71">
        <f t="shared" si="175"/>
        <v>200</v>
      </c>
      <c r="L956" s="71">
        <f t="shared" si="176"/>
        <v>200</v>
      </c>
      <c r="M956" s="71">
        <f t="shared" si="177"/>
        <v>200</v>
      </c>
      <c r="N956" s="71" t="str">
        <f t="shared" si="178"/>
        <v/>
      </c>
      <c r="O956" s="71" t="str">
        <f t="shared" si="179"/>
        <v/>
      </c>
      <c r="P956" s="71" t="str">
        <f t="shared" si="180"/>
        <v/>
      </c>
      <c r="Q956" s="71" t="str">
        <f t="shared" si="181"/>
        <v/>
      </c>
      <c r="R956" s="71" t="str">
        <f t="shared" si="182"/>
        <v/>
      </c>
      <c r="S956" s="71" t="str">
        <f t="shared" si="183"/>
        <v/>
      </c>
      <c r="T956" s="71" t="str">
        <f t="shared" si="184"/>
        <v/>
      </c>
      <c r="U956" s="71" t="str">
        <f t="shared" si="185"/>
        <v/>
      </c>
      <c r="V956" s="41"/>
      <c r="W956" s="41"/>
    </row>
    <row r="957" spans="4:23" x14ac:dyDescent="0.25">
      <c r="D957" s="18">
        <v>1998</v>
      </c>
      <c r="E957" s="47">
        <f t="shared" si="174"/>
        <v>1</v>
      </c>
      <c r="F957" s="136" t="s">
        <v>957</v>
      </c>
      <c r="G957" s="172">
        <v>200</v>
      </c>
      <c r="H957" s="172">
        <v>200</v>
      </c>
      <c r="J957" s="71">
        <f t="shared" si="175"/>
        <v>200</v>
      </c>
      <c r="K957" s="71">
        <f t="shared" si="175"/>
        <v>200</v>
      </c>
      <c r="L957" s="71">
        <f t="shared" si="176"/>
        <v>200</v>
      </c>
      <c r="M957" s="71">
        <f t="shared" si="177"/>
        <v>200</v>
      </c>
      <c r="N957" s="71" t="str">
        <f t="shared" si="178"/>
        <v/>
      </c>
      <c r="O957" s="71" t="str">
        <f t="shared" si="179"/>
        <v/>
      </c>
      <c r="P957" s="71" t="str">
        <f t="shared" si="180"/>
        <v/>
      </c>
      <c r="Q957" s="71" t="str">
        <f t="shared" si="181"/>
        <v/>
      </c>
      <c r="R957" s="71" t="str">
        <f t="shared" si="182"/>
        <v/>
      </c>
      <c r="S957" s="71" t="str">
        <f t="shared" si="183"/>
        <v/>
      </c>
      <c r="T957" s="71" t="str">
        <f t="shared" si="184"/>
        <v/>
      </c>
      <c r="U957" s="71" t="str">
        <f t="shared" si="185"/>
        <v/>
      </c>
      <c r="V957" s="41"/>
      <c r="W957" s="41"/>
    </row>
    <row r="958" spans="4:23" x14ac:dyDescent="0.25">
      <c r="D958" s="18">
        <v>1998</v>
      </c>
      <c r="E958" s="47">
        <f t="shared" si="174"/>
        <v>1</v>
      </c>
      <c r="F958" s="136" t="s">
        <v>958</v>
      </c>
      <c r="G958" s="172">
        <v>200</v>
      </c>
      <c r="H958" s="172">
        <v>200</v>
      </c>
      <c r="J958" s="71">
        <f t="shared" si="175"/>
        <v>200</v>
      </c>
      <c r="K958" s="71">
        <f t="shared" si="175"/>
        <v>200</v>
      </c>
      <c r="L958" s="71">
        <f t="shared" si="176"/>
        <v>200</v>
      </c>
      <c r="M958" s="71">
        <f t="shared" si="177"/>
        <v>200</v>
      </c>
      <c r="N958" s="71" t="str">
        <f t="shared" si="178"/>
        <v/>
      </c>
      <c r="O958" s="71" t="str">
        <f t="shared" si="179"/>
        <v/>
      </c>
      <c r="P958" s="71" t="str">
        <f t="shared" si="180"/>
        <v/>
      </c>
      <c r="Q958" s="71" t="str">
        <f t="shared" si="181"/>
        <v/>
      </c>
      <c r="R958" s="71" t="str">
        <f t="shared" si="182"/>
        <v/>
      </c>
      <c r="S958" s="71" t="str">
        <f t="shared" si="183"/>
        <v/>
      </c>
      <c r="T958" s="71" t="str">
        <f t="shared" si="184"/>
        <v/>
      </c>
      <c r="U958" s="71" t="str">
        <f t="shared" si="185"/>
        <v/>
      </c>
      <c r="V958" s="41"/>
      <c r="W958" s="41"/>
    </row>
    <row r="959" spans="4:23" x14ac:dyDescent="0.25">
      <c r="D959" s="18">
        <v>1998</v>
      </c>
      <c r="E959" s="47">
        <f t="shared" si="174"/>
        <v>1</v>
      </c>
      <c r="F959" s="136" t="s">
        <v>959</v>
      </c>
      <c r="G959" s="172">
        <v>200</v>
      </c>
      <c r="H959" s="172">
        <v>200</v>
      </c>
      <c r="J959" s="71">
        <f t="shared" si="175"/>
        <v>200</v>
      </c>
      <c r="K959" s="71">
        <f t="shared" si="175"/>
        <v>200</v>
      </c>
      <c r="L959" s="71">
        <f t="shared" si="176"/>
        <v>200</v>
      </c>
      <c r="M959" s="71">
        <f t="shared" si="177"/>
        <v>200</v>
      </c>
      <c r="N959" s="71" t="str">
        <f t="shared" si="178"/>
        <v/>
      </c>
      <c r="O959" s="71" t="str">
        <f t="shared" si="179"/>
        <v/>
      </c>
      <c r="P959" s="71" t="str">
        <f t="shared" si="180"/>
        <v/>
      </c>
      <c r="Q959" s="71" t="str">
        <f t="shared" si="181"/>
        <v/>
      </c>
      <c r="R959" s="71" t="str">
        <f t="shared" si="182"/>
        <v/>
      </c>
      <c r="S959" s="71" t="str">
        <f t="shared" si="183"/>
        <v/>
      </c>
      <c r="T959" s="71" t="str">
        <f t="shared" si="184"/>
        <v/>
      </c>
      <c r="U959" s="71" t="str">
        <f t="shared" si="185"/>
        <v/>
      </c>
      <c r="V959" s="41"/>
      <c r="W959" s="41"/>
    </row>
    <row r="960" spans="4:23" x14ac:dyDescent="0.25">
      <c r="D960" s="18">
        <v>1998</v>
      </c>
      <c r="E960" s="47">
        <f t="shared" si="174"/>
        <v>1</v>
      </c>
      <c r="F960" s="136" t="s">
        <v>960</v>
      </c>
      <c r="G960" s="172">
        <v>200</v>
      </c>
      <c r="H960" s="172">
        <v>200</v>
      </c>
      <c r="J960" s="71">
        <f t="shared" si="175"/>
        <v>200</v>
      </c>
      <c r="K960" s="71">
        <f t="shared" si="175"/>
        <v>200</v>
      </c>
      <c r="L960" s="71">
        <f t="shared" si="176"/>
        <v>200</v>
      </c>
      <c r="M960" s="71">
        <f t="shared" si="177"/>
        <v>200</v>
      </c>
      <c r="N960" s="71" t="str">
        <f t="shared" si="178"/>
        <v/>
      </c>
      <c r="O960" s="71" t="str">
        <f t="shared" si="179"/>
        <v/>
      </c>
      <c r="P960" s="71" t="str">
        <f t="shared" si="180"/>
        <v/>
      </c>
      <c r="Q960" s="71" t="str">
        <f t="shared" si="181"/>
        <v/>
      </c>
      <c r="R960" s="71" t="str">
        <f t="shared" si="182"/>
        <v/>
      </c>
      <c r="S960" s="71" t="str">
        <f t="shared" si="183"/>
        <v/>
      </c>
      <c r="T960" s="71" t="str">
        <f t="shared" si="184"/>
        <v/>
      </c>
      <c r="U960" s="71" t="str">
        <f t="shared" si="185"/>
        <v/>
      </c>
      <c r="V960" s="41"/>
      <c r="W960" s="41"/>
    </row>
    <row r="961" spans="4:23" x14ac:dyDescent="0.25">
      <c r="D961" s="18">
        <v>1998</v>
      </c>
      <c r="E961" s="47">
        <f t="shared" si="174"/>
        <v>1</v>
      </c>
      <c r="F961" s="136" t="s">
        <v>961</v>
      </c>
      <c r="G961" s="172">
        <v>200</v>
      </c>
      <c r="H961" s="172">
        <v>200</v>
      </c>
      <c r="J961" s="71">
        <f t="shared" si="175"/>
        <v>200</v>
      </c>
      <c r="K961" s="71">
        <f t="shared" si="175"/>
        <v>200</v>
      </c>
      <c r="L961" s="71">
        <f t="shared" si="176"/>
        <v>200</v>
      </c>
      <c r="M961" s="71">
        <f t="shared" si="177"/>
        <v>200</v>
      </c>
      <c r="N961" s="71" t="str">
        <f t="shared" si="178"/>
        <v/>
      </c>
      <c r="O961" s="71" t="str">
        <f t="shared" si="179"/>
        <v/>
      </c>
      <c r="P961" s="71" t="str">
        <f t="shared" si="180"/>
        <v/>
      </c>
      <c r="Q961" s="71" t="str">
        <f t="shared" si="181"/>
        <v/>
      </c>
      <c r="R961" s="71" t="str">
        <f t="shared" si="182"/>
        <v/>
      </c>
      <c r="S961" s="71" t="str">
        <f t="shared" si="183"/>
        <v/>
      </c>
      <c r="T961" s="71" t="str">
        <f t="shared" si="184"/>
        <v/>
      </c>
      <c r="U961" s="71" t="str">
        <f t="shared" si="185"/>
        <v/>
      </c>
      <c r="V961" s="41"/>
      <c r="W961" s="41"/>
    </row>
    <row r="962" spans="4:23" x14ac:dyDescent="0.25">
      <c r="D962" s="18">
        <v>1998</v>
      </c>
      <c r="E962" s="47">
        <f t="shared" si="174"/>
        <v>1</v>
      </c>
      <c r="F962" s="136" t="s">
        <v>962</v>
      </c>
      <c r="G962" s="172">
        <v>200</v>
      </c>
      <c r="H962" s="172">
        <v>200</v>
      </c>
      <c r="J962" s="71">
        <f t="shared" si="175"/>
        <v>200</v>
      </c>
      <c r="K962" s="71">
        <f t="shared" si="175"/>
        <v>200</v>
      </c>
      <c r="L962" s="71">
        <f t="shared" si="176"/>
        <v>200</v>
      </c>
      <c r="M962" s="71">
        <f t="shared" si="177"/>
        <v>200</v>
      </c>
      <c r="N962" s="71" t="str">
        <f t="shared" si="178"/>
        <v/>
      </c>
      <c r="O962" s="71" t="str">
        <f t="shared" si="179"/>
        <v/>
      </c>
      <c r="P962" s="71" t="str">
        <f t="shared" si="180"/>
        <v/>
      </c>
      <c r="Q962" s="71" t="str">
        <f t="shared" si="181"/>
        <v/>
      </c>
      <c r="R962" s="71" t="str">
        <f t="shared" si="182"/>
        <v/>
      </c>
      <c r="S962" s="71" t="str">
        <f t="shared" si="183"/>
        <v/>
      </c>
      <c r="T962" s="71" t="str">
        <f t="shared" si="184"/>
        <v/>
      </c>
      <c r="U962" s="71" t="str">
        <f t="shared" si="185"/>
        <v/>
      </c>
      <c r="V962" s="41"/>
      <c r="W962" s="41"/>
    </row>
    <row r="963" spans="4:23" x14ac:dyDescent="0.25">
      <c r="D963" s="18">
        <v>1999</v>
      </c>
      <c r="E963" s="47">
        <f t="shared" si="174"/>
        <v>1</v>
      </c>
      <c r="F963" s="136" t="s">
        <v>963</v>
      </c>
      <c r="G963" s="172">
        <v>200</v>
      </c>
      <c r="H963" s="172">
        <v>200</v>
      </c>
      <c r="J963" s="71">
        <f t="shared" si="175"/>
        <v>200</v>
      </c>
      <c r="K963" s="71">
        <f t="shared" si="175"/>
        <v>200</v>
      </c>
      <c r="L963" s="71">
        <f t="shared" si="176"/>
        <v>200</v>
      </c>
      <c r="M963" s="71">
        <f t="shared" si="177"/>
        <v>200</v>
      </c>
      <c r="N963" s="71" t="str">
        <f t="shared" si="178"/>
        <v/>
      </c>
      <c r="O963" s="71" t="str">
        <f t="shared" si="179"/>
        <v/>
      </c>
      <c r="P963" s="71" t="str">
        <f t="shared" si="180"/>
        <v/>
      </c>
      <c r="Q963" s="71" t="str">
        <f t="shared" si="181"/>
        <v/>
      </c>
      <c r="R963" s="71" t="str">
        <f t="shared" si="182"/>
        <v/>
      </c>
      <c r="S963" s="71" t="str">
        <f t="shared" si="183"/>
        <v/>
      </c>
      <c r="T963" s="71" t="str">
        <f t="shared" si="184"/>
        <v/>
      </c>
      <c r="U963" s="71" t="str">
        <f t="shared" si="185"/>
        <v/>
      </c>
      <c r="V963" s="41"/>
      <c r="W963" s="41"/>
    </row>
    <row r="964" spans="4:23" x14ac:dyDescent="0.25">
      <c r="D964" s="18">
        <v>1999</v>
      </c>
      <c r="E964" s="47">
        <f t="shared" si="174"/>
        <v>1</v>
      </c>
      <c r="F964" s="136" t="s">
        <v>964</v>
      </c>
      <c r="G964" s="172">
        <v>200</v>
      </c>
      <c r="H964" s="172">
        <v>200</v>
      </c>
      <c r="J964" s="71">
        <f t="shared" si="175"/>
        <v>200</v>
      </c>
      <c r="K964" s="71">
        <f t="shared" si="175"/>
        <v>200</v>
      </c>
      <c r="L964" s="71">
        <f t="shared" si="176"/>
        <v>200</v>
      </c>
      <c r="M964" s="71">
        <f t="shared" si="177"/>
        <v>200</v>
      </c>
      <c r="N964" s="71" t="str">
        <f t="shared" si="178"/>
        <v/>
      </c>
      <c r="O964" s="71" t="str">
        <f t="shared" si="179"/>
        <v/>
      </c>
      <c r="P964" s="71" t="str">
        <f t="shared" si="180"/>
        <v/>
      </c>
      <c r="Q964" s="71" t="str">
        <f t="shared" si="181"/>
        <v/>
      </c>
      <c r="R964" s="71" t="str">
        <f t="shared" si="182"/>
        <v/>
      </c>
      <c r="S964" s="71" t="str">
        <f t="shared" si="183"/>
        <v/>
      </c>
      <c r="T964" s="71" t="str">
        <f t="shared" si="184"/>
        <v/>
      </c>
      <c r="U964" s="71" t="str">
        <f t="shared" si="185"/>
        <v/>
      </c>
      <c r="V964" s="41"/>
      <c r="W964" s="41"/>
    </row>
    <row r="965" spans="4:23" x14ac:dyDescent="0.25">
      <c r="D965" s="18">
        <v>1999</v>
      </c>
      <c r="E965" s="47">
        <f t="shared" si="174"/>
        <v>1</v>
      </c>
      <c r="F965" s="136" t="s">
        <v>965</v>
      </c>
      <c r="G965" s="172">
        <v>200</v>
      </c>
      <c r="H965" s="172">
        <v>200</v>
      </c>
      <c r="J965" s="71">
        <f t="shared" si="175"/>
        <v>200</v>
      </c>
      <c r="K965" s="71">
        <f t="shared" si="175"/>
        <v>200</v>
      </c>
      <c r="L965" s="71">
        <f t="shared" si="176"/>
        <v>200</v>
      </c>
      <c r="M965" s="71">
        <f t="shared" si="177"/>
        <v>200</v>
      </c>
      <c r="N965" s="71" t="str">
        <f t="shared" si="178"/>
        <v/>
      </c>
      <c r="O965" s="71" t="str">
        <f t="shared" si="179"/>
        <v/>
      </c>
      <c r="P965" s="71" t="str">
        <f t="shared" si="180"/>
        <v/>
      </c>
      <c r="Q965" s="71" t="str">
        <f t="shared" si="181"/>
        <v/>
      </c>
      <c r="R965" s="71" t="str">
        <f t="shared" si="182"/>
        <v/>
      </c>
      <c r="S965" s="71" t="str">
        <f t="shared" si="183"/>
        <v/>
      </c>
      <c r="T965" s="71" t="str">
        <f t="shared" si="184"/>
        <v/>
      </c>
      <c r="U965" s="71" t="str">
        <f t="shared" si="185"/>
        <v/>
      </c>
      <c r="V965" s="41"/>
      <c r="W965" s="41"/>
    </row>
    <row r="966" spans="4:23" x14ac:dyDescent="0.25">
      <c r="D966" s="18">
        <v>1999</v>
      </c>
      <c r="E966" s="47">
        <f t="shared" si="174"/>
        <v>1</v>
      </c>
      <c r="F966" s="136" t="s">
        <v>966</v>
      </c>
      <c r="G966" s="172">
        <v>200</v>
      </c>
      <c r="H966" s="172">
        <v>200</v>
      </c>
      <c r="J966" s="71">
        <f t="shared" si="175"/>
        <v>200</v>
      </c>
      <c r="K966" s="71">
        <f t="shared" si="175"/>
        <v>200</v>
      </c>
      <c r="L966" s="71">
        <f t="shared" si="176"/>
        <v>200</v>
      </c>
      <c r="M966" s="71">
        <f t="shared" si="177"/>
        <v>200</v>
      </c>
      <c r="N966" s="71" t="str">
        <f t="shared" si="178"/>
        <v/>
      </c>
      <c r="O966" s="71" t="str">
        <f t="shared" si="179"/>
        <v/>
      </c>
      <c r="P966" s="71" t="str">
        <f t="shared" si="180"/>
        <v/>
      </c>
      <c r="Q966" s="71" t="str">
        <f t="shared" si="181"/>
        <v/>
      </c>
      <c r="R966" s="71" t="str">
        <f t="shared" si="182"/>
        <v/>
      </c>
      <c r="S966" s="71" t="str">
        <f t="shared" si="183"/>
        <v/>
      </c>
      <c r="T966" s="71" t="str">
        <f t="shared" si="184"/>
        <v/>
      </c>
      <c r="U966" s="71" t="str">
        <f t="shared" si="185"/>
        <v/>
      </c>
      <c r="V966" s="41"/>
      <c r="W966" s="41"/>
    </row>
    <row r="967" spans="4:23" x14ac:dyDescent="0.25">
      <c r="D967" s="18">
        <v>1999</v>
      </c>
      <c r="E967" s="47">
        <f t="shared" si="174"/>
        <v>1</v>
      </c>
      <c r="F967" s="136" t="s">
        <v>967</v>
      </c>
      <c r="G967" s="172">
        <v>200</v>
      </c>
      <c r="H967" s="172">
        <v>200</v>
      </c>
      <c r="J967" s="71">
        <f t="shared" si="175"/>
        <v>200</v>
      </c>
      <c r="K967" s="71">
        <f t="shared" si="175"/>
        <v>200</v>
      </c>
      <c r="L967" s="71">
        <f t="shared" si="176"/>
        <v>200</v>
      </c>
      <c r="M967" s="71">
        <f t="shared" si="177"/>
        <v>200</v>
      </c>
      <c r="N967" s="71" t="str">
        <f t="shared" si="178"/>
        <v/>
      </c>
      <c r="O967" s="71" t="str">
        <f t="shared" si="179"/>
        <v/>
      </c>
      <c r="P967" s="71" t="str">
        <f t="shared" si="180"/>
        <v/>
      </c>
      <c r="Q967" s="71" t="str">
        <f t="shared" si="181"/>
        <v/>
      </c>
      <c r="R967" s="71" t="str">
        <f t="shared" si="182"/>
        <v/>
      </c>
      <c r="S967" s="71" t="str">
        <f t="shared" si="183"/>
        <v/>
      </c>
      <c r="T967" s="71" t="str">
        <f t="shared" si="184"/>
        <v/>
      </c>
      <c r="U967" s="71" t="str">
        <f t="shared" si="185"/>
        <v/>
      </c>
      <c r="V967" s="41"/>
      <c r="W967" s="41"/>
    </row>
    <row r="968" spans="4:23" x14ac:dyDescent="0.25">
      <c r="D968" s="18">
        <v>1999</v>
      </c>
      <c r="E968" s="47">
        <f t="shared" si="174"/>
        <v>1</v>
      </c>
      <c r="F968" s="136" t="s">
        <v>968</v>
      </c>
      <c r="G968" s="172">
        <v>200</v>
      </c>
      <c r="H968" s="172">
        <v>200</v>
      </c>
      <c r="J968" s="71">
        <f t="shared" si="175"/>
        <v>200</v>
      </c>
      <c r="K968" s="71">
        <f t="shared" si="175"/>
        <v>200</v>
      </c>
      <c r="L968" s="71">
        <f t="shared" si="176"/>
        <v>200</v>
      </c>
      <c r="M968" s="71">
        <f t="shared" si="177"/>
        <v>200</v>
      </c>
      <c r="N968" s="71" t="str">
        <f t="shared" si="178"/>
        <v/>
      </c>
      <c r="O968" s="71" t="str">
        <f t="shared" si="179"/>
        <v/>
      </c>
      <c r="P968" s="71" t="str">
        <f t="shared" si="180"/>
        <v/>
      </c>
      <c r="Q968" s="71" t="str">
        <f t="shared" si="181"/>
        <v/>
      </c>
      <c r="R968" s="71" t="str">
        <f t="shared" si="182"/>
        <v/>
      </c>
      <c r="S968" s="71" t="str">
        <f t="shared" si="183"/>
        <v/>
      </c>
      <c r="T968" s="71" t="str">
        <f t="shared" si="184"/>
        <v/>
      </c>
      <c r="U968" s="71" t="str">
        <f t="shared" si="185"/>
        <v/>
      </c>
      <c r="V968" s="41"/>
      <c r="W968" s="41"/>
    </row>
    <row r="969" spans="4:23" x14ac:dyDescent="0.25">
      <c r="D969" s="18">
        <v>1999</v>
      </c>
      <c r="E969" s="47">
        <f t="shared" si="174"/>
        <v>1</v>
      </c>
      <c r="F969" s="136" t="s">
        <v>969</v>
      </c>
      <c r="G969" s="172">
        <v>200</v>
      </c>
      <c r="H969" s="172">
        <v>200</v>
      </c>
      <c r="J969" s="71">
        <f t="shared" si="175"/>
        <v>200</v>
      </c>
      <c r="K969" s="71">
        <f t="shared" si="175"/>
        <v>200</v>
      </c>
      <c r="L969" s="71">
        <f t="shared" si="176"/>
        <v>200</v>
      </c>
      <c r="M969" s="71">
        <f t="shared" si="177"/>
        <v>200</v>
      </c>
      <c r="N969" s="71" t="str">
        <f t="shared" si="178"/>
        <v/>
      </c>
      <c r="O969" s="71" t="str">
        <f t="shared" si="179"/>
        <v/>
      </c>
      <c r="P969" s="71" t="str">
        <f t="shared" si="180"/>
        <v/>
      </c>
      <c r="Q969" s="71" t="str">
        <f t="shared" si="181"/>
        <v/>
      </c>
      <c r="R969" s="71" t="str">
        <f t="shared" si="182"/>
        <v/>
      </c>
      <c r="S969" s="71" t="str">
        <f t="shared" si="183"/>
        <v/>
      </c>
      <c r="T969" s="71" t="str">
        <f t="shared" si="184"/>
        <v/>
      </c>
      <c r="U969" s="71" t="str">
        <f t="shared" si="185"/>
        <v/>
      </c>
      <c r="V969" s="41"/>
      <c r="W969" s="41"/>
    </row>
    <row r="970" spans="4:23" x14ac:dyDescent="0.25">
      <c r="D970" s="18">
        <v>1999</v>
      </c>
      <c r="E970" s="47">
        <f t="shared" si="174"/>
        <v>1</v>
      </c>
      <c r="F970" s="136" t="s">
        <v>970</v>
      </c>
      <c r="G970" s="172">
        <v>200</v>
      </c>
      <c r="H970" s="172">
        <v>200</v>
      </c>
      <c r="J970" s="71">
        <f t="shared" si="175"/>
        <v>200</v>
      </c>
      <c r="K970" s="71">
        <f t="shared" si="175"/>
        <v>200</v>
      </c>
      <c r="L970" s="71">
        <f t="shared" si="176"/>
        <v>200</v>
      </c>
      <c r="M970" s="71">
        <f t="shared" si="177"/>
        <v>200</v>
      </c>
      <c r="N970" s="71" t="str">
        <f t="shared" si="178"/>
        <v/>
      </c>
      <c r="O970" s="71" t="str">
        <f t="shared" si="179"/>
        <v/>
      </c>
      <c r="P970" s="71" t="str">
        <f t="shared" si="180"/>
        <v/>
      </c>
      <c r="Q970" s="71" t="str">
        <f t="shared" si="181"/>
        <v/>
      </c>
      <c r="R970" s="71" t="str">
        <f t="shared" si="182"/>
        <v/>
      </c>
      <c r="S970" s="71" t="str">
        <f t="shared" si="183"/>
        <v/>
      </c>
      <c r="T970" s="71" t="str">
        <f t="shared" si="184"/>
        <v/>
      </c>
      <c r="U970" s="71" t="str">
        <f t="shared" si="185"/>
        <v/>
      </c>
      <c r="V970" s="41"/>
      <c r="W970" s="41"/>
    </row>
    <row r="971" spans="4:23" x14ac:dyDescent="0.25">
      <c r="D971" s="18">
        <v>1999</v>
      </c>
      <c r="E971" s="47">
        <f t="shared" si="174"/>
        <v>1</v>
      </c>
      <c r="F971" s="136" t="s">
        <v>971</v>
      </c>
      <c r="G971" s="172">
        <v>200</v>
      </c>
      <c r="H971" s="172">
        <v>200</v>
      </c>
      <c r="J971" s="71">
        <f t="shared" si="175"/>
        <v>200</v>
      </c>
      <c r="K971" s="71">
        <f t="shared" si="175"/>
        <v>200</v>
      </c>
      <c r="L971" s="71">
        <f t="shared" si="176"/>
        <v>200</v>
      </c>
      <c r="M971" s="71">
        <f t="shared" si="177"/>
        <v>200</v>
      </c>
      <c r="N971" s="71" t="str">
        <f t="shared" si="178"/>
        <v/>
      </c>
      <c r="O971" s="71" t="str">
        <f t="shared" si="179"/>
        <v/>
      </c>
      <c r="P971" s="71" t="str">
        <f t="shared" si="180"/>
        <v/>
      </c>
      <c r="Q971" s="71" t="str">
        <f t="shared" si="181"/>
        <v/>
      </c>
      <c r="R971" s="71" t="str">
        <f t="shared" si="182"/>
        <v/>
      </c>
      <c r="S971" s="71" t="str">
        <f t="shared" si="183"/>
        <v/>
      </c>
      <c r="T971" s="71" t="str">
        <f t="shared" si="184"/>
        <v/>
      </c>
      <c r="U971" s="71" t="str">
        <f t="shared" si="185"/>
        <v/>
      </c>
      <c r="V971" s="41"/>
      <c r="W971" s="41"/>
    </row>
    <row r="972" spans="4:23" x14ac:dyDescent="0.25">
      <c r="D972" s="18">
        <v>1999</v>
      </c>
      <c r="E972" s="47">
        <f t="shared" si="174"/>
        <v>1</v>
      </c>
      <c r="F972" s="136" t="s">
        <v>972</v>
      </c>
      <c r="G972" s="172">
        <v>200</v>
      </c>
      <c r="H972" s="172">
        <v>200</v>
      </c>
      <c r="J972" s="71">
        <f t="shared" si="175"/>
        <v>200</v>
      </c>
      <c r="K972" s="71">
        <f t="shared" si="175"/>
        <v>200</v>
      </c>
      <c r="L972" s="71">
        <f t="shared" si="176"/>
        <v>200</v>
      </c>
      <c r="M972" s="71">
        <f t="shared" si="177"/>
        <v>200</v>
      </c>
      <c r="N972" s="71" t="str">
        <f t="shared" si="178"/>
        <v/>
      </c>
      <c r="O972" s="71" t="str">
        <f t="shared" si="179"/>
        <v/>
      </c>
      <c r="P972" s="71" t="str">
        <f t="shared" si="180"/>
        <v/>
      </c>
      <c r="Q972" s="71" t="str">
        <f t="shared" si="181"/>
        <v/>
      </c>
      <c r="R972" s="71" t="str">
        <f t="shared" si="182"/>
        <v/>
      </c>
      <c r="S972" s="71" t="str">
        <f t="shared" si="183"/>
        <v/>
      </c>
      <c r="T972" s="71" t="str">
        <f t="shared" si="184"/>
        <v/>
      </c>
      <c r="U972" s="71" t="str">
        <f t="shared" si="185"/>
        <v/>
      </c>
      <c r="V972" s="41"/>
      <c r="W972" s="41"/>
    </row>
    <row r="973" spans="4:23" x14ac:dyDescent="0.25">
      <c r="D973" s="18">
        <v>1999</v>
      </c>
      <c r="E973" s="47">
        <f t="shared" si="174"/>
        <v>1</v>
      </c>
      <c r="F973" s="136" t="s">
        <v>973</v>
      </c>
      <c r="G973" s="172">
        <v>200</v>
      </c>
      <c r="H973" s="172">
        <v>200</v>
      </c>
      <c r="J973" s="71">
        <f t="shared" si="175"/>
        <v>200</v>
      </c>
      <c r="K973" s="71">
        <f t="shared" si="175"/>
        <v>200</v>
      </c>
      <c r="L973" s="71">
        <f t="shared" si="176"/>
        <v>200</v>
      </c>
      <c r="M973" s="71">
        <f t="shared" si="177"/>
        <v>200</v>
      </c>
      <c r="N973" s="71" t="str">
        <f t="shared" si="178"/>
        <v/>
      </c>
      <c r="O973" s="71" t="str">
        <f t="shared" si="179"/>
        <v/>
      </c>
      <c r="P973" s="71" t="str">
        <f t="shared" si="180"/>
        <v/>
      </c>
      <c r="Q973" s="71" t="str">
        <f t="shared" si="181"/>
        <v/>
      </c>
      <c r="R973" s="71" t="str">
        <f t="shared" si="182"/>
        <v/>
      </c>
      <c r="S973" s="71" t="str">
        <f t="shared" si="183"/>
        <v/>
      </c>
      <c r="T973" s="71" t="str">
        <f t="shared" si="184"/>
        <v/>
      </c>
      <c r="U973" s="71" t="str">
        <f t="shared" si="185"/>
        <v/>
      </c>
      <c r="V973" s="41"/>
      <c r="W973" s="41"/>
    </row>
    <row r="974" spans="4:23" x14ac:dyDescent="0.25">
      <c r="D974" s="18">
        <v>1999</v>
      </c>
      <c r="E974" s="47">
        <f t="shared" si="174"/>
        <v>1</v>
      </c>
      <c r="F974" s="136" t="s">
        <v>974</v>
      </c>
      <c r="G974" s="172">
        <v>200</v>
      </c>
      <c r="H974" s="172">
        <v>200</v>
      </c>
      <c r="J974" s="71">
        <f t="shared" si="175"/>
        <v>200</v>
      </c>
      <c r="K974" s="71">
        <f t="shared" si="175"/>
        <v>200</v>
      </c>
      <c r="L974" s="71">
        <f t="shared" si="176"/>
        <v>200</v>
      </c>
      <c r="M974" s="71">
        <f t="shared" si="177"/>
        <v>200</v>
      </c>
      <c r="N974" s="71" t="str">
        <f t="shared" si="178"/>
        <v/>
      </c>
      <c r="O974" s="71" t="str">
        <f t="shared" si="179"/>
        <v/>
      </c>
      <c r="P974" s="71" t="str">
        <f t="shared" si="180"/>
        <v/>
      </c>
      <c r="Q974" s="71" t="str">
        <f t="shared" si="181"/>
        <v/>
      </c>
      <c r="R974" s="71" t="str">
        <f t="shared" si="182"/>
        <v/>
      </c>
      <c r="S974" s="71" t="str">
        <f t="shared" si="183"/>
        <v/>
      </c>
      <c r="T974" s="71" t="str">
        <f t="shared" si="184"/>
        <v/>
      </c>
      <c r="U974" s="71" t="str">
        <f t="shared" si="185"/>
        <v/>
      </c>
      <c r="V974" s="41"/>
      <c r="W974" s="41"/>
    </row>
    <row r="975" spans="4:23" x14ac:dyDescent="0.25">
      <c r="D975" s="18">
        <v>2000</v>
      </c>
      <c r="E975" s="47">
        <f t="shared" si="174"/>
        <v>2</v>
      </c>
      <c r="F975" s="136" t="s">
        <v>975</v>
      </c>
      <c r="G975" s="172">
        <v>200</v>
      </c>
      <c r="H975" s="172">
        <v>200</v>
      </c>
      <c r="J975" s="71">
        <f t="shared" si="175"/>
        <v>200</v>
      </c>
      <c r="K975" s="71">
        <f t="shared" si="175"/>
        <v>200</v>
      </c>
      <c r="L975" s="71" t="str">
        <f t="shared" si="176"/>
        <v/>
      </c>
      <c r="M975" s="71" t="str">
        <f t="shared" si="177"/>
        <v/>
      </c>
      <c r="N975" s="71">
        <f t="shared" si="178"/>
        <v>200</v>
      </c>
      <c r="O975" s="71">
        <f t="shared" si="179"/>
        <v>200</v>
      </c>
      <c r="P975" s="71" t="str">
        <f t="shared" si="180"/>
        <v/>
      </c>
      <c r="Q975" s="71" t="str">
        <f t="shared" si="181"/>
        <v/>
      </c>
      <c r="R975" s="71" t="str">
        <f t="shared" si="182"/>
        <v/>
      </c>
      <c r="S975" s="71" t="str">
        <f t="shared" si="183"/>
        <v/>
      </c>
      <c r="T975" s="71" t="str">
        <f t="shared" si="184"/>
        <v/>
      </c>
      <c r="U975" s="71" t="str">
        <f t="shared" si="185"/>
        <v/>
      </c>
      <c r="V975" s="41"/>
      <c r="W975" s="41"/>
    </row>
    <row r="976" spans="4:23" x14ac:dyDescent="0.25">
      <c r="D976" s="18">
        <v>2000</v>
      </c>
      <c r="E976" s="47">
        <f t="shared" si="174"/>
        <v>2</v>
      </c>
      <c r="F976" s="136" t="s">
        <v>976</v>
      </c>
      <c r="G976" s="172">
        <v>200</v>
      </c>
      <c r="H976" s="172">
        <v>200</v>
      </c>
      <c r="J976" s="71">
        <f t="shared" si="175"/>
        <v>200</v>
      </c>
      <c r="K976" s="71">
        <f t="shared" si="175"/>
        <v>200</v>
      </c>
      <c r="L976" s="71" t="str">
        <f t="shared" si="176"/>
        <v/>
      </c>
      <c r="M976" s="71" t="str">
        <f t="shared" si="177"/>
        <v/>
      </c>
      <c r="N976" s="71">
        <f t="shared" si="178"/>
        <v>200</v>
      </c>
      <c r="O976" s="71">
        <f t="shared" si="179"/>
        <v>200</v>
      </c>
      <c r="P976" s="71" t="str">
        <f t="shared" si="180"/>
        <v/>
      </c>
      <c r="Q976" s="71" t="str">
        <f t="shared" si="181"/>
        <v/>
      </c>
      <c r="R976" s="71" t="str">
        <f t="shared" si="182"/>
        <v/>
      </c>
      <c r="S976" s="71" t="str">
        <f t="shared" si="183"/>
        <v/>
      </c>
      <c r="T976" s="71" t="str">
        <f t="shared" si="184"/>
        <v/>
      </c>
      <c r="U976" s="71" t="str">
        <f t="shared" si="185"/>
        <v/>
      </c>
      <c r="V976" s="41"/>
      <c r="W976" s="41"/>
    </row>
    <row r="977" spans="4:23" x14ac:dyDescent="0.25">
      <c r="D977" s="18">
        <v>2000</v>
      </c>
      <c r="E977" s="47">
        <f t="shared" si="174"/>
        <v>2</v>
      </c>
      <c r="F977" s="136" t="s">
        <v>977</v>
      </c>
      <c r="G977" s="172">
        <v>200</v>
      </c>
      <c r="H977" s="172">
        <v>200</v>
      </c>
      <c r="J977" s="71">
        <f t="shared" si="175"/>
        <v>200</v>
      </c>
      <c r="K977" s="71">
        <f t="shared" si="175"/>
        <v>200</v>
      </c>
      <c r="L977" s="71" t="str">
        <f t="shared" si="176"/>
        <v/>
      </c>
      <c r="M977" s="71" t="str">
        <f t="shared" si="177"/>
        <v/>
      </c>
      <c r="N977" s="71">
        <f t="shared" si="178"/>
        <v>200</v>
      </c>
      <c r="O977" s="71">
        <f t="shared" si="179"/>
        <v>200</v>
      </c>
      <c r="P977" s="71" t="str">
        <f t="shared" si="180"/>
        <v/>
      </c>
      <c r="Q977" s="71" t="str">
        <f t="shared" si="181"/>
        <v/>
      </c>
      <c r="R977" s="71" t="str">
        <f t="shared" si="182"/>
        <v/>
      </c>
      <c r="S977" s="71" t="str">
        <f t="shared" si="183"/>
        <v/>
      </c>
      <c r="T977" s="71" t="str">
        <f t="shared" si="184"/>
        <v/>
      </c>
      <c r="U977" s="71" t="str">
        <f t="shared" si="185"/>
        <v/>
      </c>
      <c r="V977" s="41"/>
      <c r="W977" s="41"/>
    </row>
    <row r="978" spans="4:23" x14ac:dyDescent="0.25">
      <c r="D978" s="18">
        <v>2000</v>
      </c>
      <c r="E978" s="47">
        <f t="shared" si="174"/>
        <v>2</v>
      </c>
      <c r="F978" s="136" t="s">
        <v>978</v>
      </c>
      <c r="G978" s="172">
        <v>200</v>
      </c>
      <c r="H978" s="172">
        <v>200</v>
      </c>
      <c r="J978" s="71">
        <f t="shared" si="175"/>
        <v>200</v>
      </c>
      <c r="K978" s="71">
        <f t="shared" si="175"/>
        <v>200</v>
      </c>
      <c r="L978" s="71" t="str">
        <f t="shared" si="176"/>
        <v/>
      </c>
      <c r="M978" s="71" t="str">
        <f t="shared" si="177"/>
        <v/>
      </c>
      <c r="N978" s="71">
        <f t="shared" si="178"/>
        <v>200</v>
      </c>
      <c r="O978" s="71">
        <f t="shared" si="179"/>
        <v>200</v>
      </c>
      <c r="P978" s="71" t="str">
        <f t="shared" si="180"/>
        <v/>
      </c>
      <c r="Q978" s="71" t="str">
        <f t="shared" si="181"/>
        <v/>
      </c>
      <c r="R978" s="71" t="str">
        <f t="shared" si="182"/>
        <v/>
      </c>
      <c r="S978" s="71" t="str">
        <f t="shared" si="183"/>
        <v/>
      </c>
      <c r="T978" s="71" t="str">
        <f t="shared" si="184"/>
        <v/>
      </c>
      <c r="U978" s="71" t="str">
        <f t="shared" si="185"/>
        <v/>
      </c>
      <c r="V978" s="41"/>
      <c r="W978" s="41"/>
    </row>
    <row r="979" spans="4:23" x14ac:dyDescent="0.25">
      <c r="D979" s="18">
        <v>2000</v>
      </c>
      <c r="E979" s="47">
        <f t="shared" si="174"/>
        <v>2</v>
      </c>
      <c r="F979" s="136" t="s">
        <v>979</v>
      </c>
      <c r="G979" s="172">
        <v>200</v>
      </c>
      <c r="H979" s="172">
        <v>200</v>
      </c>
      <c r="J979" s="71">
        <f t="shared" si="175"/>
        <v>200</v>
      </c>
      <c r="K979" s="71">
        <f t="shared" si="175"/>
        <v>200</v>
      </c>
      <c r="L979" s="71" t="str">
        <f t="shared" si="176"/>
        <v/>
      </c>
      <c r="M979" s="71" t="str">
        <f t="shared" si="177"/>
        <v/>
      </c>
      <c r="N979" s="71">
        <f t="shared" si="178"/>
        <v>200</v>
      </c>
      <c r="O979" s="71">
        <f t="shared" si="179"/>
        <v>200</v>
      </c>
      <c r="P979" s="71" t="str">
        <f t="shared" si="180"/>
        <v/>
      </c>
      <c r="Q979" s="71" t="str">
        <f t="shared" si="181"/>
        <v/>
      </c>
      <c r="R979" s="71" t="str">
        <f t="shared" si="182"/>
        <v/>
      </c>
      <c r="S979" s="71" t="str">
        <f t="shared" si="183"/>
        <v/>
      </c>
      <c r="T979" s="71" t="str">
        <f t="shared" si="184"/>
        <v/>
      </c>
      <c r="U979" s="71" t="str">
        <f t="shared" si="185"/>
        <v/>
      </c>
      <c r="V979" s="41"/>
      <c r="W979" s="41"/>
    </row>
    <row r="980" spans="4:23" x14ac:dyDescent="0.25">
      <c r="D980" s="18">
        <v>2000</v>
      </c>
      <c r="E980" s="47">
        <f t="shared" si="174"/>
        <v>2</v>
      </c>
      <c r="F980" s="136" t="s">
        <v>980</v>
      </c>
      <c r="G980" s="172">
        <v>200</v>
      </c>
      <c r="H980" s="172">
        <v>200</v>
      </c>
      <c r="J980" s="71">
        <f t="shared" si="175"/>
        <v>200</v>
      </c>
      <c r="K980" s="71">
        <f t="shared" si="175"/>
        <v>200</v>
      </c>
      <c r="L980" s="71" t="str">
        <f t="shared" si="176"/>
        <v/>
      </c>
      <c r="M980" s="71" t="str">
        <f t="shared" si="177"/>
        <v/>
      </c>
      <c r="N980" s="71">
        <f t="shared" si="178"/>
        <v>200</v>
      </c>
      <c r="O980" s="71">
        <f t="shared" si="179"/>
        <v>200</v>
      </c>
      <c r="P980" s="71" t="str">
        <f t="shared" si="180"/>
        <v/>
      </c>
      <c r="Q980" s="71" t="str">
        <f t="shared" si="181"/>
        <v/>
      </c>
      <c r="R980" s="71" t="str">
        <f t="shared" si="182"/>
        <v/>
      </c>
      <c r="S980" s="71" t="str">
        <f t="shared" si="183"/>
        <v/>
      </c>
      <c r="T980" s="71" t="str">
        <f t="shared" si="184"/>
        <v/>
      </c>
      <c r="U980" s="71" t="str">
        <f t="shared" si="185"/>
        <v/>
      </c>
      <c r="V980" s="41"/>
      <c r="W980" s="41"/>
    </row>
    <row r="981" spans="4:23" x14ac:dyDescent="0.25">
      <c r="D981" s="18">
        <v>2000</v>
      </c>
      <c r="E981" s="47">
        <f t="shared" si="174"/>
        <v>2</v>
      </c>
      <c r="F981" s="136" t="s">
        <v>981</v>
      </c>
      <c r="G981" s="172">
        <v>200</v>
      </c>
      <c r="H981" s="172">
        <v>200</v>
      </c>
      <c r="J981" s="71">
        <f t="shared" si="175"/>
        <v>200</v>
      </c>
      <c r="K981" s="71">
        <f t="shared" si="175"/>
        <v>200</v>
      </c>
      <c r="L981" s="71" t="str">
        <f t="shared" si="176"/>
        <v/>
      </c>
      <c r="M981" s="71" t="str">
        <f t="shared" si="177"/>
        <v/>
      </c>
      <c r="N981" s="71">
        <f t="shared" si="178"/>
        <v>200</v>
      </c>
      <c r="O981" s="71">
        <f t="shared" si="179"/>
        <v>200</v>
      </c>
      <c r="P981" s="71" t="str">
        <f t="shared" si="180"/>
        <v/>
      </c>
      <c r="Q981" s="71" t="str">
        <f t="shared" si="181"/>
        <v/>
      </c>
      <c r="R981" s="71" t="str">
        <f t="shared" si="182"/>
        <v/>
      </c>
      <c r="S981" s="71" t="str">
        <f t="shared" si="183"/>
        <v/>
      </c>
      <c r="T981" s="71" t="str">
        <f t="shared" si="184"/>
        <v/>
      </c>
      <c r="U981" s="71" t="str">
        <f t="shared" si="185"/>
        <v/>
      </c>
      <c r="V981" s="41"/>
      <c r="W981" s="41"/>
    </row>
    <row r="982" spans="4:23" x14ac:dyDescent="0.25">
      <c r="D982" s="18">
        <v>2000</v>
      </c>
      <c r="E982" s="47">
        <f t="shared" si="174"/>
        <v>2</v>
      </c>
      <c r="F982" s="136" t="s">
        <v>982</v>
      </c>
      <c r="G982" s="172">
        <v>200</v>
      </c>
      <c r="H982" s="172">
        <v>200</v>
      </c>
      <c r="J982" s="71">
        <f t="shared" si="175"/>
        <v>200</v>
      </c>
      <c r="K982" s="71">
        <f t="shared" si="175"/>
        <v>200</v>
      </c>
      <c r="L982" s="71" t="str">
        <f t="shared" si="176"/>
        <v/>
      </c>
      <c r="M982" s="71" t="str">
        <f t="shared" si="177"/>
        <v/>
      </c>
      <c r="N982" s="71">
        <f t="shared" si="178"/>
        <v>200</v>
      </c>
      <c r="O982" s="71">
        <f t="shared" si="179"/>
        <v>200</v>
      </c>
      <c r="P982" s="71" t="str">
        <f t="shared" si="180"/>
        <v/>
      </c>
      <c r="Q982" s="71" t="str">
        <f t="shared" si="181"/>
        <v/>
      </c>
      <c r="R982" s="71" t="str">
        <f t="shared" si="182"/>
        <v/>
      </c>
      <c r="S982" s="71" t="str">
        <f t="shared" si="183"/>
        <v/>
      </c>
      <c r="T982" s="71" t="str">
        <f t="shared" si="184"/>
        <v/>
      </c>
      <c r="U982" s="71" t="str">
        <f t="shared" si="185"/>
        <v/>
      </c>
      <c r="V982" s="41"/>
      <c r="W982" s="41"/>
    </row>
    <row r="983" spans="4:23" x14ac:dyDescent="0.25">
      <c r="D983" s="18">
        <v>2000</v>
      </c>
      <c r="E983" s="47">
        <f t="shared" si="174"/>
        <v>2</v>
      </c>
      <c r="F983" s="136" t="s">
        <v>983</v>
      </c>
      <c r="G983" s="172">
        <v>200</v>
      </c>
      <c r="H983" s="172">
        <v>200</v>
      </c>
      <c r="J983" s="71">
        <f t="shared" si="175"/>
        <v>200</v>
      </c>
      <c r="K983" s="71">
        <f t="shared" si="175"/>
        <v>200</v>
      </c>
      <c r="L983" s="71" t="str">
        <f t="shared" si="176"/>
        <v/>
      </c>
      <c r="M983" s="71" t="str">
        <f t="shared" si="177"/>
        <v/>
      </c>
      <c r="N983" s="71">
        <f t="shared" si="178"/>
        <v>200</v>
      </c>
      <c r="O983" s="71">
        <f t="shared" si="179"/>
        <v>200</v>
      </c>
      <c r="P983" s="71" t="str">
        <f t="shared" si="180"/>
        <v/>
      </c>
      <c r="Q983" s="71" t="str">
        <f t="shared" si="181"/>
        <v/>
      </c>
      <c r="R983" s="71" t="str">
        <f t="shared" si="182"/>
        <v/>
      </c>
      <c r="S983" s="71" t="str">
        <f t="shared" si="183"/>
        <v/>
      </c>
      <c r="T983" s="71" t="str">
        <f t="shared" si="184"/>
        <v/>
      </c>
      <c r="U983" s="71" t="str">
        <f t="shared" si="185"/>
        <v/>
      </c>
      <c r="V983" s="41"/>
      <c r="W983" s="41"/>
    </row>
    <row r="984" spans="4:23" x14ac:dyDescent="0.25">
      <c r="D984" s="18">
        <v>2000</v>
      </c>
      <c r="E984" s="47">
        <f t="shared" si="174"/>
        <v>2</v>
      </c>
      <c r="F984" s="136" t="s">
        <v>984</v>
      </c>
      <c r="G984" s="172">
        <v>200</v>
      </c>
      <c r="H984" s="172">
        <v>200</v>
      </c>
      <c r="J984" s="71">
        <f t="shared" si="175"/>
        <v>200</v>
      </c>
      <c r="K984" s="71">
        <f t="shared" si="175"/>
        <v>200</v>
      </c>
      <c r="L984" s="71" t="str">
        <f t="shared" si="176"/>
        <v/>
      </c>
      <c r="M984" s="71" t="str">
        <f t="shared" si="177"/>
        <v/>
      </c>
      <c r="N984" s="71">
        <f t="shared" si="178"/>
        <v>200</v>
      </c>
      <c r="O984" s="71">
        <f t="shared" si="179"/>
        <v>200</v>
      </c>
      <c r="P984" s="71" t="str">
        <f t="shared" si="180"/>
        <v/>
      </c>
      <c r="Q984" s="71" t="str">
        <f t="shared" si="181"/>
        <v/>
      </c>
      <c r="R984" s="71" t="str">
        <f t="shared" si="182"/>
        <v/>
      </c>
      <c r="S984" s="71" t="str">
        <f t="shared" si="183"/>
        <v/>
      </c>
      <c r="T984" s="71" t="str">
        <f t="shared" si="184"/>
        <v/>
      </c>
      <c r="U984" s="71" t="str">
        <f t="shared" si="185"/>
        <v/>
      </c>
      <c r="V984" s="41"/>
      <c r="W984" s="41"/>
    </row>
    <row r="985" spans="4:23" x14ac:dyDescent="0.25">
      <c r="D985" s="18">
        <v>2000</v>
      </c>
      <c r="E985" s="47">
        <f t="shared" si="174"/>
        <v>2</v>
      </c>
      <c r="F985" s="136" t="s">
        <v>985</v>
      </c>
      <c r="G985" s="172">
        <v>200</v>
      </c>
      <c r="H985" s="172">
        <v>200</v>
      </c>
      <c r="J985" s="71">
        <f t="shared" si="175"/>
        <v>200</v>
      </c>
      <c r="K985" s="71">
        <f t="shared" si="175"/>
        <v>200</v>
      </c>
      <c r="L985" s="71" t="str">
        <f t="shared" si="176"/>
        <v/>
      </c>
      <c r="M985" s="71" t="str">
        <f t="shared" si="177"/>
        <v/>
      </c>
      <c r="N985" s="71">
        <f t="shared" si="178"/>
        <v>200</v>
      </c>
      <c r="O985" s="71">
        <f t="shared" si="179"/>
        <v>200</v>
      </c>
      <c r="P985" s="71" t="str">
        <f t="shared" si="180"/>
        <v/>
      </c>
      <c r="Q985" s="71" t="str">
        <f t="shared" si="181"/>
        <v/>
      </c>
      <c r="R985" s="71" t="str">
        <f t="shared" si="182"/>
        <v/>
      </c>
      <c r="S985" s="71" t="str">
        <f t="shared" si="183"/>
        <v/>
      </c>
      <c r="T985" s="71" t="str">
        <f t="shared" si="184"/>
        <v/>
      </c>
      <c r="U985" s="71" t="str">
        <f t="shared" si="185"/>
        <v/>
      </c>
      <c r="V985" s="41"/>
      <c r="W985" s="41"/>
    </row>
    <row r="986" spans="4:23" x14ac:dyDescent="0.25">
      <c r="D986" s="18">
        <v>2000</v>
      </c>
      <c r="E986" s="47">
        <f t="shared" si="174"/>
        <v>2</v>
      </c>
      <c r="F986" s="136" t="s">
        <v>986</v>
      </c>
      <c r="G986" s="172">
        <v>200</v>
      </c>
      <c r="H986" s="172">
        <v>200</v>
      </c>
      <c r="J986" s="71">
        <f t="shared" si="175"/>
        <v>200</v>
      </c>
      <c r="K986" s="71">
        <f t="shared" si="175"/>
        <v>200</v>
      </c>
      <c r="L986" s="71" t="str">
        <f t="shared" si="176"/>
        <v/>
      </c>
      <c r="M986" s="71" t="str">
        <f t="shared" si="177"/>
        <v/>
      </c>
      <c r="N986" s="71">
        <f t="shared" si="178"/>
        <v>200</v>
      </c>
      <c r="O986" s="71">
        <f t="shared" si="179"/>
        <v>200</v>
      </c>
      <c r="P986" s="71" t="str">
        <f t="shared" si="180"/>
        <v/>
      </c>
      <c r="Q986" s="71" t="str">
        <f t="shared" si="181"/>
        <v/>
      </c>
      <c r="R986" s="71" t="str">
        <f t="shared" si="182"/>
        <v/>
      </c>
      <c r="S986" s="71" t="str">
        <f t="shared" si="183"/>
        <v/>
      </c>
      <c r="T986" s="71" t="str">
        <f t="shared" si="184"/>
        <v/>
      </c>
      <c r="U986" s="71" t="str">
        <f t="shared" si="185"/>
        <v/>
      </c>
      <c r="V986" s="41"/>
      <c r="W986" s="41"/>
    </row>
    <row r="987" spans="4:23" x14ac:dyDescent="0.25">
      <c r="D987" s="18">
        <v>2001</v>
      </c>
      <c r="E987" s="47">
        <f t="shared" si="174"/>
        <v>4</v>
      </c>
      <c r="F987" s="136" t="s">
        <v>987</v>
      </c>
      <c r="G987" s="172">
        <v>200</v>
      </c>
      <c r="H987" s="172">
        <v>200</v>
      </c>
      <c r="J987" s="71">
        <f t="shared" si="175"/>
        <v>200</v>
      </c>
      <c r="K987" s="71">
        <f t="shared" si="175"/>
        <v>200</v>
      </c>
      <c r="L987" s="71" t="str">
        <f t="shared" si="176"/>
        <v/>
      </c>
      <c r="M987" s="71" t="str">
        <f t="shared" si="177"/>
        <v/>
      </c>
      <c r="N987" s="71" t="str">
        <f t="shared" si="178"/>
        <v/>
      </c>
      <c r="O987" s="71" t="str">
        <f t="shared" si="179"/>
        <v/>
      </c>
      <c r="P987" s="71" t="str">
        <f t="shared" si="180"/>
        <v/>
      </c>
      <c r="Q987" s="71" t="str">
        <f t="shared" si="181"/>
        <v/>
      </c>
      <c r="R987" s="71">
        <f t="shared" si="182"/>
        <v>200</v>
      </c>
      <c r="S987" s="71">
        <f t="shared" si="183"/>
        <v>200</v>
      </c>
      <c r="T987" s="71" t="str">
        <f t="shared" si="184"/>
        <v/>
      </c>
      <c r="U987" s="71" t="str">
        <f t="shared" si="185"/>
        <v/>
      </c>
      <c r="V987" s="41"/>
      <c r="W987" s="41"/>
    </row>
    <row r="988" spans="4:23" x14ac:dyDescent="0.25">
      <c r="D988" s="18">
        <v>2001</v>
      </c>
      <c r="E988" s="47">
        <f t="shared" si="174"/>
        <v>4</v>
      </c>
      <c r="F988" s="136" t="s">
        <v>988</v>
      </c>
      <c r="G988" s="172">
        <v>200</v>
      </c>
      <c r="H988" s="172">
        <v>200</v>
      </c>
      <c r="J988" s="71">
        <f t="shared" si="175"/>
        <v>200</v>
      </c>
      <c r="K988" s="71">
        <f t="shared" si="175"/>
        <v>200</v>
      </c>
      <c r="L988" s="71" t="str">
        <f t="shared" si="176"/>
        <v/>
      </c>
      <c r="M988" s="71" t="str">
        <f t="shared" si="177"/>
        <v/>
      </c>
      <c r="N988" s="71" t="str">
        <f t="shared" si="178"/>
        <v/>
      </c>
      <c r="O988" s="71" t="str">
        <f t="shared" si="179"/>
        <v/>
      </c>
      <c r="P988" s="71" t="str">
        <f t="shared" si="180"/>
        <v/>
      </c>
      <c r="Q988" s="71" t="str">
        <f t="shared" si="181"/>
        <v/>
      </c>
      <c r="R988" s="71">
        <f t="shared" si="182"/>
        <v>200</v>
      </c>
      <c r="S988" s="71">
        <f t="shared" si="183"/>
        <v>200</v>
      </c>
      <c r="T988" s="71" t="str">
        <f t="shared" si="184"/>
        <v/>
      </c>
      <c r="U988" s="71" t="str">
        <f t="shared" si="185"/>
        <v/>
      </c>
      <c r="V988" s="41"/>
      <c r="W988" s="41"/>
    </row>
    <row r="989" spans="4:23" x14ac:dyDescent="0.25">
      <c r="D989" s="18">
        <v>2001</v>
      </c>
      <c r="E989" s="47">
        <f t="shared" si="174"/>
        <v>4</v>
      </c>
      <c r="F989" s="136" t="s">
        <v>989</v>
      </c>
      <c r="G989" s="172">
        <v>200</v>
      </c>
      <c r="H989" s="172">
        <v>200</v>
      </c>
      <c r="J989" s="71">
        <f t="shared" si="175"/>
        <v>200</v>
      </c>
      <c r="K989" s="71">
        <f t="shared" si="175"/>
        <v>200</v>
      </c>
      <c r="L989" s="71" t="str">
        <f t="shared" si="176"/>
        <v/>
      </c>
      <c r="M989" s="71" t="str">
        <f t="shared" si="177"/>
        <v/>
      </c>
      <c r="N989" s="71" t="str">
        <f t="shared" si="178"/>
        <v/>
      </c>
      <c r="O989" s="71" t="str">
        <f t="shared" si="179"/>
        <v/>
      </c>
      <c r="P989" s="71" t="str">
        <f t="shared" si="180"/>
        <v/>
      </c>
      <c r="Q989" s="71" t="str">
        <f t="shared" si="181"/>
        <v/>
      </c>
      <c r="R989" s="71">
        <f t="shared" si="182"/>
        <v>200</v>
      </c>
      <c r="S989" s="71">
        <f t="shared" si="183"/>
        <v>200</v>
      </c>
      <c r="T989" s="71" t="str">
        <f t="shared" si="184"/>
        <v/>
      </c>
      <c r="U989" s="71" t="str">
        <f t="shared" si="185"/>
        <v/>
      </c>
      <c r="V989" s="41"/>
      <c r="W989" s="41"/>
    </row>
    <row r="990" spans="4:23" x14ac:dyDescent="0.25">
      <c r="D990" s="18">
        <v>2001</v>
      </c>
      <c r="E990" s="47">
        <f t="shared" si="174"/>
        <v>4</v>
      </c>
      <c r="F990" s="136" t="s">
        <v>990</v>
      </c>
      <c r="G990" s="172">
        <v>200</v>
      </c>
      <c r="H990" s="172">
        <v>200</v>
      </c>
      <c r="J990" s="71">
        <f t="shared" si="175"/>
        <v>200</v>
      </c>
      <c r="K990" s="71">
        <f t="shared" si="175"/>
        <v>200</v>
      </c>
      <c r="L990" s="71" t="str">
        <f t="shared" si="176"/>
        <v/>
      </c>
      <c r="M990" s="71" t="str">
        <f t="shared" si="177"/>
        <v/>
      </c>
      <c r="N990" s="71" t="str">
        <f t="shared" si="178"/>
        <v/>
      </c>
      <c r="O990" s="71" t="str">
        <f t="shared" si="179"/>
        <v/>
      </c>
      <c r="P990" s="71" t="str">
        <f t="shared" si="180"/>
        <v/>
      </c>
      <c r="Q990" s="71" t="str">
        <f t="shared" si="181"/>
        <v/>
      </c>
      <c r="R990" s="71">
        <f t="shared" si="182"/>
        <v>200</v>
      </c>
      <c r="S990" s="71">
        <f t="shared" si="183"/>
        <v>200</v>
      </c>
      <c r="T990" s="71" t="str">
        <f t="shared" si="184"/>
        <v/>
      </c>
      <c r="U990" s="71" t="str">
        <f t="shared" si="185"/>
        <v/>
      </c>
      <c r="V990" s="41"/>
      <c r="W990" s="41"/>
    </row>
    <row r="991" spans="4:23" x14ac:dyDescent="0.25">
      <c r="D991" s="18">
        <v>2001</v>
      </c>
      <c r="E991" s="47">
        <f t="shared" si="174"/>
        <v>4</v>
      </c>
      <c r="F991" s="136" t="s">
        <v>991</v>
      </c>
      <c r="G991" s="172">
        <v>200</v>
      </c>
      <c r="H991" s="172">
        <v>200</v>
      </c>
      <c r="J991" s="71">
        <f t="shared" si="175"/>
        <v>200</v>
      </c>
      <c r="K991" s="71">
        <f t="shared" si="175"/>
        <v>200</v>
      </c>
      <c r="L991" s="71" t="str">
        <f t="shared" si="176"/>
        <v/>
      </c>
      <c r="M991" s="71" t="str">
        <f t="shared" si="177"/>
        <v/>
      </c>
      <c r="N991" s="71" t="str">
        <f t="shared" si="178"/>
        <v/>
      </c>
      <c r="O991" s="71" t="str">
        <f t="shared" si="179"/>
        <v/>
      </c>
      <c r="P991" s="71" t="str">
        <f t="shared" si="180"/>
        <v/>
      </c>
      <c r="Q991" s="71" t="str">
        <f t="shared" si="181"/>
        <v/>
      </c>
      <c r="R991" s="71">
        <f t="shared" si="182"/>
        <v>200</v>
      </c>
      <c r="S991" s="71">
        <f t="shared" si="183"/>
        <v>200</v>
      </c>
      <c r="T991" s="71" t="str">
        <f t="shared" si="184"/>
        <v/>
      </c>
      <c r="U991" s="71" t="str">
        <f t="shared" si="185"/>
        <v/>
      </c>
      <c r="V991" s="41"/>
      <c r="W991" s="41"/>
    </row>
    <row r="992" spans="4:23" x14ac:dyDescent="0.25">
      <c r="D992" s="18">
        <v>2001</v>
      </c>
      <c r="E992" s="47">
        <f t="shared" si="174"/>
        <v>4</v>
      </c>
      <c r="F992" s="136" t="s">
        <v>992</v>
      </c>
      <c r="G992" s="172">
        <v>200</v>
      </c>
      <c r="H992" s="172">
        <v>200</v>
      </c>
      <c r="J992" s="71">
        <f t="shared" si="175"/>
        <v>200</v>
      </c>
      <c r="K992" s="71">
        <f t="shared" si="175"/>
        <v>200</v>
      </c>
      <c r="L992" s="71" t="str">
        <f t="shared" si="176"/>
        <v/>
      </c>
      <c r="M992" s="71" t="str">
        <f t="shared" si="177"/>
        <v/>
      </c>
      <c r="N992" s="71" t="str">
        <f t="shared" si="178"/>
        <v/>
      </c>
      <c r="O992" s="71" t="str">
        <f t="shared" si="179"/>
        <v/>
      </c>
      <c r="P992" s="71" t="str">
        <f t="shared" si="180"/>
        <v/>
      </c>
      <c r="Q992" s="71" t="str">
        <f t="shared" si="181"/>
        <v/>
      </c>
      <c r="R992" s="71">
        <f t="shared" si="182"/>
        <v>200</v>
      </c>
      <c r="S992" s="71">
        <f t="shared" si="183"/>
        <v>200</v>
      </c>
      <c r="T992" s="71" t="str">
        <f t="shared" si="184"/>
        <v/>
      </c>
      <c r="U992" s="71" t="str">
        <f t="shared" si="185"/>
        <v/>
      </c>
      <c r="V992" s="41"/>
      <c r="W992" s="41"/>
    </row>
    <row r="993" spans="4:23" x14ac:dyDescent="0.25">
      <c r="D993" s="18">
        <v>2001</v>
      </c>
      <c r="E993" s="47">
        <f t="shared" si="174"/>
        <v>4</v>
      </c>
      <c r="F993" s="136" t="s">
        <v>993</v>
      </c>
      <c r="G993" s="172">
        <v>200</v>
      </c>
      <c r="H993" s="172">
        <v>200</v>
      </c>
      <c r="J993" s="71">
        <f t="shared" si="175"/>
        <v>200</v>
      </c>
      <c r="K993" s="71">
        <f t="shared" si="175"/>
        <v>200</v>
      </c>
      <c r="L993" s="71" t="str">
        <f t="shared" si="176"/>
        <v/>
      </c>
      <c r="M993" s="71" t="str">
        <f t="shared" si="177"/>
        <v/>
      </c>
      <c r="N993" s="71" t="str">
        <f t="shared" si="178"/>
        <v/>
      </c>
      <c r="O993" s="71" t="str">
        <f t="shared" si="179"/>
        <v/>
      </c>
      <c r="P993" s="71" t="str">
        <f t="shared" si="180"/>
        <v/>
      </c>
      <c r="Q993" s="71" t="str">
        <f t="shared" si="181"/>
        <v/>
      </c>
      <c r="R993" s="71">
        <f t="shared" si="182"/>
        <v>200</v>
      </c>
      <c r="S993" s="71">
        <f t="shared" si="183"/>
        <v>200</v>
      </c>
      <c r="T993" s="71" t="str">
        <f t="shared" si="184"/>
        <v/>
      </c>
      <c r="U993" s="71" t="str">
        <f t="shared" si="185"/>
        <v/>
      </c>
      <c r="V993" s="41"/>
      <c r="W993" s="41"/>
    </row>
    <row r="994" spans="4:23" x14ac:dyDescent="0.25">
      <c r="D994" s="18">
        <v>2001</v>
      </c>
      <c r="E994" s="47">
        <f t="shared" si="174"/>
        <v>4</v>
      </c>
      <c r="F994" s="136" t="s">
        <v>994</v>
      </c>
      <c r="G994" s="172">
        <v>200</v>
      </c>
      <c r="H994" s="172">
        <v>200</v>
      </c>
      <c r="J994" s="71">
        <f t="shared" si="175"/>
        <v>200</v>
      </c>
      <c r="K994" s="71">
        <f t="shared" si="175"/>
        <v>200</v>
      </c>
      <c r="L994" s="71" t="str">
        <f t="shared" si="176"/>
        <v/>
      </c>
      <c r="M994" s="71" t="str">
        <f t="shared" si="177"/>
        <v/>
      </c>
      <c r="N994" s="71" t="str">
        <f t="shared" si="178"/>
        <v/>
      </c>
      <c r="O994" s="71" t="str">
        <f t="shared" si="179"/>
        <v/>
      </c>
      <c r="P994" s="71" t="str">
        <f t="shared" si="180"/>
        <v/>
      </c>
      <c r="Q994" s="71" t="str">
        <f t="shared" si="181"/>
        <v/>
      </c>
      <c r="R994" s="71">
        <f t="shared" si="182"/>
        <v>200</v>
      </c>
      <c r="S994" s="71">
        <f t="shared" si="183"/>
        <v>200</v>
      </c>
      <c r="T994" s="71" t="str">
        <f t="shared" si="184"/>
        <v/>
      </c>
      <c r="U994" s="71" t="str">
        <f t="shared" si="185"/>
        <v/>
      </c>
      <c r="V994" s="41"/>
      <c r="W994" s="41"/>
    </row>
    <row r="995" spans="4:23" x14ac:dyDescent="0.25">
      <c r="D995" s="18">
        <v>2001</v>
      </c>
      <c r="E995" s="47">
        <f t="shared" si="174"/>
        <v>4</v>
      </c>
      <c r="F995" s="136" t="s">
        <v>995</v>
      </c>
      <c r="G995" s="172">
        <v>200</v>
      </c>
      <c r="H995" s="172">
        <v>200</v>
      </c>
      <c r="J995" s="71">
        <f t="shared" si="175"/>
        <v>200</v>
      </c>
      <c r="K995" s="71">
        <f t="shared" si="175"/>
        <v>200</v>
      </c>
      <c r="L995" s="71" t="str">
        <f t="shared" si="176"/>
        <v/>
      </c>
      <c r="M995" s="71" t="str">
        <f t="shared" si="177"/>
        <v/>
      </c>
      <c r="N995" s="71" t="str">
        <f t="shared" si="178"/>
        <v/>
      </c>
      <c r="O995" s="71" t="str">
        <f t="shared" si="179"/>
        <v/>
      </c>
      <c r="P995" s="71" t="str">
        <f t="shared" si="180"/>
        <v/>
      </c>
      <c r="Q995" s="71" t="str">
        <f t="shared" si="181"/>
        <v/>
      </c>
      <c r="R995" s="71">
        <f t="shared" si="182"/>
        <v>200</v>
      </c>
      <c r="S995" s="71">
        <f t="shared" si="183"/>
        <v>200</v>
      </c>
      <c r="T995" s="71" t="str">
        <f t="shared" si="184"/>
        <v/>
      </c>
      <c r="U995" s="71" t="str">
        <f t="shared" si="185"/>
        <v/>
      </c>
      <c r="V995" s="41"/>
      <c r="W995" s="41"/>
    </row>
    <row r="996" spans="4:23" x14ac:dyDescent="0.25">
      <c r="D996" s="18">
        <v>2001</v>
      </c>
      <c r="E996" s="47">
        <f t="shared" si="174"/>
        <v>4</v>
      </c>
      <c r="F996" s="136" t="s">
        <v>996</v>
      </c>
      <c r="G996" s="172">
        <v>200</v>
      </c>
      <c r="H996" s="172">
        <v>200</v>
      </c>
      <c r="J996" s="71">
        <f t="shared" si="175"/>
        <v>200</v>
      </c>
      <c r="K996" s="71">
        <f t="shared" si="175"/>
        <v>200</v>
      </c>
      <c r="L996" s="71" t="str">
        <f t="shared" si="176"/>
        <v/>
      </c>
      <c r="M996" s="71" t="str">
        <f t="shared" si="177"/>
        <v/>
      </c>
      <c r="N996" s="71" t="str">
        <f t="shared" si="178"/>
        <v/>
      </c>
      <c r="O996" s="71" t="str">
        <f t="shared" si="179"/>
        <v/>
      </c>
      <c r="P996" s="71" t="str">
        <f t="shared" si="180"/>
        <v/>
      </c>
      <c r="Q996" s="71" t="str">
        <f t="shared" si="181"/>
        <v/>
      </c>
      <c r="R996" s="71">
        <f t="shared" si="182"/>
        <v>200</v>
      </c>
      <c r="S996" s="71">
        <f t="shared" si="183"/>
        <v>200</v>
      </c>
      <c r="T996" s="71" t="str">
        <f t="shared" si="184"/>
        <v/>
      </c>
      <c r="U996" s="71" t="str">
        <f t="shared" si="185"/>
        <v/>
      </c>
      <c r="V996" s="41"/>
      <c r="W996" s="41"/>
    </row>
    <row r="997" spans="4:23" x14ac:dyDescent="0.25">
      <c r="D997" s="18">
        <v>2001</v>
      </c>
      <c r="E997" s="47">
        <f t="shared" si="174"/>
        <v>4</v>
      </c>
      <c r="F997" s="136" t="s">
        <v>997</v>
      </c>
      <c r="G997" s="172">
        <v>200</v>
      </c>
      <c r="H997" s="172">
        <v>200</v>
      </c>
      <c r="J997" s="71">
        <f t="shared" si="175"/>
        <v>200</v>
      </c>
      <c r="K997" s="71">
        <f t="shared" si="175"/>
        <v>200</v>
      </c>
      <c r="L997" s="71" t="str">
        <f t="shared" si="176"/>
        <v/>
      </c>
      <c r="M997" s="71" t="str">
        <f t="shared" si="177"/>
        <v/>
      </c>
      <c r="N997" s="71" t="str">
        <f t="shared" si="178"/>
        <v/>
      </c>
      <c r="O997" s="71" t="str">
        <f t="shared" si="179"/>
        <v/>
      </c>
      <c r="P997" s="71" t="str">
        <f t="shared" si="180"/>
        <v/>
      </c>
      <c r="Q997" s="71" t="str">
        <f t="shared" si="181"/>
        <v/>
      </c>
      <c r="R997" s="71">
        <f t="shared" si="182"/>
        <v>200</v>
      </c>
      <c r="S997" s="71">
        <f t="shared" si="183"/>
        <v>200</v>
      </c>
      <c r="T997" s="71" t="str">
        <f t="shared" si="184"/>
        <v/>
      </c>
      <c r="U997" s="71" t="str">
        <f t="shared" si="185"/>
        <v/>
      </c>
      <c r="V997" s="41"/>
      <c r="W997" s="41"/>
    </row>
    <row r="998" spans="4:23" x14ac:dyDescent="0.25">
      <c r="D998" s="18">
        <v>2001</v>
      </c>
      <c r="E998" s="47">
        <f t="shared" si="174"/>
        <v>4</v>
      </c>
      <c r="F998" s="136" t="s">
        <v>998</v>
      </c>
      <c r="G998" s="172">
        <v>200</v>
      </c>
      <c r="H998" s="172">
        <v>200</v>
      </c>
      <c r="J998" s="71">
        <f t="shared" si="175"/>
        <v>200</v>
      </c>
      <c r="K998" s="71">
        <f t="shared" si="175"/>
        <v>200</v>
      </c>
      <c r="L998" s="71" t="str">
        <f t="shared" si="176"/>
        <v/>
      </c>
      <c r="M998" s="71" t="str">
        <f t="shared" si="177"/>
        <v/>
      </c>
      <c r="N998" s="71" t="str">
        <f t="shared" si="178"/>
        <v/>
      </c>
      <c r="O998" s="71" t="str">
        <f t="shared" si="179"/>
        <v/>
      </c>
      <c r="P998" s="71" t="str">
        <f t="shared" si="180"/>
        <v/>
      </c>
      <c r="Q998" s="71" t="str">
        <f t="shared" si="181"/>
        <v/>
      </c>
      <c r="R998" s="71">
        <f t="shared" si="182"/>
        <v>200</v>
      </c>
      <c r="S998" s="71">
        <f t="shared" si="183"/>
        <v>200</v>
      </c>
      <c r="T998" s="71" t="str">
        <f t="shared" si="184"/>
        <v/>
      </c>
      <c r="U998" s="71" t="str">
        <f t="shared" si="185"/>
        <v/>
      </c>
      <c r="V998" s="41"/>
      <c r="W998" s="41"/>
    </row>
    <row r="999" spans="4:23" x14ac:dyDescent="0.25">
      <c r="D999" s="18">
        <v>2002</v>
      </c>
      <c r="E999" s="47">
        <f t="shared" si="174"/>
        <v>4</v>
      </c>
      <c r="F999" s="136" t="s">
        <v>999</v>
      </c>
      <c r="G999" s="172">
        <v>200</v>
      </c>
      <c r="H999" s="172">
        <v>200</v>
      </c>
      <c r="J999" s="71">
        <f t="shared" si="175"/>
        <v>200</v>
      </c>
      <c r="K999" s="71">
        <f t="shared" si="175"/>
        <v>200</v>
      </c>
      <c r="L999" s="71" t="str">
        <f t="shared" si="176"/>
        <v/>
      </c>
      <c r="M999" s="71" t="str">
        <f t="shared" si="177"/>
        <v/>
      </c>
      <c r="N999" s="71" t="str">
        <f t="shared" si="178"/>
        <v/>
      </c>
      <c r="O999" s="71" t="str">
        <f t="shared" si="179"/>
        <v/>
      </c>
      <c r="P999" s="71" t="str">
        <f t="shared" si="180"/>
        <v/>
      </c>
      <c r="Q999" s="71" t="str">
        <f t="shared" si="181"/>
        <v/>
      </c>
      <c r="R999" s="71">
        <f t="shared" si="182"/>
        <v>200</v>
      </c>
      <c r="S999" s="71">
        <f t="shared" si="183"/>
        <v>200</v>
      </c>
      <c r="T999" s="71" t="str">
        <f t="shared" si="184"/>
        <v/>
      </c>
      <c r="U999" s="71" t="str">
        <f t="shared" si="185"/>
        <v/>
      </c>
      <c r="V999" s="41"/>
      <c r="W999" s="41"/>
    </row>
    <row r="1000" spans="4:23" x14ac:dyDescent="0.25">
      <c r="D1000" s="18">
        <v>2002</v>
      </c>
      <c r="E1000" s="47">
        <f t="shared" ref="E1000:E1022" si="186">INDEX($B$39:$B$121,MATCH($D1000,$A$39:$A$121,0),1)</f>
        <v>4</v>
      </c>
      <c r="F1000" s="136" t="s">
        <v>1000</v>
      </c>
      <c r="G1000" s="172">
        <v>200</v>
      </c>
      <c r="H1000" s="172">
        <v>200</v>
      </c>
      <c r="J1000" s="71">
        <f t="shared" ref="J1000:K1022" si="187">G1000</f>
        <v>200</v>
      </c>
      <c r="K1000" s="71">
        <f t="shared" si="187"/>
        <v>200</v>
      </c>
      <c r="L1000" s="71" t="str">
        <f t="shared" ref="L1000:L1022" si="188">IF($E1000=L$36,$G1000,"")</f>
        <v/>
      </c>
      <c r="M1000" s="71" t="str">
        <f t="shared" ref="M1000:M1022" si="189">IF($E1000=M$36,$H1000,"")</f>
        <v/>
      </c>
      <c r="N1000" s="71" t="str">
        <f t="shared" ref="N1000:N1022" si="190">IF($E1000=N$36,$G1000,"")</f>
        <v/>
      </c>
      <c r="O1000" s="71" t="str">
        <f t="shared" ref="O1000:O1022" si="191">IF($E1000=O$36,$H1000,"")</f>
        <v/>
      </c>
      <c r="P1000" s="71" t="str">
        <f t="shared" ref="P1000:P1022" si="192">IF($E1000=P$36,$G1000,"")</f>
        <v/>
      </c>
      <c r="Q1000" s="71" t="str">
        <f t="shared" ref="Q1000:Q1022" si="193">IF($E1000=Q$36,$H1000,"")</f>
        <v/>
      </c>
      <c r="R1000" s="71">
        <f t="shared" ref="R1000:R1022" si="194">IF($E1000=R$36,$G1000,"")</f>
        <v>200</v>
      </c>
      <c r="S1000" s="71">
        <f t="shared" ref="S1000:S1022" si="195">IF($E1000=S$36,$H1000,"")</f>
        <v>200</v>
      </c>
      <c r="T1000" s="71" t="str">
        <f t="shared" ref="T1000:T1022" si="196">IF($E1000=T$36,$G1000,"")</f>
        <v/>
      </c>
      <c r="U1000" s="71" t="str">
        <f t="shared" ref="U1000:U1022" si="197">IF($E1000=U$36,$H1000,"")</f>
        <v/>
      </c>
      <c r="V1000" s="41"/>
      <c r="W1000" s="41"/>
    </row>
    <row r="1001" spans="4:23" x14ac:dyDescent="0.25">
      <c r="D1001" s="18">
        <v>2002</v>
      </c>
      <c r="E1001" s="47">
        <f t="shared" si="186"/>
        <v>4</v>
      </c>
      <c r="F1001" s="136" t="s">
        <v>1001</v>
      </c>
      <c r="G1001" s="172">
        <v>200</v>
      </c>
      <c r="H1001" s="172">
        <v>200</v>
      </c>
      <c r="J1001" s="71">
        <f t="shared" si="187"/>
        <v>200</v>
      </c>
      <c r="K1001" s="71">
        <f t="shared" si="187"/>
        <v>200</v>
      </c>
      <c r="L1001" s="71" t="str">
        <f t="shared" si="188"/>
        <v/>
      </c>
      <c r="M1001" s="71" t="str">
        <f t="shared" si="189"/>
        <v/>
      </c>
      <c r="N1001" s="71" t="str">
        <f t="shared" si="190"/>
        <v/>
      </c>
      <c r="O1001" s="71" t="str">
        <f t="shared" si="191"/>
        <v/>
      </c>
      <c r="P1001" s="71" t="str">
        <f t="shared" si="192"/>
        <v/>
      </c>
      <c r="Q1001" s="71" t="str">
        <f t="shared" si="193"/>
        <v/>
      </c>
      <c r="R1001" s="71">
        <f t="shared" si="194"/>
        <v>200</v>
      </c>
      <c r="S1001" s="71">
        <f t="shared" si="195"/>
        <v>200</v>
      </c>
      <c r="T1001" s="71" t="str">
        <f t="shared" si="196"/>
        <v/>
      </c>
      <c r="U1001" s="71" t="str">
        <f t="shared" si="197"/>
        <v/>
      </c>
      <c r="V1001" s="41"/>
      <c r="W1001" s="41"/>
    </row>
    <row r="1002" spans="4:23" x14ac:dyDescent="0.25">
      <c r="D1002" s="18">
        <v>2002</v>
      </c>
      <c r="E1002" s="47">
        <f t="shared" si="186"/>
        <v>4</v>
      </c>
      <c r="F1002" s="136" t="s">
        <v>1002</v>
      </c>
      <c r="G1002" s="172">
        <v>200</v>
      </c>
      <c r="H1002" s="172">
        <v>200</v>
      </c>
      <c r="J1002" s="71">
        <f t="shared" si="187"/>
        <v>200</v>
      </c>
      <c r="K1002" s="71">
        <f t="shared" si="187"/>
        <v>200</v>
      </c>
      <c r="L1002" s="71" t="str">
        <f t="shared" si="188"/>
        <v/>
      </c>
      <c r="M1002" s="71" t="str">
        <f t="shared" si="189"/>
        <v/>
      </c>
      <c r="N1002" s="71" t="str">
        <f t="shared" si="190"/>
        <v/>
      </c>
      <c r="O1002" s="71" t="str">
        <f t="shared" si="191"/>
        <v/>
      </c>
      <c r="P1002" s="71" t="str">
        <f t="shared" si="192"/>
        <v/>
      </c>
      <c r="Q1002" s="71" t="str">
        <f t="shared" si="193"/>
        <v/>
      </c>
      <c r="R1002" s="71">
        <f t="shared" si="194"/>
        <v>200</v>
      </c>
      <c r="S1002" s="71">
        <f t="shared" si="195"/>
        <v>200</v>
      </c>
      <c r="T1002" s="71" t="str">
        <f t="shared" si="196"/>
        <v/>
      </c>
      <c r="U1002" s="71" t="str">
        <f t="shared" si="197"/>
        <v/>
      </c>
      <c r="V1002" s="41"/>
      <c r="W1002" s="41"/>
    </row>
    <row r="1003" spans="4:23" x14ac:dyDescent="0.25">
      <c r="D1003" s="18">
        <v>2002</v>
      </c>
      <c r="E1003" s="47">
        <f t="shared" si="186"/>
        <v>4</v>
      </c>
      <c r="F1003" s="136" t="s">
        <v>1003</v>
      </c>
      <c r="G1003" s="172">
        <v>200</v>
      </c>
      <c r="H1003" s="172">
        <v>200</v>
      </c>
      <c r="J1003" s="71">
        <f t="shared" si="187"/>
        <v>200</v>
      </c>
      <c r="K1003" s="71">
        <f t="shared" si="187"/>
        <v>200</v>
      </c>
      <c r="L1003" s="71" t="str">
        <f t="shared" si="188"/>
        <v/>
      </c>
      <c r="M1003" s="71" t="str">
        <f t="shared" si="189"/>
        <v/>
      </c>
      <c r="N1003" s="71" t="str">
        <f t="shared" si="190"/>
        <v/>
      </c>
      <c r="O1003" s="71" t="str">
        <f t="shared" si="191"/>
        <v/>
      </c>
      <c r="P1003" s="71" t="str">
        <f t="shared" si="192"/>
        <v/>
      </c>
      <c r="Q1003" s="71" t="str">
        <f t="shared" si="193"/>
        <v/>
      </c>
      <c r="R1003" s="71">
        <f t="shared" si="194"/>
        <v>200</v>
      </c>
      <c r="S1003" s="71">
        <f t="shared" si="195"/>
        <v>200</v>
      </c>
      <c r="T1003" s="71" t="str">
        <f t="shared" si="196"/>
        <v/>
      </c>
      <c r="U1003" s="71" t="str">
        <f t="shared" si="197"/>
        <v/>
      </c>
      <c r="V1003" s="41"/>
      <c r="W1003" s="41"/>
    </row>
    <row r="1004" spans="4:23" x14ac:dyDescent="0.25">
      <c r="D1004" s="18">
        <v>2002</v>
      </c>
      <c r="E1004" s="47">
        <f t="shared" si="186"/>
        <v>4</v>
      </c>
      <c r="F1004" s="136" t="s">
        <v>1004</v>
      </c>
      <c r="G1004" s="172">
        <v>200</v>
      </c>
      <c r="H1004" s="172">
        <v>200</v>
      </c>
      <c r="J1004" s="71">
        <f t="shared" si="187"/>
        <v>200</v>
      </c>
      <c r="K1004" s="71">
        <f t="shared" si="187"/>
        <v>200</v>
      </c>
      <c r="L1004" s="71" t="str">
        <f t="shared" si="188"/>
        <v/>
      </c>
      <c r="M1004" s="71" t="str">
        <f t="shared" si="189"/>
        <v/>
      </c>
      <c r="N1004" s="71" t="str">
        <f t="shared" si="190"/>
        <v/>
      </c>
      <c r="O1004" s="71" t="str">
        <f t="shared" si="191"/>
        <v/>
      </c>
      <c r="P1004" s="71" t="str">
        <f t="shared" si="192"/>
        <v/>
      </c>
      <c r="Q1004" s="71" t="str">
        <f t="shared" si="193"/>
        <v/>
      </c>
      <c r="R1004" s="71">
        <f t="shared" si="194"/>
        <v>200</v>
      </c>
      <c r="S1004" s="71">
        <f t="shared" si="195"/>
        <v>200</v>
      </c>
      <c r="T1004" s="71" t="str">
        <f t="shared" si="196"/>
        <v/>
      </c>
      <c r="U1004" s="71" t="str">
        <f t="shared" si="197"/>
        <v/>
      </c>
      <c r="V1004" s="41"/>
      <c r="W1004" s="41"/>
    </row>
    <row r="1005" spans="4:23" x14ac:dyDescent="0.25">
      <c r="D1005" s="18">
        <v>2002</v>
      </c>
      <c r="E1005" s="47">
        <f t="shared" si="186"/>
        <v>4</v>
      </c>
      <c r="F1005" s="136" t="s">
        <v>1005</v>
      </c>
      <c r="G1005" s="172">
        <v>200</v>
      </c>
      <c r="H1005" s="172">
        <v>200</v>
      </c>
      <c r="J1005" s="71">
        <f t="shared" si="187"/>
        <v>200</v>
      </c>
      <c r="K1005" s="71">
        <f t="shared" si="187"/>
        <v>200</v>
      </c>
      <c r="L1005" s="71" t="str">
        <f t="shared" si="188"/>
        <v/>
      </c>
      <c r="M1005" s="71" t="str">
        <f t="shared" si="189"/>
        <v/>
      </c>
      <c r="N1005" s="71" t="str">
        <f t="shared" si="190"/>
        <v/>
      </c>
      <c r="O1005" s="71" t="str">
        <f t="shared" si="191"/>
        <v/>
      </c>
      <c r="P1005" s="71" t="str">
        <f t="shared" si="192"/>
        <v/>
      </c>
      <c r="Q1005" s="71" t="str">
        <f t="shared" si="193"/>
        <v/>
      </c>
      <c r="R1005" s="71">
        <f t="shared" si="194"/>
        <v>200</v>
      </c>
      <c r="S1005" s="71">
        <f t="shared" si="195"/>
        <v>200</v>
      </c>
      <c r="T1005" s="71" t="str">
        <f t="shared" si="196"/>
        <v/>
      </c>
      <c r="U1005" s="71" t="str">
        <f t="shared" si="197"/>
        <v/>
      </c>
      <c r="V1005" s="41"/>
      <c r="W1005" s="41"/>
    </row>
    <row r="1006" spans="4:23" x14ac:dyDescent="0.25">
      <c r="D1006" s="18">
        <v>2002</v>
      </c>
      <c r="E1006" s="47">
        <f t="shared" si="186"/>
        <v>4</v>
      </c>
      <c r="F1006" s="136" t="s">
        <v>1006</v>
      </c>
      <c r="G1006" s="172">
        <v>200</v>
      </c>
      <c r="H1006" s="172">
        <v>200</v>
      </c>
      <c r="J1006" s="71">
        <f t="shared" si="187"/>
        <v>200</v>
      </c>
      <c r="K1006" s="71">
        <f t="shared" si="187"/>
        <v>200</v>
      </c>
      <c r="L1006" s="71" t="str">
        <f t="shared" si="188"/>
        <v/>
      </c>
      <c r="M1006" s="71" t="str">
        <f t="shared" si="189"/>
        <v/>
      </c>
      <c r="N1006" s="71" t="str">
        <f t="shared" si="190"/>
        <v/>
      </c>
      <c r="O1006" s="71" t="str">
        <f t="shared" si="191"/>
        <v/>
      </c>
      <c r="P1006" s="71" t="str">
        <f t="shared" si="192"/>
        <v/>
      </c>
      <c r="Q1006" s="71" t="str">
        <f t="shared" si="193"/>
        <v/>
      </c>
      <c r="R1006" s="71">
        <f t="shared" si="194"/>
        <v>200</v>
      </c>
      <c r="S1006" s="71">
        <f t="shared" si="195"/>
        <v>200</v>
      </c>
      <c r="T1006" s="71" t="str">
        <f t="shared" si="196"/>
        <v/>
      </c>
      <c r="U1006" s="71" t="str">
        <f t="shared" si="197"/>
        <v/>
      </c>
      <c r="V1006" s="41"/>
      <c r="W1006" s="41"/>
    </row>
    <row r="1007" spans="4:23" x14ac:dyDescent="0.25">
      <c r="D1007" s="18">
        <v>2002</v>
      </c>
      <c r="E1007" s="47">
        <f t="shared" si="186"/>
        <v>4</v>
      </c>
      <c r="F1007" s="136" t="s">
        <v>1007</v>
      </c>
      <c r="G1007" s="172">
        <v>200</v>
      </c>
      <c r="H1007" s="172">
        <v>200</v>
      </c>
      <c r="J1007" s="71">
        <f t="shared" si="187"/>
        <v>200</v>
      </c>
      <c r="K1007" s="71">
        <f t="shared" si="187"/>
        <v>200</v>
      </c>
      <c r="L1007" s="71" t="str">
        <f t="shared" si="188"/>
        <v/>
      </c>
      <c r="M1007" s="71" t="str">
        <f t="shared" si="189"/>
        <v/>
      </c>
      <c r="N1007" s="71" t="str">
        <f t="shared" si="190"/>
        <v/>
      </c>
      <c r="O1007" s="71" t="str">
        <f t="shared" si="191"/>
        <v/>
      </c>
      <c r="P1007" s="71" t="str">
        <f t="shared" si="192"/>
        <v/>
      </c>
      <c r="Q1007" s="71" t="str">
        <f t="shared" si="193"/>
        <v/>
      </c>
      <c r="R1007" s="71">
        <f t="shared" si="194"/>
        <v>200</v>
      </c>
      <c r="S1007" s="71">
        <f t="shared" si="195"/>
        <v>200</v>
      </c>
      <c r="T1007" s="71" t="str">
        <f t="shared" si="196"/>
        <v/>
      </c>
      <c r="U1007" s="71" t="str">
        <f t="shared" si="197"/>
        <v/>
      </c>
      <c r="V1007" s="41"/>
      <c r="W1007" s="41"/>
    </row>
    <row r="1008" spans="4:23" x14ac:dyDescent="0.25">
      <c r="D1008" s="18">
        <v>2002</v>
      </c>
      <c r="E1008" s="47">
        <f t="shared" si="186"/>
        <v>4</v>
      </c>
      <c r="F1008" s="136" t="s">
        <v>1008</v>
      </c>
      <c r="G1008" s="172">
        <v>200</v>
      </c>
      <c r="H1008" s="172">
        <v>200</v>
      </c>
      <c r="J1008" s="71">
        <f t="shared" si="187"/>
        <v>200</v>
      </c>
      <c r="K1008" s="71">
        <f t="shared" si="187"/>
        <v>200</v>
      </c>
      <c r="L1008" s="71" t="str">
        <f t="shared" si="188"/>
        <v/>
      </c>
      <c r="M1008" s="71" t="str">
        <f t="shared" si="189"/>
        <v/>
      </c>
      <c r="N1008" s="71" t="str">
        <f t="shared" si="190"/>
        <v/>
      </c>
      <c r="O1008" s="71" t="str">
        <f t="shared" si="191"/>
        <v/>
      </c>
      <c r="P1008" s="71" t="str">
        <f t="shared" si="192"/>
        <v/>
      </c>
      <c r="Q1008" s="71" t="str">
        <f t="shared" si="193"/>
        <v/>
      </c>
      <c r="R1008" s="71">
        <f t="shared" si="194"/>
        <v>200</v>
      </c>
      <c r="S1008" s="71">
        <f t="shared" si="195"/>
        <v>200</v>
      </c>
      <c r="T1008" s="71" t="str">
        <f t="shared" si="196"/>
        <v/>
      </c>
      <c r="U1008" s="71" t="str">
        <f t="shared" si="197"/>
        <v/>
      </c>
      <c r="V1008" s="41"/>
      <c r="W1008" s="41"/>
    </row>
    <row r="1009" spans="4:23" x14ac:dyDescent="0.25">
      <c r="D1009" s="18">
        <v>2002</v>
      </c>
      <c r="E1009" s="47">
        <f t="shared" si="186"/>
        <v>4</v>
      </c>
      <c r="F1009" s="136" t="s">
        <v>1009</v>
      </c>
      <c r="G1009" s="172">
        <v>200</v>
      </c>
      <c r="H1009" s="172">
        <v>200</v>
      </c>
      <c r="J1009" s="71">
        <f t="shared" si="187"/>
        <v>200</v>
      </c>
      <c r="K1009" s="71">
        <f t="shared" si="187"/>
        <v>200</v>
      </c>
      <c r="L1009" s="71" t="str">
        <f t="shared" si="188"/>
        <v/>
      </c>
      <c r="M1009" s="71" t="str">
        <f t="shared" si="189"/>
        <v/>
      </c>
      <c r="N1009" s="71" t="str">
        <f t="shared" si="190"/>
        <v/>
      </c>
      <c r="O1009" s="71" t="str">
        <f t="shared" si="191"/>
        <v/>
      </c>
      <c r="P1009" s="71" t="str">
        <f t="shared" si="192"/>
        <v/>
      </c>
      <c r="Q1009" s="71" t="str">
        <f t="shared" si="193"/>
        <v/>
      </c>
      <c r="R1009" s="71">
        <f t="shared" si="194"/>
        <v>200</v>
      </c>
      <c r="S1009" s="71">
        <f t="shared" si="195"/>
        <v>200</v>
      </c>
      <c r="T1009" s="71" t="str">
        <f t="shared" si="196"/>
        <v/>
      </c>
      <c r="U1009" s="71" t="str">
        <f t="shared" si="197"/>
        <v/>
      </c>
      <c r="V1009" s="41"/>
      <c r="W1009" s="41"/>
    </row>
    <row r="1010" spans="4:23" x14ac:dyDescent="0.25">
      <c r="D1010" s="18">
        <v>2002</v>
      </c>
      <c r="E1010" s="47">
        <f t="shared" si="186"/>
        <v>4</v>
      </c>
      <c r="F1010" s="136" t="s">
        <v>1010</v>
      </c>
      <c r="G1010" s="172">
        <v>200</v>
      </c>
      <c r="H1010" s="172">
        <v>200</v>
      </c>
      <c r="J1010" s="71">
        <f t="shared" si="187"/>
        <v>200</v>
      </c>
      <c r="K1010" s="71">
        <f t="shared" si="187"/>
        <v>200</v>
      </c>
      <c r="L1010" s="71" t="str">
        <f t="shared" si="188"/>
        <v/>
      </c>
      <c r="M1010" s="71" t="str">
        <f t="shared" si="189"/>
        <v/>
      </c>
      <c r="N1010" s="71" t="str">
        <f t="shared" si="190"/>
        <v/>
      </c>
      <c r="O1010" s="71" t="str">
        <f t="shared" si="191"/>
        <v/>
      </c>
      <c r="P1010" s="71" t="str">
        <f t="shared" si="192"/>
        <v/>
      </c>
      <c r="Q1010" s="71" t="str">
        <f t="shared" si="193"/>
        <v/>
      </c>
      <c r="R1010" s="71">
        <f t="shared" si="194"/>
        <v>200</v>
      </c>
      <c r="S1010" s="71">
        <f t="shared" si="195"/>
        <v>200</v>
      </c>
      <c r="T1010" s="71" t="str">
        <f t="shared" si="196"/>
        <v/>
      </c>
      <c r="U1010" s="71" t="str">
        <f t="shared" si="197"/>
        <v/>
      </c>
      <c r="V1010" s="41"/>
      <c r="W1010" s="41"/>
    </row>
    <row r="1011" spans="4:23" x14ac:dyDescent="0.25">
      <c r="D1011" s="18">
        <v>2003</v>
      </c>
      <c r="E1011" s="47">
        <f t="shared" si="186"/>
        <v>2</v>
      </c>
      <c r="F1011" s="136" t="s">
        <v>1011</v>
      </c>
      <c r="G1011" s="172">
        <v>200</v>
      </c>
      <c r="H1011" s="172">
        <v>200</v>
      </c>
      <c r="J1011" s="71">
        <f t="shared" si="187"/>
        <v>200</v>
      </c>
      <c r="K1011" s="71">
        <f t="shared" si="187"/>
        <v>200</v>
      </c>
      <c r="L1011" s="71" t="str">
        <f t="shared" si="188"/>
        <v/>
      </c>
      <c r="M1011" s="71" t="str">
        <f t="shared" si="189"/>
        <v/>
      </c>
      <c r="N1011" s="71">
        <f t="shared" si="190"/>
        <v>200</v>
      </c>
      <c r="O1011" s="71">
        <f t="shared" si="191"/>
        <v>200</v>
      </c>
      <c r="P1011" s="71" t="str">
        <f t="shared" si="192"/>
        <v/>
      </c>
      <c r="Q1011" s="71" t="str">
        <f t="shared" si="193"/>
        <v/>
      </c>
      <c r="R1011" s="71" t="str">
        <f t="shared" si="194"/>
        <v/>
      </c>
      <c r="S1011" s="71" t="str">
        <f t="shared" si="195"/>
        <v/>
      </c>
      <c r="T1011" s="71" t="str">
        <f t="shared" si="196"/>
        <v/>
      </c>
      <c r="U1011" s="71" t="str">
        <f t="shared" si="197"/>
        <v/>
      </c>
      <c r="V1011" s="41"/>
      <c r="W1011" s="41"/>
    </row>
    <row r="1012" spans="4:23" x14ac:dyDescent="0.25">
      <c r="D1012" s="18">
        <v>2003</v>
      </c>
      <c r="E1012" s="47">
        <f t="shared" si="186"/>
        <v>2</v>
      </c>
      <c r="F1012" s="136" t="s">
        <v>1012</v>
      </c>
      <c r="G1012" s="172">
        <v>200</v>
      </c>
      <c r="H1012" s="172">
        <v>200</v>
      </c>
      <c r="J1012" s="71">
        <f t="shared" si="187"/>
        <v>200</v>
      </c>
      <c r="K1012" s="71">
        <f t="shared" si="187"/>
        <v>200</v>
      </c>
      <c r="L1012" s="71" t="str">
        <f t="shared" si="188"/>
        <v/>
      </c>
      <c r="M1012" s="71" t="str">
        <f t="shared" si="189"/>
        <v/>
      </c>
      <c r="N1012" s="71">
        <f t="shared" si="190"/>
        <v>200</v>
      </c>
      <c r="O1012" s="71">
        <f t="shared" si="191"/>
        <v>200</v>
      </c>
      <c r="P1012" s="71" t="str">
        <f t="shared" si="192"/>
        <v/>
      </c>
      <c r="Q1012" s="71" t="str">
        <f t="shared" si="193"/>
        <v/>
      </c>
      <c r="R1012" s="71" t="str">
        <f t="shared" si="194"/>
        <v/>
      </c>
      <c r="S1012" s="71" t="str">
        <f t="shared" si="195"/>
        <v/>
      </c>
      <c r="T1012" s="71" t="str">
        <f t="shared" si="196"/>
        <v/>
      </c>
      <c r="U1012" s="71" t="str">
        <f t="shared" si="197"/>
        <v/>
      </c>
      <c r="V1012" s="41"/>
      <c r="W1012" s="41"/>
    </row>
    <row r="1013" spans="4:23" x14ac:dyDescent="0.25">
      <c r="D1013" s="18">
        <v>2003</v>
      </c>
      <c r="E1013" s="47">
        <f t="shared" si="186"/>
        <v>2</v>
      </c>
      <c r="F1013" s="136" t="s">
        <v>1013</v>
      </c>
      <c r="G1013" s="172">
        <v>200</v>
      </c>
      <c r="H1013" s="172">
        <v>200</v>
      </c>
      <c r="J1013" s="71">
        <f t="shared" si="187"/>
        <v>200</v>
      </c>
      <c r="K1013" s="71">
        <f t="shared" si="187"/>
        <v>200</v>
      </c>
      <c r="L1013" s="71" t="str">
        <f t="shared" si="188"/>
        <v/>
      </c>
      <c r="M1013" s="71" t="str">
        <f t="shared" si="189"/>
        <v/>
      </c>
      <c r="N1013" s="71">
        <f t="shared" si="190"/>
        <v>200</v>
      </c>
      <c r="O1013" s="71">
        <f t="shared" si="191"/>
        <v>200</v>
      </c>
      <c r="P1013" s="71" t="str">
        <f t="shared" si="192"/>
        <v/>
      </c>
      <c r="Q1013" s="71" t="str">
        <f t="shared" si="193"/>
        <v/>
      </c>
      <c r="R1013" s="71" t="str">
        <f t="shared" si="194"/>
        <v/>
      </c>
      <c r="S1013" s="71" t="str">
        <f t="shared" si="195"/>
        <v/>
      </c>
      <c r="T1013" s="71" t="str">
        <f t="shared" si="196"/>
        <v/>
      </c>
      <c r="U1013" s="71" t="str">
        <f t="shared" si="197"/>
        <v/>
      </c>
      <c r="V1013" s="41"/>
      <c r="W1013" s="41"/>
    </row>
    <row r="1014" spans="4:23" x14ac:dyDescent="0.25">
      <c r="D1014" s="18">
        <v>2003</v>
      </c>
      <c r="E1014" s="47">
        <f t="shared" si="186"/>
        <v>2</v>
      </c>
      <c r="F1014" s="136" t="s">
        <v>1014</v>
      </c>
      <c r="G1014" s="172">
        <v>200</v>
      </c>
      <c r="H1014" s="172">
        <v>200</v>
      </c>
      <c r="J1014" s="71">
        <f t="shared" si="187"/>
        <v>200</v>
      </c>
      <c r="K1014" s="71">
        <f t="shared" si="187"/>
        <v>200</v>
      </c>
      <c r="L1014" s="71" t="str">
        <f t="shared" si="188"/>
        <v/>
      </c>
      <c r="M1014" s="71" t="str">
        <f t="shared" si="189"/>
        <v/>
      </c>
      <c r="N1014" s="71">
        <f t="shared" si="190"/>
        <v>200</v>
      </c>
      <c r="O1014" s="71">
        <f t="shared" si="191"/>
        <v>200</v>
      </c>
      <c r="P1014" s="71" t="str">
        <f t="shared" si="192"/>
        <v/>
      </c>
      <c r="Q1014" s="71" t="str">
        <f t="shared" si="193"/>
        <v/>
      </c>
      <c r="R1014" s="71" t="str">
        <f t="shared" si="194"/>
        <v/>
      </c>
      <c r="S1014" s="71" t="str">
        <f t="shared" si="195"/>
        <v/>
      </c>
      <c r="T1014" s="71" t="str">
        <f t="shared" si="196"/>
        <v/>
      </c>
      <c r="U1014" s="71" t="str">
        <f t="shared" si="197"/>
        <v/>
      </c>
      <c r="V1014" s="41"/>
      <c r="W1014" s="41"/>
    </row>
    <row r="1015" spans="4:23" x14ac:dyDescent="0.25">
      <c r="D1015" s="18">
        <v>2003</v>
      </c>
      <c r="E1015" s="47">
        <f t="shared" si="186"/>
        <v>2</v>
      </c>
      <c r="F1015" s="136" t="s">
        <v>1015</v>
      </c>
      <c r="G1015" s="172">
        <v>200</v>
      </c>
      <c r="H1015" s="172">
        <v>200</v>
      </c>
      <c r="J1015" s="71">
        <f t="shared" si="187"/>
        <v>200</v>
      </c>
      <c r="K1015" s="71">
        <f t="shared" si="187"/>
        <v>200</v>
      </c>
      <c r="L1015" s="71" t="str">
        <f t="shared" si="188"/>
        <v/>
      </c>
      <c r="M1015" s="71" t="str">
        <f t="shared" si="189"/>
        <v/>
      </c>
      <c r="N1015" s="71">
        <f t="shared" si="190"/>
        <v>200</v>
      </c>
      <c r="O1015" s="71">
        <f t="shared" si="191"/>
        <v>200</v>
      </c>
      <c r="P1015" s="71" t="str">
        <f t="shared" si="192"/>
        <v/>
      </c>
      <c r="Q1015" s="71" t="str">
        <f t="shared" si="193"/>
        <v/>
      </c>
      <c r="R1015" s="71" t="str">
        <f t="shared" si="194"/>
        <v/>
      </c>
      <c r="S1015" s="71" t="str">
        <f t="shared" si="195"/>
        <v/>
      </c>
      <c r="T1015" s="71" t="str">
        <f t="shared" si="196"/>
        <v/>
      </c>
      <c r="U1015" s="71" t="str">
        <f t="shared" si="197"/>
        <v/>
      </c>
      <c r="V1015" s="41"/>
      <c r="W1015" s="41"/>
    </row>
    <row r="1016" spans="4:23" x14ac:dyDescent="0.25">
      <c r="D1016" s="18">
        <v>2003</v>
      </c>
      <c r="E1016" s="47">
        <f t="shared" si="186"/>
        <v>2</v>
      </c>
      <c r="F1016" s="136" t="s">
        <v>1016</v>
      </c>
      <c r="G1016" s="172">
        <v>200</v>
      </c>
      <c r="H1016" s="172">
        <v>200</v>
      </c>
      <c r="J1016" s="71">
        <f t="shared" si="187"/>
        <v>200</v>
      </c>
      <c r="K1016" s="71">
        <f t="shared" si="187"/>
        <v>200</v>
      </c>
      <c r="L1016" s="71" t="str">
        <f t="shared" si="188"/>
        <v/>
      </c>
      <c r="M1016" s="71" t="str">
        <f t="shared" si="189"/>
        <v/>
      </c>
      <c r="N1016" s="71">
        <f t="shared" si="190"/>
        <v>200</v>
      </c>
      <c r="O1016" s="71">
        <f t="shared" si="191"/>
        <v>200</v>
      </c>
      <c r="P1016" s="71" t="str">
        <f t="shared" si="192"/>
        <v/>
      </c>
      <c r="Q1016" s="71" t="str">
        <f t="shared" si="193"/>
        <v/>
      </c>
      <c r="R1016" s="71" t="str">
        <f t="shared" si="194"/>
        <v/>
      </c>
      <c r="S1016" s="71" t="str">
        <f t="shared" si="195"/>
        <v/>
      </c>
      <c r="T1016" s="71" t="str">
        <f t="shared" si="196"/>
        <v/>
      </c>
      <c r="U1016" s="71" t="str">
        <f t="shared" si="197"/>
        <v/>
      </c>
      <c r="V1016" s="41"/>
      <c r="W1016" s="41"/>
    </row>
    <row r="1017" spans="4:23" x14ac:dyDescent="0.25">
      <c r="D1017" s="18">
        <v>2003</v>
      </c>
      <c r="E1017" s="47">
        <f t="shared" si="186"/>
        <v>2</v>
      </c>
      <c r="F1017" s="136" t="s">
        <v>1017</v>
      </c>
      <c r="G1017" s="172">
        <v>200</v>
      </c>
      <c r="H1017" s="172">
        <v>200</v>
      </c>
      <c r="J1017" s="71">
        <f t="shared" si="187"/>
        <v>200</v>
      </c>
      <c r="K1017" s="71">
        <f t="shared" si="187"/>
        <v>200</v>
      </c>
      <c r="L1017" s="71" t="str">
        <f t="shared" si="188"/>
        <v/>
      </c>
      <c r="M1017" s="71" t="str">
        <f t="shared" si="189"/>
        <v/>
      </c>
      <c r="N1017" s="71">
        <f t="shared" si="190"/>
        <v>200</v>
      </c>
      <c r="O1017" s="71">
        <f t="shared" si="191"/>
        <v>200</v>
      </c>
      <c r="P1017" s="71" t="str">
        <f t="shared" si="192"/>
        <v/>
      </c>
      <c r="Q1017" s="71" t="str">
        <f t="shared" si="193"/>
        <v/>
      </c>
      <c r="R1017" s="71" t="str">
        <f t="shared" si="194"/>
        <v/>
      </c>
      <c r="S1017" s="71" t="str">
        <f t="shared" si="195"/>
        <v/>
      </c>
      <c r="T1017" s="71" t="str">
        <f t="shared" si="196"/>
        <v/>
      </c>
      <c r="U1017" s="71" t="str">
        <f t="shared" si="197"/>
        <v/>
      </c>
      <c r="V1017" s="41"/>
      <c r="W1017" s="41"/>
    </row>
    <row r="1018" spans="4:23" x14ac:dyDescent="0.25">
      <c r="D1018" s="18">
        <v>2003</v>
      </c>
      <c r="E1018" s="47">
        <f t="shared" si="186"/>
        <v>2</v>
      </c>
      <c r="F1018" s="136" t="s">
        <v>1018</v>
      </c>
      <c r="G1018" s="172">
        <v>200</v>
      </c>
      <c r="H1018" s="172">
        <v>200</v>
      </c>
      <c r="J1018" s="71">
        <f t="shared" si="187"/>
        <v>200</v>
      </c>
      <c r="K1018" s="71">
        <f t="shared" si="187"/>
        <v>200</v>
      </c>
      <c r="L1018" s="71" t="str">
        <f t="shared" si="188"/>
        <v/>
      </c>
      <c r="M1018" s="71" t="str">
        <f t="shared" si="189"/>
        <v/>
      </c>
      <c r="N1018" s="71">
        <f t="shared" si="190"/>
        <v>200</v>
      </c>
      <c r="O1018" s="71">
        <f t="shared" si="191"/>
        <v>200</v>
      </c>
      <c r="P1018" s="71" t="str">
        <f t="shared" si="192"/>
        <v/>
      </c>
      <c r="Q1018" s="71" t="str">
        <f t="shared" si="193"/>
        <v/>
      </c>
      <c r="R1018" s="71" t="str">
        <f t="shared" si="194"/>
        <v/>
      </c>
      <c r="S1018" s="71" t="str">
        <f t="shared" si="195"/>
        <v/>
      </c>
      <c r="T1018" s="71" t="str">
        <f t="shared" si="196"/>
        <v/>
      </c>
      <c r="U1018" s="71" t="str">
        <f t="shared" si="197"/>
        <v/>
      </c>
      <c r="V1018" s="41"/>
      <c r="W1018" s="41"/>
    </row>
    <row r="1019" spans="4:23" x14ac:dyDescent="0.25">
      <c r="D1019" s="18">
        <v>2003</v>
      </c>
      <c r="E1019" s="47">
        <f t="shared" si="186"/>
        <v>2</v>
      </c>
      <c r="F1019" s="136" t="s">
        <v>1019</v>
      </c>
      <c r="G1019" s="172">
        <v>200</v>
      </c>
      <c r="H1019" s="172">
        <v>200</v>
      </c>
      <c r="J1019" s="71">
        <f t="shared" si="187"/>
        <v>200</v>
      </c>
      <c r="K1019" s="71">
        <f t="shared" si="187"/>
        <v>200</v>
      </c>
      <c r="L1019" s="71" t="str">
        <f t="shared" si="188"/>
        <v/>
      </c>
      <c r="M1019" s="71" t="str">
        <f t="shared" si="189"/>
        <v/>
      </c>
      <c r="N1019" s="71">
        <f t="shared" si="190"/>
        <v>200</v>
      </c>
      <c r="O1019" s="71">
        <f t="shared" si="191"/>
        <v>200</v>
      </c>
      <c r="P1019" s="71" t="str">
        <f t="shared" si="192"/>
        <v/>
      </c>
      <c r="Q1019" s="71" t="str">
        <f t="shared" si="193"/>
        <v/>
      </c>
      <c r="R1019" s="71" t="str">
        <f t="shared" si="194"/>
        <v/>
      </c>
      <c r="S1019" s="71" t="str">
        <f t="shared" si="195"/>
        <v/>
      </c>
      <c r="T1019" s="71" t="str">
        <f t="shared" si="196"/>
        <v/>
      </c>
      <c r="U1019" s="71" t="str">
        <f t="shared" si="197"/>
        <v/>
      </c>
      <c r="V1019" s="41"/>
      <c r="W1019" s="41"/>
    </row>
    <row r="1020" spans="4:23" x14ac:dyDescent="0.25">
      <c r="D1020" s="18">
        <v>2003</v>
      </c>
      <c r="E1020" s="47">
        <f t="shared" si="186"/>
        <v>2</v>
      </c>
      <c r="F1020" s="136" t="s">
        <v>1020</v>
      </c>
      <c r="G1020" s="172">
        <v>200</v>
      </c>
      <c r="H1020" s="172">
        <v>200</v>
      </c>
      <c r="J1020" s="71">
        <f t="shared" si="187"/>
        <v>200</v>
      </c>
      <c r="K1020" s="71">
        <f t="shared" si="187"/>
        <v>200</v>
      </c>
      <c r="L1020" s="71" t="str">
        <f t="shared" si="188"/>
        <v/>
      </c>
      <c r="M1020" s="71" t="str">
        <f t="shared" si="189"/>
        <v/>
      </c>
      <c r="N1020" s="71">
        <f t="shared" si="190"/>
        <v>200</v>
      </c>
      <c r="O1020" s="71">
        <f t="shared" si="191"/>
        <v>200</v>
      </c>
      <c r="P1020" s="71" t="str">
        <f t="shared" si="192"/>
        <v/>
      </c>
      <c r="Q1020" s="71" t="str">
        <f t="shared" si="193"/>
        <v/>
      </c>
      <c r="R1020" s="71" t="str">
        <f t="shared" si="194"/>
        <v/>
      </c>
      <c r="S1020" s="71" t="str">
        <f t="shared" si="195"/>
        <v/>
      </c>
      <c r="T1020" s="71" t="str">
        <f t="shared" si="196"/>
        <v/>
      </c>
      <c r="U1020" s="71" t="str">
        <f t="shared" si="197"/>
        <v/>
      </c>
      <c r="V1020" s="41"/>
      <c r="W1020" s="41"/>
    </row>
    <row r="1021" spans="4:23" x14ac:dyDescent="0.25">
      <c r="D1021" s="18">
        <v>2003</v>
      </c>
      <c r="E1021" s="47">
        <f t="shared" si="186"/>
        <v>2</v>
      </c>
      <c r="F1021" s="136" t="s">
        <v>1021</v>
      </c>
      <c r="G1021" s="172">
        <v>200</v>
      </c>
      <c r="H1021" s="172">
        <v>200</v>
      </c>
      <c r="J1021" s="71">
        <f t="shared" si="187"/>
        <v>200</v>
      </c>
      <c r="K1021" s="71">
        <f t="shared" si="187"/>
        <v>200</v>
      </c>
      <c r="L1021" s="71" t="str">
        <f t="shared" si="188"/>
        <v/>
      </c>
      <c r="M1021" s="71" t="str">
        <f t="shared" si="189"/>
        <v/>
      </c>
      <c r="N1021" s="71">
        <f t="shared" si="190"/>
        <v>200</v>
      </c>
      <c r="O1021" s="71">
        <f t="shared" si="191"/>
        <v>200</v>
      </c>
      <c r="P1021" s="71" t="str">
        <f t="shared" si="192"/>
        <v/>
      </c>
      <c r="Q1021" s="71" t="str">
        <f t="shared" si="193"/>
        <v/>
      </c>
      <c r="R1021" s="71" t="str">
        <f t="shared" si="194"/>
        <v/>
      </c>
      <c r="S1021" s="71" t="str">
        <f t="shared" si="195"/>
        <v/>
      </c>
      <c r="T1021" s="71" t="str">
        <f t="shared" si="196"/>
        <v/>
      </c>
      <c r="U1021" s="71" t="str">
        <f t="shared" si="197"/>
        <v/>
      </c>
      <c r="V1021" s="41"/>
      <c r="W1021" s="41"/>
    </row>
    <row r="1022" spans="4:23" x14ac:dyDescent="0.25">
      <c r="D1022" s="18">
        <v>2003</v>
      </c>
      <c r="E1022" s="47">
        <f t="shared" si="186"/>
        <v>2</v>
      </c>
      <c r="F1022" s="136" t="s">
        <v>1022</v>
      </c>
      <c r="G1022" s="172">
        <v>200</v>
      </c>
      <c r="H1022" s="172">
        <v>200</v>
      </c>
      <c r="J1022" s="71">
        <f t="shared" si="187"/>
        <v>200</v>
      </c>
      <c r="K1022" s="71">
        <f t="shared" si="187"/>
        <v>200</v>
      </c>
      <c r="L1022" s="71" t="str">
        <f t="shared" si="188"/>
        <v/>
      </c>
      <c r="M1022" s="71" t="str">
        <f t="shared" si="189"/>
        <v/>
      </c>
      <c r="N1022" s="71">
        <f t="shared" si="190"/>
        <v>200</v>
      </c>
      <c r="O1022" s="71">
        <f t="shared" si="191"/>
        <v>200</v>
      </c>
      <c r="P1022" s="71" t="str">
        <f t="shared" si="192"/>
        <v/>
      </c>
      <c r="Q1022" s="71" t="str">
        <f t="shared" si="193"/>
        <v/>
      </c>
      <c r="R1022" s="71" t="str">
        <f t="shared" si="194"/>
        <v/>
      </c>
      <c r="S1022" s="71" t="str">
        <f t="shared" si="195"/>
        <v/>
      </c>
      <c r="T1022" s="71" t="str">
        <f t="shared" si="196"/>
        <v/>
      </c>
      <c r="U1022" s="71" t="str">
        <f t="shared" si="197"/>
        <v/>
      </c>
      <c r="V1022" s="41"/>
      <c r="W1022" s="41"/>
    </row>
  </sheetData>
  <mergeCells count="17">
    <mergeCell ref="J5:P5"/>
    <mergeCell ref="I1:I3"/>
    <mergeCell ref="J1:P1"/>
    <mergeCell ref="J2:P2"/>
    <mergeCell ref="J3:P3"/>
    <mergeCell ref="J4:P4"/>
    <mergeCell ref="R37:S37"/>
    <mergeCell ref="T37:U37"/>
    <mergeCell ref="I6:P6"/>
    <mergeCell ref="J7:P7"/>
    <mergeCell ref="J8:P8"/>
    <mergeCell ref="J9:P9"/>
    <mergeCell ref="J10:P10"/>
    <mergeCell ref="J37:K37"/>
    <mergeCell ref="L37:M37"/>
    <mergeCell ref="N37:O37"/>
    <mergeCell ref="P37:Q37"/>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22"/>
  <sheetViews>
    <sheetView topLeftCell="F7" workbookViewId="0">
      <selection activeCell="M29" sqref="M29"/>
    </sheetView>
  </sheetViews>
  <sheetFormatPr defaultColWidth="9.140625" defaultRowHeight="15" x14ac:dyDescent="0.25"/>
  <cols>
    <col min="1" max="1" width="25" style="84" bestFit="1" customWidth="1"/>
    <col min="2" max="2" width="48" style="84" bestFit="1" customWidth="1"/>
    <col min="3" max="3" width="9.28515625" style="84" customWidth="1"/>
    <col min="4" max="4" width="12.140625" style="84" bestFit="1" customWidth="1"/>
    <col min="5" max="5" width="18.7109375" style="84" customWidth="1"/>
    <col min="6" max="6" width="19.28515625" style="84" bestFit="1" customWidth="1"/>
    <col min="7" max="7" width="24.42578125" style="84" bestFit="1" customWidth="1"/>
    <col min="8" max="8" width="24.42578125" style="84" customWidth="1"/>
    <col min="9" max="9" width="17.28515625" style="84" bestFit="1" customWidth="1"/>
    <col min="10" max="21" width="12.7109375" style="84" customWidth="1"/>
    <col min="22" max="16384" width="9.140625" style="84"/>
  </cols>
  <sheetData>
    <row r="1" spans="7:17" ht="15" customHeight="1" x14ac:dyDescent="0.25">
      <c r="I1" s="189" t="s">
        <v>1039</v>
      </c>
      <c r="J1" s="177" t="s">
        <v>1157</v>
      </c>
      <c r="K1" s="177"/>
      <c r="L1" s="177"/>
      <c r="M1" s="177"/>
      <c r="N1" s="177"/>
      <c r="O1" s="177"/>
      <c r="P1" s="177"/>
      <c r="Q1" s="118"/>
    </row>
    <row r="2" spans="7:17" ht="15" customHeight="1" x14ac:dyDescent="0.25">
      <c r="I2" s="189"/>
      <c r="J2" s="177" t="s">
        <v>1143</v>
      </c>
      <c r="K2" s="177"/>
      <c r="L2" s="177"/>
      <c r="M2" s="177"/>
      <c r="N2" s="177"/>
      <c r="O2" s="177"/>
      <c r="P2" s="177"/>
      <c r="Q2" s="118"/>
    </row>
    <row r="3" spans="7:17" ht="15" customHeight="1" x14ac:dyDescent="0.25">
      <c r="I3" s="189"/>
      <c r="J3" s="177" t="s">
        <v>1142</v>
      </c>
      <c r="K3" s="177"/>
      <c r="L3" s="177"/>
      <c r="M3" s="177"/>
      <c r="N3" s="177"/>
      <c r="O3" s="177"/>
      <c r="P3" s="177"/>
      <c r="Q3" s="118"/>
    </row>
    <row r="4" spans="7:17" ht="33.75" customHeight="1" x14ac:dyDescent="0.25">
      <c r="I4" s="122" t="s">
        <v>1192</v>
      </c>
      <c r="J4" s="178" t="s">
        <v>1108</v>
      </c>
      <c r="K4" s="178"/>
      <c r="L4" s="178"/>
      <c r="M4" s="178"/>
      <c r="N4" s="178"/>
      <c r="O4" s="178"/>
      <c r="P4" s="178"/>
      <c r="Q4" s="119"/>
    </row>
    <row r="5" spans="7:17" x14ac:dyDescent="0.25">
      <c r="I5" s="122" t="s">
        <v>1193</v>
      </c>
      <c r="J5" s="179"/>
      <c r="K5" s="179"/>
      <c r="L5" s="179"/>
      <c r="M5" s="179"/>
      <c r="N5" s="179"/>
      <c r="O5" s="179"/>
      <c r="P5" s="179"/>
      <c r="Q5" s="120"/>
    </row>
    <row r="6" spans="7:17" ht="15.75" thickBot="1" x14ac:dyDescent="0.3">
      <c r="I6" s="184" t="s">
        <v>1194</v>
      </c>
      <c r="J6" s="185"/>
      <c r="K6" s="185"/>
      <c r="L6" s="185"/>
      <c r="M6" s="185"/>
      <c r="N6" s="185"/>
      <c r="O6" s="185"/>
      <c r="P6" s="185"/>
      <c r="Q6" s="22"/>
    </row>
    <row r="7" spans="7:17" x14ac:dyDescent="0.25">
      <c r="I7" s="109" t="s">
        <v>14</v>
      </c>
      <c r="J7" s="187" t="s">
        <v>1032</v>
      </c>
      <c r="K7" s="187"/>
      <c r="L7" s="187"/>
      <c r="M7" s="187"/>
      <c r="N7" s="187"/>
      <c r="O7" s="187"/>
      <c r="P7" s="187"/>
      <c r="Q7" s="121"/>
    </row>
    <row r="8" spans="7:17" x14ac:dyDescent="0.25">
      <c r="I8" s="123" t="s">
        <v>2</v>
      </c>
      <c r="J8" s="180" t="s">
        <v>1227</v>
      </c>
      <c r="K8" s="180"/>
      <c r="L8" s="180"/>
      <c r="M8" s="180"/>
      <c r="N8" s="180"/>
      <c r="O8" s="180"/>
      <c r="P8" s="180"/>
      <c r="Q8" s="121"/>
    </row>
    <row r="9" spans="7:17" x14ac:dyDescent="0.25">
      <c r="I9" s="109" t="s">
        <v>16</v>
      </c>
      <c r="J9" s="180">
        <v>26</v>
      </c>
      <c r="K9" s="180"/>
      <c r="L9" s="180"/>
      <c r="M9" s="180"/>
      <c r="N9" s="180"/>
      <c r="O9" s="180"/>
      <c r="P9" s="180"/>
      <c r="Q9" s="121"/>
    </row>
    <row r="10" spans="7:17" x14ac:dyDescent="0.25">
      <c r="I10" s="110" t="s">
        <v>15</v>
      </c>
      <c r="J10" s="182" t="s">
        <v>1230</v>
      </c>
      <c r="K10" s="182"/>
      <c r="L10" s="182"/>
      <c r="M10" s="182"/>
      <c r="N10" s="182"/>
      <c r="O10" s="182"/>
      <c r="P10" s="182"/>
      <c r="Q10" s="121"/>
    </row>
    <row r="11" spans="7:17" x14ac:dyDescent="0.25">
      <c r="I11" s="113"/>
      <c r="J11" s="121"/>
      <c r="K11" s="121"/>
      <c r="L11" s="121"/>
      <c r="M11" s="121"/>
      <c r="N11" s="121"/>
      <c r="O11" s="121"/>
      <c r="P11" s="121"/>
      <c r="Q11" s="121"/>
    </row>
    <row r="16" spans="7:17" x14ac:dyDescent="0.25">
      <c r="G16" s="84" t="s">
        <v>1235</v>
      </c>
    </row>
    <row r="17" spans="1:21" x14ac:dyDescent="0.25">
      <c r="G17" s="84" t="s">
        <v>1254</v>
      </c>
      <c r="I17" s="84">
        <v>200</v>
      </c>
    </row>
    <row r="18" spans="1:21" x14ac:dyDescent="0.25">
      <c r="G18" s="84" t="s">
        <v>1255</v>
      </c>
      <c r="J18" s="84" t="s">
        <v>1257</v>
      </c>
      <c r="K18" s="84" t="s">
        <v>1258</v>
      </c>
      <c r="L18" s="84" t="s">
        <v>1259</v>
      </c>
      <c r="M18" s="84" t="s">
        <v>1260</v>
      </c>
    </row>
    <row r="19" spans="1:21" x14ac:dyDescent="0.25">
      <c r="G19" s="84" t="s">
        <v>1256</v>
      </c>
      <c r="J19" s="128" t="str">
        <f>G36</f>
        <v>DCRBL</v>
      </c>
      <c r="K19" s="128" t="str">
        <f>H36</f>
        <v>ROConLTO</v>
      </c>
    </row>
    <row r="20" spans="1:21" x14ac:dyDescent="0.25">
      <c r="I20" s="84" t="s">
        <v>1240</v>
      </c>
      <c r="J20" s="84">
        <f>IF($I$17=100, J32, IF($I$17=200,J33,IF($I$17=300,J34,"")))</f>
        <v>4</v>
      </c>
      <c r="K20" s="84">
        <f>IF($I$17=100, K32, IF($I$17=200,K33,IF($I$17=300,K34,"")))</f>
        <v>2</v>
      </c>
      <c r="L20" s="84">
        <f>K20-J20</f>
        <v>-2</v>
      </c>
      <c r="M20" s="84">
        <f>IF(AND(J20=0,K20&gt;0),K20,(L20/J20)*100)</f>
        <v>-50</v>
      </c>
    </row>
    <row r="21" spans="1:21" x14ac:dyDescent="0.25">
      <c r="I21" s="84" t="s">
        <v>1241</v>
      </c>
      <c r="J21" s="84">
        <f>IF($I$17=100, L32, IF($I$17=200,L33,IF($I$17=300,L34,"")))</f>
        <v>4</v>
      </c>
      <c r="K21" s="84">
        <f>IF($I$17=100, M32, IF($I$17=200,M33,IF($I$17=300,M34,"")))</f>
        <v>2</v>
      </c>
      <c r="L21" s="84">
        <f t="shared" ref="L21:L25" si="0">K21-J21</f>
        <v>-2</v>
      </c>
      <c r="M21" s="84">
        <f t="shared" ref="M21:M25" si="1">IF(AND(J21=0,K21&gt;0),K21,(L21/J21)*100)</f>
        <v>-50</v>
      </c>
    </row>
    <row r="22" spans="1:21" x14ac:dyDescent="0.25">
      <c r="I22" s="84" t="s">
        <v>1242</v>
      </c>
      <c r="J22" s="84">
        <f>IF($I$17=100, N32, IF($I$17=200,N33,IF($I$17=300,N34,"")))</f>
        <v>0</v>
      </c>
      <c r="K22" s="84">
        <f>IF($I$17=100, O32, IF($I$17=200,O33,IF($I$17=300,O34,"")))</f>
        <v>0</v>
      </c>
      <c r="L22" s="84">
        <f t="shared" si="0"/>
        <v>0</v>
      </c>
      <c r="M22" s="84" t="e">
        <f t="shared" si="1"/>
        <v>#DIV/0!</v>
      </c>
    </row>
    <row r="23" spans="1:21" x14ac:dyDescent="0.25">
      <c r="H23" s="22"/>
      <c r="I23" s="22" t="s">
        <v>1243</v>
      </c>
      <c r="J23" s="22">
        <f>IF($I$17=100, P32, IF($I$17=200,P33,IF($I$17=300,P34,"")))</f>
        <v>0</v>
      </c>
      <c r="K23" s="22">
        <f>IF($I$17=100, Q32, IF($I$17=200,Q33,IF($I$17=300,Q34,"")))</f>
        <v>0</v>
      </c>
      <c r="L23" s="84">
        <f t="shared" si="0"/>
        <v>0</v>
      </c>
      <c r="M23" s="84" t="e">
        <f t="shared" si="1"/>
        <v>#DIV/0!</v>
      </c>
      <c r="N23" s="22"/>
      <c r="O23" s="22"/>
      <c r="P23" s="22"/>
      <c r="Q23" s="22"/>
      <c r="R23" s="22"/>
      <c r="S23" s="22"/>
    </row>
    <row r="24" spans="1:21" x14ac:dyDescent="0.25">
      <c r="A24" s="1"/>
      <c r="D24" s="43"/>
      <c r="E24" s="43"/>
      <c r="F24" s="43" t="s">
        <v>1058</v>
      </c>
      <c r="G24" s="43" t="s">
        <v>1059</v>
      </c>
      <c r="H24" s="43"/>
      <c r="I24" s="43" t="s">
        <v>1244</v>
      </c>
      <c r="J24" s="43">
        <f>IF($I$17=100, R32, IF($I$17=200,R33,IF($I$17=300,R34,"")))</f>
        <v>0</v>
      </c>
      <c r="K24" s="43">
        <f>IF($I$17=100, S32, IF($I$17=200,S33,IF($I$17=300,S34,"")))</f>
        <v>0</v>
      </c>
      <c r="L24" s="84">
        <f t="shared" si="0"/>
        <v>0</v>
      </c>
      <c r="M24" s="84" t="e">
        <f t="shared" si="1"/>
        <v>#DIV/0!</v>
      </c>
      <c r="N24" s="43"/>
      <c r="O24" s="43"/>
      <c r="P24" s="22"/>
      <c r="Q24" s="22"/>
      <c r="R24" s="22"/>
      <c r="S24" s="22"/>
    </row>
    <row r="25" spans="1:21" x14ac:dyDescent="0.25">
      <c r="A25" s="1"/>
      <c r="B25" s="120"/>
      <c r="C25" s="2"/>
      <c r="D25" s="43"/>
      <c r="E25" s="43"/>
      <c r="F25" s="43" t="s">
        <v>1060</v>
      </c>
      <c r="G25" s="43" t="s">
        <v>1061</v>
      </c>
      <c r="H25" s="43"/>
      <c r="I25" s="43" t="s">
        <v>1245</v>
      </c>
      <c r="J25" s="43">
        <f>IF($I$17=100, T32, IF($I$17=200,T33,IF($I$17=300,T34,"")))</f>
        <v>0</v>
      </c>
      <c r="K25" s="43">
        <f>IF($I$17=100, U32, IF($I$17=200,U33,IF($I$17=300,U34,"")))</f>
        <v>0</v>
      </c>
      <c r="L25" s="84">
        <f t="shared" si="0"/>
        <v>0</v>
      </c>
      <c r="M25" s="84" t="e">
        <f t="shared" si="1"/>
        <v>#DIV/0!</v>
      </c>
      <c r="N25" s="43"/>
      <c r="O25" s="43"/>
      <c r="P25" s="22"/>
      <c r="Q25" s="22"/>
      <c r="R25" s="22"/>
      <c r="S25" s="22"/>
    </row>
    <row r="26" spans="1:21" x14ac:dyDescent="0.25">
      <c r="A26" s="1"/>
      <c r="D26" s="43"/>
      <c r="E26" s="43"/>
      <c r="F26" s="43"/>
      <c r="G26" s="43"/>
      <c r="H26" s="43"/>
      <c r="I26" s="22"/>
      <c r="J26" s="43"/>
      <c r="K26" s="43"/>
      <c r="L26" s="43"/>
      <c r="M26" s="43"/>
      <c r="N26" s="43"/>
      <c r="O26" s="43"/>
      <c r="P26" s="43"/>
      <c r="Q26" s="43"/>
      <c r="R26" s="43"/>
      <c r="S26" s="43"/>
    </row>
    <row r="27" spans="1:21" x14ac:dyDescent="0.25">
      <c r="A27" s="1"/>
      <c r="D27" s="43" t="s">
        <v>1046</v>
      </c>
      <c r="E27" s="43" t="s">
        <v>1052</v>
      </c>
      <c r="F27" s="43"/>
      <c r="G27" s="43"/>
      <c r="H27" s="43"/>
      <c r="I27" s="43"/>
      <c r="J27" s="59"/>
      <c r="K27" s="57"/>
      <c r="L27" s="57"/>
      <c r="M27" s="57"/>
      <c r="N27" s="43"/>
      <c r="O27" s="43"/>
      <c r="P27" s="57"/>
      <c r="Q27" s="57"/>
      <c r="R27" s="57"/>
      <c r="S27" s="57"/>
    </row>
    <row r="28" spans="1:21" x14ac:dyDescent="0.25">
      <c r="A28" s="1"/>
      <c r="D28" s="43" t="s">
        <v>1047</v>
      </c>
      <c r="E28" s="43" t="s">
        <v>1053</v>
      </c>
      <c r="F28" s="43">
        <v>1</v>
      </c>
      <c r="G28" s="43"/>
      <c r="H28" s="43"/>
      <c r="I28" s="43"/>
      <c r="J28" s="59"/>
      <c r="K28" s="57"/>
      <c r="L28" s="57"/>
      <c r="M28" s="57"/>
      <c r="N28" s="43"/>
      <c r="O28" s="43"/>
      <c r="P28" s="57"/>
      <c r="Q28" s="57"/>
      <c r="R28" s="57"/>
      <c r="S28" s="57"/>
    </row>
    <row r="29" spans="1:21" x14ac:dyDescent="0.25">
      <c r="A29" s="1"/>
      <c r="D29" s="43" t="s">
        <v>1048</v>
      </c>
      <c r="E29" s="43" t="s">
        <v>1054</v>
      </c>
      <c r="F29" s="43">
        <v>2</v>
      </c>
      <c r="G29" s="43"/>
      <c r="H29" s="43"/>
      <c r="I29" s="43"/>
      <c r="J29" s="59"/>
      <c r="K29" s="57"/>
      <c r="L29" s="57"/>
      <c r="M29" s="57"/>
      <c r="N29" s="43"/>
      <c r="O29" s="43"/>
      <c r="P29" s="57"/>
      <c r="Q29" s="57"/>
      <c r="R29" s="57"/>
      <c r="S29" s="57"/>
    </row>
    <row r="30" spans="1:21" x14ac:dyDescent="0.25">
      <c r="A30" s="1"/>
      <c r="D30" s="43" t="s">
        <v>1049</v>
      </c>
      <c r="E30" s="43" t="s">
        <v>1055</v>
      </c>
      <c r="F30" s="43">
        <v>3</v>
      </c>
      <c r="G30" s="43"/>
      <c r="H30" s="43"/>
      <c r="I30" s="43"/>
      <c r="J30" s="43"/>
      <c r="K30" s="43"/>
      <c r="L30" s="43"/>
      <c r="M30" s="43"/>
      <c r="N30" s="43"/>
      <c r="O30" s="43"/>
      <c r="P30" s="22"/>
      <c r="Q30" s="22"/>
      <c r="R30" s="22"/>
      <c r="S30" s="22"/>
    </row>
    <row r="31" spans="1:21" x14ac:dyDescent="0.25">
      <c r="D31" s="49" t="s">
        <v>1050</v>
      </c>
      <c r="E31" s="49" t="s">
        <v>1056</v>
      </c>
      <c r="F31" s="49">
        <v>4</v>
      </c>
      <c r="G31" s="49"/>
      <c r="H31" s="49"/>
      <c r="I31" s="49" t="s">
        <v>1235</v>
      </c>
      <c r="J31" s="49">
        <f>SUM(J32:J34)</f>
        <v>984</v>
      </c>
      <c r="K31" s="49">
        <f>SUM(K32:K34)</f>
        <v>984</v>
      </c>
      <c r="L31" s="49">
        <f t="shared" ref="L31:U31" si="2">SUM(L32:L34)</f>
        <v>312</v>
      </c>
      <c r="M31" s="49">
        <f t="shared" si="2"/>
        <v>312</v>
      </c>
      <c r="N31" s="49">
        <f t="shared" si="2"/>
        <v>144</v>
      </c>
      <c r="O31" s="49">
        <f t="shared" si="2"/>
        <v>144</v>
      </c>
      <c r="P31" s="49">
        <f t="shared" si="2"/>
        <v>168</v>
      </c>
      <c r="Q31" s="49">
        <f t="shared" si="2"/>
        <v>168</v>
      </c>
      <c r="R31" s="49">
        <f t="shared" si="2"/>
        <v>216</v>
      </c>
      <c r="S31" s="49">
        <f t="shared" si="2"/>
        <v>216</v>
      </c>
      <c r="T31" s="49">
        <f t="shared" si="2"/>
        <v>144</v>
      </c>
      <c r="U31" s="49">
        <f t="shared" si="2"/>
        <v>144</v>
      </c>
    </row>
    <row r="32" spans="1:21" x14ac:dyDescent="0.25">
      <c r="A32" s="1"/>
      <c r="D32" s="49" t="s">
        <v>1051</v>
      </c>
      <c r="E32" s="49" t="s">
        <v>1057</v>
      </c>
      <c r="F32" s="49">
        <v>5</v>
      </c>
      <c r="G32" s="13"/>
      <c r="H32" s="13"/>
      <c r="I32" s="46">
        <v>100</v>
      </c>
      <c r="J32" s="13">
        <f>COUNTIF(J$39:J$1022,$I$32)</f>
        <v>980</v>
      </c>
      <c r="K32" s="13">
        <f>COUNTIF(K$39:K$1022,$I$32)</f>
        <v>982</v>
      </c>
      <c r="L32" s="13">
        <f t="shared" ref="L32:U32" si="3">COUNTIF(L$39:L$1022,$I$32)</f>
        <v>308</v>
      </c>
      <c r="M32" s="13">
        <f t="shared" si="3"/>
        <v>310</v>
      </c>
      <c r="N32" s="13">
        <f t="shared" si="3"/>
        <v>144</v>
      </c>
      <c r="O32" s="13">
        <f t="shared" si="3"/>
        <v>144</v>
      </c>
      <c r="P32" s="13">
        <f t="shared" si="3"/>
        <v>168</v>
      </c>
      <c r="Q32" s="13">
        <f t="shared" si="3"/>
        <v>168</v>
      </c>
      <c r="R32" s="13">
        <f t="shared" si="3"/>
        <v>216</v>
      </c>
      <c r="S32" s="13">
        <f t="shared" si="3"/>
        <v>216</v>
      </c>
      <c r="T32" s="13">
        <f t="shared" si="3"/>
        <v>144</v>
      </c>
      <c r="U32" s="13">
        <f t="shared" si="3"/>
        <v>144</v>
      </c>
    </row>
    <row r="33" spans="1:23" x14ac:dyDescent="0.25">
      <c r="A33" s="1"/>
      <c r="D33" s="49"/>
      <c r="E33" s="49"/>
      <c r="F33" s="13"/>
      <c r="G33" s="13"/>
      <c r="H33" s="13"/>
      <c r="I33" s="46">
        <v>200</v>
      </c>
      <c r="J33" s="13">
        <f>COUNTIF(J$39:J$1022,$I$33)</f>
        <v>4</v>
      </c>
      <c r="K33" s="13">
        <f>COUNTIF(K$39:K$1022,$I$33)</f>
        <v>2</v>
      </c>
      <c r="L33" s="13">
        <f t="shared" ref="L33:U33" si="4">COUNTIF(L$39:L$1022,$I$33)</f>
        <v>4</v>
      </c>
      <c r="M33" s="13">
        <f t="shared" si="4"/>
        <v>2</v>
      </c>
      <c r="N33" s="13">
        <f t="shared" si="4"/>
        <v>0</v>
      </c>
      <c r="O33" s="13">
        <f t="shared" si="4"/>
        <v>0</v>
      </c>
      <c r="P33" s="13">
        <f t="shared" si="4"/>
        <v>0</v>
      </c>
      <c r="Q33" s="13">
        <f t="shared" si="4"/>
        <v>0</v>
      </c>
      <c r="R33" s="13">
        <f t="shared" si="4"/>
        <v>0</v>
      </c>
      <c r="S33" s="13">
        <f t="shared" si="4"/>
        <v>0</v>
      </c>
      <c r="T33" s="13">
        <f t="shared" si="4"/>
        <v>0</v>
      </c>
      <c r="U33" s="13">
        <f t="shared" si="4"/>
        <v>0</v>
      </c>
    </row>
    <row r="34" spans="1:23" x14ac:dyDescent="0.25">
      <c r="A34" s="1"/>
      <c r="D34" s="13"/>
      <c r="E34" s="13"/>
      <c r="F34" s="13"/>
      <c r="G34" s="13" t="s">
        <v>1230</v>
      </c>
      <c r="H34" s="13" t="s">
        <v>1230</v>
      </c>
      <c r="I34" s="46">
        <v>300</v>
      </c>
      <c r="J34" s="13">
        <f>COUNTIF(J$39:J$1022,$I$34)</f>
        <v>0</v>
      </c>
      <c r="K34" s="13">
        <f>COUNTIF(K$39:K$1022,$I$34)</f>
        <v>0</v>
      </c>
      <c r="L34" s="13">
        <f t="shared" ref="L34:U34" si="5">COUNTIF(L$39:L$1022,$I$34)</f>
        <v>0</v>
      </c>
      <c r="M34" s="13">
        <f t="shared" si="5"/>
        <v>0</v>
      </c>
      <c r="N34" s="13">
        <f t="shared" si="5"/>
        <v>0</v>
      </c>
      <c r="O34" s="13">
        <f t="shared" si="5"/>
        <v>0</v>
      </c>
      <c r="P34" s="13">
        <f t="shared" si="5"/>
        <v>0</v>
      </c>
      <c r="Q34" s="13">
        <f t="shared" si="5"/>
        <v>0</v>
      </c>
      <c r="R34" s="13">
        <f t="shared" si="5"/>
        <v>0</v>
      </c>
      <c r="S34" s="13">
        <f t="shared" si="5"/>
        <v>0</v>
      </c>
      <c r="T34" s="13">
        <f t="shared" si="5"/>
        <v>0</v>
      </c>
      <c r="U34" s="13">
        <f t="shared" si="5"/>
        <v>0</v>
      </c>
      <c r="V34" s="13"/>
      <c r="W34" s="13"/>
    </row>
    <row r="35" spans="1:23" x14ac:dyDescent="0.25">
      <c r="A35" s="1"/>
      <c r="D35" s="13"/>
      <c r="E35" s="13"/>
      <c r="F35" s="13"/>
      <c r="G35" s="13" t="s">
        <v>1233</v>
      </c>
      <c r="H35" s="13" t="s">
        <v>1234</v>
      </c>
      <c r="I35" s="13"/>
      <c r="J35" s="13"/>
      <c r="K35" s="13"/>
      <c r="L35" s="13"/>
      <c r="M35" s="13"/>
      <c r="N35" s="43"/>
      <c r="O35" s="43"/>
      <c r="P35" s="13"/>
      <c r="Q35" s="13"/>
    </row>
    <row r="36" spans="1:23" x14ac:dyDescent="0.25">
      <c r="A36" s="1"/>
      <c r="D36" s="13"/>
      <c r="E36" s="13"/>
      <c r="F36" s="13"/>
      <c r="G36" s="13" t="s">
        <v>1231</v>
      </c>
      <c r="H36" s="13" t="s">
        <v>1232</v>
      </c>
      <c r="I36" s="13"/>
      <c r="J36" s="13"/>
      <c r="K36" s="13"/>
      <c r="L36" s="46">
        <v>1</v>
      </c>
      <c r="M36" s="46">
        <v>1</v>
      </c>
      <c r="N36" s="43">
        <v>2</v>
      </c>
      <c r="O36" s="43">
        <v>2</v>
      </c>
      <c r="P36" s="84">
        <v>3</v>
      </c>
      <c r="Q36" s="84">
        <v>3</v>
      </c>
      <c r="R36" s="84">
        <v>4</v>
      </c>
      <c r="S36" s="84">
        <v>4</v>
      </c>
      <c r="T36" s="84">
        <v>5</v>
      </c>
      <c r="U36" s="84">
        <v>5</v>
      </c>
    </row>
    <row r="37" spans="1:23" x14ac:dyDescent="0.25">
      <c r="A37" s="1"/>
      <c r="D37" s="13"/>
      <c r="E37" s="13"/>
      <c r="F37" s="13"/>
      <c r="G37" s="13"/>
      <c r="H37" s="13"/>
      <c r="I37" s="13"/>
      <c r="J37" s="196" t="s">
        <v>1240</v>
      </c>
      <c r="K37" s="196"/>
      <c r="L37" s="196" t="s">
        <v>1241</v>
      </c>
      <c r="M37" s="196"/>
      <c r="N37" s="196" t="s">
        <v>1242</v>
      </c>
      <c r="O37" s="196"/>
      <c r="P37" s="196" t="s">
        <v>1243</v>
      </c>
      <c r="Q37" s="196"/>
      <c r="R37" s="196" t="s">
        <v>1244</v>
      </c>
      <c r="S37" s="196"/>
      <c r="T37" s="196" t="s">
        <v>1245</v>
      </c>
      <c r="U37" s="196"/>
    </row>
    <row r="38" spans="1:23" x14ac:dyDescent="0.25">
      <c r="A38" s="54" t="s">
        <v>1040</v>
      </c>
      <c r="B38" s="54" t="s">
        <v>1041</v>
      </c>
      <c r="D38" s="2" t="s">
        <v>1037</v>
      </c>
      <c r="E38" s="47" t="s">
        <v>1038</v>
      </c>
      <c r="F38" s="41" t="s">
        <v>38</v>
      </c>
      <c r="G38" s="41" t="s">
        <v>1228</v>
      </c>
      <c r="H38" s="41" t="s">
        <v>1229</v>
      </c>
      <c r="I38" s="41"/>
      <c r="J38" s="41" t="s">
        <v>1236</v>
      </c>
      <c r="K38" s="41" t="s">
        <v>1237</v>
      </c>
      <c r="L38" s="41" t="s">
        <v>1238</v>
      </c>
      <c r="M38" s="41" t="s">
        <v>1239</v>
      </c>
      <c r="N38" s="41" t="s">
        <v>1246</v>
      </c>
      <c r="O38" s="41" t="s">
        <v>1247</v>
      </c>
      <c r="P38" s="41" t="s">
        <v>1248</v>
      </c>
      <c r="Q38" s="41" t="s">
        <v>1249</v>
      </c>
      <c r="R38" s="41" t="s">
        <v>1250</v>
      </c>
      <c r="S38" s="41" t="s">
        <v>1251</v>
      </c>
      <c r="T38" s="41" t="s">
        <v>1252</v>
      </c>
      <c r="U38" s="41" t="s">
        <v>1253</v>
      </c>
      <c r="V38" s="41"/>
      <c r="W38" s="41"/>
    </row>
    <row r="39" spans="1:23" x14ac:dyDescent="0.25">
      <c r="A39" s="54">
        <v>1921</v>
      </c>
      <c r="B39" s="55">
        <v>2</v>
      </c>
      <c r="D39" s="18">
        <v>1922</v>
      </c>
      <c r="E39" s="47">
        <f>INDEX($B$39:$B$121,MATCH($D39,$A$39:$A$121,0),1)</f>
        <v>2</v>
      </c>
      <c r="F39" s="41" t="s">
        <v>39</v>
      </c>
      <c r="G39" s="41">
        <v>100</v>
      </c>
      <c r="H39" s="41">
        <v>100</v>
      </c>
      <c r="I39" s="41"/>
      <c r="J39" s="71">
        <f>G39</f>
        <v>100</v>
      </c>
      <c r="K39" s="71">
        <f>H39</f>
        <v>100</v>
      </c>
      <c r="L39" s="71" t="str">
        <f>IF($E39=L$36,$G39,"")</f>
        <v/>
      </c>
      <c r="M39" s="71" t="str">
        <f>IF($E39=M$36,$H39,"")</f>
        <v/>
      </c>
      <c r="N39" s="71">
        <f>IF($E39=N$36,$G39,"")</f>
        <v>100</v>
      </c>
      <c r="O39" s="71">
        <f>IF($E39=O$36,$H39,"")</f>
        <v>100</v>
      </c>
      <c r="P39" s="71" t="str">
        <f>IF($E39=P$36,$G39,"")</f>
        <v/>
      </c>
      <c r="Q39" s="71" t="str">
        <f>IF($E39=Q$36,$H39,"")</f>
        <v/>
      </c>
      <c r="R39" s="71" t="str">
        <f>IF($E39=R$36,$G39,"")</f>
        <v/>
      </c>
      <c r="S39" s="71" t="str">
        <f>IF($E39=S$36,$H39,"")</f>
        <v/>
      </c>
      <c r="T39" s="71" t="str">
        <f>IF($E39=T$36,$G39,"")</f>
        <v/>
      </c>
      <c r="U39" s="71" t="str">
        <f>IF($E39=U$36,$H39,"")</f>
        <v/>
      </c>
      <c r="V39" s="41"/>
      <c r="W39" s="41"/>
    </row>
    <row r="40" spans="1:23" x14ac:dyDescent="0.25">
      <c r="A40" s="54">
        <v>1922</v>
      </c>
      <c r="B40" s="55">
        <v>2</v>
      </c>
      <c r="D40" s="18">
        <v>1922</v>
      </c>
      <c r="E40" s="47">
        <f t="shared" ref="E40:E103" si="6">INDEX($B$39:$B$121,MATCH($D40,$A$39:$A$121,0),1)</f>
        <v>2</v>
      </c>
      <c r="F40" s="41" t="s">
        <v>40</v>
      </c>
      <c r="G40" s="41">
        <v>100</v>
      </c>
      <c r="H40" s="41">
        <v>100</v>
      </c>
      <c r="I40" s="41"/>
      <c r="J40" s="71">
        <f t="shared" ref="J40:J103" si="7">G40</f>
        <v>100</v>
      </c>
      <c r="K40" s="71">
        <f t="shared" ref="K40:K103" si="8">H40</f>
        <v>100</v>
      </c>
      <c r="L40" s="71" t="str">
        <f t="shared" ref="L40:L103" si="9">IF($E40=L$36,$G40,"")</f>
        <v/>
      </c>
      <c r="M40" s="71" t="str">
        <f t="shared" ref="M40:M103" si="10">IF($E40=M$36,$H40,"")</f>
        <v/>
      </c>
      <c r="N40" s="71">
        <f t="shared" ref="N40:N103" si="11">IF($E40=N$36,$G40,"")</f>
        <v>100</v>
      </c>
      <c r="O40" s="71">
        <f t="shared" ref="O40:O103" si="12">IF($E40=O$36,$H40,"")</f>
        <v>100</v>
      </c>
      <c r="P40" s="71" t="str">
        <f t="shared" ref="P40:P103" si="13">IF($E40=P$36,$G40,"")</f>
        <v/>
      </c>
      <c r="Q40" s="71" t="str">
        <f t="shared" ref="Q40:Q103" si="14">IF($E40=Q$36,$H40,"")</f>
        <v/>
      </c>
      <c r="R40" s="71" t="str">
        <f t="shared" ref="R40:R103" si="15">IF($E40=R$36,$G40,"")</f>
        <v/>
      </c>
      <c r="S40" s="71" t="str">
        <f t="shared" ref="S40:S103" si="16">IF($E40=S$36,$H40,"")</f>
        <v/>
      </c>
      <c r="T40" s="71" t="str">
        <f t="shared" ref="T40:T103" si="17">IF($E40=T$36,$G40,"")</f>
        <v/>
      </c>
      <c r="U40" s="71" t="str">
        <f t="shared" ref="U40:U103" si="18">IF($E40=U$36,$H40,"")</f>
        <v/>
      </c>
      <c r="V40" s="41"/>
      <c r="W40" s="41"/>
    </row>
    <row r="41" spans="1:23" x14ac:dyDescent="0.25">
      <c r="A41" s="54">
        <v>1923</v>
      </c>
      <c r="B41" s="55">
        <v>3</v>
      </c>
      <c r="D41" s="18">
        <v>1922</v>
      </c>
      <c r="E41" s="47">
        <f t="shared" si="6"/>
        <v>2</v>
      </c>
      <c r="F41" s="41" t="s">
        <v>41</v>
      </c>
      <c r="G41" s="41">
        <v>100</v>
      </c>
      <c r="H41" s="41">
        <v>100</v>
      </c>
      <c r="I41" s="41"/>
      <c r="J41" s="71">
        <f t="shared" si="7"/>
        <v>100</v>
      </c>
      <c r="K41" s="71">
        <f t="shared" si="8"/>
        <v>100</v>
      </c>
      <c r="L41" s="71" t="str">
        <f t="shared" si="9"/>
        <v/>
      </c>
      <c r="M41" s="71" t="str">
        <f t="shared" si="10"/>
        <v/>
      </c>
      <c r="N41" s="71">
        <f t="shared" si="11"/>
        <v>100</v>
      </c>
      <c r="O41" s="71">
        <f t="shared" si="12"/>
        <v>100</v>
      </c>
      <c r="P41" s="71" t="str">
        <f t="shared" si="13"/>
        <v/>
      </c>
      <c r="Q41" s="71" t="str">
        <f t="shared" si="14"/>
        <v/>
      </c>
      <c r="R41" s="71" t="str">
        <f t="shared" si="15"/>
        <v/>
      </c>
      <c r="S41" s="71" t="str">
        <f t="shared" si="16"/>
        <v/>
      </c>
      <c r="T41" s="71" t="str">
        <f t="shared" si="17"/>
        <v/>
      </c>
      <c r="U41" s="71" t="str">
        <f t="shared" si="18"/>
        <v/>
      </c>
      <c r="V41" s="41"/>
      <c r="W41" s="41"/>
    </row>
    <row r="42" spans="1:23" x14ac:dyDescent="0.25">
      <c r="A42" s="54">
        <v>1924</v>
      </c>
      <c r="B42" s="55">
        <v>5</v>
      </c>
      <c r="D42" s="18">
        <v>1922</v>
      </c>
      <c r="E42" s="47">
        <f t="shared" si="6"/>
        <v>2</v>
      </c>
      <c r="F42" s="41" t="s">
        <v>42</v>
      </c>
      <c r="G42" s="41">
        <v>100</v>
      </c>
      <c r="H42" s="41">
        <v>100</v>
      </c>
      <c r="I42" s="41"/>
      <c r="J42" s="71">
        <f t="shared" si="7"/>
        <v>100</v>
      </c>
      <c r="K42" s="71">
        <f t="shared" si="8"/>
        <v>100</v>
      </c>
      <c r="L42" s="71" t="str">
        <f t="shared" si="9"/>
        <v/>
      </c>
      <c r="M42" s="71" t="str">
        <f t="shared" si="10"/>
        <v/>
      </c>
      <c r="N42" s="71">
        <f t="shared" si="11"/>
        <v>100</v>
      </c>
      <c r="O42" s="71">
        <f t="shared" si="12"/>
        <v>100</v>
      </c>
      <c r="P42" s="71" t="str">
        <f t="shared" si="13"/>
        <v/>
      </c>
      <c r="Q42" s="71" t="str">
        <f t="shared" si="14"/>
        <v/>
      </c>
      <c r="R42" s="71" t="str">
        <f t="shared" si="15"/>
        <v/>
      </c>
      <c r="S42" s="71" t="str">
        <f t="shared" si="16"/>
        <v/>
      </c>
      <c r="T42" s="71" t="str">
        <f t="shared" si="17"/>
        <v/>
      </c>
      <c r="U42" s="71" t="str">
        <f t="shared" si="18"/>
        <v/>
      </c>
      <c r="V42" s="41"/>
      <c r="W42" s="41"/>
    </row>
    <row r="43" spans="1:23" ht="14.25" customHeight="1" x14ac:dyDescent="0.25">
      <c r="A43" s="54">
        <v>1925</v>
      </c>
      <c r="B43" s="55">
        <v>4</v>
      </c>
      <c r="C43" s="53"/>
      <c r="D43" s="18">
        <v>1922</v>
      </c>
      <c r="E43" s="47">
        <f t="shared" si="6"/>
        <v>2</v>
      </c>
      <c r="F43" s="41" t="s">
        <v>43</v>
      </c>
      <c r="G43" s="41">
        <v>100</v>
      </c>
      <c r="H43" s="41">
        <v>100</v>
      </c>
      <c r="I43" s="41"/>
      <c r="J43" s="71">
        <f t="shared" si="7"/>
        <v>100</v>
      </c>
      <c r="K43" s="71">
        <f t="shared" si="8"/>
        <v>100</v>
      </c>
      <c r="L43" s="71" t="str">
        <f t="shared" si="9"/>
        <v/>
      </c>
      <c r="M43" s="71" t="str">
        <f t="shared" si="10"/>
        <v/>
      </c>
      <c r="N43" s="71">
        <f t="shared" si="11"/>
        <v>100</v>
      </c>
      <c r="O43" s="71">
        <f t="shared" si="12"/>
        <v>100</v>
      </c>
      <c r="P43" s="71" t="str">
        <f t="shared" si="13"/>
        <v/>
      </c>
      <c r="Q43" s="71" t="str">
        <f t="shared" si="14"/>
        <v/>
      </c>
      <c r="R43" s="71" t="str">
        <f t="shared" si="15"/>
        <v/>
      </c>
      <c r="S43" s="71" t="str">
        <f t="shared" si="16"/>
        <v/>
      </c>
      <c r="T43" s="71" t="str">
        <f t="shared" si="17"/>
        <v/>
      </c>
      <c r="U43" s="71" t="str">
        <f t="shared" si="18"/>
        <v/>
      </c>
      <c r="V43" s="41"/>
      <c r="W43" s="41"/>
    </row>
    <row r="44" spans="1:23" x14ac:dyDescent="0.25">
      <c r="A44" s="54">
        <v>1926</v>
      </c>
      <c r="B44" s="55">
        <v>4</v>
      </c>
      <c r="D44" s="18">
        <v>1922</v>
      </c>
      <c r="E44" s="47">
        <f t="shared" si="6"/>
        <v>2</v>
      </c>
      <c r="F44" s="41" t="s">
        <v>44</v>
      </c>
      <c r="G44" s="41">
        <v>100</v>
      </c>
      <c r="H44" s="41">
        <v>100</v>
      </c>
      <c r="I44" s="41"/>
      <c r="J44" s="71">
        <f t="shared" si="7"/>
        <v>100</v>
      </c>
      <c r="K44" s="71">
        <f t="shared" si="8"/>
        <v>100</v>
      </c>
      <c r="L44" s="71" t="str">
        <f t="shared" si="9"/>
        <v/>
      </c>
      <c r="M44" s="71" t="str">
        <f t="shared" si="10"/>
        <v/>
      </c>
      <c r="N44" s="71">
        <f t="shared" si="11"/>
        <v>100</v>
      </c>
      <c r="O44" s="71">
        <f t="shared" si="12"/>
        <v>100</v>
      </c>
      <c r="P44" s="71" t="str">
        <f t="shared" si="13"/>
        <v/>
      </c>
      <c r="Q44" s="71" t="str">
        <f t="shared" si="14"/>
        <v/>
      </c>
      <c r="R44" s="71" t="str">
        <f t="shared" si="15"/>
        <v/>
      </c>
      <c r="S44" s="71" t="str">
        <f t="shared" si="16"/>
        <v/>
      </c>
      <c r="T44" s="71" t="str">
        <f t="shared" si="17"/>
        <v/>
      </c>
      <c r="U44" s="71" t="str">
        <f t="shared" si="18"/>
        <v/>
      </c>
      <c r="V44" s="41"/>
      <c r="W44" s="41"/>
    </row>
    <row r="45" spans="1:23" x14ac:dyDescent="0.25">
      <c r="A45" s="54">
        <v>1927</v>
      </c>
      <c r="B45" s="55">
        <v>1</v>
      </c>
      <c r="D45" s="18">
        <v>1922</v>
      </c>
      <c r="E45" s="47">
        <f t="shared" si="6"/>
        <v>2</v>
      </c>
      <c r="F45" s="41" t="s">
        <v>45</v>
      </c>
      <c r="G45" s="41">
        <v>100</v>
      </c>
      <c r="H45" s="41">
        <v>100</v>
      </c>
      <c r="I45" s="41"/>
      <c r="J45" s="71">
        <f t="shared" si="7"/>
        <v>100</v>
      </c>
      <c r="K45" s="71">
        <f t="shared" si="8"/>
        <v>100</v>
      </c>
      <c r="L45" s="71" t="str">
        <f t="shared" si="9"/>
        <v/>
      </c>
      <c r="M45" s="71" t="str">
        <f t="shared" si="10"/>
        <v/>
      </c>
      <c r="N45" s="71">
        <f t="shared" si="11"/>
        <v>100</v>
      </c>
      <c r="O45" s="71">
        <f t="shared" si="12"/>
        <v>100</v>
      </c>
      <c r="P45" s="71" t="str">
        <f t="shared" si="13"/>
        <v/>
      </c>
      <c r="Q45" s="71" t="str">
        <f t="shared" si="14"/>
        <v/>
      </c>
      <c r="R45" s="71" t="str">
        <f t="shared" si="15"/>
        <v/>
      </c>
      <c r="S45" s="71" t="str">
        <f t="shared" si="16"/>
        <v/>
      </c>
      <c r="T45" s="71" t="str">
        <f t="shared" si="17"/>
        <v/>
      </c>
      <c r="U45" s="71" t="str">
        <f t="shared" si="18"/>
        <v/>
      </c>
      <c r="V45" s="41"/>
      <c r="W45" s="41"/>
    </row>
    <row r="46" spans="1:23" x14ac:dyDescent="0.25">
      <c r="A46" s="54">
        <v>1928</v>
      </c>
      <c r="B46" s="55">
        <v>2</v>
      </c>
      <c r="D46" s="18">
        <v>1922</v>
      </c>
      <c r="E46" s="47">
        <f t="shared" si="6"/>
        <v>2</v>
      </c>
      <c r="F46" s="41" t="s">
        <v>46</v>
      </c>
      <c r="G46" s="41">
        <v>100</v>
      </c>
      <c r="H46" s="41">
        <v>100</v>
      </c>
      <c r="I46" s="41"/>
      <c r="J46" s="71">
        <f t="shared" si="7"/>
        <v>100</v>
      </c>
      <c r="K46" s="71">
        <f t="shared" si="8"/>
        <v>100</v>
      </c>
      <c r="L46" s="71" t="str">
        <f t="shared" si="9"/>
        <v/>
      </c>
      <c r="M46" s="71" t="str">
        <f t="shared" si="10"/>
        <v/>
      </c>
      <c r="N46" s="71">
        <f t="shared" si="11"/>
        <v>100</v>
      </c>
      <c r="O46" s="71">
        <f t="shared" si="12"/>
        <v>100</v>
      </c>
      <c r="P46" s="71" t="str">
        <f t="shared" si="13"/>
        <v/>
      </c>
      <c r="Q46" s="71" t="str">
        <f t="shared" si="14"/>
        <v/>
      </c>
      <c r="R46" s="71" t="str">
        <f t="shared" si="15"/>
        <v/>
      </c>
      <c r="S46" s="71" t="str">
        <f t="shared" si="16"/>
        <v/>
      </c>
      <c r="T46" s="71" t="str">
        <f t="shared" si="17"/>
        <v/>
      </c>
      <c r="U46" s="71" t="str">
        <f t="shared" si="18"/>
        <v/>
      </c>
      <c r="V46" s="41"/>
      <c r="W46" s="41"/>
    </row>
    <row r="47" spans="1:23" x14ac:dyDescent="0.25">
      <c r="A47" s="54">
        <v>1929</v>
      </c>
      <c r="B47" s="55">
        <v>5</v>
      </c>
      <c r="D47" s="18">
        <v>1922</v>
      </c>
      <c r="E47" s="47">
        <f t="shared" si="6"/>
        <v>2</v>
      </c>
      <c r="F47" s="41" t="s">
        <v>47</v>
      </c>
      <c r="G47" s="41">
        <v>100</v>
      </c>
      <c r="H47" s="41">
        <v>100</v>
      </c>
      <c r="I47" s="41"/>
      <c r="J47" s="71">
        <f t="shared" si="7"/>
        <v>100</v>
      </c>
      <c r="K47" s="71">
        <f t="shared" si="8"/>
        <v>100</v>
      </c>
      <c r="L47" s="71" t="str">
        <f t="shared" si="9"/>
        <v/>
      </c>
      <c r="M47" s="71" t="str">
        <f t="shared" si="10"/>
        <v/>
      </c>
      <c r="N47" s="71">
        <f t="shared" si="11"/>
        <v>100</v>
      </c>
      <c r="O47" s="71">
        <f t="shared" si="12"/>
        <v>100</v>
      </c>
      <c r="P47" s="71" t="str">
        <f t="shared" si="13"/>
        <v/>
      </c>
      <c r="Q47" s="71" t="str">
        <f t="shared" si="14"/>
        <v/>
      </c>
      <c r="R47" s="71" t="str">
        <f t="shared" si="15"/>
        <v/>
      </c>
      <c r="S47" s="71" t="str">
        <f t="shared" si="16"/>
        <v/>
      </c>
      <c r="T47" s="71" t="str">
        <f t="shared" si="17"/>
        <v/>
      </c>
      <c r="U47" s="71" t="str">
        <f t="shared" si="18"/>
        <v/>
      </c>
      <c r="V47" s="41"/>
      <c r="W47" s="41"/>
    </row>
    <row r="48" spans="1:23" x14ac:dyDescent="0.25">
      <c r="A48" s="54">
        <v>1930</v>
      </c>
      <c r="B48" s="55">
        <v>4</v>
      </c>
      <c r="D48" s="18">
        <v>1922</v>
      </c>
      <c r="E48" s="47">
        <f t="shared" si="6"/>
        <v>2</v>
      </c>
      <c r="F48" s="41" t="s">
        <v>48</v>
      </c>
      <c r="G48" s="41">
        <v>100</v>
      </c>
      <c r="H48" s="41">
        <v>100</v>
      </c>
      <c r="I48" s="41"/>
      <c r="J48" s="71">
        <f t="shared" si="7"/>
        <v>100</v>
      </c>
      <c r="K48" s="71">
        <f t="shared" si="8"/>
        <v>100</v>
      </c>
      <c r="L48" s="71" t="str">
        <f t="shared" si="9"/>
        <v/>
      </c>
      <c r="M48" s="71" t="str">
        <f t="shared" si="10"/>
        <v/>
      </c>
      <c r="N48" s="71">
        <f t="shared" si="11"/>
        <v>100</v>
      </c>
      <c r="O48" s="71">
        <f t="shared" si="12"/>
        <v>100</v>
      </c>
      <c r="P48" s="71" t="str">
        <f t="shared" si="13"/>
        <v/>
      </c>
      <c r="Q48" s="71" t="str">
        <f t="shared" si="14"/>
        <v/>
      </c>
      <c r="R48" s="71" t="str">
        <f t="shared" si="15"/>
        <v/>
      </c>
      <c r="S48" s="71" t="str">
        <f t="shared" si="16"/>
        <v/>
      </c>
      <c r="T48" s="71" t="str">
        <f t="shared" si="17"/>
        <v/>
      </c>
      <c r="U48" s="71" t="str">
        <f t="shared" si="18"/>
        <v/>
      </c>
      <c r="V48" s="41"/>
      <c r="W48" s="41"/>
    </row>
    <row r="49" spans="1:23" x14ac:dyDescent="0.25">
      <c r="A49" s="54">
        <v>1931</v>
      </c>
      <c r="B49" s="55">
        <v>5</v>
      </c>
      <c r="D49" s="18">
        <v>1922</v>
      </c>
      <c r="E49" s="47">
        <f t="shared" si="6"/>
        <v>2</v>
      </c>
      <c r="F49" s="41" t="s">
        <v>49</v>
      </c>
      <c r="G49" s="41">
        <v>100</v>
      </c>
      <c r="H49" s="41">
        <v>100</v>
      </c>
      <c r="I49" s="41"/>
      <c r="J49" s="71">
        <f t="shared" si="7"/>
        <v>100</v>
      </c>
      <c r="K49" s="71">
        <f t="shared" si="8"/>
        <v>100</v>
      </c>
      <c r="L49" s="71" t="str">
        <f t="shared" si="9"/>
        <v/>
      </c>
      <c r="M49" s="71" t="str">
        <f t="shared" si="10"/>
        <v/>
      </c>
      <c r="N49" s="71">
        <f t="shared" si="11"/>
        <v>100</v>
      </c>
      <c r="O49" s="71">
        <f t="shared" si="12"/>
        <v>100</v>
      </c>
      <c r="P49" s="71" t="str">
        <f t="shared" si="13"/>
        <v/>
      </c>
      <c r="Q49" s="71" t="str">
        <f t="shared" si="14"/>
        <v/>
      </c>
      <c r="R49" s="71" t="str">
        <f t="shared" si="15"/>
        <v/>
      </c>
      <c r="S49" s="71" t="str">
        <f t="shared" si="16"/>
        <v/>
      </c>
      <c r="T49" s="71" t="str">
        <f t="shared" si="17"/>
        <v/>
      </c>
      <c r="U49" s="71" t="str">
        <f t="shared" si="18"/>
        <v/>
      </c>
      <c r="V49" s="41"/>
      <c r="W49" s="41"/>
    </row>
    <row r="50" spans="1:23" x14ac:dyDescent="0.25">
      <c r="A50" s="54">
        <v>1932</v>
      </c>
      <c r="B50" s="55">
        <v>4</v>
      </c>
      <c r="D50" s="18">
        <v>1922</v>
      </c>
      <c r="E50" s="47">
        <f t="shared" si="6"/>
        <v>2</v>
      </c>
      <c r="F50" s="41" t="s">
        <v>50</v>
      </c>
      <c r="G50" s="41">
        <v>100</v>
      </c>
      <c r="H50" s="41">
        <v>100</v>
      </c>
      <c r="I50" s="41"/>
      <c r="J50" s="71">
        <f t="shared" si="7"/>
        <v>100</v>
      </c>
      <c r="K50" s="71">
        <f t="shared" si="8"/>
        <v>100</v>
      </c>
      <c r="L50" s="71" t="str">
        <f t="shared" si="9"/>
        <v/>
      </c>
      <c r="M50" s="71" t="str">
        <f t="shared" si="10"/>
        <v/>
      </c>
      <c r="N50" s="71">
        <f t="shared" si="11"/>
        <v>100</v>
      </c>
      <c r="O50" s="71">
        <f t="shared" si="12"/>
        <v>100</v>
      </c>
      <c r="P50" s="71" t="str">
        <f t="shared" si="13"/>
        <v/>
      </c>
      <c r="Q50" s="71" t="str">
        <f t="shared" si="14"/>
        <v/>
      </c>
      <c r="R50" s="71" t="str">
        <f t="shared" si="15"/>
        <v/>
      </c>
      <c r="S50" s="71" t="str">
        <f t="shared" si="16"/>
        <v/>
      </c>
      <c r="T50" s="71" t="str">
        <f t="shared" si="17"/>
        <v/>
      </c>
      <c r="U50" s="71" t="str">
        <f t="shared" si="18"/>
        <v/>
      </c>
      <c r="V50" s="41"/>
      <c r="W50" s="41"/>
    </row>
    <row r="51" spans="1:23" x14ac:dyDescent="0.25">
      <c r="A51" s="54">
        <v>1933</v>
      </c>
      <c r="B51" s="55">
        <v>5</v>
      </c>
      <c r="D51" s="18">
        <v>1923</v>
      </c>
      <c r="E51" s="47">
        <f t="shared" si="6"/>
        <v>3</v>
      </c>
      <c r="F51" s="41" t="s">
        <v>51</v>
      </c>
      <c r="G51" s="41">
        <v>100</v>
      </c>
      <c r="H51" s="41">
        <v>100</v>
      </c>
      <c r="I51" s="41"/>
      <c r="J51" s="71">
        <f t="shared" si="7"/>
        <v>100</v>
      </c>
      <c r="K51" s="71">
        <f t="shared" si="8"/>
        <v>100</v>
      </c>
      <c r="L51" s="71" t="str">
        <f t="shared" si="9"/>
        <v/>
      </c>
      <c r="M51" s="71" t="str">
        <f t="shared" si="10"/>
        <v/>
      </c>
      <c r="N51" s="71" t="str">
        <f t="shared" si="11"/>
        <v/>
      </c>
      <c r="O51" s="71" t="str">
        <f t="shared" si="12"/>
        <v/>
      </c>
      <c r="P51" s="71">
        <f t="shared" si="13"/>
        <v>100</v>
      </c>
      <c r="Q51" s="71">
        <f t="shared" si="14"/>
        <v>100</v>
      </c>
      <c r="R51" s="71" t="str">
        <f t="shared" si="15"/>
        <v/>
      </c>
      <c r="S51" s="71" t="str">
        <f t="shared" si="16"/>
        <v/>
      </c>
      <c r="T51" s="71" t="str">
        <f t="shared" si="17"/>
        <v/>
      </c>
      <c r="U51" s="71" t="str">
        <f t="shared" si="18"/>
        <v/>
      </c>
      <c r="V51" s="41"/>
      <c r="W51" s="41"/>
    </row>
    <row r="52" spans="1:23" x14ac:dyDescent="0.25">
      <c r="A52" s="54">
        <v>1934</v>
      </c>
      <c r="B52" s="55">
        <v>5</v>
      </c>
      <c r="D52" s="18">
        <v>1923</v>
      </c>
      <c r="E52" s="47">
        <f t="shared" si="6"/>
        <v>3</v>
      </c>
      <c r="F52" s="41" t="s">
        <v>52</v>
      </c>
      <c r="G52" s="41">
        <v>100</v>
      </c>
      <c r="H52" s="41">
        <v>100</v>
      </c>
      <c r="I52" s="41"/>
      <c r="J52" s="71">
        <f t="shared" si="7"/>
        <v>100</v>
      </c>
      <c r="K52" s="71">
        <f t="shared" si="8"/>
        <v>100</v>
      </c>
      <c r="L52" s="71" t="str">
        <f t="shared" si="9"/>
        <v/>
      </c>
      <c r="M52" s="71" t="str">
        <f t="shared" si="10"/>
        <v/>
      </c>
      <c r="N52" s="71" t="str">
        <f t="shared" si="11"/>
        <v/>
      </c>
      <c r="O52" s="71" t="str">
        <f t="shared" si="12"/>
        <v/>
      </c>
      <c r="P52" s="71">
        <f t="shared" si="13"/>
        <v>100</v>
      </c>
      <c r="Q52" s="71">
        <f t="shared" si="14"/>
        <v>100</v>
      </c>
      <c r="R52" s="71" t="str">
        <f t="shared" si="15"/>
        <v/>
      </c>
      <c r="S52" s="71" t="str">
        <f t="shared" si="16"/>
        <v/>
      </c>
      <c r="T52" s="71" t="str">
        <f t="shared" si="17"/>
        <v/>
      </c>
      <c r="U52" s="71" t="str">
        <f t="shared" si="18"/>
        <v/>
      </c>
      <c r="V52" s="41"/>
      <c r="W52" s="41"/>
    </row>
    <row r="53" spans="1:23" x14ac:dyDescent="0.25">
      <c r="A53" s="54">
        <v>1935</v>
      </c>
      <c r="B53" s="55">
        <v>3</v>
      </c>
      <c r="D53" s="18">
        <v>1923</v>
      </c>
      <c r="E53" s="47">
        <f t="shared" si="6"/>
        <v>3</v>
      </c>
      <c r="F53" s="41" t="s">
        <v>53</v>
      </c>
      <c r="G53" s="41">
        <v>100</v>
      </c>
      <c r="H53" s="41">
        <v>100</v>
      </c>
      <c r="I53" s="41"/>
      <c r="J53" s="71">
        <f t="shared" si="7"/>
        <v>100</v>
      </c>
      <c r="K53" s="71">
        <f t="shared" si="8"/>
        <v>100</v>
      </c>
      <c r="L53" s="71" t="str">
        <f t="shared" si="9"/>
        <v/>
      </c>
      <c r="M53" s="71" t="str">
        <f t="shared" si="10"/>
        <v/>
      </c>
      <c r="N53" s="71" t="str">
        <f t="shared" si="11"/>
        <v/>
      </c>
      <c r="O53" s="71" t="str">
        <f t="shared" si="12"/>
        <v/>
      </c>
      <c r="P53" s="71">
        <f t="shared" si="13"/>
        <v>100</v>
      </c>
      <c r="Q53" s="71">
        <f t="shared" si="14"/>
        <v>100</v>
      </c>
      <c r="R53" s="71" t="str">
        <f t="shared" si="15"/>
        <v/>
      </c>
      <c r="S53" s="71" t="str">
        <f t="shared" si="16"/>
        <v/>
      </c>
      <c r="T53" s="71" t="str">
        <f t="shared" si="17"/>
        <v/>
      </c>
      <c r="U53" s="71" t="str">
        <f t="shared" si="18"/>
        <v/>
      </c>
      <c r="V53" s="41"/>
      <c r="W53" s="41"/>
    </row>
    <row r="54" spans="1:23" x14ac:dyDescent="0.25">
      <c r="A54" s="54">
        <v>1936</v>
      </c>
      <c r="B54" s="55">
        <v>3</v>
      </c>
      <c r="D54" s="18">
        <v>1923</v>
      </c>
      <c r="E54" s="47">
        <f t="shared" si="6"/>
        <v>3</v>
      </c>
      <c r="F54" s="41" t="s">
        <v>54</v>
      </c>
      <c r="G54" s="41">
        <v>100</v>
      </c>
      <c r="H54" s="41">
        <v>100</v>
      </c>
      <c r="I54" s="41"/>
      <c r="J54" s="71">
        <f t="shared" si="7"/>
        <v>100</v>
      </c>
      <c r="K54" s="71">
        <f t="shared" si="8"/>
        <v>100</v>
      </c>
      <c r="L54" s="71" t="str">
        <f t="shared" si="9"/>
        <v/>
      </c>
      <c r="M54" s="71" t="str">
        <f t="shared" si="10"/>
        <v/>
      </c>
      <c r="N54" s="71" t="str">
        <f t="shared" si="11"/>
        <v/>
      </c>
      <c r="O54" s="71" t="str">
        <f t="shared" si="12"/>
        <v/>
      </c>
      <c r="P54" s="71">
        <f t="shared" si="13"/>
        <v>100</v>
      </c>
      <c r="Q54" s="71">
        <f t="shared" si="14"/>
        <v>100</v>
      </c>
      <c r="R54" s="71" t="str">
        <f t="shared" si="15"/>
        <v/>
      </c>
      <c r="S54" s="71" t="str">
        <f t="shared" si="16"/>
        <v/>
      </c>
      <c r="T54" s="71" t="str">
        <f t="shared" si="17"/>
        <v/>
      </c>
      <c r="U54" s="71" t="str">
        <f t="shared" si="18"/>
        <v/>
      </c>
      <c r="V54" s="41"/>
      <c r="W54" s="41"/>
    </row>
    <row r="55" spans="1:23" x14ac:dyDescent="0.25">
      <c r="A55" s="54">
        <v>1937</v>
      </c>
      <c r="B55" s="55">
        <v>3</v>
      </c>
      <c r="D55" s="18">
        <v>1923</v>
      </c>
      <c r="E55" s="47">
        <f t="shared" si="6"/>
        <v>3</v>
      </c>
      <c r="F55" s="41" t="s">
        <v>55</v>
      </c>
      <c r="G55" s="41">
        <v>100</v>
      </c>
      <c r="H55" s="41">
        <v>100</v>
      </c>
      <c r="I55" s="41"/>
      <c r="J55" s="71">
        <f t="shared" si="7"/>
        <v>100</v>
      </c>
      <c r="K55" s="71">
        <f t="shared" si="8"/>
        <v>100</v>
      </c>
      <c r="L55" s="71" t="str">
        <f t="shared" si="9"/>
        <v/>
      </c>
      <c r="M55" s="71" t="str">
        <f t="shared" si="10"/>
        <v/>
      </c>
      <c r="N55" s="71" t="str">
        <f t="shared" si="11"/>
        <v/>
      </c>
      <c r="O55" s="71" t="str">
        <f t="shared" si="12"/>
        <v/>
      </c>
      <c r="P55" s="71">
        <f t="shared" si="13"/>
        <v>100</v>
      </c>
      <c r="Q55" s="71">
        <f t="shared" si="14"/>
        <v>100</v>
      </c>
      <c r="R55" s="71" t="str">
        <f t="shared" si="15"/>
        <v/>
      </c>
      <c r="S55" s="71" t="str">
        <f t="shared" si="16"/>
        <v/>
      </c>
      <c r="T55" s="71" t="str">
        <f t="shared" si="17"/>
        <v/>
      </c>
      <c r="U55" s="71" t="str">
        <f t="shared" si="18"/>
        <v/>
      </c>
      <c r="V55" s="41"/>
      <c r="W55" s="41"/>
    </row>
    <row r="56" spans="1:23" x14ac:dyDescent="0.25">
      <c r="A56" s="54">
        <v>1938</v>
      </c>
      <c r="B56" s="55">
        <v>1</v>
      </c>
      <c r="D56" s="18">
        <v>1923</v>
      </c>
      <c r="E56" s="47">
        <f t="shared" si="6"/>
        <v>3</v>
      </c>
      <c r="F56" s="41" t="s">
        <v>56</v>
      </c>
      <c r="G56" s="41">
        <v>100</v>
      </c>
      <c r="H56" s="41">
        <v>100</v>
      </c>
      <c r="I56" s="41"/>
      <c r="J56" s="71">
        <f t="shared" si="7"/>
        <v>100</v>
      </c>
      <c r="K56" s="71">
        <f t="shared" si="8"/>
        <v>100</v>
      </c>
      <c r="L56" s="71" t="str">
        <f t="shared" si="9"/>
        <v/>
      </c>
      <c r="M56" s="71" t="str">
        <f t="shared" si="10"/>
        <v/>
      </c>
      <c r="N56" s="71" t="str">
        <f t="shared" si="11"/>
        <v/>
      </c>
      <c r="O56" s="71" t="str">
        <f t="shared" si="12"/>
        <v/>
      </c>
      <c r="P56" s="71">
        <f t="shared" si="13"/>
        <v>100</v>
      </c>
      <c r="Q56" s="71">
        <f t="shared" si="14"/>
        <v>100</v>
      </c>
      <c r="R56" s="71" t="str">
        <f t="shared" si="15"/>
        <v/>
      </c>
      <c r="S56" s="71" t="str">
        <f t="shared" si="16"/>
        <v/>
      </c>
      <c r="T56" s="71" t="str">
        <f t="shared" si="17"/>
        <v/>
      </c>
      <c r="U56" s="71" t="str">
        <f t="shared" si="18"/>
        <v/>
      </c>
      <c r="V56" s="41"/>
      <c r="W56" s="41"/>
    </row>
    <row r="57" spans="1:23" x14ac:dyDescent="0.25">
      <c r="A57" s="54">
        <v>1939</v>
      </c>
      <c r="B57" s="55">
        <v>4</v>
      </c>
      <c r="D57" s="18">
        <v>1923</v>
      </c>
      <c r="E57" s="47">
        <f t="shared" si="6"/>
        <v>3</v>
      </c>
      <c r="F57" s="41" t="s">
        <v>57</v>
      </c>
      <c r="G57" s="41">
        <v>100</v>
      </c>
      <c r="H57" s="41">
        <v>100</v>
      </c>
      <c r="I57" s="41"/>
      <c r="J57" s="71">
        <f t="shared" si="7"/>
        <v>100</v>
      </c>
      <c r="K57" s="71">
        <f t="shared" si="8"/>
        <v>100</v>
      </c>
      <c r="L57" s="71" t="str">
        <f t="shared" si="9"/>
        <v/>
      </c>
      <c r="M57" s="71" t="str">
        <f t="shared" si="10"/>
        <v/>
      </c>
      <c r="N57" s="71" t="str">
        <f t="shared" si="11"/>
        <v/>
      </c>
      <c r="O57" s="71" t="str">
        <f t="shared" si="12"/>
        <v/>
      </c>
      <c r="P57" s="71">
        <f t="shared" si="13"/>
        <v>100</v>
      </c>
      <c r="Q57" s="71">
        <f t="shared" si="14"/>
        <v>100</v>
      </c>
      <c r="R57" s="71" t="str">
        <f t="shared" si="15"/>
        <v/>
      </c>
      <c r="S57" s="71" t="str">
        <f t="shared" si="16"/>
        <v/>
      </c>
      <c r="T57" s="71" t="str">
        <f t="shared" si="17"/>
        <v/>
      </c>
      <c r="U57" s="71" t="str">
        <f t="shared" si="18"/>
        <v/>
      </c>
      <c r="V57" s="41"/>
      <c r="W57" s="41"/>
    </row>
    <row r="58" spans="1:23" x14ac:dyDescent="0.25">
      <c r="A58" s="54">
        <v>1940</v>
      </c>
      <c r="B58" s="55">
        <v>2</v>
      </c>
      <c r="D58" s="18">
        <v>1923</v>
      </c>
      <c r="E58" s="47">
        <f t="shared" si="6"/>
        <v>3</v>
      </c>
      <c r="F58" s="41" t="s">
        <v>58</v>
      </c>
      <c r="G58" s="41">
        <v>100</v>
      </c>
      <c r="H58" s="41">
        <v>100</v>
      </c>
      <c r="I58" s="41"/>
      <c r="J58" s="71">
        <f t="shared" si="7"/>
        <v>100</v>
      </c>
      <c r="K58" s="71">
        <f t="shared" si="8"/>
        <v>100</v>
      </c>
      <c r="L58" s="71" t="str">
        <f t="shared" si="9"/>
        <v/>
      </c>
      <c r="M58" s="71" t="str">
        <f t="shared" si="10"/>
        <v/>
      </c>
      <c r="N58" s="71" t="str">
        <f t="shared" si="11"/>
        <v/>
      </c>
      <c r="O58" s="71" t="str">
        <f t="shared" si="12"/>
        <v/>
      </c>
      <c r="P58" s="71">
        <f t="shared" si="13"/>
        <v>100</v>
      </c>
      <c r="Q58" s="71">
        <f t="shared" si="14"/>
        <v>100</v>
      </c>
      <c r="R58" s="71" t="str">
        <f t="shared" si="15"/>
        <v/>
      </c>
      <c r="S58" s="71" t="str">
        <f t="shared" si="16"/>
        <v/>
      </c>
      <c r="T58" s="71" t="str">
        <f t="shared" si="17"/>
        <v/>
      </c>
      <c r="U58" s="71" t="str">
        <f t="shared" si="18"/>
        <v/>
      </c>
      <c r="V58" s="41"/>
      <c r="W58" s="41"/>
    </row>
    <row r="59" spans="1:23" x14ac:dyDescent="0.25">
      <c r="A59" s="54">
        <v>1941</v>
      </c>
      <c r="B59" s="55">
        <v>1</v>
      </c>
      <c r="D59" s="18">
        <v>1923</v>
      </c>
      <c r="E59" s="47">
        <f t="shared" si="6"/>
        <v>3</v>
      </c>
      <c r="F59" s="41" t="s">
        <v>59</v>
      </c>
      <c r="G59" s="41">
        <v>100</v>
      </c>
      <c r="H59" s="41">
        <v>100</v>
      </c>
      <c r="I59" s="41"/>
      <c r="J59" s="71">
        <f t="shared" si="7"/>
        <v>100</v>
      </c>
      <c r="K59" s="71">
        <f t="shared" si="8"/>
        <v>100</v>
      </c>
      <c r="L59" s="71" t="str">
        <f t="shared" si="9"/>
        <v/>
      </c>
      <c r="M59" s="71" t="str">
        <f t="shared" si="10"/>
        <v/>
      </c>
      <c r="N59" s="71" t="str">
        <f t="shared" si="11"/>
        <v/>
      </c>
      <c r="O59" s="71" t="str">
        <f t="shared" si="12"/>
        <v/>
      </c>
      <c r="P59" s="71">
        <f t="shared" si="13"/>
        <v>100</v>
      </c>
      <c r="Q59" s="71">
        <f t="shared" si="14"/>
        <v>100</v>
      </c>
      <c r="R59" s="71" t="str">
        <f t="shared" si="15"/>
        <v/>
      </c>
      <c r="S59" s="71" t="str">
        <f t="shared" si="16"/>
        <v/>
      </c>
      <c r="T59" s="71" t="str">
        <f t="shared" si="17"/>
        <v/>
      </c>
      <c r="U59" s="71" t="str">
        <f t="shared" si="18"/>
        <v/>
      </c>
      <c r="V59" s="41"/>
      <c r="W59" s="41"/>
    </row>
    <row r="60" spans="1:23" x14ac:dyDescent="0.25">
      <c r="A60" s="54">
        <v>1942</v>
      </c>
      <c r="B60" s="55">
        <v>1</v>
      </c>
      <c r="D60" s="18">
        <v>1923</v>
      </c>
      <c r="E60" s="47">
        <f t="shared" si="6"/>
        <v>3</v>
      </c>
      <c r="F60" s="41" t="s">
        <v>60</v>
      </c>
      <c r="G60" s="41">
        <v>100</v>
      </c>
      <c r="H60" s="41">
        <v>100</v>
      </c>
      <c r="I60" s="41"/>
      <c r="J60" s="71">
        <f t="shared" si="7"/>
        <v>100</v>
      </c>
      <c r="K60" s="71">
        <f t="shared" si="8"/>
        <v>100</v>
      </c>
      <c r="L60" s="71" t="str">
        <f t="shared" si="9"/>
        <v/>
      </c>
      <c r="M60" s="71" t="str">
        <f t="shared" si="10"/>
        <v/>
      </c>
      <c r="N60" s="71" t="str">
        <f t="shared" si="11"/>
        <v/>
      </c>
      <c r="O60" s="71" t="str">
        <f t="shared" si="12"/>
        <v/>
      </c>
      <c r="P60" s="71">
        <f t="shared" si="13"/>
        <v>100</v>
      </c>
      <c r="Q60" s="71">
        <f t="shared" si="14"/>
        <v>100</v>
      </c>
      <c r="R60" s="71" t="str">
        <f t="shared" si="15"/>
        <v/>
      </c>
      <c r="S60" s="71" t="str">
        <f t="shared" si="16"/>
        <v/>
      </c>
      <c r="T60" s="71" t="str">
        <f t="shared" si="17"/>
        <v/>
      </c>
      <c r="U60" s="71" t="str">
        <f t="shared" si="18"/>
        <v/>
      </c>
      <c r="V60" s="41"/>
      <c r="W60" s="41"/>
    </row>
    <row r="61" spans="1:23" x14ac:dyDescent="0.25">
      <c r="A61" s="54">
        <v>1943</v>
      </c>
      <c r="B61" s="55">
        <v>1</v>
      </c>
      <c r="D61" s="18">
        <v>1923</v>
      </c>
      <c r="E61" s="47">
        <f t="shared" si="6"/>
        <v>3</v>
      </c>
      <c r="F61" s="41" t="s">
        <v>61</v>
      </c>
      <c r="G61" s="41">
        <v>100</v>
      </c>
      <c r="H61" s="41">
        <v>100</v>
      </c>
      <c r="I61" s="41"/>
      <c r="J61" s="71">
        <f t="shared" si="7"/>
        <v>100</v>
      </c>
      <c r="K61" s="71">
        <f t="shared" si="8"/>
        <v>100</v>
      </c>
      <c r="L61" s="71" t="str">
        <f t="shared" si="9"/>
        <v/>
      </c>
      <c r="M61" s="71" t="str">
        <f t="shared" si="10"/>
        <v/>
      </c>
      <c r="N61" s="71" t="str">
        <f t="shared" si="11"/>
        <v/>
      </c>
      <c r="O61" s="71" t="str">
        <f t="shared" si="12"/>
        <v/>
      </c>
      <c r="P61" s="71">
        <f t="shared" si="13"/>
        <v>100</v>
      </c>
      <c r="Q61" s="71">
        <f t="shared" si="14"/>
        <v>100</v>
      </c>
      <c r="R61" s="71" t="str">
        <f t="shared" si="15"/>
        <v/>
      </c>
      <c r="S61" s="71" t="str">
        <f t="shared" si="16"/>
        <v/>
      </c>
      <c r="T61" s="71" t="str">
        <f t="shared" si="17"/>
        <v/>
      </c>
      <c r="U61" s="71" t="str">
        <f t="shared" si="18"/>
        <v/>
      </c>
      <c r="V61" s="41"/>
      <c r="W61" s="41"/>
    </row>
    <row r="62" spans="1:23" x14ac:dyDescent="0.25">
      <c r="A62" s="54">
        <v>1944</v>
      </c>
      <c r="B62" s="55">
        <v>4</v>
      </c>
      <c r="D62" s="18">
        <v>1923</v>
      </c>
      <c r="E62" s="47">
        <f t="shared" si="6"/>
        <v>3</v>
      </c>
      <c r="F62" s="41" t="s">
        <v>62</v>
      </c>
      <c r="G62" s="41">
        <v>100</v>
      </c>
      <c r="H62" s="41">
        <v>100</v>
      </c>
      <c r="I62" s="41"/>
      <c r="J62" s="71">
        <f t="shared" si="7"/>
        <v>100</v>
      </c>
      <c r="K62" s="71">
        <f t="shared" si="8"/>
        <v>100</v>
      </c>
      <c r="L62" s="71" t="str">
        <f t="shared" si="9"/>
        <v/>
      </c>
      <c r="M62" s="71" t="str">
        <f t="shared" si="10"/>
        <v/>
      </c>
      <c r="N62" s="71" t="str">
        <f t="shared" si="11"/>
        <v/>
      </c>
      <c r="O62" s="71" t="str">
        <f t="shared" si="12"/>
        <v/>
      </c>
      <c r="P62" s="71">
        <f t="shared" si="13"/>
        <v>100</v>
      </c>
      <c r="Q62" s="71">
        <f t="shared" si="14"/>
        <v>100</v>
      </c>
      <c r="R62" s="71" t="str">
        <f t="shared" si="15"/>
        <v/>
      </c>
      <c r="S62" s="71" t="str">
        <f t="shared" si="16"/>
        <v/>
      </c>
      <c r="T62" s="71" t="str">
        <f t="shared" si="17"/>
        <v/>
      </c>
      <c r="U62" s="71" t="str">
        <f t="shared" si="18"/>
        <v/>
      </c>
      <c r="V62" s="41"/>
      <c r="W62" s="41"/>
    </row>
    <row r="63" spans="1:23" x14ac:dyDescent="0.25">
      <c r="A63" s="54">
        <v>1945</v>
      </c>
      <c r="B63" s="55">
        <v>3</v>
      </c>
      <c r="D63" s="18">
        <v>1924</v>
      </c>
      <c r="E63" s="47">
        <f t="shared" si="6"/>
        <v>5</v>
      </c>
      <c r="F63" s="41" t="s">
        <v>63</v>
      </c>
      <c r="G63" s="41">
        <v>100</v>
      </c>
      <c r="H63" s="41">
        <v>100</v>
      </c>
      <c r="I63" s="41"/>
      <c r="J63" s="71">
        <f t="shared" si="7"/>
        <v>100</v>
      </c>
      <c r="K63" s="71">
        <f t="shared" si="8"/>
        <v>100</v>
      </c>
      <c r="L63" s="71" t="str">
        <f t="shared" si="9"/>
        <v/>
      </c>
      <c r="M63" s="71" t="str">
        <f t="shared" si="10"/>
        <v/>
      </c>
      <c r="N63" s="71" t="str">
        <f t="shared" si="11"/>
        <v/>
      </c>
      <c r="O63" s="71" t="str">
        <f t="shared" si="12"/>
        <v/>
      </c>
      <c r="P63" s="71" t="str">
        <f t="shared" si="13"/>
        <v/>
      </c>
      <c r="Q63" s="71" t="str">
        <f t="shared" si="14"/>
        <v/>
      </c>
      <c r="R63" s="71" t="str">
        <f t="shared" si="15"/>
        <v/>
      </c>
      <c r="S63" s="71" t="str">
        <f t="shared" si="16"/>
        <v/>
      </c>
      <c r="T63" s="71">
        <f t="shared" si="17"/>
        <v>100</v>
      </c>
      <c r="U63" s="71">
        <f t="shared" si="18"/>
        <v>100</v>
      </c>
      <c r="V63" s="41"/>
      <c r="W63" s="41"/>
    </row>
    <row r="64" spans="1:23" x14ac:dyDescent="0.25">
      <c r="A64" s="54">
        <v>1946</v>
      </c>
      <c r="B64" s="55">
        <v>3</v>
      </c>
      <c r="D64" s="18">
        <v>1924</v>
      </c>
      <c r="E64" s="47">
        <f t="shared" si="6"/>
        <v>5</v>
      </c>
      <c r="F64" s="41" t="s">
        <v>64</v>
      </c>
      <c r="G64" s="41">
        <v>100</v>
      </c>
      <c r="H64" s="41">
        <v>100</v>
      </c>
      <c r="I64" s="41"/>
      <c r="J64" s="71">
        <f t="shared" si="7"/>
        <v>100</v>
      </c>
      <c r="K64" s="71">
        <f t="shared" si="8"/>
        <v>100</v>
      </c>
      <c r="L64" s="71" t="str">
        <f t="shared" si="9"/>
        <v/>
      </c>
      <c r="M64" s="71" t="str">
        <f t="shared" si="10"/>
        <v/>
      </c>
      <c r="N64" s="71" t="str">
        <f t="shared" si="11"/>
        <v/>
      </c>
      <c r="O64" s="71" t="str">
        <f t="shared" si="12"/>
        <v/>
      </c>
      <c r="P64" s="71" t="str">
        <f t="shared" si="13"/>
        <v/>
      </c>
      <c r="Q64" s="71" t="str">
        <f t="shared" si="14"/>
        <v/>
      </c>
      <c r="R64" s="71" t="str">
        <f t="shared" si="15"/>
        <v/>
      </c>
      <c r="S64" s="71" t="str">
        <f t="shared" si="16"/>
        <v/>
      </c>
      <c r="T64" s="71">
        <f t="shared" si="17"/>
        <v>100</v>
      </c>
      <c r="U64" s="71">
        <f t="shared" si="18"/>
        <v>100</v>
      </c>
      <c r="V64" s="41"/>
      <c r="W64" s="41"/>
    </row>
    <row r="65" spans="1:23" x14ac:dyDescent="0.25">
      <c r="A65" s="54">
        <v>1947</v>
      </c>
      <c r="B65" s="55">
        <v>4</v>
      </c>
      <c r="D65" s="18">
        <v>1924</v>
      </c>
      <c r="E65" s="47">
        <f t="shared" si="6"/>
        <v>5</v>
      </c>
      <c r="F65" s="41" t="s">
        <v>65</v>
      </c>
      <c r="G65" s="41">
        <v>100</v>
      </c>
      <c r="H65" s="41">
        <v>100</v>
      </c>
      <c r="I65" s="41"/>
      <c r="J65" s="71">
        <f t="shared" si="7"/>
        <v>100</v>
      </c>
      <c r="K65" s="71">
        <f t="shared" si="8"/>
        <v>100</v>
      </c>
      <c r="L65" s="71" t="str">
        <f t="shared" si="9"/>
        <v/>
      </c>
      <c r="M65" s="71" t="str">
        <f t="shared" si="10"/>
        <v/>
      </c>
      <c r="N65" s="71" t="str">
        <f t="shared" si="11"/>
        <v/>
      </c>
      <c r="O65" s="71" t="str">
        <f t="shared" si="12"/>
        <v/>
      </c>
      <c r="P65" s="71" t="str">
        <f t="shared" si="13"/>
        <v/>
      </c>
      <c r="Q65" s="71" t="str">
        <f t="shared" si="14"/>
        <v/>
      </c>
      <c r="R65" s="71" t="str">
        <f t="shared" si="15"/>
        <v/>
      </c>
      <c r="S65" s="71" t="str">
        <f t="shared" si="16"/>
        <v/>
      </c>
      <c r="T65" s="71">
        <f t="shared" si="17"/>
        <v>100</v>
      </c>
      <c r="U65" s="71">
        <f t="shared" si="18"/>
        <v>100</v>
      </c>
      <c r="V65" s="41"/>
      <c r="W65" s="41"/>
    </row>
    <row r="66" spans="1:23" x14ac:dyDescent="0.25">
      <c r="A66" s="54">
        <v>1948</v>
      </c>
      <c r="B66" s="55">
        <v>3</v>
      </c>
      <c r="D66" s="18">
        <v>1924</v>
      </c>
      <c r="E66" s="47">
        <f t="shared" si="6"/>
        <v>5</v>
      </c>
      <c r="F66" s="41" t="s">
        <v>66</v>
      </c>
      <c r="G66" s="41">
        <v>100</v>
      </c>
      <c r="H66" s="41">
        <v>100</v>
      </c>
      <c r="I66" s="41"/>
      <c r="J66" s="71">
        <f t="shared" si="7"/>
        <v>100</v>
      </c>
      <c r="K66" s="71">
        <f t="shared" si="8"/>
        <v>100</v>
      </c>
      <c r="L66" s="71" t="str">
        <f t="shared" si="9"/>
        <v/>
      </c>
      <c r="M66" s="71" t="str">
        <f t="shared" si="10"/>
        <v/>
      </c>
      <c r="N66" s="71" t="str">
        <f t="shared" si="11"/>
        <v/>
      </c>
      <c r="O66" s="71" t="str">
        <f t="shared" si="12"/>
        <v/>
      </c>
      <c r="P66" s="71" t="str">
        <f t="shared" si="13"/>
        <v/>
      </c>
      <c r="Q66" s="71" t="str">
        <f t="shared" si="14"/>
        <v/>
      </c>
      <c r="R66" s="71" t="str">
        <f t="shared" si="15"/>
        <v/>
      </c>
      <c r="S66" s="71" t="str">
        <f t="shared" si="16"/>
        <v/>
      </c>
      <c r="T66" s="71">
        <f t="shared" si="17"/>
        <v>100</v>
      </c>
      <c r="U66" s="71">
        <f t="shared" si="18"/>
        <v>100</v>
      </c>
      <c r="V66" s="41"/>
      <c r="W66" s="41"/>
    </row>
    <row r="67" spans="1:23" x14ac:dyDescent="0.25">
      <c r="A67" s="54">
        <v>1949</v>
      </c>
      <c r="B67" s="55">
        <v>4</v>
      </c>
      <c r="D67" s="18">
        <v>1924</v>
      </c>
      <c r="E67" s="47">
        <f t="shared" si="6"/>
        <v>5</v>
      </c>
      <c r="F67" s="41" t="s">
        <v>67</v>
      </c>
      <c r="G67" s="41">
        <v>100</v>
      </c>
      <c r="H67" s="41">
        <v>100</v>
      </c>
      <c r="I67" s="41"/>
      <c r="J67" s="71">
        <f t="shared" si="7"/>
        <v>100</v>
      </c>
      <c r="K67" s="71">
        <f t="shared" si="8"/>
        <v>100</v>
      </c>
      <c r="L67" s="71" t="str">
        <f t="shared" si="9"/>
        <v/>
      </c>
      <c r="M67" s="71" t="str">
        <f t="shared" si="10"/>
        <v/>
      </c>
      <c r="N67" s="71" t="str">
        <f t="shared" si="11"/>
        <v/>
      </c>
      <c r="O67" s="71" t="str">
        <f t="shared" si="12"/>
        <v/>
      </c>
      <c r="P67" s="71" t="str">
        <f t="shared" si="13"/>
        <v/>
      </c>
      <c r="Q67" s="71" t="str">
        <f t="shared" si="14"/>
        <v/>
      </c>
      <c r="R67" s="71" t="str">
        <f t="shared" si="15"/>
        <v/>
      </c>
      <c r="S67" s="71" t="str">
        <f t="shared" si="16"/>
        <v/>
      </c>
      <c r="T67" s="71">
        <f t="shared" si="17"/>
        <v>100</v>
      </c>
      <c r="U67" s="71">
        <f t="shared" si="18"/>
        <v>100</v>
      </c>
      <c r="V67" s="41"/>
      <c r="W67" s="41"/>
    </row>
    <row r="68" spans="1:23" x14ac:dyDescent="0.25">
      <c r="A68" s="54">
        <v>1950</v>
      </c>
      <c r="B68" s="55">
        <v>3</v>
      </c>
      <c r="D68" s="18">
        <v>1924</v>
      </c>
      <c r="E68" s="47">
        <f t="shared" si="6"/>
        <v>5</v>
      </c>
      <c r="F68" s="41" t="s">
        <v>68</v>
      </c>
      <c r="G68" s="41">
        <v>100</v>
      </c>
      <c r="H68" s="41">
        <v>100</v>
      </c>
      <c r="I68" s="41"/>
      <c r="J68" s="71">
        <f t="shared" si="7"/>
        <v>100</v>
      </c>
      <c r="K68" s="71">
        <f t="shared" si="8"/>
        <v>100</v>
      </c>
      <c r="L68" s="71" t="str">
        <f t="shared" si="9"/>
        <v/>
      </c>
      <c r="M68" s="71" t="str">
        <f t="shared" si="10"/>
        <v/>
      </c>
      <c r="N68" s="71" t="str">
        <f t="shared" si="11"/>
        <v/>
      </c>
      <c r="O68" s="71" t="str">
        <f t="shared" si="12"/>
        <v/>
      </c>
      <c r="P68" s="71" t="str">
        <f t="shared" si="13"/>
        <v/>
      </c>
      <c r="Q68" s="71" t="str">
        <f t="shared" si="14"/>
        <v/>
      </c>
      <c r="R68" s="71" t="str">
        <f t="shared" si="15"/>
        <v/>
      </c>
      <c r="S68" s="71" t="str">
        <f t="shared" si="16"/>
        <v/>
      </c>
      <c r="T68" s="71">
        <f t="shared" si="17"/>
        <v>100</v>
      </c>
      <c r="U68" s="71">
        <f t="shared" si="18"/>
        <v>100</v>
      </c>
      <c r="V68" s="41"/>
      <c r="W68" s="41"/>
    </row>
    <row r="69" spans="1:23" x14ac:dyDescent="0.25">
      <c r="A69" s="54">
        <v>1951</v>
      </c>
      <c r="B69" s="55">
        <v>2</v>
      </c>
      <c r="D69" s="18">
        <v>1924</v>
      </c>
      <c r="E69" s="47">
        <f t="shared" si="6"/>
        <v>5</v>
      </c>
      <c r="F69" s="41" t="s">
        <v>69</v>
      </c>
      <c r="G69" s="41">
        <v>100</v>
      </c>
      <c r="H69" s="41">
        <v>100</v>
      </c>
      <c r="I69" s="41"/>
      <c r="J69" s="71">
        <f t="shared" si="7"/>
        <v>100</v>
      </c>
      <c r="K69" s="71">
        <f t="shared" si="8"/>
        <v>100</v>
      </c>
      <c r="L69" s="71" t="str">
        <f t="shared" si="9"/>
        <v/>
      </c>
      <c r="M69" s="71" t="str">
        <f t="shared" si="10"/>
        <v/>
      </c>
      <c r="N69" s="71" t="str">
        <f t="shared" si="11"/>
        <v/>
      </c>
      <c r="O69" s="71" t="str">
        <f t="shared" si="12"/>
        <v/>
      </c>
      <c r="P69" s="71" t="str">
        <f t="shared" si="13"/>
        <v/>
      </c>
      <c r="Q69" s="71" t="str">
        <f t="shared" si="14"/>
        <v/>
      </c>
      <c r="R69" s="71" t="str">
        <f t="shared" si="15"/>
        <v/>
      </c>
      <c r="S69" s="71" t="str">
        <f t="shared" si="16"/>
        <v/>
      </c>
      <c r="T69" s="71">
        <f t="shared" si="17"/>
        <v>100</v>
      </c>
      <c r="U69" s="71">
        <f t="shared" si="18"/>
        <v>100</v>
      </c>
      <c r="V69" s="41"/>
      <c r="W69" s="41"/>
    </row>
    <row r="70" spans="1:23" x14ac:dyDescent="0.25">
      <c r="A70" s="54">
        <v>1952</v>
      </c>
      <c r="B70" s="55">
        <v>1</v>
      </c>
      <c r="D70" s="18">
        <v>1924</v>
      </c>
      <c r="E70" s="47">
        <f t="shared" si="6"/>
        <v>5</v>
      </c>
      <c r="F70" s="41" t="s">
        <v>70</v>
      </c>
      <c r="G70" s="41">
        <v>100</v>
      </c>
      <c r="H70" s="41">
        <v>100</v>
      </c>
      <c r="I70" s="41"/>
      <c r="J70" s="71">
        <f t="shared" si="7"/>
        <v>100</v>
      </c>
      <c r="K70" s="71">
        <f t="shared" si="8"/>
        <v>100</v>
      </c>
      <c r="L70" s="71" t="str">
        <f t="shared" si="9"/>
        <v/>
      </c>
      <c r="M70" s="71" t="str">
        <f t="shared" si="10"/>
        <v/>
      </c>
      <c r="N70" s="71" t="str">
        <f t="shared" si="11"/>
        <v/>
      </c>
      <c r="O70" s="71" t="str">
        <f t="shared" si="12"/>
        <v/>
      </c>
      <c r="P70" s="71" t="str">
        <f t="shared" si="13"/>
        <v/>
      </c>
      <c r="Q70" s="71" t="str">
        <f t="shared" si="14"/>
        <v/>
      </c>
      <c r="R70" s="71" t="str">
        <f t="shared" si="15"/>
        <v/>
      </c>
      <c r="S70" s="71" t="str">
        <f t="shared" si="16"/>
        <v/>
      </c>
      <c r="T70" s="71">
        <f t="shared" si="17"/>
        <v>100</v>
      </c>
      <c r="U70" s="71">
        <f t="shared" si="18"/>
        <v>100</v>
      </c>
      <c r="V70" s="41"/>
      <c r="W70" s="41"/>
    </row>
    <row r="71" spans="1:23" x14ac:dyDescent="0.25">
      <c r="A71" s="54">
        <v>1953</v>
      </c>
      <c r="B71" s="55">
        <v>1</v>
      </c>
      <c r="D71" s="18">
        <v>1924</v>
      </c>
      <c r="E71" s="47">
        <f t="shared" si="6"/>
        <v>5</v>
      </c>
      <c r="F71" s="41" t="s">
        <v>71</v>
      </c>
      <c r="G71" s="41">
        <v>100</v>
      </c>
      <c r="H71" s="41">
        <v>100</v>
      </c>
      <c r="I71" s="41"/>
      <c r="J71" s="71">
        <f t="shared" si="7"/>
        <v>100</v>
      </c>
      <c r="K71" s="71">
        <f t="shared" si="8"/>
        <v>100</v>
      </c>
      <c r="L71" s="71" t="str">
        <f t="shared" si="9"/>
        <v/>
      </c>
      <c r="M71" s="71" t="str">
        <f t="shared" si="10"/>
        <v/>
      </c>
      <c r="N71" s="71" t="str">
        <f t="shared" si="11"/>
        <v/>
      </c>
      <c r="O71" s="71" t="str">
        <f t="shared" si="12"/>
        <v/>
      </c>
      <c r="P71" s="71" t="str">
        <f t="shared" si="13"/>
        <v/>
      </c>
      <c r="Q71" s="71" t="str">
        <f t="shared" si="14"/>
        <v/>
      </c>
      <c r="R71" s="71" t="str">
        <f t="shared" si="15"/>
        <v/>
      </c>
      <c r="S71" s="71" t="str">
        <f t="shared" si="16"/>
        <v/>
      </c>
      <c r="T71" s="71">
        <f t="shared" si="17"/>
        <v>100</v>
      </c>
      <c r="U71" s="71">
        <f t="shared" si="18"/>
        <v>100</v>
      </c>
      <c r="V71" s="41"/>
      <c r="W71" s="41"/>
    </row>
    <row r="72" spans="1:23" x14ac:dyDescent="0.25">
      <c r="A72" s="54">
        <v>1954</v>
      </c>
      <c r="B72" s="55">
        <v>2</v>
      </c>
      <c r="D72" s="18">
        <v>1924</v>
      </c>
      <c r="E72" s="47">
        <f t="shared" si="6"/>
        <v>5</v>
      </c>
      <c r="F72" s="41" t="s">
        <v>72</v>
      </c>
      <c r="G72" s="41">
        <v>100</v>
      </c>
      <c r="H72" s="41">
        <v>100</v>
      </c>
      <c r="I72" s="41"/>
      <c r="J72" s="71">
        <f t="shared" si="7"/>
        <v>100</v>
      </c>
      <c r="K72" s="71">
        <f t="shared" si="8"/>
        <v>100</v>
      </c>
      <c r="L72" s="71" t="str">
        <f t="shared" si="9"/>
        <v/>
      </c>
      <c r="M72" s="71" t="str">
        <f t="shared" si="10"/>
        <v/>
      </c>
      <c r="N72" s="71" t="str">
        <f t="shared" si="11"/>
        <v/>
      </c>
      <c r="O72" s="71" t="str">
        <f t="shared" si="12"/>
        <v/>
      </c>
      <c r="P72" s="71" t="str">
        <f t="shared" si="13"/>
        <v/>
      </c>
      <c r="Q72" s="71" t="str">
        <f t="shared" si="14"/>
        <v/>
      </c>
      <c r="R72" s="71" t="str">
        <f t="shared" si="15"/>
        <v/>
      </c>
      <c r="S72" s="71" t="str">
        <f t="shared" si="16"/>
        <v/>
      </c>
      <c r="T72" s="71">
        <f t="shared" si="17"/>
        <v>100</v>
      </c>
      <c r="U72" s="71">
        <f t="shared" si="18"/>
        <v>100</v>
      </c>
      <c r="V72" s="41"/>
      <c r="W72" s="41"/>
    </row>
    <row r="73" spans="1:23" x14ac:dyDescent="0.25">
      <c r="A73" s="54">
        <v>1955</v>
      </c>
      <c r="B73" s="55">
        <v>4</v>
      </c>
      <c r="D73" s="18">
        <v>1924</v>
      </c>
      <c r="E73" s="47">
        <f t="shared" si="6"/>
        <v>5</v>
      </c>
      <c r="F73" s="41" t="s">
        <v>73</v>
      </c>
      <c r="G73" s="41">
        <v>100</v>
      </c>
      <c r="H73" s="41">
        <v>100</v>
      </c>
      <c r="I73" s="41"/>
      <c r="J73" s="71">
        <f t="shared" si="7"/>
        <v>100</v>
      </c>
      <c r="K73" s="71">
        <f t="shared" si="8"/>
        <v>100</v>
      </c>
      <c r="L73" s="71" t="str">
        <f t="shared" si="9"/>
        <v/>
      </c>
      <c r="M73" s="71" t="str">
        <f t="shared" si="10"/>
        <v/>
      </c>
      <c r="N73" s="71" t="str">
        <f t="shared" si="11"/>
        <v/>
      </c>
      <c r="O73" s="71" t="str">
        <f t="shared" si="12"/>
        <v/>
      </c>
      <c r="P73" s="71" t="str">
        <f t="shared" si="13"/>
        <v/>
      </c>
      <c r="Q73" s="71" t="str">
        <f t="shared" si="14"/>
        <v/>
      </c>
      <c r="R73" s="71" t="str">
        <f t="shared" si="15"/>
        <v/>
      </c>
      <c r="S73" s="71" t="str">
        <f t="shared" si="16"/>
        <v/>
      </c>
      <c r="T73" s="71">
        <f t="shared" si="17"/>
        <v>100</v>
      </c>
      <c r="U73" s="71">
        <f t="shared" si="18"/>
        <v>100</v>
      </c>
      <c r="V73" s="41"/>
      <c r="W73" s="41"/>
    </row>
    <row r="74" spans="1:23" x14ac:dyDescent="0.25">
      <c r="A74" s="54">
        <v>1956</v>
      </c>
      <c r="B74" s="55">
        <v>1</v>
      </c>
      <c r="D74" s="18">
        <v>1924</v>
      </c>
      <c r="E74" s="47">
        <f t="shared" si="6"/>
        <v>5</v>
      </c>
      <c r="F74" s="41" t="s">
        <v>74</v>
      </c>
      <c r="G74" s="41">
        <v>100</v>
      </c>
      <c r="H74" s="41">
        <v>100</v>
      </c>
      <c r="I74" s="41"/>
      <c r="J74" s="71">
        <f t="shared" si="7"/>
        <v>100</v>
      </c>
      <c r="K74" s="71">
        <f t="shared" si="8"/>
        <v>100</v>
      </c>
      <c r="L74" s="71" t="str">
        <f t="shared" si="9"/>
        <v/>
      </c>
      <c r="M74" s="71" t="str">
        <f t="shared" si="10"/>
        <v/>
      </c>
      <c r="N74" s="71" t="str">
        <f t="shared" si="11"/>
        <v/>
      </c>
      <c r="O74" s="71" t="str">
        <f t="shared" si="12"/>
        <v/>
      </c>
      <c r="P74" s="71" t="str">
        <f t="shared" si="13"/>
        <v/>
      </c>
      <c r="Q74" s="71" t="str">
        <f t="shared" si="14"/>
        <v/>
      </c>
      <c r="R74" s="71" t="str">
        <f t="shared" si="15"/>
        <v/>
      </c>
      <c r="S74" s="71" t="str">
        <f t="shared" si="16"/>
        <v/>
      </c>
      <c r="T74" s="71">
        <f t="shared" si="17"/>
        <v>100</v>
      </c>
      <c r="U74" s="71">
        <f t="shared" si="18"/>
        <v>100</v>
      </c>
      <c r="V74" s="41"/>
      <c r="W74" s="41"/>
    </row>
    <row r="75" spans="1:23" x14ac:dyDescent="0.25">
      <c r="A75" s="54">
        <v>1957</v>
      </c>
      <c r="B75" s="55">
        <v>2</v>
      </c>
      <c r="D75" s="18">
        <v>1925</v>
      </c>
      <c r="E75" s="47">
        <f t="shared" si="6"/>
        <v>4</v>
      </c>
      <c r="F75" s="41" t="s">
        <v>75</v>
      </c>
      <c r="G75" s="41">
        <v>100</v>
      </c>
      <c r="H75" s="41">
        <v>100</v>
      </c>
      <c r="I75" s="41"/>
      <c r="J75" s="71">
        <f t="shared" si="7"/>
        <v>100</v>
      </c>
      <c r="K75" s="71">
        <f t="shared" si="8"/>
        <v>100</v>
      </c>
      <c r="L75" s="71" t="str">
        <f t="shared" si="9"/>
        <v/>
      </c>
      <c r="M75" s="71" t="str">
        <f t="shared" si="10"/>
        <v/>
      </c>
      <c r="N75" s="71" t="str">
        <f t="shared" si="11"/>
        <v/>
      </c>
      <c r="O75" s="71" t="str">
        <f t="shared" si="12"/>
        <v/>
      </c>
      <c r="P75" s="71" t="str">
        <f t="shared" si="13"/>
        <v/>
      </c>
      <c r="Q75" s="71" t="str">
        <f t="shared" si="14"/>
        <v/>
      </c>
      <c r="R75" s="71">
        <f t="shared" si="15"/>
        <v>100</v>
      </c>
      <c r="S75" s="71">
        <f t="shared" si="16"/>
        <v>100</v>
      </c>
      <c r="T75" s="71" t="str">
        <f t="shared" si="17"/>
        <v/>
      </c>
      <c r="U75" s="71" t="str">
        <f t="shared" si="18"/>
        <v/>
      </c>
      <c r="V75" s="41"/>
      <c r="W75" s="41"/>
    </row>
    <row r="76" spans="1:23" x14ac:dyDescent="0.25">
      <c r="A76" s="54">
        <v>1958</v>
      </c>
      <c r="B76" s="55">
        <v>1</v>
      </c>
      <c r="D76" s="18">
        <v>1925</v>
      </c>
      <c r="E76" s="47">
        <f t="shared" si="6"/>
        <v>4</v>
      </c>
      <c r="F76" s="41" t="s">
        <v>76</v>
      </c>
      <c r="G76" s="41">
        <v>100</v>
      </c>
      <c r="H76" s="41">
        <v>100</v>
      </c>
      <c r="I76" s="41"/>
      <c r="J76" s="71">
        <f t="shared" si="7"/>
        <v>100</v>
      </c>
      <c r="K76" s="71">
        <f t="shared" si="8"/>
        <v>100</v>
      </c>
      <c r="L76" s="71" t="str">
        <f t="shared" si="9"/>
        <v/>
      </c>
      <c r="M76" s="71" t="str">
        <f t="shared" si="10"/>
        <v/>
      </c>
      <c r="N76" s="71" t="str">
        <f t="shared" si="11"/>
        <v/>
      </c>
      <c r="O76" s="71" t="str">
        <f t="shared" si="12"/>
        <v/>
      </c>
      <c r="P76" s="71" t="str">
        <f t="shared" si="13"/>
        <v/>
      </c>
      <c r="Q76" s="71" t="str">
        <f t="shared" si="14"/>
        <v/>
      </c>
      <c r="R76" s="71">
        <f t="shared" si="15"/>
        <v>100</v>
      </c>
      <c r="S76" s="71">
        <f t="shared" si="16"/>
        <v>100</v>
      </c>
      <c r="T76" s="71" t="str">
        <f t="shared" si="17"/>
        <v/>
      </c>
      <c r="U76" s="71" t="str">
        <f t="shared" si="18"/>
        <v/>
      </c>
      <c r="V76" s="41"/>
      <c r="W76" s="41"/>
    </row>
    <row r="77" spans="1:23" x14ac:dyDescent="0.25">
      <c r="A77" s="54">
        <v>1959</v>
      </c>
      <c r="B77" s="55">
        <v>3</v>
      </c>
      <c r="D77" s="18">
        <v>1925</v>
      </c>
      <c r="E77" s="47">
        <f t="shared" si="6"/>
        <v>4</v>
      </c>
      <c r="F77" s="41" t="s">
        <v>77</v>
      </c>
      <c r="G77" s="41">
        <v>100</v>
      </c>
      <c r="H77" s="41">
        <v>100</v>
      </c>
      <c r="I77" s="41"/>
      <c r="J77" s="71">
        <f t="shared" si="7"/>
        <v>100</v>
      </c>
      <c r="K77" s="71">
        <f t="shared" si="8"/>
        <v>100</v>
      </c>
      <c r="L77" s="71" t="str">
        <f t="shared" si="9"/>
        <v/>
      </c>
      <c r="M77" s="71" t="str">
        <f t="shared" si="10"/>
        <v/>
      </c>
      <c r="N77" s="71" t="str">
        <f t="shared" si="11"/>
        <v/>
      </c>
      <c r="O77" s="71" t="str">
        <f t="shared" si="12"/>
        <v/>
      </c>
      <c r="P77" s="71" t="str">
        <f t="shared" si="13"/>
        <v/>
      </c>
      <c r="Q77" s="71" t="str">
        <f t="shared" si="14"/>
        <v/>
      </c>
      <c r="R77" s="71">
        <f t="shared" si="15"/>
        <v>100</v>
      </c>
      <c r="S77" s="71">
        <f t="shared" si="16"/>
        <v>100</v>
      </c>
      <c r="T77" s="71" t="str">
        <f t="shared" si="17"/>
        <v/>
      </c>
      <c r="U77" s="71" t="str">
        <f t="shared" si="18"/>
        <v/>
      </c>
      <c r="V77" s="41"/>
      <c r="W77" s="41"/>
    </row>
    <row r="78" spans="1:23" x14ac:dyDescent="0.25">
      <c r="A78" s="54">
        <v>1960</v>
      </c>
      <c r="B78" s="55">
        <v>4</v>
      </c>
      <c r="D78" s="18">
        <v>1925</v>
      </c>
      <c r="E78" s="47">
        <f t="shared" si="6"/>
        <v>4</v>
      </c>
      <c r="F78" s="41" t="s">
        <v>78</v>
      </c>
      <c r="G78" s="41">
        <v>100</v>
      </c>
      <c r="H78" s="41">
        <v>100</v>
      </c>
      <c r="I78" s="41"/>
      <c r="J78" s="71">
        <f t="shared" si="7"/>
        <v>100</v>
      </c>
      <c r="K78" s="71">
        <f t="shared" si="8"/>
        <v>100</v>
      </c>
      <c r="L78" s="71" t="str">
        <f t="shared" si="9"/>
        <v/>
      </c>
      <c r="M78" s="71" t="str">
        <f t="shared" si="10"/>
        <v/>
      </c>
      <c r="N78" s="71" t="str">
        <f t="shared" si="11"/>
        <v/>
      </c>
      <c r="O78" s="71" t="str">
        <f t="shared" si="12"/>
        <v/>
      </c>
      <c r="P78" s="71" t="str">
        <f t="shared" si="13"/>
        <v/>
      </c>
      <c r="Q78" s="71" t="str">
        <f t="shared" si="14"/>
        <v/>
      </c>
      <c r="R78" s="71">
        <f t="shared" si="15"/>
        <v>100</v>
      </c>
      <c r="S78" s="71">
        <f t="shared" si="16"/>
        <v>100</v>
      </c>
      <c r="T78" s="71" t="str">
        <f t="shared" si="17"/>
        <v/>
      </c>
      <c r="U78" s="71" t="str">
        <f t="shared" si="18"/>
        <v/>
      </c>
      <c r="V78" s="41"/>
      <c r="W78" s="41"/>
    </row>
    <row r="79" spans="1:23" x14ac:dyDescent="0.25">
      <c r="A79" s="54">
        <v>1961</v>
      </c>
      <c r="B79" s="55">
        <v>4</v>
      </c>
      <c r="D79" s="18">
        <v>1925</v>
      </c>
      <c r="E79" s="47">
        <f t="shared" si="6"/>
        <v>4</v>
      </c>
      <c r="F79" s="41" t="s">
        <v>79</v>
      </c>
      <c r="G79" s="41">
        <v>100</v>
      </c>
      <c r="H79" s="41">
        <v>100</v>
      </c>
      <c r="I79" s="41"/>
      <c r="J79" s="71">
        <f t="shared" si="7"/>
        <v>100</v>
      </c>
      <c r="K79" s="71">
        <f t="shared" si="8"/>
        <v>100</v>
      </c>
      <c r="L79" s="71" t="str">
        <f t="shared" si="9"/>
        <v/>
      </c>
      <c r="M79" s="71" t="str">
        <f t="shared" si="10"/>
        <v/>
      </c>
      <c r="N79" s="71" t="str">
        <f t="shared" si="11"/>
        <v/>
      </c>
      <c r="O79" s="71" t="str">
        <f t="shared" si="12"/>
        <v/>
      </c>
      <c r="P79" s="71" t="str">
        <f t="shared" si="13"/>
        <v/>
      </c>
      <c r="Q79" s="71" t="str">
        <f t="shared" si="14"/>
        <v/>
      </c>
      <c r="R79" s="71">
        <f t="shared" si="15"/>
        <v>100</v>
      </c>
      <c r="S79" s="71">
        <f t="shared" si="16"/>
        <v>100</v>
      </c>
      <c r="T79" s="71" t="str">
        <f t="shared" si="17"/>
        <v/>
      </c>
      <c r="U79" s="71" t="str">
        <f t="shared" si="18"/>
        <v/>
      </c>
      <c r="V79" s="41"/>
      <c r="W79" s="41"/>
    </row>
    <row r="80" spans="1:23" x14ac:dyDescent="0.25">
      <c r="A80" s="54">
        <v>1962</v>
      </c>
      <c r="B80" s="55">
        <v>3</v>
      </c>
      <c r="D80" s="18">
        <v>1925</v>
      </c>
      <c r="E80" s="47">
        <f t="shared" si="6"/>
        <v>4</v>
      </c>
      <c r="F80" s="41" t="s">
        <v>80</v>
      </c>
      <c r="G80" s="41">
        <v>100</v>
      </c>
      <c r="H80" s="41">
        <v>100</v>
      </c>
      <c r="I80" s="41"/>
      <c r="J80" s="71">
        <f t="shared" si="7"/>
        <v>100</v>
      </c>
      <c r="K80" s="71">
        <f t="shared" si="8"/>
        <v>100</v>
      </c>
      <c r="L80" s="71" t="str">
        <f t="shared" si="9"/>
        <v/>
      </c>
      <c r="M80" s="71" t="str">
        <f t="shared" si="10"/>
        <v/>
      </c>
      <c r="N80" s="71" t="str">
        <f t="shared" si="11"/>
        <v/>
      </c>
      <c r="O80" s="71" t="str">
        <f t="shared" si="12"/>
        <v/>
      </c>
      <c r="P80" s="71" t="str">
        <f t="shared" si="13"/>
        <v/>
      </c>
      <c r="Q80" s="71" t="str">
        <f t="shared" si="14"/>
        <v/>
      </c>
      <c r="R80" s="71">
        <f t="shared" si="15"/>
        <v>100</v>
      </c>
      <c r="S80" s="71">
        <f t="shared" si="16"/>
        <v>100</v>
      </c>
      <c r="T80" s="71" t="str">
        <f t="shared" si="17"/>
        <v/>
      </c>
      <c r="U80" s="71" t="str">
        <f t="shared" si="18"/>
        <v/>
      </c>
      <c r="V80" s="41"/>
      <c r="W80" s="41"/>
    </row>
    <row r="81" spans="1:23" x14ac:dyDescent="0.25">
      <c r="A81" s="54">
        <v>1963</v>
      </c>
      <c r="B81" s="55">
        <v>1</v>
      </c>
      <c r="D81" s="18">
        <v>1925</v>
      </c>
      <c r="E81" s="47">
        <f t="shared" si="6"/>
        <v>4</v>
      </c>
      <c r="F81" s="41" t="s">
        <v>81</v>
      </c>
      <c r="G81" s="41">
        <v>100</v>
      </c>
      <c r="H81" s="41">
        <v>100</v>
      </c>
      <c r="I81" s="41"/>
      <c r="J81" s="71">
        <f t="shared" si="7"/>
        <v>100</v>
      </c>
      <c r="K81" s="71">
        <f t="shared" si="8"/>
        <v>100</v>
      </c>
      <c r="L81" s="71" t="str">
        <f t="shared" si="9"/>
        <v/>
      </c>
      <c r="M81" s="71" t="str">
        <f t="shared" si="10"/>
        <v/>
      </c>
      <c r="N81" s="71" t="str">
        <f t="shared" si="11"/>
        <v/>
      </c>
      <c r="O81" s="71" t="str">
        <f t="shared" si="12"/>
        <v/>
      </c>
      <c r="P81" s="71" t="str">
        <f t="shared" si="13"/>
        <v/>
      </c>
      <c r="Q81" s="71" t="str">
        <f t="shared" si="14"/>
        <v/>
      </c>
      <c r="R81" s="71">
        <f t="shared" si="15"/>
        <v>100</v>
      </c>
      <c r="S81" s="71">
        <f t="shared" si="16"/>
        <v>100</v>
      </c>
      <c r="T81" s="71" t="str">
        <f t="shared" si="17"/>
        <v/>
      </c>
      <c r="U81" s="71" t="str">
        <f t="shared" si="18"/>
        <v/>
      </c>
      <c r="V81" s="41"/>
      <c r="W81" s="41"/>
    </row>
    <row r="82" spans="1:23" x14ac:dyDescent="0.25">
      <c r="A82" s="54">
        <v>1964</v>
      </c>
      <c r="B82" s="55">
        <v>4</v>
      </c>
      <c r="D82" s="18">
        <v>1925</v>
      </c>
      <c r="E82" s="47">
        <f t="shared" si="6"/>
        <v>4</v>
      </c>
      <c r="F82" s="41" t="s">
        <v>82</v>
      </c>
      <c r="G82" s="41">
        <v>100</v>
      </c>
      <c r="H82" s="41">
        <v>100</v>
      </c>
      <c r="I82" s="41"/>
      <c r="J82" s="71">
        <f t="shared" si="7"/>
        <v>100</v>
      </c>
      <c r="K82" s="71">
        <f t="shared" si="8"/>
        <v>100</v>
      </c>
      <c r="L82" s="71" t="str">
        <f t="shared" si="9"/>
        <v/>
      </c>
      <c r="M82" s="71" t="str">
        <f t="shared" si="10"/>
        <v/>
      </c>
      <c r="N82" s="71" t="str">
        <f t="shared" si="11"/>
        <v/>
      </c>
      <c r="O82" s="71" t="str">
        <f t="shared" si="12"/>
        <v/>
      </c>
      <c r="P82" s="71" t="str">
        <f t="shared" si="13"/>
        <v/>
      </c>
      <c r="Q82" s="71" t="str">
        <f t="shared" si="14"/>
        <v/>
      </c>
      <c r="R82" s="71">
        <f t="shared" si="15"/>
        <v>100</v>
      </c>
      <c r="S82" s="71">
        <f t="shared" si="16"/>
        <v>100</v>
      </c>
      <c r="T82" s="71" t="str">
        <f t="shared" si="17"/>
        <v/>
      </c>
      <c r="U82" s="71" t="str">
        <f t="shared" si="18"/>
        <v/>
      </c>
      <c r="V82" s="41"/>
      <c r="W82" s="41"/>
    </row>
    <row r="83" spans="1:23" x14ac:dyDescent="0.25">
      <c r="A83" s="54">
        <v>1965</v>
      </c>
      <c r="B83" s="55">
        <v>1</v>
      </c>
      <c r="D83" s="18">
        <v>1925</v>
      </c>
      <c r="E83" s="47">
        <f t="shared" si="6"/>
        <v>4</v>
      </c>
      <c r="F83" s="41" t="s">
        <v>83</v>
      </c>
      <c r="G83" s="41">
        <v>100</v>
      </c>
      <c r="H83" s="41">
        <v>100</v>
      </c>
      <c r="I83" s="41"/>
      <c r="J83" s="71">
        <f t="shared" si="7"/>
        <v>100</v>
      </c>
      <c r="K83" s="71">
        <f t="shared" si="8"/>
        <v>100</v>
      </c>
      <c r="L83" s="71" t="str">
        <f t="shared" si="9"/>
        <v/>
      </c>
      <c r="M83" s="71" t="str">
        <f t="shared" si="10"/>
        <v/>
      </c>
      <c r="N83" s="71" t="str">
        <f t="shared" si="11"/>
        <v/>
      </c>
      <c r="O83" s="71" t="str">
        <f t="shared" si="12"/>
        <v/>
      </c>
      <c r="P83" s="71" t="str">
        <f t="shared" si="13"/>
        <v/>
      </c>
      <c r="Q83" s="71" t="str">
        <f t="shared" si="14"/>
        <v/>
      </c>
      <c r="R83" s="71">
        <f t="shared" si="15"/>
        <v>100</v>
      </c>
      <c r="S83" s="71">
        <f t="shared" si="16"/>
        <v>100</v>
      </c>
      <c r="T83" s="71" t="str">
        <f t="shared" si="17"/>
        <v/>
      </c>
      <c r="U83" s="71" t="str">
        <f t="shared" si="18"/>
        <v/>
      </c>
      <c r="V83" s="41"/>
      <c r="W83" s="41"/>
    </row>
    <row r="84" spans="1:23" x14ac:dyDescent="0.25">
      <c r="A84" s="54">
        <v>1966</v>
      </c>
      <c r="B84" s="55">
        <v>3</v>
      </c>
      <c r="D84" s="18">
        <v>1925</v>
      </c>
      <c r="E84" s="47">
        <f t="shared" si="6"/>
        <v>4</v>
      </c>
      <c r="F84" s="41" t="s">
        <v>84</v>
      </c>
      <c r="G84" s="41">
        <v>100</v>
      </c>
      <c r="H84" s="41">
        <v>100</v>
      </c>
      <c r="I84" s="41"/>
      <c r="J84" s="71">
        <f t="shared" si="7"/>
        <v>100</v>
      </c>
      <c r="K84" s="71">
        <f t="shared" si="8"/>
        <v>100</v>
      </c>
      <c r="L84" s="71" t="str">
        <f t="shared" si="9"/>
        <v/>
      </c>
      <c r="M84" s="71" t="str">
        <f t="shared" si="10"/>
        <v/>
      </c>
      <c r="N84" s="71" t="str">
        <f t="shared" si="11"/>
        <v/>
      </c>
      <c r="O84" s="71" t="str">
        <f t="shared" si="12"/>
        <v/>
      </c>
      <c r="P84" s="71" t="str">
        <f t="shared" si="13"/>
        <v/>
      </c>
      <c r="Q84" s="71" t="str">
        <f t="shared" si="14"/>
        <v/>
      </c>
      <c r="R84" s="71">
        <f t="shared" si="15"/>
        <v>100</v>
      </c>
      <c r="S84" s="71">
        <f t="shared" si="16"/>
        <v>100</v>
      </c>
      <c r="T84" s="71" t="str">
        <f t="shared" si="17"/>
        <v/>
      </c>
      <c r="U84" s="71" t="str">
        <f t="shared" si="18"/>
        <v/>
      </c>
      <c r="V84" s="41"/>
      <c r="W84" s="41"/>
    </row>
    <row r="85" spans="1:23" x14ac:dyDescent="0.25">
      <c r="A85" s="54">
        <v>1967</v>
      </c>
      <c r="B85" s="55">
        <v>1</v>
      </c>
      <c r="D85" s="18">
        <v>1925</v>
      </c>
      <c r="E85" s="47">
        <f t="shared" si="6"/>
        <v>4</v>
      </c>
      <c r="F85" s="41" t="s">
        <v>85</v>
      </c>
      <c r="G85" s="41">
        <v>100</v>
      </c>
      <c r="H85" s="41">
        <v>100</v>
      </c>
      <c r="I85" s="41"/>
      <c r="J85" s="71">
        <f t="shared" si="7"/>
        <v>100</v>
      </c>
      <c r="K85" s="71">
        <f t="shared" si="8"/>
        <v>100</v>
      </c>
      <c r="L85" s="71" t="str">
        <f t="shared" si="9"/>
        <v/>
      </c>
      <c r="M85" s="71" t="str">
        <f t="shared" si="10"/>
        <v/>
      </c>
      <c r="N85" s="71" t="str">
        <f t="shared" si="11"/>
        <v/>
      </c>
      <c r="O85" s="71" t="str">
        <f t="shared" si="12"/>
        <v/>
      </c>
      <c r="P85" s="71" t="str">
        <f t="shared" si="13"/>
        <v/>
      </c>
      <c r="Q85" s="71" t="str">
        <f t="shared" si="14"/>
        <v/>
      </c>
      <c r="R85" s="71">
        <f t="shared" si="15"/>
        <v>100</v>
      </c>
      <c r="S85" s="71">
        <f t="shared" si="16"/>
        <v>100</v>
      </c>
      <c r="T85" s="71" t="str">
        <f t="shared" si="17"/>
        <v/>
      </c>
      <c r="U85" s="71" t="str">
        <f t="shared" si="18"/>
        <v/>
      </c>
      <c r="V85" s="41"/>
      <c r="W85" s="41"/>
    </row>
    <row r="86" spans="1:23" x14ac:dyDescent="0.25">
      <c r="A86" s="54">
        <v>1968</v>
      </c>
      <c r="B86" s="55">
        <v>3</v>
      </c>
      <c r="D86" s="18">
        <v>1925</v>
      </c>
      <c r="E86" s="47">
        <f t="shared" si="6"/>
        <v>4</v>
      </c>
      <c r="F86" s="41" t="s">
        <v>86</v>
      </c>
      <c r="G86" s="41">
        <v>100</v>
      </c>
      <c r="H86" s="41">
        <v>100</v>
      </c>
      <c r="I86" s="41"/>
      <c r="J86" s="71">
        <f t="shared" si="7"/>
        <v>100</v>
      </c>
      <c r="K86" s="71">
        <f t="shared" si="8"/>
        <v>100</v>
      </c>
      <c r="L86" s="71" t="str">
        <f t="shared" si="9"/>
        <v/>
      </c>
      <c r="M86" s="71" t="str">
        <f t="shared" si="10"/>
        <v/>
      </c>
      <c r="N86" s="71" t="str">
        <f t="shared" si="11"/>
        <v/>
      </c>
      <c r="O86" s="71" t="str">
        <f t="shared" si="12"/>
        <v/>
      </c>
      <c r="P86" s="71" t="str">
        <f t="shared" si="13"/>
        <v/>
      </c>
      <c r="Q86" s="71" t="str">
        <f t="shared" si="14"/>
        <v/>
      </c>
      <c r="R86" s="71">
        <f t="shared" si="15"/>
        <v>100</v>
      </c>
      <c r="S86" s="71">
        <f t="shared" si="16"/>
        <v>100</v>
      </c>
      <c r="T86" s="71" t="str">
        <f t="shared" si="17"/>
        <v/>
      </c>
      <c r="U86" s="71" t="str">
        <f t="shared" si="18"/>
        <v/>
      </c>
      <c r="V86" s="41"/>
      <c r="W86" s="41"/>
    </row>
    <row r="87" spans="1:23" x14ac:dyDescent="0.25">
      <c r="A87" s="54">
        <v>1969</v>
      </c>
      <c r="B87" s="55">
        <v>1</v>
      </c>
      <c r="D87" s="18">
        <v>1926</v>
      </c>
      <c r="E87" s="47">
        <f t="shared" si="6"/>
        <v>4</v>
      </c>
      <c r="F87" s="41" t="s">
        <v>87</v>
      </c>
      <c r="G87" s="41">
        <v>100</v>
      </c>
      <c r="H87" s="41">
        <v>100</v>
      </c>
      <c r="I87" s="41"/>
      <c r="J87" s="71">
        <f t="shared" si="7"/>
        <v>100</v>
      </c>
      <c r="K87" s="71">
        <f t="shared" si="8"/>
        <v>100</v>
      </c>
      <c r="L87" s="71" t="str">
        <f t="shared" si="9"/>
        <v/>
      </c>
      <c r="M87" s="71" t="str">
        <f t="shared" si="10"/>
        <v/>
      </c>
      <c r="N87" s="71" t="str">
        <f t="shared" si="11"/>
        <v/>
      </c>
      <c r="O87" s="71" t="str">
        <f t="shared" si="12"/>
        <v/>
      </c>
      <c r="P87" s="71" t="str">
        <f t="shared" si="13"/>
        <v/>
      </c>
      <c r="Q87" s="71" t="str">
        <f t="shared" si="14"/>
        <v/>
      </c>
      <c r="R87" s="71">
        <f t="shared" si="15"/>
        <v>100</v>
      </c>
      <c r="S87" s="71">
        <f t="shared" si="16"/>
        <v>100</v>
      </c>
      <c r="T87" s="71" t="str">
        <f t="shared" si="17"/>
        <v/>
      </c>
      <c r="U87" s="71" t="str">
        <f t="shared" si="18"/>
        <v/>
      </c>
      <c r="V87" s="41"/>
      <c r="W87" s="41"/>
    </row>
    <row r="88" spans="1:23" x14ac:dyDescent="0.25">
      <c r="A88" s="54">
        <v>1970</v>
      </c>
      <c r="B88" s="55">
        <v>1</v>
      </c>
      <c r="D88" s="18">
        <v>1926</v>
      </c>
      <c r="E88" s="47">
        <f t="shared" si="6"/>
        <v>4</v>
      </c>
      <c r="F88" s="41" t="s">
        <v>88</v>
      </c>
      <c r="G88" s="41">
        <v>100</v>
      </c>
      <c r="H88" s="41">
        <v>100</v>
      </c>
      <c r="I88" s="41"/>
      <c r="J88" s="71">
        <f t="shared" si="7"/>
        <v>100</v>
      </c>
      <c r="K88" s="71">
        <f t="shared" si="8"/>
        <v>100</v>
      </c>
      <c r="L88" s="71" t="str">
        <f t="shared" si="9"/>
        <v/>
      </c>
      <c r="M88" s="71" t="str">
        <f t="shared" si="10"/>
        <v/>
      </c>
      <c r="N88" s="71" t="str">
        <f t="shared" si="11"/>
        <v/>
      </c>
      <c r="O88" s="71" t="str">
        <f t="shared" si="12"/>
        <v/>
      </c>
      <c r="P88" s="71" t="str">
        <f t="shared" si="13"/>
        <v/>
      </c>
      <c r="Q88" s="71" t="str">
        <f t="shared" si="14"/>
        <v/>
      </c>
      <c r="R88" s="71">
        <f t="shared" si="15"/>
        <v>100</v>
      </c>
      <c r="S88" s="71">
        <f t="shared" si="16"/>
        <v>100</v>
      </c>
      <c r="T88" s="71" t="str">
        <f t="shared" si="17"/>
        <v/>
      </c>
      <c r="U88" s="71" t="str">
        <f t="shared" si="18"/>
        <v/>
      </c>
      <c r="V88" s="41"/>
      <c r="W88" s="41"/>
    </row>
    <row r="89" spans="1:23" x14ac:dyDescent="0.25">
      <c r="A89" s="54">
        <v>1971</v>
      </c>
      <c r="B89" s="55">
        <v>1</v>
      </c>
      <c r="D89" s="18">
        <v>1926</v>
      </c>
      <c r="E89" s="47">
        <f t="shared" si="6"/>
        <v>4</v>
      </c>
      <c r="F89" s="41" t="s">
        <v>89</v>
      </c>
      <c r="G89" s="41">
        <v>100</v>
      </c>
      <c r="H89" s="41">
        <v>100</v>
      </c>
      <c r="I89" s="41"/>
      <c r="J89" s="71">
        <f t="shared" si="7"/>
        <v>100</v>
      </c>
      <c r="K89" s="71">
        <f t="shared" si="8"/>
        <v>100</v>
      </c>
      <c r="L89" s="71" t="str">
        <f t="shared" si="9"/>
        <v/>
      </c>
      <c r="M89" s="71" t="str">
        <f t="shared" si="10"/>
        <v/>
      </c>
      <c r="N89" s="71" t="str">
        <f t="shared" si="11"/>
        <v/>
      </c>
      <c r="O89" s="71" t="str">
        <f t="shared" si="12"/>
        <v/>
      </c>
      <c r="P89" s="71" t="str">
        <f t="shared" si="13"/>
        <v/>
      </c>
      <c r="Q89" s="71" t="str">
        <f t="shared" si="14"/>
        <v/>
      </c>
      <c r="R89" s="71">
        <f t="shared" si="15"/>
        <v>100</v>
      </c>
      <c r="S89" s="71">
        <f t="shared" si="16"/>
        <v>100</v>
      </c>
      <c r="T89" s="71" t="str">
        <f t="shared" si="17"/>
        <v/>
      </c>
      <c r="U89" s="71" t="str">
        <f t="shared" si="18"/>
        <v/>
      </c>
      <c r="V89" s="41"/>
      <c r="W89" s="41"/>
    </row>
    <row r="90" spans="1:23" x14ac:dyDescent="0.25">
      <c r="A90" s="54">
        <v>1972</v>
      </c>
      <c r="B90" s="55">
        <v>3</v>
      </c>
      <c r="D90" s="18">
        <v>1926</v>
      </c>
      <c r="E90" s="47">
        <f t="shared" si="6"/>
        <v>4</v>
      </c>
      <c r="F90" s="41" t="s">
        <v>90</v>
      </c>
      <c r="G90" s="41">
        <v>100</v>
      </c>
      <c r="H90" s="41">
        <v>100</v>
      </c>
      <c r="I90" s="41"/>
      <c r="J90" s="71">
        <f t="shared" si="7"/>
        <v>100</v>
      </c>
      <c r="K90" s="71">
        <f t="shared" si="8"/>
        <v>100</v>
      </c>
      <c r="L90" s="71" t="str">
        <f t="shared" si="9"/>
        <v/>
      </c>
      <c r="M90" s="71" t="str">
        <f t="shared" si="10"/>
        <v/>
      </c>
      <c r="N90" s="71" t="str">
        <f t="shared" si="11"/>
        <v/>
      </c>
      <c r="O90" s="71" t="str">
        <f t="shared" si="12"/>
        <v/>
      </c>
      <c r="P90" s="71" t="str">
        <f t="shared" si="13"/>
        <v/>
      </c>
      <c r="Q90" s="71" t="str">
        <f t="shared" si="14"/>
        <v/>
      </c>
      <c r="R90" s="71">
        <f t="shared" si="15"/>
        <v>100</v>
      </c>
      <c r="S90" s="71">
        <f t="shared" si="16"/>
        <v>100</v>
      </c>
      <c r="T90" s="71" t="str">
        <f t="shared" si="17"/>
        <v/>
      </c>
      <c r="U90" s="71" t="str">
        <f t="shared" si="18"/>
        <v/>
      </c>
      <c r="V90" s="41"/>
      <c r="W90" s="41"/>
    </row>
    <row r="91" spans="1:23" x14ac:dyDescent="0.25">
      <c r="A91" s="54">
        <v>1973</v>
      </c>
      <c r="B91" s="55">
        <v>2</v>
      </c>
      <c r="D91" s="18">
        <v>1926</v>
      </c>
      <c r="E91" s="47">
        <f t="shared" si="6"/>
        <v>4</v>
      </c>
      <c r="F91" s="41" t="s">
        <v>91</v>
      </c>
      <c r="G91" s="41">
        <v>100</v>
      </c>
      <c r="H91" s="41">
        <v>100</v>
      </c>
      <c r="I91" s="41"/>
      <c r="J91" s="71">
        <f t="shared" si="7"/>
        <v>100</v>
      </c>
      <c r="K91" s="71">
        <f t="shared" si="8"/>
        <v>100</v>
      </c>
      <c r="L91" s="71" t="str">
        <f t="shared" si="9"/>
        <v/>
      </c>
      <c r="M91" s="71" t="str">
        <f t="shared" si="10"/>
        <v/>
      </c>
      <c r="N91" s="71" t="str">
        <f t="shared" si="11"/>
        <v/>
      </c>
      <c r="O91" s="71" t="str">
        <f t="shared" si="12"/>
        <v/>
      </c>
      <c r="P91" s="71" t="str">
        <f t="shared" si="13"/>
        <v/>
      </c>
      <c r="Q91" s="71" t="str">
        <f t="shared" si="14"/>
        <v/>
      </c>
      <c r="R91" s="71">
        <f t="shared" si="15"/>
        <v>100</v>
      </c>
      <c r="S91" s="71">
        <f t="shared" si="16"/>
        <v>100</v>
      </c>
      <c r="T91" s="71" t="str">
        <f t="shared" si="17"/>
        <v/>
      </c>
      <c r="U91" s="71" t="str">
        <f t="shared" si="18"/>
        <v/>
      </c>
      <c r="V91" s="41"/>
      <c r="W91" s="41"/>
    </row>
    <row r="92" spans="1:23" x14ac:dyDescent="0.25">
      <c r="A92" s="54">
        <v>1974</v>
      </c>
      <c r="B92" s="55">
        <v>1</v>
      </c>
      <c r="D92" s="18">
        <v>1926</v>
      </c>
      <c r="E92" s="47">
        <f t="shared" si="6"/>
        <v>4</v>
      </c>
      <c r="F92" s="41" t="s">
        <v>92</v>
      </c>
      <c r="G92" s="41">
        <v>100</v>
      </c>
      <c r="H92" s="41">
        <v>100</v>
      </c>
      <c r="I92" s="41"/>
      <c r="J92" s="71">
        <f t="shared" si="7"/>
        <v>100</v>
      </c>
      <c r="K92" s="71">
        <f t="shared" si="8"/>
        <v>100</v>
      </c>
      <c r="L92" s="71" t="str">
        <f t="shared" si="9"/>
        <v/>
      </c>
      <c r="M92" s="71" t="str">
        <f t="shared" si="10"/>
        <v/>
      </c>
      <c r="N92" s="71" t="str">
        <f t="shared" si="11"/>
        <v/>
      </c>
      <c r="O92" s="71" t="str">
        <f t="shared" si="12"/>
        <v/>
      </c>
      <c r="P92" s="71" t="str">
        <f t="shared" si="13"/>
        <v/>
      </c>
      <c r="Q92" s="71" t="str">
        <f t="shared" si="14"/>
        <v/>
      </c>
      <c r="R92" s="71">
        <f t="shared" si="15"/>
        <v>100</v>
      </c>
      <c r="S92" s="71">
        <f t="shared" si="16"/>
        <v>100</v>
      </c>
      <c r="T92" s="71" t="str">
        <f t="shared" si="17"/>
        <v/>
      </c>
      <c r="U92" s="71" t="str">
        <f t="shared" si="18"/>
        <v/>
      </c>
      <c r="V92" s="41"/>
      <c r="W92" s="41"/>
    </row>
    <row r="93" spans="1:23" x14ac:dyDescent="0.25">
      <c r="A93" s="54">
        <v>1975</v>
      </c>
      <c r="B93" s="55">
        <v>1</v>
      </c>
      <c r="D93" s="18">
        <v>1926</v>
      </c>
      <c r="E93" s="47">
        <f t="shared" si="6"/>
        <v>4</v>
      </c>
      <c r="F93" s="41" t="s">
        <v>93</v>
      </c>
      <c r="G93" s="41">
        <v>100</v>
      </c>
      <c r="H93" s="41">
        <v>100</v>
      </c>
      <c r="I93" s="41"/>
      <c r="J93" s="71">
        <f t="shared" si="7"/>
        <v>100</v>
      </c>
      <c r="K93" s="71">
        <f t="shared" si="8"/>
        <v>100</v>
      </c>
      <c r="L93" s="71" t="str">
        <f t="shared" si="9"/>
        <v/>
      </c>
      <c r="M93" s="71" t="str">
        <f t="shared" si="10"/>
        <v/>
      </c>
      <c r="N93" s="71" t="str">
        <f t="shared" si="11"/>
        <v/>
      </c>
      <c r="O93" s="71" t="str">
        <f t="shared" si="12"/>
        <v/>
      </c>
      <c r="P93" s="71" t="str">
        <f t="shared" si="13"/>
        <v/>
      </c>
      <c r="Q93" s="71" t="str">
        <f t="shared" si="14"/>
        <v/>
      </c>
      <c r="R93" s="71">
        <f t="shared" si="15"/>
        <v>100</v>
      </c>
      <c r="S93" s="71">
        <f t="shared" si="16"/>
        <v>100</v>
      </c>
      <c r="T93" s="71" t="str">
        <f t="shared" si="17"/>
        <v/>
      </c>
      <c r="U93" s="71" t="str">
        <f t="shared" si="18"/>
        <v/>
      </c>
      <c r="V93" s="41"/>
      <c r="W93" s="41"/>
    </row>
    <row r="94" spans="1:23" x14ac:dyDescent="0.25">
      <c r="A94" s="54">
        <v>1976</v>
      </c>
      <c r="B94" s="55">
        <v>5</v>
      </c>
      <c r="D94" s="18">
        <v>1926</v>
      </c>
      <c r="E94" s="47">
        <f t="shared" si="6"/>
        <v>4</v>
      </c>
      <c r="F94" s="41" t="s">
        <v>94</v>
      </c>
      <c r="G94" s="41">
        <v>100</v>
      </c>
      <c r="H94" s="41">
        <v>100</v>
      </c>
      <c r="I94" s="41"/>
      <c r="J94" s="71">
        <f t="shared" si="7"/>
        <v>100</v>
      </c>
      <c r="K94" s="71">
        <f t="shared" si="8"/>
        <v>100</v>
      </c>
      <c r="L94" s="71" t="str">
        <f t="shared" si="9"/>
        <v/>
      </c>
      <c r="M94" s="71" t="str">
        <f t="shared" si="10"/>
        <v/>
      </c>
      <c r="N94" s="71" t="str">
        <f t="shared" si="11"/>
        <v/>
      </c>
      <c r="O94" s="71" t="str">
        <f t="shared" si="12"/>
        <v/>
      </c>
      <c r="P94" s="71" t="str">
        <f t="shared" si="13"/>
        <v/>
      </c>
      <c r="Q94" s="71" t="str">
        <f t="shared" si="14"/>
        <v/>
      </c>
      <c r="R94" s="71">
        <f t="shared" si="15"/>
        <v>100</v>
      </c>
      <c r="S94" s="71">
        <f t="shared" si="16"/>
        <v>100</v>
      </c>
      <c r="T94" s="71" t="str">
        <f t="shared" si="17"/>
        <v/>
      </c>
      <c r="U94" s="71" t="str">
        <f t="shared" si="18"/>
        <v/>
      </c>
      <c r="V94" s="41"/>
      <c r="W94" s="41"/>
    </row>
    <row r="95" spans="1:23" x14ac:dyDescent="0.25">
      <c r="A95" s="54">
        <v>1977</v>
      </c>
      <c r="B95" s="55">
        <v>5</v>
      </c>
      <c r="D95" s="18">
        <v>1926</v>
      </c>
      <c r="E95" s="47">
        <f t="shared" si="6"/>
        <v>4</v>
      </c>
      <c r="F95" s="41" t="s">
        <v>95</v>
      </c>
      <c r="G95" s="41">
        <v>100</v>
      </c>
      <c r="H95" s="41">
        <v>100</v>
      </c>
      <c r="I95" s="41"/>
      <c r="J95" s="71">
        <f t="shared" si="7"/>
        <v>100</v>
      </c>
      <c r="K95" s="71">
        <f t="shared" si="8"/>
        <v>100</v>
      </c>
      <c r="L95" s="71" t="str">
        <f t="shared" si="9"/>
        <v/>
      </c>
      <c r="M95" s="71" t="str">
        <f t="shared" si="10"/>
        <v/>
      </c>
      <c r="N95" s="71" t="str">
        <f t="shared" si="11"/>
        <v/>
      </c>
      <c r="O95" s="71" t="str">
        <f t="shared" si="12"/>
        <v/>
      </c>
      <c r="P95" s="71" t="str">
        <f t="shared" si="13"/>
        <v/>
      </c>
      <c r="Q95" s="71" t="str">
        <f t="shared" si="14"/>
        <v/>
      </c>
      <c r="R95" s="71">
        <f t="shared" si="15"/>
        <v>100</v>
      </c>
      <c r="S95" s="71">
        <f t="shared" si="16"/>
        <v>100</v>
      </c>
      <c r="T95" s="71" t="str">
        <f t="shared" si="17"/>
        <v/>
      </c>
      <c r="U95" s="71" t="str">
        <f t="shared" si="18"/>
        <v/>
      </c>
      <c r="V95" s="41"/>
      <c r="W95" s="41"/>
    </row>
    <row r="96" spans="1:23" x14ac:dyDescent="0.25">
      <c r="A96" s="54">
        <v>1978</v>
      </c>
      <c r="B96" s="55">
        <v>2</v>
      </c>
      <c r="D96" s="18">
        <v>1926</v>
      </c>
      <c r="E96" s="47">
        <f t="shared" si="6"/>
        <v>4</v>
      </c>
      <c r="F96" s="41" t="s">
        <v>96</v>
      </c>
      <c r="G96" s="41">
        <v>100</v>
      </c>
      <c r="H96" s="41">
        <v>100</v>
      </c>
      <c r="I96" s="41"/>
      <c r="J96" s="71">
        <f t="shared" si="7"/>
        <v>100</v>
      </c>
      <c r="K96" s="71">
        <f t="shared" si="8"/>
        <v>100</v>
      </c>
      <c r="L96" s="71" t="str">
        <f t="shared" si="9"/>
        <v/>
      </c>
      <c r="M96" s="71" t="str">
        <f t="shared" si="10"/>
        <v/>
      </c>
      <c r="N96" s="71" t="str">
        <f t="shared" si="11"/>
        <v/>
      </c>
      <c r="O96" s="71" t="str">
        <f t="shared" si="12"/>
        <v/>
      </c>
      <c r="P96" s="71" t="str">
        <f t="shared" si="13"/>
        <v/>
      </c>
      <c r="Q96" s="71" t="str">
        <f t="shared" si="14"/>
        <v/>
      </c>
      <c r="R96" s="71">
        <f t="shared" si="15"/>
        <v>100</v>
      </c>
      <c r="S96" s="71">
        <f t="shared" si="16"/>
        <v>100</v>
      </c>
      <c r="T96" s="71" t="str">
        <f t="shared" si="17"/>
        <v/>
      </c>
      <c r="U96" s="71" t="str">
        <f t="shared" si="18"/>
        <v/>
      </c>
      <c r="V96" s="41"/>
      <c r="W96" s="41"/>
    </row>
    <row r="97" spans="1:23" x14ac:dyDescent="0.25">
      <c r="A97" s="54">
        <v>1979</v>
      </c>
      <c r="B97" s="55">
        <v>3</v>
      </c>
      <c r="D97" s="18">
        <v>1926</v>
      </c>
      <c r="E97" s="47">
        <f t="shared" si="6"/>
        <v>4</v>
      </c>
      <c r="F97" s="41" t="s">
        <v>97</v>
      </c>
      <c r="G97" s="41">
        <v>100</v>
      </c>
      <c r="H97" s="41">
        <v>100</v>
      </c>
      <c r="I97" s="41"/>
      <c r="J97" s="71">
        <f t="shared" si="7"/>
        <v>100</v>
      </c>
      <c r="K97" s="71">
        <f t="shared" si="8"/>
        <v>100</v>
      </c>
      <c r="L97" s="71" t="str">
        <f t="shared" si="9"/>
        <v/>
      </c>
      <c r="M97" s="71" t="str">
        <f t="shared" si="10"/>
        <v/>
      </c>
      <c r="N97" s="71" t="str">
        <f t="shared" si="11"/>
        <v/>
      </c>
      <c r="O97" s="71" t="str">
        <f t="shared" si="12"/>
        <v/>
      </c>
      <c r="P97" s="71" t="str">
        <f t="shared" si="13"/>
        <v/>
      </c>
      <c r="Q97" s="71" t="str">
        <f t="shared" si="14"/>
        <v/>
      </c>
      <c r="R97" s="71">
        <f t="shared" si="15"/>
        <v>100</v>
      </c>
      <c r="S97" s="71">
        <f t="shared" si="16"/>
        <v>100</v>
      </c>
      <c r="T97" s="71" t="str">
        <f t="shared" si="17"/>
        <v/>
      </c>
      <c r="U97" s="71" t="str">
        <f t="shared" si="18"/>
        <v/>
      </c>
      <c r="V97" s="41"/>
      <c r="W97" s="41"/>
    </row>
    <row r="98" spans="1:23" x14ac:dyDescent="0.25">
      <c r="A98" s="54">
        <v>1980</v>
      </c>
      <c r="B98" s="55">
        <v>2</v>
      </c>
      <c r="D98" s="18">
        <v>1926</v>
      </c>
      <c r="E98" s="47">
        <f t="shared" si="6"/>
        <v>4</v>
      </c>
      <c r="F98" s="41" t="s">
        <v>98</v>
      </c>
      <c r="G98" s="41">
        <v>100</v>
      </c>
      <c r="H98" s="41">
        <v>100</v>
      </c>
      <c r="I98" s="41"/>
      <c r="J98" s="71">
        <f t="shared" si="7"/>
        <v>100</v>
      </c>
      <c r="K98" s="71">
        <f t="shared" si="8"/>
        <v>100</v>
      </c>
      <c r="L98" s="71" t="str">
        <f t="shared" si="9"/>
        <v/>
      </c>
      <c r="M98" s="71" t="str">
        <f t="shared" si="10"/>
        <v/>
      </c>
      <c r="N98" s="71" t="str">
        <f t="shared" si="11"/>
        <v/>
      </c>
      <c r="O98" s="71" t="str">
        <f t="shared" si="12"/>
        <v/>
      </c>
      <c r="P98" s="71" t="str">
        <f t="shared" si="13"/>
        <v/>
      </c>
      <c r="Q98" s="71" t="str">
        <f t="shared" si="14"/>
        <v/>
      </c>
      <c r="R98" s="71">
        <f t="shared" si="15"/>
        <v>100</v>
      </c>
      <c r="S98" s="71">
        <f t="shared" si="16"/>
        <v>100</v>
      </c>
      <c r="T98" s="71" t="str">
        <f t="shared" si="17"/>
        <v/>
      </c>
      <c r="U98" s="71" t="str">
        <f t="shared" si="18"/>
        <v/>
      </c>
      <c r="V98" s="41"/>
      <c r="W98" s="41"/>
    </row>
    <row r="99" spans="1:23" x14ac:dyDescent="0.25">
      <c r="A99" s="54">
        <v>1981</v>
      </c>
      <c r="B99" s="55">
        <v>4</v>
      </c>
      <c r="D99" s="18">
        <v>1927</v>
      </c>
      <c r="E99" s="47">
        <f t="shared" si="6"/>
        <v>1</v>
      </c>
      <c r="F99" s="41" t="s">
        <v>99</v>
      </c>
      <c r="G99" s="41">
        <v>100</v>
      </c>
      <c r="H99" s="41">
        <v>100</v>
      </c>
      <c r="I99" s="41"/>
      <c r="J99" s="71">
        <f t="shared" si="7"/>
        <v>100</v>
      </c>
      <c r="K99" s="71">
        <f t="shared" si="8"/>
        <v>100</v>
      </c>
      <c r="L99" s="71">
        <f t="shared" si="9"/>
        <v>100</v>
      </c>
      <c r="M99" s="71">
        <f t="shared" si="10"/>
        <v>100</v>
      </c>
      <c r="N99" s="71" t="str">
        <f t="shared" si="11"/>
        <v/>
      </c>
      <c r="O99" s="71" t="str">
        <f t="shared" si="12"/>
        <v/>
      </c>
      <c r="P99" s="71" t="str">
        <f t="shared" si="13"/>
        <v/>
      </c>
      <c r="Q99" s="71" t="str">
        <f t="shared" si="14"/>
        <v/>
      </c>
      <c r="R99" s="71" t="str">
        <f t="shared" si="15"/>
        <v/>
      </c>
      <c r="S99" s="71" t="str">
        <f t="shared" si="16"/>
        <v/>
      </c>
      <c r="T99" s="71" t="str">
        <f t="shared" si="17"/>
        <v/>
      </c>
      <c r="U99" s="71" t="str">
        <f t="shared" si="18"/>
        <v/>
      </c>
      <c r="V99" s="41"/>
      <c r="W99" s="41"/>
    </row>
    <row r="100" spans="1:23" x14ac:dyDescent="0.25">
      <c r="A100" s="54">
        <v>1982</v>
      </c>
      <c r="B100" s="55">
        <v>1</v>
      </c>
      <c r="D100" s="18">
        <v>1927</v>
      </c>
      <c r="E100" s="47">
        <f t="shared" si="6"/>
        <v>1</v>
      </c>
      <c r="F100" s="41" t="s">
        <v>100</v>
      </c>
      <c r="G100" s="41">
        <v>100</v>
      </c>
      <c r="H100" s="41">
        <v>100</v>
      </c>
      <c r="I100" s="41"/>
      <c r="J100" s="71">
        <f t="shared" si="7"/>
        <v>100</v>
      </c>
      <c r="K100" s="71">
        <f t="shared" si="8"/>
        <v>100</v>
      </c>
      <c r="L100" s="71">
        <f t="shared" si="9"/>
        <v>100</v>
      </c>
      <c r="M100" s="71">
        <f t="shared" si="10"/>
        <v>100</v>
      </c>
      <c r="N100" s="71" t="str">
        <f t="shared" si="11"/>
        <v/>
      </c>
      <c r="O100" s="71" t="str">
        <f t="shared" si="12"/>
        <v/>
      </c>
      <c r="P100" s="71" t="str">
        <f t="shared" si="13"/>
        <v/>
      </c>
      <c r="Q100" s="71" t="str">
        <f t="shared" si="14"/>
        <v/>
      </c>
      <c r="R100" s="71" t="str">
        <f t="shared" si="15"/>
        <v/>
      </c>
      <c r="S100" s="71" t="str">
        <f t="shared" si="16"/>
        <v/>
      </c>
      <c r="T100" s="71" t="str">
        <f t="shared" si="17"/>
        <v/>
      </c>
      <c r="U100" s="71" t="str">
        <f t="shared" si="18"/>
        <v/>
      </c>
      <c r="V100" s="41"/>
      <c r="W100" s="41"/>
    </row>
    <row r="101" spans="1:23" x14ac:dyDescent="0.25">
      <c r="A101" s="54">
        <v>1983</v>
      </c>
      <c r="B101" s="55">
        <v>1</v>
      </c>
      <c r="D101" s="18">
        <v>1927</v>
      </c>
      <c r="E101" s="47">
        <f t="shared" si="6"/>
        <v>1</v>
      </c>
      <c r="F101" s="41" t="s">
        <v>101</v>
      </c>
      <c r="G101" s="41">
        <v>100</v>
      </c>
      <c r="H101" s="41">
        <v>100</v>
      </c>
      <c r="I101" s="41"/>
      <c r="J101" s="71">
        <f t="shared" si="7"/>
        <v>100</v>
      </c>
      <c r="K101" s="71">
        <f t="shared" si="8"/>
        <v>100</v>
      </c>
      <c r="L101" s="71">
        <f t="shared" si="9"/>
        <v>100</v>
      </c>
      <c r="M101" s="71">
        <f t="shared" si="10"/>
        <v>100</v>
      </c>
      <c r="N101" s="71" t="str">
        <f t="shared" si="11"/>
        <v/>
      </c>
      <c r="O101" s="71" t="str">
        <f t="shared" si="12"/>
        <v/>
      </c>
      <c r="P101" s="71" t="str">
        <f t="shared" si="13"/>
        <v/>
      </c>
      <c r="Q101" s="71" t="str">
        <f t="shared" si="14"/>
        <v/>
      </c>
      <c r="R101" s="71" t="str">
        <f t="shared" si="15"/>
        <v/>
      </c>
      <c r="S101" s="71" t="str">
        <f t="shared" si="16"/>
        <v/>
      </c>
      <c r="T101" s="71" t="str">
        <f t="shared" si="17"/>
        <v/>
      </c>
      <c r="U101" s="71" t="str">
        <f t="shared" si="18"/>
        <v/>
      </c>
      <c r="V101" s="41"/>
      <c r="W101" s="41"/>
    </row>
    <row r="102" spans="1:23" x14ac:dyDescent="0.25">
      <c r="A102" s="54">
        <v>1984</v>
      </c>
      <c r="B102" s="55">
        <v>1</v>
      </c>
      <c r="D102" s="18">
        <v>1927</v>
      </c>
      <c r="E102" s="47">
        <f t="shared" si="6"/>
        <v>1</v>
      </c>
      <c r="F102" s="41" t="s">
        <v>102</v>
      </c>
      <c r="G102" s="41">
        <v>100</v>
      </c>
      <c r="H102" s="41">
        <v>100</v>
      </c>
      <c r="I102" s="41"/>
      <c r="J102" s="71">
        <f t="shared" si="7"/>
        <v>100</v>
      </c>
      <c r="K102" s="71">
        <f t="shared" si="8"/>
        <v>100</v>
      </c>
      <c r="L102" s="71">
        <f t="shared" si="9"/>
        <v>100</v>
      </c>
      <c r="M102" s="71">
        <f t="shared" si="10"/>
        <v>100</v>
      </c>
      <c r="N102" s="71" t="str">
        <f t="shared" si="11"/>
        <v/>
      </c>
      <c r="O102" s="71" t="str">
        <f t="shared" si="12"/>
        <v/>
      </c>
      <c r="P102" s="71" t="str">
        <f t="shared" si="13"/>
        <v/>
      </c>
      <c r="Q102" s="71" t="str">
        <f t="shared" si="14"/>
        <v/>
      </c>
      <c r="R102" s="71" t="str">
        <f t="shared" si="15"/>
        <v/>
      </c>
      <c r="S102" s="71" t="str">
        <f t="shared" si="16"/>
        <v/>
      </c>
      <c r="T102" s="71" t="str">
        <f t="shared" si="17"/>
        <v/>
      </c>
      <c r="U102" s="71" t="str">
        <f t="shared" si="18"/>
        <v/>
      </c>
      <c r="V102" s="41"/>
      <c r="W102" s="41"/>
    </row>
    <row r="103" spans="1:23" x14ac:dyDescent="0.25">
      <c r="A103" s="54">
        <v>1985</v>
      </c>
      <c r="B103" s="55">
        <v>4</v>
      </c>
      <c r="D103" s="18">
        <v>1927</v>
      </c>
      <c r="E103" s="47">
        <f t="shared" si="6"/>
        <v>1</v>
      </c>
      <c r="F103" s="41" t="s">
        <v>103</v>
      </c>
      <c r="G103" s="41">
        <v>100</v>
      </c>
      <c r="H103" s="41">
        <v>100</v>
      </c>
      <c r="I103" s="41"/>
      <c r="J103" s="71">
        <f t="shared" si="7"/>
        <v>100</v>
      </c>
      <c r="K103" s="71">
        <f t="shared" si="8"/>
        <v>100</v>
      </c>
      <c r="L103" s="71">
        <f t="shared" si="9"/>
        <v>100</v>
      </c>
      <c r="M103" s="71">
        <f t="shared" si="10"/>
        <v>100</v>
      </c>
      <c r="N103" s="71" t="str">
        <f t="shared" si="11"/>
        <v/>
      </c>
      <c r="O103" s="71" t="str">
        <f t="shared" si="12"/>
        <v/>
      </c>
      <c r="P103" s="71" t="str">
        <f t="shared" si="13"/>
        <v/>
      </c>
      <c r="Q103" s="71" t="str">
        <f t="shared" si="14"/>
        <v/>
      </c>
      <c r="R103" s="71" t="str">
        <f t="shared" si="15"/>
        <v/>
      </c>
      <c r="S103" s="71" t="str">
        <f t="shared" si="16"/>
        <v/>
      </c>
      <c r="T103" s="71" t="str">
        <f t="shared" si="17"/>
        <v/>
      </c>
      <c r="U103" s="71" t="str">
        <f t="shared" si="18"/>
        <v/>
      </c>
      <c r="V103" s="41"/>
      <c r="W103" s="41"/>
    </row>
    <row r="104" spans="1:23" x14ac:dyDescent="0.25">
      <c r="A104" s="54">
        <v>1986</v>
      </c>
      <c r="B104" s="55">
        <v>1</v>
      </c>
      <c r="D104" s="18">
        <v>1927</v>
      </c>
      <c r="E104" s="47">
        <f t="shared" ref="E104:E167" si="19">INDEX($B$39:$B$121,MATCH($D104,$A$39:$A$121,0),1)</f>
        <v>1</v>
      </c>
      <c r="F104" s="41" t="s">
        <v>104</v>
      </c>
      <c r="G104" s="41">
        <v>100</v>
      </c>
      <c r="H104" s="41">
        <v>100</v>
      </c>
      <c r="I104" s="41"/>
      <c r="J104" s="71">
        <f t="shared" ref="J104:J167" si="20">G104</f>
        <v>100</v>
      </c>
      <c r="K104" s="71">
        <f t="shared" ref="K104:K167" si="21">H104</f>
        <v>100</v>
      </c>
      <c r="L104" s="71">
        <f t="shared" ref="L104:L167" si="22">IF($E104=L$36,$G104,"")</f>
        <v>100</v>
      </c>
      <c r="M104" s="71">
        <f t="shared" ref="M104:M167" si="23">IF($E104=M$36,$H104,"")</f>
        <v>100</v>
      </c>
      <c r="N104" s="71" t="str">
        <f t="shared" ref="N104:N167" si="24">IF($E104=N$36,$G104,"")</f>
        <v/>
      </c>
      <c r="O104" s="71" t="str">
        <f t="shared" ref="O104:O167" si="25">IF($E104=O$36,$H104,"")</f>
        <v/>
      </c>
      <c r="P104" s="71" t="str">
        <f t="shared" ref="P104:P167" si="26">IF($E104=P$36,$G104,"")</f>
        <v/>
      </c>
      <c r="Q104" s="71" t="str">
        <f t="shared" ref="Q104:Q167" si="27">IF($E104=Q$36,$H104,"")</f>
        <v/>
      </c>
      <c r="R104" s="71" t="str">
        <f t="shared" ref="R104:R167" si="28">IF($E104=R$36,$G104,"")</f>
        <v/>
      </c>
      <c r="S104" s="71" t="str">
        <f t="shared" ref="S104:S167" si="29">IF($E104=S$36,$H104,"")</f>
        <v/>
      </c>
      <c r="T104" s="71" t="str">
        <f t="shared" ref="T104:T167" si="30">IF($E104=T$36,$G104,"")</f>
        <v/>
      </c>
      <c r="U104" s="71" t="str">
        <f t="shared" ref="U104:U167" si="31">IF($E104=U$36,$H104,"")</f>
        <v/>
      </c>
      <c r="V104" s="41"/>
      <c r="W104" s="41"/>
    </row>
    <row r="105" spans="1:23" x14ac:dyDescent="0.25">
      <c r="A105" s="54">
        <v>1987</v>
      </c>
      <c r="B105" s="55">
        <v>4</v>
      </c>
      <c r="D105" s="18">
        <v>1927</v>
      </c>
      <c r="E105" s="47">
        <f t="shared" si="19"/>
        <v>1</v>
      </c>
      <c r="F105" s="41" t="s">
        <v>105</v>
      </c>
      <c r="G105" s="41">
        <v>100</v>
      </c>
      <c r="H105" s="41">
        <v>100</v>
      </c>
      <c r="I105" s="41"/>
      <c r="J105" s="71">
        <f t="shared" si="20"/>
        <v>100</v>
      </c>
      <c r="K105" s="71">
        <f t="shared" si="21"/>
        <v>100</v>
      </c>
      <c r="L105" s="71">
        <f t="shared" si="22"/>
        <v>100</v>
      </c>
      <c r="M105" s="71">
        <f t="shared" si="23"/>
        <v>100</v>
      </c>
      <c r="N105" s="71" t="str">
        <f t="shared" si="24"/>
        <v/>
      </c>
      <c r="O105" s="71" t="str">
        <f t="shared" si="25"/>
        <v/>
      </c>
      <c r="P105" s="71" t="str">
        <f t="shared" si="26"/>
        <v/>
      </c>
      <c r="Q105" s="71" t="str">
        <f t="shared" si="27"/>
        <v/>
      </c>
      <c r="R105" s="71" t="str">
        <f t="shared" si="28"/>
        <v/>
      </c>
      <c r="S105" s="71" t="str">
        <f t="shared" si="29"/>
        <v/>
      </c>
      <c r="T105" s="71" t="str">
        <f t="shared" si="30"/>
        <v/>
      </c>
      <c r="U105" s="71" t="str">
        <f t="shared" si="31"/>
        <v/>
      </c>
      <c r="V105" s="41"/>
      <c r="W105" s="41"/>
    </row>
    <row r="106" spans="1:23" x14ac:dyDescent="0.25">
      <c r="A106" s="54">
        <v>1988</v>
      </c>
      <c r="B106" s="55">
        <v>5</v>
      </c>
      <c r="D106" s="18">
        <v>1927</v>
      </c>
      <c r="E106" s="47">
        <f t="shared" si="19"/>
        <v>1</v>
      </c>
      <c r="F106" s="41" t="s">
        <v>106</v>
      </c>
      <c r="G106" s="41">
        <v>100</v>
      </c>
      <c r="H106" s="41">
        <v>100</v>
      </c>
      <c r="I106" s="41"/>
      <c r="J106" s="71">
        <f t="shared" si="20"/>
        <v>100</v>
      </c>
      <c r="K106" s="71">
        <f t="shared" si="21"/>
        <v>100</v>
      </c>
      <c r="L106" s="71">
        <f t="shared" si="22"/>
        <v>100</v>
      </c>
      <c r="M106" s="71">
        <f t="shared" si="23"/>
        <v>100</v>
      </c>
      <c r="N106" s="71" t="str">
        <f t="shared" si="24"/>
        <v/>
      </c>
      <c r="O106" s="71" t="str">
        <f t="shared" si="25"/>
        <v/>
      </c>
      <c r="P106" s="71" t="str">
        <f t="shared" si="26"/>
        <v/>
      </c>
      <c r="Q106" s="71" t="str">
        <f t="shared" si="27"/>
        <v/>
      </c>
      <c r="R106" s="71" t="str">
        <f t="shared" si="28"/>
        <v/>
      </c>
      <c r="S106" s="71" t="str">
        <f t="shared" si="29"/>
        <v/>
      </c>
      <c r="T106" s="71" t="str">
        <f t="shared" si="30"/>
        <v/>
      </c>
      <c r="U106" s="71" t="str">
        <f t="shared" si="31"/>
        <v/>
      </c>
      <c r="V106" s="41"/>
      <c r="W106" s="41"/>
    </row>
    <row r="107" spans="1:23" x14ac:dyDescent="0.25">
      <c r="A107" s="54">
        <v>1989</v>
      </c>
      <c r="B107" s="55">
        <v>4</v>
      </c>
      <c r="D107" s="18">
        <v>1927</v>
      </c>
      <c r="E107" s="47">
        <f t="shared" si="19"/>
        <v>1</v>
      </c>
      <c r="F107" s="41" t="s">
        <v>107</v>
      </c>
      <c r="G107" s="41">
        <v>100</v>
      </c>
      <c r="H107" s="41">
        <v>100</v>
      </c>
      <c r="I107" s="41"/>
      <c r="J107" s="71">
        <f t="shared" si="20"/>
        <v>100</v>
      </c>
      <c r="K107" s="71">
        <f t="shared" si="21"/>
        <v>100</v>
      </c>
      <c r="L107" s="71">
        <f t="shared" si="22"/>
        <v>100</v>
      </c>
      <c r="M107" s="71">
        <f t="shared" si="23"/>
        <v>100</v>
      </c>
      <c r="N107" s="71" t="str">
        <f t="shared" si="24"/>
        <v/>
      </c>
      <c r="O107" s="71" t="str">
        <f t="shared" si="25"/>
        <v/>
      </c>
      <c r="P107" s="71" t="str">
        <f t="shared" si="26"/>
        <v/>
      </c>
      <c r="Q107" s="71" t="str">
        <f t="shared" si="27"/>
        <v/>
      </c>
      <c r="R107" s="71" t="str">
        <f t="shared" si="28"/>
        <v/>
      </c>
      <c r="S107" s="71" t="str">
        <f t="shared" si="29"/>
        <v/>
      </c>
      <c r="T107" s="71" t="str">
        <f t="shared" si="30"/>
        <v/>
      </c>
      <c r="U107" s="71" t="str">
        <f t="shared" si="31"/>
        <v/>
      </c>
      <c r="V107" s="41"/>
      <c r="W107" s="41"/>
    </row>
    <row r="108" spans="1:23" x14ac:dyDescent="0.25">
      <c r="A108" s="54">
        <v>1990</v>
      </c>
      <c r="B108" s="55">
        <v>5</v>
      </c>
      <c r="D108" s="18">
        <v>1927</v>
      </c>
      <c r="E108" s="47">
        <f t="shared" si="19"/>
        <v>1</v>
      </c>
      <c r="F108" s="41" t="s">
        <v>108</v>
      </c>
      <c r="G108" s="41">
        <v>100</v>
      </c>
      <c r="H108" s="41">
        <v>100</v>
      </c>
      <c r="I108" s="41"/>
      <c r="J108" s="71">
        <f t="shared" si="20"/>
        <v>100</v>
      </c>
      <c r="K108" s="71">
        <f t="shared" si="21"/>
        <v>100</v>
      </c>
      <c r="L108" s="71">
        <f t="shared" si="22"/>
        <v>100</v>
      </c>
      <c r="M108" s="71">
        <f t="shared" si="23"/>
        <v>100</v>
      </c>
      <c r="N108" s="71" t="str">
        <f t="shared" si="24"/>
        <v/>
      </c>
      <c r="O108" s="71" t="str">
        <f t="shared" si="25"/>
        <v/>
      </c>
      <c r="P108" s="71" t="str">
        <f t="shared" si="26"/>
        <v/>
      </c>
      <c r="Q108" s="71" t="str">
        <f t="shared" si="27"/>
        <v/>
      </c>
      <c r="R108" s="71" t="str">
        <f t="shared" si="28"/>
        <v/>
      </c>
      <c r="S108" s="71" t="str">
        <f t="shared" si="29"/>
        <v/>
      </c>
      <c r="T108" s="71" t="str">
        <f t="shared" si="30"/>
        <v/>
      </c>
      <c r="U108" s="71" t="str">
        <f t="shared" si="31"/>
        <v/>
      </c>
      <c r="V108" s="41"/>
      <c r="W108" s="41"/>
    </row>
    <row r="109" spans="1:23" x14ac:dyDescent="0.25">
      <c r="A109" s="54">
        <v>1991</v>
      </c>
      <c r="B109" s="55">
        <v>5</v>
      </c>
      <c r="D109" s="18">
        <v>1927</v>
      </c>
      <c r="E109" s="47">
        <f t="shared" si="19"/>
        <v>1</v>
      </c>
      <c r="F109" s="41" t="s">
        <v>109</v>
      </c>
      <c r="G109" s="41">
        <v>100</v>
      </c>
      <c r="H109" s="41">
        <v>100</v>
      </c>
      <c r="I109" s="41"/>
      <c r="J109" s="71">
        <f t="shared" si="20"/>
        <v>100</v>
      </c>
      <c r="K109" s="71">
        <f t="shared" si="21"/>
        <v>100</v>
      </c>
      <c r="L109" s="71">
        <f t="shared" si="22"/>
        <v>100</v>
      </c>
      <c r="M109" s="71">
        <f t="shared" si="23"/>
        <v>100</v>
      </c>
      <c r="N109" s="71" t="str">
        <f t="shared" si="24"/>
        <v/>
      </c>
      <c r="O109" s="71" t="str">
        <f t="shared" si="25"/>
        <v/>
      </c>
      <c r="P109" s="71" t="str">
        <f t="shared" si="26"/>
        <v/>
      </c>
      <c r="Q109" s="71" t="str">
        <f t="shared" si="27"/>
        <v/>
      </c>
      <c r="R109" s="71" t="str">
        <f t="shared" si="28"/>
        <v/>
      </c>
      <c r="S109" s="71" t="str">
        <f t="shared" si="29"/>
        <v/>
      </c>
      <c r="T109" s="71" t="str">
        <f t="shared" si="30"/>
        <v/>
      </c>
      <c r="U109" s="71" t="str">
        <f t="shared" si="31"/>
        <v/>
      </c>
      <c r="V109" s="41"/>
      <c r="W109" s="41"/>
    </row>
    <row r="110" spans="1:23" x14ac:dyDescent="0.25">
      <c r="A110" s="54">
        <v>1992</v>
      </c>
      <c r="B110" s="55">
        <v>5</v>
      </c>
      <c r="D110" s="18">
        <v>1927</v>
      </c>
      <c r="E110" s="47">
        <f t="shared" si="19"/>
        <v>1</v>
      </c>
      <c r="F110" s="41" t="s">
        <v>110</v>
      </c>
      <c r="G110" s="41">
        <v>100</v>
      </c>
      <c r="H110" s="41">
        <v>100</v>
      </c>
      <c r="I110" s="41"/>
      <c r="J110" s="71">
        <f t="shared" si="20"/>
        <v>100</v>
      </c>
      <c r="K110" s="71">
        <f t="shared" si="21"/>
        <v>100</v>
      </c>
      <c r="L110" s="71">
        <f t="shared" si="22"/>
        <v>100</v>
      </c>
      <c r="M110" s="71">
        <f t="shared" si="23"/>
        <v>100</v>
      </c>
      <c r="N110" s="71" t="str">
        <f t="shared" si="24"/>
        <v/>
      </c>
      <c r="O110" s="71" t="str">
        <f t="shared" si="25"/>
        <v/>
      </c>
      <c r="P110" s="71" t="str">
        <f t="shared" si="26"/>
        <v/>
      </c>
      <c r="Q110" s="71" t="str">
        <f t="shared" si="27"/>
        <v/>
      </c>
      <c r="R110" s="71" t="str">
        <f t="shared" si="28"/>
        <v/>
      </c>
      <c r="S110" s="71" t="str">
        <f t="shared" si="29"/>
        <v/>
      </c>
      <c r="T110" s="71" t="str">
        <f t="shared" si="30"/>
        <v/>
      </c>
      <c r="U110" s="71" t="str">
        <f t="shared" si="31"/>
        <v/>
      </c>
      <c r="V110" s="41"/>
      <c r="W110" s="41"/>
    </row>
    <row r="111" spans="1:23" x14ac:dyDescent="0.25">
      <c r="A111" s="54">
        <v>1993</v>
      </c>
      <c r="B111" s="55">
        <v>2</v>
      </c>
      <c r="D111" s="18">
        <v>1928</v>
      </c>
      <c r="E111" s="47">
        <f t="shared" si="19"/>
        <v>2</v>
      </c>
      <c r="F111" s="41" t="s">
        <v>111</v>
      </c>
      <c r="G111" s="41">
        <v>100</v>
      </c>
      <c r="H111" s="41">
        <v>100</v>
      </c>
      <c r="I111" s="41"/>
      <c r="J111" s="71">
        <f t="shared" si="20"/>
        <v>100</v>
      </c>
      <c r="K111" s="71">
        <f t="shared" si="21"/>
        <v>100</v>
      </c>
      <c r="L111" s="71" t="str">
        <f t="shared" si="22"/>
        <v/>
      </c>
      <c r="M111" s="71" t="str">
        <f t="shared" si="23"/>
        <v/>
      </c>
      <c r="N111" s="71">
        <f t="shared" si="24"/>
        <v>100</v>
      </c>
      <c r="O111" s="71">
        <f t="shared" si="25"/>
        <v>100</v>
      </c>
      <c r="P111" s="71" t="str">
        <f t="shared" si="26"/>
        <v/>
      </c>
      <c r="Q111" s="71" t="str">
        <f t="shared" si="27"/>
        <v/>
      </c>
      <c r="R111" s="71" t="str">
        <f t="shared" si="28"/>
        <v/>
      </c>
      <c r="S111" s="71" t="str">
        <f t="shared" si="29"/>
        <v/>
      </c>
      <c r="T111" s="71" t="str">
        <f t="shared" si="30"/>
        <v/>
      </c>
      <c r="U111" s="71" t="str">
        <f t="shared" si="31"/>
        <v/>
      </c>
      <c r="V111" s="41"/>
      <c r="W111" s="41"/>
    </row>
    <row r="112" spans="1:23" x14ac:dyDescent="0.25">
      <c r="A112" s="54">
        <v>1994</v>
      </c>
      <c r="B112" s="55">
        <v>5</v>
      </c>
      <c r="D112" s="18">
        <v>1928</v>
      </c>
      <c r="E112" s="47">
        <f t="shared" si="19"/>
        <v>2</v>
      </c>
      <c r="F112" s="41" t="s">
        <v>112</v>
      </c>
      <c r="G112" s="41">
        <v>100</v>
      </c>
      <c r="H112" s="41">
        <v>100</v>
      </c>
      <c r="I112" s="41"/>
      <c r="J112" s="71">
        <f t="shared" si="20"/>
        <v>100</v>
      </c>
      <c r="K112" s="71">
        <f t="shared" si="21"/>
        <v>100</v>
      </c>
      <c r="L112" s="71" t="str">
        <f t="shared" si="22"/>
        <v/>
      </c>
      <c r="M112" s="71" t="str">
        <f t="shared" si="23"/>
        <v/>
      </c>
      <c r="N112" s="71">
        <f t="shared" si="24"/>
        <v>100</v>
      </c>
      <c r="O112" s="71">
        <f t="shared" si="25"/>
        <v>100</v>
      </c>
      <c r="P112" s="71" t="str">
        <f t="shared" si="26"/>
        <v/>
      </c>
      <c r="Q112" s="71" t="str">
        <f t="shared" si="27"/>
        <v/>
      </c>
      <c r="R112" s="71" t="str">
        <f t="shared" si="28"/>
        <v/>
      </c>
      <c r="S112" s="71" t="str">
        <f t="shared" si="29"/>
        <v/>
      </c>
      <c r="T112" s="71" t="str">
        <f t="shared" si="30"/>
        <v/>
      </c>
      <c r="U112" s="71" t="str">
        <f t="shared" si="31"/>
        <v/>
      </c>
      <c r="V112" s="41"/>
      <c r="W112" s="41"/>
    </row>
    <row r="113" spans="1:23" x14ac:dyDescent="0.25">
      <c r="A113" s="54">
        <v>1995</v>
      </c>
      <c r="B113" s="55">
        <v>1</v>
      </c>
      <c r="D113" s="18">
        <v>1928</v>
      </c>
      <c r="E113" s="47">
        <f t="shared" si="19"/>
        <v>2</v>
      </c>
      <c r="F113" s="41" t="s">
        <v>113</v>
      </c>
      <c r="G113" s="41">
        <v>100</v>
      </c>
      <c r="H113" s="41">
        <v>100</v>
      </c>
      <c r="I113" s="41"/>
      <c r="J113" s="71">
        <f t="shared" si="20"/>
        <v>100</v>
      </c>
      <c r="K113" s="71">
        <f t="shared" si="21"/>
        <v>100</v>
      </c>
      <c r="L113" s="71" t="str">
        <f t="shared" si="22"/>
        <v/>
      </c>
      <c r="M113" s="71" t="str">
        <f t="shared" si="23"/>
        <v/>
      </c>
      <c r="N113" s="71">
        <f t="shared" si="24"/>
        <v>100</v>
      </c>
      <c r="O113" s="71">
        <f t="shared" si="25"/>
        <v>100</v>
      </c>
      <c r="P113" s="71" t="str">
        <f t="shared" si="26"/>
        <v/>
      </c>
      <c r="Q113" s="71" t="str">
        <f t="shared" si="27"/>
        <v/>
      </c>
      <c r="R113" s="71" t="str">
        <f t="shared" si="28"/>
        <v/>
      </c>
      <c r="S113" s="71" t="str">
        <f t="shared" si="29"/>
        <v/>
      </c>
      <c r="T113" s="71" t="str">
        <f t="shared" si="30"/>
        <v/>
      </c>
      <c r="U113" s="71" t="str">
        <f t="shared" si="31"/>
        <v/>
      </c>
      <c r="V113" s="41"/>
      <c r="W113" s="41"/>
    </row>
    <row r="114" spans="1:23" x14ac:dyDescent="0.25">
      <c r="A114" s="54">
        <v>1996</v>
      </c>
      <c r="B114" s="55">
        <v>1</v>
      </c>
      <c r="D114" s="18">
        <v>1928</v>
      </c>
      <c r="E114" s="47">
        <f t="shared" si="19"/>
        <v>2</v>
      </c>
      <c r="F114" s="41" t="s">
        <v>114</v>
      </c>
      <c r="G114" s="41">
        <v>100</v>
      </c>
      <c r="H114" s="41">
        <v>100</v>
      </c>
      <c r="I114" s="41"/>
      <c r="J114" s="71">
        <f t="shared" si="20"/>
        <v>100</v>
      </c>
      <c r="K114" s="71">
        <f t="shared" si="21"/>
        <v>100</v>
      </c>
      <c r="L114" s="71" t="str">
        <f t="shared" si="22"/>
        <v/>
      </c>
      <c r="M114" s="71" t="str">
        <f t="shared" si="23"/>
        <v/>
      </c>
      <c r="N114" s="71">
        <f t="shared" si="24"/>
        <v>100</v>
      </c>
      <c r="O114" s="71">
        <f t="shared" si="25"/>
        <v>100</v>
      </c>
      <c r="P114" s="71" t="str">
        <f t="shared" si="26"/>
        <v/>
      </c>
      <c r="Q114" s="71" t="str">
        <f t="shared" si="27"/>
        <v/>
      </c>
      <c r="R114" s="71" t="str">
        <f t="shared" si="28"/>
        <v/>
      </c>
      <c r="S114" s="71" t="str">
        <f t="shared" si="29"/>
        <v/>
      </c>
      <c r="T114" s="71" t="str">
        <f t="shared" si="30"/>
        <v/>
      </c>
      <c r="U114" s="71" t="str">
        <f t="shared" si="31"/>
        <v/>
      </c>
      <c r="V114" s="41"/>
      <c r="W114" s="41"/>
    </row>
    <row r="115" spans="1:23" x14ac:dyDescent="0.25">
      <c r="A115" s="54">
        <v>1997</v>
      </c>
      <c r="B115" s="55">
        <v>1</v>
      </c>
      <c r="D115" s="18">
        <v>1928</v>
      </c>
      <c r="E115" s="47">
        <f t="shared" si="19"/>
        <v>2</v>
      </c>
      <c r="F115" s="41" t="s">
        <v>115</v>
      </c>
      <c r="G115" s="41">
        <v>100</v>
      </c>
      <c r="H115" s="41">
        <v>100</v>
      </c>
      <c r="I115" s="41"/>
      <c r="J115" s="71">
        <f t="shared" si="20"/>
        <v>100</v>
      </c>
      <c r="K115" s="71">
        <f t="shared" si="21"/>
        <v>100</v>
      </c>
      <c r="L115" s="71" t="str">
        <f t="shared" si="22"/>
        <v/>
      </c>
      <c r="M115" s="71" t="str">
        <f t="shared" si="23"/>
        <v/>
      </c>
      <c r="N115" s="71">
        <f t="shared" si="24"/>
        <v>100</v>
      </c>
      <c r="O115" s="71">
        <f t="shared" si="25"/>
        <v>100</v>
      </c>
      <c r="P115" s="71" t="str">
        <f t="shared" si="26"/>
        <v/>
      </c>
      <c r="Q115" s="71" t="str">
        <f t="shared" si="27"/>
        <v/>
      </c>
      <c r="R115" s="71" t="str">
        <f t="shared" si="28"/>
        <v/>
      </c>
      <c r="S115" s="71" t="str">
        <f t="shared" si="29"/>
        <v/>
      </c>
      <c r="T115" s="71" t="str">
        <f t="shared" si="30"/>
        <v/>
      </c>
      <c r="U115" s="71" t="str">
        <f t="shared" si="31"/>
        <v/>
      </c>
      <c r="V115" s="41"/>
      <c r="W115" s="41"/>
    </row>
    <row r="116" spans="1:23" x14ac:dyDescent="0.25">
      <c r="A116" s="54">
        <v>1998</v>
      </c>
      <c r="B116" s="55">
        <v>1</v>
      </c>
      <c r="D116" s="18">
        <v>1928</v>
      </c>
      <c r="E116" s="47">
        <f t="shared" si="19"/>
        <v>2</v>
      </c>
      <c r="F116" s="41" t="s">
        <v>116</v>
      </c>
      <c r="G116" s="41">
        <v>100</v>
      </c>
      <c r="H116" s="41">
        <v>100</v>
      </c>
      <c r="I116" s="41"/>
      <c r="J116" s="71">
        <f t="shared" si="20"/>
        <v>100</v>
      </c>
      <c r="K116" s="71">
        <f t="shared" si="21"/>
        <v>100</v>
      </c>
      <c r="L116" s="71" t="str">
        <f t="shared" si="22"/>
        <v/>
      </c>
      <c r="M116" s="71" t="str">
        <f t="shared" si="23"/>
        <v/>
      </c>
      <c r="N116" s="71">
        <f t="shared" si="24"/>
        <v>100</v>
      </c>
      <c r="O116" s="71">
        <f t="shared" si="25"/>
        <v>100</v>
      </c>
      <c r="P116" s="71" t="str">
        <f t="shared" si="26"/>
        <v/>
      </c>
      <c r="Q116" s="71" t="str">
        <f t="shared" si="27"/>
        <v/>
      </c>
      <c r="R116" s="71" t="str">
        <f t="shared" si="28"/>
        <v/>
      </c>
      <c r="S116" s="71" t="str">
        <f t="shared" si="29"/>
        <v/>
      </c>
      <c r="T116" s="71" t="str">
        <f t="shared" si="30"/>
        <v/>
      </c>
      <c r="U116" s="71" t="str">
        <f t="shared" si="31"/>
        <v/>
      </c>
      <c r="V116" s="41"/>
      <c r="W116" s="41"/>
    </row>
    <row r="117" spans="1:23" x14ac:dyDescent="0.25">
      <c r="A117" s="54">
        <v>1999</v>
      </c>
      <c r="B117" s="55">
        <v>1</v>
      </c>
      <c r="D117" s="18">
        <v>1928</v>
      </c>
      <c r="E117" s="47">
        <f t="shared" si="19"/>
        <v>2</v>
      </c>
      <c r="F117" s="41" t="s">
        <v>117</v>
      </c>
      <c r="G117" s="41">
        <v>100</v>
      </c>
      <c r="H117" s="41">
        <v>100</v>
      </c>
      <c r="I117" s="41"/>
      <c r="J117" s="71">
        <f t="shared" si="20"/>
        <v>100</v>
      </c>
      <c r="K117" s="71">
        <f t="shared" si="21"/>
        <v>100</v>
      </c>
      <c r="L117" s="71" t="str">
        <f t="shared" si="22"/>
        <v/>
      </c>
      <c r="M117" s="71" t="str">
        <f t="shared" si="23"/>
        <v/>
      </c>
      <c r="N117" s="71">
        <f t="shared" si="24"/>
        <v>100</v>
      </c>
      <c r="O117" s="71">
        <f t="shared" si="25"/>
        <v>100</v>
      </c>
      <c r="P117" s="71" t="str">
        <f t="shared" si="26"/>
        <v/>
      </c>
      <c r="Q117" s="71" t="str">
        <f t="shared" si="27"/>
        <v/>
      </c>
      <c r="R117" s="71" t="str">
        <f t="shared" si="28"/>
        <v/>
      </c>
      <c r="S117" s="71" t="str">
        <f t="shared" si="29"/>
        <v/>
      </c>
      <c r="T117" s="71" t="str">
        <f t="shared" si="30"/>
        <v/>
      </c>
      <c r="U117" s="71" t="str">
        <f t="shared" si="31"/>
        <v/>
      </c>
      <c r="V117" s="41"/>
      <c r="W117" s="41"/>
    </row>
    <row r="118" spans="1:23" x14ac:dyDescent="0.25">
      <c r="A118" s="54">
        <v>2000</v>
      </c>
      <c r="B118" s="55">
        <v>2</v>
      </c>
      <c r="D118" s="18">
        <v>1928</v>
      </c>
      <c r="E118" s="47">
        <f t="shared" si="19"/>
        <v>2</v>
      </c>
      <c r="F118" s="41" t="s">
        <v>118</v>
      </c>
      <c r="G118" s="41">
        <v>100</v>
      </c>
      <c r="H118" s="41">
        <v>100</v>
      </c>
      <c r="I118" s="41"/>
      <c r="J118" s="71">
        <f t="shared" si="20"/>
        <v>100</v>
      </c>
      <c r="K118" s="71">
        <f t="shared" si="21"/>
        <v>100</v>
      </c>
      <c r="L118" s="71" t="str">
        <f t="shared" si="22"/>
        <v/>
      </c>
      <c r="M118" s="71" t="str">
        <f t="shared" si="23"/>
        <v/>
      </c>
      <c r="N118" s="71">
        <f t="shared" si="24"/>
        <v>100</v>
      </c>
      <c r="O118" s="71">
        <f t="shared" si="25"/>
        <v>100</v>
      </c>
      <c r="P118" s="71" t="str">
        <f t="shared" si="26"/>
        <v/>
      </c>
      <c r="Q118" s="71" t="str">
        <f t="shared" si="27"/>
        <v/>
      </c>
      <c r="R118" s="71" t="str">
        <f t="shared" si="28"/>
        <v/>
      </c>
      <c r="S118" s="71" t="str">
        <f t="shared" si="29"/>
        <v/>
      </c>
      <c r="T118" s="71" t="str">
        <f t="shared" si="30"/>
        <v/>
      </c>
      <c r="U118" s="71" t="str">
        <f t="shared" si="31"/>
        <v/>
      </c>
      <c r="V118" s="41"/>
      <c r="W118" s="41"/>
    </row>
    <row r="119" spans="1:23" x14ac:dyDescent="0.25">
      <c r="A119" s="54">
        <v>2001</v>
      </c>
      <c r="B119" s="55">
        <v>4</v>
      </c>
      <c r="D119" s="18">
        <v>1928</v>
      </c>
      <c r="E119" s="47">
        <f t="shared" si="19"/>
        <v>2</v>
      </c>
      <c r="F119" s="41" t="s">
        <v>119</v>
      </c>
      <c r="G119" s="41">
        <v>100</v>
      </c>
      <c r="H119" s="41">
        <v>100</v>
      </c>
      <c r="I119" s="41"/>
      <c r="J119" s="71">
        <f t="shared" si="20"/>
        <v>100</v>
      </c>
      <c r="K119" s="71">
        <f t="shared" si="21"/>
        <v>100</v>
      </c>
      <c r="L119" s="71" t="str">
        <f t="shared" si="22"/>
        <v/>
      </c>
      <c r="M119" s="71" t="str">
        <f t="shared" si="23"/>
        <v/>
      </c>
      <c r="N119" s="71">
        <f t="shared" si="24"/>
        <v>100</v>
      </c>
      <c r="O119" s="71">
        <f t="shared" si="25"/>
        <v>100</v>
      </c>
      <c r="P119" s="71" t="str">
        <f t="shared" si="26"/>
        <v/>
      </c>
      <c r="Q119" s="71" t="str">
        <f t="shared" si="27"/>
        <v/>
      </c>
      <c r="R119" s="71" t="str">
        <f t="shared" si="28"/>
        <v/>
      </c>
      <c r="S119" s="71" t="str">
        <f t="shared" si="29"/>
        <v/>
      </c>
      <c r="T119" s="71" t="str">
        <f t="shared" si="30"/>
        <v/>
      </c>
      <c r="U119" s="71" t="str">
        <f t="shared" si="31"/>
        <v/>
      </c>
      <c r="V119" s="41"/>
      <c r="W119" s="41"/>
    </row>
    <row r="120" spans="1:23" x14ac:dyDescent="0.25">
      <c r="A120" s="54">
        <v>2002</v>
      </c>
      <c r="B120" s="55">
        <v>4</v>
      </c>
      <c r="D120" s="18">
        <v>1928</v>
      </c>
      <c r="E120" s="47">
        <f t="shared" si="19"/>
        <v>2</v>
      </c>
      <c r="F120" s="43" t="s">
        <v>120</v>
      </c>
      <c r="G120" s="43">
        <v>100</v>
      </c>
      <c r="H120" s="43">
        <v>100</v>
      </c>
      <c r="I120" s="43"/>
      <c r="J120" s="71">
        <f t="shared" si="20"/>
        <v>100</v>
      </c>
      <c r="K120" s="71">
        <f t="shared" si="21"/>
        <v>100</v>
      </c>
      <c r="L120" s="71" t="str">
        <f t="shared" si="22"/>
        <v/>
      </c>
      <c r="M120" s="71" t="str">
        <f t="shared" si="23"/>
        <v/>
      </c>
      <c r="N120" s="71">
        <f t="shared" si="24"/>
        <v>100</v>
      </c>
      <c r="O120" s="71">
        <f t="shared" si="25"/>
        <v>100</v>
      </c>
      <c r="P120" s="71" t="str">
        <f t="shared" si="26"/>
        <v/>
      </c>
      <c r="Q120" s="71" t="str">
        <f t="shared" si="27"/>
        <v/>
      </c>
      <c r="R120" s="71" t="str">
        <f t="shared" si="28"/>
        <v/>
      </c>
      <c r="S120" s="71" t="str">
        <f t="shared" si="29"/>
        <v/>
      </c>
      <c r="T120" s="71" t="str">
        <f t="shared" si="30"/>
        <v/>
      </c>
      <c r="U120" s="71" t="str">
        <f t="shared" si="31"/>
        <v/>
      </c>
      <c r="V120" s="41"/>
      <c r="W120" s="41"/>
    </row>
    <row r="121" spans="1:23" x14ac:dyDescent="0.25">
      <c r="A121" s="54">
        <v>2003</v>
      </c>
      <c r="B121" s="55">
        <v>2</v>
      </c>
      <c r="D121" s="18">
        <v>1928</v>
      </c>
      <c r="E121" s="47">
        <f t="shared" si="19"/>
        <v>2</v>
      </c>
      <c r="F121" s="43" t="s">
        <v>121</v>
      </c>
      <c r="G121" s="43">
        <v>100</v>
      </c>
      <c r="H121" s="43">
        <v>100</v>
      </c>
      <c r="I121" s="43"/>
      <c r="J121" s="71">
        <f t="shared" si="20"/>
        <v>100</v>
      </c>
      <c r="K121" s="71">
        <f t="shared" si="21"/>
        <v>100</v>
      </c>
      <c r="L121" s="71" t="str">
        <f t="shared" si="22"/>
        <v/>
      </c>
      <c r="M121" s="71" t="str">
        <f t="shared" si="23"/>
        <v/>
      </c>
      <c r="N121" s="71">
        <f t="shared" si="24"/>
        <v>100</v>
      </c>
      <c r="O121" s="71">
        <f t="shared" si="25"/>
        <v>100</v>
      </c>
      <c r="P121" s="71" t="str">
        <f t="shared" si="26"/>
        <v/>
      </c>
      <c r="Q121" s="71" t="str">
        <f t="shared" si="27"/>
        <v/>
      </c>
      <c r="R121" s="71" t="str">
        <f t="shared" si="28"/>
        <v/>
      </c>
      <c r="S121" s="71" t="str">
        <f t="shared" si="29"/>
        <v/>
      </c>
      <c r="T121" s="71" t="str">
        <f t="shared" si="30"/>
        <v/>
      </c>
      <c r="U121" s="71" t="str">
        <f t="shared" si="31"/>
        <v/>
      </c>
      <c r="V121" s="41"/>
      <c r="W121" s="41"/>
    </row>
    <row r="122" spans="1:23" x14ac:dyDescent="0.25">
      <c r="D122" s="18">
        <v>1928</v>
      </c>
      <c r="E122" s="47">
        <f t="shared" si="19"/>
        <v>2</v>
      </c>
      <c r="F122" s="48" t="s">
        <v>122</v>
      </c>
      <c r="G122" s="48">
        <v>100</v>
      </c>
      <c r="H122" s="48">
        <v>100</v>
      </c>
      <c r="I122" s="48"/>
      <c r="J122" s="71">
        <f t="shared" si="20"/>
        <v>100</v>
      </c>
      <c r="K122" s="71">
        <f t="shared" si="21"/>
        <v>100</v>
      </c>
      <c r="L122" s="71" t="str">
        <f t="shared" si="22"/>
        <v/>
      </c>
      <c r="M122" s="71" t="str">
        <f t="shared" si="23"/>
        <v/>
      </c>
      <c r="N122" s="71">
        <f t="shared" si="24"/>
        <v>100</v>
      </c>
      <c r="O122" s="71">
        <f t="shared" si="25"/>
        <v>100</v>
      </c>
      <c r="P122" s="71" t="str">
        <f t="shared" si="26"/>
        <v/>
      </c>
      <c r="Q122" s="71" t="str">
        <f t="shared" si="27"/>
        <v/>
      </c>
      <c r="R122" s="71" t="str">
        <f t="shared" si="28"/>
        <v/>
      </c>
      <c r="S122" s="71" t="str">
        <f t="shared" si="29"/>
        <v/>
      </c>
      <c r="T122" s="71" t="str">
        <f t="shared" si="30"/>
        <v/>
      </c>
      <c r="U122" s="71" t="str">
        <f t="shared" si="31"/>
        <v/>
      </c>
      <c r="V122" s="41"/>
      <c r="W122" s="41"/>
    </row>
    <row r="123" spans="1:23" x14ac:dyDescent="0.25">
      <c r="D123" s="18">
        <v>1929</v>
      </c>
      <c r="E123" s="47">
        <f t="shared" si="19"/>
        <v>5</v>
      </c>
      <c r="F123" s="48" t="s">
        <v>123</v>
      </c>
      <c r="G123" s="48">
        <v>100</v>
      </c>
      <c r="H123" s="48">
        <v>100</v>
      </c>
      <c r="I123" s="48"/>
      <c r="J123" s="71">
        <f t="shared" si="20"/>
        <v>100</v>
      </c>
      <c r="K123" s="71">
        <f t="shared" si="21"/>
        <v>100</v>
      </c>
      <c r="L123" s="71" t="str">
        <f t="shared" si="22"/>
        <v/>
      </c>
      <c r="M123" s="71" t="str">
        <f t="shared" si="23"/>
        <v/>
      </c>
      <c r="N123" s="71" t="str">
        <f t="shared" si="24"/>
        <v/>
      </c>
      <c r="O123" s="71" t="str">
        <f t="shared" si="25"/>
        <v/>
      </c>
      <c r="P123" s="71" t="str">
        <f t="shared" si="26"/>
        <v/>
      </c>
      <c r="Q123" s="71" t="str">
        <f t="shared" si="27"/>
        <v/>
      </c>
      <c r="R123" s="71" t="str">
        <f t="shared" si="28"/>
        <v/>
      </c>
      <c r="S123" s="71" t="str">
        <f t="shared" si="29"/>
        <v/>
      </c>
      <c r="T123" s="71">
        <f t="shared" si="30"/>
        <v>100</v>
      </c>
      <c r="U123" s="71">
        <f t="shared" si="31"/>
        <v>100</v>
      </c>
      <c r="V123" s="41"/>
      <c r="W123" s="41"/>
    </row>
    <row r="124" spans="1:23" x14ac:dyDescent="0.25">
      <c r="D124" s="18">
        <v>1929</v>
      </c>
      <c r="E124" s="47">
        <f t="shared" si="19"/>
        <v>5</v>
      </c>
      <c r="F124" s="13" t="s">
        <v>124</v>
      </c>
      <c r="G124" s="13">
        <v>100</v>
      </c>
      <c r="H124" s="13">
        <v>100</v>
      </c>
      <c r="I124" s="13"/>
      <c r="J124" s="71">
        <f t="shared" si="20"/>
        <v>100</v>
      </c>
      <c r="K124" s="71">
        <f t="shared" si="21"/>
        <v>100</v>
      </c>
      <c r="L124" s="71" t="str">
        <f t="shared" si="22"/>
        <v/>
      </c>
      <c r="M124" s="71" t="str">
        <f t="shared" si="23"/>
        <v/>
      </c>
      <c r="N124" s="71" t="str">
        <f t="shared" si="24"/>
        <v/>
      </c>
      <c r="O124" s="71" t="str">
        <f t="shared" si="25"/>
        <v/>
      </c>
      <c r="P124" s="71" t="str">
        <f t="shared" si="26"/>
        <v/>
      </c>
      <c r="Q124" s="71" t="str">
        <f t="shared" si="27"/>
        <v/>
      </c>
      <c r="R124" s="71" t="str">
        <f t="shared" si="28"/>
        <v/>
      </c>
      <c r="S124" s="71" t="str">
        <f t="shared" si="29"/>
        <v/>
      </c>
      <c r="T124" s="71">
        <f t="shared" si="30"/>
        <v>100</v>
      </c>
      <c r="U124" s="71">
        <f t="shared" si="31"/>
        <v>100</v>
      </c>
      <c r="V124" s="41"/>
      <c r="W124" s="41"/>
    </row>
    <row r="125" spans="1:23" x14ac:dyDescent="0.25">
      <c r="D125" s="18">
        <v>1929</v>
      </c>
      <c r="E125" s="47">
        <f t="shared" si="19"/>
        <v>5</v>
      </c>
      <c r="F125" s="41" t="s">
        <v>125</v>
      </c>
      <c r="G125" s="41">
        <v>100</v>
      </c>
      <c r="H125" s="41">
        <v>100</v>
      </c>
      <c r="I125" s="41"/>
      <c r="J125" s="71">
        <f t="shared" si="20"/>
        <v>100</v>
      </c>
      <c r="K125" s="71">
        <f t="shared" si="21"/>
        <v>100</v>
      </c>
      <c r="L125" s="71" t="str">
        <f t="shared" si="22"/>
        <v/>
      </c>
      <c r="M125" s="71" t="str">
        <f t="shared" si="23"/>
        <v/>
      </c>
      <c r="N125" s="71" t="str">
        <f t="shared" si="24"/>
        <v/>
      </c>
      <c r="O125" s="71" t="str">
        <f t="shared" si="25"/>
        <v/>
      </c>
      <c r="P125" s="71" t="str">
        <f t="shared" si="26"/>
        <v/>
      </c>
      <c r="Q125" s="71" t="str">
        <f t="shared" si="27"/>
        <v/>
      </c>
      <c r="R125" s="71" t="str">
        <f t="shared" si="28"/>
        <v/>
      </c>
      <c r="S125" s="71" t="str">
        <f t="shared" si="29"/>
        <v/>
      </c>
      <c r="T125" s="71">
        <f t="shared" si="30"/>
        <v>100</v>
      </c>
      <c r="U125" s="71">
        <f t="shared" si="31"/>
        <v>100</v>
      </c>
      <c r="V125" s="41"/>
      <c r="W125" s="41"/>
    </row>
    <row r="126" spans="1:23" x14ac:dyDescent="0.25">
      <c r="D126" s="18">
        <v>1929</v>
      </c>
      <c r="E126" s="47">
        <f t="shared" si="19"/>
        <v>5</v>
      </c>
      <c r="F126" s="41" t="s">
        <v>126</v>
      </c>
      <c r="G126" s="41">
        <v>100</v>
      </c>
      <c r="H126" s="41">
        <v>100</v>
      </c>
      <c r="I126" s="41"/>
      <c r="J126" s="71">
        <f t="shared" si="20"/>
        <v>100</v>
      </c>
      <c r="K126" s="71">
        <f t="shared" si="21"/>
        <v>100</v>
      </c>
      <c r="L126" s="71" t="str">
        <f t="shared" si="22"/>
        <v/>
      </c>
      <c r="M126" s="71" t="str">
        <f t="shared" si="23"/>
        <v/>
      </c>
      <c r="N126" s="71" t="str">
        <f t="shared" si="24"/>
        <v/>
      </c>
      <c r="O126" s="71" t="str">
        <f t="shared" si="25"/>
        <v/>
      </c>
      <c r="P126" s="71" t="str">
        <f t="shared" si="26"/>
        <v/>
      </c>
      <c r="Q126" s="71" t="str">
        <f t="shared" si="27"/>
        <v/>
      </c>
      <c r="R126" s="71" t="str">
        <f t="shared" si="28"/>
        <v/>
      </c>
      <c r="S126" s="71" t="str">
        <f t="shared" si="29"/>
        <v/>
      </c>
      <c r="T126" s="71">
        <f t="shared" si="30"/>
        <v>100</v>
      </c>
      <c r="U126" s="71">
        <f t="shared" si="31"/>
        <v>100</v>
      </c>
      <c r="V126" s="41"/>
      <c r="W126" s="41"/>
    </row>
    <row r="127" spans="1:23" x14ac:dyDescent="0.25">
      <c r="D127" s="18">
        <v>1929</v>
      </c>
      <c r="E127" s="47">
        <f t="shared" si="19"/>
        <v>5</v>
      </c>
      <c r="F127" s="41" t="s">
        <v>127</v>
      </c>
      <c r="G127" s="41">
        <v>100</v>
      </c>
      <c r="H127" s="41">
        <v>100</v>
      </c>
      <c r="I127" s="41"/>
      <c r="J127" s="71">
        <f t="shared" si="20"/>
        <v>100</v>
      </c>
      <c r="K127" s="71">
        <f t="shared" si="21"/>
        <v>100</v>
      </c>
      <c r="L127" s="71" t="str">
        <f t="shared" si="22"/>
        <v/>
      </c>
      <c r="M127" s="71" t="str">
        <f t="shared" si="23"/>
        <v/>
      </c>
      <c r="N127" s="71" t="str">
        <f t="shared" si="24"/>
        <v/>
      </c>
      <c r="O127" s="71" t="str">
        <f t="shared" si="25"/>
        <v/>
      </c>
      <c r="P127" s="71" t="str">
        <f t="shared" si="26"/>
        <v/>
      </c>
      <c r="Q127" s="71" t="str">
        <f t="shared" si="27"/>
        <v/>
      </c>
      <c r="R127" s="71" t="str">
        <f t="shared" si="28"/>
        <v/>
      </c>
      <c r="S127" s="71" t="str">
        <f t="shared" si="29"/>
        <v/>
      </c>
      <c r="T127" s="71">
        <f t="shared" si="30"/>
        <v>100</v>
      </c>
      <c r="U127" s="71">
        <f t="shared" si="31"/>
        <v>100</v>
      </c>
      <c r="V127" s="41"/>
      <c r="W127" s="41"/>
    </row>
    <row r="128" spans="1:23" x14ac:dyDescent="0.25">
      <c r="D128" s="18">
        <v>1929</v>
      </c>
      <c r="E128" s="47">
        <f t="shared" si="19"/>
        <v>5</v>
      </c>
      <c r="F128" s="41" t="s">
        <v>128</v>
      </c>
      <c r="G128" s="41">
        <v>100</v>
      </c>
      <c r="H128" s="41">
        <v>100</v>
      </c>
      <c r="I128" s="41"/>
      <c r="J128" s="71">
        <f t="shared" si="20"/>
        <v>100</v>
      </c>
      <c r="K128" s="71">
        <f t="shared" si="21"/>
        <v>100</v>
      </c>
      <c r="L128" s="71" t="str">
        <f t="shared" si="22"/>
        <v/>
      </c>
      <c r="M128" s="71" t="str">
        <f t="shared" si="23"/>
        <v/>
      </c>
      <c r="N128" s="71" t="str">
        <f t="shared" si="24"/>
        <v/>
      </c>
      <c r="O128" s="71" t="str">
        <f t="shared" si="25"/>
        <v/>
      </c>
      <c r="P128" s="71" t="str">
        <f t="shared" si="26"/>
        <v/>
      </c>
      <c r="Q128" s="71" t="str">
        <f t="shared" si="27"/>
        <v/>
      </c>
      <c r="R128" s="71" t="str">
        <f t="shared" si="28"/>
        <v/>
      </c>
      <c r="S128" s="71" t="str">
        <f t="shared" si="29"/>
        <v/>
      </c>
      <c r="T128" s="71">
        <f t="shared" si="30"/>
        <v>100</v>
      </c>
      <c r="U128" s="71">
        <f t="shared" si="31"/>
        <v>100</v>
      </c>
      <c r="V128" s="41"/>
      <c r="W128" s="41"/>
    </row>
    <row r="129" spans="4:23" x14ac:dyDescent="0.25">
      <c r="D129" s="18">
        <v>1929</v>
      </c>
      <c r="E129" s="47">
        <f t="shared" si="19"/>
        <v>5</v>
      </c>
      <c r="F129" s="41" t="s">
        <v>129</v>
      </c>
      <c r="G129" s="41">
        <v>100</v>
      </c>
      <c r="H129" s="41">
        <v>100</v>
      </c>
      <c r="I129" s="41"/>
      <c r="J129" s="71">
        <f t="shared" si="20"/>
        <v>100</v>
      </c>
      <c r="K129" s="71">
        <f t="shared" si="21"/>
        <v>100</v>
      </c>
      <c r="L129" s="71" t="str">
        <f t="shared" si="22"/>
        <v/>
      </c>
      <c r="M129" s="71" t="str">
        <f t="shared" si="23"/>
        <v/>
      </c>
      <c r="N129" s="71" t="str">
        <f t="shared" si="24"/>
        <v/>
      </c>
      <c r="O129" s="71" t="str">
        <f t="shared" si="25"/>
        <v/>
      </c>
      <c r="P129" s="71" t="str">
        <f t="shared" si="26"/>
        <v/>
      </c>
      <c r="Q129" s="71" t="str">
        <f t="shared" si="27"/>
        <v/>
      </c>
      <c r="R129" s="71" t="str">
        <f t="shared" si="28"/>
        <v/>
      </c>
      <c r="S129" s="71" t="str">
        <f t="shared" si="29"/>
        <v/>
      </c>
      <c r="T129" s="71">
        <f t="shared" si="30"/>
        <v>100</v>
      </c>
      <c r="U129" s="71">
        <f t="shared" si="31"/>
        <v>100</v>
      </c>
      <c r="V129" s="41"/>
      <c r="W129" s="41"/>
    </row>
    <row r="130" spans="4:23" x14ac:dyDescent="0.25">
      <c r="D130" s="18">
        <v>1929</v>
      </c>
      <c r="E130" s="47">
        <f t="shared" si="19"/>
        <v>5</v>
      </c>
      <c r="F130" s="41" t="s">
        <v>130</v>
      </c>
      <c r="G130" s="41">
        <v>100</v>
      </c>
      <c r="H130" s="41">
        <v>100</v>
      </c>
      <c r="I130" s="41"/>
      <c r="J130" s="71">
        <f t="shared" si="20"/>
        <v>100</v>
      </c>
      <c r="K130" s="71">
        <f t="shared" si="21"/>
        <v>100</v>
      </c>
      <c r="L130" s="71" t="str">
        <f t="shared" si="22"/>
        <v/>
      </c>
      <c r="M130" s="71" t="str">
        <f t="shared" si="23"/>
        <v/>
      </c>
      <c r="N130" s="71" t="str">
        <f t="shared" si="24"/>
        <v/>
      </c>
      <c r="O130" s="71" t="str">
        <f t="shared" si="25"/>
        <v/>
      </c>
      <c r="P130" s="71" t="str">
        <f t="shared" si="26"/>
        <v/>
      </c>
      <c r="Q130" s="71" t="str">
        <f t="shared" si="27"/>
        <v/>
      </c>
      <c r="R130" s="71" t="str">
        <f t="shared" si="28"/>
        <v/>
      </c>
      <c r="S130" s="71" t="str">
        <f t="shared" si="29"/>
        <v/>
      </c>
      <c r="T130" s="71">
        <f t="shared" si="30"/>
        <v>100</v>
      </c>
      <c r="U130" s="71">
        <f t="shared" si="31"/>
        <v>100</v>
      </c>
      <c r="V130" s="41"/>
      <c r="W130" s="41"/>
    </row>
    <row r="131" spans="4:23" x14ac:dyDescent="0.25">
      <c r="D131" s="18">
        <v>1929</v>
      </c>
      <c r="E131" s="47">
        <f t="shared" si="19"/>
        <v>5</v>
      </c>
      <c r="F131" s="41" t="s">
        <v>131</v>
      </c>
      <c r="G131" s="41">
        <v>100</v>
      </c>
      <c r="H131" s="41">
        <v>100</v>
      </c>
      <c r="I131" s="41"/>
      <c r="J131" s="71">
        <f t="shared" si="20"/>
        <v>100</v>
      </c>
      <c r="K131" s="71">
        <f t="shared" si="21"/>
        <v>100</v>
      </c>
      <c r="L131" s="71" t="str">
        <f t="shared" si="22"/>
        <v/>
      </c>
      <c r="M131" s="71" t="str">
        <f t="shared" si="23"/>
        <v/>
      </c>
      <c r="N131" s="71" t="str">
        <f t="shared" si="24"/>
        <v/>
      </c>
      <c r="O131" s="71" t="str">
        <f t="shared" si="25"/>
        <v/>
      </c>
      <c r="P131" s="71" t="str">
        <f t="shared" si="26"/>
        <v/>
      </c>
      <c r="Q131" s="71" t="str">
        <f t="shared" si="27"/>
        <v/>
      </c>
      <c r="R131" s="71" t="str">
        <f t="shared" si="28"/>
        <v/>
      </c>
      <c r="S131" s="71" t="str">
        <f t="shared" si="29"/>
        <v/>
      </c>
      <c r="T131" s="71">
        <f t="shared" si="30"/>
        <v>100</v>
      </c>
      <c r="U131" s="71">
        <f t="shared" si="31"/>
        <v>100</v>
      </c>
      <c r="V131" s="41"/>
      <c r="W131" s="41"/>
    </row>
    <row r="132" spans="4:23" x14ac:dyDescent="0.25">
      <c r="D132" s="18">
        <v>1929</v>
      </c>
      <c r="E132" s="47">
        <f t="shared" si="19"/>
        <v>5</v>
      </c>
      <c r="F132" s="41" t="s">
        <v>132</v>
      </c>
      <c r="G132" s="41">
        <v>100</v>
      </c>
      <c r="H132" s="41">
        <v>100</v>
      </c>
      <c r="I132" s="41"/>
      <c r="J132" s="71">
        <f t="shared" si="20"/>
        <v>100</v>
      </c>
      <c r="K132" s="71">
        <f t="shared" si="21"/>
        <v>100</v>
      </c>
      <c r="L132" s="71" t="str">
        <f t="shared" si="22"/>
        <v/>
      </c>
      <c r="M132" s="71" t="str">
        <f t="shared" si="23"/>
        <v/>
      </c>
      <c r="N132" s="71" t="str">
        <f t="shared" si="24"/>
        <v/>
      </c>
      <c r="O132" s="71" t="str">
        <f t="shared" si="25"/>
        <v/>
      </c>
      <c r="P132" s="71" t="str">
        <f t="shared" si="26"/>
        <v/>
      </c>
      <c r="Q132" s="71" t="str">
        <f t="shared" si="27"/>
        <v/>
      </c>
      <c r="R132" s="71" t="str">
        <f t="shared" si="28"/>
        <v/>
      </c>
      <c r="S132" s="71" t="str">
        <f t="shared" si="29"/>
        <v/>
      </c>
      <c r="T132" s="71">
        <f t="shared" si="30"/>
        <v>100</v>
      </c>
      <c r="U132" s="71">
        <f t="shared" si="31"/>
        <v>100</v>
      </c>
      <c r="V132" s="41"/>
      <c r="W132" s="41"/>
    </row>
    <row r="133" spans="4:23" x14ac:dyDescent="0.25">
      <c r="D133" s="18">
        <v>1929</v>
      </c>
      <c r="E133" s="47">
        <f t="shared" si="19"/>
        <v>5</v>
      </c>
      <c r="F133" s="41" t="s">
        <v>133</v>
      </c>
      <c r="G133" s="41">
        <v>100</v>
      </c>
      <c r="H133" s="41">
        <v>100</v>
      </c>
      <c r="I133" s="41"/>
      <c r="J133" s="71">
        <f t="shared" si="20"/>
        <v>100</v>
      </c>
      <c r="K133" s="71">
        <f t="shared" si="21"/>
        <v>100</v>
      </c>
      <c r="L133" s="71" t="str">
        <f t="shared" si="22"/>
        <v/>
      </c>
      <c r="M133" s="71" t="str">
        <f t="shared" si="23"/>
        <v/>
      </c>
      <c r="N133" s="71" t="str">
        <f t="shared" si="24"/>
        <v/>
      </c>
      <c r="O133" s="71" t="str">
        <f t="shared" si="25"/>
        <v/>
      </c>
      <c r="P133" s="71" t="str">
        <f t="shared" si="26"/>
        <v/>
      </c>
      <c r="Q133" s="71" t="str">
        <f t="shared" si="27"/>
        <v/>
      </c>
      <c r="R133" s="71" t="str">
        <f t="shared" si="28"/>
        <v/>
      </c>
      <c r="S133" s="71" t="str">
        <f t="shared" si="29"/>
        <v/>
      </c>
      <c r="T133" s="71">
        <f t="shared" si="30"/>
        <v>100</v>
      </c>
      <c r="U133" s="71">
        <f t="shared" si="31"/>
        <v>100</v>
      </c>
      <c r="V133" s="41"/>
      <c r="W133" s="41"/>
    </row>
    <row r="134" spans="4:23" x14ac:dyDescent="0.25">
      <c r="D134" s="18">
        <v>1929</v>
      </c>
      <c r="E134" s="47">
        <f t="shared" si="19"/>
        <v>5</v>
      </c>
      <c r="F134" s="41" t="s">
        <v>134</v>
      </c>
      <c r="G134" s="41">
        <v>100</v>
      </c>
      <c r="H134" s="41">
        <v>100</v>
      </c>
      <c r="I134" s="41"/>
      <c r="J134" s="71">
        <f t="shared" si="20"/>
        <v>100</v>
      </c>
      <c r="K134" s="71">
        <f t="shared" si="21"/>
        <v>100</v>
      </c>
      <c r="L134" s="71" t="str">
        <f t="shared" si="22"/>
        <v/>
      </c>
      <c r="M134" s="71" t="str">
        <f t="shared" si="23"/>
        <v/>
      </c>
      <c r="N134" s="71" t="str">
        <f t="shared" si="24"/>
        <v/>
      </c>
      <c r="O134" s="71" t="str">
        <f t="shared" si="25"/>
        <v/>
      </c>
      <c r="P134" s="71" t="str">
        <f t="shared" si="26"/>
        <v/>
      </c>
      <c r="Q134" s="71" t="str">
        <f t="shared" si="27"/>
        <v/>
      </c>
      <c r="R134" s="71" t="str">
        <f t="shared" si="28"/>
        <v/>
      </c>
      <c r="S134" s="71" t="str">
        <f t="shared" si="29"/>
        <v/>
      </c>
      <c r="T134" s="71">
        <f t="shared" si="30"/>
        <v>100</v>
      </c>
      <c r="U134" s="71">
        <f t="shared" si="31"/>
        <v>100</v>
      </c>
      <c r="V134" s="41"/>
      <c r="W134" s="41"/>
    </row>
    <row r="135" spans="4:23" x14ac:dyDescent="0.25">
      <c r="D135" s="18">
        <v>1930</v>
      </c>
      <c r="E135" s="47">
        <f t="shared" si="19"/>
        <v>4</v>
      </c>
      <c r="F135" s="41" t="s">
        <v>135</v>
      </c>
      <c r="G135" s="41">
        <v>100</v>
      </c>
      <c r="H135" s="41">
        <v>100</v>
      </c>
      <c r="I135" s="41"/>
      <c r="J135" s="71">
        <f t="shared" si="20"/>
        <v>100</v>
      </c>
      <c r="K135" s="71">
        <f t="shared" si="21"/>
        <v>100</v>
      </c>
      <c r="L135" s="71" t="str">
        <f t="shared" si="22"/>
        <v/>
      </c>
      <c r="M135" s="71" t="str">
        <f t="shared" si="23"/>
        <v/>
      </c>
      <c r="N135" s="71" t="str">
        <f t="shared" si="24"/>
        <v/>
      </c>
      <c r="O135" s="71" t="str">
        <f t="shared" si="25"/>
        <v/>
      </c>
      <c r="P135" s="71" t="str">
        <f t="shared" si="26"/>
        <v/>
      </c>
      <c r="Q135" s="71" t="str">
        <f t="shared" si="27"/>
        <v/>
      </c>
      <c r="R135" s="71">
        <f t="shared" si="28"/>
        <v>100</v>
      </c>
      <c r="S135" s="71">
        <f t="shared" si="29"/>
        <v>100</v>
      </c>
      <c r="T135" s="71" t="str">
        <f t="shared" si="30"/>
        <v/>
      </c>
      <c r="U135" s="71" t="str">
        <f t="shared" si="31"/>
        <v/>
      </c>
      <c r="V135" s="41"/>
      <c r="W135" s="41"/>
    </row>
    <row r="136" spans="4:23" x14ac:dyDescent="0.25">
      <c r="D136" s="18">
        <v>1930</v>
      </c>
      <c r="E136" s="47">
        <f t="shared" si="19"/>
        <v>4</v>
      </c>
      <c r="F136" s="41" t="s">
        <v>136</v>
      </c>
      <c r="G136" s="41">
        <v>100</v>
      </c>
      <c r="H136" s="41">
        <v>100</v>
      </c>
      <c r="I136" s="41"/>
      <c r="J136" s="71">
        <f t="shared" si="20"/>
        <v>100</v>
      </c>
      <c r="K136" s="71">
        <f t="shared" si="21"/>
        <v>100</v>
      </c>
      <c r="L136" s="71" t="str">
        <f t="shared" si="22"/>
        <v/>
      </c>
      <c r="M136" s="71" t="str">
        <f t="shared" si="23"/>
        <v/>
      </c>
      <c r="N136" s="71" t="str">
        <f t="shared" si="24"/>
        <v/>
      </c>
      <c r="O136" s="71" t="str">
        <f t="shared" si="25"/>
        <v/>
      </c>
      <c r="P136" s="71" t="str">
        <f t="shared" si="26"/>
        <v/>
      </c>
      <c r="Q136" s="71" t="str">
        <f t="shared" si="27"/>
        <v/>
      </c>
      <c r="R136" s="71">
        <f t="shared" si="28"/>
        <v>100</v>
      </c>
      <c r="S136" s="71">
        <f t="shared" si="29"/>
        <v>100</v>
      </c>
      <c r="T136" s="71" t="str">
        <f t="shared" si="30"/>
        <v/>
      </c>
      <c r="U136" s="71" t="str">
        <f t="shared" si="31"/>
        <v/>
      </c>
      <c r="V136" s="41"/>
      <c r="W136" s="41"/>
    </row>
    <row r="137" spans="4:23" x14ac:dyDescent="0.25">
      <c r="D137" s="18">
        <v>1930</v>
      </c>
      <c r="E137" s="47">
        <f t="shared" si="19"/>
        <v>4</v>
      </c>
      <c r="F137" s="41" t="s">
        <v>137</v>
      </c>
      <c r="G137" s="41">
        <v>100</v>
      </c>
      <c r="H137" s="41">
        <v>100</v>
      </c>
      <c r="I137" s="41"/>
      <c r="J137" s="71">
        <f t="shared" si="20"/>
        <v>100</v>
      </c>
      <c r="K137" s="71">
        <f t="shared" si="21"/>
        <v>100</v>
      </c>
      <c r="L137" s="71" t="str">
        <f t="shared" si="22"/>
        <v/>
      </c>
      <c r="M137" s="71" t="str">
        <f t="shared" si="23"/>
        <v/>
      </c>
      <c r="N137" s="71" t="str">
        <f t="shared" si="24"/>
        <v/>
      </c>
      <c r="O137" s="71" t="str">
        <f t="shared" si="25"/>
        <v/>
      </c>
      <c r="P137" s="71" t="str">
        <f t="shared" si="26"/>
        <v/>
      </c>
      <c r="Q137" s="71" t="str">
        <f t="shared" si="27"/>
        <v/>
      </c>
      <c r="R137" s="71">
        <f t="shared" si="28"/>
        <v>100</v>
      </c>
      <c r="S137" s="71">
        <f t="shared" si="29"/>
        <v>100</v>
      </c>
      <c r="T137" s="71" t="str">
        <f t="shared" si="30"/>
        <v/>
      </c>
      <c r="U137" s="71" t="str">
        <f t="shared" si="31"/>
        <v/>
      </c>
      <c r="V137" s="41"/>
      <c r="W137" s="41"/>
    </row>
    <row r="138" spans="4:23" x14ac:dyDescent="0.25">
      <c r="D138" s="18">
        <v>1930</v>
      </c>
      <c r="E138" s="47">
        <f t="shared" si="19"/>
        <v>4</v>
      </c>
      <c r="F138" s="41" t="s">
        <v>138</v>
      </c>
      <c r="G138" s="41">
        <v>100</v>
      </c>
      <c r="H138" s="41">
        <v>100</v>
      </c>
      <c r="I138" s="41"/>
      <c r="J138" s="71">
        <f t="shared" si="20"/>
        <v>100</v>
      </c>
      <c r="K138" s="71">
        <f t="shared" si="21"/>
        <v>100</v>
      </c>
      <c r="L138" s="71" t="str">
        <f t="shared" si="22"/>
        <v/>
      </c>
      <c r="M138" s="71" t="str">
        <f t="shared" si="23"/>
        <v/>
      </c>
      <c r="N138" s="71" t="str">
        <f t="shared" si="24"/>
        <v/>
      </c>
      <c r="O138" s="71" t="str">
        <f t="shared" si="25"/>
        <v/>
      </c>
      <c r="P138" s="71" t="str">
        <f t="shared" si="26"/>
        <v/>
      </c>
      <c r="Q138" s="71" t="str">
        <f t="shared" si="27"/>
        <v/>
      </c>
      <c r="R138" s="71">
        <f t="shared" si="28"/>
        <v>100</v>
      </c>
      <c r="S138" s="71">
        <f t="shared" si="29"/>
        <v>100</v>
      </c>
      <c r="T138" s="71" t="str">
        <f t="shared" si="30"/>
        <v/>
      </c>
      <c r="U138" s="71" t="str">
        <f t="shared" si="31"/>
        <v/>
      </c>
      <c r="V138" s="41"/>
      <c r="W138" s="41"/>
    </row>
    <row r="139" spans="4:23" x14ac:dyDescent="0.25">
      <c r="D139" s="18">
        <v>1930</v>
      </c>
      <c r="E139" s="47">
        <f t="shared" si="19"/>
        <v>4</v>
      </c>
      <c r="F139" s="41" t="s">
        <v>139</v>
      </c>
      <c r="G139" s="41">
        <v>100</v>
      </c>
      <c r="H139" s="41">
        <v>100</v>
      </c>
      <c r="I139" s="41"/>
      <c r="J139" s="71">
        <f t="shared" si="20"/>
        <v>100</v>
      </c>
      <c r="K139" s="71">
        <f t="shared" si="21"/>
        <v>100</v>
      </c>
      <c r="L139" s="71" t="str">
        <f t="shared" si="22"/>
        <v/>
      </c>
      <c r="M139" s="71" t="str">
        <f t="shared" si="23"/>
        <v/>
      </c>
      <c r="N139" s="71" t="str">
        <f t="shared" si="24"/>
        <v/>
      </c>
      <c r="O139" s="71" t="str">
        <f t="shared" si="25"/>
        <v/>
      </c>
      <c r="P139" s="71" t="str">
        <f t="shared" si="26"/>
        <v/>
      </c>
      <c r="Q139" s="71" t="str">
        <f t="shared" si="27"/>
        <v/>
      </c>
      <c r="R139" s="71">
        <f t="shared" si="28"/>
        <v>100</v>
      </c>
      <c r="S139" s="71">
        <f t="shared" si="29"/>
        <v>100</v>
      </c>
      <c r="T139" s="71" t="str">
        <f t="shared" si="30"/>
        <v/>
      </c>
      <c r="U139" s="71" t="str">
        <f t="shared" si="31"/>
        <v/>
      </c>
      <c r="V139" s="41"/>
      <c r="W139" s="41"/>
    </row>
    <row r="140" spans="4:23" x14ac:dyDescent="0.25">
      <c r="D140" s="18">
        <v>1930</v>
      </c>
      <c r="E140" s="47">
        <f t="shared" si="19"/>
        <v>4</v>
      </c>
      <c r="F140" s="41" t="s">
        <v>140</v>
      </c>
      <c r="G140" s="41">
        <v>100</v>
      </c>
      <c r="H140" s="41">
        <v>100</v>
      </c>
      <c r="I140" s="41"/>
      <c r="J140" s="71">
        <f t="shared" si="20"/>
        <v>100</v>
      </c>
      <c r="K140" s="71">
        <f t="shared" si="21"/>
        <v>100</v>
      </c>
      <c r="L140" s="71" t="str">
        <f t="shared" si="22"/>
        <v/>
      </c>
      <c r="M140" s="71" t="str">
        <f t="shared" si="23"/>
        <v/>
      </c>
      <c r="N140" s="71" t="str">
        <f t="shared" si="24"/>
        <v/>
      </c>
      <c r="O140" s="71" t="str">
        <f t="shared" si="25"/>
        <v/>
      </c>
      <c r="P140" s="71" t="str">
        <f t="shared" si="26"/>
        <v/>
      </c>
      <c r="Q140" s="71" t="str">
        <f t="shared" si="27"/>
        <v/>
      </c>
      <c r="R140" s="71">
        <f t="shared" si="28"/>
        <v>100</v>
      </c>
      <c r="S140" s="71">
        <f t="shared" si="29"/>
        <v>100</v>
      </c>
      <c r="T140" s="71" t="str">
        <f t="shared" si="30"/>
        <v/>
      </c>
      <c r="U140" s="71" t="str">
        <f t="shared" si="31"/>
        <v/>
      </c>
      <c r="V140" s="41"/>
      <c r="W140" s="41"/>
    </row>
    <row r="141" spans="4:23" x14ac:dyDescent="0.25">
      <c r="D141" s="18">
        <v>1930</v>
      </c>
      <c r="E141" s="47">
        <f t="shared" si="19"/>
        <v>4</v>
      </c>
      <c r="F141" s="41" t="s">
        <v>141</v>
      </c>
      <c r="G141" s="41">
        <v>100</v>
      </c>
      <c r="H141" s="41">
        <v>100</v>
      </c>
      <c r="I141" s="41"/>
      <c r="J141" s="71">
        <f t="shared" si="20"/>
        <v>100</v>
      </c>
      <c r="K141" s="71">
        <f t="shared" si="21"/>
        <v>100</v>
      </c>
      <c r="L141" s="71" t="str">
        <f t="shared" si="22"/>
        <v/>
      </c>
      <c r="M141" s="71" t="str">
        <f t="shared" si="23"/>
        <v/>
      </c>
      <c r="N141" s="71" t="str">
        <f t="shared" si="24"/>
        <v/>
      </c>
      <c r="O141" s="71" t="str">
        <f t="shared" si="25"/>
        <v/>
      </c>
      <c r="P141" s="71" t="str">
        <f t="shared" si="26"/>
        <v/>
      </c>
      <c r="Q141" s="71" t="str">
        <f t="shared" si="27"/>
        <v/>
      </c>
      <c r="R141" s="71">
        <f t="shared" si="28"/>
        <v>100</v>
      </c>
      <c r="S141" s="71">
        <f t="shared" si="29"/>
        <v>100</v>
      </c>
      <c r="T141" s="71" t="str">
        <f t="shared" si="30"/>
        <v/>
      </c>
      <c r="U141" s="71" t="str">
        <f t="shared" si="31"/>
        <v/>
      </c>
      <c r="V141" s="41"/>
      <c r="W141" s="41"/>
    </row>
    <row r="142" spans="4:23" x14ac:dyDescent="0.25">
      <c r="D142" s="18">
        <v>1930</v>
      </c>
      <c r="E142" s="47">
        <f t="shared" si="19"/>
        <v>4</v>
      </c>
      <c r="F142" s="41" t="s">
        <v>142</v>
      </c>
      <c r="G142" s="41">
        <v>100</v>
      </c>
      <c r="H142" s="41">
        <v>100</v>
      </c>
      <c r="I142" s="41"/>
      <c r="J142" s="71">
        <f t="shared" si="20"/>
        <v>100</v>
      </c>
      <c r="K142" s="71">
        <f t="shared" si="21"/>
        <v>100</v>
      </c>
      <c r="L142" s="71" t="str">
        <f t="shared" si="22"/>
        <v/>
      </c>
      <c r="M142" s="71" t="str">
        <f t="shared" si="23"/>
        <v/>
      </c>
      <c r="N142" s="71" t="str">
        <f t="shared" si="24"/>
        <v/>
      </c>
      <c r="O142" s="71" t="str">
        <f t="shared" si="25"/>
        <v/>
      </c>
      <c r="P142" s="71" t="str">
        <f t="shared" si="26"/>
        <v/>
      </c>
      <c r="Q142" s="71" t="str">
        <f t="shared" si="27"/>
        <v/>
      </c>
      <c r="R142" s="71">
        <f t="shared" si="28"/>
        <v>100</v>
      </c>
      <c r="S142" s="71">
        <f t="shared" si="29"/>
        <v>100</v>
      </c>
      <c r="T142" s="71" t="str">
        <f t="shared" si="30"/>
        <v/>
      </c>
      <c r="U142" s="71" t="str">
        <f t="shared" si="31"/>
        <v/>
      </c>
      <c r="V142" s="41"/>
      <c r="W142" s="41"/>
    </row>
    <row r="143" spans="4:23" x14ac:dyDescent="0.25">
      <c r="D143" s="18">
        <v>1930</v>
      </c>
      <c r="E143" s="47">
        <f t="shared" si="19"/>
        <v>4</v>
      </c>
      <c r="F143" s="41" t="s">
        <v>143</v>
      </c>
      <c r="G143" s="41">
        <v>100</v>
      </c>
      <c r="H143" s="41">
        <v>100</v>
      </c>
      <c r="I143" s="41"/>
      <c r="J143" s="71">
        <f t="shared" si="20"/>
        <v>100</v>
      </c>
      <c r="K143" s="71">
        <f t="shared" si="21"/>
        <v>100</v>
      </c>
      <c r="L143" s="71" t="str">
        <f t="shared" si="22"/>
        <v/>
      </c>
      <c r="M143" s="71" t="str">
        <f t="shared" si="23"/>
        <v/>
      </c>
      <c r="N143" s="71" t="str">
        <f t="shared" si="24"/>
        <v/>
      </c>
      <c r="O143" s="71" t="str">
        <f t="shared" si="25"/>
        <v/>
      </c>
      <c r="P143" s="71" t="str">
        <f t="shared" si="26"/>
        <v/>
      </c>
      <c r="Q143" s="71" t="str">
        <f t="shared" si="27"/>
        <v/>
      </c>
      <c r="R143" s="71">
        <f t="shared" si="28"/>
        <v>100</v>
      </c>
      <c r="S143" s="71">
        <f t="shared" si="29"/>
        <v>100</v>
      </c>
      <c r="T143" s="71" t="str">
        <f t="shared" si="30"/>
        <v/>
      </c>
      <c r="U143" s="71" t="str">
        <f t="shared" si="31"/>
        <v/>
      </c>
      <c r="V143" s="41"/>
      <c r="W143" s="41"/>
    </row>
    <row r="144" spans="4:23" x14ac:dyDescent="0.25">
      <c r="D144" s="18">
        <v>1930</v>
      </c>
      <c r="E144" s="47">
        <f t="shared" si="19"/>
        <v>4</v>
      </c>
      <c r="F144" s="41" t="s">
        <v>144</v>
      </c>
      <c r="G144" s="41">
        <v>100</v>
      </c>
      <c r="H144" s="41">
        <v>100</v>
      </c>
      <c r="I144" s="41"/>
      <c r="J144" s="71">
        <f t="shared" si="20"/>
        <v>100</v>
      </c>
      <c r="K144" s="71">
        <f t="shared" si="21"/>
        <v>100</v>
      </c>
      <c r="L144" s="71" t="str">
        <f t="shared" si="22"/>
        <v/>
      </c>
      <c r="M144" s="71" t="str">
        <f t="shared" si="23"/>
        <v/>
      </c>
      <c r="N144" s="71" t="str">
        <f t="shared" si="24"/>
        <v/>
      </c>
      <c r="O144" s="71" t="str">
        <f t="shared" si="25"/>
        <v/>
      </c>
      <c r="P144" s="71" t="str">
        <f t="shared" si="26"/>
        <v/>
      </c>
      <c r="Q144" s="71" t="str">
        <f t="shared" si="27"/>
        <v/>
      </c>
      <c r="R144" s="71">
        <f t="shared" si="28"/>
        <v>100</v>
      </c>
      <c r="S144" s="71">
        <f t="shared" si="29"/>
        <v>100</v>
      </c>
      <c r="T144" s="71" t="str">
        <f t="shared" si="30"/>
        <v/>
      </c>
      <c r="U144" s="71" t="str">
        <f t="shared" si="31"/>
        <v/>
      </c>
      <c r="V144" s="41"/>
      <c r="W144" s="41"/>
    </row>
    <row r="145" spans="4:23" x14ac:dyDescent="0.25">
      <c r="D145" s="18">
        <v>1930</v>
      </c>
      <c r="E145" s="47">
        <f t="shared" si="19"/>
        <v>4</v>
      </c>
      <c r="F145" s="41" t="s">
        <v>145</v>
      </c>
      <c r="G145" s="41">
        <v>100</v>
      </c>
      <c r="H145" s="41">
        <v>100</v>
      </c>
      <c r="I145" s="41"/>
      <c r="J145" s="71">
        <f t="shared" si="20"/>
        <v>100</v>
      </c>
      <c r="K145" s="71">
        <f t="shared" si="21"/>
        <v>100</v>
      </c>
      <c r="L145" s="71" t="str">
        <f t="shared" si="22"/>
        <v/>
      </c>
      <c r="M145" s="71" t="str">
        <f t="shared" si="23"/>
        <v/>
      </c>
      <c r="N145" s="71" t="str">
        <f t="shared" si="24"/>
        <v/>
      </c>
      <c r="O145" s="71" t="str">
        <f t="shared" si="25"/>
        <v/>
      </c>
      <c r="P145" s="71" t="str">
        <f t="shared" si="26"/>
        <v/>
      </c>
      <c r="Q145" s="71" t="str">
        <f t="shared" si="27"/>
        <v/>
      </c>
      <c r="R145" s="71">
        <f t="shared" si="28"/>
        <v>100</v>
      </c>
      <c r="S145" s="71">
        <f t="shared" si="29"/>
        <v>100</v>
      </c>
      <c r="T145" s="71" t="str">
        <f t="shared" si="30"/>
        <v/>
      </c>
      <c r="U145" s="71" t="str">
        <f t="shared" si="31"/>
        <v/>
      </c>
      <c r="V145" s="41"/>
      <c r="W145" s="41"/>
    </row>
    <row r="146" spans="4:23" x14ac:dyDescent="0.25">
      <c r="D146" s="18">
        <v>1930</v>
      </c>
      <c r="E146" s="47">
        <f t="shared" si="19"/>
        <v>4</v>
      </c>
      <c r="F146" s="41" t="s">
        <v>146</v>
      </c>
      <c r="G146" s="41">
        <v>100</v>
      </c>
      <c r="H146" s="41">
        <v>100</v>
      </c>
      <c r="I146" s="41"/>
      <c r="J146" s="71">
        <f t="shared" si="20"/>
        <v>100</v>
      </c>
      <c r="K146" s="71">
        <f t="shared" si="21"/>
        <v>100</v>
      </c>
      <c r="L146" s="71" t="str">
        <f t="shared" si="22"/>
        <v/>
      </c>
      <c r="M146" s="71" t="str">
        <f t="shared" si="23"/>
        <v/>
      </c>
      <c r="N146" s="71" t="str">
        <f t="shared" si="24"/>
        <v/>
      </c>
      <c r="O146" s="71" t="str">
        <f t="shared" si="25"/>
        <v/>
      </c>
      <c r="P146" s="71" t="str">
        <f t="shared" si="26"/>
        <v/>
      </c>
      <c r="Q146" s="71" t="str">
        <f t="shared" si="27"/>
        <v/>
      </c>
      <c r="R146" s="71">
        <f t="shared" si="28"/>
        <v>100</v>
      </c>
      <c r="S146" s="71">
        <f t="shared" si="29"/>
        <v>100</v>
      </c>
      <c r="T146" s="71" t="str">
        <f t="shared" si="30"/>
        <v/>
      </c>
      <c r="U146" s="71" t="str">
        <f t="shared" si="31"/>
        <v/>
      </c>
      <c r="V146" s="41"/>
      <c r="W146" s="41"/>
    </row>
    <row r="147" spans="4:23" x14ac:dyDescent="0.25">
      <c r="D147" s="18">
        <v>1931</v>
      </c>
      <c r="E147" s="47">
        <f t="shared" si="19"/>
        <v>5</v>
      </c>
      <c r="F147" s="41" t="s">
        <v>147</v>
      </c>
      <c r="G147" s="41">
        <v>100</v>
      </c>
      <c r="H147" s="41">
        <v>100</v>
      </c>
      <c r="I147" s="41"/>
      <c r="J147" s="71">
        <f t="shared" si="20"/>
        <v>100</v>
      </c>
      <c r="K147" s="71">
        <f t="shared" si="21"/>
        <v>100</v>
      </c>
      <c r="L147" s="71" t="str">
        <f t="shared" si="22"/>
        <v/>
      </c>
      <c r="M147" s="71" t="str">
        <f t="shared" si="23"/>
        <v/>
      </c>
      <c r="N147" s="71" t="str">
        <f t="shared" si="24"/>
        <v/>
      </c>
      <c r="O147" s="71" t="str">
        <f t="shared" si="25"/>
        <v/>
      </c>
      <c r="P147" s="71" t="str">
        <f t="shared" si="26"/>
        <v/>
      </c>
      <c r="Q147" s="71" t="str">
        <f t="shared" si="27"/>
        <v/>
      </c>
      <c r="R147" s="71" t="str">
        <f t="shared" si="28"/>
        <v/>
      </c>
      <c r="S147" s="71" t="str">
        <f t="shared" si="29"/>
        <v/>
      </c>
      <c r="T147" s="71">
        <f t="shared" si="30"/>
        <v>100</v>
      </c>
      <c r="U147" s="71">
        <f t="shared" si="31"/>
        <v>100</v>
      </c>
      <c r="V147" s="41"/>
      <c r="W147" s="41"/>
    </row>
    <row r="148" spans="4:23" x14ac:dyDescent="0.25">
      <c r="D148" s="18">
        <v>1931</v>
      </c>
      <c r="E148" s="47">
        <f t="shared" si="19"/>
        <v>5</v>
      </c>
      <c r="F148" s="41" t="s">
        <v>148</v>
      </c>
      <c r="G148" s="41">
        <v>100</v>
      </c>
      <c r="H148" s="41">
        <v>100</v>
      </c>
      <c r="I148" s="41"/>
      <c r="J148" s="71">
        <f t="shared" si="20"/>
        <v>100</v>
      </c>
      <c r="K148" s="71">
        <f t="shared" si="21"/>
        <v>100</v>
      </c>
      <c r="L148" s="71" t="str">
        <f t="shared" si="22"/>
        <v/>
      </c>
      <c r="M148" s="71" t="str">
        <f t="shared" si="23"/>
        <v/>
      </c>
      <c r="N148" s="71" t="str">
        <f t="shared" si="24"/>
        <v/>
      </c>
      <c r="O148" s="71" t="str">
        <f t="shared" si="25"/>
        <v/>
      </c>
      <c r="P148" s="71" t="str">
        <f t="shared" si="26"/>
        <v/>
      </c>
      <c r="Q148" s="71" t="str">
        <f t="shared" si="27"/>
        <v/>
      </c>
      <c r="R148" s="71" t="str">
        <f t="shared" si="28"/>
        <v/>
      </c>
      <c r="S148" s="71" t="str">
        <f t="shared" si="29"/>
        <v/>
      </c>
      <c r="T148" s="71">
        <f t="shared" si="30"/>
        <v>100</v>
      </c>
      <c r="U148" s="71">
        <f t="shared" si="31"/>
        <v>100</v>
      </c>
      <c r="V148" s="41"/>
      <c r="W148" s="41"/>
    </row>
    <row r="149" spans="4:23" x14ac:dyDescent="0.25">
      <c r="D149" s="18">
        <v>1931</v>
      </c>
      <c r="E149" s="47">
        <f t="shared" si="19"/>
        <v>5</v>
      </c>
      <c r="F149" s="41" t="s">
        <v>149</v>
      </c>
      <c r="G149" s="41">
        <v>100</v>
      </c>
      <c r="H149" s="41">
        <v>100</v>
      </c>
      <c r="I149" s="41"/>
      <c r="J149" s="71">
        <f t="shared" si="20"/>
        <v>100</v>
      </c>
      <c r="K149" s="71">
        <f t="shared" si="21"/>
        <v>100</v>
      </c>
      <c r="L149" s="71" t="str">
        <f t="shared" si="22"/>
        <v/>
      </c>
      <c r="M149" s="71" t="str">
        <f t="shared" si="23"/>
        <v/>
      </c>
      <c r="N149" s="71" t="str">
        <f t="shared" si="24"/>
        <v/>
      </c>
      <c r="O149" s="71" t="str">
        <f t="shared" si="25"/>
        <v/>
      </c>
      <c r="P149" s="71" t="str">
        <f t="shared" si="26"/>
        <v/>
      </c>
      <c r="Q149" s="71" t="str">
        <f t="shared" si="27"/>
        <v/>
      </c>
      <c r="R149" s="71" t="str">
        <f t="shared" si="28"/>
        <v/>
      </c>
      <c r="S149" s="71" t="str">
        <f t="shared" si="29"/>
        <v/>
      </c>
      <c r="T149" s="71">
        <f t="shared" si="30"/>
        <v>100</v>
      </c>
      <c r="U149" s="71">
        <f t="shared" si="31"/>
        <v>100</v>
      </c>
      <c r="V149" s="41"/>
      <c r="W149" s="41"/>
    </row>
    <row r="150" spans="4:23" x14ac:dyDescent="0.25">
      <c r="D150" s="18">
        <v>1931</v>
      </c>
      <c r="E150" s="47">
        <f t="shared" si="19"/>
        <v>5</v>
      </c>
      <c r="F150" s="41" t="s">
        <v>150</v>
      </c>
      <c r="G150" s="41">
        <v>100</v>
      </c>
      <c r="H150" s="41">
        <v>100</v>
      </c>
      <c r="I150" s="41"/>
      <c r="J150" s="71">
        <f t="shared" si="20"/>
        <v>100</v>
      </c>
      <c r="K150" s="71">
        <f t="shared" si="21"/>
        <v>100</v>
      </c>
      <c r="L150" s="71" t="str">
        <f t="shared" si="22"/>
        <v/>
      </c>
      <c r="M150" s="71" t="str">
        <f t="shared" si="23"/>
        <v/>
      </c>
      <c r="N150" s="71" t="str">
        <f t="shared" si="24"/>
        <v/>
      </c>
      <c r="O150" s="71" t="str">
        <f t="shared" si="25"/>
        <v/>
      </c>
      <c r="P150" s="71" t="str">
        <f t="shared" si="26"/>
        <v/>
      </c>
      <c r="Q150" s="71" t="str">
        <f t="shared" si="27"/>
        <v/>
      </c>
      <c r="R150" s="71" t="str">
        <f t="shared" si="28"/>
        <v/>
      </c>
      <c r="S150" s="71" t="str">
        <f t="shared" si="29"/>
        <v/>
      </c>
      <c r="T150" s="71">
        <f t="shared" si="30"/>
        <v>100</v>
      </c>
      <c r="U150" s="71">
        <f t="shared" si="31"/>
        <v>100</v>
      </c>
      <c r="V150" s="41"/>
      <c r="W150" s="41"/>
    </row>
    <row r="151" spans="4:23" x14ac:dyDescent="0.25">
      <c r="D151" s="18">
        <v>1931</v>
      </c>
      <c r="E151" s="47">
        <f t="shared" si="19"/>
        <v>5</v>
      </c>
      <c r="F151" s="41" t="s">
        <v>151</v>
      </c>
      <c r="G151" s="41">
        <v>100</v>
      </c>
      <c r="H151" s="41">
        <v>100</v>
      </c>
      <c r="I151" s="41"/>
      <c r="J151" s="71">
        <f t="shared" si="20"/>
        <v>100</v>
      </c>
      <c r="K151" s="71">
        <f t="shared" si="21"/>
        <v>100</v>
      </c>
      <c r="L151" s="71" t="str">
        <f t="shared" si="22"/>
        <v/>
      </c>
      <c r="M151" s="71" t="str">
        <f t="shared" si="23"/>
        <v/>
      </c>
      <c r="N151" s="71" t="str">
        <f t="shared" si="24"/>
        <v/>
      </c>
      <c r="O151" s="71" t="str">
        <f t="shared" si="25"/>
        <v/>
      </c>
      <c r="P151" s="71" t="str">
        <f t="shared" si="26"/>
        <v/>
      </c>
      <c r="Q151" s="71" t="str">
        <f t="shared" si="27"/>
        <v/>
      </c>
      <c r="R151" s="71" t="str">
        <f t="shared" si="28"/>
        <v/>
      </c>
      <c r="S151" s="71" t="str">
        <f t="shared" si="29"/>
        <v/>
      </c>
      <c r="T151" s="71">
        <f t="shared" si="30"/>
        <v>100</v>
      </c>
      <c r="U151" s="71">
        <f t="shared" si="31"/>
        <v>100</v>
      </c>
      <c r="V151" s="41"/>
      <c r="W151" s="41"/>
    </row>
    <row r="152" spans="4:23" x14ac:dyDescent="0.25">
      <c r="D152" s="18">
        <v>1931</v>
      </c>
      <c r="E152" s="47">
        <f t="shared" si="19"/>
        <v>5</v>
      </c>
      <c r="F152" s="41" t="s">
        <v>152</v>
      </c>
      <c r="G152" s="41">
        <v>100</v>
      </c>
      <c r="H152" s="41">
        <v>100</v>
      </c>
      <c r="I152" s="41"/>
      <c r="J152" s="71">
        <f t="shared" si="20"/>
        <v>100</v>
      </c>
      <c r="K152" s="71">
        <f t="shared" si="21"/>
        <v>100</v>
      </c>
      <c r="L152" s="71" t="str">
        <f t="shared" si="22"/>
        <v/>
      </c>
      <c r="M152" s="71" t="str">
        <f t="shared" si="23"/>
        <v/>
      </c>
      <c r="N152" s="71" t="str">
        <f t="shared" si="24"/>
        <v/>
      </c>
      <c r="O152" s="71" t="str">
        <f t="shared" si="25"/>
        <v/>
      </c>
      <c r="P152" s="71" t="str">
        <f t="shared" si="26"/>
        <v/>
      </c>
      <c r="Q152" s="71" t="str">
        <f t="shared" si="27"/>
        <v/>
      </c>
      <c r="R152" s="71" t="str">
        <f t="shared" si="28"/>
        <v/>
      </c>
      <c r="S152" s="71" t="str">
        <f t="shared" si="29"/>
        <v/>
      </c>
      <c r="T152" s="71">
        <f t="shared" si="30"/>
        <v>100</v>
      </c>
      <c r="U152" s="71">
        <f t="shared" si="31"/>
        <v>100</v>
      </c>
      <c r="V152" s="41"/>
      <c r="W152" s="41"/>
    </row>
    <row r="153" spans="4:23" x14ac:dyDescent="0.25">
      <c r="D153" s="18">
        <v>1931</v>
      </c>
      <c r="E153" s="47">
        <f t="shared" si="19"/>
        <v>5</v>
      </c>
      <c r="F153" s="41" t="s">
        <v>153</v>
      </c>
      <c r="G153" s="41">
        <v>100</v>
      </c>
      <c r="H153" s="41">
        <v>100</v>
      </c>
      <c r="I153" s="41"/>
      <c r="J153" s="71">
        <f t="shared" si="20"/>
        <v>100</v>
      </c>
      <c r="K153" s="71">
        <f t="shared" si="21"/>
        <v>100</v>
      </c>
      <c r="L153" s="71" t="str">
        <f t="shared" si="22"/>
        <v/>
      </c>
      <c r="M153" s="71" t="str">
        <f t="shared" si="23"/>
        <v/>
      </c>
      <c r="N153" s="71" t="str">
        <f t="shared" si="24"/>
        <v/>
      </c>
      <c r="O153" s="71" t="str">
        <f t="shared" si="25"/>
        <v/>
      </c>
      <c r="P153" s="71" t="str">
        <f t="shared" si="26"/>
        <v/>
      </c>
      <c r="Q153" s="71" t="str">
        <f t="shared" si="27"/>
        <v/>
      </c>
      <c r="R153" s="71" t="str">
        <f t="shared" si="28"/>
        <v/>
      </c>
      <c r="S153" s="71" t="str">
        <f t="shared" si="29"/>
        <v/>
      </c>
      <c r="T153" s="71">
        <f t="shared" si="30"/>
        <v>100</v>
      </c>
      <c r="U153" s="71">
        <f t="shared" si="31"/>
        <v>100</v>
      </c>
      <c r="V153" s="41"/>
      <c r="W153" s="41"/>
    </row>
    <row r="154" spans="4:23" x14ac:dyDescent="0.25">
      <c r="D154" s="18">
        <v>1931</v>
      </c>
      <c r="E154" s="47">
        <f t="shared" si="19"/>
        <v>5</v>
      </c>
      <c r="F154" s="41" t="s">
        <v>154</v>
      </c>
      <c r="G154" s="41">
        <v>100</v>
      </c>
      <c r="H154" s="41">
        <v>100</v>
      </c>
      <c r="I154" s="41"/>
      <c r="J154" s="71">
        <f t="shared" si="20"/>
        <v>100</v>
      </c>
      <c r="K154" s="71">
        <f t="shared" si="21"/>
        <v>100</v>
      </c>
      <c r="L154" s="71" t="str">
        <f t="shared" si="22"/>
        <v/>
      </c>
      <c r="M154" s="71" t="str">
        <f t="shared" si="23"/>
        <v/>
      </c>
      <c r="N154" s="71" t="str">
        <f t="shared" si="24"/>
        <v/>
      </c>
      <c r="O154" s="71" t="str">
        <f t="shared" si="25"/>
        <v/>
      </c>
      <c r="P154" s="71" t="str">
        <f t="shared" si="26"/>
        <v/>
      </c>
      <c r="Q154" s="71" t="str">
        <f t="shared" si="27"/>
        <v/>
      </c>
      <c r="R154" s="71" t="str">
        <f t="shared" si="28"/>
        <v/>
      </c>
      <c r="S154" s="71" t="str">
        <f t="shared" si="29"/>
        <v/>
      </c>
      <c r="T154" s="71">
        <f t="shared" si="30"/>
        <v>100</v>
      </c>
      <c r="U154" s="71">
        <f t="shared" si="31"/>
        <v>100</v>
      </c>
      <c r="V154" s="41"/>
      <c r="W154" s="41"/>
    </row>
    <row r="155" spans="4:23" x14ac:dyDescent="0.25">
      <c r="D155" s="18">
        <v>1931</v>
      </c>
      <c r="E155" s="47">
        <f t="shared" si="19"/>
        <v>5</v>
      </c>
      <c r="F155" s="41" t="s">
        <v>155</v>
      </c>
      <c r="G155" s="41">
        <v>100</v>
      </c>
      <c r="H155" s="41">
        <v>100</v>
      </c>
      <c r="I155" s="41"/>
      <c r="J155" s="71">
        <f t="shared" si="20"/>
        <v>100</v>
      </c>
      <c r="K155" s="71">
        <f t="shared" si="21"/>
        <v>100</v>
      </c>
      <c r="L155" s="71" t="str">
        <f t="shared" si="22"/>
        <v/>
      </c>
      <c r="M155" s="71" t="str">
        <f t="shared" si="23"/>
        <v/>
      </c>
      <c r="N155" s="71" t="str">
        <f t="shared" si="24"/>
        <v/>
      </c>
      <c r="O155" s="71" t="str">
        <f t="shared" si="25"/>
        <v/>
      </c>
      <c r="P155" s="71" t="str">
        <f t="shared" si="26"/>
        <v/>
      </c>
      <c r="Q155" s="71" t="str">
        <f t="shared" si="27"/>
        <v/>
      </c>
      <c r="R155" s="71" t="str">
        <f t="shared" si="28"/>
        <v/>
      </c>
      <c r="S155" s="71" t="str">
        <f t="shared" si="29"/>
        <v/>
      </c>
      <c r="T155" s="71">
        <f t="shared" si="30"/>
        <v>100</v>
      </c>
      <c r="U155" s="71">
        <f t="shared" si="31"/>
        <v>100</v>
      </c>
      <c r="V155" s="41"/>
      <c r="W155" s="41"/>
    </row>
    <row r="156" spans="4:23" x14ac:dyDescent="0.25">
      <c r="D156" s="18">
        <v>1931</v>
      </c>
      <c r="E156" s="47">
        <f t="shared" si="19"/>
        <v>5</v>
      </c>
      <c r="F156" s="41" t="s">
        <v>156</v>
      </c>
      <c r="G156" s="41">
        <v>100</v>
      </c>
      <c r="H156" s="41">
        <v>100</v>
      </c>
      <c r="I156" s="41"/>
      <c r="J156" s="71">
        <f t="shared" si="20"/>
        <v>100</v>
      </c>
      <c r="K156" s="71">
        <f t="shared" si="21"/>
        <v>100</v>
      </c>
      <c r="L156" s="71" t="str">
        <f t="shared" si="22"/>
        <v/>
      </c>
      <c r="M156" s="71" t="str">
        <f t="shared" si="23"/>
        <v/>
      </c>
      <c r="N156" s="71" t="str">
        <f t="shared" si="24"/>
        <v/>
      </c>
      <c r="O156" s="71" t="str">
        <f t="shared" si="25"/>
        <v/>
      </c>
      <c r="P156" s="71" t="str">
        <f t="shared" si="26"/>
        <v/>
      </c>
      <c r="Q156" s="71" t="str">
        <f t="shared" si="27"/>
        <v/>
      </c>
      <c r="R156" s="71" t="str">
        <f t="shared" si="28"/>
        <v/>
      </c>
      <c r="S156" s="71" t="str">
        <f t="shared" si="29"/>
        <v/>
      </c>
      <c r="T156" s="71">
        <f t="shared" si="30"/>
        <v>100</v>
      </c>
      <c r="U156" s="71">
        <f t="shared" si="31"/>
        <v>100</v>
      </c>
      <c r="V156" s="41"/>
      <c r="W156" s="41"/>
    </row>
    <row r="157" spans="4:23" x14ac:dyDescent="0.25">
      <c r="D157" s="18">
        <v>1931</v>
      </c>
      <c r="E157" s="47">
        <f t="shared" si="19"/>
        <v>5</v>
      </c>
      <c r="F157" s="41" t="s">
        <v>157</v>
      </c>
      <c r="G157" s="41">
        <v>100</v>
      </c>
      <c r="H157" s="41">
        <v>100</v>
      </c>
      <c r="I157" s="41"/>
      <c r="J157" s="71">
        <f t="shared" si="20"/>
        <v>100</v>
      </c>
      <c r="K157" s="71">
        <f t="shared" si="21"/>
        <v>100</v>
      </c>
      <c r="L157" s="71" t="str">
        <f t="shared" si="22"/>
        <v/>
      </c>
      <c r="M157" s="71" t="str">
        <f t="shared" si="23"/>
        <v/>
      </c>
      <c r="N157" s="71" t="str">
        <f t="shared" si="24"/>
        <v/>
      </c>
      <c r="O157" s="71" t="str">
        <f t="shared" si="25"/>
        <v/>
      </c>
      <c r="P157" s="71" t="str">
        <f t="shared" si="26"/>
        <v/>
      </c>
      <c r="Q157" s="71" t="str">
        <f t="shared" si="27"/>
        <v/>
      </c>
      <c r="R157" s="71" t="str">
        <f t="shared" si="28"/>
        <v/>
      </c>
      <c r="S157" s="71" t="str">
        <f t="shared" si="29"/>
        <v/>
      </c>
      <c r="T157" s="71">
        <f t="shared" si="30"/>
        <v>100</v>
      </c>
      <c r="U157" s="71">
        <f t="shared" si="31"/>
        <v>100</v>
      </c>
      <c r="V157" s="41"/>
      <c r="W157" s="41"/>
    </row>
    <row r="158" spans="4:23" x14ac:dyDescent="0.25">
      <c r="D158" s="18">
        <v>1931</v>
      </c>
      <c r="E158" s="47">
        <f t="shared" si="19"/>
        <v>5</v>
      </c>
      <c r="F158" s="41" t="s">
        <v>158</v>
      </c>
      <c r="G158" s="41">
        <v>100</v>
      </c>
      <c r="H158" s="41">
        <v>100</v>
      </c>
      <c r="I158" s="41"/>
      <c r="J158" s="71">
        <f t="shared" si="20"/>
        <v>100</v>
      </c>
      <c r="K158" s="71">
        <f t="shared" si="21"/>
        <v>100</v>
      </c>
      <c r="L158" s="71" t="str">
        <f t="shared" si="22"/>
        <v/>
      </c>
      <c r="M158" s="71" t="str">
        <f t="shared" si="23"/>
        <v/>
      </c>
      <c r="N158" s="71" t="str">
        <f t="shared" si="24"/>
        <v/>
      </c>
      <c r="O158" s="71" t="str">
        <f t="shared" si="25"/>
        <v/>
      </c>
      <c r="P158" s="71" t="str">
        <f t="shared" si="26"/>
        <v/>
      </c>
      <c r="Q158" s="71" t="str">
        <f t="shared" si="27"/>
        <v/>
      </c>
      <c r="R158" s="71" t="str">
        <f t="shared" si="28"/>
        <v/>
      </c>
      <c r="S158" s="71" t="str">
        <f t="shared" si="29"/>
        <v/>
      </c>
      <c r="T158" s="71">
        <f t="shared" si="30"/>
        <v>100</v>
      </c>
      <c r="U158" s="71">
        <f t="shared" si="31"/>
        <v>100</v>
      </c>
      <c r="V158" s="41"/>
      <c r="W158" s="41"/>
    </row>
    <row r="159" spans="4:23" x14ac:dyDescent="0.25">
      <c r="D159" s="18">
        <v>1932</v>
      </c>
      <c r="E159" s="47">
        <f t="shared" si="19"/>
        <v>4</v>
      </c>
      <c r="F159" s="41" t="s">
        <v>159</v>
      </c>
      <c r="G159" s="41">
        <v>100</v>
      </c>
      <c r="H159" s="41">
        <v>100</v>
      </c>
      <c r="I159" s="41"/>
      <c r="J159" s="71">
        <f t="shared" si="20"/>
        <v>100</v>
      </c>
      <c r="K159" s="71">
        <f t="shared" si="21"/>
        <v>100</v>
      </c>
      <c r="L159" s="71" t="str">
        <f t="shared" si="22"/>
        <v/>
      </c>
      <c r="M159" s="71" t="str">
        <f t="shared" si="23"/>
        <v/>
      </c>
      <c r="N159" s="71" t="str">
        <f t="shared" si="24"/>
        <v/>
      </c>
      <c r="O159" s="71" t="str">
        <f t="shared" si="25"/>
        <v/>
      </c>
      <c r="P159" s="71" t="str">
        <f t="shared" si="26"/>
        <v/>
      </c>
      <c r="Q159" s="71" t="str">
        <f t="shared" si="27"/>
        <v/>
      </c>
      <c r="R159" s="71">
        <f t="shared" si="28"/>
        <v>100</v>
      </c>
      <c r="S159" s="71">
        <f t="shared" si="29"/>
        <v>100</v>
      </c>
      <c r="T159" s="71" t="str">
        <f t="shared" si="30"/>
        <v/>
      </c>
      <c r="U159" s="71" t="str">
        <f t="shared" si="31"/>
        <v/>
      </c>
      <c r="V159" s="41"/>
      <c r="W159" s="41"/>
    </row>
    <row r="160" spans="4:23" x14ac:dyDescent="0.25">
      <c r="D160" s="18">
        <v>1932</v>
      </c>
      <c r="E160" s="47">
        <f t="shared" si="19"/>
        <v>4</v>
      </c>
      <c r="F160" s="41" t="s">
        <v>160</v>
      </c>
      <c r="G160" s="41">
        <v>100</v>
      </c>
      <c r="H160" s="41">
        <v>100</v>
      </c>
      <c r="I160" s="41"/>
      <c r="J160" s="71">
        <f t="shared" si="20"/>
        <v>100</v>
      </c>
      <c r="K160" s="71">
        <f t="shared" si="21"/>
        <v>100</v>
      </c>
      <c r="L160" s="71" t="str">
        <f t="shared" si="22"/>
        <v/>
      </c>
      <c r="M160" s="71" t="str">
        <f t="shared" si="23"/>
        <v/>
      </c>
      <c r="N160" s="71" t="str">
        <f t="shared" si="24"/>
        <v/>
      </c>
      <c r="O160" s="71" t="str">
        <f t="shared" si="25"/>
        <v/>
      </c>
      <c r="P160" s="71" t="str">
        <f t="shared" si="26"/>
        <v/>
      </c>
      <c r="Q160" s="71" t="str">
        <f t="shared" si="27"/>
        <v/>
      </c>
      <c r="R160" s="71">
        <f t="shared" si="28"/>
        <v>100</v>
      </c>
      <c r="S160" s="71">
        <f t="shared" si="29"/>
        <v>100</v>
      </c>
      <c r="T160" s="71" t="str">
        <f t="shared" si="30"/>
        <v/>
      </c>
      <c r="U160" s="71" t="str">
        <f t="shared" si="31"/>
        <v/>
      </c>
      <c r="V160" s="41"/>
      <c r="W160" s="41"/>
    </row>
    <row r="161" spans="4:23" x14ac:dyDescent="0.25">
      <c r="D161" s="18">
        <v>1932</v>
      </c>
      <c r="E161" s="47">
        <f t="shared" si="19"/>
        <v>4</v>
      </c>
      <c r="F161" s="41" t="s">
        <v>161</v>
      </c>
      <c r="G161" s="41">
        <v>100</v>
      </c>
      <c r="H161" s="41">
        <v>100</v>
      </c>
      <c r="I161" s="41"/>
      <c r="J161" s="71">
        <f t="shared" si="20"/>
        <v>100</v>
      </c>
      <c r="K161" s="71">
        <f t="shared" si="21"/>
        <v>100</v>
      </c>
      <c r="L161" s="71" t="str">
        <f t="shared" si="22"/>
        <v/>
      </c>
      <c r="M161" s="71" t="str">
        <f t="shared" si="23"/>
        <v/>
      </c>
      <c r="N161" s="71" t="str">
        <f t="shared" si="24"/>
        <v/>
      </c>
      <c r="O161" s="71" t="str">
        <f t="shared" si="25"/>
        <v/>
      </c>
      <c r="P161" s="71" t="str">
        <f t="shared" si="26"/>
        <v/>
      </c>
      <c r="Q161" s="71" t="str">
        <f t="shared" si="27"/>
        <v/>
      </c>
      <c r="R161" s="71">
        <f t="shared" si="28"/>
        <v>100</v>
      </c>
      <c r="S161" s="71">
        <f t="shared" si="29"/>
        <v>100</v>
      </c>
      <c r="T161" s="71" t="str">
        <f t="shared" si="30"/>
        <v/>
      </c>
      <c r="U161" s="71" t="str">
        <f t="shared" si="31"/>
        <v/>
      </c>
      <c r="V161" s="41"/>
      <c r="W161" s="41"/>
    </row>
    <row r="162" spans="4:23" x14ac:dyDescent="0.25">
      <c r="D162" s="18">
        <v>1932</v>
      </c>
      <c r="E162" s="47">
        <f t="shared" si="19"/>
        <v>4</v>
      </c>
      <c r="F162" s="41" t="s">
        <v>162</v>
      </c>
      <c r="G162" s="41">
        <v>100</v>
      </c>
      <c r="H162" s="41">
        <v>100</v>
      </c>
      <c r="I162" s="41"/>
      <c r="J162" s="71">
        <f t="shared" si="20"/>
        <v>100</v>
      </c>
      <c r="K162" s="71">
        <f t="shared" si="21"/>
        <v>100</v>
      </c>
      <c r="L162" s="71" t="str">
        <f t="shared" si="22"/>
        <v/>
      </c>
      <c r="M162" s="71" t="str">
        <f t="shared" si="23"/>
        <v/>
      </c>
      <c r="N162" s="71" t="str">
        <f t="shared" si="24"/>
        <v/>
      </c>
      <c r="O162" s="71" t="str">
        <f t="shared" si="25"/>
        <v/>
      </c>
      <c r="P162" s="71" t="str">
        <f t="shared" si="26"/>
        <v/>
      </c>
      <c r="Q162" s="71" t="str">
        <f t="shared" si="27"/>
        <v/>
      </c>
      <c r="R162" s="71">
        <f t="shared" si="28"/>
        <v>100</v>
      </c>
      <c r="S162" s="71">
        <f t="shared" si="29"/>
        <v>100</v>
      </c>
      <c r="T162" s="71" t="str">
        <f t="shared" si="30"/>
        <v/>
      </c>
      <c r="U162" s="71" t="str">
        <f t="shared" si="31"/>
        <v/>
      </c>
      <c r="V162" s="41"/>
      <c r="W162" s="41"/>
    </row>
    <row r="163" spans="4:23" x14ac:dyDescent="0.25">
      <c r="D163" s="18">
        <v>1932</v>
      </c>
      <c r="E163" s="47">
        <f t="shared" si="19"/>
        <v>4</v>
      </c>
      <c r="F163" s="41" t="s">
        <v>163</v>
      </c>
      <c r="G163" s="41">
        <v>100</v>
      </c>
      <c r="H163" s="41">
        <v>100</v>
      </c>
      <c r="I163" s="41"/>
      <c r="J163" s="71">
        <f t="shared" si="20"/>
        <v>100</v>
      </c>
      <c r="K163" s="71">
        <f t="shared" si="21"/>
        <v>100</v>
      </c>
      <c r="L163" s="71" t="str">
        <f t="shared" si="22"/>
        <v/>
      </c>
      <c r="M163" s="71" t="str">
        <f t="shared" si="23"/>
        <v/>
      </c>
      <c r="N163" s="71" t="str">
        <f t="shared" si="24"/>
        <v/>
      </c>
      <c r="O163" s="71" t="str">
        <f t="shared" si="25"/>
        <v/>
      </c>
      <c r="P163" s="71" t="str">
        <f t="shared" si="26"/>
        <v/>
      </c>
      <c r="Q163" s="71" t="str">
        <f t="shared" si="27"/>
        <v/>
      </c>
      <c r="R163" s="71">
        <f t="shared" si="28"/>
        <v>100</v>
      </c>
      <c r="S163" s="71">
        <f t="shared" si="29"/>
        <v>100</v>
      </c>
      <c r="T163" s="71" t="str">
        <f t="shared" si="30"/>
        <v/>
      </c>
      <c r="U163" s="71" t="str">
        <f t="shared" si="31"/>
        <v/>
      </c>
      <c r="V163" s="41"/>
      <c r="W163" s="41"/>
    </row>
    <row r="164" spans="4:23" x14ac:dyDescent="0.25">
      <c r="D164" s="18">
        <v>1932</v>
      </c>
      <c r="E164" s="47">
        <f t="shared" si="19"/>
        <v>4</v>
      </c>
      <c r="F164" s="41" t="s">
        <v>164</v>
      </c>
      <c r="G164" s="41">
        <v>100</v>
      </c>
      <c r="H164" s="41">
        <v>100</v>
      </c>
      <c r="I164" s="41"/>
      <c r="J164" s="71">
        <f t="shared" si="20"/>
        <v>100</v>
      </c>
      <c r="K164" s="71">
        <f t="shared" si="21"/>
        <v>100</v>
      </c>
      <c r="L164" s="71" t="str">
        <f t="shared" si="22"/>
        <v/>
      </c>
      <c r="M164" s="71" t="str">
        <f t="shared" si="23"/>
        <v/>
      </c>
      <c r="N164" s="71" t="str">
        <f t="shared" si="24"/>
        <v/>
      </c>
      <c r="O164" s="71" t="str">
        <f t="shared" si="25"/>
        <v/>
      </c>
      <c r="P164" s="71" t="str">
        <f t="shared" si="26"/>
        <v/>
      </c>
      <c r="Q164" s="71" t="str">
        <f t="shared" si="27"/>
        <v/>
      </c>
      <c r="R164" s="71">
        <f t="shared" si="28"/>
        <v>100</v>
      </c>
      <c r="S164" s="71">
        <f t="shared" si="29"/>
        <v>100</v>
      </c>
      <c r="T164" s="71" t="str">
        <f t="shared" si="30"/>
        <v/>
      </c>
      <c r="U164" s="71" t="str">
        <f t="shared" si="31"/>
        <v/>
      </c>
      <c r="V164" s="41"/>
      <c r="W164" s="41"/>
    </row>
    <row r="165" spans="4:23" x14ac:dyDescent="0.25">
      <c r="D165" s="18">
        <v>1932</v>
      </c>
      <c r="E165" s="47">
        <f t="shared" si="19"/>
        <v>4</v>
      </c>
      <c r="F165" s="41" t="s">
        <v>165</v>
      </c>
      <c r="G165" s="41">
        <v>100</v>
      </c>
      <c r="H165" s="41">
        <v>100</v>
      </c>
      <c r="I165" s="41"/>
      <c r="J165" s="71">
        <f t="shared" si="20"/>
        <v>100</v>
      </c>
      <c r="K165" s="71">
        <f t="shared" si="21"/>
        <v>100</v>
      </c>
      <c r="L165" s="71" t="str">
        <f t="shared" si="22"/>
        <v/>
      </c>
      <c r="M165" s="71" t="str">
        <f t="shared" si="23"/>
        <v/>
      </c>
      <c r="N165" s="71" t="str">
        <f t="shared" si="24"/>
        <v/>
      </c>
      <c r="O165" s="71" t="str">
        <f t="shared" si="25"/>
        <v/>
      </c>
      <c r="P165" s="71" t="str">
        <f t="shared" si="26"/>
        <v/>
      </c>
      <c r="Q165" s="71" t="str">
        <f t="shared" si="27"/>
        <v/>
      </c>
      <c r="R165" s="71">
        <f t="shared" si="28"/>
        <v>100</v>
      </c>
      <c r="S165" s="71">
        <f t="shared" si="29"/>
        <v>100</v>
      </c>
      <c r="T165" s="71" t="str">
        <f t="shared" si="30"/>
        <v/>
      </c>
      <c r="U165" s="71" t="str">
        <f t="shared" si="31"/>
        <v/>
      </c>
      <c r="V165" s="41"/>
      <c r="W165" s="41"/>
    </row>
    <row r="166" spans="4:23" x14ac:dyDescent="0.25">
      <c r="D166" s="18">
        <v>1932</v>
      </c>
      <c r="E166" s="47">
        <f t="shared" si="19"/>
        <v>4</v>
      </c>
      <c r="F166" s="41" t="s">
        <v>166</v>
      </c>
      <c r="G166" s="41">
        <v>100</v>
      </c>
      <c r="H166" s="41">
        <v>100</v>
      </c>
      <c r="I166" s="41"/>
      <c r="J166" s="71">
        <f t="shared" si="20"/>
        <v>100</v>
      </c>
      <c r="K166" s="71">
        <f t="shared" si="21"/>
        <v>100</v>
      </c>
      <c r="L166" s="71" t="str">
        <f t="shared" si="22"/>
        <v/>
      </c>
      <c r="M166" s="71" t="str">
        <f t="shared" si="23"/>
        <v/>
      </c>
      <c r="N166" s="71" t="str">
        <f t="shared" si="24"/>
        <v/>
      </c>
      <c r="O166" s="71" t="str">
        <f t="shared" si="25"/>
        <v/>
      </c>
      <c r="P166" s="71" t="str">
        <f t="shared" si="26"/>
        <v/>
      </c>
      <c r="Q166" s="71" t="str">
        <f t="shared" si="27"/>
        <v/>
      </c>
      <c r="R166" s="71">
        <f t="shared" si="28"/>
        <v>100</v>
      </c>
      <c r="S166" s="71">
        <f t="shared" si="29"/>
        <v>100</v>
      </c>
      <c r="T166" s="71" t="str">
        <f t="shared" si="30"/>
        <v/>
      </c>
      <c r="U166" s="71" t="str">
        <f t="shared" si="31"/>
        <v/>
      </c>
      <c r="V166" s="41"/>
      <c r="W166" s="41"/>
    </row>
    <row r="167" spans="4:23" x14ac:dyDescent="0.25">
      <c r="D167" s="18">
        <v>1932</v>
      </c>
      <c r="E167" s="47">
        <f t="shared" si="19"/>
        <v>4</v>
      </c>
      <c r="F167" s="41" t="s">
        <v>167</v>
      </c>
      <c r="G167" s="41">
        <v>100</v>
      </c>
      <c r="H167" s="41">
        <v>100</v>
      </c>
      <c r="I167" s="41"/>
      <c r="J167" s="71">
        <f t="shared" si="20"/>
        <v>100</v>
      </c>
      <c r="K167" s="71">
        <f t="shared" si="21"/>
        <v>100</v>
      </c>
      <c r="L167" s="71" t="str">
        <f t="shared" si="22"/>
        <v/>
      </c>
      <c r="M167" s="71" t="str">
        <f t="shared" si="23"/>
        <v/>
      </c>
      <c r="N167" s="71" t="str">
        <f t="shared" si="24"/>
        <v/>
      </c>
      <c r="O167" s="71" t="str">
        <f t="shared" si="25"/>
        <v/>
      </c>
      <c r="P167" s="71" t="str">
        <f t="shared" si="26"/>
        <v/>
      </c>
      <c r="Q167" s="71" t="str">
        <f t="shared" si="27"/>
        <v/>
      </c>
      <c r="R167" s="71">
        <f t="shared" si="28"/>
        <v>100</v>
      </c>
      <c r="S167" s="71">
        <f t="shared" si="29"/>
        <v>100</v>
      </c>
      <c r="T167" s="71" t="str">
        <f t="shared" si="30"/>
        <v/>
      </c>
      <c r="U167" s="71" t="str">
        <f t="shared" si="31"/>
        <v/>
      </c>
      <c r="V167" s="41"/>
      <c r="W167" s="41"/>
    </row>
    <row r="168" spans="4:23" x14ac:dyDescent="0.25">
      <c r="D168" s="18">
        <v>1932</v>
      </c>
      <c r="E168" s="47">
        <f t="shared" ref="E168:E231" si="32">INDEX($B$39:$B$121,MATCH($D168,$A$39:$A$121,0),1)</f>
        <v>4</v>
      </c>
      <c r="F168" s="41" t="s">
        <v>168</v>
      </c>
      <c r="G168" s="41">
        <v>100</v>
      </c>
      <c r="H168" s="41">
        <v>100</v>
      </c>
      <c r="I168" s="41"/>
      <c r="J168" s="71">
        <f t="shared" ref="J168:J231" si="33">G168</f>
        <v>100</v>
      </c>
      <c r="K168" s="71">
        <f t="shared" ref="K168:K231" si="34">H168</f>
        <v>100</v>
      </c>
      <c r="L168" s="71" t="str">
        <f t="shared" ref="L168:L231" si="35">IF($E168=L$36,$G168,"")</f>
        <v/>
      </c>
      <c r="M168" s="71" t="str">
        <f t="shared" ref="M168:M231" si="36">IF($E168=M$36,$H168,"")</f>
        <v/>
      </c>
      <c r="N168" s="71" t="str">
        <f t="shared" ref="N168:N231" si="37">IF($E168=N$36,$G168,"")</f>
        <v/>
      </c>
      <c r="O168" s="71" t="str">
        <f t="shared" ref="O168:O231" si="38">IF($E168=O$36,$H168,"")</f>
        <v/>
      </c>
      <c r="P168" s="71" t="str">
        <f t="shared" ref="P168:P231" si="39">IF($E168=P$36,$G168,"")</f>
        <v/>
      </c>
      <c r="Q168" s="71" t="str">
        <f t="shared" ref="Q168:Q231" si="40">IF($E168=Q$36,$H168,"")</f>
        <v/>
      </c>
      <c r="R168" s="71">
        <f t="shared" ref="R168:R231" si="41">IF($E168=R$36,$G168,"")</f>
        <v>100</v>
      </c>
      <c r="S168" s="71">
        <f t="shared" ref="S168:S231" si="42">IF($E168=S$36,$H168,"")</f>
        <v>100</v>
      </c>
      <c r="T168" s="71" t="str">
        <f t="shared" ref="T168:T231" si="43">IF($E168=T$36,$G168,"")</f>
        <v/>
      </c>
      <c r="U168" s="71" t="str">
        <f t="shared" ref="U168:U231" si="44">IF($E168=U$36,$H168,"")</f>
        <v/>
      </c>
      <c r="V168" s="41"/>
      <c r="W168" s="41"/>
    </row>
    <row r="169" spans="4:23" x14ac:dyDescent="0.25">
      <c r="D169" s="18">
        <v>1932</v>
      </c>
      <c r="E169" s="47">
        <f t="shared" si="32"/>
        <v>4</v>
      </c>
      <c r="F169" s="41" t="s">
        <v>169</v>
      </c>
      <c r="G169" s="41">
        <v>100</v>
      </c>
      <c r="H169" s="41">
        <v>100</v>
      </c>
      <c r="I169" s="41"/>
      <c r="J169" s="71">
        <f t="shared" si="33"/>
        <v>100</v>
      </c>
      <c r="K169" s="71">
        <f t="shared" si="34"/>
        <v>100</v>
      </c>
      <c r="L169" s="71" t="str">
        <f t="shared" si="35"/>
        <v/>
      </c>
      <c r="M169" s="71" t="str">
        <f t="shared" si="36"/>
        <v/>
      </c>
      <c r="N169" s="71" t="str">
        <f t="shared" si="37"/>
        <v/>
      </c>
      <c r="O169" s="71" t="str">
        <f t="shared" si="38"/>
        <v/>
      </c>
      <c r="P169" s="71" t="str">
        <f t="shared" si="39"/>
        <v/>
      </c>
      <c r="Q169" s="71" t="str">
        <f t="shared" si="40"/>
        <v/>
      </c>
      <c r="R169" s="71">
        <f t="shared" si="41"/>
        <v>100</v>
      </c>
      <c r="S169" s="71">
        <f t="shared" si="42"/>
        <v>100</v>
      </c>
      <c r="T169" s="71" t="str">
        <f t="shared" si="43"/>
        <v/>
      </c>
      <c r="U169" s="71" t="str">
        <f t="shared" si="44"/>
        <v/>
      </c>
      <c r="V169" s="41"/>
      <c r="W169" s="41"/>
    </row>
    <row r="170" spans="4:23" x14ac:dyDescent="0.25">
      <c r="D170" s="18">
        <v>1932</v>
      </c>
      <c r="E170" s="47">
        <f t="shared" si="32"/>
        <v>4</v>
      </c>
      <c r="F170" s="41" t="s">
        <v>170</v>
      </c>
      <c r="G170" s="41">
        <v>100</v>
      </c>
      <c r="H170" s="41">
        <v>100</v>
      </c>
      <c r="I170" s="41"/>
      <c r="J170" s="71">
        <f t="shared" si="33"/>
        <v>100</v>
      </c>
      <c r="K170" s="71">
        <f t="shared" si="34"/>
        <v>100</v>
      </c>
      <c r="L170" s="71" t="str">
        <f t="shared" si="35"/>
        <v/>
      </c>
      <c r="M170" s="71" t="str">
        <f t="shared" si="36"/>
        <v/>
      </c>
      <c r="N170" s="71" t="str">
        <f t="shared" si="37"/>
        <v/>
      </c>
      <c r="O170" s="71" t="str">
        <f t="shared" si="38"/>
        <v/>
      </c>
      <c r="P170" s="71" t="str">
        <f t="shared" si="39"/>
        <v/>
      </c>
      <c r="Q170" s="71" t="str">
        <f t="shared" si="40"/>
        <v/>
      </c>
      <c r="R170" s="71">
        <f t="shared" si="41"/>
        <v>100</v>
      </c>
      <c r="S170" s="71">
        <f t="shared" si="42"/>
        <v>100</v>
      </c>
      <c r="T170" s="71" t="str">
        <f t="shared" si="43"/>
        <v/>
      </c>
      <c r="U170" s="71" t="str">
        <f t="shared" si="44"/>
        <v/>
      </c>
      <c r="V170" s="41"/>
      <c r="W170" s="41"/>
    </row>
    <row r="171" spans="4:23" x14ac:dyDescent="0.25">
      <c r="D171" s="18">
        <v>1933</v>
      </c>
      <c r="E171" s="47">
        <f t="shared" si="32"/>
        <v>5</v>
      </c>
      <c r="F171" s="41" t="s">
        <v>171</v>
      </c>
      <c r="G171" s="41">
        <v>100</v>
      </c>
      <c r="H171" s="41">
        <v>100</v>
      </c>
      <c r="I171" s="41"/>
      <c r="J171" s="71">
        <f t="shared" si="33"/>
        <v>100</v>
      </c>
      <c r="K171" s="71">
        <f t="shared" si="34"/>
        <v>100</v>
      </c>
      <c r="L171" s="71" t="str">
        <f t="shared" si="35"/>
        <v/>
      </c>
      <c r="M171" s="71" t="str">
        <f t="shared" si="36"/>
        <v/>
      </c>
      <c r="N171" s="71" t="str">
        <f t="shared" si="37"/>
        <v/>
      </c>
      <c r="O171" s="71" t="str">
        <f t="shared" si="38"/>
        <v/>
      </c>
      <c r="P171" s="71" t="str">
        <f t="shared" si="39"/>
        <v/>
      </c>
      <c r="Q171" s="71" t="str">
        <f t="shared" si="40"/>
        <v/>
      </c>
      <c r="R171" s="71" t="str">
        <f t="shared" si="41"/>
        <v/>
      </c>
      <c r="S171" s="71" t="str">
        <f t="shared" si="42"/>
        <v/>
      </c>
      <c r="T171" s="71">
        <f t="shared" si="43"/>
        <v>100</v>
      </c>
      <c r="U171" s="71">
        <f t="shared" si="44"/>
        <v>100</v>
      </c>
      <c r="V171" s="41"/>
      <c r="W171" s="41"/>
    </row>
    <row r="172" spans="4:23" x14ac:dyDescent="0.25">
      <c r="D172" s="18">
        <v>1933</v>
      </c>
      <c r="E172" s="47">
        <f t="shared" si="32"/>
        <v>5</v>
      </c>
      <c r="F172" s="41" t="s">
        <v>172</v>
      </c>
      <c r="G172" s="41">
        <v>100</v>
      </c>
      <c r="H172" s="41">
        <v>100</v>
      </c>
      <c r="I172" s="41"/>
      <c r="J172" s="71">
        <f t="shared" si="33"/>
        <v>100</v>
      </c>
      <c r="K172" s="71">
        <f t="shared" si="34"/>
        <v>100</v>
      </c>
      <c r="L172" s="71" t="str">
        <f t="shared" si="35"/>
        <v/>
      </c>
      <c r="M172" s="71" t="str">
        <f t="shared" si="36"/>
        <v/>
      </c>
      <c r="N172" s="71" t="str">
        <f t="shared" si="37"/>
        <v/>
      </c>
      <c r="O172" s="71" t="str">
        <f t="shared" si="38"/>
        <v/>
      </c>
      <c r="P172" s="71" t="str">
        <f t="shared" si="39"/>
        <v/>
      </c>
      <c r="Q172" s="71" t="str">
        <f t="shared" si="40"/>
        <v/>
      </c>
      <c r="R172" s="71" t="str">
        <f t="shared" si="41"/>
        <v/>
      </c>
      <c r="S172" s="71" t="str">
        <f t="shared" si="42"/>
        <v/>
      </c>
      <c r="T172" s="71">
        <f t="shared" si="43"/>
        <v>100</v>
      </c>
      <c r="U172" s="71">
        <f t="shared" si="44"/>
        <v>100</v>
      </c>
      <c r="V172" s="41"/>
      <c r="W172" s="41"/>
    </row>
    <row r="173" spans="4:23" x14ac:dyDescent="0.25">
      <c r="D173" s="18">
        <v>1933</v>
      </c>
      <c r="E173" s="47">
        <f t="shared" si="32"/>
        <v>5</v>
      </c>
      <c r="F173" s="41" t="s">
        <v>173</v>
      </c>
      <c r="G173" s="41">
        <v>100</v>
      </c>
      <c r="H173" s="41">
        <v>100</v>
      </c>
      <c r="I173" s="41"/>
      <c r="J173" s="71">
        <f t="shared" si="33"/>
        <v>100</v>
      </c>
      <c r="K173" s="71">
        <f t="shared" si="34"/>
        <v>100</v>
      </c>
      <c r="L173" s="71" t="str">
        <f t="shared" si="35"/>
        <v/>
      </c>
      <c r="M173" s="71" t="str">
        <f t="shared" si="36"/>
        <v/>
      </c>
      <c r="N173" s="71" t="str">
        <f t="shared" si="37"/>
        <v/>
      </c>
      <c r="O173" s="71" t="str">
        <f t="shared" si="38"/>
        <v/>
      </c>
      <c r="P173" s="71" t="str">
        <f t="shared" si="39"/>
        <v/>
      </c>
      <c r="Q173" s="71" t="str">
        <f t="shared" si="40"/>
        <v/>
      </c>
      <c r="R173" s="71" t="str">
        <f t="shared" si="41"/>
        <v/>
      </c>
      <c r="S173" s="71" t="str">
        <f t="shared" si="42"/>
        <v/>
      </c>
      <c r="T173" s="71">
        <f t="shared" si="43"/>
        <v>100</v>
      </c>
      <c r="U173" s="71">
        <f t="shared" si="44"/>
        <v>100</v>
      </c>
      <c r="V173" s="41"/>
      <c r="W173" s="41"/>
    </row>
    <row r="174" spans="4:23" x14ac:dyDescent="0.25">
      <c r="D174" s="18">
        <v>1933</v>
      </c>
      <c r="E174" s="47">
        <f t="shared" si="32"/>
        <v>5</v>
      </c>
      <c r="F174" s="41" t="s">
        <v>174</v>
      </c>
      <c r="G174" s="41">
        <v>100</v>
      </c>
      <c r="H174" s="41">
        <v>100</v>
      </c>
      <c r="I174" s="41"/>
      <c r="J174" s="71">
        <f t="shared" si="33"/>
        <v>100</v>
      </c>
      <c r="K174" s="71">
        <f t="shared" si="34"/>
        <v>100</v>
      </c>
      <c r="L174" s="71" t="str">
        <f t="shared" si="35"/>
        <v/>
      </c>
      <c r="M174" s="71" t="str">
        <f t="shared" si="36"/>
        <v/>
      </c>
      <c r="N174" s="71" t="str">
        <f t="shared" si="37"/>
        <v/>
      </c>
      <c r="O174" s="71" t="str">
        <f t="shared" si="38"/>
        <v/>
      </c>
      <c r="P174" s="71" t="str">
        <f t="shared" si="39"/>
        <v/>
      </c>
      <c r="Q174" s="71" t="str">
        <f t="shared" si="40"/>
        <v/>
      </c>
      <c r="R174" s="71" t="str">
        <f t="shared" si="41"/>
        <v/>
      </c>
      <c r="S174" s="71" t="str">
        <f t="shared" si="42"/>
        <v/>
      </c>
      <c r="T174" s="71">
        <f t="shared" si="43"/>
        <v>100</v>
      </c>
      <c r="U174" s="71">
        <f t="shared" si="44"/>
        <v>100</v>
      </c>
      <c r="V174" s="41"/>
      <c r="W174" s="41"/>
    </row>
    <row r="175" spans="4:23" x14ac:dyDescent="0.25">
      <c r="D175" s="18">
        <v>1933</v>
      </c>
      <c r="E175" s="47">
        <f t="shared" si="32"/>
        <v>5</v>
      </c>
      <c r="F175" s="41" t="s">
        <v>175</v>
      </c>
      <c r="G175" s="41">
        <v>100</v>
      </c>
      <c r="H175" s="41">
        <v>100</v>
      </c>
      <c r="I175" s="41"/>
      <c r="J175" s="71">
        <f t="shared" si="33"/>
        <v>100</v>
      </c>
      <c r="K175" s="71">
        <f t="shared" si="34"/>
        <v>100</v>
      </c>
      <c r="L175" s="71" t="str">
        <f t="shared" si="35"/>
        <v/>
      </c>
      <c r="M175" s="71" t="str">
        <f t="shared" si="36"/>
        <v/>
      </c>
      <c r="N175" s="71" t="str">
        <f t="shared" si="37"/>
        <v/>
      </c>
      <c r="O175" s="71" t="str">
        <f t="shared" si="38"/>
        <v/>
      </c>
      <c r="P175" s="71" t="str">
        <f t="shared" si="39"/>
        <v/>
      </c>
      <c r="Q175" s="71" t="str">
        <f t="shared" si="40"/>
        <v/>
      </c>
      <c r="R175" s="71" t="str">
        <f t="shared" si="41"/>
        <v/>
      </c>
      <c r="S175" s="71" t="str">
        <f t="shared" si="42"/>
        <v/>
      </c>
      <c r="T175" s="71">
        <f t="shared" si="43"/>
        <v>100</v>
      </c>
      <c r="U175" s="71">
        <f t="shared" si="44"/>
        <v>100</v>
      </c>
      <c r="V175" s="41"/>
      <c r="W175" s="41"/>
    </row>
    <row r="176" spans="4:23" x14ac:dyDescent="0.25">
      <c r="D176" s="18">
        <v>1933</v>
      </c>
      <c r="E176" s="47">
        <f t="shared" si="32"/>
        <v>5</v>
      </c>
      <c r="F176" s="41" t="s">
        <v>176</v>
      </c>
      <c r="G176" s="41">
        <v>100</v>
      </c>
      <c r="H176" s="41">
        <v>100</v>
      </c>
      <c r="I176" s="41"/>
      <c r="J176" s="71">
        <f t="shared" si="33"/>
        <v>100</v>
      </c>
      <c r="K176" s="71">
        <f t="shared" si="34"/>
        <v>100</v>
      </c>
      <c r="L176" s="71" t="str">
        <f t="shared" si="35"/>
        <v/>
      </c>
      <c r="M176" s="71" t="str">
        <f t="shared" si="36"/>
        <v/>
      </c>
      <c r="N176" s="71" t="str">
        <f t="shared" si="37"/>
        <v/>
      </c>
      <c r="O176" s="71" t="str">
        <f t="shared" si="38"/>
        <v/>
      </c>
      <c r="P176" s="71" t="str">
        <f t="shared" si="39"/>
        <v/>
      </c>
      <c r="Q176" s="71" t="str">
        <f t="shared" si="40"/>
        <v/>
      </c>
      <c r="R176" s="71" t="str">
        <f t="shared" si="41"/>
        <v/>
      </c>
      <c r="S176" s="71" t="str">
        <f t="shared" si="42"/>
        <v/>
      </c>
      <c r="T176" s="71">
        <f t="shared" si="43"/>
        <v>100</v>
      </c>
      <c r="U176" s="71">
        <f t="shared" si="44"/>
        <v>100</v>
      </c>
      <c r="V176" s="41"/>
      <c r="W176" s="41"/>
    </row>
    <row r="177" spans="4:23" x14ac:dyDescent="0.25">
      <c r="D177" s="18">
        <v>1933</v>
      </c>
      <c r="E177" s="47">
        <f t="shared" si="32"/>
        <v>5</v>
      </c>
      <c r="F177" s="41" t="s">
        <v>177</v>
      </c>
      <c r="G177" s="41">
        <v>100</v>
      </c>
      <c r="H177" s="41">
        <v>100</v>
      </c>
      <c r="I177" s="41"/>
      <c r="J177" s="71">
        <f t="shared" si="33"/>
        <v>100</v>
      </c>
      <c r="K177" s="71">
        <f t="shared" si="34"/>
        <v>100</v>
      </c>
      <c r="L177" s="71" t="str">
        <f t="shared" si="35"/>
        <v/>
      </c>
      <c r="M177" s="71" t="str">
        <f t="shared" si="36"/>
        <v/>
      </c>
      <c r="N177" s="71" t="str">
        <f t="shared" si="37"/>
        <v/>
      </c>
      <c r="O177" s="71" t="str">
        <f t="shared" si="38"/>
        <v/>
      </c>
      <c r="P177" s="71" t="str">
        <f t="shared" si="39"/>
        <v/>
      </c>
      <c r="Q177" s="71" t="str">
        <f t="shared" si="40"/>
        <v/>
      </c>
      <c r="R177" s="71" t="str">
        <f t="shared" si="41"/>
        <v/>
      </c>
      <c r="S177" s="71" t="str">
        <f t="shared" si="42"/>
        <v/>
      </c>
      <c r="T177" s="71">
        <f t="shared" si="43"/>
        <v>100</v>
      </c>
      <c r="U177" s="71">
        <f t="shared" si="44"/>
        <v>100</v>
      </c>
      <c r="V177" s="41"/>
      <c r="W177" s="41"/>
    </row>
    <row r="178" spans="4:23" x14ac:dyDescent="0.25">
      <c r="D178" s="18">
        <v>1933</v>
      </c>
      <c r="E178" s="47">
        <f t="shared" si="32"/>
        <v>5</v>
      </c>
      <c r="F178" s="41" t="s">
        <v>178</v>
      </c>
      <c r="G178" s="41">
        <v>100</v>
      </c>
      <c r="H178" s="41">
        <v>100</v>
      </c>
      <c r="I178" s="41"/>
      <c r="J178" s="71">
        <f t="shared" si="33"/>
        <v>100</v>
      </c>
      <c r="K178" s="71">
        <f t="shared" si="34"/>
        <v>100</v>
      </c>
      <c r="L178" s="71" t="str">
        <f t="shared" si="35"/>
        <v/>
      </c>
      <c r="M178" s="71" t="str">
        <f t="shared" si="36"/>
        <v/>
      </c>
      <c r="N178" s="71" t="str">
        <f t="shared" si="37"/>
        <v/>
      </c>
      <c r="O178" s="71" t="str">
        <f t="shared" si="38"/>
        <v/>
      </c>
      <c r="P178" s="71" t="str">
        <f t="shared" si="39"/>
        <v/>
      </c>
      <c r="Q178" s="71" t="str">
        <f t="shared" si="40"/>
        <v/>
      </c>
      <c r="R178" s="71" t="str">
        <f t="shared" si="41"/>
        <v/>
      </c>
      <c r="S178" s="71" t="str">
        <f t="shared" si="42"/>
        <v/>
      </c>
      <c r="T178" s="71">
        <f t="shared" si="43"/>
        <v>100</v>
      </c>
      <c r="U178" s="71">
        <f t="shared" si="44"/>
        <v>100</v>
      </c>
      <c r="V178" s="41"/>
      <c r="W178" s="41"/>
    </row>
    <row r="179" spans="4:23" x14ac:dyDescent="0.25">
      <c r="D179" s="18">
        <v>1933</v>
      </c>
      <c r="E179" s="47">
        <f t="shared" si="32"/>
        <v>5</v>
      </c>
      <c r="F179" s="41" t="s">
        <v>179</v>
      </c>
      <c r="G179" s="41">
        <v>100</v>
      </c>
      <c r="H179" s="41">
        <v>100</v>
      </c>
      <c r="I179" s="41"/>
      <c r="J179" s="71">
        <f t="shared" si="33"/>
        <v>100</v>
      </c>
      <c r="K179" s="71">
        <f t="shared" si="34"/>
        <v>100</v>
      </c>
      <c r="L179" s="71" t="str">
        <f t="shared" si="35"/>
        <v/>
      </c>
      <c r="M179" s="71" t="str">
        <f t="shared" si="36"/>
        <v/>
      </c>
      <c r="N179" s="71" t="str">
        <f t="shared" si="37"/>
        <v/>
      </c>
      <c r="O179" s="71" t="str">
        <f t="shared" si="38"/>
        <v/>
      </c>
      <c r="P179" s="71" t="str">
        <f t="shared" si="39"/>
        <v/>
      </c>
      <c r="Q179" s="71" t="str">
        <f t="shared" si="40"/>
        <v/>
      </c>
      <c r="R179" s="71" t="str">
        <f t="shared" si="41"/>
        <v/>
      </c>
      <c r="S179" s="71" t="str">
        <f t="shared" si="42"/>
        <v/>
      </c>
      <c r="T179" s="71">
        <f t="shared" si="43"/>
        <v>100</v>
      </c>
      <c r="U179" s="71">
        <f t="shared" si="44"/>
        <v>100</v>
      </c>
      <c r="V179" s="41"/>
      <c r="W179" s="41"/>
    </row>
    <row r="180" spans="4:23" x14ac:dyDescent="0.25">
      <c r="D180" s="18">
        <v>1933</v>
      </c>
      <c r="E180" s="47">
        <f t="shared" si="32"/>
        <v>5</v>
      </c>
      <c r="F180" s="41" t="s">
        <v>180</v>
      </c>
      <c r="G180" s="41">
        <v>100</v>
      </c>
      <c r="H180" s="41">
        <v>100</v>
      </c>
      <c r="I180" s="41"/>
      <c r="J180" s="71">
        <f t="shared" si="33"/>
        <v>100</v>
      </c>
      <c r="K180" s="71">
        <f t="shared" si="34"/>
        <v>100</v>
      </c>
      <c r="L180" s="71" t="str">
        <f t="shared" si="35"/>
        <v/>
      </c>
      <c r="M180" s="71" t="str">
        <f t="shared" si="36"/>
        <v/>
      </c>
      <c r="N180" s="71" t="str">
        <f t="shared" si="37"/>
        <v/>
      </c>
      <c r="O180" s="71" t="str">
        <f t="shared" si="38"/>
        <v/>
      </c>
      <c r="P180" s="71" t="str">
        <f t="shared" si="39"/>
        <v/>
      </c>
      <c r="Q180" s="71" t="str">
        <f t="shared" si="40"/>
        <v/>
      </c>
      <c r="R180" s="71" t="str">
        <f t="shared" si="41"/>
        <v/>
      </c>
      <c r="S180" s="71" t="str">
        <f t="shared" si="42"/>
        <v/>
      </c>
      <c r="T180" s="71">
        <f t="shared" si="43"/>
        <v>100</v>
      </c>
      <c r="U180" s="71">
        <f t="shared" si="44"/>
        <v>100</v>
      </c>
      <c r="V180" s="41"/>
      <c r="W180" s="41"/>
    </row>
    <row r="181" spans="4:23" x14ac:dyDescent="0.25">
      <c r="D181" s="18">
        <v>1933</v>
      </c>
      <c r="E181" s="47">
        <f t="shared" si="32"/>
        <v>5</v>
      </c>
      <c r="F181" s="41" t="s">
        <v>181</v>
      </c>
      <c r="G181" s="41">
        <v>100</v>
      </c>
      <c r="H181" s="41">
        <v>100</v>
      </c>
      <c r="I181" s="41"/>
      <c r="J181" s="71">
        <f t="shared" si="33"/>
        <v>100</v>
      </c>
      <c r="K181" s="71">
        <f t="shared" si="34"/>
        <v>100</v>
      </c>
      <c r="L181" s="71" t="str">
        <f t="shared" si="35"/>
        <v/>
      </c>
      <c r="M181" s="71" t="str">
        <f t="shared" si="36"/>
        <v/>
      </c>
      <c r="N181" s="71" t="str">
        <f t="shared" si="37"/>
        <v/>
      </c>
      <c r="O181" s="71" t="str">
        <f t="shared" si="38"/>
        <v/>
      </c>
      <c r="P181" s="71" t="str">
        <f t="shared" si="39"/>
        <v/>
      </c>
      <c r="Q181" s="71" t="str">
        <f t="shared" si="40"/>
        <v/>
      </c>
      <c r="R181" s="71" t="str">
        <f t="shared" si="41"/>
        <v/>
      </c>
      <c r="S181" s="71" t="str">
        <f t="shared" si="42"/>
        <v/>
      </c>
      <c r="T181" s="71">
        <f t="shared" si="43"/>
        <v>100</v>
      </c>
      <c r="U181" s="71">
        <f t="shared" si="44"/>
        <v>100</v>
      </c>
      <c r="V181" s="41"/>
      <c r="W181" s="41"/>
    </row>
    <row r="182" spans="4:23" x14ac:dyDescent="0.25">
      <c r="D182" s="18">
        <v>1933</v>
      </c>
      <c r="E182" s="47">
        <f t="shared" si="32"/>
        <v>5</v>
      </c>
      <c r="F182" s="41" t="s">
        <v>182</v>
      </c>
      <c r="G182" s="41">
        <v>100</v>
      </c>
      <c r="H182" s="41">
        <v>100</v>
      </c>
      <c r="I182" s="41"/>
      <c r="J182" s="71">
        <f t="shared" si="33"/>
        <v>100</v>
      </c>
      <c r="K182" s="71">
        <f t="shared" si="34"/>
        <v>100</v>
      </c>
      <c r="L182" s="71" t="str">
        <f t="shared" si="35"/>
        <v/>
      </c>
      <c r="M182" s="71" t="str">
        <f t="shared" si="36"/>
        <v/>
      </c>
      <c r="N182" s="71" t="str">
        <f t="shared" si="37"/>
        <v/>
      </c>
      <c r="O182" s="71" t="str">
        <f t="shared" si="38"/>
        <v/>
      </c>
      <c r="P182" s="71" t="str">
        <f t="shared" si="39"/>
        <v/>
      </c>
      <c r="Q182" s="71" t="str">
        <f t="shared" si="40"/>
        <v/>
      </c>
      <c r="R182" s="71" t="str">
        <f t="shared" si="41"/>
        <v/>
      </c>
      <c r="S182" s="71" t="str">
        <f t="shared" si="42"/>
        <v/>
      </c>
      <c r="T182" s="71">
        <f t="shared" si="43"/>
        <v>100</v>
      </c>
      <c r="U182" s="71">
        <f t="shared" si="44"/>
        <v>100</v>
      </c>
      <c r="V182" s="41"/>
      <c r="W182" s="41"/>
    </row>
    <row r="183" spans="4:23" x14ac:dyDescent="0.25">
      <c r="D183" s="18">
        <v>1934</v>
      </c>
      <c r="E183" s="47">
        <f t="shared" si="32"/>
        <v>5</v>
      </c>
      <c r="F183" s="41" t="s">
        <v>183</v>
      </c>
      <c r="G183" s="41">
        <v>100</v>
      </c>
      <c r="H183" s="41">
        <v>100</v>
      </c>
      <c r="I183" s="41"/>
      <c r="J183" s="71">
        <f t="shared" si="33"/>
        <v>100</v>
      </c>
      <c r="K183" s="71">
        <f t="shared" si="34"/>
        <v>100</v>
      </c>
      <c r="L183" s="71" t="str">
        <f t="shared" si="35"/>
        <v/>
      </c>
      <c r="M183" s="71" t="str">
        <f t="shared" si="36"/>
        <v/>
      </c>
      <c r="N183" s="71" t="str">
        <f t="shared" si="37"/>
        <v/>
      </c>
      <c r="O183" s="71" t="str">
        <f t="shared" si="38"/>
        <v/>
      </c>
      <c r="P183" s="71" t="str">
        <f t="shared" si="39"/>
        <v/>
      </c>
      <c r="Q183" s="71" t="str">
        <f t="shared" si="40"/>
        <v/>
      </c>
      <c r="R183" s="71" t="str">
        <f t="shared" si="41"/>
        <v/>
      </c>
      <c r="S183" s="71" t="str">
        <f t="shared" si="42"/>
        <v/>
      </c>
      <c r="T183" s="71">
        <f t="shared" si="43"/>
        <v>100</v>
      </c>
      <c r="U183" s="71">
        <f t="shared" si="44"/>
        <v>100</v>
      </c>
      <c r="V183" s="41"/>
      <c r="W183" s="41"/>
    </row>
    <row r="184" spans="4:23" x14ac:dyDescent="0.25">
      <c r="D184" s="18">
        <v>1934</v>
      </c>
      <c r="E184" s="47">
        <f t="shared" si="32"/>
        <v>5</v>
      </c>
      <c r="F184" s="41" t="s">
        <v>184</v>
      </c>
      <c r="G184" s="41">
        <v>100</v>
      </c>
      <c r="H184" s="41">
        <v>100</v>
      </c>
      <c r="I184" s="41"/>
      <c r="J184" s="71">
        <f t="shared" si="33"/>
        <v>100</v>
      </c>
      <c r="K184" s="71">
        <f t="shared" si="34"/>
        <v>100</v>
      </c>
      <c r="L184" s="71" t="str">
        <f t="shared" si="35"/>
        <v/>
      </c>
      <c r="M184" s="71" t="str">
        <f t="shared" si="36"/>
        <v/>
      </c>
      <c r="N184" s="71" t="str">
        <f t="shared" si="37"/>
        <v/>
      </c>
      <c r="O184" s="71" t="str">
        <f t="shared" si="38"/>
        <v/>
      </c>
      <c r="P184" s="71" t="str">
        <f t="shared" si="39"/>
        <v/>
      </c>
      <c r="Q184" s="71" t="str">
        <f t="shared" si="40"/>
        <v/>
      </c>
      <c r="R184" s="71" t="str">
        <f t="shared" si="41"/>
        <v/>
      </c>
      <c r="S184" s="71" t="str">
        <f t="shared" si="42"/>
        <v/>
      </c>
      <c r="T184" s="71">
        <f t="shared" si="43"/>
        <v>100</v>
      </c>
      <c r="U184" s="71">
        <f t="shared" si="44"/>
        <v>100</v>
      </c>
      <c r="V184" s="41"/>
      <c r="W184" s="41"/>
    </row>
    <row r="185" spans="4:23" x14ac:dyDescent="0.25">
      <c r="D185" s="18">
        <v>1934</v>
      </c>
      <c r="E185" s="47">
        <f t="shared" si="32"/>
        <v>5</v>
      </c>
      <c r="F185" s="41" t="s">
        <v>185</v>
      </c>
      <c r="G185" s="41">
        <v>100</v>
      </c>
      <c r="H185" s="41">
        <v>100</v>
      </c>
      <c r="I185" s="41"/>
      <c r="J185" s="71">
        <f t="shared" si="33"/>
        <v>100</v>
      </c>
      <c r="K185" s="71">
        <f t="shared" si="34"/>
        <v>100</v>
      </c>
      <c r="L185" s="71" t="str">
        <f t="shared" si="35"/>
        <v/>
      </c>
      <c r="M185" s="71" t="str">
        <f t="shared" si="36"/>
        <v/>
      </c>
      <c r="N185" s="71" t="str">
        <f t="shared" si="37"/>
        <v/>
      </c>
      <c r="O185" s="71" t="str">
        <f t="shared" si="38"/>
        <v/>
      </c>
      <c r="P185" s="71" t="str">
        <f t="shared" si="39"/>
        <v/>
      </c>
      <c r="Q185" s="71" t="str">
        <f t="shared" si="40"/>
        <v/>
      </c>
      <c r="R185" s="71" t="str">
        <f t="shared" si="41"/>
        <v/>
      </c>
      <c r="S185" s="71" t="str">
        <f t="shared" si="42"/>
        <v/>
      </c>
      <c r="T185" s="71">
        <f t="shared" si="43"/>
        <v>100</v>
      </c>
      <c r="U185" s="71">
        <f t="shared" si="44"/>
        <v>100</v>
      </c>
      <c r="V185" s="41"/>
      <c r="W185" s="41"/>
    </row>
    <row r="186" spans="4:23" x14ac:dyDescent="0.25">
      <c r="D186" s="18">
        <v>1934</v>
      </c>
      <c r="E186" s="47">
        <f t="shared" si="32"/>
        <v>5</v>
      </c>
      <c r="F186" s="41" t="s">
        <v>186</v>
      </c>
      <c r="G186" s="41">
        <v>100</v>
      </c>
      <c r="H186" s="41">
        <v>100</v>
      </c>
      <c r="I186" s="41"/>
      <c r="J186" s="71">
        <f t="shared" si="33"/>
        <v>100</v>
      </c>
      <c r="K186" s="71">
        <f t="shared" si="34"/>
        <v>100</v>
      </c>
      <c r="L186" s="71" t="str">
        <f t="shared" si="35"/>
        <v/>
      </c>
      <c r="M186" s="71" t="str">
        <f t="shared" si="36"/>
        <v/>
      </c>
      <c r="N186" s="71" t="str">
        <f t="shared" si="37"/>
        <v/>
      </c>
      <c r="O186" s="71" t="str">
        <f t="shared" si="38"/>
        <v/>
      </c>
      <c r="P186" s="71" t="str">
        <f t="shared" si="39"/>
        <v/>
      </c>
      <c r="Q186" s="71" t="str">
        <f t="shared" si="40"/>
        <v/>
      </c>
      <c r="R186" s="71" t="str">
        <f t="shared" si="41"/>
        <v/>
      </c>
      <c r="S186" s="71" t="str">
        <f t="shared" si="42"/>
        <v/>
      </c>
      <c r="T186" s="71">
        <f t="shared" si="43"/>
        <v>100</v>
      </c>
      <c r="U186" s="71">
        <f t="shared" si="44"/>
        <v>100</v>
      </c>
      <c r="V186" s="41"/>
      <c r="W186" s="41"/>
    </row>
    <row r="187" spans="4:23" x14ac:dyDescent="0.25">
      <c r="D187" s="18">
        <v>1934</v>
      </c>
      <c r="E187" s="47">
        <f t="shared" si="32"/>
        <v>5</v>
      </c>
      <c r="F187" s="41" t="s">
        <v>187</v>
      </c>
      <c r="G187" s="41">
        <v>100</v>
      </c>
      <c r="H187" s="41">
        <v>100</v>
      </c>
      <c r="I187" s="41"/>
      <c r="J187" s="71">
        <f t="shared" si="33"/>
        <v>100</v>
      </c>
      <c r="K187" s="71">
        <f t="shared" si="34"/>
        <v>100</v>
      </c>
      <c r="L187" s="71" t="str">
        <f t="shared" si="35"/>
        <v/>
      </c>
      <c r="M187" s="71" t="str">
        <f t="shared" si="36"/>
        <v/>
      </c>
      <c r="N187" s="71" t="str">
        <f t="shared" si="37"/>
        <v/>
      </c>
      <c r="O187" s="71" t="str">
        <f t="shared" si="38"/>
        <v/>
      </c>
      <c r="P187" s="71" t="str">
        <f t="shared" si="39"/>
        <v/>
      </c>
      <c r="Q187" s="71" t="str">
        <f t="shared" si="40"/>
        <v/>
      </c>
      <c r="R187" s="71" t="str">
        <f t="shared" si="41"/>
        <v/>
      </c>
      <c r="S187" s="71" t="str">
        <f t="shared" si="42"/>
        <v/>
      </c>
      <c r="T187" s="71">
        <f t="shared" si="43"/>
        <v>100</v>
      </c>
      <c r="U187" s="71">
        <f t="shared" si="44"/>
        <v>100</v>
      </c>
      <c r="V187" s="41"/>
      <c r="W187" s="41"/>
    </row>
    <row r="188" spans="4:23" x14ac:dyDescent="0.25">
      <c r="D188" s="18">
        <v>1934</v>
      </c>
      <c r="E188" s="47">
        <f t="shared" si="32"/>
        <v>5</v>
      </c>
      <c r="F188" s="41" t="s">
        <v>188</v>
      </c>
      <c r="G188" s="41">
        <v>100</v>
      </c>
      <c r="H188" s="41">
        <v>100</v>
      </c>
      <c r="I188" s="41"/>
      <c r="J188" s="71">
        <f t="shared" si="33"/>
        <v>100</v>
      </c>
      <c r="K188" s="71">
        <f t="shared" si="34"/>
        <v>100</v>
      </c>
      <c r="L188" s="71" t="str">
        <f t="shared" si="35"/>
        <v/>
      </c>
      <c r="M188" s="71" t="str">
        <f t="shared" si="36"/>
        <v/>
      </c>
      <c r="N188" s="71" t="str">
        <f t="shared" si="37"/>
        <v/>
      </c>
      <c r="O188" s="71" t="str">
        <f t="shared" si="38"/>
        <v/>
      </c>
      <c r="P188" s="71" t="str">
        <f t="shared" si="39"/>
        <v/>
      </c>
      <c r="Q188" s="71" t="str">
        <f t="shared" si="40"/>
        <v/>
      </c>
      <c r="R188" s="71" t="str">
        <f t="shared" si="41"/>
        <v/>
      </c>
      <c r="S188" s="71" t="str">
        <f t="shared" si="42"/>
        <v/>
      </c>
      <c r="T188" s="71">
        <f t="shared" si="43"/>
        <v>100</v>
      </c>
      <c r="U188" s="71">
        <f t="shared" si="44"/>
        <v>100</v>
      </c>
      <c r="V188" s="41"/>
      <c r="W188" s="41"/>
    </row>
    <row r="189" spans="4:23" x14ac:dyDescent="0.25">
      <c r="D189" s="18">
        <v>1934</v>
      </c>
      <c r="E189" s="47">
        <f t="shared" si="32"/>
        <v>5</v>
      </c>
      <c r="F189" s="41" t="s">
        <v>189</v>
      </c>
      <c r="G189" s="41">
        <v>100</v>
      </c>
      <c r="H189" s="41">
        <v>100</v>
      </c>
      <c r="I189" s="41"/>
      <c r="J189" s="71">
        <f t="shared" si="33"/>
        <v>100</v>
      </c>
      <c r="K189" s="71">
        <f t="shared" si="34"/>
        <v>100</v>
      </c>
      <c r="L189" s="71" t="str">
        <f t="shared" si="35"/>
        <v/>
      </c>
      <c r="M189" s="71" t="str">
        <f t="shared" si="36"/>
        <v/>
      </c>
      <c r="N189" s="71" t="str">
        <f t="shared" si="37"/>
        <v/>
      </c>
      <c r="O189" s="71" t="str">
        <f t="shared" si="38"/>
        <v/>
      </c>
      <c r="P189" s="71" t="str">
        <f t="shared" si="39"/>
        <v/>
      </c>
      <c r="Q189" s="71" t="str">
        <f t="shared" si="40"/>
        <v/>
      </c>
      <c r="R189" s="71" t="str">
        <f t="shared" si="41"/>
        <v/>
      </c>
      <c r="S189" s="71" t="str">
        <f t="shared" si="42"/>
        <v/>
      </c>
      <c r="T189" s="71">
        <f t="shared" si="43"/>
        <v>100</v>
      </c>
      <c r="U189" s="71">
        <f t="shared" si="44"/>
        <v>100</v>
      </c>
      <c r="V189" s="41"/>
      <c r="W189" s="41"/>
    </row>
    <row r="190" spans="4:23" x14ac:dyDescent="0.25">
      <c r="D190" s="18">
        <v>1934</v>
      </c>
      <c r="E190" s="47">
        <f t="shared" si="32"/>
        <v>5</v>
      </c>
      <c r="F190" s="41" t="s">
        <v>190</v>
      </c>
      <c r="G190" s="41">
        <v>100</v>
      </c>
      <c r="H190" s="41">
        <v>100</v>
      </c>
      <c r="I190" s="41"/>
      <c r="J190" s="71">
        <f t="shared" si="33"/>
        <v>100</v>
      </c>
      <c r="K190" s="71">
        <f t="shared" si="34"/>
        <v>100</v>
      </c>
      <c r="L190" s="71" t="str">
        <f t="shared" si="35"/>
        <v/>
      </c>
      <c r="M190" s="71" t="str">
        <f t="shared" si="36"/>
        <v/>
      </c>
      <c r="N190" s="71" t="str">
        <f t="shared" si="37"/>
        <v/>
      </c>
      <c r="O190" s="71" t="str">
        <f t="shared" si="38"/>
        <v/>
      </c>
      <c r="P190" s="71" t="str">
        <f t="shared" si="39"/>
        <v/>
      </c>
      <c r="Q190" s="71" t="str">
        <f t="shared" si="40"/>
        <v/>
      </c>
      <c r="R190" s="71" t="str">
        <f t="shared" si="41"/>
        <v/>
      </c>
      <c r="S190" s="71" t="str">
        <f t="shared" si="42"/>
        <v/>
      </c>
      <c r="T190" s="71">
        <f t="shared" si="43"/>
        <v>100</v>
      </c>
      <c r="U190" s="71">
        <f t="shared" si="44"/>
        <v>100</v>
      </c>
      <c r="V190" s="41"/>
      <c r="W190" s="41"/>
    </row>
    <row r="191" spans="4:23" x14ac:dyDescent="0.25">
      <c r="D191" s="18">
        <v>1934</v>
      </c>
      <c r="E191" s="47">
        <f t="shared" si="32"/>
        <v>5</v>
      </c>
      <c r="F191" s="41" t="s">
        <v>191</v>
      </c>
      <c r="G191" s="41">
        <v>100</v>
      </c>
      <c r="H191" s="41">
        <v>100</v>
      </c>
      <c r="I191" s="41"/>
      <c r="J191" s="71">
        <f t="shared" si="33"/>
        <v>100</v>
      </c>
      <c r="K191" s="71">
        <f t="shared" si="34"/>
        <v>100</v>
      </c>
      <c r="L191" s="71" t="str">
        <f t="shared" si="35"/>
        <v/>
      </c>
      <c r="M191" s="71" t="str">
        <f t="shared" si="36"/>
        <v/>
      </c>
      <c r="N191" s="71" t="str">
        <f t="shared" si="37"/>
        <v/>
      </c>
      <c r="O191" s="71" t="str">
        <f t="shared" si="38"/>
        <v/>
      </c>
      <c r="P191" s="71" t="str">
        <f t="shared" si="39"/>
        <v/>
      </c>
      <c r="Q191" s="71" t="str">
        <f t="shared" si="40"/>
        <v/>
      </c>
      <c r="R191" s="71" t="str">
        <f t="shared" si="41"/>
        <v/>
      </c>
      <c r="S191" s="71" t="str">
        <f t="shared" si="42"/>
        <v/>
      </c>
      <c r="T191" s="71">
        <f t="shared" si="43"/>
        <v>100</v>
      </c>
      <c r="U191" s="71">
        <f t="shared" si="44"/>
        <v>100</v>
      </c>
      <c r="V191" s="41"/>
      <c r="W191" s="41"/>
    </row>
    <row r="192" spans="4:23" x14ac:dyDescent="0.25">
      <c r="D192" s="18">
        <v>1934</v>
      </c>
      <c r="E192" s="47">
        <f t="shared" si="32"/>
        <v>5</v>
      </c>
      <c r="F192" s="41" t="s">
        <v>192</v>
      </c>
      <c r="G192" s="41">
        <v>100</v>
      </c>
      <c r="H192" s="41">
        <v>100</v>
      </c>
      <c r="I192" s="41"/>
      <c r="J192" s="71">
        <f t="shared" si="33"/>
        <v>100</v>
      </c>
      <c r="K192" s="71">
        <f t="shared" si="34"/>
        <v>100</v>
      </c>
      <c r="L192" s="71" t="str">
        <f t="shared" si="35"/>
        <v/>
      </c>
      <c r="M192" s="71" t="str">
        <f t="shared" si="36"/>
        <v/>
      </c>
      <c r="N192" s="71" t="str">
        <f t="shared" si="37"/>
        <v/>
      </c>
      <c r="O192" s="71" t="str">
        <f t="shared" si="38"/>
        <v/>
      </c>
      <c r="P192" s="71" t="str">
        <f t="shared" si="39"/>
        <v/>
      </c>
      <c r="Q192" s="71" t="str">
        <f t="shared" si="40"/>
        <v/>
      </c>
      <c r="R192" s="71" t="str">
        <f t="shared" si="41"/>
        <v/>
      </c>
      <c r="S192" s="71" t="str">
        <f t="shared" si="42"/>
        <v/>
      </c>
      <c r="T192" s="71">
        <f t="shared" si="43"/>
        <v>100</v>
      </c>
      <c r="U192" s="71">
        <f t="shared" si="44"/>
        <v>100</v>
      </c>
      <c r="V192" s="41"/>
      <c r="W192" s="41"/>
    </row>
    <row r="193" spans="4:23" x14ac:dyDescent="0.25">
      <c r="D193" s="18">
        <v>1934</v>
      </c>
      <c r="E193" s="47">
        <f t="shared" si="32"/>
        <v>5</v>
      </c>
      <c r="F193" s="41" t="s">
        <v>193</v>
      </c>
      <c r="G193" s="41">
        <v>100</v>
      </c>
      <c r="H193" s="41">
        <v>100</v>
      </c>
      <c r="I193" s="41"/>
      <c r="J193" s="71">
        <f t="shared" si="33"/>
        <v>100</v>
      </c>
      <c r="K193" s="71">
        <f t="shared" si="34"/>
        <v>100</v>
      </c>
      <c r="L193" s="71" t="str">
        <f t="shared" si="35"/>
        <v/>
      </c>
      <c r="M193" s="71" t="str">
        <f t="shared" si="36"/>
        <v/>
      </c>
      <c r="N193" s="71" t="str">
        <f t="shared" si="37"/>
        <v/>
      </c>
      <c r="O193" s="71" t="str">
        <f t="shared" si="38"/>
        <v/>
      </c>
      <c r="P193" s="71" t="str">
        <f t="shared" si="39"/>
        <v/>
      </c>
      <c r="Q193" s="71" t="str">
        <f t="shared" si="40"/>
        <v/>
      </c>
      <c r="R193" s="71" t="str">
        <f t="shared" si="41"/>
        <v/>
      </c>
      <c r="S193" s="71" t="str">
        <f t="shared" si="42"/>
        <v/>
      </c>
      <c r="T193" s="71">
        <f t="shared" si="43"/>
        <v>100</v>
      </c>
      <c r="U193" s="71">
        <f t="shared" si="44"/>
        <v>100</v>
      </c>
      <c r="V193" s="41"/>
      <c r="W193" s="41"/>
    </row>
    <row r="194" spans="4:23" x14ac:dyDescent="0.25">
      <c r="D194" s="18">
        <v>1934</v>
      </c>
      <c r="E194" s="47">
        <f t="shared" si="32"/>
        <v>5</v>
      </c>
      <c r="F194" s="41" t="s">
        <v>194</v>
      </c>
      <c r="G194" s="41">
        <v>100</v>
      </c>
      <c r="H194" s="41">
        <v>100</v>
      </c>
      <c r="I194" s="41"/>
      <c r="J194" s="71">
        <f t="shared" si="33"/>
        <v>100</v>
      </c>
      <c r="K194" s="71">
        <f t="shared" si="34"/>
        <v>100</v>
      </c>
      <c r="L194" s="71" t="str">
        <f t="shared" si="35"/>
        <v/>
      </c>
      <c r="M194" s="71" t="str">
        <f t="shared" si="36"/>
        <v/>
      </c>
      <c r="N194" s="71" t="str">
        <f t="shared" si="37"/>
        <v/>
      </c>
      <c r="O194" s="71" t="str">
        <f t="shared" si="38"/>
        <v/>
      </c>
      <c r="P194" s="71" t="str">
        <f t="shared" si="39"/>
        <v/>
      </c>
      <c r="Q194" s="71" t="str">
        <f t="shared" si="40"/>
        <v/>
      </c>
      <c r="R194" s="71" t="str">
        <f t="shared" si="41"/>
        <v/>
      </c>
      <c r="S194" s="71" t="str">
        <f t="shared" si="42"/>
        <v/>
      </c>
      <c r="T194" s="71">
        <f t="shared" si="43"/>
        <v>100</v>
      </c>
      <c r="U194" s="71">
        <f t="shared" si="44"/>
        <v>100</v>
      </c>
      <c r="V194" s="41"/>
      <c r="W194" s="41"/>
    </row>
    <row r="195" spans="4:23" x14ac:dyDescent="0.25">
      <c r="D195" s="18">
        <v>1935</v>
      </c>
      <c r="E195" s="47">
        <f t="shared" si="32"/>
        <v>3</v>
      </c>
      <c r="F195" s="41" t="s">
        <v>195</v>
      </c>
      <c r="G195" s="41">
        <v>100</v>
      </c>
      <c r="H195" s="41">
        <v>100</v>
      </c>
      <c r="I195" s="41"/>
      <c r="J195" s="71">
        <f t="shared" si="33"/>
        <v>100</v>
      </c>
      <c r="K195" s="71">
        <f t="shared" si="34"/>
        <v>100</v>
      </c>
      <c r="L195" s="71" t="str">
        <f t="shared" si="35"/>
        <v/>
      </c>
      <c r="M195" s="71" t="str">
        <f t="shared" si="36"/>
        <v/>
      </c>
      <c r="N195" s="71" t="str">
        <f t="shared" si="37"/>
        <v/>
      </c>
      <c r="O195" s="71" t="str">
        <f t="shared" si="38"/>
        <v/>
      </c>
      <c r="P195" s="71">
        <f t="shared" si="39"/>
        <v>100</v>
      </c>
      <c r="Q195" s="71">
        <f t="shared" si="40"/>
        <v>100</v>
      </c>
      <c r="R195" s="71" t="str">
        <f t="shared" si="41"/>
        <v/>
      </c>
      <c r="S195" s="71" t="str">
        <f t="shared" si="42"/>
        <v/>
      </c>
      <c r="T195" s="71" t="str">
        <f t="shared" si="43"/>
        <v/>
      </c>
      <c r="U195" s="71" t="str">
        <f t="shared" si="44"/>
        <v/>
      </c>
      <c r="V195" s="41"/>
      <c r="W195" s="41"/>
    </row>
    <row r="196" spans="4:23" x14ac:dyDescent="0.25">
      <c r="D196" s="18">
        <v>1935</v>
      </c>
      <c r="E196" s="47">
        <f t="shared" si="32"/>
        <v>3</v>
      </c>
      <c r="F196" s="41" t="s">
        <v>196</v>
      </c>
      <c r="G196" s="41">
        <v>100</v>
      </c>
      <c r="H196" s="41">
        <v>100</v>
      </c>
      <c r="I196" s="41"/>
      <c r="J196" s="71">
        <f t="shared" si="33"/>
        <v>100</v>
      </c>
      <c r="K196" s="71">
        <f t="shared" si="34"/>
        <v>100</v>
      </c>
      <c r="L196" s="71" t="str">
        <f t="shared" si="35"/>
        <v/>
      </c>
      <c r="M196" s="71" t="str">
        <f t="shared" si="36"/>
        <v/>
      </c>
      <c r="N196" s="71" t="str">
        <f t="shared" si="37"/>
        <v/>
      </c>
      <c r="O196" s="71" t="str">
        <f t="shared" si="38"/>
        <v/>
      </c>
      <c r="P196" s="71">
        <f t="shared" si="39"/>
        <v>100</v>
      </c>
      <c r="Q196" s="71">
        <f t="shared" si="40"/>
        <v>100</v>
      </c>
      <c r="R196" s="71" t="str">
        <f t="shared" si="41"/>
        <v/>
      </c>
      <c r="S196" s="71" t="str">
        <f t="shared" si="42"/>
        <v/>
      </c>
      <c r="T196" s="71" t="str">
        <f t="shared" si="43"/>
        <v/>
      </c>
      <c r="U196" s="71" t="str">
        <f t="shared" si="44"/>
        <v/>
      </c>
      <c r="V196" s="41"/>
      <c r="W196" s="41"/>
    </row>
    <row r="197" spans="4:23" x14ac:dyDescent="0.25">
      <c r="D197" s="18">
        <v>1935</v>
      </c>
      <c r="E197" s="47">
        <f t="shared" si="32"/>
        <v>3</v>
      </c>
      <c r="F197" s="41" t="s">
        <v>197</v>
      </c>
      <c r="G197" s="41">
        <v>100</v>
      </c>
      <c r="H197" s="41">
        <v>100</v>
      </c>
      <c r="I197" s="41"/>
      <c r="J197" s="71">
        <f t="shared" si="33"/>
        <v>100</v>
      </c>
      <c r="K197" s="71">
        <f t="shared" si="34"/>
        <v>100</v>
      </c>
      <c r="L197" s="71" t="str">
        <f t="shared" si="35"/>
        <v/>
      </c>
      <c r="M197" s="71" t="str">
        <f t="shared" si="36"/>
        <v/>
      </c>
      <c r="N197" s="71" t="str">
        <f t="shared" si="37"/>
        <v/>
      </c>
      <c r="O197" s="71" t="str">
        <f t="shared" si="38"/>
        <v/>
      </c>
      <c r="P197" s="71">
        <f t="shared" si="39"/>
        <v>100</v>
      </c>
      <c r="Q197" s="71">
        <f t="shared" si="40"/>
        <v>100</v>
      </c>
      <c r="R197" s="71" t="str">
        <f t="shared" si="41"/>
        <v/>
      </c>
      <c r="S197" s="71" t="str">
        <f t="shared" si="42"/>
        <v/>
      </c>
      <c r="T197" s="71" t="str">
        <f t="shared" si="43"/>
        <v/>
      </c>
      <c r="U197" s="71" t="str">
        <f t="shared" si="44"/>
        <v/>
      </c>
      <c r="V197" s="41"/>
      <c r="W197" s="41"/>
    </row>
    <row r="198" spans="4:23" x14ac:dyDescent="0.25">
      <c r="D198" s="18">
        <v>1935</v>
      </c>
      <c r="E198" s="47">
        <f t="shared" si="32"/>
        <v>3</v>
      </c>
      <c r="F198" s="41" t="s">
        <v>198</v>
      </c>
      <c r="G198" s="41">
        <v>100</v>
      </c>
      <c r="H198" s="41">
        <v>100</v>
      </c>
      <c r="I198" s="41"/>
      <c r="J198" s="71">
        <f t="shared" si="33"/>
        <v>100</v>
      </c>
      <c r="K198" s="71">
        <f t="shared" si="34"/>
        <v>100</v>
      </c>
      <c r="L198" s="71" t="str">
        <f t="shared" si="35"/>
        <v/>
      </c>
      <c r="M198" s="71" t="str">
        <f t="shared" si="36"/>
        <v/>
      </c>
      <c r="N198" s="71" t="str">
        <f t="shared" si="37"/>
        <v/>
      </c>
      <c r="O198" s="71" t="str">
        <f t="shared" si="38"/>
        <v/>
      </c>
      <c r="P198" s="71">
        <f t="shared" si="39"/>
        <v>100</v>
      </c>
      <c r="Q198" s="71">
        <f t="shared" si="40"/>
        <v>100</v>
      </c>
      <c r="R198" s="71" t="str">
        <f t="shared" si="41"/>
        <v/>
      </c>
      <c r="S198" s="71" t="str">
        <f t="shared" si="42"/>
        <v/>
      </c>
      <c r="T198" s="71" t="str">
        <f t="shared" si="43"/>
        <v/>
      </c>
      <c r="U198" s="71" t="str">
        <f t="shared" si="44"/>
        <v/>
      </c>
      <c r="V198" s="41"/>
      <c r="W198" s="41"/>
    </row>
    <row r="199" spans="4:23" x14ac:dyDescent="0.25">
      <c r="D199" s="18">
        <v>1935</v>
      </c>
      <c r="E199" s="47">
        <f t="shared" si="32"/>
        <v>3</v>
      </c>
      <c r="F199" s="41" t="s">
        <v>199</v>
      </c>
      <c r="G199" s="41">
        <v>100</v>
      </c>
      <c r="H199" s="41">
        <v>100</v>
      </c>
      <c r="I199" s="41"/>
      <c r="J199" s="71">
        <f t="shared" si="33"/>
        <v>100</v>
      </c>
      <c r="K199" s="71">
        <f t="shared" si="34"/>
        <v>100</v>
      </c>
      <c r="L199" s="71" t="str">
        <f t="shared" si="35"/>
        <v/>
      </c>
      <c r="M199" s="71" t="str">
        <f t="shared" si="36"/>
        <v/>
      </c>
      <c r="N199" s="71" t="str">
        <f t="shared" si="37"/>
        <v/>
      </c>
      <c r="O199" s="71" t="str">
        <f t="shared" si="38"/>
        <v/>
      </c>
      <c r="P199" s="71">
        <f t="shared" si="39"/>
        <v>100</v>
      </c>
      <c r="Q199" s="71">
        <f t="shared" si="40"/>
        <v>100</v>
      </c>
      <c r="R199" s="71" t="str">
        <f t="shared" si="41"/>
        <v/>
      </c>
      <c r="S199" s="71" t="str">
        <f t="shared" si="42"/>
        <v/>
      </c>
      <c r="T199" s="71" t="str">
        <f t="shared" si="43"/>
        <v/>
      </c>
      <c r="U199" s="71" t="str">
        <f t="shared" si="44"/>
        <v/>
      </c>
      <c r="V199" s="41"/>
      <c r="W199" s="41"/>
    </row>
    <row r="200" spans="4:23" x14ac:dyDescent="0.25">
      <c r="D200" s="18">
        <v>1935</v>
      </c>
      <c r="E200" s="47">
        <f t="shared" si="32"/>
        <v>3</v>
      </c>
      <c r="F200" s="41" t="s">
        <v>200</v>
      </c>
      <c r="G200" s="41">
        <v>100</v>
      </c>
      <c r="H200" s="41">
        <v>100</v>
      </c>
      <c r="I200" s="41"/>
      <c r="J200" s="71">
        <f t="shared" si="33"/>
        <v>100</v>
      </c>
      <c r="K200" s="71">
        <f t="shared" si="34"/>
        <v>100</v>
      </c>
      <c r="L200" s="71" t="str">
        <f t="shared" si="35"/>
        <v/>
      </c>
      <c r="M200" s="71" t="str">
        <f t="shared" si="36"/>
        <v/>
      </c>
      <c r="N200" s="71" t="str">
        <f t="shared" si="37"/>
        <v/>
      </c>
      <c r="O200" s="71" t="str">
        <f t="shared" si="38"/>
        <v/>
      </c>
      <c r="P200" s="71">
        <f t="shared" si="39"/>
        <v>100</v>
      </c>
      <c r="Q200" s="71">
        <f t="shared" si="40"/>
        <v>100</v>
      </c>
      <c r="R200" s="71" t="str">
        <f t="shared" si="41"/>
        <v/>
      </c>
      <c r="S200" s="71" t="str">
        <f t="shared" si="42"/>
        <v/>
      </c>
      <c r="T200" s="71" t="str">
        <f t="shared" si="43"/>
        <v/>
      </c>
      <c r="U200" s="71" t="str">
        <f t="shared" si="44"/>
        <v/>
      </c>
      <c r="V200" s="41"/>
      <c r="W200" s="41"/>
    </row>
    <row r="201" spans="4:23" x14ac:dyDescent="0.25">
      <c r="D201" s="18">
        <v>1935</v>
      </c>
      <c r="E201" s="47">
        <f t="shared" si="32"/>
        <v>3</v>
      </c>
      <c r="F201" s="41" t="s">
        <v>201</v>
      </c>
      <c r="G201" s="41">
        <v>100</v>
      </c>
      <c r="H201" s="41">
        <v>100</v>
      </c>
      <c r="I201" s="41"/>
      <c r="J201" s="71">
        <f t="shared" si="33"/>
        <v>100</v>
      </c>
      <c r="K201" s="71">
        <f t="shared" si="34"/>
        <v>100</v>
      </c>
      <c r="L201" s="71" t="str">
        <f t="shared" si="35"/>
        <v/>
      </c>
      <c r="M201" s="71" t="str">
        <f t="shared" si="36"/>
        <v/>
      </c>
      <c r="N201" s="71" t="str">
        <f t="shared" si="37"/>
        <v/>
      </c>
      <c r="O201" s="71" t="str">
        <f t="shared" si="38"/>
        <v/>
      </c>
      <c r="P201" s="71">
        <f t="shared" si="39"/>
        <v>100</v>
      </c>
      <c r="Q201" s="71">
        <f t="shared" si="40"/>
        <v>100</v>
      </c>
      <c r="R201" s="71" t="str">
        <f t="shared" si="41"/>
        <v/>
      </c>
      <c r="S201" s="71" t="str">
        <f t="shared" si="42"/>
        <v/>
      </c>
      <c r="T201" s="71" t="str">
        <f t="shared" si="43"/>
        <v/>
      </c>
      <c r="U201" s="71" t="str">
        <f t="shared" si="44"/>
        <v/>
      </c>
      <c r="V201" s="41"/>
      <c r="W201" s="41"/>
    </row>
    <row r="202" spans="4:23" x14ac:dyDescent="0.25">
      <c r="D202" s="18">
        <v>1935</v>
      </c>
      <c r="E202" s="47">
        <f t="shared" si="32"/>
        <v>3</v>
      </c>
      <c r="F202" s="41" t="s">
        <v>202</v>
      </c>
      <c r="G202" s="41">
        <v>100</v>
      </c>
      <c r="H202" s="41">
        <v>100</v>
      </c>
      <c r="I202" s="41"/>
      <c r="J202" s="71">
        <f t="shared" si="33"/>
        <v>100</v>
      </c>
      <c r="K202" s="71">
        <f t="shared" si="34"/>
        <v>100</v>
      </c>
      <c r="L202" s="71" t="str">
        <f t="shared" si="35"/>
        <v/>
      </c>
      <c r="M202" s="71" t="str">
        <f t="shared" si="36"/>
        <v/>
      </c>
      <c r="N202" s="71" t="str">
        <f t="shared" si="37"/>
        <v/>
      </c>
      <c r="O202" s="71" t="str">
        <f t="shared" si="38"/>
        <v/>
      </c>
      <c r="P202" s="71">
        <f t="shared" si="39"/>
        <v>100</v>
      </c>
      <c r="Q202" s="71">
        <f t="shared" si="40"/>
        <v>100</v>
      </c>
      <c r="R202" s="71" t="str">
        <f t="shared" si="41"/>
        <v/>
      </c>
      <c r="S202" s="71" t="str">
        <f t="shared" si="42"/>
        <v/>
      </c>
      <c r="T202" s="71" t="str">
        <f t="shared" si="43"/>
        <v/>
      </c>
      <c r="U202" s="71" t="str">
        <f t="shared" si="44"/>
        <v/>
      </c>
      <c r="V202" s="41"/>
      <c r="W202" s="41"/>
    </row>
    <row r="203" spans="4:23" x14ac:dyDescent="0.25">
      <c r="D203" s="18">
        <v>1935</v>
      </c>
      <c r="E203" s="47">
        <f t="shared" si="32"/>
        <v>3</v>
      </c>
      <c r="F203" s="41" t="s">
        <v>203</v>
      </c>
      <c r="G203" s="41">
        <v>100</v>
      </c>
      <c r="H203" s="41">
        <v>100</v>
      </c>
      <c r="I203" s="41"/>
      <c r="J203" s="71">
        <f t="shared" si="33"/>
        <v>100</v>
      </c>
      <c r="K203" s="71">
        <f t="shared" si="34"/>
        <v>100</v>
      </c>
      <c r="L203" s="71" t="str">
        <f t="shared" si="35"/>
        <v/>
      </c>
      <c r="M203" s="71" t="str">
        <f t="shared" si="36"/>
        <v/>
      </c>
      <c r="N203" s="71" t="str">
        <f t="shared" si="37"/>
        <v/>
      </c>
      <c r="O203" s="71" t="str">
        <f t="shared" si="38"/>
        <v/>
      </c>
      <c r="P203" s="71">
        <f t="shared" si="39"/>
        <v>100</v>
      </c>
      <c r="Q203" s="71">
        <f t="shared" si="40"/>
        <v>100</v>
      </c>
      <c r="R203" s="71" t="str">
        <f t="shared" si="41"/>
        <v/>
      </c>
      <c r="S203" s="71" t="str">
        <f t="shared" si="42"/>
        <v/>
      </c>
      <c r="T203" s="71" t="str">
        <f t="shared" si="43"/>
        <v/>
      </c>
      <c r="U203" s="71" t="str">
        <f t="shared" si="44"/>
        <v/>
      </c>
      <c r="V203" s="41"/>
      <c r="W203" s="41"/>
    </row>
    <row r="204" spans="4:23" x14ac:dyDescent="0.25">
      <c r="D204" s="18">
        <v>1935</v>
      </c>
      <c r="E204" s="47">
        <f t="shared" si="32"/>
        <v>3</v>
      </c>
      <c r="F204" s="41" t="s">
        <v>204</v>
      </c>
      <c r="G204" s="41">
        <v>100</v>
      </c>
      <c r="H204" s="41">
        <v>100</v>
      </c>
      <c r="I204" s="41"/>
      <c r="J204" s="71">
        <f t="shared" si="33"/>
        <v>100</v>
      </c>
      <c r="K204" s="71">
        <f t="shared" si="34"/>
        <v>100</v>
      </c>
      <c r="L204" s="71" t="str">
        <f t="shared" si="35"/>
        <v/>
      </c>
      <c r="M204" s="71" t="str">
        <f t="shared" si="36"/>
        <v/>
      </c>
      <c r="N204" s="71" t="str">
        <f t="shared" si="37"/>
        <v/>
      </c>
      <c r="O204" s="71" t="str">
        <f t="shared" si="38"/>
        <v/>
      </c>
      <c r="P204" s="71">
        <f t="shared" si="39"/>
        <v>100</v>
      </c>
      <c r="Q204" s="71">
        <f t="shared" si="40"/>
        <v>100</v>
      </c>
      <c r="R204" s="71" t="str">
        <f t="shared" si="41"/>
        <v/>
      </c>
      <c r="S204" s="71" t="str">
        <f t="shared" si="42"/>
        <v/>
      </c>
      <c r="T204" s="71" t="str">
        <f t="shared" si="43"/>
        <v/>
      </c>
      <c r="U204" s="71" t="str">
        <f t="shared" si="44"/>
        <v/>
      </c>
      <c r="V204" s="41"/>
      <c r="W204" s="41"/>
    </row>
    <row r="205" spans="4:23" x14ac:dyDescent="0.25">
      <c r="D205" s="18">
        <v>1935</v>
      </c>
      <c r="E205" s="47">
        <f t="shared" si="32"/>
        <v>3</v>
      </c>
      <c r="F205" s="41" t="s">
        <v>205</v>
      </c>
      <c r="G205" s="41">
        <v>100</v>
      </c>
      <c r="H205" s="41">
        <v>100</v>
      </c>
      <c r="I205" s="41"/>
      <c r="J205" s="71">
        <f t="shared" si="33"/>
        <v>100</v>
      </c>
      <c r="K205" s="71">
        <f t="shared" si="34"/>
        <v>100</v>
      </c>
      <c r="L205" s="71" t="str">
        <f t="shared" si="35"/>
        <v/>
      </c>
      <c r="M205" s="71" t="str">
        <f t="shared" si="36"/>
        <v/>
      </c>
      <c r="N205" s="71" t="str">
        <f t="shared" si="37"/>
        <v/>
      </c>
      <c r="O205" s="71" t="str">
        <f t="shared" si="38"/>
        <v/>
      </c>
      <c r="P205" s="71">
        <f t="shared" si="39"/>
        <v>100</v>
      </c>
      <c r="Q205" s="71">
        <f t="shared" si="40"/>
        <v>100</v>
      </c>
      <c r="R205" s="71" t="str">
        <f t="shared" si="41"/>
        <v/>
      </c>
      <c r="S205" s="71" t="str">
        <f t="shared" si="42"/>
        <v/>
      </c>
      <c r="T205" s="71" t="str">
        <f t="shared" si="43"/>
        <v/>
      </c>
      <c r="U205" s="71" t="str">
        <f t="shared" si="44"/>
        <v/>
      </c>
      <c r="V205" s="41"/>
      <c r="W205" s="41"/>
    </row>
    <row r="206" spans="4:23" x14ac:dyDescent="0.25">
      <c r="D206" s="18">
        <v>1935</v>
      </c>
      <c r="E206" s="47">
        <f t="shared" si="32"/>
        <v>3</v>
      </c>
      <c r="F206" s="41" t="s">
        <v>206</v>
      </c>
      <c r="G206" s="41">
        <v>100</v>
      </c>
      <c r="H206" s="41">
        <v>100</v>
      </c>
      <c r="I206" s="41"/>
      <c r="J206" s="71">
        <f t="shared" si="33"/>
        <v>100</v>
      </c>
      <c r="K206" s="71">
        <f t="shared" si="34"/>
        <v>100</v>
      </c>
      <c r="L206" s="71" t="str">
        <f t="shared" si="35"/>
        <v/>
      </c>
      <c r="M206" s="71" t="str">
        <f t="shared" si="36"/>
        <v/>
      </c>
      <c r="N206" s="71" t="str">
        <f t="shared" si="37"/>
        <v/>
      </c>
      <c r="O206" s="71" t="str">
        <f t="shared" si="38"/>
        <v/>
      </c>
      <c r="P206" s="71">
        <f t="shared" si="39"/>
        <v>100</v>
      </c>
      <c r="Q206" s="71">
        <f t="shared" si="40"/>
        <v>100</v>
      </c>
      <c r="R206" s="71" t="str">
        <f t="shared" si="41"/>
        <v/>
      </c>
      <c r="S206" s="71" t="str">
        <f t="shared" si="42"/>
        <v/>
      </c>
      <c r="T206" s="71" t="str">
        <f t="shared" si="43"/>
        <v/>
      </c>
      <c r="U206" s="71" t="str">
        <f t="shared" si="44"/>
        <v/>
      </c>
      <c r="V206" s="41"/>
      <c r="W206" s="41"/>
    </row>
    <row r="207" spans="4:23" x14ac:dyDescent="0.25">
      <c r="D207" s="18">
        <v>1936</v>
      </c>
      <c r="E207" s="47">
        <f t="shared" si="32"/>
        <v>3</v>
      </c>
      <c r="F207" s="43" t="s">
        <v>207</v>
      </c>
      <c r="G207" s="43">
        <v>100</v>
      </c>
      <c r="H207" s="43">
        <v>100</v>
      </c>
      <c r="I207" s="43"/>
      <c r="J207" s="71">
        <f t="shared" si="33"/>
        <v>100</v>
      </c>
      <c r="K207" s="71">
        <f t="shared" si="34"/>
        <v>100</v>
      </c>
      <c r="L207" s="71" t="str">
        <f t="shared" si="35"/>
        <v/>
      </c>
      <c r="M207" s="71" t="str">
        <f t="shared" si="36"/>
        <v/>
      </c>
      <c r="N207" s="71" t="str">
        <f t="shared" si="37"/>
        <v/>
      </c>
      <c r="O207" s="71" t="str">
        <f t="shared" si="38"/>
        <v/>
      </c>
      <c r="P207" s="71">
        <f t="shared" si="39"/>
        <v>100</v>
      </c>
      <c r="Q207" s="71">
        <f t="shared" si="40"/>
        <v>100</v>
      </c>
      <c r="R207" s="71" t="str">
        <f t="shared" si="41"/>
        <v/>
      </c>
      <c r="S207" s="71" t="str">
        <f t="shared" si="42"/>
        <v/>
      </c>
      <c r="T207" s="71" t="str">
        <f t="shared" si="43"/>
        <v/>
      </c>
      <c r="U207" s="71" t="str">
        <f t="shared" si="44"/>
        <v/>
      </c>
      <c r="V207" s="41"/>
      <c r="W207" s="41"/>
    </row>
    <row r="208" spans="4:23" x14ac:dyDescent="0.25">
      <c r="D208" s="18">
        <v>1936</v>
      </c>
      <c r="E208" s="47">
        <f t="shared" si="32"/>
        <v>3</v>
      </c>
      <c r="F208" s="84" t="s">
        <v>208</v>
      </c>
      <c r="G208" s="141">
        <v>100</v>
      </c>
      <c r="H208" s="141">
        <v>100</v>
      </c>
      <c r="J208" s="71">
        <f t="shared" si="33"/>
        <v>100</v>
      </c>
      <c r="K208" s="71">
        <f t="shared" si="34"/>
        <v>100</v>
      </c>
      <c r="L208" s="71" t="str">
        <f t="shared" si="35"/>
        <v/>
      </c>
      <c r="M208" s="71" t="str">
        <f t="shared" si="36"/>
        <v/>
      </c>
      <c r="N208" s="71" t="str">
        <f t="shared" si="37"/>
        <v/>
      </c>
      <c r="O208" s="71" t="str">
        <f t="shared" si="38"/>
        <v/>
      </c>
      <c r="P208" s="71">
        <f t="shared" si="39"/>
        <v>100</v>
      </c>
      <c r="Q208" s="71">
        <f t="shared" si="40"/>
        <v>100</v>
      </c>
      <c r="R208" s="71" t="str">
        <f t="shared" si="41"/>
        <v/>
      </c>
      <c r="S208" s="71" t="str">
        <f t="shared" si="42"/>
        <v/>
      </c>
      <c r="T208" s="71" t="str">
        <f t="shared" si="43"/>
        <v/>
      </c>
      <c r="U208" s="71" t="str">
        <f t="shared" si="44"/>
        <v/>
      </c>
      <c r="V208" s="41"/>
      <c r="W208" s="41"/>
    </row>
    <row r="209" spans="4:23" x14ac:dyDescent="0.25">
      <c r="D209" s="18">
        <v>1936</v>
      </c>
      <c r="E209" s="47">
        <f t="shared" si="32"/>
        <v>3</v>
      </c>
      <c r="F209" s="84" t="s">
        <v>209</v>
      </c>
      <c r="G209" s="141">
        <v>100</v>
      </c>
      <c r="H209" s="141">
        <v>100</v>
      </c>
      <c r="J209" s="71">
        <f t="shared" si="33"/>
        <v>100</v>
      </c>
      <c r="K209" s="71">
        <f t="shared" si="34"/>
        <v>100</v>
      </c>
      <c r="L209" s="71" t="str">
        <f t="shared" si="35"/>
        <v/>
      </c>
      <c r="M209" s="71" t="str">
        <f t="shared" si="36"/>
        <v/>
      </c>
      <c r="N209" s="71" t="str">
        <f t="shared" si="37"/>
        <v/>
      </c>
      <c r="O209" s="71" t="str">
        <f t="shared" si="38"/>
        <v/>
      </c>
      <c r="P209" s="71">
        <f t="shared" si="39"/>
        <v>100</v>
      </c>
      <c r="Q209" s="71">
        <f t="shared" si="40"/>
        <v>100</v>
      </c>
      <c r="R209" s="71" t="str">
        <f t="shared" si="41"/>
        <v/>
      </c>
      <c r="S209" s="71" t="str">
        <f t="shared" si="42"/>
        <v/>
      </c>
      <c r="T209" s="71" t="str">
        <f t="shared" si="43"/>
        <v/>
      </c>
      <c r="U209" s="71" t="str">
        <f t="shared" si="44"/>
        <v/>
      </c>
      <c r="V209" s="41"/>
      <c r="W209" s="41"/>
    </row>
    <row r="210" spans="4:23" x14ac:dyDescent="0.25">
      <c r="D210" s="18">
        <v>1936</v>
      </c>
      <c r="E210" s="47">
        <f t="shared" si="32"/>
        <v>3</v>
      </c>
      <c r="F210" s="84" t="s">
        <v>210</v>
      </c>
      <c r="G210" s="141">
        <v>100</v>
      </c>
      <c r="H210" s="141">
        <v>100</v>
      </c>
      <c r="J210" s="71">
        <f t="shared" si="33"/>
        <v>100</v>
      </c>
      <c r="K210" s="71">
        <f t="shared" si="34"/>
        <v>100</v>
      </c>
      <c r="L210" s="71" t="str">
        <f t="shared" si="35"/>
        <v/>
      </c>
      <c r="M210" s="71" t="str">
        <f t="shared" si="36"/>
        <v/>
      </c>
      <c r="N210" s="71" t="str">
        <f t="shared" si="37"/>
        <v/>
      </c>
      <c r="O210" s="71" t="str">
        <f t="shared" si="38"/>
        <v/>
      </c>
      <c r="P210" s="71">
        <f t="shared" si="39"/>
        <v>100</v>
      </c>
      <c r="Q210" s="71">
        <f t="shared" si="40"/>
        <v>100</v>
      </c>
      <c r="R210" s="71" t="str">
        <f t="shared" si="41"/>
        <v/>
      </c>
      <c r="S210" s="71" t="str">
        <f t="shared" si="42"/>
        <v/>
      </c>
      <c r="T210" s="71" t="str">
        <f t="shared" si="43"/>
        <v/>
      </c>
      <c r="U210" s="71" t="str">
        <f t="shared" si="44"/>
        <v/>
      </c>
      <c r="V210" s="41"/>
      <c r="W210" s="41"/>
    </row>
    <row r="211" spans="4:23" x14ac:dyDescent="0.25">
      <c r="D211" s="18">
        <v>1936</v>
      </c>
      <c r="E211" s="47">
        <f t="shared" si="32"/>
        <v>3</v>
      </c>
      <c r="F211" s="84" t="s">
        <v>211</v>
      </c>
      <c r="G211" s="141">
        <v>100</v>
      </c>
      <c r="H211" s="141">
        <v>100</v>
      </c>
      <c r="J211" s="71">
        <f t="shared" si="33"/>
        <v>100</v>
      </c>
      <c r="K211" s="71">
        <f t="shared" si="34"/>
        <v>100</v>
      </c>
      <c r="L211" s="71" t="str">
        <f t="shared" si="35"/>
        <v/>
      </c>
      <c r="M211" s="71" t="str">
        <f t="shared" si="36"/>
        <v/>
      </c>
      <c r="N211" s="71" t="str">
        <f t="shared" si="37"/>
        <v/>
      </c>
      <c r="O211" s="71" t="str">
        <f t="shared" si="38"/>
        <v/>
      </c>
      <c r="P211" s="71">
        <f t="shared" si="39"/>
        <v>100</v>
      </c>
      <c r="Q211" s="71">
        <f t="shared" si="40"/>
        <v>100</v>
      </c>
      <c r="R211" s="71" t="str">
        <f t="shared" si="41"/>
        <v/>
      </c>
      <c r="S211" s="71" t="str">
        <f t="shared" si="42"/>
        <v/>
      </c>
      <c r="T211" s="71" t="str">
        <f t="shared" si="43"/>
        <v/>
      </c>
      <c r="U211" s="71" t="str">
        <f t="shared" si="44"/>
        <v/>
      </c>
      <c r="V211" s="41"/>
      <c r="W211" s="41"/>
    </row>
    <row r="212" spans="4:23" x14ac:dyDescent="0.25">
      <c r="D212" s="18">
        <v>1936</v>
      </c>
      <c r="E212" s="47">
        <f t="shared" si="32"/>
        <v>3</v>
      </c>
      <c r="F212" s="84" t="s">
        <v>212</v>
      </c>
      <c r="G212" s="141">
        <v>100</v>
      </c>
      <c r="H212" s="141">
        <v>100</v>
      </c>
      <c r="J212" s="71">
        <f t="shared" si="33"/>
        <v>100</v>
      </c>
      <c r="K212" s="71">
        <f t="shared" si="34"/>
        <v>100</v>
      </c>
      <c r="L212" s="71" t="str">
        <f t="shared" si="35"/>
        <v/>
      </c>
      <c r="M212" s="71" t="str">
        <f t="shared" si="36"/>
        <v/>
      </c>
      <c r="N212" s="71" t="str">
        <f t="shared" si="37"/>
        <v/>
      </c>
      <c r="O212" s="71" t="str">
        <f t="shared" si="38"/>
        <v/>
      </c>
      <c r="P212" s="71">
        <f t="shared" si="39"/>
        <v>100</v>
      </c>
      <c r="Q212" s="71">
        <f t="shared" si="40"/>
        <v>100</v>
      </c>
      <c r="R212" s="71" t="str">
        <f t="shared" si="41"/>
        <v/>
      </c>
      <c r="S212" s="71" t="str">
        <f t="shared" si="42"/>
        <v/>
      </c>
      <c r="T212" s="71" t="str">
        <f t="shared" si="43"/>
        <v/>
      </c>
      <c r="U212" s="71" t="str">
        <f t="shared" si="44"/>
        <v/>
      </c>
      <c r="V212" s="41"/>
      <c r="W212" s="41"/>
    </row>
    <row r="213" spans="4:23" x14ac:dyDescent="0.25">
      <c r="D213" s="18">
        <v>1936</v>
      </c>
      <c r="E213" s="47">
        <f t="shared" si="32"/>
        <v>3</v>
      </c>
      <c r="F213" s="84" t="s">
        <v>213</v>
      </c>
      <c r="G213" s="141">
        <v>100</v>
      </c>
      <c r="H213" s="141">
        <v>100</v>
      </c>
      <c r="J213" s="71">
        <f t="shared" si="33"/>
        <v>100</v>
      </c>
      <c r="K213" s="71">
        <f t="shared" si="34"/>
        <v>100</v>
      </c>
      <c r="L213" s="71" t="str">
        <f t="shared" si="35"/>
        <v/>
      </c>
      <c r="M213" s="71" t="str">
        <f t="shared" si="36"/>
        <v/>
      </c>
      <c r="N213" s="71" t="str">
        <f t="shared" si="37"/>
        <v/>
      </c>
      <c r="O213" s="71" t="str">
        <f t="shared" si="38"/>
        <v/>
      </c>
      <c r="P213" s="71">
        <f t="shared" si="39"/>
        <v>100</v>
      </c>
      <c r="Q213" s="71">
        <f t="shared" si="40"/>
        <v>100</v>
      </c>
      <c r="R213" s="71" t="str">
        <f t="shared" si="41"/>
        <v/>
      </c>
      <c r="S213" s="71" t="str">
        <f t="shared" si="42"/>
        <v/>
      </c>
      <c r="T213" s="71" t="str">
        <f t="shared" si="43"/>
        <v/>
      </c>
      <c r="U213" s="71" t="str">
        <f t="shared" si="44"/>
        <v/>
      </c>
      <c r="V213" s="41"/>
      <c r="W213" s="41"/>
    </row>
    <row r="214" spans="4:23" x14ac:dyDescent="0.25">
      <c r="D214" s="18">
        <v>1936</v>
      </c>
      <c r="E214" s="47">
        <f t="shared" si="32"/>
        <v>3</v>
      </c>
      <c r="F214" s="84" t="s">
        <v>214</v>
      </c>
      <c r="G214" s="141">
        <v>100</v>
      </c>
      <c r="H214" s="141">
        <v>100</v>
      </c>
      <c r="J214" s="71">
        <f t="shared" si="33"/>
        <v>100</v>
      </c>
      <c r="K214" s="71">
        <f t="shared" si="34"/>
        <v>100</v>
      </c>
      <c r="L214" s="71" t="str">
        <f t="shared" si="35"/>
        <v/>
      </c>
      <c r="M214" s="71" t="str">
        <f t="shared" si="36"/>
        <v/>
      </c>
      <c r="N214" s="71" t="str">
        <f t="shared" si="37"/>
        <v/>
      </c>
      <c r="O214" s="71" t="str">
        <f t="shared" si="38"/>
        <v/>
      </c>
      <c r="P214" s="71">
        <f t="shared" si="39"/>
        <v>100</v>
      </c>
      <c r="Q214" s="71">
        <f t="shared" si="40"/>
        <v>100</v>
      </c>
      <c r="R214" s="71" t="str">
        <f t="shared" si="41"/>
        <v/>
      </c>
      <c r="S214" s="71" t="str">
        <f t="shared" si="42"/>
        <v/>
      </c>
      <c r="T214" s="71" t="str">
        <f t="shared" si="43"/>
        <v/>
      </c>
      <c r="U214" s="71" t="str">
        <f t="shared" si="44"/>
        <v/>
      </c>
      <c r="V214" s="41"/>
      <c r="W214" s="41"/>
    </row>
    <row r="215" spans="4:23" x14ac:dyDescent="0.25">
      <c r="D215" s="18">
        <v>1936</v>
      </c>
      <c r="E215" s="47">
        <f t="shared" si="32"/>
        <v>3</v>
      </c>
      <c r="F215" s="84" t="s">
        <v>215</v>
      </c>
      <c r="G215" s="141">
        <v>100</v>
      </c>
      <c r="H215" s="141">
        <v>100</v>
      </c>
      <c r="J215" s="71">
        <f t="shared" si="33"/>
        <v>100</v>
      </c>
      <c r="K215" s="71">
        <f t="shared" si="34"/>
        <v>100</v>
      </c>
      <c r="L215" s="71" t="str">
        <f t="shared" si="35"/>
        <v/>
      </c>
      <c r="M215" s="71" t="str">
        <f t="shared" si="36"/>
        <v/>
      </c>
      <c r="N215" s="71" t="str">
        <f t="shared" si="37"/>
        <v/>
      </c>
      <c r="O215" s="71" t="str">
        <f t="shared" si="38"/>
        <v/>
      </c>
      <c r="P215" s="71">
        <f t="shared" si="39"/>
        <v>100</v>
      </c>
      <c r="Q215" s="71">
        <f t="shared" si="40"/>
        <v>100</v>
      </c>
      <c r="R215" s="71" t="str">
        <f t="shared" si="41"/>
        <v/>
      </c>
      <c r="S215" s="71" t="str">
        <f t="shared" si="42"/>
        <v/>
      </c>
      <c r="T215" s="71" t="str">
        <f t="shared" si="43"/>
        <v/>
      </c>
      <c r="U215" s="71" t="str">
        <f t="shared" si="44"/>
        <v/>
      </c>
      <c r="V215" s="41"/>
      <c r="W215" s="41"/>
    </row>
    <row r="216" spans="4:23" x14ac:dyDescent="0.25">
      <c r="D216" s="18">
        <v>1936</v>
      </c>
      <c r="E216" s="47">
        <f t="shared" si="32"/>
        <v>3</v>
      </c>
      <c r="F216" s="84" t="s">
        <v>216</v>
      </c>
      <c r="G216" s="141">
        <v>100</v>
      </c>
      <c r="H216" s="141">
        <v>100</v>
      </c>
      <c r="J216" s="71">
        <f t="shared" si="33"/>
        <v>100</v>
      </c>
      <c r="K216" s="71">
        <f t="shared" si="34"/>
        <v>100</v>
      </c>
      <c r="L216" s="71" t="str">
        <f t="shared" si="35"/>
        <v/>
      </c>
      <c r="M216" s="71" t="str">
        <f t="shared" si="36"/>
        <v/>
      </c>
      <c r="N216" s="71" t="str">
        <f t="shared" si="37"/>
        <v/>
      </c>
      <c r="O216" s="71" t="str">
        <f t="shared" si="38"/>
        <v/>
      </c>
      <c r="P216" s="71">
        <f t="shared" si="39"/>
        <v>100</v>
      </c>
      <c r="Q216" s="71">
        <f t="shared" si="40"/>
        <v>100</v>
      </c>
      <c r="R216" s="71" t="str">
        <f t="shared" si="41"/>
        <v/>
      </c>
      <c r="S216" s="71" t="str">
        <f t="shared" si="42"/>
        <v/>
      </c>
      <c r="T216" s="71" t="str">
        <f t="shared" si="43"/>
        <v/>
      </c>
      <c r="U216" s="71" t="str">
        <f t="shared" si="44"/>
        <v/>
      </c>
      <c r="V216" s="41"/>
      <c r="W216" s="41"/>
    </row>
    <row r="217" spans="4:23" x14ac:dyDescent="0.25">
      <c r="D217" s="18">
        <v>1936</v>
      </c>
      <c r="E217" s="47">
        <f t="shared" si="32"/>
        <v>3</v>
      </c>
      <c r="F217" s="84" t="s">
        <v>217</v>
      </c>
      <c r="G217" s="141">
        <v>100</v>
      </c>
      <c r="H217" s="141">
        <v>100</v>
      </c>
      <c r="J217" s="71">
        <f t="shared" si="33"/>
        <v>100</v>
      </c>
      <c r="K217" s="71">
        <f t="shared" si="34"/>
        <v>100</v>
      </c>
      <c r="L217" s="71" t="str">
        <f t="shared" si="35"/>
        <v/>
      </c>
      <c r="M217" s="71" t="str">
        <f t="shared" si="36"/>
        <v/>
      </c>
      <c r="N217" s="71" t="str">
        <f t="shared" si="37"/>
        <v/>
      </c>
      <c r="O217" s="71" t="str">
        <f t="shared" si="38"/>
        <v/>
      </c>
      <c r="P217" s="71">
        <f t="shared" si="39"/>
        <v>100</v>
      </c>
      <c r="Q217" s="71">
        <f t="shared" si="40"/>
        <v>100</v>
      </c>
      <c r="R217" s="71" t="str">
        <f t="shared" si="41"/>
        <v/>
      </c>
      <c r="S217" s="71" t="str">
        <f t="shared" si="42"/>
        <v/>
      </c>
      <c r="T217" s="71" t="str">
        <f t="shared" si="43"/>
        <v/>
      </c>
      <c r="U217" s="71" t="str">
        <f t="shared" si="44"/>
        <v/>
      </c>
      <c r="V217" s="41"/>
      <c r="W217" s="41"/>
    </row>
    <row r="218" spans="4:23" x14ac:dyDescent="0.25">
      <c r="D218" s="18">
        <v>1936</v>
      </c>
      <c r="E218" s="47">
        <f t="shared" si="32"/>
        <v>3</v>
      </c>
      <c r="F218" s="84" t="s">
        <v>218</v>
      </c>
      <c r="G218" s="141">
        <v>100</v>
      </c>
      <c r="H218" s="141">
        <v>100</v>
      </c>
      <c r="J218" s="71">
        <f t="shared" si="33"/>
        <v>100</v>
      </c>
      <c r="K218" s="71">
        <f t="shared" si="34"/>
        <v>100</v>
      </c>
      <c r="L218" s="71" t="str">
        <f t="shared" si="35"/>
        <v/>
      </c>
      <c r="M218" s="71" t="str">
        <f t="shared" si="36"/>
        <v/>
      </c>
      <c r="N218" s="71" t="str">
        <f t="shared" si="37"/>
        <v/>
      </c>
      <c r="O218" s="71" t="str">
        <f t="shared" si="38"/>
        <v/>
      </c>
      <c r="P218" s="71">
        <f t="shared" si="39"/>
        <v>100</v>
      </c>
      <c r="Q218" s="71">
        <f t="shared" si="40"/>
        <v>100</v>
      </c>
      <c r="R218" s="71" t="str">
        <f t="shared" si="41"/>
        <v/>
      </c>
      <c r="S218" s="71" t="str">
        <f t="shared" si="42"/>
        <v/>
      </c>
      <c r="T218" s="71" t="str">
        <f t="shared" si="43"/>
        <v/>
      </c>
      <c r="U218" s="71" t="str">
        <f t="shared" si="44"/>
        <v/>
      </c>
      <c r="V218" s="41"/>
      <c r="W218" s="41"/>
    </row>
    <row r="219" spans="4:23" x14ac:dyDescent="0.25">
      <c r="D219" s="18">
        <v>1937</v>
      </c>
      <c r="E219" s="47">
        <f t="shared" si="32"/>
        <v>3</v>
      </c>
      <c r="F219" s="84" t="s">
        <v>219</v>
      </c>
      <c r="G219" s="141">
        <v>100</v>
      </c>
      <c r="H219" s="141">
        <v>100</v>
      </c>
      <c r="J219" s="71">
        <f t="shared" si="33"/>
        <v>100</v>
      </c>
      <c r="K219" s="71">
        <f t="shared" si="34"/>
        <v>100</v>
      </c>
      <c r="L219" s="71" t="str">
        <f t="shared" si="35"/>
        <v/>
      </c>
      <c r="M219" s="71" t="str">
        <f t="shared" si="36"/>
        <v/>
      </c>
      <c r="N219" s="71" t="str">
        <f t="shared" si="37"/>
        <v/>
      </c>
      <c r="O219" s="71" t="str">
        <f t="shared" si="38"/>
        <v/>
      </c>
      <c r="P219" s="71">
        <f t="shared" si="39"/>
        <v>100</v>
      </c>
      <c r="Q219" s="71">
        <f t="shared" si="40"/>
        <v>100</v>
      </c>
      <c r="R219" s="71" t="str">
        <f t="shared" si="41"/>
        <v/>
      </c>
      <c r="S219" s="71" t="str">
        <f t="shared" si="42"/>
        <v/>
      </c>
      <c r="T219" s="71" t="str">
        <f t="shared" si="43"/>
        <v/>
      </c>
      <c r="U219" s="71" t="str">
        <f t="shared" si="44"/>
        <v/>
      </c>
      <c r="V219" s="41"/>
      <c r="W219" s="41"/>
    </row>
    <row r="220" spans="4:23" x14ac:dyDescent="0.25">
      <c r="D220" s="18">
        <v>1937</v>
      </c>
      <c r="E220" s="47">
        <f t="shared" si="32"/>
        <v>3</v>
      </c>
      <c r="F220" s="84" t="s">
        <v>220</v>
      </c>
      <c r="G220" s="141">
        <v>100</v>
      </c>
      <c r="H220" s="141">
        <v>100</v>
      </c>
      <c r="J220" s="71">
        <f t="shared" si="33"/>
        <v>100</v>
      </c>
      <c r="K220" s="71">
        <f t="shared" si="34"/>
        <v>100</v>
      </c>
      <c r="L220" s="71" t="str">
        <f t="shared" si="35"/>
        <v/>
      </c>
      <c r="M220" s="71" t="str">
        <f t="shared" si="36"/>
        <v/>
      </c>
      <c r="N220" s="71" t="str">
        <f t="shared" si="37"/>
        <v/>
      </c>
      <c r="O220" s="71" t="str">
        <f t="shared" si="38"/>
        <v/>
      </c>
      <c r="P220" s="71">
        <f t="shared" si="39"/>
        <v>100</v>
      </c>
      <c r="Q220" s="71">
        <f t="shared" si="40"/>
        <v>100</v>
      </c>
      <c r="R220" s="71" t="str">
        <f t="shared" si="41"/>
        <v/>
      </c>
      <c r="S220" s="71" t="str">
        <f t="shared" si="42"/>
        <v/>
      </c>
      <c r="T220" s="71" t="str">
        <f t="shared" si="43"/>
        <v/>
      </c>
      <c r="U220" s="71" t="str">
        <f t="shared" si="44"/>
        <v/>
      </c>
      <c r="V220" s="41"/>
      <c r="W220" s="41"/>
    </row>
    <row r="221" spans="4:23" x14ac:dyDescent="0.25">
      <c r="D221" s="18">
        <v>1937</v>
      </c>
      <c r="E221" s="47">
        <f t="shared" si="32"/>
        <v>3</v>
      </c>
      <c r="F221" s="84" t="s">
        <v>221</v>
      </c>
      <c r="G221" s="141">
        <v>100</v>
      </c>
      <c r="H221" s="141">
        <v>100</v>
      </c>
      <c r="J221" s="71">
        <f t="shared" si="33"/>
        <v>100</v>
      </c>
      <c r="K221" s="71">
        <f t="shared" si="34"/>
        <v>100</v>
      </c>
      <c r="L221" s="71" t="str">
        <f t="shared" si="35"/>
        <v/>
      </c>
      <c r="M221" s="71" t="str">
        <f t="shared" si="36"/>
        <v/>
      </c>
      <c r="N221" s="71" t="str">
        <f t="shared" si="37"/>
        <v/>
      </c>
      <c r="O221" s="71" t="str">
        <f t="shared" si="38"/>
        <v/>
      </c>
      <c r="P221" s="71">
        <f t="shared" si="39"/>
        <v>100</v>
      </c>
      <c r="Q221" s="71">
        <f t="shared" si="40"/>
        <v>100</v>
      </c>
      <c r="R221" s="71" t="str">
        <f t="shared" si="41"/>
        <v/>
      </c>
      <c r="S221" s="71" t="str">
        <f t="shared" si="42"/>
        <v/>
      </c>
      <c r="T221" s="71" t="str">
        <f t="shared" si="43"/>
        <v/>
      </c>
      <c r="U221" s="71" t="str">
        <f t="shared" si="44"/>
        <v/>
      </c>
      <c r="V221" s="41"/>
      <c r="W221" s="41"/>
    </row>
    <row r="222" spans="4:23" x14ac:dyDescent="0.25">
      <c r="D222" s="18">
        <v>1937</v>
      </c>
      <c r="E222" s="47">
        <f t="shared" si="32"/>
        <v>3</v>
      </c>
      <c r="F222" s="84" t="s">
        <v>222</v>
      </c>
      <c r="G222" s="141">
        <v>100</v>
      </c>
      <c r="H222" s="141">
        <v>100</v>
      </c>
      <c r="J222" s="71">
        <f t="shared" si="33"/>
        <v>100</v>
      </c>
      <c r="K222" s="71">
        <f t="shared" si="34"/>
        <v>100</v>
      </c>
      <c r="L222" s="71" t="str">
        <f t="shared" si="35"/>
        <v/>
      </c>
      <c r="M222" s="71" t="str">
        <f t="shared" si="36"/>
        <v/>
      </c>
      <c r="N222" s="71" t="str">
        <f t="shared" si="37"/>
        <v/>
      </c>
      <c r="O222" s="71" t="str">
        <f t="shared" si="38"/>
        <v/>
      </c>
      <c r="P222" s="71">
        <f t="shared" si="39"/>
        <v>100</v>
      </c>
      <c r="Q222" s="71">
        <f t="shared" si="40"/>
        <v>100</v>
      </c>
      <c r="R222" s="71" t="str">
        <f t="shared" si="41"/>
        <v/>
      </c>
      <c r="S222" s="71" t="str">
        <f t="shared" si="42"/>
        <v/>
      </c>
      <c r="T222" s="71" t="str">
        <f t="shared" si="43"/>
        <v/>
      </c>
      <c r="U222" s="71" t="str">
        <f t="shared" si="44"/>
        <v/>
      </c>
      <c r="V222" s="41"/>
      <c r="W222" s="41"/>
    </row>
    <row r="223" spans="4:23" x14ac:dyDescent="0.25">
      <c r="D223" s="18">
        <v>1937</v>
      </c>
      <c r="E223" s="47">
        <f t="shared" si="32"/>
        <v>3</v>
      </c>
      <c r="F223" s="84" t="s">
        <v>223</v>
      </c>
      <c r="G223" s="141">
        <v>100</v>
      </c>
      <c r="H223" s="141">
        <v>100</v>
      </c>
      <c r="J223" s="71">
        <f t="shared" si="33"/>
        <v>100</v>
      </c>
      <c r="K223" s="71">
        <f t="shared" si="34"/>
        <v>100</v>
      </c>
      <c r="L223" s="71" t="str">
        <f t="shared" si="35"/>
        <v/>
      </c>
      <c r="M223" s="71" t="str">
        <f t="shared" si="36"/>
        <v/>
      </c>
      <c r="N223" s="71" t="str">
        <f t="shared" si="37"/>
        <v/>
      </c>
      <c r="O223" s="71" t="str">
        <f t="shared" si="38"/>
        <v/>
      </c>
      <c r="P223" s="71">
        <f t="shared" si="39"/>
        <v>100</v>
      </c>
      <c r="Q223" s="71">
        <f t="shared" si="40"/>
        <v>100</v>
      </c>
      <c r="R223" s="71" t="str">
        <f t="shared" si="41"/>
        <v/>
      </c>
      <c r="S223" s="71" t="str">
        <f t="shared" si="42"/>
        <v/>
      </c>
      <c r="T223" s="71" t="str">
        <f t="shared" si="43"/>
        <v/>
      </c>
      <c r="U223" s="71" t="str">
        <f t="shared" si="44"/>
        <v/>
      </c>
      <c r="V223" s="41"/>
      <c r="W223" s="41"/>
    </row>
    <row r="224" spans="4:23" x14ac:dyDescent="0.25">
      <c r="D224" s="18">
        <v>1937</v>
      </c>
      <c r="E224" s="47">
        <f t="shared" si="32"/>
        <v>3</v>
      </c>
      <c r="F224" s="84" t="s">
        <v>224</v>
      </c>
      <c r="G224" s="141">
        <v>100</v>
      </c>
      <c r="H224" s="141">
        <v>100</v>
      </c>
      <c r="J224" s="71">
        <f t="shared" si="33"/>
        <v>100</v>
      </c>
      <c r="K224" s="71">
        <f t="shared" si="34"/>
        <v>100</v>
      </c>
      <c r="L224" s="71" t="str">
        <f t="shared" si="35"/>
        <v/>
      </c>
      <c r="M224" s="71" t="str">
        <f t="shared" si="36"/>
        <v/>
      </c>
      <c r="N224" s="71" t="str">
        <f t="shared" si="37"/>
        <v/>
      </c>
      <c r="O224" s="71" t="str">
        <f t="shared" si="38"/>
        <v/>
      </c>
      <c r="P224" s="71">
        <f t="shared" si="39"/>
        <v>100</v>
      </c>
      <c r="Q224" s="71">
        <f t="shared" si="40"/>
        <v>100</v>
      </c>
      <c r="R224" s="71" t="str">
        <f t="shared" si="41"/>
        <v/>
      </c>
      <c r="S224" s="71" t="str">
        <f t="shared" si="42"/>
        <v/>
      </c>
      <c r="T224" s="71" t="str">
        <f t="shared" si="43"/>
        <v/>
      </c>
      <c r="U224" s="71" t="str">
        <f t="shared" si="44"/>
        <v/>
      </c>
      <c r="V224" s="41"/>
      <c r="W224" s="41"/>
    </row>
    <row r="225" spans="4:23" x14ac:dyDescent="0.25">
      <c r="D225" s="18">
        <v>1937</v>
      </c>
      <c r="E225" s="47">
        <f t="shared" si="32"/>
        <v>3</v>
      </c>
      <c r="F225" s="84" t="s">
        <v>225</v>
      </c>
      <c r="G225" s="141">
        <v>100</v>
      </c>
      <c r="H225" s="141">
        <v>100</v>
      </c>
      <c r="J225" s="71">
        <f t="shared" si="33"/>
        <v>100</v>
      </c>
      <c r="K225" s="71">
        <f t="shared" si="34"/>
        <v>100</v>
      </c>
      <c r="L225" s="71" t="str">
        <f t="shared" si="35"/>
        <v/>
      </c>
      <c r="M225" s="71" t="str">
        <f t="shared" si="36"/>
        <v/>
      </c>
      <c r="N225" s="71" t="str">
        <f t="shared" si="37"/>
        <v/>
      </c>
      <c r="O225" s="71" t="str">
        <f t="shared" si="38"/>
        <v/>
      </c>
      <c r="P225" s="71">
        <f t="shared" si="39"/>
        <v>100</v>
      </c>
      <c r="Q225" s="71">
        <f t="shared" si="40"/>
        <v>100</v>
      </c>
      <c r="R225" s="71" t="str">
        <f t="shared" si="41"/>
        <v/>
      </c>
      <c r="S225" s="71" t="str">
        <f t="shared" si="42"/>
        <v/>
      </c>
      <c r="T225" s="71" t="str">
        <f t="shared" si="43"/>
        <v/>
      </c>
      <c r="U225" s="71" t="str">
        <f t="shared" si="44"/>
        <v/>
      </c>
      <c r="V225" s="41"/>
      <c r="W225" s="41"/>
    </row>
    <row r="226" spans="4:23" x14ac:dyDescent="0.25">
      <c r="D226" s="18">
        <v>1937</v>
      </c>
      <c r="E226" s="47">
        <f t="shared" si="32"/>
        <v>3</v>
      </c>
      <c r="F226" s="84" t="s">
        <v>226</v>
      </c>
      <c r="G226" s="141">
        <v>100</v>
      </c>
      <c r="H226" s="141">
        <v>100</v>
      </c>
      <c r="J226" s="71">
        <f t="shared" si="33"/>
        <v>100</v>
      </c>
      <c r="K226" s="71">
        <f t="shared" si="34"/>
        <v>100</v>
      </c>
      <c r="L226" s="71" t="str">
        <f t="shared" si="35"/>
        <v/>
      </c>
      <c r="M226" s="71" t="str">
        <f t="shared" si="36"/>
        <v/>
      </c>
      <c r="N226" s="71" t="str">
        <f t="shared" si="37"/>
        <v/>
      </c>
      <c r="O226" s="71" t="str">
        <f t="shared" si="38"/>
        <v/>
      </c>
      <c r="P226" s="71">
        <f t="shared" si="39"/>
        <v>100</v>
      </c>
      <c r="Q226" s="71">
        <f t="shared" si="40"/>
        <v>100</v>
      </c>
      <c r="R226" s="71" t="str">
        <f t="shared" si="41"/>
        <v/>
      </c>
      <c r="S226" s="71" t="str">
        <f t="shared" si="42"/>
        <v/>
      </c>
      <c r="T226" s="71" t="str">
        <f t="shared" si="43"/>
        <v/>
      </c>
      <c r="U226" s="71" t="str">
        <f t="shared" si="44"/>
        <v/>
      </c>
      <c r="V226" s="41"/>
      <c r="W226" s="41"/>
    </row>
    <row r="227" spans="4:23" x14ac:dyDescent="0.25">
      <c r="D227" s="18">
        <v>1937</v>
      </c>
      <c r="E227" s="47">
        <f t="shared" si="32"/>
        <v>3</v>
      </c>
      <c r="F227" s="84" t="s">
        <v>227</v>
      </c>
      <c r="G227" s="141">
        <v>100</v>
      </c>
      <c r="H227" s="141">
        <v>100</v>
      </c>
      <c r="J227" s="71">
        <f t="shared" si="33"/>
        <v>100</v>
      </c>
      <c r="K227" s="71">
        <f t="shared" si="34"/>
        <v>100</v>
      </c>
      <c r="L227" s="71" t="str">
        <f t="shared" si="35"/>
        <v/>
      </c>
      <c r="M227" s="71" t="str">
        <f t="shared" si="36"/>
        <v/>
      </c>
      <c r="N227" s="71" t="str">
        <f t="shared" si="37"/>
        <v/>
      </c>
      <c r="O227" s="71" t="str">
        <f t="shared" si="38"/>
        <v/>
      </c>
      <c r="P227" s="71">
        <f t="shared" si="39"/>
        <v>100</v>
      </c>
      <c r="Q227" s="71">
        <f t="shared" si="40"/>
        <v>100</v>
      </c>
      <c r="R227" s="71" t="str">
        <f t="shared" si="41"/>
        <v/>
      </c>
      <c r="S227" s="71" t="str">
        <f t="shared" si="42"/>
        <v/>
      </c>
      <c r="T227" s="71" t="str">
        <f t="shared" si="43"/>
        <v/>
      </c>
      <c r="U227" s="71" t="str">
        <f t="shared" si="44"/>
        <v/>
      </c>
      <c r="V227" s="41"/>
      <c r="W227" s="41"/>
    </row>
    <row r="228" spans="4:23" x14ac:dyDescent="0.25">
      <c r="D228" s="18">
        <v>1937</v>
      </c>
      <c r="E228" s="47">
        <f t="shared" si="32"/>
        <v>3</v>
      </c>
      <c r="F228" s="84" t="s">
        <v>228</v>
      </c>
      <c r="G228" s="141">
        <v>100</v>
      </c>
      <c r="H228" s="141">
        <v>100</v>
      </c>
      <c r="J228" s="71">
        <f t="shared" si="33"/>
        <v>100</v>
      </c>
      <c r="K228" s="71">
        <f t="shared" si="34"/>
        <v>100</v>
      </c>
      <c r="L228" s="71" t="str">
        <f t="shared" si="35"/>
        <v/>
      </c>
      <c r="M228" s="71" t="str">
        <f t="shared" si="36"/>
        <v/>
      </c>
      <c r="N228" s="71" t="str">
        <f t="shared" si="37"/>
        <v/>
      </c>
      <c r="O228" s="71" t="str">
        <f t="shared" si="38"/>
        <v/>
      </c>
      <c r="P228" s="71">
        <f t="shared" si="39"/>
        <v>100</v>
      </c>
      <c r="Q228" s="71">
        <f t="shared" si="40"/>
        <v>100</v>
      </c>
      <c r="R228" s="71" t="str">
        <f t="shared" si="41"/>
        <v/>
      </c>
      <c r="S228" s="71" t="str">
        <f t="shared" si="42"/>
        <v/>
      </c>
      <c r="T228" s="71" t="str">
        <f t="shared" si="43"/>
        <v/>
      </c>
      <c r="U228" s="71" t="str">
        <f t="shared" si="44"/>
        <v/>
      </c>
      <c r="V228" s="41"/>
      <c r="W228" s="41"/>
    </row>
    <row r="229" spans="4:23" x14ac:dyDescent="0.25">
      <c r="D229" s="18">
        <v>1937</v>
      </c>
      <c r="E229" s="47">
        <f t="shared" si="32"/>
        <v>3</v>
      </c>
      <c r="F229" s="84" t="s">
        <v>229</v>
      </c>
      <c r="G229" s="141">
        <v>100</v>
      </c>
      <c r="H229" s="141">
        <v>100</v>
      </c>
      <c r="J229" s="71">
        <f t="shared" si="33"/>
        <v>100</v>
      </c>
      <c r="K229" s="71">
        <f t="shared" si="34"/>
        <v>100</v>
      </c>
      <c r="L229" s="71" t="str">
        <f t="shared" si="35"/>
        <v/>
      </c>
      <c r="M229" s="71" t="str">
        <f t="shared" si="36"/>
        <v/>
      </c>
      <c r="N229" s="71" t="str">
        <f t="shared" si="37"/>
        <v/>
      </c>
      <c r="O229" s="71" t="str">
        <f t="shared" si="38"/>
        <v/>
      </c>
      <c r="P229" s="71">
        <f t="shared" si="39"/>
        <v>100</v>
      </c>
      <c r="Q229" s="71">
        <f t="shared" si="40"/>
        <v>100</v>
      </c>
      <c r="R229" s="71" t="str">
        <f t="shared" si="41"/>
        <v/>
      </c>
      <c r="S229" s="71" t="str">
        <f t="shared" si="42"/>
        <v/>
      </c>
      <c r="T229" s="71" t="str">
        <f t="shared" si="43"/>
        <v/>
      </c>
      <c r="U229" s="71" t="str">
        <f t="shared" si="44"/>
        <v/>
      </c>
      <c r="V229" s="41"/>
      <c r="W229" s="41"/>
    </row>
    <row r="230" spans="4:23" x14ac:dyDescent="0.25">
      <c r="D230" s="18">
        <v>1937</v>
      </c>
      <c r="E230" s="47">
        <f t="shared" si="32"/>
        <v>3</v>
      </c>
      <c r="F230" s="84" t="s">
        <v>230</v>
      </c>
      <c r="G230" s="141">
        <v>100</v>
      </c>
      <c r="H230" s="141">
        <v>100</v>
      </c>
      <c r="J230" s="71">
        <f t="shared" si="33"/>
        <v>100</v>
      </c>
      <c r="K230" s="71">
        <f t="shared" si="34"/>
        <v>100</v>
      </c>
      <c r="L230" s="71" t="str">
        <f t="shared" si="35"/>
        <v/>
      </c>
      <c r="M230" s="71" t="str">
        <f t="shared" si="36"/>
        <v/>
      </c>
      <c r="N230" s="71" t="str">
        <f t="shared" si="37"/>
        <v/>
      </c>
      <c r="O230" s="71" t="str">
        <f t="shared" si="38"/>
        <v/>
      </c>
      <c r="P230" s="71">
        <f t="shared" si="39"/>
        <v>100</v>
      </c>
      <c r="Q230" s="71">
        <f t="shared" si="40"/>
        <v>100</v>
      </c>
      <c r="R230" s="71" t="str">
        <f t="shared" si="41"/>
        <v/>
      </c>
      <c r="S230" s="71" t="str">
        <f t="shared" si="42"/>
        <v/>
      </c>
      <c r="T230" s="71" t="str">
        <f t="shared" si="43"/>
        <v/>
      </c>
      <c r="U230" s="71" t="str">
        <f t="shared" si="44"/>
        <v/>
      </c>
      <c r="V230" s="41"/>
      <c r="W230" s="41"/>
    </row>
    <row r="231" spans="4:23" x14ac:dyDescent="0.25">
      <c r="D231" s="18">
        <v>1938</v>
      </c>
      <c r="E231" s="47">
        <f t="shared" si="32"/>
        <v>1</v>
      </c>
      <c r="F231" s="84" t="s">
        <v>231</v>
      </c>
      <c r="G231" s="141">
        <v>100</v>
      </c>
      <c r="H231" s="141">
        <v>100</v>
      </c>
      <c r="J231" s="71">
        <f t="shared" si="33"/>
        <v>100</v>
      </c>
      <c r="K231" s="71">
        <f t="shared" si="34"/>
        <v>100</v>
      </c>
      <c r="L231" s="71">
        <f t="shared" si="35"/>
        <v>100</v>
      </c>
      <c r="M231" s="71">
        <f t="shared" si="36"/>
        <v>100</v>
      </c>
      <c r="N231" s="71" t="str">
        <f t="shared" si="37"/>
        <v/>
      </c>
      <c r="O231" s="71" t="str">
        <f t="shared" si="38"/>
        <v/>
      </c>
      <c r="P231" s="71" t="str">
        <f t="shared" si="39"/>
        <v/>
      </c>
      <c r="Q231" s="71" t="str">
        <f t="shared" si="40"/>
        <v/>
      </c>
      <c r="R231" s="71" t="str">
        <f t="shared" si="41"/>
        <v/>
      </c>
      <c r="S231" s="71" t="str">
        <f t="shared" si="42"/>
        <v/>
      </c>
      <c r="T231" s="71" t="str">
        <f t="shared" si="43"/>
        <v/>
      </c>
      <c r="U231" s="71" t="str">
        <f t="shared" si="44"/>
        <v/>
      </c>
      <c r="V231" s="41"/>
      <c r="W231" s="41"/>
    </row>
    <row r="232" spans="4:23" x14ac:dyDescent="0.25">
      <c r="D232" s="18">
        <v>1938</v>
      </c>
      <c r="E232" s="47">
        <f t="shared" ref="E232:E295" si="45">INDEX($B$39:$B$121,MATCH($D232,$A$39:$A$121,0),1)</f>
        <v>1</v>
      </c>
      <c r="F232" s="84" t="s">
        <v>232</v>
      </c>
      <c r="G232" s="141">
        <v>100</v>
      </c>
      <c r="H232" s="141">
        <v>100</v>
      </c>
      <c r="J232" s="71">
        <f t="shared" ref="J232:J295" si="46">G232</f>
        <v>100</v>
      </c>
      <c r="K232" s="71">
        <f t="shared" ref="K232:K295" si="47">H232</f>
        <v>100</v>
      </c>
      <c r="L232" s="71">
        <f t="shared" ref="L232:L295" si="48">IF($E232=L$36,$G232,"")</f>
        <v>100</v>
      </c>
      <c r="M232" s="71">
        <f t="shared" ref="M232:M295" si="49">IF($E232=M$36,$H232,"")</f>
        <v>100</v>
      </c>
      <c r="N232" s="71" t="str">
        <f t="shared" ref="N232:N295" si="50">IF($E232=N$36,$G232,"")</f>
        <v/>
      </c>
      <c r="O232" s="71" t="str">
        <f t="shared" ref="O232:O295" si="51">IF($E232=O$36,$H232,"")</f>
        <v/>
      </c>
      <c r="P232" s="71" t="str">
        <f t="shared" ref="P232:P295" si="52">IF($E232=P$36,$G232,"")</f>
        <v/>
      </c>
      <c r="Q232" s="71" t="str">
        <f t="shared" ref="Q232:Q295" si="53">IF($E232=Q$36,$H232,"")</f>
        <v/>
      </c>
      <c r="R232" s="71" t="str">
        <f t="shared" ref="R232:R295" si="54">IF($E232=R$36,$G232,"")</f>
        <v/>
      </c>
      <c r="S232" s="71" t="str">
        <f t="shared" ref="S232:S295" si="55">IF($E232=S$36,$H232,"")</f>
        <v/>
      </c>
      <c r="T232" s="71" t="str">
        <f t="shared" ref="T232:T295" si="56">IF($E232=T$36,$G232,"")</f>
        <v/>
      </c>
      <c r="U232" s="71" t="str">
        <f t="shared" ref="U232:U295" si="57">IF($E232=U$36,$H232,"")</f>
        <v/>
      </c>
      <c r="V232" s="41"/>
      <c r="W232" s="41"/>
    </row>
    <row r="233" spans="4:23" x14ac:dyDescent="0.25">
      <c r="D233" s="18">
        <v>1938</v>
      </c>
      <c r="E233" s="47">
        <f t="shared" si="45"/>
        <v>1</v>
      </c>
      <c r="F233" s="84" t="s">
        <v>233</v>
      </c>
      <c r="G233" s="141">
        <v>100</v>
      </c>
      <c r="H233" s="141">
        <v>100</v>
      </c>
      <c r="J233" s="71">
        <f t="shared" si="46"/>
        <v>100</v>
      </c>
      <c r="K233" s="71">
        <f t="shared" si="47"/>
        <v>100</v>
      </c>
      <c r="L233" s="71">
        <f t="shared" si="48"/>
        <v>100</v>
      </c>
      <c r="M233" s="71">
        <f t="shared" si="49"/>
        <v>100</v>
      </c>
      <c r="N233" s="71" t="str">
        <f t="shared" si="50"/>
        <v/>
      </c>
      <c r="O233" s="71" t="str">
        <f t="shared" si="51"/>
        <v/>
      </c>
      <c r="P233" s="71" t="str">
        <f t="shared" si="52"/>
        <v/>
      </c>
      <c r="Q233" s="71" t="str">
        <f t="shared" si="53"/>
        <v/>
      </c>
      <c r="R233" s="71" t="str">
        <f t="shared" si="54"/>
        <v/>
      </c>
      <c r="S233" s="71" t="str">
        <f t="shared" si="55"/>
        <v/>
      </c>
      <c r="T233" s="71" t="str">
        <f t="shared" si="56"/>
        <v/>
      </c>
      <c r="U233" s="71" t="str">
        <f t="shared" si="57"/>
        <v/>
      </c>
      <c r="V233" s="41"/>
      <c r="W233" s="41"/>
    </row>
    <row r="234" spans="4:23" x14ac:dyDescent="0.25">
      <c r="D234" s="18">
        <v>1938</v>
      </c>
      <c r="E234" s="47">
        <f t="shared" si="45"/>
        <v>1</v>
      </c>
      <c r="F234" s="84" t="s">
        <v>234</v>
      </c>
      <c r="G234" s="141">
        <v>100</v>
      </c>
      <c r="H234" s="141">
        <v>100</v>
      </c>
      <c r="J234" s="71">
        <f t="shared" si="46"/>
        <v>100</v>
      </c>
      <c r="K234" s="71">
        <f t="shared" si="47"/>
        <v>100</v>
      </c>
      <c r="L234" s="71">
        <f t="shared" si="48"/>
        <v>100</v>
      </c>
      <c r="M234" s="71">
        <f t="shared" si="49"/>
        <v>100</v>
      </c>
      <c r="N234" s="71" t="str">
        <f t="shared" si="50"/>
        <v/>
      </c>
      <c r="O234" s="71" t="str">
        <f t="shared" si="51"/>
        <v/>
      </c>
      <c r="P234" s="71" t="str">
        <f t="shared" si="52"/>
        <v/>
      </c>
      <c r="Q234" s="71" t="str">
        <f t="shared" si="53"/>
        <v/>
      </c>
      <c r="R234" s="71" t="str">
        <f t="shared" si="54"/>
        <v/>
      </c>
      <c r="S234" s="71" t="str">
        <f t="shared" si="55"/>
        <v/>
      </c>
      <c r="T234" s="71" t="str">
        <f t="shared" si="56"/>
        <v/>
      </c>
      <c r="U234" s="71" t="str">
        <f t="shared" si="57"/>
        <v/>
      </c>
      <c r="V234" s="41"/>
      <c r="W234" s="41"/>
    </row>
    <row r="235" spans="4:23" x14ac:dyDescent="0.25">
      <c r="D235" s="18">
        <v>1938</v>
      </c>
      <c r="E235" s="47">
        <f t="shared" si="45"/>
        <v>1</v>
      </c>
      <c r="F235" s="84" t="s">
        <v>235</v>
      </c>
      <c r="G235" s="141">
        <v>100</v>
      </c>
      <c r="H235" s="141">
        <v>100</v>
      </c>
      <c r="J235" s="71">
        <f t="shared" si="46"/>
        <v>100</v>
      </c>
      <c r="K235" s="71">
        <f t="shared" si="47"/>
        <v>100</v>
      </c>
      <c r="L235" s="71">
        <f t="shared" si="48"/>
        <v>100</v>
      </c>
      <c r="M235" s="71">
        <f t="shared" si="49"/>
        <v>100</v>
      </c>
      <c r="N235" s="71" t="str">
        <f t="shared" si="50"/>
        <v/>
      </c>
      <c r="O235" s="71" t="str">
        <f t="shared" si="51"/>
        <v/>
      </c>
      <c r="P235" s="71" t="str">
        <f t="shared" si="52"/>
        <v/>
      </c>
      <c r="Q235" s="71" t="str">
        <f t="shared" si="53"/>
        <v/>
      </c>
      <c r="R235" s="71" t="str">
        <f t="shared" si="54"/>
        <v/>
      </c>
      <c r="S235" s="71" t="str">
        <f t="shared" si="55"/>
        <v/>
      </c>
      <c r="T235" s="71" t="str">
        <f t="shared" si="56"/>
        <v/>
      </c>
      <c r="U235" s="71" t="str">
        <f t="shared" si="57"/>
        <v/>
      </c>
      <c r="V235" s="41"/>
      <c r="W235" s="41"/>
    </row>
    <row r="236" spans="4:23" x14ac:dyDescent="0.25">
      <c r="D236" s="18">
        <v>1938</v>
      </c>
      <c r="E236" s="47">
        <f t="shared" si="45"/>
        <v>1</v>
      </c>
      <c r="F236" s="84" t="s">
        <v>236</v>
      </c>
      <c r="G236" s="141">
        <v>100</v>
      </c>
      <c r="H236" s="141">
        <v>100</v>
      </c>
      <c r="J236" s="71">
        <f t="shared" si="46"/>
        <v>100</v>
      </c>
      <c r="K236" s="71">
        <f t="shared" si="47"/>
        <v>100</v>
      </c>
      <c r="L236" s="71">
        <f t="shared" si="48"/>
        <v>100</v>
      </c>
      <c r="M236" s="71">
        <f t="shared" si="49"/>
        <v>100</v>
      </c>
      <c r="N236" s="71" t="str">
        <f t="shared" si="50"/>
        <v/>
      </c>
      <c r="O236" s="71" t="str">
        <f t="shared" si="51"/>
        <v/>
      </c>
      <c r="P236" s="71" t="str">
        <f t="shared" si="52"/>
        <v/>
      </c>
      <c r="Q236" s="71" t="str">
        <f t="shared" si="53"/>
        <v/>
      </c>
      <c r="R236" s="71" t="str">
        <f t="shared" si="54"/>
        <v/>
      </c>
      <c r="S236" s="71" t="str">
        <f t="shared" si="55"/>
        <v/>
      </c>
      <c r="T236" s="71" t="str">
        <f t="shared" si="56"/>
        <v/>
      </c>
      <c r="U236" s="71" t="str">
        <f t="shared" si="57"/>
        <v/>
      </c>
      <c r="V236" s="41"/>
      <c r="W236" s="41"/>
    </row>
    <row r="237" spans="4:23" x14ac:dyDescent="0.25">
      <c r="D237" s="18">
        <v>1938</v>
      </c>
      <c r="E237" s="47">
        <f t="shared" si="45"/>
        <v>1</v>
      </c>
      <c r="F237" s="84" t="s">
        <v>237</v>
      </c>
      <c r="G237" s="141">
        <v>100</v>
      </c>
      <c r="H237" s="141">
        <v>100</v>
      </c>
      <c r="J237" s="71">
        <f t="shared" si="46"/>
        <v>100</v>
      </c>
      <c r="K237" s="71">
        <f t="shared" si="47"/>
        <v>100</v>
      </c>
      <c r="L237" s="71">
        <f t="shared" si="48"/>
        <v>100</v>
      </c>
      <c r="M237" s="71">
        <f t="shared" si="49"/>
        <v>100</v>
      </c>
      <c r="N237" s="71" t="str">
        <f t="shared" si="50"/>
        <v/>
      </c>
      <c r="O237" s="71" t="str">
        <f t="shared" si="51"/>
        <v/>
      </c>
      <c r="P237" s="71" t="str">
        <f t="shared" si="52"/>
        <v/>
      </c>
      <c r="Q237" s="71" t="str">
        <f t="shared" si="53"/>
        <v/>
      </c>
      <c r="R237" s="71" t="str">
        <f t="shared" si="54"/>
        <v/>
      </c>
      <c r="S237" s="71" t="str">
        <f t="shared" si="55"/>
        <v/>
      </c>
      <c r="T237" s="71" t="str">
        <f t="shared" si="56"/>
        <v/>
      </c>
      <c r="U237" s="71" t="str">
        <f t="shared" si="57"/>
        <v/>
      </c>
      <c r="V237" s="41"/>
      <c r="W237" s="41"/>
    </row>
    <row r="238" spans="4:23" x14ac:dyDescent="0.25">
      <c r="D238" s="18">
        <v>1938</v>
      </c>
      <c r="E238" s="47">
        <f t="shared" si="45"/>
        <v>1</v>
      </c>
      <c r="F238" s="84" t="s">
        <v>238</v>
      </c>
      <c r="G238" s="141">
        <v>100</v>
      </c>
      <c r="H238" s="141">
        <v>100</v>
      </c>
      <c r="J238" s="71">
        <f t="shared" si="46"/>
        <v>100</v>
      </c>
      <c r="K238" s="71">
        <f t="shared" si="47"/>
        <v>100</v>
      </c>
      <c r="L238" s="71">
        <f t="shared" si="48"/>
        <v>100</v>
      </c>
      <c r="M238" s="71">
        <f t="shared" si="49"/>
        <v>100</v>
      </c>
      <c r="N238" s="71" t="str">
        <f t="shared" si="50"/>
        <v/>
      </c>
      <c r="O238" s="71" t="str">
        <f t="shared" si="51"/>
        <v/>
      </c>
      <c r="P238" s="71" t="str">
        <f t="shared" si="52"/>
        <v/>
      </c>
      <c r="Q238" s="71" t="str">
        <f t="shared" si="53"/>
        <v/>
      </c>
      <c r="R238" s="71" t="str">
        <f t="shared" si="54"/>
        <v/>
      </c>
      <c r="S238" s="71" t="str">
        <f t="shared" si="55"/>
        <v/>
      </c>
      <c r="T238" s="71" t="str">
        <f t="shared" si="56"/>
        <v/>
      </c>
      <c r="U238" s="71" t="str">
        <f t="shared" si="57"/>
        <v/>
      </c>
      <c r="V238" s="41"/>
      <c r="W238" s="41"/>
    </row>
    <row r="239" spans="4:23" x14ac:dyDescent="0.25">
      <c r="D239" s="18">
        <v>1938</v>
      </c>
      <c r="E239" s="47">
        <f t="shared" si="45"/>
        <v>1</v>
      </c>
      <c r="F239" s="84" t="s">
        <v>239</v>
      </c>
      <c r="G239" s="141">
        <v>100</v>
      </c>
      <c r="H239" s="141">
        <v>100</v>
      </c>
      <c r="J239" s="71">
        <f t="shared" si="46"/>
        <v>100</v>
      </c>
      <c r="K239" s="71">
        <f t="shared" si="47"/>
        <v>100</v>
      </c>
      <c r="L239" s="71">
        <f t="shared" si="48"/>
        <v>100</v>
      </c>
      <c r="M239" s="71">
        <f t="shared" si="49"/>
        <v>100</v>
      </c>
      <c r="N239" s="71" t="str">
        <f t="shared" si="50"/>
        <v/>
      </c>
      <c r="O239" s="71" t="str">
        <f t="shared" si="51"/>
        <v/>
      </c>
      <c r="P239" s="71" t="str">
        <f t="shared" si="52"/>
        <v/>
      </c>
      <c r="Q239" s="71" t="str">
        <f t="shared" si="53"/>
        <v/>
      </c>
      <c r="R239" s="71" t="str">
        <f t="shared" si="54"/>
        <v/>
      </c>
      <c r="S239" s="71" t="str">
        <f t="shared" si="55"/>
        <v/>
      </c>
      <c r="T239" s="71" t="str">
        <f t="shared" si="56"/>
        <v/>
      </c>
      <c r="U239" s="71" t="str">
        <f t="shared" si="57"/>
        <v/>
      </c>
      <c r="V239" s="41"/>
      <c r="W239" s="41"/>
    </row>
    <row r="240" spans="4:23" x14ac:dyDescent="0.25">
      <c r="D240" s="18">
        <v>1938</v>
      </c>
      <c r="E240" s="47">
        <f t="shared" si="45"/>
        <v>1</v>
      </c>
      <c r="F240" s="84" t="s">
        <v>240</v>
      </c>
      <c r="G240" s="141">
        <v>100</v>
      </c>
      <c r="H240" s="141">
        <v>100</v>
      </c>
      <c r="J240" s="71">
        <f t="shared" si="46"/>
        <v>100</v>
      </c>
      <c r="K240" s="71">
        <f t="shared" si="47"/>
        <v>100</v>
      </c>
      <c r="L240" s="71">
        <f t="shared" si="48"/>
        <v>100</v>
      </c>
      <c r="M240" s="71">
        <f t="shared" si="49"/>
        <v>100</v>
      </c>
      <c r="N240" s="71" t="str">
        <f t="shared" si="50"/>
        <v/>
      </c>
      <c r="O240" s="71" t="str">
        <f t="shared" si="51"/>
        <v/>
      </c>
      <c r="P240" s="71" t="str">
        <f t="shared" si="52"/>
        <v/>
      </c>
      <c r="Q240" s="71" t="str">
        <f t="shared" si="53"/>
        <v/>
      </c>
      <c r="R240" s="71" t="str">
        <f t="shared" si="54"/>
        <v/>
      </c>
      <c r="S240" s="71" t="str">
        <f t="shared" si="55"/>
        <v/>
      </c>
      <c r="T240" s="71" t="str">
        <f t="shared" si="56"/>
        <v/>
      </c>
      <c r="U240" s="71" t="str">
        <f t="shared" si="57"/>
        <v/>
      </c>
      <c r="V240" s="41"/>
      <c r="W240" s="41"/>
    </row>
    <row r="241" spans="4:23" x14ac:dyDescent="0.25">
      <c r="D241" s="18">
        <v>1938</v>
      </c>
      <c r="E241" s="47">
        <f t="shared" si="45"/>
        <v>1</v>
      </c>
      <c r="F241" s="84" t="s">
        <v>241</v>
      </c>
      <c r="G241" s="141">
        <v>100</v>
      </c>
      <c r="H241" s="141">
        <v>100</v>
      </c>
      <c r="J241" s="71">
        <f t="shared" si="46"/>
        <v>100</v>
      </c>
      <c r="K241" s="71">
        <f t="shared" si="47"/>
        <v>100</v>
      </c>
      <c r="L241" s="71">
        <f t="shared" si="48"/>
        <v>100</v>
      </c>
      <c r="M241" s="71">
        <f t="shared" si="49"/>
        <v>100</v>
      </c>
      <c r="N241" s="71" t="str">
        <f t="shared" si="50"/>
        <v/>
      </c>
      <c r="O241" s="71" t="str">
        <f t="shared" si="51"/>
        <v/>
      </c>
      <c r="P241" s="71" t="str">
        <f t="shared" si="52"/>
        <v/>
      </c>
      <c r="Q241" s="71" t="str">
        <f t="shared" si="53"/>
        <v/>
      </c>
      <c r="R241" s="71" t="str">
        <f t="shared" si="54"/>
        <v/>
      </c>
      <c r="S241" s="71" t="str">
        <f t="shared" si="55"/>
        <v/>
      </c>
      <c r="T241" s="71" t="str">
        <f t="shared" si="56"/>
        <v/>
      </c>
      <c r="U241" s="71" t="str">
        <f t="shared" si="57"/>
        <v/>
      </c>
      <c r="V241" s="41"/>
      <c r="W241" s="41"/>
    </row>
    <row r="242" spans="4:23" x14ac:dyDescent="0.25">
      <c r="D242" s="18">
        <v>1938</v>
      </c>
      <c r="E242" s="47">
        <f t="shared" si="45"/>
        <v>1</v>
      </c>
      <c r="F242" s="84" t="s">
        <v>242</v>
      </c>
      <c r="G242" s="141">
        <v>100</v>
      </c>
      <c r="H242" s="141">
        <v>100</v>
      </c>
      <c r="J242" s="71">
        <f t="shared" si="46"/>
        <v>100</v>
      </c>
      <c r="K242" s="71">
        <f t="shared" si="47"/>
        <v>100</v>
      </c>
      <c r="L242" s="71">
        <f t="shared" si="48"/>
        <v>100</v>
      </c>
      <c r="M242" s="71">
        <f t="shared" si="49"/>
        <v>100</v>
      </c>
      <c r="N242" s="71" t="str">
        <f t="shared" si="50"/>
        <v/>
      </c>
      <c r="O242" s="71" t="str">
        <f t="shared" si="51"/>
        <v/>
      </c>
      <c r="P242" s="71" t="str">
        <f t="shared" si="52"/>
        <v/>
      </c>
      <c r="Q242" s="71" t="str">
        <f t="shared" si="53"/>
        <v/>
      </c>
      <c r="R242" s="71" t="str">
        <f t="shared" si="54"/>
        <v/>
      </c>
      <c r="S242" s="71" t="str">
        <f t="shared" si="55"/>
        <v/>
      </c>
      <c r="T242" s="71" t="str">
        <f t="shared" si="56"/>
        <v/>
      </c>
      <c r="U242" s="71" t="str">
        <f t="shared" si="57"/>
        <v/>
      </c>
      <c r="V242" s="41"/>
      <c r="W242" s="41"/>
    </row>
    <row r="243" spans="4:23" x14ac:dyDescent="0.25">
      <c r="D243" s="18">
        <v>1939</v>
      </c>
      <c r="E243" s="47">
        <f t="shared" si="45"/>
        <v>4</v>
      </c>
      <c r="F243" s="84" t="s">
        <v>243</v>
      </c>
      <c r="G243" s="141">
        <v>100</v>
      </c>
      <c r="H243" s="141">
        <v>100</v>
      </c>
      <c r="J243" s="71">
        <f t="shared" si="46"/>
        <v>100</v>
      </c>
      <c r="K243" s="71">
        <f t="shared" si="47"/>
        <v>100</v>
      </c>
      <c r="L243" s="71" t="str">
        <f t="shared" si="48"/>
        <v/>
      </c>
      <c r="M243" s="71" t="str">
        <f t="shared" si="49"/>
        <v/>
      </c>
      <c r="N243" s="71" t="str">
        <f t="shared" si="50"/>
        <v/>
      </c>
      <c r="O243" s="71" t="str">
        <f t="shared" si="51"/>
        <v/>
      </c>
      <c r="P243" s="71" t="str">
        <f t="shared" si="52"/>
        <v/>
      </c>
      <c r="Q243" s="71" t="str">
        <f t="shared" si="53"/>
        <v/>
      </c>
      <c r="R243" s="71">
        <f t="shared" si="54"/>
        <v>100</v>
      </c>
      <c r="S243" s="71">
        <f t="shared" si="55"/>
        <v>100</v>
      </c>
      <c r="T243" s="71" t="str">
        <f t="shared" si="56"/>
        <v/>
      </c>
      <c r="U243" s="71" t="str">
        <f t="shared" si="57"/>
        <v/>
      </c>
      <c r="V243" s="41"/>
      <c r="W243" s="41"/>
    </row>
    <row r="244" spans="4:23" x14ac:dyDescent="0.25">
      <c r="D244" s="18">
        <v>1939</v>
      </c>
      <c r="E244" s="47">
        <f t="shared" si="45"/>
        <v>4</v>
      </c>
      <c r="F244" s="84" t="s">
        <v>244</v>
      </c>
      <c r="G244" s="141">
        <v>100</v>
      </c>
      <c r="H244" s="141">
        <v>100</v>
      </c>
      <c r="J244" s="71">
        <f t="shared" si="46"/>
        <v>100</v>
      </c>
      <c r="K244" s="71">
        <f t="shared" si="47"/>
        <v>100</v>
      </c>
      <c r="L244" s="71" t="str">
        <f t="shared" si="48"/>
        <v/>
      </c>
      <c r="M244" s="71" t="str">
        <f t="shared" si="49"/>
        <v/>
      </c>
      <c r="N244" s="71" t="str">
        <f t="shared" si="50"/>
        <v/>
      </c>
      <c r="O244" s="71" t="str">
        <f t="shared" si="51"/>
        <v/>
      </c>
      <c r="P244" s="71" t="str">
        <f t="shared" si="52"/>
        <v/>
      </c>
      <c r="Q244" s="71" t="str">
        <f t="shared" si="53"/>
        <v/>
      </c>
      <c r="R244" s="71">
        <f t="shared" si="54"/>
        <v>100</v>
      </c>
      <c r="S244" s="71">
        <f t="shared" si="55"/>
        <v>100</v>
      </c>
      <c r="T244" s="71" t="str">
        <f t="shared" si="56"/>
        <v/>
      </c>
      <c r="U244" s="71" t="str">
        <f t="shared" si="57"/>
        <v/>
      </c>
      <c r="V244" s="41"/>
      <c r="W244" s="41"/>
    </row>
    <row r="245" spans="4:23" x14ac:dyDescent="0.25">
      <c r="D245" s="18">
        <v>1939</v>
      </c>
      <c r="E245" s="47">
        <f t="shared" si="45"/>
        <v>4</v>
      </c>
      <c r="F245" s="84" t="s">
        <v>245</v>
      </c>
      <c r="G245" s="64">
        <v>100</v>
      </c>
      <c r="H245" s="64">
        <v>100</v>
      </c>
      <c r="I245" s="64"/>
      <c r="J245" s="127">
        <f t="shared" si="46"/>
        <v>100</v>
      </c>
      <c r="K245" s="127">
        <f t="shared" si="47"/>
        <v>100</v>
      </c>
      <c r="L245" s="127" t="str">
        <f t="shared" si="48"/>
        <v/>
      </c>
      <c r="M245" s="71" t="str">
        <f t="shared" si="49"/>
        <v/>
      </c>
      <c r="N245" s="127" t="str">
        <f t="shared" si="50"/>
        <v/>
      </c>
      <c r="O245" s="71" t="str">
        <f t="shared" si="51"/>
        <v/>
      </c>
      <c r="P245" s="127" t="str">
        <f t="shared" si="52"/>
        <v/>
      </c>
      <c r="Q245" s="71" t="str">
        <f t="shared" si="53"/>
        <v/>
      </c>
      <c r="R245" s="127">
        <f t="shared" si="54"/>
        <v>100</v>
      </c>
      <c r="S245" s="71">
        <f t="shared" si="55"/>
        <v>100</v>
      </c>
      <c r="T245" s="127" t="str">
        <f t="shared" si="56"/>
        <v/>
      </c>
      <c r="U245" s="71" t="str">
        <f t="shared" si="57"/>
        <v/>
      </c>
      <c r="V245" s="41"/>
      <c r="W245" s="41"/>
    </row>
    <row r="246" spans="4:23" x14ac:dyDescent="0.25">
      <c r="D246" s="18">
        <v>1939</v>
      </c>
      <c r="E246" s="47">
        <f t="shared" si="45"/>
        <v>4</v>
      </c>
      <c r="F246" s="84" t="s">
        <v>246</v>
      </c>
      <c r="G246" s="141">
        <v>100</v>
      </c>
      <c r="H246" s="141">
        <v>100</v>
      </c>
      <c r="J246" s="71">
        <f t="shared" si="46"/>
        <v>100</v>
      </c>
      <c r="K246" s="71">
        <f t="shared" si="47"/>
        <v>100</v>
      </c>
      <c r="L246" s="71" t="str">
        <f t="shared" si="48"/>
        <v/>
      </c>
      <c r="M246" s="71" t="str">
        <f t="shared" si="49"/>
        <v/>
      </c>
      <c r="N246" s="71" t="str">
        <f t="shared" si="50"/>
        <v/>
      </c>
      <c r="O246" s="71" t="str">
        <f t="shared" si="51"/>
        <v/>
      </c>
      <c r="P246" s="71" t="str">
        <f t="shared" si="52"/>
        <v/>
      </c>
      <c r="Q246" s="71" t="str">
        <f t="shared" si="53"/>
        <v/>
      </c>
      <c r="R246" s="71">
        <f t="shared" si="54"/>
        <v>100</v>
      </c>
      <c r="S246" s="71">
        <f t="shared" si="55"/>
        <v>100</v>
      </c>
      <c r="T246" s="71" t="str">
        <f t="shared" si="56"/>
        <v/>
      </c>
      <c r="U246" s="71" t="str">
        <f t="shared" si="57"/>
        <v/>
      </c>
      <c r="V246" s="41"/>
      <c r="W246" s="41"/>
    </row>
    <row r="247" spans="4:23" x14ac:dyDescent="0.25">
      <c r="D247" s="18">
        <v>1939</v>
      </c>
      <c r="E247" s="47">
        <f t="shared" si="45"/>
        <v>4</v>
      </c>
      <c r="F247" s="84" t="s">
        <v>247</v>
      </c>
      <c r="G247" s="141">
        <v>100</v>
      </c>
      <c r="H247" s="141">
        <v>100</v>
      </c>
      <c r="J247" s="71">
        <f t="shared" si="46"/>
        <v>100</v>
      </c>
      <c r="K247" s="71">
        <f t="shared" si="47"/>
        <v>100</v>
      </c>
      <c r="L247" s="71" t="str">
        <f t="shared" si="48"/>
        <v/>
      </c>
      <c r="M247" s="71" t="str">
        <f t="shared" si="49"/>
        <v/>
      </c>
      <c r="N247" s="71" t="str">
        <f t="shared" si="50"/>
        <v/>
      </c>
      <c r="O247" s="71" t="str">
        <f t="shared" si="51"/>
        <v/>
      </c>
      <c r="P247" s="71" t="str">
        <f t="shared" si="52"/>
        <v/>
      </c>
      <c r="Q247" s="71" t="str">
        <f t="shared" si="53"/>
        <v/>
      </c>
      <c r="R247" s="71">
        <f t="shared" si="54"/>
        <v>100</v>
      </c>
      <c r="S247" s="71">
        <f t="shared" si="55"/>
        <v>100</v>
      </c>
      <c r="T247" s="71" t="str">
        <f t="shared" si="56"/>
        <v/>
      </c>
      <c r="U247" s="71" t="str">
        <f t="shared" si="57"/>
        <v/>
      </c>
      <c r="V247" s="41"/>
      <c r="W247" s="41"/>
    </row>
    <row r="248" spans="4:23" x14ac:dyDescent="0.25">
      <c r="D248" s="18">
        <v>1939</v>
      </c>
      <c r="E248" s="47">
        <f t="shared" si="45"/>
        <v>4</v>
      </c>
      <c r="F248" s="84" t="s">
        <v>248</v>
      </c>
      <c r="G248" s="141">
        <v>100</v>
      </c>
      <c r="H248" s="141">
        <v>100</v>
      </c>
      <c r="J248" s="71">
        <f t="shared" si="46"/>
        <v>100</v>
      </c>
      <c r="K248" s="71">
        <f t="shared" si="47"/>
        <v>100</v>
      </c>
      <c r="L248" s="71" t="str">
        <f t="shared" si="48"/>
        <v/>
      </c>
      <c r="M248" s="71" t="str">
        <f t="shared" si="49"/>
        <v/>
      </c>
      <c r="N248" s="71" t="str">
        <f t="shared" si="50"/>
        <v/>
      </c>
      <c r="O248" s="71" t="str">
        <f t="shared" si="51"/>
        <v/>
      </c>
      <c r="P248" s="71" t="str">
        <f t="shared" si="52"/>
        <v/>
      </c>
      <c r="Q248" s="71" t="str">
        <f t="shared" si="53"/>
        <v/>
      </c>
      <c r="R248" s="71">
        <f t="shared" si="54"/>
        <v>100</v>
      </c>
      <c r="S248" s="71">
        <f t="shared" si="55"/>
        <v>100</v>
      </c>
      <c r="T248" s="71" t="str">
        <f t="shared" si="56"/>
        <v/>
      </c>
      <c r="U248" s="71" t="str">
        <f t="shared" si="57"/>
        <v/>
      </c>
      <c r="V248" s="41"/>
      <c r="W248" s="41"/>
    </row>
    <row r="249" spans="4:23" x14ac:dyDescent="0.25">
      <c r="D249" s="18">
        <v>1939</v>
      </c>
      <c r="E249" s="47">
        <f t="shared" si="45"/>
        <v>4</v>
      </c>
      <c r="F249" s="84" t="s">
        <v>249</v>
      </c>
      <c r="G249" s="141">
        <v>100</v>
      </c>
      <c r="H249" s="141">
        <v>100</v>
      </c>
      <c r="J249" s="71">
        <f t="shared" si="46"/>
        <v>100</v>
      </c>
      <c r="K249" s="71">
        <f t="shared" si="47"/>
        <v>100</v>
      </c>
      <c r="L249" s="71" t="str">
        <f t="shared" si="48"/>
        <v/>
      </c>
      <c r="M249" s="71" t="str">
        <f t="shared" si="49"/>
        <v/>
      </c>
      <c r="N249" s="71" t="str">
        <f t="shared" si="50"/>
        <v/>
      </c>
      <c r="O249" s="71" t="str">
        <f t="shared" si="51"/>
        <v/>
      </c>
      <c r="P249" s="71" t="str">
        <f t="shared" si="52"/>
        <v/>
      </c>
      <c r="Q249" s="71" t="str">
        <f t="shared" si="53"/>
        <v/>
      </c>
      <c r="R249" s="71">
        <f t="shared" si="54"/>
        <v>100</v>
      </c>
      <c r="S249" s="71">
        <f t="shared" si="55"/>
        <v>100</v>
      </c>
      <c r="T249" s="71" t="str">
        <f t="shared" si="56"/>
        <v/>
      </c>
      <c r="U249" s="71" t="str">
        <f t="shared" si="57"/>
        <v/>
      </c>
      <c r="V249" s="41"/>
      <c r="W249" s="41"/>
    </row>
    <row r="250" spans="4:23" x14ac:dyDescent="0.25">
      <c r="D250" s="18">
        <v>1939</v>
      </c>
      <c r="E250" s="47">
        <f t="shared" si="45"/>
        <v>4</v>
      </c>
      <c r="F250" s="84" t="s">
        <v>250</v>
      </c>
      <c r="G250" s="141">
        <v>100</v>
      </c>
      <c r="H250" s="141">
        <v>100</v>
      </c>
      <c r="J250" s="71">
        <f t="shared" si="46"/>
        <v>100</v>
      </c>
      <c r="K250" s="71">
        <f t="shared" si="47"/>
        <v>100</v>
      </c>
      <c r="L250" s="71" t="str">
        <f t="shared" si="48"/>
        <v/>
      </c>
      <c r="M250" s="71" t="str">
        <f t="shared" si="49"/>
        <v/>
      </c>
      <c r="N250" s="71" t="str">
        <f t="shared" si="50"/>
        <v/>
      </c>
      <c r="O250" s="71" t="str">
        <f t="shared" si="51"/>
        <v/>
      </c>
      <c r="P250" s="71" t="str">
        <f t="shared" si="52"/>
        <v/>
      </c>
      <c r="Q250" s="71" t="str">
        <f t="shared" si="53"/>
        <v/>
      </c>
      <c r="R250" s="71">
        <f t="shared" si="54"/>
        <v>100</v>
      </c>
      <c r="S250" s="71">
        <f t="shared" si="55"/>
        <v>100</v>
      </c>
      <c r="T250" s="71" t="str">
        <f t="shared" si="56"/>
        <v/>
      </c>
      <c r="U250" s="71" t="str">
        <f t="shared" si="57"/>
        <v/>
      </c>
      <c r="V250" s="41"/>
      <c r="W250" s="41"/>
    </row>
    <row r="251" spans="4:23" x14ac:dyDescent="0.25">
      <c r="D251" s="18">
        <v>1939</v>
      </c>
      <c r="E251" s="47">
        <f t="shared" si="45"/>
        <v>4</v>
      </c>
      <c r="F251" s="84" t="s">
        <v>251</v>
      </c>
      <c r="G251" s="141">
        <v>100</v>
      </c>
      <c r="H251" s="141">
        <v>100</v>
      </c>
      <c r="J251" s="71">
        <f t="shared" si="46"/>
        <v>100</v>
      </c>
      <c r="K251" s="71">
        <f t="shared" si="47"/>
        <v>100</v>
      </c>
      <c r="L251" s="71" t="str">
        <f t="shared" si="48"/>
        <v/>
      </c>
      <c r="M251" s="71" t="str">
        <f t="shared" si="49"/>
        <v/>
      </c>
      <c r="N251" s="71" t="str">
        <f t="shared" si="50"/>
        <v/>
      </c>
      <c r="O251" s="71" t="str">
        <f t="shared" si="51"/>
        <v/>
      </c>
      <c r="P251" s="71" t="str">
        <f t="shared" si="52"/>
        <v/>
      </c>
      <c r="Q251" s="71" t="str">
        <f t="shared" si="53"/>
        <v/>
      </c>
      <c r="R251" s="71">
        <f t="shared" si="54"/>
        <v>100</v>
      </c>
      <c r="S251" s="71">
        <f t="shared" si="55"/>
        <v>100</v>
      </c>
      <c r="T251" s="71" t="str">
        <f t="shared" si="56"/>
        <v/>
      </c>
      <c r="U251" s="71" t="str">
        <f t="shared" si="57"/>
        <v/>
      </c>
      <c r="V251" s="41"/>
      <c r="W251" s="41"/>
    </row>
    <row r="252" spans="4:23" x14ac:dyDescent="0.25">
      <c r="D252" s="18">
        <v>1939</v>
      </c>
      <c r="E252" s="47">
        <f t="shared" si="45"/>
        <v>4</v>
      </c>
      <c r="F252" s="84" t="s">
        <v>252</v>
      </c>
      <c r="G252" s="141">
        <v>100</v>
      </c>
      <c r="H252" s="141">
        <v>100</v>
      </c>
      <c r="J252" s="71">
        <f t="shared" si="46"/>
        <v>100</v>
      </c>
      <c r="K252" s="71">
        <f t="shared" si="47"/>
        <v>100</v>
      </c>
      <c r="L252" s="71" t="str">
        <f t="shared" si="48"/>
        <v/>
      </c>
      <c r="M252" s="71" t="str">
        <f t="shared" si="49"/>
        <v/>
      </c>
      <c r="N252" s="71" t="str">
        <f t="shared" si="50"/>
        <v/>
      </c>
      <c r="O252" s="71" t="str">
        <f t="shared" si="51"/>
        <v/>
      </c>
      <c r="P252" s="71" t="str">
        <f t="shared" si="52"/>
        <v/>
      </c>
      <c r="Q252" s="71" t="str">
        <f t="shared" si="53"/>
        <v/>
      </c>
      <c r="R252" s="71">
        <f t="shared" si="54"/>
        <v>100</v>
      </c>
      <c r="S252" s="71">
        <f t="shared" si="55"/>
        <v>100</v>
      </c>
      <c r="T252" s="71" t="str">
        <f t="shared" si="56"/>
        <v/>
      </c>
      <c r="U252" s="71" t="str">
        <f t="shared" si="57"/>
        <v/>
      </c>
      <c r="V252" s="41"/>
      <c r="W252" s="41"/>
    </row>
    <row r="253" spans="4:23" x14ac:dyDescent="0.25">
      <c r="D253" s="18">
        <v>1939</v>
      </c>
      <c r="E253" s="47">
        <f t="shared" si="45"/>
        <v>4</v>
      </c>
      <c r="F253" s="84" t="s">
        <v>253</v>
      </c>
      <c r="G253" s="141">
        <v>100</v>
      </c>
      <c r="H253" s="141">
        <v>100</v>
      </c>
      <c r="J253" s="71">
        <f t="shared" si="46"/>
        <v>100</v>
      </c>
      <c r="K253" s="71">
        <f t="shared" si="47"/>
        <v>100</v>
      </c>
      <c r="L253" s="71" t="str">
        <f t="shared" si="48"/>
        <v/>
      </c>
      <c r="M253" s="71" t="str">
        <f t="shared" si="49"/>
        <v/>
      </c>
      <c r="N253" s="71" t="str">
        <f t="shared" si="50"/>
        <v/>
      </c>
      <c r="O253" s="71" t="str">
        <f t="shared" si="51"/>
        <v/>
      </c>
      <c r="P253" s="71" t="str">
        <f t="shared" si="52"/>
        <v/>
      </c>
      <c r="Q253" s="71" t="str">
        <f t="shared" si="53"/>
        <v/>
      </c>
      <c r="R253" s="71">
        <f t="shared" si="54"/>
        <v>100</v>
      </c>
      <c r="S253" s="71">
        <f t="shared" si="55"/>
        <v>100</v>
      </c>
      <c r="T253" s="71" t="str">
        <f t="shared" si="56"/>
        <v/>
      </c>
      <c r="U253" s="71" t="str">
        <f t="shared" si="57"/>
        <v/>
      </c>
      <c r="V253" s="41"/>
      <c r="W253" s="41"/>
    </row>
    <row r="254" spans="4:23" x14ac:dyDescent="0.25">
      <c r="D254" s="18">
        <v>1939</v>
      </c>
      <c r="E254" s="47">
        <f t="shared" si="45"/>
        <v>4</v>
      </c>
      <c r="F254" s="84" t="s">
        <v>254</v>
      </c>
      <c r="G254" s="141">
        <v>100</v>
      </c>
      <c r="H254" s="141">
        <v>100</v>
      </c>
      <c r="J254" s="71">
        <f t="shared" si="46"/>
        <v>100</v>
      </c>
      <c r="K254" s="71">
        <f t="shared" si="47"/>
        <v>100</v>
      </c>
      <c r="L254" s="71" t="str">
        <f t="shared" si="48"/>
        <v/>
      </c>
      <c r="M254" s="71" t="str">
        <f t="shared" si="49"/>
        <v/>
      </c>
      <c r="N254" s="71" t="str">
        <f t="shared" si="50"/>
        <v/>
      </c>
      <c r="O254" s="71" t="str">
        <f t="shared" si="51"/>
        <v/>
      </c>
      <c r="P254" s="71" t="str">
        <f t="shared" si="52"/>
        <v/>
      </c>
      <c r="Q254" s="71" t="str">
        <f t="shared" si="53"/>
        <v/>
      </c>
      <c r="R254" s="71">
        <f t="shared" si="54"/>
        <v>100</v>
      </c>
      <c r="S254" s="71">
        <f t="shared" si="55"/>
        <v>100</v>
      </c>
      <c r="T254" s="71" t="str">
        <f t="shared" si="56"/>
        <v/>
      </c>
      <c r="U254" s="71" t="str">
        <f t="shared" si="57"/>
        <v/>
      </c>
      <c r="V254" s="41"/>
      <c r="W254" s="41"/>
    </row>
    <row r="255" spans="4:23" x14ac:dyDescent="0.25">
      <c r="D255" s="18">
        <v>1940</v>
      </c>
      <c r="E255" s="47">
        <f t="shared" si="45"/>
        <v>2</v>
      </c>
      <c r="F255" s="84" t="s">
        <v>255</v>
      </c>
      <c r="G255" s="141">
        <v>100</v>
      </c>
      <c r="H255" s="141">
        <v>100</v>
      </c>
      <c r="J255" s="71">
        <f t="shared" si="46"/>
        <v>100</v>
      </c>
      <c r="K255" s="71">
        <f t="shared" si="47"/>
        <v>100</v>
      </c>
      <c r="L255" s="71" t="str">
        <f t="shared" si="48"/>
        <v/>
      </c>
      <c r="M255" s="71" t="str">
        <f t="shared" si="49"/>
        <v/>
      </c>
      <c r="N255" s="71">
        <f t="shared" si="50"/>
        <v>100</v>
      </c>
      <c r="O255" s="71">
        <f t="shared" si="51"/>
        <v>100</v>
      </c>
      <c r="P255" s="71" t="str">
        <f t="shared" si="52"/>
        <v/>
      </c>
      <c r="Q255" s="71" t="str">
        <f t="shared" si="53"/>
        <v/>
      </c>
      <c r="R255" s="71" t="str">
        <f t="shared" si="54"/>
        <v/>
      </c>
      <c r="S255" s="71" t="str">
        <f t="shared" si="55"/>
        <v/>
      </c>
      <c r="T255" s="71" t="str">
        <f t="shared" si="56"/>
        <v/>
      </c>
      <c r="U255" s="71" t="str">
        <f t="shared" si="57"/>
        <v/>
      </c>
      <c r="V255" s="41"/>
      <c r="W255" s="41"/>
    </row>
    <row r="256" spans="4:23" x14ac:dyDescent="0.25">
      <c r="D256" s="18">
        <v>1940</v>
      </c>
      <c r="E256" s="47">
        <f t="shared" si="45"/>
        <v>2</v>
      </c>
      <c r="F256" s="84" t="s">
        <v>256</v>
      </c>
      <c r="G256" s="141">
        <v>100</v>
      </c>
      <c r="H256" s="141">
        <v>100</v>
      </c>
      <c r="J256" s="71">
        <f t="shared" si="46"/>
        <v>100</v>
      </c>
      <c r="K256" s="71">
        <f t="shared" si="47"/>
        <v>100</v>
      </c>
      <c r="L256" s="71" t="str">
        <f t="shared" si="48"/>
        <v/>
      </c>
      <c r="M256" s="71" t="str">
        <f t="shared" si="49"/>
        <v/>
      </c>
      <c r="N256" s="71">
        <f t="shared" si="50"/>
        <v>100</v>
      </c>
      <c r="O256" s="71">
        <f t="shared" si="51"/>
        <v>100</v>
      </c>
      <c r="P256" s="71" t="str">
        <f t="shared" si="52"/>
        <v/>
      </c>
      <c r="Q256" s="71" t="str">
        <f t="shared" si="53"/>
        <v/>
      </c>
      <c r="R256" s="71" t="str">
        <f t="shared" si="54"/>
        <v/>
      </c>
      <c r="S256" s="71" t="str">
        <f t="shared" si="55"/>
        <v/>
      </c>
      <c r="T256" s="71" t="str">
        <f t="shared" si="56"/>
        <v/>
      </c>
      <c r="U256" s="71" t="str">
        <f t="shared" si="57"/>
        <v/>
      </c>
      <c r="V256" s="41"/>
      <c r="W256" s="41"/>
    </row>
    <row r="257" spans="4:23" x14ac:dyDescent="0.25">
      <c r="D257" s="18">
        <v>1940</v>
      </c>
      <c r="E257" s="47">
        <f t="shared" si="45"/>
        <v>2</v>
      </c>
      <c r="F257" s="84" t="s">
        <v>257</v>
      </c>
      <c r="G257" s="141">
        <v>100</v>
      </c>
      <c r="H257" s="141">
        <v>100</v>
      </c>
      <c r="J257" s="71">
        <f t="shared" si="46"/>
        <v>100</v>
      </c>
      <c r="K257" s="71">
        <f t="shared" si="47"/>
        <v>100</v>
      </c>
      <c r="L257" s="71" t="str">
        <f t="shared" si="48"/>
        <v/>
      </c>
      <c r="M257" s="71" t="str">
        <f t="shared" si="49"/>
        <v/>
      </c>
      <c r="N257" s="71">
        <f t="shared" si="50"/>
        <v>100</v>
      </c>
      <c r="O257" s="71">
        <f t="shared" si="51"/>
        <v>100</v>
      </c>
      <c r="P257" s="71" t="str">
        <f t="shared" si="52"/>
        <v/>
      </c>
      <c r="Q257" s="71" t="str">
        <f t="shared" si="53"/>
        <v/>
      </c>
      <c r="R257" s="71" t="str">
        <f t="shared" si="54"/>
        <v/>
      </c>
      <c r="S257" s="71" t="str">
        <f t="shared" si="55"/>
        <v/>
      </c>
      <c r="T257" s="71" t="str">
        <f t="shared" si="56"/>
        <v/>
      </c>
      <c r="U257" s="71" t="str">
        <f t="shared" si="57"/>
        <v/>
      </c>
      <c r="V257" s="41"/>
      <c r="W257" s="41"/>
    </row>
    <row r="258" spans="4:23" x14ac:dyDescent="0.25">
      <c r="D258" s="18">
        <v>1940</v>
      </c>
      <c r="E258" s="47">
        <f t="shared" si="45"/>
        <v>2</v>
      </c>
      <c r="F258" s="84" t="s">
        <v>258</v>
      </c>
      <c r="G258" s="141">
        <v>100</v>
      </c>
      <c r="H258" s="141">
        <v>100</v>
      </c>
      <c r="J258" s="71">
        <f t="shared" si="46"/>
        <v>100</v>
      </c>
      <c r="K258" s="71">
        <f t="shared" si="47"/>
        <v>100</v>
      </c>
      <c r="L258" s="71" t="str">
        <f t="shared" si="48"/>
        <v/>
      </c>
      <c r="M258" s="71" t="str">
        <f t="shared" si="49"/>
        <v/>
      </c>
      <c r="N258" s="71">
        <f t="shared" si="50"/>
        <v>100</v>
      </c>
      <c r="O258" s="71">
        <f t="shared" si="51"/>
        <v>100</v>
      </c>
      <c r="P258" s="71" t="str">
        <f t="shared" si="52"/>
        <v/>
      </c>
      <c r="Q258" s="71" t="str">
        <f t="shared" si="53"/>
        <v/>
      </c>
      <c r="R258" s="71" t="str">
        <f t="shared" si="54"/>
        <v/>
      </c>
      <c r="S258" s="71" t="str">
        <f t="shared" si="55"/>
        <v/>
      </c>
      <c r="T258" s="71" t="str">
        <f t="shared" si="56"/>
        <v/>
      </c>
      <c r="U258" s="71" t="str">
        <f t="shared" si="57"/>
        <v/>
      </c>
      <c r="V258" s="41"/>
      <c r="W258" s="41"/>
    </row>
    <row r="259" spans="4:23" x14ac:dyDescent="0.25">
      <c r="D259" s="18">
        <v>1940</v>
      </c>
      <c r="E259" s="47">
        <f t="shared" si="45"/>
        <v>2</v>
      </c>
      <c r="F259" s="84" t="s">
        <v>259</v>
      </c>
      <c r="G259" s="141">
        <v>100</v>
      </c>
      <c r="H259" s="141">
        <v>100</v>
      </c>
      <c r="J259" s="71">
        <f t="shared" si="46"/>
        <v>100</v>
      </c>
      <c r="K259" s="71">
        <f t="shared" si="47"/>
        <v>100</v>
      </c>
      <c r="L259" s="71" t="str">
        <f t="shared" si="48"/>
        <v/>
      </c>
      <c r="M259" s="71" t="str">
        <f t="shared" si="49"/>
        <v/>
      </c>
      <c r="N259" s="71">
        <f t="shared" si="50"/>
        <v>100</v>
      </c>
      <c r="O259" s="71">
        <f t="shared" si="51"/>
        <v>100</v>
      </c>
      <c r="P259" s="71" t="str">
        <f t="shared" si="52"/>
        <v/>
      </c>
      <c r="Q259" s="71" t="str">
        <f t="shared" si="53"/>
        <v/>
      </c>
      <c r="R259" s="71" t="str">
        <f t="shared" si="54"/>
        <v/>
      </c>
      <c r="S259" s="71" t="str">
        <f t="shared" si="55"/>
        <v/>
      </c>
      <c r="T259" s="71" t="str">
        <f t="shared" si="56"/>
        <v/>
      </c>
      <c r="U259" s="71" t="str">
        <f t="shared" si="57"/>
        <v/>
      </c>
      <c r="V259" s="41"/>
      <c r="W259" s="41"/>
    </row>
    <row r="260" spans="4:23" x14ac:dyDescent="0.25">
      <c r="D260" s="18">
        <v>1940</v>
      </c>
      <c r="E260" s="47">
        <f t="shared" si="45"/>
        <v>2</v>
      </c>
      <c r="F260" s="84" t="s">
        <v>260</v>
      </c>
      <c r="G260" s="141">
        <v>100</v>
      </c>
      <c r="H260" s="141">
        <v>100</v>
      </c>
      <c r="J260" s="71">
        <f t="shared" si="46"/>
        <v>100</v>
      </c>
      <c r="K260" s="71">
        <f t="shared" si="47"/>
        <v>100</v>
      </c>
      <c r="L260" s="71" t="str">
        <f t="shared" si="48"/>
        <v/>
      </c>
      <c r="M260" s="71" t="str">
        <f t="shared" si="49"/>
        <v/>
      </c>
      <c r="N260" s="71">
        <f t="shared" si="50"/>
        <v>100</v>
      </c>
      <c r="O260" s="71">
        <f t="shared" si="51"/>
        <v>100</v>
      </c>
      <c r="P260" s="71" t="str">
        <f t="shared" si="52"/>
        <v/>
      </c>
      <c r="Q260" s="71" t="str">
        <f t="shared" si="53"/>
        <v/>
      </c>
      <c r="R260" s="71" t="str">
        <f t="shared" si="54"/>
        <v/>
      </c>
      <c r="S260" s="71" t="str">
        <f t="shared" si="55"/>
        <v/>
      </c>
      <c r="T260" s="71" t="str">
        <f t="shared" si="56"/>
        <v/>
      </c>
      <c r="U260" s="71" t="str">
        <f t="shared" si="57"/>
        <v/>
      </c>
      <c r="V260" s="41"/>
      <c r="W260" s="41"/>
    </row>
    <row r="261" spans="4:23" x14ac:dyDescent="0.25">
      <c r="D261" s="18">
        <v>1940</v>
      </c>
      <c r="E261" s="47">
        <f t="shared" si="45"/>
        <v>2</v>
      </c>
      <c r="F261" s="84" t="s">
        <v>261</v>
      </c>
      <c r="G261" s="141">
        <v>100</v>
      </c>
      <c r="H261" s="141">
        <v>100</v>
      </c>
      <c r="J261" s="71">
        <f t="shared" si="46"/>
        <v>100</v>
      </c>
      <c r="K261" s="71">
        <f t="shared" si="47"/>
        <v>100</v>
      </c>
      <c r="L261" s="71" t="str">
        <f t="shared" si="48"/>
        <v/>
      </c>
      <c r="M261" s="71" t="str">
        <f t="shared" si="49"/>
        <v/>
      </c>
      <c r="N261" s="71">
        <f t="shared" si="50"/>
        <v>100</v>
      </c>
      <c r="O261" s="71">
        <f t="shared" si="51"/>
        <v>100</v>
      </c>
      <c r="P261" s="71" t="str">
        <f t="shared" si="52"/>
        <v/>
      </c>
      <c r="Q261" s="71" t="str">
        <f t="shared" si="53"/>
        <v/>
      </c>
      <c r="R261" s="71" t="str">
        <f t="shared" si="54"/>
        <v/>
      </c>
      <c r="S261" s="71" t="str">
        <f t="shared" si="55"/>
        <v/>
      </c>
      <c r="T261" s="71" t="str">
        <f t="shared" si="56"/>
        <v/>
      </c>
      <c r="U261" s="71" t="str">
        <f t="shared" si="57"/>
        <v/>
      </c>
      <c r="V261" s="41"/>
      <c r="W261" s="41"/>
    </row>
    <row r="262" spans="4:23" x14ac:dyDescent="0.25">
      <c r="D262" s="18">
        <v>1940</v>
      </c>
      <c r="E262" s="47">
        <f t="shared" si="45"/>
        <v>2</v>
      </c>
      <c r="F262" s="84" t="s">
        <v>262</v>
      </c>
      <c r="G262" s="141">
        <v>100</v>
      </c>
      <c r="H262" s="141">
        <v>100</v>
      </c>
      <c r="J262" s="71">
        <f t="shared" si="46"/>
        <v>100</v>
      </c>
      <c r="K262" s="71">
        <f t="shared" si="47"/>
        <v>100</v>
      </c>
      <c r="L262" s="71" t="str">
        <f t="shared" si="48"/>
        <v/>
      </c>
      <c r="M262" s="71" t="str">
        <f t="shared" si="49"/>
        <v/>
      </c>
      <c r="N262" s="71">
        <f t="shared" si="50"/>
        <v>100</v>
      </c>
      <c r="O262" s="71">
        <f t="shared" si="51"/>
        <v>100</v>
      </c>
      <c r="P262" s="71" t="str">
        <f t="shared" si="52"/>
        <v/>
      </c>
      <c r="Q262" s="71" t="str">
        <f t="shared" si="53"/>
        <v/>
      </c>
      <c r="R262" s="71" t="str">
        <f t="shared" si="54"/>
        <v/>
      </c>
      <c r="S262" s="71" t="str">
        <f t="shared" si="55"/>
        <v/>
      </c>
      <c r="T262" s="71" t="str">
        <f t="shared" si="56"/>
        <v/>
      </c>
      <c r="U262" s="71" t="str">
        <f t="shared" si="57"/>
        <v/>
      </c>
      <c r="V262" s="41"/>
      <c r="W262" s="41"/>
    </row>
    <row r="263" spans="4:23" x14ac:dyDescent="0.25">
      <c r="D263" s="18">
        <v>1940</v>
      </c>
      <c r="E263" s="47">
        <f t="shared" si="45"/>
        <v>2</v>
      </c>
      <c r="F263" s="84" t="s">
        <v>263</v>
      </c>
      <c r="G263" s="141">
        <v>100</v>
      </c>
      <c r="H263" s="141">
        <v>100</v>
      </c>
      <c r="J263" s="71">
        <f t="shared" si="46"/>
        <v>100</v>
      </c>
      <c r="K263" s="71">
        <f t="shared" si="47"/>
        <v>100</v>
      </c>
      <c r="L263" s="71" t="str">
        <f t="shared" si="48"/>
        <v/>
      </c>
      <c r="M263" s="71" t="str">
        <f t="shared" si="49"/>
        <v/>
      </c>
      <c r="N263" s="71">
        <f t="shared" si="50"/>
        <v>100</v>
      </c>
      <c r="O263" s="71">
        <f t="shared" si="51"/>
        <v>100</v>
      </c>
      <c r="P263" s="71" t="str">
        <f t="shared" si="52"/>
        <v/>
      </c>
      <c r="Q263" s="71" t="str">
        <f t="shared" si="53"/>
        <v/>
      </c>
      <c r="R263" s="71" t="str">
        <f t="shared" si="54"/>
        <v/>
      </c>
      <c r="S263" s="71" t="str">
        <f t="shared" si="55"/>
        <v/>
      </c>
      <c r="T263" s="71" t="str">
        <f t="shared" si="56"/>
        <v/>
      </c>
      <c r="U263" s="71" t="str">
        <f t="shared" si="57"/>
        <v/>
      </c>
      <c r="V263" s="41"/>
      <c r="W263" s="41"/>
    </row>
    <row r="264" spans="4:23" x14ac:dyDescent="0.25">
      <c r="D264" s="18">
        <v>1940</v>
      </c>
      <c r="E264" s="47">
        <f t="shared" si="45"/>
        <v>2</v>
      </c>
      <c r="F264" s="84" t="s">
        <v>264</v>
      </c>
      <c r="G264" s="141">
        <v>100</v>
      </c>
      <c r="H264" s="141">
        <v>100</v>
      </c>
      <c r="J264" s="71">
        <f t="shared" si="46"/>
        <v>100</v>
      </c>
      <c r="K264" s="71">
        <f t="shared" si="47"/>
        <v>100</v>
      </c>
      <c r="L264" s="71" t="str">
        <f t="shared" si="48"/>
        <v/>
      </c>
      <c r="M264" s="71" t="str">
        <f t="shared" si="49"/>
        <v/>
      </c>
      <c r="N264" s="71">
        <f t="shared" si="50"/>
        <v>100</v>
      </c>
      <c r="O264" s="71">
        <f t="shared" si="51"/>
        <v>100</v>
      </c>
      <c r="P264" s="71" t="str">
        <f t="shared" si="52"/>
        <v/>
      </c>
      <c r="Q264" s="71" t="str">
        <f t="shared" si="53"/>
        <v/>
      </c>
      <c r="R264" s="71" t="str">
        <f t="shared" si="54"/>
        <v/>
      </c>
      <c r="S264" s="71" t="str">
        <f t="shared" si="55"/>
        <v/>
      </c>
      <c r="T264" s="71" t="str">
        <f t="shared" si="56"/>
        <v/>
      </c>
      <c r="U264" s="71" t="str">
        <f t="shared" si="57"/>
        <v/>
      </c>
      <c r="V264" s="41"/>
      <c r="W264" s="41"/>
    </row>
    <row r="265" spans="4:23" x14ac:dyDescent="0.25">
      <c r="D265" s="18">
        <v>1940</v>
      </c>
      <c r="E265" s="47">
        <f t="shared" si="45"/>
        <v>2</v>
      </c>
      <c r="F265" s="84" t="s">
        <v>265</v>
      </c>
      <c r="G265" s="141">
        <v>100</v>
      </c>
      <c r="H265" s="141">
        <v>100</v>
      </c>
      <c r="J265" s="71">
        <f t="shared" si="46"/>
        <v>100</v>
      </c>
      <c r="K265" s="71">
        <f t="shared" si="47"/>
        <v>100</v>
      </c>
      <c r="L265" s="71" t="str">
        <f t="shared" si="48"/>
        <v/>
      </c>
      <c r="M265" s="71" t="str">
        <f t="shared" si="49"/>
        <v/>
      </c>
      <c r="N265" s="71">
        <f t="shared" si="50"/>
        <v>100</v>
      </c>
      <c r="O265" s="71">
        <f t="shared" si="51"/>
        <v>100</v>
      </c>
      <c r="P265" s="71" t="str">
        <f t="shared" si="52"/>
        <v/>
      </c>
      <c r="Q265" s="71" t="str">
        <f t="shared" si="53"/>
        <v/>
      </c>
      <c r="R265" s="71" t="str">
        <f t="shared" si="54"/>
        <v/>
      </c>
      <c r="S265" s="71" t="str">
        <f t="shared" si="55"/>
        <v/>
      </c>
      <c r="T265" s="71" t="str">
        <f t="shared" si="56"/>
        <v/>
      </c>
      <c r="U265" s="71" t="str">
        <f t="shared" si="57"/>
        <v/>
      </c>
      <c r="V265" s="41"/>
      <c r="W265" s="41"/>
    </row>
    <row r="266" spans="4:23" x14ac:dyDescent="0.25">
      <c r="D266" s="18">
        <v>1940</v>
      </c>
      <c r="E266" s="47">
        <f t="shared" si="45"/>
        <v>2</v>
      </c>
      <c r="F266" s="84" t="s">
        <v>266</v>
      </c>
      <c r="G266" s="141">
        <v>100</v>
      </c>
      <c r="H266" s="141">
        <v>100</v>
      </c>
      <c r="J266" s="71">
        <f t="shared" si="46"/>
        <v>100</v>
      </c>
      <c r="K266" s="71">
        <f t="shared" si="47"/>
        <v>100</v>
      </c>
      <c r="L266" s="71" t="str">
        <f t="shared" si="48"/>
        <v/>
      </c>
      <c r="M266" s="71" t="str">
        <f t="shared" si="49"/>
        <v/>
      </c>
      <c r="N266" s="71">
        <f t="shared" si="50"/>
        <v>100</v>
      </c>
      <c r="O266" s="71">
        <f t="shared" si="51"/>
        <v>100</v>
      </c>
      <c r="P266" s="71" t="str">
        <f t="shared" si="52"/>
        <v/>
      </c>
      <c r="Q266" s="71" t="str">
        <f t="shared" si="53"/>
        <v/>
      </c>
      <c r="R266" s="71" t="str">
        <f t="shared" si="54"/>
        <v/>
      </c>
      <c r="S266" s="71" t="str">
        <f t="shared" si="55"/>
        <v/>
      </c>
      <c r="T266" s="71" t="str">
        <f t="shared" si="56"/>
        <v/>
      </c>
      <c r="U266" s="71" t="str">
        <f t="shared" si="57"/>
        <v/>
      </c>
      <c r="V266" s="41"/>
      <c r="W266" s="41"/>
    </row>
    <row r="267" spans="4:23" x14ac:dyDescent="0.25">
      <c r="D267" s="18">
        <v>1941</v>
      </c>
      <c r="E267" s="47">
        <f t="shared" si="45"/>
        <v>1</v>
      </c>
      <c r="F267" s="84" t="s">
        <v>267</v>
      </c>
      <c r="G267" s="141">
        <v>100</v>
      </c>
      <c r="H267" s="141">
        <v>100</v>
      </c>
      <c r="J267" s="71">
        <f t="shared" si="46"/>
        <v>100</v>
      </c>
      <c r="K267" s="71">
        <f t="shared" si="47"/>
        <v>100</v>
      </c>
      <c r="L267" s="71">
        <f t="shared" si="48"/>
        <v>100</v>
      </c>
      <c r="M267" s="71">
        <f t="shared" si="49"/>
        <v>100</v>
      </c>
      <c r="N267" s="71" t="str">
        <f t="shared" si="50"/>
        <v/>
      </c>
      <c r="O267" s="71" t="str">
        <f t="shared" si="51"/>
        <v/>
      </c>
      <c r="P267" s="71" t="str">
        <f t="shared" si="52"/>
        <v/>
      </c>
      <c r="Q267" s="71" t="str">
        <f t="shared" si="53"/>
        <v/>
      </c>
      <c r="R267" s="71" t="str">
        <f t="shared" si="54"/>
        <v/>
      </c>
      <c r="S267" s="71" t="str">
        <f t="shared" si="55"/>
        <v/>
      </c>
      <c r="T267" s="71" t="str">
        <f t="shared" si="56"/>
        <v/>
      </c>
      <c r="U267" s="71" t="str">
        <f t="shared" si="57"/>
        <v/>
      </c>
      <c r="V267" s="41"/>
      <c r="W267" s="41"/>
    </row>
    <row r="268" spans="4:23" x14ac:dyDescent="0.25">
      <c r="D268" s="18">
        <v>1941</v>
      </c>
      <c r="E268" s="47">
        <f t="shared" si="45"/>
        <v>1</v>
      </c>
      <c r="F268" s="84" t="s">
        <v>268</v>
      </c>
      <c r="G268" s="141">
        <v>100</v>
      </c>
      <c r="H268" s="141">
        <v>100</v>
      </c>
      <c r="J268" s="71">
        <f t="shared" si="46"/>
        <v>100</v>
      </c>
      <c r="K268" s="71">
        <f t="shared" si="47"/>
        <v>100</v>
      </c>
      <c r="L268" s="71">
        <f t="shared" si="48"/>
        <v>100</v>
      </c>
      <c r="M268" s="71">
        <f t="shared" si="49"/>
        <v>100</v>
      </c>
      <c r="N268" s="71" t="str">
        <f t="shared" si="50"/>
        <v/>
      </c>
      <c r="O268" s="71" t="str">
        <f t="shared" si="51"/>
        <v/>
      </c>
      <c r="P268" s="71" t="str">
        <f t="shared" si="52"/>
        <v/>
      </c>
      <c r="Q268" s="71" t="str">
        <f t="shared" si="53"/>
        <v/>
      </c>
      <c r="R268" s="71" t="str">
        <f t="shared" si="54"/>
        <v/>
      </c>
      <c r="S268" s="71" t="str">
        <f t="shared" si="55"/>
        <v/>
      </c>
      <c r="T268" s="71" t="str">
        <f t="shared" si="56"/>
        <v/>
      </c>
      <c r="U268" s="71" t="str">
        <f t="shared" si="57"/>
        <v/>
      </c>
      <c r="V268" s="41"/>
      <c r="W268" s="41"/>
    </row>
    <row r="269" spans="4:23" x14ac:dyDescent="0.25">
      <c r="D269" s="18">
        <v>1941</v>
      </c>
      <c r="E269" s="47">
        <f t="shared" si="45"/>
        <v>1</v>
      </c>
      <c r="F269" s="84" t="s">
        <v>269</v>
      </c>
      <c r="G269" s="141">
        <v>100</v>
      </c>
      <c r="H269" s="141">
        <v>100</v>
      </c>
      <c r="J269" s="71">
        <f t="shared" si="46"/>
        <v>100</v>
      </c>
      <c r="K269" s="71">
        <f t="shared" si="47"/>
        <v>100</v>
      </c>
      <c r="L269" s="71">
        <f t="shared" si="48"/>
        <v>100</v>
      </c>
      <c r="M269" s="71">
        <f t="shared" si="49"/>
        <v>100</v>
      </c>
      <c r="N269" s="71" t="str">
        <f t="shared" si="50"/>
        <v/>
      </c>
      <c r="O269" s="71" t="str">
        <f t="shared" si="51"/>
        <v/>
      </c>
      <c r="P269" s="71" t="str">
        <f t="shared" si="52"/>
        <v/>
      </c>
      <c r="Q269" s="71" t="str">
        <f t="shared" si="53"/>
        <v/>
      </c>
      <c r="R269" s="71" t="str">
        <f t="shared" si="54"/>
        <v/>
      </c>
      <c r="S269" s="71" t="str">
        <f t="shared" si="55"/>
        <v/>
      </c>
      <c r="T269" s="71" t="str">
        <f t="shared" si="56"/>
        <v/>
      </c>
      <c r="U269" s="71" t="str">
        <f t="shared" si="57"/>
        <v/>
      </c>
      <c r="V269" s="41"/>
      <c r="W269" s="41"/>
    </row>
    <row r="270" spans="4:23" x14ac:dyDescent="0.25">
      <c r="D270" s="18">
        <v>1941</v>
      </c>
      <c r="E270" s="47">
        <f t="shared" si="45"/>
        <v>1</v>
      </c>
      <c r="F270" s="84" t="s">
        <v>270</v>
      </c>
      <c r="G270" s="141">
        <v>100</v>
      </c>
      <c r="H270" s="141">
        <v>100</v>
      </c>
      <c r="J270" s="71">
        <f t="shared" si="46"/>
        <v>100</v>
      </c>
      <c r="K270" s="71">
        <f t="shared" si="47"/>
        <v>100</v>
      </c>
      <c r="L270" s="71">
        <f t="shared" si="48"/>
        <v>100</v>
      </c>
      <c r="M270" s="71">
        <f t="shared" si="49"/>
        <v>100</v>
      </c>
      <c r="N270" s="71" t="str">
        <f t="shared" si="50"/>
        <v/>
      </c>
      <c r="O270" s="71" t="str">
        <f t="shared" si="51"/>
        <v/>
      </c>
      <c r="P270" s="71" t="str">
        <f t="shared" si="52"/>
        <v/>
      </c>
      <c r="Q270" s="71" t="str">
        <f t="shared" si="53"/>
        <v/>
      </c>
      <c r="R270" s="71" t="str">
        <f t="shared" si="54"/>
        <v/>
      </c>
      <c r="S270" s="71" t="str">
        <f t="shared" si="55"/>
        <v/>
      </c>
      <c r="T270" s="71" t="str">
        <f t="shared" si="56"/>
        <v/>
      </c>
      <c r="U270" s="71" t="str">
        <f t="shared" si="57"/>
        <v/>
      </c>
      <c r="V270" s="41"/>
      <c r="W270" s="41"/>
    </row>
    <row r="271" spans="4:23" x14ac:dyDescent="0.25">
      <c r="D271" s="18">
        <v>1941</v>
      </c>
      <c r="E271" s="47">
        <f t="shared" si="45"/>
        <v>1</v>
      </c>
      <c r="F271" s="84" t="s">
        <v>271</v>
      </c>
      <c r="G271" s="141">
        <v>100</v>
      </c>
      <c r="H271" s="141">
        <v>100</v>
      </c>
      <c r="J271" s="71">
        <f t="shared" si="46"/>
        <v>100</v>
      </c>
      <c r="K271" s="71">
        <f t="shared" si="47"/>
        <v>100</v>
      </c>
      <c r="L271" s="71">
        <f t="shared" si="48"/>
        <v>100</v>
      </c>
      <c r="M271" s="71">
        <f t="shared" si="49"/>
        <v>100</v>
      </c>
      <c r="N271" s="71" t="str">
        <f t="shared" si="50"/>
        <v/>
      </c>
      <c r="O271" s="71" t="str">
        <f t="shared" si="51"/>
        <v/>
      </c>
      <c r="P271" s="71" t="str">
        <f t="shared" si="52"/>
        <v/>
      </c>
      <c r="Q271" s="71" t="str">
        <f t="shared" si="53"/>
        <v/>
      </c>
      <c r="R271" s="71" t="str">
        <f t="shared" si="54"/>
        <v/>
      </c>
      <c r="S271" s="71" t="str">
        <f t="shared" si="55"/>
        <v/>
      </c>
      <c r="T271" s="71" t="str">
        <f t="shared" si="56"/>
        <v/>
      </c>
      <c r="U271" s="71" t="str">
        <f t="shared" si="57"/>
        <v/>
      </c>
      <c r="V271" s="41"/>
      <c r="W271" s="41"/>
    </row>
    <row r="272" spans="4:23" x14ac:dyDescent="0.25">
      <c r="D272" s="18">
        <v>1941</v>
      </c>
      <c r="E272" s="47">
        <f t="shared" si="45"/>
        <v>1</v>
      </c>
      <c r="F272" s="84" t="s">
        <v>272</v>
      </c>
      <c r="G272" s="141">
        <v>100</v>
      </c>
      <c r="H272" s="141">
        <v>100</v>
      </c>
      <c r="J272" s="71">
        <f t="shared" si="46"/>
        <v>100</v>
      </c>
      <c r="K272" s="71">
        <f t="shared" si="47"/>
        <v>100</v>
      </c>
      <c r="L272" s="71">
        <f t="shared" si="48"/>
        <v>100</v>
      </c>
      <c r="M272" s="71">
        <f t="shared" si="49"/>
        <v>100</v>
      </c>
      <c r="N272" s="71" t="str">
        <f t="shared" si="50"/>
        <v/>
      </c>
      <c r="O272" s="71" t="str">
        <f t="shared" si="51"/>
        <v/>
      </c>
      <c r="P272" s="71" t="str">
        <f t="shared" si="52"/>
        <v/>
      </c>
      <c r="Q272" s="71" t="str">
        <f t="shared" si="53"/>
        <v/>
      </c>
      <c r="R272" s="71" t="str">
        <f t="shared" si="54"/>
        <v/>
      </c>
      <c r="S272" s="71" t="str">
        <f t="shared" si="55"/>
        <v/>
      </c>
      <c r="T272" s="71" t="str">
        <f t="shared" si="56"/>
        <v/>
      </c>
      <c r="U272" s="71" t="str">
        <f t="shared" si="57"/>
        <v/>
      </c>
      <c r="V272" s="41"/>
      <c r="W272" s="41"/>
    </row>
    <row r="273" spans="4:23" x14ac:dyDescent="0.25">
      <c r="D273" s="18">
        <v>1941</v>
      </c>
      <c r="E273" s="47">
        <f t="shared" si="45"/>
        <v>1</v>
      </c>
      <c r="F273" s="84" t="s">
        <v>273</v>
      </c>
      <c r="G273" s="141">
        <v>100</v>
      </c>
      <c r="H273" s="141">
        <v>100</v>
      </c>
      <c r="J273" s="71">
        <f t="shared" si="46"/>
        <v>100</v>
      </c>
      <c r="K273" s="71">
        <f t="shared" si="47"/>
        <v>100</v>
      </c>
      <c r="L273" s="71">
        <f t="shared" si="48"/>
        <v>100</v>
      </c>
      <c r="M273" s="71">
        <f t="shared" si="49"/>
        <v>100</v>
      </c>
      <c r="N273" s="71" t="str">
        <f t="shared" si="50"/>
        <v/>
      </c>
      <c r="O273" s="71" t="str">
        <f t="shared" si="51"/>
        <v/>
      </c>
      <c r="P273" s="71" t="str">
        <f t="shared" si="52"/>
        <v/>
      </c>
      <c r="Q273" s="71" t="str">
        <f t="shared" si="53"/>
        <v/>
      </c>
      <c r="R273" s="71" t="str">
        <f t="shared" si="54"/>
        <v/>
      </c>
      <c r="S273" s="71" t="str">
        <f t="shared" si="55"/>
        <v/>
      </c>
      <c r="T273" s="71" t="str">
        <f t="shared" si="56"/>
        <v/>
      </c>
      <c r="U273" s="71" t="str">
        <f t="shared" si="57"/>
        <v/>
      </c>
      <c r="V273" s="41"/>
      <c r="W273" s="41"/>
    </row>
    <row r="274" spans="4:23" x14ac:dyDescent="0.25">
      <c r="D274" s="18">
        <v>1941</v>
      </c>
      <c r="E274" s="47">
        <f t="shared" si="45"/>
        <v>1</v>
      </c>
      <c r="F274" s="84" t="s">
        <v>274</v>
      </c>
      <c r="G274" s="141">
        <v>100</v>
      </c>
      <c r="H274" s="141">
        <v>100</v>
      </c>
      <c r="J274" s="71">
        <f t="shared" si="46"/>
        <v>100</v>
      </c>
      <c r="K274" s="71">
        <f t="shared" si="47"/>
        <v>100</v>
      </c>
      <c r="L274" s="71">
        <f t="shared" si="48"/>
        <v>100</v>
      </c>
      <c r="M274" s="71">
        <f t="shared" si="49"/>
        <v>100</v>
      </c>
      <c r="N274" s="71" t="str">
        <f t="shared" si="50"/>
        <v/>
      </c>
      <c r="O274" s="71" t="str">
        <f t="shared" si="51"/>
        <v/>
      </c>
      <c r="P274" s="71" t="str">
        <f t="shared" si="52"/>
        <v/>
      </c>
      <c r="Q274" s="71" t="str">
        <f t="shared" si="53"/>
        <v/>
      </c>
      <c r="R274" s="71" t="str">
        <f t="shared" si="54"/>
        <v/>
      </c>
      <c r="S274" s="71" t="str">
        <f t="shared" si="55"/>
        <v/>
      </c>
      <c r="T274" s="71" t="str">
        <f t="shared" si="56"/>
        <v/>
      </c>
      <c r="U274" s="71" t="str">
        <f t="shared" si="57"/>
        <v/>
      </c>
      <c r="V274" s="41"/>
      <c r="W274" s="41"/>
    </row>
    <row r="275" spans="4:23" x14ac:dyDescent="0.25">
      <c r="D275" s="18">
        <v>1941</v>
      </c>
      <c r="E275" s="47">
        <f t="shared" si="45"/>
        <v>1</v>
      </c>
      <c r="F275" s="84" t="s">
        <v>275</v>
      </c>
      <c r="G275" s="141">
        <v>200</v>
      </c>
      <c r="H275" s="141">
        <v>100</v>
      </c>
      <c r="J275" s="71">
        <f t="shared" si="46"/>
        <v>200</v>
      </c>
      <c r="K275" s="71">
        <f t="shared" si="47"/>
        <v>100</v>
      </c>
      <c r="L275" s="71">
        <f t="shared" si="48"/>
        <v>200</v>
      </c>
      <c r="M275" s="71">
        <f t="shared" si="49"/>
        <v>100</v>
      </c>
      <c r="N275" s="71" t="str">
        <f t="shared" si="50"/>
        <v/>
      </c>
      <c r="O275" s="71" t="str">
        <f t="shared" si="51"/>
        <v/>
      </c>
      <c r="P275" s="71" t="str">
        <f t="shared" si="52"/>
        <v/>
      </c>
      <c r="Q275" s="71" t="str">
        <f t="shared" si="53"/>
        <v/>
      </c>
      <c r="R275" s="71" t="str">
        <f t="shared" si="54"/>
        <v/>
      </c>
      <c r="S275" s="71" t="str">
        <f t="shared" si="55"/>
        <v/>
      </c>
      <c r="T275" s="71" t="str">
        <f t="shared" si="56"/>
        <v/>
      </c>
      <c r="U275" s="71" t="str">
        <f t="shared" si="57"/>
        <v/>
      </c>
      <c r="V275" s="41"/>
      <c r="W275" s="41"/>
    </row>
    <row r="276" spans="4:23" x14ac:dyDescent="0.25">
      <c r="D276" s="18">
        <v>1941</v>
      </c>
      <c r="E276" s="47">
        <f t="shared" si="45"/>
        <v>1</v>
      </c>
      <c r="F276" s="84" t="s">
        <v>276</v>
      </c>
      <c r="G276" s="141">
        <v>100</v>
      </c>
      <c r="H276" s="141">
        <v>100</v>
      </c>
      <c r="J276" s="71">
        <f t="shared" si="46"/>
        <v>100</v>
      </c>
      <c r="K276" s="71">
        <f t="shared" si="47"/>
        <v>100</v>
      </c>
      <c r="L276" s="71">
        <f t="shared" si="48"/>
        <v>100</v>
      </c>
      <c r="M276" s="71">
        <f t="shared" si="49"/>
        <v>100</v>
      </c>
      <c r="N276" s="71" t="str">
        <f t="shared" si="50"/>
        <v/>
      </c>
      <c r="O276" s="71" t="str">
        <f t="shared" si="51"/>
        <v/>
      </c>
      <c r="P276" s="71" t="str">
        <f t="shared" si="52"/>
        <v/>
      </c>
      <c r="Q276" s="71" t="str">
        <f t="shared" si="53"/>
        <v/>
      </c>
      <c r="R276" s="71" t="str">
        <f t="shared" si="54"/>
        <v/>
      </c>
      <c r="S276" s="71" t="str">
        <f t="shared" si="55"/>
        <v/>
      </c>
      <c r="T276" s="71" t="str">
        <f t="shared" si="56"/>
        <v/>
      </c>
      <c r="U276" s="71" t="str">
        <f t="shared" si="57"/>
        <v/>
      </c>
      <c r="V276" s="41"/>
      <c r="W276" s="41"/>
    </row>
    <row r="277" spans="4:23" x14ac:dyDescent="0.25">
      <c r="D277" s="18">
        <v>1941</v>
      </c>
      <c r="E277" s="47">
        <f t="shared" si="45"/>
        <v>1</v>
      </c>
      <c r="F277" s="84" t="s">
        <v>277</v>
      </c>
      <c r="G277" s="141">
        <v>100</v>
      </c>
      <c r="H277" s="141">
        <v>100</v>
      </c>
      <c r="J277" s="71">
        <f t="shared" si="46"/>
        <v>100</v>
      </c>
      <c r="K277" s="71">
        <f t="shared" si="47"/>
        <v>100</v>
      </c>
      <c r="L277" s="71">
        <f t="shared" si="48"/>
        <v>100</v>
      </c>
      <c r="M277" s="71">
        <f t="shared" si="49"/>
        <v>100</v>
      </c>
      <c r="N277" s="71" t="str">
        <f t="shared" si="50"/>
        <v/>
      </c>
      <c r="O277" s="71" t="str">
        <f t="shared" si="51"/>
        <v/>
      </c>
      <c r="P277" s="71" t="str">
        <f t="shared" si="52"/>
        <v/>
      </c>
      <c r="Q277" s="71" t="str">
        <f t="shared" si="53"/>
        <v/>
      </c>
      <c r="R277" s="71" t="str">
        <f t="shared" si="54"/>
        <v/>
      </c>
      <c r="S277" s="71" t="str">
        <f t="shared" si="55"/>
        <v/>
      </c>
      <c r="T277" s="71" t="str">
        <f t="shared" si="56"/>
        <v/>
      </c>
      <c r="U277" s="71" t="str">
        <f t="shared" si="57"/>
        <v/>
      </c>
      <c r="V277" s="41"/>
      <c r="W277" s="41"/>
    </row>
    <row r="278" spans="4:23" x14ac:dyDescent="0.25">
      <c r="D278" s="18">
        <v>1941</v>
      </c>
      <c r="E278" s="47">
        <f t="shared" si="45"/>
        <v>1</v>
      </c>
      <c r="F278" s="84" t="s">
        <v>278</v>
      </c>
      <c r="G278" s="141">
        <v>100</v>
      </c>
      <c r="H278" s="141">
        <v>100</v>
      </c>
      <c r="J278" s="71">
        <f t="shared" si="46"/>
        <v>100</v>
      </c>
      <c r="K278" s="71">
        <f t="shared" si="47"/>
        <v>100</v>
      </c>
      <c r="L278" s="71">
        <f t="shared" si="48"/>
        <v>100</v>
      </c>
      <c r="M278" s="71">
        <f t="shared" si="49"/>
        <v>100</v>
      </c>
      <c r="N278" s="71" t="str">
        <f t="shared" si="50"/>
        <v/>
      </c>
      <c r="O278" s="71" t="str">
        <f t="shared" si="51"/>
        <v/>
      </c>
      <c r="P278" s="71" t="str">
        <f t="shared" si="52"/>
        <v/>
      </c>
      <c r="Q278" s="71" t="str">
        <f t="shared" si="53"/>
        <v/>
      </c>
      <c r="R278" s="71" t="str">
        <f t="shared" si="54"/>
        <v/>
      </c>
      <c r="S278" s="71" t="str">
        <f t="shared" si="55"/>
        <v/>
      </c>
      <c r="T278" s="71" t="str">
        <f t="shared" si="56"/>
        <v/>
      </c>
      <c r="U278" s="71" t="str">
        <f t="shared" si="57"/>
        <v/>
      </c>
      <c r="V278" s="41"/>
      <c r="W278" s="41"/>
    </row>
    <row r="279" spans="4:23" x14ac:dyDescent="0.25">
      <c r="D279" s="18">
        <v>1942</v>
      </c>
      <c r="E279" s="47">
        <f t="shared" si="45"/>
        <v>1</v>
      </c>
      <c r="F279" s="84" t="s">
        <v>279</v>
      </c>
      <c r="G279" s="141">
        <v>100</v>
      </c>
      <c r="H279" s="141">
        <v>100</v>
      </c>
      <c r="J279" s="71">
        <f t="shared" si="46"/>
        <v>100</v>
      </c>
      <c r="K279" s="71">
        <f t="shared" si="47"/>
        <v>100</v>
      </c>
      <c r="L279" s="71">
        <f t="shared" si="48"/>
        <v>100</v>
      </c>
      <c r="M279" s="71">
        <f t="shared" si="49"/>
        <v>100</v>
      </c>
      <c r="N279" s="71" t="str">
        <f t="shared" si="50"/>
        <v/>
      </c>
      <c r="O279" s="71" t="str">
        <f t="shared" si="51"/>
        <v/>
      </c>
      <c r="P279" s="71" t="str">
        <f t="shared" si="52"/>
        <v/>
      </c>
      <c r="Q279" s="71" t="str">
        <f t="shared" si="53"/>
        <v/>
      </c>
      <c r="R279" s="71" t="str">
        <f t="shared" si="54"/>
        <v/>
      </c>
      <c r="S279" s="71" t="str">
        <f t="shared" si="55"/>
        <v/>
      </c>
      <c r="T279" s="71" t="str">
        <f t="shared" si="56"/>
        <v/>
      </c>
      <c r="U279" s="71" t="str">
        <f t="shared" si="57"/>
        <v/>
      </c>
      <c r="V279" s="41"/>
      <c r="W279" s="41"/>
    </row>
    <row r="280" spans="4:23" x14ac:dyDescent="0.25">
      <c r="D280" s="18">
        <v>1942</v>
      </c>
      <c r="E280" s="47">
        <f t="shared" si="45"/>
        <v>1</v>
      </c>
      <c r="F280" s="84" t="s">
        <v>280</v>
      </c>
      <c r="G280" s="141">
        <v>100</v>
      </c>
      <c r="H280" s="141">
        <v>100</v>
      </c>
      <c r="J280" s="71">
        <f t="shared" si="46"/>
        <v>100</v>
      </c>
      <c r="K280" s="71">
        <f t="shared" si="47"/>
        <v>100</v>
      </c>
      <c r="L280" s="71">
        <f t="shared" si="48"/>
        <v>100</v>
      </c>
      <c r="M280" s="71">
        <f t="shared" si="49"/>
        <v>100</v>
      </c>
      <c r="N280" s="71" t="str">
        <f t="shared" si="50"/>
        <v/>
      </c>
      <c r="O280" s="71" t="str">
        <f t="shared" si="51"/>
        <v/>
      </c>
      <c r="P280" s="71" t="str">
        <f t="shared" si="52"/>
        <v/>
      </c>
      <c r="Q280" s="71" t="str">
        <f t="shared" si="53"/>
        <v/>
      </c>
      <c r="R280" s="71" t="str">
        <f t="shared" si="54"/>
        <v/>
      </c>
      <c r="S280" s="71" t="str">
        <f t="shared" si="55"/>
        <v/>
      </c>
      <c r="T280" s="71" t="str">
        <f t="shared" si="56"/>
        <v/>
      </c>
      <c r="U280" s="71" t="str">
        <f t="shared" si="57"/>
        <v/>
      </c>
      <c r="V280" s="41"/>
      <c r="W280" s="41"/>
    </row>
    <row r="281" spans="4:23" x14ac:dyDescent="0.25">
      <c r="D281" s="18">
        <v>1942</v>
      </c>
      <c r="E281" s="47">
        <f t="shared" si="45"/>
        <v>1</v>
      </c>
      <c r="F281" s="84" t="s">
        <v>281</v>
      </c>
      <c r="G281" s="141">
        <v>100</v>
      </c>
      <c r="H281" s="141">
        <v>100</v>
      </c>
      <c r="J281" s="71">
        <f t="shared" si="46"/>
        <v>100</v>
      </c>
      <c r="K281" s="71">
        <f t="shared" si="47"/>
        <v>100</v>
      </c>
      <c r="L281" s="71">
        <f t="shared" si="48"/>
        <v>100</v>
      </c>
      <c r="M281" s="71">
        <f t="shared" si="49"/>
        <v>100</v>
      </c>
      <c r="N281" s="71" t="str">
        <f t="shared" si="50"/>
        <v/>
      </c>
      <c r="O281" s="71" t="str">
        <f t="shared" si="51"/>
        <v/>
      </c>
      <c r="P281" s="71" t="str">
        <f t="shared" si="52"/>
        <v/>
      </c>
      <c r="Q281" s="71" t="str">
        <f t="shared" si="53"/>
        <v/>
      </c>
      <c r="R281" s="71" t="str">
        <f t="shared" si="54"/>
        <v/>
      </c>
      <c r="S281" s="71" t="str">
        <f t="shared" si="55"/>
        <v/>
      </c>
      <c r="T281" s="71" t="str">
        <f t="shared" si="56"/>
        <v/>
      </c>
      <c r="U281" s="71" t="str">
        <f t="shared" si="57"/>
        <v/>
      </c>
      <c r="V281" s="41"/>
      <c r="W281" s="41"/>
    </row>
    <row r="282" spans="4:23" x14ac:dyDescent="0.25">
      <c r="D282" s="18">
        <v>1942</v>
      </c>
      <c r="E282" s="47">
        <f t="shared" si="45"/>
        <v>1</v>
      </c>
      <c r="F282" s="84" t="s">
        <v>282</v>
      </c>
      <c r="G282" s="141">
        <v>100</v>
      </c>
      <c r="H282" s="141">
        <v>100</v>
      </c>
      <c r="J282" s="71">
        <f t="shared" si="46"/>
        <v>100</v>
      </c>
      <c r="K282" s="71">
        <f t="shared" si="47"/>
        <v>100</v>
      </c>
      <c r="L282" s="71">
        <f t="shared" si="48"/>
        <v>100</v>
      </c>
      <c r="M282" s="71">
        <f t="shared" si="49"/>
        <v>100</v>
      </c>
      <c r="N282" s="71" t="str">
        <f t="shared" si="50"/>
        <v/>
      </c>
      <c r="O282" s="71" t="str">
        <f t="shared" si="51"/>
        <v/>
      </c>
      <c r="P282" s="71" t="str">
        <f t="shared" si="52"/>
        <v/>
      </c>
      <c r="Q282" s="71" t="str">
        <f t="shared" si="53"/>
        <v/>
      </c>
      <c r="R282" s="71" t="str">
        <f t="shared" si="54"/>
        <v/>
      </c>
      <c r="S282" s="71" t="str">
        <f t="shared" si="55"/>
        <v/>
      </c>
      <c r="T282" s="71" t="str">
        <f t="shared" si="56"/>
        <v/>
      </c>
      <c r="U282" s="71" t="str">
        <f t="shared" si="57"/>
        <v/>
      </c>
      <c r="V282" s="41"/>
      <c r="W282" s="41"/>
    </row>
    <row r="283" spans="4:23" x14ac:dyDescent="0.25">
      <c r="D283" s="18">
        <v>1942</v>
      </c>
      <c r="E283" s="47">
        <f t="shared" si="45"/>
        <v>1</v>
      </c>
      <c r="F283" s="84" t="s">
        <v>283</v>
      </c>
      <c r="G283" s="141">
        <v>100</v>
      </c>
      <c r="H283" s="141">
        <v>100</v>
      </c>
      <c r="J283" s="71">
        <f t="shared" si="46"/>
        <v>100</v>
      </c>
      <c r="K283" s="71">
        <f t="shared" si="47"/>
        <v>100</v>
      </c>
      <c r="L283" s="71">
        <f t="shared" si="48"/>
        <v>100</v>
      </c>
      <c r="M283" s="71">
        <f t="shared" si="49"/>
        <v>100</v>
      </c>
      <c r="N283" s="71" t="str">
        <f t="shared" si="50"/>
        <v/>
      </c>
      <c r="O283" s="71" t="str">
        <f t="shared" si="51"/>
        <v/>
      </c>
      <c r="P283" s="71" t="str">
        <f t="shared" si="52"/>
        <v/>
      </c>
      <c r="Q283" s="71" t="str">
        <f t="shared" si="53"/>
        <v/>
      </c>
      <c r="R283" s="71" t="str">
        <f t="shared" si="54"/>
        <v/>
      </c>
      <c r="S283" s="71" t="str">
        <f t="shared" si="55"/>
        <v/>
      </c>
      <c r="T283" s="71" t="str">
        <f t="shared" si="56"/>
        <v/>
      </c>
      <c r="U283" s="71" t="str">
        <f t="shared" si="57"/>
        <v/>
      </c>
      <c r="V283" s="41"/>
      <c r="W283" s="41"/>
    </row>
    <row r="284" spans="4:23" x14ac:dyDescent="0.25">
      <c r="D284" s="18">
        <v>1942</v>
      </c>
      <c r="E284" s="47">
        <f t="shared" si="45"/>
        <v>1</v>
      </c>
      <c r="F284" s="84" t="s">
        <v>284</v>
      </c>
      <c r="G284" s="141">
        <v>100</v>
      </c>
      <c r="H284" s="141">
        <v>100</v>
      </c>
      <c r="J284" s="71">
        <f t="shared" si="46"/>
        <v>100</v>
      </c>
      <c r="K284" s="71">
        <f t="shared" si="47"/>
        <v>100</v>
      </c>
      <c r="L284" s="71">
        <f t="shared" si="48"/>
        <v>100</v>
      </c>
      <c r="M284" s="71">
        <f t="shared" si="49"/>
        <v>100</v>
      </c>
      <c r="N284" s="71" t="str">
        <f t="shared" si="50"/>
        <v/>
      </c>
      <c r="O284" s="71" t="str">
        <f t="shared" si="51"/>
        <v/>
      </c>
      <c r="P284" s="71" t="str">
        <f t="shared" si="52"/>
        <v/>
      </c>
      <c r="Q284" s="71" t="str">
        <f t="shared" si="53"/>
        <v/>
      </c>
      <c r="R284" s="71" t="str">
        <f t="shared" si="54"/>
        <v/>
      </c>
      <c r="S284" s="71" t="str">
        <f t="shared" si="55"/>
        <v/>
      </c>
      <c r="T284" s="71" t="str">
        <f t="shared" si="56"/>
        <v/>
      </c>
      <c r="U284" s="71" t="str">
        <f t="shared" si="57"/>
        <v/>
      </c>
      <c r="V284" s="41"/>
      <c r="W284" s="41"/>
    </row>
    <row r="285" spans="4:23" x14ac:dyDescent="0.25">
      <c r="D285" s="18">
        <v>1942</v>
      </c>
      <c r="E285" s="47">
        <f t="shared" si="45"/>
        <v>1</v>
      </c>
      <c r="F285" s="84" t="s">
        <v>285</v>
      </c>
      <c r="G285" s="141">
        <v>100</v>
      </c>
      <c r="H285" s="141">
        <v>100</v>
      </c>
      <c r="J285" s="71">
        <f t="shared" si="46"/>
        <v>100</v>
      </c>
      <c r="K285" s="71">
        <f t="shared" si="47"/>
        <v>100</v>
      </c>
      <c r="L285" s="71">
        <f t="shared" si="48"/>
        <v>100</v>
      </c>
      <c r="M285" s="71">
        <f t="shared" si="49"/>
        <v>100</v>
      </c>
      <c r="N285" s="71" t="str">
        <f t="shared" si="50"/>
        <v/>
      </c>
      <c r="O285" s="71" t="str">
        <f t="shared" si="51"/>
        <v/>
      </c>
      <c r="P285" s="71" t="str">
        <f t="shared" si="52"/>
        <v/>
      </c>
      <c r="Q285" s="71" t="str">
        <f t="shared" si="53"/>
        <v/>
      </c>
      <c r="R285" s="71" t="str">
        <f t="shared" si="54"/>
        <v/>
      </c>
      <c r="S285" s="71" t="str">
        <f t="shared" si="55"/>
        <v/>
      </c>
      <c r="T285" s="71" t="str">
        <f t="shared" si="56"/>
        <v/>
      </c>
      <c r="U285" s="71" t="str">
        <f t="shared" si="57"/>
        <v/>
      </c>
      <c r="V285" s="41"/>
      <c r="W285" s="41"/>
    </row>
    <row r="286" spans="4:23" x14ac:dyDescent="0.25">
      <c r="D286" s="18">
        <v>1942</v>
      </c>
      <c r="E286" s="47">
        <f t="shared" si="45"/>
        <v>1</v>
      </c>
      <c r="F286" s="84" t="s">
        <v>286</v>
      </c>
      <c r="G286" s="141">
        <v>100</v>
      </c>
      <c r="H286" s="141">
        <v>100</v>
      </c>
      <c r="J286" s="71">
        <f t="shared" si="46"/>
        <v>100</v>
      </c>
      <c r="K286" s="71">
        <f t="shared" si="47"/>
        <v>100</v>
      </c>
      <c r="L286" s="71">
        <f t="shared" si="48"/>
        <v>100</v>
      </c>
      <c r="M286" s="71">
        <f t="shared" si="49"/>
        <v>100</v>
      </c>
      <c r="N286" s="71" t="str">
        <f t="shared" si="50"/>
        <v/>
      </c>
      <c r="O286" s="71" t="str">
        <f t="shared" si="51"/>
        <v/>
      </c>
      <c r="P286" s="71" t="str">
        <f t="shared" si="52"/>
        <v/>
      </c>
      <c r="Q286" s="71" t="str">
        <f t="shared" si="53"/>
        <v/>
      </c>
      <c r="R286" s="71" t="str">
        <f t="shared" si="54"/>
        <v/>
      </c>
      <c r="S286" s="71" t="str">
        <f t="shared" si="55"/>
        <v/>
      </c>
      <c r="T286" s="71" t="str">
        <f t="shared" si="56"/>
        <v/>
      </c>
      <c r="U286" s="71" t="str">
        <f t="shared" si="57"/>
        <v/>
      </c>
      <c r="V286" s="41"/>
      <c r="W286" s="41"/>
    </row>
    <row r="287" spans="4:23" x14ac:dyDescent="0.25">
      <c r="D287" s="18">
        <v>1942</v>
      </c>
      <c r="E287" s="47">
        <f t="shared" si="45"/>
        <v>1</v>
      </c>
      <c r="F287" s="84" t="s">
        <v>287</v>
      </c>
      <c r="G287" s="141">
        <v>100</v>
      </c>
      <c r="H287" s="141">
        <v>100</v>
      </c>
      <c r="J287" s="71">
        <f t="shared" si="46"/>
        <v>100</v>
      </c>
      <c r="K287" s="71">
        <f t="shared" si="47"/>
        <v>100</v>
      </c>
      <c r="L287" s="71">
        <f t="shared" si="48"/>
        <v>100</v>
      </c>
      <c r="M287" s="71">
        <f t="shared" si="49"/>
        <v>100</v>
      </c>
      <c r="N287" s="71" t="str">
        <f t="shared" si="50"/>
        <v/>
      </c>
      <c r="O287" s="71" t="str">
        <f t="shared" si="51"/>
        <v/>
      </c>
      <c r="P287" s="71" t="str">
        <f t="shared" si="52"/>
        <v/>
      </c>
      <c r="Q287" s="71" t="str">
        <f t="shared" si="53"/>
        <v/>
      </c>
      <c r="R287" s="71" t="str">
        <f t="shared" si="54"/>
        <v/>
      </c>
      <c r="S287" s="71" t="str">
        <f t="shared" si="55"/>
        <v/>
      </c>
      <c r="T287" s="71" t="str">
        <f t="shared" si="56"/>
        <v/>
      </c>
      <c r="U287" s="71" t="str">
        <f t="shared" si="57"/>
        <v/>
      </c>
      <c r="V287" s="41"/>
      <c r="W287" s="41"/>
    </row>
    <row r="288" spans="4:23" x14ac:dyDescent="0.25">
      <c r="D288" s="18">
        <v>1942</v>
      </c>
      <c r="E288" s="47">
        <f t="shared" si="45"/>
        <v>1</v>
      </c>
      <c r="F288" s="84" t="s">
        <v>288</v>
      </c>
      <c r="G288" s="141">
        <v>100</v>
      </c>
      <c r="H288" s="141">
        <v>100</v>
      </c>
      <c r="J288" s="71">
        <f t="shared" si="46"/>
        <v>100</v>
      </c>
      <c r="K288" s="71">
        <f t="shared" si="47"/>
        <v>100</v>
      </c>
      <c r="L288" s="71">
        <f t="shared" si="48"/>
        <v>100</v>
      </c>
      <c r="M288" s="71">
        <f t="shared" si="49"/>
        <v>100</v>
      </c>
      <c r="N288" s="71" t="str">
        <f t="shared" si="50"/>
        <v/>
      </c>
      <c r="O288" s="71" t="str">
        <f t="shared" si="51"/>
        <v/>
      </c>
      <c r="P288" s="71" t="str">
        <f t="shared" si="52"/>
        <v/>
      </c>
      <c r="Q288" s="71" t="str">
        <f t="shared" si="53"/>
        <v/>
      </c>
      <c r="R288" s="71" t="str">
        <f t="shared" si="54"/>
        <v/>
      </c>
      <c r="S288" s="71" t="str">
        <f t="shared" si="55"/>
        <v/>
      </c>
      <c r="T288" s="71" t="str">
        <f t="shared" si="56"/>
        <v/>
      </c>
      <c r="U288" s="71" t="str">
        <f t="shared" si="57"/>
        <v/>
      </c>
      <c r="V288" s="41"/>
      <c r="W288" s="41"/>
    </row>
    <row r="289" spans="4:23" x14ac:dyDescent="0.25">
      <c r="D289" s="18">
        <v>1942</v>
      </c>
      <c r="E289" s="47">
        <f t="shared" si="45"/>
        <v>1</v>
      </c>
      <c r="F289" s="84" t="s">
        <v>289</v>
      </c>
      <c r="G289" s="141">
        <v>100</v>
      </c>
      <c r="H289" s="141">
        <v>100</v>
      </c>
      <c r="J289" s="71">
        <f t="shared" si="46"/>
        <v>100</v>
      </c>
      <c r="K289" s="71">
        <f t="shared" si="47"/>
        <v>100</v>
      </c>
      <c r="L289" s="71">
        <f t="shared" si="48"/>
        <v>100</v>
      </c>
      <c r="M289" s="71">
        <f t="shared" si="49"/>
        <v>100</v>
      </c>
      <c r="N289" s="71" t="str">
        <f t="shared" si="50"/>
        <v/>
      </c>
      <c r="O289" s="71" t="str">
        <f t="shared" si="51"/>
        <v/>
      </c>
      <c r="P289" s="71" t="str">
        <f t="shared" si="52"/>
        <v/>
      </c>
      <c r="Q289" s="71" t="str">
        <f t="shared" si="53"/>
        <v/>
      </c>
      <c r="R289" s="71" t="str">
        <f t="shared" si="54"/>
        <v/>
      </c>
      <c r="S289" s="71" t="str">
        <f t="shared" si="55"/>
        <v/>
      </c>
      <c r="T289" s="71" t="str">
        <f t="shared" si="56"/>
        <v/>
      </c>
      <c r="U289" s="71" t="str">
        <f t="shared" si="57"/>
        <v/>
      </c>
      <c r="V289" s="41"/>
      <c r="W289" s="41"/>
    </row>
    <row r="290" spans="4:23" x14ac:dyDescent="0.25">
      <c r="D290" s="18">
        <v>1942</v>
      </c>
      <c r="E290" s="47">
        <f t="shared" si="45"/>
        <v>1</v>
      </c>
      <c r="F290" s="84" t="s">
        <v>290</v>
      </c>
      <c r="G290" s="141">
        <v>100</v>
      </c>
      <c r="H290" s="141">
        <v>100</v>
      </c>
      <c r="J290" s="71">
        <f t="shared" si="46"/>
        <v>100</v>
      </c>
      <c r="K290" s="71">
        <f t="shared" si="47"/>
        <v>100</v>
      </c>
      <c r="L290" s="71">
        <f t="shared" si="48"/>
        <v>100</v>
      </c>
      <c r="M290" s="71">
        <f t="shared" si="49"/>
        <v>100</v>
      </c>
      <c r="N290" s="71" t="str">
        <f t="shared" si="50"/>
        <v/>
      </c>
      <c r="O290" s="71" t="str">
        <f t="shared" si="51"/>
        <v/>
      </c>
      <c r="P290" s="71" t="str">
        <f t="shared" si="52"/>
        <v/>
      </c>
      <c r="Q290" s="71" t="str">
        <f t="shared" si="53"/>
        <v/>
      </c>
      <c r="R290" s="71" t="str">
        <f t="shared" si="54"/>
        <v/>
      </c>
      <c r="S290" s="71" t="str">
        <f t="shared" si="55"/>
        <v/>
      </c>
      <c r="T290" s="71" t="str">
        <f t="shared" si="56"/>
        <v/>
      </c>
      <c r="U290" s="71" t="str">
        <f t="shared" si="57"/>
        <v/>
      </c>
      <c r="V290" s="41"/>
      <c r="W290" s="41"/>
    </row>
    <row r="291" spans="4:23" x14ac:dyDescent="0.25">
      <c r="D291" s="18">
        <v>1943</v>
      </c>
      <c r="E291" s="47">
        <f t="shared" si="45"/>
        <v>1</v>
      </c>
      <c r="F291" s="84" t="s">
        <v>291</v>
      </c>
      <c r="G291" s="141">
        <v>100</v>
      </c>
      <c r="H291" s="141">
        <v>100</v>
      </c>
      <c r="J291" s="71">
        <f t="shared" si="46"/>
        <v>100</v>
      </c>
      <c r="K291" s="71">
        <f t="shared" si="47"/>
        <v>100</v>
      </c>
      <c r="L291" s="71">
        <f t="shared" si="48"/>
        <v>100</v>
      </c>
      <c r="M291" s="71">
        <f t="shared" si="49"/>
        <v>100</v>
      </c>
      <c r="N291" s="71" t="str">
        <f t="shared" si="50"/>
        <v/>
      </c>
      <c r="O291" s="71" t="str">
        <f t="shared" si="51"/>
        <v/>
      </c>
      <c r="P291" s="71" t="str">
        <f t="shared" si="52"/>
        <v/>
      </c>
      <c r="Q291" s="71" t="str">
        <f t="shared" si="53"/>
        <v/>
      </c>
      <c r="R291" s="71" t="str">
        <f t="shared" si="54"/>
        <v/>
      </c>
      <c r="S291" s="71" t="str">
        <f t="shared" si="55"/>
        <v/>
      </c>
      <c r="T291" s="71" t="str">
        <f t="shared" si="56"/>
        <v/>
      </c>
      <c r="U291" s="71" t="str">
        <f t="shared" si="57"/>
        <v/>
      </c>
      <c r="V291" s="41"/>
      <c r="W291" s="41"/>
    </row>
    <row r="292" spans="4:23" x14ac:dyDescent="0.25">
      <c r="D292" s="18">
        <v>1943</v>
      </c>
      <c r="E292" s="47">
        <f t="shared" si="45"/>
        <v>1</v>
      </c>
      <c r="F292" s="84" t="s">
        <v>292</v>
      </c>
      <c r="G292" s="141">
        <v>100</v>
      </c>
      <c r="H292" s="141">
        <v>100</v>
      </c>
      <c r="J292" s="71">
        <f t="shared" si="46"/>
        <v>100</v>
      </c>
      <c r="K292" s="71">
        <f t="shared" si="47"/>
        <v>100</v>
      </c>
      <c r="L292" s="71">
        <f t="shared" si="48"/>
        <v>100</v>
      </c>
      <c r="M292" s="71">
        <f t="shared" si="49"/>
        <v>100</v>
      </c>
      <c r="N292" s="71" t="str">
        <f t="shared" si="50"/>
        <v/>
      </c>
      <c r="O292" s="71" t="str">
        <f t="shared" si="51"/>
        <v/>
      </c>
      <c r="P292" s="71" t="str">
        <f t="shared" si="52"/>
        <v/>
      </c>
      <c r="Q292" s="71" t="str">
        <f t="shared" si="53"/>
        <v/>
      </c>
      <c r="R292" s="71" t="str">
        <f t="shared" si="54"/>
        <v/>
      </c>
      <c r="S292" s="71" t="str">
        <f t="shared" si="55"/>
        <v/>
      </c>
      <c r="T292" s="71" t="str">
        <f t="shared" si="56"/>
        <v/>
      </c>
      <c r="U292" s="71" t="str">
        <f t="shared" si="57"/>
        <v/>
      </c>
      <c r="V292" s="41"/>
      <c r="W292" s="41"/>
    </row>
    <row r="293" spans="4:23" x14ac:dyDescent="0.25">
      <c r="D293" s="18">
        <v>1943</v>
      </c>
      <c r="E293" s="47">
        <f t="shared" si="45"/>
        <v>1</v>
      </c>
      <c r="F293" s="84" t="s">
        <v>293</v>
      </c>
      <c r="G293" s="141">
        <v>100</v>
      </c>
      <c r="H293" s="141">
        <v>100</v>
      </c>
      <c r="J293" s="71">
        <f t="shared" si="46"/>
        <v>100</v>
      </c>
      <c r="K293" s="71">
        <f t="shared" si="47"/>
        <v>100</v>
      </c>
      <c r="L293" s="71">
        <f t="shared" si="48"/>
        <v>100</v>
      </c>
      <c r="M293" s="71">
        <f t="shared" si="49"/>
        <v>100</v>
      </c>
      <c r="N293" s="71" t="str">
        <f t="shared" si="50"/>
        <v/>
      </c>
      <c r="O293" s="71" t="str">
        <f t="shared" si="51"/>
        <v/>
      </c>
      <c r="P293" s="71" t="str">
        <f t="shared" si="52"/>
        <v/>
      </c>
      <c r="Q293" s="71" t="str">
        <f t="shared" si="53"/>
        <v/>
      </c>
      <c r="R293" s="71" t="str">
        <f t="shared" si="54"/>
        <v/>
      </c>
      <c r="S293" s="71" t="str">
        <f t="shared" si="55"/>
        <v/>
      </c>
      <c r="T293" s="71" t="str">
        <f t="shared" si="56"/>
        <v/>
      </c>
      <c r="U293" s="71" t="str">
        <f t="shared" si="57"/>
        <v/>
      </c>
      <c r="V293" s="41"/>
      <c r="W293" s="41"/>
    </row>
    <row r="294" spans="4:23" x14ac:dyDescent="0.25">
      <c r="D294" s="18">
        <v>1943</v>
      </c>
      <c r="E294" s="47">
        <f t="shared" si="45"/>
        <v>1</v>
      </c>
      <c r="F294" s="84" t="s">
        <v>294</v>
      </c>
      <c r="G294" s="141">
        <v>100</v>
      </c>
      <c r="H294" s="141">
        <v>100</v>
      </c>
      <c r="J294" s="71">
        <f t="shared" si="46"/>
        <v>100</v>
      </c>
      <c r="K294" s="71">
        <f t="shared" si="47"/>
        <v>100</v>
      </c>
      <c r="L294" s="71">
        <f t="shared" si="48"/>
        <v>100</v>
      </c>
      <c r="M294" s="71">
        <f t="shared" si="49"/>
        <v>100</v>
      </c>
      <c r="N294" s="71" t="str">
        <f t="shared" si="50"/>
        <v/>
      </c>
      <c r="O294" s="71" t="str">
        <f t="shared" si="51"/>
        <v/>
      </c>
      <c r="P294" s="71" t="str">
        <f t="shared" si="52"/>
        <v/>
      </c>
      <c r="Q294" s="71" t="str">
        <f t="shared" si="53"/>
        <v/>
      </c>
      <c r="R294" s="71" t="str">
        <f t="shared" si="54"/>
        <v/>
      </c>
      <c r="S294" s="71" t="str">
        <f t="shared" si="55"/>
        <v/>
      </c>
      <c r="T294" s="71" t="str">
        <f t="shared" si="56"/>
        <v/>
      </c>
      <c r="U294" s="71" t="str">
        <f t="shared" si="57"/>
        <v/>
      </c>
      <c r="V294" s="41"/>
      <c r="W294" s="41"/>
    </row>
    <row r="295" spans="4:23" x14ac:dyDescent="0.25">
      <c r="D295" s="18">
        <v>1943</v>
      </c>
      <c r="E295" s="47">
        <f t="shared" si="45"/>
        <v>1</v>
      </c>
      <c r="F295" s="84" t="s">
        <v>295</v>
      </c>
      <c r="G295" s="141">
        <v>100</v>
      </c>
      <c r="H295" s="141">
        <v>100</v>
      </c>
      <c r="J295" s="71">
        <f t="shared" si="46"/>
        <v>100</v>
      </c>
      <c r="K295" s="71">
        <f t="shared" si="47"/>
        <v>100</v>
      </c>
      <c r="L295" s="71">
        <f t="shared" si="48"/>
        <v>100</v>
      </c>
      <c r="M295" s="71">
        <f t="shared" si="49"/>
        <v>100</v>
      </c>
      <c r="N295" s="71" t="str">
        <f t="shared" si="50"/>
        <v/>
      </c>
      <c r="O295" s="71" t="str">
        <f t="shared" si="51"/>
        <v/>
      </c>
      <c r="P295" s="71" t="str">
        <f t="shared" si="52"/>
        <v/>
      </c>
      <c r="Q295" s="71" t="str">
        <f t="shared" si="53"/>
        <v/>
      </c>
      <c r="R295" s="71" t="str">
        <f t="shared" si="54"/>
        <v/>
      </c>
      <c r="S295" s="71" t="str">
        <f t="shared" si="55"/>
        <v/>
      </c>
      <c r="T295" s="71" t="str">
        <f t="shared" si="56"/>
        <v/>
      </c>
      <c r="U295" s="71" t="str">
        <f t="shared" si="57"/>
        <v/>
      </c>
      <c r="V295" s="41"/>
      <c r="W295" s="41"/>
    </row>
    <row r="296" spans="4:23" x14ac:dyDescent="0.25">
      <c r="D296" s="18">
        <v>1943</v>
      </c>
      <c r="E296" s="47">
        <f t="shared" ref="E296:E359" si="58">INDEX($B$39:$B$121,MATCH($D296,$A$39:$A$121,0),1)</f>
        <v>1</v>
      </c>
      <c r="F296" s="84" t="s">
        <v>296</v>
      </c>
      <c r="G296" s="141">
        <v>100</v>
      </c>
      <c r="H296" s="141">
        <v>100</v>
      </c>
      <c r="J296" s="71">
        <f t="shared" ref="J296:J359" si="59">G296</f>
        <v>100</v>
      </c>
      <c r="K296" s="71">
        <f t="shared" ref="K296:K359" si="60">H296</f>
        <v>100</v>
      </c>
      <c r="L296" s="71">
        <f t="shared" ref="L296:L359" si="61">IF($E296=L$36,$G296,"")</f>
        <v>100</v>
      </c>
      <c r="M296" s="71">
        <f t="shared" ref="M296:M359" si="62">IF($E296=M$36,$H296,"")</f>
        <v>100</v>
      </c>
      <c r="N296" s="71" t="str">
        <f t="shared" ref="N296:N359" si="63">IF($E296=N$36,$G296,"")</f>
        <v/>
      </c>
      <c r="O296" s="71" t="str">
        <f t="shared" ref="O296:O359" si="64">IF($E296=O$36,$H296,"")</f>
        <v/>
      </c>
      <c r="P296" s="71" t="str">
        <f t="shared" ref="P296:P359" si="65">IF($E296=P$36,$G296,"")</f>
        <v/>
      </c>
      <c r="Q296" s="71" t="str">
        <f t="shared" ref="Q296:Q359" si="66">IF($E296=Q$36,$H296,"")</f>
        <v/>
      </c>
      <c r="R296" s="71" t="str">
        <f t="shared" ref="R296:R359" si="67">IF($E296=R$36,$G296,"")</f>
        <v/>
      </c>
      <c r="S296" s="71" t="str">
        <f t="shared" ref="S296:S359" si="68">IF($E296=S$36,$H296,"")</f>
        <v/>
      </c>
      <c r="T296" s="71" t="str">
        <f t="shared" ref="T296:T359" si="69">IF($E296=T$36,$G296,"")</f>
        <v/>
      </c>
      <c r="U296" s="71" t="str">
        <f t="shared" ref="U296:U359" si="70">IF($E296=U$36,$H296,"")</f>
        <v/>
      </c>
      <c r="V296" s="41"/>
      <c r="W296" s="41"/>
    </row>
    <row r="297" spans="4:23" x14ac:dyDescent="0.25">
      <c r="D297" s="18">
        <v>1943</v>
      </c>
      <c r="E297" s="47">
        <f t="shared" si="58"/>
        <v>1</v>
      </c>
      <c r="F297" s="84" t="s">
        <v>297</v>
      </c>
      <c r="G297" s="141">
        <v>100</v>
      </c>
      <c r="H297" s="141">
        <v>100</v>
      </c>
      <c r="J297" s="71">
        <f t="shared" si="59"/>
        <v>100</v>
      </c>
      <c r="K297" s="71">
        <f t="shared" si="60"/>
        <v>100</v>
      </c>
      <c r="L297" s="71">
        <f t="shared" si="61"/>
        <v>100</v>
      </c>
      <c r="M297" s="71">
        <f t="shared" si="62"/>
        <v>100</v>
      </c>
      <c r="N297" s="71" t="str">
        <f t="shared" si="63"/>
        <v/>
      </c>
      <c r="O297" s="71" t="str">
        <f t="shared" si="64"/>
        <v/>
      </c>
      <c r="P297" s="71" t="str">
        <f t="shared" si="65"/>
        <v/>
      </c>
      <c r="Q297" s="71" t="str">
        <f t="shared" si="66"/>
        <v/>
      </c>
      <c r="R297" s="71" t="str">
        <f t="shared" si="67"/>
        <v/>
      </c>
      <c r="S297" s="71" t="str">
        <f t="shared" si="68"/>
        <v/>
      </c>
      <c r="T297" s="71" t="str">
        <f t="shared" si="69"/>
        <v/>
      </c>
      <c r="U297" s="71" t="str">
        <f t="shared" si="70"/>
        <v/>
      </c>
      <c r="V297" s="41"/>
      <c r="W297" s="41"/>
    </row>
    <row r="298" spans="4:23" x14ac:dyDescent="0.25">
      <c r="D298" s="18">
        <v>1943</v>
      </c>
      <c r="E298" s="47">
        <f t="shared" si="58"/>
        <v>1</v>
      </c>
      <c r="F298" s="84" t="s">
        <v>298</v>
      </c>
      <c r="G298" s="141">
        <v>100</v>
      </c>
      <c r="H298" s="141">
        <v>100</v>
      </c>
      <c r="J298" s="71">
        <f t="shared" si="59"/>
        <v>100</v>
      </c>
      <c r="K298" s="71">
        <f t="shared" si="60"/>
        <v>100</v>
      </c>
      <c r="L298" s="71">
        <f t="shared" si="61"/>
        <v>100</v>
      </c>
      <c r="M298" s="71">
        <f t="shared" si="62"/>
        <v>100</v>
      </c>
      <c r="N298" s="71" t="str">
        <f t="shared" si="63"/>
        <v/>
      </c>
      <c r="O298" s="71" t="str">
        <f t="shared" si="64"/>
        <v/>
      </c>
      <c r="P298" s="71" t="str">
        <f t="shared" si="65"/>
        <v/>
      </c>
      <c r="Q298" s="71" t="str">
        <f t="shared" si="66"/>
        <v/>
      </c>
      <c r="R298" s="71" t="str">
        <f t="shared" si="67"/>
        <v/>
      </c>
      <c r="S298" s="71" t="str">
        <f t="shared" si="68"/>
        <v/>
      </c>
      <c r="T298" s="71" t="str">
        <f t="shared" si="69"/>
        <v/>
      </c>
      <c r="U298" s="71" t="str">
        <f t="shared" si="70"/>
        <v/>
      </c>
      <c r="V298" s="41"/>
      <c r="W298" s="41"/>
    </row>
    <row r="299" spans="4:23" x14ac:dyDescent="0.25">
      <c r="D299" s="18">
        <v>1943</v>
      </c>
      <c r="E299" s="47">
        <f t="shared" si="58"/>
        <v>1</v>
      </c>
      <c r="F299" s="84" t="s">
        <v>299</v>
      </c>
      <c r="G299" s="141">
        <v>100</v>
      </c>
      <c r="H299" s="141">
        <v>100</v>
      </c>
      <c r="J299" s="71">
        <f t="shared" si="59"/>
        <v>100</v>
      </c>
      <c r="K299" s="71">
        <f t="shared" si="60"/>
        <v>100</v>
      </c>
      <c r="L299" s="71">
        <f t="shared" si="61"/>
        <v>100</v>
      </c>
      <c r="M299" s="71">
        <f t="shared" si="62"/>
        <v>100</v>
      </c>
      <c r="N299" s="71" t="str">
        <f t="shared" si="63"/>
        <v/>
      </c>
      <c r="O299" s="71" t="str">
        <f t="shared" si="64"/>
        <v/>
      </c>
      <c r="P299" s="71" t="str">
        <f t="shared" si="65"/>
        <v/>
      </c>
      <c r="Q299" s="71" t="str">
        <f t="shared" si="66"/>
        <v/>
      </c>
      <c r="R299" s="71" t="str">
        <f t="shared" si="67"/>
        <v/>
      </c>
      <c r="S299" s="71" t="str">
        <f t="shared" si="68"/>
        <v/>
      </c>
      <c r="T299" s="71" t="str">
        <f t="shared" si="69"/>
        <v/>
      </c>
      <c r="U299" s="71" t="str">
        <f t="shared" si="70"/>
        <v/>
      </c>
      <c r="V299" s="41"/>
      <c r="W299" s="41"/>
    </row>
    <row r="300" spans="4:23" x14ac:dyDescent="0.25">
      <c r="D300" s="18">
        <v>1943</v>
      </c>
      <c r="E300" s="47">
        <f t="shared" si="58"/>
        <v>1</v>
      </c>
      <c r="F300" s="84" t="s">
        <v>300</v>
      </c>
      <c r="G300" s="141">
        <v>100</v>
      </c>
      <c r="H300" s="141">
        <v>100</v>
      </c>
      <c r="J300" s="71">
        <f t="shared" si="59"/>
        <v>100</v>
      </c>
      <c r="K300" s="71">
        <f t="shared" si="60"/>
        <v>100</v>
      </c>
      <c r="L300" s="71">
        <f t="shared" si="61"/>
        <v>100</v>
      </c>
      <c r="M300" s="71">
        <f t="shared" si="62"/>
        <v>100</v>
      </c>
      <c r="N300" s="71" t="str">
        <f t="shared" si="63"/>
        <v/>
      </c>
      <c r="O300" s="71" t="str">
        <f t="shared" si="64"/>
        <v/>
      </c>
      <c r="P300" s="71" t="str">
        <f t="shared" si="65"/>
        <v/>
      </c>
      <c r="Q300" s="71" t="str">
        <f t="shared" si="66"/>
        <v/>
      </c>
      <c r="R300" s="71" t="str">
        <f t="shared" si="67"/>
        <v/>
      </c>
      <c r="S300" s="71" t="str">
        <f t="shared" si="68"/>
        <v/>
      </c>
      <c r="T300" s="71" t="str">
        <f t="shared" si="69"/>
        <v/>
      </c>
      <c r="U300" s="71" t="str">
        <f t="shared" si="70"/>
        <v/>
      </c>
      <c r="V300" s="41"/>
      <c r="W300" s="41"/>
    </row>
    <row r="301" spans="4:23" x14ac:dyDescent="0.25">
      <c r="D301" s="18">
        <v>1943</v>
      </c>
      <c r="E301" s="47">
        <f t="shared" si="58"/>
        <v>1</v>
      </c>
      <c r="F301" s="84" t="s">
        <v>301</v>
      </c>
      <c r="G301" s="141">
        <v>100</v>
      </c>
      <c r="H301" s="141">
        <v>100</v>
      </c>
      <c r="J301" s="71">
        <f t="shared" si="59"/>
        <v>100</v>
      </c>
      <c r="K301" s="71">
        <f t="shared" si="60"/>
        <v>100</v>
      </c>
      <c r="L301" s="71">
        <f t="shared" si="61"/>
        <v>100</v>
      </c>
      <c r="M301" s="71">
        <f t="shared" si="62"/>
        <v>100</v>
      </c>
      <c r="N301" s="71" t="str">
        <f t="shared" si="63"/>
        <v/>
      </c>
      <c r="O301" s="71" t="str">
        <f t="shared" si="64"/>
        <v/>
      </c>
      <c r="P301" s="71" t="str">
        <f t="shared" si="65"/>
        <v/>
      </c>
      <c r="Q301" s="71" t="str">
        <f t="shared" si="66"/>
        <v/>
      </c>
      <c r="R301" s="71" t="str">
        <f t="shared" si="67"/>
        <v/>
      </c>
      <c r="S301" s="71" t="str">
        <f t="shared" si="68"/>
        <v/>
      </c>
      <c r="T301" s="71" t="str">
        <f t="shared" si="69"/>
        <v/>
      </c>
      <c r="U301" s="71" t="str">
        <f t="shared" si="70"/>
        <v/>
      </c>
      <c r="V301" s="41"/>
      <c r="W301" s="41"/>
    </row>
    <row r="302" spans="4:23" x14ac:dyDescent="0.25">
      <c r="D302" s="18">
        <v>1943</v>
      </c>
      <c r="E302" s="47">
        <f t="shared" si="58"/>
        <v>1</v>
      </c>
      <c r="F302" s="84" t="s">
        <v>302</v>
      </c>
      <c r="G302" s="141">
        <v>100</v>
      </c>
      <c r="H302" s="141">
        <v>100</v>
      </c>
      <c r="J302" s="71">
        <f t="shared" si="59"/>
        <v>100</v>
      </c>
      <c r="K302" s="71">
        <f t="shared" si="60"/>
        <v>100</v>
      </c>
      <c r="L302" s="71">
        <f t="shared" si="61"/>
        <v>100</v>
      </c>
      <c r="M302" s="71">
        <f t="shared" si="62"/>
        <v>100</v>
      </c>
      <c r="N302" s="71" t="str">
        <f t="shared" si="63"/>
        <v/>
      </c>
      <c r="O302" s="71" t="str">
        <f t="shared" si="64"/>
        <v/>
      </c>
      <c r="P302" s="71" t="str">
        <f t="shared" si="65"/>
        <v/>
      </c>
      <c r="Q302" s="71" t="str">
        <f t="shared" si="66"/>
        <v/>
      </c>
      <c r="R302" s="71" t="str">
        <f t="shared" si="67"/>
        <v/>
      </c>
      <c r="S302" s="71" t="str">
        <f t="shared" si="68"/>
        <v/>
      </c>
      <c r="T302" s="71" t="str">
        <f t="shared" si="69"/>
        <v/>
      </c>
      <c r="U302" s="71" t="str">
        <f t="shared" si="70"/>
        <v/>
      </c>
      <c r="V302" s="41"/>
      <c r="W302" s="41"/>
    </row>
    <row r="303" spans="4:23" x14ac:dyDescent="0.25">
      <c r="D303" s="18">
        <v>1944</v>
      </c>
      <c r="E303" s="47">
        <f t="shared" si="58"/>
        <v>4</v>
      </c>
      <c r="F303" s="84" t="s">
        <v>303</v>
      </c>
      <c r="G303" s="141">
        <v>100</v>
      </c>
      <c r="H303" s="141">
        <v>100</v>
      </c>
      <c r="J303" s="71">
        <f t="shared" si="59"/>
        <v>100</v>
      </c>
      <c r="K303" s="71">
        <f t="shared" si="60"/>
        <v>100</v>
      </c>
      <c r="L303" s="71" t="str">
        <f t="shared" si="61"/>
        <v/>
      </c>
      <c r="M303" s="71" t="str">
        <f t="shared" si="62"/>
        <v/>
      </c>
      <c r="N303" s="71" t="str">
        <f t="shared" si="63"/>
        <v/>
      </c>
      <c r="O303" s="71" t="str">
        <f t="shared" si="64"/>
        <v/>
      </c>
      <c r="P303" s="71" t="str">
        <f t="shared" si="65"/>
        <v/>
      </c>
      <c r="Q303" s="71" t="str">
        <f t="shared" si="66"/>
        <v/>
      </c>
      <c r="R303" s="71">
        <f t="shared" si="67"/>
        <v>100</v>
      </c>
      <c r="S303" s="71">
        <f t="shared" si="68"/>
        <v>100</v>
      </c>
      <c r="T303" s="71" t="str">
        <f t="shared" si="69"/>
        <v/>
      </c>
      <c r="U303" s="71" t="str">
        <f t="shared" si="70"/>
        <v/>
      </c>
      <c r="V303" s="41"/>
      <c r="W303" s="41"/>
    </row>
    <row r="304" spans="4:23" x14ac:dyDescent="0.25">
      <c r="D304" s="18">
        <v>1944</v>
      </c>
      <c r="E304" s="47">
        <f t="shared" si="58"/>
        <v>4</v>
      </c>
      <c r="F304" s="84" t="s">
        <v>304</v>
      </c>
      <c r="G304" s="141">
        <v>100</v>
      </c>
      <c r="H304" s="141">
        <v>100</v>
      </c>
      <c r="J304" s="71">
        <f t="shared" si="59"/>
        <v>100</v>
      </c>
      <c r="K304" s="71">
        <f t="shared" si="60"/>
        <v>100</v>
      </c>
      <c r="L304" s="71" t="str">
        <f t="shared" si="61"/>
        <v/>
      </c>
      <c r="M304" s="71" t="str">
        <f t="shared" si="62"/>
        <v/>
      </c>
      <c r="N304" s="71" t="str">
        <f t="shared" si="63"/>
        <v/>
      </c>
      <c r="O304" s="71" t="str">
        <f t="shared" si="64"/>
        <v/>
      </c>
      <c r="P304" s="71" t="str">
        <f t="shared" si="65"/>
        <v/>
      </c>
      <c r="Q304" s="71" t="str">
        <f t="shared" si="66"/>
        <v/>
      </c>
      <c r="R304" s="71">
        <f t="shared" si="67"/>
        <v>100</v>
      </c>
      <c r="S304" s="71">
        <f t="shared" si="68"/>
        <v>100</v>
      </c>
      <c r="T304" s="71" t="str">
        <f t="shared" si="69"/>
        <v/>
      </c>
      <c r="U304" s="71" t="str">
        <f t="shared" si="70"/>
        <v/>
      </c>
      <c r="V304" s="41"/>
      <c r="W304" s="41"/>
    </row>
    <row r="305" spans="4:23" x14ac:dyDescent="0.25">
      <c r="D305" s="18">
        <v>1944</v>
      </c>
      <c r="E305" s="47">
        <f t="shared" si="58"/>
        <v>4</v>
      </c>
      <c r="F305" s="84" t="s">
        <v>305</v>
      </c>
      <c r="G305" s="141">
        <v>100</v>
      </c>
      <c r="H305" s="141">
        <v>100</v>
      </c>
      <c r="J305" s="71">
        <f t="shared" si="59"/>
        <v>100</v>
      </c>
      <c r="K305" s="71">
        <f t="shared" si="60"/>
        <v>100</v>
      </c>
      <c r="L305" s="71" t="str">
        <f t="shared" si="61"/>
        <v/>
      </c>
      <c r="M305" s="71" t="str">
        <f t="shared" si="62"/>
        <v/>
      </c>
      <c r="N305" s="71" t="str">
        <f t="shared" si="63"/>
        <v/>
      </c>
      <c r="O305" s="71" t="str">
        <f t="shared" si="64"/>
        <v/>
      </c>
      <c r="P305" s="71" t="str">
        <f t="shared" si="65"/>
        <v/>
      </c>
      <c r="Q305" s="71" t="str">
        <f t="shared" si="66"/>
        <v/>
      </c>
      <c r="R305" s="71">
        <f t="shared" si="67"/>
        <v>100</v>
      </c>
      <c r="S305" s="71">
        <f t="shared" si="68"/>
        <v>100</v>
      </c>
      <c r="T305" s="71" t="str">
        <f t="shared" si="69"/>
        <v/>
      </c>
      <c r="U305" s="71" t="str">
        <f t="shared" si="70"/>
        <v/>
      </c>
      <c r="V305" s="41"/>
      <c r="W305" s="41"/>
    </row>
    <row r="306" spans="4:23" x14ac:dyDescent="0.25">
      <c r="D306" s="18">
        <v>1944</v>
      </c>
      <c r="E306" s="47">
        <f t="shared" si="58"/>
        <v>4</v>
      </c>
      <c r="F306" s="84" t="s">
        <v>306</v>
      </c>
      <c r="G306" s="141">
        <v>100</v>
      </c>
      <c r="H306" s="141">
        <v>100</v>
      </c>
      <c r="J306" s="71">
        <f t="shared" si="59"/>
        <v>100</v>
      </c>
      <c r="K306" s="71">
        <f t="shared" si="60"/>
        <v>100</v>
      </c>
      <c r="L306" s="71" t="str">
        <f t="shared" si="61"/>
        <v/>
      </c>
      <c r="M306" s="71" t="str">
        <f t="shared" si="62"/>
        <v/>
      </c>
      <c r="N306" s="71" t="str">
        <f t="shared" si="63"/>
        <v/>
      </c>
      <c r="O306" s="71" t="str">
        <f t="shared" si="64"/>
        <v/>
      </c>
      <c r="P306" s="71" t="str">
        <f t="shared" si="65"/>
        <v/>
      </c>
      <c r="Q306" s="71" t="str">
        <f t="shared" si="66"/>
        <v/>
      </c>
      <c r="R306" s="71">
        <f t="shared" si="67"/>
        <v>100</v>
      </c>
      <c r="S306" s="71">
        <f t="shared" si="68"/>
        <v>100</v>
      </c>
      <c r="T306" s="71" t="str">
        <f t="shared" si="69"/>
        <v/>
      </c>
      <c r="U306" s="71" t="str">
        <f t="shared" si="70"/>
        <v/>
      </c>
      <c r="V306" s="41"/>
      <c r="W306" s="41"/>
    </row>
    <row r="307" spans="4:23" x14ac:dyDescent="0.25">
      <c r="D307" s="18">
        <v>1944</v>
      </c>
      <c r="E307" s="47">
        <f t="shared" si="58"/>
        <v>4</v>
      </c>
      <c r="F307" s="84" t="s">
        <v>307</v>
      </c>
      <c r="G307" s="141">
        <v>100</v>
      </c>
      <c r="H307" s="141">
        <v>100</v>
      </c>
      <c r="J307" s="71">
        <f t="shared" si="59"/>
        <v>100</v>
      </c>
      <c r="K307" s="71">
        <f t="shared" si="60"/>
        <v>100</v>
      </c>
      <c r="L307" s="71" t="str">
        <f t="shared" si="61"/>
        <v/>
      </c>
      <c r="M307" s="71" t="str">
        <f t="shared" si="62"/>
        <v/>
      </c>
      <c r="N307" s="71" t="str">
        <f t="shared" si="63"/>
        <v/>
      </c>
      <c r="O307" s="71" t="str">
        <f t="shared" si="64"/>
        <v/>
      </c>
      <c r="P307" s="71" t="str">
        <f t="shared" si="65"/>
        <v/>
      </c>
      <c r="Q307" s="71" t="str">
        <f t="shared" si="66"/>
        <v/>
      </c>
      <c r="R307" s="71">
        <f t="shared" si="67"/>
        <v>100</v>
      </c>
      <c r="S307" s="71">
        <f t="shared" si="68"/>
        <v>100</v>
      </c>
      <c r="T307" s="71" t="str">
        <f t="shared" si="69"/>
        <v/>
      </c>
      <c r="U307" s="71" t="str">
        <f t="shared" si="70"/>
        <v/>
      </c>
      <c r="V307" s="41"/>
      <c r="W307" s="41"/>
    </row>
    <row r="308" spans="4:23" x14ac:dyDescent="0.25">
      <c r="D308" s="18">
        <v>1944</v>
      </c>
      <c r="E308" s="47">
        <f t="shared" si="58"/>
        <v>4</v>
      </c>
      <c r="F308" s="84" t="s">
        <v>308</v>
      </c>
      <c r="G308" s="141">
        <v>100</v>
      </c>
      <c r="H308" s="141">
        <v>100</v>
      </c>
      <c r="J308" s="71">
        <f t="shared" si="59"/>
        <v>100</v>
      </c>
      <c r="K308" s="71">
        <f t="shared" si="60"/>
        <v>100</v>
      </c>
      <c r="L308" s="71" t="str">
        <f t="shared" si="61"/>
        <v/>
      </c>
      <c r="M308" s="71" t="str">
        <f t="shared" si="62"/>
        <v/>
      </c>
      <c r="N308" s="71" t="str">
        <f t="shared" si="63"/>
        <v/>
      </c>
      <c r="O308" s="71" t="str">
        <f t="shared" si="64"/>
        <v/>
      </c>
      <c r="P308" s="71" t="str">
        <f t="shared" si="65"/>
        <v/>
      </c>
      <c r="Q308" s="71" t="str">
        <f t="shared" si="66"/>
        <v/>
      </c>
      <c r="R308" s="71">
        <f t="shared" si="67"/>
        <v>100</v>
      </c>
      <c r="S308" s="71">
        <f t="shared" si="68"/>
        <v>100</v>
      </c>
      <c r="T308" s="71" t="str">
        <f t="shared" si="69"/>
        <v/>
      </c>
      <c r="U308" s="71" t="str">
        <f t="shared" si="70"/>
        <v/>
      </c>
      <c r="V308" s="41"/>
      <c r="W308" s="41"/>
    </row>
    <row r="309" spans="4:23" x14ac:dyDescent="0.25">
      <c r="D309" s="18">
        <v>1944</v>
      </c>
      <c r="E309" s="47">
        <f t="shared" si="58"/>
        <v>4</v>
      </c>
      <c r="F309" s="84" t="s">
        <v>309</v>
      </c>
      <c r="G309" s="141">
        <v>100</v>
      </c>
      <c r="H309" s="141">
        <v>100</v>
      </c>
      <c r="J309" s="71">
        <f t="shared" si="59"/>
        <v>100</v>
      </c>
      <c r="K309" s="71">
        <f t="shared" si="60"/>
        <v>100</v>
      </c>
      <c r="L309" s="71" t="str">
        <f t="shared" si="61"/>
        <v/>
      </c>
      <c r="M309" s="71" t="str">
        <f t="shared" si="62"/>
        <v/>
      </c>
      <c r="N309" s="71" t="str">
        <f t="shared" si="63"/>
        <v/>
      </c>
      <c r="O309" s="71" t="str">
        <f t="shared" si="64"/>
        <v/>
      </c>
      <c r="P309" s="71" t="str">
        <f t="shared" si="65"/>
        <v/>
      </c>
      <c r="Q309" s="71" t="str">
        <f t="shared" si="66"/>
        <v/>
      </c>
      <c r="R309" s="71">
        <f t="shared" si="67"/>
        <v>100</v>
      </c>
      <c r="S309" s="71">
        <f t="shared" si="68"/>
        <v>100</v>
      </c>
      <c r="T309" s="71" t="str">
        <f t="shared" si="69"/>
        <v/>
      </c>
      <c r="U309" s="71" t="str">
        <f t="shared" si="70"/>
        <v/>
      </c>
      <c r="V309" s="41"/>
      <c r="W309" s="41"/>
    </row>
    <row r="310" spans="4:23" x14ac:dyDescent="0.25">
      <c r="D310" s="18">
        <v>1944</v>
      </c>
      <c r="E310" s="47">
        <f t="shared" si="58"/>
        <v>4</v>
      </c>
      <c r="F310" s="84" t="s">
        <v>310</v>
      </c>
      <c r="G310" s="141">
        <v>100</v>
      </c>
      <c r="H310" s="141">
        <v>100</v>
      </c>
      <c r="J310" s="71">
        <f t="shared" si="59"/>
        <v>100</v>
      </c>
      <c r="K310" s="71">
        <f t="shared" si="60"/>
        <v>100</v>
      </c>
      <c r="L310" s="71" t="str">
        <f t="shared" si="61"/>
        <v/>
      </c>
      <c r="M310" s="71" t="str">
        <f t="shared" si="62"/>
        <v/>
      </c>
      <c r="N310" s="71" t="str">
        <f t="shared" si="63"/>
        <v/>
      </c>
      <c r="O310" s="71" t="str">
        <f t="shared" si="64"/>
        <v/>
      </c>
      <c r="P310" s="71" t="str">
        <f t="shared" si="65"/>
        <v/>
      </c>
      <c r="Q310" s="71" t="str">
        <f t="shared" si="66"/>
        <v/>
      </c>
      <c r="R310" s="71">
        <f t="shared" si="67"/>
        <v>100</v>
      </c>
      <c r="S310" s="71">
        <f t="shared" si="68"/>
        <v>100</v>
      </c>
      <c r="T310" s="71" t="str">
        <f t="shared" si="69"/>
        <v/>
      </c>
      <c r="U310" s="71" t="str">
        <f t="shared" si="70"/>
        <v/>
      </c>
      <c r="V310" s="41"/>
      <c r="W310" s="41"/>
    </row>
    <row r="311" spans="4:23" x14ac:dyDescent="0.25">
      <c r="D311" s="18">
        <v>1944</v>
      </c>
      <c r="E311" s="47">
        <f t="shared" si="58"/>
        <v>4</v>
      </c>
      <c r="F311" s="84" t="s">
        <v>311</v>
      </c>
      <c r="G311" s="141">
        <v>100</v>
      </c>
      <c r="H311" s="141">
        <v>100</v>
      </c>
      <c r="J311" s="71">
        <f t="shared" si="59"/>
        <v>100</v>
      </c>
      <c r="K311" s="71">
        <f t="shared" si="60"/>
        <v>100</v>
      </c>
      <c r="L311" s="71" t="str">
        <f t="shared" si="61"/>
        <v/>
      </c>
      <c r="M311" s="71" t="str">
        <f t="shared" si="62"/>
        <v/>
      </c>
      <c r="N311" s="71" t="str">
        <f t="shared" si="63"/>
        <v/>
      </c>
      <c r="O311" s="71" t="str">
        <f t="shared" si="64"/>
        <v/>
      </c>
      <c r="P311" s="71" t="str">
        <f t="shared" si="65"/>
        <v/>
      </c>
      <c r="Q311" s="71" t="str">
        <f t="shared" si="66"/>
        <v/>
      </c>
      <c r="R311" s="71">
        <f t="shared" si="67"/>
        <v>100</v>
      </c>
      <c r="S311" s="71">
        <f t="shared" si="68"/>
        <v>100</v>
      </c>
      <c r="T311" s="71" t="str">
        <f t="shared" si="69"/>
        <v/>
      </c>
      <c r="U311" s="71" t="str">
        <f t="shared" si="70"/>
        <v/>
      </c>
      <c r="V311" s="41"/>
      <c r="W311" s="41"/>
    </row>
    <row r="312" spans="4:23" x14ac:dyDescent="0.25">
      <c r="D312" s="18">
        <v>1944</v>
      </c>
      <c r="E312" s="47">
        <f t="shared" si="58"/>
        <v>4</v>
      </c>
      <c r="F312" s="84" t="s">
        <v>312</v>
      </c>
      <c r="G312" s="141">
        <v>100</v>
      </c>
      <c r="H312" s="141">
        <v>100</v>
      </c>
      <c r="J312" s="71">
        <f t="shared" si="59"/>
        <v>100</v>
      </c>
      <c r="K312" s="71">
        <f t="shared" si="60"/>
        <v>100</v>
      </c>
      <c r="L312" s="71" t="str">
        <f t="shared" si="61"/>
        <v/>
      </c>
      <c r="M312" s="71" t="str">
        <f t="shared" si="62"/>
        <v/>
      </c>
      <c r="N312" s="71" t="str">
        <f t="shared" si="63"/>
        <v/>
      </c>
      <c r="O312" s="71" t="str">
        <f t="shared" si="64"/>
        <v/>
      </c>
      <c r="P312" s="71" t="str">
        <f t="shared" si="65"/>
        <v/>
      </c>
      <c r="Q312" s="71" t="str">
        <f t="shared" si="66"/>
        <v/>
      </c>
      <c r="R312" s="71">
        <f t="shared" si="67"/>
        <v>100</v>
      </c>
      <c r="S312" s="71">
        <f t="shared" si="68"/>
        <v>100</v>
      </c>
      <c r="T312" s="71" t="str">
        <f t="shared" si="69"/>
        <v/>
      </c>
      <c r="U312" s="71" t="str">
        <f t="shared" si="70"/>
        <v/>
      </c>
      <c r="V312" s="41"/>
      <c r="W312" s="41"/>
    </row>
    <row r="313" spans="4:23" x14ac:dyDescent="0.25">
      <c r="D313" s="18">
        <v>1944</v>
      </c>
      <c r="E313" s="47">
        <f t="shared" si="58"/>
        <v>4</v>
      </c>
      <c r="F313" s="84" t="s">
        <v>313</v>
      </c>
      <c r="G313" s="141">
        <v>100</v>
      </c>
      <c r="H313" s="141">
        <v>100</v>
      </c>
      <c r="J313" s="71">
        <f t="shared" si="59"/>
        <v>100</v>
      </c>
      <c r="K313" s="71">
        <f t="shared" si="60"/>
        <v>100</v>
      </c>
      <c r="L313" s="71" t="str">
        <f t="shared" si="61"/>
        <v/>
      </c>
      <c r="M313" s="71" t="str">
        <f t="shared" si="62"/>
        <v/>
      </c>
      <c r="N313" s="71" t="str">
        <f t="shared" si="63"/>
        <v/>
      </c>
      <c r="O313" s="71" t="str">
        <f t="shared" si="64"/>
        <v/>
      </c>
      <c r="P313" s="71" t="str">
        <f t="shared" si="65"/>
        <v/>
      </c>
      <c r="Q313" s="71" t="str">
        <f t="shared" si="66"/>
        <v/>
      </c>
      <c r="R313" s="71">
        <f t="shared" si="67"/>
        <v>100</v>
      </c>
      <c r="S313" s="71">
        <f t="shared" si="68"/>
        <v>100</v>
      </c>
      <c r="T313" s="71" t="str">
        <f t="shared" si="69"/>
        <v/>
      </c>
      <c r="U313" s="71" t="str">
        <f t="shared" si="70"/>
        <v/>
      </c>
      <c r="V313" s="41"/>
      <c r="W313" s="41"/>
    </row>
    <row r="314" spans="4:23" x14ac:dyDescent="0.25">
      <c r="D314" s="18">
        <v>1944</v>
      </c>
      <c r="E314" s="47">
        <f t="shared" si="58"/>
        <v>4</v>
      </c>
      <c r="F314" s="84" t="s">
        <v>314</v>
      </c>
      <c r="G314" s="141">
        <v>100</v>
      </c>
      <c r="H314" s="141">
        <v>100</v>
      </c>
      <c r="J314" s="71">
        <f t="shared" si="59"/>
        <v>100</v>
      </c>
      <c r="K314" s="71">
        <f t="shared" si="60"/>
        <v>100</v>
      </c>
      <c r="L314" s="71" t="str">
        <f t="shared" si="61"/>
        <v/>
      </c>
      <c r="M314" s="71" t="str">
        <f t="shared" si="62"/>
        <v/>
      </c>
      <c r="N314" s="71" t="str">
        <f t="shared" si="63"/>
        <v/>
      </c>
      <c r="O314" s="71" t="str">
        <f t="shared" si="64"/>
        <v/>
      </c>
      <c r="P314" s="71" t="str">
        <f t="shared" si="65"/>
        <v/>
      </c>
      <c r="Q314" s="71" t="str">
        <f t="shared" si="66"/>
        <v/>
      </c>
      <c r="R314" s="71">
        <f t="shared" si="67"/>
        <v>100</v>
      </c>
      <c r="S314" s="71">
        <f t="shared" si="68"/>
        <v>100</v>
      </c>
      <c r="T314" s="71" t="str">
        <f t="shared" si="69"/>
        <v/>
      </c>
      <c r="U314" s="71" t="str">
        <f t="shared" si="70"/>
        <v/>
      </c>
      <c r="V314" s="41"/>
      <c r="W314" s="41"/>
    </row>
    <row r="315" spans="4:23" x14ac:dyDescent="0.25">
      <c r="D315" s="18">
        <v>1945</v>
      </c>
      <c r="E315" s="47">
        <f t="shared" si="58"/>
        <v>3</v>
      </c>
      <c r="F315" s="84" t="s">
        <v>315</v>
      </c>
      <c r="G315" s="141">
        <v>100</v>
      </c>
      <c r="H315" s="141">
        <v>100</v>
      </c>
      <c r="J315" s="71">
        <f t="shared" si="59"/>
        <v>100</v>
      </c>
      <c r="K315" s="71">
        <f t="shared" si="60"/>
        <v>100</v>
      </c>
      <c r="L315" s="71" t="str">
        <f t="shared" si="61"/>
        <v/>
      </c>
      <c r="M315" s="71" t="str">
        <f t="shared" si="62"/>
        <v/>
      </c>
      <c r="N315" s="71" t="str">
        <f t="shared" si="63"/>
        <v/>
      </c>
      <c r="O315" s="71" t="str">
        <f t="shared" si="64"/>
        <v/>
      </c>
      <c r="P315" s="71">
        <f t="shared" si="65"/>
        <v>100</v>
      </c>
      <c r="Q315" s="71">
        <f t="shared" si="66"/>
        <v>100</v>
      </c>
      <c r="R315" s="71" t="str">
        <f t="shared" si="67"/>
        <v/>
      </c>
      <c r="S315" s="71" t="str">
        <f t="shared" si="68"/>
        <v/>
      </c>
      <c r="T315" s="71" t="str">
        <f t="shared" si="69"/>
        <v/>
      </c>
      <c r="U315" s="71" t="str">
        <f t="shared" si="70"/>
        <v/>
      </c>
      <c r="V315" s="41"/>
      <c r="W315" s="41"/>
    </row>
    <row r="316" spans="4:23" x14ac:dyDescent="0.25">
      <c r="D316" s="18">
        <v>1945</v>
      </c>
      <c r="E316" s="47">
        <f t="shared" si="58"/>
        <v>3</v>
      </c>
      <c r="F316" s="84" t="s">
        <v>316</v>
      </c>
      <c r="G316" s="141">
        <v>100</v>
      </c>
      <c r="H316" s="141">
        <v>100</v>
      </c>
      <c r="J316" s="71">
        <f t="shared" si="59"/>
        <v>100</v>
      </c>
      <c r="K316" s="71">
        <f t="shared" si="60"/>
        <v>100</v>
      </c>
      <c r="L316" s="71" t="str">
        <f t="shared" si="61"/>
        <v/>
      </c>
      <c r="M316" s="71" t="str">
        <f t="shared" si="62"/>
        <v/>
      </c>
      <c r="N316" s="71" t="str">
        <f t="shared" si="63"/>
        <v/>
      </c>
      <c r="O316" s="71" t="str">
        <f t="shared" si="64"/>
        <v/>
      </c>
      <c r="P316" s="71">
        <f t="shared" si="65"/>
        <v>100</v>
      </c>
      <c r="Q316" s="71">
        <f t="shared" si="66"/>
        <v>100</v>
      </c>
      <c r="R316" s="71" t="str">
        <f t="shared" si="67"/>
        <v/>
      </c>
      <c r="S316" s="71" t="str">
        <f t="shared" si="68"/>
        <v/>
      </c>
      <c r="T316" s="71" t="str">
        <f t="shared" si="69"/>
        <v/>
      </c>
      <c r="U316" s="71" t="str">
        <f t="shared" si="70"/>
        <v/>
      </c>
      <c r="V316" s="41"/>
      <c r="W316" s="41"/>
    </row>
    <row r="317" spans="4:23" x14ac:dyDescent="0.25">
      <c r="D317" s="18">
        <v>1945</v>
      </c>
      <c r="E317" s="47">
        <f t="shared" si="58"/>
        <v>3</v>
      </c>
      <c r="F317" s="84" t="s">
        <v>317</v>
      </c>
      <c r="G317" s="141">
        <v>100</v>
      </c>
      <c r="H317" s="141">
        <v>100</v>
      </c>
      <c r="J317" s="71">
        <f t="shared" si="59"/>
        <v>100</v>
      </c>
      <c r="K317" s="71">
        <f t="shared" si="60"/>
        <v>100</v>
      </c>
      <c r="L317" s="71" t="str">
        <f t="shared" si="61"/>
        <v/>
      </c>
      <c r="M317" s="71" t="str">
        <f t="shared" si="62"/>
        <v/>
      </c>
      <c r="N317" s="71" t="str">
        <f t="shared" si="63"/>
        <v/>
      </c>
      <c r="O317" s="71" t="str">
        <f t="shared" si="64"/>
        <v/>
      </c>
      <c r="P317" s="71">
        <f t="shared" si="65"/>
        <v>100</v>
      </c>
      <c r="Q317" s="71">
        <f t="shared" si="66"/>
        <v>100</v>
      </c>
      <c r="R317" s="71" t="str">
        <f t="shared" si="67"/>
        <v/>
      </c>
      <c r="S317" s="71" t="str">
        <f t="shared" si="68"/>
        <v/>
      </c>
      <c r="T317" s="71" t="str">
        <f t="shared" si="69"/>
        <v/>
      </c>
      <c r="U317" s="71" t="str">
        <f t="shared" si="70"/>
        <v/>
      </c>
      <c r="V317" s="41"/>
      <c r="W317" s="41"/>
    </row>
    <row r="318" spans="4:23" x14ac:dyDescent="0.25">
      <c r="D318" s="18">
        <v>1945</v>
      </c>
      <c r="E318" s="47">
        <f t="shared" si="58"/>
        <v>3</v>
      </c>
      <c r="F318" s="84" t="s">
        <v>318</v>
      </c>
      <c r="G318" s="141">
        <v>100</v>
      </c>
      <c r="H318" s="141">
        <v>100</v>
      </c>
      <c r="J318" s="71">
        <f t="shared" si="59"/>
        <v>100</v>
      </c>
      <c r="K318" s="71">
        <f t="shared" si="60"/>
        <v>100</v>
      </c>
      <c r="L318" s="71" t="str">
        <f t="shared" si="61"/>
        <v/>
      </c>
      <c r="M318" s="71" t="str">
        <f t="shared" si="62"/>
        <v/>
      </c>
      <c r="N318" s="71" t="str">
        <f t="shared" si="63"/>
        <v/>
      </c>
      <c r="O318" s="71" t="str">
        <f t="shared" si="64"/>
        <v/>
      </c>
      <c r="P318" s="71">
        <f t="shared" si="65"/>
        <v>100</v>
      </c>
      <c r="Q318" s="71">
        <f t="shared" si="66"/>
        <v>100</v>
      </c>
      <c r="R318" s="71" t="str">
        <f t="shared" si="67"/>
        <v/>
      </c>
      <c r="S318" s="71" t="str">
        <f t="shared" si="68"/>
        <v/>
      </c>
      <c r="T318" s="71" t="str">
        <f t="shared" si="69"/>
        <v/>
      </c>
      <c r="U318" s="71" t="str">
        <f t="shared" si="70"/>
        <v/>
      </c>
      <c r="V318" s="41"/>
      <c r="W318" s="41"/>
    </row>
    <row r="319" spans="4:23" x14ac:dyDescent="0.25">
      <c r="D319" s="18">
        <v>1945</v>
      </c>
      <c r="E319" s="47">
        <f t="shared" si="58"/>
        <v>3</v>
      </c>
      <c r="F319" s="84" t="s">
        <v>319</v>
      </c>
      <c r="G319" s="141">
        <v>100</v>
      </c>
      <c r="H319" s="141">
        <v>100</v>
      </c>
      <c r="J319" s="71">
        <f t="shared" si="59"/>
        <v>100</v>
      </c>
      <c r="K319" s="71">
        <f t="shared" si="60"/>
        <v>100</v>
      </c>
      <c r="L319" s="71" t="str">
        <f t="shared" si="61"/>
        <v/>
      </c>
      <c r="M319" s="71" t="str">
        <f t="shared" si="62"/>
        <v/>
      </c>
      <c r="N319" s="71" t="str">
        <f t="shared" si="63"/>
        <v/>
      </c>
      <c r="O319" s="71" t="str">
        <f t="shared" si="64"/>
        <v/>
      </c>
      <c r="P319" s="71">
        <f t="shared" si="65"/>
        <v>100</v>
      </c>
      <c r="Q319" s="71">
        <f t="shared" si="66"/>
        <v>100</v>
      </c>
      <c r="R319" s="71" t="str">
        <f t="shared" si="67"/>
        <v/>
      </c>
      <c r="S319" s="71" t="str">
        <f t="shared" si="68"/>
        <v/>
      </c>
      <c r="T319" s="71" t="str">
        <f t="shared" si="69"/>
        <v/>
      </c>
      <c r="U319" s="71" t="str">
        <f t="shared" si="70"/>
        <v/>
      </c>
      <c r="V319" s="41"/>
      <c r="W319" s="41"/>
    </row>
    <row r="320" spans="4:23" x14ac:dyDescent="0.25">
      <c r="D320" s="18">
        <v>1945</v>
      </c>
      <c r="E320" s="47">
        <f t="shared" si="58"/>
        <v>3</v>
      </c>
      <c r="F320" s="84" t="s">
        <v>320</v>
      </c>
      <c r="G320" s="141">
        <v>100</v>
      </c>
      <c r="H320" s="141">
        <v>100</v>
      </c>
      <c r="J320" s="71">
        <f t="shared" si="59"/>
        <v>100</v>
      </c>
      <c r="K320" s="71">
        <f t="shared" si="60"/>
        <v>100</v>
      </c>
      <c r="L320" s="71" t="str">
        <f t="shared" si="61"/>
        <v/>
      </c>
      <c r="M320" s="71" t="str">
        <f t="shared" si="62"/>
        <v/>
      </c>
      <c r="N320" s="71" t="str">
        <f t="shared" si="63"/>
        <v/>
      </c>
      <c r="O320" s="71" t="str">
        <f t="shared" si="64"/>
        <v/>
      </c>
      <c r="P320" s="71">
        <f t="shared" si="65"/>
        <v>100</v>
      </c>
      <c r="Q320" s="71">
        <f t="shared" si="66"/>
        <v>100</v>
      </c>
      <c r="R320" s="71" t="str">
        <f t="shared" si="67"/>
        <v/>
      </c>
      <c r="S320" s="71" t="str">
        <f t="shared" si="68"/>
        <v/>
      </c>
      <c r="T320" s="71" t="str">
        <f t="shared" si="69"/>
        <v/>
      </c>
      <c r="U320" s="71" t="str">
        <f t="shared" si="70"/>
        <v/>
      </c>
      <c r="V320" s="41"/>
      <c r="W320" s="41"/>
    </row>
    <row r="321" spans="4:23" x14ac:dyDescent="0.25">
      <c r="D321" s="18">
        <v>1945</v>
      </c>
      <c r="E321" s="47">
        <f t="shared" si="58"/>
        <v>3</v>
      </c>
      <c r="F321" s="84" t="s">
        <v>321</v>
      </c>
      <c r="G321" s="141">
        <v>100</v>
      </c>
      <c r="H321" s="141">
        <v>100</v>
      </c>
      <c r="J321" s="71">
        <f t="shared" si="59"/>
        <v>100</v>
      </c>
      <c r="K321" s="71">
        <f t="shared" si="60"/>
        <v>100</v>
      </c>
      <c r="L321" s="71" t="str">
        <f t="shared" si="61"/>
        <v/>
      </c>
      <c r="M321" s="71" t="str">
        <f t="shared" si="62"/>
        <v/>
      </c>
      <c r="N321" s="71" t="str">
        <f t="shared" si="63"/>
        <v/>
      </c>
      <c r="O321" s="71" t="str">
        <f t="shared" si="64"/>
        <v/>
      </c>
      <c r="P321" s="71">
        <f t="shared" si="65"/>
        <v>100</v>
      </c>
      <c r="Q321" s="71">
        <f t="shared" si="66"/>
        <v>100</v>
      </c>
      <c r="R321" s="71" t="str">
        <f t="shared" si="67"/>
        <v/>
      </c>
      <c r="S321" s="71" t="str">
        <f t="shared" si="68"/>
        <v/>
      </c>
      <c r="T321" s="71" t="str">
        <f t="shared" si="69"/>
        <v/>
      </c>
      <c r="U321" s="71" t="str">
        <f t="shared" si="70"/>
        <v/>
      </c>
      <c r="V321" s="41"/>
      <c r="W321" s="41"/>
    </row>
    <row r="322" spans="4:23" x14ac:dyDescent="0.25">
      <c r="D322" s="18">
        <v>1945</v>
      </c>
      <c r="E322" s="47">
        <f t="shared" si="58"/>
        <v>3</v>
      </c>
      <c r="F322" s="84" t="s">
        <v>322</v>
      </c>
      <c r="G322" s="141">
        <v>100</v>
      </c>
      <c r="H322" s="141">
        <v>100</v>
      </c>
      <c r="J322" s="71">
        <f t="shared" si="59"/>
        <v>100</v>
      </c>
      <c r="K322" s="71">
        <f t="shared" si="60"/>
        <v>100</v>
      </c>
      <c r="L322" s="71" t="str">
        <f t="shared" si="61"/>
        <v/>
      </c>
      <c r="M322" s="71" t="str">
        <f t="shared" si="62"/>
        <v/>
      </c>
      <c r="N322" s="71" t="str">
        <f t="shared" si="63"/>
        <v/>
      </c>
      <c r="O322" s="71" t="str">
        <f t="shared" si="64"/>
        <v/>
      </c>
      <c r="P322" s="71">
        <f t="shared" si="65"/>
        <v>100</v>
      </c>
      <c r="Q322" s="71">
        <f t="shared" si="66"/>
        <v>100</v>
      </c>
      <c r="R322" s="71" t="str">
        <f t="shared" si="67"/>
        <v/>
      </c>
      <c r="S322" s="71" t="str">
        <f t="shared" si="68"/>
        <v/>
      </c>
      <c r="T322" s="71" t="str">
        <f t="shared" si="69"/>
        <v/>
      </c>
      <c r="U322" s="71" t="str">
        <f t="shared" si="70"/>
        <v/>
      </c>
      <c r="V322" s="41"/>
      <c r="W322" s="41"/>
    </row>
    <row r="323" spans="4:23" x14ac:dyDescent="0.25">
      <c r="D323" s="18">
        <v>1945</v>
      </c>
      <c r="E323" s="47">
        <f t="shared" si="58"/>
        <v>3</v>
      </c>
      <c r="F323" s="84" t="s">
        <v>323</v>
      </c>
      <c r="G323" s="141">
        <v>100</v>
      </c>
      <c r="H323" s="141">
        <v>100</v>
      </c>
      <c r="J323" s="71">
        <f t="shared" si="59"/>
        <v>100</v>
      </c>
      <c r="K323" s="71">
        <f t="shared" si="60"/>
        <v>100</v>
      </c>
      <c r="L323" s="71" t="str">
        <f t="shared" si="61"/>
        <v/>
      </c>
      <c r="M323" s="71" t="str">
        <f t="shared" si="62"/>
        <v/>
      </c>
      <c r="N323" s="71" t="str">
        <f t="shared" si="63"/>
        <v/>
      </c>
      <c r="O323" s="71" t="str">
        <f t="shared" si="64"/>
        <v/>
      </c>
      <c r="P323" s="71">
        <f t="shared" si="65"/>
        <v>100</v>
      </c>
      <c r="Q323" s="71">
        <f t="shared" si="66"/>
        <v>100</v>
      </c>
      <c r="R323" s="71" t="str">
        <f t="shared" si="67"/>
        <v/>
      </c>
      <c r="S323" s="71" t="str">
        <f t="shared" si="68"/>
        <v/>
      </c>
      <c r="T323" s="71" t="str">
        <f t="shared" si="69"/>
        <v/>
      </c>
      <c r="U323" s="71" t="str">
        <f t="shared" si="70"/>
        <v/>
      </c>
      <c r="V323" s="41"/>
      <c r="W323" s="41"/>
    </row>
    <row r="324" spans="4:23" x14ac:dyDescent="0.25">
      <c r="D324" s="18">
        <v>1945</v>
      </c>
      <c r="E324" s="47">
        <f t="shared" si="58"/>
        <v>3</v>
      </c>
      <c r="F324" s="84" t="s">
        <v>324</v>
      </c>
      <c r="G324" s="141">
        <v>100</v>
      </c>
      <c r="H324" s="141">
        <v>100</v>
      </c>
      <c r="J324" s="71">
        <f t="shared" si="59"/>
        <v>100</v>
      </c>
      <c r="K324" s="71">
        <f t="shared" si="60"/>
        <v>100</v>
      </c>
      <c r="L324" s="71" t="str">
        <f t="shared" si="61"/>
        <v/>
      </c>
      <c r="M324" s="71" t="str">
        <f t="shared" si="62"/>
        <v/>
      </c>
      <c r="N324" s="71" t="str">
        <f t="shared" si="63"/>
        <v/>
      </c>
      <c r="O324" s="71" t="str">
        <f t="shared" si="64"/>
        <v/>
      </c>
      <c r="P324" s="71">
        <f t="shared" si="65"/>
        <v>100</v>
      </c>
      <c r="Q324" s="71">
        <f t="shared" si="66"/>
        <v>100</v>
      </c>
      <c r="R324" s="71" t="str">
        <f t="shared" si="67"/>
        <v/>
      </c>
      <c r="S324" s="71" t="str">
        <f t="shared" si="68"/>
        <v/>
      </c>
      <c r="T324" s="71" t="str">
        <f t="shared" si="69"/>
        <v/>
      </c>
      <c r="U324" s="71" t="str">
        <f t="shared" si="70"/>
        <v/>
      </c>
      <c r="V324" s="41"/>
      <c r="W324" s="41"/>
    </row>
    <row r="325" spans="4:23" x14ac:dyDescent="0.25">
      <c r="D325" s="18">
        <v>1945</v>
      </c>
      <c r="E325" s="47">
        <f t="shared" si="58"/>
        <v>3</v>
      </c>
      <c r="F325" s="84" t="s">
        <v>325</v>
      </c>
      <c r="G325" s="141">
        <v>100</v>
      </c>
      <c r="H325" s="141">
        <v>100</v>
      </c>
      <c r="J325" s="71">
        <f t="shared" si="59"/>
        <v>100</v>
      </c>
      <c r="K325" s="71">
        <f t="shared" si="60"/>
        <v>100</v>
      </c>
      <c r="L325" s="71" t="str">
        <f t="shared" si="61"/>
        <v/>
      </c>
      <c r="M325" s="71" t="str">
        <f t="shared" si="62"/>
        <v/>
      </c>
      <c r="N325" s="71" t="str">
        <f t="shared" si="63"/>
        <v/>
      </c>
      <c r="O325" s="71" t="str">
        <f t="shared" si="64"/>
        <v/>
      </c>
      <c r="P325" s="71">
        <f t="shared" si="65"/>
        <v>100</v>
      </c>
      <c r="Q325" s="71">
        <f t="shared" si="66"/>
        <v>100</v>
      </c>
      <c r="R325" s="71" t="str">
        <f t="shared" si="67"/>
        <v/>
      </c>
      <c r="S325" s="71" t="str">
        <f t="shared" si="68"/>
        <v/>
      </c>
      <c r="T325" s="71" t="str">
        <f t="shared" si="69"/>
        <v/>
      </c>
      <c r="U325" s="71" t="str">
        <f t="shared" si="70"/>
        <v/>
      </c>
      <c r="V325" s="41"/>
      <c r="W325" s="41"/>
    </row>
    <row r="326" spans="4:23" x14ac:dyDescent="0.25">
      <c r="D326" s="18">
        <v>1945</v>
      </c>
      <c r="E326" s="47">
        <f t="shared" si="58"/>
        <v>3</v>
      </c>
      <c r="F326" s="84" t="s">
        <v>326</v>
      </c>
      <c r="G326" s="141">
        <v>100</v>
      </c>
      <c r="H326" s="141">
        <v>100</v>
      </c>
      <c r="J326" s="71">
        <f t="shared" si="59"/>
        <v>100</v>
      </c>
      <c r="K326" s="71">
        <f t="shared" si="60"/>
        <v>100</v>
      </c>
      <c r="L326" s="71" t="str">
        <f t="shared" si="61"/>
        <v/>
      </c>
      <c r="M326" s="71" t="str">
        <f t="shared" si="62"/>
        <v/>
      </c>
      <c r="N326" s="71" t="str">
        <f t="shared" si="63"/>
        <v/>
      </c>
      <c r="O326" s="71" t="str">
        <f t="shared" si="64"/>
        <v/>
      </c>
      <c r="P326" s="71">
        <f t="shared" si="65"/>
        <v>100</v>
      </c>
      <c r="Q326" s="71">
        <f t="shared" si="66"/>
        <v>100</v>
      </c>
      <c r="R326" s="71" t="str">
        <f t="shared" si="67"/>
        <v/>
      </c>
      <c r="S326" s="71" t="str">
        <f t="shared" si="68"/>
        <v/>
      </c>
      <c r="T326" s="71" t="str">
        <f t="shared" si="69"/>
        <v/>
      </c>
      <c r="U326" s="71" t="str">
        <f t="shared" si="70"/>
        <v/>
      </c>
      <c r="V326" s="41"/>
      <c r="W326" s="41"/>
    </row>
    <row r="327" spans="4:23" x14ac:dyDescent="0.25">
      <c r="D327" s="18">
        <v>1946</v>
      </c>
      <c r="E327" s="47">
        <f t="shared" si="58"/>
        <v>3</v>
      </c>
      <c r="F327" s="84" t="s">
        <v>327</v>
      </c>
      <c r="G327" s="141">
        <v>100</v>
      </c>
      <c r="H327" s="141">
        <v>100</v>
      </c>
      <c r="J327" s="71">
        <f t="shared" si="59"/>
        <v>100</v>
      </c>
      <c r="K327" s="71">
        <f t="shared" si="60"/>
        <v>100</v>
      </c>
      <c r="L327" s="71" t="str">
        <f t="shared" si="61"/>
        <v/>
      </c>
      <c r="M327" s="71" t="str">
        <f t="shared" si="62"/>
        <v/>
      </c>
      <c r="N327" s="71" t="str">
        <f t="shared" si="63"/>
        <v/>
      </c>
      <c r="O327" s="71" t="str">
        <f t="shared" si="64"/>
        <v/>
      </c>
      <c r="P327" s="71">
        <f t="shared" si="65"/>
        <v>100</v>
      </c>
      <c r="Q327" s="71">
        <f t="shared" si="66"/>
        <v>100</v>
      </c>
      <c r="R327" s="71" t="str">
        <f t="shared" si="67"/>
        <v/>
      </c>
      <c r="S327" s="71" t="str">
        <f t="shared" si="68"/>
        <v/>
      </c>
      <c r="T327" s="71" t="str">
        <f t="shared" si="69"/>
        <v/>
      </c>
      <c r="U327" s="71" t="str">
        <f t="shared" si="70"/>
        <v/>
      </c>
      <c r="V327" s="41"/>
      <c r="W327" s="41"/>
    </row>
    <row r="328" spans="4:23" x14ac:dyDescent="0.25">
      <c r="D328" s="18">
        <v>1946</v>
      </c>
      <c r="E328" s="47">
        <f t="shared" si="58"/>
        <v>3</v>
      </c>
      <c r="F328" s="84" t="s">
        <v>328</v>
      </c>
      <c r="G328" s="141">
        <v>100</v>
      </c>
      <c r="H328" s="141">
        <v>100</v>
      </c>
      <c r="J328" s="71">
        <f t="shared" si="59"/>
        <v>100</v>
      </c>
      <c r="K328" s="71">
        <f t="shared" si="60"/>
        <v>100</v>
      </c>
      <c r="L328" s="71" t="str">
        <f t="shared" si="61"/>
        <v/>
      </c>
      <c r="M328" s="71" t="str">
        <f t="shared" si="62"/>
        <v/>
      </c>
      <c r="N328" s="71" t="str">
        <f t="shared" si="63"/>
        <v/>
      </c>
      <c r="O328" s="71" t="str">
        <f t="shared" si="64"/>
        <v/>
      </c>
      <c r="P328" s="71">
        <f t="shared" si="65"/>
        <v>100</v>
      </c>
      <c r="Q328" s="71">
        <f t="shared" si="66"/>
        <v>100</v>
      </c>
      <c r="R328" s="71" t="str">
        <f t="shared" si="67"/>
        <v/>
      </c>
      <c r="S328" s="71" t="str">
        <f t="shared" si="68"/>
        <v/>
      </c>
      <c r="T328" s="71" t="str">
        <f t="shared" si="69"/>
        <v/>
      </c>
      <c r="U328" s="71" t="str">
        <f t="shared" si="70"/>
        <v/>
      </c>
      <c r="V328" s="41"/>
      <c r="W328" s="41"/>
    </row>
    <row r="329" spans="4:23" x14ac:dyDescent="0.25">
      <c r="D329" s="18">
        <v>1946</v>
      </c>
      <c r="E329" s="47">
        <f t="shared" si="58"/>
        <v>3</v>
      </c>
      <c r="F329" s="84" t="s">
        <v>329</v>
      </c>
      <c r="G329" s="141">
        <v>100</v>
      </c>
      <c r="H329" s="141">
        <v>100</v>
      </c>
      <c r="J329" s="71">
        <f t="shared" si="59"/>
        <v>100</v>
      </c>
      <c r="K329" s="71">
        <f t="shared" si="60"/>
        <v>100</v>
      </c>
      <c r="L329" s="71" t="str">
        <f t="shared" si="61"/>
        <v/>
      </c>
      <c r="M329" s="71" t="str">
        <f t="shared" si="62"/>
        <v/>
      </c>
      <c r="N329" s="71" t="str">
        <f t="shared" si="63"/>
        <v/>
      </c>
      <c r="O329" s="71" t="str">
        <f t="shared" si="64"/>
        <v/>
      </c>
      <c r="P329" s="71">
        <f t="shared" si="65"/>
        <v>100</v>
      </c>
      <c r="Q329" s="71">
        <f t="shared" si="66"/>
        <v>100</v>
      </c>
      <c r="R329" s="71" t="str">
        <f t="shared" si="67"/>
        <v/>
      </c>
      <c r="S329" s="71" t="str">
        <f t="shared" si="68"/>
        <v/>
      </c>
      <c r="T329" s="71" t="str">
        <f t="shared" si="69"/>
        <v/>
      </c>
      <c r="U329" s="71" t="str">
        <f t="shared" si="70"/>
        <v/>
      </c>
      <c r="V329" s="41"/>
      <c r="W329" s="41"/>
    </row>
    <row r="330" spans="4:23" x14ac:dyDescent="0.25">
      <c r="D330" s="18">
        <v>1946</v>
      </c>
      <c r="E330" s="47">
        <f t="shared" si="58"/>
        <v>3</v>
      </c>
      <c r="F330" s="84" t="s">
        <v>330</v>
      </c>
      <c r="G330" s="141">
        <v>100</v>
      </c>
      <c r="H330" s="141">
        <v>100</v>
      </c>
      <c r="J330" s="71">
        <f t="shared" si="59"/>
        <v>100</v>
      </c>
      <c r="K330" s="71">
        <f t="shared" si="60"/>
        <v>100</v>
      </c>
      <c r="L330" s="71" t="str">
        <f t="shared" si="61"/>
        <v/>
      </c>
      <c r="M330" s="71" t="str">
        <f t="shared" si="62"/>
        <v/>
      </c>
      <c r="N330" s="71" t="str">
        <f t="shared" si="63"/>
        <v/>
      </c>
      <c r="O330" s="71" t="str">
        <f t="shared" si="64"/>
        <v/>
      </c>
      <c r="P330" s="71">
        <f t="shared" si="65"/>
        <v>100</v>
      </c>
      <c r="Q330" s="71">
        <f t="shared" si="66"/>
        <v>100</v>
      </c>
      <c r="R330" s="71" t="str">
        <f t="shared" si="67"/>
        <v/>
      </c>
      <c r="S330" s="71" t="str">
        <f t="shared" si="68"/>
        <v/>
      </c>
      <c r="T330" s="71" t="str">
        <f t="shared" si="69"/>
        <v/>
      </c>
      <c r="U330" s="71" t="str">
        <f t="shared" si="70"/>
        <v/>
      </c>
      <c r="V330" s="41"/>
      <c r="W330" s="41"/>
    </row>
    <row r="331" spans="4:23" x14ac:dyDescent="0.25">
      <c r="D331" s="18">
        <v>1946</v>
      </c>
      <c r="E331" s="47">
        <f t="shared" si="58"/>
        <v>3</v>
      </c>
      <c r="F331" s="84" t="s">
        <v>331</v>
      </c>
      <c r="G331" s="141">
        <v>100</v>
      </c>
      <c r="H331" s="141">
        <v>100</v>
      </c>
      <c r="J331" s="71">
        <f t="shared" si="59"/>
        <v>100</v>
      </c>
      <c r="K331" s="71">
        <f t="shared" si="60"/>
        <v>100</v>
      </c>
      <c r="L331" s="71" t="str">
        <f t="shared" si="61"/>
        <v/>
      </c>
      <c r="M331" s="71" t="str">
        <f t="shared" si="62"/>
        <v/>
      </c>
      <c r="N331" s="71" t="str">
        <f t="shared" si="63"/>
        <v/>
      </c>
      <c r="O331" s="71" t="str">
        <f t="shared" si="64"/>
        <v/>
      </c>
      <c r="P331" s="71">
        <f t="shared" si="65"/>
        <v>100</v>
      </c>
      <c r="Q331" s="71">
        <f t="shared" si="66"/>
        <v>100</v>
      </c>
      <c r="R331" s="71" t="str">
        <f t="shared" si="67"/>
        <v/>
      </c>
      <c r="S331" s="71" t="str">
        <f t="shared" si="68"/>
        <v/>
      </c>
      <c r="T331" s="71" t="str">
        <f t="shared" si="69"/>
        <v/>
      </c>
      <c r="U331" s="71" t="str">
        <f t="shared" si="70"/>
        <v/>
      </c>
      <c r="V331" s="41"/>
      <c r="W331" s="41"/>
    </row>
    <row r="332" spans="4:23" x14ac:dyDescent="0.25">
      <c r="D332" s="18">
        <v>1946</v>
      </c>
      <c r="E332" s="47">
        <f t="shared" si="58"/>
        <v>3</v>
      </c>
      <c r="F332" s="84" t="s">
        <v>332</v>
      </c>
      <c r="G332" s="141">
        <v>100</v>
      </c>
      <c r="H332" s="141">
        <v>100</v>
      </c>
      <c r="J332" s="71">
        <f t="shared" si="59"/>
        <v>100</v>
      </c>
      <c r="K332" s="71">
        <f t="shared" si="60"/>
        <v>100</v>
      </c>
      <c r="L332" s="71" t="str">
        <f t="shared" si="61"/>
        <v/>
      </c>
      <c r="M332" s="71" t="str">
        <f t="shared" si="62"/>
        <v/>
      </c>
      <c r="N332" s="71" t="str">
        <f t="shared" si="63"/>
        <v/>
      </c>
      <c r="O332" s="71" t="str">
        <f t="shared" si="64"/>
        <v/>
      </c>
      <c r="P332" s="71">
        <f t="shared" si="65"/>
        <v>100</v>
      </c>
      <c r="Q332" s="71">
        <f t="shared" si="66"/>
        <v>100</v>
      </c>
      <c r="R332" s="71" t="str">
        <f t="shared" si="67"/>
        <v/>
      </c>
      <c r="S332" s="71" t="str">
        <f t="shared" si="68"/>
        <v/>
      </c>
      <c r="T332" s="71" t="str">
        <f t="shared" si="69"/>
        <v/>
      </c>
      <c r="U332" s="71" t="str">
        <f t="shared" si="70"/>
        <v/>
      </c>
      <c r="V332" s="41"/>
      <c r="W332" s="41"/>
    </row>
    <row r="333" spans="4:23" x14ac:dyDescent="0.25">
      <c r="D333" s="18">
        <v>1946</v>
      </c>
      <c r="E333" s="47">
        <f t="shared" si="58"/>
        <v>3</v>
      </c>
      <c r="F333" s="84" t="s">
        <v>333</v>
      </c>
      <c r="G333" s="141">
        <v>100</v>
      </c>
      <c r="H333" s="141">
        <v>100</v>
      </c>
      <c r="J333" s="71">
        <f t="shared" si="59"/>
        <v>100</v>
      </c>
      <c r="K333" s="71">
        <f t="shared" si="60"/>
        <v>100</v>
      </c>
      <c r="L333" s="71" t="str">
        <f t="shared" si="61"/>
        <v/>
      </c>
      <c r="M333" s="71" t="str">
        <f t="shared" si="62"/>
        <v/>
      </c>
      <c r="N333" s="71" t="str">
        <f t="shared" si="63"/>
        <v/>
      </c>
      <c r="O333" s="71" t="str">
        <f t="shared" si="64"/>
        <v/>
      </c>
      <c r="P333" s="71">
        <f t="shared" si="65"/>
        <v>100</v>
      </c>
      <c r="Q333" s="71">
        <f t="shared" si="66"/>
        <v>100</v>
      </c>
      <c r="R333" s="71" t="str">
        <f t="shared" si="67"/>
        <v/>
      </c>
      <c r="S333" s="71" t="str">
        <f t="shared" si="68"/>
        <v/>
      </c>
      <c r="T333" s="71" t="str">
        <f t="shared" si="69"/>
        <v/>
      </c>
      <c r="U333" s="71" t="str">
        <f t="shared" si="70"/>
        <v/>
      </c>
      <c r="V333" s="41"/>
      <c r="W333" s="41"/>
    </row>
    <row r="334" spans="4:23" x14ac:dyDescent="0.25">
      <c r="D334" s="18">
        <v>1946</v>
      </c>
      <c r="E334" s="47">
        <f t="shared" si="58"/>
        <v>3</v>
      </c>
      <c r="F334" s="84" t="s">
        <v>334</v>
      </c>
      <c r="G334" s="141">
        <v>100</v>
      </c>
      <c r="H334" s="141">
        <v>100</v>
      </c>
      <c r="J334" s="71">
        <f t="shared" si="59"/>
        <v>100</v>
      </c>
      <c r="K334" s="71">
        <f t="shared" si="60"/>
        <v>100</v>
      </c>
      <c r="L334" s="71" t="str">
        <f t="shared" si="61"/>
        <v/>
      </c>
      <c r="M334" s="71" t="str">
        <f t="shared" si="62"/>
        <v/>
      </c>
      <c r="N334" s="71" t="str">
        <f t="shared" si="63"/>
        <v/>
      </c>
      <c r="O334" s="71" t="str">
        <f t="shared" si="64"/>
        <v/>
      </c>
      <c r="P334" s="71">
        <f t="shared" si="65"/>
        <v>100</v>
      </c>
      <c r="Q334" s="71">
        <f t="shared" si="66"/>
        <v>100</v>
      </c>
      <c r="R334" s="71" t="str">
        <f t="shared" si="67"/>
        <v/>
      </c>
      <c r="S334" s="71" t="str">
        <f t="shared" si="68"/>
        <v/>
      </c>
      <c r="T334" s="71" t="str">
        <f t="shared" si="69"/>
        <v/>
      </c>
      <c r="U334" s="71" t="str">
        <f t="shared" si="70"/>
        <v/>
      </c>
      <c r="V334" s="41"/>
      <c r="W334" s="41"/>
    </row>
    <row r="335" spans="4:23" x14ac:dyDescent="0.25">
      <c r="D335" s="18">
        <v>1946</v>
      </c>
      <c r="E335" s="47">
        <f t="shared" si="58"/>
        <v>3</v>
      </c>
      <c r="F335" s="84" t="s">
        <v>335</v>
      </c>
      <c r="G335" s="141">
        <v>100</v>
      </c>
      <c r="H335" s="141">
        <v>100</v>
      </c>
      <c r="J335" s="71">
        <f t="shared" si="59"/>
        <v>100</v>
      </c>
      <c r="K335" s="71">
        <f t="shared" si="60"/>
        <v>100</v>
      </c>
      <c r="L335" s="71" t="str">
        <f t="shared" si="61"/>
        <v/>
      </c>
      <c r="M335" s="71" t="str">
        <f t="shared" si="62"/>
        <v/>
      </c>
      <c r="N335" s="71" t="str">
        <f t="shared" si="63"/>
        <v/>
      </c>
      <c r="O335" s="71" t="str">
        <f t="shared" si="64"/>
        <v/>
      </c>
      <c r="P335" s="71">
        <f t="shared" si="65"/>
        <v>100</v>
      </c>
      <c r="Q335" s="71">
        <f t="shared" si="66"/>
        <v>100</v>
      </c>
      <c r="R335" s="71" t="str">
        <f t="shared" si="67"/>
        <v/>
      </c>
      <c r="S335" s="71" t="str">
        <f t="shared" si="68"/>
        <v/>
      </c>
      <c r="T335" s="71" t="str">
        <f t="shared" si="69"/>
        <v/>
      </c>
      <c r="U335" s="71" t="str">
        <f t="shared" si="70"/>
        <v/>
      </c>
      <c r="V335" s="41"/>
      <c r="W335" s="41"/>
    </row>
    <row r="336" spans="4:23" x14ac:dyDescent="0.25">
      <c r="D336" s="18">
        <v>1946</v>
      </c>
      <c r="E336" s="47">
        <f t="shared" si="58"/>
        <v>3</v>
      </c>
      <c r="F336" s="84" t="s">
        <v>336</v>
      </c>
      <c r="G336" s="141">
        <v>100</v>
      </c>
      <c r="H336" s="141">
        <v>100</v>
      </c>
      <c r="J336" s="71">
        <f t="shared" si="59"/>
        <v>100</v>
      </c>
      <c r="K336" s="71">
        <f t="shared" si="60"/>
        <v>100</v>
      </c>
      <c r="L336" s="71" t="str">
        <f t="shared" si="61"/>
        <v/>
      </c>
      <c r="M336" s="71" t="str">
        <f t="shared" si="62"/>
        <v/>
      </c>
      <c r="N336" s="71" t="str">
        <f t="shared" si="63"/>
        <v/>
      </c>
      <c r="O336" s="71" t="str">
        <f t="shared" si="64"/>
        <v/>
      </c>
      <c r="P336" s="71">
        <f t="shared" si="65"/>
        <v>100</v>
      </c>
      <c r="Q336" s="71">
        <f t="shared" si="66"/>
        <v>100</v>
      </c>
      <c r="R336" s="71" t="str">
        <f t="shared" si="67"/>
        <v/>
      </c>
      <c r="S336" s="71" t="str">
        <f t="shared" si="68"/>
        <v/>
      </c>
      <c r="T336" s="71" t="str">
        <f t="shared" si="69"/>
        <v/>
      </c>
      <c r="U336" s="71" t="str">
        <f t="shared" si="70"/>
        <v/>
      </c>
      <c r="V336" s="41"/>
      <c r="W336" s="41"/>
    </row>
    <row r="337" spans="4:23" x14ac:dyDescent="0.25">
      <c r="D337" s="18">
        <v>1946</v>
      </c>
      <c r="E337" s="47">
        <f t="shared" si="58"/>
        <v>3</v>
      </c>
      <c r="F337" s="84" t="s">
        <v>337</v>
      </c>
      <c r="G337" s="141">
        <v>100</v>
      </c>
      <c r="H337" s="141">
        <v>100</v>
      </c>
      <c r="J337" s="71">
        <f t="shared" si="59"/>
        <v>100</v>
      </c>
      <c r="K337" s="71">
        <f t="shared" si="60"/>
        <v>100</v>
      </c>
      <c r="L337" s="71" t="str">
        <f t="shared" si="61"/>
        <v/>
      </c>
      <c r="M337" s="71" t="str">
        <f t="shared" si="62"/>
        <v/>
      </c>
      <c r="N337" s="71" t="str">
        <f t="shared" si="63"/>
        <v/>
      </c>
      <c r="O337" s="71" t="str">
        <f t="shared" si="64"/>
        <v/>
      </c>
      <c r="P337" s="71">
        <f t="shared" si="65"/>
        <v>100</v>
      </c>
      <c r="Q337" s="71">
        <f t="shared" si="66"/>
        <v>100</v>
      </c>
      <c r="R337" s="71" t="str">
        <f t="shared" si="67"/>
        <v/>
      </c>
      <c r="S337" s="71" t="str">
        <f t="shared" si="68"/>
        <v/>
      </c>
      <c r="T337" s="71" t="str">
        <f t="shared" si="69"/>
        <v/>
      </c>
      <c r="U337" s="71" t="str">
        <f t="shared" si="70"/>
        <v/>
      </c>
      <c r="V337" s="41"/>
      <c r="W337" s="41"/>
    </row>
    <row r="338" spans="4:23" x14ac:dyDescent="0.25">
      <c r="D338" s="18">
        <v>1946</v>
      </c>
      <c r="E338" s="47">
        <f t="shared" si="58"/>
        <v>3</v>
      </c>
      <c r="F338" s="84" t="s">
        <v>338</v>
      </c>
      <c r="G338" s="141">
        <v>100</v>
      </c>
      <c r="H338" s="141">
        <v>100</v>
      </c>
      <c r="J338" s="71">
        <f t="shared" si="59"/>
        <v>100</v>
      </c>
      <c r="K338" s="71">
        <f t="shared" si="60"/>
        <v>100</v>
      </c>
      <c r="L338" s="71" t="str">
        <f t="shared" si="61"/>
        <v/>
      </c>
      <c r="M338" s="71" t="str">
        <f t="shared" si="62"/>
        <v/>
      </c>
      <c r="N338" s="71" t="str">
        <f t="shared" si="63"/>
        <v/>
      </c>
      <c r="O338" s="71" t="str">
        <f t="shared" si="64"/>
        <v/>
      </c>
      <c r="P338" s="71">
        <f t="shared" si="65"/>
        <v>100</v>
      </c>
      <c r="Q338" s="71">
        <f t="shared" si="66"/>
        <v>100</v>
      </c>
      <c r="R338" s="71" t="str">
        <f t="shared" si="67"/>
        <v/>
      </c>
      <c r="S338" s="71" t="str">
        <f t="shared" si="68"/>
        <v/>
      </c>
      <c r="T338" s="71" t="str">
        <f t="shared" si="69"/>
        <v/>
      </c>
      <c r="U338" s="71" t="str">
        <f t="shared" si="70"/>
        <v/>
      </c>
      <c r="V338" s="41"/>
      <c r="W338" s="41"/>
    </row>
    <row r="339" spans="4:23" x14ac:dyDescent="0.25">
      <c r="D339" s="18">
        <v>1947</v>
      </c>
      <c r="E339" s="47">
        <f t="shared" si="58"/>
        <v>4</v>
      </c>
      <c r="F339" s="84" t="s">
        <v>339</v>
      </c>
      <c r="G339" s="141">
        <v>100</v>
      </c>
      <c r="H339" s="141">
        <v>100</v>
      </c>
      <c r="J339" s="71">
        <f t="shared" si="59"/>
        <v>100</v>
      </c>
      <c r="K339" s="71">
        <f t="shared" si="60"/>
        <v>100</v>
      </c>
      <c r="L339" s="71" t="str">
        <f t="shared" si="61"/>
        <v/>
      </c>
      <c r="M339" s="71" t="str">
        <f t="shared" si="62"/>
        <v/>
      </c>
      <c r="N339" s="71" t="str">
        <f t="shared" si="63"/>
        <v/>
      </c>
      <c r="O339" s="71" t="str">
        <f t="shared" si="64"/>
        <v/>
      </c>
      <c r="P339" s="71" t="str">
        <f t="shared" si="65"/>
        <v/>
      </c>
      <c r="Q339" s="71" t="str">
        <f t="shared" si="66"/>
        <v/>
      </c>
      <c r="R339" s="71">
        <f t="shared" si="67"/>
        <v>100</v>
      </c>
      <c r="S339" s="71">
        <f t="shared" si="68"/>
        <v>100</v>
      </c>
      <c r="T339" s="71" t="str">
        <f t="shared" si="69"/>
        <v/>
      </c>
      <c r="U339" s="71" t="str">
        <f t="shared" si="70"/>
        <v/>
      </c>
      <c r="V339" s="41"/>
      <c r="W339" s="41"/>
    </row>
    <row r="340" spans="4:23" x14ac:dyDescent="0.25">
      <c r="D340" s="18">
        <v>1947</v>
      </c>
      <c r="E340" s="47">
        <f t="shared" si="58"/>
        <v>4</v>
      </c>
      <c r="F340" s="84" t="s">
        <v>340</v>
      </c>
      <c r="G340" s="141">
        <v>100</v>
      </c>
      <c r="H340" s="141">
        <v>100</v>
      </c>
      <c r="J340" s="71">
        <f t="shared" si="59"/>
        <v>100</v>
      </c>
      <c r="K340" s="71">
        <f t="shared" si="60"/>
        <v>100</v>
      </c>
      <c r="L340" s="71" t="str">
        <f t="shared" si="61"/>
        <v/>
      </c>
      <c r="M340" s="71" t="str">
        <f t="shared" si="62"/>
        <v/>
      </c>
      <c r="N340" s="71" t="str">
        <f t="shared" si="63"/>
        <v/>
      </c>
      <c r="O340" s="71" t="str">
        <f t="shared" si="64"/>
        <v/>
      </c>
      <c r="P340" s="71" t="str">
        <f t="shared" si="65"/>
        <v/>
      </c>
      <c r="Q340" s="71" t="str">
        <f t="shared" si="66"/>
        <v/>
      </c>
      <c r="R340" s="71">
        <f t="shared" si="67"/>
        <v>100</v>
      </c>
      <c r="S340" s="71">
        <f t="shared" si="68"/>
        <v>100</v>
      </c>
      <c r="T340" s="71" t="str">
        <f t="shared" si="69"/>
        <v/>
      </c>
      <c r="U340" s="71" t="str">
        <f t="shared" si="70"/>
        <v/>
      </c>
      <c r="V340" s="41"/>
      <c r="W340" s="41"/>
    </row>
    <row r="341" spans="4:23" x14ac:dyDescent="0.25">
      <c r="D341" s="18">
        <v>1947</v>
      </c>
      <c r="E341" s="47">
        <f t="shared" si="58"/>
        <v>4</v>
      </c>
      <c r="F341" s="84" t="s">
        <v>341</v>
      </c>
      <c r="G341" s="141">
        <v>100</v>
      </c>
      <c r="H341" s="141">
        <v>100</v>
      </c>
      <c r="J341" s="71">
        <f t="shared" si="59"/>
        <v>100</v>
      </c>
      <c r="K341" s="71">
        <f t="shared" si="60"/>
        <v>100</v>
      </c>
      <c r="L341" s="71" t="str">
        <f t="shared" si="61"/>
        <v/>
      </c>
      <c r="M341" s="71" t="str">
        <f t="shared" si="62"/>
        <v/>
      </c>
      <c r="N341" s="71" t="str">
        <f t="shared" si="63"/>
        <v/>
      </c>
      <c r="O341" s="71" t="str">
        <f t="shared" si="64"/>
        <v/>
      </c>
      <c r="P341" s="71" t="str">
        <f t="shared" si="65"/>
        <v/>
      </c>
      <c r="Q341" s="71" t="str">
        <f t="shared" si="66"/>
        <v/>
      </c>
      <c r="R341" s="71">
        <f t="shared" si="67"/>
        <v>100</v>
      </c>
      <c r="S341" s="71">
        <f t="shared" si="68"/>
        <v>100</v>
      </c>
      <c r="T341" s="71" t="str">
        <f t="shared" si="69"/>
        <v/>
      </c>
      <c r="U341" s="71" t="str">
        <f t="shared" si="70"/>
        <v/>
      </c>
      <c r="V341" s="41"/>
      <c r="W341" s="41"/>
    </row>
    <row r="342" spans="4:23" x14ac:dyDescent="0.25">
      <c r="D342" s="18">
        <v>1947</v>
      </c>
      <c r="E342" s="47">
        <f t="shared" si="58"/>
        <v>4</v>
      </c>
      <c r="F342" s="84" t="s">
        <v>342</v>
      </c>
      <c r="G342" s="141">
        <v>100</v>
      </c>
      <c r="H342" s="141">
        <v>100</v>
      </c>
      <c r="J342" s="71">
        <f t="shared" si="59"/>
        <v>100</v>
      </c>
      <c r="K342" s="71">
        <f t="shared" si="60"/>
        <v>100</v>
      </c>
      <c r="L342" s="71" t="str">
        <f t="shared" si="61"/>
        <v/>
      </c>
      <c r="M342" s="71" t="str">
        <f t="shared" si="62"/>
        <v/>
      </c>
      <c r="N342" s="71" t="str">
        <f t="shared" si="63"/>
        <v/>
      </c>
      <c r="O342" s="71" t="str">
        <f t="shared" si="64"/>
        <v/>
      </c>
      <c r="P342" s="71" t="str">
        <f t="shared" si="65"/>
        <v/>
      </c>
      <c r="Q342" s="71" t="str">
        <f t="shared" si="66"/>
        <v/>
      </c>
      <c r="R342" s="71">
        <f t="shared" si="67"/>
        <v>100</v>
      </c>
      <c r="S342" s="71">
        <f t="shared" si="68"/>
        <v>100</v>
      </c>
      <c r="T342" s="71" t="str">
        <f t="shared" si="69"/>
        <v/>
      </c>
      <c r="U342" s="71" t="str">
        <f t="shared" si="70"/>
        <v/>
      </c>
      <c r="V342" s="41"/>
      <c r="W342" s="41"/>
    </row>
    <row r="343" spans="4:23" x14ac:dyDescent="0.25">
      <c r="D343" s="18">
        <v>1947</v>
      </c>
      <c r="E343" s="47">
        <f t="shared" si="58"/>
        <v>4</v>
      </c>
      <c r="F343" s="84" t="s">
        <v>343</v>
      </c>
      <c r="G343" s="141">
        <v>100</v>
      </c>
      <c r="H343" s="141">
        <v>100</v>
      </c>
      <c r="J343" s="71">
        <f t="shared" si="59"/>
        <v>100</v>
      </c>
      <c r="K343" s="71">
        <f t="shared" si="60"/>
        <v>100</v>
      </c>
      <c r="L343" s="71" t="str">
        <f t="shared" si="61"/>
        <v/>
      </c>
      <c r="M343" s="71" t="str">
        <f t="shared" si="62"/>
        <v/>
      </c>
      <c r="N343" s="71" t="str">
        <f t="shared" si="63"/>
        <v/>
      </c>
      <c r="O343" s="71" t="str">
        <f t="shared" si="64"/>
        <v/>
      </c>
      <c r="P343" s="71" t="str">
        <f t="shared" si="65"/>
        <v/>
      </c>
      <c r="Q343" s="71" t="str">
        <f t="shared" si="66"/>
        <v/>
      </c>
      <c r="R343" s="71">
        <f t="shared" si="67"/>
        <v>100</v>
      </c>
      <c r="S343" s="71">
        <f t="shared" si="68"/>
        <v>100</v>
      </c>
      <c r="T343" s="71" t="str">
        <f t="shared" si="69"/>
        <v/>
      </c>
      <c r="U343" s="71" t="str">
        <f t="shared" si="70"/>
        <v/>
      </c>
      <c r="V343" s="41"/>
      <c r="W343" s="41"/>
    </row>
    <row r="344" spans="4:23" x14ac:dyDescent="0.25">
      <c r="D344" s="18">
        <v>1947</v>
      </c>
      <c r="E344" s="47">
        <f t="shared" si="58"/>
        <v>4</v>
      </c>
      <c r="F344" s="84" t="s">
        <v>344</v>
      </c>
      <c r="G344" s="141">
        <v>100</v>
      </c>
      <c r="H344" s="141">
        <v>100</v>
      </c>
      <c r="J344" s="71">
        <f t="shared" si="59"/>
        <v>100</v>
      </c>
      <c r="K344" s="71">
        <f t="shared" si="60"/>
        <v>100</v>
      </c>
      <c r="L344" s="71" t="str">
        <f t="shared" si="61"/>
        <v/>
      </c>
      <c r="M344" s="71" t="str">
        <f t="shared" si="62"/>
        <v/>
      </c>
      <c r="N344" s="71" t="str">
        <f t="shared" si="63"/>
        <v/>
      </c>
      <c r="O344" s="71" t="str">
        <f t="shared" si="64"/>
        <v/>
      </c>
      <c r="P344" s="71" t="str">
        <f t="shared" si="65"/>
        <v/>
      </c>
      <c r="Q344" s="71" t="str">
        <f t="shared" si="66"/>
        <v/>
      </c>
      <c r="R344" s="71">
        <f t="shared" si="67"/>
        <v>100</v>
      </c>
      <c r="S344" s="71">
        <f t="shared" si="68"/>
        <v>100</v>
      </c>
      <c r="T344" s="71" t="str">
        <f t="shared" si="69"/>
        <v/>
      </c>
      <c r="U344" s="71" t="str">
        <f t="shared" si="70"/>
        <v/>
      </c>
      <c r="V344" s="41"/>
      <c r="W344" s="41"/>
    </row>
    <row r="345" spans="4:23" x14ac:dyDescent="0.25">
      <c r="D345" s="18">
        <v>1947</v>
      </c>
      <c r="E345" s="47">
        <f t="shared" si="58"/>
        <v>4</v>
      </c>
      <c r="F345" s="84" t="s">
        <v>345</v>
      </c>
      <c r="G345" s="141">
        <v>100</v>
      </c>
      <c r="H345" s="141">
        <v>100</v>
      </c>
      <c r="J345" s="71">
        <f t="shared" si="59"/>
        <v>100</v>
      </c>
      <c r="K345" s="71">
        <f t="shared" si="60"/>
        <v>100</v>
      </c>
      <c r="L345" s="71" t="str">
        <f t="shared" si="61"/>
        <v/>
      </c>
      <c r="M345" s="71" t="str">
        <f t="shared" si="62"/>
        <v/>
      </c>
      <c r="N345" s="71" t="str">
        <f t="shared" si="63"/>
        <v/>
      </c>
      <c r="O345" s="71" t="str">
        <f t="shared" si="64"/>
        <v/>
      </c>
      <c r="P345" s="71" t="str">
        <f t="shared" si="65"/>
        <v/>
      </c>
      <c r="Q345" s="71" t="str">
        <f t="shared" si="66"/>
        <v/>
      </c>
      <c r="R345" s="71">
        <f t="shared" si="67"/>
        <v>100</v>
      </c>
      <c r="S345" s="71">
        <f t="shared" si="68"/>
        <v>100</v>
      </c>
      <c r="T345" s="71" t="str">
        <f t="shared" si="69"/>
        <v/>
      </c>
      <c r="U345" s="71" t="str">
        <f t="shared" si="70"/>
        <v/>
      </c>
      <c r="V345" s="41"/>
      <c r="W345" s="41"/>
    </row>
    <row r="346" spans="4:23" x14ac:dyDescent="0.25">
      <c r="D346" s="18">
        <v>1947</v>
      </c>
      <c r="E346" s="47">
        <f t="shared" si="58"/>
        <v>4</v>
      </c>
      <c r="F346" s="84" t="s">
        <v>346</v>
      </c>
      <c r="G346" s="141">
        <v>100</v>
      </c>
      <c r="H346" s="141">
        <v>100</v>
      </c>
      <c r="J346" s="71">
        <f t="shared" si="59"/>
        <v>100</v>
      </c>
      <c r="K346" s="71">
        <f t="shared" si="60"/>
        <v>100</v>
      </c>
      <c r="L346" s="71" t="str">
        <f t="shared" si="61"/>
        <v/>
      </c>
      <c r="M346" s="71" t="str">
        <f t="shared" si="62"/>
        <v/>
      </c>
      <c r="N346" s="71" t="str">
        <f t="shared" si="63"/>
        <v/>
      </c>
      <c r="O346" s="71" t="str">
        <f t="shared" si="64"/>
        <v/>
      </c>
      <c r="P346" s="71" t="str">
        <f t="shared" si="65"/>
        <v/>
      </c>
      <c r="Q346" s="71" t="str">
        <f t="shared" si="66"/>
        <v/>
      </c>
      <c r="R346" s="71">
        <f t="shared" si="67"/>
        <v>100</v>
      </c>
      <c r="S346" s="71">
        <f t="shared" si="68"/>
        <v>100</v>
      </c>
      <c r="T346" s="71" t="str">
        <f t="shared" si="69"/>
        <v/>
      </c>
      <c r="U346" s="71" t="str">
        <f t="shared" si="70"/>
        <v/>
      </c>
      <c r="V346" s="41"/>
      <c r="W346" s="41"/>
    </row>
    <row r="347" spans="4:23" x14ac:dyDescent="0.25">
      <c r="D347" s="18">
        <v>1947</v>
      </c>
      <c r="E347" s="47">
        <f t="shared" si="58"/>
        <v>4</v>
      </c>
      <c r="F347" s="84" t="s">
        <v>347</v>
      </c>
      <c r="G347" s="141">
        <v>100</v>
      </c>
      <c r="H347" s="141">
        <v>100</v>
      </c>
      <c r="J347" s="71">
        <f t="shared" si="59"/>
        <v>100</v>
      </c>
      <c r="K347" s="71">
        <f t="shared" si="60"/>
        <v>100</v>
      </c>
      <c r="L347" s="71" t="str">
        <f t="shared" si="61"/>
        <v/>
      </c>
      <c r="M347" s="71" t="str">
        <f t="shared" si="62"/>
        <v/>
      </c>
      <c r="N347" s="71" t="str">
        <f t="shared" si="63"/>
        <v/>
      </c>
      <c r="O347" s="71" t="str">
        <f t="shared" si="64"/>
        <v/>
      </c>
      <c r="P347" s="71" t="str">
        <f t="shared" si="65"/>
        <v/>
      </c>
      <c r="Q347" s="71" t="str">
        <f t="shared" si="66"/>
        <v/>
      </c>
      <c r="R347" s="71">
        <f t="shared" si="67"/>
        <v>100</v>
      </c>
      <c r="S347" s="71">
        <f t="shared" si="68"/>
        <v>100</v>
      </c>
      <c r="T347" s="71" t="str">
        <f t="shared" si="69"/>
        <v/>
      </c>
      <c r="U347" s="71" t="str">
        <f t="shared" si="70"/>
        <v/>
      </c>
      <c r="V347" s="41"/>
      <c r="W347" s="41"/>
    </row>
    <row r="348" spans="4:23" x14ac:dyDescent="0.25">
      <c r="D348" s="18">
        <v>1947</v>
      </c>
      <c r="E348" s="47">
        <f t="shared" si="58"/>
        <v>4</v>
      </c>
      <c r="F348" s="84" t="s">
        <v>348</v>
      </c>
      <c r="G348" s="141">
        <v>100</v>
      </c>
      <c r="H348" s="141">
        <v>100</v>
      </c>
      <c r="J348" s="71">
        <f t="shared" si="59"/>
        <v>100</v>
      </c>
      <c r="K348" s="71">
        <f t="shared" si="60"/>
        <v>100</v>
      </c>
      <c r="L348" s="71" t="str">
        <f t="shared" si="61"/>
        <v/>
      </c>
      <c r="M348" s="71" t="str">
        <f t="shared" si="62"/>
        <v/>
      </c>
      <c r="N348" s="71" t="str">
        <f t="shared" si="63"/>
        <v/>
      </c>
      <c r="O348" s="71" t="str">
        <f t="shared" si="64"/>
        <v/>
      </c>
      <c r="P348" s="71" t="str">
        <f t="shared" si="65"/>
        <v/>
      </c>
      <c r="Q348" s="71" t="str">
        <f t="shared" si="66"/>
        <v/>
      </c>
      <c r="R348" s="71">
        <f t="shared" si="67"/>
        <v>100</v>
      </c>
      <c r="S348" s="71">
        <f t="shared" si="68"/>
        <v>100</v>
      </c>
      <c r="T348" s="71" t="str">
        <f t="shared" si="69"/>
        <v/>
      </c>
      <c r="U348" s="71" t="str">
        <f t="shared" si="70"/>
        <v/>
      </c>
      <c r="V348" s="41"/>
      <c r="W348" s="41"/>
    </row>
    <row r="349" spans="4:23" x14ac:dyDescent="0.25">
      <c r="D349" s="18">
        <v>1947</v>
      </c>
      <c r="E349" s="47">
        <f t="shared" si="58"/>
        <v>4</v>
      </c>
      <c r="F349" s="84" t="s">
        <v>349</v>
      </c>
      <c r="G349" s="141">
        <v>100</v>
      </c>
      <c r="H349" s="141">
        <v>100</v>
      </c>
      <c r="J349" s="71">
        <f t="shared" si="59"/>
        <v>100</v>
      </c>
      <c r="K349" s="71">
        <f t="shared" si="60"/>
        <v>100</v>
      </c>
      <c r="L349" s="71" t="str">
        <f t="shared" si="61"/>
        <v/>
      </c>
      <c r="M349" s="71" t="str">
        <f t="shared" si="62"/>
        <v/>
      </c>
      <c r="N349" s="71" t="str">
        <f t="shared" si="63"/>
        <v/>
      </c>
      <c r="O349" s="71" t="str">
        <f t="shared" si="64"/>
        <v/>
      </c>
      <c r="P349" s="71" t="str">
        <f t="shared" si="65"/>
        <v/>
      </c>
      <c r="Q349" s="71" t="str">
        <f t="shared" si="66"/>
        <v/>
      </c>
      <c r="R349" s="71">
        <f t="shared" si="67"/>
        <v>100</v>
      </c>
      <c r="S349" s="71">
        <f t="shared" si="68"/>
        <v>100</v>
      </c>
      <c r="T349" s="71" t="str">
        <f t="shared" si="69"/>
        <v/>
      </c>
      <c r="U349" s="71" t="str">
        <f t="shared" si="70"/>
        <v/>
      </c>
      <c r="V349" s="41"/>
      <c r="W349" s="41"/>
    </row>
    <row r="350" spans="4:23" x14ac:dyDescent="0.25">
      <c r="D350" s="18">
        <v>1947</v>
      </c>
      <c r="E350" s="47">
        <f t="shared" si="58"/>
        <v>4</v>
      </c>
      <c r="F350" s="84" t="s">
        <v>350</v>
      </c>
      <c r="G350" s="141">
        <v>100</v>
      </c>
      <c r="H350" s="141">
        <v>100</v>
      </c>
      <c r="J350" s="71">
        <f t="shared" si="59"/>
        <v>100</v>
      </c>
      <c r="K350" s="71">
        <f t="shared" si="60"/>
        <v>100</v>
      </c>
      <c r="L350" s="71" t="str">
        <f t="shared" si="61"/>
        <v/>
      </c>
      <c r="M350" s="71" t="str">
        <f t="shared" si="62"/>
        <v/>
      </c>
      <c r="N350" s="71" t="str">
        <f t="shared" si="63"/>
        <v/>
      </c>
      <c r="O350" s="71" t="str">
        <f t="shared" si="64"/>
        <v/>
      </c>
      <c r="P350" s="71" t="str">
        <f t="shared" si="65"/>
        <v/>
      </c>
      <c r="Q350" s="71" t="str">
        <f t="shared" si="66"/>
        <v/>
      </c>
      <c r="R350" s="71">
        <f t="shared" si="67"/>
        <v>100</v>
      </c>
      <c r="S350" s="71">
        <f t="shared" si="68"/>
        <v>100</v>
      </c>
      <c r="T350" s="71" t="str">
        <f t="shared" si="69"/>
        <v/>
      </c>
      <c r="U350" s="71" t="str">
        <f t="shared" si="70"/>
        <v/>
      </c>
      <c r="V350" s="41"/>
      <c r="W350" s="41"/>
    </row>
    <row r="351" spans="4:23" x14ac:dyDescent="0.25">
      <c r="D351" s="18">
        <v>1948</v>
      </c>
      <c r="E351" s="47">
        <f t="shared" si="58"/>
        <v>3</v>
      </c>
      <c r="F351" s="84" t="s">
        <v>351</v>
      </c>
      <c r="G351" s="141">
        <v>100</v>
      </c>
      <c r="H351" s="141">
        <v>100</v>
      </c>
      <c r="J351" s="71">
        <f t="shared" si="59"/>
        <v>100</v>
      </c>
      <c r="K351" s="71">
        <f t="shared" si="60"/>
        <v>100</v>
      </c>
      <c r="L351" s="71" t="str">
        <f t="shared" si="61"/>
        <v/>
      </c>
      <c r="M351" s="71" t="str">
        <f t="shared" si="62"/>
        <v/>
      </c>
      <c r="N351" s="71" t="str">
        <f t="shared" si="63"/>
        <v/>
      </c>
      <c r="O351" s="71" t="str">
        <f t="shared" si="64"/>
        <v/>
      </c>
      <c r="P351" s="71">
        <f t="shared" si="65"/>
        <v>100</v>
      </c>
      <c r="Q351" s="71">
        <f t="shared" si="66"/>
        <v>100</v>
      </c>
      <c r="R351" s="71" t="str">
        <f t="shared" si="67"/>
        <v/>
      </c>
      <c r="S351" s="71" t="str">
        <f t="shared" si="68"/>
        <v/>
      </c>
      <c r="T351" s="71" t="str">
        <f t="shared" si="69"/>
        <v/>
      </c>
      <c r="U351" s="71" t="str">
        <f t="shared" si="70"/>
        <v/>
      </c>
      <c r="V351" s="41"/>
      <c r="W351" s="41"/>
    </row>
    <row r="352" spans="4:23" x14ac:dyDescent="0.25">
      <c r="D352" s="18">
        <v>1948</v>
      </c>
      <c r="E352" s="47">
        <f t="shared" si="58"/>
        <v>3</v>
      </c>
      <c r="F352" s="84" t="s">
        <v>352</v>
      </c>
      <c r="G352" s="141">
        <v>100</v>
      </c>
      <c r="H352" s="141">
        <v>100</v>
      </c>
      <c r="J352" s="71">
        <f t="shared" si="59"/>
        <v>100</v>
      </c>
      <c r="K352" s="71">
        <f t="shared" si="60"/>
        <v>100</v>
      </c>
      <c r="L352" s="71" t="str">
        <f t="shared" si="61"/>
        <v/>
      </c>
      <c r="M352" s="71" t="str">
        <f t="shared" si="62"/>
        <v/>
      </c>
      <c r="N352" s="71" t="str">
        <f t="shared" si="63"/>
        <v/>
      </c>
      <c r="O352" s="71" t="str">
        <f t="shared" si="64"/>
        <v/>
      </c>
      <c r="P352" s="71">
        <f t="shared" si="65"/>
        <v>100</v>
      </c>
      <c r="Q352" s="71">
        <f t="shared" si="66"/>
        <v>100</v>
      </c>
      <c r="R352" s="71" t="str">
        <f t="shared" si="67"/>
        <v/>
      </c>
      <c r="S352" s="71" t="str">
        <f t="shared" si="68"/>
        <v/>
      </c>
      <c r="T352" s="71" t="str">
        <f t="shared" si="69"/>
        <v/>
      </c>
      <c r="U352" s="71" t="str">
        <f t="shared" si="70"/>
        <v/>
      </c>
      <c r="V352" s="41"/>
      <c r="W352" s="41"/>
    </row>
    <row r="353" spans="4:23" x14ac:dyDescent="0.25">
      <c r="D353" s="18">
        <v>1948</v>
      </c>
      <c r="E353" s="47">
        <f t="shared" si="58"/>
        <v>3</v>
      </c>
      <c r="F353" s="84" t="s">
        <v>353</v>
      </c>
      <c r="G353" s="141">
        <v>100</v>
      </c>
      <c r="H353" s="141">
        <v>100</v>
      </c>
      <c r="J353" s="71">
        <f t="shared" si="59"/>
        <v>100</v>
      </c>
      <c r="K353" s="71">
        <f t="shared" si="60"/>
        <v>100</v>
      </c>
      <c r="L353" s="71" t="str">
        <f t="shared" si="61"/>
        <v/>
      </c>
      <c r="M353" s="71" t="str">
        <f t="shared" si="62"/>
        <v/>
      </c>
      <c r="N353" s="71" t="str">
        <f t="shared" si="63"/>
        <v/>
      </c>
      <c r="O353" s="71" t="str">
        <f t="shared" si="64"/>
        <v/>
      </c>
      <c r="P353" s="71">
        <f t="shared" si="65"/>
        <v>100</v>
      </c>
      <c r="Q353" s="71">
        <f t="shared" si="66"/>
        <v>100</v>
      </c>
      <c r="R353" s="71" t="str">
        <f t="shared" si="67"/>
        <v/>
      </c>
      <c r="S353" s="71" t="str">
        <f t="shared" si="68"/>
        <v/>
      </c>
      <c r="T353" s="71" t="str">
        <f t="shared" si="69"/>
        <v/>
      </c>
      <c r="U353" s="71" t="str">
        <f t="shared" si="70"/>
        <v/>
      </c>
      <c r="V353" s="41"/>
      <c r="W353" s="41"/>
    </row>
    <row r="354" spans="4:23" x14ac:dyDescent="0.25">
      <c r="D354" s="18">
        <v>1948</v>
      </c>
      <c r="E354" s="47">
        <f t="shared" si="58"/>
        <v>3</v>
      </c>
      <c r="F354" s="84" t="s">
        <v>354</v>
      </c>
      <c r="G354" s="141">
        <v>100</v>
      </c>
      <c r="H354" s="141">
        <v>100</v>
      </c>
      <c r="J354" s="71">
        <f t="shared" si="59"/>
        <v>100</v>
      </c>
      <c r="K354" s="71">
        <f t="shared" si="60"/>
        <v>100</v>
      </c>
      <c r="L354" s="71" t="str">
        <f t="shared" si="61"/>
        <v/>
      </c>
      <c r="M354" s="71" t="str">
        <f t="shared" si="62"/>
        <v/>
      </c>
      <c r="N354" s="71" t="str">
        <f t="shared" si="63"/>
        <v/>
      </c>
      <c r="O354" s="71" t="str">
        <f t="shared" si="64"/>
        <v/>
      </c>
      <c r="P354" s="71">
        <f t="shared" si="65"/>
        <v>100</v>
      </c>
      <c r="Q354" s="71">
        <f t="shared" si="66"/>
        <v>100</v>
      </c>
      <c r="R354" s="71" t="str">
        <f t="shared" si="67"/>
        <v/>
      </c>
      <c r="S354" s="71" t="str">
        <f t="shared" si="68"/>
        <v/>
      </c>
      <c r="T354" s="71" t="str">
        <f t="shared" si="69"/>
        <v/>
      </c>
      <c r="U354" s="71" t="str">
        <f t="shared" si="70"/>
        <v/>
      </c>
      <c r="V354" s="41"/>
      <c r="W354" s="41"/>
    </row>
    <row r="355" spans="4:23" x14ac:dyDescent="0.25">
      <c r="D355" s="18">
        <v>1948</v>
      </c>
      <c r="E355" s="47">
        <f t="shared" si="58"/>
        <v>3</v>
      </c>
      <c r="F355" s="84" t="s">
        <v>355</v>
      </c>
      <c r="G355" s="141">
        <v>100</v>
      </c>
      <c r="H355" s="141">
        <v>100</v>
      </c>
      <c r="J355" s="71">
        <f t="shared" si="59"/>
        <v>100</v>
      </c>
      <c r="K355" s="71">
        <f t="shared" si="60"/>
        <v>100</v>
      </c>
      <c r="L355" s="71" t="str">
        <f t="shared" si="61"/>
        <v/>
      </c>
      <c r="M355" s="71" t="str">
        <f t="shared" si="62"/>
        <v/>
      </c>
      <c r="N355" s="71" t="str">
        <f t="shared" si="63"/>
        <v/>
      </c>
      <c r="O355" s="71" t="str">
        <f t="shared" si="64"/>
        <v/>
      </c>
      <c r="P355" s="71">
        <f t="shared" si="65"/>
        <v>100</v>
      </c>
      <c r="Q355" s="71">
        <f t="shared" si="66"/>
        <v>100</v>
      </c>
      <c r="R355" s="71" t="str">
        <f t="shared" si="67"/>
        <v/>
      </c>
      <c r="S355" s="71" t="str">
        <f t="shared" si="68"/>
        <v/>
      </c>
      <c r="T355" s="71" t="str">
        <f t="shared" si="69"/>
        <v/>
      </c>
      <c r="U355" s="71" t="str">
        <f t="shared" si="70"/>
        <v/>
      </c>
      <c r="V355" s="41"/>
      <c r="W355" s="41"/>
    </row>
    <row r="356" spans="4:23" x14ac:dyDescent="0.25">
      <c r="D356" s="18">
        <v>1948</v>
      </c>
      <c r="E356" s="47">
        <f t="shared" si="58"/>
        <v>3</v>
      </c>
      <c r="F356" s="84" t="s">
        <v>356</v>
      </c>
      <c r="G356" s="141">
        <v>100</v>
      </c>
      <c r="H356" s="141">
        <v>100</v>
      </c>
      <c r="J356" s="71">
        <f t="shared" si="59"/>
        <v>100</v>
      </c>
      <c r="K356" s="71">
        <f t="shared" si="60"/>
        <v>100</v>
      </c>
      <c r="L356" s="71" t="str">
        <f t="shared" si="61"/>
        <v/>
      </c>
      <c r="M356" s="71" t="str">
        <f t="shared" si="62"/>
        <v/>
      </c>
      <c r="N356" s="71" t="str">
        <f t="shared" si="63"/>
        <v/>
      </c>
      <c r="O356" s="71" t="str">
        <f t="shared" si="64"/>
        <v/>
      </c>
      <c r="P356" s="71">
        <f t="shared" si="65"/>
        <v>100</v>
      </c>
      <c r="Q356" s="71">
        <f t="shared" si="66"/>
        <v>100</v>
      </c>
      <c r="R356" s="71" t="str">
        <f t="shared" si="67"/>
        <v/>
      </c>
      <c r="S356" s="71" t="str">
        <f t="shared" si="68"/>
        <v/>
      </c>
      <c r="T356" s="71" t="str">
        <f t="shared" si="69"/>
        <v/>
      </c>
      <c r="U356" s="71" t="str">
        <f t="shared" si="70"/>
        <v/>
      </c>
      <c r="V356" s="41"/>
      <c r="W356" s="41"/>
    </row>
    <row r="357" spans="4:23" x14ac:dyDescent="0.25">
      <c r="D357" s="18">
        <v>1948</v>
      </c>
      <c r="E357" s="47">
        <f t="shared" si="58"/>
        <v>3</v>
      </c>
      <c r="F357" s="84" t="s">
        <v>357</v>
      </c>
      <c r="G357" s="141">
        <v>100</v>
      </c>
      <c r="H357" s="141">
        <v>100</v>
      </c>
      <c r="J357" s="71">
        <f t="shared" si="59"/>
        <v>100</v>
      </c>
      <c r="K357" s="71">
        <f t="shared" si="60"/>
        <v>100</v>
      </c>
      <c r="L357" s="71" t="str">
        <f t="shared" si="61"/>
        <v/>
      </c>
      <c r="M357" s="71" t="str">
        <f t="shared" si="62"/>
        <v/>
      </c>
      <c r="N357" s="71" t="str">
        <f t="shared" si="63"/>
        <v/>
      </c>
      <c r="O357" s="71" t="str">
        <f t="shared" si="64"/>
        <v/>
      </c>
      <c r="P357" s="71">
        <f t="shared" si="65"/>
        <v>100</v>
      </c>
      <c r="Q357" s="71">
        <f t="shared" si="66"/>
        <v>100</v>
      </c>
      <c r="R357" s="71" t="str">
        <f t="shared" si="67"/>
        <v/>
      </c>
      <c r="S357" s="71" t="str">
        <f t="shared" si="68"/>
        <v/>
      </c>
      <c r="T357" s="71" t="str">
        <f t="shared" si="69"/>
        <v/>
      </c>
      <c r="U357" s="71" t="str">
        <f t="shared" si="70"/>
        <v/>
      </c>
      <c r="V357" s="41"/>
      <c r="W357" s="41"/>
    </row>
    <row r="358" spans="4:23" x14ac:dyDescent="0.25">
      <c r="D358" s="18">
        <v>1948</v>
      </c>
      <c r="E358" s="47">
        <f t="shared" si="58"/>
        <v>3</v>
      </c>
      <c r="F358" s="84" t="s">
        <v>358</v>
      </c>
      <c r="G358" s="141">
        <v>100</v>
      </c>
      <c r="H358" s="141">
        <v>100</v>
      </c>
      <c r="J358" s="71">
        <f t="shared" si="59"/>
        <v>100</v>
      </c>
      <c r="K358" s="71">
        <f t="shared" si="60"/>
        <v>100</v>
      </c>
      <c r="L358" s="71" t="str">
        <f t="shared" si="61"/>
        <v/>
      </c>
      <c r="M358" s="71" t="str">
        <f t="shared" si="62"/>
        <v/>
      </c>
      <c r="N358" s="71" t="str">
        <f t="shared" si="63"/>
        <v/>
      </c>
      <c r="O358" s="71" t="str">
        <f t="shared" si="64"/>
        <v/>
      </c>
      <c r="P358" s="71">
        <f t="shared" si="65"/>
        <v>100</v>
      </c>
      <c r="Q358" s="71">
        <f t="shared" si="66"/>
        <v>100</v>
      </c>
      <c r="R358" s="71" t="str">
        <f t="shared" si="67"/>
        <v/>
      </c>
      <c r="S358" s="71" t="str">
        <f t="shared" si="68"/>
        <v/>
      </c>
      <c r="T358" s="71" t="str">
        <f t="shared" si="69"/>
        <v/>
      </c>
      <c r="U358" s="71" t="str">
        <f t="shared" si="70"/>
        <v/>
      </c>
      <c r="V358" s="41"/>
      <c r="W358" s="41"/>
    </row>
    <row r="359" spans="4:23" x14ac:dyDescent="0.25">
      <c r="D359" s="18">
        <v>1948</v>
      </c>
      <c r="E359" s="47">
        <f t="shared" si="58"/>
        <v>3</v>
      </c>
      <c r="F359" s="84" t="s">
        <v>359</v>
      </c>
      <c r="G359" s="141">
        <v>100</v>
      </c>
      <c r="H359" s="141">
        <v>100</v>
      </c>
      <c r="J359" s="71">
        <f t="shared" si="59"/>
        <v>100</v>
      </c>
      <c r="K359" s="71">
        <f t="shared" si="60"/>
        <v>100</v>
      </c>
      <c r="L359" s="71" t="str">
        <f t="shared" si="61"/>
        <v/>
      </c>
      <c r="M359" s="71" t="str">
        <f t="shared" si="62"/>
        <v/>
      </c>
      <c r="N359" s="71" t="str">
        <f t="shared" si="63"/>
        <v/>
      </c>
      <c r="O359" s="71" t="str">
        <f t="shared" si="64"/>
        <v/>
      </c>
      <c r="P359" s="71">
        <f t="shared" si="65"/>
        <v>100</v>
      </c>
      <c r="Q359" s="71">
        <f t="shared" si="66"/>
        <v>100</v>
      </c>
      <c r="R359" s="71" t="str">
        <f t="shared" si="67"/>
        <v/>
      </c>
      <c r="S359" s="71" t="str">
        <f t="shared" si="68"/>
        <v/>
      </c>
      <c r="T359" s="71" t="str">
        <f t="shared" si="69"/>
        <v/>
      </c>
      <c r="U359" s="71" t="str">
        <f t="shared" si="70"/>
        <v/>
      </c>
      <c r="V359" s="41"/>
      <c r="W359" s="41"/>
    </row>
    <row r="360" spans="4:23" x14ac:dyDescent="0.25">
      <c r="D360" s="18">
        <v>1948</v>
      </c>
      <c r="E360" s="47">
        <f t="shared" ref="E360:E423" si="71">INDEX($B$39:$B$121,MATCH($D360,$A$39:$A$121,0),1)</f>
        <v>3</v>
      </c>
      <c r="F360" s="84" t="s">
        <v>360</v>
      </c>
      <c r="G360" s="141">
        <v>100</v>
      </c>
      <c r="H360" s="141">
        <v>100</v>
      </c>
      <c r="J360" s="71">
        <f t="shared" ref="J360:J423" si="72">G360</f>
        <v>100</v>
      </c>
      <c r="K360" s="71">
        <f t="shared" ref="K360:K423" si="73">H360</f>
        <v>100</v>
      </c>
      <c r="L360" s="71" t="str">
        <f t="shared" ref="L360:L423" si="74">IF($E360=L$36,$G360,"")</f>
        <v/>
      </c>
      <c r="M360" s="71" t="str">
        <f t="shared" ref="M360:M423" si="75">IF($E360=M$36,$H360,"")</f>
        <v/>
      </c>
      <c r="N360" s="71" t="str">
        <f t="shared" ref="N360:N423" si="76">IF($E360=N$36,$G360,"")</f>
        <v/>
      </c>
      <c r="O360" s="71" t="str">
        <f t="shared" ref="O360:O423" si="77">IF($E360=O$36,$H360,"")</f>
        <v/>
      </c>
      <c r="P360" s="71">
        <f t="shared" ref="P360:P423" si="78">IF($E360=P$36,$G360,"")</f>
        <v>100</v>
      </c>
      <c r="Q360" s="71">
        <f t="shared" ref="Q360:Q423" si="79">IF($E360=Q$36,$H360,"")</f>
        <v>100</v>
      </c>
      <c r="R360" s="71" t="str">
        <f t="shared" ref="R360:R423" si="80">IF($E360=R$36,$G360,"")</f>
        <v/>
      </c>
      <c r="S360" s="71" t="str">
        <f t="shared" ref="S360:S423" si="81">IF($E360=S$36,$H360,"")</f>
        <v/>
      </c>
      <c r="T360" s="71" t="str">
        <f t="shared" ref="T360:T423" si="82">IF($E360=T$36,$G360,"")</f>
        <v/>
      </c>
      <c r="U360" s="71" t="str">
        <f t="shared" ref="U360:U423" si="83">IF($E360=U$36,$H360,"")</f>
        <v/>
      </c>
      <c r="V360" s="41"/>
      <c r="W360" s="41"/>
    </row>
    <row r="361" spans="4:23" x14ac:dyDescent="0.25">
      <c r="D361" s="18">
        <v>1948</v>
      </c>
      <c r="E361" s="47">
        <f t="shared" si="71"/>
        <v>3</v>
      </c>
      <c r="F361" s="84" t="s">
        <v>361</v>
      </c>
      <c r="G361" s="141">
        <v>100</v>
      </c>
      <c r="H361" s="141">
        <v>100</v>
      </c>
      <c r="J361" s="71">
        <f t="shared" si="72"/>
        <v>100</v>
      </c>
      <c r="K361" s="71">
        <f t="shared" si="73"/>
        <v>100</v>
      </c>
      <c r="L361" s="71" t="str">
        <f t="shared" si="74"/>
        <v/>
      </c>
      <c r="M361" s="71" t="str">
        <f t="shared" si="75"/>
        <v/>
      </c>
      <c r="N361" s="71" t="str">
        <f t="shared" si="76"/>
        <v/>
      </c>
      <c r="O361" s="71" t="str">
        <f t="shared" si="77"/>
        <v/>
      </c>
      <c r="P361" s="71">
        <f t="shared" si="78"/>
        <v>100</v>
      </c>
      <c r="Q361" s="71">
        <f t="shared" si="79"/>
        <v>100</v>
      </c>
      <c r="R361" s="71" t="str">
        <f t="shared" si="80"/>
        <v/>
      </c>
      <c r="S361" s="71" t="str">
        <f t="shared" si="81"/>
        <v/>
      </c>
      <c r="T361" s="71" t="str">
        <f t="shared" si="82"/>
        <v/>
      </c>
      <c r="U361" s="71" t="str">
        <f t="shared" si="83"/>
        <v/>
      </c>
      <c r="V361" s="41"/>
      <c r="W361" s="41"/>
    </row>
    <row r="362" spans="4:23" x14ac:dyDescent="0.25">
      <c r="D362" s="18">
        <v>1948</v>
      </c>
      <c r="E362" s="47">
        <f t="shared" si="71"/>
        <v>3</v>
      </c>
      <c r="F362" s="84" t="s">
        <v>362</v>
      </c>
      <c r="G362" s="141">
        <v>100</v>
      </c>
      <c r="H362" s="141">
        <v>100</v>
      </c>
      <c r="J362" s="71">
        <f t="shared" si="72"/>
        <v>100</v>
      </c>
      <c r="K362" s="71">
        <f t="shared" si="73"/>
        <v>100</v>
      </c>
      <c r="L362" s="71" t="str">
        <f t="shared" si="74"/>
        <v/>
      </c>
      <c r="M362" s="71" t="str">
        <f t="shared" si="75"/>
        <v/>
      </c>
      <c r="N362" s="71" t="str">
        <f t="shared" si="76"/>
        <v/>
      </c>
      <c r="O362" s="71" t="str">
        <f t="shared" si="77"/>
        <v/>
      </c>
      <c r="P362" s="71">
        <f t="shared" si="78"/>
        <v>100</v>
      </c>
      <c r="Q362" s="71">
        <f t="shared" si="79"/>
        <v>100</v>
      </c>
      <c r="R362" s="71" t="str">
        <f t="shared" si="80"/>
        <v/>
      </c>
      <c r="S362" s="71" t="str">
        <f t="shared" si="81"/>
        <v/>
      </c>
      <c r="T362" s="71" t="str">
        <f t="shared" si="82"/>
        <v/>
      </c>
      <c r="U362" s="71" t="str">
        <f t="shared" si="83"/>
        <v/>
      </c>
      <c r="V362" s="41"/>
      <c r="W362" s="41"/>
    </row>
    <row r="363" spans="4:23" x14ac:dyDescent="0.25">
      <c r="D363" s="18">
        <v>1949</v>
      </c>
      <c r="E363" s="47">
        <f t="shared" si="71"/>
        <v>4</v>
      </c>
      <c r="F363" s="84" t="s">
        <v>363</v>
      </c>
      <c r="G363" s="141">
        <v>100</v>
      </c>
      <c r="H363" s="141">
        <v>100</v>
      </c>
      <c r="J363" s="71">
        <f t="shared" si="72"/>
        <v>100</v>
      </c>
      <c r="K363" s="71">
        <f t="shared" si="73"/>
        <v>100</v>
      </c>
      <c r="L363" s="71" t="str">
        <f t="shared" si="74"/>
        <v/>
      </c>
      <c r="M363" s="71" t="str">
        <f t="shared" si="75"/>
        <v/>
      </c>
      <c r="N363" s="71" t="str">
        <f t="shared" si="76"/>
        <v/>
      </c>
      <c r="O363" s="71" t="str">
        <f t="shared" si="77"/>
        <v/>
      </c>
      <c r="P363" s="71" t="str">
        <f t="shared" si="78"/>
        <v/>
      </c>
      <c r="Q363" s="71" t="str">
        <f t="shared" si="79"/>
        <v/>
      </c>
      <c r="R363" s="71">
        <f t="shared" si="80"/>
        <v>100</v>
      </c>
      <c r="S363" s="71">
        <f t="shared" si="81"/>
        <v>100</v>
      </c>
      <c r="T363" s="71" t="str">
        <f t="shared" si="82"/>
        <v/>
      </c>
      <c r="U363" s="71" t="str">
        <f t="shared" si="83"/>
        <v/>
      </c>
      <c r="V363" s="41"/>
      <c r="W363" s="41"/>
    </row>
    <row r="364" spans="4:23" x14ac:dyDescent="0.25">
      <c r="D364" s="18">
        <v>1949</v>
      </c>
      <c r="E364" s="47">
        <f t="shared" si="71"/>
        <v>4</v>
      </c>
      <c r="F364" s="84" t="s">
        <v>364</v>
      </c>
      <c r="G364" s="141">
        <v>100</v>
      </c>
      <c r="H364" s="141">
        <v>100</v>
      </c>
      <c r="J364" s="71">
        <f t="shared" si="72"/>
        <v>100</v>
      </c>
      <c r="K364" s="71">
        <f t="shared" si="73"/>
        <v>100</v>
      </c>
      <c r="L364" s="71" t="str">
        <f t="shared" si="74"/>
        <v/>
      </c>
      <c r="M364" s="71" t="str">
        <f t="shared" si="75"/>
        <v/>
      </c>
      <c r="N364" s="71" t="str">
        <f t="shared" si="76"/>
        <v/>
      </c>
      <c r="O364" s="71" t="str">
        <f t="shared" si="77"/>
        <v/>
      </c>
      <c r="P364" s="71" t="str">
        <f t="shared" si="78"/>
        <v/>
      </c>
      <c r="Q364" s="71" t="str">
        <f t="shared" si="79"/>
        <v/>
      </c>
      <c r="R364" s="71">
        <f t="shared" si="80"/>
        <v>100</v>
      </c>
      <c r="S364" s="71">
        <f t="shared" si="81"/>
        <v>100</v>
      </c>
      <c r="T364" s="71" t="str">
        <f t="shared" si="82"/>
        <v/>
      </c>
      <c r="U364" s="71" t="str">
        <f t="shared" si="83"/>
        <v/>
      </c>
      <c r="V364" s="41"/>
      <c r="W364" s="41"/>
    </row>
    <row r="365" spans="4:23" x14ac:dyDescent="0.25">
      <c r="D365" s="18">
        <v>1949</v>
      </c>
      <c r="E365" s="47">
        <f t="shared" si="71"/>
        <v>4</v>
      </c>
      <c r="F365" s="84" t="s">
        <v>365</v>
      </c>
      <c r="G365" s="141">
        <v>100</v>
      </c>
      <c r="H365" s="141">
        <v>100</v>
      </c>
      <c r="J365" s="71">
        <f t="shared" si="72"/>
        <v>100</v>
      </c>
      <c r="K365" s="71">
        <f t="shared" si="73"/>
        <v>100</v>
      </c>
      <c r="L365" s="71" t="str">
        <f t="shared" si="74"/>
        <v/>
      </c>
      <c r="M365" s="71" t="str">
        <f t="shared" si="75"/>
        <v/>
      </c>
      <c r="N365" s="71" t="str">
        <f t="shared" si="76"/>
        <v/>
      </c>
      <c r="O365" s="71" t="str">
        <f t="shared" si="77"/>
        <v/>
      </c>
      <c r="P365" s="71" t="str">
        <f t="shared" si="78"/>
        <v/>
      </c>
      <c r="Q365" s="71" t="str">
        <f t="shared" si="79"/>
        <v/>
      </c>
      <c r="R365" s="71">
        <f t="shared" si="80"/>
        <v>100</v>
      </c>
      <c r="S365" s="71">
        <f t="shared" si="81"/>
        <v>100</v>
      </c>
      <c r="T365" s="71" t="str">
        <f t="shared" si="82"/>
        <v/>
      </c>
      <c r="U365" s="71" t="str">
        <f t="shared" si="83"/>
        <v/>
      </c>
      <c r="V365" s="41"/>
      <c r="W365" s="41"/>
    </row>
    <row r="366" spans="4:23" x14ac:dyDescent="0.25">
      <c r="D366" s="18">
        <v>1949</v>
      </c>
      <c r="E366" s="47">
        <f t="shared" si="71"/>
        <v>4</v>
      </c>
      <c r="F366" s="84" t="s">
        <v>366</v>
      </c>
      <c r="G366" s="141">
        <v>100</v>
      </c>
      <c r="H366" s="141">
        <v>100</v>
      </c>
      <c r="J366" s="71">
        <f t="shared" si="72"/>
        <v>100</v>
      </c>
      <c r="K366" s="71">
        <f t="shared" si="73"/>
        <v>100</v>
      </c>
      <c r="L366" s="71" t="str">
        <f t="shared" si="74"/>
        <v/>
      </c>
      <c r="M366" s="71" t="str">
        <f t="shared" si="75"/>
        <v/>
      </c>
      <c r="N366" s="71" t="str">
        <f t="shared" si="76"/>
        <v/>
      </c>
      <c r="O366" s="71" t="str">
        <f t="shared" si="77"/>
        <v/>
      </c>
      <c r="P366" s="71" t="str">
        <f t="shared" si="78"/>
        <v/>
      </c>
      <c r="Q366" s="71" t="str">
        <f t="shared" si="79"/>
        <v/>
      </c>
      <c r="R366" s="71">
        <f t="shared" si="80"/>
        <v>100</v>
      </c>
      <c r="S366" s="71">
        <f t="shared" si="81"/>
        <v>100</v>
      </c>
      <c r="T366" s="71" t="str">
        <f t="shared" si="82"/>
        <v/>
      </c>
      <c r="U366" s="71" t="str">
        <f t="shared" si="83"/>
        <v/>
      </c>
      <c r="V366" s="41"/>
      <c r="W366" s="41"/>
    </row>
    <row r="367" spans="4:23" x14ac:dyDescent="0.25">
      <c r="D367" s="18">
        <v>1949</v>
      </c>
      <c r="E367" s="47">
        <f t="shared" si="71"/>
        <v>4</v>
      </c>
      <c r="F367" s="84" t="s">
        <v>367</v>
      </c>
      <c r="G367" s="141">
        <v>100</v>
      </c>
      <c r="H367" s="141">
        <v>100</v>
      </c>
      <c r="J367" s="71">
        <f t="shared" si="72"/>
        <v>100</v>
      </c>
      <c r="K367" s="71">
        <f t="shared" si="73"/>
        <v>100</v>
      </c>
      <c r="L367" s="71" t="str">
        <f t="shared" si="74"/>
        <v/>
      </c>
      <c r="M367" s="71" t="str">
        <f t="shared" si="75"/>
        <v/>
      </c>
      <c r="N367" s="71" t="str">
        <f t="shared" si="76"/>
        <v/>
      </c>
      <c r="O367" s="71" t="str">
        <f t="shared" si="77"/>
        <v/>
      </c>
      <c r="P367" s="71" t="str">
        <f t="shared" si="78"/>
        <v/>
      </c>
      <c r="Q367" s="71" t="str">
        <f t="shared" si="79"/>
        <v/>
      </c>
      <c r="R367" s="71">
        <f t="shared" si="80"/>
        <v>100</v>
      </c>
      <c r="S367" s="71">
        <f t="shared" si="81"/>
        <v>100</v>
      </c>
      <c r="T367" s="71" t="str">
        <f t="shared" si="82"/>
        <v/>
      </c>
      <c r="U367" s="71" t="str">
        <f t="shared" si="83"/>
        <v/>
      </c>
      <c r="V367" s="41"/>
      <c r="W367" s="41"/>
    </row>
    <row r="368" spans="4:23" x14ac:dyDescent="0.25">
      <c r="D368" s="18">
        <v>1949</v>
      </c>
      <c r="E368" s="47">
        <f t="shared" si="71"/>
        <v>4</v>
      </c>
      <c r="F368" s="84" t="s">
        <v>368</v>
      </c>
      <c r="G368" s="141">
        <v>100</v>
      </c>
      <c r="H368" s="141">
        <v>100</v>
      </c>
      <c r="J368" s="71">
        <f t="shared" si="72"/>
        <v>100</v>
      </c>
      <c r="K368" s="71">
        <f t="shared" si="73"/>
        <v>100</v>
      </c>
      <c r="L368" s="71" t="str">
        <f t="shared" si="74"/>
        <v/>
      </c>
      <c r="M368" s="71" t="str">
        <f t="shared" si="75"/>
        <v/>
      </c>
      <c r="N368" s="71" t="str">
        <f t="shared" si="76"/>
        <v/>
      </c>
      <c r="O368" s="71" t="str">
        <f t="shared" si="77"/>
        <v/>
      </c>
      <c r="P368" s="71" t="str">
        <f t="shared" si="78"/>
        <v/>
      </c>
      <c r="Q368" s="71" t="str">
        <f t="shared" si="79"/>
        <v/>
      </c>
      <c r="R368" s="71">
        <f t="shared" si="80"/>
        <v>100</v>
      </c>
      <c r="S368" s="71">
        <f t="shared" si="81"/>
        <v>100</v>
      </c>
      <c r="T368" s="71" t="str">
        <f t="shared" si="82"/>
        <v/>
      </c>
      <c r="U368" s="71" t="str">
        <f t="shared" si="83"/>
        <v/>
      </c>
      <c r="V368" s="41"/>
      <c r="W368" s="41"/>
    </row>
    <row r="369" spans="4:23" x14ac:dyDescent="0.25">
      <c r="D369" s="18">
        <v>1949</v>
      </c>
      <c r="E369" s="47">
        <f t="shared" si="71"/>
        <v>4</v>
      </c>
      <c r="F369" s="84" t="s">
        <v>369</v>
      </c>
      <c r="G369" s="141">
        <v>100</v>
      </c>
      <c r="H369" s="141">
        <v>100</v>
      </c>
      <c r="J369" s="71">
        <f t="shared" si="72"/>
        <v>100</v>
      </c>
      <c r="K369" s="71">
        <f t="shared" si="73"/>
        <v>100</v>
      </c>
      <c r="L369" s="71" t="str">
        <f t="shared" si="74"/>
        <v/>
      </c>
      <c r="M369" s="71" t="str">
        <f t="shared" si="75"/>
        <v/>
      </c>
      <c r="N369" s="71" t="str">
        <f t="shared" si="76"/>
        <v/>
      </c>
      <c r="O369" s="71" t="str">
        <f t="shared" si="77"/>
        <v/>
      </c>
      <c r="P369" s="71" t="str">
        <f t="shared" si="78"/>
        <v/>
      </c>
      <c r="Q369" s="71" t="str">
        <f t="shared" si="79"/>
        <v/>
      </c>
      <c r="R369" s="71">
        <f t="shared" si="80"/>
        <v>100</v>
      </c>
      <c r="S369" s="71">
        <f t="shared" si="81"/>
        <v>100</v>
      </c>
      <c r="T369" s="71" t="str">
        <f t="shared" si="82"/>
        <v/>
      </c>
      <c r="U369" s="71" t="str">
        <f t="shared" si="83"/>
        <v/>
      </c>
      <c r="V369" s="41"/>
      <c r="W369" s="41"/>
    </row>
    <row r="370" spans="4:23" x14ac:dyDescent="0.25">
      <c r="D370" s="18">
        <v>1949</v>
      </c>
      <c r="E370" s="47">
        <f t="shared" si="71"/>
        <v>4</v>
      </c>
      <c r="F370" s="84" t="s">
        <v>370</v>
      </c>
      <c r="G370" s="141">
        <v>100</v>
      </c>
      <c r="H370" s="141">
        <v>100</v>
      </c>
      <c r="J370" s="71">
        <f t="shared" si="72"/>
        <v>100</v>
      </c>
      <c r="K370" s="71">
        <f t="shared" si="73"/>
        <v>100</v>
      </c>
      <c r="L370" s="71" t="str">
        <f t="shared" si="74"/>
        <v/>
      </c>
      <c r="M370" s="71" t="str">
        <f t="shared" si="75"/>
        <v/>
      </c>
      <c r="N370" s="71" t="str">
        <f t="shared" si="76"/>
        <v/>
      </c>
      <c r="O370" s="71" t="str">
        <f t="shared" si="77"/>
        <v/>
      </c>
      <c r="P370" s="71" t="str">
        <f t="shared" si="78"/>
        <v/>
      </c>
      <c r="Q370" s="71" t="str">
        <f t="shared" si="79"/>
        <v/>
      </c>
      <c r="R370" s="71">
        <f t="shared" si="80"/>
        <v>100</v>
      </c>
      <c r="S370" s="71">
        <f t="shared" si="81"/>
        <v>100</v>
      </c>
      <c r="T370" s="71" t="str">
        <f t="shared" si="82"/>
        <v/>
      </c>
      <c r="U370" s="71" t="str">
        <f t="shared" si="83"/>
        <v/>
      </c>
      <c r="V370" s="41"/>
      <c r="W370" s="41"/>
    </row>
    <row r="371" spans="4:23" x14ac:dyDescent="0.25">
      <c r="D371" s="18">
        <v>1949</v>
      </c>
      <c r="E371" s="47">
        <f t="shared" si="71"/>
        <v>4</v>
      </c>
      <c r="F371" s="84" t="s">
        <v>371</v>
      </c>
      <c r="G371" s="141">
        <v>100</v>
      </c>
      <c r="H371" s="141">
        <v>100</v>
      </c>
      <c r="J371" s="71">
        <f t="shared" si="72"/>
        <v>100</v>
      </c>
      <c r="K371" s="71">
        <f t="shared" si="73"/>
        <v>100</v>
      </c>
      <c r="L371" s="71" t="str">
        <f t="shared" si="74"/>
        <v/>
      </c>
      <c r="M371" s="71" t="str">
        <f t="shared" si="75"/>
        <v/>
      </c>
      <c r="N371" s="71" t="str">
        <f t="shared" si="76"/>
        <v/>
      </c>
      <c r="O371" s="71" t="str">
        <f t="shared" si="77"/>
        <v/>
      </c>
      <c r="P371" s="71" t="str">
        <f t="shared" si="78"/>
        <v/>
      </c>
      <c r="Q371" s="71" t="str">
        <f t="shared" si="79"/>
        <v/>
      </c>
      <c r="R371" s="71">
        <f t="shared" si="80"/>
        <v>100</v>
      </c>
      <c r="S371" s="71">
        <f t="shared" si="81"/>
        <v>100</v>
      </c>
      <c r="T371" s="71" t="str">
        <f t="shared" si="82"/>
        <v/>
      </c>
      <c r="U371" s="71" t="str">
        <f t="shared" si="83"/>
        <v/>
      </c>
      <c r="V371" s="41"/>
      <c r="W371" s="41"/>
    </row>
    <row r="372" spans="4:23" x14ac:dyDescent="0.25">
      <c r="D372" s="18">
        <v>1949</v>
      </c>
      <c r="E372" s="47">
        <f t="shared" si="71"/>
        <v>4</v>
      </c>
      <c r="F372" s="84" t="s">
        <v>372</v>
      </c>
      <c r="G372" s="141">
        <v>100</v>
      </c>
      <c r="H372" s="141">
        <v>100</v>
      </c>
      <c r="J372" s="71">
        <f t="shared" si="72"/>
        <v>100</v>
      </c>
      <c r="K372" s="71">
        <f t="shared" si="73"/>
        <v>100</v>
      </c>
      <c r="L372" s="71" t="str">
        <f t="shared" si="74"/>
        <v/>
      </c>
      <c r="M372" s="71" t="str">
        <f t="shared" si="75"/>
        <v/>
      </c>
      <c r="N372" s="71" t="str">
        <f t="shared" si="76"/>
        <v/>
      </c>
      <c r="O372" s="71" t="str">
        <f t="shared" si="77"/>
        <v/>
      </c>
      <c r="P372" s="71" t="str">
        <f t="shared" si="78"/>
        <v/>
      </c>
      <c r="Q372" s="71" t="str">
        <f t="shared" si="79"/>
        <v/>
      </c>
      <c r="R372" s="71">
        <f t="shared" si="80"/>
        <v>100</v>
      </c>
      <c r="S372" s="71">
        <f t="shared" si="81"/>
        <v>100</v>
      </c>
      <c r="T372" s="71" t="str">
        <f t="shared" si="82"/>
        <v/>
      </c>
      <c r="U372" s="71" t="str">
        <f t="shared" si="83"/>
        <v/>
      </c>
      <c r="V372" s="41"/>
      <c r="W372" s="41"/>
    </row>
    <row r="373" spans="4:23" x14ac:dyDescent="0.25">
      <c r="D373" s="18">
        <v>1949</v>
      </c>
      <c r="E373" s="47">
        <f t="shared" si="71"/>
        <v>4</v>
      </c>
      <c r="F373" s="84" t="s">
        <v>373</v>
      </c>
      <c r="G373" s="141">
        <v>100</v>
      </c>
      <c r="H373" s="141">
        <v>100</v>
      </c>
      <c r="J373" s="71">
        <f t="shared" si="72"/>
        <v>100</v>
      </c>
      <c r="K373" s="71">
        <f t="shared" si="73"/>
        <v>100</v>
      </c>
      <c r="L373" s="71" t="str">
        <f t="shared" si="74"/>
        <v/>
      </c>
      <c r="M373" s="71" t="str">
        <f t="shared" si="75"/>
        <v/>
      </c>
      <c r="N373" s="71" t="str">
        <f t="shared" si="76"/>
        <v/>
      </c>
      <c r="O373" s="71" t="str">
        <f t="shared" si="77"/>
        <v/>
      </c>
      <c r="P373" s="71" t="str">
        <f t="shared" si="78"/>
        <v/>
      </c>
      <c r="Q373" s="71" t="str">
        <f t="shared" si="79"/>
        <v/>
      </c>
      <c r="R373" s="71">
        <f t="shared" si="80"/>
        <v>100</v>
      </c>
      <c r="S373" s="71">
        <f t="shared" si="81"/>
        <v>100</v>
      </c>
      <c r="T373" s="71" t="str">
        <f t="shared" si="82"/>
        <v/>
      </c>
      <c r="U373" s="71" t="str">
        <f t="shared" si="83"/>
        <v/>
      </c>
      <c r="V373" s="41"/>
      <c r="W373" s="41"/>
    </row>
    <row r="374" spans="4:23" x14ac:dyDescent="0.25">
      <c r="D374" s="18">
        <v>1949</v>
      </c>
      <c r="E374" s="47">
        <f t="shared" si="71"/>
        <v>4</v>
      </c>
      <c r="F374" s="84" t="s">
        <v>374</v>
      </c>
      <c r="G374" s="141">
        <v>100</v>
      </c>
      <c r="H374" s="141">
        <v>100</v>
      </c>
      <c r="J374" s="71">
        <f t="shared" si="72"/>
        <v>100</v>
      </c>
      <c r="K374" s="71">
        <f t="shared" si="73"/>
        <v>100</v>
      </c>
      <c r="L374" s="71" t="str">
        <f t="shared" si="74"/>
        <v/>
      </c>
      <c r="M374" s="71" t="str">
        <f t="shared" si="75"/>
        <v/>
      </c>
      <c r="N374" s="71" t="str">
        <f t="shared" si="76"/>
        <v/>
      </c>
      <c r="O374" s="71" t="str">
        <f t="shared" si="77"/>
        <v/>
      </c>
      <c r="P374" s="71" t="str">
        <f t="shared" si="78"/>
        <v/>
      </c>
      <c r="Q374" s="71" t="str">
        <f t="shared" si="79"/>
        <v/>
      </c>
      <c r="R374" s="71">
        <f t="shared" si="80"/>
        <v>100</v>
      </c>
      <c r="S374" s="71">
        <f t="shared" si="81"/>
        <v>100</v>
      </c>
      <c r="T374" s="71" t="str">
        <f t="shared" si="82"/>
        <v/>
      </c>
      <c r="U374" s="71" t="str">
        <f t="shared" si="83"/>
        <v/>
      </c>
      <c r="V374" s="41"/>
      <c r="W374" s="41"/>
    </row>
    <row r="375" spans="4:23" x14ac:dyDescent="0.25">
      <c r="D375" s="18">
        <v>1950</v>
      </c>
      <c r="E375" s="47">
        <f t="shared" si="71"/>
        <v>3</v>
      </c>
      <c r="F375" s="84" t="s">
        <v>375</v>
      </c>
      <c r="G375" s="141">
        <v>100</v>
      </c>
      <c r="H375" s="141">
        <v>100</v>
      </c>
      <c r="J375" s="71">
        <f t="shared" si="72"/>
        <v>100</v>
      </c>
      <c r="K375" s="71">
        <f t="shared" si="73"/>
        <v>100</v>
      </c>
      <c r="L375" s="71" t="str">
        <f t="shared" si="74"/>
        <v/>
      </c>
      <c r="M375" s="71" t="str">
        <f t="shared" si="75"/>
        <v/>
      </c>
      <c r="N375" s="71" t="str">
        <f t="shared" si="76"/>
        <v/>
      </c>
      <c r="O375" s="71" t="str">
        <f t="shared" si="77"/>
        <v/>
      </c>
      <c r="P375" s="71">
        <f t="shared" si="78"/>
        <v>100</v>
      </c>
      <c r="Q375" s="71">
        <f t="shared" si="79"/>
        <v>100</v>
      </c>
      <c r="R375" s="71" t="str">
        <f t="shared" si="80"/>
        <v/>
      </c>
      <c r="S375" s="71" t="str">
        <f t="shared" si="81"/>
        <v/>
      </c>
      <c r="T375" s="71" t="str">
        <f t="shared" si="82"/>
        <v/>
      </c>
      <c r="U375" s="71" t="str">
        <f t="shared" si="83"/>
        <v/>
      </c>
      <c r="V375" s="41"/>
      <c r="W375" s="41"/>
    </row>
    <row r="376" spans="4:23" x14ac:dyDescent="0.25">
      <c r="D376" s="18">
        <v>1950</v>
      </c>
      <c r="E376" s="47">
        <f t="shared" si="71"/>
        <v>3</v>
      </c>
      <c r="F376" s="84" t="s">
        <v>376</v>
      </c>
      <c r="G376" s="141">
        <v>100</v>
      </c>
      <c r="H376" s="141">
        <v>100</v>
      </c>
      <c r="J376" s="71">
        <f t="shared" si="72"/>
        <v>100</v>
      </c>
      <c r="K376" s="71">
        <f t="shared" si="73"/>
        <v>100</v>
      </c>
      <c r="L376" s="71" t="str">
        <f t="shared" si="74"/>
        <v/>
      </c>
      <c r="M376" s="71" t="str">
        <f t="shared" si="75"/>
        <v/>
      </c>
      <c r="N376" s="71" t="str">
        <f t="shared" si="76"/>
        <v/>
      </c>
      <c r="O376" s="71" t="str">
        <f t="shared" si="77"/>
        <v/>
      </c>
      <c r="P376" s="71">
        <f t="shared" si="78"/>
        <v>100</v>
      </c>
      <c r="Q376" s="71">
        <f t="shared" si="79"/>
        <v>100</v>
      </c>
      <c r="R376" s="71" t="str">
        <f t="shared" si="80"/>
        <v/>
      </c>
      <c r="S376" s="71" t="str">
        <f t="shared" si="81"/>
        <v/>
      </c>
      <c r="T376" s="71" t="str">
        <f t="shared" si="82"/>
        <v/>
      </c>
      <c r="U376" s="71" t="str">
        <f t="shared" si="83"/>
        <v/>
      </c>
      <c r="V376" s="41"/>
      <c r="W376" s="41"/>
    </row>
    <row r="377" spans="4:23" x14ac:dyDescent="0.25">
      <c r="D377" s="18">
        <v>1950</v>
      </c>
      <c r="E377" s="47">
        <f t="shared" si="71"/>
        <v>3</v>
      </c>
      <c r="F377" s="84" t="s">
        <v>377</v>
      </c>
      <c r="G377" s="141">
        <v>100</v>
      </c>
      <c r="H377" s="141">
        <v>100</v>
      </c>
      <c r="J377" s="71">
        <f t="shared" si="72"/>
        <v>100</v>
      </c>
      <c r="K377" s="71">
        <f t="shared" si="73"/>
        <v>100</v>
      </c>
      <c r="L377" s="71" t="str">
        <f t="shared" si="74"/>
        <v/>
      </c>
      <c r="M377" s="71" t="str">
        <f t="shared" si="75"/>
        <v/>
      </c>
      <c r="N377" s="71" t="str">
        <f t="shared" si="76"/>
        <v/>
      </c>
      <c r="O377" s="71" t="str">
        <f t="shared" si="77"/>
        <v/>
      </c>
      <c r="P377" s="71">
        <f t="shared" si="78"/>
        <v>100</v>
      </c>
      <c r="Q377" s="71">
        <f t="shared" si="79"/>
        <v>100</v>
      </c>
      <c r="R377" s="71" t="str">
        <f t="shared" si="80"/>
        <v/>
      </c>
      <c r="S377" s="71" t="str">
        <f t="shared" si="81"/>
        <v/>
      </c>
      <c r="T377" s="71" t="str">
        <f t="shared" si="82"/>
        <v/>
      </c>
      <c r="U377" s="71" t="str">
        <f t="shared" si="83"/>
        <v/>
      </c>
      <c r="V377" s="41"/>
      <c r="W377" s="41"/>
    </row>
    <row r="378" spans="4:23" x14ac:dyDescent="0.25">
      <c r="D378" s="18">
        <v>1950</v>
      </c>
      <c r="E378" s="47">
        <f t="shared" si="71"/>
        <v>3</v>
      </c>
      <c r="F378" s="84" t="s">
        <v>378</v>
      </c>
      <c r="G378" s="141">
        <v>100</v>
      </c>
      <c r="H378" s="141">
        <v>100</v>
      </c>
      <c r="J378" s="71">
        <f t="shared" si="72"/>
        <v>100</v>
      </c>
      <c r="K378" s="71">
        <f t="shared" si="73"/>
        <v>100</v>
      </c>
      <c r="L378" s="71" t="str">
        <f t="shared" si="74"/>
        <v/>
      </c>
      <c r="M378" s="71" t="str">
        <f t="shared" si="75"/>
        <v/>
      </c>
      <c r="N378" s="71" t="str">
        <f t="shared" si="76"/>
        <v/>
      </c>
      <c r="O378" s="71" t="str">
        <f t="shared" si="77"/>
        <v/>
      </c>
      <c r="P378" s="71">
        <f t="shared" si="78"/>
        <v>100</v>
      </c>
      <c r="Q378" s="71">
        <f t="shared" si="79"/>
        <v>100</v>
      </c>
      <c r="R378" s="71" t="str">
        <f t="shared" si="80"/>
        <v/>
      </c>
      <c r="S378" s="71" t="str">
        <f t="shared" si="81"/>
        <v/>
      </c>
      <c r="T378" s="71" t="str">
        <f t="shared" si="82"/>
        <v/>
      </c>
      <c r="U378" s="71" t="str">
        <f t="shared" si="83"/>
        <v/>
      </c>
      <c r="V378" s="41"/>
      <c r="W378" s="41"/>
    </row>
    <row r="379" spans="4:23" x14ac:dyDescent="0.25">
      <c r="D379" s="18">
        <v>1950</v>
      </c>
      <c r="E379" s="47">
        <f t="shared" si="71"/>
        <v>3</v>
      </c>
      <c r="F379" s="84" t="s">
        <v>379</v>
      </c>
      <c r="G379" s="141">
        <v>100</v>
      </c>
      <c r="H379" s="141">
        <v>100</v>
      </c>
      <c r="J379" s="71">
        <f t="shared" si="72"/>
        <v>100</v>
      </c>
      <c r="K379" s="71">
        <f t="shared" si="73"/>
        <v>100</v>
      </c>
      <c r="L379" s="71" t="str">
        <f t="shared" si="74"/>
        <v/>
      </c>
      <c r="M379" s="71" t="str">
        <f t="shared" si="75"/>
        <v/>
      </c>
      <c r="N379" s="71" t="str">
        <f t="shared" si="76"/>
        <v/>
      </c>
      <c r="O379" s="71" t="str">
        <f t="shared" si="77"/>
        <v/>
      </c>
      <c r="P379" s="71">
        <f t="shared" si="78"/>
        <v>100</v>
      </c>
      <c r="Q379" s="71">
        <f t="shared" si="79"/>
        <v>100</v>
      </c>
      <c r="R379" s="71" t="str">
        <f t="shared" si="80"/>
        <v/>
      </c>
      <c r="S379" s="71" t="str">
        <f t="shared" si="81"/>
        <v/>
      </c>
      <c r="T379" s="71" t="str">
        <f t="shared" si="82"/>
        <v/>
      </c>
      <c r="U379" s="71" t="str">
        <f t="shared" si="83"/>
        <v/>
      </c>
      <c r="V379" s="41"/>
      <c r="W379" s="41"/>
    </row>
    <row r="380" spans="4:23" x14ac:dyDescent="0.25">
      <c r="D380" s="18">
        <v>1950</v>
      </c>
      <c r="E380" s="47">
        <f t="shared" si="71"/>
        <v>3</v>
      </c>
      <c r="F380" s="84" t="s">
        <v>380</v>
      </c>
      <c r="G380" s="141">
        <v>100</v>
      </c>
      <c r="H380" s="141">
        <v>100</v>
      </c>
      <c r="J380" s="71">
        <f t="shared" si="72"/>
        <v>100</v>
      </c>
      <c r="K380" s="71">
        <f t="shared" si="73"/>
        <v>100</v>
      </c>
      <c r="L380" s="71" t="str">
        <f t="shared" si="74"/>
        <v/>
      </c>
      <c r="M380" s="71" t="str">
        <f t="shared" si="75"/>
        <v/>
      </c>
      <c r="N380" s="71" t="str">
        <f t="shared" si="76"/>
        <v/>
      </c>
      <c r="O380" s="71" t="str">
        <f t="shared" si="77"/>
        <v/>
      </c>
      <c r="P380" s="71">
        <f t="shared" si="78"/>
        <v>100</v>
      </c>
      <c r="Q380" s="71">
        <f t="shared" si="79"/>
        <v>100</v>
      </c>
      <c r="R380" s="71" t="str">
        <f t="shared" si="80"/>
        <v/>
      </c>
      <c r="S380" s="71" t="str">
        <f t="shared" si="81"/>
        <v/>
      </c>
      <c r="T380" s="71" t="str">
        <f t="shared" si="82"/>
        <v/>
      </c>
      <c r="U380" s="71" t="str">
        <f t="shared" si="83"/>
        <v/>
      </c>
      <c r="V380" s="41"/>
      <c r="W380" s="41"/>
    </row>
    <row r="381" spans="4:23" x14ac:dyDescent="0.25">
      <c r="D381" s="18">
        <v>1950</v>
      </c>
      <c r="E381" s="47">
        <f t="shared" si="71"/>
        <v>3</v>
      </c>
      <c r="F381" s="84" t="s">
        <v>381</v>
      </c>
      <c r="G381" s="141">
        <v>100</v>
      </c>
      <c r="H381" s="141">
        <v>100</v>
      </c>
      <c r="J381" s="71">
        <f t="shared" si="72"/>
        <v>100</v>
      </c>
      <c r="K381" s="71">
        <f t="shared" si="73"/>
        <v>100</v>
      </c>
      <c r="L381" s="71" t="str">
        <f t="shared" si="74"/>
        <v/>
      </c>
      <c r="M381" s="71" t="str">
        <f t="shared" si="75"/>
        <v/>
      </c>
      <c r="N381" s="71" t="str">
        <f t="shared" si="76"/>
        <v/>
      </c>
      <c r="O381" s="71" t="str">
        <f t="shared" si="77"/>
        <v/>
      </c>
      <c r="P381" s="71">
        <f t="shared" si="78"/>
        <v>100</v>
      </c>
      <c r="Q381" s="71">
        <f t="shared" si="79"/>
        <v>100</v>
      </c>
      <c r="R381" s="71" t="str">
        <f t="shared" si="80"/>
        <v/>
      </c>
      <c r="S381" s="71" t="str">
        <f t="shared" si="81"/>
        <v/>
      </c>
      <c r="T381" s="71" t="str">
        <f t="shared" si="82"/>
        <v/>
      </c>
      <c r="U381" s="71" t="str">
        <f t="shared" si="83"/>
        <v/>
      </c>
      <c r="V381" s="41"/>
      <c r="W381" s="41"/>
    </row>
    <row r="382" spans="4:23" x14ac:dyDescent="0.25">
      <c r="D382" s="18">
        <v>1950</v>
      </c>
      <c r="E382" s="47">
        <f t="shared" si="71"/>
        <v>3</v>
      </c>
      <c r="F382" s="84" t="s">
        <v>382</v>
      </c>
      <c r="G382" s="141">
        <v>100</v>
      </c>
      <c r="H382" s="141">
        <v>100</v>
      </c>
      <c r="J382" s="71">
        <f t="shared" si="72"/>
        <v>100</v>
      </c>
      <c r="K382" s="71">
        <f t="shared" si="73"/>
        <v>100</v>
      </c>
      <c r="L382" s="71" t="str">
        <f t="shared" si="74"/>
        <v/>
      </c>
      <c r="M382" s="71" t="str">
        <f t="shared" si="75"/>
        <v/>
      </c>
      <c r="N382" s="71" t="str">
        <f t="shared" si="76"/>
        <v/>
      </c>
      <c r="O382" s="71" t="str">
        <f t="shared" si="77"/>
        <v/>
      </c>
      <c r="P382" s="71">
        <f t="shared" si="78"/>
        <v>100</v>
      </c>
      <c r="Q382" s="71">
        <f t="shared" si="79"/>
        <v>100</v>
      </c>
      <c r="R382" s="71" t="str">
        <f t="shared" si="80"/>
        <v/>
      </c>
      <c r="S382" s="71" t="str">
        <f t="shared" si="81"/>
        <v/>
      </c>
      <c r="T382" s="71" t="str">
        <f t="shared" si="82"/>
        <v/>
      </c>
      <c r="U382" s="71" t="str">
        <f t="shared" si="83"/>
        <v/>
      </c>
      <c r="V382" s="41"/>
      <c r="W382" s="41"/>
    </row>
    <row r="383" spans="4:23" x14ac:dyDescent="0.25">
      <c r="D383" s="18">
        <v>1950</v>
      </c>
      <c r="E383" s="47">
        <f t="shared" si="71"/>
        <v>3</v>
      </c>
      <c r="F383" s="84" t="s">
        <v>383</v>
      </c>
      <c r="G383" s="141">
        <v>100</v>
      </c>
      <c r="H383" s="141">
        <v>100</v>
      </c>
      <c r="J383" s="71">
        <f t="shared" si="72"/>
        <v>100</v>
      </c>
      <c r="K383" s="71">
        <f t="shared" si="73"/>
        <v>100</v>
      </c>
      <c r="L383" s="71" t="str">
        <f t="shared" si="74"/>
        <v/>
      </c>
      <c r="M383" s="71" t="str">
        <f t="shared" si="75"/>
        <v/>
      </c>
      <c r="N383" s="71" t="str">
        <f t="shared" si="76"/>
        <v/>
      </c>
      <c r="O383" s="71" t="str">
        <f t="shared" si="77"/>
        <v/>
      </c>
      <c r="P383" s="71">
        <f t="shared" si="78"/>
        <v>100</v>
      </c>
      <c r="Q383" s="71">
        <f t="shared" si="79"/>
        <v>100</v>
      </c>
      <c r="R383" s="71" t="str">
        <f t="shared" si="80"/>
        <v/>
      </c>
      <c r="S383" s="71" t="str">
        <f t="shared" si="81"/>
        <v/>
      </c>
      <c r="T383" s="71" t="str">
        <f t="shared" si="82"/>
        <v/>
      </c>
      <c r="U383" s="71" t="str">
        <f t="shared" si="83"/>
        <v/>
      </c>
      <c r="V383" s="41"/>
      <c r="W383" s="41"/>
    </row>
    <row r="384" spans="4:23" x14ac:dyDescent="0.25">
      <c r="D384" s="18">
        <v>1950</v>
      </c>
      <c r="E384" s="47">
        <f t="shared" si="71"/>
        <v>3</v>
      </c>
      <c r="F384" s="84" t="s">
        <v>384</v>
      </c>
      <c r="G384" s="141">
        <v>100</v>
      </c>
      <c r="H384" s="141">
        <v>100</v>
      </c>
      <c r="J384" s="71">
        <f t="shared" si="72"/>
        <v>100</v>
      </c>
      <c r="K384" s="71">
        <f t="shared" si="73"/>
        <v>100</v>
      </c>
      <c r="L384" s="71" t="str">
        <f t="shared" si="74"/>
        <v/>
      </c>
      <c r="M384" s="71" t="str">
        <f t="shared" si="75"/>
        <v/>
      </c>
      <c r="N384" s="71" t="str">
        <f t="shared" si="76"/>
        <v/>
      </c>
      <c r="O384" s="71" t="str">
        <f t="shared" si="77"/>
        <v/>
      </c>
      <c r="P384" s="71">
        <f t="shared" si="78"/>
        <v>100</v>
      </c>
      <c r="Q384" s="71">
        <f t="shared" si="79"/>
        <v>100</v>
      </c>
      <c r="R384" s="71" t="str">
        <f t="shared" si="80"/>
        <v/>
      </c>
      <c r="S384" s="71" t="str">
        <f t="shared" si="81"/>
        <v/>
      </c>
      <c r="T384" s="71" t="str">
        <f t="shared" si="82"/>
        <v/>
      </c>
      <c r="U384" s="71" t="str">
        <f t="shared" si="83"/>
        <v/>
      </c>
      <c r="V384" s="41"/>
      <c r="W384" s="41"/>
    </row>
    <row r="385" spans="4:23" x14ac:dyDescent="0.25">
      <c r="D385" s="18">
        <v>1950</v>
      </c>
      <c r="E385" s="47">
        <f t="shared" si="71"/>
        <v>3</v>
      </c>
      <c r="F385" s="84" t="s">
        <v>385</v>
      </c>
      <c r="G385" s="141">
        <v>100</v>
      </c>
      <c r="H385" s="141">
        <v>100</v>
      </c>
      <c r="J385" s="71">
        <f t="shared" si="72"/>
        <v>100</v>
      </c>
      <c r="K385" s="71">
        <f t="shared" si="73"/>
        <v>100</v>
      </c>
      <c r="L385" s="71" t="str">
        <f t="shared" si="74"/>
        <v/>
      </c>
      <c r="M385" s="71" t="str">
        <f t="shared" si="75"/>
        <v/>
      </c>
      <c r="N385" s="71" t="str">
        <f t="shared" si="76"/>
        <v/>
      </c>
      <c r="O385" s="71" t="str">
        <f t="shared" si="77"/>
        <v/>
      </c>
      <c r="P385" s="71">
        <f t="shared" si="78"/>
        <v>100</v>
      </c>
      <c r="Q385" s="71">
        <f t="shared" si="79"/>
        <v>100</v>
      </c>
      <c r="R385" s="71" t="str">
        <f t="shared" si="80"/>
        <v/>
      </c>
      <c r="S385" s="71" t="str">
        <f t="shared" si="81"/>
        <v/>
      </c>
      <c r="T385" s="71" t="str">
        <f t="shared" si="82"/>
        <v/>
      </c>
      <c r="U385" s="71" t="str">
        <f t="shared" si="83"/>
        <v/>
      </c>
      <c r="V385" s="41"/>
      <c r="W385" s="41"/>
    </row>
    <row r="386" spans="4:23" x14ac:dyDescent="0.25">
      <c r="D386" s="18">
        <v>1950</v>
      </c>
      <c r="E386" s="47">
        <f t="shared" si="71"/>
        <v>3</v>
      </c>
      <c r="F386" s="84" t="s">
        <v>386</v>
      </c>
      <c r="G386" s="141">
        <v>100</v>
      </c>
      <c r="H386" s="141">
        <v>100</v>
      </c>
      <c r="J386" s="71">
        <f t="shared" si="72"/>
        <v>100</v>
      </c>
      <c r="K386" s="71">
        <f t="shared" si="73"/>
        <v>100</v>
      </c>
      <c r="L386" s="71" t="str">
        <f t="shared" si="74"/>
        <v/>
      </c>
      <c r="M386" s="71" t="str">
        <f t="shared" si="75"/>
        <v/>
      </c>
      <c r="N386" s="71" t="str">
        <f t="shared" si="76"/>
        <v/>
      </c>
      <c r="O386" s="71" t="str">
        <f t="shared" si="77"/>
        <v/>
      </c>
      <c r="P386" s="71">
        <f t="shared" si="78"/>
        <v>100</v>
      </c>
      <c r="Q386" s="71">
        <f t="shared" si="79"/>
        <v>100</v>
      </c>
      <c r="R386" s="71" t="str">
        <f t="shared" si="80"/>
        <v/>
      </c>
      <c r="S386" s="71" t="str">
        <f t="shared" si="81"/>
        <v/>
      </c>
      <c r="T386" s="71" t="str">
        <f t="shared" si="82"/>
        <v/>
      </c>
      <c r="U386" s="71" t="str">
        <f t="shared" si="83"/>
        <v/>
      </c>
      <c r="V386" s="41"/>
      <c r="W386" s="41"/>
    </row>
    <row r="387" spans="4:23" x14ac:dyDescent="0.25">
      <c r="D387" s="18">
        <v>1951</v>
      </c>
      <c r="E387" s="47">
        <f t="shared" si="71"/>
        <v>2</v>
      </c>
      <c r="F387" s="84" t="s">
        <v>387</v>
      </c>
      <c r="G387" s="141">
        <v>100</v>
      </c>
      <c r="H387" s="141">
        <v>100</v>
      </c>
      <c r="J387" s="71">
        <f t="shared" si="72"/>
        <v>100</v>
      </c>
      <c r="K387" s="71">
        <f t="shared" si="73"/>
        <v>100</v>
      </c>
      <c r="L387" s="71" t="str">
        <f t="shared" si="74"/>
        <v/>
      </c>
      <c r="M387" s="71" t="str">
        <f t="shared" si="75"/>
        <v/>
      </c>
      <c r="N387" s="71">
        <f t="shared" si="76"/>
        <v>100</v>
      </c>
      <c r="O387" s="71">
        <f t="shared" si="77"/>
        <v>100</v>
      </c>
      <c r="P387" s="71" t="str">
        <f t="shared" si="78"/>
        <v/>
      </c>
      <c r="Q387" s="71" t="str">
        <f t="shared" si="79"/>
        <v/>
      </c>
      <c r="R387" s="71" t="str">
        <f t="shared" si="80"/>
        <v/>
      </c>
      <c r="S387" s="71" t="str">
        <f t="shared" si="81"/>
        <v/>
      </c>
      <c r="T387" s="71" t="str">
        <f t="shared" si="82"/>
        <v/>
      </c>
      <c r="U387" s="71" t="str">
        <f t="shared" si="83"/>
        <v/>
      </c>
      <c r="V387" s="41"/>
      <c r="W387" s="41"/>
    </row>
    <row r="388" spans="4:23" x14ac:dyDescent="0.25">
      <c r="D388" s="18">
        <v>1951</v>
      </c>
      <c r="E388" s="47">
        <f t="shared" si="71"/>
        <v>2</v>
      </c>
      <c r="F388" s="84" t="s">
        <v>388</v>
      </c>
      <c r="G388" s="141">
        <v>100</v>
      </c>
      <c r="H388" s="141">
        <v>100</v>
      </c>
      <c r="J388" s="71">
        <f t="shared" si="72"/>
        <v>100</v>
      </c>
      <c r="K388" s="71">
        <f t="shared" si="73"/>
        <v>100</v>
      </c>
      <c r="L388" s="71" t="str">
        <f t="shared" si="74"/>
        <v/>
      </c>
      <c r="M388" s="71" t="str">
        <f t="shared" si="75"/>
        <v/>
      </c>
      <c r="N388" s="71">
        <f t="shared" si="76"/>
        <v>100</v>
      </c>
      <c r="O388" s="71">
        <f t="shared" si="77"/>
        <v>100</v>
      </c>
      <c r="P388" s="71" t="str">
        <f t="shared" si="78"/>
        <v/>
      </c>
      <c r="Q388" s="71" t="str">
        <f t="shared" si="79"/>
        <v/>
      </c>
      <c r="R388" s="71" t="str">
        <f t="shared" si="80"/>
        <v/>
      </c>
      <c r="S388" s="71" t="str">
        <f t="shared" si="81"/>
        <v/>
      </c>
      <c r="T388" s="71" t="str">
        <f t="shared" si="82"/>
        <v/>
      </c>
      <c r="U388" s="71" t="str">
        <f t="shared" si="83"/>
        <v/>
      </c>
      <c r="V388" s="41"/>
      <c r="W388" s="41"/>
    </row>
    <row r="389" spans="4:23" x14ac:dyDescent="0.25">
      <c r="D389" s="18">
        <v>1951</v>
      </c>
      <c r="E389" s="47">
        <f t="shared" si="71"/>
        <v>2</v>
      </c>
      <c r="F389" s="84" t="s">
        <v>389</v>
      </c>
      <c r="G389" s="141">
        <v>100</v>
      </c>
      <c r="H389" s="141">
        <v>100</v>
      </c>
      <c r="J389" s="71">
        <f t="shared" si="72"/>
        <v>100</v>
      </c>
      <c r="K389" s="71">
        <f t="shared" si="73"/>
        <v>100</v>
      </c>
      <c r="L389" s="71" t="str">
        <f t="shared" si="74"/>
        <v/>
      </c>
      <c r="M389" s="71" t="str">
        <f t="shared" si="75"/>
        <v/>
      </c>
      <c r="N389" s="71">
        <f t="shared" si="76"/>
        <v>100</v>
      </c>
      <c r="O389" s="71">
        <f t="shared" si="77"/>
        <v>100</v>
      </c>
      <c r="P389" s="71" t="str">
        <f t="shared" si="78"/>
        <v/>
      </c>
      <c r="Q389" s="71" t="str">
        <f t="shared" si="79"/>
        <v/>
      </c>
      <c r="R389" s="71" t="str">
        <f t="shared" si="80"/>
        <v/>
      </c>
      <c r="S389" s="71" t="str">
        <f t="shared" si="81"/>
        <v/>
      </c>
      <c r="T389" s="71" t="str">
        <f t="shared" si="82"/>
        <v/>
      </c>
      <c r="U389" s="71" t="str">
        <f t="shared" si="83"/>
        <v/>
      </c>
      <c r="V389" s="41"/>
      <c r="W389" s="41"/>
    </row>
    <row r="390" spans="4:23" x14ac:dyDescent="0.25">
      <c r="D390" s="18">
        <v>1951</v>
      </c>
      <c r="E390" s="47">
        <f t="shared" si="71"/>
        <v>2</v>
      </c>
      <c r="F390" s="84" t="s">
        <v>390</v>
      </c>
      <c r="G390" s="141">
        <v>100</v>
      </c>
      <c r="H390" s="141">
        <v>100</v>
      </c>
      <c r="J390" s="71">
        <f t="shared" si="72"/>
        <v>100</v>
      </c>
      <c r="K390" s="71">
        <f t="shared" si="73"/>
        <v>100</v>
      </c>
      <c r="L390" s="71" t="str">
        <f t="shared" si="74"/>
        <v/>
      </c>
      <c r="M390" s="71" t="str">
        <f t="shared" si="75"/>
        <v/>
      </c>
      <c r="N390" s="71">
        <f t="shared" si="76"/>
        <v>100</v>
      </c>
      <c r="O390" s="71">
        <f t="shared" si="77"/>
        <v>100</v>
      </c>
      <c r="P390" s="71" t="str">
        <f t="shared" si="78"/>
        <v/>
      </c>
      <c r="Q390" s="71" t="str">
        <f t="shared" si="79"/>
        <v/>
      </c>
      <c r="R390" s="71" t="str">
        <f t="shared" si="80"/>
        <v/>
      </c>
      <c r="S390" s="71" t="str">
        <f t="shared" si="81"/>
        <v/>
      </c>
      <c r="T390" s="71" t="str">
        <f t="shared" si="82"/>
        <v/>
      </c>
      <c r="U390" s="71" t="str">
        <f t="shared" si="83"/>
        <v/>
      </c>
      <c r="V390" s="41"/>
      <c r="W390" s="41"/>
    </row>
    <row r="391" spans="4:23" x14ac:dyDescent="0.25">
      <c r="D391" s="18">
        <v>1951</v>
      </c>
      <c r="E391" s="47">
        <f t="shared" si="71"/>
        <v>2</v>
      </c>
      <c r="F391" s="84" t="s">
        <v>391</v>
      </c>
      <c r="G391" s="141">
        <v>100</v>
      </c>
      <c r="H391" s="141">
        <v>100</v>
      </c>
      <c r="J391" s="71">
        <f t="shared" si="72"/>
        <v>100</v>
      </c>
      <c r="K391" s="71">
        <f t="shared" si="73"/>
        <v>100</v>
      </c>
      <c r="L391" s="71" t="str">
        <f t="shared" si="74"/>
        <v/>
      </c>
      <c r="M391" s="71" t="str">
        <f t="shared" si="75"/>
        <v/>
      </c>
      <c r="N391" s="71">
        <f t="shared" si="76"/>
        <v>100</v>
      </c>
      <c r="O391" s="71">
        <f t="shared" si="77"/>
        <v>100</v>
      </c>
      <c r="P391" s="71" t="str">
        <f t="shared" si="78"/>
        <v/>
      </c>
      <c r="Q391" s="71" t="str">
        <f t="shared" si="79"/>
        <v/>
      </c>
      <c r="R391" s="71" t="str">
        <f t="shared" si="80"/>
        <v/>
      </c>
      <c r="S391" s="71" t="str">
        <f t="shared" si="81"/>
        <v/>
      </c>
      <c r="T391" s="71" t="str">
        <f t="shared" si="82"/>
        <v/>
      </c>
      <c r="U391" s="71" t="str">
        <f t="shared" si="83"/>
        <v/>
      </c>
      <c r="V391" s="41"/>
      <c r="W391" s="41"/>
    </row>
    <row r="392" spans="4:23" x14ac:dyDescent="0.25">
      <c r="D392" s="18">
        <v>1951</v>
      </c>
      <c r="E392" s="47">
        <f t="shared" si="71"/>
        <v>2</v>
      </c>
      <c r="F392" s="84" t="s">
        <v>392</v>
      </c>
      <c r="G392" s="141">
        <v>100</v>
      </c>
      <c r="H392" s="141">
        <v>100</v>
      </c>
      <c r="J392" s="71">
        <f t="shared" si="72"/>
        <v>100</v>
      </c>
      <c r="K392" s="71">
        <f t="shared" si="73"/>
        <v>100</v>
      </c>
      <c r="L392" s="71" t="str">
        <f t="shared" si="74"/>
        <v/>
      </c>
      <c r="M392" s="71" t="str">
        <f t="shared" si="75"/>
        <v/>
      </c>
      <c r="N392" s="71">
        <f t="shared" si="76"/>
        <v>100</v>
      </c>
      <c r="O392" s="71">
        <f t="shared" si="77"/>
        <v>100</v>
      </c>
      <c r="P392" s="71" t="str">
        <f t="shared" si="78"/>
        <v/>
      </c>
      <c r="Q392" s="71" t="str">
        <f t="shared" si="79"/>
        <v/>
      </c>
      <c r="R392" s="71" t="str">
        <f t="shared" si="80"/>
        <v/>
      </c>
      <c r="S392" s="71" t="str">
        <f t="shared" si="81"/>
        <v/>
      </c>
      <c r="T392" s="71" t="str">
        <f t="shared" si="82"/>
        <v/>
      </c>
      <c r="U392" s="71" t="str">
        <f t="shared" si="83"/>
        <v/>
      </c>
      <c r="V392" s="41"/>
      <c r="W392" s="41"/>
    </row>
    <row r="393" spans="4:23" x14ac:dyDescent="0.25">
      <c r="D393" s="18">
        <v>1951</v>
      </c>
      <c r="E393" s="47">
        <f t="shared" si="71"/>
        <v>2</v>
      </c>
      <c r="F393" s="84" t="s">
        <v>393</v>
      </c>
      <c r="G393" s="141">
        <v>100</v>
      </c>
      <c r="H393" s="141">
        <v>100</v>
      </c>
      <c r="J393" s="71">
        <f t="shared" si="72"/>
        <v>100</v>
      </c>
      <c r="K393" s="71">
        <f t="shared" si="73"/>
        <v>100</v>
      </c>
      <c r="L393" s="71" t="str">
        <f t="shared" si="74"/>
        <v/>
      </c>
      <c r="M393" s="71" t="str">
        <f t="shared" si="75"/>
        <v/>
      </c>
      <c r="N393" s="71">
        <f t="shared" si="76"/>
        <v>100</v>
      </c>
      <c r="O393" s="71">
        <f t="shared" si="77"/>
        <v>100</v>
      </c>
      <c r="P393" s="71" t="str">
        <f t="shared" si="78"/>
        <v/>
      </c>
      <c r="Q393" s="71" t="str">
        <f t="shared" si="79"/>
        <v/>
      </c>
      <c r="R393" s="71" t="str">
        <f t="shared" si="80"/>
        <v/>
      </c>
      <c r="S393" s="71" t="str">
        <f t="shared" si="81"/>
        <v/>
      </c>
      <c r="T393" s="71" t="str">
        <f t="shared" si="82"/>
        <v/>
      </c>
      <c r="U393" s="71" t="str">
        <f t="shared" si="83"/>
        <v/>
      </c>
      <c r="V393" s="41"/>
      <c r="W393" s="41"/>
    </row>
    <row r="394" spans="4:23" x14ac:dyDescent="0.25">
      <c r="D394" s="18">
        <v>1951</v>
      </c>
      <c r="E394" s="47">
        <f t="shared" si="71"/>
        <v>2</v>
      </c>
      <c r="F394" s="84" t="s">
        <v>394</v>
      </c>
      <c r="G394" s="141">
        <v>100</v>
      </c>
      <c r="H394" s="141">
        <v>100</v>
      </c>
      <c r="J394" s="71">
        <f t="shared" si="72"/>
        <v>100</v>
      </c>
      <c r="K394" s="71">
        <f t="shared" si="73"/>
        <v>100</v>
      </c>
      <c r="L394" s="71" t="str">
        <f t="shared" si="74"/>
        <v/>
      </c>
      <c r="M394" s="71" t="str">
        <f t="shared" si="75"/>
        <v/>
      </c>
      <c r="N394" s="71">
        <f t="shared" si="76"/>
        <v>100</v>
      </c>
      <c r="O394" s="71">
        <f t="shared" si="77"/>
        <v>100</v>
      </c>
      <c r="P394" s="71" t="str">
        <f t="shared" si="78"/>
        <v/>
      </c>
      <c r="Q394" s="71" t="str">
        <f t="shared" si="79"/>
        <v/>
      </c>
      <c r="R394" s="71" t="str">
        <f t="shared" si="80"/>
        <v/>
      </c>
      <c r="S394" s="71" t="str">
        <f t="shared" si="81"/>
        <v/>
      </c>
      <c r="T394" s="71" t="str">
        <f t="shared" si="82"/>
        <v/>
      </c>
      <c r="U394" s="71" t="str">
        <f t="shared" si="83"/>
        <v/>
      </c>
      <c r="V394" s="41"/>
      <c r="W394" s="41"/>
    </row>
    <row r="395" spans="4:23" x14ac:dyDescent="0.25">
      <c r="D395" s="18">
        <v>1951</v>
      </c>
      <c r="E395" s="47">
        <f t="shared" si="71"/>
        <v>2</v>
      </c>
      <c r="F395" s="84" t="s">
        <v>395</v>
      </c>
      <c r="G395" s="141">
        <v>100</v>
      </c>
      <c r="H395" s="141">
        <v>100</v>
      </c>
      <c r="J395" s="71">
        <f t="shared" si="72"/>
        <v>100</v>
      </c>
      <c r="K395" s="71">
        <f t="shared" si="73"/>
        <v>100</v>
      </c>
      <c r="L395" s="71" t="str">
        <f t="shared" si="74"/>
        <v/>
      </c>
      <c r="M395" s="71" t="str">
        <f t="shared" si="75"/>
        <v/>
      </c>
      <c r="N395" s="71">
        <f t="shared" si="76"/>
        <v>100</v>
      </c>
      <c r="O395" s="71">
        <f t="shared" si="77"/>
        <v>100</v>
      </c>
      <c r="P395" s="71" t="str">
        <f t="shared" si="78"/>
        <v/>
      </c>
      <c r="Q395" s="71" t="str">
        <f t="shared" si="79"/>
        <v/>
      </c>
      <c r="R395" s="71" t="str">
        <f t="shared" si="80"/>
        <v/>
      </c>
      <c r="S395" s="71" t="str">
        <f t="shared" si="81"/>
        <v/>
      </c>
      <c r="T395" s="71" t="str">
        <f t="shared" si="82"/>
        <v/>
      </c>
      <c r="U395" s="71" t="str">
        <f t="shared" si="83"/>
        <v/>
      </c>
      <c r="V395" s="41"/>
      <c r="W395" s="41"/>
    </row>
    <row r="396" spans="4:23" x14ac:dyDescent="0.25">
      <c r="D396" s="18">
        <v>1951</v>
      </c>
      <c r="E396" s="47">
        <f t="shared" si="71"/>
        <v>2</v>
      </c>
      <c r="F396" s="84" t="s">
        <v>396</v>
      </c>
      <c r="G396" s="141">
        <v>100</v>
      </c>
      <c r="H396" s="141">
        <v>100</v>
      </c>
      <c r="J396" s="71">
        <f t="shared" si="72"/>
        <v>100</v>
      </c>
      <c r="K396" s="71">
        <f t="shared" si="73"/>
        <v>100</v>
      </c>
      <c r="L396" s="71" t="str">
        <f t="shared" si="74"/>
        <v/>
      </c>
      <c r="M396" s="71" t="str">
        <f t="shared" si="75"/>
        <v/>
      </c>
      <c r="N396" s="71">
        <f t="shared" si="76"/>
        <v>100</v>
      </c>
      <c r="O396" s="71">
        <f t="shared" si="77"/>
        <v>100</v>
      </c>
      <c r="P396" s="71" t="str">
        <f t="shared" si="78"/>
        <v/>
      </c>
      <c r="Q396" s="71" t="str">
        <f t="shared" si="79"/>
        <v/>
      </c>
      <c r="R396" s="71" t="str">
        <f t="shared" si="80"/>
        <v/>
      </c>
      <c r="S396" s="71" t="str">
        <f t="shared" si="81"/>
        <v/>
      </c>
      <c r="T396" s="71" t="str">
        <f t="shared" si="82"/>
        <v/>
      </c>
      <c r="U396" s="71" t="str">
        <f t="shared" si="83"/>
        <v/>
      </c>
      <c r="V396" s="41"/>
      <c r="W396" s="41"/>
    </row>
    <row r="397" spans="4:23" x14ac:dyDescent="0.25">
      <c r="D397" s="18">
        <v>1951</v>
      </c>
      <c r="E397" s="47">
        <f t="shared" si="71"/>
        <v>2</v>
      </c>
      <c r="F397" s="84" t="s">
        <v>397</v>
      </c>
      <c r="G397" s="141">
        <v>100</v>
      </c>
      <c r="H397" s="141">
        <v>100</v>
      </c>
      <c r="J397" s="71">
        <f t="shared" si="72"/>
        <v>100</v>
      </c>
      <c r="K397" s="71">
        <f t="shared" si="73"/>
        <v>100</v>
      </c>
      <c r="L397" s="71" t="str">
        <f t="shared" si="74"/>
        <v/>
      </c>
      <c r="M397" s="71" t="str">
        <f t="shared" si="75"/>
        <v/>
      </c>
      <c r="N397" s="71">
        <f t="shared" si="76"/>
        <v>100</v>
      </c>
      <c r="O397" s="71">
        <f t="shared" si="77"/>
        <v>100</v>
      </c>
      <c r="P397" s="71" t="str">
        <f t="shared" si="78"/>
        <v/>
      </c>
      <c r="Q397" s="71" t="str">
        <f t="shared" si="79"/>
        <v/>
      </c>
      <c r="R397" s="71" t="str">
        <f t="shared" si="80"/>
        <v/>
      </c>
      <c r="S397" s="71" t="str">
        <f t="shared" si="81"/>
        <v/>
      </c>
      <c r="T397" s="71" t="str">
        <f t="shared" si="82"/>
        <v/>
      </c>
      <c r="U397" s="71" t="str">
        <f t="shared" si="83"/>
        <v/>
      </c>
      <c r="V397" s="41"/>
      <c r="W397" s="41"/>
    </row>
    <row r="398" spans="4:23" x14ac:dyDescent="0.25">
      <c r="D398" s="18">
        <v>1951</v>
      </c>
      <c r="E398" s="47">
        <f t="shared" si="71"/>
        <v>2</v>
      </c>
      <c r="F398" s="84" t="s">
        <v>398</v>
      </c>
      <c r="G398" s="141">
        <v>100</v>
      </c>
      <c r="H398" s="141">
        <v>100</v>
      </c>
      <c r="J398" s="71">
        <f t="shared" si="72"/>
        <v>100</v>
      </c>
      <c r="K398" s="71">
        <f t="shared" si="73"/>
        <v>100</v>
      </c>
      <c r="L398" s="71" t="str">
        <f t="shared" si="74"/>
        <v/>
      </c>
      <c r="M398" s="71" t="str">
        <f t="shared" si="75"/>
        <v/>
      </c>
      <c r="N398" s="71">
        <f t="shared" si="76"/>
        <v>100</v>
      </c>
      <c r="O398" s="71">
        <f t="shared" si="77"/>
        <v>100</v>
      </c>
      <c r="P398" s="71" t="str">
        <f t="shared" si="78"/>
        <v/>
      </c>
      <c r="Q398" s="71" t="str">
        <f t="shared" si="79"/>
        <v/>
      </c>
      <c r="R398" s="71" t="str">
        <f t="shared" si="80"/>
        <v/>
      </c>
      <c r="S398" s="71" t="str">
        <f t="shared" si="81"/>
        <v/>
      </c>
      <c r="T398" s="71" t="str">
        <f t="shared" si="82"/>
        <v/>
      </c>
      <c r="U398" s="71" t="str">
        <f t="shared" si="83"/>
        <v/>
      </c>
      <c r="V398" s="41"/>
      <c r="W398" s="41"/>
    </row>
    <row r="399" spans="4:23" x14ac:dyDescent="0.25">
      <c r="D399" s="18">
        <v>1952</v>
      </c>
      <c r="E399" s="47">
        <f t="shared" si="71"/>
        <v>1</v>
      </c>
      <c r="F399" s="84" t="s">
        <v>399</v>
      </c>
      <c r="G399" s="141">
        <v>100</v>
      </c>
      <c r="H399" s="141">
        <v>100</v>
      </c>
      <c r="J399" s="71">
        <f t="shared" si="72"/>
        <v>100</v>
      </c>
      <c r="K399" s="71">
        <f t="shared" si="73"/>
        <v>100</v>
      </c>
      <c r="L399" s="71">
        <f t="shared" si="74"/>
        <v>100</v>
      </c>
      <c r="M399" s="71">
        <f t="shared" si="75"/>
        <v>100</v>
      </c>
      <c r="N399" s="71" t="str">
        <f t="shared" si="76"/>
        <v/>
      </c>
      <c r="O399" s="71" t="str">
        <f t="shared" si="77"/>
        <v/>
      </c>
      <c r="P399" s="71" t="str">
        <f t="shared" si="78"/>
        <v/>
      </c>
      <c r="Q399" s="71" t="str">
        <f t="shared" si="79"/>
        <v/>
      </c>
      <c r="R399" s="71" t="str">
        <f t="shared" si="80"/>
        <v/>
      </c>
      <c r="S399" s="71" t="str">
        <f t="shared" si="81"/>
        <v/>
      </c>
      <c r="T399" s="71" t="str">
        <f t="shared" si="82"/>
        <v/>
      </c>
      <c r="U399" s="71" t="str">
        <f t="shared" si="83"/>
        <v/>
      </c>
      <c r="V399" s="41"/>
      <c r="W399" s="41"/>
    </row>
    <row r="400" spans="4:23" x14ac:dyDescent="0.25">
      <c r="D400" s="18">
        <v>1952</v>
      </c>
      <c r="E400" s="47">
        <f t="shared" si="71"/>
        <v>1</v>
      </c>
      <c r="F400" s="84" t="s">
        <v>400</v>
      </c>
      <c r="G400" s="141">
        <v>100</v>
      </c>
      <c r="H400" s="141">
        <v>100</v>
      </c>
      <c r="J400" s="71">
        <f t="shared" si="72"/>
        <v>100</v>
      </c>
      <c r="K400" s="71">
        <f t="shared" si="73"/>
        <v>100</v>
      </c>
      <c r="L400" s="71">
        <f t="shared" si="74"/>
        <v>100</v>
      </c>
      <c r="M400" s="71">
        <f t="shared" si="75"/>
        <v>100</v>
      </c>
      <c r="N400" s="71" t="str">
        <f t="shared" si="76"/>
        <v/>
      </c>
      <c r="O400" s="71" t="str">
        <f t="shared" si="77"/>
        <v/>
      </c>
      <c r="P400" s="71" t="str">
        <f t="shared" si="78"/>
        <v/>
      </c>
      <c r="Q400" s="71" t="str">
        <f t="shared" si="79"/>
        <v/>
      </c>
      <c r="R400" s="71" t="str">
        <f t="shared" si="80"/>
        <v/>
      </c>
      <c r="S400" s="71" t="str">
        <f t="shared" si="81"/>
        <v/>
      </c>
      <c r="T400" s="71" t="str">
        <f t="shared" si="82"/>
        <v/>
      </c>
      <c r="U400" s="71" t="str">
        <f t="shared" si="83"/>
        <v/>
      </c>
      <c r="V400" s="41"/>
      <c r="W400" s="41"/>
    </row>
    <row r="401" spans="4:23" x14ac:dyDescent="0.25">
      <c r="D401" s="18">
        <v>1952</v>
      </c>
      <c r="E401" s="47">
        <f t="shared" si="71"/>
        <v>1</v>
      </c>
      <c r="F401" s="84" t="s">
        <v>401</v>
      </c>
      <c r="G401" s="141">
        <v>100</v>
      </c>
      <c r="H401" s="141">
        <v>100</v>
      </c>
      <c r="J401" s="71">
        <f t="shared" si="72"/>
        <v>100</v>
      </c>
      <c r="K401" s="71">
        <f t="shared" si="73"/>
        <v>100</v>
      </c>
      <c r="L401" s="71">
        <f t="shared" si="74"/>
        <v>100</v>
      </c>
      <c r="M401" s="71">
        <f t="shared" si="75"/>
        <v>100</v>
      </c>
      <c r="N401" s="71" t="str">
        <f t="shared" si="76"/>
        <v/>
      </c>
      <c r="O401" s="71" t="str">
        <f t="shared" si="77"/>
        <v/>
      </c>
      <c r="P401" s="71" t="str">
        <f t="shared" si="78"/>
        <v/>
      </c>
      <c r="Q401" s="71" t="str">
        <f t="shared" si="79"/>
        <v/>
      </c>
      <c r="R401" s="71" t="str">
        <f t="shared" si="80"/>
        <v/>
      </c>
      <c r="S401" s="71" t="str">
        <f t="shared" si="81"/>
        <v/>
      </c>
      <c r="T401" s="71" t="str">
        <f t="shared" si="82"/>
        <v/>
      </c>
      <c r="U401" s="71" t="str">
        <f t="shared" si="83"/>
        <v/>
      </c>
      <c r="V401" s="41"/>
      <c r="W401" s="41"/>
    </row>
    <row r="402" spans="4:23" x14ac:dyDescent="0.25">
      <c r="D402" s="18">
        <v>1952</v>
      </c>
      <c r="E402" s="47">
        <f t="shared" si="71"/>
        <v>1</v>
      </c>
      <c r="F402" s="84" t="s">
        <v>402</v>
      </c>
      <c r="G402" s="141">
        <v>100</v>
      </c>
      <c r="H402" s="141">
        <v>100</v>
      </c>
      <c r="J402" s="71">
        <f t="shared" si="72"/>
        <v>100</v>
      </c>
      <c r="K402" s="71">
        <f t="shared" si="73"/>
        <v>100</v>
      </c>
      <c r="L402" s="71">
        <f t="shared" si="74"/>
        <v>100</v>
      </c>
      <c r="M402" s="71">
        <f t="shared" si="75"/>
        <v>100</v>
      </c>
      <c r="N402" s="71" t="str">
        <f t="shared" si="76"/>
        <v/>
      </c>
      <c r="O402" s="71" t="str">
        <f t="shared" si="77"/>
        <v/>
      </c>
      <c r="P402" s="71" t="str">
        <f t="shared" si="78"/>
        <v/>
      </c>
      <c r="Q402" s="71" t="str">
        <f t="shared" si="79"/>
        <v/>
      </c>
      <c r="R402" s="71" t="str">
        <f t="shared" si="80"/>
        <v/>
      </c>
      <c r="S402" s="71" t="str">
        <f t="shared" si="81"/>
        <v/>
      </c>
      <c r="T402" s="71" t="str">
        <f t="shared" si="82"/>
        <v/>
      </c>
      <c r="U402" s="71" t="str">
        <f t="shared" si="83"/>
        <v/>
      </c>
      <c r="V402" s="41"/>
      <c r="W402" s="41"/>
    </row>
    <row r="403" spans="4:23" x14ac:dyDescent="0.25">
      <c r="D403" s="18">
        <v>1952</v>
      </c>
      <c r="E403" s="47">
        <f t="shared" si="71"/>
        <v>1</v>
      </c>
      <c r="F403" s="84" t="s">
        <v>403</v>
      </c>
      <c r="G403" s="141">
        <v>100</v>
      </c>
      <c r="H403" s="141">
        <v>100</v>
      </c>
      <c r="J403" s="71">
        <f t="shared" si="72"/>
        <v>100</v>
      </c>
      <c r="K403" s="71">
        <f t="shared" si="73"/>
        <v>100</v>
      </c>
      <c r="L403" s="71">
        <f t="shared" si="74"/>
        <v>100</v>
      </c>
      <c r="M403" s="71">
        <f t="shared" si="75"/>
        <v>100</v>
      </c>
      <c r="N403" s="71" t="str">
        <f t="shared" si="76"/>
        <v/>
      </c>
      <c r="O403" s="71" t="str">
        <f t="shared" si="77"/>
        <v/>
      </c>
      <c r="P403" s="71" t="str">
        <f t="shared" si="78"/>
        <v/>
      </c>
      <c r="Q403" s="71" t="str">
        <f t="shared" si="79"/>
        <v/>
      </c>
      <c r="R403" s="71" t="str">
        <f t="shared" si="80"/>
        <v/>
      </c>
      <c r="S403" s="71" t="str">
        <f t="shared" si="81"/>
        <v/>
      </c>
      <c r="T403" s="71" t="str">
        <f t="shared" si="82"/>
        <v/>
      </c>
      <c r="U403" s="71" t="str">
        <f t="shared" si="83"/>
        <v/>
      </c>
      <c r="V403" s="41"/>
      <c r="W403" s="41"/>
    </row>
    <row r="404" spans="4:23" x14ac:dyDescent="0.25">
      <c r="D404" s="18">
        <v>1952</v>
      </c>
      <c r="E404" s="47">
        <f t="shared" si="71"/>
        <v>1</v>
      </c>
      <c r="F404" s="84" t="s">
        <v>404</v>
      </c>
      <c r="G404" s="141">
        <v>100</v>
      </c>
      <c r="H404" s="141">
        <v>100</v>
      </c>
      <c r="J404" s="71">
        <f t="shared" si="72"/>
        <v>100</v>
      </c>
      <c r="K404" s="71">
        <f t="shared" si="73"/>
        <v>100</v>
      </c>
      <c r="L404" s="71">
        <f t="shared" si="74"/>
        <v>100</v>
      </c>
      <c r="M404" s="71">
        <f t="shared" si="75"/>
        <v>100</v>
      </c>
      <c r="N404" s="71" t="str">
        <f t="shared" si="76"/>
        <v/>
      </c>
      <c r="O404" s="71" t="str">
        <f t="shared" si="77"/>
        <v/>
      </c>
      <c r="P404" s="71" t="str">
        <f t="shared" si="78"/>
        <v/>
      </c>
      <c r="Q404" s="71" t="str">
        <f t="shared" si="79"/>
        <v/>
      </c>
      <c r="R404" s="71" t="str">
        <f t="shared" si="80"/>
        <v/>
      </c>
      <c r="S404" s="71" t="str">
        <f t="shared" si="81"/>
        <v/>
      </c>
      <c r="T404" s="71" t="str">
        <f t="shared" si="82"/>
        <v/>
      </c>
      <c r="U404" s="71" t="str">
        <f t="shared" si="83"/>
        <v/>
      </c>
      <c r="V404" s="41"/>
      <c r="W404" s="41"/>
    </row>
    <row r="405" spans="4:23" x14ac:dyDescent="0.25">
      <c r="D405" s="18">
        <v>1952</v>
      </c>
      <c r="E405" s="47">
        <f t="shared" si="71"/>
        <v>1</v>
      </c>
      <c r="F405" s="84" t="s">
        <v>405</v>
      </c>
      <c r="G405" s="141">
        <v>100</v>
      </c>
      <c r="H405" s="141">
        <v>100</v>
      </c>
      <c r="J405" s="71">
        <f t="shared" si="72"/>
        <v>100</v>
      </c>
      <c r="K405" s="71">
        <f t="shared" si="73"/>
        <v>100</v>
      </c>
      <c r="L405" s="71">
        <f t="shared" si="74"/>
        <v>100</v>
      </c>
      <c r="M405" s="71">
        <f t="shared" si="75"/>
        <v>100</v>
      </c>
      <c r="N405" s="71" t="str">
        <f t="shared" si="76"/>
        <v/>
      </c>
      <c r="O405" s="71" t="str">
        <f t="shared" si="77"/>
        <v/>
      </c>
      <c r="P405" s="71" t="str">
        <f t="shared" si="78"/>
        <v/>
      </c>
      <c r="Q405" s="71" t="str">
        <f t="shared" si="79"/>
        <v/>
      </c>
      <c r="R405" s="71" t="str">
        <f t="shared" si="80"/>
        <v/>
      </c>
      <c r="S405" s="71" t="str">
        <f t="shared" si="81"/>
        <v/>
      </c>
      <c r="T405" s="71" t="str">
        <f t="shared" si="82"/>
        <v/>
      </c>
      <c r="U405" s="71" t="str">
        <f t="shared" si="83"/>
        <v/>
      </c>
      <c r="V405" s="41"/>
      <c r="W405" s="41"/>
    </row>
    <row r="406" spans="4:23" x14ac:dyDescent="0.25">
      <c r="D406" s="18">
        <v>1952</v>
      </c>
      <c r="E406" s="47">
        <f t="shared" si="71"/>
        <v>1</v>
      </c>
      <c r="F406" s="84" t="s">
        <v>406</v>
      </c>
      <c r="G406" s="141">
        <v>100</v>
      </c>
      <c r="H406" s="141">
        <v>100</v>
      </c>
      <c r="J406" s="71">
        <f t="shared" si="72"/>
        <v>100</v>
      </c>
      <c r="K406" s="71">
        <f t="shared" si="73"/>
        <v>100</v>
      </c>
      <c r="L406" s="71">
        <f t="shared" si="74"/>
        <v>100</v>
      </c>
      <c r="M406" s="71">
        <f t="shared" si="75"/>
        <v>100</v>
      </c>
      <c r="N406" s="71" t="str">
        <f t="shared" si="76"/>
        <v/>
      </c>
      <c r="O406" s="71" t="str">
        <f t="shared" si="77"/>
        <v/>
      </c>
      <c r="P406" s="71" t="str">
        <f t="shared" si="78"/>
        <v/>
      </c>
      <c r="Q406" s="71" t="str">
        <f t="shared" si="79"/>
        <v/>
      </c>
      <c r="R406" s="71" t="str">
        <f t="shared" si="80"/>
        <v/>
      </c>
      <c r="S406" s="71" t="str">
        <f t="shared" si="81"/>
        <v/>
      </c>
      <c r="T406" s="71" t="str">
        <f t="shared" si="82"/>
        <v/>
      </c>
      <c r="U406" s="71" t="str">
        <f t="shared" si="83"/>
        <v/>
      </c>
      <c r="V406" s="41"/>
      <c r="W406" s="41"/>
    </row>
    <row r="407" spans="4:23" x14ac:dyDescent="0.25">
      <c r="D407" s="18">
        <v>1952</v>
      </c>
      <c r="E407" s="47">
        <f t="shared" si="71"/>
        <v>1</v>
      </c>
      <c r="F407" s="84" t="s">
        <v>407</v>
      </c>
      <c r="G407" s="141">
        <v>200</v>
      </c>
      <c r="H407" s="141">
        <v>100</v>
      </c>
      <c r="J407" s="71">
        <f t="shared" si="72"/>
        <v>200</v>
      </c>
      <c r="K407" s="71">
        <f t="shared" si="73"/>
        <v>100</v>
      </c>
      <c r="L407" s="71">
        <f t="shared" si="74"/>
        <v>200</v>
      </c>
      <c r="M407" s="71">
        <f t="shared" si="75"/>
        <v>100</v>
      </c>
      <c r="N407" s="71" t="str">
        <f t="shared" si="76"/>
        <v/>
      </c>
      <c r="O407" s="71" t="str">
        <f t="shared" si="77"/>
        <v/>
      </c>
      <c r="P407" s="71" t="str">
        <f t="shared" si="78"/>
        <v/>
      </c>
      <c r="Q407" s="71" t="str">
        <f t="shared" si="79"/>
        <v/>
      </c>
      <c r="R407" s="71" t="str">
        <f t="shared" si="80"/>
        <v/>
      </c>
      <c r="S407" s="71" t="str">
        <f t="shared" si="81"/>
        <v/>
      </c>
      <c r="T407" s="71" t="str">
        <f t="shared" si="82"/>
        <v/>
      </c>
      <c r="U407" s="71" t="str">
        <f t="shared" si="83"/>
        <v/>
      </c>
      <c r="V407" s="41"/>
      <c r="W407" s="41"/>
    </row>
    <row r="408" spans="4:23" x14ac:dyDescent="0.25">
      <c r="D408" s="18">
        <v>1952</v>
      </c>
      <c r="E408" s="47">
        <f t="shared" si="71"/>
        <v>1</v>
      </c>
      <c r="F408" s="84" t="s">
        <v>408</v>
      </c>
      <c r="G408" s="141">
        <v>100</v>
      </c>
      <c r="H408" s="141">
        <v>100</v>
      </c>
      <c r="J408" s="71">
        <f t="shared" si="72"/>
        <v>100</v>
      </c>
      <c r="K408" s="71">
        <f t="shared" si="73"/>
        <v>100</v>
      </c>
      <c r="L408" s="71">
        <f t="shared" si="74"/>
        <v>100</v>
      </c>
      <c r="M408" s="71">
        <f t="shared" si="75"/>
        <v>100</v>
      </c>
      <c r="N408" s="71" t="str">
        <f t="shared" si="76"/>
        <v/>
      </c>
      <c r="O408" s="71" t="str">
        <f t="shared" si="77"/>
        <v/>
      </c>
      <c r="P408" s="71" t="str">
        <f t="shared" si="78"/>
        <v/>
      </c>
      <c r="Q408" s="71" t="str">
        <f t="shared" si="79"/>
        <v/>
      </c>
      <c r="R408" s="71" t="str">
        <f t="shared" si="80"/>
        <v/>
      </c>
      <c r="S408" s="71" t="str">
        <f t="shared" si="81"/>
        <v/>
      </c>
      <c r="T408" s="71" t="str">
        <f t="shared" si="82"/>
        <v/>
      </c>
      <c r="U408" s="71" t="str">
        <f t="shared" si="83"/>
        <v/>
      </c>
      <c r="V408" s="41"/>
      <c r="W408" s="41"/>
    </row>
    <row r="409" spans="4:23" x14ac:dyDescent="0.25">
      <c r="D409" s="18">
        <v>1952</v>
      </c>
      <c r="E409" s="47">
        <f t="shared" si="71"/>
        <v>1</v>
      </c>
      <c r="F409" s="84" t="s">
        <v>409</v>
      </c>
      <c r="G409" s="141">
        <v>100</v>
      </c>
      <c r="H409" s="141">
        <v>100</v>
      </c>
      <c r="J409" s="71">
        <f t="shared" si="72"/>
        <v>100</v>
      </c>
      <c r="K409" s="71">
        <f t="shared" si="73"/>
        <v>100</v>
      </c>
      <c r="L409" s="71">
        <f t="shared" si="74"/>
        <v>100</v>
      </c>
      <c r="M409" s="71">
        <f t="shared" si="75"/>
        <v>100</v>
      </c>
      <c r="N409" s="71" t="str">
        <f t="shared" si="76"/>
        <v/>
      </c>
      <c r="O409" s="71" t="str">
        <f t="shared" si="77"/>
        <v/>
      </c>
      <c r="P409" s="71" t="str">
        <f t="shared" si="78"/>
        <v/>
      </c>
      <c r="Q409" s="71" t="str">
        <f t="shared" si="79"/>
        <v/>
      </c>
      <c r="R409" s="71" t="str">
        <f t="shared" si="80"/>
        <v/>
      </c>
      <c r="S409" s="71" t="str">
        <f t="shared" si="81"/>
        <v/>
      </c>
      <c r="T409" s="71" t="str">
        <f t="shared" si="82"/>
        <v/>
      </c>
      <c r="U409" s="71" t="str">
        <f t="shared" si="83"/>
        <v/>
      </c>
      <c r="V409" s="41"/>
      <c r="W409" s="41"/>
    </row>
    <row r="410" spans="4:23" x14ac:dyDescent="0.25">
      <c r="D410" s="18">
        <v>1952</v>
      </c>
      <c r="E410" s="47">
        <f t="shared" si="71"/>
        <v>1</v>
      </c>
      <c r="F410" s="84" t="s">
        <v>410</v>
      </c>
      <c r="G410" s="141">
        <v>100</v>
      </c>
      <c r="H410" s="141">
        <v>100</v>
      </c>
      <c r="J410" s="71">
        <f t="shared" si="72"/>
        <v>100</v>
      </c>
      <c r="K410" s="71">
        <f t="shared" si="73"/>
        <v>100</v>
      </c>
      <c r="L410" s="71">
        <f t="shared" si="74"/>
        <v>100</v>
      </c>
      <c r="M410" s="71">
        <f t="shared" si="75"/>
        <v>100</v>
      </c>
      <c r="N410" s="71" t="str">
        <f t="shared" si="76"/>
        <v/>
      </c>
      <c r="O410" s="71" t="str">
        <f t="shared" si="77"/>
        <v/>
      </c>
      <c r="P410" s="71" t="str">
        <f t="shared" si="78"/>
        <v/>
      </c>
      <c r="Q410" s="71" t="str">
        <f t="shared" si="79"/>
        <v/>
      </c>
      <c r="R410" s="71" t="str">
        <f t="shared" si="80"/>
        <v/>
      </c>
      <c r="S410" s="71" t="str">
        <f t="shared" si="81"/>
        <v/>
      </c>
      <c r="T410" s="71" t="str">
        <f t="shared" si="82"/>
        <v/>
      </c>
      <c r="U410" s="71" t="str">
        <f t="shared" si="83"/>
        <v/>
      </c>
      <c r="V410" s="41"/>
      <c r="W410" s="41"/>
    </row>
    <row r="411" spans="4:23" x14ac:dyDescent="0.25">
      <c r="D411" s="18">
        <v>1953</v>
      </c>
      <c r="E411" s="47">
        <f t="shared" si="71"/>
        <v>1</v>
      </c>
      <c r="F411" s="84" t="s">
        <v>411</v>
      </c>
      <c r="G411" s="141">
        <v>100</v>
      </c>
      <c r="H411" s="141">
        <v>100</v>
      </c>
      <c r="J411" s="71">
        <f t="shared" si="72"/>
        <v>100</v>
      </c>
      <c r="K411" s="71">
        <f t="shared" si="73"/>
        <v>100</v>
      </c>
      <c r="L411" s="71">
        <f t="shared" si="74"/>
        <v>100</v>
      </c>
      <c r="M411" s="71">
        <f t="shared" si="75"/>
        <v>100</v>
      </c>
      <c r="N411" s="71" t="str">
        <f t="shared" si="76"/>
        <v/>
      </c>
      <c r="O411" s="71" t="str">
        <f t="shared" si="77"/>
        <v/>
      </c>
      <c r="P411" s="71" t="str">
        <f t="shared" si="78"/>
        <v/>
      </c>
      <c r="Q411" s="71" t="str">
        <f t="shared" si="79"/>
        <v/>
      </c>
      <c r="R411" s="71" t="str">
        <f t="shared" si="80"/>
        <v/>
      </c>
      <c r="S411" s="71" t="str">
        <f t="shared" si="81"/>
        <v/>
      </c>
      <c r="T411" s="71" t="str">
        <f t="shared" si="82"/>
        <v/>
      </c>
      <c r="U411" s="71" t="str">
        <f t="shared" si="83"/>
        <v/>
      </c>
      <c r="V411" s="41"/>
      <c r="W411" s="41"/>
    </row>
    <row r="412" spans="4:23" x14ac:dyDescent="0.25">
      <c r="D412" s="18">
        <v>1953</v>
      </c>
      <c r="E412" s="47">
        <f t="shared" si="71"/>
        <v>1</v>
      </c>
      <c r="F412" s="84" t="s">
        <v>412</v>
      </c>
      <c r="G412" s="141">
        <v>100</v>
      </c>
      <c r="H412" s="141">
        <v>100</v>
      </c>
      <c r="J412" s="71">
        <f t="shared" si="72"/>
        <v>100</v>
      </c>
      <c r="K412" s="71">
        <f t="shared" si="73"/>
        <v>100</v>
      </c>
      <c r="L412" s="71">
        <f t="shared" si="74"/>
        <v>100</v>
      </c>
      <c r="M412" s="71">
        <f t="shared" si="75"/>
        <v>100</v>
      </c>
      <c r="N412" s="71" t="str">
        <f t="shared" si="76"/>
        <v/>
      </c>
      <c r="O412" s="71" t="str">
        <f t="shared" si="77"/>
        <v/>
      </c>
      <c r="P412" s="71" t="str">
        <f t="shared" si="78"/>
        <v/>
      </c>
      <c r="Q412" s="71" t="str">
        <f t="shared" si="79"/>
        <v/>
      </c>
      <c r="R412" s="71" t="str">
        <f t="shared" si="80"/>
        <v/>
      </c>
      <c r="S412" s="71" t="str">
        <f t="shared" si="81"/>
        <v/>
      </c>
      <c r="T412" s="71" t="str">
        <f t="shared" si="82"/>
        <v/>
      </c>
      <c r="U412" s="71" t="str">
        <f t="shared" si="83"/>
        <v/>
      </c>
      <c r="V412" s="41"/>
      <c r="W412" s="41"/>
    </row>
    <row r="413" spans="4:23" x14ac:dyDescent="0.25">
      <c r="D413" s="18">
        <v>1953</v>
      </c>
      <c r="E413" s="47">
        <f t="shared" si="71"/>
        <v>1</v>
      </c>
      <c r="F413" s="84" t="s">
        <v>413</v>
      </c>
      <c r="G413" s="141">
        <v>100</v>
      </c>
      <c r="H413" s="141">
        <v>100</v>
      </c>
      <c r="J413" s="71">
        <f t="shared" si="72"/>
        <v>100</v>
      </c>
      <c r="K413" s="71">
        <f t="shared" si="73"/>
        <v>100</v>
      </c>
      <c r="L413" s="71">
        <f t="shared" si="74"/>
        <v>100</v>
      </c>
      <c r="M413" s="71">
        <f t="shared" si="75"/>
        <v>100</v>
      </c>
      <c r="N413" s="71" t="str">
        <f t="shared" si="76"/>
        <v/>
      </c>
      <c r="O413" s="71" t="str">
        <f t="shared" si="77"/>
        <v/>
      </c>
      <c r="P413" s="71" t="str">
        <f t="shared" si="78"/>
        <v/>
      </c>
      <c r="Q413" s="71" t="str">
        <f t="shared" si="79"/>
        <v/>
      </c>
      <c r="R413" s="71" t="str">
        <f t="shared" si="80"/>
        <v/>
      </c>
      <c r="S413" s="71" t="str">
        <f t="shared" si="81"/>
        <v/>
      </c>
      <c r="T413" s="71" t="str">
        <f t="shared" si="82"/>
        <v/>
      </c>
      <c r="U413" s="71" t="str">
        <f t="shared" si="83"/>
        <v/>
      </c>
      <c r="V413" s="41"/>
      <c r="W413" s="41"/>
    </row>
    <row r="414" spans="4:23" x14ac:dyDescent="0.25">
      <c r="D414" s="18">
        <v>1953</v>
      </c>
      <c r="E414" s="47">
        <f t="shared" si="71"/>
        <v>1</v>
      </c>
      <c r="F414" s="84" t="s">
        <v>414</v>
      </c>
      <c r="G414" s="141">
        <v>100</v>
      </c>
      <c r="H414" s="141">
        <v>100</v>
      </c>
      <c r="J414" s="71">
        <f t="shared" si="72"/>
        <v>100</v>
      </c>
      <c r="K414" s="71">
        <f t="shared" si="73"/>
        <v>100</v>
      </c>
      <c r="L414" s="71">
        <f t="shared" si="74"/>
        <v>100</v>
      </c>
      <c r="M414" s="71">
        <f t="shared" si="75"/>
        <v>100</v>
      </c>
      <c r="N414" s="71" t="str">
        <f t="shared" si="76"/>
        <v/>
      </c>
      <c r="O414" s="71" t="str">
        <f t="shared" si="77"/>
        <v/>
      </c>
      <c r="P414" s="71" t="str">
        <f t="shared" si="78"/>
        <v/>
      </c>
      <c r="Q414" s="71" t="str">
        <f t="shared" si="79"/>
        <v/>
      </c>
      <c r="R414" s="71" t="str">
        <f t="shared" si="80"/>
        <v/>
      </c>
      <c r="S414" s="71" t="str">
        <f t="shared" si="81"/>
        <v/>
      </c>
      <c r="T414" s="71" t="str">
        <f t="shared" si="82"/>
        <v/>
      </c>
      <c r="U414" s="71" t="str">
        <f t="shared" si="83"/>
        <v/>
      </c>
      <c r="V414" s="41"/>
      <c r="W414" s="41"/>
    </row>
    <row r="415" spans="4:23" x14ac:dyDescent="0.25">
      <c r="D415" s="18">
        <v>1953</v>
      </c>
      <c r="E415" s="47">
        <f t="shared" si="71"/>
        <v>1</v>
      </c>
      <c r="F415" s="84" t="s">
        <v>415</v>
      </c>
      <c r="G415" s="141">
        <v>100</v>
      </c>
      <c r="H415" s="141">
        <v>100</v>
      </c>
      <c r="J415" s="71">
        <f t="shared" si="72"/>
        <v>100</v>
      </c>
      <c r="K415" s="71">
        <f t="shared" si="73"/>
        <v>100</v>
      </c>
      <c r="L415" s="71">
        <f t="shared" si="74"/>
        <v>100</v>
      </c>
      <c r="M415" s="71">
        <f t="shared" si="75"/>
        <v>100</v>
      </c>
      <c r="N415" s="71" t="str">
        <f t="shared" si="76"/>
        <v/>
      </c>
      <c r="O415" s="71" t="str">
        <f t="shared" si="77"/>
        <v/>
      </c>
      <c r="P415" s="71" t="str">
        <f t="shared" si="78"/>
        <v/>
      </c>
      <c r="Q415" s="71" t="str">
        <f t="shared" si="79"/>
        <v/>
      </c>
      <c r="R415" s="71" t="str">
        <f t="shared" si="80"/>
        <v/>
      </c>
      <c r="S415" s="71" t="str">
        <f t="shared" si="81"/>
        <v/>
      </c>
      <c r="T415" s="71" t="str">
        <f t="shared" si="82"/>
        <v/>
      </c>
      <c r="U415" s="71" t="str">
        <f t="shared" si="83"/>
        <v/>
      </c>
      <c r="V415" s="41"/>
      <c r="W415" s="41"/>
    </row>
    <row r="416" spans="4:23" x14ac:dyDescent="0.25">
      <c r="D416" s="18">
        <v>1953</v>
      </c>
      <c r="E416" s="47">
        <f t="shared" si="71"/>
        <v>1</v>
      </c>
      <c r="F416" s="84" t="s">
        <v>416</v>
      </c>
      <c r="G416" s="141">
        <v>100</v>
      </c>
      <c r="H416" s="141">
        <v>100</v>
      </c>
      <c r="J416" s="71">
        <f t="shared" si="72"/>
        <v>100</v>
      </c>
      <c r="K416" s="71">
        <f t="shared" si="73"/>
        <v>100</v>
      </c>
      <c r="L416" s="71">
        <f t="shared" si="74"/>
        <v>100</v>
      </c>
      <c r="M416" s="71">
        <f t="shared" si="75"/>
        <v>100</v>
      </c>
      <c r="N416" s="71" t="str">
        <f t="shared" si="76"/>
        <v/>
      </c>
      <c r="O416" s="71" t="str">
        <f t="shared" si="77"/>
        <v/>
      </c>
      <c r="P416" s="71" t="str">
        <f t="shared" si="78"/>
        <v/>
      </c>
      <c r="Q416" s="71" t="str">
        <f t="shared" si="79"/>
        <v/>
      </c>
      <c r="R416" s="71" t="str">
        <f t="shared" si="80"/>
        <v/>
      </c>
      <c r="S416" s="71" t="str">
        <f t="shared" si="81"/>
        <v/>
      </c>
      <c r="T416" s="71" t="str">
        <f t="shared" si="82"/>
        <v/>
      </c>
      <c r="U416" s="71" t="str">
        <f t="shared" si="83"/>
        <v/>
      </c>
      <c r="V416" s="41"/>
      <c r="W416" s="41"/>
    </row>
    <row r="417" spans="4:23" x14ac:dyDescent="0.25">
      <c r="D417" s="18">
        <v>1953</v>
      </c>
      <c r="E417" s="47">
        <f t="shared" si="71"/>
        <v>1</v>
      </c>
      <c r="F417" s="84" t="s">
        <v>417</v>
      </c>
      <c r="G417" s="141">
        <v>100</v>
      </c>
      <c r="H417" s="141">
        <v>100</v>
      </c>
      <c r="J417" s="71">
        <f t="shared" si="72"/>
        <v>100</v>
      </c>
      <c r="K417" s="71">
        <f t="shared" si="73"/>
        <v>100</v>
      </c>
      <c r="L417" s="71">
        <f t="shared" si="74"/>
        <v>100</v>
      </c>
      <c r="M417" s="71">
        <f t="shared" si="75"/>
        <v>100</v>
      </c>
      <c r="N417" s="71" t="str">
        <f t="shared" si="76"/>
        <v/>
      </c>
      <c r="O417" s="71" t="str">
        <f t="shared" si="77"/>
        <v/>
      </c>
      <c r="P417" s="71" t="str">
        <f t="shared" si="78"/>
        <v/>
      </c>
      <c r="Q417" s="71" t="str">
        <f t="shared" si="79"/>
        <v/>
      </c>
      <c r="R417" s="71" t="str">
        <f t="shared" si="80"/>
        <v/>
      </c>
      <c r="S417" s="71" t="str">
        <f t="shared" si="81"/>
        <v/>
      </c>
      <c r="T417" s="71" t="str">
        <f t="shared" si="82"/>
        <v/>
      </c>
      <c r="U417" s="71" t="str">
        <f t="shared" si="83"/>
        <v/>
      </c>
      <c r="V417" s="41"/>
      <c r="W417" s="41"/>
    </row>
    <row r="418" spans="4:23" x14ac:dyDescent="0.25">
      <c r="D418" s="18">
        <v>1953</v>
      </c>
      <c r="E418" s="47">
        <f t="shared" si="71"/>
        <v>1</v>
      </c>
      <c r="F418" s="84" t="s">
        <v>418</v>
      </c>
      <c r="G418" s="141">
        <v>100</v>
      </c>
      <c r="H418" s="141">
        <v>100</v>
      </c>
      <c r="J418" s="71">
        <f t="shared" si="72"/>
        <v>100</v>
      </c>
      <c r="K418" s="71">
        <f t="shared" si="73"/>
        <v>100</v>
      </c>
      <c r="L418" s="71">
        <f t="shared" si="74"/>
        <v>100</v>
      </c>
      <c r="M418" s="71">
        <f t="shared" si="75"/>
        <v>100</v>
      </c>
      <c r="N418" s="71" t="str">
        <f t="shared" si="76"/>
        <v/>
      </c>
      <c r="O418" s="71" t="str">
        <f t="shared" si="77"/>
        <v/>
      </c>
      <c r="P418" s="71" t="str">
        <f t="shared" si="78"/>
        <v/>
      </c>
      <c r="Q418" s="71" t="str">
        <f t="shared" si="79"/>
        <v/>
      </c>
      <c r="R418" s="71" t="str">
        <f t="shared" si="80"/>
        <v/>
      </c>
      <c r="S418" s="71" t="str">
        <f t="shared" si="81"/>
        <v/>
      </c>
      <c r="T418" s="71" t="str">
        <f t="shared" si="82"/>
        <v/>
      </c>
      <c r="U418" s="71" t="str">
        <f t="shared" si="83"/>
        <v/>
      </c>
      <c r="V418" s="41"/>
      <c r="W418" s="41"/>
    </row>
    <row r="419" spans="4:23" x14ac:dyDescent="0.25">
      <c r="D419" s="18">
        <v>1953</v>
      </c>
      <c r="E419" s="47">
        <f t="shared" si="71"/>
        <v>1</v>
      </c>
      <c r="F419" s="84" t="s">
        <v>419</v>
      </c>
      <c r="G419" s="141">
        <v>100</v>
      </c>
      <c r="H419" s="141">
        <v>100</v>
      </c>
      <c r="J419" s="71">
        <f t="shared" si="72"/>
        <v>100</v>
      </c>
      <c r="K419" s="71">
        <f t="shared" si="73"/>
        <v>100</v>
      </c>
      <c r="L419" s="71">
        <f t="shared" si="74"/>
        <v>100</v>
      </c>
      <c r="M419" s="71">
        <f t="shared" si="75"/>
        <v>100</v>
      </c>
      <c r="N419" s="71" t="str">
        <f t="shared" si="76"/>
        <v/>
      </c>
      <c r="O419" s="71" t="str">
        <f t="shared" si="77"/>
        <v/>
      </c>
      <c r="P419" s="71" t="str">
        <f t="shared" si="78"/>
        <v/>
      </c>
      <c r="Q419" s="71" t="str">
        <f t="shared" si="79"/>
        <v/>
      </c>
      <c r="R419" s="71" t="str">
        <f t="shared" si="80"/>
        <v/>
      </c>
      <c r="S419" s="71" t="str">
        <f t="shared" si="81"/>
        <v/>
      </c>
      <c r="T419" s="71" t="str">
        <f t="shared" si="82"/>
        <v/>
      </c>
      <c r="U419" s="71" t="str">
        <f t="shared" si="83"/>
        <v/>
      </c>
      <c r="V419" s="41"/>
      <c r="W419" s="41"/>
    </row>
    <row r="420" spans="4:23" x14ac:dyDescent="0.25">
      <c r="D420" s="18">
        <v>1953</v>
      </c>
      <c r="E420" s="47">
        <f t="shared" si="71"/>
        <v>1</v>
      </c>
      <c r="F420" s="84" t="s">
        <v>420</v>
      </c>
      <c r="G420" s="141">
        <v>100</v>
      </c>
      <c r="H420" s="141">
        <v>100</v>
      </c>
      <c r="J420" s="71">
        <f t="shared" si="72"/>
        <v>100</v>
      </c>
      <c r="K420" s="71">
        <f t="shared" si="73"/>
        <v>100</v>
      </c>
      <c r="L420" s="71">
        <f t="shared" si="74"/>
        <v>100</v>
      </c>
      <c r="M420" s="71">
        <f t="shared" si="75"/>
        <v>100</v>
      </c>
      <c r="N420" s="71" t="str">
        <f t="shared" si="76"/>
        <v/>
      </c>
      <c r="O420" s="71" t="str">
        <f t="shared" si="77"/>
        <v/>
      </c>
      <c r="P420" s="71" t="str">
        <f t="shared" si="78"/>
        <v/>
      </c>
      <c r="Q420" s="71" t="str">
        <f t="shared" si="79"/>
        <v/>
      </c>
      <c r="R420" s="71" t="str">
        <f t="shared" si="80"/>
        <v/>
      </c>
      <c r="S420" s="71" t="str">
        <f t="shared" si="81"/>
        <v/>
      </c>
      <c r="T420" s="71" t="str">
        <f t="shared" si="82"/>
        <v/>
      </c>
      <c r="U420" s="71" t="str">
        <f t="shared" si="83"/>
        <v/>
      </c>
      <c r="V420" s="41"/>
      <c r="W420" s="41"/>
    </row>
    <row r="421" spans="4:23" x14ac:dyDescent="0.25">
      <c r="D421" s="18">
        <v>1953</v>
      </c>
      <c r="E421" s="47">
        <f t="shared" si="71"/>
        <v>1</v>
      </c>
      <c r="F421" s="84" t="s">
        <v>421</v>
      </c>
      <c r="G421" s="141">
        <v>100</v>
      </c>
      <c r="H421" s="141">
        <v>100</v>
      </c>
      <c r="J421" s="71">
        <f t="shared" si="72"/>
        <v>100</v>
      </c>
      <c r="K421" s="71">
        <f t="shared" si="73"/>
        <v>100</v>
      </c>
      <c r="L421" s="71">
        <f t="shared" si="74"/>
        <v>100</v>
      </c>
      <c r="M421" s="71">
        <f t="shared" si="75"/>
        <v>100</v>
      </c>
      <c r="N421" s="71" t="str">
        <f t="shared" si="76"/>
        <v/>
      </c>
      <c r="O421" s="71" t="str">
        <f t="shared" si="77"/>
        <v/>
      </c>
      <c r="P421" s="71" t="str">
        <f t="shared" si="78"/>
        <v/>
      </c>
      <c r="Q421" s="71" t="str">
        <f t="shared" si="79"/>
        <v/>
      </c>
      <c r="R421" s="71" t="str">
        <f t="shared" si="80"/>
        <v/>
      </c>
      <c r="S421" s="71" t="str">
        <f t="shared" si="81"/>
        <v/>
      </c>
      <c r="T421" s="71" t="str">
        <f t="shared" si="82"/>
        <v/>
      </c>
      <c r="U421" s="71" t="str">
        <f t="shared" si="83"/>
        <v/>
      </c>
      <c r="V421" s="41"/>
      <c r="W421" s="41"/>
    </row>
    <row r="422" spans="4:23" x14ac:dyDescent="0.25">
      <c r="D422" s="18">
        <v>1953</v>
      </c>
      <c r="E422" s="47">
        <f t="shared" si="71"/>
        <v>1</v>
      </c>
      <c r="F422" s="84" t="s">
        <v>422</v>
      </c>
      <c r="G422" s="141">
        <v>100</v>
      </c>
      <c r="H422" s="141">
        <v>100</v>
      </c>
      <c r="J422" s="71">
        <f t="shared" si="72"/>
        <v>100</v>
      </c>
      <c r="K422" s="71">
        <f t="shared" si="73"/>
        <v>100</v>
      </c>
      <c r="L422" s="71">
        <f t="shared" si="74"/>
        <v>100</v>
      </c>
      <c r="M422" s="71">
        <f t="shared" si="75"/>
        <v>100</v>
      </c>
      <c r="N422" s="71" t="str">
        <f t="shared" si="76"/>
        <v/>
      </c>
      <c r="O422" s="71" t="str">
        <f t="shared" si="77"/>
        <v/>
      </c>
      <c r="P422" s="71" t="str">
        <f t="shared" si="78"/>
        <v/>
      </c>
      <c r="Q422" s="71" t="str">
        <f t="shared" si="79"/>
        <v/>
      </c>
      <c r="R422" s="71" t="str">
        <f t="shared" si="80"/>
        <v/>
      </c>
      <c r="S422" s="71" t="str">
        <f t="shared" si="81"/>
        <v/>
      </c>
      <c r="T422" s="71" t="str">
        <f t="shared" si="82"/>
        <v/>
      </c>
      <c r="U422" s="71" t="str">
        <f t="shared" si="83"/>
        <v/>
      </c>
      <c r="V422" s="41"/>
      <c r="W422" s="41"/>
    </row>
    <row r="423" spans="4:23" x14ac:dyDescent="0.25">
      <c r="D423" s="18">
        <v>1954</v>
      </c>
      <c r="E423" s="47">
        <f t="shared" si="71"/>
        <v>2</v>
      </c>
      <c r="F423" s="84" t="s">
        <v>423</v>
      </c>
      <c r="G423" s="141">
        <v>100</v>
      </c>
      <c r="H423" s="141">
        <v>100</v>
      </c>
      <c r="J423" s="71">
        <f t="shared" si="72"/>
        <v>100</v>
      </c>
      <c r="K423" s="71">
        <f t="shared" si="73"/>
        <v>100</v>
      </c>
      <c r="L423" s="71" t="str">
        <f t="shared" si="74"/>
        <v/>
      </c>
      <c r="M423" s="71" t="str">
        <f t="shared" si="75"/>
        <v/>
      </c>
      <c r="N423" s="71">
        <f t="shared" si="76"/>
        <v>100</v>
      </c>
      <c r="O423" s="71">
        <f t="shared" si="77"/>
        <v>100</v>
      </c>
      <c r="P423" s="71" t="str">
        <f t="shared" si="78"/>
        <v/>
      </c>
      <c r="Q423" s="71" t="str">
        <f t="shared" si="79"/>
        <v/>
      </c>
      <c r="R423" s="71" t="str">
        <f t="shared" si="80"/>
        <v/>
      </c>
      <c r="S423" s="71" t="str">
        <f t="shared" si="81"/>
        <v/>
      </c>
      <c r="T423" s="71" t="str">
        <f t="shared" si="82"/>
        <v/>
      </c>
      <c r="U423" s="71" t="str">
        <f t="shared" si="83"/>
        <v/>
      </c>
      <c r="V423" s="41"/>
      <c r="W423" s="41"/>
    </row>
    <row r="424" spans="4:23" x14ac:dyDescent="0.25">
      <c r="D424" s="18">
        <v>1954</v>
      </c>
      <c r="E424" s="47">
        <f t="shared" ref="E424:E487" si="84">INDEX($B$39:$B$121,MATCH($D424,$A$39:$A$121,0),1)</f>
        <v>2</v>
      </c>
      <c r="F424" s="84" t="s">
        <v>424</v>
      </c>
      <c r="G424" s="141">
        <v>100</v>
      </c>
      <c r="H424" s="141">
        <v>100</v>
      </c>
      <c r="J424" s="71">
        <f t="shared" ref="J424:J487" si="85">G424</f>
        <v>100</v>
      </c>
      <c r="K424" s="71">
        <f t="shared" ref="K424:K487" si="86">H424</f>
        <v>100</v>
      </c>
      <c r="L424" s="71" t="str">
        <f t="shared" ref="L424:L487" si="87">IF($E424=L$36,$G424,"")</f>
        <v/>
      </c>
      <c r="M424" s="71" t="str">
        <f t="shared" ref="M424:M487" si="88">IF($E424=M$36,$H424,"")</f>
        <v/>
      </c>
      <c r="N424" s="71">
        <f t="shared" ref="N424:N487" si="89">IF($E424=N$36,$G424,"")</f>
        <v>100</v>
      </c>
      <c r="O424" s="71">
        <f t="shared" ref="O424:O487" si="90">IF($E424=O$36,$H424,"")</f>
        <v>100</v>
      </c>
      <c r="P424" s="71" t="str">
        <f t="shared" ref="P424:P487" si="91">IF($E424=P$36,$G424,"")</f>
        <v/>
      </c>
      <c r="Q424" s="71" t="str">
        <f t="shared" ref="Q424:Q487" si="92">IF($E424=Q$36,$H424,"")</f>
        <v/>
      </c>
      <c r="R424" s="71" t="str">
        <f t="shared" ref="R424:R487" si="93">IF($E424=R$36,$G424,"")</f>
        <v/>
      </c>
      <c r="S424" s="71" t="str">
        <f t="shared" ref="S424:S487" si="94">IF($E424=S$36,$H424,"")</f>
        <v/>
      </c>
      <c r="T424" s="71" t="str">
        <f t="shared" ref="T424:T487" si="95">IF($E424=T$36,$G424,"")</f>
        <v/>
      </c>
      <c r="U424" s="71" t="str">
        <f t="shared" ref="U424:U487" si="96">IF($E424=U$36,$H424,"")</f>
        <v/>
      </c>
      <c r="V424" s="41"/>
      <c r="W424" s="41"/>
    </row>
    <row r="425" spans="4:23" x14ac:dyDescent="0.25">
      <c r="D425" s="18">
        <v>1954</v>
      </c>
      <c r="E425" s="47">
        <f t="shared" si="84"/>
        <v>2</v>
      </c>
      <c r="F425" s="84" t="s">
        <v>425</v>
      </c>
      <c r="G425" s="141">
        <v>100</v>
      </c>
      <c r="H425" s="141">
        <v>100</v>
      </c>
      <c r="J425" s="71">
        <f t="shared" si="85"/>
        <v>100</v>
      </c>
      <c r="K425" s="71">
        <f t="shared" si="86"/>
        <v>100</v>
      </c>
      <c r="L425" s="71" t="str">
        <f t="shared" si="87"/>
        <v/>
      </c>
      <c r="M425" s="71" t="str">
        <f t="shared" si="88"/>
        <v/>
      </c>
      <c r="N425" s="71">
        <f t="shared" si="89"/>
        <v>100</v>
      </c>
      <c r="O425" s="71">
        <f t="shared" si="90"/>
        <v>100</v>
      </c>
      <c r="P425" s="71" t="str">
        <f t="shared" si="91"/>
        <v/>
      </c>
      <c r="Q425" s="71" t="str">
        <f t="shared" si="92"/>
        <v/>
      </c>
      <c r="R425" s="71" t="str">
        <f t="shared" si="93"/>
        <v/>
      </c>
      <c r="S425" s="71" t="str">
        <f t="shared" si="94"/>
        <v/>
      </c>
      <c r="T425" s="71" t="str">
        <f t="shared" si="95"/>
        <v/>
      </c>
      <c r="U425" s="71" t="str">
        <f t="shared" si="96"/>
        <v/>
      </c>
      <c r="V425" s="41"/>
      <c r="W425" s="41"/>
    </row>
    <row r="426" spans="4:23" x14ac:dyDescent="0.25">
      <c r="D426" s="18">
        <v>1954</v>
      </c>
      <c r="E426" s="47">
        <f t="shared" si="84"/>
        <v>2</v>
      </c>
      <c r="F426" s="84" t="s">
        <v>426</v>
      </c>
      <c r="G426" s="141">
        <v>100</v>
      </c>
      <c r="H426" s="141">
        <v>100</v>
      </c>
      <c r="J426" s="71">
        <f t="shared" si="85"/>
        <v>100</v>
      </c>
      <c r="K426" s="71">
        <f t="shared" si="86"/>
        <v>100</v>
      </c>
      <c r="L426" s="71" t="str">
        <f t="shared" si="87"/>
        <v/>
      </c>
      <c r="M426" s="71" t="str">
        <f t="shared" si="88"/>
        <v/>
      </c>
      <c r="N426" s="71">
        <f t="shared" si="89"/>
        <v>100</v>
      </c>
      <c r="O426" s="71">
        <f t="shared" si="90"/>
        <v>100</v>
      </c>
      <c r="P426" s="71" t="str">
        <f t="shared" si="91"/>
        <v/>
      </c>
      <c r="Q426" s="71" t="str">
        <f t="shared" si="92"/>
        <v/>
      </c>
      <c r="R426" s="71" t="str">
        <f t="shared" si="93"/>
        <v/>
      </c>
      <c r="S426" s="71" t="str">
        <f t="shared" si="94"/>
        <v/>
      </c>
      <c r="T426" s="71" t="str">
        <f t="shared" si="95"/>
        <v/>
      </c>
      <c r="U426" s="71" t="str">
        <f t="shared" si="96"/>
        <v/>
      </c>
      <c r="V426" s="41"/>
      <c r="W426" s="41"/>
    </row>
    <row r="427" spans="4:23" x14ac:dyDescent="0.25">
      <c r="D427" s="18">
        <v>1954</v>
      </c>
      <c r="E427" s="47">
        <f t="shared" si="84"/>
        <v>2</v>
      </c>
      <c r="F427" s="84" t="s">
        <v>427</v>
      </c>
      <c r="G427" s="141">
        <v>100</v>
      </c>
      <c r="H427" s="141">
        <v>100</v>
      </c>
      <c r="J427" s="71">
        <f t="shared" si="85"/>
        <v>100</v>
      </c>
      <c r="K427" s="71">
        <f t="shared" si="86"/>
        <v>100</v>
      </c>
      <c r="L427" s="71" t="str">
        <f t="shared" si="87"/>
        <v/>
      </c>
      <c r="M427" s="71" t="str">
        <f t="shared" si="88"/>
        <v/>
      </c>
      <c r="N427" s="71">
        <f t="shared" si="89"/>
        <v>100</v>
      </c>
      <c r="O427" s="71">
        <f t="shared" si="90"/>
        <v>100</v>
      </c>
      <c r="P427" s="71" t="str">
        <f t="shared" si="91"/>
        <v/>
      </c>
      <c r="Q427" s="71" t="str">
        <f t="shared" si="92"/>
        <v/>
      </c>
      <c r="R427" s="71" t="str">
        <f t="shared" si="93"/>
        <v/>
      </c>
      <c r="S427" s="71" t="str">
        <f t="shared" si="94"/>
        <v/>
      </c>
      <c r="T427" s="71" t="str">
        <f t="shared" si="95"/>
        <v/>
      </c>
      <c r="U427" s="71" t="str">
        <f t="shared" si="96"/>
        <v/>
      </c>
      <c r="V427" s="41"/>
      <c r="W427" s="41"/>
    </row>
    <row r="428" spans="4:23" x14ac:dyDescent="0.25">
      <c r="D428" s="18">
        <v>1954</v>
      </c>
      <c r="E428" s="47">
        <f t="shared" si="84"/>
        <v>2</v>
      </c>
      <c r="F428" s="84" t="s">
        <v>428</v>
      </c>
      <c r="G428" s="141">
        <v>100</v>
      </c>
      <c r="H428" s="141">
        <v>100</v>
      </c>
      <c r="J428" s="71">
        <f t="shared" si="85"/>
        <v>100</v>
      </c>
      <c r="K428" s="71">
        <f t="shared" si="86"/>
        <v>100</v>
      </c>
      <c r="L428" s="71" t="str">
        <f t="shared" si="87"/>
        <v/>
      </c>
      <c r="M428" s="71" t="str">
        <f t="shared" si="88"/>
        <v/>
      </c>
      <c r="N428" s="71">
        <f t="shared" si="89"/>
        <v>100</v>
      </c>
      <c r="O428" s="71">
        <f t="shared" si="90"/>
        <v>100</v>
      </c>
      <c r="P428" s="71" t="str">
        <f t="shared" si="91"/>
        <v/>
      </c>
      <c r="Q428" s="71" t="str">
        <f t="shared" si="92"/>
        <v/>
      </c>
      <c r="R428" s="71" t="str">
        <f t="shared" si="93"/>
        <v/>
      </c>
      <c r="S428" s="71" t="str">
        <f t="shared" si="94"/>
        <v/>
      </c>
      <c r="T428" s="71" t="str">
        <f t="shared" si="95"/>
        <v/>
      </c>
      <c r="U428" s="71" t="str">
        <f t="shared" si="96"/>
        <v/>
      </c>
      <c r="V428" s="41"/>
      <c r="W428" s="41"/>
    </row>
    <row r="429" spans="4:23" x14ac:dyDescent="0.25">
      <c r="D429" s="18">
        <v>1954</v>
      </c>
      <c r="E429" s="47">
        <f t="shared" si="84"/>
        <v>2</v>
      </c>
      <c r="F429" s="84" t="s">
        <v>429</v>
      </c>
      <c r="G429" s="141">
        <v>100</v>
      </c>
      <c r="H429" s="141">
        <v>100</v>
      </c>
      <c r="J429" s="71">
        <f t="shared" si="85"/>
        <v>100</v>
      </c>
      <c r="K429" s="71">
        <f t="shared" si="86"/>
        <v>100</v>
      </c>
      <c r="L429" s="71" t="str">
        <f t="shared" si="87"/>
        <v/>
      </c>
      <c r="M429" s="71" t="str">
        <f t="shared" si="88"/>
        <v/>
      </c>
      <c r="N429" s="71">
        <f t="shared" si="89"/>
        <v>100</v>
      </c>
      <c r="O429" s="71">
        <f t="shared" si="90"/>
        <v>100</v>
      </c>
      <c r="P429" s="71" t="str">
        <f t="shared" si="91"/>
        <v/>
      </c>
      <c r="Q429" s="71" t="str">
        <f t="shared" si="92"/>
        <v/>
      </c>
      <c r="R429" s="71" t="str">
        <f t="shared" si="93"/>
        <v/>
      </c>
      <c r="S429" s="71" t="str">
        <f t="shared" si="94"/>
        <v/>
      </c>
      <c r="T429" s="71" t="str">
        <f t="shared" si="95"/>
        <v/>
      </c>
      <c r="U429" s="71" t="str">
        <f t="shared" si="96"/>
        <v/>
      </c>
      <c r="V429" s="41"/>
      <c r="W429" s="41"/>
    </row>
    <row r="430" spans="4:23" x14ac:dyDescent="0.25">
      <c r="D430" s="18">
        <v>1954</v>
      </c>
      <c r="E430" s="47">
        <f t="shared" si="84"/>
        <v>2</v>
      </c>
      <c r="F430" s="84" t="s">
        <v>430</v>
      </c>
      <c r="G430" s="141">
        <v>100</v>
      </c>
      <c r="H430" s="141">
        <v>100</v>
      </c>
      <c r="J430" s="71">
        <f t="shared" si="85"/>
        <v>100</v>
      </c>
      <c r="K430" s="71">
        <f t="shared" si="86"/>
        <v>100</v>
      </c>
      <c r="L430" s="71" t="str">
        <f t="shared" si="87"/>
        <v/>
      </c>
      <c r="M430" s="71" t="str">
        <f t="shared" si="88"/>
        <v/>
      </c>
      <c r="N430" s="71">
        <f t="shared" si="89"/>
        <v>100</v>
      </c>
      <c r="O430" s="71">
        <f t="shared" si="90"/>
        <v>100</v>
      </c>
      <c r="P430" s="71" t="str">
        <f t="shared" si="91"/>
        <v/>
      </c>
      <c r="Q430" s="71" t="str">
        <f t="shared" si="92"/>
        <v/>
      </c>
      <c r="R430" s="71" t="str">
        <f t="shared" si="93"/>
        <v/>
      </c>
      <c r="S430" s="71" t="str">
        <f t="shared" si="94"/>
        <v/>
      </c>
      <c r="T430" s="71" t="str">
        <f t="shared" si="95"/>
        <v/>
      </c>
      <c r="U430" s="71" t="str">
        <f t="shared" si="96"/>
        <v/>
      </c>
      <c r="V430" s="41"/>
      <c r="W430" s="41"/>
    </row>
    <row r="431" spans="4:23" x14ac:dyDescent="0.25">
      <c r="D431" s="18">
        <v>1954</v>
      </c>
      <c r="E431" s="47">
        <f t="shared" si="84"/>
        <v>2</v>
      </c>
      <c r="F431" s="84" t="s">
        <v>431</v>
      </c>
      <c r="G431" s="141">
        <v>100</v>
      </c>
      <c r="H431" s="141">
        <v>100</v>
      </c>
      <c r="J431" s="71">
        <f t="shared" si="85"/>
        <v>100</v>
      </c>
      <c r="K431" s="71">
        <f t="shared" si="86"/>
        <v>100</v>
      </c>
      <c r="L431" s="71" t="str">
        <f t="shared" si="87"/>
        <v/>
      </c>
      <c r="M431" s="71" t="str">
        <f t="shared" si="88"/>
        <v/>
      </c>
      <c r="N431" s="71">
        <f t="shared" si="89"/>
        <v>100</v>
      </c>
      <c r="O431" s="71">
        <f t="shared" si="90"/>
        <v>100</v>
      </c>
      <c r="P431" s="71" t="str">
        <f t="shared" si="91"/>
        <v/>
      </c>
      <c r="Q431" s="71" t="str">
        <f t="shared" si="92"/>
        <v/>
      </c>
      <c r="R431" s="71" t="str">
        <f t="shared" si="93"/>
        <v/>
      </c>
      <c r="S431" s="71" t="str">
        <f t="shared" si="94"/>
        <v/>
      </c>
      <c r="T431" s="71" t="str">
        <f t="shared" si="95"/>
        <v/>
      </c>
      <c r="U431" s="71" t="str">
        <f t="shared" si="96"/>
        <v/>
      </c>
      <c r="V431" s="41"/>
      <c r="W431" s="41"/>
    </row>
    <row r="432" spans="4:23" x14ac:dyDescent="0.25">
      <c r="D432" s="18">
        <v>1954</v>
      </c>
      <c r="E432" s="47">
        <f t="shared" si="84"/>
        <v>2</v>
      </c>
      <c r="F432" s="84" t="s">
        <v>432</v>
      </c>
      <c r="G432" s="141">
        <v>100</v>
      </c>
      <c r="H432" s="141">
        <v>100</v>
      </c>
      <c r="J432" s="71">
        <f t="shared" si="85"/>
        <v>100</v>
      </c>
      <c r="K432" s="71">
        <f t="shared" si="86"/>
        <v>100</v>
      </c>
      <c r="L432" s="71" t="str">
        <f t="shared" si="87"/>
        <v/>
      </c>
      <c r="M432" s="71" t="str">
        <f t="shared" si="88"/>
        <v/>
      </c>
      <c r="N432" s="71">
        <f t="shared" si="89"/>
        <v>100</v>
      </c>
      <c r="O432" s="71">
        <f t="shared" si="90"/>
        <v>100</v>
      </c>
      <c r="P432" s="71" t="str">
        <f t="shared" si="91"/>
        <v/>
      </c>
      <c r="Q432" s="71" t="str">
        <f t="shared" si="92"/>
        <v/>
      </c>
      <c r="R432" s="71" t="str">
        <f t="shared" si="93"/>
        <v/>
      </c>
      <c r="S432" s="71" t="str">
        <f t="shared" si="94"/>
        <v/>
      </c>
      <c r="T432" s="71" t="str">
        <f t="shared" si="95"/>
        <v/>
      </c>
      <c r="U432" s="71" t="str">
        <f t="shared" si="96"/>
        <v/>
      </c>
      <c r="V432" s="41"/>
      <c r="W432" s="41"/>
    </row>
    <row r="433" spans="4:23" x14ac:dyDescent="0.25">
      <c r="D433" s="18">
        <v>1954</v>
      </c>
      <c r="E433" s="47">
        <f t="shared" si="84"/>
        <v>2</v>
      </c>
      <c r="F433" s="84" t="s">
        <v>433</v>
      </c>
      <c r="G433" s="141">
        <v>100</v>
      </c>
      <c r="H433" s="141">
        <v>100</v>
      </c>
      <c r="J433" s="71">
        <f t="shared" si="85"/>
        <v>100</v>
      </c>
      <c r="K433" s="71">
        <f t="shared" si="86"/>
        <v>100</v>
      </c>
      <c r="L433" s="71" t="str">
        <f t="shared" si="87"/>
        <v/>
      </c>
      <c r="M433" s="71" t="str">
        <f t="shared" si="88"/>
        <v/>
      </c>
      <c r="N433" s="71">
        <f t="shared" si="89"/>
        <v>100</v>
      </c>
      <c r="O433" s="71">
        <f t="shared" si="90"/>
        <v>100</v>
      </c>
      <c r="P433" s="71" t="str">
        <f t="shared" si="91"/>
        <v/>
      </c>
      <c r="Q433" s="71" t="str">
        <f t="shared" si="92"/>
        <v/>
      </c>
      <c r="R433" s="71" t="str">
        <f t="shared" si="93"/>
        <v/>
      </c>
      <c r="S433" s="71" t="str">
        <f t="shared" si="94"/>
        <v/>
      </c>
      <c r="T433" s="71" t="str">
        <f t="shared" si="95"/>
        <v/>
      </c>
      <c r="U433" s="71" t="str">
        <f t="shared" si="96"/>
        <v/>
      </c>
      <c r="V433" s="41"/>
      <c r="W433" s="41"/>
    </row>
    <row r="434" spans="4:23" x14ac:dyDescent="0.25">
      <c r="D434" s="18">
        <v>1954</v>
      </c>
      <c r="E434" s="47">
        <f t="shared" si="84"/>
        <v>2</v>
      </c>
      <c r="F434" s="84" t="s">
        <v>434</v>
      </c>
      <c r="G434" s="141">
        <v>100</v>
      </c>
      <c r="H434" s="141">
        <v>100</v>
      </c>
      <c r="J434" s="71">
        <f t="shared" si="85"/>
        <v>100</v>
      </c>
      <c r="K434" s="71">
        <f t="shared" si="86"/>
        <v>100</v>
      </c>
      <c r="L434" s="71" t="str">
        <f t="shared" si="87"/>
        <v/>
      </c>
      <c r="M434" s="71" t="str">
        <f t="shared" si="88"/>
        <v/>
      </c>
      <c r="N434" s="71">
        <f t="shared" si="89"/>
        <v>100</v>
      </c>
      <c r="O434" s="71">
        <f t="shared" si="90"/>
        <v>100</v>
      </c>
      <c r="P434" s="71" t="str">
        <f t="shared" si="91"/>
        <v/>
      </c>
      <c r="Q434" s="71" t="str">
        <f t="shared" si="92"/>
        <v/>
      </c>
      <c r="R434" s="71" t="str">
        <f t="shared" si="93"/>
        <v/>
      </c>
      <c r="S434" s="71" t="str">
        <f t="shared" si="94"/>
        <v/>
      </c>
      <c r="T434" s="71" t="str">
        <f t="shared" si="95"/>
        <v/>
      </c>
      <c r="U434" s="71" t="str">
        <f t="shared" si="96"/>
        <v/>
      </c>
      <c r="V434" s="41"/>
      <c r="W434" s="41"/>
    </row>
    <row r="435" spans="4:23" x14ac:dyDescent="0.25">
      <c r="D435" s="18">
        <v>1955</v>
      </c>
      <c r="E435" s="47">
        <f t="shared" si="84"/>
        <v>4</v>
      </c>
      <c r="F435" s="84" t="s">
        <v>435</v>
      </c>
      <c r="G435" s="141">
        <v>100</v>
      </c>
      <c r="H435" s="141">
        <v>100</v>
      </c>
      <c r="J435" s="71">
        <f t="shared" si="85"/>
        <v>100</v>
      </c>
      <c r="K435" s="71">
        <f t="shared" si="86"/>
        <v>100</v>
      </c>
      <c r="L435" s="71" t="str">
        <f t="shared" si="87"/>
        <v/>
      </c>
      <c r="M435" s="71" t="str">
        <f t="shared" si="88"/>
        <v/>
      </c>
      <c r="N435" s="71" t="str">
        <f t="shared" si="89"/>
        <v/>
      </c>
      <c r="O435" s="71" t="str">
        <f t="shared" si="90"/>
        <v/>
      </c>
      <c r="P435" s="71" t="str">
        <f t="shared" si="91"/>
        <v/>
      </c>
      <c r="Q435" s="71" t="str">
        <f t="shared" si="92"/>
        <v/>
      </c>
      <c r="R435" s="71">
        <f t="shared" si="93"/>
        <v>100</v>
      </c>
      <c r="S435" s="71">
        <f t="shared" si="94"/>
        <v>100</v>
      </c>
      <c r="T435" s="71" t="str">
        <f t="shared" si="95"/>
        <v/>
      </c>
      <c r="U435" s="71" t="str">
        <f t="shared" si="96"/>
        <v/>
      </c>
      <c r="V435" s="41"/>
      <c r="W435" s="41"/>
    </row>
    <row r="436" spans="4:23" x14ac:dyDescent="0.25">
      <c r="D436" s="18">
        <v>1955</v>
      </c>
      <c r="E436" s="47">
        <f t="shared" si="84"/>
        <v>4</v>
      </c>
      <c r="F436" s="84" t="s">
        <v>436</v>
      </c>
      <c r="G436" s="141">
        <v>100</v>
      </c>
      <c r="H436" s="141">
        <v>100</v>
      </c>
      <c r="J436" s="71">
        <f t="shared" si="85"/>
        <v>100</v>
      </c>
      <c r="K436" s="71">
        <f t="shared" si="86"/>
        <v>100</v>
      </c>
      <c r="L436" s="71" t="str">
        <f t="shared" si="87"/>
        <v/>
      </c>
      <c r="M436" s="71" t="str">
        <f t="shared" si="88"/>
        <v/>
      </c>
      <c r="N436" s="71" t="str">
        <f t="shared" si="89"/>
        <v/>
      </c>
      <c r="O436" s="71" t="str">
        <f t="shared" si="90"/>
        <v/>
      </c>
      <c r="P436" s="71" t="str">
        <f t="shared" si="91"/>
        <v/>
      </c>
      <c r="Q436" s="71" t="str">
        <f t="shared" si="92"/>
        <v/>
      </c>
      <c r="R436" s="71">
        <f t="shared" si="93"/>
        <v>100</v>
      </c>
      <c r="S436" s="71">
        <f t="shared" si="94"/>
        <v>100</v>
      </c>
      <c r="T436" s="71" t="str">
        <f t="shared" si="95"/>
        <v/>
      </c>
      <c r="U436" s="71" t="str">
        <f t="shared" si="96"/>
        <v/>
      </c>
      <c r="V436" s="41"/>
      <c r="W436" s="41"/>
    </row>
    <row r="437" spans="4:23" x14ac:dyDescent="0.25">
      <c r="D437" s="18">
        <v>1955</v>
      </c>
      <c r="E437" s="47">
        <f t="shared" si="84"/>
        <v>4</v>
      </c>
      <c r="F437" s="84" t="s">
        <v>437</v>
      </c>
      <c r="G437" s="141">
        <v>100</v>
      </c>
      <c r="H437" s="141">
        <v>100</v>
      </c>
      <c r="J437" s="71">
        <f t="shared" si="85"/>
        <v>100</v>
      </c>
      <c r="K437" s="71">
        <f t="shared" si="86"/>
        <v>100</v>
      </c>
      <c r="L437" s="71" t="str">
        <f t="shared" si="87"/>
        <v/>
      </c>
      <c r="M437" s="71" t="str">
        <f t="shared" si="88"/>
        <v/>
      </c>
      <c r="N437" s="71" t="str">
        <f t="shared" si="89"/>
        <v/>
      </c>
      <c r="O437" s="71" t="str">
        <f t="shared" si="90"/>
        <v/>
      </c>
      <c r="P437" s="71" t="str">
        <f t="shared" si="91"/>
        <v/>
      </c>
      <c r="Q437" s="71" t="str">
        <f t="shared" si="92"/>
        <v/>
      </c>
      <c r="R437" s="71">
        <f t="shared" si="93"/>
        <v>100</v>
      </c>
      <c r="S437" s="71">
        <f t="shared" si="94"/>
        <v>100</v>
      </c>
      <c r="T437" s="71" t="str">
        <f t="shared" si="95"/>
        <v/>
      </c>
      <c r="U437" s="71" t="str">
        <f t="shared" si="96"/>
        <v/>
      </c>
      <c r="V437" s="41"/>
      <c r="W437" s="41"/>
    </row>
    <row r="438" spans="4:23" x14ac:dyDescent="0.25">
      <c r="D438" s="18">
        <v>1955</v>
      </c>
      <c r="E438" s="47">
        <f t="shared" si="84"/>
        <v>4</v>
      </c>
      <c r="F438" s="84" t="s">
        <v>438</v>
      </c>
      <c r="G438" s="141">
        <v>100</v>
      </c>
      <c r="H438" s="141">
        <v>100</v>
      </c>
      <c r="J438" s="71">
        <f t="shared" si="85"/>
        <v>100</v>
      </c>
      <c r="K438" s="71">
        <f t="shared" si="86"/>
        <v>100</v>
      </c>
      <c r="L438" s="71" t="str">
        <f t="shared" si="87"/>
        <v/>
      </c>
      <c r="M438" s="71" t="str">
        <f t="shared" si="88"/>
        <v/>
      </c>
      <c r="N438" s="71" t="str">
        <f t="shared" si="89"/>
        <v/>
      </c>
      <c r="O438" s="71" t="str">
        <f t="shared" si="90"/>
        <v/>
      </c>
      <c r="P438" s="71" t="str">
        <f t="shared" si="91"/>
        <v/>
      </c>
      <c r="Q438" s="71" t="str">
        <f t="shared" si="92"/>
        <v/>
      </c>
      <c r="R438" s="71">
        <f t="shared" si="93"/>
        <v>100</v>
      </c>
      <c r="S438" s="71">
        <f t="shared" si="94"/>
        <v>100</v>
      </c>
      <c r="T438" s="71" t="str">
        <f t="shared" si="95"/>
        <v/>
      </c>
      <c r="U438" s="71" t="str">
        <f t="shared" si="96"/>
        <v/>
      </c>
      <c r="V438" s="41"/>
      <c r="W438" s="41"/>
    </row>
    <row r="439" spans="4:23" x14ac:dyDescent="0.25">
      <c r="D439" s="18">
        <v>1955</v>
      </c>
      <c r="E439" s="47">
        <f t="shared" si="84"/>
        <v>4</v>
      </c>
      <c r="F439" s="84" t="s">
        <v>439</v>
      </c>
      <c r="G439" s="141">
        <v>100</v>
      </c>
      <c r="H439" s="141">
        <v>100</v>
      </c>
      <c r="J439" s="71">
        <f t="shared" si="85"/>
        <v>100</v>
      </c>
      <c r="K439" s="71">
        <f t="shared" si="86"/>
        <v>100</v>
      </c>
      <c r="L439" s="71" t="str">
        <f t="shared" si="87"/>
        <v/>
      </c>
      <c r="M439" s="71" t="str">
        <f t="shared" si="88"/>
        <v/>
      </c>
      <c r="N439" s="71" t="str">
        <f t="shared" si="89"/>
        <v/>
      </c>
      <c r="O439" s="71" t="str">
        <f t="shared" si="90"/>
        <v/>
      </c>
      <c r="P439" s="71" t="str">
        <f t="shared" si="91"/>
        <v/>
      </c>
      <c r="Q439" s="71" t="str">
        <f t="shared" si="92"/>
        <v/>
      </c>
      <c r="R439" s="71">
        <f t="shared" si="93"/>
        <v>100</v>
      </c>
      <c r="S439" s="71">
        <f t="shared" si="94"/>
        <v>100</v>
      </c>
      <c r="T439" s="71" t="str">
        <f t="shared" si="95"/>
        <v/>
      </c>
      <c r="U439" s="71" t="str">
        <f t="shared" si="96"/>
        <v/>
      </c>
      <c r="V439" s="41"/>
      <c r="W439" s="41"/>
    </row>
    <row r="440" spans="4:23" x14ac:dyDescent="0.25">
      <c r="D440" s="18">
        <v>1955</v>
      </c>
      <c r="E440" s="47">
        <f t="shared" si="84"/>
        <v>4</v>
      </c>
      <c r="F440" s="84" t="s">
        <v>440</v>
      </c>
      <c r="G440" s="141">
        <v>100</v>
      </c>
      <c r="H440" s="141">
        <v>100</v>
      </c>
      <c r="J440" s="71">
        <f t="shared" si="85"/>
        <v>100</v>
      </c>
      <c r="K440" s="71">
        <f t="shared" si="86"/>
        <v>100</v>
      </c>
      <c r="L440" s="71" t="str">
        <f t="shared" si="87"/>
        <v/>
      </c>
      <c r="M440" s="71" t="str">
        <f t="shared" si="88"/>
        <v/>
      </c>
      <c r="N440" s="71" t="str">
        <f t="shared" si="89"/>
        <v/>
      </c>
      <c r="O440" s="71" t="str">
        <f t="shared" si="90"/>
        <v/>
      </c>
      <c r="P440" s="71" t="str">
        <f t="shared" si="91"/>
        <v/>
      </c>
      <c r="Q440" s="71" t="str">
        <f t="shared" si="92"/>
        <v/>
      </c>
      <c r="R440" s="71">
        <f t="shared" si="93"/>
        <v>100</v>
      </c>
      <c r="S440" s="71">
        <f t="shared" si="94"/>
        <v>100</v>
      </c>
      <c r="T440" s="71" t="str">
        <f t="shared" si="95"/>
        <v/>
      </c>
      <c r="U440" s="71" t="str">
        <f t="shared" si="96"/>
        <v/>
      </c>
      <c r="V440" s="41"/>
      <c r="W440" s="41"/>
    </row>
    <row r="441" spans="4:23" x14ac:dyDescent="0.25">
      <c r="D441" s="18">
        <v>1955</v>
      </c>
      <c r="E441" s="47">
        <f t="shared" si="84"/>
        <v>4</v>
      </c>
      <c r="F441" s="84" t="s">
        <v>441</v>
      </c>
      <c r="G441" s="141">
        <v>100</v>
      </c>
      <c r="H441" s="141">
        <v>100</v>
      </c>
      <c r="J441" s="71">
        <f t="shared" si="85"/>
        <v>100</v>
      </c>
      <c r="K441" s="71">
        <f t="shared" si="86"/>
        <v>100</v>
      </c>
      <c r="L441" s="71" t="str">
        <f t="shared" si="87"/>
        <v/>
      </c>
      <c r="M441" s="71" t="str">
        <f t="shared" si="88"/>
        <v/>
      </c>
      <c r="N441" s="71" t="str">
        <f t="shared" si="89"/>
        <v/>
      </c>
      <c r="O441" s="71" t="str">
        <f t="shared" si="90"/>
        <v/>
      </c>
      <c r="P441" s="71" t="str">
        <f t="shared" si="91"/>
        <v/>
      </c>
      <c r="Q441" s="71" t="str">
        <f t="shared" si="92"/>
        <v/>
      </c>
      <c r="R441" s="71">
        <f t="shared" si="93"/>
        <v>100</v>
      </c>
      <c r="S441" s="71">
        <f t="shared" si="94"/>
        <v>100</v>
      </c>
      <c r="T441" s="71" t="str">
        <f t="shared" si="95"/>
        <v/>
      </c>
      <c r="U441" s="71" t="str">
        <f t="shared" si="96"/>
        <v/>
      </c>
      <c r="V441" s="41"/>
      <c r="W441" s="41"/>
    </row>
    <row r="442" spans="4:23" x14ac:dyDescent="0.25">
      <c r="D442" s="18">
        <v>1955</v>
      </c>
      <c r="E442" s="47">
        <f t="shared" si="84"/>
        <v>4</v>
      </c>
      <c r="F442" s="84" t="s">
        <v>442</v>
      </c>
      <c r="G442" s="141">
        <v>100</v>
      </c>
      <c r="H442" s="141">
        <v>100</v>
      </c>
      <c r="J442" s="71">
        <f t="shared" si="85"/>
        <v>100</v>
      </c>
      <c r="K442" s="71">
        <f t="shared" si="86"/>
        <v>100</v>
      </c>
      <c r="L442" s="71" t="str">
        <f t="shared" si="87"/>
        <v/>
      </c>
      <c r="M442" s="71" t="str">
        <f t="shared" si="88"/>
        <v/>
      </c>
      <c r="N442" s="71" t="str">
        <f t="shared" si="89"/>
        <v/>
      </c>
      <c r="O442" s="71" t="str">
        <f t="shared" si="90"/>
        <v/>
      </c>
      <c r="P442" s="71" t="str">
        <f t="shared" si="91"/>
        <v/>
      </c>
      <c r="Q442" s="71" t="str">
        <f t="shared" si="92"/>
        <v/>
      </c>
      <c r="R442" s="71">
        <f t="shared" si="93"/>
        <v>100</v>
      </c>
      <c r="S442" s="71">
        <f t="shared" si="94"/>
        <v>100</v>
      </c>
      <c r="T442" s="71" t="str">
        <f t="shared" si="95"/>
        <v/>
      </c>
      <c r="U442" s="71" t="str">
        <f t="shared" si="96"/>
        <v/>
      </c>
      <c r="V442" s="41"/>
      <c r="W442" s="41"/>
    </row>
    <row r="443" spans="4:23" x14ac:dyDescent="0.25">
      <c r="D443" s="18">
        <v>1955</v>
      </c>
      <c r="E443" s="47">
        <f t="shared" si="84"/>
        <v>4</v>
      </c>
      <c r="F443" s="84" t="s">
        <v>443</v>
      </c>
      <c r="G443" s="141">
        <v>100</v>
      </c>
      <c r="H443" s="141">
        <v>100</v>
      </c>
      <c r="J443" s="71">
        <f t="shared" si="85"/>
        <v>100</v>
      </c>
      <c r="K443" s="71">
        <f t="shared" si="86"/>
        <v>100</v>
      </c>
      <c r="L443" s="71" t="str">
        <f t="shared" si="87"/>
        <v/>
      </c>
      <c r="M443" s="71" t="str">
        <f t="shared" si="88"/>
        <v/>
      </c>
      <c r="N443" s="71" t="str">
        <f t="shared" si="89"/>
        <v/>
      </c>
      <c r="O443" s="71" t="str">
        <f t="shared" si="90"/>
        <v/>
      </c>
      <c r="P443" s="71" t="str">
        <f t="shared" si="91"/>
        <v/>
      </c>
      <c r="Q443" s="71" t="str">
        <f t="shared" si="92"/>
        <v/>
      </c>
      <c r="R443" s="71">
        <f t="shared" si="93"/>
        <v>100</v>
      </c>
      <c r="S443" s="71">
        <f t="shared" si="94"/>
        <v>100</v>
      </c>
      <c r="T443" s="71" t="str">
        <f t="shared" si="95"/>
        <v/>
      </c>
      <c r="U443" s="71" t="str">
        <f t="shared" si="96"/>
        <v/>
      </c>
      <c r="V443" s="41"/>
      <c r="W443" s="41"/>
    </row>
    <row r="444" spans="4:23" x14ac:dyDescent="0.25">
      <c r="D444" s="18">
        <v>1955</v>
      </c>
      <c r="E444" s="47">
        <f t="shared" si="84"/>
        <v>4</v>
      </c>
      <c r="F444" s="84" t="s">
        <v>444</v>
      </c>
      <c r="G444" s="141">
        <v>100</v>
      </c>
      <c r="H444" s="141">
        <v>100</v>
      </c>
      <c r="J444" s="71">
        <f t="shared" si="85"/>
        <v>100</v>
      </c>
      <c r="K444" s="71">
        <f t="shared" si="86"/>
        <v>100</v>
      </c>
      <c r="L444" s="71" t="str">
        <f t="shared" si="87"/>
        <v/>
      </c>
      <c r="M444" s="71" t="str">
        <f t="shared" si="88"/>
        <v/>
      </c>
      <c r="N444" s="71" t="str">
        <f t="shared" si="89"/>
        <v/>
      </c>
      <c r="O444" s="71" t="str">
        <f t="shared" si="90"/>
        <v/>
      </c>
      <c r="P444" s="71" t="str">
        <f t="shared" si="91"/>
        <v/>
      </c>
      <c r="Q444" s="71" t="str">
        <f t="shared" si="92"/>
        <v/>
      </c>
      <c r="R444" s="71">
        <f t="shared" si="93"/>
        <v>100</v>
      </c>
      <c r="S444" s="71">
        <f t="shared" si="94"/>
        <v>100</v>
      </c>
      <c r="T444" s="71" t="str">
        <f t="shared" si="95"/>
        <v/>
      </c>
      <c r="U444" s="71" t="str">
        <f t="shared" si="96"/>
        <v/>
      </c>
      <c r="V444" s="41"/>
      <c r="W444" s="41"/>
    </row>
    <row r="445" spans="4:23" x14ac:dyDescent="0.25">
      <c r="D445" s="18">
        <v>1955</v>
      </c>
      <c r="E445" s="47">
        <f t="shared" si="84"/>
        <v>4</v>
      </c>
      <c r="F445" s="84" t="s">
        <v>445</v>
      </c>
      <c r="G445" s="141">
        <v>100</v>
      </c>
      <c r="H445" s="141">
        <v>100</v>
      </c>
      <c r="J445" s="71">
        <f t="shared" si="85"/>
        <v>100</v>
      </c>
      <c r="K445" s="71">
        <f t="shared" si="86"/>
        <v>100</v>
      </c>
      <c r="L445" s="71" t="str">
        <f t="shared" si="87"/>
        <v/>
      </c>
      <c r="M445" s="71" t="str">
        <f t="shared" si="88"/>
        <v/>
      </c>
      <c r="N445" s="71" t="str">
        <f t="shared" si="89"/>
        <v/>
      </c>
      <c r="O445" s="71" t="str">
        <f t="shared" si="90"/>
        <v/>
      </c>
      <c r="P445" s="71" t="str">
        <f t="shared" si="91"/>
        <v/>
      </c>
      <c r="Q445" s="71" t="str">
        <f t="shared" si="92"/>
        <v/>
      </c>
      <c r="R445" s="71">
        <f t="shared" si="93"/>
        <v>100</v>
      </c>
      <c r="S445" s="71">
        <f t="shared" si="94"/>
        <v>100</v>
      </c>
      <c r="T445" s="71" t="str">
        <f t="shared" si="95"/>
        <v/>
      </c>
      <c r="U445" s="71" t="str">
        <f t="shared" si="96"/>
        <v/>
      </c>
      <c r="V445" s="41"/>
      <c r="W445" s="41"/>
    </row>
    <row r="446" spans="4:23" x14ac:dyDescent="0.25">
      <c r="D446" s="18">
        <v>1955</v>
      </c>
      <c r="E446" s="47">
        <f t="shared" si="84"/>
        <v>4</v>
      </c>
      <c r="F446" s="84" t="s">
        <v>446</v>
      </c>
      <c r="G446" s="141">
        <v>100</v>
      </c>
      <c r="H446" s="141">
        <v>100</v>
      </c>
      <c r="J446" s="71">
        <f t="shared" si="85"/>
        <v>100</v>
      </c>
      <c r="K446" s="71">
        <f t="shared" si="86"/>
        <v>100</v>
      </c>
      <c r="L446" s="71" t="str">
        <f t="shared" si="87"/>
        <v/>
      </c>
      <c r="M446" s="71" t="str">
        <f t="shared" si="88"/>
        <v/>
      </c>
      <c r="N446" s="71" t="str">
        <f t="shared" si="89"/>
        <v/>
      </c>
      <c r="O446" s="71" t="str">
        <f t="shared" si="90"/>
        <v/>
      </c>
      <c r="P446" s="71" t="str">
        <f t="shared" si="91"/>
        <v/>
      </c>
      <c r="Q446" s="71" t="str">
        <f t="shared" si="92"/>
        <v/>
      </c>
      <c r="R446" s="71">
        <f t="shared" si="93"/>
        <v>100</v>
      </c>
      <c r="S446" s="71">
        <f t="shared" si="94"/>
        <v>100</v>
      </c>
      <c r="T446" s="71" t="str">
        <f t="shared" si="95"/>
        <v/>
      </c>
      <c r="U446" s="71" t="str">
        <f t="shared" si="96"/>
        <v/>
      </c>
      <c r="V446" s="41"/>
      <c r="W446" s="41"/>
    </row>
    <row r="447" spans="4:23" x14ac:dyDescent="0.25">
      <c r="D447" s="18">
        <v>1956</v>
      </c>
      <c r="E447" s="47">
        <f t="shared" si="84"/>
        <v>1</v>
      </c>
      <c r="F447" s="84" t="s">
        <v>447</v>
      </c>
      <c r="G447" s="141">
        <v>100</v>
      </c>
      <c r="H447" s="141">
        <v>100</v>
      </c>
      <c r="J447" s="71">
        <f t="shared" si="85"/>
        <v>100</v>
      </c>
      <c r="K447" s="71">
        <f t="shared" si="86"/>
        <v>100</v>
      </c>
      <c r="L447" s="71">
        <f t="shared" si="87"/>
        <v>100</v>
      </c>
      <c r="M447" s="71">
        <f t="shared" si="88"/>
        <v>100</v>
      </c>
      <c r="N447" s="71" t="str">
        <f t="shared" si="89"/>
        <v/>
      </c>
      <c r="O447" s="71" t="str">
        <f t="shared" si="90"/>
        <v/>
      </c>
      <c r="P447" s="71" t="str">
        <f t="shared" si="91"/>
        <v/>
      </c>
      <c r="Q447" s="71" t="str">
        <f t="shared" si="92"/>
        <v/>
      </c>
      <c r="R447" s="71" t="str">
        <f t="shared" si="93"/>
        <v/>
      </c>
      <c r="S447" s="71" t="str">
        <f t="shared" si="94"/>
        <v/>
      </c>
      <c r="T447" s="71" t="str">
        <f t="shared" si="95"/>
        <v/>
      </c>
      <c r="U447" s="71" t="str">
        <f t="shared" si="96"/>
        <v/>
      </c>
      <c r="V447" s="41"/>
      <c r="W447" s="41"/>
    </row>
    <row r="448" spans="4:23" x14ac:dyDescent="0.25">
      <c r="D448" s="18">
        <v>1956</v>
      </c>
      <c r="E448" s="47">
        <f t="shared" si="84"/>
        <v>1</v>
      </c>
      <c r="F448" s="84" t="s">
        <v>448</v>
      </c>
      <c r="G448" s="141">
        <v>100</v>
      </c>
      <c r="H448" s="141">
        <v>100</v>
      </c>
      <c r="J448" s="71">
        <f t="shared" si="85"/>
        <v>100</v>
      </c>
      <c r="K448" s="71">
        <f t="shared" si="86"/>
        <v>100</v>
      </c>
      <c r="L448" s="71">
        <f t="shared" si="87"/>
        <v>100</v>
      </c>
      <c r="M448" s="71">
        <f t="shared" si="88"/>
        <v>100</v>
      </c>
      <c r="N448" s="71" t="str">
        <f t="shared" si="89"/>
        <v/>
      </c>
      <c r="O448" s="71" t="str">
        <f t="shared" si="90"/>
        <v/>
      </c>
      <c r="P448" s="71" t="str">
        <f t="shared" si="91"/>
        <v/>
      </c>
      <c r="Q448" s="71" t="str">
        <f t="shared" si="92"/>
        <v/>
      </c>
      <c r="R448" s="71" t="str">
        <f t="shared" si="93"/>
        <v/>
      </c>
      <c r="S448" s="71" t="str">
        <f t="shared" si="94"/>
        <v/>
      </c>
      <c r="T448" s="71" t="str">
        <f t="shared" si="95"/>
        <v/>
      </c>
      <c r="U448" s="71" t="str">
        <f t="shared" si="96"/>
        <v/>
      </c>
      <c r="V448" s="41"/>
      <c r="W448" s="41"/>
    </row>
    <row r="449" spans="4:23" x14ac:dyDescent="0.25">
      <c r="D449" s="18">
        <v>1956</v>
      </c>
      <c r="E449" s="47">
        <f t="shared" si="84"/>
        <v>1</v>
      </c>
      <c r="F449" s="84" t="s">
        <v>449</v>
      </c>
      <c r="G449" s="141">
        <v>100</v>
      </c>
      <c r="H449" s="141">
        <v>100</v>
      </c>
      <c r="J449" s="71">
        <f t="shared" si="85"/>
        <v>100</v>
      </c>
      <c r="K449" s="71">
        <f t="shared" si="86"/>
        <v>100</v>
      </c>
      <c r="L449" s="71">
        <f t="shared" si="87"/>
        <v>100</v>
      </c>
      <c r="M449" s="71">
        <f t="shared" si="88"/>
        <v>100</v>
      </c>
      <c r="N449" s="71" t="str">
        <f t="shared" si="89"/>
        <v/>
      </c>
      <c r="O449" s="71" t="str">
        <f t="shared" si="90"/>
        <v/>
      </c>
      <c r="P449" s="71" t="str">
        <f t="shared" si="91"/>
        <v/>
      </c>
      <c r="Q449" s="71" t="str">
        <f t="shared" si="92"/>
        <v/>
      </c>
      <c r="R449" s="71" t="str">
        <f t="shared" si="93"/>
        <v/>
      </c>
      <c r="S449" s="71" t="str">
        <f t="shared" si="94"/>
        <v/>
      </c>
      <c r="T449" s="71" t="str">
        <f t="shared" si="95"/>
        <v/>
      </c>
      <c r="U449" s="71" t="str">
        <f t="shared" si="96"/>
        <v/>
      </c>
      <c r="V449" s="41"/>
      <c r="W449" s="41"/>
    </row>
    <row r="450" spans="4:23" x14ac:dyDescent="0.25">
      <c r="D450" s="18">
        <v>1956</v>
      </c>
      <c r="E450" s="47">
        <f t="shared" si="84"/>
        <v>1</v>
      </c>
      <c r="F450" s="84" t="s">
        <v>450</v>
      </c>
      <c r="G450" s="141">
        <v>100</v>
      </c>
      <c r="H450" s="141">
        <v>100</v>
      </c>
      <c r="J450" s="71">
        <f t="shared" si="85"/>
        <v>100</v>
      </c>
      <c r="K450" s="71">
        <f t="shared" si="86"/>
        <v>100</v>
      </c>
      <c r="L450" s="71">
        <f t="shared" si="87"/>
        <v>100</v>
      </c>
      <c r="M450" s="71">
        <f t="shared" si="88"/>
        <v>100</v>
      </c>
      <c r="N450" s="71" t="str">
        <f t="shared" si="89"/>
        <v/>
      </c>
      <c r="O450" s="71" t="str">
        <f t="shared" si="90"/>
        <v/>
      </c>
      <c r="P450" s="71" t="str">
        <f t="shared" si="91"/>
        <v/>
      </c>
      <c r="Q450" s="71" t="str">
        <f t="shared" si="92"/>
        <v/>
      </c>
      <c r="R450" s="71" t="str">
        <f t="shared" si="93"/>
        <v/>
      </c>
      <c r="S450" s="71" t="str">
        <f t="shared" si="94"/>
        <v/>
      </c>
      <c r="T450" s="71" t="str">
        <f t="shared" si="95"/>
        <v/>
      </c>
      <c r="U450" s="71" t="str">
        <f t="shared" si="96"/>
        <v/>
      </c>
      <c r="V450" s="41"/>
      <c r="W450" s="41"/>
    </row>
    <row r="451" spans="4:23" x14ac:dyDescent="0.25">
      <c r="D451" s="18">
        <v>1956</v>
      </c>
      <c r="E451" s="47">
        <f t="shared" si="84"/>
        <v>1</v>
      </c>
      <c r="F451" s="84" t="s">
        <v>451</v>
      </c>
      <c r="G451" s="141">
        <v>100</v>
      </c>
      <c r="H451" s="141">
        <v>100</v>
      </c>
      <c r="J451" s="71">
        <f t="shared" si="85"/>
        <v>100</v>
      </c>
      <c r="K451" s="71">
        <f t="shared" si="86"/>
        <v>100</v>
      </c>
      <c r="L451" s="71">
        <f t="shared" si="87"/>
        <v>100</v>
      </c>
      <c r="M451" s="71">
        <f t="shared" si="88"/>
        <v>100</v>
      </c>
      <c r="N451" s="71" t="str">
        <f t="shared" si="89"/>
        <v/>
      </c>
      <c r="O451" s="71" t="str">
        <f t="shared" si="90"/>
        <v/>
      </c>
      <c r="P451" s="71" t="str">
        <f t="shared" si="91"/>
        <v/>
      </c>
      <c r="Q451" s="71" t="str">
        <f t="shared" si="92"/>
        <v/>
      </c>
      <c r="R451" s="71" t="str">
        <f t="shared" si="93"/>
        <v/>
      </c>
      <c r="S451" s="71" t="str">
        <f t="shared" si="94"/>
        <v/>
      </c>
      <c r="T451" s="71" t="str">
        <f t="shared" si="95"/>
        <v/>
      </c>
      <c r="U451" s="71" t="str">
        <f t="shared" si="96"/>
        <v/>
      </c>
      <c r="V451" s="41"/>
      <c r="W451" s="41"/>
    </row>
    <row r="452" spans="4:23" x14ac:dyDescent="0.25">
      <c r="D452" s="18">
        <v>1956</v>
      </c>
      <c r="E452" s="47">
        <f t="shared" si="84"/>
        <v>1</v>
      </c>
      <c r="F452" s="84" t="s">
        <v>452</v>
      </c>
      <c r="G452" s="141">
        <v>100</v>
      </c>
      <c r="H452" s="141">
        <v>100</v>
      </c>
      <c r="J452" s="71">
        <f t="shared" si="85"/>
        <v>100</v>
      </c>
      <c r="K452" s="71">
        <f t="shared" si="86"/>
        <v>100</v>
      </c>
      <c r="L452" s="71">
        <f t="shared" si="87"/>
        <v>100</v>
      </c>
      <c r="M452" s="71">
        <f t="shared" si="88"/>
        <v>100</v>
      </c>
      <c r="N452" s="71" t="str">
        <f t="shared" si="89"/>
        <v/>
      </c>
      <c r="O452" s="71" t="str">
        <f t="shared" si="90"/>
        <v/>
      </c>
      <c r="P452" s="71" t="str">
        <f t="shared" si="91"/>
        <v/>
      </c>
      <c r="Q452" s="71" t="str">
        <f t="shared" si="92"/>
        <v/>
      </c>
      <c r="R452" s="71" t="str">
        <f t="shared" si="93"/>
        <v/>
      </c>
      <c r="S452" s="71" t="str">
        <f t="shared" si="94"/>
        <v/>
      </c>
      <c r="T452" s="71" t="str">
        <f t="shared" si="95"/>
        <v/>
      </c>
      <c r="U452" s="71" t="str">
        <f t="shared" si="96"/>
        <v/>
      </c>
      <c r="V452" s="41"/>
      <c r="W452" s="41"/>
    </row>
    <row r="453" spans="4:23" x14ac:dyDescent="0.25">
      <c r="D453" s="18">
        <v>1956</v>
      </c>
      <c r="E453" s="47">
        <f t="shared" si="84"/>
        <v>1</v>
      </c>
      <c r="F453" s="84" t="s">
        <v>453</v>
      </c>
      <c r="G453" s="141">
        <v>100</v>
      </c>
      <c r="H453" s="141">
        <v>100</v>
      </c>
      <c r="J453" s="71">
        <f t="shared" si="85"/>
        <v>100</v>
      </c>
      <c r="K453" s="71">
        <f t="shared" si="86"/>
        <v>100</v>
      </c>
      <c r="L453" s="71">
        <f t="shared" si="87"/>
        <v>100</v>
      </c>
      <c r="M453" s="71">
        <f t="shared" si="88"/>
        <v>100</v>
      </c>
      <c r="N453" s="71" t="str">
        <f t="shared" si="89"/>
        <v/>
      </c>
      <c r="O453" s="71" t="str">
        <f t="shared" si="90"/>
        <v/>
      </c>
      <c r="P453" s="71" t="str">
        <f t="shared" si="91"/>
        <v/>
      </c>
      <c r="Q453" s="71" t="str">
        <f t="shared" si="92"/>
        <v/>
      </c>
      <c r="R453" s="71" t="str">
        <f t="shared" si="93"/>
        <v/>
      </c>
      <c r="S453" s="71" t="str">
        <f t="shared" si="94"/>
        <v/>
      </c>
      <c r="T453" s="71" t="str">
        <f t="shared" si="95"/>
        <v/>
      </c>
      <c r="U453" s="71" t="str">
        <f t="shared" si="96"/>
        <v/>
      </c>
      <c r="V453" s="41"/>
      <c r="W453" s="41"/>
    </row>
    <row r="454" spans="4:23" x14ac:dyDescent="0.25">
      <c r="D454" s="18">
        <v>1956</v>
      </c>
      <c r="E454" s="47">
        <f t="shared" si="84"/>
        <v>1</v>
      </c>
      <c r="F454" s="84" t="s">
        <v>454</v>
      </c>
      <c r="G454" s="141">
        <v>100</v>
      </c>
      <c r="H454" s="141">
        <v>100</v>
      </c>
      <c r="J454" s="71">
        <f t="shared" si="85"/>
        <v>100</v>
      </c>
      <c r="K454" s="71">
        <f t="shared" si="86"/>
        <v>100</v>
      </c>
      <c r="L454" s="71">
        <f t="shared" si="87"/>
        <v>100</v>
      </c>
      <c r="M454" s="71">
        <f t="shared" si="88"/>
        <v>100</v>
      </c>
      <c r="N454" s="71" t="str">
        <f t="shared" si="89"/>
        <v/>
      </c>
      <c r="O454" s="71" t="str">
        <f t="shared" si="90"/>
        <v/>
      </c>
      <c r="P454" s="71" t="str">
        <f t="shared" si="91"/>
        <v/>
      </c>
      <c r="Q454" s="71" t="str">
        <f t="shared" si="92"/>
        <v/>
      </c>
      <c r="R454" s="71" t="str">
        <f t="shared" si="93"/>
        <v/>
      </c>
      <c r="S454" s="71" t="str">
        <f t="shared" si="94"/>
        <v/>
      </c>
      <c r="T454" s="71" t="str">
        <f t="shared" si="95"/>
        <v/>
      </c>
      <c r="U454" s="71" t="str">
        <f t="shared" si="96"/>
        <v/>
      </c>
      <c r="V454" s="41"/>
      <c r="W454" s="41"/>
    </row>
    <row r="455" spans="4:23" x14ac:dyDescent="0.25">
      <c r="D455" s="18">
        <v>1956</v>
      </c>
      <c r="E455" s="47">
        <f t="shared" si="84"/>
        <v>1</v>
      </c>
      <c r="F455" s="84" t="s">
        <v>455</v>
      </c>
      <c r="G455" s="141">
        <v>100</v>
      </c>
      <c r="H455" s="141">
        <v>100</v>
      </c>
      <c r="J455" s="71">
        <f t="shared" si="85"/>
        <v>100</v>
      </c>
      <c r="K455" s="71">
        <f t="shared" si="86"/>
        <v>100</v>
      </c>
      <c r="L455" s="71">
        <f t="shared" si="87"/>
        <v>100</v>
      </c>
      <c r="M455" s="71">
        <f t="shared" si="88"/>
        <v>100</v>
      </c>
      <c r="N455" s="71" t="str">
        <f t="shared" si="89"/>
        <v/>
      </c>
      <c r="O455" s="71" t="str">
        <f t="shared" si="90"/>
        <v/>
      </c>
      <c r="P455" s="71" t="str">
        <f t="shared" si="91"/>
        <v/>
      </c>
      <c r="Q455" s="71" t="str">
        <f t="shared" si="92"/>
        <v/>
      </c>
      <c r="R455" s="71" t="str">
        <f t="shared" si="93"/>
        <v/>
      </c>
      <c r="S455" s="71" t="str">
        <f t="shared" si="94"/>
        <v/>
      </c>
      <c r="T455" s="71" t="str">
        <f t="shared" si="95"/>
        <v/>
      </c>
      <c r="U455" s="71" t="str">
        <f t="shared" si="96"/>
        <v/>
      </c>
      <c r="V455" s="41"/>
      <c r="W455" s="41"/>
    </row>
    <row r="456" spans="4:23" x14ac:dyDescent="0.25">
      <c r="D456" s="18">
        <v>1956</v>
      </c>
      <c r="E456" s="47">
        <f t="shared" si="84"/>
        <v>1</v>
      </c>
      <c r="F456" s="84" t="s">
        <v>456</v>
      </c>
      <c r="G456" s="141">
        <v>100</v>
      </c>
      <c r="H456" s="141">
        <v>100</v>
      </c>
      <c r="J456" s="71">
        <f t="shared" si="85"/>
        <v>100</v>
      </c>
      <c r="K456" s="71">
        <f t="shared" si="86"/>
        <v>100</v>
      </c>
      <c r="L456" s="71">
        <f t="shared" si="87"/>
        <v>100</v>
      </c>
      <c r="M456" s="71">
        <f t="shared" si="88"/>
        <v>100</v>
      </c>
      <c r="N456" s="71" t="str">
        <f t="shared" si="89"/>
        <v/>
      </c>
      <c r="O456" s="71" t="str">
        <f t="shared" si="90"/>
        <v/>
      </c>
      <c r="P456" s="71" t="str">
        <f t="shared" si="91"/>
        <v/>
      </c>
      <c r="Q456" s="71" t="str">
        <f t="shared" si="92"/>
        <v/>
      </c>
      <c r="R456" s="71" t="str">
        <f t="shared" si="93"/>
        <v/>
      </c>
      <c r="S456" s="71" t="str">
        <f t="shared" si="94"/>
        <v/>
      </c>
      <c r="T456" s="71" t="str">
        <f t="shared" si="95"/>
        <v/>
      </c>
      <c r="U456" s="71" t="str">
        <f t="shared" si="96"/>
        <v/>
      </c>
      <c r="V456" s="41"/>
      <c r="W456" s="41"/>
    </row>
    <row r="457" spans="4:23" x14ac:dyDescent="0.25">
      <c r="D457" s="18">
        <v>1956</v>
      </c>
      <c r="E457" s="47">
        <f t="shared" si="84"/>
        <v>1</v>
      </c>
      <c r="F457" s="84" t="s">
        <v>457</v>
      </c>
      <c r="G457" s="141">
        <v>100</v>
      </c>
      <c r="H457" s="141">
        <v>100</v>
      </c>
      <c r="J457" s="71">
        <f t="shared" si="85"/>
        <v>100</v>
      </c>
      <c r="K457" s="71">
        <f t="shared" si="86"/>
        <v>100</v>
      </c>
      <c r="L457" s="71">
        <f t="shared" si="87"/>
        <v>100</v>
      </c>
      <c r="M457" s="71">
        <f t="shared" si="88"/>
        <v>100</v>
      </c>
      <c r="N457" s="71" t="str">
        <f t="shared" si="89"/>
        <v/>
      </c>
      <c r="O457" s="71" t="str">
        <f t="shared" si="90"/>
        <v/>
      </c>
      <c r="P457" s="71" t="str">
        <f t="shared" si="91"/>
        <v/>
      </c>
      <c r="Q457" s="71" t="str">
        <f t="shared" si="92"/>
        <v/>
      </c>
      <c r="R457" s="71" t="str">
        <f t="shared" si="93"/>
        <v/>
      </c>
      <c r="S457" s="71" t="str">
        <f t="shared" si="94"/>
        <v/>
      </c>
      <c r="T457" s="71" t="str">
        <f t="shared" si="95"/>
        <v/>
      </c>
      <c r="U457" s="71" t="str">
        <f t="shared" si="96"/>
        <v/>
      </c>
      <c r="V457" s="41"/>
      <c r="W457" s="41"/>
    </row>
    <row r="458" spans="4:23" x14ac:dyDescent="0.25">
      <c r="D458" s="18">
        <v>1956</v>
      </c>
      <c r="E458" s="47">
        <f t="shared" si="84"/>
        <v>1</v>
      </c>
      <c r="F458" s="84" t="s">
        <v>458</v>
      </c>
      <c r="G458" s="141">
        <v>100</v>
      </c>
      <c r="H458" s="141">
        <v>100</v>
      </c>
      <c r="J458" s="71">
        <f t="shared" si="85"/>
        <v>100</v>
      </c>
      <c r="K458" s="71">
        <f t="shared" si="86"/>
        <v>100</v>
      </c>
      <c r="L458" s="71">
        <f t="shared" si="87"/>
        <v>100</v>
      </c>
      <c r="M458" s="71">
        <f t="shared" si="88"/>
        <v>100</v>
      </c>
      <c r="N458" s="71" t="str">
        <f t="shared" si="89"/>
        <v/>
      </c>
      <c r="O458" s="71" t="str">
        <f t="shared" si="90"/>
        <v/>
      </c>
      <c r="P458" s="71" t="str">
        <f t="shared" si="91"/>
        <v/>
      </c>
      <c r="Q458" s="71" t="str">
        <f t="shared" si="92"/>
        <v/>
      </c>
      <c r="R458" s="71" t="str">
        <f t="shared" si="93"/>
        <v/>
      </c>
      <c r="S458" s="71" t="str">
        <f t="shared" si="94"/>
        <v/>
      </c>
      <c r="T458" s="71" t="str">
        <f t="shared" si="95"/>
        <v/>
      </c>
      <c r="U458" s="71" t="str">
        <f t="shared" si="96"/>
        <v/>
      </c>
      <c r="V458" s="41"/>
      <c r="W458" s="41"/>
    </row>
    <row r="459" spans="4:23" x14ac:dyDescent="0.25">
      <c r="D459" s="18">
        <v>1957</v>
      </c>
      <c r="E459" s="47">
        <f t="shared" si="84"/>
        <v>2</v>
      </c>
      <c r="F459" s="84" t="s">
        <v>459</v>
      </c>
      <c r="G459" s="141">
        <v>100</v>
      </c>
      <c r="H459" s="141">
        <v>100</v>
      </c>
      <c r="J459" s="71">
        <f t="shared" si="85"/>
        <v>100</v>
      </c>
      <c r="K459" s="71">
        <f t="shared" si="86"/>
        <v>100</v>
      </c>
      <c r="L459" s="71" t="str">
        <f t="shared" si="87"/>
        <v/>
      </c>
      <c r="M459" s="71" t="str">
        <f t="shared" si="88"/>
        <v/>
      </c>
      <c r="N459" s="71">
        <f t="shared" si="89"/>
        <v>100</v>
      </c>
      <c r="O459" s="71">
        <f t="shared" si="90"/>
        <v>100</v>
      </c>
      <c r="P459" s="71" t="str">
        <f t="shared" si="91"/>
        <v/>
      </c>
      <c r="Q459" s="71" t="str">
        <f t="shared" si="92"/>
        <v/>
      </c>
      <c r="R459" s="71" t="str">
        <f t="shared" si="93"/>
        <v/>
      </c>
      <c r="S459" s="71" t="str">
        <f t="shared" si="94"/>
        <v/>
      </c>
      <c r="T459" s="71" t="str">
        <f t="shared" si="95"/>
        <v/>
      </c>
      <c r="U459" s="71" t="str">
        <f t="shared" si="96"/>
        <v/>
      </c>
      <c r="V459" s="41"/>
      <c r="W459" s="41"/>
    </row>
    <row r="460" spans="4:23" x14ac:dyDescent="0.25">
      <c r="D460" s="18">
        <v>1957</v>
      </c>
      <c r="E460" s="47">
        <f t="shared" si="84"/>
        <v>2</v>
      </c>
      <c r="F460" s="84" t="s">
        <v>460</v>
      </c>
      <c r="G460" s="141">
        <v>100</v>
      </c>
      <c r="H460" s="141">
        <v>100</v>
      </c>
      <c r="J460" s="71">
        <f t="shared" si="85"/>
        <v>100</v>
      </c>
      <c r="K460" s="71">
        <f t="shared" si="86"/>
        <v>100</v>
      </c>
      <c r="L460" s="71" t="str">
        <f t="shared" si="87"/>
        <v/>
      </c>
      <c r="M460" s="71" t="str">
        <f t="shared" si="88"/>
        <v/>
      </c>
      <c r="N460" s="71">
        <f t="shared" si="89"/>
        <v>100</v>
      </c>
      <c r="O460" s="71">
        <f t="shared" si="90"/>
        <v>100</v>
      </c>
      <c r="P460" s="71" t="str">
        <f t="shared" si="91"/>
        <v/>
      </c>
      <c r="Q460" s="71" t="str">
        <f t="shared" si="92"/>
        <v/>
      </c>
      <c r="R460" s="71" t="str">
        <f t="shared" si="93"/>
        <v/>
      </c>
      <c r="S460" s="71" t="str">
        <f t="shared" si="94"/>
        <v/>
      </c>
      <c r="T460" s="71" t="str">
        <f t="shared" si="95"/>
        <v/>
      </c>
      <c r="U460" s="71" t="str">
        <f t="shared" si="96"/>
        <v/>
      </c>
      <c r="V460" s="41"/>
      <c r="W460" s="41"/>
    </row>
    <row r="461" spans="4:23" x14ac:dyDescent="0.25">
      <c r="D461" s="18">
        <v>1957</v>
      </c>
      <c r="E461" s="47">
        <f t="shared" si="84"/>
        <v>2</v>
      </c>
      <c r="F461" s="84" t="s">
        <v>461</v>
      </c>
      <c r="G461" s="141">
        <v>100</v>
      </c>
      <c r="H461" s="141">
        <v>100</v>
      </c>
      <c r="J461" s="71">
        <f t="shared" si="85"/>
        <v>100</v>
      </c>
      <c r="K461" s="71">
        <f t="shared" si="86"/>
        <v>100</v>
      </c>
      <c r="L461" s="71" t="str">
        <f t="shared" si="87"/>
        <v/>
      </c>
      <c r="M461" s="71" t="str">
        <f t="shared" si="88"/>
        <v/>
      </c>
      <c r="N461" s="71">
        <f t="shared" si="89"/>
        <v>100</v>
      </c>
      <c r="O461" s="71">
        <f t="shared" si="90"/>
        <v>100</v>
      </c>
      <c r="P461" s="71" t="str">
        <f t="shared" si="91"/>
        <v/>
      </c>
      <c r="Q461" s="71" t="str">
        <f t="shared" si="92"/>
        <v/>
      </c>
      <c r="R461" s="71" t="str">
        <f t="shared" si="93"/>
        <v/>
      </c>
      <c r="S461" s="71" t="str">
        <f t="shared" si="94"/>
        <v/>
      </c>
      <c r="T461" s="71" t="str">
        <f t="shared" si="95"/>
        <v/>
      </c>
      <c r="U461" s="71" t="str">
        <f t="shared" si="96"/>
        <v/>
      </c>
      <c r="V461" s="41"/>
      <c r="W461" s="41"/>
    </row>
    <row r="462" spans="4:23" x14ac:dyDescent="0.25">
      <c r="D462" s="18">
        <v>1957</v>
      </c>
      <c r="E462" s="47">
        <f t="shared" si="84"/>
        <v>2</v>
      </c>
      <c r="F462" s="84" t="s">
        <v>462</v>
      </c>
      <c r="G462" s="141">
        <v>100</v>
      </c>
      <c r="H462" s="141">
        <v>100</v>
      </c>
      <c r="J462" s="71">
        <f t="shared" si="85"/>
        <v>100</v>
      </c>
      <c r="K462" s="71">
        <f t="shared" si="86"/>
        <v>100</v>
      </c>
      <c r="L462" s="71" t="str">
        <f t="shared" si="87"/>
        <v/>
      </c>
      <c r="M462" s="71" t="str">
        <f t="shared" si="88"/>
        <v/>
      </c>
      <c r="N462" s="71">
        <f t="shared" si="89"/>
        <v>100</v>
      </c>
      <c r="O462" s="71">
        <f t="shared" si="90"/>
        <v>100</v>
      </c>
      <c r="P462" s="71" t="str">
        <f t="shared" si="91"/>
        <v/>
      </c>
      <c r="Q462" s="71" t="str">
        <f t="shared" si="92"/>
        <v/>
      </c>
      <c r="R462" s="71" t="str">
        <f t="shared" si="93"/>
        <v/>
      </c>
      <c r="S462" s="71" t="str">
        <f t="shared" si="94"/>
        <v/>
      </c>
      <c r="T462" s="71" t="str">
        <f t="shared" si="95"/>
        <v/>
      </c>
      <c r="U462" s="71" t="str">
        <f t="shared" si="96"/>
        <v/>
      </c>
      <c r="V462" s="41"/>
      <c r="W462" s="41"/>
    </row>
    <row r="463" spans="4:23" x14ac:dyDescent="0.25">
      <c r="D463" s="18">
        <v>1957</v>
      </c>
      <c r="E463" s="47">
        <f t="shared" si="84"/>
        <v>2</v>
      </c>
      <c r="F463" s="84" t="s">
        <v>463</v>
      </c>
      <c r="G463" s="141">
        <v>100</v>
      </c>
      <c r="H463" s="141">
        <v>100</v>
      </c>
      <c r="J463" s="71">
        <f t="shared" si="85"/>
        <v>100</v>
      </c>
      <c r="K463" s="71">
        <f t="shared" si="86"/>
        <v>100</v>
      </c>
      <c r="L463" s="71" t="str">
        <f t="shared" si="87"/>
        <v/>
      </c>
      <c r="M463" s="71" t="str">
        <f t="shared" si="88"/>
        <v/>
      </c>
      <c r="N463" s="71">
        <f t="shared" si="89"/>
        <v>100</v>
      </c>
      <c r="O463" s="71">
        <f t="shared" si="90"/>
        <v>100</v>
      </c>
      <c r="P463" s="71" t="str">
        <f t="shared" si="91"/>
        <v/>
      </c>
      <c r="Q463" s="71" t="str">
        <f t="shared" si="92"/>
        <v/>
      </c>
      <c r="R463" s="71" t="str">
        <f t="shared" si="93"/>
        <v/>
      </c>
      <c r="S463" s="71" t="str">
        <f t="shared" si="94"/>
        <v/>
      </c>
      <c r="T463" s="71" t="str">
        <f t="shared" si="95"/>
        <v/>
      </c>
      <c r="U463" s="71" t="str">
        <f t="shared" si="96"/>
        <v/>
      </c>
      <c r="V463" s="41"/>
      <c r="W463" s="41"/>
    </row>
    <row r="464" spans="4:23" x14ac:dyDescent="0.25">
      <c r="D464" s="18">
        <v>1957</v>
      </c>
      <c r="E464" s="47">
        <f t="shared" si="84"/>
        <v>2</v>
      </c>
      <c r="F464" s="84" t="s">
        <v>464</v>
      </c>
      <c r="G464" s="141">
        <v>100</v>
      </c>
      <c r="H464" s="141">
        <v>100</v>
      </c>
      <c r="J464" s="71">
        <f t="shared" si="85"/>
        <v>100</v>
      </c>
      <c r="K464" s="71">
        <f t="shared" si="86"/>
        <v>100</v>
      </c>
      <c r="L464" s="71" t="str">
        <f t="shared" si="87"/>
        <v/>
      </c>
      <c r="M464" s="71" t="str">
        <f t="shared" si="88"/>
        <v/>
      </c>
      <c r="N464" s="71">
        <f t="shared" si="89"/>
        <v>100</v>
      </c>
      <c r="O464" s="71">
        <f t="shared" si="90"/>
        <v>100</v>
      </c>
      <c r="P464" s="71" t="str">
        <f t="shared" si="91"/>
        <v/>
      </c>
      <c r="Q464" s="71" t="str">
        <f t="shared" si="92"/>
        <v/>
      </c>
      <c r="R464" s="71" t="str">
        <f t="shared" si="93"/>
        <v/>
      </c>
      <c r="S464" s="71" t="str">
        <f t="shared" si="94"/>
        <v/>
      </c>
      <c r="T464" s="71" t="str">
        <f t="shared" si="95"/>
        <v/>
      </c>
      <c r="U464" s="71" t="str">
        <f t="shared" si="96"/>
        <v/>
      </c>
      <c r="V464" s="41"/>
      <c r="W464" s="41"/>
    </row>
    <row r="465" spans="4:23" x14ac:dyDescent="0.25">
      <c r="D465" s="18">
        <v>1957</v>
      </c>
      <c r="E465" s="47">
        <f t="shared" si="84"/>
        <v>2</v>
      </c>
      <c r="F465" s="84" t="s">
        <v>465</v>
      </c>
      <c r="G465" s="141">
        <v>100</v>
      </c>
      <c r="H465" s="141">
        <v>100</v>
      </c>
      <c r="J465" s="71">
        <f t="shared" si="85"/>
        <v>100</v>
      </c>
      <c r="K465" s="71">
        <f t="shared" si="86"/>
        <v>100</v>
      </c>
      <c r="L465" s="71" t="str">
        <f t="shared" si="87"/>
        <v/>
      </c>
      <c r="M465" s="71" t="str">
        <f t="shared" si="88"/>
        <v/>
      </c>
      <c r="N465" s="71">
        <f t="shared" si="89"/>
        <v>100</v>
      </c>
      <c r="O465" s="71">
        <f t="shared" si="90"/>
        <v>100</v>
      </c>
      <c r="P465" s="71" t="str">
        <f t="shared" si="91"/>
        <v/>
      </c>
      <c r="Q465" s="71" t="str">
        <f t="shared" si="92"/>
        <v/>
      </c>
      <c r="R465" s="71" t="str">
        <f t="shared" si="93"/>
        <v/>
      </c>
      <c r="S465" s="71" t="str">
        <f t="shared" si="94"/>
        <v/>
      </c>
      <c r="T465" s="71" t="str">
        <f t="shared" si="95"/>
        <v/>
      </c>
      <c r="U465" s="71" t="str">
        <f t="shared" si="96"/>
        <v/>
      </c>
      <c r="V465" s="41"/>
      <c r="W465" s="41"/>
    </row>
    <row r="466" spans="4:23" x14ac:dyDescent="0.25">
      <c r="D466" s="18">
        <v>1957</v>
      </c>
      <c r="E466" s="47">
        <f t="shared" si="84"/>
        <v>2</v>
      </c>
      <c r="F466" s="84" t="s">
        <v>466</v>
      </c>
      <c r="G466" s="141">
        <v>100</v>
      </c>
      <c r="H466" s="141">
        <v>100</v>
      </c>
      <c r="J466" s="71">
        <f t="shared" si="85"/>
        <v>100</v>
      </c>
      <c r="K466" s="71">
        <f t="shared" si="86"/>
        <v>100</v>
      </c>
      <c r="L466" s="71" t="str">
        <f t="shared" si="87"/>
        <v/>
      </c>
      <c r="M466" s="71" t="str">
        <f t="shared" si="88"/>
        <v/>
      </c>
      <c r="N466" s="71">
        <f t="shared" si="89"/>
        <v>100</v>
      </c>
      <c r="O466" s="71">
        <f t="shared" si="90"/>
        <v>100</v>
      </c>
      <c r="P466" s="71" t="str">
        <f t="shared" si="91"/>
        <v/>
      </c>
      <c r="Q466" s="71" t="str">
        <f t="shared" si="92"/>
        <v/>
      </c>
      <c r="R466" s="71" t="str">
        <f t="shared" si="93"/>
        <v/>
      </c>
      <c r="S466" s="71" t="str">
        <f t="shared" si="94"/>
        <v/>
      </c>
      <c r="T466" s="71" t="str">
        <f t="shared" si="95"/>
        <v/>
      </c>
      <c r="U466" s="71" t="str">
        <f t="shared" si="96"/>
        <v/>
      </c>
      <c r="V466" s="41"/>
      <c r="W466" s="41"/>
    </row>
    <row r="467" spans="4:23" x14ac:dyDescent="0.25">
      <c r="D467" s="18">
        <v>1957</v>
      </c>
      <c r="E467" s="47">
        <f t="shared" si="84"/>
        <v>2</v>
      </c>
      <c r="F467" s="84" t="s">
        <v>467</v>
      </c>
      <c r="G467" s="141">
        <v>100</v>
      </c>
      <c r="H467" s="141">
        <v>100</v>
      </c>
      <c r="J467" s="71">
        <f t="shared" si="85"/>
        <v>100</v>
      </c>
      <c r="K467" s="71">
        <f t="shared" si="86"/>
        <v>100</v>
      </c>
      <c r="L467" s="71" t="str">
        <f t="shared" si="87"/>
        <v/>
      </c>
      <c r="M467" s="71" t="str">
        <f t="shared" si="88"/>
        <v/>
      </c>
      <c r="N467" s="71">
        <f t="shared" si="89"/>
        <v>100</v>
      </c>
      <c r="O467" s="71">
        <f t="shared" si="90"/>
        <v>100</v>
      </c>
      <c r="P467" s="71" t="str">
        <f t="shared" si="91"/>
        <v/>
      </c>
      <c r="Q467" s="71" t="str">
        <f t="shared" si="92"/>
        <v/>
      </c>
      <c r="R467" s="71" t="str">
        <f t="shared" si="93"/>
        <v/>
      </c>
      <c r="S467" s="71" t="str">
        <f t="shared" si="94"/>
        <v/>
      </c>
      <c r="T467" s="71" t="str">
        <f t="shared" si="95"/>
        <v/>
      </c>
      <c r="U467" s="71" t="str">
        <f t="shared" si="96"/>
        <v/>
      </c>
      <c r="V467" s="41"/>
      <c r="W467" s="41"/>
    </row>
    <row r="468" spans="4:23" x14ac:dyDescent="0.25">
      <c r="D468" s="18">
        <v>1957</v>
      </c>
      <c r="E468" s="47">
        <f t="shared" si="84"/>
        <v>2</v>
      </c>
      <c r="F468" s="84" t="s">
        <v>468</v>
      </c>
      <c r="G468" s="141">
        <v>100</v>
      </c>
      <c r="H468" s="141">
        <v>100</v>
      </c>
      <c r="J468" s="71">
        <f t="shared" si="85"/>
        <v>100</v>
      </c>
      <c r="K468" s="71">
        <f t="shared" si="86"/>
        <v>100</v>
      </c>
      <c r="L468" s="71" t="str">
        <f t="shared" si="87"/>
        <v/>
      </c>
      <c r="M468" s="71" t="str">
        <f t="shared" si="88"/>
        <v/>
      </c>
      <c r="N468" s="71">
        <f t="shared" si="89"/>
        <v>100</v>
      </c>
      <c r="O468" s="71">
        <f t="shared" si="90"/>
        <v>100</v>
      </c>
      <c r="P468" s="71" t="str">
        <f t="shared" si="91"/>
        <v/>
      </c>
      <c r="Q468" s="71" t="str">
        <f t="shared" si="92"/>
        <v/>
      </c>
      <c r="R468" s="71" t="str">
        <f t="shared" si="93"/>
        <v/>
      </c>
      <c r="S468" s="71" t="str">
        <f t="shared" si="94"/>
        <v/>
      </c>
      <c r="T468" s="71" t="str">
        <f t="shared" si="95"/>
        <v/>
      </c>
      <c r="U468" s="71" t="str">
        <f t="shared" si="96"/>
        <v/>
      </c>
      <c r="V468" s="41"/>
      <c r="W468" s="41"/>
    </row>
    <row r="469" spans="4:23" x14ac:dyDescent="0.25">
      <c r="D469" s="18">
        <v>1957</v>
      </c>
      <c r="E469" s="47">
        <f t="shared" si="84"/>
        <v>2</v>
      </c>
      <c r="F469" s="84" t="s">
        <v>469</v>
      </c>
      <c r="G469" s="141">
        <v>100</v>
      </c>
      <c r="H469" s="141">
        <v>100</v>
      </c>
      <c r="J469" s="71">
        <f t="shared" si="85"/>
        <v>100</v>
      </c>
      <c r="K469" s="71">
        <f t="shared" si="86"/>
        <v>100</v>
      </c>
      <c r="L469" s="71" t="str">
        <f t="shared" si="87"/>
        <v/>
      </c>
      <c r="M469" s="71" t="str">
        <f t="shared" si="88"/>
        <v/>
      </c>
      <c r="N469" s="71">
        <f t="shared" si="89"/>
        <v>100</v>
      </c>
      <c r="O469" s="71">
        <f t="shared" si="90"/>
        <v>100</v>
      </c>
      <c r="P469" s="71" t="str">
        <f t="shared" si="91"/>
        <v/>
      </c>
      <c r="Q469" s="71" t="str">
        <f t="shared" si="92"/>
        <v/>
      </c>
      <c r="R469" s="71" t="str">
        <f t="shared" si="93"/>
        <v/>
      </c>
      <c r="S469" s="71" t="str">
        <f t="shared" si="94"/>
        <v/>
      </c>
      <c r="T469" s="71" t="str">
        <f t="shared" si="95"/>
        <v/>
      </c>
      <c r="U469" s="71" t="str">
        <f t="shared" si="96"/>
        <v/>
      </c>
      <c r="V469" s="41"/>
      <c r="W469" s="41"/>
    </row>
    <row r="470" spans="4:23" x14ac:dyDescent="0.25">
      <c r="D470" s="18">
        <v>1957</v>
      </c>
      <c r="E470" s="47">
        <f t="shared" si="84"/>
        <v>2</v>
      </c>
      <c r="F470" s="84" t="s">
        <v>470</v>
      </c>
      <c r="G470" s="141">
        <v>100</v>
      </c>
      <c r="H470" s="141">
        <v>100</v>
      </c>
      <c r="J470" s="71">
        <f t="shared" si="85"/>
        <v>100</v>
      </c>
      <c r="K470" s="71">
        <f t="shared" si="86"/>
        <v>100</v>
      </c>
      <c r="L470" s="71" t="str">
        <f t="shared" si="87"/>
        <v/>
      </c>
      <c r="M470" s="71" t="str">
        <f t="shared" si="88"/>
        <v/>
      </c>
      <c r="N470" s="71">
        <f t="shared" si="89"/>
        <v>100</v>
      </c>
      <c r="O470" s="71">
        <f t="shared" si="90"/>
        <v>100</v>
      </c>
      <c r="P470" s="71" t="str">
        <f t="shared" si="91"/>
        <v/>
      </c>
      <c r="Q470" s="71" t="str">
        <f t="shared" si="92"/>
        <v/>
      </c>
      <c r="R470" s="71" t="str">
        <f t="shared" si="93"/>
        <v/>
      </c>
      <c r="S470" s="71" t="str">
        <f t="shared" si="94"/>
        <v/>
      </c>
      <c r="T470" s="71" t="str">
        <f t="shared" si="95"/>
        <v/>
      </c>
      <c r="U470" s="71" t="str">
        <f t="shared" si="96"/>
        <v/>
      </c>
      <c r="V470" s="41"/>
      <c r="W470" s="41"/>
    </row>
    <row r="471" spans="4:23" x14ac:dyDescent="0.25">
      <c r="D471" s="18">
        <v>1958</v>
      </c>
      <c r="E471" s="47">
        <f t="shared" si="84"/>
        <v>1</v>
      </c>
      <c r="F471" s="84" t="s">
        <v>471</v>
      </c>
      <c r="G471" s="141">
        <v>100</v>
      </c>
      <c r="H471" s="141">
        <v>100</v>
      </c>
      <c r="J471" s="71">
        <f t="shared" si="85"/>
        <v>100</v>
      </c>
      <c r="K471" s="71">
        <f t="shared" si="86"/>
        <v>100</v>
      </c>
      <c r="L471" s="71">
        <f t="shared" si="87"/>
        <v>100</v>
      </c>
      <c r="M471" s="71">
        <f t="shared" si="88"/>
        <v>100</v>
      </c>
      <c r="N471" s="71" t="str">
        <f t="shared" si="89"/>
        <v/>
      </c>
      <c r="O471" s="71" t="str">
        <f t="shared" si="90"/>
        <v/>
      </c>
      <c r="P471" s="71" t="str">
        <f t="shared" si="91"/>
        <v/>
      </c>
      <c r="Q471" s="71" t="str">
        <f t="shared" si="92"/>
        <v/>
      </c>
      <c r="R471" s="71" t="str">
        <f t="shared" si="93"/>
        <v/>
      </c>
      <c r="S471" s="71" t="str">
        <f t="shared" si="94"/>
        <v/>
      </c>
      <c r="T471" s="71" t="str">
        <f t="shared" si="95"/>
        <v/>
      </c>
      <c r="U471" s="71" t="str">
        <f t="shared" si="96"/>
        <v/>
      </c>
      <c r="V471" s="41"/>
      <c r="W471" s="41"/>
    </row>
    <row r="472" spans="4:23" x14ac:dyDescent="0.25">
      <c r="D472" s="18">
        <v>1958</v>
      </c>
      <c r="E472" s="47">
        <f t="shared" si="84"/>
        <v>1</v>
      </c>
      <c r="F472" s="84" t="s">
        <v>472</v>
      </c>
      <c r="G472" s="141">
        <v>100</v>
      </c>
      <c r="H472" s="141">
        <v>100</v>
      </c>
      <c r="J472" s="71">
        <f t="shared" si="85"/>
        <v>100</v>
      </c>
      <c r="K472" s="71">
        <f t="shared" si="86"/>
        <v>100</v>
      </c>
      <c r="L472" s="71">
        <f t="shared" si="87"/>
        <v>100</v>
      </c>
      <c r="M472" s="71">
        <f t="shared" si="88"/>
        <v>100</v>
      </c>
      <c r="N472" s="71" t="str">
        <f t="shared" si="89"/>
        <v/>
      </c>
      <c r="O472" s="71" t="str">
        <f t="shared" si="90"/>
        <v/>
      </c>
      <c r="P472" s="71" t="str">
        <f t="shared" si="91"/>
        <v/>
      </c>
      <c r="Q472" s="71" t="str">
        <f t="shared" si="92"/>
        <v/>
      </c>
      <c r="R472" s="71" t="str">
        <f t="shared" si="93"/>
        <v/>
      </c>
      <c r="S472" s="71" t="str">
        <f t="shared" si="94"/>
        <v/>
      </c>
      <c r="T472" s="71" t="str">
        <f t="shared" si="95"/>
        <v/>
      </c>
      <c r="U472" s="71" t="str">
        <f t="shared" si="96"/>
        <v/>
      </c>
      <c r="V472" s="41"/>
      <c r="W472" s="41"/>
    </row>
    <row r="473" spans="4:23" x14ac:dyDescent="0.25">
      <c r="D473" s="18">
        <v>1958</v>
      </c>
      <c r="E473" s="47">
        <f t="shared" si="84"/>
        <v>1</v>
      </c>
      <c r="F473" s="84" t="s">
        <v>473</v>
      </c>
      <c r="G473" s="141">
        <v>100</v>
      </c>
      <c r="H473" s="141">
        <v>100</v>
      </c>
      <c r="J473" s="71">
        <f t="shared" si="85"/>
        <v>100</v>
      </c>
      <c r="K473" s="71">
        <f t="shared" si="86"/>
        <v>100</v>
      </c>
      <c r="L473" s="71">
        <f t="shared" si="87"/>
        <v>100</v>
      </c>
      <c r="M473" s="71">
        <f t="shared" si="88"/>
        <v>100</v>
      </c>
      <c r="N473" s="71" t="str">
        <f t="shared" si="89"/>
        <v/>
      </c>
      <c r="O473" s="71" t="str">
        <f t="shared" si="90"/>
        <v/>
      </c>
      <c r="P473" s="71" t="str">
        <f t="shared" si="91"/>
        <v/>
      </c>
      <c r="Q473" s="71" t="str">
        <f t="shared" si="92"/>
        <v/>
      </c>
      <c r="R473" s="71" t="str">
        <f t="shared" si="93"/>
        <v/>
      </c>
      <c r="S473" s="71" t="str">
        <f t="shared" si="94"/>
        <v/>
      </c>
      <c r="T473" s="71" t="str">
        <f t="shared" si="95"/>
        <v/>
      </c>
      <c r="U473" s="71" t="str">
        <f t="shared" si="96"/>
        <v/>
      </c>
      <c r="V473" s="41"/>
      <c r="W473" s="41"/>
    </row>
    <row r="474" spans="4:23" x14ac:dyDescent="0.25">
      <c r="D474" s="18">
        <v>1958</v>
      </c>
      <c r="E474" s="47">
        <f t="shared" si="84"/>
        <v>1</v>
      </c>
      <c r="F474" s="84" t="s">
        <v>474</v>
      </c>
      <c r="G474" s="141">
        <v>100</v>
      </c>
      <c r="H474" s="141">
        <v>100</v>
      </c>
      <c r="J474" s="71">
        <f t="shared" si="85"/>
        <v>100</v>
      </c>
      <c r="K474" s="71">
        <f t="shared" si="86"/>
        <v>100</v>
      </c>
      <c r="L474" s="71">
        <f t="shared" si="87"/>
        <v>100</v>
      </c>
      <c r="M474" s="71">
        <f t="shared" si="88"/>
        <v>100</v>
      </c>
      <c r="N474" s="71" t="str">
        <f t="shared" si="89"/>
        <v/>
      </c>
      <c r="O474" s="71" t="str">
        <f t="shared" si="90"/>
        <v/>
      </c>
      <c r="P474" s="71" t="str">
        <f t="shared" si="91"/>
        <v/>
      </c>
      <c r="Q474" s="71" t="str">
        <f t="shared" si="92"/>
        <v/>
      </c>
      <c r="R474" s="71" t="str">
        <f t="shared" si="93"/>
        <v/>
      </c>
      <c r="S474" s="71" t="str">
        <f t="shared" si="94"/>
        <v/>
      </c>
      <c r="T474" s="71" t="str">
        <f t="shared" si="95"/>
        <v/>
      </c>
      <c r="U474" s="71" t="str">
        <f t="shared" si="96"/>
        <v/>
      </c>
      <c r="V474" s="41"/>
      <c r="W474" s="41"/>
    </row>
    <row r="475" spans="4:23" x14ac:dyDescent="0.25">
      <c r="D475" s="18">
        <v>1958</v>
      </c>
      <c r="E475" s="47">
        <f t="shared" si="84"/>
        <v>1</v>
      </c>
      <c r="F475" s="84" t="s">
        <v>475</v>
      </c>
      <c r="G475" s="141">
        <v>100</v>
      </c>
      <c r="H475" s="141">
        <v>100</v>
      </c>
      <c r="J475" s="71">
        <f t="shared" si="85"/>
        <v>100</v>
      </c>
      <c r="K475" s="71">
        <f t="shared" si="86"/>
        <v>100</v>
      </c>
      <c r="L475" s="71">
        <f t="shared" si="87"/>
        <v>100</v>
      </c>
      <c r="M475" s="71">
        <f t="shared" si="88"/>
        <v>100</v>
      </c>
      <c r="N475" s="71" t="str">
        <f t="shared" si="89"/>
        <v/>
      </c>
      <c r="O475" s="71" t="str">
        <f t="shared" si="90"/>
        <v/>
      </c>
      <c r="P475" s="71" t="str">
        <f t="shared" si="91"/>
        <v/>
      </c>
      <c r="Q475" s="71" t="str">
        <f t="shared" si="92"/>
        <v/>
      </c>
      <c r="R475" s="71" t="str">
        <f t="shared" si="93"/>
        <v/>
      </c>
      <c r="S475" s="71" t="str">
        <f t="shared" si="94"/>
        <v/>
      </c>
      <c r="T475" s="71" t="str">
        <f t="shared" si="95"/>
        <v/>
      </c>
      <c r="U475" s="71" t="str">
        <f t="shared" si="96"/>
        <v/>
      </c>
      <c r="V475" s="41"/>
      <c r="W475" s="41"/>
    </row>
    <row r="476" spans="4:23" x14ac:dyDescent="0.25">
      <c r="D476" s="18">
        <v>1958</v>
      </c>
      <c r="E476" s="47">
        <f t="shared" si="84"/>
        <v>1</v>
      </c>
      <c r="F476" s="84" t="s">
        <v>476</v>
      </c>
      <c r="G476" s="141">
        <v>100</v>
      </c>
      <c r="H476" s="141">
        <v>100</v>
      </c>
      <c r="J476" s="71">
        <f t="shared" si="85"/>
        <v>100</v>
      </c>
      <c r="K476" s="71">
        <f t="shared" si="86"/>
        <v>100</v>
      </c>
      <c r="L476" s="71">
        <f t="shared" si="87"/>
        <v>100</v>
      </c>
      <c r="M476" s="71">
        <f t="shared" si="88"/>
        <v>100</v>
      </c>
      <c r="N476" s="71" t="str">
        <f t="shared" si="89"/>
        <v/>
      </c>
      <c r="O476" s="71" t="str">
        <f t="shared" si="90"/>
        <v/>
      </c>
      <c r="P476" s="71" t="str">
        <f t="shared" si="91"/>
        <v/>
      </c>
      <c r="Q476" s="71" t="str">
        <f t="shared" si="92"/>
        <v/>
      </c>
      <c r="R476" s="71" t="str">
        <f t="shared" si="93"/>
        <v/>
      </c>
      <c r="S476" s="71" t="str">
        <f t="shared" si="94"/>
        <v/>
      </c>
      <c r="T476" s="71" t="str">
        <f t="shared" si="95"/>
        <v/>
      </c>
      <c r="U476" s="71" t="str">
        <f t="shared" si="96"/>
        <v/>
      </c>
      <c r="V476" s="41"/>
      <c r="W476" s="41"/>
    </row>
    <row r="477" spans="4:23" x14ac:dyDescent="0.25">
      <c r="D477" s="18">
        <v>1958</v>
      </c>
      <c r="E477" s="47">
        <f t="shared" si="84"/>
        <v>1</v>
      </c>
      <c r="F477" s="84" t="s">
        <v>477</v>
      </c>
      <c r="G477" s="141">
        <v>100</v>
      </c>
      <c r="H477" s="141">
        <v>100</v>
      </c>
      <c r="J477" s="71">
        <f t="shared" si="85"/>
        <v>100</v>
      </c>
      <c r="K477" s="71">
        <f t="shared" si="86"/>
        <v>100</v>
      </c>
      <c r="L477" s="71">
        <f t="shared" si="87"/>
        <v>100</v>
      </c>
      <c r="M477" s="71">
        <f t="shared" si="88"/>
        <v>100</v>
      </c>
      <c r="N477" s="71" t="str">
        <f t="shared" si="89"/>
        <v/>
      </c>
      <c r="O477" s="71" t="str">
        <f t="shared" si="90"/>
        <v/>
      </c>
      <c r="P477" s="71" t="str">
        <f t="shared" si="91"/>
        <v/>
      </c>
      <c r="Q477" s="71" t="str">
        <f t="shared" si="92"/>
        <v/>
      </c>
      <c r="R477" s="71" t="str">
        <f t="shared" si="93"/>
        <v/>
      </c>
      <c r="S477" s="71" t="str">
        <f t="shared" si="94"/>
        <v/>
      </c>
      <c r="T477" s="71" t="str">
        <f t="shared" si="95"/>
        <v/>
      </c>
      <c r="U477" s="71" t="str">
        <f t="shared" si="96"/>
        <v/>
      </c>
      <c r="V477" s="41"/>
      <c r="W477" s="41"/>
    </row>
    <row r="478" spans="4:23" x14ac:dyDescent="0.25">
      <c r="D478" s="18">
        <v>1958</v>
      </c>
      <c r="E478" s="47">
        <f t="shared" si="84"/>
        <v>1</v>
      </c>
      <c r="F478" s="84" t="s">
        <v>478</v>
      </c>
      <c r="G478" s="141">
        <v>100</v>
      </c>
      <c r="H478" s="141">
        <v>100</v>
      </c>
      <c r="J478" s="71">
        <f t="shared" si="85"/>
        <v>100</v>
      </c>
      <c r="K478" s="71">
        <f t="shared" si="86"/>
        <v>100</v>
      </c>
      <c r="L478" s="71">
        <f t="shared" si="87"/>
        <v>100</v>
      </c>
      <c r="M478" s="71">
        <f t="shared" si="88"/>
        <v>100</v>
      </c>
      <c r="N478" s="71" t="str">
        <f t="shared" si="89"/>
        <v/>
      </c>
      <c r="O478" s="71" t="str">
        <f t="shared" si="90"/>
        <v/>
      </c>
      <c r="P478" s="71" t="str">
        <f t="shared" si="91"/>
        <v/>
      </c>
      <c r="Q478" s="71" t="str">
        <f t="shared" si="92"/>
        <v/>
      </c>
      <c r="R478" s="71" t="str">
        <f t="shared" si="93"/>
        <v/>
      </c>
      <c r="S478" s="71" t="str">
        <f t="shared" si="94"/>
        <v/>
      </c>
      <c r="T478" s="71" t="str">
        <f t="shared" si="95"/>
        <v/>
      </c>
      <c r="U478" s="71" t="str">
        <f t="shared" si="96"/>
        <v/>
      </c>
      <c r="V478" s="41"/>
      <c r="W478" s="41"/>
    </row>
    <row r="479" spans="4:23" x14ac:dyDescent="0.25">
      <c r="D479" s="18">
        <v>1958</v>
      </c>
      <c r="E479" s="47">
        <f t="shared" si="84"/>
        <v>1</v>
      </c>
      <c r="F479" s="84" t="s">
        <v>479</v>
      </c>
      <c r="G479" s="141">
        <v>100</v>
      </c>
      <c r="H479" s="141">
        <v>100</v>
      </c>
      <c r="J479" s="71">
        <f t="shared" si="85"/>
        <v>100</v>
      </c>
      <c r="K479" s="71">
        <f t="shared" si="86"/>
        <v>100</v>
      </c>
      <c r="L479" s="71">
        <f t="shared" si="87"/>
        <v>100</v>
      </c>
      <c r="M479" s="71">
        <f t="shared" si="88"/>
        <v>100</v>
      </c>
      <c r="N479" s="71" t="str">
        <f t="shared" si="89"/>
        <v/>
      </c>
      <c r="O479" s="71" t="str">
        <f t="shared" si="90"/>
        <v/>
      </c>
      <c r="P479" s="71" t="str">
        <f t="shared" si="91"/>
        <v/>
      </c>
      <c r="Q479" s="71" t="str">
        <f t="shared" si="92"/>
        <v/>
      </c>
      <c r="R479" s="71" t="str">
        <f t="shared" si="93"/>
        <v/>
      </c>
      <c r="S479" s="71" t="str">
        <f t="shared" si="94"/>
        <v/>
      </c>
      <c r="T479" s="71" t="str">
        <f t="shared" si="95"/>
        <v/>
      </c>
      <c r="U479" s="71" t="str">
        <f t="shared" si="96"/>
        <v/>
      </c>
      <c r="V479" s="41"/>
      <c r="W479" s="41"/>
    </row>
    <row r="480" spans="4:23" x14ac:dyDescent="0.25">
      <c r="D480" s="18">
        <v>1958</v>
      </c>
      <c r="E480" s="47">
        <f t="shared" si="84"/>
        <v>1</v>
      </c>
      <c r="F480" s="84" t="s">
        <v>480</v>
      </c>
      <c r="G480" s="141">
        <v>100</v>
      </c>
      <c r="H480" s="141">
        <v>100</v>
      </c>
      <c r="J480" s="71">
        <f t="shared" si="85"/>
        <v>100</v>
      </c>
      <c r="K480" s="71">
        <f t="shared" si="86"/>
        <v>100</v>
      </c>
      <c r="L480" s="71">
        <f t="shared" si="87"/>
        <v>100</v>
      </c>
      <c r="M480" s="71">
        <f t="shared" si="88"/>
        <v>100</v>
      </c>
      <c r="N480" s="71" t="str">
        <f t="shared" si="89"/>
        <v/>
      </c>
      <c r="O480" s="71" t="str">
        <f t="shared" si="90"/>
        <v/>
      </c>
      <c r="P480" s="71" t="str">
        <f t="shared" si="91"/>
        <v/>
      </c>
      <c r="Q480" s="71" t="str">
        <f t="shared" si="92"/>
        <v/>
      </c>
      <c r="R480" s="71" t="str">
        <f t="shared" si="93"/>
        <v/>
      </c>
      <c r="S480" s="71" t="str">
        <f t="shared" si="94"/>
        <v/>
      </c>
      <c r="T480" s="71" t="str">
        <f t="shared" si="95"/>
        <v/>
      </c>
      <c r="U480" s="71" t="str">
        <f t="shared" si="96"/>
        <v/>
      </c>
      <c r="V480" s="41"/>
      <c r="W480" s="41"/>
    </row>
    <row r="481" spans="4:23" x14ac:dyDescent="0.25">
      <c r="D481" s="18">
        <v>1958</v>
      </c>
      <c r="E481" s="47">
        <f t="shared" si="84"/>
        <v>1</v>
      </c>
      <c r="F481" s="84" t="s">
        <v>481</v>
      </c>
      <c r="G481" s="141">
        <v>100</v>
      </c>
      <c r="H481" s="141">
        <v>100</v>
      </c>
      <c r="J481" s="71">
        <f t="shared" si="85"/>
        <v>100</v>
      </c>
      <c r="K481" s="71">
        <f t="shared" si="86"/>
        <v>100</v>
      </c>
      <c r="L481" s="71">
        <f t="shared" si="87"/>
        <v>100</v>
      </c>
      <c r="M481" s="71">
        <f t="shared" si="88"/>
        <v>100</v>
      </c>
      <c r="N481" s="71" t="str">
        <f t="shared" si="89"/>
        <v/>
      </c>
      <c r="O481" s="71" t="str">
        <f t="shared" si="90"/>
        <v/>
      </c>
      <c r="P481" s="71" t="str">
        <f t="shared" si="91"/>
        <v/>
      </c>
      <c r="Q481" s="71" t="str">
        <f t="shared" si="92"/>
        <v/>
      </c>
      <c r="R481" s="71" t="str">
        <f t="shared" si="93"/>
        <v/>
      </c>
      <c r="S481" s="71" t="str">
        <f t="shared" si="94"/>
        <v/>
      </c>
      <c r="T481" s="71" t="str">
        <f t="shared" si="95"/>
        <v/>
      </c>
      <c r="U481" s="71" t="str">
        <f t="shared" si="96"/>
        <v/>
      </c>
      <c r="V481" s="41"/>
      <c r="W481" s="41"/>
    </row>
    <row r="482" spans="4:23" x14ac:dyDescent="0.25">
      <c r="D482" s="18">
        <v>1958</v>
      </c>
      <c r="E482" s="47">
        <f t="shared" si="84"/>
        <v>1</v>
      </c>
      <c r="F482" s="84" t="s">
        <v>482</v>
      </c>
      <c r="G482" s="141">
        <v>100</v>
      </c>
      <c r="H482" s="141">
        <v>100</v>
      </c>
      <c r="J482" s="71">
        <f t="shared" si="85"/>
        <v>100</v>
      </c>
      <c r="K482" s="71">
        <f t="shared" si="86"/>
        <v>100</v>
      </c>
      <c r="L482" s="71">
        <f t="shared" si="87"/>
        <v>100</v>
      </c>
      <c r="M482" s="71">
        <f t="shared" si="88"/>
        <v>100</v>
      </c>
      <c r="N482" s="71" t="str">
        <f t="shared" si="89"/>
        <v/>
      </c>
      <c r="O482" s="71" t="str">
        <f t="shared" si="90"/>
        <v/>
      </c>
      <c r="P482" s="71" t="str">
        <f t="shared" si="91"/>
        <v/>
      </c>
      <c r="Q482" s="71" t="str">
        <f t="shared" si="92"/>
        <v/>
      </c>
      <c r="R482" s="71" t="str">
        <f t="shared" si="93"/>
        <v/>
      </c>
      <c r="S482" s="71" t="str">
        <f t="shared" si="94"/>
        <v/>
      </c>
      <c r="T482" s="71" t="str">
        <f t="shared" si="95"/>
        <v/>
      </c>
      <c r="U482" s="71" t="str">
        <f t="shared" si="96"/>
        <v/>
      </c>
      <c r="V482" s="41"/>
      <c r="W482" s="41"/>
    </row>
    <row r="483" spans="4:23" x14ac:dyDescent="0.25">
      <c r="D483" s="18">
        <v>1959</v>
      </c>
      <c r="E483" s="47">
        <f t="shared" si="84"/>
        <v>3</v>
      </c>
      <c r="F483" s="84" t="s">
        <v>483</v>
      </c>
      <c r="G483" s="141">
        <v>100</v>
      </c>
      <c r="H483" s="141">
        <v>100</v>
      </c>
      <c r="J483" s="71">
        <f t="shared" si="85"/>
        <v>100</v>
      </c>
      <c r="K483" s="71">
        <f t="shared" si="86"/>
        <v>100</v>
      </c>
      <c r="L483" s="71" t="str">
        <f t="shared" si="87"/>
        <v/>
      </c>
      <c r="M483" s="71" t="str">
        <f t="shared" si="88"/>
        <v/>
      </c>
      <c r="N483" s="71" t="str">
        <f t="shared" si="89"/>
        <v/>
      </c>
      <c r="O483" s="71" t="str">
        <f t="shared" si="90"/>
        <v/>
      </c>
      <c r="P483" s="71">
        <f t="shared" si="91"/>
        <v>100</v>
      </c>
      <c r="Q483" s="71">
        <f t="shared" si="92"/>
        <v>100</v>
      </c>
      <c r="R483" s="71" t="str">
        <f t="shared" si="93"/>
        <v/>
      </c>
      <c r="S483" s="71" t="str">
        <f t="shared" si="94"/>
        <v/>
      </c>
      <c r="T483" s="71" t="str">
        <f t="shared" si="95"/>
        <v/>
      </c>
      <c r="U483" s="71" t="str">
        <f t="shared" si="96"/>
        <v/>
      </c>
      <c r="V483" s="41"/>
      <c r="W483" s="41"/>
    </row>
    <row r="484" spans="4:23" x14ac:dyDescent="0.25">
      <c r="D484" s="18">
        <v>1959</v>
      </c>
      <c r="E484" s="47">
        <f t="shared" si="84"/>
        <v>3</v>
      </c>
      <c r="F484" s="84" t="s">
        <v>484</v>
      </c>
      <c r="G484" s="141">
        <v>100</v>
      </c>
      <c r="H484" s="141">
        <v>100</v>
      </c>
      <c r="J484" s="71">
        <f t="shared" si="85"/>
        <v>100</v>
      </c>
      <c r="K484" s="71">
        <f t="shared" si="86"/>
        <v>100</v>
      </c>
      <c r="L484" s="71" t="str">
        <f t="shared" si="87"/>
        <v/>
      </c>
      <c r="M484" s="71" t="str">
        <f t="shared" si="88"/>
        <v/>
      </c>
      <c r="N484" s="71" t="str">
        <f t="shared" si="89"/>
        <v/>
      </c>
      <c r="O484" s="71" t="str">
        <f t="shared" si="90"/>
        <v/>
      </c>
      <c r="P484" s="71">
        <f t="shared" si="91"/>
        <v>100</v>
      </c>
      <c r="Q484" s="71">
        <f t="shared" si="92"/>
        <v>100</v>
      </c>
      <c r="R484" s="71" t="str">
        <f t="shared" si="93"/>
        <v/>
      </c>
      <c r="S484" s="71" t="str">
        <f t="shared" si="94"/>
        <v/>
      </c>
      <c r="T484" s="71" t="str">
        <f t="shared" si="95"/>
        <v/>
      </c>
      <c r="U484" s="71" t="str">
        <f t="shared" si="96"/>
        <v/>
      </c>
      <c r="V484" s="41"/>
      <c r="W484" s="41"/>
    </row>
    <row r="485" spans="4:23" x14ac:dyDescent="0.25">
      <c r="D485" s="18">
        <v>1959</v>
      </c>
      <c r="E485" s="47">
        <f t="shared" si="84"/>
        <v>3</v>
      </c>
      <c r="F485" s="84" t="s">
        <v>485</v>
      </c>
      <c r="G485" s="141">
        <v>100</v>
      </c>
      <c r="H485" s="141">
        <v>100</v>
      </c>
      <c r="J485" s="71">
        <f t="shared" si="85"/>
        <v>100</v>
      </c>
      <c r="K485" s="71">
        <f t="shared" si="86"/>
        <v>100</v>
      </c>
      <c r="L485" s="71" t="str">
        <f t="shared" si="87"/>
        <v/>
      </c>
      <c r="M485" s="71" t="str">
        <f t="shared" si="88"/>
        <v/>
      </c>
      <c r="N485" s="71" t="str">
        <f t="shared" si="89"/>
        <v/>
      </c>
      <c r="O485" s="71" t="str">
        <f t="shared" si="90"/>
        <v/>
      </c>
      <c r="P485" s="71">
        <f t="shared" si="91"/>
        <v>100</v>
      </c>
      <c r="Q485" s="71">
        <f t="shared" si="92"/>
        <v>100</v>
      </c>
      <c r="R485" s="71" t="str">
        <f t="shared" si="93"/>
        <v/>
      </c>
      <c r="S485" s="71" t="str">
        <f t="shared" si="94"/>
        <v/>
      </c>
      <c r="T485" s="71" t="str">
        <f t="shared" si="95"/>
        <v/>
      </c>
      <c r="U485" s="71" t="str">
        <f t="shared" si="96"/>
        <v/>
      </c>
      <c r="V485" s="41"/>
      <c r="W485" s="41"/>
    </row>
    <row r="486" spans="4:23" x14ac:dyDescent="0.25">
      <c r="D486" s="18">
        <v>1959</v>
      </c>
      <c r="E486" s="47">
        <f t="shared" si="84"/>
        <v>3</v>
      </c>
      <c r="F486" s="84" t="s">
        <v>486</v>
      </c>
      <c r="G486" s="141">
        <v>100</v>
      </c>
      <c r="H486" s="141">
        <v>100</v>
      </c>
      <c r="J486" s="71">
        <f t="shared" si="85"/>
        <v>100</v>
      </c>
      <c r="K486" s="71">
        <f t="shared" si="86"/>
        <v>100</v>
      </c>
      <c r="L486" s="71" t="str">
        <f t="shared" si="87"/>
        <v/>
      </c>
      <c r="M486" s="71" t="str">
        <f t="shared" si="88"/>
        <v/>
      </c>
      <c r="N486" s="71" t="str">
        <f t="shared" si="89"/>
        <v/>
      </c>
      <c r="O486" s="71" t="str">
        <f t="shared" si="90"/>
        <v/>
      </c>
      <c r="P486" s="71">
        <f t="shared" si="91"/>
        <v>100</v>
      </c>
      <c r="Q486" s="71">
        <f t="shared" si="92"/>
        <v>100</v>
      </c>
      <c r="R486" s="71" t="str">
        <f t="shared" si="93"/>
        <v/>
      </c>
      <c r="S486" s="71" t="str">
        <f t="shared" si="94"/>
        <v/>
      </c>
      <c r="T486" s="71" t="str">
        <f t="shared" si="95"/>
        <v/>
      </c>
      <c r="U486" s="71" t="str">
        <f t="shared" si="96"/>
        <v/>
      </c>
      <c r="V486" s="41"/>
      <c r="W486" s="41"/>
    </row>
    <row r="487" spans="4:23" x14ac:dyDescent="0.25">
      <c r="D487" s="18">
        <v>1959</v>
      </c>
      <c r="E487" s="47">
        <f t="shared" si="84"/>
        <v>3</v>
      </c>
      <c r="F487" s="84" t="s">
        <v>487</v>
      </c>
      <c r="G487" s="141">
        <v>100</v>
      </c>
      <c r="H487" s="141">
        <v>100</v>
      </c>
      <c r="J487" s="71">
        <f t="shared" si="85"/>
        <v>100</v>
      </c>
      <c r="K487" s="71">
        <f t="shared" si="86"/>
        <v>100</v>
      </c>
      <c r="L487" s="71" t="str">
        <f t="shared" si="87"/>
        <v/>
      </c>
      <c r="M487" s="71" t="str">
        <f t="shared" si="88"/>
        <v/>
      </c>
      <c r="N487" s="71" t="str">
        <f t="shared" si="89"/>
        <v/>
      </c>
      <c r="O487" s="71" t="str">
        <f t="shared" si="90"/>
        <v/>
      </c>
      <c r="P487" s="71">
        <f t="shared" si="91"/>
        <v>100</v>
      </c>
      <c r="Q487" s="71">
        <f t="shared" si="92"/>
        <v>100</v>
      </c>
      <c r="R487" s="71" t="str">
        <f t="shared" si="93"/>
        <v/>
      </c>
      <c r="S487" s="71" t="str">
        <f t="shared" si="94"/>
        <v/>
      </c>
      <c r="T487" s="71" t="str">
        <f t="shared" si="95"/>
        <v/>
      </c>
      <c r="U487" s="71" t="str">
        <f t="shared" si="96"/>
        <v/>
      </c>
      <c r="V487" s="41"/>
      <c r="W487" s="41"/>
    </row>
    <row r="488" spans="4:23" x14ac:dyDescent="0.25">
      <c r="D488" s="18">
        <v>1959</v>
      </c>
      <c r="E488" s="47">
        <f t="shared" ref="E488:E551" si="97">INDEX($B$39:$B$121,MATCH($D488,$A$39:$A$121,0),1)</f>
        <v>3</v>
      </c>
      <c r="F488" s="84" t="s">
        <v>488</v>
      </c>
      <c r="G488" s="141">
        <v>100</v>
      </c>
      <c r="H488" s="141">
        <v>100</v>
      </c>
      <c r="J488" s="71">
        <f t="shared" ref="J488:J551" si="98">G488</f>
        <v>100</v>
      </c>
      <c r="K488" s="71">
        <f t="shared" ref="K488:K551" si="99">H488</f>
        <v>100</v>
      </c>
      <c r="L488" s="71" t="str">
        <f t="shared" ref="L488:L551" si="100">IF($E488=L$36,$G488,"")</f>
        <v/>
      </c>
      <c r="M488" s="71" t="str">
        <f t="shared" ref="M488:M551" si="101">IF($E488=M$36,$H488,"")</f>
        <v/>
      </c>
      <c r="N488" s="71" t="str">
        <f t="shared" ref="N488:N551" si="102">IF($E488=N$36,$G488,"")</f>
        <v/>
      </c>
      <c r="O488" s="71" t="str">
        <f t="shared" ref="O488:O551" si="103">IF($E488=O$36,$H488,"")</f>
        <v/>
      </c>
      <c r="P488" s="71">
        <f t="shared" ref="P488:P551" si="104">IF($E488=P$36,$G488,"")</f>
        <v>100</v>
      </c>
      <c r="Q488" s="71">
        <f t="shared" ref="Q488:Q551" si="105">IF($E488=Q$36,$H488,"")</f>
        <v>100</v>
      </c>
      <c r="R488" s="71" t="str">
        <f t="shared" ref="R488:R551" si="106">IF($E488=R$36,$G488,"")</f>
        <v/>
      </c>
      <c r="S488" s="71" t="str">
        <f t="shared" ref="S488:S551" si="107">IF($E488=S$36,$H488,"")</f>
        <v/>
      </c>
      <c r="T488" s="71" t="str">
        <f t="shared" ref="T488:T551" si="108">IF($E488=T$36,$G488,"")</f>
        <v/>
      </c>
      <c r="U488" s="71" t="str">
        <f t="shared" ref="U488:U551" si="109">IF($E488=U$36,$H488,"")</f>
        <v/>
      </c>
      <c r="V488" s="41"/>
      <c r="W488" s="41"/>
    </row>
    <row r="489" spans="4:23" x14ac:dyDescent="0.25">
      <c r="D489" s="18">
        <v>1959</v>
      </c>
      <c r="E489" s="47">
        <f t="shared" si="97"/>
        <v>3</v>
      </c>
      <c r="F489" s="84" t="s">
        <v>489</v>
      </c>
      <c r="G489" s="141">
        <v>100</v>
      </c>
      <c r="H489" s="141">
        <v>100</v>
      </c>
      <c r="J489" s="71">
        <f t="shared" si="98"/>
        <v>100</v>
      </c>
      <c r="K489" s="71">
        <f t="shared" si="99"/>
        <v>100</v>
      </c>
      <c r="L489" s="71" t="str">
        <f t="shared" si="100"/>
        <v/>
      </c>
      <c r="M489" s="71" t="str">
        <f t="shared" si="101"/>
        <v/>
      </c>
      <c r="N489" s="71" t="str">
        <f t="shared" si="102"/>
        <v/>
      </c>
      <c r="O489" s="71" t="str">
        <f t="shared" si="103"/>
        <v/>
      </c>
      <c r="P489" s="71">
        <f t="shared" si="104"/>
        <v>100</v>
      </c>
      <c r="Q489" s="71">
        <f t="shared" si="105"/>
        <v>100</v>
      </c>
      <c r="R489" s="71" t="str">
        <f t="shared" si="106"/>
        <v/>
      </c>
      <c r="S489" s="71" t="str">
        <f t="shared" si="107"/>
        <v/>
      </c>
      <c r="T489" s="71" t="str">
        <f t="shared" si="108"/>
        <v/>
      </c>
      <c r="U489" s="71" t="str">
        <f t="shared" si="109"/>
        <v/>
      </c>
      <c r="V489" s="41"/>
      <c r="W489" s="41"/>
    </row>
    <row r="490" spans="4:23" x14ac:dyDescent="0.25">
      <c r="D490" s="18">
        <v>1959</v>
      </c>
      <c r="E490" s="47">
        <f t="shared" si="97"/>
        <v>3</v>
      </c>
      <c r="F490" s="84" t="s">
        <v>490</v>
      </c>
      <c r="G490" s="141">
        <v>100</v>
      </c>
      <c r="H490" s="141">
        <v>100</v>
      </c>
      <c r="J490" s="71">
        <f t="shared" si="98"/>
        <v>100</v>
      </c>
      <c r="K490" s="71">
        <f t="shared" si="99"/>
        <v>100</v>
      </c>
      <c r="L490" s="71" t="str">
        <f t="shared" si="100"/>
        <v/>
      </c>
      <c r="M490" s="71" t="str">
        <f t="shared" si="101"/>
        <v/>
      </c>
      <c r="N490" s="71" t="str">
        <f t="shared" si="102"/>
        <v/>
      </c>
      <c r="O490" s="71" t="str">
        <f t="shared" si="103"/>
        <v/>
      </c>
      <c r="P490" s="71">
        <f t="shared" si="104"/>
        <v>100</v>
      </c>
      <c r="Q490" s="71">
        <f t="shared" si="105"/>
        <v>100</v>
      </c>
      <c r="R490" s="71" t="str">
        <f t="shared" si="106"/>
        <v/>
      </c>
      <c r="S490" s="71" t="str">
        <f t="shared" si="107"/>
        <v/>
      </c>
      <c r="T490" s="71" t="str">
        <f t="shared" si="108"/>
        <v/>
      </c>
      <c r="U490" s="71" t="str">
        <f t="shared" si="109"/>
        <v/>
      </c>
      <c r="V490" s="41"/>
      <c r="W490" s="41"/>
    </row>
    <row r="491" spans="4:23" x14ac:dyDescent="0.25">
      <c r="D491" s="18">
        <v>1959</v>
      </c>
      <c r="E491" s="47">
        <f t="shared" si="97"/>
        <v>3</v>
      </c>
      <c r="F491" s="84" t="s">
        <v>491</v>
      </c>
      <c r="G491" s="141">
        <v>100</v>
      </c>
      <c r="H491" s="141">
        <v>100</v>
      </c>
      <c r="J491" s="71">
        <f t="shared" si="98"/>
        <v>100</v>
      </c>
      <c r="K491" s="71">
        <f t="shared" si="99"/>
        <v>100</v>
      </c>
      <c r="L491" s="71" t="str">
        <f t="shared" si="100"/>
        <v/>
      </c>
      <c r="M491" s="71" t="str">
        <f t="shared" si="101"/>
        <v/>
      </c>
      <c r="N491" s="71" t="str">
        <f t="shared" si="102"/>
        <v/>
      </c>
      <c r="O491" s="71" t="str">
        <f t="shared" si="103"/>
        <v/>
      </c>
      <c r="P491" s="71">
        <f t="shared" si="104"/>
        <v>100</v>
      </c>
      <c r="Q491" s="71">
        <f t="shared" si="105"/>
        <v>100</v>
      </c>
      <c r="R491" s="71" t="str">
        <f t="shared" si="106"/>
        <v/>
      </c>
      <c r="S491" s="71" t="str">
        <f t="shared" si="107"/>
        <v/>
      </c>
      <c r="T491" s="71" t="str">
        <f t="shared" si="108"/>
        <v/>
      </c>
      <c r="U491" s="71" t="str">
        <f t="shared" si="109"/>
        <v/>
      </c>
      <c r="V491" s="41"/>
      <c r="W491" s="41"/>
    </row>
    <row r="492" spans="4:23" x14ac:dyDescent="0.25">
      <c r="D492" s="18">
        <v>1959</v>
      </c>
      <c r="E492" s="47">
        <f t="shared" si="97"/>
        <v>3</v>
      </c>
      <c r="F492" s="84" t="s">
        <v>492</v>
      </c>
      <c r="G492" s="141">
        <v>100</v>
      </c>
      <c r="H492" s="141">
        <v>100</v>
      </c>
      <c r="J492" s="71">
        <f t="shared" si="98"/>
        <v>100</v>
      </c>
      <c r="K492" s="71">
        <f t="shared" si="99"/>
        <v>100</v>
      </c>
      <c r="L492" s="71" t="str">
        <f t="shared" si="100"/>
        <v/>
      </c>
      <c r="M492" s="71" t="str">
        <f t="shared" si="101"/>
        <v/>
      </c>
      <c r="N492" s="71" t="str">
        <f t="shared" si="102"/>
        <v/>
      </c>
      <c r="O492" s="71" t="str">
        <f t="shared" si="103"/>
        <v/>
      </c>
      <c r="P492" s="71">
        <f t="shared" si="104"/>
        <v>100</v>
      </c>
      <c r="Q492" s="71">
        <f t="shared" si="105"/>
        <v>100</v>
      </c>
      <c r="R492" s="71" t="str">
        <f t="shared" si="106"/>
        <v/>
      </c>
      <c r="S492" s="71" t="str">
        <f t="shared" si="107"/>
        <v/>
      </c>
      <c r="T492" s="71" t="str">
        <f t="shared" si="108"/>
        <v/>
      </c>
      <c r="U492" s="71" t="str">
        <f t="shared" si="109"/>
        <v/>
      </c>
      <c r="V492" s="41"/>
      <c r="W492" s="41"/>
    </row>
    <row r="493" spans="4:23" x14ac:dyDescent="0.25">
      <c r="D493" s="18">
        <v>1959</v>
      </c>
      <c r="E493" s="47">
        <f t="shared" si="97"/>
        <v>3</v>
      </c>
      <c r="F493" s="84" t="s">
        <v>493</v>
      </c>
      <c r="G493" s="141">
        <v>100</v>
      </c>
      <c r="H493" s="141">
        <v>100</v>
      </c>
      <c r="J493" s="71">
        <f t="shared" si="98"/>
        <v>100</v>
      </c>
      <c r="K493" s="71">
        <f t="shared" si="99"/>
        <v>100</v>
      </c>
      <c r="L493" s="71" t="str">
        <f t="shared" si="100"/>
        <v/>
      </c>
      <c r="M493" s="71" t="str">
        <f t="shared" si="101"/>
        <v/>
      </c>
      <c r="N493" s="71" t="str">
        <f t="shared" si="102"/>
        <v/>
      </c>
      <c r="O493" s="71" t="str">
        <f t="shared" si="103"/>
        <v/>
      </c>
      <c r="P493" s="71">
        <f t="shared" si="104"/>
        <v>100</v>
      </c>
      <c r="Q493" s="71">
        <f t="shared" si="105"/>
        <v>100</v>
      </c>
      <c r="R493" s="71" t="str">
        <f t="shared" si="106"/>
        <v/>
      </c>
      <c r="S493" s="71" t="str">
        <f t="shared" si="107"/>
        <v/>
      </c>
      <c r="T493" s="71" t="str">
        <f t="shared" si="108"/>
        <v/>
      </c>
      <c r="U493" s="71" t="str">
        <f t="shared" si="109"/>
        <v/>
      </c>
      <c r="V493" s="41"/>
      <c r="W493" s="41"/>
    </row>
    <row r="494" spans="4:23" x14ac:dyDescent="0.25">
      <c r="D494" s="18">
        <v>1959</v>
      </c>
      <c r="E494" s="47">
        <f t="shared" si="97"/>
        <v>3</v>
      </c>
      <c r="F494" s="84" t="s">
        <v>494</v>
      </c>
      <c r="G494" s="141">
        <v>100</v>
      </c>
      <c r="H494" s="141">
        <v>100</v>
      </c>
      <c r="J494" s="71">
        <f t="shared" si="98"/>
        <v>100</v>
      </c>
      <c r="K494" s="71">
        <f t="shared" si="99"/>
        <v>100</v>
      </c>
      <c r="L494" s="71" t="str">
        <f t="shared" si="100"/>
        <v/>
      </c>
      <c r="M494" s="71" t="str">
        <f t="shared" si="101"/>
        <v/>
      </c>
      <c r="N494" s="71" t="str">
        <f t="shared" si="102"/>
        <v/>
      </c>
      <c r="O494" s="71" t="str">
        <f t="shared" si="103"/>
        <v/>
      </c>
      <c r="P494" s="71">
        <f t="shared" si="104"/>
        <v>100</v>
      </c>
      <c r="Q494" s="71">
        <f t="shared" si="105"/>
        <v>100</v>
      </c>
      <c r="R494" s="71" t="str">
        <f t="shared" si="106"/>
        <v/>
      </c>
      <c r="S494" s="71" t="str">
        <f t="shared" si="107"/>
        <v/>
      </c>
      <c r="T494" s="71" t="str">
        <f t="shared" si="108"/>
        <v/>
      </c>
      <c r="U494" s="71" t="str">
        <f t="shared" si="109"/>
        <v/>
      </c>
      <c r="V494" s="41"/>
      <c r="W494" s="41"/>
    </row>
    <row r="495" spans="4:23" x14ac:dyDescent="0.25">
      <c r="D495" s="18">
        <v>1960</v>
      </c>
      <c r="E495" s="47">
        <f t="shared" si="97"/>
        <v>4</v>
      </c>
      <c r="F495" s="84" t="s">
        <v>495</v>
      </c>
      <c r="G495" s="141">
        <v>100</v>
      </c>
      <c r="H495" s="141">
        <v>100</v>
      </c>
      <c r="J495" s="71">
        <f t="shared" si="98"/>
        <v>100</v>
      </c>
      <c r="K495" s="71">
        <f t="shared" si="99"/>
        <v>100</v>
      </c>
      <c r="L495" s="71" t="str">
        <f t="shared" si="100"/>
        <v/>
      </c>
      <c r="M495" s="71" t="str">
        <f t="shared" si="101"/>
        <v/>
      </c>
      <c r="N495" s="71" t="str">
        <f t="shared" si="102"/>
        <v/>
      </c>
      <c r="O495" s="71" t="str">
        <f t="shared" si="103"/>
        <v/>
      </c>
      <c r="P495" s="71" t="str">
        <f t="shared" si="104"/>
        <v/>
      </c>
      <c r="Q495" s="71" t="str">
        <f t="shared" si="105"/>
        <v/>
      </c>
      <c r="R495" s="71">
        <f t="shared" si="106"/>
        <v>100</v>
      </c>
      <c r="S495" s="71">
        <f t="shared" si="107"/>
        <v>100</v>
      </c>
      <c r="T495" s="71" t="str">
        <f t="shared" si="108"/>
        <v/>
      </c>
      <c r="U495" s="71" t="str">
        <f t="shared" si="109"/>
        <v/>
      </c>
      <c r="V495" s="41"/>
      <c r="W495" s="41"/>
    </row>
    <row r="496" spans="4:23" x14ac:dyDescent="0.25">
      <c r="D496" s="18">
        <v>1960</v>
      </c>
      <c r="E496" s="47">
        <f t="shared" si="97"/>
        <v>4</v>
      </c>
      <c r="F496" s="84" t="s">
        <v>496</v>
      </c>
      <c r="G496" s="141">
        <v>100</v>
      </c>
      <c r="H496" s="141">
        <v>100</v>
      </c>
      <c r="J496" s="71">
        <f t="shared" si="98"/>
        <v>100</v>
      </c>
      <c r="K496" s="71">
        <f t="shared" si="99"/>
        <v>100</v>
      </c>
      <c r="L496" s="71" t="str">
        <f t="shared" si="100"/>
        <v/>
      </c>
      <c r="M496" s="71" t="str">
        <f t="shared" si="101"/>
        <v/>
      </c>
      <c r="N496" s="71" t="str">
        <f t="shared" si="102"/>
        <v/>
      </c>
      <c r="O496" s="71" t="str">
        <f t="shared" si="103"/>
        <v/>
      </c>
      <c r="P496" s="71" t="str">
        <f t="shared" si="104"/>
        <v/>
      </c>
      <c r="Q496" s="71" t="str">
        <f t="shared" si="105"/>
        <v/>
      </c>
      <c r="R496" s="71">
        <f t="shared" si="106"/>
        <v>100</v>
      </c>
      <c r="S496" s="71">
        <f t="shared" si="107"/>
        <v>100</v>
      </c>
      <c r="T496" s="71" t="str">
        <f t="shared" si="108"/>
        <v/>
      </c>
      <c r="U496" s="71" t="str">
        <f t="shared" si="109"/>
        <v/>
      </c>
      <c r="V496" s="41"/>
      <c r="W496" s="41"/>
    </row>
    <row r="497" spans="4:23" x14ac:dyDescent="0.25">
      <c r="D497" s="18">
        <v>1960</v>
      </c>
      <c r="E497" s="47">
        <f t="shared" si="97"/>
        <v>4</v>
      </c>
      <c r="F497" s="84" t="s">
        <v>497</v>
      </c>
      <c r="G497" s="141">
        <v>100</v>
      </c>
      <c r="H497" s="141">
        <v>100</v>
      </c>
      <c r="J497" s="71">
        <f t="shared" si="98"/>
        <v>100</v>
      </c>
      <c r="K497" s="71">
        <f t="shared" si="99"/>
        <v>100</v>
      </c>
      <c r="L497" s="71" t="str">
        <f t="shared" si="100"/>
        <v/>
      </c>
      <c r="M497" s="71" t="str">
        <f t="shared" si="101"/>
        <v/>
      </c>
      <c r="N497" s="71" t="str">
        <f t="shared" si="102"/>
        <v/>
      </c>
      <c r="O497" s="71" t="str">
        <f t="shared" si="103"/>
        <v/>
      </c>
      <c r="P497" s="71" t="str">
        <f t="shared" si="104"/>
        <v/>
      </c>
      <c r="Q497" s="71" t="str">
        <f t="shared" si="105"/>
        <v/>
      </c>
      <c r="R497" s="71">
        <f t="shared" si="106"/>
        <v>100</v>
      </c>
      <c r="S497" s="71">
        <f t="shared" si="107"/>
        <v>100</v>
      </c>
      <c r="T497" s="71" t="str">
        <f t="shared" si="108"/>
        <v/>
      </c>
      <c r="U497" s="71" t="str">
        <f t="shared" si="109"/>
        <v/>
      </c>
      <c r="V497" s="41"/>
      <c r="W497" s="41"/>
    </row>
    <row r="498" spans="4:23" x14ac:dyDescent="0.25">
      <c r="D498" s="18">
        <v>1960</v>
      </c>
      <c r="E498" s="47">
        <f t="shared" si="97"/>
        <v>4</v>
      </c>
      <c r="F498" s="84" t="s">
        <v>498</v>
      </c>
      <c r="G498" s="141">
        <v>100</v>
      </c>
      <c r="H498" s="141">
        <v>100</v>
      </c>
      <c r="J498" s="71">
        <f t="shared" si="98"/>
        <v>100</v>
      </c>
      <c r="K498" s="71">
        <f t="shared" si="99"/>
        <v>100</v>
      </c>
      <c r="L498" s="71" t="str">
        <f t="shared" si="100"/>
        <v/>
      </c>
      <c r="M498" s="71" t="str">
        <f t="shared" si="101"/>
        <v/>
      </c>
      <c r="N498" s="71" t="str">
        <f t="shared" si="102"/>
        <v/>
      </c>
      <c r="O498" s="71" t="str">
        <f t="shared" si="103"/>
        <v/>
      </c>
      <c r="P498" s="71" t="str">
        <f t="shared" si="104"/>
        <v/>
      </c>
      <c r="Q498" s="71" t="str">
        <f t="shared" si="105"/>
        <v/>
      </c>
      <c r="R498" s="71">
        <f t="shared" si="106"/>
        <v>100</v>
      </c>
      <c r="S498" s="71">
        <f t="shared" si="107"/>
        <v>100</v>
      </c>
      <c r="T498" s="71" t="str">
        <f t="shared" si="108"/>
        <v/>
      </c>
      <c r="U498" s="71" t="str">
        <f t="shared" si="109"/>
        <v/>
      </c>
      <c r="V498" s="41"/>
      <c r="W498" s="41"/>
    </row>
    <row r="499" spans="4:23" x14ac:dyDescent="0.25">
      <c r="D499" s="18">
        <v>1960</v>
      </c>
      <c r="E499" s="47">
        <f t="shared" si="97"/>
        <v>4</v>
      </c>
      <c r="F499" s="84" t="s">
        <v>499</v>
      </c>
      <c r="G499" s="141">
        <v>100</v>
      </c>
      <c r="H499" s="141">
        <v>100</v>
      </c>
      <c r="J499" s="71">
        <f t="shared" si="98"/>
        <v>100</v>
      </c>
      <c r="K499" s="71">
        <f t="shared" si="99"/>
        <v>100</v>
      </c>
      <c r="L499" s="71" t="str">
        <f t="shared" si="100"/>
        <v/>
      </c>
      <c r="M499" s="71" t="str">
        <f t="shared" si="101"/>
        <v/>
      </c>
      <c r="N499" s="71" t="str">
        <f t="shared" si="102"/>
        <v/>
      </c>
      <c r="O499" s="71" t="str">
        <f t="shared" si="103"/>
        <v/>
      </c>
      <c r="P499" s="71" t="str">
        <f t="shared" si="104"/>
        <v/>
      </c>
      <c r="Q499" s="71" t="str">
        <f t="shared" si="105"/>
        <v/>
      </c>
      <c r="R499" s="71">
        <f t="shared" si="106"/>
        <v>100</v>
      </c>
      <c r="S499" s="71">
        <f t="shared" si="107"/>
        <v>100</v>
      </c>
      <c r="T499" s="71" t="str">
        <f t="shared" si="108"/>
        <v/>
      </c>
      <c r="U499" s="71" t="str">
        <f t="shared" si="109"/>
        <v/>
      </c>
      <c r="V499" s="41"/>
      <c r="W499" s="41"/>
    </row>
    <row r="500" spans="4:23" x14ac:dyDescent="0.25">
      <c r="D500" s="18">
        <v>1960</v>
      </c>
      <c r="E500" s="47">
        <f t="shared" si="97"/>
        <v>4</v>
      </c>
      <c r="F500" s="84" t="s">
        <v>500</v>
      </c>
      <c r="G500" s="141">
        <v>100</v>
      </c>
      <c r="H500" s="141">
        <v>100</v>
      </c>
      <c r="J500" s="71">
        <f t="shared" si="98"/>
        <v>100</v>
      </c>
      <c r="K500" s="71">
        <f t="shared" si="99"/>
        <v>100</v>
      </c>
      <c r="L500" s="71" t="str">
        <f t="shared" si="100"/>
        <v/>
      </c>
      <c r="M500" s="71" t="str">
        <f t="shared" si="101"/>
        <v/>
      </c>
      <c r="N500" s="71" t="str">
        <f t="shared" si="102"/>
        <v/>
      </c>
      <c r="O500" s="71" t="str">
        <f t="shared" si="103"/>
        <v/>
      </c>
      <c r="P500" s="71" t="str">
        <f t="shared" si="104"/>
        <v/>
      </c>
      <c r="Q500" s="71" t="str">
        <f t="shared" si="105"/>
        <v/>
      </c>
      <c r="R500" s="71">
        <f t="shared" si="106"/>
        <v>100</v>
      </c>
      <c r="S500" s="71">
        <f t="shared" si="107"/>
        <v>100</v>
      </c>
      <c r="T500" s="71" t="str">
        <f t="shared" si="108"/>
        <v/>
      </c>
      <c r="U500" s="71" t="str">
        <f t="shared" si="109"/>
        <v/>
      </c>
      <c r="V500" s="41"/>
      <c r="W500" s="41"/>
    </row>
    <row r="501" spans="4:23" x14ac:dyDescent="0.25">
      <c r="D501" s="18">
        <v>1960</v>
      </c>
      <c r="E501" s="47">
        <f t="shared" si="97"/>
        <v>4</v>
      </c>
      <c r="F501" s="84" t="s">
        <v>501</v>
      </c>
      <c r="G501" s="141">
        <v>100</v>
      </c>
      <c r="H501" s="141">
        <v>100</v>
      </c>
      <c r="J501" s="71">
        <f t="shared" si="98"/>
        <v>100</v>
      </c>
      <c r="K501" s="71">
        <f t="shared" si="99"/>
        <v>100</v>
      </c>
      <c r="L501" s="71" t="str">
        <f t="shared" si="100"/>
        <v/>
      </c>
      <c r="M501" s="71" t="str">
        <f t="shared" si="101"/>
        <v/>
      </c>
      <c r="N501" s="71" t="str">
        <f t="shared" si="102"/>
        <v/>
      </c>
      <c r="O501" s="71" t="str">
        <f t="shared" si="103"/>
        <v/>
      </c>
      <c r="P501" s="71" t="str">
        <f t="shared" si="104"/>
        <v/>
      </c>
      <c r="Q501" s="71" t="str">
        <f t="shared" si="105"/>
        <v/>
      </c>
      <c r="R501" s="71">
        <f t="shared" si="106"/>
        <v>100</v>
      </c>
      <c r="S501" s="71">
        <f t="shared" si="107"/>
        <v>100</v>
      </c>
      <c r="T501" s="71" t="str">
        <f t="shared" si="108"/>
        <v/>
      </c>
      <c r="U501" s="71" t="str">
        <f t="shared" si="109"/>
        <v/>
      </c>
      <c r="V501" s="41"/>
      <c r="W501" s="41"/>
    </row>
    <row r="502" spans="4:23" x14ac:dyDescent="0.25">
      <c r="D502" s="18">
        <v>1960</v>
      </c>
      <c r="E502" s="47">
        <f t="shared" si="97"/>
        <v>4</v>
      </c>
      <c r="F502" s="84" t="s">
        <v>502</v>
      </c>
      <c r="G502" s="141">
        <v>100</v>
      </c>
      <c r="H502" s="141">
        <v>100</v>
      </c>
      <c r="J502" s="71">
        <f t="shared" si="98"/>
        <v>100</v>
      </c>
      <c r="K502" s="71">
        <f t="shared" si="99"/>
        <v>100</v>
      </c>
      <c r="L502" s="71" t="str">
        <f t="shared" si="100"/>
        <v/>
      </c>
      <c r="M502" s="71" t="str">
        <f t="shared" si="101"/>
        <v/>
      </c>
      <c r="N502" s="71" t="str">
        <f t="shared" si="102"/>
        <v/>
      </c>
      <c r="O502" s="71" t="str">
        <f t="shared" si="103"/>
        <v/>
      </c>
      <c r="P502" s="71" t="str">
        <f t="shared" si="104"/>
        <v/>
      </c>
      <c r="Q502" s="71" t="str">
        <f t="shared" si="105"/>
        <v/>
      </c>
      <c r="R502" s="71">
        <f t="shared" si="106"/>
        <v>100</v>
      </c>
      <c r="S502" s="71">
        <f t="shared" si="107"/>
        <v>100</v>
      </c>
      <c r="T502" s="71" t="str">
        <f t="shared" si="108"/>
        <v/>
      </c>
      <c r="U502" s="71" t="str">
        <f t="shared" si="109"/>
        <v/>
      </c>
      <c r="V502" s="41"/>
      <c r="W502" s="41"/>
    </row>
    <row r="503" spans="4:23" x14ac:dyDescent="0.25">
      <c r="D503" s="18">
        <v>1960</v>
      </c>
      <c r="E503" s="47">
        <f t="shared" si="97"/>
        <v>4</v>
      </c>
      <c r="F503" s="84" t="s">
        <v>503</v>
      </c>
      <c r="G503" s="141">
        <v>100</v>
      </c>
      <c r="H503" s="141">
        <v>100</v>
      </c>
      <c r="J503" s="71">
        <f t="shared" si="98"/>
        <v>100</v>
      </c>
      <c r="K503" s="71">
        <f t="shared" si="99"/>
        <v>100</v>
      </c>
      <c r="L503" s="71" t="str">
        <f t="shared" si="100"/>
        <v/>
      </c>
      <c r="M503" s="71" t="str">
        <f t="shared" si="101"/>
        <v/>
      </c>
      <c r="N503" s="71" t="str">
        <f t="shared" si="102"/>
        <v/>
      </c>
      <c r="O503" s="71" t="str">
        <f t="shared" si="103"/>
        <v/>
      </c>
      <c r="P503" s="71" t="str">
        <f t="shared" si="104"/>
        <v/>
      </c>
      <c r="Q503" s="71" t="str">
        <f t="shared" si="105"/>
        <v/>
      </c>
      <c r="R503" s="71">
        <f t="shared" si="106"/>
        <v>100</v>
      </c>
      <c r="S503" s="71">
        <f t="shared" si="107"/>
        <v>100</v>
      </c>
      <c r="T503" s="71" t="str">
        <f t="shared" si="108"/>
        <v/>
      </c>
      <c r="U503" s="71" t="str">
        <f t="shared" si="109"/>
        <v/>
      </c>
      <c r="V503" s="41"/>
      <c r="W503" s="41"/>
    </row>
    <row r="504" spans="4:23" x14ac:dyDescent="0.25">
      <c r="D504" s="18">
        <v>1960</v>
      </c>
      <c r="E504" s="47">
        <f t="shared" si="97"/>
        <v>4</v>
      </c>
      <c r="F504" s="84" t="s">
        <v>504</v>
      </c>
      <c r="G504" s="141">
        <v>100</v>
      </c>
      <c r="H504" s="141">
        <v>100</v>
      </c>
      <c r="J504" s="71">
        <f t="shared" si="98"/>
        <v>100</v>
      </c>
      <c r="K504" s="71">
        <f t="shared" si="99"/>
        <v>100</v>
      </c>
      <c r="L504" s="71" t="str">
        <f t="shared" si="100"/>
        <v/>
      </c>
      <c r="M504" s="71" t="str">
        <f t="shared" si="101"/>
        <v/>
      </c>
      <c r="N504" s="71" t="str">
        <f t="shared" si="102"/>
        <v/>
      </c>
      <c r="O504" s="71" t="str">
        <f t="shared" si="103"/>
        <v/>
      </c>
      <c r="P504" s="71" t="str">
        <f t="shared" si="104"/>
        <v/>
      </c>
      <c r="Q504" s="71" t="str">
        <f t="shared" si="105"/>
        <v/>
      </c>
      <c r="R504" s="71">
        <f t="shared" si="106"/>
        <v>100</v>
      </c>
      <c r="S504" s="71">
        <f t="shared" si="107"/>
        <v>100</v>
      </c>
      <c r="T504" s="71" t="str">
        <f t="shared" si="108"/>
        <v/>
      </c>
      <c r="U504" s="71" t="str">
        <f t="shared" si="109"/>
        <v/>
      </c>
      <c r="V504" s="41"/>
      <c r="W504" s="41"/>
    </row>
    <row r="505" spans="4:23" x14ac:dyDescent="0.25">
      <c r="D505" s="18">
        <v>1960</v>
      </c>
      <c r="E505" s="47">
        <f t="shared" si="97"/>
        <v>4</v>
      </c>
      <c r="F505" s="84" t="s">
        <v>505</v>
      </c>
      <c r="G505" s="141">
        <v>100</v>
      </c>
      <c r="H505" s="141">
        <v>100</v>
      </c>
      <c r="J505" s="71">
        <f t="shared" si="98"/>
        <v>100</v>
      </c>
      <c r="K505" s="71">
        <f t="shared" si="99"/>
        <v>100</v>
      </c>
      <c r="L505" s="71" t="str">
        <f t="shared" si="100"/>
        <v/>
      </c>
      <c r="M505" s="71" t="str">
        <f t="shared" si="101"/>
        <v/>
      </c>
      <c r="N505" s="71" t="str">
        <f t="shared" si="102"/>
        <v/>
      </c>
      <c r="O505" s="71" t="str">
        <f t="shared" si="103"/>
        <v/>
      </c>
      <c r="P505" s="71" t="str">
        <f t="shared" si="104"/>
        <v/>
      </c>
      <c r="Q505" s="71" t="str">
        <f t="shared" si="105"/>
        <v/>
      </c>
      <c r="R505" s="71">
        <f t="shared" si="106"/>
        <v>100</v>
      </c>
      <c r="S505" s="71">
        <f t="shared" si="107"/>
        <v>100</v>
      </c>
      <c r="T505" s="71" t="str">
        <f t="shared" si="108"/>
        <v/>
      </c>
      <c r="U505" s="71" t="str">
        <f t="shared" si="109"/>
        <v/>
      </c>
      <c r="V505" s="41"/>
      <c r="W505" s="41"/>
    </row>
    <row r="506" spans="4:23" x14ac:dyDescent="0.25">
      <c r="D506" s="18">
        <v>1960</v>
      </c>
      <c r="E506" s="47">
        <f t="shared" si="97"/>
        <v>4</v>
      </c>
      <c r="F506" s="84" t="s">
        <v>506</v>
      </c>
      <c r="G506" s="141">
        <v>100</v>
      </c>
      <c r="H506" s="141">
        <v>100</v>
      </c>
      <c r="J506" s="71">
        <f t="shared" si="98"/>
        <v>100</v>
      </c>
      <c r="K506" s="71">
        <f t="shared" si="99"/>
        <v>100</v>
      </c>
      <c r="L506" s="71" t="str">
        <f t="shared" si="100"/>
        <v/>
      </c>
      <c r="M506" s="71" t="str">
        <f t="shared" si="101"/>
        <v/>
      </c>
      <c r="N506" s="71" t="str">
        <f t="shared" si="102"/>
        <v/>
      </c>
      <c r="O506" s="71" t="str">
        <f t="shared" si="103"/>
        <v/>
      </c>
      <c r="P506" s="71" t="str">
        <f t="shared" si="104"/>
        <v/>
      </c>
      <c r="Q506" s="71" t="str">
        <f t="shared" si="105"/>
        <v/>
      </c>
      <c r="R506" s="71">
        <f t="shared" si="106"/>
        <v>100</v>
      </c>
      <c r="S506" s="71">
        <f t="shared" si="107"/>
        <v>100</v>
      </c>
      <c r="T506" s="71" t="str">
        <f t="shared" si="108"/>
        <v/>
      </c>
      <c r="U506" s="71" t="str">
        <f t="shared" si="109"/>
        <v/>
      </c>
      <c r="V506" s="41"/>
      <c r="W506" s="41"/>
    </row>
    <row r="507" spans="4:23" x14ac:dyDescent="0.25">
      <c r="D507" s="18">
        <v>1961</v>
      </c>
      <c r="E507" s="47">
        <f t="shared" si="97"/>
        <v>4</v>
      </c>
      <c r="F507" s="84" t="s">
        <v>507</v>
      </c>
      <c r="G507" s="141">
        <v>100</v>
      </c>
      <c r="H507" s="141">
        <v>100</v>
      </c>
      <c r="J507" s="71">
        <f t="shared" si="98"/>
        <v>100</v>
      </c>
      <c r="K507" s="71">
        <f t="shared" si="99"/>
        <v>100</v>
      </c>
      <c r="L507" s="71" t="str">
        <f t="shared" si="100"/>
        <v/>
      </c>
      <c r="M507" s="71" t="str">
        <f t="shared" si="101"/>
        <v/>
      </c>
      <c r="N507" s="71" t="str">
        <f t="shared" si="102"/>
        <v/>
      </c>
      <c r="O507" s="71" t="str">
        <f t="shared" si="103"/>
        <v/>
      </c>
      <c r="P507" s="71" t="str">
        <f t="shared" si="104"/>
        <v/>
      </c>
      <c r="Q507" s="71" t="str">
        <f t="shared" si="105"/>
        <v/>
      </c>
      <c r="R507" s="71">
        <f t="shared" si="106"/>
        <v>100</v>
      </c>
      <c r="S507" s="71">
        <f t="shared" si="107"/>
        <v>100</v>
      </c>
      <c r="T507" s="71" t="str">
        <f t="shared" si="108"/>
        <v/>
      </c>
      <c r="U507" s="71" t="str">
        <f t="shared" si="109"/>
        <v/>
      </c>
      <c r="V507" s="41"/>
      <c r="W507" s="41"/>
    </row>
    <row r="508" spans="4:23" x14ac:dyDescent="0.25">
      <c r="D508" s="18">
        <v>1961</v>
      </c>
      <c r="E508" s="47">
        <f t="shared" si="97"/>
        <v>4</v>
      </c>
      <c r="F508" s="84" t="s">
        <v>508</v>
      </c>
      <c r="G508" s="141">
        <v>100</v>
      </c>
      <c r="H508" s="141">
        <v>100</v>
      </c>
      <c r="J508" s="71">
        <f t="shared" si="98"/>
        <v>100</v>
      </c>
      <c r="K508" s="71">
        <f t="shared" si="99"/>
        <v>100</v>
      </c>
      <c r="L508" s="71" t="str">
        <f t="shared" si="100"/>
        <v/>
      </c>
      <c r="M508" s="71" t="str">
        <f t="shared" si="101"/>
        <v/>
      </c>
      <c r="N508" s="71" t="str">
        <f t="shared" si="102"/>
        <v/>
      </c>
      <c r="O508" s="71" t="str">
        <f t="shared" si="103"/>
        <v/>
      </c>
      <c r="P508" s="71" t="str">
        <f t="shared" si="104"/>
        <v/>
      </c>
      <c r="Q508" s="71" t="str">
        <f t="shared" si="105"/>
        <v/>
      </c>
      <c r="R508" s="71">
        <f t="shared" si="106"/>
        <v>100</v>
      </c>
      <c r="S508" s="71">
        <f t="shared" si="107"/>
        <v>100</v>
      </c>
      <c r="T508" s="71" t="str">
        <f t="shared" si="108"/>
        <v/>
      </c>
      <c r="U508" s="71" t="str">
        <f t="shared" si="109"/>
        <v/>
      </c>
      <c r="V508" s="41"/>
      <c r="W508" s="41"/>
    </row>
    <row r="509" spans="4:23" x14ac:dyDescent="0.25">
      <c r="D509" s="18">
        <v>1961</v>
      </c>
      <c r="E509" s="47">
        <f t="shared" si="97"/>
        <v>4</v>
      </c>
      <c r="F509" s="84" t="s">
        <v>509</v>
      </c>
      <c r="G509" s="141">
        <v>100</v>
      </c>
      <c r="H509" s="141">
        <v>100</v>
      </c>
      <c r="J509" s="71">
        <f t="shared" si="98"/>
        <v>100</v>
      </c>
      <c r="K509" s="71">
        <f t="shared" si="99"/>
        <v>100</v>
      </c>
      <c r="L509" s="71" t="str">
        <f t="shared" si="100"/>
        <v/>
      </c>
      <c r="M509" s="71" t="str">
        <f t="shared" si="101"/>
        <v/>
      </c>
      <c r="N509" s="71" t="str">
        <f t="shared" si="102"/>
        <v/>
      </c>
      <c r="O509" s="71" t="str">
        <f t="shared" si="103"/>
        <v/>
      </c>
      <c r="P509" s="71" t="str">
        <f t="shared" si="104"/>
        <v/>
      </c>
      <c r="Q509" s="71" t="str">
        <f t="shared" si="105"/>
        <v/>
      </c>
      <c r="R509" s="71">
        <f t="shared" si="106"/>
        <v>100</v>
      </c>
      <c r="S509" s="71">
        <f t="shared" si="107"/>
        <v>100</v>
      </c>
      <c r="T509" s="71" t="str">
        <f t="shared" si="108"/>
        <v/>
      </c>
      <c r="U509" s="71" t="str">
        <f t="shared" si="109"/>
        <v/>
      </c>
      <c r="V509" s="41"/>
      <c r="W509" s="41"/>
    </row>
    <row r="510" spans="4:23" x14ac:dyDescent="0.25">
      <c r="D510" s="18">
        <v>1961</v>
      </c>
      <c r="E510" s="47">
        <f t="shared" si="97"/>
        <v>4</v>
      </c>
      <c r="F510" s="84" t="s">
        <v>510</v>
      </c>
      <c r="G510" s="141">
        <v>100</v>
      </c>
      <c r="H510" s="141">
        <v>100</v>
      </c>
      <c r="J510" s="71">
        <f t="shared" si="98"/>
        <v>100</v>
      </c>
      <c r="K510" s="71">
        <f t="shared" si="99"/>
        <v>100</v>
      </c>
      <c r="L510" s="71" t="str">
        <f t="shared" si="100"/>
        <v/>
      </c>
      <c r="M510" s="71" t="str">
        <f t="shared" si="101"/>
        <v/>
      </c>
      <c r="N510" s="71" t="str">
        <f t="shared" si="102"/>
        <v/>
      </c>
      <c r="O510" s="71" t="str">
        <f t="shared" si="103"/>
        <v/>
      </c>
      <c r="P510" s="71" t="str">
        <f t="shared" si="104"/>
        <v/>
      </c>
      <c r="Q510" s="71" t="str">
        <f t="shared" si="105"/>
        <v/>
      </c>
      <c r="R510" s="71">
        <f t="shared" si="106"/>
        <v>100</v>
      </c>
      <c r="S510" s="71">
        <f t="shared" si="107"/>
        <v>100</v>
      </c>
      <c r="T510" s="71" t="str">
        <f t="shared" si="108"/>
        <v/>
      </c>
      <c r="U510" s="71" t="str">
        <f t="shared" si="109"/>
        <v/>
      </c>
      <c r="V510" s="41"/>
      <c r="W510" s="41"/>
    </row>
    <row r="511" spans="4:23" x14ac:dyDescent="0.25">
      <c r="D511" s="18">
        <v>1961</v>
      </c>
      <c r="E511" s="47">
        <f t="shared" si="97"/>
        <v>4</v>
      </c>
      <c r="F511" s="84" t="s">
        <v>511</v>
      </c>
      <c r="G511" s="141">
        <v>100</v>
      </c>
      <c r="H511" s="141">
        <v>100</v>
      </c>
      <c r="J511" s="71">
        <f t="shared" si="98"/>
        <v>100</v>
      </c>
      <c r="K511" s="71">
        <f t="shared" si="99"/>
        <v>100</v>
      </c>
      <c r="L511" s="71" t="str">
        <f t="shared" si="100"/>
        <v/>
      </c>
      <c r="M511" s="71" t="str">
        <f t="shared" si="101"/>
        <v/>
      </c>
      <c r="N511" s="71" t="str">
        <f t="shared" si="102"/>
        <v/>
      </c>
      <c r="O511" s="71" t="str">
        <f t="shared" si="103"/>
        <v/>
      </c>
      <c r="P511" s="71" t="str">
        <f t="shared" si="104"/>
        <v/>
      </c>
      <c r="Q511" s="71" t="str">
        <f t="shared" si="105"/>
        <v/>
      </c>
      <c r="R511" s="71">
        <f t="shared" si="106"/>
        <v>100</v>
      </c>
      <c r="S511" s="71">
        <f t="shared" si="107"/>
        <v>100</v>
      </c>
      <c r="T511" s="71" t="str">
        <f t="shared" si="108"/>
        <v/>
      </c>
      <c r="U511" s="71" t="str">
        <f t="shared" si="109"/>
        <v/>
      </c>
      <c r="V511" s="41"/>
      <c r="W511" s="41"/>
    </row>
    <row r="512" spans="4:23" x14ac:dyDescent="0.25">
      <c r="D512" s="18">
        <v>1961</v>
      </c>
      <c r="E512" s="47">
        <f t="shared" si="97"/>
        <v>4</v>
      </c>
      <c r="F512" s="84" t="s">
        <v>512</v>
      </c>
      <c r="G512" s="141">
        <v>100</v>
      </c>
      <c r="H512" s="141">
        <v>100</v>
      </c>
      <c r="J512" s="71">
        <f t="shared" si="98"/>
        <v>100</v>
      </c>
      <c r="K512" s="71">
        <f t="shared" si="99"/>
        <v>100</v>
      </c>
      <c r="L512" s="71" t="str">
        <f t="shared" si="100"/>
        <v/>
      </c>
      <c r="M512" s="71" t="str">
        <f t="shared" si="101"/>
        <v/>
      </c>
      <c r="N512" s="71" t="str">
        <f t="shared" si="102"/>
        <v/>
      </c>
      <c r="O512" s="71" t="str">
        <f t="shared" si="103"/>
        <v/>
      </c>
      <c r="P512" s="71" t="str">
        <f t="shared" si="104"/>
        <v/>
      </c>
      <c r="Q512" s="71" t="str">
        <f t="shared" si="105"/>
        <v/>
      </c>
      <c r="R512" s="71">
        <f t="shared" si="106"/>
        <v>100</v>
      </c>
      <c r="S512" s="71">
        <f t="shared" si="107"/>
        <v>100</v>
      </c>
      <c r="T512" s="71" t="str">
        <f t="shared" si="108"/>
        <v/>
      </c>
      <c r="U512" s="71" t="str">
        <f t="shared" si="109"/>
        <v/>
      </c>
      <c r="V512" s="41"/>
      <c r="W512" s="41"/>
    </row>
    <row r="513" spans="4:23" x14ac:dyDescent="0.25">
      <c r="D513" s="18">
        <v>1961</v>
      </c>
      <c r="E513" s="47">
        <f t="shared" si="97"/>
        <v>4</v>
      </c>
      <c r="F513" s="84" t="s">
        <v>513</v>
      </c>
      <c r="G513" s="141">
        <v>100</v>
      </c>
      <c r="H513" s="141">
        <v>100</v>
      </c>
      <c r="J513" s="71">
        <f t="shared" si="98"/>
        <v>100</v>
      </c>
      <c r="K513" s="71">
        <f t="shared" si="99"/>
        <v>100</v>
      </c>
      <c r="L513" s="71" t="str">
        <f t="shared" si="100"/>
        <v/>
      </c>
      <c r="M513" s="71" t="str">
        <f t="shared" si="101"/>
        <v/>
      </c>
      <c r="N513" s="71" t="str">
        <f t="shared" si="102"/>
        <v/>
      </c>
      <c r="O513" s="71" t="str">
        <f t="shared" si="103"/>
        <v/>
      </c>
      <c r="P513" s="71" t="str">
        <f t="shared" si="104"/>
        <v/>
      </c>
      <c r="Q513" s="71" t="str">
        <f t="shared" si="105"/>
        <v/>
      </c>
      <c r="R513" s="71">
        <f t="shared" si="106"/>
        <v>100</v>
      </c>
      <c r="S513" s="71">
        <f t="shared" si="107"/>
        <v>100</v>
      </c>
      <c r="T513" s="71" t="str">
        <f t="shared" si="108"/>
        <v/>
      </c>
      <c r="U513" s="71" t="str">
        <f t="shared" si="109"/>
        <v/>
      </c>
      <c r="V513" s="41"/>
      <c r="W513" s="41"/>
    </row>
    <row r="514" spans="4:23" x14ac:dyDescent="0.25">
      <c r="D514" s="18">
        <v>1961</v>
      </c>
      <c r="E514" s="47">
        <f t="shared" si="97"/>
        <v>4</v>
      </c>
      <c r="F514" s="84" t="s">
        <v>514</v>
      </c>
      <c r="G514" s="141">
        <v>100</v>
      </c>
      <c r="H514" s="141">
        <v>100</v>
      </c>
      <c r="J514" s="71">
        <f t="shared" si="98"/>
        <v>100</v>
      </c>
      <c r="K514" s="71">
        <f t="shared" si="99"/>
        <v>100</v>
      </c>
      <c r="L514" s="71" t="str">
        <f t="shared" si="100"/>
        <v/>
      </c>
      <c r="M514" s="71" t="str">
        <f t="shared" si="101"/>
        <v/>
      </c>
      <c r="N514" s="71" t="str">
        <f t="shared" si="102"/>
        <v/>
      </c>
      <c r="O514" s="71" t="str">
        <f t="shared" si="103"/>
        <v/>
      </c>
      <c r="P514" s="71" t="str">
        <f t="shared" si="104"/>
        <v/>
      </c>
      <c r="Q514" s="71" t="str">
        <f t="shared" si="105"/>
        <v/>
      </c>
      <c r="R514" s="71">
        <f t="shared" si="106"/>
        <v>100</v>
      </c>
      <c r="S514" s="71">
        <f t="shared" si="107"/>
        <v>100</v>
      </c>
      <c r="T514" s="71" t="str">
        <f t="shared" si="108"/>
        <v/>
      </c>
      <c r="U514" s="71" t="str">
        <f t="shared" si="109"/>
        <v/>
      </c>
      <c r="V514" s="41"/>
      <c r="W514" s="41"/>
    </row>
    <row r="515" spans="4:23" x14ac:dyDescent="0.25">
      <c r="D515" s="18">
        <v>1961</v>
      </c>
      <c r="E515" s="47">
        <f t="shared" si="97"/>
        <v>4</v>
      </c>
      <c r="F515" s="84" t="s">
        <v>515</v>
      </c>
      <c r="G515" s="141">
        <v>100</v>
      </c>
      <c r="H515" s="141">
        <v>100</v>
      </c>
      <c r="J515" s="71">
        <f t="shared" si="98"/>
        <v>100</v>
      </c>
      <c r="K515" s="71">
        <f t="shared" si="99"/>
        <v>100</v>
      </c>
      <c r="L515" s="71" t="str">
        <f t="shared" si="100"/>
        <v/>
      </c>
      <c r="M515" s="71" t="str">
        <f t="shared" si="101"/>
        <v/>
      </c>
      <c r="N515" s="71" t="str">
        <f t="shared" si="102"/>
        <v/>
      </c>
      <c r="O515" s="71" t="str">
        <f t="shared" si="103"/>
        <v/>
      </c>
      <c r="P515" s="71" t="str">
        <f t="shared" si="104"/>
        <v/>
      </c>
      <c r="Q515" s="71" t="str">
        <f t="shared" si="105"/>
        <v/>
      </c>
      <c r="R515" s="71">
        <f t="shared" si="106"/>
        <v>100</v>
      </c>
      <c r="S515" s="71">
        <f t="shared" si="107"/>
        <v>100</v>
      </c>
      <c r="T515" s="71" t="str">
        <f t="shared" si="108"/>
        <v/>
      </c>
      <c r="U515" s="71" t="str">
        <f t="shared" si="109"/>
        <v/>
      </c>
      <c r="V515" s="41"/>
      <c r="W515" s="41"/>
    </row>
    <row r="516" spans="4:23" x14ac:dyDescent="0.25">
      <c r="D516" s="18">
        <v>1961</v>
      </c>
      <c r="E516" s="47">
        <f t="shared" si="97"/>
        <v>4</v>
      </c>
      <c r="F516" s="84" t="s">
        <v>516</v>
      </c>
      <c r="G516" s="141">
        <v>100</v>
      </c>
      <c r="H516" s="141">
        <v>100</v>
      </c>
      <c r="J516" s="71">
        <f t="shared" si="98"/>
        <v>100</v>
      </c>
      <c r="K516" s="71">
        <f t="shared" si="99"/>
        <v>100</v>
      </c>
      <c r="L516" s="71" t="str">
        <f t="shared" si="100"/>
        <v/>
      </c>
      <c r="M516" s="71" t="str">
        <f t="shared" si="101"/>
        <v/>
      </c>
      <c r="N516" s="71" t="str">
        <f t="shared" si="102"/>
        <v/>
      </c>
      <c r="O516" s="71" t="str">
        <f t="shared" si="103"/>
        <v/>
      </c>
      <c r="P516" s="71" t="str">
        <f t="shared" si="104"/>
        <v/>
      </c>
      <c r="Q516" s="71" t="str">
        <f t="shared" si="105"/>
        <v/>
      </c>
      <c r="R516" s="71">
        <f t="shared" si="106"/>
        <v>100</v>
      </c>
      <c r="S516" s="71">
        <f t="shared" si="107"/>
        <v>100</v>
      </c>
      <c r="T516" s="71" t="str">
        <f t="shared" si="108"/>
        <v/>
      </c>
      <c r="U516" s="71" t="str">
        <f t="shared" si="109"/>
        <v/>
      </c>
      <c r="V516" s="41"/>
      <c r="W516" s="41"/>
    </row>
    <row r="517" spans="4:23" x14ac:dyDescent="0.25">
      <c r="D517" s="18">
        <v>1961</v>
      </c>
      <c r="E517" s="47">
        <f t="shared" si="97"/>
        <v>4</v>
      </c>
      <c r="F517" s="84" t="s">
        <v>517</v>
      </c>
      <c r="G517" s="141">
        <v>100</v>
      </c>
      <c r="H517" s="141">
        <v>100</v>
      </c>
      <c r="J517" s="71">
        <f t="shared" si="98"/>
        <v>100</v>
      </c>
      <c r="K517" s="71">
        <f t="shared" si="99"/>
        <v>100</v>
      </c>
      <c r="L517" s="71" t="str">
        <f t="shared" si="100"/>
        <v/>
      </c>
      <c r="M517" s="71" t="str">
        <f t="shared" si="101"/>
        <v/>
      </c>
      <c r="N517" s="71" t="str">
        <f t="shared" si="102"/>
        <v/>
      </c>
      <c r="O517" s="71" t="str">
        <f t="shared" si="103"/>
        <v/>
      </c>
      <c r="P517" s="71" t="str">
        <f t="shared" si="104"/>
        <v/>
      </c>
      <c r="Q517" s="71" t="str">
        <f t="shared" si="105"/>
        <v/>
      </c>
      <c r="R517" s="71">
        <f t="shared" si="106"/>
        <v>100</v>
      </c>
      <c r="S517" s="71">
        <f t="shared" si="107"/>
        <v>100</v>
      </c>
      <c r="T517" s="71" t="str">
        <f t="shared" si="108"/>
        <v/>
      </c>
      <c r="U517" s="71" t="str">
        <f t="shared" si="109"/>
        <v/>
      </c>
      <c r="V517" s="41"/>
      <c r="W517" s="41"/>
    </row>
    <row r="518" spans="4:23" x14ac:dyDescent="0.25">
      <c r="D518" s="18">
        <v>1961</v>
      </c>
      <c r="E518" s="47">
        <f t="shared" si="97"/>
        <v>4</v>
      </c>
      <c r="F518" s="84" t="s">
        <v>518</v>
      </c>
      <c r="G518" s="141">
        <v>100</v>
      </c>
      <c r="H518" s="141">
        <v>100</v>
      </c>
      <c r="J518" s="71">
        <f t="shared" si="98"/>
        <v>100</v>
      </c>
      <c r="K518" s="71">
        <f t="shared" si="99"/>
        <v>100</v>
      </c>
      <c r="L518" s="71" t="str">
        <f t="shared" si="100"/>
        <v/>
      </c>
      <c r="M518" s="71" t="str">
        <f t="shared" si="101"/>
        <v/>
      </c>
      <c r="N518" s="71" t="str">
        <f t="shared" si="102"/>
        <v/>
      </c>
      <c r="O518" s="71" t="str">
        <f t="shared" si="103"/>
        <v/>
      </c>
      <c r="P518" s="71" t="str">
        <f t="shared" si="104"/>
        <v/>
      </c>
      <c r="Q518" s="71" t="str">
        <f t="shared" si="105"/>
        <v/>
      </c>
      <c r="R518" s="71">
        <f t="shared" si="106"/>
        <v>100</v>
      </c>
      <c r="S518" s="71">
        <f t="shared" si="107"/>
        <v>100</v>
      </c>
      <c r="T518" s="71" t="str">
        <f t="shared" si="108"/>
        <v/>
      </c>
      <c r="U518" s="71" t="str">
        <f t="shared" si="109"/>
        <v/>
      </c>
      <c r="V518" s="41"/>
      <c r="W518" s="41"/>
    </row>
    <row r="519" spans="4:23" x14ac:dyDescent="0.25">
      <c r="D519" s="18">
        <v>1962</v>
      </c>
      <c r="E519" s="47">
        <f t="shared" si="97"/>
        <v>3</v>
      </c>
      <c r="F519" s="84" t="s">
        <v>519</v>
      </c>
      <c r="G519" s="141">
        <v>100</v>
      </c>
      <c r="H519" s="141">
        <v>100</v>
      </c>
      <c r="J519" s="71">
        <f t="shared" si="98"/>
        <v>100</v>
      </c>
      <c r="K519" s="71">
        <f t="shared" si="99"/>
        <v>100</v>
      </c>
      <c r="L519" s="71" t="str">
        <f t="shared" si="100"/>
        <v/>
      </c>
      <c r="M519" s="71" t="str">
        <f t="shared" si="101"/>
        <v/>
      </c>
      <c r="N519" s="71" t="str">
        <f t="shared" si="102"/>
        <v/>
      </c>
      <c r="O519" s="71" t="str">
        <f t="shared" si="103"/>
        <v/>
      </c>
      <c r="P519" s="71">
        <f t="shared" si="104"/>
        <v>100</v>
      </c>
      <c r="Q519" s="71">
        <f t="shared" si="105"/>
        <v>100</v>
      </c>
      <c r="R519" s="71" t="str">
        <f t="shared" si="106"/>
        <v/>
      </c>
      <c r="S519" s="71" t="str">
        <f t="shared" si="107"/>
        <v/>
      </c>
      <c r="T519" s="71" t="str">
        <f t="shared" si="108"/>
        <v/>
      </c>
      <c r="U519" s="71" t="str">
        <f t="shared" si="109"/>
        <v/>
      </c>
      <c r="V519" s="41"/>
      <c r="W519" s="41"/>
    </row>
    <row r="520" spans="4:23" x14ac:dyDescent="0.25">
      <c r="D520" s="18">
        <v>1962</v>
      </c>
      <c r="E520" s="47">
        <f t="shared" si="97"/>
        <v>3</v>
      </c>
      <c r="F520" s="84" t="s">
        <v>520</v>
      </c>
      <c r="G520" s="141">
        <v>100</v>
      </c>
      <c r="H520" s="141">
        <v>100</v>
      </c>
      <c r="J520" s="71">
        <f t="shared" si="98"/>
        <v>100</v>
      </c>
      <c r="K520" s="71">
        <f t="shared" si="99"/>
        <v>100</v>
      </c>
      <c r="L520" s="71" t="str">
        <f t="shared" si="100"/>
        <v/>
      </c>
      <c r="M520" s="71" t="str">
        <f t="shared" si="101"/>
        <v/>
      </c>
      <c r="N520" s="71" t="str">
        <f t="shared" si="102"/>
        <v/>
      </c>
      <c r="O520" s="71" t="str">
        <f t="shared" si="103"/>
        <v/>
      </c>
      <c r="P520" s="71">
        <f t="shared" si="104"/>
        <v>100</v>
      </c>
      <c r="Q520" s="71">
        <f t="shared" si="105"/>
        <v>100</v>
      </c>
      <c r="R520" s="71" t="str">
        <f t="shared" si="106"/>
        <v/>
      </c>
      <c r="S520" s="71" t="str">
        <f t="shared" si="107"/>
        <v/>
      </c>
      <c r="T520" s="71" t="str">
        <f t="shared" si="108"/>
        <v/>
      </c>
      <c r="U520" s="71" t="str">
        <f t="shared" si="109"/>
        <v/>
      </c>
      <c r="V520" s="41"/>
      <c r="W520" s="41"/>
    </row>
    <row r="521" spans="4:23" x14ac:dyDescent="0.25">
      <c r="D521" s="18">
        <v>1962</v>
      </c>
      <c r="E521" s="47">
        <f t="shared" si="97"/>
        <v>3</v>
      </c>
      <c r="F521" s="84" t="s">
        <v>521</v>
      </c>
      <c r="G521" s="141">
        <v>100</v>
      </c>
      <c r="H521" s="141">
        <v>100</v>
      </c>
      <c r="J521" s="71">
        <f t="shared" si="98"/>
        <v>100</v>
      </c>
      <c r="K521" s="71">
        <f t="shared" si="99"/>
        <v>100</v>
      </c>
      <c r="L521" s="71" t="str">
        <f t="shared" si="100"/>
        <v/>
      </c>
      <c r="M521" s="71" t="str">
        <f t="shared" si="101"/>
        <v/>
      </c>
      <c r="N521" s="71" t="str">
        <f t="shared" si="102"/>
        <v/>
      </c>
      <c r="O521" s="71" t="str">
        <f t="shared" si="103"/>
        <v/>
      </c>
      <c r="P521" s="71">
        <f t="shared" si="104"/>
        <v>100</v>
      </c>
      <c r="Q521" s="71">
        <f t="shared" si="105"/>
        <v>100</v>
      </c>
      <c r="R521" s="71" t="str">
        <f t="shared" si="106"/>
        <v/>
      </c>
      <c r="S521" s="71" t="str">
        <f t="shared" si="107"/>
        <v/>
      </c>
      <c r="T521" s="71" t="str">
        <f t="shared" si="108"/>
        <v/>
      </c>
      <c r="U521" s="71" t="str">
        <f t="shared" si="109"/>
        <v/>
      </c>
      <c r="V521" s="41"/>
      <c r="W521" s="41"/>
    </row>
    <row r="522" spans="4:23" x14ac:dyDescent="0.25">
      <c r="D522" s="18">
        <v>1962</v>
      </c>
      <c r="E522" s="47">
        <f t="shared" si="97"/>
        <v>3</v>
      </c>
      <c r="F522" s="84" t="s">
        <v>522</v>
      </c>
      <c r="G522" s="141">
        <v>100</v>
      </c>
      <c r="H522" s="141">
        <v>100</v>
      </c>
      <c r="J522" s="71">
        <f t="shared" si="98"/>
        <v>100</v>
      </c>
      <c r="K522" s="71">
        <f t="shared" si="99"/>
        <v>100</v>
      </c>
      <c r="L522" s="71" t="str">
        <f t="shared" si="100"/>
        <v/>
      </c>
      <c r="M522" s="71" t="str">
        <f t="shared" si="101"/>
        <v/>
      </c>
      <c r="N522" s="71" t="str">
        <f t="shared" si="102"/>
        <v/>
      </c>
      <c r="O522" s="71" t="str">
        <f t="shared" si="103"/>
        <v/>
      </c>
      <c r="P522" s="71">
        <f t="shared" si="104"/>
        <v>100</v>
      </c>
      <c r="Q522" s="71">
        <f t="shared" si="105"/>
        <v>100</v>
      </c>
      <c r="R522" s="71" t="str">
        <f t="shared" si="106"/>
        <v/>
      </c>
      <c r="S522" s="71" t="str">
        <f t="shared" si="107"/>
        <v/>
      </c>
      <c r="T522" s="71" t="str">
        <f t="shared" si="108"/>
        <v/>
      </c>
      <c r="U522" s="71" t="str">
        <f t="shared" si="109"/>
        <v/>
      </c>
      <c r="V522" s="41"/>
      <c r="W522" s="41"/>
    </row>
    <row r="523" spans="4:23" x14ac:dyDescent="0.25">
      <c r="D523" s="18">
        <v>1962</v>
      </c>
      <c r="E523" s="47">
        <f t="shared" si="97"/>
        <v>3</v>
      </c>
      <c r="F523" s="84" t="s">
        <v>523</v>
      </c>
      <c r="G523" s="141">
        <v>100</v>
      </c>
      <c r="H523" s="141">
        <v>100</v>
      </c>
      <c r="J523" s="71">
        <f t="shared" si="98"/>
        <v>100</v>
      </c>
      <c r="K523" s="71">
        <f t="shared" si="99"/>
        <v>100</v>
      </c>
      <c r="L523" s="71" t="str">
        <f t="shared" si="100"/>
        <v/>
      </c>
      <c r="M523" s="71" t="str">
        <f t="shared" si="101"/>
        <v/>
      </c>
      <c r="N523" s="71" t="str">
        <f t="shared" si="102"/>
        <v/>
      </c>
      <c r="O523" s="71" t="str">
        <f t="shared" si="103"/>
        <v/>
      </c>
      <c r="P523" s="71">
        <f t="shared" si="104"/>
        <v>100</v>
      </c>
      <c r="Q523" s="71">
        <f t="shared" si="105"/>
        <v>100</v>
      </c>
      <c r="R523" s="71" t="str">
        <f t="shared" si="106"/>
        <v/>
      </c>
      <c r="S523" s="71" t="str">
        <f t="shared" si="107"/>
        <v/>
      </c>
      <c r="T523" s="71" t="str">
        <f t="shared" si="108"/>
        <v/>
      </c>
      <c r="U523" s="71" t="str">
        <f t="shared" si="109"/>
        <v/>
      </c>
      <c r="V523" s="41"/>
      <c r="W523" s="41"/>
    </row>
    <row r="524" spans="4:23" x14ac:dyDescent="0.25">
      <c r="D524" s="18">
        <v>1962</v>
      </c>
      <c r="E524" s="47">
        <f t="shared" si="97"/>
        <v>3</v>
      </c>
      <c r="F524" s="84" t="s">
        <v>524</v>
      </c>
      <c r="G524" s="141">
        <v>100</v>
      </c>
      <c r="H524" s="141">
        <v>100</v>
      </c>
      <c r="J524" s="71">
        <f t="shared" si="98"/>
        <v>100</v>
      </c>
      <c r="K524" s="71">
        <f t="shared" si="99"/>
        <v>100</v>
      </c>
      <c r="L524" s="71" t="str">
        <f t="shared" si="100"/>
        <v/>
      </c>
      <c r="M524" s="71" t="str">
        <f t="shared" si="101"/>
        <v/>
      </c>
      <c r="N524" s="71" t="str">
        <f t="shared" si="102"/>
        <v/>
      </c>
      <c r="O524" s="71" t="str">
        <f t="shared" si="103"/>
        <v/>
      </c>
      <c r="P524" s="71">
        <f t="shared" si="104"/>
        <v>100</v>
      </c>
      <c r="Q524" s="71">
        <f t="shared" si="105"/>
        <v>100</v>
      </c>
      <c r="R524" s="71" t="str">
        <f t="shared" si="106"/>
        <v/>
      </c>
      <c r="S524" s="71" t="str">
        <f t="shared" si="107"/>
        <v/>
      </c>
      <c r="T524" s="71" t="str">
        <f t="shared" si="108"/>
        <v/>
      </c>
      <c r="U524" s="71" t="str">
        <f t="shared" si="109"/>
        <v/>
      </c>
      <c r="V524" s="41"/>
      <c r="W524" s="41"/>
    </row>
    <row r="525" spans="4:23" x14ac:dyDescent="0.25">
      <c r="D525" s="18">
        <v>1962</v>
      </c>
      <c r="E525" s="47">
        <f t="shared" si="97"/>
        <v>3</v>
      </c>
      <c r="F525" s="84" t="s">
        <v>525</v>
      </c>
      <c r="G525" s="141">
        <v>100</v>
      </c>
      <c r="H525" s="141">
        <v>100</v>
      </c>
      <c r="J525" s="71">
        <f t="shared" si="98"/>
        <v>100</v>
      </c>
      <c r="K525" s="71">
        <f t="shared" si="99"/>
        <v>100</v>
      </c>
      <c r="L525" s="71" t="str">
        <f t="shared" si="100"/>
        <v/>
      </c>
      <c r="M525" s="71" t="str">
        <f t="shared" si="101"/>
        <v/>
      </c>
      <c r="N525" s="71" t="str">
        <f t="shared" si="102"/>
        <v/>
      </c>
      <c r="O525" s="71" t="str">
        <f t="shared" si="103"/>
        <v/>
      </c>
      <c r="P525" s="71">
        <f t="shared" si="104"/>
        <v>100</v>
      </c>
      <c r="Q525" s="71">
        <f t="shared" si="105"/>
        <v>100</v>
      </c>
      <c r="R525" s="71" t="str">
        <f t="shared" si="106"/>
        <v/>
      </c>
      <c r="S525" s="71" t="str">
        <f t="shared" si="107"/>
        <v/>
      </c>
      <c r="T525" s="71" t="str">
        <f t="shared" si="108"/>
        <v/>
      </c>
      <c r="U525" s="71" t="str">
        <f t="shared" si="109"/>
        <v/>
      </c>
      <c r="V525" s="41"/>
      <c r="W525" s="41"/>
    </row>
    <row r="526" spans="4:23" x14ac:dyDescent="0.25">
      <c r="D526" s="18">
        <v>1962</v>
      </c>
      <c r="E526" s="47">
        <f t="shared" si="97"/>
        <v>3</v>
      </c>
      <c r="F526" s="84" t="s">
        <v>526</v>
      </c>
      <c r="G526" s="141">
        <v>100</v>
      </c>
      <c r="H526" s="141">
        <v>100</v>
      </c>
      <c r="J526" s="71">
        <f t="shared" si="98"/>
        <v>100</v>
      </c>
      <c r="K526" s="71">
        <f t="shared" si="99"/>
        <v>100</v>
      </c>
      <c r="L526" s="71" t="str">
        <f t="shared" si="100"/>
        <v/>
      </c>
      <c r="M526" s="71" t="str">
        <f t="shared" si="101"/>
        <v/>
      </c>
      <c r="N526" s="71" t="str">
        <f t="shared" si="102"/>
        <v/>
      </c>
      <c r="O526" s="71" t="str">
        <f t="shared" si="103"/>
        <v/>
      </c>
      <c r="P526" s="71">
        <f t="shared" si="104"/>
        <v>100</v>
      </c>
      <c r="Q526" s="71">
        <f t="shared" si="105"/>
        <v>100</v>
      </c>
      <c r="R526" s="71" t="str">
        <f t="shared" si="106"/>
        <v/>
      </c>
      <c r="S526" s="71" t="str">
        <f t="shared" si="107"/>
        <v/>
      </c>
      <c r="T526" s="71" t="str">
        <f t="shared" si="108"/>
        <v/>
      </c>
      <c r="U526" s="71" t="str">
        <f t="shared" si="109"/>
        <v/>
      </c>
      <c r="V526" s="41"/>
      <c r="W526" s="41"/>
    </row>
    <row r="527" spans="4:23" x14ac:dyDescent="0.25">
      <c r="D527" s="18">
        <v>1962</v>
      </c>
      <c r="E527" s="47">
        <f t="shared" si="97"/>
        <v>3</v>
      </c>
      <c r="F527" s="84" t="s">
        <v>527</v>
      </c>
      <c r="G527" s="141">
        <v>100</v>
      </c>
      <c r="H527" s="141">
        <v>100</v>
      </c>
      <c r="J527" s="71">
        <f t="shared" si="98"/>
        <v>100</v>
      </c>
      <c r="K527" s="71">
        <f t="shared" si="99"/>
        <v>100</v>
      </c>
      <c r="L527" s="71" t="str">
        <f t="shared" si="100"/>
        <v/>
      </c>
      <c r="M527" s="71" t="str">
        <f t="shared" si="101"/>
        <v/>
      </c>
      <c r="N527" s="71" t="str">
        <f t="shared" si="102"/>
        <v/>
      </c>
      <c r="O527" s="71" t="str">
        <f t="shared" si="103"/>
        <v/>
      </c>
      <c r="P527" s="71">
        <f t="shared" si="104"/>
        <v>100</v>
      </c>
      <c r="Q527" s="71">
        <f t="shared" si="105"/>
        <v>100</v>
      </c>
      <c r="R527" s="71" t="str">
        <f t="shared" si="106"/>
        <v/>
      </c>
      <c r="S527" s="71" t="str">
        <f t="shared" si="107"/>
        <v/>
      </c>
      <c r="T527" s="71" t="str">
        <f t="shared" si="108"/>
        <v/>
      </c>
      <c r="U527" s="71" t="str">
        <f t="shared" si="109"/>
        <v/>
      </c>
      <c r="V527" s="41"/>
      <c r="W527" s="41"/>
    </row>
    <row r="528" spans="4:23" x14ac:dyDescent="0.25">
      <c r="D528" s="18">
        <v>1962</v>
      </c>
      <c r="E528" s="47">
        <f t="shared" si="97"/>
        <v>3</v>
      </c>
      <c r="F528" s="84" t="s">
        <v>528</v>
      </c>
      <c r="G528" s="141">
        <v>100</v>
      </c>
      <c r="H528" s="141">
        <v>100</v>
      </c>
      <c r="J528" s="71">
        <f t="shared" si="98"/>
        <v>100</v>
      </c>
      <c r="K528" s="71">
        <f t="shared" si="99"/>
        <v>100</v>
      </c>
      <c r="L528" s="71" t="str">
        <f t="shared" si="100"/>
        <v/>
      </c>
      <c r="M528" s="71" t="str">
        <f t="shared" si="101"/>
        <v/>
      </c>
      <c r="N528" s="71" t="str">
        <f t="shared" si="102"/>
        <v/>
      </c>
      <c r="O528" s="71" t="str">
        <f t="shared" si="103"/>
        <v/>
      </c>
      <c r="P528" s="71">
        <f t="shared" si="104"/>
        <v>100</v>
      </c>
      <c r="Q528" s="71">
        <f t="shared" si="105"/>
        <v>100</v>
      </c>
      <c r="R528" s="71" t="str">
        <f t="shared" si="106"/>
        <v/>
      </c>
      <c r="S528" s="71" t="str">
        <f t="shared" si="107"/>
        <v/>
      </c>
      <c r="T528" s="71" t="str">
        <f t="shared" si="108"/>
        <v/>
      </c>
      <c r="U528" s="71" t="str">
        <f t="shared" si="109"/>
        <v/>
      </c>
      <c r="V528" s="41"/>
      <c r="W528" s="41"/>
    </row>
    <row r="529" spans="4:23" x14ac:dyDescent="0.25">
      <c r="D529" s="18">
        <v>1962</v>
      </c>
      <c r="E529" s="47">
        <f t="shared" si="97"/>
        <v>3</v>
      </c>
      <c r="F529" s="84" t="s">
        <v>529</v>
      </c>
      <c r="G529" s="141">
        <v>100</v>
      </c>
      <c r="H529" s="141">
        <v>100</v>
      </c>
      <c r="J529" s="71">
        <f t="shared" si="98"/>
        <v>100</v>
      </c>
      <c r="K529" s="71">
        <f t="shared" si="99"/>
        <v>100</v>
      </c>
      <c r="L529" s="71" t="str">
        <f t="shared" si="100"/>
        <v/>
      </c>
      <c r="M529" s="71" t="str">
        <f t="shared" si="101"/>
        <v/>
      </c>
      <c r="N529" s="71" t="str">
        <f t="shared" si="102"/>
        <v/>
      </c>
      <c r="O529" s="71" t="str">
        <f t="shared" si="103"/>
        <v/>
      </c>
      <c r="P529" s="71">
        <f t="shared" si="104"/>
        <v>100</v>
      </c>
      <c r="Q529" s="71">
        <f t="shared" si="105"/>
        <v>100</v>
      </c>
      <c r="R529" s="71" t="str">
        <f t="shared" si="106"/>
        <v/>
      </c>
      <c r="S529" s="71" t="str">
        <f t="shared" si="107"/>
        <v/>
      </c>
      <c r="T529" s="71" t="str">
        <f t="shared" si="108"/>
        <v/>
      </c>
      <c r="U529" s="71" t="str">
        <f t="shared" si="109"/>
        <v/>
      </c>
      <c r="V529" s="41"/>
      <c r="W529" s="41"/>
    </row>
    <row r="530" spans="4:23" x14ac:dyDescent="0.25">
      <c r="D530" s="18">
        <v>1962</v>
      </c>
      <c r="E530" s="47">
        <f t="shared" si="97"/>
        <v>3</v>
      </c>
      <c r="F530" s="84" t="s">
        <v>530</v>
      </c>
      <c r="G530" s="141">
        <v>100</v>
      </c>
      <c r="H530" s="141">
        <v>100</v>
      </c>
      <c r="J530" s="71">
        <f t="shared" si="98"/>
        <v>100</v>
      </c>
      <c r="K530" s="71">
        <f t="shared" si="99"/>
        <v>100</v>
      </c>
      <c r="L530" s="71" t="str">
        <f t="shared" si="100"/>
        <v/>
      </c>
      <c r="M530" s="71" t="str">
        <f t="shared" si="101"/>
        <v/>
      </c>
      <c r="N530" s="71" t="str">
        <f t="shared" si="102"/>
        <v/>
      </c>
      <c r="O530" s="71" t="str">
        <f t="shared" si="103"/>
        <v/>
      </c>
      <c r="P530" s="71">
        <f t="shared" si="104"/>
        <v>100</v>
      </c>
      <c r="Q530" s="71">
        <f t="shared" si="105"/>
        <v>100</v>
      </c>
      <c r="R530" s="71" t="str">
        <f t="shared" si="106"/>
        <v/>
      </c>
      <c r="S530" s="71" t="str">
        <f t="shared" si="107"/>
        <v/>
      </c>
      <c r="T530" s="71" t="str">
        <f t="shared" si="108"/>
        <v/>
      </c>
      <c r="U530" s="71" t="str">
        <f t="shared" si="109"/>
        <v/>
      </c>
      <c r="V530" s="41"/>
      <c r="W530" s="41"/>
    </row>
    <row r="531" spans="4:23" x14ac:dyDescent="0.25">
      <c r="D531" s="18">
        <v>1963</v>
      </c>
      <c r="E531" s="47">
        <f t="shared" si="97"/>
        <v>1</v>
      </c>
      <c r="F531" s="84" t="s">
        <v>531</v>
      </c>
      <c r="G531" s="141">
        <v>100</v>
      </c>
      <c r="H531" s="141">
        <v>100</v>
      </c>
      <c r="J531" s="71">
        <f t="shared" si="98"/>
        <v>100</v>
      </c>
      <c r="K531" s="71">
        <f t="shared" si="99"/>
        <v>100</v>
      </c>
      <c r="L531" s="71">
        <f t="shared" si="100"/>
        <v>100</v>
      </c>
      <c r="M531" s="71">
        <f t="shared" si="101"/>
        <v>100</v>
      </c>
      <c r="N531" s="71" t="str">
        <f t="shared" si="102"/>
        <v/>
      </c>
      <c r="O531" s="71" t="str">
        <f t="shared" si="103"/>
        <v/>
      </c>
      <c r="P531" s="71" t="str">
        <f t="shared" si="104"/>
        <v/>
      </c>
      <c r="Q531" s="71" t="str">
        <f t="shared" si="105"/>
        <v/>
      </c>
      <c r="R531" s="71" t="str">
        <f t="shared" si="106"/>
        <v/>
      </c>
      <c r="S531" s="71" t="str">
        <f t="shared" si="107"/>
        <v/>
      </c>
      <c r="T531" s="71" t="str">
        <f t="shared" si="108"/>
        <v/>
      </c>
      <c r="U531" s="71" t="str">
        <f t="shared" si="109"/>
        <v/>
      </c>
      <c r="V531" s="41"/>
      <c r="W531" s="41"/>
    </row>
    <row r="532" spans="4:23" x14ac:dyDescent="0.25">
      <c r="D532" s="18">
        <v>1963</v>
      </c>
      <c r="E532" s="47">
        <f t="shared" si="97"/>
        <v>1</v>
      </c>
      <c r="F532" s="84" t="s">
        <v>532</v>
      </c>
      <c r="G532" s="141">
        <v>100</v>
      </c>
      <c r="H532" s="141">
        <v>100</v>
      </c>
      <c r="J532" s="71">
        <f t="shared" si="98"/>
        <v>100</v>
      </c>
      <c r="K532" s="71">
        <f t="shared" si="99"/>
        <v>100</v>
      </c>
      <c r="L532" s="71">
        <f t="shared" si="100"/>
        <v>100</v>
      </c>
      <c r="M532" s="71">
        <f t="shared" si="101"/>
        <v>100</v>
      </c>
      <c r="N532" s="71" t="str">
        <f t="shared" si="102"/>
        <v/>
      </c>
      <c r="O532" s="71" t="str">
        <f t="shared" si="103"/>
        <v/>
      </c>
      <c r="P532" s="71" t="str">
        <f t="shared" si="104"/>
        <v/>
      </c>
      <c r="Q532" s="71" t="str">
        <f t="shared" si="105"/>
        <v/>
      </c>
      <c r="R532" s="71" t="str">
        <f t="shared" si="106"/>
        <v/>
      </c>
      <c r="S532" s="71" t="str">
        <f t="shared" si="107"/>
        <v/>
      </c>
      <c r="T532" s="71" t="str">
        <f t="shared" si="108"/>
        <v/>
      </c>
      <c r="U532" s="71" t="str">
        <f t="shared" si="109"/>
        <v/>
      </c>
      <c r="V532" s="41"/>
      <c r="W532" s="41"/>
    </row>
    <row r="533" spans="4:23" x14ac:dyDescent="0.25">
      <c r="D533" s="18">
        <v>1963</v>
      </c>
      <c r="E533" s="47">
        <f t="shared" si="97"/>
        <v>1</v>
      </c>
      <c r="F533" s="84" t="s">
        <v>533</v>
      </c>
      <c r="G533" s="141">
        <v>100</v>
      </c>
      <c r="H533" s="141">
        <v>100</v>
      </c>
      <c r="J533" s="71">
        <f t="shared" si="98"/>
        <v>100</v>
      </c>
      <c r="K533" s="71">
        <f t="shared" si="99"/>
        <v>100</v>
      </c>
      <c r="L533" s="71">
        <f t="shared" si="100"/>
        <v>100</v>
      </c>
      <c r="M533" s="71">
        <f t="shared" si="101"/>
        <v>100</v>
      </c>
      <c r="N533" s="71" t="str">
        <f t="shared" si="102"/>
        <v/>
      </c>
      <c r="O533" s="71" t="str">
        <f t="shared" si="103"/>
        <v/>
      </c>
      <c r="P533" s="71" t="str">
        <f t="shared" si="104"/>
        <v/>
      </c>
      <c r="Q533" s="71" t="str">
        <f t="shared" si="105"/>
        <v/>
      </c>
      <c r="R533" s="71" t="str">
        <f t="shared" si="106"/>
        <v/>
      </c>
      <c r="S533" s="71" t="str">
        <f t="shared" si="107"/>
        <v/>
      </c>
      <c r="T533" s="71" t="str">
        <f t="shared" si="108"/>
        <v/>
      </c>
      <c r="U533" s="71" t="str">
        <f t="shared" si="109"/>
        <v/>
      </c>
      <c r="V533" s="41"/>
      <c r="W533" s="41"/>
    </row>
    <row r="534" spans="4:23" x14ac:dyDescent="0.25">
      <c r="D534" s="18">
        <v>1963</v>
      </c>
      <c r="E534" s="47">
        <f t="shared" si="97"/>
        <v>1</v>
      </c>
      <c r="F534" s="84" t="s">
        <v>534</v>
      </c>
      <c r="G534" s="141">
        <v>100</v>
      </c>
      <c r="H534" s="141">
        <v>100</v>
      </c>
      <c r="J534" s="71">
        <f t="shared" si="98"/>
        <v>100</v>
      </c>
      <c r="K534" s="71">
        <f t="shared" si="99"/>
        <v>100</v>
      </c>
      <c r="L534" s="71">
        <f t="shared" si="100"/>
        <v>100</v>
      </c>
      <c r="M534" s="71">
        <f t="shared" si="101"/>
        <v>100</v>
      </c>
      <c r="N534" s="71" t="str">
        <f t="shared" si="102"/>
        <v/>
      </c>
      <c r="O534" s="71" t="str">
        <f t="shared" si="103"/>
        <v/>
      </c>
      <c r="P534" s="71" t="str">
        <f t="shared" si="104"/>
        <v/>
      </c>
      <c r="Q534" s="71" t="str">
        <f t="shared" si="105"/>
        <v/>
      </c>
      <c r="R534" s="71" t="str">
        <f t="shared" si="106"/>
        <v/>
      </c>
      <c r="S534" s="71" t="str">
        <f t="shared" si="107"/>
        <v/>
      </c>
      <c r="T534" s="71" t="str">
        <f t="shared" si="108"/>
        <v/>
      </c>
      <c r="U534" s="71" t="str">
        <f t="shared" si="109"/>
        <v/>
      </c>
      <c r="V534" s="41"/>
      <c r="W534" s="41"/>
    </row>
    <row r="535" spans="4:23" x14ac:dyDescent="0.25">
      <c r="D535" s="18">
        <v>1963</v>
      </c>
      <c r="E535" s="47">
        <f t="shared" si="97"/>
        <v>1</v>
      </c>
      <c r="F535" s="84" t="s">
        <v>535</v>
      </c>
      <c r="G535" s="141">
        <v>100</v>
      </c>
      <c r="H535" s="141">
        <v>100</v>
      </c>
      <c r="J535" s="71">
        <f t="shared" si="98"/>
        <v>100</v>
      </c>
      <c r="K535" s="71">
        <f t="shared" si="99"/>
        <v>100</v>
      </c>
      <c r="L535" s="71">
        <f t="shared" si="100"/>
        <v>100</v>
      </c>
      <c r="M535" s="71">
        <f t="shared" si="101"/>
        <v>100</v>
      </c>
      <c r="N535" s="71" t="str">
        <f t="shared" si="102"/>
        <v/>
      </c>
      <c r="O535" s="71" t="str">
        <f t="shared" si="103"/>
        <v/>
      </c>
      <c r="P535" s="71" t="str">
        <f t="shared" si="104"/>
        <v/>
      </c>
      <c r="Q535" s="71" t="str">
        <f t="shared" si="105"/>
        <v/>
      </c>
      <c r="R535" s="71" t="str">
        <f t="shared" si="106"/>
        <v/>
      </c>
      <c r="S535" s="71" t="str">
        <f t="shared" si="107"/>
        <v/>
      </c>
      <c r="T535" s="71" t="str">
        <f t="shared" si="108"/>
        <v/>
      </c>
      <c r="U535" s="71" t="str">
        <f t="shared" si="109"/>
        <v/>
      </c>
      <c r="V535" s="41"/>
      <c r="W535" s="41"/>
    </row>
    <row r="536" spans="4:23" x14ac:dyDescent="0.25">
      <c r="D536" s="18">
        <v>1963</v>
      </c>
      <c r="E536" s="47">
        <f t="shared" si="97"/>
        <v>1</v>
      </c>
      <c r="F536" s="84" t="s">
        <v>536</v>
      </c>
      <c r="G536" s="141">
        <v>100</v>
      </c>
      <c r="H536" s="141">
        <v>100</v>
      </c>
      <c r="J536" s="71">
        <f t="shared" si="98"/>
        <v>100</v>
      </c>
      <c r="K536" s="71">
        <f t="shared" si="99"/>
        <v>100</v>
      </c>
      <c r="L536" s="71">
        <f t="shared" si="100"/>
        <v>100</v>
      </c>
      <c r="M536" s="71">
        <f t="shared" si="101"/>
        <v>100</v>
      </c>
      <c r="N536" s="71" t="str">
        <f t="shared" si="102"/>
        <v/>
      </c>
      <c r="O536" s="71" t="str">
        <f t="shared" si="103"/>
        <v/>
      </c>
      <c r="P536" s="71" t="str">
        <f t="shared" si="104"/>
        <v/>
      </c>
      <c r="Q536" s="71" t="str">
        <f t="shared" si="105"/>
        <v/>
      </c>
      <c r="R536" s="71" t="str">
        <f t="shared" si="106"/>
        <v/>
      </c>
      <c r="S536" s="71" t="str">
        <f t="shared" si="107"/>
        <v/>
      </c>
      <c r="T536" s="71" t="str">
        <f t="shared" si="108"/>
        <v/>
      </c>
      <c r="U536" s="71" t="str">
        <f t="shared" si="109"/>
        <v/>
      </c>
      <c r="V536" s="41"/>
      <c r="W536" s="41"/>
    </row>
    <row r="537" spans="4:23" x14ac:dyDescent="0.25">
      <c r="D537" s="18">
        <v>1963</v>
      </c>
      <c r="E537" s="47">
        <f t="shared" si="97"/>
        <v>1</v>
      </c>
      <c r="F537" s="84" t="s">
        <v>537</v>
      </c>
      <c r="G537" s="141">
        <v>100</v>
      </c>
      <c r="H537" s="141">
        <v>100</v>
      </c>
      <c r="J537" s="71">
        <f t="shared" si="98"/>
        <v>100</v>
      </c>
      <c r="K537" s="71">
        <f t="shared" si="99"/>
        <v>100</v>
      </c>
      <c r="L537" s="71">
        <f t="shared" si="100"/>
        <v>100</v>
      </c>
      <c r="M537" s="71">
        <f t="shared" si="101"/>
        <v>100</v>
      </c>
      <c r="N537" s="71" t="str">
        <f t="shared" si="102"/>
        <v/>
      </c>
      <c r="O537" s="71" t="str">
        <f t="shared" si="103"/>
        <v/>
      </c>
      <c r="P537" s="71" t="str">
        <f t="shared" si="104"/>
        <v/>
      </c>
      <c r="Q537" s="71" t="str">
        <f t="shared" si="105"/>
        <v/>
      </c>
      <c r="R537" s="71" t="str">
        <f t="shared" si="106"/>
        <v/>
      </c>
      <c r="S537" s="71" t="str">
        <f t="shared" si="107"/>
        <v/>
      </c>
      <c r="T537" s="71" t="str">
        <f t="shared" si="108"/>
        <v/>
      </c>
      <c r="U537" s="71" t="str">
        <f t="shared" si="109"/>
        <v/>
      </c>
      <c r="V537" s="41"/>
      <c r="W537" s="41"/>
    </row>
    <row r="538" spans="4:23" x14ac:dyDescent="0.25">
      <c r="D538" s="18">
        <v>1963</v>
      </c>
      <c r="E538" s="47">
        <f t="shared" si="97"/>
        <v>1</v>
      </c>
      <c r="F538" s="84" t="s">
        <v>538</v>
      </c>
      <c r="G538" s="141">
        <v>100</v>
      </c>
      <c r="H538" s="141">
        <v>100</v>
      </c>
      <c r="J538" s="71">
        <f t="shared" si="98"/>
        <v>100</v>
      </c>
      <c r="K538" s="71">
        <f t="shared" si="99"/>
        <v>100</v>
      </c>
      <c r="L538" s="71">
        <f t="shared" si="100"/>
        <v>100</v>
      </c>
      <c r="M538" s="71">
        <f t="shared" si="101"/>
        <v>100</v>
      </c>
      <c r="N538" s="71" t="str">
        <f t="shared" si="102"/>
        <v/>
      </c>
      <c r="O538" s="71" t="str">
        <f t="shared" si="103"/>
        <v/>
      </c>
      <c r="P538" s="71" t="str">
        <f t="shared" si="104"/>
        <v/>
      </c>
      <c r="Q538" s="71" t="str">
        <f t="shared" si="105"/>
        <v/>
      </c>
      <c r="R538" s="71" t="str">
        <f t="shared" si="106"/>
        <v/>
      </c>
      <c r="S538" s="71" t="str">
        <f t="shared" si="107"/>
        <v/>
      </c>
      <c r="T538" s="71" t="str">
        <f t="shared" si="108"/>
        <v/>
      </c>
      <c r="U538" s="71" t="str">
        <f t="shared" si="109"/>
        <v/>
      </c>
      <c r="V538" s="41"/>
      <c r="W538" s="41"/>
    </row>
    <row r="539" spans="4:23" x14ac:dyDescent="0.25">
      <c r="D539" s="18">
        <v>1963</v>
      </c>
      <c r="E539" s="47">
        <f t="shared" si="97"/>
        <v>1</v>
      </c>
      <c r="F539" s="84" t="s">
        <v>539</v>
      </c>
      <c r="G539" s="141">
        <v>100</v>
      </c>
      <c r="H539" s="141">
        <v>100</v>
      </c>
      <c r="J539" s="71">
        <f t="shared" si="98"/>
        <v>100</v>
      </c>
      <c r="K539" s="71">
        <f t="shared" si="99"/>
        <v>100</v>
      </c>
      <c r="L539" s="71">
        <f t="shared" si="100"/>
        <v>100</v>
      </c>
      <c r="M539" s="71">
        <f t="shared" si="101"/>
        <v>100</v>
      </c>
      <c r="N539" s="71" t="str">
        <f t="shared" si="102"/>
        <v/>
      </c>
      <c r="O539" s="71" t="str">
        <f t="shared" si="103"/>
        <v/>
      </c>
      <c r="P539" s="71" t="str">
        <f t="shared" si="104"/>
        <v/>
      </c>
      <c r="Q539" s="71" t="str">
        <f t="shared" si="105"/>
        <v/>
      </c>
      <c r="R539" s="71" t="str">
        <f t="shared" si="106"/>
        <v/>
      </c>
      <c r="S539" s="71" t="str">
        <f t="shared" si="107"/>
        <v/>
      </c>
      <c r="T539" s="71" t="str">
        <f t="shared" si="108"/>
        <v/>
      </c>
      <c r="U539" s="71" t="str">
        <f t="shared" si="109"/>
        <v/>
      </c>
      <c r="V539" s="41"/>
      <c r="W539" s="41"/>
    </row>
    <row r="540" spans="4:23" x14ac:dyDescent="0.25">
      <c r="D540" s="18">
        <v>1963</v>
      </c>
      <c r="E540" s="47">
        <f t="shared" si="97"/>
        <v>1</v>
      </c>
      <c r="F540" s="84" t="s">
        <v>540</v>
      </c>
      <c r="G540" s="141">
        <v>100</v>
      </c>
      <c r="H540" s="141">
        <v>100</v>
      </c>
      <c r="J540" s="71">
        <f t="shared" si="98"/>
        <v>100</v>
      </c>
      <c r="K540" s="71">
        <f t="shared" si="99"/>
        <v>100</v>
      </c>
      <c r="L540" s="71">
        <f t="shared" si="100"/>
        <v>100</v>
      </c>
      <c r="M540" s="71">
        <f t="shared" si="101"/>
        <v>100</v>
      </c>
      <c r="N540" s="71" t="str">
        <f t="shared" si="102"/>
        <v/>
      </c>
      <c r="O540" s="71" t="str">
        <f t="shared" si="103"/>
        <v/>
      </c>
      <c r="P540" s="71" t="str">
        <f t="shared" si="104"/>
        <v/>
      </c>
      <c r="Q540" s="71" t="str">
        <f t="shared" si="105"/>
        <v/>
      </c>
      <c r="R540" s="71" t="str">
        <f t="shared" si="106"/>
        <v/>
      </c>
      <c r="S540" s="71" t="str">
        <f t="shared" si="107"/>
        <v/>
      </c>
      <c r="T540" s="71" t="str">
        <f t="shared" si="108"/>
        <v/>
      </c>
      <c r="U540" s="71" t="str">
        <f t="shared" si="109"/>
        <v/>
      </c>
      <c r="V540" s="41"/>
      <c r="W540" s="41"/>
    </row>
    <row r="541" spans="4:23" x14ac:dyDescent="0.25">
      <c r="D541" s="18">
        <v>1963</v>
      </c>
      <c r="E541" s="47">
        <f t="shared" si="97"/>
        <v>1</v>
      </c>
      <c r="F541" s="84" t="s">
        <v>541</v>
      </c>
      <c r="G541" s="141">
        <v>100</v>
      </c>
      <c r="H541" s="141">
        <v>100</v>
      </c>
      <c r="J541" s="71">
        <f t="shared" si="98"/>
        <v>100</v>
      </c>
      <c r="K541" s="71">
        <f t="shared" si="99"/>
        <v>100</v>
      </c>
      <c r="L541" s="71">
        <f t="shared" si="100"/>
        <v>100</v>
      </c>
      <c r="M541" s="71">
        <f t="shared" si="101"/>
        <v>100</v>
      </c>
      <c r="N541" s="71" t="str">
        <f t="shared" si="102"/>
        <v/>
      </c>
      <c r="O541" s="71" t="str">
        <f t="shared" si="103"/>
        <v/>
      </c>
      <c r="P541" s="71" t="str">
        <f t="shared" si="104"/>
        <v/>
      </c>
      <c r="Q541" s="71" t="str">
        <f t="shared" si="105"/>
        <v/>
      </c>
      <c r="R541" s="71" t="str">
        <f t="shared" si="106"/>
        <v/>
      </c>
      <c r="S541" s="71" t="str">
        <f t="shared" si="107"/>
        <v/>
      </c>
      <c r="T541" s="71" t="str">
        <f t="shared" si="108"/>
        <v/>
      </c>
      <c r="U541" s="71" t="str">
        <f t="shared" si="109"/>
        <v/>
      </c>
      <c r="V541" s="41"/>
      <c r="W541" s="41"/>
    </row>
    <row r="542" spans="4:23" x14ac:dyDescent="0.25">
      <c r="D542" s="18">
        <v>1963</v>
      </c>
      <c r="E542" s="47">
        <f t="shared" si="97"/>
        <v>1</v>
      </c>
      <c r="F542" s="84" t="s">
        <v>542</v>
      </c>
      <c r="G542" s="141">
        <v>100</v>
      </c>
      <c r="H542" s="141">
        <v>100</v>
      </c>
      <c r="J542" s="71">
        <f t="shared" si="98"/>
        <v>100</v>
      </c>
      <c r="K542" s="71">
        <f t="shared" si="99"/>
        <v>100</v>
      </c>
      <c r="L542" s="71">
        <f t="shared" si="100"/>
        <v>100</v>
      </c>
      <c r="M542" s="71">
        <f t="shared" si="101"/>
        <v>100</v>
      </c>
      <c r="N542" s="71" t="str">
        <f t="shared" si="102"/>
        <v/>
      </c>
      <c r="O542" s="71" t="str">
        <f t="shared" si="103"/>
        <v/>
      </c>
      <c r="P542" s="71" t="str">
        <f t="shared" si="104"/>
        <v/>
      </c>
      <c r="Q542" s="71" t="str">
        <f t="shared" si="105"/>
        <v/>
      </c>
      <c r="R542" s="71" t="str">
        <f t="shared" si="106"/>
        <v/>
      </c>
      <c r="S542" s="71" t="str">
        <f t="shared" si="107"/>
        <v/>
      </c>
      <c r="T542" s="71" t="str">
        <f t="shared" si="108"/>
        <v/>
      </c>
      <c r="U542" s="71" t="str">
        <f t="shared" si="109"/>
        <v/>
      </c>
      <c r="V542" s="41"/>
      <c r="W542" s="41"/>
    </row>
    <row r="543" spans="4:23" x14ac:dyDescent="0.25">
      <c r="D543" s="18">
        <v>1964</v>
      </c>
      <c r="E543" s="47">
        <f t="shared" si="97"/>
        <v>4</v>
      </c>
      <c r="F543" s="84" t="s">
        <v>543</v>
      </c>
      <c r="G543" s="141">
        <v>100</v>
      </c>
      <c r="H543" s="141">
        <v>100</v>
      </c>
      <c r="J543" s="71">
        <f t="shared" si="98"/>
        <v>100</v>
      </c>
      <c r="K543" s="71">
        <f t="shared" si="99"/>
        <v>100</v>
      </c>
      <c r="L543" s="71" t="str">
        <f t="shared" si="100"/>
        <v/>
      </c>
      <c r="M543" s="71" t="str">
        <f t="shared" si="101"/>
        <v/>
      </c>
      <c r="N543" s="71" t="str">
        <f t="shared" si="102"/>
        <v/>
      </c>
      <c r="O543" s="71" t="str">
        <f t="shared" si="103"/>
        <v/>
      </c>
      <c r="P543" s="71" t="str">
        <f t="shared" si="104"/>
        <v/>
      </c>
      <c r="Q543" s="71" t="str">
        <f t="shared" si="105"/>
        <v/>
      </c>
      <c r="R543" s="71">
        <f t="shared" si="106"/>
        <v>100</v>
      </c>
      <c r="S543" s="71">
        <f t="shared" si="107"/>
        <v>100</v>
      </c>
      <c r="T543" s="71" t="str">
        <f t="shared" si="108"/>
        <v/>
      </c>
      <c r="U543" s="71" t="str">
        <f t="shared" si="109"/>
        <v/>
      </c>
      <c r="V543" s="41"/>
      <c r="W543" s="41"/>
    </row>
    <row r="544" spans="4:23" x14ac:dyDescent="0.25">
      <c r="D544" s="18">
        <v>1964</v>
      </c>
      <c r="E544" s="47">
        <f t="shared" si="97"/>
        <v>4</v>
      </c>
      <c r="F544" s="84" t="s">
        <v>544</v>
      </c>
      <c r="G544" s="141">
        <v>100</v>
      </c>
      <c r="H544" s="141">
        <v>100</v>
      </c>
      <c r="J544" s="71">
        <f t="shared" si="98"/>
        <v>100</v>
      </c>
      <c r="K544" s="71">
        <f t="shared" si="99"/>
        <v>100</v>
      </c>
      <c r="L544" s="71" t="str">
        <f t="shared" si="100"/>
        <v/>
      </c>
      <c r="M544" s="71" t="str">
        <f t="shared" si="101"/>
        <v/>
      </c>
      <c r="N544" s="71" t="str">
        <f t="shared" si="102"/>
        <v/>
      </c>
      <c r="O544" s="71" t="str">
        <f t="shared" si="103"/>
        <v/>
      </c>
      <c r="P544" s="71" t="str">
        <f t="shared" si="104"/>
        <v/>
      </c>
      <c r="Q544" s="71" t="str">
        <f t="shared" si="105"/>
        <v/>
      </c>
      <c r="R544" s="71">
        <f t="shared" si="106"/>
        <v>100</v>
      </c>
      <c r="S544" s="71">
        <f t="shared" si="107"/>
        <v>100</v>
      </c>
      <c r="T544" s="71" t="str">
        <f t="shared" si="108"/>
        <v/>
      </c>
      <c r="U544" s="71" t="str">
        <f t="shared" si="109"/>
        <v/>
      </c>
      <c r="V544" s="41"/>
      <c r="W544" s="41"/>
    </row>
    <row r="545" spans="4:23" x14ac:dyDescent="0.25">
      <c r="D545" s="18">
        <v>1964</v>
      </c>
      <c r="E545" s="47">
        <f t="shared" si="97"/>
        <v>4</v>
      </c>
      <c r="F545" s="84" t="s">
        <v>545</v>
      </c>
      <c r="G545" s="141">
        <v>100</v>
      </c>
      <c r="H545" s="141">
        <v>100</v>
      </c>
      <c r="J545" s="71">
        <f t="shared" si="98"/>
        <v>100</v>
      </c>
      <c r="K545" s="71">
        <f t="shared" si="99"/>
        <v>100</v>
      </c>
      <c r="L545" s="71" t="str">
        <f t="shared" si="100"/>
        <v/>
      </c>
      <c r="M545" s="71" t="str">
        <f t="shared" si="101"/>
        <v/>
      </c>
      <c r="N545" s="71" t="str">
        <f t="shared" si="102"/>
        <v/>
      </c>
      <c r="O545" s="71" t="str">
        <f t="shared" si="103"/>
        <v/>
      </c>
      <c r="P545" s="71" t="str">
        <f t="shared" si="104"/>
        <v/>
      </c>
      <c r="Q545" s="71" t="str">
        <f t="shared" si="105"/>
        <v/>
      </c>
      <c r="R545" s="71">
        <f t="shared" si="106"/>
        <v>100</v>
      </c>
      <c r="S545" s="71">
        <f t="shared" si="107"/>
        <v>100</v>
      </c>
      <c r="T545" s="71" t="str">
        <f t="shared" si="108"/>
        <v/>
      </c>
      <c r="U545" s="71" t="str">
        <f t="shared" si="109"/>
        <v/>
      </c>
      <c r="V545" s="41"/>
      <c r="W545" s="41"/>
    </row>
    <row r="546" spans="4:23" x14ac:dyDescent="0.25">
      <c r="D546" s="18">
        <v>1964</v>
      </c>
      <c r="E546" s="47">
        <f t="shared" si="97"/>
        <v>4</v>
      </c>
      <c r="F546" s="84" t="s">
        <v>546</v>
      </c>
      <c r="G546" s="141">
        <v>100</v>
      </c>
      <c r="H546" s="141">
        <v>100</v>
      </c>
      <c r="J546" s="71">
        <f t="shared" si="98"/>
        <v>100</v>
      </c>
      <c r="K546" s="71">
        <f t="shared" si="99"/>
        <v>100</v>
      </c>
      <c r="L546" s="71" t="str">
        <f t="shared" si="100"/>
        <v/>
      </c>
      <c r="M546" s="71" t="str">
        <f t="shared" si="101"/>
        <v/>
      </c>
      <c r="N546" s="71" t="str">
        <f t="shared" si="102"/>
        <v/>
      </c>
      <c r="O546" s="71" t="str">
        <f t="shared" si="103"/>
        <v/>
      </c>
      <c r="P546" s="71" t="str">
        <f t="shared" si="104"/>
        <v/>
      </c>
      <c r="Q546" s="71" t="str">
        <f t="shared" si="105"/>
        <v/>
      </c>
      <c r="R546" s="71">
        <f t="shared" si="106"/>
        <v>100</v>
      </c>
      <c r="S546" s="71">
        <f t="shared" si="107"/>
        <v>100</v>
      </c>
      <c r="T546" s="71" t="str">
        <f t="shared" si="108"/>
        <v/>
      </c>
      <c r="U546" s="71" t="str">
        <f t="shared" si="109"/>
        <v/>
      </c>
      <c r="V546" s="41"/>
      <c r="W546" s="41"/>
    </row>
    <row r="547" spans="4:23" x14ac:dyDescent="0.25">
      <c r="D547" s="18">
        <v>1964</v>
      </c>
      <c r="E547" s="47">
        <f t="shared" si="97"/>
        <v>4</v>
      </c>
      <c r="F547" s="84" t="s">
        <v>547</v>
      </c>
      <c r="G547" s="141">
        <v>100</v>
      </c>
      <c r="H547" s="141">
        <v>100</v>
      </c>
      <c r="J547" s="71">
        <f t="shared" si="98"/>
        <v>100</v>
      </c>
      <c r="K547" s="71">
        <f t="shared" si="99"/>
        <v>100</v>
      </c>
      <c r="L547" s="71" t="str">
        <f t="shared" si="100"/>
        <v/>
      </c>
      <c r="M547" s="71" t="str">
        <f t="shared" si="101"/>
        <v/>
      </c>
      <c r="N547" s="71" t="str">
        <f t="shared" si="102"/>
        <v/>
      </c>
      <c r="O547" s="71" t="str">
        <f t="shared" si="103"/>
        <v/>
      </c>
      <c r="P547" s="71" t="str">
        <f t="shared" si="104"/>
        <v/>
      </c>
      <c r="Q547" s="71" t="str">
        <f t="shared" si="105"/>
        <v/>
      </c>
      <c r="R547" s="71">
        <f t="shared" si="106"/>
        <v>100</v>
      </c>
      <c r="S547" s="71">
        <f t="shared" si="107"/>
        <v>100</v>
      </c>
      <c r="T547" s="71" t="str">
        <f t="shared" si="108"/>
        <v/>
      </c>
      <c r="U547" s="71" t="str">
        <f t="shared" si="109"/>
        <v/>
      </c>
      <c r="V547" s="41"/>
      <c r="W547" s="41"/>
    </row>
    <row r="548" spans="4:23" x14ac:dyDescent="0.25">
      <c r="D548" s="18">
        <v>1964</v>
      </c>
      <c r="E548" s="47">
        <f t="shared" si="97"/>
        <v>4</v>
      </c>
      <c r="F548" s="84" t="s">
        <v>548</v>
      </c>
      <c r="G548" s="141">
        <v>100</v>
      </c>
      <c r="H548" s="141">
        <v>100</v>
      </c>
      <c r="J548" s="71">
        <f t="shared" si="98"/>
        <v>100</v>
      </c>
      <c r="K548" s="71">
        <f t="shared" si="99"/>
        <v>100</v>
      </c>
      <c r="L548" s="71" t="str">
        <f t="shared" si="100"/>
        <v/>
      </c>
      <c r="M548" s="71" t="str">
        <f t="shared" si="101"/>
        <v/>
      </c>
      <c r="N548" s="71" t="str">
        <f t="shared" si="102"/>
        <v/>
      </c>
      <c r="O548" s="71" t="str">
        <f t="shared" si="103"/>
        <v/>
      </c>
      <c r="P548" s="71" t="str">
        <f t="shared" si="104"/>
        <v/>
      </c>
      <c r="Q548" s="71" t="str">
        <f t="shared" si="105"/>
        <v/>
      </c>
      <c r="R548" s="71">
        <f t="shared" si="106"/>
        <v>100</v>
      </c>
      <c r="S548" s="71">
        <f t="shared" si="107"/>
        <v>100</v>
      </c>
      <c r="T548" s="71" t="str">
        <f t="shared" si="108"/>
        <v/>
      </c>
      <c r="U548" s="71" t="str">
        <f t="shared" si="109"/>
        <v/>
      </c>
      <c r="V548" s="41"/>
      <c r="W548" s="41"/>
    </row>
    <row r="549" spans="4:23" x14ac:dyDescent="0.25">
      <c r="D549" s="18">
        <v>1964</v>
      </c>
      <c r="E549" s="47">
        <f t="shared" si="97"/>
        <v>4</v>
      </c>
      <c r="F549" s="84" t="s">
        <v>549</v>
      </c>
      <c r="G549" s="141">
        <v>100</v>
      </c>
      <c r="H549" s="141">
        <v>100</v>
      </c>
      <c r="J549" s="71">
        <f t="shared" si="98"/>
        <v>100</v>
      </c>
      <c r="K549" s="71">
        <f t="shared" si="99"/>
        <v>100</v>
      </c>
      <c r="L549" s="71" t="str">
        <f t="shared" si="100"/>
        <v/>
      </c>
      <c r="M549" s="71" t="str">
        <f t="shared" si="101"/>
        <v/>
      </c>
      <c r="N549" s="71" t="str">
        <f t="shared" si="102"/>
        <v/>
      </c>
      <c r="O549" s="71" t="str">
        <f t="shared" si="103"/>
        <v/>
      </c>
      <c r="P549" s="71" t="str">
        <f t="shared" si="104"/>
        <v/>
      </c>
      <c r="Q549" s="71" t="str">
        <f t="shared" si="105"/>
        <v/>
      </c>
      <c r="R549" s="71">
        <f t="shared" si="106"/>
        <v>100</v>
      </c>
      <c r="S549" s="71">
        <f t="shared" si="107"/>
        <v>100</v>
      </c>
      <c r="T549" s="71" t="str">
        <f t="shared" si="108"/>
        <v/>
      </c>
      <c r="U549" s="71" t="str">
        <f t="shared" si="109"/>
        <v/>
      </c>
      <c r="V549" s="41"/>
      <c r="W549" s="41"/>
    </row>
    <row r="550" spans="4:23" x14ac:dyDescent="0.25">
      <c r="D550" s="18">
        <v>1964</v>
      </c>
      <c r="E550" s="47">
        <f t="shared" si="97"/>
        <v>4</v>
      </c>
      <c r="F550" s="84" t="s">
        <v>550</v>
      </c>
      <c r="G550" s="141">
        <v>100</v>
      </c>
      <c r="H550" s="141">
        <v>100</v>
      </c>
      <c r="J550" s="71">
        <f t="shared" si="98"/>
        <v>100</v>
      </c>
      <c r="K550" s="71">
        <f t="shared" si="99"/>
        <v>100</v>
      </c>
      <c r="L550" s="71" t="str">
        <f t="shared" si="100"/>
        <v/>
      </c>
      <c r="M550" s="71" t="str">
        <f t="shared" si="101"/>
        <v/>
      </c>
      <c r="N550" s="71" t="str">
        <f t="shared" si="102"/>
        <v/>
      </c>
      <c r="O550" s="71" t="str">
        <f t="shared" si="103"/>
        <v/>
      </c>
      <c r="P550" s="71" t="str">
        <f t="shared" si="104"/>
        <v/>
      </c>
      <c r="Q550" s="71" t="str">
        <f t="shared" si="105"/>
        <v/>
      </c>
      <c r="R550" s="71">
        <f t="shared" si="106"/>
        <v>100</v>
      </c>
      <c r="S550" s="71">
        <f t="shared" si="107"/>
        <v>100</v>
      </c>
      <c r="T550" s="71" t="str">
        <f t="shared" si="108"/>
        <v/>
      </c>
      <c r="U550" s="71" t="str">
        <f t="shared" si="109"/>
        <v/>
      </c>
      <c r="V550" s="41"/>
      <c r="W550" s="41"/>
    </row>
    <row r="551" spans="4:23" x14ac:dyDescent="0.25">
      <c r="D551" s="18">
        <v>1964</v>
      </c>
      <c r="E551" s="47">
        <f t="shared" si="97"/>
        <v>4</v>
      </c>
      <c r="F551" s="84" t="s">
        <v>551</v>
      </c>
      <c r="G551" s="141">
        <v>100</v>
      </c>
      <c r="H551" s="141">
        <v>100</v>
      </c>
      <c r="J551" s="71">
        <f t="shared" si="98"/>
        <v>100</v>
      </c>
      <c r="K551" s="71">
        <f t="shared" si="99"/>
        <v>100</v>
      </c>
      <c r="L551" s="71" t="str">
        <f t="shared" si="100"/>
        <v/>
      </c>
      <c r="M551" s="71" t="str">
        <f t="shared" si="101"/>
        <v/>
      </c>
      <c r="N551" s="71" t="str">
        <f t="shared" si="102"/>
        <v/>
      </c>
      <c r="O551" s="71" t="str">
        <f t="shared" si="103"/>
        <v/>
      </c>
      <c r="P551" s="71" t="str">
        <f t="shared" si="104"/>
        <v/>
      </c>
      <c r="Q551" s="71" t="str">
        <f t="shared" si="105"/>
        <v/>
      </c>
      <c r="R551" s="71">
        <f t="shared" si="106"/>
        <v>100</v>
      </c>
      <c r="S551" s="71">
        <f t="shared" si="107"/>
        <v>100</v>
      </c>
      <c r="T551" s="71" t="str">
        <f t="shared" si="108"/>
        <v/>
      </c>
      <c r="U551" s="71" t="str">
        <f t="shared" si="109"/>
        <v/>
      </c>
      <c r="V551" s="41"/>
      <c r="W551" s="41"/>
    </row>
    <row r="552" spans="4:23" x14ac:dyDescent="0.25">
      <c r="D552" s="18">
        <v>1964</v>
      </c>
      <c r="E552" s="47">
        <f t="shared" ref="E552:E615" si="110">INDEX($B$39:$B$121,MATCH($D552,$A$39:$A$121,0),1)</f>
        <v>4</v>
      </c>
      <c r="F552" s="84" t="s">
        <v>552</v>
      </c>
      <c r="G552" s="141">
        <v>100</v>
      </c>
      <c r="H552" s="141">
        <v>100</v>
      </c>
      <c r="J552" s="71">
        <f t="shared" ref="J552:J615" si="111">G552</f>
        <v>100</v>
      </c>
      <c r="K552" s="71">
        <f t="shared" ref="K552:K615" si="112">H552</f>
        <v>100</v>
      </c>
      <c r="L552" s="71" t="str">
        <f t="shared" ref="L552:L615" si="113">IF($E552=L$36,$G552,"")</f>
        <v/>
      </c>
      <c r="M552" s="71" t="str">
        <f t="shared" ref="M552:M615" si="114">IF($E552=M$36,$H552,"")</f>
        <v/>
      </c>
      <c r="N552" s="71" t="str">
        <f t="shared" ref="N552:N615" si="115">IF($E552=N$36,$G552,"")</f>
        <v/>
      </c>
      <c r="O552" s="71" t="str">
        <f t="shared" ref="O552:O615" si="116">IF($E552=O$36,$H552,"")</f>
        <v/>
      </c>
      <c r="P552" s="71" t="str">
        <f t="shared" ref="P552:P615" si="117">IF($E552=P$36,$G552,"")</f>
        <v/>
      </c>
      <c r="Q552" s="71" t="str">
        <f t="shared" ref="Q552:Q615" si="118">IF($E552=Q$36,$H552,"")</f>
        <v/>
      </c>
      <c r="R552" s="71">
        <f t="shared" ref="R552:R615" si="119">IF($E552=R$36,$G552,"")</f>
        <v>100</v>
      </c>
      <c r="S552" s="71">
        <f t="shared" ref="S552:S615" si="120">IF($E552=S$36,$H552,"")</f>
        <v>100</v>
      </c>
      <c r="T552" s="71" t="str">
        <f t="shared" ref="T552:T615" si="121">IF($E552=T$36,$G552,"")</f>
        <v/>
      </c>
      <c r="U552" s="71" t="str">
        <f t="shared" ref="U552:U615" si="122">IF($E552=U$36,$H552,"")</f>
        <v/>
      </c>
      <c r="V552" s="41"/>
      <c r="W552" s="41"/>
    </row>
    <row r="553" spans="4:23" x14ac:dyDescent="0.25">
      <c r="D553" s="18">
        <v>1964</v>
      </c>
      <c r="E553" s="47">
        <f t="shared" si="110"/>
        <v>4</v>
      </c>
      <c r="F553" s="84" t="s">
        <v>553</v>
      </c>
      <c r="G553" s="141">
        <v>100</v>
      </c>
      <c r="H553" s="141">
        <v>100</v>
      </c>
      <c r="J553" s="71">
        <f t="shared" si="111"/>
        <v>100</v>
      </c>
      <c r="K553" s="71">
        <f t="shared" si="112"/>
        <v>100</v>
      </c>
      <c r="L553" s="71" t="str">
        <f t="shared" si="113"/>
        <v/>
      </c>
      <c r="M553" s="71" t="str">
        <f t="shared" si="114"/>
        <v/>
      </c>
      <c r="N553" s="71" t="str">
        <f t="shared" si="115"/>
        <v/>
      </c>
      <c r="O553" s="71" t="str">
        <f t="shared" si="116"/>
        <v/>
      </c>
      <c r="P553" s="71" t="str">
        <f t="shared" si="117"/>
        <v/>
      </c>
      <c r="Q553" s="71" t="str">
        <f t="shared" si="118"/>
        <v/>
      </c>
      <c r="R553" s="71">
        <f t="shared" si="119"/>
        <v>100</v>
      </c>
      <c r="S553" s="71">
        <f t="shared" si="120"/>
        <v>100</v>
      </c>
      <c r="T553" s="71" t="str">
        <f t="shared" si="121"/>
        <v/>
      </c>
      <c r="U553" s="71" t="str">
        <f t="shared" si="122"/>
        <v/>
      </c>
      <c r="V553" s="41"/>
      <c r="W553" s="41"/>
    </row>
    <row r="554" spans="4:23" x14ac:dyDescent="0.25">
      <c r="D554" s="18">
        <v>1964</v>
      </c>
      <c r="E554" s="47">
        <f t="shared" si="110"/>
        <v>4</v>
      </c>
      <c r="F554" s="84" t="s">
        <v>554</v>
      </c>
      <c r="G554" s="141">
        <v>100</v>
      </c>
      <c r="H554" s="141">
        <v>100</v>
      </c>
      <c r="J554" s="71">
        <f t="shared" si="111"/>
        <v>100</v>
      </c>
      <c r="K554" s="71">
        <f t="shared" si="112"/>
        <v>100</v>
      </c>
      <c r="L554" s="71" t="str">
        <f t="shared" si="113"/>
        <v/>
      </c>
      <c r="M554" s="71" t="str">
        <f t="shared" si="114"/>
        <v/>
      </c>
      <c r="N554" s="71" t="str">
        <f t="shared" si="115"/>
        <v/>
      </c>
      <c r="O554" s="71" t="str">
        <f t="shared" si="116"/>
        <v/>
      </c>
      <c r="P554" s="71" t="str">
        <f t="shared" si="117"/>
        <v/>
      </c>
      <c r="Q554" s="71" t="str">
        <f t="shared" si="118"/>
        <v/>
      </c>
      <c r="R554" s="71">
        <f t="shared" si="119"/>
        <v>100</v>
      </c>
      <c r="S554" s="71">
        <f t="shared" si="120"/>
        <v>100</v>
      </c>
      <c r="T554" s="71" t="str">
        <f t="shared" si="121"/>
        <v/>
      </c>
      <c r="U554" s="71" t="str">
        <f t="shared" si="122"/>
        <v/>
      </c>
      <c r="V554" s="41"/>
      <c r="W554" s="41"/>
    </row>
    <row r="555" spans="4:23" x14ac:dyDescent="0.25">
      <c r="D555" s="18">
        <v>1965</v>
      </c>
      <c r="E555" s="47">
        <f t="shared" si="110"/>
        <v>1</v>
      </c>
      <c r="F555" s="84" t="s">
        <v>555</v>
      </c>
      <c r="G555" s="141">
        <v>100</v>
      </c>
      <c r="H555" s="141">
        <v>100</v>
      </c>
      <c r="J555" s="71">
        <f t="shared" si="111"/>
        <v>100</v>
      </c>
      <c r="K555" s="71">
        <f t="shared" si="112"/>
        <v>100</v>
      </c>
      <c r="L555" s="71">
        <f t="shared" si="113"/>
        <v>100</v>
      </c>
      <c r="M555" s="71">
        <f t="shared" si="114"/>
        <v>100</v>
      </c>
      <c r="N555" s="71" t="str">
        <f t="shared" si="115"/>
        <v/>
      </c>
      <c r="O555" s="71" t="str">
        <f t="shared" si="116"/>
        <v/>
      </c>
      <c r="P555" s="71" t="str">
        <f t="shared" si="117"/>
        <v/>
      </c>
      <c r="Q555" s="71" t="str">
        <f t="shared" si="118"/>
        <v/>
      </c>
      <c r="R555" s="71" t="str">
        <f t="shared" si="119"/>
        <v/>
      </c>
      <c r="S555" s="71" t="str">
        <f t="shared" si="120"/>
        <v/>
      </c>
      <c r="T555" s="71" t="str">
        <f t="shared" si="121"/>
        <v/>
      </c>
      <c r="U555" s="71" t="str">
        <f t="shared" si="122"/>
        <v/>
      </c>
      <c r="V555" s="41"/>
      <c r="W555" s="41"/>
    </row>
    <row r="556" spans="4:23" x14ac:dyDescent="0.25">
      <c r="D556" s="18">
        <v>1965</v>
      </c>
      <c r="E556" s="47">
        <f t="shared" si="110"/>
        <v>1</v>
      </c>
      <c r="F556" s="84" t="s">
        <v>556</v>
      </c>
      <c r="G556" s="141">
        <v>100</v>
      </c>
      <c r="H556" s="141">
        <v>100</v>
      </c>
      <c r="J556" s="71">
        <f t="shared" si="111"/>
        <v>100</v>
      </c>
      <c r="K556" s="71">
        <f t="shared" si="112"/>
        <v>100</v>
      </c>
      <c r="L556" s="71">
        <f t="shared" si="113"/>
        <v>100</v>
      </c>
      <c r="M556" s="71">
        <f t="shared" si="114"/>
        <v>100</v>
      </c>
      <c r="N556" s="71" t="str">
        <f t="shared" si="115"/>
        <v/>
      </c>
      <c r="O556" s="71" t="str">
        <f t="shared" si="116"/>
        <v/>
      </c>
      <c r="P556" s="71" t="str">
        <f t="shared" si="117"/>
        <v/>
      </c>
      <c r="Q556" s="71" t="str">
        <f t="shared" si="118"/>
        <v/>
      </c>
      <c r="R556" s="71" t="str">
        <f t="shared" si="119"/>
        <v/>
      </c>
      <c r="S556" s="71" t="str">
        <f t="shared" si="120"/>
        <v/>
      </c>
      <c r="T556" s="71" t="str">
        <f t="shared" si="121"/>
        <v/>
      </c>
      <c r="U556" s="71" t="str">
        <f t="shared" si="122"/>
        <v/>
      </c>
      <c r="V556" s="41"/>
      <c r="W556" s="41"/>
    </row>
    <row r="557" spans="4:23" x14ac:dyDescent="0.25">
      <c r="D557" s="18">
        <v>1965</v>
      </c>
      <c r="E557" s="47">
        <f t="shared" si="110"/>
        <v>1</v>
      </c>
      <c r="F557" s="84" t="s">
        <v>557</v>
      </c>
      <c r="G557" s="141">
        <v>100</v>
      </c>
      <c r="H557" s="141">
        <v>100</v>
      </c>
      <c r="J557" s="71">
        <f t="shared" si="111"/>
        <v>100</v>
      </c>
      <c r="K557" s="71">
        <f t="shared" si="112"/>
        <v>100</v>
      </c>
      <c r="L557" s="71">
        <f t="shared" si="113"/>
        <v>100</v>
      </c>
      <c r="M557" s="71">
        <f t="shared" si="114"/>
        <v>100</v>
      </c>
      <c r="N557" s="71" t="str">
        <f t="shared" si="115"/>
        <v/>
      </c>
      <c r="O557" s="71" t="str">
        <f t="shared" si="116"/>
        <v/>
      </c>
      <c r="P557" s="71" t="str">
        <f t="shared" si="117"/>
        <v/>
      </c>
      <c r="Q557" s="71" t="str">
        <f t="shared" si="118"/>
        <v/>
      </c>
      <c r="R557" s="71" t="str">
        <f t="shared" si="119"/>
        <v/>
      </c>
      <c r="S557" s="71" t="str">
        <f t="shared" si="120"/>
        <v/>
      </c>
      <c r="T557" s="71" t="str">
        <f t="shared" si="121"/>
        <v/>
      </c>
      <c r="U557" s="71" t="str">
        <f t="shared" si="122"/>
        <v/>
      </c>
      <c r="V557" s="41"/>
      <c r="W557" s="41"/>
    </row>
    <row r="558" spans="4:23" x14ac:dyDescent="0.25">
      <c r="D558" s="18">
        <v>1965</v>
      </c>
      <c r="E558" s="47">
        <f t="shared" si="110"/>
        <v>1</v>
      </c>
      <c r="F558" s="84" t="s">
        <v>558</v>
      </c>
      <c r="G558" s="141">
        <v>100</v>
      </c>
      <c r="H558" s="141">
        <v>100</v>
      </c>
      <c r="J558" s="71">
        <f t="shared" si="111"/>
        <v>100</v>
      </c>
      <c r="K558" s="71">
        <f t="shared" si="112"/>
        <v>100</v>
      </c>
      <c r="L558" s="71">
        <f t="shared" si="113"/>
        <v>100</v>
      </c>
      <c r="M558" s="71">
        <f t="shared" si="114"/>
        <v>100</v>
      </c>
      <c r="N558" s="71" t="str">
        <f t="shared" si="115"/>
        <v/>
      </c>
      <c r="O558" s="71" t="str">
        <f t="shared" si="116"/>
        <v/>
      </c>
      <c r="P558" s="71" t="str">
        <f t="shared" si="117"/>
        <v/>
      </c>
      <c r="Q558" s="71" t="str">
        <f t="shared" si="118"/>
        <v/>
      </c>
      <c r="R558" s="71" t="str">
        <f t="shared" si="119"/>
        <v/>
      </c>
      <c r="S558" s="71" t="str">
        <f t="shared" si="120"/>
        <v/>
      </c>
      <c r="T558" s="71" t="str">
        <f t="shared" si="121"/>
        <v/>
      </c>
      <c r="U558" s="71" t="str">
        <f t="shared" si="122"/>
        <v/>
      </c>
      <c r="V558" s="41"/>
      <c r="W558" s="41"/>
    </row>
    <row r="559" spans="4:23" x14ac:dyDescent="0.25">
      <c r="D559" s="18">
        <v>1965</v>
      </c>
      <c r="E559" s="47">
        <f t="shared" si="110"/>
        <v>1</v>
      </c>
      <c r="F559" s="84" t="s">
        <v>559</v>
      </c>
      <c r="G559" s="141">
        <v>100</v>
      </c>
      <c r="H559" s="141">
        <v>100</v>
      </c>
      <c r="J559" s="71">
        <f t="shared" si="111"/>
        <v>100</v>
      </c>
      <c r="K559" s="71">
        <f t="shared" si="112"/>
        <v>100</v>
      </c>
      <c r="L559" s="71">
        <f t="shared" si="113"/>
        <v>100</v>
      </c>
      <c r="M559" s="71">
        <f t="shared" si="114"/>
        <v>100</v>
      </c>
      <c r="N559" s="71" t="str">
        <f t="shared" si="115"/>
        <v/>
      </c>
      <c r="O559" s="71" t="str">
        <f t="shared" si="116"/>
        <v/>
      </c>
      <c r="P559" s="71" t="str">
        <f t="shared" si="117"/>
        <v/>
      </c>
      <c r="Q559" s="71" t="str">
        <f t="shared" si="118"/>
        <v/>
      </c>
      <c r="R559" s="71" t="str">
        <f t="shared" si="119"/>
        <v/>
      </c>
      <c r="S559" s="71" t="str">
        <f t="shared" si="120"/>
        <v/>
      </c>
      <c r="T559" s="71" t="str">
        <f t="shared" si="121"/>
        <v/>
      </c>
      <c r="U559" s="71" t="str">
        <f t="shared" si="122"/>
        <v/>
      </c>
      <c r="V559" s="41"/>
      <c r="W559" s="41"/>
    </row>
    <row r="560" spans="4:23" x14ac:dyDescent="0.25">
      <c r="D560" s="18">
        <v>1965</v>
      </c>
      <c r="E560" s="47">
        <f t="shared" si="110"/>
        <v>1</v>
      </c>
      <c r="F560" s="84" t="s">
        <v>560</v>
      </c>
      <c r="G560" s="141">
        <v>100</v>
      </c>
      <c r="H560" s="141">
        <v>100</v>
      </c>
      <c r="J560" s="71">
        <f t="shared" si="111"/>
        <v>100</v>
      </c>
      <c r="K560" s="71">
        <f t="shared" si="112"/>
        <v>100</v>
      </c>
      <c r="L560" s="71">
        <f t="shared" si="113"/>
        <v>100</v>
      </c>
      <c r="M560" s="71">
        <f t="shared" si="114"/>
        <v>100</v>
      </c>
      <c r="N560" s="71" t="str">
        <f t="shared" si="115"/>
        <v/>
      </c>
      <c r="O560" s="71" t="str">
        <f t="shared" si="116"/>
        <v/>
      </c>
      <c r="P560" s="71" t="str">
        <f t="shared" si="117"/>
        <v/>
      </c>
      <c r="Q560" s="71" t="str">
        <f t="shared" si="118"/>
        <v/>
      </c>
      <c r="R560" s="71" t="str">
        <f t="shared" si="119"/>
        <v/>
      </c>
      <c r="S560" s="71" t="str">
        <f t="shared" si="120"/>
        <v/>
      </c>
      <c r="T560" s="71" t="str">
        <f t="shared" si="121"/>
        <v/>
      </c>
      <c r="U560" s="71" t="str">
        <f t="shared" si="122"/>
        <v/>
      </c>
      <c r="V560" s="41"/>
      <c r="W560" s="41"/>
    </row>
    <row r="561" spans="4:23" x14ac:dyDescent="0.25">
      <c r="D561" s="18">
        <v>1965</v>
      </c>
      <c r="E561" s="47">
        <f t="shared" si="110"/>
        <v>1</v>
      </c>
      <c r="F561" s="84" t="s">
        <v>561</v>
      </c>
      <c r="G561" s="141">
        <v>100</v>
      </c>
      <c r="H561" s="141">
        <v>100</v>
      </c>
      <c r="J561" s="71">
        <f t="shared" si="111"/>
        <v>100</v>
      </c>
      <c r="K561" s="71">
        <f t="shared" si="112"/>
        <v>100</v>
      </c>
      <c r="L561" s="71">
        <f t="shared" si="113"/>
        <v>100</v>
      </c>
      <c r="M561" s="71">
        <f t="shared" si="114"/>
        <v>100</v>
      </c>
      <c r="N561" s="71" t="str">
        <f t="shared" si="115"/>
        <v/>
      </c>
      <c r="O561" s="71" t="str">
        <f t="shared" si="116"/>
        <v/>
      </c>
      <c r="P561" s="71" t="str">
        <f t="shared" si="117"/>
        <v/>
      </c>
      <c r="Q561" s="71" t="str">
        <f t="shared" si="118"/>
        <v/>
      </c>
      <c r="R561" s="71" t="str">
        <f t="shared" si="119"/>
        <v/>
      </c>
      <c r="S561" s="71" t="str">
        <f t="shared" si="120"/>
        <v/>
      </c>
      <c r="T561" s="71" t="str">
        <f t="shared" si="121"/>
        <v/>
      </c>
      <c r="U561" s="71" t="str">
        <f t="shared" si="122"/>
        <v/>
      </c>
      <c r="V561" s="41"/>
      <c r="W561" s="41"/>
    </row>
    <row r="562" spans="4:23" x14ac:dyDescent="0.25">
      <c r="D562" s="18">
        <v>1965</v>
      </c>
      <c r="E562" s="47">
        <f t="shared" si="110"/>
        <v>1</v>
      </c>
      <c r="F562" s="84" t="s">
        <v>562</v>
      </c>
      <c r="G562" s="141">
        <v>100</v>
      </c>
      <c r="H562" s="141">
        <v>100</v>
      </c>
      <c r="J562" s="71">
        <f t="shared" si="111"/>
        <v>100</v>
      </c>
      <c r="K562" s="71">
        <f t="shared" si="112"/>
        <v>100</v>
      </c>
      <c r="L562" s="71">
        <f t="shared" si="113"/>
        <v>100</v>
      </c>
      <c r="M562" s="71">
        <f t="shared" si="114"/>
        <v>100</v>
      </c>
      <c r="N562" s="71" t="str">
        <f t="shared" si="115"/>
        <v/>
      </c>
      <c r="O562" s="71" t="str">
        <f t="shared" si="116"/>
        <v/>
      </c>
      <c r="P562" s="71" t="str">
        <f t="shared" si="117"/>
        <v/>
      </c>
      <c r="Q562" s="71" t="str">
        <f t="shared" si="118"/>
        <v/>
      </c>
      <c r="R562" s="71" t="str">
        <f t="shared" si="119"/>
        <v/>
      </c>
      <c r="S562" s="71" t="str">
        <f t="shared" si="120"/>
        <v/>
      </c>
      <c r="T562" s="71" t="str">
        <f t="shared" si="121"/>
        <v/>
      </c>
      <c r="U562" s="71" t="str">
        <f t="shared" si="122"/>
        <v/>
      </c>
      <c r="V562" s="41"/>
      <c r="W562" s="41"/>
    </row>
    <row r="563" spans="4:23" x14ac:dyDescent="0.25">
      <c r="D563" s="18">
        <v>1965</v>
      </c>
      <c r="E563" s="47">
        <f t="shared" si="110"/>
        <v>1</v>
      </c>
      <c r="F563" s="84" t="s">
        <v>563</v>
      </c>
      <c r="G563" s="141">
        <v>100</v>
      </c>
      <c r="H563" s="141">
        <v>100</v>
      </c>
      <c r="J563" s="71">
        <f t="shared" si="111"/>
        <v>100</v>
      </c>
      <c r="K563" s="71">
        <f t="shared" si="112"/>
        <v>100</v>
      </c>
      <c r="L563" s="71">
        <f t="shared" si="113"/>
        <v>100</v>
      </c>
      <c r="M563" s="71">
        <f t="shared" si="114"/>
        <v>100</v>
      </c>
      <c r="N563" s="71" t="str">
        <f t="shared" si="115"/>
        <v/>
      </c>
      <c r="O563" s="71" t="str">
        <f t="shared" si="116"/>
        <v/>
      </c>
      <c r="P563" s="71" t="str">
        <f t="shared" si="117"/>
        <v/>
      </c>
      <c r="Q563" s="71" t="str">
        <f t="shared" si="118"/>
        <v/>
      </c>
      <c r="R563" s="71" t="str">
        <f t="shared" si="119"/>
        <v/>
      </c>
      <c r="S563" s="71" t="str">
        <f t="shared" si="120"/>
        <v/>
      </c>
      <c r="T563" s="71" t="str">
        <f t="shared" si="121"/>
        <v/>
      </c>
      <c r="U563" s="71" t="str">
        <f t="shared" si="122"/>
        <v/>
      </c>
      <c r="V563" s="41"/>
      <c r="W563" s="41"/>
    </row>
    <row r="564" spans="4:23" x14ac:dyDescent="0.25">
      <c r="D564" s="18">
        <v>1965</v>
      </c>
      <c r="E564" s="47">
        <f t="shared" si="110"/>
        <v>1</v>
      </c>
      <c r="F564" s="84" t="s">
        <v>564</v>
      </c>
      <c r="G564" s="141">
        <v>100</v>
      </c>
      <c r="H564" s="141">
        <v>100</v>
      </c>
      <c r="J564" s="71">
        <f t="shared" si="111"/>
        <v>100</v>
      </c>
      <c r="K564" s="71">
        <f t="shared" si="112"/>
        <v>100</v>
      </c>
      <c r="L564" s="71">
        <f t="shared" si="113"/>
        <v>100</v>
      </c>
      <c r="M564" s="71">
        <f t="shared" si="114"/>
        <v>100</v>
      </c>
      <c r="N564" s="71" t="str">
        <f t="shared" si="115"/>
        <v/>
      </c>
      <c r="O564" s="71" t="str">
        <f t="shared" si="116"/>
        <v/>
      </c>
      <c r="P564" s="71" t="str">
        <f t="shared" si="117"/>
        <v/>
      </c>
      <c r="Q564" s="71" t="str">
        <f t="shared" si="118"/>
        <v/>
      </c>
      <c r="R564" s="71" t="str">
        <f t="shared" si="119"/>
        <v/>
      </c>
      <c r="S564" s="71" t="str">
        <f t="shared" si="120"/>
        <v/>
      </c>
      <c r="T564" s="71" t="str">
        <f t="shared" si="121"/>
        <v/>
      </c>
      <c r="U564" s="71" t="str">
        <f t="shared" si="122"/>
        <v/>
      </c>
      <c r="V564" s="41"/>
      <c r="W564" s="41"/>
    </row>
    <row r="565" spans="4:23" x14ac:dyDescent="0.25">
      <c r="D565" s="18">
        <v>1965</v>
      </c>
      <c r="E565" s="47">
        <f t="shared" si="110"/>
        <v>1</v>
      </c>
      <c r="F565" s="84" t="s">
        <v>565</v>
      </c>
      <c r="G565" s="141">
        <v>100</v>
      </c>
      <c r="H565" s="141">
        <v>100</v>
      </c>
      <c r="J565" s="71">
        <f t="shared" si="111"/>
        <v>100</v>
      </c>
      <c r="K565" s="71">
        <f t="shared" si="112"/>
        <v>100</v>
      </c>
      <c r="L565" s="71">
        <f t="shared" si="113"/>
        <v>100</v>
      </c>
      <c r="M565" s="71">
        <f t="shared" si="114"/>
        <v>100</v>
      </c>
      <c r="N565" s="71" t="str">
        <f t="shared" si="115"/>
        <v/>
      </c>
      <c r="O565" s="71" t="str">
        <f t="shared" si="116"/>
        <v/>
      </c>
      <c r="P565" s="71" t="str">
        <f t="shared" si="117"/>
        <v/>
      </c>
      <c r="Q565" s="71" t="str">
        <f t="shared" si="118"/>
        <v/>
      </c>
      <c r="R565" s="71" t="str">
        <f t="shared" si="119"/>
        <v/>
      </c>
      <c r="S565" s="71" t="str">
        <f t="shared" si="120"/>
        <v/>
      </c>
      <c r="T565" s="71" t="str">
        <f t="shared" si="121"/>
        <v/>
      </c>
      <c r="U565" s="71" t="str">
        <f t="shared" si="122"/>
        <v/>
      </c>
      <c r="V565" s="41"/>
      <c r="W565" s="41"/>
    </row>
    <row r="566" spans="4:23" x14ac:dyDescent="0.25">
      <c r="D566" s="18">
        <v>1965</v>
      </c>
      <c r="E566" s="47">
        <f t="shared" si="110"/>
        <v>1</v>
      </c>
      <c r="F566" s="84" t="s">
        <v>566</v>
      </c>
      <c r="G566" s="141">
        <v>100</v>
      </c>
      <c r="H566" s="141">
        <v>100</v>
      </c>
      <c r="J566" s="71">
        <f t="shared" si="111"/>
        <v>100</v>
      </c>
      <c r="K566" s="71">
        <f t="shared" si="112"/>
        <v>100</v>
      </c>
      <c r="L566" s="71">
        <f t="shared" si="113"/>
        <v>100</v>
      </c>
      <c r="M566" s="71">
        <f t="shared" si="114"/>
        <v>100</v>
      </c>
      <c r="N566" s="71" t="str">
        <f t="shared" si="115"/>
        <v/>
      </c>
      <c r="O566" s="71" t="str">
        <f t="shared" si="116"/>
        <v/>
      </c>
      <c r="P566" s="71" t="str">
        <f t="shared" si="117"/>
        <v/>
      </c>
      <c r="Q566" s="71" t="str">
        <f t="shared" si="118"/>
        <v/>
      </c>
      <c r="R566" s="71" t="str">
        <f t="shared" si="119"/>
        <v/>
      </c>
      <c r="S566" s="71" t="str">
        <f t="shared" si="120"/>
        <v/>
      </c>
      <c r="T566" s="71" t="str">
        <f t="shared" si="121"/>
        <v/>
      </c>
      <c r="U566" s="71" t="str">
        <f t="shared" si="122"/>
        <v/>
      </c>
      <c r="V566" s="41"/>
      <c r="W566" s="41"/>
    </row>
    <row r="567" spans="4:23" x14ac:dyDescent="0.25">
      <c r="D567" s="18">
        <v>1966</v>
      </c>
      <c r="E567" s="47">
        <f t="shared" si="110"/>
        <v>3</v>
      </c>
      <c r="F567" s="84" t="s">
        <v>567</v>
      </c>
      <c r="G567" s="141">
        <v>100</v>
      </c>
      <c r="H567" s="141">
        <v>100</v>
      </c>
      <c r="J567" s="71">
        <f t="shared" si="111"/>
        <v>100</v>
      </c>
      <c r="K567" s="71">
        <f t="shared" si="112"/>
        <v>100</v>
      </c>
      <c r="L567" s="71" t="str">
        <f t="shared" si="113"/>
        <v/>
      </c>
      <c r="M567" s="71" t="str">
        <f t="shared" si="114"/>
        <v/>
      </c>
      <c r="N567" s="71" t="str">
        <f t="shared" si="115"/>
        <v/>
      </c>
      <c r="O567" s="71" t="str">
        <f t="shared" si="116"/>
        <v/>
      </c>
      <c r="P567" s="71">
        <f t="shared" si="117"/>
        <v>100</v>
      </c>
      <c r="Q567" s="71">
        <f t="shared" si="118"/>
        <v>100</v>
      </c>
      <c r="R567" s="71" t="str">
        <f t="shared" si="119"/>
        <v/>
      </c>
      <c r="S567" s="71" t="str">
        <f t="shared" si="120"/>
        <v/>
      </c>
      <c r="T567" s="71" t="str">
        <f t="shared" si="121"/>
        <v/>
      </c>
      <c r="U567" s="71" t="str">
        <f t="shared" si="122"/>
        <v/>
      </c>
      <c r="V567" s="41"/>
      <c r="W567" s="41"/>
    </row>
    <row r="568" spans="4:23" x14ac:dyDescent="0.25">
      <c r="D568" s="18">
        <v>1966</v>
      </c>
      <c r="E568" s="47">
        <f t="shared" si="110"/>
        <v>3</v>
      </c>
      <c r="F568" s="84" t="s">
        <v>568</v>
      </c>
      <c r="G568" s="141">
        <v>100</v>
      </c>
      <c r="H568" s="141">
        <v>100</v>
      </c>
      <c r="J568" s="71">
        <f t="shared" si="111"/>
        <v>100</v>
      </c>
      <c r="K568" s="71">
        <f t="shared" si="112"/>
        <v>100</v>
      </c>
      <c r="L568" s="71" t="str">
        <f t="shared" si="113"/>
        <v/>
      </c>
      <c r="M568" s="71" t="str">
        <f t="shared" si="114"/>
        <v/>
      </c>
      <c r="N568" s="71" t="str">
        <f t="shared" si="115"/>
        <v/>
      </c>
      <c r="O568" s="71" t="str">
        <f t="shared" si="116"/>
        <v/>
      </c>
      <c r="P568" s="71">
        <f t="shared" si="117"/>
        <v>100</v>
      </c>
      <c r="Q568" s="71">
        <f t="shared" si="118"/>
        <v>100</v>
      </c>
      <c r="R568" s="71" t="str">
        <f t="shared" si="119"/>
        <v/>
      </c>
      <c r="S568" s="71" t="str">
        <f t="shared" si="120"/>
        <v/>
      </c>
      <c r="T568" s="71" t="str">
        <f t="shared" si="121"/>
        <v/>
      </c>
      <c r="U568" s="71" t="str">
        <f t="shared" si="122"/>
        <v/>
      </c>
      <c r="V568" s="41"/>
      <c r="W568" s="41"/>
    </row>
    <row r="569" spans="4:23" x14ac:dyDescent="0.25">
      <c r="D569" s="18">
        <v>1966</v>
      </c>
      <c r="E569" s="47">
        <f t="shared" si="110"/>
        <v>3</v>
      </c>
      <c r="F569" s="84" t="s">
        <v>569</v>
      </c>
      <c r="G569" s="141">
        <v>100</v>
      </c>
      <c r="H569" s="141">
        <v>100</v>
      </c>
      <c r="J569" s="71">
        <f t="shared" si="111"/>
        <v>100</v>
      </c>
      <c r="K569" s="71">
        <f t="shared" si="112"/>
        <v>100</v>
      </c>
      <c r="L569" s="71" t="str">
        <f t="shared" si="113"/>
        <v/>
      </c>
      <c r="M569" s="71" t="str">
        <f t="shared" si="114"/>
        <v/>
      </c>
      <c r="N569" s="71" t="str">
        <f t="shared" si="115"/>
        <v/>
      </c>
      <c r="O569" s="71" t="str">
        <f t="shared" si="116"/>
        <v/>
      </c>
      <c r="P569" s="71">
        <f t="shared" si="117"/>
        <v>100</v>
      </c>
      <c r="Q569" s="71">
        <f t="shared" si="118"/>
        <v>100</v>
      </c>
      <c r="R569" s="71" t="str">
        <f t="shared" si="119"/>
        <v/>
      </c>
      <c r="S569" s="71" t="str">
        <f t="shared" si="120"/>
        <v/>
      </c>
      <c r="T569" s="71" t="str">
        <f t="shared" si="121"/>
        <v/>
      </c>
      <c r="U569" s="71" t="str">
        <f t="shared" si="122"/>
        <v/>
      </c>
      <c r="V569" s="41"/>
      <c r="W569" s="41"/>
    </row>
    <row r="570" spans="4:23" x14ac:dyDescent="0.25">
      <c r="D570" s="18">
        <v>1966</v>
      </c>
      <c r="E570" s="47">
        <f t="shared" si="110"/>
        <v>3</v>
      </c>
      <c r="F570" s="84" t="s">
        <v>570</v>
      </c>
      <c r="G570" s="141">
        <v>100</v>
      </c>
      <c r="H570" s="141">
        <v>100</v>
      </c>
      <c r="J570" s="71">
        <f t="shared" si="111"/>
        <v>100</v>
      </c>
      <c r="K570" s="71">
        <f t="shared" si="112"/>
        <v>100</v>
      </c>
      <c r="L570" s="71" t="str">
        <f t="shared" si="113"/>
        <v/>
      </c>
      <c r="M570" s="71" t="str">
        <f t="shared" si="114"/>
        <v/>
      </c>
      <c r="N570" s="71" t="str">
        <f t="shared" si="115"/>
        <v/>
      </c>
      <c r="O570" s="71" t="str">
        <f t="shared" si="116"/>
        <v/>
      </c>
      <c r="P570" s="71">
        <f t="shared" si="117"/>
        <v>100</v>
      </c>
      <c r="Q570" s="71">
        <f t="shared" si="118"/>
        <v>100</v>
      </c>
      <c r="R570" s="71" t="str">
        <f t="shared" si="119"/>
        <v/>
      </c>
      <c r="S570" s="71" t="str">
        <f t="shared" si="120"/>
        <v/>
      </c>
      <c r="T570" s="71" t="str">
        <f t="shared" si="121"/>
        <v/>
      </c>
      <c r="U570" s="71" t="str">
        <f t="shared" si="122"/>
        <v/>
      </c>
      <c r="V570" s="41"/>
      <c r="W570" s="41"/>
    </row>
    <row r="571" spans="4:23" x14ac:dyDescent="0.25">
      <c r="D571" s="18">
        <v>1966</v>
      </c>
      <c r="E571" s="47">
        <f t="shared" si="110"/>
        <v>3</v>
      </c>
      <c r="F571" s="84" t="s">
        <v>571</v>
      </c>
      <c r="G571" s="141">
        <v>100</v>
      </c>
      <c r="H571" s="141">
        <v>100</v>
      </c>
      <c r="J571" s="71">
        <f t="shared" si="111"/>
        <v>100</v>
      </c>
      <c r="K571" s="71">
        <f t="shared" si="112"/>
        <v>100</v>
      </c>
      <c r="L571" s="71" t="str">
        <f t="shared" si="113"/>
        <v/>
      </c>
      <c r="M571" s="71" t="str">
        <f t="shared" si="114"/>
        <v/>
      </c>
      <c r="N571" s="71" t="str">
        <f t="shared" si="115"/>
        <v/>
      </c>
      <c r="O571" s="71" t="str">
        <f t="shared" si="116"/>
        <v/>
      </c>
      <c r="P571" s="71">
        <f t="shared" si="117"/>
        <v>100</v>
      </c>
      <c r="Q571" s="71">
        <f t="shared" si="118"/>
        <v>100</v>
      </c>
      <c r="R571" s="71" t="str">
        <f t="shared" si="119"/>
        <v/>
      </c>
      <c r="S571" s="71" t="str">
        <f t="shared" si="120"/>
        <v/>
      </c>
      <c r="T571" s="71" t="str">
        <f t="shared" si="121"/>
        <v/>
      </c>
      <c r="U571" s="71" t="str">
        <f t="shared" si="122"/>
        <v/>
      </c>
      <c r="V571" s="41"/>
      <c r="W571" s="41"/>
    </row>
    <row r="572" spans="4:23" x14ac:dyDescent="0.25">
      <c r="D572" s="18">
        <v>1966</v>
      </c>
      <c r="E572" s="47">
        <f t="shared" si="110"/>
        <v>3</v>
      </c>
      <c r="F572" s="84" t="s">
        <v>572</v>
      </c>
      <c r="G572" s="141">
        <v>100</v>
      </c>
      <c r="H572" s="141">
        <v>100</v>
      </c>
      <c r="J572" s="71">
        <f t="shared" si="111"/>
        <v>100</v>
      </c>
      <c r="K572" s="71">
        <f t="shared" si="112"/>
        <v>100</v>
      </c>
      <c r="L572" s="71" t="str">
        <f t="shared" si="113"/>
        <v/>
      </c>
      <c r="M572" s="71" t="str">
        <f t="shared" si="114"/>
        <v/>
      </c>
      <c r="N572" s="71" t="str">
        <f t="shared" si="115"/>
        <v/>
      </c>
      <c r="O572" s="71" t="str">
        <f t="shared" si="116"/>
        <v/>
      </c>
      <c r="P572" s="71">
        <f t="shared" si="117"/>
        <v>100</v>
      </c>
      <c r="Q572" s="71">
        <f t="shared" si="118"/>
        <v>100</v>
      </c>
      <c r="R572" s="71" t="str">
        <f t="shared" si="119"/>
        <v/>
      </c>
      <c r="S572" s="71" t="str">
        <f t="shared" si="120"/>
        <v/>
      </c>
      <c r="T572" s="71" t="str">
        <f t="shared" si="121"/>
        <v/>
      </c>
      <c r="U572" s="71" t="str">
        <f t="shared" si="122"/>
        <v/>
      </c>
      <c r="V572" s="41"/>
      <c r="W572" s="41"/>
    </row>
    <row r="573" spans="4:23" x14ac:dyDescent="0.25">
      <c r="D573" s="18">
        <v>1966</v>
      </c>
      <c r="E573" s="47">
        <f t="shared" si="110"/>
        <v>3</v>
      </c>
      <c r="F573" s="84" t="s">
        <v>573</v>
      </c>
      <c r="G573" s="141">
        <v>100</v>
      </c>
      <c r="H573" s="141">
        <v>100</v>
      </c>
      <c r="J573" s="71">
        <f t="shared" si="111"/>
        <v>100</v>
      </c>
      <c r="K573" s="71">
        <f t="shared" si="112"/>
        <v>100</v>
      </c>
      <c r="L573" s="71" t="str">
        <f t="shared" si="113"/>
        <v/>
      </c>
      <c r="M573" s="71" t="str">
        <f t="shared" si="114"/>
        <v/>
      </c>
      <c r="N573" s="71" t="str">
        <f t="shared" si="115"/>
        <v/>
      </c>
      <c r="O573" s="71" t="str">
        <f t="shared" si="116"/>
        <v/>
      </c>
      <c r="P573" s="71">
        <f t="shared" si="117"/>
        <v>100</v>
      </c>
      <c r="Q573" s="71">
        <f t="shared" si="118"/>
        <v>100</v>
      </c>
      <c r="R573" s="71" t="str">
        <f t="shared" si="119"/>
        <v/>
      </c>
      <c r="S573" s="71" t="str">
        <f t="shared" si="120"/>
        <v/>
      </c>
      <c r="T573" s="71" t="str">
        <f t="shared" si="121"/>
        <v/>
      </c>
      <c r="U573" s="71" t="str">
        <f t="shared" si="122"/>
        <v/>
      </c>
      <c r="V573" s="41"/>
      <c r="W573" s="41"/>
    </row>
    <row r="574" spans="4:23" x14ac:dyDescent="0.25">
      <c r="D574" s="18">
        <v>1966</v>
      </c>
      <c r="E574" s="47">
        <f t="shared" si="110"/>
        <v>3</v>
      </c>
      <c r="F574" s="84" t="s">
        <v>574</v>
      </c>
      <c r="G574" s="141">
        <v>100</v>
      </c>
      <c r="H574" s="141">
        <v>100</v>
      </c>
      <c r="J574" s="71">
        <f t="shared" si="111"/>
        <v>100</v>
      </c>
      <c r="K574" s="71">
        <f t="shared" si="112"/>
        <v>100</v>
      </c>
      <c r="L574" s="71" t="str">
        <f t="shared" si="113"/>
        <v/>
      </c>
      <c r="M574" s="71" t="str">
        <f t="shared" si="114"/>
        <v/>
      </c>
      <c r="N574" s="71" t="str">
        <f t="shared" si="115"/>
        <v/>
      </c>
      <c r="O574" s="71" t="str">
        <f t="shared" si="116"/>
        <v/>
      </c>
      <c r="P574" s="71">
        <f t="shared" si="117"/>
        <v>100</v>
      </c>
      <c r="Q574" s="71">
        <f t="shared" si="118"/>
        <v>100</v>
      </c>
      <c r="R574" s="71" t="str">
        <f t="shared" si="119"/>
        <v/>
      </c>
      <c r="S574" s="71" t="str">
        <f t="shared" si="120"/>
        <v/>
      </c>
      <c r="T574" s="71" t="str">
        <f t="shared" si="121"/>
        <v/>
      </c>
      <c r="U574" s="71" t="str">
        <f t="shared" si="122"/>
        <v/>
      </c>
      <c r="V574" s="41"/>
      <c r="W574" s="41"/>
    </row>
    <row r="575" spans="4:23" x14ac:dyDescent="0.25">
      <c r="D575" s="18">
        <v>1966</v>
      </c>
      <c r="E575" s="47">
        <f t="shared" si="110"/>
        <v>3</v>
      </c>
      <c r="F575" s="84" t="s">
        <v>575</v>
      </c>
      <c r="G575" s="141">
        <v>100</v>
      </c>
      <c r="H575" s="141">
        <v>100</v>
      </c>
      <c r="J575" s="71">
        <f t="shared" si="111"/>
        <v>100</v>
      </c>
      <c r="K575" s="71">
        <f t="shared" si="112"/>
        <v>100</v>
      </c>
      <c r="L575" s="71" t="str">
        <f t="shared" si="113"/>
        <v/>
      </c>
      <c r="M575" s="71" t="str">
        <f t="shared" si="114"/>
        <v/>
      </c>
      <c r="N575" s="71" t="str">
        <f t="shared" si="115"/>
        <v/>
      </c>
      <c r="O575" s="71" t="str">
        <f t="shared" si="116"/>
        <v/>
      </c>
      <c r="P575" s="71">
        <f t="shared" si="117"/>
        <v>100</v>
      </c>
      <c r="Q575" s="71">
        <f t="shared" si="118"/>
        <v>100</v>
      </c>
      <c r="R575" s="71" t="str">
        <f t="shared" si="119"/>
        <v/>
      </c>
      <c r="S575" s="71" t="str">
        <f t="shared" si="120"/>
        <v/>
      </c>
      <c r="T575" s="71" t="str">
        <f t="shared" si="121"/>
        <v/>
      </c>
      <c r="U575" s="71" t="str">
        <f t="shared" si="122"/>
        <v/>
      </c>
      <c r="V575" s="41"/>
      <c r="W575" s="41"/>
    </row>
    <row r="576" spans="4:23" x14ac:dyDescent="0.25">
      <c r="D576" s="18">
        <v>1966</v>
      </c>
      <c r="E576" s="47">
        <f t="shared" si="110"/>
        <v>3</v>
      </c>
      <c r="F576" s="84" t="s">
        <v>576</v>
      </c>
      <c r="G576" s="141">
        <v>100</v>
      </c>
      <c r="H576" s="141">
        <v>100</v>
      </c>
      <c r="J576" s="71">
        <f t="shared" si="111"/>
        <v>100</v>
      </c>
      <c r="K576" s="71">
        <f t="shared" si="112"/>
        <v>100</v>
      </c>
      <c r="L576" s="71" t="str">
        <f t="shared" si="113"/>
        <v/>
      </c>
      <c r="M576" s="71" t="str">
        <f t="shared" si="114"/>
        <v/>
      </c>
      <c r="N576" s="71" t="str">
        <f t="shared" si="115"/>
        <v/>
      </c>
      <c r="O576" s="71" t="str">
        <f t="shared" si="116"/>
        <v/>
      </c>
      <c r="P576" s="71">
        <f t="shared" si="117"/>
        <v>100</v>
      </c>
      <c r="Q576" s="71">
        <f t="shared" si="118"/>
        <v>100</v>
      </c>
      <c r="R576" s="71" t="str">
        <f t="shared" si="119"/>
        <v/>
      </c>
      <c r="S576" s="71" t="str">
        <f t="shared" si="120"/>
        <v/>
      </c>
      <c r="T576" s="71" t="str">
        <f t="shared" si="121"/>
        <v/>
      </c>
      <c r="U576" s="71" t="str">
        <f t="shared" si="122"/>
        <v/>
      </c>
      <c r="V576" s="41"/>
      <c r="W576" s="41"/>
    </row>
    <row r="577" spans="4:23" x14ac:dyDescent="0.25">
      <c r="D577" s="18">
        <v>1966</v>
      </c>
      <c r="E577" s="47">
        <f t="shared" si="110"/>
        <v>3</v>
      </c>
      <c r="F577" s="84" t="s">
        <v>577</v>
      </c>
      <c r="G577" s="141">
        <v>100</v>
      </c>
      <c r="H577" s="141">
        <v>100</v>
      </c>
      <c r="J577" s="71">
        <f t="shared" si="111"/>
        <v>100</v>
      </c>
      <c r="K577" s="71">
        <f t="shared" si="112"/>
        <v>100</v>
      </c>
      <c r="L577" s="71" t="str">
        <f t="shared" si="113"/>
        <v/>
      </c>
      <c r="M577" s="71" t="str">
        <f t="shared" si="114"/>
        <v/>
      </c>
      <c r="N577" s="71" t="str">
        <f t="shared" si="115"/>
        <v/>
      </c>
      <c r="O577" s="71" t="str">
        <f t="shared" si="116"/>
        <v/>
      </c>
      <c r="P577" s="71">
        <f t="shared" si="117"/>
        <v>100</v>
      </c>
      <c r="Q577" s="71">
        <f t="shared" si="118"/>
        <v>100</v>
      </c>
      <c r="R577" s="71" t="str">
        <f t="shared" si="119"/>
        <v/>
      </c>
      <c r="S577" s="71" t="str">
        <f t="shared" si="120"/>
        <v/>
      </c>
      <c r="T577" s="71" t="str">
        <f t="shared" si="121"/>
        <v/>
      </c>
      <c r="U577" s="71" t="str">
        <f t="shared" si="122"/>
        <v/>
      </c>
      <c r="V577" s="41"/>
      <c r="W577" s="41"/>
    </row>
    <row r="578" spans="4:23" x14ac:dyDescent="0.25">
      <c r="D578" s="18">
        <v>1966</v>
      </c>
      <c r="E578" s="47">
        <f t="shared" si="110"/>
        <v>3</v>
      </c>
      <c r="F578" s="84" t="s">
        <v>578</v>
      </c>
      <c r="G578" s="141">
        <v>100</v>
      </c>
      <c r="H578" s="141">
        <v>100</v>
      </c>
      <c r="J578" s="71">
        <f t="shared" si="111"/>
        <v>100</v>
      </c>
      <c r="K578" s="71">
        <f t="shared" si="112"/>
        <v>100</v>
      </c>
      <c r="L578" s="71" t="str">
        <f t="shared" si="113"/>
        <v/>
      </c>
      <c r="M578" s="71" t="str">
        <f t="shared" si="114"/>
        <v/>
      </c>
      <c r="N578" s="71" t="str">
        <f t="shared" si="115"/>
        <v/>
      </c>
      <c r="O578" s="71" t="str">
        <f t="shared" si="116"/>
        <v/>
      </c>
      <c r="P578" s="71">
        <f t="shared" si="117"/>
        <v>100</v>
      </c>
      <c r="Q578" s="71">
        <f t="shared" si="118"/>
        <v>100</v>
      </c>
      <c r="R578" s="71" t="str">
        <f t="shared" si="119"/>
        <v/>
      </c>
      <c r="S578" s="71" t="str">
        <f t="shared" si="120"/>
        <v/>
      </c>
      <c r="T578" s="71" t="str">
        <f t="shared" si="121"/>
        <v/>
      </c>
      <c r="U578" s="71" t="str">
        <f t="shared" si="122"/>
        <v/>
      </c>
      <c r="V578" s="41"/>
      <c r="W578" s="41"/>
    </row>
    <row r="579" spans="4:23" x14ac:dyDescent="0.25">
      <c r="D579" s="18">
        <v>1967</v>
      </c>
      <c r="E579" s="47">
        <f t="shared" si="110"/>
        <v>1</v>
      </c>
      <c r="F579" s="84" t="s">
        <v>579</v>
      </c>
      <c r="G579" s="141">
        <v>100</v>
      </c>
      <c r="H579" s="141">
        <v>100</v>
      </c>
      <c r="J579" s="71">
        <f t="shared" si="111"/>
        <v>100</v>
      </c>
      <c r="K579" s="71">
        <f t="shared" si="112"/>
        <v>100</v>
      </c>
      <c r="L579" s="71">
        <f t="shared" si="113"/>
        <v>100</v>
      </c>
      <c r="M579" s="71">
        <f t="shared" si="114"/>
        <v>100</v>
      </c>
      <c r="N579" s="71" t="str">
        <f t="shared" si="115"/>
        <v/>
      </c>
      <c r="O579" s="71" t="str">
        <f t="shared" si="116"/>
        <v/>
      </c>
      <c r="P579" s="71" t="str">
        <f t="shared" si="117"/>
        <v/>
      </c>
      <c r="Q579" s="71" t="str">
        <f t="shared" si="118"/>
        <v/>
      </c>
      <c r="R579" s="71" t="str">
        <f t="shared" si="119"/>
        <v/>
      </c>
      <c r="S579" s="71" t="str">
        <f t="shared" si="120"/>
        <v/>
      </c>
      <c r="T579" s="71" t="str">
        <f t="shared" si="121"/>
        <v/>
      </c>
      <c r="U579" s="71" t="str">
        <f t="shared" si="122"/>
        <v/>
      </c>
      <c r="V579" s="41"/>
      <c r="W579" s="41"/>
    </row>
    <row r="580" spans="4:23" x14ac:dyDescent="0.25">
      <c r="D580" s="18">
        <v>1967</v>
      </c>
      <c r="E580" s="47">
        <f t="shared" si="110"/>
        <v>1</v>
      </c>
      <c r="F580" s="84" t="s">
        <v>580</v>
      </c>
      <c r="G580" s="141">
        <v>100</v>
      </c>
      <c r="H580" s="141">
        <v>100</v>
      </c>
      <c r="J580" s="71">
        <f t="shared" si="111"/>
        <v>100</v>
      </c>
      <c r="K580" s="71">
        <f t="shared" si="112"/>
        <v>100</v>
      </c>
      <c r="L580" s="71">
        <f t="shared" si="113"/>
        <v>100</v>
      </c>
      <c r="M580" s="71">
        <f t="shared" si="114"/>
        <v>100</v>
      </c>
      <c r="N580" s="71" t="str">
        <f t="shared" si="115"/>
        <v/>
      </c>
      <c r="O580" s="71" t="str">
        <f t="shared" si="116"/>
        <v/>
      </c>
      <c r="P580" s="71" t="str">
        <f t="shared" si="117"/>
        <v/>
      </c>
      <c r="Q580" s="71" t="str">
        <f t="shared" si="118"/>
        <v/>
      </c>
      <c r="R580" s="71" t="str">
        <f t="shared" si="119"/>
        <v/>
      </c>
      <c r="S580" s="71" t="str">
        <f t="shared" si="120"/>
        <v/>
      </c>
      <c r="T580" s="71" t="str">
        <f t="shared" si="121"/>
        <v/>
      </c>
      <c r="U580" s="71" t="str">
        <f t="shared" si="122"/>
        <v/>
      </c>
      <c r="V580" s="41"/>
      <c r="W580" s="41"/>
    </row>
    <row r="581" spans="4:23" x14ac:dyDescent="0.25">
      <c r="D581" s="18">
        <v>1967</v>
      </c>
      <c r="E581" s="47">
        <f t="shared" si="110"/>
        <v>1</v>
      </c>
      <c r="F581" s="84" t="s">
        <v>581</v>
      </c>
      <c r="G581" s="141">
        <v>100</v>
      </c>
      <c r="H581" s="141">
        <v>100</v>
      </c>
      <c r="J581" s="71">
        <f t="shared" si="111"/>
        <v>100</v>
      </c>
      <c r="K581" s="71">
        <f t="shared" si="112"/>
        <v>100</v>
      </c>
      <c r="L581" s="71">
        <f t="shared" si="113"/>
        <v>100</v>
      </c>
      <c r="M581" s="71">
        <f t="shared" si="114"/>
        <v>100</v>
      </c>
      <c r="N581" s="71" t="str">
        <f t="shared" si="115"/>
        <v/>
      </c>
      <c r="O581" s="71" t="str">
        <f t="shared" si="116"/>
        <v/>
      </c>
      <c r="P581" s="71" t="str">
        <f t="shared" si="117"/>
        <v/>
      </c>
      <c r="Q581" s="71" t="str">
        <f t="shared" si="118"/>
        <v/>
      </c>
      <c r="R581" s="71" t="str">
        <f t="shared" si="119"/>
        <v/>
      </c>
      <c r="S581" s="71" t="str">
        <f t="shared" si="120"/>
        <v/>
      </c>
      <c r="T581" s="71" t="str">
        <f t="shared" si="121"/>
        <v/>
      </c>
      <c r="U581" s="71" t="str">
        <f t="shared" si="122"/>
        <v/>
      </c>
      <c r="V581" s="41"/>
      <c r="W581" s="41"/>
    </row>
    <row r="582" spans="4:23" x14ac:dyDescent="0.25">
      <c r="D582" s="18">
        <v>1967</v>
      </c>
      <c r="E582" s="47">
        <f t="shared" si="110"/>
        <v>1</v>
      </c>
      <c r="F582" s="84" t="s">
        <v>582</v>
      </c>
      <c r="G582" s="141">
        <v>100</v>
      </c>
      <c r="H582" s="141">
        <v>100</v>
      </c>
      <c r="J582" s="71">
        <f t="shared" si="111"/>
        <v>100</v>
      </c>
      <c r="K582" s="71">
        <f t="shared" si="112"/>
        <v>100</v>
      </c>
      <c r="L582" s="71">
        <f t="shared" si="113"/>
        <v>100</v>
      </c>
      <c r="M582" s="71">
        <f t="shared" si="114"/>
        <v>100</v>
      </c>
      <c r="N582" s="71" t="str">
        <f t="shared" si="115"/>
        <v/>
      </c>
      <c r="O582" s="71" t="str">
        <f t="shared" si="116"/>
        <v/>
      </c>
      <c r="P582" s="71" t="str">
        <f t="shared" si="117"/>
        <v/>
      </c>
      <c r="Q582" s="71" t="str">
        <f t="shared" si="118"/>
        <v/>
      </c>
      <c r="R582" s="71" t="str">
        <f t="shared" si="119"/>
        <v/>
      </c>
      <c r="S582" s="71" t="str">
        <f t="shared" si="120"/>
        <v/>
      </c>
      <c r="T582" s="71" t="str">
        <f t="shared" si="121"/>
        <v/>
      </c>
      <c r="U582" s="71" t="str">
        <f t="shared" si="122"/>
        <v/>
      </c>
      <c r="V582" s="41"/>
      <c r="W582" s="41"/>
    </row>
    <row r="583" spans="4:23" x14ac:dyDescent="0.25">
      <c r="D583" s="18">
        <v>1967</v>
      </c>
      <c r="E583" s="47">
        <f t="shared" si="110"/>
        <v>1</v>
      </c>
      <c r="F583" s="84" t="s">
        <v>583</v>
      </c>
      <c r="G583" s="141">
        <v>100</v>
      </c>
      <c r="H583" s="141">
        <v>100</v>
      </c>
      <c r="J583" s="71">
        <f t="shared" si="111"/>
        <v>100</v>
      </c>
      <c r="K583" s="71">
        <f t="shared" si="112"/>
        <v>100</v>
      </c>
      <c r="L583" s="71">
        <f t="shared" si="113"/>
        <v>100</v>
      </c>
      <c r="M583" s="71">
        <f t="shared" si="114"/>
        <v>100</v>
      </c>
      <c r="N583" s="71" t="str">
        <f t="shared" si="115"/>
        <v/>
      </c>
      <c r="O583" s="71" t="str">
        <f t="shared" si="116"/>
        <v/>
      </c>
      <c r="P583" s="71" t="str">
        <f t="shared" si="117"/>
        <v/>
      </c>
      <c r="Q583" s="71" t="str">
        <f t="shared" si="118"/>
        <v/>
      </c>
      <c r="R583" s="71" t="str">
        <f t="shared" si="119"/>
        <v/>
      </c>
      <c r="S583" s="71" t="str">
        <f t="shared" si="120"/>
        <v/>
      </c>
      <c r="T583" s="71" t="str">
        <f t="shared" si="121"/>
        <v/>
      </c>
      <c r="U583" s="71" t="str">
        <f t="shared" si="122"/>
        <v/>
      </c>
      <c r="V583" s="41"/>
      <c r="W583" s="41"/>
    </row>
    <row r="584" spans="4:23" x14ac:dyDescent="0.25">
      <c r="D584" s="18">
        <v>1967</v>
      </c>
      <c r="E584" s="47">
        <f t="shared" si="110"/>
        <v>1</v>
      </c>
      <c r="F584" s="84" t="s">
        <v>584</v>
      </c>
      <c r="G584" s="141">
        <v>100</v>
      </c>
      <c r="H584" s="141">
        <v>100</v>
      </c>
      <c r="J584" s="71">
        <f t="shared" si="111"/>
        <v>100</v>
      </c>
      <c r="K584" s="71">
        <f t="shared" si="112"/>
        <v>100</v>
      </c>
      <c r="L584" s="71">
        <f t="shared" si="113"/>
        <v>100</v>
      </c>
      <c r="M584" s="71">
        <f t="shared" si="114"/>
        <v>100</v>
      </c>
      <c r="N584" s="71" t="str">
        <f t="shared" si="115"/>
        <v/>
      </c>
      <c r="O584" s="71" t="str">
        <f t="shared" si="116"/>
        <v/>
      </c>
      <c r="P584" s="71" t="str">
        <f t="shared" si="117"/>
        <v/>
      </c>
      <c r="Q584" s="71" t="str">
        <f t="shared" si="118"/>
        <v/>
      </c>
      <c r="R584" s="71" t="str">
        <f t="shared" si="119"/>
        <v/>
      </c>
      <c r="S584" s="71" t="str">
        <f t="shared" si="120"/>
        <v/>
      </c>
      <c r="T584" s="71" t="str">
        <f t="shared" si="121"/>
        <v/>
      </c>
      <c r="U584" s="71" t="str">
        <f t="shared" si="122"/>
        <v/>
      </c>
      <c r="V584" s="41"/>
      <c r="W584" s="41"/>
    </row>
    <row r="585" spans="4:23" x14ac:dyDescent="0.25">
      <c r="D585" s="18">
        <v>1967</v>
      </c>
      <c r="E585" s="47">
        <f t="shared" si="110"/>
        <v>1</v>
      </c>
      <c r="F585" s="84" t="s">
        <v>585</v>
      </c>
      <c r="G585" s="141">
        <v>100</v>
      </c>
      <c r="H585" s="141">
        <v>100</v>
      </c>
      <c r="J585" s="71">
        <f t="shared" si="111"/>
        <v>100</v>
      </c>
      <c r="K585" s="71">
        <f t="shared" si="112"/>
        <v>100</v>
      </c>
      <c r="L585" s="71">
        <f t="shared" si="113"/>
        <v>100</v>
      </c>
      <c r="M585" s="71">
        <f t="shared" si="114"/>
        <v>100</v>
      </c>
      <c r="N585" s="71" t="str">
        <f t="shared" si="115"/>
        <v/>
      </c>
      <c r="O585" s="71" t="str">
        <f t="shared" si="116"/>
        <v/>
      </c>
      <c r="P585" s="71" t="str">
        <f t="shared" si="117"/>
        <v/>
      </c>
      <c r="Q585" s="71" t="str">
        <f t="shared" si="118"/>
        <v/>
      </c>
      <c r="R585" s="71" t="str">
        <f t="shared" si="119"/>
        <v/>
      </c>
      <c r="S585" s="71" t="str">
        <f t="shared" si="120"/>
        <v/>
      </c>
      <c r="T585" s="71" t="str">
        <f t="shared" si="121"/>
        <v/>
      </c>
      <c r="U585" s="71" t="str">
        <f t="shared" si="122"/>
        <v/>
      </c>
      <c r="V585" s="41"/>
      <c r="W585" s="41"/>
    </row>
    <row r="586" spans="4:23" x14ac:dyDescent="0.25">
      <c r="D586" s="18">
        <v>1967</v>
      </c>
      <c r="E586" s="47">
        <f t="shared" si="110"/>
        <v>1</v>
      </c>
      <c r="F586" s="84" t="s">
        <v>586</v>
      </c>
      <c r="G586" s="141">
        <v>100</v>
      </c>
      <c r="H586" s="141">
        <v>100</v>
      </c>
      <c r="J586" s="71">
        <f t="shared" si="111"/>
        <v>100</v>
      </c>
      <c r="K586" s="71">
        <f t="shared" si="112"/>
        <v>100</v>
      </c>
      <c r="L586" s="71">
        <f t="shared" si="113"/>
        <v>100</v>
      </c>
      <c r="M586" s="71">
        <f t="shared" si="114"/>
        <v>100</v>
      </c>
      <c r="N586" s="71" t="str">
        <f t="shared" si="115"/>
        <v/>
      </c>
      <c r="O586" s="71" t="str">
        <f t="shared" si="116"/>
        <v/>
      </c>
      <c r="P586" s="71" t="str">
        <f t="shared" si="117"/>
        <v/>
      </c>
      <c r="Q586" s="71" t="str">
        <f t="shared" si="118"/>
        <v/>
      </c>
      <c r="R586" s="71" t="str">
        <f t="shared" si="119"/>
        <v/>
      </c>
      <c r="S586" s="71" t="str">
        <f t="shared" si="120"/>
        <v/>
      </c>
      <c r="T586" s="71" t="str">
        <f t="shared" si="121"/>
        <v/>
      </c>
      <c r="U586" s="71" t="str">
        <f t="shared" si="122"/>
        <v/>
      </c>
      <c r="V586" s="41"/>
      <c r="W586" s="41"/>
    </row>
    <row r="587" spans="4:23" x14ac:dyDescent="0.25">
      <c r="D587" s="18">
        <v>1967</v>
      </c>
      <c r="E587" s="47">
        <f t="shared" si="110"/>
        <v>1</v>
      </c>
      <c r="F587" s="84" t="s">
        <v>587</v>
      </c>
      <c r="G587" s="141">
        <v>100</v>
      </c>
      <c r="H587" s="141">
        <v>100</v>
      </c>
      <c r="J587" s="71">
        <f t="shared" si="111"/>
        <v>100</v>
      </c>
      <c r="K587" s="71">
        <f t="shared" si="112"/>
        <v>100</v>
      </c>
      <c r="L587" s="71">
        <f t="shared" si="113"/>
        <v>100</v>
      </c>
      <c r="M587" s="71">
        <f t="shared" si="114"/>
        <v>100</v>
      </c>
      <c r="N587" s="71" t="str">
        <f t="shared" si="115"/>
        <v/>
      </c>
      <c r="O587" s="71" t="str">
        <f t="shared" si="116"/>
        <v/>
      </c>
      <c r="P587" s="71" t="str">
        <f t="shared" si="117"/>
        <v/>
      </c>
      <c r="Q587" s="71" t="str">
        <f t="shared" si="118"/>
        <v/>
      </c>
      <c r="R587" s="71" t="str">
        <f t="shared" si="119"/>
        <v/>
      </c>
      <c r="S587" s="71" t="str">
        <f t="shared" si="120"/>
        <v/>
      </c>
      <c r="T587" s="71" t="str">
        <f t="shared" si="121"/>
        <v/>
      </c>
      <c r="U587" s="71" t="str">
        <f t="shared" si="122"/>
        <v/>
      </c>
      <c r="V587" s="41"/>
      <c r="W587" s="41"/>
    </row>
    <row r="588" spans="4:23" x14ac:dyDescent="0.25">
      <c r="D588" s="18">
        <v>1967</v>
      </c>
      <c r="E588" s="47">
        <f t="shared" si="110"/>
        <v>1</v>
      </c>
      <c r="F588" s="84" t="s">
        <v>588</v>
      </c>
      <c r="G588" s="141">
        <v>100</v>
      </c>
      <c r="H588" s="141">
        <v>100</v>
      </c>
      <c r="J588" s="71">
        <f t="shared" si="111"/>
        <v>100</v>
      </c>
      <c r="K588" s="71">
        <f t="shared" si="112"/>
        <v>100</v>
      </c>
      <c r="L588" s="71">
        <f t="shared" si="113"/>
        <v>100</v>
      </c>
      <c r="M588" s="71">
        <f t="shared" si="114"/>
        <v>100</v>
      </c>
      <c r="N588" s="71" t="str">
        <f t="shared" si="115"/>
        <v/>
      </c>
      <c r="O588" s="71" t="str">
        <f t="shared" si="116"/>
        <v/>
      </c>
      <c r="P588" s="71" t="str">
        <f t="shared" si="117"/>
        <v/>
      </c>
      <c r="Q588" s="71" t="str">
        <f t="shared" si="118"/>
        <v/>
      </c>
      <c r="R588" s="71" t="str">
        <f t="shared" si="119"/>
        <v/>
      </c>
      <c r="S588" s="71" t="str">
        <f t="shared" si="120"/>
        <v/>
      </c>
      <c r="T588" s="71" t="str">
        <f t="shared" si="121"/>
        <v/>
      </c>
      <c r="U588" s="71" t="str">
        <f t="shared" si="122"/>
        <v/>
      </c>
      <c r="V588" s="41"/>
      <c r="W588" s="41"/>
    </row>
    <row r="589" spans="4:23" x14ac:dyDescent="0.25">
      <c r="D589" s="18">
        <v>1967</v>
      </c>
      <c r="E589" s="47">
        <f t="shared" si="110"/>
        <v>1</v>
      </c>
      <c r="F589" s="84" t="s">
        <v>589</v>
      </c>
      <c r="G589" s="141">
        <v>100</v>
      </c>
      <c r="H589" s="141">
        <v>100</v>
      </c>
      <c r="J589" s="71">
        <f t="shared" si="111"/>
        <v>100</v>
      </c>
      <c r="K589" s="71">
        <f t="shared" si="112"/>
        <v>100</v>
      </c>
      <c r="L589" s="71">
        <f t="shared" si="113"/>
        <v>100</v>
      </c>
      <c r="M589" s="71">
        <f t="shared" si="114"/>
        <v>100</v>
      </c>
      <c r="N589" s="71" t="str">
        <f t="shared" si="115"/>
        <v/>
      </c>
      <c r="O589" s="71" t="str">
        <f t="shared" si="116"/>
        <v/>
      </c>
      <c r="P589" s="71" t="str">
        <f t="shared" si="117"/>
        <v/>
      </c>
      <c r="Q589" s="71" t="str">
        <f t="shared" si="118"/>
        <v/>
      </c>
      <c r="R589" s="71" t="str">
        <f t="shared" si="119"/>
        <v/>
      </c>
      <c r="S589" s="71" t="str">
        <f t="shared" si="120"/>
        <v/>
      </c>
      <c r="T589" s="71" t="str">
        <f t="shared" si="121"/>
        <v/>
      </c>
      <c r="U589" s="71" t="str">
        <f t="shared" si="122"/>
        <v/>
      </c>
      <c r="V589" s="41"/>
      <c r="W589" s="41"/>
    </row>
    <row r="590" spans="4:23" x14ac:dyDescent="0.25">
      <c r="D590" s="18">
        <v>1967</v>
      </c>
      <c r="E590" s="47">
        <f t="shared" si="110"/>
        <v>1</v>
      </c>
      <c r="F590" s="84" t="s">
        <v>590</v>
      </c>
      <c r="G590" s="141">
        <v>100</v>
      </c>
      <c r="H590" s="141">
        <v>100</v>
      </c>
      <c r="J590" s="71">
        <f t="shared" si="111"/>
        <v>100</v>
      </c>
      <c r="K590" s="71">
        <f t="shared" si="112"/>
        <v>100</v>
      </c>
      <c r="L590" s="71">
        <f t="shared" si="113"/>
        <v>100</v>
      </c>
      <c r="M590" s="71">
        <f t="shared" si="114"/>
        <v>100</v>
      </c>
      <c r="N590" s="71" t="str">
        <f t="shared" si="115"/>
        <v/>
      </c>
      <c r="O590" s="71" t="str">
        <f t="shared" si="116"/>
        <v/>
      </c>
      <c r="P590" s="71" t="str">
        <f t="shared" si="117"/>
        <v/>
      </c>
      <c r="Q590" s="71" t="str">
        <f t="shared" si="118"/>
        <v/>
      </c>
      <c r="R590" s="71" t="str">
        <f t="shared" si="119"/>
        <v/>
      </c>
      <c r="S590" s="71" t="str">
        <f t="shared" si="120"/>
        <v/>
      </c>
      <c r="T590" s="71" t="str">
        <f t="shared" si="121"/>
        <v/>
      </c>
      <c r="U590" s="71" t="str">
        <f t="shared" si="122"/>
        <v/>
      </c>
      <c r="V590" s="41"/>
      <c r="W590" s="41"/>
    </row>
    <row r="591" spans="4:23" x14ac:dyDescent="0.25">
      <c r="D591" s="18">
        <v>1968</v>
      </c>
      <c r="E591" s="47">
        <f t="shared" si="110"/>
        <v>3</v>
      </c>
      <c r="F591" s="84" t="s">
        <v>591</v>
      </c>
      <c r="G591" s="141">
        <v>100</v>
      </c>
      <c r="H591" s="141">
        <v>100</v>
      </c>
      <c r="J591" s="71">
        <f t="shared" si="111"/>
        <v>100</v>
      </c>
      <c r="K591" s="71">
        <f t="shared" si="112"/>
        <v>100</v>
      </c>
      <c r="L591" s="71" t="str">
        <f t="shared" si="113"/>
        <v/>
      </c>
      <c r="M591" s="71" t="str">
        <f t="shared" si="114"/>
        <v/>
      </c>
      <c r="N591" s="71" t="str">
        <f t="shared" si="115"/>
        <v/>
      </c>
      <c r="O591" s="71" t="str">
        <f t="shared" si="116"/>
        <v/>
      </c>
      <c r="P591" s="71">
        <f t="shared" si="117"/>
        <v>100</v>
      </c>
      <c r="Q591" s="71">
        <f t="shared" si="118"/>
        <v>100</v>
      </c>
      <c r="R591" s="71" t="str">
        <f t="shared" si="119"/>
        <v/>
      </c>
      <c r="S591" s="71" t="str">
        <f t="shared" si="120"/>
        <v/>
      </c>
      <c r="T591" s="71" t="str">
        <f t="shared" si="121"/>
        <v/>
      </c>
      <c r="U591" s="71" t="str">
        <f t="shared" si="122"/>
        <v/>
      </c>
      <c r="V591" s="41"/>
      <c r="W591" s="41"/>
    </row>
    <row r="592" spans="4:23" x14ac:dyDescent="0.25">
      <c r="D592" s="18">
        <v>1968</v>
      </c>
      <c r="E592" s="47">
        <f t="shared" si="110"/>
        <v>3</v>
      </c>
      <c r="F592" s="84" t="s">
        <v>592</v>
      </c>
      <c r="G592" s="141">
        <v>100</v>
      </c>
      <c r="H592" s="141">
        <v>100</v>
      </c>
      <c r="J592" s="71">
        <f t="shared" si="111"/>
        <v>100</v>
      </c>
      <c r="K592" s="71">
        <f t="shared" si="112"/>
        <v>100</v>
      </c>
      <c r="L592" s="71" t="str">
        <f t="shared" si="113"/>
        <v/>
      </c>
      <c r="M592" s="71" t="str">
        <f t="shared" si="114"/>
        <v/>
      </c>
      <c r="N592" s="71" t="str">
        <f t="shared" si="115"/>
        <v/>
      </c>
      <c r="O592" s="71" t="str">
        <f t="shared" si="116"/>
        <v/>
      </c>
      <c r="P592" s="71">
        <f t="shared" si="117"/>
        <v>100</v>
      </c>
      <c r="Q592" s="71">
        <f t="shared" si="118"/>
        <v>100</v>
      </c>
      <c r="R592" s="71" t="str">
        <f t="shared" si="119"/>
        <v/>
      </c>
      <c r="S592" s="71" t="str">
        <f t="shared" si="120"/>
        <v/>
      </c>
      <c r="T592" s="71" t="str">
        <f t="shared" si="121"/>
        <v/>
      </c>
      <c r="U592" s="71" t="str">
        <f t="shared" si="122"/>
        <v/>
      </c>
      <c r="V592" s="41"/>
      <c r="W592" s="41"/>
    </row>
    <row r="593" spans="4:23" x14ac:dyDescent="0.25">
      <c r="D593" s="18">
        <v>1968</v>
      </c>
      <c r="E593" s="47">
        <f t="shared" si="110"/>
        <v>3</v>
      </c>
      <c r="F593" s="84" t="s">
        <v>593</v>
      </c>
      <c r="G593" s="141">
        <v>100</v>
      </c>
      <c r="H593" s="141">
        <v>100</v>
      </c>
      <c r="J593" s="71">
        <f t="shared" si="111"/>
        <v>100</v>
      </c>
      <c r="K593" s="71">
        <f t="shared" si="112"/>
        <v>100</v>
      </c>
      <c r="L593" s="71" t="str">
        <f t="shared" si="113"/>
        <v/>
      </c>
      <c r="M593" s="71" t="str">
        <f t="shared" si="114"/>
        <v/>
      </c>
      <c r="N593" s="71" t="str">
        <f t="shared" si="115"/>
        <v/>
      </c>
      <c r="O593" s="71" t="str">
        <f t="shared" si="116"/>
        <v/>
      </c>
      <c r="P593" s="71">
        <f t="shared" si="117"/>
        <v>100</v>
      </c>
      <c r="Q593" s="71">
        <f t="shared" si="118"/>
        <v>100</v>
      </c>
      <c r="R593" s="71" t="str">
        <f t="shared" si="119"/>
        <v/>
      </c>
      <c r="S593" s="71" t="str">
        <f t="shared" si="120"/>
        <v/>
      </c>
      <c r="T593" s="71" t="str">
        <f t="shared" si="121"/>
        <v/>
      </c>
      <c r="U593" s="71" t="str">
        <f t="shared" si="122"/>
        <v/>
      </c>
      <c r="V593" s="41"/>
      <c r="W593" s="41"/>
    </row>
    <row r="594" spans="4:23" x14ac:dyDescent="0.25">
      <c r="D594" s="18">
        <v>1968</v>
      </c>
      <c r="E594" s="47">
        <f t="shared" si="110"/>
        <v>3</v>
      </c>
      <c r="F594" s="84" t="s">
        <v>594</v>
      </c>
      <c r="G594" s="141">
        <v>100</v>
      </c>
      <c r="H594" s="141">
        <v>100</v>
      </c>
      <c r="J594" s="71">
        <f t="shared" si="111"/>
        <v>100</v>
      </c>
      <c r="K594" s="71">
        <f t="shared" si="112"/>
        <v>100</v>
      </c>
      <c r="L594" s="71" t="str">
        <f t="shared" si="113"/>
        <v/>
      </c>
      <c r="M594" s="71" t="str">
        <f t="shared" si="114"/>
        <v/>
      </c>
      <c r="N594" s="71" t="str">
        <f t="shared" si="115"/>
        <v/>
      </c>
      <c r="O594" s="71" t="str">
        <f t="shared" si="116"/>
        <v/>
      </c>
      <c r="P594" s="71">
        <f t="shared" si="117"/>
        <v>100</v>
      </c>
      <c r="Q594" s="71">
        <f t="shared" si="118"/>
        <v>100</v>
      </c>
      <c r="R594" s="71" t="str">
        <f t="shared" si="119"/>
        <v/>
      </c>
      <c r="S594" s="71" t="str">
        <f t="shared" si="120"/>
        <v/>
      </c>
      <c r="T594" s="71" t="str">
        <f t="shared" si="121"/>
        <v/>
      </c>
      <c r="U594" s="71" t="str">
        <f t="shared" si="122"/>
        <v/>
      </c>
      <c r="V594" s="41"/>
      <c r="W594" s="41"/>
    </row>
    <row r="595" spans="4:23" x14ac:dyDescent="0.25">
      <c r="D595" s="18">
        <v>1968</v>
      </c>
      <c r="E595" s="47">
        <f t="shared" si="110"/>
        <v>3</v>
      </c>
      <c r="F595" s="84" t="s">
        <v>595</v>
      </c>
      <c r="G595" s="141">
        <v>100</v>
      </c>
      <c r="H595" s="141">
        <v>100</v>
      </c>
      <c r="J595" s="71">
        <f t="shared" si="111"/>
        <v>100</v>
      </c>
      <c r="K595" s="71">
        <f t="shared" si="112"/>
        <v>100</v>
      </c>
      <c r="L595" s="71" t="str">
        <f t="shared" si="113"/>
        <v/>
      </c>
      <c r="M595" s="71" t="str">
        <f t="shared" si="114"/>
        <v/>
      </c>
      <c r="N595" s="71" t="str">
        <f t="shared" si="115"/>
        <v/>
      </c>
      <c r="O595" s="71" t="str">
        <f t="shared" si="116"/>
        <v/>
      </c>
      <c r="P595" s="71">
        <f t="shared" si="117"/>
        <v>100</v>
      </c>
      <c r="Q595" s="71">
        <f t="shared" si="118"/>
        <v>100</v>
      </c>
      <c r="R595" s="71" t="str">
        <f t="shared" si="119"/>
        <v/>
      </c>
      <c r="S595" s="71" t="str">
        <f t="shared" si="120"/>
        <v/>
      </c>
      <c r="T595" s="71" t="str">
        <f t="shared" si="121"/>
        <v/>
      </c>
      <c r="U595" s="71" t="str">
        <f t="shared" si="122"/>
        <v/>
      </c>
      <c r="V595" s="41"/>
      <c r="W595" s="41"/>
    </row>
    <row r="596" spans="4:23" x14ac:dyDescent="0.25">
      <c r="D596" s="18">
        <v>1968</v>
      </c>
      <c r="E596" s="47">
        <f t="shared" si="110"/>
        <v>3</v>
      </c>
      <c r="F596" s="84" t="s">
        <v>596</v>
      </c>
      <c r="G596" s="141">
        <v>100</v>
      </c>
      <c r="H596" s="141">
        <v>100</v>
      </c>
      <c r="J596" s="71">
        <f t="shared" si="111"/>
        <v>100</v>
      </c>
      <c r="K596" s="71">
        <f t="shared" si="112"/>
        <v>100</v>
      </c>
      <c r="L596" s="71" t="str">
        <f t="shared" si="113"/>
        <v/>
      </c>
      <c r="M596" s="71" t="str">
        <f t="shared" si="114"/>
        <v/>
      </c>
      <c r="N596" s="71" t="str">
        <f t="shared" si="115"/>
        <v/>
      </c>
      <c r="O596" s="71" t="str">
        <f t="shared" si="116"/>
        <v/>
      </c>
      <c r="P596" s="71">
        <f t="shared" si="117"/>
        <v>100</v>
      </c>
      <c r="Q596" s="71">
        <f t="shared" si="118"/>
        <v>100</v>
      </c>
      <c r="R596" s="71" t="str">
        <f t="shared" si="119"/>
        <v/>
      </c>
      <c r="S596" s="71" t="str">
        <f t="shared" si="120"/>
        <v/>
      </c>
      <c r="T596" s="71" t="str">
        <f t="shared" si="121"/>
        <v/>
      </c>
      <c r="U596" s="71" t="str">
        <f t="shared" si="122"/>
        <v/>
      </c>
      <c r="V596" s="41"/>
      <c r="W596" s="41"/>
    </row>
    <row r="597" spans="4:23" x14ac:dyDescent="0.25">
      <c r="D597" s="18">
        <v>1968</v>
      </c>
      <c r="E597" s="47">
        <f t="shared" si="110"/>
        <v>3</v>
      </c>
      <c r="F597" s="84" t="s">
        <v>597</v>
      </c>
      <c r="G597" s="141">
        <v>100</v>
      </c>
      <c r="H597" s="141">
        <v>100</v>
      </c>
      <c r="J597" s="71">
        <f t="shared" si="111"/>
        <v>100</v>
      </c>
      <c r="K597" s="71">
        <f t="shared" si="112"/>
        <v>100</v>
      </c>
      <c r="L597" s="71" t="str">
        <f t="shared" si="113"/>
        <v/>
      </c>
      <c r="M597" s="71" t="str">
        <f t="shared" si="114"/>
        <v/>
      </c>
      <c r="N597" s="71" t="str">
        <f t="shared" si="115"/>
        <v/>
      </c>
      <c r="O597" s="71" t="str">
        <f t="shared" si="116"/>
        <v/>
      </c>
      <c r="P597" s="71">
        <f t="shared" si="117"/>
        <v>100</v>
      </c>
      <c r="Q597" s="71">
        <f t="shared" si="118"/>
        <v>100</v>
      </c>
      <c r="R597" s="71" t="str">
        <f t="shared" si="119"/>
        <v/>
      </c>
      <c r="S597" s="71" t="str">
        <f t="shared" si="120"/>
        <v/>
      </c>
      <c r="T597" s="71" t="str">
        <f t="shared" si="121"/>
        <v/>
      </c>
      <c r="U597" s="71" t="str">
        <f t="shared" si="122"/>
        <v/>
      </c>
      <c r="V597" s="41"/>
      <c r="W597" s="41"/>
    </row>
    <row r="598" spans="4:23" x14ac:dyDescent="0.25">
      <c r="D598" s="18">
        <v>1968</v>
      </c>
      <c r="E598" s="47">
        <f t="shared" si="110"/>
        <v>3</v>
      </c>
      <c r="F598" s="84" t="s">
        <v>598</v>
      </c>
      <c r="G598" s="141">
        <v>100</v>
      </c>
      <c r="H598" s="141">
        <v>100</v>
      </c>
      <c r="J598" s="71">
        <f t="shared" si="111"/>
        <v>100</v>
      </c>
      <c r="K598" s="71">
        <f t="shared" si="112"/>
        <v>100</v>
      </c>
      <c r="L598" s="71" t="str">
        <f t="shared" si="113"/>
        <v/>
      </c>
      <c r="M598" s="71" t="str">
        <f t="shared" si="114"/>
        <v/>
      </c>
      <c r="N598" s="71" t="str">
        <f t="shared" si="115"/>
        <v/>
      </c>
      <c r="O598" s="71" t="str">
        <f t="shared" si="116"/>
        <v/>
      </c>
      <c r="P598" s="71">
        <f t="shared" si="117"/>
        <v>100</v>
      </c>
      <c r="Q598" s="71">
        <f t="shared" si="118"/>
        <v>100</v>
      </c>
      <c r="R598" s="71" t="str">
        <f t="shared" si="119"/>
        <v/>
      </c>
      <c r="S598" s="71" t="str">
        <f t="shared" si="120"/>
        <v/>
      </c>
      <c r="T598" s="71" t="str">
        <f t="shared" si="121"/>
        <v/>
      </c>
      <c r="U598" s="71" t="str">
        <f t="shared" si="122"/>
        <v/>
      </c>
      <c r="V598" s="41"/>
      <c r="W598" s="41"/>
    </row>
    <row r="599" spans="4:23" x14ac:dyDescent="0.25">
      <c r="D599" s="18">
        <v>1968</v>
      </c>
      <c r="E599" s="47">
        <f t="shared" si="110"/>
        <v>3</v>
      </c>
      <c r="F599" s="84" t="s">
        <v>599</v>
      </c>
      <c r="G599" s="141">
        <v>100</v>
      </c>
      <c r="H599" s="141">
        <v>100</v>
      </c>
      <c r="J599" s="71">
        <f t="shared" si="111"/>
        <v>100</v>
      </c>
      <c r="K599" s="71">
        <f t="shared" si="112"/>
        <v>100</v>
      </c>
      <c r="L599" s="71" t="str">
        <f t="shared" si="113"/>
        <v/>
      </c>
      <c r="M599" s="71" t="str">
        <f t="shared" si="114"/>
        <v/>
      </c>
      <c r="N599" s="71" t="str">
        <f t="shared" si="115"/>
        <v/>
      </c>
      <c r="O599" s="71" t="str">
        <f t="shared" si="116"/>
        <v/>
      </c>
      <c r="P599" s="71">
        <f t="shared" si="117"/>
        <v>100</v>
      </c>
      <c r="Q599" s="71">
        <f t="shared" si="118"/>
        <v>100</v>
      </c>
      <c r="R599" s="71" t="str">
        <f t="shared" si="119"/>
        <v/>
      </c>
      <c r="S599" s="71" t="str">
        <f t="shared" si="120"/>
        <v/>
      </c>
      <c r="T599" s="71" t="str">
        <f t="shared" si="121"/>
        <v/>
      </c>
      <c r="U599" s="71" t="str">
        <f t="shared" si="122"/>
        <v/>
      </c>
      <c r="V599" s="41"/>
      <c r="W599" s="41"/>
    </row>
    <row r="600" spans="4:23" x14ac:dyDescent="0.25">
      <c r="D600" s="18">
        <v>1968</v>
      </c>
      <c r="E600" s="47">
        <f t="shared" si="110"/>
        <v>3</v>
      </c>
      <c r="F600" s="84" t="s">
        <v>600</v>
      </c>
      <c r="G600" s="141">
        <v>100</v>
      </c>
      <c r="H600" s="141">
        <v>100</v>
      </c>
      <c r="J600" s="71">
        <f t="shared" si="111"/>
        <v>100</v>
      </c>
      <c r="K600" s="71">
        <f t="shared" si="112"/>
        <v>100</v>
      </c>
      <c r="L600" s="71" t="str">
        <f t="shared" si="113"/>
        <v/>
      </c>
      <c r="M600" s="71" t="str">
        <f t="shared" si="114"/>
        <v/>
      </c>
      <c r="N600" s="71" t="str">
        <f t="shared" si="115"/>
        <v/>
      </c>
      <c r="O600" s="71" t="str">
        <f t="shared" si="116"/>
        <v/>
      </c>
      <c r="P600" s="71">
        <f t="shared" si="117"/>
        <v>100</v>
      </c>
      <c r="Q600" s="71">
        <f t="shared" si="118"/>
        <v>100</v>
      </c>
      <c r="R600" s="71" t="str">
        <f t="shared" si="119"/>
        <v/>
      </c>
      <c r="S600" s="71" t="str">
        <f t="shared" si="120"/>
        <v/>
      </c>
      <c r="T600" s="71" t="str">
        <f t="shared" si="121"/>
        <v/>
      </c>
      <c r="U600" s="71" t="str">
        <f t="shared" si="122"/>
        <v/>
      </c>
      <c r="V600" s="41"/>
      <c r="W600" s="41"/>
    </row>
    <row r="601" spans="4:23" x14ac:dyDescent="0.25">
      <c r="D601" s="18">
        <v>1968</v>
      </c>
      <c r="E601" s="47">
        <f t="shared" si="110"/>
        <v>3</v>
      </c>
      <c r="F601" s="84" t="s">
        <v>601</v>
      </c>
      <c r="G601" s="141">
        <v>100</v>
      </c>
      <c r="H601" s="141">
        <v>100</v>
      </c>
      <c r="J601" s="71">
        <f t="shared" si="111"/>
        <v>100</v>
      </c>
      <c r="K601" s="71">
        <f t="shared" si="112"/>
        <v>100</v>
      </c>
      <c r="L601" s="71" t="str">
        <f t="shared" si="113"/>
        <v/>
      </c>
      <c r="M601" s="71" t="str">
        <f t="shared" si="114"/>
        <v/>
      </c>
      <c r="N601" s="71" t="str">
        <f t="shared" si="115"/>
        <v/>
      </c>
      <c r="O601" s="71" t="str">
        <f t="shared" si="116"/>
        <v/>
      </c>
      <c r="P601" s="71">
        <f t="shared" si="117"/>
        <v>100</v>
      </c>
      <c r="Q601" s="71">
        <f t="shared" si="118"/>
        <v>100</v>
      </c>
      <c r="R601" s="71" t="str">
        <f t="shared" si="119"/>
        <v/>
      </c>
      <c r="S601" s="71" t="str">
        <f t="shared" si="120"/>
        <v/>
      </c>
      <c r="T601" s="71" t="str">
        <f t="shared" si="121"/>
        <v/>
      </c>
      <c r="U601" s="71" t="str">
        <f t="shared" si="122"/>
        <v/>
      </c>
      <c r="V601" s="41"/>
      <c r="W601" s="41"/>
    </row>
    <row r="602" spans="4:23" x14ac:dyDescent="0.25">
      <c r="D602" s="18">
        <v>1968</v>
      </c>
      <c r="E602" s="47">
        <f t="shared" si="110"/>
        <v>3</v>
      </c>
      <c r="F602" s="84" t="s">
        <v>602</v>
      </c>
      <c r="G602" s="141">
        <v>100</v>
      </c>
      <c r="H602" s="141">
        <v>100</v>
      </c>
      <c r="J602" s="71">
        <f t="shared" si="111"/>
        <v>100</v>
      </c>
      <c r="K602" s="71">
        <f t="shared" si="112"/>
        <v>100</v>
      </c>
      <c r="L602" s="71" t="str">
        <f t="shared" si="113"/>
        <v/>
      </c>
      <c r="M602" s="71" t="str">
        <f t="shared" si="114"/>
        <v/>
      </c>
      <c r="N602" s="71" t="str">
        <f t="shared" si="115"/>
        <v/>
      </c>
      <c r="O602" s="71" t="str">
        <f t="shared" si="116"/>
        <v/>
      </c>
      <c r="P602" s="71">
        <f t="shared" si="117"/>
        <v>100</v>
      </c>
      <c r="Q602" s="71">
        <f t="shared" si="118"/>
        <v>100</v>
      </c>
      <c r="R602" s="71" t="str">
        <f t="shared" si="119"/>
        <v/>
      </c>
      <c r="S602" s="71" t="str">
        <f t="shared" si="120"/>
        <v/>
      </c>
      <c r="T602" s="71" t="str">
        <f t="shared" si="121"/>
        <v/>
      </c>
      <c r="U602" s="71" t="str">
        <f t="shared" si="122"/>
        <v/>
      </c>
      <c r="V602" s="41"/>
      <c r="W602" s="41"/>
    </row>
    <row r="603" spans="4:23" x14ac:dyDescent="0.25">
      <c r="D603" s="18">
        <v>1969</v>
      </c>
      <c r="E603" s="47">
        <f t="shared" si="110"/>
        <v>1</v>
      </c>
      <c r="F603" s="84" t="s">
        <v>603</v>
      </c>
      <c r="G603" s="141">
        <v>100</v>
      </c>
      <c r="H603" s="141">
        <v>100</v>
      </c>
      <c r="J603" s="71">
        <f t="shared" si="111"/>
        <v>100</v>
      </c>
      <c r="K603" s="71">
        <f t="shared" si="112"/>
        <v>100</v>
      </c>
      <c r="L603" s="71">
        <f t="shared" si="113"/>
        <v>100</v>
      </c>
      <c r="M603" s="71">
        <f t="shared" si="114"/>
        <v>100</v>
      </c>
      <c r="N603" s="71" t="str">
        <f t="shared" si="115"/>
        <v/>
      </c>
      <c r="O603" s="71" t="str">
        <f t="shared" si="116"/>
        <v/>
      </c>
      <c r="P603" s="71" t="str">
        <f t="shared" si="117"/>
        <v/>
      </c>
      <c r="Q603" s="71" t="str">
        <f t="shared" si="118"/>
        <v/>
      </c>
      <c r="R603" s="71" t="str">
        <f t="shared" si="119"/>
        <v/>
      </c>
      <c r="S603" s="71" t="str">
        <f t="shared" si="120"/>
        <v/>
      </c>
      <c r="T603" s="71" t="str">
        <f t="shared" si="121"/>
        <v/>
      </c>
      <c r="U603" s="71" t="str">
        <f t="shared" si="122"/>
        <v/>
      </c>
      <c r="V603" s="41"/>
      <c r="W603" s="41"/>
    </row>
    <row r="604" spans="4:23" x14ac:dyDescent="0.25">
      <c r="D604" s="18">
        <v>1969</v>
      </c>
      <c r="E604" s="47">
        <f t="shared" si="110"/>
        <v>1</v>
      </c>
      <c r="F604" s="84" t="s">
        <v>604</v>
      </c>
      <c r="G604" s="141">
        <v>100</v>
      </c>
      <c r="H604" s="141">
        <v>100</v>
      </c>
      <c r="J604" s="71">
        <f t="shared" si="111"/>
        <v>100</v>
      </c>
      <c r="K604" s="71">
        <f t="shared" si="112"/>
        <v>100</v>
      </c>
      <c r="L604" s="71">
        <f t="shared" si="113"/>
        <v>100</v>
      </c>
      <c r="M604" s="71">
        <f t="shared" si="114"/>
        <v>100</v>
      </c>
      <c r="N604" s="71" t="str">
        <f t="shared" si="115"/>
        <v/>
      </c>
      <c r="O604" s="71" t="str">
        <f t="shared" si="116"/>
        <v/>
      </c>
      <c r="P604" s="71" t="str">
        <f t="shared" si="117"/>
        <v/>
      </c>
      <c r="Q604" s="71" t="str">
        <f t="shared" si="118"/>
        <v/>
      </c>
      <c r="R604" s="71" t="str">
        <f t="shared" si="119"/>
        <v/>
      </c>
      <c r="S604" s="71" t="str">
        <f t="shared" si="120"/>
        <v/>
      </c>
      <c r="T604" s="71" t="str">
        <f t="shared" si="121"/>
        <v/>
      </c>
      <c r="U604" s="71" t="str">
        <f t="shared" si="122"/>
        <v/>
      </c>
      <c r="V604" s="41"/>
      <c r="W604" s="41"/>
    </row>
    <row r="605" spans="4:23" x14ac:dyDescent="0.25">
      <c r="D605" s="18">
        <v>1969</v>
      </c>
      <c r="E605" s="47">
        <f t="shared" si="110"/>
        <v>1</v>
      </c>
      <c r="F605" s="84" t="s">
        <v>605</v>
      </c>
      <c r="G605" s="141">
        <v>100</v>
      </c>
      <c r="H605" s="141">
        <v>100</v>
      </c>
      <c r="J605" s="71">
        <f t="shared" si="111"/>
        <v>100</v>
      </c>
      <c r="K605" s="71">
        <f t="shared" si="112"/>
        <v>100</v>
      </c>
      <c r="L605" s="71">
        <f t="shared" si="113"/>
        <v>100</v>
      </c>
      <c r="M605" s="71">
        <f t="shared" si="114"/>
        <v>100</v>
      </c>
      <c r="N605" s="71" t="str">
        <f t="shared" si="115"/>
        <v/>
      </c>
      <c r="O605" s="71" t="str">
        <f t="shared" si="116"/>
        <v/>
      </c>
      <c r="P605" s="71" t="str">
        <f t="shared" si="117"/>
        <v/>
      </c>
      <c r="Q605" s="71" t="str">
        <f t="shared" si="118"/>
        <v/>
      </c>
      <c r="R605" s="71" t="str">
        <f t="shared" si="119"/>
        <v/>
      </c>
      <c r="S605" s="71" t="str">
        <f t="shared" si="120"/>
        <v/>
      </c>
      <c r="T605" s="71" t="str">
        <f t="shared" si="121"/>
        <v/>
      </c>
      <c r="U605" s="71" t="str">
        <f t="shared" si="122"/>
        <v/>
      </c>
      <c r="V605" s="41"/>
      <c r="W605" s="41"/>
    </row>
    <row r="606" spans="4:23" x14ac:dyDescent="0.25">
      <c r="D606" s="18">
        <v>1969</v>
      </c>
      <c r="E606" s="47">
        <f t="shared" si="110"/>
        <v>1</v>
      </c>
      <c r="F606" s="84" t="s">
        <v>606</v>
      </c>
      <c r="G606" s="141">
        <v>100</v>
      </c>
      <c r="H606" s="141">
        <v>100</v>
      </c>
      <c r="J606" s="71">
        <f t="shared" si="111"/>
        <v>100</v>
      </c>
      <c r="K606" s="71">
        <f t="shared" si="112"/>
        <v>100</v>
      </c>
      <c r="L606" s="71">
        <f t="shared" si="113"/>
        <v>100</v>
      </c>
      <c r="M606" s="71">
        <f t="shared" si="114"/>
        <v>100</v>
      </c>
      <c r="N606" s="71" t="str">
        <f t="shared" si="115"/>
        <v/>
      </c>
      <c r="O606" s="71" t="str">
        <f t="shared" si="116"/>
        <v/>
      </c>
      <c r="P606" s="71" t="str">
        <f t="shared" si="117"/>
        <v/>
      </c>
      <c r="Q606" s="71" t="str">
        <f t="shared" si="118"/>
        <v/>
      </c>
      <c r="R606" s="71" t="str">
        <f t="shared" si="119"/>
        <v/>
      </c>
      <c r="S606" s="71" t="str">
        <f t="shared" si="120"/>
        <v/>
      </c>
      <c r="T606" s="71" t="str">
        <f t="shared" si="121"/>
        <v/>
      </c>
      <c r="U606" s="71" t="str">
        <f t="shared" si="122"/>
        <v/>
      </c>
      <c r="V606" s="41"/>
      <c r="W606" s="41"/>
    </row>
    <row r="607" spans="4:23" x14ac:dyDescent="0.25">
      <c r="D607" s="18">
        <v>1969</v>
      </c>
      <c r="E607" s="47">
        <f t="shared" si="110"/>
        <v>1</v>
      </c>
      <c r="F607" s="84" t="s">
        <v>607</v>
      </c>
      <c r="G607" s="141">
        <v>100</v>
      </c>
      <c r="H607" s="141">
        <v>100</v>
      </c>
      <c r="J607" s="71">
        <f t="shared" si="111"/>
        <v>100</v>
      </c>
      <c r="K607" s="71">
        <f t="shared" si="112"/>
        <v>100</v>
      </c>
      <c r="L607" s="71">
        <f t="shared" si="113"/>
        <v>100</v>
      </c>
      <c r="M607" s="71">
        <f t="shared" si="114"/>
        <v>100</v>
      </c>
      <c r="N607" s="71" t="str">
        <f t="shared" si="115"/>
        <v/>
      </c>
      <c r="O607" s="71" t="str">
        <f t="shared" si="116"/>
        <v/>
      </c>
      <c r="P607" s="71" t="str">
        <f t="shared" si="117"/>
        <v/>
      </c>
      <c r="Q607" s="71" t="str">
        <f t="shared" si="118"/>
        <v/>
      </c>
      <c r="R607" s="71" t="str">
        <f t="shared" si="119"/>
        <v/>
      </c>
      <c r="S607" s="71" t="str">
        <f t="shared" si="120"/>
        <v/>
      </c>
      <c r="T607" s="71" t="str">
        <f t="shared" si="121"/>
        <v/>
      </c>
      <c r="U607" s="71" t="str">
        <f t="shared" si="122"/>
        <v/>
      </c>
      <c r="V607" s="41"/>
      <c r="W607" s="41"/>
    </row>
    <row r="608" spans="4:23" x14ac:dyDescent="0.25">
      <c r="D608" s="18">
        <v>1969</v>
      </c>
      <c r="E608" s="47">
        <f t="shared" si="110"/>
        <v>1</v>
      </c>
      <c r="F608" s="84" t="s">
        <v>608</v>
      </c>
      <c r="G608" s="141">
        <v>100</v>
      </c>
      <c r="H608" s="141">
        <v>100</v>
      </c>
      <c r="J608" s="71">
        <f t="shared" si="111"/>
        <v>100</v>
      </c>
      <c r="K608" s="71">
        <f t="shared" si="112"/>
        <v>100</v>
      </c>
      <c r="L608" s="71">
        <f t="shared" si="113"/>
        <v>100</v>
      </c>
      <c r="M608" s="71">
        <f t="shared" si="114"/>
        <v>100</v>
      </c>
      <c r="N608" s="71" t="str">
        <f t="shared" si="115"/>
        <v/>
      </c>
      <c r="O608" s="71" t="str">
        <f t="shared" si="116"/>
        <v/>
      </c>
      <c r="P608" s="71" t="str">
        <f t="shared" si="117"/>
        <v/>
      </c>
      <c r="Q608" s="71" t="str">
        <f t="shared" si="118"/>
        <v/>
      </c>
      <c r="R608" s="71" t="str">
        <f t="shared" si="119"/>
        <v/>
      </c>
      <c r="S608" s="71" t="str">
        <f t="shared" si="120"/>
        <v/>
      </c>
      <c r="T608" s="71" t="str">
        <f t="shared" si="121"/>
        <v/>
      </c>
      <c r="U608" s="71" t="str">
        <f t="shared" si="122"/>
        <v/>
      </c>
      <c r="V608" s="41"/>
      <c r="W608" s="41"/>
    </row>
    <row r="609" spans="4:23" x14ac:dyDescent="0.25">
      <c r="D609" s="18">
        <v>1969</v>
      </c>
      <c r="E609" s="47">
        <f t="shared" si="110"/>
        <v>1</v>
      </c>
      <c r="F609" s="84" t="s">
        <v>609</v>
      </c>
      <c r="G609" s="141">
        <v>100</v>
      </c>
      <c r="H609" s="141">
        <v>100</v>
      </c>
      <c r="J609" s="71">
        <f t="shared" si="111"/>
        <v>100</v>
      </c>
      <c r="K609" s="71">
        <f t="shared" si="112"/>
        <v>100</v>
      </c>
      <c r="L609" s="71">
        <f t="shared" si="113"/>
        <v>100</v>
      </c>
      <c r="M609" s="71">
        <f t="shared" si="114"/>
        <v>100</v>
      </c>
      <c r="N609" s="71" t="str">
        <f t="shared" si="115"/>
        <v/>
      </c>
      <c r="O609" s="71" t="str">
        <f t="shared" si="116"/>
        <v/>
      </c>
      <c r="P609" s="71" t="str">
        <f t="shared" si="117"/>
        <v/>
      </c>
      <c r="Q609" s="71" t="str">
        <f t="shared" si="118"/>
        <v/>
      </c>
      <c r="R609" s="71" t="str">
        <f t="shared" si="119"/>
        <v/>
      </c>
      <c r="S609" s="71" t="str">
        <f t="shared" si="120"/>
        <v/>
      </c>
      <c r="T609" s="71" t="str">
        <f t="shared" si="121"/>
        <v/>
      </c>
      <c r="U609" s="71" t="str">
        <f t="shared" si="122"/>
        <v/>
      </c>
      <c r="V609" s="41"/>
      <c r="W609" s="41"/>
    </row>
    <row r="610" spans="4:23" x14ac:dyDescent="0.25">
      <c r="D610" s="18">
        <v>1969</v>
      </c>
      <c r="E610" s="47">
        <f t="shared" si="110"/>
        <v>1</v>
      </c>
      <c r="F610" s="84" t="s">
        <v>610</v>
      </c>
      <c r="G610" s="141">
        <v>100</v>
      </c>
      <c r="H610" s="141">
        <v>100</v>
      </c>
      <c r="J610" s="71">
        <f t="shared" si="111"/>
        <v>100</v>
      </c>
      <c r="K610" s="71">
        <f t="shared" si="112"/>
        <v>100</v>
      </c>
      <c r="L610" s="71">
        <f t="shared" si="113"/>
        <v>100</v>
      </c>
      <c r="M610" s="71">
        <f t="shared" si="114"/>
        <v>100</v>
      </c>
      <c r="N610" s="71" t="str">
        <f t="shared" si="115"/>
        <v/>
      </c>
      <c r="O610" s="71" t="str">
        <f t="shared" si="116"/>
        <v/>
      </c>
      <c r="P610" s="71" t="str">
        <f t="shared" si="117"/>
        <v/>
      </c>
      <c r="Q610" s="71" t="str">
        <f t="shared" si="118"/>
        <v/>
      </c>
      <c r="R610" s="71" t="str">
        <f t="shared" si="119"/>
        <v/>
      </c>
      <c r="S610" s="71" t="str">
        <f t="shared" si="120"/>
        <v/>
      </c>
      <c r="T610" s="71" t="str">
        <f t="shared" si="121"/>
        <v/>
      </c>
      <c r="U610" s="71" t="str">
        <f t="shared" si="122"/>
        <v/>
      </c>
      <c r="V610" s="41"/>
      <c r="W610" s="41"/>
    </row>
    <row r="611" spans="4:23" x14ac:dyDescent="0.25">
      <c r="D611" s="18">
        <v>1969</v>
      </c>
      <c r="E611" s="47">
        <f t="shared" si="110"/>
        <v>1</v>
      </c>
      <c r="F611" s="84" t="s">
        <v>611</v>
      </c>
      <c r="G611" s="141">
        <v>100</v>
      </c>
      <c r="H611" s="141">
        <v>100</v>
      </c>
      <c r="J611" s="71">
        <f t="shared" si="111"/>
        <v>100</v>
      </c>
      <c r="K611" s="71">
        <f t="shared" si="112"/>
        <v>100</v>
      </c>
      <c r="L611" s="71">
        <f t="shared" si="113"/>
        <v>100</v>
      </c>
      <c r="M611" s="71">
        <f t="shared" si="114"/>
        <v>100</v>
      </c>
      <c r="N611" s="71" t="str">
        <f t="shared" si="115"/>
        <v/>
      </c>
      <c r="O611" s="71" t="str">
        <f t="shared" si="116"/>
        <v/>
      </c>
      <c r="P611" s="71" t="str">
        <f t="shared" si="117"/>
        <v/>
      </c>
      <c r="Q611" s="71" t="str">
        <f t="shared" si="118"/>
        <v/>
      </c>
      <c r="R611" s="71" t="str">
        <f t="shared" si="119"/>
        <v/>
      </c>
      <c r="S611" s="71" t="str">
        <f t="shared" si="120"/>
        <v/>
      </c>
      <c r="T611" s="71" t="str">
        <f t="shared" si="121"/>
        <v/>
      </c>
      <c r="U611" s="71" t="str">
        <f t="shared" si="122"/>
        <v/>
      </c>
      <c r="V611" s="41"/>
      <c r="W611" s="41"/>
    </row>
    <row r="612" spans="4:23" x14ac:dyDescent="0.25">
      <c r="D612" s="18">
        <v>1969</v>
      </c>
      <c r="E612" s="47">
        <f t="shared" si="110"/>
        <v>1</v>
      </c>
      <c r="F612" s="84" t="s">
        <v>612</v>
      </c>
      <c r="G612" s="141">
        <v>100</v>
      </c>
      <c r="H612" s="141">
        <v>100</v>
      </c>
      <c r="J612" s="71">
        <f t="shared" si="111"/>
        <v>100</v>
      </c>
      <c r="K612" s="71">
        <f t="shared" si="112"/>
        <v>100</v>
      </c>
      <c r="L612" s="71">
        <f t="shared" si="113"/>
        <v>100</v>
      </c>
      <c r="M612" s="71">
        <f t="shared" si="114"/>
        <v>100</v>
      </c>
      <c r="N612" s="71" t="str">
        <f t="shared" si="115"/>
        <v/>
      </c>
      <c r="O612" s="71" t="str">
        <f t="shared" si="116"/>
        <v/>
      </c>
      <c r="P612" s="71" t="str">
        <f t="shared" si="117"/>
        <v/>
      </c>
      <c r="Q612" s="71" t="str">
        <f t="shared" si="118"/>
        <v/>
      </c>
      <c r="R612" s="71" t="str">
        <f t="shared" si="119"/>
        <v/>
      </c>
      <c r="S612" s="71" t="str">
        <f t="shared" si="120"/>
        <v/>
      </c>
      <c r="T612" s="71" t="str">
        <f t="shared" si="121"/>
        <v/>
      </c>
      <c r="U612" s="71" t="str">
        <f t="shared" si="122"/>
        <v/>
      </c>
      <c r="V612" s="41"/>
      <c r="W612" s="41"/>
    </row>
    <row r="613" spans="4:23" x14ac:dyDescent="0.25">
      <c r="D613" s="18">
        <v>1969</v>
      </c>
      <c r="E613" s="47">
        <f t="shared" si="110"/>
        <v>1</v>
      </c>
      <c r="F613" s="84" t="s">
        <v>613</v>
      </c>
      <c r="G613" s="141">
        <v>100</v>
      </c>
      <c r="H613" s="141">
        <v>100</v>
      </c>
      <c r="J613" s="71">
        <f t="shared" si="111"/>
        <v>100</v>
      </c>
      <c r="K613" s="71">
        <f t="shared" si="112"/>
        <v>100</v>
      </c>
      <c r="L613" s="71">
        <f t="shared" si="113"/>
        <v>100</v>
      </c>
      <c r="M613" s="71">
        <f t="shared" si="114"/>
        <v>100</v>
      </c>
      <c r="N613" s="71" t="str">
        <f t="shared" si="115"/>
        <v/>
      </c>
      <c r="O613" s="71" t="str">
        <f t="shared" si="116"/>
        <v/>
      </c>
      <c r="P613" s="71" t="str">
        <f t="shared" si="117"/>
        <v/>
      </c>
      <c r="Q613" s="71" t="str">
        <f t="shared" si="118"/>
        <v/>
      </c>
      <c r="R613" s="71" t="str">
        <f t="shared" si="119"/>
        <v/>
      </c>
      <c r="S613" s="71" t="str">
        <f t="shared" si="120"/>
        <v/>
      </c>
      <c r="T613" s="71" t="str">
        <f t="shared" si="121"/>
        <v/>
      </c>
      <c r="U613" s="71" t="str">
        <f t="shared" si="122"/>
        <v/>
      </c>
      <c r="V613" s="41"/>
      <c r="W613" s="41"/>
    </row>
    <row r="614" spans="4:23" x14ac:dyDescent="0.25">
      <c r="D614" s="18">
        <v>1969</v>
      </c>
      <c r="E614" s="47">
        <f t="shared" si="110"/>
        <v>1</v>
      </c>
      <c r="F614" s="84" t="s">
        <v>614</v>
      </c>
      <c r="G614" s="141">
        <v>100</v>
      </c>
      <c r="H614" s="141">
        <v>100</v>
      </c>
      <c r="J614" s="71">
        <f t="shared" si="111"/>
        <v>100</v>
      </c>
      <c r="K614" s="71">
        <f t="shared" si="112"/>
        <v>100</v>
      </c>
      <c r="L614" s="71">
        <f t="shared" si="113"/>
        <v>100</v>
      </c>
      <c r="M614" s="71">
        <f t="shared" si="114"/>
        <v>100</v>
      </c>
      <c r="N614" s="71" t="str">
        <f t="shared" si="115"/>
        <v/>
      </c>
      <c r="O614" s="71" t="str">
        <f t="shared" si="116"/>
        <v/>
      </c>
      <c r="P614" s="71" t="str">
        <f t="shared" si="117"/>
        <v/>
      </c>
      <c r="Q614" s="71" t="str">
        <f t="shared" si="118"/>
        <v/>
      </c>
      <c r="R614" s="71" t="str">
        <f t="shared" si="119"/>
        <v/>
      </c>
      <c r="S614" s="71" t="str">
        <f t="shared" si="120"/>
        <v/>
      </c>
      <c r="T614" s="71" t="str">
        <f t="shared" si="121"/>
        <v/>
      </c>
      <c r="U614" s="71" t="str">
        <f t="shared" si="122"/>
        <v/>
      </c>
      <c r="V614" s="41"/>
      <c r="W614" s="41"/>
    </row>
    <row r="615" spans="4:23" x14ac:dyDescent="0.25">
      <c r="D615" s="18">
        <v>1970</v>
      </c>
      <c r="E615" s="47">
        <f t="shared" si="110"/>
        <v>1</v>
      </c>
      <c r="F615" s="84" t="s">
        <v>615</v>
      </c>
      <c r="G615" s="141">
        <v>100</v>
      </c>
      <c r="H615" s="141">
        <v>100</v>
      </c>
      <c r="J615" s="71">
        <f t="shared" si="111"/>
        <v>100</v>
      </c>
      <c r="K615" s="71">
        <f t="shared" si="112"/>
        <v>100</v>
      </c>
      <c r="L615" s="71">
        <f t="shared" si="113"/>
        <v>100</v>
      </c>
      <c r="M615" s="71">
        <f t="shared" si="114"/>
        <v>100</v>
      </c>
      <c r="N615" s="71" t="str">
        <f t="shared" si="115"/>
        <v/>
      </c>
      <c r="O615" s="71" t="str">
        <f t="shared" si="116"/>
        <v/>
      </c>
      <c r="P615" s="71" t="str">
        <f t="shared" si="117"/>
        <v/>
      </c>
      <c r="Q615" s="71" t="str">
        <f t="shared" si="118"/>
        <v/>
      </c>
      <c r="R615" s="71" t="str">
        <f t="shared" si="119"/>
        <v/>
      </c>
      <c r="S615" s="71" t="str">
        <f t="shared" si="120"/>
        <v/>
      </c>
      <c r="T615" s="71" t="str">
        <f t="shared" si="121"/>
        <v/>
      </c>
      <c r="U615" s="71" t="str">
        <f t="shared" si="122"/>
        <v/>
      </c>
      <c r="V615" s="41"/>
      <c r="W615" s="41"/>
    </row>
    <row r="616" spans="4:23" x14ac:dyDescent="0.25">
      <c r="D616" s="18">
        <v>1970</v>
      </c>
      <c r="E616" s="47">
        <f t="shared" ref="E616:E679" si="123">INDEX($B$39:$B$121,MATCH($D616,$A$39:$A$121,0),1)</f>
        <v>1</v>
      </c>
      <c r="F616" s="84" t="s">
        <v>616</v>
      </c>
      <c r="G616" s="141">
        <v>100</v>
      </c>
      <c r="H616" s="141">
        <v>100</v>
      </c>
      <c r="J616" s="71">
        <f t="shared" ref="J616:J679" si="124">G616</f>
        <v>100</v>
      </c>
      <c r="K616" s="71">
        <f t="shared" ref="K616:K679" si="125">H616</f>
        <v>100</v>
      </c>
      <c r="L616" s="71">
        <f t="shared" ref="L616:L679" si="126">IF($E616=L$36,$G616,"")</f>
        <v>100</v>
      </c>
      <c r="M616" s="71">
        <f t="shared" ref="M616:M679" si="127">IF($E616=M$36,$H616,"")</f>
        <v>100</v>
      </c>
      <c r="N616" s="71" t="str">
        <f t="shared" ref="N616:N679" si="128">IF($E616=N$36,$G616,"")</f>
        <v/>
      </c>
      <c r="O616" s="71" t="str">
        <f t="shared" ref="O616:O679" si="129">IF($E616=O$36,$H616,"")</f>
        <v/>
      </c>
      <c r="P616" s="71" t="str">
        <f t="shared" ref="P616:P679" si="130">IF($E616=P$36,$G616,"")</f>
        <v/>
      </c>
      <c r="Q616" s="71" t="str">
        <f t="shared" ref="Q616:Q679" si="131">IF($E616=Q$36,$H616,"")</f>
        <v/>
      </c>
      <c r="R616" s="71" t="str">
        <f t="shared" ref="R616:R679" si="132">IF($E616=R$36,$G616,"")</f>
        <v/>
      </c>
      <c r="S616" s="71" t="str">
        <f t="shared" ref="S616:S679" si="133">IF($E616=S$36,$H616,"")</f>
        <v/>
      </c>
      <c r="T616" s="71" t="str">
        <f t="shared" ref="T616:T679" si="134">IF($E616=T$36,$G616,"")</f>
        <v/>
      </c>
      <c r="U616" s="71" t="str">
        <f t="shared" ref="U616:U679" si="135">IF($E616=U$36,$H616,"")</f>
        <v/>
      </c>
      <c r="V616" s="41"/>
      <c r="W616" s="41"/>
    </row>
    <row r="617" spans="4:23" x14ac:dyDescent="0.25">
      <c r="D617" s="18">
        <v>1970</v>
      </c>
      <c r="E617" s="47">
        <f t="shared" si="123"/>
        <v>1</v>
      </c>
      <c r="F617" s="84" t="s">
        <v>617</v>
      </c>
      <c r="G617" s="141">
        <v>100</v>
      </c>
      <c r="H617" s="141">
        <v>100</v>
      </c>
      <c r="J617" s="71">
        <f t="shared" si="124"/>
        <v>100</v>
      </c>
      <c r="K617" s="71">
        <f t="shared" si="125"/>
        <v>100</v>
      </c>
      <c r="L617" s="71">
        <f t="shared" si="126"/>
        <v>100</v>
      </c>
      <c r="M617" s="71">
        <f t="shared" si="127"/>
        <v>100</v>
      </c>
      <c r="N617" s="71" t="str">
        <f t="shared" si="128"/>
        <v/>
      </c>
      <c r="O617" s="71" t="str">
        <f t="shared" si="129"/>
        <v/>
      </c>
      <c r="P617" s="71" t="str">
        <f t="shared" si="130"/>
        <v/>
      </c>
      <c r="Q617" s="71" t="str">
        <f t="shared" si="131"/>
        <v/>
      </c>
      <c r="R617" s="71" t="str">
        <f t="shared" si="132"/>
        <v/>
      </c>
      <c r="S617" s="71" t="str">
        <f t="shared" si="133"/>
        <v/>
      </c>
      <c r="T617" s="71" t="str">
        <f t="shared" si="134"/>
        <v/>
      </c>
      <c r="U617" s="71" t="str">
        <f t="shared" si="135"/>
        <v/>
      </c>
      <c r="V617" s="41"/>
      <c r="W617" s="41"/>
    </row>
    <row r="618" spans="4:23" x14ac:dyDescent="0.25">
      <c r="D618" s="18">
        <v>1970</v>
      </c>
      <c r="E618" s="47">
        <f t="shared" si="123"/>
        <v>1</v>
      </c>
      <c r="F618" s="84" t="s">
        <v>618</v>
      </c>
      <c r="G618" s="141">
        <v>100</v>
      </c>
      <c r="H618" s="141">
        <v>100</v>
      </c>
      <c r="J618" s="71">
        <f t="shared" si="124"/>
        <v>100</v>
      </c>
      <c r="K618" s="71">
        <f t="shared" si="125"/>
        <v>100</v>
      </c>
      <c r="L618" s="71">
        <f t="shared" si="126"/>
        <v>100</v>
      </c>
      <c r="M618" s="71">
        <f t="shared" si="127"/>
        <v>100</v>
      </c>
      <c r="N618" s="71" t="str">
        <f t="shared" si="128"/>
        <v/>
      </c>
      <c r="O618" s="71" t="str">
        <f t="shared" si="129"/>
        <v/>
      </c>
      <c r="P618" s="71" t="str">
        <f t="shared" si="130"/>
        <v/>
      </c>
      <c r="Q618" s="71" t="str">
        <f t="shared" si="131"/>
        <v/>
      </c>
      <c r="R618" s="71" t="str">
        <f t="shared" si="132"/>
        <v/>
      </c>
      <c r="S618" s="71" t="str">
        <f t="shared" si="133"/>
        <v/>
      </c>
      <c r="T618" s="71" t="str">
        <f t="shared" si="134"/>
        <v/>
      </c>
      <c r="U618" s="71" t="str">
        <f t="shared" si="135"/>
        <v/>
      </c>
      <c r="V618" s="41"/>
      <c r="W618" s="41"/>
    </row>
    <row r="619" spans="4:23" x14ac:dyDescent="0.25">
      <c r="D619" s="18">
        <v>1970</v>
      </c>
      <c r="E619" s="47">
        <f t="shared" si="123"/>
        <v>1</v>
      </c>
      <c r="F619" s="84" t="s">
        <v>619</v>
      </c>
      <c r="G619" s="141">
        <v>100</v>
      </c>
      <c r="H619" s="141">
        <v>100</v>
      </c>
      <c r="J619" s="71">
        <f t="shared" si="124"/>
        <v>100</v>
      </c>
      <c r="K619" s="71">
        <f t="shared" si="125"/>
        <v>100</v>
      </c>
      <c r="L619" s="71">
        <f t="shared" si="126"/>
        <v>100</v>
      </c>
      <c r="M619" s="71">
        <f t="shared" si="127"/>
        <v>100</v>
      </c>
      <c r="N619" s="71" t="str">
        <f t="shared" si="128"/>
        <v/>
      </c>
      <c r="O619" s="71" t="str">
        <f t="shared" si="129"/>
        <v/>
      </c>
      <c r="P619" s="71" t="str">
        <f t="shared" si="130"/>
        <v/>
      </c>
      <c r="Q619" s="71" t="str">
        <f t="shared" si="131"/>
        <v/>
      </c>
      <c r="R619" s="71" t="str">
        <f t="shared" si="132"/>
        <v/>
      </c>
      <c r="S619" s="71" t="str">
        <f t="shared" si="133"/>
        <v/>
      </c>
      <c r="T619" s="71" t="str">
        <f t="shared" si="134"/>
        <v/>
      </c>
      <c r="U619" s="71" t="str">
        <f t="shared" si="135"/>
        <v/>
      </c>
      <c r="V619" s="41"/>
      <c r="W619" s="41"/>
    </row>
    <row r="620" spans="4:23" x14ac:dyDescent="0.25">
      <c r="D620" s="18">
        <v>1970</v>
      </c>
      <c r="E620" s="47">
        <f t="shared" si="123"/>
        <v>1</v>
      </c>
      <c r="F620" s="84" t="s">
        <v>620</v>
      </c>
      <c r="G620" s="141">
        <v>100</v>
      </c>
      <c r="H620" s="141">
        <v>100</v>
      </c>
      <c r="J620" s="71">
        <f t="shared" si="124"/>
        <v>100</v>
      </c>
      <c r="K620" s="71">
        <f t="shared" si="125"/>
        <v>100</v>
      </c>
      <c r="L620" s="71">
        <f t="shared" si="126"/>
        <v>100</v>
      </c>
      <c r="M620" s="71">
        <f t="shared" si="127"/>
        <v>100</v>
      </c>
      <c r="N620" s="71" t="str">
        <f t="shared" si="128"/>
        <v/>
      </c>
      <c r="O620" s="71" t="str">
        <f t="shared" si="129"/>
        <v/>
      </c>
      <c r="P620" s="71" t="str">
        <f t="shared" si="130"/>
        <v/>
      </c>
      <c r="Q620" s="71" t="str">
        <f t="shared" si="131"/>
        <v/>
      </c>
      <c r="R620" s="71" t="str">
        <f t="shared" si="132"/>
        <v/>
      </c>
      <c r="S620" s="71" t="str">
        <f t="shared" si="133"/>
        <v/>
      </c>
      <c r="T620" s="71" t="str">
        <f t="shared" si="134"/>
        <v/>
      </c>
      <c r="U620" s="71" t="str">
        <f t="shared" si="135"/>
        <v/>
      </c>
      <c r="V620" s="41"/>
      <c r="W620" s="41"/>
    </row>
    <row r="621" spans="4:23" x14ac:dyDescent="0.25">
      <c r="D621" s="18">
        <v>1970</v>
      </c>
      <c r="E621" s="47">
        <f t="shared" si="123"/>
        <v>1</v>
      </c>
      <c r="F621" s="84" t="s">
        <v>621</v>
      </c>
      <c r="G621" s="141">
        <v>100</v>
      </c>
      <c r="H621" s="141">
        <v>100</v>
      </c>
      <c r="J621" s="71">
        <f t="shared" si="124"/>
        <v>100</v>
      </c>
      <c r="K621" s="71">
        <f t="shared" si="125"/>
        <v>100</v>
      </c>
      <c r="L621" s="71">
        <f t="shared" si="126"/>
        <v>100</v>
      </c>
      <c r="M621" s="71">
        <f t="shared" si="127"/>
        <v>100</v>
      </c>
      <c r="N621" s="71" t="str">
        <f t="shared" si="128"/>
        <v/>
      </c>
      <c r="O621" s="71" t="str">
        <f t="shared" si="129"/>
        <v/>
      </c>
      <c r="P621" s="71" t="str">
        <f t="shared" si="130"/>
        <v/>
      </c>
      <c r="Q621" s="71" t="str">
        <f t="shared" si="131"/>
        <v/>
      </c>
      <c r="R621" s="71" t="str">
        <f t="shared" si="132"/>
        <v/>
      </c>
      <c r="S621" s="71" t="str">
        <f t="shared" si="133"/>
        <v/>
      </c>
      <c r="T621" s="71" t="str">
        <f t="shared" si="134"/>
        <v/>
      </c>
      <c r="U621" s="71" t="str">
        <f t="shared" si="135"/>
        <v/>
      </c>
      <c r="V621" s="41"/>
      <c r="W621" s="41"/>
    </row>
    <row r="622" spans="4:23" x14ac:dyDescent="0.25">
      <c r="D622" s="18">
        <v>1970</v>
      </c>
      <c r="E622" s="47">
        <f t="shared" si="123"/>
        <v>1</v>
      </c>
      <c r="F622" s="84" t="s">
        <v>622</v>
      </c>
      <c r="G622" s="141">
        <v>100</v>
      </c>
      <c r="H622" s="141">
        <v>100</v>
      </c>
      <c r="J622" s="71">
        <f t="shared" si="124"/>
        <v>100</v>
      </c>
      <c r="K622" s="71">
        <f t="shared" si="125"/>
        <v>100</v>
      </c>
      <c r="L622" s="71">
        <f t="shared" si="126"/>
        <v>100</v>
      </c>
      <c r="M622" s="71">
        <f t="shared" si="127"/>
        <v>100</v>
      </c>
      <c r="N622" s="71" t="str">
        <f t="shared" si="128"/>
        <v/>
      </c>
      <c r="O622" s="71" t="str">
        <f t="shared" si="129"/>
        <v/>
      </c>
      <c r="P622" s="71" t="str">
        <f t="shared" si="130"/>
        <v/>
      </c>
      <c r="Q622" s="71" t="str">
        <f t="shared" si="131"/>
        <v/>
      </c>
      <c r="R622" s="71" t="str">
        <f t="shared" si="132"/>
        <v/>
      </c>
      <c r="S622" s="71" t="str">
        <f t="shared" si="133"/>
        <v/>
      </c>
      <c r="T622" s="71" t="str">
        <f t="shared" si="134"/>
        <v/>
      </c>
      <c r="U622" s="71" t="str">
        <f t="shared" si="135"/>
        <v/>
      </c>
      <c r="V622" s="41"/>
      <c r="W622" s="41"/>
    </row>
    <row r="623" spans="4:23" x14ac:dyDescent="0.25">
      <c r="D623" s="18">
        <v>1970</v>
      </c>
      <c r="E623" s="47">
        <f t="shared" si="123"/>
        <v>1</v>
      </c>
      <c r="F623" s="84" t="s">
        <v>623</v>
      </c>
      <c r="G623" s="141">
        <v>100</v>
      </c>
      <c r="H623" s="141">
        <v>100</v>
      </c>
      <c r="J623" s="71">
        <f t="shared" si="124"/>
        <v>100</v>
      </c>
      <c r="K623" s="71">
        <f t="shared" si="125"/>
        <v>100</v>
      </c>
      <c r="L623" s="71">
        <f t="shared" si="126"/>
        <v>100</v>
      </c>
      <c r="M623" s="71">
        <f t="shared" si="127"/>
        <v>100</v>
      </c>
      <c r="N623" s="71" t="str">
        <f t="shared" si="128"/>
        <v/>
      </c>
      <c r="O623" s="71" t="str">
        <f t="shared" si="129"/>
        <v/>
      </c>
      <c r="P623" s="71" t="str">
        <f t="shared" si="130"/>
        <v/>
      </c>
      <c r="Q623" s="71" t="str">
        <f t="shared" si="131"/>
        <v/>
      </c>
      <c r="R623" s="71" t="str">
        <f t="shared" si="132"/>
        <v/>
      </c>
      <c r="S623" s="71" t="str">
        <f t="shared" si="133"/>
        <v/>
      </c>
      <c r="T623" s="71" t="str">
        <f t="shared" si="134"/>
        <v/>
      </c>
      <c r="U623" s="71" t="str">
        <f t="shared" si="135"/>
        <v/>
      </c>
      <c r="V623" s="41"/>
      <c r="W623" s="41"/>
    </row>
    <row r="624" spans="4:23" x14ac:dyDescent="0.25">
      <c r="D624" s="18">
        <v>1970</v>
      </c>
      <c r="E624" s="47">
        <f t="shared" si="123"/>
        <v>1</v>
      </c>
      <c r="F624" s="84" t="s">
        <v>624</v>
      </c>
      <c r="G624" s="141">
        <v>100</v>
      </c>
      <c r="H624" s="141">
        <v>100</v>
      </c>
      <c r="J624" s="71">
        <f t="shared" si="124"/>
        <v>100</v>
      </c>
      <c r="K624" s="71">
        <f t="shared" si="125"/>
        <v>100</v>
      </c>
      <c r="L624" s="71">
        <f t="shared" si="126"/>
        <v>100</v>
      </c>
      <c r="M624" s="71">
        <f t="shared" si="127"/>
        <v>100</v>
      </c>
      <c r="N624" s="71" t="str">
        <f t="shared" si="128"/>
        <v/>
      </c>
      <c r="O624" s="71" t="str">
        <f t="shared" si="129"/>
        <v/>
      </c>
      <c r="P624" s="71" t="str">
        <f t="shared" si="130"/>
        <v/>
      </c>
      <c r="Q624" s="71" t="str">
        <f t="shared" si="131"/>
        <v/>
      </c>
      <c r="R624" s="71" t="str">
        <f t="shared" si="132"/>
        <v/>
      </c>
      <c r="S624" s="71" t="str">
        <f t="shared" si="133"/>
        <v/>
      </c>
      <c r="T624" s="71" t="str">
        <f t="shared" si="134"/>
        <v/>
      </c>
      <c r="U624" s="71" t="str">
        <f t="shared" si="135"/>
        <v/>
      </c>
      <c r="V624" s="41"/>
      <c r="W624" s="41"/>
    </row>
    <row r="625" spans="4:23" x14ac:dyDescent="0.25">
      <c r="D625" s="18">
        <v>1970</v>
      </c>
      <c r="E625" s="47">
        <f t="shared" si="123"/>
        <v>1</v>
      </c>
      <c r="F625" s="84" t="s">
        <v>625</v>
      </c>
      <c r="G625" s="141">
        <v>100</v>
      </c>
      <c r="H625" s="141">
        <v>100</v>
      </c>
      <c r="J625" s="71">
        <f t="shared" si="124"/>
        <v>100</v>
      </c>
      <c r="K625" s="71">
        <f t="shared" si="125"/>
        <v>100</v>
      </c>
      <c r="L625" s="71">
        <f t="shared" si="126"/>
        <v>100</v>
      </c>
      <c r="M625" s="71">
        <f t="shared" si="127"/>
        <v>100</v>
      </c>
      <c r="N625" s="71" t="str">
        <f t="shared" si="128"/>
        <v/>
      </c>
      <c r="O625" s="71" t="str">
        <f t="shared" si="129"/>
        <v/>
      </c>
      <c r="P625" s="71" t="str">
        <f t="shared" si="130"/>
        <v/>
      </c>
      <c r="Q625" s="71" t="str">
        <f t="shared" si="131"/>
        <v/>
      </c>
      <c r="R625" s="71" t="str">
        <f t="shared" si="132"/>
        <v/>
      </c>
      <c r="S625" s="71" t="str">
        <f t="shared" si="133"/>
        <v/>
      </c>
      <c r="T625" s="71" t="str">
        <f t="shared" si="134"/>
        <v/>
      </c>
      <c r="U625" s="71" t="str">
        <f t="shared" si="135"/>
        <v/>
      </c>
      <c r="V625" s="41"/>
      <c r="W625" s="41"/>
    </row>
    <row r="626" spans="4:23" x14ac:dyDescent="0.25">
      <c r="D626" s="18">
        <v>1970</v>
      </c>
      <c r="E626" s="47">
        <f t="shared" si="123"/>
        <v>1</v>
      </c>
      <c r="F626" s="84" t="s">
        <v>626</v>
      </c>
      <c r="G626" s="141">
        <v>100</v>
      </c>
      <c r="H626" s="141">
        <v>100</v>
      </c>
      <c r="J626" s="71">
        <f t="shared" si="124"/>
        <v>100</v>
      </c>
      <c r="K626" s="71">
        <f t="shared" si="125"/>
        <v>100</v>
      </c>
      <c r="L626" s="71">
        <f t="shared" si="126"/>
        <v>100</v>
      </c>
      <c r="M626" s="71">
        <f t="shared" si="127"/>
        <v>100</v>
      </c>
      <c r="N626" s="71" t="str">
        <f t="shared" si="128"/>
        <v/>
      </c>
      <c r="O626" s="71" t="str">
        <f t="shared" si="129"/>
        <v/>
      </c>
      <c r="P626" s="71" t="str">
        <f t="shared" si="130"/>
        <v/>
      </c>
      <c r="Q626" s="71" t="str">
        <f t="shared" si="131"/>
        <v/>
      </c>
      <c r="R626" s="71" t="str">
        <f t="shared" si="132"/>
        <v/>
      </c>
      <c r="S626" s="71" t="str">
        <f t="shared" si="133"/>
        <v/>
      </c>
      <c r="T626" s="71" t="str">
        <f t="shared" si="134"/>
        <v/>
      </c>
      <c r="U626" s="71" t="str">
        <f t="shared" si="135"/>
        <v/>
      </c>
      <c r="V626" s="41"/>
      <c r="W626" s="41"/>
    </row>
    <row r="627" spans="4:23" x14ac:dyDescent="0.25">
      <c r="D627" s="18">
        <v>1971</v>
      </c>
      <c r="E627" s="47">
        <f t="shared" si="123"/>
        <v>1</v>
      </c>
      <c r="F627" s="84" t="s">
        <v>627</v>
      </c>
      <c r="G627" s="141">
        <v>100</v>
      </c>
      <c r="H627" s="141">
        <v>100</v>
      </c>
      <c r="J627" s="71">
        <f t="shared" si="124"/>
        <v>100</v>
      </c>
      <c r="K627" s="71">
        <f t="shared" si="125"/>
        <v>100</v>
      </c>
      <c r="L627" s="71">
        <f t="shared" si="126"/>
        <v>100</v>
      </c>
      <c r="M627" s="71">
        <f t="shared" si="127"/>
        <v>100</v>
      </c>
      <c r="N627" s="71" t="str">
        <f t="shared" si="128"/>
        <v/>
      </c>
      <c r="O627" s="71" t="str">
        <f t="shared" si="129"/>
        <v/>
      </c>
      <c r="P627" s="71" t="str">
        <f t="shared" si="130"/>
        <v/>
      </c>
      <c r="Q627" s="71" t="str">
        <f t="shared" si="131"/>
        <v/>
      </c>
      <c r="R627" s="71" t="str">
        <f t="shared" si="132"/>
        <v/>
      </c>
      <c r="S627" s="71" t="str">
        <f t="shared" si="133"/>
        <v/>
      </c>
      <c r="T627" s="71" t="str">
        <f t="shared" si="134"/>
        <v/>
      </c>
      <c r="U627" s="71" t="str">
        <f t="shared" si="135"/>
        <v/>
      </c>
      <c r="V627" s="41"/>
      <c r="W627" s="41"/>
    </row>
    <row r="628" spans="4:23" x14ac:dyDescent="0.25">
      <c r="D628" s="18">
        <v>1971</v>
      </c>
      <c r="E628" s="47">
        <f t="shared" si="123"/>
        <v>1</v>
      </c>
      <c r="F628" s="84" t="s">
        <v>628</v>
      </c>
      <c r="G628" s="141">
        <v>100</v>
      </c>
      <c r="H628" s="141">
        <v>100</v>
      </c>
      <c r="J628" s="71">
        <f t="shared" si="124"/>
        <v>100</v>
      </c>
      <c r="K628" s="71">
        <f t="shared" si="125"/>
        <v>100</v>
      </c>
      <c r="L628" s="71">
        <f t="shared" si="126"/>
        <v>100</v>
      </c>
      <c r="M628" s="71">
        <f t="shared" si="127"/>
        <v>100</v>
      </c>
      <c r="N628" s="71" t="str">
        <f t="shared" si="128"/>
        <v/>
      </c>
      <c r="O628" s="71" t="str">
        <f t="shared" si="129"/>
        <v/>
      </c>
      <c r="P628" s="71" t="str">
        <f t="shared" si="130"/>
        <v/>
      </c>
      <c r="Q628" s="71" t="str">
        <f t="shared" si="131"/>
        <v/>
      </c>
      <c r="R628" s="71" t="str">
        <f t="shared" si="132"/>
        <v/>
      </c>
      <c r="S628" s="71" t="str">
        <f t="shared" si="133"/>
        <v/>
      </c>
      <c r="T628" s="71" t="str">
        <f t="shared" si="134"/>
        <v/>
      </c>
      <c r="U628" s="71" t="str">
        <f t="shared" si="135"/>
        <v/>
      </c>
      <c r="V628" s="41"/>
      <c r="W628" s="41"/>
    </row>
    <row r="629" spans="4:23" x14ac:dyDescent="0.25">
      <c r="D629" s="18">
        <v>1971</v>
      </c>
      <c r="E629" s="47">
        <f t="shared" si="123"/>
        <v>1</v>
      </c>
      <c r="F629" s="84" t="s">
        <v>629</v>
      </c>
      <c r="G629" s="141">
        <v>100</v>
      </c>
      <c r="H629" s="141">
        <v>100</v>
      </c>
      <c r="J629" s="71">
        <f t="shared" si="124"/>
        <v>100</v>
      </c>
      <c r="K629" s="71">
        <f t="shared" si="125"/>
        <v>100</v>
      </c>
      <c r="L629" s="71">
        <f t="shared" si="126"/>
        <v>100</v>
      </c>
      <c r="M629" s="71">
        <f t="shared" si="127"/>
        <v>100</v>
      </c>
      <c r="N629" s="71" t="str">
        <f t="shared" si="128"/>
        <v/>
      </c>
      <c r="O629" s="71" t="str">
        <f t="shared" si="129"/>
        <v/>
      </c>
      <c r="P629" s="71" t="str">
        <f t="shared" si="130"/>
        <v/>
      </c>
      <c r="Q629" s="71" t="str">
        <f t="shared" si="131"/>
        <v/>
      </c>
      <c r="R629" s="71" t="str">
        <f t="shared" si="132"/>
        <v/>
      </c>
      <c r="S629" s="71" t="str">
        <f t="shared" si="133"/>
        <v/>
      </c>
      <c r="T629" s="71" t="str">
        <f t="shared" si="134"/>
        <v/>
      </c>
      <c r="U629" s="71" t="str">
        <f t="shared" si="135"/>
        <v/>
      </c>
      <c r="V629" s="41"/>
      <c r="W629" s="41"/>
    </row>
    <row r="630" spans="4:23" x14ac:dyDescent="0.25">
      <c r="D630" s="18">
        <v>1971</v>
      </c>
      <c r="E630" s="47">
        <f t="shared" si="123"/>
        <v>1</v>
      </c>
      <c r="F630" s="84" t="s">
        <v>630</v>
      </c>
      <c r="G630" s="141">
        <v>100</v>
      </c>
      <c r="H630" s="141">
        <v>100</v>
      </c>
      <c r="J630" s="71">
        <f t="shared" si="124"/>
        <v>100</v>
      </c>
      <c r="K630" s="71">
        <f t="shared" si="125"/>
        <v>100</v>
      </c>
      <c r="L630" s="71">
        <f t="shared" si="126"/>
        <v>100</v>
      </c>
      <c r="M630" s="71">
        <f t="shared" si="127"/>
        <v>100</v>
      </c>
      <c r="N630" s="71" t="str">
        <f t="shared" si="128"/>
        <v/>
      </c>
      <c r="O630" s="71" t="str">
        <f t="shared" si="129"/>
        <v/>
      </c>
      <c r="P630" s="71" t="str">
        <f t="shared" si="130"/>
        <v/>
      </c>
      <c r="Q630" s="71" t="str">
        <f t="shared" si="131"/>
        <v/>
      </c>
      <c r="R630" s="71" t="str">
        <f t="shared" si="132"/>
        <v/>
      </c>
      <c r="S630" s="71" t="str">
        <f t="shared" si="133"/>
        <v/>
      </c>
      <c r="T630" s="71" t="str">
        <f t="shared" si="134"/>
        <v/>
      </c>
      <c r="U630" s="71" t="str">
        <f t="shared" si="135"/>
        <v/>
      </c>
      <c r="V630" s="41"/>
      <c r="W630" s="41"/>
    </row>
    <row r="631" spans="4:23" x14ac:dyDescent="0.25">
      <c r="D631" s="18">
        <v>1971</v>
      </c>
      <c r="E631" s="47">
        <f t="shared" si="123"/>
        <v>1</v>
      </c>
      <c r="F631" s="84" t="s">
        <v>631</v>
      </c>
      <c r="G631" s="141">
        <v>100</v>
      </c>
      <c r="H631" s="141">
        <v>100</v>
      </c>
      <c r="J631" s="71">
        <f t="shared" si="124"/>
        <v>100</v>
      </c>
      <c r="K631" s="71">
        <f t="shared" si="125"/>
        <v>100</v>
      </c>
      <c r="L631" s="71">
        <f t="shared" si="126"/>
        <v>100</v>
      </c>
      <c r="M631" s="71">
        <f t="shared" si="127"/>
        <v>100</v>
      </c>
      <c r="N631" s="71" t="str">
        <f t="shared" si="128"/>
        <v/>
      </c>
      <c r="O631" s="71" t="str">
        <f t="shared" si="129"/>
        <v/>
      </c>
      <c r="P631" s="71" t="str">
        <f t="shared" si="130"/>
        <v/>
      </c>
      <c r="Q631" s="71" t="str">
        <f t="shared" si="131"/>
        <v/>
      </c>
      <c r="R631" s="71" t="str">
        <f t="shared" si="132"/>
        <v/>
      </c>
      <c r="S631" s="71" t="str">
        <f t="shared" si="133"/>
        <v/>
      </c>
      <c r="T631" s="71" t="str">
        <f t="shared" si="134"/>
        <v/>
      </c>
      <c r="U631" s="71" t="str">
        <f t="shared" si="135"/>
        <v/>
      </c>
      <c r="V631" s="41"/>
      <c r="W631" s="41"/>
    </row>
    <row r="632" spans="4:23" x14ac:dyDescent="0.25">
      <c r="D632" s="18">
        <v>1971</v>
      </c>
      <c r="E632" s="47">
        <f t="shared" si="123"/>
        <v>1</v>
      </c>
      <c r="F632" s="84" t="s">
        <v>632</v>
      </c>
      <c r="G632" s="141">
        <v>100</v>
      </c>
      <c r="H632" s="141">
        <v>100</v>
      </c>
      <c r="J632" s="71">
        <f t="shared" si="124"/>
        <v>100</v>
      </c>
      <c r="K632" s="71">
        <f t="shared" si="125"/>
        <v>100</v>
      </c>
      <c r="L632" s="71">
        <f t="shared" si="126"/>
        <v>100</v>
      </c>
      <c r="M632" s="71">
        <f t="shared" si="127"/>
        <v>100</v>
      </c>
      <c r="N632" s="71" t="str">
        <f t="shared" si="128"/>
        <v/>
      </c>
      <c r="O632" s="71" t="str">
        <f t="shared" si="129"/>
        <v/>
      </c>
      <c r="P632" s="71" t="str">
        <f t="shared" si="130"/>
        <v/>
      </c>
      <c r="Q632" s="71" t="str">
        <f t="shared" si="131"/>
        <v/>
      </c>
      <c r="R632" s="71" t="str">
        <f t="shared" si="132"/>
        <v/>
      </c>
      <c r="S632" s="71" t="str">
        <f t="shared" si="133"/>
        <v/>
      </c>
      <c r="T632" s="71" t="str">
        <f t="shared" si="134"/>
        <v/>
      </c>
      <c r="U632" s="71" t="str">
        <f t="shared" si="135"/>
        <v/>
      </c>
      <c r="V632" s="41"/>
      <c r="W632" s="41"/>
    </row>
    <row r="633" spans="4:23" x14ac:dyDescent="0.25">
      <c r="D633" s="18">
        <v>1971</v>
      </c>
      <c r="E633" s="47">
        <f t="shared" si="123"/>
        <v>1</v>
      </c>
      <c r="F633" s="84" t="s">
        <v>633</v>
      </c>
      <c r="G633" s="141">
        <v>100</v>
      </c>
      <c r="H633" s="141">
        <v>100</v>
      </c>
      <c r="J633" s="71">
        <f t="shared" si="124"/>
        <v>100</v>
      </c>
      <c r="K633" s="71">
        <f t="shared" si="125"/>
        <v>100</v>
      </c>
      <c r="L633" s="71">
        <f t="shared" si="126"/>
        <v>100</v>
      </c>
      <c r="M633" s="71">
        <f t="shared" si="127"/>
        <v>100</v>
      </c>
      <c r="N633" s="71" t="str">
        <f t="shared" si="128"/>
        <v/>
      </c>
      <c r="O633" s="71" t="str">
        <f t="shared" si="129"/>
        <v/>
      </c>
      <c r="P633" s="71" t="str">
        <f t="shared" si="130"/>
        <v/>
      </c>
      <c r="Q633" s="71" t="str">
        <f t="shared" si="131"/>
        <v/>
      </c>
      <c r="R633" s="71" t="str">
        <f t="shared" si="132"/>
        <v/>
      </c>
      <c r="S633" s="71" t="str">
        <f t="shared" si="133"/>
        <v/>
      </c>
      <c r="T633" s="71" t="str">
        <f t="shared" si="134"/>
        <v/>
      </c>
      <c r="U633" s="71" t="str">
        <f t="shared" si="135"/>
        <v/>
      </c>
      <c r="V633" s="41"/>
      <c r="W633" s="41"/>
    </row>
    <row r="634" spans="4:23" x14ac:dyDescent="0.25">
      <c r="D634" s="18">
        <v>1971</v>
      </c>
      <c r="E634" s="47">
        <f t="shared" si="123"/>
        <v>1</v>
      </c>
      <c r="F634" s="84" t="s">
        <v>634</v>
      </c>
      <c r="G634" s="141">
        <v>100</v>
      </c>
      <c r="H634" s="141">
        <v>100</v>
      </c>
      <c r="J634" s="71">
        <f t="shared" si="124"/>
        <v>100</v>
      </c>
      <c r="K634" s="71">
        <f t="shared" si="125"/>
        <v>100</v>
      </c>
      <c r="L634" s="71">
        <f t="shared" si="126"/>
        <v>100</v>
      </c>
      <c r="M634" s="71">
        <f t="shared" si="127"/>
        <v>100</v>
      </c>
      <c r="N634" s="71" t="str">
        <f t="shared" si="128"/>
        <v/>
      </c>
      <c r="O634" s="71" t="str">
        <f t="shared" si="129"/>
        <v/>
      </c>
      <c r="P634" s="71" t="str">
        <f t="shared" si="130"/>
        <v/>
      </c>
      <c r="Q634" s="71" t="str">
        <f t="shared" si="131"/>
        <v/>
      </c>
      <c r="R634" s="71" t="str">
        <f t="shared" si="132"/>
        <v/>
      </c>
      <c r="S634" s="71" t="str">
        <f t="shared" si="133"/>
        <v/>
      </c>
      <c r="T634" s="71" t="str">
        <f t="shared" si="134"/>
        <v/>
      </c>
      <c r="U634" s="71" t="str">
        <f t="shared" si="135"/>
        <v/>
      </c>
      <c r="V634" s="41"/>
      <c r="W634" s="41"/>
    </row>
    <row r="635" spans="4:23" x14ac:dyDescent="0.25">
      <c r="D635" s="18">
        <v>1971</v>
      </c>
      <c r="E635" s="47">
        <f t="shared" si="123"/>
        <v>1</v>
      </c>
      <c r="F635" s="84" t="s">
        <v>635</v>
      </c>
      <c r="G635" s="141">
        <v>100</v>
      </c>
      <c r="H635" s="141">
        <v>100</v>
      </c>
      <c r="J635" s="71">
        <f t="shared" si="124"/>
        <v>100</v>
      </c>
      <c r="K635" s="71">
        <f t="shared" si="125"/>
        <v>100</v>
      </c>
      <c r="L635" s="71">
        <f t="shared" si="126"/>
        <v>100</v>
      </c>
      <c r="M635" s="71">
        <f t="shared" si="127"/>
        <v>100</v>
      </c>
      <c r="N635" s="71" t="str">
        <f t="shared" si="128"/>
        <v/>
      </c>
      <c r="O635" s="71" t="str">
        <f t="shared" si="129"/>
        <v/>
      </c>
      <c r="P635" s="71" t="str">
        <f t="shared" si="130"/>
        <v/>
      </c>
      <c r="Q635" s="71" t="str">
        <f t="shared" si="131"/>
        <v/>
      </c>
      <c r="R635" s="71" t="str">
        <f t="shared" si="132"/>
        <v/>
      </c>
      <c r="S635" s="71" t="str">
        <f t="shared" si="133"/>
        <v/>
      </c>
      <c r="T635" s="71" t="str">
        <f t="shared" si="134"/>
        <v/>
      </c>
      <c r="U635" s="71" t="str">
        <f t="shared" si="135"/>
        <v/>
      </c>
      <c r="V635" s="41"/>
      <c r="W635" s="41"/>
    </row>
    <row r="636" spans="4:23" x14ac:dyDescent="0.25">
      <c r="D636" s="18">
        <v>1971</v>
      </c>
      <c r="E636" s="47">
        <f t="shared" si="123"/>
        <v>1</v>
      </c>
      <c r="F636" s="84" t="s">
        <v>636</v>
      </c>
      <c r="G636" s="141">
        <v>100</v>
      </c>
      <c r="H636" s="141">
        <v>100</v>
      </c>
      <c r="J636" s="71">
        <f t="shared" si="124"/>
        <v>100</v>
      </c>
      <c r="K636" s="71">
        <f t="shared" si="125"/>
        <v>100</v>
      </c>
      <c r="L636" s="71">
        <f t="shared" si="126"/>
        <v>100</v>
      </c>
      <c r="M636" s="71">
        <f t="shared" si="127"/>
        <v>100</v>
      </c>
      <c r="N636" s="71" t="str">
        <f t="shared" si="128"/>
        <v/>
      </c>
      <c r="O636" s="71" t="str">
        <f t="shared" si="129"/>
        <v/>
      </c>
      <c r="P636" s="71" t="str">
        <f t="shared" si="130"/>
        <v/>
      </c>
      <c r="Q636" s="71" t="str">
        <f t="shared" si="131"/>
        <v/>
      </c>
      <c r="R636" s="71" t="str">
        <f t="shared" si="132"/>
        <v/>
      </c>
      <c r="S636" s="71" t="str">
        <f t="shared" si="133"/>
        <v/>
      </c>
      <c r="T636" s="71" t="str">
        <f t="shared" si="134"/>
        <v/>
      </c>
      <c r="U636" s="71" t="str">
        <f t="shared" si="135"/>
        <v/>
      </c>
      <c r="V636" s="41"/>
      <c r="W636" s="41"/>
    </row>
    <row r="637" spans="4:23" x14ac:dyDescent="0.25">
      <c r="D637" s="18">
        <v>1971</v>
      </c>
      <c r="E637" s="47">
        <f t="shared" si="123"/>
        <v>1</v>
      </c>
      <c r="F637" s="84" t="s">
        <v>637</v>
      </c>
      <c r="G637" s="141">
        <v>100</v>
      </c>
      <c r="H637" s="141">
        <v>100</v>
      </c>
      <c r="J637" s="71">
        <f t="shared" si="124"/>
        <v>100</v>
      </c>
      <c r="K637" s="71">
        <f t="shared" si="125"/>
        <v>100</v>
      </c>
      <c r="L637" s="71">
        <f t="shared" si="126"/>
        <v>100</v>
      </c>
      <c r="M637" s="71">
        <f t="shared" si="127"/>
        <v>100</v>
      </c>
      <c r="N637" s="71" t="str">
        <f t="shared" si="128"/>
        <v/>
      </c>
      <c r="O637" s="71" t="str">
        <f t="shared" si="129"/>
        <v/>
      </c>
      <c r="P637" s="71" t="str">
        <f t="shared" si="130"/>
        <v/>
      </c>
      <c r="Q637" s="71" t="str">
        <f t="shared" si="131"/>
        <v/>
      </c>
      <c r="R637" s="71" t="str">
        <f t="shared" si="132"/>
        <v/>
      </c>
      <c r="S637" s="71" t="str">
        <f t="shared" si="133"/>
        <v/>
      </c>
      <c r="T637" s="71" t="str">
        <f t="shared" si="134"/>
        <v/>
      </c>
      <c r="U637" s="71" t="str">
        <f t="shared" si="135"/>
        <v/>
      </c>
      <c r="V637" s="41"/>
      <c r="W637" s="41"/>
    </row>
    <row r="638" spans="4:23" x14ac:dyDescent="0.25">
      <c r="D638" s="18">
        <v>1971</v>
      </c>
      <c r="E638" s="47">
        <f t="shared" si="123"/>
        <v>1</v>
      </c>
      <c r="F638" s="84" t="s">
        <v>638</v>
      </c>
      <c r="G638" s="141">
        <v>100</v>
      </c>
      <c r="H638" s="141">
        <v>100</v>
      </c>
      <c r="J638" s="71">
        <f t="shared" si="124"/>
        <v>100</v>
      </c>
      <c r="K638" s="71">
        <f t="shared" si="125"/>
        <v>100</v>
      </c>
      <c r="L638" s="71">
        <f t="shared" si="126"/>
        <v>100</v>
      </c>
      <c r="M638" s="71">
        <f t="shared" si="127"/>
        <v>100</v>
      </c>
      <c r="N638" s="71" t="str">
        <f t="shared" si="128"/>
        <v/>
      </c>
      <c r="O638" s="71" t="str">
        <f t="shared" si="129"/>
        <v/>
      </c>
      <c r="P638" s="71" t="str">
        <f t="shared" si="130"/>
        <v/>
      </c>
      <c r="Q638" s="71" t="str">
        <f t="shared" si="131"/>
        <v/>
      </c>
      <c r="R638" s="71" t="str">
        <f t="shared" si="132"/>
        <v/>
      </c>
      <c r="S638" s="71" t="str">
        <f t="shared" si="133"/>
        <v/>
      </c>
      <c r="T638" s="71" t="str">
        <f t="shared" si="134"/>
        <v/>
      </c>
      <c r="U638" s="71" t="str">
        <f t="shared" si="135"/>
        <v/>
      </c>
      <c r="V638" s="41"/>
      <c r="W638" s="41"/>
    </row>
    <row r="639" spans="4:23" x14ac:dyDescent="0.25">
      <c r="D639" s="18">
        <v>1972</v>
      </c>
      <c r="E639" s="47">
        <f t="shared" si="123"/>
        <v>3</v>
      </c>
      <c r="F639" s="84" t="s">
        <v>639</v>
      </c>
      <c r="G639" s="141">
        <v>100</v>
      </c>
      <c r="H639" s="141">
        <v>100</v>
      </c>
      <c r="J639" s="71">
        <f t="shared" si="124"/>
        <v>100</v>
      </c>
      <c r="K639" s="71">
        <f t="shared" si="125"/>
        <v>100</v>
      </c>
      <c r="L639" s="71" t="str">
        <f t="shared" si="126"/>
        <v/>
      </c>
      <c r="M639" s="71" t="str">
        <f t="shared" si="127"/>
        <v/>
      </c>
      <c r="N639" s="71" t="str">
        <f t="shared" si="128"/>
        <v/>
      </c>
      <c r="O639" s="71" t="str">
        <f t="shared" si="129"/>
        <v/>
      </c>
      <c r="P639" s="71">
        <f t="shared" si="130"/>
        <v>100</v>
      </c>
      <c r="Q639" s="71">
        <f t="shared" si="131"/>
        <v>100</v>
      </c>
      <c r="R639" s="71" t="str">
        <f t="shared" si="132"/>
        <v/>
      </c>
      <c r="S639" s="71" t="str">
        <f t="shared" si="133"/>
        <v/>
      </c>
      <c r="T639" s="71" t="str">
        <f t="shared" si="134"/>
        <v/>
      </c>
      <c r="U639" s="71" t="str">
        <f t="shared" si="135"/>
        <v/>
      </c>
      <c r="V639" s="41"/>
      <c r="W639" s="41"/>
    </row>
    <row r="640" spans="4:23" x14ac:dyDescent="0.25">
      <c r="D640" s="18">
        <v>1972</v>
      </c>
      <c r="E640" s="47">
        <f t="shared" si="123"/>
        <v>3</v>
      </c>
      <c r="F640" s="84" t="s">
        <v>640</v>
      </c>
      <c r="G640" s="141">
        <v>100</v>
      </c>
      <c r="H640" s="141">
        <v>100</v>
      </c>
      <c r="J640" s="71">
        <f t="shared" si="124"/>
        <v>100</v>
      </c>
      <c r="K640" s="71">
        <f t="shared" si="125"/>
        <v>100</v>
      </c>
      <c r="L640" s="71" t="str">
        <f t="shared" si="126"/>
        <v/>
      </c>
      <c r="M640" s="71" t="str">
        <f t="shared" si="127"/>
        <v/>
      </c>
      <c r="N640" s="71" t="str">
        <f t="shared" si="128"/>
        <v/>
      </c>
      <c r="O640" s="71" t="str">
        <f t="shared" si="129"/>
        <v/>
      </c>
      <c r="P640" s="71">
        <f t="shared" si="130"/>
        <v>100</v>
      </c>
      <c r="Q640" s="71">
        <f t="shared" si="131"/>
        <v>100</v>
      </c>
      <c r="R640" s="71" t="str">
        <f t="shared" si="132"/>
        <v/>
      </c>
      <c r="S640" s="71" t="str">
        <f t="shared" si="133"/>
        <v/>
      </c>
      <c r="T640" s="71" t="str">
        <f t="shared" si="134"/>
        <v/>
      </c>
      <c r="U640" s="71" t="str">
        <f t="shared" si="135"/>
        <v/>
      </c>
      <c r="V640" s="41"/>
      <c r="W640" s="41"/>
    </row>
    <row r="641" spans="4:23" x14ac:dyDescent="0.25">
      <c r="D641" s="18">
        <v>1972</v>
      </c>
      <c r="E641" s="47">
        <f t="shared" si="123"/>
        <v>3</v>
      </c>
      <c r="F641" s="84" t="s">
        <v>641</v>
      </c>
      <c r="G641" s="141">
        <v>100</v>
      </c>
      <c r="H641" s="141">
        <v>100</v>
      </c>
      <c r="J641" s="71">
        <f t="shared" si="124"/>
        <v>100</v>
      </c>
      <c r="K641" s="71">
        <f t="shared" si="125"/>
        <v>100</v>
      </c>
      <c r="L641" s="71" t="str">
        <f t="shared" si="126"/>
        <v/>
      </c>
      <c r="M641" s="71" t="str">
        <f t="shared" si="127"/>
        <v/>
      </c>
      <c r="N641" s="71" t="str">
        <f t="shared" si="128"/>
        <v/>
      </c>
      <c r="O641" s="71" t="str">
        <f t="shared" si="129"/>
        <v/>
      </c>
      <c r="P641" s="71">
        <f t="shared" si="130"/>
        <v>100</v>
      </c>
      <c r="Q641" s="71">
        <f t="shared" si="131"/>
        <v>100</v>
      </c>
      <c r="R641" s="71" t="str">
        <f t="shared" si="132"/>
        <v/>
      </c>
      <c r="S641" s="71" t="str">
        <f t="shared" si="133"/>
        <v/>
      </c>
      <c r="T641" s="71" t="str">
        <f t="shared" si="134"/>
        <v/>
      </c>
      <c r="U641" s="71" t="str">
        <f t="shared" si="135"/>
        <v/>
      </c>
      <c r="V641" s="41"/>
      <c r="W641" s="41"/>
    </row>
    <row r="642" spans="4:23" x14ac:dyDescent="0.25">
      <c r="D642" s="18">
        <v>1972</v>
      </c>
      <c r="E642" s="47">
        <f t="shared" si="123"/>
        <v>3</v>
      </c>
      <c r="F642" s="84" t="s">
        <v>642</v>
      </c>
      <c r="G642" s="141">
        <v>100</v>
      </c>
      <c r="H642" s="141">
        <v>100</v>
      </c>
      <c r="J642" s="71">
        <f t="shared" si="124"/>
        <v>100</v>
      </c>
      <c r="K642" s="71">
        <f t="shared" si="125"/>
        <v>100</v>
      </c>
      <c r="L642" s="71" t="str">
        <f t="shared" si="126"/>
        <v/>
      </c>
      <c r="M642" s="71" t="str">
        <f t="shared" si="127"/>
        <v/>
      </c>
      <c r="N642" s="71" t="str">
        <f t="shared" si="128"/>
        <v/>
      </c>
      <c r="O642" s="71" t="str">
        <f t="shared" si="129"/>
        <v/>
      </c>
      <c r="P642" s="71">
        <f t="shared" si="130"/>
        <v>100</v>
      </c>
      <c r="Q642" s="71">
        <f t="shared" si="131"/>
        <v>100</v>
      </c>
      <c r="R642" s="71" t="str">
        <f t="shared" si="132"/>
        <v/>
      </c>
      <c r="S642" s="71" t="str">
        <f t="shared" si="133"/>
        <v/>
      </c>
      <c r="T642" s="71" t="str">
        <f t="shared" si="134"/>
        <v/>
      </c>
      <c r="U642" s="71" t="str">
        <f t="shared" si="135"/>
        <v/>
      </c>
      <c r="V642" s="41"/>
      <c r="W642" s="41"/>
    </row>
    <row r="643" spans="4:23" x14ac:dyDescent="0.25">
      <c r="D643" s="18">
        <v>1972</v>
      </c>
      <c r="E643" s="47">
        <f t="shared" si="123"/>
        <v>3</v>
      </c>
      <c r="F643" s="84" t="s">
        <v>643</v>
      </c>
      <c r="G643" s="141">
        <v>100</v>
      </c>
      <c r="H643" s="141">
        <v>100</v>
      </c>
      <c r="J643" s="71">
        <f t="shared" si="124"/>
        <v>100</v>
      </c>
      <c r="K643" s="71">
        <f t="shared" si="125"/>
        <v>100</v>
      </c>
      <c r="L643" s="71" t="str">
        <f t="shared" si="126"/>
        <v/>
      </c>
      <c r="M643" s="71" t="str">
        <f t="shared" si="127"/>
        <v/>
      </c>
      <c r="N643" s="71" t="str">
        <f t="shared" si="128"/>
        <v/>
      </c>
      <c r="O643" s="71" t="str">
        <f t="shared" si="129"/>
        <v/>
      </c>
      <c r="P643" s="71">
        <f t="shared" si="130"/>
        <v>100</v>
      </c>
      <c r="Q643" s="71">
        <f t="shared" si="131"/>
        <v>100</v>
      </c>
      <c r="R643" s="71" t="str">
        <f t="shared" si="132"/>
        <v/>
      </c>
      <c r="S643" s="71" t="str">
        <f t="shared" si="133"/>
        <v/>
      </c>
      <c r="T643" s="71" t="str">
        <f t="shared" si="134"/>
        <v/>
      </c>
      <c r="U643" s="71" t="str">
        <f t="shared" si="135"/>
        <v/>
      </c>
      <c r="V643" s="41"/>
      <c r="W643" s="41"/>
    </row>
    <row r="644" spans="4:23" x14ac:dyDescent="0.25">
      <c r="D644" s="18">
        <v>1972</v>
      </c>
      <c r="E644" s="47">
        <f t="shared" si="123"/>
        <v>3</v>
      </c>
      <c r="F644" s="84" t="s">
        <v>644</v>
      </c>
      <c r="G644" s="141">
        <v>100</v>
      </c>
      <c r="H644" s="141">
        <v>100</v>
      </c>
      <c r="J644" s="71">
        <f t="shared" si="124"/>
        <v>100</v>
      </c>
      <c r="K644" s="71">
        <f t="shared" si="125"/>
        <v>100</v>
      </c>
      <c r="L644" s="71" t="str">
        <f t="shared" si="126"/>
        <v/>
      </c>
      <c r="M644" s="71" t="str">
        <f t="shared" si="127"/>
        <v/>
      </c>
      <c r="N644" s="71" t="str">
        <f t="shared" si="128"/>
        <v/>
      </c>
      <c r="O644" s="71" t="str">
        <f t="shared" si="129"/>
        <v/>
      </c>
      <c r="P644" s="71">
        <f t="shared" si="130"/>
        <v>100</v>
      </c>
      <c r="Q644" s="71">
        <f t="shared" si="131"/>
        <v>100</v>
      </c>
      <c r="R644" s="71" t="str">
        <f t="shared" si="132"/>
        <v/>
      </c>
      <c r="S644" s="71" t="str">
        <f t="shared" si="133"/>
        <v/>
      </c>
      <c r="T644" s="71" t="str">
        <f t="shared" si="134"/>
        <v/>
      </c>
      <c r="U644" s="71" t="str">
        <f t="shared" si="135"/>
        <v/>
      </c>
      <c r="V644" s="41"/>
      <c r="W644" s="41"/>
    </row>
    <row r="645" spans="4:23" x14ac:dyDescent="0.25">
      <c r="D645" s="18">
        <v>1972</v>
      </c>
      <c r="E645" s="47">
        <f t="shared" si="123"/>
        <v>3</v>
      </c>
      <c r="F645" s="84" t="s">
        <v>645</v>
      </c>
      <c r="G645" s="141">
        <v>100</v>
      </c>
      <c r="H645" s="141">
        <v>100</v>
      </c>
      <c r="J645" s="71">
        <f t="shared" si="124"/>
        <v>100</v>
      </c>
      <c r="K645" s="71">
        <f t="shared" si="125"/>
        <v>100</v>
      </c>
      <c r="L645" s="71" t="str">
        <f t="shared" si="126"/>
        <v/>
      </c>
      <c r="M645" s="71" t="str">
        <f t="shared" si="127"/>
        <v/>
      </c>
      <c r="N645" s="71" t="str">
        <f t="shared" si="128"/>
        <v/>
      </c>
      <c r="O645" s="71" t="str">
        <f t="shared" si="129"/>
        <v/>
      </c>
      <c r="P645" s="71">
        <f t="shared" si="130"/>
        <v>100</v>
      </c>
      <c r="Q645" s="71">
        <f t="shared" si="131"/>
        <v>100</v>
      </c>
      <c r="R645" s="71" t="str">
        <f t="shared" si="132"/>
        <v/>
      </c>
      <c r="S645" s="71" t="str">
        <f t="shared" si="133"/>
        <v/>
      </c>
      <c r="T645" s="71" t="str">
        <f t="shared" si="134"/>
        <v/>
      </c>
      <c r="U645" s="71" t="str">
        <f t="shared" si="135"/>
        <v/>
      </c>
      <c r="V645" s="41"/>
      <c r="W645" s="41"/>
    </row>
    <row r="646" spans="4:23" x14ac:dyDescent="0.25">
      <c r="D646" s="18">
        <v>1972</v>
      </c>
      <c r="E646" s="47">
        <f t="shared" si="123"/>
        <v>3</v>
      </c>
      <c r="F646" s="84" t="s">
        <v>646</v>
      </c>
      <c r="G646" s="141">
        <v>100</v>
      </c>
      <c r="H646" s="141">
        <v>100</v>
      </c>
      <c r="J646" s="71">
        <f t="shared" si="124"/>
        <v>100</v>
      </c>
      <c r="K646" s="71">
        <f t="shared" si="125"/>
        <v>100</v>
      </c>
      <c r="L646" s="71" t="str">
        <f t="shared" si="126"/>
        <v/>
      </c>
      <c r="M646" s="71" t="str">
        <f t="shared" si="127"/>
        <v/>
      </c>
      <c r="N646" s="71" t="str">
        <f t="shared" si="128"/>
        <v/>
      </c>
      <c r="O646" s="71" t="str">
        <f t="shared" si="129"/>
        <v/>
      </c>
      <c r="P646" s="71">
        <f t="shared" si="130"/>
        <v>100</v>
      </c>
      <c r="Q646" s="71">
        <f t="shared" si="131"/>
        <v>100</v>
      </c>
      <c r="R646" s="71" t="str">
        <f t="shared" si="132"/>
        <v/>
      </c>
      <c r="S646" s="71" t="str">
        <f t="shared" si="133"/>
        <v/>
      </c>
      <c r="T646" s="71" t="str">
        <f t="shared" si="134"/>
        <v/>
      </c>
      <c r="U646" s="71" t="str">
        <f t="shared" si="135"/>
        <v/>
      </c>
      <c r="V646" s="41"/>
      <c r="W646" s="41"/>
    </row>
    <row r="647" spans="4:23" x14ac:dyDescent="0.25">
      <c r="D647" s="18">
        <v>1972</v>
      </c>
      <c r="E647" s="47">
        <f t="shared" si="123"/>
        <v>3</v>
      </c>
      <c r="F647" s="84" t="s">
        <v>647</v>
      </c>
      <c r="G647" s="141">
        <v>100</v>
      </c>
      <c r="H647" s="141">
        <v>100</v>
      </c>
      <c r="J647" s="71">
        <f t="shared" si="124"/>
        <v>100</v>
      </c>
      <c r="K647" s="71">
        <f t="shared" si="125"/>
        <v>100</v>
      </c>
      <c r="L647" s="71" t="str">
        <f t="shared" si="126"/>
        <v/>
      </c>
      <c r="M647" s="71" t="str">
        <f t="shared" si="127"/>
        <v/>
      </c>
      <c r="N647" s="71" t="str">
        <f t="shared" si="128"/>
        <v/>
      </c>
      <c r="O647" s="71" t="str">
        <f t="shared" si="129"/>
        <v/>
      </c>
      <c r="P647" s="71">
        <f t="shared" si="130"/>
        <v>100</v>
      </c>
      <c r="Q647" s="71">
        <f t="shared" si="131"/>
        <v>100</v>
      </c>
      <c r="R647" s="71" t="str">
        <f t="shared" si="132"/>
        <v/>
      </c>
      <c r="S647" s="71" t="str">
        <f t="shared" si="133"/>
        <v/>
      </c>
      <c r="T647" s="71" t="str">
        <f t="shared" si="134"/>
        <v/>
      </c>
      <c r="U647" s="71" t="str">
        <f t="shared" si="135"/>
        <v/>
      </c>
      <c r="V647" s="41"/>
      <c r="W647" s="41"/>
    </row>
    <row r="648" spans="4:23" x14ac:dyDescent="0.25">
      <c r="D648" s="18">
        <v>1972</v>
      </c>
      <c r="E648" s="47">
        <f t="shared" si="123"/>
        <v>3</v>
      </c>
      <c r="F648" s="84" t="s">
        <v>648</v>
      </c>
      <c r="G648" s="141">
        <v>100</v>
      </c>
      <c r="H648" s="141">
        <v>100</v>
      </c>
      <c r="J648" s="71">
        <f t="shared" si="124"/>
        <v>100</v>
      </c>
      <c r="K648" s="71">
        <f t="shared" si="125"/>
        <v>100</v>
      </c>
      <c r="L648" s="71" t="str">
        <f t="shared" si="126"/>
        <v/>
      </c>
      <c r="M648" s="71" t="str">
        <f t="shared" si="127"/>
        <v/>
      </c>
      <c r="N648" s="71" t="str">
        <f t="shared" si="128"/>
        <v/>
      </c>
      <c r="O648" s="71" t="str">
        <f t="shared" si="129"/>
        <v/>
      </c>
      <c r="P648" s="71">
        <f t="shared" si="130"/>
        <v>100</v>
      </c>
      <c r="Q648" s="71">
        <f t="shared" si="131"/>
        <v>100</v>
      </c>
      <c r="R648" s="71" t="str">
        <f t="shared" si="132"/>
        <v/>
      </c>
      <c r="S648" s="71" t="str">
        <f t="shared" si="133"/>
        <v/>
      </c>
      <c r="T648" s="71" t="str">
        <f t="shared" si="134"/>
        <v/>
      </c>
      <c r="U648" s="71" t="str">
        <f t="shared" si="135"/>
        <v/>
      </c>
      <c r="V648" s="41"/>
      <c r="W648" s="41"/>
    </row>
    <row r="649" spans="4:23" x14ac:dyDescent="0.25">
      <c r="D649" s="18">
        <v>1972</v>
      </c>
      <c r="E649" s="47">
        <f t="shared" si="123"/>
        <v>3</v>
      </c>
      <c r="F649" s="84" t="s">
        <v>649</v>
      </c>
      <c r="G649" s="141">
        <v>100</v>
      </c>
      <c r="H649" s="141">
        <v>100</v>
      </c>
      <c r="J649" s="71">
        <f t="shared" si="124"/>
        <v>100</v>
      </c>
      <c r="K649" s="71">
        <f t="shared" si="125"/>
        <v>100</v>
      </c>
      <c r="L649" s="71" t="str">
        <f t="shared" si="126"/>
        <v/>
      </c>
      <c r="M649" s="71" t="str">
        <f t="shared" si="127"/>
        <v/>
      </c>
      <c r="N649" s="71" t="str">
        <f t="shared" si="128"/>
        <v/>
      </c>
      <c r="O649" s="71" t="str">
        <f t="shared" si="129"/>
        <v/>
      </c>
      <c r="P649" s="71">
        <f t="shared" si="130"/>
        <v>100</v>
      </c>
      <c r="Q649" s="71">
        <f t="shared" si="131"/>
        <v>100</v>
      </c>
      <c r="R649" s="71" t="str">
        <f t="shared" si="132"/>
        <v/>
      </c>
      <c r="S649" s="71" t="str">
        <f t="shared" si="133"/>
        <v/>
      </c>
      <c r="T649" s="71" t="str">
        <f t="shared" si="134"/>
        <v/>
      </c>
      <c r="U649" s="71" t="str">
        <f t="shared" si="135"/>
        <v/>
      </c>
      <c r="V649" s="41"/>
      <c r="W649" s="41"/>
    </row>
    <row r="650" spans="4:23" x14ac:dyDescent="0.25">
      <c r="D650" s="18">
        <v>1972</v>
      </c>
      <c r="E650" s="47">
        <f t="shared" si="123"/>
        <v>3</v>
      </c>
      <c r="F650" s="84" t="s">
        <v>650</v>
      </c>
      <c r="G650" s="141">
        <v>100</v>
      </c>
      <c r="H650" s="141">
        <v>100</v>
      </c>
      <c r="J650" s="71">
        <f t="shared" si="124"/>
        <v>100</v>
      </c>
      <c r="K650" s="71">
        <f t="shared" si="125"/>
        <v>100</v>
      </c>
      <c r="L650" s="71" t="str">
        <f t="shared" si="126"/>
        <v/>
      </c>
      <c r="M650" s="71" t="str">
        <f t="shared" si="127"/>
        <v/>
      </c>
      <c r="N650" s="71" t="str">
        <f t="shared" si="128"/>
        <v/>
      </c>
      <c r="O650" s="71" t="str">
        <f t="shared" si="129"/>
        <v/>
      </c>
      <c r="P650" s="71">
        <f t="shared" si="130"/>
        <v>100</v>
      </c>
      <c r="Q650" s="71">
        <f t="shared" si="131"/>
        <v>100</v>
      </c>
      <c r="R650" s="71" t="str">
        <f t="shared" si="132"/>
        <v/>
      </c>
      <c r="S650" s="71" t="str">
        <f t="shared" si="133"/>
        <v/>
      </c>
      <c r="T650" s="71" t="str">
        <f t="shared" si="134"/>
        <v/>
      </c>
      <c r="U650" s="71" t="str">
        <f t="shared" si="135"/>
        <v/>
      </c>
      <c r="V650" s="41"/>
      <c r="W650" s="41"/>
    </row>
    <row r="651" spans="4:23" x14ac:dyDescent="0.25">
      <c r="D651" s="18">
        <v>1973</v>
      </c>
      <c r="E651" s="47">
        <f t="shared" si="123"/>
        <v>2</v>
      </c>
      <c r="F651" s="84" t="s">
        <v>651</v>
      </c>
      <c r="G651" s="141">
        <v>100</v>
      </c>
      <c r="H651" s="141">
        <v>100</v>
      </c>
      <c r="J651" s="71">
        <f t="shared" si="124"/>
        <v>100</v>
      </c>
      <c r="K651" s="71">
        <f t="shared" si="125"/>
        <v>100</v>
      </c>
      <c r="L651" s="71" t="str">
        <f t="shared" si="126"/>
        <v/>
      </c>
      <c r="M651" s="71" t="str">
        <f t="shared" si="127"/>
        <v/>
      </c>
      <c r="N651" s="71">
        <f t="shared" si="128"/>
        <v>100</v>
      </c>
      <c r="O651" s="71">
        <f t="shared" si="129"/>
        <v>100</v>
      </c>
      <c r="P651" s="71" t="str">
        <f t="shared" si="130"/>
        <v/>
      </c>
      <c r="Q651" s="71" t="str">
        <f t="shared" si="131"/>
        <v/>
      </c>
      <c r="R651" s="71" t="str">
        <f t="shared" si="132"/>
        <v/>
      </c>
      <c r="S651" s="71" t="str">
        <f t="shared" si="133"/>
        <v/>
      </c>
      <c r="T651" s="71" t="str">
        <f t="shared" si="134"/>
        <v/>
      </c>
      <c r="U651" s="71" t="str">
        <f t="shared" si="135"/>
        <v/>
      </c>
      <c r="V651" s="41"/>
      <c r="W651" s="41"/>
    </row>
    <row r="652" spans="4:23" x14ac:dyDescent="0.25">
      <c r="D652" s="18">
        <v>1973</v>
      </c>
      <c r="E652" s="47">
        <f t="shared" si="123"/>
        <v>2</v>
      </c>
      <c r="F652" s="84" t="s">
        <v>652</v>
      </c>
      <c r="G652" s="141">
        <v>100</v>
      </c>
      <c r="H652" s="141">
        <v>100</v>
      </c>
      <c r="J652" s="71">
        <f t="shared" si="124"/>
        <v>100</v>
      </c>
      <c r="K652" s="71">
        <f t="shared" si="125"/>
        <v>100</v>
      </c>
      <c r="L652" s="71" t="str">
        <f t="shared" si="126"/>
        <v/>
      </c>
      <c r="M652" s="71" t="str">
        <f t="shared" si="127"/>
        <v/>
      </c>
      <c r="N652" s="71">
        <f t="shared" si="128"/>
        <v>100</v>
      </c>
      <c r="O652" s="71">
        <f t="shared" si="129"/>
        <v>100</v>
      </c>
      <c r="P652" s="71" t="str">
        <f t="shared" si="130"/>
        <v/>
      </c>
      <c r="Q652" s="71" t="str">
        <f t="shared" si="131"/>
        <v/>
      </c>
      <c r="R652" s="71" t="str">
        <f t="shared" si="132"/>
        <v/>
      </c>
      <c r="S652" s="71" t="str">
        <f t="shared" si="133"/>
        <v/>
      </c>
      <c r="T652" s="71" t="str">
        <f t="shared" si="134"/>
        <v/>
      </c>
      <c r="U652" s="71" t="str">
        <f t="shared" si="135"/>
        <v/>
      </c>
      <c r="V652" s="41"/>
      <c r="W652" s="41"/>
    </row>
    <row r="653" spans="4:23" x14ac:dyDescent="0.25">
      <c r="D653" s="18">
        <v>1973</v>
      </c>
      <c r="E653" s="47">
        <f t="shared" si="123"/>
        <v>2</v>
      </c>
      <c r="F653" s="84" t="s">
        <v>653</v>
      </c>
      <c r="G653" s="141">
        <v>100</v>
      </c>
      <c r="H653" s="141">
        <v>100</v>
      </c>
      <c r="J653" s="71">
        <f t="shared" si="124"/>
        <v>100</v>
      </c>
      <c r="K653" s="71">
        <f t="shared" si="125"/>
        <v>100</v>
      </c>
      <c r="L653" s="71" t="str">
        <f t="shared" si="126"/>
        <v/>
      </c>
      <c r="M653" s="71" t="str">
        <f t="shared" si="127"/>
        <v/>
      </c>
      <c r="N653" s="71">
        <f t="shared" si="128"/>
        <v>100</v>
      </c>
      <c r="O653" s="71">
        <f t="shared" si="129"/>
        <v>100</v>
      </c>
      <c r="P653" s="71" t="str">
        <f t="shared" si="130"/>
        <v/>
      </c>
      <c r="Q653" s="71" t="str">
        <f t="shared" si="131"/>
        <v/>
      </c>
      <c r="R653" s="71" t="str">
        <f t="shared" si="132"/>
        <v/>
      </c>
      <c r="S653" s="71" t="str">
        <f t="shared" si="133"/>
        <v/>
      </c>
      <c r="T653" s="71" t="str">
        <f t="shared" si="134"/>
        <v/>
      </c>
      <c r="U653" s="71" t="str">
        <f t="shared" si="135"/>
        <v/>
      </c>
      <c r="V653" s="41"/>
      <c r="W653" s="41"/>
    </row>
    <row r="654" spans="4:23" x14ac:dyDescent="0.25">
      <c r="D654" s="18">
        <v>1973</v>
      </c>
      <c r="E654" s="47">
        <f t="shared" si="123"/>
        <v>2</v>
      </c>
      <c r="F654" s="84" t="s">
        <v>654</v>
      </c>
      <c r="G654" s="141">
        <v>100</v>
      </c>
      <c r="H654" s="141">
        <v>100</v>
      </c>
      <c r="J654" s="71">
        <f t="shared" si="124"/>
        <v>100</v>
      </c>
      <c r="K654" s="71">
        <f t="shared" si="125"/>
        <v>100</v>
      </c>
      <c r="L654" s="71" t="str">
        <f t="shared" si="126"/>
        <v/>
      </c>
      <c r="M654" s="71" t="str">
        <f t="shared" si="127"/>
        <v/>
      </c>
      <c r="N654" s="71">
        <f t="shared" si="128"/>
        <v>100</v>
      </c>
      <c r="O654" s="71">
        <f t="shared" si="129"/>
        <v>100</v>
      </c>
      <c r="P654" s="71" t="str">
        <f t="shared" si="130"/>
        <v/>
      </c>
      <c r="Q654" s="71" t="str">
        <f t="shared" si="131"/>
        <v/>
      </c>
      <c r="R654" s="71" t="str">
        <f t="shared" si="132"/>
        <v/>
      </c>
      <c r="S654" s="71" t="str">
        <f t="shared" si="133"/>
        <v/>
      </c>
      <c r="T654" s="71" t="str">
        <f t="shared" si="134"/>
        <v/>
      </c>
      <c r="U654" s="71" t="str">
        <f t="shared" si="135"/>
        <v/>
      </c>
      <c r="V654" s="41"/>
      <c r="W654" s="41"/>
    </row>
    <row r="655" spans="4:23" x14ac:dyDescent="0.25">
      <c r="D655" s="18">
        <v>1973</v>
      </c>
      <c r="E655" s="47">
        <f t="shared" si="123"/>
        <v>2</v>
      </c>
      <c r="F655" s="84" t="s">
        <v>655</v>
      </c>
      <c r="G655" s="141">
        <v>100</v>
      </c>
      <c r="H655" s="141">
        <v>100</v>
      </c>
      <c r="J655" s="71">
        <f t="shared" si="124"/>
        <v>100</v>
      </c>
      <c r="K655" s="71">
        <f t="shared" si="125"/>
        <v>100</v>
      </c>
      <c r="L655" s="71" t="str">
        <f t="shared" si="126"/>
        <v/>
      </c>
      <c r="M655" s="71" t="str">
        <f t="shared" si="127"/>
        <v/>
      </c>
      <c r="N655" s="71">
        <f t="shared" si="128"/>
        <v>100</v>
      </c>
      <c r="O655" s="71">
        <f t="shared" si="129"/>
        <v>100</v>
      </c>
      <c r="P655" s="71" t="str">
        <f t="shared" si="130"/>
        <v/>
      </c>
      <c r="Q655" s="71" t="str">
        <f t="shared" si="131"/>
        <v/>
      </c>
      <c r="R655" s="71" t="str">
        <f t="shared" si="132"/>
        <v/>
      </c>
      <c r="S655" s="71" t="str">
        <f t="shared" si="133"/>
        <v/>
      </c>
      <c r="T655" s="71" t="str">
        <f t="shared" si="134"/>
        <v/>
      </c>
      <c r="U655" s="71" t="str">
        <f t="shared" si="135"/>
        <v/>
      </c>
      <c r="V655" s="41"/>
      <c r="W655" s="41"/>
    </row>
    <row r="656" spans="4:23" x14ac:dyDescent="0.25">
      <c r="D656" s="18">
        <v>1973</v>
      </c>
      <c r="E656" s="47">
        <f t="shared" si="123"/>
        <v>2</v>
      </c>
      <c r="F656" s="84" t="s">
        <v>656</v>
      </c>
      <c r="G656" s="141">
        <v>100</v>
      </c>
      <c r="H656" s="141">
        <v>100</v>
      </c>
      <c r="J656" s="71">
        <f t="shared" si="124"/>
        <v>100</v>
      </c>
      <c r="K656" s="71">
        <f t="shared" si="125"/>
        <v>100</v>
      </c>
      <c r="L656" s="71" t="str">
        <f t="shared" si="126"/>
        <v/>
      </c>
      <c r="M656" s="71" t="str">
        <f t="shared" si="127"/>
        <v/>
      </c>
      <c r="N656" s="71">
        <f t="shared" si="128"/>
        <v>100</v>
      </c>
      <c r="O656" s="71">
        <f t="shared" si="129"/>
        <v>100</v>
      </c>
      <c r="P656" s="71" t="str">
        <f t="shared" si="130"/>
        <v/>
      </c>
      <c r="Q656" s="71" t="str">
        <f t="shared" si="131"/>
        <v/>
      </c>
      <c r="R656" s="71" t="str">
        <f t="shared" si="132"/>
        <v/>
      </c>
      <c r="S656" s="71" t="str">
        <f t="shared" si="133"/>
        <v/>
      </c>
      <c r="T656" s="71" t="str">
        <f t="shared" si="134"/>
        <v/>
      </c>
      <c r="U656" s="71" t="str">
        <f t="shared" si="135"/>
        <v/>
      </c>
      <c r="V656" s="41"/>
      <c r="W656" s="41"/>
    </row>
    <row r="657" spans="4:23" x14ac:dyDescent="0.25">
      <c r="D657" s="18">
        <v>1973</v>
      </c>
      <c r="E657" s="47">
        <f t="shared" si="123"/>
        <v>2</v>
      </c>
      <c r="F657" s="84" t="s">
        <v>657</v>
      </c>
      <c r="G657" s="141">
        <v>100</v>
      </c>
      <c r="H657" s="141">
        <v>100</v>
      </c>
      <c r="J657" s="71">
        <f t="shared" si="124"/>
        <v>100</v>
      </c>
      <c r="K657" s="71">
        <f t="shared" si="125"/>
        <v>100</v>
      </c>
      <c r="L657" s="71" t="str">
        <f t="shared" si="126"/>
        <v/>
      </c>
      <c r="M657" s="71" t="str">
        <f t="shared" si="127"/>
        <v/>
      </c>
      <c r="N657" s="71">
        <f t="shared" si="128"/>
        <v>100</v>
      </c>
      <c r="O657" s="71">
        <f t="shared" si="129"/>
        <v>100</v>
      </c>
      <c r="P657" s="71" t="str">
        <f t="shared" si="130"/>
        <v/>
      </c>
      <c r="Q657" s="71" t="str">
        <f t="shared" si="131"/>
        <v/>
      </c>
      <c r="R657" s="71" t="str">
        <f t="shared" si="132"/>
        <v/>
      </c>
      <c r="S657" s="71" t="str">
        <f t="shared" si="133"/>
        <v/>
      </c>
      <c r="T657" s="71" t="str">
        <f t="shared" si="134"/>
        <v/>
      </c>
      <c r="U657" s="71" t="str">
        <f t="shared" si="135"/>
        <v/>
      </c>
      <c r="V657" s="41"/>
      <c r="W657" s="41"/>
    </row>
    <row r="658" spans="4:23" x14ac:dyDescent="0.25">
      <c r="D658" s="18">
        <v>1973</v>
      </c>
      <c r="E658" s="47">
        <f t="shared" si="123"/>
        <v>2</v>
      </c>
      <c r="F658" s="84" t="s">
        <v>658</v>
      </c>
      <c r="G658" s="141">
        <v>100</v>
      </c>
      <c r="H658" s="141">
        <v>100</v>
      </c>
      <c r="J658" s="71">
        <f t="shared" si="124"/>
        <v>100</v>
      </c>
      <c r="K658" s="71">
        <f t="shared" si="125"/>
        <v>100</v>
      </c>
      <c r="L658" s="71" t="str">
        <f t="shared" si="126"/>
        <v/>
      </c>
      <c r="M658" s="71" t="str">
        <f t="shared" si="127"/>
        <v/>
      </c>
      <c r="N658" s="71">
        <f t="shared" si="128"/>
        <v>100</v>
      </c>
      <c r="O658" s="71">
        <f t="shared" si="129"/>
        <v>100</v>
      </c>
      <c r="P658" s="71" t="str">
        <f t="shared" si="130"/>
        <v/>
      </c>
      <c r="Q658" s="71" t="str">
        <f t="shared" si="131"/>
        <v/>
      </c>
      <c r="R658" s="71" t="str">
        <f t="shared" si="132"/>
        <v/>
      </c>
      <c r="S658" s="71" t="str">
        <f t="shared" si="133"/>
        <v/>
      </c>
      <c r="T658" s="71" t="str">
        <f t="shared" si="134"/>
        <v/>
      </c>
      <c r="U658" s="71" t="str">
        <f t="shared" si="135"/>
        <v/>
      </c>
      <c r="V658" s="41"/>
      <c r="W658" s="41"/>
    </row>
    <row r="659" spans="4:23" x14ac:dyDescent="0.25">
      <c r="D659" s="18">
        <v>1973</v>
      </c>
      <c r="E659" s="47">
        <f t="shared" si="123"/>
        <v>2</v>
      </c>
      <c r="F659" s="84" t="s">
        <v>659</v>
      </c>
      <c r="G659" s="141">
        <v>100</v>
      </c>
      <c r="H659" s="141">
        <v>100</v>
      </c>
      <c r="J659" s="71">
        <f t="shared" si="124"/>
        <v>100</v>
      </c>
      <c r="K659" s="71">
        <f t="shared" si="125"/>
        <v>100</v>
      </c>
      <c r="L659" s="71" t="str">
        <f t="shared" si="126"/>
        <v/>
      </c>
      <c r="M659" s="71" t="str">
        <f t="shared" si="127"/>
        <v/>
      </c>
      <c r="N659" s="71">
        <f t="shared" si="128"/>
        <v>100</v>
      </c>
      <c r="O659" s="71">
        <f t="shared" si="129"/>
        <v>100</v>
      </c>
      <c r="P659" s="71" t="str">
        <f t="shared" si="130"/>
        <v/>
      </c>
      <c r="Q659" s="71" t="str">
        <f t="shared" si="131"/>
        <v/>
      </c>
      <c r="R659" s="71" t="str">
        <f t="shared" si="132"/>
        <v/>
      </c>
      <c r="S659" s="71" t="str">
        <f t="shared" si="133"/>
        <v/>
      </c>
      <c r="T659" s="71" t="str">
        <f t="shared" si="134"/>
        <v/>
      </c>
      <c r="U659" s="71" t="str">
        <f t="shared" si="135"/>
        <v/>
      </c>
      <c r="V659" s="41"/>
      <c r="W659" s="41"/>
    </row>
    <row r="660" spans="4:23" x14ac:dyDescent="0.25">
      <c r="D660" s="18">
        <v>1973</v>
      </c>
      <c r="E660" s="47">
        <f t="shared" si="123"/>
        <v>2</v>
      </c>
      <c r="F660" s="84" t="s">
        <v>660</v>
      </c>
      <c r="G660" s="141">
        <v>100</v>
      </c>
      <c r="H660" s="141">
        <v>100</v>
      </c>
      <c r="J660" s="71">
        <f t="shared" si="124"/>
        <v>100</v>
      </c>
      <c r="K660" s="71">
        <f t="shared" si="125"/>
        <v>100</v>
      </c>
      <c r="L660" s="71" t="str">
        <f t="shared" si="126"/>
        <v/>
      </c>
      <c r="M660" s="71" t="str">
        <f t="shared" si="127"/>
        <v/>
      </c>
      <c r="N660" s="71">
        <f t="shared" si="128"/>
        <v>100</v>
      </c>
      <c r="O660" s="71">
        <f t="shared" si="129"/>
        <v>100</v>
      </c>
      <c r="P660" s="71" t="str">
        <f t="shared" si="130"/>
        <v/>
      </c>
      <c r="Q660" s="71" t="str">
        <f t="shared" si="131"/>
        <v/>
      </c>
      <c r="R660" s="71" t="str">
        <f t="shared" si="132"/>
        <v/>
      </c>
      <c r="S660" s="71" t="str">
        <f t="shared" si="133"/>
        <v/>
      </c>
      <c r="T660" s="71" t="str">
        <f t="shared" si="134"/>
        <v/>
      </c>
      <c r="U660" s="71" t="str">
        <f t="shared" si="135"/>
        <v/>
      </c>
      <c r="V660" s="41"/>
      <c r="W660" s="41"/>
    </row>
    <row r="661" spans="4:23" x14ac:dyDescent="0.25">
      <c r="D661" s="18">
        <v>1973</v>
      </c>
      <c r="E661" s="47">
        <f t="shared" si="123"/>
        <v>2</v>
      </c>
      <c r="F661" s="84" t="s">
        <v>661</v>
      </c>
      <c r="G661" s="141">
        <v>100</v>
      </c>
      <c r="H661" s="141">
        <v>100</v>
      </c>
      <c r="J661" s="71">
        <f t="shared" si="124"/>
        <v>100</v>
      </c>
      <c r="K661" s="71">
        <f t="shared" si="125"/>
        <v>100</v>
      </c>
      <c r="L661" s="71" t="str">
        <f t="shared" si="126"/>
        <v/>
      </c>
      <c r="M661" s="71" t="str">
        <f t="shared" si="127"/>
        <v/>
      </c>
      <c r="N661" s="71">
        <f t="shared" si="128"/>
        <v>100</v>
      </c>
      <c r="O661" s="71">
        <f t="shared" si="129"/>
        <v>100</v>
      </c>
      <c r="P661" s="71" t="str">
        <f t="shared" si="130"/>
        <v/>
      </c>
      <c r="Q661" s="71" t="str">
        <f t="shared" si="131"/>
        <v/>
      </c>
      <c r="R661" s="71" t="str">
        <f t="shared" si="132"/>
        <v/>
      </c>
      <c r="S661" s="71" t="str">
        <f t="shared" si="133"/>
        <v/>
      </c>
      <c r="T661" s="71" t="str">
        <f t="shared" si="134"/>
        <v/>
      </c>
      <c r="U661" s="71" t="str">
        <f t="shared" si="135"/>
        <v/>
      </c>
      <c r="V661" s="41"/>
      <c r="W661" s="41"/>
    </row>
    <row r="662" spans="4:23" x14ac:dyDescent="0.25">
      <c r="D662" s="18">
        <v>1973</v>
      </c>
      <c r="E662" s="47">
        <f t="shared" si="123"/>
        <v>2</v>
      </c>
      <c r="F662" s="84" t="s">
        <v>662</v>
      </c>
      <c r="G662" s="141">
        <v>100</v>
      </c>
      <c r="H662" s="141">
        <v>100</v>
      </c>
      <c r="J662" s="71">
        <f t="shared" si="124"/>
        <v>100</v>
      </c>
      <c r="K662" s="71">
        <f t="shared" si="125"/>
        <v>100</v>
      </c>
      <c r="L662" s="71" t="str">
        <f t="shared" si="126"/>
        <v/>
      </c>
      <c r="M662" s="71" t="str">
        <f t="shared" si="127"/>
        <v/>
      </c>
      <c r="N662" s="71">
        <f t="shared" si="128"/>
        <v>100</v>
      </c>
      <c r="O662" s="71">
        <f t="shared" si="129"/>
        <v>100</v>
      </c>
      <c r="P662" s="71" t="str">
        <f t="shared" si="130"/>
        <v/>
      </c>
      <c r="Q662" s="71" t="str">
        <f t="shared" si="131"/>
        <v/>
      </c>
      <c r="R662" s="71" t="str">
        <f t="shared" si="132"/>
        <v/>
      </c>
      <c r="S662" s="71" t="str">
        <f t="shared" si="133"/>
        <v/>
      </c>
      <c r="T662" s="71" t="str">
        <f t="shared" si="134"/>
        <v/>
      </c>
      <c r="U662" s="71" t="str">
        <f t="shared" si="135"/>
        <v/>
      </c>
      <c r="V662" s="41"/>
      <c r="W662" s="41"/>
    </row>
    <row r="663" spans="4:23" x14ac:dyDescent="0.25">
      <c r="D663" s="18">
        <v>1974</v>
      </c>
      <c r="E663" s="47">
        <f t="shared" si="123"/>
        <v>1</v>
      </c>
      <c r="F663" s="84" t="s">
        <v>663</v>
      </c>
      <c r="G663" s="141">
        <v>100</v>
      </c>
      <c r="H663" s="141">
        <v>100</v>
      </c>
      <c r="J663" s="71">
        <f t="shared" si="124"/>
        <v>100</v>
      </c>
      <c r="K663" s="71">
        <f t="shared" si="125"/>
        <v>100</v>
      </c>
      <c r="L663" s="71">
        <f t="shared" si="126"/>
        <v>100</v>
      </c>
      <c r="M663" s="71">
        <f t="shared" si="127"/>
        <v>100</v>
      </c>
      <c r="N663" s="71" t="str">
        <f t="shared" si="128"/>
        <v/>
      </c>
      <c r="O663" s="71" t="str">
        <f t="shared" si="129"/>
        <v/>
      </c>
      <c r="P663" s="71" t="str">
        <f t="shared" si="130"/>
        <v/>
      </c>
      <c r="Q663" s="71" t="str">
        <f t="shared" si="131"/>
        <v/>
      </c>
      <c r="R663" s="71" t="str">
        <f t="shared" si="132"/>
        <v/>
      </c>
      <c r="S663" s="71" t="str">
        <f t="shared" si="133"/>
        <v/>
      </c>
      <c r="T663" s="71" t="str">
        <f t="shared" si="134"/>
        <v/>
      </c>
      <c r="U663" s="71" t="str">
        <f t="shared" si="135"/>
        <v/>
      </c>
      <c r="V663" s="41"/>
      <c r="W663" s="41"/>
    </row>
    <row r="664" spans="4:23" x14ac:dyDescent="0.25">
      <c r="D664" s="18">
        <v>1974</v>
      </c>
      <c r="E664" s="47">
        <f t="shared" si="123"/>
        <v>1</v>
      </c>
      <c r="F664" s="84" t="s">
        <v>664</v>
      </c>
      <c r="G664" s="141">
        <v>100</v>
      </c>
      <c r="H664" s="141">
        <v>100</v>
      </c>
      <c r="J664" s="71">
        <f t="shared" si="124"/>
        <v>100</v>
      </c>
      <c r="K664" s="71">
        <f t="shared" si="125"/>
        <v>100</v>
      </c>
      <c r="L664" s="71">
        <f t="shared" si="126"/>
        <v>100</v>
      </c>
      <c r="M664" s="71">
        <f t="shared" si="127"/>
        <v>100</v>
      </c>
      <c r="N664" s="71" t="str">
        <f t="shared" si="128"/>
        <v/>
      </c>
      <c r="O664" s="71" t="str">
        <f t="shared" si="129"/>
        <v/>
      </c>
      <c r="P664" s="71" t="str">
        <f t="shared" si="130"/>
        <v/>
      </c>
      <c r="Q664" s="71" t="str">
        <f t="shared" si="131"/>
        <v/>
      </c>
      <c r="R664" s="71" t="str">
        <f t="shared" si="132"/>
        <v/>
      </c>
      <c r="S664" s="71" t="str">
        <f t="shared" si="133"/>
        <v/>
      </c>
      <c r="T664" s="71" t="str">
        <f t="shared" si="134"/>
        <v/>
      </c>
      <c r="U664" s="71" t="str">
        <f t="shared" si="135"/>
        <v/>
      </c>
      <c r="V664" s="41"/>
      <c r="W664" s="41"/>
    </row>
    <row r="665" spans="4:23" x14ac:dyDescent="0.25">
      <c r="D665" s="18">
        <v>1974</v>
      </c>
      <c r="E665" s="47">
        <f t="shared" si="123"/>
        <v>1</v>
      </c>
      <c r="F665" s="84" t="s">
        <v>665</v>
      </c>
      <c r="G665" s="141">
        <v>100</v>
      </c>
      <c r="H665" s="141">
        <v>100</v>
      </c>
      <c r="J665" s="71">
        <f t="shared" si="124"/>
        <v>100</v>
      </c>
      <c r="K665" s="71">
        <f t="shared" si="125"/>
        <v>100</v>
      </c>
      <c r="L665" s="71">
        <f t="shared" si="126"/>
        <v>100</v>
      </c>
      <c r="M665" s="71">
        <f t="shared" si="127"/>
        <v>100</v>
      </c>
      <c r="N665" s="71" t="str">
        <f t="shared" si="128"/>
        <v/>
      </c>
      <c r="O665" s="71" t="str">
        <f t="shared" si="129"/>
        <v/>
      </c>
      <c r="P665" s="71" t="str">
        <f t="shared" si="130"/>
        <v/>
      </c>
      <c r="Q665" s="71" t="str">
        <f t="shared" si="131"/>
        <v/>
      </c>
      <c r="R665" s="71" t="str">
        <f t="shared" si="132"/>
        <v/>
      </c>
      <c r="S665" s="71" t="str">
        <f t="shared" si="133"/>
        <v/>
      </c>
      <c r="T665" s="71" t="str">
        <f t="shared" si="134"/>
        <v/>
      </c>
      <c r="U665" s="71" t="str">
        <f t="shared" si="135"/>
        <v/>
      </c>
      <c r="V665" s="41"/>
      <c r="W665" s="41"/>
    </row>
    <row r="666" spans="4:23" x14ac:dyDescent="0.25">
      <c r="D666" s="18">
        <v>1974</v>
      </c>
      <c r="E666" s="47">
        <f t="shared" si="123"/>
        <v>1</v>
      </c>
      <c r="F666" s="84" t="s">
        <v>666</v>
      </c>
      <c r="G666" s="141">
        <v>100</v>
      </c>
      <c r="H666" s="141">
        <v>100</v>
      </c>
      <c r="J666" s="71">
        <f t="shared" si="124"/>
        <v>100</v>
      </c>
      <c r="K666" s="71">
        <f t="shared" si="125"/>
        <v>100</v>
      </c>
      <c r="L666" s="71">
        <f t="shared" si="126"/>
        <v>100</v>
      </c>
      <c r="M666" s="71">
        <f t="shared" si="127"/>
        <v>100</v>
      </c>
      <c r="N666" s="71" t="str">
        <f t="shared" si="128"/>
        <v/>
      </c>
      <c r="O666" s="71" t="str">
        <f t="shared" si="129"/>
        <v/>
      </c>
      <c r="P666" s="71" t="str">
        <f t="shared" si="130"/>
        <v/>
      </c>
      <c r="Q666" s="71" t="str">
        <f t="shared" si="131"/>
        <v/>
      </c>
      <c r="R666" s="71" t="str">
        <f t="shared" si="132"/>
        <v/>
      </c>
      <c r="S666" s="71" t="str">
        <f t="shared" si="133"/>
        <v/>
      </c>
      <c r="T666" s="71" t="str">
        <f t="shared" si="134"/>
        <v/>
      </c>
      <c r="U666" s="71" t="str">
        <f t="shared" si="135"/>
        <v/>
      </c>
      <c r="V666" s="41"/>
      <c r="W666" s="41"/>
    </row>
    <row r="667" spans="4:23" x14ac:dyDescent="0.25">
      <c r="D667" s="18">
        <v>1974</v>
      </c>
      <c r="E667" s="47">
        <f t="shared" si="123"/>
        <v>1</v>
      </c>
      <c r="F667" s="84" t="s">
        <v>667</v>
      </c>
      <c r="G667" s="141">
        <v>100</v>
      </c>
      <c r="H667" s="141">
        <v>100</v>
      </c>
      <c r="J667" s="71">
        <f t="shared" si="124"/>
        <v>100</v>
      </c>
      <c r="K667" s="71">
        <f t="shared" si="125"/>
        <v>100</v>
      </c>
      <c r="L667" s="71">
        <f t="shared" si="126"/>
        <v>100</v>
      </c>
      <c r="M667" s="71">
        <f t="shared" si="127"/>
        <v>100</v>
      </c>
      <c r="N667" s="71" t="str">
        <f t="shared" si="128"/>
        <v/>
      </c>
      <c r="O667" s="71" t="str">
        <f t="shared" si="129"/>
        <v/>
      </c>
      <c r="P667" s="71" t="str">
        <f t="shared" si="130"/>
        <v/>
      </c>
      <c r="Q667" s="71" t="str">
        <f t="shared" si="131"/>
        <v/>
      </c>
      <c r="R667" s="71" t="str">
        <f t="shared" si="132"/>
        <v/>
      </c>
      <c r="S667" s="71" t="str">
        <f t="shared" si="133"/>
        <v/>
      </c>
      <c r="T667" s="71" t="str">
        <f t="shared" si="134"/>
        <v/>
      </c>
      <c r="U667" s="71" t="str">
        <f t="shared" si="135"/>
        <v/>
      </c>
      <c r="V667" s="41"/>
      <c r="W667" s="41"/>
    </row>
    <row r="668" spans="4:23" x14ac:dyDescent="0.25">
      <c r="D668" s="18">
        <v>1974</v>
      </c>
      <c r="E668" s="47">
        <f t="shared" si="123"/>
        <v>1</v>
      </c>
      <c r="F668" s="84" t="s">
        <v>668</v>
      </c>
      <c r="G668" s="141">
        <v>100</v>
      </c>
      <c r="H668" s="141">
        <v>100</v>
      </c>
      <c r="J668" s="71">
        <f t="shared" si="124"/>
        <v>100</v>
      </c>
      <c r="K668" s="71">
        <f t="shared" si="125"/>
        <v>100</v>
      </c>
      <c r="L668" s="71">
        <f t="shared" si="126"/>
        <v>100</v>
      </c>
      <c r="M668" s="71">
        <f t="shared" si="127"/>
        <v>100</v>
      </c>
      <c r="N668" s="71" t="str">
        <f t="shared" si="128"/>
        <v/>
      </c>
      <c r="O668" s="71" t="str">
        <f t="shared" si="129"/>
        <v/>
      </c>
      <c r="P668" s="71" t="str">
        <f t="shared" si="130"/>
        <v/>
      </c>
      <c r="Q668" s="71" t="str">
        <f t="shared" si="131"/>
        <v/>
      </c>
      <c r="R668" s="71" t="str">
        <f t="shared" si="132"/>
        <v/>
      </c>
      <c r="S668" s="71" t="str">
        <f t="shared" si="133"/>
        <v/>
      </c>
      <c r="T668" s="71" t="str">
        <f t="shared" si="134"/>
        <v/>
      </c>
      <c r="U668" s="71" t="str">
        <f t="shared" si="135"/>
        <v/>
      </c>
      <c r="V668" s="41"/>
      <c r="W668" s="41"/>
    </row>
    <row r="669" spans="4:23" x14ac:dyDescent="0.25">
      <c r="D669" s="18">
        <v>1974</v>
      </c>
      <c r="E669" s="47">
        <f t="shared" si="123"/>
        <v>1</v>
      </c>
      <c r="F669" s="84" t="s">
        <v>669</v>
      </c>
      <c r="G669" s="141">
        <v>100</v>
      </c>
      <c r="H669" s="141">
        <v>100</v>
      </c>
      <c r="J669" s="71">
        <f t="shared" si="124"/>
        <v>100</v>
      </c>
      <c r="K669" s="71">
        <f t="shared" si="125"/>
        <v>100</v>
      </c>
      <c r="L669" s="71">
        <f t="shared" si="126"/>
        <v>100</v>
      </c>
      <c r="M669" s="71">
        <f t="shared" si="127"/>
        <v>100</v>
      </c>
      <c r="N669" s="71" t="str">
        <f t="shared" si="128"/>
        <v/>
      </c>
      <c r="O669" s="71" t="str">
        <f t="shared" si="129"/>
        <v/>
      </c>
      <c r="P669" s="71" t="str">
        <f t="shared" si="130"/>
        <v/>
      </c>
      <c r="Q669" s="71" t="str">
        <f t="shared" si="131"/>
        <v/>
      </c>
      <c r="R669" s="71" t="str">
        <f t="shared" si="132"/>
        <v/>
      </c>
      <c r="S669" s="71" t="str">
        <f t="shared" si="133"/>
        <v/>
      </c>
      <c r="T669" s="71" t="str">
        <f t="shared" si="134"/>
        <v/>
      </c>
      <c r="U669" s="71" t="str">
        <f t="shared" si="135"/>
        <v/>
      </c>
      <c r="V669" s="41"/>
      <c r="W669" s="41"/>
    </row>
    <row r="670" spans="4:23" x14ac:dyDescent="0.25">
      <c r="D670" s="18">
        <v>1974</v>
      </c>
      <c r="E670" s="47">
        <f t="shared" si="123"/>
        <v>1</v>
      </c>
      <c r="F670" s="84" t="s">
        <v>670</v>
      </c>
      <c r="G670" s="141">
        <v>100</v>
      </c>
      <c r="H670" s="141">
        <v>100</v>
      </c>
      <c r="J670" s="71">
        <f t="shared" si="124"/>
        <v>100</v>
      </c>
      <c r="K670" s="71">
        <f t="shared" si="125"/>
        <v>100</v>
      </c>
      <c r="L670" s="71">
        <f t="shared" si="126"/>
        <v>100</v>
      </c>
      <c r="M670" s="71">
        <f t="shared" si="127"/>
        <v>100</v>
      </c>
      <c r="N670" s="71" t="str">
        <f t="shared" si="128"/>
        <v/>
      </c>
      <c r="O670" s="71" t="str">
        <f t="shared" si="129"/>
        <v/>
      </c>
      <c r="P670" s="71" t="str">
        <f t="shared" si="130"/>
        <v/>
      </c>
      <c r="Q670" s="71" t="str">
        <f t="shared" si="131"/>
        <v/>
      </c>
      <c r="R670" s="71" t="str">
        <f t="shared" si="132"/>
        <v/>
      </c>
      <c r="S670" s="71" t="str">
        <f t="shared" si="133"/>
        <v/>
      </c>
      <c r="T670" s="71" t="str">
        <f t="shared" si="134"/>
        <v/>
      </c>
      <c r="U670" s="71" t="str">
        <f t="shared" si="135"/>
        <v/>
      </c>
      <c r="V670" s="41"/>
      <c r="W670" s="41"/>
    </row>
    <row r="671" spans="4:23" x14ac:dyDescent="0.25">
      <c r="D671" s="18">
        <v>1974</v>
      </c>
      <c r="E671" s="47">
        <f t="shared" si="123"/>
        <v>1</v>
      </c>
      <c r="F671" s="84" t="s">
        <v>671</v>
      </c>
      <c r="G671" s="141">
        <v>100</v>
      </c>
      <c r="H671" s="141">
        <v>100</v>
      </c>
      <c r="J671" s="71">
        <f t="shared" si="124"/>
        <v>100</v>
      </c>
      <c r="K671" s="71">
        <f t="shared" si="125"/>
        <v>100</v>
      </c>
      <c r="L671" s="71">
        <f t="shared" si="126"/>
        <v>100</v>
      </c>
      <c r="M671" s="71">
        <f t="shared" si="127"/>
        <v>100</v>
      </c>
      <c r="N671" s="71" t="str">
        <f t="shared" si="128"/>
        <v/>
      </c>
      <c r="O671" s="71" t="str">
        <f t="shared" si="129"/>
        <v/>
      </c>
      <c r="P671" s="71" t="str">
        <f t="shared" si="130"/>
        <v/>
      </c>
      <c r="Q671" s="71" t="str">
        <f t="shared" si="131"/>
        <v/>
      </c>
      <c r="R671" s="71" t="str">
        <f t="shared" si="132"/>
        <v/>
      </c>
      <c r="S671" s="71" t="str">
        <f t="shared" si="133"/>
        <v/>
      </c>
      <c r="T671" s="71" t="str">
        <f t="shared" si="134"/>
        <v/>
      </c>
      <c r="U671" s="71" t="str">
        <f t="shared" si="135"/>
        <v/>
      </c>
      <c r="V671" s="41"/>
      <c r="W671" s="41"/>
    </row>
    <row r="672" spans="4:23" x14ac:dyDescent="0.25">
      <c r="D672" s="18">
        <v>1974</v>
      </c>
      <c r="E672" s="47">
        <f t="shared" si="123"/>
        <v>1</v>
      </c>
      <c r="F672" s="84" t="s">
        <v>672</v>
      </c>
      <c r="G672" s="141">
        <v>100</v>
      </c>
      <c r="H672" s="141">
        <v>100</v>
      </c>
      <c r="J672" s="71">
        <f t="shared" si="124"/>
        <v>100</v>
      </c>
      <c r="K672" s="71">
        <f t="shared" si="125"/>
        <v>100</v>
      </c>
      <c r="L672" s="71">
        <f t="shared" si="126"/>
        <v>100</v>
      </c>
      <c r="M672" s="71">
        <f t="shared" si="127"/>
        <v>100</v>
      </c>
      <c r="N672" s="71" t="str">
        <f t="shared" si="128"/>
        <v/>
      </c>
      <c r="O672" s="71" t="str">
        <f t="shared" si="129"/>
        <v/>
      </c>
      <c r="P672" s="71" t="str">
        <f t="shared" si="130"/>
        <v/>
      </c>
      <c r="Q672" s="71" t="str">
        <f t="shared" si="131"/>
        <v/>
      </c>
      <c r="R672" s="71" t="str">
        <f t="shared" si="132"/>
        <v/>
      </c>
      <c r="S672" s="71" t="str">
        <f t="shared" si="133"/>
        <v/>
      </c>
      <c r="T672" s="71" t="str">
        <f t="shared" si="134"/>
        <v/>
      </c>
      <c r="U672" s="71" t="str">
        <f t="shared" si="135"/>
        <v/>
      </c>
      <c r="V672" s="41"/>
      <c r="W672" s="41"/>
    </row>
    <row r="673" spans="4:23" x14ac:dyDescent="0.25">
      <c r="D673" s="18">
        <v>1974</v>
      </c>
      <c r="E673" s="47">
        <f t="shared" si="123"/>
        <v>1</v>
      </c>
      <c r="F673" s="84" t="s">
        <v>673</v>
      </c>
      <c r="G673" s="141">
        <v>100</v>
      </c>
      <c r="H673" s="141">
        <v>100</v>
      </c>
      <c r="J673" s="71">
        <f t="shared" si="124"/>
        <v>100</v>
      </c>
      <c r="K673" s="71">
        <f t="shared" si="125"/>
        <v>100</v>
      </c>
      <c r="L673" s="71">
        <f t="shared" si="126"/>
        <v>100</v>
      </c>
      <c r="M673" s="71">
        <f t="shared" si="127"/>
        <v>100</v>
      </c>
      <c r="N673" s="71" t="str">
        <f t="shared" si="128"/>
        <v/>
      </c>
      <c r="O673" s="71" t="str">
        <f t="shared" si="129"/>
        <v/>
      </c>
      <c r="P673" s="71" t="str">
        <f t="shared" si="130"/>
        <v/>
      </c>
      <c r="Q673" s="71" t="str">
        <f t="shared" si="131"/>
        <v/>
      </c>
      <c r="R673" s="71" t="str">
        <f t="shared" si="132"/>
        <v/>
      </c>
      <c r="S673" s="71" t="str">
        <f t="shared" si="133"/>
        <v/>
      </c>
      <c r="T673" s="71" t="str">
        <f t="shared" si="134"/>
        <v/>
      </c>
      <c r="U673" s="71" t="str">
        <f t="shared" si="135"/>
        <v/>
      </c>
      <c r="V673" s="41"/>
      <c r="W673" s="41"/>
    </row>
    <row r="674" spans="4:23" x14ac:dyDescent="0.25">
      <c r="D674" s="18">
        <v>1974</v>
      </c>
      <c r="E674" s="47">
        <f t="shared" si="123"/>
        <v>1</v>
      </c>
      <c r="F674" s="84" t="s">
        <v>674</v>
      </c>
      <c r="G674" s="141">
        <v>100</v>
      </c>
      <c r="H674" s="141">
        <v>100</v>
      </c>
      <c r="J674" s="71">
        <f t="shared" si="124"/>
        <v>100</v>
      </c>
      <c r="K674" s="71">
        <f t="shared" si="125"/>
        <v>100</v>
      </c>
      <c r="L674" s="71">
        <f t="shared" si="126"/>
        <v>100</v>
      </c>
      <c r="M674" s="71">
        <f t="shared" si="127"/>
        <v>100</v>
      </c>
      <c r="N674" s="71" t="str">
        <f t="shared" si="128"/>
        <v/>
      </c>
      <c r="O674" s="71" t="str">
        <f t="shared" si="129"/>
        <v/>
      </c>
      <c r="P674" s="71" t="str">
        <f t="shared" si="130"/>
        <v/>
      </c>
      <c r="Q674" s="71" t="str">
        <f t="shared" si="131"/>
        <v/>
      </c>
      <c r="R674" s="71" t="str">
        <f t="shared" si="132"/>
        <v/>
      </c>
      <c r="S674" s="71" t="str">
        <f t="shared" si="133"/>
        <v/>
      </c>
      <c r="T674" s="71" t="str">
        <f t="shared" si="134"/>
        <v/>
      </c>
      <c r="U674" s="71" t="str">
        <f t="shared" si="135"/>
        <v/>
      </c>
      <c r="V674" s="41"/>
      <c r="W674" s="41"/>
    </row>
    <row r="675" spans="4:23" x14ac:dyDescent="0.25">
      <c r="D675" s="18">
        <v>1975</v>
      </c>
      <c r="E675" s="47">
        <f t="shared" si="123"/>
        <v>1</v>
      </c>
      <c r="F675" s="84" t="s">
        <v>675</v>
      </c>
      <c r="G675" s="141">
        <v>100</v>
      </c>
      <c r="H675" s="141">
        <v>100</v>
      </c>
      <c r="J675" s="71">
        <f t="shared" si="124"/>
        <v>100</v>
      </c>
      <c r="K675" s="71">
        <f t="shared" si="125"/>
        <v>100</v>
      </c>
      <c r="L675" s="71">
        <f t="shared" si="126"/>
        <v>100</v>
      </c>
      <c r="M675" s="71">
        <f t="shared" si="127"/>
        <v>100</v>
      </c>
      <c r="N675" s="71" t="str">
        <f t="shared" si="128"/>
        <v/>
      </c>
      <c r="O675" s="71" t="str">
        <f t="shared" si="129"/>
        <v/>
      </c>
      <c r="P675" s="71" t="str">
        <f t="shared" si="130"/>
        <v/>
      </c>
      <c r="Q675" s="71" t="str">
        <f t="shared" si="131"/>
        <v/>
      </c>
      <c r="R675" s="71" t="str">
        <f t="shared" si="132"/>
        <v/>
      </c>
      <c r="S675" s="71" t="str">
        <f t="shared" si="133"/>
        <v/>
      </c>
      <c r="T675" s="71" t="str">
        <f t="shared" si="134"/>
        <v/>
      </c>
      <c r="U675" s="71" t="str">
        <f t="shared" si="135"/>
        <v/>
      </c>
      <c r="V675" s="41"/>
      <c r="W675" s="41"/>
    </row>
    <row r="676" spans="4:23" x14ac:dyDescent="0.25">
      <c r="D676" s="18">
        <v>1975</v>
      </c>
      <c r="E676" s="47">
        <f t="shared" si="123"/>
        <v>1</v>
      </c>
      <c r="F676" s="84" t="s">
        <v>676</v>
      </c>
      <c r="G676" s="141">
        <v>100</v>
      </c>
      <c r="H676" s="141">
        <v>100</v>
      </c>
      <c r="J676" s="71">
        <f t="shared" si="124"/>
        <v>100</v>
      </c>
      <c r="K676" s="71">
        <f t="shared" si="125"/>
        <v>100</v>
      </c>
      <c r="L676" s="71">
        <f t="shared" si="126"/>
        <v>100</v>
      </c>
      <c r="M676" s="71">
        <f t="shared" si="127"/>
        <v>100</v>
      </c>
      <c r="N676" s="71" t="str">
        <f t="shared" si="128"/>
        <v/>
      </c>
      <c r="O676" s="71" t="str">
        <f t="shared" si="129"/>
        <v/>
      </c>
      <c r="P676" s="71" t="str">
        <f t="shared" si="130"/>
        <v/>
      </c>
      <c r="Q676" s="71" t="str">
        <f t="shared" si="131"/>
        <v/>
      </c>
      <c r="R676" s="71" t="str">
        <f t="shared" si="132"/>
        <v/>
      </c>
      <c r="S676" s="71" t="str">
        <f t="shared" si="133"/>
        <v/>
      </c>
      <c r="T676" s="71" t="str">
        <f t="shared" si="134"/>
        <v/>
      </c>
      <c r="U676" s="71" t="str">
        <f t="shared" si="135"/>
        <v/>
      </c>
      <c r="V676" s="41"/>
      <c r="W676" s="41"/>
    </row>
    <row r="677" spans="4:23" x14ac:dyDescent="0.25">
      <c r="D677" s="18">
        <v>1975</v>
      </c>
      <c r="E677" s="47">
        <f t="shared" si="123"/>
        <v>1</v>
      </c>
      <c r="F677" s="84" t="s">
        <v>677</v>
      </c>
      <c r="G677" s="141">
        <v>100</v>
      </c>
      <c r="H677" s="141">
        <v>100</v>
      </c>
      <c r="J677" s="71">
        <f t="shared" si="124"/>
        <v>100</v>
      </c>
      <c r="K677" s="71">
        <f t="shared" si="125"/>
        <v>100</v>
      </c>
      <c r="L677" s="71">
        <f t="shared" si="126"/>
        <v>100</v>
      </c>
      <c r="M677" s="71">
        <f t="shared" si="127"/>
        <v>100</v>
      </c>
      <c r="N677" s="71" t="str">
        <f t="shared" si="128"/>
        <v/>
      </c>
      <c r="O677" s="71" t="str">
        <f t="shared" si="129"/>
        <v/>
      </c>
      <c r="P677" s="71" t="str">
        <f t="shared" si="130"/>
        <v/>
      </c>
      <c r="Q677" s="71" t="str">
        <f t="shared" si="131"/>
        <v/>
      </c>
      <c r="R677" s="71" t="str">
        <f t="shared" si="132"/>
        <v/>
      </c>
      <c r="S677" s="71" t="str">
        <f t="shared" si="133"/>
        <v/>
      </c>
      <c r="T677" s="71" t="str">
        <f t="shared" si="134"/>
        <v/>
      </c>
      <c r="U677" s="71" t="str">
        <f t="shared" si="135"/>
        <v/>
      </c>
      <c r="V677" s="41"/>
      <c r="W677" s="41"/>
    </row>
    <row r="678" spans="4:23" x14ac:dyDescent="0.25">
      <c r="D678" s="18">
        <v>1975</v>
      </c>
      <c r="E678" s="47">
        <f t="shared" si="123"/>
        <v>1</v>
      </c>
      <c r="F678" s="84" t="s">
        <v>678</v>
      </c>
      <c r="G678" s="141">
        <v>100</v>
      </c>
      <c r="H678" s="141">
        <v>100</v>
      </c>
      <c r="J678" s="71">
        <f t="shared" si="124"/>
        <v>100</v>
      </c>
      <c r="K678" s="71">
        <f t="shared" si="125"/>
        <v>100</v>
      </c>
      <c r="L678" s="71">
        <f t="shared" si="126"/>
        <v>100</v>
      </c>
      <c r="M678" s="71">
        <f t="shared" si="127"/>
        <v>100</v>
      </c>
      <c r="N678" s="71" t="str">
        <f t="shared" si="128"/>
        <v/>
      </c>
      <c r="O678" s="71" t="str">
        <f t="shared" si="129"/>
        <v/>
      </c>
      <c r="P678" s="71" t="str">
        <f t="shared" si="130"/>
        <v/>
      </c>
      <c r="Q678" s="71" t="str">
        <f t="shared" si="131"/>
        <v/>
      </c>
      <c r="R678" s="71" t="str">
        <f t="shared" si="132"/>
        <v/>
      </c>
      <c r="S678" s="71" t="str">
        <f t="shared" si="133"/>
        <v/>
      </c>
      <c r="T678" s="71" t="str">
        <f t="shared" si="134"/>
        <v/>
      </c>
      <c r="U678" s="71" t="str">
        <f t="shared" si="135"/>
        <v/>
      </c>
      <c r="V678" s="41"/>
      <c r="W678" s="41"/>
    </row>
    <row r="679" spans="4:23" x14ac:dyDescent="0.25">
      <c r="D679" s="18">
        <v>1975</v>
      </c>
      <c r="E679" s="47">
        <f t="shared" si="123"/>
        <v>1</v>
      </c>
      <c r="F679" s="84" t="s">
        <v>679</v>
      </c>
      <c r="G679" s="141">
        <v>100</v>
      </c>
      <c r="H679" s="141">
        <v>100</v>
      </c>
      <c r="J679" s="71">
        <f t="shared" si="124"/>
        <v>100</v>
      </c>
      <c r="K679" s="71">
        <f t="shared" si="125"/>
        <v>100</v>
      </c>
      <c r="L679" s="71">
        <f t="shared" si="126"/>
        <v>100</v>
      </c>
      <c r="M679" s="71">
        <f t="shared" si="127"/>
        <v>100</v>
      </c>
      <c r="N679" s="71" t="str">
        <f t="shared" si="128"/>
        <v/>
      </c>
      <c r="O679" s="71" t="str">
        <f t="shared" si="129"/>
        <v/>
      </c>
      <c r="P679" s="71" t="str">
        <f t="shared" si="130"/>
        <v/>
      </c>
      <c r="Q679" s="71" t="str">
        <f t="shared" si="131"/>
        <v/>
      </c>
      <c r="R679" s="71" t="str">
        <f t="shared" si="132"/>
        <v/>
      </c>
      <c r="S679" s="71" t="str">
        <f t="shared" si="133"/>
        <v/>
      </c>
      <c r="T679" s="71" t="str">
        <f t="shared" si="134"/>
        <v/>
      </c>
      <c r="U679" s="71" t="str">
        <f t="shared" si="135"/>
        <v/>
      </c>
      <c r="V679" s="41"/>
      <c r="W679" s="41"/>
    </row>
    <row r="680" spans="4:23" x14ac:dyDescent="0.25">
      <c r="D680" s="18">
        <v>1975</v>
      </c>
      <c r="E680" s="47">
        <f t="shared" ref="E680:E743" si="136">INDEX($B$39:$B$121,MATCH($D680,$A$39:$A$121,0),1)</f>
        <v>1</v>
      </c>
      <c r="F680" s="84" t="s">
        <v>680</v>
      </c>
      <c r="G680" s="141">
        <v>100</v>
      </c>
      <c r="H680" s="141">
        <v>100</v>
      </c>
      <c r="J680" s="71">
        <f t="shared" ref="J680:J743" si="137">G680</f>
        <v>100</v>
      </c>
      <c r="K680" s="71">
        <f t="shared" ref="K680:K743" si="138">H680</f>
        <v>100</v>
      </c>
      <c r="L680" s="71">
        <f t="shared" ref="L680:L743" si="139">IF($E680=L$36,$G680,"")</f>
        <v>100</v>
      </c>
      <c r="M680" s="71">
        <f t="shared" ref="M680:M743" si="140">IF($E680=M$36,$H680,"")</f>
        <v>100</v>
      </c>
      <c r="N680" s="71" t="str">
        <f t="shared" ref="N680:N743" si="141">IF($E680=N$36,$G680,"")</f>
        <v/>
      </c>
      <c r="O680" s="71" t="str">
        <f t="shared" ref="O680:O743" si="142">IF($E680=O$36,$H680,"")</f>
        <v/>
      </c>
      <c r="P680" s="71" t="str">
        <f t="shared" ref="P680:P743" si="143">IF($E680=P$36,$G680,"")</f>
        <v/>
      </c>
      <c r="Q680" s="71" t="str">
        <f t="shared" ref="Q680:Q743" si="144">IF($E680=Q$36,$H680,"")</f>
        <v/>
      </c>
      <c r="R680" s="71" t="str">
        <f t="shared" ref="R680:R743" si="145">IF($E680=R$36,$G680,"")</f>
        <v/>
      </c>
      <c r="S680" s="71" t="str">
        <f t="shared" ref="S680:S743" si="146">IF($E680=S$36,$H680,"")</f>
        <v/>
      </c>
      <c r="T680" s="71" t="str">
        <f t="shared" ref="T680:T743" si="147">IF($E680=T$36,$G680,"")</f>
        <v/>
      </c>
      <c r="U680" s="71" t="str">
        <f t="shared" ref="U680:U743" si="148">IF($E680=U$36,$H680,"")</f>
        <v/>
      </c>
      <c r="V680" s="41"/>
      <c r="W680" s="41"/>
    </row>
    <row r="681" spans="4:23" x14ac:dyDescent="0.25">
      <c r="D681" s="18">
        <v>1975</v>
      </c>
      <c r="E681" s="47">
        <f t="shared" si="136"/>
        <v>1</v>
      </c>
      <c r="F681" s="84" t="s">
        <v>681</v>
      </c>
      <c r="G681" s="141">
        <v>100</v>
      </c>
      <c r="H681" s="141">
        <v>100</v>
      </c>
      <c r="J681" s="71">
        <f t="shared" si="137"/>
        <v>100</v>
      </c>
      <c r="K681" s="71">
        <f t="shared" si="138"/>
        <v>100</v>
      </c>
      <c r="L681" s="71">
        <f t="shared" si="139"/>
        <v>100</v>
      </c>
      <c r="M681" s="71">
        <f t="shared" si="140"/>
        <v>100</v>
      </c>
      <c r="N681" s="71" t="str">
        <f t="shared" si="141"/>
        <v/>
      </c>
      <c r="O681" s="71" t="str">
        <f t="shared" si="142"/>
        <v/>
      </c>
      <c r="P681" s="71" t="str">
        <f t="shared" si="143"/>
        <v/>
      </c>
      <c r="Q681" s="71" t="str">
        <f t="shared" si="144"/>
        <v/>
      </c>
      <c r="R681" s="71" t="str">
        <f t="shared" si="145"/>
        <v/>
      </c>
      <c r="S681" s="71" t="str">
        <f t="shared" si="146"/>
        <v/>
      </c>
      <c r="T681" s="71" t="str">
        <f t="shared" si="147"/>
        <v/>
      </c>
      <c r="U681" s="71" t="str">
        <f t="shared" si="148"/>
        <v/>
      </c>
      <c r="V681" s="41"/>
      <c r="W681" s="41"/>
    </row>
    <row r="682" spans="4:23" x14ac:dyDescent="0.25">
      <c r="D682" s="18">
        <v>1975</v>
      </c>
      <c r="E682" s="47">
        <f t="shared" si="136"/>
        <v>1</v>
      </c>
      <c r="F682" s="84" t="s">
        <v>682</v>
      </c>
      <c r="G682" s="141">
        <v>100</v>
      </c>
      <c r="H682" s="141">
        <v>100</v>
      </c>
      <c r="J682" s="71">
        <f t="shared" si="137"/>
        <v>100</v>
      </c>
      <c r="K682" s="71">
        <f t="shared" si="138"/>
        <v>100</v>
      </c>
      <c r="L682" s="71">
        <f t="shared" si="139"/>
        <v>100</v>
      </c>
      <c r="M682" s="71">
        <f t="shared" si="140"/>
        <v>100</v>
      </c>
      <c r="N682" s="71" t="str">
        <f t="shared" si="141"/>
        <v/>
      </c>
      <c r="O682" s="71" t="str">
        <f t="shared" si="142"/>
        <v/>
      </c>
      <c r="P682" s="71" t="str">
        <f t="shared" si="143"/>
        <v/>
      </c>
      <c r="Q682" s="71" t="str">
        <f t="shared" si="144"/>
        <v/>
      </c>
      <c r="R682" s="71" t="str">
        <f t="shared" si="145"/>
        <v/>
      </c>
      <c r="S682" s="71" t="str">
        <f t="shared" si="146"/>
        <v/>
      </c>
      <c r="T682" s="71" t="str">
        <f t="shared" si="147"/>
        <v/>
      </c>
      <c r="U682" s="71" t="str">
        <f t="shared" si="148"/>
        <v/>
      </c>
      <c r="V682" s="41"/>
      <c r="W682" s="41"/>
    </row>
    <row r="683" spans="4:23" x14ac:dyDescent="0.25">
      <c r="D683" s="18">
        <v>1975</v>
      </c>
      <c r="E683" s="47">
        <f t="shared" si="136"/>
        <v>1</v>
      </c>
      <c r="F683" s="84" t="s">
        <v>683</v>
      </c>
      <c r="G683" s="141">
        <v>100</v>
      </c>
      <c r="H683" s="141">
        <v>100</v>
      </c>
      <c r="J683" s="71">
        <f t="shared" si="137"/>
        <v>100</v>
      </c>
      <c r="K683" s="71">
        <f t="shared" si="138"/>
        <v>100</v>
      </c>
      <c r="L683" s="71">
        <f t="shared" si="139"/>
        <v>100</v>
      </c>
      <c r="M683" s="71">
        <f t="shared" si="140"/>
        <v>100</v>
      </c>
      <c r="N683" s="71" t="str">
        <f t="shared" si="141"/>
        <v/>
      </c>
      <c r="O683" s="71" t="str">
        <f t="shared" si="142"/>
        <v/>
      </c>
      <c r="P683" s="71" t="str">
        <f t="shared" si="143"/>
        <v/>
      </c>
      <c r="Q683" s="71" t="str">
        <f t="shared" si="144"/>
        <v/>
      </c>
      <c r="R683" s="71" t="str">
        <f t="shared" si="145"/>
        <v/>
      </c>
      <c r="S683" s="71" t="str">
        <f t="shared" si="146"/>
        <v/>
      </c>
      <c r="T683" s="71" t="str">
        <f t="shared" si="147"/>
        <v/>
      </c>
      <c r="U683" s="71" t="str">
        <f t="shared" si="148"/>
        <v/>
      </c>
      <c r="V683" s="41"/>
      <c r="W683" s="41"/>
    </row>
    <row r="684" spans="4:23" x14ac:dyDescent="0.25">
      <c r="D684" s="18">
        <v>1975</v>
      </c>
      <c r="E684" s="47">
        <f t="shared" si="136"/>
        <v>1</v>
      </c>
      <c r="F684" s="84" t="s">
        <v>684</v>
      </c>
      <c r="G684" s="141">
        <v>100</v>
      </c>
      <c r="H684" s="141">
        <v>100</v>
      </c>
      <c r="J684" s="71">
        <f t="shared" si="137"/>
        <v>100</v>
      </c>
      <c r="K684" s="71">
        <f t="shared" si="138"/>
        <v>100</v>
      </c>
      <c r="L684" s="71">
        <f t="shared" si="139"/>
        <v>100</v>
      </c>
      <c r="M684" s="71">
        <f t="shared" si="140"/>
        <v>100</v>
      </c>
      <c r="N684" s="71" t="str">
        <f t="shared" si="141"/>
        <v/>
      </c>
      <c r="O684" s="71" t="str">
        <f t="shared" si="142"/>
        <v/>
      </c>
      <c r="P684" s="71" t="str">
        <f t="shared" si="143"/>
        <v/>
      </c>
      <c r="Q684" s="71" t="str">
        <f t="shared" si="144"/>
        <v/>
      </c>
      <c r="R684" s="71" t="str">
        <f t="shared" si="145"/>
        <v/>
      </c>
      <c r="S684" s="71" t="str">
        <f t="shared" si="146"/>
        <v/>
      </c>
      <c r="T684" s="71" t="str">
        <f t="shared" si="147"/>
        <v/>
      </c>
      <c r="U684" s="71" t="str">
        <f t="shared" si="148"/>
        <v/>
      </c>
      <c r="V684" s="41"/>
      <c r="W684" s="41"/>
    </row>
    <row r="685" spans="4:23" x14ac:dyDescent="0.25">
      <c r="D685" s="18">
        <v>1975</v>
      </c>
      <c r="E685" s="47">
        <f t="shared" si="136"/>
        <v>1</v>
      </c>
      <c r="F685" s="84" t="s">
        <v>685</v>
      </c>
      <c r="G685" s="141">
        <v>100</v>
      </c>
      <c r="H685" s="141">
        <v>100</v>
      </c>
      <c r="J685" s="71">
        <f t="shared" si="137"/>
        <v>100</v>
      </c>
      <c r="K685" s="71">
        <f t="shared" si="138"/>
        <v>100</v>
      </c>
      <c r="L685" s="71">
        <f t="shared" si="139"/>
        <v>100</v>
      </c>
      <c r="M685" s="71">
        <f t="shared" si="140"/>
        <v>100</v>
      </c>
      <c r="N685" s="71" t="str">
        <f t="shared" si="141"/>
        <v/>
      </c>
      <c r="O685" s="71" t="str">
        <f t="shared" si="142"/>
        <v/>
      </c>
      <c r="P685" s="71" t="str">
        <f t="shared" si="143"/>
        <v/>
      </c>
      <c r="Q685" s="71" t="str">
        <f t="shared" si="144"/>
        <v/>
      </c>
      <c r="R685" s="71" t="str">
        <f t="shared" si="145"/>
        <v/>
      </c>
      <c r="S685" s="71" t="str">
        <f t="shared" si="146"/>
        <v/>
      </c>
      <c r="T685" s="71" t="str">
        <f t="shared" si="147"/>
        <v/>
      </c>
      <c r="U685" s="71" t="str">
        <f t="shared" si="148"/>
        <v/>
      </c>
      <c r="V685" s="41"/>
      <c r="W685" s="41"/>
    </row>
    <row r="686" spans="4:23" x14ac:dyDescent="0.25">
      <c r="D686" s="18">
        <v>1975</v>
      </c>
      <c r="E686" s="47">
        <f t="shared" si="136"/>
        <v>1</v>
      </c>
      <c r="F686" s="84" t="s">
        <v>686</v>
      </c>
      <c r="G686" s="141">
        <v>100</v>
      </c>
      <c r="H686" s="141">
        <v>100</v>
      </c>
      <c r="J686" s="71">
        <f t="shared" si="137"/>
        <v>100</v>
      </c>
      <c r="K686" s="71">
        <f t="shared" si="138"/>
        <v>100</v>
      </c>
      <c r="L686" s="71">
        <f t="shared" si="139"/>
        <v>100</v>
      </c>
      <c r="M686" s="71">
        <f t="shared" si="140"/>
        <v>100</v>
      </c>
      <c r="N686" s="71" t="str">
        <f t="shared" si="141"/>
        <v/>
      </c>
      <c r="O686" s="71" t="str">
        <f t="shared" si="142"/>
        <v/>
      </c>
      <c r="P686" s="71" t="str">
        <f t="shared" si="143"/>
        <v/>
      </c>
      <c r="Q686" s="71" t="str">
        <f t="shared" si="144"/>
        <v/>
      </c>
      <c r="R686" s="71" t="str">
        <f t="shared" si="145"/>
        <v/>
      </c>
      <c r="S686" s="71" t="str">
        <f t="shared" si="146"/>
        <v/>
      </c>
      <c r="T686" s="71" t="str">
        <f t="shared" si="147"/>
        <v/>
      </c>
      <c r="U686" s="71" t="str">
        <f t="shared" si="148"/>
        <v/>
      </c>
      <c r="V686" s="41"/>
      <c r="W686" s="41"/>
    </row>
    <row r="687" spans="4:23" x14ac:dyDescent="0.25">
      <c r="D687" s="18">
        <v>1976</v>
      </c>
      <c r="E687" s="47">
        <f t="shared" si="136"/>
        <v>5</v>
      </c>
      <c r="F687" s="84" t="s">
        <v>687</v>
      </c>
      <c r="G687" s="141">
        <v>100</v>
      </c>
      <c r="H687" s="141">
        <v>100</v>
      </c>
      <c r="J687" s="71">
        <f t="shared" si="137"/>
        <v>100</v>
      </c>
      <c r="K687" s="71">
        <f t="shared" si="138"/>
        <v>100</v>
      </c>
      <c r="L687" s="71" t="str">
        <f t="shared" si="139"/>
        <v/>
      </c>
      <c r="M687" s="71" t="str">
        <f t="shared" si="140"/>
        <v/>
      </c>
      <c r="N687" s="71" t="str">
        <f t="shared" si="141"/>
        <v/>
      </c>
      <c r="O687" s="71" t="str">
        <f t="shared" si="142"/>
        <v/>
      </c>
      <c r="P687" s="71" t="str">
        <f t="shared" si="143"/>
        <v/>
      </c>
      <c r="Q687" s="71" t="str">
        <f t="shared" si="144"/>
        <v/>
      </c>
      <c r="R687" s="71" t="str">
        <f t="shared" si="145"/>
        <v/>
      </c>
      <c r="S687" s="71" t="str">
        <f t="shared" si="146"/>
        <v/>
      </c>
      <c r="T687" s="71">
        <f t="shared" si="147"/>
        <v>100</v>
      </c>
      <c r="U687" s="71">
        <f t="shared" si="148"/>
        <v>100</v>
      </c>
      <c r="V687" s="41"/>
      <c r="W687" s="41"/>
    </row>
    <row r="688" spans="4:23" x14ac:dyDescent="0.25">
      <c r="D688" s="18">
        <v>1976</v>
      </c>
      <c r="E688" s="47">
        <f t="shared" si="136"/>
        <v>5</v>
      </c>
      <c r="F688" s="84" t="s">
        <v>688</v>
      </c>
      <c r="G688" s="141">
        <v>100</v>
      </c>
      <c r="H688" s="141">
        <v>100</v>
      </c>
      <c r="J688" s="71">
        <f t="shared" si="137"/>
        <v>100</v>
      </c>
      <c r="K688" s="71">
        <f t="shared" si="138"/>
        <v>100</v>
      </c>
      <c r="L688" s="71" t="str">
        <f t="shared" si="139"/>
        <v/>
      </c>
      <c r="M688" s="71" t="str">
        <f t="shared" si="140"/>
        <v/>
      </c>
      <c r="N688" s="71" t="str">
        <f t="shared" si="141"/>
        <v/>
      </c>
      <c r="O688" s="71" t="str">
        <f t="shared" si="142"/>
        <v/>
      </c>
      <c r="P688" s="71" t="str">
        <f t="shared" si="143"/>
        <v/>
      </c>
      <c r="Q688" s="71" t="str">
        <f t="shared" si="144"/>
        <v/>
      </c>
      <c r="R688" s="71" t="str">
        <f t="shared" si="145"/>
        <v/>
      </c>
      <c r="S688" s="71" t="str">
        <f t="shared" si="146"/>
        <v/>
      </c>
      <c r="T688" s="71">
        <f t="shared" si="147"/>
        <v>100</v>
      </c>
      <c r="U688" s="71">
        <f t="shared" si="148"/>
        <v>100</v>
      </c>
      <c r="V688" s="41"/>
      <c r="W688" s="41"/>
    </row>
    <row r="689" spans="4:23" x14ac:dyDescent="0.25">
      <c r="D689" s="18">
        <v>1976</v>
      </c>
      <c r="E689" s="47">
        <f t="shared" si="136"/>
        <v>5</v>
      </c>
      <c r="F689" s="84" t="s">
        <v>689</v>
      </c>
      <c r="G689" s="141">
        <v>100</v>
      </c>
      <c r="H689" s="141">
        <v>100</v>
      </c>
      <c r="J689" s="71">
        <f t="shared" si="137"/>
        <v>100</v>
      </c>
      <c r="K689" s="71">
        <f t="shared" si="138"/>
        <v>100</v>
      </c>
      <c r="L689" s="71" t="str">
        <f t="shared" si="139"/>
        <v/>
      </c>
      <c r="M689" s="71" t="str">
        <f t="shared" si="140"/>
        <v/>
      </c>
      <c r="N689" s="71" t="str">
        <f t="shared" si="141"/>
        <v/>
      </c>
      <c r="O689" s="71" t="str">
        <f t="shared" si="142"/>
        <v/>
      </c>
      <c r="P689" s="71" t="str">
        <f t="shared" si="143"/>
        <v/>
      </c>
      <c r="Q689" s="71" t="str">
        <f t="shared" si="144"/>
        <v/>
      </c>
      <c r="R689" s="71" t="str">
        <f t="shared" si="145"/>
        <v/>
      </c>
      <c r="S689" s="71" t="str">
        <f t="shared" si="146"/>
        <v/>
      </c>
      <c r="T689" s="71">
        <f t="shared" si="147"/>
        <v>100</v>
      </c>
      <c r="U689" s="71">
        <f t="shared" si="148"/>
        <v>100</v>
      </c>
      <c r="V689" s="41"/>
      <c r="W689" s="41"/>
    </row>
    <row r="690" spans="4:23" x14ac:dyDescent="0.25">
      <c r="D690" s="18">
        <v>1976</v>
      </c>
      <c r="E690" s="47">
        <f t="shared" si="136"/>
        <v>5</v>
      </c>
      <c r="F690" s="84" t="s">
        <v>690</v>
      </c>
      <c r="G690" s="141">
        <v>100</v>
      </c>
      <c r="H690" s="141">
        <v>100</v>
      </c>
      <c r="J690" s="71">
        <f t="shared" si="137"/>
        <v>100</v>
      </c>
      <c r="K690" s="71">
        <f t="shared" si="138"/>
        <v>100</v>
      </c>
      <c r="L690" s="71" t="str">
        <f t="shared" si="139"/>
        <v/>
      </c>
      <c r="M690" s="71" t="str">
        <f t="shared" si="140"/>
        <v/>
      </c>
      <c r="N690" s="71" t="str">
        <f t="shared" si="141"/>
        <v/>
      </c>
      <c r="O690" s="71" t="str">
        <f t="shared" si="142"/>
        <v/>
      </c>
      <c r="P690" s="71" t="str">
        <f t="shared" si="143"/>
        <v/>
      </c>
      <c r="Q690" s="71" t="str">
        <f t="shared" si="144"/>
        <v/>
      </c>
      <c r="R690" s="71" t="str">
        <f t="shared" si="145"/>
        <v/>
      </c>
      <c r="S690" s="71" t="str">
        <f t="shared" si="146"/>
        <v/>
      </c>
      <c r="T690" s="71">
        <f t="shared" si="147"/>
        <v>100</v>
      </c>
      <c r="U690" s="71">
        <f t="shared" si="148"/>
        <v>100</v>
      </c>
      <c r="V690" s="41"/>
      <c r="W690" s="41"/>
    </row>
    <row r="691" spans="4:23" x14ac:dyDescent="0.25">
      <c r="D691" s="18">
        <v>1976</v>
      </c>
      <c r="E691" s="47">
        <f t="shared" si="136"/>
        <v>5</v>
      </c>
      <c r="F691" s="84" t="s">
        <v>691</v>
      </c>
      <c r="G691" s="141">
        <v>100</v>
      </c>
      <c r="H691" s="141">
        <v>100</v>
      </c>
      <c r="J691" s="71">
        <f t="shared" si="137"/>
        <v>100</v>
      </c>
      <c r="K691" s="71">
        <f t="shared" si="138"/>
        <v>100</v>
      </c>
      <c r="L691" s="71" t="str">
        <f t="shared" si="139"/>
        <v/>
      </c>
      <c r="M691" s="71" t="str">
        <f t="shared" si="140"/>
        <v/>
      </c>
      <c r="N691" s="71" t="str">
        <f t="shared" si="141"/>
        <v/>
      </c>
      <c r="O691" s="71" t="str">
        <f t="shared" si="142"/>
        <v/>
      </c>
      <c r="P691" s="71" t="str">
        <f t="shared" si="143"/>
        <v/>
      </c>
      <c r="Q691" s="71" t="str">
        <f t="shared" si="144"/>
        <v/>
      </c>
      <c r="R691" s="71" t="str">
        <f t="shared" si="145"/>
        <v/>
      </c>
      <c r="S691" s="71" t="str">
        <f t="shared" si="146"/>
        <v/>
      </c>
      <c r="T691" s="71">
        <f t="shared" si="147"/>
        <v>100</v>
      </c>
      <c r="U691" s="71">
        <f t="shared" si="148"/>
        <v>100</v>
      </c>
      <c r="V691" s="41"/>
      <c r="W691" s="41"/>
    </row>
    <row r="692" spans="4:23" x14ac:dyDescent="0.25">
      <c r="D692" s="18">
        <v>1976</v>
      </c>
      <c r="E692" s="47">
        <f t="shared" si="136"/>
        <v>5</v>
      </c>
      <c r="F692" s="84" t="s">
        <v>692</v>
      </c>
      <c r="G692" s="141">
        <v>100</v>
      </c>
      <c r="H692" s="141">
        <v>100</v>
      </c>
      <c r="J692" s="71">
        <f t="shared" si="137"/>
        <v>100</v>
      </c>
      <c r="K692" s="71">
        <f t="shared" si="138"/>
        <v>100</v>
      </c>
      <c r="L692" s="71" t="str">
        <f t="shared" si="139"/>
        <v/>
      </c>
      <c r="M692" s="71" t="str">
        <f t="shared" si="140"/>
        <v/>
      </c>
      <c r="N692" s="71" t="str">
        <f t="shared" si="141"/>
        <v/>
      </c>
      <c r="O692" s="71" t="str">
        <f t="shared" si="142"/>
        <v/>
      </c>
      <c r="P692" s="71" t="str">
        <f t="shared" si="143"/>
        <v/>
      </c>
      <c r="Q692" s="71" t="str">
        <f t="shared" si="144"/>
        <v/>
      </c>
      <c r="R692" s="71" t="str">
        <f t="shared" si="145"/>
        <v/>
      </c>
      <c r="S692" s="71" t="str">
        <f t="shared" si="146"/>
        <v/>
      </c>
      <c r="T692" s="71">
        <f t="shared" si="147"/>
        <v>100</v>
      </c>
      <c r="U692" s="71">
        <f t="shared" si="148"/>
        <v>100</v>
      </c>
      <c r="V692" s="41"/>
      <c r="W692" s="41"/>
    </row>
    <row r="693" spans="4:23" x14ac:dyDescent="0.25">
      <c r="D693" s="18">
        <v>1976</v>
      </c>
      <c r="E693" s="47">
        <f t="shared" si="136"/>
        <v>5</v>
      </c>
      <c r="F693" s="84" t="s">
        <v>693</v>
      </c>
      <c r="G693" s="141">
        <v>100</v>
      </c>
      <c r="H693" s="141">
        <v>100</v>
      </c>
      <c r="J693" s="71">
        <f t="shared" si="137"/>
        <v>100</v>
      </c>
      <c r="K693" s="71">
        <f t="shared" si="138"/>
        <v>100</v>
      </c>
      <c r="L693" s="71" t="str">
        <f t="shared" si="139"/>
        <v/>
      </c>
      <c r="M693" s="71" t="str">
        <f t="shared" si="140"/>
        <v/>
      </c>
      <c r="N693" s="71" t="str">
        <f t="shared" si="141"/>
        <v/>
      </c>
      <c r="O693" s="71" t="str">
        <f t="shared" si="142"/>
        <v/>
      </c>
      <c r="P693" s="71" t="str">
        <f t="shared" si="143"/>
        <v/>
      </c>
      <c r="Q693" s="71" t="str">
        <f t="shared" si="144"/>
        <v/>
      </c>
      <c r="R693" s="71" t="str">
        <f t="shared" si="145"/>
        <v/>
      </c>
      <c r="S693" s="71" t="str">
        <f t="shared" si="146"/>
        <v/>
      </c>
      <c r="T693" s="71">
        <f t="shared" si="147"/>
        <v>100</v>
      </c>
      <c r="U693" s="71">
        <f t="shared" si="148"/>
        <v>100</v>
      </c>
      <c r="V693" s="41"/>
      <c r="W693" s="41"/>
    </row>
    <row r="694" spans="4:23" x14ac:dyDescent="0.25">
      <c r="D694" s="18">
        <v>1976</v>
      </c>
      <c r="E694" s="47">
        <f t="shared" si="136"/>
        <v>5</v>
      </c>
      <c r="F694" s="84" t="s">
        <v>694</v>
      </c>
      <c r="G694" s="141">
        <v>100</v>
      </c>
      <c r="H694" s="141">
        <v>100</v>
      </c>
      <c r="J694" s="71">
        <f t="shared" si="137"/>
        <v>100</v>
      </c>
      <c r="K694" s="71">
        <f t="shared" si="138"/>
        <v>100</v>
      </c>
      <c r="L694" s="71" t="str">
        <f t="shared" si="139"/>
        <v/>
      </c>
      <c r="M694" s="71" t="str">
        <f t="shared" si="140"/>
        <v/>
      </c>
      <c r="N694" s="71" t="str">
        <f t="shared" si="141"/>
        <v/>
      </c>
      <c r="O694" s="71" t="str">
        <f t="shared" si="142"/>
        <v/>
      </c>
      <c r="P694" s="71" t="str">
        <f t="shared" si="143"/>
        <v/>
      </c>
      <c r="Q694" s="71" t="str">
        <f t="shared" si="144"/>
        <v/>
      </c>
      <c r="R694" s="71" t="str">
        <f t="shared" si="145"/>
        <v/>
      </c>
      <c r="S694" s="71" t="str">
        <f t="shared" si="146"/>
        <v/>
      </c>
      <c r="T694" s="71">
        <f t="shared" si="147"/>
        <v>100</v>
      </c>
      <c r="U694" s="71">
        <f t="shared" si="148"/>
        <v>100</v>
      </c>
      <c r="V694" s="41"/>
      <c r="W694" s="41"/>
    </row>
    <row r="695" spans="4:23" x14ac:dyDescent="0.25">
      <c r="D695" s="18">
        <v>1976</v>
      </c>
      <c r="E695" s="47">
        <f t="shared" si="136"/>
        <v>5</v>
      </c>
      <c r="F695" s="84" t="s">
        <v>695</v>
      </c>
      <c r="G695" s="141">
        <v>100</v>
      </c>
      <c r="H695" s="141">
        <v>100</v>
      </c>
      <c r="J695" s="71">
        <f t="shared" si="137"/>
        <v>100</v>
      </c>
      <c r="K695" s="71">
        <f t="shared" si="138"/>
        <v>100</v>
      </c>
      <c r="L695" s="71" t="str">
        <f t="shared" si="139"/>
        <v/>
      </c>
      <c r="M695" s="71" t="str">
        <f t="shared" si="140"/>
        <v/>
      </c>
      <c r="N695" s="71" t="str">
        <f t="shared" si="141"/>
        <v/>
      </c>
      <c r="O695" s="71" t="str">
        <f t="shared" si="142"/>
        <v/>
      </c>
      <c r="P695" s="71" t="str">
        <f t="shared" si="143"/>
        <v/>
      </c>
      <c r="Q695" s="71" t="str">
        <f t="shared" si="144"/>
        <v/>
      </c>
      <c r="R695" s="71" t="str">
        <f t="shared" si="145"/>
        <v/>
      </c>
      <c r="S695" s="71" t="str">
        <f t="shared" si="146"/>
        <v/>
      </c>
      <c r="T695" s="71">
        <f t="shared" si="147"/>
        <v>100</v>
      </c>
      <c r="U695" s="71">
        <f t="shared" si="148"/>
        <v>100</v>
      </c>
      <c r="V695" s="41"/>
      <c r="W695" s="41"/>
    </row>
    <row r="696" spans="4:23" x14ac:dyDescent="0.25">
      <c r="D696" s="18">
        <v>1976</v>
      </c>
      <c r="E696" s="47">
        <f t="shared" si="136"/>
        <v>5</v>
      </c>
      <c r="F696" s="84" t="s">
        <v>696</v>
      </c>
      <c r="G696" s="141">
        <v>100</v>
      </c>
      <c r="H696" s="141">
        <v>100</v>
      </c>
      <c r="J696" s="71">
        <f t="shared" si="137"/>
        <v>100</v>
      </c>
      <c r="K696" s="71">
        <f t="shared" si="138"/>
        <v>100</v>
      </c>
      <c r="L696" s="71" t="str">
        <f t="shared" si="139"/>
        <v/>
      </c>
      <c r="M696" s="71" t="str">
        <f t="shared" si="140"/>
        <v/>
      </c>
      <c r="N696" s="71" t="str">
        <f t="shared" si="141"/>
        <v/>
      </c>
      <c r="O696" s="71" t="str">
        <f t="shared" si="142"/>
        <v/>
      </c>
      <c r="P696" s="71" t="str">
        <f t="shared" si="143"/>
        <v/>
      </c>
      <c r="Q696" s="71" t="str">
        <f t="shared" si="144"/>
        <v/>
      </c>
      <c r="R696" s="71" t="str">
        <f t="shared" si="145"/>
        <v/>
      </c>
      <c r="S696" s="71" t="str">
        <f t="shared" si="146"/>
        <v/>
      </c>
      <c r="T696" s="71">
        <f t="shared" si="147"/>
        <v>100</v>
      </c>
      <c r="U696" s="71">
        <f t="shared" si="148"/>
        <v>100</v>
      </c>
      <c r="V696" s="41"/>
      <c r="W696" s="41"/>
    </row>
    <row r="697" spans="4:23" x14ac:dyDescent="0.25">
      <c r="D697" s="18">
        <v>1976</v>
      </c>
      <c r="E697" s="47">
        <f t="shared" si="136"/>
        <v>5</v>
      </c>
      <c r="F697" s="84" t="s">
        <v>697</v>
      </c>
      <c r="G697" s="141">
        <v>100</v>
      </c>
      <c r="H697" s="141">
        <v>100</v>
      </c>
      <c r="J697" s="71">
        <f t="shared" si="137"/>
        <v>100</v>
      </c>
      <c r="K697" s="71">
        <f t="shared" si="138"/>
        <v>100</v>
      </c>
      <c r="L697" s="71" t="str">
        <f t="shared" si="139"/>
        <v/>
      </c>
      <c r="M697" s="71" t="str">
        <f t="shared" si="140"/>
        <v/>
      </c>
      <c r="N697" s="71" t="str">
        <f t="shared" si="141"/>
        <v/>
      </c>
      <c r="O697" s="71" t="str">
        <f t="shared" si="142"/>
        <v/>
      </c>
      <c r="P697" s="71" t="str">
        <f t="shared" si="143"/>
        <v/>
      </c>
      <c r="Q697" s="71" t="str">
        <f t="shared" si="144"/>
        <v/>
      </c>
      <c r="R697" s="71" t="str">
        <f t="shared" si="145"/>
        <v/>
      </c>
      <c r="S697" s="71" t="str">
        <f t="shared" si="146"/>
        <v/>
      </c>
      <c r="T697" s="71">
        <f t="shared" si="147"/>
        <v>100</v>
      </c>
      <c r="U697" s="71">
        <f t="shared" si="148"/>
        <v>100</v>
      </c>
      <c r="V697" s="41"/>
      <c r="W697" s="41"/>
    </row>
    <row r="698" spans="4:23" x14ac:dyDescent="0.25">
      <c r="D698" s="18">
        <v>1976</v>
      </c>
      <c r="E698" s="47">
        <f t="shared" si="136"/>
        <v>5</v>
      </c>
      <c r="F698" s="84" t="s">
        <v>698</v>
      </c>
      <c r="G698" s="141">
        <v>100</v>
      </c>
      <c r="H698" s="141">
        <v>100</v>
      </c>
      <c r="J698" s="71">
        <f t="shared" si="137"/>
        <v>100</v>
      </c>
      <c r="K698" s="71">
        <f t="shared" si="138"/>
        <v>100</v>
      </c>
      <c r="L698" s="71" t="str">
        <f t="shared" si="139"/>
        <v/>
      </c>
      <c r="M698" s="71" t="str">
        <f t="shared" si="140"/>
        <v/>
      </c>
      <c r="N698" s="71" t="str">
        <f t="shared" si="141"/>
        <v/>
      </c>
      <c r="O698" s="71" t="str">
        <f t="shared" si="142"/>
        <v/>
      </c>
      <c r="P698" s="71" t="str">
        <f t="shared" si="143"/>
        <v/>
      </c>
      <c r="Q698" s="71" t="str">
        <f t="shared" si="144"/>
        <v/>
      </c>
      <c r="R698" s="71" t="str">
        <f t="shared" si="145"/>
        <v/>
      </c>
      <c r="S698" s="71" t="str">
        <f t="shared" si="146"/>
        <v/>
      </c>
      <c r="T698" s="71">
        <f t="shared" si="147"/>
        <v>100</v>
      </c>
      <c r="U698" s="71">
        <f t="shared" si="148"/>
        <v>100</v>
      </c>
      <c r="V698" s="41"/>
      <c r="W698" s="41"/>
    </row>
    <row r="699" spans="4:23" x14ac:dyDescent="0.25">
      <c r="D699" s="18">
        <v>1977</v>
      </c>
      <c r="E699" s="47">
        <f t="shared" si="136"/>
        <v>5</v>
      </c>
      <c r="F699" s="84" t="s">
        <v>699</v>
      </c>
      <c r="G699" s="141">
        <v>100</v>
      </c>
      <c r="H699" s="141">
        <v>100</v>
      </c>
      <c r="J699" s="71">
        <f t="shared" si="137"/>
        <v>100</v>
      </c>
      <c r="K699" s="71">
        <f t="shared" si="138"/>
        <v>100</v>
      </c>
      <c r="L699" s="71" t="str">
        <f t="shared" si="139"/>
        <v/>
      </c>
      <c r="M699" s="71" t="str">
        <f t="shared" si="140"/>
        <v/>
      </c>
      <c r="N699" s="71" t="str">
        <f t="shared" si="141"/>
        <v/>
      </c>
      <c r="O699" s="71" t="str">
        <f t="shared" si="142"/>
        <v/>
      </c>
      <c r="P699" s="71" t="str">
        <f t="shared" si="143"/>
        <v/>
      </c>
      <c r="Q699" s="71" t="str">
        <f t="shared" si="144"/>
        <v/>
      </c>
      <c r="R699" s="71" t="str">
        <f t="shared" si="145"/>
        <v/>
      </c>
      <c r="S699" s="71" t="str">
        <f t="shared" si="146"/>
        <v/>
      </c>
      <c r="T699" s="71">
        <f t="shared" si="147"/>
        <v>100</v>
      </c>
      <c r="U699" s="71">
        <f t="shared" si="148"/>
        <v>100</v>
      </c>
      <c r="V699" s="41"/>
      <c r="W699" s="41"/>
    </row>
    <row r="700" spans="4:23" x14ac:dyDescent="0.25">
      <c r="D700" s="18">
        <v>1977</v>
      </c>
      <c r="E700" s="47">
        <f t="shared" si="136"/>
        <v>5</v>
      </c>
      <c r="F700" s="84" t="s">
        <v>700</v>
      </c>
      <c r="G700" s="141">
        <v>100</v>
      </c>
      <c r="H700" s="141">
        <v>100</v>
      </c>
      <c r="J700" s="71">
        <f t="shared" si="137"/>
        <v>100</v>
      </c>
      <c r="K700" s="71">
        <f t="shared" si="138"/>
        <v>100</v>
      </c>
      <c r="L700" s="71" t="str">
        <f t="shared" si="139"/>
        <v/>
      </c>
      <c r="M700" s="71" t="str">
        <f t="shared" si="140"/>
        <v/>
      </c>
      <c r="N700" s="71" t="str">
        <f t="shared" si="141"/>
        <v/>
      </c>
      <c r="O700" s="71" t="str">
        <f t="shared" si="142"/>
        <v/>
      </c>
      <c r="P700" s="71" t="str">
        <f t="shared" si="143"/>
        <v/>
      </c>
      <c r="Q700" s="71" t="str">
        <f t="shared" si="144"/>
        <v/>
      </c>
      <c r="R700" s="71" t="str">
        <f t="shared" si="145"/>
        <v/>
      </c>
      <c r="S700" s="71" t="str">
        <f t="shared" si="146"/>
        <v/>
      </c>
      <c r="T700" s="71">
        <f t="shared" si="147"/>
        <v>100</v>
      </c>
      <c r="U700" s="71">
        <f t="shared" si="148"/>
        <v>100</v>
      </c>
      <c r="V700" s="41"/>
      <c r="W700" s="41"/>
    </row>
    <row r="701" spans="4:23" x14ac:dyDescent="0.25">
      <c r="D701" s="18">
        <v>1977</v>
      </c>
      <c r="E701" s="47">
        <f t="shared" si="136"/>
        <v>5</v>
      </c>
      <c r="F701" s="84" t="s">
        <v>701</v>
      </c>
      <c r="G701" s="141">
        <v>100</v>
      </c>
      <c r="H701" s="141">
        <v>100</v>
      </c>
      <c r="J701" s="71">
        <f t="shared" si="137"/>
        <v>100</v>
      </c>
      <c r="K701" s="71">
        <f t="shared" si="138"/>
        <v>100</v>
      </c>
      <c r="L701" s="71" t="str">
        <f t="shared" si="139"/>
        <v/>
      </c>
      <c r="M701" s="71" t="str">
        <f t="shared" si="140"/>
        <v/>
      </c>
      <c r="N701" s="71" t="str">
        <f t="shared" si="141"/>
        <v/>
      </c>
      <c r="O701" s="71" t="str">
        <f t="shared" si="142"/>
        <v/>
      </c>
      <c r="P701" s="71" t="str">
        <f t="shared" si="143"/>
        <v/>
      </c>
      <c r="Q701" s="71" t="str">
        <f t="shared" si="144"/>
        <v/>
      </c>
      <c r="R701" s="71" t="str">
        <f t="shared" si="145"/>
        <v/>
      </c>
      <c r="S701" s="71" t="str">
        <f t="shared" si="146"/>
        <v/>
      </c>
      <c r="T701" s="71">
        <f t="shared" si="147"/>
        <v>100</v>
      </c>
      <c r="U701" s="71">
        <f t="shared" si="148"/>
        <v>100</v>
      </c>
      <c r="V701" s="41"/>
      <c r="W701" s="41"/>
    </row>
    <row r="702" spans="4:23" x14ac:dyDescent="0.25">
      <c r="D702" s="18">
        <v>1977</v>
      </c>
      <c r="E702" s="47">
        <f t="shared" si="136"/>
        <v>5</v>
      </c>
      <c r="F702" s="84" t="s">
        <v>702</v>
      </c>
      <c r="G702" s="141">
        <v>100</v>
      </c>
      <c r="H702" s="141">
        <v>100</v>
      </c>
      <c r="J702" s="71">
        <f t="shared" si="137"/>
        <v>100</v>
      </c>
      <c r="K702" s="71">
        <f t="shared" si="138"/>
        <v>100</v>
      </c>
      <c r="L702" s="71" t="str">
        <f t="shared" si="139"/>
        <v/>
      </c>
      <c r="M702" s="71" t="str">
        <f t="shared" si="140"/>
        <v/>
      </c>
      <c r="N702" s="71" t="str">
        <f t="shared" si="141"/>
        <v/>
      </c>
      <c r="O702" s="71" t="str">
        <f t="shared" si="142"/>
        <v/>
      </c>
      <c r="P702" s="71" t="str">
        <f t="shared" si="143"/>
        <v/>
      </c>
      <c r="Q702" s="71" t="str">
        <f t="shared" si="144"/>
        <v/>
      </c>
      <c r="R702" s="71" t="str">
        <f t="shared" si="145"/>
        <v/>
      </c>
      <c r="S702" s="71" t="str">
        <f t="shared" si="146"/>
        <v/>
      </c>
      <c r="T702" s="71">
        <f t="shared" si="147"/>
        <v>100</v>
      </c>
      <c r="U702" s="71">
        <f t="shared" si="148"/>
        <v>100</v>
      </c>
      <c r="V702" s="41"/>
      <c r="W702" s="41"/>
    </row>
    <row r="703" spans="4:23" x14ac:dyDescent="0.25">
      <c r="D703" s="18">
        <v>1977</v>
      </c>
      <c r="E703" s="47">
        <f t="shared" si="136"/>
        <v>5</v>
      </c>
      <c r="F703" s="84" t="s">
        <v>703</v>
      </c>
      <c r="G703" s="141">
        <v>100</v>
      </c>
      <c r="H703" s="141">
        <v>100</v>
      </c>
      <c r="J703" s="71">
        <f t="shared" si="137"/>
        <v>100</v>
      </c>
      <c r="K703" s="71">
        <f t="shared" si="138"/>
        <v>100</v>
      </c>
      <c r="L703" s="71" t="str">
        <f t="shared" si="139"/>
        <v/>
      </c>
      <c r="M703" s="71" t="str">
        <f t="shared" si="140"/>
        <v/>
      </c>
      <c r="N703" s="71" t="str">
        <f t="shared" si="141"/>
        <v/>
      </c>
      <c r="O703" s="71" t="str">
        <f t="shared" si="142"/>
        <v/>
      </c>
      <c r="P703" s="71" t="str">
        <f t="shared" si="143"/>
        <v/>
      </c>
      <c r="Q703" s="71" t="str">
        <f t="shared" si="144"/>
        <v/>
      </c>
      <c r="R703" s="71" t="str">
        <f t="shared" si="145"/>
        <v/>
      </c>
      <c r="S703" s="71" t="str">
        <f t="shared" si="146"/>
        <v/>
      </c>
      <c r="T703" s="71">
        <f t="shared" si="147"/>
        <v>100</v>
      </c>
      <c r="U703" s="71">
        <f t="shared" si="148"/>
        <v>100</v>
      </c>
      <c r="V703" s="41"/>
      <c r="W703" s="41"/>
    </row>
    <row r="704" spans="4:23" x14ac:dyDescent="0.25">
      <c r="D704" s="18">
        <v>1977</v>
      </c>
      <c r="E704" s="47">
        <f t="shared" si="136"/>
        <v>5</v>
      </c>
      <c r="F704" s="84" t="s">
        <v>704</v>
      </c>
      <c r="G704" s="141">
        <v>100</v>
      </c>
      <c r="H704" s="141">
        <v>100</v>
      </c>
      <c r="J704" s="71">
        <f t="shared" si="137"/>
        <v>100</v>
      </c>
      <c r="K704" s="71">
        <f t="shared" si="138"/>
        <v>100</v>
      </c>
      <c r="L704" s="71" t="str">
        <f t="shared" si="139"/>
        <v/>
      </c>
      <c r="M704" s="71" t="str">
        <f t="shared" si="140"/>
        <v/>
      </c>
      <c r="N704" s="71" t="str">
        <f t="shared" si="141"/>
        <v/>
      </c>
      <c r="O704" s="71" t="str">
        <f t="shared" si="142"/>
        <v/>
      </c>
      <c r="P704" s="71" t="str">
        <f t="shared" si="143"/>
        <v/>
      </c>
      <c r="Q704" s="71" t="str">
        <f t="shared" si="144"/>
        <v/>
      </c>
      <c r="R704" s="71" t="str">
        <f t="shared" si="145"/>
        <v/>
      </c>
      <c r="S704" s="71" t="str">
        <f t="shared" si="146"/>
        <v/>
      </c>
      <c r="T704" s="71">
        <f t="shared" si="147"/>
        <v>100</v>
      </c>
      <c r="U704" s="71">
        <f t="shared" si="148"/>
        <v>100</v>
      </c>
      <c r="V704" s="41"/>
      <c r="W704" s="41"/>
    </row>
    <row r="705" spans="4:23" x14ac:dyDescent="0.25">
      <c r="D705" s="18">
        <v>1977</v>
      </c>
      <c r="E705" s="47">
        <f t="shared" si="136"/>
        <v>5</v>
      </c>
      <c r="F705" s="84" t="s">
        <v>705</v>
      </c>
      <c r="G705" s="141">
        <v>100</v>
      </c>
      <c r="H705" s="141">
        <v>100</v>
      </c>
      <c r="J705" s="71">
        <f t="shared" si="137"/>
        <v>100</v>
      </c>
      <c r="K705" s="71">
        <f t="shared" si="138"/>
        <v>100</v>
      </c>
      <c r="L705" s="71" t="str">
        <f t="shared" si="139"/>
        <v/>
      </c>
      <c r="M705" s="71" t="str">
        <f t="shared" si="140"/>
        <v/>
      </c>
      <c r="N705" s="71" t="str">
        <f t="shared" si="141"/>
        <v/>
      </c>
      <c r="O705" s="71" t="str">
        <f t="shared" si="142"/>
        <v/>
      </c>
      <c r="P705" s="71" t="str">
        <f t="shared" si="143"/>
        <v/>
      </c>
      <c r="Q705" s="71" t="str">
        <f t="shared" si="144"/>
        <v/>
      </c>
      <c r="R705" s="71" t="str">
        <f t="shared" si="145"/>
        <v/>
      </c>
      <c r="S705" s="71" t="str">
        <f t="shared" si="146"/>
        <v/>
      </c>
      <c r="T705" s="71">
        <f t="shared" si="147"/>
        <v>100</v>
      </c>
      <c r="U705" s="71">
        <f t="shared" si="148"/>
        <v>100</v>
      </c>
      <c r="V705" s="41"/>
      <c r="W705" s="41"/>
    </row>
    <row r="706" spans="4:23" x14ac:dyDescent="0.25">
      <c r="D706" s="18">
        <v>1977</v>
      </c>
      <c r="E706" s="47">
        <f t="shared" si="136"/>
        <v>5</v>
      </c>
      <c r="F706" s="84" t="s">
        <v>706</v>
      </c>
      <c r="G706" s="141">
        <v>100</v>
      </c>
      <c r="H706" s="141">
        <v>100</v>
      </c>
      <c r="J706" s="71">
        <f t="shared" si="137"/>
        <v>100</v>
      </c>
      <c r="K706" s="71">
        <f t="shared" si="138"/>
        <v>100</v>
      </c>
      <c r="L706" s="71" t="str">
        <f t="shared" si="139"/>
        <v/>
      </c>
      <c r="M706" s="71" t="str">
        <f t="shared" si="140"/>
        <v/>
      </c>
      <c r="N706" s="71" t="str">
        <f t="shared" si="141"/>
        <v/>
      </c>
      <c r="O706" s="71" t="str">
        <f t="shared" si="142"/>
        <v/>
      </c>
      <c r="P706" s="71" t="str">
        <f t="shared" si="143"/>
        <v/>
      </c>
      <c r="Q706" s="71" t="str">
        <f t="shared" si="144"/>
        <v/>
      </c>
      <c r="R706" s="71" t="str">
        <f t="shared" si="145"/>
        <v/>
      </c>
      <c r="S706" s="71" t="str">
        <f t="shared" si="146"/>
        <v/>
      </c>
      <c r="T706" s="71">
        <f t="shared" si="147"/>
        <v>100</v>
      </c>
      <c r="U706" s="71">
        <f t="shared" si="148"/>
        <v>100</v>
      </c>
      <c r="V706" s="41"/>
      <c r="W706" s="41"/>
    </row>
    <row r="707" spans="4:23" x14ac:dyDescent="0.25">
      <c r="D707" s="18">
        <v>1977</v>
      </c>
      <c r="E707" s="47">
        <f t="shared" si="136"/>
        <v>5</v>
      </c>
      <c r="F707" s="84" t="s">
        <v>707</v>
      </c>
      <c r="G707" s="141">
        <v>100</v>
      </c>
      <c r="H707" s="141">
        <v>100</v>
      </c>
      <c r="J707" s="71">
        <f t="shared" si="137"/>
        <v>100</v>
      </c>
      <c r="K707" s="71">
        <f t="shared" si="138"/>
        <v>100</v>
      </c>
      <c r="L707" s="71" t="str">
        <f t="shared" si="139"/>
        <v/>
      </c>
      <c r="M707" s="71" t="str">
        <f t="shared" si="140"/>
        <v/>
      </c>
      <c r="N707" s="71" t="str">
        <f t="shared" si="141"/>
        <v/>
      </c>
      <c r="O707" s="71" t="str">
        <f t="shared" si="142"/>
        <v/>
      </c>
      <c r="P707" s="71" t="str">
        <f t="shared" si="143"/>
        <v/>
      </c>
      <c r="Q707" s="71" t="str">
        <f t="shared" si="144"/>
        <v/>
      </c>
      <c r="R707" s="71" t="str">
        <f t="shared" si="145"/>
        <v/>
      </c>
      <c r="S707" s="71" t="str">
        <f t="shared" si="146"/>
        <v/>
      </c>
      <c r="T707" s="71">
        <f t="shared" si="147"/>
        <v>100</v>
      </c>
      <c r="U707" s="71">
        <f t="shared" si="148"/>
        <v>100</v>
      </c>
      <c r="V707" s="41"/>
      <c r="W707" s="41"/>
    </row>
    <row r="708" spans="4:23" x14ac:dyDescent="0.25">
      <c r="D708" s="18">
        <v>1977</v>
      </c>
      <c r="E708" s="47">
        <f t="shared" si="136"/>
        <v>5</v>
      </c>
      <c r="F708" s="84" t="s">
        <v>708</v>
      </c>
      <c r="G708" s="141">
        <v>100</v>
      </c>
      <c r="H708" s="141">
        <v>100</v>
      </c>
      <c r="J708" s="71">
        <f t="shared" si="137"/>
        <v>100</v>
      </c>
      <c r="K708" s="71">
        <f t="shared" si="138"/>
        <v>100</v>
      </c>
      <c r="L708" s="71" t="str">
        <f t="shared" si="139"/>
        <v/>
      </c>
      <c r="M708" s="71" t="str">
        <f t="shared" si="140"/>
        <v/>
      </c>
      <c r="N708" s="71" t="str">
        <f t="shared" si="141"/>
        <v/>
      </c>
      <c r="O708" s="71" t="str">
        <f t="shared" si="142"/>
        <v/>
      </c>
      <c r="P708" s="71" t="str">
        <f t="shared" si="143"/>
        <v/>
      </c>
      <c r="Q708" s="71" t="str">
        <f t="shared" si="144"/>
        <v/>
      </c>
      <c r="R708" s="71" t="str">
        <f t="shared" si="145"/>
        <v/>
      </c>
      <c r="S708" s="71" t="str">
        <f t="shared" si="146"/>
        <v/>
      </c>
      <c r="T708" s="71">
        <f t="shared" si="147"/>
        <v>100</v>
      </c>
      <c r="U708" s="71">
        <f t="shared" si="148"/>
        <v>100</v>
      </c>
      <c r="V708" s="41"/>
      <c r="W708" s="41"/>
    </row>
    <row r="709" spans="4:23" x14ac:dyDescent="0.25">
      <c r="D709" s="18">
        <v>1977</v>
      </c>
      <c r="E709" s="47">
        <f t="shared" si="136"/>
        <v>5</v>
      </c>
      <c r="F709" s="84" t="s">
        <v>709</v>
      </c>
      <c r="G709" s="141">
        <v>100</v>
      </c>
      <c r="H709" s="141">
        <v>100</v>
      </c>
      <c r="J709" s="71">
        <f t="shared" si="137"/>
        <v>100</v>
      </c>
      <c r="K709" s="71">
        <f t="shared" si="138"/>
        <v>100</v>
      </c>
      <c r="L709" s="71" t="str">
        <f t="shared" si="139"/>
        <v/>
      </c>
      <c r="M709" s="71" t="str">
        <f t="shared" si="140"/>
        <v/>
      </c>
      <c r="N709" s="71" t="str">
        <f t="shared" si="141"/>
        <v/>
      </c>
      <c r="O709" s="71" t="str">
        <f t="shared" si="142"/>
        <v/>
      </c>
      <c r="P709" s="71" t="str">
        <f t="shared" si="143"/>
        <v/>
      </c>
      <c r="Q709" s="71" t="str">
        <f t="shared" si="144"/>
        <v/>
      </c>
      <c r="R709" s="71" t="str">
        <f t="shared" si="145"/>
        <v/>
      </c>
      <c r="S709" s="71" t="str">
        <f t="shared" si="146"/>
        <v/>
      </c>
      <c r="T709" s="71">
        <f t="shared" si="147"/>
        <v>100</v>
      </c>
      <c r="U709" s="71">
        <f t="shared" si="148"/>
        <v>100</v>
      </c>
      <c r="V709" s="41"/>
      <c r="W709" s="41"/>
    </row>
    <row r="710" spans="4:23" x14ac:dyDescent="0.25">
      <c r="D710" s="18">
        <v>1977</v>
      </c>
      <c r="E710" s="47">
        <f t="shared" si="136"/>
        <v>5</v>
      </c>
      <c r="F710" s="84" t="s">
        <v>710</v>
      </c>
      <c r="G710" s="141">
        <v>100</v>
      </c>
      <c r="H710" s="141">
        <v>100</v>
      </c>
      <c r="J710" s="71">
        <f t="shared" si="137"/>
        <v>100</v>
      </c>
      <c r="K710" s="71">
        <f t="shared" si="138"/>
        <v>100</v>
      </c>
      <c r="L710" s="71" t="str">
        <f t="shared" si="139"/>
        <v/>
      </c>
      <c r="M710" s="71" t="str">
        <f t="shared" si="140"/>
        <v/>
      </c>
      <c r="N710" s="71" t="str">
        <f t="shared" si="141"/>
        <v/>
      </c>
      <c r="O710" s="71" t="str">
        <f t="shared" si="142"/>
        <v/>
      </c>
      <c r="P710" s="71" t="str">
        <f t="shared" si="143"/>
        <v/>
      </c>
      <c r="Q710" s="71" t="str">
        <f t="shared" si="144"/>
        <v/>
      </c>
      <c r="R710" s="71" t="str">
        <f t="shared" si="145"/>
        <v/>
      </c>
      <c r="S710" s="71" t="str">
        <f t="shared" si="146"/>
        <v/>
      </c>
      <c r="T710" s="71">
        <f t="shared" si="147"/>
        <v>100</v>
      </c>
      <c r="U710" s="71">
        <f t="shared" si="148"/>
        <v>100</v>
      </c>
      <c r="V710" s="41"/>
      <c r="W710" s="41"/>
    </row>
    <row r="711" spans="4:23" x14ac:dyDescent="0.25">
      <c r="D711" s="18">
        <v>1978</v>
      </c>
      <c r="E711" s="47">
        <f t="shared" si="136"/>
        <v>2</v>
      </c>
      <c r="F711" s="84" t="s">
        <v>711</v>
      </c>
      <c r="G711" s="141">
        <v>100</v>
      </c>
      <c r="H711" s="141">
        <v>100</v>
      </c>
      <c r="J711" s="71">
        <f t="shared" si="137"/>
        <v>100</v>
      </c>
      <c r="K711" s="71">
        <f t="shared" si="138"/>
        <v>100</v>
      </c>
      <c r="L711" s="71" t="str">
        <f t="shared" si="139"/>
        <v/>
      </c>
      <c r="M711" s="71" t="str">
        <f t="shared" si="140"/>
        <v/>
      </c>
      <c r="N711" s="71">
        <f t="shared" si="141"/>
        <v>100</v>
      </c>
      <c r="O711" s="71">
        <f t="shared" si="142"/>
        <v>100</v>
      </c>
      <c r="P711" s="71" t="str">
        <f t="shared" si="143"/>
        <v/>
      </c>
      <c r="Q711" s="71" t="str">
        <f t="shared" si="144"/>
        <v/>
      </c>
      <c r="R711" s="71" t="str">
        <f t="shared" si="145"/>
        <v/>
      </c>
      <c r="S711" s="71" t="str">
        <f t="shared" si="146"/>
        <v/>
      </c>
      <c r="T711" s="71" t="str">
        <f t="shared" si="147"/>
        <v/>
      </c>
      <c r="U711" s="71" t="str">
        <f t="shared" si="148"/>
        <v/>
      </c>
      <c r="V711" s="41"/>
      <c r="W711" s="41"/>
    </row>
    <row r="712" spans="4:23" x14ac:dyDescent="0.25">
      <c r="D712" s="18">
        <v>1978</v>
      </c>
      <c r="E712" s="47">
        <f t="shared" si="136"/>
        <v>2</v>
      </c>
      <c r="F712" s="84" t="s">
        <v>712</v>
      </c>
      <c r="G712" s="141">
        <v>100</v>
      </c>
      <c r="H712" s="141">
        <v>100</v>
      </c>
      <c r="J712" s="71">
        <f t="shared" si="137"/>
        <v>100</v>
      </c>
      <c r="K712" s="71">
        <f t="shared" si="138"/>
        <v>100</v>
      </c>
      <c r="L712" s="71" t="str">
        <f t="shared" si="139"/>
        <v/>
      </c>
      <c r="M712" s="71" t="str">
        <f t="shared" si="140"/>
        <v/>
      </c>
      <c r="N712" s="71">
        <f t="shared" si="141"/>
        <v>100</v>
      </c>
      <c r="O712" s="71">
        <f t="shared" si="142"/>
        <v>100</v>
      </c>
      <c r="P712" s="71" t="str">
        <f t="shared" si="143"/>
        <v/>
      </c>
      <c r="Q712" s="71" t="str">
        <f t="shared" si="144"/>
        <v/>
      </c>
      <c r="R712" s="71" t="str">
        <f t="shared" si="145"/>
        <v/>
      </c>
      <c r="S712" s="71" t="str">
        <f t="shared" si="146"/>
        <v/>
      </c>
      <c r="T712" s="71" t="str">
        <f t="shared" si="147"/>
        <v/>
      </c>
      <c r="U712" s="71" t="str">
        <f t="shared" si="148"/>
        <v/>
      </c>
      <c r="V712" s="41"/>
      <c r="W712" s="41"/>
    </row>
    <row r="713" spans="4:23" x14ac:dyDescent="0.25">
      <c r="D713" s="18">
        <v>1978</v>
      </c>
      <c r="E713" s="47">
        <f t="shared" si="136"/>
        <v>2</v>
      </c>
      <c r="F713" s="84" t="s">
        <v>713</v>
      </c>
      <c r="G713" s="141">
        <v>100</v>
      </c>
      <c r="H713" s="141">
        <v>100</v>
      </c>
      <c r="J713" s="71">
        <f t="shared" si="137"/>
        <v>100</v>
      </c>
      <c r="K713" s="71">
        <f t="shared" si="138"/>
        <v>100</v>
      </c>
      <c r="L713" s="71" t="str">
        <f t="shared" si="139"/>
        <v/>
      </c>
      <c r="M713" s="71" t="str">
        <f t="shared" si="140"/>
        <v/>
      </c>
      <c r="N713" s="71">
        <f t="shared" si="141"/>
        <v>100</v>
      </c>
      <c r="O713" s="71">
        <f t="shared" si="142"/>
        <v>100</v>
      </c>
      <c r="P713" s="71" t="str">
        <f t="shared" si="143"/>
        <v/>
      </c>
      <c r="Q713" s="71" t="str">
        <f t="shared" si="144"/>
        <v/>
      </c>
      <c r="R713" s="71" t="str">
        <f t="shared" si="145"/>
        <v/>
      </c>
      <c r="S713" s="71" t="str">
        <f t="shared" si="146"/>
        <v/>
      </c>
      <c r="T713" s="71" t="str">
        <f t="shared" si="147"/>
        <v/>
      </c>
      <c r="U713" s="71" t="str">
        <f t="shared" si="148"/>
        <v/>
      </c>
      <c r="V713" s="41"/>
      <c r="W713" s="41"/>
    </row>
    <row r="714" spans="4:23" x14ac:dyDescent="0.25">
      <c r="D714" s="18">
        <v>1978</v>
      </c>
      <c r="E714" s="47">
        <f t="shared" si="136"/>
        <v>2</v>
      </c>
      <c r="F714" s="84" t="s">
        <v>714</v>
      </c>
      <c r="G714" s="141">
        <v>100</v>
      </c>
      <c r="H714" s="141">
        <v>100</v>
      </c>
      <c r="J714" s="71">
        <f t="shared" si="137"/>
        <v>100</v>
      </c>
      <c r="K714" s="71">
        <f t="shared" si="138"/>
        <v>100</v>
      </c>
      <c r="L714" s="71" t="str">
        <f t="shared" si="139"/>
        <v/>
      </c>
      <c r="M714" s="71" t="str">
        <f t="shared" si="140"/>
        <v/>
      </c>
      <c r="N714" s="71">
        <f t="shared" si="141"/>
        <v>100</v>
      </c>
      <c r="O714" s="71">
        <f t="shared" si="142"/>
        <v>100</v>
      </c>
      <c r="P714" s="71" t="str">
        <f t="shared" si="143"/>
        <v/>
      </c>
      <c r="Q714" s="71" t="str">
        <f t="shared" si="144"/>
        <v/>
      </c>
      <c r="R714" s="71" t="str">
        <f t="shared" si="145"/>
        <v/>
      </c>
      <c r="S714" s="71" t="str">
        <f t="shared" si="146"/>
        <v/>
      </c>
      <c r="T714" s="71" t="str">
        <f t="shared" si="147"/>
        <v/>
      </c>
      <c r="U714" s="71" t="str">
        <f t="shared" si="148"/>
        <v/>
      </c>
      <c r="V714" s="41"/>
      <c r="W714" s="41"/>
    </row>
    <row r="715" spans="4:23" x14ac:dyDescent="0.25">
      <c r="D715" s="18">
        <v>1978</v>
      </c>
      <c r="E715" s="47">
        <f t="shared" si="136"/>
        <v>2</v>
      </c>
      <c r="F715" s="84" t="s">
        <v>715</v>
      </c>
      <c r="G715" s="141">
        <v>100</v>
      </c>
      <c r="H715" s="141">
        <v>100</v>
      </c>
      <c r="J715" s="71">
        <f t="shared" si="137"/>
        <v>100</v>
      </c>
      <c r="K715" s="71">
        <f t="shared" si="138"/>
        <v>100</v>
      </c>
      <c r="L715" s="71" t="str">
        <f t="shared" si="139"/>
        <v/>
      </c>
      <c r="M715" s="71" t="str">
        <f t="shared" si="140"/>
        <v/>
      </c>
      <c r="N715" s="71">
        <f t="shared" si="141"/>
        <v>100</v>
      </c>
      <c r="O715" s="71">
        <f t="shared" si="142"/>
        <v>100</v>
      </c>
      <c r="P715" s="71" t="str">
        <f t="shared" si="143"/>
        <v/>
      </c>
      <c r="Q715" s="71" t="str">
        <f t="shared" si="144"/>
        <v/>
      </c>
      <c r="R715" s="71" t="str">
        <f t="shared" si="145"/>
        <v/>
      </c>
      <c r="S715" s="71" t="str">
        <f t="shared" si="146"/>
        <v/>
      </c>
      <c r="T715" s="71" t="str">
        <f t="shared" si="147"/>
        <v/>
      </c>
      <c r="U715" s="71" t="str">
        <f t="shared" si="148"/>
        <v/>
      </c>
      <c r="V715" s="41"/>
      <c r="W715" s="41"/>
    </row>
    <row r="716" spans="4:23" x14ac:dyDescent="0.25">
      <c r="D716" s="18">
        <v>1978</v>
      </c>
      <c r="E716" s="47">
        <f t="shared" si="136"/>
        <v>2</v>
      </c>
      <c r="F716" s="84" t="s">
        <v>716</v>
      </c>
      <c r="G716" s="141">
        <v>100</v>
      </c>
      <c r="H716" s="141">
        <v>100</v>
      </c>
      <c r="J716" s="71">
        <f t="shared" si="137"/>
        <v>100</v>
      </c>
      <c r="K716" s="71">
        <f t="shared" si="138"/>
        <v>100</v>
      </c>
      <c r="L716" s="71" t="str">
        <f t="shared" si="139"/>
        <v/>
      </c>
      <c r="M716" s="71" t="str">
        <f t="shared" si="140"/>
        <v/>
      </c>
      <c r="N716" s="71">
        <f t="shared" si="141"/>
        <v>100</v>
      </c>
      <c r="O716" s="71">
        <f t="shared" si="142"/>
        <v>100</v>
      </c>
      <c r="P716" s="71" t="str">
        <f t="shared" si="143"/>
        <v/>
      </c>
      <c r="Q716" s="71" t="str">
        <f t="shared" si="144"/>
        <v/>
      </c>
      <c r="R716" s="71" t="str">
        <f t="shared" si="145"/>
        <v/>
      </c>
      <c r="S716" s="71" t="str">
        <f t="shared" si="146"/>
        <v/>
      </c>
      <c r="T716" s="71" t="str">
        <f t="shared" si="147"/>
        <v/>
      </c>
      <c r="U716" s="71" t="str">
        <f t="shared" si="148"/>
        <v/>
      </c>
      <c r="V716" s="41"/>
      <c r="W716" s="41"/>
    </row>
    <row r="717" spans="4:23" x14ac:dyDescent="0.25">
      <c r="D717" s="18">
        <v>1978</v>
      </c>
      <c r="E717" s="47">
        <f t="shared" si="136"/>
        <v>2</v>
      </c>
      <c r="F717" s="84" t="s">
        <v>717</v>
      </c>
      <c r="G717" s="141">
        <v>100</v>
      </c>
      <c r="H717" s="141">
        <v>100</v>
      </c>
      <c r="J717" s="71">
        <f t="shared" si="137"/>
        <v>100</v>
      </c>
      <c r="K717" s="71">
        <f t="shared" si="138"/>
        <v>100</v>
      </c>
      <c r="L717" s="71" t="str">
        <f t="shared" si="139"/>
        <v/>
      </c>
      <c r="M717" s="71" t="str">
        <f t="shared" si="140"/>
        <v/>
      </c>
      <c r="N717" s="71">
        <f t="shared" si="141"/>
        <v>100</v>
      </c>
      <c r="O717" s="71">
        <f t="shared" si="142"/>
        <v>100</v>
      </c>
      <c r="P717" s="71" t="str">
        <f t="shared" si="143"/>
        <v/>
      </c>
      <c r="Q717" s="71" t="str">
        <f t="shared" si="144"/>
        <v/>
      </c>
      <c r="R717" s="71" t="str">
        <f t="shared" si="145"/>
        <v/>
      </c>
      <c r="S717" s="71" t="str">
        <f t="shared" si="146"/>
        <v/>
      </c>
      <c r="T717" s="71" t="str">
        <f t="shared" si="147"/>
        <v/>
      </c>
      <c r="U717" s="71" t="str">
        <f t="shared" si="148"/>
        <v/>
      </c>
      <c r="V717" s="41"/>
      <c r="W717" s="41"/>
    </row>
    <row r="718" spans="4:23" x14ac:dyDescent="0.25">
      <c r="D718" s="18">
        <v>1978</v>
      </c>
      <c r="E718" s="47">
        <f t="shared" si="136"/>
        <v>2</v>
      </c>
      <c r="F718" s="84" t="s">
        <v>718</v>
      </c>
      <c r="G718" s="141">
        <v>100</v>
      </c>
      <c r="H718" s="141">
        <v>100</v>
      </c>
      <c r="J718" s="71">
        <f t="shared" si="137"/>
        <v>100</v>
      </c>
      <c r="K718" s="71">
        <f t="shared" si="138"/>
        <v>100</v>
      </c>
      <c r="L718" s="71" t="str">
        <f t="shared" si="139"/>
        <v/>
      </c>
      <c r="M718" s="71" t="str">
        <f t="shared" si="140"/>
        <v/>
      </c>
      <c r="N718" s="71">
        <f t="shared" si="141"/>
        <v>100</v>
      </c>
      <c r="O718" s="71">
        <f t="shared" si="142"/>
        <v>100</v>
      </c>
      <c r="P718" s="71" t="str">
        <f t="shared" si="143"/>
        <v/>
      </c>
      <c r="Q718" s="71" t="str">
        <f t="shared" si="144"/>
        <v/>
      </c>
      <c r="R718" s="71" t="str">
        <f t="shared" si="145"/>
        <v/>
      </c>
      <c r="S718" s="71" t="str">
        <f t="shared" si="146"/>
        <v/>
      </c>
      <c r="T718" s="71" t="str">
        <f t="shared" si="147"/>
        <v/>
      </c>
      <c r="U718" s="71" t="str">
        <f t="shared" si="148"/>
        <v/>
      </c>
      <c r="V718" s="41"/>
      <c r="W718" s="41"/>
    </row>
    <row r="719" spans="4:23" x14ac:dyDescent="0.25">
      <c r="D719" s="18">
        <v>1978</v>
      </c>
      <c r="E719" s="47">
        <f t="shared" si="136"/>
        <v>2</v>
      </c>
      <c r="F719" s="84" t="s">
        <v>719</v>
      </c>
      <c r="G719" s="141">
        <v>100</v>
      </c>
      <c r="H719" s="141">
        <v>100</v>
      </c>
      <c r="J719" s="71">
        <f t="shared" si="137"/>
        <v>100</v>
      </c>
      <c r="K719" s="71">
        <f t="shared" si="138"/>
        <v>100</v>
      </c>
      <c r="L719" s="71" t="str">
        <f t="shared" si="139"/>
        <v/>
      </c>
      <c r="M719" s="71" t="str">
        <f t="shared" si="140"/>
        <v/>
      </c>
      <c r="N719" s="71">
        <f t="shared" si="141"/>
        <v>100</v>
      </c>
      <c r="O719" s="71">
        <f t="shared" si="142"/>
        <v>100</v>
      </c>
      <c r="P719" s="71" t="str">
        <f t="shared" si="143"/>
        <v/>
      </c>
      <c r="Q719" s="71" t="str">
        <f t="shared" si="144"/>
        <v/>
      </c>
      <c r="R719" s="71" t="str">
        <f t="shared" si="145"/>
        <v/>
      </c>
      <c r="S719" s="71" t="str">
        <f t="shared" si="146"/>
        <v/>
      </c>
      <c r="T719" s="71" t="str">
        <f t="shared" si="147"/>
        <v/>
      </c>
      <c r="U719" s="71" t="str">
        <f t="shared" si="148"/>
        <v/>
      </c>
      <c r="V719" s="41"/>
      <c r="W719" s="41"/>
    </row>
    <row r="720" spans="4:23" x14ac:dyDescent="0.25">
      <c r="D720" s="18">
        <v>1978</v>
      </c>
      <c r="E720" s="47">
        <f t="shared" si="136"/>
        <v>2</v>
      </c>
      <c r="F720" s="84" t="s">
        <v>720</v>
      </c>
      <c r="G720" s="141">
        <v>100</v>
      </c>
      <c r="H720" s="141">
        <v>100</v>
      </c>
      <c r="J720" s="71">
        <f t="shared" si="137"/>
        <v>100</v>
      </c>
      <c r="K720" s="71">
        <f t="shared" si="138"/>
        <v>100</v>
      </c>
      <c r="L720" s="71" t="str">
        <f t="shared" si="139"/>
        <v/>
      </c>
      <c r="M720" s="71" t="str">
        <f t="shared" si="140"/>
        <v/>
      </c>
      <c r="N720" s="71">
        <f t="shared" si="141"/>
        <v>100</v>
      </c>
      <c r="O720" s="71">
        <f t="shared" si="142"/>
        <v>100</v>
      </c>
      <c r="P720" s="71" t="str">
        <f t="shared" si="143"/>
        <v/>
      </c>
      <c r="Q720" s="71" t="str">
        <f t="shared" si="144"/>
        <v/>
      </c>
      <c r="R720" s="71" t="str">
        <f t="shared" si="145"/>
        <v/>
      </c>
      <c r="S720" s="71" t="str">
        <f t="shared" si="146"/>
        <v/>
      </c>
      <c r="T720" s="71" t="str">
        <f t="shared" si="147"/>
        <v/>
      </c>
      <c r="U720" s="71" t="str">
        <f t="shared" si="148"/>
        <v/>
      </c>
      <c r="V720" s="41"/>
      <c r="W720" s="41"/>
    </row>
    <row r="721" spans="4:23" x14ac:dyDescent="0.25">
      <c r="D721" s="18">
        <v>1978</v>
      </c>
      <c r="E721" s="47">
        <f t="shared" si="136"/>
        <v>2</v>
      </c>
      <c r="F721" s="84" t="s">
        <v>721</v>
      </c>
      <c r="G721" s="141">
        <v>100</v>
      </c>
      <c r="H721" s="141">
        <v>100</v>
      </c>
      <c r="J721" s="71">
        <f t="shared" si="137"/>
        <v>100</v>
      </c>
      <c r="K721" s="71">
        <f t="shared" si="138"/>
        <v>100</v>
      </c>
      <c r="L721" s="71" t="str">
        <f t="shared" si="139"/>
        <v/>
      </c>
      <c r="M721" s="71" t="str">
        <f t="shared" si="140"/>
        <v/>
      </c>
      <c r="N721" s="71">
        <f t="shared" si="141"/>
        <v>100</v>
      </c>
      <c r="O721" s="71">
        <f t="shared" si="142"/>
        <v>100</v>
      </c>
      <c r="P721" s="71" t="str">
        <f t="shared" si="143"/>
        <v/>
      </c>
      <c r="Q721" s="71" t="str">
        <f t="shared" si="144"/>
        <v/>
      </c>
      <c r="R721" s="71" t="str">
        <f t="shared" si="145"/>
        <v/>
      </c>
      <c r="S721" s="71" t="str">
        <f t="shared" si="146"/>
        <v/>
      </c>
      <c r="T721" s="71" t="str">
        <f t="shared" si="147"/>
        <v/>
      </c>
      <c r="U721" s="71" t="str">
        <f t="shared" si="148"/>
        <v/>
      </c>
      <c r="V721" s="41"/>
      <c r="W721" s="41"/>
    </row>
    <row r="722" spans="4:23" x14ac:dyDescent="0.25">
      <c r="D722" s="18">
        <v>1978</v>
      </c>
      <c r="E722" s="47">
        <f t="shared" si="136"/>
        <v>2</v>
      </c>
      <c r="F722" s="84" t="s">
        <v>722</v>
      </c>
      <c r="G722" s="141">
        <v>100</v>
      </c>
      <c r="H722" s="141">
        <v>100</v>
      </c>
      <c r="J722" s="71">
        <f t="shared" si="137"/>
        <v>100</v>
      </c>
      <c r="K722" s="71">
        <f t="shared" si="138"/>
        <v>100</v>
      </c>
      <c r="L722" s="71" t="str">
        <f t="shared" si="139"/>
        <v/>
      </c>
      <c r="M722" s="71" t="str">
        <f t="shared" si="140"/>
        <v/>
      </c>
      <c r="N722" s="71">
        <f t="shared" si="141"/>
        <v>100</v>
      </c>
      <c r="O722" s="71">
        <f t="shared" si="142"/>
        <v>100</v>
      </c>
      <c r="P722" s="71" t="str">
        <f t="shared" si="143"/>
        <v/>
      </c>
      <c r="Q722" s="71" t="str">
        <f t="shared" si="144"/>
        <v/>
      </c>
      <c r="R722" s="71" t="str">
        <f t="shared" si="145"/>
        <v/>
      </c>
      <c r="S722" s="71" t="str">
        <f t="shared" si="146"/>
        <v/>
      </c>
      <c r="T722" s="71" t="str">
        <f t="shared" si="147"/>
        <v/>
      </c>
      <c r="U722" s="71" t="str">
        <f t="shared" si="148"/>
        <v/>
      </c>
      <c r="V722" s="41"/>
      <c r="W722" s="41"/>
    </row>
    <row r="723" spans="4:23" x14ac:dyDescent="0.25">
      <c r="D723" s="18">
        <v>1979</v>
      </c>
      <c r="E723" s="47">
        <f t="shared" si="136"/>
        <v>3</v>
      </c>
      <c r="F723" s="84" t="s">
        <v>723</v>
      </c>
      <c r="G723" s="141">
        <v>100</v>
      </c>
      <c r="H723" s="141">
        <v>100</v>
      </c>
      <c r="J723" s="71">
        <f t="shared" si="137"/>
        <v>100</v>
      </c>
      <c r="K723" s="71">
        <f t="shared" si="138"/>
        <v>100</v>
      </c>
      <c r="L723" s="71" t="str">
        <f t="shared" si="139"/>
        <v/>
      </c>
      <c r="M723" s="71" t="str">
        <f t="shared" si="140"/>
        <v/>
      </c>
      <c r="N723" s="71" t="str">
        <f t="shared" si="141"/>
        <v/>
      </c>
      <c r="O723" s="71" t="str">
        <f t="shared" si="142"/>
        <v/>
      </c>
      <c r="P723" s="71">
        <f t="shared" si="143"/>
        <v>100</v>
      </c>
      <c r="Q723" s="71">
        <f t="shared" si="144"/>
        <v>100</v>
      </c>
      <c r="R723" s="71" t="str">
        <f t="shared" si="145"/>
        <v/>
      </c>
      <c r="S723" s="71" t="str">
        <f t="shared" si="146"/>
        <v/>
      </c>
      <c r="T723" s="71" t="str">
        <f t="shared" si="147"/>
        <v/>
      </c>
      <c r="U723" s="71" t="str">
        <f t="shared" si="148"/>
        <v/>
      </c>
      <c r="V723" s="41"/>
      <c r="W723" s="41"/>
    </row>
    <row r="724" spans="4:23" x14ac:dyDescent="0.25">
      <c r="D724" s="18">
        <v>1979</v>
      </c>
      <c r="E724" s="47">
        <f t="shared" si="136"/>
        <v>3</v>
      </c>
      <c r="F724" s="84" t="s">
        <v>724</v>
      </c>
      <c r="G724" s="141">
        <v>100</v>
      </c>
      <c r="H724" s="141">
        <v>100</v>
      </c>
      <c r="J724" s="71">
        <f t="shared" si="137"/>
        <v>100</v>
      </c>
      <c r="K724" s="71">
        <f t="shared" si="138"/>
        <v>100</v>
      </c>
      <c r="L724" s="71" t="str">
        <f t="shared" si="139"/>
        <v/>
      </c>
      <c r="M724" s="71" t="str">
        <f t="shared" si="140"/>
        <v/>
      </c>
      <c r="N724" s="71" t="str">
        <f t="shared" si="141"/>
        <v/>
      </c>
      <c r="O724" s="71" t="str">
        <f t="shared" si="142"/>
        <v/>
      </c>
      <c r="P724" s="71">
        <f t="shared" si="143"/>
        <v>100</v>
      </c>
      <c r="Q724" s="71">
        <f t="shared" si="144"/>
        <v>100</v>
      </c>
      <c r="R724" s="71" t="str">
        <f t="shared" si="145"/>
        <v/>
      </c>
      <c r="S724" s="71" t="str">
        <f t="shared" si="146"/>
        <v/>
      </c>
      <c r="T724" s="71" t="str">
        <f t="shared" si="147"/>
        <v/>
      </c>
      <c r="U724" s="71" t="str">
        <f t="shared" si="148"/>
        <v/>
      </c>
      <c r="V724" s="41"/>
      <c r="W724" s="41"/>
    </row>
    <row r="725" spans="4:23" x14ac:dyDescent="0.25">
      <c r="D725" s="18">
        <v>1979</v>
      </c>
      <c r="E725" s="47">
        <f t="shared" si="136"/>
        <v>3</v>
      </c>
      <c r="F725" s="84" t="s">
        <v>725</v>
      </c>
      <c r="G725" s="141">
        <v>100</v>
      </c>
      <c r="H725" s="141">
        <v>100</v>
      </c>
      <c r="J725" s="71">
        <f t="shared" si="137"/>
        <v>100</v>
      </c>
      <c r="K725" s="71">
        <f t="shared" si="138"/>
        <v>100</v>
      </c>
      <c r="L725" s="71" t="str">
        <f t="shared" si="139"/>
        <v/>
      </c>
      <c r="M725" s="71" t="str">
        <f t="shared" si="140"/>
        <v/>
      </c>
      <c r="N725" s="71" t="str">
        <f t="shared" si="141"/>
        <v/>
      </c>
      <c r="O725" s="71" t="str">
        <f t="shared" si="142"/>
        <v/>
      </c>
      <c r="P725" s="71">
        <f t="shared" si="143"/>
        <v>100</v>
      </c>
      <c r="Q725" s="71">
        <f t="shared" si="144"/>
        <v>100</v>
      </c>
      <c r="R725" s="71" t="str">
        <f t="shared" si="145"/>
        <v/>
      </c>
      <c r="S725" s="71" t="str">
        <f t="shared" si="146"/>
        <v/>
      </c>
      <c r="T725" s="71" t="str">
        <f t="shared" si="147"/>
        <v/>
      </c>
      <c r="U725" s="71" t="str">
        <f t="shared" si="148"/>
        <v/>
      </c>
      <c r="V725" s="41"/>
      <c r="W725" s="41"/>
    </row>
    <row r="726" spans="4:23" x14ac:dyDescent="0.25">
      <c r="D726" s="18">
        <v>1979</v>
      </c>
      <c r="E726" s="47">
        <f t="shared" si="136"/>
        <v>3</v>
      </c>
      <c r="F726" s="84" t="s">
        <v>726</v>
      </c>
      <c r="G726" s="141">
        <v>100</v>
      </c>
      <c r="H726" s="141">
        <v>100</v>
      </c>
      <c r="J726" s="71">
        <f t="shared" si="137"/>
        <v>100</v>
      </c>
      <c r="K726" s="71">
        <f t="shared" si="138"/>
        <v>100</v>
      </c>
      <c r="L726" s="71" t="str">
        <f t="shared" si="139"/>
        <v/>
      </c>
      <c r="M726" s="71" t="str">
        <f t="shared" si="140"/>
        <v/>
      </c>
      <c r="N726" s="71" t="str">
        <f t="shared" si="141"/>
        <v/>
      </c>
      <c r="O726" s="71" t="str">
        <f t="shared" si="142"/>
        <v/>
      </c>
      <c r="P726" s="71">
        <f t="shared" si="143"/>
        <v>100</v>
      </c>
      <c r="Q726" s="71">
        <f t="shared" si="144"/>
        <v>100</v>
      </c>
      <c r="R726" s="71" t="str">
        <f t="shared" si="145"/>
        <v/>
      </c>
      <c r="S726" s="71" t="str">
        <f t="shared" si="146"/>
        <v/>
      </c>
      <c r="T726" s="71" t="str">
        <f t="shared" si="147"/>
        <v/>
      </c>
      <c r="U726" s="71" t="str">
        <f t="shared" si="148"/>
        <v/>
      </c>
      <c r="V726" s="41"/>
      <c r="W726" s="41"/>
    </row>
    <row r="727" spans="4:23" x14ac:dyDescent="0.25">
      <c r="D727" s="18">
        <v>1979</v>
      </c>
      <c r="E727" s="47">
        <f t="shared" si="136"/>
        <v>3</v>
      </c>
      <c r="F727" s="84" t="s">
        <v>727</v>
      </c>
      <c r="G727" s="141">
        <v>100</v>
      </c>
      <c r="H727" s="141">
        <v>100</v>
      </c>
      <c r="J727" s="71">
        <f t="shared" si="137"/>
        <v>100</v>
      </c>
      <c r="K727" s="71">
        <f t="shared" si="138"/>
        <v>100</v>
      </c>
      <c r="L727" s="71" t="str">
        <f t="shared" si="139"/>
        <v/>
      </c>
      <c r="M727" s="71" t="str">
        <f t="shared" si="140"/>
        <v/>
      </c>
      <c r="N727" s="71" t="str">
        <f t="shared" si="141"/>
        <v/>
      </c>
      <c r="O727" s="71" t="str">
        <f t="shared" si="142"/>
        <v/>
      </c>
      <c r="P727" s="71">
        <f t="shared" si="143"/>
        <v>100</v>
      </c>
      <c r="Q727" s="71">
        <f t="shared" si="144"/>
        <v>100</v>
      </c>
      <c r="R727" s="71" t="str">
        <f t="shared" si="145"/>
        <v/>
      </c>
      <c r="S727" s="71" t="str">
        <f t="shared" si="146"/>
        <v/>
      </c>
      <c r="T727" s="71" t="str">
        <f t="shared" si="147"/>
        <v/>
      </c>
      <c r="U727" s="71" t="str">
        <f t="shared" si="148"/>
        <v/>
      </c>
      <c r="V727" s="41"/>
      <c r="W727" s="41"/>
    </row>
    <row r="728" spans="4:23" x14ac:dyDescent="0.25">
      <c r="D728" s="18">
        <v>1979</v>
      </c>
      <c r="E728" s="47">
        <f t="shared" si="136"/>
        <v>3</v>
      </c>
      <c r="F728" s="84" t="s">
        <v>728</v>
      </c>
      <c r="G728" s="141">
        <v>100</v>
      </c>
      <c r="H728" s="141">
        <v>100</v>
      </c>
      <c r="J728" s="71">
        <f t="shared" si="137"/>
        <v>100</v>
      </c>
      <c r="K728" s="71">
        <f t="shared" si="138"/>
        <v>100</v>
      </c>
      <c r="L728" s="71" t="str">
        <f t="shared" si="139"/>
        <v/>
      </c>
      <c r="M728" s="71" t="str">
        <f t="shared" si="140"/>
        <v/>
      </c>
      <c r="N728" s="71" t="str">
        <f t="shared" si="141"/>
        <v/>
      </c>
      <c r="O728" s="71" t="str">
        <f t="shared" si="142"/>
        <v/>
      </c>
      <c r="P728" s="71">
        <f t="shared" si="143"/>
        <v>100</v>
      </c>
      <c r="Q728" s="71">
        <f t="shared" si="144"/>
        <v>100</v>
      </c>
      <c r="R728" s="71" t="str">
        <f t="shared" si="145"/>
        <v/>
      </c>
      <c r="S728" s="71" t="str">
        <f t="shared" si="146"/>
        <v/>
      </c>
      <c r="T728" s="71" t="str">
        <f t="shared" si="147"/>
        <v/>
      </c>
      <c r="U728" s="71" t="str">
        <f t="shared" si="148"/>
        <v/>
      </c>
      <c r="V728" s="41"/>
      <c r="W728" s="41"/>
    </row>
    <row r="729" spans="4:23" x14ac:dyDescent="0.25">
      <c r="D729" s="18">
        <v>1979</v>
      </c>
      <c r="E729" s="47">
        <f t="shared" si="136"/>
        <v>3</v>
      </c>
      <c r="F729" s="84" t="s">
        <v>729</v>
      </c>
      <c r="G729" s="141">
        <v>100</v>
      </c>
      <c r="H729" s="141">
        <v>100</v>
      </c>
      <c r="J729" s="71">
        <f t="shared" si="137"/>
        <v>100</v>
      </c>
      <c r="K729" s="71">
        <f t="shared" si="138"/>
        <v>100</v>
      </c>
      <c r="L729" s="71" t="str">
        <f t="shared" si="139"/>
        <v/>
      </c>
      <c r="M729" s="71" t="str">
        <f t="shared" si="140"/>
        <v/>
      </c>
      <c r="N729" s="71" t="str">
        <f t="shared" si="141"/>
        <v/>
      </c>
      <c r="O729" s="71" t="str">
        <f t="shared" si="142"/>
        <v/>
      </c>
      <c r="P729" s="71">
        <f t="shared" si="143"/>
        <v>100</v>
      </c>
      <c r="Q729" s="71">
        <f t="shared" si="144"/>
        <v>100</v>
      </c>
      <c r="R729" s="71" t="str">
        <f t="shared" si="145"/>
        <v/>
      </c>
      <c r="S729" s="71" t="str">
        <f t="shared" si="146"/>
        <v/>
      </c>
      <c r="T729" s="71" t="str">
        <f t="shared" si="147"/>
        <v/>
      </c>
      <c r="U729" s="71" t="str">
        <f t="shared" si="148"/>
        <v/>
      </c>
      <c r="V729" s="41"/>
      <c r="W729" s="41"/>
    </row>
    <row r="730" spans="4:23" x14ac:dyDescent="0.25">
      <c r="D730" s="18">
        <v>1979</v>
      </c>
      <c r="E730" s="47">
        <f t="shared" si="136"/>
        <v>3</v>
      </c>
      <c r="F730" s="84" t="s">
        <v>730</v>
      </c>
      <c r="G730" s="141">
        <v>100</v>
      </c>
      <c r="H730" s="141">
        <v>100</v>
      </c>
      <c r="J730" s="71">
        <f t="shared" si="137"/>
        <v>100</v>
      </c>
      <c r="K730" s="71">
        <f t="shared" si="138"/>
        <v>100</v>
      </c>
      <c r="L730" s="71" t="str">
        <f t="shared" si="139"/>
        <v/>
      </c>
      <c r="M730" s="71" t="str">
        <f t="shared" si="140"/>
        <v/>
      </c>
      <c r="N730" s="71" t="str">
        <f t="shared" si="141"/>
        <v/>
      </c>
      <c r="O730" s="71" t="str">
        <f t="shared" si="142"/>
        <v/>
      </c>
      <c r="P730" s="71">
        <f t="shared" si="143"/>
        <v>100</v>
      </c>
      <c r="Q730" s="71">
        <f t="shared" si="144"/>
        <v>100</v>
      </c>
      <c r="R730" s="71" t="str">
        <f t="shared" si="145"/>
        <v/>
      </c>
      <c r="S730" s="71" t="str">
        <f t="shared" si="146"/>
        <v/>
      </c>
      <c r="T730" s="71" t="str">
        <f t="shared" si="147"/>
        <v/>
      </c>
      <c r="U730" s="71" t="str">
        <f t="shared" si="148"/>
        <v/>
      </c>
      <c r="V730" s="41"/>
      <c r="W730" s="41"/>
    </row>
    <row r="731" spans="4:23" x14ac:dyDescent="0.25">
      <c r="D731" s="18">
        <v>1979</v>
      </c>
      <c r="E731" s="47">
        <f t="shared" si="136"/>
        <v>3</v>
      </c>
      <c r="F731" s="84" t="s">
        <v>731</v>
      </c>
      <c r="G731" s="141">
        <v>100</v>
      </c>
      <c r="H731" s="141">
        <v>100</v>
      </c>
      <c r="J731" s="71">
        <f t="shared" si="137"/>
        <v>100</v>
      </c>
      <c r="K731" s="71">
        <f t="shared" si="138"/>
        <v>100</v>
      </c>
      <c r="L731" s="71" t="str">
        <f t="shared" si="139"/>
        <v/>
      </c>
      <c r="M731" s="71" t="str">
        <f t="shared" si="140"/>
        <v/>
      </c>
      <c r="N731" s="71" t="str">
        <f t="shared" si="141"/>
        <v/>
      </c>
      <c r="O731" s="71" t="str">
        <f t="shared" si="142"/>
        <v/>
      </c>
      <c r="P731" s="71">
        <f t="shared" si="143"/>
        <v>100</v>
      </c>
      <c r="Q731" s="71">
        <f t="shared" si="144"/>
        <v>100</v>
      </c>
      <c r="R731" s="71" t="str">
        <f t="shared" si="145"/>
        <v/>
      </c>
      <c r="S731" s="71" t="str">
        <f t="shared" si="146"/>
        <v/>
      </c>
      <c r="T731" s="71" t="str">
        <f t="shared" si="147"/>
        <v/>
      </c>
      <c r="U731" s="71" t="str">
        <f t="shared" si="148"/>
        <v/>
      </c>
      <c r="V731" s="41"/>
      <c r="W731" s="41"/>
    </row>
    <row r="732" spans="4:23" x14ac:dyDescent="0.25">
      <c r="D732" s="18">
        <v>1979</v>
      </c>
      <c r="E732" s="47">
        <f t="shared" si="136"/>
        <v>3</v>
      </c>
      <c r="F732" s="84" t="s">
        <v>732</v>
      </c>
      <c r="G732" s="141">
        <v>100</v>
      </c>
      <c r="H732" s="141">
        <v>100</v>
      </c>
      <c r="J732" s="71">
        <f t="shared" si="137"/>
        <v>100</v>
      </c>
      <c r="K732" s="71">
        <f t="shared" si="138"/>
        <v>100</v>
      </c>
      <c r="L732" s="71" t="str">
        <f t="shared" si="139"/>
        <v/>
      </c>
      <c r="M732" s="71" t="str">
        <f t="shared" si="140"/>
        <v/>
      </c>
      <c r="N732" s="71" t="str">
        <f t="shared" si="141"/>
        <v/>
      </c>
      <c r="O732" s="71" t="str">
        <f t="shared" si="142"/>
        <v/>
      </c>
      <c r="P732" s="71">
        <f t="shared" si="143"/>
        <v>100</v>
      </c>
      <c r="Q732" s="71">
        <f t="shared" si="144"/>
        <v>100</v>
      </c>
      <c r="R732" s="71" t="str">
        <f t="shared" si="145"/>
        <v/>
      </c>
      <c r="S732" s="71" t="str">
        <f t="shared" si="146"/>
        <v/>
      </c>
      <c r="T732" s="71" t="str">
        <f t="shared" si="147"/>
        <v/>
      </c>
      <c r="U732" s="71" t="str">
        <f t="shared" si="148"/>
        <v/>
      </c>
      <c r="V732" s="41"/>
      <c r="W732" s="41"/>
    </row>
    <row r="733" spans="4:23" x14ac:dyDescent="0.25">
      <c r="D733" s="18">
        <v>1979</v>
      </c>
      <c r="E733" s="47">
        <f t="shared" si="136"/>
        <v>3</v>
      </c>
      <c r="F733" s="84" t="s">
        <v>733</v>
      </c>
      <c r="G733" s="141">
        <v>100</v>
      </c>
      <c r="H733" s="141">
        <v>100</v>
      </c>
      <c r="J733" s="71">
        <f t="shared" si="137"/>
        <v>100</v>
      </c>
      <c r="K733" s="71">
        <f t="shared" si="138"/>
        <v>100</v>
      </c>
      <c r="L733" s="71" t="str">
        <f t="shared" si="139"/>
        <v/>
      </c>
      <c r="M733" s="71" t="str">
        <f t="shared" si="140"/>
        <v/>
      </c>
      <c r="N733" s="71" t="str">
        <f t="shared" si="141"/>
        <v/>
      </c>
      <c r="O733" s="71" t="str">
        <f t="shared" si="142"/>
        <v/>
      </c>
      <c r="P733" s="71">
        <f t="shared" si="143"/>
        <v>100</v>
      </c>
      <c r="Q733" s="71">
        <f t="shared" si="144"/>
        <v>100</v>
      </c>
      <c r="R733" s="71" t="str">
        <f t="shared" si="145"/>
        <v/>
      </c>
      <c r="S733" s="71" t="str">
        <f t="shared" si="146"/>
        <v/>
      </c>
      <c r="T733" s="71" t="str">
        <f t="shared" si="147"/>
        <v/>
      </c>
      <c r="U733" s="71" t="str">
        <f t="shared" si="148"/>
        <v/>
      </c>
      <c r="V733" s="41"/>
      <c r="W733" s="41"/>
    </row>
    <row r="734" spans="4:23" x14ac:dyDescent="0.25">
      <c r="D734" s="18">
        <v>1979</v>
      </c>
      <c r="E734" s="47">
        <f t="shared" si="136"/>
        <v>3</v>
      </c>
      <c r="F734" s="84" t="s">
        <v>734</v>
      </c>
      <c r="G734" s="141">
        <v>100</v>
      </c>
      <c r="H734" s="141">
        <v>100</v>
      </c>
      <c r="J734" s="71">
        <f t="shared" si="137"/>
        <v>100</v>
      </c>
      <c r="K734" s="71">
        <f t="shared" si="138"/>
        <v>100</v>
      </c>
      <c r="L734" s="71" t="str">
        <f t="shared" si="139"/>
        <v/>
      </c>
      <c r="M734" s="71" t="str">
        <f t="shared" si="140"/>
        <v/>
      </c>
      <c r="N734" s="71" t="str">
        <f t="shared" si="141"/>
        <v/>
      </c>
      <c r="O734" s="71" t="str">
        <f t="shared" si="142"/>
        <v/>
      </c>
      <c r="P734" s="71">
        <f t="shared" si="143"/>
        <v>100</v>
      </c>
      <c r="Q734" s="71">
        <f t="shared" si="144"/>
        <v>100</v>
      </c>
      <c r="R734" s="71" t="str">
        <f t="shared" si="145"/>
        <v/>
      </c>
      <c r="S734" s="71" t="str">
        <f t="shared" si="146"/>
        <v/>
      </c>
      <c r="T734" s="71" t="str">
        <f t="shared" si="147"/>
        <v/>
      </c>
      <c r="U734" s="71" t="str">
        <f t="shared" si="148"/>
        <v/>
      </c>
      <c r="V734" s="41"/>
      <c r="W734" s="41"/>
    </row>
    <row r="735" spans="4:23" x14ac:dyDescent="0.25">
      <c r="D735" s="18">
        <v>1980</v>
      </c>
      <c r="E735" s="47">
        <f t="shared" si="136"/>
        <v>2</v>
      </c>
      <c r="F735" s="84" t="s">
        <v>735</v>
      </c>
      <c r="G735" s="141">
        <v>100</v>
      </c>
      <c r="H735" s="141">
        <v>100</v>
      </c>
      <c r="J735" s="71">
        <f t="shared" si="137"/>
        <v>100</v>
      </c>
      <c r="K735" s="71">
        <f t="shared" si="138"/>
        <v>100</v>
      </c>
      <c r="L735" s="71" t="str">
        <f t="shared" si="139"/>
        <v/>
      </c>
      <c r="M735" s="71" t="str">
        <f t="shared" si="140"/>
        <v/>
      </c>
      <c r="N735" s="71">
        <f t="shared" si="141"/>
        <v>100</v>
      </c>
      <c r="O735" s="71">
        <f t="shared" si="142"/>
        <v>100</v>
      </c>
      <c r="P735" s="71" t="str">
        <f t="shared" si="143"/>
        <v/>
      </c>
      <c r="Q735" s="71" t="str">
        <f t="shared" si="144"/>
        <v/>
      </c>
      <c r="R735" s="71" t="str">
        <f t="shared" si="145"/>
        <v/>
      </c>
      <c r="S735" s="71" t="str">
        <f t="shared" si="146"/>
        <v/>
      </c>
      <c r="T735" s="71" t="str">
        <f t="shared" si="147"/>
        <v/>
      </c>
      <c r="U735" s="71" t="str">
        <f t="shared" si="148"/>
        <v/>
      </c>
      <c r="V735" s="41"/>
      <c r="W735" s="41"/>
    </row>
    <row r="736" spans="4:23" x14ac:dyDescent="0.25">
      <c r="D736" s="18">
        <v>1980</v>
      </c>
      <c r="E736" s="47">
        <f t="shared" si="136"/>
        <v>2</v>
      </c>
      <c r="F736" s="84" t="s">
        <v>736</v>
      </c>
      <c r="G736" s="141">
        <v>100</v>
      </c>
      <c r="H736" s="141">
        <v>100</v>
      </c>
      <c r="J736" s="71">
        <f t="shared" si="137"/>
        <v>100</v>
      </c>
      <c r="K736" s="71">
        <f t="shared" si="138"/>
        <v>100</v>
      </c>
      <c r="L736" s="71" t="str">
        <f t="shared" si="139"/>
        <v/>
      </c>
      <c r="M736" s="71" t="str">
        <f t="shared" si="140"/>
        <v/>
      </c>
      <c r="N736" s="71">
        <f t="shared" si="141"/>
        <v>100</v>
      </c>
      <c r="O736" s="71">
        <f t="shared" si="142"/>
        <v>100</v>
      </c>
      <c r="P736" s="71" t="str">
        <f t="shared" si="143"/>
        <v/>
      </c>
      <c r="Q736" s="71" t="str">
        <f t="shared" si="144"/>
        <v/>
      </c>
      <c r="R736" s="71" t="str">
        <f t="shared" si="145"/>
        <v/>
      </c>
      <c r="S736" s="71" t="str">
        <f t="shared" si="146"/>
        <v/>
      </c>
      <c r="T736" s="71" t="str">
        <f t="shared" si="147"/>
        <v/>
      </c>
      <c r="U736" s="71" t="str">
        <f t="shared" si="148"/>
        <v/>
      </c>
      <c r="V736" s="41"/>
      <c r="W736" s="41"/>
    </row>
    <row r="737" spans="4:23" x14ac:dyDescent="0.25">
      <c r="D737" s="18">
        <v>1980</v>
      </c>
      <c r="E737" s="47">
        <f t="shared" si="136"/>
        <v>2</v>
      </c>
      <c r="F737" s="84" t="s">
        <v>737</v>
      </c>
      <c r="G737" s="141">
        <v>100</v>
      </c>
      <c r="H737" s="141">
        <v>100</v>
      </c>
      <c r="J737" s="71">
        <f t="shared" si="137"/>
        <v>100</v>
      </c>
      <c r="K737" s="71">
        <f t="shared" si="138"/>
        <v>100</v>
      </c>
      <c r="L737" s="71" t="str">
        <f t="shared" si="139"/>
        <v/>
      </c>
      <c r="M737" s="71" t="str">
        <f t="shared" si="140"/>
        <v/>
      </c>
      <c r="N737" s="71">
        <f t="shared" si="141"/>
        <v>100</v>
      </c>
      <c r="O737" s="71">
        <f t="shared" si="142"/>
        <v>100</v>
      </c>
      <c r="P737" s="71" t="str">
        <f t="shared" si="143"/>
        <v/>
      </c>
      <c r="Q737" s="71" t="str">
        <f t="shared" si="144"/>
        <v/>
      </c>
      <c r="R737" s="71" t="str">
        <f t="shared" si="145"/>
        <v/>
      </c>
      <c r="S737" s="71" t="str">
        <f t="shared" si="146"/>
        <v/>
      </c>
      <c r="T737" s="71" t="str">
        <f t="shared" si="147"/>
        <v/>
      </c>
      <c r="U737" s="71" t="str">
        <f t="shared" si="148"/>
        <v/>
      </c>
      <c r="V737" s="41"/>
      <c r="W737" s="41"/>
    </row>
    <row r="738" spans="4:23" x14ac:dyDescent="0.25">
      <c r="D738" s="18">
        <v>1980</v>
      </c>
      <c r="E738" s="47">
        <f t="shared" si="136"/>
        <v>2</v>
      </c>
      <c r="F738" s="84" t="s">
        <v>738</v>
      </c>
      <c r="G738" s="141">
        <v>100</v>
      </c>
      <c r="H738" s="141">
        <v>100</v>
      </c>
      <c r="J738" s="71">
        <f t="shared" si="137"/>
        <v>100</v>
      </c>
      <c r="K738" s="71">
        <f t="shared" si="138"/>
        <v>100</v>
      </c>
      <c r="L738" s="71" t="str">
        <f t="shared" si="139"/>
        <v/>
      </c>
      <c r="M738" s="71" t="str">
        <f t="shared" si="140"/>
        <v/>
      </c>
      <c r="N738" s="71">
        <f t="shared" si="141"/>
        <v>100</v>
      </c>
      <c r="O738" s="71">
        <f t="shared" si="142"/>
        <v>100</v>
      </c>
      <c r="P738" s="71" t="str">
        <f t="shared" si="143"/>
        <v/>
      </c>
      <c r="Q738" s="71" t="str">
        <f t="shared" si="144"/>
        <v/>
      </c>
      <c r="R738" s="71" t="str">
        <f t="shared" si="145"/>
        <v/>
      </c>
      <c r="S738" s="71" t="str">
        <f t="shared" si="146"/>
        <v/>
      </c>
      <c r="T738" s="71" t="str">
        <f t="shared" si="147"/>
        <v/>
      </c>
      <c r="U738" s="71" t="str">
        <f t="shared" si="148"/>
        <v/>
      </c>
      <c r="V738" s="41"/>
      <c r="W738" s="41"/>
    </row>
    <row r="739" spans="4:23" x14ac:dyDescent="0.25">
      <c r="D739" s="18">
        <v>1980</v>
      </c>
      <c r="E739" s="47">
        <f t="shared" si="136"/>
        <v>2</v>
      </c>
      <c r="F739" s="84" t="s">
        <v>739</v>
      </c>
      <c r="G739" s="141">
        <v>100</v>
      </c>
      <c r="H739" s="141">
        <v>100</v>
      </c>
      <c r="J739" s="71">
        <f t="shared" si="137"/>
        <v>100</v>
      </c>
      <c r="K739" s="71">
        <f t="shared" si="138"/>
        <v>100</v>
      </c>
      <c r="L739" s="71" t="str">
        <f t="shared" si="139"/>
        <v/>
      </c>
      <c r="M739" s="71" t="str">
        <f t="shared" si="140"/>
        <v/>
      </c>
      <c r="N739" s="71">
        <f t="shared" si="141"/>
        <v>100</v>
      </c>
      <c r="O739" s="71">
        <f t="shared" si="142"/>
        <v>100</v>
      </c>
      <c r="P739" s="71" t="str">
        <f t="shared" si="143"/>
        <v/>
      </c>
      <c r="Q739" s="71" t="str">
        <f t="shared" si="144"/>
        <v/>
      </c>
      <c r="R739" s="71" t="str">
        <f t="shared" si="145"/>
        <v/>
      </c>
      <c r="S739" s="71" t="str">
        <f t="shared" si="146"/>
        <v/>
      </c>
      <c r="T739" s="71" t="str">
        <f t="shared" si="147"/>
        <v/>
      </c>
      <c r="U739" s="71" t="str">
        <f t="shared" si="148"/>
        <v/>
      </c>
      <c r="V739" s="41"/>
      <c r="W739" s="41"/>
    </row>
    <row r="740" spans="4:23" x14ac:dyDescent="0.25">
      <c r="D740" s="18">
        <v>1980</v>
      </c>
      <c r="E740" s="47">
        <f t="shared" si="136"/>
        <v>2</v>
      </c>
      <c r="F740" s="84" t="s">
        <v>740</v>
      </c>
      <c r="G740" s="141">
        <v>100</v>
      </c>
      <c r="H740" s="141">
        <v>100</v>
      </c>
      <c r="J740" s="71">
        <f t="shared" si="137"/>
        <v>100</v>
      </c>
      <c r="K740" s="71">
        <f t="shared" si="138"/>
        <v>100</v>
      </c>
      <c r="L740" s="71" t="str">
        <f t="shared" si="139"/>
        <v/>
      </c>
      <c r="M740" s="71" t="str">
        <f t="shared" si="140"/>
        <v/>
      </c>
      <c r="N740" s="71">
        <f t="shared" si="141"/>
        <v>100</v>
      </c>
      <c r="O740" s="71">
        <f t="shared" si="142"/>
        <v>100</v>
      </c>
      <c r="P740" s="71" t="str">
        <f t="shared" si="143"/>
        <v/>
      </c>
      <c r="Q740" s="71" t="str">
        <f t="shared" si="144"/>
        <v/>
      </c>
      <c r="R740" s="71" t="str">
        <f t="shared" si="145"/>
        <v/>
      </c>
      <c r="S740" s="71" t="str">
        <f t="shared" si="146"/>
        <v/>
      </c>
      <c r="T740" s="71" t="str">
        <f t="shared" si="147"/>
        <v/>
      </c>
      <c r="U740" s="71" t="str">
        <f t="shared" si="148"/>
        <v/>
      </c>
      <c r="V740" s="41"/>
      <c r="W740" s="41"/>
    </row>
    <row r="741" spans="4:23" x14ac:dyDescent="0.25">
      <c r="D741" s="18">
        <v>1980</v>
      </c>
      <c r="E741" s="47">
        <f t="shared" si="136"/>
        <v>2</v>
      </c>
      <c r="F741" s="84" t="s">
        <v>741</v>
      </c>
      <c r="G741" s="141">
        <v>100</v>
      </c>
      <c r="H741" s="141">
        <v>100</v>
      </c>
      <c r="J741" s="71">
        <f t="shared" si="137"/>
        <v>100</v>
      </c>
      <c r="K741" s="71">
        <f t="shared" si="138"/>
        <v>100</v>
      </c>
      <c r="L741" s="71" t="str">
        <f t="shared" si="139"/>
        <v/>
      </c>
      <c r="M741" s="71" t="str">
        <f t="shared" si="140"/>
        <v/>
      </c>
      <c r="N741" s="71">
        <f t="shared" si="141"/>
        <v>100</v>
      </c>
      <c r="O741" s="71">
        <f t="shared" si="142"/>
        <v>100</v>
      </c>
      <c r="P741" s="71" t="str">
        <f t="shared" si="143"/>
        <v/>
      </c>
      <c r="Q741" s="71" t="str">
        <f t="shared" si="144"/>
        <v/>
      </c>
      <c r="R741" s="71" t="str">
        <f t="shared" si="145"/>
        <v/>
      </c>
      <c r="S741" s="71" t="str">
        <f t="shared" si="146"/>
        <v/>
      </c>
      <c r="T741" s="71" t="str">
        <f t="shared" si="147"/>
        <v/>
      </c>
      <c r="U741" s="71" t="str">
        <f t="shared" si="148"/>
        <v/>
      </c>
      <c r="V741" s="41"/>
      <c r="W741" s="41"/>
    </row>
    <row r="742" spans="4:23" x14ac:dyDescent="0.25">
      <c r="D742" s="18">
        <v>1980</v>
      </c>
      <c r="E742" s="47">
        <f t="shared" si="136"/>
        <v>2</v>
      </c>
      <c r="F742" s="84" t="s">
        <v>742</v>
      </c>
      <c r="G742" s="141">
        <v>100</v>
      </c>
      <c r="H742" s="141">
        <v>100</v>
      </c>
      <c r="J742" s="71">
        <f t="shared" si="137"/>
        <v>100</v>
      </c>
      <c r="K742" s="71">
        <f t="shared" si="138"/>
        <v>100</v>
      </c>
      <c r="L742" s="71" t="str">
        <f t="shared" si="139"/>
        <v/>
      </c>
      <c r="M742" s="71" t="str">
        <f t="shared" si="140"/>
        <v/>
      </c>
      <c r="N742" s="71">
        <f t="shared" si="141"/>
        <v>100</v>
      </c>
      <c r="O742" s="71">
        <f t="shared" si="142"/>
        <v>100</v>
      </c>
      <c r="P742" s="71" t="str">
        <f t="shared" si="143"/>
        <v/>
      </c>
      <c r="Q742" s="71" t="str">
        <f t="shared" si="144"/>
        <v/>
      </c>
      <c r="R742" s="71" t="str">
        <f t="shared" si="145"/>
        <v/>
      </c>
      <c r="S742" s="71" t="str">
        <f t="shared" si="146"/>
        <v/>
      </c>
      <c r="T742" s="71" t="str">
        <f t="shared" si="147"/>
        <v/>
      </c>
      <c r="U742" s="71" t="str">
        <f t="shared" si="148"/>
        <v/>
      </c>
      <c r="V742" s="41"/>
      <c r="W742" s="41"/>
    </row>
    <row r="743" spans="4:23" x14ac:dyDescent="0.25">
      <c r="D743" s="18">
        <v>1980</v>
      </c>
      <c r="E743" s="47">
        <f t="shared" si="136"/>
        <v>2</v>
      </c>
      <c r="F743" s="84" t="s">
        <v>743</v>
      </c>
      <c r="G743" s="141">
        <v>100</v>
      </c>
      <c r="H743" s="141">
        <v>100</v>
      </c>
      <c r="J743" s="71">
        <f t="shared" si="137"/>
        <v>100</v>
      </c>
      <c r="K743" s="71">
        <f t="shared" si="138"/>
        <v>100</v>
      </c>
      <c r="L743" s="71" t="str">
        <f t="shared" si="139"/>
        <v/>
      </c>
      <c r="M743" s="71" t="str">
        <f t="shared" si="140"/>
        <v/>
      </c>
      <c r="N743" s="71">
        <f t="shared" si="141"/>
        <v>100</v>
      </c>
      <c r="O743" s="71">
        <f t="shared" si="142"/>
        <v>100</v>
      </c>
      <c r="P743" s="71" t="str">
        <f t="shared" si="143"/>
        <v/>
      </c>
      <c r="Q743" s="71" t="str">
        <f t="shared" si="144"/>
        <v/>
      </c>
      <c r="R743" s="71" t="str">
        <f t="shared" si="145"/>
        <v/>
      </c>
      <c r="S743" s="71" t="str">
        <f t="shared" si="146"/>
        <v/>
      </c>
      <c r="T743" s="71" t="str">
        <f t="shared" si="147"/>
        <v/>
      </c>
      <c r="U743" s="71" t="str">
        <f t="shared" si="148"/>
        <v/>
      </c>
      <c r="V743" s="41"/>
      <c r="W743" s="41"/>
    </row>
    <row r="744" spans="4:23" x14ac:dyDescent="0.25">
      <c r="D744" s="18">
        <v>1980</v>
      </c>
      <c r="E744" s="47">
        <f t="shared" ref="E744:E807" si="149">INDEX($B$39:$B$121,MATCH($D744,$A$39:$A$121,0),1)</f>
        <v>2</v>
      </c>
      <c r="F744" s="84" t="s">
        <v>744</v>
      </c>
      <c r="G744" s="141">
        <v>100</v>
      </c>
      <c r="H744" s="141">
        <v>100</v>
      </c>
      <c r="J744" s="71">
        <f t="shared" ref="J744:J807" si="150">G744</f>
        <v>100</v>
      </c>
      <c r="K744" s="71">
        <f t="shared" ref="K744:K807" si="151">H744</f>
        <v>100</v>
      </c>
      <c r="L744" s="71" t="str">
        <f t="shared" ref="L744:L807" si="152">IF($E744=L$36,$G744,"")</f>
        <v/>
      </c>
      <c r="M744" s="71" t="str">
        <f t="shared" ref="M744:M807" si="153">IF($E744=M$36,$H744,"")</f>
        <v/>
      </c>
      <c r="N744" s="71">
        <f t="shared" ref="N744:N807" si="154">IF($E744=N$36,$G744,"")</f>
        <v>100</v>
      </c>
      <c r="O744" s="71">
        <f t="shared" ref="O744:O807" si="155">IF($E744=O$36,$H744,"")</f>
        <v>100</v>
      </c>
      <c r="P744" s="71" t="str">
        <f t="shared" ref="P744:P807" si="156">IF($E744=P$36,$G744,"")</f>
        <v/>
      </c>
      <c r="Q744" s="71" t="str">
        <f t="shared" ref="Q744:Q807" si="157">IF($E744=Q$36,$H744,"")</f>
        <v/>
      </c>
      <c r="R744" s="71" t="str">
        <f t="shared" ref="R744:R807" si="158">IF($E744=R$36,$G744,"")</f>
        <v/>
      </c>
      <c r="S744" s="71" t="str">
        <f t="shared" ref="S744:S807" si="159">IF($E744=S$36,$H744,"")</f>
        <v/>
      </c>
      <c r="T744" s="71" t="str">
        <f t="shared" ref="T744:T807" si="160">IF($E744=T$36,$G744,"")</f>
        <v/>
      </c>
      <c r="U744" s="71" t="str">
        <f t="shared" ref="U744:U807" si="161">IF($E744=U$36,$H744,"")</f>
        <v/>
      </c>
      <c r="V744" s="41"/>
      <c r="W744" s="41"/>
    </row>
    <row r="745" spans="4:23" x14ac:dyDescent="0.25">
      <c r="D745" s="18">
        <v>1980</v>
      </c>
      <c r="E745" s="47">
        <f t="shared" si="149"/>
        <v>2</v>
      </c>
      <c r="F745" s="84" t="s">
        <v>745</v>
      </c>
      <c r="G745" s="141">
        <v>100</v>
      </c>
      <c r="H745" s="141">
        <v>100</v>
      </c>
      <c r="J745" s="71">
        <f t="shared" si="150"/>
        <v>100</v>
      </c>
      <c r="K745" s="71">
        <f t="shared" si="151"/>
        <v>100</v>
      </c>
      <c r="L745" s="71" t="str">
        <f t="shared" si="152"/>
        <v/>
      </c>
      <c r="M745" s="71" t="str">
        <f t="shared" si="153"/>
        <v/>
      </c>
      <c r="N745" s="71">
        <f t="shared" si="154"/>
        <v>100</v>
      </c>
      <c r="O745" s="71">
        <f t="shared" si="155"/>
        <v>100</v>
      </c>
      <c r="P745" s="71" t="str">
        <f t="shared" si="156"/>
        <v/>
      </c>
      <c r="Q745" s="71" t="str">
        <f t="shared" si="157"/>
        <v/>
      </c>
      <c r="R745" s="71" t="str">
        <f t="shared" si="158"/>
        <v/>
      </c>
      <c r="S745" s="71" t="str">
        <f t="shared" si="159"/>
        <v/>
      </c>
      <c r="T745" s="71" t="str">
        <f t="shared" si="160"/>
        <v/>
      </c>
      <c r="U745" s="71" t="str">
        <f t="shared" si="161"/>
        <v/>
      </c>
      <c r="V745" s="41"/>
      <c r="W745" s="41"/>
    </row>
    <row r="746" spans="4:23" x14ac:dyDescent="0.25">
      <c r="D746" s="18">
        <v>1980</v>
      </c>
      <c r="E746" s="47">
        <f t="shared" si="149"/>
        <v>2</v>
      </c>
      <c r="F746" s="84" t="s">
        <v>746</v>
      </c>
      <c r="G746" s="141">
        <v>100</v>
      </c>
      <c r="H746" s="141">
        <v>100</v>
      </c>
      <c r="J746" s="71">
        <f t="shared" si="150"/>
        <v>100</v>
      </c>
      <c r="K746" s="71">
        <f t="shared" si="151"/>
        <v>100</v>
      </c>
      <c r="L746" s="71" t="str">
        <f t="shared" si="152"/>
        <v/>
      </c>
      <c r="M746" s="71" t="str">
        <f t="shared" si="153"/>
        <v/>
      </c>
      <c r="N746" s="71">
        <f t="shared" si="154"/>
        <v>100</v>
      </c>
      <c r="O746" s="71">
        <f t="shared" si="155"/>
        <v>100</v>
      </c>
      <c r="P746" s="71" t="str">
        <f t="shared" si="156"/>
        <v/>
      </c>
      <c r="Q746" s="71" t="str">
        <f t="shared" si="157"/>
        <v/>
      </c>
      <c r="R746" s="71" t="str">
        <f t="shared" si="158"/>
        <v/>
      </c>
      <c r="S746" s="71" t="str">
        <f t="shared" si="159"/>
        <v/>
      </c>
      <c r="T746" s="71" t="str">
        <f t="shared" si="160"/>
        <v/>
      </c>
      <c r="U746" s="71" t="str">
        <f t="shared" si="161"/>
        <v/>
      </c>
      <c r="V746" s="41"/>
      <c r="W746" s="41"/>
    </row>
    <row r="747" spans="4:23" x14ac:dyDescent="0.25">
      <c r="D747" s="18">
        <v>1981</v>
      </c>
      <c r="E747" s="47">
        <f t="shared" si="149"/>
        <v>4</v>
      </c>
      <c r="F747" s="84" t="s">
        <v>747</v>
      </c>
      <c r="G747" s="141">
        <v>100</v>
      </c>
      <c r="H747" s="141">
        <v>100</v>
      </c>
      <c r="J747" s="71">
        <f t="shared" si="150"/>
        <v>100</v>
      </c>
      <c r="K747" s="71">
        <f t="shared" si="151"/>
        <v>100</v>
      </c>
      <c r="L747" s="71" t="str">
        <f t="shared" si="152"/>
        <v/>
      </c>
      <c r="M747" s="71" t="str">
        <f t="shared" si="153"/>
        <v/>
      </c>
      <c r="N747" s="71" t="str">
        <f t="shared" si="154"/>
        <v/>
      </c>
      <c r="O747" s="71" t="str">
        <f t="shared" si="155"/>
        <v/>
      </c>
      <c r="P747" s="71" t="str">
        <f t="shared" si="156"/>
        <v/>
      </c>
      <c r="Q747" s="71" t="str">
        <f t="shared" si="157"/>
        <v/>
      </c>
      <c r="R747" s="71">
        <f t="shared" si="158"/>
        <v>100</v>
      </c>
      <c r="S747" s="71">
        <f t="shared" si="159"/>
        <v>100</v>
      </c>
      <c r="T747" s="71" t="str">
        <f t="shared" si="160"/>
        <v/>
      </c>
      <c r="U747" s="71" t="str">
        <f t="shared" si="161"/>
        <v/>
      </c>
      <c r="V747" s="41"/>
      <c r="W747" s="41"/>
    </row>
    <row r="748" spans="4:23" x14ac:dyDescent="0.25">
      <c r="D748" s="18">
        <v>1981</v>
      </c>
      <c r="E748" s="47">
        <f t="shared" si="149"/>
        <v>4</v>
      </c>
      <c r="F748" s="84" t="s">
        <v>748</v>
      </c>
      <c r="G748" s="141">
        <v>100</v>
      </c>
      <c r="H748" s="141">
        <v>100</v>
      </c>
      <c r="J748" s="71">
        <f t="shared" si="150"/>
        <v>100</v>
      </c>
      <c r="K748" s="71">
        <f t="shared" si="151"/>
        <v>100</v>
      </c>
      <c r="L748" s="71" t="str">
        <f t="shared" si="152"/>
        <v/>
      </c>
      <c r="M748" s="71" t="str">
        <f t="shared" si="153"/>
        <v/>
      </c>
      <c r="N748" s="71" t="str">
        <f t="shared" si="154"/>
        <v/>
      </c>
      <c r="O748" s="71" t="str">
        <f t="shared" si="155"/>
        <v/>
      </c>
      <c r="P748" s="71" t="str">
        <f t="shared" si="156"/>
        <v/>
      </c>
      <c r="Q748" s="71" t="str">
        <f t="shared" si="157"/>
        <v/>
      </c>
      <c r="R748" s="71">
        <f t="shared" si="158"/>
        <v>100</v>
      </c>
      <c r="S748" s="71">
        <f t="shared" si="159"/>
        <v>100</v>
      </c>
      <c r="T748" s="71" t="str">
        <f t="shared" si="160"/>
        <v/>
      </c>
      <c r="U748" s="71" t="str">
        <f t="shared" si="161"/>
        <v/>
      </c>
      <c r="V748" s="41"/>
      <c r="W748" s="41"/>
    </row>
    <row r="749" spans="4:23" x14ac:dyDescent="0.25">
      <c r="D749" s="18">
        <v>1981</v>
      </c>
      <c r="E749" s="47">
        <f t="shared" si="149"/>
        <v>4</v>
      </c>
      <c r="F749" s="84" t="s">
        <v>749</v>
      </c>
      <c r="G749" s="141">
        <v>100</v>
      </c>
      <c r="H749" s="141">
        <v>100</v>
      </c>
      <c r="J749" s="71">
        <f t="shared" si="150"/>
        <v>100</v>
      </c>
      <c r="K749" s="71">
        <f t="shared" si="151"/>
        <v>100</v>
      </c>
      <c r="L749" s="71" t="str">
        <f t="shared" si="152"/>
        <v/>
      </c>
      <c r="M749" s="71" t="str">
        <f t="shared" si="153"/>
        <v/>
      </c>
      <c r="N749" s="71" t="str">
        <f t="shared" si="154"/>
        <v/>
      </c>
      <c r="O749" s="71" t="str">
        <f t="shared" si="155"/>
        <v/>
      </c>
      <c r="P749" s="71" t="str">
        <f t="shared" si="156"/>
        <v/>
      </c>
      <c r="Q749" s="71" t="str">
        <f t="shared" si="157"/>
        <v/>
      </c>
      <c r="R749" s="71">
        <f t="shared" si="158"/>
        <v>100</v>
      </c>
      <c r="S749" s="71">
        <f t="shared" si="159"/>
        <v>100</v>
      </c>
      <c r="T749" s="71" t="str">
        <f t="shared" si="160"/>
        <v/>
      </c>
      <c r="U749" s="71" t="str">
        <f t="shared" si="161"/>
        <v/>
      </c>
      <c r="V749" s="41"/>
      <c r="W749" s="41"/>
    </row>
    <row r="750" spans="4:23" x14ac:dyDescent="0.25">
      <c r="D750" s="18">
        <v>1981</v>
      </c>
      <c r="E750" s="47">
        <f t="shared" si="149"/>
        <v>4</v>
      </c>
      <c r="F750" s="84" t="s">
        <v>750</v>
      </c>
      <c r="G750" s="141">
        <v>100</v>
      </c>
      <c r="H750" s="141">
        <v>100</v>
      </c>
      <c r="J750" s="71">
        <f t="shared" si="150"/>
        <v>100</v>
      </c>
      <c r="K750" s="71">
        <f t="shared" si="151"/>
        <v>100</v>
      </c>
      <c r="L750" s="71" t="str">
        <f t="shared" si="152"/>
        <v/>
      </c>
      <c r="M750" s="71" t="str">
        <f t="shared" si="153"/>
        <v/>
      </c>
      <c r="N750" s="71" t="str">
        <f t="shared" si="154"/>
        <v/>
      </c>
      <c r="O750" s="71" t="str">
        <f t="shared" si="155"/>
        <v/>
      </c>
      <c r="P750" s="71" t="str">
        <f t="shared" si="156"/>
        <v/>
      </c>
      <c r="Q750" s="71" t="str">
        <f t="shared" si="157"/>
        <v/>
      </c>
      <c r="R750" s="71">
        <f t="shared" si="158"/>
        <v>100</v>
      </c>
      <c r="S750" s="71">
        <f t="shared" si="159"/>
        <v>100</v>
      </c>
      <c r="T750" s="71" t="str">
        <f t="shared" si="160"/>
        <v/>
      </c>
      <c r="U750" s="71" t="str">
        <f t="shared" si="161"/>
        <v/>
      </c>
      <c r="V750" s="41"/>
      <c r="W750" s="41"/>
    </row>
    <row r="751" spans="4:23" x14ac:dyDescent="0.25">
      <c r="D751" s="18">
        <v>1981</v>
      </c>
      <c r="E751" s="47">
        <f t="shared" si="149"/>
        <v>4</v>
      </c>
      <c r="F751" s="84" t="s">
        <v>751</v>
      </c>
      <c r="G751" s="141">
        <v>100</v>
      </c>
      <c r="H751" s="141">
        <v>100</v>
      </c>
      <c r="J751" s="71">
        <f t="shared" si="150"/>
        <v>100</v>
      </c>
      <c r="K751" s="71">
        <f t="shared" si="151"/>
        <v>100</v>
      </c>
      <c r="L751" s="71" t="str">
        <f t="shared" si="152"/>
        <v/>
      </c>
      <c r="M751" s="71" t="str">
        <f t="shared" si="153"/>
        <v/>
      </c>
      <c r="N751" s="71" t="str">
        <f t="shared" si="154"/>
        <v/>
      </c>
      <c r="O751" s="71" t="str">
        <f t="shared" si="155"/>
        <v/>
      </c>
      <c r="P751" s="71" t="str">
        <f t="shared" si="156"/>
        <v/>
      </c>
      <c r="Q751" s="71" t="str">
        <f t="shared" si="157"/>
        <v/>
      </c>
      <c r="R751" s="71">
        <f t="shared" si="158"/>
        <v>100</v>
      </c>
      <c r="S751" s="71">
        <f t="shared" si="159"/>
        <v>100</v>
      </c>
      <c r="T751" s="71" t="str">
        <f t="shared" si="160"/>
        <v/>
      </c>
      <c r="U751" s="71" t="str">
        <f t="shared" si="161"/>
        <v/>
      </c>
      <c r="V751" s="41"/>
      <c r="W751" s="41"/>
    </row>
    <row r="752" spans="4:23" x14ac:dyDescent="0.25">
      <c r="D752" s="18">
        <v>1981</v>
      </c>
      <c r="E752" s="47">
        <f t="shared" si="149"/>
        <v>4</v>
      </c>
      <c r="F752" s="84" t="s">
        <v>752</v>
      </c>
      <c r="G752" s="141">
        <v>100</v>
      </c>
      <c r="H752" s="141">
        <v>100</v>
      </c>
      <c r="J752" s="71">
        <f t="shared" si="150"/>
        <v>100</v>
      </c>
      <c r="K752" s="71">
        <f t="shared" si="151"/>
        <v>100</v>
      </c>
      <c r="L752" s="71" t="str">
        <f t="shared" si="152"/>
        <v/>
      </c>
      <c r="M752" s="71" t="str">
        <f t="shared" si="153"/>
        <v/>
      </c>
      <c r="N752" s="71" t="str">
        <f t="shared" si="154"/>
        <v/>
      </c>
      <c r="O752" s="71" t="str">
        <f t="shared" si="155"/>
        <v/>
      </c>
      <c r="P752" s="71" t="str">
        <f t="shared" si="156"/>
        <v/>
      </c>
      <c r="Q752" s="71" t="str">
        <f t="shared" si="157"/>
        <v/>
      </c>
      <c r="R752" s="71">
        <f t="shared" si="158"/>
        <v>100</v>
      </c>
      <c r="S752" s="71">
        <f t="shared" si="159"/>
        <v>100</v>
      </c>
      <c r="T752" s="71" t="str">
        <f t="shared" si="160"/>
        <v/>
      </c>
      <c r="U752" s="71" t="str">
        <f t="shared" si="161"/>
        <v/>
      </c>
      <c r="V752" s="41"/>
      <c r="W752" s="41"/>
    </row>
    <row r="753" spans="4:23" x14ac:dyDescent="0.25">
      <c r="D753" s="18">
        <v>1981</v>
      </c>
      <c r="E753" s="47">
        <f t="shared" si="149"/>
        <v>4</v>
      </c>
      <c r="F753" s="84" t="s">
        <v>753</v>
      </c>
      <c r="G753" s="141">
        <v>100</v>
      </c>
      <c r="H753" s="141">
        <v>100</v>
      </c>
      <c r="J753" s="71">
        <f t="shared" si="150"/>
        <v>100</v>
      </c>
      <c r="K753" s="71">
        <f t="shared" si="151"/>
        <v>100</v>
      </c>
      <c r="L753" s="71" t="str">
        <f t="shared" si="152"/>
        <v/>
      </c>
      <c r="M753" s="71" t="str">
        <f t="shared" si="153"/>
        <v/>
      </c>
      <c r="N753" s="71" t="str">
        <f t="shared" si="154"/>
        <v/>
      </c>
      <c r="O753" s="71" t="str">
        <f t="shared" si="155"/>
        <v/>
      </c>
      <c r="P753" s="71" t="str">
        <f t="shared" si="156"/>
        <v/>
      </c>
      <c r="Q753" s="71" t="str">
        <f t="shared" si="157"/>
        <v/>
      </c>
      <c r="R753" s="71">
        <f t="shared" si="158"/>
        <v>100</v>
      </c>
      <c r="S753" s="71">
        <f t="shared" si="159"/>
        <v>100</v>
      </c>
      <c r="T753" s="71" t="str">
        <f t="shared" si="160"/>
        <v/>
      </c>
      <c r="U753" s="71" t="str">
        <f t="shared" si="161"/>
        <v/>
      </c>
      <c r="V753" s="41"/>
      <c r="W753" s="41"/>
    </row>
    <row r="754" spans="4:23" x14ac:dyDescent="0.25">
      <c r="D754" s="18">
        <v>1981</v>
      </c>
      <c r="E754" s="47">
        <f t="shared" si="149"/>
        <v>4</v>
      </c>
      <c r="F754" s="84" t="s">
        <v>754</v>
      </c>
      <c r="G754" s="141">
        <v>100</v>
      </c>
      <c r="H754" s="141">
        <v>100</v>
      </c>
      <c r="J754" s="71">
        <f t="shared" si="150"/>
        <v>100</v>
      </c>
      <c r="K754" s="71">
        <f t="shared" si="151"/>
        <v>100</v>
      </c>
      <c r="L754" s="71" t="str">
        <f t="shared" si="152"/>
        <v/>
      </c>
      <c r="M754" s="71" t="str">
        <f t="shared" si="153"/>
        <v/>
      </c>
      <c r="N754" s="71" t="str">
        <f t="shared" si="154"/>
        <v/>
      </c>
      <c r="O754" s="71" t="str">
        <f t="shared" si="155"/>
        <v/>
      </c>
      <c r="P754" s="71" t="str">
        <f t="shared" si="156"/>
        <v/>
      </c>
      <c r="Q754" s="71" t="str">
        <f t="shared" si="157"/>
        <v/>
      </c>
      <c r="R754" s="71">
        <f t="shared" si="158"/>
        <v>100</v>
      </c>
      <c r="S754" s="71">
        <f t="shared" si="159"/>
        <v>100</v>
      </c>
      <c r="T754" s="71" t="str">
        <f t="shared" si="160"/>
        <v/>
      </c>
      <c r="U754" s="71" t="str">
        <f t="shared" si="161"/>
        <v/>
      </c>
      <c r="V754" s="41"/>
      <c r="W754" s="41"/>
    </row>
    <row r="755" spans="4:23" x14ac:dyDescent="0.25">
      <c r="D755" s="18">
        <v>1981</v>
      </c>
      <c r="E755" s="47">
        <f t="shared" si="149"/>
        <v>4</v>
      </c>
      <c r="F755" s="84" t="s">
        <v>755</v>
      </c>
      <c r="G755" s="141">
        <v>100</v>
      </c>
      <c r="H755" s="141">
        <v>100</v>
      </c>
      <c r="J755" s="71">
        <f t="shared" si="150"/>
        <v>100</v>
      </c>
      <c r="K755" s="71">
        <f t="shared" si="151"/>
        <v>100</v>
      </c>
      <c r="L755" s="71" t="str">
        <f t="shared" si="152"/>
        <v/>
      </c>
      <c r="M755" s="71" t="str">
        <f t="shared" si="153"/>
        <v/>
      </c>
      <c r="N755" s="71" t="str">
        <f t="shared" si="154"/>
        <v/>
      </c>
      <c r="O755" s="71" t="str">
        <f t="shared" si="155"/>
        <v/>
      </c>
      <c r="P755" s="71" t="str">
        <f t="shared" si="156"/>
        <v/>
      </c>
      <c r="Q755" s="71" t="str">
        <f t="shared" si="157"/>
        <v/>
      </c>
      <c r="R755" s="71">
        <f t="shared" si="158"/>
        <v>100</v>
      </c>
      <c r="S755" s="71">
        <f t="shared" si="159"/>
        <v>100</v>
      </c>
      <c r="T755" s="71" t="str">
        <f t="shared" si="160"/>
        <v/>
      </c>
      <c r="U755" s="71" t="str">
        <f t="shared" si="161"/>
        <v/>
      </c>
      <c r="V755" s="41"/>
      <c r="W755" s="41"/>
    </row>
    <row r="756" spans="4:23" x14ac:dyDescent="0.25">
      <c r="D756" s="18">
        <v>1981</v>
      </c>
      <c r="E756" s="47">
        <f t="shared" si="149"/>
        <v>4</v>
      </c>
      <c r="F756" s="84" t="s">
        <v>756</v>
      </c>
      <c r="G756" s="141">
        <v>100</v>
      </c>
      <c r="H756" s="141">
        <v>100</v>
      </c>
      <c r="J756" s="71">
        <f t="shared" si="150"/>
        <v>100</v>
      </c>
      <c r="K756" s="71">
        <f t="shared" si="151"/>
        <v>100</v>
      </c>
      <c r="L756" s="71" t="str">
        <f t="shared" si="152"/>
        <v/>
      </c>
      <c r="M756" s="71" t="str">
        <f t="shared" si="153"/>
        <v/>
      </c>
      <c r="N756" s="71" t="str">
        <f t="shared" si="154"/>
        <v/>
      </c>
      <c r="O756" s="71" t="str">
        <f t="shared" si="155"/>
        <v/>
      </c>
      <c r="P756" s="71" t="str">
        <f t="shared" si="156"/>
        <v/>
      </c>
      <c r="Q756" s="71" t="str">
        <f t="shared" si="157"/>
        <v/>
      </c>
      <c r="R756" s="71">
        <f t="shared" si="158"/>
        <v>100</v>
      </c>
      <c r="S756" s="71">
        <f t="shared" si="159"/>
        <v>100</v>
      </c>
      <c r="T756" s="71" t="str">
        <f t="shared" si="160"/>
        <v/>
      </c>
      <c r="U756" s="71" t="str">
        <f t="shared" si="161"/>
        <v/>
      </c>
      <c r="V756" s="41"/>
      <c r="W756" s="41"/>
    </row>
    <row r="757" spans="4:23" x14ac:dyDescent="0.25">
      <c r="D757" s="18">
        <v>1981</v>
      </c>
      <c r="E757" s="47">
        <f t="shared" si="149"/>
        <v>4</v>
      </c>
      <c r="F757" s="84" t="s">
        <v>757</v>
      </c>
      <c r="G757" s="141">
        <v>100</v>
      </c>
      <c r="H757" s="141">
        <v>100</v>
      </c>
      <c r="J757" s="71">
        <f t="shared" si="150"/>
        <v>100</v>
      </c>
      <c r="K757" s="71">
        <f t="shared" si="151"/>
        <v>100</v>
      </c>
      <c r="L757" s="71" t="str">
        <f t="shared" si="152"/>
        <v/>
      </c>
      <c r="M757" s="71" t="str">
        <f t="shared" si="153"/>
        <v/>
      </c>
      <c r="N757" s="71" t="str">
        <f t="shared" si="154"/>
        <v/>
      </c>
      <c r="O757" s="71" t="str">
        <f t="shared" si="155"/>
        <v/>
      </c>
      <c r="P757" s="71" t="str">
        <f t="shared" si="156"/>
        <v/>
      </c>
      <c r="Q757" s="71" t="str">
        <f t="shared" si="157"/>
        <v/>
      </c>
      <c r="R757" s="71">
        <f t="shared" si="158"/>
        <v>100</v>
      </c>
      <c r="S757" s="71">
        <f t="shared" si="159"/>
        <v>100</v>
      </c>
      <c r="T757" s="71" t="str">
        <f t="shared" si="160"/>
        <v/>
      </c>
      <c r="U757" s="71" t="str">
        <f t="shared" si="161"/>
        <v/>
      </c>
      <c r="V757" s="41"/>
      <c r="W757" s="41"/>
    </row>
    <row r="758" spans="4:23" x14ac:dyDescent="0.25">
      <c r="D758" s="18">
        <v>1981</v>
      </c>
      <c r="E758" s="47">
        <f t="shared" si="149"/>
        <v>4</v>
      </c>
      <c r="F758" s="84" t="s">
        <v>758</v>
      </c>
      <c r="G758" s="141">
        <v>100</v>
      </c>
      <c r="H758" s="141">
        <v>100</v>
      </c>
      <c r="J758" s="71">
        <f t="shared" si="150"/>
        <v>100</v>
      </c>
      <c r="K758" s="71">
        <f t="shared" si="151"/>
        <v>100</v>
      </c>
      <c r="L758" s="71" t="str">
        <f t="shared" si="152"/>
        <v/>
      </c>
      <c r="M758" s="71" t="str">
        <f t="shared" si="153"/>
        <v/>
      </c>
      <c r="N758" s="71" t="str">
        <f t="shared" si="154"/>
        <v/>
      </c>
      <c r="O758" s="71" t="str">
        <f t="shared" si="155"/>
        <v/>
      </c>
      <c r="P758" s="71" t="str">
        <f t="shared" si="156"/>
        <v/>
      </c>
      <c r="Q758" s="71" t="str">
        <f t="shared" si="157"/>
        <v/>
      </c>
      <c r="R758" s="71">
        <f t="shared" si="158"/>
        <v>100</v>
      </c>
      <c r="S758" s="71">
        <f t="shared" si="159"/>
        <v>100</v>
      </c>
      <c r="T758" s="71" t="str">
        <f t="shared" si="160"/>
        <v/>
      </c>
      <c r="U758" s="71" t="str">
        <f t="shared" si="161"/>
        <v/>
      </c>
      <c r="V758" s="41"/>
      <c r="W758" s="41"/>
    </row>
    <row r="759" spans="4:23" x14ac:dyDescent="0.25">
      <c r="D759" s="18">
        <v>1982</v>
      </c>
      <c r="E759" s="47">
        <f t="shared" si="149"/>
        <v>1</v>
      </c>
      <c r="F759" s="84" t="s">
        <v>759</v>
      </c>
      <c r="G759" s="141">
        <v>100</v>
      </c>
      <c r="H759" s="141">
        <v>100</v>
      </c>
      <c r="J759" s="71">
        <f t="shared" si="150"/>
        <v>100</v>
      </c>
      <c r="K759" s="71">
        <f t="shared" si="151"/>
        <v>100</v>
      </c>
      <c r="L759" s="71">
        <f t="shared" si="152"/>
        <v>100</v>
      </c>
      <c r="M759" s="71">
        <f t="shared" si="153"/>
        <v>100</v>
      </c>
      <c r="N759" s="71" t="str">
        <f t="shared" si="154"/>
        <v/>
      </c>
      <c r="O759" s="71" t="str">
        <f t="shared" si="155"/>
        <v/>
      </c>
      <c r="P759" s="71" t="str">
        <f t="shared" si="156"/>
        <v/>
      </c>
      <c r="Q759" s="71" t="str">
        <f t="shared" si="157"/>
        <v/>
      </c>
      <c r="R759" s="71" t="str">
        <f t="shared" si="158"/>
        <v/>
      </c>
      <c r="S759" s="71" t="str">
        <f t="shared" si="159"/>
        <v/>
      </c>
      <c r="T759" s="71" t="str">
        <f t="shared" si="160"/>
        <v/>
      </c>
      <c r="U759" s="71" t="str">
        <f t="shared" si="161"/>
        <v/>
      </c>
      <c r="V759" s="41"/>
      <c r="W759" s="41"/>
    </row>
    <row r="760" spans="4:23" x14ac:dyDescent="0.25">
      <c r="D760" s="18">
        <v>1982</v>
      </c>
      <c r="E760" s="47">
        <f t="shared" si="149"/>
        <v>1</v>
      </c>
      <c r="F760" s="84" t="s">
        <v>760</v>
      </c>
      <c r="G760" s="141">
        <v>100</v>
      </c>
      <c r="H760" s="141">
        <v>100</v>
      </c>
      <c r="J760" s="71">
        <f t="shared" si="150"/>
        <v>100</v>
      </c>
      <c r="K760" s="71">
        <f t="shared" si="151"/>
        <v>100</v>
      </c>
      <c r="L760" s="71">
        <f t="shared" si="152"/>
        <v>100</v>
      </c>
      <c r="M760" s="71">
        <f t="shared" si="153"/>
        <v>100</v>
      </c>
      <c r="N760" s="71" t="str">
        <f t="shared" si="154"/>
        <v/>
      </c>
      <c r="O760" s="71" t="str">
        <f t="shared" si="155"/>
        <v/>
      </c>
      <c r="P760" s="71" t="str">
        <f t="shared" si="156"/>
        <v/>
      </c>
      <c r="Q760" s="71" t="str">
        <f t="shared" si="157"/>
        <v/>
      </c>
      <c r="R760" s="71" t="str">
        <f t="shared" si="158"/>
        <v/>
      </c>
      <c r="S760" s="71" t="str">
        <f t="shared" si="159"/>
        <v/>
      </c>
      <c r="T760" s="71" t="str">
        <f t="shared" si="160"/>
        <v/>
      </c>
      <c r="U760" s="71" t="str">
        <f t="shared" si="161"/>
        <v/>
      </c>
      <c r="V760" s="41"/>
      <c r="W760" s="41"/>
    </row>
    <row r="761" spans="4:23" x14ac:dyDescent="0.25">
      <c r="D761" s="18">
        <v>1982</v>
      </c>
      <c r="E761" s="47">
        <f t="shared" si="149"/>
        <v>1</v>
      </c>
      <c r="F761" s="84" t="s">
        <v>761</v>
      </c>
      <c r="G761" s="141">
        <v>100</v>
      </c>
      <c r="H761" s="141">
        <v>100</v>
      </c>
      <c r="J761" s="71">
        <f t="shared" si="150"/>
        <v>100</v>
      </c>
      <c r="K761" s="71">
        <f t="shared" si="151"/>
        <v>100</v>
      </c>
      <c r="L761" s="71">
        <f t="shared" si="152"/>
        <v>100</v>
      </c>
      <c r="M761" s="71">
        <f t="shared" si="153"/>
        <v>100</v>
      </c>
      <c r="N761" s="71" t="str">
        <f t="shared" si="154"/>
        <v/>
      </c>
      <c r="O761" s="71" t="str">
        <f t="shared" si="155"/>
        <v/>
      </c>
      <c r="P761" s="71" t="str">
        <f t="shared" si="156"/>
        <v/>
      </c>
      <c r="Q761" s="71" t="str">
        <f t="shared" si="157"/>
        <v/>
      </c>
      <c r="R761" s="71" t="str">
        <f t="shared" si="158"/>
        <v/>
      </c>
      <c r="S761" s="71" t="str">
        <f t="shared" si="159"/>
        <v/>
      </c>
      <c r="T761" s="71" t="str">
        <f t="shared" si="160"/>
        <v/>
      </c>
      <c r="U761" s="71" t="str">
        <f t="shared" si="161"/>
        <v/>
      </c>
      <c r="V761" s="41"/>
      <c r="W761" s="41"/>
    </row>
    <row r="762" spans="4:23" x14ac:dyDescent="0.25">
      <c r="D762" s="18">
        <v>1982</v>
      </c>
      <c r="E762" s="47">
        <f t="shared" si="149"/>
        <v>1</v>
      </c>
      <c r="F762" s="84" t="s">
        <v>762</v>
      </c>
      <c r="G762" s="141">
        <v>100</v>
      </c>
      <c r="H762" s="141">
        <v>100</v>
      </c>
      <c r="J762" s="71">
        <f t="shared" si="150"/>
        <v>100</v>
      </c>
      <c r="K762" s="71">
        <f t="shared" si="151"/>
        <v>100</v>
      </c>
      <c r="L762" s="71">
        <f t="shared" si="152"/>
        <v>100</v>
      </c>
      <c r="M762" s="71">
        <f t="shared" si="153"/>
        <v>100</v>
      </c>
      <c r="N762" s="71" t="str">
        <f t="shared" si="154"/>
        <v/>
      </c>
      <c r="O762" s="71" t="str">
        <f t="shared" si="155"/>
        <v/>
      </c>
      <c r="P762" s="71" t="str">
        <f t="shared" si="156"/>
        <v/>
      </c>
      <c r="Q762" s="71" t="str">
        <f t="shared" si="157"/>
        <v/>
      </c>
      <c r="R762" s="71" t="str">
        <f t="shared" si="158"/>
        <v/>
      </c>
      <c r="S762" s="71" t="str">
        <f t="shared" si="159"/>
        <v/>
      </c>
      <c r="T762" s="71" t="str">
        <f t="shared" si="160"/>
        <v/>
      </c>
      <c r="U762" s="71" t="str">
        <f t="shared" si="161"/>
        <v/>
      </c>
      <c r="V762" s="41"/>
      <c r="W762" s="41"/>
    </row>
    <row r="763" spans="4:23" x14ac:dyDescent="0.25">
      <c r="D763" s="18">
        <v>1982</v>
      </c>
      <c r="E763" s="47">
        <f t="shared" si="149"/>
        <v>1</v>
      </c>
      <c r="F763" s="84" t="s">
        <v>763</v>
      </c>
      <c r="G763" s="141">
        <v>100</v>
      </c>
      <c r="H763" s="141">
        <v>100</v>
      </c>
      <c r="J763" s="71">
        <f t="shared" si="150"/>
        <v>100</v>
      </c>
      <c r="K763" s="71">
        <f t="shared" si="151"/>
        <v>100</v>
      </c>
      <c r="L763" s="71">
        <f t="shared" si="152"/>
        <v>100</v>
      </c>
      <c r="M763" s="71">
        <f t="shared" si="153"/>
        <v>100</v>
      </c>
      <c r="N763" s="71" t="str">
        <f t="shared" si="154"/>
        <v/>
      </c>
      <c r="O763" s="71" t="str">
        <f t="shared" si="155"/>
        <v/>
      </c>
      <c r="P763" s="71" t="str">
        <f t="shared" si="156"/>
        <v/>
      </c>
      <c r="Q763" s="71" t="str">
        <f t="shared" si="157"/>
        <v/>
      </c>
      <c r="R763" s="71" t="str">
        <f t="shared" si="158"/>
        <v/>
      </c>
      <c r="S763" s="71" t="str">
        <f t="shared" si="159"/>
        <v/>
      </c>
      <c r="T763" s="71" t="str">
        <f t="shared" si="160"/>
        <v/>
      </c>
      <c r="U763" s="71" t="str">
        <f t="shared" si="161"/>
        <v/>
      </c>
      <c r="V763" s="41"/>
      <c r="W763" s="41"/>
    </row>
    <row r="764" spans="4:23" x14ac:dyDescent="0.25">
      <c r="D764" s="18">
        <v>1982</v>
      </c>
      <c r="E764" s="47">
        <f t="shared" si="149"/>
        <v>1</v>
      </c>
      <c r="F764" s="84" t="s">
        <v>764</v>
      </c>
      <c r="G764" s="141">
        <v>100</v>
      </c>
      <c r="H764" s="141">
        <v>100</v>
      </c>
      <c r="J764" s="71">
        <f t="shared" si="150"/>
        <v>100</v>
      </c>
      <c r="K764" s="71">
        <f t="shared" si="151"/>
        <v>100</v>
      </c>
      <c r="L764" s="71">
        <f t="shared" si="152"/>
        <v>100</v>
      </c>
      <c r="M764" s="71">
        <f t="shared" si="153"/>
        <v>100</v>
      </c>
      <c r="N764" s="71" t="str">
        <f t="shared" si="154"/>
        <v/>
      </c>
      <c r="O764" s="71" t="str">
        <f t="shared" si="155"/>
        <v/>
      </c>
      <c r="P764" s="71" t="str">
        <f t="shared" si="156"/>
        <v/>
      </c>
      <c r="Q764" s="71" t="str">
        <f t="shared" si="157"/>
        <v/>
      </c>
      <c r="R764" s="71" t="str">
        <f t="shared" si="158"/>
        <v/>
      </c>
      <c r="S764" s="71" t="str">
        <f t="shared" si="159"/>
        <v/>
      </c>
      <c r="T764" s="71" t="str">
        <f t="shared" si="160"/>
        <v/>
      </c>
      <c r="U764" s="71" t="str">
        <f t="shared" si="161"/>
        <v/>
      </c>
      <c r="V764" s="41"/>
      <c r="W764" s="41"/>
    </row>
    <row r="765" spans="4:23" x14ac:dyDescent="0.25">
      <c r="D765" s="18">
        <v>1982</v>
      </c>
      <c r="E765" s="47">
        <f t="shared" si="149"/>
        <v>1</v>
      </c>
      <c r="F765" s="84" t="s">
        <v>765</v>
      </c>
      <c r="G765" s="141">
        <v>100</v>
      </c>
      <c r="H765" s="141">
        <v>100</v>
      </c>
      <c r="J765" s="71">
        <f t="shared" si="150"/>
        <v>100</v>
      </c>
      <c r="K765" s="71">
        <f t="shared" si="151"/>
        <v>100</v>
      </c>
      <c r="L765" s="71">
        <f t="shared" si="152"/>
        <v>100</v>
      </c>
      <c r="M765" s="71">
        <f t="shared" si="153"/>
        <v>100</v>
      </c>
      <c r="N765" s="71" t="str">
        <f t="shared" si="154"/>
        <v/>
      </c>
      <c r="O765" s="71" t="str">
        <f t="shared" si="155"/>
        <v/>
      </c>
      <c r="P765" s="71" t="str">
        <f t="shared" si="156"/>
        <v/>
      </c>
      <c r="Q765" s="71" t="str">
        <f t="shared" si="157"/>
        <v/>
      </c>
      <c r="R765" s="71" t="str">
        <f t="shared" si="158"/>
        <v/>
      </c>
      <c r="S765" s="71" t="str">
        <f t="shared" si="159"/>
        <v/>
      </c>
      <c r="T765" s="71" t="str">
        <f t="shared" si="160"/>
        <v/>
      </c>
      <c r="U765" s="71" t="str">
        <f t="shared" si="161"/>
        <v/>
      </c>
      <c r="V765" s="41"/>
      <c r="W765" s="41"/>
    </row>
    <row r="766" spans="4:23" x14ac:dyDescent="0.25">
      <c r="D766" s="18">
        <v>1982</v>
      </c>
      <c r="E766" s="47">
        <f t="shared" si="149"/>
        <v>1</v>
      </c>
      <c r="F766" s="84" t="s">
        <v>766</v>
      </c>
      <c r="G766" s="141">
        <v>100</v>
      </c>
      <c r="H766" s="141">
        <v>100</v>
      </c>
      <c r="J766" s="71">
        <f t="shared" si="150"/>
        <v>100</v>
      </c>
      <c r="K766" s="71">
        <f t="shared" si="151"/>
        <v>100</v>
      </c>
      <c r="L766" s="71">
        <f t="shared" si="152"/>
        <v>100</v>
      </c>
      <c r="M766" s="71">
        <f t="shared" si="153"/>
        <v>100</v>
      </c>
      <c r="N766" s="71" t="str">
        <f t="shared" si="154"/>
        <v/>
      </c>
      <c r="O766" s="71" t="str">
        <f t="shared" si="155"/>
        <v/>
      </c>
      <c r="P766" s="71" t="str">
        <f t="shared" si="156"/>
        <v/>
      </c>
      <c r="Q766" s="71" t="str">
        <f t="shared" si="157"/>
        <v/>
      </c>
      <c r="R766" s="71" t="str">
        <f t="shared" si="158"/>
        <v/>
      </c>
      <c r="S766" s="71" t="str">
        <f t="shared" si="159"/>
        <v/>
      </c>
      <c r="T766" s="71" t="str">
        <f t="shared" si="160"/>
        <v/>
      </c>
      <c r="U766" s="71" t="str">
        <f t="shared" si="161"/>
        <v/>
      </c>
      <c r="V766" s="41"/>
      <c r="W766" s="41"/>
    </row>
    <row r="767" spans="4:23" x14ac:dyDescent="0.25">
      <c r="D767" s="18">
        <v>1982</v>
      </c>
      <c r="E767" s="47">
        <f t="shared" si="149"/>
        <v>1</v>
      </c>
      <c r="F767" s="84" t="s">
        <v>767</v>
      </c>
      <c r="G767" s="141">
        <v>100</v>
      </c>
      <c r="H767" s="141">
        <v>100</v>
      </c>
      <c r="J767" s="71">
        <f t="shared" si="150"/>
        <v>100</v>
      </c>
      <c r="K767" s="71">
        <f t="shared" si="151"/>
        <v>100</v>
      </c>
      <c r="L767" s="71">
        <f t="shared" si="152"/>
        <v>100</v>
      </c>
      <c r="M767" s="71">
        <f t="shared" si="153"/>
        <v>100</v>
      </c>
      <c r="N767" s="71" t="str">
        <f t="shared" si="154"/>
        <v/>
      </c>
      <c r="O767" s="71" t="str">
        <f t="shared" si="155"/>
        <v/>
      </c>
      <c r="P767" s="71" t="str">
        <f t="shared" si="156"/>
        <v/>
      </c>
      <c r="Q767" s="71" t="str">
        <f t="shared" si="157"/>
        <v/>
      </c>
      <c r="R767" s="71" t="str">
        <f t="shared" si="158"/>
        <v/>
      </c>
      <c r="S767" s="71" t="str">
        <f t="shared" si="159"/>
        <v/>
      </c>
      <c r="T767" s="71" t="str">
        <f t="shared" si="160"/>
        <v/>
      </c>
      <c r="U767" s="71" t="str">
        <f t="shared" si="161"/>
        <v/>
      </c>
      <c r="V767" s="41"/>
      <c r="W767" s="41"/>
    </row>
    <row r="768" spans="4:23" x14ac:dyDescent="0.25">
      <c r="D768" s="18">
        <v>1982</v>
      </c>
      <c r="E768" s="47">
        <f t="shared" si="149"/>
        <v>1</v>
      </c>
      <c r="F768" s="84" t="s">
        <v>768</v>
      </c>
      <c r="G768" s="141">
        <v>100</v>
      </c>
      <c r="H768" s="141">
        <v>100</v>
      </c>
      <c r="J768" s="71">
        <f t="shared" si="150"/>
        <v>100</v>
      </c>
      <c r="K768" s="71">
        <f t="shared" si="151"/>
        <v>100</v>
      </c>
      <c r="L768" s="71">
        <f t="shared" si="152"/>
        <v>100</v>
      </c>
      <c r="M768" s="71">
        <f t="shared" si="153"/>
        <v>100</v>
      </c>
      <c r="N768" s="71" t="str">
        <f t="shared" si="154"/>
        <v/>
      </c>
      <c r="O768" s="71" t="str">
        <f t="shared" si="155"/>
        <v/>
      </c>
      <c r="P768" s="71" t="str">
        <f t="shared" si="156"/>
        <v/>
      </c>
      <c r="Q768" s="71" t="str">
        <f t="shared" si="157"/>
        <v/>
      </c>
      <c r="R768" s="71" t="str">
        <f t="shared" si="158"/>
        <v/>
      </c>
      <c r="S768" s="71" t="str">
        <f t="shared" si="159"/>
        <v/>
      </c>
      <c r="T768" s="71" t="str">
        <f t="shared" si="160"/>
        <v/>
      </c>
      <c r="U768" s="71" t="str">
        <f t="shared" si="161"/>
        <v/>
      </c>
      <c r="V768" s="41"/>
      <c r="W768" s="41"/>
    </row>
    <row r="769" spans="4:23" x14ac:dyDescent="0.25">
      <c r="D769" s="18">
        <v>1982</v>
      </c>
      <c r="E769" s="47">
        <f t="shared" si="149"/>
        <v>1</v>
      </c>
      <c r="F769" s="84" t="s">
        <v>769</v>
      </c>
      <c r="G769" s="141">
        <v>100</v>
      </c>
      <c r="H769" s="141">
        <v>100</v>
      </c>
      <c r="J769" s="71">
        <f t="shared" si="150"/>
        <v>100</v>
      </c>
      <c r="K769" s="71">
        <f t="shared" si="151"/>
        <v>100</v>
      </c>
      <c r="L769" s="71">
        <f t="shared" si="152"/>
        <v>100</v>
      </c>
      <c r="M769" s="71">
        <f t="shared" si="153"/>
        <v>100</v>
      </c>
      <c r="N769" s="71" t="str">
        <f t="shared" si="154"/>
        <v/>
      </c>
      <c r="O769" s="71" t="str">
        <f t="shared" si="155"/>
        <v/>
      </c>
      <c r="P769" s="71" t="str">
        <f t="shared" si="156"/>
        <v/>
      </c>
      <c r="Q769" s="71" t="str">
        <f t="shared" si="157"/>
        <v/>
      </c>
      <c r="R769" s="71" t="str">
        <f t="shared" si="158"/>
        <v/>
      </c>
      <c r="S769" s="71" t="str">
        <f t="shared" si="159"/>
        <v/>
      </c>
      <c r="T769" s="71" t="str">
        <f t="shared" si="160"/>
        <v/>
      </c>
      <c r="U769" s="71" t="str">
        <f t="shared" si="161"/>
        <v/>
      </c>
      <c r="V769" s="41"/>
      <c r="W769" s="41"/>
    </row>
    <row r="770" spans="4:23" x14ac:dyDescent="0.25">
      <c r="D770" s="18">
        <v>1982</v>
      </c>
      <c r="E770" s="47">
        <f t="shared" si="149"/>
        <v>1</v>
      </c>
      <c r="F770" s="84" t="s">
        <v>770</v>
      </c>
      <c r="G770" s="141">
        <v>100</v>
      </c>
      <c r="H770" s="141">
        <v>100</v>
      </c>
      <c r="J770" s="71">
        <f t="shared" si="150"/>
        <v>100</v>
      </c>
      <c r="K770" s="71">
        <f t="shared" si="151"/>
        <v>100</v>
      </c>
      <c r="L770" s="71">
        <f t="shared" si="152"/>
        <v>100</v>
      </c>
      <c r="M770" s="71">
        <f t="shared" si="153"/>
        <v>100</v>
      </c>
      <c r="N770" s="71" t="str">
        <f t="shared" si="154"/>
        <v/>
      </c>
      <c r="O770" s="71" t="str">
        <f t="shared" si="155"/>
        <v/>
      </c>
      <c r="P770" s="71" t="str">
        <f t="shared" si="156"/>
        <v/>
      </c>
      <c r="Q770" s="71" t="str">
        <f t="shared" si="157"/>
        <v/>
      </c>
      <c r="R770" s="71" t="str">
        <f t="shared" si="158"/>
        <v/>
      </c>
      <c r="S770" s="71" t="str">
        <f t="shared" si="159"/>
        <v/>
      </c>
      <c r="T770" s="71" t="str">
        <f t="shared" si="160"/>
        <v/>
      </c>
      <c r="U770" s="71" t="str">
        <f t="shared" si="161"/>
        <v/>
      </c>
      <c r="V770" s="41"/>
      <c r="W770" s="41"/>
    </row>
    <row r="771" spans="4:23" x14ac:dyDescent="0.25">
      <c r="D771" s="18">
        <v>1983</v>
      </c>
      <c r="E771" s="47">
        <f t="shared" si="149"/>
        <v>1</v>
      </c>
      <c r="F771" s="84" t="s">
        <v>771</v>
      </c>
      <c r="G771" s="141">
        <v>100</v>
      </c>
      <c r="H771" s="141">
        <v>100</v>
      </c>
      <c r="J771" s="71">
        <f t="shared" si="150"/>
        <v>100</v>
      </c>
      <c r="K771" s="71">
        <f t="shared" si="151"/>
        <v>100</v>
      </c>
      <c r="L771" s="71">
        <f t="shared" si="152"/>
        <v>100</v>
      </c>
      <c r="M771" s="71">
        <f t="shared" si="153"/>
        <v>100</v>
      </c>
      <c r="N771" s="71" t="str">
        <f t="shared" si="154"/>
        <v/>
      </c>
      <c r="O771" s="71" t="str">
        <f t="shared" si="155"/>
        <v/>
      </c>
      <c r="P771" s="71" t="str">
        <f t="shared" si="156"/>
        <v/>
      </c>
      <c r="Q771" s="71" t="str">
        <f t="shared" si="157"/>
        <v/>
      </c>
      <c r="R771" s="71" t="str">
        <f t="shared" si="158"/>
        <v/>
      </c>
      <c r="S771" s="71" t="str">
        <f t="shared" si="159"/>
        <v/>
      </c>
      <c r="T771" s="71" t="str">
        <f t="shared" si="160"/>
        <v/>
      </c>
      <c r="U771" s="71" t="str">
        <f t="shared" si="161"/>
        <v/>
      </c>
      <c r="V771" s="41"/>
      <c r="W771" s="41"/>
    </row>
    <row r="772" spans="4:23" x14ac:dyDescent="0.25">
      <c r="D772" s="18">
        <v>1983</v>
      </c>
      <c r="E772" s="47">
        <f t="shared" si="149"/>
        <v>1</v>
      </c>
      <c r="F772" s="84" t="s">
        <v>772</v>
      </c>
      <c r="G772" s="141">
        <v>100</v>
      </c>
      <c r="H772" s="141">
        <v>100</v>
      </c>
      <c r="J772" s="71">
        <f t="shared" si="150"/>
        <v>100</v>
      </c>
      <c r="K772" s="71">
        <f t="shared" si="151"/>
        <v>100</v>
      </c>
      <c r="L772" s="71">
        <f t="shared" si="152"/>
        <v>100</v>
      </c>
      <c r="M772" s="71">
        <f t="shared" si="153"/>
        <v>100</v>
      </c>
      <c r="N772" s="71" t="str">
        <f t="shared" si="154"/>
        <v/>
      </c>
      <c r="O772" s="71" t="str">
        <f t="shared" si="155"/>
        <v/>
      </c>
      <c r="P772" s="71" t="str">
        <f t="shared" si="156"/>
        <v/>
      </c>
      <c r="Q772" s="71" t="str">
        <f t="shared" si="157"/>
        <v/>
      </c>
      <c r="R772" s="71" t="str">
        <f t="shared" si="158"/>
        <v/>
      </c>
      <c r="S772" s="71" t="str">
        <f t="shared" si="159"/>
        <v/>
      </c>
      <c r="T772" s="71" t="str">
        <f t="shared" si="160"/>
        <v/>
      </c>
      <c r="U772" s="71" t="str">
        <f t="shared" si="161"/>
        <v/>
      </c>
      <c r="V772" s="41"/>
      <c r="W772" s="41"/>
    </row>
    <row r="773" spans="4:23" x14ac:dyDescent="0.25">
      <c r="D773" s="18">
        <v>1983</v>
      </c>
      <c r="E773" s="47">
        <f t="shared" si="149"/>
        <v>1</v>
      </c>
      <c r="F773" s="84" t="s">
        <v>773</v>
      </c>
      <c r="G773" s="141">
        <v>100</v>
      </c>
      <c r="H773" s="141">
        <v>100</v>
      </c>
      <c r="J773" s="71">
        <f t="shared" si="150"/>
        <v>100</v>
      </c>
      <c r="K773" s="71">
        <f t="shared" si="151"/>
        <v>100</v>
      </c>
      <c r="L773" s="71">
        <f t="shared" si="152"/>
        <v>100</v>
      </c>
      <c r="M773" s="71">
        <f t="shared" si="153"/>
        <v>100</v>
      </c>
      <c r="N773" s="71" t="str">
        <f t="shared" si="154"/>
        <v/>
      </c>
      <c r="O773" s="71" t="str">
        <f t="shared" si="155"/>
        <v/>
      </c>
      <c r="P773" s="71" t="str">
        <f t="shared" si="156"/>
        <v/>
      </c>
      <c r="Q773" s="71" t="str">
        <f t="shared" si="157"/>
        <v/>
      </c>
      <c r="R773" s="71" t="str">
        <f t="shared" si="158"/>
        <v/>
      </c>
      <c r="S773" s="71" t="str">
        <f t="shared" si="159"/>
        <v/>
      </c>
      <c r="T773" s="71" t="str">
        <f t="shared" si="160"/>
        <v/>
      </c>
      <c r="U773" s="71" t="str">
        <f t="shared" si="161"/>
        <v/>
      </c>
      <c r="V773" s="41"/>
      <c r="W773" s="41"/>
    </row>
    <row r="774" spans="4:23" x14ac:dyDescent="0.25">
      <c r="D774" s="18">
        <v>1983</v>
      </c>
      <c r="E774" s="47">
        <f t="shared" si="149"/>
        <v>1</v>
      </c>
      <c r="F774" s="84" t="s">
        <v>774</v>
      </c>
      <c r="G774" s="141">
        <v>100</v>
      </c>
      <c r="H774" s="141">
        <v>100</v>
      </c>
      <c r="J774" s="71">
        <f t="shared" si="150"/>
        <v>100</v>
      </c>
      <c r="K774" s="71">
        <f t="shared" si="151"/>
        <v>100</v>
      </c>
      <c r="L774" s="71">
        <f t="shared" si="152"/>
        <v>100</v>
      </c>
      <c r="M774" s="71">
        <f t="shared" si="153"/>
        <v>100</v>
      </c>
      <c r="N774" s="71" t="str">
        <f t="shared" si="154"/>
        <v/>
      </c>
      <c r="O774" s="71" t="str">
        <f t="shared" si="155"/>
        <v/>
      </c>
      <c r="P774" s="71" t="str">
        <f t="shared" si="156"/>
        <v/>
      </c>
      <c r="Q774" s="71" t="str">
        <f t="shared" si="157"/>
        <v/>
      </c>
      <c r="R774" s="71" t="str">
        <f t="shared" si="158"/>
        <v/>
      </c>
      <c r="S774" s="71" t="str">
        <f t="shared" si="159"/>
        <v/>
      </c>
      <c r="T774" s="71" t="str">
        <f t="shared" si="160"/>
        <v/>
      </c>
      <c r="U774" s="71" t="str">
        <f t="shared" si="161"/>
        <v/>
      </c>
      <c r="V774" s="41"/>
      <c r="W774" s="41"/>
    </row>
    <row r="775" spans="4:23" x14ac:dyDescent="0.25">
      <c r="D775" s="18">
        <v>1983</v>
      </c>
      <c r="E775" s="47">
        <f t="shared" si="149"/>
        <v>1</v>
      </c>
      <c r="F775" s="84" t="s">
        <v>775</v>
      </c>
      <c r="G775" s="141">
        <v>100</v>
      </c>
      <c r="H775" s="141">
        <v>100</v>
      </c>
      <c r="J775" s="71">
        <f t="shared" si="150"/>
        <v>100</v>
      </c>
      <c r="K775" s="71">
        <f t="shared" si="151"/>
        <v>100</v>
      </c>
      <c r="L775" s="71">
        <f t="shared" si="152"/>
        <v>100</v>
      </c>
      <c r="M775" s="71">
        <f t="shared" si="153"/>
        <v>100</v>
      </c>
      <c r="N775" s="71" t="str">
        <f t="shared" si="154"/>
        <v/>
      </c>
      <c r="O775" s="71" t="str">
        <f t="shared" si="155"/>
        <v/>
      </c>
      <c r="P775" s="71" t="str">
        <f t="shared" si="156"/>
        <v/>
      </c>
      <c r="Q775" s="71" t="str">
        <f t="shared" si="157"/>
        <v/>
      </c>
      <c r="R775" s="71" t="str">
        <f t="shared" si="158"/>
        <v/>
      </c>
      <c r="S775" s="71" t="str">
        <f t="shared" si="159"/>
        <v/>
      </c>
      <c r="T775" s="71" t="str">
        <f t="shared" si="160"/>
        <v/>
      </c>
      <c r="U775" s="71" t="str">
        <f t="shared" si="161"/>
        <v/>
      </c>
      <c r="V775" s="41"/>
      <c r="W775" s="41"/>
    </row>
    <row r="776" spans="4:23" x14ac:dyDescent="0.25">
      <c r="D776" s="18">
        <v>1983</v>
      </c>
      <c r="E776" s="47">
        <f t="shared" si="149"/>
        <v>1</v>
      </c>
      <c r="F776" s="84" t="s">
        <v>776</v>
      </c>
      <c r="G776" s="141">
        <v>100</v>
      </c>
      <c r="H776" s="141">
        <v>100</v>
      </c>
      <c r="J776" s="71">
        <f t="shared" si="150"/>
        <v>100</v>
      </c>
      <c r="K776" s="71">
        <f t="shared" si="151"/>
        <v>100</v>
      </c>
      <c r="L776" s="71">
        <f t="shared" si="152"/>
        <v>100</v>
      </c>
      <c r="M776" s="71">
        <f t="shared" si="153"/>
        <v>100</v>
      </c>
      <c r="N776" s="71" t="str">
        <f t="shared" si="154"/>
        <v/>
      </c>
      <c r="O776" s="71" t="str">
        <f t="shared" si="155"/>
        <v/>
      </c>
      <c r="P776" s="71" t="str">
        <f t="shared" si="156"/>
        <v/>
      </c>
      <c r="Q776" s="71" t="str">
        <f t="shared" si="157"/>
        <v/>
      </c>
      <c r="R776" s="71" t="str">
        <f t="shared" si="158"/>
        <v/>
      </c>
      <c r="S776" s="71" t="str">
        <f t="shared" si="159"/>
        <v/>
      </c>
      <c r="T776" s="71" t="str">
        <f t="shared" si="160"/>
        <v/>
      </c>
      <c r="U776" s="71" t="str">
        <f t="shared" si="161"/>
        <v/>
      </c>
      <c r="V776" s="41"/>
      <c r="W776" s="41"/>
    </row>
    <row r="777" spans="4:23" x14ac:dyDescent="0.25">
      <c r="D777" s="18">
        <v>1983</v>
      </c>
      <c r="E777" s="47">
        <f t="shared" si="149"/>
        <v>1</v>
      </c>
      <c r="F777" s="84" t="s">
        <v>777</v>
      </c>
      <c r="G777" s="141">
        <v>100</v>
      </c>
      <c r="H777" s="141">
        <v>100</v>
      </c>
      <c r="J777" s="71">
        <f t="shared" si="150"/>
        <v>100</v>
      </c>
      <c r="K777" s="71">
        <f t="shared" si="151"/>
        <v>100</v>
      </c>
      <c r="L777" s="71">
        <f t="shared" si="152"/>
        <v>100</v>
      </c>
      <c r="M777" s="71">
        <f t="shared" si="153"/>
        <v>100</v>
      </c>
      <c r="N777" s="71" t="str">
        <f t="shared" si="154"/>
        <v/>
      </c>
      <c r="O777" s="71" t="str">
        <f t="shared" si="155"/>
        <v/>
      </c>
      <c r="P777" s="71" t="str">
        <f t="shared" si="156"/>
        <v/>
      </c>
      <c r="Q777" s="71" t="str">
        <f t="shared" si="157"/>
        <v/>
      </c>
      <c r="R777" s="71" t="str">
        <f t="shared" si="158"/>
        <v/>
      </c>
      <c r="S777" s="71" t="str">
        <f t="shared" si="159"/>
        <v/>
      </c>
      <c r="T777" s="71" t="str">
        <f t="shared" si="160"/>
        <v/>
      </c>
      <c r="U777" s="71" t="str">
        <f t="shared" si="161"/>
        <v/>
      </c>
      <c r="V777" s="41"/>
      <c r="W777" s="41"/>
    </row>
    <row r="778" spans="4:23" x14ac:dyDescent="0.25">
      <c r="D778" s="18">
        <v>1983</v>
      </c>
      <c r="E778" s="47">
        <f t="shared" si="149"/>
        <v>1</v>
      </c>
      <c r="F778" s="84" t="s">
        <v>778</v>
      </c>
      <c r="G778" s="141">
        <v>100</v>
      </c>
      <c r="H778" s="141">
        <v>100</v>
      </c>
      <c r="J778" s="71">
        <f t="shared" si="150"/>
        <v>100</v>
      </c>
      <c r="K778" s="71">
        <f t="shared" si="151"/>
        <v>100</v>
      </c>
      <c r="L778" s="71">
        <f t="shared" si="152"/>
        <v>100</v>
      </c>
      <c r="M778" s="71">
        <f t="shared" si="153"/>
        <v>100</v>
      </c>
      <c r="N778" s="71" t="str">
        <f t="shared" si="154"/>
        <v/>
      </c>
      <c r="O778" s="71" t="str">
        <f t="shared" si="155"/>
        <v/>
      </c>
      <c r="P778" s="71" t="str">
        <f t="shared" si="156"/>
        <v/>
      </c>
      <c r="Q778" s="71" t="str">
        <f t="shared" si="157"/>
        <v/>
      </c>
      <c r="R778" s="71" t="str">
        <f t="shared" si="158"/>
        <v/>
      </c>
      <c r="S778" s="71" t="str">
        <f t="shared" si="159"/>
        <v/>
      </c>
      <c r="T778" s="71" t="str">
        <f t="shared" si="160"/>
        <v/>
      </c>
      <c r="U778" s="71" t="str">
        <f t="shared" si="161"/>
        <v/>
      </c>
      <c r="V778" s="41"/>
      <c r="W778" s="41"/>
    </row>
    <row r="779" spans="4:23" x14ac:dyDescent="0.25">
      <c r="D779" s="18">
        <v>1983</v>
      </c>
      <c r="E779" s="47">
        <f t="shared" si="149"/>
        <v>1</v>
      </c>
      <c r="F779" s="84" t="s">
        <v>779</v>
      </c>
      <c r="G779" s="141">
        <v>200</v>
      </c>
      <c r="H779" s="141">
        <v>200</v>
      </c>
      <c r="J779" s="71">
        <f t="shared" si="150"/>
        <v>200</v>
      </c>
      <c r="K779" s="71">
        <f t="shared" si="151"/>
        <v>200</v>
      </c>
      <c r="L779" s="71">
        <f t="shared" si="152"/>
        <v>200</v>
      </c>
      <c r="M779" s="71">
        <f t="shared" si="153"/>
        <v>200</v>
      </c>
      <c r="N779" s="71" t="str">
        <f t="shared" si="154"/>
        <v/>
      </c>
      <c r="O779" s="71" t="str">
        <f t="shared" si="155"/>
        <v/>
      </c>
      <c r="P779" s="71" t="str">
        <f t="shared" si="156"/>
        <v/>
      </c>
      <c r="Q779" s="71" t="str">
        <f t="shared" si="157"/>
        <v/>
      </c>
      <c r="R779" s="71" t="str">
        <f t="shared" si="158"/>
        <v/>
      </c>
      <c r="S779" s="71" t="str">
        <f t="shared" si="159"/>
        <v/>
      </c>
      <c r="T779" s="71" t="str">
        <f t="shared" si="160"/>
        <v/>
      </c>
      <c r="U779" s="71" t="str">
        <f t="shared" si="161"/>
        <v/>
      </c>
      <c r="V779" s="41"/>
      <c r="W779" s="41"/>
    </row>
    <row r="780" spans="4:23" x14ac:dyDescent="0.25">
      <c r="D780" s="18">
        <v>1983</v>
      </c>
      <c r="E780" s="47">
        <f t="shared" si="149"/>
        <v>1</v>
      </c>
      <c r="F780" s="84" t="s">
        <v>780</v>
      </c>
      <c r="G780" s="141">
        <v>100</v>
      </c>
      <c r="H780" s="141">
        <v>100</v>
      </c>
      <c r="J780" s="71">
        <f t="shared" si="150"/>
        <v>100</v>
      </c>
      <c r="K780" s="71">
        <f t="shared" si="151"/>
        <v>100</v>
      </c>
      <c r="L780" s="71">
        <f t="shared" si="152"/>
        <v>100</v>
      </c>
      <c r="M780" s="71">
        <f t="shared" si="153"/>
        <v>100</v>
      </c>
      <c r="N780" s="71" t="str">
        <f t="shared" si="154"/>
        <v/>
      </c>
      <c r="O780" s="71" t="str">
        <f t="shared" si="155"/>
        <v/>
      </c>
      <c r="P780" s="71" t="str">
        <f t="shared" si="156"/>
        <v/>
      </c>
      <c r="Q780" s="71" t="str">
        <f t="shared" si="157"/>
        <v/>
      </c>
      <c r="R780" s="71" t="str">
        <f t="shared" si="158"/>
        <v/>
      </c>
      <c r="S780" s="71" t="str">
        <f t="shared" si="159"/>
        <v/>
      </c>
      <c r="T780" s="71" t="str">
        <f t="shared" si="160"/>
        <v/>
      </c>
      <c r="U780" s="71" t="str">
        <f t="shared" si="161"/>
        <v/>
      </c>
      <c r="V780" s="41"/>
      <c r="W780" s="41"/>
    </row>
    <row r="781" spans="4:23" x14ac:dyDescent="0.25">
      <c r="D781" s="18">
        <v>1983</v>
      </c>
      <c r="E781" s="47">
        <f t="shared" si="149"/>
        <v>1</v>
      </c>
      <c r="F781" s="84" t="s">
        <v>781</v>
      </c>
      <c r="G781" s="141">
        <v>100</v>
      </c>
      <c r="H781" s="141">
        <v>100</v>
      </c>
      <c r="J781" s="71">
        <f t="shared" si="150"/>
        <v>100</v>
      </c>
      <c r="K781" s="71">
        <f t="shared" si="151"/>
        <v>100</v>
      </c>
      <c r="L781" s="71">
        <f t="shared" si="152"/>
        <v>100</v>
      </c>
      <c r="M781" s="71">
        <f t="shared" si="153"/>
        <v>100</v>
      </c>
      <c r="N781" s="71" t="str">
        <f t="shared" si="154"/>
        <v/>
      </c>
      <c r="O781" s="71" t="str">
        <f t="shared" si="155"/>
        <v/>
      </c>
      <c r="P781" s="71" t="str">
        <f t="shared" si="156"/>
        <v/>
      </c>
      <c r="Q781" s="71" t="str">
        <f t="shared" si="157"/>
        <v/>
      </c>
      <c r="R781" s="71" t="str">
        <f t="shared" si="158"/>
        <v/>
      </c>
      <c r="S781" s="71" t="str">
        <f t="shared" si="159"/>
        <v/>
      </c>
      <c r="T781" s="71" t="str">
        <f t="shared" si="160"/>
        <v/>
      </c>
      <c r="U781" s="71" t="str">
        <f t="shared" si="161"/>
        <v/>
      </c>
      <c r="V781" s="41"/>
      <c r="W781" s="41"/>
    </row>
    <row r="782" spans="4:23" x14ac:dyDescent="0.25">
      <c r="D782" s="18">
        <v>1983</v>
      </c>
      <c r="E782" s="47">
        <f t="shared" si="149"/>
        <v>1</v>
      </c>
      <c r="F782" s="84" t="s">
        <v>782</v>
      </c>
      <c r="G782" s="141">
        <v>100</v>
      </c>
      <c r="H782" s="141">
        <v>100</v>
      </c>
      <c r="J782" s="71">
        <f t="shared" si="150"/>
        <v>100</v>
      </c>
      <c r="K782" s="71">
        <f t="shared" si="151"/>
        <v>100</v>
      </c>
      <c r="L782" s="71">
        <f t="shared" si="152"/>
        <v>100</v>
      </c>
      <c r="M782" s="71">
        <f t="shared" si="153"/>
        <v>100</v>
      </c>
      <c r="N782" s="71" t="str">
        <f t="shared" si="154"/>
        <v/>
      </c>
      <c r="O782" s="71" t="str">
        <f t="shared" si="155"/>
        <v/>
      </c>
      <c r="P782" s="71" t="str">
        <f t="shared" si="156"/>
        <v/>
      </c>
      <c r="Q782" s="71" t="str">
        <f t="shared" si="157"/>
        <v/>
      </c>
      <c r="R782" s="71" t="str">
        <f t="shared" si="158"/>
        <v/>
      </c>
      <c r="S782" s="71" t="str">
        <f t="shared" si="159"/>
        <v/>
      </c>
      <c r="T782" s="71" t="str">
        <f t="shared" si="160"/>
        <v/>
      </c>
      <c r="U782" s="71" t="str">
        <f t="shared" si="161"/>
        <v/>
      </c>
      <c r="V782" s="41"/>
      <c r="W782" s="41"/>
    </row>
    <row r="783" spans="4:23" x14ac:dyDescent="0.25">
      <c r="D783" s="18">
        <v>1984</v>
      </c>
      <c r="E783" s="47">
        <f t="shared" si="149"/>
        <v>1</v>
      </c>
      <c r="F783" s="84" t="s">
        <v>783</v>
      </c>
      <c r="G783" s="141">
        <v>100</v>
      </c>
      <c r="H783" s="141">
        <v>100</v>
      </c>
      <c r="J783" s="71">
        <f t="shared" si="150"/>
        <v>100</v>
      </c>
      <c r="K783" s="71">
        <f t="shared" si="151"/>
        <v>100</v>
      </c>
      <c r="L783" s="71">
        <f t="shared" si="152"/>
        <v>100</v>
      </c>
      <c r="M783" s="71">
        <f t="shared" si="153"/>
        <v>100</v>
      </c>
      <c r="N783" s="71" t="str">
        <f t="shared" si="154"/>
        <v/>
      </c>
      <c r="O783" s="71" t="str">
        <f t="shared" si="155"/>
        <v/>
      </c>
      <c r="P783" s="71" t="str">
        <f t="shared" si="156"/>
        <v/>
      </c>
      <c r="Q783" s="71" t="str">
        <f t="shared" si="157"/>
        <v/>
      </c>
      <c r="R783" s="71" t="str">
        <f t="shared" si="158"/>
        <v/>
      </c>
      <c r="S783" s="71" t="str">
        <f t="shared" si="159"/>
        <v/>
      </c>
      <c r="T783" s="71" t="str">
        <f t="shared" si="160"/>
        <v/>
      </c>
      <c r="U783" s="71" t="str">
        <f t="shared" si="161"/>
        <v/>
      </c>
      <c r="V783" s="41"/>
      <c r="W783" s="41"/>
    </row>
    <row r="784" spans="4:23" x14ac:dyDescent="0.25">
      <c r="D784" s="18">
        <v>1984</v>
      </c>
      <c r="E784" s="47">
        <f t="shared" si="149"/>
        <v>1</v>
      </c>
      <c r="F784" s="84" t="s">
        <v>784</v>
      </c>
      <c r="G784" s="141">
        <v>100</v>
      </c>
      <c r="H784" s="141">
        <v>100</v>
      </c>
      <c r="J784" s="71">
        <f t="shared" si="150"/>
        <v>100</v>
      </c>
      <c r="K784" s="71">
        <f t="shared" si="151"/>
        <v>100</v>
      </c>
      <c r="L784" s="71">
        <f t="shared" si="152"/>
        <v>100</v>
      </c>
      <c r="M784" s="71">
        <f t="shared" si="153"/>
        <v>100</v>
      </c>
      <c r="N784" s="71" t="str">
        <f t="shared" si="154"/>
        <v/>
      </c>
      <c r="O784" s="71" t="str">
        <f t="shared" si="155"/>
        <v/>
      </c>
      <c r="P784" s="71" t="str">
        <f t="shared" si="156"/>
        <v/>
      </c>
      <c r="Q784" s="71" t="str">
        <f t="shared" si="157"/>
        <v/>
      </c>
      <c r="R784" s="71" t="str">
        <f t="shared" si="158"/>
        <v/>
      </c>
      <c r="S784" s="71" t="str">
        <f t="shared" si="159"/>
        <v/>
      </c>
      <c r="T784" s="71" t="str">
        <f t="shared" si="160"/>
        <v/>
      </c>
      <c r="U784" s="71" t="str">
        <f t="shared" si="161"/>
        <v/>
      </c>
      <c r="V784" s="41"/>
      <c r="W784" s="41"/>
    </row>
    <row r="785" spans="4:23" x14ac:dyDescent="0.25">
      <c r="D785" s="18">
        <v>1984</v>
      </c>
      <c r="E785" s="47">
        <f t="shared" si="149"/>
        <v>1</v>
      </c>
      <c r="F785" s="84" t="s">
        <v>785</v>
      </c>
      <c r="G785" s="141">
        <v>100</v>
      </c>
      <c r="H785" s="141">
        <v>100</v>
      </c>
      <c r="J785" s="71">
        <f t="shared" si="150"/>
        <v>100</v>
      </c>
      <c r="K785" s="71">
        <f t="shared" si="151"/>
        <v>100</v>
      </c>
      <c r="L785" s="71">
        <f t="shared" si="152"/>
        <v>100</v>
      </c>
      <c r="M785" s="71">
        <f t="shared" si="153"/>
        <v>100</v>
      </c>
      <c r="N785" s="71" t="str">
        <f t="shared" si="154"/>
        <v/>
      </c>
      <c r="O785" s="71" t="str">
        <f t="shared" si="155"/>
        <v/>
      </c>
      <c r="P785" s="71" t="str">
        <f t="shared" si="156"/>
        <v/>
      </c>
      <c r="Q785" s="71" t="str">
        <f t="shared" si="157"/>
        <v/>
      </c>
      <c r="R785" s="71" t="str">
        <f t="shared" si="158"/>
        <v/>
      </c>
      <c r="S785" s="71" t="str">
        <f t="shared" si="159"/>
        <v/>
      </c>
      <c r="T785" s="71" t="str">
        <f t="shared" si="160"/>
        <v/>
      </c>
      <c r="U785" s="71" t="str">
        <f t="shared" si="161"/>
        <v/>
      </c>
      <c r="V785" s="41"/>
      <c r="W785" s="41"/>
    </row>
    <row r="786" spans="4:23" x14ac:dyDescent="0.25">
      <c r="D786" s="18">
        <v>1984</v>
      </c>
      <c r="E786" s="47">
        <f t="shared" si="149"/>
        <v>1</v>
      </c>
      <c r="F786" s="84" t="s">
        <v>786</v>
      </c>
      <c r="G786" s="141">
        <v>100</v>
      </c>
      <c r="H786" s="141">
        <v>100</v>
      </c>
      <c r="J786" s="71">
        <f t="shared" si="150"/>
        <v>100</v>
      </c>
      <c r="K786" s="71">
        <f t="shared" si="151"/>
        <v>100</v>
      </c>
      <c r="L786" s="71">
        <f t="shared" si="152"/>
        <v>100</v>
      </c>
      <c r="M786" s="71">
        <f t="shared" si="153"/>
        <v>100</v>
      </c>
      <c r="N786" s="71" t="str">
        <f t="shared" si="154"/>
        <v/>
      </c>
      <c r="O786" s="71" t="str">
        <f t="shared" si="155"/>
        <v/>
      </c>
      <c r="P786" s="71" t="str">
        <f t="shared" si="156"/>
        <v/>
      </c>
      <c r="Q786" s="71" t="str">
        <f t="shared" si="157"/>
        <v/>
      </c>
      <c r="R786" s="71" t="str">
        <f t="shared" si="158"/>
        <v/>
      </c>
      <c r="S786" s="71" t="str">
        <f t="shared" si="159"/>
        <v/>
      </c>
      <c r="T786" s="71" t="str">
        <f t="shared" si="160"/>
        <v/>
      </c>
      <c r="U786" s="71" t="str">
        <f t="shared" si="161"/>
        <v/>
      </c>
      <c r="V786" s="41"/>
      <c r="W786" s="41"/>
    </row>
    <row r="787" spans="4:23" x14ac:dyDescent="0.25">
      <c r="D787" s="18">
        <v>1984</v>
      </c>
      <c r="E787" s="47">
        <f t="shared" si="149"/>
        <v>1</v>
      </c>
      <c r="F787" s="84" t="s">
        <v>787</v>
      </c>
      <c r="G787" s="141">
        <v>100</v>
      </c>
      <c r="H787" s="141">
        <v>100</v>
      </c>
      <c r="J787" s="71">
        <f t="shared" si="150"/>
        <v>100</v>
      </c>
      <c r="K787" s="71">
        <f t="shared" si="151"/>
        <v>100</v>
      </c>
      <c r="L787" s="71">
        <f t="shared" si="152"/>
        <v>100</v>
      </c>
      <c r="M787" s="71">
        <f t="shared" si="153"/>
        <v>100</v>
      </c>
      <c r="N787" s="71" t="str">
        <f t="shared" si="154"/>
        <v/>
      </c>
      <c r="O787" s="71" t="str">
        <f t="shared" si="155"/>
        <v/>
      </c>
      <c r="P787" s="71" t="str">
        <f t="shared" si="156"/>
        <v/>
      </c>
      <c r="Q787" s="71" t="str">
        <f t="shared" si="157"/>
        <v/>
      </c>
      <c r="R787" s="71" t="str">
        <f t="shared" si="158"/>
        <v/>
      </c>
      <c r="S787" s="71" t="str">
        <f t="shared" si="159"/>
        <v/>
      </c>
      <c r="T787" s="71" t="str">
        <f t="shared" si="160"/>
        <v/>
      </c>
      <c r="U787" s="71" t="str">
        <f t="shared" si="161"/>
        <v/>
      </c>
      <c r="V787" s="41"/>
      <c r="W787" s="41"/>
    </row>
    <row r="788" spans="4:23" x14ac:dyDescent="0.25">
      <c r="D788" s="18">
        <v>1984</v>
      </c>
      <c r="E788" s="47">
        <f t="shared" si="149"/>
        <v>1</v>
      </c>
      <c r="F788" s="84" t="s">
        <v>788</v>
      </c>
      <c r="G788" s="141">
        <v>100</v>
      </c>
      <c r="H788" s="141">
        <v>100</v>
      </c>
      <c r="J788" s="71">
        <f t="shared" si="150"/>
        <v>100</v>
      </c>
      <c r="K788" s="71">
        <f t="shared" si="151"/>
        <v>100</v>
      </c>
      <c r="L788" s="71">
        <f t="shared" si="152"/>
        <v>100</v>
      </c>
      <c r="M788" s="71">
        <f t="shared" si="153"/>
        <v>100</v>
      </c>
      <c r="N788" s="71" t="str">
        <f t="shared" si="154"/>
        <v/>
      </c>
      <c r="O788" s="71" t="str">
        <f t="shared" si="155"/>
        <v/>
      </c>
      <c r="P788" s="71" t="str">
        <f t="shared" si="156"/>
        <v/>
      </c>
      <c r="Q788" s="71" t="str">
        <f t="shared" si="157"/>
        <v/>
      </c>
      <c r="R788" s="71" t="str">
        <f t="shared" si="158"/>
        <v/>
      </c>
      <c r="S788" s="71" t="str">
        <f t="shared" si="159"/>
        <v/>
      </c>
      <c r="T788" s="71" t="str">
        <f t="shared" si="160"/>
        <v/>
      </c>
      <c r="U788" s="71" t="str">
        <f t="shared" si="161"/>
        <v/>
      </c>
      <c r="V788" s="41"/>
      <c r="W788" s="41"/>
    </row>
    <row r="789" spans="4:23" x14ac:dyDescent="0.25">
      <c r="D789" s="18">
        <v>1984</v>
      </c>
      <c r="E789" s="47">
        <f t="shared" si="149"/>
        <v>1</v>
      </c>
      <c r="F789" s="84" t="s">
        <v>789</v>
      </c>
      <c r="G789" s="141">
        <v>100</v>
      </c>
      <c r="H789" s="141">
        <v>100</v>
      </c>
      <c r="J789" s="71">
        <f t="shared" si="150"/>
        <v>100</v>
      </c>
      <c r="K789" s="71">
        <f t="shared" si="151"/>
        <v>100</v>
      </c>
      <c r="L789" s="71">
        <f t="shared" si="152"/>
        <v>100</v>
      </c>
      <c r="M789" s="71">
        <f t="shared" si="153"/>
        <v>100</v>
      </c>
      <c r="N789" s="71" t="str">
        <f t="shared" si="154"/>
        <v/>
      </c>
      <c r="O789" s="71" t="str">
        <f t="shared" si="155"/>
        <v/>
      </c>
      <c r="P789" s="71" t="str">
        <f t="shared" si="156"/>
        <v/>
      </c>
      <c r="Q789" s="71" t="str">
        <f t="shared" si="157"/>
        <v/>
      </c>
      <c r="R789" s="71" t="str">
        <f t="shared" si="158"/>
        <v/>
      </c>
      <c r="S789" s="71" t="str">
        <f t="shared" si="159"/>
        <v/>
      </c>
      <c r="T789" s="71" t="str">
        <f t="shared" si="160"/>
        <v/>
      </c>
      <c r="U789" s="71" t="str">
        <f t="shared" si="161"/>
        <v/>
      </c>
      <c r="V789" s="41"/>
      <c r="W789" s="41"/>
    </row>
    <row r="790" spans="4:23" x14ac:dyDescent="0.25">
      <c r="D790" s="18">
        <v>1984</v>
      </c>
      <c r="E790" s="47">
        <f t="shared" si="149"/>
        <v>1</v>
      </c>
      <c r="F790" s="84" t="s">
        <v>790</v>
      </c>
      <c r="G790" s="141">
        <v>100</v>
      </c>
      <c r="H790" s="141">
        <v>100</v>
      </c>
      <c r="J790" s="71">
        <f t="shared" si="150"/>
        <v>100</v>
      </c>
      <c r="K790" s="71">
        <f t="shared" si="151"/>
        <v>100</v>
      </c>
      <c r="L790" s="71">
        <f t="shared" si="152"/>
        <v>100</v>
      </c>
      <c r="M790" s="71">
        <f t="shared" si="153"/>
        <v>100</v>
      </c>
      <c r="N790" s="71" t="str">
        <f t="shared" si="154"/>
        <v/>
      </c>
      <c r="O790" s="71" t="str">
        <f t="shared" si="155"/>
        <v/>
      </c>
      <c r="P790" s="71" t="str">
        <f t="shared" si="156"/>
        <v/>
      </c>
      <c r="Q790" s="71" t="str">
        <f t="shared" si="157"/>
        <v/>
      </c>
      <c r="R790" s="71" t="str">
        <f t="shared" si="158"/>
        <v/>
      </c>
      <c r="S790" s="71" t="str">
        <f t="shared" si="159"/>
        <v/>
      </c>
      <c r="T790" s="71" t="str">
        <f t="shared" si="160"/>
        <v/>
      </c>
      <c r="U790" s="71" t="str">
        <f t="shared" si="161"/>
        <v/>
      </c>
      <c r="V790" s="41"/>
      <c r="W790" s="41"/>
    </row>
    <row r="791" spans="4:23" x14ac:dyDescent="0.25">
      <c r="D791" s="18">
        <v>1984</v>
      </c>
      <c r="E791" s="47">
        <f t="shared" si="149"/>
        <v>1</v>
      </c>
      <c r="F791" s="84" t="s">
        <v>791</v>
      </c>
      <c r="G791" s="141">
        <v>100</v>
      </c>
      <c r="H791" s="141">
        <v>100</v>
      </c>
      <c r="J791" s="71">
        <f t="shared" si="150"/>
        <v>100</v>
      </c>
      <c r="K791" s="71">
        <f t="shared" si="151"/>
        <v>100</v>
      </c>
      <c r="L791" s="71">
        <f t="shared" si="152"/>
        <v>100</v>
      </c>
      <c r="M791" s="71">
        <f t="shared" si="153"/>
        <v>100</v>
      </c>
      <c r="N791" s="71" t="str">
        <f t="shared" si="154"/>
        <v/>
      </c>
      <c r="O791" s="71" t="str">
        <f t="shared" si="155"/>
        <v/>
      </c>
      <c r="P791" s="71" t="str">
        <f t="shared" si="156"/>
        <v/>
      </c>
      <c r="Q791" s="71" t="str">
        <f t="shared" si="157"/>
        <v/>
      </c>
      <c r="R791" s="71" t="str">
        <f t="shared" si="158"/>
        <v/>
      </c>
      <c r="S791" s="71" t="str">
        <f t="shared" si="159"/>
        <v/>
      </c>
      <c r="T791" s="71" t="str">
        <f t="shared" si="160"/>
        <v/>
      </c>
      <c r="U791" s="71" t="str">
        <f t="shared" si="161"/>
        <v/>
      </c>
      <c r="V791" s="41"/>
      <c r="W791" s="41"/>
    </row>
    <row r="792" spans="4:23" x14ac:dyDescent="0.25">
      <c r="D792" s="18">
        <v>1984</v>
      </c>
      <c r="E792" s="47">
        <f t="shared" si="149"/>
        <v>1</v>
      </c>
      <c r="F792" s="84" t="s">
        <v>792</v>
      </c>
      <c r="G792" s="141">
        <v>100</v>
      </c>
      <c r="H792" s="141">
        <v>100</v>
      </c>
      <c r="J792" s="71">
        <f t="shared" si="150"/>
        <v>100</v>
      </c>
      <c r="K792" s="71">
        <f t="shared" si="151"/>
        <v>100</v>
      </c>
      <c r="L792" s="71">
        <f t="shared" si="152"/>
        <v>100</v>
      </c>
      <c r="M792" s="71">
        <f t="shared" si="153"/>
        <v>100</v>
      </c>
      <c r="N792" s="71" t="str">
        <f t="shared" si="154"/>
        <v/>
      </c>
      <c r="O792" s="71" t="str">
        <f t="shared" si="155"/>
        <v/>
      </c>
      <c r="P792" s="71" t="str">
        <f t="shared" si="156"/>
        <v/>
      </c>
      <c r="Q792" s="71" t="str">
        <f t="shared" si="157"/>
        <v/>
      </c>
      <c r="R792" s="71" t="str">
        <f t="shared" si="158"/>
        <v/>
      </c>
      <c r="S792" s="71" t="str">
        <f t="shared" si="159"/>
        <v/>
      </c>
      <c r="T792" s="71" t="str">
        <f t="shared" si="160"/>
        <v/>
      </c>
      <c r="U792" s="71" t="str">
        <f t="shared" si="161"/>
        <v/>
      </c>
      <c r="V792" s="41"/>
      <c r="W792" s="41"/>
    </row>
    <row r="793" spans="4:23" x14ac:dyDescent="0.25">
      <c r="D793" s="18">
        <v>1984</v>
      </c>
      <c r="E793" s="47">
        <f t="shared" si="149"/>
        <v>1</v>
      </c>
      <c r="F793" s="84" t="s">
        <v>793</v>
      </c>
      <c r="G793" s="141">
        <v>100</v>
      </c>
      <c r="H793" s="141">
        <v>100</v>
      </c>
      <c r="J793" s="71">
        <f t="shared" si="150"/>
        <v>100</v>
      </c>
      <c r="K793" s="71">
        <f t="shared" si="151"/>
        <v>100</v>
      </c>
      <c r="L793" s="71">
        <f t="shared" si="152"/>
        <v>100</v>
      </c>
      <c r="M793" s="71">
        <f t="shared" si="153"/>
        <v>100</v>
      </c>
      <c r="N793" s="71" t="str">
        <f t="shared" si="154"/>
        <v/>
      </c>
      <c r="O793" s="71" t="str">
        <f t="shared" si="155"/>
        <v/>
      </c>
      <c r="P793" s="71" t="str">
        <f t="shared" si="156"/>
        <v/>
      </c>
      <c r="Q793" s="71" t="str">
        <f t="shared" si="157"/>
        <v/>
      </c>
      <c r="R793" s="71" t="str">
        <f t="shared" si="158"/>
        <v/>
      </c>
      <c r="S793" s="71" t="str">
        <f t="shared" si="159"/>
        <v/>
      </c>
      <c r="T793" s="71" t="str">
        <f t="shared" si="160"/>
        <v/>
      </c>
      <c r="U793" s="71" t="str">
        <f t="shared" si="161"/>
        <v/>
      </c>
      <c r="V793" s="41"/>
      <c r="W793" s="41"/>
    </row>
    <row r="794" spans="4:23" x14ac:dyDescent="0.25">
      <c r="D794" s="18">
        <v>1984</v>
      </c>
      <c r="E794" s="47">
        <f t="shared" si="149"/>
        <v>1</v>
      </c>
      <c r="F794" s="84" t="s">
        <v>794</v>
      </c>
      <c r="G794" s="141">
        <v>100</v>
      </c>
      <c r="H794" s="141">
        <v>100</v>
      </c>
      <c r="J794" s="71">
        <f t="shared" si="150"/>
        <v>100</v>
      </c>
      <c r="K794" s="71">
        <f t="shared" si="151"/>
        <v>100</v>
      </c>
      <c r="L794" s="71">
        <f t="shared" si="152"/>
        <v>100</v>
      </c>
      <c r="M794" s="71">
        <f t="shared" si="153"/>
        <v>100</v>
      </c>
      <c r="N794" s="71" t="str">
        <f t="shared" si="154"/>
        <v/>
      </c>
      <c r="O794" s="71" t="str">
        <f t="shared" si="155"/>
        <v/>
      </c>
      <c r="P794" s="71" t="str">
        <f t="shared" si="156"/>
        <v/>
      </c>
      <c r="Q794" s="71" t="str">
        <f t="shared" si="157"/>
        <v/>
      </c>
      <c r="R794" s="71" t="str">
        <f t="shared" si="158"/>
        <v/>
      </c>
      <c r="S794" s="71" t="str">
        <f t="shared" si="159"/>
        <v/>
      </c>
      <c r="T794" s="71" t="str">
        <f t="shared" si="160"/>
        <v/>
      </c>
      <c r="U794" s="71" t="str">
        <f t="shared" si="161"/>
        <v/>
      </c>
      <c r="V794" s="41"/>
      <c r="W794" s="41"/>
    </row>
    <row r="795" spans="4:23" x14ac:dyDescent="0.25">
      <c r="D795" s="18">
        <v>1985</v>
      </c>
      <c r="E795" s="47">
        <f t="shared" si="149"/>
        <v>4</v>
      </c>
      <c r="F795" s="84" t="s">
        <v>795</v>
      </c>
      <c r="G795" s="141">
        <v>100</v>
      </c>
      <c r="H795" s="141">
        <v>100</v>
      </c>
      <c r="J795" s="71">
        <f t="shared" si="150"/>
        <v>100</v>
      </c>
      <c r="K795" s="71">
        <f t="shared" si="151"/>
        <v>100</v>
      </c>
      <c r="L795" s="71" t="str">
        <f t="shared" si="152"/>
        <v/>
      </c>
      <c r="M795" s="71" t="str">
        <f t="shared" si="153"/>
        <v/>
      </c>
      <c r="N795" s="71" t="str">
        <f t="shared" si="154"/>
        <v/>
      </c>
      <c r="O795" s="71" t="str">
        <f t="shared" si="155"/>
        <v/>
      </c>
      <c r="P795" s="71" t="str">
        <f t="shared" si="156"/>
        <v/>
      </c>
      <c r="Q795" s="71" t="str">
        <f t="shared" si="157"/>
        <v/>
      </c>
      <c r="R795" s="71">
        <f t="shared" si="158"/>
        <v>100</v>
      </c>
      <c r="S795" s="71">
        <f t="shared" si="159"/>
        <v>100</v>
      </c>
      <c r="T795" s="71" t="str">
        <f t="shared" si="160"/>
        <v/>
      </c>
      <c r="U795" s="71" t="str">
        <f t="shared" si="161"/>
        <v/>
      </c>
      <c r="V795" s="41"/>
      <c r="W795" s="41"/>
    </row>
    <row r="796" spans="4:23" x14ac:dyDescent="0.25">
      <c r="D796" s="18">
        <v>1985</v>
      </c>
      <c r="E796" s="47">
        <f t="shared" si="149"/>
        <v>4</v>
      </c>
      <c r="F796" s="84" t="s">
        <v>796</v>
      </c>
      <c r="G796" s="141">
        <v>100</v>
      </c>
      <c r="H796" s="141">
        <v>100</v>
      </c>
      <c r="J796" s="71">
        <f t="shared" si="150"/>
        <v>100</v>
      </c>
      <c r="K796" s="71">
        <f t="shared" si="151"/>
        <v>100</v>
      </c>
      <c r="L796" s="71" t="str">
        <f t="shared" si="152"/>
        <v/>
      </c>
      <c r="M796" s="71" t="str">
        <f t="shared" si="153"/>
        <v/>
      </c>
      <c r="N796" s="71" t="str">
        <f t="shared" si="154"/>
        <v/>
      </c>
      <c r="O796" s="71" t="str">
        <f t="shared" si="155"/>
        <v/>
      </c>
      <c r="P796" s="71" t="str">
        <f t="shared" si="156"/>
        <v/>
      </c>
      <c r="Q796" s="71" t="str">
        <f t="shared" si="157"/>
        <v/>
      </c>
      <c r="R796" s="71">
        <f t="shared" si="158"/>
        <v>100</v>
      </c>
      <c r="S796" s="71">
        <f t="shared" si="159"/>
        <v>100</v>
      </c>
      <c r="T796" s="71" t="str">
        <f t="shared" si="160"/>
        <v/>
      </c>
      <c r="U796" s="71" t="str">
        <f t="shared" si="161"/>
        <v/>
      </c>
      <c r="V796" s="41"/>
      <c r="W796" s="41"/>
    </row>
    <row r="797" spans="4:23" x14ac:dyDescent="0.25">
      <c r="D797" s="18">
        <v>1985</v>
      </c>
      <c r="E797" s="47">
        <f t="shared" si="149"/>
        <v>4</v>
      </c>
      <c r="F797" s="84" t="s">
        <v>797</v>
      </c>
      <c r="G797" s="141">
        <v>100</v>
      </c>
      <c r="H797" s="141">
        <v>100</v>
      </c>
      <c r="J797" s="71">
        <f t="shared" si="150"/>
        <v>100</v>
      </c>
      <c r="K797" s="71">
        <f t="shared" si="151"/>
        <v>100</v>
      </c>
      <c r="L797" s="71" t="str">
        <f t="shared" si="152"/>
        <v/>
      </c>
      <c r="M797" s="71" t="str">
        <f t="shared" si="153"/>
        <v/>
      </c>
      <c r="N797" s="71" t="str">
        <f t="shared" si="154"/>
        <v/>
      </c>
      <c r="O797" s="71" t="str">
        <f t="shared" si="155"/>
        <v/>
      </c>
      <c r="P797" s="71" t="str">
        <f t="shared" si="156"/>
        <v/>
      </c>
      <c r="Q797" s="71" t="str">
        <f t="shared" si="157"/>
        <v/>
      </c>
      <c r="R797" s="71">
        <f t="shared" si="158"/>
        <v>100</v>
      </c>
      <c r="S797" s="71">
        <f t="shared" si="159"/>
        <v>100</v>
      </c>
      <c r="T797" s="71" t="str">
        <f t="shared" si="160"/>
        <v/>
      </c>
      <c r="U797" s="71" t="str">
        <f t="shared" si="161"/>
        <v/>
      </c>
      <c r="V797" s="41"/>
      <c r="W797" s="41"/>
    </row>
    <row r="798" spans="4:23" x14ac:dyDescent="0.25">
      <c r="D798" s="18">
        <v>1985</v>
      </c>
      <c r="E798" s="47">
        <f t="shared" si="149"/>
        <v>4</v>
      </c>
      <c r="F798" s="84" t="s">
        <v>798</v>
      </c>
      <c r="G798" s="141">
        <v>100</v>
      </c>
      <c r="H798" s="141">
        <v>100</v>
      </c>
      <c r="J798" s="71">
        <f t="shared" si="150"/>
        <v>100</v>
      </c>
      <c r="K798" s="71">
        <f t="shared" si="151"/>
        <v>100</v>
      </c>
      <c r="L798" s="71" t="str">
        <f t="shared" si="152"/>
        <v/>
      </c>
      <c r="M798" s="71" t="str">
        <f t="shared" si="153"/>
        <v/>
      </c>
      <c r="N798" s="71" t="str">
        <f t="shared" si="154"/>
        <v/>
      </c>
      <c r="O798" s="71" t="str">
        <f t="shared" si="155"/>
        <v/>
      </c>
      <c r="P798" s="71" t="str">
        <f t="shared" si="156"/>
        <v/>
      </c>
      <c r="Q798" s="71" t="str">
        <f t="shared" si="157"/>
        <v/>
      </c>
      <c r="R798" s="71">
        <f t="shared" si="158"/>
        <v>100</v>
      </c>
      <c r="S798" s="71">
        <f t="shared" si="159"/>
        <v>100</v>
      </c>
      <c r="T798" s="71" t="str">
        <f t="shared" si="160"/>
        <v/>
      </c>
      <c r="U798" s="71" t="str">
        <f t="shared" si="161"/>
        <v/>
      </c>
      <c r="V798" s="41"/>
      <c r="W798" s="41"/>
    </row>
    <row r="799" spans="4:23" x14ac:dyDescent="0.25">
      <c r="D799" s="18">
        <v>1985</v>
      </c>
      <c r="E799" s="47">
        <f t="shared" si="149"/>
        <v>4</v>
      </c>
      <c r="F799" s="84" t="s">
        <v>799</v>
      </c>
      <c r="G799" s="141">
        <v>100</v>
      </c>
      <c r="H799" s="141">
        <v>100</v>
      </c>
      <c r="J799" s="71">
        <f t="shared" si="150"/>
        <v>100</v>
      </c>
      <c r="K799" s="71">
        <f t="shared" si="151"/>
        <v>100</v>
      </c>
      <c r="L799" s="71" t="str">
        <f t="shared" si="152"/>
        <v/>
      </c>
      <c r="M799" s="71" t="str">
        <f t="shared" si="153"/>
        <v/>
      </c>
      <c r="N799" s="71" t="str">
        <f t="shared" si="154"/>
        <v/>
      </c>
      <c r="O799" s="71" t="str">
        <f t="shared" si="155"/>
        <v/>
      </c>
      <c r="P799" s="71" t="str">
        <f t="shared" si="156"/>
        <v/>
      </c>
      <c r="Q799" s="71" t="str">
        <f t="shared" si="157"/>
        <v/>
      </c>
      <c r="R799" s="71">
        <f t="shared" si="158"/>
        <v>100</v>
      </c>
      <c r="S799" s="71">
        <f t="shared" si="159"/>
        <v>100</v>
      </c>
      <c r="T799" s="71" t="str">
        <f t="shared" si="160"/>
        <v/>
      </c>
      <c r="U799" s="71" t="str">
        <f t="shared" si="161"/>
        <v/>
      </c>
      <c r="V799" s="41"/>
      <c r="W799" s="41"/>
    </row>
    <row r="800" spans="4:23" x14ac:dyDescent="0.25">
      <c r="D800" s="18">
        <v>1985</v>
      </c>
      <c r="E800" s="47">
        <f t="shared" si="149"/>
        <v>4</v>
      </c>
      <c r="F800" s="84" t="s">
        <v>800</v>
      </c>
      <c r="G800" s="141">
        <v>100</v>
      </c>
      <c r="H800" s="141">
        <v>100</v>
      </c>
      <c r="J800" s="71">
        <f t="shared" si="150"/>
        <v>100</v>
      </c>
      <c r="K800" s="71">
        <f t="shared" si="151"/>
        <v>100</v>
      </c>
      <c r="L800" s="71" t="str">
        <f t="shared" si="152"/>
        <v/>
      </c>
      <c r="M800" s="71" t="str">
        <f t="shared" si="153"/>
        <v/>
      </c>
      <c r="N800" s="71" t="str">
        <f t="shared" si="154"/>
        <v/>
      </c>
      <c r="O800" s="71" t="str">
        <f t="shared" si="155"/>
        <v/>
      </c>
      <c r="P800" s="71" t="str">
        <f t="shared" si="156"/>
        <v/>
      </c>
      <c r="Q800" s="71" t="str">
        <f t="shared" si="157"/>
        <v/>
      </c>
      <c r="R800" s="71">
        <f t="shared" si="158"/>
        <v>100</v>
      </c>
      <c r="S800" s="71">
        <f t="shared" si="159"/>
        <v>100</v>
      </c>
      <c r="T800" s="71" t="str">
        <f t="shared" si="160"/>
        <v/>
      </c>
      <c r="U800" s="71" t="str">
        <f t="shared" si="161"/>
        <v/>
      </c>
      <c r="V800" s="41"/>
      <c r="W800" s="41"/>
    </row>
    <row r="801" spans="4:23" x14ac:dyDescent="0.25">
      <c r="D801" s="18">
        <v>1985</v>
      </c>
      <c r="E801" s="47">
        <f t="shared" si="149"/>
        <v>4</v>
      </c>
      <c r="F801" s="84" t="s">
        <v>801</v>
      </c>
      <c r="G801" s="141">
        <v>100</v>
      </c>
      <c r="H801" s="141">
        <v>100</v>
      </c>
      <c r="J801" s="71">
        <f t="shared" si="150"/>
        <v>100</v>
      </c>
      <c r="K801" s="71">
        <f t="shared" si="151"/>
        <v>100</v>
      </c>
      <c r="L801" s="71" t="str">
        <f t="shared" si="152"/>
        <v/>
      </c>
      <c r="M801" s="71" t="str">
        <f t="shared" si="153"/>
        <v/>
      </c>
      <c r="N801" s="71" t="str">
        <f t="shared" si="154"/>
        <v/>
      </c>
      <c r="O801" s="71" t="str">
        <f t="shared" si="155"/>
        <v/>
      </c>
      <c r="P801" s="71" t="str">
        <f t="shared" si="156"/>
        <v/>
      </c>
      <c r="Q801" s="71" t="str">
        <f t="shared" si="157"/>
        <v/>
      </c>
      <c r="R801" s="71">
        <f t="shared" si="158"/>
        <v>100</v>
      </c>
      <c r="S801" s="71">
        <f t="shared" si="159"/>
        <v>100</v>
      </c>
      <c r="T801" s="71" t="str">
        <f t="shared" si="160"/>
        <v/>
      </c>
      <c r="U801" s="71" t="str">
        <f t="shared" si="161"/>
        <v/>
      </c>
      <c r="V801" s="41"/>
      <c r="W801" s="41"/>
    </row>
    <row r="802" spans="4:23" x14ac:dyDescent="0.25">
      <c r="D802" s="18">
        <v>1985</v>
      </c>
      <c r="E802" s="47">
        <f t="shared" si="149"/>
        <v>4</v>
      </c>
      <c r="F802" s="84" t="s">
        <v>802</v>
      </c>
      <c r="G802" s="141">
        <v>100</v>
      </c>
      <c r="H802" s="141">
        <v>100</v>
      </c>
      <c r="J802" s="71">
        <f t="shared" si="150"/>
        <v>100</v>
      </c>
      <c r="K802" s="71">
        <f t="shared" si="151"/>
        <v>100</v>
      </c>
      <c r="L802" s="71" t="str">
        <f t="shared" si="152"/>
        <v/>
      </c>
      <c r="M802" s="71" t="str">
        <f t="shared" si="153"/>
        <v/>
      </c>
      <c r="N802" s="71" t="str">
        <f t="shared" si="154"/>
        <v/>
      </c>
      <c r="O802" s="71" t="str">
        <f t="shared" si="155"/>
        <v/>
      </c>
      <c r="P802" s="71" t="str">
        <f t="shared" si="156"/>
        <v/>
      </c>
      <c r="Q802" s="71" t="str">
        <f t="shared" si="157"/>
        <v/>
      </c>
      <c r="R802" s="71">
        <f t="shared" si="158"/>
        <v>100</v>
      </c>
      <c r="S802" s="71">
        <f t="shared" si="159"/>
        <v>100</v>
      </c>
      <c r="T802" s="71" t="str">
        <f t="shared" si="160"/>
        <v/>
      </c>
      <c r="U802" s="71" t="str">
        <f t="shared" si="161"/>
        <v/>
      </c>
      <c r="V802" s="41"/>
      <c r="W802" s="41"/>
    </row>
    <row r="803" spans="4:23" x14ac:dyDescent="0.25">
      <c r="D803" s="18">
        <v>1985</v>
      </c>
      <c r="E803" s="47">
        <f t="shared" si="149"/>
        <v>4</v>
      </c>
      <c r="F803" s="84" t="s">
        <v>803</v>
      </c>
      <c r="G803" s="141">
        <v>100</v>
      </c>
      <c r="H803" s="141">
        <v>100</v>
      </c>
      <c r="J803" s="71">
        <f t="shared" si="150"/>
        <v>100</v>
      </c>
      <c r="K803" s="71">
        <f t="shared" si="151"/>
        <v>100</v>
      </c>
      <c r="L803" s="71" t="str">
        <f t="shared" si="152"/>
        <v/>
      </c>
      <c r="M803" s="71" t="str">
        <f t="shared" si="153"/>
        <v/>
      </c>
      <c r="N803" s="71" t="str">
        <f t="shared" si="154"/>
        <v/>
      </c>
      <c r="O803" s="71" t="str">
        <f t="shared" si="155"/>
        <v/>
      </c>
      <c r="P803" s="71" t="str">
        <f t="shared" si="156"/>
        <v/>
      </c>
      <c r="Q803" s="71" t="str">
        <f t="shared" si="157"/>
        <v/>
      </c>
      <c r="R803" s="71">
        <f t="shared" si="158"/>
        <v>100</v>
      </c>
      <c r="S803" s="71">
        <f t="shared" si="159"/>
        <v>100</v>
      </c>
      <c r="T803" s="71" t="str">
        <f t="shared" si="160"/>
        <v/>
      </c>
      <c r="U803" s="71" t="str">
        <f t="shared" si="161"/>
        <v/>
      </c>
      <c r="V803" s="41"/>
      <c r="W803" s="41"/>
    </row>
    <row r="804" spans="4:23" x14ac:dyDescent="0.25">
      <c r="D804" s="18">
        <v>1985</v>
      </c>
      <c r="E804" s="47">
        <f t="shared" si="149"/>
        <v>4</v>
      </c>
      <c r="F804" s="84" t="s">
        <v>804</v>
      </c>
      <c r="G804" s="141">
        <v>100</v>
      </c>
      <c r="H804" s="141">
        <v>100</v>
      </c>
      <c r="J804" s="71">
        <f t="shared" si="150"/>
        <v>100</v>
      </c>
      <c r="K804" s="71">
        <f t="shared" si="151"/>
        <v>100</v>
      </c>
      <c r="L804" s="71" t="str">
        <f t="shared" si="152"/>
        <v/>
      </c>
      <c r="M804" s="71" t="str">
        <f t="shared" si="153"/>
        <v/>
      </c>
      <c r="N804" s="71" t="str">
        <f t="shared" si="154"/>
        <v/>
      </c>
      <c r="O804" s="71" t="str">
        <f t="shared" si="155"/>
        <v/>
      </c>
      <c r="P804" s="71" t="str">
        <f t="shared" si="156"/>
        <v/>
      </c>
      <c r="Q804" s="71" t="str">
        <f t="shared" si="157"/>
        <v/>
      </c>
      <c r="R804" s="71">
        <f t="shared" si="158"/>
        <v>100</v>
      </c>
      <c r="S804" s="71">
        <f t="shared" si="159"/>
        <v>100</v>
      </c>
      <c r="T804" s="71" t="str">
        <f t="shared" si="160"/>
        <v/>
      </c>
      <c r="U804" s="71" t="str">
        <f t="shared" si="161"/>
        <v/>
      </c>
      <c r="V804" s="41"/>
      <c r="W804" s="41"/>
    </row>
    <row r="805" spans="4:23" x14ac:dyDescent="0.25">
      <c r="D805" s="18">
        <v>1985</v>
      </c>
      <c r="E805" s="47">
        <f t="shared" si="149"/>
        <v>4</v>
      </c>
      <c r="F805" s="84" t="s">
        <v>805</v>
      </c>
      <c r="G805" s="141">
        <v>100</v>
      </c>
      <c r="H805" s="141">
        <v>100</v>
      </c>
      <c r="J805" s="71">
        <f t="shared" si="150"/>
        <v>100</v>
      </c>
      <c r="K805" s="71">
        <f t="shared" si="151"/>
        <v>100</v>
      </c>
      <c r="L805" s="71" t="str">
        <f t="shared" si="152"/>
        <v/>
      </c>
      <c r="M805" s="71" t="str">
        <f t="shared" si="153"/>
        <v/>
      </c>
      <c r="N805" s="71" t="str">
        <f t="shared" si="154"/>
        <v/>
      </c>
      <c r="O805" s="71" t="str">
        <f t="shared" si="155"/>
        <v/>
      </c>
      <c r="P805" s="71" t="str">
        <f t="shared" si="156"/>
        <v/>
      </c>
      <c r="Q805" s="71" t="str">
        <f t="shared" si="157"/>
        <v/>
      </c>
      <c r="R805" s="71">
        <f t="shared" si="158"/>
        <v>100</v>
      </c>
      <c r="S805" s="71">
        <f t="shared" si="159"/>
        <v>100</v>
      </c>
      <c r="T805" s="71" t="str">
        <f t="shared" si="160"/>
        <v/>
      </c>
      <c r="U805" s="71" t="str">
        <f t="shared" si="161"/>
        <v/>
      </c>
      <c r="V805" s="41"/>
      <c r="W805" s="41"/>
    </row>
    <row r="806" spans="4:23" x14ac:dyDescent="0.25">
      <c r="D806" s="18">
        <v>1985</v>
      </c>
      <c r="E806" s="47">
        <f t="shared" si="149"/>
        <v>4</v>
      </c>
      <c r="F806" s="84" t="s">
        <v>806</v>
      </c>
      <c r="G806" s="141">
        <v>100</v>
      </c>
      <c r="H806" s="141">
        <v>100</v>
      </c>
      <c r="J806" s="71">
        <f t="shared" si="150"/>
        <v>100</v>
      </c>
      <c r="K806" s="71">
        <f t="shared" si="151"/>
        <v>100</v>
      </c>
      <c r="L806" s="71" t="str">
        <f t="shared" si="152"/>
        <v/>
      </c>
      <c r="M806" s="71" t="str">
        <f t="shared" si="153"/>
        <v/>
      </c>
      <c r="N806" s="71" t="str">
        <f t="shared" si="154"/>
        <v/>
      </c>
      <c r="O806" s="71" t="str">
        <f t="shared" si="155"/>
        <v/>
      </c>
      <c r="P806" s="71" t="str">
        <f t="shared" si="156"/>
        <v/>
      </c>
      <c r="Q806" s="71" t="str">
        <f t="shared" si="157"/>
        <v/>
      </c>
      <c r="R806" s="71">
        <f t="shared" si="158"/>
        <v>100</v>
      </c>
      <c r="S806" s="71">
        <f t="shared" si="159"/>
        <v>100</v>
      </c>
      <c r="T806" s="71" t="str">
        <f t="shared" si="160"/>
        <v/>
      </c>
      <c r="U806" s="71" t="str">
        <f t="shared" si="161"/>
        <v/>
      </c>
      <c r="V806" s="41"/>
      <c r="W806" s="41"/>
    </row>
    <row r="807" spans="4:23" x14ac:dyDescent="0.25">
      <c r="D807" s="18">
        <v>1986</v>
      </c>
      <c r="E807" s="47">
        <f t="shared" si="149"/>
        <v>1</v>
      </c>
      <c r="F807" s="84" t="s">
        <v>807</v>
      </c>
      <c r="G807" s="141">
        <v>100</v>
      </c>
      <c r="H807" s="141">
        <v>100</v>
      </c>
      <c r="J807" s="71">
        <f t="shared" si="150"/>
        <v>100</v>
      </c>
      <c r="K807" s="71">
        <f t="shared" si="151"/>
        <v>100</v>
      </c>
      <c r="L807" s="71">
        <f t="shared" si="152"/>
        <v>100</v>
      </c>
      <c r="M807" s="71">
        <f t="shared" si="153"/>
        <v>100</v>
      </c>
      <c r="N807" s="71" t="str">
        <f t="shared" si="154"/>
        <v/>
      </c>
      <c r="O807" s="71" t="str">
        <f t="shared" si="155"/>
        <v/>
      </c>
      <c r="P807" s="71" t="str">
        <f t="shared" si="156"/>
        <v/>
      </c>
      <c r="Q807" s="71" t="str">
        <f t="shared" si="157"/>
        <v/>
      </c>
      <c r="R807" s="71" t="str">
        <f t="shared" si="158"/>
        <v/>
      </c>
      <c r="S807" s="71" t="str">
        <f t="shared" si="159"/>
        <v/>
      </c>
      <c r="T807" s="71" t="str">
        <f t="shared" si="160"/>
        <v/>
      </c>
      <c r="U807" s="71" t="str">
        <f t="shared" si="161"/>
        <v/>
      </c>
      <c r="V807" s="41"/>
      <c r="W807" s="41"/>
    </row>
    <row r="808" spans="4:23" x14ac:dyDescent="0.25">
      <c r="D808" s="18">
        <v>1986</v>
      </c>
      <c r="E808" s="47">
        <f t="shared" ref="E808:E871" si="162">INDEX($B$39:$B$121,MATCH($D808,$A$39:$A$121,0),1)</f>
        <v>1</v>
      </c>
      <c r="F808" s="84" t="s">
        <v>808</v>
      </c>
      <c r="G808" s="141">
        <v>100</v>
      </c>
      <c r="H808" s="141">
        <v>100</v>
      </c>
      <c r="J808" s="71">
        <f t="shared" ref="J808:J871" si="163">G808</f>
        <v>100</v>
      </c>
      <c r="K808" s="71">
        <f t="shared" ref="K808:K871" si="164">H808</f>
        <v>100</v>
      </c>
      <c r="L808" s="71">
        <f t="shared" ref="L808:L871" si="165">IF($E808=L$36,$G808,"")</f>
        <v>100</v>
      </c>
      <c r="M808" s="71">
        <f t="shared" ref="M808:M871" si="166">IF($E808=M$36,$H808,"")</f>
        <v>100</v>
      </c>
      <c r="N808" s="71" t="str">
        <f t="shared" ref="N808:N871" si="167">IF($E808=N$36,$G808,"")</f>
        <v/>
      </c>
      <c r="O808" s="71" t="str">
        <f t="shared" ref="O808:O871" si="168">IF($E808=O$36,$H808,"")</f>
        <v/>
      </c>
      <c r="P808" s="71" t="str">
        <f t="shared" ref="P808:P871" si="169">IF($E808=P$36,$G808,"")</f>
        <v/>
      </c>
      <c r="Q808" s="71" t="str">
        <f t="shared" ref="Q808:Q871" si="170">IF($E808=Q$36,$H808,"")</f>
        <v/>
      </c>
      <c r="R808" s="71" t="str">
        <f t="shared" ref="R808:R871" si="171">IF($E808=R$36,$G808,"")</f>
        <v/>
      </c>
      <c r="S808" s="71" t="str">
        <f t="shared" ref="S808:S871" si="172">IF($E808=S$36,$H808,"")</f>
        <v/>
      </c>
      <c r="T808" s="71" t="str">
        <f t="shared" ref="T808:T871" si="173">IF($E808=T$36,$G808,"")</f>
        <v/>
      </c>
      <c r="U808" s="71" t="str">
        <f t="shared" ref="U808:U871" si="174">IF($E808=U$36,$H808,"")</f>
        <v/>
      </c>
      <c r="V808" s="41"/>
      <c r="W808" s="41"/>
    </row>
    <row r="809" spans="4:23" x14ac:dyDescent="0.25">
      <c r="D809" s="18">
        <v>1986</v>
      </c>
      <c r="E809" s="47">
        <f t="shared" si="162"/>
        <v>1</v>
      </c>
      <c r="F809" s="84" t="s">
        <v>809</v>
      </c>
      <c r="G809" s="141">
        <v>100</v>
      </c>
      <c r="H809" s="141">
        <v>100</v>
      </c>
      <c r="J809" s="71">
        <f t="shared" si="163"/>
        <v>100</v>
      </c>
      <c r="K809" s="71">
        <f t="shared" si="164"/>
        <v>100</v>
      </c>
      <c r="L809" s="71">
        <f t="shared" si="165"/>
        <v>100</v>
      </c>
      <c r="M809" s="71">
        <f t="shared" si="166"/>
        <v>100</v>
      </c>
      <c r="N809" s="71" t="str">
        <f t="shared" si="167"/>
        <v/>
      </c>
      <c r="O809" s="71" t="str">
        <f t="shared" si="168"/>
        <v/>
      </c>
      <c r="P809" s="71" t="str">
        <f t="shared" si="169"/>
        <v/>
      </c>
      <c r="Q809" s="71" t="str">
        <f t="shared" si="170"/>
        <v/>
      </c>
      <c r="R809" s="71" t="str">
        <f t="shared" si="171"/>
        <v/>
      </c>
      <c r="S809" s="71" t="str">
        <f t="shared" si="172"/>
        <v/>
      </c>
      <c r="T809" s="71" t="str">
        <f t="shared" si="173"/>
        <v/>
      </c>
      <c r="U809" s="71" t="str">
        <f t="shared" si="174"/>
        <v/>
      </c>
      <c r="V809" s="41"/>
      <c r="W809" s="41"/>
    </row>
    <row r="810" spans="4:23" x14ac:dyDescent="0.25">
      <c r="D810" s="18">
        <v>1986</v>
      </c>
      <c r="E810" s="47">
        <f t="shared" si="162"/>
        <v>1</v>
      </c>
      <c r="F810" s="84" t="s">
        <v>810</v>
      </c>
      <c r="G810" s="141">
        <v>100</v>
      </c>
      <c r="H810" s="141">
        <v>100</v>
      </c>
      <c r="J810" s="71">
        <f t="shared" si="163"/>
        <v>100</v>
      </c>
      <c r="K810" s="71">
        <f t="shared" si="164"/>
        <v>100</v>
      </c>
      <c r="L810" s="71">
        <f t="shared" si="165"/>
        <v>100</v>
      </c>
      <c r="M810" s="71">
        <f t="shared" si="166"/>
        <v>100</v>
      </c>
      <c r="N810" s="71" t="str">
        <f t="shared" si="167"/>
        <v/>
      </c>
      <c r="O810" s="71" t="str">
        <f t="shared" si="168"/>
        <v/>
      </c>
      <c r="P810" s="71" t="str">
        <f t="shared" si="169"/>
        <v/>
      </c>
      <c r="Q810" s="71" t="str">
        <f t="shared" si="170"/>
        <v/>
      </c>
      <c r="R810" s="71" t="str">
        <f t="shared" si="171"/>
        <v/>
      </c>
      <c r="S810" s="71" t="str">
        <f t="shared" si="172"/>
        <v/>
      </c>
      <c r="T810" s="71" t="str">
        <f t="shared" si="173"/>
        <v/>
      </c>
      <c r="U810" s="71" t="str">
        <f t="shared" si="174"/>
        <v/>
      </c>
      <c r="V810" s="41"/>
      <c r="W810" s="41"/>
    </row>
    <row r="811" spans="4:23" x14ac:dyDescent="0.25">
      <c r="D811" s="18">
        <v>1986</v>
      </c>
      <c r="E811" s="47">
        <f t="shared" si="162"/>
        <v>1</v>
      </c>
      <c r="F811" s="84" t="s">
        <v>811</v>
      </c>
      <c r="G811" s="141">
        <v>100</v>
      </c>
      <c r="H811" s="141">
        <v>100</v>
      </c>
      <c r="J811" s="71">
        <f t="shared" si="163"/>
        <v>100</v>
      </c>
      <c r="K811" s="71">
        <f t="shared" si="164"/>
        <v>100</v>
      </c>
      <c r="L811" s="71">
        <f t="shared" si="165"/>
        <v>100</v>
      </c>
      <c r="M811" s="71">
        <f t="shared" si="166"/>
        <v>100</v>
      </c>
      <c r="N811" s="71" t="str">
        <f t="shared" si="167"/>
        <v/>
      </c>
      <c r="O811" s="71" t="str">
        <f t="shared" si="168"/>
        <v/>
      </c>
      <c r="P811" s="71" t="str">
        <f t="shared" si="169"/>
        <v/>
      </c>
      <c r="Q811" s="71" t="str">
        <f t="shared" si="170"/>
        <v/>
      </c>
      <c r="R811" s="71" t="str">
        <f t="shared" si="171"/>
        <v/>
      </c>
      <c r="S811" s="71" t="str">
        <f t="shared" si="172"/>
        <v/>
      </c>
      <c r="T811" s="71" t="str">
        <f t="shared" si="173"/>
        <v/>
      </c>
      <c r="U811" s="71" t="str">
        <f t="shared" si="174"/>
        <v/>
      </c>
      <c r="V811" s="41"/>
      <c r="W811" s="41"/>
    </row>
    <row r="812" spans="4:23" x14ac:dyDescent="0.25">
      <c r="D812" s="18">
        <v>1986</v>
      </c>
      <c r="E812" s="47">
        <f t="shared" si="162"/>
        <v>1</v>
      </c>
      <c r="F812" s="84" t="s">
        <v>812</v>
      </c>
      <c r="G812" s="141">
        <v>100</v>
      </c>
      <c r="H812" s="141">
        <v>100</v>
      </c>
      <c r="J812" s="71">
        <f t="shared" si="163"/>
        <v>100</v>
      </c>
      <c r="K812" s="71">
        <f t="shared" si="164"/>
        <v>100</v>
      </c>
      <c r="L812" s="71">
        <f t="shared" si="165"/>
        <v>100</v>
      </c>
      <c r="M812" s="71">
        <f t="shared" si="166"/>
        <v>100</v>
      </c>
      <c r="N812" s="71" t="str">
        <f t="shared" si="167"/>
        <v/>
      </c>
      <c r="O812" s="71" t="str">
        <f t="shared" si="168"/>
        <v/>
      </c>
      <c r="P812" s="71" t="str">
        <f t="shared" si="169"/>
        <v/>
      </c>
      <c r="Q812" s="71" t="str">
        <f t="shared" si="170"/>
        <v/>
      </c>
      <c r="R812" s="71" t="str">
        <f t="shared" si="171"/>
        <v/>
      </c>
      <c r="S812" s="71" t="str">
        <f t="shared" si="172"/>
        <v/>
      </c>
      <c r="T812" s="71" t="str">
        <f t="shared" si="173"/>
        <v/>
      </c>
      <c r="U812" s="71" t="str">
        <f t="shared" si="174"/>
        <v/>
      </c>
      <c r="V812" s="41"/>
      <c r="W812" s="41"/>
    </row>
    <row r="813" spans="4:23" x14ac:dyDescent="0.25">
      <c r="D813" s="18">
        <v>1986</v>
      </c>
      <c r="E813" s="47">
        <f t="shared" si="162"/>
        <v>1</v>
      </c>
      <c r="F813" s="84" t="s">
        <v>813</v>
      </c>
      <c r="G813" s="141">
        <v>100</v>
      </c>
      <c r="H813" s="141">
        <v>100</v>
      </c>
      <c r="J813" s="71">
        <f t="shared" si="163"/>
        <v>100</v>
      </c>
      <c r="K813" s="71">
        <f t="shared" si="164"/>
        <v>100</v>
      </c>
      <c r="L813" s="71">
        <f t="shared" si="165"/>
        <v>100</v>
      </c>
      <c r="M813" s="71">
        <f t="shared" si="166"/>
        <v>100</v>
      </c>
      <c r="N813" s="71" t="str">
        <f t="shared" si="167"/>
        <v/>
      </c>
      <c r="O813" s="71" t="str">
        <f t="shared" si="168"/>
        <v/>
      </c>
      <c r="P813" s="71" t="str">
        <f t="shared" si="169"/>
        <v/>
      </c>
      <c r="Q813" s="71" t="str">
        <f t="shared" si="170"/>
        <v/>
      </c>
      <c r="R813" s="71" t="str">
        <f t="shared" si="171"/>
        <v/>
      </c>
      <c r="S813" s="71" t="str">
        <f t="shared" si="172"/>
        <v/>
      </c>
      <c r="T813" s="71" t="str">
        <f t="shared" si="173"/>
        <v/>
      </c>
      <c r="U813" s="71" t="str">
        <f t="shared" si="174"/>
        <v/>
      </c>
      <c r="V813" s="41"/>
      <c r="W813" s="41"/>
    </row>
    <row r="814" spans="4:23" x14ac:dyDescent="0.25">
      <c r="D814" s="18">
        <v>1986</v>
      </c>
      <c r="E814" s="47">
        <f t="shared" si="162"/>
        <v>1</v>
      </c>
      <c r="F814" s="84" t="s">
        <v>814</v>
      </c>
      <c r="G814" s="141">
        <v>100</v>
      </c>
      <c r="H814" s="141">
        <v>100</v>
      </c>
      <c r="J814" s="71">
        <f t="shared" si="163"/>
        <v>100</v>
      </c>
      <c r="K814" s="71">
        <f t="shared" si="164"/>
        <v>100</v>
      </c>
      <c r="L814" s="71">
        <f t="shared" si="165"/>
        <v>100</v>
      </c>
      <c r="M814" s="71">
        <f t="shared" si="166"/>
        <v>100</v>
      </c>
      <c r="N814" s="71" t="str">
        <f t="shared" si="167"/>
        <v/>
      </c>
      <c r="O814" s="71" t="str">
        <f t="shared" si="168"/>
        <v/>
      </c>
      <c r="P814" s="71" t="str">
        <f t="shared" si="169"/>
        <v/>
      </c>
      <c r="Q814" s="71" t="str">
        <f t="shared" si="170"/>
        <v/>
      </c>
      <c r="R814" s="71" t="str">
        <f t="shared" si="171"/>
        <v/>
      </c>
      <c r="S814" s="71" t="str">
        <f t="shared" si="172"/>
        <v/>
      </c>
      <c r="T814" s="71" t="str">
        <f t="shared" si="173"/>
        <v/>
      </c>
      <c r="U814" s="71" t="str">
        <f t="shared" si="174"/>
        <v/>
      </c>
      <c r="V814" s="41"/>
      <c r="W814" s="41"/>
    </row>
    <row r="815" spans="4:23" x14ac:dyDescent="0.25">
      <c r="D815" s="18">
        <v>1986</v>
      </c>
      <c r="E815" s="47">
        <f t="shared" si="162"/>
        <v>1</v>
      </c>
      <c r="F815" s="84" t="s">
        <v>815</v>
      </c>
      <c r="G815" s="141">
        <v>100</v>
      </c>
      <c r="H815" s="141">
        <v>100</v>
      </c>
      <c r="J815" s="71">
        <f t="shared" si="163"/>
        <v>100</v>
      </c>
      <c r="K815" s="71">
        <f t="shared" si="164"/>
        <v>100</v>
      </c>
      <c r="L815" s="71">
        <f t="shared" si="165"/>
        <v>100</v>
      </c>
      <c r="M815" s="71">
        <f t="shared" si="166"/>
        <v>100</v>
      </c>
      <c r="N815" s="71" t="str">
        <f t="shared" si="167"/>
        <v/>
      </c>
      <c r="O815" s="71" t="str">
        <f t="shared" si="168"/>
        <v/>
      </c>
      <c r="P815" s="71" t="str">
        <f t="shared" si="169"/>
        <v/>
      </c>
      <c r="Q815" s="71" t="str">
        <f t="shared" si="170"/>
        <v/>
      </c>
      <c r="R815" s="71" t="str">
        <f t="shared" si="171"/>
        <v/>
      </c>
      <c r="S815" s="71" t="str">
        <f t="shared" si="172"/>
        <v/>
      </c>
      <c r="T815" s="71" t="str">
        <f t="shared" si="173"/>
        <v/>
      </c>
      <c r="U815" s="71" t="str">
        <f t="shared" si="174"/>
        <v/>
      </c>
      <c r="V815" s="41"/>
      <c r="W815" s="41"/>
    </row>
    <row r="816" spans="4:23" x14ac:dyDescent="0.25">
      <c r="D816" s="18">
        <v>1986</v>
      </c>
      <c r="E816" s="47">
        <f t="shared" si="162"/>
        <v>1</v>
      </c>
      <c r="F816" s="84" t="s">
        <v>816</v>
      </c>
      <c r="G816" s="141">
        <v>100</v>
      </c>
      <c r="H816" s="141">
        <v>100</v>
      </c>
      <c r="J816" s="71">
        <f t="shared" si="163"/>
        <v>100</v>
      </c>
      <c r="K816" s="71">
        <f t="shared" si="164"/>
        <v>100</v>
      </c>
      <c r="L816" s="71">
        <f t="shared" si="165"/>
        <v>100</v>
      </c>
      <c r="M816" s="71">
        <f t="shared" si="166"/>
        <v>100</v>
      </c>
      <c r="N816" s="71" t="str">
        <f t="shared" si="167"/>
        <v/>
      </c>
      <c r="O816" s="71" t="str">
        <f t="shared" si="168"/>
        <v/>
      </c>
      <c r="P816" s="71" t="str">
        <f t="shared" si="169"/>
        <v/>
      </c>
      <c r="Q816" s="71" t="str">
        <f t="shared" si="170"/>
        <v/>
      </c>
      <c r="R816" s="71" t="str">
        <f t="shared" si="171"/>
        <v/>
      </c>
      <c r="S816" s="71" t="str">
        <f t="shared" si="172"/>
        <v/>
      </c>
      <c r="T816" s="71" t="str">
        <f t="shared" si="173"/>
        <v/>
      </c>
      <c r="U816" s="71" t="str">
        <f t="shared" si="174"/>
        <v/>
      </c>
      <c r="V816" s="41"/>
      <c r="W816" s="41"/>
    </row>
    <row r="817" spans="4:23" x14ac:dyDescent="0.25">
      <c r="D817" s="18">
        <v>1986</v>
      </c>
      <c r="E817" s="47">
        <f t="shared" si="162"/>
        <v>1</v>
      </c>
      <c r="F817" s="84" t="s">
        <v>817</v>
      </c>
      <c r="G817" s="141">
        <v>100</v>
      </c>
      <c r="H817" s="141">
        <v>100</v>
      </c>
      <c r="J817" s="71">
        <f t="shared" si="163"/>
        <v>100</v>
      </c>
      <c r="K817" s="71">
        <f t="shared" si="164"/>
        <v>100</v>
      </c>
      <c r="L817" s="71">
        <f t="shared" si="165"/>
        <v>100</v>
      </c>
      <c r="M817" s="71">
        <f t="shared" si="166"/>
        <v>100</v>
      </c>
      <c r="N817" s="71" t="str">
        <f t="shared" si="167"/>
        <v/>
      </c>
      <c r="O817" s="71" t="str">
        <f t="shared" si="168"/>
        <v/>
      </c>
      <c r="P817" s="71" t="str">
        <f t="shared" si="169"/>
        <v/>
      </c>
      <c r="Q817" s="71" t="str">
        <f t="shared" si="170"/>
        <v/>
      </c>
      <c r="R817" s="71" t="str">
        <f t="shared" si="171"/>
        <v/>
      </c>
      <c r="S817" s="71" t="str">
        <f t="shared" si="172"/>
        <v/>
      </c>
      <c r="T817" s="71" t="str">
        <f t="shared" si="173"/>
        <v/>
      </c>
      <c r="U817" s="71" t="str">
        <f t="shared" si="174"/>
        <v/>
      </c>
      <c r="V817" s="41"/>
      <c r="W817" s="41"/>
    </row>
    <row r="818" spans="4:23" x14ac:dyDescent="0.25">
      <c r="D818" s="18">
        <v>1986</v>
      </c>
      <c r="E818" s="47">
        <f t="shared" si="162"/>
        <v>1</v>
      </c>
      <c r="F818" s="84" t="s">
        <v>818</v>
      </c>
      <c r="G818" s="141">
        <v>100</v>
      </c>
      <c r="H818" s="141">
        <v>100</v>
      </c>
      <c r="J818" s="71">
        <f t="shared" si="163"/>
        <v>100</v>
      </c>
      <c r="K818" s="71">
        <f t="shared" si="164"/>
        <v>100</v>
      </c>
      <c r="L818" s="71">
        <f t="shared" si="165"/>
        <v>100</v>
      </c>
      <c r="M818" s="71">
        <f t="shared" si="166"/>
        <v>100</v>
      </c>
      <c r="N818" s="71" t="str">
        <f t="shared" si="167"/>
        <v/>
      </c>
      <c r="O818" s="71" t="str">
        <f t="shared" si="168"/>
        <v/>
      </c>
      <c r="P818" s="71" t="str">
        <f t="shared" si="169"/>
        <v/>
      </c>
      <c r="Q818" s="71" t="str">
        <f t="shared" si="170"/>
        <v/>
      </c>
      <c r="R818" s="71" t="str">
        <f t="shared" si="171"/>
        <v/>
      </c>
      <c r="S818" s="71" t="str">
        <f t="shared" si="172"/>
        <v/>
      </c>
      <c r="T818" s="71" t="str">
        <f t="shared" si="173"/>
        <v/>
      </c>
      <c r="U818" s="71" t="str">
        <f t="shared" si="174"/>
        <v/>
      </c>
      <c r="V818" s="41"/>
      <c r="W818" s="41"/>
    </row>
    <row r="819" spans="4:23" x14ac:dyDescent="0.25">
      <c r="D819" s="18">
        <v>1987</v>
      </c>
      <c r="E819" s="47">
        <f t="shared" si="162"/>
        <v>4</v>
      </c>
      <c r="F819" s="84" t="s">
        <v>819</v>
      </c>
      <c r="G819" s="141">
        <v>100</v>
      </c>
      <c r="H819" s="141">
        <v>100</v>
      </c>
      <c r="J819" s="71">
        <f t="shared" si="163"/>
        <v>100</v>
      </c>
      <c r="K819" s="71">
        <f t="shared" si="164"/>
        <v>100</v>
      </c>
      <c r="L819" s="71" t="str">
        <f t="shared" si="165"/>
        <v/>
      </c>
      <c r="M819" s="71" t="str">
        <f t="shared" si="166"/>
        <v/>
      </c>
      <c r="N819" s="71" t="str">
        <f t="shared" si="167"/>
        <v/>
      </c>
      <c r="O819" s="71" t="str">
        <f t="shared" si="168"/>
        <v/>
      </c>
      <c r="P819" s="71" t="str">
        <f t="shared" si="169"/>
        <v/>
      </c>
      <c r="Q819" s="71" t="str">
        <f t="shared" si="170"/>
        <v/>
      </c>
      <c r="R819" s="71">
        <f t="shared" si="171"/>
        <v>100</v>
      </c>
      <c r="S819" s="71">
        <f t="shared" si="172"/>
        <v>100</v>
      </c>
      <c r="T819" s="71" t="str">
        <f t="shared" si="173"/>
        <v/>
      </c>
      <c r="U819" s="71" t="str">
        <f t="shared" si="174"/>
        <v/>
      </c>
      <c r="V819" s="41"/>
      <c r="W819" s="41"/>
    </row>
    <row r="820" spans="4:23" x14ac:dyDescent="0.25">
      <c r="D820" s="18">
        <v>1987</v>
      </c>
      <c r="E820" s="47">
        <f t="shared" si="162"/>
        <v>4</v>
      </c>
      <c r="F820" s="84" t="s">
        <v>820</v>
      </c>
      <c r="G820" s="141">
        <v>100</v>
      </c>
      <c r="H820" s="141">
        <v>100</v>
      </c>
      <c r="J820" s="71">
        <f t="shared" si="163"/>
        <v>100</v>
      </c>
      <c r="K820" s="71">
        <f t="shared" si="164"/>
        <v>100</v>
      </c>
      <c r="L820" s="71" t="str">
        <f t="shared" si="165"/>
        <v/>
      </c>
      <c r="M820" s="71" t="str">
        <f t="shared" si="166"/>
        <v/>
      </c>
      <c r="N820" s="71" t="str">
        <f t="shared" si="167"/>
        <v/>
      </c>
      <c r="O820" s="71" t="str">
        <f t="shared" si="168"/>
        <v/>
      </c>
      <c r="P820" s="71" t="str">
        <f t="shared" si="169"/>
        <v/>
      </c>
      <c r="Q820" s="71" t="str">
        <f t="shared" si="170"/>
        <v/>
      </c>
      <c r="R820" s="71">
        <f t="shared" si="171"/>
        <v>100</v>
      </c>
      <c r="S820" s="71">
        <f t="shared" si="172"/>
        <v>100</v>
      </c>
      <c r="T820" s="71" t="str">
        <f t="shared" si="173"/>
        <v/>
      </c>
      <c r="U820" s="71" t="str">
        <f t="shared" si="174"/>
        <v/>
      </c>
      <c r="V820" s="41"/>
      <c r="W820" s="41"/>
    </row>
    <row r="821" spans="4:23" x14ac:dyDescent="0.25">
      <c r="D821" s="18">
        <v>1987</v>
      </c>
      <c r="E821" s="47">
        <f t="shared" si="162"/>
        <v>4</v>
      </c>
      <c r="F821" s="84" t="s">
        <v>821</v>
      </c>
      <c r="G821" s="141">
        <v>100</v>
      </c>
      <c r="H821" s="141">
        <v>100</v>
      </c>
      <c r="J821" s="71">
        <f t="shared" si="163"/>
        <v>100</v>
      </c>
      <c r="K821" s="71">
        <f t="shared" si="164"/>
        <v>100</v>
      </c>
      <c r="L821" s="71" t="str">
        <f t="shared" si="165"/>
        <v/>
      </c>
      <c r="M821" s="71" t="str">
        <f t="shared" si="166"/>
        <v/>
      </c>
      <c r="N821" s="71" t="str">
        <f t="shared" si="167"/>
        <v/>
      </c>
      <c r="O821" s="71" t="str">
        <f t="shared" si="168"/>
        <v/>
      </c>
      <c r="P821" s="71" t="str">
        <f t="shared" si="169"/>
        <v/>
      </c>
      <c r="Q821" s="71" t="str">
        <f t="shared" si="170"/>
        <v/>
      </c>
      <c r="R821" s="71">
        <f t="shared" si="171"/>
        <v>100</v>
      </c>
      <c r="S821" s="71">
        <f t="shared" si="172"/>
        <v>100</v>
      </c>
      <c r="T821" s="71" t="str">
        <f t="shared" si="173"/>
        <v/>
      </c>
      <c r="U821" s="71" t="str">
        <f t="shared" si="174"/>
        <v/>
      </c>
      <c r="V821" s="41"/>
      <c r="W821" s="41"/>
    </row>
    <row r="822" spans="4:23" x14ac:dyDescent="0.25">
      <c r="D822" s="18">
        <v>1987</v>
      </c>
      <c r="E822" s="47">
        <f t="shared" si="162"/>
        <v>4</v>
      </c>
      <c r="F822" s="84" t="s">
        <v>822</v>
      </c>
      <c r="G822" s="141">
        <v>100</v>
      </c>
      <c r="H822" s="141">
        <v>100</v>
      </c>
      <c r="J822" s="71">
        <f t="shared" si="163"/>
        <v>100</v>
      </c>
      <c r="K822" s="71">
        <f t="shared" si="164"/>
        <v>100</v>
      </c>
      <c r="L822" s="71" t="str">
        <f t="shared" si="165"/>
        <v/>
      </c>
      <c r="M822" s="71" t="str">
        <f t="shared" si="166"/>
        <v/>
      </c>
      <c r="N822" s="71" t="str">
        <f t="shared" si="167"/>
        <v/>
      </c>
      <c r="O822" s="71" t="str">
        <f t="shared" si="168"/>
        <v/>
      </c>
      <c r="P822" s="71" t="str">
        <f t="shared" si="169"/>
        <v/>
      </c>
      <c r="Q822" s="71" t="str">
        <f t="shared" si="170"/>
        <v/>
      </c>
      <c r="R822" s="71">
        <f t="shared" si="171"/>
        <v>100</v>
      </c>
      <c r="S822" s="71">
        <f t="shared" si="172"/>
        <v>100</v>
      </c>
      <c r="T822" s="71" t="str">
        <f t="shared" si="173"/>
        <v/>
      </c>
      <c r="U822" s="71" t="str">
        <f t="shared" si="174"/>
        <v/>
      </c>
      <c r="V822" s="41"/>
      <c r="W822" s="41"/>
    </row>
    <row r="823" spans="4:23" x14ac:dyDescent="0.25">
      <c r="D823" s="18">
        <v>1987</v>
      </c>
      <c r="E823" s="47">
        <f t="shared" si="162"/>
        <v>4</v>
      </c>
      <c r="F823" s="84" t="s">
        <v>823</v>
      </c>
      <c r="G823" s="141">
        <v>100</v>
      </c>
      <c r="H823" s="141">
        <v>100</v>
      </c>
      <c r="J823" s="71">
        <f t="shared" si="163"/>
        <v>100</v>
      </c>
      <c r="K823" s="71">
        <f t="shared" si="164"/>
        <v>100</v>
      </c>
      <c r="L823" s="71" t="str">
        <f t="shared" si="165"/>
        <v/>
      </c>
      <c r="M823" s="71" t="str">
        <f t="shared" si="166"/>
        <v/>
      </c>
      <c r="N823" s="71" t="str">
        <f t="shared" si="167"/>
        <v/>
      </c>
      <c r="O823" s="71" t="str">
        <f t="shared" si="168"/>
        <v/>
      </c>
      <c r="P823" s="71" t="str">
        <f t="shared" si="169"/>
        <v/>
      </c>
      <c r="Q823" s="71" t="str">
        <f t="shared" si="170"/>
        <v/>
      </c>
      <c r="R823" s="71">
        <f t="shared" si="171"/>
        <v>100</v>
      </c>
      <c r="S823" s="71">
        <f t="shared" si="172"/>
        <v>100</v>
      </c>
      <c r="T823" s="71" t="str">
        <f t="shared" si="173"/>
        <v/>
      </c>
      <c r="U823" s="71" t="str">
        <f t="shared" si="174"/>
        <v/>
      </c>
      <c r="V823" s="41"/>
      <c r="W823" s="41"/>
    </row>
    <row r="824" spans="4:23" x14ac:dyDescent="0.25">
      <c r="D824" s="18">
        <v>1987</v>
      </c>
      <c r="E824" s="47">
        <f t="shared" si="162"/>
        <v>4</v>
      </c>
      <c r="F824" s="84" t="s">
        <v>824</v>
      </c>
      <c r="G824" s="141">
        <v>100</v>
      </c>
      <c r="H824" s="141">
        <v>100</v>
      </c>
      <c r="J824" s="71">
        <f t="shared" si="163"/>
        <v>100</v>
      </c>
      <c r="K824" s="71">
        <f t="shared" si="164"/>
        <v>100</v>
      </c>
      <c r="L824" s="71" t="str">
        <f t="shared" si="165"/>
        <v/>
      </c>
      <c r="M824" s="71" t="str">
        <f t="shared" si="166"/>
        <v/>
      </c>
      <c r="N824" s="71" t="str">
        <f t="shared" si="167"/>
        <v/>
      </c>
      <c r="O824" s="71" t="str">
        <f t="shared" si="168"/>
        <v/>
      </c>
      <c r="P824" s="71" t="str">
        <f t="shared" si="169"/>
        <v/>
      </c>
      <c r="Q824" s="71" t="str">
        <f t="shared" si="170"/>
        <v/>
      </c>
      <c r="R824" s="71">
        <f t="shared" si="171"/>
        <v>100</v>
      </c>
      <c r="S824" s="71">
        <f t="shared" si="172"/>
        <v>100</v>
      </c>
      <c r="T824" s="71" t="str">
        <f t="shared" si="173"/>
        <v/>
      </c>
      <c r="U824" s="71" t="str">
        <f t="shared" si="174"/>
        <v/>
      </c>
      <c r="V824" s="41"/>
      <c r="W824" s="41"/>
    </row>
    <row r="825" spans="4:23" x14ac:dyDescent="0.25">
      <c r="D825" s="18">
        <v>1987</v>
      </c>
      <c r="E825" s="47">
        <f t="shared" si="162"/>
        <v>4</v>
      </c>
      <c r="F825" s="84" t="s">
        <v>825</v>
      </c>
      <c r="G825" s="141">
        <v>100</v>
      </c>
      <c r="H825" s="141">
        <v>100</v>
      </c>
      <c r="J825" s="71">
        <f t="shared" si="163"/>
        <v>100</v>
      </c>
      <c r="K825" s="71">
        <f t="shared" si="164"/>
        <v>100</v>
      </c>
      <c r="L825" s="71" t="str">
        <f t="shared" si="165"/>
        <v/>
      </c>
      <c r="M825" s="71" t="str">
        <f t="shared" si="166"/>
        <v/>
      </c>
      <c r="N825" s="71" t="str">
        <f t="shared" si="167"/>
        <v/>
      </c>
      <c r="O825" s="71" t="str">
        <f t="shared" si="168"/>
        <v/>
      </c>
      <c r="P825" s="71" t="str">
        <f t="shared" si="169"/>
        <v/>
      </c>
      <c r="Q825" s="71" t="str">
        <f t="shared" si="170"/>
        <v/>
      </c>
      <c r="R825" s="71">
        <f t="shared" si="171"/>
        <v>100</v>
      </c>
      <c r="S825" s="71">
        <f t="shared" si="172"/>
        <v>100</v>
      </c>
      <c r="T825" s="71" t="str">
        <f t="shared" si="173"/>
        <v/>
      </c>
      <c r="U825" s="71" t="str">
        <f t="shared" si="174"/>
        <v/>
      </c>
      <c r="V825" s="41"/>
      <c r="W825" s="41"/>
    </row>
    <row r="826" spans="4:23" x14ac:dyDescent="0.25">
      <c r="D826" s="18">
        <v>1987</v>
      </c>
      <c r="E826" s="47">
        <f t="shared" si="162"/>
        <v>4</v>
      </c>
      <c r="F826" s="84" t="s">
        <v>826</v>
      </c>
      <c r="G826" s="141">
        <v>100</v>
      </c>
      <c r="H826" s="141">
        <v>100</v>
      </c>
      <c r="J826" s="71">
        <f t="shared" si="163"/>
        <v>100</v>
      </c>
      <c r="K826" s="71">
        <f t="shared" si="164"/>
        <v>100</v>
      </c>
      <c r="L826" s="71" t="str">
        <f t="shared" si="165"/>
        <v/>
      </c>
      <c r="M826" s="71" t="str">
        <f t="shared" si="166"/>
        <v/>
      </c>
      <c r="N826" s="71" t="str">
        <f t="shared" si="167"/>
        <v/>
      </c>
      <c r="O826" s="71" t="str">
        <f t="shared" si="168"/>
        <v/>
      </c>
      <c r="P826" s="71" t="str">
        <f t="shared" si="169"/>
        <v/>
      </c>
      <c r="Q826" s="71" t="str">
        <f t="shared" si="170"/>
        <v/>
      </c>
      <c r="R826" s="71">
        <f t="shared" si="171"/>
        <v>100</v>
      </c>
      <c r="S826" s="71">
        <f t="shared" si="172"/>
        <v>100</v>
      </c>
      <c r="T826" s="71" t="str">
        <f t="shared" si="173"/>
        <v/>
      </c>
      <c r="U826" s="71" t="str">
        <f t="shared" si="174"/>
        <v/>
      </c>
      <c r="V826" s="41"/>
      <c r="W826" s="41"/>
    </row>
    <row r="827" spans="4:23" x14ac:dyDescent="0.25">
      <c r="D827" s="18">
        <v>1987</v>
      </c>
      <c r="E827" s="47">
        <f t="shared" si="162"/>
        <v>4</v>
      </c>
      <c r="F827" s="84" t="s">
        <v>827</v>
      </c>
      <c r="G827" s="141">
        <v>100</v>
      </c>
      <c r="H827" s="141">
        <v>100</v>
      </c>
      <c r="J827" s="71">
        <f t="shared" si="163"/>
        <v>100</v>
      </c>
      <c r="K827" s="71">
        <f t="shared" si="164"/>
        <v>100</v>
      </c>
      <c r="L827" s="71" t="str">
        <f t="shared" si="165"/>
        <v/>
      </c>
      <c r="M827" s="71" t="str">
        <f t="shared" si="166"/>
        <v/>
      </c>
      <c r="N827" s="71" t="str">
        <f t="shared" si="167"/>
        <v/>
      </c>
      <c r="O827" s="71" t="str">
        <f t="shared" si="168"/>
        <v/>
      </c>
      <c r="P827" s="71" t="str">
        <f t="shared" si="169"/>
        <v/>
      </c>
      <c r="Q827" s="71" t="str">
        <f t="shared" si="170"/>
        <v/>
      </c>
      <c r="R827" s="71">
        <f t="shared" si="171"/>
        <v>100</v>
      </c>
      <c r="S827" s="71">
        <f t="shared" si="172"/>
        <v>100</v>
      </c>
      <c r="T827" s="71" t="str">
        <f t="shared" si="173"/>
        <v/>
      </c>
      <c r="U827" s="71" t="str">
        <f t="shared" si="174"/>
        <v/>
      </c>
      <c r="V827" s="41"/>
      <c r="W827" s="41"/>
    </row>
    <row r="828" spans="4:23" x14ac:dyDescent="0.25">
      <c r="D828" s="18">
        <v>1987</v>
      </c>
      <c r="E828" s="47">
        <f t="shared" si="162"/>
        <v>4</v>
      </c>
      <c r="F828" s="84" t="s">
        <v>828</v>
      </c>
      <c r="G828" s="141">
        <v>100</v>
      </c>
      <c r="H828" s="141">
        <v>100</v>
      </c>
      <c r="J828" s="71">
        <f t="shared" si="163"/>
        <v>100</v>
      </c>
      <c r="K828" s="71">
        <f t="shared" si="164"/>
        <v>100</v>
      </c>
      <c r="L828" s="71" t="str">
        <f t="shared" si="165"/>
        <v/>
      </c>
      <c r="M828" s="71" t="str">
        <f t="shared" si="166"/>
        <v/>
      </c>
      <c r="N828" s="71" t="str">
        <f t="shared" si="167"/>
        <v/>
      </c>
      <c r="O828" s="71" t="str">
        <f t="shared" si="168"/>
        <v/>
      </c>
      <c r="P828" s="71" t="str">
        <f t="shared" si="169"/>
        <v/>
      </c>
      <c r="Q828" s="71" t="str">
        <f t="shared" si="170"/>
        <v/>
      </c>
      <c r="R828" s="71">
        <f t="shared" si="171"/>
        <v>100</v>
      </c>
      <c r="S828" s="71">
        <f t="shared" si="172"/>
        <v>100</v>
      </c>
      <c r="T828" s="71" t="str">
        <f t="shared" si="173"/>
        <v/>
      </c>
      <c r="U828" s="71" t="str">
        <f t="shared" si="174"/>
        <v/>
      </c>
      <c r="V828" s="41"/>
      <c r="W828" s="41"/>
    </row>
    <row r="829" spans="4:23" x14ac:dyDescent="0.25">
      <c r="D829" s="18">
        <v>1987</v>
      </c>
      <c r="E829" s="47">
        <f t="shared" si="162"/>
        <v>4</v>
      </c>
      <c r="F829" s="84" t="s">
        <v>829</v>
      </c>
      <c r="G829" s="141">
        <v>100</v>
      </c>
      <c r="H829" s="141">
        <v>100</v>
      </c>
      <c r="J829" s="71">
        <f t="shared" si="163"/>
        <v>100</v>
      </c>
      <c r="K829" s="71">
        <f t="shared" si="164"/>
        <v>100</v>
      </c>
      <c r="L829" s="71" t="str">
        <f t="shared" si="165"/>
        <v/>
      </c>
      <c r="M829" s="71" t="str">
        <f t="shared" si="166"/>
        <v/>
      </c>
      <c r="N829" s="71" t="str">
        <f t="shared" si="167"/>
        <v/>
      </c>
      <c r="O829" s="71" t="str">
        <f t="shared" si="168"/>
        <v/>
      </c>
      <c r="P829" s="71" t="str">
        <f t="shared" si="169"/>
        <v/>
      </c>
      <c r="Q829" s="71" t="str">
        <f t="shared" si="170"/>
        <v/>
      </c>
      <c r="R829" s="71">
        <f t="shared" si="171"/>
        <v>100</v>
      </c>
      <c r="S829" s="71">
        <f t="shared" si="172"/>
        <v>100</v>
      </c>
      <c r="T829" s="71" t="str">
        <f t="shared" si="173"/>
        <v/>
      </c>
      <c r="U829" s="71" t="str">
        <f t="shared" si="174"/>
        <v/>
      </c>
      <c r="V829" s="41"/>
      <c r="W829" s="41"/>
    </row>
    <row r="830" spans="4:23" x14ac:dyDescent="0.25">
      <c r="D830" s="18">
        <v>1987</v>
      </c>
      <c r="E830" s="47">
        <f t="shared" si="162"/>
        <v>4</v>
      </c>
      <c r="F830" s="84" t="s">
        <v>830</v>
      </c>
      <c r="G830" s="141">
        <v>100</v>
      </c>
      <c r="H830" s="141">
        <v>100</v>
      </c>
      <c r="J830" s="71">
        <f t="shared" si="163"/>
        <v>100</v>
      </c>
      <c r="K830" s="71">
        <f t="shared" si="164"/>
        <v>100</v>
      </c>
      <c r="L830" s="71" t="str">
        <f t="shared" si="165"/>
        <v/>
      </c>
      <c r="M830" s="71" t="str">
        <f t="shared" si="166"/>
        <v/>
      </c>
      <c r="N830" s="71" t="str">
        <f t="shared" si="167"/>
        <v/>
      </c>
      <c r="O830" s="71" t="str">
        <f t="shared" si="168"/>
        <v/>
      </c>
      <c r="P830" s="71" t="str">
        <f t="shared" si="169"/>
        <v/>
      </c>
      <c r="Q830" s="71" t="str">
        <f t="shared" si="170"/>
        <v/>
      </c>
      <c r="R830" s="71">
        <f t="shared" si="171"/>
        <v>100</v>
      </c>
      <c r="S830" s="71">
        <f t="shared" si="172"/>
        <v>100</v>
      </c>
      <c r="T830" s="71" t="str">
        <f t="shared" si="173"/>
        <v/>
      </c>
      <c r="U830" s="71" t="str">
        <f t="shared" si="174"/>
        <v/>
      </c>
      <c r="V830" s="41"/>
      <c r="W830" s="41"/>
    </row>
    <row r="831" spans="4:23" x14ac:dyDescent="0.25">
      <c r="D831" s="18">
        <v>1988</v>
      </c>
      <c r="E831" s="47">
        <f t="shared" si="162"/>
        <v>5</v>
      </c>
      <c r="F831" s="84" t="s">
        <v>831</v>
      </c>
      <c r="G831" s="141">
        <v>100</v>
      </c>
      <c r="H831" s="141">
        <v>100</v>
      </c>
      <c r="J831" s="71">
        <f t="shared" si="163"/>
        <v>100</v>
      </c>
      <c r="K831" s="71">
        <f t="shared" si="164"/>
        <v>100</v>
      </c>
      <c r="L831" s="71" t="str">
        <f t="shared" si="165"/>
        <v/>
      </c>
      <c r="M831" s="71" t="str">
        <f t="shared" si="166"/>
        <v/>
      </c>
      <c r="N831" s="71" t="str">
        <f t="shared" si="167"/>
        <v/>
      </c>
      <c r="O831" s="71" t="str">
        <f t="shared" si="168"/>
        <v/>
      </c>
      <c r="P831" s="71" t="str">
        <f t="shared" si="169"/>
        <v/>
      </c>
      <c r="Q831" s="71" t="str">
        <f t="shared" si="170"/>
        <v/>
      </c>
      <c r="R831" s="71" t="str">
        <f t="shared" si="171"/>
        <v/>
      </c>
      <c r="S831" s="71" t="str">
        <f t="shared" si="172"/>
        <v/>
      </c>
      <c r="T831" s="71">
        <f t="shared" si="173"/>
        <v>100</v>
      </c>
      <c r="U831" s="71">
        <f t="shared" si="174"/>
        <v>100</v>
      </c>
      <c r="V831" s="41"/>
      <c r="W831" s="41"/>
    </row>
    <row r="832" spans="4:23" x14ac:dyDescent="0.25">
      <c r="D832" s="18">
        <v>1988</v>
      </c>
      <c r="E832" s="47">
        <f t="shared" si="162"/>
        <v>5</v>
      </c>
      <c r="F832" s="84" t="s">
        <v>832</v>
      </c>
      <c r="G832" s="141">
        <v>100</v>
      </c>
      <c r="H832" s="141">
        <v>100</v>
      </c>
      <c r="J832" s="71">
        <f t="shared" si="163"/>
        <v>100</v>
      </c>
      <c r="K832" s="71">
        <f t="shared" si="164"/>
        <v>100</v>
      </c>
      <c r="L832" s="71" t="str">
        <f t="shared" si="165"/>
        <v/>
      </c>
      <c r="M832" s="71" t="str">
        <f t="shared" si="166"/>
        <v/>
      </c>
      <c r="N832" s="71" t="str">
        <f t="shared" si="167"/>
        <v/>
      </c>
      <c r="O832" s="71" t="str">
        <f t="shared" si="168"/>
        <v/>
      </c>
      <c r="P832" s="71" t="str">
        <f t="shared" si="169"/>
        <v/>
      </c>
      <c r="Q832" s="71" t="str">
        <f t="shared" si="170"/>
        <v/>
      </c>
      <c r="R832" s="71" t="str">
        <f t="shared" si="171"/>
        <v/>
      </c>
      <c r="S832" s="71" t="str">
        <f t="shared" si="172"/>
        <v/>
      </c>
      <c r="T832" s="71">
        <f t="shared" si="173"/>
        <v>100</v>
      </c>
      <c r="U832" s="71">
        <f t="shared" si="174"/>
        <v>100</v>
      </c>
      <c r="V832" s="41"/>
      <c r="W832" s="41"/>
    </row>
    <row r="833" spans="4:23" x14ac:dyDescent="0.25">
      <c r="D833" s="18">
        <v>1988</v>
      </c>
      <c r="E833" s="47">
        <f t="shared" si="162"/>
        <v>5</v>
      </c>
      <c r="F833" s="84" t="s">
        <v>833</v>
      </c>
      <c r="G833" s="141">
        <v>100</v>
      </c>
      <c r="H833" s="141">
        <v>100</v>
      </c>
      <c r="J833" s="71">
        <f t="shared" si="163"/>
        <v>100</v>
      </c>
      <c r="K833" s="71">
        <f t="shared" si="164"/>
        <v>100</v>
      </c>
      <c r="L833" s="71" t="str">
        <f t="shared" si="165"/>
        <v/>
      </c>
      <c r="M833" s="71" t="str">
        <f t="shared" si="166"/>
        <v/>
      </c>
      <c r="N833" s="71" t="str">
        <f t="shared" si="167"/>
        <v/>
      </c>
      <c r="O833" s="71" t="str">
        <f t="shared" si="168"/>
        <v/>
      </c>
      <c r="P833" s="71" t="str">
        <f t="shared" si="169"/>
        <v/>
      </c>
      <c r="Q833" s="71" t="str">
        <f t="shared" si="170"/>
        <v/>
      </c>
      <c r="R833" s="71" t="str">
        <f t="shared" si="171"/>
        <v/>
      </c>
      <c r="S833" s="71" t="str">
        <f t="shared" si="172"/>
        <v/>
      </c>
      <c r="T833" s="71">
        <f t="shared" si="173"/>
        <v>100</v>
      </c>
      <c r="U833" s="71">
        <f t="shared" si="174"/>
        <v>100</v>
      </c>
      <c r="V833" s="41"/>
      <c r="W833" s="41"/>
    </row>
    <row r="834" spans="4:23" x14ac:dyDescent="0.25">
      <c r="D834" s="18">
        <v>1988</v>
      </c>
      <c r="E834" s="47">
        <f t="shared" si="162"/>
        <v>5</v>
      </c>
      <c r="F834" s="84" t="s">
        <v>834</v>
      </c>
      <c r="G834" s="141">
        <v>100</v>
      </c>
      <c r="H834" s="141">
        <v>100</v>
      </c>
      <c r="J834" s="71">
        <f t="shared" si="163"/>
        <v>100</v>
      </c>
      <c r="K834" s="71">
        <f t="shared" si="164"/>
        <v>100</v>
      </c>
      <c r="L834" s="71" t="str">
        <f t="shared" si="165"/>
        <v/>
      </c>
      <c r="M834" s="71" t="str">
        <f t="shared" si="166"/>
        <v/>
      </c>
      <c r="N834" s="71" t="str">
        <f t="shared" si="167"/>
        <v/>
      </c>
      <c r="O834" s="71" t="str">
        <f t="shared" si="168"/>
        <v/>
      </c>
      <c r="P834" s="71" t="str">
        <f t="shared" si="169"/>
        <v/>
      </c>
      <c r="Q834" s="71" t="str">
        <f t="shared" si="170"/>
        <v/>
      </c>
      <c r="R834" s="71" t="str">
        <f t="shared" si="171"/>
        <v/>
      </c>
      <c r="S834" s="71" t="str">
        <f t="shared" si="172"/>
        <v/>
      </c>
      <c r="T834" s="71">
        <f t="shared" si="173"/>
        <v>100</v>
      </c>
      <c r="U834" s="71">
        <f t="shared" si="174"/>
        <v>100</v>
      </c>
      <c r="V834" s="41"/>
      <c r="W834" s="41"/>
    </row>
    <row r="835" spans="4:23" x14ac:dyDescent="0.25">
      <c r="D835" s="18">
        <v>1988</v>
      </c>
      <c r="E835" s="47">
        <f t="shared" si="162"/>
        <v>5</v>
      </c>
      <c r="F835" s="84" t="s">
        <v>835</v>
      </c>
      <c r="G835" s="141">
        <v>100</v>
      </c>
      <c r="H835" s="141">
        <v>100</v>
      </c>
      <c r="J835" s="71">
        <f t="shared" si="163"/>
        <v>100</v>
      </c>
      <c r="K835" s="71">
        <f t="shared" si="164"/>
        <v>100</v>
      </c>
      <c r="L835" s="71" t="str">
        <f t="shared" si="165"/>
        <v/>
      </c>
      <c r="M835" s="71" t="str">
        <f t="shared" si="166"/>
        <v/>
      </c>
      <c r="N835" s="71" t="str">
        <f t="shared" si="167"/>
        <v/>
      </c>
      <c r="O835" s="71" t="str">
        <f t="shared" si="168"/>
        <v/>
      </c>
      <c r="P835" s="71" t="str">
        <f t="shared" si="169"/>
        <v/>
      </c>
      <c r="Q835" s="71" t="str">
        <f t="shared" si="170"/>
        <v/>
      </c>
      <c r="R835" s="71" t="str">
        <f t="shared" si="171"/>
        <v/>
      </c>
      <c r="S835" s="71" t="str">
        <f t="shared" si="172"/>
        <v/>
      </c>
      <c r="T835" s="71">
        <f t="shared" si="173"/>
        <v>100</v>
      </c>
      <c r="U835" s="71">
        <f t="shared" si="174"/>
        <v>100</v>
      </c>
      <c r="V835" s="41"/>
      <c r="W835" s="41"/>
    </row>
    <row r="836" spans="4:23" x14ac:dyDescent="0.25">
      <c r="D836" s="18">
        <v>1988</v>
      </c>
      <c r="E836" s="47">
        <f t="shared" si="162"/>
        <v>5</v>
      </c>
      <c r="F836" s="84" t="s">
        <v>836</v>
      </c>
      <c r="G836" s="141">
        <v>100</v>
      </c>
      <c r="H836" s="141">
        <v>100</v>
      </c>
      <c r="J836" s="71">
        <f t="shared" si="163"/>
        <v>100</v>
      </c>
      <c r="K836" s="71">
        <f t="shared" si="164"/>
        <v>100</v>
      </c>
      <c r="L836" s="71" t="str">
        <f t="shared" si="165"/>
        <v/>
      </c>
      <c r="M836" s="71" t="str">
        <f t="shared" si="166"/>
        <v/>
      </c>
      <c r="N836" s="71" t="str">
        <f t="shared" si="167"/>
        <v/>
      </c>
      <c r="O836" s="71" t="str">
        <f t="shared" si="168"/>
        <v/>
      </c>
      <c r="P836" s="71" t="str">
        <f t="shared" si="169"/>
        <v/>
      </c>
      <c r="Q836" s="71" t="str">
        <f t="shared" si="170"/>
        <v/>
      </c>
      <c r="R836" s="71" t="str">
        <f t="shared" si="171"/>
        <v/>
      </c>
      <c r="S836" s="71" t="str">
        <f t="shared" si="172"/>
        <v/>
      </c>
      <c r="T836" s="71">
        <f t="shared" si="173"/>
        <v>100</v>
      </c>
      <c r="U836" s="71">
        <f t="shared" si="174"/>
        <v>100</v>
      </c>
      <c r="V836" s="41"/>
      <c r="W836" s="41"/>
    </row>
    <row r="837" spans="4:23" x14ac:dyDescent="0.25">
      <c r="D837" s="18">
        <v>1988</v>
      </c>
      <c r="E837" s="47">
        <f t="shared" si="162"/>
        <v>5</v>
      </c>
      <c r="F837" s="84" t="s">
        <v>837</v>
      </c>
      <c r="G837" s="141">
        <v>100</v>
      </c>
      <c r="H837" s="141">
        <v>100</v>
      </c>
      <c r="J837" s="71">
        <f t="shared" si="163"/>
        <v>100</v>
      </c>
      <c r="K837" s="71">
        <f t="shared" si="164"/>
        <v>100</v>
      </c>
      <c r="L837" s="71" t="str">
        <f t="shared" si="165"/>
        <v/>
      </c>
      <c r="M837" s="71" t="str">
        <f t="shared" si="166"/>
        <v/>
      </c>
      <c r="N837" s="71" t="str">
        <f t="shared" si="167"/>
        <v/>
      </c>
      <c r="O837" s="71" t="str">
        <f t="shared" si="168"/>
        <v/>
      </c>
      <c r="P837" s="71" t="str">
        <f t="shared" si="169"/>
        <v/>
      </c>
      <c r="Q837" s="71" t="str">
        <f t="shared" si="170"/>
        <v/>
      </c>
      <c r="R837" s="71" t="str">
        <f t="shared" si="171"/>
        <v/>
      </c>
      <c r="S837" s="71" t="str">
        <f t="shared" si="172"/>
        <v/>
      </c>
      <c r="T837" s="71">
        <f t="shared" si="173"/>
        <v>100</v>
      </c>
      <c r="U837" s="71">
        <f t="shared" si="174"/>
        <v>100</v>
      </c>
      <c r="V837" s="41"/>
      <c r="W837" s="41"/>
    </row>
    <row r="838" spans="4:23" x14ac:dyDescent="0.25">
      <c r="D838" s="18">
        <v>1988</v>
      </c>
      <c r="E838" s="47">
        <f t="shared" si="162"/>
        <v>5</v>
      </c>
      <c r="F838" s="84" t="s">
        <v>838</v>
      </c>
      <c r="G838" s="141">
        <v>100</v>
      </c>
      <c r="H838" s="141">
        <v>100</v>
      </c>
      <c r="J838" s="71">
        <f t="shared" si="163"/>
        <v>100</v>
      </c>
      <c r="K838" s="71">
        <f t="shared" si="164"/>
        <v>100</v>
      </c>
      <c r="L838" s="71" t="str">
        <f t="shared" si="165"/>
        <v/>
      </c>
      <c r="M838" s="71" t="str">
        <f t="shared" si="166"/>
        <v/>
      </c>
      <c r="N838" s="71" t="str">
        <f t="shared" si="167"/>
        <v/>
      </c>
      <c r="O838" s="71" t="str">
        <f t="shared" si="168"/>
        <v/>
      </c>
      <c r="P838" s="71" t="str">
        <f t="shared" si="169"/>
        <v/>
      </c>
      <c r="Q838" s="71" t="str">
        <f t="shared" si="170"/>
        <v/>
      </c>
      <c r="R838" s="71" t="str">
        <f t="shared" si="171"/>
        <v/>
      </c>
      <c r="S838" s="71" t="str">
        <f t="shared" si="172"/>
        <v/>
      </c>
      <c r="T838" s="71">
        <f t="shared" si="173"/>
        <v>100</v>
      </c>
      <c r="U838" s="71">
        <f t="shared" si="174"/>
        <v>100</v>
      </c>
      <c r="V838" s="41"/>
      <c r="W838" s="41"/>
    </row>
    <row r="839" spans="4:23" x14ac:dyDescent="0.25">
      <c r="D839" s="18">
        <v>1988</v>
      </c>
      <c r="E839" s="47">
        <f t="shared" si="162"/>
        <v>5</v>
      </c>
      <c r="F839" s="84" t="s">
        <v>839</v>
      </c>
      <c r="G839" s="141">
        <v>100</v>
      </c>
      <c r="H839" s="141">
        <v>100</v>
      </c>
      <c r="J839" s="71">
        <f t="shared" si="163"/>
        <v>100</v>
      </c>
      <c r="K839" s="71">
        <f t="shared" si="164"/>
        <v>100</v>
      </c>
      <c r="L839" s="71" t="str">
        <f t="shared" si="165"/>
        <v/>
      </c>
      <c r="M839" s="71" t="str">
        <f t="shared" si="166"/>
        <v/>
      </c>
      <c r="N839" s="71" t="str">
        <f t="shared" si="167"/>
        <v/>
      </c>
      <c r="O839" s="71" t="str">
        <f t="shared" si="168"/>
        <v/>
      </c>
      <c r="P839" s="71" t="str">
        <f t="shared" si="169"/>
        <v/>
      </c>
      <c r="Q839" s="71" t="str">
        <f t="shared" si="170"/>
        <v/>
      </c>
      <c r="R839" s="71" t="str">
        <f t="shared" si="171"/>
        <v/>
      </c>
      <c r="S839" s="71" t="str">
        <f t="shared" si="172"/>
        <v/>
      </c>
      <c r="T839" s="71">
        <f t="shared" si="173"/>
        <v>100</v>
      </c>
      <c r="U839" s="71">
        <f t="shared" si="174"/>
        <v>100</v>
      </c>
      <c r="V839" s="41"/>
      <c r="W839" s="41"/>
    </row>
    <row r="840" spans="4:23" x14ac:dyDescent="0.25">
      <c r="D840" s="18">
        <v>1988</v>
      </c>
      <c r="E840" s="47">
        <f t="shared" si="162"/>
        <v>5</v>
      </c>
      <c r="F840" s="84" t="s">
        <v>840</v>
      </c>
      <c r="G840" s="141">
        <v>100</v>
      </c>
      <c r="H840" s="141">
        <v>100</v>
      </c>
      <c r="J840" s="71">
        <f t="shared" si="163"/>
        <v>100</v>
      </c>
      <c r="K840" s="71">
        <f t="shared" si="164"/>
        <v>100</v>
      </c>
      <c r="L840" s="71" t="str">
        <f t="shared" si="165"/>
        <v/>
      </c>
      <c r="M840" s="71" t="str">
        <f t="shared" si="166"/>
        <v/>
      </c>
      <c r="N840" s="71" t="str">
        <f t="shared" si="167"/>
        <v/>
      </c>
      <c r="O840" s="71" t="str">
        <f t="shared" si="168"/>
        <v/>
      </c>
      <c r="P840" s="71" t="str">
        <f t="shared" si="169"/>
        <v/>
      </c>
      <c r="Q840" s="71" t="str">
        <f t="shared" si="170"/>
        <v/>
      </c>
      <c r="R840" s="71" t="str">
        <f t="shared" si="171"/>
        <v/>
      </c>
      <c r="S840" s="71" t="str">
        <f t="shared" si="172"/>
        <v/>
      </c>
      <c r="T840" s="71">
        <f t="shared" si="173"/>
        <v>100</v>
      </c>
      <c r="U840" s="71">
        <f t="shared" si="174"/>
        <v>100</v>
      </c>
      <c r="V840" s="41"/>
      <c r="W840" s="41"/>
    </row>
    <row r="841" spans="4:23" x14ac:dyDescent="0.25">
      <c r="D841" s="18">
        <v>1988</v>
      </c>
      <c r="E841" s="47">
        <f t="shared" si="162"/>
        <v>5</v>
      </c>
      <c r="F841" s="84" t="s">
        <v>841</v>
      </c>
      <c r="G841" s="141">
        <v>100</v>
      </c>
      <c r="H841" s="141">
        <v>100</v>
      </c>
      <c r="J841" s="71">
        <f t="shared" si="163"/>
        <v>100</v>
      </c>
      <c r="K841" s="71">
        <f t="shared" si="164"/>
        <v>100</v>
      </c>
      <c r="L841" s="71" t="str">
        <f t="shared" si="165"/>
        <v/>
      </c>
      <c r="M841" s="71" t="str">
        <f t="shared" si="166"/>
        <v/>
      </c>
      <c r="N841" s="71" t="str">
        <f t="shared" si="167"/>
        <v/>
      </c>
      <c r="O841" s="71" t="str">
        <f t="shared" si="168"/>
        <v/>
      </c>
      <c r="P841" s="71" t="str">
        <f t="shared" si="169"/>
        <v/>
      </c>
      <c r="Q841" s="71" t="str">
        <f t="shared" si="170"/>
        <v/>
      </c>
      <c r="R841" s="71" t="str">
        <f t="shared" si="171"/>
        <v/>
      </c>
      <c r="S841" s="71" t="str">
        <f t="shared" si="172"/>
        <v/>
      </c>
      <c r="T841" s="71">
        <f t="shared" si="173"/>
        <v>100</v>
      </c>
      <c r="U841" s="71">
        <f t="shared" si="174"/>
        <v>100</v>
      </c>
      <c r="V841" s="41"/>
      <c r="W841" s="41"/>
    </row>
    <row r="842" spans="4:23" x14ac:dyDescent="0.25">
      <c r="D842" s="18">
        <v>1988</v>
      </c>
      <c r="E842" s="47">
        <f t="shared" si="162"/>
        <v>5</v>
      </c>
      <c r="F842" s="84" t="s">
        <v>842</v>
      </c>
      <c r="G842" s="141">
        <v>100</v>
      </c>
      <c r="H842" s="141">
        <v>100</v>
      </c>
      <c r="J842" s="71">
        <f t="shared" si="163"/>
        <v>100</v>
      </c>
      <c r="K842" s="71">
        <f t="shared" si="164"/>
        <v>100</v>
      </c>
      <c r="L842" s="71" t="str">
        <f t="shared" si="165"/>
        <v/>
      </c>
      <c r="M842" s="71" t="str">
        <f t="shared" si="166"/>
        <v/>
      </c>
      <c r="N842" s="71" t="str">
        <f t="shared" si="167"/>
        <v/>
      </c>
      <c r="O842" s="71" t="str">
        <f t="shared" si="168"/>
        <v/>
      </c>
      <c r="P842" s="71" t="str">
        <f t="shared" si="169"/>
        <v/>
      </c>
      <c r="Q842" s="71" t="str">
        <f t="shared" si="170"/>
        <v/>
      </c>
      <c r="R842" s="71" t="str">
        <f t="shared" si="171"/>
        <v/>
      </c>
      <c r="S842" s="71" t="str">
        <f t="shared" si="172"/>
        <v/>
      </c>
      <c r="T842" s="71">
        <f t="shared" si="173"/>
        <v>100</v>
      </c>
      <c r="U842" s="71">
        <f t="shared" si="174"/>
        <v>100</v>
      </c>
      <c r="V842" s="41"/>
      <c r="W842" s="41"/>
    </row>
    <row r="843" spans="4:23" x14ac:dyDescent="0.25">
      <c r="D843" s="18">
        <v>1989</v>
      </c>
      <c r="E843" s="47">
        <f t="shared" si="162"/>
        <v>4</v>
      </c>
      <c r="F843" s="84" t="s">
        <v>843</v>
      </c>
      <c r="G843" s="141">
        <v>100</v>
      </c>
      <c r="H843" s="141">
        <v>100</v>
      </c>
      <c r="J843" s="71">
        <f t="shared" si="163"/>
        <v>100</v>
      </c>
      <c r="K843" s="71">
        <f t="shared" si="164"/>
        <v>100</v>
      </c>
      <c r="L843" s="71" t="str">
        <f t="shared" si="165"/>
        <v/>
      </c>
      <c r="M843" s="71" t="str">
        <f t="shared" si="166"/>
        <v/>
      </c>
      <c r="N843" s="71" t="str">
        <f t="shared" si="167"/>
        <v/>
      </c>
      <c r="O843" s="71" t="str">
        <f t="shared" si="168"/>
        <v/>
      </c>
      <c r="P843" s="71" t="str">
        <f t="shared" si="169"/>
        <v/>
      </c>
      <c r="Q843" s="71" t="str">
        <f t="shared" si="170"/>
        <v/>
      </c>
      <c r="R843" s="71">
        <f t="shared" si="171"/>
        <v>100</v>
      </c>
      <c r="S843" s="71">
        <f t="shared" si="172"/>
        <v>100</v>
      </c>
      <c r="T843" s="71" t="str">
        <f t="shared" si="173"/>
        <v/>
      </c>
      <c r="U843" s="71" t="str">
        <f t="shared" si="174"/>
        <v/>
      </c>
      <c r="V843" s="41"/>
      <c r="W843" s="41"/>
    </row>
    <row r="844" spans="4:23" x14ac:dyDescent="0.25">
      <c r="D844" s="18">
        <v>1989</v>
      </c>
      <c r="E844" s="47">
        <f t="shared" si="162"/>
        <v>4</v>
      </c>
      <c r="F844" s="84" t="s">
        <v>844</v>
      </c>
      <c r="G844" s="141">
        <v>100</v>
      </c>
      <c r="H844" s="141">
        <v>100</v>
      </c>
      <c r="J844" s="71">
        <f t="shared" si="163"/>
        <v>100</v>
      </c>
      <c r="K844" s="71">
        <f t="shared" si="164"/>
        <v>100</v>
      </c>
      <c r="L844" s="71" t="str">
        <f t="shared" si="165"/>
        <v/>
      </c>
      <c r="M844" s="71" t="str">
        <f t="shared" si="166"/>
        <v/>
      </c>
      <c r="N844" s="71" t="str">
        <f t="shared" si="167"/>
        <v/>
      </c>
      <c r="O844" s="71" t="str">
        <f t="shared" si="168"/>
        <v/>
      </c>
      <c r="P844" s="71" t="str">
        <f t="shared" si="169"/>
        <v/>
      </c>
      <c r="Q844" s="71" t="str">
        <f t="shared" si="170"/>
        <v/>
      </c>
      <c r="R844" s="71">
        <f t="shared" si="171"/>
        <v>100</v>
      </c>
      <c r="S844" s="71">
        <f t="shared" si="172"/>
        <v>100</v>
      </c>
      <c r="T844" s="71" t="str">
        <f t="shared" si="173"/>
        <v/>
      </c>
      <c r="U844" s="71" t="str">
        <f t="shared" si="174"/>
        <v/>
      </c>
      <c r="V844" s="41"/>
      <c r="W844" s="41"/>
    </row>
    <row r="845" spans="4:23" x14ac:dyDescent="0.25">
      <c r="D845" s="18">
        <v>1989</v>
      </c>
      <c r="E845" s="47">
        <f t="shared" si="162"/>
        <v>4</v>
      </c>
      <c r="F845" s="84" t="s">
        <v>845</v>
      </c>
      <c r="G845" s="141">
        <v>100</v>
      </c>
      <c r="H845" s="141">
        <v>100</v>
      </c>
      <c r="J845" s="71">
        <f t="shared" si="163"/>
        <v>100</v>
      </c>
      <c r="K845" s="71">
        <f t="shared" si="164"/>
        <v>100</v>
      </c>
      <c r="L845" s="71" t="str">
        <f t="shared" si="165"/>
        <v/>
      </c>
      <c r="M845" s="71" t="str">
        <f t="shared" si="166"/>
        <v/>
      </c>
      <c r="N845" s="71" t="str">
        <f t="shared" si="167"/>
        <v/>
      </c>
      <c r="O845" s="71" t="str">
        <f t="shared" si="168"/>
        <v/>
      </c>
      <c r="P845" s="71" t="str">
        <f t="shared" si="169"/>
        <v/>
      </c>
      <c r="Q845" s="71" t="str">
        <f t="shared" si="170"/>
        <v/>
      </c>
      <c r="R845" s="71">
        <f t="shared" si="171"/>
        <v>100</v>
      </c>
      <c r="S845" s="71">
        <f t="shared" si="172"/>
        <v>100</v>
      </c>
      <c r="T845" s="71" t="str">
        <f t="shared" si="173"/>
        <v/>
      </c>
      <c r="U845" s="71" t="str">
        <f t="shared" si="174"/>
        <v/>
      </c>
      <c r="V845" s="41"/>
      <c r="W845" s="41"/>
    </row>
    <row r="846" spans="4:23" x14ac:dyDescent="0.25">
      <c r="D846" s="18">
        <v>1989</v>
      </c>
      <c r="E846" s="47">
        <f t="shared" si="162"/>
        <v>4</v>
      </c>
      <c r="F846" s="84" t="s">
        <v>846</v>
      </c>
      <c r="G846" s="141">
        <v>100</v>
      </c>
      <c r="H846" s="141">
        <v>100</v>
      </c>
      <c r="J846" s="71">
        <f t="shared" si="163"/>
        <v>100</v>
      </c>
      <c r="K846" s="71">
        <f t="shared" si="164"/>
        <v>100</v>
      </c>
      <c r="L846" s="71" t="str">
        <f t="shared" si="165"/>
        <v/>
      </c>
      <c r="M846" s="71" t="str">
        <f t="shared" si="166"/>
        <v/>
      </c>
      <c r="N846" s="71" t="str">
        <f t="shared" si="167"/>
        <v/>
      </c>
      <c r="O846" s="71" t="str">
        <f t="shared" si="168"/>
        <v/>
      </c>
      <c r="P846" s="71" t="str">
        <f t="shared" si="169"/>
        <v/>
      </c>
      <c r="Q846" s="71" t="str">
        <f t="shared" si="170"/>
        <v/>
      </c>
      <c r="R846" s="71">
        <f t="shared" si="171"/>
        <v>100</v>
      </c>
      <c r="S846" s="71">
        <f t="shared" si="172"/>
        <v>100</v>
      </c>
      <c r="T846" s="71" t="str">
        <f t="shared" si="173"/>
        <v/>
      </c>
      <c r="U846" s="71" t="str">
        <f t="shared" si="174"/>
        <v/>
      </c>
      <c r="V846" s="41"/>
      <c r="W846" s="41"/>
    </row>
    <row r="847" spans="4:23" x14ac:dyDescent="0.25">
      <c r="D847" s="18">
        <v>1989</v>
      </c>
      <c r="E847" s="47">
        <f t="shared" si="162"/>
        <v>4</v>
      </c>
      <c r="F847" s="84" t="s">
        <v>847</v>
      </c>
      <c r="G847" s="141">
        <v>100</v>
      </c>
      <c r="H847" s="141">
        <v>100</v>
      </c>
      <c r="J847" s="71">
        <f t="shared" si="163"/>
        <v>100</v>
      </c>
      <c r="K847" s="71">
        <f t="shared" si="164"/>
        <v>100</v>
      </c>
      <c r="L847" s="71" t="str">
        <f t="shared" si="165"/>
        <v/>
      </c>
      <c r="M847" s="71" t="str">
        <f t="shared" si="166"/>
        <v/>
      </c>
      <c r="N847" s="71" t="str">
        <f t="shared" si="167"/>
        <v/>
      </c>
      <c r="O847" s="71" t="str">
        <f t="shared" si="168"/>
        <v/>
      </c>
      <c r="P847" s="71" t="str">
        <f t="shared" si="169"/>
        <v/>
      </c>
      <c r="Q847" s="71" t="str">
        <f t="shared" si="170"/>
        <v/>
      </c>
      <c r="R847" s="71">
        <f t="shared" si="171"/>
        <v>100</v>
      </c>
      <c r="S847" s="71">
        <f t="shared" si="172"/>
        <v>100</v>
      </c>
      <c r="T847" s="71" t="str">
        <f t="shared" si="173"/>
        <v/>
      </c>
      <c r="U847" s="71" t="str">
        <f t="shared" si="174"/>
        <v/>
      </c>
      <c r="V847" s="41"/>
      <c r="W847" s="41"/>
    </row>
    <row r="848" spans="4:23" x14ac:dyDescent="0.25">
      <c r="D848" s="18">
        <v>1989</v>
      </c>
      <c r="E848" s="47">
        <f t="shared" si="162"/>
        <v>4</v>
      </c>
      <c r="F848" s="84" t="s">
        <v>848</v>
      </c>
      <c r="G848" s="141">
        <v>100</v>
      </c>
      <c r="H848" s="141">
        <v>100</v>
      </c>
      <c r="J848" s="71">
        <f t="shared" si="163"/>
        <v>100</v>
      </c>
      <c r="K848" s="71">
        <f t="shared" si="164"/>
        <v>100</v>
      </c>
      <c r="L848" s="71" t="str">
        <f t="shared" si="165"/>
        <v/>
      </c>
      <c r="M848" s="71" t="str">
        <f t="shared" si="166"/>
        <v/>
      </c>
      <c r="N848" s="71" t="str">
        <f t="shared" si="167"/>
        <v/>
      </c>
      <c r="O848" s="71" t="str">
        <f t="shared" si="168"/>
        <v/>
      </c>
      <c r="P848" s="71" t="str">
        <f t="shared" si="169"/>
        <v/>
      </c>
      <c r="Q848" s="71" t="str">
        <f t="shared" si="170"/>
        <v/>
      </c>
      <c r="R848" s="71">
        <f t="shared" si="171"/>
        <v>100</v>
      </c>
      <c r="S848" s="71">
        <f t="shared" si="172"/>
        <v>100</v>
      </c>
      <c r="T848" s="71" t="str">
        <f t="shared" si="173"/>
        <v/>
      </c>
      <c r="U848" s="71" t="str">
        <f t="shared" si="174"/>
        <v/>
      </c>
      <c r="V848" s="41"/>
      <c r="W848" s="41"/>
    </row>
    <row r="849" spans="4:23" x14ac:dyDescent="0.25">
      <c r="D849" s="18">
        <v>1989</v>
      </c>
      <c r="E849" s="47">
        <f t="shared" si="162"/>
        <v>4</v>
      </c>
      <c r="F849" s="84" t="s">
        <v>849</v>
      </c>
      <c r="G849" s="141">
        <v>100</v>
      </c>
      <c r="H849" s="141">
        <v>100</v>
      </c>
      <c r="J849" s="71">
        <f t="shared" si="163"/>
        <v>100</v>
      </c>
      <c r="K849" s="71">
        <f t="shared" si="164"/>
        <v>100</v>
      </c>
      <c r="L849" s="71" t="str">
        <f t="shared" si="165"/>
        <v/>
      </c>
      <c r="M849" s="71" t="str">
        <f t="shared" si="166"/>
        <v/>
      </c>
      <c r="N849" s="71" t="str">
        <f t="shared" si="167"/>
        <v/>
      </c>
      <c r="O849" s="71" t="str">
        <f t="shared" si="168"/>
        <v/>
      </c>
      <c r="P849" s="71" t="str">
        <f t="shared" si="169"/>
        <v/>
      </c>
      <c r="Q849" s="71" t="str">
        <f t="shared" si="170"/>
        <v/>
      </c>
      <c r="R849" s="71">
        <f t="shared" si="171"/>
        <v>100</v>
      </c>
      <c r="S849" s="71">
        <f t="shared" si="172"/>
        <v>100</v>
      </c>
      <c r="T849" s="71" t="str">
        <f t="shared" si="173"/>
        <v/>
      </c>
      <c r="U849" s="71" t="str">
        <f t="shared" si="174"/>
        <v/>
      </c>
      <c r="V849" s="41"/>
      <c r="W849" s="41"/>
    </row>
    <row r="850" spans="4:23" x14ac:dyDescent="0.25">
      <c r="D850" s="18">
        <v>1989</v>
      </c>
      <c r="E850" s="47">
        <f t="shared" si="162"/>
        <v>4</v>
      </c>
      <c r="F850" s="84" t="s">
        <v>850</v>
      </c>
      <c r="G850" s="141">
        <v>100</v>
      </c>
      <c r="H850" s="141">
        <v>100</v>
      </c>
      <c r="J850" s="71">
        <f t="shared" si="163"/>
        <v>100</v>
      </c>
      <c r="K850" s="71">
        <f t="shared" si="164"/>
        <v>100</v>
      </c>
      <c r="L850" s="71" t="str">
        <f t="shared" si="165"/>
        <v/>
      </c>
      <c r="M850" s="71" t="str">
        <f t="shared" si="166"/>
        <v/>
      </c>
      <c r="N850" s="71" t="str">
        <f t="shared" si="167"/>
        <v/>
      </c>
      <c r="O850" s="71" t="str">
        <f t="shared" si="168"/>
        <v/>
      </c>
      <c r="P850" s="71" t="str">
        <f t="shared" si="169"/>
        <v/>
      </c>
      <c r="Q850" s="71" t="str">
        <f t="shared" si="170"/>
        <v/>
      </c>
      <c r="R850" s="71">
        <f t="shared" si="171"/>
        <v>100</v>
      </c>
      <c r="S850" s="71">
        <f t="shared" si="172"/>
        <v>100</v>
      </c>
      <c r="T850" s="71" t="str">
        <f t="shared" si="173"/>
        <v/>
      </c>
      <c r="U850" s="71" t="str">
        <f t="shared" si="174"/>
        <v/>
      </c>
      <c r="V850" s="41"/>
      <c r="W850" s="41"/>
    </row>
    <row r="851" spans="4:23" x14ac:dyDescent="0.25">
      <c r="D851" s="18">
        <v>1989</v>
      </c>
      <c r="E851" s="47">
        <f t="shared" si="162"/>
        <v>4</v>
      </c>
      <c r="F851" s="84" t="s">
        <v>851</v>
      </c>
      <c r="G851" s="141">
        <v>100</v>
      </c>
      <c r="H851" s="141">
        <v>100</v>
      </c>
      <c r="J851" s="71">
        <f t="shared" si="163"/>
        <v>100</v>
      </c>
      <c r="K851" s="71">
        <f t="shared" si="164"/>
        <v>100</v>
      </c>
      <c r="L851" s="71" t="str">
        <f t="shared" si="165"/>
        <v/>
      </c>
      <c r="M851" s="71" t="str">
        <f t="shared" si="166"/>
        <v/>
      </c>
      <c r="N851" s="71" t="str">
        <f t="shared" si="167"/>
        <v/>
      </c>
      <c r="O851" s="71" t="str">
        <f t="shared" si="168"/>
        <v/>
      </c>
      <c r="P851" s="71" t="str">
        <f t="shared" si="169"/>
        <v/>
      </c>
      <c r="Q851" s="71" t="str">
        <f t="shared" si="170"/>
        <v/>
      </c>
      <c r="R851" s="71">
        <f t="shared" si="171"/>
        <v>100</v>
      </c>
      <c r="S851" s="71">
        <f t="shared" si="172"/>
        <v>100</v>
      </c>
      <c r="T851" s="71" t="str">
        <f t="shared" si="173"/>
        <v/>
      </c>
      <c r="U851" s="71" t="str">
        <f t="shared" si="174"/>
        <v/>
      </c>
      <c r="V851" s="41"/>
      <c r="W851" s="41"/>
    </row>
    <row r="852" spans="4:23" x14ac:dyDescent="0.25">
      <c r="D852" s="18">
        <v>1989</v>
      </c>
      <c r="E852" s="47">
        <f t="shared" si="162"/>
        <v>4</v>
      </c>
      <c r="F852" s="84" t="s">
        <v>852</v>
      </c>
      <c r="G852" s="141">
        <v>100</v>
      </c>
      <c r="H852" s="141">
        <v>100</v>
      </c>
      <c r="J852" s="71">
        <f t="shared" si="163"/>
        <v>100</v>
      </c>
      <c r="K852" s="71">
        <f t="shared" si="164"/>
        <v>100</v>
      </c>
      <c r="L852" s="71" t="str">
        <f t="shared" si="165"/>
        <v/>
      </c>
      <c r="M852" s="71" t="str">
        <f t="shared" si="166"/>
        <v/>
      </c>
      <c r="N852" s="71" t="str">
        <f t="shared" si="167"/>
        <v/>
      </c>
      <c r="O852" s="71" t="str">
        <f t="shared" si="168"/>
        <v/>
      </c>
      <c r="P852" s="71" t="str">
        <f t="shared" si="169"/>
        <v/>
      </c>
      <c r="Q852" s="71" t="str">
        <f t="shared" si="170"/>
        <v/>
      </c>
      <c r="R852" s="71">
        <f t="shared" si="171"/>
        <v>100</v>
      </c>
      <c r="S852" s="71">
        <f t="shared" si="172"/>
        <v>100</v>
      </c>
      <c r="T852" s="71" t="str">
        <f t="shared" si="173"/>
        <v/>
      </c>
      <c r="U852" s="71" t="str">
        <f t="shared" si="174"/>
        <v/>
      </c>
      <c r="V852" s="41"/>
      <c r="W852" s="41"/>
    </row>
    <row r="853" spans="4:23" x14ac:dyDescent="0.25">
      <c r="D853" s="18">
        <v>1989</v>
      </c>
      <c r="E853" s="47">
        <f t="shared" si="162"/>
        <v>4</v>
      </c>
      <c r="F853" s="84" t="s">
        <v>853</v>
      </c>
      <c r="G853" s="141">
        <v>100</v>
      </c>
      <c r="H853" s="141">
        <v>100</v>
      </c>
      <c r="J853" s="71">
        <f t="shared" si="163"/>
        <v>100</v>
      </c>
      <c r="K853" s="71">
        <f t="shared" si="164"/>
        <v>100</v>
      </c>
      <c r="L853" s="71" t="str">
        <f t="shared" si="165"/>
        <v/>
      </c>
      <c r="M853" s="71" t="str">
        <f t="shared" si="166"/>
        <v/>
      </c>
      <c r="N853" s="71" t="str">
        <f t="shared" si="167"/>
        <v/>
      </c>
      <c r="O853" s="71" t="str">
        <f t="shared" si="168"/>
        <v/>
      </c>
      <c r="P853" s="71" t="str">
        <f t="shared" si="169"/>
        <v/>
      </c>
      <c r="Q853" s="71" t="str">
        <f t="shared" si="170"/>
        <v/>
      </c>
      <c r="R853" s="71">
        <f t="shared" si="171"/>
        <v>100</v>
      </c>
      <c r="S853" s="71">
        <f t="shared" si="172"/>
        <v>100</v>
      </c>
      <c r="T853" s="71" t="str">
        <f t="shared" si="173"/>
        <v/>
      </c>
      <c r="U853" s="71" t="str">
        <f t="shared" si="174"/>
        <v/>
      </c>
      <c r="V853" s="41"/>
      <c r="W853" s="41"/>
    </row>
    <row r="854" spans="4:23" x14ac:dyDescent="0.25">
      <c r="D854" s="18">
        <v>1989</v>
      </c>
      <c r="E854" s="47">
        <f t="shared" si="162"/>
        <v>4</v>
      </c>
      <c r="F854" s="84" t="s">
        <v>854</v>
      </c>
      <c r="G854" s="141">
        <v>100</v>
      </c>
      <c r="H854" s="141">
        <v>100</v>
      </c>
      <c r="J854" s="71">
        <f t="shared" si="163"/>
        <v>100</v>
      </c>
      <c r="K854" s="71">
        <f t="shared" si="164"/>
        <v>100</v>
      </c>
      <c r="L854" s="71" t="str">
        <f t="shared" si="165"/>
        <v/>
      </c>
      <c r="M854" s="71" t="str">
        <f t="shared" si="166"/>
        <v/>
      </c>
      <c r="N854" s="71" t="str">
        <f t="shared" si="167"/>
        <v/>
      </c>
      <c r="O854" s="71" t="str">
        <f t="shared" si="168"/>
        <v/>
      </c>
      <c r="P854" s="71" t="str">
        <f t="shared" si="169"/>
        <v/>
      </c>
      <c r="Q854" s="71" t="str">
        <f t="shared" si="170"/>
        <v/>
      </c>
      <c r="R854" s="71">
        <f t="shared" si="171"/>
        <v>100</v>
      </c>
      <c r="S854" s="71">
        <f t="shared" si="172"/>
        <v>100</v>
      </c>
      <c r="T854" s="71" t="str">
        <f t="shared" si="173"/>
        <v/>
      </c>
      <c r="U854" s="71" t="str">
        <f t="shared" si="174"/>
        <v/>
      </c>
      <c r="V854" s="41"/>
      <c r="W854" s="41"/>
    </row>
    <row r="855" spans="4:23" x14ac:dyDescent="0.25">
      <c r="D855" s="18">
        <v>1990</v>
      </c>
      <c r="E855" s="47">
        <f t="shared" si="162"/>
        <v>5</v>
      </c>
      <c r="F855" s="84" t="s">
        <v>855</v>
      </c>
      <c r="G855" s="141">
        <v>100</v>
      </c>
      <c r="H855" s="141">
        <v>100</v>
      </c>
      <c r="J855" s="71">
        <f t="shared" si="163"/>
        <v>100</v>
      </c>
      <c r="K855" s="71">
        <f t="shared" si="164"/>
        <v>100</v>
      </c>
      <c r="L855" s="71" t="str">
        <f t="shared" si="165"/>
        <v/>
      </c>
      <c r="M855" s="71" t="str">
        <f t="shared" si="166"/>
        <v/>
      </c>
      <c r="N855" s="71" t="str">
        <f t="shared" si="167"/>
        <v/>
      </c>
      <c r="O855" s="71" t="str">
        <f t="shared" si="168"/>
        <v/>
      </c>
      <c r="P855" s="71" t="str">
        <f t="shared" si="169"/>
        <v/>
      </c>
      <c r="Q855" s="71" t="str">
        <f t="shared" si="170"/>
        <v/>
      </c>
      <c r="R855" s="71" t="str">
        <f t="shared" si="171"/>
        <v/>
      </c>
      <c r="S855" s="71" t="str">
        <f t="shared" si="172"/>
        <v/>
      </c>
      <c r="T855" s="71">
        <f t="shared" si="173"/>
        <v>100</v>
      </c>
      <c r="U855" s="71">
        <f t="shared" si="174"/>
        <v>100</v>
      </c>
      <c r="V855" s="41"/>
      <c r="W855" s="41"/>
    </row>
    <row r="856" spans="4:23" x14ac:dyDescent="0.25">
      <c r="D856" s="18">
        <v>1990</v>
      </c>
      <c r="E856" s="47">
        <f t="shared" si="162"/>
        <v>5</v>
      </c>
      <c r="F856" s="84" t="s">
        <v>856</v>
      </c>
      <c r="G856" s="141">
        <v>100</v>
      </c>
      <c r="H856" s="141">
        <v>100</v>
      </c>
      <c r="J856" s="71">
        <f t="shared" si="163"/>
        <v>100</v>
      </c>
      <c r="K856" s="71">
        <f t="shared" si="164"/>
        <v>100</v>
      </c>
      <c r="L856" s="71" t="str">
        <f t="shared" si="165"/>
        <v/>
      </c>
      <c r="M856" s="71" t="str">
        <f t="shared" si="166"/>
        <v/>
      </c>
      <c r="N856" s="71" t="str">
        <f t="shared" si="167"/>
        <v/>
      </c>
      <c r="O856" s="71" t="str">
        <f t="shared" si="168"/>
        <v/>
      </c>
      <c r="P856" s="71" t="str">
        <f t="shared" si="169"/>
        <v/>
      </c>
      <c r="Q856" s="71" t="str">
        <f t="shared" si="170"/>
        <v/>
      </c>
      <c r="R856" s="71" t="str">
        <f t="shared" si="171"/>
        <v/>
      </c>
      <c r="S856" s="71" t="str">
        <f t="shared" si="172"/>
        <v/>
      </c>
      <c r="T856" s="71">
        <f t="shared" si="173"/>
        <v>100</v>
      </c>
      <c r="U856" s="71">
        <f t="shared" si="174"/>
        <v>100</v>
      </c>
      <c r="V856" s="41"/>
      <c r="W856" s="41"/>
    </row>
    <row r="857" spans="4:23" x14ac:dyDescent="0.25">
      <c r="D857" s="18">
        <v>1990</v>
      </c>
      <c r="E857" s="47">
        <f t="shared" si="162"/>
        <v>5</v>
      </c>
      <c r="F857" s="84" t="s">
        <v>857</v>
      </c>
      <c r="G857" s="141">
        <v>100</v>
      </c>
      <c r="H857" s="141">
        <v>100</v>
      </c>
      <c r="J857" s="71">
        <f t="shared" si="163"/>
        <v>100</v>
      </c>
      <c r="K857" s="71">
        <f t="shared" si="164"/>
        <v>100</v>
      </c>
      <c r="L857" s="71" t="str">
        <f t="shared" si="165"/>
        <v/>
      </c>
      <c r="M857" s="71" t="str">
        <f t="shared" si="166"/>
        <v/>
      </c>
      <c r="N857" s="71" t="str">
        <f t="shared" si="167"/>
        <v/>
      </c>
      <c r="O857" s="71" t="str">
        <f t="shared" si="168"/>
        <v/>
      </c>
      <c r="P857" s="71" t="str">
        <f t="shared" si="169"/>
        <v/>
      </c>
      <c r="Q857" s="71" t="str">
        <f t="shared" si="170"/>
        <v/>
      </c>
      <c r="R857" s="71" t="str">
        <f t="shared" si="171"/>
        <v/>
      </c>
      <c r="S857" s="71" t="str">
        <f t="shared" si="172"/>
        <v/>
      </c>
      <c r="T857" s="71">
        <f t="shared" si="173"/>
        <v>100</v>
      </c>
      <c r="U857" s="71">
        <f t="shared" si="174"/>
        <v>100</v>
      </c>
      <c r="V857" s="41"/>
      <c r="W857" s="41"/>
    </row>
    <row r="858" spans="4:23" x14ac:dyDescent="0.25">
      <c r="D858" s="18">
        <v>1990</v>
      </c>
      <c r="E858" s="47">
        <f t="shared" si="162"/>
        <v>5</v>
      </c>
      <c r="F858" s="84" t="s">
        <v>858</v>
      </c>
      <c r="G858" s="141">
        <v>100</v>
      </c>
      <c r="H858" s="141">
        <v>100</v>
      </c>
      <c r="J858" s="71">
        <f t="shared" si="163"/>
        <v>100</v>
      </c>
      <c r="K858" s="71">
        <f t="shared" si="164"/>
        <v>100</v>
      </c>
      <c r="L858" s="71" t="str">
        <f t="shared" si="165"/>
        <v/>
      </c>
      <c r="M858" s="71" t="str">
        <f t="shared" si="166"/>
        <v/>
      </c>
      <c r="N858" s="71" t="str">
        <f t="shared" si="167"/>
        <v/>
      </c>
      <c r="O858" s="71" t="str">
        <f t="shared" si="168"/>
        <v/>
      </c>
      <c r="P858" s="71" t="str">
        <f t="shared" si="169"/>
        <v/>
      </c>
      <c r="Q858" s="71" t="str">
        <f t="shared" si="170"/>
        <v/>
      </c>
      <c r="R858" s="71" t="str">
        <f t="shared" si="171"/>
        <v/>
      </c>
      <c r="S858" s="71" t="str">
        <f t="shared" si="172"/>
        <v/>
      </c>
      <c r="T858" s="71">
        <f t="shared" si="173"/>
        <v>100</v>
      </c>
      <c r="U858" s="71">
        <f t="shared" si="174"/>
        <v>100</v>
      </c>
      <c r="V858" s="41"/>
      <c r="W858" s="41"/>
    </row>
    <row r="859" spans="4:23" x14ac:dyDescent="0.25">
      <c r="D859" s="18">
        <v>1990</v>
      </c>
      <c r="E859" s="47">
        <f t="shared" si="162"/>
        <v>5</v>
      </c>
      <c r="F859" s="84" t="s">
        <v>859</v>
      </c>
      <c r="G859" s="141">
        <v>100</v>
      </c>
      <c r="H859" s="141">
        <v>100</v>
      </c>
      <c r="J859" s="71">
        <f t="shared" si="163"/>
        <v>100</v>
      </c>
      <c r="K859" s="71">
        <f t="shared" si="164"/>
        <v>100</v>
      </c>
      <c r="L859" s="71" t="str">
        <f t="shared" si="165"/>
        <v/>
      </c>
      <c r="M859" s="71" t="str">
        <f t="shared" si="166"/>
        <v/>
      </c>
      <c r="N859" s="71" t="str">
        <f t="shared" si="167"/>
        <v/>
      </c>
      <c r="O859" s="71" t="str">
        <f t="shared" si="168"/>
        <v/>
      </c>
      <c r="P859" s="71" t="str">
        <f t="shared" si="169"/>
        <v/>
      </c>
      <c r="Q859" s="71" t="str">
        <f t="shared" si="170"/>
        <v/>
      </c>
      <c r="R859" s="71" t="str">
        <f t="shared" si="171"/>
        <v/>
      </c>
      <c r="S859" s="71" t="str">
        <f t="shared" si="172"/>
        <v/>
      </c>
      <c r="T859" s="71">
        <f t="shared" si="173"/>
        <v>100</v>
      </c>
      <c r="U859" s="71">
        <f t="shared" si="174"/>
        <v>100</v>
      </c>
      <c r="V859" s="41"/>
      <c r="W859" s="41"/>
    </row>
    <row r="860" spans="4:23" x14ac:dyDescent="0.25">
      <c r="D860" s="18">
        <v>1990</v>
      </c>
      <c r="E860" s="47">
        <f t="shared" si="162"/>
        <v>5</v>
      </c>
      <c r="F860" s="84" t="s">
        <v>860</v>
      </c>
      <c r="G860" s="141">
        <v>100</v>
      </c>
      <c r="H860" s="141">
        <v>100</v>
      </c>
      <c r="J860" s="71">
        <f t="shared" si="163"/>
        <v>100</v>
      </c>
      <c r="K860" s="71">
        <f t="shared" si="164"/>
        <v>100</v>
      </c>
      <c r="L860" s="71" t="str">
        <f t="shared" si="165"/>
        <v/>
      </c>
      <c r="M860" s="71" t="str">
        <f t="shared" si="166"/>
        <v/>
      </c>
      <c r="N860" s="71" t="str">
        <f t="shared" si="167"/>
        <v/>
      </c>
      <c r="O860" s="71" t="str">
        <f t="shared" si="168"/>
        <v/>
      </c>
      <c r="P860" s="71" t="str">
        <f t="shared" si="169"/>
        <v/>
      </c>
      <c r="Q860" s="71" t="str">
        <f t="shared" si="170"/>
        <v/>
      </c>
      <c r="R860" s="71" t="str">
        <f t="shared" si="171"/>
        <v/>
      </c>
      <c r="S860" s="71" t="str">
        <f t="shared" si="172"/>
        <v/>
      </c>
      <c r="T860" s="71">
        <f t="shared" si="173"/>
        <v>100</v>
      </c>
      <c r="U860" s="71">
        <f t="shared" si="174"/>
        <v>100</v>
      </c>
      <c r="V860" s="41"/>
      <c r="W860" s="41"/>
    </row>
    <row r="861" spans="4:23" x14ac:dyDescent="0.25">
      <c r="D861" s="18">
        <v>1990</v>
      </c>
      <c r="E861" s="47">
        <f t="shared" si="162"/>
        <v>5</v>
      </c>
      <c r="F861" s="84" t="s">
        <v>861</v>
      </c>
      <c r="G861" s="141">
        <v>100</v>
      </c>
      <c r="H861" s="141">
        <v>100</v>
      </c>
      <c r="J861" s="71">
        <f t="shared" si="163"/>
        <v>100</v>
      </c>
      <c r="K861" s="71">
        <f t="shared" si="164"/>
        <v>100</v>
      </c>
      <c r="L861" s="71" t="str">
        <f t="shared" si="165"/>
        <v/>
      </c>
      <c r="M861" s="71" t="str">
        <f t="shared" si="166"/>
        <v/>
      </c>
      <c r="N861" s="71" t="str">
        <f t="shared" si="167"/>
        <v/>
      </c>
      <c r="O861" s="71" t="str">
        <f t="shared" si="168"/>
        <v/>
      </c>
      <c r="P861" s="71" t="str">
        <f t="shared" si="169"/>
        <v/>
      </c>
      <c r="Q861" s="71" t="str">
        <f t="shared" si="170"/>
        <v/>
      </c>
      <c r="R861" s="71" t="str">
        <f t="shared" si="171"/>
        <v/>
      </c>
      <c r="S861" s="71" t="str">
        <f t="shared" si="172"/>
        <v/>
      </c>
      <c r="T861" s="71">
        <f t="shared" si="173"/>
        <v>100</v>
      </c>
      <c r="U861" s="71">
        <f t="shared" si="174"/>
        <v>100</v>
      </c>
      <c r="V861" s="41"/>
      <c r="W861" s="41"/>
    </row>
    <row r="862" spans="4:23" x14ac:dyDescent="0.25">
      <c r="D862" s="18">
        <v>1990</v>
      </c>
      <c r="E862" s="47">
        <f t="shared" si="162"/>
        <v>5</v>
      </c>
      <c r="F862" s="84" t="s">
        <v>862</v>
      </c>
      <c r="G862" s="141">
        <v>100</v>
      </c>
      <c r="H862" s="141">
        <v>100</v>
      </c>
      <c r="J862" s="71">
        <f t="shared" si="163"/>
        <v>100</v>
      </c>
      <c r="K862" s="71">
        <f t="shared" si="164"/>
        <v>100</v>
      </c>
      <c r="L862" s="71" t="str">
        <f t="shared" si="165"/>
        <v/>
      </c>
      <c r="M862" s="71" t="str">
        <f t="shared" si="166"/>
        <v/>
      </c>
      <c r="N862" s="71" t="str">
        <f t="shared" si="167"/>
        <v/>
      </c>
      <c r="O862" s="71" t="str">
        <f t="shared" si="168"/>
        <v/>
      </c>
      <c r="P862" s="71" t="str">
        <f t="shared" si="169"/>
        <v/>
      </c>
      <c r="Q862" s="71" t="str">
        <f t="shared" si="170"/>
        <v/>
      </c>
      <c r="R862" s="71" t="str">
        <f t="shared" si="171"/>
        <v/>
      </c>
      <c r="S862" s="71" t="str">
        <f t="shared" si="172"/>
        <v/>
      </c>
      <c r="T862" s="71">
        <f t="shared" si="173"/>
        <v>100</v>
      </c>
      <c r="U862" s="71">
        <f t="shared" si="174"/>
        <v>100</v>
      </c>
      <c r="V862" s="41"/>
      <c r="W862" s="41"/>
    </row>
    <row r="863" spans="4:23" x14ac:dyDescent="0.25">
      <c r="D863" s="18">
        <v>1990</v>
      </c>
      <c r="E863" s="47">
        <f t="shared" si="162"/>
        <v>5</v>
      </c>
      <c r="F863" s="84" t="s">
        <v>863</v>
      </c>
      <c r="G863" s="141">
        <v>100</v>
      </c>
      <c r="H863" s="141">
        <v>100</v>
      </c>
      <c r="J863" s="71">
        <f t="shared" si="163"/>
        <v>100</v>
      </c>
      <c r="K863" s="71">
        <f t="shared" si="164"/>
        <v>100</v>
      </c>
      <c r="L863" s="71" t="str">
        <f t="shared" si="165"/>
        <v/>
      </c>
      <c r="M863" s="71" t="str">
        <f t="shared" si="166"/>
        <v/>
      </c>
      <c r="N863" s="71" t="str">
        <f t="shared" si="167"/>
        <v/>
      </c>
      <c r="O863" s="71" t="str">
        <f t="shared" si="168"/>
        <v/>
      </c>
      <c r="P863" s="71" t="str">
        <f t="shared" si="169"/>
        <v/>
      </c>
      <c r="Q863" s="71" t="str">
        <f t="shared" si="170"/>
        <v/>
      </c>
      <c r="R863" s="71" t="str">
        <f t="shared" si="171"/>
        <v/>
      </c>
      <c r="S863" s="71" t="str">
        <f t="shared" si="172"/>
        <v/>
      </c>
      <c r="T863" s="71">
        <f t="shared" si="173"/>
        <v>100</v>
      </c>
      <c r="U863" s="71">
        <f t="shared" si="174"/>
        <v>100</v>
      </c>
      <c r="V863" s="41"/>
      <c r="W863" s="41"/>
    </row>
    <row r="864" spans="4:23" x14ac:dyDescent="0.25">
      <c r="D864" s="18">
        <v>1990</v>
      </c>
      <c r="E864" s="47">
        <f t="shared" si="162"/>
        <v>5</v>
      </c>
      <c r="F864" s="84" t="s">
        <v>864</v>
      </c>
      <c r="G864" s="141">
        <v>100</v>
      </c>
      <c r="H864" s="141">
        <v>100</v>
      </c>
      <c r="J864" s="71">
        <f t="shared" si="163"/>
        <v>100</v>
      </c>
      <c r="K864" s="71">
        <f t="shared" si="164"/>
        <v>100</v>
      </c>
      <c r="L864" s="71" t="str">
        <f t="shared" si="165"/>
        <v/>
      </c>
      <c r="M864" s="71" t="str">
        <f t="shared" si="166"/>
        <v/>
      </c>
      <c r="N864" s="71" t="str">
        <f t="shared" si="167"/>
        <v/>
      </c>
      <c r="O864" s="71" t="str">
        <f t="shared" si="168"/>
        <v/>
      </c>
      <c r="P864" s="71" t="str">
        <f t="shared" si="169"/>
        <v/>
      </c>
      <c r="Q864" s="71" t="str">
        <f t="shared" si="170"/>
        <v/>
      </c>
      <c r="R864" s="71" t="str">
        <f t="shared" si="171"/>
        <v/>
      </c>
      <c r="S864" s="71" t="str">
        <f t="shared" si="172"/>
        <v/>
      </c>
      <c r="T864" s="71">
        <f t="shared" si="173"/>
        <v>100</v>
      </c>
      <c r="U864" s="71">
        <f t="shared" si="174"/>
        <v>100</v>
      </c>
      <c r="V864" s="41"/>
      <c r="W864" s="41"/>
    </row>
    <row r="865" spans="4:23" x14ac:dyDescent="0.25">
      <c r="D865" s="18">
        <v>1990</v>
      </c>
      <c r="E865" s="47">
        <f t="shared" si="162"/>
        <v>5</v>
      </c>
      <c r="F865" s="84" t="s">
        <v>865</v>
      </c>
      <c r="G865" s="141">
        <v>100</v>
      </c>
      <c r="H865" s="141">
        <v>100</v>
      </c>
      <c r="J865" s="71">
        <f t="shared" si="163"/>
        <v>100</v>
      </c>
      <c r="K865" s="71">
        <f t="shared" si="164"/>
        <v>100</v>
      </c>
      <c r="L865" s="71" t="str">
        <f t="shared" si="165"/>
        <v/>
      </c>
      <c r="M865" s="71" t="str">
        <f t="shared" si="166"/>
        <v/>
      </c>
      <c r="N865" s="71" t="str">
        <f t="shared" si="167"/>
        <v/>
      </c>
      <c r="O865" s="71" t="str">
        <f t="shared" si="168"/>
        <v/>
      </c>
      <c r="P865" s="71" t="str">
        <f t="shared" si="169"/>
        <v/>
      </c>
      <c r="Q865" s="71" t="str">
        <f t="shared" si="170"/>
        <v/>
      </c>
      <c r="R865" s="71" t="str">
        <f t="shared" si="171"/>
        <v/>
      </c>
      <c r="S865" s="71" t="str">
        <f t="shared" si="172"/>
        <v/>
      </c>
      <c r="T865" s="71">
        <f t="shared" si="173"/>
        <v>100</v>
      </c>
      <c r="U865" s="71">
        <f t="shared" si="174"/>
        <v>100</v>
      </c>
      <c r="V865" s="41"/>
      <c r="W865" s="41"/>
    </row>
    <row r="866" spans="4:23" x14ac:dyDescent="0.25">
      <c r="D866" s="18">
        <v>1990</v>
      </c>
      <c r="E866" s="47">
        <f t="shared" si="162"/>
        <v>5</v>
      </c>
      <c r="F866" s="84" t="s">
        <v>866</v>
      </c>
      <c r="G866" s="141">
        <v>100</v>
      </c>
      <c r="H866" s="141">
        <v>100</v>
      </c>
      <c r="J866" s="71">
        <f t="shared" si="163"/>
        <v>100</v>
      </c>
      <c r="K866" s="71">
        <f t="shared" si="164"/>
        <v>100</v>
      </c>
      <c r="L866" s="71" t="str">
        <f t="shared" si="165"/>
        <v/>
      </c>
      <c r="M866" s="71" t="str">
        <f t="shared" si="166"/>
        <v/>
      </c>
      <c r="N866" s="71" t="str">
        <f t="shared" si="167"/>
        <v/>
      </c>
      <c r="O866" s="71" t="str">
        <f t="shared" si="168"/>
        <v/>
      </c>
      <c r="P866" s="71" t="str">
        <f t="shared" si="169"/>
        <v/>
      </c>
      <c r="Q866" s="71" t="str">
        <f t="shared" si="170"/>
        <v/>
      </c>
      <c r="R866" s="71" t="str">
        <f t="shared" si="171"/>
        <v/>
      </c>
      <c r="S866" s="71" t="str">
        <f t="shared" si="172"/>
        <v/>
      </c>
      <c r="T866" s="71">
        <f t="shared" si="173"/>
        <v>100</v>
      </c>
      <c r="U866" s="71">
        <f t="shared" si="174"/>
        <v>100</v>
      </c>
      <c r="V866" s="41"/>
      <c r="W866" s="41"/>
    </row>
    <row r="867" spans="4:23" x14ac:dyDescent="0.25">
      <c r="D867" s="18">
        <v>1991</v>
      </c>
      <c r="E867" s="47">
        <f t="shared" si="162"/>
        <v>5</v>
      </c>
      <c r="F867" s="84" t="s">
        <v>867</v>
      </c>
      <c r="G867" s="141">
        <v>100</v>
      </c>
      <c r="H867" s="141">
        <v>100</v>
      </c>
      <c r="J867" s="71">
        <f t="shared" si="163"/>
        <v>100</v>
      </c>
      <c r="K867" s="71">
        <f t="shared" si="164"/>
        <v>100</v>
      </c>
      <c r="L867" s="71" t="str">
        <f t="shared" si="165"/>
        <v/>
      </c>
      <c r="M867" s="71" t="str">
        <f t="shared" si="166"/>
        <v/>
      </c>
      <c r="N867" s="71" t="str">
        <f t="shared" si="167"/>
        <v/>
      </c>
      <c r="O867" s="71" t="str">
        <f t="shared" si="168"/>
        <v/>
      </c>
      <c r="P867" s="71" t="str">
        <f t="shared" si="169"/>
        <v/>
      </c>
      <c r="Q867" s="71" t="str">
        <f t="shared" si="170"/>
        <v/>
      </c>
      <c r="R867" s="71" t="str">
        <f t="shared" si="171"/>
        <v/>
      </c>
      <c r="S867" s="71" t="str">
        <f t="shared" si="172"/>
        <v/>
      </c>
      <c r="T867" s="71">
        <f t="shared" si="173"/>
        <v>100</v>
      </c>
      <c r="U867" s="71">
        <f t="shared" si="174"/>
        <v>100</v>
      </c>
      <c r="V867" s="41"/>
      <c r="W867" s="41"/>
    </row>
    <row r="868" spans="4:23" x14ac:dyDescent="0.25">
      <c r="D868" s="18">
        <v>1991</v>
      </c>
      <c r="E868" s="47">
        <f t="shared" si="162"/>
        <v>5</v>
      </c>
      <c r="F868" s="84" t="s">
        <v>868</v>
      </c>
      <c r="G868" s="141">
        <v>100</v>
      </c>
      <c r="H868" s="141">
        <v>100</v>
      </c>
      <c r="J868" s="71">
        <f t="shared" si="163"/>
        <v>100</v>
      </c>
      <c r="K868" s="71">
        <f t="shared" si="164"/>
        <v>100</v>
      </c>
      <c r="L868" s="71" t="str">
        <f t="shared" si="165"/>
        <v/>
      </c>
      <c r="M868" s="71" t="str">
        <f t="shared" si="166"/>
        <v/>
      </c>
      <c r="N868" s="71" t="str">
        <f t="shared" si="167"/>
        <v/>
      </c>
      <c r="O868" s="71" t="str">
        <f t="shared" si="168"/>
        <v/>
      </c>
      <c r="P868" s="71" t="str">
        <f t="shared" si="169"/>
        <v/>
      </c>
      <c r="Q868" s="71" t="str">
        <f t="shared" si="170"/>
        <v/>
      </c>
      <c r="R868" s="71" t="str">
        <f t="shared" si="171"/>
        <v/>
      </c>
      <c r="S868" s="71" t="str">
        <f t="shared" si="172"/>
        <v/>
      </c>
      <c r="T868" s="71">
        <f t="shared" si="173"/>
        <v>100</v>
      </c>
      <c r="U868" s="71">
        <f t="shared" si="174"/>
        <v>100</v>
      </c>
      <c r="V868" s="41"/>
      <c r="W868" s="41"/>
    </row>
    <row r="869" spans="4:23" x14ac:dyDescent="0.25">
      <c r="D869" s="18">
        <v>1991</v>
      </c>
      <c r="E869" s="47">
        <f t="shared" si="162"/>
        <v>5</v>
      </c>
      <c r="F869" s="84" t="s">
        <v>869</v>
      </c>
      <c r="G869" s="141">
        <v>100</v>
      </c>
      <c r="H869" s="141">
        <v>100</v>
      </c>
      <c r="J869" s="71">
        <f t="shared" si="163"/>
        <v>100</v>
      </c>
      <c r="K869" s="71">
        <f t="shared" si="164"/>
        <v>100</v>
      </c>
      <c r="L869" s="71" t="str">
        <f t="shared" si="165"/>
        <v/>
      </c>
      <c r="M869" s="71" t="str">
        <f t="shared" si="166"/>
        <v/>
      </c>
      <c r="N869" s="71" t="str">
        <f t="shared" si="167"/>
        <v/>
      </c>
      <c r="O869" s="71" t="str">
        <f t="shared" si="168"/>
        <v/>
      </c>
      <c r="P869" s="71" t="str">
        <f t="shared" si="169"/>
        <v/>
      </c>
      <c r="Q869" s="71" t="str">
        <f t="shared" si="170"/>
        <v/>
      </c>
      <c r="R869" s="71" t="str">
        <f t="shared" si="171"/>
        <v/>
      </c>
      <c r="S869" s="71" t="str">
        <f t="shared" si="172"/>
        <v/>
      </c>
      <c r="T869" s="71">
        <f t="shared" si="173"/>
        <v>100</v>
      </c>
      <c r="U869" s="71">
        <f t="shared" si="174"/>
        <v>100</v>
      </c>
      <c r="V869" s="41"/>
      <c r="W869" s="41"/>
    </row>
    <row r="870" spans="4:23" x14ac:dyDescent="0.25">
      <c r="D870" s="18">
        <v>1991</v>
      </c>
      <c r="E870" s="47">
        <f t="shared" si="162"/>
        <v>5</v>
      </c>
      <c r="F870" s="84" t="s">
        <v>870</v>
      </c>
      <c r="G870" s="141">
        <v>100</v>
      </c>
      <c r="H870" s="141">
        <v>100</v>
      </c>
      <c r="J870" s="71">
        <f t="shared" si="163"/>
        <v>100</v>
      </c>
      <c r="K870" s="71">
        <f t="shared" si="164"/>
        <v>100</v>
      </c>
      <c r="L870" s="71" t="str">
        <f t="shared" si="165"/>
        <v/>
      </c>
      <c r="M870" s="71" t="str">
        <f t="shared" si="166"/>
        <v/>
      </c>
      <c r="N870" s="71" t="str">
        <f t="shared" si="167"/>
        <v/>
      </c>
      <c r="O870" s="71" t="str">
        <f t="shared" si="168"/>
        <v/>
      </c>
      <c r="P870" s="71" t="str">
        <f t="shared" si="169"/>
        <v/>
      </c>
      <c r="Q870" s="71" t="str">
        <f t="shared" si="170"/>
        <v/>
      </c>
      <c r="R870" s="71" t="str">
        <f t="shared" si="171"/>
        <v/>
      </c>
      <c r="S870" s="71" t="str">
        <f t="shared" si="172"/>
        <v/>
      </c>
      <c r="T870" s="71">
        <f t="shared" si="173"/>
        <v>100</v>
      </c>
      <c r="U870" s="71">
        <f t="shared" si="174"/>
        <v>100</v>
      </c>
      <c r="V870" s="41"/>
      <c r="W870" s="41"/>
    </row>
    <row r="871" spans="4:23" x14ac:dyDescent="0.25">
      <c r="D871" s="18">
        <v>1991</v>
      </c>
      <c r="E871" s="47">
        <f t="shared" si="162"/>
        <v>5</v>
      </c>
      <c r="F871" s="84" t="s">
        <v>871</v>
      </c>
      <c r="G871" s="141">
        <v>100</v>
      </c>
      <c r="H871" s="141">
        <v>100</v>
      </c>
      <c r="J871" s="71">
        <f t="shared" si="163"/>
        <v>100</v>
      </c>
      <c r="K871" s="71">
        <f t="shared" si="164"/>
        <v>100</v>
      </c>
      <c r="L871" s="71" t="str">
        <f t="shared" si="165"/>
        <v/>
      </c>
      <c r="M871" s="71" t="str">
        <f t="shared" si="166"/>
        <v/>
      </c>
      <c r="N871" s="71" t="str">
        <f t="shared" si="167"/>
        <v/>
      </c>
      <c r="O871" s="71" t="str">
        <f t="shared" si="168"/>
        <v/>
      </c>
      <c r="P871" s="71" t="str">
        <f t="shared" si="169"/>
        <v/>
      </c>
      <c r="Q871" s="71" t="str">
        <f t="shared" si="170"/>
        <v/>
      </c>
      <c r="R871" s="71" t="str">
        <f t="shared" si="171"/>
        <v/>
      </c>
      <c r="S871" s="71" t="str">
        <f t="shared" si="172"/>
        <v/>
      </c>
      <c r="T871" s="71">
        <f t="shared" si="173"/>
        <v>100</v>
      </c>
      <c r="U871" s="71">
        <f t="shared" si="174"/>
        <v>100</v>
      </c>
      <c r="V871" s="41"/>
      <c r="W871" s="41"/>
    </row>
    <row r="872" spans="4:23" x14ac:dyDescent="0.25">
      <c r="D872" s="18">
        <v>1991</v>
      </c>
      <c r="E872" s="47">
        <f t="shared" ref="E872:E935" si="175">INDEX($B$39:$B$121,MATCH($D872,$A$39:$A$121,0),1)</f>
        <v>5</v>
      </c>
      <c r="F872" s="84" t="s">
        <v>872</v>
      </c>
      <c r="G872" s="141">
        <v>100</v>
      </c>
      <c r="H872" s="141">
        <v>100</v>
      </c>
      <c r="J872" s="71">
        <f t="shared" ref="J872:J935" si="176">G872</f>
        <v>100</v>
      </c>
      <c r="K872" s="71">
        <f t="shared" ref="K872:K935" si="177">H872</f>
        <v>100</v>
      </c>
      <c r="L872" s="71" t="str">
        <f t="shared" ref="L872:L935" si="178">IF($E872=L$36,$G872,"")</f>
        <v/>
      </c>
      <c r="M872" s="71" t="str">
        <f t="shared" ref="M872:M935" si="179">IF($E872=M$36,$H872,"")</f>
        <v/>
      </c>
      <c r="N872" s="71" t="str">
        <f t="shared" ref="N872:N935" si="180">IF($E872=N$36,$G872,"")</f>
        <v/>
      </c>
      <c r="O872" s="71" t="str">
        <f t="shared" ref="O872:O935" si="181">IF($E872=O$36,$H872,"")</f>
        <v/>
      </c>
      <c r="P872" s="71" t="str">
        <f t="shared" ref="P872:P935" si="182">IF($E872=P$36,$G872,"")</f>
        <v/>
      </c>
      <c r="Q872" s="71" t="str">
        <f t="shared" ref="Q872:Q935" si="183">IF($E872=Q$36,$H872,"")</f>
        <v/>
      </c>
      <c r="R872" s="71" t="str">
        <f t="shared" ref="R872:R935" si="184">IF($E872=R$36,$G872,"")</f>
        <v/>
      </c>
      <c r="S872" s="71" t="str">
        <f t="shared" ref="S872:S935" si="185">IF($E872=S$36,$H872,"")</f>
        <v/>
      </c>
      <c r="T872" s="71">
        <f t="shared" ref="T872:T935" si="186">IF($E872=T$36,$G872,"")</f>
        <v>100</v>
      </c>
      <c r="U872" s="71">
        <f t="shared" ref="U872:U935" si="187">IF($E872=U$36,$H872,"")</f>
        <v>100</v>
      </c>
      <c r="V872" s="41"/>
      <c r="W872" s="41"/>
    </row>
    <row r="873" spans="4:23" x14ac:dyDescent="0.25">
      <c r="D873" s="18">
        <v>1991</v>
      </c>
      <c r="E873" s="47">
        <f t="shared" si="175"/>
        <v>5</v>
      </c>
      <c r="F873" s="84" t="s">
        <v>873</v>
      </c>
      <c r="G873" s="141">
        <v>100</v>
      </c>
      <c r="H873" s="141">
        <v>100</v>
      </c>
      <c r="J873" s="71">
        <f t="shared" si="176"/>
        <v>100</v>
      </c>
      <c r="K873" s="71">
        <f t="shared" si="177"/>
        <v>100</v>
      </c>
      <c r="L873" s="71" t="str">
        <f t="shared" si="178"/>
        <v/>
      </c>
      <c r="M873" s="71" t="str">
        <f t="shared" si="179"/>
        <v/>
      </c>
      <c r="N873" s="71" t="str">
        <f t="shared" si="180"/>
        <v/>
      </c>
      <c r="O873" s="71" t="str">
        <f t="shared" si="181"/>
        <v/>
      </c>
      <c r="P873" s="71" t="str">
        <f t="shared" si="182"/>
        <v/>
      </c>
      <c r="Q873" s="71" t="str">
        <f t="shared" si="183"/>
        <v/>
      </c>
      <c r="R873" s="71" t="str">
        <f t="shared" si="184"/>
        <v/>
      </c>
      <c r="S873" s="71" t="str">
        <f t="shared" si="185"/>
        <v/>
      </c>
      <c r="T873" s="71">
        <f t="shared" si="186"/>
        <v>100</v>
      </c>
      <c r="U873" s="71">
        <f t="shared" si="187"/>
        <v>100</v>
      </c>
      <c r="V873" s="41"/>
      <c r="W873" s="41"/>
    </row>
    <row r="874" spans="4:23" x14ac:dyDescent="0.25">
      <c r="D874" s="18">
        <v>1991</v>
      </c>
      <c r="E874" s="47">
        <f t="shared" si="175"/>
        <v>5</v>
      </c>
      <c r="F874" s="84" t="s">
        <v>874</v>
      </c>
      <c r="G874" s="141">
        <v>100</v>
      </c>
      <c r="H874" s="141">
        <v>100</v>
      </c>
      <c r="J874" s="71">
        <f t="shared" si="176"/>
        <v>100</v>
      </c>
      <c r="K874" s="71">
        <f t="shared" si="177"/>
        <v>100</v>
      </c>
      <c r="L874" s="71" t="str">
        <f t="shared" si="178"/>
        <v/>
      </c>
      <c r="M874" s="71" t="str">
        <f t="shared" si="179"/>
        <v/>
      </c>
      <c r="N874" s="71" t="str">
        <f t="shared" si="180"/>
        <v/>
      </c>
      <c r="O874" s="71" t="str">
        <f t="shared" si="181"/>
        <v/>
      </c>
      <c r="P874" s="71" t="str">
        <f t="shared" si="182"/>
        <v/>
      </c>
      <c r="Q874" s="71" t="str">
        <f t="shared" si="183"/>
        <v/>
      </c>
      <c r="R874" s="71" t="str">
        <f t="shared" si="184"/>
        <v/>
      </c>
      <c r="S874" s="71" t="str">
        <f t="shared" si="185"/>
        <v/>
      </c>
      <c r="T874" s="71">
        <f t="shared" si="186"/>
        <v>100</v>
      </c>
      <c r="U874" s="71">
        <f t="shared" si="187"/>
        <v>100</v>
      </c>
      <c r="V874" s="41"/>
      <c r="W874" s="41"/>
    </row>
    <row r="875" spans="4:23" x14ac:dyDescent="0.25">
      <c r="D875" s="18">
        <v>1991</v>
      </c>
      <c r="E875" s="47">
        <f t="shared" si="175"/>
        <v>5</v>
      </c>
      <c r="F875" s="84" t="s">
        <v>875</v>
      </c>
      <c r="G875" s="141">
        <v>100</v>
      </c>
      <c r="H875" s="141">
        <v>100</v>
      </c>
      <c r="J875" s="71">
        <f t="shared" si="176"/>
        <v>100</v>
      </c>
      <c r="K875" s="71">
        <f t="shared" si="177"/>
        <v>100</v>
      </c>
      <c r="L875" s="71" t="str">
        <f t="shared" si="178"/>
        <v/>
      </c>
      <c r="M875" s="71" t="str">
        <f t="shared" si="179"/>
        <v/>
      </c>
      <c r="N875" s="71" t="str">
        <f t="shared" si="180"/>
        <v/>
      </c>
      <c r="O875" s="71" t="str">
        <f t="shared" si="181"/>
        <v/>
      </c>
      <c r="P875" s="71" t="str">
        <f t="shared" si="182"/>
        <v/>
      </c>
      <c r="Q875" s="71" t="str">
        <f t="shared" si="183"/>
        <v/>
      </c>
      <c r="R875" s="71" t="str">
        <f t="shared" si="184"/>
        <v/>
      </c>
      <c r="S875" s="71" t="str">
        <f t="shared" si="185"/>
        <v/>
      </c>
      <c r="T875" s="71">
        <f t="shared" si="186"/>
        <v>100</v>
      </c>
      <c r="U875" s="71">
        <f t="shared" si="187"/>
        <v>100</v>
      </c>
      <c r="V875" s="41"/>
      <c r="W875" s="41"/>
    </row>
    <row r="876" spans="4:23" x14ac:dyDescent="0.25">
      <c r="D876" s="18">
        <v>1991</v>
      </c>
      <c r="E876" s="47">
        <f t="shared" si="175"/>
        <v>5</v>
      </c>
      <c r="F876" s="84" t="s">
        <v>876</v>
      </c>
      <c r="G876" s="141">
        <v>100</v>
      </c>
      <c r="H876" s="141">
        <v>100</v>
      </c>
      <c r="J876" s="71">
        <f t="shared" si="176"/>
        <v>100</v>
      </c>
      <c r="K876" s="71">
        <f t="shared" si="177"/>
        <v>100</v>
      </c>
      <c r="L876" s="71" t="str">
        <f t="shared" si="178"/>
        <v/>
      </c>
      <c r="M876" s="71" t="str">
        <f t="shared" si="179"/>
        <v/>
      </c>
      <c r="N876" s="71" t="str">
        <f t="shared" si="180"/>
        <v/>
      </c>
      <c r="O876" s="71" t="str">
        <f t="shared" si="181"/>
        <v/>
      </c>
      <c r="P876" s="71" t="str">
        <f t="shared" si="182"/>
        <v/>
      </c>
      <c r="Q876" s="71" t="str">
        <f t="shared" si="183"/>
        <v/>
      </c>
      <c r="R876" s="71" t="str">
        <f t="shared" si="184"/>
        <v/>
      </c>
      <c r="S876" s="71" t="str">
        <f t="shared" si="185"/>
        <v/>
      </c>
      <c r="T876" s="71">
        <f t="shared" si="186"/>
        <v>100</v>
      </c>
      <c r="U876" s="71">
        <f t="shared" si="187"/>
        <v>100</v>
      </c>
      <c r="V876" s="41"/>
      <c r="W876" s="41"/>
    </row>
    <row r="877" spans="4:23" x14ac:dyDescent="0.25">
      <c r="D877" s="18">
        <v>1991</v>
      </c>
      <c r="E877" s="47">
        <f t="shared" si="175"/>
        <v>5</v>
      </c>
      <c r="F877" s="84" t="s">
        <v>877</v>
      </c>
      <c r="G877" s="141">
        <v>100</v>
      </c>
      <c r="H877" s="141">
        <v>100</v>
      </c>
      <c r="J877" s="71">
        <f t="shared" si="176"/>
        <v>100</v>
      </c>
      <c r="K877" s="71">
        <f t="shared" si="177"/>
        <v>100</v>
      </c>
      <c r="L877" s="71" t="str">
        <f t="shared" si="178"/>
        <v/>
      </c>
      <c r="M877" s="71" t="str">
        <f t="shared" si="179"/>
        <v/>
      </c>
      <c r="N877" s="71" t="str">
        <f t="shared" si="180"/>
        <v/>
      </c>
      <c r="O877" s="71" t="str">
        <f t="shared" si="181"/>
        <v/>
      </c>
      <c r="P877" s="71" t="str">
        <f t="shared" si="182"/>
        <v/>
      </c>
      <c r="Q877" s="71" t="str">
        <f t="shared" si="183"/>
        <v/>
      </c>
      <c r="R877" s="71" t="str">
        <f t="shared" si="184"/>
        <v/>
      </c>
      <c r="S877" s="71" t="str">
        <f t="shared" si="185"/>
        <v/>
      </c>
      <c r="T877" s="71">
        <f t="shared" si="186"/>
        <v>100</v>
      </c>
      <c r="U877" s="71">
        <f t="shared" si="187"/>
        <v>100</v>
      </c>
      <c r="V877" s="41"/>
      <c r="W877" s="41"/>
    </row>
    <row r="878" spans="4:23" x14ac:dyDescent="0.25">
      <c r="D878" s="18">
        <v>1991</v>
      </c>
      <c r="E878" s="47">
        <f t="shared" si="175"/>
        <v>5</v>
      </c>
      <c r="F878" s="84" t="s">
        <v>878</v>
      </c>
      <c r="G878" s="141">
        <v>100</v>
      </c>
      <c r="H878" s="141">
        <v>100</v>
      </c>
      <c r="J878" s="71">
        <f t="shared" si="176"/>
        <v>100</v>
      </c>
      <c r="K878" s="71">
        <f t="shared" si="177"/>
        <v>100</v>
      </c>
      <c r="L878" s="71" t="str">
        <f t="shared" si="178"/>
        <v/>
      </c>
      <c r="M878" s="71" t="str">
        <f t="shared" si="179"/>
        <v/>
      </c>
      <c r="N878" s="71" t="str">
        <f t="shared" si="180"/>
        <v/>
      </c>
      <c r="O878" s="71" t="str">
        <f t="shared" si="181"/>
        <v/>
      </c>
      <c r="P878" s="71" t="str">
        <f t="shared" si="182"/>
        <v/>
      </c>
      <c r="Q878" s="71" t="str">
        <f t="shared" si="183"/>
        <v/>
      </c>
      <c r="R878" s="71" t="str">
        <f t="shared" si="184"/>
        <v/>
      </c>
      <c r="S878" s="71" t="str">
        <f t="shared" si="185"/>
        <v/>
      </c>
      <c r="T878" s="71">
        <f t="shared" si="186"/>
        <v>100</v>
      </c>
      <c r="U878" s="71">
        <f t="shared" si="187"/>
        <v>100</v>
      </c>
      <c r="V878" s="41"/>
      <c r="W878" s="41"/>
    </row>
    <row r="879" spans="4:23" x14ac:dyDescent="0.25">
      <c r="D879" s="18">
        <v>1992</v>
      </c>
      <c r="E879" s="47">
        <f t="shared" si="175"/>
        <v>5</v>
      </c>
      <c r="F879" s="84" t="s">
        <v>879</v>
      </c>
      <c r="G879" s="141">
        <v>100</v>
      </c>
      <c r="H879" s="141">
        <v>100</v>
      </c>
      <c r="J879" s="71">
        <f t="shared" si="176"/>
        <v>100</v>
      </c>
      <c r="K879" s="71">
        <f t="shared" si="177"/>
        <v>100</v>
      </c>
      <c r="L879" s="71" t="str">
        <f t="shared" si="178"/>
        <v/>
      </c>
      <c r="M879" s="71" t="str">
        <f t="shared" si="179"/>
        <v/>
      </c>
      <c r="N879" s="71" t="str">
        <f t="shared" si="180"/>
        <v/>
      </c>
      <c r="O879" s="71" t="str">
        <f t="shared" si="181"/>
        <v/>
      </c>
      <c r="P879" s="71" t="str">
        <f t="shared" si="182"/>
        <v/>
      </c>
      <c r="Q879" s="71" t="str">
        <f t="shared" si="183"/>
        <v/>
      </c>
      <c r="R879" s="71" t="str">
        <f t="shared" si="184"/>
        <v/>
      </c>
      <c r="S879" s="71" t="str">
        <f t="shared" si="185"/>
        <v/>
      </c>
      <c r="T879" s="71">
        <f t="shared" si="186"/>
        <v>100</v>
      </c>
      <c r="U879" s="71">
        <f t="shared" si="187"/>
        <v>100</v>
      </c>
      <c r="V879" s="41"/>
      <c r="W879" s="41"/>
    </row>
    <row r="880" spans="4:23" x14ac:dyDescent="0.25">
      <c r="D880" s="18">
        <v>1992</v>
      </c>
      <c r="E880" s="47">
        <f t="shared" si="175"/>
        <v>5</v>
      </c>
      <c r="F880" s="84" t="s">
        <v>880</v>
      </c>
      <c r="G880" s="141">
        <v>100</v>
      </c>
      <c r="H880" s="141">
        <v>100</v>
      </c>
      <c r="J880" s="71">
        <f t="shared" si="176"/>
        <v>100</v>
      </c>
      <c r="K880" s="71">
        <f t="shared" si="177"/>
        <v>100</v>
      </c>
      <c r="L880" s="71" t="str">
        <f t="shared" si="178"/>
        <v/>
      </c>
      <c r="M880" s="71" t="str">
        <f t="shared" si="179"/>
        <v/>
      </c>
      <c r="N880" s="71" t="str">
        <f t="shared" si="180"/>
        <v/>
      </c>
      <c r="O880" s="71" t="str">
        <f t="shared" si="181"/>
        <v/>
      </c>
      <c r="P880" s="71" t="str">
        <f t="shared" si="182"/>
        <v/>
      </c>
      <c r="Q880" s="71" t="str">
        <f t="shared" si="183"/>
        <v/>
      </c>
      <c r="R880" s="71" t="str">
        <f t="shared" si="184"/>
        <v/>
      </c>
      <c r="S880" s="71" t="str">
        <f t="shared" si="185"/>
        <v/>
      </c>
      <c r="T880" s="71">
        <f t="shared" si="186"/>
        <v>100</v>
      </c>
      <c r="U880" s="71">
        <f t="shared" si="187"/>
        <v>100</v>
      </c>
      <c r="V880" s="41"/>
      <c r="W880" s="41"/>
    </row>
    <row r="881" spans="4:23" x14ac:dyDescent="0.25">
      <c r="D881" s="18">
        <v>1992</v>
      </c>
      <c r="E881" s="47">
        <f t="shared" si="175"/>
        <v>5</v>
      </c>
      <c r="F881" s="84" t="s">
        <v>881</v>
      </c>
      <c r="G881" s="141">
        <v>100</v>
      </c>
      <c r="H881" s="141">
        <v>100</v>
      </c>
      <c r="J881" s="71">
        <f t="shared" si="176"/>
        <v>100</v>
      </c>
      <c r="K881" s="71">
        <f t="shared" si="177"/>
        <v>100</v>
      </c>
      <c r="L881" s="71" t="str">
        <f t="shared" si="178"/>
        <v/>
      </c>
      <c r="M881" s="71" t="str">
        <f t="shared" si="179"/>
        <v/>
      </c>
      <c r="N881" s="71" t="str">
        <f t="shared" si="180"/>
        <v/>
      </c>
      <c r="O881" s="71" t="str">
        <f t="shared" si="181"/>
        <v/>
      </c>
      <c r="P881" s="71" t="str">
        <f t="shared" si="182"/>
        <v/>
      </c>
      <c r="Q881" s="71" t="str">
        <f t="shared" si="183"/>
        <v/>
      </c>
      <c r="R881" s="71" t="str">
        <f t="shared" si="184"/>
        <v/>
      </c>
      <c r="S881" s="71" t="str">
        <f t="shared" si="185"/>
        <v/>
      </c>
      <c r="T881" s="71">
        <f t="shared" si="186"/>
        <v>100</v>
      </c>
      <c r="U881" s="71">
        <f t="shared" si="187"/>
        <v>100</v>
      </c>
      <c r="V881" s="41"/>
      <c r="W881" s="41"/>
    </row>
    <row r="882" spans="4:23" x14ac:dyDescent="0.25">
      <c r="D882" s="18">
        <v>1992</v>
      </c>
      <c r="E882" s="47">
        <f t="shared" si="175"/>
        <v>5</v>
      </c>
      <c r="F882" s="84" t="s">
        <v>882</v>
      </c>
      <c r="G882" s="141">
        <v>100</v>
      </c>
      <c r="H882" s="141">
        <v>100</v>
      </c>
      <c r="J882" s="71">
        <f t="shared" si="176"/>
        <v>100</v>
      </c>
      <c r="K882" s="71">
        <f t="shared" si="177"/>
        <v>100</v>
      </c>
      <c r="L882" s="71" t="str">
        <f t="shared" si="178"/>
        <v/>
      </c>
      <c r="M882" s="71" t="str">
        <f t="shared" si="179"/>
        <v/>
      </c>
      <c r="N882" s="71" t="str">
        <f t="shared" si="180"/>
        <v/>
      </c>
      <c r="O882" s="71" t="str">
        <f t="shared" si="181"/>
        <v/>
      </c>
      <c r="P882" s="71" t="str">
        <f t="shared" si="182"/>
        <v/>
      </c>
      <c r="Q882" s="71" t="str">
        <f t="shared" si="183"/>
        <v/>
      </c>
      <c r="R882" s="71" t="str">
        <f t="shared" si="184"/>
        <v/>
      </c>
      <c r="S882" s="71" t="str">
        <f t="shared" si="185"/>
        <v/>
      </c>
      <c r="T882" s="71">
        <f t="shared" si="186"/>
        <v>100</v>
      </c>
      <c r="U882" s="71">
        <f t="shared" si="187"/>
        <v>100</v>
      </c>
      <c r="V882" s="41"/>
      <c r="W882" s="41"/>
    </row>
    <row r="883" spans="4:23" x14ac:dyDescent="0.25">
      <c r="D883" s="18">
        <v>1992</v>
      </c>
      <c r="E883" s="47">
        <f t="shared" si="175"/>
        <v>5</v>
      </c>
      <c r="F883" s="84" t="s">
        <v>883</v>
      </c>
      <c r="G883" s="141">
        <v>100</v>
      </c>
      <c r="H883" s="141">
        <v>100</v>
      </c>
      <c r="J883" s="71">
        <f t="shared" si="176"/>
        <v>100</v>
      </c>
      <c r="K883" s="71">
        <f t="shared" si="177"/>
        <v>100</v>
      </c>
      <c r="L883" s="71" t="str">
        <f t="shared" si="178"/>
        <v/>
      </c>
      <c r="M883" s="71" t="str">
        <f t="shared" si="179"/>
        <v/>
      </c>
      <c r="N883" s="71" t="str">
        <f t="shared" si="180"/>
        <v/>
      </c>
      <c r="O883" s="71" t="str">
        <f t="shared" si="181"/>
        <v/>
      </c>
      <c r="P883" s="71" t="str">
        <f t="shared" si="182"/>
        <v/>
      </c>
      <c r="Q883" s="71" t="str">
        <f t="shared" si="183"/>
        <v/>
      </c>
      <c r="R883" s="71" t="str">
        <f t="shared" si="184"/>
        <v/>
      </c>
      <c r="S883" s="71" t="str">
        <f t="shared" si="185"/>
        <v/>
      </c>
      <c r="T883" s="71">
        <f t="shared" si="186"/>
        <v>100</v>
      </c>
      <c r="U883" s="71">
        <f t="shared" si="187"/>
        <v>100</v>
      </c>
      <c r="V883" s="41"/>
      <c r="W883" s="41"/>
    </row>
    <row r="884" spans="4:23" x14ac:dyDescent="0.25">
      <c r="D884" s="18">
        <v>1992</v>
      </c>
      <c r="E884" s="47">
        <f t="shared" si="175"/>
        <v>5</v>
      </c>
      <c r="F884" s="84" t="s">
        <v>884</v>
      </c>
      <c r="G884" s="141">
        <v>100</v>
      </c>
      <c r="H884" s="141">
        <v>100</v>
      </c>
      <c r="J884" s="71">
        <f t="shared" si="176"/>
        <v>100</v>
      </c>
      <c r="K884" s="71">
        <f t="shared" si="177"/>
        <v>100</v>
      </c>
      <c r="L884" s="71" t="str">
        <f t="shared" si="178"/>
        <v/>
      </c>
      <c r="M884" s="71" t="str">
        <f t="shared" si="179"/>
        <v/>
      </c>
      <c r="N884" s="71" t="str">
        <f t="shared" si="180"/>
        <v/>
      </c>
      <c r="O884" s="71" t="str">
        <f t="shared" si="181"/>
        <v/>
      </c>
      <c r="P884" s="71" t="str">
        <f t="shared" si="182"/>
        <v/>
      </c>
      <c r="Q884" s="71" t="str">
        <f t="shared" si="183"/>
        <v/>
      </c>
      <c r="R884" s="71" t="str">
        <f t="shared" si="184"/>
        <v/>
      </c>
      <c r="S884" s="71" t="str">
        <f t="shared" si="185"/>
        <v/>
      </c>
      <c r="T884" s="71">
        <f t="shared" si="186"/>
        <v>100</v>
      </c>
      <c r="U884" s="71">
        <f t="shared" si="187"/>
        <v>100</v>
      </c>
      <c r="V884" s="41"/>
      <c r="W884" s="41"/>
    </row>
    <row r="885" spans="4:23" x14ac:dyDescent="0.25">
      <c r="D885" s="18">
        <v>1992</v>
      </c>
      <c r="E885" s="47">
        <f t="shared" si="175"/>
        <v>5</v>
      </c>
      <c r="F885" s="84" t="s">
        <v>885</v>
      </c>
      <c r="G885" s="141">
        <v>100</v>
      </c>
      <c r="H885" s="141">
        <v>100</v>
      </c>
      <c r="J885" s="71">
        <f t="shared" si="176"/>
        <v>100</v>
      </c>
      <c r="K885" s="71">
        <f t="shared" si="177"/>
        <v>100</v>
      </c>
      <c r="L885" s="71" t="str">
        <f t="shared" si="178"/>
        <v/>
      </c>
      <c r="M885" s="71" t="str">
        <f t="shared" si="179"/>
        <v/>
      </c>
      <c r="N885" s="71" t="str">
        <f t="shared" si="180"/>
        <v/>
      </c>
      <c r="O885" s="71" t="str">
        <f t="shared" si="181"/>
        <v/>
      </c>
      <c r="P885" s="71" t="str">
        <f t="shared" si="182"/>
        <v/>
      </c>
      <c r="Q885" s="71" t="str">
        <f t="shared" si="183"/>
        <v/>
      </c>
      <c r="R885" s="71" t="str">
        <f t="shared" si="184"/>
        <v/>
      </c>
      <c r="S885" s="71" t="str">
        <f t="shared" si="185"/>
        <v/>
      </c>
      <c r="T885" s="71">
        <f t="shared" si="186"/>
        <v>100</v>
      </c>
      <c r="U885" s="71">
        <f t="shared" si="187"/>
        <v>100</v>
      </c>
      <c r="V885" s="41"/>
      <c r="W885" s="41"/>
    </row>
    <row r="886" spans="4:23" x14ac:dyDescent="0.25">
      <c r="D886" s="18">
        <v>1992</v>
      </c>
      <c r="E886" s="47">
        <f t="shared" si="175"/>
        <v>5</v>
      </c>
      <c r="F886" s="84" t="s">
        <v>886</v>
      </c>
      <c r="G886" s="141">
        <v>100</v>
      </c>
      <c r="H886" s="141">
        <v>100</v>
      </c>
      <c r="J886" s="71">
        <f t="shared" si="176"/>
        <v>100</v>
      </c>
      <c r="K886" s="71">
        <f t="shared" si="177"/>
        <v>100</v>
      </c>
      <c r="L886" s="71" t="str">
        <f t="shared" si="178"/>
        <v/>
      </c>
      <c r="M886" s="71" t="str">
        <f t="shared" si="179"/>
        <v/>
      </c>
      <c r="N886" s="71" t="str">
        <f t="shared" si="180"/>
        <v/>
      </c>
      <c r="O886" s="71" t="str">
        <f t="shared" si="181"/>
        <v/>
      </c>
      <c r="P886" s="71" t="str">
        <f t="shared" si="182"/>
        <v/>
      </c>
      <c r="Q886" s="71" t="str">
        <f t="shared" si="183"/>
        <v/>
      </c>
      <c r="R886" s="71" t="str">
        <f t="shared" si="184"/>
        <v/>
      </c>
      <c r="S886" s="71" t="str">
        <f t="shared" si="185"/>
        <v/>
      </c>
      <c r="T886" s="71">
        <f t="shared" si="186"/>
        <v>100</v>
      </c>
      <c r="U886" s="71">
        <f t="shared" si="187"/>
        <v>100</v>
      </c>
      <c r="V886" s="41"/>
      <c r="W886" s="41"/>
    </row>
    <row r="887" spans="4:23" x14ac:dyDescent="0.25">
      <c r="D887" s="18">
        <v>1992</v>
      </c>
      <c r="E887" s="47">
        <f t="shared" si="175"/>
        <v>5</v>
      </c>
      <c r="F887" s="84" t="s">
        <v>887</v>
      </c>
      <c r="G887" s="141">
        <v>100</v>
      </c>
      <c r="H887" s="141">
        <v>100</v>
      </c>
      <c r="J887" s="71">
        <f t="shared" si="176"/>
        <v>100</v>
      </c>
      <c r="K887" s="71">
        <f t="shared" si="177"/>
        <v>100</v>
      </c>
      <c r="L887" s="71" t="str">
        <f t="shared" si="178"/>
        <v/>
      </c>
      <c r="M887" s="71" t="str">
        <f t="shared" si="179"/>
        <v/>
      </c>
      <c r="N887" s="71" t="str">
        <f t="shared" si="180"/>
        <v/>
      </c>
      <c r="O887" s="71" t="str">
        <f t="shared" si="181"/>
        <v/>
      </c>
      <c r="P887" s="71" t="str">
        <f t="shared" si="182"/>
        <v/>
      </c>
      <c r="Q887" s="71" t="str">
        <f t="shared" si="183"/>
        <v/>
      </c>
      <c r="R887" s="71" t="str">
        <f t="shared" si="184"/>
        <v/>
      </c>
      <c r="S887" s="71" t="str">
        <f t="shared" si="185"/>
        <v/>
      </c>
      <c r="T887" s="71">
        <f t="shared" si="186"/>
        <v>100</v>
      </c>
      <c r="U887" s="71">
        <f t="shared" si="187"/>
        <v>100</v>
      </c>
      <c r="V887" s="41"/>
      <c r="W887" s="41"/>
    </row>
    <row r="888" spans="4:23" x14ac:dyDescent="0.25">
      <c r="D888" s="18">
        <v>1992</v>
      </c>
      <c r="E888" s="47">
        <f t="shared" si="175"/>
        <v>5</v>
      </c>
      <c r="F888" s="84" t="s">
        <v>888</v>
      </c>
      <c r="G888" s="141">
        <v>100</v>
      </c>
      <c r="H888" s="141">
        <v>100</v>
      </c>
      <c r="J888" s="71">
        <f t="shared" si="176"/>
        <v>100</v>
      </c>
      <c r="K888" s="71">
        <f t="shared" si="177"/>
        <v>100</v>
      </c>
      <c r="L888" s="71" t="str">
        <f t="shared" si="178"/>
        <v/>
      </c>
      <c r="M888" s="71" t="str">
        <f t="shared" si="179"/>
        <v/>
      </c>
      <c r="N888" s="71" t="str">
        <f t="shared" si="180"/>
        <v/>
      </c>
      <c r="O888" s="71" t="str">
        <f t="shared" si="181"/>
        <v/>
      </c>
      <c r="P888" s="71" t="str">
        <f t="shared" si="182"/>
        <v/>
      </c>
      <c r="Q888" s="71" t="str">
        <f t="shared" si="183"/>
        <v/>
      </c>
      <c r="R888" s="71" t="str">
        <f t="shared" si="184"/>
        <v/>
      </c>
      <c r="S888" s="71" t="str">
        <f t="shared" si="185"/>
        <v/>
      </c>
      <c r="T888" s="71">
        <f t="shared" si="186"/>
        <v>100</v>
      </c>
      <c r="U888" s="71">
        <f t="shared" si="187"/>
        <v>100</v>
      </c>
      <c r="V888" s="41"/>
      <c r="W888" s="41"/>
    </row>
    <row r="889" spans="4:23" x14ac:dyDescent="0.25">
      <c r="D889" s="18">
        <v>1992</v>
      </c>
      <c r="E889" s="47">
        <f t="shared" si="175"/>
        <v>5</v>
      </c>
      <c r="F889" s="84" t="s">
        <v>889</v>
      </c>
      <c r="G889" s="141">
        <v>100</v>
      </c>
      <c r="H889" s="141">
        <v>100</v>
      </c>
      <c r="J889" s="71">
        <f t="shared" si="176"/>
        <v>100</v>
      </c>
      <c r="K889" s="71">
        <f t="shared" si="177"/>
        <v>100</v>
      </c>
      <c r="L889" s="71" t="str">
        <f t="shared" si="178"/>
        <v/>
      </c>
      <c r="M889" s="71" t="str">
        <f t="shared" si="179"/>
        <v/>
      </c>
      <c r="N889" s="71" t="str">
        <f t="shared" si="180"/>
        <v/>
      </c>
      <c r="O889" s="71" t="str">
        <f t="shared" si="181"/>
        <v/>
      </c>
      <c r="P889" s="71" t="str">
        <f t="shared" si="182"/>
        <v/>
      </c>
      <c r="Q889" s="71" t="str">
        <f t="shared" si="183"/>
        <v/>
      </c>
      <c r="R889" s="71" t="str">
        <f t="shared" si="184"/>
        <v/>
      </c>
      <c r="S889" s="71" t="str">
        <f t="shared" si="185"/>
        <v/>
      </c>
      <c r="T889" s="71">
        <f t="shared" si="186"/>
        <v>100</v>
      </c>
      <c r="U889" s="71">
        <f t="shared" si="187"/>
        <v>100</v>
      </c>
      <c r="V889" s="41"/>
      <c r="W889" s="41"/>
    </row>
    <row r="890" spans="4:23" x14ac:dyDescent="0.25">
      <c r="D890" s="18">
        <v>1992</v>
      </c>
      <c r="E890" s="47">
        <f t="shared" si="175"/>
        <v>5</v>
      </c>
      <c r="F890" s="84" t="s">
        <v>890</v>
      </c>
      <c r="G890" s="141">
        <v>100</v>
      </c>
      <c r="H890" s="141">
        <v>100</v>
      </c>
      <c r="J890" s="71">
        <f t="shared" si="176"/>
        <v>100</v>
      </c>
      <c r="K890" s="71">
        <f t="shared" si="177"/>
        <v>100</v>
      </c>
      <c r="L890" s="71" t="str">
        <f t="shared" si="178"/>
        <v/>
      </c>
      <c r="M890" s="71" t="str">
        <f t="shared" si="179"/>
        <v/>
      </c>
      <c r="N890" s="71" t="str">
        <f t="shared" si="180"/>
        <v/>
      </c>
      <c r="O890" s="71" t="str">
        <f t="shared" si="181"/>
        <v/>
      </c>
      <c r="P890" s="71" t="str">
        <f t="shared" si="182"/>
        <v/>
      </c>
      <c r="Q890" s="71" t="str">
        <f t="shared" si="183"/>
        <v/>
      </c>
      <c r="R890" s="71" t="str">
        <f t="shared" si="184"/>
        <v/>
      </c>
      <c r="S890" s="71" t="str">
        <f t="shared" si="185"/>
        <v/>
      </c>
      <c r="T890" s="71">
        <f t="shared" si="186"/>
        <v>100</v>
      </c>
      <c r="U890" s="71">
        <f t="shared" si="187"/>
        <v>100</v>
      </c>
      <c r="V890" s="41"/>
      <c r="W890" s="41"/>
    </row>
    <row r="891" spans="4:23" x14ac:dyDescent="0.25">
      <c r="D891" s="18">
        <v>1993</v>
      </c>
      <c r="E891" s="47">
        <f t="shared" si="175"/>
        <v>2</v>
      </c>
      <c r="F891" s="84" t="s">
        <v>891</v>
      </c>
      <c r="G891" s="141">
        <v>100</v>
      </c>
      <c r="H891" s="141">
        <v>100</v>
      </c>
      <c r="J891" s="71">
        <f t="shared" si="176"/>
        <v>100</v>
      </c>
      <c r="K891" s="71">
        <f t="shared" si="177"/>
        <v>100</v>
      </c>
      <c r="L891" s="71" t="str">
        <f t="shared" si="178"/>
        <v/>
      </c>
      <c r="M891" s="71" t="str">
        <f t="shared" si="179"/>
        <v/>
      </c>
      <c r="N891" s="71">
        <f t="shared" si="180"/>
        <v>100</v>
      </c>
      <c r="O891" s="71">
        <f t="shared" si="181"/>
        <v>100</v>
      </c>
      <c r="P891" s="71" t="str">
        <f t="shared" si="182"/>
        <v/>
      </c>
      <c r="Q891" s="71" t="str">
        <f t="shared" si="183"/>
        <v/>
      </c>
      <c r="R891" s="71" t="str">
        <f t="shared" si="184"/>
        <v/>
      </c>
      <c r="S891" s="71" t="str">
        <f t="shared" si="185"/>
        <v/>
      </c>
      <c r="T891" s="71" t="str">
        <f t="shared" si="186"/>
        <v/>
      </c>
      <c r="U891" s="71" t="str">
        <f t="shared" si="187"/>
        <v/>
      </c>
      <c r="V891" s="41"/>
      <c r="W891" s="41"/>
    </row>
    <row r="892" spans="4:23" x14ac:dyDescent="0.25">
      <c r="D892" s="18">
        <v>1993</v>
      </c>
      <c r="E892" s="47">
        <f t="shared" si="175"/>
        <v>2</v>
      </c>
      <c r="F892" s="84" t="s">
        <v>892</v>
      </c>
      <c r="G892" s="141">
        <v>100</v>
      </c>
      <c r="H892" s="141">
        <v>100</v>
      </c>
      <c r="J892" s="71">
        <f t="shared" si="176"/>
        <v>100</v>
      </c>
      <c r="K892" s="71">
        <f t="shared" si="177"/>
        <v>100</v>
      </c>
      <c r="L892" s="71" t="str">
        <f t="shared" si="178"/>
        <v/>
      </c>
      <c r="M892" s="71" t="str">
        <f t="shared" si="179"/>
        <v/>
      </c>
      <c r="N892" s="71">
        <f t="shared" si="180"/>
        <v>100</v>
      </c>
      <c r="O892" s="71">
        <f t="shared" si="181"/>
        <v>100</v>
      </c>
      <c r="P892" s="71" t="str">
        <f t="shared" si="182"/>
        <v/>
      </c>
      <c r="Q892" s="71" t="str">
        <f t="shared" si="183"/>
        <v/>
      </c>
      <c r="R892" s="71" t="str">
        <f t="shared" si="184"/>
        <v/>
      </c>
      <c r="S892" s="71" t="str">
        <f t="shared" si="185"/>
        <v/>
      </c>
      <c r="T892" s="71" t="str">
        <f t="shared" si="186"/>
        <v/>
      </c>
      <c r="U892" s="71" t="str">
        <f t="shared" si="187"/>
        <v/>
      </c>
      <c r="V892" s="41"/>
      <c r="W892" s="41"/>
    </row>
    <row r="893" spans="4:23" x14ac:dyDescent="0.25">
      <c r="D893" s="18">
        <v>1993</v>
      </c>
      <c r="E893" s="47">
        <f t="shared" si="175"/>
        <v>2</v>
      </c>
      <c r="F893" s="84" t="s">
        <v>893</v>
      </c>
      <c r="G893" s="141">
        <v>100</v>
      </c>
      <c r="H893" s="141">
        <v>100</v>
      </c>
      <c r="J893" s="71">
        <f t="shared" si="176"/>
        <v>100</v>
      </c>
      <c r="K893" s="71">
        <f t="shared" si="177"/>
        <v>100</v>
      </c>
      <c r="L893" s="71" t="str">
        <f t="shared" si="178"/>
        <v/>
      </c>
      <c r="M893" s="71" t="str">
        <f t="shared" si="179"/>
        <v/>
      </c>
      <c r="N893" s="71">
        <f t="shared" si="180"/>
        <v>100</v>
      </c>
      <c r="O893" s="71">
        <f t="shared" si="181"/>
        <v>100</v>
      </c>
      <c r="P893" s="71" t="str">
        <f t="shared" si="182"/>
        <v/>
      </c>
      <c r="Q893" s="71" t="str">
        <f t="shared" si="183"/>
        <v/>
      </c>
      <c r="R893" s="71" t="str">
        <f t="shared" si="184"/>
        <v/>
      </c>
      <c r="S893" s="71" t="str">
        <f t="shared" si="185"/>
        <v/>
      </c>
      <c r="T893" s="71" t="str">
        <f t="shared" si="186"/>
        <v/>
      </c>
      <c r="U893" s="71" t="str">
        <f t="shared" si="187"/>
        <v/>
      </c>
      <c r="V893" s="41"/>
      <c r="W893" s="41"/>
    </row>
    <row r="894" spans="4:23" x14ac:dyDescent="0.25">
      <c r="D894" s="18">
        <v>1993</v>
      </c>
      <c r="E894" s="47">
        <f t="shared" si="175"/>
        <v>2</v>
      </c>
      <c r="F894" s="84" t="s">
        <v>894</v>
      </c>
      <c r="G894" s="141">
        <v>100</v>
      </c>
      <c r="H894" s="141">
        <v>100</v>
      </c>
      <c r="J894" s="71">
        <f t="shared" si="176"/>
        <v>100</v>
      </c>
      <c r="K894" s="71">
        <f t="shared" si="177"/>
        <v>100</v>
      </c>
      <c r="L894" s="71" t="str">
        <f t="shared" si="178"/>
        <v/>
      </c>
      <c r="M894" s="71" t="str">
        <f t="shared" si="179"/>
        <v/>
      </c>
      <c r="N894" s="71">
        <f t="shared" si="180"/>
        <v>100</v>
      </c>
      <c r="O894" s="71">
        <f t="shared" si="181"/>
        <v>100</v>
      </c>
      <c r="P894" s="71" t="str">
        <f t="shared" si="182"/>
        <v/>
      </c>
      <c r="Q894" s="71" t="str">
        <f t="shared" si="183"/>
        <v/>
      </c>
      <c r="R894" s="71" t="str">
        <f t="shared" si="184"/>
        <v/>
      </c>
      <c r="S894" s="71" t="str">
        <f t="shared" si="185"/>
        <v/>
      </c>
      <c r="T894" s="71" t="str">
        <f t="shared" si="186"/>
        <v/>
      </c>
      <c r="U894" s="71" t="str">
        <f t="shared" si="187"/>
        <v/>
      </c>
      <c r="V894" s="41"/>
      <c r="W894" s="41"/>
    </row>
    <row r="895" spans="4:23" x14ac:dyDescent="0.25">
      <c r="D895" s="18">
        <v>1993</v>
      </c>
      <c r="E895" s="47">
        <f t="shared" si="175"/>
        <v>2</v>
      </c>
      <c r="F895" s="84" t="s">
        <v>895</v>
      </c>
      <c r="G895" s="141">
        <v>100</v>
      </c>
      <c r="H895" s="141">
        <v>100</v>
      </c>
      <c r="J895" s="71">
        <f t="shared" si="176"/>
        <v>100</v>
      </c>
      <c r="K895" s="71">
        <f t="shared" si="177"/>
        <v>100</v>
      </c>
      <c r="L895" s="71" t="str">
        <f t="shared" si="178"/>
        <v/>
      </c>
      <c r="M895" s="71" t="str">
        <f t="shared" si="179"/>
        <v/>
      </c>
      <c r="N895" s="71">
        <f t="shared" si="180"/>
        <v>100</v>
      </c>
      <c r="O895" s="71">
        <f t="shared" si="181"/>
        <v>100</v>
      </c>
      <c r="P895" s="71" t="str">
        <f t="shared" si="182"/>
        <v/>
      </c>
      <c r="Q895" s="71" t="str">
        <f t="shared" si="183"/>
        <v/>
      </c>
      <c r="R895" s="71" t="str">
        <f t="shared" si="184"/>
        <v/>
      </c>
      <c r="S895" s="71" t="str">
        <f t="shared" si="185"/>
        <v/>
      </c>
      <c r="T895" s="71" t="str">
        <f t="shared" si="186"/>
        <v/>
      </c>
      <c r="U895" s="71" t="str">
        <f t="shared" si="187"/>
        <v/>
      </c>
      <c r="V895" s="41"/>
      <c r="W895" s="41"/>
    </row>
    <row r="896" spans="4:23" x14ac:dyDescent="0.25">
      <c r="D896" s="18">
        <v>1993</v>
      </c>
      <c r="E896" s="47">
        <f t="shared" si="175"/>
        <v>2</v>
      </c>
      <c r="F896" s="84" t="s">
        <v>896</v>
      </c>
      <c r="G896" s="141">
        <v>100</v>
      </c>
      <c r="H896" s="141">
        <v>100</v>
      </c>
      <c r="J896" s="71">
        <f t="shared" si="176"/>
        <v>100</v>
      </c>
      <c r="K896" s="71">
        <f t="shared" si="177"/>
        <v>100</v>
      </c>
      <c r="L896" s="71" t="str">
        <f t="shared" si="178"/>
        <v/>
      </c>
      <c r="M896" s="71" t="str">
        <f t="shared" si="179"/>
        <v/>
      </c>
      <c r="N896" s="71">
        <f t="shared" si="180"/>
        <v>100</v>
      </c>
      <c r="O896" s="71">
        <f t="shared" si="181"/>
        <v>100</v>
      </c>
      <c r="P896" s="71" t="str">
        <f t="shared" si="182"/>
        <v/>
      </c>
      <c r="Q896" s="71" t="str">
        <f t="shared" si="183"/>
        <v/>
      </c>
      <c r="R896" s="71" t="str">
        <f t="shared" si="184"/>
        <v/>
      </c>
      <c r="S896" s="71" t="str">
        <f t="shared" si="185"/>
        <v/>
      </c>
      <c r="T896" s="71" t="str">
        <f t="shared" si="186"/>
        <v/>
      </c>
      <c r="U896" s="71" t="str">
        <f t="shared" si="187"/>
        <v/>
      </c>
      <c r="V896" s="41"/>
      <c r="W896" s="41"/>
    </row>
    <row r="897" spans="4:23" x14ac:dyDescent="0.25">
      <c r="D897" s="18">
        <v>1993</v>
      </c>
      <c r="E897" s="47">
        <f t="shared" si="175"/>
        <v>2</v>
      </c>
      <c r="F897" s="84" t="s">
        <v>897</v>
      </c>
      <c r="G897" s="141">
        <v>100</v>
      </c>
      <c r="H897" s="141">
        <v>100</v>
      </c>
      <c r="J897" s="71">
        <f t="shared" si="176"/>
        <v>100</v>
      </c>
      <c r="K897" s="71">
        <f t="shared" si="177"/>
        <v>100</v>
      </c>
      <c r="L897" s="71" t="str">
        <f t="shared" si="178"/>
        <v/>
      </c>
      <c r="M897" s="71" t="str">
        <f t="shared" si="179"/>
        <v/>
      </c>
      <c r="N897" s="71">
        <f t="shared" si="180"/>
        <v>100</v>
      </c>
      <c r="O897" s="71">
        <f t="shared" si="181"/>
        <v>100</v>
      </c>
      <c r="P897" s="71" t="str">
        <f t="shared" si="182"/>
        <v/>
      </c>
      <c r="Q897" s="71" t="str">
        <f t="shared" si="183"/>
        <v/>
      </c>
      <c r="R897" s="71" t="str">
        <f t="shared" si="184"/>
        <v/>
      </c>
      <c r="S897" s="71" t="str">
        <f t="shared" si="185"/>
        <v/>
      </c>
      <c r="T897" s="71" t="str">
        <f t="shared" si="186"/>
        <v/>
      </c>
      <c r="U897" s="71" t="str">
        <f t="shared" si="187"/>
        <v/>
      </c>
      <c r="V897" s="41"/>
      <c r="W897" s="41"/>
    </row>
    <row r="898" spans="4:23" x14ac:dyDescent="0.25">
      <c r="D898" s="18">
        <v>1993</v>
      </c>
      <c r="E898" s="47">
        <f t="shared" si="175"/>
        <v>2</v>
      </c>
      <c r="F898" s="84" t="s">
        <v>898</v>
      </c>
      <c r="G898" s="141">
        <v>100</v>
      </c>
      <c r="H898" s="141">
        <v>100</v>
      </c>
      <c r="J898" s="71">
        <f t="shared" si="176"/>
        <v>100</v>
      </c>
      <c r="K898" s="71">
        <f t="shared" si="177"/>
        <v>100</v>
      </c>
      <c r="L898" s="71" t="str">
        <f t="shared" si="178"/>
        <v/>
      </c>
      <c r="M898" s="71" t="str">
        <f t="shared" si="179"/>
        <v/>
      </c>
      <c r="N898" s="71">
        <f t="shared" si="180"/>
        <v>100</v>
      </c>
      <c r="O898" s="71">
        <f t="shared" si="181"/>
        <v>100</v>
      </c>
      <c r="P898" s="71" t="str">
        <f t="shared" si="182"/>
        <v/>
      </c>
      <c r="Q898" s="71" t="str">
        <f t="shared" si="183"/>
        <v/>
      </c>
      <c r="R898" s="71" t="str">
        <f t="shared" si="184"/>
        <v/>
      </c>
      <c r="S898" s="71" t="str">
        <f t="shared" si="185"/>
        <v/>
      </c>
      <c r="T898" s="71" t="str">
        <f t="shared" si="186"/>
        <v/>
      </c>
      <c r="U898" s="71" t="str">
        <f t="shared" si="187"/>
        <v/>
      </c>
      <c r="V898" s="41"/>
      <c r="W898" s="41"/>
    </row>
    <row r="899" spans="4:23" x14ac:dyDescent="0.25">
      <c r="D899" s="18">
        <v>1993</v>
      </c>
      <c r="E899" s="47">
        <f t="shared" si="175"/>
        <v>2</v>
      </c>
      <c r="F899" s="84" t="s">
        <v>899</v>
      </c>
      <c r="G899" s="141">
        <v>100</v>
      </c>
      <c r="H899" s="141">
        <v>100</v>
      </c>
      <c r="J899" s="71">
        <f t="shared" si="176"/>
        <v>100</v>
      </c>
      <c r="K899" s="71">
        <f t="shared" si="177"/>
        <v>100</v>
      </c>
      <c r="L899" s="71" t="str">
        <f t="shared" si="178"/>
        <v/>
      </c>
      <c r="M899" s="71" t="str">
        <f t="shared" si="179"/>
        <v/>
      </c>
      <c r="N899" s="71">
        <f t="shared" si="180"/>
        <v>100</v>
      </c>
      <c r="O899" s="71">
        <f t="shared" si="181"/>
        <v>100</v>
      </c>
      <c r="P899" s="71" t="str">
        <f t="shared" si="182"/>
        <v/>
      </c>
      <c r="Q899" s="71" t="str">
        <f t="shared" si="183"/>
        <v/>
      </c>
      <c r="R899" s="71" t="str">
        <f t="shared" si="184"/>
        <v/>
      </c>
      <c r="S899" s="71" t="str">
        <f t="shared" si="185"/>
        <v/>
      </c>
      <c r="T899" s="71" t="str">
        <f t="shared" si="186"/>
        <v/>
      </c>
      <c r="U899" s="71" t="str">
        <f t="shared" si="187"/>
        <v/>
      </c>
      <c r="V899" s="41"/>
      <c r="W899" s="41"/>
    </row>
    <row r="900" spans="4:23" x14ac:dyDescent="0.25">
      <c r="D900" s="18">
        <v>1993</v>
      </c>
      <c r="E900" s="47">
        <f t="shared" si="175"/>
        <v>2</v>
      </c>
      <c r="F900" s="84" t="s">
        <v>900</v>
      </c>
      <c r="G900" s="141">
        <v>100</v>
      </c>
      <c r="H900" s="141">
        <v>100</v>
      </c>
      <c r="J900" s="71">
        <f t="shared" si="176"/>
        <v>100</v>
      </c>
      <c r="K900" s="71">
        <f t="shared" si="177"/>
        <v>100</v>
      </c>
      <c r="L900" s="71" t="str">
        <f t="shared" si="178"/>
        <v/>
      </c>
      <c r="M900" s="71" t="str">
        <f t="shared" si="179"/>
        <v/>
      </c>
      <c r="N900" s="71">
        <f t="shared" si="180"/>
        <v>100</v>
      </c>
      <c r="O900" s="71">
        <f t="shared" si="181"/>
        <v>100</v>
      </c>
      <c r="P900" s="71" t="str">
        <f t="shared" si="182"/>
        <v/>
      </c>
      <c r="Q900" s="71" t="str">
        <f t="shared" si="183"/>
        <v/>
      </c>
      <c r="R900" s="71" t="str">
        <f t="shared" si="184"/>
        <v/>
      </c>
      <c r="S900" s="71" t="str">
        <f t="shared" si="185"/>
        <v/>
      </c>
      <c r="T900" s="71" t="str">
        <f t="shared" si="186"/>
        <v/>
      </c>
      <c r="U900" s="71" t="str">
        <f t="shared" si="187"/>
        <v/>
      </c>
      <c r="V900" s="41"/>
      <c r="W900" s="41"/>
    </row>
    <row r="901" spans="4:23" x14ac:dyDescent="0.25">
      <c r="D901" s="18">
        <v>1993</v>
      </c>
      <c r="E901" s="47">
        <f t="shared" si="175"/>
        <v>2</v>
      </c>
      <c r="F901" s="84" t="s">
        <v>901</v>
      </c>
      <c r="G901" s="141">
        <v>100</v>
      </c>
      <c r="H901" s="141">
        <v>100</v>
      </c>
      <c r="J901" s="71">
        <f t="shared" si="176"/>
        <v>100</v>
      </c>
      <c r="K901" s="71">
        <f t="shared" si="177"/>
        <v>100</v>
      </c>
      <c r="L901" s="71" t="str">
        <f t="shared" si="178"/>
        <v/>
      </c>
      <c r="M901" s="71" t="str">
        <f t="shared" si="179"/>
        <v/>
      </c>
      <c r="N901" s="71">
        <f t="shared" si="180"/>
        <v>100</v>
      </c>
      <c r="O901" s="71">
        <f t="shared" si="181"/>
        <v>100</v>
      </c>
      <c r="P901" s="71" t="str">
        <f t="shared" si="182"/>
        <v/>
      </c>
      <c r="Q901" s="71" t="str">
        <f t="shared" si="183"/>
        <v/>
      </c>
      <c r="R901" s="71" t="str">
        <f t="shared" si="184"/>
        <v/>
      </c>
      <c r="S901" s="71" t="str">
        <f t="shared" si="185"/>
        <v/>
      </c>
      <c r="T901" s="71" t="str">
        <f t="shared" si="186"/>
        <v/>
      </c>
      <c r="U901" s="71" t="str">
        <f t="shared" si="187"/>
        <v/>
      </c>
      <c r="V901" s="41"/>
      <c r="W901" s="41"/>
    </row>
    <row r="902" spans="4:23" x14ac:dyDescent="0.25">
      <c r="D902" s="18">
        <v>1993</v>
      </c>
      <c r="E902" s="47">
        <f t="shared" si="175"/>
        <v>2</v>
      </c>
      <c r="F902" s="84" t="s">
        <v>902</v>
      </c>
      <c r="G902" s="141">
        <v>100</v>
      </c>
      <c r="H902" s="141">
        <v>100</v>
      </c>
      <c r="J902" s="71">
        <f t="shared" si="176"/>
        <v>100</v>
      </c>
      <c r="K902" s="71">
        <f t="shared" si="177"/>
        <v>100</v>
      </c>
      <c r="L902" s="71" t="str">
        <f t="shared" si="178"/>
        <v/>
      </c>
      <c r="M902" s="71" t="str">
        <f t="shared" si="179"/>
        <v/>
      </c>
      <c r="N902" s="71">
        <f t="shared" si="180"/>
        <v>100</v>
      </c>
      <c r="O902" s="71">
        <f t="shared" si="181"/>
        <v>100</v>
      </c>
      <c r="P902" s="71" t="str">
        <f t="shared" si="182"/>
        <v/>
      </c>
      <c r="Q902" s="71" t="str">
        <f t="shared" si="183"/>
        <v/>
      </c>
      <c r="R902" s="71" t="str">
        <f t="shared" si="184"/>
        <v/>
      </c>
      <c r="S902" s="71" t="str">
        <f t="shared" si="185"/>
        <v/>
      </c>
      <c r="T902" s="71" t="str">
        <f t="shared" si="186"/>
        <v/>
      </c>
      <c r="U902" s="71" t="str">
        <f t="shared" si="187"/>
        <v/>
      </c>
      <c r="V902" s="41"/>
      <c r="W902" s="41"/>
    </row>
    <row r="903" spans="4:23" x14ac:dyDescent="0.25">
      <c r="D903" s="18">
        <v>1994</v>
      </c>
      <c r="E903" s="47">
        <f t="shared" si="175"/>
        <v>5</v>
      </c>
      <c r="F903" s="84" t="s">
        <v>903</v>
      </c>
      <c r="G903" s="141">
        <v>100</v>
      </c>
      <c r="H903" s="141">
        <v>100</v>
      </c>
      <c r="J903" s="71">
        <f t="shared" si="176"/>
        <v>100</v>
      </c>
      <c r="K903" s="71">
        <f t="shared" si="177"/>
        <v>100</v>
      </c>
      <c r="L903" s="71" t="str">
        <f t="shared" si="178"/>
        <v/>
      </c>
      <c r="M903" s="71" t="str">
        <f t="shared" si="179"/>
        <v/>
      </c>
      <c r="N903" s="71" t="str">
        <f t="shared" si="180"/>
        <v/>
      </c>
      <c r="O903" s="71" t="str">
        <f t="shared" si="181"/>
        <v/>
      </c>
      <c r="P903" s="71" t="str">
        <f t="shared" si="182"/>
        <v/>
      </c>
      <c r="Q903" s="71" t="str">
        <f t="shared" si="183"/>
        <v/>
      </c>
      <c r="R903" s="71" t="str">
        <f t="shared" si="184"/>
        <v/>
      </c>
      <c r="S903" s="71" t="str">
        <f t="shared" si="185"/>
        <v/>
      </c>
      <c r="T903" s="71">
        <f t="shared" si="186"/>
        <v>100</v>
      </c>
      <c r="U903" s="71">
        <f t="shared" si="187"/>
        <v>100</v>
      </c>
      <c r="V903" s="41"/>
      <c r="W903" s="41"/>
    </row>
    <row r="904" spans="4:23" x14ac:dyDescent="0.25">
      <c r="D904" s="18">
        <v>1994</v>
      </c>
      <c r="E904" s="47">
        <f t="shared" si="175"/>
        <v>5</v>
      </c>
      <c r="F904" s="84" t="s">
        <v>904</v>
      </c>
      <c r="G904" s="141">
        <v>100</v>
      </c>
      <c r="H904" s="141">
        <v>100</v>
      </c>
      <c r="J904" s="71">
        <f t="shared" si="176"/>
        <v>100</v>
      </c>
      <c r="K904" s="71">
        <f t="shared" si="177"/>
        <v>100</v>
      </c>
      <c r="L904" s="71" t="str">
        <f t="shared" si="178"/>
        <v/>
      </c>
      <c r="M904" s="71" t="str">
        <f t="shared" si="179"/>
        <v/>
      </c>
      <c r="N904" s="71" t="str">
        <f t="shared" si="180"/>
        <v/>
      </c>
      <c r="O904" s="71" t="str">
        <f t="shared" si="181"/>
        <v/>
      </c>
      <c r="P904" s="71" t="str">
        <f t="shared" si="182"/>
        <v/>
      </c>
      <c r="Q904" s="71" t="str">
        <f t="shared" si="183"/>
        <v/>
      </c>
      <c r="R904" s="71" t="str">
        <f t="shared" si="184"/>
        <v/>
      </c>
      <c r="S904" s="71" t="str">
        <f t="shared" si="185"/>
        <v/>
      </c>
      <c r="T904" s="71">
        <f t="shared" si="186"/>
        <v>100</v>
      </c>
      <c r="U904" s="71">
        <f t="shared" si="187"/>
        <v>100</v>
      </c>
      <c r="V904" s="41"/>
      <c r="W904" s="41"/>
    </row>
    <row r="905" spans="4:23" x14ac:dyDescent="0.25">
      <c r="D905" s="18">
        <v>1994</v>
      </c>
      <c r="E905" s="47">
        <f t="shared" si="175"/>
        <v>5</v>
      </c>
      <c r="F905" s="84" t="s">
        <v>905</v>
      </c>
      <c r="G905" s="141">
        <v>100</v>
      </c>
      <c r="H905" s="141">
        <v>100</v>
      </c>
      <c r="J905" s="71">
        <f t="shared" si="176"/>
        <v>100</v>
      </c>
      <c r="K905" s="71">
        <f t="shared" si="177"/>
        <v>100</v>
      </c>
      <c r="L905" s="71" t="str">
        <f t="shared" si="178"/>
        <v/>
      </c>
      <c r="M905" s="71" t="str">
        <f t="shared" si="179"/>
        <v/>
      </c>
      <c r="N905" s="71" t="str">
        <f t="shared" si="180"/>
        <v/>
      </c>
      <c r="O905" s="71" t="str">
        <f t="shared" si="181"/>
        <v/>
      </c>
      <c r="P905" s="71" t="str">
        <f t="shared" si="182"/>
        <v/>
      </c>
      <c r="Q905" s="71" t="str">
        <f t="shared" si="183"/>
        <v/>
      </c>
      <c r="R905" s="71" t="str">
        <f t="shared" si="184"/>
        <v/>
      </c>
      <c r="S905" s="71" t="str">
        <f t="shared" si="185"/>
        <v/>
      </c>
      <c r="T905" s="71">
        <f t="shared" si="186"/>
        <v>100</v>
      </c>
      <c r="U905" s="71">
        <f t="shared" si="187"/>
        <v>100</v>
      </c>
      <c r="V905" s="41"/>
      <c r="W905" s="41"/>
    </row>
    <row r="906" spans="4:23" x14ac:dyDescent="0.25">
      <c r="D906" s="18">
        <v>1994</v>
      </c>
      <c r="E906" s="47">
        <f t="shared" si="175"/>
        <v>5</v>
      </c>
      <c r="F906" s="84" t="s">
        <v>906</v>
      </c>
      <c r="G906" s="141">
        <v>100</v>
      </c>
      <c r="H906" s="141">
        <v>100</v>
      </c>
      <c r="J906" s="71">
        <f t="shared" si="176"/>
        <v>100</v>
      </c>
      <c r="K906" s="71">
        <f t="shared" si="177"/>
        <v>100</v>
      </c>
      <c r="L906" s="71" t="str">
        <f t="shared" si="178"/>
        <v/>
      </c>
      <c r="M906" s="71" t="str">
        <f t="shared" si="179"/>
        <v/>
      </c>
      <c r="N906" s="71" t="str">
        <f t="shared" si="180"/>
        <v/>
      </c>
      <c r="O906" s="71" t="str">
        <f t="shared" si="181"/>
        <v/>
      </c>
      <c r="P906" s="71" t="str">
        <f t="shared" si="182"/>
        <v/>
      </c>
      <c r="Q906" s="71" t="str">
        <f t="shared" si="183"/>
        <v/>
      </c>
      <c r="R906" s="71" t="str">
        <f t="shared" si="184"/>
        <v/>
      </c>
      <c r="S906" s="71" t="str">
        <f t="shared" si="185"/>
        <v/>
      </c>
      <c r="T906" s="71">
        <f t="shared" si="186"/>
        <v>100</v>
      </c>
      <c r="U906" s="71">
        <f t="shared" si="187"/>
        <v>100</v>
      </c>
      <c r="V906" s="41"/>
      <c r="W906" s="41"/>
    </row>
    <row r="907" spans="4:23" x14ac:dyDescent="0.25">
      <c r="D907" s="18">
        <v>1994</v>
      </c>
      <c r="E907" s="47">
        <f t="shared" si="175"/>
        <v>5</v>
      </c>
      <c r="F907" s="84" t="s">
        <v>907</v>
      </c>
      <c r="G907" s="141">
        <v>100</v>
      </c>
      <c r="H907" s="141">
        <v>100</v>
      </c>
      <c r="J907" s="71">
        <f t="shared" si="176"/>
        <v>100</v>
      </c>
      <c r="K907" s="71">
        <f t="shared" si="177"/>
        <v>100</v>
      </c>
      <c r="L907" s="71" t="str">
        <f t="shared" si="178"/>
        <v/>
      </c>
      <c r="M907" s="71" t="str">
        <f t="shared" si="179"/>
        <v/>
      </c>
      <c r="N907" s="71" t="str">
        <f t="shared" si="180"/>
        <v/>
      </c>
      <c r="O907" s="71" t="str">
        <f t="shared" si="181"/>
        <v/>
      </c>
      <c r="P907" s="71" t="str">
        <f t="shared" si="182"/>
        <v/>
      </c>
      <c r="Q907" s="71" t="str">
        <f t="shared" si="183"/>
        <v/>
      </c>
      <c r="R907" s="71" t="str">
        <f t="shared" si="184"/>
        <v/>
      </c>
      <c r="S907" s="71" t="str">
        <f t="shared" si="185"/>
        <v/>
      </c>
      <c r="T907" s="71">
        <f t="shared" si="186"/>
        <v>100</v>
      </c>
      <c r="U907" s="71">
        <f t="shared" si="187"/>
        <v>100</v>
      </c>
      <c r="V907" s="41"/>
      <c r="W907" s="41"/>
    </row>
    <row r="908" spans="4:23" x14ac:dyDescent="0.25">
      <c r="D908" s="18">
        <v>1994</v>
      </c>
      <c r="E908" s="47">
        <f t="shared" si="175"/>
        <v>5</v>
      </c>
      <c r="F908" s="84" t="s">
        <v>908</v>
      </c>
      <c r="G908" s="141">
        <v>100</v>
      </c>
      <c r="H908" s="141">
        <v>100</v>
      </c>
      <c r="J908" s="71">
        <f t="shared" si="176"/>
        <v>100</v>
      </c>
      <c r="K908" s="71">
        <f t="shared" si="177"/>
        <v>100</v>
      </c>
      <c r="L908" s="71" t="str">
        <f t="shared" si="178"/>
        <v/>
      </c>
      <c r="M908" s="71" t="str">
        <f t="shared" si="179"/>
        <v/>
      </c>
      <c r="N908" s="71" t="str">
        <f t="shared" si="180"/>
        <v/>
      </c>
      <c r="O908" s="71" t="str">
        <f t="shared" si="181"/>
        <v/>
      </c>
      <c r="P908" s="71" t="str">
        <f t="shared" si="182"/>
        <v/>
      </c>
      <c r="Q908" s="71" t="str">
        <f t="shared" si="183"/>
        <v/>
      </c>
      <c r="R908" s="71" t="str">
        <f t="shared" si="184"/>
        <v/>
      </c>
      <c r="S908" s="71" t="str">
        <f t="shared" si="185"/>
        <v/>
      </c>
      <c r="T908" s="71">
        <f t="shared" si="186"/>
        <v>100</v>
      </c>
      <c r="U908" s="71">
        <f t="shared" si="187"/>
        <v>100</v>
      </c>
      <c r="V908" s="41"/>
      <c r="W908" s="41"/>
    </row>
    <row r="909" spans="4:23" x14ac:dyDescent="0.25">
      <c r="D909" s="18">
        <v>1994</v>
      </c>
      <c r="E909" s="47">
        <f t="shared" si="175"/>
        <v>5</v>
      </c>
      <c r="F909" s="84" t="s">
        <v>909</v>
      </c>
      <c r="G909" s="141">
        <v>100</v>
      </c>
      <c r="H909" s="141">
        <v>100</v>
      </c>
      <c r="J909" s="71">
        <f t="shared" si="176"/>
        <v>100</v>
      </c>
      <c r="K909" s="71">
        <f t="shared" si="177"/>
        <v>100</v>
      </c>
      <c r="L909" s="71" t="str">
        <f t="shared" si="178"/>
        <v/>
      </c>
      <c r="M909" s="71" t="str">
        <f t="shared" si="179"/>
        <v/>
      </c>
      <c r="N909" s="71" t="str">
        <f t="shared" si="180"/>
        <v/>
      </c>
      <c r="O909" s="71" t="str">
        <f t="shared" si="181"/>
        <v/>
      </c>
      <c r="P909" s="71" t="str">
        <f t="shared" si="182"/>
        <v/>
      </c>
      <c r="Q909" s="71" t="str">
        <f t="shared" si="183"/>
        <v/>
      </c>
      <c r="R909" s="71" t="str">
        <f t="shared" si="184"/>
        <v/>
      </c>
      <c r="S909" s="71" t="str">
        <f t="shared" si="185"/>
        <v/>
      </c>
      <c r="T909" s="71">
        <f t="shared" si="186"/>
        <v>100</v>
      </c>
      <c r="U909" s="71">
        <f t="shared" si="187"/>
        <v>100</v>
      </c>
      <c r="V909" s="41"/>
      <c r="W909" s="41"/>
    </row>
    <row r="910" spans="4:23" x14ac:dyDescent="0.25">
      <c r="D910" s="18">
        <v>1994</v>
      </c>
      <c r="E910" s="47">
        <f t="shared" si="175"/>
        <v>5</v>
      </c>
      <c r="F910" s="84" t="s">
        <v>910</v>
      </c>
      <c r="G910" s="141">
        <v>100</v>
      </c>
      <c r="H910" s="141">
        <v>100</v>
      </c>
      <c r="J910" s="71">
        <f t="shared" si="176"/>
        <v>100</v>
      </c>
      <c r="K910" s="71">
        <f t="shared" si="177"/>
        <v>100</v>
      </c>
      <c r="L910" s="71" t="str">
        <f t="shared" si="178"/>
        <v/>
      </c>
      <c r="M910" s="71" t="str">
        <f t="shared" si="179"/>
        <v/>
      </c>
      <c r="N910" s="71" t="str">
        <f t="shared" si="180"/>
        <v/>
      </c>
      <c r="O910" s="71" t="str">
        <f t="shared" si="181"/>
        <v/>
      </c>
      <c r="P910" s="71" t="str">
        <f t="shared" si="182"/>
        <v/>
      </c>
      <c r="Q910" s="71" t="str">
        <f t="shared" si="183"/>
        <v/>
      </c>
      <c r="R910" s="71" t="str">
        <f t="shared" si="184"/>
        <v/>
      </c>
      <c r="S910" s="71" t="str">
        <f t="shared" si="185"/>
        <v/>
      </c>
      <c r="T910" s="71">
        <f t="shared" si="186"/>
        <v>100</v>
      </c>
      <c r="U910" s="71">
        <f t="shared" si="187"/>
        <v>100</v>
      </c>
      <c r="V910" s="41"/>
      <c r="W910" s="41"/>
    </row>
    <row r="911" spans="4:23" x14ac:dyDescent="0.25">
      <c r="D911" s="18">
        <v>1994</v>
      </c>
      <c r="E911" s="47">
        <f t="shared" si="175"/>
        <v>5</v>
      </c>
      <c r="F911" s="84" t="s">
        <v>911</v>
      </c>
      <c r="G911" s="141">
        <v>100</v>
      </c>
      <c r="H911" s="141">
        <v>100</v>
      </c>
      <c r="J911" s="71">
        <f t="shared" si="176"/>
        <v>100</v>
      </c>
      <c r="K911" s="71">
        <f t="shared" si="177"/>
        <v>100</v>
      </c>
      <c r="L911" s="71" t="str">
        <f t="shared" si="178"/>
        <v/>
      </c>
      <c r="M911" s="71" t="str">
        <f t="shared" si="179"/>
        <v/>
      </c>
      <c r="N911" s="71" t="str">
        <f t="shared" si="180"/>
        <v/>
      </c>
      <c r="O911" s="71" t="str">
        <f t="shared" si="181"/>
        <v/>
      </c>
      <c r="P911" s="71" t="str">
        <f t="shared" si="182"/>
        <v/>
      </c>
      <c r="Q911" s="71" t="str">
        <f t="shared" si="183"/>
        <v/>
      </c>
      <c r="R911" s="71" t="str">
        <f t="shared" si="184"/>
        <v/>
      </c>
      <c r="S911" s="71" t="str">
        <f t="shared" si="185"/>
        <v/>
      </c>
      <c r="T911" s="71">
        <f t="shared" si="186"/>
        <v>100</v>
      </c>
      <c r="U911" s="71">
        <f t="shared" si="187"/>
        <v>100</v>
      </c>
      <c r="V911" s="41"/>
      <c r="W911" s="41"/>
    </row>
    <row r="912" spans="4:23" x14ac:dyDescent="0.25">
      <c r="D912" s="18">
        <v>1994</v>
      </c>
      <c r="E912" s="47">
        <f t="shared" si="175"/>
        <v>5</v>
      </c>
      <c r="F912" s="84" t="s">
        <v>912</v>
      </c>
      <c r="G912" s="141">
        <v>100</v>
      </c>
      <c r="H912" s="141">
        <v>100</v>
      </c>
      <c r="J912" s="71">
        <f t="shared" si="176"/>
        <v>100</v>
      </c>
      <c r="K912" s="71">
        <f t="shared" si="177"/>
        <v>100</v>
      </c>
      <c r="L912" s="71" t="str">
        <f t="shared" si="178"/>
        <v/>
      </c>
      <c r="M912" s="71" t="str">
        <f t="shared" si="179"/>
        <v/>
      </c>
      <c r="N912" s="71" t="str">
        <f t="shared" si="180"/>
        <v/>
      </c>
      <c r="O912" s="71" t="str">
        <f t="shared" si="181"/>
        <v/>
      </c>
      <c r="P912" s="71" t="str">
        <f t="shared" si="182"/>
        <v/>
      </c>
      <c r="Q912" s="71" t="str">
        <f t="shared" si="183"/>
        <v/>
      </c>
      <c r="R912" s="71" t="str">
        <f t="shared" si="184"/>
        <v/>
      </c>
      <c r="S912" s="71" t="str">
        <f t="shared" si="185"/>
        <v/>
      </c>
      <c r="T912" s="71">
        <f t="shared" si="186"/>
        <v>100</v>
      </c>
      <c r="U912" s="71">
        <f t="shared" si="187"/>
        <v>100</v>
      </c>
      <c r="V912" s="41"/>
      <c r="W912" s="41"/>
    </row>
    <row r="913" spans="4:23" x14ac:dyDescent="0.25">
      <c r="D913" s="18">
        <v>1994</v>
      </c>
      <c r="E913" s="47">
        <f t="shared" si="175"/>
        <v>5</v>
      </c>
      <c r="F913" s="84" t="s">
        <v>913</v>
      </c>
      <c r="G913" s="141">
        <v>100</v>
      </c>
      <c r="H913" s="141">
        <v>100</v>
      </c>
      <c r="J913" s="71">
        <f t="shared" si="176"/>
        <v>100</v>
      </c>
      <c r="K913" s="71">
        <f t="shared" si="177"/>
        <v>100</v>
      </c>
      <c r="L913" s="71" t="str">
        <f t="shared" si="178"/>
        <v/>
      </c>
      <c r="M913" s="71" t="str">
        <f t="shared" si="179"/>
        <v/>
      </c>
      <c r="N913" s="71" t="str">
        <f t="shared" si="180"/>
        <v/>
      </c>
      <c r="O913" s="71" t="str">
        <f t="shared" si="181"/>
        <v/>
      </c>
      <c r="P913" s="71" t="str">
        <f t="shared" si="182"/>
        <v/>
      </c>
      <c r="Q913" s="71" t="str">
        <f t="shared" si="183"/>
        <v/>
      </c>
      <c r="R913" s="71" t="str">
        <f t="shared" si="184"/>
        <v/>
      </c>
      <c r="S913" s="71" t="str">
        <f t="shared" si="185"/>
        <v/>
      </c>
      <c r="T913" s="71">
        <f t="shared" si="186"/>
        <v>100</v>
      </c>
      <c r="U913" s="71">
        <f t="shared" si="187"/>
        <v>100</v>
      </c>
      <c r="V913" s="41"/>
      <c r="W913" s="41"/>
    </row>
    <row r="914" spans="4:23" x14ac:dyDescent="0.25">
      <c r="D914" s="18">
        <v>1994</v>
      </c>
      <c r="E914" s="47">
        <f t="shared" si="175"/>
        <v>5</v>
      </c>
      <c r="F914" s="84" t="s">
        <v>914</v>
      </c>
      <c r="G914" s="141">
        <v>100</v>
      </c>
      <c r="H914" s="141">
        <v>100</v>
      </c>
      <c r="J914" s="71">
        <f t="shared" si="176"/>
        <v>100</v>
      </c>
      <c r="K914" s="71">
        <f t="shared" si="177"/>
        <v>100</v>
      </c>
      <c r="L914" s="71" t="str">
        <f t="shared" si="178"/>
        <v/>
      </c>
      <c r="M914" s="71" t="str">
        <f t="shared" si="179"/>
        <v/>
      </c>
      <c r="N914" s="71" t="str">
        <f t="shared" si="180"/>
        <v/>
      </c>
      <c r="O914" s="71" t="str">
        <f t="shared" si="181"/>
        <v/>
      </c>
      <c r="P914" s="71" t="str">
        <f t="shared" si="182"/>
        <v/>
      </c>
      <c r="Q914" s="71" t="str">
        <f t="shared" si="183"/>
        <v/>
      </c>
      <c r="R914" s="71" t="str">
        <f t="shared" si="184"/>
        <v/>
      </c>
      <c r="S914" s="71" t="str">
        <f t="shared" si="185"/>
        <v/>
      </c>
      <c r="T914" s="71">
        <f t="shared" si="186"/>
        <v>100</v>
      </c>
      <c r="U914" s="71">
        <f t="shared" si="187"/>
        <v>100</v>
      </c>
      <c r="V914" s="41"/>
      <c r="W914" s="41"/>
    </row>
    <row r="915" spans="4:23" x14ac:dyDescent="0.25">
      <c r="D915" s="18">
        <v>1995</v>
      </c>
      <c r="E915" s="47">
        <f t="shared" si="175"/>
        <v>1</v>
      </c>
      <c r="F915" s="84" t="s">
        <v>915</v>
      </c>
      <c r="G915" s="141">
        <v>100</v>
      </c>
      <c r="H915" s="141">
        <v>100</v>
      </c>
      <c r="J915" s="71">
        <f t="shared" si="176"/>
        <v>100</v>
      </c>
      <c r="K915" s="71">
        <f t="shared" si="177"/>
        <v>100</v>
      </c>
      <c r="L915" s="71">
        <f t="shared" si="178"/>
        <v>100</v>
      </c>
      <c r="M915" s="71">
        <f t="shared" si="179"/>
        <v>100</v>
      </c>
      <c r="N915" s="71" t="str">
        <f t="shared" si="180"/>
        <v/>
      </c>
      <c r="O915" s="71" t="str">
        <f t="shared" si="181"/>
        <v/>
      </c>
      <c r="P915" s="71" t="str">
        <f t="shared" si="182"/>
        <v/>
      </c>
      <c r="Q915" s="71" t="str">
        <f t="shared" si="183"/>
        <v/>
      </c>
      <c r="R915" s="71" t="str">
        <f t="shared" si="184"/>
        <v/>
      </c>
      <c r="S915" s="71" t="str">
        <f t="shared" si="185"/>
        <v/>
      </c>
      <c r="T915" s="71" t="str">
        <f t="shared" si="186"/>
        <v/>
      </c>
      <c r="U915" s="71" t="str">
        <f t="shared" si="187"/>
        <v/>
      </c>
      <c r="V915" s="41"/>
      <c r="W915" s="41"/>
    </row>
    <row r="916" spans="4:23" x14ac:dyDescent="0.25">
      <c r="D916" s="18">
        <v>1995</v>
      </c>
      <c r="E916" s="47">
        <f t="shared" si="175"/>
        <v>1</v>
      </c>
      <c r="F916" s="84" t="s">
        <v>916</v>
      </c>
      <c r="G916" s="141">
        <v>100</v>
      </c>
      <c r="H916" s="141">
        <v>100</v>
      </c>
      <c r="J916" s="71">
        <f t="shared" si="176"/>
        <v>100</v>
      </c>
      <c r="K916" s="71">
        <f t="shared" si="177"/>
        <v>100</v>
      </c>
      <c r="L916" s="71">
        <f t="shared" si="178"/>
        <v>100</v>
      </c>
      <c r="M916" s="71">
        <f t="shared" si="179"/>
        <v>100</v>
      </c>
      <c r="N916" s="71" t="str">
        <f t="shared" si="180"/>
        <v/>
      </c>
      <c r="O916" s="71" t="str">
        <f t="shared" si="181"/>
        <v/>
      </c>
      <c r="P916" s="71" t="str">
        <f t="shared" si="182"/>
        <v/>
      </c>
      <c r="Q916" s="71" t="str">
        <f t="shared" si="183"/>
        <v/>
      </c>
      <c r="R916" s="71" t="str">
        <f t="shared" si="184"/>
        <v/>
      </c>
      <c r="S916" s="71" t="str">
        <f t="shared" si="185"/>
        <v/>
      </c>
      <c r="T916" s="71" t="str">
        <f t="shared" si="186"/>
        <v/>
      </c>
      <c r="U916" s="71" t="str">
        <f t="shared" si="187"/>
        <v/>
      </c>
      <c r="V916" s="41"/>
      <c r="W916" s="41"/>
    </row>
    <row r="917" spans="4:23" x14ac:dyDescent="0.25">
      <c r="D917" s="18">
        <v>1995</v>
      </c>
      <c r="E917" s="47">
        <f t="shared" si="175"/>
        <v>1</v>
      </c>
      <c r="F917" s="84" t="s">
        <v>917</v>
      </c>
      <c r="G917" s="141">
        <v>100</v>
      </c>
      <c r="H917" s="141">
        <v>100</v>
      </c>
      <c r="J917" s="71">
        <f t="shared" si="176"/>
        <v>100</v>
      </c>
      <c r="K917" s="71">
        <f t="shared" si="177"/>
        <v>100</v>
      </c>
      <c r="L917" s="71">
        <f t="shared" si="178"/>
        <v>100</v>
      </c>
      <c r="M917" s="71">
        <f t="shared" si="179"/>
        <v>100</v>
      </c>
      <c r="N917" s="71" t="str">
        <f t="shared" si="180"/>
        <v/>
      </c>
      <c r="O917" s="71" t="str">
        <f t="shared" si="181"/>
        <v/>
      </c>
      <c r="P917" s="71" t="str">
        <f t="shared" si="182"/>
        <v/>
      </c>
      <c r="Q917" s="71" t="str">
        <f t="shared" si="183"/>
        <v/>
      </c>
      <c r="R917" s="71" t="str">
        <f t="shared" si="184"/>
        <v/>
      </c>
      <c r="S917" s="71" t="str">
        <f t="shared" si="185"/>
        <v/>
      </c>
      <c r="T917" s="71" t="str">
        <f t="shared" si="186"/>
        <v/>
      </c>
      <c r="U917" s="71" t="str">
        <f t="shared" si="187"/>
        <v/>
      </c>
      <c r="V917" s="41"/>
      <c r="W917" s="41"/>
    </row>
    <row r="918" spans="4:23" x14ac:dyDescent="0.25">
      <c r="D918" s="18">
        <v>1995</v>
      </c>
      <c r="E918" s="47">
        <f t="shared" si="175"/>
        <v>1</v>
      </c>
      <c r="F918" s="84" t="s">
        <v>918</v>
      </c>
      <c r="G918" s="141">
        <v>100</v>
      </c>
      <c r="H918" s="141">
        <v>100</v>
      </c>
      <c r="J918" s="71">
        <f t="shared" si="176"/>
        <v>100</v>
      </c>
      <c r="K918" s="71">
        <f t="shared" si="177"/>
        <v>100</v>
      </c>
      <c r="L918" s="71">
        <f t="shared" si="178"/>
        <v>100</v>
      </c>
      <c r="M918" s="71">
        <f t="shared" si="179"/>
        <v>100</v>
      </c>
      <c r="N918" s="71" t="str">
        <f t="shared" si="180"/>
        <v/>
      </c>
      <c r="O918" s="71" t="str">
        <f t="shared" si="181"/>
        <v/>
      </c>
      <c r="P918" s="71" t="str">
        <f t="shared" si="182"/>
        <v/>
      </c>
      <c r="Q918" s="71" t="str">
        <f t="shared" si="183"/>
        <v/>
      </c>
      <c r="R918" s="71" t="str">
        <f t="shared" si="184"/>
        <v/>
      </c>
      <c r="S918" s="71" t="str">
        <f t="shared" si="185"/>
        <v/>
      </c>
      <c r="T918" s="71" t="str">
        <f t="shared" si="186"/>
        <v/>
      </c>
      <c r="U918" s="71" t="str">
        <f t="shared" si="187"/>
        <v/>
      </c>
      <c r="V918" s="41"/>
      <c r="W918" s="41"/>
    </row>
    <row r="919" spans="4:23" x14ac:dyDescent="0.25">
      <c r="D919" s="18">
        <v>1995</v>
      </c>
      <c r="E919" s="47">
        <f t="shared" si="175"/>
        <v>1</v>
      </c>
      <c r="F919" s="84" t="s">
        <v>919</v>
      </c>
      <c r="G919" s="141">
        <v>100</v>
      </c>
      <c r="H919" s="141">
        <v>100</v>
      </c>
      <c r="J919" s="71">
        <f t="shared" si="176"/>
        <v>100</v>
      </c>
      <c r="K919" s="71">
        <f t="shared" si="177"/>
        <v>100</v>
      </c>
      <c r="L919" s="71">
        <f t="shared" si="178"/>
        <v>100</v>
      </c>
      <c r="M919" s="71">
        <f t="shared" si="179"/>
        <v>100</v>
      </c>
      <c r="N919" s="71" t="str">
        <f t="shared" si="180"/>
        <v/>
      </c>
      <c r="O919" s="71" t="str">
        <f t="shared" si="181"/>
        <v/>
      </c>
      <c r="P919" s="71" t="str">
        <f t="shared" si="182"/>
        <v/>
      </c>
      <c r="Q919" s="71" t="str">
        <f t="shared" si="183"/>
        <v/>
      </c>
      <c r="R919" s="71" t="str">
        <f t="shared" si="184"/>
        <v/>
      </c>
      <c r="S919" s="71" t="str">
        <f t="shared" si="185"/>
        <v/>
      </c>
      <c r="T919" s="71" t="str">
        <f t="shared" si="186"/>
        <v/>
      </c>
      <c r="U919" s="71" t="str">
        <f t="shared" si="187"/>
        <v/>
      </c>
      <c r="V919" s="41"/>
      <c r="W919" s="41"/>
    </row>
    <row r="920" spans="4:23" x14ac:dyDescent="0.25">
      <c r="D920" s="18">
        <v>1995</v>
      </c>
      <c r="E920" s="47">
        <f t="shared" si="175"/>
        <v>1</v>
      </c>
      <c r="F920" s="84" t="s">
        <v>920</v>
      </c>
      <c r="G920" s="141">
        <v>100</v>
      </c>
      <c r="H920" s="141">
        <v>100</v>
      </c>
      <c r="J920" s="71">
        <f t="shared" si="176"/>
        <v>100</v>
      </c>
      <c r="K920" s="71">
        <f t="shared" si="177"/>
        <v>100</v>
      </c>
      <c r="L920" s="71">
        <f t="shared" si="178"/>
        <v>100</v>
      </c>
      <c r="M920" s="71">
        <f t="shared" si="179"/>
        <v>100</v>
      </c>
      <c r="N920" s="71" t="str">
        <f t="shared" si="180"/>
        <v/>
      </c>
      <c r="O920" s="71" t="str">
        <f t="shared" si="181"/>
        <v/>
      </c>
      <c r="P920" s="71" t="str">
        <f t="shared" si="182"/>
        <v/>
      </c>
      <c r="Q920" s="71" t="str">
        <f t="shared" si="183"/>
        <v/>
      </c>
      <c r="R920" s="71" t="str">
        <f t="shared" si="184"/>
        <v/>
      </c>
      <c r="S920" s="71" t="str">
        <f t="shared" si="185"/>
        <v/>
      </c>
      <c r="T920" s="71" t="str">
        <f t="shared" si="186"/>
        <v/>
      </c>
      <c r="U920" s="71" t="str">
        <f t="shared" si="187"/>
        <v/>
      </c>
      <c r="V920" s="41"/>
      <c r="W920" s="41"/>
    </row>
    <row r="921" spans="4:23" x14ac:dyDescent="0.25">
      <c r="D921" s="18">
        <v>1995</v>
      </c>
      <c r="E921" s="47">
        <f t="shared" si="175"/>
        <v>1</v>
      </c>
      <c r="F921" s="84" t="s">
        <v>921</v>
      </c>
      <c r="G921" s="141">
        <v>100</v>
      </c>
      <c r="H921" s="141">
        <v>100</v>
      </c>
      <c r="J921" s="71">
        <f t="shared" si="176"/>
        <v>100</v>
      </c>
      <c r="K921" s="71">
        <f t="shared" si="177"/>
        <v>100</v>
      </c>
      <c r="L921" s="71">
        <f t="shared" si="178"/>
        <v>100</v>
      </c>
      <c r="M921" s="71">
        <f t="shared" si="179"/>
        <v>100</v>
      </c>
      <c r="N921" s="71" t="str">
        <f t="shared" si="180"/>
        <v/>
      </c>
      <c r="O921" s="71" t="str">
        <f t="shared" si="181"/>
        <v/>
      </c>
      <c r="P921" s="71" t="str">
        <f t="shared" si="182"/>
        <v/>
      </c>
      <c r="Q921" s="71" t="str">
        <f t="shared" si="183"/>
        <v/>
      </c>
      <c r="R921" s="71" t="str">
        <f t="shared" si="184"/>
        <v/>
      </c>
      <c r="S921" s="71" t="str">
        <f t="shared" si="185"/>
        <v/>
      </c>
      <c r="T921" s="71" t="str">
        <f t="shared" si="186"/>
        <v/>
      </c>
      <c r="U921" s="71" t="str">
        <f t="shared" si="187"/>
        <v/>
      </c>
      <c r="V921" s="41"/>
      <c r="W921" s="41"/>
    </row>
    <row r="922" spans="4:23" x14ac:dyDescent="0.25">
      <c r="D922" s="18">
        <v>1995</v>
      </c>
      <c r="E922" s="47">
        <f t="shared" si="175"/>
        <v>1</v>
      </c>
      <c r="F922" s="84" t="s">
        <v>922</v>
      </c>
      <c r="G922" s="141">
        <v>100</v>
      </c>
      <c r="H922" s="141">
        <v>100</v>
      </c>
      <c r="J922" s="71">
        <f t="shared" si="176"/>
        <v>100</v>
      </c>
      <c r="K922" s="71">
        <f t="shared" si="177"/>
        <v>100</v>
      </c>
      <c r="L922" s="71">
        <f t="shared" si="178"/>
        <v>100</v>
      </c>
      <c r="M922" s="71">
        <f t="shared" si="179"/>
        <v>100</v>
      </c>
      <c r="N922" s="71" t="str">
        <f t="shared" si="180"/>
        <v/>
      </c>
      <c r="O922" s="71" t="str">
        <f t="shared" si="181"/>
        <v/>
      </c>
      <c r="P922" s="71" t="str">
        <f t="shared" si="182"/>
        <v/>
      </c>
      <c r="Q922" s="71" t="str">
        <f t="shared" si="183"/>
        <v/>
      </c>
      <c r="R922" s="71" t="str">
        <f t="shared" si="184"/>
        <v/>
      </c>
      <c r="S922" s="71" t="str">
        <f t="shared" si="185"/>
        <v/>
      </c>
      <c r="T922" s="71" t="str">
        <f t="shared" si="186"/>
        <v/>
      </c>
      <c r="U922" s="71" t="str">
        <f t="shared" si="187"/>
        <v/>
      </c>
      <c r="V922" s="41"/>
      <c r="W922" s="41"/>
    </row>
    <row r="923" spans="4:23" x14ac:dyDescent="0.25">
      <c r="D923" s="18">
        <v>1995</v>
      </c>
      <c r="E923" s="47">
        <f t="shared" si="175"/>
        <v>1</v>
      </c>
      <c r="F923" s="84" t="s">
        <v>923</v>
      </c>
      <c r="G923" s="141">
        <v>100</v>
      </c>
      <c r="H923" s="141">
        <v>100</v>
      </c>
      <c r="J923" s="71">
        <f t="shared" si="176"/>
        <v>100</v>
      </c>
      <c r="K923" s="71">
        <f t="shared" si="177"/>
        <v>100</v>
      </c>
      <c r="L923" s="71">
        <f t="shared" si="178"/>
        <v>100</v>
      </c>
      <c r="M923" s="71">
        <f t="shared" si="179"/>
        <v>100</v>
      </c>
      <c r="N923" s="71" t="str">
        <f t="shared" si="180"/>
        <v/>
      </c>
      <c r="O923" s="71" t="str">
        <f t="shared" si="181"/>
        <v/>
      </c>
      <c r="P923" s="71" t="str">
        <f t="shared" si="182"/>
        <v/>
      </c>
      <c r="Q923" s="71" t="str">
        <f t="shared" si="183"/>
        <v/>
      </c>
      <c r="R923" s="71" t="str">
        <f t="shared" si="184"/>
        <v/>
      </c>
      <c r="S923" s="71" t="str">
        <f t="shared" si="185"/>
        <v/>
      </c>
      <c r="T923" s="71" t="str">
        <f t="shared" si="186"/>
        <v/>
      </c>
      <c r="U923" s="71" t="str">
        <f t="shared" si="187"/>
        <v/>
      </c>
      <c r="V923" s="41"/>
      <c r="W923" s="41"/>
    </row>
    <row r="924" spans="4:23" x14ac:dyDescent="0.25">
      <c r="D924" s="18">
        <v>1995</v>
      </c>
      <c r="E924" s="47">
        <f t="shared" si="175"/>
        <v>1</v>
      </c>
      <c r="F924" s="84" t="s">
        <v>924</v>
      </c>
      <c r="G924" s="141">
        <v>100</v>
      </c>
      <c r="H924" s="141">
        <v>100</v>
      </c>
      <c r="J924" s="71">
        <f t="shared" si="176"/>
        <v>100</v>
      </c>
      <c r="K924" s="71">
        <f t="shared" si="177"/>
        <v>100</v>
      </c>
      <c r="L924" s="71">
        <f t="shared" si="178"/>
        <v>100</v>
      </c>
      <c r="M924" s="71">
        <f t="shared" si="179"/>
        <v>100</v>
      </c>
      <c r="N924" s="71" t="str">
        <f t="shared" si="180"/>
        <v/>
      </c>
      <c r="O924" s="71" t="str">
        <f t="shared" si="181"/>
        <v/>
      </c>
      <c r="P924" s="71" t="str">
        <f t="shared" si="182"/>
        <v/>
      </c>
      <c r="Q924" s="71" t="str">
        <f t="shared" si="183"/>
        <v/>
      </c>
      <c r="R924" s="71" t="str">
        <f t="shared" si="184"/>
        <v/>
      </c>
      <c r="S924" s="71" t="str">
        <f t="shared" si="185"/>
        <v/>
      </c>
      <c r="T924" s="71" t="str">
        <f t="shared" si="186"/>
        <v/>
      </c>
      <c r="U924" s="71" t="str">
        <f t="shared" si="187"/>
        <v/>
      </c>
      <c r="V924" s="41"/>
      <c r="W924" s="41"/>
    </row>
    <row r="925" spans="4:23" x14ac:dyDescent="0.25">
      <c r="D925" s="18">
        <v>1995</v>
      </c>
      <c r="E925" s="47">
        <f t="shared" si="175"/>
        <v>1</v>
      </c>
      <c r="F925" s="84" t="s">
        <v>925</v>
      </c>
      <c r="G925" s="141">
        <v>100</v>
      </c>
      <c r="H925" s="141">
        <v>100</v>
      </c>
      <c r="J925" s="71">
        <f t="shared" si="176"/>
        <v>100</v>
      </c>
      <c r="K925" s="71">
        <f t="shared" si="177"/>
        <v>100</v>
      </c>
      <c r="L925" s="71">
        <f t="shared" si="178"/>
        <v>100</v>
      </c>
      <c r="M925" s="71">
        <f t="shared" si="179"/>
        <v>100</v>
      </c>
      <c r="N925" s="71" t="str">
        <f t="shared" si="180"/>
        <v/>
      </c>
      <c r="O925" s="71" t="str">
        <f t="shared" si="181"/>
        <v/>
      </c>
      <c r="P925" s="71" t="str">
        <f t="shared" si="182"/>
        <v/>
      </c>
      <c r="Q925" s="71" t="str">
        <f t="shared" si="183"/>
        <v/>
      </c>
      <c r="R925" s="71" t="str">
        <f t="shared" si="184"/>
        <v/>
      </c>
      <c r="S925" s="71" t="str">
        <f t="shared" si="185"/>
        <v/>
      </c>
      <c r="T925" s="71" t="str">
        <f t="shared" si="186"/>
        <v/>
      </c>
      <c r="U925" s="71" t="str">
        <f t="shared" si="187"/>
        <v/>
      </c>
      <c r="V925" s="41"/>
      <c r="W925" s="41"/>
    </row>
    <row r="926" spans="4:23" x14ac:dyDescent="0.25">
      <c r="D926" s="18">
        <v>1995</v>
      </c>
      <c r="E926" s="47">
        <f t="shared" si="175"/>
        <v>1</v>
      </c>
      <c r="F926" s="84" t="s">
        <v>926</v>
      </c>
      <c r="G926" s="141">
        <v>100</v>
      </c>
      <c r="H926" s="141">
        <v>100</v>
      </c>
      <c r="J926" s="71">
        <f t="shared" si="176"/>
        <v>100</v>
      </c>
      <c r="K926" s="71">
        <f t="shared" si="177"/>
        <v>100</v>
      </c>
      <c r="L926" s="71">
        <f t="shared" si="178"/>
        <v>100</v>
      </c>
      <c r="M926" s="71">
        <f t="shared" si="179"/>
        <v>100</v>
      </c>
      <c r="N926" s="71" t="str">
        <f t="shared" si="180"/>
        <v/>
      </c>
      <c r="O926" s="71" t="str">
        <f t="shared" si="181"/>
        <v/>
      </c>
      <c r="P926" s="71" t="str">
        <f t="shared" si="182"/>
        <v/>
      </c>
      <c r="Q926" s="71" t="str">
        <f t="shared" si="183"/>
        <v/>
      </c>
      <c r="R926" s="71" t="str">
        <f t="shared" si="184"/>
        <v/>
      </c>
      <c r="S926" s="71" t="str">
        <f t="shared" si="185"/>
        <v/>
      </c>
      <c r="T926" s="71" t="str">
        <f t="shared" si="186"/>
        <v/>
      </c>
      <c r="U926" s="71" t="str">
        <f t="shared" si="187"/>
        <v/>
      </c>
      <c r="V926" s="41"/>
      <c r="W926" s="41"/>
    </row>
    <row r="927" spans="4:23" x14ac:dyDescent="0.25">
      <c r="D927" s="18">
        <v>1996</v>
      </c>
      <c r="E927" s="47">
        <f t="shared" si="175"/>
        <v>1</v>
      </c>
      <c r="F927" s="84" t="s">
        <v>927</v>
      </c>
      <c r="G927" s="141">
        <v>100</v>
      </c>
      <c r="H927" s="141">
        <v>100</v>
      </c>
      <c r="J927" s="71">
        <f t="shared" si="176"/>
        <v>100</v>
      </c>
      <c r="K927" s="71">
        <f t="shared" si="177"/>
        <v>100</v>
      </c>
      <c r="L927" s="71">
        <f t="shared" si="178"/>
        <v>100</v>
      </c>
      <c r="M927" s="71">
        <f t="shared" si="179"/>
        <v>100</v>
      </c>
      <c r="N927" s="71" t="str">
        <f t="shared" si="180"/>
        <v/>
      </c>
      <c r="O927" s="71" t="str">
        <f t="shared" si="181"/>
        <v/>
      </c>
      <c r="P927" s="71" t="str">
        <f t="shared" si="182"/>
        <v/>
      </c>
      <c r="Q927" s="71" t="str">
        <f t="shared" si="183"/>
        <v/>
      </c>
      <c r="R927" s="71" t="str">
        <f t="shared" si="184"/>
        <v/>
      </c>
      <c r="S927" s="71" t="str">
        <f t="shared" si="185"/>
        <v/>
      </c>
      <c r="T927" s="71" t="str">
        <f t="shared" si="186"/>
        <v/>
      </c>
      <c r="U927" s="71" t="str">
        <f t="shared" si="187"/>
        <v/>
      </c>
      <c r="V927" s="41"/>
      <c r="W927" s="41"/>
    </row>
    <row r="928" spans="4:23" x14ac:dyDescent="0.25">
      <c r="D928" s="18">
        <v>1996</v>
      </c>
      <c r="E928" s="47">
        <f t="shared" si="175"/>
        <v>1</v>
      </c>
      <c r="F928" s="84" t="s">
        <v>928</v>
      </c>
      <c r="G928" s="141">
        <v>100</v>
      </c>
      <c r="H928" s="141">
        <v>100</v>
      </c>
      <c r="J928" s="71">
        <f t="shared" si="176"/>
        <v>100</v>
      </c>
      <c r="K928" s="71">
        <f t="shared" si="177"/>
        <v>100</v>
      </c>
      <c r="L928" s="71">
        <f t="shared" si="178"/>
        <v>100</v>
      </c>
      <c r="M928" s="71">
        <f t="shared" si="179"/>
        <v>100</v>
      </c>
      <c r="N928" s="71" t="str">
        <f t="shared" si="180"/>
        <v/>
      </c>
      <c r="O928" s="71" t="str">
        <f t="shared" si="181"/>
        <v/>
      </c>
      <c r="P928" s="71" t="str">
        <f t="shared" si="182"/>
        <v/>
      </c>
      <c r="Q928" s="71" t="str">
        <f t="shared" si="183"/>
        <v/>
      </c>
      <c r="R928" s="71" t="str">
        <f t="shared" si="184"/>
        <v/>
      </c>
      <c r="S928" s="71" t="str">
        <f t="shared" si="185"/>
        <v/>
      </c>
      <c r="T928" s="71" t="str">
        <f t="shared" si="186"/>
        <v/>
      </c>
      <c r="U928" s="71" t="str">
        <f t="shared" si="187"/>
        <v/>
      </c>
      <c r="V928" s="41"/>
      <c r="W928" s="41"/>
    </row>
    <row r="929" spans="4:23" x14ac:dyDescent="0.25">
      <c r="D929" s="18">
        <v>1996</v>
      </c>
      <c r="E929" s="47">
        <f t="shared" si="175"/>
        <v>1</v>
      </c>
      <c r="F929" s="84" t="s">
        <v>929</v>
      </c>
      <c r="G929" s="141">
        <v>100</v>
      </c>
      <c r="H929" s="141">
        <v>100</v>
      </c>
      <c r="J929" s="71">
        <f t="shared" si="176"/>
        <v>100</v>
      </c>
      <c r="K929" s="71">
        <f t="shared" si="177"/>
        <v>100</v>
      </c>
      <c r="L929" s="71">
        <f t="shared" si="178"/>
        <v>100</v>
      </c>
      <c r="M929" s="71">
        <f t="shared" si="179"/>
        <v>100</v>
      </c>
      <c r="N929" s="71" t="str">
        <f t="shared" si="180"/>
        <v/>
      </c>
      <c r="O929" s="71" t="str">
        <f t="shared" si="181"/>
        <v/>
      </c>
      <c r="P929" s="71" t="str">
        <f t="shared" si="182"/>
        <v/>
      </c>
      <c r="Q929" s="71" t="str">
        <f t="shared" si="183"/>
        <v/>
      </c>
      <c r="R929" s="71" t="str">
        <f t="shared" si="184"/>
        <v/>
      </c>
      <c r="S929" s="71" t="str">
        <f t="shared" si="185"/>
        <v/>
      </c>
      <c r="T929" s="71" t="str">
        <f t="shared" si="186"/>
        <v/>
      </c>
      <c r="U929" s="71" t="str">
        <f t="shared" si="187"/>
        <v/>
      </c>
      <c r="V929" s="41"/>
      <c r="W929" s="41"/>
    </row>
    <row r="930" spans="4:23" x14ac:dyDescent="0.25">
      <c r="D930" s="18">
        <v>1996</v>
      </c>
      <c r="E930" s="47">
        <f t="shared" si="175"/>
        <v>1</v>
      </c>
      <c r="F930" s="84" t="s">
        <v>930</v>
      </c>
      <c r="G930" s="141">
        <v>100</v>
      </c>
      <c r="H930" s="141">
        <v>100</v>
      </c>
      <c r="J930" s="71">
        <f t="shared" si="176"/>
        <v>100</v>
      </c>
      <c r="K930" s="71">
        <f t="shared" si="177"/>
        <v>100</v>
      </c>
      <c r="L930" s="71">
        <f t="shared" si="178"/>
        <v>100</v>
      </c>
      <c r="M930" s="71">
        <f t="shared" si="179"/>
        <v>100</v>
      </c>
      <c r="N930" s="71" t="str">
        <f t="shared" si="180"/>
        <v/>
      </c>
      <c r="O930" s="71" t="str">
        <f t="shared" si="181"/>
        <v/>
      </c>
      <c r="P930" s="71" t="str">
        <f t="shared" si="182"/>
        <v/>
      </c>
      <c r="Q930" s="71" t="str">
        <f t="shared" si="183"/>
        <v/>
      </c>
      <c r="R930" s="71" t="str">
        <f t="shared" si="184"/>
        <v/>
      </c>
      <c r="S930" s="71" t="str">
        <f t="shared" si="185"/>
        <v/>
      </c>
      <c r="T930" s="71" t="str">
        <f t="shared" si="186"/>
        <v/>
      </c>
      <c r="U930" s="71" t="str">
        <f t="shared" si="187"/>
        <v/>
      </c>
      <c r="V930" s="41"/>
      <c r="W930" s="41"/>
    </row>
    <row r="931" spans="4:23" x14ac:dyDescent="0.25">
      <c r="D931" s="18">
        <v>1996</v>
      </c>
      <c r="E931" s="47">
        <f t="shared" si="175"/>
        <v>1</v>
      </c>
      <c r="F931" s="84" t="s">
        <v>931</v>
      </c>
      <c r="G931" s="141">
        <v>100</v>
      </c>
      <c r="H931" s="141">
        <v>100</v>
      </c>
      <c r="J931" s="71">
        <f t="shared" si="176"/>
        <v>100</v>
      </c>
      <c r="K931" s="71">
        <f t="shared" si="177"/>
        <v>100</v>
      </c>
      <c r="L931" s="71">
        <f t="shared" si="178"/>
        <v>100</v>
      </c>
      <c r="M931" s="71">
        <f t="shared" si="179"/>
        <v>100</v>
      </c>
      <c r="N931" s="71" t="str">
        <f t="shared" si="180"/>
        <v/>
      </c>
      <c r="O931" s="71" t="str">
        <f t="shared" si="181"/>
        <v/>
      </c>
      <c r="P931" s="71" t="str">
        <f t="shared" si="182"/>
        <v/>
      </c>
      <c r="Q931" s="71" t="str">
        <f t="shared" si="183"/>
        <v/>
      </c>
      <c r="R931" s="71" t="str">
        <f t="shared" si="184"/>
        <v/>
      </c>
      <c r="S931" s="71" t="str">
        <f t="shared" si="185"/>
        <v/>
      </c>
      <c r="T931" s="71" t="str">
        <f t="shared" si="186"/>
        <v/>
      </c>
      <c r="U931" s="71" t="str">
        <f t="shared" si="187"/>
        <v/>
      </c>
      <c r="V931" s="41"/>
      <c r="W931" s="41"/>
    </row>
    <row r="932" spans="4:23" x14ac:dyDescent="0.25">
      <c r="D932" s="18">
        <v>1996</v>
      </c>
      <c r="E932" s="47">
        <f t="shared" si="175"/>
        <v>1</v>
      </c>
      <c r="F932" s="84" t="s">
        <v>932</v>
      </c>
      <c r="G932" s="141">
        <v>100</v>
      </c>
      <c r="H932" s="141">
        <v>100</v>
      </c>
      <c r="J932" s="71">
        <f t="shared" si="176"/>
        <v>100</v>
      </c>
      <c r="K932" s="71">
        <f t="shared" si="177"/>
        <v>100</v>
      </c>
      <c r="L932" s="71">
        <f t="shared" si="178"/>
        <v>100</v>
      </c>
      <c r="M932" s="71">
        <f t="shared" si="179"/>
        <v>100</v>
      </c>
      <c r="N932" s="71" t="str">
        <f t="shared" si="180"/>
        <v/>
      </c>
      <c r="O932" s="71" t="str">
        <f t="shared" si="181"/>
        <v/>
      </c>
      <c r="P932" s="71" t="str">
        <f t="shared" si="182"/>
        <v/>
      </c>
      <c r="Q932" s="71" t="str">
        <f t="shared" si="183"/>
        <v/>
      </c>
      <c r="R932" s="71" t="str">
        <f t="shared" si="184"/>
        <v/>
      </c>
      <c r="S932" s="71" t="str">
        <f t="shared" si="185"/>
        <v/>
      </c>
      <c r="T932" s="71" t="str">
        <f t="shared" si="186"/>
        <v/>
      </c>
      <c r="U932" s="71" t="str">
        <f t="shared" si="187"/>
        <v/>
      </c>
      <c r="V932" s="41"/>
      <c r="W932" s="41"/>
    </row>
    <row r="933" spans="4:23" x14ac:dyDescent="0.25">
      <c r="D933" s="18">
        <v>1996</v>
      </c>
      <c r="E933" s="47">
        <f t="shared" si="175"/>
        <v>1</v>
      </c>
      <c r="F933" s="84" t="s">
        <v>933</v>
      </c>
      <c r="G933" s="141">
        <v>100</v>
      </c>
      <c r="H933" s="141">
        <v>100</v>
      </c>
      <c r="J933" s="71">
        <f t="shared" si="176"/>
        <v>100</v>
      </c>
      <c r="K933" s="71">
        <f t="shared" si="177"/>
        <v>100</v>
      </c>
      <c r="L933" s="71">
        <f t="shared" si="178"/>
        <v>100</v>
      </c>
      <c r="M933" s="71">
        <f t="shared" si="179"/>
        <v>100</v>
      </c>
      <c r="N933" s="71" t="str">
        <f t="shared" si="180"/>
        <v/>
      </c>
      <c r="O933" s="71" t="str">
        <f t="shared" si="181"/>
        <v/>
      </c>
      <c r="P933" s="71" t="str">
        <f t="shared" si="182"/>
        <v/>
      </c>
      <c r="Q933" s="71" t="str">
        <f t="shared" si="183"/>
        <v/>
      </c>
      <c r="R933" s="71" t="str">
        <f t="shared" si="184"/>
        <v/>
      </c>
      <c r="S933" s="71" t="str">
        <f t="shared" si="185"/>
        <v/>
      </c>
      <c r="T933" s="71" t="str">
        <f t="shared" si="186"/>
        <v/>
      </c>
      <c r="U933" s="71" t="str">
        <f t="shared" si="187"/>
        <v/>
      </c>
      <c r="V933" s="41"/>
      <c r="W933" s="41"/>
    </row>
    <row r="934" spans="4:23" x14ac:dyDescent="0.25">
      <c r="D934" s="18">
        <v>1996</v>
      </c>
      <c r="E934" s="47">
        <f t="shared" si="175"/>
        <v>1</v>
      </c>
      <c r="F934" s="84" t="s">
        <v>934</v>
      </c>
      <c r="G934" s="141">
        <v>100</v>
      </c>
      <c r="H934" s="141">
        <v>100</v>
      </c>
      <c r="J934" s="71">
        <f t="shared" si="176"/>
        <v>100</v>
      </c>
      <c r="K934" s="71">
        <f t="shared" si="177"/>
        <v>100</v>
      </c>
      <c r="L934" s="71">
        <f t="shared" si="178"/>
        <v>100</v>
      </c>
      <c r="M934" s="71">
        <f t="shared" si="179"/>
        <v>100</v>
      </c>
      <c r="N934" s="71" t="str">
        <f t="shared" si="180"/>
        <v/>
      </c>
      <c r="O934" s="71" t="str">
        <f t="shared" si="181"/>
        <v/>
      </c>
      <c r="P934" s="71" t="str">
        <f t="shared" si="182"/>
        <v/>
      </c>
      <c r="Q934" s="71" t="str">
        <f t="shared" si="183"/>
        <v/>
      </c>
      <c r="R934" s="71" t="str">
        <f t="shared" si="184"/>
        <v/>
      </c>
      <c r="S934" s="71" t="str">
        <f t="shared" si="185"/>
        <v/>
      </c>
      <c r="T934" s="71" t="str">
        <f t="shared" si="186"/>
        <v/>
      </c>
      <c r="U934" s="71" t="str">
        <f t="shared" si="187"/>
        <v/>
      </c>
      <c r="V934" s="41"/>
      <c r="W934" s="41"/>
    </row>
    <row r="935" spans="4:23" x14ac:dyDescent="0.25">
      <c r="D935" s="18">
        <v>1996</v>
      </c>
      <c r="E935" s="47">
        <f t="shared" si="175"/>
        <v>1</v>
      </c>
      <c r="F935" s="84" t="s">
        <v>935</v>
      </c>
      <c r="G935" s="141">
        <v>100</v>
      </c>
      <c r="H935" s="141">
        <v>100</v>
      </c>
      <c r="J935" s="71">
        <f t="shared" si="176"/>
        <v>100</v>
      </c>
      <c r="K935" s="71">
        <f t="shared" si="177"/>
        <v>100</v>
      </c>
      <c r="L935" s="71">
        <f t="shared" si="178"/>
        <v>100</v>
      </c>
      <c r="M935" s="71">
        <f t="shared" si="179"/>
        <v>100</v>
      </c>
      <c r="N935" s="71" t="str">
        <f t="shared" si="180"/>
        <v/>
      </c>
      <c r="O935" s="71" t="str">
        <f t="shared" si="181"/>
        <v/>
      </c>
      <c r="P935" s="71" t="str">
        <f t="shared" si="182"/>
        <v/>
      </c>
      <c r="Q935" s="71" t="str">
        <f t="shared" si="183"/>
        <v/>
      </c>
      <c r="R935" s="71" t="str">
        <f t="shared" si="184"/>
        <v/>
      </c>
      <c r="S935" s="71" t="str">
        <f t="shared" si="185"/>
        <v/>
      </c>
      <c r="T935" s="71" t="str">
        <f t="shared" si="186"/>
        <v/>
      </c>
      <c r="U935" s="71" t="str">
        <f t="shared" si="187"/>
        <v/>
      </c>
      <c r="V935" s="41"/>
      <c r="W935" s="41"/>
    </row>
    <row r="936" spans="4:23" x14ac:dyDescent="0.25">
      <c r="D936" s="18">
        <v>1996</v>
      </c>
      <c r="E936" s="47">
        <f t="shared" ref="E936:E999" si="188">INDEX($B$39:$B$121,MATCH($D936,$A$39:$A$121,0),1)</f>
        <v>1</v>
      </c>
      <c r="F936" s="84" t="s">
        <v>936</v>
      </c>
      <c r="G936" s="141">
        <v>100</v>
      </c>
      <c r="H936" s="141">
        <v>100</v>
      </c>
      <c r="J936" s="71">
        <f t="shared" ref="J936:J999" si="189">G936</f>
        <v>100</v>
      </c>
      <c r="K936" s="71">
        <f t="shared" ref="K936:K999" si="190">H936</f>
        <v>100</v>
      </c>
      <c r="L936" s="71">
        <f t="shared" ref="L936:L999" si="191">IF($E936=L$36,$G936,"")</f>
        <v>100</v>
      </c>
      <c r="M936" s="71">
        <f t="shared" ref="M936:M999" si="192">IF($E936=M$36,$H936,"")</f>
        <v>100</v>
      </c>
      <c r="N936" s="71" t="str">
        <f t="shared" ref="N936:N999" si="193">IF($E936=N$36,$G936,"")</f>
        <v/>
      </c>
      <c r="O936" s="71" t="str">
        <f t="shared" ref="O936:O999" si="194">IF($E936=O$36,$H936,"")</f>
        <v/>
      </c>
      <c r="P936" s="71" t="str">
        <f t="shared" ref="P936:P999" si="195">IF($E936=P$36,$G936,"")</f>
        <v/>
      </c>
      <c r="Q936" s="71" t="str">
        <f t="shared" ref="Q936:Q999" si="196">IF($E936=Q$36,$H936,"")</f>
        <v/>
      </c>
      <c r="R936" s="71" t="str">
        <f t="shared" ref="R936:R999" si="197">IF($E936=R$36,$G936,"")</f>
        <v/>
      </c>
      <c r="S936" s="71" t="str">
        <f t="shared" ref="S936:S999" si="198">IF($E936=S$36,$H936,"")</f>
        <v/>
      </c>
      <c r="T936" s="71" t="str">
        <f t="shared" ref="T936:T999" si="199">IF($E936=T$36,$G936,"")</f>
        <v/>
      </c>
      <c r="U936" s="71" t="str">
        <f t="shared" ref="U936:U999" si="200">IF($E936=U$36,$H936,"")</f>
        <v/>
      </c>
      <c r="V936" s="41"/>
      <c r="W936" s="41"/>
    </row>
    <row r="937" spans="4:23" x14ac:dyDescent="0.25">
      <c r="D937" s="18">
        <v>1996</v>
      </c>
      <c r="E937" s="47">
        <f t="shared" si="188"/>
        <v>1</v>
      </c>
      <c r="F937" s="84" t="s">
        <v>937</v>
      </c>
      <c r="G937" s="141">
        <v>100</v>
      </c>
      <c r="H937" s="141">
        <v>100</v>
      </c>
      <c r="J937" s="71">
        <f t="shared" si="189"/>
        <v>100</v>
      </c>
      <c r="K937" s="71">
        <f t="shared" si="190"/>
        <v>100</v>
      </c>
      <c r="L937" s="71">
        <f t="shared" si="191"/>
        <v>100</v>
      </c>
      <c r="M937" s="71">
        <f t="shared" si="192"/>
        <v>100</v>
      </c>
      <c r="N937" s="71" t="str">
        <f t="shared" si="193"/>
        <v/>
      </c>
      <c r="O937" s="71" t="str">
        <f t="shared" si="194"/>
        <v/>
      </c>
      <c r="P937" s="71" t="str">
        <f t="shared" si="195"/>
        <v/>
      </c>
      <c r="Q937" s="71" t="str">
        <f t="shared" si="196"/>
        <v/>
      </c>
      <c r="R937" s="71" t="str">
        <f t="shared" si="197"/>
        <v/>
      </c>
      <c r="S937" s="71" t="str">
        <f t="shared" si="198"/>
        <v/>
      </c>
      <c r="T937" s="71" t="str">
        <f t="shared" si="199"/>
        <v/>
      </c>
      <c r="U937" s="71" t="str">
        <f t="shared" si="200"/>
        <v/>
      </c>
      <c r="V937" s="41"/>
      <c r="W937" s="41"/>
    </row>
    <row r="938" spans="4:23" x14ac:dyDescent="0.25">
      <c r="D938" s="18">
        <v>1996</v>
      </c>
      <c r="E938" s="47">
        <f t="shared" si="188"/>
        <v>1</v>
      </c>
      <c r="F938" s="84" t="s">
        <v>938</v>
      </c>
      <c r="G938" s="141">
        <v>100</v>
      </c>
      <c r="H938" s="141">
        <v>100</v>
      </c>
      <c r="J938" s="71">
        <f t="shared" si="189"/>
        <v>100</v>
      </c>
      <c r="K938" s="71">
        <f t="shared" si="190"/>
        <v>100</v>
      </c>
      <c r="L938" s="71">
        <f t="shared" si="191"/>
        <v>100</v>
      </c>
      <c r="M938" s="71">
        <f t="shared" si="192"/>
        <v>100</v>
      </c>
      <c r="N938" s="71" t="str">
        <f t="shared" si="193"/>
        <v/>
      </c>
      <c r="O938" s="71" t="str">
        <f t="shared" si="194"/>
        <v/>
      </c>
      <c r="P938" s="71" t="str">
        <f t="shared" si="195"/>
        <v/>
      </c>
      <c r="Q938" s="71" t="str">
        <f t="shared" si="196"/>
        <v/>
      </c>
      <c r="R938" s="71" t="str">
        <f t="shared" si="197"/>
        <v/>
      </c>
      <c r="S938" s="71" t="str">
        <f t="shared" si="198"/>
        <v/>
      </c>
      <c r="T938" s="71" t="str">
        <f t="shared" si="199"/>
        <v/>
      </c>
      <c r="U938" s="71" t="str">
        <f t="shared" si="200"/>
        <v/>
      </c>
      <c r="V938" s="41"/>
      <c r="W938" s="41"/>
    </row>
    <row r="939" spans="4:23" x14ac:dyDescent="0.25">
      <c r="D939" s="18">
        <v>1997</v>
      </c>
      <c r="E939" s="47">
        <f t="shared" si="188"/>
        <v>1</v>
      </c>
      <c r="F939" s="84" t="s">
        <v>939</v>
      </c>
      <c r="G939" s="141">
        <v>100</v>
      </c>
      <c r="H939" s="141">
        <v>100</v>
      </c>
      <c r="J939" s="71">
        <f t="shared" si="189"/>
        <v>100</v>
      </c>
      <c r="K939" s="71">
        <f t="shared" si="190"/>
        <v>100</v>
      </c>
      <c r="L939" s="71">
        <f t="shared" si="191"/>
        <v>100</v>
      </c>
      <c r="M939" s="71">
        <f t="shared" si="192"/>
        <v>100</v>
      </c>
      <c r="N939" s="71" t="str">
        <f t="shared" si="193"/>
        <v/>
      </c>
      <c r="O939" s="71" t="str">
        <f t="shared" si="194"/>
        <v/>
      </c>
      <c r="P939" s="71" t="str">
        <f t="shared" si="195"/>
        <v/>
      </c>
      <c r="Q939" s="71" t="str">
        <f t="shared" si="196"/>
        <v/>
      </c>
      <c r="R939" s="71" t="str">
        <f t="shared" si="197"/>
        <v/>
      </c>
      <c r="S939" s="71" t="str">
        <f t="shared" si="198"/>
        <v/>
      </c>
      <c r="T939" s="71" t="str">
        <f t="shared" si="199"/>
        <v/>
      </c>
      <c r="U939" s="71" t="str">
        <f t="shared" si="200"/>
        <v/>
      </c>
      <c r="V939" s="41"/>
      <c r="W939" s="41"/>
    </row>
    <row r="940" spans="4:23" x14ac:dyDescent="0.25">
      <c r="D940" s="18">
        <v>1997</v>
      </c>
      <c r="E940" s="47">
        <f t="shared" si="188"/>
        <v>1</v>
      </c>
      <c r="F940" s="84" t="s">
        <v>940</v>
      </c>
      <c r="G940" s="141">
        <v>100</v>
      </c>
      <c r="H940" s="141">
        <v>100</v>
      </c>
      <c r="J940" s="71">
        <f t="shared" si="189"/>
        <v>100</v>
      </c>
      <c r="K940" s="71">
        <f t="shared" si="190"/>
        <v>100</v>
      </c>
      <c r="L940" s="71">
        <f t="shared" si="191"/>
        <v>100</v>
      </c>
      <c r="M940" s="71">
        <f t="shared" si="192"/>
        <v>100</v>
      </c>
      <c r="N940" s="71" t="str">
        <f t="shared" si="193"/>
        <v/>
      </c>
      <c r="O940" s="71" t="str">
        <f t="shared" si="194"/>
        <v/>
      </c>
      <c r="P940" s="71" t="str">
        <f t="shared" si="195"/>
        <v/>
      </c>
      <c r="Q940" s="71" t="str">
        <f t="shared" si="196"/>
        <v/>
      </c>
      <c r="R940" s="71" t="str">
        <f t="shared" si="197"/>
        <v/>
      </c>
      <c r="S940" s="71" t="str">
        <f t="shared" si="198"/>
        <v/>
      </c>
      <c r="T940" s="71" t="str">
        <f t="shared" si="199"/>
        <v/>
      </c>
      <c r="U940" s="71" t="str">
        <f t="shared" si="200"/>
        <v/>
      </c>
      <c r="V940" s="41"/>
      <c r="W940" s="41"/>
    </row>
    <row r="941" spans="4:23" x14ac:dyDescent="0.25">
      <c r="D941" s="18">
        <v>1997</v>
      </c>
      <c r="E941" s="47">
        <f t="shared" si="188"/>
        <v>1</v>
      </c>
      <c r="F941" s="84" t="s">
        <v>941</v>
      </c>
      <c r="G941" s="141">
        <v>100</v>
      </c>
      <c r="H941" s="141">
        <v>100</v>
      </c>
      <c r="J941" s="71">
        <f t="shared" si="189"/>
        <v>100</v>
      </c>
      <c r="K941" s="71">
        <f t="shared" si="190"/>
        <v>100</v>
      </c>
      <c r="L941" s="71">
        <f t="shared" si="191"/>
        <v>100</v>
      </c>
      <c r="M941" s="71">
        <f t="shared" si="192"/>
        <v>100</v>
      </c>
      <c r="N941" s="71" t="str">
        <f t="shared" si="193"/>
        <v/>
      </c>
      <c r="O941" s="71" t="str">
        <f t="shared" si="194"/>
        <v/>
      </c>
      <c r="P941" s="71" t="str">
        <f t="shared" si="195"/>
        <v/>
      </c>
      <c r="Q941" s="71" t="str">
        <f t="shared" si="196"/>
        <v/>
      </c>
      <c r="R941" s="71" t="str">
        <f t="shared" si="197"/>
        <v/>
      </c>
      <c r="S941" s="71" t="str">
        <f t="shared" si="198"/>
        <v/>
      </c>
      <c r="T941" s="71" t="str">
        <f t="shared" si="199"/>
        <v/>
      </c>
      <c r="U941" s="71" t="str">
        <f t="shared" si="200"/>
        <v/>
      </c>
      <c r="V941" s="41"/>
      <c r="W941" s="41"/>
    </row>
    <row r="942" spans="4:23" x14ac:dyDescent="0.25">
      <c r="D942" s="18">
        <v>1997</v>
      </c>
      <c r="E942" s="47">
        <f t="shared" si="188"/>
        <v>1</v>
      </c>
      <c r="F942" s="84" t="s">
        <v>942</v>
      </c>
      <c r="G942" s="141">
        <v>100</v>
      </c>
      <c r="H942" s="141">
        <v>100</v>
      </c>
      <c r="J942" s="71">
        <f t="shared" si="189"/>
        <v>100</v>
      </c>
      <c r="K942" s="71">
        <f t="shared" si="190"/>
        <v>100</v>
      </c>
      <c r="L942" s="71">
        <f t="shared" si="191"/>
        <v>100</v>
      </c>
      <c r="M942" s="71">
        <f t="shared" si="192"/>
        <v>100</v>
      </c>
      <c r="N942" s="71" t="str">
        <f t="shared" si="193"/>
        <v/>
      </c>
      <c r="O942" s="71" t="str">
        <f t="shared" si="194"/>
        <v/>
      </c>
      <c r="P942" s="71" t="str">
        <f t="shared" si="195"/>
        <v/>
      </c>
      <c r="Q942" s="71" t="str">
        <f t="shared" si="196"/>
        <v/>
      </c>
      <c r="R942" s="71" t="str">
        <f t="shared" si="197"/>
        <v/>
      </c>
      <c r="S942" s="71" t="str">
        <f t="shared" si="198"/>
        <v/>
      </c>
      <c r="T942" s="71" t="str">
        <f t="shared" si="199"/>
        <v/>
      </c>
      <c r="U942" s="71" t="str">
        <f t="shared" si="200"/>
        <v/>
      </c>
      <c r="V942" s="41"/>
      <c r="W942" s="41"/>
    </row>
    <row r="943" spans="4:23" x14ac:dyDescent="0.25">
      <c r="D943" s="18">
        <v>1997</v>
      </c>
      <c r="E943" s="47">
        <f t="shared" si="188"/>
        <v>1</v>
      </c>
      <c r="F943" s="84" t="s">
        <v>943</v>
      </c>
      <c r="G943" s="141">
        <v>100</v>
      </c>
      <c r="H943" s="141">
        <v>100</v>
      </c>
      <c r="J943" s="71">
        <f t="shared" si="189"/>
        <v>100</v>
      </c>
      <c r="K943" s="71">
        <f t="shared" si="190"/>
        <v>100</v>
      </c>
      <c r="L943" s="71">
        <f t="shared" si="191"/>
        <v>100</v>
      </c>
      <c r="M943" s="71">
        <f t="shared" si="192"/>
        <v>100</v>
      </c>
      <c r="N943" s="71" t="str">
        <f t="shared" si="193"/>
        <v/>
      </c>
      <c r="O943" s="71" t="str">
        <f t="shared" si="194"/>
        <v/>
      </c>
      <c r="P943" s="71" t="str">
        <f t="shared" si="195"/>
        <v/>
      </c>
      <c r="Q943" s="71" t="str">
        <f t="shared" si="196"/>
        <v/>
      </c>
      <c r="R943" s="71" t="str">
        <f t="shared" si="197"/>
        <v/>
      </c>
      <c r="S943" s="71" t="str">
        <f t="shared" si="198"/>
        <v/>
      </c>
      <c r="T943" s="71" t="str">
        <f t="shared" si="199"/>
        <v/>
      </c>
      <c r="U943" s="71" t="str">
        <f t="shared" si="200"/>
        <v/>
      </c>
      <c r="V943" s="41"/>
      <c r="W943" s="41"/>
    </row>
    <row r="944" spans="4:23" x14ac:dyDescent="0.25">
      <c r="D944" s="18">
        <v>1997</v>
      </c>
      <c r="E944" s="47">
        <f t="shared" si="188"/>
        <v>1</v>
      </c>
      <c r="F944" s="84" t="s">
        <v>944</v>
      </c>
      <c r="G944" s="141">
        <v>100</v>
      </c>
      <c r="H944" s="141">
        <v>100</v>
      </c>
      <c r="J944" s="71">
        <f t="shared" si="189"/>
        <v>100</v>
      </c>
      <c r="K944" s="71">
        <f t="shared" si="190"/>
        <v>100</v>
      </c>
      <c r="L944" s="71">
        <f t="shared" si="191"/>
        <v>100</v>
      </c>
      <c r="M944" s="71">
        <f t="shared" si="192"/>
        <v>100</v>
      </c>
      <c r="N944" s="71" t="str">
        <f t="shared" si="193"/>
        <v/>
      </c>
      <c r="O944" s="71" t="str">
        <f t="shared" si="194"/>
        <v/>
      </c>
      <c r="P944" s="71" t="str">
        <f t="shared" si="195"/>
        <v/>
      </c>
      <c r="Q944" s="71" t="str">
        <f t="shared" si="196"/>
        <v/>
      </c>
      <c r="R944" s="71" t="str">
        <f t="shared" si="197"/>
        <v/>
      </c>
      <c r="S944" s="71" t="str">
        <f t="shared" si="198"/>
        <v/>
      </c>
      <c r="T944" s="71" t="str">
        <f t="shared" si="199"/>
        <v/>
      </c>
      <c r="U944" s="71" t="str">
        <f t="shared" si="200"/>
        <v/>
      </c>
      <c r="V944" s="41"/>
      <c r="W944" s="41"/>
    </row>
    <row r="945" spans="4:23" x14ac:dyDescent="0.25">
      <c r="D945" s="18">
        <v>1997</v>
      </c>
      <c r="E945" s="47">
        <f t="shared" si="188"/>
        <v>1</v>
      </c>
      <c r="F945" s="84" t="s">
        <v>945</v>
      </c>
      <c r="G945" s="141">
        <v>100</v>
      </c>
      <c r="H945" s="141">
        <v>100</v>
      </c>
      <c r="J945" s="71">
        <f t="shared" si="189"/>
        <v>100</v>
      </c>
      <c r="K945" s="71">
        <f t="shared" si="190"/>
        <v>100</v>
      </c>
      <c r="L945" s="71">
        <f t="shared" si="191"/>
        <v>100</v>
      </c>
      <c r="M945" s="71">
        <f t="shared" si="192"/>
        <v>100</v>
      </c>
      <c r="N945" s="71" t="str">
        <f t="shared" si="193"/>
        <v/>
      </c>
      <c r="O945" s="71" t="str">
        <f t="shared" si="194"/>
        <v/>
      </c>
      <c r="P945" s="71" t="str">
        <f t="shared" si="195"/>
        <v/>
      </c>
      <c r="Q945" s="71" t="str">
        <f t="shared" si="196"/>
        <v/>
      </c>
      <c r="R945" s="71" t="str">
        <f t="shared" si="197"/>
        <v/>
      </c>
      <c r="S945" s="71" t="str">
        <f t="shared" si="198"/>
        <v/>
      </c>
      <c r="T945" s="71" t="str">
        <f t="shared" si="199"/>
        <v/>
      </c>
      <c r="U945" s="71" t="str">
        <f t="shared" si="200"/>
        <v/>
      </c>
      <c r="V945" s="41"/>
      <c r="W945" s="41"/>
    </row>
    <row r="946" spans="4:23" x14ac:dyDescent="0.25">
      <c r="D946" s="18">
        <v>1997</v>
      </c>
      <c r="E946" s="47">
        <f t="shared" si="188"/>
        <v>1</v>
      </c>
      <c r="F946" s="84" t="s">
        <v>946</v>
      </c>
      <c r="G946" s="141">
        <v>100</v>
      </c>
      <c r="H946" s="141">
        <v>100</v>
      </c>
      <c r="J946" s="71">
        <f t="shared" si="189"/>
        <v>100</v>
      </c>
      <c r="K946" s="71">
        <f t="shared" si="190"/>
        <v>100</v>
      </c>
      <c r="L946" s="71">
        <f t="shared" si="191"/>
        <v>100</v>
      </c>
      <c r="M946" s="71">
        <f t="shared" si="192"/>
        <v>100</v>
      </c>
      <c r="N946" s="71" t="str">
        <f t="shared" si="193"/>
        <v/>
      </c>
      <c r="O946" s="71" t="str">
        <f t="shared" si="194"/>
        <v/>
      </c>
      <c r="P946" s="71" t="str">
        <f t="shared" si="195"/>
        <v/>
      </c>
      <c r="Q946" s="71" t="str">
        <f t="shared" si="196"/>
        <v/>
      </c>
      <c r="R946" s="71" t="str">
        <f t="shared" si="197"/>
        <v/>
      </c>
      <c r="S946" s="71" t="str">
        <f t="shared" si="198"/>
        <v/>
      </c>
      <c r="T946" s="71" t="str">
        <f t="shared" si="199"/>
        <v/>
      </c>
      <c r="U946" s="71" t="str">
        <f t="shared" si="200"/>
        <v/>
      </c>
      <c r="V946" s="41"/>
      <c r="W946" s="41"/>
    </row>
    <row r="947" spans="4:23" x14ac:dyDescent="0.25">
      <c r="D947" s="18">
        <v>1997</v>
      </c>
      <c r="E947" s="47">
        <f t="shared" si="188"/>
        <v>1</v>
      </c>
      <c r="F947" s="84" t="s">
        <v>947</v>
      </c>
      <c r="G947" s="141">
        <v>100</v>
      </c>
      <c r="H947" s="141">
        <v>100</v>
      </c>
      <c r="J947" s="71">
        <f t="shared" si="189"/>
        <v>100</v>
      </c>
      <c r="K947" s="71">
        <f t="shared" si="190"/>
        <v>100</v>
      </c>
      <c r="L947" s="71">
        <f t="shared" si="191"/>
        <v>100</v>
      </c>
      <c r="M947" s="71">
        <f t="shared" si="192"/>
        <v>100</v>
      </c>
      <c r="N947" s="71" t="str">
        <f t="shared" si="193"/>
        <v/>
      </c>
      <c r="O947" s="71" t="str">
        <f t="shared" si="194"/>
        <v/>
      </c>
      <c r="P947" s="71" t="str">
        <f t="shared" si="195"/>
        <v/>
      </c>
      <c r="Q947" s="71" t="str">
        <f t="shared" si="196"/>
        <v/>
      </c>
      <c r="R947" s="71" t="str">
        <f t="shared" si="197"/>
        <v/>
      </c>
      <c r="S947" s="71" t="str">
        <f t="shared" si="198"/>
        <v/>
      </c>
      <c r="T947" s="71" t="str">
        <f t="shared" si="199"/>
        <v/>
      </c>
      <c r="U947" s="71" t="str">
        <f t="shared" si="200"/>
        <v/>
      </c>
      <c r="V947" s="41"/>
      <c r="W947" s="41"/>
    </row>
    <row r="948" spans="4:23" x14ac:dyDescent="0.25">
      <c r="D948" s="18">
        <v>1997</v>
      </c>
      <c r="E948" s="47">
        <f t="shared" si="188"/>
        <v>1</v>
      </c>
      <c r="F948" s="84" t="s">
        <v>948</v>
      </c>
      <c r="G948" s="141">
        <v>100</v>
      </c>
      <c r="H948" s="141">
        <v>100</v>
      </c>
      <c r="J948" s="71">
        <f t="shared" si="189"/>
        <v>100</v>
      </c>
      <c r="K948" s="71">
        <f t="shared" si="190"/>
        <v>100</v>
      </c>
      <c r="L948" s="71">
        <f t="shared" si="191"/>
        <v>100</v>
      </c>
      <c r="M948" s="71">
        <f t="shared" si="192"/>
        <v>100</v>
      </c>
      <c r="N948" s="71" t="str">
        <f t="shared" si="193"/>
        <v/>
      </c>
      <c r="O948" s="71" t="str">
        <f t="shared" si="194"/>
        <v/>
      </c>
      <c r="P948" s="71" t="str">
        <f t="shared" si="195"/>
        <v/>
      </c>
      <c r="Q948" s="71" t="str">
        <f t="shared" si="196"/>
        <v/>
      </c>
      <c r="R948" s="71" t="str">
        <f t="shared" si="197"/>
        <v/>
      </c>
      <c r="S948" s="71" t="str">
        <f t="shared" si="198"/>
        <v/>
      </c>
      <c r="T948" s="71" t="str">
        <f t="shared" si="199"/>
        <v/>
      </c>
      <c r="U948" s="71" t="str">
        <f t="shared" si="200"/>
        <v/>
      </c>
      <c r="V948" s="41"/>
      <c r="W948" s="41"/>
    </row>
    <row r="949" spans="4:23" x14ac:dyDescent="0.25">
      <c r="D949" s="18">
        <v>1997</v>
      </c>
      <c r="E949" s="47">
        <f t="shared" si="188"/>
        <v>1</v>
      </c>
      <c r="F949" s="84" t="s">
        <v>949</v>
      </c>
      <c r="G949" s="141">
        <v>100</v>
      </c>
      <c r="H949" s="141">
        <v>100</v>
      </c>
      <c r="J949" s="71">
        <f t="shared" si="189"/>
        <v>100</v>
      </c>
      <c r="K949" s="71">
        <f t="shared" si="190"/>
        <v>100</v>
      </c>
      <c r="L949" s="71">
        <f t="shared" si="191"/>
        <v>100</v>
      </c>
      <c r="M949" s="71">
        <f t="shared" si="192"/>
        <v>100</v>
      </c>
      <c r="N949" s="71" t="str">
        <f t="shared" si="193"/>
        <v/>
      </c>
      <c r="O949" s="71" t="str">
        <f t="shared" si="194"/>
        <v/>
      </c>
      <c r="P949" s="71" t="str">
        <f t="shared" si="195"/>
        <v/>
      </c>
      <c r="Q949" s="71" t="str">
        <f t="shared" si="196"/>
        <v/>
      </c>
      <c r="R949" s="71" t="str">
        <f t="shared" si="197"/>
        <v/>
      </c>
      <c r="S949" s="71" t="str">
        <f t="shared" si="198"/>
        <v/>
      </c>
      <c r="T949" s="71" t="str">
        <f t="shared" si="199"/>
        <v/>
      </c>
      <c r="U949" s="71" t="str">
        <f t="shared" si="200"/>
        <v/>
      </c>
      <c r="V949" s="41"/>
      <c r="W949" s="41"/>
    </row>
    <row r="950" spans="4:23" x14ac:dyDescent="0.25">
      <c r="D950" s="18">
        <v>1997</v>
      </c>
      <c r="E950" s="47">
        <f t="shared" si="188"/>
        <v>1</v>
      </c>
      <c r="F950" s="84" t="s">
        <v>950</v>
      </c>
      <c r="G950" s="141">
        <v>100</v>
      </c>
      <c r="H950" s="141">
        <v>100</v>
      </c>
      <c r="J950" s="71">
        <f t="shared" si="189"/>
        <v>100</v>
      </c>
      <c r="K950" s="71">
        <f t="shared" si="190"/>
        <v>100</v>
      </c>
      <c r="L950" s="71">
        <f t="shared" si="191"/>
        <v>100</v>
      </c>
      <c r="M950" s="71">
        <f t="shared" si="192"/>
        <v>100</v>
      </c>
      <c r="N950" s="71" t="str">
        <f t="shared" si="193"/>
        <v/>
      </c>
      <c r="O950" s="71" t="str">
        <f t="shared" si="194"/>
        <v/>
      </c>
      <c r="P950" s="71" t="str">
        <f t="shared" si="195"/>
        <v/>
      </c>
      <c r="Q950" s="71" t="str">
        <f t="shared" si="196"/>
        <v/>
      </c>
      <c r="R950" s="71" t="str">
        <f t="shared" si="197"/>
        <v/>
      </c>
      <c r="S950" s="71" t="str">
        <f t="shared" si="198"/>
        <v/>
      </c>
      <c r="T950" s="71" t="str">
        <f t="shared" si="199"/>
        <v/>
      </c>
      <c r="U950" s="71" t="str">
        <f t="shared" si="200"/>
        <v/>
      </c>
      <c r="V950" s="41"/>
      <c r="W950" s="41"/>
    </row>
    <row r="951" spans="4:23" x14ac:dyDescent="0.25">
      <c r="D951" s="18">
        <v>1998</v>
      </c>
      <c r="E951" s="47">
        <f t="shared" si="188"/>
        <v>1</v>
      </c>
      <c r="F951" s="84" t="s">
        <v>951</v>
      </c>
      <c r="G951" s="141">
        <v>100</v>
      </c>
      <c r="H951" s="141">
        <v>100</v>
      </c>
      <c r="J951" s="71">
        <f t="shared" si="189"/>
        <v>100</v>
      </c>
      <c r="K951" s="71">
        <f t="shared" si="190"/>
        <v>100</v>
      </c>
      <c r="L951" s="71">
        <f t="shared" si="191"/>
        <v>100</v>
      </c>
      <c r="M951" s="71">
        <f t="shared" si="192"/>
        <v>100</v>
      </c>
      <c r="N951" s="71" t="str">
        <f t="shared" si="193"/>
        <v/>
      </c>
      <c r="O951" s="71" t="str">
        <f t="shared" si="194"/>
        <v/>
      </c>
      <c r="P951" s="71" t="str">
        <f t="shared" si="195"/>
        <v/>
      </c>
      <c r="Q951" s="71" t="str">
        <f t="shared" si="196"/>
        <v/>
      </c>
      <c r="R951" s="71" t="str">
        <f t="shared" si="197"/>
        <v/>
      </c>
      <c r="S951" s="71" t="str">
        <f t="shared" si="198"/>
        <v/>
      </c>
      <c r="T951" s="71" t="str">
        <f t="shared" si="199"/>
        <v/>
      </c>
      <c r="U951" s="71" t="str">
        <f t="shared" si="200"/>
        <v/>
      </c>
      <c r="V951" s="41"/>
      <c r="W951" s="41"/>
    </row>
    <row r="952" spans="4:23" x14ac:dyDescent="0.25">
      <c r="D952" s="18">
        <v>1998</v>
      </c>
      <c r="E952" s="47">
        <f t="shared" si="188"/>
        <v>1</v>
      </c>
      <c r="F952" s="84" t="s">
        <v>952</v>
      </c>
      <c r="G952" s="141">
        <v>100</v>
      </c>
      <c r="H952" s="141">
        <v>100</v>
      </c>
      <c r="J952" s="71">
        <f t="shared" si="189"/>
        <v>100</v>
      </c>
      <c r="K952" s="71">
        <f t="shared" si="190"/>
        <v>100</v>
      </c>
      <c r="L952" s="71">
        <f t="shared" si="191"/>
        <v>100</v>
      </c>
      <c r="M952" s="71">
        <f t="shared" si="192"/>
        <v>100</v>
      </c>
      <c r="N952" s="71" t="str">
        <f t="shared" si="193"/>
        <v/>
      </c>
      <c r="O952" s="71" t="str">
        <f t="shared" si="194"/>
        <v/>
      </c>
      <c r="P952" s="71" t="str">
        <f t="shared" si="195"/>
        <v/>
      </c>
      <c r="Q952" s="71" t="str">
        <f t="shared" si="196"/>
        <v/>
      </c>
      <c r="R952" s="71" t="str">
        <f t="shared" si="197"/>
        <v/>
      </c>
      <c r="S952" s="71" t="str">
        <f t="shared" si="198"/>
        <v/>
      </c>
      <c r="T952" s="71" t="str">
        <f t="shared" si="199"/>
        <v/>
      </c>
      <c r="U952" s="71" t="str">
        <f t="shared" si="200"/>
        <v/>
      </c>
      <c r="V952" s="41"/>
      <c r="W952" s="41"/>
    </row>
    <row r="953" spans="4:23" x14ac:dyDescent="0.25">
      <c r="D953" s="18">
        <v>1998</v>
      </c>
      <c r="E953" s="47">
        <f t="shared" si="188"/>
        <v>1</v>
      </c>
      <c r="F953" s="84" t="s">
        <v>953</v>
      </c>
      <c r="G953" s="141">
        <v>100</v>
      </c>
      <c r="H953" s="141">
        <v>100</v>
      </c>
      <c r="J953" s="71">
        <f t="shared" si="189"/>
        <v>100</v>
      </c>
      <c r="K953" s="71">
        <f t="shared" si="190"/>
        <v>100</v>
      </c>
      <c r="L953" s="71">
        <f t="shared" si="191"/>
        <v>100</v>
      </c>
      <c r="M953" s="71">
        <f t="shared" si="192"/>
        <v>100</v>
      </c>
      <c r="N953" s="71" t="str">
        <f t="shared" si="193"/>
        <v/>
      </c>
      <c r="O953" s="71" t="str">
        <f t="shared" si="194"/>
        <v/>
      </c>
      <c r="P953" s="71" t="str">
        <f t="shared" si="195"/>
        <v/>
      </c>
      <c r="Q953" s="71" t="str">
        <f t="shared" si="196"/>
        <v/>
      </c>
      <c r="R953" s="71" t="str">
        <f t="shared" si="197"/>
        <v/>
      </c>
      <c r="S953" s="71" t="str">
        <f t="shared" si="198"/>
        <v/>
      </c>
      <c r="T953" s="71" t="str">
        <f t="shared" si="199"/>
        <v/>
      </c>
      <c r="U953" s="71" t="str">
        <f t="shared" si="200"/>
        <v/>
      </c>
      <c r="V953" s="41"/>
      <c r="W953" s="41"/>
    </row>
    <row r="954" spans="4:23" x14ac:dyDescent="0.25">
      <c r="D954" s="18">
        <v>1998</v>
      </c>
      <c r="E954" s="47">
        <f t="shared" si="188"/>
        <v>1</v>
      </c>
      <c r="F954" s="84" t="s">
        <v>954</v>
      </c>
      <c r="G954" s="141">
        <v>100</v>
      </c>
      <c r="H954" s="141">
        <v>100</v>
      </c>
      <c r="J954" s="71">
        <f t="shared" si="189"/>
        <v>100</v>
      </c>
      <c r="K954" s="71">
        <f t="shared" si="190"/>
        <v>100</v>
      </c>
      <c r="L954" s="71">
        <f t="shared" si="191"/>
        <v>100</v>
      </c>
      <c r="M954" s="71">
        <f t="shared" si="192"/>
        <v>100</v>
      </c>
      <c r="N954" s="71" t="str">
        <f t="shared" si="193"/>
        <v/>
      </c>
      <c r="O954" s="71" t="str">
        <f t="shared" si="194"/>
        <v/>
      </c>
      <c r="P954" s="71" t="str">
        <f t="shared" si="195"/>
        <v/>
      </c>
      <c r="Q954" s="71" t="str">
        <f t="shared" si="196"/>
        <v/>
      </c>
      <c r="R954" s="71" t="str">
        <f t="shared" si="197"/>
        <v/>
      </c>
      <c r="S954" s="71" t="str">
        <f t="shared" si="198"/>
        <v/>
      </c>
      <c r="T954" s="71" t="str">
        <f t="shared" si="199"/>
        <v/>
      </c>
      <c r="U954" s="71" t="str">
        <f t="shared" si="200"/>
        <v/>
      </c>
      <c r="V954" s="41"/>
      <c r="W954" s="41"/>
    </row>
    <row r="955" spans="4:23" x14ac:dyDescent="0.25">
      <c r="D955" s="18">
        <v>1998</v>
      </c>
      <c r="E955" s="47">
        <f t="shared" si="188"/>
        <v>1</v>
      </c>
      <c r="F955" s="84" t="s">
        <v>955</v>
      </c>
      <c r="G955" s="141">
        <v>100</v>
      </c>
      <c r="H955" s="141">
        <v>100</v>
      </c>
      <c r="J955" s="71">
        <f t="shared" si="189"/>
        <v>100</v>
      </c>
      <c r="K955" s="71">
        <f t="shared" si="190"/>
        <v>100</v>
      </c>
      <c r="L955" s="71">
        <f t="shared" si="191"/>
        <v>100</v>
      </c>
      <c r="M955" s="71">
        <f t="shared" si="192"/>
        <v>100</v>
      </c>
      <c r="N955" s="71" t="str">
        <f t="shared" si="193"/>
        <v/>
      </c>
      <c r="O955" s="71" t="str">
        <f t="shared" si="194"/>
        <v/>
      </c>
      <c r="P955" s="71" t="str">
        <f t="shared" si="195"/>
        <v/>
      </c>
      <c r="Q955" s="71" t="str">
        <f t="shared" si="196"/>
        <v/>
      </c>
      <c r="R955" s="71" t="str">
        <f t="shared" si="197"/>
        <v/>
      </c>
      <c r="S955" s="71" t="str">
        <f t="shared" si="198"/>
        <v/>
      </c>
      <c r="T955" s="71" t="str">
        <f t="shared" si="199"/>
        <v/>
      </c>
      <c r="U955" s="71" t="str">
        <f t="shared" si="200"/>
        <v/>
      </c>
      <c r="V955" s="41"/>
      <c r="W955" s="41"/>
    </row>
    <row r="956" spans="4:23" x14ac:dyDescent="0.25">
      <c r="D956" s="18">
        <v>1998</v>
      </c>
      <c r="E956" s="47">
        <f t="shared" si="188"/>
        <v>1</v>
      </c>
      <c r="F956" s="84" t="s">
        <v>956</v>
      </c>
      <c r="G956" s="141">
        <v>100</v>
      </c>
      <c r="H956" s="141">
        <v>100</v>
      </c>
      <c r="J956" s="71">
        <f t="shared" si="189"/>
        <v>100</v>
      </c>
      <c r="K956" s="71">
        <f t="shared" si="190"/>
        <v>100</v>
      </c>
      <c r="L956" s="71">
        <f t="shared" si="191"/>
        <v>100</v>
      </c>
      <c r="M956" s="71">
        <f t="shared" si="192"/>
        <v>100</v>
      </c>
      <c r="N956" s="71" t="str">
        <f t="shared" si="193"/>
        <v/>
      </c>
      <c r="O956" s="71" t="str">
        <f t="shared" si="194"/>
        <v/>
      </c>
      <c r="P956" s="71" t="str">
        <f t="shared" si="195"/>
        <v/>
      </c>
      <c r="Q956" s="71" t="str">
        <f t="shared" si="196"/>
        <v/>
      </c>
      <c r="R956" s="71" t="str">
        <f t="shared" si="197"/>
        <v/>
      </c>
      <c r="S956" s="71" t="str">
        <f t="shared" si="198"/>
        <v/>
      </c>
      <c r="T956" s="71" t="str">
        <f t="shared" si="199"/>
        <v/>
      </c>
      <c r="U956" s="71" t="str">
        <f t="shared" si="200"/>
        <v/>
      </c>
      <c r="V956" s="41"/>
      <c r="W956" s="41"/>
    </row>
    <row r="957" spans="4:23" x14ac:dyDescent="0.25">
      <c r="D957" s="18">
        <v>1998</v>
      </c>
      <c r="E957" s="47">
        <f t="shared" si="188"/>
        <v>1</v>
      </c>
      <c r="F957" s="84" t="s">
        <v>957</v>
      </c>
      <c r="G957" s="141">
        <v>100</v>
      </c>
      <c r="H957" s="141">
        <v>100</v>
      </c>
      <c r="J957" s="71">
        <f t="shared" si="189"/>
        <v>100</v>
      </c>
      <c r="K957" s="71">
        <f t="shared" si="190"/>
        <v>100</v>
      </c>
      <c r="L957" s="71">
        <f t="shared" si="191"/>
        <v>100</v>
      </c>
      <c r="M957" s="71">
        <f t="shared" si="192"/>
        <v>100</v>
      </c>
      <c r="N957" s="71" t="str">
        <f t="shared" si="193"/>
        <v/>
      </c>
      <c r="O957" s="71" t="str">
        <f t="shared" si="194"/>
        <v/>
      </c>
      <c r="P957" s="71" t="str">
        <f t="shared" si="195"/>
        <v/>
      </c>
      <c r="Q957" s="71" t="str">
        <f t="shared" si="196"/>
        <v/>
      </c>
      <c r="R957" s="71" t="str">
        <f t="shared" si="197"/>
        <v/>
      </c>
      <c r="S957" s="71" t="str">
        <f t="shared" si="198"/>
        <v/>
      </c>
      <c r="T957" s="71" t="str">
        <f t="shared" si="199"/>
        <v/>
      </c>
      <c r="U957" s="71" t="str">
        <f t="shared" si="200"/>
        <v/>
      </c>
      <c r="V957" s="41"/>
      <c r="W957" s="41"/>
    </row>
    <row r="958" spans="4:23" x14ac:dyDescent="0.25">
      <c r="D958" s="18">
        <v>1998</v>
      </c>
      <c r="E958" s="47">
        <f t="shared" si="188"/>
        <v>1</v>
      </c>
      <c r="F958" s="84" t="s">
        <v>958</v>
      </c>
      <c r="G958" s="141">
        <v>100</v>
      </c>
      <c r="H958" s="141">
        <v>100</v>
      </c>
      <c r="J958" s="71">
        <f t="shared" si="189"/>
        <v>100</v>
      </c>
      <c r="K958" s="71">
        <f t="shared" si="190"/>
        <v>100</v>
      </c>
      <c r="L958" s="71">
        <f t="shared" si="191"/>
        <v>100</v>
      </c>
      <c r="M958" s="71">
        <f t="shared" si="192"/>
        <v>100</v>
      </c>
      <c r="N958" s="71" t="str">
        <f t="shared" si="193"/>
        <v/>
      </c>
      <c r="O958" s="71" t="str">
        <f t="shared" si="194"/>
        <v/>
      </c>
      <c r="P958" s="71" t="str">
        <f t="shared" si="195"/>
        <v/>
      </c>
      <c r="Q958" s="71" t="str">
        <f t="shared" si="196"/>
        <v/>
      </c>
      <c r="R958" s="71" t="str">
        <f t="shared" si="197"/>
        <v/>
      </c>
      <c r="S958" s="71" t="str">
        <f t="shared" si="198"/>
        <v/>
      </c>
      <c r="T958" s="71" t="str">
        <f t="shared" si="199"/>
        <v/>
      </c>
      <c r="U958" s="71" t="str">
        <f t="shared" si="200"/>
        <v/>
      </c>
      <c r="V958" s="41"/>
      <c r="W958" s="41"/>
    </row>
    <row r="959" spans="4:23" x14ac:dyDescent="0.25">
      <c r="D959" s="18">
        <v>1998</v>
      </c>
      <c r="E959" s="47">
        <f t="shared" si="188"/>
        <v>1</v>
      </c>
      <c r="F959" s="84" t="s">
        <v>959</v>
      </c>
      <c r="G959" s="141">
        <v>200</v>
      </c>
      <c r="H959" s="141">
        <v>200</v>
      </c>
      <c r="J959" s="71">
        <f t="shared" si="189"/>
        <v>200</v>
      </c>
      <c r="K959" s="71">
        <f t="shared" si="190"/>
        <v>200</v>
      </c>
      <c r="L959" s="71">
        <f t="shared" si="191"/>
        <v>200</v>
      </c>
      <c r="M959" s="71">
        <f t="shared" si="192"/>
        <v>200</v>
      </c>
      <c r="N959" s="71" t="str">
        <f t="shared" si="193"/>
        <v/>
      </c>
      <c r="O959" s="71" t="str">
        <f t="shared" si="194"/>
        <v/>
      </c>
      <c r="P959" s="71" t="str">
        <f t="shared" si="195"/>
        <v/>
      </c>
      <c r="Q959" s="71" t="str">
        <f t="shared" si="196"/>
        <v/>
      </c>
      <c r="R959" s="71" t="str">
        <f t="shared" si="197"/>
        <v/>
      </c>
      <c r="S959" s="71" t="str">
        <f t="shared" si="198"/>
        <v/>
      </c>
      <c r="T959" s="71" t="str">
        <f t="shared" si="199"/>
        <v/>
      </c>
      <c r="U959" s="71" t="str">
        <f t="shared" si="200"/>
        <v/>
      </c>
      <c r="V959" s="41"/>
      <c r="W959" s="41"/>
    </row>
    <row r="960" spans="4:23" x14ac:dyDescent="0.25">
      <c r="D960" s="18">
        <v>1998</v>
      </c>
      <c r="E960" s="47">
        <f t="shared" si="188"/>
        <v>1</v>
      </c>
      <c r="F960" s="84" t="s">
        <v>960</v>
      </c>
      <c r="G960" s="141">
        <v>100</v>
      </c>
      <c r="H960" s="141">
        <v>100</v>
      </c>
      <c r="J960" s="71">
        <f t="shared" si="189"/>
        <v>100</v>
      </c>
      <c r="K960" s="71">
        <f t="shared" si="190"/>
        <v>100</v>
      </c>
      <c r="L960" s="71">
        <f t="shared" si="191"/>
        <v>100</v>
      </c>
      <c r="M960" s="71">
        <f t="shared" si="192"/>
        <v>100</v>
      </c>
      <c r="N960" s="71" t="str">
        <f t="shared" si="193"/>
        <v/>
      </c>
      <c r="O960" s="71" t="str">
        <f t="shared" si="194"/>
        <v/>
      </c>
      <c r="P960" s="71" t="str">
        <f t="shared" si="195"/>
        <v/>
      </c>
      <c r="Q960" s="71" t="str">
        <f t="shared" si="196"/>
        <v/>
      </c>
      <c r="R960" s="71" t="str">
        <f t="shared" si="197"/>
        <v/>
      </c>
      <c r="S960" s="71" t="str">
        <f t="shared" si="198"/>
        <v/>
      </c>
      <c r="T960" s="71" t="str">
        <f t="shared" si="199"/>
        <v/>
      </c>
      <c r="U960" s="71" t="str">
        <f t="shared" si="200"/>
        <v/>
      </c>
      <c r="V960" s="41"/>
      <c r="W960" s="41"/>
    </row>
    <row r="961" spans="4:23" x14ac:dyDescent="0.25">
      <c r="D961" s="18">
        <v>1998</v>
      </c>
      <c r="E961" s="47">
        <f t="shared" si="188"/>
        <v>1</v>
      </c>
      <c r="F961" s="84" t="s">
        <v>961</v>
      </c>
      <c r="G961" s="141">
        <v>100</v>
      </c>
      <c r="H961" s="141">
        <v>100</v>
      </c>
      <c r="J961" s="71">
        <f t="shared" si="189"/>
        <v>100</v>
      </c>
      <c r="K961" s="71">
        <f t="shared" si="190"/>
        <v>100</v>
      </c>
      <c r="L961" s="71">
        <f t="shared" si="191"/>
        <v>100</v>
      </c>
      <c r="M961" s="71">
        <f t="shared" si="192"/>
        <v>100</v>
      </c>
      <c r="N961" s="71" t="str">
        <f t="shared" si="193"/>
        <v/>
      </c>
      <c r="O961" s="71" t="str">
        <f t="shared" si="194"/>
        <v/>
      </c>
      <c r="P961" s="71" t="str">
        <f t="shared" si="195"/>
        <v/>
      </c>
      <c r="Q961" s="71" t="str">
        <f t="shared" si="196"/>
        <v/>
      </c>
      <c r="R961" s="71" t="str">
        <f t="shared" si="197"/>
        <v/>
      </c>
      <c r="S961" s="71" t="str">
        <f t="shared" si="198"/>
        <v/>
      </c>
      <c r="T961" s="71" t="str">
        <f t="shared" si="199"/>
        <v/>
      </c>
      <c r="U961" s="71" t="str">
        <f t="shared" si="200"/>
        <v/>
      </c>
      <c r="V961" s="41"/>
      <c r="W961" s="41"/>
    </row>
    <row r="962" spans="4:23" x14ac:dyDescent="0.25">
      <c r="D962" s="18">
        <v>1998</v>
      </c>
      <c r="E962" s="47">
        <f t="shared" si="188"/>
        <v>1</v>
      </c>
      <c r="F962" s="84" t="s">
        <v>962</v>
      </c>
      <c r="G962" s="141">
        <v>100</v>
      </c>
      <c r="H962" s="141">
        <v>100</v>
      </c>
      <c r="J962" s="71">
        <f t="shared" si="189"/>
        <v>100</v>
      </c>
      <c r="K962" s="71">
        <f t="shared" si="190"/>
        <v>100</v>
      </c>
      <c r="L962" s="71">
        <f t="shared" si="191"/>
        <v>100</v>
      </c>
      <c r="M962" s="71">
        <f t="shared" si="192"/>
        <v>100</v>
      </c>
      <c r="N962" s="71" t="str">
        <f t="shared" si="193"/>
        <v/>
      </c>
      <c r="O962" s="71" t="str">
        <f t="shared" si="194"/>
        <v/>
      </c>
      <c r="P962" s="71" t="str">
        <f t="shared" si="195"/>
        <v/>
      </c>
      <c r="Q962" s="71" t="str">
        <f t="shared" si="196"/>
        <v/>
      </c>
      <c r="R962" s="71" t="str">
        <f t="shared" si="197"/>
        <v/>
      </c>
      <c r="S962" s="71" t="str">
        <f t="shared" si="198"/>
        <v/>
      </c>
      <c r="T962" s="71" t="str">
        <f t="shared" si="199"/>
        <v/>
      </c>
      <c r="U962" s="71" t="str">
        <f t="shared" si="200"/>
        <v/>
      </c>
      <c r="V962" s="41"/>
      <c r="W962" s="41"/>
    </row>
    <row r="963" spans="4:23" x14ac:dyDescent="0.25">
      <c r="D963" s="18">
        <v>1999</v>
      </c>
      <c r="E963" s="47">
        <f t="shared" si="188"/>
        <v>1</v>
      </c>
      <c r="F963" s="84" t="s">
        <v>963</v>
      </c>
      <c r="G963" s="141">
        <v>100</v>
      </c>
      <c r="H963" s="141">
        <v>100</v>
      </c>
      <c r="J963" s="71">
        <f t="shared" si="189"/>
        <v>100</v>
      </c>
      <c r="K963" s="71">
        <f t="shared" si="190"/>
        <v>100</v>
      </c>
      <c r="L963" s="71">
        <f t="shared" si="191"/>
        <v>100</v>
      </c>
      <c r="M963" s="71">
        <f t="shared" si="192"/>
        <v>100</v>
      </c>
      <c r="N963" s="71" t="str">
        <f t="shared" si="193"/>
        <v/>
      </c>
      <c r="O963" s="71" t="str">
        <f t="shared" si="194"/>
        <v/>
      </c>
      <c r="P963" s="71" t="str">
        <f t="shared" si="195"/>
        <v/>
      </c>
      <c r="Q963" s="71" t="str">
        <f t="shared" si="196"/>
        <v/>
      </c>
      <c r="R963" s="71" t="str">
        <f t="shared" si="197"/>
        <v/>
      </c>
      <c r="S963" s="71" t="str">
        <f t="shared" si="198"/>
        <v/>
      </c>
      <c r="T963" s="71" t="str">
        <f t="shared" si="199"/>
        <v/>
      </c>
      <c r="U963" s="71" t="str">
        <f t="shared" si="200"/>
        <v/>
      </c>
      <c r="V963" s="41"/>
      <c r="W963" s="41"/>
    </row>
    <row r="964" spans="4:23" x14ac:dyDescent="0.25">
      <c r="D964" s="18">
        <v>1999</v>
      </c>
      <c r="E964" s="47">
        <f t="shared" si="188"/>
        <v>1</v>
      </c>
      <c r="F964" s="84" t="s">
        <v>964</v>
      </c>
      <c r="G964" s="141">
        <v>100</v>
      </c>
      <c r="H964" s="141">
        <v>100</v>
      </c>
      <c r="J964" s="71">
        <f t="shared" si="189"/>
        <v>100</v>
      </c>
      <c r="K964" s="71">
        <f t="shared" si="190"/>
        <v>100</v>
      </c>
      <c r="L964" s="71">
        <f t="shared" si="191"/>
        <v>100</v>
      </c>
      <c r="M964" s="71">
        <f t="shared" si="192"/>
        <v>100</v>
      </c>
      <c r="N964" s="71" t="str">
        <f t="shared" si="193"/>
        <v/>
      </c>
      <c r="O964" s="71" t="str">
        <f t="shared" si="194"/>
        <v/>
      </c>
      <c r="P964" s="71" t="str">
        <f t="shared" si="195"/>
        <v/>
      </c>
      <c r="Q964" s="71" t="str">
        <f t="shared" si="196"/>
        <v/>
      </c>
      <c r="R964" s="71" t="str">
        <f t="shared" si="197"/>
        <v/>
      </c>
      <c r="S964" s="71" t="str">
        <f t="shared" si="198"/>
        <v/>
      </c>
      <c r="T964" s="71" t="str">
        <f t="shared" si="199"/>
        <v/>
      </c>
      <c r="U964" s="71" t="str">
        <f t="shared" si="200"/>
        <v/>
      </c>
      <c r="V964" s="41"/>
      <c r="W964" s="41"/>
    </row>
    <row r="965" spans="4:23" x14ac:dyDescent="0.25">
      <c r="D965" s="18">
        <v>1999</v>
      </c>
      <c r="E965" s="47">
        <f t="shared" si="188"/>
        <v>1</v>
      </c>
      <c r="F965" s="84" t="s">
        <v>965</v>
      </c>
      <c r="G965" s="141">
        <v>100</v>
      </c>
      <c r="H965" s="141">
        <v>100</v>
      </c>
      <c r="J965" s="71">
        <f t="shared" si="189"/>
        <v>100</v>
      </c>
      <c r="K965" s="71">
        <f t="shared" si="190"/>
        <v>100</v>
      </c>
      <c r="L965" s="71">
        <f t="shared" si="191"/>
        <v>100</v>
      </c>
      <c r="M965" s="71">
        <f t="shared" si="192"/>
        <v>100</v>
      </c>
      <c r="N965" s="71" t="str">
        <f t="shared" si="193"/>
        <v/>
      </c>
      <c r="O965" s="71" t="str">
        <f t="shared" si="194"/>
        <v/>
      </c>
      <c r="P965" s="71" t="str">
        <f t="shared" si="195"/>
        <v/>
      </c>
      <c r="Q965" s="71" t="str">
        <f t="shared" si="196"/>
        <v/>
      </c>
      <c r="R965" s="71" t="str">
        <f t="shared" si="197"/>
        <v/>
      </c>
      <c r="S965" s="71" t="str">
        <f t="shared" si="198"/>
        <v/>
      </c>
      <c r="T965" s="71" t="str">
        <f t="shared" si="199"/>
        <v/>
      </c>
      <c r="U965" s="71" t="str">
        <f t="shared" si="200"/>
        <v/>
      </c>
      <c r="V965" s="41"/>
      <c r="W965" s="41"/>
    </row>
    <row r="966" spans="4:23" x14ac:dyDescent="0.25">
      <c r="D966" s="18">
        <v>1999</v>
      </c>
      <c r="E966" s="47">
        <f t="shared" si="188"/>
        <v>1</v>
      </c>
      <c r="F966" s="84" t="s">
        <v>966</v>
      </c>
      <c r="G966" s="141">
        <v>100</v>
      </c>
      <c r="H966" s="141">
        <v>100</v>
      </c>
      <c r="J966" s="71">
        <f t="shared" si="189"/>
        <v>100</v>
      </c>
      <c r="K966" s="71">
        <f t="shared" si="190"/>
        <v>100</v>
      </c>
      <c r="L966" s="71">
        <f t="shared" si="191"/>
        <v>100</v>
      </c>
      <c r="M966" s="71">
        <f t="shared" si="192"/>
        <v>100</v>
      </c>
      <c r="N966" s="71" t="str">
        <f t="shared" si="193"/>
        <v/>
      </c>
      <c r="O966" s="71" t="str">
        <f t="shared" si="194"/>
        <v/>
      </c>
      <c r="P966" s="71" t="str">
        <f t="shared" si="195"/>
        <v/>
      </c>
      <c r="Q966" s="71" t="str">
        <f t="shared" si="196"/>
        <v/>
      </c>
      <c r="R966" s="71" t="str">
        <f t="shared" si="197"/>
        <v/>
      </c>
      <c r="S966" s="71" t="str">
        <f t="shared" si="198"/>
        <v/>
      </c>
      <c r="T966" s="71" t="str">
        <f t="shared" si="199"/>
        <v/>
      </c>
      <c r="U966" s="71" t="str">
        <f t="shared" si="200"/>
        <v/>
      </c>
      <c r="V966" s="41"/>
      <c r="W966" s="41"/>
    </row>
    <row r="967" spans="4:23" x14ac:dyDescent="0.25">
      <c r="D967" s="18">
        <v>1999</v>
      </c>
      <c r="E967" s="47">
        <f t="shared" si="188"/>
        <v>1</v>
      </c>
      <c r="F967" s="84" t="s">
        <v>967</v>
      </c>
      <c r="G967" s="141">
        <v>100</v>
      </c>
      <c r="H967" s="141">
        <v>100</v>
      </c>
      <c r="J967" s="71">
        <f t="shared" si="189"/>
        <v>100</v>
      </c>
      <c r="K967" s="71">
        <f t="shared" si="190"/>
        <v>100</v>
      </c>
      <c r="L967" s="71">
        <f t="shared" si="191"/>
        <v>100</v>
      </c>
      <c r="M967" s="71">
        <f t="shared" si="192"/>
        <v>100</v>
      </c>
      <c r="N967" s="71" t="str">
        <f t="shared" si="193"/>
        <v/>
      </c>
      <c r="O967" s="71" t="str">
        <f t="shared" si="194"/>
        <v/>
      </c>
      <c r="P967" s="71" t="str">
        <f t="shared" si="195"/>
        <v/>
      </c>
      <c r="Q967" s="71" t="str">
        <f t="shared" si="196"/>
        <v/>
      </c>
      <c r="R967" s="71" t="str">
        <f t="shared" si="197"/>
        <v/>
      </c>
      <c r="S967" s="71" t="str">
        <f t="shared" si="198"/>
        <v/>
      </c>
      <c r="T967" s="71" t="str">
        <f t="shared" si="199"/>
        <v/>
      </c>
      <c r="U967" s="71" t="str">
        <f t="shared" si="200"/>
        <v/>
      </c>
      <c r="V967" s="41"/>
      <c r="W967" s="41"/>
    </row>
    <row r="968" spans="4:23" x14ac:dyDescent="0.25">
      <c r="D968" s="18">
        <v>1999</v>
      </c>
      <c r="E968" s="47">
        <f t="shared" si="188"/>
        <v>1</v>
      </c>
      <c r="F968" s="84" t="s">
        <v>968</v>
      </c>
      <c r="G968" s="141">
        <v>100</v>
      </c>
      <c r="H968" s="141">
        <v>100</v>
      </c>
      <c r="J968" s="71">
        <f t="shared" si="189"/>
        <v>100</v>
      </c>
      <c r="K968" s="71">
        <f t="shared" si="190"/>
        <v>100</v>
      </c>
      <c r="L968" s="71">
        <f t="shared" si="191"/>
        <v>100</v>
      </c>
      <c r="M968" s="71">
        <f t="shared" si="192"/>
        <v>100</v>
      </c>
      <c r="N968" s="71" t="str">
        <f t="shared" si="193"/>
        <v/>
      </c>
      <c r="O968" s="71" t="str">
        <f t="shared" si="194"/>
        <v/>
      </c>
      <c r="P968" s="71" t="str">
        <f t="shared" si="195"/>
        <v/>
      </c>
      <c r="Q968" s="71" t="str">
        <f t="shared" si="196"/>
        <v/>
      </c>
      <c r="R968" s="71" t="str">
        <f t="shared" si="197"/>
        <v/>
      </c>
      <c r="S968" s="71" t="str">
        <f t="shared" si="198"/>
        <v/>
      </c>
      <c r="T968" s="71" t="str">
        <f t="shared" si="199"/>
        <v/>
      </c>
      <c r="U968" s="71" t="str">
        <f t="shared" si="200"/>
        <v/>
      </c>
      <c r="V968" s="41"/>
      <c r="W968" s="41"/>
    </row>
    <row r="969" spans="4:23" x14ac:dyDescent="0.25">
      <c r="D969" s="18">
        <v>1999</v>
      </c>
      <c r="E969" s="47">
        <f t="shared" si="188"/>
        <v>1</v>
      </c>
      <c r="F969" s="84" t="s">
        <v>969</v>
      </c>
      <c r="G969" s="141">
        <v>100</v>
      </c>
      <c r="H969" s="141">
        <v>100</v>
      </c>
      <c r="J969" s="71">
        <f t="shared" si="189"/>
        <v>100</v>
      </c>
      <c r="K969" s="71">
        <f t="shared" si="190"/>
        <v>100</v>
      </c>
      <c r="L969" s="71">
        <f t="shared" si="191"/>
        <v>100</v>
      </c>
      <c r="M969" s="71">
        <f t="shared" si="192"/>
        <v>100</v>
      </c>
      <c r="N969" s="71" t="str">
        <f t="shared" si="193"/>
        <v/>
      </c>
      <c r="O969" s="71" t="str">
        <f t="shared" si="194"/>
        <v/>
      </c>
      <c r="P969" s="71" t="str">
        <f t="shared" si="195"/>
        <v/>
      </c>
      <c r="Q969" s="71" t="str">
        <f t="shared" si="196"/>
        <v/>
      </c>
      <c r="R969" s="71" t="str">
        <f t="shared" si="197"/>
        <v/>
      </c>
      <c r="S969" s="71" t="str">
        <f t="shared" si="198"/>
        <v/>
      </c>
      <c r="T969" s="71" t="str">
        <f t="shared" si="199"/>
        <v/>
      </c>
      <c r="U969" s="71" t="str">
        <f t="shared" si="200"/>
        <v/>
      </c>
      <c r="V969" s="41"/>
      <c r="W969" s="41"/>
    </row>
    <row r="970" spans="4:23" x14ac:dyDescent="0.25">
      <c r="D970" s="18">
        <v>1999</v>
      </c>
      <c r="E970" s="47">
        <f t="shared" si="188"/>
        <v>1</v>
      </c>
      <c r="F970" s="84" t="s">
        <v>970</v>
      </c>
      <c r="G970" s="141">
        <v>100</v>
      </c>
      <c r="H970" s="141">
        <v>100</v>
      </c>
      <c r="J970" s="71">
        <f t="shared" si="189"/>
        <v>100</v>
      </c>
      <c r="K970" s="71">
        <f t="shared" si="190"/>
        <v>100</v>
      </c>
      <c r="L970" s="71">
        <f t="shared" si="191"/>
        <v>100</v>
      </c>
      <c r="M970" s="71">
        <f t="shared" si="192"/>
        <v>100</v>
      </c>
      <c r="N970" s="71" t="str">
        <f t="shared" si="193"/>
        <v/>
      </c>
      <c r="O970" s="71" t="str">
        <f t="shared" si="194"/>
        <v/>
      </c>
      <c r="P970" s="71" t="str">
        <f t="shared" si="195"/>
        <v/>
      </c>
      <c r="Q970" s="71" t="str">
        <f t="shared" si="196"/>
        <v/>
      </c>
      <c r="R970" s="71" t="str">
        <f t="shared" si="197"/>
        <v/>
      </c>
      <c r="S970" s="71" t="str">
        <f t="shared" si="198"/>
        <v/>
      </c>
      <c r="T970" s="71" t="str">
        <f t="shared" si="199"/>
        <v/>
      </c>
      <c r="U970" s="71" t="str">
        <f t="shared" si="200"/>
        <v/>
      </c>
      <c r="V970" s="41"/>
      <c r="W970" s="41"/>
    </row>
    <row r="971" spans="4:23" x14ac:dyDescent="0.25">
      <c r="D971" s="18">
        <v>1999</v>
      </c>
      <c r="E971" s="47">
        <f t="shared" si="188"/>
        <v>1</v>
      </c>
      <c r="F971" s="84" t="s">
        <v>971</v>
      </c>
      <c r="G971" s="141">
        <v>100</v>
      </c>
      <c r="H971" s="141">
        <v>100</v>
      </c>
      <c r="J971" s="71">
        <f t="shared" si="189"/>
        <v>100</v>
      </c>
      <c r="K971" s="71">
        <f t="shared" si="190"/>
        <v>100</v>
      </c>
      <c r="L971" s="71">
        <f t="shared" si="191"/>
        <v>100</v>
      </c>
      <c r="M971" s="71">
        <f t="shared" si="192"/>
        <v>100</v>
      </c>
      <c r="N971" s="71" t="str">
        <f t="shared" si="193"/>
        <v/>
      </c>
      <c r="O971" s="71" t="str">
        <f t="shared" si="194"/>
        <v/>
      </c>
      <c r="P971" s="71" t="str">
        <f t="shared" si="195"/>
        <v/>
      </c>
      <c r="Q971" s="71" t="str">
        <f t="shared" si="196"/>
        <v/>
      </c>
      <c r="R971" s="71" t="str">
        <f t="shared" si="197"/>
        <v/>
      </c>
      <c r="S971" s="71" t="str">
        <f t="shared" si="198"/>
        <v/>
      </c>
      <c r="T971" s="71" t="str">
        <f t="shared" si="199"/>
        <v/>
      </c>
      <c r="U971" s="71" t="str">
        <f t="shared" si="200"/>
        <v/>
      </c>
      <c r="V971" s="41"/>
      <c r="W971" s="41"/>
    </row>
    <row r="972" spans="4:23" x14ac:dyDescent="0.25">
      <c r="D972" s="18">
        <v>1999</v>
      </c>
      <c r="E972" s="47">
        <f t="shared" si="188"/>
        <v>1</v>
      </c>
      <c r="F972" s="84" t="s">
        <v>972</v>
      </c>
      <c r="G972" s="141">
        <v>100</v>
      </c>
      <c r="H972" s="141">
        <v>100</v>
      </c>
      <c r="J972" s="71">
        <f t="shared" si="189"/>
        <v>100</v>
      </c>
      <c r="K972" s="71">
        <f t="shared" si="190"/>
        <v>100</v>
      </c>
      <c r="L972" s="71">
        <f t="shared" si="191"/>
        <v>100</v>
      </c>
      <c r="M972" s="71">
        <f t="shared" si="192"/>
        <v>100</v>
      </c>
      <c r="N972" s="71" t="str">
        <f t="shared" si="193"/>
        <v/>
      </c>
      <c r="O972" s="71" t="str">
        <f t="shared" si="194"/>
        <v/>
      </c>
      <c r="P972" s="71" t="str">
        <f t="shared" si="195"/>
        <v/>
      </c>
      <c r="Q972" s="71" t="str">
        <f t="shared" si="196"/>
        <v/>
      </c>
      <c r="R972" s="71" t="str">
        <f t="shared" si="197"/>
        <v/>
      </c>
      <c r="S972" s="71" t="str">
        <f t="shared" si="198"/>
        <v/>
      </c>
      <c r="T972" s="71" t="str">
        <f t="shared" si="199"/>
        <v/>
      </c>
      <c r="U972" s="71" t="str">
        <f t="shared" si="200"/>
        <v/>
      </c>
      <c r="V972" s="41"/>
      <c r="W972" s="41"/>
    </row>
    <row r="973" spans="4:23" x14ac:dyDescent="0.25">
      <c r="D973" s="18">
        <v>1999</v>
      </c>
      <c r="E973" s="47">
        <f t="shared" si="188"/>
        <v>1</v>
      </c>
      <c r="F973" s="84" t="s">
        <v>973</v>
      </c>
      <c r="G973" s="141">
        <v>100</v>
      </c>
      <c r="H973" s="141">
        <v>100</v>
      </c>
      <c r="J973" s="71">
        <f t="shared" si="189"/>
        <v>100</v>
      </c>
      <c r="K973" s="71">
        <f t="shared" si="190"/>
        <v>100</v>
      </c>
      <c r="L973" s="71">
        <f t="shared" si="191"/>
        <v>100</v>
      </c>
      <c r="M973" s="71">
        <f t="shared" si="192"/>
        <v>100</v>
      </c>
      <c r="N973" s="71" t="str">
        <f t="shared" si="193"/>
        <v/>
      </c>
      <c r="O973" s="71" t="str">
        <f t="shared" si="194"/>
        <v/>
      </c>
      <c r="P973" s="71" t="str">
        <f t="shared" si="195"/>
        <v/>
      </c>
      <c r="Q973" s="71" t="str">
        <f t="shared" si="196"/>
        <v/>
      </c>
      <c r="R973" s="71" t="str">
        <f t="shared" si="197"/>
        <v/>
      </c>
      <c r="S973" s="71" t="str">
        <f t="shared" si="198"/>
        <v/>
      </c>
      <c r="T973" s="71" t="str">
        <f t="shared" si="199"/>
        <v/>
      </c>
      <c r="U973" s="71" t="str">
        <f t="shared" si="200"/>
        <v/>
      </c>
      <c r="V973" s="41"/>
      <c r="W973" s="41"/>
    </row>
    <row r="974" spans="4:23" x14ac:dyDescent="0.25">
      <c r="D974" s="18">
        <v>1999</v>
      </c>
      <c r="E974" s="47">
        <f t="shared" si="188"/>
        <v>1</v>
      </c>
      <c r="F974" s="84" t="s">
        <v>974</v>
      </c>
      <c r="G974" s="141">
        <v>100</v>
      </c>
      <c r="H974" s="141">
        <v>100</v>
      </c>
      <c r="J974" s="71">
        <f t="shared" si="189"/>
        <v>100</v>
      </c>
      <c r="K974" s="71">
        <f t="shared" si="190"/>
        <v>100</v>
      </c>
      <c r="L974" s="71">
        <f t="shared" si="191"/>
        <v>100</v>
      </c>
      <c r="M974" s="71">
        <f t="shared" si="192"/>
        <v>100</v>
      </c>
      <c r="N974" s="71" t="str">
        <f t="shared" si="193"/>
        <v/>
      </c>
      <c r="O974" s="71" t="str">
        <f t="shared" si="194"/>
        <v/>
      </c>
      <c r="P974" s="71" t="str">
        <f t="shared" si="195"/>
        <v/>
      </c>
      <c r="Q974" s="71" t="str">
        <f t="shared" si="196"/>
        <v/>
      </c>
      <c r="R974" s="71" t="str">
        <f t="shared" si="197"/>
        <v/>
      </c>
      <c r="S974" s="71" t="str">
        <f t="shared" si="198"/>
        <v/>
      </c>
      <c r="T974" s="71" t="str">
        <f t="shared" si="199"/>
        <v/>
      </c>
      <c r="U974" s="71" t="str">
        <f t="shared" si="200"/>
        <v/>
      </c>
      <c r="V974" s="41"/>
      <c r="W974" s="41"/>
    </row>
    <row r="975" spans="4:23" x14ac:dyDescent="0.25">
      <c r="D975" s="18">
        <v>2000</v>
      </c>
      <c r="E975" s="47">
        <f t="shared" si="188"/>
        <v>2</v>
      </c>
      <c r="F975" s="84" t="s">
        <v>975</v>
      </c>
      <c r="G975" s="141">
        <v>100</v>
      </c>
      <c r="H975" s="141">
        <v>100</v>
      </c>
      <c r="J975" s="71">
        <f t="shared" si="189"/>
        <v>100</v>
      </c>
      <c r="K975" s="71">
        <f t="shared" si="190"/>
        <v>100</v>
      </c>
      <c r="L975" s="71" t="str">
        <f t="shared" si="191"/>
        <v/>
      </c>
      <c r="M975" s="71" t="str">
        <f t="shared" si="192"/>
        <v/>
      </c>
      <c r="N975" s="71">
        <f t="shared" si="193"/>
        <v>100</v>
      </c>
      <c r="O975" s="71">
        <f t="shared" si="194"/>
        <v>100</v>
      </c>
      <c r="P975" s="71" t="str">
        <f t="shared" si="195"/>
        <v/>
      </c>
      <c r="Q975" s="71" t="str">
        <f t="shared" si="196"/>
        <v/>
      </c>
      <c r="R975" s="71" t="str">
        <f t="shared" si="197"/>
        <v/>
      </c>
      <c r="S975" s="71" t="str">
        <f t="shared" si="198"/>
        <v/>
      </c>
      <c r="T975" s="71" t="str">
        <f t="shared" si="199"/>
        <v/>
      </c>
      <c r="U975" s="71" t="str">
        <f t="shared" si="200"/>
        <v/>
      </c>
      <c r="V975" s="41"/>
      <c r="W975" s="41"/>
    </row>
    <row r="976" spans="4:23" x14ac:dyDescent="0.25">
      <c r="D976" s="18">
        <v>2000</v>
      </c>
      <c r="E976" s="47">
        <f t="shared" si="188"/>
        <v>2</v>
      </c>
      <c r="F976" s="84" t="s">
        <v>976</v>
      </c>
      <c r="G976" s="141">
        <v>100</v>
      </c>
      <c r="H976" s="141">
        <v>100</v>
      </c>
      <c r="J976" s="71">
        <f t="shared" si="189"/>
        <v>100</v>
      </c>
      <c r="K976" s="71">
        <f t="shared" si="190"/>
        <v>100</v>
      </c>
      <c r="L976" s="71" t="str">
        <f t="shared" si="191"/>
        <v/>
      </c>
      <c r="M976" s="71" t="str">
        <f t="shared" si="192"/>
        <v/>
      </c>
      <c r="N976" s="71">
        <f t="shared" si="193"/>
        <v>100</v>
      </c>
      <c r="O976" s="71">
        <f t="shared" si="194"/>
        <v>100</v>
      </c>
      <c r="P976" s="71" t="str">
        <f t="shared" si="195"/>
        <v/>
      </c>
      <c r="Q976" s="71" t="str">
        <f t="shared" si="196"/>
        <v/>
      </c>
      <c r="R976" s="71" t="str">
        <f t="shared" si="197"/>
        <v/>
      </c>
      <c r="S976" s="71" t="str">
        <f t="shared" si="198"/>
        <v/>
      </c>
      <c r="T976" s="71" t="str">
        <f t="shared" si="199"/>
        <v/>
      </c>
      <c r="U976" s="71" t="str">
        <f t="shared" si="200"/>
        <v/>
      </c>
      <c r="V976" s="41"/>
      <c r="W976" s="41"/>
    </row>
    <row r="977" spans="4:23" x14ac:dyDescent="0.25">
      <c r="D977" s="18">
        <v>2000</v>
      </c>
      <c r="E977" s="47">
        <f t="shared" si="188"/>
        <v>2</v>
      </c>
      <c r="F977" s="84" t="s">
        <v>977</v>
      </c>
      <c r="G977" s="141">
        <v>100</v>
      </c>
      <c r="H977" s="141">
        <v>100</v>
      </c>
      <c r="J977" s="71">
        <f t="shared" si="189"/>
        <v>100</v>
      </c>
      <c r="K977" s="71">
        <f t="shared" si="190"/>
        <v>100</v>
      </c>
      <c r="L977" s="71" t="str">
        <f t="shared" si="191"/>
        <v/>
      </c>
      <c r="M977" s="71" t="str">
        <f t="shared" si="192"/>
        <v/>
      </c>
      <c r="N977" s="71">
        <f t="shared" si="193"/>
        <v>100</v>
      </c>
      <c r="O977" s="71">
        <f t="shared" si="194"/>
        <v>100</v>
      </c>
      <c r="P977" s="71" t="str">
        <f t="shared" si="195"/>
        <v/>
      </c>
      <c r="Q977" s="71" t="str">
        <f t="shared" si="196"/>
        <v/>
      </c>
      <c r="R977" s="71" t="str">
        <f t="shared" si="197"/>
        <v/>
      </c>
      <c r="S977" s="71" t="str">
        <f t="shared" si="198"/>
        <v/>
      </c>
      <c r="T977" s="71" t="str">
        <f t="shared" si="199"/>
        <v/>
      </c>
      <c r="U977" s="71" t="str">
        <f t="shared" si="200"/>
        <v/>
      </c>
      <c r="V977" s="41"/>
      <c r="W977" s="41"/>
    </row>
    <row r="978" spans="4:23" x14ac:dyDescent="0.25">
      <c r="D978" s="18">
        <v>2000</v>
      </c>
      <c r="E978" s="47">
        <f t="shared" si="188"/>
        <v>2</v>
      </c>
      <c r="F978" s="84" t="s">
        <v>978</v>
      </c>
      <c r="G978" s="141">
        <v>100</v>
      </c>
      <c r="H978" s="141">
        <v>100</v>
      </c>
      <c r="J978" s="71">
        <f t="shared" si="189"/>
        <v>100</v>
      </c>
      <c r="K978" s="71">
        <f t="shared" si="190"/>
        <v>100</v>
      </c>
      <c r="L978" s="71" t="str">
        <f t="shared" si="191"/>
        <v/>
      </c>
      <c r="M978" s="71" t="str">
        <f t="shared" si="192"/>
        <v/>
      </c>
      <c r="N978" s="71">
        <f t="shared" si="193"/>
        <v>100</v>
      </c>
      <c r="O978" s="71">
        <f t="shared" si="194"/>
        <v>100</v>
      </c>
      <c r="P978" s="71" t="str">
        <f t="shared" si="195"/>
        <v/>
      </c>
      <c r="Q978" s="71" t="str">
        <f t="shared" si="196"/>
        <v/>
      </c>
      <c r="R978" s="71" t="str">
        <f t="shared" si="197"/>
        <v/>
      </c>
      <c r="S978" s="71" t="str">
        <f t="shared" si="198"/>
        <v/>
      </c>
      <c r="T978" s="71" t="str">
        <f t="shared" si="199"/>
        <v/>
      </c>
      <c r="U978" s="71" t="str">
        <f t="shared" si="200"/>
        <v/>
      </c>
      <c r="V978" s="41"/>
      <c r="W978" s="41"/>
    </row>
    <row r="979" spans="4:23" x14ac:dyDescent="0.25">
      <c r="D979" s="18">
        <v>2000</v>
      </c>
      <c r="E979" s="47">
        <f t="shared" si="188"/>
        <v>2</v>
      </c>
      <c r="F979" s="84" t="s">
        <v>979</v>
      </c>
      <c r="G979" s="141">
        <v>100</v>
      </c>
      <c r="H979" s="141">
        <v>100</v>
      </c>
      <c r="J979" s="71">
        <f t="shared" si="189"/>
        <v>100</v>
      </c>
      <c r="K979" s="71">
        <f t="shared" si="190"/>
        <v>100</v>
      </c>
      <c r="L979" s="71" t="str">
        <f t="shared" si="191"/>
        <v/>
      </c>
      <c r="M979" s="71" t="str">
        <f t="shared" si="192"/>
        <v/>
      </c>
      <c r="N979" s="71">
        <f t="shared" si="193"/>
        <v>100</v>
      </c>
      <c r="O979" s="71">
        <f t="shared" si="194"/>
        <v>100</v>
      </c>
      <c r="P979" s="71" t="str">
        <f t="shared" si="195"/>
        <v/>
      </c>
      <c r="Q979" s="71" t="str">
        <f t="shared" si="196"/>
        <v/>
      </c>
      <c r="R979" s="71" t="str">
        <f t="shared" si="197"/>
        <v/>
      </c>
      <c r="S979" s="71" t="str">
        <f t="shared" si="198"/>
        <v/>
      </c>
      <c r="T979" s="71" t="str">
        <f t="shared" si="199"/>
        <v/>
      </c>
      <c r="U979" s="71" t="str">
        <f t="shared" si="200"/>
        <v/>
      </c>
      <c r="V979" s="41"/>
      <c r="W979" s="41"/>
    </row>
    <row r="980" spans="4:23" x14ac:dyDescent="0.25">
      <c r="D980" s="18">
        <v>2000</v>
      </c>
      <c r="E980" s="47">
        <f t="shared" si="188"/>
        <v>2</v>
      </c>
      <c r="F980" s="84" t="s">
        <v>980</v>
      </c>
      <c r="G980" s="141">
        <v>100</v>
      </c>
      <c r="H980" s="141">
        <v>100</v>
      </c>
      <c r="J980" s="71">
        <f t="shared" si="189"/>
        <v>100</v>
      </c>
      <c r="K980" s="71">
        <f t="shared" si="190"/>
        <v>100</v>
      </c>
      <c r="L980" s="71" t="str">
        <f t="shared" si="191"/>
        <v/>
      </c>
      <c r="M980" s="71" t="str">
        <f t="shared" si="192"/>
        <v/>
      </c>
      <c r="N980" s="71">
        <f t="shared" si="193"/>
        <v>100</v>
      </c>
      <c r="O980" s="71">
        <f t="shared" si="194"/>
        <v>100</v>
      </c>
      <c r="P980" s="71" t="str">
        <f t="shared" si="195"/>
        <v/>
      </c>
      <c r="Q980" s="71" t="str">
        <f t="shared" si="196"/>
        <v/>
      </c>
      <c r="R980" s="71" t="str">
        <f t="shared" si="197"/>
        <v/>
      </c>
      <c r="S980" s="71" t="str">
        <f t="shared" si="198"/>
        <v/>
      </c>
      <c r="T980" s="71" t="str">
        <f t="shared" si="199"/>
        <v/>
      </c>
      <c r="U980" s="71" t="str">
        <f t="shared" si="200"/>
        <v/>
      </c>
      <c r="V980" s="41"/>
      <c r="W980" s="41"/>
    </row>
    <row r="981" spans="4:23" x14ac:dyDescent="0.25">
      <c r="D981" s="18">
        <v>2000</v>
      </c>
      <c r="E981" s="47">
        <f t="shared" si="188"/>
        <v>2</v>
      </c>
      <c r="F981" s="84" t="s">
        <v>981</v>
      </c>
      <c r="G981" s="141">
        <v>100</v>
      </c>
      <c r="H981" s="141">
        <v>100</v>
      </c>
      <c r="J981" s="71">
        <f t="shared" si="189"/>
        <v>100</v>
      </c>
      <c r="K981" s="71">
        <f t="shared" si="190"/>
        <v>100</v>
      </c>
      <c r="L981" s="71" t="str">
        <f t="shared" si="191"/>
        <v/>
      </c>
      <c r="M981" s="71" t="str">
        <f t="shared" si="192"/>
        <v/>
      </c>
      <c r="N981" s="71">
        <f t="shared" si="193"/>
        <v>100</v>
      </c>
      <c r="O981" s="71">
        <f t="shared" si="194"/>
        <v>100</v>
      </c>
      <c r="P981" s="71" t="str">
        <f t="shared" si="195"/>
        <v/>
      </c>
      <c r="Q981" s="71" t="str">
        <f t="shared" si="196"/>
        <v/>
      </c>
      <c r="R981" s="71" t="str">
        <f t="shared" si="197"/>
        <v/>
      </c>
      <c r="S981" s="71" t="str">
        <f t="shared" si="198"/>
        <v/>
      </c>
      <c r="T981" s="71" t="str">
        <f t="shared" si="199"/>
        <v/>
      </c>
      <c r="U981" s="71" t="str">
        <f t="shared" si="200"/>
        <v/>
      </c>
      <c r="V981" s="41"/>
      <c r="W981" s="41"/>
    </row>
    <row r="982" spans="4:23" x14ac:dyDescent="0.25">
      <c r="D982" s="18">
        <v>2000</v>
      </c>
      <c r="E982" s="47">
        <f t="shared" si="188"/>
        <v>2</v>
      </c>
      <c r="F982" s="84" t="s">
        <v>982</v>
      </c>
      <c r="G982" s="141">
        <v>100</v>
      </c>
      <c r="H982" s="141">
        <v>100</v>
      </c>
      <c r="J982" s="71">
        <f t="shared" si="189"/>
        <v>100</v>
      </c>
      <c r="K982" s="71">
        <f t="shared" si="190"/>
        <v>100</v>
      </c>
      <c r="L982" s="71" t="str">
        <f t="shared" si="191"/>
        <v/>
      </c>
      <c r="M982" s="71" t="str">
        <f t="shared" si="192"/>
        <v/>
      </c>
      <c r="N982" s="71">
        <f t="shared" si="193"/>
        <v>100</v>
      </c>
      <c r="O982" s="71">
        <f t="shared" si="194"/>
        <v>100</v>
      </c>
      <c r="P982" s="71" t="str">
        <f t="shared" si="195"/>
        <v/>
      </c>
      <c r="Q982" s="71" t="str">
        <f t="shared" si="196"/>
        <v/>
      </c>
      <c r="R982" s="71" t="str">
        <f t="shared" si="197"/>
        <v/>
      </c>
      <c r="S982" s="71" t="str">
        <f t="shared" si="198"/>
        <v/>
      </c>
      <c r="T982" s="71" t="str">
        <f t="shared" si="199"/>
        <v/>
      </c>
      <c r="U982" s="71" t="str">
        <f t="shared" si="200"/>
        <v/>
      </c>
      <c r="V982" s="41"/>
      <c r="W982" s="41"/>
    </row>
    <row r="983" spans="4:23" x14ac:dyDescent="0.25">
      <c r="D983" s="18">
        <v>2000</v>
      </c>
      <c r="E983" s="47">
        <f t="shared" si="188"/>
        <v>2</v>
      </c>
      <c r="F983" s="84" t="s">
        <v>983</v>
      </c>
      <c r="G983" s="141">
        <v>100</v>
      </c>
      <c r="H983" s="141">
        <v>100</v>
      </c>
      <c r="J983" s="71">
        <f t="shared" si="189"/>
        <v>100</v>
      </c>
      <c r="K983" s="71">
        <f t="shared" si="190"/>
        <v>100</v>
      </c>
      <c r="L983" s="71" t="str">
        <f t="shared" si="191"/>
        <v/>
      </c>
      <c r="M983" s="71" t="str">
        <f t="shared" si="192"/>
        <v/>
      </c>
      <c r="N983" s="71">
        <f t="shared" si="193"/>
        <v>100</v>
      </c>
      <c r="O983" s="71">
        <f t="shared" si="194"/>
        <v>100</v>
      </c>
      <c r="P983" s="71" t="str">
        <f t="shared" si="195"/>
        <v/>
      </c>
      <c r="Q983" s="71" t="str">
        <f t="shared" si="196"/>
        <v/>
      </c>
      <c r="R983" s="71" t="str">
        <f t="shared" si="197"/>
        <v/>
      </c>
      <c r="S983" s="71" t="str">
        <f t="shared" si="198"/>
        <v/>
      </c>
      <c r="T983" s="71" t="str">
        <f t="shared" si="199"/>
        <v/>
      </c>
      <c r="U983" s="71" t="str">
        <f t="shared" si="200"/>
        <v/>
      </c>
      <c r="V983" s="41"/>
      <c r="W983" s="41"/>
    </row>
    <row r="984" spans="4:23" x14ac:dyDescent="0.25">
      <c r="D984" s="18">
        <v>2000</v>
      </c>
      <c r="E984" s="47">
        <f t="shared" si="188"/>
        <v>2</v>
      </c>
      <c r="F984" s="84" t="s">
        <v>984</v>
      </c>
      <c r="G984" s="141">
        <v>100</v>
      </c>
      <c r="H984" s="141">
        <v>100</v>
      </c>
      <c r="J984" s="71">
        <f t="shared" si="189"/>
        <v>100</v>
      </c>
      <c r="K984" s="71">
        <f t="shared" si="190"/>
        <v>100</v>
      </c>
      <c r="L984" s="71" t="str">
        <f t="shared" si="191"/>
        <v/>
      </c>
      <c r="M984" s="71" t="str">
        <f t="shared" si="192"/>
        <v/>
      </c>
      <c r="N984" s="71">
        <f t="shared" si="193"/>
        <v>100</v>
      </c>
      <c r="O984" s="71">
        <f t="shared" si="194"/>
        <v>100</v>
      </c>
      <c r="P984" s="71" t="str">
        <f t="shared" si="195"/>
        <v/>
      </c>
      <c r="Q984" s="71" t="str">
        <f t="shared" si="196"/>
        <v/>
      </c>
      <c r="R984" s="71" t="str">
        <f t="shared" si="197"/>
        <v/>
      </c>
      <c r="S984" s="71" t="str">
        <f t="shared" si="198"/>
        <v/>
      </c>
      <c r="T984" s="71" t="str">
        <f t="shared" si="199"/>
        <v/>
      </c>
      <c r="U984" s="71" t="str">
        <f t="shared" si="200"/>
        <v/>
      </c>
      <c r="V984" s="41"/>
      <c r="W984" s="41"/>
    </row>
    <row r="985" spans="4:23" x14ac:dyDescent="0.25">
      <c r="D985" s="18">
        <v>2000</v>
      </c>
      <c r="E985" s="47">
        <f t="shared" si="188"/>
        <v>2</v>
      </c>
      <c r="F985" s="84" t="s">
        <v>985</v>
      </c>
      <c r="G985" s="141">
        <v>100</v>
      </c>
      <c r="H985" s="141">
        <v>100</v>
      </c>
      <c r="J985" s="71">
        <f t="shared" si="189"/>
        <v>100</v>
      </c>
      <c r="K985" s="71">
        <f t="shared" si="190"/>
        <v>100</v>
      </c>
      <c r="L985" s="71" t="str">
        <f t="shared" si="191"/>
        <v/>
      </c>
      <c r="M985" s="71" t="str">
        <f t="shared" si="192"/>
        <v/>
      </c>
      <c r="N985" s="71">
        <f t="shared" si="193"/>
        <v>100</v>
      </c>
      <c r="O985" s="71">
        <f t="shared" si="194"/>
        <v>100</v>
      </c>
      <c r="P985" s="71" t="str">
        <f t="shared" si="195"/>
        <v/>
      </c>
      <c r="Q985" s="71" t="str">
        <f t="shared" si="196"/>
        <v/>
      </c>
      <c r="R985" s="71" t="str">
        <f t="shared" si="197"/>
        <v/>
      </c>
      <c r="S985" s="71" t="str">
        <f t="shared" si="198"/>
        <v/>
      </c>
      <c r="T985" s="71" t="str">
        <f t="shared" si="199"/>
        <v/>
      </c>
      <c r="U985" s="71" t="str">
        <f t="shared" si="200"/>
        <v/>
      </c>
      <c r="V985" s="41"/>
      <c r="W985" s="41"/>
    </row>
    <row r="986" spans="4:23" x14ac:dyDescent="0.25">
      <c r="D986" s="18">
        <v>2000</v>
      </c>
      <c r="E986" s="47">
        <f t="shared" si="188"/>
        <v>2</v>
      </c>
      <c r="F986" s="84" t="s">
        <v>986</v>
      </c>
      <c r="G986" s="141">
        <v>100</v>
      </c>
      <c r="H986" s="141">
        <v>100</v>
      </c>
      <c r="J986" s="71">
        <f t="shared" si="189"/>
        <v>100</v>
      </c>
      <c r="K986" s="71">
        <f t="shared" si="190"/>
        <v>100</v>
      </c>
      <c r="L986" s="71" t="str">
        <f t="shared" si="191"/>
        <v/>
      </c>
      <c r="M986" s="71" t="str">
        <f t="shared" si="192"/>
        <v/>
      </c>
      <c r="N986" s="71">
        <f t="shared" si="193"/>
        <v>100</v>
      </c>
      <c r="O986" s="71">
        <f t="shared" si="194"/>
        <v>100</v>
      </c>
      <c r="P986" s="71" t="str">
        <f t="shared" si="195"/>
        <v/>
      </c>
      <c r="Q986" s="71" t="str">
        <f t="shared" si="196"/>
        <v/>
      </c>
      <c r="R986" s="71" t="str">
        <f t="shared" si="197"/>
        <v/>
      </c>
      <c r="S986" s="71" t="str">
        <f t="shared" si="198"/>
        <v/>
      </c>
      <c r="T986" s="71" t="str">
        <f t="shared" si="199"/>
        <v/>
      </c>
      <c r="U986" s="71" t="str">
        <f t="shared" si="200"/>
        <v/>
      </c>
      <c r="V986" s="41"/>
      <c r="W986" s="41"/>
    </row>
    <row r="987" spans="4:23" x14ac:dyDescent="0.25">
      <c r="D987" s="18">
        <v>2001</v>
      </c>
      <c r="E987" s="47">
        <f t="shared" si="188"/>
        <v>4</v>
      </c>
      <c r="F987" s="84" t="s">
        <v>987</v>
      </c>
      <c r="G987" s="141">
        <v>100</v>
      </c>
      <c r="H987" s="141">
        <v>100</v>
      </c>
      <c r="J987" s="71">
        <f t="shared" si="189"/>
        <v>100</v>
      </c>
      <c r="K987" s="71">
        <f t="shared" si="190"/>
        <v>100</v>
      </c>
      <c r="L987" s="71" t="str">
        <f t="shared" si="191"/>
        <v/>
      </c>
      <c r="M987" s="71" t="str">
        <f t="shared" si="192"/>
        <v/>
      </c>
      <c r="N987" s="71" t="str">
        <f t="shared" si="193"/>
        <v/>
      </c>
      <c r="O987" s="71" t="str">
        <f t="shared" si="194"/>
        <v/>
      </c>
      <c r="P987" s="71" t="str">
        <f t="shared" si="195"/>
        <v/>
      </c>
      <c r="Q987" s="71" t="str">
        <f t="shared" si="196"/>
        <v/>
      </c>
      <c r="R987" s="71">
        <f t="shared" si="197"/>
        <v>100</v>
      </c>
      <c r="S987" s="71">
        <f t="shared" si="198"/>
        <v>100</v>
      </c>
      <c r="T987" s="71" t="str">
        <f t="shared" si="199"/>
        <v/>
      </c>
      <c r="U987" s="71" t="str">
        <f t="shared" si="200"/>
        <v/>
      </c>
      <c r="V987" s="41"/>
      <c r="W987" s="41"/>
    </row>
    <row r="988" spans="4:23" x14ac:dyDescent="0.25">
      <c r="D988" s="18">
        <v>2001</v>
      </c>
      <c r="E988" s="47">
        <f t="shared" si="188"/>
        <v>4</v>
      </c>
      <c r="F988" s="84" t="s">
        <v>988</v>
      </c>
      <c r="G988" s="141">
        <v>100</v>
      </c>
      <c r="H988" s="141">
        <v>100</v>
      </c>
      <c r="J988" s="71">
        <f t="shared" si="189"/>
        <v>100</v>
      </c>
      <c r="K988" s="71">
        <f t="shared" si="190"/>
        <v>100</v>
      </c>
      <c r="L988" s="71" t="str">
        <f t="shared" si="191"/>
        <v/>
      </c>
      <c r="M988" s="71" t="str">
        <f t="shared" si="192"/>
        <v/>
      </c>
      <c r="N988" s="71" t="str">
        <f t="shared" si="193"/>
        <v/>
      </c>
      <c r="O988" s="71" t="str">
        <f t="shared" si="194"/>
        <v/>
      </c>
      <c r="P988" s="71" t="str">
        <f t="shared" si="195"/>
        <v/>
      </c>
      <c r="Q988" s="71" t="str">
        <f t="shared" si="196"/>
        <v/>
      </c>
      <c r="R988" s="71">
        <f t="shared" si="197"/>
        <v>100</v>
      </c>
      <c r="S988" s="71">
        <f t="shared" si="198"/>
        <v>100</v>
      </c>
      <c r="T988" s="71" t="str">
        <f t="shared" si="199"/>
        <v/>
      </c>
      <c r="U988" s="71" t="str">
        <f t="shared" si="200"/>
        <v/>
      </c>
      <c r="V988" s="41"/>
      <c r="W988" s="41"/>
    </row>
    <row r="989" spans="4:23" x14ac:dyDescent="0.25">
      <c r="D989" s="18">
        <v>2001</v>
      </c>
      <c r="E989" s="47">
        <f t="shared" si="188"/>
        <v>4</v>
      </c>
      <c r="F989" s="84" t="s">
        <v>989</v>
      </c>
      <c r="G989" s="141">
        <v>100</v>
      </c>
      <c r="H989" s="141">
        <v>100</v>
      </c>
      <c r="J989" s="71">
        <f t="shared" si="189"/>
        <v>100</v>
      </c>
      <c r="K989" s="71">
        <f t="shared" si="190"/>
        <v>100</v>
      </c>
      <c r="L989" s="71" t="str">
        <f t="shared" si="191"/>
        <v/>
      </c>
      <c r="M989" s="71" t="str">
        <f t="shared" si="192"/>
        <v/>
      </c>
      <c r="N989" s="71" t="str">
        <f t="shared" si="193"/>
        <v/>
      </c>
      <c r="O989" s="71" t="str">
        <f t="shared" si="194"/>
        <v/>
      </c>
      <c r="P989" s="71" t="str">
        <f t="shared" si="195"/>
        <v/>
      </c>
      <c r="Q989" s="71" t="str">
        <f t="shared" si="196"/>
        <v/>
      </c>
      <c r="R989" s="71">
        <f t="shared" si="197"/>
        <v>100</v>
      </c>
      <c r="S989" s="71">
        <f t="shared" si="198"/>
        <v>100</v>
      </c>
      <c r="T989" s="71" t="str">
        <f t="shared" si="199"/>
        <v/>
      </c>
      <c r="U989" s="71" t="str">
        <f t="shared" si="200"/>
        <v/>
      </c>
      <c r="V989" s="41"/>
      <c r="W989" s="41"/>
    </row>
    <row r="990" spans="4:23" x14ac:dyDescent="0.25">
      <c r="D990" s="18">
        <v>2001</v>
      </c>
      <c r="E990" s="47">
        <f t="shared" si="188"/>
        <v>4</v>
      </c>
      <c r="F990" s="84" t="s">
        <v>990</v>
      </c>
      <c r="G990" s="141">
        <v>100</v>
      </c>
      <c r="H990" s="141">
        <v>100</v>
      </c>
      <c r="J990" s="71">
        <f t="shared" si="189"/>
        <v>100</v>
      </c>
      <c r="K990" s="71">
        <f t="shared" si="190"/>
        <v>100</v>
      </c>
      <c r="L990" s="71" t="str">
        <f t="shared" si="191"/>
        <v/>
      </c>
      <c r="M990" s="71" t="str">
        <f t="shared" si="192"/>
        <v/>
      </c>
      <c r="N990" s="71" t="str">
        <f t="shared" si="193"/>
        <v/>
      </c>
      <c r="O990" s="71" t="str">
        <f t="shared" si="194"/>
        <v/>
      </c>
      <c r="P990" s="71" t="str">
        <f t="shared" si="195"/>
        <v/>
      </c>
      <c r="Q990" s="71" t="str">
        <f t="shared" si="196"/>
        <v/>
      </c>
      <c r="R990" s="71">
        <f t="shared" si="197"/>
        <v>100</v>
      </c>
      <c r="S990" s="71">
        <f t="shared" si="198"/>
        <v>100</v>
      </c>
      <c r="T990" s="71" t="str">
        <f t="shared" si="199"/>
        <v/>
      </c>
      <c r="U990" s="71" t="str">
        <f t="shared" si="200"/>
        <v/>
      </c>
      <c r="V990" s="41"/>
      <c r="W990" s="41"/>
    </row>
    <row r="991" spans="4:23" x14ac:dyDescent="0.25">
      <c r="D991" s="18">
        <v>2001</v>
      </c>
      <c r="E991" s="47">
        <f t="shared" si="188"/>
        <v>4</v>
      </c>
      <c r="F991" s="84" t="s">
        <v>991</v>
      </c>
      <c r="G991" s="141">
        <v>100</v>
      </c>
      <c r="H991" s="141">
        <v>100</v>
      </c>
      <c r="J991" s="71">
        <f t="shared" si="189"/>
        <v>100</v>
      </c>
      <c r="K991" s="71">
        <f t="shared" si="190"/>
        <v>100</v>
      </c>
      <c r="L991" s="71" t="str">
        <f t="shared" si="191"/>
        <v/>
      </c>
      <c r="M991" s="71" t="str">
        <f t="shared" si="192"/>
        <v/>
      </c>
      <c r="N991" s="71" t="str">
        <f t="shared" si="193"/>
        <v/>
      </c>
      <c r="O991" s="71" t="str">
        <f t="shared" si="194"/>
        <v/>
      </c>
      <c r="P991" s="71" t="str">
        <f t="shared" si="195"/>
        <v/>
      </c>
      <c r="Q991" s="71" t="str">
        <f t="shared" si="196"/>
        <v/>
      </c>
      <c r="R991" s="71">
        <f t="shared" si="197"/>
        <v>100</v>
      </c>
      <c r="S991" s="71">
        <f t="shared" si="198"/>
        <v>100</v>
      </c>
      <c r="T991" s="71" t="str">
        <f t="shared" si="199"/>
        <v/>
      </c>
      <c r="U991" s="71" t="str">
        <f t="shared" si="200"/>
        <v/>
      </c>
      <c r="V991" s="41"/>
      <c r="W991" s="41"/>
    </row>
    <row r="992" spans="4:23" x14ac:dyDescent="0.25">
      <c r="D992" s="18">
        <v>2001</v>
      </c>
      <c r="E992" s="47">
        <f t="shared" si="188"/>
        <v>4</v>
      </c>
      <c r="F992" s="84" t="s">
        <v>992</v>
      </c>
      <c r="G992" s="141">
        <v>100</v>
      </c>
      <c r="H992" s="141">
        <v>100</v>
      </c>
      <c r="J992" s="71">
        <f t="shared" si="189"/>
        <v>100</v>
      </c>
      <c r="K992" s="71">
        <f t="shared" si="190"/>
        <v>100</v>
      </c>
      <c r="L992" s="71" t="str">
        <f t="shared" si="191"/>
        <v/>
      </c>
      <c r="M992" s="71" t="str">
        <f t="shared" si="192"/>
        <v/>
      </c>
      <c r="N992" s="71" t="str">
        <f t="shared" si="193"/>
        <v/>
      </c>
      <c r="O992" s="71" t="str">
        <f t="shared" si="194"/>
        <v/>
      </c>
      <c r="P992" s="71" t="str">
        <f t="shared" si="195"/>
        <v/>
      </c>
      <c r="Q992" s="71" t="str">
        <f t="shared" si="196"/>
        <v/>
      </c>
      <c r="R992" s="71">
        <f t="shared" si="197"/>
        <v>100</v>
      </c>
      <c r="S992" s="71">
        <f t="shared" si="198"/>
        <v>100</v>
      </c>
      <c r="T992" s="71" t="str">
        <f t="shared" si="199"/>
        <v/>
      </c>
      <c r="U992" s="71" t="str">
        <f t="shared" si="200"/>
        <v/>
      </c>
      <c r="V992" s="41"/>
      <c r="W992" s="41"/>
    </row>
    <row r="993" spans="4:23" x14ac:dyDescent="0.25">
      <c r="D993" s="18">
        <v>2001</v>
      </c>
      <c r="E993" s="47">
        <f t="shared" si="188"/>
        <v>4</v>
      </c>
      <c r="F993" s="84" t="s">
        <v>993</v>
      </c>
      <c r="G993" s="141">
        <v>100</v>
      </c>
      <c r="H993" s="141">
        <v>100</v>
      </c>
      <c r="J993" s="71">
        <f t="shared" si="189"/>
        <v>100</v>
      </c>
      <c r="K993" s="71">
        <f t="shared" si="190"/>
        <v>100</v>
      </c>
      <c r="L993" s="71" t="str">
        <f t="shared" si="191"/>
        <v/>
      </c>
      <c r="M993" s="71" t="str">
        <f t="shared" si="192"/>
        <v/>
      </c>
      <c r="N993" s="71" t="str">
        <f t="shared" si="193"/>
        <v/>
      </c>
      <c r="O993" s="71" t="str">
        <f t="shared" si="194"/>
        <v/>
      </c>
      <c r="P993" s="71" t="str">
        <f t="shared" si="195"/>
        <v/>
      </c>
      <c r="Q993" s="71" t="str">
        <f t="shared" si="196"/>
        <v/>
      </c>
      <c r="R993" s="71">
        <f t="shared" si="197"/>
        <v>100</v>
      </c>
      <c r="S993" s="71">
        <f t="shared" si="198"/>
        <v>100</v>
      </c>
      <c r="T993" s="71" t="str">
        <f t="shared" si="199"/>
        <v/>
      </c>
      <c r="U993" s="71" t="str">
        <f t="shared" si="200"/>
        <v/>
      </c>
      <c r="V993" s="41"/>
      <c r="W993" s="41"/>
    </row>
    <row r="994" spans="4:23" x14ac:dyDescent="0.25">
      <c r="D994" s="18">
        <v>2001</v>
      </c>
      <c r="E994" s="47">
        <f t="shared" si="188"/>
        <v>4</v>
      </c>
      <c r="F994" s="84" t="s">
        <v>994</v>
      </c>
      <c r="G994" s="141">
        <v>100</v>
      </c>
      <c r="H994" s="141">
        <v>100</v>
      </c>
      <c r="J994" s="71">
        <f t="shared" si="189"/>
        <v>100</v>
      </c>
      <c r="K994" s="71">
        <f t="shared" si="190"/>
        <v>100</v>
      </c>
      <c r="L994" s="71" t="str">
        <f t="shared" si="191"/>
        <v/>
      </c>
      <c r="M994" s="71" t="str">
        <f t="shared" si="192"/>
        <v/>
      </c>
      <c r="N994" s="71" t="str">
        <f t="shared" si="193"/>
        <v/>
      </c>
      <c r="O994" s="71" t="str">
        <f t="shared" si="194"/>
        <v/>
      </c>
      <c r="P994" s="71" t="str">
        <f t="shared" si="195"/>
        <v/>
      </c>
      <c r="Q994" s="71" t="str">
        <f t="shared" si="196"/>
        <v/>
      </c>
      <c r="R994" s="71">
        <f t="shared" si="197"/>
        <v>100</v>
      </c>
      <c r="S994" s="71">
        <f t="shared" si="198"/>
        <v>100</v>
      </c>
      <c r="T994" s="71" t="str">
        <f t="shared" si="199"/>
        <v/>
      </c>
      <c r="U994" s="71" t="str">
        <f t="shared" si="200"/>
        <v/>
      </c>
      <c r="V994" s="41"/>
      <c r="W994" s="41"/>
    </row>
    <row r="995" spans="4:23" x14ac:dyDescent="0.25">
      <c r="D995" s="18">
        <v>2001</v>
      </c>
      <c r="E995" s="47">
        <f t="shared" si="188"/>
        <v>4</v>
      </c>
      <c r="F995" s="84" t="s">
        <v>995</v>
      </c>
      <c r="G995" s="141">
        <v>100</v>
      </c>
      <c r="H995" s="141">
        <v>100</v>
      </c>
      <c r="J995" s="71">
        <f t="shared" si="189"/>
        <v>100</v>
      </c>
      <c r="K995" s="71">
        <f t="shared" si="190"/>
        <v>100</v>
      </c>
      <c r="L995" s="71" t="str">
        <f t="shared" si="191"/>
        <v/>
      </c>
      <c r="M995" s="71" t="str">
        <f t="shared" si="192"/>
        <v/>
      </c>
      <c r="N995" s="71" t="str">
        <f t="shared" si="193"/>
        <v/>
      </c>
      <c r="O995" s="71" t="str">
        <f t="shared" si="194"/>
        <v/>
      </c>
      <c r="P995" s="71" t="str">
        <f t="shared" si="195"/>
        <v/>
      </c>
      <c r="Q995" s="71" t="str">
        <f t="shared" si="196"/>
        <v/>
      </c>
      <c r="R995" s="71">
        <f t="shared" si="197"/>
        <v>100</v>
      </c>
      <c r="S995" s="71">
        <f t="shared" si="198"/>
        <v>100</v>
      </c>
      <c r="T995" s="71" t="str">
        <f t="shared" si="199"/>
        <v/>
      </c>
      <c r="U995" s="71" t="str">
        <f t="shared" si="200"/>
        <v/>
      </c>
      <c r="V995" s="41"/>
      <c r="W995" s="41"/>
    </row>
    <row r="996" spans="4:23" x14ac:dyDescent="0.25">
      <c r="D996" s="18">
        <v>2001</v>
      </c>
      <c r="E996" s="47">
        <f t="shared" si="188"/>
        <v>4</v>
      </c>
      <c r="F996" s="84" t="s">
        <v>996</v>
      </c>
      <c r="G996" s="141">
        <v>100</v>
      </c>
      <c r="H996" s="141">
        <v>100</v>
      </c>
      <c r="J996" s="71">
        <f t="shared" si="189"/>
        <v>100</v>
      </c>
      <c r="K996" s="71">
        <f t="shared" si="190"/>
        <v>100</v>
      </c>
      <c r="L996" s="71" t="str">
        <f t="shared" si="191"/>
        <v/>
      </c>
      <c r="M996" s="71" t="str">
        <f t="shared" si="192"/>
        <v/>
      </c>
      <c r="N996" s="71" t="str">
        <f t="shared" si="193"/>
        <v/>
      </c>
      <c r="O996" s="71" t="str">
        <f t="shared" si="194"/>
        <v/>
      </c>
      <c r="P996" s="71" t="str">
        <f t="shared" si="195"/>
        <v/>
      </c>
      <c r="Q996" s="71" t="str">
        <f t="shared" si="196"/>
        <v/>
      </c>
      <c r="R996" s="71">
        <f t="shared" si="197"/>
        <v>100</v>
      </c>
      <c r="S996" s="71">
        <f t="shared" si="198"/>
        <v>100</v>
      </c>
      <c r="T996" s="71" t="str">
        <f t="shared" si="199"/>
        <v/>
      </c>
      <c r="U996" s="71" t="str">
        <f t="shared" si="200"/>
        <v/>
      </c>
      <c r="V996" s="41"/>
      <c r="W996" s="41"/>
    </row>
    <row r="997" spans="4:23" x14ac:dyDescent="0.25">
      <c r="D997" s="18">
        <v>2001</v>
      </c>
      <c r="E997" s="47">
        <f t="shared" si="188"/>
        <v>4</v>
      </c>
      <c r="F997" s="84" t="s">
        <v>997</v>
      </c>
      <c r="G997" s="141">
        <v>100</v>
      </c>
      <c r="H997" s="141">
        <v>100</v>
      </c>
      <c r="J997" s="71">
        <f t="shared" si="189"/>
        <v>100</v>
      </c>
      <c r="K997" s="71">
        <f t="shared" si="190"/>
        <v>100</v>
      </c>
      <c r="L997" s="71" t="str">
        <f t="shared" si="191"/>
        <v/>
      </c>
      <c r="M997" s="71" t="str">
        <f t="shared" si="192"/>
        <v/>
      </c>
      <c r="N997" s="71" t="str">
        <f t="shared" si="193"/>
        <v/>
      </c>
      <c r="O997" s="71" t="str">
        <f t="shared" si="194"/>
        <v/>
      </c>
      <c r="P997" s="71" t="str">
        <f t="shared" si="195"/>
        <v/>
      </c>
      <c r="Q997" s="71" t="str">
        <f t="shared" si="196"/>
        <v/>
      </c>
      <c r="R997" s="71">
        <f t="shared" si="197"/>
        <v>100</v>
      </c>
      <c r="S997" s="71">
        <f t="shared" si="198"/>
        <v>100</v>
      </c>
      <c r="T997" s="71" t="str">
        <f t="shared" si="199"/>
        <v/>
      </c>
      <c r="U997" s="71" t="str">
        <f t="shared" si="200"/>
        <v/>
      </c>
      <c r="V997" s="41"/>
      <c r="W997" s="41"/>
    </row>
    <row r="998" spans="4:23" x14ac:dyDescent="0.25">
      <c r="D998" s="18">
        <v>2001</v>
      </c>
      <c r="E998" s="47">
        <f t="shared" si="188"/>
        <v>4</v>
      </c>
      <c r="F998" s="84" t="s">
        <v>998</v>
      </c>
      <c r="G998" s="141">
        <v>100</v>
      </c>
      <c r="H998" s="141">
        <v>100</v>
      </c>
      <c r="J998" s="71">
        <f t="shared" si="189"/>
        <v>100</v>
      </c>
      <c r="K998" s="71">
        <f t="shared" si="190"/>
        <v>100</v>
      </c>
      <c r="L998" s="71" t="str">
        <f t="shared" si="191"/>
        <v/>
      </c>
      <c r="M998" s="71" t="str">
        <f t="shared" si="192"/>
        <v/>
      </c>
      <c r="N998" s="71" t="str">
        <f t="shared" si="193"/>
        <v/>
      </c>
      <c r="O998" s="71" t="str">
        <f t="shared" si="194"/>
        <v/>
      </c>
      <c r="P998" s="71" t="str">
        <f t="shared" si="195"/>
        <v/>
      </c>
      <c r="Q998" s="71" t="str">
        <f t="shared" si="196"/>
        <v/>
      </c>
      <c r="R998" s="71">
        <f t="shared" si="197"/>
        <v>100</v>
      </c>
      <c r="S998" s="71">
        <f t="shared" si="198"/>
        <v>100</v>
      </c>
      <c r="T998" s="71" t="str">
        <f t="shared" si="199"/>
        <v/>
      </c>
      <c r="U998" s="71" t="str">
        <f t="shared" si="200"/>
        <v/>
      </c>
      <c r="V998" s="41"/>
      <c r="W998" s="41"/>
    </row>
    <row r="999" spans="4:23" x14ac:dyDescent="0.25">
      <c r="D999" s="18">
        <v>2002</v>
      </c>
      <c r="E999" s="47">
        <f t="shared" si="188"/>
        <v>4</v>
      </c>
      <c r="F999" s="84" t="s">
        <v>999</v>
      </c>
      <c r="G999" s="141">
        <v>100</v>
      </c>
      <c r="H999" s="141">
        <v>100</v>
      </c>
      <c r="J999" s="71">
        <f t="shared" si="189"/>
        <v>100</v>
      </c>
      <c r="K999" s="71">
        <f t="shared" si="190"/>
        <v>100</v>
      </c>
      <c r="L999" s="71" t="str">
        <f t="shared" si="191"/>
        <v/>
      </c>
      <c r="M999" s="71" t="str">
        <f t="shared" si="192"/>
        <v/>
      </c>
      <c r="N999" s="71" t="str">
        <f t="shared" si="193"/>
        <v/>
      </c>
      <c r="O999" s="71" t="str">
        <f t="shared" si="194"/>
        <v/>
      </c>
      <c r="P999" s="71" t="str">
        <f t="shared" si="195"/>
        <v/>
      </c>
      <c r="Q999" s="71" t="str">
        <f t="shared" si="196"/>
        <v/>
      </c>
      <c r="R999" s="71">
        <f t="shared" si="197"/>
        <v>100</v>
      </c>
      <c r="S999" s="71">
        <f t="shared" si="198"/>
        <v>100</v>
      </c>
      <c r="T999" s="71" t="str">
        <f t="shared" si="199"/>
        <v/>
      </c>
      <c r="U999" s="71" t="str">
        <f t="shared" si="200"/>
        <v/>
      </c>
      <c r="V999" s="41"/>
      <c r="W999" s="41"/>
    </row>
    <row r="1000" spans="4:23" x14ac:dyDescent="0.25">
      <c r="D1000" s="18">
        <v>2002</v>
      </c>
      <c r="E1000" s="47">
        <f t="shared" ref="E1000:E1022" si="201">INDEX($B$39:$B$121,MATCH($D1000,$A$39:$A$121,0),1)</f>
        <v>4</v>
      </c>
      <c r="F1000" s="84" t="s">
        <v>1000</v>
      </c>
      <c r="G1000" s="141">
        <v>100</v>
      </c>
      <c r="H1000" s="141">
        <v>100</v>
      </c>
      <c r="J1000" s="71">
        <f t="shared" ref="J1000:J1022" si="202">G1000</f>
        <v>100</v>
      </c>
      <c r="K1000" s="71">
        <f t="shared" ref="K1000:K1022" si="203">H1000</f>
        <v>100</v>
      </c>
      <c r="L1000" s="71" t="str">
        <f t="shared" ref="L1000:L1022" si="204">IF($E1000=L$36,$G1000,"")</f>
        <v/>
      </c>
      <c r="M1000" s="71" t="str">
        <f t="shared" ref="M1000:M1022" si="205">IF($E1000=M$36,$H1000,"")</f>
        <v/>
      </c>
      <c r="N1000" s="71" t="str">
        <f t="shared" ref="N1000:N1022" si="206">IF($E1000=N$36,$G1000,"")</f>
        <v/>
      </c>
      <c r="O1000" s="71" t="str">
        <f t="shared" ref="O1000:O1022" si="207">IF($E1000=O$36,$H1000,"")</f>
        <v/>
      </c>
      <c r="P1000" s="71" t="str">
        <f t="shared" ref="P1000:P1022" si="208">IF($E1000=P$36,$G1000,"")</f>
        <v/>
      </c>
      <c r="Q1000" s="71" t="str">
        <f t="shared" ref="Q1000:Q1022" si="209">IF($E1000=Q$36,$H1000,"")</f>
        <v/>
      </c>
      <c r="R1000" s="71">
        <f t="shared" ref="R1000:R1022" si="210">IF($E1000=R$36,$G1000,"")</f>
        <v>100</v>
      </c>
      <c r="S1000" s="71">
        <f t="shared" ref="S1000:S1022" si="211">IF($E1000=S$36,$H1000,"")</f>
        <v>100</v>
      </c>
      <c r="T1000" s="71" t="str">
        <f t="shared" ref="T1000:T1022" si="212">IF($E1000=T$36,$G1000,"")</f>
        <v/>
      </c>
      <c r="U1000" s="71" t="str">
        <f t="shared" ref="U1000:U1022" si="213">IF($E1000=U$36,$H1000,"")</f>
        <v/>
      </c>
      <c r="V1000" s="41"/>
      <c r="W1000" s="41"/>
    </row>
    <row r="1001" spans="4:23" x14ac:dyDescent="0.25">
      <c r="D1001" s="18">
        <v>2002</v>
      </c>
      <c r="E1001" s="47">
        <f t="shared" si="201"/>
        <v>4</v>
      </c>
      <c r="F1001" s="84" t="s">
        <v>1001</v>
      </c>
      <c r="G1001" s="141">
        <v>100</v>
      </c>
      <c r="H1001" s="141">
        <v>100</v>
      </c>
      <c r="J1001" s="71">
        <f t="shared" si="202"/>
        <v>100</v>
      </c>
      <c r="K1001" s="71">
        <f t="shared" si="203"/>
        <v>100</v>
      </c>
      <c r="L1001" s="71" t="str">
        <f t="shared" si="204"/>
        <v/>
      </c>
      <c r="M1001" s="71" t="str">
        <f t="shared" si="205"/>
        <v/>
      </c>
      <c r="N1001" s="71" t="str">
        <f t="shared" si="206"/>
        <v/>
      </c>
      <c r="O1001" s="71" t="str">
        <f t="shared" si="207"/>
        <v/>
      </c>
      <c r="P1001" s="71" t="str">
        <f t="shared" si="208"/>
        <v/>
      </c>
      <c r="Q1001" s="71" t="str">
        <f t="shared" si="209"/>
        <v/>
      </c>
      <c r="R1001" s="71">
        <f t="shared" si="210"/>
        <v>100</v>
      </c>
      <c r="S1001" s="71">
        <f t="shared" si="211"/>
        <v>100</v>
      </c>
      <c r="T1001" s="71" t="str">
        <f t="shared" si="212"/>
        <v/>
      </c>
      <c r="U1001" s="71" t="str">
        <f t="shared" si="213"/>
        <v/>
      </c>
      <c r="V1001" s="41"/>
      <c r="W1001" s="41"/>
    </row>
    <row r="1002" spans="4:23" x14ac:dyDescent="0.25">
      <c r="D1002" s="18">
        <v>2002</v>
      </c>
      <c r="E1002" s="47">
        <f t="shared" si="201"/>
        <v>4</v>
      </c>
      <c r="F1002" s="84" t="s">
        <v>1002</v>
      </c>
      <c r="G1002" s="141">
        <v>100</v>
      </c>
      <c r="H1002" s="141">
        <v>100</v>
      </c>
      <c r="J1002" s="71">
        <f t="shared" si="202"/>
        <v>100</v>
      </c>
      <c r="K1002" s="71">
        <f t="shared" si="203"/>
        <v>100</v>
      </c>
      <c r="L1002" s="71" t="str">
        <f t="shared" si="204"/>
        <v/>
      </c>
      <c r="M1002" s="71" t="str">
        <f t="shared" si="205"/>
        <v/>
      </c>
      <c r="N1002" s="71" t="str">
        <f t="shared" si="206"/>
        <v/>
      </c>
      <c r="O1002" s="71" t="str">
        <f t="shared" si="207"/>
        <v/>
      </c>
      <c r="P1002" s="71" t="str">
        <f t="shared" si="208"/>
        <v/>
      </c>
      <c r="Q1002" s="71" t="str">
        <f t="shared" si="209"/>
        <v/>
      </c>
      <c r="R1002" s="71">
        <f t="shared" si="210"/>
        <v>100</v>
      </c>
      <c r="S1002" s="71">
        <f t="shared" si="211"/>
        <v>100</v>
      </c>
      <c r="T1002" s="71" t="str">
        <f t="shared" si="212"/>
        <v/>
      </c>
      <c r="U1002" s="71" t="str">
        <f t="shared" si="213"/>
        <v/>
      </c>
      <c r="V1002" s="41"/>
      <c r="W1002" s="41"/>
    </row>
    <row r="1003" spans="4:23" x14ac:dyDescent="0.25">
      <c r="D1003" s="18">
        <v>2002</v>
      </c>
      <c r="E1003" s="47">
        <f t="shared" si="201"/>
        <v>4</v>
      </c>
      <c r="F1003" s="84" t="s">
        <v>1003</v>
      </c>
      <c r="G1003" s="141">
        <v>100</v>
      </c>
      <c r="H1003" s="141">
        <v>100</v>
      </c>
      <c r="J1003" s="71">
        <f t="shared" si="202"/>
        <v>100</v>
      </c>
      <c r="K1003" s="71">
        <f t="shared" si="203"/>
        <v>100</v>
      </c>
      <c r="L1003" s="71" t="str">
        <f t="shared" si="204"/>
        <v/>
      </c>
      <c r="M1003" s="71" t="str">
        <f t="shared" si="205"/>
        <v/>
      </c>
      <c r="N1003" s="71" t="str">
        <f t="shared" si="206"/>
        <v/>
      </c>
      <c r="O1003" s="71" t="str">
        <f t="shared" si="207"/>
        <v/>
      </c>
      <c r="P1003" s="71" t="str">
        <f t="shared" si="208"/>
        <v/>
      </c>
      <c r="Q1003" s="71" t="str">
        <f t="shared" si="209"/>
        <v/>
      </c>
      <c r="R1003" s="71">
        <f t="shared" si="210"/>
        <v>100</v>
      </c>
      <c r="S1003" s="71">
        <f t="shared" si="211"/>
        <v>100</v>
      </c>
      <c r="T1003" s="71" t="str">
        <f t="shared" si="212"/>
        <v/>
      </c>
      <c r="U1003" s="71" t="str">
        <f t="shared" si="213"/>
        <v/>
      </c>
      <c r="V1003" s="41"/>
      <c r="W1003" s="41"/>
    </row>
    <row r="1004" spans="4:23" x14ac:dyDescent="0.25">
      <c r="D1004" s="18">
        <v>2002</v>
      </c>
      <c r="E1004" s="47">
        <f t="shared" si="201"/>
        <v>4</v>
      </c>
      <c r="F1004" s="84" t="s">
        <v>1004</v>
      </c>
      <c r="G1004" s="141">
        <v>100</v>
      </c>
      <c r="H1004" s="141">
        <v>100</v>
      </c>
      <c r="J1004" s="71">
        <f t="shared" si="202"/>
        <v>100</v>
      </c>
      <c r="K1004" s="71">
        <f t="shared" si="203"/>
        <v>100</v>
      </c>
      <c r="L1004" s="71" t="str">
        <f t="shared" si="204"/>
        <v/>
      </c>
      <c r="M1004" s="71" t="str">
        <f t="shared" si="205"/>
        <v/>
      </c>
      <c r="N1004" s="71" t="str">
        <f t="shared" si="206"/>
        <v/>
      </c>
      <c r="O1004" s="71" t="str">
        <f t="shared" si="207"/>
        <v/>
      </c>
      <c r="P1004" s="71" t="str">
        <f t="shared" si="208"/>
        <v/>
      </c>
      <c r="Q1004" s="71" t="str">
        <f t="shared" si="209"/>
        <v/>
      </c>
      <c r="R1004" s="71">
        <f t="shared" si="210"/>
        <v>100</v>
      </c>
      <c r="S1004" s="71">
        <f t="shared" si="211"/>
        <v>100</v>
      </c>
      <c r="T1004" s="71" t="str">
        <f t="shared" si="212"/>
        <v/>
      </c>
      <c r="U1004" s="71" t="str">
        <f t="shared" si="213"/>
        <v/>
      </c>
      <c r="V1004" s="41"/>
      <c r="W1004" s="41"/>
    </row>
    <row r="1005" spans="4:23" x14ac:dyDescent="0.25">
      <c r="D1005" s="18">
        <v>2002</v>
      </c>
      <c r="E1005" s="47">
        <f t="shared" si="201"/>
        <v>4</v>
      </c>
      <c r="F1005" s="84" t="s">
        <v>1005</v>
      </c>
      <c r="G1005" s="141">
        <v>100</v>
      </c>
      <c r="H1005" s="141">
        <v>100</v>
      </c>
      <c r="J1005" s="71">
        <f t="shared" si="202"/>
        <v>100</v>
      </c>
      <c r="K1005" s="71">
        <f t="shared" si="203"/>
        <v>100</v>
      </c>
      <c r="L1005" s="71" t="str">
        <f t="shared" si="204"/>
        <v/>
      </c>
      <c r="M1005" s="71" t="str">
        <f t="shared" si="205"/>
        <v/>
      </c>
      <c r="N1005" s="71" t="str">
        <f t="shared" si="206"/>
        <v/>
      </c>
      <c r="O1005" s="71" t="str">
        <f t="shared" si="207"/>
        <v/>
      </c>
      <c r="P1005" s="71" t="str">
        <f t="shared" si="208"/>
        <v/>
      </c>
      <c r="Q1005" s="71" t="str">
        <f t="shared" si="209"/>
        <v/>
      </c>
      <c r="R1005" s="71">
        <f t="shared" si="210"/>
        <v>100</v>
      </c>
      <c r="S1005" s="71">
        <f t="shared" si="211"/>
        <v>100</v>
      </c>
      <c r="T1005" s="71" t="str">
        <f t="shared" si="212"/>
        <v/>
      </c>
      <c r="U1005" s="71" t="str">
        <f t="shared" si="213"/>
        <v/>
      </c>
      <c r="V1005" s="41"/>
      <c r="W1005" s="41"/>
    </row>
    <row r="1006" spans="4:23" x14ac:dyDescent="0.25">
      <c r="D1006" s="18">
        <v>2002</v>
      </c>
      <c r="E1006" s="47">
        <f t="shared" si="201"/>
        <v>4</v>
      </c>
      <c r="F1006" s="84" t="s">
        <v>1006</v>
      </c>
      <c r="G1006" s="141">
        <v>100</v>
      </c>
      <c r="H1006" s="141">
        <v>100</v>
      </c>
      <c r="J1006" s="71">
        <f t="shared" si="202"/>
        <v>100</v>
      </c>
      <c r="K1006" s="71">
        <f t="shared" si="203"/>
        <v>100</v>
      </c>
      <c r="L1006" s="71" t="str">
        <f t="shared" si="204"/>
        <v/>
      </c>
      <c r="M1006" s="71" t="str">
        <f t="shared" si="205"/>
        <v/>
      </c>
      <c r="N1006" s="71" t="str">
        <f t="shared" si="206"/>
        <v/>
      </c>
      <c r="O1006" s="71" t="str">
        <f t="shared" si="207"/>
        <v/>
      </c>
      <c r="P1006" s="71" t="str">
        <f t="shared" si="208"/>
        <v/>
      </c>
      <c r="Q1006" s="71" t="str">
        <f t="shared" si="209"/>
        <v/>
      </c>
      <c r="R1006" s="71">
        <f t="shared" si="210"/>
        <v>100</v>
      </c>
      <c r="S1006" s="71">
        <f t="shared" si="211"/>
        <v>100</v>
      </c>
      <c r="T1006" s="71" t="str">
        <f t="shared" si="212"/>
        <v/>
      </c>
      <c r="U1006" s="71" t="str">
        <f t="shared" si="213"/>
        <v/>
      </c>
      <c r="V1006" s="41"/>
      <c r="W1006" s="41"/>
    </row>
    <row r="1007" spans="4:23" x14ac:dyDescent="0.25">
      <c r="D1007" s="18">
        <v>2002</v>
      </c>
      <c r="E1007" s="47">
        <f t="shared" si="201"/>
        <v>4</v>
      </c>
      <c r="F1007" s="84" t="s">
        <v>1007</v>
      </c>
      <c r="G1007" s="141">
        <v>100</v>
      </c>
      <c r="H1007" s="141">
        <v>100</v>
      </c>
      <c r="J1007" s="71">
        <f t="shared" si="202"/>
        <v>100</v>
      </c>
      <c r="K1007" s="71">
        <f t="shared" si="203"/>
        <v>100</v>
      </c>
      <c r="L1007" s="71" t="str">
        <f t="shared" si="204"/>
        <v/>
      </c>
      <c r="M1007" s="71" t="str">
        <f t="shared" si="205"/>
        <v/>
      </c>
      <c r="N1007" s="71" t="str">
        <f t="shared" si="206"/>
        <v/>
      </c>
      <c r="O1007" s="71" t="str">
        <f t="shared" si="207"/>
        <v/>
      </c>
      <c r="P1007" s="71" t="str">
        <f t="shared" si="208"/>
        <v/>
      </c>
      <c r="Q1007" s="71" t="str">
        <f t="shared" si="209"/>
        <v/>
      </c>
      <c r="R1007" s="71">
        <f t="shared" si="210"/>
        <v>100</v>
      </c>
      <c r="S1007" s="71">
        <f t="shared" si="211"/>
        <v>100</v>
      </c>
      <c r="T1007" s="71" t="str">
        <f t="shared" si="212"/>
        <v/>
      </c>
      <c r="U1007" s="71" t="str">
        <f t="shared" si="213"/>
        <v/>
      </c>
      <c r="V1007" s="41"/>
      <c r="W1007" s="41"/>
    </row>
    <row r="1008" spans="4:23" x14ac:dyDescent="0.25">
      <c r="D1008" s="18">
        <v>2002</v>
      </c>
      <c r="E1008" s="47">
        <f t="shared" si="201"/>
        <v>4</v>
      </c>
      <c r="F1008" s="84" t="s">
        <v>1008</v>
      </c>
      <c r="G1008" s="141">
        <v>100</v>
      </c>
      <c r="H1008" s="141">
        <v>100</v>
      </c>
      <c r="J1008" s="71">
        <f t="shared" si="202"/>
        <v>100</v>
      </c>
      <c r="K1008" s="71">
        <f t="shared" si="203"/>
        <v>100</v>
      </c>
      <c r="L1008" s="71" t="str">
        <f t="shared" si="204"/>
        <v/>
      </c>
      <c r="M1008" s="71" t="str">
        <f t="shared" si="205"/>
        <v/>
      </c>
      <c r="N1008" s="71" t="str">
        <f t="shared" si="206"/>
        <v/>
      </c>
      <c r="O1008" s="71" t="str">
        <f t="shared" si="207"/>
        <v/>
      </c>
      <c r="P1008" s="71" t="str">
        <f t="shared" si="208"/>
        <v/>
      </c>
      <c r="Q1008" s="71" t="str">
        <f t="shared" si="209"/>
        <v/>
      </c>
      <c r="R1008" s="71">
        <f t="shared" si="210"/>
        <v>100</v>
      </c>
      <c r="S1008" s="71">
        <f t="shared" si="211"/>
        <v>100</v>
      </c>
      <c r="T1008" s="71" t="str">
        <f t="shared" si="212"/>
        <v/>
      </c>
      <c r="U1008" s="71" t="str">
        <f t="shared" si="213"/>
        <v/>
      </c>
      <c r="V1008" s="41"/>
      <c r="W1008" s="41"/>
    </row>
    <row r="1009" spans="4:23" x14ac:dyDescent="0.25">
      <c r="D1009" s="18">
        <v>2002</v>
      </c>
      <c r="E1009" s="47">
        <f t="shared" si="201"/>
        <v>4</v>
      </c>
      <c r="F1009" s="84" t="s">
        <v>1009</v>
      </c>
      <c r="G1009" s="141">
        <v>100</v>
      </c>
      <c r="H1009" s="141">
        <v>100</v>
      </c>
      <c r="J1009" s="71">
        <f t="shared" si="202"/>
        <v>100</v>
      </c>
      <c r="K1009" s="71">
        <f t="shared" si="203"/>
        <v>100</v>
      </c>
      <c r="L1009" s="71" t="str">
        <f t="shared" si="204"/>
        <v/>
      </c>
      <c r="M1009" s="71" t="str">
        <f t="shared" si="205"/>
        <v/>
      </c>
      <c r="N1009" s="71" t="str">
        <f t="shared" si="206"/>
        <v/>
      </c>
      <c r="O1009" s="71" t="str">
        <f t="shared" si="207"/>
        <v/>
      </c>
      <c r="P1009" s="71" t="str">
        <f t="shared" si="208"/>
        <v/>
      </c>
      <c r="Q1009" s="71" t="str">
        <f t="shared" si="209"/>
        <v/>
      </c>
      <c r="R1009" s="71">
        <f t="shared" si="210"/>
        <v>100</v>
      </c>
      <c r="S1009" s="71">
        <f t="shared" si="211"/>
        <v>100</v>
      </c>
      <c r="T1009" s="71" t="str">
        <f t="shared" si="212"/>
        <v/>
      </c>
      <c r="U1009" s="71" t="str">
        <f t="shared" si="213"/>
        <v/>
      </c>
      <c r="V1009" s="41"/>
      <c r="W1009" s="41"/>
    </row>
    <row r="1010" spans="4:23" x14ac:dyDescent="0.25">
      <c r="D1010" s="18">
        <v>2002</v>
      </c>
      <c r="E1010" s="47">
        <f t="shared" si="201"/>
        <v>4</v>
      </c>
      <c r="F1010" s="84" t="s">
        <v>1010</v>
      </c>
      <c r="G1010" s="141">
        <v>100</v>
      </c>
      <c r="H1010" s="141">
        <v>100</v>
      </c>
      <c r="J1010" s="71">
        <f t="shared" si="202"/>
        <v>100</v>
      </c>
      <c r="K1010" s="71">
        <f t="shared" si="203"/>
        <v>100</v>
      </c>
      <c r="L1010" s="71" t="str">
        <f t="shared" si="204"/>
        <v/>
      </c>
      <c r="M1010" s="71" t="str">
        <f t="shared" si="205"/>
        <v/>
      </c>
      <c r="N1010" s="71" t="str">
        <f t="shared" si="206"/>
        <v/>
      </c>
      <c r="O1010" s="71" t="str">
        <f t="shared" si="207"/>
        <v/>
      </c>
      <c r="P1010" s="71" t="str">
        <f t="shared" si="208"/>
        <v/>
      </c>
      <c r="Q1010" s="71" t="str">
        <f t="shared" si="209"/>
        <v/>
      </c>
      <c r="R1010" s="71">
        <f t="shared" si="210"/>
        <v>100</v>
      </c>
      <c r="S1010" s="71">
        <f t="shared" si="211"/>
        <v>100</v>
      </c>
      <c r="T1010" s="71" t="str">
        <f t="shared" si="212"/>
        <v/>
      </c>
      <c r="U1010" s="71" t="str">
        <f t="shared" si="213"/>
        <v/>
      </c>
      <c r="V1010" s="41"/>
      <c r="W1010" s="41"/>
    </row>
    <row r="1011" spans="4:23" x14ac:dyDescent="0.25">
      <c r="D1011" s="18">
        <v>2003</v>
      </c>
      <c r="E1011" s="47">
        <f t="shared" si="201"/>
        <v>2</v>
      </c>
      <c r="F1011" s="84" t="s">
        <v>1011</v>
      </c>
      <c r="G1011" s="141">
        <v>100</v>
      </c>
      <c r="H1011" s="141">
        <v>100</v>
      </c>
      <c r="J1011" s="71">
        <f t="shared" si="202"/>
        <v>100</v>
      </c>
      <c r="K1011" s="71">
        <f t="shared" si="203"/>
        <v>100</v>
      </c>
      <c r="L1011" s="71" t="str">
        <f t="shared" si="204"/>
        <v/>
      </c>
      <c r="M1011" s="71" t="str">
        <f t="shared" si="205"/>
        <v/>
      </c>
      <c r="N1011" s="71">
        <f t="shared" si="206"/>
        <v>100</v>
      </c>
      <c r="O1011" s="71">
        <f t="shared" si="207"/>
        <v>100</v>
      </c>
      <c r="P1011" s="71" t="str">
        <f t="shared" si="208"/>
        <v/>
      </c>
      <c r="Q1011" s="71" t="str">
        <f t="shared" si="209"/>
        <v/>
      </c>
      <c r="R1011" s="71" t="str">
        <f t="shared" si="210"/>
        <v/>
      </c>
      <c r="S1011" s="71" t="str">
        <f t="shared" si="211"/>
        <v/>
      </c>
      <c r="T1011" s="71" t="str">
        <f t="shared" si="212"/>
        <v/>
      </c>
      <c r="U1011" s="71" t="str">
        <f t="shared" si="213"/>
        <v/>
      </c>
      <c r="V1011" s="41"/>
      <c r="W1011" s="41"/>
    </row>
    <row r="1012" spans="4:23" x14ac:dyDescent="0.25">
      <c r="D1012" s="18">
        <v>2003</v>
      </c>
      <c r="E1012" s="47">
        <f t="shared" si="201"/>
        <v>2</v>
      </c>
      <c r="F1012" s="84" t="s">
        <v>1012</v>
      </c>
      <c r="G1012" s="141">
        <v>100</v>
      </c>
      <c r="H1012" s="141">
        <v>100</v>
      </c>
      <c r="J1012" s="71">
        <f t="shared" si="202"/>
        <v>100</v>
      </c>
      <c r="K1012" s="71">
        <f t="shared" si="203"/>
        <v>100</v>
      </c>
      <c r="L1012" s="71" t="str">
        <f t="shared" si="204"/>
        <v/>
      </c>
      <c r="M1012" s="71" t="str">
        <f t="shared" si="205"/>
        <v/>
      </c>
      <c r="N1012" s="71">
        <f t="shared" si="206"/>
        <v>100</v>
      </c>
      <c r="O1012" s="71">
        <f t="shared" si="207"/>
        <v>100</v>
      </c>
      <c r="P1012" s="71" t="str">
        <f t="shared" si="208"/>
        <v/>
      </c>
      <c r="Q1012" s="71" t="str">
        <f t="shared" si="209"/>
        <v/>
      </c>
      <c r="R1012" s="71" t="str">
        <f t="shared" si="210"/>
        <v/>
      </c>
      <c r="S1012" s="71" t="str">
        <f t="shared" si="211"/>
        <v/>
      </c>
      <c r="T1012" s="71" t="str">
        <f t="shared" si="212"/>
        <v/>
      </c>
      <c r="U1012" s="71" t="str">
        <f t="shared" si="213"/>
        <v/>
      </c>
      <c r="V1012" s="41"/>
      <c r="W1012" s="41"/>
    </row>
    <row r="1013" spans="4:23" x14ac:dyDescent="0.25">
      <c r="D1013" s="18">
        <v>2003</v>
      </c>
      <c r="E1013" s="47">
        <f t="shared" si="201"/>
        <v>2</v>
      </c>
      <c r="F1013" s="84" t="s">
        <v>1013</v>
      </c>
      <c r="G1013" s="141">
        <v>100</v>
      </c>
      <c r="H1013" s="141">
        <v>100</v>
      </c>
      <c r="J1013" s="71">
        <f t="shared" si="202"/>
        <v>100</v>
      </c>
      <c r="K1013" s="71">
        <f t="shared" si="203"/>
        <v>100</v>
      </c>
      <c r="L1013" s="71" t="str">
        <f t="shared" si="204"/>
        <v/>
      </c>
      <c r="M1013" s="71" t="str">
        <f t="shared" si="205"/>
        <v/>
      </c>
      <c r="N1013" s="71">
        <f t="shared" si="206"/>
        <v>100</v>
      </c>
      <c r="O1013" s="71">
        <f t="shared" si="207"/>
        <v>100</v>
      </c>
      <c r="P1013" s="71" t="str">
        <f t="shared" si="208"/>
        <v/>
      </c>
      <c r="Q1013" s="71" t="str">
        <f t="shared" si="209"/>
        <v/>
      </c>
      <c r="R1013" s="71" t="str">
        <f t="shared" si="210"/>
        <v/>
      </c>
      <c r="S1013" s="71" t="str">
        <f t="shared" si="211"/>
        <v/>
      </c>
      <c r="T1013" s="71" t="str">
        <f t="shared" si="212"/>
        <v/>
      </c>
      <c r="U1013" s="71" t="str">
        <f t="shared" si="213"/>
        <v/>
      </c>
      <c r="V1013" s="41"/>
      <c r="W1013" s="41"/>
    </row>
    <row r="1014" spans="4:23" x14ac:dyDescent="0.25">
      <c r="D1014" s="18">
        <v>2003</v>
      </c>
      <c r="E1014" s="47">
        <f t="shared" si="201"/>
        <v>2</v>
      </c>
      <c r="F1014" s="84" t="s">
        <v>1014</v>
      </c>
      <c r="G1014" s="141">
        <v>100</v>
      </c>
      <c r="H1014" s="141">
        <v>100</v>
      </c>
      <c r="J1014" s="71">
        <f t="shared" si="202"/>
        <v>100</v>
      </c>
      <c r="K1014" s="71">
        <f t="shared" si="203"/>
        <v>100</v>
      </c>
      <c r="L1014" s="71" t="str">
        <f t="shared" si="204"/>
        <v/>
      </c>
      <c r="M1014" s="71" t="str">
        <f t="shared" si="205"/>
        <v/>
      </c>
      <c r="N1014" s="71">
        <f t="shared" si="206"/>
        <v>100</v>
      </c>
      <c r="O1014" s="71">
        <f t="shared" si="207"/>
        <v>100</v>
      </c>
      <c r="P1014" s="71" t="str">
        <f t="shared" si="208"/>
        <v/>
      </c>
      <c r="Q1014" s="71" t="str">
        <f t="shared" si="209"/>
        <v/>
      </c>
      <c r="R1014" s="71" t="str">
        <f t="shared" si="210"/>
        <v/>
      </c>
      <c r="S1014" s="71" t="str">
        <f t="shared" si="211"/>
        <v/>
      </c>
      <c r="T1014" s="71" t="str">
        <f t="shared" si="212"/>
        <v/>
      </c>
      <c r="U1014" s="71" t="str">
        <f t="shared" si="213"/>
        <v/>
      </c>
      <c r="V1014" s="41"/>
      <c r="W1014" s="41"/>
    </row>
    <row r="1015" spans="4:23" x14ac:dyDescent="0.25">
      <c r="D1015" s="18">
        <v>2003</v>
      </c>
      <c r="E1015" s="47">
        <f t="shared" si="201"/>
        <v>2</v>
      </c>
      <c r="F1015" s="84" t="s">
        <v>1015</v>
      </c>
      <c r="G1015" s="141">
        <v>100</v>
      </c>
      <c r="H1015" s="141">
        <v>100</v>
      </c>
      <c r="J1015" s="71">
        <f t="shared" si="202"/>
        <v>100</v>
      </c>
      <c r="K1015" s="71">
        <f t="shared" si="203"/>
        <v>100</v>
      </c>
      <c r="L1015" s="71" t="str">
        <f t="shared" si="204"/>
        <v/>
      </c>
      <c r="M1015" s="71" t="str">
        <f t="shared" si="205"/>
        <v/>
      </c>
      <c r="N1015" s="71">
        <f t="shared" si="206"/>
        <v>100</v>
      </c>
      <c r="O1015" s="71">
        <f t="shared" si="207"/>
        <v>100</v>
      </c>
      <c r="P1015" s="71" t="str">
        <f t="shared" si="208"/>
        <v/>
      </c>
      <c r="Q1015" s="71" t="str">
        <f t="shared" si="209"/>
        <v/>
      </c>
      <c r="R1015" s="71" t="str">
        <f t="shared" si="210"/>
        <v/>
      </c>
      <c r="S1015" s="71" t="str">
        <f t="shared" si="211"/>
        <v/>
      </c>
      <c r="T1015" s="71" t="str">
        <f t="shared" si="212"/>
        <v/>
      </c>
      <c r="U1015" s="71" t="str">
        <f t="shared" si="213"/>
        <v/>
      </c>
      <c r="V1015" s="41"/>
      <c r="W1015" s="41"/>
    </row>
    <row r="1016" spans="4:23" x14ac:dyDescent="0.25">
      <c r="D1016" s="18">
        <v>2003</v>
      </c>
      <c r="E1016" s="47">
        <f t="shared" si="201"/>
        <v>2</v>
      </c>
      <c r="F1016" s="84" t="s">
        <v>1016</v>
      </c>
      <c r="G1016" s="141">
        <v>100</v>
      </c>
      <c r="H1016" s="141">
        <v>100</v>
      </c>
      <c r="J1016" s="71">
        <f t="shared" si="202"/>
        <v>100</v>
      </c>
      <c r="K1016" s="71">
        <f t="shared" si="203"/>
        <v>100</v>
      </c>
      <c r="L1016" s="71" t="str">
        <f t="shared" si="204"/>
        <v/>
      </c>
      <c r="M1016" s="71" t="str">
        <f t="shared" si="205"/>
        <v/>
      </c>
      <c r="N1016" s="71">
        <f t="shared" si="206"/>
        <v>100</v>
      </c>
      <c r="O1016" s="71">
        <f t="shared" si="207"/>
        <v>100</v>
      </c>
      <c r="P1016" s="71" t="str">
        <f t="shared" si="208"/>
        <v/>
      </c>
      <c r="Q1016" s="71" t="str">
        <f t="shared" si="209"/>
        <v/>
      </c>
      <c r="R1016" s="71" t="str">
        <f t="shared" si="210"/>
        <v/>
      </c>
      <c r="S1016" s="71" t="str">
        <f t="shared" si="211"/>
        <v/>
      </c>
      <c r="T1016" s="71" t="str">
        <f t="shared" si="212"/>
        <v/>
      </c>
      <c r="U1016" s="71" t="str">
        <f t="shared" si="213"/>
        <v/>
      </c>
      <c r="V1016" s="41"/>
      <c r="W1016" s="41"/>
    </row>
    <row r="1017" spans="4:23" x14ac:dyDescent="0.25">
      <c r="D1017" s="18">
        <v>2003</v>
      </c>
      <c r="E1017" s="47">
        <f t="shared" si="201"/>
        <v>2</v>
      </c>
      <c r="F1017" s="84" t="s">
        <v>1017</v>
      </c>
      <c r="G1017" s="141">
        <v>100</v>
      </c>
      <c r="H1017" s="141">
        <v>100</v>
      </c>
      <c r="J1017" s="71">
        <f t="shared" si="202"/>
        <v>100</v>
      </c>
      <c r="K1017" s="71">
        <f t="shared" si="203"/>
        <v>100</v>
      </c>
      <c r="L1017" s="71" t="str">
        <f t="shared" si="204"/>
        <v/>
      </c>
      <c r="M1017" s="71" t="str">
        <f t="shared" si="205"/>
        <v/>
      </c>
      <c r="N1017" s="71">
        <f t="shared" si="206"/>
        <v>100</v>
      </c>
      <c r="O1017" s="71">
        <f t="shared" si="207"/>
        <v>100</v>
      </c>
      <c r="P1017" s="71" t="str">
        <f t="shared" si="208"/>
        <v/>
      </c>
      <c r="Q1017" s="71" t="str">
        <f t="shared" si="209"/>
        <v/>
      </c>
      <c r="R1017" s="71" t="str">
        <f t="shared" si="210"/>
        <v/>
      </c>
      <c r="S1017" s="71" t="str">
        <f t="shared" si="211"/>
        <v/>
      </c>
      <c r="T1017" s="71" t="str">
        <f t="shared" si="212"/>
        <v/>
      </c>
      <c r="U1017" s="71" t="str">
        <f t="shared" si="213"/>
        <v/>
      </c>
      <c r="V1017" s="41"/>
      <c r="W1017" s="41"/>
    </row>
    <row r="1018" spans="4:23" x14ac:dyDescent="0.25">
      <c r="D1018" s="18">
        <v>2003</v>
      </c>
      <c r="E1018" s="47">
        <f t="shared" si="201"/>
        <v>2</v>
      </c>
      <c r="F1018" s="84" t="s">
        <v>1018</v>
      </c>
      <c r="G1018" s="141">
        <v>100</v>
      </c>
      <c r="H1018" s="141">
        <v>100</v>
      </c>
      <c r="J1018" s="71">
        <f t="shared" si="202"/>
        <v>100</v>
      </c>
      <c r="K1018" s="71">
        <f t="shared" si="203"/>
        <v>100</v>
      </c>
      <c r="L1018" s="71" t="str">
        <f t="shared" si="204"/>
        <v/>
      </c>
      <c r="M1018" s="71" t="str">
        <f t="shared" si="205"/>
        <v/>
      </c>
      <c r="N1018" s="71">
        <f t="shared" si="206"/>
        <v>100</v>
      </c>
      <c r="O1018" s="71">
        <f t="shared" si="207"/>
        <v>100</v>
      </c>
      <c r="P1018" s="71" t="str">
        <f t="shared" si="208"/>
        <v/>
      </c>
      <c r="Q1018" s="71" t="str">
        <f t="shared" si="209"/>
        <v/>
      </c>
      <c r="R1018" s="71" t="str">
        <f t="shared" si="210"/>
        <v/>
      </c>
      <c r="S1018" s="71" t="str">
        <f t="shared" si="211"/>
        <v/>
      </c>
      <c r="T1018" s="71" t="str">
        <f t="shared" si="212"/>
        <v/>
      </c>
      <c r="U1018" s="71" t="str">
        <f t="shared" si="213"/>
        <v/>
      </c>
      <c r="V1018" s="41"/>
      <c r="W1018" s="41"/>
    </row>
    <row r="1019" spans="4:23" x14ac:dyDescent="0.25">
      <c r="D1019" s="18">
        <v>2003</v>
      </c>
      <c r="E1019" s="47">
        <f t="shared" si="201"/>
        <v>2</v>
      </c>
      <c r="F1019" s="84" t="s">
        <v>1019</v>
      </c>
      <c r="G1019" s="141">
        <v>100</v>
      </c>
      <c r="H1019" s="141">
        <v>100</v>
      </c>
      <c r="J1019" s="71">
        <f t="shared" si="202"/>
        <v>100</v>
      </c>
      <c r="K1019" s="71">
        <f t="shared" si="203"/>
        <v>100</v>
      </c>
      <c r="L1019" s="71" t="str">
        <f t="shared" si="204"/>
        <v/>
      </c>
      <c r="M1019" s="71" t="str">
        <f t="shared" si="205"/>
        <v/>
      </c>
      <c r="N1019" s="71">
        <f t="shared" si="206"/>
        <v>100</v>
      </c>
      <c r="O1019" s="71">
        <f t="shared" si="207"/>
        <v>100</v>
      </c>
      <c r="P1019" s="71" t="str">
        <f t="shared" si="208"/>
        <v/>
      </c>
      <c r="Q1019" s="71" t="str">
        <f t="shared" si="209"/>
        <v/>
      </c>
      <c r="R1019" s="71" t="str">
        <f t="shared" si="210"/>
        <v/>
      </c>
      <c r="S1019" s="71" t="str">
        <f t="shared" si="211"/>
        <v/>
      </c>
      <c r="T1019" s="71" t="str">
        <f t="shared" si="212"/>
        <v/>
      </c>
      <c r="U1019" s="71" t="str">
        <f t="shared" si="213"/>
        <v/>
      </c>
      <c r="V1019" s="41"/>
      <c r="W1019" s="41"/>
    </row>
    <row r="1020" spans="4:23" x14ac:dyDescent="0.25">
      <c r="D1020" s="18">
        <v>2003</v>
      </c>
      <c r="E1020" s="47">
        <f t="shared" si="201"/>
        <v>2</v>
      </c>
      <c r="F1020" s="84" t="s">
        <v>1020</v>
      </c>
      <c r="G1020" s="141">
        <v>100</v>
      </c>
      <c r="H1020" s="141">
        <v>100</v>
      </c>
      <c r="J1020" s="71">
        <f t="shared" si="202"/>
        <v>100</v>
      </c>
      <c r="K1020" s="71">
        <f t="shared" si="203"/>
        <v>100</v>
      </c>
      <c r="L1020" s="71" t="str">
        <f t="shared" si="204"/>
        <v/>
      </c>
      <c r="M1020" s="71" t="str">
        <f t="shared" si="205"/>
        <v/>
      </c>
      <c r="N1020" s="71">
        <f t="shared" si="206"/>
        <v>100</v>
      </c>
      <c r="O1020" s="71">
        <f t="shared" si="207"/>
        <v>100</v>
      </c>
      <c r="P1020" s="71" t="str">
        <f t="shared" si="208"/>
        <v/>
      </c>
      <c r="Q1020" s="71" t="str">
        <f t="shared" si="209"/>
        <v/>
      </c>
      <c r="R1020" s="71" t="str">
        <f t="shared" si="210"/>
        <v/>
      </c>
      <c r="S1020" s="71" t="str">
        <f t="shared" si="211"/>
        <v/>
      </c>
      <c r="T1020" s="71" t="str">
        <f t="shared" si="212"/>
        <v/>
      </c>
      <c r="U1020" s="71" t="str">
        <f t="shared" si="213"/>
        <v/>
      </c>
      <c r="V1020" s="41"/>
      <c r="W1020" s="41"/>
    </row>
    <row r="1021" spans="4:23" x14ac:dyDescent="0.25">
      <c r="D1021" s="18">
        <v>2003</v>
      </c>
      <c r="E1021" s="47">
        <f t="shared" si="201"/>
        <v>2</v>
      </c>
      <c r="F1021" s="84" t="s">
        <v>1021</v>
      </c>
      <c r="G1021" s="141">
        <v>100</v>
      </c>
      <c r="H1021" s="141">
        <v>100</v>
      </c>
      <c r="J1021" s="71">
        <f t="shared" si="202"/>
        <v>100</v>
      </c>
      <c r="K1021" s="71">
        <f t="shared" si="203"/>
        <v>100</v>
      </c>
      <c r="L1021" s="71" t="str">
        <f t="shared" si="204"/>
        <v/>
      </c>
      <c r="M1021" s="71" t="str">
        <f t="shared" si="205"/>
        <v/>
      </c>
      <c r="N1021" s="71">
        <f t="shared" si="206"/>
        <v>100</v>
      </c>
      <c r="O1021" s="71">
        <f t="shared" si="207"/>
        <v>100</v>
      </c>
      <c r="P1021" s="71" t="str">
        <f t="shared" si="208"/>
        <v/>
      </c>
      <c r="Q1021" s="71" t="str">
        <f t="shared" si="209"/>
        <v/>
      </c>
      <c r="R1021" s="71" t="str">
        <f t="shared" si="210"/>
        <v/>
      </c>
      <c r="S1021" s="71" t="str">
        <f t="shared" si="211"/>
        <v/>
      </c>
      <c r="T1021" s="71" t="str">
        <f t="shared" si="212"/>
        <v/>
      </c>
      <c r="U1021" s="71" t="str">
        <f t="shared" si="213"/>
        <v/>
      </c>
      <c r="V1021" s="41"/>
      <c r="W1021" s="41"/>
    </row>
    <row r="1022" spans="4:23" x14ac:dyDescent="0.25">
      <c r="D1022" s="18">
        <v>2003</v>
      </c>
      <c r="E1022" s="47">
        <f t="shared" si="201"/>
        <v>2</v>
      </c>
      <c r="F1022" s="84" t="s">
        <v>1022</v>
      </c>
      <c r="G1022" s="141">
        <v>100</v>
      </c>
      <c r="H1022" s="141">
        <v>100</v>
      </c>
      <c r="J1022" s="71">
        <f t="shared" si="202"/>
        <v>100</v>
      </c>
      <c r="K1022" s="71">
        <f t="shared" si="203"/>
        <v>100</v>
      </c>
      <c r="L1022" s="71" t="str">
        <f t="shared" si="204"/>
        <v/>
      </c>
      <c r="M1022" s="71" t="str">
        <f t="shared" si="205"/>
        <v/>
      </c>
      <c r="N1022" s="71">
        <f t="shared" si="206"/>
        <v>100</v>
      </c>
      <c r="O1022" s="71">
        <f t="shared" si="207"/>
        <v>100</v>
      </c>
      <c r="P1022" s="71" t="str">
        <f t="shared" si="208"/>
        <v/>
      </c>
      <c r="Q1022" s="71" t="str">
        <f t="shared" si="209"/>
        <v/>
      </c>
      <c r="R1022" s="71" t="str">
        <f t="shared" si="210"/>
        <v/>
      </c>
      <c r="S1022" s="71" t="str">
        <f t="shared" si="211"/>
        <v/>
      </c>
      <c r="T1022" s="71" t="str">
        <f t="shared" si="212"/>
        <v/>
      </c>
      <c r="U1022" s="71" t="str">
        <f t="shared" si="213"/>
        <v/>
      </c>
      <c r="V1022" s="41"/>
      <c r="W1022" s="41"/>
    </row>
  </sheetData>
  <mergeCells count="17">
    <mergeCell ref="R37:S37"/>
    <mergeCell ref="T37:U37"/>
    <mergeCell ref="J9:P9"/>
    <mergeCell ref="J10:P10"/>
    <mergeCell ref="J37:K37"/>
    <mergeCell ref="L37:M37"/>
    <mergeCell ref="N37:O37"/>
    <mergeCell ref="P37:Q37"/>
    <mergeCell ref="I6:P6"/>
    <mergeCell ref="J7:P7"/>
    <mergeCell ref="J8:P8"/>
    <mergeCell ref="I1:I3"/>
    <mergeCell ref="J1:P1"/>
    <mergeCell ref="J2:P2"/>
    <mergeCell ref="J3:P3"/>
    <mergeCell ref="J4:P4"/>
    <mergeCell ref="J5:P5"/>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95"/>
  <sheetViews>
    <sheetView topLeftCell="A4" workbookViewId="0">
      <selection activeCell="M38" sqref="M38"/>
    </sheetView>
  </sheetViews>
  <sheetFormatPr defaultRowHeight="15" x14ac:dyDescent="0.25"/>
  <cols>
    <col min="1" max="1" width="16.7109375" style="84" bestFit="1" customWidth="1"/>
    <col min="2" max="2" width="18.85546875" bestFit="1" customWidth="1"/>
    <col min="3" max="3" width="19" bestFit="1" customWidth="1"/>
    <col min="9" max="10" width="12" bestFit="1" customWidth="1"/>
  </cols>
  <sheetData>
    <row r="1" spans="1:10" s="84" customFormat="1" x14ac:dyDescent="0.25">
      <c r="A1" s="1" t="s">
        <v>1264</v>
      </c>
      <c r="B1" s="197" t="s">
        <v>1265</v>
      </c>
      <c r="C1" s="197"/>
    </row>
    <row r="2" spans="1:10" s="84" customFormat="1" x14ac:dyDescent="0.25"/>
    <row r="3" spans="1:10" s="84" customFormat="1" x14ac:dyDescent="0.25"/>
    <row r="4" spans="1:10" s="84" customFormat="1" ht="60" customHeight="1" x14ac:dyDescent="0.25">
      <c r="B4" s="173" t="s">
        <v>1263</v>
      </c>
      <c r="C4" s="173"/>
    </row>
    <row r="5" spans="1:10" s="84" customFormat="1" x14ac:dyDescent="0.25"/>
    <row r="6" spans="1:10" s="84" customFormat="1" x14ac:dyDescent="0.25">
      <c r="B6" s="84" t="s">
        <v>1261</v>
      </c>
      <c r="C6" s="84" t="s">
        <v>1262</v>
      </c>
    </row>
    <row r="7" spans="1:10" s="84" customFormat="1" x14ac:dyDescent="0.25">
      <c r="B7" s="84" t="s">
        <v>26</v>
      </c>
      <c r="C7" s="84" t="s">
        <v>21</v>
      </c>
    </row>
    <row r="8" spans="1:10" x14ac:dyDescent="0.25">
      <c r="B8">
        <v>296</v>
      </c>
      <c r="C8">
        <v>298</v>
      </c>
    </row>
    <row r="9" spans="1:10" x14ac:dyDescent="0.25">
      <c r="B9" s="154" t="s">
        <v>1301</v>
      </c>
      <c r="C9" s="154" t="s">
        <v>1302</v>
      </c>
      <c r="I9" t="s">
        <v>26</v>
      </c>
    </row>
    <row r="10" spans="1:10" x14ac:dyDescent="0.25">
      <c r="B10" t="s">
        <v>36</v>
      </c>
      <c r="C10" t="s">
        <v>36</v>
      </c>
      <c r="I10">
        <v>296</v>
      </c>
      <c r="J10">
        <v>298</v>
      </c>
    </row>
    <row r="11" spans="1:10" x14ac:dyDescent="0.25">
      <c r="B11" t="s">
        <v>1090</v>
      </c>
      <c r="C11" t="s">
        <v>1090</v>
      </c>
      <c r="I11" t="s">
        <v>1206</v>
      </c>
      <c r="J11" t="s">
        <v>1206</v>
      </c>
    </row>
    <row r="12" spans="1:10" x14ac:dyDescent="0.25">
      <c r="A12" s="84" t="s">
        <v>39</v>
      </c>
      <c r="B12" s="17">
        <v>2443.1562090000002</v>
      </c>
      <c r="C12" s="17">
        <v>116.837242</v>
      </c>
      <c r="H12" s="11" t="s">
        <v>18</v>
      </c>
      <c r="I12" s="12" t="s">
        <v>26</v>
      </c>
      <c r="J12" s="12" t="s">
        <v>21</v>
      </c>
    </row>
    <row r="13" spans="1:10" x14ac:dyDescent="0.25">
      <c r="A13" s="84" t="s">
        <v>40</v>
      </c>
      <c r="B13" s="17">
        <v>2293.4690139999998</v>
      </c>
      <c r="C13" s="154">
        <v>35.783709999999999</v>
      </c>
      <c r="H13" s="10">
        <v>1922</v>
      </c>
      <c r="I13" s="7">
        <v>3865.9471149999999</v>
      </c>
      <c r="J13" s="7">
        <v>38.402487000000001</v>
      </c>
    </row>
    <row r="14" spans="1:10" x14ac:dyDescent="0.25">
      <c r="A14" s="84" t="s">
        <v>41</v>
      </c>
      <c r="B14" s="17">
        <v>2415.1153949999998</v>
      </c>
      <c r="C14" s="154">
        <v>38.402487000000001</v>
      </c>
      <c r="H14" s="10">
        <v>1923</v>
      </c>
      <c r="I14" s="7">
        <v>3418.9283700000001</v>
      </c>
      <c r="J14" s="7">
        <v>0</v>
      </c>
    </row>
    <row r="15" spans="1:10" x14ac:dyDescent="0.25">
      <c r="A15" s="84" t="s">
        <v>42</v>
      </c>
      <c r="B15" s="17">
        <v>2673.7299790000002</v>
      </c>
      <c r="C15" s="154">
        <v>0</v>
      </c>
      <c r="H15" s="10">
        <v>1924</v>
      </c>
      <c r="I15" s="7">
        <v>1804.903215</v>
      </c>
      <c r="J15" s="7">
        <v>0</v>
      </c>
    </row>
    <row r="16" spans="1:10" x14ac:dyDescent="0.25">
      <c r="A16" s="84" t="s">
        <v>43</v>
      </c>
      <c r="B16" s="17">
        <v>3190.7970070000001</v>
      </c>
      <c r="C16" s="154">
        <v>0</v>
      </c>
      <c r="H16" s="10">
        <v>1925</v>
      </c>
      <c r="I16" s="7">
        <v>2832.5256199999999</v>
      </c>
      <c r="J16" s="7">
        <v>0.10109700000000001</v>
      </c>
    </row>
    <row r="17" spans="1:10" x14ac:dyDescent="0.25">
      <c r="A17" s="84" t="s">
        <v>44</v>
      </c>
      <c r="B17" s="17">
        <v>3617.2091110000001</v>
      </c>
      <c r="C17" s="154">
        <v>0</v>
      </c>
      <c r="H17" s="10">
        <v>1926</v>
      </c>
      <c r="I17" s="7">
        <v>3305.7605210000002</v>
      </c>
      <c r="J17" s="7">
        <v>0</v>
      </c>
    </row>
    <row r="18" spans="1:10" x14ac:dyDescent="0.25">
      <c r="A18" s="84" t="s">
        <v>45</v>
      </c>
      <c r="B18" s="17">
        <v>3986.8608850000001</v>
      </c>
      <c r="C18" s="154">
        <v>0</v>
      </c>
      <c r="H18" s="10">
        <v>1927</v>
      </c>
      <c r="I18" s="7">
        <v>3902.6446529999998</v>
      </c>
      <c r="J18" s="7">
        <v>0.23168</v>
      </c>
    </row>
    <row r="19" spans="1:10" x14ac:dyDescent="0.25">
      <c r="A19" s="84" t="s">
        <v>46</v>
      </c>
      <c r="B19" s="17">
        <v>3865.9471149999999</v>
      </c>
      <c r="C19" s="154">
        <v>0</v>
      </c>
      <c r="H19" s="10">
        <v>1928</v>
      </c>
      <c r="I19" s="7">
        <v>3896.3260959999998</v>
      </c>
      <c r="J19" s="7">
        <v>0</v>
      </c>
    </row>
    <row r="20" spans="1:10" x14ac:dyDescent="0.25">
      <c r="A20" s="84" t="s">
        <v>47</v>
      </c>
      <c r="B20" s="17">
        <v>3866.5569150000001</v>
      </c>
      <c r="C20" s="154">
        <v>0</v>
      </c>
      <c r="H20" s="10">
        <v>1929</v>
      </c>
      <c r="I20" s="7">
        <v>1890.6184229999999</v>
      </c>
      <c r="J20" s="7">
        <v>0</v>
      </c>
    </row>
    <row r="21" spans="1:10" x14ac:dyDescent="0.25">
      <c r="A21" s="84" t="s">
        <v>48</v>
      </c>
      <c r="B21" s="17">
        <v>3460.3217030000001</v>
      </c>
      <c r="C21" s="154">
        <v>0</v>
      </c>
      <c r="H21" s="10">
        <v>1930</v>
      </c>
      <c r="I21" s="7">
        <v>3096.7299600000001</v>
      </c>
      <c r="J21" s="7">
        <v>6.1143000000000003E-2</v>
      </c>
    </row>
    <row r="22" spans="1:10" x14ac:dyDescent="0.25">
      <c r="A22" s="84" t="s">
        <v>49</v>
      </c>
      <c r="B22" s="17">
        <v>3181.9255020000001</v>
      </c>
      <c r="C22" s="154">
        <v>7.654458</v>
      </c>
      <c r="H22" s="10">
        <v>1931</v>
      </c>
      <c r="I22" s="7">
        <v>2100.0456680000002</v>
      </c>
      <c r="J22" s="7">
        <v>0.18213399999999999</v>
      </c>
    </row>
    <row r="23" spans="1:10" x14ac:dyDescent="0.25">
      <c r="A23" s="84" t="s">
        <v>50</v>
      </c>
      <c r="B23" s="17">
        <v>2774.6349089999999</v>
      </c>
      <c r="C23" s="154">
        <v>3.6350519999999999</v>
      </c>
      <c r="H23" s="10">
        <v>1932</v>
      </c>
      <c r="I23" s="7">
        <v>2640.7581749999999</v>
      </c>
      <c r="J23" s="7">
        <v>0</v>
      </c>
    </row>
    <row r="24" spans="1:10" x14ac:dyDescent="0.25">
      <c r="A24" s="84" t="s">
        <v>51</v>
      </c>
      <c r="B24" s="17">
        <v>2561.1795590000002</v>
      </c>
      <c r="C24" s="154">
        <v>1.0799529999999999</v>
      </c>
      <c r="H24" s="10">
        <v>1933</v>
      </c>
      <c r="I24" s="7">
        <v>2000.665782</v>
      </c>
      <c r="J24" s="7">
        <v>0.17316400000000001</v>
      </c>
    </row>
    <row r="25" spans="1:10" x14ac:dyDescent="0.25">
      <c r="A25" s="84" t="s">
        <v>52</v>
      </c>
      <c r="B25" s="17">
        <v>2435.3441379999999</v>
      </c>
      <c r="C25" s="154">
        <v>0</v>
      </c>
      <c r="H25" s="10">
        <v>1934</v>
      </c>
      <c r="I25" s="7">
        <v>1623.135538</v>
      </c>
      <c r="J25" s="7">
        <v>0.17149700000000001</v>
      </c>
    </row>
    <row r="26" spans="1:10" x14ac:dyDescent="0.25">
      <c r="A26" s="84" t="s">
        <v>53</v>
      </c>
      <c r="B26" s="17">
        <v>2434.3416339999999</v>
      </c>
      <c r="C26" s="154">
        <v>0</v>
      </c>
      <c r="H26" s="10">
        <v>1935</v>
      </c>
      <c r="I26" s="7">
        <v>3186.4271600000002</v>
      </c>
      <c r="J26" s="7">
        <v>5.4644999999999999E-2</v>
      </c>
    </row>
    <row r="27" spans="1:10" x14ac:dyDescent="0.25">
      <c r="A27" s="84" t="s">
        <v>54</v>
      </c>
      <c r="B27" s="17">
        <v>2817.789436</v>
      </c>
      <c r="C27" s="154">
        <v>0</v>
      </c>
      <c r="H27" s="10">
        <v>1936</v>
      </c>
      <c r="I27" s="7">
        <v>3710.4774299999999</v>
      </c>
      <c r="J27" s="7">
        <v>51.528666999999999</v>
      </c>
    </row>
    <row r="28" spans="1:10" x14ac:dyDescent="0.25">
      <c r="A28" s="84" t="s">
        <v>55</v>
      </c>
      <c r="B28" s="17">
        <v>2948.5191989999998</v>
      </c>
      <c r="C28" s="154">
        <v>0</v>
      </c>
      <c r="H28" s="10">
        <v>1937</v>
      </c>
      <c r="I28" s="7">
        <v>3296.0379859999998</v>
      </c>
      <c r="J28" s="7">
        <v>0.28000000000000003</v>
      </c>
    </row>
    <row r="29" spans="1:10" x14ac:dyDescent="0.25">
      <c r="A29" s="84" t="s">
        <v>56</v>
      </c>
      <c r="B29" s="17">
        <v>3182.4382989999999</v>
      </c>
      <c r="C29" s="154">
        <v>0</v>
      </c>
      <c r="H29" s="10">
        <v>1938</v>
      </c>
      <c r="I29" s="7">
        <v>4418.1187630000004</v>
      </c>
      <c r="J29" s="7">
        <v>0</v>
      </c>
    </row>
    <row r="30" spans="1:10" x14ac:dyDescent="0.25">
      <c r="A30" s="84" t="s">
        <v>57</v>
      </c>
      <c r="B30" s="17">
        <v>3457.6604120000002</v>
      </c>
      <c r="C30" s="154">
        <v>0</v>
      </c>
      <c r="H30" s="10">
        <v>1939</v>
      </c>
      <c r="I30" s="7">
        <v>2721.2097399999998</v>
      </c>
      <c r="J30" s="7">
        <v>86.276103000000006</v>
      </c>
    </row>
    <row r="31" spans="1:10" x14ac:dyDescent="0.25">
      <c r="A31" s="84" t="s">
        <v>58</v>
      </c>
      <c r="B31" s="17">
        <v>3418.9283700000001</v>
      </c>
      <c r="C31" s="154">
        <v>0</v>
      </c>
      <c r="H31" s="10">
        <v>1940</v>
      </c>
      <c r="I31" s="7">
        <v>3787.8957799999998</v>
      </c>
      <c r="J31" s="7">
        <v>389.74294300000003</v>
      </c>
    </row>
    <row r="32" spans="1:10" x14ac:dyDescent="0.25">
      <c r="A32" s="84" t="s">
        <v>59</v>
      </c>
      <c r="B32" s="17">
        <v>3192.5856279999998</v>
      </c>
      <c r="C32" s="154">
        <v>0</v>
      </c>
      <c r="H32" s="10">
        <v>1941</v>
      </c>
      <c r="I32" s="7">
        <v>4100.6490830000002</v>
      </c>
      <c r="J32" s="7">
        <v>0</v>
      </c>
    </row>
    <row r="33" spans="1:10" x14ac:dyDescent="0.25">
      <c r="A33" s="84" t="s">
        <v>60</v>
      </c>
      <c r="B33" s="17">
        <v>2675.0192830000001</v>
      </c>
      <c r="C33" s="154">
        <v>0</v>
      </c>
      <c r="H33" s="10">
        <v>1942</v>
      </c>
      <c r="I33" s="7">
        <v>3762.4041609999999</v>
      </c>
      <c r="J33" s="7">
        <v>0</v>
      </c>
    </row>
    <row r="34" spans="1:10" x14ac:dyDescent="0.25">
      <c r="A34" s="84" t="s">
        <v>61</v>
      </c>
      <c r="B34" s="17">
        <v>2223.3992450000001</v>
      </c>
      <c r="C34" s="154">
        <v>0</v>
      </c>
      <c r="H34" s="10">
        <v>1943</v>
      </c>
      <c r="I34" s="7">
        <v>4027.439464</v>
      </c>
      <c r="J34" s="7">
        <v>0</v>
      </c>
    </row>
    <row r="35" spans="1:10" x14ac:dyDescent="0.25">
      <c r="A35" s="84" t="s">
        <v>62</v>
      </c>
      <c r="B35" s="17">
        <v>2010.21029</v>
      </c>
      <c r="C35" s="154">
        <v>3.7706529999999998</v>
      </c>
      <c r="H35" s="10">
        <v>1944</v>
      </c>
      <c r="I35" s="7">
        <v>2651.7358279999999</v>
      </c>
      <c r="J35" s="7">
        <v>110.578115</v>
      </c>
    </row>
    <row r="36" spans="1:10" x14ac:dyDescent="0.25">
      <c r="A36" s="84" t="s">
        <v>63</v>
      </c>
      <c r="B36" s="17">
        <v>1859.1498320000001</v>
      </c>
      <c r="C36" s="154">
        <v>0</v>
      </c>
      <c r="H36" s="10">
        <v>1945</v>
      </c>
      <c r="I36" s="7">
        <v>3285.4859940000001</v>
      </c>
      <c r="J36" s="7">
        <v>0.20405300000000001</v>
      </c>
    </row>
    <row r="37" spans="1:10" x14ac:dyDescent="0.25">
      <c r="A37" s="84" t="s">
        <v>64</v>
      </c>
      <c r="B37" s="17">
        <v>1699.7998050000001</v>
      </c>
      <c r="C37" s="154">
        <v>0</v>
      </c>
      <c r="H37" s="10">
        <v>1946</v>
      </c>
      <c r="I37" s="7">
        <v>3695.5891360000001</v>
      </c>
      <c r="J37" s="7">
        <v>0</v>
      </c>
    </row>
    <row r="38" spans="1:10" x14ac:dyDescent="0.25">
      <c r="A38" s="84" t="s">
        <v>65</v>
      </c>
      <c r="B38" s="17">
        <v>1588.876168</v>
      </c>
      <c r="C38" s="154">
        <v>0</v>
      </c>
      <c r="H38" s="10">
        <v>1947</v>
      </c>
      <c r="I38" s="7">
        <v>2712.9180900000001</v>
      </c>
      <c r="J38" s="7">
        <v>0.28000000000000003</v>
      </c>
    </row>
    <row r="39" spans="1:10" x14ac:dyDescent="0.25">
      <c r="A39" s="84" t="s">
        <v>66</v>
      </c>
      <c r="B39" s="17">
        <v>1735.6978469999999</v>
      </c>
      <c r="C39" s="154">
        <v>0</v>
      </c>
      <c r="H39" s="10">
        <v>1948</v>
      </c>
      <c r="I39" s="7">
        <v>2906.2519510000002</v>
      </c>
      <c r="J39" s="7">
        <v>316.50253500000002</v>
      </c>
    </row>
    <row r="40" spans="1:10" x14ac:dyDescent="0.25">
      <c r="A40" s="84" t="s">
        <v>67</v>
      </c>
      <c r="B40" s="17">
        <v>2034.4823260000001</v>
      </c>
      <c r="C40" s="154">
        <v>0</v>
      </c>
      <c r="H40" s="10">
        <v>1949</v>
      </c>
      <c r="I40" s="7">
        <v>2748.144174</v>
      </c>
      <c r="J40" s="7">
        <v>0.235461</v>
      </c>
    </row>
    <row r="41" spans="1:10" x14ac:dyDescent="0.25">
      <c r="A41" s="84" t="s">
        <v>68</v>
      </c>
      <c r="B41" s="17">
        <v>2011.4406879999999</v>
      </c>
      <c r="C41" s="154">
        <v>0</v>
      </c>
      <c r="H41" s="10">
        <v>1950</v>
      </c>
      <c r="I41" s="7">
        <v>3142.166933</v>
      </c>
      <c r="J41" s="7">
        <v>0.19806399999999999</v>
      </c>
    </row>
    <row r="42" spans="1:10" x14ac:dyDescent="0.25">
      <c r="A42" s="84" t="s">
        <v>69</v>
      </c>
      <c r="B42" s="17">
        <v>1995.673231</v>
      </c>
      <c r="C42" s="154">
        <v>0</v>
      </c>
      <c r="H42" s="10">
        <v>1951</v>
      </c>
      <c r="I42" s="7">
        <v>4206.5737909999998</v>
      </c>
      <c r="J42" s="7">
        <v>0</v>
      </c>
    </row>
    <row r="43" spans="1:10" x14ac:dyDescent="0.25">
      <c r="A43" s="84" t="s">
        <v>70</v>
      </c>
      <c r="B43" s="17">
        <v>1804.903215</v>
      </c>
      <c r="C43" s="154">
        <v>0</v>
      </c>
      <c r="H43" s="10">
        <v>1952</v>
      </c>
      <c r="I43" s="7">
        <v>4170.4255759999996</v>
      </c>
      <c r="J43" s="7">
        <v>0</v>
      </c>
    </row>
    <row r="44" spans="1:10" x14ac:dyDescent="0.25">
      <c r="A44" s="84" t="s">
        <v>71</v>
      </c>
      <c r="B44" s="17">
        <v>1452.140877</v>
      </c>
      <c r="C44" s="154">
        <v>0</v>
      </c>
      <c r="H44" s="10">
        <v>1953</v>
      </c>
      <c r="I44" s="7">
        <v>3907.4922940000001</v>
      </c>
      <c r="J44" s="7">
        <v>0</v>
      </c>
    </row>
    <row r="45" spans="1:10" x14ac:dyDescent="0.25">
      <c r="A45" s="84" t="s">
        <v>72</v>
      </c>
      <c r="B45" s="17">
        <v>1040.250671</v>
      </c>
      <c r="C45" s="154">
        <v>0</v>
      </c>
      <c r="H45" s="10">
        <v>1954</v>
      </c>
      <c r="I45" s="7">
        <v>3864.3010680000002</v>
      </c>
      <c r="J45" s="7">
        <v>0</v>
      </c>
    </row>
    <row r="46" spans="1:10" x14ac:dyDescent="0.25">
      <c r="A46" s="84" t="s">
        <v>73</v>
      </c>
      <c r="B46" s="154">
        <v>718.55802400000005</v>
      </c>
      <c r="C46" s="154">
        <v>0</v>
      </c>
      <c r="H46" s="10">
        <v>1955</v>
      </c>
      <c r="I46" s="7">
        <v>2835.3120720000002</v>
      </c>
      <c r="J46" s="7">
        <v>0.28000000000000003</v>
      </c>
    </row>
    <row r="47" spans="1:10" x14ac:dyDescent="0.25">
      <c r="A47" s="84" t="s">
        <v>74</v>
      </c>
      <c r="B47" s="154">
        <v>667.12760200000002</v>
      </c>
      <c r="C47" s="17">
        <v>89.294359</v>
      </c>
      <c r="H47" s="10">
        <v>1956</v>
      </c>
      <c r="I47" s="7">
        <v>4149.8538749999998</v>
      </c>
      <c r="J47" s="7">
        <v>0</v>
      </c>
    </row>
    <row r="48" spans="1:10" x14ac:dyDescent="0.25">
      <c r="A48" s="84" t="s">
        <v>75</v>
      </c>
      <c r="B48" s="154">
        <v>687.34323700000004</v>
      </c>
      <c r="C48" s="154">
        <v>0.39716699999999999</v>
      </c>
      <c r="H48" s="10">
        <v>1957</v>
      </c>
      <c r="I48" s="7">
        <v>3696.5535789999999</v>
      </c>
      <c r="J48" s="7">
        <v>0</v>
      </c>
    </row>
    <row r="49" spans="1:10" x14ac:dyDescent="0.25">
      <c r="A49" s="84" t="s">
        <v>76</v>
      </c>
      <c r="B49" s="154">
        <v>834.06094199999995</v>
      </c>
      <c r="C49" s="154">
        <v>0.10109700000000001</v>
      </c>
      <c r="H49" s="10">
        <v>1958</v>
      </c>
      <c r="I49" s="7">
        <v>3948.7028620000001</v>
      </c>
      <c r="J49" s="7">
        <v>0</v>
      </c>
    </row>
    <row r="50" spans="1:10" x14ac:dyDescent="0.25">
      <c r="A50" s="84" t="s">
        <v>77</v>
      </c>
      <c r="B50" s="17">
        <v>1026.2365990000001</v>
      </c>
      <c r="C50" s="154">
        <v>0.10109700000000001</v>
      </c>
      <c r="H50" s="10">
        <v>1959</v>
      </c>
      <c r="I50" s="7">
        <v>3385.891024</v>
      </c>
      <c r="J50" s="7">
        <v>294.38081899999997</v>
      </c>
    </row>
    <row r="51" spans="1:10" x14ac:dyDescent="0.25">
      <c r="A51" s="84" t="s">
        <v>78</v>
      </c>
      <c r="B51" s="17">
        <v>1317.3718369999999</v>
      </c>
      <c r="C51" s="154">
        <v>0</v>
      </c>
      <c r="H51" s="10">
        <v>1960</v>
      </c>
      <c r="I51" s="7">
        <v>3232.0368979999998</v>
      </c>
      <c r="J51" s="7">
        <v>0.227608</v>
      </c>
    </row>
    <row r="52" spans="1:10" x14ac:dyDescent="0.25">
      <c r="A52" s="84" t="s">
        <v>79</v>
      </c>
      <c r="B52" s="17">
        <v>2068.8792060000001</v>
      </c>
      <c r="C52" s="154">
        <v>0</v>
      </c>
      <c r="H52" s="10">
        <v>1961</v>
      </c>
      <c r="I52" s="7">
        <v>2435.1730280000002</v>
      </c>
      <c r="J52" s="7">
        <v>0.23976800000000001</v>
      </c>
    </row>
    <row r="53" spans="1:10" x14ac:dyDescent="0.25">
      <c r="A53" s="84" t="s">
        <v>80</v>
      </c>
      <c r="B53" s="17">
        <v>2462.3974469999998</v>
      </c>
      <c r="C53" s="154">
        <v>0</v>
      </c>
      <c r="H53" s="10">
        <v>1962</v>
      </c>
      <c r="I53" s="7">
        <v>2892.9248870000001</v>
      </c>
      <c r="J53" s="7">
        <v>4.1331860000000002</v>
      </c>
    </row>
    <row r="54" spans="1:10" x14ac:dyDescent="0.25">
      <c r="A54" s="84" t="s">
        <v>81</v>
      </c>
      <c r="B54" s="17">
        <v>2769.5198780000001</v>
      </c>
      <c r="C54" s="154">
        <v>0</v>
      </c>
      <c r="H54" s="10">
        <v>1963</v>
      </c>
      <c r="I54" s="7">
        <v>3933.3795719999998</v>
      </c>
      <c r="J54" s="7">
        <v>0</v>
      </c>
    </row>
    <row r="55" spans="1:10" x14ac:dyDescent="0.25">
      <c r="A55" s="84" t="s">
        <v>82</v>
      </c>
      <c r="B55" s="17">
        <v>2832.5256199999999</v>
      </c>
      <c r="C55" s="154">
        <v>0</v>
      </c>
      <c r="H55" s="10">
        <v>1964</v>
      </c>
      <c r="I55" s="7">
        <v>2997.5005000000001</v>
      </c>
      <c r="J55" s="7">
        <v>0</v>
      </c>
    </row>
    <row r="56" spans="1:10" x14ac:dyDescent="0.25">
      <c r="A56" s="84" t="s">
        <v>83</v>
      </c>
      <c r="B56" s="17">
        <v>2577.9705859999999</v>
      </c>
      <c r="C56" s="154">
        <v>0</v>
      </c>
      <c r="H56" s="10">
        <v>1965</v>
      </c>
      <c r="I56" s="7">
        <v>3708.7749680000002</v>
      </c>
      <c r="J56" s="7">
        <v>82.748452</v>
      </c>
    </row>
    <row r="57" spans="1:10" x14ac:dyDescent="0.25">
      <c r="A57" s="84" t="s">
        <v>84</v>
      </c>
      <c r="B57" s="17">
        <v>2197.296464</v>
      </c>
      <c r="C57" s="154">
        <v>0</v>
      </c>
      <c r="H57" s="10">
        <v>1966</v>
      </c>
      <c r="I57" s="7">
        <v>3402.4214780000002</v>
      </c>
      <c r="J57" s="7">
        <v>0</v>
      </c>
    </row>
    <row r="58" spans="1:10" x14ac:dyDescent="0.25">
      <c r="A58" s="84" t="s">
        <v>85</v>
      </c>
      <c r="B58" s="17">
        <v>1916.737813</v>
      </c>
      <c r="C58" s="154">
        <v>0</v>
      </c>
      <c r="H58" s="10">
        <v>1967</v>
      </c>
      <c r="I58" s="7">
        <v>3809.9414390000002</v>
      </c>
      <c r="J58" s="7">
        <v>0</v>
      </c>
    </row>
    <row r="59" spans="1:10" x14ac:dyDescent="0.25">
      <c r="A59" s="84" t="s">
        <v>86</v>
      </c>
      <c r="B59" s="17">
        <v>1825.3082260000001</v>
      </c>
      <c r="C59" s="154">
        <v>0</v>
      </c>
      <c r="H59" s="10">
        <v>1968</v>
      </c>
      <c r="I59" s="7">
        <v>3492.2654830000001</v>
      </c>
      <c r="J59" s="7">
        <v>78.673269000000005</v>
      </c>
    </row>
    <row r="60" spans="1:10" x14ac:dyDescent="0.25">
      <c r="A60" s="84" t="s">
        <v>87</v>
      </c>
      <c r="B60" s="17">
        <v>1723.083449</v>
      </c>
      <c r="C60" s="154">
        <v>0</v>
      </c>
      <c r="H60" s="10">
        <v>1969</v>
      </c>
      <c r="I60" s="7">
        <v>4595.791894</v>
      </c>
      <c r="J60" s="7">
        <v>0</v>
      </c>
    </row>
    <row r="61" spans="1:10" x14ac:dyDescent="0.25">
      <c r="A61" s="84" t="s">
        <v>88</v>
      </c>
      <c r="B61" s="17">
        <v>1753.9686039999999</v>
      </c>
      <c r="C61" s="154">
        <v>0.16669500000000001</v>
      </c>
      <c r="H61" s="10">
        <v>1970</v>
      </c>
      <c r="I61" s="7">
        <v>3946.49937</v>
      </c>
      <c r="J61" s="7">
        <v>61.931092999999997</v>
      </c>
    </row>
    <row r="62" spans="1:10" x14ac:dyDescent="0.25">
      <c r="A62" s="84" t="s">
        <v>89</v>
      </c>
      <c r="B62" s="17">
        <v>1836.5212819999999</v>
      </c>
      <c r="C62" s="154">
        <v>0</v>
      </c>
      <c r="H62" s="10">
        <v>1971</v>
      </c>
      <c r="I62" s="7">
        <v>3863.524003</v>
      </c>
      <c r="J62" s="7">
        <v>0</v>
      </c>
    </row>
    <row r="63" spans="1:10" x14ac:dyDescent="0.25">
      <c r="A63" s="84" t="s">
        <v>90</v>
      </c>
      <c r="B63" s="17">
        <v>2102.6172809999998</v>
      </c>
      <c r="C63" s="154">
        <v>0</v>
      </c>
      <c r="H63" s="10">
        <v>1972</v>
      </c>
      <c r="I63" s="7">
        <v>3565.5434230000001</v>
      </c>
      <c r="J63" s="7">
        <v>0</v>
      </c>
    </row>
    <row r="64" spans="1:10" x14ac:dyDescent="0.25">
      <c r="A64" s="84" t="s">
        <v>91</v>
      </c>
      <c r="B64" s="17">
        <v>2680.698386</v>
      </c>
      <c r="C64" s="154">
        <v>0</v>
      </c>
      <c r="H64" s="10">
        <v>1973</v>
      </c>
      <c r="I64" s="7">
        <v>4189.2358279999999</v>
      </c>
      <c r="J64" s="7">
        <v>0</v>
      </c>
    </row>
    <row r="65" spans="1:10" x14ac:dyDescent="0.25">
      <c r="A65" s="84" t="s">
        <v>92</v>
      </c>
      <c r="B65" s="17">
        <v>2912.02682</v>
      </c>
      <c r="C65" s="154">
        <v>0</v>
      </c>
      <c r="H65" s="10">
        <v>1974</v>
      </c>
      <c r="I65" s="7">
        <v>3910.5277959999999</v>
      </c>
      <c r="J65" s="7">
        <v>0</v>
      </c>
    </row>
    <row r="66" spans="1:10" x14ac:dyDescent="0.25">
      <c r="A66" s="84" t="s">
        <v>93</v>
      </c>
      <c r="B66" s="17">
        <v>3527.698476</v>
      </c>
      <c r="C66" s="154">
        <v>0</v>
      </c>
      <c r="H66" s="10">
        <v>1975</v>
      </c>
      <c r="I66" s="7">
        <v>3779.1715610000001</v>
      </c>
      <c r="J66" s="7">
        <v>0</v>
      </c>
    </row>
    <row r="67" spans="1:10" x14ac:dyDescent="0.25">
      <c r="A67" s="84" t="s">
        <v>94</v>
      </c>
      <c r="B67" s="17">
        <v>3305.7605210000002</v>
      </c>
      <c r="C67" s="154">
        <v>0</v>
      </c>
      <c r="H67" s="10">
        <v>1976</v>
      </c>
      <c r="I67" s="7">
        <v>2822.4540259999999</v>
      </c>
      <c r="J67" s="7">
        <v>0</v>
      </c>
    </row>
    <row r="68" spans="1:10" x14ac:dyDescent="0.25">
      <c r="A68" s="84" t="s">
        <v>95</v>
      </c>
      <c r="B68" s="17">
        <v>2771.9590979999998</v>
      </c>
      <c r="C68" s="154">
        <v>0</v>
      </c>
      <c r="H68" s="10">
        <v>1977</v>
      </c>
      <c r="I68" s="7">
        <v>918.691146</v>
      </c>
      <c r="J68" s="7">
        <v>0.18828900000000001</v>
      </c>
    </row>
    <row r="69" spans="1:10" x14ac:dyDescent="0.25">
      <c r="A69" s="84" t="s">
        <v>96</v>
      </c>
      <c r="B69" s="17">
        <v>2164.2675819999999</v>
      </c>
      <c r="C69" s="154">
        <v>9.5199300000000004</v>
      </c>
      <c r="H69" s="10">
        <v>1978</v>
      </c>
      <c r="I69" s="7">
        <v>3956.798812</v>
      </c>
      <c r="J69" s="7">
        <v>3.8717000000000001E-2</v>
      </c>
    </row>
    <row r="70" spans="1:10" x14ac:dyDescent="0.25">
      <c r="A70" s="84" t="s">
        <v>97</v>
      </c>
      <c r="B70" s="17">
        <v>1636.421775</v>
      </c>
      <c r="C70" s="154">
        <v>15.544485</v>
      </c>
      <c r="H70" s="10">
        <v>1979</v>
      </c>
      <c r="I70" s="7">
        <v>3382.8715139999999</v>
      </c>
      <c r="J70" s="7">
        <v>15.044206000000001</v>
      </c>
    </row>
    <row r="71" spans="1:10" x14ac:dyDescent="0.25">
      <c r="A71" s="84" t="s">
        <v>98</v>
      </c>
      <c r="B71" s="17">
        <v>1366.884988</v>
      </c>
      <c r="C71" s="154">
        <v>10.00989</v>
      </c>
      <c r="H71" s="10">
        <v>1980</v>
      </c>
      <c r="I71" s="7">
        <v>4087.4213709999999</v>
      </c>
      <c r="J71" s="7">
        <v>0.28000000000000003</v>
      </c>
    </row>
    <row r="72" spans="1:10" x14ac:dyDescent="0.25">
      <c r="A72" s="84" t="s">
        <v>99</v>
      </c>
      <c r="B72" s="17">
        <v>1209.451096</v>
      </c>
      <c r="C72" s="154">
        <v>24.618998000000001</v>
      </c>
      <c r="H72" s="10">
        <v>1981</v>
      </c>
      <c r="I72" s="7">
        <v>2971.2735510000002</v>
      </c>
      <c r="J72" s="7">
        <v>105.609554</v>
      </c>
    </row>
    <row r="73" spans="1:10" x14ac:dyDescent="0.25">
      <c r="A73" s="84" t="s">
        <v>100</v>
      </c>
      <c r="B73" s="17">
        <v>1635.836301</v>
      </c>
      <c r="C73" s="154">
        <v>0.23168</v>
      </c>
      <c r="H73" s="10">
        <v>1982</v>
      </c>
      <c r="I73" s="7">
        <v>4149.4565199999997</v>
      </c>
      <c r="J73" s="7">
        <v>162.36372900000001</v>
      </c>
    </row>
    <row r="74" spans="1:10" x14ac:dyDescent="0.25">
      <c r="A74" s="84" t="s">
        <v>101</v>
      </c>
      <c r="B74" s="17">
        <v>1530.6353979999999</v>
      </c>
      <c r="C74" s="154">
        <v>0.23168</v>
      </c>
      <c r="H74" s="10">
        <v>1983</v>
      </c>
      <c r="I74" s="7">
        <v>4605</v>
      </c>
      <c r="J74" s="7">
        <v>82.572681000000003</v>
      </c>
    </row>
    <row r="75" spans="1:10" x14ac:dyDescent="0.25">
      <c r="A75" s="84" t="s">
        <v>102</v>
      </c>
      <c r="B75" s="17">
        <v>1939.383826</v>
      </c>
      <c r="C75" s="154">
        <v>0</v>
      </c>
      <c r="H75" s="10">
        <v>1984</v>
      </c>
      <c r="I75" s="7">
        <v>4178.723234</v>
      </c>
      <c r="J75" s="7">
        <v>32.748900999999996</v>
      </c>
    </row>
    <row r="76" spans="1:10" x14ac:dyDescent="0.25">
      <c r="A76" s="84" t="s">
        <v>103</v>
      </c>
      <c r="B76" s="17">
        <v>3134.826114</v>
      </c>
      <c r="C76" s="154">
        <v>0</v>
      </c>
      <c r="H76" s="10">
        <v>1985</v>
      </c>
      <c r="I76" s="7">
        <v>3169.907001</v>
      </c>
      <c r="J76" s="7">
        <v>0</v>
      </c>
    </row>
    <row r="77" spans="1:10" x14ac:dyDescent="0.25">
      <c r="A77" s="84" t="s">
        <v>104</v>
      </c>
      <c r="B77" s="17">
        <v>3625.0448820000001</v>
      </c>
      <c r="C77" s="154">
        <v>0</v>
      </c>
      <c r="H77" s="10">
        <v>1986</v>
      </c>
      <c r="I77" s="7">
        <v>3780.9859329999999</v>
      </c>
      <c r="J77" s="7">
        <v>0.28000000000000003</v>
      </c>
    </row>
    <row r="78" spans="1:10" x14ac:dyDescent="0.25">
      <c r="A78" s="84" t="s">
        <v>105</v>
      </c>
      <c r="B78" s="17">
        <v>3929.9183720000001</v>
      </c>
      <c r="C78" s="154">
        <v>0</v>
      </c>
      <c r="H78" s="10">
        <v>1987</v>
      </c>
      <c r="I78" s="7">
        <v>2178.8870740000002</v>
      </c>
      <c r="J78" s="7">
        <v>130.32632899999999</v>
      </c>
    </row>
    <row r="79" spans="1:10" x14ac:dyDescent="0.25">
      <c r="A79" s="84" t="s">
        <v>106</v>
      </c>
      <c r="B79" s="17">
        <v>3902.6446529999998</v>
      </c>
      <c r="C79" s="154">
        <v>0.341084</v>
      </c>
      <c r="H79" s="10">
        <v>1988</v>
      </c>
      <c r="I79" s="7">
        <v>2025.9052799999999</v>
      </c>
      <c r="J79" s="7">
        <v>8.7166999999999994E-2</v>
      </c>
    </row>
    <row r="80" spans="1:10" x14ac:dyDescent="0.25">
      <c r="A80" s="84" t="s">
        <v>107</v>
      </c>
      <c r="B80" s="17">
        <v>3722.8290959999999</v>
      </c>
      <c r="C80" s="154">
        <v>8.6057999999999996E-2</v>
      </c>
      <c r="H80" s="10">
        <v>1989</v>
      </c>
      <c r="I80" s="7">
        <v>2975.0792580000002</v>
      </c>
      <c r="J80" s="7">
        <v>5.8560000000000001E-2</v>
      </c>
    </row>
    <row r="81" spans="1:10" x14ac:dyDescent="0.25">
      <c r="A81" s="84" t="s">
        <v>108</v>
      </c>
      <c r="B81" s="17">
        <v>3227.138011</v>
      </c>
      <c r="C81" s="154">
        <v>6.0046429999999997</v>
      </c>
      <c r="H81" s="10">
        <v>1990</v>
      </c>
      <c r="I81" s="7">
        <v>2286.3962080000001</v>
      </c>
      <c r="J81" s="7">
        <v>593.17715599999997</v>
      </c>
    </row>
    <row r="82" spans="1:10" x14ac:dyDescent="0.25">
      <c r="A82" s="84" t="s">
        <v>109</v>
      </c>
      <c r="B82" s="17">
        <v>2782.0189500000001</v>
      </c>
      <c r="C82" s="154">
        <v>7.1028229999999999</v>
      </c>
      <c r="H82" s="10">
        <v>1991</v>
      </c>
      <c r="I82" s="7">
        <v>2032.005609</v>
      </c>
      <c r="J82" s="7">
        <v>13.125825000000001</v>
      </c>
    </row>
    <row r="83" spans="1:10" x14ac:dyDescent="0.25">
      <c r="A83" s="84" t="s">
        <v>110</v>
      </c>
      <c r="B83" s="17">
        <v>2264.6944680000001</v>
      </c>
      <c r="C83" s="154">
        <v>16.809622999999998</v>
      </c>
      <c r="H83" s="10">
        <v>1992</v>
      </c>
      <c r="I83" s="7">
        <v>1946.4644029999999</v>
      </c>
      <c r="J83" s="7">
        <v>4.9624000000000001E-2</v>
      </c>
    </row>
    <row r="84" spans="1:10" x14ac:dyDescent="0.25">
      <c r="A84" s="84" t="s">
        <v>111</v>
      </c>
      <c r="B84" s="17">
        <v>1983.482771</v>
      </c>
      <c r="C84" s="154">
        <v>0.31139499999999998</v>
      </c>
      <c r="H84" s="10">
        <v>1993</v>
      </c>
      <c r="I84" s="7">
        <v>3681.05006</v>
      </c>
      <c r="J84" s="7">
        <v>0.15460199999999999</v>
      </c>
    </row>
    <row r="85" spans="1:10" x14ac:dyDescent="0.25">
      <c r="A85" s="84" t="s">
        <v>112</v>
      </c>
      <c r="B85" s="17">
        <v>1991.2929349999999</v>
      </c>
      <c r="C85" s="154">
        <v>0</v>
      </c>
      <c r="H85" s="10">
        <v>1994</v>
      </c>
      <c r="I85" s="7">
        <v>2305.9099209999999</v>
      </c>
      <c r="J85" s="7">
        <v>0</v>
      </c>
    </row>
    <row r="86" spans="1:10" x14ac:dyDescent="0.25">
      <c r="A86" s="84" t="s">
        <v>113</v>
      </c>
      <c r="B86" s="17">
        <v>2134.3161329999998</v>
      </c>
      <c r="C86" s="154">
        <v>0</v>
      </c>
      <c r="H86" s="10">
        <v>1995</v>
      </c>
      <c r="I86" s="7">
        <v>3821.393364</v>
      </c>
      <c r="J86" s="7">
        <v>34.380091</v>
      </c>
    </row>
    <row r="87" spans="1:10" x14ac:dyDescent="0.25">
      <c r="A87" s="84" t="s">
        <v>114</v>
      </c>
      <c r="B87" s="17">
        <v>2412.551363</v>
      </c>
      <c r="C87" s="154">
        <v>0</v>
      </c>
      <c r="H87" s="10">
        <v>1996</v>
      </c>
      <c r="I87" s="7">
        <v>3857.3066469999999</v>
      </c>
      <c r="J87" s="7">
        <v>558.18039899999997</v>
      </c>
    </row>
    <row r="88" spans="1:10" x14ac:dyDescent="0.25">
      <c r="A88" s="84" t="s">
        <v>115</v>
      </c>
      <c r="B88" s="17">
        <v>2634.4394299999999</v>
      </c>
      <c r="C88" s="154">
        <v>0</v>
      </c>
      <c r="H88" s="10">
        <v>1997</v>
      </c>
      <c r="I88" s="7">
        <v>3974.5664689999999</v>
      </c>
      <c r="J88" s="7">
        <v>0</v>
      </c>
    </row>
    <row r="89" spans="1:10" x14ac:dyDescent="0.25">
      <c r="A89" s="84" t="s">
        <v>116</v>
      </c>
      <c r="B89" s="17">
        <v>3793.209535</v>
      </c>
      <c r="C89" s="154">
        <v>0</v>
      </c>
      <c r="H89" s="10">
        <v>1998</v>
      </c>
      <c r="I89" s="7">
        <v>4139.1337489999996</v>
      </c>
      <c r="J89" s="7">
        <v>0</v>
      </c>
    </row>
    <row r="90" spans="1:10" x14ac:dyDescent="0.25">
      <c r="A90" s="84" t="s">
        <v>117</v>
      </c>
      <c r="B90" s="17">
        <v>4042.6736089999999</v>
      </c>
      <c r="C90" s="154">
        <v>0</v>
      </c>
      <c r="H90" s="10">
        <v>1999</v>
      </c>
      <c r="I90" s="7">
        <v>3993.8364569999999</v>
      </c>
      <c r="J90" s="7">
        <v>79.414199999999994</v>
      </c>
    </row>
    <row r="91" spans="1:10" x14ac:dyDescent="0.25">
      <c r="A91" s="84" t="s">
        <v>118</v>
      </c>
      <c r="B91" s="17">
        <v>3896.3260959999998</v>
      </c>
      <c r="C91" s="154">
        <v>0</v>
      </c>
      <c r="H91" s="10">
        <v>2000</v>
      </c>
      <c r="I91" s="7">
        <v>4060.9774480000001</v>
      </c>
      <c r="J91" s="7">
        <v>0</v>
      </c>
    </row>
    <row r="92" spans="1:10" x14ac:dyDescent="0.25">
      <c r="A92" s="84" t="s">
        <v>119</v>
      </c>
      <c r="B92" s="17">
        <v>3436.1166819999999</v>
      </c>
      <c r="C92" s="154">
        <v>0</v>
      </c>
      <c r="H92" s="10">
        <v>2001</v>
      </c>
      <c r="I92" s="7">
        <v>2400.2439490000002</v>
      </c>
      <c r="J92" s="7">
        <v>0</v>
      </c>
    </row>
    <row r="93" spans="1:10" x14ac:dyDescent="0.25">
      <c r="A93" s="84" t="s">
        <v>120</v>
      </c>
      <c r="B93" s="17">
        <v>2863.281223</v>
      </c>
      <c r="C93" s="154">
        <v>0</v>
      </c>
      <c r="H93" s="10">
        <v>2002</v>
      </c>
      <c r="I93" s="7">
        <v>2773.6096579999999</v>
      </c>
      <c r="J93" s="7">
        <v>0.15909899999999999</v>
      </c>
    </row>
    <row r="94" spans="1:10" x14ac:dyDescent="0.25">
      <c r="A94" s="84" t="s">
        <v>121</v>
      </c>
      <c r="B94" s="17">
        <v>2371.426661</v>
      </c>
      <c r="C94" s="154">
        <v>15.058255000000001</v>
      </c>
      <c r="H94" s="10">
        <v>2003</v>
      </c>
      <c r="I94" s="7">
        <v>3727.0006020000001</v>
      </c>
      <c r="J94" s="7">
        <v>604.824299</v>
      </c>
    </row>
    <row r="95" spans="1:10" x14ac:dyDescent="0.25">
      <c r="A95" s="84" t="s">
        <v>122</v>
      </c>
      <c r="B95" s="17">
        <v>1949.7195589999999</v>
      </c>
      <c r="C95" s="154">
        <v>3.4239760000000001</v>
      </c>
    </row>
    <row r="96" spans="1:10" x14ac:dyDescent="0.25">
      <c r="A96" s="84" t="s">
        <v>123</v>
      </c>
      <c r="B96" s="17">
        <v>1661.5210360000001</v>
      </c>
      <c r="C96" s="154">
        <v>0.84279700000000002</v>
      </c>
    </row>
    <row r="97" spans="1:3" x14ac:dyDescent="0.25">
      <c r="A97" s="84" t="s">
        <v>124</v>
      </c>
      <c r="B97" s="17">
        <v>1432.3580959999999</v>
      </c>
      <c r="C97" s="154">
        <v>0</v>
      </c>
    </row>
    <row r="98" spans="1:3" x14ac:dyDescent="0.25">
      <c r="A98" s="84" t="s">
        <v>125</v>
      </c>
      <c r="B98" s="17">
        <v>1441.8564719999999</v>
      </c>
      <c r="C98" s="154">
        <v>0</v>
      </c>
    </row>
    <row r="99" spans="1:3" x14ac:dyDescent="0.25">
      <c r="A99" s="84" t="s">
        <v>126</v>
      </c>
      <c r="B99" s="17">
        <v>1534.0820550000001</v>
      </c>
      <c r="C99" s="154">
        <v>0</v>
      </c>
    </row>
    <row r="100" spans="1:3" x14ac:dyDescent="0.25">
      <c r="A100" s="84" t="s">
        <v>127</v>
      </c>
      <c r="B100" s="17">
        <v>1718.787403</v>
      </c>
      <c r="C100" s="154">
        <v>0</v>
      </c>
    </row>
    <row r="101" spans="1:3" x14ac:dyDescent="0.25">
      <c r="A101" s="84" t="s">
        <v>128</v>
      </c>
      <c r="B101" s="17">
        <v>1909.06035</v>
      </c>
      <c r="C101" s="154">
        <v>0</v>
      </c>
    </row>
    <row r="102" spans="1:3" x14ac:dyDescent="0.25">
      <c r="A102" s="84" t="s">
        <v>129</v>
      </c>
      <c r="B102" s="17">
        <v>1963.915663</v>
      </c>
      <c r="C102" s="154">
        <v>0</v>
      </c>
    </row>
    <row r="103" spans="1:3" x14ac:dyDescent="0.25">
      <c r="A103" s="84" t="s">
        <v>130</v>
      </c>
      <c r="B103" s="17">
        <v>1890.6184229999999</v>
      </c>
      <c r="C103" s="154">
        <v>0</v>
      </c>
    </row>
    <row r="104" spans="1:3" x14ac:dyDescent="0.25">
      <c r="A104" s="84" t="s">
        <v>131</v>
      </c>
      <c r="B104" s="17">
        <v>1624.211376</v>
      </c>
      <c r="C104" s="154">
        <v>0</v>
      </c>
    </row>
    <row r="105" spans="1:3" x14ac:dyDescent="0.25">
      <c r="A105" s="84" t="s">
        <v>132</v>
      </c>
      <c r="B105" s="17">
        <v>1228.4140709999999</v>
      </c>
      <c r="C105" s="154">
        <v>0</v>
      </c>
    </row>
    <row r="106" spans="1:3" x14ac:dyDescent="0.25">
      <c r="A106" s="84" t="s">
        <v>133</v>
      </c>
      <c r="B106" s="154">
        <v>950.19441700000004</v>
      </c>
      <c r="C106" s="154">
        <v>0</v>
      </c>
    </row>
    <row r="107" spans="1:3" x14ac:dyDescent="0.25">
      <c r="A107" s="84" t="s">
        <v>134</v>
      </c>
      <c r="B107" s="154">
        <v>892.35673699999995</v>
      </c>
      <c r="C107" s="154">
        <v>46.486978999999998</v>
      </c>
    </row>
    <row r="108" spans="1:3" x14ac:dyDescent="0.25">
      <c r="A108" s="84" t="s">
        <v>135</v>
      </c>
      <c r="B108" s="154">
        <v>863.81625299999996</v>
      </c>
      <c r="C108" s="154">
        <v>41.407865999999999</v>
      </c>
    </row>
    <row r="109" spans="1:3" x14ac:dyDescent="0.25">
      <c r="A109" s="84" t="s">
        <v>136</v>
      </c>
      <c r="B109" s="154">
        <v>849.96460200000001</v>
      </c>
      <c r="C109" s="154">
        <v>10.159865999999999</v>
      </c>
    </row>
    <row r="110" spans="1:3" x14ac:dyDescent="0.25">
      <c r="A110" s="84" t="s">
        <v>137</v>
      </c>
      <c r="B110" s="17">
        <v>1372.8556550000001</v>
      </c>
      <c r="C110" s="154">
        <v>6.1143000000000003E-2</v>
      </c>
    </row>
    <row r="111" spans="1:3" x14ac:dyDescent="0.25">
      <c r="A111" s="84" t="s">
        <v>138</v>
      </c>
      <c r="B111" s="17">
        <v>1782.2347159999999</v>
      </c>
      <c r="C111" s="154">
        <v>0</v>
      </c>
    </row>
    <row r="112" spans="1:3" x14ac:dyDescent="0.25">
      <c r="A112" s="84" t="s">
        <v>139</v>
      </c>
      <c r="B112" s="17">
        <v>2039.7061249999999</v>
      </c>
      <c r="C112" s="154">
        <v>0</v>
      </c>
    </row>
    <row r="113" spans="1:3" x14ac:dyDescent="0.25">
      <c r="A113" s="84" t="s">
        <v>140</v>
      </c>
      <c r="B113" s="17">
        <v>2712.087708</v>
      </c>
      <c r="C113" s="154">
        <v>0</v>
      </c>
    </row>
    <row r="114" spans="1:3" x14ac:dyDescent="0.25">
      <c r="A114" s="84" t="s">
        <v>141</v>
      </c>
      <c r="B114" s="17">
        <v>3054.3385760000001</v>
      </c>
      <c r="C114" s="154">
        <v>0</v>
      </c>
    </row>
    <row r="115" spans="1:3" x14ac:dyDescent="0.25">
      <c r="A115" s="84" t="s">
        <v>142</v>
      </c>
      <c r="B115" s="17">
        <v>3096.7299600000001</v>
      </c>
      <c r="C115" s="154">
        <v>0</v>
      </c>
    </row>
    <row r="116" spans="1:3" x14ac:dyDescent="0.25">
      <c r="A116" s="84" t="s">
        <v>143</v>
      </c>
      <c r="B116" s="17">
        <v>2697.4896199999998</v>
      </c>
      <c r="C116" s="154">
        <v>0</v>
      </c>
    </row>
    <row r="117" spans="1:3" x14ac:dyDescent="0.25">
      <c r="A117" s="84" t="s">
        <v>144</v>
      </c>
      <c r="B117" s="17">
        <v>2206.2974859999999</v>
      </c>
      <c r="C117" s="154">
        <v>0.98665400000000003</v>
      </c>
    </row>
    <row r="118" spans="1:3" x14ac:dyDescent="0.25">
      <c r="A118" s="84" t="s">
        <v>145</v>
      </c>
      <c r="B118" s="17">
        <v>1867.095161</v>
      </c>
      <c r="C118" s="154">
        <v>0</v>
      </c>
    </row>
    <row r="119" spans="1:3" x14ac:dyDescent="0.25">
      <c r="A119" s="84" t="s">
        <v>146</v>
      </c>
      <c r="B119" s="17">
        <v>1746.253193</v>
      </c>
      <c r="C119" s="154">
        <v>0</v>
      </c>
    </row>
    <row r="120" spans="1:3" x14ac:dyDescent="0.25">
      <c r="A120" s="84" t="s">
        <v>147</v>
      </c>
      <c r="B120" s="17">
        <v>1603.16605</v>
      </c>
      <c r="C120" s="154">
        <v>0</v>
      </c>
    </row>
    <row r="121" spans="1:3" x14ac:dyDescent="0.25">
      <c r="A121" s="84" t="s">
        <v>148</v>
      </c>
      <c r="B121" s="17">
        <v>1574.5205450000001</v>
      </c>
      <c r="C121" s="154">
        <v>0.18213399999999999</v>
      </c>
    </row>
    <row r="122" spans="1:3" x14ac:dyDescent="0.25">
      <c r="A122" s="84" t="s">
        <v>149</v>
      </c>
      <c r="B122" s="17">
        <v>1563.219914</v>
      </c>
      <c r="C122" s="154">
        <v>0.18213399999999999</v>
      </c>
    </row>
    <row r="123" spans="1:3" x14ac:dyDescent="0.25">
      <c r="A123" s="84" t="s">
        <v>150</v>
      </c>
      <c r="B123" s="17">
        <v>1821.9855399999999</v>
      </c>
      <c r="C123" s="154">
        <v>0</v>
      </c>
    </row>
    <row r="124" spans="1:3" x14ac:dyDescent="0.25">
      <c r="A124" s="84" t="s">
        <v>151</v>
      </c>
      <c r="B124" s="17">
        <v>2079.8615629999999</v>
      </c>
      <c r="C124" s="154">
        <v>0</v>
      </c>
    </row>
    <row r="125" spans="1:3" x14ac:dyDescent="0.25">
      <c r="A125" s="84" t="s">
        <v>152</v>
      </c>
      <c r="B125" s="17">
        <v>2303.6817940000001</v>
      </c>
      <c r="C125" s="154">
        <v>0</v>
      </c>
    </row>
    <row r="126" spans="1:3" x14ac:dyDescent="0.25">
      <c r="A126" s="84" t="s">
        <v>153</v>
      </c>
      <c r="B126" s="17">
        <v>2220.0138999999999</v>
      </c>
      <c r="C126" s="154">
        <v>0</v>
      </c>
    </row>
    <row r="127" spans="1:3" x14ac:dyDescent="0.25">
      <c r="A127" s="84" t="s">
        <v>154</v>
      </c>
      <c r="B127" s="17">
        <v>2100.0456680000002</v>
      </c>
      <c r="C127" s="154">
        <v>0</v>
      </c>
    </row>
    <row r="128" spans="1:3" x14ac:dyDescent="0.25">
      <c r="A128" s="84" t="s">
        <v>155</v>
      </c>
      <c r="B128" s="17">
        <v>1756.1919499999999</v>
      </c>
      <c r="C128" s="154">
        <v>0</v>
      </c>
    </row>
    <row r="129" spans="1:3" x14ac:dyDescent="0.25">
      <c r="A129" s="84" t="s">
        <v>156</v>
      </c>
      <c r="B129" s="17">
        <v>1263.2040440000001</v>
      </c>
      <c r="C129" s="154">
        <v>0.27712300000000001</v>
      </c>
    </row>
    <row r="130" spans="1:3" x14ac:dyDescent="0.25">
      <c r="A130" s="84" t="s">
        <v>157</v>
      </c>
      <c r="B130" s="154">
        <v>872.73240899999996</v>
      </c>
      <c r="C130" s="154">
        <v>0</v>
      </c>
    </row>
    <row r="131" spans="1:3" x14ac:dyDescent="0.25">
      <c r="A131" s="84" t="s">
        <v>158</v>
      </c>
      <c r="B131" s="154">
        <v>832.98569899999995</v>
      </c>
      <c r="C131" s="17">
        <v>141.75603699999999</v>
      </c>
    </row>
    <row r="132" spans="1:3" x14ac:dyDescent="0.25">
      <c r="A132" s="84" t="s">
        <v>159</v>
      </c>
      <c r="B132" s="154">
        <v>817.62869499999999</v>
      </c>
      <c r="C132" s="17">
        <v>128.200703</v>
      </c>
    </row>
    <row r="133" spans="1:3" x14ac:dyDescent="0.25">
      <c r="A133" s="84" t="s">
        <v>160</v>
      </c>
      <c r="B133" s="154">
        <v>831.82455100000004</v>
      </c>
      <c r="C133" s="17">
        <v>78.298805999999999</v>
      </c>
    </row>
    <row r="134" spans="1:3" x14ac:dyDescent="0.25">
      <c r="A134" s="84" t="s">
        <v>161</v>
      </c>
      <c r="B134" s="154">
        <v>929.31789300000003</v>
      </c>
      <c r="C134" s="154">
        <v>0</v>
      </c>
    </row>
    <row r="135" spans="1:3" x14ac:dyDescent="0.25">
      <c r="A135" s="84" t="s">
        <v>162</v>
      </c>
      <c r="B135" s="17">
        <v>1294.51208</v>
      </c>
      <c r="C135" s="154">
        <v>0</v>
      </c>
    </row>
    <row r="136" spans="1:3" x14ac:dyDescent="0.25">
      <c r="A136" s="84" t="s">
        <v>163</v>
      </c>
      <c r="B136" s="17">
        <v>1694.608911</v>
      </c>
      <c r="C136" s="154">
        <v>0</v>
      </c>
    </row>
    <row r="137" spans="1:3" x14ac:dyDescent="0.25">
      <c r="A137" s="84" t="s">
        <v>164</v>
      </c>
      <c r="B137" s="17">
        <v>2180.8171360000001</v>
      </c>
      <c r="C137" s="154">
        <v>0</v>
      </c>
    </row>
    <row r="138" spans="1:3" x14ac:dyDescent="0.25">
      <c r="A138" s="84" t="s">
        <v>165</v>
      </c>
      <c r="B138" s="17">
        <v>2399.6726819999999</v>
      </c>
      <c r="C138" s="154">
        <v>0</v>
      </c>
    </row>
    <row r="139" spans="1:3" x14ac:dyDescent="0.25">
      <c r="A139" s="84" t="s">
        <v>166</v>
      </c>
      <c r="B139" s="17">
        <v>2640.7581749999999</v>
      </c>
      <c r="C139" s="154">
        <v>0</v>
      </c>
    </row>
    <row r="140" spans="1:3" x14ac:dyDescent="0.25">
      <c r="A140" s="84" t="s">
        <v>167</v>
      </c>
      <c r="B140" s="17">
        <v>2429.9071899999999</v>
      </c>
      <c r="C140" s="154">
        <v>0</v>
      </c>
    </row>
    <row r="141" spans="1:3" x14ac:dyDescent="0.25">
      <c r="A141" s="84" t="s">
        <v>168</v>
      </c>
      <c r="B141" s="17">
        <v>2059.973383</v>
      </c>
      <c r="C141" s="154">
        <v>0.28048000000000001</v>
      </c>
    </row>
    <row r="142" spans="1:3" x14ac:dyDescent="0.25">
      <c r="A142" s="84" t="s">
        <v>169</v>
      </c>
      <c r="B142" s="17">
        <v>1763.014866</v>
      </c>
      <c r="C142" s="154">
        <v>0</v>
      </c>
    </row>
    <row r="143" spans="1:3" x14ac:dyDescent="0.25">
      <c r="A143" s="84" t="s">
        <v>170</v>
      </c>
      <c r="B143" s="17">
        <v>1618.1757190000001</v>
      </c>
      <c r="C143" s="154">
        <v>0</v>
      </c>
    </row>
    <row r="144" spans="1:3" x14ac:dyDescent="0.25">
      <c r="A144" s="84" t="s">
        <v>171</v>
      </c>
      <c r="B144" s="17">
        <v>1471.966516</v>
      </c>
      <c r="C144" s="154">
        <v>0</v>
      </c>
    </row>
    <row r="145" spans="1:3" x14ac:dyDescent="0.25">
      <c r="A145" s="84" t="s">
        <v>172</v>
      </c>
      <c r="B145" s="17">
        <v>1396.5728200000001</v>
      </c>
      <c r="C145" s="154">
        <v>0</v>
      </c>
    </row>
    <row r="146" spans="1:3" x14ac:dyDescent="0.25">
      <c r="A146" s="84" t="s">
        <v>173</v>
      </c>
      <c r="B146" s="17">
        <v>1465.803821</v>
      </c>
      <c r="C146" s="154">
        <v>0.17316400000000001</v>
      </c>
    </row>
    <row r="147" spans="1:3" x14ac:dyDescent="0.25">
      <c r="A147" s="84" t="s">
        <v>174</v>
      </c>
      <c r="B147" s="17">
        <v>1694.6565820000001</v>
      </c>
      <c r="C147" s="154">
        <v>0</v>
      </c>
    </row>
    <row r="148" spans="1:3" x14ac:dyDescent="0.25">
      <c r="A148" s="84" t="s">
        <v>175</v>
      </c>
      <c r="B148" s="17">
        <v>1915.1934490000001</v>
      </c>
      <c r="C148" s="154">
        <v>0</v>
      </c>
    </row>
    <row r="149" spans="1:3" x14ac:dyDescent="0.25">
      <c r="A149" s="84" t="s">
        <v>176</v>
      </c>
      <c r="B149" s="17">
        <v>1973.5375280000001</v>
      </c>
      <c r="C149" s="154">
        <v>0</v>
      </c>
    </row>
    <row r="150" spans="1:3" x14ac:dyDescent="0.25">
      <c r="A150" s="84" t="s">
        <v>177</v>
      </c>
      <c r="B150" s="17">
        <v>2038.3638539999999</v>
      </c>
      <c r="C150" s="154">
        <v>0</v>
      </c>
    </row>
    <row r="151" spans="1:3" x14ac:dyDescent="0.25">
      <c r="A151" s="84" t="s">
        <v>178</v>
      </c>
      <c r="B151" s="17">
        <v>2000.665782</v>
      </c>
      <c r="C151" s="154">
        <v>0</v>
      </c>
    </row>
    <row r="152" spans="1:3" x14ac:dyDescent="0.25">
      <c r="A152" s="84" t="s">
        <v>179</v>
      </c>
      <c r="B152" s="17">
        <v>1731.8471199999999</v>
      </c>
      <c r="C152" s="154">
        <v>0</v>
      </c>
    </row>
    <row r="153" spans="1:3" x14ac:dyDescent="0.25">
      <c r="A153" s="84" t="s">
        <v>180</v>
      </c>
      <c r="B153" s="17">
        <v>1254.057683</v>
      </c>
      <c r="C153" s="154">
        <v>1.546826</v>
      </c>
    </row>
    <row r="154" spans="1:3" x14ac:dyDescent="0.25">
      <c r="A154" s="84" t="s">
        <v>181</v>
      </c>
      <c r="B154" s="154">
        <v>899.23290999999995</v>
      </c>
      <c r="C154" s="154">
        <v>0</v>
      </c>
    </row>
    <row r="155" spans="1:3" x14ac:dyDescent="0.25">
      <c r="A155" s="84" t="s">
        <v>182</v>
      </c>
      <c r="B155" s="154">
        <v>806.41880200000003</v>
      </c>
      <c r="C155" s="17">
        <v>70.036704</v>
      </c>
    </row>
    <row r="156" spans="1:3" x14ac:dyDescent="0.25">
      <c r="A156" s="84" t="s">
        <v>183</v>
      </c>
      <c r="B156" s="154">
        <v>787.10912900000005</v>
      </c>
      <c r="C156" s="17">
        <v>84.229725999999999</v>
      </c>
    </row>
    <row r="157" spans="1:3" x14ac:dyDescent="0.25">
      <c r="A157" s="84" t="s">
        <v>184</v>
      </c>
      <c r="B157" s="154">
        <v>784.41403700000001</v>
      </c>
      <c r="C157" s="154">
        <v>56.572997999999998</v>
      </c>
    </row>
    <row r="158" spans="1:3" x14ac:dyDescent="0.25">
      <c r="A158" s="84" t="s">
        <v>185</v>
      </c>
      <c r="B158" s="154">
        <v>790.99777900000004</v>
      </c>
      <c r="C158" s="154">
        <v>0.17149700000000001</v>
      </c>
    </row>
    <row r="159" spans="1:3" x14ac:dyDescent="0.25">
      <c r="A159" s="84" t="s">
        <v>186</v>
      </c>
      <c r="B159" s="17">
        <v>1130.5403739999999</v>
      </c>
      <c r="C159" s="154">
        <v>0</v>
      </c>
    </row>
    <row r="160" spans="1:3" x14ac:dyDescent="0.25">
      <c r="A160" s="84" t="s">
        <v>187</v>
      </c>
      <c r="B160" s="17">
        <v>1427.954755</v>
      </c>
      <c r="C160" s="154">
        <v>0</v>
      </c>
    </row>
    <row r="161" spans="1:3" x14ac:dyDescent="0.25">
      <c r="A161" s="84" t="s">
        <v>188</v>
      </c>
      <c r="B161" s="17">
        <v>1760.6781719999999</v>
      </c>
      <c r="C161" s="154">
        <v>0</v>
      </c>
    </row>
    <row r="162" spans="1:3" x14ac:dyDescent="0.25">
      <c r="A162" s="84" t="s">
        <v>189</v>
      </c>
      <c r="B162" s="17">
        <v>1824.54549</v>
      </c>
      <c r="C162" s="154">
        <v>0</v>
      </c>
    </row>
    <row r="163" spans="1:3" x14ac:dyDescent="0.25">
      <c r="A163" s="84" t="s">
        <v>190</v>
      </c>
      <c r="B163" s="17">
        <v>1623.135538</v>
      </c>
      <c r="C163" s="154">
        <v>0</v>
      </c>
    </row>
    <row r="164" spans="1:3" x14ac:dyDescent="0.25">
      <c r="A164" s="84" t="s">
        <v>191</v>
      </c>
      <c r="B164" s="17">
        <v>1259.2415470000001</v>
      </c>
      <c r="C164" s="154">
        <v>0</v>
      </c>
    </row>
    <row r="165" spans="1:3" x14ac:dyDescent="0.25">
      <c r="A165" s="84" t="s">
        <v>192</v>
      </c>
      <c r="B165" s="154">
        <v>861.22479899999996</v>
      </c>
      <c r="C165" s="154">
        <v>0</v>
      </c>
    </row>
    <row r="166" spans="1:3" x14ac:dyDescent="0.25">
      <c r="A166" s="84" t="s">
        <v>193</v>
      </c>
      <c r="B166" s="154">
        <v>588.00060900000005</v>
      </c>
      <c r="C166" s="154">
        <v>0</v>
      </c>
    </row>
    <row r="167" spans="1:3" x14ac:dyDescent="0.25">
      <c r="A167" s="84" t="s">
        <v>194</v>
      </c>
      <c r="B167" s="154">
        <v>538.48770100000002</v>
      </c>
      <c r="C167" s="17">
        <v>70.095108999999994</v>
      </c>
    </row>
    <row r="168" spans="1:3" x14ac:dyDescent="0.25">
      <c r="A168" s="84" t="s">
        <v>195</v>
      </c>
      <c r="B168" s="154">
        <v>518.88532099999998</v>
      </c>
      <c r="C168" s="154">
        <v>47.226526999999997</v>
      </c>
    </row>
    <row r="169" spans="1:3" x14ac:dyDescent="0.25">
      <c r="A169" s="84" t="s">
        <v>196</v>
      </c>
      <c r="B169" s="154">
        <v>640.47070199999996</v>
      </c>
      <c r="C169" s="154">
        <v>5.4644999999999999E-2</v>
      </c>
    </row>
    <row r="170" spans="1:3" x14ac:dyDescent="0.25">
      <c r="A170" s="84" t="s">
        <v>197</v>
      </c>
      <c r="B170" s="154">
        <v>855.46579499999996</v>
      </c>
      <c r="C170" s="154">
        <v>5.4644999999999999E-2</v>
      </c>
    </row>
    <row r="171" spans="1:3" x14ac:dyDescent="0.25">
      <c r="A171" s="84" t="s">
        <v>198</v>
      </c>
      <c r="B171" s="17">
        <v>1251.3566880000001</v>
      </c>
      <c r="C171" s="154">
        <v>0</v>
      </c>
    </row>
    <row r="172" spans="1:3" x14ac:dyDescent="0.25">
      <c r="A172" s="84" t="s">
        <v>199</v>
      </c>
      <c r="B172" s="17">
        <v>1552.45361</v>
      </c>
      <c r="C172" s="154">
        <v>0</v>
      </c>
    </row>
    <row r="173" spans="1:3" x14ac:dyDescent="0.25">
      <c r="A173" s="84" t="s">
        <v>200</v>
      </c>
      <c r="B173" s="17">
        <v>2085.2638889999998</v>
      </c>
      <c r="C173" s="154">
        <v>0.66139099999999995</v>
      </c>
    </row>
    <row r="174" spans="1:3" x14ac:dyDescent="0.25">
      <c r="A174" s="84" t="s">
        <v>201</v>
      </c>
      <c r="B174" s="17">
        <v>2974.0600119999999</v>
      </c>
      <c r="C174" s="154">
        <v>0</v>
      </c>
    </row>
    <row r="175" spans="1:3" x14ac:dyDescent="0.25">
      <c r="A175" s="84" t="s">
        <v>202</v>
      </c>
      <c r="B175" s="17">
        <v>3186.4271600000002</v>
      </c>
      <c r="C175" s="154">
        <v>0</v>
      </c>
    </row>
    <row r="176" spans="1:3" x14ac:dyDescent="0.25">
      <c r="A176" s="84" t="s">
        <v>203</v>
      </c>
      <c r="B176" s="17">
        <v>2907.1230169999999</v>
      </c>
      <c r="C176" s="154">
        <v>0</v>
      </c>
    </row>
    <row r="177" spans="1:3" x14ac:dyDescent="0.25">
      <c r="A177" s="84" t="s">
        <v>204</v>
      </c>
      <c r="B177" s="17">
        <v>2375.348328</v>
      </c>
      <c r="C177" s="154">
        <v>0</v>
      </c>
    </row>
    <row r="178" spans="1:3" x14ac:dyDescent="0.25">
      <c r="A178" s="84" t="s">
        <v>205</v>
      </c>
      <c r="B178" s="17">
        <v>1907.3798589999999</v>
      </c>
      <c r="C178" s="154">
        <v>15.970057000000001</v>
      </c>
    </row>
    <row r="179" spans="1:3" x14ac:dyDescent="0.25">
      <c r="A179" s="84" t="s">
        <v>206</v>
      </c>
      <c r="B179" s="17">
        <v>1670.5607789999999</v>
      </c>
      <c r="C179" s="154">
        <v>2.379321</v>
      </c>
    </row>
    <row r="180" spans="1:3" x14ac:dyDescent="0.25">
      <c r="A180" s="84" t="s">
        <v>207</v>
      </c>
      <c r="B180" s="17">
        <v>1438.776787</v>
      </c>
      <c r="C180" s="154">
        <v>18.488486999999999</v>
      </c>
    </row>
    <row r="181" spans="1:3" x14ac:dyDescent="0.25">
      <c r="A181" s="84" t="s">
        <v>208</v>
      </c>
      <c r="B181" s="17">
        <v>1285.880058</v>
      </c>
      <c r="C181" s="154">
        <v>52.65316</v>
      </c>
    </row>
    <row r="182" spans="1:3" x14ac:dyDescent="0.25">
      <c r="A182" s="84" t="s">
        <v>209</v>
      </c>
      <c r="B182" s="17">
        <v>1199.1330479999999</v>
      </c>
      <c r="C182" s="154">
        <v>51.528666999999999</v>
      </c>
    </row>
    <row r="183" spans="1:3" x14ac:dyDescent="0.25">
      <c r="A183" s="84" t="s">
        <v>210</v>
      </c>
      <c r="B183" s="17">
        <v>1760.6963699999999</v>
      </c>
      <c r="C183" s="154">
        <v>0</v>
      </c>
    </row>
    <row r="184" spans="1:3" x14ac:dyDescent="0.25">
      <c r="A184" s="84" t="s">
        <v>211</v>
      </c>
      <c r="B184" s="17">
        <v>2863.4010039999998</v>
      </c>
      <c r="C184" s="154">
        <v>0</v>
      </c>
    </row>
    <row r="185" spans="1:3" x14ac:dyDescent="0.25">
      <c r="A185" s="84" t="s">
        <v>212</v>
      </c>
      <c r="B185" s="17">
        <v>3380.770199</v>
      </c>
      <c r="C185" s="154">
        <v>0</v>
      </c>
    </row>
    <row r="186" spans="1:3" x14ac:dyDescent="0.25">
      <c r="A186" s="84" t="s">
        <v>213</v>
      </c>
      <c r="B186" s="17">
        <v>3687.8430560000002</v>
      </c>
      <c r="C186" s="154">
        <v>0</v>
      </c>
    </row>
    <row r="187" spans="1:3" x14ac:dyDescent="0.25">
      <c r="A187" s="84" t="s">
        <v>214</v>
      </c>
      <c r="B187" s="17">
        <v>3710.4774299999999</v>
      </c>
      <c r="C187" s="154">
        <v>0</v>
      </c>
    </row>
    <row r="188" spans="1:3" x14ac:dyDescent="0.25">
      <c r="A188" s="84" t="s">
        <v>215</v>
      </c>
      <c r="B188" s="17">
        <v>3543.066272</v>
      </c>
      <c r="C188" s="154">
        <v>0</v>
      </c>
    </row>
    <row r="189" spans="1:3" x14ac:dyDescent="0.25">
      <c r="A189" s="84" t="s">
        <v>216</v>
      </c>
      <c r="B189" s="17">
        <v>3006.7719499999998</v>
      </c>
      <c r="C189" s="154">
        <v>8.1717560000000002</v>
      </c>
    </row>
    <row r="190" spans="1:3" x14ac:dyDescent="0.25">
      <c r="A190" s="84" t="s">
        <v>217</v>
      </c>
      <c r="B190" s="17">
        <v>2534.649347</v>
      </c>
      <c r="C190" s="154">
        <v>9.6033299999999997</v>
      </c>
    </row>
    <row r="191" spans="1:3" x14ac:dyDescent="0.25">
      <c r="A191" s="84" t="s">
        <v>218</v>
      </c>
      <c r="B191" s="17">
        <v>2217.7016619999999</v>
      </c>
      <c r="C191" s="154">
        <v>17.700809</v>
      </c>
    </row>
    <row r="192" spans="1:3" x14ac:dyDescent="0.25">
      <c r="A192" s="84" t="s">
        <v>219</v>
      </c>
      <c r="B192" s="17">
        <v>1948.8812700000001</v>
      </c>
      <c r="C192" s="154">
        <v>0</v>
      </c>
    </row>
    <row r="193" spans="1:3" x14ac:dyDescent="0.25">
      <c r="A193" s="84" t="s">
        <v>220</v>
      </c>
      <c r="B193" s="17">
        <v>1784.254518</v>
      </c>
      <c r="C193" s="154">
        <v>0</v>
      </c>
    </row>
    <row r="194" spans="1:3" x14ac:dyDescent="0.25">
      <c r="A194" s="84" t="s">
        <v>221</v>
      </c>
      <c r="B194" s="17">
        <v>1743.9748999999999</v>
      </c>
      <c r="C194" s="154">
        <v>0.28000000000000003</v>
      </c>
    </row>
    <row r="195" spans="1:3" x14ac:dyDescent="0.25">
      <c r="A195" s="84" t="s">
        <v>222</v>
      </c>
      <c r="B195" s="17">
        <v>1915.9892279999999</v>
      </c>
      <c r="C195" s="154">
        <v>0</v>
      </c>
    </row>
    <row r="196" spans="1:3" x14ac:dyDescent="0.25">
      <c r="A196" s="84" t="s">
        <v>223</v>
      </c>
      <c r="B196" s="17">
        <v>2485.707163</v>
      </c>
      <c r="C196" s="154">
        <v>0</v>
      </c>
    </row>
    <row r="197" spans="1:3" x14ac:dyDescent="0.25">
      <c r="A197" s="84" t="s">
        <v>224</v>
      </c>
      <c r="B197" s="17">
        <v>2984.1694400000001</v>
      </c>
      <c r="C197" s="154">
        <v>0</v>
      </c>
    </row>
    <row r="198" spans="1:3" x14ac:dyDescent="0.25">
      <c r="A198" s="84" t="s">
        <v>225</v>
      </c>
      <c r="B198" s="17">
        <v>3202.03406</v>
      </c>
      <c r="C198" s="154">
        <v>0</v>
      </c>
    </row>
    <row r="199" spans="1:3" x14ac:dyDescent="0.25">
      <c r="A199" s="84" t="s">
        <v>226</v>
      </c>
      <c r="B199" s="17">
        <v>3296.0379859999998</v>
      </c>
      <c r="C199" s="154">
        <v>0</v>
      </c>
    </row>
    <row r="200" spans="1:3" x14ac:dyDescent="0.25">
      <c r="A200" s="84" t="s">
        <v>227</v>
      </c>
      <c r="B200" s="17">
        <v>2903.0595990000002</v>
      </c>
      <c r="C200" s="154">
        <v>0</v>
      </c>
    </row>
    <row r="201" spans="1:3" x14ac:dyDescent="0.25">
      <c r="A201" s="84" t="s">
        <v>228</v>
      </c>
      <c r="B201" s="17">
        <v>2342.3524269999998</v>
      </c>
      <c r="C201" s="154">
        <v>0</v>
      </c>
    </row>
    <row r="202" spans="1:3" x14ac:dyDescent="0.25">
      <c r="A202" s="84" t="s">
        <v>229</v>
      </c>
      <c r="B202" s="17">
        <v>1899.5921699999999</v>
      </c>
      <c r="C202" s="154">
        <v>24.538159</v>
      </c>
    </row>
    <row r="203" spans="1:3" x14ac:dyDescent="0.25">
      <c r="A203" s="84" t="s">
        <v>230</v>
      </c>
      <c r="B203" s="17">
        <v>1594.9521850000001</v>
      </c>
      <c r="C203" s="154">
        <v>5.5104949999999997</v>
      </c>
    </row>
    <row r="204" spans="1:3" x14ac:dyDescent="0.25">
      <c r="A204" s="84" t="s">
        <v>231</v>
      </c>
      <c r="B204" s="17">
        <v>1357.8172460000001</v>
      </c>
      <c r="C204" s="154">
        <v>28.024443000000002</v>
      </c>
    </row>
    <row r="205" spans="1:3" x14ac:dyDescent="0.25">
      <c r="A205" s="84" t="s">
        <v>232</v>
      </c>
      <c r="B205" s="17">
        <v>1544.513882</v>
      </c>
      <c r="C205" s="154">
        <v>0.28000000000000003</v>
      </c>
    </row>
    <row r="206" spans="1:3" x14ac:dyDescent="0.25">
      <c r="A206" s="84" t="s">
        <v>233</v>
      </c>
      <c r="B206" s="17">
        <v>2331.163967</v>
      </c>
      <c r="C206" s="154">
        <v>0</v>
      </c>
    </row>
    <row r="207" spans="1:3" x14ac:dyDescent="0.25">
      <c r="A207" s="84" t="s">
        <v>234</v>
      </c>
      <c r="B207" s="17">
        <v>2759.7498049999999</v>
      </c>
      <c r="C207" s="154">
        <v>0</v>
      </c>
    </row>
    <row r="208" spans="1:3" x14ac:dyDescent="0.25">
      <c r="A208" s="84" t="s">
        <v>235</v>
      </c>
      <c r="B208" s="17">
        <v>3502.4253899999999</v>
      </c>
      <c r="C208" s="154">
        <v>0</v>
      </c>
    </row>
    <row r="209" spans="1:3" x14ac:dyDescent="0.25">
      <c r="A209" s="84" t="s">
        <v>236</v>
      </c>
      <c r="B209" s="17">
        <v>3823.5149459999998</v>
      </c>
      <c r="C209" s="154">
        <v>0</v>
      </c>
    </row>
    <row r="210" spans="1:3" x14ac:dyDescent="0.25">
      <c r="A210" s="84" t="s">
        <v>237</v>
      </c>
      <c r="B210" s="17">
        <v>4188.7514149999997</v>
      </c>
      <c r="C210" s="154">
        <v>0.88426000000000005</v>
      </c>
    </row>
    <row r="211" spans="1:3" x14ac:dyDescent="0.25">
      <c r="A211" s="84" t="s">
        <v>238</v>
      </c>
      <c r="B211" s="17">
        <v>4418.1187630000004</v>
      </c>
      <c r="C211" s="154">
        <v>4.8211110000000001</v>
      </c>
    </row>
    <row r="212" spans="1:3" x14ac:dyDescent="0.25">
      <c r="A212" s="84" t="s">
        <v>239</v>
      </c>
      <c r="B212" s="17">
        <v>4372.3255449999997</v>
      </c>
      <c r="C212" s="154">
        <v>4.6680159999999997</v>
      </c>
    </row>
    <row r="213" spans="1:3" x14ac:dyDescent="0.25">
      <c r="A213" s="84" t="s">
        <v>240</v>
      </c>
      <c r="B213" s="17">
        <v>4159.5318799999995</v>
      </c>
      <c r="C213" s="154">
        <v>20.989488000000001</v>
      </c>
    </row>
    <row r="214" spans="1:3" x14ac:dyDescent="0.25">
      <c r="A214" s="84" t="s">
        <v>241</v>
      </c>
      <c r="B214" s="17">
        <v>3951.2323820000001</v>
      </c>
      <c r="C214" s="154">
        <v>58.438369000000002</v>
      </c>
    </row>
    <row r="215" spans="1:3" x14ac:dyDescent="0.25">
      <c r="A215" s="84" t="s">
        <v>242</v>
      </c>
      <c r="B215" s="17">
        <v>3402.8029759999999</v>
      </c>
      <c r="C215" s="154">
        <v>50.077328999999999</v>
      </c>
    </row>
    <row r="216" spans="1:3" x14ac:dyDescent="0.25">
      <c r="A216" s="84" t="s">
        <v>243</v>
      </c>
      <c r="B216" s="17">
        <v>3087.916471</v>
      </c>
      <c r="C216" s="154">
        <v>49.967649999999999</v>
      </c>
    </row>
    <row r="217" spans="1:3" x14ac:dyDescent="0.25">
      <c r="A217" s="84" t="s">
        <v>244</v>
      </c>
      <c r="B217" s="17">
        <v>2734.8815530000002</v>
      </c>
      <c r="C217" s="17">
        <v>60.944512000000003</v>
      </c>
    </row>
    <row r="218" spans="1:3" x14ac:dyDescent="0.25">
      <c r="A218" s="84" t="s">
        <v>245</v>
      </c>
      <c r="B218" s="17">
        <v>2702.983326</v>
      </c>
      <c r="C218" s="17">
        <v>86.276103000000006</v>
      </c>
    </row>
    <row r="219" spans="1:3" x14ac:dyDescent="0.25">
      <c r="A219" s="84" t="s">
        <v>246</v>
      </c>
      <c r="B219" s="17">
        <v>2808.3409080000001</v>
      </c>
      <c r="C219" s="154">
        <v>0</v>
      </c>
    </row>
    <row r="220" spans="1:3" x14ac:dyDescent="0.25">
      <c r="A220" s="84" t="s">
        <v>247</v>
      </c>
      <c r="B220" s="17">
        <v>2928.5660520000001</v>
      </c>
      <c r="C220" s="154">
        <v>0</v>
      </c>
    </row>
    <row r="221" spans="1:3" x14ac:dyDescent="0.25">
      <c r="A221" s="84" t="s">
        <v>248</v>
      </c>
      <c r="B221" s="17">
        <v>3122.9312749999999</v>
      </c>
      <c r="C221" s="154">
        <v>0</v>
      </c>
    </row>
    <row r="222" spans="1:3" x14ac:dyDescent="0.25">
      <c r="A222" s="84" t="s">
        <v>249</v>
      </c>
      <c r="B222" s="17">
        <v>2992.5786910000002</v>
      </c>
      <c r="C222" s="154">
        <v>0</v>
      </c>
    </row>
    <row r="223" spans="1:3" x14ac:dyDescent="0.25">
      <c r="A223" s="84" t="s">
        <v>250</v>
      </c>
      <c r="B223" s="17">
        <v>2721.2097399999998</v>
      </c>
      <c r="C223" s="154">
        <v>0</v>
      </c>
    </row>
    <row r="224" spans="1:3" x14ac:dyDescent="0.25">
      <c r="A224" s="84" t="s">
        <v>251</v>
      </c>
      <c r="B224" s="17">
        <v>2252.0395170000002</v>
      </c>
      <c r="C224" s="154">
        <v>0</v>
      </c>
    </row>
    <row r="225" spans="1:3" x14ac:dyDescent="0.25">
      <c r="A225" s="84" t="s">
        <v>252</v>
      </c>
      <c r="B225" s="17">
        <v>1641.494706</v>
      </c>
      <c r="C225" s="154">
        <v>0</v>
      </c>
    </row>
    <row r="226" spans="1:3" x14ac:dyDescent="0.25">
      <c r="A226" s="84" t="s">
        <v>253</v>
      </c>
      <c r="B226" s="17">
        <v>1481.4611279999999</v>
      </c>
      <c r="C226" s="17">
        <v>310.16592200000002</v>
      </c>
    </row>
    <row r="227" spans="1:3" x14ac:dyDescent="0.25">
      <c r="A227" s="84" t="s">
        <v>254</v>
      </c>
      <c r="B227" s="17">
        <v>1403.53802</v>
      </c>
      <c r="C227" s="17">
        <v>267.21806500000002</v>
      </c>
    </row>
    <row r="228" spans="1:3" x14ac:dyDescent="0.25">
      <c r="A228" s="84" t="s">
        <v>255</v>
      </c>
      <c r="B228" s="17">
        <v>1270.236848</v>
      </c>
      <c r="C228" s="17">
        <v>227.519544</v>
      </c>
    </row>
    <row r="229" spans="1:3" x14ac:dyDescent="0.25">
      <c r="A229" s="84" t="s">
        <v>256</v>
      </c>
      <c r="B229" s="17">
        <v>1127.30816</v>
      </c>
      <c r="C229" s="17">
        <v>269.39786400000003</v>
      </c>
    </row>
    <row r="230" spans="1:3" x14ac:dyDescent="0.25">
      <c r="A230" s="84" t="s">
        <v>257</v>
      </c>
      <c r="B230" s="17">
        <v>1074.27631</v>
      </c>
      <c r="C230" s="17">
        <v>389.74294300000003</v>
      </c>
    </row>
    <row r="231" spans="1:3" x14ac:dyDescent="0.25">
      <c r="A231" s="84" t="s">
        <v>258</v>
      </c>
      <c r="B231" s="17">
        <v>1712.772406</v>
      </c>
      <c r="C231" s="154">
        <v>0</v>
      </c>
    </row>
    <row r="232" spans="1:3" x14ac:dyDescent="0.25">
      <c r="A232" s="84" t="s">
        <v>259</v>
      </c>
      <c r="B232" s="17">
        <v>2826.635409</v>
      </c>
      <c r="C232" s="154">
        <v>0</v>
      </c>
    </row>
    <row r="233" spans="1:3" x14ac:dyDescent="0.25">
      <c r="A233" s="84" t="s">
        <v>260</v>
      </c>
      <c r="B233" s="17">
        <v>3424.6673949999999</v>
      </c>
      <c r="C233" s="154">
        <v>0</v>
      </c>
    </row>
    <row r="234" spans="1:3" x14ac:dyDescent="0.25">
      <c r="A234" s="84" t="s">
        <v>261</v>
      </c>
      <c r="B234" s="17">
        <v>3796.7406980000001</v>
      </c>
      <c r="C234" s="154">
        <v>0</v>
      </c>
    </row>
    <row r="235" spans="1:3" x14ac:dyDescent="0.25">
      <c r="A235" s="84" t="s">
        <v>262</v>
      </c>
      <c r="B235" s="17">
        <v>3787.8957799999998</v>
      </c>
      <c r="C235" s="154">
        <v>0</v>
      </c>
    </row>
    <row r="236" spans="1:3" x14ac:dyDescent="0.25">
      <c r="A236" s="84" t="s">
        <v>263</v>
      </c>
      <c r="B236" s="17">
        <v>3457.9292919999998</v>
      </c>
      <c r="C236" s="154">
        <v>0</v>
      </c>
    </row>
    <row r="237" spans="1:3" x14ac:dyDescent="0.25">
      <c r="A237" s="84" t="s">
        <v>264</v>
      </c>
      <c r="B237" s="17">
        <v>2888.9518579999999</v>
      </c>
      <c r="C237" s="154">
        <v>3.3561879999999999</v>
      </c>
    </row>
    <row r="238" spans="1:3" x14ac:dyDescent="0.25">
      <c r="A238" s="84" t="s">
        <v>265</v>
      </c>
      <c r="B238" s="17">
        <v>2391.0260680000001</v>
      </c>
      <c r="C238" s="154">
        <v>4.0242430000000002</v>
      </c>
    </row>
    <row r="239" spans="1:3" x14ac:dyDescent="0.25">
      <c r="A239" s="84" t="s">
        <v>266</v>
      </c>
      <c r="B239" s="17">
        <v>1996.4643390000001</v>
      </c>
      <c r="C239" s="154">
        <v>15.988697</v>
      </c>
    </row>
    <row r="240" spans="1:3" x14ac:dyDescent="0.25">
      <c r="A240" s="84" t="s">
        <v>267</v>
      </c>
      <c r="B240" s="17">
        <v>1729.7233659999999</v>
      </c>
      <c r="C240" s="154">
        <v>0</v>
      </c>
    </row>
    <row r="241" spans="1:3" x14ac:dyDescent="0.25">
      <c r="A241" s="84" t="s">
        <v>268</v>
      </c>
      <c r="B241" s="17">
        <v>1578.9417129999999</v>
      </c>
      <c r="C241" s="154">
        <v>0</v>
      </c>
    </row>
    <row r="242" spans="1:3" x14ac:dyDescent="0.25">
      <c r="A242" s="84" t="s">
        <v>269</v>
      </c>
      <c r="B242" s="17">
        <v>2001.4211869999999</v>
      </c>
      <c r="C242" s="154">
        <v>0</v>
      </c>
    </row>
    <row r="243" spans="1:3" x14ac:dyDescent="0.25">
      <c r="A243" s="84" t="s">
        <v>270</v>
      </c>
      <c r="B243" s="17">
        <v>2726.1122190000001</v>
      </c>
      <c r="C243" s="154">
        <v>0</v>
      </c>
    </row>
    <row r="244" spans="1:3" x14ac:dyDescent="0.25">
      <c r="A244" s="84" t="s">
        <v>271</v>
      </c>
      <c r="B244" s="17">
        <v>3413.920967</v>
      </c>
      <c r="C244" s="154">
        <v>0</v>
      </c>
    </row>
    <row r="245" spans="1:3" x14ac:dyDescent="0.25">
      <c r="A245" s="84" t="s">
        <v>272</v>
      </c>
      <c r="B245" s="17">
        <v>3880.978638</v>
      </c>
      <c r="C245" s="154">
        <v>0</v>
      </c>
    </row>
    <row r="246" spans="1:3" x14ac:dyDescent="0.25">
      <c r="A246" s="84" t="s">
        <v>273</v>
      </c>
      <c r="B246" s="17">
        <v>4127.5935849999996</v>
      </c>
      <c r="C246" s="154">
        <v>0</v>
      </c>
    </row>
    <row r="247" spans="1:3" x14ac:dyDescent="0.25">
      <c r="A247" s="84" t="s">
        <v>274</v>
      </c>
      <c r="B247" s="17">
        <v>4100.6490830000002</v>
      </c>
      <c r="C247" s="154">
        <v>0</v>
      </c>
    </row>
    <row r="248" spans="1:3" x14ac:dyDescent="0.25">
      <c r="A248" s="84" t="s">
        <v>275</v>
      </c>
      <c r="B248" s="17">
        <v>3980.8837659999999</v>
      </c>
      <c r="C248" s="154">
        <v>0</v>
      </c>
    </row>
    <row r="249" spans="1:3" x14ac:dyDescent="0.25">
      <c r="A249" s="84" t="s">
        <v>276</v>
      </c>
      <c r="B249" s="17">
        <v>3672.0168440000002</v>
      </c>
      <c r="C249" s="154">
        <v>0</v>
      </c>
    </row>
    <row r="250" spans="1:3" x14ac:dyDescent="0.25">
      <c r="A250" s="84" t="s">
        <v>277</v>
      </c>
      <c r="B250" s="17">
        <v>3517.000724</v>
      </c>
      <c r="C250" s="154">
        <v>20.705380999999999</v>
      </c>
    </row>
    <row r="251" spans="1:3" x14ac:dyDescent="0.25">
      <c r="A251" s="84" t="s">
        <v>278</v>
      </c>
      <c r="B251" s="17">
        <v>2991.2074579999999</v>
      </c>
      <c r="C251" s="154">
        <v>5.544244</v>
      </c>
    </row>
    <row r="252" spans="1:3" x14ac:dyDescent="0.25">
      <c r="A252" s="84" t="s">
        <v>279</v>
      </c>
      <c r="B252" s="17">
        <v>2673.8842260000001</v>
      </c>
      <c r="C252" s="154">
        <v>2.9481380000000001</v>
      </c>
    </row>
    <row r="253" spans="1:3" x14ac:dyDescent="0.25">
      <c r="A253" s="84" t="s">
        <v>280</v>
      </c>
      <c r="B253" s="17">
        <v>2384.0353620000001</v>
      </c>
      <c r="C253" s="154">
        <v>0</v>
      </c>
    </row>
    <row r="254" spans="1:3" x14ac:dyDescent="0.25">
      <c r="A254" s="84" t="s">
        <v>281</v>
      </c>
      <c r="B254" s="17">
        <v>2861.8953419999998</v>
      </c>
      <c r="C254" s="154">
        <v>0</v>
      </c>
    </row>
    <row r="255" spans="1:3" x14ac:dyDescent="0.25">
      <c r="A255" s="84" t="s">
        <v>282</v>
      </c>
      <c r="B255" s="17">
        <v>3009.3789240000001</v>
      </c>
      <c r="C255" s="154">
        <v>0</v>
      </c>
    </row>
    <row r="256" spans="1:3" x14ac:dyDescent="0.25">
      <c r="A256" s="84" t="s">
        <v>283</v>
      </c>
      <c r="B256" s="17">
        <v>3174.7692440000001</v>
      </c>
      <c r="C256" s="154">
        <v>0</v>
      </c>
    </row>
    <row r="257" spans="1:3" x14ac:dyDescent="0.25">
      <c r="A257" s="84" t="s">
        <v>284</v>
      </c>
      <c r="B257" s="17">
        <v>3613.0450139999998</v>
      </c>
      <c r="C257" s="154">
        <v>0</v>
      </c>
    </row>
    <row r="258" spans="1:3" x14ac:dyDescent="0.25">
      <c r="A258" s="84" t="s">
        <v>285</v>
      </c>
      <c r="B258" s="17">
        <v>3713.3385029999999</v>
      </c>
      <c r="C258" s="154">
        <v>0</v>
      </c>
    </row>
    <row r="259" spans="1:3" x14ac:dyDescent="0.25">
      <c r="A259" s="84" t="s">
        <v>286</v>
      </c>
      <c r="B259" s="17">
        <v>3762.4041609999999</v>
      </c>
      <c r="C259" s="154">
        <v>0</v>
      </c>
    </row>
    <row r="260" spans="1:3" x14ac:dyDescent="0.25">
      <c r="A260" s="84" t="s">
        <v>287</v>
      </c>
      <c r="B260" s="17">
        <v>3664.542813</v>
      </c>
      <c r="C260" s="154">
        <v>0</v>
      </c>
    </row>
    <row r="261" spans="1:3" x14ac:dyDescent="0.25">
      <c r="A261" s="84" t="s">
        <v>288</v>
      </c>
      <c r="B261" s="17">
        <v>3462.2486090000002</v>
      </c>
      <c r="C261" s="154">
        <v>0</v>
      </c>
    </row>
    <row r="262" spans="1:3" x14ac:dyDescent="0.25">
      <c r="A262" s="84" t="s">
        <v>289</v>
      </c>
      <c r="B262" s="17">
        <v>3293.3801560000002</v>
      </c>
      <c r="C262" s="154">
        <v>0</v>
      </c>
    </row>
    <row r="263" spans="1:3" x14ac:dyDescent="0.25">
      <c r="A263" s="84" t="s">
        <v>290</v>
      </c>
      <c r="B263" s="17">
        <v>2831.1285630000002</v>
      </c>
      <c r="C263" s="154">
        <v>1.960097</v>
      </c>
    </row>
    <row r="264" spans="1:3" x14ac:dyDescent="0.25">
      <c r="A264" s="84" t="s">
        <v>291</v>
      </c>
      <c r="B264" s="17">
        <v>2578.746208</v>
      </c>
      <c r="C264" s="154">
        <v>0</v>
      </c>
    </row>
    <row r="265" spans="1:3" x14ac:dyDescent="0.25">
      <c r="A265" s="84" t="s">
        <v>292</v>
      </c>
      <c r="B265" s="17">
        <v>2379.808188</v>
      </c>
      <c r="C265" s="154">
        <v>0</v>
      </c>
    </row>
    <row r="266" spans="1:3" x14ac:dyDescent="0.25">
      <c r="A266" s="84" t="s">
        <v>293</v>
      </c>
      <c r="B266" s="17">
        <v>2604.7760819999999</v>
      </c>
      <c r="C266" s="154">
        <v>0</v>
      </c>
    </row>
    <row r="267" spans="1:3" x14ac:dyDescent="0.25">
      <c r="A267" s="84" t="s">
        <v>294</v>
      </c>
      <c r="B267" s="17">
        <v>3283.6868949999998</v>
      </c>
      <c r="C267" s="154">
        <v>0</v>
      </c>
    </row>
    <row r="268" spans="1:3" x14ac:dyDescent="0.25">
      <c r="A268" s="84" t="s">
        <v>295</v>
      </c>
      <c r="B268" s="17">
        <v>3531.6134740000002</v>
      </c>
      <c r="C268" s="154">
        <v>0</v>
      </c>
    </row>
    <row r="269" spans="1:3" x14ac:dyDescent="0.25">
      <c r="A269" s="84" t="s">
        <v>296</v>
      </c>
      <c r="B269" s="17">
        <v>3908.4565790000001</v>
      </c>
      <c r="C269" s="154">
        <v>0</v>
      </c>
    </row>
    <row r="270" spans="1:3" x14ac:dyDescent="0.25">
      <c r="A270" s="84" t="s">
        <v>297</v>
      </c>
      <c r="B270" s="17">
        <v>4126.7305710000001</v>
      </c>
      <c r="C270" s="154">
        <v>0</v>
      </c>
    </row>
    <row r="271" spans="1:3" x14ac:dyDescent="0.25">
      <c r="A271" s="84" t="s">
        <v>298</v>
      </c>
      <c r="B271" s="17">
        <v>4027.439464</v>
      </c>
      <c r="C271" s="154">
        <v>0</v>
      </c>
    </row>
    <row r="272" spans="1:3" x14ac:dyDescent="0.25">
      <c r="A272" s="84" t="s">
        <v>299</v>
      </c>
      <c r="B272" s="17">
        <v>3779.3988829999998</v>
      </c>
      <c r="C272" s="154">
        <v>0.59344699999999995</v>
      </c>
    </row>
    <row r="273" spans="1:3" x14ac:dyDescent="0.25">
      <c r="A273" s="84" t="s">
        <v>300</v>
      </c>
      <c r="B273" s="17">
        <v>3206.0435980000002</v>
      </c>
      <c r="C273" s="154">
        <v>0</v>
      </c>
    </row>
    <row r="274" spans="1:3" x14ac:dyDescent="0.25">
      <c r="A274" s="84" t="s">
        <v>301</v>
      </c>
      <c r="B274" s="17">
        <v>2738.3361260000001</v>
      </c>
      <c r="C274" s="154">
        <v>27.358141</v>
      </c>
    </row>
    <row r="275" spans="1:3" x14ac:dyDescent="0.25">
      <c r="A275" s="84" t="s">
        <v>302</v>
      </c>
      <c r="B275" s="17">
        <v>2209.3665420000002</v>
      </c>
      <c r="C275" s="154">
        <v>11.2766</v>
      </c>
    </row>
    <row r="276" spans="1:3" x14ac:dyDescent="0.25">
      <c r="A276" s="84" t="s">
        <v>303</v>
      </c>
      <c r="B276" s="17">
        <v>1868.9783970000001</v>
      </c>
      <c r="C276" s="154">
        <v>10.568835</v>
      </c>
    </row>
    <row r="277" spans="1:3" x14ac:dyDescent="0.25">
      <c r="A277" s="84" t="s">
        <v>304</v>
      </c>
      <c r="B277" s="17">
        <v>1687.7381250000001</v>
      </c>
      <c r="C277" s="17">
        <v>156.49657999999999</v>
      </c>
    </row>
    <row r="278" spans="1:3" x14ac:dyDescent="0.25">
      <c r="A278" s="84" t="s">
        <v>305</v>
      </c>
      <c r="B278" s="17">
        <v>1583.953753</v>
      </c>
      <c r="C278" s="17">
        <v>110.578115</v>
      </c>
    </row>
    <row r="279" spans="1:3" x14ac:dyDescent="0.25">
      <c r="A279" s="84" t="s">
        <v>306</v>
      </c>
      <c r="B279" s="17">
        <v>1771.9750340000001</v>
      </c>
      <c r="C279" s="154">
        <v>0</v>
      </c>
    </row>
    <row r="280" spans="1:3" x14ac:dyDescent="0.25">
      <c r="A280" s="84" t="s">
        <v>307</v>
      </c>
      <c r="B280" s="17">
        <v>2088.9366450000002</v>
      </c>
      <c r="C280" s="154">
        <v>0</v>
      </c>
    </row>
    <row r="281" spans="1:3" x14ac:dyDescent="0.25">
      <c r="A281" s="84" t="s">
        <v>308</v>
      </c>
      <c r="B281" s="17">
        <v>2463.0498769999999</v>
      </c>
      <c r="C281" s="154">
        <v>0</v>
      </c>
    </row>
    <row r="282" spans="1:3" x14ac:dyDescent="0.25">
      <c r="A282" s="84" t="s">
        <v>309</v>
      </c>
      <c r="B282" s="17">
        <v>2533.3327680000002</v>
      </c>
      <c r="C282" s="154">
        <v>0</v>
      </c>
    </row>
    <row r="283" spans="1:3" x14ac:dyDescent="0.25">
      <c r="A283" s="84" t="s">
        <v>310</v>
      </c>
      <c r="B283" s="17">
        <v>2651.7358279999999</v>
      </c>
      <c r="C283" s="154">
        <v>0</v>
      </c>
    </row>
    <row r="284" spans="1:3" x14ac:dyDescent="0.25">
      <c r="A284" s="84" t="s">
        <v>311</v>
      </c>
      <c r="B284" s="17">
        <v>2326.0528290000002</v>
      </c>
      <c r="C284" s="154">
        <v>0</v>
      </c>
    </row>
    <row r="285" spans="1:3" x14ac:dyDescent="0.25">
      <c r="A285" s="84" t="s">
        <v>312</v>
      </c>
      <c r="B285" s="17">
        <v>1846.290798</v>
      </c>
      <c r="C285" s="154">
        <v>0</v>
      </c>
    </row>
    <row r="286" spans="1:3" x14ac:dyDescent="0.25">
      <c r="A286" s="84" t="s">
        <v>313</v>
      </c>
      <c r="B286" s="17">
        <v>1441.622198</v>
      </c>
      <c r="C286" s="154">
        <v>24.089749000000001</v>
      </c>
    </row>
    <row r="287" spans="1:3" x14ac:dyDescent="0.25">
      <c r="A287" s="84" t="s">
        <v>314</v>
      </c>
      <c r="B287" s="17">
        <v>1338.0995640000001</v>
      </c>
      <c r="C287" s="17">
        <v>97.186162999999993</v>
      </c>
    </row>
    <row r="288" spans="1:3" x14ac:dyDescent="0.25">
      <c r="A288" s="84" t="s">
        <v>315</v>
      </c>
      <c r="B288" s="17">
        <v>1200.3873309999999</v>
      </c>
      <c r="C288" s="154">
        <v>45.722095000000003</v>
      </c>
    </row>
    <row r="289" spans="1:3" x14ac:dyDescent="0.25">
      <c r="A289" s="84" t="s">
        <v>316</v>
      </c>
      <c r="B289" s="17">
        <v>1381.678784</v>
      </c>
      <c r="C289" s="154">
        <v>0.20405300000000001</v>
      </c>
    </row>
    <row r="290" spans="1:3" x14ac:dyDescent="0.25">
      <c r="A290" s="84" t="s">
        <v>317</v>
      </c>
      <c r="B290" s="17">
        <v>1530.1789819999999</v>
      </c>
      <c r="C290" s="154">
        <v>0.20405300000000001</v>
      </c>
    </row>
    <row r="291" spans="1:3" x14ac:dyDescent="0.25">
      <c r="A291" s="84" t="s">
        <v>318</v>
      </c>
      <c r="B291" s="17">
        <v>1816.3512209999999</v>
      </c>
      <c r="C291" s="154">
        <v>0</v>
      </c>
    </row>
    <row r="292" spans="1:3" x14ac:dyDescent="0.25">
      <c r="A292" s="84" t="s">
        <v>319</v>
      </c>
      <c r="B292" s="17">
        <v>2679.812899</v>
      </c>
      <c r="C292" s="154">
        <v>0</v>
      </c>
    </row>
    <row r="293" spans="1:3" x14ac:dyDescent="0.25">
      <c r="A293" s="84" t="s">
        <v>320</v>
      </c>
      <c r="B293" s="17">
        <v>3249.179439</v>
      </c>
      <c r="C293" s="154">
        <v>0</v>
      </c>
    </row>
    <row r="294" spans="1:3" x14ac:dyDescent="0.25">
      <c r="A294" s="84" t="s">
        <v>321</v>
      </c>
      <c r="B294" s="17">
        <v>3301.2308090000001</v>
      </c>
      <c r="C294" s="154">
        <v>0</v>
      </c>
    </row>
    <row r="295" spans="1:3" x14ac:dyDescent="0.25">
      <c r="A295" s="84" t="s">
        <v>322</v>
      </c>
      <c r="B295" s="17">
        <v>3285.4859940000001</v>
      </c>
      <c r="C295" s="154">
        <v>0</v>
      </c>
    </row>
    <row r="296" spans="1:3" x14ac:dyDescent="0.25">
      <c r="A296" s="84" t="s">
        <v>323</v>
      </c>
      <c r="B296" s="17">
        <v>2910.3587389999998</v>
      </c>
      <c r="C296" s="154">
        <v>0</v>
      </c>
    </row>
    <row r="297" spans="1:3" x14ac:dyDescent="0.25">
      <c r="A297" s="84" t="s">
        <v>324</v>
      </c>
      <c r="B297" s="17">
        <v>2374.7502420000001</v>
      </c>
      <c r="C297" s="154">
        <v>0</v>
      </c>
    </row>
    <row r="298" spans="1:3" x14ac:dyDescent="0.25">
      <c r="A298" s="84" t="s">
        <v>325</v>
      </c>
      <c r="B298" s="17">
        <v>1937.811265</v>
      </c>
      <c r="C298" s="154">
        <v>16.949555</v>
      </c>
    </row>
    <row r="299" spans="1:3" x14ac:dyDescent="0.25">
      <c r="A299" s="84" t="s">
        <v>326</v>
      </c>
      <c r="B299" s="17">
        <v>1698.9235550000001</v>
      </c>
      <c r="C299" s="154">
        <v>2.9722209999999998</v>
      </c>
    </row>
    <row r="300" spans="1:3" x14ac:dyDescent="0.25">
      <c r="A300" s="84" t="s">
        <v>327</v>
      </c>
      <c r="B300" s="17">
        <v>1534.2625760000001</v>
      </c>
      <c r="C300" s="154">
        <v>0.69960100000000003</v>
      </c>
    </row>
    <row r="301" spans="1:3" x14ac:dyDescent="0.25">
      <c r="A301" s="84" t="s">
        <v>328</v>
      </c>
      <c r="B301" s="17">
        <v>1651.987631</v>
      </c>
      <c r="C301" s="154">
        <v>0.28000000000000003</v>
      </c>
    </row>
    <row r="302" spans="1:3" x14ac:dyDescent="0.25">
      <c r="A302" s="84" t="s">
        <v>329</v>
      </c>
      <c r="B302" s="17">
        <v>2236.1874349999998</v>
      </c>
      <c r="C302" s="154">
        <v>0</v>
      </c>
    </row>
    <row r="303" spans="1:3" x14ac:dyDescent="0.25">
      <c r="A303" s="84" t="s">
        <v>330</v>
      </c>
      <c r="B303" s="17">
        <v>2627.290184</v>
      </c>
      <c r="C303" s="154">
        <v>0</v>
      </c>
    </row>
    <row r="304" spans="1:3" x14ac:dyDescent="0.25">
      <c r="A304" s="84" t="s">
        <v>331</v>
      </c>
      <c r="B304" s="17">
        <v>2921.6577870000001</v>
      </c>
      <c r="C304" s="154">
        <v>0</v>
      </c>
    </row>
    <row r="305" spans="1:3" x14ac:dyDescent="0.25">
      <c r="A305" s="84" t="s">
        <v>332</v>
      </c>
      <c r="B305" s="17">
        <v>3455.0101800000002</v>
      </c>
      <c r="C305" s="154">
        <v>0</v>
      </c>
    </row>
    <row r="306" spans="1:3" x14ac:dyDescent="0.25">
      <c r="A306" s="84" t="s">
        <v>333</v>
      </c>
      <c r="B306" s="17">
        <v>3671.252113</v>
      </c>
      <c r="C306" s="154">
        <v>0</v>
      </c>
    </row>
    <row r="307" spans="1:3" x14ac:dyDescent="0.25">
      <c r="A307" s="84" t="s">
        <v>334</v>
      </c>
      <c r="B307" s="17">
        <v>3695.5891360000001</v>
      </c>
      <c r="C307" s="154">
        <v>0</v>
      </c>
    </row>
    <row r="308" spans="1:3" x14ac:dyDescent="0.25">
      <c r="A308" s="84" t="s">
        <v>335</v>
      </c>
      <c r="B308" s="17">
        <v>3327.3069500000001</v>
      </c>
      <c r="C308" s="154">
        <v>0</v>
      </c>
    </row>
    <row r="309" spans="1:3" x14ac:dyDescent="0.25">
      <c r="A309" s="84" t="s">
        <v>336</v>
      </c>
      <c r="B309" s="17">
        <v>2785.6431010000001</v>
      </c>
      <c r="C309" s="154">
        <v>0</v>
      </c>
    </row>
    <row r="310" spans="1:3" x14ac:dyDescent="0.25">
      <c r="A310" s="84" t="s">
        <v>337</v>
      </c>
      <c r="B310" s="17">
        <v>2310.8723199999999</v>
      </c>
      <c r="C310" s="154">
        <v>0</v>
      </c>
    </row>
    <row r="311" spans="1:3" x14ac:dyDescent="0.25">
      <c r="A311" s="84" t="s">
        <v>338</v>
      </c>
      <c r="B311" s="17">
        <v>2018.555161</v>
      </c>
      <c r="C311" s="154">
        <v>4.3954279999999999</v>
      </c>
    </row>
    <row r="312" spans="1:3" x14ac:dyDescent="0.25">
      <c r="A312" s="84" t="s">
        <v>339</v>
      </c>
      <c r="B312" s="17">
        <v>1835.0776109999999</v>
      </c>
      <c r="C312" s="154">
        <v>0</v>
      </c>
    </row>
    <row r="313" spans="1:3" x14ac:dyDescent="0.25">
      <c r="A313" s="84" t="s">
        <v>340</v>
      </c>
      <c r="B313" s="17">
        <v>1866.4087549999999</v>
      </c>
      <c r="C313" s="154">
        <v>0.28000000000000003</v>
      </c>
    </row>
    <row r="314" spans="1:3" x14ac:dyDescent="0.25">
      <c r="A314" s="84" t="s">
        <v>341</v>
      </c>
      <c r="B314" s="17">
        <v>1996.6685150000001</v>
      </c>
      <c r="C314" s="154">
        <v>0.28000000000000003</v>
      </c>
    </row>
    <row r="315" spans="1:3" x14ac:dyDescent="0.25">
      <c r="A315" s="84" t="s">
        <v>342</v>
      </c>
      <c r="B315" s="17">
        <v>2148.2943559999999</v>
      </c>
      <c r="C315" s="154">
        <v>0</v>
      </c>
    </row>
    <row r="316" spans="1:3" x14ac:dyDescent="0.25">
      <c r="A316" s="84" t="s">
        <v>343</v>
      </c>
      <c r="B316" s="17">
        <v>2495.393172</v>
      </c>
      <c r="C316" s="154">
        <v>0</v>
      </c>
    </row>
    <row r="317" spans="1:3" x14ac:dyDescent="0.25">
      <c r="A317" s="84" t="s">
        <v>344</v>
      </c>
      <c r="B317" s="17">
        <v>2923.7445990000001</v>
      </c>
      <c r="C317" s="154">
        <v>0</v>
      </c>
    </row>
    <row r="318" spans="1:3" x14ac:dyDescent="0.25">
      <c r="A318" s="84" t="s">
        <v>345</v>
      </c>
      <c r="B318" s="17">
        <v>2985.7470279999998</v>
      </c>
      <c r="C318" s="154">
        <v>0</v>
      </c>
    </row>
    <row r="319" spans="1:3" x14ac:dyDescent="0.25">
      <c r="A319" s="84" t="s">
        <v>346</v>
      </c>
      <c r="B319" s="17">
        <v>2712.9180900000001</v>
      </c>
      <c r="C319" s="154">
        <v>0</v>
      </c>
    </row>
    <row r="320" spans="1:3" x14ac:dyDescent="0.25">
      <c r="A320" s="84" t="s">
        <v>347</v>
      </c>
      <c r="B320" s="17">
        <v>2306.343151</v>
      </c>
      <c r="C320" s="154">
        <v>0</v>
      </c>
    </row>
    <row r="321" spans="1:3" x14ac:dyDescent="0.25">
      <c r="A321" s="84" t="s">
        <v>348</v>
      </c>
      <c r="B321" s="17">
        <v>1701.8802310000001</v>
      </c>
      <c r="C321" s="154">
        <v>11.868672</v>
      </c>
    </row>
    <row r="322" spans="1:3" x14ac:dyDescent="0.25">
      <c r="A322" s="84" t="s">
        <v>349</v>
      </c>
      <c r="B322" s="17">
        <v>1428.2506109999999</v>
      </c>
      <c r="C322" s="17">
        <v>257.49111399999998</v>
      </c>
    </row>
    <row r="323" spans="1:3" x14ac:dyDescent="0.25">
      <c r="A323" s="84" t="s">
        <v>350</v>
      </c>
      <c r="B323" s="17">
        <v>1319.478044</v>
      </c>
      <c r="C323" s="17">
        <v>279.94404300000002</v>
      </c>
    </row>
    <row r="324" spans="1:3" x14ac:dyDescent="0.25">
      <c r="A324" s="84" t="s">
        <v>351</v>
      </c>
      <c r="B324" s="17">
        <v>1268.6816060000001</v>
      </c>
      <c r="C324" s="17">
        <v>171.200941</v>
      </c>
    </row>
    <row r="325" spans="1:3" x14ac:dyDescent="0.25">
      <c r="A325" s="84" t="s">
        <v>352</v>
      </c>
      <c r="B325" s="17">
        <v>1173.694287</v>
      </c>
      <c r="C325" s="17">
        <v>133.39679599999999</v>
      </c>
    </row>
    <row r="326" spans="1:3" x14ac:dyDescent="0.25">
      <c r="A326" s="84" t="s">
        <v>353</v>
      </c>
      <c r="B326" s="17">
        <v>1106.689339</v>
      </c>
      <c r="C326" s="17">
        <v>316.50253500000002</v>
      </c>
    </row>
    <row r="327" spans="1:3" x14ac:dyDescent="0.25">
      <c r="A327" s="84" t="s">
        <v>354</v>
      </c>
      <c r="B327" s="17">
        <v>1492.9412400000001</v>
      </c>
      <c r="C327" s="154">
        <v>0</v>
      </c>
    </row>
    <row r="328" spans="1:3" x14ac:dyDescent="0.25">
      <c r="A328" s="84" t="s">
        <v>355</v>
      </c>
      <c r="B328" s="17">
        <v>1661.5865100000001</v>
      </c>
      <c r="C328" s="154">
        <v>0</v>
      </c>
    </row>
    <row r="329" spans="1:3" x14ac:dyDescent="0.25">
      <c r="A329" s="84" t="s">
        <v>356</v>
      </c>
      <c r="B329" s="17">
        <v>1933.7549240000001</v>
      </c>
      <c r="C329" s="154">
        <v>0</v>
      </c>
    </row>
    <row r="330" spans="1:3" x14ac:dyDescent="0.25">
      <c r="A330" s="84" t="s">
        <v>357</v>
      </c>
      <c r="B330" s="17">
        <v>2583.932116</v>
      </c>
      <c r="C330" s="154">
        <v>0</v>
      </c>
    </row>
    <row r="331" spans="1:3" x14ac:dyDescent="0.25">
      <c r="A331" s="84" t="s">
        <v>358</v>
      </c>
      <c r="B331" s="17">
        <v>2906.2519510000002</v>
      </c>
      <c r="C331" s="154">
        <v>0</v>
      </c>
    </row>
    <row r="332" spans="1:3" x14ac:dyDescent="0.25">
      <c r="A332" s="84" t="s">
        <v>359</v>
      </c>
      <c r="B332" s="17">
        <v>2914.369569</v>
      </c>
      <c r="C332" s="154">
        <v>15.931488999999999</v>
      </c>
    </row>
    <row r="333" spans="1:3" x14ac:dyDescent="0.25">
      <c r="A333" s="84" t="s">
        <v>360</v>
      </c>
      <c r="B333" s="17">
        <v>2433.2273180000002</v>
      </c>
      <c r="C333" s="154">
        <v>12.242201</v>
      </c>
    </row>
    <row r="334" spans="1:3" x14ac:dyDescent="0.25">
      <c r="A334" s="84" t="s">
        <v>361</v>
      </c>
      <c r="B334" s="17">
        <v>1982.631376</v>
      </c>
      <c r="C334" s="154">
        <v>14.646777999999999</v>
      </c>
    </row>
    <row r="335" spans="1:3" x14ac:dyDescent="0.25">
      <c r="A335" s="84" t="s">
        <v>362</v>
      </c>
      <c r="B335" s="17">
        <v>1850.69245</v>
      </c>
      <c r="C335" s="154">
        <v>16.292422999999999</v>
      </c>
    </row>
    <row r="336" spans="1:3" x14ac:dyDescent="0.25">
      <c r="A336" s="84" t="s">
        <v>363</v>
      </c>
      <c r="B336" s="17">
        <v>1678.9130520000001</v>
      </c>
      <c r="C336" s="154">
        <v>0</v>
      </c>
    </row>
    <row r="337" spans="1:3" x14ac:dyDescent="0.25">
      <c r="A337" s="84" t="s">
        <v>364</v>
      </c>
      <c r="B337" s="17">
        <v>1582.5233659999999</v>
      </c>
      <c r="C337" s="154">
        <v>0</v>
      </c>
    </row>
    <row r="338" spans="1:3" x14ac:dyDescent="0.25">
      <c r="A338" s="84" t="s">
        <v>365</v>
      </c>
      <c r="B338" s="17">
        <v>1620.0626990000001</v>
      </c>
      <c r="C338" s="154">
        <v>0.235461</v>
      </c>
    </row>
    <row r="339" spans="1:3" x14ac:dyDescent="0.25">
      <c r="A339" s="84" t="s">
        <v>366</v>
      </c>
      <c r="B339" s="17">
        <v>1786.056742</v>
      </c>
      <c r="C339" s="154">
        <v>0</v>
      </c>
    </row>
    <row r="340" spans="1:3" x14ac:dyDescent="0.25">
      <c r="A340" s="84" t="s">
        <v>367</v>
      </c>
      <c r="B340" s="17">
        <v>2003.0282709999999</v>
      </c>
      <c r="C340" s="154">
        <v>0</v>
      </c>
    </row>
    <row r="341" spans="1:3" x14ac:dyDescent="0.25">
      <c r="A341" s="84" t="s">
        <v>368</v>
      </c>
      <c r="B341" s="17">
        <v>2455.687183</v>
      </c>
      <c r="C341" s="154">
        <v>0</v>
      </c>
    </row>
    <row r="342" spans="1:3" x14ac:dyDescent="0.25">
      <c r="A342" s="84" t="s">
        <v>369</v>
      </c>
      <c r="B342" s="17">
        <v>2677.730638</v>
      </c>
      <c r="C342" s="154">
        <v>0</v>
      </c>
    </row>
    <row r="343" spans="1:3" x14ac:dyDescent="0.25">
      <c r="A343" s="84" t="s">
        <v>370</v>
      </c>
      <c r="B343" s="17">
        <v>2748.144174</v>
      </c>
      <c r="C343" s="154">
        <v>0</v>
      </c>
    </row>
    <row r="344" spans="1:3" x14ac:dyDescent="0.25">
      <c r="A344" s="84" t="s">
        <v>371</v>
      </c>
      <c r="B344" s="17">
        <v>2355.4517350000001</v>
      </c>
      <c r="C344" s="154">
        <v>0</v>
      </c>
    </row>
    <row r="345" spans="1:3" x14ac:dyDescent="0.25">
      <c r="A345" s="84" t="s">
        <v>372</v>
      </c>
      <c r="B345" s="17">
        <v>1858.5286699999999</v>
      </c>
      <c r="C345" s="154">
        <v>0</v>
      </c>
    </row>
    <row r="346" spans="1:3" x14ac:dyDescent="0.25">
      <c r="A346" s="84" t="s">
        <v>373</v>
      </c>
      <c r="B346" s="17">
        <v>1493.693078</v>
      </c>
      <c r="C346" s="154">
        <v>0</v>
      </c>
    </row>
    <row r="347" spans="1:3" x14ac:dyDescent="0.25">
      <c r="A347" s="84" t="s">
        <v>374</v>
      </c>
      <c r="B347" s="17">
        <v>1364.967032</v>
      </c>
      <c r="C347" s="154">
        <v>32.473677000000002</v>
      </c>
    </row>
    <row r="348" spans="1:3" x14ac:dyDescent="0.25">
      <c r="A348" s="84" t="s">
        <v>375</v>
      </c>
      <c r="B348" s="17">
        <v>1230.632738</v>
      </c>
      <c r="C348" s="154">
        <v>61.400452999999999</v>
      </c>
    </row>
    <row r="349" spans="1:3" x14ac:dyDescent="0.25">
      <c r="A349" s="84" t="s">
        <v>376</v>
      </c>
      <c r="B349" s="17">
        <v>1132.2515860000001</v>
      </c>
      <c r="C349" s="154">
        <v>0</v>
      </c>
    </row>
    <row r="350" spans="1:3" x14ac:dyDescent="0.25">
      <c r="A350" s="84" t="s">
        <v>377</v>
      </c>
      <c r="B350" s="17">
        <v>1070.5676269999999</v>
      </c>
      <c r="C350" s="154">
        <v>0.19806399999999999</v>
      </c>
    </row>
    <row r="351" spans="1:3" x14ac:dyDescent="0.25">
      <c r="A351" s="84" t="s">
        <v>378</v>
      </c>
      <c r="B351" s="17">
        <v>1448.429259</v>
      </c>
      <c r="C351" s="154">
        <v>0</v>
      </c>
    </row>
    <row r="352" spans="1:3" x14ac:dyDescent="0.25">
      <c r="A352" s="84" t="s">
        <v>379</v>
      </c>
      <c r="B352" s="17">
        <v>1996.7402609999999</v>
      </c>
      <c r="C352" s="154">
        <v>0</v>
      </c>
    </row>
    <row r="353" spans="1:3" x14ac:dyDescent="0.25">
      <c r="A353" s="84" t="s">
        <v>380</v>
      </c>
      <c r="B353" s="17">
        <v>2551.987165</v>
      </c>
      <c r="C353" s="154">
        <v>0</v>
      </c>
    </row>
    <row r="354" spans="1:3" x14ac:dyDescent="0.25">
      <c r="A354" s="84" t="s">
        <v>381</v>
      </c>
      <c r="B354" s="17">
        <v>2959.2189170000001</v>
      </c>
      <c r="C354" s="154">
        <v>0</v>
      </c>
    </row>
    <row r="355" spans="1:3" x14ac:dyDescent="0.25">
      <c r="A355" s="84" t="s">
        <v>382</v>
      </c>
      <c r="B355" s="17">
        <v>3142.166933</v>
      </c>
      <c r="C355" s="154">
        <v>0</v>
      </c>
    </row>
    <row r="356" spans="1:3" x14ac:dyDescent="0.25">
      <c r="A356" s="84" t="s">
        <v>383</v>
      </c>
      <c r="B356" s="17">
        <v>3029.728423</v>
      </c>
      <c r="C356" s="154">
        <v>0</v>
      </c>
    </row>
    <row r="357" spans="1:3" x14ac:dyDescent="0.25">
      <c r="A357" s="84" t="s">
        <v>384</v>
      </c>
      <c r="B357" s="17">
        <v>2556.7260580000002</v>
      </c>
      <c r="C357" s="154">
        <v>0</v>
      </c>
    </row>
    <row r="358" spans="1:3" x14ac:dyDescent="0.25">
      <c r="A358" s="84" t="s">
        <v>385</v>
      </c>
      <c r="B358" s="17">
        <v>2174.646526</v>
      </c>
      <c r="C358" s="154">
        <v>0</v>
      </c>
    </row>
    <row r="359" spans="1:3" x14ac:dyDescent="0.25">
      <c r="A359" s="84" t="s">
        <v>386</v>
      </c>
      <c r="B359" s="17">
        <v>1975.117712</v>
      </c>
      <c r="C359" s="154">
        <v>0.48134300000000002</v>
      </c>
    </row>
    <row r="360" spans="1:3" x14ac:dyDescent="0.25">
      <c r="A360" s="84" t="s">
        <v>387</v>
      </c>
      <c r="B360" s="17">
        <v>2066.4203929999999</v>
      </c>
      <c r="C360" s="154">
        <v>0</v>
      </c>
    </row>
    <row r="361" spans="1:3" x14ac:dyDescent="0.25">
      <c r="A361" s="84" t="s">
        <v>388</v>
      </c>
      <c r="B361" s="17">
        <v>2779.0195250000002</v>
      </c>
      <c r="C361" s="154">
        <v>0</v>
      </c>
    </row>
    <row r="362" spans="1:3" x14ac:dyDescent="0.25">
      <c r="A362" s="84" t="s">
        <v>389</v>
      </c>
      <c r="B362" s="17">
        <v>3897.9850540000002</v>
      </c>
      <c r="C362" s="154">
        <v>0</v>
      </c>
    </row>
    <row r="363" spans="1:3" x14ac:dyDescent="0.25">
      <c r="A363" s="84" t="s">
        <v>390</v>
      </c>
      <c r="B363" s="17">
        <v>3913</v>
      </c>
      <c r="C363" s="154">
        <v>0</v>
      </c>
    </row>
    <row r="364" spans="1:3" x14ac:dyDescent="0.25">
      <c r="A364" s="84" t="s">
        <v>391</v>
      </c>
      <c r="B364" s="17">
        <v>3992</v>
      </c>
      <c r="C364" s="154">
        <v>0</v>
      </c>
    </row>
    <row r="365" spans="1:3" x14ac:dyDescent="0.25">
      <c r="A365" s="84" t="s">
        <v>392</v>
      </c>
      <c r="B365" s="17">
        <v>4172</v>
      </c>
      <c r="C365" s="154">
        <v>0</v>
      </c>
    </row>
    <row r="366" spans="1:3" x14ac:dyDescent="0.25">
      <c r="A366" s="84" t="s">
        <v>393</v>
      </c>
      <c r="B366" s="17">
        <v>4287.9035560000002</v>
      </c>
      <c r="C366" s="154">
        <v>0</v>
      </c>
    </row>
    <row r="367" spans="1:3" x14ac:dyDescent="0.25">
      <c r="A367" s="84" t="s">
        <v>394</v>
      </c>
      <c r="B367" s="17">
        <v>4206.5737909999998</v>
      </c>
      <c r="C367" s="154">
        <v>0</v>
      </c>
    </row>
    <row r="368" spans="1:3" x14ac:dyDescent="0.25">
      <c r="A368" s="84" t="s">
        <v>395</v>
      </c>
      <c r="B368" s="17">
        <v>3832.1453630000001</v>
      </c>
      <c r="C368" s="154">
        <v>0</v>
      </c>
    </row>
    <row r="369" spans="1:3" x14ac:dyDescent="0.25">
      <c r="A369" s="84" t="s">
        <v>396</v>
      </c>
      <c r="B369" s="17">
        <v>3254.0984319999998</v>
      </c>
      <c r="C369" s="154">
        <v>0</v>
      </c>
    </row>
    <row r="370" spans="1:3" x14ac:dyDescent="0.25">
      <c r="A370" s="84" t="s">
        <v>397</v>
      </c>
      <c r="B370" s="17">
        <v>2781.3153569999999</v>
      </c>
      <c r="C370" s="154">
        <v>1.5311E-2</v>
      </c>
    </row>
    <row r="371" spans="1:3" x14ac:dyDescent="0.25">
      <c r="A371" s="84" t="s">
        <v>398</v>
      </c>
      <c r="B371" s="17">
        <v>2420.1906779999999</v>
      </c>
      <c r="C371" s="154">
        <v>3.5618699999999999</v>
      </c>
    </row>
    <row r="372" spans="1:3" x14ac:dyDescent="0.25">
      <c r="A372" s="84" t="s">
        <v>399</v>
      </c>
      <c r="B372" s="17">
        <v>2192.861324</v>
      </c>
      <c r="C372" s="154">
        <v>0.93748399999999998</v>
      </c>
    </row>
    <row r="373" spans="1:3" x14ac:dyDescent="0.25">
      <c r="A373" s="84" t="s">
        <v>400</v>
      </c>
      <c r="B373" s="17">
        <v>2159.8607670000001</v>
      </c>
      <c r="C373" s="154">
        <v>0</v>
      </c>
    </row>
    <row r="374" spans="1:3" x14ac:dyDescent="0.25">
      <c r="A374" s="84" t="s">
        <v>401</v>
      </c>
      <c r="B374" s="17">
        <v>2528.15211</v>
      </c>
      <c r="C374" s="154">
        <v>0</v>
      </c>
    </row>
    <row r="375" spans="1:3" x14ac:dyDescent="0.25">
      <c r="A375" s="84" t="s">
        <v>402</v>
      </c>
      <c r="B375" s="17">
        <v>3077.818929</v>
      </c>
      <c r="C375" s="154">
        <v>0</v>
      </c>
    </row>
    <row r="376" spans="1:3" x14ac:dyDescent="0.25">
      <c r="A376" s="84" t="s">
        <v>403</v>
      </c>
      <c r="B376" s="17">
        <v>3472.1457070000001</v>
      </c>
      <c r="C376" s="154">
        <v>0</v>
      </c>
    </row>
    <row r="377" spans="1:3" x14ac:dyDescent="0.25">
      <c r="A377" s="84" t="s">
        <v>404</v>
      </c>
      <c r="B377" s="17">
        <v>3945.400431</v>
      </c>
      <c r="C377" s="154">
        <v>0</v>
      </c>
    </row>
    <row r="378" spans="1:3" x14ac:dyDescent="0.25">
      <c r="A378" s="84" t="s">
        <v>405</v>
      </c>
      <c r="B378" s="17">
        <v>4293.6734139999999</v>
      </c>
      <c r="C378" s="154">
        <v>0</v>
      </c>
    </row>
    <row r="379" spans="1:3" x14ac:dyDescent="0.25">
      <c r="A379" s="84" t="s">
        <v>406</v>
      </c>
      <c r="B379" s="17">
        <v>4170.4255759999996</v>
      </c>
      <c r="C379" s="154">
        <v>0</v>
      </c>
    </row>
    <row r="380" spans="1:3" x14ac:dyDescent="0.25">
      <c r="A380" s="84" t="s">
        <v>407</v>
      </c>
      <c r="B380" s="17">
        <v>4172.5847659999999</v>
      </c>
      <c r="C380" s="154">
        <v>0</v>
      </c>
    </row>
    <row r="381" spans="1:3" x14ac:dyDescent="0.25">
      <c r="A381" s="84" t="s">
        <v>408</v>
      </c>
      <c r="B381" s="17">
        <v>4160.4847689999997</v>
      </c>
      <c r="C381" s="154">
        <v>0</v>
      </c>
    </row>
    <row r="382" spans="1:3" x14ac:dyDescent="0.25">
      <c r="A382" s="84" t="s">
        <v>409</v>
      </c>
      <c r="B382" s="17">
        <v>4151.2960149999999</v>
      </c>
      <c r="C382" s="154">
        <v>18.438303000000001</v>
      </c>
    </row>
    <row r="383" spans="1:3" x14ac:dyDescent="0.25">
      <c r="A383" s="84" t="s">
        <v>410</v>
      </c>
      <c r="B383" s="17">
        <v>3685.9304010000001</v>
      </c>
      <c r="C383" s="154">
        <v>5.6153870000000001</v>
      </c>
    </row>
    <row r="384" spans="1:3" x14ac:dyDescent="0.25">
      <c r="A384" s="84" t="s">
        <v>411</v>
      </c>
      <c r="B384" s="17">
        <v>3348.7278219999998</v>
      </c>
      <c r="C384" s="154">
        <v>3.0404960000000001</v>
      </c>
    </row>
    <row r="385" spans="1:3" x14ac:dyDescent="0.25">
      <c r="A385" s="84" t="s">
        <v>412</v>
      </c>
      <c r="B385" s="17">
        <v>3053.6273769999998</v>
      </c>
      <c r="C385" s="154">
        <v>0</v>
      </c>
    </row>
    <row r="386" spans="1:3" x14ac:dyDescent="0.25">
      <c r="A386" s="84" t="s">
        <v>413</v>
      </c>
      <c r="B386" s="17">
        <v>3381.5073320000001</v>
      </c>
      <c r="C386" s="154">
        <v>0</v>
      </c>
    </row>
    <row r="387" spans="1:3" x14ac:dyDescent="0.25">
      <c r="A387" s="84" t="s">
        <v>414</v>
      </c>
      <c r="B387" s="17">
        <v>3276.9956379999999</v>
      </c>
      <c r="C387" s="154">
        <v>0</v>
      </c>
    </row>
    <row r="388" spans="1:3" x14ac:dyDescent="0.25">
      <c r="A388" s="84" t="s">
        <v>415</v>
      </c>
      <c r="B388" s="17">
        <v>3558.1069520000001</v>
      </c>
      <c r="C388" s="154">
        <v>0</v>
      </c>
    </row>
    <row r="389" spans="1:3" x14ac:dyDescent="0.25">
      <c r="A389" s="84" t="s">
        <v>416</v>
      </c>
      <c r="B389" s="17">
        <v>3662.2014720000002</v>
      </c>
      <c r="C389" s="154">
        <v>0</v>
      </c>
    </row>
    <row r="390" spans="1:3" x14ac:dyDescent="0.25">
      <c r="A390" s="84" t="s">
        <v>417</v>
      </c>
      <c r="B390" s="17">
        <v>3803.80413</v>
      </c>
      <c r="C390" s="154">
        <v>0</v>
      </c>
    </row>
    <row r="391" spans="1:3" x14ac:dyDescent="0.25">
      <c r="A391" s="84" t="s">
        <v>418</v>
      </c>
      <c r="B391" s="17">
        <v>3907.4922940000001</v>
      </c>
      <c r="C391" s="154">
        <v>0</v>
      </c>
    </row>
    <row r="392" spans="1:3" x14ac:dyDescent="0.25">
      <c r="A392" s="84" t="s">
        <v>419</v>
      </c>
      <c r="B392" s="17">
        <v>3740.2549049999998</v>
      </c>
      <c r="C392" s="154">
        <v>0</v>
      </c>
    </row>
    <row r="393" spans="1:3" x14ac:dyDescent="0.25">
      <c r="A393" s="84" t="s">
        <v>420</v>
      </c>
      <c r="B393" s="17">
        <v>3293.3819159999998</v>
      </c>
      <c r="C393" s="154">
        <v>0</v>
      </c>
    </row>
    <row r="394" spans="1:3" x14ac:dyDescent="0.25">
      <c r="A394" s="84" t="s">
        <v>421</v>
      </c>
      <c r="B394" s="17">
        <v>3014.8096059999998</v>
      </c>
      <c r="C394" s="154">
        <v>0</v>
      </c>
    </row>
    <row r="395" spans="1:3" x14ac:dyDescent="0.25">
      <c r="A395" s="84" t="s">
        <v>422</v>
      </c>
      <c r="B395" s="17">
        <v>2541.9252649999999</v>
      </c>
      <c r="C395" s="154">
        <v>3.9586800000000002</v>
      </c>
    </row>
    <row r="396" spans="1:3" x14ac:dyDescent="0.25">
      <c r="A396" s="84" t="s">
        <v>423</v>
      </c>
      <c r="B396" s="17">
        <v>2297.4236489999998</v>
      </c>
      <c r="C396" s="154">
        <v>0</v>
      </c>
    </row>
    <row r="397" spans="1:3" x14ac:dyDescent="0.25">
      <c r="A397" s="84" t="s">
        <v>424</v>
      </c>
      <c r="B397" s="17">
        <v>2115.5368020000001</v>
      </c>
      <c r="C397" s="154">
        <v>0</v>
      </c>
    </row>
    <row r="398" spans="1:3" x14ac:dyDescent="0.25">
      <c r="A398" s="84" t="s">
        <v>425</v>
      </c>
      <c r="B398" s="17">
        <v>2217.7527660000001</v>
      </c>
      <c r="C398" s="154">
        <v>0</v>
      </c>
    </row>
    <row r="399" spans="1:3" x14ac:dyDescent="0.25">
      <c r="A399" s="84" t="s">
        <v>426</v>
      </c>
      <c r="B399" s="17">
        <v>2467.0753260000001</v>
      </c>
      <c r="C399" s="154">
        <v>0</v>
      </c>
    </row>
    <row r="400" spans="1:3" x14ac:dyDescent="0.25">
      <c r="A400" s="84" t="s">
        <v>427</v>
      </c>
      <c r="B400" s="17">
        <v>2936.2804110000002</v>
      </c>
      <c r="C400" s="154">
        <v>0</v>
      </c>
    </row>
    <row r="401" spans="1:3" x14ac:dyDescent="0.25">
      <c r="A401" s="84" t="s">
        <v>428</v>
      </c>
      <c r="B401" s="17">
        <v>3555.1071149999998</v>
      </c>
      <c r="C401" s="154">
        <v>0</v>
      </c>
    </row>
    <row r="402" spans="1:3" x14ac:dyDescent="0.25">
      <c r="A402" s="84" t="s">
        <v>429</v>
      </c>
      <c r="B402" s="17">
        <v>3858.0486940000001</v>
      </c>
      <c r="C402" s="154">
        <v>0</v>
      </c>
    </row>
    <row r="403" spans="1:3" x14ac:dyDescent="0.25">
      <c r="A403" s="84" t="s">
        <v>430</v>
      </c>
      <c r="B403" s="17">
        <v>3864.3010680000002</v>
      </c>
      <c r="C403" s="154">
        <v>0</v>
      </c>
    </row>
    <row r="404" spans="1:3" x14ac:dyDescent="0.25">
      <c r="A404" s="84" t="s">
        <v>431</v>
      </c>
      <c r="B404" s="17">
        <v>3499.8861510000002</v>
      </c>
      <c r="C404" s="154">
        <v>0</v>
      </c>
    </row>
    <row r="405" spans="1:3" x14ac:dyDescent="0.25">
      <c r="A405" s="84" t="s">
        <v>432</v>
      </c>
      <c r="B405" s="17">
        <v>2917.384059</v>
      </c>
      <c r="C405" s="154">
        <v>0</v>
      </c>
    </row>
    <row r="406" spans="1:3" x14ac:dyDescent="0.25">
      <c r="A406" s="84" t="s">
        <v>433</v>
      </c>
      <c r="B406" s="17">
        <v>2472.564789</v>
      </c>
      <c r="C406" s="154">
        <v>0</v>
      </c>
    </row>
    <row r="407" spans="1:3" x14ac:dyDescent="0.25">
      <c r="A407" s="84" t="s">
        <v>434</v>
      </c>
      <c r="B407" s="17">
        <v>2085.4016419999998</v>
      </c>
      <c r="C407" s="154">
        <v>10.047081</v>
      </c>
    </row>
    <row r="408" spans="1:3" x14ac:dyDescent="0.25">
      <c r="A408" s="84" t="s">
        <v>435</v>
      </c>
      <c r="B408" s="17">
        <v>1846.398486</v>
      </c>
      <c r="C408" s="154">
        <v>0</v>
      </c>
    </row>
    <row r="409" spans="1:3" x14ac:dyDescent="0.25">
      <c r="A409" s="84" t="s">
        <v>436</v>
      </c>
      <c r="B409" s="17">
        <v>1873.7841599999999</v>
      </c>
      <c r="C409" s="154">
        <v>0</v>
      </c>
    </row>
    <row r="410" spans="1:3" x14ac:dyDescent="0.25">
      <c r="A410" s="84" t="s">
        <v>437</v>
      </c>
      <c r="B410" s="17">
        <v>2138.6904749999999</v>
      </c>
      <c r="C410" s="154">
        <v>0.28000000000000003</v>
      </c>
    </row>
    <row r="411" spans="1:3" x14ac:dyDescent="0.25">
      <c r="A411" s="84" t="s">
        <v>438</v>
      </c>
      <c r="B411" s="17">
        <v>2334.2281109999999</v>
      </c>
      <c r="C411" s="154">
        <v>0</v>
      </c>
    </row>
    <row r="412" spans="1:3" x14ac:dyDescent="0.25">
      <c r="A412" s="84" t="s">
        <v>439</v>
      </c>
      <c r="B412" s="17">
        <v>2527.7346080000002</v>
      </c>
      <c r="C412" s="154">
        <v>0</v>
      </c>
    </row>
    <row r="413" spans="1:3" x14ac:dyDescent="0.25">
      <c r="A413" s="84" t="s">
        <v>440</v>
      </c>
      <c r="B413" s="17">
        <v>2706.4482149999999</v>
      </c>
      <c r="C413" s="154">
        <v>0</v>
      </c>
    </row>
    <row r="414" spans="1:3" x14ac:dyDescent="0.25">
      <c r="A414" s="84" t="s">
        <v>441</v>
      </c>
      <c r="B414" s="17">
        <v>2765.0363419999999</v>
      </c>
      <c r="C414" s="154">
        <v>0</v>
      </c>
    </row>
    <row r="415" spans="1:3" x14ac:dyDescent="0.25">
      <c r="A415" s="84" t="s">
        <v>442</v>
      </c>
      <c r="B415" s="17">
        <v>2835.3120720000002</v>
      </c>
      <c r="C415" s="154">
        <v>0</v>
      </c>
    </row>
    <row r="416" spans="1:3" x14ac:dyDescent="0.25">
      <c r="A416" s="84" t="s">
        <v>443</v>
      </c>
      <c r="B416" s="17">
        <v>2486.1289940000001</v>
      </c>
      <c r="C416" s="154">
        <v>0</v>
      </c>
    </row>
    <row r="417" spans="1:3" x14ac:dyDescent="0.25">
      <c r="A417" s="84" t="s">
        <v>444</v>
      </c>
      <c r="B417" s="17">
        <v>2033.5867370000001</v>
      </c>
      <c r="C417" s="154">
        <v>0</v>
      </c>
    </row>
    <row r="418" spans="1:3" x14ac:dyDescent="0.25">
      <c r="A418" s="84" t="s">
        <v>445</v>
      </c>
      <c r="B418" s="17">
        <v>1643.5748719999999</v>
      </c>
      <c r="C418" s="154">
        <v>0</v>
      </c>
    </row>
    <row r="419" spans="1:3" x14ac:dyDescent="0.25">
      <c r="A419" s="84" t="s">
        <v>446</v>
      </c>
      <c r="B419" s="17">
        <v>1524.3860460000001</v>
      </c>
      <c r="C419" s="154">
        <v>0</v>
      </c>
    </row>
    <row r="420" spans="1:3" x14ac:dyDescent="0.25">
      <c r="A420" s="84" t="s">
        <v>447</v>
      </c>
      <c r="B420" s="17">
        <v>1354.7781629999999</v>
      </c>
      <c r="C420" s="154">
        <v>0</v>
      </c>
    </row>
    <row r="421" spans="1:3" x14ac:dyDescent="0.25">
      <c r="A421" s="84" t="s">
        <v>448</v>
      </c>
      <c r="B421" s="17">
        <v>1379.0786430000001</v>
      </c>
      <c r="C421" s="154">
        <v>0.195631</v>
      </c>
    </row>
    <row r="422" spans="1:3" x14ac:dyDescent="0.25">
      <c r="A422" s="84" t="s">
        <v>449</v>
      </c>
      <c r="B422" s="17">
        <v>3049.526574</v>
      </c>
      <c r="C422" s="154">
        <v>0</v>
      </c>
    </row>
    <row r="423" spans="1:3" x14ac:dyDescent="0.25">
      <c r="A423" s="84" t="s">
        <v>450</v>
      </c>
      <c r="B423" s="17">
        <v>3840.8930140000002</v>
      </c>
      <c r="C423" s="154">
        <v>0</v>
      </c>
    </row>
    <row r="424" spans="1:3" x14ac:dyDescent="0.25">
      <c r="A424" s="84" t="s">
        <v>451</v>
      </c>
      <c r="B424" s="17">
        <v>3855</v>
      </c>
      <c r="C424" s="154">
        <v>0</v>
      </c>
    </row>
    <row r="425" spans="1:3" x14ac:dyDescent="0.25">
      <c r="A425" s="84" t="s">
        <v>452</v>
      </c>
      <c r="B425" s="17">
        <v>4085</v>
      </c>
      <c r="C425" s="154">
        <v>0</v>
      </c>
    </row>
    <row r="426" spans="1:3" x14ac:dyDescent="0.25">
      <c r="A426" s="84" t="s">
        <v>453</v>
      </c>
      <c r="B426" s="17">
        <v>4321.2999369999998</v>
      </c>
      <c r="C426" s="154">
        <v>0</v>
      </c>
    </row>
    <row r="427" spans="1:3" x14ac:dyDescent="0.25">
      <c r="A427" s="84" t="s">
        <v>454</v>
      </c>
      <c r="B427" s="17">
        <v>4149.8538749999998</v>
      </c>
      <c r="C427" s="154">
        <v>0.341084</v>
      </c>
    </row>
    <row r="428" spans="1:3" x14ac:dyDescent="0.25">
      <c r="A428" s="84" t="s">
        <v>455</v>
      </c>
      <c r="B428" s="17">
        <v>4003.2698879999998</v>
      </c>
      <c r="C428" s="154">
        <v>0.25104500000000002</v>
      </c>
    </row>
    <row r="429" spans="1:3" x14ac:dyDescent="0.25">
      <c r="A429" s="84" t="s">
        <v>456</v>
      </c>
      <c r="B429" s="17">
        <v>3611.1355140000001</v>
      </c>
      <c r="C429" s="154">
        <v>0</v>
      </c>
    </row>
    <row r="430" spans="1:3" x14ac:dyDescent="0.25">
      <c r="A430" s="84" t="s">
        <v>457</v>
      </c>
      <c r="B430" s="17">
        <v>3499.9751139999998</v>
      </c>
      <c r="C430" s="154">
        <v>18.474148</v>
      </c>
    </row>
    <row r="431" spans="1:3" x14ac:dyDescent="0.25">
      <c r="A431" s="84" t="s">
        <v>458</v>
      </c>
      <c r="B431" s="17">
        <v>2999.476999</v>
      </c>
      <c r="C431" s="154">
        <v>6.3361549999999998</v>
      </c>
    </row>
    <row r="432" spans="1:3" x14ac:dyDescent="0.25">
      <c r="A432" s="84" t="s">
        <v>459</v>
      </c>
      <c r="B432" s="17">
        <v>2723.7981209999998</v>
      </c>
      <c r="C432" s="154">
        <v>3.6926329999999998</v>
      </c>
    </row>
    <row r="433" spans="1:3" x14ac:dyDescent="0.25">
      <c r="A433" s="84" t="s">
        <v>460</v>
      </c>
      <c r="B433" s="17">
        <v>2406.1386929999999</v>
      </c>
      <c r="C433" s="154">
        <v>0</v>
      </c>
    </row>
    <row r="434" spans="1:3" x14ac:dyDescent="0.25">
      <c r="A434" s="84" t="s">
        <v>461</v>
      </c>
      <c r="B434" s="17">
        <v>2326.0365820000002</v>
      </c>
      <c r="C434" s="154">
        <v>0</v>
      </c>
    </row>
    <row r="435" spans="1:3" x14ac:dyDescent="0.25">
      <c r="A435" s="84" t="s">
        <v>462</v>
      </c>
      <c r="B435" s="17">
        <v>2465.3033289999998</v>
      </c>
      <c r="C435" s="154">
        <v>0</v>
      </c>
    </row>
    <row r="436" spans="1:3" x14ac:dyDescent="0.25">
      <c r="A436" s="84" t="s">
        <v>463</v>
      </c>
      <c r="B436" s="17">
        <v>2902.2784339999998</v>
      </c>
      <c r="C436" s="154">
        <v>0</v>
      </c>
    </row>
    <row r="437" spans="1:3" x14ac:dyDescent="0.25">
      <c r="A437" s="84" t="s">
        <v>464</v>
      </c>
      <c r="B437" s="17">
        <v>3457.802925</v>
      </c>
      <c r="C437" s="154">
        <v>0</v>
      </c>
    </row>
    <row r="438" spans="1:3" x14ac:dyDescent="0.25">
      <c r="A438" s="84" t="s">
        <v>465</v>
      </c>
      <c r="B438" s="17">
        <v>3546.8229200000001</v>
      </c>
      <c r="C438" s="154">
        <v>0</v>
      </c>
    </row>
    <row r="439" spans="1:3" x14ac:dyDescent="0.25">
      <c r="A439" s="84" t="s">
        <v>466</v>
      </c>
      <c r="B439" s="17">
        <v>3696.5535789999999</v>
      </c>
      <c r="C439" s="154">
        <v>0</v>
      </c>
    </row>
    <row r="440" spans="1:3" x14ac:dyDescent="0.25">
      <c r="A440" s="84" t="s">
        <v>467</v>
      </c>
      <c r="B440" s="17">
        <v>3417.7877579999999</v>
      </c>
      <c r="C440" s="154">
        <v>0</v>
      </c>
    </row>
    <row r="441" spans="1:3" x14ac:dyDescent="0.25">
      <c r="A441" s="84" t="s">
        <v>468</v>
      </c>
      <c r="B441" s="17">
        <v>2863.5785070000002</v>
      </c>
      <c r="C441" s="154">
        <v>10.642681</v>
      </c>
    </row>
    <row r="442" spans="1:3" x14ac:dyDescent="0.25">
      <c r="A442" s="84" t="s">
        <v>469</v>
      </c>
      <c r="B442" s="17">
        <v>2438.3730810000002</v>
      </c>
      <c r="C442" s="154">
        <v>12.84684</v>
      </c>
    </row>
    <row r="443" spans="1:3" x14ac:dyDescent="0.25">
      <c r="A443" s="84" t="s">
        <v>470</v>
      </c>
      <c r="B443" s="17">
        <v>2080.5475970000002</v>
      </c>
      <c r="C443" s="154">
        <v>14.236229</v>
      </c>
    </row>
    <row r="444" spans="1:3" x14ac:dyDescent="0.25">
      <c r="A444" s="84" t="s">
        <v>471</v>
      </c>
      <c r="B444" s="17">
        <v>2127.9482229999999</v>
      </c>
      <c r="C444" s="154">
        <v>0</v>
      </c>
    </row>
    <row r="445" spans="1:3" x14ac:dyDescent="0.25">
      <c r="A445" s="84" t="s">
        <v>472</v>
      </c>
      <c r="B445" s="17">
        <v>2056.4265930000001</v>
      </c>
      <c r="C445" s="154">
        <v>0</v>
      </c>
    </row>
    <row r="446" spans="1:3" x14ac:dyDescent="0.25">
      <c r="A446" s="84" t="s">
        <v>473</v>
      </c>
      <c r="B446" s="17">
        <v>2189.895055</v>
      </c>
      <c r="C446" s="154">
        <v>0</v>
      </c>
    </row>
    <row r="447" spans="1:3" x14ac:dyDescent="0.25">
      <c r="A447" s="84" t="s">
        <v>474</v>
      </c>
      <c r="B447" s="17">
        <v>2612.0283380000001</v>
      </c>
      <c r="C447" s="154">
        <v>0</v>
      </c>
    </row>
    <row r="448" spans="1:3" x14ac:dyDescent="0.25">
      <c r="A448" s="84" t="s">
        <v>475</v>
      </c>
      <c r="B448" s="17">
        <v>3385.7645630000002</v>
      </c>
      <c r="C448" s="154">
        <v>0</v>
      </c>
    </row>
    <row r="449" spans="1:3" x14ac:dyDescent="0.25">
      <c r="A449" s="84" t="s">
        <v>476</v>
      </c>
      <c r="B449" s="17">
        <v>3655.737838</v>
      </c>
      <c r="C449" s="154">
        <v>0</v>
      </c>
    </row>
    <row r="450" spans="1:3" x14ac:dyDescent="0.25">
      <c r="A450" s="84" t="s">
        <v>477</v>
      </c>
      <c r="B450" s="17">
        <v>3954.251992</v>
      </c>
      <c r="C450" s="154">
        <v>0.82469899999999996</v>
      </c>
    </row>
    <row r="451" spans="1:3" x14ac:dyDescent="0.25">
      <c r="A451" s="84" t="s">
        <v>478</v>
      </c>
      <c r="B451" s="17">
        <v>3948.7028620000001</v>
      </c>
      <c r="C451" s="154">
        <v>4.6537670000000002</v>
      </c>
    </row>
    <row r="452" spans="1:3" x14ac:dyDescent="0.25">
      <c r="A452" s="84" t="s">
        <v>479</v>
      </c>
      <c r="B452" s="17">
        <v>3828.1005559999999</v>
      </c>
      <c r="C452" s="154">
        <v>4.3322539999999998</v>
      </c>
    </row>
    <row r="453" spans="1:3" x14ac:dyDescent="0.25">
      <c r="A453" s="84" t="s">
        <v>480</v>
      </c>
      <c r="B453" s="17">
        <v>3661.8023520000002</v>
      </c>
      <c r="C453" s="154">
        <v>20.522928</v>
      </c>
    </row>
    <row r="454" spans="1:3" x14ac:dyDescent="0.25">
      <c r="A454" s="84" t="s">
        <v>481</v>
      </c>
      <c r="B454" s="17">
        <v>3546.86528</v>
      </c>
      <c r="C454" s="154">
        <v>58.275042999999997</v>
      </c>
    </row>
    <row r="455" spans="1:3" x14ac:dyDescent="0.25">
      <c r="A455" s="84" t="s">
        <v>482</v>
      </c>
      <c r="B455" s="17">
        <v>3050.3069329999998</v>
      </c>
      <c r="C455" s="154">
        <v>49.738484999999997</v>
      </c>
    </row>
    <row r="456" spans="1:3" x14ac:dyDescent="0.25">
      <c r="A456" s="84" t="s">
        <v>483</v>
      </c>
      <c r="B456" s="17">
        <v>2680.6013640000001</v>
      </c>
      <c r="C456" s="17">
        <v>61.539019000000003</v>
      </c>
    </row>
    <row r="457" spans="1:3" x14ac:dyDescent="0.25">
      <c r="A457" s="84" t="s">
        <v>484</v>
      </c>
      <c r="B457" s="17">
        <v>2578.5807749999999</v>
      </c>
      <c r="C457" s="17">
        <v>320.66924</v>
      </c>
    </row>
    <row r="458" spans="1:3" x14ac:dyDescent="0.25">
      <c r="A458" s="84" t="s">
        <v>485</v>
      </c>
      <c r="B458" s="17">
        <v>2405.9896819999999</v>
      </c>
      <c r="C458" s="17">
        <v>294.38081899999997</v>
      </c>
    </row>
    <row r="459" spans="1:3" x14ac:dyDescent="0.25">
      <c r="A459" s="84" t="s">
        <v>486</v>
      </c>
      <c r="B459" s="17">
        <v>2799.4581240000002</v>
      </c>
      <c r="C459" s="154">
        <v>0</v>
      </c>
    </row>
    <row r="460" spans="1:3" x14ac:dyDescent="0.25">
      <c r="A460" s="84" t="s">
        <v>487</v>
      </c>
      <c r="B460" s="17">
        <v>3132.6857380000001</v>
      </c>
      <c r="C460" s="154">
        <v>0</v>
      </c>
    </row>
    <row r="461" spans="1:3" x14ac:dyDescent="0.25">
      <c r="A461" s="84" t="s">
        <v>488</v>
      </c>
      <c r="B461" s="17">
        <v>3447.6645290000001</v>
      </c>
      <c r="C461" s="154">
        <v>0</v>
      </c>
    </row>
    <row r="462" spans="1:3" x14ac:dyDescent="0.25">
      <c r="A462" s="84" t="s">
        <v>489</v>
      </c>
      <c r="B462" s="17">
        <v>3476.0342780000001</v>
      </c>
      <c r="C462" s="154">
        <v>0</v>
      </c>
    </row>
    <row r="463" spans="1:3" x14ac:dyDescent="0.25">
      <c r="A463" s="84" t="s">
        <v>490</v>
      </c>
      <c r="B463" s="17">
        <v>3385.891024</v>
      </c>
      <c r="C463" s="154">
        <v>0</v>
      </c>
    </row>
    <row r="464" spans="1:3" x14ac:dyDescent="0.25">
      <c r="A464" s="84" t="s">
        <v>491</v>
      </c>
      <c r="B464" s="17">
        <v>2967.0365320000001</v>
      </c>
      <c r="C464" s="154">
        <v>5.5059630000000004</v>
      </c>
    </row>
    <row r="465" spans="1:3" x14ac:dyDescent="0.25">
      <c r="A465" s="84" t="s">
        <v>492</v>
      </c>
      <c r="B465" s="17">
        <v>2379.9220329999998</v>
      </c>
      <c r="C465" s="154">
        <v>0</v>
      </c>
    </row>
    <row r="466" spans="1:3" x14ac:dyDescent="0.25">
      <c r="A466" s="84" t="s">
        <v>493</v>
      </c>
      <c r="B466" s="17">
        <v>1929.2305349999999</v>
      </c>
      <c r="C466" s="154">
        <v>0.119169</v>
      </c>
    </row>
    <row r="467" spans="1:3" x14ac:dyDescent="0.25">
      <c r="A467" s="84" t="s">
        <v>494</v>
      </c>
      <c r="B467" s="17">
        <v>1850.6779939999999</v>
      </c>
      <c r="C467" s="154">
        <v>7.5607999999999995E-2</v>
      </c>
    </row>
    <row r="468" spans="1:3" x14ac:dyDescent="0.25">
      <c r="A468" s="84" t="s">
        <v>495</v>
      </c>
      <c r="B468" s="17">
        <v>1681.8872019999999</v>
      </c>
      <c r="C468" s="154">
        <v>0</v>
      </c>
    </row>
    <row r="469" spans="1:3" x14ac:dyDescent="0.25">
      <c r="A469" s="84" t="s">
        <v>496</v>
      </c>
      <c r="B469" s="17">
        <v>1534.254541</v>
      </c>
      <c r="C469" s="154">
        <v>0</v>
      </c>
    </row>
    <row r="470" spans="1:3" x14ac:dyDescent="0.25">
      <c r="A470" s="84" t="s">
        <v>497</v>
      </c>
      <c r="B470" s="17">
        <v>1474.9500780000001</v>
      </c>
      <c r="C470" s="154">
        <v>0.227608</v>
      </c>
    </row>
    <row r="471" spans="1:3" x14ac:dyDescent="0.25">
      <c r="A471" s="84" t="s">
        <v>498</v>
      </c>
      <c r="B471" s="17">
        <v>1741.2386739999999</v>
      </c>
      <c r="C471" s="154">
        <v>0</v>
      </c>
    </row>
    <row r="472" spans="1:3" x14ac:dyDescent="0.25">
      <c r="A472" s="84" t="s">
        <v>499</v>
      </c>
      <c r="B472" s="17">
        <v>2435.1376700000001</v>
      </c>
      <c r="C472" s="154">
        <v>0</v>
      </c>
    </row>
    <row r="473" spans="1:3" x14ac:dyDescent="0.25">
      <c r="A473" s="84" t="s">
        <v>500</v>
      </c>
      <c r="B473" s="17">
        <v>3155.8399509999999</v>
      </c>
      <c r="C473" s="154">
        <v>0.93752500000000005</v>
      </c>
    </row>
    <row r="474" spans="1:3" x14ac:dyDescent="0.25">
      <c r="A474" s="84" t="s">
        <v>501</v>
      </c>
      <c r="B474" s="17">
        <v>3279.024801</v>
      </c>
      <c r="C474" s="154">
        <v>0</v>
      </c>
    </row>
    <row r="475" spans="1:3" x14ac:dyDescent="0.25">
      <c r="A475" s="84" t="s">
        <v>502</v>
      </c>
      <c r="B475" s="17">
        <v>3232.0368979999998</v>
      </c>
      <c r="C475" s="154">
        <v>0</v>
      </c>
    </row>
    <row r="476" spans="1:3" x14ac:dyDescent="0.25">
      <c r="A476" s="84" t="s">
        <v>503</v>
      </c>
      <c r="B476" s="17">
        <v>2752.792837</v>
      </c>
      <c r="C476" s="154">
        <v>0</v>
      </c>
    </row>
    <row r="477" spans="1:3" x14ac:dyDescent="0.25">
      <c r="A477" s="84" t="s">
        <v>504</v>
      </c>
      <c r="B477" s="17">
        <v>2141.177173</v>
      </c>
      <c r="C477" s="154">
        <v>8.9009090000000004</v>
      </c>
    </row>
    <row r="478" spans="1:3" x14ac:dyDescent="0.25">
      <c r="A478" s="84" t="s">
        <v>505</v>
      </c>
      <c r="B478" s="17">
        <v>1645.942593</v>
      </c>
      <c r="C478" s="154">
        <v>10.796886000000001</v>
      </c>
    </row>
    <row r="479" spans="1:3" x14ac:dyDescent="0.25">
      <c r="A479" s="84" t="s">
        <v>506</v>
      </c>
      <c r="B479" s="17">
        <v>1560.6712560000001</v>
      </c>
      <c r="C479" s="17">
        <v>153.35921400000001</v>
      </c>
    </row>
    <row r="480" spans="1:3" x14ac:dyDescent="0.25">
      <c r="A480" s="84" t="s">
        <v>507</v>
      </c>
      <c r="B480" s="17">
        <v>1424.2828400000001</v>
      </c>
      <c r="C480" s="17">
        <v>163.123288</v>
      </c>
    </row>
    <row r="481" spans="1:3" x14ac:dyDescent="0.25">
      <c r="A481" s="84" t="s">
        <v>508</v>
      </c>
      <c r="B481" s="17">
        <v>1388.36907</v>
      </c>
      <c r="C481" s="154">
        <v>0.23976800000000001</v>
      </c>
    </row>
    <row r="482" spans="1:3" x14ac:dyDescent="0.25">
      <c r="A482" s="84" t="s">
        <v>509</v>
      </c>
      <c r="B482" s="17">
        <v>1371.2669940000001</v>
      </c>
      <c r="C482" s="154">
        <v>0.23976800000000001</v>
      </c>
    </row>
    <row r="483" spans="1:3" x14ac:dyDescent="0.25">
      <c r="A483" s="84" t="s">
        <v>510</v>
      </c>
      <c r="B483" s="17">
        <v>1613.854501</v>
      </c>
      <c r="C483" s="154">
        <v>0</v>
      </c>
    </row>
    <row r="484" spans="1:3" x14ac:dyDescent="0.25">
      <c r="A484" s="84" t="s">
        <v>511</v>
      </c>
      <c r="B484" s="17">
        <v>1992.304208</v>
      </c>
      <c r="C484" s="154">
        <v>0</v>
      </c>
    </row>
    <row r="485" spans="1:3" x14ac:dyDescent="0.25">
      <c r="A485" s="84" t="s">
        <v>512</v>
      </c>
      <c r="B485" s="17">
        <v>2365.903127</v>
      </c>
      <c r="C485" s="154">
        <v>0</v>
      </c>
    </row>
    <row r="486" spans="1:3" x14ac:dyDescent="0.25">
      <c r="A486" s="84" t="s">
        <v>513</v>
      </c>
      <c r="B486" s="17">
        <v>2453.9487840000002</v>
      </c>
      <c r="C486" s="154">
        <v>0</v>
      </c>
    </row>
    <row r="487" spans="1:3" x14ac:dyDescent="0.25">
      <c r="A487" s="84" t="s">
        <v>514</v>
      </c>
      <c r="B487" s="17">
        <v>2435.1730280000002</v>
      </c>
      <c r="C487" s="154">
        <v>0</v>
      </c>
    </row>
    <row r="488" spans="1:3" x14ac:dyDescent="0.25">
      <c r="A488" s="84" t="s">
        <v>515</v>
      </c>
      <c r="B488" s="17">
        <v>2057.1785249999998</v>
      </c>
      <c r="C488" s="154">
        <v>0</v>
      </c>
    </row>
    <row r="489" spans="1:3" x14ac:dyDescent="0.25">
      <c r="A489" s="84" t="s">
        <v>516</v>
      </c>
      <c r="B489" s="17">
        <v>1594.5695909999999</v>
      </c>
      <c r="C489" s="154">
        <v>35.031951999999997</v>
      </c>
    </row>
    <row r="490" spans="1:3" x14ac:dyDescent="0.25">
      <c r="A490" s="84" t="s">
        <v>517</v>
      </c>
      <c r="B490" s="17">
        <v>1433.891382</v>
      </c>
      <c r="C490" s="17">
        <v>241.18790899999999</v>
      </c>
    </row>
    <row r="491" spans="1:3" x14ac:dyDescent="0.25">
      <c r="A491" s="84" t="s">
        <v>518</v>
      </c>
      <c r="B491" s="17">
        <v>1343.133838</v>
      </c>
      <c r="C491" s="17">
        <v>149.40432300000001</v>
      </c>
    </row>
    <row r="492" spans="1:3" x14ac:dyDescent="0.25">
      <c r="A492" s="84" t="s">
        <v>519</v>
      </c>
      <c r="B492" s="17">
        <v>1222.559675</v>
      </c>
      <c r="C492" s="17">
        <v>181.53004899999999</v>
      </c>
    </row>
    <row r="493" spans="1:3" x14ac:dyDescent="0.25">
      <c r="A493" s="84" t="s">
        <v>520</v>
      </c>
      <c r="B493" s="17">
        <v>1136.2451960000001</v>
      </c>
      <c r="C493" s="17">
        <v>77.799749000000006</v>
      </c>
    </row>
    <row r="494" spans="1:3" x14ac:dyDescent="0.25">
      <c r="A494" s="84" t="s">
        <v>521</v>
      </c>
      <c r="B494" s="17">
        <v>1149.389287</v>
      </c>
      <c r="C494" s="154">
        <v>4.1331860000000002</v>
      </c>
    </row>
    <row r="495" spans="1:3" x14ac:dyDescent="0.25">
      <c r="A495" s="84" t="s">
        <v>522</v>
      </c>
      <c r="B495" s="17">
        <v>1359.8076880000001</v>
      </c>
      <c r="C495" s="154">
        <v>0</v>
      </c>
    </row>
    <row r="496" spans="1:3" x14ac:dyDescent="0.25">
      <c r="A496" s="84" t="s">
        <v>523</v>
      </c>
      <c r="B496" s="17">
        <v>2081.7021220000001</v>
      </c>
      <c r="C496" s="154">
        <v>0</v>
      </c>
    </row>
    <row r="497" spans="1:3" x14ac:dyDescent="0.25">
      <c r="A497" s="84" t="s">
        <v>524</v>
      </c>
      <c r="B497" s="17">
        <v>2548.53604</v>
      </c>
      <c r="C497" s="154">
        <v>0</v>
      </c>
    </row>
    <row r="498" spans="1:3" x14ac:dyDescent="0.25">
      <c r="A498" s="84" t="s">
        <v>525</v>
      </c>
      <c r="B498" s="17">
        <v>2969.8162520000001</v>
      </c>
      <c r="C498" s="154">
        <v>0</v>
      </c>
    </row>
    <row r="499" spans="1:3" x14ac:dyDescent="0.25">
      <c r="A499" s="84" t="s">
        <v>526</v>
      </c>
      <c r="B499" s="17">
        <v>2892.9248870000001</v>
      </c>
      <c r="C499" s="154">
        <v>0</v>
      </c>
    </row>
    <row r="500" spans="1:3" x14ac:dyDescent="0.25">
      <c r="A500" s="84" t="s">
        <v>527</v>
      </c>
      <c r="B500" s="17">
        <v>2616.9221980000002</v>
      </c>
      <c r="C500" s="154">
        <v>0</v>
      </c>
    </row>
    <row r="501" spans="1:3" x14ac:dyDescent="0.25">
      <c r="A501" s="84" t="s">
        <v>528</v>
      </c>
      <c r="B501" s="17">
        <v>2066.3134060000002</v>
      </c>
      <c r="C501" s="154">
        <v>4.9706849999999996</v>
      </c>
    </row>
    <row r="502" spans="1:3" x14ac:dyDescent="0.25">
      <c r="A502" s="84" t="s">
        <v>529</v>
      </c>
      <c r="B502" s="17">
        <v>1670.0735239999999</v>
      </c>
      <c r="C502" s="154">
        <v>6.3344490000000002</v>
      </c>
    </row>
    <row r="503" spans="1:3" x14ac:dyDescent="0.25">
      <c r="A503" s="84" t="s">
        <v>530</v>
      </c>
      <c r="B503" s="17">
        <v>1520.622247</v>
      </c>
      <c r="C503" s="17">
        <v>93.910955999999999</v>
      </c>
    </row>
    <row r="504" spans="1:3" x14ac:dyDescent="0.25">
      <c r="A504" s="84" t="s">
        <v>531</v>
      </c>
      <c r="B504" s="17">
        <v>2257.7150179999999</v>
      </c>
      <c r="C504" s="154">
        <v>0.923709</v>
      </c>
    </row>
    <row r="505" spans="1:3" x14ac:dyDescent="0.25">
      <c r="A505" s="84" t="s">
        <v>532</v>
      </c>
      <c r="B505" s="17">
        <v>2466.0048940000001</v>
      </c>
      <c r="C505" s="154">
        <v>0</v>
      </c>
    </row>
    <row r="506" spans="1:3" x14ac:dyDescent="0.25">
      <c r="A506" s="84" t="s">
        <v>533</v>
      </c>
      <c r="B506" s="17">
        <v>2727.0592139999999</v>
      </c>
      <c r="C506" s="154">
        <v>0</v>
      </c>
    </row>
    <row r="507" spans="1:3" x14ac:dyDescent="0.25">
      <c r="A507" s="84" t="s">
        <v>534</v>
      </c>
      <c r="B507" s="17">
        <v>3100.9357009999999</v>
      </c>
      <c r="C507" s="154">
        <v>0</v>
      </c>
    </row>
    <row r="508" spans="1:3" x14ac:dyDescent="0.25">
      <c r="A508" s="84" t="s">
        <v>535</v>
      </c>
      <c r="B508" s="17">
        <v>3600.4729609999999</v>
      </c>
      <c r="C508" s="154">
        <v>0</v>
      </c>
    </row>
    <row r="509" spans="1:3" x14ac:dyDescent="0.25">
      <c r="A509" s="84" t="s">
        <v>536</v>
      </c>
      <c r="B509" s="17">
        <v>3588.0849290000001</v>
      </c>
      <c r="C509" s="154">
        <v>0</v>
      </c>
    </row>
    <row r="510" spans="1:3" x14ac:dyDescent="0.25">
      <c r="A510" s="84" t="s">
        <v>537</v>
      </c>
      <c r="B510" s="17">
        <v>3749.318123</v>
      </c>
      <c r="C510" s="154">
        <v>0</v>
      </c>
    </row>
    <row r="511" spans="1:3" x14ac:dyDescent="0.25">
      <c r="A511" s="84" t="s">
        <v>538</v>
      </c>
      <c r="B511" s="17">
        <v>3933.3795719999998</v>
      </c>
      <c r="C511" s="154">
        <v>3.0603000000000002E-2</v>
      </c>
    </row>
    <row r="512" spans="1:3" x14ac:dyDescent="0.25">
      <c r="A512" s="84" t="s">
        <v>539</v>
      </c>
      <c r="B512" s="17">
        <v>3696.6618520000002</v>
      </c>
      <c r="C512" s="154">
        <v>0</v>
      </c>
    </row>
    <row r="513" spans="1:3" x14ac:dyDescent="0.25">
      <c r="A513" s="84" t="s">
        <v>540</v>
      </c>
      <c r="B513" s="17">
        <v>3189.3041699999999</v>
      </c>
      <c r="C513" s="154">
        <v>0</v>
      </c>
    </row>
    <row r="514" spans="1:3" x14ac:dyDescent="0.25">
      <c r="A514" s="84" t="s">
        <v>541</v>
      </c>
      <c r="B514" s="17">
        <v>2776.4449220000001</v>
      </c>
      <c r="C514" s="154">
        <v>0</v>
      </c>
    </row>
    <row r="515" spans="1:3" x14ac:dyDescent="0.25">
      <c r="A515" s="84" t="s">
        <v>542</v>
      </c>
      <c r="B515" s="17">
        <v>2312.373501</v>
      </c>
      <c r="C515" s="154">
        <v>3.8476319999999999</v>
      </c>
    </row>
    <row r="516" spans="1:3" x14ac:dyDescent="0.25">
      <c r="A516" s="84" t="s">
        <v>543</v>
      </c>
      <c r="B516" s="17">
        <v>2121.9582690000002</v>
      </c>
      <c r="C516" s="154">
        <v>0</v>
      </c>
    </row>
    <row r="517" spans="1:3" x14ac:dyDescent="0.25">
      <c r="A517" s="84" t="s">
        <v>544</v>
      </c>
      <c r="B517" s="17">
        <v>2296.30438</v>
      </c>
      <c r="C517" s="154">
        <v>0</v>
      </c>
    </row>
    <row r="518" spans="1:3" x14ac:dyDescent="0.25">
      <c r="A518" s="84" t="s">
        <v>545</v>
      </c>
      <c r="B518" s="17">
        <v>2411.8769470000002</v>
      </c>
      <c r="C518" s="154">
        <v>0</v>
      </c>
    </row>
    <row r="519" spans="1:3" x14ac:dyDescent="0.25">
      <c r="A519" s="84" t="s">
        <v>546</v>
      </c>
      <c r="B519" s="17">
        <v>2659.841993</v>
      </c>
      <c r="C519" s="154">
        <v>0</v>
      </c>
    </row>
    <row r="520" spans="1:3" x14ac:dyDescent="0.25">
      <c r="A520" s="84" t="s">
        <v>547</v>
      </c>
      <c r="B520" s="17">
        <v>2858.3462589999999</v>
      </c>
      <c r="C520" s="154">
        <v>0</v>
      </c>
    </row>
    <row r="521" spans="1:3" x14ac:dyDescent="0.25">
      <c r="A521" s="84" t="s">
        <v>548</v>
      </c>
      <c r="B521" s="17">
        <v>3034.7842730000002</v>
      </c>
      <c r="C521" s="154">
        <v>0</v>
      </c>
    </row>
    <row r="522" spans="1:3" x14ac:dyDescent="0.25">
      <c r="A522" s="84" t="s">
        <v>549</v>
      </c>
      <c r="B522" s="17">
        <v>3034.8670619999998</v>
      </c>
      <c r="C522" s="154">
        <v>0</v>
      </c>
    </row>
    <row r="523" spans="1:3" x14ac:dyDescent="0.25">
      <c r="A523" s="84" t="s">
        <v>550</v>
      </c>
      <c r="B523" s="17">
        <v>2997.5005000000001</v>
      </c>
      <c r="C523" s="154">
        <v>0</v>
      </c>
    </row>
    <row r="524" spans="1:3" x14ac:dyDescent="0.25">
      <c r="A524" s="84" t="s">
        <v>551</v>
      </c>
      <c r="B524" s="17">
        <v>2609.1805039999999</v>
      </c>
      <c r="C524" s="154">
        <v>0</v>
      </c>
    </row>
    <row r="525" spans="1:3" x14ac:dyDescent="0.25">
      <c r="A525" s="84" t="s">
        <v>552</v>
      </c>
      <c r="B525" s="17">
        <v>2019.8365960000001</v>
      </c>
      <c r="C525" s="154">
        <v>10.673232</v>
      </c>
    </row>
    <row r="526" spans="1:3" x14ac:dyDescent="0.25">
      <c r="A526" s="84" t="s">
        <v>553</v>
      </c>
      <c r="B526" s="17">
        <v>1546.682112</v>
      </c>
      <c r="C526" s="154">
        <v>17.383215</v>
      </c>
    </row>
    <row r="527" spans="1:3" x14ac:dyDescent="0.25">
      <c r="A527" s="84" t="s">
        <v>554</v>
      </c>
      <c r="B527" s="17">
        <v>1404.130498</v>
      </c>
      <c r="C527" s="17">
        <v>132.78161900000001</v>
      </c>
    </row>
    <row r="528" spans="1:3" x14ac:dyDescent="0.25">
      <c r="A528" s="84" t="s">
        <v>555</v>
      </c>
      <c r="B528" s="17">
        <v>1261.12031</v>
      </c>
      <c r="C528" s="17">
        <v>122.121734</v>
      </c>
    </row>
    <row r="529" spans="1:3" x14ac:dyDescent="0.25">
      <c r="A529" s="84" t="s">
        <v>556</v>
      </c>
      <c r="B529" s="17">
        <v>1176.3768500000001</v>
      </c>
      <c r="C529" s="154">
        <v>0.25455800000000001</v>
      </c>
    </row>
    <row r="530" spans="1:3" x14ac:dyDescent="0.25">
      <c r="A530" s="84" t="s">
        <v>557</v>
      </c>
      <c r="B530" s="17">
        <v>2694.7797989999999</v>
      </c>
      <c r="C530" s="17">
        <v>82.748452</v>
      </c>
    </row>
    <row r="531" spans="1:3" x14ac:dyDescent="0.25">
      <c r="A531" s="84" t="s">
        <v>558</v>
      </c>
      <c r="B531" s="17">
        <v>3056.5924660000001</v>
      </c>
      <c r="C531" s="154">
        <v>0</v>
      </c>
    </row>
    <row r="532" spans="1:3" x14ac:dyDescent="0.25">
      <c r="A532" s="84" t="s">
        <v>559</v>
      </c>
      <c r="B532" s="17">
        <v>3391.7538829999999</v>
      </c>
      <c r="C532" s="154">
        <v>0</v>
      </c>
    </row>
    <row r="533" spans="1:3" x14ac:dyDescent="0.25">
      <c r="A533" s="84" t="s">
        <v>560</v>
      </c>
      <c r="B533" s="17">
        <v>3538.0132210000002</v>
      </c>
      <c r="C533" s="154">
        <v>0</v>
      </c>
    </row>
    <row r="534" spans="1:3" x14ac:dyDescent="0.25">
      <c r="A534" s="84" t="s">
        <v>561</v>
      </c>
      <c r="B534" s="17">
        <v>3698.7058659999998</v>
      </c>
      <c r="C534" s="154">
        <v>0</v>
      </c>
    </row>
    <row r="535" spans="1:3" x14ac:dyDescent="0.25">
      <c r="A535" s="84" t="s">
        <v>562</v>
      </c>
      <c r="B535" s="17">
        <v>3708.7749680000002</v>
      </c>
      <c r="C535" s="154">
        <v>0.341084</v>
      </c>
    </row>
    <row r="536" spans="1:3" x14ac:dyDescent="0.25">
      <c r="A536" s="84" t="s">
        <v>563</v>
      </c>
      <c r="B536" s="17">
        <v>3593</v>
      </c>
      <c r="C536" s="154">
        <v>51.642674</v>
      </c>
    </row>
    <row r="537" spans="1:3" x14ac:dyDescent="0.25">
      <c r="A537" s="84" t="s">
        <v>564</v>
      </c>
      <c r="B537" s="17">
        <v>3130.4350089999998</v>
      </c>
      <c r="C537" s="154">
        <v>0</v>
      </c>
    </row>
    <row r="538" spans="1:3" x14ac:dyDescent="0.25">
      <c r="A538" s="84" t="s">
        <v>565</v>
      </c>
      <c r="B538" s="17">
        <v>2950.528131</v>
      </c>
      <c r="C538" s="154">
        <v>0</v>
      </c>
    </row>
    <row r="539" spans="1:3" x14ac:dyDescent="0.25">
      <c r="A539" s="84" t="s">
        <v>566</v>
      </c>
      <c r="B539" s="17">
        <v>2490.6216589999999</v>
      </c>
      <c r="C539" s="154">
        <v>1.7796449999999999</v>
      </c>
    </row>
    <row r="540" spans="1:3" x14ac:dyDescent="0.25">
      <c r="A540" s="84" t="s">
        <v>567</v>
      </c>
      <c r="B540" s="17">
        <v>2233.7651700000001</v>
      </c>
      <c r="C540" s="154">
        <v>0.31139499999999998</v>
      </c>
    </row>
    <row r="541" spans="1:3" x14ac:dyDescent="0.25">
      <c r="A541" s="84" t="s">
        <v>568</v>
      </c>
      <c r="B541" s="17">
        <v>2359.8578539999999</v>
      </c>
      <c r="C541" s="154">
        <v>0</v>
      </c>
    </row>
    <row r="542" spans="1:3" x14ac:dyDescent="0.25">
      <c r="A542" s="84" t="s">
        <v>569</v>
      </c>
      <c r="B542" s="17">
        <v>2649.2262759999999</v>
      </c>
      <c r="C542" s="154">
        <v>0</v>
      </c>
    </row>
    <row r="543" spans="1:3" x14ac:dyDescent="0.25">
      <c r="A543" s="84" t="s">
        <v>570</v>
      </c>
      <c r="B543" s="17">
        <v>2913.6891799999999</v>
      </c>
      <c r="C543" s="154">
        <v>0</v>
      </c>
    </row>
    <row r="544" spans="1:3" x14ac:dyDescent="0.25">
      <c r="A544" s="84" t="s">
        <v>571</v>
      </c>
      <c r="B544" s="17">
        <v>3055.825018</v>
      </c>
      <c r="C544" s="154">
        <v>0</v>
      </c>
    </row>
    <row r="545" spans="1:3" x14ac:dyDescent="0.25">
      <c r="A545" s="84" t="s">
        <v>572</v>
      </c>
      <c r="B545" s="17">
        <v>3333.341727</v>
      </c>
      <c r="C545" s="154">
        <v>0</v>
      </c>
    </row>
    <row r="546" spans="1:3" x14ac:dyDescent="0.25">
      <c r="A546" s="84" t="s">
        <v>573</v>
      </c>
      <c r="B546" s="17">
        <v>3526.8620740000001</v>
      </c>
      <c r="C546" s="154">
        <v>0</v>
      </c>
    </row>
    <row r="547" spans="1:3" x14ac:dyDescent="0.25">
      <c r="A547" s="84" t="s">
        <v>574</v>
      </c>
      <c r="B547" s="17">
        <v>3402.4214780000002</v>
      </c>
      <c r="C547" s="154">
        <v>0</v>
      </c>
    </row>
    <row r="548" spans="1:3" x14ac:dyDescent="0.25">
      <c r="A548" s="84" t="s">
        <v>575</v>
      </c>
      <c r="B548" s="17">
        <v>2951.2044810000002</v>
      </c>
      <c r="C548" s="154">
        <v>0</v>
      </c>
    </row>
    <row r="549" spans="1:3" x14ac:dyDescent="0.25">
      <c r="A549" s="84" t="s">
        <v>576</v>
      </c>
      <c r="B549" s="17">
        <v>2376.4415260000001</v>
      </c>
      <c r="C549" s="154">
        <v>0</v>
      </c>
    </row>
    <row r="550" spans="1:3" x14ac:dyDescent="0.25">
      <c r="A550" s="84" t="s">
        <v>577</v>
      </c>
      <c r="B550" s="17">
        <v>1912.742947</v>
      </c>
      <c r="C550" s="154">
        <v>0</v>
      </c>
    </row>
    <row r="551" spans="1:3" x14ac:dyDescent="0.25">
      <c r="A551" s="84" t="s">
        <v>578</v>
      </c>
      <c r="B551" s="17">
        <v>1695.925602</v>
      </c>
      <c r="C551" s="154">
        <v>7.5607999999999995E-2</v>
      </c>
    </row>
    <row r="552" spans="1:3" x14ac:dyDescent="0.25">
      <c r="A552" s="84" t="s">
        <v>579</v>
      </c>
      <c r="B552" s="17">
        <v>1455.1316650000001</v>
      </c>
      <c r="C552" s="154">
        <v>0</v>
      </c>
    </row>
    <row r="553" spans="1:3" x14ac:dyDescent="0.25">
      <c r="A553" s="84" t="s">
        <v>580</v>
      </c>
      <c r="B553" s="17">
        <v>1587.0389929999999</v>
      </c>
      <c r="C553" s="154">
        <v>0.28000000000000003</v>
      </c>
    </row>
    <row r="554" spans="1:3" x14ac:dyDescent="0.25">
      <c r="A554" s="84" t="s">
        <v>581</v>
      </c>
      <c r="B554" s="17">
        <v>1900.731102</v>
      </c>
      <c r="C554" s="154">
        <v>0</v>
      </c>
    </row>
    <row r="555" spans="1:3" x14ac:dyDescent="0.25">
      <c r="A555" s="84" t="s">
        <v>582</v>
      </c>
      <c r="B555" s="17">
        <v>2681.7460590000001</v>
      </c>
      <c r="C555" s="154">
        <v>0</v>
      </c>
    </row>
    <row r="556" spans="1:3" x14ac:dyDescent="0.25">
      <c r="A556" s="84" t="s">
        <v>583</v>
      </c>
      <c r="B556" s="17">
        <v>3193.6682150000001</v>
      </c>
      <c r="C556" s="154">
        <v>0</v>
      </c>
    </row>
    <row r="557" spans="1:3" x14ac:dyDescent="0.25">
      <c r="A557" s="84" t="s">
        <v>584</v>
      </c>
      <c r="B557" s="17">
        <v>3525.9843780000001</v>
      </c>
      <c r="C557" s="154">
        <v>0</v>
      </c>
    </row>
    <row r="558" spans="1:3" x14ac:dyDescent="0.25">
      <c r="A558" s="84" t="s">
        <v>585</v>
      </c>
      <c r="B558" s="17">
        <v>3755.257036</v>
      </c>
      <c r="C558" s="154">
        <v>0</v>
      </c>
    </row>
    <row r="559" spans="1:3" x14ac:dyDescent="0.25">
      <c r="A559" s="84" t="s">
        <v>586</v>
      </c>
      <c r="B559" s="17">
        <v>3809.9414390000002</v>
      </c>
      <c r="C559" s="154">
        <v>3.0603000000000002E-2</v>
      </c>
    </row>
    <row r="560" spans="1:3" x14ac:dyDescent="0.25">
      <c r="A560" s="84" t="s">
        <v>587</v>
      </c>
      <c r="B560" s="17">
        <v>3812.345898</v>
      </c>
      <c r="C560" s="154">
        <v>1.410585</v>
      </c>
    </row>
    <row r="561" spans="1:3" x14ac:dyDescent="0.25">
      <c r="A561" s="84" t="s">
        <v>588</v>
      </c>
      <c r="B561" s="17">
        <v>3791.3489009999998</v>
      </c>
      <c r="C561" s="154">
        <v>2.4112140000000002</v>
      </c>
    </row>
    <row r="562" spans="1:3" x14ac:dyDescent="0.25">
      <c r="A562" s="84" t="s">
        <v>589</v>
      </c>
      <c r="B562" s="17">
        <v>3725.5327830000001</v>
      </c>
      <c r="C562" s="154">
        <v>33.298822000000001</v>
      </c>
    </row>
    <row r="563" spans="1:3" x14ac:dyDescent="0.25">
      <c r="A563" s="84" t="s">
        <v>590</v>
      </c>
      <c r="B563" s="17">
        <v>3215.9350209999998</v>
      </c>
      <c r="C563" s="154">
        <v>17.338979999999999</v>
      </c>
    </row>
    <row r="564" spans="1:3" x14ac:dyDescent="0.25">
      <c r="A564" s="84" t="s">
        <v>591</v>
      </c>
      <c r="B564" s="17">
        <v>2921.1182800000001</v>
      </c>
      <c r="C564" s="154">
        <v>18.131029000000002</v>
      </c>
    </row>
    <row r="565" spans="1:3" x14ac:dyDescent="0.25">
      <c r="A565" s="84" t="s">
        <v>592</v>
      </c>
      <c r="B565" s="17">
        <v>2713.393278</v>
      </c>
      <c r="C565" s="17">
        <v>118.306765</v>
      </c>
    </row>
    <row r="566" spans="1:3" x14ac:dyDescent="0.25">
      <c r="A566" s="84" t="s">
        <v>593</v>
      </c>
      <c r="B566" s="17">
        <v>2651.5300739999998</v>
      </c>
      <c r="C566" s="17">
        <v>78.673269000000005</v>
      </c>
    </row>
    <row r="567" spans="1:3" x14ac:dyDescent="0.25">
      <c r="A567" s="84" t="s">
        <v>594</v>
      </c>
      <c r="B567" s="17">
        <v>2909.3334840000002</v>
      </c>
      <c r="C567" s="154">
        <v>0</v>
      </c>
    </row>
    <row r="568" spans="1:3" x14ac:dyDescent="0.25">
      <c r="A568" s="84" t="s">
        <v>595</v>
      </c>
      <c r="B568" s="17">
        <v>3290.2349119999999</v>
      </c>
      <c r="C568" s="154">
        <v>0</v>
      </c>
    </row>
    <row r="569" spans="1:3" x14ac:dyDescent="0.25">
      <c r="A569" s="84" t="s">
        <v>596</v>
      </c>
      <c r="B569" s="17">
        <v>3467.9483679999998</v>
      </c>
      <c r="C569" s="154">
        <v>0</v>
      </c>
    </row>
    <row r="570" spans="1:3" x14ac:dyDescent="0.25">
      <c r="A570" s="84" t="s">
        <v>597</v>
      </c>
      <c r="B570" s="17">
        <v>3532.0537429999999</v>
      </c>
      <c r="C570" s="154">
        <v>0</v>
      </c>
    </row>
    <row r="571" spans="1:3" x14ac:dyDescent="0.25">
      <c r="A571" s="84" t="s">
        <v>598</v>
      </c>
      <c r="B571" s="17">
        <v>3492.2654830000001</v>
      </c>
      <c r="C571" s="154">
        <v>0</v>
      </c>
    </row>
    <row r="572" spans="1:3" x14ac:dyDescent="0.25">
      <c r="A572" s="84" t="s">
        <v>599</v>
      </c>
      <c r="B572" s="17">
        <v>3084.2580819999998</v>
      </c>
      <c r="C572" s="154">
        <v>0</v>
      </c>
    </row>
    <row r="573" spans="1:3" x14ac:dyDescent="0.25">
      <c r="A573" s="84" t="s">
        <v>600</v>
      </c>
      <c r="B573" s="17">
        <v>2513.6769800000002</v>
      </c>
      <c r="C573" s="154">
        <v>0</v>
      </c>
    </row>
    <row r="574" spans="1:3" x14ac:dyDescent="0.25">
      <c r="A574" s="84" t="s">
        <v>601</v>
      </c>
      <c r="B574" s="17">
        <v>2142.4288889999998</v>
      </c>
      <c r="C574" s="154">
        <v>0</v>
      </c>
    </row>
    <row r="575" spans="1:3" x14ac:dyDescent="0.25">
      <c r="A575" s="84" t="s">
        <v>602</v>
      </c>
      <c r="B575" s="17">
        <v>1934.831136</v>
      </c>
      <c r="C575" s="154">
        <v>7.5607999999999995E-2</v>
      </c>
    </row>
    <row r="576" spans="1:3" x14ac:dyDescent="0.25">
      <c r="A576" s="84" t="s">
        <v>603</v>
      </c>
      <c r="B576" s="17">
        <v>1850.4197549999999</v>
      </c>
      <c r="C576" s="154">
        <v>0</v>
      </c>
    </row>
    <row r="577" spans="1:3" x14ac:dyDescent="0.25">
      <c r="A577" s="84" t="s">
        <v>604</v>
      </c>
      <c r="B577" s="17">
        <v>2011.0710320000001</v>
      </c>
      <c r="C577" s="154">
        <v>0.22811600000000001</v>
      </c>
    </row>
    <row r="578" spans="1:3" x14ac:dyDescent="0.25">
      <c r="A578" s="84" t="s">
        <v>605</v>
      </c>
      <c r="B578" s="17">
        <v>2413.9829989999998</v>
      </c>
      <c r="C578" s="154">
        <v>0</v>
      </c>
    </row>
    <row r="579" spans="1:3" x14ac:dyDescent="0.25">
      <c r="A579" s="84" t="s">
        <v>606</v>
      </c>
      <c r="B579" s="17">
        <v>3855</v>
      </c>
      <c r="C579" s="154">
        <v>0</v>
      </c>
    </row>
    <row r="580" spans="1:3" x14ac:dyDescent="0.25">
      <c r="A580" s="84" t="s">
        <v>607</v>
      </c>
      <c r="B580" s="17">
        <v>3855</v>
      </c>
      <c r="C580" s="154">
        <v>0</v>
      </c>
    </row>
    <row r="581" spans="1:3" x14ac:dyDescent="0.25">
      <c r="A581" s="84" t="s">
        <v>608</v>
      </c>
      <c r="B581" s="17">
        <v>4094</v>
      </c>
      <c r="C581" s="154">
        <v>0</v>
      </c>
    </row>
    <row r="582" spans="1:3" x14ac:dyDescent="0.25">
      <c r="A582" s="84" t="s">
        <v>609</v>
      </c>
      <c r="B582" s="17">
        <v>4537</v>
      </c>
      <c r="C582" s="154">
        <v>0</v>
      </c>
    </row>
    <row r="583" spans="1:3" x14ac:dyDescent="0.25">
      <c r="A583" s="84" t="s">
        <v>610</v>
      </c>
      <c r="B583" s="17">
        <v>4595.791894</v>
      </c>
      <c r="C583" s="154">
        <v>1.8133809999999999</v>
      </c>
    </row>
    <row r="584" spans="1:3" x14ac:dyDescent="0.25">
      <c r="A584" s="84" t="s">
        <v>611</v>
      </c>
      <c r="B584" s="17">
        <v>4571.7377230000002</v>
      </c>
      <c r="C584" s="154">
        <v>4.2215800000000003</v>
      </c>
    </row>
    <row r="585" spans="1:3" x14ac:dyDescent="0.25">
      <c r="A585" s="84" t="s">
        <v>612</v>
      </c>
      <c r="B585" s="17">
        <v>4248.5339370000002</v>
      </c>
      <c r="C585" s="154">
        <v>17.020083</v>
      </c>
    </row>
    <row r="586" spans="1:3" x14ac:dyDescent="0.25">
      <c r="A586" s="84" t="s">
        <v>613</v>
      </c>
      <c r="B586" s="17">
        <v>4023.4214550000002</v>
      </c>
      <c r="C586" s="154">
        <v>53.188881000000002</v>
      </c>
    </row>
    <row r="587" spans="1:3" x14ac:dyDescent="0.25">
      <c r="A587" s="84" t="s">
        <v>614</v>
      </c>
      <c r="B587" s="17">
        <v>3503.155581</v>
      </c>
      <c r="C587" s="154">
        <v>41.638516000000003</v>
      </c>
    </row>
    <row r="588" spans="1:3" x14ac:dyDescent="0.25">
      <c r="A588" s="84" t="s">
        <v>615</v>
      </c>
      <c r="B588" s="17">
        <v>3293.768286</v>
      </c>
      <c r="C588" s="154">
        <v>42.013696000000003</v>
      </c>
    </row>
    <row r="589" spans="1:3" x14ac:dyDescent="0.25">
      <c r="A589" s="84" t="s">
        <v>616</v>
      </c>
      <c r="B589" s="17">
        <v>2949.3767419999999</v>
      </c>
      <c r="C589" s="154">
        <v>46.277476</v>
      </c>
    </row>
    <row r="590" spans="1:3" x14ac:dyDescent="0.25">
      <c r="A590" s="84" t="s">
        <v>617</v>
      </c>
      <c r="B590" s="17">
        <v>3216.8163220000001</v>
      </c>
      <c r="C590" s="17">
        <v>61.931092999999997</v>
      </c>
    </row>
    <row r="591" spans="1:3" x14ac:dyDescent="0.25">
      <c r="A591" s="84" t="s">
        <v>618</v>
      </c>
      <c r="B591" s="17">
        <v>3577.2463899999998</v>
      </c>
      <c r="C591" s="154">
        <v>0</v>
      </c>
    </row>
    <row r="592" spans="1:3" x14ac:dyDescent="0.25">
      <c r="A592" s="84" t="s">
        <v>619</v>
      </c>
      <c r="B592" s="17">
        <v>3680.2136460000002</v>
      </c>
      <c r="C592" s="154">
        <v>0</v>
      </c>
    </row>
    <row r="593" spans="1:3" x14ac:dyDescent="0.25">
      <c r="A593" s="84" t="s">
        <v>620</v>
      </c>
      <c r="B593" s="17">
        <v>4230</v>
      </c>
      <c r="C593" s="154">
        <v>0</v>
      </c>
    </row>
    <row r="594" spans="1:3" x14ac:dyDescent="0.25">
      <c r="A594" s="84" t="s">
        <v>621</v>
      </c>
      <c r="B594" s="17">
        <v>4153.1826609999998</v>
      </c>
      <c r="C594" s="154">
        <v>0</v>
      </c>
    </row>
    <row r="595" spans="1:3" x14ac:dyDescent="0.25">
      <c r="A595" s="84" t="s">
        <v>622</v>
      </c>
      <c r="B595" s="17">
        <v>3946.49937</v>
      </c>
      <c r="C595" s="154">
        <v>0</v>
      </c>
    </row>
    <row r="596" spans="1:3" x14ac:dyDescent="0.25">
      <c r="A596" s="84" t="s">
        <v>623</v>
      </c>
      <c r="B596" s="17">
        <v>3535.2199139999998</v>
      </c>
      <c r="C596" s="154">
        <v>0</v>
      </c>
    </row>
    <row r="597" spans="1:3" x14ac:dyDescent="0.25">
      <c r="A597" s="84" t="s">
        <v>624</v>
      </c>
      <c r="B597" s="17">
        <v>2978.6361579999998</v>
      </c>
      <c r="C597" s="154">
        <v>0</v>
      </c>
    </row>
    <row r="598" spans="1:3" x14ac:dyDescent="0.25">
      <c r="A598" s="84" t="s">
        <v>625</v>
      </c>
      <c r="B598" s="17">
        <v>2544.1526100000001</v>
      </c>
      <c r="C598" s="154">
        <v>2.050465</v>
      </c>
    </row>
    <row r="599" spans="1:3" x14ac:dyDescent="0.25">
      <c r="A599" s="84" t="s">
        <v>626</v>
      </c>
      <c r="B599" s="17">
        <v>2102.892308</v>
      </c>
      <c r="C599" s="154">
        <v>3.98495</v>
      </c>
    </row>
    <row r="600" spans="1:3" x14ac:dyDescent="0.25">
      <c r="A600" s="84" t="s">
        <v>627</v>
      </c>
      <c r="B600" s="17">
        <v>1857.875965</v>
      </c>
      <c r="C600" s="154">
        <v>0.960704</v>
      </c>
    </row>
    <row r="601" spans="1:3" x14ac:dyDescent="0.25">
      <c r="A601" s="84" t="s">
        <v>628</v>
      </c>
      <c r="B601" s="17">
        <v>2077.3324720000001</v>
      </c>
      <c r="C601" s="154">
        <v>0</v>
      </c>
    </row>
    <row r="602" spans="1:3" x14ac:dyDescent="0.25">
      <c r="A602" s="84" t="s">
        <v>629</v>
      </c>
      <c r="B602" s="17">
        <v>2348.3980430000001</v>
      </c>
      <c r="C602" s="154">
        <v>0</v>
      </c>
    </row>
    <row r="603" spans="1:3" x14ac:dyDescent="0.25">
      <c r="A603" s="84" t="s">
        <v>630</v>
      </c>
      <c r="B603" s="17">
        <v>2634.8287970000001</v>
      </c>
      <c r="C603" s="154">
        <v>0</v>
      </c>
    </row>
    <row r="604" spans="1:3" x14ac:dyDescent="0.25">
      <c r="A604" s="84" t="s">
        <v>631</v>
      </c>
      <c r="B604" s="17">
        <v>2930.2715929999999</v>
      </c>
      <c r="C604" s="154">
        <v>0</v>
      </c>
    </row>
    <row r="605" spans="1:3" x14ac:dyDescent="0.25">
      <c r="A605" s="84" t="s">
        <v>632</v>
      </c>
      <c r="B605" s="17">
        <v>3703.8812269999999</v>
      </c>
      <c r="C605" s="154">
        <v>0</v>
      </c>
    </row>
    <row r="606" spans="1:3" x14ac:dyDescent="0.25">
      <c r="A606" s="84" t="s">
        <v>633</v>
      </c>
      <c r="B606" s="17">
        <v>3897.1583329999999</v>
      </c>
      <c r="C606" s="154">
        <v>0</v>
      </c>
    </row>
    <row r="607" spans="1:3" x14ac:dyDescent="0.25">
      <c r="A607" s="84" t="s">
        <v>634</v>
      </c>
      <c r="B607" s="17">
        <v>3863.524003</v>
      </c>
      <c r="C607" s="154">
        <v>0</v>
      </c>
    </row>
    <row r="608" spans="1:3" x14ac:dyDescent="0.25">
      <c r="A608" s="84" t="s">
        <v>635</v>
      </c>
      <c r="B608" s="17">
        <v>3695.6192470000001</v>
      </c>
      <c r="C608" s="154">
        <v>0</v>
      </c>
    </row>
    <row r="609" spans="1:3" x14ac:dyDescent="0.25">
      <c r="A609" s="84" t="s">
        <v>636</v>
      </c>
      <c r="B609" s="17">
        <v>3254.2587800000001</v>
      </c>
      <c r="C609" s="154">
        <v>6.861745</v>
      </c>
    </row>
    <row r="610" spans="1:3" x14ac:dyDescent="0.25">
      <c r="A610" s="84" t="s">
        <v>637</v>
      </c>
      <c r="B610" s="17">
        <v>2921.0149299999998</v>
      </c>
      <c r="C610" s="154">
        <v>8.3732179999999996</v>
      </c>
    </row>
    <row r="611" spans="1:3" x14ac:dyDescent="0.25">
      <c r="A611" s="84" t="s">
        <v>638</v>
      </c>
      <c r="B611" s="17">
        <v>2463.2854120000002</v>
      </c>
      <c r="C611" s="154">
        <v>9.0623640000000005</v>
      </c>
    </row>
    <row r="612" spans="1:3" x14ac:dyDescent="0.25">
      <c r="A612" s="84" t="s">
        <v>639</v>
      </c>
      <c r="B612" s="17">
        <v>2249.8423079999998</v>
      </c>
      <c r="C612" s="154">
        <v>0</v>
      </c>
    </row>
    <row r="613" spans="1:3" x14ac:dyDescent="0.25">
      <c r="A613" s="84" t="s">
        <v>640</v>
      </c>
      <c r="B613" s="17">
        <v>2030.811604</v>
      </c>
      <c r="C613" s="154">
        <v>0</v>
      </c>
    </row>
    <row r="614" spans="1:3" x14ac:dyDescent="0.25">
      <c r="A614" s="84" t="s">
        <v>641</v>
      </c>
      <c r="B614" s="17">
        <v>2344.7013769999999</v>
      </c>
      <c r="C614" s="154">
        <v>0</v>
      </c>
    </row>
    <row r="615" spans="1:3" x14ac:dyDescent="0.25">
      <c r="A615" s="84" t="s">
        <v>642</v>
      </c>
      <c r="B615" s="17">
        <v>2645.2135229999999</v>
      </c>
      <c r="C615" s="154">
        <v>0</v>
      </c>
    </row>
    <row r="616" spans="1:3" x14ac:dyDescent="0.25">
      <c r="A616" s="84" t="s">
        <v>643</v>
      </c>
      <c r="B616" s="17">
        <v>3012.7240459999998</v>
      </c>
      <c r="C616" s="154">
        <v>0</v>
      </c>
    </row>
    <row r="617" spans="1:3" x14ac:dyDescent="0.25">
      <c r="A617" s="84" t="s">
        <v>644</v>
      </c>
      <c r="B617" s="17">
        <v>3522.7057359999999</v>
      </c>
      <c r="C617" s="154">
        <v>0</v>
      </c>
    </row>
    <row r="618" spans="1:3" x14ac:dyDescent="0.25">
      <c r="A618" s="84" t="s">
        <v>645</v>
      </c>
      <c r="B618" s="17">
        <v>3606.4004190000001</v>
      </c>
      <c r="C618" s="154">
        <v>0</v>
      </c>
    </row>
    <row r="619" spans="1:3" x14ac:dyDescent="0.25">
      <c r="A619" s="84" t="s">
        <v>646</v>
      </c>
      <c r="B619" s="17">
        <v>3565.5434230000001</v>
      </c>
      <c r="C619" s="154">
        <v>0</v>
      </c>
    </row>
    <row r="620" spans="1:3" x14ac:dyDescent="0.25">
      <c r="A620" s="84" t="s">
        <v>647</v>
      </c>
      <c r="B620" s="17">
        <v>3177.4406060000001</v>
      </c>
      <c r="C620" s="154">
        <v>0</v>
      </c>
    </row>
    <row r="621" spans="1:3" x14ac:dyDescent="0.25">
      <c r="A621" s="84" t="s">
        <v>648</v>
      </c>
      <c r="B621" s="17">
        <v>2614.9376980000002</v>
      </c>
      <c r="C621" s="154">
        <v>0</v>
      </c>
    </row>
    <row r="622" spans="1:3" x14ac:dyDescent="0.25">
      <c r="A622" s="84" t="s">
        <v>649</v>
      </c>
      <c r="B622" s="17">
        <v>2249.3012330000001</v>
      </c>
      <c r="C622" s="154">
        <v>0</v>
      </c>
    </row>
    <row r="623" spans="1:3" x14ac:dyDescent="0.25">
      <c r="A623" s="84" t="s">
        <v>650</v>
      </c>
      <c r="B623" s="17">
        <v>2099.0841019999998</v>
      </c>
      <c r="C623" s="154">
        <v>7.5607999999999995E-2</v>
      </c>
    </row>
    <row r="624" spans="1:3" x14ac:dyDescent="0.25">
      <c r="A624" s="84" t="s">
        <v>651</v>
      </c>
      <c r="B624" s="17">
        <v>2084.774492</v>
      </c>
      <c r="C624" s="154">
        <v>0</v>
      </c>
    </row>
    <row r="625" spans="1:3" x14ac:dyDescent="0.25">
      <c r="A625" s="84" t="s">
        <v>652</v>
      </c>
      <c r="B625" s="17">
        <v>2363.6745190000001</v>
      </c>
      <c r="C625" s="154">
        <v>0</v>
      </c>
    </row>
    <row r="626" spans="1:3" x14ac:dyDescent="0.25">
      <c r="A626" s="84" t="s">
        <v>653</v>
      </c>
      <c r="B626" s="17">
        <v>2596.1563310000001</v>
      </c>
      <c r="C626" s="154">
        <v>0</v>
      </c>
    </row>
    <row r="627" spans="1:3" x14ac:dyDescent="0.25">
      <c r="A627" s="84" t="s">
        <v>654</v>
      </c>
      <c r="B627" s="17">
        <v>3360.543032</v>
      </c>
      <c r="C627" s="154">
        <v>0</v>
      </c>
    </row>
    <row r="628" spans="1:3" x14ac:dyDescent="0.25">
      <c r="A628" s="84" t="s">
        <v>655</v>
      </c>
      <c r="B628" s="17">
        <v>3851.7484009999998</v>
      </c>
      <c r="C628" s="154">
        <v>0</v>
      </c>
    </row>
    <row r="629" spans="1:3" x14ac:dyDescent="0.25">
      <c r="A629" s="84" t="s">
        <v>656</v>
      </c>
      <c r="B629" s="17">
        <v>4018</v>
      </c>
      <c r="C629" s="154">
        <v>0</v>
      </c>
    </row>
    <row r="630" spans="1:3" x14ac:dyDescent="0.25">
      <c r="A630" s="84" t="s">
        <v>657</v>
      </c>
      <c r="B630" s="17">
        <v>4213.7671060000002</v>
      </c>
      <c r="C630" s="154">
        <v>0</v>
      </c>
    </row>
    <row r="631" spans="1:3" x14ac:dyDescent="0.25">
      <c r="A631" s="84" t="s">
        <v>658</v>
      </c>
      <c r="B631" s="17">
        <v>4189.2358279999999</v>
      </c>
      <c r="C631" s="154">
        <v>0</v>
      </c>
    </row>
    <row r="632" spans="1:3" x14ac:dyDescent="0.25">
      <c r="A632" s="84" t="s">
        <v>659</v>
      </c>
      <c r="B632" s="17">
        <v>3769.973356</v>
      </c>
      <c r="C632" s="154">
        <v>0</v>
      </c>
    </row>
    <row r="633" spans="1:3" x14ac:dyDescent="0.25">
      <c r="A633" s="84" t="s">
        <v>660</v>
      </c>
      <c r="B633" s="17">
        <v>3228.5913540000001</v>
      </c>
      <c r="C633" s="154">
        <v>0</v>
      </c>
    </row>
    <row r="634" spans="1:3" x14ac:dyDescent="0.25">
      <c r="A634" s="84" t="s">
        <v>661</v>
      </c>
      <c r="B634" s="17">
        <v>2862.4542999999999</v>
      </c>
      <c r="C634" s="154">
        <v>7.6742419999999996</v>
      </c>
    </row>
    <row r="635" spans="1:3" x14ac:dyDescent="0.25">
      <c r="A635" s="84" t="s">
        <v>662</v>
      </c>
      <c r="B635" s="17">
        <v>2490.9146040000001</v>
      </c>
      <c r="C635" s="154">
        <v>3.8994110000000002</v>
      </c>
    </row>
    <row r="636" spans="1:3" x14ac:dyDescent="0.25">
      <c r="A636" s="84" t="s">
        <v>663</v>
      </c>
      <c r="B636" s="17">
        <v>2367.4272850000002</v>
      </c>
      <c r="C636" s="154">
        <v>1.375685</v>
      </c>
    </row>
    <row r="637" spans="1:3" x14ac:dyDescent="0.25">
      <c r="A637" s="84" t="s">
        <v>664</v>
      </c>
      <c r="B637" s="17">
        <v>3194.9392670000002</v>
      </c>
      <c r="C637" s="154">
        <v>0</v>
      </c>
    </row>
    <row r="638" spans="1:3" x14ac:dyDescent="0.25">
      <c r="A638" s="84" t="s">
        <v>665</v>
      </c>
      <c r="B638" s="17">
        <v>3481.5036060000002</v>
      </c>
      <c r="C638" s="154">
        <v>0</v>
      </c>
    </row>
    <row r="639" spans="1:3" x14ac:dyDescent="0.25">
      <c r="A639" s="84" t="s">
        <v>666</v>
      </c>
      <c r="B639" s="17">
        <v>3591.1204309999998</v>
      </c>
      <c r="C639" s="154">
        <v>0</v>
      </c>
    </row>
    <row r="640" spans="1:3" x14ac:dyDescent="0.25">
      <c r="A640" s="84" t="s">
        <v>667</v>
      </c>
      <c r="B640" s="17">
        <v>3699.5075710000001</v>
      </c>
      <c r="C640" s="154">
        <v>0</v>
      </c>
    </row>
    <row r="641" spans="1:3" x14ac:dyDescent="0.25">
      <c r="A641" s="84" t="s">
        <v>668</v>
      </c>
      <c r="B641" s="17">
        <v>3568.49431</v>
      </c>
      <c r="C641" s="154">
        <v>0</v>
      </c>
    </row>
    <row r="642" spans="1:3" x14ac:dyDescent="0.25">
      <c r="A642" s="84" t="s">
        <v>669</v>
      </c>
      <c r="B642" s="17">
        <v>3916.6422990000001</v>
      </c>
      <c r="C642" s="154">
        <v>0</v>
      </c>
    </row>
    <row r="643" spans="1:3" x14ac:dyDescent="0.25">
      <c r="A643" s="84" t="s">
        <v>670</v>
      </c>
      <c r="B643" s="17">
        <v>3910.5277959999999</v>
      </c>
      <c r="C643" s="154">
        <v>0</v>
      </c>
    </row>
    <row r="644" spans="1:3" x14ac:dyDescent="0.25">
      <c r="A644" s="84" t="s">
        <v>671</v>
      </c>
      <c r="B644" s="17">
        <v>3724.9555009999999</v>
      </c>
      <c r="C644" s="154">
        <v>0</v>
      </c>
    </row>
    <row r="645" spans="1:3" x14ac:dyDescent="0.25">
      <c r="A645" s="84" t="s">
        <v>672</v>
      </c>
      <c r="B645" s="17">
        <v>3586.9029449999998</v>
      </c>
      <c r="C645" s="154">
        <v>0</v>
      </c>
    </row>
    <row r="646" spans="1:3" x14ac:dyDescent="0.25">
      <c r="A646" s="84" t="s">
        <v>673</v>
      </c>
      <c r="B646" s="17">
        <v>3636.7346699999998</v>
      </c>
      <c r="C646" s="154">
        <v>0</v>
      </c>
    </row>
    <row r="647" spans="1:3" x14ac:dyDescent="0.25">
      <c r="A647" s="84" t="s">
        <v>674</v>
      </c>
      <c r="B647" s="17">
        <v>3217.6405890000001</v>
      </c>
      <c r="C647" s="154">
        <v>3.7677830000000001</v>
      </c>
    </row>
    <row r="648" spans="1:3" x14ac:dyDescent="0.25">
      <c r="A648" s="84" t="s">
        <v>675</v>
      </c>
      <c r="B648" s="17">
        <v>2976.4266990000001</v>
      </c>
      <c r="C648" s="154">
        <v>0.64190700000000001</v>
      </c>
    </row>
    <row r="649" spans="1:3" x14ac:dyDescent="0.25">
      <c r="A649" s="84" t="s">
        <v>676</v>
      </c>
      <c r="B649" s="17">
        <v>2721.4139930000001</v>
      </c>
      <c r="C649" s="154">
        <v>0</v>
      </c>
    </row>
    <row r="650" spans="1:3" x14ac:dyDescent="0.25">
      <c r="A650" s="84" t="s">
        <v>677</v>
      </c>
      <c r="B650" s="17">
        <v>2930.1505269999998</v>
      </c>
      <c r="C650" s="154">
        <v>0</v>
      </c>
    </row>
    <row r="651" spans="1:3" x14ac:dyDescent="0.25">
      <c r="A651" s="84" t="s">
        <v>678</v>
      </c>
      <c r="B651" s="17">
        <v>3033.5665180000001</v>
      </c>
      <c r="C651" s="154">
        <v>0</v>
      </c>
    </row>
    <row r="652" spans="1:3" x14ac:dyDescent="0.25">
      <c r="A652" s="84" t="s">
        <v>679</v>
      </c>
      <c r="B652" s="17">
        <v>3418.3978099999999</v>
      </c>
      <c r="C652" s="154">
        <v>0</v>
      </c>
    </row>
    <row r="653" spans="1:3" x14ac:dyDescent="0.25">
      <c r="A653" s="84" t="s">
        <v>680</v>
      </c>
      <c r="B653" s="17">
        <v>3492.5551999999998</v>
      </c>
      <c r="C653" s="154">
        <v>0</v>
      </c>
    </row>
    <row r="654" spans="1:3" x14ac:dyDescent="0.25">
      <c r="A654" s="84" t="s">
        <v>681</v>
      </c>
      <c r="B654" s="17">
        <v>3768.031258</v>
      </c>
      <c r="C654" s="154">
        <v>0</v>
      </c>
    </row>
    <row r="655" spans="1:3" x14ac:dyDescent="0.25">
      <c r="A655" s="84" t="s">
        <v>682</v>
      </c>
      <c r="B655" s="17">
        <v>3779.1715610000001</v>
      </c>
      <c r="C655" s="154">
        <v>0</v>
      </c>
    </row>
    <row r="656" spans="1:3" x14ac:dyDescent="0.25">
      <c r="A656" s="84" t="s">
        <v>683</v>
      </c>
      <c r="B656" s="17">
        <v>3635.4583469999998</v>
      </c>
      <c r="C656" s="154">
        <v>0</v>
      </c>
    </row>
    <row r="657" spans="1:3" x14ac:dyDescent="0.25">
      <c r="A657" s="84" t="s">
        <v>684</v>
      </c>
      <c r="B657" s="17">
        <v>3257.6761849999998</v>
      </c>
      <c r="C657" s="154">
        <v>0</v>
      </c>
    </row>
    <row r="658" spans="1:3" x14ac:dyDescent="0.25">
      <c r="A658" s="84" t="s">
        <v>685</v>
      </c>
      <c r="B658" s="17">
        <v>3307.1658769999999</v>
      </c>
      <c r="C658" s="154">
        <v>1.1489130000000001</v>
      </c>
    </row>
    <row r="659" spans="1:3" x14ac:dyDescent="0.25">
      <c r="A659" s="84" t="s">
        <v>686</v>
      </c>
      <c r="B659" s="17">
        <v>2883.9219360000002</v>
      </c>
      <c r="C659" s="154">
        <v>3.4224030000000001</v>
      </c>
    </row>
    <row r="660" spans="1:3" x14ac:dyDescent="0.25">
      <c r="A660" s="84" t="s">
        <v>687</v>
      </c>
      <c r="B660" s="17">
        <v>2758.8301449999999</v>
      </c>
      <c r="C660" s="154">
        <v>0.23039599999999999</v>
      </c>
    </row>
    <row r="661" spans="1:3" x14ac:dyDescent="0.25">
      <c r="A661" s="84" t="s">
        <v>688</v>
      </c>
      <c r="B661" s="17">
        <v>2516.9282429999998</v>
      </c>
      <c r="C661" s="154">
        <v>0</v>
      </c>
    </row>
    <row r="662" spans="1:3" x14ac:dyDescent="0.25">
      <c r="A662" s="84" t="s">
        <v>689</v>
      </c>
      <c r="B662" s="17">
        <v>2585.040555</v>
      </c>
      <c r="C662" s="154">
        <v>0</v>
      </c>
    </row>
    <row r="663" spans="1:3" x14ac:dyDescent="0.25">
      <c r="A663" s="84" t="s">
        <v>690</v>
      </c>
      <c r="B663" s="17">
        <v>2730.3036689999999</v>
      </c>
      <c r="C663" s="154">
        <v>0</v>
      </c>
    </row>
    <row r="664" spans="1:3" x14ac:dyDescent="0.25">
      <c r="A664" s="84" t="s">
        <v>691</v>
      </c>
      <c r="B664" s="17">
        <v>2929.3610140000001</v>
      </c>
      <c r="C664" s="154">
        <v>0</v>
      </c>
    </row>
    <row r="665" spans="1:3" x14ac:dyDescent="0.25">
      <c r="A665" s="84" t="s">
        <v>692</v>
      </c>
      <c r="B665" s="17">
        <v>3104.255075</v>
      </c>
      <c r="C665" s="154">
        <v>0</v>
      </c>
    </row>
    <row r="666" spans="1:3" x14ac:dyDescent="0.25">
      <c r="A666" s="84" t="s">
        <v>693</v>
      </c>
      <c r="B666" s="17">
        <v>3038.8966730000002</v>
      </c>
      <c r="C666" s="154">
        <v>0</v>
      </c>
    </row>
    <row r="667" spans="1:3" x14ac:dyDescent="0.25">
      <c r="A667" s="84" t="s">
        <v>694</v>
      </c>
      <c r="B667" s="17">
        <v>2822.4540259999999</v>
      </c>
      <c r="C667" s="154">
        <v>0</v>
      </c>
    </row>
    <row r="668" spans="1:3" x14ac:dyDescent="0.25">
      <c r="A668" s="84" t="s">
        <v>695</v>
      </c>
      <c r="B668" s="17">
        <v>2392.0022250000002</v>
      </c>
      <c r="C668" s="154">
        <v>0</v>
      </c>
    </row>
    <row r="669" spans="1:3" x14ac:dyDescent="0.25">
      <c r="A669" s="84" t="s">
        <v>696</v>
      </c>
      <c r="B669" s="17">
        <v>1910.0382259999999</v>
      </c>
      <c r="C669" s="154">
        <v>0.47791400000000001</v>
      </c>
    </row>
    <row r="670" spans="1:3" x14ac:dyDescent="0.25">
      <c r="A670" s="84" t="s">
        <v>697</v>
      </c>
      <c r="B670" s="17">
        <v>1620.966355</v>
      </c>
      <c r="C670" s="154">
        <v>0</v>
      </c>
    </row>
    <row r="671" spans="1:3" x14ac:dyDescent="0.25">
      <c r="A671" s="84" t="s">
        <v>698</v>
      </c>
      <c r="B671" s="17">
        <v>1505.6244939999999</v>
      </c>
      <c r="C671" s="154">
        <v>0</v>
      </c>
    </row>
    <row r="672" spans="1:3" x14ac:dyDescent="0.25">
      <c r="A672" s="84" t="s">
        <v>699</v>
      </c>
      <c r="B672" s="17">
        <v>1324.912662</v>
      </c>
      <c r="C672" s="154">
        <v>0</v>
      </c>
    </row>
    <row r="673" spans="1:3" x14ac:dyDescent="0.25">
      <c r="A673" s="84" t="s">
        <v>700</v>
      </c>
      <c r="B673" s="17">
        <v>1190.8046220000001</v>
      </c>
      <c r="C673" s="154">
        <v>0</v>
      </c>
    </row>
    <row r="674" spans="1:3" x14ac:dyDescent="0.25">
      <c r="A674" s="84" t="s">
        <v>701</v>
      </c>
      <c r="B674" s="17">
        <v>1115.4884159999999</v>
      </c>
      <c r="C674" s="154">
        <v>0.18828900000000001</v>
      </c>
    </row>
    <row r="675" spans="1:3" x14ac:dyDescent="0.25">
      <c r="A675" s="84" t="s">
        <v>702</v>
      </c>
      <c r="B675" s="17">
        <v>1053.2872130000001</v>
      </c>
      <c r="C675" s="154">
        <v>0</v>
      </c>
    </row>
    <row r="676" spans="1:3" x14ac:dyDescent="0.25">
      <c r="A676" s="84" t="s">
        <v>703</v>
      </c>
      <c r="B676" s="17">
        <v>1146.783185</v>
      </c>
      <c r="C676" s="154">
        <v>0</v>
      </c>
    </row>
    <row r="677" spans="1:3" x14ac:dyDescent="0.25">
      <c r="A677" s="84" t="s">
        <v>704</v>
      </c>
      <c r="B677" s="17">
        <v>1148.4965520000001</v>
      </c>
      <c r="C677" s="154">
        <v>0</v>
      </c>
    </row>
    <row r="678" spans="1:3" x14ac:dyDescent="0.25">
      <c r="A678" s="84" t="s">
        <v>705</v>
      </c>
      <c r="B678" s="17">
        <v>1004.260892</v>
      </c>
      <c r="C678" s="154">
        <v>0</v>
      </c>
    </row>
    <row r="679" spans="1:3" x14ac:dyDescent="0.25">
      <c r="A679" s="84" t="s">
        <v>706</v>
      </c>
      <c r="B679" s="154">
        <v>918.691146</v>
      </c>
      <c r="C679" s="154">
        <v>0</v>
      </c>
    </row>
    <row r="680" spans="1:3" x14ac:dyDescent="0.25">
      <c r="A680" s="84" t="s">
        <v>707</v>
      </c>
      <c r="B680" s="154">
        <v>673.04666799999995</v>
      </c>
      <c r="C680" s="154">
        <v>0</v>
      </c>
    </row>
    <row r="681" spans="1:3" x14ac:dyDescent="0.25">
      <c r="A681" s="84" t="s">
        <v>708</v>
      </c>
      <c r="B681" s="154">
        <v>402.80169599999999</v>
      </c>
      <c r="C681" s="154">
        <v>0</v>
      </c>
    </row>
    <row r="682" spans="1:3" x14ac:dyDescent="0.25">
      <c r="A682" s="84" t="s">
        <v>709</v>
      </c>
      <c r="B682" s="154">
        <v>197.67372900000001</v>
      </c>
      <c r="C682" s="154">
        <v>0</v>
      </c>
    </row>
    <row r="683" spans="1:3" x14ac:dyDescent="0.25">
      <c r="A683" s="84" t="s">
        <v>710</v>
      </c>
      <c r="B683" s="154">
        <v>220.64870199999999</v>
      </c>
      <c r="C683" s="154">
        <v>0</v>
      </c>
    </row>
    <row r="684" spans="1:3" x14ac:dyDescent="0.25">
      <c r="A684" s="84" t="s">
        <v>711</v>
      </c>
      <c r="B684" s="154">
        <v>203.50077200000001</v>
      </c>
      <c r="C684" s="154">
        <v>0</v>
      </c>
    </row>
    <row r="685" spans="1:3" x14ac:dyDescent="0.25">
      <c r="A685" s="84" t="s">
        <v>712</v>
      </c>
      <c r="B685" s="154">
        <v>309.71724</v>
      </c>
      <c r="C685" s="154">
        <v>3.8717000000000001E-2</v>
      </c>
    </row>
    <row r="686" spans="1:3" x14ac:dyDescent="0.25">
      <c r="A686" s="84" t="s">
        <v>713</v>
      </c>
      <c r="B686" s="154">
        <v>659.76733899999999</v>
      </c>
      <c r="C686" s="154">
        <v>3.8717000000000001E-2</v>
      </c>
    </row>
    <row r="687" spans="1:3" x14ac:dyDescent="0.25">
      <c r="A687" s="84" t="s">
        <v>714</v>
      </c>
      <c r="B687" s="17">
        <v>1734.1138559999999</v>
      </c>
      <c r="C687" s="154">
        <v>0</v>
      </c>
    </row>
    <row r="688" spans="1:3" x14ac:dyDescent="0.25">
      <c r="A688" s="84" t="s">
        <v>715</v>
      </c>
      <c r="B688" s="17">
        <v>2418.0939210000001</v>
      </c>
      <c r="C688" s="154">
        <v>0</v>
      </c>
    </row>
    <row r="689" spans="1:3" x14ac:dyDescent="0.25">
      <c r="A689" s="84" t="s">
        <v>716</v>
      </c>
      <c r="B689" s="17">
        <v>3441.9392720000001</v>
      </c>
      <c r="C689" s="154">
        <v>0</v>
      </c>
    </row>
    <row r="690" spans="1:3" x14ac:dyDescent="0.25">
      <c r="A690" s="84" t="s">
        <v>717</v>
      </c>
      <c r="B690" s="17">
        <v>3820.8673589999999</v>
      </c>
      <c r="C690" s="154">
        <v>0</v>
      </c>
    </row>
    <row r="691" spans="1:3" x14ac:dyDescent="0.25">
      <c r="A691" s="84" t="s">
        <v>718</v>
      </c>
      <c r="B691" s="17">
        <v>3956.798812</v>
      </c>
      <c r="C691" s="154">
        <v>0</v>
      </c>
    </row>
    <row r="692" spans="1:3" x14ac:dyDescent="0.25">
      <c r="A692" s="84" t="s">
        <v>719</v>
      </c>
      <c r="B692" s="17">
        <v>3831.8323369999998</v>
      </c>
      <c r="C692" s="154">
        <v>0.43517299999999998</v>
      </c>
    </row>
    <row r="693" spans="1:3" x14ac:dyDescent="0.25">
      <c r="A693" s="84" t="s">
        <v>720</v>
      </c>
      <c r="B693" s="17">
        <v>3310.7754749999999</v>
      </c>
      <c r="C693" s="154">
        <v>1.3517570000000001</v>
      </c>
    </row>
    <row r="694" spans="1:3" x14ac:dyDescent="0.25">
      <c r="A694" s="84" t="s">
        <v>721</v>
      </c>
      <c r="B694" s="17">
        <v>2926.243136</v>
      </c>
      <c r="C694" s="154">
        <v>31.887232999999998</v>
      </c>
    </row>
    <row r="695" spans="1:3" x14ac:dyDescent="0.25">
      <c r="A695" s="84" t="s">
        <v>722</v>
      </c>
      <c r="B695" s="17">
        <v>2590.5176099999999</v>
      </c>
      <c r="C695" s="154">
        <v>14.919935000000001</v>
      </c>
    </row>
    <row r="696" spans="1:3" x14ac:dyDescent="0.25">
      <c r="A696" s="84" t="s">
        <v>723</v>
      </c>
      <c r="B696" s="17">
        <v>2249.7581049999999</v>
      </c>
      <c r="C696" s="154">
        <v>15.539951</v>
      </c>
    </row>
    <row r="697" spans="1:3" x14ac:dyDescent="0.25">
      <c r="A697" s="84" t="s">
        <v>724</v>
      </c>
      <c r="B697" s="17">
        <v>1993.015852</v>
      </c>
      <c r="C697" s="154">
        <v>10.028276999999999</v>
      </c>
    </row>
    <row r="698" spans="1:3" x14ac:dyDescent="0.25">
      <c r="A698" s="84" t="s">
        <v>725</v>
      </c>
      <c r="B698" s="17">
        <v>1917.1942260000001</v>
      </c>
      <c r="C698" s="154">
        <v>15.044206000000001</v>
      </c>
    </row>
    <row r="699" spans="1:3" x14ac:dyDescent="0.25">
      <c r="A699" s="84" t="s">
        <v>726</v>
      </c>
      <c r="B699" s="17">
        <v>2158.2344290000001</v>
      </c>
      <c r="C699" s="154">
        <v>0</v>
      </c>
    </row>
    <row r="700" spans="1:3" x14ac:dyDescent="0.25">
      <c r="A700" s="84" t="s">
        <v>727</v>
      </c>
      <c r="B700" s="17">
        <v>2641.3135779999998</v>
      </c>
      <c r="C700" s="154">
        <v>0</v>
      </c>
    </row>
    <row r="701" spans="1:3" x14ac:dyDescent="0.25">
      <c r="A701" s="84" t="s">
        <v>728</v>
      </c>
      <c r="B701" s="17">
        <v>3269.523729</v>
      </c>
      <c r="C701" s="154">
        <v>0</v>
      </c>
    </row>
    <row r="702" spans="1:3" x14ac:dyDescent="0.25">
      <c r="A702" s="84" t="s">
        <v>729</v>
      </c>
      <c r="B702" s="17">
        <v>3331.5149289999999</v>
      </c>
      <c r="C702" s="154">
        <v>0</v>
      </c>
    </row>
    <row r="703" spans="1:3" x14ac:dyDescent="0.25">
      <c r="A703" s="84" t="s">
        <v>730</v>
      </c>
      <c r="B703" s="17">
        <v>3382.8715139999999</v>
      </c>
      <c r="C703" s="154">
        <v>0</v>
      </c>
    </row>
    <row r="704" spans="1:3" x14ac:dyDescent="0.25">
      <c r="A704" s="84" t="s">
        <v>731</v>
      </c>
      <c r="B704" s="17">
        <v>2895.8719569999998</v>
      </c>
      <c r="C704" s="154">
        <v>0</v>
      </c>
    </row>
    <row r="705" spans="1:3" x14ac:dyDescent="0.25">
      <c r="A705" s="84" t="s">
        <v>732</v>
      </c>
      <c r="B705" s="17">
        <v>2385.0060600000002</v>
      </c>
      <c r="C705" s="154">
        <v>0</v>
      </c>
    </row>
    <row r="706" spans="1:3" x14ac:dyDescent="0.25">
      <c r="A706" s="84" t="s">
        <v>733</v>
      </c>
      <c r="B706" s="17">
        <v>2033.149758</v>
      </c>
      <c r="C706" s="154">
        <v>5.8832279999999999</v>
      </c>
    </row>
    <row r="707" spans="1:3" x14ac:dyDescent="0.25">
      <c r="A707" s="84" t="s">
        <v>734</v>
      </c>
      <c r="B707" s="17">
        <v>1819.9658770000001</v>
      </c>
      <c r="C707" s="154">
        <v>0.96948199999999995</v>
      </c>
    </row>
    <row r="708" spans="1:3" x14ac:dyDescent="0.25">
      <c r="A708" s="84" t="s">
        <v>735</v>
      </c>
      <c r="B708" s="17">
        <v>1786.730204</v>
      </c>
      <c r="C708" s="154">
        <v>0</v>
      </c>
    </row>
    <row r="709" spans="1:3" x14ac:dyDescent="0.25">
      <c r="A709" s="84" t="s">
        <v>736</v>
      </c>
      <c r="B709" s="17">
        <v>1862.2913739999999</v>
      </c>
      <c r="C709" s="154">
        <v>0.28000000000000003</v>
      </c>
    </row>
    <row r="710" spans="1:3" x14ac:dyDescent="0.25">
      <c r="A710" s="84" t="s">
        <v>737</v>
      </c>
      <c r="B710" s="17">
        <v>2126.4610990000001</v>
      </c>
      <c r="C710" s="154">
        <v>0.28000000000000003</v>
      </c>
    </row>
    <row r="711" spans="1:3" x14ac:dyDescent="0.25">
      <c r="A711" s="84" t="s">
        <v>738</v>
      </c>
      <c r="B711" s="17">
        <v>3525.5187580000002</v>
      </c>
      <c r="C711" s="154">
        <v>0</v>
      </c>
    </row>
    <row r="712" spans="1:3" x14ac:dyDescent="0.25">
      <c r="A712" s="84" t="s">
        <v>739</v>
      </c>
      <c r="B712" s="17">
        <v>3855</v>
      </c>
      <c r="C712" s="154">
        <v>0</v>
      </c>
    </row>
    <row r="713" spans="1:3" x14ac:dyDescent="0.25">
      <c r="A713" s="84" t="s">
        <v>740</v>
      </c>
      <c r="B713" s="17">
        <v>4095</v>
      </c>
      <c r="C713" s="154">
        <v>0</v>
      </c>
    </row>
    <row r="714" spans="1:3" x14ac:dyDescent="0.25">
      <c r="A714" s="84" t="s">
        <v>741</v>
      </c>
      <c r="B714" s="17">
        <v>4191.725966</v>
      </c>
      <c r="C714" s="154">
        <v>0</v>
      </c>
    </row>
    <row r="715" spans="1:3" x14ac:dyDescent="0.25">
      <c r="A715" s="84" t="s">
        <v>742</v>
      </c>
      <c r="B715" s="17">
        <v>4087.4213709999999</v>
      </c>
      <c r="C715" s="154">
        <v>0.92396100000000003</v>
      </c>
    </row>
    <row r="716" spans="1:3" x14ac:dyDescent="0.25">
      <c r="A716" s="84" t="s">
        <v>743</v>
      </c>
      <c r="B716" s="17">
        <v>3837.2228</v>
      </c>
      <c r="C716" s="154">
        <v>3.9134880000000001</v>
      </c>
    </row>
    <row r="717" spans="1:3" x14ac:dyDescent="0.25">
      <c r="A717" s="84" t="s">
        <v>744</v>
      </c>
      <c r="B717" s="17">
        <v>3428.2420360000001</v>
      </c>
      <c r="C717" s="154">
        <v>15.710864000000001</v>
      </c>
    </row>
    <row r="718" spans="1:3" x14ac:dyDescent="0.25">
      <c r="A718" s="84" t="s">
        <v>745</v>
      </c>
      <c r="B718" s="17">
        <v>3138.1249339999999</v>
      </c>
      <c r="C718" s="154">
        <v>51.303514999999997</v>
      </c>
    </row>
    <row r="719" spans="1:3" x14ac:dyDescent="0.25">
      <c r="A719" s="84" t="s">
        <v>746</v>
      </c>
      <c r="B719" s="17">
        <v>2704.614783</v>
      </c>
      <c r="C719" s="154">
        <v>38.532978999999997</v>
      </c>
    </row>
    <row r="720" spans="1:3" x14ac:dyDescent="0.25">
      <c r="A720" s="84" t="s">
        <v>747</v>
      </c>
      <c r="B720" s="17">
        <v>2345.4718630000002</v>
      </c>
      <c r="C720" s="154">
        <v>39.788772000000002</v>
      </c>
    </row>
    <row r="721" spans="1:3" x14ac:dyDescent="0.25">
      <c r="A721" s="84" t="s">
        <v>748</v>
      </c>
      <c r="B721" s="17">
        <v>2053.531086</v>
      </c>
      <c r="C721" s="17">
        <v>107.327394</v>
      </c>
    </row>
    <row r="722" spans="1:3" x14ac:dyDescent="0.25">
      <c r="A722" s="84" t="s">
        <v>749</v>
      </c>
      <c r="B722" s="17">
        <v>2057.636231</v>
      </c>
      <c r="C722" s="17">
        <v>105.609554</v>
      </c>
    </row>
    <row r="723" spans="1:3" x14ac:dyDescent="0.25">
      <c r="A723" s="84" t="s">
        <v>750</v>
      </c>
      <c r="B723" s="17">
        <v>2304.1651320000001</v>
      </c>
      <c r="C723" s="154">
        <v>0</v>
      </c>
    </row>
    <row r="724" spans="1:3" x14ac:dyDescent="0.25">
      <c r="A724" s="84" t="s">
        <v>751</v>
      </c>
      <c r="B724" s="17">
        <v>2634.7824300000002</v>
      </c>
      <c r="C724" s="154">
        <v>0</v>
      </c>
    </row>
    <row r="725" spans="1:3" x14ac:dyDescent="0.25">
      <c r="A725" s="84" t="s">
        <v>752</v>
      </c>
      <c r="B725" s="17">
        <v>3026.036149</v>
      </c>
      <c r="C725" s="154">
        <v>0</v>
      </c>
    </row>
    <row r="726" spans="1:3" x14ac:dyDescent="0.25">
      <c r="A726" s="84" t="s">
        <v>753</v>
      </c>
      <c r="B726" s="17">
        <v>3115.0292020000002</v>
      </c>
      <c r="C726" s="154">
        <v>0</v>
      </c>
    </row>
    <row r="727" spans="1:3" x14ac:dyDescent="0.25">
      <c r="A727" s="84" t="s">
        <v>754</v>
      </c>
      <c r="B727" s="17">
        <v>2971.2735510000002</v>
      </c>
      <c r="C727" s="154">
        <v>0</v>
      </c>
    </row>
    <row r="728" spans="1:3" x14ac:dyDescent="0.25">
      <c r="A728" s="84" t="s">
        <v>755</v>
      </c>
      <c r="B728" s="17">
        <v>2407.113981</v>
      </c>
      <c r="C728" s="154">
        <v>0</v>
      </c>
    </row>
    <row r="729" spans="1:3" x14ac:dyDescent="0.25">
      <c r="A729" s="84" t="s">
        <v>756</v>
      </c>
      <c r="B729" s="17">
        <v>1751.5503080000001</v>
      </c>
      <c r="C729" s="154">
        <v>3.7865929999999999</v>
      </c>
    </row>
    <row r="730" spans="1:3" x14ac:dyDescent="0.25">
      <c r="A730" s="84" t="s">
        <v>757</v>
      </c>
      <c r="B730" s="17">
        <v>1587.212254</v>
      </c>
      <c r="C730" s="17">
        <v>240.154597</v>
      </c>
    </row>
    <row r="731" spans="1:3" x14ac:dyDescent="0.25">
      <c r="A731" s="84" t="s">
        <v>758</v>
      </c>
      <c r="B731" s="17">
        <v>1532.0476080000001</v>
      </c>
      <c r="C731" s="17">
        <v>248.76893000000001</v>
      </c>
    </row>
    <row r="732" spans="1:3" x14ac:dyDescent="0.25">
      <c r="A732" s="84" t="s">
        <v>759</v>
      </c>
      <c r="B732" s="17">
        <v>1530.542537</v>
      </c>
      <c r="C732" s="17">
        <v>180.12661499999999</v>
      </c>
    </row>
    <row r="733" spans="1:3" x14ac:dyDescent="0.25">
      <c r="A733" s="84" t="s">
        <v>760</v>
      </c>
      <c r="B733" s="17">
        <v>2361.2173280000002</v>
      </c>
      <c r="C733" s="154">
        <v>0</v>
      </c>
    </row>
    <row r="734" spans="1:3" x14ac:dyDescent="0.25">
      <c r="A734" s="84" t="s">
        <v>761</v>
      </c>
      <c r="B734" s="17">
        <v>2843</v>
      </c>
      <c r="C734" s="17">
        <v>162.36372900000001</v>
      </c>
    </row>
    <row r="735" spans="1:3" x14ac:dyDescent="0.25">
      <c r="A735" s="84" t="s">
        <v>762</v>
      </c>
      <c r="B735" s="17">
        <v>3164.1710459999999</v>
      </c>
      <c r="C735" s="154">
        <v>0</v>
      </c>
    </row>
    <row r="736" spans="1:3" x14ac:dyDescent="0.25">
      <c r="A736" s="84" t="s">
        <v>763</v>
      </c>
      <c r="B736" s="17">
        <v>3514.8890289999999</v>
      </c>
      <c r="C736" s="154">
        <v>0</v>
      </c>
    </row>
    <row r="737" spans="1:3" x14ac:dyDescent="0.25">
      <c r="A737" s="84" t="s">
        <v>764</v>
      </c>
      <c r="B737" s="17">
        <v>3791.6398170000002</v>
      </c>
      <c r="C737" s="154">
        <v>0</v>
      </c>
    </row>
    <row r="738" spans="1:3" x14ac:dyDescent="0.25">
      <c r="A738" s="84" t="s">
        <v>765</v>
      </c>
      <c r="B738" s="17">
        <v>4186.9960460000002</v>
      </c>
      <c r="C738" s="154">
        <v>0</v>
      </c>
    </row>
    <row r="739" spans="1:3" x14ac:dyDescent="0.25">
      <c r="A739" s="84" t="s">
        <v>766</v>
      </c>
      <c r="B739" s="17">
        <v>4149.4565199999997</v>
      </c>
      <c r="C739" s="154">
        <v>4.8666219999999996</v>
      </c>
    </row>
    <row r="740" spans="1:3" x14ac:dyDescent="0.25">
      <c r="A740" s="84" t="s">
        <v>767</v>
      </c>
      <c r="B740" s="17">
        <v>3974.3116839999998</v>
      </c>
      <c r="C740" s="154">
        <v>4.4160729999999999</v>
      </c>
    </row>
    <row r="741" spans="1:3" x14ac:dyDescent="0.25">
      <c r="A741" s="84" t="s">
        <v>768</v>
      </c>
      <c r="B741" s="17">
        <v>3713.2211520000001</v>
      </c>
      <c r="C741" s="154">
        <v>20.267697999999999</v>
      </c>
    </row>
    <row r="742" spans="1:3" x14ac:dyDescent="0.25">
      <c r="A742" s="84" t="s">
        <v>769</v>
      </c>
      <c r="B742" s="17">
        <v>3647.982004</v>
      </c>
      <c r="C742" s="154">
        <v>57.642856999999999</v>
      </c>
    </row>
    <row r="743" spans="1:3" x14ac:dyDescent="0.25">
      <c r="A743" s="84" t="s">
        <v>770</v>
      </c>
      <c r="B743" s="17">
        <v>3486.9384239999999</v>
      </c>
      <c r="C743" s="154">
        <v>49.046438000000002</v>
      </c>
    </row>
    <row r="744" spans="1:3" x14ac:dyDescent="0.25">
      <c r="A744" s="84" t="s">
        <v>771</v>
      </c>
      <c r="B744" s="17">
        <v>3533.9128559999999</v>
      </c>
      <c r="C744" s="154">
        <v>48.483569000000003</v>
      </c>
    </row>
    <row r="745" spans="1:3" x14ac:dyDescent="0.25">
      <c r="A745" s="84" t="s">
        <v>772</v>
      </c>
      <c r="B745" s="17">
        <v>3437.353658</v>
      </c>
      <c r="C745" s="154">
        <v>58.761166000000003</v>
      </c>
    </row>
    <row r="746" spans="1:3" x14ac:dyDescent="0.25">
      <c r="A746" s="84" t="s">
        <v>773</v>
      </c>
      <c r="B746" s="17">
        <v>3591.256116</v>
      </c>
      <c r="C746" s="17">
        <v>82.572681000000003</v>
      </c>
    </row>
    <row r="747" spans="1:3" x14ac:dyDescent="0.25">
      <c r="A747" s="84" t="s">
        <v>774</v>
      </c>
      <c r="B747" s="17">
        <v>3912.242029</v>
      </c>
      <c r="C747" s="154">
        <v>0</v>
      </c>
    </row>
    <row r="748" spans="1:3" x14ac:dyDescent="0.25">
      <c r="A748" s="84" t="s">
        <v>775</v>
      </c>
      <c r="B748" s="17">
        <v>3855</v>
      </c>
      <c r="C748" s="154">
        <v>0</v>
      </c>
    </row>
    <row r="749" spans="1:3" x14ac:dyDescent="0.25">
      <c r="A749" s="84" t="s">
        <v>776</v>
      </c>
      <c r="B749" s="17">
        <v>3855</v>
      </c>
      <c r="C749" s="154">
        <v>0</v>
      </c>
    </row>
    <row r="750" spans="1:3" x14ac:dyDescent="0.25">
      <c r="A750" s="84" t="s">
        <v>777</v>
      </c>
      <c r="B750" s="17">
        <v>4275</v>
      </c>
      <c r="C750" s="154">
        <v>0</v>
      </c>
    </row>
    <row r="751" spans="1:3" x14ac:dyDescent="0.25">
      <c r="A751" s="84" t="s">
        <v>778</v>
      </c>
      <c r="B751" s="17">
        <v>4605</v>
      </c>
      <c r="C751" s="154">
        <v>0</v>
      </c>
    </row>
    <row r="752" spans="1:3" x14ac:dyDescent="0.25">
      <c r="A752" s="84" t="s">
        <v>779</v>
      </c>
      <c r="B752" s="17">
        <v>4605</v>
      </c>
      <c r="C752" s="154">
        <v>3.5611459999999999</v>
      </c>
    </row>
    <row r="753" spans="1:3" x14ac:dyDescent="0.25">
      <c r="A753" s="84" t="s">
        <v>780</v>
      </c>
      <c r="B753" s="17">
        <v>4605</v>
      </c>
      <c r="C753" s="154">
        <v>1.860541</v>
      </c>
    </row>
    <row r="754" spans="1:3" x14ac:dyDescent="0.25">
      <c r="A754" s="84" t="s">
        <v>781</v>
      </c>
      <c r="B754" s="17">
        <v>4536.9826039999998</v>
      </c>
      <c r="C754" s="154">
        <v>42.663575000000002</v>
      </c>
    </row>
    <row r="755" spans="1:3" x14ac:dyDescent="0.25">
      <c r="A755" s="84" t="s">
        <v>782</v>
      </c>
      <c r="B755" s="17">
        <v>4366.5879770000001</v>
      </c>
      <c r="C755" s="154">
        <v>27.451011000000001</v>
      </c>
    </row>
    <row r="756" spans="1:3" x14ac:dyDescent="0.25">
      <c r="A756" s="84" t="s">
        <v>783</v>
      </c>
      <c r="B756" s="17">
        <v>4230</v>
      </c>
      <c r="C756" s="154">
        <v>26.902374999999999</v>
      </c>
    </row>
    <row r="757" spans="1:3" x14ac:dyDescent="0.25">
      <c r="A757" s="84" t="s">
        <v>784</v>
      </c>
      <c r="B757" s="17">
        <v>4017</v>
      </c>
      <c r="C757" s="154">
        <v>22.962921999999999</v>
      </c>
    </row>
    <row r="758" spans="1:3" x14ac:dyDescent="0.25">
      <c r="A758" s="84" t="s">
        <v>785</v>
      </c>
      <c r="B758" s="17">
        <v>3855</v>
      </c>
      <c r="C758" s="154">
        <v>32.748900999999996</v>
      </c>
    </row>
    <row r="759" spans="1:3" x14ac:dyDescent="0.25">
      <c r="A759" s="84" t="s">
        <v>786</v>
      </c>
      <c r="B759" s="17">
        <v>4158</v>
      </c>
      <c r="C759" s="154">
        <v>0</v>
      </c>
    </row>
    <row r="760" spans="1:3" x14ac:dyDescent="0.25">
      <c r="A760" s="84" t="s">
        <v>787</v>
      </c>
      <c r="B760" s="17">
        <v>4145</v>
      </c>
      <c r="C760" s="154">
        <v>0</v>
      </c>
    </row>
    <row r="761" spans="1:3" x14ac:dyDescent="0.25">
      <c r="A761" s="84" t="s">
        <v>788</v>
      </c>
      <c r="B761" s="17">
        <v>4187</v>
      </c>
      <c r="C761" s="154">
        <v>0</v>
      </c>
    </row>
    <row r="762" spans="1:3" x14ac:dyDescent="0.25">
      <c r="A762" s="84" t="s">
        <v>789</v>
      </c>
      <c r="B762" s="17">
        <v>4287.7368690000003</v>
      </c>
      <c r="C762" s="154">
        <v>0</v>
      </c>
    </row>
    <row r="763" spans="1:3" x14ac:dyDescent="0.25">
      <c r="A763" s="84" t="s">
        <v>790</v>
      </c>
      <c r="B763" s="17">
        <v>4178.723234</v>
      </c>
      <c r="C763" s="154">
        <v>0</v>
      </c>
    </row>
    <row r="764" spans="1:3" x14ac:dyDescent="0.25">
      <c r="A764" s="84" t="s">
        <v>791</v>
      </c>
      <c r="B764" s="17">
        <v>3802.2993499999998</v>
      </c>
      <c r="C764" s="154">
        <v>0</v>
      </c>
    </row>
    <row r="765" spans="1:3" x14ac:dyDescent="0.25">
      <c r="A765" s="84" t="s">
        <v>792</v>
      </c>
      <c r="B765" s="17">
        <v>3260.3934770000001</v>
      </c>
      <c r="C765" s="154">
        <v>0</v>
      </c>
    </row>
    <row r="766" spans="1:3" x14ac:dyDescent="0.25">
      <c r="A766" s="84" t="s">
        <v>793</v>
      </c>
      <c r="B766" s="17">
        <v>2925.3763840000001</v>
      </c>
      <c r="C766" s="154">
        <v>0</v>
      </c>
    </row>
    <row r="767" spans="1:3" x14ac:dyDescent="0.25">
      <c r="A767" s="84" t="s">
        <v>794</v>
      </c>
      <c r="B767" s="17">
        <v>2482.8597610000002</v>
      </c>
      <c r="C767" s="154">
        <v>3.9538449999999998</v>
      </c>
    </row>
    <row r="768" spans="1:3" x14ac:dyDescent="0.25">
      <c r="A768" s="84" t="s">
        <v>795</v>
      </c>
      <c r="B768" s="17">
        <v>2321.4534600000002</v>
      </c>
      <c r="C768" s="154">
        <v>0.92032199999999997</v>
      </c>
    </row>
    <row r="769" spans="1:3" x14ac:dyDescent="0.25">
      <c r="A769" s="84" t="s">
        <v>796</v>
      </c>
      <c r="B769" s="17">
        <v>2603.4282600000001</v>
      </c>
      <c r="C769" s="154">
        <v>0</v>
      </c>
    </row>
    <row r="770" spans="1:3" x14ac:dyDescent="0.25">
      <c r="A770" s="84" t="s">
        <v>797</v>
      </c>
      <c r="B770" s="17">
        <v>2893.9934560000002</v>
      </c>
      <c r="C770" s="154">
        <v>0</v>
      </c>
    </row>
    <row r="771" spans="1:3" x14ac:dyDescent="0.25">
      <c r="A771" s="84" t="s">
        <v>798</v>
      </c>
      <c r="B771" s="17">
        <v>2969.482931</v>
      </c>
      <c r="C771" s="154">
        <v>0</v>
      </c>
    </row>
    <row r="772" spans="1:3" x14ac:dyDescent="0.25">
      <c r="A772" s="84" t="s">
        <v>799</v>
      </c>
      <c r="B772" s="17">
        <v>3216.6059810000002</v>
      </c>
      <c r="C772" s="154">
        <v>0</v>
      </c>
    </row>
    <row r="773" spans="1:3" x14ac:dyDescent="0.25">
      <c r="A773" s="84" t="s">
        <v>800</v>
      </c>
      <c r="B773" s="17">
        <v>3437.0574860000002</v>
      </c>
      <c r="C773" s="154">
        <v>0</v>
      </c>
    </row>
    <row r="774" spans="1:3" x14ac:dyDescent="0.25">
      <c r="A774" s="84" t="s">
        <v>801</v>
      </c>
      <c r="B774" s="17">
        <v>3525.239505</v>
      </c>
      <c r="C774" s="154">
        <v>0</v>
      </c>
    </row>
    <row r="775" spans="1:3" x14ac:dyDescent="0.25">
      <c r="A775" s="84" t="s">
        <v>802</v>
      </c>
      <c r="B775" s="17">
        <v>3169.907001</v>
      </c>
      <c r="C775" s="154">
        <v>0</v>
      </c>
    </row>
    <row r="776" spans="1:3" x14ac:dyDescent="0.25">
      <c r="A776" s="84" t="s">
        <v>803</v>
      </c>
      <c r="B776" s="17">
        <v>2563.1092060000001</v>
      </c>
      <c r="C776" s="154">
        <v>0</v>
      </c>
    </row>
    <row r="777" spans="1:3" x14ac:dyDescent="0.25">
      <c r="A777" s="84" t="s">
        <v>804</v>
      </c>
      <c r="B777" s="17">
        <v>1976.6699840000001</v>
      </c>
      <c r="C777" s="154">
        <v>0</v>
      </c>
    </row>
    <row r="778" spans="1:3" x14ac:dyDescent="0.25">
      <c r="A778" s="84" t="s">
        <v>805</v>
      </c>
      <c r="B778" s="17">
        <v>1564.7708230000001</v>
      </c>
      <c r="C778" s="154">
        <v>22.501239000000002</v>
      </c>
    </row>
    <row r="779" spans="1:3" x14ac:dyDescent="0.25">
      <c r="A779" s="84" t="s">
        <v>806</v>
      </c>
      <c r="B779" s="17">
        <v>1523.2948060000001</v>
      </c>
      <c r="C779" s="17">
        <v>105.121397</v>
      </c>
    </row>
    <row r="780" spans="1:3" x14ac:dyDescent="0.25">
      <c r="A780" s="84" t="s">
        <v>807</v>
      </c>
      <c r="B780" s="17">
        <v>1411.6385869999999</v>
      </c>
      <c r="C780" s="17">
        <v>136.41503</v>
      </c>
    </row>
    <row r="781" spans="1:3" x14ac:dyDescent="0.25">
      <c r="A781" s="84" t="s">
        <v>808</v>
      </c>
      <c r="B781" s="17">
        <v>1284.674342</v>
      </c>
      <c r="C781" s="154">
        <v>5.0460710000000004</v>
      </c>
    </row>
    <row r="782" spans="1:3" x14ac:dyDescent="0.25">
      <c r="A782" s="84" t="s">
        <v>809</v>
      </c>
      <c r="B782" s="17">
        <v>1381.0611690000001</v>
      </c>
      <c r="C782" s="154">
        <v>0.28000000000000003</v>
      </c>
    </row>
    <row r="783" spans="1:3" x14ac:dyDescent="0.25">
      <c r="A783" s="84" t="s">
        <v>810</v>
      </c>
      <c r="B783" s="17">
        <v>1756.152836</v>
      </c>
      <c r="C783" s="154">
        <v>0</v>
      </c>
    </row>
    <row r="784" spans="1:3" x14ac:dyDescent="0.25">
      <c r="A784" s="84" t="s">
        <v>811</v>
      </c>
      <c r="B784" s="17">
        <v>3484.9054449999999</v>
      </c>
      <c r="C784" s="154">
        <v>0</v>
      </c>
    </row>
    <row r="785" spans="1:3" x14ac:dyDescent="0.25">
      <c r="A785" s="84" t="s">
        <v>812</v>
      </c>
      <c r="B785" s="17">
        <v>3810.6623009999998</v>
      </c>
      <c r="C785" s="154">
        <v>0</v>
      </c>
    </row>
    <row r="786" spans="1:3" x14ac:dyDescent="0.25">
      <c r="A786" s="84" t="s">
        <v>813</v>
      </c>
      <c r="B786" s="17">
        <v>3981.5754040000002</v>
      </c>
      <c r="C786" s="154">
        <v>0</v>
      </c>
    </row>
    <row r="787" spans="1:3" x14ac:dyDescent="0.25">
      <c r="A787" s="84" t="s">
        <v>814</v>
      </c>
      <c r="B787" s="17">
        <v>3780.9859329999999</v>
      </c>
      <c r="C787" s="154">
        <v>0.341084</v>
      </c>
    </row>
    <row r="788" spans="1:3" x14ac:dyDescent="0.25">
      <c r="A788" s="84" t="s">
        <v>815</v>
      </c>
      <c r="B788" s="17">
        <v>3508.3629999999998</v>
      </c>
      <c r="C788" s="154">
        <v>1.295072</v>
      </c>
    </row>
    <row r="789" spans="1:3" x14ac:dyDescent="0.25">
      <c r="A789" s="84" t="s">
        <v>816</v>
      </c>
      <c r="B789" s="17">
        <v>2972.958709</v>
      </c>
      <c r="C789" s="154">
        <v>1.3691390000000001</v>
      </c>
    </row>
    <row r="790" spans="1:3" x14ac:dyDescent="0.25">
      <c r="A790" s="84" t="s">
        <v>817</v>
      </c>
      <c r="B790" s="17">
        <v>2553.5580089999999</v>
      </c>
      <c r="C790" s="154">
        <v>31.919878000000001</v>
      </c>
    </row>
    <row r="791" spans="1:3" x14ac:dyDescent="0.25">
      <c r="A791" s="84" t="s">
        <v>818</v>
      </c>
      <c r="B791" s="17">
        <v>2117.9953909999999</v>
      </c>
      <c r="C791" s="154">
        <v>16.007463999999999</v>
      </c>
    </row>
    <row r="792" spans="1:3" x14ac:dyDescent="0.25">
      <c r="A792" s="84" t="s">
        <v>819</v>
      </c>
      <c r="B792" s="17">
        <v>1827.1159620000001</v>
      </c>
      <c r="C792" s="154">
        <v>16.361284999999999</v>
      </c>
    </row>
    <row r="793" spans="1:3" x14ac:dyDescent="0.25">
      <c r="A793" s="84" t="s">
        <v>820</v>
      </c>
      <c r="B793" s="17">
        <v>1606.407005</v>
      </c>
      <c r="C793" s="17">
        <v>109.36213100000001</v>
      </c>
    </row>
    <row r="794" spans="1:3" x14ac:dyDescent="0.25">
      <c r="A794" s="84" t="s">
        <v>821</v>
      </c>
      <c r="B794" s="17">
        <v>1513.8501060000001</v>
      </c>
      <c r="C794" s="17">
        <v>130.32632899999999</v>
      </c>
    </row>
    <row r="795" spans="1:3" x14ac:dyDescent="0.25">
      <c r="A795" s="84" t="s">
        <v>822</v>
      </c>
      <c r="B795" s="17">
        <v>1647.051645</v>
      </c>
      <c r="C795" s="154">
        <v>0</v>
      </c>
    </row>
    <row r="796" spans="1:3" x14ac:dyDescent="0.25">
      <c r="A796" s="84" t="s">
        <v>823</v>
      </c>
      <c r="B796" s="17">
        <v>1902.5654340000001</v>
      </c>
      <c r="C796" s="154">
        <v>0</v>
      </c>
    </row>
    <row r="797" spans="1:3" x14ac:dyDescent="0.25">
      <c r="A797" s="84" t="s">
        <v>824</v>
      </c>
      <c r="B797" s="17">
        <v>2353.2963759999998</v>
      </c>
      <c r="C797" s="154">
        <v>0</v>
      </c>
    </row>
    <row r="798" spans="1:3" x14ac:dyDescent="0.25">
      <c r="A798" s="84" t="s">
        <v>825</v>
      </c>
      <c r="B798" s="17">
        <v>2390.4761859999999</v>
      </c>
      <c r="C798" s="154">
        <v>0</v>
      </c>
    </row>
    <row r="799" spans="1:3" x14ac:dyDescent="0.25">
      <c r="A799" s="84" t="s">
        <v>826</v>
      </c>
      <c r="B799" s="17">
        <v>2178.8870740000002</v>
      </c>
      <c r="C799" s="154">
        <v>0</v>
      </c>
    </row>
    <row r="800" spans="1:3" x14ac:dyDescent="0.25">
      <c r="A800" s="84" t="s">
        <v>827</v>
      </c>
      <c r="B800" s="17">
        <v>1782.6780269999999</v>
      </c>
      <c r="C800" s="154">
        <v>0</v>
      </c>
    </row>
    <row r="801" spans="1:3" x14ac:dyDescent="0.25">
      <c r="A801" s="84" t="s">
        <v>828</v>
      </c>
      <c r="B801" s="17">
        <v>1363.613294</v>
      </c>
      <c r="C801" s="154">
        <v>0</v>
      </c>
    </row>
    <row r="802" spans="1:3" x14ac:dyDescent="0.25">
      <c r="A802" s="84" t="s">
        <v>829</v>
      </c>
      <c r="B802" s="17">
        <v>1083.454493</v>
      </c>
      <c r="C802" s="154">
        <v>0</v>
      </c>
    </row>
    <row r="803" spans="1:3" x14ac:dyDescent="0.25">
      <c r="A803" s="84" t="s">
        <v>830</v>
      </c>
      <c r="B803" s="17">
        <v>1016.3057700000001</v>
      </c>
      <c r="C803" s="154">
        <v>0</v>
      </c>
    </row>
    <row r="804" spans="1:3" x14ac:dyDescent="0.25">
      <c r="A804" s="84" t="s">
        <v>831</v>
      </c>
      <c r="B804" s="154">
        <v>955.93846499999995</v>
      </c>
      <c r="C804" s="154">
        <v>0</v>
      </c>
    </row>
    <row r="805" spans="1:3" x14ac:dyDescent="0.25">
      <c r="A805" s="84" t="s">
        <v>832</v>
      </c>
      <c r="B805" s="17">
        <v>1037.1969180000001</v>
      </c>
      <c r="C805" s="154">
        <v>8.7166999999999994E-2</v>
      </c>
    </row>
    <row r="806" spans="1:3" x14ac:dyDescent="0.25">
      <c r="A806" s="84" t="s">
        <v>833</v>
      </c>
      <c r="B806" s="17">
        <v>1423.233731</v>
      </c>
      <c r="C806" s="154">
        <v>8.7166999999999994E-2</v>
      </c>
    </row>
    <row r="807" spans="1:3" x14ac:dyDescent="0.25">
      <c r="A807" s="84" t="s">
        <v>834</v>
      </c>
      <c r="B807" s="17">
        <v>1800.1307959999999</v>
      </c>
      <c r="C807" s="154">
        <v>0</v>
      </c>
    </row>
    <row r="808" spans="1:3" x14ac:dyDescent="0.25">
      <c r="A808" s="84" t="s">
        <v>835</v>
      </c>
      <c r="B808" s="17">
        <v>1960.7724430000001</v>
      </c>
      <c r="C808" s="154">
        <v>0</v>
      </c>
    </row>
    <row r="809" spans="1:3" x14ac:dyDescent="0.25">
      <c r="A809" s="84" t="s">
        <v>836</v>
      </c>
      <c r="B809" s="17">
        <v>2044.8162789999999</v>
      </c>
      <c r="C809" s="154">
        <v>0</v>
      </c>
    </row>
    <row r="810" spans="1:3" x14ac:dyDescent="0.25">
      <c r="A810" s="84" t="s">
        <v>837</v>
      </c>
      <c r="B810" s="17">
        <v>2065.8264530000001</v>
      </c>
      <c r="C810" s="154">
        <v>0</v>
      </c>
    </row>
    <row r="811" spans="1:3" x14ac:dyDescent="0.25">
      <c r="A811" s="84" t="s">
        <v>838</v>
      </c>
      <c r="B811" s="17">
        <v>2025.9052799999999</v>
      </c>
      <c r="C811" s="154">
        <v>0</v>
      </c>
    </row>
    <row r="812" spans="1:3" x14ac:dyDescent="0.25">
      <c r="A812" s="84" t="s">
        <v>839</v>
      </c>
      <c r="B812" s="17">
        <v>1697.960791</v>
      </c>
      <c r="C812" s="154">
        <v>0</v>
      </c>
    </row>
    <row r="813" spans="1:3" x14ac:dyDescent="0.25">
      <c r="A813" s="84" t="s">
        <v>840</v>
      </c>
      <c r="B813" s="17">
        <v>1266.6226919999999</v>
      </c>
      <c r="C813" s="154">
        <v>0</v>
      </c>
    </row>
    <row r="814" spans="1:3" x14ac:dyDescent="0.25">
      <c r="A814" s="84" t="s">
        <v>841</v>
      </c>
      <c r="B814" s="154">
        <v>996.63147000000004</v>
      </c>
      <c r="C814" s="154">
        <v>0</v>
      </c>
    </row>
    <row r="815" spans="1:3" x14ac:dyDescent="0.25">
      <c r="A815" s="84" t="s">
        <v>842</v>
      </c>
      <c r="B815" s="154">
        <v>909.97710199999995</v>
      </c>
      <c r="C815" s="154">
        <v>8.2825980000000001</v>
      </c>
    </row>
    <row r="816" spans="1:3" x14ac:dyDescent="0.25">
      <c r="A816" s="84" t="s">
        <v>843</v>
      </c>
      <c r="B816" s="154">
        <v>911.63244399999996</v>
      </c>
      <c r="C816" s="154">
        <v>59.067303000000003</v>
      </c>
    </row>
    <row r="817" spans="1:3" x14ac:dyDescent="0.25">
      <c r="A817" s="84" t="s">
        <v>844</v>
      </c>
      <c r="B817" s="17">
        <v>1133.540669</v>
      </c>
      <c r="C817" s="154">
        <v>0</v>
      </c>
    </row>
    <row r="818" spans="1:3" x14ac:dyDescent="0.25">
      <c r="A818" s="84" t="s">
        <v>845</v>
      </c>
      <c r="B818" s="17">
        <v>1320.2875550000001</v>
      </c>
      <c r="C818" s="154">
        <v>5.8560000000000001E-2</v>
      </c>
    </row>
    <row r="819" spans="1:3" x14ac:dyDescent="0.25">
      <c r="A819" s="84" t="s">
        <v>846</v>
      </c>
      <c r="B819" s="17">
        <v>1529.463301</v>
      </c>
      <c r="C819" s="154">
        <v>0</v>
      </c>
    </row>
    <row r="820" spans="1:3" x14ac:dyDescent="0.25">
      <c r="A820" s="84" t="s">
        <v>847</v>
      </c>
      <c r="B820" s="17">
        <v>1753.300573</v>
      </c>
      <c r="C820" s="154">
        <v>0</v>
      </c>
    </row>
    <row r="821" spans="1:3" x14ac:dyDescent="0.25">
      <c r="A821" s="84" t="s">
        <v>848</v>
      </c>
      <c r="B821" s="17">
        <v>3011.249507</v>
      </c>
      <c r="C821" s="154">
        <v>0</v>
      </c>
    </row>
    <row r="822" spans="1:3" x14ac:dyDescent="0.25">
      <c r="A822" s="84" t="s">
        <v>849</v>
      </c>
      <c r="B822" s="17">
        <v>3270.1659079999999</v>
      </c>
      <c r="C822" s="154">
        <v>0</v>
      </c>
    </row>
    <row r="823" spans="1:3" x14ac:dyDescent="0.25">
      <c r="A823" s="84" t="s">
        <v>850</v>
      </c>
      <c r="B823" s="17">
        <v>2975.0792580000002</v>
      </c>
      <c r="C823" s="154">
        <v>0</v>
      </c>
    </row>
    <row r="824" spans="1:3" x14ac:dyDescent="0.25">
      <c r="A824" s="84" t="s">
        <v>851</v>
      </c>
      <c r="B824" s="17">
        <v>2456.2915549999998</v>
      </c>
      <c r="C824" s="154">
        <v>0</v>
      </c>
    </row>
    <row r="825" spans="1:3" x14ac:dyDescent="0.25">
      <c r="A825" s="84" t="s">
        <v>852</v>
      </c>
      <c r="B825" s="17">
        <v>1807.3460480000001</v>
      </c>
      <c r="C825" s="154">
        <v>0.624973</v>
      </c>
    </row>
    <row r="826" spans="1:3" x14ac:dyDescent="0.25">
      <c r="A826" s="84" t="s">
        <v>853</v>
      </c>
      <c r="B826" s="17">
        <v>1550.0614800000001</v>
      </c>
      <c r="C826" s="17">
        <v>209.082021</v>
      </c>
    </row>
    <row r="827" spans="1:3" x14ac:dyDescent="0.25">
      <c r="A827" s="84" t="s">
        <v>854</v>
      </c>
      <c r="B827" s="17">
        <v>1559.4941610000001</v>
      </c>
      <c r="C827" s="17">
        <v>209.19184200000001</v>
      </c>
    </row>
    <row r="828" spans="1:3" x14ac:dyDescent="0.25">
      <c r="A828" s="84" t="s">
        <v>855</v>
      </c>
      <c r="B828" s="17">
        <v>1582.4066809999999</v>
      </c>
      <c r="C828" s="17">
        <v>219.32920999999999</v>
      </c>
    </row>
    <row r="829" spans="1:3" x14ac:dyDescent="0.25">
      <c r="A829" s="84" t="s">
        <v>856</v>
      </c>
      <c r="B829" s="17">
        <v>1572.995244</v>
      </c>
      <c r="C829" s="17">
        <v>293.90988299999998</v>
      </c>
    </row>
    <row r="830" spans="1:3" x14ac:dyDescent="0.25">
      <c r="A830" s="84" t="s">
        <v>857</v>
      </c>
      <c r="B830" s="17">
        <v>1584.7923310000001</v>
      </c>
      <c r="C830" s="17">
        <v>593.17715599999997</v>
      </c>
    </row>
    <row r="831" spans="1:3" x14ac:dyDescent="0.25">
      <c r="A831" s="84" t="s">
        <v>858</v>
      </c>
      <c r="B831" s="17">
        <v>1800.3628369999999</v>
      </c>
      <c r="C831" s="154">
        <v>0</v>
      </c>
    </row>
    <row r="832" spans="1:3" x14ac:dyDescent="0.25">
      <c r="A832" s="84" t="s">
        <v>859</v>
      </c>
      <c r="B832" s="17">
        <v>2006.4245599999999</v>
      </c>
      <c r="C832" s="154">
        <v>0</v>
      </c>
    </row>
    <row r="833" spans="1:3" x14ac:dyDescent="0.25">
      <c r="A833" s="84" t="s">
        <v>860</v>
      </c>
      <c r="B833" s="17">
        <v>2341.6125550000002</v>
      </c>
      <c r="C833" s="154">
        <v>0</v>
      </c>
    </row>
    <row r="834" spans="1:3" x14ac:dyDescent="0.25">
      <c r="A834" s="84" t="s">
        <v>861</v>
      </c>
      <c r="B834" s="17">
        <v>2331.4811949999998</v>
      </c>
      <c r="C834" s="154">
        <v>0</v>
      </c>
    </row>
    <row r="835" spans="1:3" x14ac:dyDescent="0.25">
      <c r="A835" s="84" t="s">
        <v>862</v>
      </c>
      <c r="B835" s="17">
        <v>2286.3962080000001</v>
      </c>
      <c r="C835" s="154">
        <v>0</v>
      </c>
    </row>
    <row r="836" spans="1:3" x14ac:dyDescent="0.25">
      <c r="A836" s="84" t="s">
        <v>863</v>
      </c>
      <c r="B836" s="17">
        <v>2046.778691</v>
      </c>
      <c r="C836" s="154">
        <v>0</v>
      </c>
    </row>
    <row r="837" spans="1:3" x14ac:dyDescent="0.25">
      <c r="A837" s="84" t="s">
        <v>864</v>
      </c>
      <c r="B837" s="17">
        <v>1629.6322299999999</v>
      </c>
      <c r="C837" s="154">
        <v>0</v>
      </c>
    </row>
    <row r="838" spans="1:3" x14ac:dyDescent="0.25">
      <c r="A838" s="84" t="s">
        <v>865</v>
      </c>
      <c r="B838" s="17">
        <v>1433.02379</v>
      </c>
      <c r="C838" s="17">
        <v>64.209704000000002</v>
      </c>
    </row>
    <row r="839" spans="1:3" x14ac:dyDescent="0.25">
      <c r="A839" s="84" t="s">
        <v>866</v>
      </c>
      <c r="B839" s="17">
        <v>1330.1281630000001</v>
      </c>
      <c r="C839" s="154">
        <v>36.238002999999999</v>
      </c>
    </row>
    <row r="840" spans="1:3" x14ac:dyDescent="0.25">
      <c r="A840" s="84" t="s">
        <v>867</v>
      </c>
      <c r="B840" s="17">
        <v>1244.7592110000001</v>
      </c>
      <c r="C840" s="17">
        <v>77.095254999999995</v>
      </c>
    </row>
    <row r="841" spans="1:3" x14ac:dyDescent="0.25">
      <c r="A841" s="84" t="s">
        <v>868</v>
      </c>
      <c r="B841" s="17">
        <v>1156.05962</v>
      </c>
      <c r="C841" s="154">
        <v>6.5735000000000002E-2</v>
      </c>
    </row>
    <row r="842" spans="1:3" x14ac:dyDescent="0.25">
      <c r="A842" s="84" t="s">
        <v>869</v>
      </c>
      <c r="B842" s="17">
        <v>1089.7948799999999</v>
      </c>
      <c r="C842" s="154">
        <v>13.125825000000001</v>
      </c>
    </row>
    <row r="843" spans="1:3" x14ac:dyDescent="0.25">
      <c r="A843" s="84" t="s">
        <v>870</v>
      </c>
      <c r="B843" s="17">
        <v>1131.6235220000001</v>
      </c>
      <c r="C843" s="154">
        <v>0</v>
      </c>
    </row>
    <row r="844" spans="1:3" x14ac:dyDescent="0.25">
      <c r="A844" s="84" t="s">
        <v>871</v>
      </c>
      <c r="B844" s="17">
        <v>1268.1434529999999</v>
      </c>
      <c r="C844" s="154">
        <v>0</v>
      </c>
    </row>
    <row r="845" spans="1:3" x14ac:dyDescent="0.25">
      <c r="A845" s="84" t="s">
        <v>872</v>
      </c>
      <c r="B845" s="17">
        <v>1775.295329</v>
      </c>
      <c r="C845" s="154">
        <v>0.20838000000000001</v>
      </c>
    </row>
    <row r="846" spans="1:3" x14ac:dyDescent="0.25">
      <c r="A846" s="84" t="s">
        <v>873</v>
      </c>
      <c r="B846" s="17">
        <v>1957.144587</v>
      </c>
      <c r="C846" s="154">
        <v>0</v>
      </c>
    </row>
    <row r="847" spans="1:3" x14ac:dyDescent="0.25">
      <c r="A847" s="84" t="s">
        <v>874</v>
      </c>
      <c r="B847" s="17">
        <v>2032.005609</v>
      </c>
      <c r="C847" s="154">
        <v>0</v>
      </c>
    </row>
    <row r="848" spans="1:3" x14ac:dyDescent="0.25">
      <c r="A848" s="84" t="s">
        <v>875</v>
      </c>
      <c r="B848" s="17">
        <v>1895.7703650000001</v>
      </c>
      <c r="C848" s="154">
        <v>0</v>
      </c>
    </row>
    <row r="849" spans="1:3" x14ac:dyDescent="0.25">
      <c r="A849" s="84" t="s">
        <v>876</v>
      </c>
      <c r="B849" s="17">
        <v>1579.2922880000001</v>
      </c>
      <c r="C849" s="154">
        <v>0</v>
      </c>
    </row>
    <row r="850" spans="1:3" x14ac:dyDescent="0.25">
      <c r="A850" s="84" t="s">
        <v>877</v>
      </c>
      <c r="B850" s="17">
        <v>1353.389122</v>
      </c>
      <c r="C850" s="154">
        <v>0</v>
      </c>
    </row>
    <row r="851" spans="1:3" x14ac:dyDescent="0.25">
      <c r="A851" s="84" t="s">
        <v>878</v>
      </c>
      <c r="B851" s="17">
        <v>1277.962329</v>
      </c>
      <c r="C851" s="154">
        <v>0</v>
      </c>
    </row>
    <row r="852" spans="1:3" x14ac:dyDescent="0.25">
      <c r="A852" s="84" t="s">
        <v>879</v>
      </c>
      <c r="B852" s="17">
        <v>1207.7806680000001</v>
      </c>
      <c r="C852" s="154">
        <v>0</v>
      </c>
    </row>
    <row r="853" spans="1:3" x14ac:dyDescent="0.25">
      <c r="A853" s="84" t="s">
        <v>880</v>
      </c>
      <c r="B853" s="17">
        <v>1179.0931149999999</v>
      </c>
      <c r="C853" s="154">
        <v>0</v>
      </c>
    </row>
    <row r="854" spans="1:3" x14ac:dyDescent="0.25">
      <c r="A854" s="84" t="s">
        <v>881</v>
      </c>
      <c r="B854" s="17">
        <v>1245.7348099999999</v>
      </c>
      <c r="C854" s="154">
        <v>4.9624000000000001E-2</v>
      </c>
    </row>
    <row r="855" spans="1:3" x14ac:dyDescent="0.25">
      <c r="A855" s="84" t="s">
        <v>882</v>
      </c>
      <c r="B855" s="17">
        <v>1349.6457</v>
      </c>
      <c r="C855" s="154">
        <v>0</v>
      </c>
    </row>
    <row r="856" spans="1:3" x14ac:dyDescent="0.25">
      <c r="A856" s="84" t="s">
        <v>883</v>
      </c>
      <c r="B856" s="17">
        <v>1752.334114</v>
      </c>
      <c r="C856" s="154">
        <v>0</v>
      </c>
    </row>
    <row r="857" spans="1:3" x14ac:dyDescent="0.25">
      <c r="A857" s="84" t="s">
        <v>884</v>
      </c>
      <c r="B857" s="17">
        <v>2103.3353480000001</v>
      </c>
      <c r="C857" s="154">
        <v>0.32913700000000001</v>
      </c>
    </row>
    <row r="858" spans="1:3" x14ac:dyDescent="0.25">
      <c r="A858" s="84" t="s">
        <v>885</v>
      </c>
      <c r="B858" s="17">
        <v>2209.1747839999998</v>
      </c>
      <c r="C858" s="154">
        <v>0</v>
      </c>
    </row>
    <row r="859" spans="1:3" x14ac:dyDescent="0.25">
      <c r="A859" s="84" t="s">
        <v>886</v>
      </c>
      <c r="B859" s="17">
        <v>1946.4644029999999</v>
      </c>
      <c r="C859" s="154">
        <v>0</v>
      </c>
    </row>
    <row r="860" spans="1:3" x14ac:dyDescent="0.25">
      <c r="A860" s="84" t="s">
        <v>887</v>
      </c>
      <c r="B860" s="17">
        <v>1467.8499240000001</v>
      </c>
      <c r="C860" s="154">
        <v>0</v>
      </c>
    </row>
    <row r="861" spans="1:3" x14ac:dyDescent="0.25">
      <c r="A861" s="84" t="s">
        <v>888</v>
      </c>
      <c r="B861" s="154">
        <v>955.03324399999997</v>
      </c>
      <c r="C861" s="154">
        <v>0</v>
      </c>
    </row>
    <row r="862" spans="1:3" x14ac:dyDescent="0.25">
      <c r="A862" s="84" t="s">
        <v>889</v>
      </c>
      <c r="B862" s="154">
        <v>613.99452099999996</v>
      </c>
      <c r="C862" s="154">
        <v>0</v>
      </c>
    </row>
    <row r="863" spans="1:3" x14ac:dyDescent="0.25">
      <c r="A863" s="84" t="s">
        <v>890</v>
      </c>
      <c r="B863" s="154">
        <v>465.45591999999999</v>
      </c>
      <c r="C863" s="154">
        <v>0.41761300000000001</v>
      </c>
    </row>
    <row r="864" spans="1:3" x14ac:dyDescent="0.25">
      <c r="A864" s="84" t="s">
        <v>891</v>
      </c>
      <c r="B864" s="154">
        <v>427.12604099999999</v>
      </c>
      <c r="C864" s="17">
        <v>82.386876999999998</v>
      </c>
    </row>
    <row r="865" spans="1:3" x14ac:dyDescent="0.25">
      <c r="A865" s="84" t="s">
        <v>892</v>
      </c>
      <c r="B865" s="154">
        <v>456.44391999999999</v>
      </c>
      <c r="C865" s="17">
        <v>69.858103999999997</v>
      </c>
    </row>
    <row r="866" spans="1:3" x14ac:dyDescent="0.25">
      <c r="A866" s="84" t="s">
        <v>893</v>
      </c>
      <c r="B866" s="154">
        <v>623.19109800000001</v>
      </c>
      <c r="C866" s="154">
        <v>0.15460199999999999</v>
      </c>
    </row>
    <row r="867" spans="1:3" x14ac:dyDescent="0.25">
      <c r="A867" s="84" t="s">
        <v>894</v>
      </c>
      <c r="B867" s="17">
        <v>1373.5452829999999</v>
      </c>
      <c r="C867" s="154">
        <v>0</v>
      </c>
    </row>
    <row r="868" spans="1:3" x14ac:dyDescent="0.25">
      <c r="A868" s="84" t="s">
        <v>895</v>
      </c>
      <c r="B868" s="17">
        <v>1988.163294</v>
      </c>
      <c r="C868" s="154">
        <v>0</v>
      </c>
    </row>
    <row r="869" spans="1:3" x14ac:dyDescent="0.25">
      <c r="A869" s="84" t="s">
        <v>896</v>
      </c>
      <c r="B869" s="17">
        <v>3269.9180649999998</v>
      </c>
      <c r="C869" s="154">
        <v>0</v>
      </c>
    </row>
    <row r="870" spans="1:3" x14ac:dyDescent="0.25">
      <c r="A870" s="84" t="s">
        <v>897</v>
      </c>
      <c r="B870" s="17">
        <v>3770.7036280000002</v>
      </c>
      <c r="C870" s="154">
        <v>0</v>
      </c>
    </row>
    <row r="871" spans="1:3" x14ac:dyDescent="0.25">
      <c r="A871" s="84" t="s">
        <v>898</v>
      </c>
      <c r="B871" s="17">
        <v>3681.05006</v>
      </c>
      <c r="C871" s="154">
        <v>0</v>
      </c>
    </row>
    <row r="872" spans="1:3" x14ac:dyDescent="0.25">
      <c r="A872" s="84" t="s">
        <v>899</v>
      </c>
      <c r="B872" s="17">
        <v>3593</v>
      </c>
      <c r="C872" s="17">
        <v>76.748485000000002</v>
      </c>
    </row>
    <row r="873" spans="1:3" x14ac:dyDescent="0.25">
      <c r="A873" s="84" t="s">
        <v>900</v>
      </c>
      <c r="B873" s="17">
        <v>3109.416303</v>
      </c>
      <c r="C873" s="154">
        <v>0</v>
      </c>
    </row>
    <row r="874" spans="1:3" x14ac:dyDescent="0.25">
      <c r="A874" s="84" t="s">
        <v>901</v>
      </c>
      <c r="B874" s="17">
        <v>2687.1710539999999</v>
      </c>
      <c r="C874" s="154">
        <v>0</v>
      </c>
    </row>
    <row r="875" spans="1:3" x14ac:dyDescent="0.25">
      <c r="A875" s="84" t="s">
        <v>902</v>
      </c>
      <c r="B875" s="17">
        <v>2270.4726380000002</v>
      </c>
      <c r="C875" s="154">
        <v>1.2282999999999999</v>
      </c>
    </row>
    <row r="876" spans="1:3" x14ac:dyDescent="0.25">
      <c r="A876" s="84" t="s">
        <v>903</v>
      </c>
      <c r="B876" s="17">
        <v>2058.7366109999998</v>
      </c>
      <c r="C876" s="154">
        <v>0</v>
      </c>
    </row>
    <row r="877" spans="1:3" x14ac:dyDescent="0.25">
      <c r="A877" s="84" t="s">
        <v>904</v>
      </c>
      <c r="B877" s="17">
        <v>1858.722276</v>
      </c>
      <c r="C877" s="154">
        <v>38.068967000000001</v>
      </c>
    </row>
    <row r="878" spans="1:3" x14ac:dyDescent="0.25">
      <c r="A878" s="84" t="s">
        <v>905</v>
      </c>
      <c r="B878" s="17">
        <v>1929.877332</v>
      </c>
      <c r="C878" s="154">
        <v>0</v>
      </c>
    </row>
    <row r="879" spans="1:3" x14ac:dyDescent="0.25">
      <c r="A879" s="84" t="s">
        <v>906</v>
      </c>
      <c r="B879" s="17">
        <v>2041.4273209999999</v>
      </c>
      <c r="C879" s="154">
        <v>0</v>
      </c>
    </row>
    <row r="880" spans="1:3" x14ac:dyDescent="0.25">
      <c r="A880" s="84" t="s">
        <v>907</v>
      </c>
      <c r="B880" s="17">
        <v>2244.88292</v>
      </c>
      <c r="C880" s="154">
        <v>0</v>
      </c>
    </row>
    <row r="881" spans="1:3" x14ac:dyDescent="0.25">
      <c r="A881" s="84" t="s">
        <v>908</v>
      </c>
      <c r="B881" s="17">
        <v>2481.421061</v>
      </c>
      <c r="C881" s="154">
        <v>0</v>
      </c>
    </row>
    <row r="882" spans="1:3" x14ac:dyDescent="0.25">
      <c r="A882" s="84" t="s">
        <v>909</v>
      </c>
      <c r="B882" s="17">
        <v>2442.9729480000001</v>
      </c>
      <c r="C882" s="154">
        <v>0</v>
      </c>
    </row>
    <row r="883" spans="1:3" x14ac:dyDescent="0.25">
      <c r="A883" s="84" t="s">
        <v>910</v>
      </c>
      <c r="B883" s="17">
        <v>2305.9099209999999</v>
      </c>
      <c r="C883" s="154">
        <v>0</v>
      </c>
    </row>
    <row r="884" spans="1:3" x14ac:dyDescent="0.25">
      <c r="A884" s="84" t="s">
        <v>911</v>
      </c>
      <c r="B884" s="17">
        <v>1820.6384820000001</v>
      </c>
      <c r="C884" s="154">
        <v>0</v>
      </c>
    </row>
    <row r="885" spans="1:3" x14ac:dyDescent="0.25">
      <c r="A885" s="84" t="s">
        <v>912</v>
      </c>
      <c r="B885" s="17">
        <v>1347.453025</v>
      </c>
      <c r="C885" s="154">
        <v>8.4563880000000005</v>
      </c>
    </row>
    <row r="886" spans="1:3" x14ac:dyDescent="0.25">
      <c r="A886" s="84" t="s">
        <v>913</v>
      </c>
      <c r="B886" s="17">
        <v>1190.3992459999999</v>
      </c>
      <c r="C886" s="17">
        <v>214.462166</v>
      </c>
    </row>
    <row r="887" spans="1:3" x14ac:dyDescent="0.25">
      <c r="A887" s="84" t="s">
        <v>914</v>
      </c>
      <c r="B887" s="17">
        <v>1048.9028350000001</v>
      </c>
      <c r="C887" s="17">
        <v>89.575720000000004</v>
      </c>
    </row>
    <row r="888" spans="1:3" x14ac:dyDescent="0.25">
      <c r="A888" s="84" t="s">
        <v>915</v>
      </c>
      <c r="B888" s="154">
        <v>932.24195299999997</v>
      </c>
      <c r="C888" s="17">
        <v>150.05648400000001</v>
      </c>
    </row>
    <row r="889" spans="1:3" x14ac:dyDescent="0.25">
      <c r="A889" s="84" t="s">
        <v>916</v>
      </c>
      <c r="B889" s="154">
        <v>961.16078300000004</v>
      </c>
      <c r="C889" s="17">
        <v>108.422419</v>
      </c>
    </row>
    <row r="890" spans="1:3" x14ac:dyDescent="0.25">
      <c r="A890" s="84" t="s">
        <v>917</v>
      </c>
      <c r="B890" s="17">
        <v>1040.9429600000001</v>
      </c>
      <c r="C890" s="154">
        <v>34.380091</v>
      </c>
    </row>
    <row r="891" spans="1:3" x14ac:dyDescent="0.25">
      <c r="A891" s="84" t="s">
        <v>918</v>
      </c>
      <c r="B891" s="17">
        <v>2434.140527</v>
      </c>
      <c r="C891" s="154">
        <v>0</v>
      </c>
    </row>
    <row r="892" spans="1:3" x14ac:dyDescent="0.25">
      <c r="A892" s="84" t="s">
        <v>919</v>
      </c>
      <c r="B892" s="17">
        <v>3026.42274</v>
      </c>
      <c r="C892" s="154">
        <v>0</v>
      </c>
    </row>
    <row r="893" spans="1:3" x14ac:dyDescent="0.25">
      <c r="A893" s="84" t="s">
        <v>920</v>
      </c>
      <c r="B893" s="17">
        <v>3508.3096169999999</v>
      </c>
      <c r="C893" s="154">
        <v>0</v>
      </c>
    </row>
    <row r="894" spans="1:3" x14ac:dyDescent="0.25">
      <c r="A894" s="84" t="s">
        <v>921</v>
      </c>
      <c r="B894" s="17">
        <v>3736.089778</v>
      </c>
      <c r="C894" s="154">
        <v>0</v>
      </c>
    </row>
    <row r="895" spans="1:3" x14ac:dyDescent="0.25">
      <c r="A895" s="84" t="s">
        <v>922</v>
      </c>
      <c r="B895" s="17">
        <v>3821.393364</v>
      </c>
      <c r="C895" s="154">
        <v>0.38031300000000001</v>
      </c>
    </row>
    <row r="896" spans="1:3" x14ac:dyDescent="0.25">
      <c r="A896" s="84" t="s">
        <v>923</v>
      </c>
      <c r="B896" s="17">
        <v>3738.9265869999999</v>
      </c>
      <c r="C896" s="154">
        <v>2.2038760000000002</v>
      </c>
    </row>
    <row r="897" spans="1:3" x14ac:dyDescent="0.25">
      <c r="A897" s="84" t="s">
        <v>924</v>
      </c>
      <c r="B897" s="17">
        <v>3690.1153920000002</v>
      </c>
      <c r="C897" s="154">
        <v>11.063337000000001</v>
      </c>
    </row>
    <row r="898" spans="1:3" x14ac:dyDescent="0.25">
      <c r="A898" s="84" t="s">
        <v>925</v>
      </c>
      <c r="B898" s="17">
        <v>3594.373443</v>
      </c>
      <c r="C898" s="154">
        <v>45.151584</v>
      </c>
    </row>
    <row r="899" spans="1:3" x14ac:dyDescent="0.25">
      <c r="A899" s="84" t="s">
        <v>926</v>
      </c>
      <c r="B899" s="17">
        <v>3304.2871850000001</v>
      </c>
      <c r="C899" s="154">
        <v>30.322908000000002</v>
      </c>
    </row>
    <row r="900" spans="1:3" x14ac:dyDescent="0.25">
      <c r="A900" s="84" t="s">
        <v>927</v>
      </c>
      <c r="B900" s="17">
        <v>2994.0597889999999</v>
      </c>
      <c r="C900" s="17">
        <v>129.83484300000001</v>
      </c>
    </row>
    <row r="901" spans="1:3" x14ac:dyDescent="0.25">
      <c r="A901" s="84" t="s">
        <v>928</v>
      </c>
      <c r="B901" s="17">
        <v>2887.8147640000002</v>
      </c>
      <c r="C901" s="17">
        <v>349.06681300000002</v>
      </c>
    </row>
    <row r="902" spans="1:3" x14ac:dyDescent="0.25">
      <c r="A902" s="84" t="s">
        <v>929</v>
      </c>
      <c r="B902" s="17">
        <v>3040.5140029999998</v>
      </c>
      <c r="C902" s="17">
        <v>558.18039899999997</v>
      </c>
    </row>
    <row r="903" spans="1:3" x14ac:dyDescent="0.25">
      <c r="A903" s="84" t="s">
        <v>930</v>
      </c>
      <c r="B903" s="17">
        <v>2982.929032</v>
      </c>
      <c r="C903" s="154">
        <v>0</v>
      </c>
    </row>
    <row r="904" spans="1:3" x14ac:dyDescent="0.25">
      <c r="A904" s="84" t="s">
        <v>931</v>
      </c>
      <c r="B904" s="17">
        <v>3325.300369</v>
      </c>
      <c r="C904" s="154">
        <v>0</v>
      </c>
    </row>
    <row r="905" spans="1:3" x14ac:dyDescent="0.25">
      <c r="A905" s="84" t="s">
        <v>932</v>
      </c>
      <c r="B905" s="17">
        <v>3727.1586459999999</v>
      </c>
      <c r="C905" s="154">
        <v>0</v>
      </c>
    </row>
    <row r="906" spans="1:3" x14ac:dyDescent="0.25">
      <c r="A906" s="84" t="s">
        <v>933</v>
      </c>
      <c r="B906" s="17">
        <v>3917.9670430000001</v>
      </c>
      <c r="C906" s="154">
        <v>0</v>
      </c>
    </row>
    <row r="907" spans="1:3" x14ac:dyDescent="0.25">
      <c r="A907" s="84" t="s">
        <v>934</v>
      </c>
      <c r="B907" s="17">
        <v>3857.3066469999999</v>
      </c>
      <c r="C907" s="154">
        <v>0</v>
      </c>
    </row>
    <row r="908" spans="1:3" x14ac:dyDescent="0.25">
      <c r="A908" s="84" t="s">
        <v>935</v>
      </c>
      <c r="B908" s="17">
        <v>3670.1274229999999</v>
      </c>
      <c r="C908" s="154">
        <v>0</v>
      </c>
    </row>
    <row r="909" spans="1:3" x14ac:dyDescent="0.25">
      <c r="A909" s="84" t="s">
        <v>936</v>
      </c>
      <c r="B909" s="17">
        <v>3234.5118739999998</v>
      </c>
      <c r="C909" s="154">
        <v>0</v>
      </c>
    </row>
    <row r="910" spans="1:3" x14ac:dyDescent="0.25">
      <c r="A910" s="84" t="s">
        <v>937</v>
      </c>
      <c r="B910" s="17">
        <v>3030.1241399999999</v>
      </c>
      <c r="C910" s="154">
        <v>3.1368860000000001</v>
      </c>
    </row>
    <row r="911" spans="1:3" x14ac:dyDescent="0.25">
      <c r="A911" s="84" t="s">
        <v>938</v>
      </c>
      <c r="B911" s="17">
        <v>2596.0380639999998</v>
      </c>
      <c r="C911" s="154">
        <v>3.757641</v>
      </c>
    </row>
    <row r="912" spans="1:3" x14ac:dyDescent="0.25">
      <c r="A912" s="84" t="s">
        <v>939</v>
      </c>
      <c r="B912" s="17">
        <v>2293.515664</v>
      </c>
      <c r="C912" s="154">
        <v>0.66560699999999995</v>
      </c>
    </row>
    <row r="913" spans="1:3" x14ac:dyDescent="0.25">
      <c r="A913" s="84" t="s">
        <v>940</v>
      </c>
      <c r="B913" s="17">
        <v>2141.9769379999998</v>
      </c>
      <c r="C913" s="154">
        <v>0</v>
      </c>
    </row>
    <row r="914" spans="1:3" x14ac:dyDescent="0.25">
      <c r="A914" s="84" t="s">
        <v>941</v>
      </c>
      <c r="B914" s="17">
        <v>3150.1515330000002</v>
      </c>
      <c r="C914" s="154">
        <v>0</v>
      </c>
    </row>
    <row r="915" spans="1:3" x14ac:dyDescent="0.25">
      <c r="A915" s="84" t="s">
        <v>942</v>
      </c>
      <c r="B915" s="17">
        <v>3549.1059890000001</v>
      </c>
      <c r="C915" s="154">
        <v>0</v>
      </c>
    </row>
    <row r="916" spans="1:3" x14ac:dyDescent="0.25">
      <c r="A916" s="84" t="s">
        <v>943</v>
      </c>
      <c r="B916" s="17">
        <v>4019</v>
      </c>
      <c r="C916" s="154">
        <v>0</v>
      </c>
    </row>
    <row r="917" spans="1:3" x14ac:dyDescent="0.25">
      <c r="A917" s="84" t="s">
        <v>944</v>
      </c>
      <c r="B917" s="17">
        <v>4190</v>
      </c>
      <c r="C917" s="154">
        <v>0</v>
      </c>
    </row>
    <row r="918" spans="1:3" x14ac:dyDescent="0.25">
      <c r="A918" s="84" t="s">
        <v>945</v>
      </c>
      <c r="B918" s="17">
        <v>4203.0914320000002</v>
      </c>
      <c r="C918" s="154">
        <v>0</v>
      </c>
    </row>
    <row r="919" spans="1:3" x14ac:dyDescent="0.25">
      <c r="A919" s="84" t="s">
        <v>946</v>
      </c>
      <c r="B919" s="17">
        <v>3974.5664689999999</v>
      </c>
      <c r="C919" s="154">
        <v>0</v>
      </c>
    </row>
    <row r="920" spans="1:3" x14ac:dyDescent="0.25">
      <c r="A920" s="84" t="s">
        <v>947</v>
      </c>
      <c r="B920" s="17">
        <v>3569.5774900000001</v>
      </c>
      <c r="C920" s="154">
        <v>0</v>
      </c>
    </row>
    <row r="921" spans="1:3" x14ac:dyDescent="0.25">
      <c r="A921" s="84" t="s">
        <v>948</v>
      </c>
      <c r="B921" s="17">
        <v>3029.3927920000001</v>
      </c>
      <c r="C921" s="154">
        <v>0</v>
      </c>
    </row>
    <row r="922" spans="1:3" x14ac:dyDescent="0.25">
      <c r="A922" s="84" t="s">
        <v>949</v>
      </c>
      <c r="B922" s="17">
        <v>2759.3951259999999</v>
      </c>
      <c r="C922" s="154">
        <v>6.0446650000000002</v>
      </c>
    </row>
    <row r="923" spans="1:3" x14ac:dyDescent="0.25">
      <c r="A923" s="84" t="s">
        <v>950</v>
      </c>
      <c r="B923" s="17">
        <v>2308.6586320000001</v>
      </c>
      <c r="C923" s="154">
        <v>4.5993979999999999</v>
      </c>
    </row>
    <row r="924" spans="1:3" x14ac:dyDescent="0.25">
      <c r="A924" s="84" t="s">
        <v>951</v>
      </c>
      <c r="B924" s="17">
        <v>2001.394886</v>
      </c>
      <c r="C924" s="154">
        <v>1.7583899999999999</v>
      </c>
    </row>
    <row r="925" spans="1:3" x14ac:dyDescent="0.25">
      <c r="A925" s="84" t="s">
        <v>952</v>
      </c>
      <c r="B925" s="17">
        <v>1847.657747</v>
      </c>
      <c r="C925" s="154">
        <v>0</v>
      </c>
    </row>
    <row r="926" spans="1:3" x14ac:dyDescent="0.25">
      <c r="A926" s="84" t="s">
        <v>953</v>
      </c>
      <c r="B926" s="17">
        <v>2163.8325380000001</v>
      </c>
      <c r="C926" s="154">
        <v>0</v>
      </c>
    </row>
    <row r="927" spans="1:3" x14ac:dyDescent="0.25">
      <c r="A927" s="84" t="s">
        <v>954</v>
      </c>
      <c r="B927" s="17">
        <v>2983.0149799999999</v>
      </c>
      <c r="C927" s="154">
        <v>0</v>
      </c>
    </row>
    <row r="928" spans="1:3" x14ac:dyDescent="0.25">
      <c r="A928" s="84" t="s">
        <v>955</v>
      </c>
      <c r="B928" s="17">
        <v>3612.1650060000002</v>
      </c>
      <c r="C928" s="154">
        <v>0</v>
      </c>
    </row>
    <row r="929" spans="1:3" x14ac:dyDescent="0.25">
      <c r="A929" s="84" t="s">
        <v>956</v>
      </c>
      <c r="B929" s="17">
        <v>3884</v>
      </c>
      <c r="C929" s="154">
        <v>0</v>
      </c>
    </row>
    <row r="930" spans="1:3" x14ac:dyDescent="0.25">
      <c r="A930" s="84" t="s">
        <v>957</v>
      </c>
      <c r="B930" s="17">
        <v>4190.122781</v>
      </c>
      <c r="C930" s="154">
        <v>0</v>
      </c>
    </row>
    <row r="931" spans="1:3" x14ac:dyDescent="0.25">
      <c r="A931" s="84" t="s">
        <v>958</v>
      </c>
      <c r="B931" s="17">
        <v>4139.1337489999996</v>
      </c>
      <c r="C931" s="154">
        <v>3.7526009999999999</v>
      </c>
    </row>
    <row r="932" spans="1:3" x14ac:dyDescent="0.25">
      <c r="A932" s="84" t="s">
        <v>959</v>
      </c>
      <c r="B932" s="17">
        <v>4068.4304870000001</v>
      </c>
      <c r="C932" s="154">
        <v>4.5082750000000003</v>
      </c>
    </row>
    <row r="933" spans="1:3" x14ac:dyDescent="0.25">
      <c r="A933" s="84" t="s">
        <v>960</v>
      </c>
      <c r="B933" s="17">
        <v>4006.3654179999999</v>
      </c>
      <c r="C933" s="154">
        <v>20.031366999999999</v>
      </c>
    </row>
    <row r="934" spans="1:3" x14ac:dyDescent="0.25">
      <c r="A934" s="84" t="s">
        <v>961</v>
      </c>
      <c r="B934" s="17">
        <v>3956.174121</v>
      </c>
      <c r="C934" s="154">
        <v>57.281829999999999</v>
      </c>
    </row>
    <row r="935" spans="1:3" x14ac:dyDescent="0.25">
      <c r="A935" s="84" t="s">
        <v>962</v>
      </c>
      <c r="B935" s="17">
        <v>3765.6617590000001</v>
      </c>
      <c r="C935" s="154">
        <v>48.246653000000002</v>
      </c>
    </row>
    <row r="936" spans="1:3" x14ac:dyDescent="0.25">
      <c r="A936" s="84" t="s">
        <v>963</v>
      </c>
      <c r="B936" s="17">
        <v>3543.1954780000001</v>
      </c>
      <c r="C936" s="154">
        <v>47.410620999999999</v>
      </c>
    </row>
    <row r="937" spans="1:3" x14ac:dyDescent="0.25">
      <c r="A937" s="84" t="s">
        <v>964</v>
      </c>
      <c r="B937" s="17">
        <v>3467.2963340000001</v>
      </c>
      <c r="C937" s="154">
        <v>57.249592</v>
      </c>
    </row>
    <row r="938" spans="1:3" x14ac:dyDescent="0.25">
      <c r="A938" s="84" t="s">
        <v>965</v>
      </c>
      <c r="B938" s="17">
        <v>3404.6406120000001</v>
      </c>
      <c r="C938" s="17">
        <v>79.414199999999994</v>
      </c>
    </row>
    <row r="939" spans="1:3" x14ac:dyDescent="0.25">
      <c r="A939" s="84" t="s">
        <v>966</v>
      </c>
      <c r="B939" s="17">
        <v>3114.8994379999999</v>
      </c>
      <c r="C939" s="154">
        <v>0</v>
      </c>
    </row>
    <row r="940" spans="1:3" x14ac:dyDescent="0.25">
      <c r="A940" s="84" t="s">
        <v>967</v>
      </c>
      <c r="B940" s="17">
        <v>3377.827358</v>
      </c>
      <c r="C940" s="154">
        <v>0</v>
      </c>
    </row>
    <row r="941" spans="1:3" x14ac:dyDescent="0.25">
      <c r="A941" s="84" t="s">
        <v>968</v>
      </c>
      <c r="B941" s="17">
        <v>3666.767308</v>
      </c>
      <c r="C941" s="154">
        <v>0</v>
      </c>
    </row>
    <row r="942" spans="1:3" x14ac:dyDescent="0.25">
      <c r="A942" s="84" t="s">
        <v>969</v>
      </c>
      <c r="B942" s="17">
        <v>3906.6945350000001</v>
      </c>
      <c r="C942" s="154">
        <v>0</v>
      </c>
    </row>
    <row r="943" spans="1:3" x14ac:dyDescent="0.25">
      <c r="A943" s="84" t="s">
        <v>970</v>
      </c>
      <c r="B943" s="17">
        <v>3993.8364569999999</v>
      </c>
      <c r="C943" s="154">
        <v>0</v>
      </c>
    </row>
    <row r="944" spans="1:3" x14ac:dyDescent="0.25">
      <c r="A944" s="84" t="s">
        <v>971</v>
      </c>
      <c r="B944" s="17">
        <v>3808.5062189999999</v>
      </c>
      <c r="C944" s="154">
        <v>0</v>
      </c>
    </row>
    <row r="945" spans="1:3" x14ac:dyDescent="0.25">
      <c r="A945" s="84" t="s">
        <v>972</v>
      </c>
      <c r="B945" s="17">
        <v>3359.456788</v>
      </c>
      <c r="C945" s="154">
        <v>0</v>
      </c>
    </row>
    <row r="946" spans="1:3" x14ac:dyDescent="0.25">
      <c r="A946" s="84" t="s">
        <v>973</v>
      </c>
      <c r="B946" s="17">
        <v>3234.0376030000002</v>
      </c>
      <c r="C946" s="154">
        <v>0</v>
      </c>
    </row>
    <row r="947" spans="1:3" x14ac:dyDescent="0.25">
      <c r="A947" s="84" t="s">
        <v>974</v>
      </c>
      <c r="B947" s="17">
        <v>2802.6511930000001</v>
      </c>
      <c r="C947" s="154">
        <v>2.1731639999999999</v>
      </c>
    </row>
    <row r="948" spans="1:3" x14ac:dyDescent="0.25">
      <c r="A948" s="84" t="s">
        <v>975</v>
      </c>
      <c r="B948" s="17">
        <v>2510.4627489999998</v>
      </c>
      <c r="C948" s="154">
        <v>0</v>
      </c>
    </row>
    <row r="949" spans="1:3" x14ac:dyDescent="0.25">
      <c r="A949" s="84" t="s">
        <v>976</v>
      </c>
      <c r="B949" s="17">
        <v>2240.669461</v>
      </c>
      <c r="C949" s="154">
        <v>0</v>
      </c>
    </row>
    <row r="950" spans="1:3" x14ac:dyDescent="0.25">
      <c r="A950" s="84" t="s">
        <v>977</v>
      </c>
      <c r="B950" s="17">
        <v>2220.1151159999999</v>
      </c>
      <c r="C950" s="154">
        <v>0</v>
      </c>
    </row>
    <row r="951" spans="1:3" x14ac:dyDescent="0.25">
      <c r="A951" s="84" t="s">
        <v>978</v>
      </c>
      <c r="B951" s="17">
        <v>2507.8655370000001</v>
      </c>
      <c r="C951" s="154">
        <v>0</v>
      </c>
    </row>
    <row r="952" spans="1:3" x14ac:dyDescent="0.25">
      <c r="A952" s="84" t="s">
        <v>979</v>
      </c>
      <c r="B952" s="17">
        <v>3593.0229479999998</v>
      </c>
      <c r="C952" s="154">
        <v>0</v>
      </c>
    </row>
    <row r="953" spans="1:3" x14ac:dyDescent="0.25">
      <c r="A953" s="84" t="s">
        <v>980</v>
      </c>
      <c r="B953" s="17">
        <v>3911.956983</v>
      </c>
      <c r="C953" s="154">
        <v>0</v>
      </c>
    </row>
    <row r="954" spans="1:3" x14ac:dyDescent="0.25">
      <c r="A954" s="84" t="s">
        <v>981</v>
      </c>
      <c r="B954" s="17">
        <v>4138.4281650000003</v>
      </c>
      <c r="C954" s="154">
        <v>0</v>
      </c>
    </row>
    <row r="955" spans="1:3" x14ac:dyDescent="0.25">
      <c r="A955" s="84" t="s">
        <v>982</v>
      </c>
      <c r="B955" s="17">
        <v>4060.9774480000001</v>
      </c>
      <c r="C955" s="154">
        <v>0</v>
      </c>
    </row>
    <row r="956" spans="1:3" x14ac:dyDescent="0.25">
      <c r="A956" s="84" t="s">
        <v>983</v>
      </c>
      <c r="B956" s="17">
        <v>3669.8031719999999</v>
      </c>
      <c r="C956" s="154">
        <v>0</v>
      </c>
    </row>
    <row r="957" spans="1:3" x14ac:dyDescent="0.25">
      <c r="A957" s="84" t="s">
        <v>984</v>
      </c>
      <c r="B957" s="17">
        <v>3117.2667110000002</v>
      </c>
      <c r="C957" s="154">
        <v>0</v>
      </c>
    </row>
    <row r="958" spans="1:3" x14ac:dyDescent="0.25">
      <c r="A958" s="84" t="s">
        <v>985</v>
      </c>
      <c r="B958" s="17">
        <v>2701.5129139999999</v>
      </c>
      <c r="C958" s="154">
        <v>2.759385</v>
      </c>
    </row>
    <row r="959" spans="1:3" x14ac:dyDescent="0.25">
      <c r="A959" s="84" t="s">
        <v>986</v>
      </c>
      <c r="B959" s="17">
        <v>2361.3280970000001</v>
      </c>
      <c r="C959" s="154">
        <v>3.042878</v>
      </c>
    </row>
    <row r="960" spans="1:3" x14ac:dyDescent="0.25">
      <c r="A960" s="84" t="s">
        <v>987</v>
      </c>
      <c r="B960" s="17">
        <v>2120.2195099999999</v>
      </c>
      <c r="C960" s="154">
        <v>0.348051</v>
      </c>
    </row>
    <row r="961" spans="1:3" x14ac:dyDescent="0.25">
      <c r="A961" s="84" t="s">
        <v>988</v>
      </c>
      <c r="B961" s="17">
        <v>1865.914669</v>
      </c>
      <c r="C961" s="154">
        <v>0</v>
      </c>
    </row>
    <row r="962" spans="1:3" x14ac:dyDescent="0.25">
      <c r="A962" s="84" t="s">
        <v>989</v>
      </c>
      <c r="B962" s="17">
        <v>1884.054817</v>
      </c>
      <c r="C962" s="154">
        <v>0</v>
      </c>
    </row>
    <row r="963" spans="1:3" x14ac:dyDescent="0.25">
      <c r="A963" s="84" t="s">
        <v>990</v>
      </c>
      <c r="B963" s="17">
        <v>1985.1417759999999</v>
      </c>
      <c r="C963" s="154">
        <v>0</v>
      </c>
    </row>
    <row r="964" spans="1:3" x14ac:dyDescent="0.25">
      <c r="A964" s="84" t="s">
        <v>991</v>
      </c>
      <c r="B964" s="17">
        <v>2144.95766</v>
      </c>
      <c r="C964" s="154">
        <v>0</v>
      </c>
    </row>
    <row r="965" spans="1:3" x14ac:dyDescent="0.25">
      <c r="A965" s="84" t="s">
        <v>992</v>
      </c>
      <c r="B965" s="17">
        <v>2461.725363</v>
      </c>
      <c r="C965" s="154">
        <v>0</v>
      </c>
    </row>
    <row r="966" spans="1:3" x14ac:dyDescent="0.25">
      <c r="A966" s="84" t="s">
        <v>993</v>
      </c>
      <c r="B966" s="17">
        <v>2542.812985</v>
      </c>
      <c r="C966" s="154">
        <v>0</v>
      </c>
    </row>
    <row r="967" spans="1:3" x14ac:dyDescent="0.25">
      <c r="A967" s="84" t="s">
        <v>994</v>
      </c>
      <c r="B967" s="17">
        <v>2400.2439490000002</v>
      </c>
      <c r="C967" s="154">
        <v>0</v>
      </c>
    </row>
    <row r="968" spans="1:3" x14ac:dyDescent="0.25">
      <c r="A968" s="84" t="s">
        <v>995</v>
      </c>
      <c r="B968" s="17">
        <v>2024.1810840000001</v>
      </c>
      <c r="C968" s="154">
        <v>0</v>
      </c>
    </row>
    <row r="969" spans="1:3" x14ac:dyDescent="0.25">
      <c r="A969" s="84" t="s">
        <v>996</v>
      </c>
      <c r="B969" s="17">
        <v>1640.026437</v>
      </c>
      <c r="C969" s="154">
        <v>0</v>
      </c>
    </row>
    <row r="970" spans="1:3" x14ac:dyDescent="0.25">
      <c r="A970" s="84" t="s">
        <v>997</v>
      </c>
      <c r="B970" s="17">
        <v>1375.607006</v>
      </c>
      <c r="C970" s="154">
        <v>0</v>
      </c>
    </row>
    <row r="971" spans="1:3" x14ac:dyDescent="0.25">
      <c r="A971" s="84" t="s">
        <v>998</v>
      </c>
      <c r="B971" s="17">
        <v>1321.8903660000001</v>
      </c>
      <c r="C971" s="154">
        <v>0</v>
      </c>
    </row>
    <row r="972" spans="1:3" x14ac:dyDescent="0.25">
      <c r="A972" s="84" t="s">
        <v>999</v>
      </c>
      <c r="B972" s="17">
        <v>1160.1198449999999</v>
      </c>
      <c r="C972" s="154">
        <v>0</v>
      </c>
    </row>
    <row r="973" spans="1:3" x14ac:dyDescent="0.25">
      <c r="A973" s="84" t="s">
        <v>1000</v>
      </c>
      <c r="B973" s="17">
        <v>1346.741745</v>
      </c>
      <c r="C973" s="154">
        <v>0.15909899999999999</v>
      </c>
    </row>
    <row r="974" spans="1:3" x14ac:dyDescent="0.25">
      <c r="A974" s="84" t="s">
        <v>1001</v>
      </c>
      <c r="B974" s="17">
        <v>1650.2032119999999</v>
      </c>
      <c r="C974" s="154">
        <v>0.15909899999999999</v>
      </c>
    </row>
    <row r="975" spans="1:3" x14ac:dyDescent="0.25">
      <c r="A975" s="84" t="s">
        <v>1002</v>
      </c>
      <c r="B975" s="17">
        <v>2123.126311</v>
      </c>
      <c r="C975" s="154">
        <v>0</v>
      </c>
    </row>
    <row r="976" spans="1:3" x14ac:dyDescent="0.25">
      <c r="A976" s="84" t="s">
        <v>1003</v>
      </c>
      <c r="B976" s="17">
        <v>2402.7174300000001</v>
      </c>
      <c r="C976" s="154">
        <v>0</v>
      </c>
    </row>
    <row r="977" spans="1:3" x14ac:dyDescent="0.25">
      <c r="A977" s="84" t="s">
        <v>1004</v>
      </c>
      <c r="B977" s="17">
        <v>2817.2520260000001</v>
      </c>
      <c r="C977" s="154">
        <v>0</v>
      </c>
    </row>
    <row r="978" spans="1:3" x14ac:dyDescent="0.25">
      <c r="A978" s="84" t="s">
        <v>1005</v>
      </c>
      <c r="B978" s="17">
        <v>2868.366939</v>
      </c>
      <c r="C978" s="154">
        <v>0</v>
      </c>
    </row>
    <row r="979" spans="1:3" x14ac:dyDescent="0.25">
      <c r="A979" s="84" t="s">
        <v>1006</v>
      </c>
      <c r="B979" s="17">
        <v>2773.6096579999999</v>
      </c>
      <c r="C979" s="154">
        <v>0</v>
      </c>
    </row>
    <row r="980" spans="1:3" x14ac:dyDescent="0.25">
      <c r="A980" s="84" t="s">
        <v>1007</v>
      </c>
      <c r="B980" s="17">
        <v>2310.0365700000002</v>
      </c>
      <c r="C980" s="154">
        <v>0</v>
      </c>
    </row>
    <row r="981" spans="1:3" x14ac:dyDescent="0.25">
      <c r="A981" s="84" t="s">
        <v>1008</v>
      </c>
      <c r="B981" s="17">
        <v>1728.011148</v>
      </c>
      <c r="C981" s="154">
        <v>16.395246</v>
      </c>
    </row>
    <row r="982" spans="1:3" x14ac:dyDescent="0.25">
      <c r="A982" s="84" t="s">
        <v>1009</v>
      </c>
      <c r="B982" s="17">
        <v>1489.8963269999999</v>
      </c>
      <c r="C982" s="17">
        <v>196.66665</v>
      </c>
    </row>
    <row r="983" spans="1:3" x14ac:dyDescent="0.25">
      <c r="A983" s="84" t="s">
        <v>1010</v>
      </c>
      <c r="B983" s="17">
        <v>1429.480556</v>
      </c>
      <c r="C983" s="17">
        <v>271.25866500000001</v>
      </c>
    </row>
    <row r="984" spans="1:3" x14ac:dyDescent="0.25">
      <c r="A984" s="84" t="s">
        <v>1011</v>
      </c>
      <c r="B984" s="17">
        <v>1305.823472</v>
      </c>
      <c r="C984" s="17">
        <v>338.18526900000001</v>
      </c>
    </row>
    <row r="985" spans="1:3" x14ac:dyDescent="0.25">
      <c r="A985" s="84" t="s">
        <v>1012</v>
      </c>
      <c r="B985" s="17">
        <v>1248.0967390000001</v>
      </c>
      <c r="C985" s="17">
        <v>322.15177899999998</v>
      </c>
    </row>
    <row r="986" spans="1:3" x14ac:dyDescent="0.25">
      <c r="A986" s="84" t="s">
        <v>1013</v>
      </c>
      <c r="B986" s="17">
        <v>1634.694763</v>
      </c>
      <c r="C986" s="17">
        <v>604.824299</v>
      </c>
    </row>
    <row r="987" spans="1:3" x14ac:dyDescent="0.25">
      <c r="A987" s="84" t="s">
        <v>1014</v>
      </c>
      <c r="B987" s="17">
        <v>2291.641959</v>
      </c>
      <c r="C987" s="154">
        <v>0</v>
      </c>
    </row>
    <row r="988" spans="1:3" x14ac:dyDescent="0.25">
      <c r="A988" s="84" t="s">
        <v>1015</v>
      </c>
      <c r="B988" s="17">
        <v>2714.3845000000001</v>
      </c>
      <c r="C988" s="154">
        <v>0</v>
      </c>
    </row>
    <row r="989" spans="1:3" x14ac:dyDescent="0.25">
      <c r="A989" s="84" t="s">
        <v>1016</v>
      </c>
      <c r="B989" s="17">
        <v>3170.668525</v>
      </c>
      <c r="C989" s="154">
        <v>0</v>
      </c>
    </row>
    <row r="990" spans="1:3" x14ac:dyDescent="0.25">
      <c r="A990" s="84" t="s">
        <v>1017</v>
      </c>
      <c r="B990" s="17">
        <v>3458.9182300000002</v>
      </c>
      <c r="C990" s="154">
        <v>0</v>
      </c>
    </row>
    <row r="991" spans="1:3" x14ac:dyDescent="0.25">
      <c r="A991" s="84" t="s">
        <v>1018</v>
      </c>
      <c r="B991" s="17">
        <v>3727.0006020000001</v>
      </c>
      <c r="C991" s="154">
        <v>0</v>
      </c>
    </row>
    <row r="992" spans="1:3" x14ac:dyDescent="0.25">
      <c r="A992" s="84" t="s">
        <v>1019</v>
      </c>
      <c r="B992" s="17">
        <v>3593</v>
      </c>
      <c r="C992" s="154">
        <v>29.939336999999998</v>
      </c>
    </row>
    <row r="993" spans="1:3" x14ac:dyDescent="0.25">
      <c r="A993" s="84" t="s">
        <v>1020</v>
      </c>
      <c r="B993" s="17">
        <v>3020.5120059999999</v>
      </c>
      <c r="C993" s="154">
        <v>1.2797019999999999</v>
      </c>
    </row>
    <row r="994" spans="1:3" x14ac:dyDescent="0.25">
      <c r="A994" s="84" t="s">
        <v>1021</v>
      </c>
      <c r="B994" s="17">
        <v>2659.617393</v>
      </c>
      <c r="C994" s="154">
        <v>2.0420690000000001</v>
      </c>
    </row>
    <row r="995" spans="1:3" x14ac:dyDescent="0.25">
      <c r="A995" s="84" t="s">
        <v>1022</v>
      </c>
      <c r="B995" s="17">
        <v>2273.0489360000001</v>
      </c>
      <c r="C995" s="154">
        <v>1.228531</v>
      </c>
    </row>
  </sheetData>
  <mergeCells count="2">
    <mergeCell ref="B4:C4"/>
    <mergeCell ref="B1:C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88"/>
  <sheetViews>
    <sheetView workbookViewId="0">
      <selection activeCell="M5" sqref="M5"/>
    </sheetView>
  </sheetViews>
  <sheetFormatPr defaultColWidth="9" defaultRowHeight="15" x14ac:dyDescent="0.25"/>
  <cols>
    <col min="1" max="3" width="9" style="84" customWidth="1"/>
    <col min="4" max="5" width="17.42578125" style="84" customWidth="1"/>
    <col min="6" max="6" width="11.5703125" style="84" customWidth="1"/>
    <col min="7" max="9" width="12" style="84" customWidth="1"/>
    <col min="10" max="10" width="25" style="84" bestFit="1" customWidth="1"/>
    <col min="11" max="11" width="10.140625" style="84" customWidth="1"/>
    <col min="12" max="12" width="9" style="84"/>
    <col min="13" max="13" width="12" style="84" bestFit="1" customWidth="1"/>
    <col min="14" max="14" width="10" style="84" bestFit="1" customWidth="1"/>
    <col min="15" max="15" width="12.140625" style="84" bestFit="1" customWidth="1"/>
    <col min="16" max="16" width="9.5703125" style="84" bestFit="1" customWidth="1"/>
    <col min="17" max="17" width="10" style="84" bestFit="1" customWidth="1"/>
    <col min="18" max="19" width="11" style="84" bestFit="1" customWidth="1"/>
    <col min="20" max="23" width="12" style="84" bestFit="1" customWidth="1"/>
    <col min="24" max="24" width="11" style="84" bestFit="1" customWidth="1"/>
    <col min="25" max="16384" width="9" style="84"/>
  </cols>
  <sheetData>
    <row r="1" spans="1:24" ht="15.75" thickBot="1" x14ac:dyDescent="0.3">
      <c r="A1" s="84" t="s">
        <v>1025</v>
      </c>
      <c r="B1" s="84" t="s">
        <v>18</v>
      </c>
      <c r="C1" s="84" t="s">
        <v>1023</v>
      </c>
      <c r="D1" s="84" t="s">
        <v>38</v>
      </c>
      <c r="F1" s="84" t="s">
        <v>1204</v>
      </c>
      <c r="G1" s="84" t="s">
        <v>1024</v>
      </c>
      <c r="I1" s="84" t="s">
        <v>1082</v>
      </c>
      <c r="J1" s="4" t="s">
        <v>1026</v>
      </c>
      <c r="K1" s="20" t="s">
        <v>36</v>
      </c>
      <c r="L1" s="1" t="s">
        <v>34</v>
      </c>
      <c r="M1" s="14">
        <f>MIN(M5:M86)</f>
        <v>203.50077200000001</v>
      </c>
      <c r="N1" s="14">
        <f t="shared" ref="N1:X1" si="0">MIN(N5:N86)</f>
        <v>309.71724</v>
      </c>
      <c r="O1" s="14">
        <f t="shared" si="0"/>
        <v>623.19109800000001</v>
      </c>
      <c r="P1" s="14">
        <f t="shared" si="0"/>
        <v>1053.2872130000001</v>
      </c>
      <c r="Q1" s="14">
        <f t="shared" si="0"/>
        <v>1146.783185</v>
      </c>
      <c r="R1" s="48">
        <f t="shared" si="0"/>
        <v>1148.4965520000001</v>
      </c>
      <c r="S1" s="14">
        <f t="shared" si="0"/>
        <v>1004.260892</v>
      </c>
      <c r="T1" s="14">
        <f t="shared" si="0"/>
        <v>918.691146</v>
      </c>
      <c r="U1" s="14">
        <f t="shared" si="0"/>
        <v>673.04666799999995</v>
      </c>
      <c r="V1" s="14">
        <f t="shared" si="0"/>
        <v>402.80169599999999</v>
      </c>
      <c r="W1" s="14">
        <f t="shared" si="0"/>
        <v>197.67372900000001</v>
      </c>
      <c r="X1" s="14">
        <f t="shared" si="0"/>
        <v>220.64870199999999</v>
      </c>
    </row>
    <row r="2" spans="1:24" x14ac:dyDescent="0.25">
      <c r="J2" s="4" t="s">
        <v>1023</v>
      </c>
      <c r="K2" s="3" t="s">
        <v>24</v>
      </c>
      <c r="L2" s="1" t="s">
        <v>35</v>
      </c>
      <c r="M2" s="14">
        <f>MAX(M5:M86)</f>
        <v>4230</v>
      </c>
      <c r="N2" s="14">
        <f t="shared" ref="N2:X2" si="1">MAX(N5:N86)</f>
        <v>4017</v>
      </c>
      <c r="O2" s="14">
        <f t="shared" si="1"/>
        <v>3897.9850540000002</v>
      </c>
      <c r="P2" s="14">
        <f t="shared" si="1"/>
        <v>4158</v>
      </c>
      <c r="Q2" s="14">
        <f t="shared" si="1"/>
        <v>4145</v>
      </c>
      <c r="R2" s="48">
        <f t="shared" si="1"/>
        <v>4230</v>
      </c>
      <c r="S2" s="14">
        <f t="shared" si="1"/>
        <v>4537</v>
      </c>
      <c r="T2" s="14">
        <f t="shared" si="1"/>
        <v>4605</v>
      </c>
      <c r="U2" s="14">
        <f t="shared" si="1"/>
        <v>4605</v>
      </c>
      <c r="V2" s="14">
        <f t="shared" si="1"/>
        <v>4605</v>
      </c>
      <c r="W2" s="14">
        <f t="shared" si="1"/>
        <v>4536.9826039999998</v>
      </c>
      <c r="X2" s="14">
        <f t="shared" si="1"/>
        <v>4366.5879770000001</v>
      </c>
    </row>
    <row r="3" spans="1:24" x14ac:dyDescent="0.25">
      <c r="H3" s="54" t="s">
        <v>1040</v>
      </c>
      <c r="I3" s="54" t="s">
        <v>1041</v>
      </c>
      <c r="J3" s="4"/>
      <c r="K3" s="3"/>
      <c r="L3" s="1"/>
      <c r="M3" s="19">
        <v>10</v>
      </c>
      <c r="N3" s="19">
        <v>11</v>
      </c>
      <c r="O3" s="19">
        <v>12</v>
      </c>
      <c r="P3" s="19">
        <v>1</v>
      </c>
      <c r="Q3" s="19">
        <v>2</v>
      </c>
      <c r="R3" s="19">
        <v>3</v>
      </c>
      <c r="S3" s="19">
        <v>4</v>
      </c>
      <c r="T3" s="19">
        <v>5</v>
      </c>
      <c r="U3" s="19">
        <v>6</v>
      </c>
      <c r="V3" s="19">
        <v>7</v>
      </c>
      <c r="W3" s="19">
        <v>8</v>
      </c>
      <c r="X3" s="19">
        <v>9</v>
      </c>
    </row>
    <row r="4" spans="1:24" x14ac:dyDescent="0.25">
      <c r="H4" s="54">
        <v>1921</v>
      </c>
      <c r="I4" s="55">
        <v>2</v>
      </c>
      <c r="L4" s="11" t="s">
        <v>18</v>
      </c>
      <c r="M4" s="12" t="s">
        <v>19</v>
      </c>
      <c r="N4" s="12" t="s">
        <v>20</v>
      </c>
      <c r="O4" s="12" t="s">
        <v>21</v>
      </c>
      <c r="P4" s="12" t="s">
        <v>22</v>
      </c>
      <c r="Q4" s="12" t="s">
        <v>23</v>
      </c>
      <c r="R4" s="12" t="s">
        <v>24</v>
      </c>
      <c r="S4" s="12" t="s">
        <v>25</v>
      </c>
      <c r="T4" s="12" t="s">
        <v>26</v>
      </c>
      <c r="U4" s="12" t="s">
        <v>27</v>
      </c>
      <c r="V4" s="12" t="s">
        <v>28</v>
      </c>
      <c r="W4" s="12" t="s">
        <v>29</v>
      </c>
      <c r="X4" s="12" t="s">
        <v>30</v>
      </c>
    </row>
    <row r="5" spans="1:24" x14ac:dyDescent="0.25">
      <c r="A5" s="18">
        <v>1922</v>
      </c>
      <c r="B5" s="18">
        <v>1921</v>
      </c>
      <c r="C5" s="18">
        <v>10</v>
      </c>
      <c r="D5" s="84" t="s">
        <v>39</v>
      </c>
      <c r="E5" s="84" t="str">
        <f>CONCATENATE(A5," ",C5)</f>
        <v>1922 10</v>
      </c>
      <c r="F5" s="14"/>
      <c r="G5" s="17">
        <f>VLOOKUP(D5,'Scatter Plot_1'!A12:C995,2,FALSE)</f>
        <v>2443.1562090000002</v>
      </c>
      <c r="H5" s="54">
        <v>1922</v>
      </c>
      <c r="I5" s="55">
        <v>2</v>
      </c>
      <c r="K5" s="84">
        <v>1</v>
      </c>
      <c r="L5" s="10">
        <v>1922</v>
      </c>
      <c r="M5" s="7">
        <f t="shared" ref="M5:X14" si="2">INDEX($F$5:$G$988,MATCH((CONCATENATE($L5," ",M$3)),$E$5:$E$988,0),IF($K$1="CFS",1,IF($K$1="TAF",2,"INC")))</f>
        <v>2443.1562090000002</v>
      </c>
      <c r="N5" s="7">
        <f t="shared" si="2"/>
        <v>2293.4690139999998</v>
      </c>
      <c r="O5" s="7">
        <f t="shared" si="2"/>
        <v>2415.1153949999998</v>
      </c>
      <c r="P5" s="7">
        <f t="shared" si="2"/>
        <v>2673.7299790000002</v>
      </c>
      <c r="Q5" s="7">
        <f t="shared" si="2"/>
        <v>3190.7970070000001</v>
      </c>
      <c r="R5" s="7">
        <f t="shared" si="2"/>
        <v>3617.2091110000001</v>
      </c>
      <c r="S5" s="7">
        <f t="shared" si="2"/>
        <v>3986.8608850000001</v>
      </c>
      <c r="T5" s="7">
        <f t="shared" si="2"/>
        <v>3865.9471149999999</v>
      </c>
      <c r="U5" s="7">
        <f t="shared" si="2"/>
        <v>3866.5569150000001</v>
      </c>
      <c r="V5" s="7">
        <f t="shared" si="2"/>
        <v>3460.3217030000001</v>
      </c>
      <c r="W5" s="7">
        <f t="shared" si="2"/>
        <v>3181.9255020000001</v>
      </c>
      <c r="X5" s="7">
        <f t="shared" si="2"/>
        <v>2774.6349089999999</v>
      </c>
    </row>
    <row r="6" spans="1:24" x14ac:dyDescent="0.25">
      <c r="A6" s="18">
        <v>1922</v>
      </c>
      <c r="B6" s="18">
        <v>1921</v>
      </c>
      <c r="C6" s="18">
        <v>11</v>
      </c>
      <c r="D6" s="84" t="s">
        <v>40</v>
      </c>
      <c r="E6" s="84" t="str">
        <f t="shared" ref="E6:E69" si="3">CONCATENATE(A6," ",C6)</f>
        <v>1922 11</v>
      </c>
      <c r="F6" s="14"/>
      <c r="G6" s="17">
        <f>VLOOKUP(D6,'Scatter Plot_1'!A13:C996,2,FALSE)</f>
        <v>2293.4690139999998</v>
      </c>
      <c r="H6" s="54">
        <v>1923</v>
      </c>
      <c r="I6" s="55">
        <v>3</v>
      </c>
      <c r="K6" s="84">
        <v>2</v>
      </c>
      <c r="L6" s="10">
        <v>1923</v>
      </c>
      <c r="M6" s="7">
        <f t="shared" si="2"/>
        <v>2561.1795590000002</v>
      </c>
      <c r="N6" s="7">
        <f t="shared" si="2"/>
        <v>2435.3441379999999</v>
      </c>
      <c r="O6" s="7">
        <f t="shared" si="2"/>
        <v>2434.3416339999999</v>
      </c>
      <c r="P6" s="7">
        <f t="shared" si="2"/>
        <v>2817.789436</v>
      </c>
      <c r="Q6" s="7">
        <f t="shared" si="2"/>
        <v>2948.5191989999998</v>
      </c>
      <c r="R6" s="7">
        <f t="shared" si="2"/>
        <v>3182.4382989999999</v>
      </c>
      <c r="S6" s="7">
        <f t="shared" si="2"/>
        <v>3457.6604120000002</v>
      </c>
      <c r="T6" s="7">
        <f t="shared" si="2"/>
        <v>3418.9283700000001</v>
      </c>
      <c r="U6" s="7">
        <f t="shared" si="2"/>
        <v>3192.5856279999998</v>
      </c>
      <c r="V6" s="7">
        <f t="shared" si="2"/>
        <v>2675.0192830000001</v>
      </c>
      <c r="W6" s="7">
        <f t="shared" si="2"/>
        <v>2223.3992450000001</v>
      </c>
      <c r="X6" s="7">
        <f t="shared" si="2"/>
        <v>2010.21029</v>
      </c>
    </row>
    <row r="7" spans="1:24" x14ac:dyDescent="0.25">
      <c r="A7" s="18">
        <v>1922</v>
      </c>
      <c r="B7" s="18">
        <v>1921</v>
      </c>
      <c r="C7" s="18">
        <v>12</v>
      </c>
      <c r="D7" s="84" t="s">
        <v>41</v>
      </c>
      <c r="E7" s="84" t="str">
        <f t="shared" si="3"/>
        <v>1922 12</v>
      </c>
      <c r="F7" s="14"/>
      <c r="G7" s="17">
        <f>VLOOKUP(D7,'Scatter Plot_1'!A14:C997,2,FALSE)</f>
        <v>2415.1153949999998</v>
      </c>
      <c r="H7" s="54">
        <v>1924</v>
      </c>
      <c r="I7" s="55">
        <v>5</v>
      </c>
      <c r="K7" s="84">
        <v>3</v>
      </c>
      <c r="L7" s="10">
        <v>1924</v>
      </c>
      <c r="M7" s="7">
        <f t="shared" si="2"/>
        <v>1859.1498320000001</v>
      </c>
      <c r="N7" s="7">
        <f t="shared" si="2"/>
        <v>1699.7998050000001</v>
      </c>
      <c r="O7" s="7">
        <f t="shared" si="2"/>
        <v>1588.876168</v>
      </c>
      <c r="P7" s="7">
        <f t="shared" si="2"/>
        <v>1735.6978469999999</v>
      </c>
      <c r="Q7" s="7">
        <f t="shared" si="2"/>
        <v>2034.4823260000001</v>
      </c>
      <c r="R7" s="7">
        <f t="shared" si="2"/>
        <v>2011.4406879999999</v>
      </c>
      <c r="S7" s="7">
        <f t="shared" si="2"/>
        <v>1995.673231</v>
      </c>
      <c r="T7" s="7">
        <f t="shared" si="2"/>
        <v>1804.903215</v>
      </c>
      <c r="U7" s="7">
        <f t="shared" si="2"/>
        <v>1452.140877</v>
      </c>
      <c r="V7" s="7">
        <f t="shared" si="2"/>
        <v>1040.250671</v>
      </c>
      <c r="W7" s="7">
        <f t="shared" si="2"/>
        <v>718.55802400000005</v>
      </c>
      <c r="X7" s="7">
        <f t="shared" si="2"/>
        <v>667.12760200000002</v>
      </c>
    </row>
    <row r="8" spans="1:24" x14ac:dyDescent="0.25">
      <c r="A8" s="18">
        <v>1922</v>
      </c>
      <c r="B8" s="18">
        <v>1922</v>
      </c>
      <c r="C8" s="18">
        <v>1</v>
      </c>
      <c r="D8" s="84" t="s">
        <v>42</v>
      </c>
      <c r="E8" s="84" t="str">
        <f t="shared" si="3"/>
        <v>1922 1</v>
      </c>
      <c r="F8" s="14"/>
      <c r="G8" s="17">
        <f>VLOOKUP(D8,'Scatter Plot_1'!A15:C998,2,FALSE)</f>
        <v>2673.7299790000002</v>
      </c>
      <c r="H8" s="54">
        <v>1925</v>
      </c>
      <c r="I8" s="55">
        <v>4</v>
      </c>
      <c r="K8" s="84">
        <v>4</v>
      </c>
      <c r="L8" s="10">
        <v>1925</v>
      </c>
      <c r="M8" s="7">
        <f t="shared" si="2"/>
        <v>687.34323700000004</v>
      </c>
      <c r="N8" s="7">
        <f t="shared" si="2"/>
        <v>834.06094199999995</v>
      </c>
      <c r="O8" s="7">
        <f t="shared" si="2"/>
        <v>1026.2365990000001</v>
      </c>
      <c r="P8" s="7">
        <f t="shared" si="2"/>
        <v>1317.3718369999999</v>
      </c>
      <c r="Q8" s="7">
        <f t="shared" si="2"/>
        <v>2068.8792060000001</v>
      </c>
      <c r="R8" s="7">
        <f t="shared" si="2"/>
        <v>2462.3974469999998</v>
      </c>
      <c r="S8" s="7">
        <f t="shared" si="2"/>
        <v>2769.5198780000001</v>
      </c>
      <c r="T8" s="7">
        <f t="shared" si="2"/>
        <v>2832.5256199999999</v>
      </c>
      <c r="U8" s="7">
        <f t="shared" si="2"/>
        <v>2577.9705859999999</v>
      </c>
      <c r="V8" s="7">
        <f t="shared" si="2"/>
        <v>2197.296464</v>
      </c>
      <c r="W8" s="7">
        <f t="shared" si="2"/>
        <v>1916.737813</v>
      </c>
      <c r="X8" s="7">
        <f t="shared" si="2"/>
        <v>1825.3082260000001</v>
      </c>
    </row>
    <row r="9" spans="1:24" x14ac:dyDescent="0.25">
      <c r="A9" s="18">
        <v>1922</v>
      </c>
      <c r="B9" s="18">
        <v>1922</v>
      </c>
      <c r="C9" s="18">
        <v>2</v>
      </c>
      <c r="D9" s="84" t="s">
        <v>43</v>
      </c>
      <c r="E9" s="84" t="str">
        <f t="shared" si="3"/>
        <v>1922 2</v>
      </c>
      <c r="F9" s="14"/>
      <c r="G9" s="17">
        <f>VLOOKUP(D9,'Scatter Plot_1'!A16:C999,2,FALSE)</f>
        <v>3190.7970070000001</v>
      </c>
      <c r="H9" s="54">
        <v>1926</v>
      </c>
      <c r="I9" s="55">
        <v>4</v>
      </c>
      <c r="K9" s="84">
        <v>5</v>
      </c>
      <c r="L9" s="10">
        <v>1926</v>
      </c>
      <c r="M9" s="7">
        <f t="shared" si="2"/>
        <v>1723.083449</v>
      </c>
      <c r="N9" s="7">
        <f t="shared" si="2"/>
        <v>1753.9686039999999</v>
      </c>
      <c r="O9" s="7">
        <f t="shared" si="2"/>
        <v>1836.5212819999999</v>
      </c>
      <c r="P9" s="7">
        <f t="shared" si="2"/>
        <v>2102.6172809999998</v>
      </c>
      <c r="Q9" s="7">
        <f t="shared" si="2"/>
        <v>2680.698386</v>
      </c>
      <c r="R9" s="7">
        <f t="shared" si="2"/>
        <v>2912.02682</v>
      </c>
      <c r="S9" s="7">
        <f t="shared" si="2"/>
        <v>3527.698476</v>
      </c>
      <c r="T9" s="7">
        <f t="shared" si="2"/>
        <v>3305.7605210000002</v>
      </c>
      <c r="U9" s="7">
        <f t="shared" si="2"/>
        <v>2771.9590979999998</v>
      </c>
      <c r="V9" s="7">
        <f t="shared" si="2"/>
        <v>2164.2675819999999</v>
      </c>
      <c r="W9" s="7">
        <f t="shared" si="2"/>
        <v>1636.421775</v>
      </c>
      <c r="X9" s="7">
        <f t="shared" si="2"/>
        <v>1366.884988</v>
      </c>
    </row>
    <row r="10" spans="1:24" x14ac:dyDescent="0.25">
      <c r="A10" s="18">
        <v>1922</v>
      </c>
      <c r="B10" s="18">
        <v>1922</v>
      </c>
      <c r="C10" s="18">
        <v>3</v>
      </c>
      <c r="D10" s="84" t="s">
        <v>44</v>
      </c>
      <c r="E10" s="84" t="str">
        <f t="shared" si="3"/>
        <v>1922 3</v>
      </c>
      <c r="F10" s="14"/>
      <c r="G10" s="17">
        <f>VLOOKUP(D10,'Scatter Plot_1'!A17:C1000,2,FALSE)</f>
        <v>3617.2091110000001</v>
      </c>
      <c r="H10" s="54">
        <v>1927</v>
      </c>
      <c r="I10" s="55">
        <v>1</v>
      </c>
      <c r="K10" s="84">
        <v>6</v>
      </c>
      <c r="L10" s="10">
        <v>1927</v>
      </c>
      <c r="M10" s="7">
        <f t="shared" si="2"/>
        <v>1209.451096</v>
      </c>
      <c r="N10" s="7">
        <f t="shared" si="2"/>
        <v>1635.836301</v>
      </c>
      <c r="O10" s="7">
        <f t="shared" si="2"/>
        <v>1530.6353979999999</v>
      </c>
      <c r="P10" s="7">
        <f t="shared" si="2"/>
        <v>1939.383826</v>
      </c>
      <c r="Q10" s="7">
        <f t="shared" si="2"/>
        <v>3134.826114</v>
      </c>
      <c r="R10" s="7">
        <f t="shared" si="2"/>
        <v>3625.0448820000001</v>
      </c>
      <c r="S10" s="7">
        <f t="shared" si="2"/>
        <v>3929.9183720000001</v>
      </c>
      <c r="T10" s="7">
        <f t="shared" si="2"/>
        <v>3902.6446529999998</v>
      </c>
      <c r="U10" s="7">
        <f t="shared" si="2"/>
        <v>3722.8290959999999</v>
      </c>
      <c r="V10" s="7">
        <f t="shared" si="2"/>
        <v>3227.138011</v>
      </c>
      <c r="W10" s="7">
        <f t="shared" si="2"/>
        <v>2782.0189500000001</v>
      </c>
      <c r="X10" s="7">
        <f t="shared" si="2"/>
        <v>2264.6944680000001</v>
      </c>
    </row>
    <row r="11" spans="1:24" x14ac:dyDescent="0.25">
      <c r="A11" s="18">
        <v>1922</v>
      </c>
      <c r="B11" s="18">
        <v>1922</v>
      </c>
      <c r="C11" s="18">
        <v>4</v>
      </c>
      <c r="D11" s="84" t="s">
        <v>45</v>
      </c>
      <c r="E11" s="84" t="str">
        <f t="shared" si="3"/>
        <v>1922 4</v>
      </c>
      <c r="F11" s="14"/>
      <c r="G11" s="17">
        <f>VLOOKUP(D11,'Scatter Plot_1'!A18:C1001,2,FALSE)</f>
        <v>3986.8608850000001</v>
      </c>
      <c r="H11" s="54">
        <v>1928</v>
      </c>
      <c r="I11" s="55">
        <v>2</v>
      </c>
      <c r="K11" s="84">
        <v>7</v>
      </c>
      <c r="L11" s="10">
        <v>1928</v>
      </c>
      <c r="M11" s="7">
        <f t="shared" si="2"/>
        <v>1983.482771</v>
      </c>
      <c r="N11" s="7">
        <f t="shared" si="2"/>
        <v>1991.2929349999999</v>
      </c>
      <c r="O11" s="7">
        <f t="shared" si="2"/>
        <v>2134.3161329999998</v>
      </c>
      <c r="P11" s="7">
        <f t="shared" si="2"/>
        <v>2412.551363</v>
      </c>
      <c r="Q11" s="7">
        <f t="shared" si="2"/>
        <v>2634.4394299999999</v>
      </c>
      <c r="R11" s="7">
        <f t="shared" si="2"/>
        <v>3793.209535</v>
      </c>
      <c r="S11" s="7">
        <f t="shared" si="2"/>
        <v>4042.6736089999999</v>
      </c>
      <c r="T11" s="7">
        <f t="shared" si="2"/>
        <v>3896.3260959999998</v>
      </c>
      <c r="U11" s="7">
        <f t="shared" si="2"/>
        <v>3436.1166819999999</v>
      </c>
      <c r="V11" s="7">
        <f t="shared" si="2"/>
        <v>2863.281223</v>
      </c>
      <c r="W11" s="7">
        <f t="shared" si="2"/>
        <v>2371.426661</v>
      </c>
      <c r="X11" s="7">
        <f t="shared" si="2"/>
        <v>1949.7195589999999</v>
      </c>
    </row>
    <row r="12" spans="1:24" x14ac:dyDescent="0.25">
      <c r="A12" s="18">
        <v>1922</v>
      </c>
      <c r="B12" s="18">
        <v>1922</v>
      </c>
      <c r="C12" s="18">
        <v>5</v>
      </c>
      <c r="D12" s="84" t="s">
        <v>46</v>
      </c>
      <c r="E12" s="84" t="str">
        <f t="shared" si="3"/>
        <v>1922 5</v>
      </c>
      <c r="F12" s="14"/>
      <c r="G12" s="17">
        <f>VLOOKUP(D12,'Scatter Plot_1'!A19:C1002,2,FALSE)</f>
        <v>3865.9471149999999</v>
      </c>
      <c r="H12" s="54">
        <v>1929</v>
      </c>
      <c r="I12" s="55">
        <v>5</v>
      </c>
      <c r="K12" s="84">
        <v>8</v>
      </c>
      <c r="L12" s="10">
        <v>1929</v>
      </c>
      <c r="M12" s="7">
        <f t="shared" si="2"/>
        <v>1661.5210360000001</v>
      </c>
      <c r="N12" s="7">
        <f t="shared" si="2"/>
        <v>1432.3580959999999</v>
      </c>
      <c r="O12" s="7">
        <f t="shared" si="2"/>
        <v>1441.8564719999999</v>
      </c>
      <c r="P12" s="7">
        <f t="shared" si="2"/>
        <v>1534.0820550000001</v>
      </c>
      <c r="Q12" s="7">
        <f t="shared" si="2"/>
        <v>1718.787403</v>
      </c>
      <c r="R12" s="7">
        <f t="shared" si="2"/>
        <v>1909.06035</v>
      </c>
      <c r="S12" s="7">
        <f t="shared" si="2"/>
        <v>1963.915663</v>
      </c>
      <c r="T12" s="7">
        <f t="shared" si="2"/>
        <v>1890.6184229999999</v>
      </c>
      <c r="U12" s="7">
        <f t="shared" si="2"/>
        <v>1624.211376</v>
      </c>
      <c r="V12" s="7">
        <f t="shared" si="2"/>
        <v>1228.4140709999999</v>
      </c>
      <c r="W12" s="7">
        <f t="shared" si="2"/>
        <v>950.19441700000004</v>
      </c>
      <c r="X12" s="7">
        <f t="shared" si="2"/>
        <v>892.35673699999995</v>
      </c>
    </row>
    <row r="13" spans="1:24" x14ac:dyDescent="0.25">
      <c r="A13" s="18">
        <v>1922</v>
      </c>
      <c r="B13" s="18">
        <v>1922</v>
      </c>
      <c r="C13" s="18">
        <v>6</v>
      </c>
      <c r="D13" s="84" t="s">
        <v>47</v>
      </c>
      <c r="E13" s="84" t="str">
        <f t="shared" si="3"/>
        <v>1922 6</v>
      </c>
      <c r="F13" s="14"/>
      <c r="G13" s="17">
        <f>VLOOKUP(D13,'Scatter Plot_1'!A20:C1003,2,FALSE)</f>
        <v>3866.5569150000001</v>
      </c>
      <c r="H13" s="54">
        <v>1930</v>
      </c>
      <c r="I13" s="55">
        <v>4</v>
      </c>
      <c r="K13" s="84">
        <v>9</v>
      </c>
      <c r="L13" s="10">
        <v>1930</v>
      </c>
      <c r="M13" s="7">
        <f t="shared" si="2"/>
        <v>863.81625299999996</v>
      </c>
      <c r="N13" s="7">
        <f t="shared" si="2"/>
        <v>849.96460200000001</v>
      </c>
      <c r="O13" s="7">
        <f t="shared" si="2"/>
        <v>1372.8556550000001</v>
      </c>
      <c r="P13" s="7">
        <f t="shared" si="2"/>
        <v>1782.2347159999999</v>
      </c>
      <c r="Q13" s="7">
        <f t="shared" si="2"/>
        <v>2039.7061249999999</v>
      </c>
      <c r="R13" s="7">
        <f t="shared" si="2"/>
        <v>2712.087708</v>
      </c>
      <c r="S13" s="7">
        <f t="shared" si="2"/>
        <v>3054.3385760000001</v>
      </c>
      <c r="T13" s="7">
        <f t="shared" si="2"/>
        <v>3096.7299600000001</v>
      </c>
      <c r="U13" s="7">
        <f t="shared" si="2"/>
        <v>2697.4896199999998</v>
      </c>
      <c r="V13" s="7">
        <f t="shared" si="2"/>
        <v>2206.2974859999999</v>
      </c>
      <c r="W13" s="7">
        <f t="shared" si="2"/>
        <v>1867.095161</v>
      </c>
      <c r="X13" s="7">
        <f t="shared" si="2"/>
        <v>1746.253193</v>
      </c>
    </row>
    <row r="14" spans="1:24" x14ac:dyDescent="0.25">
      <c r="A14" s="18">
        <v>1922</v>
      </c>
      <c r="B14" s="18">
        <v>1922</v>
      </c>
      <c r="C14" s="18">
        <v>7</v>
      </c>
      <c r="D14" s="84" t="s">
        <v>48</v>
      </c>
      <c r="E14" s="84" t="str">
        <f t="shared" si="3"/>
        <v>1922 7</v>
      </c>
      <c r="F14" s="14"/>
      <c r="G14" s="17">
        <f>VLOOKUP(D14,'Scatter Plot_1'!A21:C1004,2,FALSE)</f>
        <v>3460.3217030000001</v>
      </c>
      <c r="H14" s="54">
        <v>1931</v>
      </c>
      <c r="I14" s="55">
        <v>5</v>
      </c>
      <c r="K14" s="84">
        <v>10</v>
      </c>
      <c r="L14" s="10">
        <v>1931</v>
      </c>
      <c r="M14" s="7">
        <f t="shared" si="2"/>
        <v>1603.16605</v>
      </c>
      <c r="N14" s="7">
        <f t="shared" si="2"/>
        <v>1574.5205450000001</v>
      </c>
      <c r="O14" s="7">
        <f t="shared" si="2"/>
        <v>1563.219914</v>
      </c>
      <c r="P14" s="7">
        <f t="shared" si="2"/>
        <v>1821.9855399999999</v>
      </c>
      <c r="Q14" s="7">
        <f t="shared" si="2"/>
        <v>2079.8615629999999</v>
      </c>
      <c r="R14" s="7">
        <f t="shared" si="2"/>
        <v>2303.6817940000001</v>
      </c>
      <c r="S14" s="7">
        <f t="shared" si="2"/>
        <v>2220.0138999999999</v>
      </c>
      <c r="T14" s="7">
        <f t="shared" si="2"/>
        <v>2100.0456680000002</v>
      </c>
      <c r="U14" s="7">
        <f t="shared" si="2"/>
        <v>1756.1919499999999</v>
      </c>
      <c r="V14" s="7">
        <f t="shared" si="2"/>
        <v>1263.2040440000001</v>
      </c>
      <c r="W14" s="7">
        <f t="shared" si="2"/>
        <v>872.73240899999996</v>
      </c>
      <c r="X14" s="7">
        <f t="shared" si="2"/>
        <v>832.98569899999995</v>
      </c>
    </row>
    <row r="15" spans="1:24" x14ac:dyDescent="0.25">
      <c r="A15" s="18">
        <v>1922</v>
      </c>
      <c r="B15" s="18">
        <v>1922</v>
      </c>
      <c r="C15" s="18">
        <v>8</v>
      </c>
      <c r="D15" s="84" t="s">
        <v>49</v>
      </c>
      <c r="E15" s="84" t="str">
        <f t="shared" si="3"/>
        <v>1922 8</v>
      </c>
      <c r="F15" s="14"/>
      <c r="G15" s="17">
        <f>VLOOKUP(D15,'Scatter Plot_1'!A22:C1005,2,FALSE)</f>
        <v>3181.9255020000001</v>
      </c>
      <c r="H15" s="54">
        <v>1932</v>
      </c>
      <c r="I15" s="55">
        <v>4</v>
      </c>
      <c r="K15" s="84">
        <v>11</v>
      </c>
      <c r="L15" s="10">
        <v>1932</v>
      </c>
      <c r="M15" s="7">
        <f t="shared" ref="M15:X24" si="4">INDEX($F$5:$G$988,MATCH((CONCATENATE($L15," ",M$3)),$E$5:$E$988,0),IF($K$1="CFS",1,IF($K$1="TAF",2,"INC")))</f>
        <v>817.62869499999999</v>
      </c>
      <c r="N15" s="7">
        <f t="shared" si="4"/>
        <v>831.82455100000004</v>
      </c>
      <c r="O15" s="7">
        <f t="shared" si="4"/>
        <v>929.31789300000003</v>
      </c>
      <c r="P15" s="7">
        <f t="shared" si="4"/>
        <v>1294.51208</v>
      </c>
      <c r="Q15" s="7">
        <f t="shared" si="4"/>
        <v>1694.608911</v>
      </c>
      <c r="R15" s="7">
        <f t="shared" si="4"/>
        <v>2180.8171360000001</v>
      </c>
      <c r="S15" s="7">
        <f t="shared" si="4"/>
        <v>2399.6726819999999</v>
      </c>
      <c r="T15" s="7">
        <f t="shared" si="4"/>
        <v>2640.7581749999999</v>
      </c>
      <c r="U15" s="7">
        <f t="shared" si="4"/>
        <v>2429.9071899999999</v>
      </c>
      <c r="V15" s="7">
        <f t="shared" si="4"/>
        <v>2059.973383</v>
      </c>
      <c r="W15" s="7">
        <f t="shared" si="4"/>
        <v>1763.014866</v>
      </c>
      <c r="X15" s="7">
        <f t="shared" si="4"/>
        <v>1618.1757190000001</v>
      </c>
    </row>
    <row r="16" spans="1:24" x14ac:dyDescent="0.25">
      <c r="A16" s="18">
        <v>1922</v>
      </c>
      <c r="B16" s="18">
        <v>1922</v>
      </c>
      <c r="C16" s="18">
        <v>9</v>
      </c>
      <c r="D16" s="84" t="s">
        <v>50</v>
      </c>
      <c r="E16" s="84" t="str">
        <f t="shared" si="3"/>
        <v>1922 9</v>
      </c>
      <c r="F16" s="14"/>
      <c r="G16" s="17">
        <f>VLOOKUP(D16,'Scatter Plot_1'!A23:C1006,2,FALSE)</f>
        <v>2774.6349089999999</v>
      </c>
      <c r="H16" s="54">
        <v>1933</v>
      </c>
      <c r="I16" s="55">
        <v>5</v>
      </c>
      <c r="K16" s="84">
        <v>12</v>
      </c>
      <c r="L16" s="10">
        <v>1933</v>
      </c>
      <c r="M16" s="7">
        <f t="shared" si="4"/>
        <v>1471.966516</v>
      </c>
      <c r="N16" s="7">
        <f t="shared" si="4"/>
        <v>1396.5728200000001</v>
      </c>
      <c r="O16" s="7">
        <f t="shared" si="4"/>
        <v>1465.803821</v>
      </c>
      <c r="P16" s="7">
        <f t="shared" si="4"/>
        <v>1694.6565820000001</v>
      </c>
      <c r="Q16" s="7">
        <f t="shared" si="4"/>
        <v>1915.1934490000001</v>
      </c>
      <c r="R16" s="7">
        <f t="shared" si="4"/>
        <v>1973.5375280000001</v>
      </c>
      <c r="S16" s="7">
        <f t="shared" si="4"/>
        <v>2038.3638539999999</v>
      </c>
      <c r="T16" s="7">
        <f t="shared" si="4"/>
        <v>2000.665782</v>
      </c>
      <c r="U16" s="7">
        <f t="shared" si="4"/>
        <v>1731.8471199999999</v>
      </c>
      <c r="V16" s="7">
        <f t="shared" si="4"/>
        <v>1254.057683</v>
      </c>
      <c r="W16" s="7">
        <f t="shared" si="4"/>
        <v>899.23290999999995</v>
      </c>
      <c r="X16" s="7">
        <f t="shared" si="4"/>
        <v>806.41880200000003</v>
      </c>
    </row>
    <row r="17" spans="1:24" x14ac:dyDescent="0.25">
      <c r="A17" s="18">
        <v>1923</v>
      </c>
      <c r="B17" s="18">
        <v>1922</v>
      </c>
      <c r="C17" s="18">
        <v>10</v>
      </c>
      <c r="D17" s="84" t="s">
        <v>51</v>
      </c>
      <c r="E17" s="84" t="str">
        <f t="shared" si="3"/>
        <v>1923 10</v>
      </c>
      <c r="F17" s="14"/>
      <c r="G17" s="17">
        <f>VLOOKUP(D17,'Scatter Plot_1'!A24:C1007,2,FALSE)</f>
        <v>2561.1795590000002</v>
      </c>
      <c r="H17" s="54">
        <v>1934</v>
      </c>
      <c r="I17" s="55">
        <v>5</v>
      </c>
      <c r="K17" s="84">
        <v>13</v>
      </c>
      <c r="L17" s="10">
        <v>1934</v>
      </c>
      <c r="M17" s="7">
        <f t="shared" si="4"/>
        <v>787.10912900000005</v>
      </c>
      <c r="N17" s="7">
        <f t="shared" si="4"/>
        <v>784.41403700000001</v>
      </c>
      <c r="O17" s="7">
        <f t="shared" si="4"/>
        <v>790.99777900000004</v>
      </c>
      <c r="P17" s="7">
        <f t="shared" si="4"/>
        <v>1130.5403739999999</v>
      </c>
      <c r="Q17" s="7">
        <f t="shared" si="4"/>
        <v>1427.954755</v>
      </c>
      <c r="R17" s="7">
        <f t="shared" si="4"/>
        <v>1760.6781719999999</v>
      </c>
      <c r="S17" s="7">
        <f t="shared" si="4"/>
        <v>1824.54549</v>
      </c>
      <c r="T17" s="7">
        <f t="shared" si="4"/>
        <v>1623.135538</v>
      </c>
      <c r="U17" s="7">
        <f t="shared" si="4"/>
        <v>1259.2415470000001</v>
      </c>
      <c r="V17" s="7">
        <f t="shared" si="4"/>
        <v>861.22479899999996</v>
      </c>
      <c r="W17" s="7">
        <f t="shared" si="4"/>
        <v>588.00060900000005</v>
      </c>
      <c r="X17" s="7">
        <f t="shared" si="4"/>
        <v>538.48770100000002</v>
      </c>
    </row>
    <row r="18" spans="1:24" x14ac:dyDescent="0.25">
      <c r="A18" s="18">
        <v>1923</v>
      </c>
      <c r="B18" s="18">
        <v>1922</v>
      </c>
      <c r="C18" s="18">
        <v>11</v>
      </c>
      <c r="D18" s="84" t="s">
        <v>52</v>
      </c>
      <c r="E18" s="84" t="str">
        <f t="shared" si="3"/>
        <v>1923 11</v>
      </c>
      <c r="F18" s="14"/>
      <c r="G18" s="17">
        <f>VLOOKUP(D18,'Scatter Plot_1'!A25:C1008,2,FALSE)</f>
        <v>2435.3441379999999</v>
      </c>
      <c r="H18" s="54">
        <v>1935</v>
      </c>
      <c r="I18" s="55">
        <v>3</v>
      </c>
      <c r="K18" s="84">
        <v>14</v>
      </c>
      <c r="L18" s="10">
        <v>1935</v>
      </c>
      <c r="M18" s="7">
        <f t="shared" si="4"/>
        <v>518.88532099999998</v>
      </c>
      <c r="N18" s="7">
        <f t="shared" si="4"/>
        <v>640.47070199999996</v>
      </c>
      <c r="O18" s="7">
        <f t="shared" si="4"/>
        <v>855.46579499999996</v>
      </c>
      <c r="P18" s="7">
        <f t="shared" si="4"/>
        <v>1251.3566880000001</v>
      </c>
      <c r="Q18" s="7">
        <f t="shared" si="4"/>
        <v>1552.45361</v>
      </c>
      <c r="R18" s="7">
        <f t="shared" si="4"/>
        <v>2085.2638889999998</v>
      </c>
      <c r="S18" s="7">
        <f t="shared" si="4"/>
        <v>2974.0600119999999</v>
      </c>
      <c r="T18" s="7">
        <f t="shared" si="4"/>
        <v>3186.4271600000002</v>
      </c>
      <c r="U18" s="7">
        <f t="shared" si="4"/>
        <v>2907.1230169999999</v>
      </c>
      <c r="V18" s="7">
        <f t="shared" si="4"/>
        <v>2375.348328</v>
      </c>
      <c r="W18" s="7">
        <f t="shared" si="4"/>
        <v>1907.3798589999999</v>
      </c>
      <c r="X18" s="7">
        <f t="shared" si="4"/>
        <v>1670.5607789999999</v>
      </c>
    </row>
    <row r="19" spans="1:24" x14ac:dyDescent="0.25">
      <c r="A19" s="18">
        <v>1923</v>
      </c>
      <c r="B19" s="18">
        <v>1922</v>
      </c>
      <c r="C19" s="18">
        <v>12</v>
      </c>
      <c r="D19" s="84" t="s">
        <v>53</v>
      </c>
      <c r="E19" s="84" t="str">
        <f t="shared" si="3"/>
        <v>1923 12</v>
      </c>
      <c r="F19" s="14"/>
      <c r="G19" s="17">
        <f>VLOOKUP(D19,'Scatter Plot_1'!A26:C1009,2,FALSE)</f>
        <v>2434.3416339999999</v>
      </c>
      <c r="H19" s="54">
        <v>1936</v>
      </c>
      <c r="I19" s="55">
        <v>3</v>
      </c>
      <c r="K19" s="84">
        <v>15</v>
      </c>
      <c r="L19" s="10">
        <v>1936</v>
      </c>
      <c r="M19" s="7">
        <f t="shared" si="4"/>
        <v>1438.776787</v>
      </c>
      <c r="N19" s="7">
        <f t="shared" si="4"/>
        <v>1285.880058</v>
      </c>
      <c r="O19" s="7">
        <f t="shared" si="4"/>
        <v>1199.1330479999999</v>
      </c>
      <c r="P19" s="7">
        <f t="shared" si="4"/>
        <v>1760.6963699999999</v>
      </c>
      <c r="Q19" s="7">
        <f t="shared" si="4"/>
        <v>2863.4010039999998</v>
      </c>
      <c r="R19" s="7">
        <f t="shared" si="4"/>
        <v>3380.770199</v>
      </c>
      <c r="S19" s="7">
        <f t="shared" si="4"/>
        <v>3687.8430560000002</v>
      </c>
      <c r="T19" s="7">
        <f t="shared" si="4"/>
        <v>3710.4774299999999</v>
      </c>
      <c r="U19" s="7">
        <f t="shared" si="4"/>
        <v>3543.066272</v>
      </c>
      <c r="V19" s="7">
        <f t="shared" si="4"/>
        <v>3006.7719499999998</v>
      </c>
      <c r="W19" s="7">
        <f t="shared" si="4"/>
        <v>2534.649347</v>
      </c>
      <c r="X19" s="7">
        <f t="shared" si="4"/>
        <v>2217.7016619999999</v>
      </c>
    </row>
    <row r="20" spans="1:24" x14ac:dyDescent="0.25">
      <c r="A20" s="18">
        <v>1923</v>
      </c>
      <c r="B20" s="18">
        <v>1923</v>
      </c>
      <c r="C20" s="18">
        <v>1</v>
      </c>
      <c r="D20" s="84" t="s">
        <v>54</v>
      </c>
      <c r="E20" s="84" t="str">
        <f t="shared" si="3"/>
        <v>1923 1</v>
      </c>
      <c r="F20" s="14"/>
      <c r="G20" s="17">
        <f>VLOOKUP(D20,'Scatter Plot_1'!A27:C1010,2,FALSE)</f>
        <v>2817.789436</v>
      </c>
      <c r="H20" s="54">
        <v>1937</v>
      </c>
      <c r="I20" s="55">
        <v>3</v>
      </c>
      <c r="K20" s="84">
        <v>16</v>
      </c>
      <c r="L20" s="10">
        <v>1937</v>
      </c>
      <c r="M20" s="7">
        <f t="shared" si="4"/>
        <v>1948.8812700000001</v>
      </c>
      <c r="N20" s="7">
        <f t="shared" si="4"/>
        <v>1784.254518</v>
      </c>
      <c r="O20" s="7">
        <f t="shared" si="4"/>
        <v>1743.9748999999999</v>
      </c>
      <c r="P20" s="7">
        <f t="shared" si="4"/>
        <v>1915.9892279999999</v>
      </c>
      <c r="Q20" s="7">
        <f t="shared" si="4"/>
        <v>2485.707163</v>
      </c>
      <c r="R20" s="7">
        <f t="shared" si="4"/>
        <v>2984.1694400000001</v>
      </c>
      <c r="S20" s="7">
        <f t="shared" si="4"/>
        <v>3202.03406</v>
      </c>
      <c r="T20" s="7">
        <f t="shared" si="4"/>
        <v>3296.0379859999998</v>
      </c>
      <c r="U20" s="7">
        <f t="shared" si="4"/>
        <v>2903.0595990000002</v>
      </c>
      <c r="V20" s="7">
        <f t="shared" si="4"/>
        <v>2342.3524269999998</v>
      </c>
      <c r="W20" s="7">
        <f t="shared" si="4"/>
        <v>1899.5921699999999</v>
      </c>
      <c r="X20" s="7">
        <f t="shared" si="4"/>
        <v>1594.9521850000001</v>
      </c>
    </row>
    <row r="21" spans="1:24" x14ac:dyDescent="0.25">
      <c r="A21" s="18">
        <v>1923</v>
      </c>
      <c r="B21" s="18">
        <v>1923</v>
      </c>
      <c r="C21" s="18">
        <v>2</v>
      </c>
      <c r="D21" s="84" t="s">
        <v>55</v>
      </c>
      <c r="E21" s="84" t="str">
        <f t="shared" si="3"/>
        <v>1923 2</v>
      </c>
      <c r="F21" s="14"/>
      <c r="G21" s="17">
        <f>VLOOKUP(D21,'Scatter Plot_1'!A28:C1011,2,FALSE)</f>
        <v>2948.5191989999998</v>
      </c>
      <c r="H21" s="54">
        <v>1938</v>
      </c>
      <c r="I21" s="55">
        <v>1</v>
      </c>
      <c r="K21" s="84">
        <v>17</v>
      </c>
      <c r="L21" s="10">
        <v>1938</v>
      </c>
      <c r="M21" s="7">
        <f t="shared" si="4"/>
        <v>1357.8172460000001</v>
      </c>
      <c r="N21" s="7">
        <f t="shared" si="4"/>
        <v>1544.513882</v>
      </c>
      <c r="O21" s="7">
        <f t="shared" si="4"/>
        <v>2331.163967</v>
      </c>
      <c r="P21" s="7">
        <f t="shared" si="4"/>
        <v>2759.7498049999999</v>
      </c>
      <c r="Q21" s="7">
        <f t="shared" si="4"/>
        <v>3502.4253899999999</v>
      </c>
      <c r="R21" s="7">
        <f t="shared" si="4"/>
        <v>3823.5149459999998</v>
      </c>
      <c r="S21" s="7">
        <f t="shared" si="4"/>
        <v>4188.7514149999997</v>
      </c>
      <c r="T21" s="7">
        <f t="shared" si="4"/>
        <v>4418.1187630000004</v>
      </c>
      <c r="U21" s="7">
        <f t="shared" si="4"/>
        <v>4372.3255449999997</v>
      </c>
      <c r="V21" s="7">
        <f t="shared" si="4"/>
        <v>4159.5318799999995</v>
      </c>
      <c r="W21" s="7">
        <f t="shared" si="4"/>
        <v>3951.2323820000001</v>
      </c>
      <c r="X21" s="7">
        <f t="shared" si="4"/>
        <v>3402.8029759999999</v>
      </c>
    </row>
    <row r="22" spans="1:24" x14ac:dyDescent="0.25">
      <c r="A22" s="18">
        <v>1923</v>
      </c>
      <c r="B22" s="18">
        <v>1923</v>
      </c>
      <c r="C22" s="18">
        <v>3</v>
      </c>
      <c r="D22" s="84" t="s">
        <v>56</v>
      </c>
      <c r="E22" s="84" t="str">
        <f t="shared" si="3"/>
        <v>1923 3</v>
      </c>
      <c r="F22" s="14"/>
      <c r="G22" s="17">
        <f>VLOOKUP(D22,'Scatter Plot_1'!A29:C1012,2,FALSE)</f>
        <v>3182.4382989999999</v>
      </c>
      <c r="H22" s="54">
        <v>1939</v>
      </c>
      <c r="I22" s="55">
        <v>4</v>
      </c>
      <c r="K22" s="84">
        <v>18</v>
      </c>
      <c r="L22" s="10">
        <v>1939</v>
      </c>
      <c r="M22" s="7">
        <f t="shared" si="4"/>
        <v>3087.916471</v>
      </c>
      <c r="N22" s="7">
        <f t="shared" si="4"/>
        <v>2734.8815530000002</v>
      </c>
      <c r="O22" s="7">
        <f t="shared" si="4"/>
        <v>2702.983326</v>
      </c>
      <c r="P22" s="7">
        <f t="shared" si="4"/>
        <v>2808.3409080000001</v>
      </c>
      <c r="Q22" s="7">
        <f t="shared" si="4"/>
        <v>2928.5660520000001</v>
      </c>
      <c r="R22" s="7">
        <f t="shared" si="4"/>
        <v>3122.9312749999999</v>
      </c>
      <c r="S22" s="7">
        <f t="shared" si="4"/>
        <v>2992.5786910000002</v>
      </c>
      <c r="T22" s="7">
        <f t="shared" si="4"/>
        <v>2721.2097399999998</v>
      </c>
      <c r="U22" s="7">
        <f t="shared" si="4"/>
        <v>2252.0395170000002</v>
      </c>
      <c r="V22" s="7">
        <f t="shared" si="4"/>
        <v>1641.494706</v>
      </c>
      <c r="W22" s="7">
        <f t="shared" si="4"/>
        <v>1481.4611279999999</v>
      </c>
      <c r="X22" s="7">
        <f t="shared" si="4"/>
        <v>1403.53802</v>
      </c>
    </row>
    <row r="23" spans="1:24" x14ac:dyDescent="0.25">
      <c r="A23" s="18">
        <v>1923</v>
      </c>
      <c r="B23" s="18">
        <v>1923</v>
      </c>
      <c r="C23" s="18">
        <v>4</v>
      </c>
      <c r="D23" s="84" t="s">
        <v>57</v>
      </c>
      <c r="E23" s="84" t="str">
        <f t="shared" si="3"/>
        <v>1923 4</v>
      </c>
      <c r="F23" s="14"/>
      <c r="G23" s="17">
        <f>VLOOKUP(D23,'Scatter Plot_1'!A30:C1013,2,FALSE)</f>
        <v>3457.6604120000002</v>
      </c>
      <c r="H23" s="54">
        <v>1940</v>
      </c>
      <c r="I23" s="55">
        <v>2</v>
      </c>
      <c r="K23" s="84">
        <v>19</v>
      </c>
      <c r="L23" s="10">
        <v>1940</v>
      </c>
      <c r="M23" s="7">
        <f t="shared" si="4"/>
        <v>1270.236848</v>
      </c>
      <c r="N23" s="7">
        <f t="shared" si="4"/>
        <v>1127.30816</v>
      </c>
      <c r="O23" s="7">
        <f t="shared" si="4"/>
        <v>1074.27631</v>
      </c>
      <c r="P23" s="7">
        <f t="shared" si="4"/>
        <v>1712.772406</v>
      </c>
      <c r="Q23" s="7">
        <f t="shared" si="4"/>
        <v>2826.635409</v>
      </c>
      <c r="R23" s="7">
        <f t="shared" si="4"/>
        <v>3424.6673949999999</v>
      </c>
      <c r="S23" s="7">
        <f t="shared" si="4"/>
        <v>3796.7406980000001</v>
      </c>
      <c r="T23" s="7">
        <f t="shared" si="4"/>
        <v>3787.8957799999998</v>
      </c>
      <c r="U23" s="7">
        <f t="shared" si="4"/>
        <v>3457.9292919999998</v>
      </c>
      <c r="V23" s="7">
        <f t="shared" si="4"/>
        <v>2888.9518579999999</v>
      </c>
      <c r="W23" s="7">
        <f t="shared" si="4"/>
        <v>2391.0260680000001</v>
      </c>
      <c r="X23" s="7">
        <f t="shared" si="4"/>
        <v>1996.4643390000001</v>
      </c>
    </row>
    <row r="24" spans="1:24" x14ac:dyDescent="0.25">
      <c r="A24" s="18">
        <v>1923</v>
      </c>
      <c r="B24" s="18">
        <v>1923</v>
      </c>
      <c r="C24" s="18">
        <v>5</v>
      </c>
      <c r="D24" s="84" t="s">
        <v>58</v>
      </c>
      <c r="E24" s="84" t="str">
        <f t="shared" si="3"/>
        <v>1923 5</v>
      </c>
      <c r="F24" s="14"/>
      <c r="G24" s="17">
        <f>VLOOKUP(D24,'Scatter Plot_1'!A31:C1014,2,FALSE)</f>
        <v>3418.9283700000001</v>
      </c>
      <c r="H24" s="54">
        <v>1941</v>
      </c>
      <c r="I24" s="55">
        <v>1</v>
      </c>
      <c r="K24" s="84">
        <v>20</v>
      </c>
      <c r="L24" s="10">
        <v>1941</v>
      </c>
      <c r="M24" s="7">
        <f t="shared" si="4"/>
        <v>1729.7233659999999</v>
      </c>
      <c r="N24" s="7">
        <f t="shared" si="4"/>
        <v>1578.9417129999999</v>
      </c>
      <c r="O24" s="7">
        <f t="shared" si="4"/>
        <v>2001.4211869999999</v>
      </c>
      <c r="P24" s="7">
        <f t="shared" si="4"/>
        <v>2726.1122190000001</v>
      </c>
      <c r="Q24" s="7">
        <f t="shared" si="4"/>
        <v>3413.920967</v>
      </c>
      <c r="R24" s="7">
        <f t="shared" si="4"/>
        <v>3880.978638</v>
      </c>
      <c r="S24" s="7">
        <f t="shared" si="4"/>
        <v>4127.5935849999996</v>
      </c>
      <c r="T24" s="7">
        <f t="shared" si="4"/>
        <v>4100.6490830000002</v>
      </c>
      <c r="U24" s="7">
        <f t="shared" si="4"/>
        <v>3980.8837659999999</v>
      </c>
      <c r="V24" s="7">
        <f t="shared" si="4"/>
        <v>3672.0168440000002</v>
      </c>
      <c r="W24" s="7">
        <f t="shared" si="4"/>
        <v>3517.000724</v>
      </c>
      <c r="X24" s="7">
        <f t="shared" si="4"/>
        <v>2991.2074579999999</v>
      </c>
    </row>
    <row r="25" spans="1:24" x14ac:dyDescent="0.25">
      <c r="A25" s="18">
        <v>1923</v>
      </c>
      <c r="B25" s="18">
        <v>1923</v>
      </c>
      <c r="C25" s="18">
        <v>6</v>
      </c>
      <c r="D25" s="84" t="s">
        <v>59</v>
      </c>
      <c r="E25" s="84" t="str">
        <f t="shared" si="3"/>
        <v>1923 6</v>
      </c>
      <c r="F25" s="14"/>
      <c r="G25" s="17">
        <f>VLOOKUP(D25,'Scatter Plot_1'!A32:C1015,2,FALSE)</f>
        <v>3192.5856279999998</v>
      </c>
      <c r="H25" s="54">
        <v>1942</v>
      </c>
      <c r="I25" s="55">
        <v>1</v>
      </c>
      <c r="K25" s="84">
        <v>21</v>
      </c>
      <c r="L25" s="10">
        <v>1942</v>
      </c>
      <c r="M25" s="7">
        <f t="shared" ref="M25:X34" si="5">INDEX($F$5:$G$988,MATCH((CONCATENATE($L25," ",M$3)),$E$5:$E$988,0),IF($K$1="CFS",1,IF($K$1="TAF",2,"INC")))</f>
        <v>2673.8842260000001</v>
      </c>
      <c r="N25" s="7">
        <f t="shared" si="5"/>
        <v>2384.0353620000001</v>
      </c>
      <c r="O25" s="7">
        <f t="shared" si="5"/>
        <v>2861.8953419999998</v>
      </c>
      <c r="P25" s="7">
        <f t="shared" si="5"/>
        <v>3009.3789240000001</v>
      </c>
      <c r="Q25" s="7">
        <f t="shared" si="5"/>
        <v>3174.7692440000001</v>
      </c>
      <c r="R25" s="7">
        <f t="shared" si="5"/>
        <v>3613.0450139999998</v>
      </c>
      <c r="S25" s="7">
        <f t="shared" si="5"/>
        <v>3713.3385029999999</v>
      </c>
      <c r="T25" s="7">
        <f t="shared" si="5"/>
        <v>3762.4041609999999</v>
      </c>
      <c r="U25" s="7">
        <f t="shared" si="5"/>
        <v>3664.542813</v>
      </c>
      <c r="V25" s="7">
        <f t="shared" si="5"/>
        <v>3462.2486090000002</v>
      </c>
      <c r="W25" s="7">
        <f t="shared" si="5"/>
        <v>3293.3801560000002</v>
      </c>
      <c r="X25" s="7">
        <f t="shared" si="5"/>
        <v>2831.1285630000002</v>
      </c>
    </row>
    <row r="26" spans="1:24" x14ac:dyDescent="0.25">
      <c r="A26" s="18">
        <v>1923</v>
      </c>
      <c r="B26" s="18">
        <v>1923</v>
      </c>
      <c r="C26" s="18">
        <v>7</v>
      </c>
      <c r="D26" s="84" t="s">
        <v>60</v>
      </c>
      <c r="E26" s="84" t="str">
        <f t="shared" si="3"/>
        <v>1923 7</v>
      </c>
      <c r="F26" s="14"/>
      <c r="G26" s="17">
        <f>VLOOKUP(D26,'Scatter Plot_1'!A33:C1016,2,FALSE)</f>
        <v>2675.0192830000001</v>
      </c>
      <c r="H26" s="54">
        <v>1943</v>
      </c>
      <c r="I26" s="55">
        <v>1</v>
      </c>
      <c r="K26" s="84">
        <v>22</v>
      </c>
      <c r="L26" s="10">
        <v>1943</v>
      </c>
      <c r="M26" s="7">
        <f t="shared" si="5"/>
        <v>2578.746208</v>
      </c>
      <c r="N26" s="7">
        <f t="shared" si="5"/>
        <v>2379.808188</v>
      </c>
      <c r="O26" s="7">
        <f t="shared" si="5"/>
        <v>2604.7760819999999</v>
      </c>
      <c r="P26" s="7">
        <f t="shared" si="5"/>
        <v>3283.6868949999998</v>
      </c>
      <c r="Q26" s="7">
        <f t="shared" si="5"/>
        <v>3531.6134740000002</v>
      </c>
      <c r="R26" s="7">
        <f t="shared" si="5"/>
        <v>3908.4565790000001</v>
      </c>
      <c r="S26" s="7">
        <f t="shared" si="5"/>
        <v>4126.7305710000001</v>
      </c>
      <c r="T26" s="7">
        <f t="shared" si="5"/>
        <v>4027.439464</v>
      </c>
      <c r="U26" s="7">
        <f t="shared" si="5"/>
        <v>3779.3988829999998</v>
      </c>
      <c r="V26" s="7">
        <f t="shared" si="5"/>
        <v>3206.0435980000002</v>
      </c>
      <c r="W26" s="7">
        <f t="shared" si="5"/>
        <v>2738.3361260000001</v>
      </c>
      <c r="X26" s="7">
        <f t="shared" si="5"/>
        <v>2209.3665420000002</v>
      </c>
    </row>
    <row r="27" spans="1:24" x14ac:dyDescent="0.25">
      <c r="A27" s="18">
        <v>1923</v>
      </c>
      <c r="B27" s="18">
        <v>1923</v>
      </c>
      <c r="C27" s="18">
        <v>8</v>
      </c>
      <c r="D27" s="84" t="s">
        <v>61</v>
      </c>
      <c r="E27" s="84" t="str">
        <f t="shared" si="3"/>
        <v>1923 8</v>
      </c>
      <c r="F27" s="14"/>
      <c r="G27" s="17">
        <f>VLOOKUP(D27,'Scatter Plot_1'!A34:C1017,2,FALSE)</f>
        <v>2223.3992450000001</v>
      </c>
      <c r="H27" s="54">
        <v>1944</v>
      </c>
      <c r="I27" s="55">
        <v>4</v>
      </c>
      <c r="K27" s="84">
        <v>23</v>
      </c>
      <c r="L27" s="10">
        <v>1944</v>
      </c>
      <c r="M27" s="7">
        <f t="shared" si="5"/>
        <v>1868.9783970000001</v>
      </c>
      <c r="N27" s="7">
        <f t="shared" si="5"/>
        <v>1687.7381250000001</v>
      </c>
      <c r="O27" s="7">
        <f t="shared" si="5"/>
        <v>1583.953753</v>
      </c>
      <c r="P27" s="7">
        <f t="shared" si="5"/>
        <v>1771.9750340000001</v>
      </c>
      <c r="Q27" s="7">
        <f t="shared" si="5"/>
        <v>2088.9366450000002</v>
      </c>
      <c r="R27" s="7">
        <f t="shared" si="5"/>
        <v>2463.0498769999999</v>
      </c>
      <c r="S27" s="7">
        <f t="shared" si="5"/>
        <v>2533.3327680000002</v>
      </c>
      <c r="T27" s="7">
        <f t="shared" si="5"/>
        <v>2651.7358279999999</v>
      </c>
      <c r="U27" s="7">
        <f t="shared" si="5"/>
        <v>2326.0528290000002</v>
      </c>
      <c r="V27" s="7">
        <f t="shared" si="5"/>
        <v>1846.290798</v>
      </c>
      <c r="W27" s="7">
        <f t="shared" si="5"/>
        <v>1441.622198</v>
      </c>
      <c r="X27" s="7">
        <f t="shared" si="5"/>
        <v>1338.0995640000001</v>
      </c>
    </row>
    <row r="28" spans="1:24" x14ac:dyDescent="0.25">
      <c r="A28" s="18">
        <v>1923</v>
      </c>
      <c r="B28" s="18">
        <v>1923</v>
      </c>
      <c r="C28" s="18">
        <v>9</v>
      </c>
      <c r="D28" s="84" t="s">
        <v>62</v>
      </c>
      <c r="E28" s="84" t="str">
        <f t="shared" si="3"/>
        <v>1923 9</v>
      </c>
      <c r="F28" s="14"/>
      <c r="G28" s="17">
        <f>VLOOKUP(D28,'Scatter Plot_1'!A35:C1018,2,FALSE)</f>
        <v>2010.21029</v>
      </c>
      <c r="H28" s="54">
        <v>1945</v>
      </c>
      <c r="I28" s="55">
        <v>3</v>
      </c>
      <c r="K28" s="84">
        <v>24</v>
      </c>
      <c r="L28" s="10">
        <v>1945</v>
      </c>
      <c r="M28" s="7">
        <f t="shared" si="5"/>
        <v>1200.3873309999999</v>
      </c>
      <c r="N28" s="7">
        <f t="shared" si="5"/>
        <v>1381.678784</v>
      </c>
      <c r="O28" s="7">
        <f t="shared" si="5"/>
        <v>1530.1789819999999</v>
      </c>
      <c r="P28" s="7">
        <f t="shared" si="5"/>
        <v>1816.3512209999999</v>
      </c>
      <c r="Q28" s="7">
        <f t="shared" si="5"/>
        <v>2679.812899</v>
      </c>
      <c r="R28" s="7">
        <f t="shared" si="5"/>
        <v>3249.179439</v>
      </c>
      <c r="S28" s="7">
        <f t="shared" si="5"/>
        <v>3301.2308090000001</v>
      </c>
      <c r="T28" s="7">
        <f t="shared" si="5"/>
        <v>3285.4859940000001</v>
      </c>
      <c r="U28" s="7">
        <f t="shared" si="5"/>
        <v>2910.3587389999998</v>
      </c>
      <c r="V28" s="7">
        <f t="shared" si="5"/>
        <v>2374.7502420000001</v>
      </c>
      <c r="W28" s="7">
        <f t="shared" si="5"/>
        <v>1937.811265</v>
      </c>
      <c r="X28" s="7">
        <f t="shared" si="5"/>
        <v>1698.9235550000001</v>
      </c>
    </row>
    <row r="29" spans="1:24" x14ac:dyDescent="0.25">
      <c r="A29" s="18">
        <v>1924</v>
      </c>
      <c r="B29" s="18">
        <v>1923</v>
      </c>
      <c r="C29" s="18">
        <v>10</v>
      </c>
      <c r="D29" s="84" t="s">
        <v>63</v>
      </c>
      <c r="E29" s="84" t="str">
        <f t="shared" si="3"/>
        <v>1924 10</v>
      </c>
      <c r="F29" s="14"/>
      <c r="G29" s="17">
        <f>VLOOKUP(D29,'Scatter Plot_1'!A36:C1019,2,FALSE)</f>
        <v>1859.1498320000001</v>
      </c>
      <c r="H29" s="54">
        <v>1946</v>
      </c>
      <c r="I29" s="55">
        <v>3</v>
      </c>
      <c r="K29" s="84">
        <v>25</v>
      </c>
      <c r="L29" s="10">
        <v>1946</v>
      </c>
      <c r="M29" s="7">
        <f t="shared" si="5"/>
        <v>1534.2625760000001</v>
      </c>
      <c r="N29" s="7">
        <f t="shared" si="5"/>
        <v>1651.987631</v>
      </c>
      <c r="O29" s="7">
        <f t="shared" si="5"/>
        <v>2236.1874349999998</v>
      </c>
      <c r="P29" s="7">
        <f t="shared" si="5"/>
        <v>2627.290184</v>
      </c>
      <c r="Q29" s="7">
        <f t="shared" si="5"/>
        <v>2921.6577870000001</v>
      </c>
      <c r="R29" s="7">
        <f t="shared" si="5"/>
        <v>3455.0101800000002</v>
      </c>
      <c r="S29" s="7">
        <f t="shared" si="5"/>
        <v>3671.252113</v>
      </c>
      <c r="T29" s="7">
        <f t="shared" si="5"/>
        <v>3695.5891360000001</v>
      </c>
      <c r="U29" s="7">
        <f t="shared" si="5"/>
        <v>3327.3069500000001</v>
      </c>
      <c r="V29" s="7">
        <f t="shared" si="5"/>
        <v>2785.6431010000001</v>
      </c>
      <c r="W29" s="7">
        <f t="shared" si="5"/>
        <v>2310.8723199999999</v>
      </c>
      <c r="X29" s="7">
        <f t="shared" si="5"/>
        <v>2018.555161</v>
      </c>
    </row>
    <row r="30" spans="1:24" x14ac:dyDescent="0.25">
      <c r="A30" s="18">
        <v>1924</v>
      </c>
      <c r="B30" s="18">
        <v>1923</v>
      </c>
      <c r="C30" s="18">
        <v>11</v>
      </c>
      <c r="D30" s="84" t="s">
        <v>64</v>
      </c>
      <c r="E30" s="84" t="str">
        <f t="shared" si="3"/>
        <v>1924 11</v>
      </c>
      <c r="F30" s="14"/>
      <c r="G30" s="17">
        <f>VLOOKUP(D30,'Scatter Plot_1'!A37:C1020,2,FALSE)</f>
        <v>1699.7998050000001</v>
      </c>
      <c r="H30" s="54">
        <v>1947</v>
      </c>
      <c r="I30" s="55">
        <v>4</v>
      </c>
      <c r="K30" s="84">
        <v>26</v>
      </c>
      <c r="L30" s="10">
        <v>1947</v>
      </c>
      <c r="M30" s="7">
        <f t="shared" si="5"/>
        <v>1835.0776109999999</v>
      </c>
      <c r="N30" s="7">
        <f t="shared" si="5"/>
        <v>1866.4087549999999</v>
      </c>
      <c r="O30" s="7">
        <f t="shared" si="5"/>
        <v>1996.6685150000001</v>
      </c>
      <c r="P30" s="7">
        <f t="shared" si="5"/>
        <v>2148.2943559999999</v>
      </c>
      <c r="Q30" s="7">
        <f t="shared" si="5"/>
        <v>2495.393172</v>
      </c>
      <c r="R30" s="7">
        <f t="shared" si="5"/>
        <v>2923.7445990000001</v>
      </c>
      <c r="S30" s="7">
        <f t="shared" si="5"/>
        <v>2985.7470279999998</v>
      </c>
      <c r="T30" s="7">
        <f t="shared" si="5"/>
        <v>2712.9180900000001</v>
      </c>
      <c r="U30" s="7">
        <f t="shared" si="5"/>
        <v>2306.343151</v>
      </c>
      <c r="V30" s="7">
        <f t="shared" si="5"/>
        <v>1701.8802310000001</v>
      </c>
      <c r="W30" s="7">
        <f t="shared" si="5"/>
        <v>1428.2506109999999</v>
      </c>
      <c r="X30" s="7">
        <f t="shared" si="5"/>
        <v>1319.478044</v>
      </c>
    </row>
    <row r="31" spans="1:24" x14ac:dyDescent="0.25">
      <c r="A31" s="18">
        <v>1924</v>
      </c>
      <c r="B31" s="18">
        <v>1923</v>
      </c>
      <c r="C31" s="18">
        <v>12</v>
      </c>
      <c r="D31" s="84" t="s">
        <v>65</v>
      </c>
      <c r="E31" s="84" t="str">
        <f t="shared" si="3"/>
        <v>1924 12</v>
      </c>
      <c r="F31" s="14"/>
      <c r="G31" s="17">
        <f>VLOOKUP(D31,'Scatter Plot_1'!A38:C1021,2,FALSE)</f>
        <v>1588.876168</v>
      </c>
      <c r="H31" s="54">
        <v>1948</v>
      </c>
      <c r="I31" s="55">
        <v>3</v>
      </c>
      <c r="K31" s="84">
        <v>27</v>
      </c>
      <c r="L31" s="10">
        <v>1948</v>
      </c>
      <c r="M31" s="7">
        <f t="shared" si="5"/>
        <v>1268.6816060000001</v>
      </c>
      <c r="N31" s="7">
        <f t="shared" si="5"/>
        <v>1173.694287</v>
      </c>
      <c r="O31" s="7">
        <f t="shared" si="5"/>
        <v>1106.689339</v>
      </c>
      <c r="P31" s="7">
        <f t="shared" si="5"/>
        <v>1492.9412400000001</v>
      </c>
      <c r="Q31" s="7">
        <f t="shared" si="5"/>
        <v>1661.5865100000001</v>
      </c>
      <c r="R31" s="7">
        <f t="shared" si="5"/>
        <v>1933.7549240000001</v>
      </c>
      <c r="S31" s="7">
        <f t="shared" si="5"/>
        <v>2583.932116</v>
      </c>
      <c r="T31" s="7">
        <f t="shared" si="5"/>
        <v>2906.2519510000002</v>
      </c>
      <c r="U31" s="7">
        <f t="shared" si="5"/>
        <v>2914.369569</v>
      </c>
      <c r="V31" s="7">
        <f t="shared" si="5"/>
        <v>2433.2273180000002</v>
      </c>
      <c r="W31" s="7">
        <f t="shared" si="5"/>
        <v>1982.631376</v>
      </c>
      <c r="X31" s="7">
        <f t="shared" si="5"/>
        <v>1850.69245</v>
      </c>
    </row>
    <row r="32" spans="1:24" x14ac:dyDescent="0.25">
      <c r="A32" s="18">
        <v>1924</v>
      </c>
      <c r="B32" s="18">
        <v>1924</v>
      </c>
      <c r="C32" s="18">
        <v>1</v>
      </c>
      <c r="D32" s="84" t="s">
        <v>66</v>
      </c>
      <c r="E32" s="84" t="str">
        <f t="shared" si="3"/>
        <v>1924 1</v>
      </c>
      <c r="F32" s="14"/>
      <c r="G32" s="17">
        <f>VLOOKUP(D32,'Scatter Plot_1'!A39:C1022,2,FALSE)</f>
        <v>1735.6978469999999</v>
      </c>
      <c r="H32" s="54">
        <v>1949</v>
      </c>
      <c r="I32" s="55">
        <v>4</v>
      </c>
      <c r="K32" s="84">
        <v>28</v>
      </c>
      <c r="L32" s="10">
        <v>1949</v>
      </c>
      <c r="M32" s="7">
        <f t="shared" si="5"/>
        <v>1678.9130520000001</v>
      </c>
      <c r="N32" s="7">
        <f t="shared" si="5"/>
        <v>1582.5233659999999</v>
      </c>
      <c r="O32" s="7">
        <f t="shared" si="5"/>
        <v>1620.0626990000001</v>
      </c>
      <c r="P32" s="7">
        <f t="shared" si="5"/>
        <v>1786.056742</v>
      </c>
      <c r="Q32" s="7">
        <f t="shared" si="5"/>
        <v>2003.0282709999999</v>
      </c>
      <c r="R32" s="7">
        <f t="shared" si="5"/>
        <v>2455.687183</v>
      </c>
      <c r="S32" s="7">
        <f t="shared" si="5"/>
        <v>2677.730638</v>
      </c>
      <c r="T32" s="7">
        <f t="shared" si="5"/>
        <v>2748.144174</v>
      </c>
      <c r="U32" s="7">
        <f t="shared" si="5"/>
        <v>2355.4517350000001</v>
      </c>
      <c r="V32" s="7">
        <f t="shared" si="5"/>
        <v>1858.5286699999999</v>
      </c>
      <c r="W32" s="7">
        <f t="shared" si="5"/>
        <v>1493.693078</v>
      </c>
      <c r="X32" s="7">
        <f t="shared" si="5"/>
        <v>1364.967032</v>
      </c>
    </row>
    <row r="33" spans="1:24" x14ac:dyDescent="0.25">
      <c r="A33" s="18">
        <v>1924</v>
      </c>
      <c r="B33" s="18">
        <v>1924</v>
      </c>
      <c r="C33" s="18">
        <v>2</v>
      </c>
      <c r="D33" s="84" t="s">
        <v>67</v>
      </c>
      <c r="E33" s="84" t="str">
        <f t="shared" si="3"/>
        <v>1924 2</v>
      </c>
      <c r="F33" s="14"/>
      <c r="G33" s="17">
        <f>VLOOKUP(D33,'Scatter Plot_1'!A40:C1023,2,FALSE)</f>
        <v>2034.4823260000001</v>
      </c>
      <c r="H33" s="54">
        <v>1950</v>
      </c>
      <c r="I33" s="55">
        <v>3</v>
      </c>
      <c r="K33" s="84">
        <v>29</v>
      </c>
      <c r="L33" s="10">
        <v>1950</v>
      </c>
      <c r="M33" s="7">
        <f t="shared" si="5"/>
        <v>1230.632738</v>
      </c>
      <c r="N33" s="7">
        <f t="shared" si="5"/>
        <v>1132.2515860000001</v>
      </c>
      <c r="O33" s="7">
        <f t="shared" si="5"/>
        <v>1070.5676269999999</v>
      </c>
      <c r="P33" s="7">
        <f t="shared" si="5"/>
        <v>1448.429259</v>
      </c>
      <c r="Q33" s="7">
        <f t="shared" si="5"/>
        <v>1996.7402609999999</v>
      </c>
      <c r="R33" s="7">
        <f t="shared" si="5"/>
        <v>2551.987165</v>
      </c>
      <c r="S33" s="7">
        <f t="shared" si="5"/>
        <v>2959.2189170000001</v>
      </c>
      <c r="T33" s="7">
        <f t="shared" si="5"/>
        <v>3142.166933</v>
      </c>
      <c r="U33" s="7">
        <f t="shared" si="5"/>
        <v>3029.728423</v>
      </c>
      <c r="V33" s="7">
        <f t="shared" si="5"/>
        <v>2556.7260580000002</v>
      </c>
      <c r="W33" s="7">
        <f t="shared" si="5"/>
        <v>2174.646526</v>
      </c>
      <c r="X33" s="7">
        <f t="shared" si="5"/>
        <v>1975.117712</v>
      </c>
    </row>
    <row r="34" spans="1:24" x14ac:dyDescent="0.25">
      <c r="A34" s="18">
        <v>1924</v>
      </c>
      <c r="B34" s="18">
        <v>1924</v>
      </c>
      <c r="C34" s="18">
        <v>3</v>
      </c>
      <c r="D34" s="84" t="s">
        <v>68</v>
      </c>
      <c r="E34" s="84" t="str">
        <f t="shared" si="3"/>
        <v>1924 3</v>
      </c>
      <c r="F34" s="14"/>
      <c r="G34" s="17">
        <f>VLOOKUP(D34,'Scatter Plot_1'!A41:C1024,2,FALSE)</f>
        <v>2011.4406879999999</v>
      </c>
      <c r="H34" s="54">
        <v>1951</v>
      </c>
      <c r="I34" s="55">
        <v>2</v>
      </c>
      <c r="K34" s="84">
        <v>30</v>
      </c>
      <c r="L34" s="10">
        <v>1951</v>
      </c>
      <c r="M34" s="7">
        <f t="shared" si="5"/>
        <v>2066.4203929999999</v>
      </c>
      <c r="N34" s="7">
        <f t="shared" si="5"/>
        <v>2779.0195250000002</v>
      </c>
      <c r="O34" s="7">
        <f t="shared" si="5"/>
        <v>3897.9850540000002</v>
      </c>
      <c r="P34" s="7">
        <f t="shared" si="5"/>
        <v>3913</v>
      </c>
      <c r="Q34" s="7">
        <f t="shared" si="5"/>
        <v>3992</v>
      </c>
      <c r="R34" s="7">
        <f t="shared" si="5"/>
        <v>4172</v>
      </c>
      <c r="S34" s="7">
        <f t="shared" si="5"/>
        <v>4287.9035560000002</v>
      </c>
      <c r="T34" s="7">
        <f t="shared" si="5"/>
        <v>4206.5737909999998</v>
      </c>
      <c r="U34" s="7">
        <f t="shared" si="5"/>
        <v>3832.1453630000001</v>
      </c>
      <c r="V34" s="7">
        <f t="shared" si="5"/>
        <v>3254.0984319999998</v>
      </c>
      <c r="W34" s="7">
        <f t="shared" si="5"/>
        <v>2781.3153569999999</v>
      </c>
      <c r="X34" s="7">
        <f t="shared" si="5"/>
        <v>2420.1906779999999</v>
      </c>
    </row>
    <row r="35" spans="1:24" x14ac:dyDescent="0.25">
      <c r="A35" s="18">
        <v>1924</v>
      </c>
      <c r="B35" s="18">
        <v>1924</v>
      </c>
      <c r="C35" s="18">
        <v>4</v>
      </c>
      <c r="D35" s="84" t="s">
        <v>69</v>
      </c>
      <c r="E35" s="84" t="str">
        <f t="shared" si="3"/>
        <v>1924 4</v>
      </c>
      <c r="F35" s="14"/>
      <c r="G35" s="17">
        <f>VLOOKUP(D35,'Scatter Plot_1'!A42:C1025,2,FALSE)</f>
        <v>1995.673231</v>
      </c>
      <c r="H35" s="54">
        <v>1952</v>
      </c>
      <c r="I35" s="55">
        <v>1</v>
      </c>
      <c r="K35" s="84">
        <v>31</v>
      </c>
      <c r="L35" s="10">
        <v>1952</v>
      </c>
      <c r="M35" s="7">
        <f t="shared" ref="M35:X44" si="6">INDEX($F$5:$G$988,MATCH((CONCATENATE($L35," ",M$3)),$E$5:$E$988,0),IF($K$1="CFS",1,IF($K$1="TAF",2,"INC")))</f>
        <v>2192.861324</v>
      </c>
      <c r="N35" s="7">
        <f t="shared" si="6"/>
        <v>2159.8607670000001</v>
      </c>
      <c r="O35" s="7">
        <f t="shared" si="6"/>
        <v>2528.15211</v>
      </c>
      <c r="P35" s="7">
        <f t="shared" si="6"/>
        <v>3077.818929</v>
      </c>
      <c r="Q35" s="7">
        <f t="shared" si="6"/>
        <v>3472.1457070000001</v>
      </c>
      <c r="R35" s="7">
        <f t="shared" si="6"/>
        <v>3945.400431</v>
      </c>
      <c r="S35" s="7">
        <f t="shared" si="6"/>
        <v>4293.6734139999999</v>
      </c>
      <c r="T35" s="7">
        <f t="shared" si="6"/>
        <v>4170.4255759999996</v>
      </c>
      <c r="U35" s="7">
        <f t="shared" si="6"/>
        <v>4172.5847659999999</v>
      </c>
      <c r="V35" s="7">
        <f t="shared" si="6"/>
        <v>4160.4847689999997</v>
      </c>
      <c r="W35" s="7">
        <f t="shared" si="6"/>
        <v>4151.2960149999999</v>
      </c>
      <c r="X35" s="7">
        <f t="shared" si="6"/>
        <v>3685.9304010000001</v>
      </c>
    </row>
    <row r="36" spans="1:24" x14ac:dyDescent="0.25">
      <c r="A36" s="18">
        <v>1924</v>
      </c>
      <c r="B36" s="18">
        <v>1924</v>
      </c>
      <c r="C36" s="18">
        <v>5</v>
      </c>
      <c r="D36" s="84" t="s">
        <v>70</v>
      </c>
      <c r="E36" s="84" t="str">
        <f t="shared" si="3"/>
        <v>1924 5</v>
      </c>
      <c r="F36" s="14"/>
      <c r="G36" s="17">
        <f>VLOOKUP(D36,'Scatter Plot_1'!A43:C1026,2,FALSE)</f>
        <v>1804.903215</v>
      </c>
      <c r="H36" s="54">
        <v>1953</v>
      </c>
      <c r="I36" s="55">
        <v>1</v>
      </c>
      <c r="K36" s="84">
        <v>32</v>
      </c>
      <c r="L36" s="10">
        <v>1953</v>
      </c>
      <c r="M36" s="7">
        <f t="shared" si="6"/>
        <v>3348.7278219999998</v>
      </c>
      <c r="N36" s="7">
        <f t="shared" si="6"/>
        <v>3053.6273769999998</v>
      </c>
      <c r="O36" s="7">
        <f t="shared" si="6"/>
        <v>3381.5073320000001</v>
      </c>
      <c r="P36" s="7">
        <f t="shared" si="6"/>
        <v>3276.9956379999999</v>
      </c>
      <c r="Q36" s="7">
        <f t="shared" si="6"/>
        <v>3558.1069520000001</v>
      </c>
      <c r="R36" s="7">
        <f t="shared" si="6"/>
        <v>3662.2014720000002</v>
      </c>
      <c r="S36" s="7">
        <f t="shared" si="6"/>
        <v>3803.80413</v>
      </c>
      <c r="T36" s="7">
        <f t="shared" si="6"/>
        <v>3907.4922940000001</v>
      </c>
      <c r="U36" s="7">
        <f t="shared" si="6"/>
        <v>3740.2549049999998</v>
      </c>
      <c r="V36" s="7">
        <f t="shared" si="6"/>
        <v>3293.3819159999998</v>
      </c>
      <c r="W36" s="7">
        <f t="shared" si="6"/>
        <v>3014.8096059999998</v>
      </c>
      <c r="X36" s="7">
        <f t="shared" si="6"/>
        <v>2541.9252649999999</v>
      </c>
    </row>
    <row r="37" spans="1:24" x14ac:dyDescent="0.25">
      <c r="A37" s="18">
        <v>1924</v>
      </c>
      <c r="B37" s="18">
        <v>1924</v>
      </c>
      <c r="C37" s="18">
        <v>6</v>
      </c>
      <c r="D37" s="84" t="s">
        <v>71</v>
      </c>
      <c r="E37" s="84" t="str">
        <f t="shared" si="3"/>
        <v>1924 6</v>
      </c>
      <c r="F37" s="14"/>
      <c r="G37" s="17">
        <f>VLOOKUP(D37,'Scatter Plot_1'!A44:C1027,2,FALSE)</f>
        <v>1452.140877</v>
      </c>
      <c r="H37" s="54">
        <v>1954</v>
      </c>
      <c r="I37" s="55">
        <v>2</v>
      </c>
      <c r="K37" s="84">
        <v>33</v>
      </c>
      <c r="L37" s="10">
        <v>1954</v>
      </c>
      <c r="M37" s="7">
        <f t="shared" si="6"/>
        <v>2297.4236489999998</v>
      </c>
      <c r="N37" s="7">
        <f t="shared" si="6"/>
        <v>2115.5368020000001</v>
      </c>
      <c r="O37" s="7">
        <f t="shared" si="6"/>
        <v>2217.7527660000001</v>
      </c>
      <c r="P37" s="7">
        <f t="shared" si="6"/>
        <v>2467.0753260000001</v>
      </c>
      <c r="Q37" s="7">
        <f t="shared" si="6"/>
        <v>2936.2804110000002</v>
      </c>
      <c r="R37" s="7">
        <f t="shared" si="6"/>
        <v>3555.1071149999998</v>
      </c>
      <c r="S37" s="7">
        <f t="shared" si="6"/>
        <v>3858.0486940000001</v>
      </c>
      <c r="T37" s="7">
        <f t="shared" si="6"/>
        <v>3864.3010680000002</v>
      </c>
      <c r="U37" s="7">
        <f t="shared" si="6"/>
        <v>3499.8861510000002</v>
      </c>
      <c r="V37" s="7">
        <f t="shared" si="6"/>
        <v>2917.384059</v>
      </c>
      <c r="W37" s="7">
        <f t="shared" si="6"/>
        <v>2472.564789</v>
      </c>
      <c r="X37" s="7">
        <f t="shared" si="6"/>
        <v>2085.4016419999998</v>
      </c>
    </row>
    <row r="38" spans="1:24" x14ac:dyDescent="0.25">
      <c r="A38" s="18">
        <v>1924</v>
      </c>
      <c r="B38" s="18">
        <v>1924</v>
      </c>
      <c r="C38" s="18">
        <v>7</v>
      </c>
      <c r="D38" s="84" t="s">
        <v>72</v>
      </c>
      <c r="E38" s="84" t="str">
        <f t="shared" si="3"/>
        <v>1924 7</v>
      </c>
      <c r="F38" s="14"/>
      <c r="G38" s="17">
        <f>VLOOKUP(D38,'Scatter Plot_1'!A45:C1028,2,FALSE)</f>
        <v>1040.250671</v>
      </c>
      <c r="H38" s="54">
        <v>1955</v>
      </c>
      <c r="I38" s="55">
        <v>4</v>
      </c>
      <c r="K38" s="84">
        <v>34</v>
      </c>
      <c r="L38" s="10">
        <v>1955</v>
      </c>
      <c r="M38" s="7">
        <f t="shared" si="6"/>
        <v>1846.398486</v>
      </c>
      <c r="N38" s="7">
        <f t="shared" si="6"/>
        <v>1873.7841599999999</v>
      </c>
      <c r="O38" s="7">
        <f t="shared" si="6"/>
        <v>2138.6904749999999</v>
      </c>
      <c r="P38" s="7">
        <f t="shared" si="6"/>
        <v>2334.2281109999999</v>
      </c>
      <c r="Q38" s="7">
        <f t="shared" si="6"/>
        <v>2527.7346080000002</v>
      </c>
      <c r="R38" s="7">
        <f t="shared" si="6"/>
        <v>2706.4482149999999</v>
      </c>
      <c r="S38" s="7">
        <f t="shared" si="6"/>
        <v>2765.0363419999999</v>
      </c>
      <c r="T38" s="7">
        <f t="shared" si="6"/>
        <v>2835.3120720000002</v>
      </c>
      <c r="U38" s="7">
        <f t="shared" si="6"/>
        <v>2486.1289940000001</v>
      </c>
      <c r="V38" s="7">
        <f t="shared" si="6"/>
        <v>2033.5867370000001</v>
      </c>
      <c r="W38" s="7">
        <f t="shared" si="6"/>
        <v>1643.5748719999999</v>
      </c>
      <c r="X38" s="7">
        <f t="shared" si="6"/>
        <v>1524.3860460000001</v>
      </c>
    </row>
    <row r="39" spans="1:24" x14ac:dyDescent="0.25">
      <c r="A39" s="18">
        <v>1924</v>
      </c>
      <c r="B39" s="18">
        <v>1924</v>
      </c>
      <c r="C39" s="18">
        <v>8</v>
      </c>
      <c r="D39" s="84" t="s">
        <v>73</v>
      </c>
      <c r="E39" s="84" t="str">
        <f t="shared" si="3"/>
        <v>1924 8</v>
      </c>
      <c r="F39" s="14"/>
      <c r="G39" s="17">
        <f>VLOOKUP(D39,'Scatter Plot_1'!A46:C1029,2,FALSE)</f>
        <v>718.55802400000005</v>
      </c>
      <c r="H39" s="54">
        <v>1956</v>
      </c>
      <c r="I39" s="55">
        <v>1</v>
      </c>
      <c r="K39" s="84">
        <v>35</v>
      </c>
      <c r="L39" s="10">
        <v>1956</v>
      </c>
      <c r="M39" s="7">
        <f t="shared" si="6"/>
        <v>1354.7781629999999</v>
      </c>
      <c r="N39" s="7">
        <f t="shared" si="6"/>
        <v>1379.0786430000001</v>
      </c>
      <c r="O39" s="7">
        <f t="shared" si="6"/>
        <v>3049.526574</v>
      </c>
      <c r="P39" s="7">
        <f t="shared" si="6"/>
        <v>3840.8930140000002</v>
      </c>
      <c r="Q39" s="7">
        <f t="shared" si="6"/>
        <v>3855</v>
      </c>
      <c r="R39" s="7">
        <f t="shared" si="6"/>
        <v>4085</v>
      </c>
      <c r="S39" s="7">
        <f t="shared" si="6"/>
        <v>4321.2999369999998</v>
      </c>
      <c r="T39" s="7">
        <f t="shared" si="6"/>
        <v>4149.8538749999998</v>
      </c>
      <c r="U39" s="7">
        <f t="shared" si="6"/>
        <v>4003.2698879999998</v>
      </c>
      <c r="V39" s="7">
        <f t="shared" si="6"/>
        <v>3611.1355140000001</v>
      </c>
      <c r="W39" s="7">
        <f t="shared" si="6"/>
        <v>3499.9751139999998</v>
      </c>
      <c r="X39" s="7">
        <f t="shared" si="6"/>
        <v>2999.476999</v>
      </c>
    </row>
    <row r="40" spans="1:24" x14ac:dyDescent="0.25">
      <c r="A40" s="18">
        <v>1924</v>
      </c>
      <c r="B40" s="18">
        <v>1924</v>
      </c>
      <c r="C40" s="18">
        <v>9</v>
      </c>
      <c r="D40" s="84" t="s">
        <v>74</v>
      </c>
      <c r="E40" s="84" t="str">
        <f t="shared" si="3"/>
        <v>1924 9</v>
      </c>
      <c r="F40" s="14"/>
      <c r="G40" s="17">
        <f>VLOOKUP(D40,'Scatter Plot_1'!A47:C1030,2,FALSE)</f>
        <v>667.12760200000002</v>
      </c>
      <c r="H40" s="54">
        <v>1957</v>
      </c>
      <c r="I40" s="55">
        <v>2</v>
      </c>
      <c r="K40" s="84">
        <v>36</v>
      </c>
      <c r="L40" s="10">
        <v>1957</v>
      </c>
      <c r="M40" s="7">
        <f t="shared" si="6"/>
        <v>2723.7981209999998</v>
      </c>
      <c r="N40" s="7">
        <f t="shared" si="6"/>
        <v>2406.1386929999999</v>
      </c>
      <c r="O40" s="7">
        <f t="shared" si="6"/>
        <v>2326.0365820000002</v>
      </c>
      <c r="P40" s="7">
        <f t="shared" si="6"/>
        <v>2465.3033289999998</v>
      </c>
      <c r="Q40" s="7">
        <f t="shared" si="6"/>
        <v>2902.2784339999998</v>
      </c>
      <c r="R40" s="7">
        <f t="shared" si="6"/>
        <v>3457.802925</v>
      </c>
      <c r="S40" s="7">
        <f t="shared" si="6"/>
        <v>3546.8229200000001</v>
      </c>
      <c r="T40" s="7">
        <f t="shared" si="6"/>
        <v>3696.5535789999999</v>
      </c>
      <c r="U40" s="7">
        <f t="shared" si="6"/>
        <v>3417.7877579999999</v>
      </c>
      <c r="V40" s="7">
        <f t="shared" si="6"/>
        <v>2863.5785070000002</v>
      </c>
      <c r="W40" s="7">
        <f t="shared" si="6"/>
        <v>2438.3730810000002</v>
      </c>
      <c r="X40" s="7">
        <f t="shared" si="6"/>
        <v>2080.5475970000002</v>
      </c>
    </row>
    <row r="41" spans="1:24" x14ac:dyDescent="0.25">
      <c r="A41" s="18">
        <v>1925</v>
      </c>
      <c r="B41" s="18">
        <v>1924</v>
      </c>
      <c r="C41" s="18">
        <v>10</v>
      </c>
      <c r="D41" s="84" t="s">
        <v>75</v>
      </c>
      <c r="E41" s="84" t="str">
        <f t="shared" si="3"/>
        <v>1925 10</v>
      </c>
      <c r="F41" s="14"/>
      <c r="G41" s="17">
        <f>VLOOKUP(D41,'Scatter Plot_1'!A48:C1031,2,FALSE)</f>
        <v>687.34323700000004</v>
      </c>
      <c r="H41" s="54">
        <v>1958</v>
      </c>
      <c r="I41" s="55">
        <v>1</v>
      </c>
      <c r="K41" s="84">
        <v>37</v>
      </c>
      <c r="L41" s="10">
        <v>1958</v>
      </c>
      <c r="M41" s="7">
        <f t="shared" si="6"/>
        <v>2127.9482229999999</v>
      </c>
      <c r="N41" s="7">
        <f t="shared" si="6"/>
        <v>2056.4265930000001</v>
      </c>
      <c r="O41" s="7">
        <f t="shared" si="6"/>
        <v>2189.895055</v>
      </c>
      <c r="P41" s="7">
        <f t="shared" si="6"/>
        <v>2612.0283380000001</v>
      </c>
      <c r="Q41" s="7">
        <f t="shared" si="6"/>
        <v>3385.7645630000002</v>
      </c>
      <c r="R41" s="7">
        <f t="shared" si="6"/>
        <v>3655.737838</v>
      </c>
      <c r="S41" s="7">
        <f t="shared" si="6"/>
        <v>3954.251992</v>
      </c>
      <c r="T41" s="7">
        <f t="shared" si="6"/>
        <v>3948.7028620000001</v>
      </c>
      <c r="U41" s="7">
        <f t="shared" si="6"/>
        <v>3828.1005559999999</v>
      </c>
      <c r="V41" s="7">
        <f t="shared" si="6"/>
        <v>3661.8023520000002</v>
      </c>
      <c r="W41" s="7">
        <f t="shared" si="6"/>
        <v>3546.86528</v>
      </c>
      <c r="X41" s="7">
        <f t="shared" si="6"/>
        <v>3050.3069329999998</v>
      </c>
    </row>
    <row r="42" spans="1:24" x14ac:dyDescent="0.25">
      <c r="A42" s="18">
        <v>1925</v>
      </c>
      <c r="B42" s="18">
        <v>1924</v>
      </c>
      <c r="C42" s="18">
        <v>11</v>
      </c>
      <c r="D42" s="84" t="s">
        <v>76</v>
      </c>
      <c r="E42" s="84" t="str">
        <f t="shared" si="3"/>
        <v>1925 11</v>
      </c>
      <c r="F42" s="14"/>
      <c r="G42" s="17">
        <f>VLOOKUP(D42,'Scatter Plot_1'!A49:C1032,2,FALSE)</f>
        <v>834.06094199999995</v>
      </c>
      <c r="H42" s="54">
        <v>1959</v>
      </c>
      <c r="I42" s="55">
        <v>3</v>
      </c>
      <c r="K42" s="84">
        <v>38</v>
      </c>
      <c r="L42" s="10">
        <v>1959</v>
      </c>
      <c r="M42" s="7">
        <f t="shared" si="6"/>
        <v>2680.6013640000001</v>
      </c>
      <c r="N42" s="7">
        <f t="shared" si="6"/>
        <v>2578.5807749999999</v>
      </c>
      <c r="O42" s="7">
        <f t="shared" si="6"/>
        <v>2405.9896819999999</v>
      </c>
      <c r="P42" s="7">
        <f t="shared" si="6"/>
        <v>2799.4581240000002</v>
      </c>
      <c r="Q42" s="7">
        <f t="shared" si="6"/>
        <v>3132.6857380000001</v>
      </c>
      <c r="R42" s="7">
        <f t="shared" si="6"/>
        <v>3447.6645290000001</v>
      </c>
      <c r="S42" s="7">
        <f t="shared" si="6"/>
        <v>3476.0342780000001</v>
      </c>
      <c r="T42" s="7">
        <f t="shared" si="6"/>
        <v>3385.891024</v>
      </c>
      <c r="U42" s="7">
        <f t="shared" si="6"/>
        <v>2967.0365320000001</v>
      </c>
      <c r="V42" s="7">
        <f t="shared" si="6"/>
        <v>2379.9220329999998</v>
      </c>
      <c r="W42" s="7">
        <f t="shared" si="6"/>
        <v>1929.2305349999999</v>
      </c>
      <c r="X42" s="7">
        <f t="shared" si="6"/>
        <v>1850.6779939999999</v>
      </c>
    </row>
    <row r="43" spans="1:24" x14ac:dyDescent="0.25">
      <c r="A43" s="18">
        <v>1925</v>
      </c>
      <c r="B43" s="18">
        <v>1924</v>
      </c>
      <c r="C43" s="18">
        <v>12</v>
      </c>
      <c r="D43" s="84" t="s">
        <v>77</v>
      </c>
      <c r="E43" s="84" t="str">
        <f t="shared" si="3"/>
        <v>1925 12</v>
      </c>
      <c r="F43" s="14"/>
      <c r="G43" s="17">
        <f>VLOOKUP(D43,'Scatter Plot_1'!A50:C1033,2,FALSE)</f>
        <v>1026.2365990000001</v>
      </c>
      <c r="H43" s="54">
        <v>1960</v>
      </c>
      <c r="I43" s="55">
        <v>4</v>
      </c>
      <c r="K43" s="84">
        <v>39</v>
      </c>
      <c r="L43" s="10">
        <v>1960</v>
      </c>
      <c r="M43" s="7">
        <f t="shared" si="6"/>
        <v>1681.8872019999999</v>
      </c>
      <c r="N43" s="7">
        <f t="shared" si="6"/>
        <v>1534.254541</v>
      </c>
      <c r="O43" s="7">
        <f t="shared" si="6"/>
        <v>1474.9500780000001</v>
      </c>
      <c r="P43" s="7">
        <f t="shared" si="6"/>
        <v>1741.2386739999999</v>
      </c>
      <c r="Q43" s="7">
        <f t="shared" si="6"/>
        <v>2435.1376700000001</v>
      </c>
      <c r="R43" s="7">
        <f t="shared" si="6"/>
        <v>3155.8399509999999</v>
      </c>
      <c r="S43" s="7">
        <f t="shared" si="6"/>
        <v>3279.024801</v>
      </c>
      <c r="T43" s="7">
        <f t="shared" si="6"/>
        <v>3232.0368979999998</v>
      </c>
      <c r="U43" s="7">
        <f t="shared" si="6"/>
        <v>2752.792837</v>
      </c>
      <c r="V43" s="7">
        <f t="shared" si="6"/>
        <v>2141.177173</v>
      </c>
      <c r="W43" s="7">
        <f t="shared" si="6"/>
        <v>1645.942593</v>
      </c>
      <c r="X43" s="7">
        <f t="shared" si="6"/>
        <v>1560.6712560000001</v>
      </c>
    </row>
    <row r="44" spans="1:24" x14ac:dyDescent="0.25">
      <c r="A44" s="18">
        <v>1925</v>
      </c>
      <c r="B44" s="18">
        <v>1925</v>
      </c>
      <c r="C44" s="18">
        <v>1</v>
      </c>
      <c r="D44" s="84" t="s">
        <v>78</v>
      </c>
      <c r="E44" s="84" t="str">
        <f t="shared" si="3"/>
        <v>1925 1</v>
      </c>
      <c r="F44" s="14"/>
      <c r="G44" s="17">
        <f>VLOOKUP(D44,'Scatter Plot_1'!A51:C1034,2,FALSE)</f>
        <v>1317.3718369999999</v>
      </c>
      <c r="H44" s="54">
        <v>1961</v>
      </c>
      <c r="I44" s="55">
        <v>4</v>
      </c>
      <c r="K44" s="84">
        <v>40</v>
      </c>
      <c r="L44" s="10">
        <v>1961</v>
      </c>
      <c r="M44" s="7">
        <f t="shared" si="6"/>
        <v>1424.2828400000001</v>
      </c>
      <c r="N44" s="7">
        <f t="shared" si="6"/>
        <v>1388.36907</v>
      </c>
      <c r="O44" s="7">
        <f t="shared" si="6"/>
        <v>1371.2669940000001</v>
      </c>
      <c r="P44" s="7">
        <f t="shared" si="6"/>
        <v>1613.854501</v>
      </c>
      <c r="Q44" s="7">
        <f t="shared" si="6"/>
        <v>1992.304208</v>
      </c>
      <c r="R44" s="7">
        <f t="shared" si="6"/>
        <v>2365.903127</v>
      </c>
      <c r="S44" s="7">
        <f t="shared" si="6"/>
        <v>2453.9487840000002</v>
      </c>
      <c r="T44" s="7">
        <f t="shared" si="6"/>
        <v>2435.1730280000002</v>
      </c>
      <c r="U44" s="7">
        <f t="shared" si="6"/>
        <v>2057.1785249999998</v>
      </c>
      <c r="V44" s="7">
        <f t="shared" si="6"/>
        <v>1594.5695909999999</v>
      </c>
      <c r="W44" s="7">
        <f t="shared" si="6"/>
        <v>1433.891382</v>
      </c>
      <c r="X44" s="7">
        <f t="shared" si="6"/>
        <v>1343.133838</v>
      </c>
    </row>
    <row r="45" spans="1:24" x14ac:dyDescent="0.25">
      <c r="A45" s="18">
        <v>1925</v>
      </c>
      <c r="B45" s="18">
        <v>1925</v>
      </c>
      <c r="C45" s="18">
        <v>2</v>
      </c>
      <c r="D45" s="84" t="s">
        <v>79</v>
      </c>
      <c r="E45" s="84" t="str">
        <f t="shared" si="3"/>
        <v>1925 2</v>
      </c>
      <c r="F45" s="14"/>
      <c r="G45" s="17">
        <f>VLOOKUP(D45,'Scatter Plot_1'!A52:C1035,2,FALSE)</f>
        <v>2068.8792060000001</v>
      </c>
      <c r="H45" s="54">
        <v>1962</v>
      </c>
      <c r="I45" s="55">
        <v>3</v>
      </c>
      <c r="K45" s="84">
        <v>41</v>
      </c>
      <c r="L45" s="10">
        <v>1962</v>
      </c>
      <c r="M45" s="7">
        <f t="shared" ref="M45:X54" si="7">INDEX($F$5:$G$988,MATCH((CONCATENATE($L45," ",M$3)),$E$5:$E$988,0),IF($K$1="CFS",1,IF($K$1="TAF",2,"INC")))</f>
        <v>1222.559675</v>
      </c>
      <c r="N45" s="7">
        <f t="shared" si="7"/>
        <v>1136.2451960000001</v>
      </c>
      <c r="O45" s="7">
        <f t="shared" si="7"/>
        <v>1149.389287</v>
      </c>
      <c r="P45" s="7">
        <f t="shared" si="7"/>
        <v>1359.8076880000001</v>
      </c>
      <c r="Q45" s="7">
        <f t="shared" si="7"/>
        <v>2081.7021220000001</v>
      </c>
      <c r="R45" s="7">
        <f t="shared" si="7"/>
        <v>2548.53604</v>
      </c>
      <c r="S45" s="7">
        <f t="shared" si="7"/>
        <v>2969.8162520000001</v>
      </c>
      <c r="T45" s="7">
        <f t="shared" si="7"/>
        <v>2892.9248870000001</v>
      </c>
      <c r="U45" s="7">
        <f t="shared" si="7"/>
        <v>2616.9221980000002</v>
      </c>
      <c r="V45" s="7">
        <f t="shared" si="7"/>
        <v>2066.3134060000002</v>
      </c>
      <c r="W45" s="7">
        <f t="shared" si="7"/>
        <v>1670.0735239999999</v>
      </c>
      <c r="X45" s="7">
        <f t="shared" si="7"/>
        <v>1520.622247</v>
      </c>
    </row>
    <row r="46" spans="1:24" x14ac:dyDescent="0.25">
      <c r="A46" s="18">
        <v>1925</v>
      </c>
      <c r="B46" s="18">
        <v>1925</v>
      </c>
      <c r="C46" s="18">
        <v>3</v>
      </c>
      <c r="D46" s="84" t="s">
        <v>80</v>
      </c>
      <c r="E46" s="84" t="str">
        <f t="shared" si="3"/>
        <v>1925 3</v>
      </c>
      <c r="F46" s="14"/>
      <c r="G46" s="17">
        <f>VLOOKUP(D46,'Scatter Plot_1'!A53:C1036,2,FALSE)</f>
        <v>2462.3974469999998</v>
      </c>
      <c r="H46" s="54">
        <v>1963</v>
      </c>
      <c r="I46" s="55">
        <v>1</v>
      </c>
      <c r="K46" s="84">
        <v>42</v>
      </c>
      <c r="L46" s="10">
        <v>1963</v>
      </c>
      <c r="M46" s="7">
        <f t="shared" si="7"/>
        <v>2257.7150179999999</v>
      </c>
      <c r="N46" s="7">
        <f t="shared" si="7"/>
        <v>2466.0048940000001</v>
      </c>
      <c r="O46" s="7">
        <f t="shared" si="7"/>
        <v>2727.0592139999999</v>
      </c>
      <c r="P46" s="7">
        <f t="shared" si="7"/>
        <v>3100.9357009999999</v>
      </c>
      <c r="Q46" s="7">
        <f t="shared" si="7"/>
        <v>3600.4729609999999</v>
      </c>
      <c r="R46" s="7">
        <f t="shared" si="7"/>
        <v>3588.0849290000001</v>
      </c>
      <c r="S46" s="7">
        <f t="shared" si="7"/>
        <v>3749.318123</v>
      </c>
      <c r="T46" s="7">
        <f t="shared" si="7"/>
        <v>3933.3795719999998</v>
      </c>
      <c r="U46" s="7">
        <f t="shared" si="7"/>
        <v>3696.6618520000002</v>
      </c>
      <c r="V46" s="7">
        <f t="shared" si="7"/>
        <v>3189.3041699999999</v>
      </c>
      <c r="W46" s="7">
        <f t="shared" si="7"/>
        <v>2776.4449220000001</v>
      </c>
      <c r="X46" s="7">
        <f t="shared" si="7"/>
        <v>2312.373501</v>
      </c>
    </row>
    <row r="47" spans="1:24" x14ac:dyDescent="0.25">
      <c r="A47" s="18">
        <v>1925</v>
      </c>
      <c r="B47" s="18">
        <v>1925</v>
      </c>
      <c r="C47" s="18">
        <v>4</v>
      </c>
      <c r="D47" s="84" t="s">
        <v>81</v>
      </c>
      <c r="E47" s="84" t="str">
        <f t="shared" si="3"/>
        <v>1925 4</v>
      </c>
      <c r="F47" s="14"/>
      <c r="G47" s="17">
        <f>VLOOKUP(D47,'Scatter Plot_1'!A54:C1037,2,FALSE)</f>
        <v>2769.5198780000001</v>
      </c>
      <c r="H47" s="54">
        <v>1964</v>
      </c>
      <c r="I47" s="55">
        <v>4</v>
      </c>
      <c r="K47" s="84">
        <v>43</v>
      </c>
      <c r="L47" s="10">
        <v>1964</v>
      </c>
      <c r="M47" s="7">
        <f t="shared" si="7"/>
        <v>2121.9582690000002</v>
      </c>
      <c r="N47" s="7">
        <f t="shared" si="7"/>
        <v>2296.30438</v>
      </c>
      <c r="O47" s="7">
        <f t="shared" si="7"/>
        <v>2411.8769470000002</v>
      </c>
      <c r="P47" s="7">
        <f t="shared" si="7"/>
        <v>2659.841993</v>
      </c>
      <c r="Q47" s="7">
        <f t="shared" si="7"/>
        <v>2858.3462589999999</v>
      </c>
      <c r="R47" s="7">
        <f t="shared" si="7"/>
        <v>3034.7842730000002</v>
      </c>
      <c r="S47" s="7">
        <f t="shared" si="7"/>
        <v>3034.8670619999998</v>
      </c>
      <c r="T47" s="7">
        <f t="shared" si="7"/>
        <v>2997.5005000000001</v>
      </c>
      <c r="U47" s="7">
        <f t="shared" si="7"/>
        <v>2609.1805039999999</v>
      </c>
      <c r="V47" s="7">
        <f t="shared" si="7"/>
        <v>2019.8365960000001</v>
      </c>
      <c r="W47" s="7">
        <f t="shared" si="7"/>
        <v>1546.682112</v>
      </c>
      <c r="X47" s="7">
        <f t="shared" si="7"/>
        <v>1404.130498</v>
      </c>
    </row>
    <row r="48" spans="1:24" x14ac:dyDescent="0.25">
      <c r="A48" s="18">
        <v>1925</v>
      </c>
      <c r="B48" s="18">
        <v>1925</v>
      </c>
      <c r="C48" s="18">
        <v>5</v>
      </c>
      <c r="D48" s="84" t="s">
        <v>82</v>
      </c>
      <c r="E48" s="84" t="str">
        <f t="shared" si="3"/>
        <v>1925 5</v>
      </c>
      <c r="F48" s="14"/>
      <c r="G48" s="17">
        <f>VLOOKUP(D48,'Scatter Plot_1'!A55:C1038,2,FALSE)</f>
        <v>2832.5256199999999</v>
      </c>
      <c r="H48" s="54">
        <v>1965</v>
      </c>
      <c r="I48" s="55">
        <v>1</v>
      </c>
      <c r="K48" s="84">
        <v>44</v>
      </c>
      <c r="L48" s="10">
        <v>1965</v>
      </c>
      <c r="M48" s="7">
        <f t="shared" si="7"/>
        <v>1261.12031</v>
      </c>
      <c r="N48" s="7">
        <f t="shared" si="7"/>
        <v>1176.3768500000001</v>
      </c>
      <c r="O48" s="7">
        <f t="shared" si="7"/>
        <v>2694.7797989999999</v>
      </c>
      <c r="P48" s="7">
        <f t="shared" si="7"/>
        <v>3056.5924660000001</v>
      </c>
      <c r="Q48" s="7">
        <f t="shared" si="7"/>
        <v>3391.7538829999999</v>
      </c>
      <c r="R48" s="7">
        <f t="shared" si="7"/>
        <v>3538.0132210000002</v>
      </c>
      <c r="S48" s="7">
        <f t="shared" si="7"/>
        <v>3698.7058659999998</v>
      </c>
      <c r="T48" s="7">
        <f t="shared" si="7"/>
        <v>3708.7749680000002</v>
      </c>
      <c r="U48" s="7">
        <f t="shared" si="7"/>
        <v>3593</v>
      </c>
      <c r="V48" s="7">
        <f t="shared" si="7"/>
        <v>3130.4350089999998</v>
      </c>
      <c r="W48" s="7">
        <f t="shared" si="7"/>
        <v>2950.528131</v>
      </c>
      <c r="X48" s="7">
        <f t="shared" si="7"/>
        <v>2490.6216589999999</v>
      </c>
    </row>
    <row r="49" spans="1:24" x14ac:dyDescent="0.25">
      <c r="A49" s="18">
        <v>1925</v>
      </c>
      <c r="B49" s="18">
        <v>1925</v>
      </c>
      <c r="C49" s="18">
        <v>6</v>
      </c>
      <c r="D49" s="84" t="s">
        <v>83</v>
      </c>
      <c r="E49" s="84" t="str">
        <f t="shared" si="3"/>
        <v>1925 6</v>
      </c>
      <c r="F49" s="14"/>
      <c r="G49" s="17">
        <f>VLOOKUP(D49,'Scatter Plot_1'!A56:C1039,2,FALSE)</f>
        <v>2577.9705859999999</v>
      </c>
      <c r="H49" s="54">
        <v>1966</v>
      </c>
      <c r="I49" s="55">
        <v>3</v>
      </c>
      <c r="K49" s="84">
        <v>45</v>
      </c>
      <c r="L49" s="10">
        <v>1966</v>
      </c>
      <c r="M49" s="7">
        <f t="shared" si="7"/>
        <v>2233.7651700000001</v>
      </c>
      <c r="N49" s="7">
        <f t="shared" si="7"/>
        <v>2359.8578539999999</v>
      </c>
      <c r="O49" s="7">
        <f t="shared" si="7"/>
        <v>2649.2262759999999</v>
      </c>
      <c r="P49" s="7">
        <f t="shared" si="7"/>
        <v>2913.6891799999999</v>
      </c>
      <c r="Q49" s="7">
        <f t="shared" si="7"/>
        <v>3055.825018</v>
      </c>
      <c r="R49" s="7">
        <f t="shared" si="7"/>
        <v>3333.341727</v>
      </c>
      <c r="S49" s="7">
        <f t="shared" si="7"/>
        <v>3526.8620740000001</v>
      </c>
      <c r="T49" s="7">
        <f t="shared" si="7"/>
        <v>3402.4214780000002</v>
      </c>
      <c r="U49" s="7">
        <f t="shared" si="7"/>
        <v>2951.2044810000002</v>
      </c>
      <c r="V49" s="7">
        <f t="shared" si="7"/>
        <v>2376.4415260000001</v>
      </c>
      <c r="W49" s="7">
        <f t="shared" si="7"/>
        <v>1912.742947</v>
      </c>
      <c r="X49" s="7">
        <f t="shared" si="7"/>
        <v>1695.925602</v>
      </c>
    </row>
    <row r="50" spans="1:24" x14ac:dyDescent="0.25">
      <c r="A50" s="18">
        <v>1925</v>
      </c>
      <c r="B50" s="18">
        <v>1925</v>
      </c>
      <c r="C50" s="18">
        <v>7</v>
      </c>
      <c r="D50" s="84" t="s">
        <v>84</v>
      </c>
      <c r="E50" s="84" t="str">
        <f t="shared" si="3"/>
        <v>1925 7</v>
      </c>
      <c r="F50" s="14"/>
      <c r="G50" s="17">
        <f>VLOOKUP(D50,'Scatter Plot_1'!A57:C1040,2,FALSE)</f>
        <v>2197.296464</v>
      </c>
      <c r="H50" s="54">
        <v>1967</v>
      </c>
      <c r="I50" s="55">
        <v>1</v>
      </c>
      <c r="K50" s="84">
        <v>46</v>
      </c>
      <c r="L50" s="10">
        <v>1967</v>
      </c>
      <c r="M50" s="7">
        <f t="shared" si="7"/>
        <v>1455.1316650000001</v>
      </c>
      <c r="N50" s="7">
        <f t="shared" si="7"/>
        <v>1587.0389929999999</v>
      </c>
      <c r="O50" s="7">
        <f t="shared" si="7"/>
        <v>1900.731102</v>
      </c>
      <c r="P50" s="7">
        <f t="shared" si="7"/>
        <v>2681.7460590000001</v>
      </c>
      <c r="Q50" s="7">
        <f t="shared" si="7"/>
        <v>3193.6682150000001</v>
      </c>
      <c r="R50" s="7">
        <f t="shared" si="7"/>
        <v>3525.9843780000001</v>
      </c>
      <c r="S50" s="7">
        <f t="shared" si="7"/>
        <v>3755.257036</v>
      </c>
      <c r="T50" s="7">
        <f t="shared" si="7"/>
        <v>3809.9414390000002</v>
      </c>
      <c r="U50" s="7">
        <f t="shared" si="7"/>
        <v>3812.345898</v>
      </c>
      <c r="V50" s="7">
        <f t="shared" si="7"/>
        <v>3791.3489009999998</v>
      </c>
      <c r="W50" s="7">
        <f t="shared" si="7"/>
        <v>3725.5327830000001</v>
      </c>
      <c r="X50" s="7">
        <f t="shared" si="7"/>
        <v>3215.9350209999998</v>
      </c>
    </row>
    <row r="51" spans="1:24" x14ac:dyDescent="0.25">
      <c r="A51" s="18">
        <v>1925</v>
      </c>
      <c r="B51" s="18">
        <v>1925</v>
      </c>
      <c r="C51" s="18">
        <v>8</v>
      </c>
      <c r="D51" s="84" t="s">
        <v>85</v>
      </c>
      <c r="E51" s="84" t="str">
        <f t="shared" si="3"/>
        <v>1925 8</v>
      </c>
      <c r="F51" s="14"/>
      <c r="G51" s="17">
        <f>VLOOKUP(D51,'Scatter Plot_1'!A58:C1041,2,FALSE)</f>
        <v>1916.737813</v>
      </c>
      <c r="H51" s="54">
        <v>1968</v>
      </c>
      <c r="I51" s="55">
        <v>3</v>
      </c>
      <c r="K51" s="84">
        <v>47</v>
      </c>
      <c r="L51" s="10">
        <v>1968</v>
      </c>
      <c r="M51" s="7">
        <f t="shared" si="7"/>
        <v>2921.1182800000001</v>
      </c>
      <c r="N51" s="7">
        <f t="shared" si="7"/>
        <v>2713.393278</v>
      </c>
      <c r="O51" s="7">
        <f t="shared" si="7"/>
        <v>2651.5300739999998</v>
      </c>
      <c r="P51" s="7">
        <f t="shared" si="7"/>
        <v>2909.3334840000002</v>
      </c>
      <c r="Q51" s="7">
        <f t="shared" si="7"/>
        <v>3290.2349119999999</v>
      </c>
      <c r="R51" s="7">
        <f t="shared" si="7"/>
        <v>3467.9483679999998</v>
      </c>
      <c r="S51" s="7">
        <f t="shared" si="7"/>
        <v>3532.0537429999999</v>
      </c>
      <c r="T51" s="7">
        <f t="shared" si="7"/>
        <v>3492.2654830000001</v>
      </c>
      <c r="U51" s="7">
        <f t="shared" si="7"/>
        <v>3084.2580819999998</v>
      </c>
      <c r="V51" s="7">
        <f t="shared" si="7"/>
        <v>2513.6769800000002</v>
      </c>
      <c r="W51" s="7">
        <f t="shared" si="7"/>
        <v>2142.4288889999998</v>
      </c>
      <c r="X51" s="7">
        <f t="shared" si="7"/>
        <v>1934.831136</v>
      </c>
    </row>
    <row r="52" spans="1:24" x14ac:dyDescent="0.25">
      <c r="A52" s="18">
        <v>1925</v>
      </c>
      <c r="B52" s="18">
        <v>1925</v>
      </c>
      <c r="C52" s="18">
        <v>9</v>
      </c>
      <c r="D52" s="84" t="s">
        <v>86</v>
      </c>
      <c r="E52" s="84" t="str">
        <f t="shared" si="3"/>
        <v>1925 9</v>
      </c>
      <c r="F52" s="14"/>
      <c r="G52" s="17">
        <f>VLOOKUP(D52,'Scatter Plot_1'!A59:C1042,2,FALSE)</f>
        <v>1825.3082260000001</v>
      </c>
      <c r="H52" s="54">
        <v>1969</v>
      </c>
      <c r="I52" s="55">
        <v>1</v>
      </c>
      <c r="K52" s="84">
        <v>48</v>
      </c>
      <c r="L52" s="10">
        <v>1969</v>
      </c>
      <c r="M52" s="7">
        <f t="shared" si="7"/>
        <v>1850.4197549999999</v>
      </c>
      <c r="N52" s="7">
        <f t="shared" si="7"/>
        <v>2011.0710320000001</v>
      </c>
      <c r="O52" s="7">
        <f t="shared" si="7"/>
        <v>2413.9829989999998</v>
      </c>
      <c r="P52" s="7">
        <f t="shared" si="7"/>
        <v>3855</v>
      </c>
      <c r="Q52" s="7">
        <f t="shared" si="7"/>
        <v>3855</v>
      </c>
      <c r="R52" s="7">
        <f t="shared" si="7"/>
        <v>4094</v>
      </c>
      <c r="S52" s="7">
        <f t="shared" si="7"/>
        <v>4537</v>
      </c>
      <c r="T52" s="7">
        <f t="shared" si="7"/>
        <v>4595.791894</v>
      </c>
      <c r="U52" s="7">
        <f t="shared" si="7"/>
        <v>4571.7377230000002</v>
      </c>
      <c r="V52" s="7">
        <f t="shared" si="7"/>
        <v>4248.5339370000002</v>
      </c>
      <c r="W52" s="7">
        <f t="shared" si="7"/>
        <v>4023.4214550000002</v>
      </c>
      <c r="X52" s="7">
        <f t="shared" si="7"/>
        <v>3503.155581</v>
      </c>
    </row>
    <row r="53" spans="1:24" x14ac:dyDescent="0.25">
      <c r="A53" s="18">
        <v>1926</v>
      </c>
      <c r="B53" s="18">
        <v>1925</v>
      </c>
      <c r="C53" s="18">
        <v>10</v>
      </c>
      <c r="D53" s="84" t="s">
        <v>87</v>
      </c>
      <c r="E53" s="84" t="str">
        <f t="shared" si="3"/>
        <v>1926 10</v>
      </c>
      <c r="F53" s="14"/>
      <c r="G53" s="17">
        <f>VLOOKUP(D53,'Scatter Plot_1'!A60:C1043,2,FALSE)</f>
        <v>1723.083449</v>
      </c>
      <c r="H53" s="54">
        <v>1970</v>
      </c>
      <c r="I53" s="55">
        <v>1</v>
      </c>
      <c r="K53" s="84">
        <v>49</v>
      </c>
      <c r="L53" s="10">
        <v>1970</v>
      </c>
      <c r="M53" s="7">
        <f t="shared" si="7"/>
        <v>3293.768286</v>
      </c>
      <c r="N53" s="7">
        <f t="shared" si="7"/>
        <v>2949.3767419999999</v>
      </c>
      <c r="O53" s="7">
        <f t="shared" si="7"/>
        <v>3216.8163220000001</v>
      </c>
      <c r="P53" s="7">
        <f t="shared" si="7"/>
        <v>3577.2463899999998</v>
      </c>
      <c r="Q53" s="7">
        <f t="shared" si="7"/>
        <v>3680.2136460000002</v>
      </c>
      <c r="R53" s="7">
        <f t="shared" si="7"/>
        <v>4230</v>
      </c>
      <c r="S53" s="7">
        <f t="shared" si="7"/>
        <v>4153.1826609999998</v>
      </c>
      <c r="T53" s="7">
        <f t="shared" si="7"/>
        <v>3946.49937</v>
      </c>
      <c r="U53" s="7">
        <f t="shared" si="7"/>
        <v>3535.2199139999998</v>
      </c>
      <c r="V53" s="7">
        <f t="shared" si="7"/>
        <v>2978.6361579999998</v>
      </c>
      <c r="W53" s="7">
        <f t="shared" si="7"/>
        <v>2544.1526100000001</v>
      </c>
      <c r="X53" s="7">
        <f t="shared" si="7"/>
        <v>2102.892308</v>
      </c>
    </row>
    <row r="54" spans="1:24" x14ac:dyDescent="0.25">
      <c r="A54" s="18">
        <v>1926</v>
      </c>
      <c r="B54" s="18">
        <v>1925</v>
      </c>
      <c r="C54" s="18">
        <v>11</v>
      </c>
      <c r="D54" s="84" t="s">
        <v>88</v>
      </c>
      <c r="E54" s="84" t="str">
        <f t="shared" si="3"/>
        <v>1926 11</v>
      </c>
      <c r="F54" s="14"/>
      <c r="G54" s="17">
        <f>VLOOKUP(D54,'Scatter Plot_1'!A61:C1044,2,FALSE)</f>
        <v>1753.9686039999999</v>
      </c>
      <c r="H54" s="54">
        <v>1971</v>
      </c>
      <c r="I54" s="55">
        <v>1</v>
      </c>
      <c r="K54" s="84">
        <v>50</v>
      </c>
      <c r="L54" s="10">
        <v>1971</v>
      </c>
      <c r="M54" s="7">
        <f t="shared" si="7"/>
        <v>1857.875965</v>
      </c>
      <c r="N54" s="7">
        <f t="shared" si="7"/>
        <v>2077.3324720000001</v>
      </c>
      <c r="O54" s="7">
        <f t="shared" si="7"/>
        <v>2348.3980430000001</v>
      </c>
      <c r="P54" s="7">
        <f t="shared" si="7"/>
        <v>2634.8287970000001</v>
      </c>
      <c r="Q54" s="7">
        <f t="shared" si="7"/>
        <v>2930.2715929999999</v>
      </c>
      <c r="R54" s="7">
        <f t="shared" si="7"/>
        <v>3703.8812269999999</v>
      </c>
      <c r="S54" s="7">
        <f t="shared" si="7"/>
        <v>3897.1583329999999</v>
      </c>
      <c r="T54" s="7">
        <f t="shared" si="7"/>
        <v>3863.524003</v>
      </c>
      <c r="U54" s="7">
        <f t="shared" si="7"/>
        <v>3695.6192470000001</v>
      </c>
      <c r="V54" s="7">
        <f t="shared" si="7"/>
        <v>3254.2587800000001</v>
      </c>
      <c r="W54" s="7">
        <f t="shared" si="7"/>
        <v>2921.0149299999998</v>
      </c>
      <c r="X54" s="7">
        <f t="shared" si="7"/>
        <v>2463.2854120000002</v>
      </c>
    </row>
    <row r="55" spans="1:24" x14ac:dyDescent="0.25">
      <c r="A55" s="18">
        <v>1926</v>
      </c>
      <c r="B55" s="18">
        <v>1925</v>
      </c>
      <c r="C55" s="18">
        <v>12</v>
      </c>
      <c r="D55" s="84" t="s">
        <v>89</v>
      </c>
      <c r="E55" s="84" t="str">
        <f t="shared" si="3"/>
        <v>1926 12</v>
      </c>
      <c r="F55" s="14"/>
      <c r="G55" s="17">
        <f>VLOOKUP(D55,'Scatter Plot_1'!A62:C1045,2,FALSE)</f>
        <v>1836.5212819999999</v>
      </c>
      <c r="H55" s="54">
        <v>1972</v>
      </c>
      <c r="I55" s="55">
        <v>3</v>
      </c>
      <c r="K55" s="84">
        <v>51</v>
      </c>
      <c r="L55" s="10">
        <v>1972</v>
      </c>
      <c r="M55" s="7">
        <f t="shared" ref="M55:X64" si="8">INDEX($F$5:$G$988,MATCH((CONCATENATE($L55," ",M$3)),$E$5:$E$988,0),IF($K$1="CFS",1,IF($K$1="TAF",2,"INC")))</f>
        <v>2249.8423079999998</v>
      </c>
      <c r="N55" s="7">
        <f t="shared" si="8"/>
        <v>2030.811604</v>
      </c>
      <c r="O55" s="7">
        <f t="shared" si="8"/>
        <v>2344.7013769999999</v>
      </c>
      <c r="P55" s="7">
        <f t="shared" si="8"/>
        <v>2645.2135229999999</v>
      </c>
      <c r="Q55" s="7">
        <f t="shared" si="8"/>
        <v>3012.7240459999998</v>
      </c>
      <c r="R55" s="7">
        <f t="shared" si="8"/>
        <v>3522.7057359999999</v>
      </c>
      <c r="S55" s="7">
        <f t="shared" si="8"/>
        <v>3606.4004190000001</v>
      </c>
      <c r="T55" s="7">
        <f t="shared" si="8"/>
        <v>3565.5434230000001</v>
      </c>
      <c r="U55" s="7">
        <f t="shared" si="8"/>
        <v>3177.4406060000001</v>
      </c>
      <c r="V55" s="7">
        <f t="shared" si="8"/>
        <v>2614.9376980000002</v>
      </c>
      <c r="W55" s="7">
        <f t="shared" si="8"/>
        <v>2249.3012330000001</v>
      </c>
      <c r="X55" s="7">
        <f t="shared" si="8"/>
        <v>2099.0841019999998</v>
      </c>
    </row>
    <row r="56" spans="1:24" x14ac:dyDescent="0.25">
      <c r="A56" s="18">
        <v>1926</v>
      </c>
      <c r="B56" s="18">
        <v>1926</v>
      </c>
      <c r="C56" s="18">
        <v>1</v>
      </c>
      <c r="D56" s="84" t="s">
        <v>90</v>
      </c>
      <c r="E56" s="84" t="str">
        <f t="shared" si="3"/>
        <v>1926 1</v>
      </c>
      <c r="F56" s="14"/>
      <c r="G56" s="17">
        <f>VLOOKUP(D56,'Scatter Plot_1'!A63:C1046,2,FALSE)</f>
        <v>2102.6172809999998</v>
      </c>
      <c r="H56" s="54">
        <v>1973</v>
      </c>
      <c r="I56" s="55">
        <v>2</v>
      </c>
      <c r="K56" s="84">
        <v>52</v>
      </c>
      <c r="L56" s="10">
        <v>1973</v>
      </c>
      <c r="M56" s="7">
        <f t="shared" si="8"/>
        <v>2084.774492</v>
      </c>
      <c r="N56" s="7">
        <f t="shared" si="8"/>
        <v>2363.6745190000001</v>
      </c>
      <c r="O56" s="7">
        <f t="shared" si="8"/>
        <v>2596.1563310000001</v>
      </c>
      <c r="P56" s="7">
        <f t="shared" si="8"/>
        <v>3360.543032</v>
      </c>
      <c r="Q56" s="7">
        <f t="shared" si="8"/>
        <v>3851.7484009999998</v>
      </c>
      <c r="R56" s="7">
        <f t="shared" si="8"/>
        <v>4018</v>
      </c>
      <c r="S56" s="7">
        <f t="shared" si="8"/>
        <v>4213.7671060000002</v>
      </c>
      <c r="T56" s="7">
        <f t="shared" si="8"/>
        <v>4189.2358279999999</v>
      </c>
      <c r="U56" s="7">
        <f t="shared" si="8"/>
        <v>3769.973356</v>
      </c>
      <c r="V56" s="7">
        <f t="shared" si="8"/>
        <v>3228.5913540000001</v>
      </c>
      <c r="W56" s="7">
        <f t="shared" si="8"/>
        <v>2862.4542999999999</v>
      </c>
      <c r="X56" s="7">
        <f t="shared" si="8"/>
        <v>2490.9146040000001</v>
      </c>
    </row>
    <row r="57" spans="1:24" x14ac:dyDescent="0.25">
      <c r="A57" s="18">
        <v>1926</v>
      </c>
      <c r="B57" s="18">
        <v>1926</v>
      </c>
      <c r="C57" s="18">
        <v>2</v>
      </c>
      <c r="D57" s="84" t="s">
        <v>91</v>
      </c>
      <c r="E57" s="84" t="str">
        <f t="shared" si="3"/>
        <v>1926 2</v>
      </c>
      <c r="F57" s="14"/>
      <c r="G57" s="17">
        <f>VLOOKUP(D57,'Scatter Plot_1'!A64:C1047,2,FALSE)</f>
        <v>2680.698386</v>
      </c>
      <c r="H57" s="54">
        <v>1974</v>
      </c>
      <c r="I57" s="55">
        <v>1</v>
      </c>
      <c r="K57" s="84">
        <v>53</v>
      </c>
      <c r="L57" s="10">
        <v>1974</v>
      </c>
      <c r="M57" s="7">
        <f t="shared" si="8"/>
        <v>2367.4272850000002</v>
      </c>
      <c r="N57" s="7">
        <f t="shared" si="8"/>
        <v>3194.9392670000002</v>
      </c>
      <c r="O57" s="7">
        <f t="shared" si="8"/>
        <v>3481.5036060000002</v>
      </c>
      <c r="P57" s="7">
        <f t="shared" si="8"/>
        <v>3591.1204309999998</v>
      </c>
      <c r="Q57" s="7">
        <f t="shared" si="8"/>
        <v>3699.5075710000001</v>
      </c>
      <c r="R57" s="7">
        <f t="shared" si="8"/>
        <v>3568.49431</v>
      </c>
      <c r="S57" s="7">
        <f t="shared" si="8"/>
        <v>3916.6422990000001</v>
      </c>
      <c r="T57" s="7">
        <f t="shared" si="8"/>
        <v>3910.5277959999999</v>
      </c>
      <c r="U57" s="7">
        <f t="shared" si="8"/>
        <v>3724.9555009999999</v>
      </c>
      <c r="V57" s="7">
        <f t="shared" si="8"/>
        <v>3586.9029449999998</v>
      </c>
      <c r="W57" s="7">
        <f t="shared" si="8"/>
        <v>3636.7346699999998</v>
      </c>
      <c r="X57" s="7">
        <f t="shared" si="8"/>
        <v>3217.6405890000001</v>
      </c>
    </row>
    <row r="58" spans="1:24" x14ac:dyDescent="0.25">
      <c r="A58" s="18">
        <v>1926</v>
      </c>
      <c r="B58" s="18">
        <v>1926</v>
      </c>
      <c r="C58" s="18">
        <v>3</v>
      </c>
      <c r="D58" s="84" t="s">
        <v>92</v>
      </c>
      <c r="E58" s="84" t="str">
        <f t="shared" si="3"/>
        <v>1926 3</v>
      </c>
      <c r="F58" s="14"/>
      <c r="G58" s="17">
        <f>VLOOKUP(D58,'Scatter Plot_1'!A65:C1048,2,FALSE)</f>
        <v>2912.02682</v>
      </c>
      <c r="H58" s="54">
        <v>1975</v>
      </c>
      <c r="I58" s="55">
        <v>1</v>
      </c>
      <c r="K58" s="84">
        <v>54</v>
      </c>
      <c r="L58" s="10">
        <v>1975</v>
      </c>
      <c r="M58" s="7">
        <f t="shared" si="8"/>
        <v>2976.4266990000001</v>
      </c>
      <c r="N58" s="7">
        <f t="shared" si="8"/>
        <v>2721.4139930000001</v>
      </c>
      <c r="O58" s="7">
        <f t="shared" si="8"/>
        <v>2930.1505269999998</v>
      </c>
      <c r="P58" s="7">
        <f t="shared" si="8"/>
        <v>3033.5665180000001</v>
      </c>
      <c r="Q58" s="7">
        <f t="shared" si="8"/>
        <v>3418.3978099999999</v>
      </c>
      <c r="R58" s="7">
        <f t="shared" si="8"/>
        <v>3492.5551999999998</v>
      </c>
      <c r="S58" s="7">
        <f t="shared" si="8"/>
        <v>3768.031258</v>
      </c>
      <c r="T58" s="7">
        <f t="shared" si="8"/>
        <v>3779.1715610000001</v>
      </c>
      <c r="U58" s="7">
        <f t="shared" si="8"/>
        <v>3635.4583469999998</v>
      </c>
      <c r="V58" s="7">
        <f t="shared" si="8"/>
        <v>3257.6761849999998</v>
      </c>
      <c r="W58" s="7">
        <f t="shared" si="8"/>
        <v>3307.1658769999999</v>
      </c>
      <c r="X58" s="7">
        <f t="shared" si="8"/>
        <v>2883.9219360000002</v>
      </c>
    </row>
    <row r="59" spans="1:24" x14ac:dyDescent="0.25">
      <c r="A59" s="18">
        <v>1926</v>
      </c>
      <c r="B59" s="18">
        <v>1926</v>
      </c>
      <c r="C59" s="18">
        <v>4</v>
      </c>
      <c r="D59" s="84" t="s">
        <v>93</v>
      </c>
      <c r="E59" s="84" t="str">
        <f t="shared" si="3"/>
        <v>1926 4</v>
      </c>
      <c r="F59" s="14"/>
      <c r="G59" s="17">
        <f>VLOOKUP(D59,'Scatter Plot_1'!A66:C1049,2,FALSE)</f>
        <v>3527.698476</v>
      </c>
      <c r="H59" s="54">
        <v>1976</v>
      </c>
      <c r="I59" s="55">
        <v>5</v>
      </c>
      <c r="K59" s="84">
        <v>55</v>
      </c>
      <c r="L59" s="10">
        <v>1976</v>
      </c>
      <c r="M59" s="7">
        <f t="shared" si="8"/>
        <v>2758.8301449999999</v>
      </c>
      <c r="N59" s="7">
        <f t="shared" si="8"/>
        <v>2516.9282429999998</v>
      </c>
      <c r="O59" s="7">
        <f t="shared" si="8"/>
        <v>2585.040555</v>
      </c>
      <c r="P59" s="7">
        <f t="shared" si="8"/>
        <v>2730.3036689999999</v>
      </c>
      <c r="Q59" s="7">
        <f t="shared" si="8"/>
        <v>2929.3610140000001</v>
      </c>
      <c r="R59" s="7">
        <f t="shared" si="8"/>
        <v>3104.255075</v>
      </c>
      <c r="S59" s="7">
        <f t="shared" si="8"/>
        <v>3038.8966730000002</v>
      </c>
      <c r="T59" s="7">
        <f t="shared" si="8"/>
        <v>2822.4540259999999</v>
      </c>
      <c r="U59" s="7">
        <f t="shared" si="8"/>
        <v>2392.0022250000002</v>
      </c>
      <c r="V59" s="7">
        <f t="shared" si="8"/>
        <v>1910.0382259999999</v>
      </c>
      <c r="W59" s="7">
        <f t="shared" si="8"/>
        <v>1620.966355</v>
      </c>
      <c r="X59" s="7">
        <f t="shared" si="8"/>
        <v>1505.6244939999999</v>
      </c>
    </row>
    <row r="60" spans="1:24" x14ac:dyDescent="0.25">
      <c r="A60" s="18">
        <v>1926</v>
      </c>
      <c r="B60" s="18">
        <v>1926</v>
      </c>
      <c r="C60" s="18">
        <v>5</v>
      </c>
      <c r="D60" s="84" t="s">
        <v>94</v>
      </c>
      <c r="E60" s="84" t="str">
        <f t="shared" si="3"/>
        <v>1926 5</v>
      </c>
      <c r="F60" s="14"/>
      <c r="G60" s="17">
        <f>VLOOKUP(D60,'Scatter Plot_1'!A67:C1050,2,FALSE)</f>
        <v>3305.7605210000002</v>
      </c>
      <c r="H60" s="54">
        <v>1977</v>
      </c>
      <c r="I60" s="55">
        <v>5</v>
      </c>
      <c r="K60" s="84">
        <v>56</v>
      </c>
      <c r="L60" s="10">
        <v>1977</v>
      </c>
      <c r="M60" s="7">
        <f t="shared" si="8"/>
        <v>1324.912662</v>
      </c>
      <c r="N60" s="7">
        <f t="shared" si="8"/>
        <v>1190.8046220000001</v>
      </c>
      <c r="O60" s="7">
        <f t="shared" si="8"/>
        <v>1115.4884159999999</v>
      </c>
      <c r="P60" s="7">
        <f t="shared" si="8"/>
        <v>1053.2872130000001</v>
      </c>
      <c r="Q60" s="7">
        <f t="shared" si="8"/>
        <v>1146.783185</v>
      </c>
      <c r="R60" s="7">
        <f t="shared" si="8"/>
        <v>1148.4965520000001</v>
      </c>
      <c r="S60" s="7">
        <f t="shared" si="8"/>
        <v>1004.260892</v>
      </c>
      <c r="T60" s="7">
        <f t="shared" si="8"/>
        <v>918.691146</v>
      </c>
      <c r="U60" s="7">
        <f t="shared" si="8"/>
        <v>673.04666799999995</v>
      </c>
      <c r="V60" s="7">
        <f t="shared" si="8"/>
        <v>402.80169599999999</v>
      </c>
      <c r="W60" s="7">
        <f t="shared" si="8"/>
        <v>197.67372900000001</v>
      </c>
      <c r="X60" s="7">
        <f t="shared" si="8"/>
        <v>220.64870199999999</v>
      </c>
    </row>
    <row r="61" spans="1:24" x14ac:dyDescent="0.25">
      <c r="A61" s="18">
        <v>1926</v>
      </c>
      <c r="B61" s="18">
        <v>1926</v>
      </c>
      <c r="C61" s="18">
        <v>6</v>
      </c>
      <c r="D61" s="84" t="s">
        <v>95</v>
      </c>
      <c r="E61" s="84" t="str">
        <f t="shared" si="3"/>
        <v>1926 6</v>
      </c>
      <c r="F61" s="14"/>
      <c r="G61" s="17">
        <f>VLOOKUP(D61,'Scatter Plot_1'!A68:C1051,2,FALSE)</f>
        <v>2771.9590979999998</v>
      </c>
      <c r="H61" s="54">
        <v>1978</v>
      </c>
      <c r="I61" s="55">
        <v>2</v>
      </c>
      <c r="K61" s="84">
        <v>57</v>
      </c>
      <c r="L61" s="10">
        <v>1978</v>
      </c>
      <c r="M61" s="7">
        <f t="shared" si="8"/>
        <v>203.50077200000001</v>
      </c>
      <c r="N61" s="7">
        <f t="shared" si="8"/>
        <v>309.71724</v>
      </c>
      <c r="O61" s="7">
        <f t="shared" si="8"/>
        <v>659.76733899999999</v>
      </c>
      <c r="P61" s="7">
        <f t="shared" si="8"/>
        <v>1734.1138559999999</v>
      </c>
      <c r="Q61" s="7">
        <f t="shared" si="8"/>
        <v>2418.0939210000001</v>
      </c>
      <c r="R61" s="7">
        <f t="shared" si="8"/>
        <v>3441.9392720000001</v>
      </c>
      <c r="S61" s="7">
        <f t="shared" si="8"/>
        <v>3820.8673589999999</v>
      </c>
      <c r="T61" s="7">
        <f t="shared" si="8"/>
        <v>3956.798812</v>
      </c>
      <c r="U61" s="7">
        <f t="shared" si="8"/>
        <v>3831.8323369999998</v>
      </c>
      <c r="V61" s="7">
        <f t="shared" si="8"/>
        <v>3310.7754749999999</v>
      </c>
      <c r="W61" s="7">
        <f t="shared" si="8"/>
        <v>2926.243136</v>
      </c>
      <c r="X61" s="7">
        <f t="shared" si="8"/>
        <v>2590.5176099999999</v>
      </c>
    </row>
    <row r="62" spans="1:24" x14ac:dyDescent="0.25">
      <c r="A62" s="18">
        <v>1926</v>
      </c>
      <c r="B62" s="18">
        <v>1926</v>
      </c>
      <c r="C62" s="18">
        <v>7</v>
      </c>
      <c r="D62" s="84" t="s">
        <v>96</v>
      </c>
      <c r="E62" s="84" t="str">
        <f t="shared" si="3"/>
        <v>1926 7</v>
      </c>
      <c r="F62" s="14"/>
      <c r="G62" s="17">
        <f>VLOOKUP(D62,'Scatter Plot_1'!A69:C1052,2,FALSE)</f>
        <v>2164.2675819999999</v>
      </c>
      <c r="H62" s="54">
        <v>1979</v>
      </c>
      <c r="I62" s="55">
        <v>3</v>
      </c>
      <c r="K62" s="84">
        <v>58</v>
      </c>
      <c r="L62" s="10">
        <v>1979</v>
      </c>
      <c r="M62" s="7">
        <f t="shared" si="8"/>
        <v>2249.7581049999999</v>
      </c>
      <c r="N62" s="7">
        <f t="shared" si="8"/>
        <v>1993.015852</v>
      </c>
      <c r="O62" s="7">
        <f t="shared" si="8"/>
        <v>1917.1942260000001</v>
      </c>
      <c r="P62" s="7">
        <f t="shared" si="8"/>
        <v>2158.2344290000001</v>
      </c>
      <c r="Q62" s="7">
        <f t="shared" si="8"/>
        <v>2641.3135779999998</v>
      </c>
      <c r="R62" s="7">
        <f t="shared" si="8"/>
        <v>3269.523729</v>
      </c>
      <c r="S62" s="7">
        <f t="shared" si="8"/>
        <v>3331.5149289999999</v>
      </c>
      <c r="T62" s="7">
        <f t="shared" si="8"/>
        <v>3382.8715139999999</v>
      </c>
      <c r="U62" s="7">
        <f t="shared" si="8"/>
        <v>2895.8719569999998</v>
      </c>
      <c r="V62" s="7">
        <f t="shared" si="8"/>
        <v>2385.0060600000002</v>
      </c>
      <c r="W62" s="7">
        <f t="shared" si="8"/>
        <v>2033.149758</v>
      </c>
      <c r="X62" s="7">
        <f t="shared" si="8"/>
        <v>1819.9658770000001</v>
      </c>
    </row>
    <row r="63" spans="1:24" x14ac:dyDescent="0.25">
      <c r="A63" s="18">
        <v>1926</v>
      </c>
      <c r="B63" s="18">
        <v>1926</v>
      </c>
      <c r="C63" s="18">
        <v>8</v>
      </c>
      <c r="D63" s="84" t="s">
        <v>97</v>
      </c>
      <c r="E63" s="84" t="str">
        <f t="shared" si="3"/>
        <v>1926 8</v>
      </c>
      <c r="F63" s="14"/>
      <c r="G63" s="17">
        <f>VLOOKUP(D63,'Scatter Plot_1'!A70:C1053,2,FALSE)</f>
        <v>1636.421775</v>
      </c>
      <c r="H63" s="54">
        <v>1980</v>
      </c>
      <c r="I63" s="55">
        <v>2</v>
      </c>
      <c r="K63" s="84">
        <v>59</v>
      </c>
      <c r="L63" s="10">
        <v>1980</v>
      </c>
      <c r="M63" s="7">
        <f t="shared" si="8"/>
        <v>1786.730204</v>
      </c>
      <c r="N63" s="7">
        <f t="shared" si="8"/>
        <v>1862.2913739999999</v>
      </c>
      <c r="O63" s="7">
        <f t="shared" si="8"/>
        <v>2126.4610990000001</v>
      </c>
      <c r="P63" s="7">
        <f t="shared" si="8"/>
        <v>3525.5187580000002</v>
      </c>
      <c r="Q63" s="7">
        <f t="shared" si="8"/>
        <v>3855</v>
      </c>
      <c r="R63" s="7">
        <f t="shared" si="8"/>
        <v>4095</v>
      </c>
      <c r="S63" s="7">
        <f t="shared" si="8"/>
        <v>4191.725966</v>
      </c>
      <c r="T63" s="7">
        <f t="shared" si="8"/>
        <v>4087.4213709999999</v>
      </c>
      <c r="U63" s="7">
        <f t="shared" si="8"/>
        <v>3837.2228</v>
      </c>
      <c r="V63" s="7">
        <f t="shared" si="8"/>
        <v>3428.2420360000001</v>
      </c>
      <c r="W63" s="7">
        <f t="shared" si="8"/>
        <v>3138.1249339999999</v>
      </c>
      <c r="X63" s="7">
        <f t="shared" si="8"/>
        <v>2704.614783</v>
      </c>
    </row>
    <row r="64" spans="1:24" x14ac:dyDescent="0.25">
      <c r="A64" s="18">
        <v>1926</v>
      </c>
      <c r="B64" s="18">
        <v>1926</v>
      </c>
      <c r="C64" s="18">
        <v>9</v>
      </c>
      <c r="D64" s="84" t="s">
        <v>98</v>
      </c>
      <c r="E64" s="84" t="str">
        <f t="shared" si="3"/>
        <v>1926 9</v>
      </c>
      <c r="F64" s="14"/>
      <c r="G64" s="17">
        <f>VLOOKUP(D64,'Scatter Plot_1'!A71:C1054,2,FALSE)</f>
        <v>1366.884988</v>
      </c>
      <c r="H64" s="54">
        <v>1981</v>
      </c>
      <c r="I64" s="55">
        <v>4</v>
      </c>
      <c r="K64" s="84">
        <v>60</v>
      </c>
      <c r="L64" s="10">
        <v>1981</v>
      </c>
      <c r="M64" s="7">
        <f t="shared" si="8"/>
        <v>2345.4718630000002</v>
      </c>
      <c r="N64" s="7">
        <f t="shared" si="8"/>
        <v>2053.531086</v>
      </c>
      <c r="O64" s="7">
        <f t="shared" si="8"/>
        <v>2057.636231</v>
      </c>
      <c r="P64" s="7">
        <f t="shared" si="8"/>
        <v>2304.1651320000001</v>
      </c>
      <c r="Q64" s="7">
        <f t="shared" si="8"/>
        <v>2634.7824300000002</v>
      </c>
      <c r="R64" s="7">
        <f t="shared" si="8"/>
        <v>3026.036149</v>
      </c>
      <c r="S64" s="7">
        <f t="shared" si="8"/>
        <v>3115.0292020000002</v>
      </c>
      <c r="T64" s="7">
        <f t="shared" si="8"/>
        <v>2971.2735510000002</v>
      </c>
      <c r="U64" s="7">
        <f t="shared" si="8"/>
        <v>2407.113981</v>
      </c>
      <c r="V64" s="7">
        <f t="shared" si="8"/>
        <v>1751.5503080000001</v>
      </c>
      <c r="W64" s="7">
        <f t="shared" si="8"/>
        <v>1587.212254</v>
      </c>
      <c r="X64" s="7">
        <f t="shared" si="8"/>
        <v>1532.0476080000001</v>
      </c>
    </row>
    <row r="65" spans="1:24" x14ac:dyDescent="0.25">
      <c r="A65" s="18">
        <v>1927</v>
      </c>
      <c r="B65" s="18">
        <v>1926</v>
      </c>
      <c r="C65" s="18">
        <v>10</v>
      </c>
      <c r="D65" s="84" t="s">
        <v>99</v>
      </c>
      <c r="E65" s="84" t="str">
        <f t="shared" si="3"/>
        <v>1927 10</v>
      </c>
      <c r="F65" s="14"/>
      <c r="G65" s="17">
        <f>VLOOKUP(D65,'Scatter Plot_1'!A72:C1055,2,FALSE)</f>
        <v>1209.451096</v>
      </c>
      <c r="H65" s="54">
        <v>1982</v>
      </c>
      <c r="I65" s="55">
        <v>1</v>
      </c>
      <c r="K65" s="84">
        <v>61</v>
      </c>
      <c r="L65" s="10">
        <v>1982</v>
      </c>
      <c r="M65" s="7">
        <f t="shared" ref="M65:X74" si="9">INDEX($F$5:$G$988,MATCH((CONCATENATE($L65," ",M$3)),$E$5:$E$988,0),IF($K$1="CFS",1,IF($K$1="TAF",2,"INC")))</f>
        <v>1530.542537</v>
      </c>
      <c r="N65" s="7">
        <f t="shared" si="9"/>
        <v>2361.2173280000002</v>
      </c>
      <c r="O65" s="7">
        <f t="shared" si="9"/>
        <v>2843</v>
      </c>
      <c r="P65" s="7">
        <f t="shared" si="9"/>
        <v>3164.1710459999999</v>
      </c>
      <c r="Q65" s="7">
        <f t="shared" si="9"/>
        <v>3514.8890289999999</v>
      </c>
      <c r="R65" s="7">
        <f t="shared" si="9"/>
        <v>3791.6398170000002</v>
      </c>
      <c r="S65" s="7">
        <f t="shared" si="9"/>
        <v>4186.9960460000002</v>
      </c>
      <c r="T65" s="7">
        <f t="shared" si="9"/>
        <v>4149.4565199999997</v>
      </c>
      <c r="U65" s="7">
        <f t="shared" si="9"/>
        <v>3974.3116839999998</v>
      </c>
      <c r="V65" s="7">
        <f t="shared" si="9"/>
        <v>3713.2211520000001</v>
      </c>
      <c r="W65" s="7">
        <f t="shared" si="9"/>
        <v>3647.982004</v>
      </c>
      <c r="X65" s="7">
        <f t="shared" si="9"/>
        <v>3486.9384239999999</v>
      </c>
    </row>
    <row r="66" spans="1:24" x14ac:dyDescent="0.25">
      <c r="A66" s="18">
        <v>1927</v>
      </c>
      <c r="B66" s="18">
        <v>1926</v>
      </c>
      <c r="C66" s="18">
        <v>11</v>
      </c>
      <c r="D66" s="84" t="s">
        <v>100</v>
      </c>
      <c r="E66" s="84" t="str">
        <f t="shared" si="3"/>
        <v>1927 11</v>
      </c>
      <c r="F66" s="14"/>
      <c r="G66" s="17">
        <f>VLOOKUP(D66,'Scatter Plot_1'!A73:C1056,2,FALSE)</f>
        <v>1635.836301</v>
      </c>
      <c r="H66" s="54">
        <v>1983</v>
      </c>
      <c r="I66" s="55">
        <v>1</v>
      </c>
      <c r="K66" s="84">
        <v>62</v>
      </c>
      <c r="L66" s="10">
        <v>1983</v>
      </c>
      <c r="M66" s="7">
        <f t="shared" si="9"/>
        <v>3533.9128559999999</v>
      </c>
      <c r="N66" s="7">
        <f t="shared" si="9"/>
        <v>3437.353658</v>
      </c>
      <c r="O66" s="7">
        <f t="shared" si="9"/>
        <v>3591.256116</v>
      </c>
      <c r="P66" s="7">
        <f t="shared" si="9"/>
        <v>3912.242029</v>
      </c>
      <c r="Q66" s="7">
        <f t="shared" si="9"/>
        <v>3855</v>
      </c>
      <c r="R66" s="7">
        <f t="shared" si="9"/>
        <v>3855</v>
      </c>
      <c r="S66" s="7">
        <f t="shared" si="9"/>
        <v>4275</v>
      </c>
      <c r="T66" s="7">
        <f t="shared" si="9"/>
        <v>4605</v>
      </c>
      <c r="U66" s="7">
        <f t="shared" si="9"/>
        <v>4605</v>
      </c>
      <c r="V66" s="7">
        <f t="shared" si="9"/>
        <v>4605</v>
      </c>
      <c r="W66" s="7">
        <f t="shared" si="9"/>
        <v>4536.9826039999998</v>
      </c>
      <c r="X66" s="7">
        <f t="shared" si="9"/>
        <v>4366.5879770000001</v>
      </c>
    </row>
    <row r="67" spans="1:24" x14ac:dyDescent="0.25">
      <c r="A67" s="18">
        <v>1927</v>
      </c>
      <c r="B67" s="18">
        <v>1926</v>
      </c>
      <c r="C67" s="18">
        <v>12</v>
      </c>
      <c r="D67" s="84" t="s">
        <v>101</v>
      </c>
      <c r="E67" s="84" t="str">
        <f t="shared" si="3"/>
        <v>1927 12</v>
      </c>
      <c r="F67" s="14"/>
      <c r="G67" s="17">
        <f>VLOOKUP(D67,'Scatter Plot_1'!A74:C1057,2,FALSE)</f>
        <v>1530.6353979999999</v>
      </c>
      <c r="H67" s="54">
        <v>1984</v>
      </c>
      <c r="I67" s="55">
        <v>1</v>
      </c>
      <c r="K67" s="84">
        <v>63</v>
      </c>
      <c r="L67" s="10">
        <v>1984</v>
      </c>
      <c r="M67" s="7">
        <f t="shared" si="9"/>
        <v>4230</v>
      </c>
      <c r="N67" s="7">
        <f t="shared" si="9"/>
        <v>4017</v>
      </c>
      <c r="O67" s="7">
        <f t="shared" si="9"/>
        <v>3855</v>
      </c>
      <c r="P67" s="7">
        <f t="shared" si="9"/>
        <v>4158</v>
      </c>
      <c r="Q67" s="7">
        <f t="shared" si="9"/>
        <v>4145</v>
      </c>
      <c r="R67" s="7">
        <f t="shared" si="9"/>
        <v>4187</v>
      </c>
      <c r="S67" s="7">
        <f t="shared" si="9"/>
        <v>4287.7368690000003</v>
      </c>
      <c r="T67" s="7">
        <f t="shared" si="9"/>
        <v>4178.723234</v>
      </c>
      <c r="U67" s="7">
        <f t="shared" si="9"/>
        <v>3802.2993499999998</v>
      </c>
      <c r="V67" s="7">
        <f t="shared" si="9"/>
        <v>3260.3934770000001</v>
      </c>
      <c r="W67" s="7">
        <f t="shared" si="9"/>
        <v>2925.3763840000001</v>
      </c>
      <c r="X67" s="7">
        <f t="shared" si="9"/>
        <v>2482.8597610000002</v>
      </c>
    </row>
    <row r="68" spans="1:24" x14ac:dyDescent="0.25">
      <c r="A68" s="18">
        <v>1927</v>
      </c>
      <c r="B68" s="18">
        <v>1927</v>
      </c>
      <c r="C68" s="18">
        <v>1</v>
      </c>
      <c r="D68" s="84" t="s">
        <v>102</v>
      </c>
      <c r="E68" s="84" t="str">
        <f t="shared" si="3"/>
        <v>1927 1</v>
      </c>
      <c r="F68" s="14"/>
      <c r="G68" s="17">
        <f>VLOOKUP(D68,'Scatter Plot_1'!A75:C1058,2,FALSE)</f>
        <v>1939.383826</v>
      </c>
      <c r="H68" s="54">
        <v>1985</v>
      </c>
      <c r="I68" s="55">
        <v>4</v>
      </c>
      <c r="K68" s="84">
        <v>64</v>
      </c>
      <c r="L68" s="10">
        <v>1985</v>
      </c>
      <c r="M68" s="7">
        <f t="shared" si="9"/>
        <v>2321.4534600000002</v>
      </c>
      <c r="N68" s="7">
        <f t="shared" si="9"/>
        <v>2603.4282600000001</v>
      </c>
      <c r="O68" s="7">
        <f t="shared" si="9"/>
        <v>2893.9934560000002</v>
      </c>
      <c r="P68" s="7">
        <f t="shared" si="9"/>
        <v>2969.482931</v>
      </c>
      <c r="Q68" s="7">
        <f t="shared" si="9"/>
        <v>3216.6059810000002</v>
      </c>
      <c r="R68" s="7">
        <f t="shared" si="9"/>
        <v>3437.0574860000002</v>
      </c>
      <c r="S68" s="7">
        <f t="shared" si="9"/>
        <v>3525.239505</v>
      </c>
      <c r="T68" s="7">
        <f t="shared" si="9"/>
        <v>3169.907001</v>
      </c>
      <c r="U68" s="7">
        <f t="shared" si="9"/>
        <v>2563.1092060000001</v>
      </c>
      <c r="V68" s="7">
        <f t="shared" si="9"/>
        <v>1976.6699840000001</v>
      </c>
      <c r="W68" s="7">
        <f t="shared" si="9"/>
        <v>1564.7708230000001</v>
      </c>
      <c r="X68" s="7">
        <f t="shared" si="9"/>
        <v>1523.2948060000001</v>
      </c>
    </row>
    <row r="69" spans="1:24" x14ac:dyDescent="0.25">
      <c r="A69" s="18">
        <v>1927</v>
      </c>
      <c r="B69" s="18">
        <v>1927</v>
      </c>
      <c r="C69" s="18">
        <v>2</v>
      </c>
      <c r="D69" s="84" t="s">
        <v>103</v>
      </c>
      <c r="E69" s="84" t="str">
        <f t="shared" si="3"/>
        <v>1927 2</v>
      </c>
      <c r="F69" s="14"/>
      <c r="G69" s="17">
        <f>VLOOKUP(D69,'Scatter Plot_1'!A76:C1059,2,FALSE)</f>
        <v>3134.826114</v>
      </c>
      <c r="H69" s="54">
        <v>1986</v>
      </c>
      <c r="I69" s="55">
        <v>1</v>
      </c>
      <c r="K69" s="84">
        <v>65</v>
      </c>
      <c r="L69" s="10">
        <v>1986</v>
      </c>
      <c r="M69" s="7">
        <f t="shared" si="9"/>
        <v>1411.6385869999999</v>
      </c>
      <c r="N69" s="7">
        <f t="shared" si="9"/>
        <v>1284.674342</v>
      </c>
      <c r="O69" s="7">
        <f t="shared" si="9"/>
        <v>1381.0611690000001</v>
      </c>
      <c r="P69" s="7">
        <f t="shared" si="9"/>
        <v>1756.152836</v>
      </c>
      <c r="Q69" s="7">
        <f t="shared" si="9"/>
        <v>3484.9054449999999</v>
      </c>
      <c r="R69" s="7">
        <f t="shared" si="9"/>
        <v>3810.6623009999998</v>
      </c>
      <c r="S69" s="7">
        <f t="shared" si="9"/>
        <v>3981.5754040000002</v>
      </c>
      <c r="T69" s="7">
        <f t="shared" si="9"/>
        <v>3780.9859329999999</v>
      </c>
      <c r="U69" s="7">
        <f t="shared" si="9"/>
        <v>3508.3629999999998</v>
      </c>
      <c r="V69" s="7">
        <f t="shared" si="9"/>
        <v>2972.958709</v>
      </c>
      <c r="W69" s="7">
        <f t="shared" si="9"/>
        <v>2553.5580089999999</v>
      </c>
      <c r="X69" s="7">
        <f t="shared" si="9"/>
        <v>2117.9953909999999</v>
      </c>
    </row>
    <row r="70" spans="1:24" x14ac:dyDescent="0.25">
      <c r="A70" s="18">
        <v>1927</v>
      </c>
      <c r="B70" s="18">
        <v>1927</v>
      </c>
      <c r="C70" s="18">
        <v>3</v>
      </c>
      <c r="D70" s="84" t="s">
        <v>104</v>
      </c>
      <c r="E70" s="84" t="str">
        <f t="shared" ref="E70:E133" si="10">CONCATENATE(A70," ",C70)</f>
        <v>1927 3</v>
      </c>
      <c r="F70" s="14"/>
      <c r="G70" s="17">
        <f>VLOOKUP(D70,'Scatter Plot_1'!A77:C1060,2,FALSE)</f>
        <v>3625.0448820000001</v>
      </c>
      <c r="H70" s="54">
        <v>1987</v>
      </c>
      <c r="I70" s="55">
        <v>4</v>
      </c>
      <c r="K70" s="84">
        <v>66</v>
      </c>
      <c r="L70" s="10">
        <v>1987</v>
      </c>
      <c r="M70" s="7">
        <f t="shared" si="9"/>
        <v>1827.1159620000001</v>
      </c>
      <c r="N70" s="7">
        <f t="shared" si="9"/>
        <v>1606.407005</v>
      </c>
      <c r="O70" s="7">
        <f t="shared" si="9"/>
        <v>1513.8501060000001</v>
      </c>
      <c r="P70" s="7">
        <f t="shared" si="9"/>
        <v>1647.051645</v>
      </c>
      <c r="Q70" s="7">
        <f t="shared" si="9"/>
        <v>1902.5654340000001</v>
      </c>
      <c r="R70" s="7">
        <f t="shared" si="9"/>
        <v>2353.2963759999998</v>
      </c>
      <c r="S70" s="7">
        <f t="shared" si="9"/>
        <v>2390.4761859999999</v>
      </c>
      <c r="T70" s="7">
        <f t="shared" si="9"/>
        <v>2178.8870740000002</v>
      </c>
      <c r="U70" s="7">
        <f t="shared" si="9"/>
        <v>1782.6780269999999</v>
      </c>
      <c r="V70" s="7">
        <f t="shared" si="9"/>
        <v>1363.613294</v>
      </c>
      <c r="W70" s="7">
        <f t="shared" si="9"/>
        <v>1083.454493</v>
      </c>
      <c r="X70" s="7">
        <f t="shared" si="9"/>
        <v>1016.3057700000001</v>
      </c>
    </row>
    <row r="71" spans="1:24" x14ac:dyDescent="0.25">
      <c r="A71" s="18">
        <v>1927</v>
      </c>
      <c r="B71" s="18">
        <v>1927</v>
      </c>
      <c r="C71" s="18">
        <v>4</v>
      </c>
      <c r="D71" s="84" t="s">
        <v>105</v>
      </c>
      <c r="E71" s="84" t="str">
        <f t="shared" si="10"/>
        <v>1927 4</v>
      </c>
      <c r="F71" s="14"/>
      <c r="G71" s="17">
        <f>VLOOKUP(D71,'Scatter Plot_1'!A78:C1061,2,FALSE)</f>
        <v>3929.9183720000001</v>
      </c>
      <c r="H71" s="54">
        <v>1988</v>
      </c>
      <c r="I71" s="55">
        <v>5</v>
      </c>
      <c r="K71" s="84">
        <v>67</v>
      </c>
      <c r="L71" s="10">
        <v>1988</v>
      </c>
      <c r="M71" s="7">
        <f t="shared" si="9"/>
        <v>955.93846499999995</v>
      </c>
      <c r="N71" s="7">
        <f t="shared" si="9"/>
        <v>1037.1969180000001</v>
      </c>
      <c r="O71" s="7">
        <f t="shared" si="9"/>
        <v>1423.233731</v>
      </c>
      <c r="P71" s="7">
        <f t="shared" si="9"/>
        <v>1800.1307959999999</v>
      </c>
      <c r="Q71" s="7">
        <f t="shared" si="9"/>
        <v>1960.7724430000001</v>
      </c>
      <c r="R71" s="7">
        <f t="shared" si="9"/>
        <v>2044.8162789999999</v>
      </c>
      <c r="S71" s="7">
        <f t="shared" si="9"/>
        <v>2065.8264530000001</v>
      </c>
      <c r="T71" s="7">
        <f t="shared" si="9"/>
        <v>2025.9052799999999</v>
      </c>
      <c r="U71" s="7">
        <f t="shared" si="9"/>
        <v>1697.960791</v>
      </c>
      <c r="V71" s="7">
        <f t="shared" si="9"/>
        <v>1266.6226919999999</v>
      </c>
      <c r="W71" s="7">
        <f t="shared" si="9"/>
        <v>996.63147000000004</v>
      </c>
      <c r="X71" s="7">
        <f t="shared" si="9"/>
        <v>909.97710199999995</v>
      </c>
    </row>
    <row r="72" spans="1:24" x14ac:dyDescent="0.25">
      <c r="A72" s="18">
        <v>1927</v>
      </c>
      <c r="B72" s="18">
        <v>1927</v>
      </c>
      <c r="C72" s="18">
        <v>5</v>
      </c>
      <c r="D72" s="84" t="s">
        <v>106</v>
      </c>
      <c r="E72" s="84" t="str">
        <f t="shared" si="10"/>
        <v>1927 5</v>
      </c>
      <c r="F72" s="14"/>
      <c r="G72" s="17">
        <f>VLOOKUP(D72,'Scatter Plot_1'!A79:C1062,2,FALSE)</f>
        <v>3902.6446529999998</v>
      </c>
      <c r="H72" s="54">
        <v>1989</v>
      </c>
      <c r="I72" s="55">
        <v>4</v>
      </c>
      <c r="K72" s="84">
        <v>68</v>
      </c>
      <c r="L72" s="10">
        <v>1989</v>
      </c>
      <c r="M72" s="7">
        <f t="shared" si="9"/>
        <v>911.63244399999996</v>
      </c>
      <c r="N72" s="7">
        <f t="shared" si="9"/>
        <v>1133.540669</v>
      </c>
      <c r="O72" s="7">
        <f t="shared" si="9"/>
        <v>1320.2875550000001</v>
      </c>
      <c r="P72" s="7">
        <f t="shared" si="9"/>
        <v>1529.463301</v>
      </c>
      <c r="Q72" s="7">
        <f t="shared" si="9"/>
        <v>1753.300573</v>
      </c>
      <c r="R72" s="7">
        <f t="shared" si="9"/>
        <v>3011.249507</v>
      </c>
      <c r="S72" s="7">
        <f t="shared" si="9"/>
        <v>3270.1659079999999</v>
      </c>
      <c r="T72" s="7">
        <f t="shared" si="9"/>
        <v>2975.0792580000002</v>
      </c>
      <c r="U72" s="7">
        <f t="shared" si="9"/>
        <v>2456.2915549999998</v>
      </c>
      <c r="V72" s="7">
        <f t="shared" si="9"/>
        <v>1807.3460480000001</v>
      </c>
      <c r="W72" s="7">
        <f t="shared" si="9"/>
        <v>1550.0614800000001</v>
      </c>
      <c r="X72" s="7">
        <f t="shared" si="9"/>
        <v>1559.4941610000001</v>
      </c>
    </row>
    <row r="73" spans="1:24" x14ac:dyDescent="0.25">
      <c r="A73" s="18">
        <v>1927</v>
      </c>
      <c r="B73" s="18">
        <v>1927</v>
      </c>
      <c r="C73" s="18">
        <v>6</v>
      </c>
      <c r="D73" s="84" t="s">
        <v>107</v>
      </c>
      <c r="E73" s="84" t="str">
        <f t="shared" si="10"/>
        <v>1927 6</v>
      </c>
      <c r="F73" s="14"/>
      <c r="G73" s="17">
        <f>VLOOKUP(D73,'Scatter Plot_1'!A80:C1063,2,FALSE)</f>
        <v>3722.8290959999999</v>
      </c>
      <c r="H73" s="54">
        <v>1990</v>
      </c>
      <c r="I73" s="55">
        <v>5</v>
      </c>
      <c r="K73" s="84">
        <v>69</v>
      </c>
      <c r="L73" s="10">
        <v>1990</v>
      </c>
      <c r="M73" s="7">
        <f t="shared" si="9"/>
        <v>1582.4066809999999</v>
      </c>
      <c r="N73" s="7">
        <f t="shared" si="9"/>
        <v>1572.995244</v>
      </c>
      <c r="O73" s="7">
        <f t="shared" si="9"/>
        <v>1584.7923310000001</v>
      </c>
      <c r="P73" s="7">
        <f t="shared" si="9"/>
        <v>1800.3628369999999</v>
      </c>
      <c r="Q73" s="7">
        <f t="shared" si="9"/>
        <v>2006.4245599999999</v>
      </c>
      <c r="R73" s="7">
        <f t="shared" si="9"/>
        <v>2341.6125550000002</v>
      </c>
      <c r="S73" s="7">
        <f t="shared" si="9"/>
        <v>2331.4811949999998</v>
      </c>
      <c r="T73" s="7">
        <f t="shared" si="9"/>
        <v>2286.3962080000001</v>
      </c>
      <c r="U73" s="7">
        <f t="shared" si="9"/>
        <v>2046.778691</v>
      </c>
      <c r="V73" s="7">
        <f t="shared" si="9"/>
        <v>1629.6322299999999</v>
      </c>
      <c r="W73" s="7">
        <f t="shared" si="9"/>
        <v>1433.02379</v>
      </c>
      <c r="X73" s="7">
        <f t="shared" si="9"/>
        <v>1330.1281630000001</v>
      </c>
    </row>
    <row r="74" spans="1:24" x14ac:dyDescent="0.25">
      <c r="A74" s="18">
        <v>1927</v>
      </c>
      <c r="B74" s="18">
        <v>1927</v>
      </c>
      <c r="C74" s="18">
        <v>7</v>
      </c>
      <c r="D74" s="84" t="s">
        <v>108</v>
      </c>
      <c r="E74" s="84" t="str">
        <f t="shared" si="10"/>
        <v>1927 7</v>
      </c>
      <c r="F74" s="14"/>
      <c r="G74" s="17">
        <f>VLOOKUP(D74,'Scatter Plot_1'!A81:C1064,2,FALSE)</f>
        <v>3227.138011</v>
      </c>
      <c r="H74" s="54">
        <v>1991</v>
      </c>
      <c r="I74" s="55">
        <v>5</v>
      </c>
      <c r="K74" s="84">
        <v>70</v>
      </c>
      <c r="L74" s="10">
        <v>1991</v>
      </c>
      <c r="M74" s="7">
        <f t="shared" si="9"/>
        <v>1244.7592110000001</v>
      </c>
      <c r="N74" s="7">
        <f t="shared" si="9"/>
        <v>1156.05962</v>
      </c>
      <c r="O74" s="7">
        <f t="shared" si="9"/>
        <v>1089.7948799999999</v>
      </c>
      <c r="P74" s="7">
        <f t="shared" si="9"/>
        <v>1131.6235220000001</v>
      </c>
      <c r="Q74" s="7">
        <f t="shared" si="9"/>
        <v>1268.1434529999999</v>
      </c>
      <c r="R74" s="7">
        <f t="shared" si="9"/>
        <v>1775.295329</v>
      </c>
      <c r="S74" s="7">
        <f t="shared" si="9"/>
        <v>1957.144587</v>
      </c>
      <c r="T74" s="7">
        <f t="shared" si="9"/>
        <v>2032.005609</v>
      </c>
      <c r="U74" s="7">
        <f t="shared" si="9"/>
        <v>1895.7703650000001</v>
      </c>
      <c r="V74" s="7">
        <f t="shared" si="9"/>
        <v>1579.2922880000001</v>
      </c>
      <c r="W74" s="7">
        <f t="shared" si="9"/>
        <v>1353.389122</v>
      </c>
      <c r="X74" s="7">
        <f t="shared" si="9"/>
        <v>1277.962329</v>
      </c>
    </row>
    <row r="75" spans="1:24" x14ac:dyDescent="0.25">
      <c r="A75" s="18">
        <v>1927</v>
      </c>
      <c r="B75" s="18">
        <v>1927</v>
      </c>
      <c r="C75" s="18">
        <v>8</v>
      </c>
      <c r="D75" s="84" t="s">
        <v>109</v>
      </c>
      <c r="E75" s="84" t="str">
        <f t="shared" si="10"/>
        <v>1927 8</v>
      </c>
      <c r="F75" s="14"/>
      <c r="G75" s="17">
        <f>VLOOKUP(D75,'Scatter Plot_1'!A82:C1065,2,FALSE)</f>
        <v>2782.0189500000001</v>
      </c>
      <c r="H75" s="54">
        <v>1992</v>
      </c>
      <c r="I75" s="55">
        <v>5</v>
      </c>
      <c r="K75" s="84">
        <v>71</v>
      </c>
      <c r="L75" s="10">
        <v>1992</v>
      </c>
      <c r="M75" s="7">
        <f t="shared" ref="M75:X86" si="11">INDEX($F$5:$G$988,MATCH((CONCATENATE($L75," ",M$3)),$E$5:$E$988,0),IF($K$1="CFS",1,IF($K$1="TAF",2,"INC")))</f>
        <v>1207.7806680000001</v>
      </c>
      <c r="N75" s="7">
        <f t="shared" si="11"/>
        <v>1179.0931149999999</v>
      </c>
      <c r="O75" s="7">
        <f t="shared" si="11"/>
        <v>1245.7348099999999</v>
      </c>
      <c r="P75" s="7">
        <f t="shared" si="11"/>
        <v>1349.6457</v>
      </c>
      <c r="Q75" s="7">
        <f t="shared" si="11"/>
        <v>1752.334114</v>
      </c>
      <c r="R75" s="7">
        <f t="shared" si="11"/>
        <v>2103.3353480000001</v>
      </c>
      <c r="S75" s="7">
        <f t="shared" si="11"/>
        <v>2209.1747839999998</v>
      </c>
      <c r="T75" s="7">
        <f t="shared" si="11"/>
        <v>1946.4644029999999</v>
      </c>
      <c r="U75" s="7">
        <f t="shared" si="11"/>
        <v>1467.8499240000001</v>
      </c>
      <c r="V75" s="7">
        <f t="shared" si="11"/>
        <v>955.03324399999997</v>
      </c>
      <c r="W75" s="7">
        <f t="shared" si="11"/>
        <v>613.99452099999996</v>
      </c>
      <c r="X75" s="7">
        <f t="shared" si="11"/>
        <v>465.45591999999999</v>
      </c>
    </row>
    <row r="76" spans="1:24" x14ac:dyDescent="0.25">
      <c r="A76" s="18">
        <v>1927</v>
      </c>
      <c r="B76" s="18">
        <v>1927</v>
      </c>
      <c r="C76" s="18">
        <v>9</v>
      </c>
      <c r="D76" s="84" t="s">
        <v>110</v>
      </c>
      <c r="E76" s="84" t="str">
        <f t="shared" si="10"/>
        <v>1927 9</v>
      </c>
      <c r="F76" s="14"/>
      <c r="G76" s="17">
        <f>VLOOKUP(D76,'Scatter Plot_1'!A83:C1066,2,FALSE)</f>
        <v>2264.6944680000001</v>
      </c>
      <c r="H76" s="54">
        <v>1993</v>
      </c>
      <c r="I76" s="55">
        <v>2</v>
      </c>
      <c r="K76" s="84">
        <v>72</v>
      </c>
      <c r="L76" s="10">
        <v>1993</v>
      </c>
      <c r="M76" s="7">
        <f t="shared" si="11"/>
        <v>427.12604099999999</v>
      </c>
      <c r="N76" s="7">
        <f t="shared" si="11"/>
        <v>456.44391999999999</v>
      </c>
      <c r="O76" s="7">
        <f t="shared" si="11"/>
        <v>623.19109800000001</v>
      </c>
      <c r="P76" s="7">
        <f t="shared" si="11"/>
        <v>1373.5452829999999</v>
      </c>
      <c r="Q76" s="7">
        <f t="shared" si="11"/>
        <v>1988.163294</v>
      </c>
      <c r="R76" s="7">
        <f t="shared" si="11"/>
        <v>3269.9180649999998</v>
      </c>
      <c r="S76" s="7">
        <f t="shared" si="11"/>
        <v>3770.7036280000002</v>
      </c>
      <c r="T76" s="7">
        <f t="shared" si="11"/>
        <v>3681.05006</v>
      </c>
      <c r="U76" s="7">
        <f t="shared" si="11"/>
        <v>3593</v>
      </c>
      <c r="V76" s="7">
        <f t="shared" si="11"/>
        <v>3109.416303</v>
      </c>
      <c r="W76" s="7">
        <f t="shared" si="11"/>
        <v>2687.1710539999999</v>
      </c>
      <c r="X76" s="7">
        <f t="shared" si="11"/>
        <v>2270.4726380000002</v>
      </c>
    </row>
    <row r="77" spans="1:24" x14ac:dyDescent="0.25">
      <c r="A77" s="18">
        <v>1928</v>
      </c>
      <c r="B77" s="18">
        <v>1927</v>
      </c>
      <c r="C77" s="18">
        <v>10</v>
      </c>
      <c r="D77" s="84" t="s">
        <v>111</v>
      </c>
      <c r="E77" s="84" t="str">
        <f t="shared" si="10"/>
        <v>1928 10</v>
      </c>
      <c r="F77" s="14"/>
      <c r="G77" s="17">
        <f>VLOOKUP(D77,'Scatter Plot_1'!A84:C1067,2,FALSE)</f>
        <v>1983.482771</v>
      </c>
      <c r="H77" s="54">
        <v>1994</v>
      </c>
      <c r="I77" s="55">
        <v>5</v>
      </c>
      <c r="K77" s="84">
        <v>73</v>
      </c>
      <c r="L77" s="10">
        <v>1994</v>
      </c>
      <c r="M77" s="7">
        <f t="shared" si="11"/>
        <v>2058.7366109999998</v>
      </c>
      <c r="N77" s="7">
        <f t="shared" si="11"/>
        <v>1858.722276</v>
      </c>
      <c r="O77" s="7">
        <f t="shared" si="11"/>
        <v>1929.877332</v>
      </c>
      <c r="P77" s="7">
        <f t="shared" si="11"/>
        <v>2041.4273209999999</v>
      </c>
      <c r="Q77" s="7">
        <f t="shared" si="11"/>
        <v>2244.88292</v>
      </c>
      <c r="R77" s="7">
        <f t="shared" si="11"/>
        <v>2481.421061</v>
      </c>
      <c r="S77" s="7">
        <f t="shared" si="11"/>
        <v>2442.9729480000001</v>
      </c>
      <c r="T77" s="7">
        <f t="shared" si="11"/>
        <v>2305.9099209999999</v>
      </c>
      <c r="U77" s="7">
        <f t="shared" si="11"/>
        <v>1820.6384820000001</v>
      </c>
      <c r="V77" s="7">
        <f t="shared" si="11"/>
        <v>1347.453025</v>
      </c>
      <c r="W77" s="7">
        <f t="shared" si="11"/>
        <v>1190.3992459999999</v>
      </c>
      <c r="X77" s="7">
        <f t="shared" si="11"/>
        <v>1048.9028350000001</v>
      </c>
    </row>
    <row r="78" spans="1:24" x14ac:dyDescent="0.25">
      <c r="A78" s="18">
        <v>1928</v>
      </c>
      <c r="B78" s="18">
        <v>1927</v>
      </c>
      <c r="C78" s="18">
        <v>11</v>
      </c>
      <c r="D78" s="84" t="s">
        <v>112</v>
      </c>
      <c r="E78" s="84" t="str">
        <f t="shared" si="10"/>
        <v>1928 11</v>
      </c>
      <c r="F78" s="14"/>
      <c r="G78" s="17">
        <f>VLOOKUP(D78,'Scatter Plot_1'!A85:C1068,2,FALSE)</f>
        <v>1991.2929349999999</v>
      </c>
      <c r="H78" s="54">
        <v>1995</v>
      </c>
      <c r="I78" s="55">
        <v>1</v>
      </c>
      <c r="K78" s="84">
        <v>74</v>
      </c>
      <c r="L78" s="10">
        <v>1995</v>
      </c>
      <c r="M78" s="7">
        <f t="shared" si="11"/>
        <v>932.24195299999997</v>
      </c>
      <c r="N78" s="7">
        <f t="shared" si="11"/>
        <v>961.16078300000004</v>
      </c>
      <c r="O78" s="7">
        <f t="shared" si="11"/>
        <v>1040.9429600000001</v>
      </c>
      <c r="P78" s="7">
        <f t="shared" si="11"/>
        <v>2434.140527</v>
      </c>
      <c r="Q78" s="7">
        <f t="shared" si="11"/>
        <v>3026.42274</v>
      </c>
      <c r="R78" s="7">
        <f t="shared" si="11"/>
        <v>3508.3096169999999</v>
      </c>
      <c r="S78" s="7">
        <f t="shared" si="11"/>
        <v>3736.089778</v>
      </c>
      <c r="T78" s="7">
        <f t="shared" si="11"/>
        <v>3821.393364</v>
      </c>
      <c r="U78" s="7">
        <f t="shared" si="11"/>
        <v>3738.9265869999999</v>
      </c>
      <c r="V78" s="7">
        <f t="shared" si="11"/>
        <v>3690.1153920000002</v>
      </c>
      <c r="W78" s="7">
        <f t="shared" si="11"/>
        <v>3594.373443</v>
      </c>
      <c r="X78" s="7">
        <f t="shared" si="11"/>
        <v>3304.2871850000001</v>
      </c>
    </row>
    <row r="79" spans="1:24" x14ac:dyDescent="0.25">
      <c r="A79" s="18">
        <v>1928</v>
      </c>
      <c r="B79" s="18">
        <v>1927</v>
      </c>
      <c r="C79" s="18">
        <v>12</v>
      </c>
      <c r="D79" s="84" t="s">
        <v>113</v>
      </c>
      <c r="E79" s="84" t="str">
        <f t="shared" si="10"/>
        <v>1928 12</v>
      </c>
      <c r="F79" s="14"/>
      <c r="G79" s="17">
        <f>VLOOKUP(D79,'Scatter Plot_1'!A86:C1069,2,FALSE)</f>
        <v>2134.3161329999998</v>
      </c>
      <c r="H79" s="54">
        <v>1996</v>
      </c>
      <c r="I79" s="55">
        <v>1</v>
      </c>
      <c r="K79" s="84">
        <v>75</v>
      </c>
      <c r="L79" s="10">
        <v>1996</v>
      </c>
      <c r="M79" s="7">
        <f t="shared" si="11"/>
        <v>2994.0597889999999</v>
      </c>
      <c r="N79" s="7">
        <f t="shared" si="11"/>
        <v>2887.8147640000002</v>
      </c>
      <c r="O79" s="7">
        <f t="shared" si="11"/>
        <v>3040.5140029999998</v>
      </c>
      <c r="P79" s="7">
        <f t="shared" si="11"/>
        <v>2982.929032</v>
      </c>
      <c r="Q79" s="7">
        <f t="shared" si="11"/>
        <v>3325.300369</v>
      </c>
      <c r="R79" s="7">
        <f t="shared" si="11"/>
        <v>3727.1586459999999</v>
      </c>
      <c r="S79" s="7">
        <f t="shared" si="11"/>
        <v>3917.9670430000001</v>
      </c>
      <c r="T79" s="7">
        <f t="shared" si="11"/>
        <v>3857.3066469999999</v>
      </c>
      <c r="U79" s="7">
        <f t="shared" si="11"/>
        <v>3670.1274229999999</v>
      </c>
      <c r="V79" s="7">
        <f t="shared" si="11"/>
        <v>3234.5118739999998</v>
      </c>
      <c r="W79" s="7">
        <f t="shared" si="11"/>
        <v>3030.1241399999999</v>
      </c>
      <c r="X79" s="7">
        <f t="shared" si="11"/>
        <v>2596.0380639999998</v>
      </c>
    </row>
    <row r="80" spans="1:24" x14ac:dyDescent="0.25">
      <c r="A80" s="18">
        <v>1928</v>
      </c>
      <c r="B80" s="18">
        <v>1928</v>
      </c>
      <c r="C80" s="18">
        <v>1</v>
      </c>
      <c r="D80" s="84" t="s">
        <v>114</v>
      </c>
      <c r="E80" s="84" t="str">
        <f t="shared" si="10"/>
        <v>1928 1</v>
      </c>
      <c r="F80" s="14"/>
      <c r="G80" s="17">
        <f>VLOOKUP(D80,'Scatter Plot_1'!A87:C1070,2,FALSE)</f>
        <v>2412.551363</v>
      </c>
      <c r="H80" s="54">
        <v>1997</v>
      </c>
      <c r="I80" s="55">
        <v>1</v>
      </c>
      <c r="K80" s="84">
        <v>76</v>
      </c>
      <c r="L80" s="10">
        <v>1997</v>
      </c>
      <c r="M80" s="7">
        <f t="shared" si="11"/>
        <v>2293.515664</v>
      </c>
      <c r="N80" s="7">
        <f t="shared" si="11"/>
        <v>2141.9769379999998</v>
      </c>
      <c r="O80" s="7">
        <f t="shared" si="11"/>
        <v>3150.1515330000002</v>
      </c>
      <c r="P80" s="7">
        <f t="shared" si="11"/>
        <v>3549.1059890000001</v>
      </c>
      <c r="Q80" s="7">
        <f t="shared" si="11"/>
        <v>4019</v>
      </c>
      <c r="R80" s="7">
        <f t="shared" si="11"/>
        <v>4190</v>
      </c>
      <c r="S80" s="7">
        <f t="shared" si="11"/>
        <v>4203.0914320000002</v>
      </c>
      <c r="T80" s="7">
        <f t="shared" si="11"/>
        <v>3974.5664689999999</v>
      </c>
      <c r="U80" s="7">
        <f t="shared" si="11"/>
        <v>3569.5774900000001</v>
      </c>
      <c r="V80" s="7">
        <f t="shared" si="11"/>
        <v>3029.3927920000001</v>
      </c>
      <c r="W80" s="7">
        <f t="shared" si="11"/>
        <v>2759.3951259999999</v>
      </c>
      <c r="X80" s="7">
        <f t="shared" si="11"/>
        <v>2308.6586320000001</v>
      </c>
    </row>
    <row r="81" spans="1:24" x14ac:dyDescent="0.25">
      <c r="A81" s="18">
        <v>1928</v>
      </c>
      <c r="B81" s="18">
        <v>1928</v>
      </c>
      <c r="C81" s="18">
        <v>2</v>
      </c>
      <c r="D81" s="84" t="s">
        <v>115</v>
      </c>
      <c r="E81" s="84" t="str">
        <f t="shared" si="10"/>
        <v>1928 2</v>
      </c>
      <c r="F81" s="14"/>
      <c r="G81" s="17">
        <f>VLOOKUP(D81,'Scatter Plot_1'!A88:C1071,2,FALSE)</f>
        <v>2634.4394299999999</v>
      </c>
      <c r="H81" s="54">
        <v>1998</v>
      </c>
      <c r="I81" s="55">
        <v>1</v>
      </c>
      <c r="K81" s="84">
        <v>77</v>
      </c>
      <c r="L81" s="10">
        <v>1998</v>
      </c>
      <c r="M81" s="7">
        <f t="shared" si="11"/>
        <v>2001.394886</v>
      </c>
      <c r="N81" s="7">
        <f t="shared" si="11"/>
        <v>1847.657747</v>
      </c>
      <c r="O81" s="7">
        <f t="shared" si="11"/>
        <v>2163.8325380000001</v>
      </c>
      <c r="P81" s="7">
        <f t="shared" si="11"/>
        <v>2983.0149799999999</v>
      </c>
      <c r="Q81" s="7">
        <f t="shared" si="11"/>
        <v>3612.1650060000002</v>
      </c>
      <c r="R81" s="7">
        <f t="shared" si="11"/>
        <v>3884</v>
      </c>
      <c r="S81" s="7">
        <f t="shared" si="11"/>
        <v>4190.122781</v>
      </c>
      <c r="T81" s="7">
        <f t="shared" si="11"/>
        <v>4139.1337489999996</v>
      </c>
      <c r="U81" s="7">
        <f t="shared" si="11"/>
        <v>4068.4304870000001</v>
      </c>
      <c r="V81" s="7">
        <f t="shared" si="11"/>
        <v>4006.3654179999999</v>
      </c>
      <c r="W81" s="7">
        <f t="shared" si="11"/>
        <v>3956.174121</v>
      </c>
      <c r="X81" s="7">
        <f t="shared" si="11"/>
        <v>3765.6617590000001</v>
      </c>
    </row>
    <row r="82" spans="1:24" x14ac:dyDescent="0.25">
      <c r="A82" s="18">
        <v>1928</v>
      </c>
      <c r="B82" s="18">
        <v>1928</v>
      </c>
      <c r="C82" s="18">
        <v>3</v>
      </c>
      <c r="D82" s="84" t="s">
        <v>116</v>
      </c>
      <c r="E82" s="84" t="str">
        <f t="shared" si="10"/>
        <v>1928 3</v>
      </c>
      <c r="F82" s="14"/>
      <c r="G82" s="17">
        <f>VLOOKUP(D82,'Scatter Plot_1'!A89:C1072,2,FALSE)</f>
        <v>3793.209535</v>
      </c>
      <c r="H82" s="54">
        <v>1999</v>
      </c>
      <c r="I82" s="55">
        <v>1</v>
      </c>
      <c r="K82" s="84">
        <v>78</v>
      </c>
      <c r="L82" s="10">
        <v>1999</v>
      </c>
      <c r="M82" s="7">
        <f t="shared" si="11"/>
        <v>3543.1954780000001</v>
      </c>
      <c r="N82" s="7">
        <f t="shared" si="11"/>
        <v>3467.2963340000001</v>
      </c>
      <c r="O82" s="7">
        <f t="shared" si="11"/>
        <v>3404.6406120000001</v>
      </c>
      <c r="P82" s="7">
        <f t="shared" si="11"/>
        <v>3114.8994379999999</v>
      </c>
      <c r="Q82" s="7">
        <f t="shared" si="11"/>
        <v>3377.827358</v>
      </c>
      <c r="R82" s="7">
        <f t="shared" si="11"/>
        <v>3666.767308</v>
      </c>
      <c r="S82" s="7">
        <f t="shared" si="11"/>
        <v>3906.6945350000001</v>
      </c>
      <c r="T82" s="7">
        <f t="shared" si="11"/>
        <v>3993.8364569999999</v>
      </c>
      <c r="U82" s="7">
        <f t="shared" si="11"/>
        <v>3808.5062189999999</v>
      </c>
      <c r="V82" s="7">
        <f t="shared" si="11"/>
        <v>3359.456788</v>
      </c>
      <c r="W82" s="7">
        <f t="shared" si="11"/>
        <v>3234.0376030000002</v>
      </c>
      <c r="X82" s="7">
        <f t="shared" si="11"/>
        <v>2802.6511930000001</v>
      </c>
    </row>
    <row r="83" spans="1:24" x14ac:dyDescent="0.25">
      <c r="A83" s="18">
        <v>1928</v>
      </c>
      <c r="B83" s="18">
        <v>1928</v>
      </c>
      <c r="C83" s="18">
        <v>4</v>
      </c>
      <c r="D83" s="84" t="s">
        <v>117</v>
      </c>
      <c r="E83" s="84" t="str">
        <f t="shared" si="10"/>
        <v>1928 4</v>
      </c>
      <c r="F83" s="14"/>
      <c r="G83" s="17">
        <f>VLOOKUP(D83,'Scatter Plot_1'!A90:C1073,2,FALSE)</f>
        <v>4042.6736089999999</v>
      </c>
      <c r="H83" s="54">
        <v>2000</v>
      </c>
      <c r="I83" s="55">
        <v>2</v>
      </c>
      <c r="K83" s="84">
        <v>79</v>
      </c>
      <c r="L83" s="10">
        <v>2000</v>
      </c>
      <c r="M83" s="7">
        <f t="shared" si="11"/>
        <v>2510.4627489999998</v>
      </c>
      <c r="N83" s="7">
        <f t="shared" si="11"/>
        <v>2240.669461</v>
      </c>
      <c r="O83" s="7">
        <f t="shared" si="11"/>
        <v>2220.1151159999999</v>
      </c>
      <c r="P83" s="7">
        <f t="shared" si="11"/>
        <v>2507.8655370000001</v>
      </c>
      <c r="Q83" s="7">
        <f t="shared" si="11"/>
        <v>3593.0229479999998</v>
      </c>
      <c r="R83" s="7">
        <f t="shared" si="11"/>
        <v>3911.956983</v>
      </c>
      <c r="S83" s="7">
        <f t="shared" si="11"/>
        <v>4138.4281650000003</v>
      </c>
      <c r="T83" s="7">
        <f t="shared" si="11"/>
        <v>4060.9774480000001</v>
      </c>
      <c r="U83" s="7">
        <f t="shared" si="11"/>
        <v>3669.8031719999999</v>
      </c>
      <c r="V83" s="7">
        <f t="shared" si="11"/>
        <v>3117.2667110000002</v>
      </c>
      <c r="W83" s="7">
        <f t="shared" si="11"/>
        <v>2701.5129139999999</v>
      </c>
      <c r="X83" s="7">
        <f t="shared" si="11"/>
        <v>2361.3280970000001</v>
      </c>
    </row>
    <row r="84" spans="1:24" x14ac:dyDescent="0.25">
      <c r="A84" s="18">
        <v>1928</v>
      </c>
      <c r="B84" s="18">
        <v>1928</v>
      </c>
      <c r="C84" s="18">
        <v>5</v>
      </c>
      <c r="D84" s="84" t="s">
        <v>118</v>
      </c>
      <c r="E84" s="84" t="str">
        <f t="shared" si="10"/>
        <v>1928 5</v>
      </c>
      <c r="F84" s="14"/>
      <c r="G84" s="17">
        <f>VLOOKUP(D84,'Scatter Plot_1'!A91:C1074,2,FALSE)</f>
        <v>3896.3260959999998</v>
      </c>
      <c r="H84" s="54">
        <v>2001</v>
      </c>
      <c r="I84" s="55">
        <v>4</v>
      </c>
      <c r="K84" s="84">
        <v>80</v>
      </c>
      <c r="L84" s="10">
        <v>2001</v>
      </c>
      <c r="M84" s="7">
        <f t="shared" si="11"/>
        <v>2120.2195099999999</v>
      </c>
      <c r="N84" s="7">
        <f t="shared" si="11"/>
        <v>1865.914669</v>
      </c>
      <c r="O84" s="7">
        <f t="shared" si="11"/>
        <v>1884.054817</v>
      </c>
      <c r="P84" s="7">
        <f t="shared" si="11"/>
        <v>1985.1417759999999</v>
      </c>
      <c r="Q84" s="7">
        <f t="shared" si="11"/>
        <v>2144.95766</v>
      </c>
      <c r="R84" s="7">
        <f t="shared" si="11"/>
        <v>2461.725363</v>
      </c>
      <c r="S84" s="7">
        <f t="shared" si="11"/>
        <v>2542.812985</v>
      </c>
      <c r="T84" s="7">
        <f t="shared" si="11"/>
        <v>2400.2439490000002</v>
      </c>
      <c r="U84" s="7">
        <f t="shared" si="11"/>
        <v>2024.1810840000001</v>
      </c>
      <c r="V84" s="7">
        <f t="shared" si="11"/>
        <v>1640.026437</v>
      </c>
      <c r="W84" s="7">
        <f t="shared" si="11"/>
        <v>1375.607006</v>
      </c>
      <c r="X84" s="7">
        <f t="shared" si="11"/>
        <v>1321.8903660000001</v>
      </c>
    </row>
    <row r="85" spans="1:24" x14ac:dyDescent="0.25">
      <c r="A85" s="18">
        <v>1928</v>
      </c>
      <c r="B85" s="18">
        <v>1928</v>
      </c>
      <c r="C85" s="18">
        <v>6</v>
      </c>
      <c r="D85" s="84" t="s">
        <v>119</v>
      </c>
      <c r="E85" s="84" t="str">
        <f t="shared" si="10"/>
        <v>1928 6</v>
      </c>
      <c r="F85" s="14"/>
      <c r="G85" s="17">
        <f>VLOOKUP(D85,'Scatter Plot_1'!A92:C1075,2,FALSE)</f>
        <v>3436.1166819999999</v>
      </c>
      <c r="H85" s="54">
        <v>2002</v>
      </c>
      <c r="I85" s="55">
        <v>4</v>
      </c>
      <c r="K85" s="84">
        <v>81</v>
      </c>
      <c r="L85" s="10">
        <v>2002</v>
      </c>
      <c r="M85" s="7">
        <f t="shared" si="11"/>
        <v>1160.1198449999999</v>
      </c>
      <c r="N85" s="7">
        <f t="shared" si="11"/>
        <v>1346.741745</v>
      </c>
      <c r="O85" s="7">
        <f t="shared" si="11"/>
        <v>1650.2032119999999</v>
      </c>
      <c r="P85" s="7">
        <f t="shared" si="11"/>
        <v>2123.126311</v>
      </c>
      <c r="Q85" s="7">
        <f t="shared" si="11"/>
        <v>2402.7174300000001</v>
      </c>
      <c r="R85" s="7">
        <f t="shared" si="11"/>
        <v>2817.2520260000001</v>
      </c>
      <c r="S85" s="7">
        <f t="shared" si="11"/>
        <v>2868.366939</v>
      </c>
      <c r="T85" s="7">
        <f t="shared" si="11"/>
        <v>2773.6096579999999</v>
      </c>
      <c r="U85" s="7">
        <f t="shared" si="11"/>
        <v>2310.0365700000002</v>
      </c>
      <c r="V85" s="7">
        <f t="shared" si="11"/>
        <v>1728.011148</v>
      </c>
      <c r="W85" s="7">
        <f t="shared" si="11"/>
        <v>1489.8963269999999</v>
      </c>
      <c r="X85" s="7">
        <f t="shared" si="11"/>
        <v>1429.480556</v>
      </c>
    </row>
    <row r="86" spans="1:24" x14ac:dyDescent="0.25">
      <c r="A86" s="18">
        <v>1928</v>
      </c>
      <c r="B86" s="18">
        <v>1928</v>
      </c>
      <c r="C86" s="18">
        <v>7</v>
      </c>
      <c r="D86" s="84" t="s">
        <v>120</v>
      </c>
      <c r="E86" s="84" t="str">
        <f t="shared" si="10"/>
        <v>1928 7</v>
      </c>
      <c r="F86" s="14"/>
      <c r="G86" s="17">
        <f>VLOOKUP(D86,'Scatter Plot_1'!A93:C1076,2,FALSE)</f>
        <v>2863.281223</v>
      </c>
      <c r="H86" s="54">
        <v>2003</v>
      </c>
      <c r="I86" s="55">
        <v>2</v>
      </c>
      <c r="K86" s="84">
        <v>82</v>
      </c>
      <c r="L86" s="10">
        <v>2003</v>
      </c>
      <c r="M86" s="7">
        <f t="shared" si="11"/>
        <v>1305.823472</v>
      </c>
      <c r="N86" s="7">
        <f t="shared" si="11"/>
        <v>1248.0967390000001</v>
      </c>
      <c r="O86" s="7">
        <f t="shared" si="11"/>
        <v>1634.694763</v>
      </c>
      <c r="P86" s="7">
        <f t="shared" si="11"/>
        <v>2291.641959</v>
      </c>
      <c r="Q86" s="7">
        <f t="shared" si="11"/>
        <v>2714.3845000000001</v>
      </c>
      <c r="R86" s="7">
        <f t="shared" si="11"/>
        <v>3170.668525</v>
      </c>
      <c r="S86" s="7">
        <f t="shared" si="11"/>
        <v>3458.9182300000002</v>
      </c>
      <c r="T86" s="7">
        <f t="shared" si="11"/>
        <v>3727.0006020000001</v>
      </c>
      <c r="U86" s="7">
        <f t="shared" si="11"/>
        <v>3593</v>
      </c>
      <c r="V86" s="7">
        <f t="shared" si="11"/>
        <v>3020.5120059999999</v>
      </c>
      <c r="W86" s="7">
        <f t="shared" si="11"/>
        <v>2659.617393</v>
      </c>
      <c r="X86" s="7">
        <f t="shared" si="11"/>
        <v>2273.0489360000001</v>
      </c>
    </row>
    <row r="87" spans="1:24" x14ac:dyDescent="0.25">
      <c r="A87" s="18">
        <v>1928</v>
      </c>
      <c r="B87" s="18">
        <v>1928</v>
      </c>
      <c r="C87" s="18">
        <v>8</v>
      </c>
      <c r="D87" s="84" t="s">
        <v>121</v>
      </c>
      <c r="E87" s="84" t="str">
        <f t="shared" si="10"/>
        <v>1928 8</v>
      </c>
      <c r="F87" s="14"/>
      <c r="G87" s="17">
        <f>VLOOKUP(D87,'Scatter Plot_1'!A94:C1077,2,FALSE)</f>
        <v>2371.426661</v>
      </c>
      <c r="I87" s="55"/>
    </row>
    <row r="88" spans="1:24" x14ac:dyDescent="0.25">
      <c r="A88" s="18">
        <v>1928</v>
      </c>
      <c r="B88" s="18">
        <v>1928</v>
      </c>
      <c r="C88" s="18">
        <v>9</v>
      </c>
      <c r="D88" s="84" t="s">
        <v>122</v>
      </c>
      <c r="E88" s="84" t="str">
        <f t="shared" si="10"/>
        <v>1928 9</v>
      </c>
      <c r="F88" s="14"/>
      <c r="G88" s="17">
        <f>VLOOKUP(D88,'Scatter Plot_1'!A95:C1078,2,FALSE)</f>
        <v>1949.7195589999999</v>
      </c>
      <c r="K88" s="66"/>
      <c r="L88" s="66"/>
      <c r="M88" s="66"/>
      <c r="N88" s="66"/>
      <c r="O88" s="66"/>
      <c r="P88" s="66"/>
      <c r="Q88" s="66"/>
      <c r="R88" s="66"/>
      <c r="S88" s="66"/>
      <c r="T88" s="66"/>
      <c r="U88" s="66"/>
      <c r="V88" s="66"/>
      <c r="W88" s="66"/>
      <c r="X88" s="66"/>
    </row>
    <row r="89" spans="1:24" x14ac:dyDescent="0.25">
      <c r="A89" s="18">
        <v>1929</v>
      </c>
      <c r="B89" s="18">
        <v>1928</v>
      </c>
      <c r="C89" s="18">
        <v>10</v>
      </c>
      <c r="D89" s="84" t="s">
        <v>123</v>
      </c>
      <c r="E89" s="84" t="str">
        <f t="shared" si="10"/>
        <v>1929 10</v>
      </c>
      <c r="F89" s="14"/>
      <c r="G89" s="17">
        <f>VLOOKUP(D89,'Scatter Plot_1'!A96:C1079,2,FALSE)</f>
        <v>1661.5210360000001</v>
      </c>
      <c r="K89" s="67"/>
      <c r="L89" s="68"/>
      <c r="M89" s="69"/>
      <c r="N89" s="69"/>
      <c r="O89" s="69"/>
      <c r="P89" s="69"/>
      <c r="Q89" s="69"/>
      <c r="R89" s="69"/>
      <c r="S89" s="69"/>
      <c r="T89" s="69"/>
      <c r="U89" s="69"/>
      <c r="V89" s="69"/>
      <c r="W89" s="69"/>
      <c r="X89" s="69"/>
    </row>
    <row r="90" spans="1:24" x14ac:dyDescent="0.25">
      <c r="A90" s="18">
        <v>1929</v>
      </c>
      <c r="B90" s="18">
        <v>1928</v>
      </c>
      <c r="C90" s="18">
        <v>11</v>
      </c>
      <c r="D90" s="84" t="s">
        <v>124</v>
      </c>
      <c r="E90" s="84" t="str">
        <f t="shared" si="10"/>
        <v>1929 11</v>
      </c>
      <c r="F90" s="14"/>
      <c r="G90" s="17">
        <f>VLOOKUP(D90,'Scatter Plot_1'!A97:C1080,2,FALSE)</f>
        <v>1432.3580959999999</v>
      </c>
      <c r="K90" s="70"/>
      <c r="L90" s="68"/>
      <c r="M90" s="69"/>
      <c r="N90" s="69"/>
      <c r="O90" s="69"/>
      <c r="P90" s="69"/>
      <c r="Q90" s="69"/>
      <c r="R90" s="69"/>
      <c r="S90" s="69"/>
      <c r="T90" s="69"/>
      <c r="U90" s="69"/>
      <c r="V90" s="69"/>
      <c r="W90" s="69"/>
      <c r="X90" s="69"/>
    </row>
    <row r="91" spans="1:24" x14ac:dyDescent="0.25">
      <c r="A91" s="18">
        <v>1929</v>
      </c>
      <c r="B91" s="18">
        <v>1928</v>
      </c>
      <c r="C91" s="18">
        <v>12</v>
      </c>
      <c r="D91" s="84" t="s">
        <v>125</v>
      </c>
      <c r="E91" s="84" t="str">
        <f t="shared" si="10"/>
        <v>1929 12</v>
      </c>
      <c r="F91" s="14"/>
      <c r="G91" s="17">
        <f>VLOOKUP(D91,'Scatter Plot_1'!A98:C1081,2,FALSE)</f>
        <v>1441.8564719999999</v>
      </c>
      <c r="K91" s="66"/>
      <c r="L91" s="46"/>
      <c r="M91" s="13"/>
      <c r="N91" s="13"/>
      <c r="O91" s="13"/>
      <c r="P91" s="13"/>
      <c r="Q91" s="13"/>
      <c r="R91" s="13"/>
      <c r="S91" s="13"/>
      <c r="T91" s="13"/>
      <c r="U91" s="13"/>
      <c r="V91" s="13"/>
      <c r="W91" s="13"/>
      <c r="X91" s="13"/>
    </row>
    <row r="92" spans="1:24" x14ac:dyDescent="0.25">
      <c r="A92" s="18">
        <v>1929</v>
      </c>
      <c r="B92" s="18">
        <v>1929</v>
      </c>
      <c r="C92" s="18">
        <v>1</v>
      </c>
      <c r="D92" s="84" t="s">
        <v>126</v>
      </c>
      <c r="E92" s="84" t="str">
        <f t="shared" si="10"/>
        <v>1929 1</v>
      </c>
      <c r="F92" s="14"/>
      <c r="G92" s="17">
        <f>VLOOKUP(D92,'Scatter Plot_1'!A99:C1082,2,FALSE)</f>
        <v>1534.0820550000001</v>
      </c>
      <c r="K92" s="66"/>
      <c r="L92" s="71"/>
      <c r="M92" s="40"/>
      <c r="N92" s="40"/>
      <c r="O92" s="40"/>
      <c r="P92" s="40"/>
      <c r="Q92" s="40"/>
      <c r="R92" s="40"/>
      <c r="S92" s="40"/>
      <c r="T92" s="40"/>
      <c r="U92" s="40"/>
      <c r="V92" s="40"/>
      <c r="W92" s="40"/>
      <c r="X92" s="40"/>
    </row>
    <row r="93" spans="1:24" x14ac:dyDescent="0.25">
      <c r="A93" s="18">
        <v>1929</v>
      </c>
      <c r="B93" s="18">
        <v>1929</v>
      </c>
      <c r="C93" s="18">
        <v>2</v>
      </c>
      <c r="D93" s="84" t="s">
        <v>127</v>
      </c>
      <c r="E93" s="84" t="str">
        <f t="shared" si="10"/>
        <v>1929 2</v>
      </c>
      <c r="F93" s="14"/>
      <c r="G93" s="17">
        <f>VLOOKUP(D93,'Scatter Plot_1'!A100:C1083,2,FALSE)</f>
        <v>1718.787403</v>
      </c>
      <c r="K93" s="66"/>
      <c r="L93" s="71"/>
      <c r="M93" s="40"/>
      <c r="N93" s="40"/>
      <c r="O93" s="40"/>
      <c r="P93" s="40"/>
      <c r="Q93" s="40"/>
      <c r="R93" s="40"/>
      <c r="S93" s="40"/>
      <c r="T93" s="40"/>
      <c r="U93" s="40"/>
      <c r="V93" s="40"/>
      <c r="W93" s="40"/>
      <c r="X93" s="40"/>
    </row>
    <row r="94" spans="1:24" x14ac:dyDescent="0.25">
      <c r="A94" s="18">
        <v>1929</v>
      </c>
      <c r="B94" s="18">
        <v>1929</v>
      </c>
      <c r="C94" s="18">
        <v>3</v>
      </c>
      <c r="D94" s="84" t="s">
        <v>128</v>
      </c>
      <c r="E94" s="84" t="str">
        <f t="shared" si="10"/>
        <v>1929 3</v>
      </c>
      <c r="F94" s="14"/>
      <c r="G94" s="17">
        <f>VLOOKUP(D94,'Scatter Plot_1'!A101:C1084,2,FALSE)</f>
        <v>1909.06035</v>
      </c>
      <c r="K94" s="66"/>
      <c r="L94" s="71"/>
      <c r="M94" s="40"/>
      <c r="N94" s="40"/>
      <c r="O94" s="40"/>
      <c r="P94" s="40"/>
      <c r="Q94" s="40"/>
      <c r="R94" s="40"/>
      <c r="S94" s="40"/>
      <c r="T94" s="40"/>
      <c r="U94" s="40"/>
      <c r="V94" s="40"/>
      <c r="W94" s="40"/>
      <c r="X94" s="40"/>
    </row>
    <row r="95" spans="1:24" x14ac:dyDescent="0.25">
      <c r="A95" s="18">
        <v>1929</v>
      </c>
      <c r="B95" s="18">
        <v>1929</v>
      </c>
      <c r="C95" s="18">
        <v>4</v>
      </c>
      <c r="D95" s="84" t="s">
        <v>129</v>
      </c>
      <c r="E95" s="84" t="str">
        <f t="shared" si="10"/>
        <v>1929 4</v>
      </c>
      <c r="F95" s="14"/>
      <c r="G95" s="17">
        <f>VLOOKUP(D95,'Scatter Plot_1'!A102:C1085,2,FALSE)</f>
        <v>1963.915663</v>
      </c>
      <c r="K95" s="66"/>
      <c r="L95" s="71"/>
      <c r="M95" s="40"/>
      <c r="N95" s="40"/>
      <c r="O95" s="40"/>
      <c r="P95" s="40"/>
      <c r="Q95" s="40"/>
      <c r="R95" s="40"/>
      <c r="S95" s="40"/>
      <c r="T95" s="40"/>
      <c r="U95" s="40"/>
      <c r="V95" s="40"/>
      <c r="W95" s="40"/>
      <c r="X95" s="40"/>
    </row>
    <row r="96" spans="1:24" x14ac:dyDescent="0.25">
      <c r="A96" s="18">
        <v>1929</v>
      </c>
      <c r="B96" s="18">
        <v>1929</v>
      </c>
      <c r="C96" s="18">
        <v>5</v>
      </c>
      <c r="D96" s="84" t="s">
        <v>130</v>
      </c>
      <c r="E96" s="84" t="str">
        <f t="shared" si="10"/>
        <v>1929 5</v>
      </c>
      <c r="F96" s="14"/>
      <c r="G96" s="17">
        <f>VLOOKUP(D96,'Scatter Plot_1'!A103:C1086,2,FALSE)</f>
        <v>1890.6184229999999</v>
      </c>
      <c r="K96" s="66"/>
      <c r="L96" s="71"/>
      <c r="M96" s="40"/>
      <c r="N96" s="40"/>
      <c r="O96" s="40"/>
      <c r="P96" s="40"/>
      <c r="Q96" s="40"/>
      <c r="R96" s="40"/>
      <c r="S96" s="40"/>
      <c r="T96" s="40"/>
      <c r="U96" s="40"/>
      <c r="V96" s="40"/>
      <c r="W96" s="40"/>
      <c r="X96" s="40"/>
    </row>
    <row r="97" spans="1:24" x14ac:dyDescent="0.25">
      <c r="A97" s="18">
        <v>1929</v>
      </c>
      <c r="B97" s="18">
        <v>1929</v>
      </c>
      <c r="C97" s="18">
        <v>6</v>
      </c>
      <c r="D97" s="84" t="s">
        <v>131</v>
      </c>
      <c r="E97" s="84" t="str">
        <f t="shared" si="10"/>
        <v>1929 6</v>
      </c>
      <c r="F97" s="14"/>
      <c r="G97" s="17">
        <f>VLOOKUP(D97,'Scatter Plot_1'!A104:C1087,2,FALSE)</f>
        <v>1624.211376</v>
      </c>
      <c r="K97" s="66"/>
      <c r="L97" s="71"/>
      <c r="M97" s="40"/>
      <c r="N97" s="40"/>
      <c r="O97" s="40"/>
      <c r="P97" s="40"/>
      <c r="Q97" s="40"/>
      <c r="R97" s="40"/>
      <c r="S97" s="40"/>
      <c r="T97" s="40"/>
      <c r="U97" s="40"/>
      <c r="V97" s="40"/>
      <c r="W97" s="40"/>
      <c r="X97" s="40"/>
    </row>
    <row r="98" spans="1:24" x14ac:dyDescent="0.25">
      <c r="A98" s="18">
        <v>1929</v>
      </c>
      <c r="B98" s="18">
        <v>1929</v>
      </c>
      <c r="C98" s="18">
        <v>7</v>
      </c>
      <c r="D98" s="84" t="s">
        <v>132</v>
      </c>
      <c r="E98" s="84" t="str">
        <f t="shared" si="10"/>
        <v>1929 7</v>
      </c>
      <c r="F98" s="14"/>
      <c r="G98" s="17">
        <f>VLOOKUP(D98,'Scatter Plot_1'!A105:C1088,2,FALSE)</f>
        <v>1228.4140709999999</v>
      </c>
      <c r="K98" s="66"/>
      <c r="L98" s="71"/>
      <c r="M98" s="40"/>
      <c r="N98" s="40"/>
      <c r="O98" s="40"/>
      <c r="P98" s="40"/>
      <c r="Q98" s="40"/>
      <c r="R98" s="40"/>
      <c r="S98" s="40"/>
      <c r="T98" s="40"/>
      <c r="U98" s="40"/>
      <c r="V98" s="40"/>
      <c r="W98" s="40"/>
      <c r="X98" s="40"/>
    </row>
    <row r="99" spans="1:24" x14ac:dyDescent="0.25">
      <c r="A99" s="18">
        <v>1929</v>
      </c>
      <c r="B99" s="18">
        <v>1929</v>
      </c>
      <c r="C99" s="18">
        <v>8</v>
      </c>
      <c r="D99" s="84" t="s">
        <v>133</v>
      </c>
      <c r="E99" s="84" t="str">
        <f t="shared" si="10"/>
        <v>1929 8</v>
      </c>
      <c r="F99" s="14"/>
      <c r="G99" s="17">
        <f>VLOOKUP(D99,'Scatter Plot_1'!A106:C1089,2,FALSE)</f>
        <v>950.19441700000004</v>
      </c>
      <c r="K99" s="66"/>
      <c r="L99" s="71"/>
      <c r="M99" s="40"/>
      <c r="N99" s="40"/>
      <c r="O99" s="40"/>
      <c r="P99" s="40"/>
      <c r="Q99" s="40"/>
      <c r="R99" s="40"/>
      <c r="S99" s="40"/>
      <c r="T99" s="40"/>
      <c r="U99" s="40"/>
      <c r="V99" s="40"/>
      <c r="W99" s="40"/>
      <c r="X99" s="40"/>
    </row>
    <row r="100" spans="1:24" x14ac:dyDescent="0.25">
      <c r="A100" s="18">
        <v>1929</v>
      </c>
      <c r="B100" s="18">
        <v>1929</v>
      </c>
      <c r="C100" s="18">
        <v>9</v>
      </c>
      <c r="D100" s="84" t="s">
        <v>134</v>
      </c>
      <c r="E100" s="84" t="str">
        <f t="shared" si="10"/>
        <v>1929 9</v>
      </c>
      <c r="F100" s="14"/>
      <c r="G100" s="17">
        <f>VLOOKUP(D100,'Scatter Plot_1'!A107:C1090,2,FALSE)</f>
        <v>892.35673699999995</v>
      </c>
      <c r="K100" s="66"/>
      <c r="L100" s="71"/>
      <c r="M100" s="40"/>
      <c r="N100" s="40"/>
      <c r="O100" s="40"/>
      <c r="P100" s="40"/>
      <c r="Q100" s="40"/>
      <c r="R100" s="40"/>
      <c r="S100" s="40"/>
      <c r="T100" s="40"/>
      <c r="U100" s="40"/>
      <c r="V100" s="40"/>
      <c r="W100" s="40"/>
      <c r="X100" s="40"/>
    </row>
    <row r="101" spans="1:24" x14ac:dyDescent="0.25">
      <c r="A101" s="18">
        <v>1930</v>
      </c>
      <c r="B101" s="18">
        <v>1929</v>
      </c>
      <c r="C101" s="18">
        <v>10</v>
      </c>
      <c r="D101" s="84" t="s">
        <v>135</v>
      </c>
      <c r="E101" s="84" t="str">
        <f t="shared" si="10"/>
        <v>1930 10</v>
      </c>
      <c r="F101" s="14"/>
      <c r="G101" s="17">
        <f>VLOOKUP(D101,'Scatter Plot_1'!A108:C1091,2,FALSE)</f>
        <v>863.81625299999996</v>
      </c>
      <c r="K101" s="66"/>
      <c r="L101" s="71"/>
      <c r="M101" s="40"/>
      <c r="N101" s="40"/>
      <c r="O101" s="40"/>
      <c r="P101" s="40"/>
      <c r="Q101" s="40"/>
      <c r="R101" s="40"/>
      <c r="S101" s="40"/>
      <c r="T101" s="40"/>
      <c r="U101" s="40"/>
      <c r="V101" s="40"/>
      <c r="W101" s="40"/>
      <c r="X101" s="40"/>
    </row>
    <row r="102" spans="1:24" x14ac:dyDescent="0.25">
      <c r="A102" s="18">
        <v>1930</v>
      </c>
      <c r="B102" s="18">
        <v>1929</v>
      </c>
      <c r="C102" s="18">
        <v>11</v>
      </c>
      <c r="D102" s="84" t="s">
        <v>136</v>
      </c>
      <c r="E102" s="84" t="str">
        <f t="shared" si="10"/>
        <v>1930 11</v>
      </c>
      <c r="F102" s="14"/>
      <c r="G102" s="17">
        <f>VLOOKUP(D102,'Scatter Plot_1'!A109:C1092,2,FALSE)</f>
        <v>849.96460200000001</v>
      </c>
      <c r="K102" s="66"/>
      <c r="L102" s="71"/>
      <c r="M102" s="40"/>
      <c r="N102" s="40"/>
      <c r="O102" s="40"/>
      <c r="P102" s="40"/>
      <c r="Q102" s="40"/>
      <c r="R102" s="40"/>
      <c r="S102" s="40"/>
      <c r="T102" s="40"/>
      <c r="U102" s="40"/>
      <c r="V102" s="40"/>
      <c r="W102" s="40"/>
      <c r="X102" s="40"/>
    </row>
    <row r="103" spans="1:24" x14ac:dyDescent="0.25">
      <c r="A103" s="18">
        <v>1930</v>
      </c>
      <c r="B103" s="18">
        <v>1929</v>
      </c>
      <c r="C103" s="18">
        <v>12</v>
      </c>
      <c r="D103" s="84" t="s">
        <v>137</v>
      </c>
      <c r="E103" s="84" t="str">
        <f t="shared" si="10"/>
        <v>1930 12</v>
      </c>
      <c r="F103" s="14"/>
      <c r="G103" s="17">
        <f>VLOOKUP(D103,'Scatter Plot_1'!A110:C1093,2,FALSE)</f>
        <v>1372.8556550000001</v>
      </c>
      <c r="K103" s="66"/>
      <c r="L103" s="71"/>
      <c r="M103" s="40"/>
      <c r="N103" s="40"/>
      <c r="O103" s="40"/>
      <c r="P103" s="40"/>
      <c r="Q103" s="40"/>
      <c r="R103" s="40"/>
      <c r="S103" s="40"/>
      <c r="T103" s="40"/>
      <c r="U103" s="40"/>
      <c r="V103" s="40"/>
      <c r="W103" s="40"/>
      <c r="X103" s="40"/>
    </row>
    <row r="104" spans="1:24" x14ac:dyDescent="0.25">
      <c r="A104" s="18">
        <v>1930</v>
      </c>
      <c r="B104" s="18">
        <v>1930</v>
      </c>
      <c r="C104" s="18">
        <v>1</v>
      </c>
      <c r="D104" s="84" t="s">
        <v>138</v>
      </c>
      <c r="E104" s="84" t="str">
        <f t="shared" si="10"/>
        <v>1930 1</v>
      </c>
      <c r="F104" s="14"/>
      <c r="G104" s="17">
        <f>VLOOKUP(D104,'Scatter Plot_1'!A111:C1094,2,FALSE)</f>
        <v>1782.2347159999999</v>
      </c>
      <c r="K104" s="66"/>
      <c r="L104" s="71"/>
      <c r="M104" s="40"/>
      <c r="N104" s="40"/>
      <c r="O104" s="40"/>
      <c r="P104" s="40"/>
      <c r="Q104" s="40"/>
      <c r="R104" s="40"/>
      <c r="S104" s="40"/>
      <c r="T104" s="40"/>
      <c r="U104" s="40"/>
      <c r="V104" s="40"/>
      <c r="W104" s="40"/>
      <c r="X104" s="40"/>
    </row>
    <row r="105" spans="1:24" x14ac:dyDescent="0.25">
      <c r="A105" s="18">
        <v>1930</v>
      </c>
      <c r="B105" s="18">
        <v>1930</v>
      </c>
      <c r="C105" s="18">
        <v>2</v>
      </c>
      <c r="D105" s="84" t="s">
        <v>139</v>
      </c>
      <c r="E105" s="84" t="str">
        <f t="shared" si="10"/>
        <v>1930 2</v>
      </c>
      <c r="F105" s="14"/>
      <c r="G105" s="17">
        <f>VLOOKUP(D105,'Scatter Plot_1'!A112:C1095,2,FALSE)</f>
        <v>2039.7061249999999</v>
      </c>
      <c r="K105" s="66"/>
      <c r="L105" s="71"/>
      <c r="M105" s="40"/>
      <c r="N105" s="40"/>
      <c r="O105" s="40"/>
      <c r="P105" s="40"/>
      <c r="Q105" s="40"/>
      <c r="R105" s="40"/>
      <c r="S105" s="40"/>
      <c r="T105" s="40"/>
      <c r="U105" s="40"/>
      <c r="V105" s="40"/>
      <c r="W105" s="40"/>
      <c r="X105" s="40"/>
    </row>
    <row r="106" spans="1:24" x14ac:dyDescent="0.25">
      <c r="A106" s="18">
        <v>1930</v>
      </c>
      <c r="B106" s="18">
        <v>1930</v>
      </c>
      <c r="C106" s="18">
        <v>3</v>
      </c>
      <c r="D106" s="84" t="s">
        <v>140</v>
      </c>
      <c r="E106" s="84" t="str">
        <f t="shared" si="10"/>
        <v>1930 3</v>
      </c>
      <c r="F106" s="14"/>
      <c r="G106" s="17">
        <f>VLOOKUP(D106,'Scatter Plot_1'!A113:C1096,2,FALSE)</f>
        <v>2712.087708</v>
      </c>
      <c r="K106" s="66"/>
      <c r="L106" s="71"/>
      <c r="M106" s="40"/>
      <c r="N106" s="40"/>
      <c r="O106" s="40"/>
      <c r="P106" s="40"/>
      <c r="Q106" s="40"/>
      <c r="R106" s="40"/>
      <c r="S106" s="40"/>
      <c r="T106" s="40"/>
      <c r="U106" s="40"/>
      <c r="V106" s="40"/>
      <c r="W106" s="40"/>
      <c r="X106" s="40"/>
    </row>
    <row r="107" spans="1:24" x14ac:dyDescent="0.25">
      <c r="A107" s="18">
        <v>1930</v>
      </c>
      <c r="B107" s="18">
        <v>1930</v>
      </c>
      <c r="C107" s="18">
        <v>4</v>
      </c>
      <c r="D107" s="84" t="s">
        <v>141</v>
      </c>
      <c r="E107" s="84" t="str">
        <f t="shared" si="10"/>
        <v>1930 4</v>
      </c>
      <c r="F107" s="14"/>
      <c r="G107" s="17">
        <f>VLOOKUP(D107,'Scatter Plot_1'!A114:C1097,2,FALSE)</f>
        <v>3054.3385760000001</v>
      </c>
      <c r="K107" s="66"/>
      <c r="L107" s="71"/>
      <c r="M107" s="40"/>
      <c r="N107" s="40"/>
      <c r="O107" s="40"/>
      <c r="P107" s="40"/>
      <c r="Q107" s="40"/>
      <c r="R107" s="40"/>
      <c r="S107" s="40"/>
      <c r="T107" s="40"/>
      <c r="U107" s="40"/>
      <c r="V107" s="40"/>
      <c r="W107" s="40"/>
      <c r="X107" s="40"/>
    </row>
    <row r="108" spans="1:24" x14ac:dyDescent="0.25">
      <c r="A108" s="18">
        <v>1930</v>
      </c>
      <c r="B108" s="18">
        <v>1930</v>
      </c>
      <c r="C108" s="18">
        <v>5</v>
      </c>
      <c r="D108" s="84" t="s">
        <v>142</v>
      </c>
      <c r="E108" s="84" t="str">
        <f t="shared" si="10"/>
        <v>1930 5</v>
      </c>
      <c r="F108" s="14"/>
      <c r="G108" s="17">
        <f>VLOOKUP(D108,'Scatter Plot_1'!A115:C1098,2,FALSE)</f>
        <v>3096.7299600000001</v>
      </c>
      <c r="K108" s="66"/>
      <c r="L108" s="71"/>
      <c r="M108" s="40"/>
      <c r="N108" s="40"/>
      <c r="O108" s="40"/>
      <c r="P108" s="40"/>
      <c r="Q108" s="40"/>
      <c r="R108" s="40"/>
      <c r="S108" s="40"/>
      <c r="T108" s="40"/>
      <c r="U108" s="40"/>
      <c r="V108" s="40"/>
      <c r="W108" s="40"/>
      <c r="X108" s="40"/>
    </row>
    <row r="109" spans="1:24" x14ac:dyDescent="0.25">
      <c r="A109" s="18">
        <v>1930</v>
      </c>
      <c r="B109" s="18">
        <v>1930</v>
      </c>
      <c r="C109" s="18">
        <v>6</v>
      </c>
      <c r="D109" s="84" t="s">
        <v>143</v>
      </c>
      <c r="E109" s="84" t="str">
        <f t="shared" si="10"/>
        <v>1930 6</v>
      </c>
      <c r="F109" s="14"/>
      <c r="G109" s="17">
        <f>VLOOKUP(D109,'Scatter Plot_1'!A116:C1099,2,FALSE)</f>
        <v>2697.4896199999998</v>
      </c>
      <c r="K109" s="66"/>
      <c r="L109" s="71"/>
      <c r="M109" s="40"/>
      <c r="N109" s="40"/>
      <c r="O109" s="40"/>
      <c r="P109" s="40"/>
      <c r="Q109" s="40"/>
      <c r="R109" s="40"/>
      <c r="S109" s="40"/>
      <c r="T109" s="40"/>
      <c r="U109" s="40"/>
      <c r="V109" s="40"/>
      <c r="W109" s="40"/>
      <c r="X109" s="40"/>
    </row>
    <row r="110" spans="1:24" x14ac:dyDescent="0.25">
      <c r="A110" s="18">
        <v>1930</v>
      </c>
      <c r="B110" s="18">
        <v>1930</v>
      </c>
      <c r="C110" s="18">
        <v>7</v>
      </c>
      <c r="D110" s="84" t="s">
        <v>144</v>
      </c>
      <c r="E110" s="84" t="str">
        <f t="shared" si="10"/>
        <v>1930 7</v>
      </c>
      <c r="F110" s="14"/>
      <c r="G110" s="17">
        <f>VLOOKUP(D110,'Scatter Plot_1'!A117:C1100,2,FALSE)</f>
        <v>2206.2974859999999</v>
      </c>
      <c r="K110" s="66"/>
      <c r="L110" s="71"/>
      <c r="M110" s="40"/>
      <c r="N110" s="40"/>
      <c r="O110" s="40"/>
      <c r="P110" s="40"/>
      <c r="Q110" s="40"/>
      <c r="R110" s="40"/>
      <c r="S110" s="40"/>
      <c r="T110" s="40"/>
      <c r="U110" s="40"/>
      <c r="V110" s="40"/>
      <c r="W110" s="40"/>
      <c r="X110" s="40"/>
    </row>
    <row r="111" spans="1:24" x14ac:dyDescent="0.25">
      <c r="A111" s="18">
        <v>1930</v>
      </c>
      <c r="B111" s="18">
        <v>1930</v>
      </c>
      <c r="C111" s="18">
        <v>8</v>
      </c>
      <c r="D111" s="84" t="s">
        <v>145</v>
      </c>
      <c r="E111" s="84" t="str">
        <f t="shared" si="10"/>
        <v>1930 8</v>
      </c>
      <c r="F111" s="14"/>
      <c r="G111" s="17">
        <f>VLOOKUP(D111,'Scatter Plot_1'!A118:C1101,2,FALSE)</f>
        <v>1867.095161</v>
      </c>
      <c r="K111" s="66"/>
      <c r="L111" s="71"/>
      <c r="M111" s="40"/>
      <c r="N111" s="40"/>
      <c r="O111" s="40"/>
      <c r="P111" s="40"/>
      <c r="Q111" s="40"/>
      <c r="R111" s="40"/>
      <c r="S111" s="40"/>
      <c r="T111" s="40"/>
      <c r="U111" s="40"/>
      <c r="V111" s="40"/>
      <c r="W111" s="40"/>
      <c r="X111" s="40"/>
    </row>
    <row r="112" spans="1:24" x14ac:dyDescent="0.25">
      <c r="A112" s="18">
        <v>1930</v>
      </c>
      <c r="B112" s="18">
        <v>1930</v>
      </c>
      <c r="C112" s="18">
        <v>9</v>
      </c>
      <c r="D112" s="84" t="s">
        <v>146</v>
      </c>
      <c r="E112" s="84" t="str">
        <f t="shared" si="10"/>
        <v>1930 9</v>
      </c>
      <c r="F112" s="14"/>
      <c r="G112" s="17">
        <f>VLOOKUP(D112,'Scatter Plot_1'!A119:C1102,2,FALSE)</f>
        <v>1746.253193</v>
      </c>
      <c r="K112" s="66"/>
      <c r="L112" s="71"/>
      <c r="M112" s="40"/>
      <c r="N112" s="40"/>
      <c r="O112" s="40"/>
      <c r="P112" s="40"/>
      <c r="Q112" s="40"/>
      <c r="R112" s="40"/>
      <c r="S112" s="40"/>
      <c r="T112" s="40"/>
      <c r="U112" s="40"/>
      <c r="V112" s="40"/>
      <c r="W112" s="40"/>
      <c r="X112" s="40"/>
    </row>
    <row r="113" spans="1:24" x14ac:dyDescent="0.25">
      <c r="A113" s="18">
        <v>1931</v>
      </c>
      <c r="B113" s="18">
        <v>1930</v>
      </c>
      <c r="C113" s="18">
        <v>10</v>
      </c>
      <c r="D113" s="84" t="s">
        <v>147</v>
      </c>
      <c r="E113" s="84" t="str">
        <f t="shared" si="10"/>
        <v>1931 10</v>
      </c>
      <c r="F113" s="14"/>
      <c r="G113" s="17">
        <f>VLOOKUP(D113,'Scatter Plot_1'!A120:C1103,2,FALSE)</f>
        <v>1603.16605</v>
      </c>
      <c r="K113" s="66"/>
      <c r="L113" s="71"/>
      <c r="M113" s="40"/>
      <c r="N113" s="40"/>
      <c r="O113" s="40"/>
      <c r="P113" s="40"/>
      <c r="Q113" s="40"/>
      <c r="R113" s="40"/>
      <c r="S113" s="40"/>
      <c r="T113" s="40"/>
      <c r="U113" s="40"/>
      <c r="V113" s="40"/>
      <c r="W113" s="40"/>
      <c r="X113" s="40"/>
    </row>
    <row r="114" spans="1:24" x14ac:dyDescent="0.25">
      <c r="A114" s="18">
        <v>1931</v>
      </c>
      <c r="B114" s="18">
        <v>1930</v>
      </c>
      <c r="C114" s="18">
        <v>11</v>
      </c>
      <c r="D114" s="84" t="s">
        <v>148</v>
      </c>
      <c r="E114" s="84" t="str">
        <f t="shared" si="10"/>
        <v>1931 11</v>
      </c>
      <c r="F114" s="14"/>
      <c r="G114" s="17">
        <f>VLOOKUP(D114,'Scatter Plot_1'!A121:C1104,2,FALSE)</f>
        <v>1574.5205450000001</v>
      </c>
      <c r="K114" s="66"/>
      <c r="L114" s="71"/>
      <c r="M114" s="40"/>
      <c r="N114" s="40"/>
      <c r="O114" s="40"/>
      <c r="P114" s="40"/>
      <c r="Q114" s="40"/>
      <c r="R114" s="40"/>
      <c r="S114" s="40"/>
      <c r="T114" s="40"/>
      <c r="U114" s="40"/>
      <c r="V114" s="40"/>
      <c r="W114" s="40"/>
      <c r="X114" s="40"/>
    </row>
    <row r="115" spans="1:24" x14ac:dyDescent="0.25">
      <c r="A115" s="18">
        <v>1931</v>
      </c>
      <c r="B115" s="18">
        <v>1930</v>
      </c>
      <c r="C115" s="18">
        <v>12</v>
      </c>
      <c r="D115" s="84" t="s">
        <v>149</v>
      </c>
      <c r="E115" s="84" t="str">
        <f t="shared" si="10"/>
        <v>1931 12</v>
      </c>
      <c r="F115" s="14"/>
      <c r="G115" s="17">
        <f>VLOOKUP(D115,'Scatter Plot_1'!A122:C1105,2,FALSE)</f>
        <v>1563.219914</v>
      </c>
      <c r="K115" s="66"/>
      <c r="L115" s="71"/>
      <c r="M115" s="40"/>
      <c r="N115" s="40"/>
      <c r="O115" s="40"/>
      <c r="P115" s="40"/>
      <c r="Q115" s="40"/>
      <c r="R115" s="40"/>
      <c r="S115" s="40"/>
      <c r="T115" s="40"/>
      <c r="U115" s="40"/>
      <c r="V115" s="40"/>
      <c r="W115" s="40"/>
      <c r="X115" s="40"/>
    </row>
    <row r="116" spans="1:24" x14ac:dyDescent="0.25">
      <c r="A116" s="18">
        <v>1931</v>
      </c>
      <c r="B116" s="18">
        <v>1931</v>
      </c>
      <c r="C116" s="18">
        <v>1</v>
      </c>
      <c r="D116" s="84" t="s">
        <v>150</v>
      </c>
      <c r="E116" s="84" t="str">
        <f t="shared" si="10"/>
        <v>1931 1</v>
      </c>
      <c r="F116" s="14"/>
      <c r="G116" s="17">
        <f>VLOOKUP(D116,'Scatter Plot_1'!A123:C1106,2,FALSE)</f>
        <v>1821.9855399999999</v>
      </c>
      <c r="K116" s="66"/>
      <c r="L116" s="71"/>
      <c r="M116" s="40"/>
      <c r="N116" s="40"/>
      <c r="O116" s="40"/>
      <c r="P116" s="40"/>
      <c r="Q116" s="40"/>
      <c r="R116" s="40"/>
      <c r="S116" s="40"/>
      <c r="T116" s="40"/>
      <c r="U116" s="40"/>
      <c r="V116" s="40"/>
      <c r="W116" s="40"/>
      <c r="X116" s="40"/>
    </row>
    <row r="117" spans="1:24" x14ac:dyDescent="0.25">
      <c r="A117" s="18">
        <v>1931</v>
      </c>
      <c r="B117" s="18">
        <v>1931</v>
      </c>
      <c r="C117" s="18">
        <v>2</v>
      </c>
      <c r="D117" s="84" t="s">
        <v>151</v>
      </c>
      <c r="E117" s="84" t="str">
        <f t="shared" si="10"/>
        <v>1931 2</v>
      </c>
      <c r="F117" s="14"/>
      <c r="G117" s="17">
        <f>VLOOKUP(D117,'Scatter Plot_1'!A124:C1107,2,FALSE)</f>
        <v>2079.8615629999999</v>
      </c>
      <c r="K117" s="66"/>
      <c r="L117" s="71"/>
      <c r="M117" s="40"/>
      <c r="N117" s="40"/>
      <c r="O117" s="40"/>
      <c r="P117" s="40"/>
      <c r="Q117" s="40"/>
      <c r="R117" s="40"/>
      <c r="S117" s="40"/>
      <c r="T117" s="40"/>
      <c r="U117" s="40"/>
      <c r="V117" s="40"/>
      <c r="W117" s="40"/>
      <c r="X117" s="40"/>
    </row>
    <row r="118" spans="1:24" x14ac:dyDescent="0.25">
      <c r="A118" s="18">
        <v>1931</v>
      </c>
      <c r="B118" s="18">
        <v>1931</v>
      </c>
      <c r="C118" s="18">
        <v>3</v>
      </c>
      <c r="D118" s="84" t="s">
        <v>152</v>
      </c>
      <c r="E118" s="84" t="str">
        <f t="shared" si="10"/>
        <v>1931 3</v>
      </c>
      <c r="F118" s="14"/>
      <c r="G118" s="17">
        <f>VLOOKUP(D118,'Scatter Plot_1'!A125:C1108,2,FALSE)</f>
        <v>2303.6817940000001</v>
      </c>
      <c r="K118" s="66"/>
      <c r="L118" s="71"/>
      <c r="M118" s="40"/>
      <c r="N118" s="40"/>
      <c r="O118" s="40"/>
      <c r="P118" s="40"/>
      <c r="Q118" s="40"/>
      <c r="R118" s="40"/>
      <c r="S118" s="40"/>
      <c r="T118" s="40"/>
      <c r="U118" s="40"/>
      <c r="V118" s="40"/>
      <c r="W118" s="40"/>
      <c r="X118" s="40"/>
    </row>
    <row r="119" spans="1:24" x14ac:dyDescent="0.25">
      <c r="A119" s="18">
        <v>1931</v>
      </c>
      <c r="B119" s="18">
        <v>1931</v>
      </c>
      <c r="C119" s="18">
        <v>4</v>
      </c>
      <c r="D119" s="84" t="s">
        <v>153</v>
      </c>
      <c r="E119" s="84" t="str">
        <f t="shared" si="10"/>
        <v>1931 4</v>
      </c>
      <c r="F119" s="14"/>
      <c r="G119" s="17">
        <f>VLOOKUP(D119,'Scatter Plot_1'!A126:C1109,2,FALSE)</f>
        <v>2220.0138999999999</v>
      </c>
      <c r="K119" s="66"/>
      <c r="L119" s="71"/>
      <c r="M119" s="40"/>
      <c r="N119" s="40"/>
      <c r="O119" s="40"/>
      <c r="P119" s="40"/>
      <c r="Q119" s="40"/>
      <c r="R119" s="40"/>
      <c r="S119" s="40"/>
      <c r="T119" s="40"/>
      <c r="U119" s="40"/>
      <c r="V119" s="40"/>
      <c r="W119" s="40"/>
      <c r="X119" s="40"/>
    </row>
    <row r="120" spans="1:24" x14ac:dyDescent="0.25">
      <c r="A120" s="18">
        <v>1931</v>
      </c>
      <c r="B120" s="18">
        <v>1931</v>
      </c>
      <c r="C120" s="18">
        <v>5</v>
      </c>
      <c r="D120" s="84" t="s">
        <v>154</v>
      </c>
      <c r="E120" s="84" t="str">
        <f t="shared" si="10"/>
        <v>1931 5</v>
      </c>
      <c r="F120" s="14"/>
      <c r="G120" s="17">
        <f>VLOOKUP(D120,'Scatter Plot_1'!A127:C1110,2,FALSE)</f>
        <v>2100.0456680000002</v>
      </c>
      <c r="K120" s="66"/>
      <c r="L120" s="71"/>
      <c r="M120" s="40"/>
      <c r="N120" s="40"/>
      <c r="O120" s="40"/>
      <c r="P120" s="40"/>
      <c r="Q120" s="40"/>
      <c r="R120" s="40"/>
      <c r="S120" s="40"/>
      <c r="T120" s="40"/>
      <c r="U120" s="40"/>
      <c r="V120" s="40"/>
      <c r="W120" s="40"/>
      <c r="X120" s="40"/>
    </row>
    <row r="121" spans="1:24" x14ac:dyDescent="0.25">
      <c r="A121" s="18">
        <v>1931</v>
      </c>
      <c r="B121" s="18">
        <v>1931</v>
      </c>
      <c r="C121" s="18">
        <v>6</v>
      </c>
      <c r="D121" s="84" t="s">
        <v>155</v>
      </c>
      <c r="E121" s="84" t="str">
        <f t="shared" si="10"/>
        <v>1931 6</v>
      </c>
      <c r="F121" s="14"/>
      <c r="G121" s="17">
        <f>VLOOKUP(D121,'Scatter Plot_1'!A128:C1111,2,FALSE)</f>
        <v>1756.1919499999999</v>
      </c>
      <c r="K121" s="66"/>
      <c r="L121" s="71"/>
      <c r="M121" s="40"/>
      <c r="N121" s="40"/>
      <c r="O121" s="40"/>
      <c r="P121" s="40"/>
      <c r="Q121" s="40"/>
      <c r="R121" s="40"/>
      <c r="S121" s="40"/>
      <c r="T121" s="40"/>
      <c r="U121" s="40"/>
      <c r="V121" s="40"/>
      <c r="W121" s="40"/>
      <c r="X121" s="40"/>
    </row>
    <row r="122" spans="1:24" x14ac:dyDescent="0.25">
      <c r="A122" s="18">
        <v>1931</v>
      </c>
      <c r="B122" s="18">
        <v>1931</v>
      </c>
      <c r="C122" s="18">
        <v>7</v>
      </c>
      <c r="D122" s="84" t="s">
        <v>156</v>
      </c>
      <c r="E122" s="84" t="str">
        <f t="shared" si="10"/>
        <v>1931 7</v>
      </c>
      <c r="F122" s="14"/>
      <c r="G122" s="17">
        <f>VLOOKUP(D122,'Scatter Plot_1'!A129:C1112,2,FALSE)</f>
        <v>1263.2040440000001</v>
      </c>
      <c r="K122" s="66"/>
      <c r="L122" s="71"/>
      <c r="M122" s="40"/>
      <c r="N122" s="40"/>
      <c r="O122" s="40"/>
      <c r="P122" s="40"/>
      <c r="Q122" s="40"/>
      <c r="R122" s="40"/>
      <c r="S122" s="40"/>
      <c r="T122" s="40"/>
      <c r="U122" s="40"/>
      <c r="V122" s="40"/>
      <c r="W122" s="40"/>
      <c r="X122" s="40"/>
    </row>
    <row r="123" spans="1:24" x14ac:dyDescent="0.25">
      <c r="A123" s="18">
        <v>1931</v>
      </c>
      <c r="B123" s="18">
        <v>1931</v>
      </c>
      <c r="C123" s="18">
        <v>8</v>
      </c>
      <c r="D123" s="84" t="s">
        <v>157</v>
      </c>
      <c r="E123" s="84" t="str">
        <f t="shared" si="10"/>
        <v>1931 8</v>
      </c>
      <c r="F123" s="14"/>
      <c r="G123" s="17">
        <f>VLOOKUP(D123,'Scatter Plot_1'!A130:C1113,2,FALSE)</f>
        <v>872.73240899999996</v>
      </c>
      <c r="K123" s="66"/>
      <c r="L123" s="71"/>
      <c r="M123" s="40"/>
      <c r="N123" s="40"/>
      <c r="O123" s="40"/>
      <c r="P123" s="40"/>
      <c r="Q123" s="40"/>
      <c r="R123" s="40"/>
      <c r="S123" s="40"/>
      <c r="T123" s="40"/>
      <c r="U123" s="40"/>
      <c r="V123" s="40"/>
      <c r="W123" s="40"/>
      <c r="X123" s="40"/>
    </row>
    <row r="124" spans="1:24" x14ac:dyDescent="0.25">
      <c r="A124" s="18">
        <v>1931</v>
      </c>
      <c r="B124" s="18">
        <v>1931</v>
      </c>
      <c r="C124" s="18">
        <v>9</v>
      </c>
      <c r="D124" s="84" t="s">
        <v>158</v>
      </c>
      <c r="E124" s="84" t="str">
        <f t="shared" si="10"/>
        <v>1931 9</v>
      </c>
      <c r="F124" s="14"/>
      <c r="G124" s="17">
        <f>VLOOKUP(D124,'Scatter Plot_1'!A131:C1114,2,FALSE)</f>
        <v>832.98569899999995</v>
      </c>
      <c r="H124" s="17"/>
      <c r="I124" s="17"/>
      <c r="K124" s="66"/>
      <c r="L124" s="71"/>
      <c r="M124" s="40"/>
      <c r="N124" s="40"/>
      <c r="O124" s="40"/>
      <c r="P124" s="40"/>
      <c r="Q124" s="40"/>
      <c r="R124" s="40"/>
      <c r="S124" s="40"/>
      <c r="T124" s="40"/>
      <c r="U124" s="40"/>
      <c r="V124" s="40"/>
      <c r="W124" s="40"/>
      <c r="X124" s="40"/>
    </row>
    <row r="125" spans="1:24" x14ac:dyDescent="0.25">
      <c r="A125" s="18">
        <v>1932</v>
      </c>
      <c r="B125" s="18">
        <v>1931</v>
      </c>
      <c r="C125" s="18">
        <v>10</v>
      </c>
      <c r="D125" s="84" t="s">
        <v>159</v>
      </c>
      <c r="E125" s="84" t="str">
        <f t="shared" si="10"/>
        <v>1932 10</v>
      </c>
      <c r="F125" s="14"/>
      <c r="G125" s="17">
        <f>VLOOKUP(D125,'Scatter Plot_1'!A132:C1115,2,FALSE)</f>
        <v>817.62869499999999</v>
      </c>
      <c r="H125" s="17"/>
      <c r="I125" s="17"/>
      <c r="K125" s="66"/>
      <c r="L125" s="71"/>
      <c r="M125" s="40"/>
      <c r="N125" s="40"/>
      <c r="O125" s="40"/>
      <c r="P125" s="40"/>
      <c r="Q125" s="40"/>
      <c r="R125" s="40"/>
      <c r="S125" s="40"/>
      <c r="T125" s="40"/>
      <c r="U125" s="40"/>
      <c r="V125" s="40"/>
      <c r="W125" s="40"/>
      <c r="X125" s="40"/>
    </row>
    <row r="126" spans="1:24" x14ac:dyDescent="0.25">
      <c r="A126" s="18">
        <v>1932</v>
      </c>
      <c r="B126" s="18">
        <v>1931</v>
      </c>
      <c r="C126" s="18">
        <v>11</v>
      </c>
      <c r="D126" s="84" t="s">
        <v>160</v>
      </c>
      <c r="E126" s="84" t="str">
        <f t="shared" si="10"/>
        <v>1932 11</v>
      </c>
      <c r="F126" s="14"/>
      <c r="G126" s="17">
        <f>VLOOKUP(D126,'Scatter Plot_1'!A133:C1116,2,FALSE)</f>
        <v>831.82455100000004</v>
      </c>
      <c r="H126" s="17"/>
      <c r="I126" s="17"/>
      <c r="K126" s="66"/>
      <c r="L126" s="71"/>
      <c r="M126" s="40"/>
      <c r="N126" s="40"/>
      <c r="O126" s="40"/>
      <c r="P126" s="40"/>
      <c r="Q126" s="40"/>
      <c r="R126" s="40"/>
      <c r="S126" s="40"/>
      <c r="T126" s="40"/>
      <c r="U126" s="40"/>
      <c r="V126" s="40"/>
      <c r="W126" s="40"/>
      <c r="X126" s="40"/>
    </row>
    <row r="127" spans="1:24" x14ac:dyDescent="0.25">
      <c r="A127" s="18">
        <v>1932</v>
      </c>
      <c r="B127" s="18">
        <v>1931</v>
      </c>
      <c r="C127" s="18">
        <v>12</v>
      </c>
      <c r="D127" s="84" t="s">
        <v>161</v>
      </c>
      <c r="E127" s="84" t="str">
        <f t="shared" si="10"/>
        <v>1932 12</v>
      </c>
      <c r="F127" s="14"/>
      <c r="G127" s="17">
        <f>VLOOKUP(D127,'Scatter Plot_1'!A134:C1117,2,FALSE)</f>
        <v>929.31789300000003</v>
      </c>
      <c r="K127" s="66"/>
      <c r="L127" s="71"/>
      <c r="M127" s="40"/>
      <c r="N127" s="40"/>
      <c r="O127" s="40"/>
      <c r="P127" s="40"/>
      <c r="Q127" s="40"/>
      <c r="R127" s="40"/>
      <c r="S127" s="40"/>
      <c r="T127" s="40"/>
      <c r="U127" s="40"/>
      <c r="V127" s="40"/>
      <c r="W127" s="40"/>
      <c r="X127" s="40"/>
    </row>
    <row r="128" spans="1:24" x14ac:dyDescent="0.25">
      <c r="A128" s="18">
        <v>1932</v>
      </c>
      <c r="B128" s="18">
        <v>1932</v>
      </c>
      <c r="C128" s="18">
        <v>1</v>
      </c>
      <c r="D128" s="84" t="s">
        <v>162</v>
      </c>
      <c r="E128" s="84" t="str">
        <f t="shared" si="10"/>
        <v>1932 1</v>
      </c>
      <c r="F128" s="14"/>
      <c r="G128" s="17">
        <f>VLOOKUP(D128,'Scatter Plot_1'!A135:C1118,2,FALSE)</f>
        <v>1294.51208</v>
      </c>
      <c r="K128" s="66"/>
      <c r="L128" s="71"/>
      <c r="M128" s="40"/>
      <c r="N128" s="40"/>
      <c r="O128" s="40"/>
      <c r="P128" s="40"/>
      <c r="Q128" s="40"/>
      <c r="R128" s="40"/>
      <c r="S128" s="40"/>
      <c r="T128" s="40"/>
      <c r="U128" s="40"/>
      <c r="V128" s="40"/>
      <c r="W128" s="40"/>
      <c r="X128" s="40"/>
    </row>
    <row r="129" spans="1:24" x14ac:dyDescent="0.25">
      <c r="A129" s="18">
        <v>1932</v>
      </c>
      <c r="B129" s="18">
        <v>1932</v>
      </c>
      <c r="C129" s="18">
        <v>2</v>
      </c>
      <c r="D129" s="84" t="s">
        <v>163</v>
      </c>
      <c r="E129" s="84" t="str">
        <f t="shared" si="10"/>
        <v>1932 2</v>
      </c>
      <c r="F129" s="14"/>
      <c r="G129" s="17">
        <f>VLOOKUP(D129,'Scatter Plot_1'!A136:C1119,2,FALSE)</f>
        <v>1694.608911</v>
      </c>
      <c r="K129" s="66"/>
      <c r="L129" s="71"/>
      <c r="M129" s="40"/>
      <c r="N129" s="40"/>
      <c r="O129" s="40"/>
      <c r="P129" s="40"/>
      <c r="Q129" s="40"/>
      <c r="R129" s="40"/>
      <c r="S129" s="40"/>
      <c r="T129" s="40"/>
      <c r="U129" s="40"/>
      <c r="V129" s="40"/>
      <c r="W129" s="40"/>
      <c r="X129" s="40"/>
    </row>
    <row r="130" spans="1:24" x14ac:dyDescent="0.25">
      <c r="A130" s="18">
        <v>1932</v>
      </c>
      <c r="B130" s="18">
        <v>1932</v>
      </c>
      <c r="C130" s="18">
        <v>3</v>
      </c>
      <c r="D130" s="84" t="s">
        <v>164</v>
      </c>
      <c r="E130" s="84" t="str">
        <f t="shared" si="10"/>
        <v>1932 3</v>
      </c>
      <c r="F130" s="14"/>
      <c r="G130" s="17">
        <f>VLOOKUP(D130,'Scatter Plot_1'!A137:C1120,2,FALSE)</f>
        <v>2180.8171360000001</v>
      </c>
      <c r="K130" s="66"/>
      <c r="L130" s="71"/>
      <c r="M130" s="40"/>
      <c r="N130" s="40"/>
      <c r="O130" s="40"/>
      <c r="P130" s="40"/>
      <c r="Q130" s="40"/>
      <c r="R130" s="40"/>
      <c r="S130" s="40"/>
      <c r="T130" s="40"/>
      <c r="U130" s="40"/>
      <c r="V130" s="40"/>
      <c r="W130" s="40"/>
      <c r="X130" s="40"/>
    </row>
    <row r="131" spans="1:24" x14ac:dyDescent="0.25">
      <c r="A131" s="18">
        <v>1932</v>
      </c>
      <c r="B131" s="18">
        <v>1932</v>
      </c>
      <c r="C131" s="18">
        <v>4</v>
      </c>
      <c r="D131" s="84" t="s">
        <v>165</v>
      </c>
      <c r="E131" s="84" t="str">
        <f t="shared" si="10"/>
        <v>1932 4</v>
      </c>
      <c r="F131" s="14"/>
      <c r="G131" s="17">
        <f>VLOOKUP(D131,'Scatter Plot_1'!A138:C1121,2,FALSE)</f>
        <v>2399.6726819999999</v>
      </c>
      <c r="K131" s="66"/>
      <c r="L131" s="71"/>
      <c r="M131" s="40"/>
      <c r="N131" s="40"/>
      <c r="O131" s="40"/>
      <c r="P131" s="40"/>
      <c r="Q131" s="40"/>
      <c r="R131" s="40"/>
      <c r="S131" s="40"/>
      <c r="T131" s="40"/>
      <c r="U131" s="40"/>
      <c r="V131" s="40"/>
      <c r="W131" s="40"/>
      <c r="X131" s="40"/>
    </row>
    <row r="132" spans="1:24" x14ac:dyDescent="0.25">
      <c r="A132" s="18">
        <v>1932</v>
      </c>
      <c r="B132" s="18">
        <v>1932</v>
      </c>
      <c r="C132" s="18">
        <v>5</v>
      </c>
      <c r="D132" s="84" t="s">
        <v>166</v>
      </c>
      <c r="E132" s="84" t="str">
        <f t="shared" si="10"/>
        <v>1932 5</v>
      </c>
      <c r="F132" s="14"/>
      <c r="G132" s="17">
        <f>VLOOKUP(D132,'Scatter Plot_1'!A139:C1122,2,FALSE)</f>
        <v>2640.7581749999999</v>
      </c>
      <c r="K132" s="66"/>
      <c r="L132" s="71"/>
      <c r="M132" s="40"/>
      <c r="N132" s="40"/>
      <c r="O132" s="40"/>
      <c r="P132" s="40"/>
      <c r="Q132" s="40"/>
      <c r="R132" s="40"/>
      <c r="S132" s="40"/>
      <c r="T132" s="40"/>
      <c r="U132" s="40"/>
      <c r="V132" s="40"/>
      <c r="W132" s="40"/>
      <c r="X132" s="40"/>
    </row>
    <row r="133" spans="1:24" x14ac:dyDescent="0.25">
      <c r="A133" s="18">
        <v>1932</v>
      </c>
      <c r="B133" s="18">
        <v>1932</v>
      </c>
      <c r="C133" s="18">
        <v>6</v>
      </c>
      <c r="D133" s="84" t="s">
        <v>167</v>
      </c>
      <c r="E133" s="84" t="str">
        <f t="shared" si="10"/>
        <v>1932 6</v>
      </c>
      <c r="F133" s="14"/>
      <c r="G133" s="17">
        <f>VLOOKUP(D133,'Scatter Plot_1'!A140:C1123,2,FALSE)</f>
        <v>2429.9071899999999</v>
      </c>
      <c r="K133" s="66"/>
      <c r="L133" s="71"/>
      <c r="M133" s="40"/>
      <c r="N133" s="40"/>
      <c r="O133" s="40"/>
      <c r="P133" s="40"/>
      <c r="Q133" s="40"/>
      <c r="R133" s="40"/>
      <c r="S133" s="40"/>
      <c r="T133" s="40"/>
      <c r="U133" s="40"/>
      <c r="V133" s="40"/>
      <c r="W133" s="40"/>
      <c r="X133" s="40"/>
    </row>
    <row r="134" spans="1:24" x14ac:dyDescent="0.25">
      <c r="A134" s="18">
        <v>1932</v>
      </c>
      <c r="B134" s="18">
        <v>1932</v>
      </c>
      <c r="C134" s="18">
        <v>7</v>
      </c>
      <c r="D134" s="84" t="s">
        <v>168</v>
      </c>
      <c r="E134" s="84" t="str">
        <f t="shared" ref="E134:E197" si="12">CONCATENATE(A134," ",C134)</f>
        <v>1932 7</v>
      </c>
      <c r="F134" s="14"/>
      <c r="G134" s="17">
        <f>VLOOKUP(D134,'Scatter Plot_1'!A141:C1124,2,FALSE)</f>
        <v>2059.973383</v>
      </c>
      <c r="K134" s="66"/>
      <c r="L134" s="71"/>
      <c r="M134" s="40"/>
      <c r="N134" s="40"/>
      <c r="O134" s="40"/>
      <c r="P134" s="40"/>
      <c r="Q134" s="40"/>
      <c r="R134" s="40"/>
      <c r="S134" s="40"/>
      <c r="T134" s="40"/>
      <c r="U134" s="40"/>
      <c r="V134" s="40"/>
      <c r="W134" s="40"/>
      <c r="X134" s="40"/>
    </row>
    <row r="135" spans="1:24" x14ac:dyDescent="0.25">
      <c r="A135" s="18">
        <v>1932</v>
      </c>
      <c r="B135" s="18">
        <v>1932</v>
      </c>
      <c r="C135" s="18">
        <v>8</v>
      </c>
      <c r="D135" s="84" t="s">
        <v>169</v>
      </c>
      <c r="E135" s="84" t="str">
        <f t="shared" si="12"/>
        <v>1932 8</v>
      </c>
      <c r="F135" s="14"/>
      <c r="G135" s="17">
        <f>VLOOKUP(D135,'Scatter Plot_1'!A142:C1125,2,FALSE)</f>
        <v>1763.014866</v>
      </c>
      <c r="K135" s="66"/>
      <c r="L135" s="71"/>
      <c r="M135" s="40"/>
      <c r="N135" s="40"/>
      <c r="O135" s="40"/>
      <c r="P135" s="40"/>
      <c r="Q135" s="40"/>
      <c r="R135" s="40"/>
      <c r="S135" s="40"/>
      <c r="T135" s="40"/>
      <c r="U135" s="40"/>
      <c r="V135" s="40"/>
      <c r="W135" s="40"/>
      <c r="X135" s="40"/>
    </row>
    <row r="136" spans="1:24" x14ac:dyDescent="0.25">
      <c r="A136" s="18">
        <v>1932</v>
      </c>
      <c r="B136" s="18">
        <v>1932</v>
      </c>
      <c r="C136" s="18">
        <v>9</v>
      </c>
      <c r="D136" s="84" t="s">
        <v>170</v>
      </c>
      <c r="E136" s="84" t="str">
        <f t="shared" si="12"/>
        <v>1932 9</v>
      </c>
      <c r="F136" s="14"/>
      <c r="G136" s="17">
        <f>VLOOKUP(D136,'Scatter Plot_1'!A143:C1126,2,FALSE)</f>
        <v>1618.1757190000001</v>
      </c>
      <c r="K136" s="66"/>
      <c r="L136" s="71"/>
      <c r="M136" s="40"/>
      <c r="N136" s="40"/>
      <c r="O136" s="40"/>
      <c r="P136" s="40"/>
      <c r="Q136" s="40"/>
      <c r="R136" s="40"/>
      <c r="S136" s="40"/>
      <c r="T136" s="40"/>
      <c r="U136" s="40"/>
      <c r="V136" s="40"/>
      <c r="W136" s="40"/>
      <c r="X136" s="40"/>
    </row>
    <row r="137" spans="1:24" x14ac:dyDescent="0.25">
      <c r="A137" s="18">
        <v>1933</v>
      </c>
      <c r="B137" s="18">
        <v>1932</v>
      </c>
      <c r="C137" s="18">
        <v>10</v>
      </c>
      <c r="D137" s="84" t="s">
        <v>171</v>
      </c>
      <c r="E137" s="84" t="str">
        <f t="shared" si="12"/>
        <v>1933 10</v>
      </c>
      <c r="F137" s="14"/>
      <c r="G137" s="17">
        <f>VLOOKUP(D137,'Scatter Plot_1'!A144:C1127,2,FALSE)</f>
        <v>1471.966516</v>
      </c>
      <c r="K137" s="66"/>
      <c r="L137" s="71"/>
      <c r="M137" s="40"/>
      <c r="N137" s="40"/>
      <c r="O137" s="40"/>
      <c r="P137" s="40"/>
      <c r="Q137" s="40"/>
      <c r="R137" s="40"/>
      <c r="S137" s="40"/>
      <c r="T137" s="40"/>
      <c r="U137" s="40"/>
      <c r="V137" s="40"/>
      <c r="W137" s="40"/>
      <c r="X137" s="40"/>
    </row>
    <row r="138" spans="1:24" x14ac:dyDescent="0.25">
      <c r="A138" s="18">
        <v>1933</v>
      </c>
      <c r="B138" s="18">
        <v>1932</v>
      </c>
      <c r="C138" s="18">
        <v>11</v>
      </c>
      <c r="D138" s="84" t="s">
        <v>172</v>
      </c>
      <c r="E138" s="84" t="str">
        <f t="shared" si="12"/>
        <v>1933 11</v>
      </c>
      <c r="F138" s="14"/>
      <c r="G138" s="17">
        <f>VLOOKUP(D138,'Scatter Plot_1'!A145:C1128,2,FALSE)</f>
        <v>1396.5728200000001</v>
      </c>
      <c r="K138" s="66"/>
      <c r="L138" s="71"/>
      <c r="M138" s="40"/>
      <c r="N138" s="40"/>
      <c r="O138" s="40"/>
      <c r="P138" s="40"/>
      <c r="Q138" s="40"/>
      <c r="R138" s="40"/>
      <c r="S138" s="40"/>
      <c r="T138" s="40"/>
      <c r="U138" s="40"/>
      <c r="V138" s="40"/>
      <c r="W138" s="40"/>
      <c r="X138" s="40"/>
    </row>
    <row r="139" spans="1:24" x14ac:dyDescent="0.25">
      <c r="A139" s="18">
        <v>1933</v>
      </c>
      <c r="B139" s="18">
        <v>1932</v>
      </c>
      <c r="C139" s="18">
        <v>12</v>
      </c>
      <c r="D139" s="84" t="s">
        <v>173</v>
      </c>
      <c r="E139" s="84" t="str">
        <f t="shared" si="12"/>
        <v>1933 12</v>
      </c>
      <c r="F139" s="14"/>
      <c r="G139" s="17">
        <f>VLOOKUP(D139,'Scatter Plot_1'!A146:C1129,2,FALSE)</f>
        <v>1465.803821</v>
      </c>
      <c r="K139" s="66"/>
      <c r="L139" s="71"/>
      <c r="M139" s="40"/>
      <c r="N139" s="40"/>
      <c r="O139" s="40"/>
      <c r="P139" s="40"/>
      <c r="Q139" s="40"/>
      <c r="R139" s="40"/>
      <c r="S139" s="40"/>
      <c r="T139" s="40"/>
      <c r="U139" s="40"/>
      <c r="V139" s="40"/>
      <c r="W139" s="40"/>
      <c r="X139" s="40"/>
    </row>
    <row r="140" spans="1:24" x14ac:dyDescent="0.25">
      <c r="A140" s="18">
        <v>1933</v>
      </c>
      <c r="B140" s="18">
        <v>1933</v>
      </c>
      <c r="C140" s="18">
        <v>1</v>
      </c>
      <c r="D140" s="84" t="s">
        <v>174</v>
      </c>
      <c r="E140" s="84" t="str">
        <f t="shared" si="12"/>
        <v>1933 1</v>
      </c>
      <c r="F140" s="14"/>
      <c r="G140" s="17">
        <f>VLOOKUP(D140,'Scatter Plot_1'!A147:C1130,2,FALSE)</f>
        <v>1694.6565820000001</v>
      </c>
      <c r="K140" s="66"/>
      <c r="L140" s="71"/>
      <c r="M140" s="40"/>
      <c r="N140" s="40"/>
      <c r="O140" s="40"/>
      <c r="P140" s="40"/>
      <c r="Q140" s="40"/>
      <c r="R140" s="40"/>
      <c r="S140" s="40"/>
      <c r="T140" s="40"/>
      <c r="U140" s="40"/>
      <c r="V140" s="40"/>
      <c r="W140" s="40"/>
      <c r="X140" s="40"/>
    </row>
    <row r="141" spans="1:24" x14ac:dyDescent="0.25">
      <c r="A141" s="18">
        <v>1933</v>
      </c>
      <c r="B141" s="18">
        <v>1933</v>
      </c>
      <c r="C141" s="18">
        <v>2</v>
      </c>
      <c r="D141" s="84" t="s">
        <v>175</v>
      </c>
      <c r="E141" s="84" t="str">
        <f t="shared" si="12"/>
        <v>1933 2</v>
      </c>
      <c r="F141" s="14"/>
      <c r="G141" s="17">
        <f>VLOOKUP(D141,'Scatter Plot_1'!A148:C1131,2,FALSE)</f>
        <v>1915.1934490000001</v>
      </c>
      <c r="K141" s="66"/>
      <c r="L141" s="71"/>
      <c r="M141" s="40"/>
      <c r="N141" s="40"/>
      <c r="O141" s="40"/>
      <c r="P141" s="40"/>
      <c r="Q141" s="40"/>
      <c r="R141" s="40"/>
      <c r="S141" s="40"/>
      <c r="T141" s="40"/>
      <c r="U141" s="40"/>
      <c r="V141" s="40"/>
      <c r="W141" s="40"/>
      <c r="X141" s="40"/>
    </row>
    <row r="142" spans="1:24" x14ac:dyDescent="0.25">
      <c r="A142" s="18">
        <v>1933</v>
      </c>
      <c r="B142" s="18">
        <v>1933</v>
      </c>
      <c r="C142" s="18">
        <v>3</v>
      </c>
      <c r="D142" s="84" t="s">
        <v>176</v>
      </c>
      <c r="E142" s="84" t="str">
        <f t="shared" si="12"/>
        <v>1933 3</v>
      </c>
      <c r="F142" s="14"/>
      <c r="G142" s="17">
        <f>VLOOKUP(D142,'Scatter Plot_1'!A149:C1132,2,FALSE)</f>
        <v>1973.5375280000001</v>
      </c>
      <c r="K142" s="66"/>
      <c r="L142" s="71"/>
      <c r="M142" s="40"/>
      <c r="N142" s="40"/>
      <c r="O142" s="40"/>
      <c r="P142" s="40"/>
      <c r="Q142" s="40"/>
      <c r="R142" s="40"/>
      <c r="S142" s="40"/>
      <c r="T142" s="40"/>
      <c r="U142" s="40"/>
      <c r="V142" s="40"/>
      <c r="W142" s="40"/>
      <c r="X142" s="40"/>
    </row>
    <row r="143" spans="1:24" x14ac:dyDescent="0.25">
      <c r="A143" s="18">
        <v>1933</v>
      </c>
      <c r="B143" s="18">
        <v>1933</v>
      </c>
      <c r="C143" s="18">
        <v>4</v>
      </c>
      <c r="D143" s="84" t="s">
        <v>177</v>
      </c>
      <c r="E143" s="84" t="str">
        <f t="shared" si="12"/>
        <v>1933 4</v>
      </c>
      <c r="F143" s="14"/>
      <c r="G143" s="17">
        <f>VLOOKUP(D143,'Scatter Plot_1'!A150:C1133,2,FALSE)</f>
        <v>2038.3638539999999</v>
      </c>
      <c r="K143" s="66"/>
      <c r="L143" s="71"/>
      <c r="M143" s="40"/>
      <c r="N143" s="40"/>
      <c r="O143" s="40"/>
      <c r="P143" s="40"/>
      <c r="Q143" s="40"/>
      <c r="R143" s="40"/>
      <c r="S143" s="40"/>
      <c r="T143" s="40"/>
      <c r="U143" s="40"/>
      <c r="V143" s="40"/>
      <c r="W143" s="40"/>
      <c r="X143" s="40"/>
    </row>
    <row r="144" spans="1:24" x14ac:dyDescent="0.25">
      <c r="A144" s="18">
        <v>1933</v>
      </c>
      <c r="B144" s="18">
        <v>1933</v>
      </c>
      <c r="C144" s="18">
        <v>5</v>
      </c>
      <c r="D144" s="84" t="s">
        <v>178</v>
      </c>
      <c r="E144" s="84" t="str">
        <f t="shared" si="12"/>
        <v>1933 5</v>
      </c>
      <c r="F144" s="14"/>
      <c r="G144" s="17">
        <f>VLOOKUP(D144,'Scatter Plot_1'!A151:C1134,2,FALSE)</f>
        <v>2000.665782</v>
      </c>
      <c r="K144" s="66"/>
      <c r="L144" s="71"/>
      <c r="M144" s="40"/>
      <c r="N144" s="40"/>
      <c r="O144" s="40"/>
      <c r="P144" s="40"/>
      <c r="Q144" s="40"/>
      <c r="R144" s="40"/>
      <c r="S144" s="40"/>
      <c r="T144" s="40"/>
      <c r="U144" s="40"/>
      <c r="V144" s="40"/>
      <c r="W144" s="40"/>
      <c r="X144" s="40"/>
    </row>
    <row r="145" spans="1:24" x14ac:dyDescent="0.25">
      <c r="A145" s="18">
        <v>1933</v>
      </c>
      <c r="B145" s="18">
        <v>1933</v>
      </c>
      <c r="C145" s="18">
        <v>6</v>
      </c>
      <c r="D145" s="84" t="s">
        <v>179</v>
      </c>
      <c r="E145" s="84" t="str">
        <f t="shared" si="12"/>
        <v>1933 6</v>
      </c>
      <c r="F145" s="14"/>
      <c r="G145" s="17">
        <f>VLOOKUP(D145,'Scatter Plot_1'!A152:C1135,2,FALSE)</f>
        <v>1731.8471199999999</v>
      </c>
      <c r="K145" s="66"/>
      <c r="L145" s="71"/>
      <c r="M145" s="40"/>
      <c r="N145" s="40"/>
      <c r="O145" s="40"/>
      <c r="P145" s="40"/>
      <c r="Q145" s="40"/>
      <c r="R145" s="40"/>
      <c r="S145" s="40"/>
      <c r="T145" s="40"/>
      <c r="U145" s="40"/>
      <c r="V145" s="40"/>
      <c r="W145" s="40"/>
      <c r="X145" s="40"/>
    </row>
    <row r="146" spans="1:24" x14ac:dyDescent="0.25">
      <c r="A146" s="18">
        <v>1933</v>
      </c>
      <c r="B146" s="18">
        <v>1933</v>
      </c>
      <c r="C146" s="18">
        <v>7</v>
      </c>
      <c r="D146" s="84" t="s">
        <v>180</v>
      </c>
      <c r="E146" s="84" t="str">
        <f t="shared" si="12"/>
        <v>1933 7</v>
      </c>
      <c r="F146" s="14"/>
      <c r="G146" s="17">
        <f>VLOOKUP(D146,'Scatter Plot_1'!A153:C1136,2,FALSE)</f>
        <v>1254.057683</v>
      </c>
      <c r="K146" s="66"/>
      <c r="L146" s="71"/>
      <c r="M146" s="40"/>
      <c r="N146" s="40"/>
      <c r="O146" s="40"/>
      <c r="P146" s="40"/>
      <c r="Q146" s="40"/>
      <c r="R146" s="40"/>
      <c r="S146" s="40"/>
      <c r="T146" s="40"/>
      <c r="U146" s="40"/>
      <c r="V146" s="40"/>
      <c r="W146" s="40"/>
      <c r="X146" s="40"/>
    </row>
    <row r="147" spans="1:24" x14ac:dyDescent="0.25">
      <c r="A147" s="18">
        <v>1933</v>
      </c>
      <c r="B147" s="18">
        <v>1933</v>
      </c>
      <c r="C147" s="18">
        <v>8</v>
      </c>
      <c r="D147" s="84" t="s">
        <v>181</v>
      </c>
      <c r="E147" s="84" t="str">
        <f t="shared" si="12"/>
        <v>1933 8</v>
      </c>
      <c r="F147" s="14"/>
      <c r="G147" s="17">
        <f>VLOOKUP(D147,'Scatter Plot_1'!A154:C1137,2,FALSE)</f>
        <v>899.23290999999995</v>
      </c>
      <c r="K147" s="66"/>
      <c r="L147" s="71"/>
      <c r="M147" s="40"/>
      <c r="N147" s="40"/>
      <c r="O147" s="40"/>
      <c r="P147" s="40"/>
      <c r="Q147" s="40"/>
      <c r="R147" s="40"/>
      <c r="S147" s="40"/>
      <c r="T147" s="40"/>
      <c r="U147" s="40"/>
      <c r="V147" s="40"/>
      <c r="W147" s="40"/>
      <c r="X147" s="40"/>
    </row>
    <row r="148" spans="1:24" x14ac:dyDescent="0.25">
      <c r="A148" s="18">
        <v>1933</v>
      </c>
      <c r="B148" s="18">
        <v>1933</v>
      </c>
      <c r="C148" s="18">
        <v>9</v>
      </c>
      <c r="D148" s="84" t="s">
        <v>182</v>
      </c>
      <c r="E148" s="84" t="str">
        <f t="shared" si="12"/>
        <v>1933 9</v>
      </c>
      <c r="F148" s="14"/>
      <c r="G148" s="17">
        <f>VLOOKUP(D148,'Scatter Plot_1'!A155:C1138,2,FALSE)</f>
        <v>806.41880200000003</v>
      </c>
      <c r="H148" s="17"/>
      <c r="I148" s="17"/>
      <c r="K148" s="66"/>
      <c r="L148" s="71"/>
      <c r="M148" s="40"/>
      <c r="N148" s="40"/>
      <c r="O148" s="40"/>
      <c r="P148" s="40"/>
      <c r="Q148" s="40"/>
      <c r="R148" s="40"/>
      <c r="S148" s="40"/>
      <c r="T148" s="40"/>
      <c r="U148" s="40"/>
      <c r="V148" s="40"/>
      <c r="W148" s="40"/>
      <c r="X148" s="40"/>
    </row>
    <row r="149" spans="1:24" x14ac:dyDescent="0.25">
      <c r="A149" s="18">
        <v>1934</v>
      </c>
      <c r="B149" s="18">
        <v>1933</v>
      </c>
      <c r="C149" s="18">
        <v>10</v>
      </c>
      <c r="D149" s="84" t="s">
        <v>183</v>
      </c>
      <c r="E149" s="84" t="str">
        <f t="shared" si="12"/>
        <v>1934 10</v>
      </c>
      <c r="F149" s="14"/>
      <c r="G149" s="17">
        <f>VLOOKUP(D149,'Scatter Plot_1'!A156:C1139,2,FALSE)</f>
        <v>787.10912900000005</v>
      </c>
      <c r="H149" s="17"/>
      <c r="I149" s="17"/>
      <c r="K149" s="66"/>
      <c r="L149" s="71"/>
      <c r="M149" s="40"/>
      <c r="N149" s="40"/>
      <c r="O149" s="40"/>
      <c r="P149" s="40"/>
      <c r="Q149" s="40"/>
      <c r="R149" s="40"/>
      <c r="S149" s="40"/>
      <c r="T149" s="40"/>
      <c r="U149" s="40"/>
      <c r="V149" s="40"/>
      <c r="W149" s="40"/>
      <c r="X149" s="40"/>
    </row>
    <row r="150" spans="1:24" x14ac:dyDescent="0.25">
      <c r="A150" s="18">
        <v>1934</v>
      </c>
      <c r="B150" s="18">
        <v>1933</v>
      </c>
      <c r="C150" s="18">
        <v>11</v>
      </c>
      <c r="D150" s="84" t="s">
        <v>184</v>
      </c>
      <c r="E150" s="84" t="str">
        <f t="shared" si="12"/>
        <v>1934 11</v>
      </c>
      <c r="F150" s="14"/>
      <c r="G150" s="17">
        <f>VLOOKUP(D150,'Scatter Plot_1'!A157:C1140,2,FALSE)</f>
        <v>784.41403700000001</v>
      </c>
      <c r="K150" s="66"/>
      <c r="L150" s="71"/>
      <c r="M150" s="40"/>
      <c r="N150" s="40"/>
      <c r="O150" s="40"/>
      <c r="P150" s="40"/>
      <c r="Q150" s="40"/>
      <c r="R150" s="40"/>
      <c r="S150" s="40"/>
      <c r="T150" s="40"/>
      <c r="U150" s="40"/>
      <c r="V150" s="40"/>
      <c r="W150" s="40"/>
      <c r="X150" s="40"/>
    </row>
    <row r="151" spans="1:24" x14ac:dyDescent="0.25">
      <c r="A151" s="18">
        <v>1934</v>
      </c>
      <c r="B151" s="18">
        <v>1933</v>
      </c>
      <c r="C151" s="18">
        <v>12</v>
      </c>
      <c r="D151" s="84" t="s">
        <v>185</v>
      </c>
      <c r="E151" s="84" t="str">
        <f t="shared" si="12"/>
        <v>1934 12</v>
      </c>
      <c r="F151" s="14"/>
      <c r="G151" s="17">
        <f>VLOOKUP(D151,'Scatter Plot_1'!A158:C1141,2,FALSE)</f>
        <v>790.99777900000004</v>
      </c>
      <c r="K151" s="66"/>
      <c r="L151" s="71"/>
      <c r="M151" s="40"/>
      <c r="N151" s="40"/>
      <c r="O151" s="40"/>
      <c r="P151" s="40"/>
      <c r="Q151" s="40"/>
      <c r="R151" s="40"/>
      <c r="S151" s="40"/>
      <c r="T151" s="40"/>
      <c r="U151" s="40"/>
      <c r="V151" s="40"/>
      <c r="W151" s="40"/>
      <c r="X151" s="40"/>
    </row>
    <row r="152" spans="1:24" x14ac:dyDescent="0.25">
      <c r="A152" s="18">
        <v>1934</v>
      </c>
      <c r="B152" s="18">
        <v>1934</v>
      </c>
      <c r="C152" s="18">
        <v>1</v>
      </c>
      <c r="D152" s="84" t="s">
        <v>186</v>
      </c>
      <c r="E152" s="84" t="str">
        <f t="shared" si="12"/>
        <v>1934 1</v>
      </c>
      <c r="F152" s="14"/>
      <c r="G152" s="17">
        <f>VLOOKUP(D152,'Scatter Plot_1'!A159:C1142,2,FALSE)</f>
        <v>1130.5403739999999</v>
      </c>
      <c r="K152" s="66"/>
      <c r="L152" s="71"/>
      <c r="M152" s="40"/>
      <c r="N152" s="40"/>
      <c r="O152" s="40"/>
      <c r="P152" s="40"/>
      <c r="Q152" s="40"/>
      <c r="R152" s="40"/>
      <c r="S152" s="40"/>
      <c r="T152" s="40"/>
      <c r="U152" s="40"/>
      <c r="V152" s="40"/>
      <c r="W152" s="40"/>
      <c r="X152" s="40"/>
    </row>
    <row r="153" spans="1:24" x14ac:dyDescent="0.25">
      <c r="A153" s="18">
        <v>1934</v>
      </c>
      <c r="B153" s="18">
        <v>1934</v>
      </c>
      <c r="C153" s="18">
        <v>2</v>
      </c>
      <c r="D153" s="84" t="s">
        <v>187</v>
      </c>
      <c r="E153" s="84" t="str">
        <f t="shared" si="12"/>
        <v>1934 2</v>
      </c>
      <c r="F153" s="14"/>
      <c r="G153" s="17">
        <f>VLOOKUP(D153,'Scatter Plot_1'!A160:C1143,2,FALSE)</f>
        <v>1427.954755</v>
      </c>
      <c r="K153" s="66"/>
      <c r="L153" s="71"/>
      <c r="M153" s="40"/>
      <c r="N153" s="40"/>
      <c r="O153" s="40"/>
      <c r="P153" s="40"/>
      <c r="Q153" s="40"/>
      <c r="R153" s="40"/>
      <c r="S153" s="40"/>
      <c r="T153" s="40"/>
      <c r="U153" s="40"/>
      <c r="V153" s="40"/>
      <c r="W153" s="40"/>
      <c r="X153" s="40"/>
    </row>
    <row r="154" spans="1:24" x14ac:dyDescent="0.25">
      <c r="A154" s="18">
        <v>1934</v>
      </c>
      <c r="B154" s="18">
        <v>1934</v>
      </c>
      <c r="C154" s="18">
        <v>3</v>
      </c>
      <c r="D154" s="84" t="s">
        <v>188</v>
      </c>
      <c r="E154" s="84" t="str">
        <f t="shared" si="12"/>
        <v>1934 3</v>
      </c>
      <c r="F154" s="14"/>
      <c r="G154" s="17">
        <f>VLOOKUP(D154,'Scatter Plot_1'!A161:C1144,2,FALSE)</f>
        <v>1760.6781719999999</v>
      </c>
      <c r="K154" s="66"/>
      <c r="L154" s="71"/>
      <c r="M154" s="40"/>
      <c r="N154" s="40"/>
      <c r="O154" s="40"/>
      <c r="P154" s="40"/>
      <c r="Q154" s="40"/>
      <c r="R154" s="40"/>
      <c r="S154" s="40"/>
      <c r="T154" s="40"/>
      <c r="U154" s="40"/>
      <c r="V154" s="40"/>
      <c r="W154" s="40"/>
      <c r="X154" s="40"/>
    </row>
    <row r="155" spans="1:24" x14ac:dyDescent="0.25">
      <c r="A155" s="18">
        <v>1934</v>
      </c>
      <c r="B155" s="18">
        <v>1934</v>
      </c>
      <c r="C155" s="18">
        <v>4</v>
      </c>
      <c r="D155" s="84" t="s">
        <v>189</v>
      </c>
      <c r="E155" s="84" t="str">
        <f t="shared" si="12"/>
        <v>1934 4</v>
      </c>
      <c r="F155" s="14"/>
      <c r="G155" s="17">
        <f>VLOOKUP(D155,'Scatter Plot_1'!A162:C1145,2,FALSE)</f>
        <v>1824.54549</v>
      </c>
      <c r="K155" s="66"/>
      <c r="L155" s="71"/>
      <c r="M155" s="40"/>
      <c r="N155" s="40"/>
      <c r="O155" s="40"/>
      <c r="P155" s="40"/>
      <c r="Q155" s="40"/>
      <c r="R155" s="40"/>
      <c r="S155" s="40"/>
      <c r="T155" s="40"/>
      <c r="U155" s="40"/>
      <c r="V155" s="40"/>
      <c r="W155" s="40"/>
      <c r="X155" s="40"/>
    </row>
    <row r="156" spans="1:24" x14ac:dyDescent="0.25">
      <c r="A156" s="18">
        <v>1934</v>
      </c>
      <c r="B156" s="18">
        <v>1934</v>
      </c>
      <c r="C156" s="18">
        <v>5</v>
      </c>
      <c r="D156" s="84" t="s">
        <v>190</v>
      </c>
      <c r="E156" s="84" t="str">
        <f t="shared" si="12"/>
        <v>1934 5</v>
      </c>
      <c r="F156" s="14"/>
      <c r="G156" s="17">
        <f>VLOOKUP(D156,'Scatter Plot_1'!A163:C1146,2,FALSE)</f>
        <v>1623.135538</v>
      </c>
      <c r="K156" s="66"/>
      <c r="L156" s="71"/>
      <c r="M156" s="40"/>
      <c r="N156" s="40"/>
      <c r="O156" s="40"/>
      <c r="P156" s="40"/>
      <c r="Q156" s="40"/>
      <c r="R156" s="40"/>
      <c r="S156" s="40"/>
      <c r="T156" s="40"/>
      <c r="U156" s="40"/>
      <c r="V156" s="40"/>
      <c r="W156" s="40"/>
      <c r="X156" s="40"/>
    </row>
    <row r="157" spans="1:24" x14ac:dyDescent="0.25">
      <c r="A157" s="18">
        <v>1934</v>
      </c>
      <c r="B157" s="18">
        <v>1934</v>
      </c>
      <c r="C157" s="18">
        <v>6</v>
      </c>
      <c r="D157" s="84" t="s">
        <v>191</v>
      </c>
      <c r="E157" s="84" t="str">
        <f t="shared" si="12"/>
        <v>1934 6</v>
      </c>
      <c r="F157" s="14"/>
      <c r="G157" s="17">
        <f>VLOOKUP(D157,'Scatter Plot_1'!A164:C1147,2,FALSE)</f>
        <v>1259.2415470000001</v>
      </c>
      <c r="K157" s="66"/>
      <c r="L157" s="71"/>
      <c r="M157" s="40"/>
      <c r="N157" s="40"/>
      <c r="O157" s="40"/>
      <c r="P157" s="40"/>
      <c r="Q157" s="40"/>
      <c r="R157" s="40"/>
      <c r="S157" s="40"/>
      <c r="T157" s="40"/>
      <c r="U157" s="40"/>
      <c r="V157" s="40"/>
      <c r="W157" s="40"/>
      <c r="X157" s="40"/>
    </row>
    <row r="158" spans="1:24" x14ac:dyDescent="0.25">
      <c r="A158" s="18">
        <v>1934</v>
      </c>
      <c r="B158" s="18">
        <v>1934</v>
      </c>
      <c r="C158" s="18">
        <v>7</v>
      </c>
      <c r="D158" s="84" t="s">
        <v>192</v>
      </c>
      <c r="E158" s="84" t="str">
        <f t="shared" si="12"/>
        <v>1934 7</v>
      </c>
      <c r="F158" s="14"/>
      <c r="G158" s="17">
        <f>VLOOKUP(D158,'Scatter Plot_1'!A165:C1148,2,FALSE)</f>
        <v>861.22479899999996</v>
      </c>
      <c r="K158" s="66"/>
      <c r="L158" s="71"/>
      <c r="M158" s="40"/>
      <c r="N158" s="40"/>
      <c r="O158" s="40"/>
      <c r="P158" s="40"/>
      <c r="Q158" s="40"/>
      <c r="R158" s="40"/>
      <c r="S158" s="40"/>
      <c r="T158" s="40"/>
      <c r="U158" s="40"/>
      <c r="V158" s="40"/>
      <c r="W158" s="40"/>
      <c r="X158" s="40"/>
    </row>
    <row r="159" spans="1:24" x14ac:dyDescent="0.25">
      <c r="A159" s="18">
        <v>1934</v>
      </c>
      <c r="B159" s="18">
        <v>1934</v>
      </c>
      <c r="C159" s="18">
        <v>8</v>
      </c>
      <c r="D159" s="84" t="s">
        <v>193</v>
      </c>
      <c r="E159" s="84" t="str">
        <f t="shared" si="12"/>
        <v>1934 8</v>
      </c>
      <c r="F159" s="14"/>
      <c r="G159" s="17">
        <f>VLOOKUP(D159,'Scatter Plot_1'!A166:C1149,2,FALSE)</f>
        <v>588.00060900000005</v>
      </c>
      <c r="K159" s="66"/>
      <c r="L159" s="71"/>
      <c r="M159" s="40"/>
      <c r="N159" s="40"/>
      <c r="O159" s="40"/>
      <c r="P159" s="40"/>
      <c r="Q159" s="40"/>
      <c r="R159" s="40"/>
      <c r="S159" s="40"/>
      <c r="T159" s="40"/>
      <c r="U159" s="40"/>
      <c r="V159" s="40"/>
      <c r="W159" s="40"/>
      <c r="X159" s="40"/>
    </row>
    <row r="160" spans="1:24" x14ac:dyDescent="0.25">
      <c r="A160" s="18">
        <v>1934</v>
      </c>
      <c r="B160" s="18">
        <v>1934</v>
      </c>
      <c r="C160" s="18">
        <v>9</v>
      </c>
      <c r="D160" s="84" t="s">
        <v>194</v>
      </c>
      <c r="E160" s="84" t="str">
        <f t="shared" si="12"/>
        <v>1934 9</v>
      </c>
      <c r="F160" s="14"/>
      <c r="G160" s="17">
        <f>VLOOKUP(D160,'Scatter Plot_1'!A167:C1150,2,FALSE)</f>
        <v>538.48770100000002</v>
      </c>
      <c r="H160" s="17"/>
      <c r="I160" s="17"/>
      <c r="K160" s="66"/>
      <c r="L160" s="71"/>
      <c r="M160" s="40"/>
      <c r="N160" s="40"/>
      <c r="O160" s="40"/>
      <c r="P160" s="40"/>
      <c r="Q160" s="40"/>
      <c r="R160" s="40"/>
      <c r="S160" s="40"/>
      <c r="T160" s="40"/>
      <c r="U160" s="40"/>
      <c r="V160" s="40"/>
      <c r="W160" s="40"/>
      <c r="X160" s="40"/>
    </row>
    <row r="161" spans="1:24" x14ac:dyDescent="0.25">
      <c r="A161" s="18">
        <v>1935</v>
      </c>
      <c r="B161" s="18">
        <v>1934</v>
      </c>
      <c r="C161" s="18">
        <v>10</v>
      </c>
      <c r="D161" s="84" t="s">
        <v>195</v>
      </c>
      <c r="E161" s="84" t="str">
        <f t="shared" si="12"/>
        <v>1935 10</v>
      </c>
      <c r="F161" s="14"/>
      <c r="G161" s="17">
        <f>VLOOKUP(D161,'Scatter Plot_1'!A168:C1151,2,FALSE)</f>
        <v>518.88532099999998</v>
      </c>
      <c r="K161" s="66"/>
      <c r="L161" s="71"/>
      <c r="M161" s="40"/>
      <c r="N161" s="40"/>
      <c r="O161" s="40"/>
      <c r="P161" s="40"/>
      <c r="Q161" s="40"/>
      <c r="R161" s="40"/>
      <c r="S161" s="40"/>
      <c r="T161" s="40"/>
      <c r="U161" s="40"/>
      <c r="V161" s="40"/>
      <c r="W161" s="40"/>
      <c r="X161" s="40"/>
    </row>
    <row r="162" spans="1:24" x14ac:dyDescent="0.25">
      <c r="A162" s="18">
        <v>1935</v>
      </c>
      <c r="B162" s="18">
        <v>1934</v>
      </c>
      <c r="C162" s="18">
        <v>11</v>
      </c>
      <c r="D162" s="84" t="s">
        <v>196</v>
      </c>
      <c r="E162" s="84" t="str">
        <f t="shared" si="12"/>
        <v>1935 11</v>
      </c>
      <c r="F162" s="14"/>
      <c r="G162" s="17">
        <f>VLOOKUP(D162,'Scatter Plot_1'!A169:C1152,2,FALSE)</f>
        <v>640.47070199999996</v>
      </c>
      <c r="K162" s="66"/>
      <c r="L162" s="71"/>
      <c r="M162" s="40"/>
      <c r="N162" s="40"/>
      <c r="O162" s="40"/>
      <c r="P162" s="40"/>
      <c r="Q162" s="40"/>
      <c r="R162" s="40"/>
      <c r="S162" s="40"/>
      <c r="T162" s="40"/>
      <c r="U162" s="40"/>
      <c r="V162" s="40"/>
      <c r="W162" s="40"/>
      <c r="X162" s="40"/>
    </row>
    <row r="163" spans="1:24" x14ac:dyDescent="0.25">
      <c r="A163" s="18">
        <v>1935</v>
      </c>
      <c r="B163" s="18">
        <v>1934</v>
      </c>
      <c r="C163" s="18">
        <v>12</v>
      </c>
      <c r="D163" s="84" t="s">
        <v>197</v>
      </c>
      <c r="E163" s="84" t="str">
        <f t="shared" si="12"/>
        <v>1935 12</v>
      </c>
      <c r="F163" s="14"/>
      <c r="G163" s="17">
        <f>VLOOKUP(D163,'Scatter Plot_1'!A170:C1153,2,FALSE)</f>
        <v>855.46579499999996</v>
      </c>
      <c r="K163" s="66"/>
      <c r="L163" s="71"/>
      <c r="M163" s="40"/>
      <c r="N163" s="40"/>
      <c r="O163" s="40"/>
      <c r="P163" s="40"/>
      <c r="Q163" s="40"/>
      <c r="R163" s="40"/>
      <c r="S163" s="40"/>
      <c r="T163" s="40"/>
      <c r="U163" s="40"/>
      <c r="V163" s="40"/>
      <c r="W163" s="40"/>
      <c r="X163" s="40"/>
    </row>
    <row r="164" spans="1:24" x14ac:dyDescent="0.25">
      <c r="A164" s="18">
        <v>1935</v>
      </c>
      <c r="B164" s="18">
        <v>1935</v>
      </c>
      <c r="C164" s="18">
        <v>1</v>
      </c>
      <c r="D164" s="84" t="s">
        <v>198</v>
      </c>
      <c r="E164" s="84" t="str">
        <f t="shared" si="12"/>
        <v>1935 1</v>
      </c>
      <c r="F164" s="14"/>
      <c r="G164" s="17">
        <f>VLOOKUP(D164,'Scatter Plot_1'!A171:C1154,2,FALSE)</f>
        <v>1251.3566880000001</v>
      </c>
      <c r="K164" s="66"/>
      <c r="L164" s="71"/>
      <c r="M164" s="40"/>
      <c r="N164" s="40"/>
      <c r="O164" s="40"/>
      <c r="P164" s="40"/>
      <c r="Q164" s="40"/>
      <c r="R164" s="40"/>
      <c r="S164" s="40"/>
      <c r="T164" s="40"/>
      <c r="U164" s="40"/>
      <c r="V164" s="40"/>
      <c r="W164" s="40"/>
      <c r="X164" s="40"/>
    </row>
    <row r="165" spans="1:24" x14ac:dyDescent="0.25">
      <c r="A165" s="18">
        <v>1935</v>
      </c>
      <c r="B165" s="18">
        <v>1935</v>
      </c>
      <c r="C165" s="18">
        <v>2</v>
      </c>
      <c r="D165" s="84" t="s">
        <v>199</v>
      </c>
      <c r="E165" s="84" t="str">
        <f t="shared" si="12"/>
        <v>1935 2</v>
      </c>
      <c r="F165" s="14"/>
      <c r="G165" s="17">
        <f>VLOOKUP(D165,'Scatter Plot_1'!A172:C1155,2,FALSE)</f>
        <v>1552.45361</v>
      </c>
      <c r="K165" s="66"/>
      <c r="L165" s="71"/>
      <c r="M165" s="41"/>
      <c r="N165" s="41"/>
      <c r="O165" s="41"/>
      <c r="P165" s="41"/>
      <c r="Q165" s="41"/>
      <c r="R165" s="41"/>
      <c r="S165" s="41"/>
      <c r="T165" s="41"/>
      <c r="U165" s="41"/>
      <c r="V165" s="41"/>
      <c r="W165" s="41"/>
      <c r="X165" s="41"/>
    </row>
    <row r="166" spans="1:24" x14ac:dyDescent="0.25">
      <c r="A166" s="18">
        <v>1935</v>
      </c>
      <c r="B166" s="18">
        <v>1935</v>
      </c>
      <c r="C166" s="18">
        <v>3</v>
      </c>
      <c r="D166" s="84" t="s">
        <v>200</v>
      </c>
      <c r="E166" s="84" t="str">
        <f t="shared" si="12"/>
        <v>1935 3</v>
      </c>
      <c r="F166" s="14"/>
      <c r="G166" s="17">
        <f>VLOOKUP(D166,'Scatter Plot_1'!A173:C1156,2,FALSE)</f>
        <v>2085.2638889999998</v>
      </c>
      <c r="K166" s="66"/>
      <c r="L166" s="71"/>
      <c r="M166" s="41"/>
      <c r="N166" s="41"/>
      <c r="O166" s="41"/>
      <c r="P166" s="41"/>
      <c r="Q166" s="41"/>
      <c r="R166" s="41"/>
      <c r="S166" s="41"/>
      <c r="T166" s="41"/>
      <c r="U166" s="41"/>
      <c r="V166" s="41"/>
      <c r="W166" s="41"/>
      <c r="X166" s="41"/>
    </row>
    <row r="167" spans="1:24" x14ac:dyDescent="0.25">
      <c r="A167" s="18">
        <v>1935</v>
      </c>
      <c r="B167" s="18">
        <v>1935</v>
      </c>
      <c r="C167" s="18">
        <v>4</v>
      </c>
      <c r="D167" s="84" t="s">
        <v>201</v>
      </c>
      <c r="E167" s="84" t="str">
        <f t="shared" si="12"/>
        <v>1935 4</v>
      </c>
      <c r="F167" s="14"/>
      <c r="G167" s="17">
        <f>VLOOKUP(D167,'Scatter Plot_1'!A174:C1157,2,FALSE)</f>
        <v>2974.0600119999999</v>
      </c>
      <c r="K167" s="66"/>
      <c r="L167" s="71"/>
      <c r="M167" s="41"/>
      <c r="N167" s="41"/>
      <c r="O167" s="41"/>
      <c r="P167" s="41"/>
      <c r="Q167" s="41"/>
      <c r="R167" s="41"/>
      <c r="S167" s="41"/>
      <c r="T167" s="41"/>
      <c r="U167" s="41"/>
      <c r="V167" s="41"/>
      <c r="W167" s="41"/>
      <c r="X167" s="41"/>
    </row>
    <row r="168" spans="1:24" x14ac:dyDescent="0.25">
      <c r="A168" s="18">
        <v>1935</v>
      </c>
      <c r="B168" s="18">
        <v>1935</v>
      </c>
      <c r="C168" s="18">
        <v>5</v>
      </c>
      <c r="D168" s="84" t="s">
        <v>202</v>
      </c>
      <c r="E168" s="84" t="str">
        <f t="shared" si="12"/>
        <v>1935 5</v>
      </c>
      <c r="F168" s="14"/>
      <c r="G168" s="17">
        <f>VLOOKUP(D168,'Scatter Plot_1'!A175:C1158,2,FALSE)</f>
        <v>3186.4271600000002</v>
      </c>
      <c r="K168" s="66"/>
      <c r="L168" s="71"/>
      <c r="M168" s="41"/>
      <c r="N168" s="41"/>
      <c r="O168" s="41"/>
      <c r="P168" s="41"/>
      <c r="Q168" s="41"/>
      <c r="R168" s="41"/>
      <c r="S168" s="41"/>
      <c r="T168" s="41"/>
      <c r="U168" s="41"/>
      <c r="V168" s="41"/>
      <c r="W168" s="41"/>
      <c r="X168" s="41"/>
    </row>
    <row r="169" spans="1:24" x14ac:dyDescent="0.25">
      <c r="A169" s="18">
        <v>1935</v>
      </c>
      <c r="B169" s="18">
        <v>1935</v>
      </c>
      <c r="C169" s="18">
        <v>6</v>
      </c>
      <c r="D169" s="84" t="s">
        <v>203</v>
      </c>
      <c r="E169" s="84" t="str">
        <f t="shared" si="12"/>
        <v>1935 6</v>
      </c>
      <c r="F169" s="14"/>
      <c r="G169" s="17">
        <f>VLOOKUP(D169,'Scatter Plot_1'!A176:C1159,2,FALSE)</f>
        <v>2907.1230169999999</v>
      </c>
      <c r="K169" s="66"/>
      <c r="L169" s="71"/>
      <c r="M169" s="41"/>
      <c r="N169" s="41"/>
      <c r="O169" s="41"/>
      <c r="P169" s="41"/>
      <c r="Q169" s="41"/>
      <c r="R169" s="41"/>
      <c r="S169" s="41"/>
      <c r="T169" s="41"/>
      <c r="U169" s="41"/>
      <c r="V169" s="41"/>
      <c r="W169" s="41"/>
      <c r="X169" s="41"/>
    </row>
    <row r="170" spans="1:24" x14ac:dyDescent="0.25">
      <c r="A170" s="18">
        <v>1935</v>
      </c>
      <c r="B170" s="18">
        <v>1935</v>
      </c>
      <c r="C170" s="18">
        <v>7</v>
      </c>
      <c r="D170" s="84" t="s">
        <v>204</v>
      </c>
      <c r="E170" s="84" t="str">
        <f t="shared" si="12"/>
        <v>1935 7</v>
      </c>
      <c r="F170" s="14"/>
      <c r="G170" s="17">
        <f>VLOOKUP(D170,'Scatter Plot_1'!A177:C1160,2,FALSE)</f>
        <v>2375.348328</v>
      </c>
      <c r="K170" s="66"/>
      <c r="L170" s="71"/>
      <c r="M170" s="41"/>
      <c r="N170" s="41"/>
      <c r="O170" s="41"/>
      <c r="P170" s="41"/>
      <c r="Q170" s="41"/>
      <c r="R170" s="41"/>
      <c r="S170" s="41"/>
      <c r="T170" s="41"/>
      <c r="U170" s="41"/>
      <c r="V170" s="41"/>
      <c r="W170" s="41"/>
      <c r="X170" s="41"/>
    </row>
    <row r="171" spans="1:24" x14ac:dyDescent="0.25">
      <c r="A171" s="18">
        <v>1935</v>
      </c>
      <c r="B171" s="18">
        <v>1935</v>
      </c>
      <c r="C171" s="18">
        <v>8</v>
      </c>
      <c r="D171" s="84" t="s">
        <v>205</v>
      </c>
      <c r="E171" s="84" t="str">
        <f t="shared" si="12"/>
        <v>1935 8</v>
      </c>
      <c r="F171" s="14"/>
      <c r="G171" s="17">
        <f>VLOOKUP(D171,'Scatter Plot_1'!A178:C1161,2,FALSE)</f>
        <v>1907.3798589999999</v>
      </c>
      <c r="K171" s="66"/>
      <c r="L171" s="71"/>
      <c r="M171" s="41"/>
      <c r="N171" s="41"/>
      <c r="O171" s="41"/>
      <c r="P171" s="41"/>
      <c r="Q171" s="41"/>
      <c r="R171" s="41"/>
      <c r="S171" s="41"/>
      <c r="T171" s="41"/>
      <c r="U171" s="41"/>
      <c r="V171" s="41"/>
      <c r="W171" s="41"/>
      <c r="X171" s="41"/>
    </row>
    <row r="172" spans="1:24" x14ac:dyDescent="0.25">
      <c r="A172" s="18">
        <v>1935</v>
      </c>
      <c r="B172" s="18">
        <v>1935</v>
      </c>
      <c r="C172" s="18">
        <v>9</v>
      </c>
      <c r="D172" s="84" t="s">
        <v>206</v>
      </c>
      <c r="E172" s="84" t="str">
        <f t="shared" si="12"/>
        <v>1935 9</v>
      </c>
      <c r="F172" s="14"/>
      <c r="G172" s="17">
        <f>VLOOKUP(D172,'Scatter Plot_1'!A179:C1162,2,FALSE)</f>
        <v>1670.5607789999999</v>
      </c>
      <c r="K172" s="66"/>
      <c r="L172" s="71"/>
      <c r="M172" s="41"/>
      <c r="N172" s="41"/>
      <c r="O172" s="41"/>
      <c r="P172" s="41"/>
      <c r="Q172" s="41"/>
      <c r="R172" s="41"/>
      <c r="S172" s="41"/>
      <c r="T172" s="41"/>
      <c r="U172" s="41"/>
      <c r="V172" s="41"/>
      <c r="W172" s="41"/>
      <c r="X172" s="41"/>
    </row>
    <row r="173" spans="1:24" x14ac:dyDescent="0.25">
      <c r="A173" s="18">
        <v>1936</v>
      </c>
      <c r="B173" s="18">
        <v>1935</v>
      </c>
      <c r="C173" s="18">
        <v>10</v>
      </c>
      <c r="D173" s="84" t="s">
        <v>207</v>
      </c>
      <c r="E173" s="84" t="str">
        <f t="shared" si="12"/>
        <v>1936 10</v>
      </c>
      <c r="F173" s="14"/>
      <c r="G173" s="17">
        <f>VLOOKUP(D173,'Scatter Plot_1'!A180:C1163,2,FALSE)</f>
        <v>1438.776787</v>
      </c>
      <c r="K173" s="66"/>
      <c r="L173" s="71"/>
      <c r="M173" s="41"/>
      <c r="N173" s="41"/>
      <c r="O173" s="41"/>
      <c r="P173" s="41"/>
      <c r="Q173" s="41"/>
      <c r="R173" s="41"/>
      <c r="S173" s="41"/>
      <c r="T173" s="41"/>
      <c r="U173" s="41"/>
      <c r="V173" s="41"/>
      <c r="W173" s="41"/>
      <c r="X173" s="41"/>
    </row>
    <row r="174" spans="1:24" x14ac:dyDescent="0.25">
      <c r="A174" s="18">
        <v>1936</v>
      </c>
      <c r="B174" s="18">
        <v>1935</v>
      </c>
      <c r="C174" s="18">
        <v>11</v>
      </c>
      <c r="D174" s="84" t="s">
        <v>208</v>
      </c>
      <c r="E174" s="84" t="str">
        <f t="shared" si="12"/>
        <v>1936 11</v>
      </c>
      <c r="F174" s="14"/>
      <c r="G174" s="17">
        <f>VLOOKUP(D174,'Scatter Plot_1'!A181:C1164,2,FALSE)</f>
        <v>1285.880058</v>
      </c>
      <c r="K174" s="66"/>
      <c r="L174" s="66"/>
      <c r="M174" s="66"/>
      <c r="N174" s="66"/>
      <c r="O174" s="66"/>
      <c r="P174" s="66"/>
      <c r="Q174" s="66"/>
      <c r="R174" s="66"/>
      <c r="S174" s="66"/>
      <c r="T174" s="66"/>
      <c r="U174" s="66"/>
      <c r="V174" s="66"/>
      <c r="W174" s="66"/>
      <c r="X174" s="66"/>
    </row>
    <row r="175" spans="1:24" x14ac:dyDescent="0.25">
      <c r="A175" s="18">
        <v>1936</v>
      </c>
      <c r="B175" s="18">
        <v>1935</v>
      </c>
      <c r="C175" s="18">
        <v>12</v>
      </c>
      <c r="D175" s="84" t="s">
        <v>209</v>
      </c>
      <c r="E175" s="84" t="str">
        <f t="shared" si="12"/>
        <v>1936 12</v>
      </c>
      <c r="F175" s="14"/>
      <c r="G175" s="17">
        <f>VLOOKUP(D175,'Scatter Plot_1'!A182:C1165,2,FALSE)</f>
        <v>1199.1330479999999</v>
      </c>
    </row>
    <row r="176" spans="1:24" x14ac:dyDescent="0.25">
      <c r="A176" s="18">
        <v>1936</v>
      </c>
      <c r="B176" s="18">
        <v>1936</v>
      </c>
      <c r="C176" s="18">
        <v>1</v>
      </c>
      <c r="D176" s="84" t="s">
        <v>210</v>
      </c>
      <c r="E176" s="84" t="str">
        <f t="shared" si="12"/>
        <v>1936 1</v>
      </c>
      <c r="F176" s="14"/>
      <c r="G176" s="17">
        <f>VLOOKUP(D176,'Scatter Plot_1'!A183:C1166,2,FALSE)</f>
        <v>1760.6963699999999</v>
      </c>
    </row>
    <row r="177" spans="1:7" x14ac:dyDescent="0.25">
      <c r="A177" s="18">
        <v>1936</v>
      </c>
      <c r="B177" s="18">
        <v>1936</v>
      </c>
      <c r="C177" s="18">
        <v>2</v>
      </c>
      <c r="D177" s="84" t="s">
        <v>211</v>
      </c>
      <c r="E177" s="84" t="str">
        <f t="shared" si="12"/>
        <v>1936 2</v>
      </c>
      <c r="F177" s="14"/>
      <c r="G177" s="17">
        <f>VLOOKUP(D177,'Scatter Plot_1'!A184:C1167,2,FALSE)</f>
        <v>2863.4010039999998</v>
      </c>
    </row>
    <row r="178" spans="1:7" x14ac:dyDescent="0.25">
      <c r="A178" s="18">
        <v>1936</v>
      </c>
      <c r="B178" s="18">
        <v>1936</v>
      </c>
      <c r="C178" s="18">
        <v>3</v>
      </c>
      <c r="D178" s="84" t="s">
        <v>212</v>
      </c>
      <c r="E178" s="84" t="str">
        <f t="shared" si="12"/>
        <v>1936 3</v>
      </c>
      <c r="F178" s="14"/>
      <c r="G178" s="17">
        <f>VLOOKUP(D178,'Scatter Plot_1'!A185:C1168,2,FALSE)</f>
        <v>3380.770199</v>
      </c>
    </row>
    <row r="179" spans="1:7" x14ac:dyDescent="0.25">
      <c r="A179" s="18">
        <v>1936</v>
      </c>
      <c r="B179" s="18">
        <v>1936</v>
      </c>
      <c r="C179" s="18">
        <v>4</v>
      </c>
      <c r="D179" s="84" t="s">
        <v>213</v>
      </c>
      <c r="E179" s="84" t="str">
        <f t="shared" si="12"/>
        <v>1936 4</v>
      </c>
      <c r="F179" s="14"/>
      <c r="G179" s="17">
        <f>VLOOKUP(D179,'Scatter Plot_1'!A186:C1169,2,FALSE)</f>
        <v>3687.8430560000002</v>
      </c>
    </row>
    <row r="180" spans="1:7" x14ac:dyDescent="0.25">
      <c r="A180" s="18">
        <v>1936</v>
      </c>
      <c r="B180" s="18">
        <v>1936</v>
      </c>
      <c r="C180" s="18">
        <v>5</v>
      </c>
      <c r="D180" s="84" t="s">
        <v>214</v>
      </c>
      <c r="E180" s="84" t="str">
        <f t="shared" si="12"/>
        <v>1936 5</v>
      </c>
      <c r="F180" s="14"/>
      <c r="G180" s="17">
        <f>VLOOKUP(D180,'Scatter Plot_1'!A187:C1170,2,FALSE)</f>
        <v>3710.4774299999999</v>
      </c>
    </row>
    <row r="181" spans="1:7" x14ac:dyDescent="0.25">
      <c r="A181" s="18">
        <v>1936</v>
      </c>
      <c r="B181" s="18">
        <v>1936</v>
      </c>
      <c r="C181" s="18">
        <v>6</v>
      </c>
      <c r="D181" s="84" t="s">
        <v>215</v>
      </c>
      <c r="E181" s="84" t="str">
        <f t="shared" si="12"/>
        <v>1936 6</v>
      </c>
      <c r="F181" s="14"/>
      <c r="G181" s="17">
        <f>VLOOKUP(D181,'Scatter Plot_1'!A188:C1171,2,FALSE)</f>
        <v>3543.066272</v>
      </c>
    </row>
    <row r="182" spans="1:7" x14ac:dyDescent="0.25">
      <c r="A182" s="18">
        <v>1936</v>
      </c>
      <c r="B182" s="18">
        <v>1936</v>
      </c>
      <c r="C182" s="18">
        <v>7</v>
      </c>
      <c r="D182" s="84" t="s">
        <v>216</v>
      </c>
      <c r="E182" s="84" t="str">
        <f t="shared" si="12"/>
        <v>1936 7</v>
      </c>
      <c r="F182" s="14"/>
      <c r="G182" s="17">
        <f>VLOOKUP(D182,'Scatter Plot_1'!A189:C1172,2,FALSE)</f>
        <v>3006.7719499999998</v>
      </c>
    </row>
    <row r="183" spans="1:7" x14ac:dyDescent="0.25">
      <c r="A183" s="18">
        <v>1936</v>
      </c>
      <c r="B183" s="18">
        <v>1936</v>
      </c>
      <c r="C183" s="18">
        <v>8</v>
      </c>
      <c r="D183" s="84" t="s">
        <v>217</v>
      </c>
      <c r="E183" s="84" t="str">
        <f t="shared" si="12"/>
        <v>1936 8</v>
      </c>
      <c r="F183" s="14"/>
      <c r="G183" s="17">
        <f>VLOOKUP(D183,'Scatter Plot_1'!A190:C1173,2,FALSE)</f>
        <v>2534.649347</v>
      </c>
    </row>
    <row r="184" spans="1:7" x14ac:dyDescent="0.25">
      <c r="A184" s="18">
        <v>1936</v>
      </c>
      <c r="B184" s="18">
        <v>1936</v>
      </c>
      <c r="C184" s="18">
        <v>9</v>
      </c>
      <c r="D184" s="84" t="s">
        <v>218</v>
      </c>
      <c r="E184" s="84" t="str">
        <f t="shared" si="12"/>
        <v>1936 9</v>
      </c>
      <c r="F184" s="14"/>
      <c r="G184" s="17">
        <f>VLOOKUP(D184,'Scatter Plot_1'!A191:C1174,2,FALSE)</f>
        <v>2217.7016619999999</v>
      </c>
    </row>
    <row r="185" spans="1:7" x14ac:dyDescent="0.25">
      <c r="A185" s="18">
        <v>1937</v>
      </c>
      <c r="B185" s="18">
        <v>1936</v>
      </c>
      <c r="C185" s="18">
        <v>10</v>
      </c>
      <c r="D185" s="84" t="s">
        <v>219</v>
      </c>
      <c r="E185" s="84" t="str">
        <f t="shared" si="12"/>
        <v>1937 10</v>
      </c>
      <c r="F185" s="14"/>
      <c r="G185" s="17">
        <f>VLOOKUP(D185,'Scatter Plot_1'!A192:C1175,2,FALSE)</f>
        <v>1948.8812700000001</v>
      </c>
    </row>
    <row r="186" spans="1:7" x14ac:dyDescent="0.25">
      <c r="A186" s="18">
        <v>1937</v>
      </c>
      <c r="B186" s="18">
        <v>1936</v>
      </c>
      <c r="C186" s="18">
        <v>11</v>
      </c>
      <c r="D186" s="84" t="s">
        <v>220</v>
      </c>
      <c r="E186" s="84" t="str">
        <f t="shared" si="12"/>
        <v>1937 11</v>
      </c>
      <c r="F186" s="14"/>
      <c r="G186" s="17">
        <f>VLOOKUP(D186,'Scatter Plot_1'!A193:C1176,2,FALSE)</f>
        <v>1784.254518</v>
      </c>
    </row>
    <row r="187" spans="1:7" x14ac:dyDescent="0.25">
      <c r="A187" s="18">
        <v>1937</v>
      </c>
      <c r="B187" s="18">
        <v>1936</v>
      </c>
      <c r="C187" s="18">
        <v>12</v>
      </c>
      <c r="D187" s="84" t="s">
        <v>221</v>
      </c>
      <c r="E187" s="84" t="str">
        <f t="shared" si="12"/>
        <v>1937 12</v>
      </c>
      <c r="F187" s="14"/>
      <c r="G187" s="17">
        <f>VLOOKUP(D187,'Scatter Plot_1'!A194:C1177,2,FALSE)</f>
        <v>1743.9748999999999</v>
      </c>
    </row>
    <row r="188" spans="1:7" x14ac:dyDescent="0.25">
      <c r="A188" s="18">
        <v>1937</v>
      </c>
      <c r="B188" s="18">
        <v>1937</v>
      </c>
      <c r="C188" s="18">
        <v>1</v>
      </c>
      <c r="D188" s="84" t="s">
        <v>222</v>
      </c>
      <c r="E188" s="84" t="str">
        <f t="shared" si="12"/>
        <v>1937 1</v>
      </c>
      <c r="F188" s="14"/>
      <c r="G188" s="17">
        <f>VLOOKUP(D188,'Scatter Plot_1'!A195:C1178,2,FALSE)</f>
        <v>1915.9892279999999</v>
      </c>
    </row>
    <row r="189" spans="1:7" x14ac:dyDescent="0.25">
      <c r="A189" s="18">
        <v>1937</v>
      </c>
      <c r="B189" s="18">
        <v>1937</v>
      </c>
      <c r="C189" s="18">
        <v>2</v>
      </c>
      <c r="D189" s="84" t="s">
        <v>223</v>
      </c>
      <c r="E189" s="84" t="str">
        <f t="shared" si="12"/>
        <v>1937 2</v>
      </c>
      <c r="F189" s="14"/>
      <c r="G189" s="17">
        <f>VLOOKUP(D189,'Scatter Plot_1'!A196:C1179,2,FALSE)</f>
        <v>2485.707163</v>
      </c>
    </row>
    <row r="190" spans="1:7" x14ac:dyDescent="0.25">
      <c r="A190" s="18">
        <v>1937</v>
      </c>
      <c r="B190" s="18">
        <v>1937</v>
      </c>
      <c r="C190" s="18">
        <v>3</v>
      </c>
      <c r="D190" s="84" t="s">
        <v>224</v>
      </c>
      <c r="E190" s="84" t="str">
        <f t="shared" si="12"/>
        <v>1937 3</v>
      </c>
      <c r="F190" s="14"/>
      <c r="G190" s="17">
        <f>VLOOKUP(D190,'Scatter Plot_1'!A197:C1180,2,FALSE)</f>
        <v>2984.1694400000001</v>
      </c>
    </row>
    <row r="191" spans="1:7" x14ac:dyDescent="0.25">
      <c r="A191" s="18">
        <v>1937</v>
      </c>
      <c r="B191" s="18">
        <v>1937</v>
      </c>
      <c r="C191" s="18">
        <v>4</v>
      </c>
      <c r="D191" s="84" t="s">
        <v>225</v>
      </c>
      <c r="E191" s="84" t="str">
        <f t="shared" si="12"/>
        <v>1937 4</v>
      </c>
      <c r="F191" s="14"/>
      <c r="G191" s="17">
        <f>VLOOKUP(D191,'Scatter Plot_1'!A198:C1181,2,FALSE)</f>
        <v>3202.03406</v>
      </c>
    </row>
    <row r="192" spans="1:7" x14ac:dyDescent="0.25">
      <c r="A192" s="18">
        <v>1937</v>
      </c>
      <c r="B192" s="18">
        <v>1937</v>
      </c>
      <c r="C192" s="18">
        <v>5</v>
      </c>
      <c r="D192" s="84" t="s">
        <v>226</v>
      </c>
      <c r="E192" s="84" t="str">
        <f t="shared" si="12"/>
        <v>1937 5</v>
      </c>
      <c r="F192" s="14"/>
      <c r="G192" s="17">
        <f>VLOOKUP(D192,'Scatter Plot_1'!A199:C1182,2,FALSE)</f>
        <v>3296.0379859999998</v>
      </c>
    </row>
    <row r="193" spans="1:7" x14ac:dyDescent="0.25">
      <c r="A193" s="18">
        <v>1937</v>
      </c>
      <c r="B193" s="18">
        <v>1937</v>
      </c>
      <c r="C193" s="18">
        <v>6</v>
      </c>
      <c r="D193" s="84" t="s">
        <v>227</v>
      </c>
      <c r="E193" s="84" t="str">
        <f t="shared" si="12"/>
        <v>1937 6</v>
      </c>
      <c r="F193" s="14"/>
      <c r="G193" s="17">
        <f>VLOOKUP(D193,'Scatter Plot_1'!A200:C1183,2,FALSE)</f>
        <v>2903.0595990000002</v>
      </c>
    </row>
    <row r="194" spans="1:7" x14ac:dyDescent="0.25">
      <c r="A194" s="18">
        <v>1937</v>
      </c>
      <c r="B194" s="18">
        <v>1937</v>
      </c>
      <c r="C194" s="18">
        <v>7</v>
      </c>
      <c r="D194" s="84" t="s">
        <v>228</v>
      </c>
      <c r="E194" s="84" t="str">
        <f t="shared" si="12"/>
        <v>1937 7</v>
      </c>
      <c r="F194" s="14"/>
      <c r="G194" s="17">
        <f>VLOOKUP(D194,'Scatter Plot_1'!A201:C1184,2,FALSE)</f>
        <v>2342.3524269999998</v>
      </c>
    </row>
    <row r="195" spans="1:7" x14ac:dyDescent="0.25">
      <c r="A195" s="18">
        <v>1937</v>
      </c>
      <c r="B195" s="18">
        <v>1937</v>
      </c>
      <c r="C195" s="18">
        <v>8</v>
      </c>
      <c r="D195" s="84" t="s">
        <v>229</v>
      </c>
      <c r="E195" s="84" t="str">
        <f t="shared" si="12"/>
        <v>1937 8</v>
      </c>
      <c r="F195" s="14"/>
      <c r="G195" s="17">
        <f>VLOOKUP(D195,'Scatter Plot_1'!A202:C1185,2,FALSE)</f>
        <v>1899.5921699999999</v>
      </c>
    </row>
    <row r="196" spans="1:7" x14ac:dyDescent="0.25">
      <c r="A196" s="18">
        <v>1937</v>
      </c>
      <c r="B196" s="18">
        <v>1937</v>
      </c>
      <c r="C196" s="18">
        <v>9</v>
      </c>
      <c r="D196" s="84" t="s">
        <v>230</v>
      </c>
      <c r="E196" s="84" t="str">
        <f t="shared" si="12"/>
        <v>1937 9</v>
      </c>
      <c r="F196" s="14"/>
      <c r="G196" s="17">
        <f>VLOOKUP(D196,'Scatter Plot_1'!A203:C1186,2,FALSE)</f>
        <v>1594.9521850000001</v>
      </c>
    </row>
    <row r="197" spans="1:7" x14ac:dyDescent="0.25">
      <c r="A197" s="18">
        <v>1938</v>
      </c>
      <c r="B197" s="18">
        <v>1937</v>
      </c>
      <c r="C197" s="18">
        <v>10</v>
      </c>
      <c r="D197" s="84" t="s">
        <v>231</v>
      </c>
      <c r="E197" s="84" t="str">
        <f t="shared" si="12"/>
        <v>1938 10</v>
      </c>
      <c r="F197" s="14"/>
      <c r="G197" s="17">
        <f>VLOOKUP(D197,'Scatter Plot_1'!A204:C1187,2,FALSE)</f>
        <v>1357.8172460000001</v>
      </c>
    </row>
    <row r="198" spans="1:7" x14ac:dyDescent="0.25">
      <c r="A198" s="18">
        <v>1938</v>
      </c>
      <c r="B198" s="18">
        <v>1937</v>
      </c>
      <c r="C198" s="18">
        <v>11</v>
      </c>
      <c r="D198" s="84" t="s">
        <v>232</v>
      </c>
      <c r="E198" s="84" t="str">
        <f t="shared" ref="E198:E261" si="13">CONCATENATE(A198," ",C198)</f>
        <v>1938 11</v>
      </c>
      <c r="F198" s="14"/>
      <c r="G198" s="17">
        <f>VLOOKUP(D198,'Scatter Plot_1'!A205:C1188,2,FALSE)</f>
        <v>1544.513882</v>
      </c>
    </row>
    <row r="199" spans="1:7" x14ac:dyDescent="0.25">
      <c r="A199" s="18">
        <v>1938</v>
      </c>
      <c r="B199" s="18">
        <v>1937</v>
      </c>
      <c r="C199" s="18">
        <v>12</v>
      </c>
      <c r="D199" s="84" t="s">
        <v>233</v>
      </c>
      <c r="E199" s="84" t="str">
        <f t="shared" si="13"/>
        <v>1938 12</v>
      </c>
      <c r="F199" s="14"/>
      <c r="G199" s="17">
        <f>VLOOKUP(D199,'Scatter Plot_1'!A206:C1189,2,FALSE)</f>
        <v>2331.163967</v>
      </c>
    </row>
    <row r="200" spans="1:7" x14ac:dyDescent="0.25">
      <c r="A200" s="18">
        <v>1938</v>
      </c>
      <c r="B200" s="18">
        <v>1938</v>
      </c>
      <c r="C200" s="18">
        <v>1</v>
      </c>
      <c r="D200" s="84" t="s">
        <v>234</v>
      </c>
      <c r="E200" s="84" t="str">
        <f t="shared" si="13"/>
        <v>1938 1</v>
      </c>
      <c r="F200" s="14"/>
      <c r="G200" s="17">
        <f>VLOOKUP(D200,'Scatter Plot_1'!A207:C1190,2,FALSE)</f>
        <v>2759.7498049999999</v>
      </c>
    </row>
    <row r="201" spans="1:7" x14ac:dyDescent="0.25">
      <c r="A201" s="18">
        <v>1938</v>
      </c>
      <c r="B201" s="18">
        <v>1938</v>
      </c>
      <c r="C201" s="18">
        <v>2</v>
      </c>
      <c r="D201" s="84" t="s">
        <v>235</v>
      </c>
      <c r="E201" s="84" t="str">
        <f t="shared" si="13"/>
        <v>1938 2</v>
      </c>
      <c r="F201" s="14"/>
      <c r="G201" s="17">
        <f>VLOOKUP(D201,'Scatter Plot_1'!A208:C1191,2,FALSE)</f>
        <v>3502.4253899999999</v>
      </c>
    </row>
    <row r="202" spans="1:7" x14ac:dyDescent="0.25">
      <c r="A202" s="18">
        <v>1938</v>
      </c>
      <c r="B202" s="18">
        <v>1938</v>
      </c>
      <c r="C202" s="18">
        <v>3</v>
      </c>
      <c r="D202" s="84" t="s">
        <v>236</v>
      </c>
      <c r="E202" s="84" t="str">
        <f t="shared" si="13"/>
        <v>1938 3</v>
      </c>
      <c r="F202" s="14"/>
      <c r="G202" s="17">
        <f>VLOOKUP(D202,'Scatter Plot_1'!A209:C1192,2,FALSE)</f>
        <v>3823.5149459999998</v>
      </c>
    </row>
    <row r="203" spans="1:7" x14ac:dyDescent="0.25">
      <c r="A203" s="18">
        <v>1938</v>
      </c>
      <c r="B203" s="18">
        <v>1938</v>
      </c>
      <c r="C203" s="18">
        <v>4</v>
      </c>
      <c r="D203" s="84" t="s">
        <v>237</v>
      </c>
      <c r="E203" s="84" t="str">
        <f t="shared" si="13"/>
        <v>1938 4</v>
      </c>
      <c r="F203" s="14"/>
      <c r="G203" s="17">
        <f>VLOOKUP(D203,'Scatter Plot_1'!A210:C1193,2,FALSE)</f>
        <v>4188.7514149999997</v>
      </c>
    </row>
    <row r="204" spans="1:7" x14ac:dyDescent="0.25">
      <c r="A204" s="18">
        <v>1938</v>
      </c>
      <c r="B204" s="18">
        <v>1938</v>
      </c>
      <c r="C204" s="18">
        <v>5</v>
      </c>
      <c r="D204" s="84" t="s">
        <v>238</v>
      </c>
      <c r="E204" s="84" t="str">
        <f t="shared" si="13"/>
        <v>1938 5</v>
      </c>
      <c r="F204" s="14"/>
      <c r="G204" s="17">
        <f>VLOOKUP(D204,'Scatter Plot_1'!A211:C1194,2,FALSE)</f>
        <v>4418.1187630000004</v>
      </c>
    </row>
    <row r="205" spans="1:7" x14ac:dyDescent="0.25">
      <c r="A205" s="18">
        <v>1938</v>
      </c>
      <c r="B205" s="18">
        <v>1938</v>
      </c>
      <c r="C205" s="18">
        <v>6</v>
      </c>
      <c r="D205" s="84" t="s">
        <v>239</v>
      </c>
      <c r="E205" s="84" t="str">
        <f t="shared" si="13"/>
        <v>1938 6</v>
      </c>
      <c r="F205" s="14"/>
      <c r="G205" s="17">
        <f>VLOOKUP(D205,'Scatter Plot_1'!A212:C1195,2,FALSE)</f>
        <v>4372.3255449999997</v>
      </c>
    </row>
    <row r="206" spans="1:7" x14ac:dyDescent="0.25">
      <c r="A206" s="18">
        <v>1938</v>
      </c>
      <c r="B206" s="18">
        <v>1938</v>
      </c>
      <c r="C206" s="18">
        <v>7</v>
      </c>
      <c r="D206" s="84" t="s">
        <v>240</v>
      </c>
      <c r="E206" s="84" t="str">
        <f t="shared" si="13"/>
        <v>1938 7</v>
      </c>
      <c r="F206" s="14"/>
      <c r="G206" s="17">
        <f>VLOOKUP(D206,'Scatter Plot_1'!A213:C1196,2,FALSE)</f>
        <v>4159.5318799999995</v>
      </c>
    </row>
    <row r="207" spans="1:7" x14ac:dyDescent="0.25">
      <c r="A207" s="18">
        <v>1938</v>
      </c>
      <c r="B207" s="18">
        <v>1938</v>
      </c>
      <c r="C207" s="18">
        <v>8</v>
      </c>
      <c r="D207" s="84" t="s">
        <v>241</v>
      </c>
      <c r="E207" s="84" t="str">
        <f t="shared" si="13"/>
        <v>1938 8</v>
      </c>
      <c r="F207" s="14"/>
      <c r="G207" s="17">
        <f>VLOOKUP(D207,'Scatter Plot_1'!A214:C1197,2,FALSE)</f>
        <v>3951.2323820000001</v>
      </c>
    </row>
    <row r="208" spans="1:7" x14ac:dyDescent="0.25">
      <c r="A208" s="18">
        <v>1938</v>
      </c>
      <c r="B208" s="18">
        <v>1938</v>
      </c>
      <c r="C208" s="18">
        <v>9</v>
      </c>
      <c r="D208" s="84" t="s">
        <v>242</v>
      </c>
      <c r="E208" s="84" t="str">
        <f t="shared" si="13"/>
        <v>1938 9</v>
      </c>
      <c r="F208" s="14"/>
      <c r="G208" s="17">
        <f>VLOOKUP(D208,'Scatter Plot_1'!A215:C1198,2,FALSE)</f>
        <v>3402.8029759999999</v>
      </c>
    </row>
    <row r="209" spans="1:9" x14ac:dyDescent="0.25">
      <c r="A209" s="18">
        <v>1939</v>
      </c>
      <c r="B209" s="18">
        <v>1938</v>
      </c>
      <c r="C209" s="18">
        <v>10</v>
      </c>
      <c r="D209" s="84" t="s">
        <v>243</v>
      </c>
      <c r="E209" s="84" t="str">
        <f t="shared" si="13"/>
        <v>1939 10</v>
      </c>
      <c r="F209" s="14"/>
      <c r="G209" s="17">
        <f>VLOOKUP(D209,'Scatter Plot_1'!A216:C1199,2,FALSE)</f>
        <v>3087.916471</v>
      </c>
    </row>
    <row r="210" spans="1:9" x14ac:dyDescent="0.25">
      <c r="A210" s="18">
        <v>1939</v>
      </c>
      <c r="B210" s="18">
        <v>1938</v>
      </c>
      <c r="C210" s="18">
        <v>11</v>
      </c>
      <c r="D210" s="84" t="s">
        <v>244</v>
      </c>
      <c r="E210" s="84" t="str">
        <f t="shared" si="13"/>
        <v>1939 11</v>
      </c>
      <c r="F210" s="14"/>
      <c r="G210" s="17">
        <f>VLOOKUP(D210,'Scatter Plot_1'!A217:C1200,2,FALSE)</f>
        <v>2734.8815530000002</v>
      </c>
      <c r="H210" s="17"/>
      <c r="I210" s="17"/>
    </row>
    <row r="211" spans="1:9" x14ac:dyDescent="0.25">
      <c r="A211" s="18">
        <v>1939</v>
      </c>
      <c r="B211" s="18">
        <v>1938</v>
      </c>
      <c r="C211" s="18">
        <v>12</v>
      </c>
      <c r="D211" s="84" t="s">
        <v>245</v>
      </c>
      <c r="E211" s="84" t="str">
        <f t="shared" si="13"/>
        <v>1939 12</v>
      </c>
      <c r="F211" s="14"/>
      <c r="G211" s="17">
        <f>VLOOKUP(D211,'Scatter Plot_1'!A218:C1201,2,FALSE)</f>
        <v>2702.983326</v>
      </c>
      <c r="H211" s="17"/>
      <c r="I211" s="17"/>
    </row>
    <row r="212" spans="1:9" x14ac:dyDescent="0.25">
      <c r="A212" s="18">
        <v>1939</v>
      </c>
      <c r="B212" s="18">
        <v>1939</v>
      </c>
      <c r="C212" s="18">
        <v>1</v>
      </c>
      <c r="D212" s="84" t="s">
        <v>246</v>
      </c>
      <c r="E212" s="84" t="str">
        <f t="shared" si="13"/>
        <v>1939 1</v>
      </c>
      <c r="F212" s="14"/>
      <c r="G212" s="17">
        <f>VLOOKUP(D212,'Scatter Plot_1'!A219:C1202,2,FALSE)</f>
        <v>2808.3409080000001</v>
      </c>
    </row>
    <row r="213" spans="1:9" x14ac:dyDescent="0.25">
      <c r="A213" s="18">
        <v>1939</v>
      </c>
      <c r="B213" s="18">
        <v>1939</v>
      </c>
      <c r="C213" s="18">
        <v>2</v>
      </c>
      <c r="D213" s="84" t="s">
        <v>247</v>
      </c>
      <c r="E213" s="84" t="str">
        <f t="shared" si="13"/>
        <v>1939 2</v>
      </c>
      <c r="F213" s="14"/>
      <c r="G213" s="17">
        <f>VLOOKUP(D213,'Scatter Plot_1'!A220:C1203,2,FALSE)</f>
        <v>2928.5660520000001</v>
      </c>
    </row>
    <row r="214" spans="1:9" x14ac:dyDescent="0.25">
      <c r="A214" s="18">
        <v>1939</v>
      </c>
      <c r="B214" s="18">
        <v>1939</v>
      </c>
      <c r="C214" s="18">
        <v>3</v>
      </c>
      <c r="D214" s="84" t="s">
        <v>248</v>
      </c>
      <c r="E214" s="84" t="str">
        <f t="shared" si="13"/>
        <v>1939 3</v>
      </c>
      <c r="F214" s="14"/>
      <c r="G214" s="17">
        <f>VLOOKUP(D214,'Scatter Plot_1'!A221:C1204,2,FALSE)</f>
        <v>3122.9312749999999</v>
      </c>
    </row>
    <row r="215" spans="1:9" x14ac:dyDescent="0.25">
      <c r="A215" s="18">
        <v>1939</v>
      </c>
      <c r="B215" s="18">
        <v>1939</v>
      </c>
      <c r="C215" s="18">
        <v>4</v>
      </c>
      <c r="D215" s="84" t="s">
        <v>249</v>
      </c>
      <c r="E215" s="84" t="str">
        <f t="shared" si="13"/>
        <v>1939 4</v>
      </c>
      <c r="F215" s="14"/>
      <c r="G215" s="17">
        <f>VLOOKUP(D215,'Scatter Plot_1'!A222:C1205,2,FALSE)</f>
        <v>2992.5786910000002</v>
      </c>
    </row>
    <row r="216" spans="1:9" x14ac:dyDescent="0.25">
      <c r="A216" s="18">
        <v>1939</v>
      </c>
      <c r="B216" s="18">
        <v>1939</v>
      </c>
      <c r="C216" s="18">
        <v>5</v>
      </c>
      <c r="D216" s="84" t="s">
        <v>250</v>
      </c>
      <c r="E216" s="84" t="str">
        <f t="shared" si="13"/>
        <v>1939 5</v>
      </c>
      <c r="F216" s="14"/>
      <c r="G216" s="17">
        <f>VLOOKUP(D216,'Scatter Plot_1'!A223:C1206,2,FALSE)</f>
        <v>2721.2097399999998</v>
      </c>
    </row>
    <row r="217" spans="1:9" x14ac:dyDescent="0.25">
      <c r="A217" s="18">
        <v>1939</v>
      </c>
      <c r="B217" s="18">
        <v>1939</v>
      </c>
      <c r="C217" s="18">
        <v>6</v>
      </c>
      <c r="D217" s="84" t="s">
        <v>251</v>
      </c>
      <c r="E217" s="84" t="str">
        <f t="shared" si="13"/>
        <v>1939 6</v>
      </c>
      <c r="F217" s="14"/>
      <c r="G217" s="17">
        <f>VLOOKUP(D217,'Scatter Plot_1'!A224:C1207,2,FALSE)</f>
        <v>2252.0395170000002</v>
      </c>
    </row>
    <row r="218" spans="1:9" x14ac:dyDescent="0.25">
      <c r="A218" s="18">
        <v>1939</v>
      </c>
      <c r="B218" s="18">
        <v>1939</v>
      </c>
      <c r="C218" s="18">
        <v>7</v>
      </c>
      <c r="D218" s="84" t="s">
        <v>252</v>
      </c>
      <c r="E218" s="84" t="str">
        <f t="shared" si="13"/>
        <v>1939 7</v>
      </c>
      <c r="F218" s="14"/>
      <c r="G218" s="17">
        <f>VLOOKUP(D218,'Scatter Plot_1'!A225:C1208,2,FALSE)</f>
        <v>1641.494706</v>
      </c>
    </row>
    <row r="219" spans="1:9" x14ac:dyDescent="0.25">
      <c r="A219" s="18">
        <v>1939</v>
      </c>
      <c r="B219" s="18">
        <v>1939</v>
      </c>
      <c r="C219" s="18">
        <v>8</v>
      </c>
      <c r="D219" s="84" t="s">
        <v>253</v>
      </c>
      <c r="E219" s="84" t="str">
        <f t="shared" si="13"/>
        <v>1939 8</v>
      </c>
      <c r="F219" s="14"/>
      <c r="G219" s="17">
        <f>VLOOKUP(D219,'Scatter Plot_1'!A226:C1209,2,FALSE)</f>
        <v>1481.4611279999999</v>
      </c>
      <c r="H219" s="17"/>
      <c r="I219" s="17"/>
    </row>
    <row r="220" spans="1:9" x14ac:dyDescent="0.25">
      <c r="A220" s="18">
        <v>1939</v>
      </c>
      <c r="B220" s="18">
        <v>1939</v>
      </c>
      <c r="C220" s="18">
        <v>9</v>
      </c>
      <c r="D220" s="84" t="s">
        <v>254</v>
      </c>
      <c r="E220" s="84" t="str">
        <f t="shared" si="13"/>
        <v>1939 9</v>
      </c>
      <c r="F220" s="14"/>
      <c r="G220" s="17">
        <f>VLOOKUP(D220,'Scatter Plot_1'!A227:C1210,2,FALSE)</f>
        <v>1403.53802</v>
      </c>
      <c r="H220" s="17"/>
      <c r="I220" s="17"/>
    </row>
    <row r="221" spans="1:9" x14ac:dyDescent="0.25">
      <c r="A221" s="18">
        <v>1940</v>
      </c>
      <c r="B221" s="18">
        <v>1939</v>
      </c>
      <c r="C221" s="18">
        <v>10</v>
      </c>
      <c r="D221" s="84" t="s">
        <v>255</v>
      </c>
      <c r="E221" s="84" t="str">
        <f t="shared" si="13"/>
        <v>1940 10</v>
      </c>
      <c r="F221" s="14"/>
      <c r="G221" s="17">
        <f>VLOOKUP(D221,'Scatter Plot_1'!A228:C1211,2,FALSE)</f>
        <v>1270.236848</v>
      </c>
      <c r="H221" s="17"/>
      <c r="I221" s="17"/>
    </row>
    <row r="222" spans="1:9" x14ac:dyDescent="0.25">
      <c r="A222" s="18">
        <v>1940</v>
      </c>
      <c r="B222" s="18">
        <v>1939</v>
      </c>
      <c r="C222" s="18">
        <v>11</v>
      </c>
      <c r="D222" s="84" t="s">
        <v>256</v>
      </c>
      <c r="E222" s="84" t="str">
        <f t="shared" si="13"/>
        <v>1940 11</v>
      </c>
      <c r="F222" s="14"/>
      <c r="G222" s="17">
        <f>VLOOKUP(D222,'Scatter Plot_1'!A229:C1212,2,FALSE)</f>
        <v>1127.30816</v>
      </c>
      <c r="H222" s="17"/>
      <c r="I222" s="17"/>
    </row>
    <row r="223" spans="1:9" x14ac:dyDescent="0.25">
      <c r="A223" s="18">
        <v>1940</v>
      </c>
      <c r="B223" s="18">
        <v>1939</v>
      </c>
      <c r="C223" s="18">
        <v>12</v>
      </c>
      <c r="D223" s="84" t="s">
        <v>257</v>
      </c>
      <c r="E223" s="84" t="str">
        <f t="shared" si="13"/>
        <v>1940 12</v>
      </c>
      <c r="F223" s="14"/>
      <c r="G223" s="17">
        <f>VLOOKUP(D223,'Scatter Plot_1'!A230:C1213,2,FALSE)</f>
        <v>1074.27631</v>
      </c>
      <c r="H223" s="17"/>
      <c r="I223" s="17"/>
    </row>
    <row r="224" spans="1:9" x14ac:dyDescent="0.25">
      <c r="A224" s="18">
        <v>1940</v>
      </c>
      <c r="B224" s="18">
        <v>1940</v>
      </c>
      <c r="C224" s="18">
        <v>1</v>
      </c>
      <c r="D224" s="84" t="s">
        <v>258</v>
      </c>
      <c r="E224" s="84" t="str">
        <f t="shared" si="13"/>
        <v>1940 1</v>
      </c>
      <c r="F224" s="14"/>
      <c r="G224" s="17">
        <f>VLOOKUP(D224,'Scatter Plot_1'!A231:C1214,2,FALSE)</f>
        <v>1712.772406</v>
      </c>
    </row>
    <row r="225" spans="1:7" x14ac:dyDescent="0.25">
      <c r="A225" s="18">
        <v>1940</v>
      </c>
      <c r="B225" s="18">
        <v>1940</v>
      </c>
      <c r="C225" s="18">
        <v>2</v>
      </c>
      <c r="D225" s="84" t="s">
        <v>259</v>
      </c>
      <c r="E225" s="84" t="str">
        <f t="shared" si="13"/>
        <v>1940 2</v>
      </c>
      <c r="F225" s="14"/>
      <c r="G225" s="17">
        <f>VLOOKUP(D225,'Scatter Plot_1'!A232:C1215,2,FALSE)</f>
        <v>2826.635409</v>
      </c>
    </row>
    <row r="226" spans="1:7" x14ac:dyDescent="0.25">
      <c r="A226" s="18">
        <v>1940</v>
      </c>
      <c r="B226" s="18">
        <v>1940</v>
      </c>
      <c r="C226" s="18">
        <v>3</v>
      </c>
      <c r="D226" s="84" t="s">
        <v>260</v>
      </c>
      <c r="E226" s="84" t="str">
        <f t="shared" si="13"/>
        <v>1940 3</v>
      </c>
      <c r="F226" s="14"/>
      <c r="G226" s="17">
        <f>VLOOKUP(D226,'Scatter Plot_1'!A233:C1216,2,FALSE)</f>
        <v>3424.6673949999999</v>
      </c>
    </row>
    <row r="227" spans="1:7" x14ac:dyDescent="0.25">
      <c r="A227" s="18">
        <v>1940</v>
      </c>
      <c r="B227" s="18">
        <v>1940</v>
      </c>
      <c r="C227" s="18">
        <v>4</v>
      </c>
      <c r="D227" s="84" t="s">
        <v>261</v>
      </c>
      <c r="E227" s="84" t="str">
        <f t="shared" si="13"/>
        <v>1940 4</v>
      </c>
      <c r="F227" s="14"/>
      <c r="G227" s="17">
        <f>VLOOKUP(D227,'Scatter Plot_1'!A234:C1217,2,FALSE)</f>
        <v>3796.7406980000001</v>
      </c>
    </row>
    <row r="228" spans="1:7" x14ac:dyDescent="0.25">
      <c r="A228" s="18">
        <v>1940</v>
      </c>
      <c r="B228" s="18">
        <v>1940</v>
      </c>
      <c r="C228" s="18">
        <v>5</v>
      </c>
      <c r="D228" s="84" t="s">
        <v>262</v>
      </c>
      <c r="E228" s="84" t="str">
        <f t="shared" si="13"/>
        <v>1940 5</v>
      </c>
      <c r="F228" s="14"/>
      <c r="G228" s="17">
        <f>VLOOKUP(D228,'Scatter Plot_1'!A235:C1218,2,FALSE)</f>
        <v>3787.8957799999998</v>
      </c>
    </row>
    <row r="229" spans="1:7" x14ac:dyDescent="0.25">
      <c r="A229" s="18">
        <v>1940</v>
      </c>
      <c r="B229" s="18">
        <v>1940</v>
      </c>
      <c r="C229" s="18">
        <v>6</v>
      </c>
      <c r="D229" s="84" t="s">
        <v>263</v>
      </c>
      <c r="E229" s="84" t="str">
        <f t="shared" si="13"/>
        <v>1940 6</v>
      </c>
      <c r="F229" s="14"/>
      <c r="G229" s="17">
        <f>VLOOKUP(D229,'Scatter Plot_1'!A236:C1219,2,FALSE)</f>
        <v>3457.9292919999998</v>
      </c>
    </row>
    <row r="230" spans="1:7" x14ac:dyDescent="0.25">
      <c r="A230" s="18">
        <v>1940</v>
      </c>
      <c r="B230" s="18">
        <v>1940</v>
      </c>
      <c r="C230" s="18">
        <v>7</v>
      </c>
      <c r="D230" s="84" t="s">
        <v>264</v>
      </c>
      <c r="E230" s="84" t="str">
        <f t="shared" si="13"/>
        <v>1940 7</v>
      </c>
      <c r="F230" s="14"/>
      <c r="G230" s="17">
        <f>VLOOKUP(D230,'Scatter Plot_1'!A237:C1220,2,FALSE)</f>
        <v>2888.9518579999999</v>
      </c>
    </row>
    <row r="231" spans="1:7" x14ac:dyDescent="0.25">
      <c r="A231" s="18">
        <v>1940</v>
      </c>
      <c r="B231" s="18">
        <v>1940</v>
      </c>
      <c r="C231" s="18">
        <v>8</v>
      </c>
      <c r="D231" s="84" t="s">
        <v>265</v>
      </c>
      <c r="E231" s="84" t="str">
        <f t="shared" si="13"/>
        <v>1940 8</v>
      </c>
      <c r="F231" s="14"/>
      <c r="G231" s="17">
        <f>VLOOKUP(D231,'Scatter Plot_1'!A238:C1221,2,FALSE)</f>
        <v>2391.0260680000001</v>
      </c>
    </row>
    <row r="232" spans="1:7" x14ac:dyDescent="0.25">
      <c r="A232" s="18">
        <v>1940</v>
      </c>
      <c r="B232" s="18">
        <v>1940</v>
      </c>
      <c r="C232" s="18">
        <v>9</v>
      </c>
      <c r="D232" s="84" t="s">
        <v>266</v>
      </c>
      <c r="E232" s="84" t="str">
        <f t="shared" si="13"/>
        <v>1940 9</v>
      </c>
      <c r="F232" s="14"/>
      <c r="G232" s="17">
        <f>VLOOKUP(D232,'Scatter Plot_1'!A239:C1222,2,FALSE)</f>
        <v>1996.4643390000001</v>
      </c>
    </row>
    <row r="233" spans="1:7" x14ac:dyDescent="0.25">
      <c r="A233" s="18">
        <v>1941</v>
      </c>
      <c r="B233" s="18">
        <v>1940</v>
      </c>
      <c r="C233" s="18">
        <v>10</v>
      </c>
      <c r="D233" s="84" t="s">
        <v>267</v>
      </c>
      <c r="E233" s="84" t="str">
        <f t="shared" si="13"/>
        <v>1941 10</v>
      </c>
      <c r="F233" s="14"/>
      <c r="G233" s="17">
        <f>VLOOKUP(D233,'Scatter Plot_1'!A240:C1223,2,FALSE)</f>
        <v>1729.7233659999999</v>
      </c>
    </row>
    <row r="234" spans="1:7" x14ac:dyDescent="0.25">
      <c r="A234" s="18">
        <v>1941</v>
      </c>
      <c r="B234" s="18">
        <v>1940</v>
      </c>
      <c r="C234" s="18">
        <v>11</v>
      </c>
      <c r="D234" s="84" t="s">
        <v>268</v>
      </c>
      <c r="E234" s="84" t="str">
        <f t="shared" si="13"/>
        <v>1941 11</v>
      </c>
      <c r="F234" s="14"/>
      <c r="G234" s="17">
        <f>VLOOKUP(D234,'Scatter Plot_1'!A241:C1224,2,FALSE)</f>
        <v>1578.9417129999999</v>
      </c>
    </row>
    <row r="235" spans="1:7" x14ac:dyDescent="0.25">
      <c r="A235" s="18">
        <v>1941</v>
      </c>
      <c r="B235" s="18">
        <v>1940</v>
      </c>
      <c r="C235" s="18">
        <v>12</v>
      </c>
      <c r="D235" s="84" t="s">
        <v>269</v>
      </c>
      <c r="E235" s="84" t="str">
        <f t="shared" si="13"/>
        <v>1941 12</v>
      </c>
      <c r="F235" s="14"/>
      <c r="G235" s="17">
        <f>VLOOKUP(D235,'Scatter Plot_1'!A242:C1225,2,FALSE)</f>
        <v>2001.4211869999999</v>
      </c>
    </row>
    <row r="236" spans="1:7" x14ac:dyDescent="0.25">
      <c r="A236" s="18">
        <v>1941</v>
      </c>
      <c r="B236" s="18">
        <v>1941</v>
      </c>
      <c r="C236" s="18">
        <v>1</v>
      </c>
      <c r="D236" s="84" t="s">
        <v>270</v>
      </c>
      <c r="E236" s="84" t="str">
        <f t="shared" si="13"/>
        <v>1941 1</v>
      </c>
      <c r="F236" s="14"/>
      <c r="G236" s="17">
        <f>VLOOKUP(D236,'Scatter Plot_1'!A243:C1226,2,FALSE)</f>
        <v>2726.1122190000001</v>
      </c>
    </row>
    <row r="237" spans="1:7" x14ac:dyDescent="0.25">
      <c r="A237" s="18">
        <v>1941</v>
      </c>
      <c r="B237" s="18">
        <v>1941</v>
      </c>
      <c r="C237" s="18">
        <v>2</v>
      </c>
      <c r="D237" s="84" t="s">
        <v>271</v>
      </c>
      <c r="E237" s="84" t="str">
        <f t="shared" si="13"/>
        <v>1941 2</v>
      </c>
      <c r="F237" s="14"/>
      <c r="G237" s="17">
        <f>VLOOKUP(D237,'Scatter Plot_1'!A244:C1227,2,FALSE)</f>
        <v>3413.920967</v>
      </c>
    </row>
    <row r="238" spans="1:7" x14ac:dyDescent="0.25">
      <c r="A238" s="18">
        <v>1941</v>
      </c>
      <c r="B238" s="18">
        <v>1941</v>
      </c>
      <c r="C238" s="18">
        <v>3</v>
      </c>
      <c r="D238" s="84" t="s">
        <v>272</v>
      </c>
      <c r="E238" s="84" t="str">
        <f t="shared" si="13"/>
        <v>1941 3</v>
      </c>
      <c r="F238" s="14"/>
      <c r="G238" s="17">
        <f>VLOOKUP(D238,'Scatter Plot_1'!A245:C1228,2,FALSE)</f>
        <v>3880.978638</v>
      </c>
    </row>
    <row r="239" spans="1:7" x14ac:dyDescent="0.25">
      <c r="A239" s="18">
        <v>1941</v>
      </c>
      <c r="B239" s="18">
        <v>1941</v>
      </c>
      <c r="C239" s="18">
        <v>4</v>
      </c>
      <c r="D239" s="84" t="s">
        <v>273</v>
      </c>
      <c r="E239" s="84" t="str">
        <f t="shared" si="13"/>
        <v>1941 4</v>
      </c>
      <c r="F239" s="14"/>
      <c r="G239" s="17">
        <f>VLOOKUP(D239,'Scatter Plot_1'!A246:C1229,2,FALSE)</f>
        <v>4127.5935849999996</v>
      </c>
    </row>
    <row r="240" spans="1:7" x14ac:dyDescent="0.25">
      <c r="A240" s="18">
        <v>1941</v>
      </c>
      <c r="B240" s="18">
        <v>1941</v>
      </c>
      <c r="C240" s="18">
        <v>5</v>
      </c>
      <c r="D240" s="84" t="s">
        <v>274</v>
      </c>
      <c r="E240" s="84" t="str">
        <f t="shared" si="13"/>
        <v>1941 5</v>
      </c>
      <c r="F240" s="14"/>
      <c r="G240" s="17">
        <f>VLOOKUP(D240,'Scatter Plot_1'!A247:C1230,2,FALSE)</f>
        <v>4100.6490830000002</v>
      </c>
    </row>
    <row r="241" spans="1:7" x14ac:dyDescent="0.25">
      <c r="A241" s="18">
        <v>1941</v>
      </c>
      <c r="B241" s="18">
        <v>1941</v>
      </c>
      <c r="C241" s="18">
        <v>6</v>
      </c>
      <c r="D241" s="84" t="s">
        <v>275</v>
      </c>
      <c r="E241" s="84" t="str">
        <f t="shared" si="13"/>
        <v>1941 6</v>
      </c>
      <c r="F241" s="14"/>
      <c r="G241" s="17">
        <f>VLOOKUP(D241,'Scatter Plot_1'!A248:C1231,2,FALSE)</f>
        <v>3980.8837659999999</v>
      </c>
    </row>
    <row r="242" spans="1:7" x14ac:dyDescent="0.25">
      <c r="A242" s="18">
        <v>1941</v>
      </c>
      <c r="B242" s="18">
        <v>1941</v>
      </c>
      <c r="C242" s="18">
        <v>7</v>
      </c>
      <c r="D242" s="84" t="s">
        <v>276</v>
      </c>
      <c r="E242" s="84" t="str">
        <f t="shared" si="13"/>
        <v>1941 7</v>
      </c>
      <c r="F242" s="14"/>
      <c r="G242" s="17">
        <f>VLOOKUP(D242,'Scatter Plot_1'!A249:C1232,2,FALSE)</f>
        <v>3672.0168440000002</v>
      </c>
    </row>
    <row r="243" spans="1:7" x14ac:dyDescent="0.25">
      <c r="A243" s="18">
        <v>1941</v>
      </c>
      <c r="B243" s="18">
        <v>1941</v>
      </c>
      <c r="C243" s="18">
        <v>8</v>
      </c>
      <c r="D243" s="84" t="s">
        <v>277</v>
      </c>
      <c r="E243" s="84" t="str">
        <f t="shared" si="13"/>
        <v>1941 8</v>
      </c>
      <c r="F243" s="14"/>
      <c r="G243" s="17">
        <f>VLOOKUP(D243,'Scatter Plot_1'!A250:C1233,2,FALSE)</f>
        <v>3517.000724</v>
      </c>
    </row>
    <row r="244" spans="1:7" x14ac:dyDescent="0.25">
      <c r="A244" s="18">
        <v>1941</v>
      </c>
      <c r="B244" s="18">
        <v>1941</v>
      </c>
      <c r="C244" s="18">
        <v>9</v>
      </c>
      <c r="D244" s="84" t="s">
        <v>278</v>
      </c>
      <c r="E244" s="84" t="str">
        <f t="shared" si="13"/>
        <v>1941 9</v>
      </c>
      <c r="F244" s="14"/>
      <c r="G244" s="17">
        <f>VLOOKUP(D244,'Scatter Plot_1'!A251:C1234,2,FALSE)</f>
        <v>2991.2074579999999</v>
      </c>
    </row>
    <row r="245" spans="1:7" x14ac:dyDescent="0.25">
      <c r="A245" s="18">
        <v>1942</v>
      </c>
      <c r="B245" s="18">
        <v>1941</v>
      </c>
      <c r="C245" s="18">
        <v>10</v>
      </c>
      <c r="D245" s="84" t="s">
        <v>279</v>
      </c>
      <c r="E245" s="84" t="str">
        <f t="shared" si="13"/>
        <v>1942 10</v>
      </c>
      <c r="F245" s="14"/>
      <c r="G245" s="17">
        <f>VLOOKUP(D245,'Scatter Plot_1'!A252:C1235,2,FALSE)</f>
        <v>2673.8842260000001</v>
      </c>
    </row>
    <row r="246" spans="1:7" x14ac:dyDescent="0.25">
      <c r="A246" s="18">
        <v>1942</v>
      </c>
      <c r="B246" s="18">
        <v>1941</v>
      </c>
      <c r="C246" s="18">
        <v>11</v>
      </c>
      <c r="D246" s="84" t="s">
        <v>280</v>
      </c>
      <c r="E246" s="84" t="str">
        <f t="shared" si="13"/>
        <v>1942 11</v>
      </c>
      <c r="F246" s="14"/>
      <c r="G246" s="17">
        <f>VLOOKUP(D246,'Scatter Plot_1'!A253:C1236,2,FALSE)</f>
        <v>2384.0353620000001</v>
      </c>
    </row>
    <row r="247" spans="1:7" x14ac:dyDescent="0.25">
      <c r="A247" s="18">
        <v>1942</v>
      </c>
      <c r="B247" s="18">
        <v>1941</v>
      </c>
      <c r="C247" s="18">
        <v>12</v>
      </c>
      <c r="D247" s="84" t="s">
        <v>281</v>
      </c>
      <c r="E247" s="84" t="str">
        <f t="shared" si="13"/>
        <v>1942 12</v>
      </c>
      <c r="F247" s="14"/>
      <c r="G247" s="17">
        <f>VLOOKUP(D247,'Scatter Plot_1'!A254:C1237,2,FALSE)</f>
        <v>2861.8953419999998</v>
      </c>
    </row>
    <row r="248" spans="1:7" x14ac:dyDescent="0.25">
      <c r="A248" s="18">
        <v>1942</v>
      </c>
      <c r="B248" s="18">
        <v>1942</v>
      </c>
      <c r="C248" s="18">
        <v>1</v>
      </c>
      <c r="D248" s="84" t="s">
        <v>282</v>
      </c>
      <c r="E248" s="84" t="str">
        <f t="shared" si="13"/>
        <v>1942 1</v>
      </c>
      <c r="F248" s="14"/>
      <c r="G248" s="17">
        <f>VLOOKUP(D248,'Scatter Plot_1'!A255:C1238,2,FALSE)</f>
        <v>3009.3789240000001</v>
      </c>
    </row>
    <row r="249" spans="1:7" x14ac:dyDescent="0.25">
      <c r="A249" s="18">
        <v>1942</v>
      </c>
      <c r="B249" s="18">
        <v>1942</v>
      </c>
      <c r="C249" s="18">
        <v>2</v>
      </c>
      <c r="D249" s="84" t="s">
        <v>283</v>
      </c>
      <c r="E249" s="84" t="str">
        <f t="shared" si="13"/>
        <v>1942 2</v>
      </c>
      <c r="F249" s="14"/>
      <c r="G249" s="17">
        <f>VLOOKUP(D249,'Scatter Plot_1'!A256:C1239,2,FALSE)</f>
        <v>3174.7692440000001</v>
      </c>
    </row>
    <row r="250" spans="1:7" x14ac:dyDescent="0.25">
      <c r="A250" s="18">
        <v>1942</v>
      </c>
      <c r="B250" s="18">
        <v>1942</v>
      </c>
      <c r="C250" s="18">
        <v>3</v>
      </c>
      <c r="D250" s="84" t="s">
        <v>284</v>
      </c>
      <c r="E250" s="84" t="str">
        <f t="shared" si="13"/>
        <v>1942 3</v>
      </c>
      <c r="F250" s="14"/>
      <c r="G250" s="17">
        <f>VLOOKUP(D250,'Scatter Plot_1'!A257:C1240,2,FALSE)</f>
        <v>3613.0450139999998</v>
      </c>
    </row>
    <row r="251" spans="1:7" x14ac:dyDescent="0.25">
      <c r="A251" s="18">
        <v>1942</v>
      </c>
      <c r="B251" s="18">
        <v>1942</v>
      </c>
      <c r="C251" s="18">
        <v>4</v>
      </c>
      <c r="D251" s="84" t="s">
        <v>285</v>
      </c>
      <c r="E251" s="84" t="str">
        <f t="shared" si="13"/>
        <v>1942 4</v>
      </c>
      <c r="F251" s="14"/>
      <c r="G251" s="17">
        <f>VLOOKUP(D251,'Scatter Plot_1'!A258:C1241,2,FALSE)</f>
        <v>3713.3385029999999</v>
      </c>
    </row>
    <row r="252" spans="1:7" x14ac:dyDescent="0.25">
      <c r="A252" s="18">
        <v>1942</v>
      </c>
      <c r="B252" s="18">
        <v>1942</v>
      </c>
      <c r="C252" s="18">
        <v>5</v>
      </c>
      <c r="D252" s="84" t="s">
        <v>286</v>
      </c>
      <c r="E252" s="84" t="str">
        <f t="shared" si="13"/>
        <v>1942 5</v>
      </c>
      <c r="F252" s="14"/>
      <c r="G252" s="17">
        <f>VLOOKUP(D252,'Scatter Plot_1'!A259:C1242,2,FALSE)</f>
        <v>3762.4041609999999</v>
      </c>
    </row>
    <row r="253" spans="1:7" x14ac:dyDescent="0.25">
      <c r="A253" s="18">
        <v>1942</v>
      </c>
      <c r="B253" s="18">
        <v>1942</v>
      </c>
      <c r="C253" s="18">
        <v>6</v>
      </c>
      <c r="D253" s="84" t="s">
        <v>287</v>
      </c>
      <c r="E253" s="84" t="str">
        <f t="shared" si="13"/>
        <v>1942 6</v>
      </c>
      <c r="F253" s="14"/>
      <c r="G253" s="17">
        <f>VLOOKUP(D253,'Scatter Plot_1'!A260:C1243,2,FALSE)</f>
        <v>3664.542813</v>
      </c>
    </row>
    <row r="254" spans="1:7" x14ac:dyDescent="0.25">
      <c r="A254" s="18">
        <v>1942</v>
      </c>
      <c r="B254" s="18">
        <v>1942</v>
      </c>
      <c r="C254" s="18">
        <v>7</v>
      </c>
      <c r="D254" s="84" t="s">
        <v>288</v>
      </c>
      <c r="E254" s="84" t="str">
        <f t="shared" si="13"/>
        <v>1942 7</v>
      </c>
      <c r="F254" s="14"/>
      <c r="G254" s="17">
        <f>VLOOKUP(D254,'Scatter Plot_1'!A261:C1244,2,FALSE)</f>
        <v>3462.2486090000002</v>
      </c>
    </row>
    <row r="255" spans="1:7" x14ac:dyDescent="0.25">
      <c r="A255" s="18">
        <v>1942</v>
      </c>
      <c r="B255" s="18">
        <v>1942</v>
      </c>
      <c r="C255" s="18">
        <v>8</v>
      </c>
      <c r="D255" s="84" t="s">
        <v>289</v>
      </c>
      <c r="E255" s="84" t="str">
        <f t="shared" si="13"/>
        <v>1942 8</v>
      </c>
      <c r="F255" s="14"/>
      <c r="G255" s="17">
        <f>VLOOKUP(D255,'Scatter Plot_1'!A262:C1245,2,FALSE)</f>
        <v>3293.3801560000002</v>
      </c>
    </row>
    <row r="256" spans="1:7" x14ac:dyDescent="0.25">
      <c r="A256" s="18">
        <v>1942</v>
      </c>
      <c r="B256" s="18">
        <v>1942</v>
      </c>
      <c r="C256" s="18">
        <v>9</v>
      </c>
      <c r="D256" s="84" t="s">
        <v>290</v>
      </c>
      <c r="E256" s="84" t="str">
        <f t="shared" si="13"/>
        <v>1942 9</v>
      </c>
      <c r="F256" s="14"/>
      <c r="G256" s="17">
        <f>VLOOKUP(D256,'Scatter Plot_1'!A263:C1246,2,FALSE)</f>
        <v>2831.1285630000002</v>
      </c>
    </row>
    <row r="257" spans="1:9" x14ac:dyDescent="0.25">
      <c r="A257" s="18">
        <v>1943</v>
      </c>
      <c r="B257" s="18">
        <v>1942</v>
      </c>
      <c r="C257" s="18">
        <v>10</v>
      </c>
      <c r="D257" s="84" t="s">
        <v>291</v>
      </c>
      <c r="E257" s="84" t="str">
        <f t="shared" si="13"/>
        <v>1943 10</v>
      </c>
      <c r="F257" s="14"/>
      <c r="G257" s="17">
        <f>VLOOKUP(D257,'Scatter Plot_1'!A264:C1247,2,FALSE)</f>
        <v>2578.746208</v>
      </c>
    </row>
    <row r="258" spans="1:9" x14ac:dyDescent="0.25">
      <c r="A258" s="18">
        <v>1943</v>
      </c>
      <c r="B258" s="18">
        <v>1942</v>
      </c>
      <c r="C258" s="18">
        <v>11</v>
      </c>
      <c r="D258" s="84" t="s">
        <v>292</v>
      </c>
      <c r="E258" s="84" t="str">
        <f t="shared" si="13"/>
        <v>1943 11</v>
      </c>
      <c r="F258" s="14"/>
      <c r="G258" s="17">
        <f>VLOOKUP(D258,'Scatter Plot_1'!A265:C1248,2,FALSE)</f>
        <v>2379.808188</v>
      </c>
    </row>
    <row r="259" spans="1:9" x14ac:dyDescent="0.25">
      <c r="A259" s="18">
        <v>1943</v>
      </c>
      <c r="B259" s="18">
        <v>1942</v>
      </c>
      <c r="C259" s="18">
        <v>12</v>
      </c>
      <c r="D259" s="84" t="s">
        <v>293</v>
      </c>
      <c r="E259" s="84" t="str">
        <f t="shared" si="13"/>
        <v>1943 12</v>
      </c>
      <c r="F259" s="14"/>
      <c r="G259" s="17">
        <f>VLOOKUP(D259,'Scatter Plot_1'!A266:C1249,2,FALSE)</f>
        <v>2604.7760819999999</v>
      </c>
    </row>
    <row r="260" spans="1:9" x14ac:dyDescent="0.25">
      <c r="A260" s="18">
        <v>1943</v>
      </c>
      <c r="B260" s="18">
        <v>1943</v>
      </c>
      <c r="C260" s="18">
        <v>1</v>
      </c>
      <c r="D260" s="84" t="s">
        <v>294</v>
      </c>
      <c r="E260" s="84" t="str">
        <f t="shared" si="13"/>
        <v>1943 1</v>
      </c>
      <c r="F260" s="14"/>
      <c r="G260" s="17">
        <f>VLOOKUP(D260,'Scatter Plot_1'!A267:C1250,2,FALSE)</f>
        <v>3283.6868949999998</v>
      </c>
    </row>
    <row r="261" spans="1:9" x14ac:dyDescent="0.25">
      <c r="A261" s="18">
        <v>1943</v>
      </c>
      <c r="B261" s="18">
        <v>1943</v>
      </c>
      <c r="C261" s="18">
        <v>2</v>
      </c>
      <c r="D261" s="84" t="s">
        <v>295</v>
      </c>
      <c r="E261" s="84" t="str">
        <f t="shared" si="13"/>
        <v>1943 2</v>
      </c>
      <c r="F261" s="14"/>
      <c r="G261" s="17">
        <f>VLOOKUP(D261,'Scatter Plot_1'!A268:C1251,2,FALSE)</f>
        <v>3531.6134740000002</v>
      </c>
    </row>
    <row r="262" spans="1:9" x14ac:dyDescent="0.25">
      <c r="A262" s="18">
        <v>1943</v>
      </c>
      <c r="B262" s="18">
        <v>1943</v>
      </c>
      <c r="C262" s="18">
        <v>3</v>
      </c>
      <c r="D262" s="84" t="s">
        <v>296</v>
      </c>
      <c r="E262" s="84" t="str">
        <f t="shared" ref="E262:E325" si="14">CONCATENATE(A262," ",C262)</f>
        <v>1943 3</v>
      </c>
      <c r="F262" s="14"/>
      <c r="G262" s="17">
        <f>VLOOKUP(D262,'Scatter Plot_1'!A269:C1252,2,FALSE)</f>
        <v>3908.4565790000001</v>
      </c>
    </row>
    <row r="263" spans="1:9" x14ac:dyDescent="0.25">
      <c r="A263" s="18">
        <v>1943</v>
      </c>
      <c r="B263" s="18">
        <v>1943</v>
      </c>
      <c r="C263" s="18">
        <v>4</v>
      </c>
      <c r="D263" s="84" t="s">
        <v>297</v>
      </c>
      <c r="E263" s="84" t="str">
        <f t="shared" si="14"/>
        <v>1943 4</v>
      </c>
      <c r="F263" s="14"/>
      <c r="G263" s="17">
        <f>VLOOKUP(D263,'Scatter Plot_1'!A270:C1253,2,FALSE)</f>
        <v>4126.7305710000001</v>
      </c>
    </row>
    <row r="264" spans="1:9" x14ac:dyDescent="0.25">
      <c r="A264" s="18">
        <v>1943</v>
      </c>
      <c r="B264" s="18">
        <v>1943</v>
      </c>
      <c r="C264" s="18">
        <v>5</v>
      </c>
      <c r="D264" s="84" t="s">
        <v>298</v>
      </c>
      <c r="E264" s="84" t="str">
        <f t="shared" si="14"/>
        <v>1943 5</v>
      </c>
      <c r="F264" s="14"/>
      <c r="G264" s="17">
        <f>VLOOKUP(D264,'Scatter Plot_1'!A271:C1254,2,FALSE)</f>
        <v>4027.439464</v>
      </c>
    </row>
    <row r="265" spans="1:9" x14ac:dyDescent="0.25">
      <c r="A265" s="18">
        <v>1943</v>
      </c>
      <c r="B265" s="18">
        <v>1943</v>
      </c>
      <c r="C265" s="18">
        <v>6</v>
      </c>
      <c r="D265" s="84" t="s">
        <v>299</v>
      </c>
      <c r="E265" s="84" t="str">
        <f t="shared" si="14"/>
        <v>1943 6</v>
      </c>
      <c r="F265" s="14"/>
      <c r="G265" s="17">
        <f>VLOOKUP(D265,'Scatter Plot_1'!A272:C1255,2,FALSE)</f>
        <v>3779.3988829999998</v>
      </c>
    </row>
    <row r="266" spans="1:9" x14ac:dyDescent="0.25">
      <c r="A266" s="18">
        <v>1943</v>
      </c>
      <c r="B266" s="18">
        <v>1943</v>
      </c>
      <c r="C266" s="18">
        <v>7</v>
      </c>
      <c r="D266" s="84" t="s">
        <v>300</v>
      </c>
      <c r="E266" s="84" t="str">
        <f t="shared" si="14"/>
        <v>1943 7</v>
      </c>
      <c r="F266" s="14"/>
      <c r="G266" s="17">
        <f>VLOOKUP(D266,'Scatter Plot_1'!A273:C1256,2,FALSE)</f>
        <v>3206.0435980000002</v>
      </c>
    </row>
    <row r="267" spans="1:9" x14ac:dyDescent="0.25">
      <c r="A267" s="18">
        <v>1943</v>
      </c>
      <c r="B267" s="18">
        <v>1943</v>
      </c>
      <c r="C267" s="18">
        <v>8</v>
      </c>
      <c r="D267" s="84" t="s">
        <v>301</v>
      </c>
      <c r="E267" s="84" t="str">
        <f t="shared" si="14"/>
        <v>1943 8</v>
      </c>
      <c r="F267" s="14"/>
      <c r="G267" s="17">
        <f>VLOOKUP(D267,'Scatter Plot_1'!A274:C1257,2,FALSE)</f>
        <v>2738.3361260000001</v>
      </c>
    </row>
    <row r="268" spans="1:9" x14ac:dyDescent="0.25">
      <c r="A268" s="18">
        <v>1943</v>
      </c>
      <c r="B268" s="18">
        <v>1943</v>
      </c>
      <c r="C268" s="18">
        <v>9</v>
      </c>
      <c r="D268" s="84" t="s">
        <v>302</v>
      </c>
      <c r="E268" s="84" t="str">
        <f t="shared" si="14"/>
        <v>1943 9</v>
      </c>
      <c r="F268" s="14"/>
      <c r="G268" s="17">
        <f>VLOOKUP(D268,'Scatter Plot_1'!A275:C1258,2,FALSE)</f>
        <v>2209.3665420000002</v>
      </c>
    </row>
    <row r="269" spans="1:9" x14ac:dyDescent="0.25">
      <c r="A269" s="18">
        <v>1944</v>
      </c>
      <c r="B269" s="18">
        <v>1943</v>
      </c>
      <c r="C269" s="18">
        <v>10</v>
      </c>
      <c r="D269" s="84" t="s">
        <v>303</v>
      </c>
      <c r="E269" s="84" t="str">
        <f t="shared" si="14"/>
        <v>1944 10</v>
      </c>
      <c r="F269" s="14"/>
      <c r="G269" s="17">
        <f>VLOOKUP(D269,'Scatter Plot_1'!A276:C1259,2,FALSE)</f>
        <v>1868.9783970000001</v>
      </c>
    </row>
    <row r="270" spans="1:9" x14ac:dyDescent="0.25">
      <c r="A270" s="18">
        <v>1944</v>
      </c>
      <c r="B270" s="18">
        <v>1943</v>
      </c>
      <c r="C270" s="18">
        <v>11</v>
      </c>
      <c r="D270" s="84" t="s">
        <v>304</v>
      </c>
      <c r="E270" s="84" t="str">
        <f t="shared" si="14"/>
        <v>1944 11</v>
      </c>
      <c r="F270" s="14"/>
      <c r="G270" s="17">
        <f>VLOOKUP(D270,'Scatter Plot_1'!A277:C1260,2,FALSE)</f>
        <v>1687.7381250000001</v>
      </c>
      <c r="H270" s="17"/>
      <c r="I270" s="17"/>
    </row>
    <row r="271" spans="1:9" x14ac:dyDescent="0.25">
      <c r="A271" s="18">
        <v>1944</v>
      </c>
      <c r="B271" s="18">
        <v>1943</v>
      </c>
      <c r="C271" s="18">
        <v>12</v>
      </c>
      <c r="D271" s="84" t="s">
        <v>305</v>
      </c>
      <c r="E271" s="84" t="str">
        <f t="shared" si="14"/>
        <v>1944 12</v>
      </c>
      <c r="F271" s="14"/>
      <c r="G271" s="17">
        <f>VLOOKUP(D271,'Scatter Plot_1'!A278:C1261,2,FALSE)</f>
        <v>1583.953753</v>
      </c>
      <c r="H271" s="17"/>
      <c r="I271" s="17"/>
    </row>
    <row r="272" spans="1:9" x14ac:dyDescent="0.25">
      <c r="A272" s="18">
        <v>1944</v>
      </c>
      <c r="B272" s="18">
        <v>1944</v>
      </c>
      <c r="C272" s="18">
        <v>1</v>
      </c>
      <c r="D272" s="84" t="s">
        <v>306</v>
      </c>
      <c r="E272" s="84" t="str">
        <f t="shared" si="14"/>
        <v>1944 1</v>
      </c>
      <c r="F272" s="14"/>
      <c r="G272" s="17">
        <f>VLOOKUP(D272,'Scatter Plot_1'!A279:C1262,2,FALSE)</f>
        <v>1771.9750340000001</v>
      </c>
    </row>
    <row r="273" spans="1:9" x14ac:dyDescent="0.25">
      <c r="A273" s="18">
        <v>1944</v>
      </c>
      <c r="B273" s="18">
        <v>1944</v>
      </c>
      <c r="C273" s="18">
        <v>2</v>
      </c>
      <c r="D273" s="84" t="s">
        <v>307</v>
      </c>
      <c r="E273" s="84" t="str">
        <f t="shared" si="14"/>
        <v>1944 2</v>
      </c>
      <c r="F273" s="14"/>
      <c r="G273" s="17">
        <f>VLOOKUP(D273,'Scatter Plot_1'!A280:C1263,2,FALSE)</f>
        <v>2088.9366450000002</v>
      </c>
    </row>
    <row r="274" spans="1:9" x14ac:dyDescent="0.25">
      <c r="A274" s="18">
        <v>1944</v>
      </c>
      <c r="B274" s="18">
        <v>1944</v>
      </c>
      <c r="C274" s="18">
        <v>3</v>
      </c>
      <c r="D274" s="84" t="s">
        <v>308</v>
      </c>
      <c r="E274" s="84" t="str">
        <f t="shared" si="14"/>
        <v>1944 3</v>
      </c>
      <c r="F274" s="14"/>
      <c r="G274" s="17">
        <f>VLOOKUP(D274,'Scatter Plot_1'!A281:C1264,2,FALSE)</f>
        <v>2463.0498769999999</v>
      </c>
    </row>
    <row r="275" spans="1:9" x14ac:dyDescent="0.25">
      <c r="A275" s="18">
        <v>1944</v>
      </c>
      <c r="B275" s="18">
        <v>1944</v>
      </c>
      <c r="C275" s="18">
        <v>4</v>
      </c>
      <c r="D275" s="84" t="s">
        <v>309</v>
      </c>
      <c r="E275" s="84" t="str">
        <f t="shared" si="14"/>
        <v>1944 4</v>
      </c>
      <c r="F275" s="14"/>
      <c r="G275" s="17">
        <f>VLOOKUP(D275,'Scatter Plot_1'!A282:C1265,2,FALSE)</f>
        <v>2533.3327680000002</v>
      </c>
    </row>
    <row r="276" spans="1:9" x14ac:dyDescent="0.25">
      <c r="A276" s="18">
        <v>1944</v>
      </c>
      <c r="B276" s="18">
        <v>1944</v>
      </c>
      <c r="C276" s="18">
        <v>5</v>
      </c>
      <c r="D276" s="84" t="s">
        <v>310</v>
      </c>
      <c r="E276" s="84" t="str">
        <f t="shared" si="14"/>
        <v>1944 5</v>
      </c>
      <c r="F276" s="14"/>
      <c r="G276" s="17">
        <f>VLOOKUP(D276,'Scatter Plot_1'!A283:C1266,2,FALSE)</f>
        <v>2651.7358279999999</v>
      </c>
    </row>
    <row r="277" spans="1:9" x14ac:dyDescent="0.25">
      <c r="A277" s="18">
        <v>1944</v>
      </c>
      <c r="B277" s="18">
        <v>1944</v>
      </c>
      <c r="C277" s="18">
        <v>6</v>
      </c>
      <c r="D277" s="84" t="s">
        <v>311</v>
      </c>
      <c r="E277" s="84" t="str">
        <f t="shared" si="14"/>
        <v>1944 6</v>
      </c>
      <c r="F277" s="14"/>
      <c r="G277" s="17">
        <f>VLOOKUP(D277,'Scatter Plot_1'!A284:C1267,2,FALSE)</f>
        <v>2326.0528290000002</v>
      </c>
    </row>
    <row r="278" spans="1:9" x14ac:dyDescent="0.25">
      <c r="A278" s="18">
        <v>1944</v>
      </c>
      <c r="B278" s="18">
        <v>1944</v>
      </c>
      <c r="C278" s="18">
        <v>7</v>
      </c>
      <c r="D278" s="84" t="s">
        <v>312</v>
      </c>
      <c r="E278" s="84" t="str">
        <f t="shared" si="14"/>
        <v>1944 7</v>
      </c>
      <c r="F278" s="14"/>
      <c r="G278" s="17">
        <f>VLOOKUP(D278,'Scatter Plot_1'!A285:C1268,2,FALSE)</f>
        <v>1846.290798</v>
      </c>
    </row>
    <row r="279" spans="1:9" x14ac:dyDescent="0.25">
      <c r="A279" s="18">
        <v>1944</v>
      </c>
      <c r="B279" s="18">
        <v>1944</v>
      </c>
      <c r="C279" s="18">
        <v>8</v>
      </c>
      <c r="D279" s="84" t="s">
        <v>313</v>
      </c>
      <c r="E279" s="84" t="str">
        <f t="shared" si="14"/>
        <v>1944 8</v>
      </c>
      <c r="F279" s="14"/>
      <c r="G279" s="17">
        <f>VLOOKUP(D279,'Scatter Plot_1'!A286:C1269,2,FALSE)</f>
        <v>1441.622198</v>
      </c>
    </row>
    <row r="280" spans="1:9" x14ac:dyDescent="0.25">
      <c r="A280" s="18">
        <v>1944</v>
      </c>
      <c r="B280" s="18">
        <v>1944</v>
      </c>
      <c r="C280" s="18">
        <v>9</v>
      </c>
      <c r="D280" s="84" t="s">
        <v>314</v>
      </c>
      <c r="E280" s="84" t="str">
        <f t="shared" si="14"/>
        <v>1944 9</v>
      </c>
      <c r="F280" s="14"/>
      <c r="G280" s="17">
        <f>VLOOKUP(D280,'Scatter Plot_1'!A287:C1270,2,FALSE)</f>
        <v>1338.0995640000001</v>
      </c>
      <c r="H280" s="17"/>
      <c r="I280" s="17"/>
    </row>
    <row r="281" spans="1:9" x14ac:dyDescent="0.25">
      <c r="A281" s="18">
        <v>1945</v>
      </c>
      <c r="B281" s="18">
        <v>1944</v>
      </c>
      <c r="C281" s="18">
        <v>10</v>
      </c>
      <c r="D281" s="84" t="s">
        <v>315</v>
      </c>
      <c r="E281" s="84" t="str">
        <f t="shared" si="14"/>
        <v>1945 10</v>
      </c>
      <c r="F281" s="14"/>
      <c r="G281" s="17">
        <f>VLOOKUP(D281,'Scatter Plot_1'!A288:C1271,2,FALSE)</f>
        <v>1200.3873309999999</v>
      </c>
    </row>
    <row r="282" spans="1:9" x14ac:dyDescent="0.25">
      <c r="A282" s="18">
        <v>1945</v>
      </c>
      <c r="B282" s="18">
        <v>1944</v>
      </c>
      <c r="C282" s="18">
        <v>11</v>
      </c>
      <c r="D282" s="84" t="s">
        <v>316</v>
      </c>
      <c r="E282" s="84" t="str">
        <f t="shared" si="14"/>
        <v>1945 11</v>
      </c>
      <c r="F282" s="14"/>
      <c r="G282" s="17">
        <f>VLOOKUP(D282,'Scatter Plot_1'!A289:C1272,2,FALSE)</f>
        <v>1381.678784</v>
      </c>
    </row>
    <row r="283" spans="1:9" x14ac:dyDescent="0.25">
      <c r="A283" s="18">
        <v>1945</v>
      </c>
      <c r="B283" s="18">
        <v>1944</v>
      </c>
      <c r="C283" s="18">
        <v>12</v>
      </c>
      <c r="D283" s="84" t="s">
        <v>317</v>
      </c>
      <c r="E283" s="84" t="str">
        <f t="shared" si="14"/>
        <v>1945 12</v>
      </c>
      <c r="F283" s="14"/>
      <c r="G283" s="17">
        <f>VLOOKUP(D283,'Scatter Plot_1'!A290:C1273,2,FALSE)</f>
        <v>1530.1789819999999</v>
      </c>
    </row>
    <row r="284" spans="1:9" x14ac:dyDescent="0.25">
      <c r="A284" s="18">
        <v>1945</v>
      </c>
      <c r="B284" s="18">
        <v>1945</v>
      </c>
      <c r="C284" s="18">
        <v>1</v>
      </c>
      <c r="D284" s="84" t="s">
        <v>318</v>
      </c>
      <c r="E284" s="84" t="str">
        <f t="shared" si="14"/>
        <v>1945 1</v>
      </c>
      <c r="F284" s="14"/>
      <c r="G284" s="17">
        <f>VLOOKUP(D284,'Scatter Plot_1'!A291:C1274,2,FALSE)</f>
        <v>1816.3512209999999</v>
      </c>
    </row>
    <row r="285" spans="1:9" x14ac:dyDescent="0.25">
      <c r="A285" s="18">
        <v>1945</v>
      </c>
      <c r="B285" s="18">
        <v>1945</v>
      </c>
      <c r="C285" s="18">
        <v>2</v>
      </c>
      <c r="D285" s="84" t="s">
        <v>319</v>
      </c>
      <c r="E285" s="84" t="str">
        <f t="shared" si="14"/>
        <v>1945 2</v>
      </c>
      <c r="F285" s="14"/>
      <c r="G285" s="17">
        <f>VLOOKUP(D285,'Scatter Plot_1'!A292:C1275,2,FALSE)</f>
        <v>2679.812899</v>
      </c>
    </row>
    <row r="286" spans="1:9" x14ac:dyDescent="0.25">
      <c r="A286" s="18">
        <v>1945</v>
      </c>
      <c r="B286" s="18">
        <v>1945</v>
      </c>
      <c r="C286" s="18">
        <v>3</v>
      </c>
      <c r="D286" s="84" t="s">
        <v>320</v>
      </c>
      <c r="E286" s="84" t="str">
        <f t="shared" si="14"/>
        <v>1945 3</v>
      </c>
      <c r="F286" s="14"/>
      <c r="G286" s="17">
        <f>VLOOKUP(D286,'Scatter Plot_1'!A293:C1276,2,FALSE)</f>
        <v>3249.179439</v>
      </c>
    </row>
    <row r="287" spans="1:9" x14ac:dyDescent="0.25">
      <c r="A287" s="18">
        <v>1945</v>
      </c>
      <c r="B287" s="18">
        <v>1945</v>
      </c>
      <c r="C287" s="18">
        <v>4</v>
      </c>
      <c r="D287" s="84" t="s">
        <v>321</v>
      </c>
      <c r="E287" s="84" t="str">
        <f t="shared" si="14"/>
        <v>1945 4</v>
      </c>
      <c r="F287" s="14"/>
      <c r="G287" s="17">
        <f>VLOOKUP(D287,'Scatter Plot_1'!A294:C1277,2,FALSE)</f>
        <v>3301.2308090000001</v>
      </c>
    </row>
    <row r="288" spans="1:9" x14ac:dyDescent="0.25">
      <c r="A288" s="18">
        <v>1945</v>
      </c>
      <c r="B288" s="18">
        <v>1945</v>
      </c>
      <c r="C288" s="18">
        <v>5</v>
      </c>
      <c r="D288" s="84" t="s">
        <v>322</v>
      </c>
      <c r="E288" s="84" t="str">
        <f t="shared" si="14"/>
        <v>1945 5</v>
      </c>
      <c r="F288" s="14"/>
      <c r="G288" s="17">
        <f>VLOOKUP(D288,'Scatter Plot_1'!A295:C1278,2,FALSE)</f>
        <v>3285.4859940000001</v>
      </c>
    </row>
    <row r="289" spans="1:7" x14ac:dyDescent="0.25">
      <c r="A289" s="18">
        <v>1945</v>
      </c>
      <c r="B289" s="18">
        <v>1945</v>
      </c>
      <c r="C289" s="18">
        <v>6</v>
      </c>
      <c r="D289" s="84" t="s">
        <v>323</v>
      </c>
      <c r="E289" s="84" t="str">
        <f t="shared" si="14"/>
        <v>1945 6</v>
      </c>
      <c r="F289" s="14"/>
      <c r="G289" s="17">
        <f>VLOOKUP(D289,'Scatter Plot_1'!A296:C1279,2,FALSE)</f>
        <v>2910.3587389999998</v>
      </c>
    </row>
    <row r="290" spans="1:7" x14ac:dyDescent="0.25">
      <c r="A290" s="18">
        <v>1945</v>
      </c>
      <c r="B290" s="18">
        <v>1945</v>
      </c>
      <c r="C290" s="18">
        <v>7</v>
      </c>
      <c r="D290" s="84" t="s">
        <v>324</v>
      </c>
      <c r="E290" s="84" t="str">
        <f t="shared" si="14"/>
        <v>1945 7</v>
      </c>
      <c r="F290" s="14"/>
      <c r="G290" s="17">
        <f>VLOOKUP(D290,'Scatter Plot_1'!A297:C1280,2,FALSE)</f>
        <v>2374.7502420000001</v>
      </c>
    </row>
    <row r="291" spans="1:7" x14ac:dyDescent="0.25">
      <c r="A291" s="18">
        <v>1945</v>
      </c>
      <c r="B291" s="18">
        <v>1945</v>
      </c>
      <c r="C291" s="18">
        <v>8</v>
      </c>
      <c r="D291" s="84" t="s">
        <v>325</v>
      </c>
      <c r="E291" s="84" t="str">
        <f t="shared" si="14"/>
        <v>1945 8</v>
      </c>
      <c r="F291" s="14"/>
      <c r="G291" s="17">
        <f>VLOOKUP(D291,'Scatter Plot_1'!A298:C1281,2,FALSE)</f>
        <v>1937.811265</v>
      </c>
    </row>
    <row r="292" spans="1:7" x14ac:dyDescent="0.25">
      <c r="A292" s="18">
        <v>1945</v>
      </c>
      <c r="B292" s="18">
        <v>1945</v>
      </c>
      <c r="C292" s="18">
        <v>9</v>
      </c>
      <c r="D292" s="84" t="s">
        <v>326</v>
      </c>
      <c r="E292" s="84" t="str">
        <f t="shared" si="14"/>
        <v>1945 9</v>
      </c>
      <c r="F292" s="14"/>
      <c r="G292" s="17">
        <f>VLOOKUP(D292,'Scatter Plot_1'!A299:C1282,2,FALSE)</f>
        <v>1698.9235550000001</v>
      </c>
    </row>
    <row r="293" spans="1:7" x14ac:dyDescent="0.25">
      <c r="A293" s="18">
        <v>1946</v>
      </c>
      <c r="B293" s="18">
        <v>1945</v>
      </c>
      <c r="C293" s="18">
        <v>10</v>
      </c>
      <c r="D293" s="84" t="s">
        <v>327</v>
      </c>
      <c r="E293" s="84" t="str">
        <f t="shared" si="14"/>
        <v>1946 10</v>
      </c>
      <c r="F293" s="14"/>
      <c r="G293" s="17">
        <f>VLOOKUP(D293,'Scatter Plot_1'!A300:C1283,2,FALSE)</f>
        <v>1534.2625760000001</v>
      </c>
    </row>
    <row r="294" spans="1:7" x14ac:dyDescent="0.25">
      <c r="A294" s="18">
        <v>1946</v>
      </c>
      <c r="B294" s="18">
        <v>1945</v>
      </c>
      <c r="C294" s="18">
        <v>11</v>
      </c>
      <c r="D294" s="84" t="s">
        <v>328</v>
      </c>
      <c r="E294" s="84" t="str">
        <f t="shared" si="14"/>
        <v>1946 11</v>
      </c>
      <c r="F294" s="14"/>
      <c r="G294" s="17">
        <f>VLOOKUP(D294,'Scatter Plot_1'!A301:C1284,2,FALSE)</f>
        <v>1651.987631</v>
      </c>
    </row>
    <row r="295" spans="1:7" x14ac:dyDescent="0.25">
      <c r="A295" s="18">
        <v>1946</v>
      </c>
      <c r="B295" s="18">
        <v>1945</v>
      </c>
      <c r="C295" s="18">
        <v>12</v>
      </c>
      <c r="D295" s="84" t="s">
        <v>329</v>
      </c>
      <c r="E295" s="84" t="str">
        <f t="shared" si="14"/>
        <v>1946 12</v>
      </c>
      <c r="F295" s="14"/>
      <c r="G295" s="17">
        <f>VLOOKUP(D295,'Scatter Plot_1'!A302:C1285,2,FALSE)</f>
        <v>2236.1874349999998</v>
      </c>
    </row>
    <row r="296" spans="1:7" x14ac:dyDescent="0.25">
      <c r="A296" s="18">
        <v>1946</v>
      </c>
      <c r="B296" s="18">
        <v>1946</v>
      </c>
      <c r="C296" s="18">
        <v>1</v>
      </c>
      <c r="D296" s="84" t="s">
        <v>330</v>
      </c>
      <c r="E296" s="84" t="str">
        <f t="shared" si="14"/>
        <v>1946 1</v>
      </c>
      <c r="F296" s="14"/>
      <c r="G296" s="17">
        <f>VLOOKUP(D296,'Scatter Plot_1'!A303:C1286,2,FALSE)</f>
        <v>2627.290184</v>
      </c>
    </row>
    <row r="297" spans="1:7" x14ac:dyDescent="0.25">
      <c r="A297" s="18">
        <v>1946</v>
      </c>
      <c r="B297" s="18">
        <v>1946</v>
      </c>
      <c r="C297" s="18">
        <v>2</v>
      </c>
      <c r="D297" s="84" t="s">
        <v>331</v>
      </c>
      <c r="E297" s="84" t="str">
        <f t="shared" si="14"/>
        <v>1946 2</v>
      </c>
      <c r="F297" s="14"/>
      <c r="G297" s="17">
        <f>VLOOKUP(D297,'Scatter Plot_1'!A304:C1287,2,FALSE)</f>
        <v>2921.6577870000001</v>
      </c>
    </row>
    <row r="298" spans="1:7" x14ac:dyDescent="0.25">
      <c r="A298" s="18">
        <v>1946</v>
      </c>
      <c r="B298" s="18">
        <v>1946</v>
      </c>
      <c r="C298" s="18">
        <v>3</v>
      </c>
      <c r="D298" s="84" t="s">
        <v>332</v>
      </c>
      <c r="E298" s="84" t="str">
        <f t="shared" si="14"/>
        <v>1946 3</v>
      </c>
      <c r="F298" s="14"/>
      <c r="G298" s="17">
        <f>VLOOKUP(D298,'Scatter Plot_1'!A305:C1288,2,FALSE)</f>
        <v>3455.0101800000002</v>
      </c>
    </row>
    <row r="299" spans="1:7" x14ac:dyDescent="0.25">
      <c r="A299" s="18">
        <v>1946</v>
      </c>
      <c r="B299" s="18">
        <v>1946</v>
      </c>
      <c r="C299" s="18">
        <v>4</v>
      </c>
      <c r="D299" s="84" t="s">
        <v>333</v>
      </c>
      <c r="E299" s="84" t="str">
        <f t="shared" si="14"/>
        <v>1946 4</v>
      </c>
      <c r="F299" s="14"/>
      <c r="G299" s="17">
        <f>VLOOKUP(D299,'Scatter Plot_1'!A306:C1289,2,FALSE)</f>
        <v>3671.252113</v>
      </c>
    </row>
    <row r="300" spans="1:7" x14ac:dyDescent="0.25">
      <c r="A300" s="18">
        <v>1946</v>
      </c>
      <c r="B300" s="18">
        <v>1946</v>
      </c>
      <c r="C300" s="18">
        <v>5</v>
      </c>
      <c r="D300" s="84" t="s">
        <v>334</v>
      </c>
      <c r="E300" s="84" t="str">
        <f t="shared" si="14"/>
        <v>1946 5</v>
      </c>
      <c r="F300" s="14"/>
      <c r="G300" s="17">
        <f>VLOOKUP(D300,'Scatter Plot_1'!A307:C1290,2,FALSE)</f>
        <v>3695.5891360000001</v>
      </c>
    </row>
    <row r="301" spans="1:7" x14ac:dyDescent="0.25">
      <c r="A301" s="18">
        <v>1946</v>
      </c>
      <c r="B301" s="18">
        <v>1946</v>
      </c>
      <c r="C301" s="18">
        <v>6</v>
      </c>
      <c r="D301" s="84" t="s">
        <v>335</v>
      </c>
      <c r="E301" s="84" t="str">
        <f t="shared" si="14"/>
        <v>1946 6</v>
      </c>
      <c r="F301" s="14"/>
      <c r="G301" s="17">
        <f>VLOOKUP(D301,'Scatter Plot_1'!A308:C1291,2,FALSE)</f>
        <v>3327.3069500000001</v>
      </c>
    </row>
    <row r="302" spans="1:7" x14ac:dyDescent="0.25">
      <c r="A302" s="18">
        <v>1946</v>
      </c>
      <c r="B302" s="18">
        <v>1946</v>
      </c>
      <c r="C302" s="18">
        <v>7</v>
      </c>
      <c r="D302" s="84" t="s">
        <v>336</v>
      </c>
      <c r="E302" s="84" t="str">
        <f t="shared" si="14"/>
        <v>1946 7</v>
      </c>
      <c r="F302" s="14"/>
      <c r="G302" s="17">
        <f>VLOOKUP(D302,'Scatter Plot_1'!A309:C1292,2,FALSE)</f>
        <v>2785.6431010000001</v>
      </c>
    </row>
    <row r="303" spans="1:7" x14ac:dyDescent="0.25">
      <c r="A303" s="18">
        <v>1946</v>
      </c>
      <c r="B303" s="18">
        <v>1946</v>
      </c>
      <c r="C303" s="18">
        <v>8</v>
      </c>
      <c r="D303" s="84" t="s">
        <v>337</v>
      </c>
      <c r="E303" s="84" t="str">
        <f t="shared" si="14"/>
        <v>1946 8</v>
      </c>
      <c r="F303" s="14"/>
      <c r="G303" s="17">
        <f>VLOOKUP(D303,'Scatter Plot_1'!A310:C1293,2,FALSE)</f>
        <v>2310.8723199999999</v>
      </c>
    </row>
    <row r="304" spans="1:7" x14ac:dyDescent="0.25">
      <c r="A304" s="18">
        <v>1946</v>
      </c>
      <c r="B304" s="18">
        <v>1946</v>
      </c>
      <c r="C304" s="18">
        <v>9</v>
      </c>
      <c r="D304" s="84" t="s">
        <v>338</v>
      </c>
      <c r="E304" s="84" t="str">
        <f t="shared" si="14"/>
        <v>1946 9</v>
      </c>
      <c r="F304" s="14"/>
      <c r="G304" s="17">
        <f>VLOOKUP(D304,'Scatter Plot_1'!A311:C1294,2,FALSE)</f>
        <v>2018.555161</v>
      </c>
    </row>
    <row r="305" spans="1:9" x14ac:dyDescent="0.25">
      <c r="A305" s="18">
        <v>1947</v>
      </c>
      <c r="B305" s="18">
        <v>1946</v>
      </c>
      <c r="C305" s="18">
        <v>10</v>
      </c>
      <c r="D305" s="84" t="s">
        <v>339</v>
      </c>
      <c r="E305" s="84" t="str">
        <f t="shared" si="14"/>
        <v>1947 10</v>
      </c>
      <c r="F305" s="14"/>
      <c r="G305" s="17">
        <f>VLOOKUP(D305,'Scatter Plot_1'!A312:C1295,2,FALSE)</f>
        <v>1835.0776109999999</v>
      </c>
    </row>
    <row r="306" spans="1:9" x14ac:dyDescent="0.25">
      <c r="A306" s="18">
        <v>1947</v>
      </c>
      <c r="B306" s="18">
        <v>1946</v>
      </c>
      <c r="C306" s="18">
        <v>11</v>
      </c>
      <c r="D306" s="84" t="s">
        <v>340</v>
      </c>
      <c r="E306" s="84" t="str">
        <f t="shared" si="14"/>
        <v>1947 11</v>
      </c>
      <c r="F306" s="14"/>
      <c r="G306" s="17">
        <f>VLOOKUP(D306,'Scatter Plot_1'!A313:C1296,2,FALSE)</f>
        <v>1866.4087549999999</v>
      </c>
    </row>
    <row r="307" spans="1:9" x14ac:dyDescent="0.25">
      <c r="A307" s="18">
        <v>1947</v>
      </c>
      <c r="B307" s="18">
        <v>1946</v>
      </c>
      <c r="C307" s="18">
        <v>12</v>
      </c>
      <c r="D307" s="84" t="s">
        <v>341</v>
      </c>
      <c r="E307" s="84" t="str">
        <f t="shared" si="14"/>
        <v>1947 12</v>
      </c>
      <c r="F307" s="14"/>
      <c r="G307" s="17">
        <f>VLOOKUP(D307,'Scatter Plot_1'!A314:C1297,2,FALSE)</f>
        <v>1996.6685150000001</v>
      </c>
    </row>
    <row r="308" spans="1:9" x14ac:dyDescent="0.25">
      <c r="A308" s="18">
        <v>1947</v>
      </c>
      <c r="B308" s="18">
        <v>1947</v>
      </c>
      <c r="C308" s="18">
        <v>1</v>
      </c>
      <c r="D308" s="84" t="s">
        <v>342</v>
      </c>
      <c r="E308" s="84" t="str">
        <f t="shared" si="14"/>
        <v>1947 1</v>
      </c>
      <c r="F308" s="14"/>
      <c r="G308" s="17">
        <f>VLOOKUP(D308,'Scatter Plot_1'!A315:C1298,2,FALSE)</f>
        <v>2148.2943559999999</v>
      </c>
    </row>
    <row r="309" spans="1:9" x14ac:dyDescent="0.25">
      <c r="A309" s="18">
        <v>1947</v>
      </c>
      <c r="B309" s="18">
        <v>1947</v>
      </c>
      <c r="C309" s="18">
        <v>2</v>
      </c>
      <c r="D309" s="84" t="s">
        <v>343</v>
      </c>
      <c r="E309" s="84" t="str">
        <f t="shared" si="14"/>
        <v>1947 2</v>
      </c>
      <c r="F309" s="14"/>
      <c r="G309" s="17">
        <f>VLOOKUP(D309,'Scatter Plot_1'!A316:C1299,2,FALSE)</f>
        <v>2495.393172</v>
      </c>
    </row>
    <row r="310" spans="1:9" x14ac:dyDescent="0.25">
      <c r="A310" s="18">
        <v>1947</v>
      </c>
      <c r="B310" s="18">
        <v>1947</v>
      </c>
      <c r="C310" s="18">
        <v>3</v>
      </c>
      <c r="D310" s="84" t="s">
        <v>344</v>
      </c>
      <c r="E310" s="84" t="str">
        <f t="shared" si="14"/>
        <v>1947 3</v>
      </c>
      <c r="F310" s="14"/>
      <c r="G310" s="17">
        <f>VLOOKUP(D310,'Scatter Plot_1'!A317:C1300,2,FALSE)</f>
        <v>2923.7445990000001</v>
      </c>
    </row>
    <row r="311" spans="1:9" x14ac:dyDescent="0.25">
      <c r="A311" s="18">
        <v>1947</v>
      </c>
      <c r="B311" s="18">
        <v>1947</v>
      </c>
      <c r="C311" s="18">
        <v>4</v>
      </c>
      <c r="D311" s="84" t="s">
        <v>345</v>
      </c>
      <c r="E311" s="84" t="str">
        <f t="shared" si="14"/>
        <v>1947 4</v>
      </c>
      <c r="F311" s="14"/>
      <c r="G311" s="17">
        <f>VLOOKUP(D311,'Scatter Plot_1'!A318:C1301,2,FALSE)</f>
        <v>2985.7470279999998</v>
      </c>
    </row>
    <row r="312" spans="1:9" x14ac:dyDescent="0.25">
      <c r="A312" s="18">
        <v>1947</v>
      </c>
      <c r="B312" s="18">
        <v>1947</v>
      </c>
      <c r="C312" s="18">
        <v>5</v>
      </c>
      <c r="D312" s="84" t="s">
        <v>346</v>
      </c>
      <c r="E312" s="84" t="str">
        <f t="shared" si="14"/>
        <v>1947 5</v>
      </c>
      <c r="F312" s="14"/>
      <c r="G312" s="17">
        <f>VLOOKUP(D312,'Scatter Plot_1'!A319:C1302,2,FALSE)</f>
        <v>2712.9180900000001</v>
      </c>
    </row>
    <row r="313" spans="1:9" x14ac:dyDescent="0.25">
      <c r="A313" s="18">
        <v>1947</v>
      </c>
      <c r="B313" s="18">
        <v>1947</v>
      </c>
      <c r="C313" s="18">
        <v>6</v>
      </c>
      <c r="D313" s="84" t="s">
        <v>347</v>
      </c>
      <c r="E313" s="84" t="str">
        <f t="shared" si="14"/>
        <v>1947 6</v>
      </c>
      <c r="F313" s="14"/>
      <c r="G313" s="17">
        <f>VLOOKUP(D313,'Scatter Plot_1'!A320:C1303,2,FALSE)</f>
        <v>2306.343151</v>
      </c>
    </row>
    <row r="314" spans="1:9" x14ac:dyDescent="0.25">
      <c r="A314" s="18">
        <v>1947</v>
      </c>
      <c r="B314" s="18">
        <v>1947</v>
      </c>
      <c r="C314" s="18">
        <v>7</v>
      </c>
      <c r="D314" s="84" t="s">
        <v>348</v>
      </c>
      <c r="E314" s="84" t="str">
        <f t="shared" si="14"/>
        <v>1947 7</v>
      </c>
      <c r="F314" s="14"/>
      <c r="G314" s="17">
        <f>VLOOKUP(D314,'Scatter Plot_1'!A321:C1304,2,FALSE)</f>
        <v>1701.8802310000001</v>
      </c>
    </row>
    <row r="315" spans="1:9" x14ac:dyDescent="0.25">
      <c r="A315" s="18">
        <v>1947</v>
      </c>
      <c r="B315" s="18">
        <v>1947</v>
      </c>
      <c r="C315" s="18">
        <v>8</v>
      </c>
      <c r="D315" s="84" t="s">
        <v>349</v>
      </c>
      <c r="E315" s="84" t="str">
        <f t="shared" si="14"/>
        <v>1947 8</v>
      </c>
      <c r="F315" s="14"/>
      <c r="G315" s="17">
        <f>VLOOKUP(D315,'Scatter Plot_1'!A322:C1305,2,FALSE)</f>
        <v>1428.2506109999999</v>
      </c>
      <c r="H315" s="17"/>
      <c r="I315" s="17"/>
    </row>
    <row r="316" spans="1:9" x14ac:dyDescent="0.25">
      <c r="A316" s="18">
        <v>1947</v>
      </c>
      <c r="B316" s="18">
        <v>1947</v>
      </c>
      <c r="C316" s="18">
        <v>9</v>
      </c>
      <c r="D316" s="84" t="s">
        <v>350</v>
      </c>
      <c r="E316" s="84" t="str">
        <f t="shared" si="14"/>
        <v>1947 9</v>
      </c>
      <c r="F316" s="14"/>
      <c r="G316" s="17">
        <f>VLOOKUP(D316,'Scatter Plot_1'!A323:C1306,2,FALSE)</f>
        <v>1319.478044</v>
      </c>
      <c r="H316" s="17"/>
      <c r="I316" s="17"/>
    </row>
    <row r="317" spans="1:9" x14ac:dyDescent="0.25">
      <c r="A317" s="18">
        <v>1948</v>
      </c>
      <c r="B317" s="18">
        <v>1947</v>
      </c>
      <c r="C317" s="18">
        <v>10</v>
      </c>
      <c r="D317" s="84" t="s">
        <v>351</v>
      </c>
      <c r="E317" s="84" t="str">
        <f t="shared" si="14"/>
        <v>1948 10</v>
      </c>
      <c r="F317" s="14"/>
      <c r="G317" s="17">
        <f>VLOOKUP(D317,'Scatter Plot_1'!A324:C1307,2,FALSE)</f>
        <v>1268.6816060000001</v>
      </c>
      <c r="H317" s="17"/>
      <c r="I317" s="17"/>
    </row>
    <row r="318" spans="1:9" x14ac:dyDescent="0.25">
      <c r="A318" s="18">
        <v>1948</v>
      </c>
      <c r="B318" s="18">
        <v>1947</v>
      </c>
      <c r="C318" s="18">
        <v>11</v>
      </c>
      <c r="D318" s="84" t="s">
        <v>352</v>
      </c>
      <c r="E318" s="84" t="str">
        <f t="shared" si="14"/>
        <v>1948 11</v>
      </c>
      <c r="F318" s="14"/>
      <c r="G318" s="17">
        <f>VLOOKUP(D318,'Scatter Plot_1'!A325:C1308,2,FALSE)</f>
        <v>1173.694287</v>
      </c>
      <c r="H318" s="17"/>
      <c r="I318" s="17"/>
    </row>
    <row r="319" spans="1:9" x14ac:dyDescent="0.25">
      <c r="A319" s="18">
        <v>1948</v>
      </c>
      <c r="B319" s="18">
        <v>1947</v>
      </c>
      <c r="C319" s="18">
        <v>12</v>
      </c>
      <c r="D319" s="84" t="s">
        <v>353</v>
      </c>
      <c r="E319" s="84" t="str">
        <f t="shared" si="14"/>
        <v>1948 12</v>
      </c>
      <c r="F319" s="14"/>
      <c r="G319" s="17">
        <f>VLOOKUP(D319,'Scatter Plot_1'!A326:C1309,2,FALSE)</f>
        <v>1106.689339</v>
      </c>
      <c r="H319" s="17"/>
      <c r="I319" s="17"/>
    </row>
    <row r="320" spans="1:9" x14ac:dyDescent="0.25">
      <c r="A320" s="18">
        <v>1948</v>
      </c>
      <c r="B320" s="18">
        <v>1948</v>
      </c>
      <c r="C320" s="18">
        <v>1</v>
      </c>
      <c r="D320" s="84" t="s">
        <v>354</v>
      </c>
      <c r="E320" s="84" t="str">
        <f t="shared" si="14"/>
        <v>1948 1</v>
      </c>
      <c r="F320" s="14"/>
      <c r="G320" s="17">
        <f>VLOOKUP(D320,'Scatter Plot_1'!A327:C1310,2,FALSE)</f>
        <v>1492.9412400000001</v>
      </c>
    </row>
    <row r="321" spans="1:7" x14ac:dyDescent="0.25">
      <c r="A321" s="18">
        <v>1948</v>
      </c>
      <c r="B321" s="18">
        <v>1948</v>
      </c>
      <c r="C321" s="18">
        <v>2</v>
      </c>
      <c r="D321" s="84" t="s">
        <v>355</v>
      </c>
      <c r="E321" s="84" t="str">
        <f t="shared" si="14"/>
        <v>1948 2</v>
      </c>
      <c r="F321" s="14"/>
      <c r="G321" s="17">
        <f>VLOOKUP(D321,'Scatter Plot_1'!A328:C1311,2,FALSE)</f>
        <v>1661.5865100000001</v>
      </c>
    </row>
    <row r="322" spans="1:7" x14ac:dyDescent="0.25">
      <c r="A322" s="18">
        <v>1948</v>
      </c>
      <c r="B322" s="18">
        <v>1948</v>
      </c>
      <c r="C322" s="18">
        <v>3</v>
      </c>
      <c r="D322" s="84" t="s">
        <v>356</v>
      </c>
      <c r="E322" s="84" t="str">
        <f t="shared" si="14"/>
        <v>1948 3</v>
      </c>
      <c r="F322" s="14"/>
      <c r="G322" s="17">
        <f>VLOOKUP(D322,'Scatter Plot_1'!A329:C1312,2,FALSE)</f>
        <v>1933.7549240000001</v>
      </c>
    </row>
    <row r="323" spans="1:7" x14ac:dyDescent="0.25">
      <c r="A323" s="18">
        <v>1948</v>
      </c>
      <c r="B323" s="18">
        <v>1948</v>
      </c>
      <c r="C323" s="18">
        <v>4</v>
      </c>
      <c r="D323" s="84" t="s">
        <v>357</v>
      </c>
      <c r="E323" s="84" t="str">
        <f t="shared" si="14"/>
        <v>1948 4</v>
      </c>
      <c r="F323" s="14"/>
      <c r="G323" s="17">
        <f>VLOOKUP(D323,'Scatter Plot_1'!A330:C1313,2,FALSE)</f>
        <v>2583.932116</v>
      </c>
    </row>
    <row r="324" spans="1:7" x14ac:dyDescent="0.25">
      <c r="A324" s="18">
        <v>1948</v>
      </c>
      <c r="B324" s="18">
        <v>1948</v>
      </c>
      <c r="C324" s="18">
        <v>5</v>
      </c>
      <c r="D324" s="84" t="s">
        <v>358</v>
      </c>
      <c r="E324" s="84" t="str">
        <f t="shared" si="14"/>
        <v>1948 5</v>
      </c>
      <c r="F324" s="14"/>
      <c r="G324" s="17">
        <f>VLOOKUP(D324,'Scatter Plot_1'!A331:C1314,2,FALSE)</f>
        <v>2906.2519510000002</v>
      </c>
    </row>
    <row r="325" spans="1:7" x14ac:dyDescent="0.25">
      <c r="A325" s="18">
        <v>1948</v>
      </c>
      <c r="B325" s="18">
        <v>1948</v>
      </c>
      <c r="C325" s="18">
        <v>6</v>
      </c>
      <c r="D325" s="84" t="s">
        <v>359</v>
      </c>
      <c r="E325" s="84" t="str">
        <f t="shared" si="14"/>
        <v>1948 6</v>
      </c>
      <c r="F325" s="14"/>
      <c r="G325" s="17">
        <f>VLOOKUP(D325,'Scatter Plot_1'!A332:C1315,2,FALSE)</f>
        <v>2914.369569</v>
      </c>
    </row>
    <row r="326" spans="1:7" x14ac:dyDescent="0.25">
      <c r="A326" s="18">
        <v>1948</v>
      </c>
      <c r="B326" s="18">
        <v>1948</v>
      </c>
      <c r="C326" s="18">
        <v>7</v>
      </c>
      <c r="D326" s="84" t="s">
        <v>360</v>
      </c>
      <c r="E326" s="84" t="str">
        <f t="shared" ref="E326:E389" si="15">CONCATENATE(A326," ",C326)</f>
        <v>1948 7</v>
      </c>
      <c r="F326" s="14"/>
      <c r="G326" s="17">
        <f>VLOOKUP(D326,'Scatter Plot_1'!A333:C1316,2,FALSE)</f>
        <v>2433.2273180000002</v>
      </c>
    </row>
    <row r="327" spans="1:7" x14ac:dyDescent="0.25">
      <c r="A327" s="18">
        <v>1948</v>
      </c>
      <c r="B327" s="18">
        <v>1948</v>
      </c>
      <c r="C327" s="18">
        <v>8</v>
      </c>
      <c r="D327" s="84" t="s">
        <v>361</v>
      </c>
      <c r="E327" s="84" t="str">
        <f t="shared" si="15"/>
        <v>1948 8</v>
      </c>
      <c r="F327" s="14"/>
      <c r="G327" s="17">
        <f>VLOOKUP(D327,'Scatter Plot_1'!A334:C1317,2,FALSE)</f>
        <v>1982.631376</v>
      </c>
    </row>
    <row r="328" spans="1:7" x14ac:dyDescent="0.25">
      <c r="A328" s="18">
        <v>1948</v>
      </c>
      <c r="B328" s="18">
        <v>1948</v>
      </c>
      <c r="C328" s="18">
        <v>9</v>
      </c>
      <c r="D328" s="84" t="s">
        <v>362</v>
      </c>
      <c r="E328" s="84" t="str">
        <f t="shared" si="15"/>
        <v>1948 9</v>
      </c>
      <c r="F328" s="14"/>
      <c r="G328" s="17">
        <f>VLOOKUP(D328,'Scatter Plot_1'!A335:C1318,2,FALSE)</f>
        <v>1850.69245</v>
      </c>
    </row>
    <row r="329" spans="1:7" x14ac:dyDescent="0.25">
      <c r="A329" s="18">
        <v>1949</v>
      </c>
      <c r="B329" s="18">
        <v>1948</v>
      </c>
      <c r="C329" s="18">
        <v>10</v>
      </c>
      <c r="D329" s="84" t="s">
        <v>363</v>
      </c>
      <c r="E329" s="84" t="str">
        <f t="shared" si="15"/>
        <v>1949 10</v>
      </c>
      <c r="F329" s="14"/>
      <c r="G329" s="17">
        <f>VLOOKUP(D329,'Scatter Plot_1'!A336:C1319,2,FALSE)</f>
        <v>1678.9130520000001</v>
      </c>
    </row>
    <row r="330" spans="1:7" x14ac:dyDescent="0.25">
      <c r="A330" s="18">
        <v>1949</v>
      </c>
      <c r="B330" s="18">
        <v>1948</v>
      </c>
      <c r="C330" s="18">
        <v>11</v>
      </c>
      <c r="D330" s="84" t="s">
        <v>364</v>
      </c>
      <c r="E330" s="84" t="str">
        <f t="shared" si="15"/>
        <v>1949 11</v>
      </c>
      <c r="F330" s="14"/>
      <c r="G330" s="17">
        <f>VLOOKUP(D330,'Scatter Plot_1'!A337:C1320,2,FALSE)</f>
        <v>1582.5233659999999</v>
      </c>
    </row>
    <row r="331" spans="1:7" x14ac:dyDescent="0.25">
      <c r="A331" s="18">
        <v>1949</v>
      </c>
      <c r="B331" s="18">
        <v>1948</v>
      </c>
      <c r="C331" s="18">
        <v>12</v>
      </c>
      <c r="D331" s="84" t="s">
        <v>365</v>
      </c>
      <c r="E331" s="84" t="str">
        <f t="shared" si="15"/>
        <v>1949 12</v>
      </c>
      <c r="F331" s="14"/>
      <c r="G331" s="17">
        <f>VLOOKUP(D331,'Scatter Plot_1'!A338:C1321,2,FALSE)</f>
        <v>1620.0626990000001</v>
      </c>
    </row>
    <row r="332" spans="1:7" x14ac:dyDescent="0.25">
      <c r="A332" s="18">
        <v>1949</v>
      </c>
      <c r="B332" s="18">
        <v>1949</v>
      </c>
      <c r="C332" s="18">
        <v>1</v>
      </c>
      <c r="D332" s="84" t="s">
        <v>366</v>
      </c>
      <c r="E332" s="84" t="str">
        <f t="shared" si="15"/>
        <v>1949 1</v>
      </c>
      <c r="F332" s="14"/>
      <c r="G332" s="17">
        <f>VLOOKUP(D332,'Scatter Plot_1'!A339:C1322,2,FALSE)</f>
        <v>1786.056742</v>
      </c>
    </row>
    <row r="333" spans="1:7" x14ac:dyDescent="0.25">
      <c r="A333" s="18">
        <v>1949</v>
      </c>
      <c r="B333" s="18">
        <v>1949</v>
      </c>
      <c r="C333" s="18">
        <v>2</v>
      </c>
      <c r="D333" s="84" t="s">
        <v>367</v>
      </c>
      <c r="E333" s="84" t="str">
        <f t="shared" si="15"/>
        <v>1949 2</v>
      </c>
      <c r="F333" s="14"/>
      <c r="G333" s="17">
        <f>VLOOKUP(D333,'Scatter Plot_1'!A340:C1323,2,FALSE)</f>
        <v>2003.0282709999999</v>
      </c>
    </row>
    <row r="334" spans="1:7" x14ac:dyDescent="0.25">
      <c r="A334" s="18">
        <v>1949</v>
      </c>
      <c r="B334" s="18">
        <v>1949</v>
      </c>
      <c r="C334" s="18">
        <v>3</v>
      </c>
      <c r="D334" s="84" t="s">
        <v>368</v>
      </c>
      <c r="E334" s="84" t="str">
        <f t="shared" si="15"/>
        <v>1949 3</v>
      </c>
      <c r="F334" s="14"/>
      <c r="G334" s="17">
        <f>VLOOKUP(D334,'Scatter Plot_1'!A341:C1324,2,FALSE)</f>
        <v>2455.687183</v>
      </c>
    </row>
    <row r="335" spans="1:7" x14ac:dyDescent="0.25">
      <c r="A335" s="18">
        <v>1949</v>
      </c>
      <c r="B335" s="18">
        <v>1949</v>
      </c>
      <c r="C335" s="18">
        <v>4</v>
      </c>
      <c r="D335" s="84" t="s">
        <v>369</v>
      </c>
      <c r="E335" s="84" t="str">
        <f t="shared" si="15"/>
        <v>1949 4</v>
      </c>
      <c r="F335" s="14"/>
      <c r="G335" s="17">
        <f>VLOOKUP(D335,'Scatter Plot_1'!A342:C1325,2,FALSE)</f>
        <v>2677.730638</v>
      </c>
    </row>
    <row r="336" spans="1:7" x14ac:dyDescent="0.25">
      <c r="A336" s="18">
        <v>1949</v>
      </c>
      <c r="B336" s="18">
        <v>1949</v>
      </c>
      <c r="C336" s="18">
        <v>5</v>
      </c>
      <c r="D336" s="84" t="s">
        <v>370</v>
      </c>
      <c r="E336" s="84" t="str">
        <f t="shared" si="15"/>
        <v>1949 5</v>
      </c>
      <c r="F336" s="14"/>
      <c r="G336" s="17">
        <f>VLOOKUP(D336,'Scatter Plot_1'!A343:C1326,2,FALSE)</f>
        <v>2748.144174</v>
      </c>
    </row>
    <row r="337" spans="1:7" x14ac:dyDescent="0.25">
      <c r="A337" s="18">
        <v>1949</v>
      </c>
      <c r="B337" s="18">
        <v>1949</v>
      </c>
      <c r="C337" s="18">
        <v>6</v>
      </c>
      <c r="D337" s="84" t="s">
        <v>371</v>
      </c>
      <c r="E337" s="84" t="str">
        <f t="shared" si="15"/>
        <v>1949 6</v>
      </c>
      <c r="F337" s="14"/>
      <c r="G337" s="17">
        <f>VLOOKUP(D337,'Scatter Plot_1'!A344:C1327,2,FALSE)</f>
        <v>2355.4517350000001</v>
      </c>
    </row>
    <row r="338" spans="1:7" x14ac:dyDescent="0.25">
      <c r="A338" s="18">
        <v>1949</v>
      </c>
      <c r="B338" s="18">
        <v>1949</v>
      </c>
      <c r="C338" s="18">
        <v>7</v>
      </c>
      <c r="D338" s="84" t="s">
        <v>372</v>
      </c>
      <c r="E338" s="84" t="str">
        <f t="shared" si="15"/>
        <v>1949 7</v>
      </c>
      <c r="F338" s="14"/>
      <c r="G338" s="17">
        <f>VLOOKUP(D338,'Scatter Plot_1'!A345:C1328,2,FALSE)</f>
        <v>1858.5286699999999</v>
      </c>
    </row>
    <row r="339" spans="1:7" x14ac:dyDescent="0.25">
      <c r="A339" s="18">
        <v>1949</v>
      </c>
      <c r="B339" s="18">
        <v>1949</v>
      </c>
      <c r="C339" s="18">
        <v>8</v>
      </c>
      <c r="D339" s="84" t="s">
        <v>373</v>
      </c>
      <c r="E339" s="84" t="str">
        <f t="shared" si="15"/>
        <v>1949 8</v>
      </c>
      <c r="F339" s="14"/>
      <c r="G339" s="17">
        <f>VLOOKUP(D339,'Scatter Plot_1'!A346:C1329,2,FALSE)</f>
        <v>1493.693078</v>
      </c>
    </row>
    <row r="340" spans="1:7" x14ac:dyDescent="0.25">
      <c r="A340" s="18">
        <v>1949</v>
      </c>
      <c r="B340" s="18">
        <v>1949</v>
      </c>
      <c r="C340" s="18">
        <v>9</v>
      </c>
      <c r="D340" s="84" t="s">
        <v>374</v>
      </c>
      <c r="E340" s="84" t="str">
        <f t="shared" si="15"/>
        <v>1949 9</v>
      </c>
      <c r="F340" s="14"/>
      <c r="G340" s="17">
        <f>VLOOKUP(D340,'Scatter Plot_1'!A347:C1330,2,FALSE)</f>
        <v>1364.967032</v>
      </c>
    </row>
    <row r="341" spans="1:7" x14ac:dyDescent="0.25">
      <c r="A341" s="18">
        <v>1950</v>
      </c>
      <c r="B341" s="18">
        <v>1949</v>
      </c>
      <c r="C341" s="18">
        <v>10</v>
      </c>
      <c r="D341" s="84" t="s">
        <v>375</v>
      </c>
      <c r="E341" s="84" t="str">
        <f t="shared" si="15"/>
        <v>1950 10</v>
      </c>
      <c r="F341" s="14"/>
      <c r="G341" s="17">
        <f>VLOOKUP(D341,'Scatter Plot_1'!A348:C1331,2,FALSE)</f>
        <v>1230.632738</v>
      </c>
    </row>
    <row r="342" spans="1:7" x14ac:dyDescent="0.25">
      <c r="A342" s="18">
        <v>1950</v>
      </c>
      <c r="B342" s="18">
        <v>1949</v>
      </c>
      <c r="C342" s="18">
        <v>11</v>
      </c>
      <c r="D342" s="84" t="s">
        <v>376</v>
      </c>
      <c r="E342" s="84" t="str">
        <f t="shared" si="15"/>
        <v>1950 11</v>
      </c>
      <c r="F342" s="14"/>
      <c r="G342" s="17">
        <f>VLOOKUP(D342,'Scatter Plot_1'!A349:C1332,2,FALSE)</f>
        <v>1132.2515860000001</v>
      </c>
    </row>
    <row r="343" spans="1:7" x14ac:dyDescent="0.25">
      <c r="A343" s="18">
        <v>1950</v>
      </c>
      <c r="B343" s="18">
        <v>1949</v>
      </c>
      <c r="C343" s="18">
        <v>12</v>
      </c>
      <c r="D343" s="84" t="s">
        <v>377</v>
      </c>
      <c r="E343" s="84" t="str">
        <f t="shared" si="15"/>
        <v>1950 12</v>
      </c>
      <c r="F343" s="14"/>
      <c r="G343" s="17">
        <f>VLOOKUP(D343,'Scatter Plot_1'!A350:C1333,2,FALSE)</f>
        <v>1070.5676269999999</v>
      </c>
    </row>
    <row r="344" spans="1:7" x14ac:dyDescent="0.25">
      <c r="A344" s="18">
        <v>1950</v>
      </c>
      <c r="B344" s="18">
        <v>1950</v>
      </c>
      <c r="C344" s="18">
        <v>1</v>
      </c>
      <c r="D344" s="84" t="s">
        <v>378</v>
      </c>
      <c r="E344" s="84" t="str">
        <f t="shared" si="15"/>
        <v>1950 1</v>
      </c>
      <c r="F344" s="14"/>
      <c r="G344" s="17">
        <f>VLOOKUP(D344,'Scatter Plot_1'!A351:C1334,2,FALSE)</f>
        <v>1448.429259</v>
      </c>
    </row>
    <row r="345" spans="1:7" x14ac:dyDescent="0.25">
      <c r="A345" s="18">
        <v>1950</v>
      </c>
      <c r="B345" s="18">
        <v>1950</v>
      </c>
      <c r="C345" s="18">
        <v>2</v>
      </c>
      <c r="D345" s="84" t="s">
        <v>379</v>
      </c>
      <c r="E345" s="84" t="str">
        <f t="shared" si="15"/>
        <v>1950 2</v>
      </c>
      <c r="F345" s="14"/>
      <c r="G345" s="17">
        <f>VLOOKUP(D345,'Scatter Plot_1'!A352:C1335,2,FALSE)</f>
        <v>1996.7402609999999</v>
      </c>
    </row>
    <row r="346" spans="1:7" x14ac:dyDescent="0.25">
      <c r="A346" s="18">
        <v>1950</v>
      </c>
      <c r="B346" s="18">
        <v>1950</v>
      </c>
      <c r="C346" s="18">
        <v>3</v>
      </c>
      <c r="D346" s="84" t="s">
        <v>380</v>
      </c>
      <c r="E346" s="84" t="str">
        <f t="shared" si="15"/>
        <v>1950 3</v>
      </c>
      <c r="F346" s="14"/>
      <c r="G346" s="17">
        <f>VLOOKUP(D346,'Scatter Plot_1'!A353:C1336,2,FALSE)</f>
        <v>2551.987165</v>
      </c>
    </row>
    <row r="347" spans="1:7" x14ac:dyDescent="0.25">
      <c r="A347" s="18">
        <v>1950</v>
      </c>
      <c r="B347" s="18">
        <v>1950</v>
      </c>
      <c r="C347" s="18">
        <v>4</v>
      </c>
      <c r="D347" s="84" t="s">
        <v>381</v>
      </c>
      <c r="E347" s="84" t="str">
        <f t="shared" si="15"/>
        <v>1950 4</v>
      </c>
      <c r="F347" s="14"/>
      <c r="G347" s="17">
        <f>VLOOKUP(D347,'Scatter Plot_1'!A354:C1337,2,FALSE)</f>
        <v>2959.2189170000001</v>
      </c>
    </row>
    <row r="348" spans="1:7" x14ac:dyDescent="0.25">
      <c r="A348" s="18">
        <v>1950</v>
      </c>
      <c r="B348" s="18">
        <v>1950</v>
      </c>
      <c r="C348" s="18">
        <v>5</v>
      </c>
      <c r="D348" s="84" t="s">
        <v>382</v>
      </c>
      <c r="E348" s="84" t="str">
        <f t="shared" si="15"/>
        <v>1950 5</v>
      </c>
      <c r="F348" s="14"/>
      <c r="G348" s="17">
        <f>VLOOKUP(D348,'Scatter Plot_1'!A355:C1338,2,FALSE)</f>
        <v>3142.166933</v>
      </c>
    </row>
    <row r="349" spans="1:7" x14ac:dyDescent="0.25">
      <c r="A349" s="18">
        <v>1950</v>
      </c>
      <c r="B349" s="18">
        <v>1950</v>
      </c>
      <c r="C349" s="18">
        <v>6</v>
      </c>
      <c r="D349" s="84" t="s">
        <v>383</v>
      </c>
      <c r="E349" s="84" t="str">
        <f t="shared" si="15"/>
        <v>1950 6</v>
      </c>
      <c r="F349" s="14"/>
      <c r="G349" s="17">
        <f>VLOOKUP(D349,'Scatter Plot_1'!A356:C1339,2,FALSE)</f>
        <v>3029.728423</v>
      </c>
    </row>
    <row r="350" spans="1:7" x14ac:dyDescent="0.25">
      <c r="A350" s="18">
        <v>1950</v>
      </c>
      <c r="B350" s="18">
        <v>1950</v>
      </c>
      <c r="C350" s="18">
        <v>7</v>
      </c>
      <c r="D350" s="84" t="s">
        <v>384</v>
      </c>
      <c r="E350" s="84" t="str">
        <f t="shared" si="15"/>
        <v>1950 7</v>
      </c>
      <c r="F350" s="14"/>
      <c r="G350" s="17">
        <f>VLOOKUP(D350,'Scatter Plot_1'!A357:C1340,2,FALSE)</f>
        <v>2556.7260580000002</v>
      </c>
    </row>
    <row r="351" spans="1:7" x14ac:dyDescent="0.25">
      <c r="A351" s="18">
        <v>1950</v>
      </c>
      <c r="B351" s="18">
        <v>1950</v>
      </c>
      <c r="C351" s="18">
        <v>8</v>
      </c>
      <c r="D351" s="84" t="s">
        <v>385</v>
      </c>
      <c r="E351" s="84" t="str">
        <f t="shared" si="15"/>
        <v>1950 8</v>
      </c>
      <c r="F351" s="14"/>
      <c r="G351" s="17">
        <f>VLOOKUP(D351,'Scatter Plot_1'!A358:C1341,2,FALSE)</f>
        <v>2174.646526</v>
      </c>
    </row>
    <row r="352" spans="1:7" x14ac:dyDescent="0.25">
      <c r="A352" s="18">
        <v>1950</v>
      </c>
      <c r="B352" s="18">
        <v>1950</v>
      </c>
      <c r="C352" s="18">
        <v>9</v>
      </c>
      <c r="D352" s="84" t="s">
        <v>386</v>
      </c>
      <c r="E352" s="84" t="str">
        <f t="shared" si="15"/>
        <v>1950 9</v>
      </c>
      <c r="F352" s="14"/>
      <c r="G352" s="17">
        <f>VLOOKUP(D352,'Scatter Plot_1'!A359:C1342,2,FALSE)</f>
        <v>1975.117712</v>
      </c>
    </row>
    <row r="353" spans="1:7" x14ac:dyDescent="0.25">
      <c r="A353" s="18">
        <v>1951</v>
      </c>
      <c r="B353" s="18">
        <v>1950</v>
      </c>
      <c r="C353" s="18">
        <v>10</v>
      </c>
      <c r="D353" s="84" t="s">
        <v>387</v>
      </c>
      <c r="E353" s="84" t="str">
        <f t="shared" si="15"/>
        <v>1951 10</v>
      </c>
      <c r="F353" s="14"/>
      <c r="G353" s="17">
        <f>VLOOKUP(D353,'Scatter Plot_1'!A360:C1343,2,FALSE)</f>
        <v>2066.4203929999999</v>
      </c>
    </row>
    <row r="354" spans="1:7" x14ac:dyDescent="0.25">
      <c r="A354" s="18">
        <v>1951</v>
      </c>
      <c r="B354" s="18">
        <v>1950</v>
      </c>
      <c r="C354" s="18">
        <v>11</v>
      </c>
      <c r="D354" s="84" t="s">
        <v>388</v>
      </c>
      <c r="E354" s="84" t="str">
        <f t="shared" si="15"/>
        <v>1951 11</v>
      </c>
      <c r="F354" s="14"/>
      <c r="G354" s="17">
        <f>VLOOKUP(D354,'Scatter Plot_1'!A361:C1344,2,FALSE)</f>
        <v>2779.0195250000002</v>
      </c>
    </row>
    <row r="355" spans="1:7" x14ac:dyDescent="0.25">
      <c r="A355" s="18">
        <v>1951</v>
      </c>
      <c r="B355" s="18">
        <v>1950</v>
      </c>
      <c r="C355" s="18">
        <v>12</v>
      </c>
      <c r="D355" s="84" t="s">
        <v>389</v>
      </c>
      <c r="E355" s="84" t="str">
        <f t="shared" si="15"/>
        <v>1951 12</v>
      </c>
      <c r="F355" s="14"/>
      <c r="G355" s="17">
        <f>VLOOKUP(D355,'Scatter Plot_1'!A362:C1345,2,FALSE)</f>
        <v>3897.9850540000002</v>
      </c>
    </row>
    <row r="356" spans="1:7" x14ac:dyDescent="0.25">
      <c r="A356" s="18">
        <v>1951</v>
      </c>
      <c r="B356" s="18">
        <v>1951</v>
      </c>
      <c r="C356" s="18">
        <v>1</v>
      </c>
      <c r="D356" s="84" t="s">
        <v>390</v>
      </c>
      <c r="E356" s="84" t="str">
        <f t="shared" si="15"/>
        <v>1951 1</v>
      </c>
      <c r="F356" s="14"/>
      <c r="G356" s="17">
        <f>VLOOKUP(D356,'Scatter Plot_1'!A363:C1346,2,FALSE)</f>
        <v>3913</v>
      </c>
    </row>
    <row r="357" spans="1:7" x14ac:dyDescent="0.25">
      <c r="A357" s="18">
        <v>1951</v>
      </c>
      <c r="B357" s="18">
        <v>1951</v>
      </c>
      <c r="C357" s="18">
        <v>2</v>
      </c>
      <c r="D357" s="84" t="s">
        <v>391</v>
      </c>
      <c r="E357" s="84" t="str">
        <f t="shared" si="15"/>
        <v>1951 2</v>
      </c>
      <c r="F357" s="14"/>
      <c r="G357" s="17">
        <f>VLOOKUP(D357,'Scatter Plot_1'!A364:C1347,2,FALSE)</f>
        <v>3992</v>
      </c>
    </row>
    <row r="358" spans="1:7" x14ac:dyDescent="0.25">
      <c r="A358" s="18">
        <v>1951</v>
      </c>
      <c r="B358" s="18">
        <v>1951</v>
      </c>
      <c r="C358" s="18">
        <v>3</v>
      </c>
      <c r="D358" s="84" t="s">
        <v>392</v>
      </c>
      <c r="E358" s="84" t="str">
        <f t="shared" si="15"/>
        <v>1951 3</v>
      </c>
      <c r="F358" s="14"/>
      <c r="G358" s="17">
        <f>VLOOKUP(D358,'Scatter Plot_1'!A365:C1348,2,FALSE)</f>
        <v>4172</v>
      </c>
    </row>
    <row r="359" spans="1:7" x14ac:dyDescent="0.25">
      <c r="A359" s="18">
        <v>1951</v>
      </c>
      <c r="B359" s="18">
        <v>1951</v>
      </c>
      <c r="C359" s="18">
        <v>4</v>
      </c>
      <c r="D359" s="84" t="s">
        <v>393</v>
      </c>
      <c r="E359" s="84" t="str">
        <f t="shared" si="15"/>
        <v>1951 4</v>
      </c>
      <c r="F359" s="14"/>
      <c r="G359" s="17">
        <f>VLOOKUP(D359,'Scatter Plot_1'!A366:C1349,2,FALSE)</f>
        <v>4287.9035560000002</v>
      </c>
    </row>
    <row r="360" spans="1:7" x14ac:dyDescent="0.25">
      <c r="A360" s="18">
        <v>1951</v>
      </c>
      <c r="B360" s="18">
        <v>1951</v>
      </c>
      <c r="C360" s="18">
        <v>5</v>
      </c>
      <c r="D360" s="84" t="s">
        <v>394</v>
      </c>
      <c r="E360" s="84" t="str">
        <f t="shared" si="15"/>
        <v>1951 5</v>
      </c>
      <c r="F360" s="14"/>
      <c r="G360" s="17">
        <f>VLOOKUP(D360,'Scatter Plot_1'!A367:C1350,2,FALSE)</f>
        <v>4206.5737909999998</v>
      </c>
    </row>
    <row r="361" spans="1:7" x14ac:dyDescent="0.25">
      <c r="A361" s="18">
        <v>1951</v>
      </c>
      <c r="B361" s="18">
        <v>1951</v>
      </c>
      <c r="C361" s="18">
        <v>6</v>
      </c>
      <c r="D361" s="84" t="s">
        <v>395</v>
      </c>
      <c r="E361" s="84" t="str">
        <f t="shared" si="15"/>
        <v>1951 6</v>
      </c>
      <c r="F361" s="14"/>
      <c r="G361" s="17">
        <f>VLOOKUP(D361,'Scatter Plot_1'!A368:C1351,2,FALSE)</f>
        <v>3832.1453630000001</v>
      </c>
    </row>
    <row r="362" spans="1:7" x14ac:dyDescent="0.25">
      <c r="A362" s="18">
        <v>1951</v>
      </c>
      <c r="B362" s="18">
        <v>1951</v>
      </c>
      <c r="C362" s="18">
        <v>7</v>
      </c>
      <c r="D362" s="84" t="s">
        <v>396</v>
      </c>
      <c r="E362" s="84" t="str">
        <f t="shared" si="15"/>
        <v>1951 7</v>
      </c>
      <c r="F362" s="14"/>
      <c r="G362" s="17">
        <f>VLOOKUP(D362,'Scatter Plot_1'!A369:C1352,2,FALSE)</f>
        <v>3254.0984319999998</v>
      </c>
    </row>
    <row r="363" spans="1:7" x14ac:dyDescent="0.25">
      <c r="A363" s="18">
        <v>1951</v>
      </c>
      <c r="B363" s="18">
        <v>1951</v>
      </c>
      <c r="C363" s="18">
        <v>8</v>
      </c>
      <c r="D363" s="84" t="s">
        <v>397</v>
      </c>
      <c r="E363" s="84" t="str">
        <f t="shared" si="15"/>
        <v>1951 8</v>
      </c>
      <c r="F363" s="14"/>
      <c r="G363" s="17">
        <f>VLOOKUP(D363,'Scatter Plot_1'!A370:C1353,2,FALSE)</f>
        <v>2781.3153569999999</v>
      </c>
    </row>
    <row r="364" spans="1:7" x14ac:dyDescent="0.25">
      <c r="A364" s="18">
        <v>1951</v>
      </c>
      <c r="B364" s="18">
        <v>1951</v>
      </c>
      <c r="C364" s="18">
        <v>9</v>
      </c>
      <c r="D364" s="84" t="s">
        <v>398</v>
      </c>
      <c r="E364" s="84" t="str">
        <f t="shared" si="15"/>
        <v>1951 9</v>
      </c>
      <c r="F364" s="14"/>
      <c r="G364" s="17">
        <f>VLOOKUP(D364,'Scatter Plot_1'!A371:C1354,2,FALSE)</f>
        <v>2420.1906779999999</v>
      </c>
    </row>
    <row r="365" spans="1:7" x14ac:dyDescent="0.25">
      <c r="A365" s="18">
        <v>1952</v>
      </c>
      <c r="B365" s="18">
        <v>1951</v>
      </c>
      <c r="C365" s="18">
        <v>10</v>
      </c>
      <c r="D365" s="84" t="s">
        <v>399</v>
      </c>
      <c r="E365" s="84" t="str">
        <f t="shared" si="15"/>
        <v>1952 10</v>
      </c>
      <c r="F365" s="14"/>
      <c r="G365" s="17">
        <f>VLOOKUP(D365,'Scatter Plot_1'!A372:C1355,2,FALSE)</f>
        <v>2192.861324</v>
      </c>
    </row>
    <row r="366" spans="1:7" x14ac:dyDescent="0.25">
      <c r="A366" s="18">
        <v>1952</v>
      </c>
      <c r="B366" s="18">
        <v>1951</v>
      </c>
      <c r="C366" s="18">
        <v>11</v>
      </c>
      <c r="D366" s="84" t="s">
        <v>400</v>
      </c>
      <c r="E366" s="84" t="str">
        <f t="shared" si="15"/>
        <v>1952 11</v>
      </c>
      <c r="F366" s="14"/>
      <c r="G366" s="17">
        <f>VLOOKUP(D366,'Scatter Plot_1'!A373:C1356,2,FALSE)</f>
        <v>2159.8607670000001</v>
      </c>
    </row>
    <row r="367" spans="1:7" x14ac:dyDescent="0.25">
      <c r="A367" s="18">
        <v>1952</v>
      </c>
      <c r="B367" s="18">
        <v>1951</v>
      </c>
      <c r="C367" s="18">
        <v>12</v>
      </c>
      <c r="D367" s="84" t="s">
        <v>401</v>
      </c>
      <c r="E367" s="84" t="str">
        <f t="shared" si="15"/>
        <v>1952 12</v>
      </c>
      <c r="F367" s="14"/>
      <c r="G367" s="17">
        <f>VLOOKUP(D367,'Scatter Plot_1'!A374:C1357,2,FALSE)</f>
        <v>2528.15211</v>
      </c>
    </row>
    <row r="368" spans="1:7" x14ac:dyDescent="0.25">
      <c r="A368" s="18">
        <v>1952</v>
      </c>
      <c r="B368" s="18">
        <v>1952</v>
      </c>
      <c r="C368" s="18">
        <v>1</v>
      </c>
      <c r="D368" s="84" t="s">
        <v>402</v>
      </c>
      <c r="E368" s="84" t="str">
        <f t="shared" si="15"/>
        <v>1952 1</v>
      </c>
      <c r="F368" s="14"/>
      <c r="G368" s="17">
        <f>VLOOKUP(D368,'Scatter Plot_1'!A375:C1358,2,FALSE)</f>
        <v>3077.818929</v>
      </c>
    </row>
    <row r="369" spans="1:7" x14ac:dyDescent="0.25">
      <c r="A369" s="18">
        <v>1952</v>
      </c>
      <c r="B369" s="18">
        <v>1952</v>
      </c>
      <c r="C369" s="18">
        <v>2</v>
      </c>
      <c r="D369" s="84" t="s">
        <v>403</v>
      </c>
      <c r="E369" s="84" t="str">
        <f t="shared" si="15"/>
        <v>1952 2</v>
      </c>
      <c r="F369" s="14"/>
      <c r="G369" s="17">
        <f>VLOOKUP(D369,'Scatter Plot_1'!A376:C1359,2,FALSE)</f>
        <v>3472.1457070000001</v>
      </c>
    </row>
    <row r="370" spans="1:7" x14ac:dyDescent="0.25">
      <c r="A370" s="18">
        <v>1952</v>
      </c>
      <c r="B370" s="18">
        <v>1952</v>
      </c>
      <c r="C370" s="18">
        <v>3</v>
      </c>
      <c r="D370" s="84" t="s">
        <v>404</v>
      </c>
      <c r="E370" s="84" t="str">
        <f t="shared" si="15"/>
        <v>1952 3</v>
      </c>
      <c r="F370" s="14"/>
      <c r="G370" s="17">
        <f>VLOOKUP(D370,'Scatter Plot_1'!A377:C1360,2,FALSE)</f>
        <v>3945.400431</v>
      </c>
    </row>
    <row r="371" spans="1:7" x14ac:dyDescent="0.25">
      <c r="A371" s="18">
        <v>1952</v>
      </c>
      <c r="B371" s="18">
        <v>1952</v>
      </c>
      <c r="C371" s="18">
        <v>4</v>
      </c>
      <c r="D371" s="84" t="s">
        <v>405</v>
      </c>
      <c r="E371" s="84" t="str">
        <f t="shared" si="15"/>
        <v>1952 4</v>
      </c>
      <c r="F371" s="14"/>
      <c r="G371" s="17">
        <f>VLOOKUP(D371,'Scatter Plot_1'!A378:C1361,2,FALSE)</f>
        <v>4293.6734139999999</v>
      </c>
    </row>
    <row r="372" spans="1:7" x14ac:dyDescent="0.25">
      <c r="A372" s="18">
        <v>1952</v>
      </c>
      <c r="B372" s="18">
        <v>1952</v>
      </c>
      <c r="C372" s="18">
        <v>5</v>
      </c>
      <c r="D372" s="84" t="s">
        <v>406</v>
      </c>
      <c r="E372" s="84" t="str">
        <f t="shared" si="15"/>
        <v>1952 5</v>
      </c>
      <c r="F372" s="14"/>
      <c r="G372" s="17">
        <f>VLOOKUP(D372,'Scatter Plot_1'!A379:C1362,2,FALSE)</f>
        <v>4170.4255759999996</v>
      </c>
    </row>
    <row r="373" spans="1:7" x14ac:dyDescent="0.25">
      <c r="A373" s="18">
        <v>1952</v>
      </c>
      <c r="B373" s="18">
        <v>1952</v>
      </c>
      <c r="C373" s="18">
        <v>6</v>
      </c>
      <c r="D373" s="84" t="s">
        <v>407</v>
      </c>
      <c r="E373" s="84" t="str">
        <f t="shared" si="15"/>
        <v>1952 6</v>
      </c>
      <c r="F373" s="14"/>
      <c r="G373" s="17">
        <f>VLOOKUP(D373,'Scatter Plot_1'!A380:C1363,2,FALSE)</f>
        <v>4172.5847659999999</v>
      </c>
    </row>
    <row r="374" spans="1:7" x14ac:dyDescent="0.25">
      <c r="A374" s="18">
        <v>1952</v>
      </c>
      <c r="B374" s="18">
        <v>1952</v>
      </c>
      <c r="C374" s="18">
        <v>7</v>
      </c>
      <c r="D374" s="84" t="s">
        <v>408</v>
      </c>
      <c r="E374" s="84" t="str">
        <f t="shared" si="15"/>
        <v>1952 7</v>
      </c>
      <c r="F374" s="14"/>
      <c r="G374" s="17">
        <f>VLOOKUP(D374,'Scatter Plot_1'!A381:C1364,2,FALSE)</f>
        <v>4160.4847689999997</v>
      </c>
    </row>
    <row r="375" spans="1:7" x14ac:dyDescent="0.25">
      <c r="A375" s="18">
        <v>1952</v>
      </c>
      <c r="B375" s="18">
        <v>1952</v>
      </c>
      <c r="C375" s="18">
        <v>8</v>
      </c>
      <c r="D375" s="84" t="s">
        <v>409</v>
      </c>
      <c r="E375" s="84" t="str">
        <f t="shared" si="15"/>
        <v>1952 8</v>
      </c>
      <c r="F375" s="14"/>
      <c r="G375" s="17">
        <f>VLOOKUP(D375,'Scatter Plot_1'!A382:C1365,2,FALSE)</f>
        <v>4151.2960149999999</v>
      </c>
    </row>
    <row r="376" spans="1:7" x14ac:dyDescent="0.25">
      <c r="A376" s="18">
        <v>1952</v>
      </c>
      <c r="B376" s="18">
        <v>1952</v>
      </c>
      <c r="C376" s="18">
        <v>9</v>
      </c>
      <c r="D376" s="84" t="s">
        <v>410</v>
      </c>
      <c r="E376" s="84" t="str">
        <f t="shared" si="15"/>
        <v>1952 9</v>
      </c>
      <c r="F376" s="14"/>
      <c r="G376" s="17">
        <f>VLOOKUP(D376,'Scatter Plot_1'!A383:C1366,2,FALSE)</f>
        <v>3685.9304010000001</v>
      </c>
    </row>
    <row r="377" spans="1:7" x14ac:dyDescent="0.25">
      <c r="A377" s="18">
        <v>1953</v>
      </c>
      <c r="B377" s="18">
        <v>1952</v>
      </c>
      <c r="C377" s="18">
        <v>10</v>
      </c>
      <c r="D377" s="84" t="s">
        <v>411</v>
      </c>
      <c r="E377" s="84" t="str">
        <f t="shared" si="15"/>
        <v>1953 10</v>
      </c>
      <c r="F377" s="14"/>
      <c r="G377" s="17">
        <f>VLOOKUP(D377,'Scatter Plot_1'!A384:C1367,2,FALSE)</f>
        <v>3348.7278219999998</v>
      </c>
    </row>
    <row r="378" spans="1:7" x14ac:dyDescent="0.25">
      <c r="A378" s="18">
        <v>1953</v>
      </c>
      <c r="B378" s="18">
        <v>1952</v>
      </c>
      <c r="C378" s="18">
        <v>11</v>
      </c>
      <c r="D378" s="84" t="s">
        <v>412</v>
      </c>
      <c r="E378" s="84" t="str">
        <f t="shared" si="15"/>
        <v>1953 11</v>
      </c>
      <c r="F378" s="14"/>
      <c r="G378" s="17">
        <f>VLOOKUP(D378,'Scatter Plot_1'!A385:C1368,2,FALSE)</f>
        <v>3053.6273769999998</v>
      </c>
    </row>
    <row r="379" spans="1:7" x14ac:dyDescent="0.25">
      <c r="A379" s="18">
        <v>1953</v>
      </c>
      <c r="B379" s="18">
        <v>1952</v>
      </c>
      <c r="C379" s="18">
        <v>12</v>
      </c>
      <c r="D379" s="84" t="s">
        <v>413</v>
      </c>
      <c r="E379" s="84" t="str">
        <f t="shared" si="15"/>
        <v>1953 12</v>
      </c>
      <c r="F379" s="14"/>
      <c r="G379" s="17">
        <f>VLOOKUP(D379,'Scatter Plot_1'!A386:C1369,2,FALSE)</f>
        <v>3381.5073320000001</v>
      </c>
    </row>
    <row r="380" spans="1:7" x14ac:dyDescent="0.25">
      <c r="A380" s="18">
        <v>1953</v>
      </c>
      <c r="B380" s="18">
        <v>1953</v>
      </c>
      <c r="C380" s="18">
        <v>1</v>
      </c>
      <c r="D380" s="84" t="s">
        <v>414</v>
      </c>
      <c r="E380" s="84" t="str">
        <f t="shared" si="15"/>
        <v>1953 1</v>
      </c>
      <c r="F380" s="14"/>
      <c r="G380" s="17">
        <f>VLOOKUP(D380,'Scatter Plot_1'!A387:C1370,2,FALSE)</f>
        <v>3276.9956379999999</v>
      </c>
    </row>
    <row r="381" spans="1:7" x14ac:dyDescent="0.25">
      <c r="A381" s="18">
        <v>1953</v>
      </c>
      <c r="B381" s="18">
        <v>1953</v>
      </c>
      <c r="C381" s="18">
        <v>2</v>
      </c>
      <c r="D381" s="84" t="s">
        <v>415</v>
      </c>
      <c r="E381" s="84" t="str">
        <f t="shared" si="15"/>
        <v>1953 2</v>
      </c>
      <c r="F381" s="14"/>
      <c r="G381" s="17">
        <f>VLOOKUP(D381,'Scatter Plot_1'!A388:C1371,2,FALSE)</f>
        <v>3558.1069520000001</v>
      </c>
    </row>
    <row r="382" spans="1:7" x14ac:dyDescent="0.25">
      <c r="A382" s="18">
        <v>1953</v>
      </c>
      <c r="B382" s="18">
        <v>1953</v>
      </c>
      <c r="C382" s="18">
        <v>3</v>
      </c>
      <c r="D382" s="84" t="s">
        <v>416</v>
      </c>
      <c r="E382" s="84" t="str">
        <f t="shared" si="15"/>
        <v>1953 3</v>
      </c>
      <c r="F382" s="14"/>
      <c r="G382" s="17">
        <f>VLOOKUP(D382,'Scatter Plot_1'!A389:C1372,2,FALSE)</f>
        <v>3662.2014720000002</v>
      </c>
    </row>
    <row r="383" spans="1:7" x14ac:dyDescent="0.25">
      <c r="A383" s="18">
        <v>1953</v>
      </c>
      <c r="B383" s="18">
        <v>1953</v>
      </c>
      <c r="C383" s="18">
        <v>4</v>
      </c>
      <c r="D383" s="84" t="s">
        <v>417</v>
      </c>
      <c r="E383" s="84" t="str">
        <f t="shared" si="15"/>
        <v>1953 4</v>
      </c>
      <c r="F383" s="14"/>
      <c r="G383" s="17">
        <f>VLOOKUP(D383,'Scatter Plot_1'!A390:C1373,2,FALSE)</f>
        <v>3803.80413</v>
      </c>
    </row>
    <row r="384" spans="1:7" x14ac:dyDescent="0.25">
      <c r="A384" s="18">
        <v>1953</v>
      </c>
      <c r="B384" s="18">
        <v>1953</v>
      </c>
      <c r="C384" s="18">
        <v>5</v>
      </c>
      <c r="D384" s="84" t="s">
        <v>418</v>
      </c>
      <c r="E384" s="84" t="str">
        <f t="shared" si="15"/>
        <v>1953 5</v>
      </c>
      <c r="F384" s="14"/>
      <c r="G384" s="17">
        <f>VLOOKUP(D384,'Scatter Plot_1'!A391:C1374,2,FALSE)</f>
        <v>3907.4922940000001</v>
      </c>
    </row>
    <row r="385" spans="1:7" x14ac:dyDescent="0.25">
      <c r="A385" s="18">
        <v>1953</v>
      </c>
      <c r="B385" s="18">
        <v>1953</v>
      </c>
      <c r="C385" s="18">
        <v>6</v>
      </c>
      <c r="D385" s="84" t="s">
        <v>419</v>
      </c>
      <c r="E385" s="84" t="str">
        <f t="shared" si="15"/>
        <v>1953 6</v>
      </c>
      <c r="F385" s="14"/>
      <c r="G385" s="17">
        <f>VLOOKUP(D385,'Scatter Plot_1'!A392:C1375,2,FALSE)</f>
        <v>3740.2549049999998</v>
      </c>
    </row>
    <row r="386" spans="1:7" x14ac:dyDescent="0.25">
      <c r="A386" s="18">
        <v>1953</v>
      </c>
      <c r="B386" s="18">
        <v>1953</v>
      </c>
      <c r="C386" s="18">
        <v>7</v>
      </c>
      <c r="D386" s="84" t="s">
        <v>420</v>
      </c>
      <c r="E386" s="84" t="str">
        <f t="shared" si="15"/>
        <v>1953 7</v>
      </c>
      <c r="F386" s="14"/>
      <c r="G386" s="17">
        <f>VLOOKUP(D386,'Scatter Plot_1'!A393:C1376,2,FALSE)</f>
        <v>3293.3819159999998</v>
      </c>
    </row>
    <row r="387" spans="1:7" x14ac:dyDescent="0.25">
      <c r="A387" s="18">
        <v>1953</v>
      </c>
      <c r="B387" s="18">
        <v>1953</v>
      </c>
      <c r="C387" s="18">
        <v>8</v>
      </c>
      <c r="D387" s="84" t="s">
        <v>421</v>
      </c>
      <c r="E387" s="84" t="str">
        <f t="shared" si="15"/>
        <v>1953 8</v>
      </c>
      <c r="F387" s="14"/>
      <c r="G387" s="17">
        <f>VLOOKUP(D387,'Scatter Plot_1'!A394:C1377,2,FALSE)</f>
        <v>3014.8096059999998</v>
      </c>
    </row>
    <row r="388" spans="1:7" x14ac:dyDescent="0.25">
      <c r="A388" s="18">
        <v>1953</v>
      </c>
      <c r="B388" s="18">
        <v>1953</v>
      </c>
      <c r="C388" s="18">
        <v>9</v>
      </c>
      <c r="D388" s="84" t="s">
        <v>422</v>
      </c>
      <c r="E388" s="84" t="str">
        <f t="shared" si="15"/>
        <v>1953 9</v>
      </c>
      <c r="F388" s="14"/>
      <c r="G388" s="17">
        <f>VLOOKUP(D388,'Scatter Plot_1'!A395:C1378,2,FALSE)</f>
        <v>2541.9252649999999</v>
      </c>
    </row>
    <row r="389" spans="1:7" x14ac:dyDescent="0.25">
      <c r="A389" s="18">
        <v>1954</v>
      </c>
      <c r="B389" s="18">
        <v>1953</v>
      </c>
      <c r="C389" s="18">
        <v>10</v>
      </c>
      <c r="D389" s="84" t="s">
        <v>423</v>
      </c>
      <c r="E389" s="84" t="str">
        <f t="shared" si="15"/>
        <v>1954 10</v>
      </c>
      <c r="F389" s="14"/>
      <c r="G389" s="17">
        <f>VLOOKUP(D389,'Scatter Plot_1'!A396:C1379,2,FALSE)</f>
        <v>2297.4236489999998</v>
      </c>
    </row>
    <row r="390" spans="1:7" x14ac:dyDescent="0.25">
      <c r="A390" s="18">
        <v>1954</v>
      </c>
      <c r="B390" s="18">
        <v>1953</v>
      </c>
      <c r="C390" s="18">
        <v>11</v>
      </c>
      <c r="D390" s="84" t="s">
        <v>424</v>
      </c>
      <c r="E390" s="84" t="str">
        <f t="shared" ref="E390:E453" si="16">CONCATENATE(A390," ",C390)</f>
        <v>1954 11</v>
      </c>
      <c r="F390" s="14"/>
      <c r="G390" s="17">
        <f>VLOOKUP(D390,'Scatter Plot_1'!A397:C1380,2,FALSE)</f>
        <v>2115.5368020000001</v>
      </c>
    </row>
    <row r="391" spans="1:7" x14ac:dyDescent="0.25">
      <c r="A391" s="18">
        <v>1954</v>
      </c>
      <c r="B391" s="18">
        <v>1953</v>
      </c>
      <c r="C391" s="18">
        <v>12</v>
      </c>
      <c r="D391" s="84" t="s">
        <v>425</v>
      </c>
      <c r="E391" s="84" t="str">
        <f t="shared" si="16"/>
        <v>1954 12</v>
      </c>
      <c r="F391" s="14"/>
      <c r="G391" s="17">
        <f>VLOOKUP(D391,'Scatter Plot_1'!A398:C1381,2,FALSE)</f>
        <v>2217.7527660000001</v>
      </c>
    </row>
    <row r="392" spans="1:7" x14ac:dyDescent="0.25">
      <c r="A392" s="18">
        <v>1954</v>
      </c>
      <c r="B392" s="18">
        <v>1954</v>
      </c>
      <c r="C392" s="18">
        <v>1</v>
      </c>
      <c r="D392" s="84" t="s">
        <v>426</v>
      </c>
      <c r="E392" s="84" t="str">
        <f t="shared" si="16"/>
        <v>1954 1</v>
      </c>
      <c r="F392" s="14"/>
      <c r="G392" s="17">
        <f>VLOOKUP(D392,'Scatter Plot_1'!A399:C1382,2,FALSE)</f>
        <v>2467.0753260000001</v>
      </c>
    </row>
    <row r="393" spans="1:7" x14ac:dyDescent="0.25">
      <c r="A393" s="18">
        <v>1954</v>
      </c>
      <c r="B393" s="18">
        <v>1954</v>
      </c>
      <c r="C393" s="18">
        <v>2</v>
      </c>
      <c r="D393" s="84" t="s">
        <v>427</v>
      </c>
      <c r="E393" s="84" t="str">
        <f t="shared" si="16"/>
        <v>1954 2</v>
      </c>
      <c r="F393" s="14"/>
      <c r="G393" s="17">
        <f>VLOOKUP(D393,'Scatter Plot_1'!A400:C1383,2,FALSE)</f>
        <v>2936.2804110000002</v>
      </c>
    </row>
    <row r="394" spans="1:7" x14ac:dyDescent="0.25">
      <c r="A394" s="18">
        <v>1954</v>
      </c>
      <c r="B394" s="18">
        <v>1954</v>
      </c>
      <c r="C394" s="18">
        <v>3</v>
      </c>
      <c r="D394" s="84" t="s">
        <v>428</v>
      </c>
      <c r="E394" s="84" t="str">
        <f t="shared" si="16"/>
        <v>1954 3</v>
      </c>
      <c r="F394" s="14"/>
      <c r="G394" s="17">
        <f>VLOOKUP(D394,'Scatter Plot_1'!A401:C1384,2,FALSE)</f>
        <v>3555.1071149999998</v>
      </c>
    </row>
    <row r="395" spans="1:7" x14ac:dyDescent="0.25">
      <c r="A395" s="18">
        <v>1954</v>
      </c>
      <c r="B395" s="18">
        <v>1954</v>
      </c>
      <c r="C395" s="18">
        <v>4</v>
      </c>
      <c r="D395" s="84" t="s">
        <v>429</v>
      </c>
      <c r="E395" s="84" t="str">
        <f t="shared" si="16"/>
        <v>1954 4</v>
      </c>
      <c r="F395" s="14"/>
      <c r="G395" s="17">
        <f>VLOOKUP(D395,'Scatter Plot_1'!A402:C1385,2,FALSE)</f>
        <v>3858.0486940000001</v>
      </c>
    </row>
    <row r="396" spans="1:7" x14ac:dyDescent="0.25">
      <c r="A396" s="18">
        <v>1954</v>
      </c>
      <c r="B396" s="18">
        <v>1954</v>
      </c>
      <c r="C396" s="18">
        <v>5</v>
      </c>
      <c r="D396" s="84" t="s">
        <v>430</v>
      </c>
      <c r="E396" s="84" t="str">
        <f t="shared" si="16"/>
        <v>1954 5</v>
      </c>
      <c r="F396" s="14"/>
      <c r="G396" s="17">
        <f>VLOOKUP(D396,'Scatter Plot_1'!A403:C1386,2,FALSE)</f>
        <v>3864.3010680000002</v>
      </c>
    </row>
    <row r="397" spans="1:7" x14ac:dyDescent="0.25">
      <c r="A397" s="18">
        <v>1954</v>
      </c>
      <c r="B397" s="18">
        <v>1954</v>
      </c>
      <c r="C397" s="18">
        <v>6</v>
      </c>
      <c r="D397" s="84" t="s">
        <v>431</v>
      </c>
      <c r="E397" s="84" t="str">
        <f t="shared" si="16"/>
        <v>1954 6</v>
      </c>
      <c r="F397" s="14"/>
      <c r="G397" s="17">
        <f>VLOOKUP(D397,'Scatter Plot_1'!A404:C1387,2,FALSE)</f>
        <v>3499.8861510000002</v>
      </c>
    </row>
    <row r="398" spans="1:7" x14ac:dyDescent="0.25">
      <c r="A398" s="18">
        <v>1954</v>
      </c>
      <c r="B398" s="18">
        <v>1954</v>
      </c>
      <c r="C398" s="18">
        <v>7</v>
      </c>
      <c r="D398" s="84" t="s">
        <v>432</v>
      </c>
      <c r="E398" s="84" t="str">
        <f t="shared" si="16"/>
        <v>1954 7</v>
      </c>
      <c r="F398" s="14"/>
      <c r="G398" s="17">
        <f>VLOOKUP(D398,'Scatter Plot_1'!A405:C1388,2,FALSE)</f>
        <v>2917.384059</v>
      </c>
    </row>
    <row r="399" spans="1:7" x14ac:dyDescent="0.25">
      <c r="A399" s="18">
        <v>1954</v>
      </c>
      <c r="B399" s="18">
        <v>1954</v>
      </c>
      <c r="C399" s="18">
        <v>8</v>
      </c>
      <c r="D399" s="84" t="s">
        <v>433</v>
      </c>
      <c r="E399" s="84" t="str">
        <f t="shared" si="16"/>
        <v>1954 8</v>
      </c>
      <c r="F399" s="14"/>
      <c r="G399" s="17">
        <f>VLOOKUP(D399,'Scatter Plot_1'!A406:C1389,2,FALSE)</f>
        <v>2472.564789</v>
      </c>
    </row>
    <row r="400" spans="1:7" x14ac:dyDescent="0.25">
      <c r="A400" s="18">
        <v>1954</v>
      </c>
      <c r="B400" s="18">
        <v>1954</v>
      </c>
      <c r="C400" s="18">
        <v>9</v>
      </c>
      <c r="D400" s="84" t="s">
        <v>434</v>
      </c>
      <c r="E400" s="84" t="str">
        <f t="shared" si="16"/>
        <v>1954 9</v>
      </c>
      <c r="F400" s="14"/>
      <c r="G400" s="17">
        <f>VLOOKUP(D400,'Scatter Plot_1'!A407:C1390,2,FALSE)</f>
        <v>2085.4016419999998</v>
      </c>
    </row>
    <row r="401" spans="1:7" x14ac:dyDescent="0.25">
      <c r="A401" s="18">
        <v>1955</v>
      </c>
      <c r="B401" s="18">
        <v>1954</v>
      </c>
      <c r="C401" s="18">
        <v>10</v>
      </c>
      <c r="D401" s="84" t="s">
        <v>435</v>
      </c>
      <c r="E401" s="84" t="str">
        <f t="shared" si="16"/>
        <v>1955 10</v>
      </c>
      <c r="F401" s="14"/>
      <c r="G401" s="17">
        <f>VLOOKUP(D401,'Scatter Plot_1'!A408:C1391,2,FALSE)</f>
        <v>1846.398486</v>
      </c>
    </row>
    <row r="402" spans="1:7" x14ac:dyDescent="0.25">
      <c r="A402" s="18">
        <v>1955</v>
      </c>
      <c r="B402" s="18">
        <v>1954</v>
      </c>
      <c r="C402" s="18">
        <v>11</v>
      </c>
      <c r="D402" s="84" t="s">
        <v>436</v>
      </c>
      <c r="E402" s="84" t="str">
        <f t="shared" si="16"/>
        <v>1955 11</v>
      </c>
      <c r="F402" s="14"/>
      <c r="G402" s="17">
        <f>VLOOKUP(D402,'Scatter Plot_1'!A409:C1392,2,FALSE)</f>
        <v>1873.7841599999999</v>
      </c>
    </row>
    <row r="403" spans="1:7" x14ac:dyDescent="0.25">
      <c r="A403" s="18">
        <v>1955</v>
      </c>
      <c r="B403" s="18">
        <v>1954</v>
      </c>
      <c r="C403" s="18">
        <v>12</v>
      </c>
      <c r="D403" s="84" t="s">
        <v>437</v>
      </c>
      <c r="E403" s="84" t="str">
        <f t="shared" si="16"/>
        <v>1955 12</v>
      </c>
      <c r="F403" s="14"/>
      <c r="G403" s="17">
        <f>VLOOKUP(D403,'Scatter Plot_1'!A410:C1393,2,FALSE)</f>
        <v>2138.6904749999999</v>
      </c>
    </row>
    <row r="404" spans="1:7" x14ac:dyDescent="0.25">
      <c r="A404" s="18">
        <v>1955</v>
      </c>
      <c r="B404" s="18">
        <v>1955</v>
      </c>
      <c r="C404" s="18">
        <v>1</v>
      </c>
      <c r="D404" s="84" t="s">
        <v>438</v>
      </c>
      <c r="E404" s="84" t="str">
        <f t="shared" si="16"/>
        <v>1955 1</v>
      </c>
      <c r="F404" s="14"/>
      <c r="G404" s="17">
        <f>VLOOKUP(D404,'Scatter Plot_1'!A411:C1394,2,FALSE)</f>
        <v>2334.2281109999999</v>
      </c>
    </row>
    <row r="405" spans="1:7" x14ac:dyDescent="0.25">
      <c r="A405" s="18">
        <v>1955</v>
      </c>
      <c r="B405" s="18">
        <v>1955</v>
      </c>
      <c r="C405" s="18">
        <v>2</v>
      </c>
      <c r="D405" s="84" t="s">
        <v>439</v>
      </c>
      <c r="E405" s="84" t="str">
        <f t="shared" si="16"/>
        <v>1955 2</v>
      </c>
      <c r="F405" s="14"/>
      <c r="G405" s="17">
        <f>VLOOKUP(D405,'Scatter Plot_1'!A412:C1395,2,FALSE)</f>
        <v>2527.7346080000002</v>
      </c>
    </row>
    <row r="406" spans="1:7" x14ac:dyDescent="0.25">
      <c r="A406" s="18">
        <v>1955</v>
      </c>
      <c r="B406" s="18">
        <v>1955</v>
      </c>
      <c r="C406" s="18">
        <v>3</v>
      </c>
      <c r="D406" s="84" t="s">
        <v>440</v>
      </c>
      <c r="E406" s="84" t="str">
        <f t="shared" si="16"/>
        <v>1955 3</v>
      </c>
      <c r="F406" s="14"/>
      <c r="G406" s="17">
        <f>VLOOKUP(D406,'Scatter Plot_1'!A413:C1396,2,FALSE)</f>
        <v>2706.4482149999999</v>
      </c>
    </row>
    <row r="407" spans="1:7" x14ac:dyDescent="0.25">
      <c r="A407" s="18">
        <v>1955</v>
      </c>
      <c r="B407" s="18">
        <v>1955</v>
      </c>
      <c r="C407" s="18">
        <v>4</v>
      </c>
      <c r="D407" s="84" t="s">
        <v>441</v>
      </c>
      <c r="E407" s="84" t="str">
        <f t="shared" si="16"/>
        <v>1955 4</v>
      </c>
      <c r="F407" s="14"/>
      <c r="G407" s="17">
        <f>VLOOKUP(D407,'Scatter Plot_1'!A414:C1397,2,FALSE)</f>
        <v>2765.0363419999999</v>
      </c>
    </row>
    <row r="408" spans="1:7" x14ac:dyDescent="0.25">
      <c r="A408" s="18">
        <v>1955</v>
      </c>
      <c r="B408" s="18">
        <v>1955</v>
      </c>
      <c r="C408" s="18">
        <v>5</v>
      </c>
      <c r="D408" s="84" t="s">
        <v>442</v>
      </c>
      <c r="E408" s="84" t="str">
        <f t="shared" si="16"/>
        <v>1955 5</v>
      </c>
      <c r="F408" s="14"/>
      <c r="G408" s="17">
        <f>VLOOKUP(D408,'Scatter Plot_1'!A415:C1398,2,FALSE)</f>
        <v>2835.3120720000002</v>
      </c>
    </row>
    <row r="409" spans="1:7" x14ac:dyDescent="0.25">
      <c r="A409" s="18">
        <v>1955</v>
      </c>
      <c r="B409" s="18">
        <v>1955</v>
      </c>
      <c r="C409" s="18">
        <v>6</v>
      </c>
      <c r="D409" s="84" t="s">
        <v>443</v>
      </c>
      <c r="E409" s="84" t="str">
        <f t="shared" si="16"/>
        <v>1955 6</v>
      </c>
      <c r="F409" s="14"/>
      <c r="G409" s="17">
        <f>VLOOKUP(D409,'Scatter Plot_1'!A416:C1399,2,FALSE)</f>
        <v>2486.1289940000001</v>
      </c>
    </row>
    <row r="410" spans="1:7" x14ac:dyDescent="0.25">
      <c r="A410" s="18">
        <v>1955</v>
      </c>
      <c r="B410" s="18">
        <v>1955</v>
      </c>
      <c r="C410" s="18">
        <v>7</v>
      </c>
      <c r="D410" s="84" t="s">
        <v>444</v>
      </c>
      <c r="E410" s="84" t="str">
        <f t="shared" si="16"/>
        <v>1955 7</v>
      </c>
      <c r="F410" s="14"/>
      <c r="G410" s="17">
        <f>VLOOKUP(D410,'Scatter Plot_1'!A417:C1400,2,FALSE)</f>
        <v>2033.5867370000001</v>
      </c>
    </row>
    <row r="411" spans="1:7" x14ac:dyDescent="0.25">
      <c r="A411" s="18">
        <v>1955</v>
      </c>
      <c r="B411" s="18">
        <v>1955</v>
      </c>
      <c r="C411" s="18">
        <v>8</v>
      </c>
      <c r="D411" s="84" t="s">
        <v>445</v>
      </c>
      <c r="E411" s="84" t="str">
        <f t="shared" si="16"/>
        <v>1955 8</v>
      </c>
      <c r="F411" s="14"/>
      <c r="G411" s="17">
        <f>VLOOKUP(D411,'Scatter Plot_1'!A418:C1401,2,FALSE)</f>
        <v>1643.5748719999999</v>
      </c>
    </row>
    <row r="412" spans="1:7" x14ac:dyDescent="0.25">
      <c r="A412" s="18">
        <v>1955</v>
      </c>
      <c r="B412" s="18">
        <v>1955</v>
      </c>
      <c r="C412" s="18">
        <v>9</v>
      </c>
      <c r="D412" s="84" t="s">
        <v>446</v>
      </c>
      <c r="E412" s="84" t="str">
        <f t="shared" si="16"/>
        <v>1955 9</v>
      </c>
      <c r="F412" s="14"/>
      <c r="G412" s="17">
        <f>VLOOKUP(D412,'Scatter Plot_1'!A419:C1402,2,FALSE)</f>
        <v>1524.3860460000001</v>
      </c>
    </row>
    <row r="413" spans="1:7" x14ac:dyDescent="0.25">
      <c r="A413" s="18">
        <v>1956</v>
      </c>
      <c r="B413" s="18">
        <v>1955</v>
      </c>
      <c r="C413" s="18">
        <v>10</v>
      </c>
      <c r="D413" s="84" t="s">
        <v>447</v>
      </c>
      <c r="E413" s="84" t="str">
        <f t="shared" si="16"/>
        <v>1956 10</v>
      </c>
      <c r="F413" s="14"/>
      <c r="G413" s="17">
        <f>VLOOKUP(D413,'Scatter Plot_1'!A420:C1403,2,FALSE)</f>
        <v>1354.7781629999999</v>
      </c>
    </row>
    <row r="414" spans="1:7" x14ac:dyDescent="0.25">
      <c r="A414" s="18">
        <v>1956</v>
      </c>
      <c r="B414" s="18">
        <v>1955</v>
      </c>
      <c r="C414" s="18">
        <v>11</v>
      </c>
      <c r="D414" s="84" t="s">
        <v>448</v>
      </c>
      <c r="E414" s="84" t="str">
        <f t="shared" si="16"/>
        <v>1956 11</v>
      </c>
      <c r="F414" s="14"/>
      <c r="G414" s="17">
        <f>VLOOKUP(D414,'Scatter Plot_1'!A421:C1404,2,FALSE)</f>
        <v>1379.0786430000001</v>
      </c>
    </row>
    <row r="415" spans="1:7" x14ac:dyDescent="0.25">
      <c r="A415" s="18">
        <v>1956</v>
      </c>
      <c r="B415" s="18">
        <v>1955</v>
      </c>
      <c r="C415" s="18">
        <v>12</v>
      </c>
      <c r="D415" s="84" t="s">
        <v>449</v>
      </c>
      <c r="E415" s="84" t="str">
        <f t="shared" si="16"/>
        <v>1956 12</v>
      </c>
      <c r="F415" s="14"/>
      <c r="G415" s="17">
        <f>VLOOKUP(D415,'Scatter Plot_1'!A422:C1405,2,FALSE)</f>
        <v>3049.526574</v>
      </c>
    </row>
    <row r="416" spans="1:7" x14ac:dyDescent="0.25">
      <c r="A416" s="18">
        <v>1956</v>
      </c>
      <c r="B416" s="18">
        <v>1956</v>
      </c>
      <c r="C416" s="18">
        <v>1</v>
      </c>
      <c r="D416" s="84" t="s">
        <v>450</v>
      </c>
      <c r="E416" s="84" t="str">
        <f t="shared" si="16"/>
        <v>1956 1</v>
      </c>
      <c r="F416" s="14"/>
      <c r="G416" s="17">
        <f>VLOOKUP(D416,'Scatter Plot_1'!A423:C1406,2,FALSE)</f>
        <v>3840.8930140000002</v>
      </c>
    </row>
    <row r="417" spans="1:7" x14ac:dyDescent="0.25">
      <c r="A417" s="18">
        <v>1956</v>
      </c>
      <c r="B417" s="18">
        <v>1956</v>
      </c>
      <c r="C417" s="18">
        <v>2</v>
      </c>
      <c r="D417" s="84" t="s">
        <v>451</v>
      </c>
      <c r="E417" s="84" t="str">
        <f t="shared" si="16"/>
        <v>1956 2</v>
      </c>
      <c r="F417" s="14"/>
      <c r="G417" s="17">
        <f>VLOOKUP(D417,'Scatter Plot_1'!A424:C1407,2,FALSE)</f>
        <v>3855</v>
      </c>
    </row>
    <row r="418" spans="1:7" x14ac:dyDescent="0.25">
      <c r="A418" s="18">
        <v>1956</v>
      </c>
      <c r="B418" s="18">
        <v>1956</v>
      </c>
      <c r="C418" s="18">
        <v>3</v>
      </c>
      <c r="D418" s="84" t="s">
        <v>452</v>
      </c>
      <c r="E418" s="84" t="str">
        <f t="shared" si="16"/>
        <v>1956 3</v>
      </c>
      <c r="F418" s="14"/>
      <c r="G418" s="17">
        <f>VLOOKUP(D418,'Scatter Plot_1'!A425:C1408,2,FALSE)</f>
        <v>4085</v>
      </c>
    </row>
    <row r="419" spans="1:7" x14ac:dyDescent="0.25">
      <c r="A419" s="18">
        <v>1956</v>
      </c>
      <c r="B419" s="18">
        <v>1956</v>
      </c>
      <c r="C419" s="18">
        <v>4</v>
      </c>
      <c r="D419" s="84" t="s">
        <v>453</v>
      </c>
      <c r="E419" s="84" t="str">
        <f t="shared" si="16"/>
        <v>1956 4</v>
      </c>
      <c r="F419" s="14"/>
      <c r="G419" s="17">
        <f>VLOOKUP(D419,'Scatter Plot_1'!A426:C1409,2,FALSE)</f>
        <v>4321.2999369999998</v>
      </c>
    </row>
    <row r="420" spans="1:7" x14ac:dyDescent="0.25">
      <c r="A420" s="18">
        <v>1956</v>
      </c>
      <c r="B420" s="18">
        <v>1956</v>
      </c>
      <c r="C420" s="18">
        <v>5</v>
      </c>
      <c r="D420" s="84" t="s">
        <v>454</v>
      </c>
      <c r="E420" s="84" t="str">
        <f t="shared" si="16"/>
        <v>1956 5</v>
      </c>
      <c r="F420" s="14"/>
      <c r="G420" s="17">
        <f>VLOOKUP(D420,'Scatter Plot_1'!A427:C1410,2,FALSE)</f>
        <v>4149.8538749999998</v>
      </c>
    </row>
    <row r="421" spans="1:7" x14ac:dyDescent="0.25">
      <c r="A421" s="18">
        <v>1956</v>
      </c>
      <c r="B421" s="18">
        <v>1956</v>
      </c>
      <c r="C421" s="18">
        <v>6</v>
      </c>
      <c r="D421" s="84" t="s">
        <v>455</v>
      </c>
      <c r="E421" s="84" t="str">
        <f t="shared" si="16"/>
        <v>1956 6</v>
      </c>
      <c r="F421" s="14"/>
      <c r="G421" s="17">
        <f>VLOOKUP(D421,'Scatter Plot_1'!A428:C1411,2,FALSE)</f>
        <v>4003.2698879999998</v>
      </c>
    </row>
    <row r="422" spans="1:7" x14ac:dyDescent="0.25">
      <c r="A422" s="18">
        <v>1956</v>
      </c>
      <c r="B422" s="18">
        <v>1956</v>
      </c>
      <c r="C422" s="18">
        <v>7</v>
      </c>
      <c r="D422" s="84" t="s">
        <v>456</v>
      </c>
      <c r="E422" s="84" t="str">
        <f t="shared" si="16"/>
        <v>1956 7</v>
      </c>
      <c r="F422" s="14"/>
      <c r="G422" s="17">
        <f>VLOOKUP(D422,'Scatter Plot_1'!A429:C1412,2,FALSE)</f>
        <v>3611.1355140000001</v>
      </c>
    </row>
    <row r="423" spans="1:7" x14ac:dyDescent="0.25">
      <c r="A423" s="18">
        <v>1956</v>
      </c>
      <c r="B423" s="18">
        <v>1956</v>
      </c>
      <c r="C423" s="18">
        <v>8</v>
      </c>
      <c r="D423" s="84" t="s">
        <v>457</v>
      </c>
      <c r="E423" s="84" t="str">
        <f t="shared" si="16"/>
        <v>1956 8</v>
      </c>
      <c r="F423" s="14"/>
      <c r="G423" s="17">
        <f>VLOOKUP(D423,'Scatter Plot_1'!A430:C1413,2,FALSE)</f>
        <v>3499.9751139999998</v>
      </c>
    </row>
    <row r="424" spans="1:7" x14ac:dyDescent="0.25">
      <c r="A424" s="18">
        <v>1956</v>
      </c>
      <c r="B424" s="18">
        <v>1956</v>
      </c>
      <c r="C424" s="18">
        <v>9</v>
      </c>
      <c r="D424" s="84" t="s">
        <v>458</v>
      </c>
      <c r="E424" s="84" t="str">
        <f t="shared" si="16"/>
        <v>1956 9</v>
      </c>
      <c r="F424" s="14"/>
      <c r="G424" s="17">
        <f>VLOOKUP(D424,'Scatter Plot_1'!A431:C1414,2,FALSE)</f>
        <v>2999.476999</v>
      </c>
    </row>
    <row r="425" spans="1:7" x14ac:dyDescent="0.25">
      <c r="A425" s="18">
        <v>1957</v>
      </c>
      <c r="B425" s="18">
        <v>1956</v>
      </c>
      <c r="C425" s="18">
        <v>10</v>
      </c>
      <c r="D425" s="84" t="s">
        <v>459</v>
      </c>
      <c r="E425" s="84" t="str">
        <f t="shared" si="16"/>
        <v>1957 10</v>
      </c>
      <c r="F425" s="14"/>
      <c r="G425" s="17">
        <f>VLOOKUP(D425,'Scatter Plot_1'!A432:C1415,2,FALSE)</f>
        <v>2723.7981209999998</v>
      </c>
    </row>
    <row r="426" spans="1:7" x14ac:dyDescent="0.25">
      <c r="A426" s="18">
        <v>1957</v>
      </c>
      <c r="B426" s="18">
        <v>1956</v>
      </c>
      <c r="C426" s="18">
        <v>11</v>
      </c>
      <c r="D426" s="84" t="s">
        <v>460</v>
      </c>
      <c r="E426" s="84" t="str">
        <f t="shared" si="16"/>
        <v>1957 11</v>
      </c>
      <c r="F426" s="14"/>
      <c r="G426" s="17">
        <f>VLOOKUP(D426,'Scatter Plot_1'!A433:C1416,2,FALSE)</f>
        <v>2406.1386929999999</v>
      </c>
    </row>
    <row r="427" spans="1:7" x14ac:dyDescent="0.25">
      <c r="A427" s="18">
        <v>1957</v>
      </c>
      <c r="B427" s="18">
        <v>1956</v>
      </c>
      <c r="C427" s="18">
        <v>12</v>
      </c>
      <c r="D427" s="84" t="s">
        <v>461</v>
      </c>
      <c r="E427" s="84" t="str">
        <f t="shared" si="16"/>
        <v>1957 12</v>
      </c>
      <c r="F427" s="14"/>
      <c r="G427" s="17">
        <f>VLOOKUP(D427,'Scatter Plot_1'!A434:C1417,2,FALSE)</f>
        <v>2326.0365820000002</v>
      </c>
    </row>
    <row r="428" spans="1:7" x14ac:dyDescent="0.25">
      <c r="A428" s="18">
        <v>1957</v>
      </c>
      <c r="B428" s="18">
        <v>1957</v>
      </c>
      <c r="C428" s="18">
        <v>1</v>
      </c>
      <c r="D428" s="84" t="s">
        <v>462</v>
      </c>
      <c r="E428" s="84" t="str">
        <f t="shared" si="16"/>
        <v>1957 1</v>
      </c>
      <c r="F428" s="14"/>
      <c r="G428" s="17">
        <f>VLOOKUP(D428,'Scatter Plot_1'!A435:C1418,2,FALSE)</f>
        <v>2465.3033289999998</v>
      </c>
    </row>
    <row r="429" spans="1:7" x14ac:dyDescent="0.25">
      <c r="A429" s="18">
        <v>1957</v>
      </c>
      <c r="B429" s="18">
        <v>1957</v>
      </c>
      <c r="C429" s="18">
        <v>2</v>
      </c>
      <c r="D429" s="84" t="s">
        <v>463</v>
      </c>
      <c r="E429" s="84" t="str">
        <f t="shared" si="16"/>
        <v>1957 2</v>
      </c>
      <c r="F429" s="14"/>
      <c r="G429" s="17">
        <f>VLOOKUP(D429,'Scatter Plot_1'!A436:C1419,2,FALSE)</f>
        <v>2902.2784339999998</v>
      </c>
    </row>
    <row r="430" spans="1:7" x14ac:dyDescent="0.25">
      <c r="A430" s="18">
        <v>1957</v>
      </c>
      <c r="B430" s="18">
        <v>1957</v>
      </c>
      <c r="C430" s="18">
        <v>3</v>
      </c>
      <c r="D430" s="84" t="s">
        <v>464</v>
      </c>
      <c r="E430" s="84" t="str">
        <f t="shared" si="16"/>
        <v>1957 3</v>
      </c>
      <c r="F430" s="14"/>
      <c r="G430" s="17">
        <f>VLOOKUP(D430,'Scatter Plot_1'!A437:C1420,2,FALSE)</f>
        <v>3457.802925</v>
      </c>
    </row>
    <row r="431" spans="1:7" x14ac:dyDescent="0.25">
      <c r="A431" s="18">
        <v>1957</v>
      </c>
      <c r="B431" s="18">
        <v>1957</v>
      </c>
      <c r="C431" s="18">
        <v>4</v>
      </c>
      <c r="D431" s="84" t="s">
        <v>465</v>
      </c>
      <c r="E431" s="84" t="str">
        <f t="shared" si="16"/>
        <v>1957 4</v>
      </c>
      <c r="F431" s="14"/>
      <c r="G431" s="17">
        <f>VLOOKUP(D431,'Scatter Plot_1'!A438:C1421,2,FALSE)</f>
        <v>3546.8229200000001</v>
      </c>
    </row>
    <row r="432" spans="1:7" x14ac:dyDescent="0.25">
      <c r="A432" s="18">
        <v>1957</v>
      </c>
      <c r="B432" s="18">
        <v>1957</v>
      </c>
      <c r="C432" s="18">
        <v>5</v>
      </c>
      <c r="D432" s="84" t="s">
        <v>466</v>
      </c>
      <c r="E432" s="84" t="str">
        <f t="shared" si="16"/>
        <v>1957 5</v>
      </c>
      <c r="F432" s="14"/>
      <c r="G432" s="17">
        <f>VLOOKUP(D432,'Scatter Plot_1'!A439:C1422,2,FALSE)</f>
        <v>3696.5535789999999</v>
      </c>
    </row>
    <row r="433" spans="1:7" x14ac:dyDescent="0.25">
      <c r="A433" s="18">
        <v>1957</v>
      </c>
      <c r="B433" s="18">
        <v>1957</v>
      </c>
      <c r="C433" s="18">
        <v>6</v>
      </c>
      <c r="D433" s="84" t="s">
        <v>467</v>
      </c>
      <c r="E433" s="84" t="str">
        <f t="shared" si="16"/>
        <v>1957 6</v>
      </c>
      <c r="F433" s="14"/>
      <c r="G433" s="17">
        <f>VLOOKUP(D433,'Scatter Plot_1'!A440:C1423,2,FALSE)</f>
        <v>3417.7877579999999</v>
      </c>
    </row>
    <row r="434" spans="1:7" x14ac:dyDescent="0.25">
      <c r="A434" s="18">
        <v>1957</v>
      </c>
      <c r="B434" s="18">
        <v>1957</v>
      </c>
      <c r="C434" s="18">
        <v>7</v>
      </c>
      <c r="D434" s="84" t="s">
        <v>468</v>
      </c>
      <c r="E434" s="84" t="str">
        <f t="shared" si="16"/>
        <v>1957 7</v>
      </c>
      <c r="F434" s="14"/>
      <c r="G434" s="17">
        <f>VLOOKUP(D434,'Scatter Plot_1'!A441:C1424,2,FALSE)</f>
        <v>2863.5785070000002</v>
      </c>
    </row>
    <row r="435" spans="1:7" x14ac:dyDescent="0.25">
      <c r="A435" s="18">
        <v>1957</v>
      </c>
      <c r="B435" s="18">
        <v>1957</v>
      </c>
      <c r="C435" s="18">
        <v>8</v>
      </c>
      <c r="D435" s="84" t="s">
        <v>469</v>
      </c>
      <c r="E435" s="84" t="str">
        <f t="shared" si="16"/>
        <v>1957 8</v>
      </c>
      <c r="F435" s="14"/>
      <c r="G435" s="17">
        <f>VLOOKUP(D435,'Scatter Plot_1'!A442:C1425,2,FALSE)</f>
        <v>2438.3730810000002</v>
      </c>
    </row>
    <row r="436" spans="1:7" x14ac:dyDescent="0.25">
      <c r="A436" s="18">
        <v>1957</v>
      </c>
      <c r="B436" s="18">
        <v>1957</v>
      </c>
      <c r="C436" s="18">
        <v>9</v>
      </c>
      <c r="D436" s="84" t="s">
        <v>470</v>
      </c>
      <c r="E436" s="84" t="str">
        <f t="shared" si="16"/>
        <v>1957 9</v>
      </c>
      <c r="F436" s="14"/>
      <c r="G436" s="17">
        <f>VLOOKUP(D436,'Scatter Plot_1'!A443:C1426,2,FALSE)</f>
        <v>2080.5475970000002</v>
      </c>
    </row>
    <row r="437" spans="1:7" x14ac:dyDescent="0.25">
      <c r="A437" s="18">
        <v>1958</v>
      </c>
      <c r="B437" s="18">
        <v>1957</v>
      </c>
      <c r="C437" s="18">
        <v>10</v>
      </c>
      <c r="D437" s="84" t="s">
        <v>471</v>
      </c>
      <c r="E437" s="84" t="str">
        <f t="shared" si="16"/>
        <v>1958 10</v>
      </c>
      <c r="F437" s="14"/>
      <c r="G437" s="17">
        <f>VLOOKUP(D437,'Scatter Plot_1'!A444:C1427,2,FALSE)</f>
        <v>2127.9482229999999</v>
      </c>
    </row>
    <row r="438" spans="1:7" x14ac:dyDescent="0.25">
      <c r="A438" s="18">
        <v>1958</v>
      </c>
      <c r="B438" s="18">
        <v>1957</v>
      </c>
      <c r="C438" s="18">
        <v>11</v>
      </c>
      <c r="D438" s="84" t="s">
        <v>472</v>
      </c>
      <c r="E438" s="84" t="str">
        <f t="shared" si="16"/>
        <v>1958 11</v>
      </c>
      <c r="F438" s="14"/>
      <c r="G438" s="17">
        <f>VLOOKUP(D438,'Scatter Plot_1'!A445:C1428,2,FALSE)</f>
        <v>2056.4265930000001</v>
      </c>
    </row>
    <row r="439" spans="1:7" x14ac:dyDescent="0.25">
      <c r="A439" s="18">
        <v>1958</v>
      </c>
      <c r="B439" s="18">
        <v>1957</v>
      </c>
      <c r="C439" s="18">
        <v>12</v>
      </c>
      <c r="D439" s="84" t="s">
        <v>473</v>
      </c>
      <c r="E439" s="84" t="str">
        <f t="shared" si="16"/>
        <v>1958 12</v>
      </c>
      <c r="F439" s="14"/>
      <c r="G439" s="17">
        <f>VLOOKUP(D439,'Scatter Plot_1'!A446:C1429,2,FALSE)</f>
        <v>2189.895055</v>
      </c>
    </row>
    <row r="440" spans="1:7" x14ac:dyDescent="0.25">
      <c r="A440" s="18">
        <v>1958</v>
      </c>
      <c r="B440" s="18">
        <v>1958</v>
      </c>
      <c r="C440" s="18">
        <v>1</v>
      </c>
      <c r="D440" s="84" t="s">
        <v>474</v>
      </c>
      <c r="E440" s="84" t="str">
        <f t="shared" si="16"/>
        <v>1958 1</v>
      </c>
      <c r="F440" s="14"/>
      <c r="G440" s="17">
        <f>VLOOKUP(D440,'Scatter Plot_1'!A447:C1430,2,FALSE)</f>
        <v>2612.0283380000001</v>
      </c>
    </row>
    <row r="441" spans="1:7" x14ac:dyDescent="0.25">
      <c r="A441" s="18">
        <v>1958</v>
      </c>
      <c r="B441" s="18">
        <v>1958</v>
      </c>
      <c r="C441" s="18">
        <v>2</v>
      </c>
      <c r="D441" s="84" t="s">
        <v>475</v>
      </c>
      <c r="E441" s="84" t="str">
        <f t="shared" si="16"/>
        <v>1958 2</v>
      </c>
      <c r="F441" s="14"/>
      <c r="G441" s="17">
        <f>VLOOKUP(D441,'Scatter Plot_1'!A448:C1431,2,FALSE)</f>
        <v>3385.7645630000002</v>
      </c>
    </row>
    <row r="442" spans="1:7" x14ac:dyDescent="0.25">
      <c r="A442" s="18">
        <v>1958</v>
      </c>
      <c r="B442" s="18">
        <v>1958</v>
      </c>
      <c r="C442" s="18">
        <v>3</v>
      </c>
      <c r="D442" s="84" t="s">
        <v>476</v>
      </c>
      <c r="E442" s="84" t="str">
        <f t="shared" si="16"/>
        <v>1958 3</v>
      </c>
      <c r="F442" s="14"/>
      <c r="G442" s="17">
        <f>VLOOKUP(D442,'Scatter Plot_1'!A449:C1432,2,FALSE)</f>
        <v>3655.737838</v>
      </c>
    </row>
    <row r="443" spans="1:7" x14ac:dyDescent="0.25">
      <c r="A443" s="18">
        <v>1958</v>
      </c>
      <c r="B443" s="18">
        <v>1958</v>
      </c>
      <c r="C443" s="18">
        <v>4</v>
      </c>
      <c r="D443" s="84" t="s">
        <v>477</v>
      </c>
      <c r="E443" s="84" t="str">
        <f t="shared" si="16"/>
        <v>1958 4</v>
      </c>
      <c r="F443" s="14"/>
      <c r="G443" s="17">
        <f>VLOOKUP(D443,'Scatter Plot_1'!A450:C1433,2,FALSE)</f>
        <v>3954.251992</v>
      </c>
    </row>
    <row r="444" spans="1:7" x14ac:dyDescent="0.25">
      <c r="A444" s="18">
        <v>1958</v>
      </c>
      <c r="B444" s="18">
        <v>1958</v>
      </c>
      <c r="C444" s="18">
        <v>5</v>
      </c>
      <c r="D444" s="84" t="s">
        <v>478</v>
      </c>
      <c r="E444" s="84" t="str">
        <f t="shared" si="16"/>
        <v>1958 5</v>
      </c>
      <c r="F444" s="14"/>
      <c r="G444" s="17">
        <f>VLOOKUP(D444,'Scatter Plot_1'!A451:C1434,2,FALSE)</f>
        <v>3948.7028620000001</v>
      </c>
    </row>
    <row r="445" spans="1:7" x14ac:dyDescent="0.25">
      <c r="A445" s="18">
        <v>1958</v>
      </c>
      <c r="B445" s="18">
        <v>1958</v>
      </c>
      <c r="C445" s="18">
        <v>6</v>
      </c>
      <c r="D445" s="84" t="s">
        <v>479</v>
      </c>
      <c r="E445" s="84" t="str">
        <f t="shared" si="16"/>
        <v>1958 6</v>
      </c>
      <c r="F445" s="14"/>
      <c r="G445" s="17">
        <f>VLOOKUP(D445,'Scatter Plot_1'!A452:C1435,2,FALSE)</f>
        <v>3828.1005559999999</v>
      </c>
    </row>
    <row r="446" spans="1:7" x14ac:dyDescent="0.25">
      <c r="A446" s="18">
        <v>1958</v>
      </c>
      <c r="B446" s="18">
        <v>1958</v>
      </c>
      <c r="C446" s="18">
        <v>7</v>
      </c>
      <c r="D446" s="84" t="s">
        <v>480</v>
      </c>
      <c r="E446" s="84" t="str">
        <f t="shared" si="16"/>
        <v>1958 7</v>
      </c>
      <c r="F446" s="14"/>
      <c r="G446" s="17">
        <f>VLOOKUP(D446,'Scatter Plot_1'!A453:C1436,2,FALSE)</f>
        <v>3661.8023520000002</v>
      </c>
    </row>
    <row r="447" spans="1:7" x14ac:dyDescent="0.25">
      <c r="A447" s="18">
        <v>1958</v>
      </c>
      <c r="B447" s="18">
        <v>1958</v>
      </c>
      <c r="C447" s="18">
        <v>8</v>
      </c>
      <c r="D447" s="84" t="s">
        <v>481</v>
      </c>
      <c r="E447" s="84" t="str">
        <f t="shared" si="16"/>
        <v>1958 8</v>
      </c>
      <c r="F447" s="14"/>
      <c r="G447" s="17">
        <f>VLOOKUP(D447,'Scatter Plot_1'!A454:C1437,2,FALSE)</f>
        <v>3546.86528</v>
      </c>
    </row>
    <row r="448" spans="1:7" x14ac:dyDescent="0.25">
      <c r="A448" s="18">
        <v>1958</v>
      </c>
      <c r="B448" s="18">
        <v>1958</v>
      </c>
      <c r="C448" s="18">
        <v>9</v>
      </c>
      <c r="D448" s="84" t="s">
        <v>482</v>
      </c>
      <c r="E448" s="84" t="str">
        <f t="shared" si="16"/>
        <v>1958 9</v>
      </c>
      <c r="F448" s="14"/>
      <c r="G448" s="17">
        <f>VLOOKUP(D448,'Scatter Plot_1'!A455:C1438,2,FALSE)</f>
        <v>3050.3069329999998</v>
      </c>
    </row>
    <row r="449" spans="1:9" x14ac:dyDescent="0.25">
      <c r="A449" s="18">
        <v>1959</v>
      </c>
      <c r="B449" s="18">
        <v>1958</v>
      </c>
      <c r="C449" s="18">
        <v>10</v>
      </c>
      <c r="D449" s="84" t="s">
        <v>483</v>
      </c>
      <c r="E449" s="84" t="str">
        <f t="shared" si="16"/>
        <v>1959 10</v>
      </c>
      <c r="F449" s="14"/>
      <c r="G449" s="17">
        <f>VLOOKUP(D449,'Scatter Plot_1'!A456:C1439,2,FALSE)</f>
        <v>2680.6013640000001</v>
      </c>
      <c r="H449" s="17"/>
      <c r="I449" s="17"/>
    </row>
    <row r="450" spans="1:9" x14ac:dyDescent="0.25">
      <c r="A450" s="18">
        <v>1959</v>
      </c>
      <c r="B450" s="18">
        <v>1958</v>
      </c>
      <c r="C450" s="18">
        <v>11</v>
      </c>
      <c r="D450" s="84" t="s">
        <v>484</v>
      </c>
      <c r="E450" s="84" t="str">
        <f t="shared" si="16"/>
        <v>1959 11</v>
      </c>
      <c r="F450" s="14"/>
      <c r="G450" s="17">
        <f>VLOOKUP(D450,'Scatter Plot_1'!A457:C1440,2,FALSE)</f>
        <v>2578.5807749999999</v>
      </c>
      <c r="H450" s="17"/>
      <c r="I450" s="17"/>
    </row>
    <row r="451" spans="1:9" x14ac:dyDescent="0.25">
      <c r="A451" s="18">
        <v>1959</v>
      </c>
      <c r="B451" s="18">
        <v>1958</v>
      </c>
      <c r="C451" s="18">
        <v>12</v>
      </c>
      <c r="D451" s="84" t="s">
        <v>485</v>
      </c>
      <c r="E451" s="84" t="str">
        <f t="shared" si="16"/>
        <v>1959 12</v>
      </c>
      <c r="F451" s="14"/>
      <c r="G451" s="17">
        <f>VLOOKUP(D451,'Scatter Plot_1'!A458:C1441,2,FALSE)</f>
        <v>2405.9896819999999</v>
      </c>
      <c r="H451" s="17"/>
      <c r="I451" s="17"/>
    </row>
    <row r="452" spans="1:9" x14ac:dyDescent="0.25">
      <c r="A452" s="18">
        <v>1959</v>
      </c>
      <c r="B452" s="18">
        <v>1959</v>
      </c>
      <c r="C452" s="18">
        <v>1</v>
      </c>
      <c r="D452" s="84" t="s">
        <v>486</v>
      </c>
      <c r="E452" s="84" t="str">
        <f t="shared" si="16"/>
        <v>1959 1</v>
      </c>
      <c r="F452" s="14"/>
      <c r="G452" s="17">
        <f>VLOOKUP(D452,'Scatter Plot_1'!A459:C1442,2,FALSE)</f>
        <v>2799.4581240000002</v>
      </c>
    </row>
    <row r="453" spans="1:9" x14ac:dyDescent="0.25">
      <c r="A453" s="18">
        <v>1959</v>
      </c>
      <c r="B453" s="18">
        <v>1959</v>
      </c>
      <c r="C453" s="18">
        <v>2</v>
      </c>
      <c r="D453" s="84" t="s">
        <v>487</v>
      </c>
      <c r="E453" s="84" t="str">
        <f t="shared" si="16"/>
        <v>1959 2</v>
      </c>
      <c r="F453" s="14"/>
      <c r="G453" s="17">
        <f>VLOOKUP(D453,'Scatter Plot_1'!A460:C1443,2,FALSE)</f>
        <v>3132.6857380000001</v>
      </c>
    </row>
    <row r="454" spans="1:9" x14ac:dyDescent="0.25">
      <c r="A454" s="18">
        <v>1959</v>
      </c>
      <c r="B454" s="18">
        <v>1959</v>
      </c>
      <c r="C454" s="18">
        <v>3</v>
      </c>
      <c r="D454" s="84" t="s">
        <v>488</v>
      </c>
      <c r="E454" s="84" t="str">
        <f t="shared" ref="E454:E517" si="17">CONCATENATE(A454," ",C454)</f>
        <v>1959 3</v>
      </c>
      <c r="F454" s="14"/>
      <c r="G454" s="17">
        <f>VLOOKUP(D454,'Scatter Plot_1'!A461:C1444,2,FALSE)</f>
        <v>3447.6645290000001</v>
      </c>
    </row>
    <row r="455" spans="1:9" x14ac:dyDescent="0.25">
      <c r="A455" s="18">
        <v>1959</v>
      </c>
      <c r="B455" s="18">
        <v>1959</v>
      </c>
      <c r="C455" s="18">
        <v>4</v>
      </c>
      <c r="D455" s="84" t="s">
        <v>489</v>
      </c>
      <c r="E455" s="84" t="str">
        <f t="shared" si="17"/>
        <v>1959 4</v>
      </c>
      <c r="F455" s="14"/>
      <c r="G455" s="17">
        <f>VLOOKUP(D455,'Scatter Plot_1'!A462:C1445,2,FALSE)</f>
        <v>3476.0342780000001</v>
      </c>
    </row>
    <row r="456" spans="1:9" x14ac:dyDescent="0.25">
      <c r="A456" s="18">
        <v>1959</v>
      </c>
      <c r="B456" s="18">
        <v>1959</v>
      </c>
      <c r="C456" s="18">
        <v>5</v>
      </c>
      <c r="D456" s="84" t="s">
        <v>490</v>
      </c>
      <c r="E456" s="84" t="str">
        <f t="shared" si="17"/>
        <v>1959 5</v>
      </c>
      <c r="F456" s="14"/>
      <c r="G456" s="17">
        <f>VLOOKUP(D456,'Scatter Plot_1'!A463:C1446,2,FALSE)</f>
        <v>3385.891024</v>
      </c>
    </row>
    <row r="457" spans="1:9" x14ac:dyDescent="0.25">
      <c r="A457" s="18">
        <v>1959</v>
      </c>
      <c r="B457" s="18">
        <v>1959</v>
      </c>
      <c r="C457" s="18">
        <v>6</v>
      </c>
      <c r="D457" s="84" t="s">
        <v>491</v>
      </c>
      <c r="E457" s="84" t="str">
        <f t="shared" si="17"/>
        <v>1959 6</v>
      </c>
      <c r="F457" s="14"/>
      <c r="G457" s="17">
        <f>VLOOKUP(D457,'Scatter Plot_1'!A464:C1447,2,FALSE)</f>
        <v>2967.0365320000001</v>
      </c>
    </row>
    <row r="458" spans="1:9" x14ac:dyDescent="0.25">
      <c r="A458" s="18">
        <v>1959</v>
      </c>
      <c r="B458" s="18">
        <v>1959</v>
      </c>
      <c r="C458" s="18">
        <v>7</v>
      </c>
      <c r="D458" s="84" t="s">
        <v>492</v>
      </c>
      <c r="E458" s="84" t="str">
        <f t="shared" si="17"/>
        <v>1959 7</v>
      </c>
      <c r="F458" s="14"/>
      <c r="G458" s="17">
        <f>VLOOKUP(D458,'Scatter Plot_1'!A465:C1448,2,FALSE)</f>
        <v>2379.9220329999998</v>
      </c>
    </row>
    <row r="459" spans="1:9" x14ac:dyDescent="0.25">
      <c r="A459" s="18">
        <v>1959</v>
      </c>
      <c r="B459" s="18">
        <v>1959</v>
      </c>
      <c r="C459" s="18">
        <v>8</v>
      </c>
      <c r="D459" s="84" t="s">
        <v>493</v>
      </c>
      <c r="E459" s="84" t="str">
        <f t="shared" si="17"/>
        <v>1959 8</v>
      </c>
      <c r="F459" s="14"/>
      <c r="G459" s="17">
        <f>VLOOKUP(D459,'Scatter Plot_1'!A466:C1449,2,FALSE)</f>
        <v>1929.2305349999999</v>
      </c>
    </row>
    <row r="460" spans="1:9" x14ac:dyDescent="0.25">
      <c r="A460" s="18">
        <v>1959</v>
      </c>
      <c r="B460" s="18">
        <v>1959</v>
      </c>
      <c r="C460" s="18">
        <v>9</v>
      </c>
      <c r="D460" s="84" t="s">
        <v>494</v>
      </c>
      <c r="E460" s="84" t="str">
        <f t="shared" si="17"/>
        <v>1959 9</v>
      </c>
      <c r="F460" s="14"/>
      <c r="G460" s="17">
        <f>VLOOKUP(D460,'Scatter Plot_1'!A467:C1450,2,FALSE)</f>
        <v>1850.6779939999999</v>
      </c>
    </row>
    <row r="461" spans="1:9" x14ac:dyDescent="0.25">
      <c r="A461" s="18">
        <v>1960</v>
      </c>
      <c r="B461" s="18">
        <v>1959</v>
      </c>
      <c r="C461" s="18">
        <v>10</v>
      </c>
      <c r="D461" s="84" t="s">
        <v>495</v>
      </c>
      <c r="E461" s="84" t="str">
        <f t="shared" si="17"/>
        <v>1960 10</v>
      </c>
      <c r="F461" s="14"/>
      <c r="G461" s="17">
        <f>VLOOKUP(D461,'Scatter Plot_1'!A468:C1451,2,FALSE)</f>
        <v>1681.8872019999999</v>
      </c>
    </row>
    <row r="462" spans="1:9" x14ac:dyDescent="0.25">
      <c r="A462" s="18">
        <v>1960</v>
      </c>
      <c r="B462" s="18">
        <v>1959</v>
      </c>
      <c r="C462" s="18">
        <v>11</v>
      </c>
      <c r="D462" s="84" t="s">
        <v>496</v>
      </c>
      <c r="E462" s="84" t="str">
        <f t="shared" si="17"/>
        <v>1960 11</v>
      </c>
      <c r="F462" s="14"/>
      <c r="G462" s="17">
        <f>VLOOKUP(D462,'Scatter Plot_1'!A469:C1452,2,FALSE)</f>
        <v>1534.254541</v>
      </c>
    </row>
    <row r="463" spans="1:9" x14ac:dyDescent="0.25">
      <c r="A463" s="18">
        <v>1960</v>
      </c>
      <c r="B463" s="18">
        <v>1959</v>
      </c>
      <c r="C463" s="18">
        <v>12</v>
      </c>
      <c r="D463" s="84" t="s">
        <v>497</v>
      </c>
      <c r="E463" s="84" t="str">
        <f t="shared" si="17"/>
        <v>1960 12</v>
      </c>
      <c r="F463" s="14"/>
      <c r="G463" s="17">
        <f>VLOOKUP(D463,'Scatter Plot_1'!A470:C1453,2,FALSE)</f>
        <v>1474.9500780000001</v>
      </c>
    </row>
    <row r="464" spans="1:9" x14ac:dyDescent="0.25">
      <c r="A464" s="18">
        <v>1960</v>
      </c>
      <c r="B464" s="18">
        <v>1960</v>
      </c>
      <c r="C464" s="18">
        <v>1</v>
      </c>
      <c r="D464" s="84" t="s">
        <v>498</v>
      </c>
      <c r="E464" s="84" t="str">
        <f t="shared" si="17"/>
        <v>1960 1</v>
      </c>
      <c r="F464" s="14"/>
      <c r="G464" s="17">
        <f>VLOOKUP(D464,'Scatter Plot_1'!A471:C1454,2,FALSE)</f>
        <v>1741.2386739999999</v>
      </c>
    </row>
    <row r="465" spans="1:9" x14ac:dyDescent="0.25">
      <c r="A465" s="18">
        <v>1960</v>
      </c>
      <c r="B465" s="18">
        <v>1960</v>
      </c>
      <c r="C465" s="18">
        <v>2</v>
      </c>
      <c r="D465" s="84" t="s">
        <v>499</v>
      </c>
      <c r="E465" s="84" t="str">
        <f t="shared" si="17"/>
        <v>1960 2</v>
      </c>
      <c r="F465" s="14"/>
      <c r="G465" s="17">
        <f>VLOOKUP(D465,'Scatter Plot_1'!A472:C1455,2,FALSE)</f>
        <v>2435.1376700000001</v>
      </c>
    </row>
    <row r="466" spans="1:9" x14ac:dyDescent="0.25">
      <c r="A466" s="18">
        <v>1960</v>
      </c>
      <c r="B466" s="18">
        <v>1960</v>
      </c>
      <c r="C466" s="18">
        <v>3</v>
      </c>
      <c r="D466" s="84" t="s">
        <v>500</v>
      </c>
      <c r="E466" s="84" t="str">
        <f t="shared" si="17"/>
        <v>1960 3</v>
      </c>
      <c r="F466" s="14"/>
      <c r="G466" s="17">
        <f>VLOOKUP(D466,'Scatter Plot_1'!A473:C1456,2,FALSE)</f>
        <v>3155.8399509999999</v>
      </c>
    </row>
    <row r="467" spans="1:9" x14ac:dyDescent="0.25">
      <c r="A467" s="18">
        <v>1960</v>
      </c>
      <c r="B467" s="18">
        <v>1960</v>
      </c>
      <c r="C467" s="18">
        <v>4</v>
      </c>
      <c r="D467" s="84" t="s">
        <v>501</v>
      </c>
      <c r="E467" s="84" t="str">
        <f t="shared" si="17"/>
        <v>1960 4</v>
      </c>
      <c r="F467" s="14"/>
      <c r="G467" s="17">
        <f>VLOOKUP(D467,'Scatter Plot_1'!A474:C1457,2,FALSE)</f>
        <v>3279.024801</v>
      </c>
    </row>
    <row r="468" spans="1:9" x14ac:dyDescent="0.25">
      <c r="A468" s="18">
        <v>1960</v>
      </c>
      <c r="B468" s="18">
        <v>1960</v>
      </c>
      <c r="C468" s="18">
        <v>5</v>
      </c>
      <c r="D468" s="84" t="s">
        <v>502</v>
      </c>
      <c r="E468" s="84" t="str">
        <f t="shared" si="17"/>
        <v>1960 5</v>
      </c>
      <c r="F468" s="14"/>
      <c r="G468" s="17">
        <f>VLOOKUP(D468,'Scatter Plot_1'!A475:C1458,2,FALSE)</f>
        <v>3232.0368979999998</v>
      </c>
    </row>
    <row r="469" spans="1:9" x14ac:dyDescent="0.25">
      <c r="A469" s="18">
        <v>1960</v>
      </c>
      <c r="B469" s="18">
        <v>1960</v>
      </c>
      <c r="C469" s="18">
        <v>6</v>
      </c>
      <c r="D469" s="84" t="s">
        <v>503</v>
      </c>
      <c r="E469" s="84" t="str">
        <f t="shared" si="17"/>
        <v>1960 6</v>
      </c>
      <c r="F469" s="14"/>
      <c r="G469" s="17">
        <f>VLOOKUP(D469,'Scatter Plot_1'!A476:C1459,2,FALSE)</f>
        <v>2752.792837</v>
      </c>
    </row>
    <row r="470" spans="1:9" x14ac:dyDescent="0.25">
      <c r="A470" s="18">
        <v>1960</v>
      </c>
      <c r="B470" s="18">
        <v>1960</v>
      </c>
      <c r="C470" s="18">
        <v>7</v>
      </c>
      <c r="D470" s="84" t="s">
        <v>504</v>
      </c>
      <c r="E470" s="84" t="str">
        <f t="shared" si="17"/>
        <v>1960 7</v>
      </c>
      <c r="F470" s="14"/>
      <c r="G470" s="17">
        <f>VLOOKUP(D470,'Scatter Plot_1'!A477:C1460,2,FALSE)</f>
        <v>2141.177173</v>
      </c>
    </row>
    <row r="471" spans="1:9" x14ac:dyDescent="0.25">
      <c r="A471" s="18">
        <v>1960</v>
      </c>
      <c r="B471" s="18">
        <v>1960</v>
      </c>
      <c r="C471" s="18">
        <v>8</v>
      </c>
      <c r="D471" s="84" t="s">
        <v>505</v>
      </c>
      <c r="E471" s="84" t="str">
        <f t="shared" si="17"/>
        <v>1960 8</v>
      </c>
      <c r="F471" s="14"/>
      <c r="G471" s="17">
        <f>VLOOKUP(D471,'Scatter Plot_1'!A478:C1461,2,FALSE)</f>
        <v>1645.942593</v>
      </c>
    </row>
    <row r="472" spans="1:9" x14ac:dyDescent="0.25">
      <c r="A472" s="18">
        <v>1960</v>
      </c>
      <c r="B472" s="18">
        <v>1960</v>
      </c>
      <c r="C472" s="18">
        <v>9</v>
      </c>
      <c r="D472" s="84" t="s">
        <v>506</v>
      </c>
      <c r="E472" s="84" t="str">
        <f t="shared" si="17"/>
        <v>1960 9</v>
      </c>
      <c r="F472" s="14"/>
      <c r="G472" s="17">
        <f>VLOOKUP(D472,'Scatter Plot_1'!A479:C1462,2,FALSE)</f>
        <v>1560.6712560000001</v>
      </c>
      <c r="H472" s="17"/>
      <c r="I472" s="17"/>
    </row>
    <row r="473" spans="1:9" x14ac:dyDescent="0.25">
      <c r="A473" s="18">
        <v>1961</v>
      </c>
      <c r="B473" s="18">
        <v>1960</v>
      </c>
      <c r="C473" s="18">
        <v>10</v>
      </c>
      <c r="D473" s="84" t="s">
        <v>507</v>
      </c>
      <c r="E473" s="84" t="str">
        <f t="shared" si="17"/>
        <v>1961 10</v>
      </c>
      <c r="F473" s="14"/>
      <c r="G473" s="17">
        <f>VLOOKUP(D473,'Scatter Plot_1'!A480:C1463,2,FALSE)</f>
        <v>1424.2828400000001</v>
      </c>
      <c r="H473" s="17"/>
      <c r="I473" s="17"/>
    </row>
    <row r="474" spans="1:9" x14ac:dyDescent="0.25">
      <c r="A474" s="18">
        <v>1961</v>
      </c>
      <c r="B474" s="18">
        <v>1960</v>
      </c>
      <c r="C474" s="18">
        <v>11</v>
      </c>
      <c r="D474" s="84" t="s">
        <v>508</v>
      </c>
      <c r="E474" s="84" t="str">
        <f t="shared" si="17"/>
        <v>1961 11</v>
      </c>
      <c r="F474" s="14"/>
      <c r="G474" s="17">
        <f>VLOOKUP(D474,'Scatter Plot_1'!A481:C1464,2,FALSE)</f>
        <v>1388.36907</v>
      </c>
    </row>
    <row r="475" spans="1:9" x14ac:dyDescent="0.25">
      <c r="A475" s="18">
        <v>1961</v>
      </c>
      <c r="B475" s="18">
        <v>1960</v>
      </c>
      <c r="C475" s="18">
        <v>12</v>
      </c>
      <c r="D475" s="84" t="s">
        <v>509</v>
      </c>
      <c r="E475" s="84" t="str">
        <f t="shared" si="17"/>
        <v>1961 12</v>
      </c>
      <c r="F475" s="14"/>
      <c r="G475" s="17">
        <f>VLOOKUP(D475,'Scatter Plot_1'!A482:C1465,2,FALSE)</f>
        <v>1371.2669940000001</v>
      </c>
    </row>
    <row r="476" spans="1:9" x14ac:dyDescent="0.25">
      <c r="A476" s="18">
        <v>1961</v>
      </c>
      <c r="B476" s="18">
        <v>1961</v>
      </c>
      <c r="C476" s="18">
        <v>1</v>
      </c>
      <c r="D476" s="84" t="s">
        <v>510</v>
      </c>
      <c r="E476" s="84" t="str">
        <f t="shared" si="17"/>
        <v>1961 1</v>
      </c>
      <c r="F476" s="14"/>
      <c r="G476" s="17">
        <f>VLOOKUP(D476,'Scatter Plot_1'!A483:C1466,2,FALSE)</f>
        <v>1613.854501</v>
      </c>
    </row>
    <row r="477" spans="1:9" x14ac:dyDescent="0.25">
      <c r="A477" s="18">
        <v>1961</v>
      </c>
      <c r="B477" s="18">
        <v>1961</v>
      </c>
      <c r="C477" s="18">
        <v>2</v>
      </c>
      <c r="D477" s="84" t="s">
        <v>511</v>
      </c>
      <c r="E477" s="84" t="str">
        <f t="shared" si="17"/>
        <v>1961 2</v>
      </c>
      <c r="F477" s="14"/>
      <c r="G477" s="17">
        <f>VLOOKUP(D477,'Scatter Plot_1'!A484:C1467,2,FALSE)</f>
        <v>1992.304208</v>
      </c>
    </row>
    <row r="478" spans="1:9" x14ac:dyDescent="0.25">
      <c r="A478" s="18">
        <v>1961</v>
      </c>
      <c r="B478" s="18">
        <v>1961</v>
      </c>
      <c r="C478" s="18">
        <v>3</v>
      </c>
      <c r="D478" s="84" t="s">
        <v>512</v>
      </c>
      <c r="E478" s="84" t="str">
        <f t="shared" si="17"/>
        <v>1961 3</v>
      </c>
      <c r="F478" s="14"/>
      <c r="G478" s="17">
        <f>VLOOKUP(D478,'Scatter Plot_1'!A485:C1468,2,FALSE)</f>
        <v>2365.903127</v>
      </c>
    </row>
    <row r="479" spans="1:9" x14ac:dyDescent="0.25">
      <c r="A479" s="18">
        <v>1961</v>
      </c>
      <c r="B479" s="18">
        <v>1961</v>
      </c>
      <c r="C479" s="18">
        <v>4</v>
      </c>
      <c r="D479" s="84" t="s">
        <v>513</v>
      </c>
      <c r="E479" s="84" t="str">
        <f t="shared" si="17"/>
        <v>1961 4</v>
      </c>
      <c r="F479" s="14"/>
      <c r="G479" s="17">
        <f>VLOOKUP(D479,'Scatter Plot_1'!A486:C1469,2,FALSE)</f>
        <v>2453.9487840000002</v>
      </c>
    </row>
    <row r="480" spans="1:9" x14ac:dyDescent="0.25">
      <c r="A480" s="18">
        <v>1961</v>
      </c>
      <c r="B480" s="18">
        <v>1961</v>
      </c>
      <c r="C480" s="18">
        <v>5</v>
      </c>
      <c r="D480" s="84" t="s">
        <v>514</v>
      </c>
      <c r="E480" s="84" t="str">
        <f t="shared" si="17"/>
        <v>1961 5</v>
      </c>
      <c r="F480" s="14"/>
      <c r="G480" s="17">
        <f>VLOOKUP(D480,'Scatter Plot_1'!A487:C1470,2,FALSE)</f>
        <v>2435.1730280000002</v>
      </c>
    </row>
    <row r="481" spans="1:9" x14ac:dyDescent="0.25">
      <c r="A481" s="18">
        <v>1961</v>
      </c>
      <c r="B481" s="18">
        <v>1961</v>
      </c>
      <c r="C481" s="18">
        <v>6</v>
      </c>
      <c r="D481" s="84" t="s">
        <v>515</v>
      </c>
      <c r="E481" s="84" t="str">
        <f t="shared" si="17"/>
        <v>1961 6</v>
      </c>
      <c r="F481" s="14"/>
      <c r="G481" s="17">
        <f>VLOOKUP(D481,'Scatter Plot_1'!A488:C1471,2,FALSE)</f>
        <v>2057.1785249999998</v>
      </c>
    </row>
    <row r="482" spans="1:9" x14ac:dyDescent="0.25">
      <c r="A482" s="18">
        <v>1961</v>
      </c>
      <c r="B482" s="18">
        <v>1961</v>
      </c>
      <c r="C482" s="18">
        <v>7</v>
      </c>
      <c r="D482" s="84" t="s">
        <v>516</v>
      </c>
      <c r="E482" s="84" t="str">
        <f t="shared" si="17"/>
        <v>1961 7</v>
      </c>
      <c r="F482" s="14"/>
      <c r="G482" s="17">
        <f>VLOOKUP(D482,'Scatter Plot_1'!A489:C1472,2,FALSE)</f>
        <v>1594.5695909999999</v>
      </c>
    </row>
    <row r="483" spans="1:9" x14ac:dyDescent="0.25">
      <c r="A483" s="18">
        <v>1961</v>
      </c>
      <c r="B483" s="18">
        <v>1961</v>
      </c>
      <c r="C483" s="18">
        <v>8</v>
      </c>
      <c r="D483" s="84" t="s">
        <v>517</v>
      </c>
      <c r="E483" s="84" t="str">
        <f t="shared" si="17"/>
        <v>1961 8</v>
      </c>
      <c r="F483" s="14"/>
      <c r="G483" s="17">
        <f>VLOOKUP(D483,'Scatter Plot_1'!A490:C1473,2,FALSE)</f>
        <v>1433.891382</v>
      </c>
      <c r="H483" s="17"/>
      <c r="I483" s="17"/>
    </row>
    <row r="484" spans="1:9" x14ac:dyDescent="0.25">
      <c r="A484" s="18">
        <v>1961</v>
      </c>
      <c r="B484" s="18">
        <v>1961</v>
      </c>
      <c r="C484" s="18">
        <v>9</v>
      </c>
      <c r="D484" s="84" t="s">
        <v>518</v>
      </c>
      <c r="E484" s="84" t="str">
        <f t="shared" si="17"/>
        <v>1961 9</v>
      </c>
      <c r="F484" s="14"/>
      <c r="G484" s="17">
        <f>VLOOKUP(D484,'Scatter Plot_1'!A491:C1474,2,FALSE)</f>
        <v>1343.133838</v>
      </c>
      <c r="H484" s="17"/>
      <c r="I484" s="17"/>
    </row>
    <row r="485" spans="1:9" x14ac:dyDescent="0.25">
      <c r="A485" s="18">
        <v>1962</v>
      </c>
      <c r="B485" s="18">
        <v>1961</v>
      </c>
      <c r="C485" s="18">
        <v>10</v>
      </c>
      <c r="D485" s="84" t="s">
        <v>519</v>
      </c>
      <c r="E485" s="84" t="str">
        <f t="shared" si="17"/>
        <v>1962 10</v>
      </c>
      <c r="F485" s="14"/>
      <c r="G485" s="17">
        <f>VLOOKUP(D485,'Scatter Plot_1'!A492:C1475,2,FALSE)</f>
        <v>1222.559675</v>
      </c>
      <c r="H485" s="17"/>
      <c r="I485" s="17"/>
    </row>
    <row r="486" spans="1:9" x14ac:dyDescent="0.25">
      <c r="A486" s="18">
        <v>1962</v>
      </c>
      <c r="B486" s="18">
        <v>1961</v>
      </c>
      <c r="C486" s="18">
        <v>11</v>
      </c>
      <c r="D486" s="84" t="s">
        <v>520</v>
      </c>
      <c r="E486" s="84" t="str">
        <f t="shared" si="17"/>
        <v>1962 11</v>
      </c>
      <c r="F486" s="14"/>
      <c r="G486" s="17">
        <f>VLOOKUP(D486,'Scatter Plot_1'!A493:C1476,2,FALSE)</f>
        <v>1136.2451960000001</v>
      </c>
      <c r="H486" s="17"/>
      <c r="I486" s="17"/>
    </row>
    <row r="487" spans="1:9" x14ac:dyDescent="0.25">
      <c r="A487" s="18">
        <v>1962</v>
      </c>
      <c r="B487" s="18">
        <v>1961</v>
      </c>
      <c r="C487" s="18">
        <v>12</v>
      </c>
      <c r="D487" s="84" t="s">
        <v>521</v>
      </c>
      <c r="E487" s="84" t="str">
        <f t="shared" si="17"/>
        <v>1962 12</v>
      </c>
      <c r="F487" s="14"/>
      <c r="G487" s="17">
        <f>VLOOKUP(D487,'Scatter Plot_1'!A494:C1477,2,FALSE)</f>
        <v>1149.389287</v>
      </c>
    </row>
    <row r="488" spans="1:9" x14ac:dyDescent="0.25">
      <c r="A488" s="18">
        <v>1962</v>
      </c>
      <c r="B488" s="18">
        <v>1962</v>
      </c>
      <c r="C488" s="18">
        <v>1</v>
      </c>
      <c r="D488" s="84" t="s">
        <v>522</v>
      </c>
      <c r="E488" s="84" t="str">
        <f t="shared" si="17"/>
        <v>1962 1</v>
      </c>
      <c r="F488" s="14"/>
      <c r="G488" s="17">
        <f>VLOOKUP(D488,'Scatter Plot_1'!A495:C1478,2,FALSE)</f>
        <v>1359.8076880000001</v>
      </c>
    </row>
    <row r="489" spans="1:9" x14ac:dyDescent="0.25">
      <c r="A489" s="18">
        <v>1962</v>
      </c>
      <c r="B489" s="18">
        <v>1962</v>
      </c>
      <c r="C489" s="18">
        <v>2</v>
      </c>
      <c r="D489" s="84" t="s">
        <v>523</v>
      </c>
      <c r="E489" s="84" t="str">
        <f t="shared" si="17"/>
        <v>1962 2</v>
      </c>
      <c r="F489" s="14"/>
      <c r="G489" s="17">
        <f>VLOOKUP(D489,'Scatter Plot_1'!A496:C1479,2,FALSE)</f>
        <v>2081.7021220000001</v>
      </c>
    </row>
    <row r="490" spans="1:9" x14ac:dyDescent="0.25">
      <c r="A490" s="18">
        <v>1962</v>
      </c>
      <c r="B490" s="18">
        <v>1962</v>
      </c>
      <c r="C490" s="18">
        <v>3</v>
      </c>
      <c r="D490" s="84" t="s">
        <v>524</v>
      </c>
      <c r="E490" s="84" t="str">
        <f t="shared" si="17"/>
        <v>1962 3</v>
      </c>
      <c r="F490" s="14"/>
      <c r="G490" s="17">
        <f>VLOOKUP(D490,'Scatter Plot_1'!A497:C1480,2,FALSE)</f>
        <v>2548.53604</v>
      </c>
    </row>
    <row r="491" spans="1:9" x14ac:dyDescent="0.25">
      <c r="A491" s="18">
        <v>1962</v>
      </c>
      <c r="B491" s="18">
        <v>1962</v>
      </c>
      <c r="C491" s="18">
        <v>4</v>
      </c>
      <c r="D491" s="84" t="s">
        <v>525</v>
      </c>
      <c r="E491" s="84" t="str">
        <f t="shared" si="17"/>
        <v>1962 4</v>
      </c>
      <c r="F491" s="14"/>
      <c r="G491" s="17">
        <f>VLOOKUP(D491,'Scatter Plot_1'!A498:C1481,2,FALSE)</f>
        <v>2969.8162520000001</v>
      </c>
    </row>
    <row r="492" spans="1:9" x14ac:dyDescent="0.25">
      <c r="A492" s="18">
        <v>1962</v>
      </c>
      <c r="B492" s="18">
        <v>1962</v>
      </c>
      <c r="C492" s="18">
        <v>5</v>
      </c>
      <c r="D492" s="84" t="s">
        <v>526</v>
      </c>
      <c r="E492" s="84" t="str">
        <f t="shared" si="17"/>
        <v>1962 5</v>
      </c>
      <c r="F492" s="14"/>
      <c r="G492" s="17">
        <f>VLOOKUP(D492,'Scatter Plot_1'!A499:C1482,2,FALSE)</f>
        <v>2892.9248870000001</v>
      </c>
    </row>
    <row r="493" spans="1:9" x14ac:dyDescent="0.25">
      <c r="A493" s="18">
        <v>1962</v>
      </c>
      <c r="B493" s="18">
        <v>1962</v>
      </c>
      <c r="C493" s="18">
        <v>6</v>
      </c>
      <c r="D493" s="84" t="s">
        <v>527</v>
      </c>
      <c r="E493" s="84" t="str">
        <f t="shared" si="17"/>
        <v>1962 6</v>
      </c>
      <c r="F493" s="14"/>
      <c r="G493" s="17">
        <f>VLOOKUP(D493,'Scatter Plot_1'!A500:C1483,2,FALSE)</f>
        <v>2616.9221980000002</v>
      </c>
    </row>
    <row r="494" spans="1:9" x14ac:dyDescent="0.25">
      <c r="A494" s="18">
        <v>1962</v>
      </c>
      <c r="B494" s="18">
        <v>1962</v>
      </c>
      <c r="C494" s="18">
        <v>7</v>
      </c>
      <c r="D494" s="84" t="s">
        <v>528</v>
      </c>
      <c r="E494" s="84" t="str">
        <f t="shared" si="17"/>
        <v>1962 7</v>
      </c>
      <c r="F494" s="14"/>
      <c r="G494" s="17">
        <f>VLOOKUP(D494,'Scatter Plot_1'!A501:C1484,2,FALSE)</f>
        <v>2066.3134060000002</v>
      </c>
    </row>
    <row r="495" spans="1:9" x14ac:dyDescent="0.25">
      <c r="A495" s="18">
        <v>1962</v>
      </c>
      <c r="B495" s="18">
        <v>1962</v>
      </c>
      <c r="C495" s="18">
        <v>8</v>
      </c>
      <c r="D495" s="84" t="s">
        <v>529</v>
      </c>
      <c r="E495" s="84" t="str">
        <f t="shared" si="17"/>
        <v>1962 8</v>
      </c>
      <c r="F495" s="14"/>
      <c r="G495" s="17">
        <f>VLOOKUP(D495,'Scatter Plot_1'!A502:C1485,2,FALSE)</f>
        <v>1670.0735239999999</v>
      </c>
    </row>
    <row r="496" spans="1:9" x14ac:dyDescent="0.25">
      <c r="A496" s="18">
        <v>1962</v>
      </c>
      <c r="B496" s="18">
        <v>1962</v>
      </c>
      <c r="C496" s="18">
        <v>9</v>
      </c>
      <c r="D496" s="84" t="s">
        <v>530</v>
      </c>
      <c r="E496" s="84" t="str">
        <f t="shared" si="17"/>
        <v>1962 9</v>
      </c>
      <c r="F496" s="14"/>
      <c r="G496" s="17">
        <f>VLOOKUP(D496,'Scatter Plot_1'!A503:C1486,2,FALSE)</f>
        <v>1520.622247</v>
      </c>
      <c r="H496" s="17"/>
      <c r="I496" s="17"/>
    </row>
    <row r="497" spans="1:7" x14ac:dyDescent="0.25">
      <c r="A497" s="18">
        <v>1963</v>
      </c>
      <c r="B497" s="18">
        <v>1962</v>
      </c>
      <c r="C497" s="18">
        <v>10</v>
      </c>
      <c r="D497" s="84" t="s">
        <v>531</v>
      </c>
      <c r="E497" s="84" t="str">
        <f t="shared" si="17"/>
        <v>1963 10</v>
      </c>
      <c r="F497" s="14"/>
      <c r="G497" s="17">
        <f>VLOOKUP(D497,'Scatter Plot_1'!A504:C1487,2,FALSE)</f>
        <v>2257.7150179999999</v>
      </c>
    </row>
    <row r="498" spans="1:7" x14ac:dyDescent="0.25">
      <c r="A498" s="18">
        <v>1963</v>
      </c>
      <c r="B498" s="18">
        <v>1962</v>
      </c>
      <c r="C498" s="18">
        <v>11</v>
      </c>
      <c r="D498" s="84" t="s">
        <v>532</v>
      </c>
      <c r="E498" s="84" t="str">
        <f t="shared" si="17"/>
        <v>1963 11</v>
      </c>
      <c r="F498" s="14"/>
      <c r="G498" s="17">
        <f>VLOOKUP(D498,'Scatter Plot_1'!A505:C1488,2,FALSE)</f>
        <v>2466.0048940000001</v>
      </c>
    </row>
    <row r="499" spans="1:7" x14ac:dyDescent="0.25">
      <c r="A499" s="18">
        <v>1963</v>
      </c>
      <c r="B499" s="18">
        <v>1962</v>
      </c>
      <c r="C499" s="18">
        <v>12</v>
      </c>
      <c r="D499" s="84" t="s">
        <v>533</v>
      </c>
      <c r="E499" s="84" t="str">
        <f t="shared" si="17"/>
        <v>1963 12</v>
      </c>
      <c r="F499" s="14"/>
      <c r="G499" s="17">
        <f>VLOOKUP(D499,'Scatter Plot_1'!A506:C1489,2,FALSE)</f>
        <v>2727.0592139999999</v>
      </c>
    </row>
    <row r="500" spans="1:7" x14ac:dyDescent="0.25">
      <c r="A500" s="18">
        <v>1963</v>
      </c>
      <c r="B500" s="18">
        <v>1963</v>
      </c>
      <c r="C500" s="18">
        <v>1</v>
      </c>
      <c r="D500" s="84" t="s">
        <v>534</v>
      </c>
      <c r="E500" s="84" t="str">
        <f t="shared" si="17"/>
        <v>1963 1</v>
      </c>
      <c r="F500" s="14"/>
      <c r="G500" s="17">
        <f>VLOOKUP(D500,'Scatter Plot_1'!A507:C1490,2,FALSE)</f>
        <v>3100.9357009999999</v>
      </c>
    </row>
    <row r="501" spans="1:7" x14ac:dyDescent="0.25">
      <c r="A501" s="18">
        <v>1963</v>
      </c>
      <c r="B501" s="18">
        <v>1963</v>
      </c>
      <c r="C501" s="18">
        <v>2</v>
      </c>
      <c r="D501" s="84" t="s">
        <v>535</v>
      </c>
      <c r="E501" s="84" t="str">
        <f t="shared" si="17"/>
        <v>1963 2</v>
      </c>
      <c r="F501" s="14"/>
      <c r="G501" s="17">
        <f>VLOOKUP(D501,'Scatter Plot_1'!A508:C1491,2,FALSE)</f>
        <v>3600.4729609999999</v>
      </c>
    </row>
    <row r="502" spans="1:7" x14ac:dyDescent="0.25">
      <c r="A502" s="18">
        <v>1963</v>
      </c>
      <c r="B502" s="18">
        <v>1963</v>
      </c>
      <c r="C502" s="18">
        <v>3</v>
      </c>
      <c r="D502" s="84" t="s">
        <v>536</v>
      </c>
      <c r="E502" s="84" t="str">
        <f t="shared" si="17"/>
        <v>1963 3</v>
      </c>
      <c r="F502" s="14"/>
      <c r="G502" s="17">
        <f>VLOOKUP(D502,'Scatter Plot_1'!A509:C1492,2,FALSE)</f>
        <v>3588.0849290000001</v>
      </c>
    </row>
    <row r="503" spans="1:7" x14ac:dyDescent="0.25">
      <c r="A503" s="18">
        <v>1963</v>
      </c>
      <c r="B503" s="18">
        <v>1963</v>
      </c>
      <c r="C503" s="18">
        <v>4</v>
      </c>
      <c r="D503" s="84" t="s">
        <v>537</v>
      </c>
      <c r="E503" s="84" t="str">
        <f t="shared" si="17"/>
        <v>1963 4</v>
      </c>
      <c r="F503" s="14"/>
      <c r="G503" s="17">
        <f>VLOOKUP(D503,'Scatter Plot_1'!A510:C1493,2,FALSE)</f>
        <v>3749.318123</v>
      </c>
    </row>
    <row r="504" spans="1:7" x14ac:dyDescent="0.25">
      <c r="A504" s="18">
        <v>1963</v>
      </c>
      <c r="B504" s="18">
        <v>1963</v>
      </c>
      <c r="C504" s="18">
        <v>5</v>
      </c>
      <c r="D504" s="84" t="s">
        <v>538</v>
      </c>
      <c r="E504" s="84" t="str">
        <f t="shared" si="17"/>
        <v>1963 5</v>
      </c>
      <c r="F504" s="14"/>
      <c r="G504" s="17">
        <f>VLOOKUP(D504,'Scatter Plot_1'!A511:C1494,2,FALSE)</f>
        <v>3933.3795719999998</v>
      </c>
    </row>
    <row r="505" spans="1:7" x14ac:dyDescent="0.25">
      <c r="A505" s="18">
        <v>1963</v>
      </c>
      <c r="B505" s="18">
        <v>1963</v>
      </c>
      <c r="C505" s="18">
        <v>6</v>
      </c>
      <c r="D505" s="84" t="s">
        <v>539</v>
      </c>
      <c r="E505" s="84" t="str">
        <f t="shared" si="17"/>
        <v>1963 6</v>
      </c>
      <c r="F505" s="14"/>
      <c r="G505" s="17">
        <f>VLOOKUP(D505,'Scatter Plot_1'!A512:C1495,2,FALSE)</f>
        <v>3696.6618520000002</v>
      </c>
    </row>
    <row r="506" spans="1:7" x14ac:dyDescent="0.25">
      <c r="A506" s="18">
        <v>1963</v>
      </c>
      <c r="B506" s="18">
        <v>1963</v>
      </c>
      <c r="C506" s="18">
        <v>7</v>
      </c>
      <c r="D506" s="84" t="s">
        <v>540</v>
      </c>
      <c r="E506" s="84" t="str">
        <f t="shared" si="17"/>
        <v>1963 7</v>
      </c>
      <c r="F506" s="14"/>
      <c r="G506" s="17">
        <f>VLOOKUP(D506,'Scatter Plot_1'!A513:C1496,2,FALSE)</f>
        <v>3189.3041699999999</v>
      </c>
    </row>
    <row r="507" spans="1:7" x14ac:dyDescent="0.25">
      <c r="A507" s="18">
        <v>1963</v>
      </c>
      <c r="B507" s="18">
        <v>1963</v>
      </c>
      <c r="C507" s="18">
        <v>8</v>
      </c>
      <c r="D507" s="84" t="s">
        <v>541</v>
      </c>
      <c r="E507" s="84" t="str">
        <f t="shared" si="17"/>
        <v>1963 8</v>
      </c>
      <c r="F507" s="14"/>
      <c r="G507" s="17">
        <f>VLOOKUP(D507,'Scatter Plot_1'!A514:C1497,2,FALSE)</f>
        <v>2776.4449220000001</v>
      </c>
    </row>
    <row r="508" spans="1:7" x14ac:dyDescent="0.25">
      <c r="A508" s="18">
        <v>1963</v>
      </c>
      <c r="B508" s="18">
        <v>1963</v>
      </c>
      <c r="C508" s="18">
        <v>9</v>
      </c>
      <c r="D508" s="84" t="s">
        <v>542</v>
      </c>
      <c r="E508" s="84" t="str">
        <f t="shared" si="17"/>
        <v>1963 9</v>
      </c>
      <c r="F508" s="14"/>
      <c r="G508" s="17">
        <f>VLOOKUP(D508,'Scatter Plot_1'!A515:C1498,2,FALSE)</f>
        <v>2312.373501</v>
      </c>
    </row>
    <row r="509" spans="1:7" x14ac:dyDescent="0.25">
      <c r="A509" s="18">
        <v>1964</v>
      </c>
      <c r="B509" s="18">
        <v>1963</v>
      </c>
      <c r="C509" s="18">
        <v>10</v>
      </c>
      <c r="D509" s="84" t="s">
        <v>543</v>
      </c>
      <c r="E509" s="84" t="str">
        <f t="shared" si="17"/>
        <v>1964 10</v>
      </c>
      <c r="F509" s="14"/>
      <c r="G509" s="17">
        <f>VLOOKUP(D509,'Scatter Plot_1'!A516:C1499,2,FALSE)</f>
        <v>2121.9582690000002</v>
      </c>
    </row>
    <row r="510" spans="1:7" x14ac:dyDescent="0.25">
      <c r="A510" s="18">
        <v>1964</v>
      </c>
      <c r="B510" s="18">
        <v>1963</v>
      </c>
      <c r="C510" s="18">
        <v>11</v>
      </c>
      <c r="D510" s="84" t="s">
        <v>544</v>
      </c>
      <c r="E510" s="84" t="str">
        <f t="shared" si="17"/>
        <v>1964 11</v>
      </c>
      <c r="F510" s="14"/>
      <c r="G510" s="17">
        <f>VLOOKUP(D510,'Scatter Plot_1'!A517:C1500,2,FALSE)</f>
        <v>2296.30438</v>
      </c>
    </row>
    <row r="511" spans="1:7" x14ac:dyDescent="0.25">
      <c r="A511" s="18">
        <v>1964</v>
      </c>
      <c r="B511" s="18">
        <v>1963</v>
      </c>
      <c r="C511" s="18">
        <v>12</v>
      </c>
      <c r="D511" s="84" t="s">
        <v>545</v>
      </c>
      <c r="E511" s="84" t="str">
        <f t="shared" si="17"/>
        <v>1964 12</v>
      </c>
      <c r="F511" s="14"/>
      <c r="G511" s="17">
        <f>VLOOKUP(D511,'Scatter Plot_1'!A518:C1501,2,FALSE)</f>
        <v>2411.8769470000002</v>
      </c>
    </row>
    <row r="512" spans="1:7" x14ac:dyDescent="0.25">
      <c r="A512" s="18">
        <v>1964</v>
      </c>
      <c r="B512" s="18">
        <v>1964</v>
      </c>
      <c r="C512" s="18">
        <v>1</v>
      </c>
      <c r="D512" s="84" t="s">
        <v>546</v>
      </c>
      <c r="E512" s="84" t="str">
        <f t="shared" si="17"/>
        <v>1964 1</v>
      </c>
      <c r="F512" s="14"/>
      <c r="G512" s="17">
        <f>VLOOKUP(D512,'Scatter Plot_1'!A519:C1502,2,FALSE)</f>
        <v>2659.841993</v>
      </c>
    </row>
    <row r="513" spans="1:9" x14ac:dyDescent="0.25">
      <c r="A513" s="18">
        <v>1964</v>
      </c>
      <c r="B513" s="18">
        <v>1964</v>
      </c>
      <c r="C513" s="18">
        <v>2</v>
      </c>
      <c r="D513" s="84" t="s">
        <v>547</v>
      </c>
      <c r="E513" s="84" t="str">
        <f t="shared" si="17"/>
        <v>1964 2</v>
      </c>
      <c r="F513" s="14"/>
      <c r="G513" s="17">
        <f>VLOOKUP(D513,'Scatter Plot_1'!A520:C1503,2,FALSE)</f>
        <v>2858.3462589999999</v>
      </c>
    </row>
    <row r="514" spans="1:9" x14ac:dyDescent="0.25">
      <c r="A514" s="18">
        <v>1964</v>
      </c>
      <c r="B514" s="18">
        <v>1964</v>
      </c>
      <c r="C514" s="18">
        <v>3</v>
      </c>
      <c r="D514" s="84" t="s">
        <v>548</v>
      </c>
      <c r="E514" s="84" t="str">
        <f t="shared" si="17"/>
        <v>1964 3</v>
      </c>
      <c r="F514" s="14"/>
      <c r="G514" s="17">
        <f>VLOOKUP(D514,'Scatter Plot_1'!A521:C1504,2,FALSE)</f>
        <v>3034.7842730000002</v>
      </c>
    </row>
    <row r="515" spans="1:9" x14ac:dyDescent="0.25">
      <c r="A515" s="18">
        <v>1964</v>
      </c>
      <c r="B515" s="18">
        <v>1964</v>
      </c>
      <c r="C515" s="18">
        <v>4</v>
      </c>
      <c r="D515" s="84" t="s">
        <v>549</v>
      </c>
      <c r="E515" s="84" t="str">
        <f t="shared" si="17"/>
        <v>1964 4</v>
      </c>
      <c r="F515" s="14"/>
      <c r="G515" s="17">
        <f>VLOOKUP(D515,'Scatter Plot_1'!A522:C1505,2,FALSE)</f>
        <v>3034.8670619999998</v>
      </c>
    </row>
    <row r="516" spans="1:9" x14ac:dyDescent="0.25">
      <c r="A516" s="18">
        <v>1964</v>
      </c>
      <c r="B516" s="18">
        <v>1964</v>
      </c>
      <c r="C516" s="18">
        <v>5</v>
      </c>
      <c r="D516" s="84" t="s">
        <v>550</v>
      </c>
      <c r="E516" s="84" t="str">
        <f t="shared" si="17"/>
        <v>1964 5</v>
      </c>
      <c r="F516" s="14"/>
      <c r="G516" s="17">
        <f>VLOOKUP(D516,'Scatter Plot_1'!A523:C1506,2,FALSE)</f>
        <v>2997.5005000000001</v>
      </c>
    </row>
    <row r="517" spans="1:9" x14ac:dyDescent="0.25">
      <c r="A517" s="18">
        <v>1964</v>
      </c>
      <c r="B517" s="18">
        <v>1964</v>
      </c>
      <c r="C517" s="18">
        <v>6</v>
      </c>
      <c r="D517" s="84" t="s">
        <v>551</v>
      </c>
      <c r="E517" s="84" t="str">
        <f t="shared" si="17"/>
        <v>1964 6</v>
      </c>
      <c r="F517" s="14"/>
      <c r="G517" s="17">
        <f>VLOOKUP(D517,'Scatter Plot_1'!A524:C1507,2,FALSE)</f>
        <v>2609.1805039999999</v>
      </c>
    </row>
    <row r="518" spans="1:9" x14ac:dyDescent="0.25">
      <c r="A518" s="18">
        <v>1964</v>
      </c>
      <c r="B518" s="18">
        <v>1964</v>
      </c>
      <c r="C518" s="18">
        <v>7</v>
      </c>
      <c r="D518" s="84" t="s">
        <v>552</v>
      </c>
      <c r="E518" s="84" t="str">
        <f t="shared" ref="E518:E581" si="18">CONCATENATE(A518," ",C518)</f>
        <v>1964 7</v>
      </c>
      <c r="F518" s="14"/>
      <c r="G518" s="17">
        <f>VLOOKUP(D518,'Scatter Plot_1'!A525:C1508,2,FALSE)</f>
        <v>2019.8365960000001</v>
      </c>
    </row>
    <row r="519" spans="1:9" x14ac:dyDescent="0.25">
      <c r="A519" s="18">
        <v>1964</v>
      </c>
      <c r="B519" s="18">
        <v>1964</v>
      </c>
      <c r="C519" s="18">
        <v>8</v>
      </c>
      <c r="D519" s="84" t="s">
        <v>553</v>
      </c>
      <c r="E519" s="84" t="str">
        <f t="shared" si="18"/>
        <v>1964 8</v>
      </c>
      <c r="F519" s="14"/>
      <c r="G519" s="17">
        <f>VLOOKUP(D519,'Scatter Plot_1'!A526:C1509,2,FALSE)</f>
        <v>1546.682112</v>
      </c>
    </row>
    <row r="520" spans="1:9" x14ac:dyDescent="0.25">
      <c r="A520" s="18">
        <v>1964</v>
      </c>
      <c r="B520" s="18">
        <v>1964</v>
      </c>
      <c r="C520" s="18">
        <v>9</v>
      </c>
      <c r="D520" s="84" t="s">
        <v>554</v>
      </c>
      <c r="E520" s="84" t="str">
        <f t="shared" si="18"/>
        <v>1964 9</v>
      </c>
      <c r="F520" s="14"/>
      <c r="G520" s="17">
        <f>VLOOKUP(D520,'Scatter Plot_1'!A527:C1510,2,FALSE)</f>
        <v>1404.130498</v>
      </c>
      <c r="H520" s="17"/>
      <c r="I520" s="17"/>
    </row>
    <row r="521" spans="1:9" x14ac:dyDescent="0.25">
      <c r="A521" s="18">
        <v>1965</v>
      </c>
      <c r="B521" s="18">
        <v>1964</v>
      </c>
      <c r="C521" s="18">
        <v>10</v>
      </c>
      <c r="D521" s="84" t="s">
        <v>555</v>
      </c>
      <c r="E521" s="84" t="str">
        <f t="shared" si="18"/>
        <v>1965 10</v>
      </c>
      <c r="F521" s="14"/>
      <c r="G521" s="17">
        <f>VLOOKUP(D521,'Scatter Plot_1'!A528:C1511,2,FALSE)</f>
        <v>1261.12031</v>
      </c>
      <c r="H521" s="17"/>
      <c r="I521" s="17"/>
    </row>
    <row r="522" spans="1:9" x14ac:dyDescent="0.25">
      <c r="A522" s="18">
        <v>1965</v>
      </c>
      <c r="B522" s="18">
        <v>1964</v>
      </c>
      <c r="C522" s="18">
        <v>11</v>
      </c>
      <c r="D522" s="84" t="s">
        <v>556</v>
      </c>
      <c r="E522" s="84" t="str">
        <f t="shared" si="18"/>
        <v>1965 11</v>
      </c>
      <c r="F522" s="14"/>
      <c r="G522" s="17">
        <f>VLOOKUP(D522,'Scatter Plot_1'!A529:C1512,2,FALSE)</f>
        <v>1176.3768500000001</v>
      </c>
    </row>
    <row r="523" spans="1:9" x14ac:dyDescent="0.25">
      <c r="A523" s="18">
        <v>1965</v>
      </c>
      <c r="B523" s="18">
        <v>1964</v>
      </c>
      <c r="C523" s="18">
        <v>12</v>
      </c>
      <c r="D523" s="84" t="s">
        <v>557</v>
      </c>
      <c r="E523" s="84" t="str">
        <f t="shared" si="18"/>
        <v>1965 12</v>
      </c>
      <c r="F523" s="14"/>
      <c r="G523" s="17">
        <f>VLOOKUP(D523,'Scatter Plot_1'!A530:C1513,2,FALSE)</f>
        <v>2694.7797989999999</v>
      </c>
      <c r="H523" s="17"/>
      <c r="I523" s="17"/>
    </row>
    <row r="524" spans="1:9" x14ac:dyDescent="0.25">
      <c r="A524" s="18">
        <v>1965</v>
      </c>
      <c r="B524" s="18">
        <v>1965</v>
      </c>
      <c r="C524" s="18">
        <v>1</v>
      </c>
      <c r="D524" s="84" t="s">
        <v>558</v>
      </c>
      <c r="E524" s="84" t="str">
        <f t="shared" si="18"/>
        <v>1965 1</v>
      </c>
      <c r="F524" s="14"/>
      <c r="G524" s="17">
        <f>VLOOKUP(D524,'Scatter Plot_1'!A531:C1514,2,FALSE)</f>
        <v>3056.5924660000001</v>
      </c>
    </row>
    <row r="525" spans="1:9" x14ac:dyDescent="0.25">
      <c r="A525" s="18">
        <v>1965</v>
      </c>
      <c r="B525" s="18">
        <v>1965</v>
      </c>
      <c r="C525" s="18">
        <v>2</v>
      </c>
      <c r="D525" s="84" t="s">
        <v>559</v>
      </c>
      <c r="E525" s="84" t="str">
        <f t="shared" si="18"/>
        <v>1965 2</v>
      </c>
      <c r="F525" s="14"/>
      <c r="G525" s="17">
        <f>VLOOKUP(D525,'Scatter Plot_1'!A532:C1515,2,FALSE)</f>
        <v>3391.7538829999999</v>
      </c>
    </row>
    <row r="526" spans="1:9" x14ac:dyDescent="0.25">
      <c r="A526" s="18">
        <v>1965</v>
      </c>
      <c r="B526" s="18">
        <v>1965</v>
      </c>
      <c r="C526" s="18">
        <v>3</v>
      </c>
      <c r="D526" s="84" t="s">
        <v>560</v>
      </c>
      <c r="E526" s="84" t="str">
        <f t="shared" si="18"/>
        <v>1965 3</v>
      </c>
      <c r="F526" s="14"/>
      <c r="G526" s="17">
        <f>VLOOKUP(D526,'Scatter Plot_1'!A533:C1516,2,FALSE)</f>
        <v>3538.0132210000002</v>
      </c>
    </row>
    <row r="527" spans="1:9" x14ac:dyDescent="0.25">
      <c r="A527" s="18">
        <v>1965</v>
      </c>
      <c r="B527" s="18">
        <v>1965</v>
      </c>
      <c r="C527" s="18">
        <v>4</v>
      </c>
      <c r="D527" s="84" t="s">
        <v>561</v>
      </c>
      <c r="E527" s="84" t="str">
        <f t="shared" si="18"/>
        <v>1965 4</v>
      </c>
      <c r="F527" s="14"/>
      <c r="G527" s="17">
        <f>VLOOKUP(D527,'Scatter Plot_1'!A534:C1517,2,FALSE)</f>
        <v>3698.7058659999998</v>
      </c>
    </row>
    <row r="528" spans="1:9" x14ac:dyDescent="0.25">
      <c r="A528" s="18">
        <v>1965</v>
      </c>
      <c r="B528" s="18">
        <v>1965</v>
      </c>
      <c r="C528" s="18">
        <v>5</v>
      </c>
      <c r="D528" s="84" t="s">
        <v>562</v>
      </c>
      <c r="E528" s="84" t="str">
        <f t="shared" si="18"/>
        <v>1965 5</v>
      </c>
      <c r="F528" s="14"/>
      <c r="G528" s="17">
        <f>VLOOKUP(D528,'Scatter Plot_1'!A535:C1518,2,FALSE)</f>
        <v>3708.7749680000002</v>
      </c>
    </row>
    <row r="529" spans="1:7" x14ac:dyDescent="0.25">
      <c r="A529" s="18">
        <v>1965</v>
      </c>
      <c r="B529" s="18">
        <v>1965</v>
      </c>
      <c r="C529" s="18">
        <v>6</v>
      </c>
      <c r="D529" s="84" t="s">
        <v>563</v>
      </c>
      <c r="E529" s="84" t="str">
        <f t="shared" si="18"/>
        <v>1965 6</v>
      </c>
      <c r="F529" s="14"/>
      <c r="G529" s="17">
        <f>VLOOKUP(D529,'Scatter Plot_1'!A536:C1519,2,FALSE)</f>
        <v>3593</v>
      </c>
    </row>
    <row r="530" spans="1:7" x14ac:dyDescent="0.25">
      <c r="A530" s="18">
        <v>1965</v>
      </c>
      <c r="B530" s="18">
        <v>1965</v>
      </c>
      <c r="C530" s="18">
        <v>7</v>
      </c>
      <c r="D530" s="84" t="s">
        <v>564</v>
      </c>
      <c r="E530" s="84" t="str">
        <f t="shared" si="18"/>
        <v>1965 7</v>
      </c>
      <c r="F530" s="14"/>
      <c r="G530" s="17">
        <f>VLOOKUP(D530,'Scatter Plot_1'!A537:C1520,2,FALSE)</f>
        <v>3130.4350089999998</v>
      </c>
    </row>
    <row r="531" spans="1:7" x14ac:dyDescent="0.25">
      <c r="A531" s="18">
        <v>1965</v>
      </c>
      <c r="B531" s="18">
        <v>1965</v>
      </c>
      <c r="C531" s="18">
        <v>8</v>
      </c>
      <c r="D531" s="84" t="s">
        <v>565</v>
      </c>
      <c r="E531" s="84" t="str">
        <f t="shared" si="18"/>
        <v>1965 8</v>
      </c>
      <c r="F531" s="14"/>
      <c r="G531" s="17">
        <f>VLOOKUP(D531,'Scatter Plot_1'!A538:C1521,2,FALSE)</f>
        <v>2950.528131</v>
      </c>
    </row>
    <row r="532" spans="1:7" x14ac:dyDescent="0.25">
      <c r="A532" s="18">
        <v>1965</v>
      </c>
      <c r="B532" s="18">
        <v>1965</v>
      </c>
      <c r="C532" s="18">
        <v>9</v>
      </c>
      <c r="D532" s="84" t="s">
        <v>566</v>
      </c>
      <c r="E532" s="84" t="str">
        <f t="shared" si="18"/>
        <v>1965 9</v>
      </c>
      <c r="F532" s="14"/>
      <c r="G532" s="17">
        <f>VLOOKUP(D532,'Scatter Plot_1'!A539:C1522,2,FALSE)</f>
        <v>2490.6216589999999</v>
      </c>
    </row>
    <row r="533" spans="1:7" x14ac:dyDescent="0.25">
      <c r="A533" s="18">
        <v>1966</v>
      </c>
      <c r="B533" s="18">
        <v>1965</v>
      </c>
      <c r="C533" s="18">
        <v>10</v>
      </c>
      <c r="D533" s="84" t="s">
        <v>567</v>
      </c>
      <c r="E533" s="84" t="str">
        <f t="shared" si="18"/>
        <v>1966 10</v>
      </c>
      <c r="F533" s="14"/>
      <c r="G533" s="17">
        <f>VLOOKUP(D533,'Scatter Plot_1'!A540:C1523,2,FALSE)</f>
        <v>2233.7651700000001</v>
      </c>
    </row>
    <row r="534" spans="1:7" x14ac:dyDescent="0.25">
      <c r="A534" s="18">
        <v>1966</v>
      </c>
      <c r="B534" s="18">
        <v>1965</v>
      </c>
      <c r="C534" s="18">
        <v>11</v>
      </c>
      <c r="D534" s="84" t="s">
        <v>568</v>
      </c>
      <c r="E534" s="84" t="str">
        <f t="shared" si="18"/>
        <v>1966 11</v>
      </c>
      <c r="F534" s="14"/>
      <c r="G534" s="17">
        <f>VLOOKUP(D534,'Scatter Plot_1'!A541:C1524,2,FALSE)</f>
        <v>2359.8578539999999</v>
      </c>
    </row>
    <row r="535" spans="1:7" x14ac:dyDescent="0.25">
      <c r="A535" s="18">
        <v>1966</v>
      </c>
      <c r="B535" s="18">
        <v>1965</v>
      </c>
      <c r="C535" s="18">
        <v>12</v>
      </c>
      <c r="D535" s="84" t="s">
        <v>569</v>
      </c>
      <c r="E535" s="84" t="str">
        <f t="shared" si="18"/>
        <v>1966 12</v>
      </c>
      <c r="F535" s="14"/>
      <c r="G535" s="17">
        <f>VLOOKUP(D535,'Scatter Plot_1'!A542:C1525,2,FALSE)</f>
        <v>2649.2262759999999</v>
      </c>
    </row>
    <row r="536" spans="1:7" x14ac:dyDescent="0.25">
      <c r="A536" s="18">
        <v>1966</v>
      </c>
      <c r="B536" s="18">
        <v>1966</v>
      </c>
      <c r="C536" s="18">
        <v>1</v>
      </c>
      <c r="D536" s="84" t="s">
        <v>570</v>
      </c>
      <c r="E536" s="84" t="str">
        <f t="shared" si="18"/>
        <v>1966 1</v>
      </c>
      <c r="F536" s="14"/>
      <c r="G536" s="17">
        <f>VLOOKUP(D536,'Scatter Plot_1'!A543:C1526,2,FALSE)</f>
        <v>2913.6891799999999</v>
      </c>
    </row>
    <row r="537" spans="1:7" x14ac:dyDescent="0.25">
      <c r="A537" s="18">
        <v>1966</v>
      </c>
      <c r="B537" s="18">
        <v>1966</v>
      </c>
      <c r="C537" s="18">
        <v>2</v>
      </c>
      <c r="D537" s="84" t="s">
        <v>571</v>
      </c>
      <c r="E537" s="84" t="str">
        <f t="shared" si="18"/>
        <v>1966 2</v>
      </c>
      <c r="F537" s="14"/>
      <c r="G537" s="17">
        <f>VLOOKUP(D537,'Scatter Plot_1'!A544:C1527,2,FALSE)</f>
        <v>3055.825018</v>
      </c>
    </row>
    <row r="538" spans="1:7" x14ac:dyDescent="0.25">
      <c r="A538" s="18">
        <v>1966</v>
      </c>
      <c r="B538" s="18">
        <v>1966</v>
      </c>
      <c r="C538" s="18">
        <v>3</v>
      </c>
      <c r="D538" s="84" t="s">
        <v>572</v>
      </c>
      <c r="E538" s="84" t="str">
        <f t="shared" si="18"/>
        <v>1966 3</v>
      </c>
      <c r="F538" s="14"/>
      <c r="G538" s="17">
        <f>VLOOKUP(D538,'Scatter Plot_1'!A545:C1528,2,FALSE)</f>
        <v>3333.341727</v>
      </c>
    </row>
    <row r="539" spans="1:7" x14ac:dyDescent="0.25">
      <c r="A539" s="18">
        <v>1966</v>
      </c>
      <c r="B539" s="18">
        <v>1966</v>
      </c>
      <c r="C539" s="18">
        <v>4</v>
      </c>
      <c r="D539" s="84" t="s">
        <v>573</v>
      </c>
      <c r="E539" s="84" t="str">
        <f t="shared" si="18"/>
        <v>1966 4</v>
      </c>
      <c r="F539" s="14"/>
      <c r="G539" s="17">
        <f>VLOOKUP(D539,'Scatter Plot_1'!A546:C1529,2,FALSE)</f>
        <v>3526.8620740000001</v>
      </c>
    </row>
    <row r="540" spans="1:7" x14ac:dyDescent="0.25">
      <c r="A540" s="18">
        <v>1966</v>
      </c>
      <c r="B540" s="18">
        <v>1966</v>
      </c>
      <c r="C540" s="18">
        <v>5</v>
      </c>
      <c r="D540" s="84" t="s">
        <v>574</v>
      </c>
      <c r="E540" s="84" t="str">
        <f t="shared" si="18"/>
        <v>1966 5</v>
      </c>
      <c r="F540" s="14"/>
      <c r="G540" s="17">
        <f>VLOOKUP(D540,'Scatter Plot_1'!A547:C1530,2,FALSE)</f>
        <v>3402.4214780000002</v>
      </c>
    </row>
    <row r="541" spans="1:7" x14ac:dyDescent="0.25">
      <c r="A541" s="18">
        <v>1966</v>
      </c>
      <c r="B541" s="18">
        <v>1966</v>
      </c>
      <c r="C541" s="18">
        <v>6</v>
      </c>
      <c r="D541" s="84" t="s">
        <v>575</v>
      </c>
      <c r="E541" s="84" t="str">
        <f t="shared" si="18"/>
        <v>1966 6</v>
      </c>
      <c r="F541" s="14"/>
      <c r="G541" s="17">
        <f>VLOOKUP(D541,'Scatter Plot_1'!A548:C1531,2,FALSE)</f>
        <v>2951.2044810000002</v>
      </c>
    </row>
    <row r="542" spans="1:7" x14ac:dyDescent="0.25">
      <c r="A542" s="18">
        <v>1966</v>
      </c>
      <c r="B542" s="18">
        <v>1966</v>
      </c>
      <c r="C542" s="18">
        <v>7</v>
      </c>
      <c r="D542" s="84" t="s">
        <v>576</v>
      </c>
      <c r="E542" s="84" t="str">
        <f t="shared" si="18"/>
        <v>1966 7</v>
      </c>
      <c r="F542" s="14"/>
      <c r="G542" s="17">
        <f>VLOOKUP(D542,'Scatter Plot_1'!A549:C1532,2,FALSE)</f>
        <v>2376.4415260000001</v>
      </c>
    </row>
    <row r="543" spans="1:7" x14ac:dyDescent="0.25">
      <c r="A543" s="18">
        <v>1966</v>
      </c>
      <c r="B543" s="18">
        <v>1966</v>
      </c>
      <c r="C543" s="18">
        <v>8</v>
      </c>
      <c r="D543" s="84" t="s">
        <v>577</v>
      </c>
      <c r="E543" s="84" t="str">
        <f t="shared" si="18"/>
        <v>1966 8</v>
      </c>
      <c r="F543" s="14"/>
      <c r="G543" s="17">
        <f>VLOOKUP(D543,'Scatter Plot_1'!A550:C1533,2,FALSE)</f>
        <v>1912.742947</v>
      </c>
    </row>
    <row r="544" spans="1:7" x14ac:dyDescent="0.25">
      <c r="A544" s="18">
        <v>1966</v>
      </c>
      <c r="B544" s="18">
        <v>1966</v>
      </c>
      <c r="C544" s="18">
        <v>9</v>
      </c>
      <c r="D544" s="84" t="s">
        <v>578</v>
      </c>
      <c r="E544" s="84" t="str">
        <f t="shared" si="18"/>
        <v>1966 9</v>
      </c>
      <c r="F544" s="14"/>
      <c r="G544" s="17">
        <f>VLOOKUP(D544,'Scatter Plot_1'!A551:C1534,2,FALSE)</f>
        <v>1695.925602</v>
      </c>
    </row>
    <row r="545" spans="1:9" x14ac:dyDescent="0.25">
      <c r="A545" s="18">
        <v>1967</v>
      </c>
      <c r="B545" s="18">
        <v>1966</v>
      </c>
      <c r="C545" s="18">
        <v>10</v>
      </c>
      <c r="D545" s="84" t="s">
        <v>579</v>
      </c>
      <c r="E545" s="84" t="str">
        <f t="shared" si="18"/>
        <v>1967 10</v>
      </c>
      <c r="F545" s="14"/>
      <c r="G545" s="17">
        <f>VLOOKUP(D545,'Scatter Plot_1'!A552:C1535,2,FALSE)</f>
        <v>1455.1316650000001</v>
      </c>
    </row>
    <row r="546" spans="1:9" x14ac:dyDescent="0.25">
      <c r="A546" s="18">
        <v>1967</v>
      </c>
      <c r="B546" s="18">
        <v>1966</v>
      </c>
      <c r="C546" s="18">
        <v>11</v>
      </c>
      <c r="D546" s="84" t="s">
        <v>580</v>
      </c>
      <c r="E546" s="84" t="str">
        <f t="shared" si="18"/>
        <v>1967 11</v>
      </c>
      <c r="F546" s="14"/>
      <c r="G546" s="17">
        <f>VLOOKUP(D546,'Scatter Plot_1'!A553:C1536,2,FALSE)</f>
        <v>1587.0389929999999</v>
      </c>
    </row>
    <row r="547" spans="1:9" x14ac:dyDescent="0.25">
      <c r="A547" s="18">
        <v>1967</v>
      </c>
      <c r="B547" s="18">
        <v>1966</v>
      </c>
      <c r="C547" s="18">
        <v>12</v>
      </c>
      <c r="D547" s="84" t="s">
        <v>581</v>
      </c>
      <c r="E547" s="84" t="str">
        <f t="shared" si="18"/>
        <v>1967 12</v>
      </c>
      <c r="F547" s="14"/>
      <c r="G547" s="17">
        <f>VLOOKUP(D547,'Scatter Plot_1'!A554:C1537,2,FALSE)</f>
        <v>1900.731102</v>
      </c>
    </row>
    <row r="548" spans="1:9" x14ac:dyDescent="0.25">
      <c r="A548" s="18">
        <v>1967</v>
      </c>
      <c r="B548" s="18">
        <v>1967</v>
      </c>
      <c r="C548" s="18">
        <v>1</v>
      </c>
      <c r="D548" s="84" t="s">
        <v>582</v>
      </c>
      <c r="E548" s="84" t="str">
        <f t="shared" si="18"/>
        <v>1967 1</v>
      </c>
      <c r="F548" s="14"/>
      <c r="G548" s="17">
        <f>VLOOKUP(D548,'Scatter Plot_1'!A555:C1538,2,FALSE)</f>
        <v>2681.7460590000001</v>
      </c>
    </row>
    <row r="549" spans="1:9" x14ac:dyDescent="0.25">
      <c r="A549" s="18">
        <v>1967</v>
      </c>
      <c r="B549" s="18">
        <v>1967</v>
      </c>
      <c r="C549" s="18">
        <v>2</v>
      </c>
      <c r="D549" s="84" t="s">
        <v>583</v>
      </c>
      <c r="E549" s="84" t="str">
        <f t="shared" si="18"/>
        <v>1967 2</v>
      </c>
      <c r="F549" s="14"/>
      <c r="G549" s="17">
        <f>VLOOKUP(D549,'Scatter Plot_1'!A556:C1539,2,FALSE)</f>
        <v>3193.6682150000001</v>
      </c>
    </row>
    <row r="550" spans="1:9" x14ac:dyDescent="0.25">
      <c r="A550" s="18">
        <v>1967</v>
      </c>
      <c r="B550" s="18">
        <v>1967</v>
      </c>
      <c r="C550" s="18">
        <v>3</v>
      </c>
      <c r="D550" s="84" t="s">
        <v>584</v>
      </c>
      <c r="E550" s="84" t="str">
        <f t="shared" si="18"/>
        <v>1967 3</v>
      </c>
      <c r="F550" s="14"/>
      <c r="G550" s="17">
        <f>VLOOKUP(D550,'Scatter Plot_1'!A557:C1540,2,FALSE)</f>
        <v>3525.9843780000001</v>
      </c>
    </row>
    <row r="551" spans="1:9" x14ac:dyDescent="0.25">
      <c r="A551" s="18">
        <v>1967</v>
      </c>
      <c r="B551" s="18">
        <v>1967</v>
      </c>
      <c r="C551" s="18">
        <v>4</v>
      </c>
      <c r="D551" s="84" t="s">
        <v>585</v>
      </c>
      <c r="E551" s="84" t="str">
        <f t="shared" si="18"/>
        <v>1967 4</v>
      </c>
      <c r="F551" s="14"/>
      <c r="G551" s="17">
        <f>VLOOKUP(D551,'Scatter Plot_1'!A558:C1541,2,FALSE)</f>
        <v>3755.257036</v>
      </c>
    </row>
    <row r="552" spans="1:9" x14ac:dyDescent="0.25">
      <c r="A552" s="18">
        <v>1967</v>
      </c>
      <c r="B552" s="18">
        <v>1967</v>
      </c>
      <c r="C552" s="18">
        <v>5</v>
      </c>
      <c r="D552" s="84" t="s">
        <v>586</v>
      </c>
      <c r="E552" s="84" t="str">
        <f t="shared" si="18"/>
        <v>1967 5</v>
      </c>
      <c r="F552" s="14"/>
      <c r="G552" s="17">
        <f>VLOOKUP(D552,'Scatter Plot_1'!A559:C1542,2,FALSE)</f>
        <v>3809.9414390000002</v>
      </c>
    </row>
    <row r="553" spans="1:9" x14ac:dyDescent="0.25">
      <c r="A553" s="18">
        <v>1967</v>
      </c>
      <c r="B553" s="18">
        <v>1967</v>
      </c>
      <c r="C553" s="18">
        <v>6</v>
      </c>
      <c r="D553" s="84" t="s">
        <v>587</v>
      </c>
      <c r="E553" s="84" t="str">
        <f t="shared" si="18"/>
        <v>1967 6</v>
      </c>
      <c r="F553" s="14"/>
      <c r="G553" s="17">
        <f>VLOOKUP(D553,'Scatter Plot_1'!A560:C1543,2,FALSE)</f>
        <v>3812.345898</v>
      </c>
    </row>
    <row r="554" spans="1:9" x14ac:dyDescent="0.25">
      <c r="A554" s="18">
        <v>1967</v>
      </c>
      <c r="B554" s="18">
        <v>1967</v>
      </c>
      <c r="C554" s="18">
        <v>7</v>
      </c>
      <c r="D554" s="84" t="s">
        <v>588</v>
      </c>
      <c r="E554" s="84" t="str">
        <f t="shared" si="18"/>
        <v>1967 7</v>
      </c>
      <c r="F554" s="14"/>
      <c r="G554" s="17">
        <f>VLOOKUP(D554,'Scatter Plot_1'!A561:C1544,2,FALSE)</f>
        <v>3791.3489009999998</v>
      </c>
    </row>
    <row r="555" spans="1:9" x14ac:dyDescent="0.25">
      <c r="A555" s="18">
        <v>1967</v>
      </c>
      <c r="B555" s="18">
        <v>1967</v>
      </c>
      <c r="C555" s="18">
        <v>8</v>
      </c>
      <c r="D555" s="84" t="s">
        <v>589</v>
      </c>
      <c r="E555" s="84" t="str">
        <f t="shared" si="18"/>
        <v>1967 8</v>
      </c>
      <c r="F555" s="14"/>
      <c r="G555" s="17">
        <f>VLOOKUP(D555,'Scatter Plot_1'!A562:C1545,2,FALSE)</f>
        <v>3725.5327830000001</v>
      </c>
    </row>
    <row r="556" spans="1:9" x14ac:dyDescent="0.25">
      <c r="A556" s="18">
        <v>1967</v>
      </c>
      <c r="B556" s="18">
        <v>1967</v>
      </c>
      <c r="C556" s="18">
        <v>9</v>
      </c>
      <c r="D556" s="84" t="s">
        <v>590</v>
      </c>
      <c r="E556" s="84" t="str">
        <f t="shared" si="18"/>
        <v>1967 9</v>
      </c>
      <c r="F556" s="14"/>
      <c r="G556" s="17">
        <f>VLOOKUP(D556,'Scatter Plot_1'!A563:C1546,2,FALSE)</f>
        <v>3215.9350209999998</v>
      </c>
    </row>
    <row r="557" spans="1:9" x14ac:dyDescent="0.25">
      <c r="A557" s="18">
        <v>1968</v>
      </c>
      <c r="B557" s="18">
        <v>1967</v>
      </c>
      <c r="C557" s="18">
        <v>10</v>
      </c>
      <c r="D557" s="84" t="s">
        <v>591</v>
      </c>
      <c r="E557" s="84" t="str">
        <f t="shared" si="18"/>
        <v>1968 10</v>
      </c>
      <c r="F557" s="14"/>
      <c r="G557" s="17">
        <f>VLOOKUP(D557,'Scatter Plot_1'!A564:C1547,2,FALSE)</f>
        <v>2921.1182800000001</v>
      </c>
    </row>
    <row r="558" spans="1:9" x14ac:dyDescent="0.25">
      <c r="A558" s="18">
        <v>1968</v>
      </c>
      <c r="B558" s="18">
        <v>1967</v>
      </c>
      <c r="C558" s="18">
        <v>11</v>
      </c>
      <c r="D558" s="84" t="s">
        <v>592</v>
      </c>
      <c r="E558" s="84" t="str">
        <f t="shared" si="18"/>
        <v>1968 11</v>
      </c>
      <c r="F558" s="14"/>
      <c r="G558" s="17">
        <f>VLOOKUP(D558,'Scatter Plot_1'!A565:C1548,2,FALSE)</f>
        <v>2713.393278</v>
      </c>
      <c r="H558" s="17"/>
      <c r="I558" s="17"/>
    </row>
    <row r="559" spans="1:9" x14ac:dyDescent="0.25">
      <c r="A559" s="18">
        <v>1968</v>
      </c>
      <c r="B559" s="18">
        <v>1967</v>
      </c>
      <c r="C559" s="18">
        <v>12</v>
      </c>
      <c r="D559" s="84" t="s">
        <v>593</v>
      </c>
      <c r="E559" s="84" t="str">
        <f t="shared" si="18"/>
        <v>1968 12</v>
      </c>
      <c r="F559" s="14"/>
      <c r="G559" s="17">
        <f>VLOOKUP(D559,'Scatter Plot_1'!A566:C1549,2,FALSE)</f>
        <v>2651.5300739999998</v>
      </c>
      <c r="H559" s="17"/>
      <c r="I559" s="17"/>
    </row>
    <row r="560" spans="1:9" x14ac:dyDescent="0.25">
      <c r="A560" s="18">
        <v>1968</v>
      </c>
      <c r="B560" s="18">
        <v>1968</v>
      </c>
      <c r="C560" s="18">
        <v>1</v>
      </c>
      <c r="D560" s="84" t="s">
        <v>594</v>
      </c>
      <c r="E560" s="84" t="str">
        <f t="shared" si="18"/>
        <v>1968 1</v>
      </c>
      <c r="F560" s="14"/>
      <c r="G560" s="17">
        <f>VLOOKUP(D560,'Scatter Plot_1'!A567:C1550,2,FALSE)</f>
        <v>2909.3334840000002</v>
      </c>
    </row>
    <row r="561" spans="1:7" x14ac:dyDescent="0.25">
      <c r="A561" s="18">
        <v>1968</v>
      </c>
      <c r="B561" s="18">
        <v>1968</v>
      </c>
      <c r="C561" s="18">
        <v>2</v>
      </c>
      <c r="D561" s="84" t="s">
        <v>595</v>
      </c>
      <c r="E561" s="84" t="str">
        <f t="shared" si="18"/>
        <v>1968 2</v>
      </c>
      <c r="F561" s="14"/>
      <c r="G561" s="17">
        <f>VLOOKUP(D561,'Scatter Plot_1'!A568:C1551,2,FALSE)</f>
        <v>3290.2349119999999</v>
      </c>
    </row>
    <row r="562" spans="1:7" x14ac:dyDescent="0.25">
      <c r="A562" s="18">
        <v>1968</v>
      </c>
      <c r="B562" s="18">
        <v>1968</v>
      </c>
      <c r="C562" s="18">
        <v>3</v>
      </c>
      <c r="D562" s="84" t="s">
        <v>596</v>
      </c>
      <c r="E562" s="84" t="str">
        <f t="shared" si="18"/>
        <v>1968 3</v>
      </c>
      <c r="F562" s="14"/>
      <c r="G562" s="17">
        <f>VLOOKUP(D562,'Scatter Plot_1'!A569:C1552,2,FALSE)</f>
        <v>3467.9483679999998</v>
      </c>
    </row>
    <row r="563" spans="1:7" x14ac:dyDescent="0.25">
      <c r="A563" s="18">
        <v>1968</v>
      </c>
      <c r="B563" s="18">
        <v>1968</v>
      </c>
      <c r="C563" s="18">
        <v>4</v>
      </c>
      <c r="D563" s="84" t="s">
        <v>597</v>
      </c>
      <c r="E563" s="84" t="str">
        <f t="shared" si="18"/>
        <v>1968 4</v>
      </c>
      <c r="F563" s="14"/>
      <c r="G563" s="17">
        <f>VLOOKUP(D563,'Scatter Plot_1'!A570:C1553,2,FALSE)</f>
        <v>3532.0537429999999</v>
      </c>
    </row>
    <row r="564" spans="1:7" x14ac:dyDescent="0.25">
      <c r="A564" s="18">
        <v>1968</v>
      </c>
      <c r="B564" s="18">
        <v>1968</v>
      </c>
      <c r="C564" s="18">
        <v>5</v>
      </c>
      <c r="D564" s="84" t="s">
        <v>598</v>
      </c>
      <c r="E564" s="84" t="str">
        <f t="shared" si="18"/>
        <v>1968 5</v>
      </c>
      <c r="F564" s="14"/>
      <c r="G564" s="17">
        <f>VLOOKUP(D564,'Scatter Plot_1'!A571:C1554,2,FALSE)</f>
        <v>3492.2654830000001</v>
      </c>
    </row>
    <row r="565" spans="1:7" x14ac:dyDescent="0.25">
      <c r="A565" s="18">
        <v>1968</v>
      </c>
      <c r="B565" s="18">
        <v>1968</v>
      </c>
      <c r="C565" s="18">
        <v>6</v>
      </c>
      <c r="D565" s="84" t="s">
        <v>599</v>
      </c>
      <c r="E565" s="84" t="str">
        <f t="shared" si="18"/>
        <v>1968 6</v>
      </c>
      <c r="F565" s="14"/>
      <c r="G565" s="17">
        <f>VLOOKUP(D565,'Scatter Plot_1'!A572:C1555,2,FALSE)</f>
        <v>3084.2580819999998</v>
      </c>
    </row>
    <row r="566" spans="1:7" x14ac:dyDescent="0.25">
      <c r="A566" s="18">
        <v>1968</v>
      </c>
      <c r="B566" s="18">
        <v>1968</v>
      </c>
      <c r="C566" s="18">
        <v>7</v>
      </c>
      <c r="D566" s="84" t="s">
        <v>600</v>
      </c>
      <c r="E566" s="84" t="str">
        <f t="shared" si="18"/>
        <v>1968 7</v>
      </c>
      <c r="F566" s="14"/>
      <c r="G566" s="17">
        <f>VLOOKUP(D566,'Scatter Plot_1'!A573:C1556,2,FALSE)</f>
        <v>2513.6769800000002</v>
      </c>
    </row>
    <row r="567" spans="1:7" x14ac:dyDescent="0.25">
      <c r="A567" s="18">
        <v>1968</v>
      </c>
      <c r="B567" s="18">
        <v>1968</v>
      </c>
      <c r="C567" s="18">
        <v>8</v>
      </c>
      <c r="D567" s="84" t="s">
        <v>601</v>
      </c>
      <c r="E567" s="84" t="str">
        <f t="shared" si="18"/>
        <v>1968 8</v>
      </c>
      <c r="F567" s="14"/>
      <c r="G567" s="17">
        <f>VLOOKUP(D567,'Scatter Plot_1'!A574:C1557,2,FALSE)</f>
        <v>2142.4288889999998</v>
      </c>
    </row>
    <row r="568" spans="1:7" x14ac:dyDescent="0.25">
      <c r="A568" s="18">
        <v>1968</v>
      </c>
      <c r="B568" s="18">
        <v>1968</v>
      </c>
      <c r="C568" s="18">
        <v>9</v>
      </c>
      <c r="D568" s="84" t="s">
        <v>602</v>
      </c>
      <c r="E568" s="84" t="str">
        <f t="shared" si="18"/>
        <v>1968 9</v>
      </c>
      <c r="F568" s="14"/>
      <c r="G568" s="17">
        <f>VLOOKUP(D568,'Scatter Plot_1'!A575:C1558,2,FALSE)</f>
        <v>1934.831136</v>
      </c>
    </row>
    <row r="569" spans="1:7" x14ac:dyDescent="0.25">
      <c r="A569" s="18">
        <v>1969</v>
      </c>
      <c r="B569" s="18">
        <v>1968</v>
      </c>
      <c r="C569" s="18">
        <v>10</v>
      </c>
      <c r="D569" s="84" t="s">
        <v>603</v>
      </c>
      <c r="E569" s="84" t="str">
        <f t="shared" si="18"/>
        <v>1969 10</v>
      </c>
      <c r="F569" s="14"/>
      <c r="G569" s="17">
        <f>VLOOKUP(D569,'Scatter Plot_1'!A576:C1559,2,FALSE)</f>
        <v>1850.4197549999999</v>
      </c>
    </row>
    <row r="570" spans="1:7" x14ac:dyDescent="0.25">
      <c r="A570" s="18">
        <v>1969</v>
      </c>
      <c r="B570" s="18">
        <v>1968</v>
      </c>
      <c r="C570" s="18">
        <v>11</v>
      </c>
      <c r="D570" s="84" t="s">
        <v>604</v>
      </c>
      <c r="E570" s="84" t="str">
        <f t="shared" si="18"/>
        <v>1969 11</v>
      </c>
      <c r="F570" s="14"/>
      <c r="G570" s="17">
        <f>VLOOKUP(D570,'Scatter Plot_1'!A577:C1560,2,FALSE)</f>
        <v>2011.0710320000001</v>
      </c>
    </row>
    <row r="571" spans="1:7" x14ac:dyDescent="0.25">
      <c r="A571" s="18">
        <v>1969</v>
      </c>
      <c r="B571" s="18">
        <v>1968</v>
      </c>
      <c r="C571" s="18">
        <v>12</v>
      </c>
      <c r="D571" s="84" t="s">
        <v>605</v>
      </c>
      <c r="E571" s="84" t="str">
        <f t="shared" si="18"/>
        <v>1969 12</v>
      </c>
      <c r="F571" s="14"/>
      <c r="G571" s="17">
        <f>VLOOKUP(D571,'Scatter Plot_1'!A578:C1561,2,FALSE)</f>
        <v>2413.9829989999998</v>
      </c>
    </row>
    <row r="572" spans="1:7" x14ac:dyDescent="0.25">
      <c r="A572" s="18">
        <v>1969</v>
      </c>
      <c r="B572" s="18">
        <v>1969</v>
      </c>
      <c r="C572" s="18">
        <v>1</v>
      </c>
      <c r="D572" s="84" t="s">
        <v>606</v>
      </c>
      <c r="E572" s="84" t="str">
        <f t="shared" si="18"/>
        <v>1969 1</v>
      </c>
      <c r="F572" s="14"/>
      <c r="G572" s="17">
        <f>VLOOKUP(D572,'Scatter Plot_1'!A579:C1562,2,FALSE)</f>
        <v>3855</v>
      </c>
    </row>
    <row r="573" spans="1:7" x14ac:dyDescent="0.25">
      <c r="A573" s="18">
        <v>1969</v>
      </c>
      <c r="B573" s="18">
        <v>1969</v>
      </c>
      <c r="C573" s="18">
        <v>2</v>
      </c>
      <c r="D573" s="84" t="s">
        <v>607</v>
      </c>
      <c r="E573" s="84" t="str">
        <f t="shared" si="18"/>
        <v>1969 2</v>
      </c>
      <c r="F573" s="14"/>
      <c r="G573" s="17">
        <f>VLOOKUP(D573,'Scatter Plot_1'!A580:C1563,2,FALSE)</f>
        <v>3855</v>
      </c>
    </row>
    <row r="574" spans="1:7" x14ac:dyDescent="0.25">
      <c r="A574" s="18">
        <v>1969</v>
      </c>
      <c r="B574" s="18">
        <v>1969</v>
      </c>
      <c r="C574" s="18">
        <v>3</v>
      </c>
      <c r="D574" s="84" t="s">
        <v>608</v>
      </c>
      <c r="E574" s="84" t="str">
        <f t="shared" si="18"/>
        <v>1969 3</v>
      </c>
      <c r="F574" s="14"/>
      <c r="G574" s="17">
        <f>VLOOKUP(D574,'Scatter Plot_1'!A581:C1564,2,FALSE)</f>
        <v>4094</v>
      </c>
    </row>
    <row r="575" spans="1:7" x14ac:dyDescent="0.25">
      <c r="A575" s="18">
        <v>1969</v>
      </c>
      <c r="B575" s="18">
        <v>1969</v>
      </c>
      <c r="C575" s="18">
        <v>4</v>
      </c>
      <c r="D575" s="84" t="s">
        <v>609</v>
      </c>
      <c r="E575" s="84" t="str">
        <f t="shared" si="18"/>
        <v>1969 4</v>
      </c>
      <c r="F575" s="14"/>
      <c r="G575" s="17">
        <f>VLOOKUP(D575,'Scatter Plot_1'!A582:C1565,2,FALSE)</f>
        <v>4537</v>
      </c>
    </row>
    <row r="576" spans="1:7" x14ac:dyDescent="0.25">
      <c r="A576" s="18">
        <v>1969</v>
      </c>
      <c r="B576" s="18">
        <v>1969</v>
      </c>
      <c r="C576" s="18">
        <v>5</v>
      </c>
      <c r="D576" s="84" t="s">
        <v>610</v>
      </c>
      <c r="E576" s="84" t="str">
        <f t="shared" si="18"/>
        <v>1969 5</v>
      </c>
      <c r="F576" s="14"/>
      <c r="G576" s="17">
        <f>VLOOKUP(D576,'Scatter Plot_1'!A583:C1566,2,FALSE)</f>
        <v>4595.791894</v>
      </c>
    </row>
    <row r="577" spans="1:9" x14ac:dyDescent="0.25">
      <c r="A577" s="18">
        <v>1969</v>
      </c>
      <c r="B577" s="18">
        <v>1969</v>
      </c>
      <c r="C577" s="18">
        <v>6</v>
      </c>
      <c r="D577" s="84" t="s">
        <v>611</v>
      </c>
      <c r="E577" s="84" t="str">
        <f t="shared" si="18"/>
        <v>1969 6</v>
      </c>
      <c r="F577" s="14"/>
      <c r="G577" s="17">
        <f>VLOOKUP(D577,'Scatter Plot_1'!A584:C1567,2,FALSE)</f>
        <v>4571.7377230000002</v>
      </c>
    </row>
    <row r="578" spans="1:9" x14ac:dyDescent="0.25">
      <c r="A578" s="18">
        <v>1969</v>
      </c>
      <c r="B578" s="18">
        <v>1969</v>
      </c>
      <c r="C578" s="18">
        <v>7</v>
      </c>
      <c r="D578" s="84" t="s">
        <v>612</v>
      </c>
      <c r="E578" s="84" t="str">
        <f t="shared" si="18"/>
        <v>1969 7</v>
      </c>
      <c r="F578" s="14"/>
      <c r="G578" s="17">
        <f>VLOOKUP(D578,'Scatter Plot_1'!A585:C1568,2,FALSE)</f>
        <v>4248.5339370000002</v>
      </c>
    </row>
    <row r="579" spans="1:9" x14ac:dyDescent="0.25">
      <c r="A579" s="18">
        <v>1969</v>
      </c>
      <c r="B579" s="18">
        <v>1969</v>
      </c>
      <c r="C579" s="18">
        <v>8</v>
      </c>
      <c r="D579" s="84" t="s">
        <v>613</v>
      </c>
      <c r="E579" s="84" t="str">
        <f t="shared" si="18"/>
        <v>1969 8</v>
      </c>
      <c r="F579" s="14"/>
      <c r="G579" s="17">
        <f>VLOOKUP(D579,'Scatter Plot_1'!A586:C1569,2,FALSE)</f>
        <v>4023.4214550000002</v>
      </c>
    </row>
    <row r="580" spans="1:9" x14ac:dyDescent="0.25">
      <c r="A580" s="18">
        <v>1969</v>
      </c>
      <c r="B580" s="18">
        <v>1969</v>
      </c>
      <c r="C580" s="18">
        <v>9</v>
      </c>
      <c r="D580" s="84" t="s">
        <v>614</v>
      </c>
      <c r="E580" s="84" t="str">
        <f t="shared" si="18"/>
        <v>1969 9</v>
      </c>
      <c r="F580" s="14"/>
      <c r="G580" s="17">
        <f>VLOOKUP(D580,'Scatter Plot_1'!A587:C1570,2,FALSE)</f>
        <v>3503.155581</v>
      </c>
    </row>
    <row r="581" spans="1:9" x14ac:dyDescent="0.25">
      <c r="A581" s="18">
        <v>1970</v>
      </c>
      <c r="B581" s="18">
        <v>1969</v>
      </c>
      <c r="C581" s="18">
        <v>10</v>
      </c>
      <c r="D581" s="84" t="s">
        <v>615</v>
      </c>
      <c r="E581" s="84" t="str">
        <f t="shared" si="18"/>
        <v>1970 10</v>
      </c>
      <c r="F581" s="14"/>
      <c r="G581" s="17">
        <f>VLOOKUP(D581,'Scatter Plot_1'!A588:C1571,2,FALSE)</f>
        <v>3293.768286</v>
      </c>
    </row>
    <row r="582" spans="1:9" x14ac:dyDescent="0.25">
      <c r="A582" s="18">
        <v>1970</v>
      </c>
      <c r="B582" s="18">
        <v>1969</v>
      </c>
      <c r="C582" s="18">
        <v>11</v>
      </c>
      <c r="D582" s="84" t="s">
        <v>616</v>
      </c>
      <c r="E582" s="84" t="str">
        <f t="shared" ref="E582:E645" si="19">CONCATENATE(A582," ",C582)</f>
        <v>1970 11</v>
      </c>
      <c r="F582" s="14"/>
      <c r="G582" s="17">
        <f>VLOOKUP(D582,'Scatter Plot_1'!A589:C1572,2,FALSE)</f>
        <v>2949.3767419999999</v>
      </c>
    </row>
    <row r="583" spans="1:9" x14ac:dyDescent="0.25">
      <c r="A583" s="18">
        <v>1970</v>
      </c>
      <c r="B583" s="18">
        <v>1969</v>
      </c>
      <c r="C583" s="18">
        <v>12</v>
      </c>
      <c r="D583" s="84" t="s">
        <v>617</v>
      </c>
      <c r="E583" s="84" t="str">
        <f t="shared" si="19"/>
        <v>1970 12</v>
      </c>
      <c r="F583" s="14"/>
      <c r="G583" s="17">
        <f>VLOOKUP(D583,'Scatter Plot_1'!A590:C1573,2,FALSE)</f>
        <v>3216.8163220000001</v>
      </c>
      <c r="H583" s="17"/>
      <c r="I583" s="17"/>
    </row>
    <row r="584" spans="1:9" x14ac:dyDescent="0.25">
      <c r="A584" s="18">
        <v>1970</v>
      </c>
      <c r="B584" s="18">
        <v>1970</v>
      </c>
      <c r="C584" s="18">
        <v>1</v>
      </c>
      <c r="D584" s="84" t="s">
        <v>618</v>
      </c>
      <c r="E584" s="84" t="str">
        <f t="shared" si="19"/>
        <v>1970 1</v>
      </c>
      <c r="F584" s="14"/>
      <c r="G584" s="17">
        <f>VLOOKUP(D584,'Scatter Plot_1'!A591:C1574,2,FALSE)</f>
        <v>3577.2463899999998</v>
      </c>
    </row>
    <row r="585" spans="1:9" x14ac:dyDescent="0.25">
      <c r="A585" s="18">
        <v>1970</v>
      </c>
      <c r="B585" s="18">
        <v>1970</v>
      </c>
      <c r="C585" s="18">
        <v>2</v>
      </c>
      <c r="D585" s="84" t="s">
        <v>619</v>
      </c>
      <c r="E585" s="84" t="str">
        <f t="shared" si="19"/>
        <v>1970 2</v>
      </c>
      <c r="F585" s="14"/>
      <c r="G585" s="17">
        <f>VLOOKUP(D585,'Scatter Plot_1'!A592:C1575,2,FALSE)</f>
        <v>3680.2136460000002</v>
      </c>
    </row>
    <row r="586" spans="1:9" x14ac:dyDescent="0.25">
      <c r="A586" s="18">
        <v>1970</v>
      </c>
      <c r="B586" s="18">
        <v>1970</v>
      </c>
      <c r="C586" s="18">
        <v>3</v>
      </c>
      <c r="D586" s="84" t="s">
        <v>620</v>
      </c>
      <c r="E586" s="84" t="str">
        <f t="shared" si="19"/>
        <v>1970 3</v>
      </c>
      <c r="F586" s="14"/>
      <c r="G586" s="17">
        <f>VLOOKUP(D586,'Scatter Plot_1'!A593:C1576,2,FALSE)</f>
        <v>4230</v>
      </c>
    </row>
    <row r="587" spans="1:9" x14ac:dyDescent="0.25">
      <c r="A587" s="18">
        <v>1970</v>
      </c>
      <c r="B587" s="18">
        <v>1970</v>
      </c>
      <c r="C587" s="18">
        <v>4</v>
      </c>
      <c r="D587" s="84" t="s">
        <v>621</v>
      </c>
      <c r="E587" s="84" t="str">
        <f t="shared" si="19"/>
        <v>1970 4</v>
      </c>
      <c r="F587" s="14"/>
      <c r="G587" s="17">
        <f>VLOOKUP(D587,'Scatter Plot_1'!A594:C1577,2,FALSE)</f>
        <v>4153.1826609999998</v>
      </c>
    </row>
    <row r="588" spans="1:9" x14ac:dyDescent="0.25">
      <c r="A588" s="18">
        <v>1970</v>
      </c>
      <c r="B588" s="18">
        <v>1970</v>
      </c>
      <c r="C588" s="18">
        <v>5</v>
      </c>
      <c r="D588" s="84" t="s">
        <v>622</v>
      </c>
      <c r="E588" s="84" t="str">
        <f t="shared" si="19"/>
        <v>1970 5</v>
      </c>
      <c r="F588" s="14"/>
      <c r="G588" s="17">
        <f>VLOOKUP(D588,'Scatter Plot_1'!A595:C1578,2,FALSE)</f>
        <v>3946.49937</v>
      </c>
    </row>
    <row r="589" spans="1:9" x14ac:dyDescent="0.25">
      <c r="A589" s="18">
        <v>1970</v>
      </c>
      <c r="B589" s="18">
        <v>1970</v>
      </c>
      <c r="C589" s="18">
        <v>6</v>
      </c>
      <c r="D589" s="84" t="s">
        <v>623</v>
      </c>
      <c r="E589" s="84" t="str">
        <f t="shared" si="19"/>
        <v>1970 6</v>
      </c>
      <c r="F589" s="14"/>
      <c r="G589" s="17">
        <f>VLOOKUP(D589,'Scatter Plot_1'!A596:C1579,2,FALSE)</f>
        <v>3535.2199139999998</v>
      </c>
    </row>
    <row r="590" spans="1:9" x14ac:dyDescent="0.25">
      <c r="A590" s="18">
        <v>1970</v>
      </c>
      <c r="B590" s="18">
        <v>1970</v>
      </c>
      <c r="C590" s="18">
        <v>7</v>
      </c>
      <c r="D590" s="84" t="s">
        <v>624</v>
      </c>
      <c r="E590" s="84" t="str">
        <f t="shared" si="19"/>
        <v>1970 7</v>
      </c>
      <c r="F590" s="14"/>
      <c r="G590" s="17">
        <f>VLOOKUP(D590,'Scatter Plot_1'!A597:C1580,2,FALSE)</f>
        <v>2978.6361579999998</v>
      </c>
    </row>
    <row r="591" spans="1:9" x14ac:dyDescent="0.25">
      <c r="A591" s="18">
        <v>1970</v>
      </c>
      <c r="B591" s="18">
        <v>1970</v>
      </c>
      <c r="C591" s="18">
        <v>8</v>
      </c>
      <c r="D591" s="84" t="s">
        <v>625</v>
      </c>
      <c r="E591" s="84" t="str">
        <f t="shared" si="19"/>
        <v>1970 8</v>
      </c>
      <c r="F591" s="14"/>
      <c r="G591" s="17">
        <f>VLOOKUP(D591,'Scatter Plot_1'!A598:C1581,2,FALSE)</f>
        <v>2544.1526100000001</v>
      </c>
    </row>
    <row r="592" spans="1:9" x14ac:dyDescent="0.25">
      <c r="A592" s="18">
        <v>1970</v>
      </c>
      <c r="B592" s="18">
        <v>1970</v>
      </c>
      <c r="C592" s="18">
        <v>9</v>
      </c>
      <c r="D592" s="84" t="s">
        <v>626</v>
      </c>
      <c r="E592" s="84" t="str">
        <f t="shared" si="19"/>
        <v>1970 9</v>
      </c>
      <c r="F592" s="14"/>
      <c r="G592" s="17">
        <f>VLOOKUP(D592,'Scatter Plot_1'!A599:C1582,2,FALSE)</f>
        <v>2102.892308</v>
      </c>
    </row>
    <row r="593" spans="1:7" x14ac:dyDescent="0.25">
      <c r="A593" s="18">
        <v>1971</v>
      </c>
      <c r="B593" s="18">
        <v>1970</v>
      </c>
      <c r="C593" s="18">
        <v>10</v>
      </c>
      <c r="D593" s="84" t="s">
        <v>627</v>
      </c>
      <c r="E593" s="84" t="str">
        <f t="shared" si="19"/>
        <v>1971 10</v>
      </c>
      <c r="F593" s="14"/>
      <c r="G593" s="17">
        <f>VLOOKUP(D593,'Scatter Plot_1'!A600:C1583,2,FALSE)</f>
        <v>1857.875965</v>
      </c>
    </row>
    <row r="594" spans="1:7" x14ac:dyDescent="0.25">
      <c r="A594" s="18">
        <v>1971</v>
      </c>
      <c r="B594" s="18">
        <v>1970</v>
      </c>
      <c r="C594" s="18">
        <v>11</v>
      </c>
      <c r="D594" s="84" t="s">
        <v>628</v>
      </c>
      <c r="E594" s="84" t="str">
        <f t="shared" si="19"/>
        <v>1971 11</v>
      </c>
      <c r="F594" s="14"/>
      <c r="G594" s="17">
        <f>VLOOKUP(D594,'Scatter Plot_1'!A601:C1584,2,FALSE)</f>
        <v>2077.3324720000001</v>
      </c>
    </row>
    <row r="595" spans="1:7" x14ac:dyDescent="0.25">
      <c r="A595" s="18">
        <v>1971</v>
      </c>
      <c r="B595" s="18">
        <v>1970</v>
      </c>
      <c r="C595" s="18">
        <v>12</v>
      </c>
      <c r="D595" s="84" t="s">
        <v>629</v>
      </c>
      <c r="E595" s="84" t="str">
        <f t="shared" si="19"/>
        <v>1971 12</v>
      </c>
      <c r="F595" s="14"/>
      <c r="G595" s="17">
        <f>VLOOKUP(D595,'Scatter Plot_1'!A602:C1585,2,FALSE)</f>
        <v>2348.3980430000001</v>
      </c>
    </row>
    <row r="596" spans="1:7" x14ac:dyDescent="0.25">
      <c r="A596" s="18">
        <v>1971</v>
      </c>
      <c r="B596" s="18">
        <v>1971</v>
      </c>
      <c r="C596" s="18">
        <v>1</v>
      </c>
      <c r="D596" s="84" t="s">
        <v>630</v>
      </c>
      <c r="E596" s="84" t="str">
        <f t="shared" si="19"/>
        <v>1971 1</v>
      </c>
      <c r="F596" s="14"/>
      <c r="G596" s="17">
        <f>VLOOKUP(D596,'Scatter Plot_1'!A603:C1586,2,FALSE)</f>
        <v>2634.8287970000001</v>
      </c>
    </row>
    <row r="597" spans="1:7" x14ac:dyDescent="0.25">
      <c r="A597" s="18">
        <v>1971</v>
      </c>
      <c r="B597" s="18">
        <v>1971</v>
      </c>
      <c r="C597" s="18">
        <v>2</v>
      </c>
      <c r="D597" s="84" t="s">
        <v>631</v>
      </c>
      <c r="E597" s="84" t="str">
        <f t="shared" si="19"/>
        <v>1971 2</v>
      </c>
      <c r="F597" s="14"/>
      <c r="G597" s="17">
        <f>VLOOKUP(D597,'Scatter Plot_1'!A604:C1587,2,FALSE)</f>
        <v>2930.2715929999999</v>
      </c>
    </row>
    <row r="598" spans="1:7" x14ac:dyDescent="0.25">
      <c r="A598" s="18">
        <v>1971</v>
      </c>
      <c r="B598" s="18">
        <v>1971</v>
      </c>
      <c r="C598" s="18">
        <v>3</v>
      </c>
      <c r="D598" s="84" t="s">
        <v>632</v>
      </c>
      <c r="E598" s="84" t="str">
        <f t="shared" si="19"/>
        <v>1971 3</v>
      </c>
      <c r="F598" s="14"/>
      <c r="G598" s="17">
        <f>VLOOKUP(D598,'Scatter Plot_1'!A605:C1588,2,FALSE)</f>
        <v>3703.8812269999999</v>
      </c>
    </row>
    <row r="599" spans="1:7" x14ac:dyDescent="0.25">
      <c r="A599" s="18">
        <v>1971</v>
      </c>
      <c r="B599" s="18">
        <v>1971</v>
      </c>
      <c r="C599" s="18">
        <v>4</v>
      </c>
      <c r="D599" s="84" t="s">
        <v>633</v>
      </c>
      <c r="E599" s="84" t="str">
        <f t="shared" si="19"/>
        <v>1971 4</v>
      </c>
      <c r="F599" s="14"/>
      <c r="G599" s="17">
        <f>VLOOKUP(D599,'Scatter Plot_1'!A606:C1589,2,FALSE)</f>
        <v>3897.1583329999999</v>
      </c>
    </row>
    <row r="600" spans="1:7" x14ac:dyDescent="0.25">
      <c r="A600" s="18">
        <v>1971</v>
      </c>
      <c r="B600" s="18">
        <v>1971</v>
      </c>
      <c r="C600" s="18">
        <v>5</v>
      </c>
      <c r="D600" s="84" t="s">
        <v>634</v>
      </c>
      <c r="E600" s="84" t="str">
        <f t="shared" si="19"/>
        <v>1971 5</v>
      </c>
      <c r="F600" s="14"/>
      <c r="G600" s="17">
        <f>VLOOKUP(D600,'Scatter Plot_1'!A607:C1590,2,FALSE)</f>
        <v>3863.524003</v>
      </c>
    </row>
    <row r="601" spans="1:7" x14ac:dyDescent="0.25">
      <c r="A601" s="18">
        <v>1971</v>
      </c>
      <c r="B601" s="18">
        <v>1971</v>
      </c>
      <c r="C601" s="18">
        <v>6</v>
      </c>
      <c r="D601" s="84" t="s">
        <v>635</v>
      </c>
      <c r="E601" s="84" t="str">
        <f t="shared" si="19"/>
        <v>1971 6</v>
      </c>
      <c r="F601" s="14"/>
      <c r="G601" s="17">
        <f>VLOOKUP(D601,'Scatter Plot_1'!A608:C1591,2,FALSE)</f>
        <v>3695.6192470000001</v>
      </c>
    </row>
    <row r="602" spans="1:7" x14ac:dyDescent="0.25">
      <c r="A602" s="18">
        <v>1971</v>
      </c>
      <c r="B602" s="18">
        <v>1971</v>
      </c>
      <c r="C602" s="18">
        <v>7</v>
      </c>
      <c r="D602" s="84" t="s">
        <v>636</v>
      </c>
      <c r="E602" s="84" t="str">
        <f t="shared" si="19"/>
        <v>1971 7</v>
      </c>
      <c r="F602" s="14"/>
      <c r="G602" s="17">
        <f>VLOOKUP(D602,'Scatter Plot_1'!A609:C1592,2,FALSE)</f>
        <v>3254.2587800000001</v>
      </c>
    </row>
    <row r="603" spans="1:7" x14ac:dyDescent="0.25">
      <c r="A603" s="18">
        <v>1971</v>
      </c>
      <c r="B603" s="18">
        <v>1971</v>
      </c>
      <c r="C603" s="18">
        <v>8</v>
      </c>
      <c r="D603" s="84" t="s">
        <v>637</v>
      </c>
      <c r="E603" s="84" t="str">
        <f t="shared" si="19"/>
        <v>1971 8</v>
      </c>
      <c r="F603" s="14"/>
      <c r="G603" s="17">
        <f>VLOOKUP(D603,'Scatter Plot_1'!A610:C1593,2,FALSE)</f>
        <v>2921.0149299999998</v>
      </c>
    </row>
    <row r="604" spans="1:7" x14ac:dyDescent="0.25">
      <c r="A604" s="18">
        <v>1971</v>
      </c>
      <c r="B604" s="18">
        <v>1971</v>
      </c>
      <c r="C604" s="18">
        <v>9</v>
      </c>
      <c r="D604" s="84" t="s">
        <v>638</v>
      </c>
      <c r="E604" s="84" t="str">
        <f t="shared" si="19"/>
        <v>1971 9</v>
      </c>
      <c r="F604" s="14"/>
      <c r="G604" s="17">
        <f>VLOOKUP(D604,'Scatter Plot_1'!A611:C1594,2,FALSE)</f>
        <v>2463.2854120000002</v>
      </c>
    </row>
    <row r="605" spans="1:7" x14ac:dyDescent="0.25">
      <c r="A605" s="18">
        <v>1972</v>
      </c>
      <c r="B605" s="18">
        <v>1971</v>
      </c>
      <c r="C605" s="18">
        <v>10</v>
      </c>
      <c r="D605" s="84" t="s">
        <v>639</v>
      </c>
      <c r="E605" s="84" t="str">
        <f t="shared" si="19"/>
        <v>1972 10</v>
      </c>
      <c r="F605" s="14"/>
      <c r="G605" s="17">
        <f>VLOOKUP(D605,'Scatter Plot_1'!A612:C1595,2,FALSE)</f>
        <v>2249.8423079999998</v>
      </c>
    </row>
    <row r="606" spans="1:7" x14ac:dyDescent="0.25">
      <c r="A606" s="18">
        <v>1972</v>
      </c>
      <c r="B606" s="18">
        <v>1971</v>
      </c>
      <c r="C606" s="18">
        <v>11</v>
      </c>
      <c r="D606" s="84" t="s">
        <v>640</v>
      </c>
      <c r="E606" s="84" t="str">
        <f t="shared" si="19"/>
        <v>1972 11</v>
      </c>
      <c r="F606" s="14"/>
      <c r="G606" s="17">
        <f>VLOOKUP(D606,'Scatter Plot_1'!A613:C1596,2,FALSE)</f>
        <v>2030.811604</v>
      </c>
    </row>
    <row r="607" spans="1:7" x14ac:dyDescent="0.25">
      <c r="A607" s="18">
        <v>1972</v>
      </c>
      <c r="B607" s="18">
        <v>1971</v>
      </c>
      <c r="C607" s="18">
        <v>12</v>
      </c>
      <c r="D607" s="84" t="s">
        <v>641</v>
      </c>
      <c r="E607" s="84" t="str">
        <f t="shared" si="19"/>
        <v>1972 12</v>
      </c>
      <c r="F607" s="14"/>
      <c r="G607" s="17">
        <f>VLOOKUP(D607,'Scatter Plot_1'!A614:C1597,2,FALSE)</f>
        <v>2344.7013769999999</v>
      </c>
    </row>
    <row r="608" spans="1:7" x14ac:dyDescent="0.25">
      <c r="A608" s="18">
        <v>1972</v>
      </c>
      <c r="B608" s="18">
        <v>1972</v>
      </c>
      <c r="C608" s="18">
        <v>1</v>
      </c>
      <c r="D608" s="84" t="s">
        <v>642</v>
      </c>
      <c r="E608" s="84" t="str">
        <f t="shared" si="19"/>
        <v>1972 1</v>
      </c>
      <c r="F608" s="14"/>
      <c r="G608" s="17">
        <f>VLOOKUP(D608,'Scatter Plot_1'!A615:C1598,2,FALSE)</f>
        <v>2645.2135229999999</v>
      </c>
    </row>
    <row r="609" spans="1:7" x14ac:dyDescent="0.25">
      <c r="A609" s="18">
        <v>1972</v>
      </c>
      <c r="B609" s="18">
        <v>1972</v>
      </c>
      <c r="C609" s="18">
        <v>2</v>
      </c>
      <c r="D609" s="84" t="s">
        <v>643</v>
      </c>
      <c r="E609" s="84" t="str">
        <f t="shared" si="19"/>
        <v>1972 2</v>
      </c>
      <c r="F609" s="14"/>
      <c r="G609" s="17">
        <f>VLOOKUP(D609,'Scatter Plot_1'!A616:C1599,2,FALSE)</f>
        <v>3012.7240459999998</v>
      </c>
    </row>
    <row r="610" spans="1:7" x14ac:dyDescent="0.25">
      <c r="A610" s="18">
        <v>1972</v>
      </c>
      <c r="B610" s="18">
        <v>1972</v>
      </c>
      <c r="C610" s="18">
        <v>3</v>
      </c>
      <c r="D610" s="84" t="s">
        <v>644</v>
      </c>
      <c r="E610" s="84" t="str">
        <f t="shared" si="19"/>
        <v>1972 3</v>
      </c>
      <c r="F610" s="14"/>
      <c r="G610" s="17">
        <f>VLOOKUP(D610,'Scatter Plot_1'!A617:C1600,2,FALSE)</f>
        <v>3522.7057359999999</v>
      </c>
    </row>
    <row r="611" spans="1:7" x14ac:dyDescent="0.25">
      <c r="A611" s="18">
        <v>1972</v>
      </c>
      <c r="B611" s="18">
        <v>1972</v>
      </c>
      <c r="C611" s="18">
        <v>4</v>
      </c>
      <c r="D611" s="84" t="s">
        <v>645</v>
      </c>
      <c r="E611" s="84" t="str">
        <f t="shared" si="19"/>
        <v>1972 4</v>
      </c>
      <c r="F611" s="14"/>
      <c r="G611" s="17">
        <f>VLOOKUP(D611,'Scatter Plot_1'!A618:C1601,2,FALSE)</f>
        <v>3606.4004190000001</v>
      </c>
    </row>
    <row r="612" spans="1:7" x14ac:dyDescent="0.25">
      <c r="A612" s="18">
        <v>1972</v>
      </c>
      <c r="B612" s="18">
        <v>1972</v>
      </c>
      <c r="C612" s="18">
        <v>5</v>
      </c>
      <c r="D612" s="84" t="s">
        <v>646</v>
      </c>
      <c r="E612" s="84" t="str">
        <f t="shared" si="19"/>
        <v>1972 5</v>
      </c>
      <c r="F612" s="14"/>
      <c r="G612" s="17">
        <f>VLOOKUP(D612,'Scatter Plot_1'!A619:C1602,2,FALSE)</f>
        <v>3565.5434230000001</v>
      </c>
    </row>
    <row r="613" spans="1:7" x14ac:dyDescent="0.25">
      <c r="A613" s="18">
        <v>1972</v>
      </c>
      <c r="B613" s="18">
        <v>1972</v>
      </c>
      <c r="C613" s="18">
        <v>6</v>
      </c>
      <c r="D613" s="84" t="s">
        <v>647</v>
      </c>
      <c r="E613" s="84" t="str">
        <f t="shared" si="19"/>
        <v>1972 6</v>
      </c>
      <c r="F613" s="14"/>
      <c r="G613" s="17">
        <f>VLOOKUP(D613,'Scatter Plot_1'!A620:C1603,2,FALSE)</f>
        <v>3177.4406060000001</v>
      </c>
    </row>
    <row r="614" spans="1:7" x14ac:dyDescent="0.25">
      <c r="A614" s="18">
        <v>1972</v>
      </c>
      <c r="B614" s="18">
        <v>1972</v>
      </c>
      <c r="C614" s="18">
        <v>7</v>
      </c>
      <c r="D614" s="84" t="s">
        <v>648</v>
      </c>
      <c r="E614" s="84" t="str">
        <f t="shared" si="19"/>
        <v>1972 7</v>
      </c>
      <c r="F614" s="14"/>
      <c r="G614" s="17">
        <f>VLOOKUP(D614,'Scatter Plot_1'!A621:C1604,2,FALSE)</f>
        <v>2614.9376980000002</v>
      </c>
    </row>
    <row r="615" spans="1:7" x14ac:dyDescent="0.25">
      <c r="A615" s="18">
        <v>1972</v>
      </c>
      <c r="B615" s="18">
        <v>1972</v>
      </c>
      <c r="C615" s="18">
        <v>8</v>
      </c>
      <c r="D615" s="84" t="s">
        <v>649</v>
      </c>
      <c r="E615" s="84" t="str">
        <f t="shared" si="19"/>
        <v>1972 8</v>
      </c>
      <c r="F615" s="14"/>
      <c r="G615" s="17">
        <f>VLOOKUP(D615,'Scatter Plot_1'!A622:C1605,2,FALSE)</f>
        <v>2249.3012330000001</v>
      </c>
    </row>
    <row r="616" spans="1:7" x14ac:dyDescent="0.25">
      <c r="A616" s="18">
        <v>1972</v>
      </c>
      <c r="B616" s="18">
        <v>1972</v>
      </c>
      <c r="C616" s="18">
        <v>9</v>
      </c>
      <c r="D616" s="84" t="s">
        <v>650</v>
      </c>
      <c r="E616" s="84" t="str">
        <f t="shared" si="19"/>
        <v>1972 9</v>
      </c>
      <c r="F616" s="14"/>
      <c r="G616" s="17">
        <f>VLOOKUP(D616,'Scatter Plot_1'!A623:C1606,2,FALSE)</f>
        <v>2099.0841019999998</v>
      </c>
    </row>
    <row r="617" spans="1:7" x14ac:dyDescent="0.25">
      <c r="A617" s="18">
        <v>1973</v>
      </c>
      <c r="B617" s="18">
        <v>1972</v>
      </c>
      <c r="C617" s="18">
        <v>10</v>
      </c>
      <c r="D617" s="84" t="s">
        <v>651</v>
      </c>
      <c r="E617" s="84" t="str">
        <f t="shared" si="19"/>
        <v>1973 10</v>
      </c>
      <c r="F617" s="14"/>
      <c r="G617" s="17">
        <f>VLOOKUP(D617,'Scatter Plot_1'!A624:C1607,2,FALSE)</f>
        <v>2084.774492</v>
      </c>
    </row>
    <row r="618" spans="1:7" x14ac:dyDescent="0.25">
      <c r="A618" s="18">
        <v>1973</v>
      </c>
      <c r="B618" s="18">
        <v>1972</v>
      </c>
      <c r="C618" s="18">
        <v>11</v>
      </c>
      <c r="D618" s="84" t="s">
        <v>652</v>
      </c>
      <c r="E618" s="84" t="str">
        <f t="shared" si="19"/>
        <v>1973 11</v>
      </c>
      <c r="F618" s="14"/>
      <c r="G618" s="17">
        <f>VLOOKUP(D618,'Scatter Plot_1'!A625:C1608,2,FALSE)</f>
        <v>2363.6745190000001</v>
      </c>
    </row>
    <row r="619" spans="1:7" x14ac:dyDescent="0.25">
      <c r="A619" s="18">
        <v>1973</v>
      </c>
      <c r="B619" s="18">
        <v>1972</v>
      </c>
      <c r="C619" s="18">
        <v>12</v>
      </c>
      <c r="D619" s="84" t="s">
        <v>653</v>
      </c>
      <c r="E619" s="84" t="str">
        <f t="shared" si="19"/>
        <v>1973 12</v>
      </c>
      <c r="F619" s="14"/>
      <c r="G619" s="17">
        <f>VLOOKUP(D619,'Scatter Plot_1'!A626:C1609,2,FALSE)</f>
        <v>2596.1563310000001</v>
      </c>
    </row>
    <row r="620" spans="1:7" x14ac:dyDescent="0.25">
      <c r="A620" s="18">
        <v>1973</v>
      </c>
      <c r="B620" s="18">
        <v>1973</v>
      </c>
      <c r="C620" s="18">
        <v>1</v>
      </c>
      <c r="D620" s="84" t="s">
        <v>654</v>
      </c>
      <c r="E620" s="84" t="str">
        <f t="shared" si="19"/>
        <v>1973 1</v>
      </c>
      <c r="F620" s="14"/>
      <c r="G620" s="17">
        <f>VLOOKUP(D620,'Scatter Plot_1'!A627:C1610,2,FALSE)</f>
        <v>3360.543032</v>
      </c>
    </row>
    <row r="621" spans="1:7" x14ac:dyDescent="0.25">
      <c r="A621" s="18">
        <v>1973</v>
      </c>
      <c r="B621" s="18">
        <v>1973</v>
      </c>
      <c r="C621" s="18">
        <v>2</v>
      </c>
      <c r="D621" s="84" t="s">
        <v>655</v>
      </c>
      <c r="E621" s="84" t="str">
        <f t="shared" si="19"/>
        <v>1973 2</v>
      </c>
      <c r="F621" s="14"/>
      <c r="G621" s="17">
        <f>VLOOKUP(D621,'Scatter Plot_1'!A628:C1611,2,FALSE)</f>
        <v>3851.7484009999998</v>
      </c>
    </row>
    <row r="622" spans="1:7" x14ac:dyDescent="0.25">
      <c r="A622" s="18">
        <v>1973</v>
      </c>
      <c r="B622" s="18">
        <v>1973</v>
      </c>
      <c r="C622" s="18">
        <v>3</v>
      </c>
      <c r="D622" s="84" t="s">
        <v>656</v>
      </c>
      <c r="E622" s="84" t="str">
        <f t="shared" si="19"/>
        <v>1973 3</v>
      </c>
      <c r="F622" s="14"/>
      <c r="G622" s="17">
        <f>VLOOKUP(D622,'Scatter Plot_1'!A629:C1612,2,FALSE)</f>
        <v>4018</v>
      </c>
    </row>
    <row r="623" spans="1:7" x14ac:dyDescent="0.25">
      <c r="A623" s="18">
        <v>1973</v>
      </c>
      <c r="B623" s="18">
        <v>1973</v>
      </c>
      <c r="C623" s="18">
        <v>4</v>
      </c>
      <c r="D623" s="84" t="s">
        <v>657</v>
      </c>
      <c r="E623" s="84" t="str">
        <f t="shared" si="19"/>
        <v>1973 4</v>
      </c>
      <c r="F623" s="14"/>
      <c r="G623" s="17">
        <f>VLOOKUP(D623,'Scatter Plot_1'!A630:C1613,2,FALSE)</f>
        <v>4213.7671060000002</v>
      </c>
    </row>
    <row r="624" spans="1:7" x14ac:dyDescent="0.25">
      <c r="A624" s="18">
        <v>1973</v>
      </c>
      <c r="B624" s="18">
        <v>1973</v>
      </c>
      <c r="C624" s="18">
        <v>5</v>
      </c>
      <c r="D624" s="84" t="s">
        <v>658</v>
      </c>
      <c r="E624" s="84" t="str">
        <f t="shared" si="19"/>
        <v>1973 5</v>
      </c>
      <c r="F624" s="14"/>
      <c r="G624" s="17">
        <f>VLOOKUP(D624,'Scatter Plot_1'!A631:C1614,2,FALSE)</f>
        <v>4189.2358279999999</v>
      </c>
    </row>
    <row r="625" spans="1:7" x14ac:dyDescent="0.25">
      <c r="A625" s="18">
        <v>1973</v>
      </c>
      <c r="B625" s="18">
        <v>1973</v>
      </c>
      <c r="C625" s="18">
        <v>6</v>
      </c>
      <c r="D625" s="84" t="s">
        <v>659</v>
      </c>
      <c r="E625" s="84" t="str">
        <f t="shared" si="19"/>
        <v>1973 6</v>
      </c>
      <c r="F625" s="14"/>
      <c r="G625" s="17">
        <f>VLOOKUP(D625,'Scatter Plot_1'!A632:C1615,2,FALSE)</f>
        <v>3769.973356</v>
      </c>
    </row>
    <row r="626" spans="1:7" x14ac:dyDescent="0.25">
      <c r="A626" s="18">
        <v>1973</v>
      </c>
      <c r="B626" s="18">
        <v>1973</v>
      </c>
      <c r="C626" s="18">
        <v>7</v>
      </c>
      <c r="D626" s="84" t="s">
        <v>660</v>
      </c>
      <c r="E626" s="84" t="str">
        <f t="shared" si="19"/>
        <v>1973 7</v>
      </c>
      <c r="F626" s="14"/>
      <c r="G626" s="17">
        <f>VLOOKUP(D626,'Scatter Plot_1'!A633:C1616,2,FALSE)</f>
        <v>3228.5913540000001</v>
      </c>
    </row>
    <row r="627" spans="1:7" x14ac:dyDescent="0.25">
      <c r="A627" s="18">
        <v>1973</v>
      </c>
      <c r="B627" s="18">
        <v>1973</v>
      </c>
      <c r="C627" s="18">
        <v>8</v>
      </c>
      <c r="D627" s="84" t="s">
        <v>661</v>
      </c>
      <c r="E627" s="84" t="str">
        <f t="shared" si="19"/>
        <v>1973 8</v>
      </c>
      <c r="F627" s="14"/>
      <c r="G627" s="17">
        <f>VLOOKUP(D627,'Scatter Plot_1'!A634:C1617,2,FALSE)</f>
        <v>2862.4542999999999</v>
      </c>
    </row>
    <row r="628" spans="1:7" x14ac:dyDescent="0.25">
      <c r="A628" s="18">
        <v>1973</v>
      </c>
      <c r="B628" s="18">
        <v>1973</v>
      </c>
      <c r="C628" s="18">
        <v>9</v>
      </c>
      <c r="D628" s="84" t="s">
        <v>662</v>
      </c>
      <c r="E628" s="84" t="str">
        <f t="shared" si="19"/>
        <v>1973 9</v>
      </c>
      <c r="F628" s="14"/>
      <c r="G628" s="17">
        <f>VLOOKUP(D628,'Scatter Plot_1'!A635:C1618,2,FALSE)</f>
        <v>2490.9146040000001</v>
      </c>
    </row>
    <row r="629" spans="1:7" x14ac:dyDescent="0.25">
      <c r="A629" s="18">
        <v>1974</v>
      </c>
      <c r="B629" s="18">
        <v>1973</v>
      </c>
      <c r="C629" s="18">
        <v>10</v>
      </c>
      <c r="D629" s="84" t="s">
        <v>663</v>
      </c>
      <c r="E629" s="84" t="str">
        <f t="shared" si="19"/>
        <v>1974 10</v>
      </c>
      <c r="F629" s="14"/>
      <c r="G629" s="17">
        <f>VLOOKUP(D629,'Scatter Plot_1'!A636:C1619,2,FALSE)</f>
        <v>2367.4272850000002</v>
      </c>
    </row>
    <row r="630" spans="1:7" x14ac:dyDescent="0.25">
      <c r="A630" s="18">
        <v>1974</v>
      </c>
      <c r="B630" s="18">
        <v>1973</v>
      </c>
      <c r="C630" s="18">
        <v>11</v>
      </c>
      <c r="D630" s="84" t="s">
        <v>664</v>
      </c>
      <c r="E630" s="84" t="str">
        <f t="shared" si="19"/>
        <v>1974 11</v>
      </c>
      <c r="F630" s="14"/>
      <c r="G630" s="17">
        <f>VLOOKUP(D630,'Scatter Plot_1'!A637:C1620,2,FALSE)</f>
        <v>3194.9392670000002</v>
      </c>
    </row>
    <row r="631" spans="1:7" x14ac:dyDescent="0.25">
      <c r="A631" s="18">
        <v>1974</v>
      </c>
      <c r="B631" s="18">
        <v>1973</v>
      </c>
      <c r="C631" s="18">
        <v>12</v>
      </c>
      <c r="D631" s="84" t="s">
        <v>665</v>
      </c>
      <c r="E631" s="84" t="str">
        <f t="shared" si="19"/>
        <v>1974 12</v>
      </c>
      <c r="F631" s="14"/>
      <c r="G631" s="17">
        <f>VLOOKUP(D631,'Scatter Plot_1'!A638:C1621,2,FALSE)</f>
        <v>3481.5036060000002</v>
      </c>
    </row>
    <row r="632" spans="1:7" x14ac:dyDescent="0.25">
      <c r="A632" s="18">
        <v>1974</v>
      </c>
      <c r="B632" s="18">
        <v>1974</v>
      </c>
      <c r="C632" s="18">
        <v>1</v>
      </c>
      <c r="D632" s="84" t="s">
        <v>666</v>
      </c>
      <c r="E632" s="84" t="str">
        <f t="shared" si="19"/>
        <v>1974 1</v>
      </c>
      <c r="F632" s="14"/>
      <c r="G632" s="17">
        <f>VLOOKUP(D632,'Scatter Plot_1'!A639:C1622,2,FALSE)</f>
        <v>3591.1204309999998</v>
      </c>
    </row>
    <row r="633" spans="1:7" x14ac:dyDescent="0.25">
      <c r="A633" s="18">
        <v>1974</v>
      </c>
      <c r="B633" s="18">
        <v>1974</v>
      </c>
      <c r="C633" s="18">
        <v>2</v>
      </c>
      <c r="D633" s="84" t="s">
        <v>667</v>
      </c>
      <c r="E633" s="84" t="str">
        <f t="shared" si="19"/>
        <v>1974 2</v>
      </c>
      <c r="F633" s="14"/>
      <c r="G633" s="17">
        <f>VLOOKUP(D633,'Scatter Plot_1'!A640:C1623,2,FALSE)</f>
        <v>3699.5075710000001</v>
      </c>
    </row>
    <row r="634" spans="1:7" x14ac:dyDescent="0.25">
      <c r="A634" s="18">
        <v>1974</v>
      </c>
      <c r="B634" s="18">
        <v>1974</v>
      </c>
      <c r="C634" s="18">
        <v>3</v>
      </c>
      <c r="D634" s="84" t="s">
        <v>668</v>
      </c>
      <c r="E634" s="84" t="str">
        <f t="shared" si="19"/>
        <v>1974 3</v>
      </c>
      <c r="F634" s="14"/>
      <c r="G634" s="17">
        <f>VLOOKUP(D634,'Scatter Plot_1'!A641:C1624,2,FALSE)</f>
        <v>3568.49431</v>
      </c>
    </row>
    <row r="635" spans="1:7" x14ac:dyDescent="0.25">
      <c r="A635" s="18">
        <v>1974</v>
      </c>
      <c r="B635" s="18">
        <v>1974</v>
      </c>
      <c r="C635" s="18">
        <v>4</v>
      </c>
      <c r="D635" s="84" t="s">
        <v>669</v>
      </c>
      <c r="E635" s="84" t="str">
        <f t="shared" si="19"/>
        <v>1974 4</v>
      </c>
      <c r="F635" s="14"/>
      <c r="G635" s="17">
        <f>VLOOKUP(D635,'Scatter Plot_1'!A642:C1625,2,FALSE)</f>
        <v>3916.6422990000001</v>
      </c>
    </row>
    <row r="636" spans="1:7" x14ac:dyDescent="0.25">
      <c r="A636" s="18">
        <v>1974</v>
      </c>
      <c r="B636" s="18">
        <v>1974</v>
      </c>
      <c r="C636" s="18">
        <v>5</v>
      </c>
      <c r="D636" s="84" t="s">
        <v>670</v>
      </c>
      <c r="E636" s="84" t="str">
        <f t="shared" si="19"/>
        <v>1974 5</v>
      </c>
      <c r="F636" s="14"/>
      <c r="G636" s="17">
        <f>VLOOKUP(D636,'Scatter Plot_1'!A643:C1626,2,FALSE)</f>
        <v>3910.5277959999999</v>
      </c>
    </row>
    <row r="637" spans="1:7" x14ac:dyDescent="0.25">
      <c r="A637" s="18">
        <v>1974</v>
      </c>
      <c r="B637" s="18">
        <v>1974</v>
      </c>
      <c r="C637" s="18">
        <v>6</v>
      </c>
      <c r="D637" s="84" t="s">
        <v>671</v>
      </c>
      <c r="E637" s="84" t="str">
        <f t="shared" si="19"/>
        <v>1974 6</v>
      </c>
      <c r="F637" s="14"/>
      <c r="G637" s="17">
        <f>VLOOKUP(D637,'Scatter Plot_1'!A644:C1627,2,FALSE)</f>
        <v>3724.9555009999999</v>
      </c>
    </row>
    <row r="638" spans="1:7" x14ac:dyDescent="0.25">
      <c r="A638" s="18">
        <v>1974</v>
      </c>
      <c r="B638" s="18">
        <v>1974</v>
      </c>
      <c r="C638" s="18">
        <v>7</v>
      </c>
      <c r="D638" s="84" t="s">
        <v>672</v>
      </c>
      <c r="E638" s="84" t="str">
        <f t="shared" si="19"/>
        <v>1974 7</v>
      </c>
      <c r="F638" s="14"/>
      <c r="G638" s="17">
        <f>VLOOKUP(D638,'Scatter Plot_1'!A645:C1628,2,FALSE)</f>
        <v>3586.9029449999998</v>
      </c>
    </row>
    <row r="639" spans="1:7" x14ac:dyDescent="0.25">
      <c r="A639" s="18">
        <v>1974</v>
      </c>
      <c r="B639" s="18">
        <v>1974</v>
      </c>
      <c r="C639" s="18">
        <v>8</v>
      </c>
      <c r="D639" s="84" t="s">
        <v>673</v>
      </c>
      <c r="E639" s="84" t="str">
        <f t="shared" si="19"/>
        <v>1974 8</v>
      </c>
      <c r="F639" s="14"/>
      <c r="G639" s="17">
        <f>VLOOKUP(D639,'Scatter Plot_1'!A646:C1629,2,FALSE)</f>
        <v>3636.7346699999998</v>
      </c>
    </row>
    <row r="640" spans="1:7" x14ac:dyDescent="0.25">
      <c r="A640" s="18">
        <v>1974</v>
      </c>
      <c r="B640" s="18">
        <v>1974</v>
      </c>
      <c r="C640" s="18">
        <v>9</v>
      </c>
      <c r="D640" s="84" t="s">
        <v>674</v>
      </c>
      <c r="E640" s="84" t="str">
        <f t="shared" si="19"/>
        <v>1974 9</v>
      </c>
      <c r="F640" s="14"/>
      <c r="G640" s="17">
        <f>VLOOKUP(D640,'Scatter Plot_1'!A647:C1630,2,FALSE)</f>
        <v>3217.6405890000001</v>
      </c>
    </row>
    <row r="641" spans="1:7" x14ac:dyDescent="0.25">
      <c r="A641" s="18">
        <v>1975</v>
      </c>
      <c r="B641" s="18">
        <v>1974</v>
      </c>
      <c r="C641" s="18">
        <v>10</v>
      </c>
      <c r="D641" s="84" t="s">
        <v>675</v>
      </c>
      <c r="E641" s="84" t="str">
        <f t="shared" si="19"/>
        <v>1975 10</v>
      </c>
      <c r="F641" s="14"/>
      <c r="G641" s="17">
        <f>VLOOKUP(D641,'Scatter Plot_1'!A648:C1631,2,FALSE)</f>
        <v>2976.4266990000001</v>
      </c>
    </row>
    <row r="642" spans="1:7" x14ac:dyDescent="0.25">
      <c r="A642" s="18">
        <v>1975</v>
      </c>
      <c r="B642" s="18">
        <v>1974</v>
      </c>
      <c r="C642" s="18">
        <v>11</v>
      </c>
      <c r="D642" s="84" t="s">
        <v>676</v>
      </c>
      <c r="E642" s="84" t="str">
        <f t="shared" si="19"/>
        <v>1975 11</v>
      </c>
      <c r="F642" s="14"/>
      <c r="G642" s="17">
        <f>VLOOKUP(D642,'Scatter Plot_1'!A649:C1632,2,FALSE)</f>
        <v>2721.4139930000001</v>
      </c>
    </row>
    <row r="643" spans="1:7" x14ac:dyDescent="0.25">
      <c r="A643" s="18">
        <v>1975</v>
      </c>
      <c r="B643" s="18">
        <v>1974</v>
      </c>
      <c r="C643" s="18">
        <v>12</v>
      </c>
      <c r="D643" s="84" t="s">
        <v>677</v>
      </c>
      <c r="E643" s="84" t="str">
        <f t="shared" si="19"/>
        <v>1975 12</v>
      </c>
      <c r="F643" s="14"/>
      <c r="G643" s="17">
        <f>VLOOKUP(D643,'Scatter Plot_1'!A650:C1633,2,FALSE)</f>
        <v>2930.1505269999998</v>
      </c>
    </row>
    <row r="644" spans="1:7" x14ac:dyDescent="0.25">
      <c r="A644" s="18">
        <v>1975</v>
      </c>
      <c r="B644" s="18">
        <v>1975</v>
      </c>
      <c r="C644" s="18">
        <v>1</v>
      </c>
      <c r="D644" s="84" t="s">
        <v>678</v>
      </c>
      <c r="E644" s="84" t="str">
        <f t="shared" si="19"/>
        <v>1975 1</v>
      </c>
      <c r="F644" s="14"/>
      <c r="G644" s="17">
        <f>VLOOKUP(D644,'Scatter Plot_1'!A651:C1634,2,FALSE)</f>
        <v>3033.5665180000001</v>
      </c>
    </row>
    <row r="645" spans="1:7" x14ac:dyDescent="0.25">
      <c r="A645" s="18">
        <v>1975</v>
      </c>
      <c r="B645" s="18">
        <v>1975</v>
      </c>
      <c r="C645" s="18">
        <v>2</v>
      </c>
      <c r="D645" s="84" t="s">
        <v>679</v>
      </c>
      <c r="E645" s="84" t="str">
        <f t="shared" si="19"/>
        <v>1975 2</v>
      </c>
      <c r="F645" s="14"/>
      <c r="G645" s="17">
        <f>VLOOKUP(D645,'Scatter Plot_1'!A652:C1635,2,FALSE)</f>
        <v>3418.3978099999999</v>
      </c>
    </row>
    <row r="646" spans="1:7" x14ac:dyDescent="0.25">
      <c r="A646" s="18">
        <v>1975</v>
      </c>
      <c r="B646" s="18">
        <v>1975</v>
      </c>
      <c r="C646" s="18">
        <v>3</v>
      </c>
      <c r="D646" s="84" t="s">
        <v>680</v>
      </c>
      <c r="E646" s="84" t="str">
        <f t="shared" ref="E646:E709" si="20">CONCATENATE(A646," ",C646)</f>
        <v>1975 3</v>
      </c>
      <c r="F646" s="14"/>
      <c r="G646" s="17">
        <f>VLOOKUP(D646,'Scatter Plot_1'!A653:C1636,2,FALSE)</f>
        <v>3492.5551999999998</v>
      </c>
    </row>
    <row r="647" spans="1:7" x14ac:dyDescent="0.25">
      <c r="A647" s="18">
        <v>1975</v>
      </c>
      <c r="B647" s="18">
        <v>1975</v>
      </c>
      <c r="C647" s="18">
        <v>4</v>
      </c>
      <c r="D647" s="84" t="s">
        <v>681</v>
      </c>
      <c r="E647" s="84" t="str">
        <f t="shared" si="20"/>
        <v>1975 4</v>
      </c>
      <c r="F647" s="14"/>
      <c r="G647" s="17">
        <f>VLOOKUP(D647,'Scatter Plot_1'!A654:C1637,2,FALSE)</f>
        <v>3768.031258</v>
      </c>
    </row>
    <row r="648" spans="1:7" x14ac:dyDescent="0.25">
      <c r="A648" s="18">
        <v>1975</v>
      </c>
      <c r="B648" s="18">
        <v>1975</v>
      </c>
      <c r="C648" s="18">
        <v>5</v>
      </c>
      <c r="D648" s="84" t="s">
        <v>682</v>
      </c>
      <c r="E648" s="84" t="str">
        <f t="shared" si="20"/>
        <v>1975 5</v>
      </c>
      <c r="F648" s="14"/>
      <c r="G648" s="17">
        <f>VLOOKUP(D648,'Scatter Plot_1'!A655:C1638,2,FALSE)</f>
        <v>3779.1715610000001</v>
      </c>
    </row>
    <row r="649" spans="1:7" x14ac:dyDescent="0.25">
      <c r="A649" s="18">
        <v>1975</v>
      </c>
      <c r="B649" s="18">
        <v>1975</v>
      </c>
      <c r="C649" s="18">
        <v>6</v>
      </c>
      <c r="D649" s="84" t="s">
        <v>683</v>
      </c>
      <c r="E649" s="84" t="str">
        <f t="shared" si="20"/>
        <v>1975 6</v>
      </c>
      <c r="F649" s="14"/>
      <c r="G649" s="17">
        <f>VLOOKUP(D649,'Scatter Plot_1'!A656:C1639,2,FALSE)</f>
        <v>3635.4583469999998</v>
      </c>
    </row>
    <row r="650" spans="1:7" x14ac:dyDescent="0.25">
      <c r="A650" s="18">
        <v>1975</v>
      </c>
      <c r="B650" s="18">
        <v>1975</v>
      </c>
      <c r="C650" s="18">
        <v>7</v>
      </c>
      <c r="D650" s="84" t="s">
        <v>684</v>
      </c>
      <c r="E650" s="84" t="str">
        <f t="shared" si="20"/>
        <v>1975 7</v>
      </c>
      <c r="F650" s="14"/>
      <c r="G650" s="17">
        <f>VLOOKUP(D650,'Scatter Plot_1'!A657:C1640,2,FALSE)</f>
        <v>3257.6761849999998</v>
      </c>
    </row>
    <row r="651" spans="1:7" x14ac:dyDescent="0.25">
      <c r="A651" s="18">
        <v>1975</v>
      </c>
      <c r="B651" s="18">
        <v>1975</v>
      </c>
      <c r="C651" s="18">
        <v>8</v>
      </c>
      <c r="D651" s="84" t="s">
        <v>685</v>
      </c>
      <c r="E651" s="84" t="str">
        <f t="shared" si="20"/>
        <v>1975 8</v>
      </c>
      <c r="F651" s="14"/>
      <c r="G651" s="17">
        <f>VLOOKUP(D651,'Scatter Plot_1'!A658:C1641,2,FALSE)</f>
        <v>3307.1658769999999</v>
      </c>
    </row>
    <row r="652" spans="1:7" x14ac:dyDescent="0.25">
      <c r="A652" s="18">
        <v>1975</v>
      </c>
      <c r="B652" s="18">
        <v>1975</v>
      </c>
      <c r="C652" s="18">
        <v>9</v>
      </c>
      <c r="D652" s="84" t="s">
        <v>686</v>
      </c>
      <c r="E652" s="84" t="str">
        <f t="shared" si="20"/>
        <v>1975 9</v>
      </c>
      <c r="F652" s="14"/>
      <c r="G652" s="17">
        <f>VLOOKUP(D652,'Scatter Plot_1'!A659:C1642,2,FALSE)</f>
        <v>2883.9219360000002</v>
      </c>
    </row>
    <row r="653" spans="1:7" x14ac:dyDescent="0.25">
      <c r="A653" s="18">
        <v>1976</v>
      </c>
      <c r="B653" s="18">
        <v>1975</v>
      </c>
      <c r="C653" s="18">
        <v>10</v>
      </c>
      <c r="D653" s="84" t="s">
        <v>687</v>
      </c>
      <c r="E653" s="84" t="str">
        <f t="shared" si="20"/>
        <v>1976 10</v>
      </c>
      <c r="F653" s="14"/>
      <c r="G653" s="17">
        <f>VLOOKUP(D653,'Scatter Plot_1'!A660:C1643,2,FALSE)</f>
        <v>2758.8301449999999</v>
      </c>
    </row>
    <row r="654" spans="1:7" x14ac:dyDescent="0.25">
      <c r="A654" s="18">
        <v>1976</v>
      </c>
      <c r="B654" s="18">
        <v>1975</v>
      </c>
      <c r="C654" s="18">
        <v>11</v>
      </c>
      <c r="D654" s="84" t="s">
        <v>688</v>
      </c>
      <c r="E654" s="84" t="str">
        <f t="shared" si="20"/>
        <v>1976 11</v>
      </c>
      <c r="F654" s="14"/>
      <c r="G654" s="17">
        <f>VLOOKUP(D654,'Scatter Plot_1'!A661:C1644,2,FALSE)</f>
        <v>2516.9282429999998</v>
      </c>
    </row>
    <row r="655" spans="1:7" x14ac:dyDescent="0.25">
      <c r="A655" s="18">
        <v>1976</v>
      </c>
      <c r="B655" s="18">
        <v>1975</v>
      </c>
      <c r="C655" s="18">
        <v>12</v>
      </c>
      <c r="D655" s="84" t="s">
        <v>689</v>
      </c>
      <c r="E655" s="84" t="str">
        <f t="shared" si="20"/>
        <v>1976 12</v>
      </c>
      <c r="F655" s="14"/>
      <c r="G655" s="17">
        <f>VLOOKUP(D655,'Scatter Plot_1'!A662:C1645,2,FALSE)</f>
        <v>2585.040555</v>
      </c>
    </row>
    <row r="656" spans="1:7" x14ac:dyDescent="0.25">
      <c r="A656" s="18">
        <v>1976</v>
      </c>
      <c r="B656" s="18">
        <v>1976</v>
      </c>
      <c r="C656" s="18">
        <v>1</v>
      </c>
      <c r="D656" s="84" t="s">
        <v>690</v>
      </c>
      <c r="E656" s="84" t="str">
        <f t="shared" si="20"/>
        <v>1976 1</v>
      </c>
      <c r="F656" s="14"/>
      <c r="G656" s="17">
        <f>VLOOKUP(D656,'Scatter Plot_1'!A663:C1646,2,FALSE)</f>
        <v>2730.3036689999999</v>
      </c>
    </row>
    <row r="657" spans="1:7" x14ac:dyDescent="0.25">
      <c r="A657" s="18">
        <v>1976</v>
      </c>
      <c r="B657" s="18">
        <v>1976</v>
      </c>
      <c r="C657" s="18">
        <v>2</v>
      </c>
      <c r="D657" s="84" t="s">
        <v>691</v>
      </c>
      <c r="E657" s="84" t="str">
        <f t="shared" si="20"/>
        <v>1976 2</v>
      </c>
      <c r="F657" s="14"/>
      <c r="G657" s="17">
        <f>VLOOKUP(D657,'Scatter Plot_1'!A664:C1647,2,FALSE)</f>
        <v>2929.3610140000001</v>
      </c>
    </row>
    <row r="658" spans="1:7" x14ac:dyDescent="0.25">
      <c r="A658" s="18">
        <v>1976</v>
      </c>
      <c r="B658" s="18">
        <v>1976</v>
      </c>
      <c r="C658" s="18">
        <v>3</v>
      </c>
      <c r="D658" s="84" t="s">
        <v>692</v>
      </c>
      <c r="E658" s="84" t="str">
        <f t="shared" si="20"/>
        <v>1976 3</v>
      </c>
      <c r="F658" s="14"/>
      <c r="G658" s="17">
        <f>VLOOKUP(D658,'Scatter Plot_1'!A665:C1648,2,FALSE)</f>
        <v>3104.255075</v>
      </c>
    </row>
    <row r="659" spans="1:7" x14ac:dyDescent="0.25">
      <c r="A659" s="18">
        <v>1976</v>
      </c>
      <c r="B659" s="18">
        <v>1976</v>
      </c>
      <c r="C659" s="18">
        <v>4</v>
      </c>
      <c r="D659" s="84" t="s">
        <v>693</v>
      </c>
      <c r="E659" s="84" t="str">
        <f t="shared" si="20"/>
        <v>1976 4</v>
      </c>
      <c r="F659" s="14"/>
      <c r="G659" s="17">
        <f>VLOOKUP(D659,'Scatter Plot_1'!A666:C1649,2,FALSE)</f>
        <v>3038.8966730000002</v>
      </c>
    </row>
    <row r="660" spans="1:7" x14ac:dyDescent="0.25">
      <c r="A660" s="18">
        <v>1976</v>
      </c>
      <c r="B660" s="18">
        <v>1976</v>
      </c>
      <c r="C660" s="18">
        <v>5</v>
      </c>
      <c r="D660" s="84" t="s">
        <v>694</v>
      </c>
      <c r="E660" s="84" t="str">
        <f t="shared" si="20"/>
        <v>1976 5</v>
      </c>
      <c r="F660" s="14"/>
      <c r="G660" s="17">
        <f>VLOOKUP(D660,'Scatter Plot_1'!A667:C1650,2,FALSE)</f>
        <v>2822.4540259999999</v>
      </c>
    </row>
    <row r="661" spans="1:7" x14ac:dyDescent="0.25">
      <c r="A661" s="18">
        <v>1976</v>
      </c>
      <c r="B661" s="18">
        <v>1976</v>
      </c>
      <c r="C661" s="18">
        <v>6</v>
      </c>
      <c r="D661" s="84" t="s">
        <v>695</v>
      </c>
      <c r="E661" s="84" t="str">
        <f t="shared" si="20"/>
        <v>1976 6</v>
      </c>
      <c r="F661" s="14"/>
      <c r="G661" s="17">
        <f>VLOOKUP(D661,'Scatter Plot_1'!A668:C1651,2,FALSE)</f>
        <v>2392.0022250000002</v>
      </c>
    </row>
    <row r="662" spans="1:7" x14ac:dyDescent="0.25">
      <c r="A662" s="18">
        <v>1976</v>
      </c>
      <c r="B662" s="18">
        <v>1976</v>
      </c>
      <c r="C662" s="18">
        <v>7</v>
      </c>
      <c r="D662" s="84" t="s">
        <v>696</v>
      </c>
      <c r="E662" s="84" t="str">
        <f t="shared" si="20"/>
        <v>1976 7</v>
      </c>
      <c r="F662" s="14"/>
      <c r="G662" s="17">
        <f>VLOOKUP(D662,'Scatter Plot_1'!A669:C1652,2,FALSE)</f>
        <v>1910.0382259999999</v>
      </c>
    </row>
    <row r="663" spans="1:7" x14ac:dyDescent="0.25">
      <c r="A663" s="18">
        <v>1976</v>
      </c>
      <c r="B663" s="18">
        <v>1976</v>
      </c>
      <c r="C663" s="18">
        <v>8</v>
      </c>
      <c r="D663" s="84" t="s">
        <v>697</v>
      </c>
      <c r="E663" s="84" t="str">
        <f t="shared" si="20"/>
        <v>1976 8</v>
      </c>
      <c r="F663" s="14"/>
      <c r="G663" s="17">
        <f>VLOOKUP(D663,'Scatter Plot_1'!A670:C1653,2,FALSE)</f>
        <v>1620.966355</v>
      </c>
    </row>
    <row r="664" spans="1:7" x14ac:dyDescent="0.25">
      <c r="A664" s="18">
        <v>1976</v>
      </c>
      <c r="B664" s="18">
        <v>1976</v>
      </c>
      <c r="C664" s="18">
        <v>9</v>
      </c>
      <c r="D664" s="84" t="s">
        <v>698</v>
      </c>
      <c r="E664" s="84" t="str">
        <f t="shared" si="20"/>
        <v>1976 9</v>
      </c>
      <c r="F664" s="14"/>
      <c r="G664" s="17">
        <f>VLOOKUP(D664,'Scatter Plot_1'!A671:C1654,2,FALSE)</f>
        <v>1505.6244939999999</v>
      </c>
    </row>
    <row r="665" spans="1:7" x14ac:dyDescent="0.25">
      <c r="A665" s="18">
        <v>1977</v>
      </c>
      <c r="B665" s="18">
        <v>1976</v>
      </c>
      <c r="C665" s="18">
        <v>10</v>
      </c>
      <c r="D665" s="84" t="s">
        <v>699</v>
      </c>
      <c r="E665" s="84" t="str">
        <f t="shared" si="20"/>
        <v>1977 10</v>
      </c>
      <c r="F665" s="14"/>
      <c r="G665" s="17">
        <f>VLOOKUP(D665,'Scatter Plot_1'!A672:C1655,2,FALSE)</f>
        <v>1324.912662</v>
      </c>
    </row>
    <row r="666" spans="1:7" x14ac:dyDescent="0.25">
      <c r="A666" s="18">
        <v>1977</v>
      </c>
      <c r="B666" s="18">
        <v>1976</v>
      </c>
      <c r="C666" s="18">
        <v>11</v>
      </c>
      <c r="D666" s="84" t="s">
        <v>700</v>
      </c>
      <c r="E666" s="84" t="str">
        <f t="shared" si="20"/>
        <v>1977 11</v>
      </c>
      <c r="F666" s="14"/>
      <c r="G666" s="17">
        <f>VLOOKUP(D666,'Scatter Plot_1'!A673:C1656,2,FALSE)</f>
        <v>1190.8046220000001</v>
      </c>
    </row>
    <row r="667" spans="1:7" x14ac:dyDescent="0.25">
      <c r="A667" s="18">
        <v>1977</v>
      </c>
      <c r="B667" s="18">
        <v>1976</v>
      </c>
      <c r="C667" s="18">
        <v>12</v>
      </c>
      <c r="D667" s="84" t="s">
        <v>701</v>
      </c>
      <c r="E667" s="84" t="str">
        <f t="shared" si="20"/>
        <v>1977 12</v>
      </c>
      <c r="F667" s="14"/>
      <c r="G667" s="17">
        <f>VLOOKUP(D667,'Scatter Plot_1'!A674:C1657,2,FALSE)</f>
        <v>1115.4884159999999</v>
      </c>
    </row>
    <row r="668" spans="1:7" x14ac:dyDescent="0.25">
      <c r="A668" s="18">
        <v>1977</v>
      </c>
      <c r="B668" s="18">
        <v>1977</v>
      </c>
      <c r="C668" s="18">
        <v>1</v>
      </c>
      <c r="D668" s="84" t="s">
        <v>702</v>
      </c>
      <c r="E668" s="84" t="str">
        <f t="shared" si="20"/>
        <v>1977 1</v>
      </c>
      <c r="F668" s="14"/>
      <c r="G668" s="17">
        <f>VLOOKUP(D668,'Scatter Plot_1'!A675:C1658,2,FALSE)</f>
        <v>1053.2872130000001</v>
      </c>
    </row>
    <row r="669" spans="1:7" x14ac:dyDescent="0.25">
      <c r="A669" s="18">
        <v>1977</v>
      </c>
      <c r="B669" s="18">
        <v>1977</v>
      </c>
      <c r="C669" s="18">
        <v>2</v>
      </c>
      <c r="D669" s="84" t="s">
        <v>703</v>
      </c>
      <c r="E669" s="84" t="str">
        <f t="shared" si="20"/>
        <v>1977 2</v>
      </c>
      <c r="F669" s="14"/>
      <c r="G669" s="17">
        <f>VLOOKUP(D669,'Scatter Plot_1'!A676:C1659,2,FALSE)</f>
        <v>1146.783185</v>
      </c>
    </row>
    <row r="670" spans="1:7" x14ac:dyDescent="0.25">
      <c r="A670" s="18">
        <v>1977</v>
      </c>
      <c r="B670" s="18">
        <v>1977</v>
      </c>
      <c r="C670" s="18">
        <v>3</v>
      </c>
      <c r="D670" s="84" t="s">
        <v>704</v>
      </c>
      <c r="E670" s="84" t="str">
        <f t="shared" si="20"/>
        <v>1977 3</v>
      </c>
      <c r="F670" s="14"/>
      <c r="G670" s="17">
        <f>VLOOKUP(D670,'Scatter Plot_1'!A677:C1660,2,FALSE)</f>
        <v>1148.4965520000001</v>
      </c>
    </row>
    <row r="671" spans="1:7" x14ac:dyDescent="0.25">
      <c r="A671" s="18">
        <v>1977</v>
      </c>
      <c r="B671" s="18">
        <v>1977</v>
      </c>
      <c r="C671" s="18">
        <v>4</v>
      </c>
      <c r="D671" s="84" t="s">
        <v>705</v>
      </c>
      <c r="E671" s="84" t="str">
        <f t="shared" si="20"/>
        <v>1977 4</v>
      </c>
      <c r="F671" s="14"/>
      <c r="G671" s="17">
        <f>VLOOKUP(D671,'Scatter Plot_1'!A678:C1661,2,FALSE)</f>
        <v>1004.260892</v>
      </c>
    </row>
    <row r="672" spans="1:7" x14ac:dyDescent="0.25">
      <c r="A672" s="18">
        <v>1977</v>
      </c>
      <c r="B672" s="18">
        <v>1977</v>
      </c>
      <c r="C672" s="18">
        <v>5</v>
      </c>
      <c r="D672" s="84" t="s">
        <v>706</v>
      </c>
      <c r="E672" s="84" t="str">
        <f t="shared" si="20"/>
        <v>1977 5</v>
      </c>
      <c r="F672" s="14"/>
      <c r="G672" s="17">
        <f>VLOOKUP(D672,'Scatter Plot_1'!A679:C1662,2,FALSE)</f>
        <v>918.691146</v>
      </c>
    </row>
    <row r="673" spans="1:7" x14ac:dyDescent="0.25">
      <c r="A673" s="18">
        <v>1977</v>
      </c>
      <c r="B673" s="18">
        <v>1977</v>
      </c>
      <c r="C673" s="18">
        <v>6</v>
      </c>
      <c r="D673" s="84" t="s">
        <v>707</v>
      </c>
      <c r="E673" s="84" t="str">
        <f t="shared" si="20"/>
        <v>1977 6</v>
      </c>
      <c r="F673" s="14"/>
      <c r="G673" s="17">
        <f>VLOOKUP(D673,'Scatter Plot_1'!A680:C1663,2,FALSE)</f>
        <v>673.04666799999995</v>
      </c>
    </row>
    <row r="674" spans="1:7" x14ac:dyDescent="0.25">
      <c r="A674" s="18">
        <v>1977</v>
      </c>
      <c r="B674" s="18">
        <v>1977</v>
      </c>
      <c r="C674" s="18">
        <v>7</v>
      </c>
      <c r="D674" s="84" t="s">
        <v>708</v>
      </c>
      <c r="E674" s="84" t="str">
        <f t="shared" si="20"/>
        <v>1977 7</v>
      </c>
      <c r="F674" s="14"/>
      <c r="G674" s="17">
        <f>VLOOKUP(D674,'Scatter Plot_1'!A681:C1664,2,FALSE)</f>
        <v>402.80169599999999</v>
      </c>
    </row>
    <row r="675" spans="1:7" x14ac:dyDescent="0.25">
      <c r="A675" s="18">
        <v>1977</v>
      </c>
      <c r="B675" s="18">
        <v>1977</v>
      </c>
      <c r="C675" s="18">
        <v>8</v>
      </c>
      <c r="D675" s="84" t="s">
        <v>709</v>
      </c>
      <c r="E675" s="84" t="str">
        <f t="shared" si="20"/>
        <v>1977 8</v>
      </c>
      <c r="F675" s="14"/>
      <c r="G675" s="17">
        <f>VLOOKUP(D675,'Scatter Plot_1'!A682:C1665,2,FALSE)</f>
        <v>197.67372900000001</v>
      </c>
    </row>
    <row r="676" spans="1:7" x14ac:dyDescent="0.25">
      <c r="A676" s="18">
        <v>1977</v>
      </c>
      <c r="B676" s="18">
        <v>1977</v>
      </c>
      <c r="C676" s="18">
        <v>9</v>
      </c>
      <c r="D676" s="84" t="s">
        <v>710</v>
      </c>
      <c r="E676" s="84" t="str">
        <f t="shared" si="20"/>
        <v>1977 9</v>
      </c>
      <c r="F676" s="14"/>
      <c r="G676" s="17">
        <f>VLOOKUP(D676,'Scatter Plot_1'!A683:C1666,2,FALSE)</f>
        <v>220.64870199999999</v>
      </c>
    </row>
    <row r="677" spans="1:7" x14ac:dyDescent="0.25">
      <c r="A677" s="18">
        <v>1978</v>
      </c>
      <c r="B677" s="18">
        <v>1977</v>
      </c>
      <c r="C677" s="18">
        <v>10</v>
      </c>
      <c r="D677" s="84" t="s">
        <v>711</v>
      </c>
      <c r="E677" s="84" t="str">
        <f t="shared" si="20"/>
        <v>1978 10</v>
      </c>
      <c r="F677" s="14"/>
      <c r="G677" s="17">
        <f>VLOOKUP(D677,'Scatter Plot_1'!A684:C1667,2,FALSE)</f>
        <v>203.50077200000001</v>
      </c>
    </row>
    <row r="678" spans="1:7" x14ac:dyDescent="0.25">
      <c r="A678" s="18">
        <v>1978</v>
      </c>
      <c r="B678" s="18">
        <v>1977</v>
      </c>
      <c r="C678" s="18">
        <v>11</v>
      </c>
      <c r="D678" s="84" t="s">
        <v>712</v>
      </c>
      <c r="E678" s="84" t="str">
        <f t="shared" si="20"/>
        <v>1978 11</v>
      </c>
      <c r="F678" s="14"/>
      <c r="G678" s="17">
        <f>VLOOKUP(D678,'Scatter Plot_1'!A685:C1668,2,FALSE)</f>
        <v>309.71724</v>
      </c>
    </row>
    <row r="679" spans="1:7" x14ac:dyDescent="0.25">
      <c r="A679" s="18">
        <v>1978</v>
      </c>
      <c r="B679" s="18">
        <v>1977</v>
      </c>
      <c r="C679" s="18">
        <v>12</v>
      </c>
      <c r="D679" s="84" t="s">
        <v>713</v>
      </c>
      <c r="E679" s="84" t="str">
        <f t="shared" si="20"/>
        <v>1978 12</v>
      </c>
      <c r="F679" s="14"/>
      <c r="G679" s="17">
        <f>VLOOKUP(D679,'Scatter Plot_1'!A686:C1669,2,FALSE)</f>
        <v>659.76733899999999</v>
      </c>
    </row>
    <row r="680" spans="1:7" x14ac:dyDescent="0.25">
      <c r="A680" s="18">
        <v>1978</v>
      </c>
      <c r="B680" s="18">
        <v>1978</v>
      </c>
      <c r="C680" s="18">
        <v>1</v>
      </c>
      <c r="D680" s="84" t="s">
        <v>714</v>
      </c>
      <c r="E680" s="84" t="str">
        <f t="shared" si="20"/>
        <v>1978 1</v>
      </c>
      <c r="F680" s="14"/>
      <c r="G680" s="17">
        <f>VLOOKUP(D680,'Scatter Plot_1'!A687:C1670,2,FALSE)</f>
        <v>1734.1138559999999</v>
      </c>
    </row>
    <row r="681" spans="1:7" x14ac:dyDescent="0.25">
      <c r="A681" s="18">
        <v>1978</v>
      </c>
      <c r="B681" s="18">
        <v>1978</v>
      </c>
      <c r="C681" s="18">
        <v>2</v>
      </c>
      <c r="D681" s="84" t="s">
        <v>715</v>
      </c>
      <c r="E681" s="84" t="str">
        <f t="shared" si="20"/>
        <v>1978 2</v>
      </c>
      <c r="F681" s="14"/>
      <c r="G681" s="17">
        <f>VLOOKUP(D681,'Scatter Plot_1'!A688:C1671,2,FALSE)</f>
        <v>2418.0939210000001</v>
      </c>
    </row>
    <row r="682" spans="1:7" x14ac:dyDescent="0.25">
      <c r="A682" s="18">
        <v>1978</v>
      </c>
      <c r="B682" s="18">
        <v>1978</v>
      </c>
      <c r="C682" s="18">
        <v>3</v>
      </c>
      <c r="D682" s="84" t="s">
        <v>716</v>
      </c>
      <c r="E682" s="84" t="str">
        <f t="shared" si="20"/>
        <v>1978 3</v>
      </c>
      <c r="F682" s="14"/>
      <c r="G682" s="17">
        <f>VLOOKUP(D682,'Scatter Plot_1'!A689:C1672,2,FALSE)</f>
        <v>3441.9392720000001</v>
      </c>
    </row>
    <row r="683" spans="1:7" x14ac:dyDescent="0.25">
      <c r="A683" s="18">
        <v>1978</v>
      </c>
      <c r="B683" s="18">
        <v>1978</v>
      </c>
      <c r="C683" s="18">
        <v>4</v>
      </c>
      <c r="D683" s="84" t="s">
        <v>717</v>
      </c>
      <c r="E683" s="84" t="str">
        <f t="shared" si="20"/>
        <v>1978 4</v>
      </c>
      <c r="F683" s="14"/>
      <c r="G683" s="17">
        <f>VLOOKUP(D683,'Scatter Plot_1'!A690:C1673,2,FALSE)</f>
        <v>3820.8673589999999</v>
      </c>
    </row>
    <row r="684" spans="1:7" x14ac:dyDescent="0.25">
      <c r="A684" s="18">
        <v>1978</v>
      </c>
      <c r="B684" s="18">
        <v>1978</v>
      </c>
      <c r="C684" s="18">
        <v>5</v>
      </c>
      <c r="D684" s="84" t="s">
        <v>718</v>
      </c>
      <c r="E684" s="84" t="str">
        <f t="shared" si="20"/>
        <v>1978 5</v>
      </c>
      <c r="F684" s="14"/>
      <c r="G684" s="17">
        <f>VLOOKUP(D684,'Scatter Plot_1'!A691:C1674,2,FALSE)</f>
        <v>3956.798812</v>
      </c>
    </row>
    <row r="685" spans="1:7" x14ac:dyDescent="0.25">
      <c r="A685" s="18">
        <v>1978</v>
      </c>
      <c r="B685" s="18">
        <v>1978</v>
      </c>
      <c r="C685" s="18">
        <v>6</v>
      </c>
      <c r="D685" s="84" t="s">
        <v>719</v>
      </c>
      <c r="E685" s="84" t="str">
        <f t="shared" si="20"/>
        <v>1978 6</v>
      </c>
      <c r="F685" s="14"/>
      <c r="G685" s="17">
        <f>VLOOKUP(D685,'Scatter Plot_1'!A692:C1675,2,FALSE)</f>
        <v>3831.8323369999998</v>
      </c>
    </row>
    <row r="686" spans="1:7" x14ac:dyDescent="0.25">
      <c r="A686" s="18">
        <v>1978</v>
      </c>
      <c r="B686" s="18">
        <v>1978</v>
      </c>
      <c r="C686" s="18">
        <v>7</v>
      </c>
      <c r="D686" s="84" t="s">
        <v>720</v>
      </c>
      <c r="E686" s="84" t="str">
        <f t="shared" si="20"/>
        <v>1978 7</v>
      </c>
      <c r="F686" s="14"/>
      <c r="G686" s="17">
        <f>VLOOKUP(D686,'Scatter Plot_1'!A693:C1676,2,FALSE)</f>
        <v>3310.7754749999999</v>
      </c>
    </row>
    <row r="687" spans="1:7" x14ac:dyDescent="0.25">
      <c r="A687" s="18">
        <v>1978</v>
      </c>
      <c r="B687" s="18">
        <v>1978</v>
      </c>
      <c r="C687" s="18">
        <v>8</v>
      </c>
      <c r="D687" s="84" t="s">
        <v>721</v>
      </c>
      <c r="E687" s="84" t="str">
        <f t="shared" si="20"/>
        <v>1978 8</v>
      </c>
      <c r="F687" s="14"/>
      <c r="G687" s="17">
        <f>VLOOKUP(D687,'Scatter Plot_1'!A694:C1677,2,FALSE)</f>
        <v>2926.243136</v>
      </c>
    </row>
    <row r="688" spans="1:7" x14ac:dyDescent="0.25">
      <c r="A688" s="18">
        <v>1978</v>
      </c>
      <c r="B688" s="18">
        <v>1978</v>
      </c>
      <c r="C688" s="18">
        <v>9</v>
      </c>
      <c r="D688" s="84" t="s">
        <v>722</v>
      </c>
      <c r="E688" s="84" t="str">
        <f t="shared" si="20"/>
        <v>1978 9</v>
      </c>
      <c r="F688" s="14"/>
      <c r="G688" s="17">
        <f>VLOOKUP(D688,'Scatter Plot_1'!A695:C1678,2,FALSE)</f>
        <v>2590.5176099999999</v>
      </c>
    </row>
    <row r="689" spans="1:7" x14ac:dyDescent="0.25">
      <c r="A689" s="18">
        <v>1979</v>
      </c>
      <c r="B689" s="18">
        <v>1978</v>
      </c>
      <c r="C689" s="18">
        <v>10</v>
      </c>
      <c r="D689" s="84" t="s">
        <v>723</v>
      </c>
      <c r="E689" s="84" t="str">
        <f t="shared" si="20"/>
        <v>1979 10</v>
      </c>
      <c r="F689" s="14"/>
      <c r="G689" s="17">
        <f>VLOOKUP(D689,'Scatter Plot_1'!A696:C1679,2,FALSE)</f>
        <v>2249.7581049999999</v>
      </c>
    </row>
    <row r="690" spans="1:7" x14ac:dyDescent="0.25">
      <c r="A690" s="18">
        <v>1979</v>
      </c>
      <c r="B690" s="18">
        <v>1978</v>
      </c>
      <c r="C690" s="18">
        <v>11</v>
      </c>
      <c r="D690" s="84" t="s">
        <v>724</v>
      </c>
      <c r="E690" s="84" t="str">
        <f t="shared" si="20"/>
        <v>1979 11</v>
      </c>
      <c r="F690" s="14"/>
      <c r="G690" s="17">
        <f>VLOOKUP(D690,'Scatter Plot_1'!A697:C1680,2,FALSE)</f>
        <v>1993.015852</v>
      </c>
    </row>
    <row r="691" spans="1:7" x14ac:dyDescent="0.25">
      <c r="A691" s="18">
        <v>1979</v>
      </c>
      <c r="B691" s="18">
        <v>1978</v>
      </c>
      <c r="C691" s="18">
        <v>12</v>
      </c>
      <c r="D691" s="84" t="s">
        <v>725</v>
      </c>
      <c r="E691" s="84" t="str">
        <f t="shared" si="20"/>
        <v>1979 12</v>
      </c>
      <c r="F691" s="14"/>
      <c r="G691" s="17">
        <f>VLOOKUP(D691,'Scatter Plot_1'!A698:C1681,2,FALSE)</f>
        <v>1917.1942260000001</v>
      </c>
    </row>
    <row r="692" spans="1:7" x14ac:dyDescent="0.25">
      <c r="A692" s="18">
        <v>1979</v>
      </c>
      <c r="B692" s="18">
        <v>1979</v>
      </c>
      <c r="C692" s="18">
        <v>1</v>
      </c>
      <c r="D692" s="84" t="s">
        <v>726</v>
      </c>
      <c r="E692" s="84" t="str">
        <f t="shared" si="20"/>
        <v>1979 1</v>
      </c>
      <c r="F692" s="14"/>
      <c r="G692" s="17">
        <f>VLOOKUP(D692,'Scatter Plot_1'!A699:C1682,2,FALSE)</f>
        <v>2158.2344290000001</v>
      </c>
    </row>
    <row r="693" spans="1:7" x14ac:dyDescent="0.25">
      <c r="A693" s="18">
        <v>1979</v>
      </c>
      <c r="B693" s="18">
        <v>1979</v>
      </c>
      <c r="C693" s="18">
        <v>2</v>
      </c>
      <c r="D693" s="84" t="s">
        <v>727</v>
      </c>
      <c r="E693" s="84" t="str">
        <f t="shared" si="20"/>
        <v>1979 2</v>
      </c>
      <c r="F693" s="14"/>
      <c r="G693" s="17">
        <f>VLOOKUP(D693,'Scatter Plot_1'!A700:C1683,2,FALSE)</f>
        <v>2641.3135779999998</v>
      </c>
    </row>
    <row r="694" spans="1:7" x14ac:dyDescent="0.25">
      <c r="A694" s="18">
        <v>1979</v>
      </c>
      <c r="B694" s="18">
        <v>1979</v>
      </c>
      <c r="C694" s="18">
        <v>3</v>
      </c>
      <c r="D694" s="84" t="s">
        <v>728</v>
      </c>
      <c r="E694" s="84" t="str">
        <f t="shared" si="20"/>
        <v>1979 3</v>
      </c>
      <c r="F694" s="14"/>
      <c r="G694" s="17">
        <f>VLOOKUP(D694,'Scatter Plot_1'!A701:C1684,2,FALSE)</f>
        <v>3269.523729</v>
      </c>
    </row>
    <row r="695" spans="1:7" x14ac:dyDescent="0.25">
      <c r="A695" s="18">
        <v>1979</v>
      </c>
      <c r="B695" s="18">
        <v>1979</v>
      </c>
      <c r="C695" s="18">
        <v>4</v>
      </c>
      <c r="D695" s="84" t="s">
        <v>729</v>
      </c>
      <c r="E695" s="84" t="str">
        <f t="shared" si="20"/>
        <v>1979 4</v>
      </c>
      <c r="F695" s="14"/>
      <c r="G695" s="17">
        <f>VLOOKUP(D695,'Scatter Plot_1'!A702:C1685,2,FALSE)</f>
        <v>3331.5149289999999</v>
      </c>
    </row>
    <row r="696" spans="1:7" x14ac:dyDescent="0.25">
      <c r="A696" s="18">
        <v>1979</v>
      </c>
      <c r="B696" s="18">
        <v>1979</v>
      </c>
      <c r="C696" s="18">
        <v>5</v>
      </c>
      <c r="D696" s="84" t="s">
        <v>730</v>
      </c>
      <c r="E696" s="84" t="str">
        <f t="shared" si="20"/>
        <v>1979 5</v>
      </c>
      <c r="F696" s="14"/>
      <c r="G696" s="17">
        <f>VLOOKUP(D696,'Scatter Plot_1'!A703:C1686,2,FALSE)</f>
        <v>3382.8715139999999</v>
      </c>
    </row>
    <row r="697" spans="1:7" x14ac:dyDescent="0.25">
      <c r="A697" s="18">
        <v>1979</v>
      </c>
      <c r="B697" s="18">
        <v>1979</v>
      </c>
      <c r="C697" s="18">
        <v>6</v>
      </c>
      <c r="D697" s="84" t="s">
        <v>731</v>
      </c>
      <c r="E697" s="84" t="str">
        <f t="shared" si="20"/>
        <v>1979 6</v>
      </c>
      <c r="F697" s="14"/>
      <c r="G697" s="17">
        <f>VLOOKUP(D697,'Scatter Plot_1'!A704:C1687,2,FALSE)</f>
        <v>2895.8719569999998</v>
      </c>
    </row>
    <row r="698" spans="1:7" x14ac:dyDescent="0.25">
      <c r="A698" s="18">
        <v>1979</v>
      </c>
      <c r="B698" s="18">
        <v>1979</v>
      </c>
      <c r="C698" s="18">
        <v>7</v>
      </c>
      <c r="D698" s="84" t="s">
        <v>732</v>
      </c>
      <c r="E698" s="84" t="str">
        <f t="shared" si="20"/>
        <v>1979 7</v>
      </c>
      <c r="F698" s="14"/>
      <c r="G698" s="17">
        <f>VLOOKUP(D698,'Scatter Plot_1'!A705:C1688,2,FALSE)</f>
        <v>2385.0060600000002</v>
      </c>
    </row>
    <row r="699" spans="1:7" x14ac:dyDescent="0.25">
      <c r="A699" s="18">
        <v>1979</v>
      </c>
      <c r="B699" s="18">
        <v>1979</v>
      </c>
      <c r="C699" s="18">
        <v>8</v>
      </c>
      <c r="D699" s="84" t="s">
        <v>733</v>
      </c>
      <c r="E699" s="84" t="str">
        <f t="shared" si="20"/>
        <v>1979 8</v>
      </c>
      <c r="F699" s="14"/>
      <c r="G699" s="17">
        <f>VLOOKUP(D699,'Scatter Plot_1'!A706:C1689,2,FALSE)</f>
        <v>2033.149758</v>
      </c>
    </row>
    <row r="700" spans="1:7" x14ac:dyDescent="0.25">
      <c r="A700" s="18">
        <v>1979</v>
      </c>
      <c r="B700" s="18">
        <v>1979</v>
      </c>
      <c r="C700" s="18">
        <v>9</v>
      </c>
      <c r="D700" s="84" t="s">
        <v>734</v>
      </c>
      <c r="E700" s="84" t="str">
        <f t="shared" si="20"/>
        <v>1979 9</v>
      </c>
      <c r="F700" s="14"/>
      <c r="G700" s="17">
        <f>VLOOKUP(D700,'Scatter Plot_1'!A707:C1690,2,FALSE)</f>
        <v>1819.9658770000001</v>
      </c>
    </row>
    <row r="701" spans="1:7" x14ac:dyDescent="0.25">
      <c r="A701" s="18">
        <v>1980</v>
      </c>
      <c r="B701" s="18">
        <v>1979</v>
      </c>
      <c r="C701" s="18">
        <v>10</v>
      </c>
      <c r="D701" s="84" t="s">
        <v>735</v>
      </c>
      <c r="E701" s="84" t="str">
        <f t="shared" si="20"/>
        <v>1980 10</v>
      </c>
      <c r="F701" s="14"/>
      <c r="G701" s="17">
        <f>VLOOKUP(D701,'Scatter Plot_1'!A708:C1691,2,FALSE)</f>
        <v>1786.730204</v>
      </c>
    </row>
    <row r="702" spans="1:7" x14ac:dyDescent="0.25">
      <c r="A702" s="18">
        <v>1980</v>
      </c>
      <c r="B702" s="18">
        <v>1979</v>
      </c>
      <c r="C702" s="18">
        <v>11</v>
      </c>
      <c r="D702" s="84" t="s">
        <v>736</v>
      </c>
      <c r="E702" s="84" t="str">
        <f t="shared" si="20"/>
        <v>1980 11</v>
      </c>
      <c r="F702" s="14"/>
      <c r="G702" s="17">
        <f>VLOOKUP(D702,'Scatter Plot_1'!A709:C1692,2,FALSE)</f>
        <v>1862.2913739999999</v>
      </c>
    </row>
    <row r="703" spans="1:7" x14ac:dyDescent="0.25">
      <c r="A703" s="18">
        <v>1980</v>
      </c>
      <c r="B703" s="18">
        <v>1979</v>
      </c>
      <c r="C703" s="18">
        <v>12</v>
      </c>
      <c r="D703" s="84" t="s">
        <v>737</v>
      </c>
      <c r="E703" s="84" t="str">
        <f t="shared" si="20"/>
        <v>1980 12</v>
      </c>
      <c r="F703" s="14"/>
      <c r="G703" s="17">
        <f>VLOOKUP(D703,'Scatter Plot_1'!A710:C1693,2,FALSE)</f>
        <v>2126.4610990000001</v>
      </c>
    </row>
    <row r="704" spans="1:7" x14ac:dyDescent="0.25">
      <c r="A704" s="18">
        <v>1980</v>
      </c>
      <c r="B704" s="18">
        <v>1980</v>
      </c>
      <c r="C704" s="18">
        <v>1</v>
      </c>
      <c r="D704" s="84" t="s">
        <v>738</v>
      </c>
      <c r="E704" s="84" t="str">
        <f t="shared" si="20"/>
        <v>1980 1</v>
      </c>
      <c r="F704" s="14"/>
      <c r="G704" s="17">
        <f>VLOOKUP(D704,'Scatter Plot_1'!A711:C1694,2,FALSE)</f>
        <v>3525.5187580000002</v>
      </c>
    </row>
    <row r="705" spans="1:9" x14ac:dyDescent="0.25">
      <c r="A705" s="18">
        <v>1980</v>
      </c>
      <c r="B705" s="18">
        <v>1980</v>
      </c>
      <c r="C705" s="18">
        <v>2</v>
      </c>
      <c r="D705" s="84" t="s">
        <v>739</v>
      </c>
      <c r="E705" s="84" t="str">
        <f t="shared" si="20"/>
        <v>1980 2</v>
      </c>
      <c r="F705" s="14"/>
      <c r="G705" s="17">
        <f>VLOOKUP(D705,'Scatter Plot_1'!A712:C1695,2,FALSE)</f>
        <v>3855</v>
      </c>
    </row>
    <row r="706" spans="1:9" x14ac:dyDescent="0.25">
      <c r="A706" s="18">
        <v>1980</v>
      </c>
      <c r="B706" s="18">
        <v>1980</v>
      </c>
      <c r="C706" s="18">
        <v>3</v>
      </c>
      <c r="D706" s="84" t="s">
        <v>740</v>
      </c>
      <c r="E706" s="84" t="str">
        <f t="shared" si="20"/>
        <v>1980 3</v>
      </c>
      <c r="F706" s="14"/>
      <c r="G706" s="17">
        <f>VLOOKUP(D706,'Scatter Plot_1'!A713:C1696,2,FALSE)</f>
        <v>4095</v>
      </c>
    </row>
    <row r="707" spans="1:9" x14ac:dyDescent="0.25">
      <c r="A707" s="18">
        <v>1980</v>
      </c>
      <c r="B707" s="18">
        <v>1980</v>
      </c>
      <c r="C707" s="18">
        <v>4</v>
      </c>
      <c r="D707" s="84" t="s">
        <v>741</v>
      </c>
      <c r="E707" s="84" t="str">
        <f t="shared" si="20"/>
        <v>1980 4</v>
      </c>
      <c r="F707" s="14"/>
      <c r="G707" s="17">
        <f>VLOOKUP(D707,'Scatter Plot_1'!A714:C1697,2,FALSE)</f>
        <v>4191.725966</v>
      </c>
    </row>
    <row r="708" spans="1:9" x14ac:dyDescent="0.25">
      <c r="A708" s="18">
        <v>1980</v>
      </c>
      <c r="B708" s="18">
        <v>1980</v>
      </c>
      <c r="C708" s="18">
        <v>5</v>
      </c>
      <c r="D708" s="84" t="s">
        <v>742</v>
      </c>
      <c r="E708" s="84" t="str">
        <f t="shared" si="20"/>
        <v>1980 5</v>
      </c>
      <c r="F708" s="14"/>
      <c r="G708" s="17">
        <f>VLOOKUP(D708,'Scatter Plot_1'!A715:C1698,2,FALSE)</f>
        <v>4087.4213709999999</v>
      </c>
    </row>
    <row r="709" spans="1:9" x14ac:dyDescent="0.25">
      <c r="A709" s="18">
        <v>1980</v>
      </c>
      <c r="B709" s="18">
        <v>1980</v>
      </c>
      <c r="C709" s="18">
        <v>6</v>
      </c>
      <c r="D709" s="84" t="s">
        <v>743</v>
      </c>
      <c r="E709" s="84" t="str">
        <f t="shared" si="20"/>
        <v>1980 6</v>
      </c>
      <c r="F709" s="14"/>
      <c r="G709" s="17">
        <f>VLOOKUP(D709,'Scatter Plot_1'!A716:C1699,2,FALSE)</f>
        <v>3837.2228</v>
      </c>
    </row>
    <row r="710" spans="1:9" x14ac:dyDescent="0.25">
      <c r="A710" s="18">
        <v>1980</v>
      </c>
      <c r="B710" s="18">
        <v>1980</v>
      </c>
      <c r="C710" s="18">
        <v>7</v>
      </c>
      <c r="D710" s="84" t="s">
        <v>744</v>
      </c>
      <c r="E710" s="84" t="str">
        <f t="shared" ref="E710:E773" si="21">CONCATENATE(A710," ",C710)</f>
        <v>1980 7</v>
      </c>
      <c r="F710" s="14"/>
      <c r="G710" s="17">
        <f>VLOOKUP(D710,'Scatter Plot_1'!A717:C1700,2,FALSE)</f>
        <v>3428.2420360000001</v>
      </c>
    </row>
    <row r="711" spans="1:9" x14ac:dyDescent="0.25">
      <c r="A711" s="18">
        <v>1980</v>
      </c>
      <c r="B711" s="18">
        <v>1980</v>
      </c>
      <c r="C711" s="18">
        <v>8</v>
      </c>
      <c r="D711" s="84" t="s">
        <v>745</v>
      </c>
      <c r="E711" s="84" t="str">
        <f t="shared" si="21"/>
        <v>1980 8</v>
      </c>
      <c r="F711" s="14"/>
      <c r="G711" s="17">
        <f>VLOOKUP(D711,'Scatter Plot_1'!A718:C1701,2,FALSE)</f>
        <v>3138.1249339999999</v>
      </c>
    </row>
    <row r="712" spans="1:9" x14ac:dyDescent="0.25">
      <c r="A712" s="18">
        <v>1980</v>
      </c>
      <c r="B712" s="18">
        <v>1980</v>
      </c>
      <c r="C712" s="18">
        <v>9</v>
      </c>
      <c r="D712" s="84" t="s">
        <v>746</v>
      </c>
      <c r="E712" s="84" t="str">
        <f t="shared" si="21"/>
        <v>1980 9</v>
      </c>
      <c r="F712" s="14"/>
      <c r="G712" s="17">
        <f>VLOOKUP(D712,'Scatter Plot_1'!A719:C1702,2,FALSE)</f>
        <v>2704.614783</v>
      </c>
    </row>
    <row r="713" spans="1:9" x14ac:dyDescent="0.25">
      <c r="A713" s="18">
        <v>1981</v>
      </c>
      <c r="B713" s="18">
        <v>1980</v>
      </c>
      <c r="C713" s="18">
        <v>10</v>
      </c>
      <c r="D713" s="84" t="s">
        <v>747</v>
      </c>
      <c r="E713" s="84" t="str">
        <f t="shared" si="21"/>
        <v>1981 10</v>
      </c>
      <c r="F713" s="14"/>
      <c r="G713" s="17">
        <f>VLOOKUP(D713,'Scatter Plot_1'!A720:C1703,2,FALSE)</f>
        <v>2345.4718630000002</v>
      </c>
    </row>
    <row r="714" spans="1:9" x14ac:dyDescent="0.25">
      <c r="A714" s="18">
        <v>1981</v>
      </c>
      <c r="B714" s="18">
        <v>1980</v>
      </c>
      <c r="C714" s="18">
        <v>11</v>
      </c>
      <c r="D714" s="84" t="s">
        <v>748</v>
      </c>
      <c r="E714" s="84" t="str">
        <f t="shared" si="21"/>
        <v>1981 11</v>
      </c>
      <c r="F714" s="14"/>
      <c r="G714" s="17">
        <f>VLOOKUP(D714,'Scatter Plot_1'!A721:C1704,2,FALSE)</f>
        <v>2053.531086</v>
      </c>
      <c r="H714" s="17"/>
      <c r="I714" s="17"/>
    </row>
    <row r="715" spans="1:9" x14ac:dyDescent="0.25">
      <c r="A715" s="18">
        <v>1981</v>
      </c>
      <c r="B715" s="18">
        <v>1980</v>
      </c>
      <c r="C715" s="18">
        <v>12</v>
      </c>
      <c r="D715" s="84" t="s">
        <v>749</v>
      </c>
      <c r="E715" s="84" t="str">
        <f t="shared" si="21"/>
        <v>1981 12</v>
      </c>
      <c r="F715" s="14"/>
      <c r="G715" s="17">
        <f>VLOOKUP(D715,'Scatter Plot_1'!A722:C1705,2,FALSE)</f>
        <v>2057.636231</v>
      </c>
      <c r="H715" s="17"/>
      <c r="I715" s="17"/>
    </row>
    <row r="716" spans="1:9" x14ac:dyDescent="0.25">
      <c r="A716" s="18">
        <v>1981</v>
      </c>
      <c r="B716" s="18">
        <v>1981</v>
      </c>
      <c r="C716" s="18">
        <v>1</v>
      </c>
      <c r="D716" s="84" t="s">
        <v>750</v>
      </c>
      <c r="E716" s="84" t="str">
        <f t="shared" si="21"/>
        <v>1981 1</v>
      </c>
      <c r="F716" s="14"/>
      <c r="G716" s="17">
        <f>VLOOKUP(D716,'Scatter Plot_1'!A723:C1706,2,FALSE)</f>
        <v>2304.1651320000001</v>
      </c>
    </row>
    <row r="717" spans="1:9" x14ac:dyDescent="0.25">
      <c r="A717" s="18">
        <v>1981</v>
      </c>
      <c r="B717" s="18">
        <v>1981</v>
      </c>
      <c r="C717" s="18">
        <v>2</v>
      </c>
      <c r="D717" s="84" t="s">
        <v>751</v>
      </c>
      <c r="E717" s="84" t="str">
        <f t="shared" si="21"/>
        <v>1981 2</v>
      </c>
      <c r="F717" s="14"/>
      <c r="G717" s="17">
        <f>VLOOKUP(D717,'Scatter Plot_1'!A724:C1707,2,FALSE)</f>
        <v>2634.7824300000002</v>
      </c>
    </row>
    <row r="718" spans="1:9" x14ac:dyDescent="0.25">
      <c r="A718" s="18">
        <v>1981</v>
      </c>
      <c r="B718" s="18">
        <v>1981</v>
      </c>
      <c r="C718" s="18">
        <v>3</v>
      </c>
      <c r="D718" s="84" t="s">
        <v>752</v>
      </c>
      <c r="E718" s="84" t="str">
        <f t="shared" si="21"/>
        <v>1981 3</v>
      </c>
      <c r="F718" s="14"/>
      <c r="G718" s="17">
        <f>VLOOKUP(D718,'Scatter Plot_1'!A725:C1708,2,FALSE)</f>
        <v>3026.036149</v>
      </c>
    </row>
    <row r="719" spans="1:9" x14ac:dyDescent="0.25">
      <c r="A719" s="18">
        <v>1981</v>
      </c>
      <c r="B719" s="18">
        <v>1981</v>
      </c>
      <c r="C719" s="18">
        <v>4</v>
      </c>
      <c r="D719" s="84" t="s">
        <v>753</v>
      </c>
      <c r="E719" s="84" t="str">
        <f t="shared" si="21"/>
        <v>1981 4</v>
      </c>
      <c r="F719" s="14"/>
      <c r="G719" s="17">
        <f>VLOOKUP(D719,'Scatter Plot_1'!A726:C1709,2,FALSE)</f>
        <v>3115.0292020000002</v>
      </c>
    </row>
    <row r="720" spans="1:9" x14ac:dyDescent="0.25">
      <c r="A720" s="18">
        <v>1981</v>
      </c>
      <c r="B720" s="18">
        <v>1981</v>
      </c>
      <c r="C720" s="18">
        <v>5</v>
      </c>
      <c r="D720" s="84" t="s">
        <v>754</v>
      </c>
      <c r="E720" s="84" t="str">
        <f t="shared" si="21"/>
        <v>1981 5</v>
      </c>
      <c r="F720" s="14"/>
      <c r="G720" s="17">
        <f>VLOOKUP(D720,'Scatter Plot_1'!A727:C1710,2,FALSE)</f>
        <v>2971.2735510000002</v>
      </c>
    </row>
    <row r="721" spans="1:9" x14ac:dyDescent="0.25">
      <c r="A721" s="18">
        <v>1981</v>
      </c>
      <c r="B721" s="18">
        <v>1981</v>
      </c>
      <c r="C721" s="18">
        <v>6</v>
      </c>
      <c r="D721" s="84" t="s">
        <v>755</v>
      </c>
      <c r="E721" s="84" t="str">
        <f t="shared" si="21"/>
        <v>1981 6</v>
      </c>
      <c r="F721" s="14"/>
      <c r="G721" s="17">
        <f>VLOOKUP(D721,'Scatter Plot_1'!A728:C1711,2,FALSE)</f>
        <v>2407.113981</v>
      </c>
    </row>
    <row r="722" spans="1:9" x14ac:dyDescent="0.25">
      <c r="A722" s="18">
        <v>1981</v>
      </c>
      <c r="B722" s="18">
        <v>1981</v>
      </c>
      <c r="C722" s="18">
        <v>7</v>
      </c>
      <c r="D722" s="84" t="s">
        <v>756</v>
      </c>
      <c r="E722" s="84" t="str">
        <f t="shared" si="21"/>
        <v>1981 7</v>
      </c>
      <c r="F722" s="14"/>
      <c r="G722" s="17">
        <f>VLOOKUP(D722,'Scatter Plot_1'!A729:C1712,2,FALSE)</f>
        <v>1751.5503080000001</v>
      </c>
    </row>
    <row r="723" spans="1:9" x14ac:dyDescent="0.25">
      <c r="A723" s="18">
        <v>1981</v>
      </c>
      <c r="B723" s="18">
        <v>1981</v>
      </c>
      <c r="C723" s="18">
        <v>8</v>
      </c>
      <c r="D723" s="84" t="s">
        <v>757</v>
      </c>
      <c r="E723" s="84" t="str">
        <f t="shared" si="21"/>
        <v>1981 8</v>
      </c>
      <c r="F723" s="14"/>
      <c r="G723" s="17">
        <f>VLOOKUP(D723,'Scatter Plot_1'!A730:C1713,2,FALSE)</f>
        <v>1587.212254</v>
      </c>
      <c r="H723" s="17"/>
      <c r="I723" s="17"/>
    </row>
    <row r="724" spans="1:9" x14ac:dyDescent="0.25">
      <c r="A724" s="18">
        <v>1981</v>
      </c>
      <c r="B724" s="18">
        <v>1981</v>
      </c>
      <c r="C724" s="18">
        <v>9</v>
      </c>
      <c r="D724" s="84" t="s">
        <v>758</v>
      </c>
      <c r="E724" s="84" t="str">
        <f t="shared" si="21"/>
        <v>1981 9</v>
      </c>
      <c r="F724" s="14"/>
      <c r="G724" s="17">
        <f>VLOOKUP(D724,'Scatter Plot_1'!A731:C1714,2,FALSE)</f>
        <v>1532.0476080000001</v>
      </c>
      <c r="H724" s="17"/>
      <c r="I724" s="17"/>
    </row>
    <row r="725" spans="1:9" x14ac:dyDescent="0.25">
      <c r="A725" s="18">
        <v>1982</v>
      </c>
      <c r="B725" s="18">
        <v>1981</v>
      </c>
      <c r="C725" s="18">
        <v>10</v>
      </c>
      <c r="D725" s="84" t="s">
        <v>759</v>
      </c>
      <c r="E725" s="84" t="str">
        <f t="shared" si="21"/>
        <v>1982 10</v>
      </c>
      <c r="F725" s="14"/>
      <c r="G725" s="17">
        <f>VLOOKUP(D725,'Scatter Plot_1'!A732:C1715,2,FALSE)</f>
        <v>1530.542537</v>
      </c>
      <c r="H725" s="17"/>
      <c r="I725" s="17"/>
    </row>
    <row r="726" spans="1:9" x14ac:dyDescent="0.25">
      <c r="A726" s="18">
        <v>1982</v>
      </c>
      <c r="B726" s="18">
        <v>1981</v>
      </c>
      <c r="C726" s="18">
        <v>11</v>
      </c>
      <c r="D726" s="84" t="s">
        <v>760</v>
      </c>
      <c r="E726" s="84" t="str">
        <f t="shared" si="21"/>
        <v>1982 11</v>
      </c>
      <c r="F726" s="14"/>
      <c r="G726" s="17">
        <f>VLOOKUP(D726,'Scatter Plot_1'!A733:C1716,2,FALSE)</f>
        <v>2361.2173280000002</v>
      </c>
    </row>
    <row r="727" spans="1:9" x14ac:dyDescent="0.25">
      <c r="A727" s="18">
        <v>1982</v>
      </c>
      <c r="B727" s="18">
        <v>1981</v>
      </c>
      <c r="C727" s="18">
        <v>12</v>
      </c>
      <c r="D727" s="84" t="s">
        <v>761</v>
      </c>
      <c r="E727" s="84" t="str">
        <f t="shared" si="21"/>
        <v>1982 12</v>
      </c>
      <c r="F727" s="14"/>
      <c r="G727" s="17">
        <f>VLOOKUP(D727,'Scatter Plot_1'!A734:C1717,2,FALSE)</f>
        <v>2843</v>
      </c>
      <c r="H727" s="17"/>
      <c r="I727" s="17"/>
    </row>
    <row r="728" spans="1:9" x14ac:dyDescent="0.25">
      <c r="A728" s="18">
        <v>1982</v>
      </c>
      <c r="B728" s="18">
        <v>1982</v>
      </c>
      <c r="C728" s="18">
        <v>1</v>
      </c>
      <c r="D728" s="84" t="s">
        <v>762</v>
      </c>
      <c r="E728" s="84" t="str">
        <f t="shared" si="21"/>
        <v>1982 1</v>
      </c>
      <c r="F728" s="14"/>
      <c r="G728" s="17">
        <f>VLOOKUP(D728,'Scatter Plot_1'!A735:C1718,2,FALSE)</f>
        <v>3164.1710459999999</v>
      </c>
    </row>
    <row r="729" spans="1:9" x14ac:dyDescent="0.25">
      <c r="A729" s="18">
        <v>1982</v>
      </c>
      <c r="B729" s="18">
        <v>1982</v>
      </c>
      <c r="C729" s="18">
        <v>2</v>
      </c>
      <c r="D729" s="84" t="s">
        <v>763</v>
      </c>
      <c r="E729" s="84" t="str">
        <f t="shared" si="21"/>
        <v>1982 2</v>
      </c>
      <c r="F729" s="14"/>
      <c r="G729" s="17">
        <f>VLOOKUP(D729,'Scatter Plot_1'!A736:C1719,2,FALSE)</f>
        <v>3514.8890289999999</v>
      </c>
    </row>
    <row r="730" spans="1:9" x14ac:dyDescent="0.25">
      <c r="A730" s="18">
        <v>1982</v>
      </c>
      <c r="B730" s="18">
        <v>1982</v>
      </c>
      <c r="C730" s="18">
        <v>3</v>
      </c>
      <c r="D730" s="84" t="s">
        <v>764</v>
      </c>
      <c r="E730" s="84" t="str">
        <f t="shared" si="21"/>
        <v>1982 3</v>
      </c>
      <c r="F730" s="14"/>
      <c r="G730" s="17">
        <f>VLOOKUP(D730,'Scatter Plot_1'!A737:C1720,2,FALSE)</f>
        <v>3791.6398170000002</v>
      </c>
    </row>
    <row r="731" spans="1:9" x14ac:dyDescent="0.25">
      <c r="A731" s="18">
        <v>1982</v>
      </c>
      <c r="B731" s="18">
        <v>1982</v>
      </c>
      <c r="C731" s="18">
        <v>4</v>
      </c>
      <c r="D731" s="84" t="s">
        <v>765</v>
      </c>
      <c r="E731" s="84" t="str">
        <f t="shared" si="21"/>
        <v>1982 4</v>
      </c>
      <c r="F731" s="14"/>
      <c r="G731" s="17">
        <f>VLOOKUP(D731,'Scatter Plot_1'!A738:C1721,2,FALSE)</f>
        <v>4186.9960460000002</v>
      </c>
    </row>
    <row r="732" spans="1:9" x14ac:dyDescent="0.25">
      <c r="A732" s="18">
        <v>1982</v>
      </c>
      <c r="B732" s="18">
        <v>1982</v>
      </c>
      <c r="C732" s="18">
        <v>5</v>
      </c>
      <c r="D732" s="84" t="s">
        <v>766</v>
      </c>
      <c r="E732" s="84" t="str">
        <f t="shared" si="21"/>
        <v>1982 5</v>
      </c>
      <c r="F732" s="14"/>
      <c r="G732" s="17">
        <f>VLOOKUP(D732,'Scatter Plot_1'!A739:C1722,2,FALSE)</f>
        <v>4149.4565199999997</v>
      </c>
    </row>
    <row r="733" spans="1:9" x14ac:dyDescent="0.25">
      <c r="A733" s="18">
        <v>1982</v>
      </c>
      <c r="B733" s="18">
        <v>1982</v>
      </c>
      <c r="C733" s="18">
        <v>6</v>
      </c>
      <c r="D733" s="84" t="s">
        <v>767</v>
      </c>
      <c r="E733" s="84" t="str">
        <f t="shared" si="21"/>
        <v>1982 6</v>
      </c>
      <c r="F733" s="14"/>
      <c r="G733" s="17">
        <f>VLOOKUP(D733,'Scatter Plot_1'!A740:C1723,2,FALSE)</f>
        <v>3974.3116839999998</v>
      </c>
    </row>
    <row r="734" spans="1:9" x14ac:dyDescent="0.25">
      <c r="A734" s="18">
        <v>1982</v>
      </c>
      <c r="B734" s="18">
        <v>1982</v>
      </c>
      <c r="C734" s="18">
        <v>7</v>
      </c>
      <c r="D734" s="84" t="s">
        <v>768</v>
      </c>
      <c r="E734" s="84" t="str">
        <f t="shared" si="21"/>
        <v>1982 7</v>
      </c>
      <c r="F734" s="14"/>
      <c r="G734" s="17">
        <f>VLOOKUP(D734,'Scatter Plot_1'!A741:C1724,2,FALSE)</f>
        <v>3713.2211520000001</v>
      </c>
    </row>
    <row r="735" spans="1:9" x14ac:dyDescent="0.25">
      <c r="A735" s="18">
        <v>1982</v>
      </c>
      <c r="B735" s="18">
        <v>1982</v>
      </c>
      <c r="C735" s="18">
        <v>8</v>
      </c>
      <c r="D735" s="84" t="s">
        <v>769</v>
      </c>
      <c r="E735" s="84" t="str">
        <f t="shared" si="21"/>
        <v>1982 8</v>
      </c>
      <c r="F735" s="14"/>
      <c r="G735" s="17">
        <f>VLOOKUP(D735,'Scatter Plot_1'!A742:C1725,2,FALSE)</f>
        <v>3647.982004</v>
      </c>
    </row>
    <row r="736" spans="1:9" x14ac:dyDescent="0.25">
      <c r="A736" s="18">
        <v>1982</v>
      </c>
      <c r="B736" s="18">
        <v>1982</v>
      </c>
      <c r="C736" s="18">
        <v>9</v>
      </c>
      <c r="D736" s="84" t="s">
        <v>770</v>
      </c>
      <c r="E736" s="84" t="str">
        <f t="shared" si="21"/>
        <v>1982 9</v>
      </c>
      <c r="F736" s="14"/>
      <c r="G736" s="17">
        <f>VLOOKUP(D736,'Scatter Plot_1'!A743:C1726,2,FALSE)</f>
        <v>3486.9384239999999</v>
      </c>
    </row>
    <row r="737" spans="1:9" x14ac:dyDescent="0.25">
      <c r="A737" s="18">
        <v>1983</v>
      </c>
      <c r="B737" s="18">
        <v>1982</v>
      </c>
      <c r="C737" s="18">
        <v>10</v>
      </c>
      <c r="D737" s="84" t="s">
        <v>771</v>
      </c>
      <c r="E737" s="84" t="str">
        <f t="shared" si="21"/>
        <v>1983 10</v>
      </c>
      <c r="F737" s="14"/>
      <c r="G737" s="17">
        <f>VLOOKUP(D737,'Scatter Plot_1'!A744:C1727,2,FALSE)</f>
        <v>3533.9128559999999</v>
      </c>
    </row>
    <row r="738" spans="1:9" x14ac:dyDescent="0.25">
      <c r="A738" s="18">
        <v>1983</v>
      </c>
      <c r="B738" s="18">
        <v>1982</v>
      </c>
      <c r="C738" s="18">
        <v>11</v>
      </c>
      <c r="D738" s="84" t="s">
        <v>772</v>
      </c>
      <c r="E738" s="84" t="str">
        <f t="shared" si="21"/>
        <v>1983 11</v>
      </c>
      <c r="F738" s="14"/>
      <c r="G738" s="17">
        <f>VLOOKUP(D738,'Scatter Plot_1'!A745:C1728,2,FALSE)</f>
        <v>3437.353658</v>
      </c>
    </row>
    <row r="739" spans="1:9" x14ac:dyDescent="0.25">
      <c r="A739" s="18">
        <v>1983</v>
      </c>
      <c r="B739" s="18">
        <v>1982</v>
      </c>
      <c r="C739" s="18">
        <v>12</v>
      </c>
      <c r="D739" s="84" t="s">
        <v>773</v>
      </c>
      <c r="E739" s="84" t="str">
        <f t="shared" si="21"/>
        <v>1983 12</v>
      </c>
      <c r="F739" s="14"/>
      <c r="G739" s="17">
        <f>VLOOKUP(D739,'Scatter Plot_1'!A746:C1729,2,FALSE)</f>
        <v>3591.256116</v>
      </c>
      <c r="H739" s="17"/>
      <c r="I739" s="17"/>
    </row>
    <row r="740" spans="1:9" x14ac:dyDescent="0.25">
      <c r="A740" s="18">
        <v>1983</v>
      </c>
      <c r="B740" s="18">
        <v>1983</v>
      </c>
      <c r="C740" s="18">
        <v>1</v>
      </c>
      <c r="D740" s="84" t="s">
        <v>774</v>
      </c>
      <c r="E740" s="84" t="str">
        <f t="shared" si="21"/>
        <v>1983 1</v>
      </c>
      <c r="F740" s="14"/>
      <c r="G740" s="17">
        <f>VLOOKUP(D740,'Scatter Plot_1'!A747:C1730,2,FALSE)</f>
        <v>3912.242029</v>
      </c>
    </row>
    <row r="741" spans="1:9" x14ac:dyDescent="0.25">
      <c r="A741" s="18">
        <v>1983</v>
      </c>
      <c r="B741" s="18">
        <v>1983</v>
      </c>
      <c r="C741" s="18">
        <v>2</v>
      </c>
      <c r="D741" s="84" t="s">
        <v>775</v>
      </c>
      <c r="E741" s="84" t="str">
        <f t="shared" si="21"/>
        <v>1983 2</v>
      </c>
      <c r="F741" s="14"/>
      <c r="G741" s="17">
        <f>VLOOKUP(D741,'Scatter Plot_1'!A748:C1731,2,FALSE)</f>
        <v>3855</v>
      </c>
    </row>
    <row r="742" spans="1:9" x14ac:dyDescent="0.25">
      <c r="A742" s="18">
        <v>1983</v>
      </c>
      <c r="B742" s="18">
        <v>1983</v>
      </c>
      <c r="C742" s="18">
        <v>3</v>
      </c>
      <c r="D742" s="84" t="s">
        <v>776</v>
      </c>
      <c r="E742" s="84" t="str">
        <f t="shared" si="21"/>
        <v>1983 3</v>
      </c>
      <c r="F742" s="14"/>
      <c r="G742" s="17">
        <f>VLOOKUP(D742,'Scatter Plot_1'!A749:C1732,2,FALSE)</f>
        <v>3855</v>
      </c>
    </row>
    <row r="743" spans="1:9" x14ac:dyDescent="0.25">
      <c r="A743" s="18">
        <v>1983</v>
      </c>
      <c r="B743" s="18">
        <v>1983</v>
      </c>
      <c r="C743" s="18">
        <v>4</v>
      </c>
      <c r="D743" s="84" t="s">
        <v>777</v>
      </c>
      <c r="E743" s="84" t="str">
        <f t="shared" si="21"/>
        <v>1983 4</v>
      </c>
      <c r="F743" s="14"/>
      <c r="G743" s="17">
        <f>VLOOKUP(D743,'Scatter Plot_1'!A750:C1733,2,FALSE)</f>
        <v>4275</v>
      </c>
    </row>
    <row r="744" spans="1:9" x14ac:dyDescent="0.25">
      <c r="A744" s="18">
        <v>1983</v>
      </c>
      <c r="B744" s="18">
        <v>1983</v>
      </c>
      <c r="C744" s="18">
        <v>5</v>
      </c>
      <c r="D744" s="84" t="s">
        <v>778</v>
      </c>
      <c r="E744" s="84" t="str">
        <f t="shared" si="21"/>
        <v>1983 5</v>
      </c>
      <c r="F744" s="14"/>
      <c r="G744" s="17">
        <f>VLOOKUP(D744,'Scatter Plot_1'!A751:C1734,2,FALSE)</f>
        <v>4605</v>
      </c>
    </row>
    <row r="745" spans="1:9" x14ac:dyDescent="0.25">
      <c r="A745" s="18">
        <v>1983</v>
      </c>
      <c r="B745" s="18">
        <v>1983</v>
      </c>
      <c r="C745" s="18">
        <v>6</v>
      </c>
      <c r="D745" s="84" t="s">
        <v>779</v>
      </c>
      <c r="E745" s="84" t="str">
        <f t="shared" si="21"/>
        <v>1983 6</v>
      </c>
      <c r="F745" s="14"/>
      <c r="G745" s="17">
        <f>VLOOKUP(D745,'Scatter Plot_1'!A752:C1735,2,FALSE)</f>
        <v>4605</v>
      </c>
    </row>
    <row r="746" spans="1:9" x14ac:dyDescent="0.25">
      <c r="A746" s="18">
        <v>1983</v>
      </c>
      <c r="B746" s="18">
        <v>1983</v>
      </c>
      <c r="C746" s="18">
        <v>7</v>
      </c>
      <c r="D746" s="84" t="s">
        <v>780</v>
      </c>
      <c r="E746" s="84" t="str">
        <f t="shared" si="21"/>
        <v>1983 7</v>
      </c>
      <c r="F746" s="14"/>
      <c r="G746" s="17">
        <f>VLOOKUP(D746,'Scatter Plot_1'!A753:C1736,2,FALSE)</f>
        <v>4605</v>
      </c>
    </row>
    <row r="747" spans="1:9" x14ac:dyDescent="0.25">
      <c r="A747" s="18">
        <v>1983</v>
      </c>
      <c r="B747" s="18">
        <v>1983</v>
      </c>
      <c r="C747" s="18">
        <v>8</v>
      </c>
      <c r="D747" s="84" t="s">
        <v>781</v>
      </c>
      <c r="E747" s="84" t="str">
        <f t="shared" si="21"/>
        <v>1983 8</v>
      </c>
      <c r="F747" s="14"/>
      <c r="G747" s="17">
        <f>VLOOKUP(D747,'Scatter Plot_1'!A754:C1737,2,FALSE)</f>
        <v>4536.9826039999998</v>
      </c>
    </row>
    <row r="748" spans="1:9" x14ac:dyDescent="0.25">
      <c r="A748" s="18">
        <v>1983</v>
      </c>
      <c r="B748" s="18">
        <v>1983</v>
      </c>
      <c r="C748" s="18">
        <v>9</v>
      </c>
      <c r="D748" s="84" t="s">
        <v>782</v>
      </c>
      <c r="E748" s="84" t="str">
        <f t="shared" si="21"/>
        <v>1983 9</v>
      </c>
      <c r="F748" s="14"/>
      <c r="G748" s="17">
        <f>VLOOKUP(D748,'Scatter Plot_1'!A755:C1738,2,FALSE)</f>
        <v>4366.5879770000001</v>
      </c>
    </row>
    <row r="749" spans="1:9" x14ac:dyDescent="0.25">
      <c r="A749" s="18">
        <v>1984</v>
      </c>
      <c r="B749" s="18">
        <v>1983</v>
      </c>
      <c r="C749" s="18">
        <v>10</v>
      </c>
      <c r="D749" s="84" t="s">
        <v>783</v>
      </c>
      <c r="E749" s="84" t="str">
        <f t="shared" si="21"/>
        <v>1984 10</v>
      </c>
      <c r="F749" s="14"/>
      <c r="G749" s="17">
        <f>VLOOKUP(D749,'Scatter Plot_1'!A756:C1739,2,FALSE)</f>
        <v>4230</v>
      </c>
    </row>
    <row r="750" spans="1:9" x14ac:dyDescent="0.25">
      <c r="A750" s="18">
        <v>1984</v>
      </c>
      <c r="B750" s="18">
        <v>1983</v>
      </c>
      <c r="C750" s="18">
        <v>11</v>
      </c>
      <c r="D750" s="84" t="s">
        <v>784</v>
      </c>
      <c r="E750" s="84" t="str">
        <f t="shared" si="21"/>
        <v>1984 11</v>
      </c>
      <c r="F750" s="14"/>
      <c r="G750" s="17">
        <f>VLOOKUP(D750,'Scatter Plot_1'!A757:C1740,2,FALSE)</f>
        <v>4017</v>
      </c>
    </row>
    <row r="751" spans="1:9" x14ac:dyDescent="0.25">
      <c r="A751" s="18">
        <v>1984</v>
      </c>
      <c r="B751" s="18">
        <v>1983</v>
      </c>
      <c r="C751" s="18">
        <v>12</v>
      </c>
      <c r="D751" s="84" t="s">
        <v>785</v>
      </c>
      <c r="E751" s="84" t="str">
        <f t="shared" si="21"/>
        <v>1984 12</v>
      </c>
      <c r="F751" s="14"/>
      <c r="G751" s="17">
        <f>VLOOKUP(D751,'Scatter Plot_1'!A758:C1741,2,FALSE)</f>
        <v>3855</v>
      </c>
    </row>
    <row r="752" spans="1:9" x14ac:dyDescent="0.25">
      <c r="A752" s="18">
        <v>1984</v>
      </c>
      <c r="B752" s="18">
        <v>1984</v>
      </c>
      <c r="C752" s="18">
        <v>1</v>
      </c>
      <c r="D752" s="84" t="s">
        <v>786</v>
      </c>
      <c r="E752" s="84" t="str">
        <f t="shared" si="21"/>
        <v>1984 1</v>
      </c>
      <c r="F752" s="14"/>
      <c r="G752" s="17">
        <f>VLOOKUP(D752,'Scatter Plot_1'!A759:C1742,2,FALSE)</f>
        <v>4158</v>
      </c>
    </row>
    <row r="753" spans="1:7" x14ac:dyDescent="0.25">
      <c r="A753" s="18">
        <v>1984</v>
      </c>
      <c r="B753" s="18">
        <v>1984</v>
      </c>
      <c r="C753" s="18">
        <v>2</v>
      </c>
      <c r="D753" s="84" t="s">
        <v>787</v>
      </c>
      <c r="E753" s="84" t="str">
        <f t="shared" si="21"/>
        <v>1984 2</v>
      </c>
      <c r="F753" s="14"/>
      <c r="G753" s="17">
        <f>VLOOKUP(D753,'Scatter Plot_1'!A760:C1743,2,FALSE)</f>
        <v>4145</v>
      </c>
    </row>
    <row r="754" spans="1:7" x14ac:dyDescent="0.25">
      <c r="A754" s="18">
        <v>1984</v>
      </c>
      <c r="B754" s="18">
        <v>1984</v>
      </c>
      <c r="C754" s="18">
        <v>3</v>
      </c>
      <c r="D754" s="84" t="s">
        <v>788</v>
      </c>
      <c r="E754" s="84" t="str">
        <f t="shared" si="21"/>
        <v>1984 3</v>
      </c>
      <c r="F754" s="14"/>
      <c r="G754" s="17">
        <f>VLOOKUP(D754,'Scatter Plot_1'!A761:C1744,2,FALSE)</f>
        <v>4187</v>
      </c>
    </row>
    <row r="755" spans="1:7" x14ac:dyDescent="0.25">
      <c r="A755" s="18">
        <v>1984</v>
      </c>
      <c r="B755" s="18">
        <v>1984</v>
      </c>
      <c r="C755" s="18">
        <v>4</v>
      </c>
      <c r="D755" s="84" t="s">
        <v>789</v>
      </c>
      <c r="E755" s="84" t="str">
        <f t="shared" si="21"/>
        <v>1984 4</v>
      </c>
      <c r="F755" s="14"/>
      <c r="G755" s="17">
        <f>VLOOKUP(D755,'Scatter Plot_1'!A762:C1745,2,FALSE)</f>
        <v>4287.7368690000003</v>
      </c>
    </row>
    <row r="756" spans="1:7" x14ac:dyDescent="0.25">
      <c r="A756" s="18">
        <v>1984</v>
      </c>
      <c r="B756" s="18">
        <v>1984</v>
      </c>
      <c r="C756" s="18">
        <v>5</v>
      </c>
      <c r="D756" s="84" t="s">
        <v>790</v>
      </c>
      <c r="E756" s="84" t="str">
        <f t="shared" si="21"/>
        <v>1984 5</v>
      </c>
      <c r="F756" s="14"/>
      <c r="G756" s="17">
        <f>VLOOKUP(D756,'Scatter Plot_1'!A763:C1746,2,FALSE)</f>
        <v>4178.723234</v>
      </c>
    </row>
    <row r="757" spans="1:7" x14ac:dyDescent="0.25">
      <c r="A757" s="18">
        <v>1984</v>
      </c>
      <c r="B757" s="18">
        <v>1984</v>
      </c>
      <c r="C757" s="18">
        <v>6</v>
      </c>
      <c r="D757" s="84" t="s">
        <v>791</v>
      </c>
      <c r="E757" s="84" t="str">
        <f t="shared" si="21"/>
        <v>1984 6</v>
      </c>
      <c r="F757" s="14"/>
      <c r="G757" s="17">
        <f>VLOOKUP(D757,'Scatter Plot_1'!A764:C1747,2,FALSE)</f>
        <v>3802.2993499999998</v>
      </c>
    </row>
    <row r="758" spans="1:7" x14ac:dyDescent="0.25">
      <c r="A758" s="18">
        <v>1984</v>
      </c>
      <c r="B758" s="18">
        <v>1984</v>
      </c>
      <c r="C758" s="18">
        <v>7</v>
      </c>
      <c r="D758" s="84" t="s">
        <v>792</v>
      </c>
      <c r="E758" s="84" t="str">
        <f t="shared" si="21"/>
        <v>1984 7</v>
      </c>
      <c r="F758" s="14"/>
      <c r="G758" s="17">
        <f>VLOOKUP(D758,'Scatter Plot_1'!A765:C1748,2,FALSE)</f>
        <v>3260.3934770000001</v>
      </c>
    </row>
    <row r="759" spans="1:7" x14ac:dyDescent="0.25">
      <c r="A759" s="18">
        <v>1984</v>
      </c>
      <c r="B759" s="18">
        <v>1984</v>
      </c>
      <c r="C759" s="18">
        <v>8</v>
      </c>
      <c r="D759" s="84" t="s">
        <v>793</v>
      </c>
      <c r="E759" s="84" t="str">
        <f t="shared" si="21"/>
        <v>1984 8</v>
      </c>
      <c r="F759" s="14"/>
      <c r="G759" s="17">
        <f>VLOOKUP(D759,'Scatter Plot_1'!A766:C1749,2,FALSE)</f>
        <v>2925.3763840000001</v>
      </c>
    </row>
    <row r="760" spans="1:7" x14ac:dyDescent="0.25">
      <c r="A760" s="18">
        <v>1984</v>
      </c>
      <c r="B760" s="18">
        <v>1984</v>
      </c>
      <c r="C760" s="18">
        <v>9</v>
      </c>
      <c r="D760" s="84" t="s">
        <v>794</v>
      </c>
      <c r="E760" s="84" t="str">
        <f t="shared" si="21"/>
        <v>1984 9</v>
      </c>
      <c r="F760" s="14"/>
      <c r="G760" s="17">
        <f>VLOOKUP(D760,'Scatter Plot_1'!A767:C1750,2,FALSE)</f>
        <v>2482.8597610000002</v>
      </c>
    </row>
    <row r="761" spans="1:7" x14ac:dyDescent="0.25">
      <c r="A761" s="18">
        <v>1985</v>
      </c>
      <c r="B761" s="18">
        <v>1984</v>
      </c>
      <c r="C761" s="18">
        <v>10</v>
      </c>
      <c r="D761" s="84" t="s">
        <v>795</v>
      </c>
      <c r="E761" s="84" t="str">
        <f t="shared" si="21"/>
        <v>1985 10</v>
      </c>
      <c r="F761" s="14"/>
      <c r="G761" s="17">
        <f>VLOOKUP(D761,'Scatter Plot_1'!A768:C1751,2,FALSE)</f>
        <v>2321.4534600000002</v>
      </c>
    </row>
    <row r="762" spans="1:7" x14ac:dyDescent="0.25">
      <c r="A762" s="18">
        <v>1985</v>
      </c>
      <c r="B762" s="18">
        <v>1984</v>
      </c>
      <c r="C762" s="18">
        <v>11</v>
      </c>
      <c r="D762" s="84" t="s">
        <v>796</v>
      </c>
      <c r="E762" s="84" t="str">
        <f t="shared" si="21"/>
        <v>1985 11</v>
      </c>
      <c r="F762" s="14"/>
      <c r="G762" s="17">
        <f>VLOOKUP(D762,'Scatter Plot_1'!A769:C1752,2,FALSE)</f>
        <v>2603.4282600000001</v>
      </c>
    </row>
    <row r="763" spans="1:7" x14ac:dyDescent="0.25">
      <c r="A763" s="18">
        <v>1985</v>
      </c>
      <c r="B763" s="18">
        <v>1984</v>
      </c>
      <c r="C763" s="18">
        <v>12</v>
      </c>
      <c r="D763" s="84" t="s">
        <v>797</v>
      </c>
      <c r="E763" s="84" t="str">
        <f t="shared" si="21"/>
        <v>1985 12</v>
      </c>
      <c r="F763" s="14"/>
      <c r="G763" s="17">
        <f>VLOOKUP(D763,'Scatter Plot_1'!A770:C1753,2,FALSE)</f>
        <v>2893.9934560000002</v>
      </c>
    </row>
    <row r="764" spans="1:7" x14ac:dyDescent="0.25">
      <c r="A764" s="18">
        <v>1985</v>
      </c>
      <c r="B764" s="18">
        <v>1985</v>
      </c>
      <c r="C764" s="18">
        <v>1</v>
      </c>
      <c r="D764" s="84" t="s">
        <v>798</v>
      </c>
      <c r="E764" s="84" t="str">
        <f t="shared" si="21"/>
        <v>1985 1</v>
      </c>
      <c r="F764" s="14"/>
      <c r="G764" s="17">
        <f>VLOOKUP(D764,'Scatter Plot_1'!A771:C1754,2,FALSE)</f>
        <v>2969.482931</v>
      </c>
    </row>
    <row r="765" spans="1:7" x14ac:dyDescent="0.25">
      <c r="A765" s="18">
        <v>1985</v>
      </c>
      <c r="B765" s="18">
        <v>1985</v>
      </c>
      <c r="C765" s="18">
        <v>2</v>
      </c>
      <c r="D765" s="84" t="s">
        <v>799</v>
      </c>
      <c r="E765" s="84" t="str">
        <f t="shared" si="21"/>
        <v>1985 2</v>
      </c>
      <c r="F765" s="14"/>
      <c r="G765" s="17">
        <f>VLOOKUP(D765,'Scatter Plot_1'!A772:C1755,2,FALSE)</f>
        <v>3216.6059810000002</v>
      </c>
    </row>
    <row r="766" spans="1:7" x14ac:dyDescent="0.25">
      <c r="A766" s="18">
        <v>1985</v>
      </c>
      <c r="B766" s="18">
        <v>1985</v>
      </c>
      <c r="C766" s="18">
        <v>3</v>
      </c>
      <c r="D766" s="84" t="s">
        <v>800</v>
      </c>
      <c r="E766" s="84" t="str">
        <f t="shared" si="21"/>
        <v>1985 3</v>
      </c>
      <c r="F766" s="14"/>
      <c r="G766" s="17">
        <f>VLOOKUP(D766,'Scatter Plot_1'!A773:C1756,2,FALSE)</f>
        <v>3437.0574860000002</v>
      </c>
    </row>
    <row r="767" spans="1:7" x14ac:dyDescent="0.25">
      <c r="A767" s="18">
        <v>1985</v>
      </c>
      <c r="B767" s="18">
        <v>1985</v>
      </c>
      <c r="C767" s="18">
        <v>4</v>
      </c>
      <c r="D767" s="84" t="s">
        <v>801</v>
      </c>
      <c r="E767" s="84" t="str">
        <f t="shared" si="21"/>
        <v>1985 4</v>
      </c>
      <c r="F767" s="14"/>
      <c r="G767" s="17">
        <f>VLOOKUP(D767,'Scatter Plot_1'!A774:C1757,2,FALSE)</f>
        <v>3525.239505</v>
      </c>
    </row>
    <row r="768" spans="1:7" x14ac:dyDescent="0.25">
      <c r="A768" s="18">
        <v>1985</v>
      </c>
      <c r="B768" s="18">
        <v>1985</v>
      </c>
      <c r="C768" s="18">
        <v>5</v>
      </c>
      <c r="D768" s="84" t="s">
        <v>802</v>
      </c>
      <c r="E768" s="84" t="str">
        <f t="shared" si="21"/>
        <v>1985 5</v>
      </c>
      <c r="F768" s="14"/>
      <c r="G768" s="17">
        <f>VLOOKUP(D768,'Scatter Plot_1'!A775:C1758,2,FALSE)</f>
        <v>3169.907001</v>
      </c>
    </row>
    <row r="769" spans="1:9" x14ac:dyDescent="0.25">
      <c r="A769" s="18">
        <v>1985</v>
      </c>
      <c r="B769" s="18">
        <v>1985</v>
      </c>
      <c r="C769" s="18">
        <v>6</v>
      </c>
      <c r="D769" s="84" t="s">
        <v>803</v>
      </c>
      <c r="E769" s="84" t="str">
        <f t="shared" si="21"/>
        <v>1985 6</v>
      </c>
      <c r="F769" s="14"/>
      <c r="G769" s="17">
        <f>VLOOKUP(D769,'Scatter Plot_1'!A776:C1759,2,FALSE)</f>
        <v>2563.1092060000001</v>
      </c>
    </row>
    <row r="770" spans="1:9" x14ac:dyDescent="0.25">
      <c r="A770" s="18">
        <v>1985</v>
      </c>
      <c r="B770" s="18">
        <v>1985</v>
      </c>
      <c r="C770" s="18">
        <v>7</v>
      </c>
      <c r="D770" s="84" t="s">
        <v>804</v>
      </c>
      <c r="E770" s="84" t="str">
        <f t="shared" si="21"/>
        <v>1985 7</v>
      </c>
      <c r="F770" s="14"/>
      <c r="G770" s="17">
        <f>VLOOKUP(D770,'Scatter Plot_1'!A777:C1760,2,FALSE)</f>
        <v>1976.6699840000001</v>
      </c>
    </row>
    <row r="771" spans="1:9" x14ac:dyDescent="0.25">
      <c r="A771" s="18">
        <v>1985</v>
      </c>
      <c r="B771" s="18">
        <v>1985</v>
      </c>
      <c r="C771" s="18">
        <v>8</v>
      </c>
      <c r="D771" s="84" t="s">
        <v>805</v>
      </c>
      <c r="E771" s="84" t="str">
        <f t="shared" si="21"/>
        <v>1985 8</v>
      </c>
      <c r="F771" s="14"/>
      <c r="G771" s="17">
        <f>VLOOKUP(D771,'Scatter Plot_1'!A778:C1761,2,FALSE)</f>
        <v>1564.7708230000001</v>
      </c>
    </row>
    <row r="772" spans="1:9" x14ac:dyDescent="0.25">
      <c r="A772" s="18">
        <v>1985</v>
      </c>
      <c r="B772" s="18">
        <v>1985</v>
      </c>
      <c r="C772" s="18">
        <v>9</v>
      </c>
      <c r="D772" s="84" t="s">
        <v>806</v>
      </c>
      <c r="E772" s="84" t="str">
        <f t="shared" si="21"/>
        <v>1985 9</v>
      </c>
      <c r="F772" s="14"/>
      <c r="G772" s="17">
        <f>VLOOKUP(D772,'Scatter Plot_1'!A779:C1762,2,FALSE)</f>
        <v>1523.2948060000001</v>
      </c>
      <c r="H772" s="17"/>
      <c r="I772" s="17"/>
    </row>
    <row r="773" spans="1:9" x14ac:dyDescent="0.25">
      <c r="A773" s="18">
        <v>1986</v>
      </c>
      <c r="B773" s="18">
        <v>1985</v>
      </c>
      <c r="C773" s="18">
        <v>10</v>
      </c>
      <c r="D773" s="84" t="s">
        <v>807</v>
      </c>
      <c r="E773" s="84" t="str">
        <f t="shared" si="21"/>
        <v>1986 10</v>
      </c>
      <c r="F773" s="14"/>
      <c r="G773" s="17">
        <f>VLOOKUP(D773,'Scatter Plot_1'!A780:C1763,2,FALSE)</f>
        <v>1411.6385869999999</v>
      </c>
      <c r="H773" s="17"/>
      <c r="I773" s="17"/>
    </row>
    <row r="774" spans="1:9" x14ac:dyDescent="0.25">
      <c r="A774" s="18">
        <v>1986</v>
      </c>
      <c r="B774" s="18">
        <v>1985</v>
      </c>
      <c r="C774" s="18">
        <v>11</v>
      </c>
      <c r="D774" s="84" t="s">
        <v>808</v>
      </c>
      <c r="E774" s="84" t="str">
        <f t="shared" ref="E774:E837" si="22">CONCATENATE(A774," ",C774)</f>
        <v>1986 11</v>
      </c>
      <c r="F774" s="14"/>
      <c r="G774" s="17">
        <f>VLOOKUP(D774,'Scatter Plot_1'!A781:C1764,2,FALSE)</f>
        <v>1284.674342</v>
      </c>
    </row>
    <row r="775" spans="1:9" x14ac:dyDescent="0.25">
      <c r="A775" s="18">
        <v>1986</v>
      </c>
      <c r="B775" s="18">
        <v>1985</v>
      </c>
      <c r="C775" s="18">
        <v>12</v>
      </c>
      <c r="D775" s="84" t="s">
        <v>809</v>
      </c>
      <c r="E775" s="84" t="str">
        <f t="shared" si="22"/>
        <v>1986 12</v>
      </c>
      <c r="F775" s="14"/>
      <c r="G775" s="17">
        <f>VLOOKUP(D775,'Scatter Plot_1'!A782:C1765,2,FALSE)</f>
        <v>1381.0611690000001</v>
      </c>
    </row>
    <row r="776" spans="1:9" x14ac:dyDescent="0.25">
      <c r="A776" s="18">
        <v>1986</v>
      </c>
      <c r="B776" s="18">
        <v>1986</v>
      </c>
      <c r="C776" s="18">
        <v>1</v>
      </c>
      <c r="D776" s="84" t="s">
        <v>810</v>
      </c>
      <c r="E776" s="84" t="str">
        <f t="shared" si="22"/>
        <v>1986 1</v>
      </c>
      <c r="F776" s="14"/>
      <c r="G776" s="17">
        <f>VLOOKUP(D776,'Scatter Plot_1'!A783:C1766,2,FALSE)</f>
        <v>1756.152836</v>
      </c>
    </row>
    <row r="777" spans="1:9" x14ac:dyDescent="0.25">
      <c r="A777" s="18">
        <v>1986</v>
      </c>
      <c r="B777" s="18">
        <v>1986</v>
      </c>
      <c r="C777" s="18">
        <v>2</v>
      </c>
      <c r="D777" s="84" t="s">
        <v>811</v>
      </c>
      <c r="E777" s="84" t="str">
        <f t="shared" si="22"/>
        <v>1986 2</v>
      </c>
      <c r="F777" s="14"/>
      <c r="G777" s="17">
        <f>VLOOKUP(D777,'Scatter Plot_1'!A784:C1767,2,FALSE)</f>
        <v>3484.9054449999999</v>
      </c>
    </row>
    <row r="778" spans="1:9" x14ac:dyDescent="0.25">
      <c r="A778" s="18">
        <v>1986</v>
      </c>
      <c r="B778" s="18">
        <v>1986</v>
      </c>
      <c r="C778" s="18">
        <v>3</v>
      </c>
      <c r="D778" s="84" t="s">
        <v>812</v>
      </c>
      <c r="E778" s="84" t="str">
        <f t="shared" si="22"/>
        <v>1986 3</v>
      </c>
      <c r="F778" s="14"/>
      <c r="G778" s="17">
        <f>VLOOKUP(D778,'Scatter Plot_1'!A785:C1768,2,FALSE)</f>
        <v>3810.6623009999998</v>
      </c>
    </row>
    <row r="779" spans="1:9" x14ac:dyDescent="0.25">
      <c r="A779" s="18">
        <v>1986</v>
      </c>
      <c r="B779" s="18">
        <v>1986</v>
      </c>
      <c r="C779" s="18">
        <v>4</v>
      </c>
      <c r="D779" s="84" t="s">
        <v>813</v>
      </c>
      <c r="E779" s="84" t="str">
        <f t="shared" si="22"/>
        <v>1986 4</v>
      </c>
      <c r="F779" s="14"/>
      <c r="G779" s="17">
        <f>VLOOKUP(D779,'Scatter Plot_1'!A786:C1769,2,FALSE)</f>
        <v>3981.5754040000002</v>
      </c>
    </row>
    <row r="780" spans="1:9" x14ac:dyDescent="0.25">
      <c r="A780" s="18">
        <v>1986</v>
      </c>
      <c r="B780" s="18">
        <v>1986</v>
      </c>
      <c r="C780" s="18">
        <v>5</v>
      </c>
      <c r="D780" s="84" t="s">
        <v>814</v>
      </c>
      <c r="E780" s="84" t="str">
        <f t="shared" si="22"/>
        <v>1986 5</v>
      </c>
      <c r="F780" s="14"/>
      <c r="G780" s="17">
        <f>VLOOKUP(D780,'Scatter Plot_1'!A787:C1770,2,FALSE)</f>
        <v>3780.9859329999999</v>
      </c>
    </row>
    <row r="781" spans="1:9" x14ac:dyDescent="0.25">
      <c r="A781" s="18">
        <v>1986</v>
      </c>
      <c r="B781" s="18">
        <v>1986</v>
      </c>
      <c r="C781" s="18">
        <v>6</v>
      </c>
      <c r="D781" s="84" t="s">
        <v>815</v>
      </c>
      <c r="E781" s="84" t="str">
        <f t="shared" si="22"/>
        <v>1986 6</v>
      </c>
      <c r="F781" s="14"/>
      <c r="G781" s="17">
        <f>VLOOKUP(D781,'Scatter Plot_1'!A788:C1771,2,FALSE)</f>
        <v>3508.3629999999998</v>
      </c>
    </row>
    <row r="782" spans="1:9" x14ac:dyDescent="0.25">
      <c r="A782" s="18">
        <v>1986</v>
      </c>
      <c r="B782" s="18">
        <v>1986</v>
      </c>
      <c r="C782" s="18">
        <v>7</v>
      </c>
      <c r="D782" s="84" t="s">
        <v>816</v>
      </c>
      <c r="E782" s="84" t="str">
        <f t="shared" si="22"/>
        <v>1986 7</v>
      </c>
      <c r="F782" s="14"/>
      <c r="G782" s="17">
        <f>VLOOKUP(D782,'Scatter Plot_1'!A789:C1772,2,FALSE)</f>
        <v>2972.958709</v>
      </c>
    </row>
    <row r="783" spans="1:9" x14ac:dyDescent="0.25">
      <c r="A783" s="18">
        <v>1986</v>
      </c>
      <c r="B783" s="18">
        <v>1986</v>
      </c>
      <c r="C783" s="18">
        <v>8</v>
      </c>
      <c r="D783" s="84" t="s">
        <v>817</v>
      </c>
      <c r="E783" s="84" t="str">
        <f t="shared" si="22"/>
        <v>1986 8</v>
      </c>
      <c r="F783" s="14"/>
      <c r="G783" s="17">
        <f>VLOOKUP(D783,'Scatter Plot_1'!A790:C1773,2,FALSE)</f>
        <v>2553.5580089999999</v>
      </c>
    </row>
    <row r="784" spans="1:9" x14ac:dyDescent="0.25">
      <c r="A784" s="18">
        <v>1986</v>
      </c>
      <c r="B784" s="18">
        <v>1986</v>
      </c>
      <c r="C784" s="18">
        <v>9</v>
      </c>
      <c r="D784" s="84" t="s">
        <v>818</v>
      </c>
      <c r="E784" s="84" t="str">
        <f t="shared" si="22"/>
        <v>1986 9</v>
      </c>
      <c r="F784" s="14"/>
      <c r="G784" s="17">
        <f>VLOOKUP(D784,'Scatter Plot_1'!A791:C1774,2,FALSE)</f>
        <v>2117.9953909999999</v>
      </c>
    </row>
    <row r="785" spans="1:9" x14ac:dyDescent="0.25">
      <c r="A785" s="18">
        <v>1987</v>
      </c>
      <c r="B785" s="18">
        <v>1986</v>
      </c>
      <c r="C785" s="18">
        <v>10</v>
      </c>
      <c r="D785" s="84" t="s">
        <v>819</v>
      </c>
      <c r="E785" s="84" t="str">
        <f t="shared" si="22"/>
        <v>1987 10</v>
      </c>
      <c r="F785" s="14"/>
      <c r="G785" s="17">
        <f>VLOOKUP(D785,'Scatter Plot_1'!A792:C1775,2,FALSE)</f>
        <v>1827.1159620000001</v>
      </c>
    </row>
    <row r="786" spans="1:9" x14ac:dyDescent="0.25">
      <c r="A786" s="18">
        <v>1987</v>
      </c>
      <c r="B786" s="18">
        <v>1986</v>
      </c>
      <c r="C786" s="18">
        <v>11</v>
      </c>
      <c r="D786" s="84" t="s">
        <v>820</v>
      </c>
      <c r="E786" s="84" t="str">
        <f t="shared" si="22"/>
        <v>1987 11</v>
      </c>
      <c r="F786" s="14"/>
      <c r="G786" s="17">
        <f>VLOOKUP(D786,'Scatter Plot_1'!A793:C1776,2,FALSE)</f>
        <v>1606.407005</v>
      </c>
      <c r="H786" s="17"/>
      <c r="I786" s="17"/>
    </row>
    <row r="787" spans="1:9" x14ac:dyDescent="0.25">
      <c r="A787" s="18">
        <v>1987</v>
      </c>
      <c r="B787" s="18">
        <v>1986</v>
      </c>
      <c r="C787" s="18">
        <v>12</v>
      </c>
      <c r="D787" s="84" t="s">
        <v>821</v>
      </c>
      <c r="E787" s="84" t="str">
        <f t="shared" si="22"/>
        <v>1987 12</v>
      </c>
      <c r="F787" s="14"/>
      <c r="G787" s="17">
        <f>VLOOKUP(D787,'Scatter Plot_1'!A794:C1777,2,FALSE)</f>
        <v>1513.8501060000001</v>
      </c>
      <c r="H787" s="17"/>
      <c r="I787" s="17"/>
    </row>
    <row r="788" spans="1:9" x14ac:dyDescent="0.25">
      <c r="A788" s="18">
        <v>1987</v>
      </c>
      <c r="B788" s="18">
        <v>1987</v>
      </c>
      <c r="C788" s="18">
        <v>1</v>
      </c>
      <c r="D788" s="84" t="s">
        <v>822</v>
      </c>
      <c r="E788" s="84" t="str">
        <f t="shared" si="22"/>
        <v>1987 1</v>
      </c>
      <c r="F788" s="14"/>
      <c r="G788" s="17">
        <f>VLOOKUP(D788,'Scatter Plot_1'!A795:C1778,2,FALSE)</f>
        <v>1647.051645</v>
      </c>
    </row>
    <row r="789" spans="1:9" x14ac:dyDescent="0.25">
      <c r="A789" s="18">
        <v>1987</v>
      </c>
      <c r="B789" s="18">
        <v>1987</v>
      </c>
      <c r="C789" s="18">
        <v>2</v>
      </c>
      <c r="D789" s="84" t="s">
        <v>823</v>
      </c>
      <c r="E789" s="84" t="str">
        <f t="shared" si="22"/>
        <v>1987 2</v>
      </c>
      <c r="F789" s="14"/>
      <c r="G789" s="17">
        <f>VLOOKUP(D789,'Scatter Plot_1'!A796:C1779,2,FALSE)</f>
        <v>1902.5654340000001</v>
      </c>
    </row>
    <row r="790" spans="1:9" x14ac:dyDescent="0.25">
      <c r="A790" s="18">
        <v>1987</v>
      </c>
      <c r="B790" s="18">
        <v>1987</v>
      </c>
      <c r="C790" s="18">
        <v>3</v>
      </c>
      <c r="D790" s="84" t="s">
        <v>824</v>
      </c>
      <c r="E790" s="84" t="str">
        <f t="shared" si="22"/>
        <v>1987 3</v>
      </c>
      <c r="F790" s="14"/>
      <c r="G790" s="17">
        <f>VLOOKUP(D790,'Scatter Plot_1'!A797:C1780,2,FALSE)</f>
        <v>2353.2963759999998</v>
      </c>
    </row>
    <row r="791" spans="1:9" x14ac:dyDescent="0.25">
      <c r="A791" s="18">
        <v>1987</v>
      </c>
      <c r="B791" s="18">
        <v>1987</v>
      </c>
      <c r="C791" s="18">
        <v>4</v>
      </c>
      <c r="D791" s="84" t="s">
        <v>825</v>
      </c>
      <c r="E791" s="84" t="str">
        <f t="shared" si="22"/>
        <v>1987 4</v>
      </c>
      <c r="F791" s="14"/>
      <c r="G791" s="17">
        <f>VLOOKUP(D791,'Scatter Plot_1'!A798:C1781,2,FALSE)</f>
        <v>2390.4761859999999</v>
      </c>
    </row>
    <row r="792" spans="1:9" x14ac:dyDescent="0.25">
      <c r="A792" s="18">
        <v>1987</v>
      </c>
      <c r="B792" s="18">
        <v>1987</v>
      </c>
      <c r="C792" s="18">
        <v>5</v>
      </c>
      <c r="D792" s="84" t="s">
        <v>826</v>
      </c>
      <c r="E792" s="84" t="str">
        <f t="shared" si="22"/>
        <v>1987 5</v>
      </c>
      <c r="F792" s="14"/>
      <c r="G792" s="17">
        <f>VLOOKUP(D792,'Scatter Plot_1'!A799:C1782,2,FALSE)</f>
        <v>2178.8870740000002</v>
      </c>
    </row>
    <row r="793" spans="1:9" x14ac:dyDescent="0.25">
      <c r="A793" s="18">
        <v>1987</v>
      </c>
      <c r="B793" s="18">
        <v>1987</v>
      </c>
      <c r="C793" s="18">
        <v>6</v>
      </c>
      <c r="D793" s="84" t="s">
        <v>827</v>
      </c>
      <c r="E793" s="84" t="str">
        <f t="shared" si="22"/>
        <v>1987 6</v>
      </c>
      <c r="F793" s="14"/>
      <c r="G793" s="17">
        <f>VLOOKUP(D793,'Scatter Plot_1'!A800:C1783,2,FALSE)</f>
        <v>1782.6780269999999</v>
      </c>
    </row>
    <row r="794" spans="1:9" x14ac:dyDescent="0.25">
      <c r="A794" s="18">
        <v>1987</v>
      </c>
      <c r="B794" s="18">
        <v>1987</v>
      </c>
      <c r="C794" s="18">
        <v>7</v>
      </c>
      <c r="D794" s="84" t="s">
        <v>828</v>
      </c>
      <c r="E794" s="84" t="str">
        <f t="shared" si="22"/>
        <v>1987 7</v>
      </c>
      <c r="F794" s="14"/>
      <c r="G794" s="17">
        <f>VLOOKUP(D794,'Scatter Plot_1'!A801:C1784,2,FALSE)</f>
        <v>1363.613294</v>
      </c>
    </row>
    <row r="795" spans="1:9" x14ac:dyDescent="0.25">
      <c r="A795" s="18">
        <v>1987</v>
      </c>
      <c r="B795" s="18">
        <v>1987</v>
      </c>
      <c r="C795" s="18">
        <v>8</v>
      </c>
      <c r="D795" s="84" t="s">
        <v>829</v>
      </c>
      <c r="E795" s="84" t="str">
        <f t="shared" si="22"/>
        <v>1987 8</v>
      </c>
      <c r="F795" s="14"/>
      <c r="G795" s="17">
        <f>VLOOKUP(D795,'Scatter Plot_1'!A802:C1785,2,FALSE)</f>
        <v>1083.454493</v>
      </c>
    </row>
    <row r="796" spans="1:9" x14ac:dyDescent="0.25">
      <c r="A796" s="18">
        <v>1987</v>
      </c>
      <c r="B796" s="18">
        <v>1987</v>
      </c>
      <c r="C796" s="18">
        <v>9</v>
      </c>
      <c r="D796" s="84" t="s">
        <v>830</v>
      </c>
      <c r="E796" s="84" t="str">
        <f t="shared" si="22"/>
        <v>1987 9</v>
      </c>
      <c r="F796" s="14"/>
      <c r="G796" s="17">
        <f>VLOOKUP(D796,'Scatter Plot_1'!A803:C1786,2,FALSE)</f>
        <v>1016.3057700000001</v>
      </c>
    </row>
    <row r="797" spans="1:9" x14ac:dyDescent="0.25">
      <c r="A797" s="18">
        <v>1988</v>
      </c>
      <c r="B797" s="18">
        <v>1987</v>
      </c>
      <c r="C797" s="18">
        <v>10</v>
      </c>
      <c r="D797" s="84" t="s">
        <v>831</v>
      </c>
      <c r="E797" s="84" t="str">
        <f t="shared" si="22"/>
        <v>1988 10</v>
      </c>
      <c r="F797" s="14"/>
      <c r="G797" s="17">
        <f>VLOOKUP(D797,'Scatter Plot_1'!A804:C1787,2,FALSE)</f>
        <v>955.93846499999995</v>
      </c>
    </row>
    <row r="798" spans="1:9" x14ac:dyDescent="0.25">
      <c r="A798" s="18">
        <v>1988</v>
      </c>
      <c r="B798" s="18">
        <v>1987</v>
      </c>
      <c r="C798" s="18">
        <v>11</v>
      </c>
      <c r="D798" s="84" t="s">
        <v>832</v>
      </c>
      <c r="E798" s="84" t="str">
        <f t="shared" si="22"/>
        <v>1988 11</v>
      </c>
      <c r="F798" s="14"/>
      <c r="G798" s="17">
        <f>VLOOKUP(D798,'Scatter Plot_1'!A805:C1788,2,FALSE)</f>
        <v>1037.1969180000001</v>
      </c>
    </row>
    <row r="799" spans="1:9" x14ac:dyDescent="0.25">
      <c r="A799" s="18">
        <v>1988</v>
      </c>
      <c r="B799" s="18">
        <v>1987</v>
      </c>
      <c r="C799" s="18">
        <v>12</v>
      </c>
      <c r="D799" s="84" t="s">
        <v>833</v>
      </c>
      <c r="E799" s="84" t="str">
        <f t="shared" si="22"/>
        <v>1988 12</v>
      </c>
      <c r="F799" s="14"/>
      <c r="G799" s="17">
        <f>VLOOKUP(D799,'Scatter Plot_1'!A806:C1789,2,FALSE)</f>
        <v>1423.233731</v>
      </c>
    </row>
    <row r="800" spans="1:9" x14ac:dyDescent="0.25">
      <c r="A800" s="18">
        <v>1988</v>
      </c>
      <c r="B800" s="18">
        <v>1988</v>
      </c>
      <c r="C800" s="18">
        <v>1</v>
      </c>
      <c r="D800" s="84" t="s">
        <v>834</v>
      </c>
      <c r="E800" s="84" t="str">
        <f t="shared" si="22"/>
        <v>1988 1</v>
      </c>
      <c r="F800" s="14"/>
      <c r="G800" s="17">
        <f>VLOOKUP(D800,'Scatter Plot_1'!A807:C1790,2,FALSE)</f>
        <v>1800.1307959999999</v>
      </c>
    </row>
    <row r="801" spans="1:7" x14ac:dyDescent="0.25">
      <c r="A801" s="18">
        <v>1988</v>
      </c>
      <c r="B801" s="18">
        <v>1988</v>
      </c>
      <c r="C801" s="18">
        <v>2</v>
      </c>
      <c r="D801" s="84" t="s">
        <v>835</v>
      </c>
      <c r="E801" s="84" t="str">
        <f t="shared" si="22"/>
        <v>1988 2</v>
      </c>
      <c r="F801" s="14"/>
      <c r="G801" s="17">
        <f>VLOOKUP(D801,'Scatter Plot_1'!A808:C1791,2,FALSE)</f>
        <v>1960.7724430000001</v>
      </c>
    </row>
    <row r="802" spans="1:7" x14ac:dyDescent="0.25">
      <c r="A802" s="18">
        <v>1988</v>
      </c>
      <c r="B802" s="18">
        <v>1988</v>
      </c>
      <c r="C802" s="18">
        <v>3</v>
      </c>
      <c r="D802" s="84" t="s">
        <v>836</v>
      </c>
      <c r="E802" s="84" t="str">
        <f t="shared" si="22"/>
        <v>1988 3</v>
      </c>
      <c r="F802" s="14"/>
      <c r="G802" s="17">
        <f>VLOOKUP(D802,'Scatter Plot_1'!A809:C1792,2,FALSE)</f>
        <v>2044.8162789999999</v>
      </c>
    </row>
    <row r="803" spans="1:7" x14ac:dyDescent="0.25">
      <c r="A803" s="18">
        <v>1988</v>
      </c>
      <c r="B803" s="18">
        <v>1988</v>
      </c>
      <c r="C803" s="18">
        <v>4</v>
      </c>
      <c r="D803" s="84" t="s">
        <v>837</v>
      </c>
      <c r="E803" s="84" t="str">
        <f t="shared" si="22"/>
        <v>1988 4</v>
      </c>
      <c r="F803" s="14"/>
      <c r="G803" s="17">
        <f>VLOOKUP(D803,'Scatter Plot_1'!A810:C1793,2,FALSE)</f>
        <v>2065.8264530000001</v>
      </c>
    </row>
    <row r="804" spans="1:7" x14ac:dyDescent="0.25">
      <c r="A804" s="18">
        <v>1988</v>
      </c>
      <c r="B804" s="18">
        <v>1988</v>
      </c>
      <c r="C804" s="18">
        <v>5</v>
      </c>
      <c r="D804" s="84" t="s">
        <v>838</v>
      </c>
      <c r="E804" s="84" t="str">
        <f t="shared" si="22"/>
        <v>1988 5</v>
      </c>
      <c r="F804" s="14"/>
      <c r="G804" s="17">
        <f>VLOOKUP(D804,'Scatter Plot_1'!A811:C1794,2,FALSE)</f>
        <v>2025.9052799999999</v>
      </c>
    </row>
    <row r="805" spans="1:7" x14ac:dyDescent="0.25">
      <c r="A805" s="18">
        <v>1988</v>
      </c>
      <c r="B805" s="18">
        <v>1988</v>
      </c>
      <c r="C805" s="18">
        <v>6</v>
      </c>
      <c r="D805" s="84" t="s">
        <v>839</v>
      </c>
      <c r="E805" s="84" t="str">
        <f t="shared" si="22"/>
        <v>1988 6</v>
      </c>
      <c r="F805" s="14"/>
      <c r="G805" s="17">
        <f>VLOOKUP(D805,'Scatter Plot_1'!A812:C1795,2,FALSE)</f>
        <v>1697.960791</v>
      </c>
    </row>
    <row r="806" spans="1:7" x14ac:dyDescent="0.25">
      <c r="A806" s="18">
        <v>1988</v>
      </c>
      <c r="B806" s="18">
        <v>1988</v>
      </c>
      <c r="C806" s="18">
        <v>7</v>
      </c>
      <c r="D806" s="84" t="s">
        <v>840</v>
      </c>
      <c r="E806" s="84" t="str">
        <f t="shared" si="22"/>
        <v>1988 7</v>
      </c>
      <c r="F806" s="14"/>
      <c r="G806" s="17">
        <f>VLOOKUP(D806,'Scatter Plot_1'!A813:C1796,2,FALSE)</f>
        <v>1266.6226919999999</v>
      </c>
    </row>
    <row r="807" spans="1:7" x14ac:dyDescent="0.25">
      <c r="A807" s="18">
        <v>1988</v>
      </c>
      <c r="B807" s="18">
        <v>1988</v>
      </c>
      <c r="C807" s="18">
        <v>8</v>
      </c>
      <c r="D807" s="84" t="s">
        <v>841</v>
      </c>
      <c r="E807" s="84" t="str">
        <f t="shared" si="22"/>
        <v>1988 8</v>
      </c>
      <c r="F807" s="14"/>
      <c r="G807" s="17">
        <f>VLOOKUP(D807,'Scatter Plot_1'!A814:C1797,2,FALSE)</f>
        <v>996.63147000000004</v>
      </c>
    </row>
    <row r="808" spans="1:7" x14ac:dyDescent="0.25">
      <c r="A808" s="18">
        <v>1988</v>
      </c>
      <c r="B808" s="18">
        <v>1988</v>
      </c>
      <c r="C808" s="18">
        <v>9</v>
      </c>
      <c r="D808" s="84" t="s">
        <v>842</v>
      </c>
      <c r="E808" s="84" t="str">
        <f t="shared" si="22"/>
        <v>1988 9</v>
      </c>
      <c r="F808" s="14"/>
      <c r="G808" s="17">
        <f>VLOOKUP(D808,'Scatter Plot_1'!A815:C1798,2,FALSE)</f>
        <v>909.97710199999995</v>
      </c>
    </row>
    <row r="809" spans="1:7" x14ac:dyDescent="0.25">
      <c r="A809" s="18">
        <v>1989</v>
      </c>
      <c r="B809" s="18">
        <v>1988</v>
      </c>
      <c r="C809" s="18">
        <v>10</v>
      </c>
      <c r="D809" s="84" t="s">
        <v>843</v>
      </c>
      <c r="E809" s="84" t="str">
        <f t="shared" si="22"/>
        <v>1989 10</v>
      </c>
      <c r="F809" s="14"/>
      <c r="G809" s="17">
        <f>VLOOKUP(D809,'Scatter Plot_1'!A816:C1799,2,FALSE)</f>
        <v>911.63244399999996</v>
      </c>
    </row>
    <row r="810" spans="1:7" x14ac:dyDescent="0.25">
      <c r="A810" s="18">
        <v>1989</v>
      </c>
      <c r="B810" s="18">
        <v>1988</v>
      </c>
      <c r="C810" s="18">
        <v>11</v>
      </c>
      <c r="D810" s="84" t="s">
        <v>844</v>
      </c>
      <c r="E810" s="84" t="str">
        <f t="shared" si="22"/>
        <v>1989 11</v>
      </c>
      <c r="F810" s="14"/>
      <c r="G810" s="17">
        <f>VLOOKUP(D810,'Scatter Plot_1'!A817:C1800,2,FALSE)</f>
        <v>1133.540669</v>
      </c>
    </row>
    <row r="811" spans="1:7" x14ac:dyDescent="0.25">
      <c r="A811" s="18">
        <v>1989</v>
      </c>
      <c r="B811" s="18">
        <v>1988</v>
      </c>
      <c r="C811" s="18">
        <v>12</v>
      </c>
      <c r="D811" s="84" t="s">
        <v>845</v>
      </c>
      <c r="E811" s="84" t="str">
        <f t="shared" si="22"/>
        <v>1989 12</v>
      </c>
      <c r="F811" s="14"/>
      <c r="G811" s="17">
        <f>VLOOKUP(D811,'Scatter Plot_1'!A818:C1801,2,FALSE)</f>
        <v>1320.2875550000001</v>
      </c>
    </row>
    <row r="812" spans="1:7" x14ac:dyDescent="0.25">
      <c r="A812" s="18">
        <v>1989</v>
      </c>
      <c r="B812" s="18">
        <v>1989</v>
      </c>
      <c r="C812" s="18">
        <v>1</v>
      </c>
      <c r="D812" s="84" t="s">
        <v>846</v>
      </c>
      <c r="E812" s="84" t="str">
        <f t="shared" si="22"/>
        <v>1989 1</v>
      </c>
      <c r="F812" s="14"/>
      <c r="G812" s="17">
        <f>VLOOKUP(D812,'Scatter Plot_1'!A819:C1802,2,FALSE)</f>
        <v>1529.463301</v>
      </c>
    </row>
    <row r="813" spans="1:7" x14ac:dyDescent="0.25">
      <c r="A813" s="18">
        <v>1989</v>
      </c>
      <c r="B813" s="18">
        <v>1989</v>
      </c>
      <c r="C813" s="18">
        <v>2</v>
      </c>
      <c r="D813" s="84" t="s">
        <v>847</v>
      </c>
      <c r="E813" s="84" t="str">
        <f t="shared" si="22"/>
        <v>1989 2</v>
      </c>
      <c r="F813" s="14"/>
      <c r="G813" s="17">
        <f>VLOOKUP(D813,'Scatter Plot_1'!A820:C1803,2,FALSE)</f>
        <v>1753.300573</v>
      </c>
    </row>
    <row r="814" spans="1:7" x14ac:dyDescent="0.25">
      <c r="A814" s="18">
        <v>1989</v>
      </c>
      <c r="B814" s="18">
        <v>1989</v>
      </c>
      <c r="C814" s="18">
        <v>3</v>
      </c>
      <c r="D814" s="84" t="s">
        <v>848</v>
      </c>
      <c r="E814" s="84" t="str">
        <f t="shared" si="22"/>
        <v>1989 3</v>
      </c>
      <c r="F814" s="14"/>
      <c r="G814" s="17">
        <f>VLOOKUP(D814,'Scatter Plot_1'!A821:C1804,2,FALSE)</f>
        <v>3011.249507</v>
      </c>
    </row>
    <row r="815" spans="1:7" x14ac:dyDescent="0.25">
      <c r="A815" s="18">
        <v>1989</v>
      </c>
      <c r="B815" s="18">
        <v>1989</v>
      </c>
      <c r="C815" s="18">
        <v>4</v>
      </c>
      <c r="D815" s="84" t="s">
        <v>849</v>
      </c>
      <c r="E815" s="84" t="str">
        <f t="shared" si="22"/>
        <v>1989 4</v>
      </c>
      <c r="F815" s="14"/>
      <c r="G815" s="17">
        <f>VLOOKUP(D815,'Scatter Plot_1'!A822:C1805,2,FALSE)</f>
        <v>3270.1659079999999</v>
      </c>
    </row>
    <row r="816" spans="1:7" x14ac:dyDescent="0.25">
      <c r="A816" s="18">
        <v>1989</v>
      </c>
      <c r="B816" s="18">
        <v>1989</v>
      </c>
      <c r="C816" s="18">
        <v>5</v>
      </c>
      <c r="D816" s="84" t="s">
        <v>850</v>
      </c>
      <c r="E816" s="84" t="str">
        <f t="shared" si="22"/>
        <v>1989 5</v>
      </c>
      <c r="F816" s="14"/>
      <c r="G816" s="17">
        <f>VLOOKUP(D816,'Scatter Plot_1'!A823:C1806,2,FALSE)</f>
        <v>2975.0792580000002</v>
      </c>
    </row>
    <row r="817" spans="1:9" x14ac:dyDescent="0.25">
      <c r="A817" s="18">
        <v>1989</v>
      </c>
      <c r="B817" s="18">
        <v>1989</v>
      </c>
      <c r="C817" s="18">
        <v>6</v>
      </c>
      <c r="D817" s="84" t="s">
        <v>851</v>
      </c>
      <c r="E817" s="84" t="str">
        <f t="shared" si="22"/>
        <v>1989 6</v>
      </c>
      <c r="F817" s="14"/>
      <c r="G817" s="17">
        <f>VLOOKUP(D817,'Scatter Plot_1'!A824:C1807,2,FALSE)</f>
        <v>2456.2915549999998</v>
      </c>
    </row>
    <row r="818" spans="1:9" x14ac:dyDescent="0.25">
      <c r="A818" s="18">
        <v>1989</v>
      </c>
      <c r="B818" s="18">
        <v>1989</v>
      </c>
      <c r="C818" s="18">
        <v>7</v>
      </c>
      <c r="D818" s="84" t="s">
        <v>852</v>
      </c>
      <c r="E818" s="84" t="str">
        <f t="shared" si="22"/>
        <v>1989 7</v>
      </c>
      <c r="F818" s="14"/>
      <c r="G818" s="17">
        <f>VLOOKUP(D818,'Scatter Plot_1'!A825:C1808,2,FALSE)</f>
        <v>1807.3460480000001</v>
      </c>
    </row>
    <row r="819" spans="1:9" x14ac:dyDescent="0.25">
      <c r="A819" s="18">
        <v>1989</v>
      </c>
      <c r="B819" s="18">
        <v>1989</v>
      </c>
      <c r="C819" s="18">
        <v>8</v>
      </c>
      <c r="D819" s="84" t="s">
        <v>853</v>
      </c>
      <c r="E819" s="84" t="str">
        <f t="shared" si="22"/>
        <v>1989 8</v>
      </c>
      <c r="F819" s="14"/>
      <c r="G819" s="17">
        <f>VLOOKUP(D819,'Scatter Plot_1'!A826:C1809,2,FALSE)</f>
        <v>1550.0614800000001</v>
      </c>
      <c r="H819" s="17"/>
      <c r="I819" s="17"/>
    </row>
    <row r="820" spans="1:9" x14ac:dyDescent="0.25">
      <c r="A820" s="18">
        <v>1989</v>
      </c>
      <c r="B820" s="18">
        <v>1989</v>
      </c>
      <c r="C820" s="18">
        <v>9</v>
      </c>
      <c r="D820" s="84" t="s">
        <v>854</v>
      </c>
      <c r="E820" s="84" t="str">
        <f t="shared" si="22"/>
        <v>1989 9</v>
      </c>
      <c r="F820" s="14"/>
      <c r="G820" s="17">
        <f>VLOOKUP(D820,'Scatter Plot_1'!A827:C1810,2,FALSE)</f>
        <v>1559.4941610000001</v>
      </c>
      <c r="H820" s="17"/>
      <c r="I820" s="17"/>
    </row>
    <row r="821" spans="1:9" x14ac:dyDescent="0.25">
      <c r="A821" s="18">
        <v>1990</v>
      </c>
      <c r="B821" s="18">
        <v>1989</v>
      </c>
      <c r="C821" s="18">
        <v>10</v>
      </c>
      <c r="D821" s="84" t="s">
        <v>855</v>
      </c>
      <c r="E821" s="84" t="str">
        <f t="shared" si="22"/>
        <v>1990 10</v>
      </c>
      <c r="F821" s="14"/>
      <c r="G821" s="17">
        <f>VLOOKUP(D821,'Scatter Plot_1'!A828:C1811,2,FALSE)</f>
        <v>1582.4066809999999</v>
      </c>
      <c r="H821" s="17"/>
      <c r="I821" s="17"/>
    </row>
    <row r="822" spans="1:9" x14ac:dyDescent="0.25">
      <c r="A822" s="18">
        <v>1990</v>
      </c>
      <c r="B822" s="18">
        <v>1989</v>
      </c>
      <c r="C822" s="18">
        <v>11</v>
      </c>
      <c r="D822" s="84" t="s">
        <v>856</v>
      </c>
      <c r="E822" s="84" t="str">
        <f t="shared" si="22"/>
        <v>1990 11</v>
      </c>
      <c r="F822" s="14"/>
      <c r="G822" s="17">
        <f>VLOOKUP(D822,'Scatter Plot_1'!A829:C1812,2,FALSE)</f>
        <v>1572.995244</v>
      </c>
      <c r="H822" s="17"/>
      <c r="I822" s="17"/>
    </row>
    <row r="823" spans="1:9" x14ac:dyDescent="0.25">
      <c r="A823" s="18">
        <v>1990</v>
      </c>
      <c r="B823" s="18">
        <v>1989</v>
      </c>
      <c r="C823" s="18">
        <v>12</v>
      </c>
      <c r="D823" s="84" t="s">
        <v>857</v>
      </c>
      <c r="E823" s="84" t="str">
        <f t="shared" si="22"/>
        <v>1990 12</v>
      </c>
      <c r="F823" s="14"/>
      <c r="G823" s="17">
        <f>VLOOKUP(D823,'Scatter Plot_1'!A830:C1813,2,FALSE)</f>
        <v>1584.7923310000001</v>
      </c>
      <c r="H823" s="17"/>
      <c r="I823" s="17"/>
    </row>
    <row r="824" spans="1:9" x14ac:dyDescent="0.25">
      <c r="A824" s="18">
        <v>1990</v>
      </c>
      <c r="B824" s="18">
        <v>1990</v>
      </c>
      <c r="C824" s="18">
        <v>1</v>
      </c>
      <c r="D824" s="84" t="s">
        <v>858</v>
      </c>
      <c r="E824" s="84" t="str">
        <f t="shared" si="22"/>
        <v>1990 1</v>
      </c>
      <c r="F824" s="14"/>
      <c r="G824" s="17">
        <f>VLOOKUP(D824,'Scatter Plot_1'!A831:C1814,2,FALSE)</f>
        <v>1800.3628369999999</v>
      </c>
    </row>
    <row r="825" spans="1:9" x14ac:dyDescent="0.25">
      <c r="A825" s="18">
        <v>1990</v>
      </c>
      <c r="B825" s="18">
        <v>1990</v>
      </c>
      <c r="C825" s="18">
        <v>2</v>
      </c>
      <c r="D825" s="84" t="s">
        <v>859</v>
      </c>
      <c r="E825" s="84" t="str">
        <f t="shared" si="22"/>
        <v>1990 2</v>
      </c>
      <c r="F825" s="14"/>
      <c r="G825" s="17">
        <f>VLOOKUP(D825,'Scatter Plot_1'!A832:C1815,2,FALSE)</f>
        <v>2006.4245599999999</v>
      </c>
    </row>
    <row r="826" spans="1:9" x14ac:dyDescent="0.25">
      <c r="A826" s="18">
        <v>1990</v>
      </c>
      <c r="B826" s="18">
        <v>1990</v>
      </c>
      <c r="C826" s="18">
        <v>3</v>
      </c>
      <c r="D826" s="84" t="s">
        <v>860</v>
      </c>
      <c r="E826" s="84" t="str">
        <f t="shared" si="22"/>
        <v>1990 3</v>
      </c>
      <c r="F826" s="14"/>
      <c r="G826" s="17">
        <f>VLOOKUP(D826,'Scatter Plot_1'!A833:C1816,2,FALSE)</f>
        <v>2341.6125550000002</v>
      </c>
    </row>
    <row r="827" spans="1:9" x14ac:dyDescent="0.25">
      <c r="A827" s="18">
        <v>1990</v>
      </c>
      <c r="B827" s="18">
        <v>1990</v>
      </c>
      <c r="C827" s="18">
        <v>4</v>
      </c>
      <c r="D827" s="84" t="s">
        <v>861</v>
      </c>
      <c r="E827" s="84" t="str">
        <f t="shared" si="22"/>
        <v>1990 4</v>
      </c>
      <c r="F827" s="14"/>
      <c r="G827" s="17">
        <f>VLOOKUP(D827,'Scatter Plot_1'!A834:C1817,2,FALSE)</f>
        <v>2331.4811949999998</v>
      </c>
    </row>
    <row r="828" spans="1:9" x14ac:dyDescent="0.25">
      <c r="A828" s="18">
        <v>1990</v>
      </c>
      <c r="B828" s="18">
        <v>1990</v>
      </c>
      <c r="C828" s="18">
        <v>5</v>
      </c>
      <c r="D828" s="84" t="s">
        <v>862</v>
      </c>
      <c r="E828" s="84" t="str">
        <f t="shared" si="22"/>
        <v>1990 5</v>
      </c>
      <c r="F828" s="14"/>
      <c r="G828" s="17">
        <f>VLOOKUP(D828,'Scatter Plot_1'!A835:C1818,2,FALSE)</f>
        <v>2286.3962080000001</v>
      </c>
    </row>
    <row r="829" spans="1:9" x14ac:dyDescent="0.25">
      <c r="A829" s="18">
        <v>1990</v>
      </c>
      <c r="B829" s="18">
        <v>1990</v>
      </c>
      <c r="C829" s="18">
        <v>6</v>
      </c>
      <c r="D829" s="84" t="s">
        <v>863</v>
      </c>
      <c r="E829" s="84" t="str">
        <f t="shared" si="22"/>
        <v>1990 6</v>
      </c>
      <c r="F829" s="14"/>
      <c r="G829" s="17">
        <f>VLOOKUP(D829,'Scatter Plot_1'!A836:C1819,2,FALSE)</f>
        <v>2046.778691</v>
      </c>
    </row>
    <row r="830" spans="1:9" x14ac:dyDescent="0.25">
      <c r="A830" s="18">
        <v>1990</v>
      </c>
      <c r="B830" s="18">
        <v>1990</v>
      </c>
      <c r="C830" s="18">
        <v>7</v>
      </c>
      <c r="D830" s="84" t="s">
        <v>864</v>
      </c>
      <c r="E830" s="84" t="str">
        <f t="shared" si="22"/>
        <v>1990 7</v>
      </c>
      <c r="F830" s="14"/>
      <c r="G830" s="17">
        <f>VLOOKUP(D830,'Scatter Plot_1'!A837:C1820,2,FALSE)</f>
        <v>1629.6322299999999</v>
      </c>
    </row>
    <row r="831" spans="1:9" x14ac:dyDescent="0.25">
      <c r="A831" s="18">
        <v>1990</v>
      </c>
      <c r="B831" s="18">
        <v>1990</v>
      </c>
      <c r="C831" s="18">
        <v>8</v>
      </c>
      <c r="D831" s="84" t="s">
        <v>865</v>
      </c>
      <c r="E831" s="84" t="str">
        <f t="shared" si="22"/>
        <v>1990 8</v>
      </c>
      <c r="F831" s="14"/>
      <c r="G831" s="17">
        <f>VLOOKUP(D831,'Scatter Plot_1'!A838:C1821,2,FALSE)</f>
        <v>1433.02379</v>
      </c>
      <c r="H831" s="17"/>
      <c r="I831" s="17"/>
    </row>
    <row r="832" spans="1:9" x14ac:dyDescent="0.25">
      <c r="A832" s="18">
        <v>1990</v>
      </c>
      <c r="B832" s="18">
        <v>1990</v>
      </c>
      <c r="C832" s="18">
        <v>9</v>
      </c>
      <c r="D832" s="84" t="s">
        <v>866</v>
      </c>
      <c r="E832" s="84" t="str">
        <f t="shared" si="22"/>
        <v>1990 9</v>
      </c>
      <c r="F832" s="14"/>
      <c r="G832" s="17">
        <f>VLOOKUP(D832,'Scatter Plot_1'!A839:C1822,2,FALSE)</f>
        <v>1330.1281630000001</v>
      </c>
    </row>
    <row r="833" spans="1:9" x14ac:dyDescent="0.25">
      <c r="A833" s="18">
        <v>1991</v>
      </c>
      <c r="B833" s="18">
        <v>1990</v>
      </c>
      <c r="C833" s="18">
        <v>10</v>
      </c>
      <c r="D833" s="84" t="s">
        <v>867</v>
      </c>
      <c r="E833" s="84" t="str">
        <f t="shared" si="22"/>
        <v>1991 10</v>
      </c>
      <c r="F833" s="14"/>
      <c r="G833" s="17">
        <f>VLOOKUP(D833,'Scatter Plot_1'!A840:C1823,2,FALSE)</f>
        <v>1244.7592110000001</v>
      </c>
      <c r="H833" s="17"/>
      <c r="I833" s="17"/>
    </row>
    <row r="834" spans="1:9" x14ac:dyDescent="0.25">
      <c r="A834" s="18">
        <v>1991</v>
      </c>
      <c r="B834" s="18">
        <v>1990</v>
      </c>
      <c r="C834" s="18">
        <v>11</v>
      </c>
      <c r="D834" s="84" t="s">
        <v>868</v>
      </c>
      <c r="E834" s="84" t="str">
        <f t="shared" si="22"/>
        <v>1991 11</v>
      </c>
      <c r="F834" s="14"/>
      <c r="G834" s="17">
        <f>VLOOKUP(D834,'Scatter Plot_1'!A841:C1824,2,FALSE)</f>
        <v>1156.05962</v>
      </c>
    </row>
    <row r="835" spans="1:9" x14ac:dyDescent="0.25">
      <c r="A835" s="18">
        <v>1991</v>
      </c>
      <c r="B835" s="18">
        <v>1990</v>
      </c>
      <c r="C835" s="18">
        <v>12</v>
      </c>
      <c r="D835" s="84" t="s">
        <v>869</v>
      </c>
      <c r="E835" s="84" t="str">
        <f t="shared" si="22"/>
        <v>1991 12</v>
      </c>
      <c r="F835" s="14"/>
      <c r="G835" s="17">
        <f>VLOOKUP(D835,'Scatter Plot_1'!A842:C1825,2,FALSE)</f>
        <v>1089.7948799999999</v>
      </c>
    </row>
    <row r="836" spans="1:9" x14ac:dyDescent="0.25">
      <c r="A836" s="18">
        <v>1991</v>
      </c>
      <c r="B836" s="18">
        <v>1991</v>
      </c>
      <c r="C836" s="18">
        <v>1</v>
      </c>
      <c r="D836" s="84" t="s">
        <v>870</v>
      </c>
      <c r="E836" s="84" t="str">
        <f t="shared" si="22"/>
        <v>1991 1</v>
      </c>
      <c r="F836" s="14"/>
      <c r="G836" s="17">
        <f>VLOOKUP(D836,'Scatter Plot_1'!A843:C1826,2,FALSE)</f>
        <v>1131.6235220000001</v>
      </c>
    </row>
    <row r="837" spans="1:9" x14ac:dyDescent="0.25">
      <c r="A837" s="18">
        <v>1991</v>
      </c>
      <c r="B837" s="18">
        <v>1991</v>
      </c>
      <c r="C837" s="18">
        <v>2</v>
      </c>
      <c r="D837" s="84" t="s">
        <v>871</v>
      </c>
      <c r="E837" s="84" t="str">
        <f t="shared" si="22"/>
        <v>1991 2</v>
      </c>
      <c r="F837" s="14"/>
      <c r="G837" s="17">
        <f>VLOOKUP(D837,'Scatter Plot_1'!A844:C1827,2,FALSE)</f>
        <v>1268.1434529999999</v>
      </c>
    </row>
    <row r="838" spans="1:9" x14ac:dyDescent="0.25">
      <c r="A838" s="18">
        <v>1991</v>
      </c>
      <c r="B838" s="18">
        <v>1991</v>
      </c>
      <c r="C838" s="18">
        <v>3</v>
      </c>
      <c r="D838" s="84" t="s">
        <v>872</v>
      </c>
      <c r="E838" s="84" t="str">
        <f t="shared" ref="E838:E901" si="23">CONCATENATE(A838," ",C838)</f>
        <v>1991 3</v>
      </c>
      <c r="F838" s="14"/>
      <c r="G838" s="17">
        <f>VLOOKUP(D838,'Scatter Plot_1'!A845:C1828,2,FALSE)</f>
        <v>1775.295329</v>
      </c>
    </row>
    <row r="839" spans="1:9" x14ac:dyDescent="0.25">
      <c r="A839" s="18">
        <v>1991</v>
      </c>
      <c r="B839" s="18">
        <v>1991</v>
      </c>
      <c r="C839" s="18">
        <v>4</v>
      </c>
      <c r="D839" s="84" t="s">
        <v>873</v>
      </c>
      <c r="E839" s="84" t="str">
        <f t="shared" si="23"/>
        <v>1991 4</v>
      </c>
      <c r="F839" s="14"/>
      <c r="G839" s="17">
        <f>VLOOKUP(D839,'Scatter Plot_1'!A846:C1829,2,FALSE)</f>
        <v>1957.144587</v>
      </c>
    </row>
    <row r="840" spans="1:9" x14ac:dyDescent="0.25">
      <c r="A840" s="18">
        <v>1991</v>
      </c>
      <c r="B840" s="18">
        <v>1991</v>
      </c>
      <c r="C840" s="18">
        <v>5</v>
      </c>
      <c r="D840" s="84" t="s">
        <v>874</v>
      </c>
      <c r="E840" s="84" t="str">
        <f t="shared" si="23"/>
        <v>1991 5</v>
      </c>
      <c r="F840" s="14"/>
      <c r="G840" s="17">
        <f>VLOOKUP(D840,'Scatter Plot_1'!A847:C1830,2,FALSE)</f>
        <v>2032.005609</v>
      </c>
    </row>
    <row r="841" spans="1:9" x14ac:dyDescent="0.25">
      <c r="A841" s="18">
        <v>1991</v>
      </c>
      <c r="B841" s="18">
        <v>1991</v>
      </c>
      <c r="C841" s="18">
        <v>6</v>
      </c>
      <c r="D841" s="84" t="s">
        <v>875</v>
      </c>
      <c r="E841" s="84" t="str">
        <f t="shared" si="23"/>
        <v>1991 6</v>
      </c>
      <c r="F841" s="14"/>
      <c r="G841" s="17">
        <f>VLOOKUP(D841,'Scatter Plot_1'!A848:C1831,2,FALSE)</f>
        <v>1895.7703650000001</v>
      </c>
    </row>
    <row r="842" spans="1:9" x14ac:dyDescent="0.25">
      <c r="A842" s="18">
        <v>1991</v>
      </c>
      <c r="B842" s="18">
        <v>1991</v>
      </c>
      <c r="C842" s="18">
        <v>7</v>
      </c>
      <c r="D842" s="84" t="s">
        <v>876</v>
      </c>
      <c r="E842" s="84" t="str">
        <f t="shared" si="23"/>
        <v>1991 7</v>
      </c>
      <c r="F842" s="14"/>
      <c r="G842" s="17">
        <f>VLOOKUP(D842,'Scatter Plot_1'!A849:C1832,2,FALSE)</f>
        <v>1579.2922880000001</v>
      </c>
    </row>
    <row r="843" spans="1:9" x14ac:dyDescent="0.25">
      <c r="A843" s="18">
        <v>1991</v>
      </c>
      <c r="B843" s="18">
        <v>1991</v>
      </c>
      <c r="C843" s="18">
        <v>8</v>
      </c>
      <c r="D843" s="84" t="s">
        <v>877</v>
      </c>
      <c r="E843" s="84" t="str">
        <f t="shared" si="23"/>
        <v>1991 8</v>
      </c>
      <c r="F843" s="14"/>
      <c r="G843" s="17">
        <f>VLOOKUP(D843,'Scatter Plot_1'!A850:C1833,2,FALSE)</f>
        <v>1353.389122</v>
      </c>
    </row>
    <row r="844" spans="1:9" x14ac:dyDescent="0.25">
      <c r="A844" s="18">
        <v>1991</v>
      </c>
      <c r="B844" s="18">
        <v>1991</v>
      </c>
      <c r="C844" s="18">
        <v>9</v>
      </c>
      <c r="D844" s="84" t="s">
        <v>878</v>
      </c>
      <c r="E844" s="84" t="str">
        <f t="shared" si="23"/>
        <v>1991 9</v>
      </c>
      <c r="F844" s="14"/>
      <c r="G844" s="17">
        <f>VLOOKUP(D844,'Scatter Plot_1'!A851:C1834,2,FALSE)</f>
        <v>1277.962329</v>
      </c>
    </row>
    <row r="845" spans="1:9" x14ac:dyDescent="0.25">
      <c r="A845" s="18">
        <v>1992</v>
      </c>
      <c r="B845" s="18">
        <v>1991</v>
      </c>
      <c r="C845" s="18">
        <v>10</v>
      </c>
      <c r="D845" s="84" t="s">
        <v>879</v>
      </c>
      <c r="E845" s="84" t="str">
        <f t="shared" si="23"/>
        <v>1992 10</v>
      </c>
      <c r="F845" s="14"/>
      <c r="G845" s="17">
        <f>VLOOKUP(D845,'Scatter Plot_1'!A852:C1835,2,FALSE)</f>
        <v>1207.7806680000001</v>
      </c>
    </row>
    <row r="846" spans="1:9" x14ac:dyDescent="0.25">
      <c r="A846" s="18">
        <v>1992</v>
      </c>
      <c r="B846" s="18">
        <v>1991</v>
      </c>
      <c r="C846" s="18">
        <v>11</v>
      </c>
      <c r="D846" s="84" t="s">
        <v>880</v>
      </c>
      <c r="E846" s="84" t="str">
        <f t="shared" si="23"/>
        <v>1992 11</v>
      </c>
      <c r="F846" s="14"/>
      <c r="G846" s="17">
        <f>VLOOKUP(D846,'Scatter Plot_1'!A853:C1836,2,FALSE)</f>
        <v>1179.0931149999999</v>
      </c>
    </row>
    <row r="847" spans="1:9" x14ac:dyDescent="0.25">
      <c r="A847" s="18">
        <v>1992</v>
      </c>
      <c r="B847" s="18">
        <v>1991</v>
      </c>
      <c r="C847" s="18">
        <v>12</v>
      </c>
      <c r="D847" s="84" t="s">
        <v>881</v>
      </c>
      <c r="E847" s="84" t="str">
        <f t="shared" si="23"/>
        <v>1992 12</v>
      </c>
      <c r="F847" s="14"/>
      <c r="G847" s="17">
        <f>VLOOKUP(D847,'Scatter Plot_1'!A854:C1837,2,FALSE)</f>
        <v>1245.7348099999999</v>
      </c>
    </row>
    <row r="848" spans="1:9" x14ac:dyDescent="0.25">
      <c r="A848" s="18">
        <v>1992</v>
      </c>
      <c r="B848" s="18">
        <v>1992</v>
      </c>
      <c r="C848" s="18">
        <v>1</v>
      </c>
      <c r="D848" s="84" t="s">
        <v>882</v>
      </c>
      <c r="E848" s="84" t="str">
        <f t="shared" si="23"/>
        <v>1992 1</v>
      </c>
      <c r="F848" s="14"/>
      <c r="G848" s="17">
        <f>VLOOKUP(D848,'Scatter Plot_1'!A855:C1838,2,FALSE)</f>
        <v>1349.6457</v>
      </c>
    </row>
    <row r="849" spans="1:9" x14ac:dyDescent="0.25">
      <c r="A849" s="18">
        <v>1992</v>
      </c>
      <c r="B849" s="18">
        <v>1992</v>
      </c>
      <c r="C849" s="18">
        <v>2</v>
      </c>
      <c r="D849" s="84" t="s">
        <v>883</v>
      </c>
      <c r="E849" s="84" t="str">
        <f t="shared" si="23"/>
        <v>1992 2</v>
      </c>
      <c r="F849" s="14"/>
      <c r="G849" s="17">
        <f>VLOOKUP(D849,'Scatter Plot_1'!A856:C1839,2,FALSE)</f>
        <v>1752.334114</v>
      </c>
    </row>
    <row r="850" spans="1:9" x14ac:dyDescent="0.25">
      <c r="A850" s="18">
        <v>1992</v>
      </c>
      <c r="B850" s="18">
        <v>1992</v>
      </c>
      <c r="C850" s="18">
        <v>3</v>
      </c>
      <c r="D850" s="84" t="s">
        <v>884</v>
      </c>
      <c r="E850" s="84" t="str">
        <f t="shared" si="23"/>
        <v>1992 3</v>
      </c>
      <c r="F850" s="14"/>
      <c r="G850" s="17">
        <f>VLOOKUP(D850,'Scatter Plot_1'!A857:C1840,2,FALSE)</f>
        <v>2103.3353480000001</v>
      </c>
    </row>
    <row r="851" spans="1:9" x14ac:dyDescent="0.25">
      <c r="A851" s="18">
        <v>1992</v>
      </c>
      <c r="B851" s="18">
        <v>1992</v>
      </c>
      <c r="C851" s="18">
        <v>4</v>
      </c>
      <c r="D851" s="84" t="s">
        <v>885</v>
      </c>
      <c r="E851" s="84" t="str">
        <f t="shared" si="23"/>
        <v>1992 4</v>
      </c>
      <c r="F851" s="14"/>
      <c r="G851" s="17">
        <f>VLOOKUP(D851,'Scatter Plot_1'!A858:C1841,2,FALSE)</f>
        <v>2209.1747839999998</v>
      </c>
    </row>
    <row r="852" spans="1:9" x14ac:dyDescent="0.25">
      <c r="A852" s="18">
        <v>1992</v>
      </c>
      <c r="B852" s="18">
        <v>1992</v>
      </c>
      <c r="C852" s="18">
        <v>5</v>
      </c>
      <c r="D852" s="84" t="s">
        <v>886</v>
      </c>
      <c r="E852" s="84" t="str">
        <f t="shared" si="23"/>
        <v>1992 5</v>
      </c>
      <c r="F852" s="14"/>
      <c r="G852" s="17">
        <f>VLOOKUP(D852,'Scatter Plot_1'!A859:C1842,2,FALSE)</f>
        <v>1946.4644029999999</v>
      </c>
    </row>
    <row r="853" spans="1:9" x14ac:dyDescent="0.25">
      <c r="A853" s="18">
        <v>1992</v>
      </c>
      <c r="B853" s="18">
        <v>1992</v>
      </c>
      <c r="C853" s="18">
        <v>6</v>
      </c>
      <c r="D853" s="84" t="s">
        <v>887</v>
      </c>
      <c r="E853" s="84" t="str">
        <f t="shared" si="23"/>
        <v>1992 6</v>
      </c>
      <c r="F853" s="14"/>
      <c r="G853" s="17">
        <f>VLOOKUP(D853,'Scatter Plot_1'!A860:C1843,2,FALSE)</f>
        <v>1467.8499240000001</v>
      </c>
    </row>
    <row r="854" spans="1:9" x14ac:dyDescent="0.25">
      <c r="A854" s="18">
        <v>1992</v>
      </c>
      <c r="B854" s="18">
        <v>1992</v>
      </c>
      <c r="C854" s="18">
        <v>7</v>
      </c>
      <c r="D854" s="84" t="s">
        <v>888</v>
      </c>
      <c r="E854" s="84" t="str">
        <f t="shared" si="23"/>
        <v>1992 7</v>
      </c>
      <c r="F854" s="14"/>
      <c r="G854" s="17">
        <f>VLOOKUP(D854,'Scatter Plot_1'!A861:C1844,2,FALSE)</f>
        <v>955.03324399999997</v>
      </c>
    </row>
    <row r="855" spans="1:9" x14ac:dyDescent="0.25">
      <c r="A855" s="18">
        <v>1992</v>
      </c>
      <c r="B855" s="18">
        <v>1992</v>
      </c>
      <c r="C855" s="18">
        <v>8</v>
      </c>
      <c r="D855" s="84" t="s">
        <v>889</v>
      </c>
      <c r="E855" s="84" t="str">
        <f t="shared" si="23"/>
        <v>1992 8</v>
      </c>
      <c r="F855" s="14"/>
      <c r="G855" s="17">
        <f>VLOOKUP(D855,'Scatter Plot_1'!A862:C1845,2,FALSE)</f>
        <v>613.99452099999996</v>
      </c>
    </row>
    <row r="856" spans="1:9" x14ac:dyDescent="0.25">
      <c r="A856" s="18">
        <v>1992</v>
      </c>
      <c r="B856" s="18">
        <v>1992</v>
      </c>
      <c r="C856" s="18">
        <v>9</v>
      </c>
      <c r="D856" s="84" t="s">
        <v>890</v>
      </c>
      <c r="E856" s="84" t="str">
        <f t="shared" si="23"/>
        <v>1992 9</v>
      </c>
      <c r="F856" s="14"/>
      <c r="G856" s="17">
        <f>VLOOKUP(D856,'Scatter Plot_1'!A863:C1846,2,FALSE)</f>
        <v>465.45591999999999</v>
      </c>
    </row>
    <row r="857" spans="1:9" x14ac:dyDescent="0.25">
      <c r="A857" s="18">
        <v>1993</v>
      </c>
      <c r="B857" s="18">
        <v>1992</v>
      </c>
      <c r="C857" s="18">
        <v>10</v>
      </c>
      <c r="D857" s="84" t="s">
        <v>891</v>
      </c>
      <c r="E857" s="84" t="str">
        <f t="shared" si="23"/>
        <v>1993 10</v>
      </c>
      <c r="F857" s="14"/>
      <c r="G857" s="17">
        <f>VLOOKUP(D857,'Scatter Plot_1'!A864:C1847,2,FALSE)</f>
        <v>427.12604099999999</v>
      </c>
      <c r="H857" s="17"/>
      <c r="I857" s="17"/>
    </row>
    <row r="858" spans="1:9" x14ac:dyDescent="0.25">
      <c r="A858" s="18">
        <v>1993</v>
      </c>
      <c r="B858" s="18">
        <v>1992</v>
      </c>
      <c r="C858" s="18">
        <v>11</v>
      </c>
      <c r="D858" s="84" t="s">
        <v>892</v>
      </c>
      <c r="E858" s="84" t="str">
        <f t="shared" si="23"/>
        <v>1993 11</v>
      </c>
      <c r="F858" s="14"/>
      <c r="G858" s="17">
        <f>VLOOKUP(D858,'Scatter Plot_1'!A865:C1848,2,FALSE)</f>
        <v>456.44391999999999</v>
      </c>
      <c r="H858" s="17"/>
      <c r="I858" s="17"/>
    </row>
    <row r="859" spans="1:9" x14ac:dyDescent="0.25">
      <c r="A859" s="18">
        <v>1993</v>
      </c>
      <c r="B859" s="18">
        <v>1992</v>
      </c>
      <c r="C859" s="18">
        <v>12</v>
      </c>
      <c r="D859" s="84" t="s">
        <v>893</v>
      </c>
      <c r="E859" s="84" t="str">
        <f t="shared" si="23"/>
        <v>1993 12</v>
      </c>
      <c r="F859" s="14"/>
      <c r="G859" s="17">
        <f>VLOOKUP(D859,'Scatter Plot_1'!A866:C1849,2,FALSE)</f>
        <v>623.19109800000001</v>
      </c>
    </row>
    <row r="860" spans="1:9" x14ac:dyDescent="0.25">
      <c r="A860" s="18">
        <v>1993</v>
      </c>
      <c r="B860" s="18">
        <v>1993</v>
      </c>
      <c r="C860" s="18">
        <v>1</v>
      </c>
      <c r="D860" s="84" t="s">
        <v>894</v>
      </c>
      <c r="E860" s="84" t="str">
        <f t="shared" si="23"/>
        <v>1993 1</v>
      </c>
      <c r="F860" s="14"/>
      <c r="G860" s="17">
        <f>VLOOKUP(D860,'Scatter Plot_1'!A867:C1850,2,FALSE)</f>
        <v>1373.5452829999999</v>
      </c>
    </row>
    <row r="861" spans="1:9" x14ac:dyDescent="0.25">
      <c r="A861" s="18">
        <v>1993</v>
      </c>
      <c r="B861" s="18">
        <v>1993</v>
      </c>
      <c r="C861" s="18">
        <v>2</v>
      </c>
      <c r="D861" s="84" t="s">
        <v>895</v>
      </c>
      <c r="E861" s="84" t="str">
        <f t="shared" si="23"/>
        <v>1993 2</v>
      </c>
      <c r="F861" s="14"/>
      <c r="G861" s="17">
        <f>VLOOKUP(D861,'Scatter Plot_1'!A868:C1851,2,FALSE)</f>
        <v>1988.163294</v>
      </c>
    </row>
    <row r="862" spans="1:9" x14ac:dyDescent="0.25">
      <c r="A862" s="18">
        <v>1993</v>
      </c>
      <c r="B862" s="18">
        <v>1993</v>
      </c>
      <c r="C862" s="18">
        <v>3</v>
      </c>
      <c r="D862" s="84" t="s">
        <v>896</v>
      </c>
      <c r="E862" s="84" t="str">
        <f t="shared" si="23"/>
        <v>1993 3</v>
      </c>
      <c r="F862" s="14"/>
      <c r="G862" s="17">
        <f>VLOOKUP(D862,'Scatter Plot_1'!A869:C1852,2,FALSE)</f>
        <v>3269.9180649999998</v>
      </c>
    </row>
    <row r="863" spans="1:9" x14ac:dyDescent="0.25">
      <c r="A863" s="18">
        <v>1993</v>
      </c>
      <c r="B863" s="18">
        <v>1993</v>
      </c>
      <c r="C863" s="18">
        <v>4</v>
      </c>
      <c r="D863" s="84" t="s">
        <v>897</v>
      </c>
      <c r="E863" s="84" t="str">
        <f t="shared" si="23"/>
        <v>1993 4</v>
      </c>
      <c r="F863" s="14"/>
      <c r="G863" s="17">
        <f>VLOOKUP(D863,'Scatter Plot_1'!A870:C1853,2,FALSE)</f>
        <v>3770.7036280000002</v>
      </c>
    </row>
    <row r="864" spans="1:9" x14ac:dyDescent="0.25">
      <c r="A864" s="18">
        <v>1993</v>
      </c>
      <c r="B864" s="18">
        <v>1993</v>
      </c>
      <c r="C864" s="18">
        <v>5</v>
      </c>
      <c r="D864" s="84" t="s">
        <v>898</v>
      </c>
      <c r="E864" s="84" t="str">
        <f t="shared" si="23"/>
        <v>1993 5</v>
      </c>
      <c r="F864" s="14"/>
      <c r="G864" s="17">
        <f>VLOOKUP(D864,'Scatter Plot_1'!A871:C1854,2,FALSE)</f>
        <v>3681.05006</v>
      </c>
    </row>
    <row r="865" spans="1:9" x14ac:dyDescent="0.25">
      <c r="A865" s="18">
        <v>1993</v>
      </c>
      <c r="B865" s="18">
        <v>1993</v>
      </c>
      <c r="C865" s="18">
        <v>6</v>
      </c>
      <c r="D865" s="84" t="s">
        <v>899</v>
      </c>
      <c r="E865" s="84" t="str">
        <f t="shared" si="23"/>
        <v>1993 6</v>
      </c>
      <c r="F865" s="14"/>
      <c r="G865" s="17">
        <f>VLOOKUP(D865,'Scatter Plot_1'!A872:C1855,2,FALSE)</f>
        <v>3593</v>
      </c>
      <c r="H865" s="17"/>
      <c r="I865" s="17"/>
    </row>
    <row r="866" spans="1:9" x14ac:dyDescent="0.25">
      <c r="A866" s="18">
        <v>1993</v>
      </c>
      <c r="B866" s="18">
        <v>1993</v>
      </c>
      <c r="C866" s="18">
        <v>7</v>
      </c>
      <c r="D866" s="84" t="s">
        <v>900</v>
      </c>
      <c r="E866" s="84" t="str">
        <f t="shared" si="23"/>
        <v>1993 7</v>
      </c>
      <c r="F866" s="14"/>
      <c r="G866" s="17">
        <f>VLOOKUP(D866,'Scatter Plot_1'!A873:C1856,2,FALSE)</f>
        <v>3109.416303</v>
      </c>
    </row>
    <row r="867" spans="1:9" x14ac:dyDescent="0.25">
      <c r="A867" s="18">
        <v>1993</v>
      </c>
      <c r="B867" s="18">
        <v>1993</v>
      </c>
      <c r="C867" s="18">
        <v>8</v>
      </c>
      <c r="D867" s="84" t="s">
        <v>901</v>
      </c>
      <c r="E867" s="84" t="str">
        <f t="shared" si="23"/>
        <v>1993 8</v>
      </c>
      <c r="F867" s="14"/>
      <c r="G867" s="17">
        <f>VLOOKUP(D867,'Scatter Plot_1'!A874:C1857,2,FALSE)</f>
        <v>2687.1710539999999</v>
      </c>
    </row>
    <row r="868" spans="1:9" x14ac:dyDescent="0.25">
      <c r="A868" s="18">
        <v>1993</v>
      </c>
      <c r="B868" s="18">
        <v>1993</v>
      </c>
      <c r="C868" s="18">
        <v>9</v>
      </c>
      <c r="D868" s="84" t="s">
        <v>902</v>
      </c>
      <c r="E868" s="84" t="str">
        <f t="shared" si="23"/>
        <v>1993 9</v>
      </c>
      <c r="F868" s="14"/>
      <c r="G868" s="17">
        <f>VLOOKUP(D868,'Scatter Plot_1'!A875:C1858,2,FALSE)</f>
        <v>2270.4726380000002</v>
      </c>
    </row>
    <row r="869" spans="1:9" x14ac:dyDescent="0.25">
      <c r="A869" s="18">
        <v>1994</v>
      </c>
      <c r="B869" s="18">
        <v>1993</v>
      </c>
      <c r="C869" s="18">
        <v>10</v>
      </c>
      <c r="D869" s="84" t="s">
        <v>903</v>
      </c>
      <c r="E869" s="84" t="str">
        <f t="shared" si="23"/>
        <v>1994 10</v>
      </c>
      <c r="F869" s="14"/>
      <c r="G869" s="17">
        <f>VLOOKUP(D869,'Scatter Plot_1'!A876:C1859,2,FALSE)</f>
        <v>2058.7366109999998</v>
      </c>
    </row>
    <row r="870" spans="1:9" x14ac:dyDescent="0.25">
      <c r="A870" s="18">
        <v>1994</v>
      </c>
      <c r="B870" s="18">
        <v>1993</v>
      </c>
      <c r="C870" s="18">
        <v>11</v>
      </c>
      <c r="D870" s="84" t="s">
        <v>904</v>
      </c>
      <c r="E870" s="84" t="str">
        <f t="shared" si="23"/>
        <v>1994 11</v>
      </c>
      <c r="F870" s="14"/>
      <c r="G870" s="17">
        <f>VLOOKUP(D870,'Scatter Plot_1'!A877:C1860,2,FALSE)</f>
        <v>1858.722276</v>
      </c>
    </row>
    <row r="871" spans="1:9" x14ac:dyDescent="0.25">
      <c r="A871" s="18">
        <v>1994</v>
      </c>
      <c r="B871" s="18">
        <v>1993</v>
      </c>
      <c r="C871" s="18">
        <v>12</v>
      </c>
      <c r="D871" s="84" t="s">
        <v>905</v>
      </c>
      <c r="E871" s="84" t="str">
        <f t="shared" si="23"/>
        <v>1994 12</v>
      </c>
      <c r="F871" s="14"/>
      <c r="G871" s="17">
        <f>VLOOKUP(D871,'Scatter Plot_1'!A878:C1861,2,FALSE)</f>
        <v>1929.877332</v>
      </c>
    </row>
    <row r="872" spans="1:9" x14ac:dyDescent="0.25">
      <c r="A872" s="18">
        <v>1994</v>
      </c>
      <c r="B872" s="18">
        <v>1994</v>
      </c>
      <c r="C872" s="18">
        <v>1</v>
      </c>
      <c r="D872" s="84" t="s">
        <v>906</v>
      </c>
      <c r="E872" s="84" t="str">
        <f t="shared" si="23"/>
        <v>1994 1</v>
      </c>
      <c r="F872" s="14"/>
      <c r="G872" s="17">
        <f>VLOOKUP(D872,'Scatter Plot_1'!A879:C1862,2,FALSE)</f>
        <v>2041.4273209999999</v>
      </c>
    </row>
    <row r="873" spans="1:9" x14ac:dyDescent="0.25">
      <c r="A873" s="18">
        <v>1994</v>
      </c>
      <c r="B873" s="18">
        <v>1994</v>
      </c>
      <c r="C873" s="18">
        <v>2</v>
      </c>
      <c r="D873" s="84" t="s">
        <v>907</v>
      </c>
      <c r="E873" s="84" t="str">
        <f t="shared" si="23"/>
        <v>1994 2</v>
      </c>
      <c r="F873" s="14"/>
      <c r="G873" s="17">
        <f>VLOOKUP(D873,'Scatter Plot_1'!A880:C1863,2,FALSE)</f>
        <v>2244.88292</v>
      </c>
    </row>
    <row r="874" spans="1:9" x14ac:dyDescent="0.25">
      <c r="A874" s="18">
        <v>1994</v>
      </c>
      <c r="B874" s="18">
        <v>1994</v>
      </c>
      <c r="C874" s="18">
        <v>3</v>
      </c>
      <c r="D874" s="84" t="s">
        <v>908</v>
      </c>
      <c r="E874" s="84" t="str">
        <f t="shared" si="23"/>
        <v>1994 3</v>
      </c>
      <c r="F874" s="14"/>
      <c r="G874" s="17">
        <f>VLOOKUP(D874,'Scatter Plot_1'!A881:C1864,2,FALSE)</f>
        <v>2481.421061</v>
      </c>
    </row>
    <row r="875" spans="1:9" x14ac:dyDescent="0.25">
      <c r="A875" s="18">
        <v>1994</v>
      </c>
      <c r="B875" s="18">
        <v>1994</v>
      </c>
      <c r="C875" s="18">
        <v>4</v>
      </c>
      <c r="D875" s="84" t="s">
        <v>909</v>
      </c>
      <c r="E875" s="84" t="str">
        <f t="shared" si="23"/>
        <v>1994 4</v>
      </c>
      <c r="F875" s="14"/>
      <c r="G875" s="17">
        <f>VLOOKUP(D875,'Scatter Plot_1'!A882:C1865,2,FALSE)</f>
        <v>2442.9729480000001</v>
      </c>
    </row>
    <row r="876" spans="1:9" x14ac:dyDescent="0.25">
      <c r="A876" s="18">
        <v>1994</v>
      </c>
      <c r="B876" s="18">
        <v>1994</v>
      </c>
      <c r="C876" s="18">
        <v>5</v>
      </c>
      <c r="D876" s="84" t="s">
        <v>910</v>
      </c>
      <c r="E876" s="84" t="str">
        <f t="shared" si="23"/>
        <v>1994 5</v>
      </c>
      <c r="F876" s="14"/>
      <c r="G876" s="17">
        <f>VLOOKUP(D876,'Scatter Plot_1'!A883:C1866,2,FALSE)</f>
        <v>2305.9099209999999</v>
      </c>
    </row>
    <row r="877" spans="1:9" x14ac:dyDescent="0.25">
      <c r="A877" s="18">
        <v>1994</v>
      </c>
      <c r="B877" s="18">
        <v>1994</v>
      </c>
      <c r="C877" s="18">
        <v>6</v>
      </c>
      <c r="D877" s="84" t="s">
        <v>911</v>
      </c>
      <c r="E877" s="84" t="str">
        <f t="shared" si="23"/>
        <v>1994 6</v>
      </c>
      <c r="F877" s="14"/>
      <c r="G877" s="17">
        <f>VLOOKUP(D877,'Scatter Plot_1'!A884:C1867,2,FALSE)</f>
        <v>1820.6384820000001</v>
      </c>
    </row>
    <row r="878" spans="1:9" x14ac:dyDescent="0.25">
      <c r="A878" s="18">
        <v>1994</v>
      </c>
      <c r="B878" s="18">
        <v>1994</v>
      </c>
      <c r="C878" s="18">
        <v>7</v>
      </c>
      <c r="D878" s="84" t="s">
        <v>912</v>
      </c>
      <c r="E878" s="84" t="str">
        <f t="shared" si="23"/>
        <v>1994 7</v>
      </c>
      <c r="F878" s="14"/>
      <c r="G878" s="17">
        <f>VLOOKUP(D878,'Scatter Plot_1'!A885:C1868,2,FALSE)</f>
        <v>1347.453025</v>
      </c>
    </row>
    <row r="879" spans="1:9" x14ac:dyDescent="0.25">
      <c r="A879" s="18">
        <v>1994</v>
      </c>
      <c r="B879" s="18">
        <v>1994</v>
      </c>
      <c r="C879" s="18">
        <v>8</v>
      </c>
      <c r="D879" s="84" t="s">
        <v>913</v>
      </c>
      <c r="E879" s="84" t="str">
        <f t="shared" si="23"/>
        <v>1994 8</v>
      </c>
      <c r="F879" s="14"/>
      <c r="G879" s="17">
        <f>VLOOKUP(D879,'Scatter Plot_1'!A886:C1869,2,FALSE)</f>
        <v>1190.3992459999999</v>
      </c>
      <c r="H879" s="17"/>
      <c r="I879" s="17"/>
    </row>
    <row r="880" spans="1:9" x14ac:dyDescent="0.25">
      <c r="A880" s="18">
        <v>1994</v>
      </c>
      <c r="B880" s="18">
        <v>1994</v>
      </c>
      <c r="C880" s="18">
        <v>9</v>
      </c>
      <c r="D880" s="84" t="s">
        <v>914</v>
      </c>
      <c r="E880" s="84" t="str">
        <f t="shared" si="23"/>
        <v>1994 9</v>
      </c>
      <c r="F880" s="14"/>
      <c r="G880" s="17">
        <f>VLOOKUP(D880,'Scatter Plot_1'!A887:C1870,2,FALSE)</f>
        <v>1048.9028350000001</v>
      </c>
      <c r="H880" s="17"/>
      <c r="I880" s="17"/>
    </row>
    <row r="881" spans="1:9" x14ac:dyDescent="0.25">
      <c r="A881" s="18">
        <v>1995</v>
      </c>
      <c r="B881" s="18">
        <v>1994</v>
      </c>
      <c r="C881" s="18">
        <v>10</v>
      </c>
      <c r="D881" s="84" t="s">
        <v>915</v>
      </c>
      <c r="E881" s="84" t="str">
        <f t="shared" si="23"/>
        <v>1995 10</v>
      </c>
      <c r="F881" s="14"/>
      <c r="G881" s="17">
        <f>VLOOKUP(D881,'Scatter Plot_1'!A888:C1871,2,FALSE)</f>
        <v>932.24195299999997</v>
      </c>
      <c r="H881" s="17"/>
      <c r="I881" s="17"/>
    </row>
    <row r="882" spans="1:9" x14ac:dyDescent="0.25">
      <c r="A882" s="18">
        <v>1995</v>
      </c>
      <c r="B882" s="18">
        <v>1994</v>
      </c>
      <c r="C882" s="18">
        <v>11</v>
      </c>
      <c r="D882" s="84" t="s">
        <v>916</v>
      </c>
      <c r="E882" s="84" t="str">
        <f t="shared" si="23"/>
        <v>1995 11</v>
      </c>
      <c r="F882" s="14"/>
      <c r="G882" s="17">
        <f>VLOOKUP(D882,'Scatter Plot_1'!A889:C1872,2,FALSE)</f>
        <v>961.16078300000004</v>
      </c>
      <c r="H882" s="17"/>
      <c r="I882" s="17"/>
    </row>
    <row r="883" spans="1:9" x14ac:dyDescent="0.25">
      <c r="A883" s="18">
        <v>1995</v>
      </c>
      <c r="B883" s="18">
        <v>1994</v>
      </c>
      <c r="C883" s="18">
        <v>12</v>
      </c>
      <c r="D883" s="84" t="s">
        <v>917</v>
      </c>
      <c r="E883" s="84" t="str">
        <f t="shared" si="23"/>
        <v>1995 12</v>
      </c>
      <c r="F883" s="14"/>
      <c r="G883" s="17">
        <f>VLOOKUP(D883,'Scatter Plot_1'!A890:C1873,2,FALSE)</f>
        <v>1040.9429600000001</v>
      </c>
    </row>
    <row r="884" spans="1:9" x14ac:dyDescent="0.25">
      <c r="A884" s="18">
        <v>1995</v>
      </c>
      <c r="B884" s="18">
        <v>1995</v>
      </c>
      <c r="C884" s="18">
        <v>1</v>
      </c>
      <c r="D884" s="84" t="s">
        <v>918</v>
      </c>
      <c r="E884" s="84" t="str">
        <f t="shared" si="23"/>
        <v>1995 1</v>
      </c>
      <c r="F884" s="14"/>
      <c r="G884" s="17">
        <f>VLOOKUP(D884,'Scatter Plot_1'!A891:C1874,2,FALSE)</f>
        <v>2434.140527</v>
      </c>
    </row>
    <row r="885" spans="1:9" x14ac:dyDescent="0.25">
      <c r="A885" s="18">
        <v>1995</v>
      </c>
      <c r="B885" s="18">
        <v>1995</v>
      </c>
      <c r="C885" s="18">
        <v>2</v>
      </c>
      <c r="D885" s="84" t="s">
        <v>919</v>
      </c>
      <c r="E885" s="84" t="str">
        <f t="shared" si="23"/>
        <v>1995 2</v>
      </c>
      <c r="F885" s="14"/>
      <c r="G885" s="17">
        <f>VLOOKUP(D885,'Scatter Plot_1'!A892:C1875,2,FALSE)</f>
        <v>3026.42274</v>
      </c>
    </row>
    <row r="886" spans="1:9" x14ac:dyDescent="0.25">
      <c r="A886" s="18">
        <v>1995</v>
      </c>
      <c r="B886" s="18">
        <v>1995</v>
      </c>
      <c r="C886" s="18">
        <v>3</v>
      </c>
      <c r="D886" s="84" t="s">
        <v>920</v>
      </c>
      <c r="E886" s="84" t="str">
        <f t="shared" si="23"/>
        <v>1995 3</v>
      </c>
      <c r="F886" s="14"/>
      <c r="G886" s="17">
        <f>VLOOKUP(D886,'Scatter Plot_1'!A893:C1876,2,FALSE)</f>
        <v>3508.3096169999999</v>
      </c>
    </row>
    <row r="887" spans="1:9" x14ac:dyDescent="0.25">
      <c r="A887" s="18">
        <v>1995</v>
      </c>
      <c r="B887" s="18">
        <v>1995</v>
      </c>
      <c r="C887" s="18">
        <v>4</v>
      </c>
      <c r="D887" s="84" t="s">
        <v>921</v>
      </c>
      <c r="E887" s="84" t="str">
        <f t="shared" si="23"/>
        <v>1995 4</v>
      </c>
      <c r="F887" s="14"/>
      <c r="G887" s="17">
        <f>VLOOKUP(D887,'Scatter Plot_1'!A894:C1877,2,FALSE)</f>
        <v>3736.089778</v>
      </c>
    </row>
    <row r="888" spans="1:9" x14ac:dyDescent="0.25">
      <c r="A888" s="18">
        <v>1995</v>
      </c>
      <c r="B888" s="18">
        <v>1995</v>
      </c>
      <c r="C888" s="18">
        <v>5</v>
      </c>
      <c r="D888" s="84" t="s">
        <v>922</v>
      </c>
      <c r="E888" s="84" t="str">
        <f t="shared" si="23"/>
        <v>1995 5</v>
      </c>
      <c r="F888" s="14"/>
      <c r="G888" s="17">
        <f>VLOOKUP(D888,'Scatter Plot_1'!A895:C1878,2,FALSE)</f>
        <v>3821.393364</v>
      </c>
    </row>
    <row r="889" spans="1:9" x14ac:dyDescent="0.25">
      <c r="A889" s="18">
        <v>1995</v>
      </c>
      <c r="B889" s="18">
        <v>1995</v>
      </c>
      <c r="C889" s="18">
        <v>6</v>
      </c>
      <c r="D889" s="84" t="s">
        <v>923</v>
      </c>
      <c r="E889" s="84" t="str">
        <f t="shared" si="23"/>
        <v>1995 6</v>
      </c>
      <c r="F889" s="14"/>
      <c r="G889" s="17">
        <f>VLOOKUP(D889,'Scatter Plot_1'!A896:C1879,2,FALSE)</f>
        <v>3738.9265869999999</v>
      </c>
    </row>
    <row r="890" spans="1:9" x14ac:dyDescent="0.25">
      <c r="A890" s="18">
        <v>1995</v>
      </c>
      <c r="B890" s="18">
        <v>1995</v>
      </c>
      <c r="C890" s="18">
        <v>7</v>
      </c>
      <c r="D890" s="84" t="s">
        <v>924</v>
      </c>
      <c r="E890" s="84" t="str">
        <f t="shared" si="23"/>
        <v>1995 7</v>
      </c>
      <c r="F890" s="14"/>
      <c r="G890" s="17">
        <f>VLOOKUP(D890,'Scatter Plot_1'!A897:C1880,2,FALSE)</f>
        <v>3690.1153920000002</v>
      </c>
    </row>
    <row r="891" spans="1:9" x14ac:dyDescent="0.25">
      <c r="A891" s="18">
        <v>1995</v>
      </c>
      <c r="B891" s="18">
        <v>1995</v>
      </c>
      <c r="C891" s="18">
        <v>8</v>
      </c>
      <c r="D891" s="84" t="s">
        <v>925</v>
      </c>
      <c r="E891" s="84" t="str">
        <f t="shared" si="23"/>
        <v>1995 8</v>
      </c>
      <c r="F891" s="14"/>
      <c r="G891" s="17">
        <f>VLOOKUP(D891,'Scatter Plot_1'!A898:C1881,2,FALSE)</f>
        <v>3594.373443</v>
      </c>
    </row>
    <row r="892" spans="1:9" x14ac:dyDescent="0.25">
      <c r="A892" s="18">
        <v>1995</v>
      </c>
      <c r="B892" s="18">
        <v>1995</v>
      </c>
      <c r="C892" s="18">
        <v>9</v>
      </c>
      <c r="D892" s="84" t="s">
        <v>926</v>
      </c>
      <c r="E892" s="84" t="str">
        <f t="shared" si="23"/>
        <v>1995 9</v>
      </c>
      <c r="F892" s="14"/>
      <c r="G892" s="17">
        <f>VLOOKUP(D892,'Scatter Plot_1'!A899:C1882,2,FALSE)</f>
        <v>3304.2871850000001</v>
      </c>
    </row>
    <row r="893" spans="1:9" x14ac:dyDescent="0.25">
      <c r="A893" s="18">
        <v>1996</v>
      </c>
      <c r="B893" s="18">
        <v>1995</v>
      </c>
      <c r="C893" s="18">
        <v>10</v>
      </c>
      <c r="D893" s="84" t="s">
        <v>927</v>
      </c>
      <c r="E893" s="84" t="str">
        <f t="shared" si="23"/>
        <v>1996 10</v>
      </c>
      <c r="F893" s="14"/>
      <c r="G893" s="17">
        <f>VLOOKUP(D893,'Scatter Plot_1'!A900:C1883,2,FALSE)</f>
        <v>2994.0597889999999</v>
      </c>
      <c r="H893" s="17"/>
      <c r="I893" s="17"/>
    </row>
    <row r="894" spans="1:9" x14ac:dyDescent="0.25">
      <c r="A894" s="18">
        <v>1996</v>
      </c>
      <c r="B894" s="18">
        <v>1995</v>
      </c>
      <c r="C894" s="18">
        <v>11</v>
      </c>
      <c r="D894" s="84" t="s">
        <v>928</v>
      </c>
      <c r="E894" s="84" t="str">
        <f t="shared" si="23"/>
        <v>1996 11</v>
      </c>
      <c r="F894" s="14"/>
      <c r="G894" s="17">
        <f>VLOOKUP(D894,'Scatter Plot_1'!A901:C1884,2,FALSE)</f>
        <v>2887.8147640000002</v>
      </c>
      <c r="H894" s="17"/>
      <c r="I894" s="17"/>
    </row>
    <row r="895" spans="1:9" x14ac:dyDescent="0.25">
      <c r="A895" s="18">
        <v>1996</v>
      </c>
      <c r="B895" s="18">
        <v>1995</v>
      </c>
      <c r="C895" s="18">
        <v>12</v>
      </c>
      <c r="D895" s="84" t="s">
        <v>929</v>
      </c>
      <c r="E895" s="84" t="str">
        <f t="shared" si="23"/>
        <v>1996 12</v>
      </c>
      <c r="F895" s="14"/>
      <c r="G895" s="17">
        <f>VLOOKUP(D895,'Scatter Plot_1'!A902:C1885,2,FALSE)</f>
        <v>3040.5140029999998</v>
      </c>
      <c r="H895" s="17"/>
      <c r="I895" s="17"/>
    </row>
    <row r="896" spans="1:9" x14ac:dyDescent="0.25">
      <c r="A896" s="18">
        <v>1996</v>
      </c>
      <c r="B896" s="18">
        <v>1996</v>
      </c>
      <c r="C896" s="18">
        <v>1</v>
      </c>
      <c r="D896" s="84" t="s">
        <v>930</v>
      </c>
      <c r="E896" s="84" t="str">
        <f t="shared" si="23"/>
        <v>1996 1</v>
      </c>
      <c r="F896" s="14"/>
      <c r="G896" s="17">
        <f>VLOOKUP(D896,'Scatter Plot_1'!A903:C1886,2,FALSE)</f>
        <v>2982.929032</v>
      </c>
    </row>
    <row r="897" spans="1:7" x14ac:dyDescent="0.25">
      <c r="A897" s="18">
        <v>1996</v>
      </c>
      <c r="B897" s="18">
        <v>1996</v>
      </c>
      <c r="C897" s="18">
        <v>2</v>
      </c>
      <c r="D897" s="84" t="s">
        <v>931</v>
      </c>
      <c r="E897" s="84" t="str">
        <f t="shared" si="23"/>
        <v>1996 2</v>
      </c>
      <c r="F897" s="14"/>
      <c r="G897" s="17">
        <f>VLOOKUP(D897,'Scatter Plot_1'!A904:C1887,2,FALSE)</f>
        <v>3325.300369</v>
      </c>
    </row>
    <row r="898" spans="1:7" x14ac:dyDescent="0.25">
      <c r="A898" s="18">
        <v>1996</v>
      </c>
      <c r="B898" s="18">
        <v>1996</v>
      </c>
      <c r="C898" s="18">
        <v>3</v>
      </c>
      <c r="D898" s="84" t="s">
        <v>932</v>
      </c>
      <c r="E898" s="84" t="str">
        <f t="shared" si="23"/>
        <v>1996 3</v>
      </c>
      <c r="F898" s="14"/>
      <c r="G898" s="17">
        <f>VLOOKUP(D898,'Scatter Plot_1'!A905:C1888,2,FALSE)</f>
        <v>3727.1586459999999</v>
      </c>
    </row>
    <row r="899" spans="1:7" x14ac:dyDescent="0.25">
      <c r="A899" s="18">
        <v>1996</v>
      </c>
      <c r="B899" s="18">
        <v>1996</v>
      </c>
      <c r="C899" s="18">
        <v>4</v>
      </c>
      <c r="D899" s="84" t="s">
        <v>933</v>
      </c>
      <c r="E899" s="84" t="str">
        <f t="shared" si="23"/>
        <v>1996 4</v>
      </c>
      <c r="F899" s="14"/>
      <c r="G899" s="17">
        <f>VLOOKUP(D899,'Scatter Plot_1'!A906:C1889,2,FALSE)</f>
        <v>3917.9670430000001</v>
      </c>
    </row>
    <row r="900" spans="1:7" x14ac:dyDescent="0.25">
      <c r="A900" s="18">
        <v>1996</v>
      </c>
      <c r="B900" s="18">
        <v>1996</v>
      </c>
      <c r="C900" s="18">
        <v>5</v>
      </c>
      <c r="D900" s="84" t="s">
        <v>934</v>
      </c>
      <c r="E900" s="84" t="str">
        <f t="shared" si="23"/>
        <v>1996 5</v>
      </c>
      <c r="F900" s="14"/>
      <c r="G900" s="17">
        <f>VLOOKUP(D900,'Scatter Plot_1'!A907:C1890,2,FALSE)</f>
        <v>3857.3066469999999</v>
      </c>
    </row>
    <row r="901" spans="1:7" x14ac:dyDescent="0.25">
      <c r="A901" s="18">
        <v>1996</v>
      </c>
      <c r="B901" s="18">
        <v>1996</v>
      </c>
      <c r="C901" s="18">
        <v>6</v>
      </c>
      <c r="D901" s="84" t="s">
        <v>935</v>
      </c>
      <c r="E901" s="84" t="str">
        <f t="shared" si="23"/>
        <v>1996 6</v>
      </c>
      <c r="F901" s="14"/>
      <c r="G901" s="17">
        <f>VLOOKUP(D901,'Scatter Plot_1'!A908:C1891,2,FALSE)</f>
        <v>3670.1274229999999</v>
      </c>
    </row>
    <row r="902" spans="1:7" x14ac:dyDescent="0.25">
      <c r="A902" s="18">
        <v>1996</v>
      </c>
      <c r="B902" s="18">
        <v>1996</v>
      </c>
      <c r="C902" s="18">
        <v>7</v>
      </c>
      <c r="D902" s="84" t="s">
        <v>936</v>
      </c>
      <c r="E902" s="84" t="str">
        <f t="shared" ref="E902:E965" si="24">CONCATENATE(A902," ",C902)</f>
        <v>1996 7</v>
      </c>
      <c r="F902" s="14"/>
      <c r="G902" s="17">
        <f>VLOOKUP(D902,'Scatter Plot_1'!A909:C1892,2,FALSE)</f>
        <v>3234.5118739999998</v>
      </c>
    </row>
    <row r="903" spans="1:7" x14ac:dyDescent="0.25">
      <c r="A903" s="18">
        <v>1996</v>
      </c>
      <c r="B903" s="18">
        <v>1996</v>
      </c>
      <c r="C903" s="18">
        <v>8</v>
      </c>
      <c r="D903" s="84" t="s">
        <v>937</v>
      </c>
      <c r="E903" s="84" t="str">
        <f t="shared" si="24"/>
        <v>1996 8</v>
      </c>
      <c r="F903" s="14"/>
      <c r="G903" s="17">
        <f>VLOOKUP(D903,'Scatter Plot_1'!A910:C1893,2,FALSE)</f>
        <v>3030.1241399999999</v>
      </c>
    </row>
    <row r="904" spans="1:7" x14ac:dyDescent="0.25">
      <c r="A904" s="18">
        <v>1996</v>
      </c>
      <c r="B904" s="18">
        <v>1996</v>
      </c>
      <c r="C904" s="18">
        <v>9</v>
      </c>
      <c r="D904" s="84" t="s">
        <v>938</v>
      </c>
      <c r="E904" s="84" t="str">
        <f t="shared" si="24"/>
        <v>1996 9</v>
      </c>
      <c r="F904" s="14"/>
      <c r="G904" s="17">
        <f>VLOOKUP(D904,'Scatter Plot_1'!A911:C1894,2,FALSE)</f>
        <v>2596.0380639999998</v>
      </c>
    </row>
    <row r="905" spans="1:7" x14ac:dyDescent="0.25">
      <c r="A905" s="18">
        <v>1997</v>
      </c>
      <c r="B905" s="18">
        <v>1996</v>
      </c>
      <c r="C905" s="18">
        <v>10</v>
      </c>
      <c r="D905" s="84" t="s">
        <v>939</v>
      </c>
      <c r="E905" s="84" t="str">
        <f t="shared" si="24"/>
        <v>1997 10</v>
      </c>
      <c r="F905" s="14"/>
      <c r="G905" s="17">
        <f>VLOOKUP(D905,'Scatter Plot_1'!A912:C1895,2,FALSE)</f>
        <v>2293.515664</v>
      </c>
    </row>
    <row r="906" spans="1:7" x14ac:dyDescent="0.25">
      <c r="A906" s="18">
        <v>1997</v>
      </c>
      <c r="B906" s="18">
        <v>1996</v>
      </c>
      <c r="C906" s="18">
        <v>11</v>
      </c>
      <c r="D906" s="84" t="s">
        <v>940</v>
      </c>
      <c r="E906" s="84" t="str">
        <f t="shared" si="24"/>
        <v>1997 11</v>
      </c>
      <c r="F906" s="14"/>
      <c r="G906" s="17">
        <f>VLOOKUP(D906,'Scatter Plot_1'!A913:C1896,2,FALSE)</f>
        <v>2141.9769379999998</v>
      </c>
    </row>
    <row r="907" spans="1:7" x14ac:dyDescent="0.25">
      <c r="A907" s="18">
        <v>1997</v>
      </c>
      <c r="B907" s="18">
        <v>1996</v>
      </c>
      <c r="C907" s="18">
        <v>12</v>
      </c>
      <c r="D907" s="84" t="s">
        <v>941</v>
      </c>
      <c r="E907" s="84" t="str">
        <f t="shared" si="24"/>
        <v>1997 12</v>
      </c>
      <c r="F907" s="14"/>
      <c r="G907" s="17">
        <f>VLOOKUP(D907,'Scatter Plot_1'!A914:C1897,2,FALSE)</f>
        <v>3150.1515330000002</v>
      </c>
    </row>
    <row r="908" spans="1:7" x14ac:dyDescent="0.25">
      <c r="A908" s="18">
        <v>1997</v>
      </c>
      <c r="B908" s="18">
        <v>1997</v>
      </c>
      <c r="C908" s="18">
        <v>1</v>
      </c>
      <c r="D908" s="84" t="s">
        <v>942</v>
      </c>
      <c r="E908" s="84" t="str">
        <f t="shared" si="24"/>
        <v>1997 1</v>
      </c>
      <c r="F908" s="14"/>
      <c r="G908" s="17">
        <f>VLOOKUP(D908,'Scatter Plot_1'!A915:C1898,2,FALSE)</f>
        <v>3549.1059890000001</v>
      </c>
    </row>
    <row r="909" spans="1:7" x14ac:dyDescent="0.25">
      <c r="A909" s="18">
        <v>1997</v>
      </c>
      <c r="B909" s="18">
        <v>1997</v>
      </c>
      <c r="C909" s="18">
        <v>2</v>
      </c>
      <c r="D909" s="84" t="s">
        <v>943</v>
      </c>
      <c r="E909" s="84" t="str">
        <f t="shared" si="24"/>
        <v>1997 2</v>
      </c>
      <c r="F909" s="14"/>
      <c r="G909" s="17">
        <f>VLOOKUP(D909,'Scatter Plot_1'!A916:C1899,2,FALSE)</f>
        <v>4019</v>
      </c>
    </row>
    <row r="910" spans="1:7" x14ac:dyDescent="0.25">
      <c r="A910" s="18">
        <v>1997</v>
      </c>
      <c r="B910" s="18">
        <v>1997</v>
      </c>
      <c r="C910" s="18">
        <v>3</v>
      </c>
      <c r="D910" s="84" t="s">
        <v>944</v>
      </c>
      <c r="E910" s="84" t="str">
        <f t="shared" si="24"/>
        <v>1997 3</v>
      </c>
      <c r="F910" s="14"/>
      <c r="G910" s="17">
        <f>VLOOKUP(D910,'Scatter Plot_1'!A917:C1900,2,FALSE)</f>
        <v>4190</v>
      </c>
    </row>
    <row r="911" spans="1:7" x14ac:dyDescent="0.25">
      <c r="A911" s="18">
        <v>1997</v>
      </c>
      <c r="B911" s="18">
        <v>1997</v>
      </c>
      <c r="C911" s="18">
        <v>4</v>
      </c>
      <c r="D911" s="84" t="s">
        <v>945</v>
      </c>
      <c r="E911" s="84" t="str">
        <f t="shared" si="24"/>
        <v>1997 4</v>
      </c>
      <c r="F911" s="14"/>
      <c r="G911" s="17">
        <f>VLOOKUP(D911,'Scatter Plot_1'!A918:C1901,2,FALSE)</f>
        <v>4203.0914320000002</v>
      </c>
    </row>
    <row r="912" spans="1:7" x14ac:dyDescent="0.25">
      <c r="A912" s="18">
        <v>1997</v>
      </c>
      <c r="B912" s="18">
        <v>1997</v>
      </c>
      <c r="C912" s="18">
        <v>5</v>
      </c>
      <c r="D912" s="84" t="s">
        <v>946</v>
      </c>
      <c r="E912" s="84" t="str">
        <f t="shared" si="24"/>
        <v>1997 5</v>
      </c>
      <c r="F912" s="14"/>
      <c r="G912" s="17">
        <f>VLOOKUP(D912,'Scatter Plot_1'!A919:C1902,2,FALSE)</f>
        <v>3974.5664689999999</v>
      </c>
    </row>
    <row r="913" spans="1:7" x14ac:dyDescent="0.25">
      <c r="A913" s="18">
        <v>1997</v>
      </c>
      <c r="B913" s="18">
        <v>1997</v>
      </c>
      <c r="C913" s="18">
        <v>6</v>
      </c>
      <c r="D913" s="84" t="s">
        <v>947</v>
      </c>
      <c r="E913" s="84" t="str">
        <f t="shared" si="24"/>
        <v>1997 6</v>
      </c>
      <c r="F913" s="14"/>
      <c r="G913" s="17">
        <f>VLOOKUP(D913,'Scatter Plot_1'!A920:C1903,2,FALSE)</f>
        <v>3569.5774900000001</v>
      </c>
    </row>
    <row r="914" spans="1:7" x14ac:dyDescent="0.25">
      <c r="A914" s="18">
        <v>1997</v>
      </c>
      <c r="B914" s="18">
        <v>1997</v>
      </c>
      <c r="C914" s="18">
        <v>7</v>
      </c>
      <c r="D914" s="84" t="s">
        <v>948</v>
      </c>
      <c r="E914" s="84" t="str">
        <f t="shared" si="24"/>
        <v>1997 7</v>
      </c>
      <c r="F914" s="14"/>
      <c r="G914" s="17">
        <f>VLOOKUP(D914,'Scatter Plot_1'!A921:C1904,2,FALSE)</f>
        <v>3029.3927920000001</v>
      </c>
    </row>
    <row r="915" spans="1:7" x14ac:dyDescent="0.25">
      <c r="A915" s="18">
        <v>1997</v>
      </c>
      <c r="B915" s="18">
        <v>1997</v>
      </c>
      <c r="C915" s="18">
        <v>8</v>
      </c>
      <c r="D915" s="84" t="s">
        <v>949</v>
      </c>
      <c r="E915" s="84" t="str">
        <f t="shared" si="24"/>
        <v>1997 8</v>
      </c>
      <c r="F915" s="14"/>
      <c r="G915" s="17">
        <f>VLOOKUP(D915,'Scatter Plot_1'!A922:C1905,2,FALSE)</f>
        <v>2759.3951259999999</v>
      </c>
    </row>
    <row r="916" spans="1:7" x14ac:dyDescent="0.25">
      <c r="A916" s="18">
        <v>1997</v>
      </c>
      <c r="B916" s="18">
        <v>1997</v>
      </c>
      <c r="C916" s="18">
        <v>9</v>
      </c>
      <c r="D916" s="84" t="s">
        <v>950</v>
      </c>
      <c r="E916" s="84" t="str">
        <f t="shared" si="24"/>
        <v>1997 9</v>
      </c>
      <c r="F916" s="14"/>
      <c r="G916" s="17">
        <f>VLOOKUP(D916,'Scatter Plot_1'!A923:C1906,2,FALSE)</f>
        <v>2308.6586320000001</v>
      </c>
    </row>
    <row r="917" spans="1:7" x14ac:dyDescent="0.25">
      <c r="A917" s="18">
        <v>1998</v>
      </c>
      <c r="B917" s="18">
        <v>1997</v>
      </c>
      <c r="C917" s="18">
        <v>10</v>
      </c>
      <c r="D917" s="84" t="s">
        <v>951</v>
      </c>
      <c r="E917" s="84" t="str">
        <f t="shared" si="24"/>
        <v>1998 10</v>
      </c>
      <c r="F917" s="14"/>
      <c r="G917" s="17">
        <f>VLOOKUP(D917,'Scatter Plot_1'!A924:C1907,2,FALSE)</f>
        <v>2001.394886</v>
      </c>
    </row>
    <row r="918" spans="1:7" x14ac:dyDescent="0.25">
      <c r="A918" s="18">
        <v>1998</v>
      </c>
      <c r="B918" s="18">
        <v>1997</v>
      </c>
      <c r="C918" s="18">
        <v>11</v>
      </c>
      <c r="D918" s="84" t="s">
        <v>952</v>
      </c>
      <c r="E918" s="84" t="str">
        <f t="shared" si="24"/>
        <v>1998 11</v>
      </c>
      <c r="F918" s="14"/>
      <c r="G918" s="17">
        <f>VLOOKUP(D918,'Scatter Plot_1'!A925:C1908,2,FALSE)</f>
        <v>1847.657747</v>
      </c>
    </row>
    <row r="919" spans="1:7" x14ac:dyDescent="0.25">
      <c r="A919" s="18">
        <v>1998</v>
      </c>
      <c r="B919" s="18">
        <v>1997</v>
      </c>
      <c r="C919" s="18">
        <v>12</v>
      </c>
      <c r="D919" s="84" t="s">
        <v>953</v>
      </c>
      <c r="E919" s="84" t="str">
        <f t="shared" si="24"/>
        <v>1998 12</v>
      </c>
      <c r="F919" s="14"/>
      <c r="G919" s="17">
        <f>VLOOKUP(D919,'Scatter Plot_1'!A926:C1909,2,FALSE)</f>
        <v>2163.8325380000001</v>
      </c>
    </row>
    <row r="920" spans="1:7" x14ac:dyDescent="0.25">
      <c r="A920" s="18">
        <v>1998</v>
      </c>
      <c r="B920" s="18">
        <v>1998</v>
      </c>
      <c r="C920" s="18">
        <v>1</v>
      </c>
      <c r="D920" s="84" t="s">
        <v>954</v>
      </c>
      <c r="E920" s="84" t="str">
        <f t="shared" si="24"/>
        <v>1998 1</v>
      </c>
      <c r="F920" s="14"/>
      <c r="G920" s="17">
        <f>VLOOKUP(D920,'Scatter Plot_1'!A927:C1910,2,FALSE)</f>
        <v>2983.0149799999999</v>
      </c>
    </row>
    <row r="921" spans="1:7" x14ac:dyDescent="0.25">
      <c r="A921" s="18">
        <v>1998</v>
      </c>
      <c r="B921" s="18">
        <v>1998</v>
      </c>
      <c r="C921" s="18">
        <v>2</v>
      </c>
      <c r="D921" s="84" t="s">
        <v>955</v>
      </c>
      <c r="E921" s="84" t="str">
        <f t="shared" si="24"/>
        <v>1998 2</v>
      </c>
      <c r="F921" s="14"/>
      <c r="G921" s="17">
        <f>VLOOKUP(D921,'Scatter Plot_1'!A928:C1911,2,FALSE)</f>
        <v>3612.1650060000002</v>
      </c>
    </row>
    <row r="922" spans="1:7" x14ac:dyDescent="0.25">
      <c r="A922" s="18">
        <v>1998</v>
      </c>
      <c r="B922" s="18">
        <v>1998</v>
      </c>
      <c r="C922" s="18">
        <v>3</v>
      </c>
      <c r="D922" s="84" t="s">
        <v>956</v>
      </c>
      <c r="E922" s="84" t="str">
        <f t="shared" si="24"/>
        <v>1998 3</v>
      </c>
      <c r="F922" s="14"/>
      <c r="G922" s="17">
        <f>VLOOKUP(D922,'Scatter Plot_1'!A929:C1912,2,FALSE)</f>
        <v>3884</v>
      </c>
    </row>
    <row r="923" spans="1:7" x14ac:dyDescent="0.25">
      <c r="A923" s="18">
        <v>1998</v>
      </c>
      <c r="B923" s="18">
        <v>1998</v>
      </c>
      <c r="C923" s="18">
        <v>4</v>
      </c>
      <c r="D923" s="84" t="s">
        <v>957</v>
      </c>
      <c r="E923" s="84" t="str">
        <f t="shared" si="24"/>
        <v>1998 4</v>
      </c>
      <c r="F923" s="14"/>
      <c r="G923" s="17">
        <f>VLOOKUP(D923,'Scatter Plot_1'!A930:C1913,2,FALSE)</f>
        <v>4190.122781</v>
      </c>
    </row>
    <row r="924" spans="1:7" x14ac:dyDescent="0.25">
      <c r="A924" s="18">
        <v>1998</v>
      </c>
      <c r="B924" s="18">
        <v>1998</v>
      </c>
      <c r="C924" s="18">
        <v>5</v>
      </c>
      <c r="D924" s="84" t="s">
        <v>958</v>
      </c>
      <c r="E924" s="84" t="str">
        <f t="shared" si="24"/>
        <v>1998 5</v>
      </c>
      <c r="F924" s="14"/>
      <c r="G924" s="17">
        <f>VLOOKUP(D924,'Scatter Plot_1'!A931:C1914,2,FALSE)</f>
        <v>4139.1337489999996</v>
      </c>
    </row>
    <row r="925" spans="1:7" x14ac:dyDescent="0.25">
      <c r="A925" s="18">
        <v>1998</v>
      </c>
      <c r="B925" s="18">
        <v>1998</v>
      </c>
      <c r="C925" s="18">
        <v>6</v>
      </c>
      <c r="D925" s="84" t="s">
        <v>959</v>
      </c>
      <c r="E925" s="84" t="str">
        <f t="shared" si="24"/>
        <v>1998 6</v>
      </c>
      <c r="F925" s="14"/>
      <c r="G925" s="17">
        <f>VLOOKUP(D925,'Scatter Plot_1'!A932:C1915,2,FALSE)</f>
        <v>4068.4304870000001</v>
      </c>
    </row>
    <row r="926" spans="1:7" x14ac:dyDescent="0.25">
      <c r="A926" s="18">
        <v>1998</v>
      </c>
      <c r="B926" s="18">
        <v>1998</v>
      </c>
      <c r="C926" s="18">
        <v>7</v>
      </c>
      <c r="D926" s="84" t="s">
        <v>960</v>
      </c>
      <c r="E926" s="84" t="str">
        <f t="shared" si="24"/>
        <v>1998 7</v>
      </c>
      <c r="F926" s="14"/>
      <c r="G926" s="17">
        <f>VLOOKUP(D926,'Scatter Plot_1'!A933:C1916,2,FALSE)</f>
        <v>4006.3654179999999</v>
      </c>
    </row>
    <row r="927" spans="1:7" x14ac:dyDescent="0.25">
      <c r="A927" s="18">
        <v>1998</v>
      </c>
      <c r="B927" s="18">
        <v>1998</v>
      </c>
      <c r="C927" s="18">
        <v>8</v>
      </c>
      <c r="D927" s="84" t="s">
        <v>961</v>
      </c>
      <c r="E927" s="84" t="str">
        <f t="shared" si="24"/>
        <v>1998 8</v>
      </c>
      <c r="F927" s="14"/>
      <c r="G927" s="17">
        <f>VLOOKUP(D927,'Scatter Plot_1'!A934:C1917,2,FALSE)</f>
        <v>3956.174121</v>
      </c>
    </row>
    <row r="928" spans="1:7" x14ac:dyDescent="0.25">
      <c r="A928" s="18">
        <v>1998</v>
      </c>
      <c r="B928" s="18">
        <v>1998</v>
      </c>
      <c r="C928" s="18">
        <v>9</v>
      </c>
      <c r="D928" s="84" t="s">
        <v>962</v>
      </c>
      <c r="E928" s="84" t="str">
        <f t="shared" si="24"/>
        <v>1998 9</v>
      </c>
      <c r="F928" s="14"/>
      <c r="G928" s="17">
        <f>VLOOKUP(D928,'Scatter Plot_1'!A935:C1918,2,FALSE)</f>
        <v>3765.6617590000001</v>
      </c>
    </row>
    <row r="929" spans="1:9" x14ac:dyDescent="0.25">
      <c r="A929" s="18">
        <v>1999</v>
      </c>
      <c r="B929" s="18">
        <v>1998</v>
      </c>
      <c r="C929" s="18">
        <v>10</v>
      </c>
      <c r="D929" s="84" t="s">
        <v>963</v>
      </c>
      <c r="E929" s="84" t="str">
        <f t="shared" si="24"/>
        <v>1999 10</v>
      </c>
      <c r="F929" s="14"/>
      <c r="G929" s="17">
        <f>VLOOKUP(D929,'Scatter Plot_1'!A936:C1919,2,FALSE)</f>
        <v>3543.1954780000001</v>
      </c>
    </row>
    <row r="930" spans="1:9" x14ac:dyDescent="0.25">
      <c r="A930" s="18">
        <v>1999</v>
      </c>
      <c r="B930" s="18">
        <v>1998</v>
      </c>
      <c r="C930" s="18">
        <v>11</v>
      </c>
      <c r="D930" s="84" t="s">
        <v>964</v>
      </c>
      <c r="E930" s="84" t="str">
        <f t="shared" si="24"/>
        <v>1999 11</v>
      </c>
      <c r="F930" s="14"/>
      <c r="G930" s="17">
        <f>VLOOKUP(D930,'Scatter Plot_1'!A937:C1920,2,FALSE)</f>
        <v>3467.2963340000001</v>
      </c>
    </row>
    <row r="931" spans="1:9" x14ac:dyDescent="0.25">
      <c r="A931" s="18">
        <v>1999</v>
      </c>
      <c r="B931" s="18">
        <v>1998</v>
      </c>
      <c r="C931" s="18">
        <v>12</v>
      </c>
      <c r="D931" s="84" t="s">
        <v>965</v>
      </c>
      <c r="E931" s="84" t="str">
        <f t="shared" si="24"/>
        <v>1999 12</v>
      </c>
      <c r="F931" s="14"/>
      <c r="G931" s="17">
        <f>VLOOKUP(D931,'Scatter Plot_1'!A938:C1921,2,FALSE)</f>
        <v>3404.6406120000001</v>
      </c>
      <c r="H931" s="17"/>
      <c r="I931" s="17"/>
    </row>
    <row r="932" spans="1:9" x14ac:dyDescent="0.25">
      <c r="A932" s="18">
        <v>1999</v>
      </c>
      <c r="B932" s="18">
        <v>1999</v>
      </c>
      <c r="C932" s="18">
        <v>1</v>
      </c>
      <c r="D932" s="84" t="s">
        <v>966</v>
      </c>
      <c r="E932" s="84" t="str">
        <f t="shared" si="24"/>
        <v>1999 1</v>
      </c>
      <c r="F932" s="14"/>
      <c r="G932" s="17">
        <f>VLOOKUP(D932,'Scatter Plot_1'!A939:C1922,2,FALSE)</f>
        <v>3114.8994379999999</v>
      </c>
    </row>
    <row r="933" spans="1:9" x14ac:dyDescent="0.25">
      <c r="A933" s="18">
        <v>1999</v>
      </c>
      <c r="B933" s="18">
        <v>1999</v>
      </c>
      <c r="C933" s="18">
        <v>2</v>
      </c>
      <c r="D933" s="84" t="s">
        <v>967</v>
      </c>
      <c r="E933" s="84" t="str">
        <f t="shared" si="24"/>
        <v>1999 2</v>
      </c>
      <c r="F933" s="14"/>
      <c r="G933" s="17">
        <f>VLOOKUP(D933,'Scatter Plot_1'!A940:C1923,2,FALSE)</f>
        <v>3377.827358</v>
      </c>
    </row>
    <row r="934" spans="1:9" x14ac:dyDescent="0.25">
      <c r="A934" s="18">
        <v>1999</v>
      </c>
      <c r="B934" s="18">
        <v>1999</v>
      </c>
      <c r="C934" s="18">
        <v>3</v>
      </c>
      <c r="D934" s="84" t="s">
        <v>968</v>
      </c>
      <c r="E934" s="84" t="str">
        <f t="shared" si="24"/>
        <v>1999 3</v>
      </c>
      <c r="F934" s="14"/>
      <c r="G934" s="17">
        <f>VLOOKUP(D934,'Scatter Plot_1'!A941:C1924,2,FALSE)</f>
        <v>3666.767308</v>
      </c>
    </row>
    <row r="935" spans="1:9" x14ac:dyDescent="0.25">
      <c r="A935" s="18">
        <v>1999</v>
      </c>
      <c r="B935" s="18">
        <v>1999</v>
      </c>
      <c r="C935" s="18">
        <v>4</v>
      </c>
      <c r="D935" s="84" t="s">
        <v>969</v>
      </c>
      <c r="E935" s="84" t="str">
        <f t="shared" si="24"/>
        <v>1999 4</v>
      </c>
      <c r="F935" s="14"/>
      <c r="G935" s="17">
        <f>VLOOKUP(D935,'Scatter Plot_1'!A942:C1925,2,FALSE)</f>
        <v>3906.6945350000001</v>
      </c>
    </row>
    <row r="936" spans="1:9" x14ac:dyDescent="0.25">
      <c r="A936" s="18">
        <v>1999</v>
      </c>
      <c r="B936" s="18">
        <v>1999</v>
      </c>
      <c r="C936" s="18">
        <v>5</v>
      </c>
      <c r="D936" s="84" t="s">
        <v>970</v>
      </c>
      <c r="E936" s="84" t="str">
        <f t="shared" si="24"/>
        <v>1999 5</v>
      </c>
      <c r="F936" s="14"/>
      <c r="G936" s="17">
        <f>VLOOKUP(D936,'Scatter Plot_1'!A943:C1926,2,FALSE)</f>
        <v>3993.8364569999999</v>
      </c>
    </row>
    <row r="937" spans="1:9" x14ac:dyDescent="0.25">
      <c r="A937" s="18">
        <v>1999</v>
      </c>
      <c r="B937" s="18">
        <v>1999</v>
      </c>
      <c r="C937" s="18">
        <v>6</v>
      </c>
      <c r="D937" s="84" t="s">
        <v>971</v>
      </c>
      <c r="E937" s="84" t="str">
        <f t="shared" si="24"/>
        <v>1999 6</v>
      </c>
      <c r="F937" s="14"/>
      <c r="G937" s="17">
        <f>VLOOKUP(D937,'Scatter Plot_1'!A944:C1927,2,FALSE)</f>
        <v>3808.5062189999999</v>
      </c>
    </row>
    <row r="938" spans="1:9" x14ac:dyDescent="0.25">
      <c r="A938" s="18">
        <v>1999</v>
      </c>
      <c r="B938" s="18">
        <v>1999</v>
      </c>
      <c r="C938" s="18">
        <v>7</v>
      </c>
      <c r="D938" s="84" t="s">
        <v>972</v>
      </c>
      <c r="E938" s="84" t="str">
        <f t="shared" si="24"/>
        <v>1999 7</v>
      </c>
      <c r="F938" s="14"/>
      <c r="G938" s="17">
        <f>VLOOKUP(D938,'Scatter Plot_1'!A945:C1928,2,FALSE)</f>
        <v>3359.456788</v>
      </c>
    </row>
    <row r="939" spans="1:9" x14ac:dyDescent="0.25">
      <c r="A939" s="18">
        <v>1999</v>
      </c>
      <c r="B939" s="18">
        <v>1999</v>
      </c>
      <c r="C939" s="18">
        <v>8</v>
      </c>
      <c r="D939" s="84" t="s">
        <v>973</v>
      </c>
      <c r="E939" s="84" t="str">
        <f t="shared" si="24"/>
        <v>1999 8</v>
      </c>
      <c r="F939" s="14"/>
      <c r="G939" s="17">
        <f>VLOOKUP(D939,'Scatter Plot_1'!A946:C1929,2,FALSE)</f>
        <v>3234.0376030000002</v>
      </c>
    </row>
    <row r="940" spans="1:9" x14ac:dyDescent="0.25">
      <c r="A940" s="18">
        <v>1999</v>
      </c>
      <c r="B940" s="18">
        <v>1999</v>
      </c>
      <c r="C940" s="18">
        <v>9</v>
      </c>
      <c r="D940" s="84" t="s">
        <v>974</v>
      </c>
      <c r="E940" s="84" t="str">
        <f t="shared" si="24"/>
        <v>1999 9</v>
      </c>
      <c r="F940" s="14"/>
      <c r="G940" s="17">
        <f>VLOOKUP(D940,'Scatter Plot_1'!A947:C1930,2,FALSE)</f>
        <v>2802.6511930000001</v>
      </c>
    </row>
    <row r="941" spans="1:9" x14ac:dyDescent="0.25">
      <c r="A941" s="18">
        <v>2000</v>
      </c>
      <c r="B941" s="18">
        <v>1999</v>
      </c>
      <c r="C941" s="18">
        <v>10</v>
      </c>
      <c r="D941" s="84" t="s">
        <v>975</v>
      </c>
      <c r="E941" s="84" t="str">
        <f t="shared" si="24"/>
        <v>2000 10</v>
      </c>
      <c r="F941" s="14"/>
      <c r="G941" s="17">
        <f>VLOOKUP(D941,'Scatter Plot_1'!A948:C1931,2,FALSE)</f>
        <v>2510.4627489999998</v>
      </c>
    </row>
    <row r="942" spans="1:9" x14ac:dyDescent="0.25">
      <c r="A942" s="18">
        <v>2000</v>
      </c>
      <c r="B942" s="18">
        <v>1999</v>
      </c>
      <c r="C942" s="18">
        <v>11</v>
      </c>
      <c r="D942" s="84" t="s">
        <v>976</v>
      </c>
      <c r="E942" s="84" t="str">
        <f t="shared" si="24"/>
        <v>2000 11</v>
      </c>
      <c r="F942" s="14"/>
      <c r="G942" s="17">
        <f>VLOOKUP(D942,'Scatter Plot_1'!A949:C1932,2,FALSE)</f>
        <v>2240.669461</v>
      </c>
    </row>
    <row r="943" spans="1:9" x14ac:dyDescent="0.25">
      <c r="A943" s="18">
        <v>2000</v>
      </c>
      <c r="B943" s="18">
        <v>1999</v>
      </c>
      <c r="C943" s="18">
        <v>12</v>
      </c>
      <c r="D943" s="84" t="s">
        <v>977</v>
      </c>
      <c r="E943" s="84" t="str">
        <f t="shared" si="24"/>
        <v>2000 12</v>
      </c>
      <c r="F943" s="14"/>
      <c r="G943" s="17">
        <f>VLOOKUP(D943,'Scatter Plot_1'!A950:C1933,2,FALSE)</f>
        <v>2220.1151159999999</v>
      </c>
    </row>
    <row r="944" spans="1:9" x14ac:dyDescent="0.25">
      <c r="A944" s="18">
        <v>2000</v>
      </c>
      <c r="B944" s="18">
        <v>2000</v>
      </c>
      <c r="C944" s="18">
        <v>1</v>
      </c>
      <c r="D944" s="84" t="s">
        <v>978</v>
      </c>
      <c r="E944" s="84" t="str">
        <f t="shared" si="24"/>
        <v>2000 1</v>
      </c>
      <c r="F944" s="14"/>
      <c r="G944" s="17">
        <f>VLOOKUP(D944,'Scatter Plot_1'!A951:C1934,2,FALSE)</f>
        <v>2507.8655370000001</v>
      </c>
    </row>
    <row r="945" spans="1:7" x14ac:dyDescent="0.25">
      <c r="A945" s="18">
        <v>2000</v>
      </c>
      <c r="B945" s="18">
        <v>2000</v>
      </c>
      <c r="C945" s="18">
        <v>2</v>
      </c>
      <c r="D945" s="84" t="s">
        <v>979</v>
      </c>
      <c r="E945" s="84" t="str">
        <f t="shared" si="24"/>
        <v>2000 2</v>
      </c>
      <c r="F945" s="14"/>
      <c r="G945" s="17">
        <f>VLOOKUP(D945,'Scatter Plot_1'!A952:C1935,2,FALSE)</f>
        <v>3593.0229479999998</v>
      </c>
    </row>
    <row r="946" spans="1:7" x14ac:dyDescent="0.25">
      <c r="A946" s="18">
        <v>2000</v>
      </c>
      <c r="B946" s="18">
        <v>2000</v>
      </c>
      <c r="C946" s="18">
        <v>3</v>
      </c>
      <c r="D946" s="84" t="s">
        <v>980</v>
      </c>
      <c r="E946" s="84" t="str">
        <f t="shared" si="24"/>
        <v>2000 3</v>
      </c>
      <c r="F946" s="14"/>
      <c r="G946" s="17">
        <f>VLOOKUP(D946,'Scatter Plot_1'!A953:C1936,2,FALSE)</f>
        <v>3911.956983</v>
      </c>
    </row>
    <row r="947" spans="1:7" x14ac:dyDescent="0.25">
      <c r="A947" s="18">
        <v>2000</v>
      </c>
      <c r="B947" s="18">
        <v>2000</v>
      </c>
      <c r="C947" s="18">
        <v>4</v>
      </c>
      <c r="D947" s="84" t="s">
        <v>981</v>
      </c>
      <c r="E947" s="84" t="str">
        <f t="shared" si="24"/>
        <v>2000 4</v>
      </c>
      <c r="F947" s="14"/>
      <c r="G947" s="17">
        <f>VLOOKUP(D947,'Scatter Plot_1'!A954:C1937,2,FALSE)</f>
        <v>4138.4281650000003</v>
      </c>
    </row>
    <row r="948" spans="1:7" x14ac:dyDescent="0.25">
      <c r="A948" s="18">
        <v>2000</v>
      </c>
      <c r="B948" s="18">
        <v>2000</v>
      </c>
      <c r="C948" s="18">
        <v>5</v>
      </c>
      <c r="D948" s="84" t="s">
        <v>982</v>
      </c>
      <c r="E948" s="84" t="str">
        <f t="shared" si="24"/>
        <v>2000 5</v>
      </c>
      <c r="F948" s="14"/>
      <c r="G948" s="17">
        <f>VLOOKUP(D948,'Scatter Plot_1'!A955:C1938,2,FALSE)</f>
        <v>4060.9774480000001</v>
      </c>
    </row>
    <row r="949" spans="1:7" x14ac:dyDescent="0.25">
      <c r="A949" s="18">
        <v>2000</v>
      </c>
      <c r="B949" s="18">
        <v>2000</v>
      </c>
      <c r="C949" s="18">
        <v>6</v>
      </c>
      <c r="D949" s="84" t="s">
        <v>983</v>
      </c>
      <c r="E949" s="84" t="str">
        <f t="shared" si="24"/>
        <v>2000 6</v>
      </c>
      <c r="F949" s="14"/>
      <c r="G949" s="17">
        <f>VLOOKUP(D949,'Scatter Plot_1'!A956:C1939,2,FALSE)</f>
        <v>3669.8031719999999</v>
      </c>
    </row>
    <row r="950" spans="1:7" x14ac:dyDescent="0.25">
      <c r="A950" s="18">
        <v>2000</v>
      </c>
      <c r="B950" s="18">
        <v>2000</v>
      </c>
      <c r="C950" s="18">
        <v>7</v>
      </c>
      <c r="D950" s="84" t="s">
        <v>984</v>
      </c>
      <c r="E950" s="84" t="str">
        <f t="shared" si="24"/>
        <v>2000 7</v>
      </c>
      <c r="F950" s="14"/>
      <c r="G950" s="17">
        <f>VLOOKUP(D950,'Scatter Plot_1'!A957:C1940,2,FALSE)</f>
        <v>3117.2667110000002</v>
      </c>
    </row>
    <row r="951" spans="1:7" x14ac:dyDescent="0.25">
      <c r="A951" s="18">
        <v>2000</v>
      </c>
      <c r="B951" s="18">
        <v>2000</v>
      </c>
      <c r="C951" s="18">
        <v>8</v>
      </c>
      <c r="D951" s="84" t="s">
        <v>985</v>
      </c>
      <c r="E951" s="84" t="str">
        <f t="shared" si="24"/>
        <v>2000 8</v>
      </c>
      <c r="F951" s="14"/>
      <c r="G951" s="17">
        <f>VLOOKUP(D951,'Scatter Plot_1'!A958:C1941,2,FALSE)</f>
        <v>2701.5129139999999</v>
      </c>
    </row>
    <row r="952" spans="1:7" x14ac:dyDescent="0.25">
      <c r="A952" s="18">
        <v>2000</v>
      </c>
      <c r="B952" s="18">
        <v>2000</v>
      </c>
      <c r="C952" s="18">
        <v>9</v>
      </c>
      <c r="D952" s="84" t="s">
        <v>986</v>
      </c>
      <c r="E952" s="84" t="str">
        <f t="shared" si="24"/>
        <v>2000 9</v>
      </c>
      <c r="F952" s="14"/>
      <c r="G952" s="17">
        <f>VLOOKUP(D952,'Scatter Plot_1'!A959:C1942,2,FALSE)</f>
        <v>2361.3280970000001</v>
      </c>
    </row>
    <row r="953" spans="1:7" x14ac:dyDescent="0.25">
      <c r="A953" s="18">
        <v>2001</v>
      </c>
      <c r="B953" s="18">
        <v>2000</v>
      </c>
      <c r="C953" s="18">
        <v>10</v>
      </c>
      <c r="D953" s="84" t="s">
        <v>987</v>
      </c>
      <c r="E953" s="84" t="str">
        <f t="shared" si="24"/>
        <v>2001 10</v>
      </c>
      <c r="F953" s="14"/>
      <c r="G953" s="17">
        <f>VLOOKUP(D953,'Scatter Plot_1'!A960:C1943,2,FALSE)</f>
        <v>2120.2195099999999</v>
      </c>
    </row>
    <row r="954" spans="1:7" x14ac:dyDescent="0.25">
      <c r="A954" s="18">
        <v>2001</v>
      </c>
      <c r="B954" s="18">
        <v>2000</v>
      </c>
      <c r="C954" s="18">
        <v>11</v>
      </c>
      <c r="D954" s="84" t="s">
        <v>988</v>
      </c>
      <c r="E954" s="84" t="str">
        <f t="shared" si="24"/>
        <v>2001 11</v>
      </c>
      <c r="F954" s="14"/>
      <c r="G954" s="17">
        <f>VLOOKUP(D954,'Scatter Plot_1'!A961:C1944,2,FALSE)</f>
        <v>1865.914669</v>
      </c>
    </row>
    <row r="955" spans="1:7" x14ac:dyDescent="0.25">
      <c r="A955" s="18">
        <v>2001</v>
      </c>
      <c r="B955" s="18">
        <v>2000</v>
      </c>
      <c r="C955" s="18">
        <v>12</v>
      </c>
      <c r="D955" s="84" t="s">
        <v>989</v>
      </c>
      <c r="E955" s="84" t="str">
        <f t="shared" si="24"/>
        <v>2001 12</v>
      </c>
      <c r="F955" s="14"/>
      <c r="G955" s="17">
        <f>VLOOKUP(D955,'Scatter Plot_1'!A962:C1945,2,FALSE)</f>
        <v>1884.054817</v>
      </c>
    </row>
    <row r="956" spans="1:7" x14ac:dyDescent="0.25">
      <c r="A956" s="18">
        <v>2001</v>
      </c>
      <c r="B956" s="18">
        <v>2001</v>
      </c>
      <c r="C956" s="18">
        <v>1</v>
      </c>
      <c r="D956" s="84" t="s">
        <v>990</v>
      </c>
      <c r="E956" s="84" t="str">
        <f t="shared" si="24"/>
        <v>2001 1</v>
      </c>
      <c r="F956" s="14"/>
      <c r="G956" s="17">
        <f>VLOOKUP(D956,'Scatter Plot_1'!A963:C1946,2,FALSE)</f>
        <v>1985.1417759999999</v>
      </c>
    </row>
    <row r="957" spans="1:7" x14ac:dyDescent="0.25">
      <c r="A957" s="18">
        <v>2001</v>
      </c>
      <c r="B957" s="18">
        <v>2001</v>
      </c>
      <c r="C957" s="18">
        <v>2</v>
      </c>
      <c r="D957" s="84" t="s">
        <v>991</v>
      </c>
      <c r="E957" s="84" t="str">
        <f t="shared" si="24"/>
        <v>2001 2</v>
      </c>
      <c r="F957" s="14"/>
      <c r="G957" s="17">
        <f>VLOOKUP(D957,'Scatter Plot_1'!A964:C1947,2,FALSE)</f>
        <v>2144.95766</v>
      </c>
    </row>
    <row r="958" spans="1:7" x14ac:dyDescent="0.25">
      <c r="A958" s="18">
        <v>2001</v>
      </c>
      <c r="B958" s="18">
        <v>2001</v>
      </c>
      <c r="C958" s="18">
        <v>3</v>
      </c>
      <c r="D958" s="84" t="s">
        <v>992</v>
      </c>
      <c r="E958" s="84" t="str">
        <f t="shared" si="24"/>
        <v>2001 3</v>
      </c>
      <c r="F958" s="14"/>
      <c r="G958" s="17">
        <f>VLOOKUP(D958,'Scatter Plot_1'!A965:C1948,2,FALSE)</f>
        <v>2461.725363</v>
      </c>
    </row>
    <row r="959" spans="1:7" x14ac:dyDescent="0.25">
      <c r="A959" s="18">
        <v>2001</v>
      </c>
      <c r="B959" s="18">
        <v>2001</v>
      </c>
      <c r="C959" s="18">
        <v>4</v>
      </c>
      <c r="D959" s="84" t="s">
        <v>993</v>
      </c>
      <c r="E959" s="84" t="str">
        <f t="shared" si="24"/>
        <v>2001 4</v>
      </c>
      <c r="F959" s="14"/>
      <c r="G959" s="17">
        <f>VLOOKUP(D959,'Scatter Plot_1'!A966:C1949,2,FALSE)</f>
        <v>2542.812985</v>
      </c>
    </row>
    <row r="960" spans="1:7" x14ac:dyDescent="0.25">
      <c r="A960" s="18">
        <v>2001</v>
      </c>
      <c r="B960" s="18">
        <v>2001</v>
      </c>
      <c r="C960" s="18">
        <v>5</v>
      </c>
      <c r="D960" s="84" t="s">
        <v>994</v>
      </c>
      <c r="E960" s="84" t="str">
        <f t="shared" si="24"/>
        <v>2001 5</v>
      </c>
      <c r="F960" s="14"/>
      <c r="G960" s="17">
        <f>VLOOKUP(D960,'Scatter Plot_1'!A967:C1950,2,FALSE)</f>
        <v>2400.2439490000002</v>
      </c>
    </row>
    <row r="961" spans="1:9" x14ac:dyDescent="0.25">
      <c r="A961" s="18">
        <v>2001</v>
      </c>
      <c r="B961" s="18">
        <v>2001</v>
      </c>
      <c r="C961" s="18">
        <v>6</v>
      </c>
      <c r="D961" s="84" t="s">
        <v>995</v>
      </c>
      <c r="E961" s="84" t="str">
        <f t="shared" si="24"/>
        <v>2001 6</v>
      </c>
      <c r="F961" s="14"/>
      <c r="G961" s="17">
        <f>VLOOKUP(D961,'Scatter Plot_1'!A968:C1951,2,FALSE)</f>
        <v>2024.1810840000001</v>
      </c>
    </row>
    <row r="962" spans="1:9" x14ac:dyDescent="0.25">
      <c r="A962" s="18">
        <v>2001</v>
      </c>
      <c r="B962" s="18">
        <v>2001</v>
      </c>
      <c r="C962" s="18">
        <v>7</v>
      </c>
      <c r="D962" s="84" t="s">
        <v>996</v>
      </c>
      <c r="E962" s="84" t="str">
        <f t="shared" si="24"/>
        <v>2001 7</v>
      </c>
      <c r="F962" s="14"/>
      <c r="G962" s="17">
        <f>VLOOKUP(D962,'Scatter Plot_1'!A969:C1952,2,FALSE)</f>
        <v>1640.026437</v>
      </c>
    </row>
    <row r="963" spans="1:9" x14ac:dyDescent="0.25">
      <c r="A963" s="18">
        <v>2001</v>
      </c>
      <c r="B963" s="18">
        <v>2001</v>
      </c>
      <c r="C963" s="18">
        <v>8</v>
      </c>
      <c r="D963" s="84" t="s">
        <v>997</v>
      </c>
      <c r="E963" s="84" t="str">
        <f t="shared" si="24"/>
        <v>2001 8</v>
      </c>
      <c r="F963" s="14"/>
      <c r="G963" s="17">
        <f>VLOOKUP(D963,'Scatter Plot_1'!A970:C1953,2,FALSE)</f>
        <v>1375.607006</v>
      </c>
    </row>
    <row r="964" spans="1:9" x14ac:dyDescent="0.25">
      <c r="A964" s="18">
        <v>2001</v>
      </c>
      <c r="B964" s="18">
        <v>2001</v>
      </c>
      <c r="C964" s="18">
        <v>9</v>
      </c>
      <c r="D964" s="84" t="s">
        <v>998</v>
      </c>
      <c r="E964" s="84" t="str">
        <f t="shared" si="24"/>
        <v>2001 9</v>
      </c>
      <c r="F964" s="14"/>
      <c r="G964" s="17">
        <f>VLOOKUP(D964,'Scatter Plot_1'!A971:C1954,2,FALSE)</f>
        <v>1321.8903660000001</v>
      </c>
    </row>
    <row r="965" spans="1:9" x14ac:dyDescent="0.25">
      <c r="A965" s="18">
        <v>2002</v>
      </c>
      <c r="B965" s="18">
        <v>2001</v>
      </c>
      <c r="C965" s="18">
        <v>10</v>
      </c>
      <c r="D965" s="84" t="s">
        <v>999</v>
      </c>
      <c r="E965" s="84" t="str">
        <f t="shared" si="24"/>
        <v>2002 10</v>
      </c>
      <c r="F965" s="14"/>
      <c r="G965" s="17">
        <f>VLOOKUP(D965,'Scatter Plot_1'!A972:C1955,2,FALSE)</f>
        <v>1160.1198449999999</v>
      </c>
    </row>
    <row r="966" spans="1:9" x14ac:dyDescent="0.25">
      <c r="A966" s="18">
        <v>2002</v>
      </c>
      <c r="B966" s="18">
        <v>2001</v>
      </c>
      <c r="C966" s="18">
        <v>11</v>
      </c>
      <c r="D966" s="84" t="s">
        <v>1000</v>
      </c>
      <c r="E966" s="84" t="str">
        <f t="shared" ref="E966:E988" si="25">CONCATENATE(A966," ",C966)</f>
        <v>2002 11</v>
      </c>
      <c r="F966" s="14"/>
      <c r="G966" s="17">
        <f>VLOOKUP(D966,'Scatter Plot_1'!A973:C1956,2,FALSE)</f>
        <v>1346.741745</v>
      </c>
    </row>
    <row r="967" spans="1:9" x14ac:dyDescent="0.25">
      <c r="A967" s="18">
        <v>2002</v>
      </c>
      <c r="B967" s="18">
        <v>2001</v>
      </c>
      <c r="C967" s="18">
        <v>12</v>
      </c>
      <c r="D967" s="84" t="s">
        <v>1001</v>
      </c>
      <c r="E967" s="84" t="str">
        <f t="shared" si="25"/>
        <v>2002 12</v>
      </c>
      <c r="F967" s="14"/>
      <c r="G967" s="17">
        <f>VLOOKUP(D967,'Scatter Plot_1'!A974:C1957,2,FALSE)</f>
        <v>1650.2032119999999</v>
      </c>
    </row>
    <row r="968" spans="1:9" x14ac:dyDescent="0.25">
      <c r="A968" s="18">
        <v>2002</v>
      </c>
      <c r="B968" s="18">
        <v>2002</v>
      </c>
      <c r="C968" s="18">
        <v>1</v>
      </c>
      <c r="D968" s="84" t="s">
        <v>1002</v>
      </c>
      <c r="E968" s="84" t="str">
        <f t="shared" si="25"/>
        <v>2002 1</v>
      </c>
      <c r="F968" s="14"/>
      <c r="G968" s="17">
        <f>VLOOKUP(D968,'Scatter Plot_1'!A975:C1958,2,FALSE)</f>
        <v>2123.126311</v>
      </c>
    </row>
    <row r="969" spans="1:9" x14ac:dyDescent="0.25">
      <c r="A969" s="18">
        <v>2002</v>
      </c>
      <c r="B969" s="18">
        <v>2002</v>
      </c>
      <c r="C969" s="18">
        <v>2</v>
      </c>
      <c r="D969" s="84" t="s">
        <v>1003</v>
      </c>
      <c r="E969" s="84" t="str">
        <f t="shared" si="25"/>
        <v>2002 2</v>
      </c>
      <c r="F969" s="14"/>
      <c r="G969" s="17">
        <f>VLOOKUP(D969,'Scatter Plot_1'!A976:C1959,2,FALSE)</f>
        <v>2402.7174300000001</v>
      </c>
    </row>
    <row r="970" spans="1:9" x14ac:dyDescent="0.25">
      <c r="A970" s="18">
        <v>2002</v>
      </c>
      <c r="B970" s="18">
        <v>2002</v>
      </c>
      <c r="C970" s="18">
        <v>3</v>
      </c>
      <c r="D970" s="84" t="s">
        <v>1004</v>
      </c>
      <c r="E970" s="84" t="str">
        <f t="shared" si="25"/>
        <v>2002 3</v>
      </c>
      <c r="F970" s="14"/>
      <c r="G970" s="17">
        <f>VLOOKUP(D970,'Scatter Plot_1'!A977:C1960,2,FALSE)</f>
        <v>2817.2520260000001</v>
      </c>
    </row>
    <row r="971" spans="1:9" x14ac:dyDescent="0.25">
      <c r="A971" s="18">
        <v>2002</v>
      </c>
      <c r="B971" s="18">
        <v>2002</v>
      </c>
      <c r="C971" s="18">
        <v>4</v>
      </c>
      <c r="D971" s="84" t="s">
        <v>1005</v>
      </c>
      <c r="E971" s="84" t="str">
        <f t="shared" si="25"/>
        <v>2002 4</v>
      </c>
      <c r="F971" s="14"/>
      <c r="G971" s="17">
        <f>VLOOKUP(D971,'Scatter Plot_1'!A978:C1961,2,FALSE)</f>
        <v>2868.366939</v>
      </c>
    </row>
    <row r="972" spans="1:9" x14ac:dyDescent="0.25">
      <c r="A972" s="18">
        <v>2002</v>
      </c>
      <c r="B972" s="18">
        <v>2002</v>
      </c>
      <c r="C972" s="18">
        <v>5</v>
      </c>
      <c r="D972" s="84" t="s">
        <v>1006</v>
      </c>
      <c r="E972" s="84" t="str">
        <f t="shared" si="25"/>
        <v>2002 5</v>
      </c>
      <c r="F972" s="14"/>
      <c r="G972" s="17">
        <f>VLOOKUP(D972,'Scatter Plot_1'!A979:C1962,2,FALSE)</f>
        <v>2773.6096579999999</v>
      </c>
    </row>
    <row r="973" spans="1:9" x14ac:dyDescent="0.25">
      <c r="A973" s="18">
        <v>2002</v>
      </c>
      <c r="B973" s="18">
        <v>2002</v>
      </c>
      <c r="C973" s="18">
        <v>6</v>
      </c>
      <c r="D973" s="84" t="s">
        <v>1007</v>
      </c>
      <c r="E973" s="84" t="str">
        <f t="shared" si="25"/>
        <v>2002 6</v>
      </c>
      <c r="F973" s="14"/>
      <c r="G973" s="17">
        <f>VLOOKUP(D973,'Scatter Plot_1'!A980:C1963,2,FALSE)</f>
        <v>2310.0365700000002</v>
      </c>
    </row>
    <row r="974" spans="1:9" x14ac:dyDescent="0.25">
      <c r="A974" s="18">
        <v>2002</v>
      </c>
      <c r="B974" s="18">
        <v>2002</v>
      </c>
      <c r="C974" s="18">
        <v>7</v>
      </c>
      <c r="D974" s="84" t="s">
        <v>1008</v>
      </c>
      <c r="E974" s="84" t="str">
        <f t="shared" si="25"/>
        <v>2002 7</v>
      </c>
      <c r="F974" s="14"/>
      <c r="G974" s="17">
        <f>VLOOKUP(D974,'Scatter Plot_1'!A981:C1964,2,FALSE)</f>
        <v>1728.011148</v>
      </c>
    </row>
    <row r="975" spans="1:9" x14ac:dyDescent="0.25">
      <c r="A975" s="18">
        <v>2002</v>
      </c>
      <c r="B975" s="18">
        <v>2002</v>
      </c>
      <c r="C975" s="18">
        <v>8</v>
      </c>
      <c r="D975" s="84" t="s">
        <v>1009</v>
      </c>
      <c r="E975" s="84" t="str">
        <f t="shared" si="25"/>
        <v>2002 8</v>
      </c>
      <c r="F975" s="14"/>
      <c r="G975" s="17">
        <f>VLOOKUP(D975,'Scatter Plot_1'!A982:C1965,2,FALSE)</f>
        <v>1489.8963269999999</v>
      </c>
      <c r="H975" s="17"/>
      <c r="I975" s="17"/>
    </row>
    <row r="976" spans="1:9" x14ac:dyDescent="0.25">
      <c r="A976" s="18">
        <v>2002</v>
      </c>
      <c r="B976" s="18">
        <v>2002</v>
      </c>
      <c r="C976" s="18">
        <v>9</v>
      </c>
      <c r="D976" s="84" t="s">
        <v>1010</v>
      </c>
      <c r="E976" s="84" t="str">
        <f t="shared" si="25"/>
        <v>2002 9</v>
      </c>
      <c r="F976" s="14"/>
      <c r="G976" s="17">
        <f>VLOOKUP(D976,'Scatter Plot_1'!A983:C1966,2,FALSE)</f>
        <v>1429.480556</v>
      </c>
      <c r="H976" s="17"/>
      <c r="I976" s="17"/>
    </row>
    <row r="977" spans="1:9" x14ac:dyDescent="0.25">
      <c r="A977" s="18">
        <v>2003</v>
      </c>
      <c r="B977" s="18">
        <v>2002</v>
      </c>
      <c r="C977" s="18">
        <v>10</v>
      </c>
      <c r="D977" s="84" t="s">
        <v>1011</v>
      </c>
      <c r="E977" s="84" t="str">
        <f t="shared" si="25"/>
        <v>2003 10</v>
      </c>
      <c r="F977" s="14"/>
      <c r="G977" s="17">
        <f>VLOOKUP(D977,'Scatter Plot_1'!A984:C1967,2,FALSE)</f>
        <v>1305.823472</v>
      </c>
      <c r="H977" s="17"/>
      <c r="I977" s="17"/>
    </row>
    <row r="978" spans="1:9" x14ac:dyDescent="0.25">
      <c r="A978" s="18">
        <v>2003</v>
      </c>
      <c r="B978" s="18">
        <v>2002</v>
      </c>
      <c r="C978" s="18">
        <v>11</v>
      </c>
      <c r="D978" s="84" t="s">
        <v>1012</v>
      </c>
      <c r="E978" s="84" t="str">
        <f t="shared" si="25"/>
        <v>2003 11</v>
      </c>
      <c r="F978" s="14"/>
      <c r="G978" s="17">
        <f>VLOOKUP(D978,'Scatter Plot_1'!A985:C1968,2,FALSE)</f>
        <v>1248.0967390000001</v>
      </c>
      <c r="H978" s="17"/>
      <c r="I978" s="17"/>
    </row>
    <row r="979" spans="1:9" x14ac:dyDescent="0.25">
      <c r="A979" s="18">
        <v>2003</v>
      </c>
      <c r="B979" s="18">
        <v>2002</v>
      </c>
      <c r="C979" s="18">
        <v>12</v>
      </c>
      <c r="D979" s="84" t="s">
        <v>1013</v>
      </c>
      <c r="E979" s="84" t="str">
        <f t="shared" si="25"/>
        <v>2003 12</v>
      </c>
      <c r="F979" s="14"/>
      <c r="G979" s="17">
        <f>VLOOKUP(D979,'Scatter Plot_1'!A986:C1969,2,FALSE)</f>
        <v>1634.694763</v>
      </c>
      <c r="H979" s="17"/>
      <c r="I979" s="17"/>
    </row>
    <row r="980" spans="1:9" x14ac:dyDescent="0.25">
      <c r="A980" s="18">
        <v>2003</v>
      </c>
      <c r="B980" s="18">
        <v>2003</v>
      </c>
      <c r="C980" s="18">
        <v>1</v>
      </c>
      <c r="D980" s="84" t="s">
        <v>1014</v>
      </c>
      <c r="E980" s="84" t="str">
        <f t="shared" si="25"/>
        <v>2003 1</v>
      </c>
      <c r="F980" s="14"/>
      <c r="G980" s="17">
        <f>VLOOKUP(D980,'Scatter Plot_1'!A987:C1970,2,FALSE)</f>
        <v>2291.641959</v>
      </c>
    </row>
    <row r="981" spans="1:9" x14ac:dyDescent="0.25">
      <c r="A981" s="18">
        <v>2003</v>
      </c>
      <c r="B981" s="18">
        <v>2003</v>
      </c>
      <c r="C981" s="18">
        <v>2</v>
      </c>
      <c r="D981" s="84" t="s">
        <v>1015</v>
      </c>
      <c r="E981" s="84" t="str">
        <f t="shared" si="25"/>
        <v>2003 2</v>
      </c>
      <c r="F981" s="14"/>
      <c r="G981" s="17">
        <f>VLOOKUP(D981,'Scatter Plot_1'!A988:C1971,2,FALSE)</f>
        <v>2714.3845000000001</v>
      </c>
    </row>
    <row r="982" spans="1:9" x14ac:dyDescent="0.25">
      <c r="A982" s="18">
        <v>2003</v>
      </c>
      <c r="B982" s="18">
        <v>2003</v>
      </c>
      <c r="C982" s="18">
        <v>3</v>
      </c>
      <c r="D982" s="84" t="s">
        <v>1016</v>
      </c>
      <c r="E982" s="84" t="str">
        <f t="shared" si="25"/>
        <v>2003 3</v>
      </c>
      <c r="F982" s="14"/>
      <c r="G982" s="17">
        <f>VLOOKUP(D982,'Scatter Plot_1'!A989:C1972,2,FALSE)</f>
        <v>3170.668525</v>
      </c>
    </row>
    <row r="983" spans="1:9" x14ac:dyDescent="0.25">
      <c r="A983" s="18">
        <v>2003</v>
      </c>
      <c r="B983" s="18">
        <v>2003</v>
      </c>
      <c r="C983" s="18">
        <v>4</v>
      </c>
      <c r="D983" s="84" t="s">
        <v>1017</v>
      </c>
      <c r="E983" s="84" t="str">
        <f t="shared" si="25"/>
        <v>2003 4</v>
      </c>
      <c r="F983" s="14"/>
      <c r="G983" s="17">
        <f>VLOOKUP(D983,'Scatter Plot_1'!A990:C1973,2,FALSE)</f>
        <v>3458.9182300000002</v>
      </c>
    </row>
    <row r="984" spans="1:9" x14ac:dyDescent="0.25">
      <c r="A984" s="18">
        <v>2003</v>
      </c>
      <c r="B984" s="18">
        <v>2003</v>
      </c>
      <c r="C984" s="18">
        <v>5</v>
      </c>
      <c r="D984" s="84" t="s">
        <v>1018</v>
      </c>
      <c r="E984" s="84" t="str">
        <f t="shared" si="25"/>
        <v>2003 5</v>
      </c>
      <c r="F984" s="14"/>
      <c r="G984" s="17">
        <f>VLOOKUP(D984,'Scatter Plot_1'!A991:C1974,2,FALSE)</f>
        <v>3727.0006020000001</v>
      </c>
    </row>
    <row r="985" spans="1:9" x14ac:dyDescent="0.25">
      <c r="A985" s="18">
        <v>2003</v>
      </c>
      <c r="B985" s="18">
        <v>2003</v>
      </c>
      <c r="C985" s="18">
        <v>6</v>
      </c>
      <c r="D985" s="84" t="s">
        <v>1019</v>
      </c>
      <c r="E985" s="84" t="str">
        <f t="shared" si="25"/>
        <v>2003 6</v>
      </c>
      <c r="F985" s="14"/>
      <c r="G985" s="17">
        <f>VLOOKUP(D985,'Scatter Plot_1'!A992:C1975,2,FALSE)</f>
        <v>3593</v>
      </c>
    </row>
    <row r="986" spans="1:9" x14ac:dyDescent="0.25">
      <c r="A986" s="18">
        <v>2003</v>
      </c>
      <c r="B986" s="18">
        <v>2003</v>
      </c>
      <c r="C986" s="18">
        <v>7</v>
      </c>
      <c r="D986" s="84" t="s">
        <v>1020</v>
      </c>
      <c r="E986" s="84" t="str">
        <f t="shared" si="25"/>
        <v>2003 7</v>
      </c>
      <c r="F986" s="14"/>
      <c r="G986" s="17">
        <f>VLOOKUP(D986,'Scatter Plot_1'!A993:C1976,2,FALSE)</f>
        <v>3020.5120059999999</v>
      </c>
    </row>
    <row r="987" spans="1:9" x14ac:dyDescent="0.25">
      <c r="A987" s="18">
        <v>2003</v>
      </c>
      <c r="B987" s="18">
        <v>2003</v>
      </c>
      <c r="C987" s="18">
        <v>8</v>
      </c>
      <c r="D987" s="84" t="s">
        <v>1021</v>
      </c>
      <c r="E987" s="84" t="str">
        <f t="shared" si="25"/>
        <v>2003 8</v>
      </c>
      <c r="F987" s="14"/>
      <c r="G987" s="17">
        <f>VLOOKUP(D987,'Scatter Plot_1'!A994:C1977,2,FALSE)</f>
        <v>2659.617393</v>
      </c>
    </row>
    <row r="988" spans="1:9" x14ac:dyDescent="0.25">
      <c r="A988" s="18">
        <v>2003</v>
      </c>
      <c r="B988" s="18">
        <v>2003</v>
      </c>
      <c r="C988" s="18">
        <v>9</v>
      </c>
      <c r="D988" s="84" t="s">
        <v>1022</v>
      </c>
      <c r="E988" s="84" t="str">
        <f t="shared" si="25"/>
        <v>2003 9</v>
      </c>
      <c r="F988" s="14"/>
      <c r="G988" s="17">
        <f>VLOOKUP(D988,'Scatter Plot_1'!A995:C1978,2,FALSE)</f>
        <v>2273.0489360000001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88"/>
  <sheetViews>
    <sheetView topLeftCell="D48" workbookViewId="0">
      <selection activeCell="O5" sqref="O5:O86"/>
    </sheetView>
  </sheetViews>
  <sheetFormatPr defaultColWidth="9" defaultRowHeight="15" x14ac:dyDescent="0.25"/>
  <cols>
    <col min="1" max="3" width="9" style="84" customWidth="1"/>
    <col min="4" max="5" width="17.42578125" style="84" customWidth="1"/>
    <col min="6" max="6" width="11.5703125" style="84" customWidth="1"/>
    <col min="7" max="9" width="12" style="84" customWidth="1"/>
    <col min="10" max="10" width="25" style="84" bestFit="1" customWidth="1"/>
    <col min="11" max="11" width="10.140625" style="84" customWidth="1"/>
    <col min="12" max="12" width="9" style="84"/>
    <col min="13" max="13" width="11" style="84" bestFit="1" customWidth="1"/>
    <col min="14" max="14" width="10" style="84" bestFit="1" customWidth="1"/>
    <col min="15" max="15" width="12.140625" style="84" bestFit="1" customWidth="1"/>
    <col min="16" max="16" width="9.5703125" style="84" bestFit="1" customWidth="1"/>
    <col min="17" max="17" width="10" style="84" bestFit="1" customWidth="1"/>
    <col min="18" max="19" width="11" style="84" bestFit="1" customWidth="1"/>
    <col min="20" max="23" width="12" style="84" bestFit="1" customWidth="1"/>
    <col min="24" max="24" width="11" style="84" bestFit="1" customWidth="1"/>
    <col min="25" max="16384" width="9" style="84"/>
  </cols>
  <sheetData>
    <row r="1" spans="1:24" ht="15.75" thickBot="1" x14ac:dyDescent="0.3">
      <c r="A1" s="84" t="s">
        <v>1025</v>
      </c>
      <c r="B1" s="84" t="s">
        <v>18</v>
      </c>
      <c r="C1" s="84" t="s">
        <v>1023</v>
      </c>
      <c r="D1" s="84" t="s">
        <v>38</v>
      </c>
      <c r="F1" s="84" t="s">
        <v>33</v>
      </c>
      <c r="G1" s="84" t="s">
        <v>1024</v>
      </c>
      <c r="I1" s="84" t="s">
        <v>1082</v>
      </c>
      <c r="J1" s="4" t="s">
        <v>1026</v>
      </c>
      <c r="K1" s="20" t="s">
        <v>36</v>
      </c>
      <c r="L1" s="1" t="s">
        <v>34</v>
      </c>
      <c r="M1" s="14">
        <f>MIN(M5:M86)</f>
        <v>0</v>
      </c>
      <c r="N1" s="14">
        <f t="shared" ref="N1:X1" si="0">MIN(N5:N86)</f>
        <v>0</v>
      </c>
      <c r="O1" s="14">
        <f t="shared" si="0"/>
        <v>0</v>
      </c>
      <c r="P1" s="14">
        <f t="shared" si="0"/>
        <v>0</v>
      </c>
      <c r="Q1" s="14">
        <f t="shared" si="0"/>
        <v>0</v>
      </c>
      <c r="R1" s="48">
        <f t="shared" si="0"/>
        <v>0</v>
      </c>
      <c r="S1" s="14">
        <f t="shared" si="0"/>
        <v>0</v>
      </c>
      <c r="T1" s="14">
        <f t="shared" si="0"/>
        <v>0</v>
      </c>
      <c r="U1" s="14">
        <f t="shared" si="0"/>
        <v>0</v>
      </c>
      <c r="V1" s="14">
        <f t="shared" si="0"/>
        <v>0</v>
      </c>
      <c r="W1" s="14">
        <f t="shared" si="0"/>
        <v>0</v>
      </c>
      <c r="X1" s="14">
        <f t="shared" si="0"/>
        <v>0</v>
      </c>
    </row>
    <row r="2" spans="1:24" x14ac:dyDescent="0.25">
      <c r="J2" s="4" t="s">
        <v>1023</v>
      </c>
      <c r="K2" s="3" t="s">
        <v>24</v>
      </c>
      <c r="L2" s="1" t="s">
        <v>35</v>
      </c>
      <c r="M2" s="14">
        <f>MAX(M5:M86)</f>
        <v>338.18526900000001</v>
      </c>
      <c r="N2" s="14">
        <f t="shared" ref="N2:X2" si="1">MAX(N5:N86)</f>
        <v>349.06681300000002</v>
      </c>
      <c r="O2" s="14">
        <f t="shared" si="1"/>
        <v>604.824299</v>
      </c>
      <c r="P2" s="14">
        <f t="shared" si="1"/>
        <v>0</v>
      </c>
      <c r="Q2" s="14">
        <f t="shared" si="1"/>
        <v>0</v>
      </c>
      <c r="R2" s="48">
        <f t="shared" si="1"/>
        <v>0.93752500000000005</v>
      </c>
      <c r="S2" s="14">
        <f t="shared" si="1"/>
        <v>0.88426000000000005</v>
      </c>
      <c r="T2" s="14">
        <f t="shared" si="1"/>
        <v>4.8666219999999996</v>
      </c>
      <c r="U2" s="14">
        <f t="shared" si="1"/>
        <v>76.748485000000002</v>
      </c>
      <c r="V2" s="14">
        <f t="shared" si="1"/>
        <v>35.031951999999997</v>
      </c>
      <c r="W2" s="14">
        <f t="shared" si="1"/>
        <v>310.16592200000002</v>
      </c>
      <c r="X2" s="14">
        <f t="shared" si="1"/>
        <v>279.94404300000002</v>
      </c>
    </row>
    <row r="3" spans="1:24" x14ac:dyDescent="0.25">
      <c r="H3" s="54" t="s">
        <v>1040</v>
      </c>
      <c r="I3" s="54" t="s">
        <v>1041</v>
      </c>
      <c r="J3" s="4"/>
      <c r="K3" s="3"/>
      <c r="L3" s="1"/>
      <c r="M3" s="19">
        <v>10</v>
      </c>
      <c r="N3" s="19">
        <v>11</v>
      </c>
      <c r="O3" s="19">
        <v>12</v>
      </c>
      <c r="P3" s="19">
        <v>1</v>
      </c>
      <c r="Q3" s="19">
        <v>2</v>
      </c>
      <c r="R3" s="19">
        <v>3</v>
      </c>
      <c r="S3" s="19">
        <v>4</v>
      </c>
      <c r="T3" s="19">
        <v>5</v>
      </c>
      <c r="U3" s="19">
        <v>6</v>
      </c>
      <c r="V3" s="19">
        <v>7</v>
      </c>
      <c r="W3" s="19">
        <v>8</v>
      </c>
      <c r="X3" s="19">
        <v>9</v>
      </c>
    </row>
    <row r="4" spans="1:24" x14ac:dyDescent="0.25">
      <c r="H4" s="54">
        <v>1921</v>
      </c>
      <c r="I4" s="55">
        <v>2</v>
      </c>
      <c r="L4" s="11" t="s">
        <v>18</v>
      </c>
      <c r="M4" s="12" t="s">
        <v>19</v>
      </c>
      <c r="N4" s="12" t="s">
        <v>20</v>
      </c>
      <c r="O4" s="12" t="s">
        <v>21</v>
      </c>
      <c r="P4" s="12" t="s">
        <v>22</v>
      </c>
      <c r="Q4" s="12" t="s">
        <v>23</v>
      </c>
      <c r="R4" s="12" t="s">
        <v>24</v>
      </c>
      <c r="S4" s="12" t="s">
        <v>25</v>
      </c>
      <c r="T4" s="12" t="s">
        <v>26</v>
      </c>
      <c r="U4" s="12" t="s">
        <v>27</v>
      </c>
      <c r="V4" s="12" t="s">
        <v>28</v>
      </c>
      <c r="W4" s="12" t="s">
        <v>29</v>
      </c>
      <c r="X4" s="12" t="s">
        <v>30</v>
      </c>
    </row>
    <row r="5" spans="1:24" x14ac:dyDescent="0.25">
      <c r="A5" s="18">
        <v>1922</v>
      </c>
      <c r="B5" s="18">
        <v>1921</v>
      </c>
      <c r="C5" s="18">
        <v>10</v>
      </c>
      <c r="D5" s="84" t="s">
        <v>39</v>
      </c>
      <c r="E5" s="84" t="str">
        <f>CONCATENATE(A5," ",C5)</f>
        <v>1922 10</v>
      </c>
      <c r="F5" s="14">
        <f>VLOOKUP(D5,'Scatter Plot_1'!A12:C995,3,FALSE)</f>
        <v>116.837242</v>
      </c>
      <c r="G5" s="84">
        <f>VLOOKUP(D5,'Scatter Plot_1'!A12:C995,3,FALSE)</f>
        <v>116.837242</v>
      </c>
      <c r="H5" s="54">
        <v>1922</v>
      </c>
      <c r="I5" s="55">
        <v>2</v>
      </c>
      <c r="K5" s="84">
        <v>1</v>
      </c>
      <c r="L5" s="10">
        <v>1922</v>
      </c>
      <c r="M5" s="7">
        <f t="shared" ref="M5:X14" si="2">INDEX($F$5:$G$988,MATCH((CONCATENATE($L5," ",M$3)),$E$5:$E$988,0),IF($K$1="CFS",1,IF($K$1="TAF",2,"INC")))</f>
        <v>116.837242</v>
      </c>
      <c r="N5" s="7">
        <f t="shared" si="2"/>
        <v>35.783709999999999</v>
      </c>
      <c r="O5" s="7">
        <f t="shared" si="2"/>
        <v>38.402487000000001</v>
      </c>
      <c r="P5" s="7">
        <f t="shared" si="2"/>
        <v>0</v>
      </c>
      <c r="Q5" s="7">
        <f t="shared" si="2"/>
        <v>0</v>
      </c>
      <c r="R5" s="7">
        <f t="shared" si="2"/>
        <v>0</v>
      </c>
      <c r="S5" s="7">
        <f t="shared" si="2"/>
        <v>0</v>
      </c>
      <c r="T5" s="7">
        <f t="shared" si="2"/>
        <v>0</v>
      </c>
      <c r="U5" s="7">
        <f t="shared" si="2"/>
        <v>0</v>
      </c>
      <c r="V5" s="7">
        <f t="shared" si="2"/>
        <v>0</v>
      </c>
      <c r="W5" s="7">
        <f t="shared" si="2"/>
        <v>7.654458</v>
      </c>
      <c r="X5" s="7">
        <f t="shared" si="2"/>
        <v>3.6350519999999999</v>
      </c>
    </row>
    <row r="6" spans="1:24" x14ac:dyDescent="0.25">
      <c r="A6" s="18">
        <v>1922</v>
      </c>
      <c r="B6" s="18">
        <v>1921</v>
      </c>
      <c r="C6" s="18">
        <v>11</v>
      </c>
      <c r="D6" s="84" t="s">
        <v>40</v>
      </c>
      <c r="E6" s="84" t="str">
        <f t="shared" ref="E6:E69" si="3">CONCATENATE(A6," ",C6)</f>
        <v>1922 11</v>
      </c>
      <c r="F6" s="14">
        <f>VLOOKUP(D6,'Scatter Plot_1'!A13:C996,3,FALSE)</f>
        <v>35.783709999999999</v>
      </c>
      <c r="G6" s="154">
        <f>VLOOKUP(D6,'Scatter Plot_1'!A13:C996,3,FALSE)</f>
        <v>35.783709999999999</v>
      </c>
      <c r="H6" s="54">
        <v>1923</v>
      </c>
      <c r="I6" s="55">
        <v>3</v>
      </c>
      <c r="K6" s="84">
        <v>2</v>
      </c>
      <c r="L6" s="10">
        <v>1923</v>
      </c>
      <c r="M6" s="7">
        <f t="shared" si="2"/>
        <v>1.0799529999999999</v>
      </c>
      <c r="N6" s="7">
        <f t="shared" si="2"/>
        <v>0</v>
      </c>
      <c r="O6" s="7">
        <f t="shared" si="2"/>
        <v>0</v>
      </c>
      <c r="P6" s="7">
        <f t="shared" si="2"/>
        <v>0</v>
      </c>
      <c r="Q6" s="7">
        <f t="shared" si="2"/>
        <v>0</v>
      </c>
      <c r="R6" s="7">
        <f t="shared" si="2"/>
        <v>0</v>
      </c>
      <c r="S6" s="7">
        <f t="shared" si="2"/>
        <v>0</v>
      </c>
      <c r="T6" s="7">
        <f t="shared" si="2"/>
        <v>0</v>
      </c>
      <c r="U6" s="7">
        <f t="shared" si="2"/>
        <v>0</v>
      </c>
      <c r="V6" s="7">
        <f t="shared" si="2"/>
        <v>0</v>
      </c>
      <c r="W6" s="7">
        <f t="shared" si="2"/>
        <v>0</v>
      </c>
      <c r="X6" s="7">
        <f t="shared" si="2"/>
        <v>3.7706529999999998</v>
      </c>
    </row>
    <row r="7" spans="1:24" x14ac:dyDescent="0.25">
      <c r="A7" s="18">
        <v>1922</v>
      </c>
      <c r="B7" s="18">
        <v>1921</v>
      </c>
      <c r="C7" s="18">
        <v>12</v>
      </c>
      <c r="D7" s="84" t="s">
        <v>41</v>
      </c>
      <c r="E7" s="84" t="str">
        <f t="shared" si="3"/>
        <v>1922 12</v>
      </c>
      <c r="F7" s="14">
        <f>VLOOKUP(D7,'Scatter Plot_1'!A14:C997,3,FALSE)</f>
        <v>38.402487000000001</v>
      </c>
      <c r="G7" s="154">
        <f>VLOOKUP(D7,'Scatter Plot_1'!A14:C997,3,FALSE)</f>
        <v>38.402487000000001</v>
      </c>
      <c r="H7" s="54">
        <v>1924</v>
      </c>
      <c r="I7" s="55">
        <v>5</v>
      </c>
      <c r="K7" s="84">
        <v>3</v>
      </c>
      <c r="L7" s="10">
        <v>1924</v>
      </c>
      <c r="M7" s="7">
        <f t="shared" si="2"/>
        <v>0</v>
      </c>
      <c r="N7" s="7">
        <f t="shared" si="2"/>
        <v>0</v>
      </c>
      <c r="O7" s="7">
        <f t="shared" si="2"/>
        <v>0</v>
      </c>
      <c r="P7" s="7">
        <f t="shared" si="2"/>
        <v>0</v>
      </c>
      <c r="Q7" s="7">
        <f t="shared" si="2"/>
        <v>0</v>
      </c>
      <c r="R7" s="7">
        <f t="shared" si="2"/>
        <v>0</v>
      </c>
      <c r="S7" s="7">
        <f t="shared" si="2"/>
        <v>0</v>
      </c>
      <c r="T7" s="7">
        <f t="shared" si="2"/>
        <v>0</v>
      </c>
      <c r="U7" s="7">
        <f t="shared" si="2"/>
        <v>0</v>
      </c>
      <c r="V7" s="7">
        <f t="shared" si="2"/>
        <v>0</v>
      </c>
      <c r="W7" s="7">
        <f t="shared" si="2"/>
        <v>0</v>
      </c>
      <c r="X7" s="7">
        <f t="shared" si="2"/>
        <v>89.294359</v>
      </c>
    </row>
    <row r="8" spans="1:24" x14ac:dyDescent="0.25">
      <c r="A8" s="18">
        <v>1922</v>
      </c>
      <c r="B8" s="18">
        <v>1922</v>
      </c>
      <c r="C8" s="18">
        <v>1</v>
      </c>
      <c r="D8" s="84" t="s">
        <v>42</v>
      </c>
      <c r="E8" s="84" t="str">
        <f t="shared" si="3"/>
        <v>1922 1</v>
      </c>
      <c r="F8" s="14">
        <f>VLOOKUP(D8,'Scatter Plot_1'!A15:C998,3,FALSE)</f>
        <v>0</v>
      </c>
      <c r="G8" s="154">
        <f>VLOOKUP(D8,'Scatter Plot_1'!A15:C998,3,FALSE)</f>
        <v>0</v>
      </c>
      <c r="H8" s="54">
        <v>1925</v>
      </c>
      <c r="I8" s="55">
        <v>4</v>
      </c>
      <c r="K8" s="84">
        <v>4</v>
      </c>
      <c r="L8" s="10">
        <v>1925</v>
      </c>
      <c r="M8" s="7">
        <f t="shared" si="2"/>
        <v>0.39716699999999999</v>
      </c>
      <c r="N8" s="7">
        <f t="shared" si="2"/>
        <v>0.10109700000000001</v>
      </c>
      <c r="O8" s="7">
        <f t="shared" si="2"/>
        <v>0.10109700000000001</v>
      </c>
      <c r="P8" s="7">
        <f t="shared" si="2"/>
        <v>0</v>
      </c>
      <c r="Q8" s="7">
        <f t="shared" si="2"/>
        <v>0</v>
      </c>
      <c r="R8" s="7">
        <f t="shared" si="2"/>
        <v>0</v>
      </c>
      <c r="S8" s="7">
        <f t="shared" si="2"/>
        <v>0</v>
      </c>
      <c r="T8" s="7">
        <f t="shared" si="2"/>
        <v>0</v>
      </c>
      <c r="U8" s="7">
        <f t="shared" si="2"/>
        <v>0</v>
      </c>
      <c r="V8" s="7">
        <f t="shared" si="2"/>
        <v>0</v>
      </c>
      <c r="W8" s="7">
        <f t="shared" si="2"/>
        <v>0</v>
      </c>
      <c r="X8" s="7">
        <f t="shared" si="2"/>
        <v>0</v>
      </c>
    </row>
    <row r="9" spans="1:24" x14ac:dyDescent="0.25">
      <c r="A9" s="18">
        <v>1922</v>
      </c>
      <c r="B9" s="18">
        <v>1922</v>
      </c>
      <c r="C9" s="18">
        <v>2</v>
      </c>
      <c r="D9" s="84" t="s">
        <v>43</v>
      </c>
      <c r="E9" s="84" t="str">
        <f t="shared" si="3"/>
        <v>1922 2</v>
      </c>
      <c r="F9" s="14">
        <f>VLOOKUP(D9,'Scatter Plot_1'!A16:C999,3,FALSE)</f>
        <v>0</v>
      </c>
      <c r="G9" s="154">
        <f>VLOOKUP(D9,'Scatter Plot_1'!A16:C999,3,FALSE)</f>
        <v>0</v>
      </c>
      <c r="H9" s="54">
        <v>1926</v>
      </c>
      <c r="I9" s="55">
        <v>4</v>
      </c>
      <c r="K9" s="84">
        <v>5</v>
      </c>
      <c r="L9" s="10">
        <v>1926</v>
      </c>
      <c r="M9" s="7">
        <f t="shared" si="2"/>
        <v>0</v>
      </c>
      <c r="N9" s="7">
        <f t="shared" si="2"/>
        <v>0.16669500000000001</v>
      </c>
      <c r="O9" s="7">
        <f t="shared" si="2"/>
        <v>0</v>
      </c>
      <c r="P9" s="7">
        <f t="shared" si="2"/>
        <v>0</v>
      </c>
      <c r="Q9" s="7">
        <f t="shared" si="2"/>
        <v>0</v>
      </c>
      <c r="R9" s="7">
        <f t="shared" si="2"/>
        <v>0</v>
      </c>
      <c r="S9" s="7">
        <f t="shared" si="2"/>
        <v>0</v>
      </c>
      <c r="T9" s="7">
        <f t="shared" si="2"/>
        <v>0</v>
      </c>
      <c r="U9" s="7">
        <f t="shared" si="2"/>
        <v>0</v>
      </c>
      <c r="V9" s="7">
        <f t="shared" si="2"/>
        <v>9.5199300000000004</v>
      </c>
      <c r="W9" s="7">
        <f t="shared" si="2"/>
        <v>15.544485</v>
      </c>
      <c r="X9" s="7">
        <f t="shared" si="2"/>
        <v>10.00989</v>
      </c>
    </row>
    <row r="10" spans="1:24" x14ac:dyDescent="0.25">
      <c r="A10" s="18">
        <v>1922</v>
      </c>
      <c r="B10" s="18">
        <v>1922</v>
      </c>
      <c r="C10" s="18">
        <v>3</v>
      </c>
      <c r="D10" s="84" t="s">
        <v>44</v>
      </c>
      <c r="E10" s="84" t="str">
        <f t="shared" si="3"/>
        <v>1922 3</v>
      </c>
      <c r="F10" s="14">
        <f>VLOOKUP(D10,'Scatter Plot_1'!A17:C1000,3,FALSE)</f>
        <v>0</v>
      </c>
      <c r="G10" s="154">
        <f>VLOOKUP(D10,'Scatter Plot_1'!A17:C1000,3,FALSE)</f>
        <v>0</v>
      </c>
      <c r="H10" s="54">
        <v>1927</v>
      </c>
      <c r="I10" s="55">
        <v>1</v>
      </c>
      <c r="K10" s="84">
        <v>6</v>
      </c>
      <c r="L10" s="10">
        <v>1927</v>
      </c>
      <c r="M10" s="7">
        <f t="shared" si="2"/>
        <v>24.618998000000001</v>
      </c>
      <c r="N10" s="7">
        <f t="shared" si="2"/>
        <v>0.23168</v>
      </c>
      <c r="O10" s="7">
        <f t="shared" si="2"/>
        <v>0.23168</v>
      </c>
      <c r="P10" s="7">
        <f t="shared" si="2"/>
        <v>0</v>
      </c>
      <c r="Q10" s="7">
        <f t="shared" si="2"/>
        <v>0</v>
      </c>
      <c r="R10" s="7">
        <f t="shared" si="2"/>
        <v>0</v>
      </c>
      <c r="S10" s="7">
        <f t="shared" si="2"/>
        <v>0</v>
      </c>
      <c r="T10" s="7">
        <f t="shared" si="2"/>
        <v>0.341084</v>
      </c>
      <c r="U10" s="7">
        <f t="shared" si="2"/>
        <v>8.6057999999999996E-2</v>
      </c>
      <c r="V10" s="7">
        <f t="shared" si="2"/>
        <v>6.0046429999999997</v>
      </c>
      <c r="W10" s="7">
        <f t="shared" si="2"/>
        <v>7.1028229999999999</v>
      </c>
      <c r="X10" s="7">
        <f t="shared" si="2"/>
        <v>16.809622999999998</v>
      </c>
    </row>
    <row r="11" spans="1:24" x14ac:dyDescent="0.25">
      <c r="A11" s="18">
        <v>1922</v>
      </c>
      <c r="B11" s="18">
        <v>1922</v>
      </c>
      <c r="C11" s="18">
        <v>4</v>
      </c>
      <c r="D11" s="84" t="s">
        <v>45</v>
      </c>
      <c r="E11" s="84" t="str">
        <f t="shared" si="3"/>
        <v>1922 4</v>
      </c>
      <c r="F11" s="14">
        <f>VLOOKUP(D11,'Scatter Plot_1'!A18:C1001,3,FALSE)</f>
        <v>0</v>
      </c>
      <c r="G11" s="154">
        <f>VLOOKUP(D11,'Scatter Plot_1'!A18:C1001,3,FALSE)</f>
        <v>0</v>
      </c>
      <c r="H11" s="54">
        <v>1928</v>
      </c>
      <c r="I11" s="55">
        <v>2</v>
      </c>
      <c r="K11" s="84">
        <v>7</v>
      </c>
      <c r="L11" s="10">
        <v>1928</v>
      </c>
      <c r="M11" s="7">
        <f t="shared" si="2"/>
        <v>0.31139499999999998</v>
      </c>
      <c r="N11" s="7">
        <f t="shared" si="2"/>
        <v>0</v>
      </c>
      <c r="O11" s="7">
        <f t="shared" si="2"/>
        <v>0</v>
      </c>
      <c r="P11" s="7">
        <f t="shared" si="2"/>
        <v>0</v>
      </c>
      <c r="Q11" s="7">
        <f t="shared" si="2"/>
        <v>0</v>
      </c>
      <c r="R11" s="7">
        <f t="shared" si="2"/>
        <v>0</v>
      </c>
      <c r="S11" s="7">
        <f t="shared" si="2"/>
        <v>0</v>
      </c>
      <c r="T11" s="7">
        <f t="shared" si="2"/>
        <v>0</v>
      </c>
      <c r="U11" s="7">
        <f t="shared" si="2"/>
        <v>0</v>
      </c>
      <c r="V11" s="7">
        <f t="shared" si="2"/>
        <v>0</v>
      </c>
      <c r="W11" s="7">
        <f t="shared" si="2"/>
        <v>15.058255000000001</v>
      </c>
      <c r="X11" s="7">
        <f t="shared" si="2"/>
        <v>3.4239760000000001</v>
      </c>
    </row>
    <row r="12" spans="1:24" x14ac:dyDescent="0.25">
      <c r="A12" s="18">
        <v>1922</v>
      </c>
      <c r="B12" s="18">
        <v>1922</v>
      </c>
      <c r="C12" s="18">
        <v>5</v>
      </c>
      <c r="D12" s="84" t="s">
        <v>46</v>
      </c>
      <c r="E12" s="84" t="str">
        <f t="shared" si="3"/>
        <v>1922 5</v>
      </c>
      <c r="F12" s="14">
        <f>VLOOKUP(D12,'Scatter Plot_1'!A19:C1002,3,FALSE)</f>
        <v>0</v>
      </c>
      <c r="G12" s="154">
        <f>VLOOKUP(D12,'Scatter Plot_1'!A19:C1002,3,FALSE)</f>
        <v>0</v>
      </c>
      <c r="H12" s="54">
        <v>1929</v>
      </c>
      <c r="I12" s="55">
        <v>5</v>
      </c>
      <c r="K12" s="84">
        <v>8</v>
      </c>
      <c r="L12" s="10">
        <v>1929</v>
      </c>
      <c r="M12" s="7">
        <f t="shared" si="2"/>
        <v>0.84279700000000002</v>
      </c>
      <c r="N12" s="7">
        <f t="shared" si="2"/>
        <v>0</v>
      </c>
      <c r="O12" s="7">
        <f t="shared" si="2"/>
        <v>0</v>
      </c>
      <c r="P12" s="7">
        <f t="shared" si="2"/>
        <v>0</v>
      </c>
      <c r="Q12" s="7">
        <f t="shared" si="2"/>
        <v>0</v>
      </c>
      <c r="R12" s="7">
        <f t="shared" si="2"/>
        <v>0</v>
      </c>
      <c r="S12" s="7">
        <f t="shared" si="2"/>
        <v>0</v>
      </c>
      <c r="T12" s="7">
        <f t="shared" si="2"/>
        <v>0</v>
      </c>
      <c r="U12" s="7">
        <f t="shared" si="2"/>
        <v>0</v>
      </c>
      <c r="V12" s="7">
        <f t="shared" si="2"/>
        <v>0</v>
      </c>
      <c r="W12" s="7">
        <f t="shared" si="2"/>
        <v>0</v>
      </c>
      <c r="X12" s="7">
        <f t="shared" si="2"/>
        <v>46.486978999999998</v>
      </c>
    </row>
    <row r="13" spans="1:24" x14ac:dyDescent="0.25">
      <c r="A13" s="18">
        <v>1922</v>
      </c>
      <c r="B13" s="18">
        <v>1922</v>
      </c>
      <c r="C13" s="18">
        <v>6</v>
      </c>
      <c r="D13" s="84" t="s">
        <v>47</v>
      </c>
      <c r="E13" s="84" t="str">
        <f t="shared" si="3"/>
        <v>1922 6</v>
      </c>
      <c r="F13" s="14">
        <f>VLOOKUP(D13,'Scatter Plot_1'!A20:C1003,3,FALSE)</f>
        <v>0</v>
      </c>
      <c r="G13" s="154">
        <f>VLOOKUP(D13,'Scatter Plot_1'!A20:C1003,3,FALSE)</f>
        <v>0</v>
      </c>
      <c r="H13" s="54">
        <v>1930</v>
      </c>
      <c r="I13" s="55">
        <v>4</v>
      </c>
      <c r="K13" s="84">
        <v>9</v>
      </c>
      <c r="L13" s="10">
        <v>1930</v>
      </c>
      <c r="M13" s="7">
        <f t="shared" si="2"/>
        <v>41.407865999999999</v>
      </c>
      <c r="N13" s="7">
        <f t="shared" si="2"/>
        <v>10.159865999999999</v>
      </c>
      <c r="O13" s="7">
        <f t="shared" si="2"/>
        <v>6.1143000000000003E-2</v>
      </c>
      <c r="P13" s="7">
        <f t="shared" si="2"/>
        <v>0</v>
      </c>
      <c r="Q13" s="7">
        <f t="shared" si="2"/>
        <v>0</v>
      </c>
      <c r="R13" s="7">
        <f t="shared" si="2"/>
        <v>0</v>
      </c>
      <c r="S13" s="7">
        <f t="shared" si="2"/>
        <v>0</v>
      </c>
      <c r="T13" s="7">
        <f t="shared" si="2"/>
        <v>0</v>
      </c>
      <c r="U13" s="7">
        <f t="shared" si="2"/>
        <v>0</v>
      </c>
      <c r="V13" s="7">
        <f t="shared" si="2"/>
        <v>0.98665400000000003</v>
      </c>
      <c r="W13" s="7">
        <f t="shared" si="2"/>
        <v>0</v>
      </c>
      <c r="X13" s="7">
        <f t="shared" si="2"/>
        <v>0</v>
      </c>
    </row>
    <row r="14" spans="1:24" x14ac:dyDescent="0.25">
      <c r="A14" s="18">
        <v>1922</v>
      </c>
      <c r="B14" s="18">
        <v>1922</v>
      </c>
      <c r="C14" s="18">
        <v>7</v>
      </c>
      <c r="D14" s="84" t="s">
        <v>48</v>
      </c>
      <c r="E14" s="84" t="str">
        <f t="shared" si="3"/>
        <v>1922 7</v>
      </c>
      <c r="F14" s="14">
        <f>VLOOKUP(D14,'Scatter Plot_1'!A21:C1004,3,FALSE)</f>
        <v>0</v>
      </c>
      <c r="G14" s="154">
        <f>VLOOKUP(D14,'Scatter Plot_1'!A21:C1004,3,FALSE)</f>
        <v>0</v>
      </c>
      <c r="H14" s="54">
        <v>1931</v>
      </c>
      <c r="I14" s="55">
        <v>5</v>
      </c>
      <c r="K14" s="84">
        <v>10</v>
      </c>
      <c r="L14" s="10">
        <v>1931</v>
      </c>
      <c r="M14" s="7">
        <f t="shared" si="2"/>
        <v>0</v>
      </c>
      <c r="N14" s="7">
        <f t="shared" si="2"/>
        <v>0.18213399999999999</v>
      </c>
      <c r="O14" s="7">
        <f t="shared" si="2"/>
        <v>0.18213399999999999</v>
      </c>
      <c r="P14" s="7">
        <f t="shared" si="2"/>
        <v>0</v>
      </c>
      <c r="Q14" s="7">
        <f t="shared" si="2"/>
        <v>0</v>
      </c>
      <c r="R14" s="7">
        <f t="shared" si="2"/>
        <v>0</v>
      </c>
      <c r="S14" s="7">
        <f t="shared" si="2"/>
        <v>0</v>
      </c>
      <c r="T14" s="7">
        <f t="shared" si="2"/>
        <v>0</v>
      </c>
      <c r="U14" s="7">
        <f t="shared" si="2"/>
        <v>0</v>
      </c>
      <c r="V14" s="7">
        <f t="shared" si="2"/>
        <v>0.27712300000000001</v>
      </c>
      <c r="W14" s="7">
        <f t="shared" si="2"/>
        <v>0</v>
      </c>
      <c r="X14" s="7">
        <f t="shared" si="2"/>
        <v>141.75603699999999</v>
      </c>
    </row>
    <row r="15" spans="1:24" x14ac:dyDescent="0.25">
      <c r="A15" s="18">
        <v>1922</v>
      </c>
      <c r="B15" s="18">
        <v>1922</v>
      </c>
      <c r="C15" s="18">
        <v>8</v>
      </c>
      <c r="D15" s="84" t="s">
        <v>49</v>
      </c>
      <c r="E15" s="84" t="str">
        <f t="shared" si="3"/>
        <v>1922 8</v>
      </c>
      <c r="F15" s="14">
        <f>VLOOKUP(D15,'Scatter Plot_1'!A22:C1005,3,FALSE)</f>
        <v>7.654458</v>
      </c>
      <c r="G15" s="154">
        <f>VLOOKUP(D15,'Scatter Plot_1'!A22:C1005,3,FALSE)</f>
        <v>7.654458</v>
      </c>
      <c r="H15" s="54">
        <v>1932</v>
      </c>
      <c r="I15" s="55">
        <v>4</v>
      </c>
      <c r="K15" s="84">
        <v>11</v>
      </c>
      <c r="L15" s="10">
        <v>1932</v>
      </c>
      <c r="M15" s="7">
        <f t="shared" ref="M15:X24" si="4">INDEX($F$5:$G$988,MATCH((CONCATENATE($L15," ",M$3)),$E$5:$E$988,0),IF($K$1="CFS",1,IF($K$1="TAF",2,"INC")))</f>
        <v>128.200703</v>
      </c>
      <c r="N15" s="7">
        <f t="shared" si="4"/>
        <v>78.298805999999999</v>
      </c>
      <c r="O15" s="7">
        <f t="shared" si="4"/>
        <v>0</v>
      </c>
      <c r="P15" s="7">
        <f t="shared" si="4"/>
        <v>0</v>
      </c>
      <c r="Q15" s="7">
        <f t="shared" si="4"/>
        <v>0</v>
      </c>
      <c r="R15" s="7">
        <f t="shared" si="4"/>
        <v>0</v>
      </c>
      <c r="S15" s="7">
        <f t="shared" si="4"/>
        <v>0</v>
      </c>
      <c r="T15" s="7">
        <f t="shared" si="4"/>
        <v>0</v>
      </c>
      <c r="U15" s="7">
        <f t="shared" si="4"/>
        <v>0</v>
      </c>
      <c r="V15" s="7">
        <f t="shared" si="4"/>
        <v>0.28048000000000001</v>
      </c>
      <c r="W15" s="7">
        <f t="shared" si="4"/>
        <v>0</v>
      </c>
      <c r="X15" s="7">
        <f t="shared" si="4"/>
        <v>0</v>
      </c>
    </row>
    <row r="16" spans="1:24" x14ac:dyDescent="0.25">
      <c r="A16" s="18">
        <v>1922</v>
      </c>
      <c r="B16" s="18">
        <v>1922</v>
      </c>
      <c r="C16" s="18">
        <v>9</v>
      </c>
      <c r="D16" s="84" t="s">
        <v>50</v>
      </c>
      <c r="E16" s="84" t="str">
        <f t="shared" si="3"/>
        <v>1922 9</v>
      </c>
      <c r="F16" s="14">
        <f>VLOOKUP(D16,'Scatter Plot_1'!A23:C1006,3,FALSE)</f>
        <v>3.6350519999999999</v>
      </c>
      <c r="G16" s="154">
        <f>VLOOKUP(D16,'Scatter Plot_1'!A23:C1006,3,FALSE)</f>
        <v>3.6350519999999999</v>
      </c>
      <c r="H16" s="54">
        <v>1933</v>
      </c>
      <c r="I16" s="55">
        <v>5</v>
      </c>
      <c r="K16" s="84">
        <v>12</v>
      </c>
      <c r="L16" s="10">
        <v>1933</v>
      </c>
      <c r="M16" s="7">
        <f t="shared" si="4"/>
        <v>0</v>
      </c>
      <c r="N16" s="7">
        <f t="shared" si="4"/>
        <v>0</v>
      </c>
      <c r="O16" s="7">
        <f t="shared" si="4"/>
        <v>0.17316400000000001</v>
      </c>
      <c r="P16" s="7">
        <f t="shared" si="4"/>
        <v>0</v>
      </c>
      <c r="Q16" s="7">
        <f t="shared" si="4"/>
        <v>0</v>
      </c>
      <c r="R16" s="7">
        <f t="shared" si="4"/>
        <v>0</v>
      </c>
      <c r="S16" s="7">
        <f t="shared" si="4"/>
        <v>0</v>
      </c>
      <c r="T16" s="7">
        <f t="shared" si="4"/>
        <v>0</v>
      </c>
      <c r="U16" s="7">
        <f t="shared" si="4"/>
        <v>0</v>
      </c>
      <c r="V16" s="7">
        <f t="shared" si="4"/>
        <v>1.546826</v>
      </c>
      <c r="W16" s="7">
        <f t="shared" si="4"/>
        <v>0</v>
      </c>
      <c r="X16" s="7">
        <f t="shared" si="4"/>
        <v>70.036704</v>
      </c>
    </row>
    <row r="17" spans="1:24" x14ac:dyDescent="0.25">
      <c r="A17" s="18">
        <v>1923</v>
      </c>
      <c r="B17" s="18">
        <v>1922</v>
      </c>
      <c r="C17" s="18">
        <v>10</v>
      </c>
      <c r="D17" s="84" t="s">
        <v>51</v>
      </c>
      <c r="E17" s="84" t="str">
        <f t="shared" si="3"/>
        <v>1923 10</v>
      </c>
      <c r="F17" s="14">
        <f>VLOOKUP(D17,'Scatter Plot_1'!A24:C1007,3,FALSE)</f>
        <v>1.0799529999999999</v>
      </c>
      <c r="G17" s="154">
        <f>VLOOKUP(D17,'Scatter Plot_1'!A24:C1007,3,FALSE)</f>
        <v>1.0799529999999999</v>
      </c>
      <c r="H17" s="54">
        <v>1934</v>
      </c>
      <c r="I17" s="55">
        <v>5</v>
      </c>
      <c r="K17" s="84">
        <v>13</v>
      </c>
      <c r="L17" s="10">
        <v>1934</v>
      </c>
      <c r="M17" s="7">
        <f t="shared" si="4"/>
        <v>84.229725999999999</v>
      </c>
      <c r="N17" s="7">
        <f t="shared" si="4"/>
        <v>56.572997999999998</v>
      </c>
      <c r="O17" s="7">
        <f t="shared" si="4"/>
        <v>0.17149700000000001</v>
      </c>
      <c r="P17" s="7">
        <f t="shared" si="4"/>
        <v>0</v>
      </c>
      <c r="Q17" s="7">
        <f t="shared" si="4"/>
        <v>0</v>
      </c>
      <c r="R17" s="7">
        <f t="shared" si="4"/>
        <v>0</v>
      </c>
      <c r="S17" s="7">
        <f t="shared" si="4"/>
        <v>0</v>
      </c>
      <c r="T17" s="7">
        <f t="shared" si="4"/>
        <v>0</v>
      </c>
      <c r="U17" s="7">
        <f t="shared" si="4"/>
        <v>0</v>
      </c>
      <c r="V17" s="7">
        <f t="shared" si="4"/>
        <v>0</v>
      </c>
      <c r="W17" s="7">
        <f t="shared" si="4"/>
        <v>0</v>
      </c>
      <c r="X17" s="7">
        <f t="shared" si="4"/>
        <v>70.095108999999994</v>
      </c>
    </row>
    <row r="18" spans="1:24" x14ac:dyDescent="0.25">
      <c r="A18" s="18">
        <v>1923</v>
      </c>
      <c r="B18" s="18">
        <v>1922</v>
      </c>
      <c r="C18" s="18">
        <v>11</v>
      </c>
      <c r="D18" s="84" t="s">
        <v>52</v>
      </c>
      <c r="E18" s="84" t="str">
        <f t="shared" si="3"/>
        <v>1923 11</v>
      </c>
      <c r="F18" s="14">
        <f>VLOOKUP(D18,'Scatter Plot_1'!A25:C1008,3,FALSE)</f>
        <v>0</v>
      </c>
      <c r="G18" s="154">
        <f>VLOOKUP(D18,'Scatter Plot_1'!A25:C1008,3,FALSE)</f>
        <v>0</v>
      </c>
      <c r="H18" s="54">
        <v>1935</v>
      </c>
      <c r="I18" s="55">
        <v>3</v>
      </c>
      <c r="K18" s="84">
        <v>14</v>
      </c>
      <c r="L18" s="10">
        <v>1935</v>
      </c>
      <c r="M18" s="7">
        <f t="shared" si="4"/>
        <v>47.226526999999997</v>
      </c>
      <c r="N18" s="7">
        <f t="shared" si="4"/>
        <v>5.4644999999999999E-2</v>
      </c>
      <c r="O18" s="7">
        <f t="shared" si="4"/>
        <v>5.4644999999999999E-2</v>
      </c>
      <c r="P18" s="7">
        <f t="shared" si="4"/>
        <v>0</v>
      </c>
      <c r="Q18" s="7">
        <f t="shared" si="4"/>
        <v>0</v>
      </c>
      <c r="R18" s="7">
        <f t="shared" si="4"/>
        <v>0.66139099999999995</v>
      </c>
      <c r="S18" s="7">
        <f t="shared" si="4"/>
        <v>0</v>
      </c>
      <c r="T18" s="7">
        <f t="shared" si="4"/>
        <v>0</v>
      </c>
      <c r="U18" s="7">
        <f t="shared" si="4"/>
        <v>0</v>
      </c>
      <c r="V18" s="7">
        <f t="shared" si="4"/>
        <v>0</v>
      </c>
      <c r="W18" s="7">
        <f t="shared" si="4"/>
        <v>15.970057000000001</v>
      </c>
      <c r="X18" s="7">
        <f t="shared" si="4"/>
        <v>2.379321</v>
      </c>
    </row>
    <row r="19" spans="1:24" x14ac:dyDescent="0.25">
      <c r="A19" s="18">
        <v>1923</v>
      </c>
      <c r="B19" s="18">
        <v>1922</v>
      </c>
      <c r="C19" s="18">
        <v>12</v>
      </c>
      <c r="D19" s="84" t="s">
        <v>53</v>
      </c>
      <c r="E19" s="84" t="str">
        <f t="shared" si="3"/>
        <v>1923 12</v>
      </c>
      <c r="F19" s="14">
        <f>VLOOKUP(D19,'Scatter Plot_1'!A26:C1009,3,FALSE)</f>
        <v>0</v>
      </c>
      <c r="G19" s="154">
        <f>VLOOKUP(D19,'Scatter Plot_1'!A26:C1009,3,FALSE)</f>
        <v>0</v>
      </c>
      <c r="H19" s="54">
        <v>1936</v>
      </c>
      <c r="I19" s="55">
        <v>3</v>
      </c>
      <c r="K19" s="84">
        <v>15</v>
      </c>
      <c r="L19" s="10">
        <v>1936</v>
      </c>
      <c r="M19" s="7">
        <f t="shared" si="4"/>
        <v>18.488486999999999</v>
      </c>
      <c r="N19" s="7">
        <f t="shared" si="4"/>
        <v>52.65316</v>
      </c>
      <c r="O19" s="7">
        <f t="shared" si="4"/>
        <v>51.528666999999999</v>
      </c>
      <c r="P19" s="7">
        <f t="shared" si="4"/>
        <v>0</v>
      </c>
      <c r="Q19" s="7">
        <f t="shared" si="4"/>
        <v>0</v>
      </c>
      <c r="R19" s="7">
        <f t="shared" si="4"/>
        <v>0</v>
      </c>
      <c r="S19" s="7">
        <f t="shared" si="4"/>
        <v>0</v>
      </c>
      <c r="T19" s="7">
        <f t="shared" si="4"/>
        <v>0</v>
      </c>
      <c r="U19" s="7">
        <f t="shared" si="4"/>
        <v>0</v>
      </c>
      <c r="V19" s="7">
        <f t="shared" si="4"/>
        <v>8.1717560000000002</v>
      </c>
      <c r="W19" s="7">
        <f t="shared" si="4"/>
        <v>9.6033299999999997</v>
      </c>
      <c r="X19" s="7">
        <f t="shared" si="4"/>
        <v>17.700809</v>
      </c>
    </row>
    <row r="20" spans="1:24" x14ac:dyDescent="0.25">
      <c r="A20" s="18">
        <v>1923</v>
      </c>
      <c r="B20" s="18">
        <v>1923</v>
      </c>
      <c r="C20" s="18">
        <v>1</v>
      </c>
      <c r="D20" s="84" t="s">
        <v>54</v>
      </c>
      <c r="E20" s="84" t="str">
        <f t="shared" si="3"/>
        <v>1923 1</v>
      </c>
      <c r="F20" s="14">
        <f>VLOOKUP(D20,'Scatter Plot_1'!A27:C1010,3,FALSE)</f>
        <v>0</v>
      </c>
      <c r="G20" s="154">
        <f>VLOOKUP(D20,'Scatter Plot_1'!A27:C1010,3,FALSE)</f>
        <v>0</v>
      </c>
      <c r="H20" s="54">
        <v>1937</v>
      </c>
      <c r="I20" s="55">
        <v>3</v>
      </c>
      <c r="K20" s="84">
        <v>16</v>
      </c>
      <c r="L20" s="10">
        <v>1937</v>
      </c>
      <c r="M20" s="7">
        <f t="shared" si="4"/>
        <v>0</v>
      </c>
      <c r="N20" s="7">
        <f t="shared" si="4"/>
        <v>0</v>
      </c>
      <c r="O20" s="7">
        <f t="shared" si="4"/>
        <v>0.28000000000000003</v>
      </c>
      <c r="P20" s="7">
        <f t="shared" si="4"/>
        <v>0</v>
      </c>
      <c r="Q20" s="7">
        <f t="shared" si="4"/>
        <v>0</v>
      </c>
      <c r="R20" s="7">
        <f t="shared" si="4"/>
        <v>0</v>
      </c>
      <c r="S20" s="7">
        <f t="shared" si="4"/>
        <v>0</v>
      </c>
      <c r="T20" s="7">
        <f t="shared" si="4"/>
        <v>0</v>
      </c>
      <c r="U20" s="7">
        <f t="shared" si="4"/>
        <v>0</v>
      </c>
      <c r="V20" s="7">
        <f t="shared" si="4"/>
        <v>0</v>
      </c>
      <c r="W20" s="7">
        <f t="shared" si="4"/>
        <v>24.538159</v>
      </c>
      <c r="X20" s="7">
        <f t="shared" si="4"/>
        <v>5.5104949999999997</v>
      </c>
    </row>
    <row r="21" spans="1:24" x14ac:dyDescent="0.25">
      <c r="A21" s="18">
        <v>1923</v>
      </c>
      <c r="B21" s="18">
        <v>1923</v>
      </c>
      <c r="C21" s="18">
        <v>2</v>
      </c>
      <c r="D21" s="84" t="s">
        <v>55</v>
      </c>
      <c r="E21" s="84" t="str">
        <f t="shared" si="3"/>
        <v>1923 2</v>
      </c>
      <c r="F21" s="14">
        <f>VLOOKUP(D21,'Scatter Plot_1'!A28:C1011,3,FALSE)</f>
        <v>0</v>
      </c>
      <c r="G21" s="154">
        <f>VLOOKUP(D21,'Scatter Plot_1'!A28:C1011,3,FALSE)</f>
        <v>0</v>
      </c>
      <c r="H21" s="54">
        <v>1938</v>
      </c>
      <c r="I21" s="55">
        <v>1</v>
      </c>
      <c r="K21" s="84">
        <v>17</v>
      </c>
      <c r="L21" s="10">
        <v>1938</v>
      </c>
      <c r="M21" s="7">
        <f t="shared" si="4"/>
        <v>28.024443000000002</v>
      </c>
      <c r="N21" s="7">
        <f t="shared" si="4"/>
        <v>0.28000000000000003</v>
      </c>
      <c r="O21" s="7">
        <f t="shared" si="4"/>
        <v>0</v>
      </c>
      <c r="P21" s="7">
        <f t="shared" si="4"/>
        <v>0</v>
      </c>
      <c r="Q21" s="7">
        <f t="shared" si="4"/>
        <v>0</v>
      </c>
      <c r="R21" s="7">
        <f t="shared" si="4"/>
        <v>0</v>
      </c>
      <c r="S21" s="7">
        <f t="shared" si="4"/>
        <v>0.88426000000000005</v>
      </c>
      <c r="T21" s="7">
        <f t="shared" si="4"/>
        <v>4.8211110000000001</v>
      </c>
      <c r="U21" s="7">
        <f t="shared" si="4"/>
        <v>4.6680159999999997</v>
      </c>
      <c r="V21" s="7">
        <f t="shared" si="4"/>
        <v>20.989488000000001</v>
      </c>
      <c r="W21" s="7">
        <f t="shared" si="4"/>
        <v>58.438369000000002</v>
      </c>
      <c r="X21" s="7">
        <f t="shared" si="4"/>
        <v>50.077328999999999</v>
      </c>
    </row>
    <row r="22" spans="1:24" x14ac:dyDescent="0.25">
      <c r="A22" s="18">
        <v>1923</v>
      </c>
      <c r="B22" s="18">
        <v>1923</v>
      </c>
      <c r="C22" s="18">
        <v>3</v>
      </c>
      <c r="D22" s="84" t="s">
        <v>56</v>
      </c>
      <c r="E22" s="84" t="str">
        <f t="shared" si="3"/>
        <v>1923 3</v>
      </c>
      <c r="F22" s="14">
        <f>VLOOKUP(D22,'Scatter Plot_1'!A29:C1012,3,FALSE)</f>
        <v>0</v>
      </c>
      <c r="G22" s="154">
        <f>VLOOKUP(D22,'Scatter Plot_1'!A29:C1012,3,FALSE)</f>
        <v>0</v>
      </c>
      <c r="H22" s="54">
        <v>1939</v>
      </c>
      <c r="I22" s="55">
        <v>4</v>
      </c>
      <c r="K22" s="84">
        <v>18</v>
      </c>
      <c r="L22" s="10">
        <v>1939</v>
      </c>
      <c r="M22" s="7">
        <f t="shared" si="4"/>
        <v>49.967649999999999</v>
      </c>
      <c r="N22" s="7">
        <f t="shared" si="4"/>
        <v>60.944512000000003</v>
      </c>
      <c r="O22" s="7">
        <f t="shared" si="4"/>
        <v>86.276103000000006</v>
      </c>
      <c r="P22" s="7">
        <f t="shared" si="4"/>
        <v>0</v>
      </c>
      <c r="Q22" s="7">
        <f t="shared" si="4"/>
        <v>0</v>
      </c>
      <c r="R22" s="7">
        <f t="shared" si="4"/>
        <v>0</v>
      </c>
      <c r="S22" s="7">
        <f t="shared" si="4"/>
        <v>0</v>
      </c>
      <c r="T22" s="7">
        <f t="shared" si="4"/>
        <v>0</v>
      </c>
      <c r="U22" s="7">
        <f t="shared" si="4"/>
        <v>0</v>
      </c>
      <c r="V22" s="7">
        <f t="shared" si="4"/>
        <v>0</v>
      </c>
      <c r="W22" s="7">
        <f t="shared" si="4"/>
        <v>310.16592200000002</v>
      </c>
      <c r="X22" s="7">
        <f t="shared" si="4"/>
        <v>267.21806500000002</v>
      </c>
    </row>
    <row r="23" spans="1:24" x14ac:dyDescent="0.25">
      <c r="A23" s="18">
        <v>1923</v>
      </c>
      <c r="B23" s="18">
        <v>1923</v>
      </c>
      <c r="C23" s="18">
        <v>4</v>
      </c>
      <c r="D23" s="84" t="s">
        <v>57</v>
      </c>
      <c r="E23" s="84" t="str">
        <f t="shared" si="3"/>
        <v>1923 4</v>
      </c>
      <c r="F23" s="14">
        <f>VLOOKUP(D23,'Scatter Plot_1'!A30:C1013,3,FALSE)</f>
        <v>0</v>
      </c>
      <c r="G23" s="154">
        <f>VLOOKUP(D23,'Scatter Plot_1'!A30:C1013,3,FALSE)</f>
        <v>0</v>
      </c>
      <c r="H23" s="54">
        <v>1940</v>
      </c>
      <c r="I23" s="55">
        <v>2</v>
      </c>
      <c r="K23" s="84">
        <v>19</v>
      </c>
      <c r="L23" s="10">
        <v>1940</v>
      </c>
      <c r="M23" s="7">
        <f t="shared" si="4"/>
        <v>227.519544</v>
      </c>
      <c r="N23" s="7">
        <f t="shared" si="4"/>
        <v>269.39786400000003</v>
      </c>
      <c r="O23" s="7">
        <f t="shared" si="4"/>
        <v>389.74294300000003</v>
      </c>
      <c r="P23" s="7">
        <f t="shared" si="4"/>
        <v>0</v>
      </c>
      <c r="Q23" s="7">
        <f t="shared" si="4"/>
        <v>0</v>
      </c>
      <c r="R23" s="7">
        <f t="shared" si="4"/>
        <v>0</v>
      </c>
      <c r="S23" s="7">
        <f t="shared" si="4"/>
        <v>0</v>
      </c>
      <c r="T23" s="7">
        <f t="shared" si="4"/>
        <v>0</v>
      </c>
      <c r="U23" s="7">
        <f t="shared" si="4"/>
        <v>0</v>
      </c>
      <c r="V23" s="7">
        <f t="shared" si="4"/>
        <v>3.3561879999999999</v>
      </c>
      <c r="W23" s="7">
        <f t="shared" si="4"/>
        <v>4.0242430000000002</v>
      </c>
      <c r="X23" s="7">
        <f t="shared" si="4"/>
        <v>15.988697</v>
      </c>
    </row>
    <row r="24" spans="1:24" x14ac:dyDescent="0.25">
      <c r="A24" s="18">
        <v>1923</v>
      </c>
      <c r="B24" s="18">
        <v>1923</v>
      </c>
      <c r="C24" s="18">
        <v>5</v>
      </c>
      <c r="D24" s="84" t="s">
        <v>58</v>
      </c>
      <c r="E24" s="84" t="str">
        <f t="shared" si="3"/>
        <v>1923 5</v>
      </c>
      <c r="F24" s="14">
        <f>VLOOKUP(D24,'Scatter Plot_1'!A31:C1014,3,FALSE)</f>
        <v>0</v>
      </c>
      <c r="G24" s="154">
        <f>VLOOKUP(D24,'Scatter Plot_1'!A31:C1014,3,FALSE)</f>
        <v>0</v>
      </c>
      <c r="H24" s="54">
        <v>1941</v>
      </c>
      <c r="I24" s="55">
        <v>1</v>
      </c>
      <c r="K24" s="84">
        <v>20</v>
      </c>
      <c r="L24" s="10">
        <v>1941</v>
      </c>
      <c r="M24" s="7">
        <f t="shared" si="4"/>
        <v>0</v>
      </c>
      <c r="N24" s="7">
        <f t="shared" si="4"/>
        <v>0</v>
      </c>
      <c r="O24" s="7">
        <f t="shared" si="4"/>
        <v>0</v>
      </c>
      <c r="P24" s="7">
        <f t="shared" si="4"/>
        <v>0</v>
      </c>
      <c r="Q24" s="7">
        <f t="shared" si="4"/>
        <v>0</v>
      </c>
      <c r="R24" s="7">
        <f t="shared" si="4"/>
        <v>0</v>
      </c>
      <c r="S24" s="7">
        <f t="shared" si="4"/>
        <v>0</v>
      </c>
      <c r="T24" s="7">
        <f t="shared" si="4"/>
        <v>0</v>
      </c>
      <c r="U24" s="7">
        <f t="shared" si="4"/>
        <v>0</v>
      </c>
      <c r="V24" s="7">
        <f t="shared" si="4"/>
        <v>0</v>
      </c>
      <c r="W24" s="7">
        <f t="shared" si="4"/>
        <v>20.705380999999999</v>
      </c>
      <c r="X24" s="7">
        <f t="shared" si="4"/>
        <v>5.544244</v>
      </c>
    </row>
    <row r="25" spans="1:24" x14ac:dyDescent="0.25">
      <c r="A25" s="18">
        <v>1923</v>
      </c>
      <c r="B25" s="18">
        <v>1923</v>
      </c>
      <c r="C25" s="18">
        <v>6</v>
      </c>
      <c r="D25" s="84" t="s">
        <v>59</v>
      </c>
      <c r="E25" s="84" t="str">
        <f t="shared" si="3"/>
        <v>1923 6</v>
      </c>
      <c r="F25" s="14">
        <f>VLOOKUP(D25,'Scatter Plot_1'!A32:C1015,3,FALSE)</f>
        <v>0</v>
      </c>
      <c r="G25" s="154">
        <f>VLOOKUP(D25,'Scatter Plot_1'!A32:C1015,3,FALSE)</f>
        <v>0</v>
      </c>
      <c r="H25" s="54">
        <v>1942</v>
      </c>
      <c r="I25" s="55">
        <v>1</v>
      </c>
      <c r="K25" s="84">
        <v>21</v>
      </c>
      <c r="L25" s="10">
        <v>1942</v>
      </c>
      <c r="M25" s="7">
        <f t="shared" ref="M25:X34" si="5">INDEX($F$5:$G$988,MATCH((CONCATENATE($L25," ",M$3)),$E$5:$E$988,0),IF($K$1="CFS",1,IF($K$1="TAF",2,"INC")))</f>
        <v>2.9481380000000001</v>
      </c>
      <c r="N25" s="7">
        <f t="shared" si="5"/>
        <v>0</v>
      </c>
      <c r="O25" s="7">
        <f t="shared" si="5"/>
        <v>0</v>
      </c>
      <c r="P25" s="7">
        <f t="shared" si="5"/>
        <v>0</v>
      </c>
      <c r="Q25" s="7">
        <f t="shared" si="5"/>
        <v>0</v>
      </c>
      <c r="R25" s="7">
        <f t="shared" si="5"/>
        <v>0</v>
      </c>
      <c r="S25" s="7">
        <f t="shared" si="5"/>
        <v>0</v>
      </c>
      <c r="T25" s="7">
        <f t="shared" si="5"/>
        <v>0</v>
      </c>
      <c r="U25" s="7">
        <f t="shared" si="5"/>
        <v>0</v>
      </c>
      <c r="V25" s="7">
        <f t="shared" si="5"/>
        <v>0</v>
      </c>
      <c r="W25" s="7">
        <f t="shared" si="5"/>
        <v>0</v>
      </c>
      <c r="X25" s="7">
        <f t="shared" si="5"/>
        <v>1.960097</v>
      </c>
    </row>
    <row r="26" spans="1:24" x14ac:dyDescent="0.25">
      <c r="A26" s="18">
        <v>1923</v>
      </c>
      <c r="B26" s="18">
        <v>1923</v>
      </c>
      <c r="C26" s="18">
        <v>7</v>
      </c>
      <c r="D26" s="84" t="s">
        <v>60</v>
      </c>
      <c r="E26" s="84" t="str">
        <f t="shared" si="3"/>
        <v>1923 7</v>
      </c>
      <c r="F26" s="14">
        <f>VLOOKUP(D26,'Scatter Plot_1'!A33:C1016,3,FALSE)</f>
        <v>0</v>
      </c>
      <c r="G26" s="154">
        <f>VLOOKUP(D26,'Scatter Plot_1'!A33:C1016,3,FALSE)</f>
        <v>0</v>
      </c>
      <c r="H26" s="54">
        <v>1943</v>
      </c>
      <c r="I26" s="55">
        <v>1</v>
      </c>
      <c r="K26" s="84">
        <v>22</v>
      </c>
      <c r="L26" s="10">
        <v>1943</v>
      </c>
      <c r="M26" s="7">
        <f t="shared" si="5"/>
        <v>0</v>
      </c>
      <c r="N26" s="7">
        <f t="shared" si="5"/>
        <v>0</v>
      </c>
      <c r="O26" s="7">
        <f t="shared" si="5"/>
        <v>0</v>
      </c>
      <c r="P26" s="7">
        <f t="shared" si="5"/>
        <v>0</v>
      </c>
      <c r="Q26" s="7">
        <f t="shared" si="5"/>
        <v>0</v>
      </c>
      <c r="R26" s="7">
        <f t="shared" si="5"/>
        <v>0</v>
      </c>
      <c r="S26" s="7">
        <f t="shared" si="5"/>
        <v>0</v>
      </c>
      <c r="T26" s="7">
        <f t="shared" si="5"/>
        <v>0</v>
      </c>
      <c r="U26" s="7">
        <f t="shared" si="5"/>
        <v>0.59344699999999995</v>
      </c>
      <c r="V26" s="7">
        <f t="shared" si="5"/>
        <v>0</v>
      </c>
      <c r="W26" s="7">
        <f t="shared" si="5"/>
        <v>27.358141</v>
      </c>
      <c r="X26" s="7">
        <f t="shared" si="5"/>
        <v>11.2766</v>
      </c>
    </row>
    <row r="27" spans="1:24" x14ac:dyDescent="0.25">
      <c r="A27" s="18">
        <v>1923</v>
      </c>
      <c r="B27" s="18">
        <v>1923</v>
      </c>
      <c r="C27" s="18">
        <v>8</v>
      </c>
      <c r="D27" s="84" t="s">
        <v>61</v>
      </c>
      <c r="E27" s="84" t="str">
        <f t="shared" si="3"/>
        <v>1923 8</v>
      </c>
      <c r="F27" s="14">
        <f>VLOOKUP(D27,'Scatter Plot_1'!A34:C1017,3,FALSE)</f>
        <v>0</v>
      </c>
      <c r="G27" s="154">
        <f>VLOOKUP(D27,'Scatter Plot_1'!A34:C1017,3,FALSE)</f>
        <v>0</v>
      </c>
      <c r="H27" s="54">
        <v>1944</v>
      </c>
      <c r="I27" s="55">
        <v>4</v>
      </c>
      <c r="K27" s="84">
        <v>23</v>
      </c>
      <c r="L27" s="10">
        <v>1944</v>
      </c>
      <c r="M27" s="7">
        <f t="shared" si="5"/>
        <v>10.568835</v>
      </c>
      <c r="N27" s="7">
        <f t="shared" si="5"/>
        <v>156.49657999999999</v>
      </c>
      <c r="O27" s="7">
        <f t="shared" si="5"/>
        <v>110.578115</v>
      </c>
      <c r="P27" s="7">
        <f t="shared" si="5"/>
        <v>0</v>
      </c>
      <c r="Q27" s="7">
        <f t="shared" si="5"/>
        <v>0</v>
      </c>
      <c r="R27" s="7">
        <f t="shared" si="5"/>
        <v>0</v>
      </c>
      <c r="S27" s="7">
        <f t="shared" si="5"/>
        <v>0</v>
      </c>
      <c r="T27" s="7">
        <f t="shared" si="5"/>
        <v>0</v>
      </c>
      <c r="U27" s="7">
        <f t="shared" si="5"/>
        <v>0</v>
      </c>
      <c r="V27" s="7">
        <f t="shared" si="5"/>
        <v>0</v>
      </c>
      <c r="W27" s="7">
        <f t="shared" si="5"/>
        <v>24.089749000000001</v>
      </c>
      <c r="X27" s="7">
        <f t="shared" si="5"/>
        <v>97.186162999999993</v>
      </c>
    </row>
    <row r="28" spans="1:24" x14ac:dyDescent="0.25">
      <c r="A28" s="18">
        <v>1923</v>
      </c>
      <c r="B28" s="18">
        <v>1923</v>
      </c>
      <c r="C28" s="18">
        <v>9</v>
      </c>
      <c r="D28" s="84" t="s">
        <v>62</v>
      </c>
      <c r="E28" s="84" t="str">
        <f t="shared" si="3"/>
        <v>1923 9</v>
      </c>
      <c r="F28" s="14">
        <f>VLOOKUP(D28,'Scatter Plot_1'!A35:C1018,3,FALSE)</f>
        <v>3.7706529999999998</v>
      </c>
      <c r="G28" s="154">
        <f>VLOOKUP(D28,'Scatter Plot_1'!A35:C1018,3,FALSE)</f>
        <v>3.7706529999999998</v>
      </c>
      <c r="H28" s="54">
        <v>1945</v>
      </c>
      <c r="I28" s="55">
        <v>3</v>
      </c>
      <c r="K28" s="84">
        <v>24</v>
      </c>
      <c r="L28" s="10">
        <v>1945</v>
      </c>
      <c r="M28" s="7">
        <f t="shared" si="5"/>
        <v>45.722095000000003</v>
      </c>
      <c r="N28" s="7">
        <f t="shared" si="5"/>
        <v>0.20405300000000001</v>
      </c>
      <c r="O28" s="7">
        <f t="shared" si="5"/>
        <v>0.20405300000000001</v>
      </c>
      <c r="P28" s="7">
        <f t="shared" si="5"/>
        <v>0</v>
      </c>
      <c r="Q28" s="7">
        <f t="shared" si="5"/>
        <v>0</v>
      </c>
      <c r="R28" s="7">
        <f t="shared" si="5"/>
        <v>0</v>
      </c>
      <c r="S28" s="7">
        <f t="shared" si="5"/>
        <v>0</v>
      </c>
      <c r="T28" s="7">
        <f t="shared" si="5"/>
        <v>0</v>
      </c>
      <c r="U28" s="7">
        <f t="shared" si="5"/>
        <v>0</v>
      </c>
      <c r="V28" s="7">
        <f t="shared" si="5"/>
        <v>0</v>
      </c>
      <c r="W28" s="7">
        <f t="shared" si="5"/>
        <v>16.949555</v>
      </c>
      <c r="X28" s="7">
        <f t="shared" si="5"/>
        <v>2.9722209999999998</v>
      </c>
    </row>
    <row r="29" spans="1:24" x14ac:dyDescent="0.25">
      <c r="A29" s="18">
        <v>1924</v>
      </c>
      <c r="B29" s="18">
        <v>1923</v>
      </c>
      <c r="C29" s="18">
        <v>10</v>
      </c>
      <c r="D29" s="84" t="s">
        <v>63</v>
      </c>
      <c r="E29" s="84" t="str">
        <f t="shared" si="3"/>
        <v>1924 10</v>
      </c>
      <c r="F29" s="14">
        <f>VLOOKUP(D29,'Scatter Plot_1'!A36:C1019,3,FALSE)</f>
        <v>0</v>
      </c>
      <c r="G29" s="154">
        <f>VLOOKUP(D29,'Scatter Plot_1'!A36:C1019,3,FALSE)</f>
        <v>0</v>
      </c>
      <c r="H29" s="54">
        <v>1946</v>
      </c>
      <c r="I29" s="55">
        <v>3</v>
      </c>
      <c r="K29" s="84">
        <v>25</v>
      </c>
      <c r="L29" s="10">
        <v>1946</v>
      </c>
      <c r="M29" s="7">
        <f t="shared" si="5"/>
        <v>0.69960100000000003</v>
      </c>
      <c r="N29" s="7">
        <f t="shared" si="5"/>
        <v>0.28000000000000003</v>
      </c>
      <c r="O29" s="7">
        <f t="shared" si="5"/>
        <v>0</v>
      </c>
      <c r="P29" s="7">
        <f t="shared" si="5"/>
        <v>0</v>
      </c>
      <c r="Q29" s="7">
        <f t="shared" si="5"/>
        <v>0</v>
      </c>
      <c r="R29" s="7">
        <f t="shared" si="5"/>
        <v>0</v>
      </c>
      <c r="S29" s="7">
        <f t="shared" si="5"/>
        <v>0</v>
      </c>
      <c r="T29" s="7">
        <f t="shared" si="5"/>
        <v>0</v>
      </c>
      <c r="U29" s="7">
        <f t="shared" si="5"/>
        <v>0</v>
      </c>
      <c r="V29" s="7">
        <f t="shared" si="5"/>
        <v>0</v>
      </c>
      <c r="W29" s="7">
        <f t="shared" si="5"/>
        <v>0</v>
      </c>
      <c r="X29" s="7">
        <f t="shared" si="5"/>
        <v>4.3954279999999999</v>
      </c>
    </row>
    <row r="30" spans="1:24" x14ac:dyDescent="0.25">
      <c r="A30" s="18">
        <v>1924</v>
      </c>
      <c r="B30" s="18">
        <v>1923</v>
      </c>
      <c r="C30" s="18">
        <v>11</v>
      </c>
      <c r="D30" s="84" t="s">
        <v>64</v>
      </c>
      <c r="E30" s="84" t="str">
        <f t="shared" si="3"/>
        <v>1924 11</v>
      </c>
      <c r="F30" s="14">
        <f>VLOOKUP(D30,'Scatter Plot_1'!A37:C1020,3,FALSE)</f>
        <v>0</v>
      </c>
      <c r="G30" s="154">
        <f>VLOOKUP(D30,'Scatter Plot_1'!A37:C1020,3,FALSE)</f>
        <v>0</v>
      </c>
      <c r="H30" s="54">
        <v>1947</v>
      </c>
      <c r="I30" s="55">
        <v>4</v>
      </c>
      <c r="K30" s="84">
        <v>26</v>
      </c>
      <c r="L30" s="10">
        <v>1947</v>
      </c>
      <c r="M30" s="7">
        <f t="shared" si="5"/>
        <v>0</v>
      </c>
      <c r="N30" s="7">
        <f t="shared" si="5"/>
        <v>0.28000000000000003</v>
      </c>
      <c r="O30" s="7">
        <f t="shared" si="5"/>
        <v>0.28000000000000003</v>
      </c>
      <c r="P30" s="7">
        <f t="shared" si="5"/>
        <v>0</v>
      </c>
      <c r="Q30" s="7">
        <f t="shared" si="5"/>
        <v>0</v>
      </c>
      <c r="R30" s="7">
        <f t="shared" si="5"/>
        <v>0</v>
      </c>
      <c r="S30" s="7">
        <f t="shared" si="5"/>
        <v>0</v>
      </c>
      <c r="T30" s="7">
        <f t="shared" si="5"/>
        <v>0</v>
      </c>
      <c r="U30" s="7">
        <f t="shared" si="5"/>
        <v>0</v>
      </c>
      <c r="V30" s="7">
        <f t="shared" si="5"/>
        <v>11.868672</v>
      </c>
      <c r="W30" s="7">
        <f t="shared" si="5"/>
        <v>257.49111399999998</v>
      </c>
      <c r="X30" s="7">
        <f t="shared" si="5"/>
        <v>279.94404300000002</v>
      </c>
    </row>
    <row r="31" spans="1:24" x14ac:dyDescent="0.25">
      <c r="A31" s="18">
        <v>1924</v>
      </c>
      <c r="B31" s="18">
        <v>1923</v>
      </c>
      <c r="C31" s="18">
        <v>12</v>
      </c>
      <c r="D31" s="84" t="s">
        <v>65</v>
      </c>
      <c r="E31" s="84" t="str">
        <f t="shared" si="3"/>
        <v>1924 12</v>
      </c>
      <c r="F31" s="14">
        <f>VLOOKUP(D31,'Scatter Plot_1'!A38:C1021,3,FALSE)</f>
        <v>0</v>
      </c>
      <c r="G31" s="154">
        <f>VLOOKUP(D31,'Scatter Plot_1'!A38:C1021,3,FALSE)</f>
        <v>0</v>
      </c>
      <c r="H31" s="54">
        <v>1948</v>
      </c>
      <c r="I31" s="55">
        <v>3</v>
      </c>
      <c r="K31" s="84">
        <v>27</v>
      </c>
      <c r="L31" s="10">
        <v>1948</v>
      </c>
      <c r="M31" s="7">
        <f t="shared" si="5"/>
        <v>171.200941</v>
      </c>
      <c r="N31" s="7">
        <f t="shared" si="5"/>
        <v>133.39679599999999</v>
      </c>
      <c r="O31" s="7">
        <f t="shared" si="5"/>
        <v>316.50253500000002</v>
      </c>
      <c r="P31" s="7">
        <f t="shared" si="5"/>
        <v>0</v>
      </c>
      <c r="Q31" s="7">
        <f t="shared" si="5"/>
        <v>0</v>
      </c>
      <c r="R31" s="7">
        <f t="shared" si="5"/>
        <v>0</v>
      </c>
      <c r="S31" s="7">
        <f t="shared" si="5"/>
        <v>0</v>
      </c>
      <c r="T31" s="7">
        <f t="shared" si="5"/>
        <v>0</v>
      </c>
      <c r="U31" s="7">
        <f t="shared" si="5"/>
        <v>15.931488999999999</v>
      </c>
      <c r="V31" s="7">
        <f t="shared" si="5"/>
        <v>12.242201</v>
      </c>
      <c r="W31" s="7">
        <f t="shared" si="5"/>
        <v>14.646777999999999</v>
      </c>
      <c r="X31" s="7">
        <f t="shared" si="5"/>
        <v>16.292422999999999</v>
      </c>
    </row>
    <row r="32" spans="1:24" x14ac:dyDescent="0.25">
      <c r="A32" s="18">
        <v>1924</v>
      </c>
      <c r="B32" s="18">
        <v>1924</v>
      </c>
      <c r="C32" s="18">
        <v>1</v>
      </c>
      <c r="D32" s="84" t="s">
        <v>66</v>
      </c>
      <c r="E32" s="84" t="str">
        <f t="shared" si="3"/>
        <v>1924 1</v>
      </c>
      <c r="F32" s="14">
        <f>VLOOKUP(D32,'Scatter Plot_1'!A39:C1022,3,FALSE)</f>
        <v>0</v>
      </c>
      <c r="G32" s="154">
        <f>VLOOKUP(D32,'Scatter Plot_1'!A39:C1022,3,FALSE)</f>
        <v>0</v>
      </c>
      <c r="H32" s="54">
        <v>1949</v>
      </c>
      <c r="I32" s="55">
        <v>4</v>
      </c>
      <c r="K32" s="84">
        <v>28</v>
      </c>
      <c r="L32" s="10">
        <v>1949</v>
      </c>
      <c r="M32" s="7">
        <f t="shared" si="5"/>
        <v>0</v>
      </c>
      <c r="N32" s="7">
        <f t="shared" si="5"/>
        <v>0</v>
      </c>
      <c r="O32" s="7">
        <f t="shared" si="5"/>
        <v>0.235461</v>
      </c>
      <c r="P32" s="7">
        <f t="shared" si="5"/>
        <v>0</v>
      </c>
      <c r="Q32" s="7">
        <f t="shared" si="5"/>
        <v>0</v>
      </c>
      <c r="R32" s="7">
        <f t="shared" si="5"/>
        <v>0</v>
      </c>
      <c r="S32" s="7">
        <f t="shared" si="5"/>
        <v>0</v>
      </c>
      <c r="T32" s="7">
        <f t="shared" si="5"/>
        <v>0</v>
      </c>
      <c r="U32" s="7">
        <f t="shared" si="5"/>
        <v>0</v>
      </c>
      <c r="V32" s="7">
        <f t="shared" si="5"/>
        <v>0</v>
      </c>
      <c r="W32" s="7">
        <f t="shared" si="5"/>
        <v>0</v>
      </c>
      <c r="X32" s="7">
        <f t="shared" si="5"/>
        <v>32.473677000000002</v>
      </c>
    </row>
    <row r="33" spans="1:24" x14ac:dyDescent="0.25">
      <c r="A33" s="18">
        <v>1924</v>
      </c>
      <c r="B33" s="18">
        <v>1924</v>
      </c>
      <c r="C33" s="18">
        <v>2</v>
      </c>
      <c r="D33" s="84" t="s">
        <v>67</v>
      </c>
      <c r="E33" s="84" t="str">
        <f t="shared" si="3"/>
        <v>1924 2</v>
      </c>
      <c r="F33" s="14">
        <f>VLOOKUP(D33,'Scatter Plot_1'!A40:C1023,3,FALSE)</f>
        <v>0</v>
      </c>
      <c r="G33" s="154">
        <f>VLOOKUP(D33,'Scatter Plot_1'!A40:C1023,3,FALSE)</f>
        <v>0</v>
      </c>
      <c r="H33" s="54">
        <v>1950</v>
      </c>
      <c r="I33" s="55">
        <v>3</v>
      </c>
      <c r="K33" s="84">
        <v>29</v>
      </c>
      <c r="L33" s="10">
        <v>1950</v>
      </c>
      <c r="M33" s="7">
        <f t="shared" si="5"/>
        <v>61.400452999999999</v>
      </c>
      <c r="N33" s="7">
        <f t="shared" si="5"/>
        <v>0</v>
      </c>
      <c r="O33" s="7">
        <f t="shared" si="5"/>
        <v>0.19806399999999999</v>
      </c>
      <c r="P33" s="7">
        <f t="shared" si="5"/>
        <v>0</v>
      </c>
      <c r="Q33" s="7">
        <f t="shared" si="5"/>
        <v>0</v>
      </c>
      <c r="R33" s="7">
        <f t="shared" si="5"/>
        <v>0</v>
      </c>
      <c r="S33" s="7">
        <f t="shared" si="5"/>
        <v>0</v>
      </c>
      <c r="T33" s="7">
        <f t="shared" si="5"/>
        <v>0</v>
      </c>
      <c r="U33" s="7">
        <f t="shared" si="5"/>
        <v>0</v>
      </c>
      <c r="V33" s="7">
        <f t="shared" si="5"/>
        <v>0</v>
      </c>
      <c r="W33" s="7">
        <f t="shared" si="5"/>
        <v>0</v>
      </c>
      <c r="X33" s="7">
        <f t="shared" si="5"/>
        <v>0.48134300000000002</v>
      </c>
    </row>
    <row r="34" spans="1:24" x14ac:dyDescent="0.25">
      <c r="A34" s="18">
        <v>1924</v>
      </c>
      <c r="B34" s="18">
        <v>1924</v>
      </c>
      <c r="C34" s="18">
        <v>3</v>
      </c>
      <c r="D34" s="84" t="s">
        <v>68</v>
      </c>
      <c r="E34" s="84" t="str">
        <f t="shared" si="3"/>
        <v>1924 3</v>
      </c>
      <c r="F34" s="14">
        <f>VLOOKUP(D34,'Scatter Plot_1'!A41:C1024,3,FALSE)</f>
        <v>0</v>
      </c>
      <c r="G34" s="154">
        <f>VLOOKUP(D34,'Scatter Plot_1'!A41:C1024,3,FALSE)</f>
        <v>0</v>
      </c>
      <c r="H34" s="54">
        <v>1951</v>
      </c>
      <c r="I34" s="55">
        <v>2</v>
      </c>
      <c r="K34" s="84">
        <v>30</v>
      </c>
      <c r="L34" s="10">
        <v>1951</v>
      </c>
      <c r="M34" s="7">
        <f t="shared" si="5"/>
        <v>0</v>
      </c>
      <c r="N34" s="7">
        <f t="shared" si="5"/>
        <v>0</v>
      </c>
      <c r="O34" s="7">
        <f t="shared" si="5"/>
        <v>0</v>
      </c>
      <c r="P34" s="7">
        <f t="shared" si="5"/>
        <v>0</v>
      </c>
      <c r="Q34" s="7">
        <f t="shared" si="5"/>
        <v>0</v>
      </c>
      <c r="R34" s="7">
        <f t="shared" si="5"/>
        <v>0</v>
      </c>
      <c r="S34" s="7">
        <f t="shared" si="5"/>
        <v>0</v>
      </c>
      <c r="T34" s="7">
        <f t="shared" si="5"/>
        <v>0</v>
      </c>
      <c r="U34" s="7">
        <f t="shared" si="5"/>
        <v>0</v>
      </c>
      <c r="V34" s="7">
        <f t="shared" si="5"/>
        <v>0</v>
      </c>
      <c r="W34" s="7">
        <f t="shared" si="5"/>
        <v>1.5311E-2</v>
      </c>
      <c r="X34" s="7">
        <f t="shared" si="5"/>
        <v>3.5618699999999999</v>
      </c>
    </row>
    <row r="35" spans="1:24" x14ac:dyDescent="0.25">
      <c r="A35" s="18">
        <v>1924</v>
      </c>
      <c r="B35" s="18">
        <v>1924</v>
      </c>
      <c r="C35" s="18">
        <v>4</v>
      </c>
      <c r="D35" s="84" t="s">
        <v>69</v>
      </c>
      <c r="E35" s="84" t="str">
        <f t="shared" si="3"/>
        <v>1924 4</v>
      </c>
      <c r="F35" s="14">
        <f>VLOOKUP(D35,'Scatter Plot_1'!A42:C1025,3,FALSE)</f>
        <v>0</v>
      </c>
      <c r="G35" s="154">
        <f>VLOOKUP(D35,'Scatter Plot_1'!A42:C1025,3,FALSE)</f>
        <v>0</v>
      </c>
      <c r="H35" s="54">
        <v>1952</v>
      </c>
      <c r="I35" s="55">
        <v>1</v>
      </c>
      <c r="K35" s="84">
        <v>31</v>
      </c>
      <c r="L35" s="10">
        <v>1952</v>
      </c>
      <c r="M35" s="7">
        <f t="shared" ref="M35:X44" si="6">INDEX($F$5:$G$988,MATCH((CONCATENATE($L35," ",M$3)),$E$5:$E$988,0),IF($K$1="CFS",1,IF($K$1="TAF",2,"INC")))</f>
        <v>0.93748399999999998</v>
      </c>
      <c r="N35" s="7">
        <f t="shared" si="6"/>
        <v>0</v>
      </c>
      <c r="O35" s="7">
        <f t="shared" si="6"/>
        <v>0</v>
      </c>
      <c r="P35" s="7">
        <f t="shared" si="6"/>
        <v>0</v>
      </c>
      <c r="Q35" s="7">
        <f t="shared" si="6"/>
        <v>0</v>
      </c>
      <c r="R35" s="7">
        <f t="shared" si="6"/>
        <v>0</v>
      </c>
      <c r="S35" s="7">
        <f t="shared" si="6"/>
        <v>0</v>
      </c>
      <c r="T35" s="7">
        <f t="shared" si="6"/>
        <v>0</v>
      </c>
      <c r="U35" s="7">
        <f t="shared" si="6"/>
        <v>0</v>
      </c>
      <c r="V35" s="7">
        <f t="shared" si="6"/>
        <v>0</v>
      </c>
      <c r="W35" s="7">
        <f t="shared" si="6"/>
        <v>18.438303000000001</v>
      </c>
      <c r="X35" s="7">
        <f t="shared" si="6"/>
        <v>5.6153870000000001</v>
      </c>
    </row>
    <row r="36" spans="1:24" x14ac:dyDescent="0.25">
      <c r="A36" s="18">
        <v>1924</v>
      </c>
      <c r="B36" s="18">
        <v>1924</v>
      </c>
      <c r="C36" s="18">
        <v>5</v>
      </c>
      <c r="D36" s="84" t="s">
        <v>70</v>
      </c>
      <c r="E36" s="84" t="str">
        <f t="shared" si="3"/>
        <v>1924 5</v>
      </c>
      <c r="F36" s="14">
        <f>VLOOKUP(D36,'Scatter Plot_1'!A43:C1026,3,FALSE)</f>
        <v>0</v>
      </c>
      <c r="G36" s="154">
        <f>VLOOKUP(D36,'Scatter Plot_1'!A43:C1026,3,FALSE)</f>
        <v>0</v>
      </c>
      <c r="H36" s="54">
        <v>1953</v>
      </c>
      <c r="I36" s="55">
        <v>1</v>
      </c>
      <c r="K36" s="84">
        <v>32</v>
      </c>
      <c r="L36" s="10">
        <v>1953</v>
      </c>
      <c r="M36" s="7">
        <f t="shared" si="6"/>
        <v>3.0404960000000001</v>
      </c>
      <c r="N36" s="7">
        <f t="shared" si="6"/>
        <v>0</v>
      </c>
      <c r="O36" s="7">
        <f t="shared" si="6"/>
        <v>0</v>
      </c>
      <c r="P36" s="7">
        <f t="shared" si="6"/>
        <v>0</v>
      </c>
      <c r="Q36" s="7">
        <f t="shared" si="6"/>
        <v>0</v>
      </c>
      <c r="R36" s="7">
        <f t="shared" si="6"/>
        <v>0</v>
      </c>
      <c r="S36" s="7">
        <f t="shared" si="6"/>
        <v>0</v>
      </c>
      <c r="T36" s="7">
        <f t="shared" si="6"/>
        <v>0</v>
      </c>
      <c r="U36" s="7">
        <f t="shared" si="6"/>
        <v>0</v>
      </c>
      <c r="V36" s="7">
        <f t="shared" si="6"/>
        <v>0</v>
      </c>
      <c r="W36" s="7">
        <f t="shared" si="6"/>
        <v>0</v>
      </c>
      <c r="X36" s="7">
        <f t="shared" si="6"/>
        <v>3.9586800000000002</v>
      </c>
    </row>
    <row r="37" spans="1:24" x14ac:dyDescent="0.25">
      <c r="A37" s="18">
        <v>1924</v>
      </c>
      <c r="B37" s="18">
        <v>1924</v>
      </c>
      <c r="C37" s="18">
        <v>6</v>
      </c>
      <c r="D37" s="84" t="s">
        <v>71</v>
      </c>
      <c r="E37" s="84" t="str">
        <f t="shared" si="3"/>
        <v>1924 6</v>
      </c>
      <c r="F37" s="14">
        <f>VLOOKUP(D37,'Scatter Plot_1'!A44:C1027,3,FALSE)</f>
        <v>0</v>
      </c>
      <c r="G37" s="154">
        <f>VLOOKUP(D37,'Scatter Plot_1'!A44:C1027,3,FALSE)</f>
        <v>0</v>
      </c>
      <c r="H37" s="54">
        <v>1954</v>
      </c>
      <c r="I37" s="55">
        <v>2</v>
      </c>
      <c r="K37" s="84">
        <v>33</v>
      </c>
      <c r="L37" s="10">
        <v>1954</v>
      </c>
      <c r="M37" s="7">
        <f t="shared" si="6"/>
        <v>0</v>
      </c>
      <c r="N37" s="7">
        <f t="shared" si="6"/>
        <v>0</v>
      </c>
      <c r="O37" s="7">
        <f t="shared" si="6"/>
        <v>0</v>
      </c>
      <c r="P37" s="7">
        <f t="shared" si="6"/>
        <v>0</v>
      </c>
      <c r="Q37" s="7">
        <f t="shared" si="6"/>
        <v>0</v>
      </c>
      <c r="R37" s="7">
        <f t="shared" si="6"/>
        <v>0</v>
      </c>
      <c r="S37" s="7">
        <f t="shared" si="6"/>
        <v>0</v>
      </c>
      <c r="T37" s="7">
        <f t="shared" si="6"/>
        <v>0</v>
      </c>
      <c r="U37" s="7">
        <f t="shared" si="6"/>
        <v>0</v>
      </c>
      <c r="V37" s="7">
        <f t="shared" si="6"/>
        <v>0</v>
      </c>
      <c r="W37" s="7">
        <f t="shared" si="6"/>
        <v>0</v>
      </c>
      <c r="X37" s="7">
        <f t="shared" si="6"/>
        <v>10.047081</v>
      </c>
    </row>
    <row r="38" spans="1:24" x14ac:dyDescent="0.25">
      <c r="A38" s="18">
        <v>1924</v>
      </c>
      <c r="B38" s="18">
        <v>1924</v>
      </c>
      <c r="C38" s="18">
        <v>7</v>
      </c>
      <c r="D38" s="84" t="s">
        <v>72</v>
      </c>
      <c r="E38" s="84" t="str">
        <f t="shared" si="3"/>
        <v>1924 7</v>
      </c>
      <c r="F38" s="14">
        <f>VLOOKUP(D38,'Scatter Plot_1'!A45:C1028,3,FALSE)</f>
        <v>0</v>
      </c>
      <c r="G38" s="154">
        <f>VLOOKUP(D38,'Scatter Plot_1'!A45:C1028,3,FALSE)</f>
        <v>0</v>
      </c>
      <c r="H38" s="54">
        <v>1955</v>
      </c>
      <c r="I38" s="55">
        <v>4</v>
      </c>
      <c r="K38" s="84">
        <v>34</v>
      </c>
      <c r="L38" s="10">
        <v>1955</v>
      </c>
      <c r="M38" s="7">
        <f t="shared" si="6"/>
        <v>0</v>
      </c>
      <c r="N38" s="7">
        <f t="shared" si="6"/>
        <v>0</v>
      </c>
      <c r="O38" s="7">
        <f t="shared" si="6"/>
        <v>0.28000000000000003</v>
      </c>
      <c r="P38" s="7">
        <f t="shared" si="6"/>
        <v>0</v>
      </c>
      <c r="Q38" s="7">
        <f t="shared" si="6"/>
        <v>0</v>
      </c>
      <c r="R38" s="7">
        <f t="shared" si="6"/>
        <v>0</v>
      </c>
      <c r="S38" s="7">
        <f t="shared" si="6"/>
        <v>0</v>
      </c>
      <c r="T38" s="7">
        <f t="shared" si="6"/>
        <v>0</v>
      </c>
      <c r="U38" s="7">
        <f t="shared" si="6"/>
        <v>0</v>
      </c>
      <c r="V38" s="7">
        <f t="shared" si="6"/>
        <v>0</v>
      </c>
      <c r="W38" s="7">
        <f t="shared" si="6"/>
        <v>0</v>
      </c>
      <c r="X38" s="7">
        <f t="shared" si="6"/>
        <v>0</v>
      </c>
    </row>
    <row r="39" spans="1:24" x14ac:dyDescent="0.25">
      <c r="A39" s="18">
        <v>1924</v>
      </c>
      <c r="B39" s="18">
        <v>1924</v>
      </c>
      <c r="C39" s="18">
        <v>8</v>
      </c>
      <c r="D39" s="84" t="s">
        <v>73</v>
      </c>
      <c r="E39" s="84" t="str">
        <f t="shared" si="3"/>
        <v>1924 8</v>
      </c>
      <c r="F39" s="14">
        <f>VLOOKUP(D39,'Scatter Plot_1'!A46:C1029,3,FALSE)</f>
        <v>0</v>
      </c>
      <c r="G39" s="154">
        <f>VLOOKUP(D39,'Scatter Plot_1'!A46:C1029,3,FALSE)</f>
        <v>0</v>
      </c>
      <c r="H39" s="54">
        <v>1956</v>
      </c>
      <c r="I39" s="55">
        <v>1</v>
      </c>
      <c r="K39" s="84">
        <v>35</v>
      </c>
      <c r="L39" s="10">
        <v>1956</v>
      </c>
      <c r="M39" s="7">
        <f t="shared" si="6"/>
        <v>0</v>
      </c>
      <c r="N39" s="7">
        <f t="shared" si="6"/>
        <v>0.195631</v>
      </c>
      <c r="O39" s="7">
        <f t="shared" si="6"/>
        <v>0</v>
      </c>
      <c r="P39" s="7">
        <f t="shared" si="6"/>
        <v>0</v>
      </c>
      <c r="Q39" s="7">
        <f t="shared" si="6"/>
        <v>0</v>
      </c>
      <c r="R39" s="7">
        <f t="shared" si="6"/>
        <v>0</v>
      </c>
      <c r="S39" s="7">
        <f t="shared" si="6"/>
        <v>0</v>
      </c>
      <c r="T39" s="7">
        <f t="shared" si="6"/>
        <v>0.341084</v>
      </c>
      <c r="U39" s="7">
        <f t="shared" si="6"/>
        <v>0.25104500000000002</v>
      </c>
      <c r="V39" s="7">
        <f t="shared" si="6"/>
        <v>0</v>
      </c>
      <c r="W39" s="7">
        <f t="shared" si="6"/>
        <v>18.474148</v>
      </c>
      <c r="X39" s="7">
        <f t="shared" si="6"/>
        <v>6.3361549999999998</v>
      </c>
    </row>
    <row r="40" spans="1:24" x14ac:dyDescent="0.25">
      <c r="A40" s="18">
        <v>1924</v>
      </c>
      <c r="B40" s="18">
        <v>1924</v>
      </c>
      <c r="C40" s="18">
        <v>9</v>
      </c>
      <c r="D40" s="84" t="s">
        <v>74</v>
      </c>
      <c r="E40" s="84" t="str">
        <f t="shared" si="3"/>
        <v>1924 9</v>
      </c>
      <c r="F40" s="14">
        <f>VLOOKUP(D40,'Scatter Plot_1'!A47:C1030,3,FALSE)</f>
        <v>89.294359</v>
      </c>
      <c r="G40" s="154">
        <f>VLOOKUP(D40,'Scatter Plot_1'!A47:C1030,3,FALSE)</f>
        <v>89.294359</v>
      </c>
      <c r="H40" s="54">
        <v>1957</v>
      </c>
      <c r="I40" s="55">
        <v>2</v>
      </c>
      <c r="K40" s="84">
        <v>36</v>
      </c>
      <c r="L40" s="10">
        <v>1957</v>
      </c>
      <c r="M40" s="7">
        <f t="shared" si="6"/>
        <v>3.6926329999999998</v>
      </c>
      <c r="N40" s="7">
        <f t="shared" si="6"/>
        <v>0</v>
      </c>
      <c r="O40" s="7">
        <f t="shared" si="6"/>
        <v>0</v>
      </c>
      <c r="P40" s="7">
        <f t="shared" si="6"/>
        <v>0</v>
      </c>
      <c r="Q40" s="7">
        <f t="shared" si="6"/>
        <v>0</v>
      </c>
      <c r="R40" s="7">
        <f t="shared" si="6"/>
        <v>0</v>
      </c>
      <c r="S40" s="7">
        <f t="shared" si="6"/>
        <v>0</v>
      </c>
      <c r="T40" s="7">
        <f t="shared" si="6"/>
        <v>0</v>
      </c>
      <c r="U40" s="7">
        <f t="shared" si="6"/>
        <v>0</v>
      </c>
      <c r="V40" s="7">
        <f t="shared" si="6"/>
        <v>10.642681</v>
      </c>
      <c r="W40" s="7">
        <f t="shared" si="6"/>
        <v>12.84684</v>
      </c>
      <c r="X40" s="7">
        <f t="shared" si="6"/>
        <v>14.236229</v>
      </c>
    </row>
    <row r="41" spans="1:24" x14ac:dyDescent="0.25">
      <c r="A41" s="18">
        <v>1925</v>
      </c>
      <c r="B41" s="18">
        <v>1924</v>
      </c>
      <c r="C41" s="18">
        <v>10</v>
      </c>
      <c r="D41" s="84" t="s">
        <v>75</v>
      </c>
      <c r="E41" s="84" t="str">
        <f t="shared" si="3"/>
        <v>1925 10</v>
      </c>
      <c r="F41" s="14">
        <f>VLOOKUP(D41,'Scatter Plot_1'!A48:C1031,3,FALSE)</f>
        <v>0.39716699999999999</v>
      </c>
      <c r="G41" s="154">
        <f>VLOOKUP(D41,'Scatter Plot_1'!A48:C1031,3,FALSE)</f>
        <v>0.39716699999999999</v>
      </c>
      <c r="H41" s="54">
        <v>1958</v>
      </c>
      <c r="I41" s="55">
        <v>1</v>
      </c>
      <c r="K41" s="84">
        <v>37</v>
      </c>
      <c r="L41" s="10">
        <v>1958</v>
      </c>
      <c r="M41" s="7">
        <f t="shared" si="6"/>
        <v>0</v>
      </c>
      <c r="N41" s="7">
        <f t="shared" si="6"/>
        <v>0</v>
      </c>
      <c r="O41" s="7">
        <f t="shared" si="6"/>
        <v>0</v>
      </c>
      <c r="P41" s="7">
        <f t="shared" si="6"/>
        <v>0</v>
      </c>
      <c r="Q41" s="7">
        <f t="shared" si="6"/>
        <v>0</v>
      </c>
      <c r="R41" s="7">
        <f t="shared" si="6"/>
        <v>0</v>
      </c>
      <c r="S41" s="7">
        <f t="shared" si="6"/>
        <v>0.82469899999999996</v>
      </c>
      <c r="T41" s="7">
        <f t="shared" si="6"/>
        <v>4.6537670000000002</v>
      </c>
      <c r="U41" s="7">
        <f t="shared" si="6"/>
        <v>4.3322539999999998</v>
      </c>
      <c r="V41" s="7">
        <f t="shared" si="6"/>
        <v>20.522928</v>
      </c>
      <c r="W41" s="7">
        <f t="shared" si="6"/>
        <v>58.275042999999997</v>
      </c>
      <c r="X41" s="7">
        <f t="shared" si="6"/>
        <v>49.738484999999997</v>
      </c>
    </row>
    <row r="42" spans="1:24" x14ac:dyDescent="0.25">
      <c r="A42" s="18">
        <v>1925</v>
      </c>
      <c r="B42" s="18">
        <v>1924</v>
      </c>
      <c r="C42" s="18">
        <v>11</v>
      </c>
      <c r="D42" s="84" t="s">
        <v>76</v>
      </c>
      <c r="E42" s="84" t="str">
        <f t="shared" si="3"/>
        <v>1925 11</v>
      </c>
      <c r="F42" s="14">
        <f>VLOOKUP(D42,'Scatter Plot_1'!A49:C1032,3,FALSE)</f>
        <v>0.10109700000000001</v>
      </c>
      <c r="G42" s="154">
        <f>VLOOKUP(D42,'Scatter Plot_1'!A49:C1032,3,FALSE)</f>
        <v>0.10109700000000001</v>
      </c>
      <c r="H42" s="54">
        <v>1959</v>
      </c>
      <c r="I42" s="55">
        <v>3</v>
      </c>
      <c r="K42" s="84">
        <v>38</v>
      </c>
      <c r="L42" s="10">
        <v>1959</v>
      </c>
      <c r="M42" s="7">
        <f t="shared" si="6"/>
        <v>61.539019000000003</v>
      </c>
      <c r="N42" s="7">
        <f t="shared" si="6"/>
        <v>320.66924</v>
      </c>
      <c r="O42" s="7">
        <f t="shared" si="6"/>
        <v>294.38081899999997</v>
      </c>
      <c r="P42" s="7">
        <f t="shared" si="6"/>
        <v>0</v>
      </c>
      <c r="Q42" s="7">
        <f t="shared" si="6"/>
        <v>0</v>
      </c>
      <c r="R42" s="7">
        <f t="shared" si="6"/>
        <v>0</v>
      </c>
      <c r="S42" s="7">
        <f t="shared" si="6"/>
        <v>0</v>
      </c>
      <c r="T42" s="7">
        <f t="shared" si="6"/>
        <v>0</v>
      </c>
      <c r="U42" s="7">
        <f t="shared" si="6"/>
        <v>5.5059630000000004</v>
      </c>
      <c r="V42" s="7">
        <f t="shared" si="6"/>
        <v>0</v>
      </c>
      <c r="W42" s="7">
        <f t="shared" si="6"/>
        <v>0.119169</v>
      </c>
      <c r="X42" s="7">
        <f t="shared" si="6"/>
        <v>7.5607999999999995E-2</v>
      </c>
    </row>
    <row r="43" spans="1:24" x14ac:dyDescent="0.25">
      <c r="A43" s="18">
        <v>1925</v>
      </c>
      <c r="B43" s="18">
        <v>1924</v>
      </c>
      <c r="C43" s="18">
        <v>12</v>
      </c>
      <c r="D43" s="84" t="s">
        <v>77</v>
      </c>
      <c r="E43" s="84" t="str">
        <f t="shared" si="3"/>
        <v>1925 12</v>
      </c>
      <c r="F43" s="14">
        <f>VLOOKUP(D43,'Scatter Plot_1'!A50:C1033,3,FALSE)</f>
        <v>0.10109700000000001</v>
      </c>
      <c r="G43" s="154">
        <f>VLOOKUP(D43,'Scatter Plot_1'!A50:C1033,3,FALSE)</f>
        <v>0.10109700000000001</v>
      </c>
      <c r="H43" s="54">
        <v>1960</v>
      </c>
      <c r="I43" s="55">
        <v>4</v>
      </c>
      <c r="K43" s="84">
        <v>39</v>
      </c>
      <c r="L43" s="10">
        <v>1960</v>
      </c>
      <c r="M43" s="7">
        <f t="shared" si="6"/>
        <v>0</v>
      </c>
      <c r="N43" s="7">
        <f t="shared" si="6"/>
        <v>0</v>
      </c>
      <c r="O43" s="7">
        <f t="shared" si="6"/>
        <v>0.227608</v>
      </c>
      <c r="P43" s="7">
        <f t="shared" si="6"/>
        <v>0</v>
      </c>
      <c r="Q43" s="7">
        <f t="shared" si="6"/>
        <v>0</v>
      </c>
      <c r="R43" s="7">
        <f t="shared" si="6"/>
        <v>0.93752500000000005</v>
      </c>
      <c r="S43" s="7">
        <f t="shared" si="6"/>
        <v>0</v>
      </c>
      <c r="T43" s="7">
        <f t="shared" si="6"/>
        <v>0</v>
      </c>
      <c r="U43" s="7">
        <f t="shared" si="6"/>
        <v>0</v>
      </c>
      <c r="V43" s="7">
        <f t="shared" si="6"/>
        <v>8.9009090000000004</v>
      </c>
      <c r="W43" s="7">
        <f t="shared" si="6"/>
        <v>10.796886000000001</v>
      </c>
      <c r="X43" s="7">
        <f t="shared" si="6"/>
        <v>153.35921400000001</v>
      </c>
    </row>
    <row r="44" spans="1:24" x14ac:dyDescent="0.25">
      <c r="A44" s="18">
        <v>1925</v>
      </c>
      <c r="B44" s="18">
        <v>1925</v>
      </c>
      <c r="C44" s="18">
        <v>1</v>
      </c>
      <c r="D44" s="84" t="s">
        <v>78</v>
      </c>
      <c r="E44" s="84" t="str">
        <f t="shared" si="3"/>
        <v>1925 1</v>
      </c>
      <c r="F44" s="14">
        <f>VLOOKUP(D44,'Scatter Plot_1'!A51:C1034,3,FALSE)</f>
        <v>0</v>
      </c>
      <c r="G44" s="154">
        <f>VLOOKUP(D44,'Scatter Plot_1'!A51:C1034,3,FALSE)</f>
        <v>0</v>
      </c>
      <c r="H44" s="54">
        <v>1961</v>
      </c>
      <c r="I44" s="55">
        <v>4</v>
      </c>
      <c r="K44" s="84">
        <v>40</v>
      </c>
      <c r="L44" s="10">
        <v>1961</v>
      </c>
      <c r="M44" s="7">
        <f t="shared" si="6"/>
        <v>163.123288</v>
      </c>
      <c r="N44" s="7">
        <f t="shared" si="6"/>
        <v>0.23976800000000001</v>
      </c>
      <c r="O44" s="7">
        <f t="shared" si="6"/>
        <v>0.23976800000000001</v>
      </c>
      <c r="P44" s="7">
        <f t="shared" si="6"/>
        <v>0</v>
      </c>
      <c r="Q44" s="7">
        <f t="shared" si="6"/>
        <v>0</v>
      </c>
      <c r="R44" s="7">
        <f t="shared" si="6"/>
        <v>0</v>
      </c>
      <c r="S44" s="7">
        <f t="shared" si="6"/>
        <v>0</v>
      </c>
      <c r="T44" s="7">
        <f t="shared" si="6"/>
        <v>0</v>
      </c>
      <c r="U44" s="7">
        <f t="shared" si="6"/>
        <v>0</v>
      </c>
      <c r="V44" s="7">
        <f t="shared" si="6"/>
        <v>35.031951999999997</v>
      </c>
      <c r="W44" s="7">
        <f t="shared" si="6"/>
        <v>241.18790899999999</v>
      </c>
      <c r="X44" s="7">
        <f t="shared" si="6"/>
        <v>149.40432300000001</v>
      </c>
    </row>
    <row r="45" spans="1:24" x14ac:dyDescent="0.25">
      <c r="A45" s="18">
        <v>1925</v>
      </c>
      <c r="B45" s="18">
        <v>1925</v>
      </c>
      <c r="C45" s="18">
        <v>2</v>
      </c>
      <c r="D45" s="84" t="s">
        <v>79</v>
      </c>
      <c r="E45" s="84" t="str">
        <f t="shared" si="3"/>
        <v>1925 2</v>
      </c>
      <c r="F45" s="14">
        <f>VLOOKUP(D45,'Scatter Plot_1'!A52:C1035,3,FALSE)</f>
        <v>0</v>
      </c>
      <c r="G45" s="154">
        <f>VLOOKUP(D45,'Scatter Plot_1'!A52:C1035,3,FALSE)</f>
        <v>0</v>
      </c>
      <c r="H45" s="54">
        <v>1962</v>
      </c>
      <c r="I45" s="55">
        <v>3</v>
      </c>
      <c r="K45" s="84">
        <v>41</v>
      </c>
      <c r="L45" s="10">
        <v>1962</v>
      </c>
      <c r="M45" s="7">
        <f t="shared" ref="M45:X54" si="7">INDEX($F$5:$G$988,MATCH((CONCATENATE($L45," ",M$3)),$E$5:$E$988,0),IF($K$1="CFS",1,IF($K$1="TAF",2,"INC")))</f>
        <v>181.53004899999999</v>
      </c>
      <c r="N45" s="7">
        <f t="shared" si="7"/>
        <v>77.799749000000006</v>
      </c>
      <c r="O45" s="7">
        <f t="shared" si="7"/>
        <v>4.1331860000000002</v>
      </c>
      <c r="P45" s="7">
        <f t="shared" si="7"/>
        <v>0</v>
      </c>
      <c r="Q45" s="7">
        <f t="shared" si="7"/>
        <v>0</v>
      </c>
      <c r="R45" s="7">
        <f t="shared" si="7"/>
        <v>0</v>
      </c>
      <c r="S45" s="7">
        <f t="shared" si="7"/>
        <v>0</v>
      </c>
      <c r="T45" s="7">
        <f t="shared" si="7"/>
        <v>0</v>
      </c>
      <c r="U45" s="7">
        <f t="shared" si="7"/>
        <v>0</v>
      </c>
      <c r="V45" s="7">
        <f t="shared" si="7"/>
        <v>4.9706849999999996</v>
      </c>
      <c r="W45" s="7">
        <f t="shared" si="7"/>
        <v>6.3344490000000002</v>
      </c>
      <c r="X45" s="7">
        <f t="shared" si="7"/>
        <v>93.910955999999999</v>
      </c>
    </row>
    <row r="46" spans="1:24" x14ac:dyDescent="0.25">
      <c r="A46" s="18">
        <v>1925</v>
      </c>
      <c r="B46" s="18">
        <v>1925</v>
      </c>
      <c r="C46" s="18">
        <v>3</v>
      </c>
      <c r="D46" s="84" t="s">
        <v>80</v>
      </c>
      <c r="E46" s="84" t="str">
        <f t="shared" si="3"/>
        <v>1925 3</v>
      </c>
      <c r="F46" s="14">
        <f>VLOOKUP(D46,'Scatter Plot_1'!A53:C1036,3,FALSE)</f>
        <v>0</v>
      </c>
      <c r="G46" s="154">
        <f>VLOOKUP(D46,'Scatter Plot_1'!A53:C1036,3,FALSE)</f>
        <v>0</v>
      </c>
      <c r="H46" s="54">
        <v>1963</v>
      </c>
      <c r="I46" s="55">
        <v>1</v>
      </c>
      <c r="K46" s="84">
        <v>42</v>
      </c>
      <c r="L46" s="10">
        <v>1963</v>
      </c>
      <c r="M46" s="7">
        <f t="shared" si="7"/>
        <v>0.923709</v>
      </c>
      <c r="N46" s="7">
        <f t="shared" si="7"/>
        <v>0</v>
      </c>
      <c r="O46" s="7">
        <f t="shared" si="7"/>
        <v>0</v>
      </c>
      <c r="P46" s="7">
        <f t="shared" si="7"/>
        <v>0</v>
      </c>
      <c r="Q46" s="7">
        <f t="shared" si="7"/>
        <v>0</v>
      </c>
      <c r="R46" s="7">
        <f t="shared" si="7"/>
        <v>0</v>
      </c>
      <c r="S46" s="7">
        <f t="shared" si="7"/>
        <v>0</v>
      </c>
      <c r="T46" s="7">
        <f t="shared" si="7"/>
        <v>3.0603000000000002E-2</v>
      </c>
      <c r="U46" s="7">
        <f t="shared" si="7"/>
        <v>0</v>
      </c>
      <c r="V46" s="7">
        <f t="shared" si="7"/>
        <v>0</v>
      </c>
      <c r="W46" s="7">
        <f t="shared" si="7"/>
        <v>0</v>
      </c>
      <c r="X46" s="7">
        <f t="shared" si="7"/>
        <v>3.8476319999999999</v>
      </c>
    </row>
    <row r="47" spans="1:24" x14ac:dyDescent="0.25">
      <c r="A47" s="18">
        <v>1925</v>
      </c>
      <c r="B47" s="18">
        <v>1925</v>
      </c>
      <c r="C47" s="18">
        <v>4</v>
      </c>
      <c r="D47" s="84" t="s">
        <v>81</v>
      </c>
      <c r="E47" s="84" t="str">
        <f t="shared" si="3"/>
        <v>1925 4</v>
      </c>
      <c r="F47" s="14">
        <f>VLOOKUP(D47,'Scatter Plot_1'!A54:C1037,3,FALSE)</f>
        <v>0</v>
      </c>
      <c r="G47" s="154">
        <f>VLOOKUP(D47,'Scatter Plot_1'!A54:C1037,3,FALSE)</f>
        <v>0</v>
      </c>
      <c r="H47" s="54">
        <v>1964</v>
      </c>
      <c r="I47" s="55">
        <v>4</v>
      </c>
      <c r="K47" s="84">
        <v>43</v>
      </c>
      <c r="L47" s="10">
        <v>1964</v>
      </c>
      <c r="M47" s="7">
        <f t="shared" si="7"/>
        <v>0</v>
      </c>
      <c r="N47" s="7">
        <f t="shared" si="7"/>
        <v>0</v>
      </c>
      <c r="O47" s="7">
        <f t="shared" si="7"/>
        <v>0</v>
      </c>
      <c r="P47" s="7">
        <f t="shared" si="7"/>
        <v>0</v>
      </c>
      <c r="Q47" s="7">
        <f t="shared" si="7"/>
        <v>0</v>
      </c>
      <c r="R47" s="7">
        <f t="shared" si="7"/>
        <v>0</v>
      </c>
      <c r="S47" s="7">
        <f t="shared" si="7"/>
        <v>0</v>
      </c>
      <c r="T47" s="7">
        <f t="shared" si="7"/>
        <v>0</v>
      </c>
      <c r="U47" s="7">
        <f t="shared" si="7"/>
        <v>0</v>
      </c>
      <c r="V47" s="7">
        <f t="shared" si="7"/>
        <v>10.673232</v>
      </c>
      <c r="W47" s="7">
        <f t="shared" si="7"/>
        <v>17.383215</v>
      </c>
      <c r="X47" s="7">
        <f t="shared" si="7"/>
        <v>132.78161900000001</v>
      </c>
    </row>
    <row r="48" spans="1:24" x14ac:dyDescent="0.25">
      <c r="A48" s="18">
        <v>1925</v>
      </c>
      <c r="B48" s="18">
        <v>1925</v>
      </c>
      <c r="C48" s="18">
        <v>5</v>
      </c>
      <c r="D48" s="84" t="s">
        <v>82</v>
      </c>
      <c r="E48" s="84" t="str">
        <f t="shared" si="3"/>
        <v>1925 5</v>
      </c>
      <c r="F48" s="14">
        <f>VLOOKUP(D48,'Scatter Plot_1'!A55:C1038,3,FALSE)</f>
        <v>0</v>
      </c>
      <c r="G48" s="154">
        <f>VLOOKUP(D48,'Scatter Plot_1'!A55:C1038,3,FALSE)</f>
        <v>0</v>
      </c>
      <c r="H48" s="54">
        <v>1965</v>
      </c>
      <c r="I48" s="55">
        <v>1</v>
      </c>
      <c r="K48" s="84">
        <v>44</v>
      </c>
      <c r="L48" s="10">
        <v>1965</v>
      </c>
      <c r="M48" s="7">
        <f t="shared" si="7"/>
        <v>122.121734</v>
      </c>
      <c r="N48" s="7">
        <f t="shared" si="7"/>
        <v>0.25455800000000001</v>
      </c>
      <c r="O48" s="7">
        <f t="shared" si="7"/>
        <v>82.748452</v>
      </c>
      <c r="P48" s="7">
        <f t="shared" si="7"/>
        <v>0</v>
      </c>
      <c r="Q48" s="7">
        <f t="shared" si="7"/>
        <v>0</v>
      </c>
      <c r="R48" s="7">
        <f t="shared" si="7"/>
        <v>0</v>
      </c>
      <c r="S48" s="7">
        <f t="shared" si="7"/>
        <v>0</v>
      </c>
      <c r="T48" s="7">
        <f t="shared" si="7"/>
        <v>0.341084</v>
      </c>
      <c r="U48" s="7">
        <f t="shared" si="7"/>
        <v>51.642674</v>
      </c>
      <c r="V48" s="7">
        <f t="shared" si="7"/>
        <v>0</v>
      </c>
      <c r="W48" s="7">
        <f t="shared" si="7"/>
        <v>0</v>
      </c>
      <c r="X48" s="7">
        <f t="shared" si="7"/>
        <v>1.7796449999999999</v>
      </c>
    </row>
    <row r="49" spans="1:24" x14ac:dyDescent="0.25">
      <c r="A49" s="18">
        <v>1925</v>
      </c>
      <c r="B49" s="18">
        <v>1925</v>
      </c>
      <c r="C49" s="18">
        <v>6</v>
      </c>
      <c r="D49" s="84" t="s">
        <v>83</v>
      </c>
      <c r="E49" s="84" t="str">
        <f t="shared" si="3"/>
        <v>1925 6</v>
      </c>
      <c r="F49" s="14">
        <f>VLOOKUP(D49,'Scatter Plot_1'!A56:C1039,3,FALSE)</f>
        <v>0</v>
      </c>
      <c r="G49" s="154">
        <f>VLOOKUP(D49,'Scatter Plot_1'!A56:C1039,3,FALSE)</f>
        <v>0</v>
      </c>
      <c r="H49" s="54">
        <v>1966</v>
      </c>
      <c r="I49" s="55">
        <v>3</v>
      </c>
      <c r="K49" s="84">
        <v>45</v>
      </c>
      <c r="L49" s="10">
        <v>1966</v>
      </c>
      <c r="M49" s="7">
        <f t="shared" si="7"/>
        <v>0.31139499999999998</v>
      </c>
      <c r="N49" s="7">
        <f t="shared" si="7"/>
        <v>0</v>
      </c>
      <c r="O49" s="7">
        <f t="shared" si="7"/>
        <v>0</v>
      </c>
      <c r="P49" s="7">
        <f t="shared" si="7"/>
        <v>0</v>
      </c>
      <c r="Q49" s="7">
        <f t="shared" si="7"/>
        <v>0</v>
      </c>
      <c r="R49" s="7">
        <f t="shared" si="7"/>
        <v>0</v>
      </c>
      <c r="S49" s="7">
        <f t="shared" si="7"/>
        <v>0</v>
      </c>
      <c r="T49" s="7">
        <f t="shared" si="7"/>
        <v>0</v>
      </c>
      <c r="U49" s="7">
        <f t="shared" si="7"/>
        <v>0</v>
      </c>
      <c r="V49" s="7">
        <f t="shared" si="7"/>
        <v>0</v>
      </c>
      <c r="W49" s="7">
        <f t="shared" si="7"/>
        <v>0</v>
      </c>
      <c r="X49" s="7">
        <f t="shared" si="7"/>
        <v>7.5607999999999995E-2</v>
      </c>
    </row>
    <row r="50" spans="1:24" x14ac:dyDescent="0.25">
      <c r="A50" s="18">
        <v>1925</v>
      </c>
      <c r="B50" s="18">
        <v>1925</v>
      </c>
      <c r="C50" s="18">
        <v>7</v>
      </c>
      <c r="D50" s="84" t="s">
        <v>84</v>
      </c>
      <c r="E50" s="84" t="str">
        <f t="shared" si="3"/>
        <v>1925 7</v>
      </c>
      <c r="F50" s="14">
        <f>VLOOKUP(D50,'Scatter Plot_1'!A57:C1040,3,FALSE)</f>
        <v>0</v>
      </c>
      <c r="G50" s="154">
        <f>VLOOKUP(D50,'Scatter Plot_1'!A57:C1040,3,FALSE)</f>
        <v>0</v>
      </c>
      <c r="H50" s="54">
        <v>1967</v>
      </c>
      <c r="I50" s="55">
        <v>1</v>
      </c>
      <c r="K50" s="84">
        <v>46</v>
      </c>
      <c r="L50" s="10">
        <v>1967</v>
      </c>
      <c r="M50" s="7">
        <f t="shared" si="7"/>
        <v>0</v>
      </c>
      <c r="N50" s="7">
        <f t="shared" si="7"/>
        <v>0.28000000000000003</v>
      </c>
      <c r="O50" s="7">
        <f t="shared" si="7"/>
        <v>0</v>
      </c>
      <c r="P50" s="7">
        <f t="shared" si="7"/>
        <v>0</v>
      </c>
      <c r="Q50" s="7">
        <f t="shared" si="7"/>
        <v>0</v>
      </c>
      <c r="R50" s="7">
        <f t="shared" si="7"/>
        <v>0</v>
      </c>
      <c r="S50" s="7">
        <f t="shared" si="7"/>
        <v>0</v>
      </c>
      <c r="T50" s="7">
        <f t="shared" si="7"/>
        <v>3.0603000000000002E-2</v>
      </c>
      <c r="U50" s="7">
        <f t="shared" si="7"/>
        <v>1.410585</v>
      </c>
      <c r="V50" s="7">
        <f t="shared" si="7"/>
        <v>2.4112140000000002</v>
      </c>
      <c r="W50" s="7">
        <f t="shared" si="7"/>
        <v>33.298822000000001</v>
      </c>
      <c r="X50" s="7">
        <f t="shared" si="7"/>
        <v>17.338979999999999</v>
      </c>
    </row>
    <row r="51" spans="1:24" x14ac:dyDescent="0.25">
      <c r="A51" s="18">
        <v>1925</v>
      </c>
      <c r="B51" s="18">
        <v>1925</v>
      </c>
      <c r="C51" s="18">
        <v>8</v>
      </c>
      <c r="D51" s="84" t="s">
        <v>85</v>
      </c>
      <c r="E51" s="84" t="str">
        <f t="shared" si="3"/>
        <v>1925 8</v>
      </c>
      <c r="F51" s="14">
        <f>VLOOKUP(D51,'Scatter Plot_1'!A58:C1041,3,FALSE)</f>
        <v>0</v>
      </c>
      <c r="G51" s="154">
        <f>VLOOKUP(D51,'Scatter Plot_1'!A58:C1041,3,FALSE)</f>
        <v>0</v>
      </c>
      <c r="H51" s="54">
        <v>1968</v>
      </c>
      <c r="I51" s="55">
        <v>3</v>
      </c>
      <c r="K51" s="84">
        <v>47</v>
      </c>
      <c r="L51" s="10">
        <v>1968</v>
      </c>
      <c r="M51" s="7">
        <f t="shared" si="7"/>
        <v>18.131029000000002</v>
      </c>
      <c r="N51" s="7">
        <f t="shared" si="7"/>
        <v>118.306765</v>
      </c>
      <c r="O51" s="7">
        <f t="shared" si="7"/>
        <v>78.673269000000005</v>
      </c>
      <c r="P51" s="7">
        <f t="shared" si="7"/>
        <v>0</v>
      </c>
      <c r="Q51" s="7">
        <f t="shared" si="7"/>
        <v>0</v>
      </c>
      <c r="R51" s="7">
        <f t="shared" si="7"/>
        <v>0</v>
      </c>
      <c r="S51" s="7">
        <f t="shared" si="7"/>
        <v>0</v>
      </c>
      <c r="T51" s="7">
        <f t="shared" si="7"/>
        <v>0</v>
      </c>
      <c r="U51" s="7">
        <f t="shared" si="7"/>
        <v>0</v>
      </c>
      <c r="V51" s="7">
        <f t="shared" si="7"/>
        <v>0</v>
      </c>
      <c r="W51" s="7">
        <f t="shared" si="7"/>
        <v>0</v>
      </c>
      <c r="X51" s="7">
        <f t="shared" si="7"/>
        <v>7.5607999999999995E-2</v>
      </c>
    </row>
    <row r="52" spans="1:24" x14ac:dyDescent="0.25">
      <c r="A52" s="18">
        <v>1925</v>
      </c>
      <c r="B52" s="18">
        <v>1925</v>
      </c>
      <c r="C52" s="18">
        <v>9</v>
      </c>
      <c r="D52" s="84" t="s">
        <v>86</v>
      </c>
      <c r="E52" s="84" t="str">
        <f t="shared" si="3"/>
        <v>1925 9</v>
      </c>
      <c r="F52" s="14">
        <f>VLOOKUP(D52,'Scatter Plot_1'!A59:C1042,3,FALSE)</f>
        <v>0</v>
      </c>
      <c r="G52" s="154">
        <f>VLOOKUP(D52,'Scatter Plot_1'!A59:C1042,3,FALSE)</f>
        <v>0</v>
      </c>
      <c r="H52" s="54">
        <v>1969</v>
      </c>
      <c r="I52" s="55">
        <v>1</v>
      </c>
      <c r="K52" s="84">
        <v>48</v>
      </c>
      <c r="L52" s="10">
        <v>1969</v>
      </c>
      <c r="M52" s="7">
        <f t="shared" si="7"/>
        <v>0</v>
      </c>
      <c r="N52" s="7">
        <f t="shared" si="7"/>
        <v>0.22811600000000001</v>
      </c>
      <c r="O52" s="7">
        <f t="shared" si="7"/>
        <v>0</v>
      </c>
      <c r="P52" s="7">
        <f t="shared" si="7"/>
        <v>0</v>
      </c>
      <c r="Q52" s="7">
        <f t="shared" si="7"/>
        <v>0</v>
      </c>
      <c r="R52" s="7">
        <f t="shared" si="7"/>
        <v>0</v>
      </c>
      <c r="S52" s="7">
        <f t="shared" si="7"/>
        <v>0</v>
      </c>
      <c r="T52" s="7">
        <f t="shared" si="7"/>
        <v>1.8133809999999999</v>
      </c>
      <c r="U52" s="7">
        <f t="shared" si="7"/>
        <v>4.2215800000000003</v>
      </c>
      <c r="V52" s="7">
        <f t="shared" si="7"/>
        <v>17.020083</v>
      </c>
      <c r="W52" s="7">
        <f t="shared" si="7"/>
        <v>53.188881000000002</v>
      </c>
      <c r="X52" s="7">
        <f t="shared" si="7"/>
        <v>41.638516000000003</v>
      </c>
    </row>
    <row r="53" spans="1:24" x14ac:dyDescent="0.25">
      <c r="A53" s="18">
        <v>1926</v>
      </c>
      <c r="B53" s="18">
        <v>1925</v>
      </c>
      <c r="C53" s="18">
        <v>10</v>
      </c>
      <c r="D53" s="84" t="s">
        <v>87</v>
      </c>
      <c r="E53" s="84" t="str">
        <f t="shared" si="3"/>
        <v>1926 10</v>
      </c>
      <c r="F53" s="14">
        <f>VLOOKUP(D53,'Scatter Plot_1'!A60:C1043,3,FALSE)</f>
        <v>0</v>
      </c>
      <c r="G53" s="154">
        <f>VLOOKUP(D53,'Scatter Plot_1'!A60:C1043,3,FALSE)</f>
        <v>0</v>
      </c>
      <c r="H53" s="54">
        <v>1970</v>
      </c>
      <c r="I53" s="55">
        <v>1</v>
      </c>
      <c r="K53" s="84">
        <v>49</v>
      </c>
      <c r="L53" s="10">
        <v>1970</v>
      </c>
      <c r="M53" s="7">
        <f t="shared" si="7"/>
        <v>42.013696000000003</v>
      </c>
      <c r="N53" s="7">
        <f t="shared" si="7"/>
        <v>46.277476</v>
      </c>
      <c r="O53" s="7">
        <f t="shared" si="7"/>
        <v>61.931092999999997</v>
      </c>
      <c r="P53" s="7">
        <f t="shared" si="7"/>
        <v>0</v>
      </c>
      <c r="Q53" s="7">
        <f t="shared" si="7"/>
        <v>0</v>
      </c>
      <c r="R53" s="7">
        <f t="shared" si="7"/>
        <v>0</v>
      </c>
      <c r="S53" s="7">
        <f t="shared" si="7"/>
        <v>0</v>
      </c>
      <c r="T53" s="7">
        <f t="shared" si="7"/>
        <v>0</v>
      </c>
      <c r="U53" s="7">
        <f t="shared" si="7"/>
        <v>0</v>
      </c>
      <c r="V53" s="7">
        <f t="shared" si="7"/>
        <v>0</v>
      </c>
      <c r="W53" s="7">
        <f t="shared" si="7"/>
        <v>2.050465</v>
      </c>
      <c r="X53" s="7">
        <f t="shared" si="7"/>
        <v>3.98495</v>
      </c>
    </row>
    <row r="54" spans="1:24" x14ac:dyDescent="0.25">
      <c r="A54" s="18">
        <v>1926</v>
      </c>
      <c r="B54" s="18">
        <v>1925</v>
      </c>
      <c r="C54" s="18">
        <v>11</v>
      </c>
      <c r="D54" s="84" t="s">
        <v>88</v>
      </c>
      <c r="E54" s="84" t="str">
        <f t="shared" si="3"/>
        <v>1926 11</v>
      </c>
      <c r="F54" s="14">
        <f>VLOOKUP(D54,'Scatter Plot_1'!A61:C1044,3,FALSE)</f>
        <v>0.16669500000000001</v>
      </c>
      <c r="G54" s="154">
        <f>VLOOKUP(D54,'Scatter Plot_1'!A61:C1044,3,FALSE)</f>
        <v>0.16669500000000001</v>
      </c>
      <c r="H54" s="54">
        <v>1971</v>
      </c>
      <c r="I54" s="55">
        <v>1</v>
      </c>
      <c r="K54" s="84">
        <v>50</v>
      </c>
      <c r="L54" s="10">
        <v>1971</v>
      </c>
      <c r="M54" s="7">
        <f t="shared" si="7"/>
        <v>0.960704</v>
      </c>
      <c r="N54" s="7">
        <f t="shared" si="7"/>
        <v>0</v>
      </c>
      <c r="O54" s="7">
        <f t="shared" si="7"/>
        <v>0</v>
      </c>
      <c r="P54" s="7">
        <f t="shared" si="7"/>
        <v>0</v>
      </c>
      <c r="Q54" s="7">
        <f t="shared" si="7"/>
        <v>0</v>
      </c>
      <c r="R54" s="7">
        <f t="shared" si="7"/>
        <v>0</v>
      </c>
      <c r="S54" s="7">
        <f t="shared" si="7"/>
        <v>0</v>
      </c>
      <c r="T54" s="7">
        <f t="shared" si="7"/>
        <v>0</v>
      </c>
      <c r="U54" s="7">
        <f t="shared" si="7"/>
        <v>0</v>
      </c>
      <c r="V54" s="7">
        <f t="shared" si="7"/>
        <v>6.861745</v>
      </c>
      <c r="W54" s="7">
        <f t="shared" si="7"/>
        <v>8.3732179999999996</v>
      </c>
      <c r="X54" s="7">
        <f t="shared" si="7"/>
        <v>9.0623640000000005</v>
      </c>
    </row>
    <row r="55" spans="1:24" x14ac:dyDescent="0.25">
      <c r="A55" s="18">
        <v>1926</v>
      </c>
      <c r="B55" s="18">
        <v>1925</v>
      </c>
      <c r="C55" s="18">
        <v>12</v>
      </c>
      <c r="D55" s="84" t="s">
        <v>89</v>
      </c>
      <c r="E55" s="84" t="str">
        <f t="shared" si="3"/>
        <v>1926 12</v>
      </c>
      <c r="F55" s="14">
        <f>VLOOKUP(D55,'Scatter Plot_1'!A62:C1045,3,FALSE)</f>
        <v>0</v>
      </c>
      <c r="G55" s="154">
        <f>VLOOKUP(D55,'Scatter Plot_1'!A62:C1045,3,FALSE)</f>
        <v>0</v>
      </c>
      <c r="H55" s="54">
        <v>1972</v>
      </c>
      <c r="I55" s="55">
        <v>3</v>
      </c>
      <c r="K55" s="84">
        <v>51</v>
      </c>
      <c r="L55" s="10">
        <v>1972</v>
      </c>
      <c r="M55" s="7">
        <f t="shared" ref="M55:X60" si="8">INDEX($F$5:$G$988,MATCH((CONCATENATE($L55," ",M$3)),$E$5:$E$988,0),IF($K$1="CFS",1,IF($K$1="TAF",2,"INC")))</f>
        <v>0</v>
      </c>
      <c r="N55" s="7">
        <f t="shared" si="8"/>
        <v>0</v>
      </c>
      <c r="O55" s="7">
        <f t="shared" si="8"/>
        <v>0</v>
      </c>
      <c r="P55" s="7">
        <f t="shared" si="8"/>
        <v>0</v>
      </c>
      <c r="Q55" s="7">
        <f t="shared" si="8"/>
        <v>0</v>
      </c>
      <c r="R55" s="7">
        <f t="shared" si="8"/>
        <v>0</v>
      </c>
      <c r="S55" s="7">
        <f t="shared" si="8"/>
        <v>0</v>
      </c>
      <c r="T55" s="7">
        <f t="shared" si="8"/>
        <v>0</v>
      </c>
      <c r="U55" s="7">
        <f t="shared" si="8"/>
        <v>0</v>
      </c>
      <c r="V55" s="7">
        <f t="shared" si="8"/>
        <v>0</v>
      </c>
      <c r="W55" s="7">
        <f t="shared" si="8"/>
        <v>0</v>
      </c>
      <c r="X55" s="7">
        <f t="shared" si="8"/>
        <v>7.5607999999999995E-2</v>
      </c>
    </row>
    <row r="56" spans="1:24" x14ac:dyDescent="0.25">
      <c r="A56" s="18">
        <v>1926</v>
      </c>
      <c r="B56" s="18">
        <v>1926</v>
      </c>
      <c r="C56" s="18">
        <v>1</v>
      </c>
      <c r="D56" s="84" t="s">
        <v>90</v>
      </c>
      <c r="E56" s="84" t="str">
        <f t="shared" si="3"/>
        <v>1926 1</v>
      </c>
      <c r="F56" s="14">
        <f>VLOOKUP(D56,'Scatter Plot_1'!A63:C1046,3,FALSE)</f>
        <v>0</v>
      </c>
      <c r="G56" s="154">
        <f>VLOOKUP(D56,'Scatter Plot_1'!A63:C1046,3,FALSE)</f>
        <v>0</v>
      </c>
      <c r="H56" s="54">
        <v>1973</v>
      </c>
      <c r="I56" s="55">
        <v>2</v>
      </c>
      <c r="K56" s="84">
        <v>52</v>
      </c>
      <c r="L56" s="10">
        <v>1973</v>
      </c>
      <c r="M56" s="7">
        <f t="shared" si="8"/>
        <v>0</v>
      </c>
      <c r="N56" s="7">
        <f t="shared" si="8"/>
        <v>0</v>
      </c>
      <c r="O56" s="7">
        <f t="shared" si="8"/>
        <v>0</v>
      </c>
      <c r="P56" s="7">
        <f t="shared" si="8"/>
        <v>0</v>
      </c>
      <c r="Q56" s="7">
        <f t="shared" si="8"/>
        <v>0</v>
      </c>
      <c r="R56" s="7">
        <f t="shared" si="8"/>
        <v>0</v>
      </c>
      <c r="S56" s="7">
        <f t="shared" si="8"/>
        <v>0</v>
      </c>
      <c r="T56" s="7">
        <f t="shared" si="8"/>
        <v>0</v>
      </c>
      <c r="U56" s="7">
        <f t="shared" si="8"/>
        <v>0</v>
      </c>
      <c r="V56" s="7">
        <f t="shared" si="8"/>
        <v>0</v>
      </c>
      <c r="W56" s="7">
        <f t="shared" si="8"/>
        <v>7.6742419999999996</v>
      </c>
      <c r="X56" s="7">
        <f t="shared" si="8"/>
        <v>3.8994110000000002</v>
      </c>
    </row>
    <row r="57" spans="1:24" x14ac:dyDescent="0.25">
      <c r="A57" s="18">
        <v>1926</v>
      </c>
      <c r="B57" s="18">
        <v>1926</v>
      </c>
      <c r="C57" s="18">
        <v>2</v>
      </c>
      <c r="D57" s="84" t="s">
        <v>91</v>
      </c>
      <c r="E57" s="84" t="str">
        <f t="shared" si="3"/>
        <v>1926 2</v>
      </c>
      <c r="F57" s="14">
        <f>VLOOKUP(D57,'Scatter Plot_1'!A64:C1047,3,FALSE)</f>
        <v>0</v>
      </c>
      <c r="G57" s="154">
        <f>VLOOKUP(D57,'Scatter Plot_1'!A64:C1047,3,FALSE)</f>
        <v>0</v>
      </c>
      <c r="H57" s="54">
        <v>1974</v>
      </c>
      <c r="I57" s="55">
        <v>1</v>
      </c>
      <c r="K57" s="84">
        <v>53</v>
      </c>
      <c r="L57" s="10">
        <v>1974</v>
      </c>
      <c r="M57" s="7">
        <f t="shared" si="8"/>
        <v>1.375685</v>
      </c>
      <c r="N57" s="7">
        <f t="shared" si="8"/>
        <v>0</v>
      </c>
      <c r="O57" s="7">
        <f t="shared" si="8"/>
        <v>0</v>
      </c>
      <c r="P57" s="7">
        <f t="shared" si="8"/>
        <v>0</v>
      </c>
      <c r="Q57" s="7">
        <f t="shared" si="8"/>
        <v>0</v>
      </c>
      <c r="R57" s="7">
        <f t="shared" si="8"/>
        <v>0</v>
      </c>
      <c r="S57" s="7">
        <f t="shared" si="8"/>
        <v>0</v>
      </c>
      <c r="T57" s="7">
        <f t="shared" si="8"/>
        <v>0</v>
      </c>
      <c r="U57" s="7">
        <f t="shared" si="8"/>
        <v>0</v>
      </c>
      <c r="V57" s="7">
        <f t="shared" si="8"/>
        <v>0</v>
      </c>
      <c r="W57" s="7">
        <f t="shared" si="8"/>
        <v>0</v>
      </c>
      <c r="X57" s="7">
        <f t="shared" si="8"/>
        <v>3.7677830000000001</v>
      </c>
    </row>
    <row r="58" spans="1:24" x14ac:dyDescent="0.25">
      <c r="A58" s="18">
        <v>1926</v>
      </c>
      <c r="B58" s="18">
        <v>1926</v>
      </c>
      <c r="C58" s="18">
        <v>3</v>
      </c>
      <c r="D58" s="84" t="s">
        <v>92</v>
      </c>
      <c r="E58" s="84" t="str">
        <f t="shared" si="3"/>
        <v>1926 3</v>
      </c>
      <c r="F58" s="14">
        <f>VLOOKUP(D58,'Scatter Plot_1'!A65:C1048,3,FALSE)</f>
        <v>0</v>
      </c>
      <c r="G58" s="154">
        <f>VLOOKUP(D58,'Scatter Plot_1'!A65:C1048,3,FALSE)</f>
        <v>0</v>
      </c>
      <c r="H58" s="54">
        <v>1975</v>
      </c>
      <c r="I58" s="55">
        <v>1</v>
      </c>
      <c r="K58" s="84">
        <v>54</v>
      </c>
      <c r="L58" s="10">
        <v>1975</v>
      </c>
      <c r="M58" s="7">
        <f t="shared" si="8"/>
        <v>0.64190700000000001</v>
      </c>
      <c r="N58" s="7">
        <f t="shared" si="8"/>
        <v>0</v>
      </c>
      <c r="O58" s="7">
        <f t="shared" si="8"/>
        <v>0</v>
      </c>
      <c r="P58" s="7">
        <f t="shared" si="8"/>
        <v>0</v>
      </c>
      <c r="Q58" s="7">
        <f t="shared" si="8"/>
        <v>0</v>
      </c>
      <c r="R58" s="7">
        <f t="shared" si="8"/>
        <v>0</v>
      </c>
      <c r="S58" s="7">
        <f t="shared" si="8"/>
        <v>0</v>
      </c>
      <c r="T58" s="7">
        <f t="shared" si="8"/>
        <v>0</v>
      </c>
      <c r="U58" s="7">
        <f t="shared" si="8"/>
        <v>0</v>
      </c>
      <c r="V58" s="7">
        <f t="shared" si="8"/>
        <v>0</v>
      </c>
      <c r="W58" s="7">
        <f t="shared" si="8"/>
        <v>1.1489130000000001</v>
      </c>
      <c r="X58" s="7">
        <f t="shared" si="8"/>
        <v>3.4224030000000001</v>
      </c>
    </row>
    <row r="59" spans="1:24" x14ac:dyDescent="0.25">
      <c r="A59" s="18">
        <v>1926</v>
      </c>
      <c r="B59" s="18">
        <v>1926</v>
      </c>
      <c r="C59" s="18">
        <v>4</v>
      </c>
      <c r="D59" s="84" t="s">
        <v>93</v>
      </c>
      <c r="E59" s="84" t="str">
        <f t="shared" si="3"/>
        <v>1926 4</v>
      </c>
      <c r="F59" s="14">
        <f>VLOOKUP(D59,'Scatter Plot_1'!A66:C1049,3,FALSE)</f>
        <v>0</v>
      </c>
      <c r="G59" s="154">
        <f>VLOOKUP(D59,'Scatter Plot_1'!A66:C1049,3,FALSE)</f>
        <v>0</v>
      </c>
      <c r="H59" s="54">
        <v>1976</v>
      </c>
      <c r="I59" s="55">
        <v>5</v>
      </c>
      <c r="K59" s="84">
        <v>55</v>
      </c>
      <c r="L59" s="10">
        <v>1976</v>
      </c>
      <c r="M59" s="7">
        <f t="shared" si="8"/>
        <v>0.23039599999999999</v>
      </c>
      <c r="N59" s="7">
        <f t="shared" si="8"/>
        <v>0</v>
      </c>
      <c r="O59" s="7">
        <f t="shared" si="8"/>
        <v>0</v>
      </c>
      <c r="P59" s="7">
        <f t="shared" si="8"/>
        <v>0</v>
      </c>
      <c r="Q59" s="7">
        <f t="shared" si="8"/>
        <v>0</v>
      </c>
      <c r="R59" s="7">
        <f t="shared" si="8"/>
        <v>0</v>
      </c>
      <c r="S59" s="7">
        <f t="shared" si="8"/>
        <v>0</v>
      </c>
      <c r="T59" s="7">
        <f t="shared" si="8"/>
        <v>0</v>
      </c>
      <c r="U59" s="7">
        <f t="shared" si="8"/>
        <v>0</v>
      </c>
      <c r="V59" s="7">
        <f t="shared" si="8"/>
        <v>0.47791400000000001</v>
      </c>
      <c r="W59" s="7">
        <f t="shared" si="8"/>
        <v>0</v>
      </c>
      <c r="X59" s="7">
        <f t="shared" si="8"/>
        <v>0</v>
      </c>
    </row>
    <row r="60" spans="1:24" x14ac:dyDescent="0.25">
      <c r="A60" s="18">
        <v>1926</v>
      </c>
      <c r="B60" s="18">
        <v>1926</v>
      </c>
      <c r="C60" s="18">
        <v>5</v>
      </c>
      <c r="D60" s="84" t="s">
        <v>94</v>
      </c>
      <c r="E60" s="84" t="str">
        <f t="shared" si="3"/>
        <v>1926 5</v>
      </c>
      <c r="F60" s="14">
        <f>VLOOKUP(D60,'Scatter Plot_1'!A67:C1050,3,FALSE)</f>
        <v>0</v>
      </c>
      <c r="G60" s="154">
        <f>VLOOKUP(D60,'Scatter Plot_1'!A67:C1050,3,FALSE)</f>
        <v>0</v>
      </c>
      <c r="H60" s="54">
        <v>1977</v>
      </c>
      <c r="I60" s="55">
        <v>5</v>
      </c>
      <c r="K60" s="84">
        <v>56</v>
      </c>
      <c r="L60" s="10">
        <v>1977</v>
      </c>
      <c r="M60" s="7">
        <f t="shared" si="8"/>
        <v>0</v>
      </c>
      <c r="N60" s="7">
        <f t="shared" si="8"/>
        <v>0</v>
      </c>
      <c r="O60" s="7">
        <f t="shared" si="8"/>
        <v>0.18828900000000001</v>
      </c>
      <c r="P60" s="7">
        <f t="shared" si="8"/>
        <v>0</v>
      </c>
      <c r="Q60" s="7">
        <f t="shared" si="8"/>
        <v>0</v>
      </c>
      <c r="R60" s="7">
        <f t="shared" si="8"/>
        <v>0</v>
      </c>
      <c r="S60" s="7">
        <f t="shared" si="8"/>
        <v>0</v>
      </c>
      <c r="T60" s="7">
        <f t="shared" si="8"/>
        <v>0</v>
      </c>
      <c r="U60" s="7">
        <f t="shared" si="8"/>
        <v>0</v>
      </c>
      <c r="V60" s="7">
        <f t="shared" si="8"/>
        <v>0</v>
      </c>
      <c r="W60" s="7">
        <f t="shared" si="8"/>
        <v>0</v>
      </c>
      <c r="X60" s="7">
        <f t="shared" si="8"/>
        <v>0</v>
      </c>
    </row>
    <row r="61" spans="1:24" x14ac:dyDescent="0.25">
      <c r="A61" s="18">
        <v>1926</v>
      </c>
      <c r="B61" s="18">
        <v>1926</v>
      </c>
      <c r="C61" s="18">
        <v>6</v>
      </c>
      <c r="D61" s="84" t="s">
        <v>95</v>
      </c>
      <c r="E61" s="84" t="str">
        <f t="shared" si="3"/>
        <v>1926 6</v>
      </c>
      <c r="F61" s="14">
        <f>VLOOKUP(D61,'Scatter Plot_1'!A68:C1051,3,FALSE)</f>
        <v>0</v>
      </c>
      <c r="G61" s="154">
        <f>VLOOKUP(D61,'Scatter Plot_1'!A68:C1051,3,FALSE)</f>
        <v>0</v>
      </c>
      <c r="H61" s="54">
        <v>1978</v>
      </c>
      <c r="I61" s="55">
        <v>2</v>
      </c>
      <c r="K61" s="84">
        <v>57</v>
      </c>
      <c r="L61" s="10">
        <v>1978</v>
      </c>
      <c r="M61" s="7">
        <f t="shared" ref="M61:M86" si="9">INDEX($F$5:$G$988,MATCH((CONCATENATE($L61," ",M$3)),$E$5:$E$988,0),IF($K$1="CFS",1,IF($K$1="TAF",2,"INC")))</f>
        <v>0</v>
      </c>
      <c r="N61" s="7">
        <f t="shared" ref="N61:X70" si="10">INDEX($F$5:$G$988,MATCH((CONCATENATE($L61," ",N$3)),$E$5:$E$988,0),IF($K$1="CFS",1,IF($K$1="TAF",2,"INC")))</f>
        <v>3.8717000000000001E-2</v>
      </c>
      <c r="O61" s="7">
        <f t="shared" si="10"/>
        <v>3.8717000000000001E-2</v>
      </c>
      <c r="P61" s="7">
        <f t="shared" si="10"/>
        <v>0</v>
      </c>
      <c r="Q61" s="7">
        <f t="shared" si="10"/>
        <v>0</v>
      </c>
      <c r="R61" s="7">
        <f t="shared" si="10"/>
        <v>0</v>
      </c>
      <c r="S61" s="7">
        <f t="shared" si="10"/>
        <v>0</v>
      </c>
      <c r="T61" s="7">
        <f t="shared" si="10"/>
        <v>0</v>
      </c>
      <c r="U61" s="7">
        <f t="shared" si="10"/>
        <v>0.43517299999999998</v>
      </c>
      <c r="V61" s="7">
        <f t="shared" si="10"/>
        <v>1.3517570000000001</v>
      </c>
      <c r="W61" s="7">
        <f t="shared" si="10"/>
        <v>31.887232999999998</v>
      </c>
      <c r="X61" s="7">
        <f t="shared" si="10"/>
        <v>14.919935000000001</v>
      </c>
    </row>
    <row r="62" spans="1:24" x14ac:dyDescent="0.25">
      <c r="A62" s="18">
        <v>1926</v>
      </c>
      <c r="B62" s="18">
        <v>1926</v>
      </c>
      <c r="C62" s="18">
        <v>7</v>
      </c>
      <c r="D62" s="84" t="s">
        <v>96</v>
      </c>
      <c r="E62" s="84" t="str">
        <f t="shared" si="3"/>
        <v>1926 7</v>
      </c>
      <c r="F62" s="14">
        <f>VLOOKUP(D62,'Scatter Plot_1'!A69:C1052,3,FALSE)</f>
        <v>9.5199300000000004</v>
      </c>
      <c r="G62" s="154">
        <f>VLOOKUP(D62,'Scatter Plot_1'!A69:C1052,3,FALSE)</f>
        <v>9.5199300000000004</v>
      </c>
      <c r="H62" s="54">
        <v>1979</v>
      </c>
      <c r="I62" s="55">
        <v>3</v>
      </c>
      <c r="K62" s="84">
        <v>58</v>
      </c>
      <c r="L62" s="10">
        <v>1979</v>
      </c>
      <c r="M62" s="7">
        <f t="shared" si="9"/>
        <v>15.539951</v>
      </c>
      <c r="N62" s="7">
        <f t="shared" si="10"/>
        <v>10.028276999999999</v>
      </c>
      <c r="O62" s="7">
        <f t="shared" si="10"/>
        <v>15.044206000000001</v>
      </c>
      <c r="P62" s="7">
        <f t="shared" si="10"/>
        <v>0</v>
      </c>
      <c r="Q62" s="7">
        <f t="shared" si="10"/>
        <v>0</v>
      </c>
      <c r="R62" s="7">
        <f t="shared" si="10"/>
        <v>0</v>
      </c>
      <c r="S62" s="7">
        <f t="shared" si="10"/>
        <v>0</v>
      </c>
      <c r="T62" s="7">
        <f t="shared" si="10"/>
        <v>0</v>
      </c>
      <c r="U62" s="7">
        <f t="shared" si="10"/>
        <v>0</v>
      </c>
      <c r="V62" s="7">
        <f t="shared" si="10"/>
        <v>0</v>
      </c>
      <c r="W62" s="7">
        <f t="shared" si="10"/>
        <v>5.8832279999999999</v>
      </c>
      <c r="X62" s="7">
        <f t="shared" si="10"/>
        <v>0.96948199999999995</v>
      </c>
    </row>
    <row r="63" spans="1:24" x14ac:dyDescent="0.25">
      <c r="A63" s="18">
        <v>1926</v>
      </c>
      <c r="B63" s="18">
        <v>1926</v>
      </c>
      <c r="C63" s="18">
        <v>8</v>
      </c>
      <c r="D63" s="84" t="s">
        <v>97</v>
      </c>
      <c r="E63" s="84" t="str">
        <f t="shared" si="3"/>
        <v>1926 8</v>
      </c>
      <c r="F63" s="14">
        <f>VLOOKUP(D63,'Scatter Plot_1'!A70:C1053,3,FALSE)</f>
        <v>15.544485</v>
      </c>
      <c r="G63" s="154">
        <f>VLOOKUP(D63,'Scatter Plot_1'!A70:C1053,3,FALSE)</f>
        <v>15.544485</v>
      </c>
      <c r="H63" s="54">
        <v>1980</v>
      </c>
      <c r="I63" s="55">
        <v>2</v>
      </c>
      <c r="K63" s="84">
        <v>59</v>
      </c>
      <c r="L63" s="10">
        <v>1980</v>
      </c>
      <c r="M63" s="7">
        <f t="shared" si="9"/>
        <v>0</v>
      </c>
      <c r="N63" s="7">
        <f t="shared" si="10"/>
        <v>0.28000000000000003</v>
      </c>
      <c r="O63" s="7">
        <f t="shared" si="10"/>
        <v>0.28000000000000003</v>
      </c>
      <c r="P63" s="7">
        <f t="shared" si="10"/>
        <v>0</v>
      </c>
      <c r="Q63" s="7">
        <f t="shared" si="10"/>
        <v>0</v>
      </c>
      <c r="R63" s="7">
        <f t="shared" si="10"/>
        <v>0</v>
      </c>
      <c r="S63" s="7">
        <f t="shared" si="10"/>
        <v>0</v>
      </c>
      <c r="T63" s="7">
        <f t="shared" si="10"/>
        <v>0.92396100000000003</v>
      </c>
      <c r="U63" s="7">
        <f t="shared" si="10"/>
        <v>3.9134880000000001</v>
      </c>
      <c r="V63" s="7">
        <f t="shared" si="10"/>
        <v>15.710864000000001</v>
      </c>
      <c r="W63" s="7">
        <f t="shared" si="10"/>
        <v>51.303514999999997</v>
      </c>
      <c r="X63" s="7">
        <f t="shared" si="10"/>
        <v>38.532978999999997</v>
      </c>
    </row>
    <row r="64" spans="1:24" x14ac:dyDescent="0.25">
      <c r="A64" s="18">
        <v>1926</v>
      </c>
      <c r="B64" s="18">
        <v>1926</v>
      </c>
      <c r="C64" s="18">
        <v>9</v>
      </c>
      <c r="D64" s="84" t="s">
        <v>98</v>
      </c>
      <c r="E64" s="84" t="str">
        <f t="shared" si="3"/>
        <v>1926 9</v>
      </c>
      <c r="F64" s="14">
        <f>VLOOKUP(D64,'Scatter Plot_1'!A71:C1054,3,FALSE)</f>
        <v>10.00989</v>
      </c>
      <c r="G64" s="154">
        <f>VLOOKUP(D64,'Scatter Plot_1'!A71:C1054,3,FALSE)</f>
        <v>10.00989</v>
      </c>
      <c r="H64" s="54">
        <v>1981</v>
      </c>
      <c r="I64" s="55">
        <v>4</v>
      </c>
      <c r="K64" s="84">
        <v>60</v>
      </c>
      <c r="L64" s="10">
        <v>1981</v>
      </c>
      <c r="M64" s="7">
        <f t="shared" si="9"/>
        <v>39.788772000000002</v>
      </c>
      <c r="N64" s="7">
        <f t="shared" si="10"/>
        <v>107.327394</v>
      </c>
      <c r="O64" s="7">
        <f t="shared" si="10"/>
        <v>105.609554</v>
      </c>
      <c r="P64" s="7">
        <f t="shared" si="10"/>
        <v>0</v>
      </c>
      <c r="Q64" s="7">
        <f t="shared" si="10"/>
        <v>0</v>
      </c>
      <c r="R64" s="7">
        <f t="shared" si="10"/>
        <v>0</v>
      </c>
      <c r="S64" s="7">
        <f t="shared" si="10"/>
        <v>0</v>
      </c>
      <c r="T64" s="7">
        <f t="shared" si="10"/>
        <v>0</v>
      </c>
      <c r="U64" s="7">
        <f t="shared" si="10"/>
        <v>0</v>
      </c>
      <c r="V64" s="7">
        <f t="shared" si="10"/>
        <v>3.7865929999999999</v>
      </c>
      <c r="W64" s="7">
        <f t="shared" si="10"/>
        <v>240.154597</v>
      </c>
      <c r="X64" s="7">
        <f t="shared" si="10"/>
        <v>248.76893000000001</v>
      </c>
    </row>
    <row r="65" spans="1:24" x14ac:dyDescent="0.25">
      <c r="A65" s="18">
        <v>1927</v>
      </c>
      <c r="B65" s="18">
        <v>1926</v>
      </c>
      <c r="C65" s="18">
        <v>10</v>
      </c>
      <c r="D65" s="84" t="s">
        <v>99</v>
      </c>
      <c r="E65" s="84" t="str">
        <f t="shared" si="3"/>
        <v>1927 10</v>
      </c>
      <c r="F65" s="14">
        <f>VLOOKUP(D65,'Scatter Plot_1'!A72:C1055,3,FALSE)</f>
        <v>24.618998000000001</v>
      </c>
      <c r="G65" s="154">
        <f>VLOOKUP(D65,'Scatter Plot_1'!A72:C1055,3,FALSE)</f>
        <v>24.618998000000001</v>
      </c>
      <c r="H65" s="54">
        <v>1982</v>
      </c>
      <c r="I65" s="55">
        <v>1</v>
      </c>
      <c r="K65" s="84">
        <v>61</v>
      </c>
      <c r="L65" s="10">
        <v>1982</v>
      </c>
      <c r="M65" s="7">
        <f t="shared" si="9"/>
        <v>180.12661499999999</v>
      </c>
      <c r="N65" s="7">
        <f t="shared" si="10"/>
        <v>0</v>
      </c>
      <c r="O65" s="7">
        <f t="shared" si="10"/>
        <v>162.36372900000001</v>
      </c>
      <c r="P65" s="7">
        <f t="shared" si="10"/>
        <v>0</v>
      </c>
      <c r="Q65" s="7">
        <f t="shared" si="10"/>
        <v>0</v>
      </c>
      <c r="R65" s="7">
        <f t="shared" si="10"/>
        <v>0</v>
      </c>
      <c r="S65" s="7">
        <f t="shared" si="10"/>
        <v>0</v>
      </c>
      <c r="T65" s="7">
        <f t="shared" si="10"/>
        <v>4.8666219999999996</v>
      </c>
      <c r="U65" s="7">
        <f t="shared" si="10"/>
        <v>4.4160729999999999</v>
      </c>
      <c r="V65" s="7">
        <f t="shared" si="10"/>
        <v>20.267697999999999</v>
      </c>
      <c r="W65" s="7">
        <f t="shared" si="10"/>
        <v>57.642856999999999</v>
      </c>
      <c r="X65" s="7">
        <f t="shared" si="10"/>
        <v>49.046438000000002</v>
      </c>
    </row>
    <row r="66" spans="1:24" x14ac:dyDescent="0.25">
      <c r="A66" s="18">
        <v>1927</v>
      </c>
      <c r="B66" s="18">
        <v>1926</v>
      </c>
      <c r="C66" s="18">
        <v>11</v>
      </c>
      <c r="D66" s="84" t="s">
        <v>100</v>
      </c>
      <c r="E66" s="84" t="str">
        <f t="shared" si="3"/>
        <v>1927 11</v>
      </c>
      <c r="F66" s="14">
        <f>VLOOKUP(D66,'Scatter Plot_1'!A73:C1056,3,FALSE)</f>
        <v>0.23168</v>
      </c>
      <c r="G66" s="154">
        <f>VLOOKUP(D66,'Scatter Plot_1'!A73:C1056,3,FALSE)</f>
        <v>0.23168</v>
      </c>
      <c r="H66" s="54">
        <v>1983</v>
      </c>
      <c r="I66" s="55">
        <v>1</v>
      </c>
      <c r="K66" s="84">
        <v>62</v>
      </c>
      <c r="L66" s="10">
        <v>1983</v>
      </c>
      <c r="M66" s="7">
        <f t="shared" si="9"/>
        <v>48.483569000000003</v>
      </c>
      <c r="N66" s="7">
        <f t="shared" si="10"/>
        <v>58.761166000000003</v>
      </c>
      <c r="O66" s="7">
        <f t="shared" si="10"/>
        <v>82.572681000000003</v>
      </c>
      <c r="P66" s="7">
        <f t="shared" si="10"/>
        <v>0</v>
      </c>
      <c r="Q66" s="7">
        <f t="shared" si="10"/>
        <v>0</v>
      </c>
      <c r="R66" s="7">
        <f t="shared" si="10"/>
        <v>0</v>
      </c>
      <c r="S66" s="7">
        <f t="shared" si="10"/>
        <v>0</v>
      </c>
      <c r="T66" s="7">
        <f t="shared" si="10"/>
        <v>0</v>
      </c>
      <c r="U66" s="7">
        <f t="shared" si="10"/>
        <v>3.5611459999999999</v>
      </c>
      <c r="V66" s="7">
        <f t="shared" si="10"/>
        <v>1.860541</v>
      </c>
      <c r="W66" s="7">
        <f t="shared" si="10"/>
        <v>42.663575000000002</v>
      </c>
      <c r="X66" s="7">
        <f t="shared" si="10"/>
        <v>27.451011000000001</v>
      </c>
    </row>
    <row r="67" spans="1:24" x14ac:dyDescent="0.25">
      <c r="A67" s="18">
        <v>1927</v>
      </c>
      <c r="B67" s="18">
        <v>1926</v>
      </c>
      <c r="C67" s="18">
        <v>12</v>
      </c>
      <c r="D67" s="84" t="s">
        <v>101</v>
      </c>
      <c r="E67" s="84" t="str">
        <f t="shared" si="3"/>
        <v>1927 12</v>
      </c>
      <c r="F67" s="14">
        <f>VLOOKUP(D67,'Scatter Plot_1'!A74:C1057,3,FALSE)</f>
        <v>0.23168</v>
      </c>
      <c r="G67" s="154">
        <f>VLOOKUP(D67,'Scatter Plot_1'!A74:C1057,3,FALSE)</f>
        <v>0.23168</v>
      </c>
      <c r="H67" s="54">
        <v>1984</v>
      </c>
      <c r="I67" s="55">
        <v>1</v>
      </c>
      <c r="K67" s="84">
        <v>63</v>
      </c>
      <c r="L67" s="10">
        <v>1984</v>
      </c>
      <c r="M67" s="7">
        <f t="shared" si="9"/>
        <v>26.902374999999999</v>
      </c>
      <c r="N67" s="7">
        <f t="shared" si="10"/>
        <v>22.962921999999999</v>
      </c>
      <c r="O67" s="7">
        <f t="shared" si="10"/>
        <v>32.748900999999996</v>
      </c>
      <c r="P67" s="7">
        <f t="shared" si="10"/>
        <v>0</v>
      </c>
      <c r="Q67" s="7">
        <f t="shared" si="10"/>
        <v>0</v>
      </c>
      <c r="R67" s="7">
        <f t="shared" si="10"/>
        <v>0</v>
      </c>
      <c r="S67" s="7">
        <f t="shared" si="10"/>
        <v>0</v>
      </c>
      <c r="T67" s="7">
        <f t="shared" si="10"/>
        <v>0</v>
      </c>
      <c r="U67" s="7">
        <f t="shared" si="10"/>
        <v>0</v>
      </c>
      <c r="V67" s="7">
        <f t="shared" si="10"/>
        <v>0</v>
      </c>
      <c r="W67" s="7">
        <f t="shared" si="10"/>
        <v>0</v>
      </c>
      <c r="X67" s="7">
        <f t="shared" si="10"/>
        <v>3.9538449999999998</v>
      </c>
    </row>
    <row r="68" spans="1:24" x14ac:dyDescent="0.25">
      <c r="A68" s="18">
        <v>1927</v>
      </c>
      <c r="B68" s="18">
        <v>1927</v>
      </c>
      <c r="C68" s="18">
        <v>1</v>
      </c>
      <c r="D68" s="84" t="s">
        <v>102</v>
      </c>
      <c r="E68" s="84" t="str">
        <f t="shared" si="3"/>
        <v>1927 1</v>
      </c>
      <c r="F68" s="14">
        <f>VLOOKUP(D68,'Scatter Plot_1'!A75:C1058,3,FALSE)</f>
        <v>0</v>
      </c>
      <c r="G68" s="154">
        <f>VLOOKUP(D68,'Scatter Plot_1'!A75:C1058,3,FALSE)</f>
        <v>0</v>
      </c>
      <c r="H68" s="54">
        <v>1985</v>
      </c>
      <c r="I68" s="55">
        <v>4</v>
      </c>
      <c r="K68" s="84">
        <v>64</v>
      </c>
      <c r="L68" s="10">
        <v>1985</v>
      </c>
      <c r="M68" s="7">
        <f t="shared" si="9"/>
        <v>0.92032199999999997</v>
      </c>
      <c r="N68" s="7">
        <f t="shared" si="10"/>
        <v>0</v>
      </c>
      <c r="O68" s="7">
        <f t="shared" si="10"/>
        <v>0</v>
      </c>
      <c r="P68" s="7">
        <f t="shared" si="10"/>
        <v>0</v>
      </c>
      <c r="Q68" s="7">
        <f t="shared" si="10"/>
        <v>0</v>
      </c>
      <c r="R68" s="7">
        <f t="shared" si="10"/>
        <v>0</v>
      </c>
      <c r="S68" s="7">
        <f t="shared" si="10"/>
        <v>0</v>
      </c>
      <c r="T68" s="7">
        <f t="shared" si="10"/>
        <v>0</v>
      </c>
      <c r="U68" s="7">
        <f t="shared" si="10"/>
        <v>0</v>
      </c>
      <c r="V68" s="7">
        <f t="shared" si="10"/>
        <v>0</v>
      </c>
      <c r="W68" s="7">
        <f t="shared" si="10"/>
        <v>22.501239000000002</v>
      </c>
      <c r="X68" s="7">
        <f t="shared" si="10"/>
        <v>105.121397</v>
      </c>
    </row>
    <row r="69" spans="1:24" x14ac:dyDescent="0.25">
      <c r="A69" s="18">
        <v>1927</v>
      </c>
      <c r="B69" s="18">
        <v>1927</v>
      </c>
      <c r="C69" s="18">
        <v>2</v>
      </c>
      <c r="D69" s="84" t="s">
        <v>103</v>
      </c>
      <c r="E69" s="84" t="str">
        <f t="shared" si="3"/>
        <v>1927 2</v>
      </c>
      <c r="F69" s="14">
        <f>VLOOKUP(D69,'Scatter Plot_1'!A76:C1059,3,FALSE)</f>
        <v>0</v>
      </c>
      <c r="G69" s="154">
        <f>VLOOKUP(D69,'Scatter Plot_1'!A76:C1059,3,FALSE)</f>
        <v>0</v>
      </c>
      <c r="H69" s="54">
        <v>1986</v>
      </c>
      <c r="I69" s="55">
        <v>1</v>
      </c>
      <c r="K69" s="84">
        <v>65</v>
      </c>
      <c r="L69" s="10">
        <v>1986</v>
      </c>
      <c r="M69" s="7">
        <f t="shared" si="9"/>
        <v>136.41503</v>
      </c>
      <c r="N69" s="7">
        <f t="shared" si="10"/>
        <v>5.0460710000000004</v>
      </c>
      <c r="O69" s="7">
        <f t="shared" si="10"/>
        <v>0.28000000000000003</v>
      </c>
      <c r="P69" s="7">
        <f t="shared" si="10"/>
        <v>0</v>
      </c>
      <c r="Q69" s="7">
        <f t="shared" si="10"/>
        <v>0</v>
      </c>
      <c r="R69" s="7">
        <f t="shared" si="10"/>
        <v>0</v>
      </c>
      <c r="S69" s="7">
        <f t="shared" si="10"/>
        <v>0</v>
      </c>
      <c r="T69" s="7">
        <f t="shared" si="10"/>
        <v>0.341084</v>
      </c>
      <c r="U69" s="7">
        <f t="shared" si="10"/>
        <v>1.295072</v>
      </c>
      <c r="V69" s="7">
        <f t="shared" si="10"/>
        <v>1.3691390000000001</v>
      </c>
      <c r="W69" s="7">
        <f t="shared" si="10"/>
        <v>31.919878000000001</v>
      </c>
      <c r="X69" s="7">
        <f t="shared" si="10"/>
        <v>16.007463999999999</v>
      </c>
    </row>
    <row r="70" spans="1:24" x14ac:dyDescent="0.25">
      <c r="A70" s="18">
        <v>1927</v>
      </c>
      <c r="B70" s="18">
        <v>1927</v>
      </c>
      <c r="C70" s="18">
        <v>3</v>
      </c>
      <c r="D70" s="84" t="s">
        <v>104</v>
      </c>
      <c r="E70" s="84" t="str">
        <f t="shared" ref="E70:E133" si="11">CONCATENATE(A70," ",C70)</f>
        <v>1927 3</v>
      </c>
      <c r="F70" s="14">
        <f>VLOOKUP(D70,'Scatter Plot_1'!A77:C1060,3,FALSE)</f>
        <v>0</v>
      </c>
      <c r="G70" s="154">
        <f>VLOOKUP(D70,'Scatter Plot_1'!A77:C1060,3,FALSE)</f>
        <v>0</v>
      </c>
      <c r="H70" s="54">
        <v>1987</v>
      </c>
      <c r="I70" s="55">
        <v>4</v>
      </c>
      <c r="K70" s="84">
        <v>66</v>
      </c>
      <c r="L70" s="10">
        <v>1987</v>
      </c>
      <c r="M70" s="7">
        <f t="shared" si="9"/>
        <v>16.361284999999999</v>
      </c>
      <c r="N70" s="7">
        <f t="shared" si="10"/>
        <v>109.36213100000001</v>
      </c>
      <c r="O70" s="7">
        <f t="shared" si="10"/>
        <v>130.32632899999999</v>
      </c>
      <c r="P70" s="7">
        <f t="shared" si="10"/>
        <v>0</v>
      </c>
      <c r="Q70" s="7">
        <f t="shared" si="10"/>
        <v>0</v>
      </c>
      <c r="R70" s="7">
        <f t="shared" si="10"/>
        <v>0</v>
      </c>
      <c r="S70" s="7">
        <f t="shared" si="10"/>
        <v>0</v>
      </c>
      <c r="T70" s="7">
        <f t="shared" si="10"/>
        <v>0</v>
      </c>
      <c r="U70" s="7">
        <f t="shared" si="10"/>
        <v>0</v>
      </c>
      <c r="V70" s="7">
        <f t="shared" si="10"/>
        <v>0</v>
      </c>
      <c r="W70" s="7">
        <f t="shared" si="10"/>
        <v>0</v>
      </c>
      <c r="X70" s="7">
        <f t="shared" si="10"/>
        <v>0</v>
      </c>
    </row>
    <row r="71" spans="1:24" x14ac:dyDescent="0.25">
      <c r="A71" s="18">
        <v>1927</v>
      </c>
      <c r="B71" s="18">
        <v>1927</v>
      </c>
      <c r="C71" s="18">
        <v>4</v>
      </c>
      <c r="D71" s="84" t="s">
        <v>105</v>
      </c>
      <c r="E71" s="84" t="str">
        <f t="shared" si="11"/>
        <v>1927 4</v>
      </c>
      <c r="F71" s="14">
        <f>VLOOKUP(D71,'Scatter Plot_1'!A78:C1061,3,FALSE)</f>
        <v>0</v>
      </c>
      <c r="G71" s="154">
        <f>VLOOKUP(D71,'Scatter Plot_1'!A78:C1061,3,FALSE)</f>
        <v>0</v>
      </c>
      <c r="H71" s="54">
        <v>1988</v>
      </c>
      <c r="I71" s="55">
        <v>5</v>
      </c>
      <c r="K71" s="84">
        <v>67</v>
      </c>
      <c r="L71" s="10">
        <v>1988</v>
      </c>
      <c r="M71" s="7">
        <f t="shared" si="9"/>
        <v>0</v>
      </c>
      <c r="N71" s="7">
        <f t="shared" ref="N71:X80" si="12">INDEX($F$5:$G$988,MATCH((CONCATENATE($L71," ",N$3)),$E$5:$E$988,0),IF($K$1="CFS",1,IF($K$1="TAF",2,"INC")))</f>
        <v>8.7166999999999994E-2</v>
      </c>
      <c r="O71" s="7">
        <f t="shared" si="12"/>
        <v>8.7166999999999994E-2</v>
      </c>
      <c r="P71" s="7">
        <f t="shared" si="12"/>
        <v>0</v>
      </c>
      <c r="Q71" s="7">
        <f t="shared" si="12"/>
        <v>0</v>
      </c>
      <c r="R71" s="7">
        <f t="shared" si="12"/>
        <v>0</v>
      </c>
      <c r="S71" s="7">
        <f t="shared" si="12"/>
        <v>0</v>
      </c>
      <c r="T71" s="7">
        <f t="shared" si="12"/>
        <v>0</v>
      </c>
      <c r="U71" s="7">
        <f t="shared" si="12"/>
        <v>0</v>
      </c>
      <c r="V71" s="7">
        <f t="shared" si="12"/>
        <v>0</v>
      </c>
      <c r="W71" s="7">
        <f t="shared" si="12"/>
        <v>0</v>
      </c>
      <c r="X71" s="7">
        <f t="shared" si="12"/>
        <v>8.2825980000000001</v>
      </c>
    </row>
    <row r="72" spans="1:24" x14ac:dyDescent="0.25">
      <c r="A72" s="18">
        <v>1927</v>
      </c>
      <c r="B72" s="18">
        <v>1927</v>
      </c>
      <c r="C72" s="18">
        <v>5</v>
      </c>
      <c r="D72" s="84" t="s">
        <v>106</v>
      </c>
      <c r="E72" s="84" t="str">
        <f t="shared" si="11"/>
        <v>1927 5</v>
      </c>
      <c r="F72" s="14">
        <f>VLOOKUP(D72,'Scatter Plot_1'!A79:C1062,3,FALSE)</f>
        <v>0.341084</v>
      </c>
      <c r="G72" s="154">
        <f>VLOOKUP(D72,'Scatter Plot_1'!A79:C1062,3,FALSE)</f>
        <v>0.341084</v>
      </c>
      <c r="H72" s="54">
        <v>1989</v>
      </c>
      <c r="I72" s="55">
        <v>4</v>
      </c>
      <c r="K72" s="84">
        <v>68</v>
      </c>
      <c r="L72" s="10">
        <v>1989</v>
      </c>
      <c r="M72" s="7">
        <f t="shared" si="9"/>
        <v>59.067303000000003</v>
      </c>
      <c r="N72" s="7">
        <f t="shared" si="12"/>
        <v>0</v>
      </c>
      <c r="O72" s="7">
        <f t="shared" si="12"/>
        <v>5.8560000000000001E-2</v>
      </c>
      <c r="P72" s="7">
        <f t="shared" si="12"/>
        <v>0</v>
      </c>
      <c r="Q72" s="7">
        <f t="shared" si="12"/>
        <v>0</v>
      </c>
      <c r="R72" s="7">
        <f t="shared" si="12"/>
        <v>0</v>
      </c>
      <c r="S72" s="7">
        <f t="shared" si="12"/>
        <v>0</v>
      </c>
      <c r="T72" s="7">
        <f t="shared" si="12"/>
        <v>0</v>
      </c>
      <c r="U72" s="7">
        <f t="shared" si="12"/>
        <v>0</v>
      </c>
      <c r="V72" s="7">
        <f t="shared" si="12"/>
        <v>0.624973</v>
      </c>
      <c r="W72" s="7">
        <f t="shared" si="12"/>
        <v>209.082021</v>
      </c>
      <c r="X72" s="7">
        <f t="shared" si="12"/>
        <v>209.19184200000001</v>
      </c>
    </row>
    <row r="73" spans="1:24" x14ac:dyDescent="0.25">
      <c r="A73" s="18">
        <v>1927</v>
      </c>
      <c r="B73" s="18">
        <v>1927</v>
      </c>
      <c r="C73" s="18">
        <v>6</v>
      </c>
      <c r="D73" s="84" t="s">
        <v>107</v>
      </c>
      <c r="E73" s="84" t="str">
        <f t="shared" si="11"/>
        <v>1927 6</v>
      </c>
      <c r="F73" s="14">
        <f>VLOOKUP(D73,'Scatter Plot_1'!A80:C1063,3,FALSE)</f>
        <v>8.6057999999999996E-2</v>
      </c>
      <c r="G73" s="154">
        <f>VLOOKUP(D73,'Scatter Plot_1'!A80:C1063,3,FALSE)</f>
        <v>8.6057999999999996E-2</v>
      </c>
      <c r="H73" s="54">
        <v>1990</v>
      </c>
      <c r="I73" s="55">
        <v>5</v>
      </c>
      <c r="K73" s="84">
        <v>69</v>
      </c>
      <c r="L73" s="10">
        <v>1990</v>
      </c>
      <c r="M73" s="7">
        <f t="shared" si="9"/>
        <v>219.32920999999999</v>
      </c>
      <c r="N73" s="7">
        <f t="shared" si="12"/>
        <v>293.90988299999998</v>
      </c>
      <c r="O73" s="7">
        <f t="shared" si="12"/>
        <v>593.17715599999997</v>
      </c>
      <c r="P73" s="7">
        <f t="shared" si="12"/>
        <v>0</v>
      </c>
      <c r="Q73" s="7">
        <f t="shared" si="12"/>
        <v>0</v>
      </c>
      <c r="R73" s="7">
        <f t="shared" si="12"/>
        <v>0</v>
      </c>
      <c r="S73" s="7">
        <f t="shared" si="12"/>
        <v>0</v>
      </c>
      <c r="T73" s="7">
        <f t="shared" si="12"/>
        <v>0</v>
      </c>
      <c r="U73" s="7">
        <f t="shared" si="12"/>
        <v>0</v>
      </c>
      <c r="V73" s="7">
        <f t="shared" si="12"/>
        <v>0</v>
      </c>
      <c r="W73" s="7">
        <f t="shared" si="12"/>
        <v>64.209704000000002</v>
      </c>
      <c r="X73" s="7">
        <f t="shared" si="12"/>
        <v>36.238002999999999</v>
      </c>
    </row>
    <row r="74" spans="1:24" x14ac:dyDescent="0.25">
      <c r="A74" s="18">
        <v>1927</v>
      </c>
      <c r="B74" s="18">
        <v>1927</v>
      </c>
      <c r="C74" s="18">
        <v>7</v>
      </c>
      <c r="D74" s="84" t="s">
        <v>108</v>
      </c>
      <c r="E74" s="84" t="str">
        <f t="shared" si="11"/>
        <v>1927 7</v>
      </c>
      <c r="F74" s="14">
        <f>VLOOKUP(D74,'Scatter Plot_1'!A81:C1064,3,FALSE)</f>
        <v>6.0046429999999997</v>
      </c>
      <c r="G74" s="154">
        <f>VLOOKUP(D74,'Scatter Plot_1'!A81:C1064,3,FALSE)</f>
        <v>6.0046429999999997</v>
      </c>
      <c r="H74" s="54">
        <v>1991</v>
      </c>
      <c r="I74" s="55">
        <v>5</v>
      </c>
      <c r="K74" s="84">
        <v>70</v>
      </c>
      <c r="L74" s="10">
        <v>1991</v>
      </c>
      <c r="M74" s="7">
        <f t="shared" si="9"/>
        <v>77.095254999999995</v>
      </c>
      <c r="N74" s="7">
        <f t="shared" si="12"/>
        <v>6.5735000000000002E-2</v>
      </c>
      <c r="O74" s="7">
        <f t="shared" si="12"/>
        <v>13.125825000000001</v>
      </c>
      <c r="P74" s="7">
        <f t="shared" si="12"/>
        <v>0</v>
      </c>
      <c r="Q74" s="7">
        <f t="shared" si="12"/>
        <v>0</v>
      </c>
      <c r="R74" s="7">
        <f t="shared" si="12"/>
        <v>0.20838000000000001</v>
      </c>
      <c r="S74" s="7">
        <f t="shared" si="12"/>
        <v>0</v>
      </c>
      <c r="T74" s="7">
        <f t="shared" si="12"/>
        <v>0</v>
      </c>
      <c r="U74" s="7">
        <f t="shared" si="12"/>
        <v>0</v>
      </c>
      <c r="V74" s="7">
        <f t="shared" si="12"/>
        <v>0</v>
      </c>
      <c r="W74" s="7">
        <f t="shared" si="12"/>
        <v>0</v>
      </c>
      <c r="X74" s="7">
        <f t="shared" si="12"/>
        <v>0</v>
      </c>
    </row>
    <row r="75" spans="1:24" x14ac:dyDescent="0.25">
      <c r="A75" s="18">
        <v>1927</v>
      </c>
      <c r="B75" s="18">
        <v>1927</v>
      </c>
      <c r="C75" s="18">
        <v>8</v>
      </c>
      <c r="D75" s="84" t="s">
        <v>109</v>
      </c>
      <c r="E75" s="84" t="str">
        <f t="shared" si="11"/>
        <v>1927 8</v>
      </c>
      <c r="F75" s="14">
        <f>VLOOKUP(D75,'Scatter Plot_1'!A82:C1065,3,FALSE)</f>
        <v>7.1028229999999999</v>
      </c>
      <c r="G75" s="154">
        <f>VLOOKUP(D75,'Scatter Plot_1'!A82:C1065,3,FALSE)</f>
        <v>7.1028229999999999</v>
      </c>
      <c r="H75" s="54">
        <v>1992</v>
      </c>
      <c r="I75" s="55">
        <v>5</v>
      </c>
      <c r="K75" s="84">
        <v>71</v>
      </c>
      <c r="L75" s="10">
        <v>1992</v>
      </c>
      <c r="M75" s="7">
        <f t="shared" si="9"/>
        <v>0</v>
      </c>
      <c r="N75" s="7">
        <f t="shared" si="12"/>
        <v>0</v>
      </c>
      <c r="O75" s="7">
        <f t="shared" si="12"/>
        <v>4.9624000000000001E-2</v>
      </c>
      <c r="P75" s="7">
        <f t="shared" si="12"/>
        <v>0</v>
      </c>
      <c r="Q75" s="7">
        <f t="shared" si="12"/>
        <v>0</v>
      </c>
      <c r="R75" s="7">
        <f t="shared" si="12"/>
        <v>0.32913700000000001</v>
      </c>
      <c r="S75" s="7">
        <f t="shared" si="12"/>
        <v>0</v>
      </c>
      <c r="T75" s="7">
        <f t="shared" si="12"/>
        <v>0</v>
      </c>
      <c r="U75" s="7">
        <f t="shared" si="12"/>
        <v>0</v>
      </c>
      <c r="V75" s="7">
        <f t="shared" si="12"/>
        <v>0</v>
      </c>
      <c r="W75" s="7">
        <f t="shared" si="12"/>
        <v>0</v>
      </c>
      <c r="X75" s="7">
        <f t="shared" si="12"/>
        <v>0.41761300000000001</v>
      </c>
    </row>
    <row r="76" spans="1:24" x14ac:dyDescent="0.25">
      <c r="A76" s="18">
        <v>1927</v>
      </c>
      <c r="B76" s="18">
        <v>1927</v>
      </c>
      <c r="C76" s="18">
        <v>9</v>
      </c>
      <c r="D76" s="84" t="s">
        <v>110</v>
      </c>
      <c r="E76" s="84" t="str">
        <f t="shared" si="11"/>
        <v>1927 9</v>
      </c>
      <c r="F76" s="14">
        <f>VLOOKUP(D76,'Scatter Plot_1'!A83:C1066,3,FALSE)</f>
        <v>16.809622999999998</v>
      </c>
      <c r="G76" s="154">
        <f>VLOOKUP(D76,'Scatter Plot_1'!A83:C1066,3,FALSE)</f>
        <v>16.809622999999998</v>
      </c>
      <c r="H76" s="54">
        <v>1993</v>
      </c>
      <c r="I76" s="55">
        <v>2</v>
      </c>
      <c r="K76" s="84">
        <v>72</v>
      </c>
      <c r="L76" s="10">
        <v>1993</v>
      </c>
      <c r="M76" s="7">
        <f t="shared" si="9"/>
        <v>82.386876999999998</v>
      </c>
      <c r="N76" s="7">
        <f t="shared" si="12"/>
        <v>69.858103999999997</v>
      </c>
      <c r="O76" s="7">
        <f t="shared" si="12"/>
        <v>0.15460199999999999</v>
      </c>
      <c r="P76" s="7">
        <f t="shared" si="12"/>
        <v>0</v>
      </c>
      <c r="Q76" s="7">
        <f t="shared" si="12"/>
        <v>0</v>
      </c>
      <c r="R76" s="7">
        <f t="shared" si="12"/>
        <v>0</v>
      </c>
      <c r="S76" s="7">
        <f t="shared" si="12"/>
        <v>0</v>
      </c>
      <c r="T76" s="7">
        <f t="shared" si="12"/>
        <v>0</v>
      </c>
      <c r="U76" s="7">
        <f t="shared" si="12"/>
        <v>76.748485000000002</v>
      </c>
      <c r="V76" s="7">
        <f t="shared" si="12"/>
        <v>0</v>
      </c>
      <c r="W76" s="7">
        <f t="shared" si="12"/>
        <v>0</v>
      </c>
      <c r="X76" s="7">
        <f t="shared" si="12"/>
        <v>1.2282999999999999</v>
      </c>
    </row>
    <row r="77" spans="1:24" x14ac:dyDescent="0.25">
      <c r="A77" s="18">
        <v>1928</v>
      </c>
      <c r="B77" s="18">
        <v>1927</v>
      </c>
      <c r="C77" s="18">
        <v>10</v>
      </c>
      <c r="D77" s="84" t="s">
        <v>111</v>
      </c>
      <c r="E77" s="84" t="str">
        <f t="shared" si="11"/>
        <v>1928 10</v>
      </c>
      <c r="F77" s="14">
        <f>VLOOKUP(D77,'Scatter Plot_1'!A84:C1067,3,FALSE)</f>
        <v>0.31139499999999998</v>
      </c>
      <c r="G77" s="154">
        <f>VLOOKUP(D77,'Scatter Plot_1'!A84:C1067,3,FALSE)</f>
        <v>0.31139499999999998</v>
      </c>
      <c r="H77" s="54">
        <v>1994</v>
      </c>
      <c r="I77" s="55">
        <v>5</v>
      </c>
      <c r="K77" s="84">
        <v>73</v>
      </c>
      <c r="L77" s="10">
        <v>1994</v>
      </c>
      <c r="M77" s="7">
        <f t="shared" si="9"/>
        <v>0</v>
      </c>
      <c r="N77" s="7">
        <f t="shared" si="12"/>
        <v>38.068967000000001</v>
      </c>
      <c r="O77" s="7">
        <f t="shared" si="12"/>
        <v>0</v>
      </c>
      <c r="P77" s="7">
        <f t="shared" si="12"/>
        <v>0</v>
      </c>
      <c r="Q77" s="7">
        <f t="shared" si="12"/>
        <v>0</v>
      </c>
      <c r="R77" s="7">
        <f t="shared" si="12"/>
        <v>0</v>
      </c>
      <c r="S77" s="7">
        <f t="shared" si="12"/>
        <v>0</v>
      </c>
      <c r="T77" s="7">
        <f t="shared" si="12"/>
        <v>0</v>
      </c>
      <c r="U77" s="7">
        <f t="shared" si="12"/>
        <v>0</v>
      </c>
      <c r="V77" s="7">
        <f t="shared" si="12"/>
        <v>8.4563880000000005</v>
      </c>
      <c r="W77" s="7">
        <f t="shared" si="12"/>
        <v>214.462166</v>
      </c>
      <c r="X77" s="7">
        <f t="shared" si="12"/>
        <v>89.575720000000004</v>
      </c>
    </row>
    <row r="78" spans="1:24" x14ac:dyDescent="0.25">
      <c r="A78" s="18">
        <v>1928</v>
      </c>
      <c r="B78" s="18">
        <v>1927</v>
      </c>
      <c r="C78" s="18">
        <v>11</v>
      </c>
      <c r="D78" s="84" t="s">
        <v>112</v>
      </c>
      <c r="E78" s="84" t="str">
        <f t="shared" si="11"/>
        <v>1928 11</v>
      </c>
      <c r="F78" s="14">
        <f>VLOOKUP(D78,'Scatter Plot_1'!A85:C1068,3,FALSE)</f>
        <v>0</v>
      </c>
      <c r="G78" s="154">
        <f>VLOOKUP(D78,'Scatter Plot_1'!A85:C1068,3,FALSE)</f>
        <v>0</v>
      </c>
      <c r="H78" s="54">
        <v>1995</v>
      </c>
      <c r="I78" s="55">
        <v>1</v>
      </c>
      <c r="K78" s="84">
        <v>74</v>
      </c>
      <c r="L78" s="10">
        <v>1995</v>
      </c>
      <c r="M78" s="7">
        <f t="shared" si="9"/>
        <v>150.05648400000001</v>
      </c>
      <c r="N78" s="7">
        <f t="shared" si="12"/>
        <v>108.422419</v>
      </c>
      <c r="O78" s="7">
        <f t="shared" si="12"/>
        <v>34.380091</v>
      </c>
      <c r="P78" s="7">
        <f t="shared" si="12"/>
        <v>0</v>
      </c>
      <c r="Q78" s="7">
        <f t="shared" si="12"/>
        <v>0</v>
      </c>
      <c r="R78" s="7">
        <f t="shared" si="12"/>
        <v>0</v>
      </c>
      <c r="S78" s="7">
        <f t="shared" si="12"/>
        <v>0</v>
      </c>
      <c r="T78" s="7">
        <f t="shared" si="12"/>
        <v>0.38031300000000001</v>
      </c>
      <c r="U78" s="7">
        <f t="shared" si="12"/>
        <v>2.2038760000000002</v>
      </c>
      <c r="V78" s="7">
        <f t="shared" si="12"/>
        <v>11.063337000000001</v>
      </c>
      <c r="W78" s="7">
        <f t="shared" si="12"/>
        <v>45.151584</v>
      </c>
      <c r="X78" s="7">
        <f t="shared" si="12"/>
        <v>30.322908000000002</v>
      </c>
    </row>
    <row r="79" spans="1:24" x14ac:dyDescent="0.25">
      <c r="A79" s="18">
        <v>1928</v>
      </c>
      <c r="B79" s="18">
        <v>1927</v>
      </c>
      <c r="C79" s="18">
        <v>12</v>
      </c>
      <c r="D79" s="84" t="s">
        <v>113</v>
      </c>
      <c r="E79" s="84" t="str">
        <f t="shared" si="11"/>
        <v>1928 12</v>
      </c>
      <c r="F79" s="14">
        <f>VLOOKUP(D79,'Scatter Plot_1'!A86:C1069,3,FALSE)</f>
        <v>0</v>
      </c>
      <c r="G79" s="154">
        <f>VLOOKUP(D79,'Scatter Plot_1'!A86:C1069,3,FALSE)</f>
        <v>0</v>
      </c>
      <c r="H79" s="54">
        <v>1996</v>
      </c>
      <c r="I79" s="55">
        <v>1</v>
      </c>
      <c r="K79" s="84">
        <v>75</v>
      </c>
      <c r="L79" s="10">
        <v>1996</v>
      </c>
      <c r="M79" s="7">
        <f t="shared" si="9"/>
        <v>129.83484300000001</v>
      </c>
      <c r="N79" s="7">
        <f t="shared" si="12"/>
        <v>349.06681300000002</v>
      </c>
      <c r="O79" s="7">
        <f t="shared" si="12"/>
        <v>558.18039899999997</v>
      </c>
      <c r="P79" s="7">
        <f t="shared" si="12"/>
        <v>0</v>
      </c>
      <c r="Q79" s="7">
        <f t="shared" si="12"/>
        <v>0</v>
      </c>
      <c r="R79" s="7">
        <f t="shared" si="12"/>
        <v>0</v>
      </c>
      <c r="S79" s="7">
        <f t="shared" si="12"/>
        <v>0</v>
      </c>
      <c r="T79" s="7">
        <f t="shared" si="12"/>
        <v>0</v>
      </c>
      <c r="U79" s="7">
        <f t="shared" si="12"/>
        <v>0</v>
      </c>
      <c r="V79" s="7">
        <f t="shared" si="12"/>
        <v>0</v>
      </c>
      <c r="W79" s="7">
        <f t="shared" si="12"/>
        <v>3.1368860000000001</v>
      </c>
      <c r="X79" s="7">
        <f t="shared" si="12"/>
        <v>3.757641</v>
      </c>
    </row>
    <row r="80" spans="1:24" x14ac:dyDescent="0.25">
      <c r="A80" s="18">
        <v>1928</v>
      </c>
      <c r="B80" s="18">
        <v>1928</v>
      </c>
      <c r="C80" s="18">
        <v>1</v>
      </c>
      <c r="D80" s="84" t="s">
        <v>114</v>
      </c>
      <c r="E80" s="84" t="str">
        <f t="shared" si="11"/>
        <v>1928 1</v>
      </c>
      <c r="F80" s="14">
        <f>VLOOKUP(D80,'Scatter Plot_1'!A87:C1070,3,FALSE)</f>
        <v>0</v>
      </c>
      <c r="G80" s="154">
        <f>VLOOKUP(D80,'Scatter Plot_1'!A87:C1070,3,FALSE)</f>
        <v>0</v>
      </c>
      <c r="H80" s="54">
        <v>1997</v>
      </c>
      <c r="I80" s="55">
        <v>1</v>
      </c>
      <c r="K80" s="84">
        <v>76</v>
      </c>
      <c r="L80" s="10">
        <v>1997</v>
      </c>
      <c r="M80" s="7">
        <f t="shared" si="9"/>
        <v>0.66560699999999995</v>
      </c>
      <c r="N80" s="7">
        <f t="shared" si="12"/>
        <v>0</v>
      </c>
      <c r="O80" s="7">
        <f t="shared" si="12"/>
        <v>0</v>
      </c>
      <c r="P80" s="7">
        <f t="shared" si="12"/>
        <v>0</v>
      </c>
      <c r="Q80" s="7">
        <f t="shared" si="12"/>
        <v>0</v>
      </c>
      <c r="R80" s="7">
        <f t="shared" si="12"/>
        <v>0</v>
      </c>
      <c r="S80" s="7">
        <f t="shared" si="12"/>
        <v>0</v>
      </c>
      <c r="T80" s="7">
        <f t="shared" si="12"/>
        <v>0</v>
      </c>
      <c r="U80" s="7">
        <f t="shared" si="12"/>
        <v>0</v>
      </c>
      <c r="V80" s="7">
        <f t="shared" si="12"/>
        <v>0</v>
      </c>
      <c r="W80" s="7">
        <f t="shared" si="12"/>
        <v>6.0446650000000002</v>
      </c>
      <c r="X80" s="7">
        <f t="shared" si="12"/>
        <v>4.5993979999999999</v>
      </c>
    </row>
    <row r="81" spans="1:24" x14ac:dyDescent="0.25">
      <c r="A81" s="18">
        <v>1928</v>
      </c>
      <c r="B81" s="18">
        <v>1928</v>
      </c>
      <c r="C81" s="18">
        <v>2</v>
      </c>
      <c r="D81" s="84" t="s">
        <v>115</v>
      </c>
      <c r="E81" s="84" t="str">
        <f t="shared" si="11"/>
        <v>1928 2</v>
      </c>
      <c r="F81" s="14">
        <f>VLOOKUP(D81,'Scatter Plot_1'!A88:C1071,3,FALSE)</f>
        <v>0</v>
      </c>
      <c r="G81" s="154">
        <f>VLOOKUP(D81,'Scatter Plot_1'!A88:C1071,3,FALSE)</f>
        <v>0</v>
      </c>
      <c r="H81" s="54">
        <v>1998</v>
      </c>
      <c r="I81" s="55">
        <v>1</v>
      </c>
      <c r="K81" s="84">
        <v>77</v>
      </c>
      <c r="L81" s="10">
        <v>1998</v>
      </c>
      <c r="M81" s="7">
        <f t="shared" si="9"/>
        <v>1.7583899999999999</v>
      </c>
      <c r="N81" s="7">
        <f t="shared" ref="N81:X86" si="13">INDEX($F$5:$G$988,MATCH((CONCATENATE($L81," ",N$3)),$E$5:$E$988,0),IF($K$1="CFS",1,IF($K$1="TAF",2,"INC")))</f>
        <v>0</v>
      </c>
      <c r="O81" s="7">
        <f t="shared" si="13"/>
        <v>0</v>
      </c>
      <c r="P81" s="7">
        <f t="shared" si="13"/>
        <v>0</v>
      </c>
      <c r="Q81" s="7">
        <f t="shared" si="13"/>
        <v>0</v>
      </c>
      <c r="R81" s="7">
        <f t="shared" si="13"/>
        <v>0</v>
      </c>
      <c r="S81" s="7">
        <f t="shared" si="13"/>
        <v>0</v>
      </c>
      <c r="T81" s="7">
        <f t="shared" si="13"/>
        <v>3.7526009999999999</v>
      </c>
      <c r="U81" s="7">
        <f t="shared" si="13"/>
        <v>4.5082750000000003</v>
      </c>
      <c r="V81" s="7">
        <f t="shared" si="13"/>
        <v>20.031366999999999</v>
      </c>
      <c r="W81" s="7">
        <f t="shared" si="13"/>
        <v>57.281829999999999</v>
      </c>
      <c r="X81" s="7">
        <f t="shared" si="13"/>
        <v>48.246653000000002</v>
      </c>
    </row>
    <row r="82" spans="1:24" x14ac:dyDescent="0.25">
      <c r="A82" s="18">
        <v>1928</v>
      </c>
      <c r="B82" s="18">
        <v>1928</v>
      </c>
      <c r="C82" s="18">
        <v>3</v>
      </c>
      <c r="D82" s="84" t="s">
        <v>116</v>
      </c>
      <c r="E82" s="84" t="str">
        <f t="shared" si="11"/>
        <v>1928 3</v>
      </c>
      <c r="F82" s="14">
        <f>VLOOKUP(D82,'Scatter Plot_1'!A89:C1072,3,FALSE)</f>
        <v>0</v>
      </c>
      <c r="G82" s="154">
        <f>VLOOKUP(D82,'Scatter Plot_1'!A89:C1072,3,FALSE)</f>
        <v>0</v>
      </c>
      <c r="H82" s="54">
        <v>1999</v>
      </c>
      <c r="I82" s="55">
        <v>1</v>
      </c>
      <c r="K82" s="84">
        <v>78</v>
      </c>
      <c r="L82" s="10">
        <v>1999</v>
      </c>
      <c r="M82" s="7">
        <f t="shared" si="9"/>
        <v>47.410620999999999</v>
      </c>
      <c r="N82" s="7">
        <f t="shared" si="13"/>
        <v>57.249592</v>
      </c>
      <c r="O82" s="7">
        <f t="shared" si="13"/>
        <v>79.414199999999994</v>
      </c>
      <c r="P82" s="7">
        <f t="shared" si="13"/>
        <v>0</v>
      </c>
      <c r="Q82" s="7">
        <f t="shared" si="13"/>
        <v>0</v>
      </c>
      <c r="R82" s="7">
        <f t="shared" si="13"/>
        <v>0</v>
      </c>
      <c r="S82" s="7">
        <f t="shared" si="13"/>
        <v>0</v>
      </c>
      <c r="T82" s="7">
        <f t="shared" si="13"/>
        <v>0</v>
      </c>
      <c r="U82" s="7">
        <f t="shared" si="13"/>
        <v>0</v>
      </c>
      <c r="V82" s="7">
        <f t="shared" si="13"/>
        <v>0</v>
      </c>
      <c r="W82" s="7">
        <f t="shared" si="13"/>
        <v>0</v>
      </c>
      <c r="X82" s="7">
        <f t="shared" si="13"/>
        <v>2.1731639999999999</v>
      </c>
    </row>
    <row r="83" spans="1:24" x14ac:dyDescent="0.25">
      <c r="A83" s="18">
        <v>1928</v>
      </c>
      <c r="B83" s="18">
        <v>1928</v>
      </c>
      <c r="C83" s="18">
        <v>4</v>
      </c>
      <c r="D83" s="84" t="s">
        <v>117</v>
      </c>
      <c r="E83" s="84" t="str">
        <f t="shared" si="11"/>
        <v>1928 4</v>
      </c>
      <c r="F83" s="14">
        <f>VLOOKUP(D83,'Scatter Plot_1'!A90:C1073,3,FALSE)</f>
        <v>0</v>
      </c>
      <c r="G83" s="154">
        <f>VLOOKUP(D83,'Scatter Plot_1'!A90:C1073,3,FALSE)</f>
        <v>0</v>
      </c>
      <c r="H83" s="54">
        <v>2000</v>
      </c>
      <c r="I83" s="55">
        <v>2</v>
      </c>
      <c r="K83" s="84">
        <v>79</v>
      </c>
      <c r="L83" s="10">
        <v>2000</v>
      </c>
      <c r="M83" s="7">
        <f t="shared" si="9"/>
        <v>0</v>
      </c>
      <c r="N83" s="7">
        <f t="shared" si="13"/>
        <v>0</v>
      </c>
      <c r="O83" s="7">
        <f t="shared" si="13"/>
        <v>0</v>
      </c>
      <c r="P83" s="7">
        <f t="shared" si="13"/>
        <v>0</v>
      </c>
      <c r="Q83" s="7">
        <f t="shared" si="13"/>
        <v>0</v>
      </c>
      <c r="R83" s="7">
        <f t="shared" si="13"/>
        <v>0</v>
      </c>
      <c r="S83" s="7">
        <f t="shared" si="13"/>
        <v>0</v>
      </c>
      <c r="T83" s="7">
        <f t="shared" si="13"/>
        <v>0</v>
      </c>
      <c r="U83" s="7">
        <f t="shared" si="13"/>
        <v>0</v>
      </c>
      <c r="V83" s="7">
        <f t="shared" si="13"/>
        <v>0</v>
      </c>
      <c r="W83" s="7">
        <f t="shared" si="13"/>
        <v>2.759385</v>
      </c>
      <c r="X83" s="7">
        <f t="shared" si="13"/>
        <v>3.042878</v>
      </c>
    </row>
    <row r="84" spans="1:24" x14ac:dyDescent="0.25">
      <c r="A84" s="18">
        <v>1928</v>
      </c>
      <c r="B84" s="18">
        <v>1928</v>
      </c>
      <c r="C84" s="18">
        <v>5</v>
      </c>
      <c r="D84" s="84" t="s">
        <v>118</v>
      </c>
      <c r="E84" s="84" t="str">
        <f t="shared" si="11"/>
        <v>1928 5</v>
      </c>
      <c r="F84" s="14">
        <f>VLOOKUP(D84,'Scatter Plot_1'!A91:C1074,3,FALSE)</f>
        <v>0</v>
      </c>
      <c r="G84" s="154">
        <f>VLOOKUP(D84,'Scatter Plot_1'!A91:C1074,3,FALSE)</f>
        <v>0</v>
      </c>
      <c r="H84" s="54">
        <v>2001</v>
      </c>
      <c r="I84" s="55">
        <v>4</v>
      </c>
      <c r="K84" s="84">
        <v>80</v>
      </c>
      <c r="L84" s="10">
        <v>2001</v>
      </c>
      <c r="M84" s="7">
        <f t="shared" si="9"/>
        <v>0.348051</v>
      </c>
      <c r="N84" s="7">
        <f t="shared" si="13"/>
        <v>0</v>
      </c>
      <c r="O84" s="7">
        <f t="shared" si="13"/>
        <v>0</v>
      </c>
      <c r="P84" s="7">
        <f t="shared" si="13"/>
        <v>0</v>
      </c>
      <c r="Q84" s="7">
        <f t="shared" si="13"/>
        <v>0</v>
      </c>
      <c r="R84" s="7">
        <f t="shared" si="13"/>
        <v>0</v>
      </c>
      <c r="S84" s="7">
        <f t="shared" si="13"/>
        <v>0</v>
      </c>
      <c r="T84" s="7">
        <f t="shared" si="13"/>
        <v>0</v>
      </c>
      <c r="U84" s="7">
        <f t="shared" si="13"/>
        <v>0</v>
      </c>
      <c r="V84" s="7">
        <f t="shared" si="13"/>
        <v>0</v>
      </c>
      <c r="W84" s="7">
        <f t="shared" si="13"/>
        <v>0</v>
      </c>
      <c r="X84" s="7">
        <f t="shared" si="13"/>
        <v>0</v>
      </c>
    </row>
    <row r="85" spans="1:24" x14ac:dyDescent="0.25">
      <c r="A85" s="18">
        <v>1928</v>
      </c>
      <c r="B85" s="18">
        <v>1928</v>
      </c>
      <c r="C85" s="18">
        <v>6</v>
      </c>
      <c r="D85" s="84" t="s">
        <v>119</v>
      </c>
      <c r="E85" s="84" t="str">
        <f t="shared" si="11"/>
        <v>1928 6</v>
      </c>
      <c r="F85" s="14">
        <f>VLOOKUP(D85,'Scatter Plot_1'!A92:C1075,3,FALSE)</f>
        <v>0</v>
      </c>
      <c r="G85" s="154">
        <f>VLOOKUP(D85,'Scatter Plot_1'!A92:C1075,3,FALSE)</f>
        <v>0</v>
      </c>
      <c r="H85" s="54">
        <v>2002</v>
      </c>
      <c r="I85" s="55">
        <v>4</v>
      </c>
      <c r="K85" s="84">
        <v>81</v>
      </c>
      <c r="L85" s="10">
        <v>2002</v>
      </c>
      <c r="M85" s="7">
        <f t="shared" si="9"/>
        <v>0</v>
      </c>
      <c r="N85" s="7">
        <f t="shared" si="13"/>
        <v>0.15909899999999999</v>
      </c>
      <c r="O85" s="7">
        <f t="shared" si="13"/>
        <v>0.15909899999999999</v>
      </c>
      <c r="P85" s="7">
        <f t="shared" si="13"/>
        <v>0</v>
      </c>
      <c r="Q85" s="7">
        <f t="shared" si="13"/>
        <v>0</v>
      </c>
      <c r="R85" s="7">
        <f t="shared" si="13"/>
        <v>0</v>
      </c>
      <c r="S85" s="7">
        <f t="shared" si="13"/>
        <v>0</v>
      </c>
      <c r="T85" s="7">
        <f t="shared" si="13"/>
        <v>0</v>
      </c>
      <c r="U85" s="7">
        <f t="shared" si="13"/>
        <v>0</v>
      </c>
      <c r="V85" s="7">
        <f t="shared" si="13"/>
        <v>16.395246</v>
      </c>
      <c r="W85" s="7">
        <f t="shared" si="13"/>
        <v>196.66665</v>
      </c>
      <c r="X85" s="7">
        <f t="shared" si="13"/>
        <v>271.25866500000001</v>
      </c>
    </row>
    <row r="86" spans="1:24" x14ac:dyDescent="0.25">
      <c r="A86" s="18">
        <v>1928</v>
      </c>
      <c r="B86" s="18">
        <v>1928</v>
      </c>
      <c r="C86" s="18">
        <v>7</v>
      </c>
      <c r="D86" s="84" t="s">
        <v>120</v>
      </c>
      <c r="E86" s="84" t="str">
        <f t="shared" si="11"/>
        <v>1928 7</v>
      </c>
      <c r="F86" s="14">
        <f>VLOOKUP(D86,'Scatter Plot_1'!A93:C1076,3,FALSE)</f>
        <v>0</v>
      </c>
      <c r="G86" s="154">
        <f>VLOOKUP(D86,'Scatter Plot_1'!A93:C1076,3,FALSE)</f>
        <v>0</v>
      </c>
      <c r="H86" s="54">
        <v>2003</v>
      </c>
      <c r="I86" s="55">
        <v>2</v>
      </c>
      <c r="K86" s="84">
        <v>82</v>
      </c>
      <c r="L86" s="10">
        <v>2003</v>
      </c>
      <c r="M86" s="7">
        <f t="shared" si="9"/>
        <v>338.18526900000001</v>
      </c>
      <c r="N86" s="7">
        <f t="shared" si="13"/>
        <v>322.15177899999998</v>
      </c>
      <c r="O86" s="7">
        <f t="shared" si="13"/>
        <v>604.824299</v>
      </c>
      <c r="P86" s="7">
        <f t="shared" si="13"/>
        <v>0</v>
      </c>
      <c r="Q86" s="7">
        <f t="shared" si="13"/>
        <v>0</v>
      </c>
      <c r="R86" s="7">
        <f t="shared" si="13"/>
        <v>0</v>
      </c>
      <c r="S86" s="7">
        <f t="shared" si="13"/>
        <v>0</v>
      </c>
      <c r="T86" s="7">
        <f t="shared" si="13"/>
        <v>0</v>
      </c>
      <c r="U86" s="7">
        <f t="shared" si="13"/>
        <v>29.939336999999998</v>
      </c>
      <c r="V86" s="7">
        <f t="shared" si="13"/>
        <v>1.2797019999999999</v>
      </c>
      <c r="W86" s="7">
        <f t="shared" si="13"/>
        <v>2.0420690000000001</v>
      </c>
      <c r="X86" s="7">
        <f t="shared" si="13"/>
        <v>1.228531</v>
      </c>
    </row>
    <row r="87" spans="1:24" x14ac:dyDescent="0.25">
      <c r="A87" s="18">
        <v>1928</v>
      </c>
      <c r="B87" s="18">
        <v>1928</v>
      </c>
      <c r="C87" s="18">
        <v>8</v>
      </c>
      <c r="D87" s="84" t="s">
        <v>121</v>
      </c>
      <c r="E87" s="84" t="str">
        <f t="shared" si="11"/>
        <v>1928 8</v>
      </c>
      <c r="F87" s="14">
        <f>VLOOKUP(D87,'Scatter Plot_1'!A94:C1077,3,FALSE)</f>
        <v>15.058255000000001</v>
      </c>
      <c r="G87" s="154">
        <f>VLOOKUP(D87,'Scatter Plot_1'!A94:C1077,3,FALSE)</f>
        <v>15.058255000000001</v>
      </c>
      <c r="I87" s="55"/>
    </row>
    <row r="88" spans="1:24" x14ac:dyDescent="0.25">
      <c r="A88" s="18">
        <v>1928</v>
      </c>
      <c r="B88" s="18">
        <v>1928</v>
      </c>
      <c r="C88" s="18">
        <v>9</v>
      </c>
      <c r="D88" s="84" t="s">
        <v>122</v>
      </c>
      <c r="E88" s="84" t="str">
        <f t="shared" si="11"/>
        <v>1928 9</v>
      </c>
      <c r="F88" s="14">
        <f>VLOOKUP(D88,'Scatter Plot_1'!A95:C1078,3,FALSE)</f>
        <v>3.4239760000000001</v>
      </c>
      <c r="G88" s="154">
        <f>VLOOKUP(D88,'Scatter Plot_1'!A95:C1078,3,FALSE)</f>
        <v>3.4239760000000001</v>
      </c>
      <c r="K88" s="66"/>
      <c r="L88" s="66"/>
      <c r="M88" s="66"/>
      <c r="N88" s="66"/>
      <c r="O88" s="66"/>
      <c r="P88" s="66"/>
      <c r="Q88" s="66"/>
      <c r="R88" s="66"/>
      <c r="S88" s="66"/>
      <c r="T88" s="66"/>
      <c r="U88" s="66"/>
      <c r="V88" s="66"/>
      <c r="W88" s="66"/>
      <c r="X88" s="66"/>
    </row>
    <row r="89" spans="1:24" x14ac:dyDescent="0.25">
      <c r="A89" s="18">
        <v>1929</v>
      </c>
      <c r="B89" s="18">
        <v>1928</v>
      </c>
      <c r="C89" s="18">
        <v>10</v>
      </c>
      <c r="D89" s="84" t="s">
        <v>123</v>
      </c>
      <c r="E89" s="84" t="str">
        <f t="shared" si="11"/>
        <v>1929 10</v>
      </c>
      <c r="F89" s="14">
        <f>VLOOKUP(D89,'Scatter Plot_1'!A96:C1079,3,FALSE)</f>
        <v>0.84279700000000002</v>
      </c>
      <c r="G89" s="154">
        <f>VLOOKUP(D89,'Scatter Plot_1'!A96:C1079,3,FALSE)</f>
        <v>0.84279700000000002</v>
      </c>
      <c r="K89" s="67"/>
      <c r="L89" s="68"/>
      <c r="M89" s="69"/>
      <c r="N89" s="69"/>
      <c r="O89" s="69"/>
      <c r="P89" s="69"/>
      <c r="Q89" s="69"/>
      <c r="R89" s="69"/>
      <c r="S89" s="69"/>
      <c r="T89" s="69"/>
      <c r="U89" s="69"/>
      <c r="V89" s="69"/>
      <c r="W89" s="69"/>
      <c r="X89" s="69"/>
    </row>
    <row r="90" spans="1:24" x14ac:dyDescent="0.25">
      <c r="A90" s="18">
        <v>1929</v>
      </c>
      <c r="B90" s="18">
        <v>1928</v>
      </c>
      <c r="C90" s="18">
        <v>11</v>
      </c>
      <c r="D90" s="84" t="s">
        <v>124</v>
      </c>
      <c r="E90" s="84" t="str">
        <f t="shared" si="11"/>
        <v>1929 11</v>
      </c>
      <c r="F90" s="14">
        <f>VLOOKUP(D90,'Scatter Plot_1'!A97:C1080,3,FALSE)</f>
        <v>0</v>
      </c>
      <c r="G90" s="154">
        <f>VLOOKUP(D90,'Scatter Plot_1'!A97:C1080,3,FALSE)</f>
        <v>0</v>
      </c>
      <c r="K90" s="70"/>
      <c r="L90" s="68"/>
      <c r="M90" s="69"/>
      <c r="N90" s="69"/>
      <c r="O90" s="69"/>
      <c r="P90" s="69"/>
      <c r="Q90" s="69"/>
      <c r="R90" s="69"/>
      <c r="S90" s="69"/>
      <c r="T90" s="69"/>
      <c r="U90" s="69"/>
      <c r="V90" s="69"/>
      <c r="W90" s="69"/>
      <c r="X90" s="69"/>
    </row>
    <row r="91" spans="1:24" x14ac:dyDescent="0.25">
      <c r="A91" s="18">
        <v>1929</v>
      </c>
      <c r="B91" s="18">
        <v>1928</v>
      </c>
      <c r="C91" s="18">
        <v>12</v>
      </c>
      <c r="D91" s="84" t="s">
        <v>125</v>
      </c>
      <c r="E91" s="84" t="str">
        <f t="shared" si="11"/>
        <v>1929 12</v>
      </c>
      <c r="F91" s="14">
        <f>VLOOKUP(D91,'Scatter Plot_1'!A98:C1081,3,FALSE)</f>
        <v>0</v>
      </c>
      <c r="G91" s="154">
        <f>VLOOKUP(D91,'Scatter Plot_1'!A98:C1081,3,FALSE)</f>
        <v>0</v>
      </c>
      <c r="K91" s="66"/>
      <c r="L91" s="46"/>
      <c r="M91" s="13"/>
      <c r="N91" s="13"/>
      <c r="O91" s="13"/>
      <c r="P91" s="13"/>
      <c r="Q91" s="13"/>
      <c r="R91" s="13"/>
      <c r="S91" s="13"/>
      <c r="T91" s="13"/>
      <c r="U91" s="13"/>
      <c r="V91" s="13"/>
      <c r="W91" s="13"/>
      <c r="X91" s="13"/>
    </row>
    <row r="92" spans="1:24" x14ac:dyDescent="0.25">
      <c r="A92" s="18">
        <v>1929</v>
      </c>
      <c r="B92" s="18">
        <v>1929</v>
      </c>
      <c r="C92" s="18">
        <v>1</v>
      </c>
      <c r="D92" s="84" t="s">
        <v>126</v>
      </c>
      <c r="E92" s="84" t="str">
        <f t="shared" si="11"/>
        <v>1929 1</v>
      </c>
      <c r="F92" s="14">
        <f>VLOOKUP(D92,'Scatter Plot_1'!A99:C1082,3,FALSE)</f>
        <v>0</v>
      </c>
      <c r="G92" s="154">
        <f>VLOOKUP(D92,'Scatter Plot_1'!A99:C1082,3,FALSE)</f>
        <v>0</v>
      </c>
      <c r="K92" s="66"/>
      <c r="L92" s="71"/>
      <c r="M92" s="40"/>
      <c r="N92" s="40"/>
      <c r="O92" s="40"/>
      <c r="P92" s="40"/>
      <c r="Q92" s="40"/>
      <c r="R92" s="40"/>
      <c r="S92" s="40"/>
      <c r="T92" s="40"/>
      <c r="U92" s="40"/>
      <c r="V92" s="40"/>
      <c r="W92" s="40"/>
      <c r="X92" s="40"/>
    </row>
    <row r="93" spans="1:24" x14ac:dyDescent="0.25">
      <c r="A93" s="18">
        <v>1929</v>
      </c>
      <c r="B93" s="18">
        <v>1929</v>
      </c>
      <c r="C93" s="18">
        <v>2</v>
      </c>
      <c r="D93" s="84" t="s">
        <v>127</v>
      </c>
      <c r="E93" s="84" t="str">
        <f t="shared" si="11"/>
        <v>1929 2</v>
      </c>
      <c r="F93" s="14">
        <f>VLOOKUP(D93,'Scatter Plot_1'!A100:C1083,3,FALSE)</f>
        <v>0</v>
      </c>
      <c r="G93" s="154">
        <f>VLOOKUP(D93,'Scatter Plot_1'!A100:C1083,3,FALSE)</f>
        <v>0</v>
      </c>
      <c r="K93" s="66"/>
      <c r="L93" s="71"/>
      <c r="M93" s="40"/>
      <c r="N93" s="40"/>
      <c r="O93" s="40"/>
      <c r="P93" s="40"/>
      <c r="Q93" s="40"/>
      <c r="R93" s="40"/>
      <c r="S93" s="40"/>
      <c r="T93" s="40"/>
      <c r="U93" s="40"/>
      <c r="V93" s="40"/>
      <c r="W93" s="40"/>
      <c r="X93" s="40"/>
    </row>
    <row r="94" spans="1:24" x14ac:dyDescent="0.25">
      <c r="A94" s="18">
        <v>1929</v>
      </c>
      <c r="B94" s="18">
        <v>1929</v>
      </c>
      <c r="C94" s="18">
        <v>3</v>
      </c>
      <c r="D94" s="84" t="s">
        <v>128</v>
      </c>
      <c r="E94" s="84" t="str">
        <f t="shared" si="11"/>
        <v>1929 3</v>
      </c>
      <c r="F94" s="14">
        <f>VLOOKUP(D94,'Scatter Plot_1'!A101:C1084,3,FALSE)</f>
        <v>0</v>
      </c>
      <c r="G94" s="154">
        <f>VLOOKUP(D94,'Scatter Plot_1'!A101:C1084,3,FALSE)</f>
        <v>0</v>
      </c>
      <c r="K94" s="66"/>
      <c r="L94" s="71"/>
      <c r="M94" s="40"/>
      <c r="N94" s="40"/>
      <c r="O94" s="40"/>
      <c r="P94" s="40"/>
      <c r="Q94" s="40"/>
      <c r="R94" s="40"/>
      <c r="S94" s="40"/>
      <c r="T94" s="40"/>
      <c r="U94" s="40"/>
      <c r="V94" s="40"/>
      <c r="W94" s="40"/>
      <c r="X94" s="40"/>
    </row>
    <row r="95" spans="1:24" x14ac:dyDescent="0.25">
      <c r="A95" s="18">
        <v>1929</v>
      </c>
      <c r="B95" s="18">
        <v>1929</v>
      </c>
      <c r="C95" s="18">
        <v>4</v>
      </c>
      <c r="D95" s="84" t="s">
        <v>129</v>
      </c>
      <c r="E95" s="84" t="str">
        <f t="shared" si="11"/>
        <v>1929 4</v>
      </c>
      <c r="F95" s="14">
        <f>VLOOKUP(D95,'Scatter Plot_1'!A102:C1085,3,FALSE)</f>
        <v>0</v>
      </c>
      <c r="G95" s="154">
        <f>VLOOKUP(D95,'Scatter Plot_1'!A102:C1085,3,FALSE)</f>
        <v>0</v>
      </c>
      <c r="K95" s="66"/>
      <c r="L95" s="71"/>
      <c r="M95" s="40"/>
      <c r="N95" s="40"/>
      <c r="O95" s="40"/>
      <c r="P95" s="40"/>
      <c r="Q95" s="40"/>
      <c r="R95" s="40"/>
      <c r="S95" s="40"/>
      <c r="T95" s="40"/>
      <c r="U95" s="40"/>
      <c r="V95" s="40"/>
      <c r="W95" s="40"/>
      <c r="X95" s="40"/>
    </row>
    <row r="96" spans="1:24" x14ac:dyDescent="0.25">
      <c r="A96" s="18">
        <v>1929</v>
      </c>
      <c r="B96" s="18">
        <v>1929</v>
      </c>
      <c r="C96" s="18">
        <v>5</v>
      </c>
      <c r="D96" s="84" t="s">
        <v>130</v>
      </c>
      <c r="E96" s="84" t="str">
        <f t="shared" si="11"/>
        <v>1929 5</v>
      </c>
      <c r="F96" s="14">
        <f>VLOOKUP(D96,'Scatter Plot_1'!A103:C1086,3,FALSE)</f>
        <v>0</v>
      </c>
      <c r="G96" s="154">
        <f>VLOOKUP(D96,'Scatter Plot_1'!A103:C1086,3,FALSE)</f>
        <v>0</v>
      </c>
      <c r="K96" s="66"/>
      <c r="L96" s="71"/>
      <c r="M96" s="40"/>
      <c r="N96" s="40"/>
      <c r="O96" s="40"/>
      <c r="P96" s="40"/>
      <c r="Q96" s="40"/>
      <c r="R96" s="40"/>
      <c r="S96" s="40"/>
      <c r="T96" s="40"/>
      <c r="U96" s="40"/>
      <c r="V96" s="40"/>
      <c r="W96" s="40"/>
      <c r="X96" s="40"/>
    </row>
    <row r="97" spans="1:24" x14ac:dyDescent="0.25">
      <c r="A97" s="18">
        <v>1929</v>
      </c>
      <c r="B97" s="18">
        <v>1929</v>
      </c>
      <c r="C97" s="18">
        <v>6</v>
      </c>
      <c r="D97" s="84" t="s">
        <v>131</v>
      </c>
      <c r="E97" s="84" t="str">
        <f t="shared" si="11"/>
        <v>1929 6</v>
      </c>
      <c r="F97" s="14">
        <f>VLOOKUP(D97,'Scatter Plot_1'!A104:C1087,3,FALSE)</f>
        <v>0</v>
      </c>
      <c r="G97" s="154">
        <f>VLOOKUP(D97,'Scatter Plot_1'!A104:C1087,3,FALSE)</f>
        <v>0</v>
      </c>
      <c r="K97" s="66"/>
      <c r="L97" s="71"/>
      <c r="M97" s="40"/>
      <c r="N97" s="40"/>
      <c r="O97" s="40"/>
      <c r="P97" s="40"/>
      <c r="Q97" s="40"/>
      <c r="R97" s="40"/>
      <c r="S97" s="40"/>
      <c r="T97" s="40"/>
      <c r="U97" s="40"/>
      <c r="V97" s="40"/>
      <c r="W97" s="40"/>
      <c r="X97" s="40"/>
    </row>
    <row r="98" spans="1:24" x14ac:dyDescent="0.25">
      <c r="A98" s="18">
        <v>1929</v>
      </c>
      <c r="B98" s="18">
        <v>1929</v>
      </c>
      <c r="C98" s="18">
        <v>7</v>
      </c>
      <c r="D98" s="84" t="s">
        <v>132</v>
      </c>
      <c r="E98" s="84" t="str">
        <f t="shared" si="11"/>
        <v>1929 7</v>
      </c>
      <c r="F98" s="14">
        <f>VLOOKUP(D98,'Scatter Plot_1'!A105:C1088,3,FALSE)</f>
        <v>0</v>
      </c>
      <c r="G98" s="154">
        <f>VLOOKUP(D98,'Scatter Plot_1'!A105:C1088,3,FALSE)</f>
        <v>0</v>
      </c>
      <c r="K98" s="66"/>
      <c r="L98" s="71"/>
      <c r="M98" s="40"/>
      <c r="N98" s="40"/>
      <c r="O98" s="40"/>
      <c r="P98" s="40"/>
      <c r="Q98" s="40"/>
      <c r="R98" s="40"/>
      <c r="S98" s="40"/>
      <c r="T98" s="40"/>
      <c r="U98" s="40"/>
      <c r="V98" s="40"/>
      <c r="W98" s="40"/>
      <c r="X98" s="40"/>
    </row>
    <row r="99" spans="1:24" x14ac:dyDescent="0.25">
      <c r="A99" s="18">
        <v>1929</v>
      </c>
      <c r="B99" s="18">
        <v>1929</v>
      </c>
      <c r="C99" s="18">
        <v>8</v>
      </c>
      <c r="D99" s="84" t="s">
        <v>133</v>
      </c>
      <c r="E99" s="84" t="str">
        <f t="shared" si="11"/>
        <v>1929 8</v>
      </c>
      <c r="F99" s="14">
        <f>VLOOKUP(D99,'Scatter Plot_1'!A106:C1089,3,FALSE)</f>
        <v>0</v>
      </c>
      <c r="G99" s="154">
        <f>VLOOKUP(D99,'Scatter Plot_1'!A106:C1089,3,FALSE)</f>
        <v>0</v>
      </c>
      <c r="K99" s="66"/>
      <c r="L99" s="71"/>
      <c r="M99" s="40"/>
      <c r="N99" s="40"/>
      <c r="O99" s="40"/>
      <c r="P99" s="40"/>
      <c r="Q99" s="40"/>
      <c r="R99" s="40"/>
      <c r="S99" s="40"/>
      <c r="T99" s="40"/>
      <c r="U99" s="40"/>
      <c r="V99" s="40"/>
      <c r="W99" s="40"/>
      <c r="X99" s="40"/>
    </row>
    <row r="100" spans="1:24" x14ac:dyDescent="0.25">
      <c r="A100" s="18">
        <v>1929</v>
      </c>
      <c r="B100" s="18">
        <v>1929</v>
      </c>
      <c r="C100" s="18">
        <v>9</v>
      </c>
      <c r="D100" s="84" t="s">
        <v>134</v>
      </c>
      <c r="E100" s="84" t="str">
        <f t="shared" si="11"/>
        <v>1929 9</v>
      </c>
      <c r="F100" s="14">
        <f>VLOOKUP(D100,'Scatter Plot_1'!A107:C1090,3,FALSE)</f>
        <v>46.486978999999998</v>
      </c>
      <c r="G100" s="154">
        <f>VLOOKUP(D100,'Scatter Plot_1'!A107:C1090,3,FALSE)</f>
        <v>46.486978999999998</v>
      </c>
      <c r="K100" s="66"/>
      <c r="L100" s="71"/>
      <c r="M100" s="40"/>
      <c r="N100" s="40"/>
      <c r="O100" s="40"/>
      <c r="P100" s="40"/>
      <c r="Q100" s="40"/>
      <c r="R100" s="40"/>
      <c r="S100" s="40"/>
      <c r="T100" s="40"/>
      <c r="U100" s="40"/>
      <c r="V100" s="40"/>
      <c r="W100" s="40"/>
      <c r="X100" s="40"/>
    </row>
    <row r="101" spans="1:24" x14ac:dyDescent="0.25">
      <c r="A101" s="18">
        <v>1930</v>
      </c>
      <c r="B101" s="18">
        <v>1929</v>
      </c>
      <c r="C101" s="18">
        <v>10</v>
      </c>
      <c r="D101" s="84" t="s">
        <v>135</v>
      </c>
      <c r="E101" s="84" t="str">
        <f t="shared" si="11"/>
        <v>1930 10</v>
      </c>
      <c r="F101" s="14">
        <f>VLOOKUP(D101,'Scatter Plot_1'!A108:C1091,3,FALSE)</f>
        <v>41.407865999999999</v>
      </c>
      <c r="G101" s="154">
        <f>VLOOKUP(D101,'Scatter Plot_1'!A108:C1091,3,FALSE)</f>
        <v>41.407865999999999</v>
      </c>
      <c r="K101" s="66"/>
      <c r="L101" s="71"/>
      <c r="M101" s="40"/>
      <c r="N101" s="40"/>
      <c r="O101" s="40"/>
      <c r="P101" s="40"/>
      <c r="Q101" s="40"/>
      <c r="R101" s="40"/>
      <c r="S101" s="40"/>
      <c r="T101" s="40"/>
      <c r="U101" s="40"/>
      <c r="V101" s="40"/>
      <c r="W101" s="40"/>
      <c r="X101" s="40"/>
    </row>
    <row r="102" spans="1:24" x14ac:dyDescent="0.25">
      <c r="A102" s="18">
        <v>1930</v>
      </c>
      <c r="B102" s="18">
        <v>1929</v>
      </c>
      <c r="C102" s="18">
        <v>11</v>
      </c>
      <c r="D102" s="84" t="s">
        <v>136</v>
      </c>
      <c r="E102" s="84" t="str">
        <f t="shared" si="11"/>
        <v>1930 11</v>
      </c>
      <c r="F102" s="14">
        <f>VLOOKUP(D102,'Scatter Plot_1'!A109:C1092,3,FALSE)</f>
        <v>10.159865999999999</v>
      </c>
      <c r="G102" s="154">
        <f>VLOOKUP(D102,'Scatter Plot_1'!A109:C1092,3,FALSE)</f>
        <v>10.159865999999999</v>
      </c>
      <c r="K102" s="66"/>
      <c r="L102" s="71"/>
      <c r="M102" s="40"/>
      <c r="N102" s="40"/>
      <c r="O102" s="40"/>
      <c r="P102" s="40"/>
      <c r="Q102" s="40"/>
      <c r="R102" s="40"/>
      <c r="S102" s="40"/>
      <c r="T102" s="40"/>
      <c r="U102" s="40"/>
      <c r="V102" s="40"/>
      <c r="W102" s="40"/>
      <c r="X102" s="40"/>
    </row>
    <row r="103" spans="1:24" x14ac:dyDescent="0.25">
      <c r="A103" s="18">
        <v>1930</v>
      </c>
      <c r="B103" s="18">
        <v>1929</v>
      </c>
      <c r="C103" s="18">
        <v>12</v>
      </c>
      <c r="D103" s="84" t="s">
        <v>137</v>
      </c>
      <c r="E103" s="84" t="str">
        <f t="shared" si="11"/>
        <v>1930 12</v>
      </c>
      <c r="F103" s="14">
        <f>VLOOKUP(D103,'Scatter Plot_1'!A110:C1093,3,FALSE)</f>
        <v>6.1143000000000003E-2</v>
      </c>
      <c r="G103" s="154">
        <f>VLOOKUP(D103,'Scatter Plot_1'!A110:C1093,3,FALSE)</f>
        <v>6.1143000000000003E-2</v>
      </c>
      <c r="K103" s="66"/>
      <c r="L103" s="71"/>
      <c r="M103" s="40"/>
      <c r="N103" s="40"/>
      <c r="O103" s="40"/>
      <c r="P103" s="40"/>
      <c r="Q103" s="40"/>
      <c r="R103" s="40"/>
      <c r="S103" s="40"/>
      <c r="T103" s="40"/>
      <c r="U103" s="40"/>
      <c r="V103" s="40"/>
      <c r="W103" s="40"/>
      <c r="X103" s="40"/>
    </row>
    <row r="104" spans="1:24" x14ac:dyDescent="0.25">
      <c r="A104" s="18">
        <v>1930</v>
      </c>
      <c r="B104" s="18">
        <v>1930</v>
      </c>
      <c r="C104" s="18">
        <v>1</v>
      </c>
      <c r="D104" s="84" t="s">
        <v>138</v>
      </c>
      <c r="E104" s="84" t="str">
        <f t="shared" si="11"/>
        <v>1930 1</v>
      </c>
      <c r="F104" s="14">
        <f>VLOOKUP(D104,'Scatter Plot_1'!A111:C1094,3,FALSE)</f>
        <v>0</v>
      </c>
      <c r="G104" s="154">
        <f>VLOOKUP(D104,'Scatter Plot_1'!A111:C1094,3,FALSE)</f>
        <v>0</v>
      </c>
      <c r="K104" s="66"/>
      <c r="L104" s="71"/>
      <c r="M104" s="40"/>
      <c r="N104" s="40"/>
      <c r="O104" s="40"/>
      <c r="P104" s="40"/>
      <c r="Q104" s="40"/>
      <c r="R104" s="40"/>
      <c r="S104" s="40"/>
      <c r="T104" s="40"/>
      <c r="U104" s="40"/>
      <c r="V104" s="40"/>
      <c r="W104" s="40"/>
      <c r="X104" s="40"/>
    </row>
    <row r="105" spans="1:24" x14ac:dyDescent="0.25">
      <c r="A105" s="18">
        <v>1930</v>
      </c>
      <c r="B105" s="18">
        <v>1930</v>
      </c>
      <c r="C105" s="18">
        <v>2</v>
      </c>
      <c r="D105" s="84" t="s">
        <v>139</v>
      </c>
      <c r="E105" s="84" t="str">
        <f t="shared" si="11"/>
        <v>1930 2</v>
      </c>
      <c r="F105" s="14">
        <f>VLOOKUP(D105,'Scatter Plot_1'!A112:C1095,3,FALSE)</f>
        <v>0</v>
      </c>
      <c r="G105" s="154">
        <f>VLOOKUP(D105,'Scatter Plot_1'!A112:C1095,3,FALSE)</f>
        <v>0</v>
      </c>
      <c r="K105" s="66"/>
      <c r="L105" s="71"/>
      <c r="M105" s="40"/>
      <c r="N105" s="40"/>
      <c r="O105" s="40"/>
      <c r="P105" s="40"/>
      <c r="Q105" s="40"/>
      <c r="R105" s="40"/>
      <c r="S105" s="40"/>
      <c r="T105" s="40"/>
      <c r="U105" s="40"/>
      <c r="V105" s="40"/>
      <c r="W105" s="40"/>
      <c r="X105" s="40"/>
    </row>
    <row r="106" spans="1:24" x14ac:dyDescent="0.25">
      <c r="A106" s="18">
        <v>1930</v>
      </c>
      <c r="B106" s="18">
        <v>1930</v>
      </c>
      <c r="C106" s="18">
        <v>3</v>
      </c>
      <c r="D106" s="84" t="s">
        <v>140</v>
      </c>
      <c r="E106" s="84" t="str">
        <f t="shared" si="11"/>
        <v>1930 3</v>
      </c>
      <c r="F106" s="14">
        <f>VLOOKUP(D106,'Scatter Plot_1'!A113:C1096,3,FALSE)</f>
        <v>0</v>
      </c>
      <c r="G106" s="154">
        <f>VLOOKUP(D106,'Scatter Plot_1'!A113:C1096,3,FALSE)</f>
        <v>0</v>
      </c>
      <c r="K106" s="66"/>
      <c r="L106" s="71"/>
      <c r="M106" s="40"/>
      <c r="N106" s="40"/>
      <c r="O106" s="40"/>
      <c r="P106" s="40"/>
      <c r="Q106" s="40"/>
      <c r="R106" s="40"/>
      <c r="S106" s="40"/>
      <c r="T106" s="40"/>
      <c r="U106" s="40"/>
      <c r="V106" s="40"/>
      <c r="W106" s="40"/>
      <c r="X106" s="40"/>
    </row>
    <row r="107" spans="1:24" x14ac:dyDescent="0.25">
      <c r="A107" s="18">
        <v>1930</v>
      </c>
      <c r="B107" s="18">
        <v>1930</v>
      </c>
      <c r="C107" s="18">
        <v>4</v>
      </c>
      <c r="D107" s="84" t="s">
        <v>141</v>
      </c>
      <c r="E107" s="84" t="str">
        <f t="shared" si="11"/>
        <v>1930 4</v>
      </c>
      <c r="F107" s="14">
        <f>VLOOKUP(D107,'Scatter Plot_1'!A114:C1097,3,FALSE)</f>
        <v>0</v>
      </c>
      <c r="G107" s="154">
        <f>VLOOKUP(D107,'Scatter Plot_1'!A114:C1097,3,FALSE)</f>
        <v>0</v>
      </c>
      <c r="K107" s="66"/>
      <c r="L107" s="71"/>
      <c r="M107" s="40"/>
      <c r="N107" s="40"/>
      <c r="O107" s="40"/>
      <c r="P107" s="40"/>
      <c r="Q107" s="40"/>
      <c r="R107" s="40"/>
      <c r="S107" s="40"/>
      <c r="T107" s="40"/>
      <c r="U107" s="40"/>
      <c r="V107" s="40"/>
      <c r="W107" s="40"/>
      <c r="X107" s="40"/>
    </row>
    <row r="108" spans="1:24" x14ac:dyDescent="0.25">
      <c r="A108" s="18">
        <v>1930</v>
      </c>
      <c r="B108" s="18">
        <v>1930</v>
      </c>
      <c r="C108" s="18">
        <v>5</v>
      </c>
      <c r="D108" s="84" t="s">
        <v>142</v>
      </c>
      <c r="E108" s="84" t="str">
        <f t="shared" si="11"/>
        <v>1930 5</v>
      </c>
      <c r="F108" s="14">
        <f>VLOOKUP(D108,'Scatter Plot_1'!A115:C1098,3,FALSE)</f>
        <v>0</v>
      </c>
      <c r="G108" s="154">
        <f>VLOOKUP(D108,'Scatter Plot_1'!A115:C1098,3,FALSE)</f>
        <v>0</v>
      </c>
      <c r="K108" s="66"/>
      <c r="L108" s="71"/>
      <c r="M108" s="40"/>
      <c r="N108" s="40"/>
      <c r="O108" s="40"/>
      <c r="P108" s="40"/>
      <c r="Q108" s="40"/>
      <c r="R108" s="40"/>
      <c r="S108" s="40"/>
      <c r="T108" s="40"/>
      <c r="U108" s="40"/>
      <c r="V108" s="40"/>
      <c r="W108" s="40"/>
      <c r="X108" s="40"/>
    </row>
    <row r="109" spans="1:24" x14ac:dyDescent="0.25">
      <c r="A109" s="18">
        <v>1930</v>
      </c>
      <c r="B109" s="18">
        <v>1930</v>
      </c>
      <c r="C109" s="18">
        <v>6</v>
      </c>
      <c r="D109" s="84" t="s">
        <v>143</v>
      </c>
      <c r="E109" s="84" t="str">
        <f t="shared" si="11"/>
        <v>1930 6</v>
      </c>
      <c r="F109" s="14">
        <f>VLOOKUP(D109,'Scatter Plot_1'!A116:C1099,3,FALSE)</f>
        <v>0</v>
      </c>
      <c r="G109" s="154">
        <f>VLOOKUP(D109,'Scatter Plot_1'!A116:C1099,3,FALSE)</f>
        <v>0</v>
      </c>
      <c r="K109" s="66"/>
      <c r="L109" s="71"/>
      <c r="M109" s="40"/>
      <c r="N109" s="40"/>
      <c r="O109" s="40"/>
      <c r="P109" s="40"/>
      <c r="Q109" s="40"/>
      <c r="R109" s="40"/>
      <c r="S109" s="40"/>
      <c r="T109" s="40"/>
      <c r="U109" s="40"/>
      <c r="V109" s="40"/>
      <c r="W109" s="40"/>
      <c r="X109" s="40"/>
    </row>
    <row r="110" spans="1:24" x14ac:dyDescent="0.25">
      <c r="A110" s="18">
        <v>1930</v>
      </c>
      <c r="B110" s="18">
        <v>1930</v>
      </c>
      <c r="C110" s="18">
        <v>7</v>
      </c>
      <c r="D110" s="84" t="s">
        <v>144</v>
      </c>
      <c r="E110" s="84" t="str">
        <f t="shared" si="11"/>
        <v>1930 7</v>
      </c>
      <c r="F110" s="14">
        <f>VLOOKUP(D110,'Scatter Plot_1'!A117:C1100,3,FALSE)</f>
        <v>0.98665400000000003</v>
      </c>
      <c r="G110" s="154">
        <f>VLOOKUP(D110,'Scatter Plot_1'!A117:C1100,3,FALSE)</f>
        <v>0.98665400000000003</v>
      </c>
      <c r="K110" s="66"/>
      <c r="L110" s="71"/>
      <c r="M110" s="40"/>
      <c r="N110" s="40"/>
      <c r="O110" s="40"/>
      <c r="P110" s="40"/>
      <c r="Q110" s="40"/>
      <c r="R110" s="40"/>
      <c r="S110" s="40"/>
      <c r="T110" s="40"/>
      <c r="U110" s="40"/>
      <c r="V110" s="40"/>
      <c r="W110" s="40"/>
      <c r="X110" s="40"/>
    </row>
    <row r="111" spans="1:24" x14ac:dyDescent="0.25">
      <c r="A111" s="18">
        <v>1930</v>
      </c>
      <c r="B111" s="18">
        <v>1930</v>
      </c>
      <c r="C111" s="18">
        <v>8</v>
      </c>
      <c r="D111" s="84" t="s">
        <v>145</v>
      </c>
      <c r="E111" s="84" t="str">
        <f t="shared" si="11"/>
        <v>1930 8</v>
      </c>
      <c r="F111" s="14">
        <f>VLOOKUP(D111,'Scatter Plot_1'!A118:C1101,3,FALSE)</f>
        <v>0</v>
      </c>
      <c r="G111" s="154">
        <f>VLOOKUP(D111,'Scatter Plot_1'!A118:C1101,3,FALSE)</f>
        <v>0</v>
      </c>
      <c r="K111" s="66"/>
      <c r="L111" s="71"/>
      <c r="M111" s="40"/>
      <c r="N111" s="40"/>
      <c r="O111" s="40"/>
      <c r="P111" s="40"/>
      <c r="Q111" s="40"/>
      <c r="R111" s="40"/>
      <c r="S111" s="40"/>
      <c r="T111" s="40"/>
      <c r="U111" s="40"/>
      <c r="V111" s="40"/>
      <c r="W111" s="40"/>
      <c r="X111" s="40"/>
    </row>
    <row r="112" spans="1:24" x14ac:dyDescent="0.25">
      <c r="A112" s="18">
        <v>1930</v>
      </c>
      <c r="B112" s="18">
        <v>1930</v>
      </c>
      <c r="C112" s="18">
        <v>9</v>
      </c>
      <c r="D112" s="84" t="s">
        <v>146</v>
      </c>
      <c r="E112" s="84" t="str">
        <f t="shared" si="11"/>
        <v>1930 9</v>
      </c>
      <c r="F112" s="14">
        <f>VLOOKUP(D112,'Scatter Plot_1'!A119:C1102,3,FALSE)</f>
        <v>0</v>
      </c>
      <c r="G112" s="154">
        <f>VLOOKUP(D112,'Scatter Plot_1'!A119:C1102,3,FALSE)</f>
        <v>0</v>
      </c>
      <c r="K112" s="66"/>
      <c r="L112" s="71"/>
      <c r="M112" s="40"/>
      <c r="N112" s="40"/>
      <c r="O112" s="40"/>
      <c r="P112" s="40"/>
      <c r="Q112" s="40"/>
      <c r="R112" s="40"/>
      <c r="S112" s="40"/>
      <c r="T112" s="40"/>
      <c r="U112" s="40"/>
      <c r="V112" s="40"/>
      <c r="W112" s="40"/>
      <c r="X112" s="40"/>
    </row>
    <row r="113" spans="1:24" x14ac:dyDescent="0.25">
      <c r="A113" s="18">
        <v>1931</v>
      </c>
      <c r="B113" s="18">
        <v>1930</v>
      </c>
      <c r="C113" s="18">
        <v>10</v>
      </c>
      <c r="D113" s="84" t="s">
        <v>147</v>
      </c>
      <c r="E113" s="84" t="str">
        <f t="shared" si="11"/>
        <v>1931 10</v>
      </c>
      <c r="F113" s="14">
        <f>VLOOKUP(D113,'Scatter Plot_1'!A120:C1103,3,FALSE)</f>
        <v>0</v>
      </c>
      <c r="G113" s="154">
        <f>VLOOKUP(D113,'Scatter Plot_1'!A120:C1103,3,FALSE)</f>
        <v>0</v>
      </c>
      <c r="K113" s="66"/>
      <c r="L113" s="71"/>
      <c r="M113" s="40"/>
      <c r="N113" s="40"/>
      <c r="O113" s="40"/>
      <c r="P113" s="40"/>
      <c r="Q113" s="40"/>
      <c r="R113" s="40"/>
      <c r="S113" s="40"/>
      <c r="T113" s="40"/>
      <c r="U113" s="40"/>
      <c r="V113" s="40"/>
      <c r="W113" s="40"/>
      <c r="X113" s="40"/>
    </row>
    <row r="114" spans="1:24" x14ac:dyDescent="0.25">
      <c r="A114" s="18">
        <v>1931</v>
      </c>
      <c r="B114" s="18">
        <v>1930</v>
      </c>
      <c r="C114" s="18">
        <v>11</v>
      </c>
      <c r="D114" s="84" t="s">
        <v>148</v>
      </c>
      <c r="E114" s="84" t="str">
        <f t="shared" si="11"/>
        <v>1931 11</v>
      </c>
      <c r="F114" s="14">
        <f>VLOOKUP(D114,'Scatter Plot_1'!A121:C1104,3,FALSE)</f>
        <v>0.18213399999999999</v>
      </c>
      <c r="G114" s="154">
        <f>VLOOKUP(D114,'Scatter Plot_1'!A121:C1104,3,FALSE)</f>
        <v>0.18213399999999999</v>
      </c>
      <c r="K114" s="66"/>
      <c r="L114" s="71"/>
      <c r="M114" s="40"/>
      <c r="N114" s="40"/>
      <c r="O114" s="40"/>
      <c r="P114" s="40"/>
      <c r="Q114" s="40"/>
      <c r="R114" s="40"/>
      <c r="S114" s="40"/>
      <c r="T114" s="40"/>
      <c r="U114" s="40"/>
      <c r="V114" s="40"/>
      <c r="W114" s="40"/>
      <c r="X114" s="40"/>
    </row>
    <row r="115" spans="1:24" x14ac:dyDescent="0.25">
      <c r="A115" s="18">
        <v>1931</v>
      </c>
      <c r="B115" s="18">
        <v>1930</v>
      </c>
      <c r="C115" s="18">
        <v>12</v>
      </c>
      <c r="D115" s="84" t="s">
        <v>149</v>
      </c>
      <c r="E115" s="84" t="str">
        <f t="shared" si="11"/>
        <v>1931 12</v>
      </c>
      <c r="F115" s="14">
        <f>VLOOKUP(D115,'Scatter Plot_1'!A122:C1105,3,FALSE)</f>
        <v>0.18213399999999999</v>
      </c>
      <c r="G115" s="154">
        <f>VLOOKUP(D115,'Scatter Plot_1'!A122:C1105,3,FALSE)</f>
        <v>0.18213399999999999</v>
      </c>
      <c r="K115" s="66"/>
      <c r="L115" s="71"/>
      <c r="M115" s="40"/>
      <c r="N115" s="40"/>
      <c r="O115" s="40"/>
      <c r="P115" s="40"/>
      <c r="Q115" s="40"/>
      <c r="R115" s="40"/>
      <c r="S115" s="40"/>
      <c r="T115" s="40"/>
      <c r="U115" s="40"/>
      <c r="V115" s="40"/>
      <c r="W115" s="40"/>
      <c r="X115" s="40"/>
    </row>
    <row r="116" spans="1:24" x14ac:dyDescent="0.25">
      <c r="A116" s="18">
        <v>1931</v>
      </c>
      <c r="B116" s="18">
        <v>1931</v>
      </c>
      <c r="C116" s="18">
        <v>1</v>
      </c>
      <c r="D116" s="84" t="s">
        <v>150</v>
      </c>
      <c r="E116" s="84" t="str">
        <f t="shared" si="11"/>
        <v>1931 1</v>
      </c>
      <c r="F116" s="14">
        <f>VLOOKUP(D116,'Scatter Plot_1'!A123:C1106,3,FALSE)</f>
        <v>0</v>
      </c>
      <c r="G116" s="154">
        <f>VLOOKUP(D116,'Scatter Plot_1'!A123:C1106,3,FALSE)</f>
        <v>0</v>
      </c>
      <c r="K116" s="66"/>
      <c r="L116" s="71"/>
      <c r="M116" s="40"/>
      <c r="N116" s="40"/>
      <c r="O116" s="40"/>
      <c r="P116" s="40"/>
      <c r="Q116" s="40"/>
      <c r="R116" s="40"/>
      <c r="S116" s="40"/>
      <c r="T116" s="40"/>
      <c r="U116" s="40"/>
      <c r="V116" s="40"/>
      <c r="W116" s="40"/>
      <c r="X116" s="40"/>
    </row>
    <row r="117" spans="1:24" x14ac:dyDescent="0.25">
      <c r="A117" s="18">
        <v>1931</v>
      </c>
      <c r="B117" s="18">
        <v>1931</v>
      </c>
      <c r="C117" s="18">
        <v>2</v>
      </c>
      <c r="D117" s="84" t="s">
        <v>151</v>
      </c>
      <c r="E117" s="84" t="str">
        <f t="shared" si="11"/>
        <v>1931 2</v>
      </c>
      <c r="F117" s="14">
        <f>VLOOKUP(D117,'Scatter Plot_1'!A124:C1107,3,FALSE)</f>
        <v>0</v>
      </c>
      <c r="G117" s="154">
        <f>VLOOKUP(D117,'Scatter Plot_1'!A124:C1107,3,FALSE)</f>
        <v>0</v>
      </c>
      <c r="K117" s="66"/>
      <c r="L117" s="71"/>
      <c r="M117" s="40"/>
      <c r="N117" s="40"/>
      <c r="O117" s="40"/>
      <c r="P117" s="40"/>
      <c r="Q117" s="40"/>
      <c r="R117" s="40"/>
      <c r="S117" s="40"/>
      <c r="T117" s="40"/>
      <c r="U117" s="40"/>
      <c r="V117" s="40"/>
      <c r="W117" s="40"/>
      <c r="X117" s="40"/>
    </row>
    <row r="118" spans="1:24" x14ac:dyDescent="0.25">
      <c r="A118" s="18">
        <v>1931</v>
      </c>
      <c r="B118" s="18">
        <v>1931</v>
      </c>
      <c r="C118" s="18">
        <v>3</v>
      </c>
      <c r="D118" s="84" t="s">
        <v>152</v>
      </c>
      <c r="E118" s="84" t="str">
        <f t="shared" si="11"/>
        <v>1931 3</v>
      </c>
      <c r="F118" s="14">
        <f>VLOOKUP(D118,'Scatter Plot_1'!A125:C1108,3,FALSE)</f>
        <v>0</v>
      </c>
      <c r="G118" s="154">
        <f>VLOOKUP(D118,'Scatter Plot_1'!A125:C1108,3,FALSE)</f>
        <v>0</v>
      </c>
      <c r="K118" s="66"/>
      <c r="L118" s="71"/>
      <c r="M118" s="40"/>
      <c r="N118" s="40"/>
      <c r="O118" s="40"/>
      <c r="P118" s="40"/>
      <c r="Q118" s="40"/>
      <c r="R118" s="40"/>
      <c r="S118" s="40"/>
      <c r="T118" s="40"/>
      <c r="U118" s="40"/>
      <c r="V118" s="40"/>
      <c r="W118" s="40"/>
      <c r="X118" s="40"/>
    </row>
    <row r="119" spans="1:24" x14ac:dyDescent="0.25">
      <c r="A119" s="18">
        <v>1931</v>
      </c>
      <c r="B119" s="18">
        <v>1931</v>
      </c>
      <c r="C119" s="18">
        <v>4</v>
      </c>
      <c r="D119" s="84" t="s">
        <v>153</v>
      </c>
      <c r="E119" s="84" t="str">
        <f t="shared" si="11"/>
        <v>1931 4</v>
      </c>
      <c r="F119" s="14">
        <f>VLOOKUP(D119,'Scatter Plot_1'!A126:C1109,3,FALSE)</f>
        <v>0</v>
      </c>
      <c r="G119" s="154">
        <f>VLOOKUP(D119,'Scatter Plot_1'!A126:C1109,3,FALSE)</f>
        <v>0</v>
      </c>
      <c r="K119" s="66"/>
      <c r="L119" s="71"/>
      <c r="M119" s="40"/>
      <c r="N119" s="40"/>
      <c r="O119" s="40"/>
      <c r="P119" s="40"/>
      <c r="Q119" s="40"/>
      <c r="R119" s="40"/>
      <c r="S119" s="40"/>
      <c r="T119" s="40"/>
      <c r="U119" s="40"/>
      <c r="V119" s="40"/>
      <c r="W119" s="40"/>
      <c r="X119" s="40"/>
    </row>
    <row r="120" spans="1:24" x14ac:dyDescent="0.25">
      <c r="A120" s="18">
        <v>1931</v>
      </c>
      <c r="B120" s="18">
        <v>1931</v>
      </c>
      <c r="C120" s="18">
        <v>5</v>
      </c>
      <c r="D120" s="84" t="s">
        <v>154</v>
      </c>
      <c r="E120" s="84" t="str">
        <f t="shared" si="11"/>
        <v>1931 5</v>
      </c>
      <c r="F120" s="14">
        <f>VLOOKUP(D120,'Scatter Plot_1'!A127:C1110,3,FALSE)</f>
        <v>0</v>
      </c>
      <c r="G120" s="154">
        <f>VLOOKUP(D120,'Scatter Plot_1'!A127:C1110,3,FALSE)</f>
        <v>0</v>
      </c>
      <c r="K120" s="66"/>
      <c r="L120" s="71"/>
      <c r="M120" s="40"/>
      <c r="N120" s="40"/>
      <c r="O120" s="40"/>
      <c r="P120" s="40"/>
      <c r="Q120" s="40"/>
      <c r="R120" s="40"/>
      <c r="S120" s="40"/>
      <c r="T120" s="40"/>
      <c r="U120" s="40"/>
      <c r="V120" s="40"/>
      <c r="W120" s="40"/>
      <c r="X120" s="40"/>
    </row>
    <row r="121" spans="1:24" x14ac:dyDescent="0.25">
      <c r="A121" s="18">
        <v>1931</v>
      </c>
      <c r="B121" s="18">
        <v>1931</v>
      </c>
      <c r="C121" s="18">
        <v>6</v>
      </c>
      <c r="D121" s="84" t="s">
        <v>155</v>
      </c>
      <c r="E121" s="84" t="str">
        <f t="shared" si="11"/>
        <v>1931 6</v>
      </c>
      <c r="F121" s="14">
        <f>VLOOKUP(D121,'Scatter Plot_1'!A128:C1111,3,FALSE)</f>
        <v>0</v>
      </c>
      <c r="G121" s="154">
        <f>VLOOKUP(D121,'Scatter Plot_1'!A128:C1111,3,FALSE)</f>
        <v>0</v>
      </c>
      <c r="K121" s="66"/>
      <c r="L121" s="71"/>
      <c r="M121" s="40"/>
      <c r="N121" s="40"/>
      <c r="O121" s="40"/>
      <c r="P121" s="40"/>
      <c r="Q121" s="40"/>
      <c r="R121" s="40"/>
      <c r="S121" s="40"/>
      <c r="T121" s="40"/>
      <c r="U121" s="40"/>
      <c r="V121" s="40"/>
      <c r="W121" s="40"/>
      <c r="X121" s="40"/>
    </row>
    <row r="122" spans="1:24" x14ac:dyDescent="0.25">
      <c r="A122" s="18">
        <v>1931</v>
      </c>
      <c r="B122" s="18">
        <v>1931</v>
      </c>
      <c r="C122" s="18">
        <v>7</v>
      </c>
      <c r="D122" s="84" t="s">
        <v>156</v>
      </c>
      <c r="E122" s="84" t="str">
        <f t="shared" si="11"/>
        <v>1931 7</v>
      </c>
      <c r="F122" s="14">
        <f>VLOOKUP(D122,'Scatter Plot_1'!A129:C1112,3,FALSE)</f>
        <v>0.27712300000000001</v>
      </c>
      <c r="G122" s="154">
        <f>VLOOKUP(D122,'Scatter Plot_1'!A129:C1112,3,FALSE)</f>
        <v>0.27712300000000001</v>
      </c>
      <c r="K122" s="66"/>
      <c r="L122" s="71"/>
      <c r="M122" s="40"/>
      <c r="N122" s="40"/>
      <c r="O122" s="40"/>
      <c r="P122" s="40"/>
      <c r="Q122" s="40"/>
      <c r="R122" s="40"/>
      <c r="S122" s="40"/>
      <c r="T122" s="40"/>
      <c r="U122" s="40"/>
      <c r="V122" s="40"/>
      <c r="W122" s="40"/>
      <c r="X122" s="40"/>
    </row>
    <row r="123" spans="1:24" x14ac:dyDescent="0.25">
      <c r="A123" s="18">
        <v>1931</v>
      </c>
      <c r="B123" s="18">
        <v>1931</v>
      </c>
      <c r="C123" s="18">
        <v>8</v>
      </c>
      <c r="D123" s="84" t="s">
        <v>157</v>
      </c>
      <c r="E123" s="84" t="str">
        <f t="shared" si="11"/>
        <v>1931 8</v>
      </c>
      <c r="F123" s="14">
        <f>VLOOKUP(D123,'Scatter Plot_1'!A130:C1113,3,FALSE)</f>
        <v>0</v>
      </c>
      <c r="G123" s="154">
        <f>VLOOKUP(D123,'Scatter Plot_1'!A130:C1113,3,FALSE)</f>
        <v>0</v>
      </c>
      <c r="K123" s="66"/>
      <c r="L123" s="71"/>
      <c r="M123" s="40"/>
      <c r="N123" s="40"/>
      <c r="O123" s="40"/>
      <c r="P123" s="40"/>
      <c r="Q123" s="40"/>
      <c r="R123" s="40"/>
      <c r="S123" s="40"/>
      <c r="T123" s="40"/>
      <c r="U123" s="40"/>
      <c r="V123" s="40"/>
      <c r="W123" s="40"/>
      <c r="X123" s="40"/>
    </row>
    <row r="124" spans="1:24" x14ac:dyDescent="0.25">
      <c r="A124" s="18">
        <v>1931</v>
      </c>
      <c r="B124" s="18">
        <v>1931</v>
      </c>
      <c r="C124" s="18">
        <v>9</v>
      </c>
      <c r="D124" s="84" t="s">
        <v>158</v>
      </c>
      <c r="E124" s="84" t="str">
        <f t="shared" si="11"/>
        <v>1931 9</v>
      </c>
      <c r="F124" s="14">
        <f>VLOOKUP(D124,'Scatter Plot_1'!A131:C1114,3,FALSE)</f>
        <v>141.75603699999999</v>
      </c>
      <c r="G124" s="154">
        <f>VLOOKUP(D124,'Scatter Plot_1'!A131:C1114,3,FALSE)</f>
        <v>141.75603699999999</v>
      </c>
      <c r="H124" s="17"/>
      <c r="I124" s="17"/>
      <c r="K124" s="66"/>
      <c r="L124" s="71"/>
      <c r="M124" s="40"/>
      <c r="N124" s="40"/>
      <c r="O124" s="40"/>
      <c r="P124" s="40"/>
      <c r="Q124" s="40"/>
      <c r="R124" s="40"/>
      <c r="S124" s="40"/>
      <c r="T124" s="40"/>
      <c r="U124" s="40"/>
      <c r="V124" s="40"/>
      <c r="W124" s="40"/>
      <c r="X124" s="40"/>
    </row>
    <row r="125" spans="1:24" x14ac:dyDescent="0.25">
      <c r="A125" s="18">
        <v>1932</v>
      </c>
      <c r="B125" s="18">
        <v>1931</v>
      </c>
      <c r="C125" s="18">
        <v>10</v>
      </c>
      <c r="D125" s="84" t="s">
        <v>159</v>
      </c>
      <c r="E125" s="84" t="str">
        <f t="shared" si="11"/>
        <v>1932 10</v>
      </c>
      <c r="F125" s="14">
        <f>VLOOKUP(D125,'Scatter Plot_1'!A132:C1115,3,FALSE)</f>
        <v>128.200703</v>
      </c>
      <c r="G125" s="154">
        <f>VLOOKUP(D125,'Scatter Plot_1'!A132:C1115,3,FALSE)</f>
        <v>128.200703</v>
      </c>
      <c r="H125" s="17"/>
      <c r="I125" s="17"/>
      <c r="K125" s="66"/>
      <c r="L125" s="71"/>
      <c r="M125" s="40"/>
      <c r="N125" s="40"/>
      <c r="O125" s="40"/>
      <c r="P125" s="40"/>
      <c r="Q125" s="40"/>
      <c r="R125" s="40"/>
      <c r="S125" s="40"/>
      <c r="T125" s="40"/>
      <c r="U125" s="40"/>
      <c r="V125" s="40"/>
      <c r="W125" s="40"/>
      <c r="X125" s="40"/>
    </row>
    <row r="126" spans="1:24" x14ac:dyDescent="0.25">
      <c r="A126" s="18">
        <v>1932</v>
      </c>
      <c r="B126" s="18">
        <v>1931</v>
      </c>
      <c r="C126" s="18">
        <v>11</v>
      </c>
      <c r="D126" s="84" t="s">
        <v>160</v>
      </c>
      <c r="E126" s="84" t="str">
        <f t="shared" si="11"/>
        <v>1932 11</v>
      </c>
      <c r="F126" s="14">
        <f>VLOOKUP(D126,'Scatter Plot_1'!A133:C1116,3,FALSE)</f>
        <v>78.298805999999999</v>
      </c>
      <c r="G126" s="154">
        <f>VLOOKUP(D126,'Scatter Plot_1'!A133:C1116,3,FALSE)</f>
        <v>78.298805999999999</v>
      </c>
      <c r="H126" s="17"/>
      <c r="I126" s="17"/>
      <c r="K126" s="66"/>
      <c r="L126" s="71"/>
      <c r="M126" s="40"/>
      <c r="N126" s="40"/>
      <c r="O126" s="40"/>
      <c r="P126" s="40"/>
      <c r="Q126" s="40"/>
      <c r="R126" s="40"/>
      <c r="S126" s="40"/>
      <c r="T126" s="40"/>
      <c r="U126" s="40"/>
      <c r="V126" s="40"/>
      <c r="W126" s="40"/>
      <c r="X126" s="40"/>
    </row>
    <row r="127" spans="1:24" x14ac:dyDescent="0.25">
      <c r="A127" s="18">
        <v>1932</v>
      </c>
      <c r="B127" s="18">
        <v>1931</v>
      </c>
      <c r="C127" s="18">
        <v>12</v>
      </c>
      <c r="D127" s="84" t="s">
        <v>161</v>
      </c>
      <c r="E127" s="84" t="str">
        <f t="shared" si="11"/>
        <v>1932 12</v>
      </c>
      <c r="F127" s="14">
        <f>VLOOKUP(D127,'Scatter Plot_1'!A134:C1117,3,FALSE)</f>
        <v>0</v>
      </c>
      <c r="G127" s="154">
        <f>VLOOKUP(D127,'Scatter Plot_1'!A134:C1117,3,FALSE)</f>
        <v>0</v>
      </c>
      <c r="K127" s="66"/>
      <c r="L127" s="71"/>
      <c r="M127" s="40"/>
      <c r="N127" s="40"/>
      <c r="O127" s="40"/>
      <c r="P127" s="40"/>
      <c r="Q127" s="40"/>
      <c r="R127" s="40"/>
      <c r="S127" s="40"/>
      <c r="T127" s="40"/>
      <c r="U127" s="40"/>
      <c r="V127" s="40"/>
      <c r="W127" s="40"/>
      <c r="X127" s="40"/>
    </row>
    <row r="128" spans="1:24" x14ac:dyDescent="0.25">
      <c r="A128" s="18">
        <v>1932</v>
      </c>
      <c r="B128" s="18">
        <v>1932</v>
      </c>
      <c r="C128" s="18">
        <v>1</v>
      </c>
      <c r="D128" s="84" t="s">
        <v>162</v>
      </c>
      <c r="E128" s="84" t="str">
        <f t="shared" si="11"/>
        <v>1932 1</v>
      </c>
      <c r="F128" s="14">
        <f>VLOOKUP(D128,'Scatter Plot_1'!A135:C1118,3,FALSE)</f>
        <v>0</v>
      </c>
      <c r="G128" s="154">
        <f>VLOOKUP(D128,'Scatter Plot_1'!A135:C1118,3,FALSE)</f>
        <v>0</v>
      </c>
      <c r="K128" s="66"/>
      <c r="L128" s="71"/>
      <c r="M128" s="40"/>
      <c r="N128" s="40"/>
      <c r="O128" s="40"/>
      <c r="P128" s="40"/>
      <c r="Q128" s="40"/>
      <c r="R128" s="40"/>
      <c r="S128" s="40"/>
      <c r="T128" s="40"/>
      <c r="U128" s="40"/>
      <c r="V128" s="40"/>
      <c r="W128" s="40"/>
      <c r="X128" s="40"/>
    </row>
    <row r="129" spans="1:24" x14ac:dyDescent="0.25">
      <c r="A129" s="18">
        <v>1932</v>
      </c>
      <c r="B129" s="18">
        <v>1932</v>
      </c>
      <c r="C129" s="18">
        <v>2</v>
      </c>
      <c r="D129" s="84" t="s">
        <v>163</v>
      </c>
      <c r="E129" s="84" t="str">
        <f t="shared" si="11"/>
        <v>1932 2</v>
      </c>
      <c r="F129" s="14">
        <f>VLOOKUP(D129,'Scatter Plot_1'!A136:C1119,3,FALSE)</f>
        <v>0</v>
      </c>
      <c r="G129" s="154">
        <f>VLOOKUP(D129,'Scatter Plot_1'!A136:C1119,3,FALSE)</f>
        <v>0</v>
      </c>
      <c r="K129" s="66"/>
      <c r="L129" s="71"/>
      <c r="M129" s="40"/>
      <c r="N129" s="40"/>
      <c r="O129" s="40"/>
      <c r="P129" s="40"/>
      <c r="Q129" s="40"/>
      <c r="R129" s="40"/>
      <c r="S129" s="40"/>
      <c r="T129" s="40"/>
      <c r="U129" s="40"/>
      <c r="V129" s="40"/>
      <c r="W129" s="40"/>
      <c r="X129" s="40"/>
    </row>
    <row r="130" spans="1:24" x14ac:dyDescent="0.25">
      <c r="A130" s="18">
        <v>1932</v>
      </c>
      <c r="B130" s="18">
        <v>1932</v>
      </c>
      <c r="C130" s="18">
        <v>3</v>
      </c>
      <c r="D130" s="84" t="s">
        <v>164</v>
      </c>
      <c r="E130" s="84" t="str">
        <f t="shared" si="11"/>
        <v>1932 3</v>
      </c>
      <c r="F130" s="14">
        <f>VLOOKUP(D130,'Scatter Plot_1'!A137:C1120,3,FALSE)</f>
        <v>0</v>
      </c>
      <c r="G130" s="154">
        <f>VLOOKUP(D130,'Scatter Plot_1'!A137:C1120,3,FALSE)</f>
        <v>0</v>
      </c>
      <c r="K130" s="66"/>
      <c r="L130" s="71"/>
      <c r="M130" s="40"/>
      <c r="N130" s="40"/>
      <c r="O130" s="40"/>
      <c r="P130" s="40"/>
      <c r="Q130" s="40"/>
      <c r="R130" s="40"/>
      <c r="S130" s="40"/>
      <c r="T130" s="40"/>
      <c r="U130" s="40"/>
      <c r="V130" s="40"/>
      <c r="W130" s="40"/>
      <c r="X130" s="40"/>
    </row>
    <row r="131" spans="1:24" x14ac:dyDescent="0.25">
      <c r="A131" s="18">
        <v>1932</v>
      </c>
      <c r="B131" s="18">
        <v>1932</v>
      </c>
      <c r="C131" s="18">
        <v>4</v>
      </c>
      <c r="D131" s="84" t="s">
        <v>165</v>
      </c>
      <c r="E131" s="84" t="str">
        <f t="shared" si="11"/>
        <v>1932 4</v>
      </c>
      <c r="F131" s="14">
        <f>VLOOKUP(D131,'Scatter Plot_1'!A138:C1121,3,FALSE)</f>
        <v>0</v>
      </c>
      <c r="G131" s="154">
        <f>VLOOKUP(D131,'Scatter Plot_1'!A138:C1121,3,FALSE)</f>
        <v>0</v>
      </c>
      <c r="K131" s="66"/>
      <c r="L131" s="71"/>
      <c r="M131" s="40"/>
      <c r="N131" s="40"/>
      <c r="O131" s="40"/>
      <c r="P131" s="40"/>
      <c r="Q131" s="40"/>
      <c r="R131" s="40"/>
      <c r="S131" s="40"/>
      <c r="T131" s="40"/>
      <c r="U131" s="40"/>
      <c r="V131" s="40"/>
      <c r="W131" s="40"/>
      <c r="X131" s="40"/>
    </row>
    <row r="132" spans="1:24" x14ac:dyDescent="0.25">
      <c r="A132" s="18">
        <v>1932</v>
      </c>
      <c r="B132" s="18">
        <v>1932</v>
      </c>
      <c r="C132" s="18">
        <v>5</v>
      </c>
      <c r="D132" s="84" t="s">
        <v>166</v>
      </c>
      <c r="E132" s="84" t="str">
        <f t="shared" si="11"/>
        <v>1932 5</v>
      </c>
      <c r="F132" s="14">
        <f>VLOOKUP(D132,'Scatter Plot_1'!A139:C1122,3,FALSE)</f>
        <v>0</v>
      </c>
      <c r="G132" s="154">
        <f>VLOOKUP(D132,'Scatter Plot_1'!A139:C1122,3,FALSE)</f>
        <v>0</v>
      </c>
      <c r="K132" s="66"/>
      <c r="L132" s="71"/>
      <c r="M132" s="40"/>
      <c r="N132" s="40"/>
      <c r="O132" s="40"/>
      <c r="P132" s="40"/>
      <c r="Q132" s="40"/>
      <c r="R132" s="40"/>
      <c r="S132" s="40"/>
      <c r="T132" s="40"/>
      <c r="U132" s="40"/>
      <c r="V132" s="40"/>
      <c r="W132" s="40"/>
      <c r="X132" s="40"/>
    </row>
    <row r="133" spans="1:24" x14ac:dyDescent="0.25">
      <c r="A133" s="18">
        <v>1932</v>
      </c>
      <c r="B133" s="18">
        <v>1932</v>
      </c>
      <c r="C133" s="18">
        <v>6</v>
      </c>
      <c r="D133" s="84" t="s">
        <v>167</v>
      </c>
      <c r="E133" s="84" t="str">
        <f t="shared" si="11"/>
        <v>1932 6</v>
      </c>
      <c r="F133" s="14">
        <f>VLOOKUP(D133,'Scatter Plot_1'!A140:C1123,3,FALSE)</f>
        <v>0</v>
      </c>
      <c r="G133" s="154">
        <f>VLOOKUP(D133,'Scatter Plot_1'!A140:C1123,3,FALSE)</f>
        <v>0</v>
      </c>
      <c r="K133" s="66"/>
      <c r="L133" s="71"/>
      <c r="M133" s="40"/>
      <c r="N133" s="40"/>
      <c r="O133" s="40"/>
      <c r="P133" s="40"/>
      <c r="Q133" s="40"/>
      <c r="R133" s="40"/>
      <c r="S133" s="40"/>
      <c r="T133" s="40"/>
      <c r="U133" s="40"/>
      <c r="V133" s="40"/>
      <c r="W133" s="40"/>
      <c r="X133" s="40"/>
    </row>
    <row r="134" spans="1:24" x14ac:dyDescent="0.25">
      <c r="A134" s="18">
        <v>1932</v>
      </c>
      <c r="B134" s="18">
        <v>1932</v>
      </c>
      <c r="C134" s="18">
        <v>7</v>
      </c>
      <c r="D134" s="84" t="s">
        <v>168</v>
      </c>
      <c r="E134" s="84" t="str">
        <f t="shared" ref="E134:E197" si="14">CONCATENATE(A134," ",C134)</f>
        <v>1932 7</v>
      </c>
      <c r="F134" s="14">
        <f>VLOOKUP(D134,'Scatter Plot_1'!A141:C1124,3,FALSE)</f>
        <v>0.28048000000000001</v>
      </c>
      <c r="G134" s="154">
        <f>VLOOKUP(D134,'Scatter Plot_1'!A141:C1124,3,FALSE)</f>
        <v>0.28048000000000001</v>
      </c>
      <c r="K134" s="66"/>
      <c r="L134" s="71"/>
      <c r="M134" s="40"/>
      <c r="N134" s="40"/>
      <c r="O134" s="40"/>
      <c r="P134" s="40"/>
      <c r="Q134" s="40"/>
      <c r="R134" s="40"/>
      <c r="S134" s="40"/>
      <c r="T134" s="40"/>
      <c r="U134" s="40"/>
      <c r="V134" s="40"/>
      <c r="W134" s="40"/>
      <c r="X134" s="40"/>
    </row>
    <row r="135" spans="1:24" x14ac:dyDescent="0.25">
      <c r="A135" s="18">
        <v>1932</v>
      </c>
      <c r="B135" s="18">
        <v>1932</v>
      </c>
      <c r="C135" s="18">
        <v>8</v>
      </c>
      <c r="D135" s="84" t="s">
        <v>169</v>
      </c>
      <c r="E135" s="84" t="str">
        <f t="shared" si="14"/>
        <v>1932 8</v>
      </c>
      <c r="F135" s="14">
        <f>VLOOKUP(D135,'Scatter Plot_1'!A142:C1125,3,FALSE)</f>
        <v>0</v>
      </c>
      <c r="G135" s="154">
        <f>VLOOKUP(D135,'Scatter Plot_1'!A142:C1125,3,FALSE)</f>
        <v>0</v>
      </c>
      <c r="K135" s="66"/>
      <c r="L135" s="71"/>
      <c r="M135" s="40"/>
      <c r="N135" s="40"/>
      <c r="O135" s="40"/>
      <c r="P135" s="40"/>
      <c r="Q135" s="40"/>
      <c r="R135" s="40"/>
      <c r="S135" s="40"/>
      <c r="T135" s="40"/>
      <c r="U135" s="40"/>
      <c r="V135" s="40"/>
      <c r="W135" s="40"/>
      <c r="X135" s="40"/>
    </row>
    <row r="136" spans="1:24" x14ac:dyDescent="0.25">
      <c r="A136" s="18">
        <v>1932</v>
      </c>
      <c r="B136" s="18">
        <v>1932</v>
      </c>
      <c r="C136" s="18">
        <v>9</v>
      </c>
      <c r="D136" s="84" t="s">
        <v>170</v>
      </c>
      <c r="E136" s="84" t="str">
        <f t="shared" si="14"/>
        <v>1932 9</v>
      </c>
      <c r="F136" s="14">
        <f>VLOOKUP(D136,'Scatter Plot_1'!A143:C1126,3,FALSE)</f>
        <v>0</v>
      </c>
      <c r="G136" s="154">
        <f>VLOOKUP(D136,'Scatter Plot_1'!A143:C1126,3,FALSE)</f>
        <v>0</v>
      </c>
      <c r="K136" s="66"/>
      <c r="L136" s="71"/>
      <c r="M136" s="40"/>
      <c r="N136" s="40"/>
      <c r="O136" s="40"/>
      <c r="P136" s="40"/>
      <c r="Q136" s="40"/>
      <c r="R136" s="40"/>
      <c r="S136" s="40"/>
      <c r="T136" s="40"/>
      <c r="U136" s="40"/>
      <c r="V136" s="40"/>
      <c r="W136" s="40"/>
      <c r="X136" s="40"/>
    </row>
    <row r="137" spans="1:24" x14ac:dyDescent="0.25">
      <c r="A137" s="18">
        <v>1933</v>
      </c>
      <c r="B137" s="18">
        <v>1932</v>
      </c>
      <c r="C137" s="18">
        <v>10</v>
      </c>
      <c r="D137" s="84" t="s">
        <v>171</v>
      </c>
      <c r="E137" s="84" t="str">
        <f t="shared" si="14"/>
        <v>1933 10</v>
      </c>
      <c r="F137" s="14">
        <f>VLOOKUP(D137,'Scatter Plot_1'!A144:C1127,3,FALSE)</f>
        <v>0</v>
      </c>
      <c r="G137" s="154">
        <f>VLOOKUP(D137,'Scatter Plot_1'!A144:C1127,3,FALSE)</f>
        <v>0</v>
      </c>
      <c r="K137" s="66"/>
      <c r="L137" s="71"/>
      <c r="M137" s="40"/>
      <c r="N137" s="40"/>
      <c r="O137" s="40"/>
      <c r="P137" s="40"/>
      <c r="Q137" s="40"/>
      <c r="R137" s="40"/>
      <c r="S137" s="40"/>
      <c r="T137" s="40"/>
      <c r="U137" s="40"/>
      <c r="V137" s="40"/>
      <c r="W137" s="40"/>
      <c r="X137" s="40"/>
    </row>
    <row r="138" spans="1:24" x14ac:dyDescent="0.25">
      <c r="A138" s="18">
        <v>1933</v>
      </c>
      <c r="B138" s="18">
        <v>1932</v>
      </c>
      <c r="C138" s="18">
        <v>11</v>
      </c>
      <c r="D138" s="84" t="s">
        <v>172</v>
      </c>
      <c r="E138" s="84" t="str">
        <f t="shared" si="14"/>
        <v>1933 11</v>
      </c>
      <c r="F138" s="14">
        <f>VLOOKUP(D138,'Scatter Plot_1'!A145:C1128,3,FALSE)</f>
        <v>0</v>
      </c>
      <c r="G138" s="154">
        <f>VLOOKUP(D138,'Scatter Plot_1'!A145:C1128,3,FALSE)</f>
        <v>0</v>
      </c>
      <c r="K138" s="66"/>
      <c r="L138" s="71"/>
      <c r="M138" s="40"/>
      <c r="N138" s="40"/>
      <c r="O138" s="40"/>
      <c r="P138" s="40"/>
      <c r="Q138" s="40"/>
      <c r="R138" s="40"/>
      <c r="S138" s="40"/>
      <c r="T138" s="40"/>
      <c r="U138" s="40"/>
      <c r="V138" s="40"/>
      <c r="W138" s="40"/>
      <c r="X138" s="40"/>
    </row>
    <row r="139" spans="1:24" x14ac:dyDescent="0.25">
      <c r="A139" s="18">
        <v>1933</v>
      </c>
      <c r="B139" s="18">
        <v>1932</v>
      </c>
      <c r="C139" s="18">
        <v>12</v>
      </c>
      <c r="D139" s="84" t="s">
        <v>173</v>
      </c>
      <c r="E139" s="84" t="str">
        <f t="shared" si="14"/>
        <v>1933 12</v>
      </c>
      <c r="F139" s="14">
        <f>VLOOKUP(D139,'Scatter Plot_1'!A146:C1129,3,FALSE)</f>
        <v>0.17316400000000001</v>
      </c>
      <c r="G139" s="154">
        <f>VLOOKUP(D139,'Scatter Plot_1'!A146:C1129,3,FALSE)</f>
        <v>0.17316400000000001</v>
      </c>
      <c r="K139" s="66"/>
      <c r="L139" s="71"/>
      <c r="M139" s="40"/>
      <c r="N139" s="40"/>
      <c r="O139" s="40"/>
      <c r="P139" s="40"/>
      <c r="Q139" s="40"/>
      <c r="R139" s="40"/>
      <c r="S139" s="40"/>
      <c r="T139" s="40"/>
      <c r="U139" s="40"/>
      <c r="V139" s="40"/>
      <c r="W139" s="40"/>
      <c r="X139" s="40"/>
    </row>
    <row r="140" spans="1:24" x14ac:dyDescent="0.25">
      <c r="A140" s="18">
        <v>1933</v>
      </c>
      <c r="B140" s="18">
        <v>1933</v>
      </c>
      <c r="C140" s="18">
        <v>1</v>
      </c>
      <c r="D140" s="84" t="s">
        <v>174</v>
      </c>
      <c r="E140" s="84" t="str">
        <f t="shared" si="14"/>
        <v>1933 1</v>
      </c>
      <c r="F140" s="14">
        <f>VLOOKUP(D140,'Scatter Plot_1'!A147:C1130,3,FALSE)</f>
        <v>0</v>
      </c>
      <c r="G140" s="154">
        <f>VLOOKUP(D140,'Scatter Plot_1'!A147:C1130,3,FALSE)</f>
        <v>0</v>
      </c>
      <c r="K140" s="66"/>
      <c r="L140" s="71"/>
      <c r="M140" s="40"/>
      <c r="N140" s="40"/>
      <c r="O140" s="40"/>
      <c r="P140" s="40"/>
      <c r="Q140" s="40"/>
      <c r="R140" s="40"/>
      <c r="S140" s="40"/>
      <c r="T140" s="40"/>
      <c r="U140" s="40"/>
      <c r="V140" s="40"/>
      <c r="W140" s="40"/>
      <c r="X140" s="40"/>
    </row>
    <row r="141" spans="1:24" x14ac:dyDescent="0.25">
      <c r="A141" s="18">
        <v>1933</v>
      </c>
      <c r="B141" s="18">
        <v>1933</v>
      </c>
      <c r="C141" s="18">
        <v>2</v>
      </c>
      <c r="D141" s="84" t="s">
        <v>175</v>
      </c>
      <c r="E141" s="84" t="str">
        <f t="shared" si="14"/>
        <v>1933 2</v>
      </c>
      <c r="F141" s="14">
        <f>VLOOKUP(D141,'Scatter Plot_1'!A148:C1131,3,FALSE)</f>
        <v>0</v>
      </c>
      <c r="G141" s="154">
        <f>VLOOKUP(D141,'Scatter Plot_1'!A148:C1131,3,FALSE)</f>
        <v>0</v>
      </c>
      <c r="K141" s="66"/>
      <c r="L141" s="71"/>
      <c r="M141" s="40"/>
      <c r="N141" s="40"/>
      <c r="O141" s="40"/>
      <c r="P141" s="40"/>
      <c r="Q141" s="40"/>
      <c r="R141" s="40"/>
      <c r="S141" s="40"/>
      <c r="T141" s="40"/>
      <c r="U141" s="40"/>
      <c r="V141" s="40"/>
      <c r="W141" s="40"/>
      <c r="X141" s="40"/>
    </row>
    <row r="142" spans="1:24" x14ac:dyDescent="0.25">
      <c r="A142" s="18">
        <v>1933</v>
      </c>
      <c r="B142" s="18">
        <v>1933</v>
      </c>
      <c r="C142" s="18">
        <v>3</v>
      </c>
      <c r="D142" s="84" t="s">
        <v>176</v>
      </c>
      <c r="E142" s="84" t="str">
        <f t="shared" si="14"/>
        <v>1933 3</v>
      </c>
      <c r="F142" s="14">
        <f>VLOOKUP(D142,'Scatter Plot_1'!A149:C1132,3,FALSE)</f>
        <v>0</v>
      </c>
      <c r="G142" s="154">
        <f>VLOOKUP(D142,'Scatter Plot_1'!A149:C1132,3,FALSE)</f>
        <v>0</v>
      </c>
      <c r="K142" s="66"/>
      <c r="L142" s="71"/>
      <c r="M142" s="40"/>
      <c r="N142" s="40"/>
      <c r="O142" s="40"/>
      <c r="P142" s="40"/>
      <c r="Q142" s="40"/>
      <c r="R142" s="40"/>
      <c r="S142" s="40"/>
      <c r="T142" s="40"/>
      <c r="U142" s="40"/>
      <c r="V142" s="40"/>
      <c r="W142" s="40"/>
      <c r="X142" s="40"/>
    </row>
    <row r="143" spans="1:24" x14ac:dyDescent="0.25">
      <c r="A143" s="18">
        <v>1933</v>
      </c>
      <c r="B143" s="18">
        <v>1933</v>
      </c>
      <c r="C143" s="18">
        <v>4</v>
      </c>
      <c r="D143" s="84" t="s">
        <v>177</v>
      </c>
      <c r="E143" s="84" t="str">
        <f t="shared" si="14"/>
        <v>1933 4</v>
      </c>
      <c r="F143" s="14">
        <f>VLOOKUP(D143,'Scatter Plot_1'!A150:C1133,3,FALSE)</f>
        <v>0</v>
      </c>
      <c r="G143" s="154">
        <f>VLOOKUP(D143,'Scatter Plot_1'!A150:C1133,3,FALSE)</f>
        <v>0</v>
      </c>
      <c r="K143" s="66"/>
      <c r="L143" s="71"/>
      <c r="M143" s="40"/>
      <c r="N143" s="40"/>
      <c r="O143" s="40"/>
      <c r="P143" s="40"/>
      <c r="Q143" s="40"/>
      <c r="R143" s="40"/>
      <c r="S143" s="40"/>
      <c r="T143" s="40"/>
      <c r="U143" s="40"/>
      <c r="V143" s="40"/>
      <c r="W143" s="40"/>
      <c r="X143" s="40"/>
    </row>
    <row r="144" spans="1:24" x14ac:dyDescent="0.25">
      <c r="A144" s="18">
        <v>1933</v>
      </c>
      <c r="B144" s="18">
        <v>1933</v>
      </c>
      <c r="C144" s="18">
        <v>5</v>
      </c>
      <c r="D144" s="84" t="s">
        <v>178</v>
      </c>
      <c r="E144" s="84" t="str">
        <f t="shared" si="14"/>
        <v>1933 5</v>
      </c>
      <c r="F144" s="14">
        <f>VLOOKUP(D144,'Scatter Plot_1'!A151:C1134,3,FALSE)</f>
        <v>0</v>
      </c>
      <c r="G144" s="154">
        <f>VLOOKUP(D144,'Scatter Plot_1'!A151:C1134,3,FALSE)</f>
        <v>0</v>
      </c>
      <c r="K144" s="66"/>
      <c r="L144" s="71"/>
      <c r="M144" s="40"/>
      <c r="N144" s="40"/>
      <c r="O144" s="40"/>
      <c r="P144" s="40"/>
      <c r="Q144" s="40"/>
      <c r="R144" s="40"/>
      <c r="S144" s="40"/>
      <c r="T144" s="40"/>
      <c r="U144" s="40"/>
      <c r="V144" s="40"/>
      <c r="W144" s="40"/>
      <c r="X144" s="40"/>
    </row>
    <row r="145" spans="1:24" x14ac:dyDescent="0.25">
      <c r="A145" s="18">
        <v>1933</v>
      </c>
      <c r="B145" s="18">
        <v>1933</v>
      </c>
      <c r="C145" s="18">
        <v>6</v>
      </c>
      <c r="D145" s="84" t="s">
        <v>179</v>
      </c>
      <c r="E145" s="84" t="str">
        <f t="shared" si="14"/>
        <v>1933 6</v>
      </c>
      <c r="F145" s="14">
        <f>VLOOKUP(D145,'Scatter Plot_1'!A152:C1135,3,FALSE)</f>
        <v>0</v>
      </c>
      <c r="G145" s="154">
        <f>VLOOKUP(D145,'Scatter Plot_1'!A152:C1135,3,FALSE)</f>
        <v>0</v>
      </c>
      <c r="K145" s="66"/>
      <c r="L145" s="71"/>
      <c r="M145" s="40"/>
      <c r="N145" s="40"/>
      <c r="O145" s="40"/>
      <c r="P145" s="40"/>
      <c r="Q145" s="40"/>
      <c r="R145" s="40"/>
      <c r="S145" s="40"/>
      <c r="T145" s="40"/>
      <c r="U145" s="40"/>
      <c r="V145" s="40"/>
      <c r="W145" s="40"/>
      <c r="X145" s="40"/>
    </row>
    <row r="146" spans="1:24" x14ac:dyDescent="0.25">
      <c r="A146" s="18">
        <v>1933</v>
      </c>
      <c r="B146" s="18">
        <v>1933</v>
      </c>
      <c r="C146" s="18">
        <v>7</v>
      </c>
      <c r="D146" s="84" t="s">
        <v>180</v>
      </c>
      <c r="E146" s="84" t="str">
        <f t="shared" si="14"/>
        <v>1933 7</v>
      </c>
      <c r="F146" s="14">
        <f>VLOOKUP(D146,'Scatter Plot_1'!A153:C1136,3,FALSE)</f>
        <v>1.546826</v>
      </c>
      <c r="G146" s="154">
        <f>VLOOKUP(D146,'Scatter Plot_1'!A153:C1136,3,FALSE)</f>
        <v>1.546826</v>
      </c>
      <c r="K146" s="66"/>
      <c r="L146" s="71"/>
      <c r="M146" s="40"/>
      <c r="N146" s="40"/>
      <c r="O146" s="40"/>
      <c r="P146" s="40"/>
      <c r="Q146" s="40"/>
      <c r="R146" s="40"/>
      <c r="S146" s="40"/>
      <c r="T146" s="40"/>
      <c r="U146" s="40"/>
      <c r="V146" s="40"/>
      <c r="W146" s="40"/>
      <c r="X146" s="40"/>
    </row>
    <row r="147" spans="1:24" x14ac:dyDescent="0.25">
      <c r="A147" s="18">
        <v>1933</v>
      </c>
      <c r="B147" s="18">
        <v>1933</v>
      </c>
      <c r="C147" s="18">
        <v>8</v>
      </c>
      <c r="D147" s="84" t="s">
        <v>181</v>
      </c>
      <c r="E147" s="84" t="str">
        <f t="shared" si="14"/>
        <v>1933 8</v>
      </c>
      <c r="F147" s="14">
        <f>VLOOKUP(D147,'Scatter Plot_1'!A154:C1137,3,FALSE)</f>
        <v>0</v>
      </c>
      <c r="G147" s="154">
        <f>VLOOKUP(D147,'Scatter Plot_1'!A154:C1137,3,FALSE)</f>
        <v>0</v>
      </c>
      <c r="K147" s="66"/>
      <c r="L147" s="71"/>
      <c r="M147" s="40"/>
      <c r="N147" s="40"/>
      <c r="O147" s="40"/>
      <c r="P147" s="40"/>
      <c r="Q147" s="40"/>
      <c r="R147" s="40"/>
      <c r="S147" s="40"/>
      <c r="T147" s="40"/>
      <c r="U147" s="40"/>
      <c r="V147" s="40"/>
      <c r="W147" s="40"/>
      <c r="X147" s="40"/>
    </row>
    <row r="148" spans="1:24" x14ac:dyDescent="0.25">
      <c r="A148" s="18">
        <v>1933</v>
      </c>
      <c r="B148" s="18">
        <v>1933</v>
      </c>
      <c r="C148" s="18">
        <v>9</v>
      </c>
      <c r="D148" s="84" t="s">
        <v>182</v>
      </c>
      <c r="E148" s="84" t="str">
        <f t="shared" si="14"/>
        <v>1933 9</v>
      </c>
      <c r="F148" s="14">
        <f>VLOOKUP(D148,'Scatter Plot_1'!A155:C1138,3,FALSE)</f>
        <v>70.036704</v>
      </c>
      <c r="G148" s="154">
        <f>VLOOKUP(D148,'Scatter Plot_1'!A155:C1138,3,FALSE)</f>
        <v>70.036704</v>
      </c>
      <c r="H148" s="17"/>
      <c r="I148" s="17"/>
      <c r="K148" s="66"/>
      <c r="L148" s="71"/>
      <c r="M148" s="40"/>
      <c r="N148" s="40"/>
      <c r="O148" s="40"/>
      <c r="P148" s="40"/>
      <c r="Q148" s="40"/>
      <c r="R148" s="40"/>
      <c r="S148" s="40"/>
      <c r="T148" s="40"/>
      <c r="U148" s="40"/>
      <c r="V148" s="40"/>
      <c r="W148" s="40"/>
      <c r="X148" s="40"/>
    </row>
    <row r="149" spans="1:24" x14ac:dyDescent="0.25">
      <c r="A149" s="18">
        <v>1934</v>
      </c>
      <c r="B149" s="18">
        <v>1933</v>
      </c>
      <c r="C149" s="18">
        <v>10</v>
      </c>
      <c r="D149" s="84" t="s">
        <v>183</v>
      </c>
      <c r="E149" s="84" t="str">
        <f t="shared" si="14"/>
        <v>1934 10</v>
      </c>
      <c r="F149" s="14">
        <f>VLOOKUP(D149,'Scatter Plot_1'!A156:C1139,3,FALSE)</f>
        <v>84.229725999999999</v>
      </c>
      <c r="G149" s="154">
        <f>VLOOKUP(D149,'Scatter Plot_1'!A156:C1139,3,FALSE)</f>
        <v>84.229725999999999</v>
      </c>
      <c r="H149" s="17"/>
      <c r="I149" s="17"/>
      <c r="K149" s="66"/>
      <c r="L149" s="71"/>
      <c r="M149" s="40"/>
      <c r="N149" s="40"/>
      <c r="O149" s="40"/>
      <c r="P149" s="40"/>
      <c r="Q149" s="40"/>
      <c r="R149" s="40"/>
      <c r="S149" s="40"/>
      <c r="T149" s="40"/>
      <c r="U149" s="40"/>
      <c r="V149" s="40"/>
      <c r="W149" s="40"/>
      <c r="X149" s="40"/>
    </row>
    <row r="150" spans="1:24" x14ac:dyDescent="0.25">
      <c r="A150" s="18">
        <v>1934</v>
      </c>
      <c r="B150" s="18">
        <v>1933</v>
      </c>
      <c r="C150" s="18">
        <v>11</v>
      </c>
      <c r="D150" s="84" t="s">
        <v>184</v>
      </c>
      <c r="E150" s="84" t="str">
        <f t="shared" si="14"/>
        <v>1934 11</v>
      </c>
      <c r="F150" s="14">
        <f>VLOOKUP(D150,'Scatter Plot_1'!A157:C1140,3,FALSE)</f>
        <v>56.572997999999998</v>
      </c>
      <c r="G150" s="154">
        <f>VLOOKUP(D150,'Scatter Plot_1'!A157:C1140,3,FALSE)</f>
        <v>56.572997999999998</v>
      </c>
      <c r="K150" s="66"/>
      <c r="L150" s="71"/>
      <c r="M150" s="40"/>
      <c r="N150" s="40"/>
      <c r="O150" s="40"/>
      <c r="P150" s="40"/>
      <c r="Q150" s="40"/>
      <c r="R150" s="40"/>
      <c r="S150" s="40"/>
      <c r="T150" s="40"/>
      <c r="U150" s="40"/>
      <c r="V150" s="40"/>
      <c r="W150" s="40"/>
      <c r="X150" s="40"/>
    </row>
    <row r="151" spans="1:24" x14ac:dyDescent="0.25">
      <c r="A151" s="18">
        <v>1934</v>
      </c>
      <c r="B151" s="18">
        <v>1933</v>
      </c>
      <c r="C151" s="18">
        <v>12</v>
      </c>
      <c r="D151" s="84" t="s">
        <v>185</v>
      </c>
      <c r="E151" s="84" t="str">
        <f t="shared" si="14"/>
        <v>1934 12</v>
      </c>
      <c r="F151" s="14">
        <f>VLOOKUP(D151,'Scatter Plot_1'!A158:C1141,3,FALSE)</f>
        <v>0.17149700000000001</v>
      </c>
      <c r="G151" s="154">
        <f>VLOOKUP(D151,'Scatter Plot_1'!A158:C1141,3,FALSE)</f>
        <v>0.17149700000000001</v>
      </c>
      <c r="K151" s="66"/>
      <c r="L151" s="71"/>
      <c r="M151" s="40"/>
      <c r="N151" s="40"/>
      <c r="O151" s="40"/>
      <c r="P151" s="40"/>
      <c r="Q151" s="40"/>
      <c r="R151" s="40"/>
      <c r="S151" s="40"/>
      <c r="T151" s="40"/>
      <c r="U151" s="40"/>
      <c r="V151" s="40"/>
      <c r="W151" s="40"/>
      <c r="X151" s="40"/>
    </row>
    <row r="152" spans="1:24" x14ac:dyDescent="0.25">
      <c r="A152" s="18">
        <v>1934</v>
      </c>
      <c r="B152" s="18">
        <v>1934</v>
      </c>
      <c r="C152" s="18">
        <v>1</v>
      </c>
      <c r="D152" s="84" t="s">
        <v>186</v>
      </c>
      <c r="E152" s="84" t="str">
        <f t="shared" si="14"/>
        <v>1934 1</v>
      </c>
      <c r="F152" s="14">
        <f>VLOOKUP(D152,'Scatter Plot_1'!A159:C1142,3,FALSE)</f>
        <v>0</v>
      </c>
      <c r="G152" s="154">
        <f>VLOOKUP(D152,'Scatter Plot_1'!A159:C1142,3,FALSE)</f>
        <v>0</v>
      </c>
      <c r="K152" s="66"/>
      <c r="L152" s="71"/>
      <c r="M152" s="40"/>
      <c r="N152" s="40"/>
      <c r="O152" s="40"/>
      <c r="P152" s="40"/>
      <c r="Q152" s="40"/>
      <c r="R152" s="40"/>
      <c r="S152" s="40"/>
      <c r="T152" s="40"/>
      <c r="U152" s="40"/>
      <c r="V152" s="40"/>
      <c r="W152" s="40"/>
      <c r="X152" s="40"/>
    </row>
    <row r="153" spans="1:24" x14ac:dyDescent="0.25">
      <c r="A153" s="18">
        <v>1934</v>
      </c>
      <c r="B153" s="18">
        <v>1934</v>
      </c>
      <c r="C153" s="18">
        <v>2</v>
      </c>
      <c r="D153" s="84" t="s">
        <v>187</v>
      </c>
      <c r="E153" s="84" t="str">
        <f t="shared" si="14"/>
        <v>1934 2</v>
      </c>
      <c r="F153" s="14">
        <f>VLOOKUP(D153,'Scatter Plot_1'!A160:C1143,3,FALSE)</f>
        <v>0</v>
      </c>
      <c r="G153" s="154">
        <f>VLOOKUP(D153,'Scatter Plot_1'!A160:C1143,3,FALSE)</f>
        <v>0</v>
      </c>
      <c r="K153" s="66"/>
      <c r="L153" s="71"/>
      <c r="M153" s="40"/>
      <c r="N153" s="40"/>
      <c r="O153" s="40"/>
      <c r="P153" s="40"/>
      <c r="Q153" s="40"/>
      <c r="R153" s="40"/>
      <c r="S153" s="40"/>
      <c r="T153" s="40"/>
      <c r="U153" s="40"/>
      <c r="V153" s="40"/>
      <c r="W153" s="40"/>
      <c r="X153" s="40"/>
    </row>
    <row r="154" spans="1:24" x14ac:dyDescent="0.25">
      <c r="A154" s="18">
        <v>1934</v>
      </c>
      <c r="B154" s="18">
        <v>1934</v>
      </c>
      <c r="C154" s="18">
        <v>3</v>
      </c>
      <c r="D154" s="84" t="s">
        <v>188</v>
      </c>
      <c r="E154" s="84" t="str">
        <f t="shared" si="14"/>
        <v>1934 3</v>
      </c>
      <c r="F154" s="14">
        <f>VLOOKUP(D154,'Scatter Plot_1'!A161:C1144,3,FALSE)</f>
        <v>0</v>
      </c>
      <c r="G154" s="154">
        <f>VLOOKUP(D154,'Scatter Plot_1'!A161:C1144,3,FALSE)</f>
        <v>0</v>
      </c>
      <c r="K154" s="66"/>
      <c r="L154" s="71"/>
      <c r="M154" s="40"/>
      <c r="N154" s="40"/>
      <c r="O154" s="40"/>
      <c r="P154" s="40"/>
      <c r="Q154" s="40"/>
      <c r="R154" s="40"/>
      <c r="S154" s="40"/>
      <c r="T154" s="40"/>
      <c r="U154" s="40"/>
      <c r="V154" s="40"/>
      <c r="W154" s="40"/>
      <c r="X154" s="40"/>
    </row>
    <row r="155" spans="1:24" x14ac:dyDescent="0.25">
      <c r="A155" s="18">
        <v>1934</v>
      </c>
      <c r="B155" s="18">
        <v>1934</v>
      </c>
      <c r="C155" s="18">
        <v>4</v>
      </c>
      <c r="D155" s="84" t="s">
        <v>189</v>
      </c>
      <c r="E155" s="84" t="str">
        <f t="shared" si="14"/>
        <v>1934 4</v>
      </c>
      <c r="F155" s="14">
        <f>VLOOKUP(D155,'Scatter Plot_1'!A162:C1145,3,FALSE)</f>
        <v>0</v>
      </c>
      <c r="G155" s="154">
        <f>VLOOKUP(D155,'Scatter Plot_1'!A162:C1145,3,FALSE)</f>
        <v>0</v>
      </c>
      <c r="K155" s="66"/>
      <c r="L155" s="71"/>
      <c r="M155" s="40"/>
      <c r="N155" s="40"/>
      <c r="O155" s="40"/>
      <c r="P155" s="40"/>
      <c r="Q155" s="40"/>
      <c r="R155" s="40"/>
      <c r="S155" s="40"/>
      <c r="T155" s="40"/>
      <c r="U155" s="40"/>
      <c r="V155" s="40"/>
      <c r="W155" s="40"/>
      <c r="X155" s="40"/>
    </row>
    <row r="156" spans="1:24" x14ac:dyDescent="0.25">
      <c r="A156" s="18">
        <v>1934</v>
      </c>
      <c r="B156" s="18">
        <v>1934</v>
      </c>
      <c r="C156" s="18">
        <v>5</v>
      </c>
      <c r="D156" s="84" t="s">
        <v>190</v>
      </c>
      <c r="E156" s="84" t="str">
        <f t="shared" si="14"/>
        <v>1934 5</v>
      </c>
      <c r="F156" s="14">
        <f>VLOOKUP(D156,'Scatter Plot_1'!A163:C1146,3,FALSE)</f>
        <v>0</v>
      </c>
      <c r="G156" s="154">
        <f>VLOOKUP(D156,'Scatter Plot_1'!A163:C1146,3,FALSE)</f>
        <v>0</v>
      </c>
      <c r="K156" s="66"/>
      <c r="L156" s="71"/>
      <c r="M156" s="40"/>
      <c r="N156" s="40"/>
      <c r="O156" s="40"/>
      <c r="P156" s="40"/>
      <c r="Q156" s="40"/>
      <c r="R156" s="40"/>
      <c r="S156" s="40"/>
      <c r="T156" s="40"/>
      <c r="U156" s="40"/>
      <c r="V156" s="40"/>
      <c r="W156" s="40"/>
      <c r="X156" s="40"/>
    </row>
    <row r="157" spans="1:24" x14ac:dyDescent="0.25">
      <c r="A157" s="18">
        <v>1934</v>
      </c>
      <c r="B157" s="18">
        <v>1934</v>
      </c>
      <c r="C157" s="18">
        <v>6</v>
      </c>
      <c r="D157" s="84" t="s">
        <v>191</v>
      </c>
      <c r="E157" s="84" t="str">
        <f t="shared" si="14"/>
        <v>1934 6</v>
      </c>
      <c r="F157" s="14">
        <f>VLOOKUP(D157,'Scatter Plot_1'!A164:C1147,3,FALSE)</f>
        <v>0</v>
      </c>
      <c r="G157" s="154">
        <f>VLOOKUP(D157,'Scatter Plot_1'!A164:C1147,3,FALSE)</f>
        <v>0</v>
      </c>
      <c r="K157" s="66"/>
      <c r="L157" s="71"/>
      <c r="M157" s="40"/>
      <c r="N157" s="40"/>
      <c r="O157" s="40"/>
      <c r="P157" s="40"/>
      <c r="Q157" s="40"/>
      <c r="R157" s="40"/>
      <c r="S157" s="40"/>
      <c r="T157" s="40"/>
      <c r="U157" s="40"/>
      <c r="V157" s="40"/>
      <c r="W157" s="40"/>
      <c r="X157" s="40"/>
    </row>
    <row r="158" spans="1:24" x14ac:dyDescent="0.25">
      <c r="A158" s="18">
        <v>1934</v>
      </c>
      <c r="B158" s="18">
        <v>1934</v>
      </c>
      <c r="C158" s="18">
        <v>7</v>
      </c>
      <c r="D158" s="84" t="s">
        <v>192</v>
      </c>
      <c r="E158" s="84" t="str">
        <f t="shared" si="14"/>
        <v>1934 7</v>
      </c>
      <c r="F158" s="14">
        <f>VLOOKUP(D158,'Scatter Plot_1'!A165:C1148,3,FALSE)</f>
        <v>0</v>
      </c>
      <c r="G158" s="154">
        <f>VLOOKUP(D158,'Scatter Plot_1'!A165:C1148,3,FALSE)</f>
        <v>0</v>
      </c>
      <c r="K158" s="66"/>
      <c r="L158" s="71"/>
      <c r="M158" s="40"/>
      <c r="N158" s="40"/>
      <c r="O158" s="40"/>
      <c r="P158" s="40"/>
      <c r="Q158" s="40"/>
      <c r="R158" s="40"/>
      <c r="S158" s="40"/>
      <c r="T158" s="40"/>
      <c r="U158" s="40"/>
      <c r="V158" s="40"/>
      <c r="W158" s="40"/>
      <c r="X158" s="40"/>
    </row>
    <row r="159" spans="1:24" x14ac:dyDescent="0.25">
      <c r="A159" s="18">
        <v>1934</v>
      </c>
      <c r="B159" s="18">
        <v>1934</v>
      </c>
      <c r="C159" s="18">
        <v>8</v>
      </c>
      <c r="D159" s="84" t="s">
        <v>193</v>
      </c>
      <c r="E159" s="84" t="str">
        <f t="shared" si="14"/>
        <v>1934 8</v>
      </c>
      <c r="F159" s="14">
        <f>VLOOKUP(D159,'Scatter Plot_1'!A166:C1149,3,FALSE)</f>
        <v>0</v>
      </c>
      <c r="G159" s="154">
        <f>VLOOKUP(D159,'Scatter Plot_1'!A166:C1149,3,FALSE)</f>
        <v>0</v>
      </c>
      <c r="K159" s="66"/>
      <c r="L159" s="71"/>
      <c r="M159" s="40"/>
      <c r="N159" s="40"/>
      <c r="O159" s="40"/>
      <c r="P159" s="40"/>
      <c r="Q159" s="40"/>
      <c r="R159" s="40"/>
      <c r="S159" s="40"/>
      <c r="T159" s="40"/>
      <c r="U159" s="40"/>
      <c r="V159" s="40"/>
      <c r="W159" s="40"/>
      <c r="X159" s="40"/>
    </row>
    <row r="160" spans="1:24" x14ac:dyDescent="0.25">
      <c r="A160" s="18">
        <v>1934</v>
      </c>
      <c r="B160" s="18">
        <v>1934</v>
      </c>
      <c r="C160" s="18">
        <v>9</v>
      </c>
      <c r="D160" s="84" t="s">
        <v>194</v>
      </c>
      <c r="E160" s="84" t="str">
        <f t="shared" si="14"/>
        <v>1934 9</v>
      </c>
      <c r="F160" s="14">
        <f>VLOOKUP(D160,'Scatter Plot_1'!A167:C1150,3,FALSE)</f>
        <v>70.095108999999994</v>
      </c>
      <c r="G160" s="154">
        <f>VLOOKUP(D160,'Scatter Plot_1'!A167:C1150,3,FALSE)</f>
        <v>70.095108999999994</v>
      </c>
      <c r="H160" s="17"/>
      <c r="I160" s="17"/>
      <c r="K160" s="66"/>
      <c r="L160" s="71"/>
      <c r="M160" s="40"/>
      <c r="N160" s="40"/>
      <c r="O160" s="40"/>
      <c r="P160" s="40"/>
      <c r="Q160" s="40"/>
      <c r="R160" s="40"/>
      <c r="S160" s="40"/>
      <c r="T160" s="40"/>
      <c r="U160" s="40"/>
      <c r="V160" s="40"/>
      <c r="W160" s="40"/>
      <c r="X160" s="40"/>
    </row>
    <row r="161" spans="1:24" x14ac:dyDescent="0.25">
      <c r="A161" s="18">
        <v>1935</v>
      </c>
      <c r="B161" s="18">
        <v>1934</v>
      </c>
      <c r="C161" s="18">
        <v>10</v>
      </c>
      <c r="D161" s="84" t="s">
        <v>195</v>
      </c>
      <c r="E161" s="84" t="str">
        <f t="shared" si="14"/>
        <v>1935 10</v>
      </c>
      <c r="F161" s="14">
        <f>VLOOKUP(D161,'Scatter Plot_1'!A168:C1151,3,FALSE)</f>
        <v>47.226526999999997</v>
      </c>
      <c r="G161" s="154">
        <f>VLOOKUP(D161,'Scatter Plot_1'!A168:C1151,3,FALSE)</f>
        <v>47.226526999999997</v>
      </c>
      <c r="K161" s="66"/>
      <c r="L161" s="71"/>
      <c r="M161" s="40"/>
      <c r="N161" s="40"/>
      <c r="O161" s="40"/>
      <c r="P161" s="40"/>
      <c r="Q161" s="40"/>
      <c r="R161" s="40"/>
      <c r="S161" s="40"/>
      <c r="T161" s="40"/>
      <c r="U161" s="40"/>
      <c r="V161" s="40"/>
      <c r="W161" s="40"/>
      <c r="X161" s="40"/>
    </row>
    <row r="162" spans="1:24" x14ac:dyDescent="0.25">
      <c r="A162" s="18">
        <v>1935</v>
      </c>
      <c r="B162" s="18">
        <v>1934</v>
      </c>
      <c r="C162" s="18">
        <v>11</v>
      </c>
      <c r="D162" s="84" t="s">
        <v>196</v>
      </c>
      <c r="E162" s="84" t="str">
        <f t="shared" si="14"/>
        <v>1935 11</v>
      </c>
      <c r="F162" s="14">
        <f>VLOOKUP(D162,'Scatter Plot_1'!A169:C1152,3,FALSE)</f>
        <v>5.4644999999999999E-2</v>
      </c>
      <c r="G162" s="154">
        <f>VLOOKUP(D162,'Scatter Plot_1'!A169:C1152,3,FALSE)</f>
        <v>5.4644999999999999E-2</v>
      </c>
      <c r="K162" s="66"/>
      <c r="L162" s="71"/>
      <c r="M162" s="40"/>
      <c r="N162" s="40"/>
      <c r="O162" s="40"/>
      <c r="P162" s="40"/>
      <c r="Q162" s="40"/>
      <c r="R162" s="40"/>
      <c r="S162" s="40"/>
      <c r="T162" s="40"/>
      <c r="U162" s="40"/>
      <c r="V162" s="40"/>
      <c r="W162" s="40"/>
      <c r="X162" s="40"/>
    </row>
    <row r="163" spans="1:24" x14ac:dyDescent="0.25">
      <c r="A163" s="18">
        <v>1935</v>
      </c>
      <c r="B163" s="18">
        <v>1934</v>
      </c>
      <c r="C163" s="18">
        <v>12</v>
      </c>
      <c r="D163" s="84" t="s">
        <v>197</v>
      </c>
      <c r="E163" s="84" t="str">
        <f t="shared" si="14"/>
        <v>1935 12</v>
      </c>
      <c r="F163" s="14">
        <f>VLOOKUP(D163,'Scatter Plot_1'!A170:C1153,3,FALSE)</f>
        <v>5.4644999999999999E-2</v>
      </c>
      <c r="G163" s="154">
        <f>VLOOKUP(D163,'Scatter Plot_1'!A170:C1153,3,FALSE)</f>
        <v>5.4644999999999999E-2</v>
      </c>
      <c r="K163" s="66"/>
      <c r="L163" s="71"/>
      <c r="M163" s="40"/>
      <c r="N163" s="40"/>
      <c r="O163" s="40"/>
      <c r="P163" s="40"/>
      <c r="Q163" s="40"/>
      <c r="R163" s="40"/>
      <c r="S163" s="40"/>
      <c r="T163" s="40"/>
      <c r="U163" s="40"/>
      <c r="V163" s="40"/>
      <c r="W163" s="40"/>
      <c r="X163" s="40"/>
    </row>
    <row r="164" spans="1:24" x14ac:dyDescent="0.25">
      <c r="A164" s="18">
        <v>1935</v>
      </c>
      <c r="B164" s="18">
        <v>1935</v>
      </c>
      <c r="C164" s="18">
        <v>1</v>
      </c>
      <c r="D164" s="84" t="s">
        <v>198</v>
      </c>
      <c r="E164" s="84" t="str">
        <f t="shared" si="14"/>
        <v>1935 1</v>
      </c>
      <c r="F164" s="14">
        <f>VLOOKUP(D164,'Scatter Plot_1'!A171:C1154,3,FALSE)</f>
        <v>0</v>
      </c>
      <c r="G164" s="154">
        <f>VLOOKUP(D164,'Scatter Plot_1'!A171:C1154,3,FALSE)</f>
        <v>0</v>
      </c>
      <c r="K164" s="66"/>
      <c r="L164" s="71"/>
      <c r="M164" s="40"/>
      <c r="N164" s="40"/>
      <c r="O164" s="40"/>
      <c r="P164" s="40"/>
      <c r="Q164" s="40"/>
      <c r="R164" s="40"/>
      <c r="S164" s="40"/>
      <c r="T164" s="40"/>
      <c r="U164" s="40"/>
      <c r="V164" s="40"/>
      <c r="W164" s="40"/>
      <c r="X164" s="40"/>
    </row>
    <row r="165" spans="1:24" x14ac:dyDescent="0.25">
      <c r="A165" s="18">
        <v>1935</v>
      </c>
      <c r="B165" s="18">
        <v>1935</v>
      </c>
      <c r="C165" s="18">
        <v>2</v>
      </c>
      <c r="D165" s="84" t="s">
        <v>199</v>
      </c>
      <c r="E165" s="84" t="str">
        <f t="shared" si="14"/>
        <v>1935 2</v>
      </c>
      <c r="F165" s="14">
        <f>VLOOKUP(D165,'Scatter Plot_1'!A172:C1155,3,FALSE)</f>
        <v>0</v>
      </c>
      <c r="G165" s="154">
        <f>VLOOKUP(D165,'Scatter Plot_1'!A172:C1155,3,FALSE)</f>
        <v>0</v>
      </c>
      <c r="K165" s="66"/>
      <c r="L165" s="71"/>
      <c r="M165" s="41"/>
      <c r="N165" s="41"/>
      <c r="O165" s="41"/>
      <c r="P165" s="41"/>
      <c r="Q165" s="41"/>
      <c r="R165" s="41"/>
      <c r="S165" s="41"/>
      <c r="T165" s="41"/>
      <c r="U165" s="41"/>
      <c r="V165" s="41"/>
      <c r="W165" s="41"/>
      <c r="X165" s="41"/>
    </row>
    <row r="166" spans="1:24" x14ac:dyDescent="0.25">
      <c r="A166" s="18">
        <v>1935</v>
      </c>
      <c r="B166" s="18">
        <v>1935</v>
      </c>
      <c r="C166" s="18">
        <v>3</v>
      </c>
      <c r="D166" s="84" t="s">
        <v>200</v>
      </c>
      <c r="E166" s="84" t="str">
        <f t="shared" si="14"/>
        <v>1935 3</v>
      </c>
      <c r="F166" s="14">
        <f>VLOOKUP(D166,'Scatter Plot_1'!A173:C1156,3,FALSE)</f>
        <v>0.66139099999999995</v>
      </c>
      <c r="G166" s="154">
        <f>VLOOKUP(D166,'Scatter Plot_1'!A173:C1156,3,FALSE)</f>
        <v>0.66139099999999995</v>
      </c>
      <c r="K166" s="66"/>
      <c r="L166" s="71"/>
      <c r="M166" s="41"/>
      <c r="N166" s="41"/>
      <c r="O166" s="41"/>
      <c r="P166" s="41"/>
      <c r="Q166" s="41"/>
      <c r="R166" s="41"/>
      <c r="S166" s="41"/>
      <c r="T166" s="41"/>
      <c r="U166" s="41"/>
      <c r="V166" s="41"/>
      <c r="W166" s="41"/>
      <c r="X166" s="41"/>
    </row>
    <row r="167" spans="1:24" x14ac:dyDescent="0.25">
      <c r="A167" s="18">
        <v>1935</v>
      </c>
      <c r="B167" s="18">
        <v>1935</v>
      </c>
      <c r="C167" s="18">
        <v>4</v>
      </c>
      <c r="D167" s="84" t="s">
        <v>201</v>
      </c>
      <c r="E167" s="84" t="str">
        <f t="shared" si="14"/>
        <v>1935 4</v>
      </c>
      <c r="F167" s="14">
        <f>VLOOKUP(D167,'Scatter Plot_1'!A174:C1157,3,FALSE)</f>
        <v>0</v>
      </c>
      <c r="G167" s="154">
        <f>VLOOKUP(D167,'Scatter Plot_1'!A174:C1157,3,FALSE)</f>
        <v>0</v>
      </c>
      <c r="K167" s="66"/>
      <c r="L167" s="71"/>
      <c r="M167" s="41"/>
      <c r="N167" s="41"/>
      <c r="O167" s="41"/>
      <c r="P167" s="41"/>
      <c r="Q167" s="41"/>
      <c r="R167" s="41"/>
      <c r="S167" s="41"/>
      <c r="T167" s="41"/>
      <c r="U167" s="41"/>
      <c r="V167" s="41"/>
      <c r="W167" s="41"/>
      <c r="X167" s="41"/>
    </row>
    <row r="168" spans="1:24" x14ac:dyDescent="0.25">
      <c r="A168" s="18">
        <v>1935</v>
      </c>
      <c r="B168" s="18">
        <v>1935</v>
      </c>
      <c r="C168" s="18">
        <v>5</v>
      </c>
      <c r="D168" s="84" t="s">
        <v>202</v>
      </c>
      <c r="E168" s="84" t="str">
        <f t="shared" si="14"/>
        <v>1935 5</v>
      </c>
      <c r="F168" s="14">
        <f>VLOOKUP(D168,'Scatter Plot_1'!A175:C1158,3,FALSE)</f>
        <v>0</v>
      </c>
      <c r="G168" s="154">
        <f>VLOOKUP(D168,'Scatter Plot_1'!A175:C1158,3,FALSE)</f>
        <v>0</v>
      </c>
      <c r="K168" s="66"/>
      <c r="L168" s="71"/>
      <c r="M168" s="41"/>
      <c r="N168" s="41"/>
      <c r="O168" s="41"/>
      <c r="P168" s="41"/>
      <c r="Q168" s="41"/>
      <c r="R168" s="41"/>
      <c r="S168" s="41"/>
      <c r="T168" s="41"/>
      <c r="U168" s="41"/>
      <c r="V168" s="41"/>
      <c r="W168" s="41"/>
      <c r="X168" s="41"/>
    </row>
    <row r="169" spans="1:24" x14ac:dyDescent="0.25">
      <c r="A169" s="18">
        <v>1935</v>
      </c>
      <c r="B169" s="18">
        <v>1935</v>
      </c>
      <c r="C169" s="18">
        <v>6</v>
      </c>
      <c r="D169" s="84" t="s">
        <v>203</v>
      </c>
      <c r="E169" s="84" t="str">
        <f t="shared" si="14"/>
        <v>1935 6</v>
      </c>
      <c r="F169" s="14">
        <f>VLOOKUP(D169,'Scatter Plot_1'!A176:C1159,3,FALSE)</f>
        <v>0</v>
      </c>
      <c r="G169" s="154">
        <f>VLOOKUP(D169,'Scatter Plot_1'!A176:C1159,3,FALSE)</f>
        <v>0</v>
      </c>
      <c r="K169" s="66"/>
      <c r="L169" s="71"/>
      <c r="M169" s="41"/>
      <c r="N169" s="41"/>
      <c r="O169" s="41"/>
      <c r="P169" s="41"/>
      <c r="Q169" s="41"/>
      <c r="R169" s="41"/>
      <c r="S169" s="41"/>
      <c r="T169" s="41"/>
      <c r="U169" s="41"/>
      <c r="V169" s="41"/>
      <c r="W169" s="41"/>
      <c r="X169" s="41"/>
    </row>
    <row r="170" spans="1:24" x14ac:dyDescent="0.25">
      <c r="A170" s="18">
        <v>1935</v>
      </c>
      <c r="B170" s="18">
        <v>1935</v>
      </c>
      <c r="C170" s="18">
        <v>7</v>
      </c>
      <c r="D170" s="84" t="s">
        <v>204</v>
      </c>
      <c r="E170" s="84" t="str">
        <f t="shared" si="14"/>
        <v>1935 7</v>
      </c>
      <c r="F170" s="14">
        <f>VLOOKUP(D170,'Scatter Plot_1'!A177:C1160,3,FALSE)</f>
        <v>0</v>
      </c>
      <c r="G170" s="154">
        <f>VLOOKUP(D170,'Scatter Plot_1'!A177:C1160,3,FALSE)</f>
        <v>0</v>
      </c>
      <c r="K170" s="66"/>
      <c r="L170" s="71"/>
      <c r="M170" s="41"/>
      <c r="N170" s="41"/>
      <c r="O170" s="41"/>
      <c r="P170" s="41"/>
      <c r="Q170" s="41"/>
      <c r="R170" s="41"/>
      <c r="S170" s="41"/>
      <c r="T170" s="41"/>
      <c r="U170" s="41"/>
      <c r="V170" s="41"/>
      <c r="W170" s="41"/>
      <c r="X170" s="41"/>
    </row>
    <row r="171" spans="1:24" x14ac:dyDescent="0.25">
      <c r="A171" s="18">
        <v>1935</v>
      </c>
      <c r="B171" s="18">
        <v>1935</v>
      </c>
      <c r="C171" s="18">
        <v>8</v>
      </c>
      <c r="D171" s="84" t="s">
        <v>205</v>
      </c>
      <c r="E171" s="84" t="str">
        <f t="shared" si="14"/>
        <v>1935 8</v>
      </c>
      <c r="F171" s="14">
        <f>VLOOKUP(D171,'Scatter Plot_1'!A178:C1161,3,FALSE)</f>
        <v>15.970057000000001</v>
      </c>
      <c r="G171" s="154">
        <f>VLOOKUP(D171,'Scatter Plot_1'!A178:C1161,3,FALSE)</f>
        <v>15.970057000000001</v>
      </c>
      <c r="K171" s="66"/>
      <c r="L171" s="71"/>
      <c r="M171" s="41"/>
      <c r="N171" s="41"/>
      <c r="O171" s="41"/>
      <c r="P171" s="41"/>
      <c r="Q171" s="41"/>
      <c r="R171" s="41"/>
      <c r="S171" s="41"/>
      <c r="T171" s="41"/>
      <c r="U171" s="41"/>
      <c r="V171" s="41"/>
      <c r="W171" s="41"/>
      <c r="X171" s="41"/>
    </row>
    <row r="172" spans="1:24" x14ac:dyDescent="0.25">
      <c r="A172" s="18">
        <v>1935</v>
      </c>
      <c r="B172" s="18">
        <v>1935</v>
      </c>
      <c r="C172" s="18">
        <v>9</v>
      </c>
      <c r="D172" s="84" t="s">
        <v>206</v>
      </c>
      <c r="E172" s="84" t="str">
        <f t="shared" si="14"/>
        <v>1935 9</v>
      </c>
      <c r="F172" s="14">
        <f>VLOOKUP(D172,'Scatter Plot_1'!A179:C1162,3,FALSE)</f>
        <v>2.379321</v>
      </c>
      <c r="G172" s="154">
        <f>VLOOKUP(D172,'Scatter Plot_1'!A179:C1162,3,FALSE)</f>
        <v>2.379321</v>
      </c>
      <c r="K172" s="66"/>
      <c r="L172" s="71"/>
      <c r="M172" s="41"/>
      <c r="N172" s="41"/>
      <c r="O172" s="41"/>
      <c r="P172" s="41"/>
      <c r="Q172" s="41"/>
      <c r="R172" s="41"/>
      <c r="S172" s="41"/>
      <c r="T172" s="41"/>
      <c r="U172" s="41"/>
      <c r="V172" s="41"/>
      <c r="W172" s="41"/>
      <c r="X172" s="41"/>
    </row>
    <row r="173" spans="1:24" x14ac:dyDescent="0.25">
      <c r="A173" s="18">
        <v>1936</v>
      </c>
      <c r="B173" s="18">
        <v>1935</v>
      </c>
      <c r="C173" s="18">
        <v>10</v>
      </c>
      <c r="D173" s="84" t="s">
        <v>207</v>
      </c>
      <c r="E173" s="84" t="str">
        <f t="shared" si="14"/>
        <v>1936 10</v>
      </c>
      <c r="F173" s="14">
        <f>VLOOKUP(D173,'Scatter Plot_1'!A180:C1163,3,FALSE)</f>
        <v>18.488486999999999</v>
      </c>
      <c r="G173" s="154">
        <f>VLOOKUP(D173,'Scatter Plot_1'!A180:C1163,3,FALSE)</f>
        <v>18.488486999999999</v>
      </c>
      <c r="K173" s="66"/>
      <c r="L173" s="71"/>
      <c r="M173" s="41"/>
      <c r="N173" s="41"/>
      <c r="O173" s="41"/>
      <c r="P173" s="41"/>
      <c r="Q173" s="41"/>
      <c r="R173" s="41"/>
      <c r="S173" s="41"/>
      <c r="T173" s="41"/>
      <c r="U173" s="41"/>
      <c r="V173" s="41"/>
      <c r="W173" s="41"/>
      <c r="X173" s="41"/>
    </row>
    <row r="174" spans="1:24" x14ac:dyDescent="0.25">
      <c r="A174" s="18">
        <v>1936</v>
      </c>
      <c r="B174" s="18">
        <v>1935</v>
      </c>
      <c r="C174" s="18">
        <v>11</v>
      </c>
      <c r="D174" s="84" t="s">
        <v>208</v>
      </c>
      <c r="E174" s="84" t="str">
        <f t="shared" si="14"/>
        <v>1936 11</v>
      </c>
      <c r="F174" s="14">
        <f>VLOOKUP(D174,'Scatter Plot_1'!A181:C1164,3,FALSE)</f>
        <v>52.65316</v>
      </c>
      <c r="G174" s="154">
        <f>VLOOKUP(D174,'Scatter Plot_1'!A181:C1164,3,FALSE)</f>
        <v>52.65316</v>
      </c>
      <c r="K174" s="66"/>
      <c r="L174" s="66"/>
      <c r="M174" s="66"/>
      <c r="N174" s="66"/>
      <c r="O174" s="66"/>
      <c r="P174" s="66"/>
      <c r="Q174" s="66"/>
      <c r="R174" s="66"/>
      <c r="S174" s="66"/>
      <c r="T174" s="66"/>
      <c r="U174" s="66"/>
      <c r="V174" s="66"/>
      <c r="W174" s="66"/>
      <c r="X174" s="66"/>
    </row>
    <row r="175" spans="1:24" x14ac:dyDescent="0.25">
      <c r="A175" s="18">
        <v>1936</v>
      </c>
      <c r="B175" s="18">
        <v>1935</v>
      </c>
      <c r="C175" s="18">
        <v>12</v>
      </c>
      <c r="D175" s="84" t="s">
        <v>209</v>
      </c>
      <c r="E175" s="84" t="str">
        <f t="shared" si="14"/>
        <v>1936 12</v>
      </c>
      <c r="F175" s="14">
        <f>VLOOKUP(D175,'Scatter Plot_1'!A182:C1165,3,FALSE)</f>
        <v>51.528666999999999</v>
      </c>
      <c r="G175" s="154">
        <f>VLOOKUP(D175,'Scatter Plot_1'!A182:C1165,3,FALSE)</f>
        <v>51.528666999999999</v>
      </c>
    </row>
    <row r="176" spans="1:24" x14ac:dyDescent="0.25">
      <c r="A176" s="18">
        <v>1936</v>
      </c>
      <c r="B176" s="18">
        <v>1936</v>
      </c>
      <c r="C176" s="18">
        <v>1</v>
      </c>
      <c r="D176" s="84" t="s">
        <v>210</v>
      </c>
      <c r="E176" s="84" t="str">
        <f t="shared" si="14"/>
        <v>1936 1</v>
      </c>
      <c r="F176" s="14">
        <f>VLOOKUP(D176,'Scatter Plot_1'!A183:C1166,3,FALSE)</f>
        <v>0</v>
      </c>
      <c r="G176" s="154">
        <f>VLOOKUP(D176,'Scatter Plot_1'!A183:C1166,3,FALSE)</f>
        <v>0</v>
      </c>
    </row>
    <row r="177" spans="1:7" x14ac:dyDescent="0.25">
      <c r="A177" s="18">
        <v>1936</v>
      </c>
      <c r="B177" s="18">
        <v>1936</v>
      </c>
      <c r="C177" s="18">
        <v>2</v>
      </c>
      <c r="D177" s="84" t="s">
        <v>211</v>
      </c>
      <c r="E177" s="84" t="str">
        <f t="shared" si="14"/>
        <v>1936 2</v>
      </c>
      <c r="F177" s="14">
        <f>VLOOKUP(D177,'Scatter Plot_1'!A184:C1167,3,FALSE)</f>
        <v>0</v>
      </c>
      <c r="G177" s="154">
        <f>VLOOKUP(D177,'Scatter Plot_1'!A184:C1167,3,FALSE)</f>
        <v>0</v>
      </c>
    </row>
    <row r="178" spans="1:7" x14ac:dyDescent="0.25">
      <c r="A178" s="18">
        <v>1936</v>
      </c>
      <c r="B178" s="18">
        <v>1936</v>
      </c>
      <c r="C178" s="18">
        <v>3</v>
      </c>
      <c r="D178" s="84" t="s">
        <v>212</v>
      </c>
      <c r="E178" s="84" t="str">
        <f t="shared" si="14"/>
        <v>1936 3</v>
      </c>
      <c r="F178" s="14">
        <f>VLOOKUP(D178,'Scatter Plot_1'!A185:C1168,3,FALSE)</f>
        <v>0</v>
      </c>
      <c r="G178" s="154">
        <f>VLOOKUP(D178,'Scatter Plot_1'!A185:C1168,3,FALSE)</f>
        <v>0</v>
      </c>
    </row>
    <row r="179" spans="1:7" x14ac:dyDescent="0.25">
      <c r="A179" s="18">
        <v>1936</v>
      </c>
      <c r="B179" s="18">
        <v>1936</v>
      </c>
      <c r="C179" s="18">
        <v>4</v>
      </c>
      <c r="D179" s="84" t="s">
        <v>213</v>
      </c>
      <c r="E179" s="84" t="str">
        <f t="shared" si="14"/>
        <v>1936 4</v>
      </c>
      <c r="F179" s="14">
        <f>VLOOKUP(D179,'Scatter Plot_1'!A186:C1169,3,FALSE)</f>
        <v>0</v>
      </c>
      <c r="G179" s="154">
        <f>VLOOKUP(D179,'Scatter Plot_1'!A186:C1169,3,FALSE)</f>
        <v>0</v>
      </c>
    </row>
    <row r="180" spans="1:7" x14ac:dyDescent="0.25">
      <c r="A180" s="18">
        <v>1936</v>
      </c>
      <c r="B180" s="18">
        <v>1936</v>
      </c>
      <c r="C180" s="18">
        <v>5</v>
      </c>
      <c r="D180" s="84" t="s">
        <v>214</v>
      </c>
      <c r="E180" s="84" t="str">
        <f t="shared" si="14"/>
        <v>1936 5</v>
      </c>
      <c r="F180" s="14">
        <f>VLOOKUP(D180,'Scatter Plot_1'!A187:C1170,3,FALSE)</f>
        <v>0</v>
      </c>
      <c r="G180" s="154">
        <f>VLOOKUP(D180,'Scatter Plot_1'!A187:C1170,3,FALSE)</f>
        <v>0</v>
      </c>
    </row>
    <row r="181" spans="1:7" x14ac:dyDescent="0.25">
      <c r="A181" s="18">
        <v>1936</v>
      </c>
      <c r="B181" s="18">
        <v>1936</v>
      </c>
      <c r="C181" s="18">
        <v>6</v>
      </c>
      <c r="D181" s="84" t="s">
        <v>215</v>
      </c>
      <c r="E181" s="84" t="str">
        <f t="shared" si="14"/>
        <v>1936 6</v>
      </c>
      <c r="F181" s="14">
        <f>VLOOKUP(D181,'Scatter Plot_1'!A188:C1171,3,FALSE)</f>
        <v>0</v>
      </c>
      <c r="G181" s="154">
        <f>VLOOKUP(D181,'Scatter Plot_1'!A188:C1171,3,FALSE)</f>
        <v>0</v>
      </c>
    </row>
    <row r="182" spans="1:7" x14ac:dyDescent="0.25">
      <c r="A182" s="18">
        <v>1936</v>
      </c>
      <c r="B182" s="18">
        <v>1936</v>
      </c>
      <c r="C182" s="18">
        <v>7</v>
      </c>
      <c r="D182" s="84" t="s">
        <v>216</v>
      </c>
      <c r="E182" s="84" t="str">
        <f t="shared" si="14"/>
        <v>1936 7</v>
      </c>
      <c r="F182" s="14">
        <f>VLOOKUP(D182,'Scatter Plot_1'!A189:C1172,3,FALSE)</f>
        <v>8.1717560000000002</v>
      </c>
      <c r="G182" s="154">
        <f>VLOOKUP(D182,'Scatter Plot_1'!A189:C1172,3,FALSE)</f>
        <v>8.1717560000000002</v>
      </c>
    </row>
    <row r="183" spans="1:7" x14ac:dyDescent="0.25">
      <c r="A183" s="18">
        <v>1936</v>
      </c>
      <c r="B183" s="18">
        <v>1936</v>
      </c>
      <c r="C183" s="18">
        <v>8</v>
      </c>
      <c r="D183" s="84" t="s">
        <v>217</v>
      </c>
      <c r="E183" s="84" t="str">
        <f t="shared" si="14"/>
        <v>1936 8</v>
      </c>
      <c r="F183" s="14">
        <f>VLOOKUP(D183,'Scatter Plot_1'!A190:C1173,3,FALSE)</f>
        <v>9.6033299999999997</v>
      </c>
      <c r="G183" s="154">
        <f>VLOOKUP(D183,'Scatter Plot_1'!A190:C1173,3,FALSE)</f>
        <v>9.6033299999999997</v>
      </c>
    </row>
    <row r="184" spans="1:7" x14ac:dyDescent="0.25">
      <c r="A184" s="18">
        <v>1936</v>
      </c>
      <c r="B184" s="18">
        <v>1936</v>
      </c>
      <c r="C184" s="18">
        <v>9</v>
      </c>
      <c r="D184" s="84" t="s">
        <v>218</v>
      </c>
      <c r="E184" s="84" t="str">
        <f t="shared" si="14"/>
        <v>1936 9</v>
      </c>
      <c r="F184" s="14">
        <f>VLOOKUP(D184,'Scatter Plot_1'!A191:C1174,3,FALSE)</f>
        <v>17.700809</v>
      </c>
      <c r="G184" s="154">
        <f>VLOOKUP(D184,'Scatter Plot_1'!A191:C1174,3,FALSE)</f>
        <v>17.700809</v>
      </c>
    </row>
    <row r="185" spans="1:7" x14ac:dyDescent="0.25">
      <c r="A185" s="18">
        <v>1937</v>
      </c>
      <c r="B185" s="18">
        <v>1936</v>
      </c>
      <c r="C185" s="18">
        <v>10</v>
      </c>
      <c r="D185" s="84" t="s">
        <v>219</v>
      </c>
      <c r="E185" s="84" t="str">
        <f t="shared" si="14"/>
        <v>1937 10</v>
      </c>
      <c r="F185" s="14">
        <f>VLOOKUP(D185,'Scatter Plot_1'!A192:C1175,3,FALSE)</f>
        <v>0</v>
      </c>
      <c r="G185" s="154">
        <f>VLOOKUP(D185,'Scatter Plot_1'!A192:C1175,3,FALSE)</f>
        <v>0</v>
      </c>
    </row>
    <row r="186" spans="1:7" x14ac:dyDescent="0.25">
      <c r="A186" s="18">
        <v>1937</v>
      </c>
      <c r="B186" s="18">
        <v>1936</v>
      </c>
      <c r="C186" s="18">
        <v>11</v>
      </c>
      <c r="D186" s="84" t="s">
        <v>220</v>
      </c>
      <c r="E186" s="84" t="str">
        <f t="shared" si="14"/>
        <v>1937 11</v>
      </c>
      <c r="F186" s="14">
        <f>VLOOKUP(D186,'Scatter Plot_1'!A193:C1176,3,FALSE)</f>
        <v>0</v>
      </c>
      <c r="G186" s="154">
        <f>VLOOKUP(D186,'Scatter Plot_1'!A193:C1176,3,FALSE)</f>
        <v>0</v>
      </c>
    </row>
    <row r="187" spans="1:7" x14ac:dyDescent="0.25">
      <c r="A187" s="18">
        <v>1937</v>
      </c>
      <c r="B187" s="18">
        <v>1936</v>
      </c>
      <c r="C187" s="18">
        <v>12</v>
      </c>
      <c r="D187" s="84" t="s">
        <v>221</v>
      </c>
      <c r="E187" s="84" t="str">
        <f t="shared" si="14"/>
        <v>1937 12</v>
      </c>
      <c r="F187" s="14">
        <f>VLOOKUP(D187,'Scatter Plot_1'!A194:C1177,3,FALSE)</f>
        <v>0.28000000000000003</v>
      </c>
      <c r="G187" s="154">
        <f>VLOOKUP(D187,'Scatter Plot_1'!A194:C1177,3,FALSE)</f>
        <v>0.28000000000000003</v>
      </c>
    </row>
    <row r="188" spans="1:7" x14ac:dyDescent="0.25">
      <c r="A188" s="18">
        <v>1937</v>
      </c>
      <c r="B188" s="18">
        <v>1937</v>
      </c>
      <c r="C188" s="18">
        <v>1</v>
      </c>
      <c r="D188" s="84" t="s">
        <v>222</v>
      </c>
      <c r="E188" s="84" t="str">
        <f t="shared" si="14"/>
        <v>1937 1</v>
      </c>
      <c r="F188" s="14">
        <f>VLOOKUP(D188,'Scatter Plot_1'!A195:C1178,3,FALSE)</f>
        <v>0</v>
      </c>
      <c r="G188" s="154">
        <f>VLOOKUP(D188,'Scatter Plot_1'!A195:C1178,3,FALSE)</f>
        <v>0</v>
      </c>
    </row>
    <row r="189" spans="1:7" x14ac:dyDescent="0.25">
      <c r="A189" s="18">
        <v>1937</v>
      </c>
      <c r="B189" s="18">
        <v>1937</v>
      </c>
      <c r="C189" s="18">
        <v>2</v>
      </c>
      <c r="D189" s="84" t="s">
        <v>223</v>
      </c>
      <c r="E189" s="84" t="str">
        <f t="shared" si="14"/>
        <v>1937 2</v>
      </c>
      <c r="F189" s="14">
        <f>VLOOKUP(D189,'Scatter Plot_1'!A196:C1179,3,FALSE)</f>
        <v>0</v>
      </c>
      <c r="G189" s="154">
        <f>VLOOKUP(D189,'Scatter Plot_1'!A196:C1179,3,FALSE)</f>
        <v>0</v>
      </c>
    </row>
    <row r="190" spans="1:7" x14ac:dyDescent="0.25">
      <c r="A190" s="18">
        <v>1937</v>
      </c>
      <c r="B190" s="18">
        <v>1937</v>
      </c>
      <c r="C190" s="18">
        <v>3</v>
      </c>
      <c r="D190" s="84" t="s">
        <v>224</v>
      </c>
      <c r="E190" s="84" t="str">
        <f t="shared" si="14"/>
        <v>1937 3</v>
      </c>
      <c r="F190" s="14">
        <f>VLOOKUP(D190,'Scatter Plot_1'!A197:C1180,3,FALSE)</f>
        <v>0</v>
      </c>
      <c r="G190" s="154">
        <f>VLOOKUP(D190,'Scatter Plot_1'!A197:C1180,3,FALSE)</f>
        <v>0</v>
      </c>
    </row>
    <row r="191" spans="1:7" x14ac:dyDescent="0.25">
      <c r="A191" s="18">
        <v>1937</v>
      </c>
      <c r="B191" s="18">
        <v>1937</v>
      </c>
      <c r="C191" s="18">
        <v>4</v>
      </c>
      <c r="D191" s="84" t="s">
        <v>225</v>
      </c>
      <c r="E191" s="84" t="str">
        <f t="shared" si="14"/>
        <v>1937 4</v>
      </c>
      <c r="F191" s="14">
        <f>VLOOKUP(D191,'Scatter Plot_1'!A198:C1181,3,FALSE)</f>
        <v>0</v>
      </c>
      <c r="G191" s="154">
        <f>VLOOKUP(D191,'Scatter Plot_1'!A198:C1181,3,FALSE)</f>
        <v>0</v>
      </c>
    </row>
    <row r="192" spans="1:7" x14ac:dyDescent="0.25">
      <c r="A192" s="18">
        <v>1937</v>
      </c>
      <c r="B192" s="18">
        <v>1937</v>
      </c>
      <c r="C192" s="18">
        <v>5</v>
      </c>
      <c r="D192" s="84" t="s">
        <v>226</v>
      </c>
      <c r="E192" s="84" t="str">
        <f t="shared" si="14"/>
        <v>1937 5</v>
      </c>
      <c r="F192" s="14">
        <f>VLOOKUP(D192,'Scatter Plot_1'!A199:C1182,3,FALSE)</f>
        <v>0</v>
      </c>
      <c r="G192" s="154">
        <f>VLOOKUP(D192,'Scatter Plot_1'!A199:C1182,3,FALSE)</f>
        <v>0</v>
      </c>
    </row>
    <row r="193" spans="1:7" x14ac:dyDescent="0.25">
      <c r="A193" s="18">
        <v>1937</v>
      </c>
      <c r="B193" s="18">
        <v>1937</v>
      </c>
      <c r="C193" s="18">
        <v>6</v>
      </c>
      <c r="D193" s="84" t="s">
        <v>227</v>
      </c>
      <c r="E193" s="84" t="str">
        <f t="shared" si="14"/>
        <v>1937 6</v>
      </c>
      <c r="F193" s="14">
        <f>VLOOKUP(D193,'Scatter Plot_1'!A200:C1183,3,FALSE)</f>
        <v>0</v>
      </c>
      <c r="G193" s="154">
        <f>VLOOKUP(D193,'Scatter Plot_1'!A200:C1183,3,FALSE)</f>
        <v>0</v>
      </c>
    </row>
    <row r="194" spans="1:7" x14ac:dyDescent="0.25">
      <c r="A194" s="18">
        <v>1937</v>
      </c>
      <c r="B194" s="18">
        <v>1937</v>
      </c>
      <c r="C194" s="18">
        <v>7</v>
      </c>
      <c r="D194" s="84" t="s">
        <v>228</v>
      </c>
      <c r="E194" s="84" t="str">
        <f t="shared" si="14"/>
        <v>1937 7</v>
      </c>
      <c r="F194" s="14">
        <f>VLOOKUP(D194,'Scatter Plot_1'!A201:C1184,3,FALSE)</f>
        <v>0</v>
      </c>
      <c r="G194" s="154">
        <f>VLOOKUP(D194,'Scatter Plot_1'!A201:C1184,3,FALSE)</f>
        <v>0</v>
      </c>
    </row>
    <row r="195" spans="1:7" x14ac:dyDescent="0.25">
      <c r="A195" s="18">
        <v>1937</v>
      </c>
      <c r="B195" s="18">
        <v>1937</v>
      </c>
      <c r="C195" s="18">
        <v>8</v>
      </c>
      <c r="D195" s="84" t="s">
        <v>229</v>
      </c>
      <c r="E195" s="84" t="str">
        <f t="shared" si="14"/>
        <v>1937 8</v>
      </c>
      <c r="F195" s="14">
        <f>VLOOKUP(D195,'Scatter Plot_1'!A202:C1185,3,FALSE)</f>
        <v>24.538159</v>
      </c>
      <c r="G195" s="154">
        <f>VLOOKUP(D195,'Scatter Plot_1'!A202:C1185,3,FALSE)</f>
        <v>24.538159</v>
      </c>
    </row>
    <row r="196" spans="1:7" x14ac:dyDescent="0.25">
      <c r="A196" s="18">
        <v>1937</v>
      </c>
      <c r="B196" s="18">
        <v>1937</v>
      </c>
      <c r="C196" s="18">
        <v>9</v>
      </c>
      <c r="D196" s="84" t="s">
        <v>230</v>
      </c>
      <c r="E196" s="84" t="str">
        <f t="shared" si="14"/>
        <v>1937 9</v>
      </c>
      <c r="F196" s="14">
        <f>VLOOKUP(D196,'Scatter Plot_1'!A203:C1186,3,FALSE)</f>
        <v>5.5104949999999997</v>
      </c>
      <c r="G196" s="154">
        <f>VLOOKUP(D196,'Scatter Plot_1'!A203:C1186,3,FALSE)</f>
        <v>5.5104949999999997</v>
      </c>
    </row>
    <row r="197" spans="1:7" x14ac:dyDescent="0.25">
      <c r="A197" s="18">
        <v>1938</v>
      </c>
      <c r="B197" s="18">
        <v>1937</v>
      </c>
      <c r="C197" s="18">
        <v>10</v>
      </c>
      <c r="D197" s="84" t="s">
        <v>231</v>
      </c>
      <c r="E197" s="84" t="str">
        <f t="shared" si="14"/>
        <v>1938 10</v>
      </c>
      <c r="F197" s="14">
        <f>VLOOKUP(D197,'Scatter Plot_1'!A204:C1187,3,FALSE)</f>
        <v>28.024443000000002</v>
      </c>
      <c r="G197" s="154">
        <f>VLOOKUP(D197,'Scatter Plot_1'!A204:C1187,3,FALSE)</f>
        <v>28.024443000000002</v>
      </c>
    </row>
    <row r="198" spans="1:7" x14ac:dyDescent="0.25">
      <c r="A198" s="18">
        <v>1938</v>
      </c>
      <c r="B198" s="18">
        <v>1937</v>
      </c>
      <c r="C198" s="18">
        <v>11</v>
      </c>
      <c r="D198" s="84" t="s">
        <v>232</v>
      </c>
      <c r="E198" s="84" t="str">
        <f t="shared" ref="E198:E261" si="15">CONCATENATE(A198," ",C198)</f>
        <v>1938 11</v>
      </c>
      <c r="F198" s="14">
        <f>VLOOKUP(D198,'Scatter Plot_1'!A205:C1188,3,FALSE)</f>
        <v>0.28000000000000003</v>
      </c>
      <c r="G198" s="154">
        <f>VLOOKUP(D198,'Scatter Plot_1'!A205:C1188,3,FALSE)</f>
        <v>0.28000000000000003</v>
      </c>
    </row>
    <row r="199" spans="1:7" x14ac:dyDescent="0.25">
      <c r="A199" s="18">
        <v>1938</v>
      </c>
      <c r="B199" s="18">
        <v>1937</v>
      </c>
      <c r="C199" s="18">
        <v>12</v>
      </c>
      <c r="D199" s="84" t="s">
        <v>233</v>
      </c>
      <c r="E199" s="84" t="str">
        <f t="shared" si="15"/>
        <v>1938 12</v>
      </c>
      <c r="F199" s="14">
        <f>VLOOKUP(D199,'Scatter Plot_1'!A206:C1189,3,FALSE)</f>
        <v>0</v>
      </c>
      <c r="G199" s="154">
        <f>VLOOKUP(D199,'Scatter Plot_1'!A206:C1189,3,FALSE)</f>
        <v>0</v>
      </c>
    </row>
    <row r="200" spans="1:7" x14ac:dyDescent="0.25">
      <c r="A200" s="18">
        <v>1938</v>
      </c>
      <c r="B200" s="18">
        <v>1938</v>
      </c>
      <c r="C200" s="18">
        <v>1</v>
      </c>
      <c r="D200" s="84" t="s">
        <v>234</v>
      </c>
      <c r="E200" s="84" t="str">
        <f t="shared" si="15"/>
        <v>1938 1</v>
      </c>
      <c r="F200" s="14">
        <f>VLOOKUP(D200,'Scatter Plot_1'!A207:C1190,3,FALSE)</f>
        <v>0</v>
      </c>
      <c r="G200" s="154">
        <f>VLOOKUP(D200,'Scatter Plot_1'!A207:C1190,3,FALSE)</f>
        <v>0</v>
      </c>
    </row>
    <row r="201" spans="1:7" x14ac:dyDescent="0.25">
      <c r="A201" s="18">
        <v>1938</v>
      </c>
      <c r="B201" s="18">
        <v>1938</v>
      </c>
      <c r="C201" s="18">
        <v>2</v>
      </c>
      <c r="D201" s="84" t="s">
        <v>235</v>
      </c>
      <c r="E201" s="84" t="str">
        <f t="shared" si="15"/>
        <v>1938 2</v>
      </c>
      <c r="F201" s="14">
        <f>VLOOKUP(D201,'Scatter Plot_1'!A208:C1191,3,FALSE)</f>
        <v>0</v>
      </c>
      <c r="G201" s="154">
        <f>VLOOKUP(D201,'Scatter Plot_1'!A208:C1191,3,FALSE)</f>
        <v>0</v>
      </c>
    </row>
    <row r="202" spans="1:7" x14ac:dyDescent="0.25">
      <c r="A202" s="18">
        <v>1938</v>
      </c>
      <c r="B202" s="18">
        <v>1938</v>
      </c>
      <c r="C202" s="18">
        <v>3</v>
      </c>
      <c r="D202" s="84" t="s">
        <v>236</v>
      </c>
      <c r="E202" s="84" t="str">
        <f t="shared" si="15"/>
        <v>1938 3</v>
      </c>
      <c r="F202" s="14">
        <f>VLOOKUP(D202,'Scatter Plot_1'!A209:C1192,3,FALSE)</f>
        <v>0</v>
      </c>
      <c r="G202" s="154">
        <f>VLOOKUP(D202,'Scatter Plot_1'!A209:C1192,3,FALSE)</f>
        <v>0</v>
      </c>
    </row>
    <row r="203" spans="1:7" x14ac:dyDescent="0.25">
      <c r="A203" s="18">
        <v>1938</v>
      </c>
      <c r="B203" s="18">
        <v>1938</v>
      </c>
      <c r="C203" s="18">
        <v>4</v>
      </c>
      <c r="D203" s="84" t="s">
        <v>237</v>
      </c>
      <c r="E203" s="84" t="str">
        <f t="shared" si="15"/>
        <v>1938 4</v>
      </c>
      <c r="F203" s="14">
        <f>VLOOKUP(D203,'Scatter Plot_1'!A210:C1193,3,FALSE)</f>
        <v>0.88426000000000005</v>
      </c>
      <c r="G203" s="154">
        <f>VLOOKUP(D203,'Scatter Plot_1'!A210:C1193,3,FALSE)</f>
        <v>0.88426000000000005</v>
      </c>
    </row>
    <row r="204" spans="1:7" x14ac:dyDescent="0.25">
      <c r="A204" s="18">
        <v>1938</v>
      </c>
      <c r="B204" s="18">
        <v>1938</v>
      </c>
      <c r="C204" s="18">
        <v>5</v>
      </c>
      <c r="D204" s="84" t="s">
        <v>238</v>
      </c>
      <c r="E204" s="84" t="str">
        <f t="shared" si="15"/>
        <v>1938 5</v>
      </c>
      <c r="F204" s="14">
        <f>VLOOKUP(D204,'Scatter Plot_1'!A211:C1194,3,FALSE)</f>
        <v>4.8211110000000001</v>
      </c>
      <c r="G204" s="154">
        <f>VLOOKUP(D204,'Scatter Plot_1'!A211:C1194,3,FALSE)</f>
        <v>4.8211110000000001</v>
      </c>
    </row>
    <row r="205" spans="1:7" x14ac:dyDescent="0.25">
      <c r="A205" s="18">
        <v>1938</v>
      </c>
      <c r="B205" s="18">
        <v>1938</v>
      </c>
      <c r="C205" s="18">
        <v>6</v>
      </c>
      <c r="D205" s="84" t="s">
        <v>239</v>
      </c>
      <c r="E205" s="84" t="str">
        <f t="shared" si="15"/>
        <v>1938 6</v>
      </c>
      <c r="F205" s="14">
        <f>VLOOKUP(D205,'Scatter Plot_1'!A212:C1195,3,FALSE)</f>
        <v>4.6680159999999997</v>
      </c>
      <c r="G205" s="154">
        <f>VLOOKUP(D205,'Scatter Plot_1'!A212:C1195,3,FALSE)</f>
        <v>4.6680159999999997</v>
      </c>
    </row>
    <row r="206" spans="1:7" x14ac:dyDescent="0.25">
      <c r="A206" s="18">
        <v>1938</v>
      </c>
      <c r="B206" s="18">
        <v>1938</v>
      </c>
      <c r="C206" s="18">
        <v>7</v>
      </c>
      <c r="D206" s="84" t="s">
        <v>240</v>
      </c>
      <c r="E206" s="84" t="str">
        <f t="shared" si="15"/>
        <v>1938 7</v>
      </c>
      <c r="F206" s="14">
        <f>VLOOKUP(D206,'Scatter Plot_1'!A213:C1196,3,FALSE)</f>
        <v>20.989488000000001</v>
      </c>
      <c r="G206" s="154">
        <f>VLOOKUP(D206,'Scatter Plot_1'!A213:C1196,3,FALSE)</f>
        <v>20.989488000000001</v>
      </c>
    </row>
    <row r="207" spans="1:7" x14ac:dyDescent="0.25">
      <c r="A207" s="18">
        <v>1938</v>
      </c>
      <c r="B207" s="18">
        <v>1938</v>
      </c>
      <c r="C207" s="18">
        <v>8</v>
      </c>
      <c r="D207" s="84" t="s">
        <v>241</v>
      </c>
      <c r="E207" s="84" t="str">
        <f t="shared" si="15"/>
        <v>1938 8</v>
      </c>
      <c r="F207" s="14">
        <f>VLOOKUP(D207,'Scatter Plot_1'!A214:C1197,3,FALSE)</f>
        <v>58.438369000000002</v>
      </c>
      <c r="G207" s="154">
        <f>VLOOKUP(D207,'Scatter Plot_1'!A214:C1197,3,FALSE)</f>
        <v>58.438369000000002</v>
      </c>
    </row>
    <row r="208" spans="1:7" x14ac:dyDescent="0.25">
      <c r="A208" s="18">
        <v>1938</v>
      </c>
      <c r="B208" s="18">
        <v>1938</v>
      </c>
      <c r="C208" s="18">
        <v>9</v>
      </c>
      <c r="D208" s="84" t="s">
        <v>242</v>
      </c>
      <c r="E208" s="84" t="str">
        <f t="shared" si="15"/>
        <v>1938 9</v>
      </c>
      <c r="F208" s="14">
        <f>VLOOKUP(D208,'Scatter Plot_1'!A215:C1198,3,FALSE)</f>
        <v>50.077328999999999</v>
      </c>
      <c r="G208" s="154">
        <f>VLOOKUP(D208,'Scatter Plot_1'!A215:C1198,3,FALSE)</f>
        <v>50.077328999999999</v>
      </c>
    </row>
    <row r="209" spans="1:9" x14ac:dyDescent="0.25">
      <c r="A209" s="18">
        <v>1939</v>
      </c>
      <c r="B209" s="18">
        <v>1938</v>
      </c>
      <c r="C209" s="18">
        <v>10</v>
      </c>
      <c r="D209" s="84" t="s">
        <v>243</v>
      </c>
      <c r="E209" s="84" t="str">
        <f t="shared" si="15"/>
        <v>1939 10</v>
      </c>
      <c r="F209" s="14">
        <f>VLOOKUP(D209,'Scatter Plot_1'!A216:C1199,3,FALSE)</f>
        <v>49.967649999999999</v>
      </c>
      <c r="G209" s="154">
        <f>VLOOKUP(D209,'Scatter Plot_1'!A216:C1199,3,FALSE)</f>
        <v>49.967649999999999</v>
      </c>
    </row>
    <row r="210" spans="1:9" x14ac:dyDescent="0.25">
      <c r="A210" s="18">
        <v>1939</v>
      </c>
      <c r="B210" s="18">
        <v>1938</v>
      </c>
      <c r="C210" s="18">
        <v>11</v>
      </c>
      <c r="D210" s="84" t="s">
        <v>244</v>
      </c>
      <c r="E210" s="84" t="str">
        <f t="shared" si="15"/>
        <v>1939 11</v>
      </c>
      <c r="F210" s="14">
        <f>VLOOKUP(D210,'Scatter Plot_1'!A217:C1200,3,FALSE)</f>
        <v>60.944512000000003</v>
      </c>
      <c r="G210" s="154">
        <f>VLOOKUP(D210,'Scatter Plot_1'!A217:C1200,3,FALSE)</f>
        <v>60.944512000000003</v>
      </c>
      <c r="H210" s="17"/>
      <c r="I210" s="17"/>
    </row>
    <row r="211" spans="1:9" x14ac:dyDescent="0.25">
      <c r="A211" s="18">
        <v>1939</v>
      </c>
      <c r="B211" s="18">
        <v>1938</v>
      </c>
      <c r="C211" s="18">
        <v>12</v>
      </c>
      <c r="D211" s="84" t="s">
        <v>245</v>
      </c>
      <c r="E211" s="84" t="str">
        <f t="shared" si="15"/>
        <v>1939 12</v>
      </c>
      <c r="F211" s="14">
        <f>VLOOKUP(D211,'Scatter Plot_1'!A218:C1201,3,FALSE)</f>
        <v>86.276103000000006</v>
      </c>
      <c r="G211" s="154">
        <f>VLOOKUP(D211,'Scatter Plot_1'!A218:C1201,3,FALSE)</f>
        <v>86.276103000000006</v>
      </c>
      <c r="H211" s="17"/>
      <c r="I211" s="17"/>
    </row>
    <row r="212" spans="1:9" x14ac:dyDescent="0.25">
      <c r="A212" s="18">
        <v>1939</v>
      </c>
      <c r="B212" s="18">
        <v>1939</v>
      </c>
      <c r="C212" s="18">
        <v>1</v>
      </c>
      <c r="D212" s="84" t="s">
        <v>246</v>
      </c>
      <c r="E212" s="84" t="str">
        <f t="shared" si="15"/>
        <v>1939 1</v>
      </c>
      <c r="F212" s="14">
        <f>VLOOKUP(D212,'Scatter Plot_1'!A219:C1202,3,FALSE)</f>
        <v>0</v>
      </c>
      <c r="G212" s="154">
        <f>VLOOKUP(D212,'Scatter Plot_1'!A219:C1202,3,FALSE)</f>
        <v>0</v>
      </c>
    </row>
    <row r="213" spans="1:9" x14ac:dyDescent="0.25">
      <c r="A213" s="18">
        <v>1939</v>
      </c>
      <c r="B213" s="18">
        <v>1939</v>
      </c>
      <c r="C213" s="18">
        <v>2</v>
      </c>
      <c r="D213" s="84" t="s">
        <v>247</v>
      </c>
      <c r="E213" s="84" t="str">
        <f t="shared" si="15"/>
        <v>1939 2</v>
      </c>
      <c r="F213" s="14">
        <f>VLOOKUP(D213,'Scatter Plot_1'!A220:C1203,3,FALSE)</f>
        <v>0</v>
      </c>
      <c r="G213" s="154">
        <f>VLOOKUP(D213,'Scatter Plot_1'!A220:C1203,3,FALSE)</f>
        <v>0</v>
      </c>
    </row>
    <row r="214" spans="1:9" x14ac:dyDescent="0.25">
      <c r="A214" s="18">
        <v>1939</v>
      </c>
      <c r="B214" s="18">
        <v>1939</v>
      </c>
      <c r="C214" s="18">
        <v>3</v>
      </c>
      <c r="D214" s="84" t="s">
        <v>248</v>
      </c>
      <c r="E214" s="84" t="str">
        <f t="shared" si="15"/>
        <v>1939 3</v>
      </c>
      <c r="F214" s="14">
        <f>VLOOKUP(D214,'Scatter Plot_1'!A221:C1204,3,FALSE)</f>
        <v>0</v>
      </c>
      <c r="G214" s="154">
        <f>VLOOKUP(D214,'Scatter Plot_1'!A221:C1204,3,FALSE)</f>
        <v>0</v>
      </c>
    </row>
    <row r="215" spans="1:9" x14ac:dyDescent="0.25">
      <c r="A215" s="18">
        <v>1939</v>
      </c>
      <c r="B215" s="18">
        <v>1939</v>
      </c>
      <c r="C215" s="18">
        <v>4</v>
      </c>
      <c r="D215" s="84" t="s">
        <v>249</v>
      </c>
      <c r="E215" s="84" t="str">
        <f t="shared" si="15"/>
        <v>1939 4</v>
      </c>
      <c r="F215" s="14">
        <f>VLOOKUP(D215,'Scatter Plot_1'!A222:C1205,3,FALSE)</f>
        <v>0</v>
      </c>
      <c r="G215" s="154">
        <f>VLOOKUP(D215,'Scatter Plot_1'!A222:C1205,3,FALSE)</f>
        <v>0</v>
      </c>
    </row>
    <row r="216" spans="1:9" x14ac:dyDescent="0.25">
      <c r="A216" s="18">
        <v>1939</v>
      </c>
      <c r="B216" s="18">
        <v>1939</v>
      </c>
      <c r="C216" s="18">
        <v>5</v>
      </c>
      <c r="D216" s="84" t="s">
        <v>250</v>
      </c>
      <c r="E216" s="84" t="str">
        <f t="shared" si="15"/>
        <v>1939 5</v>
      </c>
      <c r="F216" s="14">
        <f>VLOOKUP(D216,'Scatter Plot_1'!A223:C1206,3,FALSE)</f>
        <v>0</v>
      </c>
      <c r="G216" s="154">
        <f>VLOOKUP(D216,'Scatter Plot_1'!A223:C1206,3,FALSE)</f>
        <v>0</v>
      </c>
    </row>
    <row r="217" spans="1:9" x14ac:dyDescent="0.25">
      <c r="A217" s="18">
        <v>1939</v>
      </c>
      <c r="B217" s="18">
        <v>1939</v>
      </c>
      <c r="C217" s="18">
        <v>6</v>
      </c>
      <c r="D217" s="84" t="s">
        <v>251</v>
      </c>
      <c r="E217" s="84" t="str">
        <f t="shared" si="15"/>
        <v>1939 6</v>
      </c>
      <c r="F217" s="14">
        <f>VLOOKUP(D217,'Scatter Plot_1'!A224:C1207,3,FALSE)</f>
        <v>0</v>
      </c>
      <c r="G217" s="154">
        <f>VLOOKUP(D217,'Scatter Plot_1'!A224:C1207,3,FALSE)</f>
        <v>0</v>
      </c>
    </row>
    <row r="218" spans="1:9" x14ac:dyDescent="0.25">
      <c r="A218" s="18">
        <v>1939</v>
      </c>
      <c r="B218" s="18">
        <v>1939</v>
      </c>
      <c r="C218" s="18">
        <v>7</v>
      </c>
      <c r="D218" s="84" t="s">
        <v>252</v>
      </c>
      <c r="E218" s="84" t="str">
        <f t="shared" si="15"/>
        <v>1939 7</v>
      </c>
      <c r="F218" s="14">
        <f>VLOOKUP(D218,'Scatter Plot_1'!A225:C1208,3,FALSE)</f>
        <v>0</v>
      </c>
      <c r="G218" s="154">
        <f>VLOOKUP(D218,'Scatter Plot_1'!A225:C1208,3,FALSE)</f>
        <v>0</v>
      </c>
    </row>
    <row r="219" spans="1:9" x14ac:dyDescent="0.25">
      <c r="A219" s="18">
        <v>1939</v>
      </c>
      <c r="B219" s="18">
        <v>1939</v>
      </c>
      <c r="C219" s="18">
        <v>8</v>
      </c>
      <c r="D219" s="84" t="s">
        <v>253</v>
      </c>
      <c r="E219" s="84" t="str">
        <f t="shared" si="15"/>
        <v>1939 8</v>
      </c>
      <c r="F219" s="14">
        <f>VLOOKUP(D219,'Scatter Plot_1'!A226:C1209,3,FALSE)</f>
        <v>310.16592200000002</v>
      </c>
      <c r="G219" s="154">
        <f>VLOOKUP(D219,'Scatter Plot_1'!A226:C1209,3,FALSE)</f>
        <v>310.16592200000002</v>
      </c>
      <c r="H219" s="17"/>
      <c r="I219" s="17"/>
    </row>
    <row r="220" spans="1:9" x14ac:dyDescent="0.25">
      <c r="A220" s="18">
        <v>1939</v>
      </c>
      <c r="B220" s="18">
        <v>1939</v>
      </c>
      <c r="C220" s="18">
        <v>9</v>
      </c>
      <c r="D220" s="84" t="s">
        <v>254</v>
      </c>
      <c r="E220" s="84" t="str">
        <f t="shared" si="15"/>
        <v>1939 9</v>
      </c>
      <c r="F220" s="14">
        <f>VLOOKUP(D220,'Scatter Plot_1'!A227:C1210,3,FALSE)</f>
        <v>267.21806500000002</v>
      </c>
      <c r="G220" s="154">
        <f>VLOOKUP(D220,'Scatter Plot_1'!A227:C1210,3,FALSE)</f>
        <v>267.21806500000002</v>
      </c>
      <c r="H220" s="17"/>
      <c r="I220" s="17"/>
    </row>
    <row r="221" spans="1:9" x14ac:dyDescent="0.25">
      <c r="A221" s="18">
        <v>1940</v>
      </c>
      <c r="B221" s="18">
        <v>1939</v>
      </c>
      <c r="C221" s="18">
        <v>10</v>
      </c>
      <c r="D221" s="84" t="s">
        <v>255</v>
      </c>
      <c r="E221" s="84" t="str">
        <f t="shared" si="15"/>
        <v>1940 10</v>
      </c>
      <c r="F221" s="14">
        <f>VLOOKUP(D221,'Scatter Plot_1'!A228:C1211,3,FALSE)</f>
        <v>227.519544</v>
      </c>
      <c r="G221" s="154">
        <f>VLOOKUP(D221,'Scatter Plot_1'!A228:C1211,3,FALSE)</f>
        <v>227.519544</v>
      </c>
      <c r="H221" s="17"/>
      <c r="I221" s="17"/>
    </row>
    <row r="222" spans="1:9" x14ac:dyDescent="0.25">
      <c r="A222" s="18">
        <v>1940</v>
      </c>
      <c r="B222" s="18">
        <v>1939</v>
      </c>
      <c r="C222" s="18">
        <v>11</v>
      </c>
      <c r="D222" s="84" t="s">
        <v>256</v>
      </c>
      <c r="E222" s="84" t="str">
        <f t="shared" si="15"/>
        <v>1940 11</v>
      </c>
      <c r="F222" s="14">
        <f>VLOOKUP(D222,'Scatter Plot_1'!A229:C1212,3,FALSE)</f>
        <v>269.39786400000003</v>
      </c>
      <c r="G222" s="154">
        <f>VLOOKUP(D222,'Scatter Plot_1'!A229:C1212,3,FALSE)</f>
        <v>269.39786400000003</v>
      </c>
      <c r="H222" s="17"/>
      <c r="I222" s="17"/>
    </row>
    <row r="223" spans="1:9" x14ac:dyDescent="0.25">
      <c r="A223" s="18">
        <v>1940</v>
      </c>
      <c r="B223" s="18">
        <v>1939</v>
      </c>
      <c r="C223" s="18">
        <v>12</v>
      </c>
      <c r="D223" s="84" t="s">
        <v>257</v>
      </c>
      <c r="E223" s="84" t="str">
        <f t="shared" si="15"/>
        <v>1940 12</v>
      </c>
      <c r="F223" s="14">
        <f>VLOOKUP(D223,'Scatter Plot_1'!A230:C1213,3,FALSE)</f>
        <v>389.74294300000003</v>
      </c>
      <c r="G223" s="154">
        <f>VLOOKUP(D223,'Scatter Plot_1'!A230:C1213,3,FALSE)</f>
        <v>389.74294300000003</v>
      </c>
      <c r="H223" s="17"/>
      <c r="I223" s="17"/>
    </row>
    <row r="224" spans="1:9" x14ac:dyDescent="0.25">
      <c r="A224" s="18">
        <v>1940</v>
      </c>
      <c r="B224" s="18">
        <v>1940</v>
      </c>
      <c r="C224" s="18">
        <v>1</v>
      </c>
      <c r="D224" s="84" t="s">
        <v>258</v>
      </c>
      <c r="E224" s="84" t="str">
        <f t="shared" si="15"/>
        <v>1940 1</v>
      </c>
      <c r="F224" s="14">
        <f>VLOOKUP(D224,'Scatter Plot_1'!A231:C1214,3,FALSE)</f>
        <v>0</v>
      </c>
      <c r="G224" s="154">
        <f>VLOOKUP(D224,'Scatter Plot_1'!A231:C1214,3,FALSE)</f>
        <v>0</v>
      </c>
    </row>
    <row r="225" spans="1:7" x14ac:dyDescent="0.25">
      <c r="A225" s="18">
        <v>1940</v>
      </c>
      <c r="B225" s="18">
        <v>1940</v>
      </c>
      <c r="C225" s="18">
        <v>2</v>
      </c>
      <c r="D225" s="84" t="s">
        <v>259</v>
      </c>
      <c r="E225" s="84" t="str">
        <f t="shared" si="15"/>
        <v>1940 2</v>
      </c>
      <c r="F225" s="14">
        <f>VLOOKUP(D225,'Scatter Plot_1'!A232:C1215,3,FALSE)</f>
        <v>0</v>
      </c>
      <c r="G225" s="154">
        <f>VLOOKUP(D225,'Scatter Plot_1'!A232:C1215,3,FALSE)</f>
        <v>0</v>
      </c>
    </row>
    <row r="226" spans="1:7" x14ac:dyDescent="0.25">
      <c r="A226" s="18">
        <v>1940</v>
      </c>
      <c r="B226" s="18">
        <v>1940</v>
      </c>
      <c r="C226" s="18">
        <v>3</v>
      </c>
      <c r="D226" s="84" t="s">
        <v>260</v>
      </c>
      <c r="E226" s="84" t="str">
        <f t="shared" si="15"/>
        <v>1940 3</v>
      </c>
      <c r="F226" s="14">
        <f>VLOOKUP(D226,'Scatter Plot_1'!A233:C1216,3,FALSE)</f>
        <v>0</v>
      </c>
      <c r="G226" s="154">
        <f>VLOOKUP(D226,'Scatter Plot_1'!A233:C1216,3,FALSE)</f>
        <v>0</v>
      </c>
    </row>
    <row r="227" spans="1:7" x14ac:dyDescent="0.25">
      <c r="A227" s="18">
        <v>1940</v>
      </c>
      <c r="B227" s="18">
        <v>1940</v>
      </c>
      <c r="C227" s="18">
        <v>4</v>
      </c>
      <c r="D227" s="84" t="s">
        <v>261</v>
      </c>
      <c r="E227" s="84" t="str">
        <f t="shared" si="15"/>
        <v>1940 4</v>
      </c>
      <c r="F227" s="14">
        <f>VLOOKUP(D227,'Scatter Plot_1'!A234:C1217,3,FALSE)</f>
        <v>0</v>
      </c>
      <c r="G227" s="154">
        <f>VLOOKUP(D227,'Scatter Plot_1'!A234:C1217,3,FALSE)</f>
        <v>0</v>
      </c>
    </row>
    <row r="228" spans="1:7" x14ac:dyDescent="0.25">
      <c r="A228" s="18">
        <v>1940</v>
      </c>
      <c r="B228" s="18">
        <v>1940</v>
      </c>
      <c r="C228" s="18">
        <v>5</v>
      </c>
      <c r="D228" s="84" t="s">
        <v>262</v>
      </c>
      <c r="E228" s="84" t="str">
        <f t="shared" si="15"/>
        <v>1940 5</v>
      </c>
      <c r="F228" s="14">
        <f>VLOOKUP(D228,'Scatter Plot_1'!A235:C1218,3,FALSE)</f>
        <v>0</v>
      </c>
      <c r="G228" s="154">
        <f>VLOOKUP(D228,'Scatter Plot_1'!A235:C1218,3,FALSE)</f>
        <v>0</v>
      </c>
    </row>
    <row r="229" spans="1:7" x14ac:dyDescent="0.25">
      <c r="A229" s="18">
        <v>1940</v>
      </c>
      <c r="B229" s="18">
        <v>1940</v>
      </c>
      <c r="C229" s="18">
        <v>6</v>
      </c>
      <c r="D229" s="84" t="s">
        <v>263</v>
      </c>
      <c r="E229" s="84" t="str">
        <f t="shared" si="15"/>
        <v>1940 6</v>
      </c>
      <c r="F229" s="14">
        <f>VLOOKUP(D229,'Scatter Plot_1'!A236:C1219,3,FALSE)</f>
        <v>0</v>
      </c>
      <c r="G229" s="154">
        <f>VLOOKUP(D229,'Scatter Plot_1'!A236:C1219,3,FALSE)</f>
        <v>0</v>
      </c>
    </row>
    <row r="230" spans="1:7" x14ac:dyDescent="0.25">
      <c r="A230" s="18">
        <v>1940</v>
      </c>
      <c r="B230" s="18">
        <v>1940</v>
      </c>
      <c r="C230" s="18">
        <v>7</v>
      </c>
      <c r="D230" s="84" t="s">
        <v>264</v>
      </c>
      <c r="E230" s="84" t="str">
        <f t="shared" si="15"/>
        <v>1940 7</v>
      </c>
      <c r="F230" s="14">
        <f>VLOOKUP(D230,'Scatter Plot_1'!A237:C1220,3,FALSE)</f>
        <v>3.3561879999999999</v>
      </c>
      <c r="G230" s="154">
        <f>VLOOKUP(D230,'Scatter Plot_1'!A237:C1220,3,FALSE)</f>
        <v>3.3561879999999999</v>
      </c>
    </row>
    <row r="231" spans="1:7" x14ac:dyDescent="0.25">
      <c r="A231" s="18">
        <v>1940</v>
      </c>
      <c r="B231" s="18">
        <v>1940</v>
      </c>
      <c r="C231" s="18">
        <v>8</v>
      </c>
      <c r="D231" s="84" t="s">
        <v>265</v>
      </c>
      <c r="E231" s="84" t="str">
        <f t="shared" si="15"/>
        <v>1940 8</v>
      </c>
      <c r="F231" s="14">
        <f>VLOOKUP(D231,'Scatter Plot_1'!A238:C1221,3,FALSE)</f>
        <v>4.0242430000000002</v>
      </c>
      <c r="G231" s="154">
        <f>VLOOKUP(D231,'Scatter Plot_1'!A238:C1221,3,FALSE)</f>
        <v>4.0242430000000002</v>
      </c>
    </row>
    <row r="232" spans="1:7" x14ac:dyDescent="0.25">
      <c r="A232" s="18">
        <v>1940</v>
      </c>
      <c r="B232" s="18">
        <v>1940</v>
      </c>
      <c r="C232" s="18">
        <v>9</v>
      </c>
      <c r="D232" s="84" t="s">
        <v>266</v>
      </c>
      <c r="E232" s="84" t="str">
        <f t="shared" si="15"/>
        <v>1940 9</v>
      </c>
      <c r="F232" s="14">
        <f>VLOOKUP(D232,'Scatter Plot_1'!A239:C1222,3,FALSE)</f>
        <v>15.988697</v>
      </c>
      <c r="G232" s="154">
        <f>VLOOKUP(D232,'Scatter Plot_1'!A239:C1222,3,FALSE)</f>
        <v>15.988697</v>
      </c>
    </row>
    <row r="233" spans="1:7" x14ac:dyDescent="0.25">
      <c r="A233" s="18">
        <v>1941</v>
      </c>
      <c r="B233" s="18">
        <v>1940</v>
      </c>
      <c r="C233" s="18">
        <v>10</v>
      </c>
      <c r="D233" s="84" t="s">
        <v>267</v>
      </c>
      <c r="E233" s="84" t="str">
        <f t="shared" si="15"/>
        <v>1941 10</v>
      </c>
      <c r="F233" s="14">
        <f>VLOOKUP(D233,'Scatter Plot_1'!A240:C1223,3,FALSE)</f>
        <v>0</v>
      </c>
      <c r="G233" s="154">
        <f>VLOOKUP(D233,'Scatter Plot_1'!A240:C1223,3,FALSE)</f>
        <v>0</v>
      </c>
    </row>
    <row r="234" spans="1:7" x14ac:dyDescent="0.25">
      <c r="A234" s="18">
        <v>1941</v>
      </c>
      <c r="B234" s="18">
        <v>1940</v>
      </c>
      <c r="C234" s="18">
        <v>11</v>
      </c>
      <c r="D234" s="84" t="s">
        <v>268</v>
      </c>
      <c r="E234" s="84" t="str">
        <f t="shared" si="15"/>
        <v>1941 11</v>
      </c>
      <c r="F234" s="14">
        <f>VLOOKUP(D234,'Scatter Plot_1'!A241:C1224,3,FALSE)</f>
        <v>0</v>
      </c>
      <c r="G234" s="154">
        <f>VLOOKUP(D234,'Scatter Plot_1'!A241:C1224,3,FALSE)</f>
        <v>0</v>
      </c>
    </row>
    <row r="235" spans="1:7" x14ac:dyDescent="0.25">
      <c r="A235" s="18">
        <v>1941</v>
      </c>
      <c r="B235" s="18">
        <v>1940</v>
      </c>
      <c r="C235" s="18">
        <v>12</v>
      </c>
      <c r="D235" s="84" t="s">
        <v>269</v>
      </c>
      <c r="E235" s="84" t="str">
        <f t="shared" si="15"/>
        <v>1941 12</v>
      </c>
      <c r="F235" s="14">
        <f>VLOOKUP(D235,'Scatter Plot_1'!A242:C1225,3,FALSE)</f>
        <v>0</v>
      </c>
      <c r="G235" s="154">
        <f>VLOOKUP(D235,'Scatter Plot_1'!A242:C1225,3,FALSE)</f>
        <v>0</v>
      </c>
    </row>
    <row r="236" spans="1:7" x14ac:dyDescent="0.25">
      <c r="A236" s="18">
        <v>1941</v>
      </c>
      <c r="B236" s="18">
        <v>1941</v>
      </c>
      <c r="C236" s="18">
        <v>1</v>
      </c>
      <c r="D236" s="84" t="s">
        <v>270</v>
      </c>
      <c r="E236" s="84" t="str">
        <f t="shared" si="15"/>
        <v>1941 1</v>
      </c>
      <c r="F236" s="14">
        <f>VLOOKUP(D236,'Scatter Plot_1'!A243:C1226,3,FALSE)</f>
        <v>0</v>
      </c>
      <c r="G236" s="154">
        <f>VLOOKUP(D236,'Scatter Plot_1'!A243:C1226,3,FALSE)</f>
        <v>0</v>
      </c>
    </row>
    <row r="237" spans="1:7" x14ac:dyDescent="0.25">
      <c r="A237" s="18">
        <v>1941</v>
      </c>
      <c r="B237" s="18">
        <v>1941</v>
      </c>
      <c r="C237" s="18">
        <v>2</v>
      </c>
      <c r="D237" s="84" t="s">
        <v>271</v>
      </c>
      <c r="E237" s="84" t="str">
        <f t="shared" si="15"/>
        <v>1941 2</v>
      </c>
      <c r="F237" s="14">
        <f>VLOOKUP(D237,'Scatter Plot_1'!A244:C1227,3,FALSE)</f>
        <v>0</v>
      </c>
      <c r="G237" s="154">
        <f>VLOOKUP(D237,'Scatter Plot_1'!A244:C1227,3,FALSE)</f>
        <v>0</v>
      </c>
    </row>
    <row r="238" spans="1:7" x14ac:dyDescent="0.25">
      <c r="A238" s="18">
        <v>1941</v>
      </c>
      <c r="B238" s="18">
        <v>1941</v>
      </c>
      <c r="C238" s="18">
        <v>3</v>
      </c>
      <c r="D238" s="84" t="s">
        <v>272</v>
      </c>
      <c r="E238" s="84" t="str">
        <f t="shared" si="15"/>
        <v>1941 3</v>
      </c>
      <c r="F238" s="14">
        <f>VLOOKUP(D238,'Scatter Plot_1'!A245:C1228,3,FALSE)</f>
        <v>0</v>
      </c>
      <c r="G238" s="154">
        <f>VLOOKUP(D238,'Scatter Plot_1'!A245:C1228,3,FALSE)</f>
        <v>0</v>
      </c>
    </row>
    <row r="239" spans="1:7" x14ac:dyDescent="0.25">
      <c r="A239" s="18">
        <v>1941</v>
      </c>
      <c r="B239" s="18">
        <v>1941</v>
      </c>
      <c r="C239" s="18">
        <v>4</v>
      </c>
      <c r="D239" s="84" t="s">
        <v>273</v>
      </c>
      <c r="E239" s="84" t="str">
        <f t="shared" si="15"/>
        <v>1941 4</v>
      </c>
      <c r="F239" s="14">
        <f>VLOOKUP(D239,'Scatter Plot_1'!A246:C1229,3,FALSE)</f>
        <v>0</v>
      </c>
      <c r="G239" s="154">
        <f>VLOOKUP(D239,'Scatter Plot_1'!A246:C1229,3,FALSE)</f>
        <v>0</v>
      </c>
    </row>
    <row r="240" spans="1:7" x14ac:dyDescent="0.25">
      <c r="A240" s="18">
        <v>1941</v>
      </c>
      <c r="B240" s="18">
        <v>1941</v>
      </c>
      <c r="C240" s="18">
        <v>5</v>
      </c>
      <c r="D240" s="84" t="s">
        <v>274</v>
      </c>
      <c r="E240" s="84" t="str">
        <f t="shared" si="15"/>
        <v>1941 5</v>
      </c>
      <c r="F240" s="14">
        <f>VLOOKUP(D240,'Scatter Plot_1'!A247:C1230,3,FALSE)</f>
        <v>0</v>
      </c>
      <c r="G240" s="154">
        <f>VLOOKUP(D240,'Scatter Plot_1'!A247:C1230,3,FALSE)</f>
        <v>0</v>
      </c>
    </row>
    <row r="241" spans="1:7" x14ac:dyDescent="0.25">
      <c r="A241" s="18">
        <v>1941</v>
      </c>
      <c r="B241" s="18">
        <v>1941</v>
      </c>
      <c r="C241" s="18">
        <v>6</v>
      </c>
      <c r="D241" s="84" t="s">
        <v>275</v>
      </c>
      <c r="E241" s="84" t="str">
        <f t="shared" si="15"/>
        <v>1941 6</v>
      </c>
      <c r="F241" s="14">
        <f>VLOOKUP(D241,'Scatter Plot_1'!A248:C1231,3,FALSE)</f>
        <v>0</v>
      </c>
      <c r="G241" s="154">
        <f>VLOOKUP(D241,'Scatter Plot_1'!A248:C1231,3,FALSE)</f>
        <v>0</v>
      </c>
    </row>
    <row r="242" spans="1:7" x14ac:dyDescent="0.25">
      <c r="A242" s="18">
        <v>1941</v>
      </c>
      <c r="B242" s="18">
        <v>1941</v>
      </c>
      <c r="C242" s="18">
        <v>7</v>
      </c>
      <c r="D242" s="84" t="s">
        <v>276</v>
      </c>
      <c r="E242" s="84" t="str">
        <f t="shared" si="15"/>
        <v>1941 7</v>
      </c>
      <c r="F242" s="14">
        <f>VLOOKUP(D242,'Scatter Plot_1'!A249:C1232,3,FALSE)</f>
        <v>0</v>
      </c>
      <c r="G242" s="154">
        <f>VLOOKUP(D242,'Scatter Plot_1'!A249:C1232,3,FALSE)</f>
        <v>0</v>
      </c>
    </row>
    <row r="243" spans="1:7" x14ac:dyDescent="0.25">
      <c r="A243" s="18">
        <v>1941</v>
      </c>
      <c r="B243" s="18">
        <v>1941</v>
      </c>
      <c r="C243" s="18">
        <v>8</v>
      </c>
      <c r="D243" s="84" t="s">
        <v>277</v>
      </c>
      <c r="E243" s="84" t="str">
        <f t="shared" si="15"/>
        <v>1941 8</v>
      </c>
      <c r="F243" s="14">
        <f>VLOOKUP(D243,'Scatter Plot_1'!A250:C1233,3,FALSE)</f>
        <v>20.705380999999999</v>
      </c>
      <c r="G243" s="154">
        <f>VLOOKUP(D243,'Scatter Plot_1'!A250:C1233,3,FALSE)</f>
        <v>20.705380999999999</v>
      </c>
    </row>
    <row r="244" spans="1:7" x14ac:dyDescent="0.25">
      <c r="A244" s="18">
        <v>1941</v>
      </c>
      <c r="B244" s="18">
        <v>1941</v>
      </c>
      <c r="C244" s="18">
        <v>9</v>
      </c>
      <c r="D244" s="84" t="s">
        <v>278</v>
      </c>
      <c r="E244" s="84" t="str">
        <f t="shared" si="15"/>
        <v>1941 9</v>
      </c>
      <c r="F244" s="14">
        <f>VLOOKUP(D244,'Scatter Plot_1'!A251:C1234,3,FALSE)</f>
        <v>5.544244</v>
      </c>
      <c r="G244" s="154">
        <f>VLOOKUP(D244,'Scatter Plot_1'!A251:C1234,3,FALSE)</f>
        <v>5.544244</v>
      </c>
    </row>
    <row r="245" spans="1:7" x14ac:dyDescent="0.25">
      <c r="A245" s="18">
        <v>1942</v>
      </c>
      <c r="B245" s="18">
        <v>1941</v>
      </c>
      <c r="C245" s="18">
        <v>10</v>
      </c>
      <c r="D245" s="84" t="s">
        <v>279</v>
      </c>
      <c r="E245" s="84" t="str">
        <f t="shared" si="15"/>
        <v>1942 10</v>
      </c>
      <c r="F245" s="14">
        <f>VLOOKUP(D245,'Scatter Plot_1'!A252:C1235,3,FALSE)</f>
        <v>2.9481380000000001</v>
      </c>
      <c r="G245" s="154">
        <f>VLOOKUP(D245,'Scatter Plot_1'!A252:C1235,3,FALSE)</f>
        <v>2.9481380000000001</v>
      </c>
    </row>
    <row r="246" spans="1:7" x14ac:dyDescent="0.25">
      <c r="A246" s="18">
        <v>1942</v>
      </c>
      <c r="B246" s="18">
        <v>1941</v>
      </c>
      <c r="C246" s="18">
        <v>11</v>
      </c>
      <c r="D246" s="84" t="s">
        <v>280</v>
      </c>
      <c r="E246" s="84" t="str">
        <f t="shared" si="15"/>
        <v>1942 11</v>
      </c>
      <c r="F246" s="14">
        <f>VLOOKUP(D246,'Scatter Plot_1'!A253:C1236,3,FALSE)</f>
        <v>0</v>
      </c>
      <c r="G246" s="154">
        <f>VLOOKUP(D246,'Scatter Plot_1'!A253:C1236,3,FALSE)</f>
        <v>0</v>
      </c>
    </row>
    <row r="247" spans="1:7" x14ac:dyDescent="0.25">
      <c r="A247" s="18">
        <v>1942</v>
      </c>
      <c r="B247" s="18">
        <v>1941</v>
      </c>
      <c r="C247" s="18">
        <v>12</v>
      </c>
      <c r="D247" s="84" t="s">
        <v>281</v>
      </c>
      <c r="E247" s="84" t="str">
        <f t="shared" si="15"/>
        <v>1942 12</v>
      </c>
      <c r="F247" s="14">
        <f>VLOOKUP(D247,'Scatter Plot_1'!A254:C1237,3,FALSE)</f>
        <v>0</v>
      </c>
      <c r="G247" s="154">
        <f>VLOOKUP(D247,'Scatter Plot_1'!A254:C1237,3,FALSE)</f>
        <v>0</v>
      </c>
    </row>
    <row r="248" spans="1:7" x14ac:dyDescent="0.25">
      <c r="A248" s="18">
        <v>1942</v>
      </c>
      <c r="B248" s="18">
        <v>1942</v>
      </c>
      <c r="C248" s="18">
        <v>1</v>
      </c>
      <c r="D248" s="84" t="s">
        <v>282</v>
      </c>
      <c r="E248" s="84" t="str">
        <f t="shared" si="15"/>
        <v>1942 1</v>
      </c>
      <c r="F248" s="14">
        <f>VLOOKUP(D248,'Scatter Plot_1'!A255:C1238,3,FALSE)</f>
        <v>0</v>
      </c>
      <c r="G248" s="154">
        <f>VLOOKUP(D248,'Scatter Plot_1'!A255:C1238,3,FALSE)</f>
        <v>0</v>
      </c>
    </row>
    <row r="249" spans="1:7" x14ac:dyDescent="0.25">
      <c r="A249" s="18">
        <v>1942</v>
      </c>
      <c r="B249" s="18">
        <v>1942</v>
      </c>
      <c r="C249" s="18">
        <v>2</v>
      </c>
      <c r="D249" s="84" t="s">
        <v>283</v>
      </c>
      <c r="E249" s="84" t="str">
        <f t="shared" si="15"/>
        <v>1942 2</v>
      </c>
      <c r="F249" s="14">
        <f>VLOOKUP(D249,'Scatter Plot_1'!A256:C1239,3,FALSE)</f>
        <v>0</v>
      </c>
      <c r="G249" s="154">
        <f>VLOOKUP(D249,'Scatter Plot_1'!A256:C1239,3,FALSE)</f>
        <v>0</v>
      </c>
    </row>
    <row r="250" spans="1:7" x14ac:dyDescent="0.25">
      <c r="A250" s="18">
        <v>1942</v>
      </c>
      <c r="B250" s="18">
        <v>1942</v>
      </c>
      <c r="C250" s="18">
        <v>3</v>
      </c>
      <c r="D250" s="84" t="s">
        <v>284</v>
      </c>
      <c r="E250" s="84" t="str">
        <f t="shared" si="15"/>
        <v>1942 3</v>
      </c>
      <c r="F250" s="14">
        <f>VLOOKUP(D250,'Scatter Plot_1'!A257:C1240,3,FALSE)</f>
        <v>0</v>
      </c>
      <c r="G250" s="154">
        <f>VLOOKUP(D250,'Scatter Plot_1'!A257:C1240,3,FALSE)</f>
        <v>0</v>
      </c>
    </row>
    <row r="251" spans="1:7" x14ac:dyDescent="0.25">
      <c r="A251" s="18">
        <v>1942</v>
      </c>
      <c r="B251" s="18">
        <v>1942</v>
      </c>
      <c r="C251" s="18">
        <v>4</v>
      </c>
      <c r="D251" s="84" t="s">
        <v>285</v>
      </c>
      <c r="E251" s="84" t="str">
        <f t="shared" si="15"/>
        <v>1942 4</v>
      </c>
      <c r="F251" s="14">
        <f>VLOOKUP(D251,'Scatter Plot_1'!A258:C1241,3,FALSE)</f>
        <v>0</v>
      </c>
      <c r="G251" s="154">
        <f>VLOOKUP(D251,'Scatter Plot_1'!A258:C1241,3,FALSE)</f>
        <v>0</v>
      </c>
    </row>
    <row r="252" spans="1:7" x14ac:dyDescent="0.25">
      <c r="A252" s="18">
        <v>1942</v>
      </c>
      <c r="B252" s="18">
        <v>1942</v>
      </c>
      <c r="C252" s="18">
        <v>5</v>
      </c>
      <c r="D252" s="84" t="s">
        <v>286</v>
      </c>
      <c r="E252" s="84" t="str">
        <f t="shared" si="15"/>
        <v>1942 5</v>
      </c>
      <c r="F252" s="14">
        <f>VLOOKUP(D252,'Scatter Plot_1'!A259:C1242,3,FALSE)</f>
        <v>0</v>
      </c>
      <c r="G252" s="154">
        <f>VLOOKUP(D252,'Scatter Plot_1'!A259:C1242,3,FALSE)</f>
        <v>0</v>
      </c>
    </row>
    <row r="253" spans="1:7" x14ac:dyDescent="0.25">
      <c r="A253" s="18">
        <v>1942</v>
      </c>
      <c r="B253" s="18">
        <v>1942</v>
      </c>
      <c r="C253" s="18">
        <v>6</v>
      </c>
      <c r="D253" s="84" t="s">
        <v>287</v>
      </c>
      <c r="E253" s="84" t="str">
        <f t="shared" si="15"/>
        <v>1942 6</v>
      </c>
      <c r="F253" s="14">
        <f>VLOOKUP(D253,'Scatter Plot_1'!A260:C1243,3,FALSE)</f>
        <v>0</v>
      </c>
      <c r="G253" s="154">
        <f>VLOOKUP(D253,'Scatter Plot_1'!A260:C1243,3,FALSE)</f>
        <v>0</v>
      </c>
    </row>
    <row r="254" spans="1:7" x14ac:dyDescent="0.25">
      <c r="A254" s="18">
        <v>1942</v>
      </c>
      <c r="B254" s="18">
        <v>1942</v>
      </c>
      <c r="C254" s="18">
        <v>7</v>
      </c>
      <c r="D254" s="84" t="s">
        <v>288</v>
      </c>
      <c r="E254" s="84" t="str">
        <f t="shared" si="15"/>
        <v>1942 7</v>
      </c>
      <c r="F254" s="14">
        <f>VLOOKUP(D254,'Scatter Plot_1'!A261:C1244,3,FALSE)</f>
        <v>0</v>
      </c>
      <c r="G254" s="154">
        <f>VLOOKUP(D254,'Scatter Plot_1'!A261:C1244,3,FALSE)</f>
        <v>0</v>
      </c>
    </row>
    <row r="255" spans="1:7" x14ac:dyDescent="0.25">
      <c r="A255" s="18">
        <v>1942</v>
      </c>
      <c r="B255" s="18">
        <v>1942</v>
      </c>
      <c r="C255" s="18">
        <v>8</v>
      </c>
      <c r="D255" s="84" t="s">
        <v>289</v>
      </c>
      <c r="E255" s="84" t="str">
        <f t="shared" si="15"/>
        <v>1942 8</v>
      </c>
      <c r="F255" s="14">
        <f>VLOOKUP(D255,'Scatter Plot_1'!A262:C1245,3,FALSE)</f>
        <v>0</v>
      </c>
      <c r="G255" s="154">
        <f>VLOOKUP(D255,'Scatter Plot_1'!A262:C1245,3,FALSE)</f>
        <v>0</v>
      </c>
    </row>
    <row r="256" spans="1:7" x14ac:dyDescent="0.25">
      <c r="A256" s="18">
        <v>1942</v>
      </c>
      <c r="B256" s="18">
        <v>1942</v>
      </c>
      <c r="C256" s="18">
        <v>9</v>
      </c>
      <c r="D256" s="84" t="s">
        <v>290</v>
      </c>
      <c r="E256" s="84" t="str">
        <f t="shared" si="15"/>
        <v>1942 9</v>
      </c>
      <c r="F256" s="14">
        <f>VLOOKUP(D256,'Scatter Plot_1'!A263:C1246,3,FALSE)</f>
        <v>1.960097</v>
      </c>
      <c r="G256" s="154">
        <f>VLOOKUP(D256,'Scatter Plot_1'!A263:C1246,3,FALSE)</f>
        <v>1.960097</v>
      </c>
    </row>
    <row r="257" spans="1:9" x14ac:dyDescent="0.25">
      <c r="A257" s="18">
        <v>1943</v>
      </c>
      <c r="B257" s="18">
        <v>1942</v>
      </c>
      <c r="C257" s="18">
        <v>10</v>
      </c>
      <c r="D257" s="84" t="s">
        <v>291</v>
      </c>
      <c r="E257" s="84" t="str">
        <f t="shared" si="15"/>
        <v>1943 10</v>
      </c>
      <c r="F257" s="14">
        <f>VLOOKUP(D257,'Scatter Plot_1'!A264:C1247,3,FALSE)</f>
        <v>0</v>
      </c>
      <c r="G257" s="154">
        <f>VLOOKUP(D257,'Scatter Plot_1'!A264:C1247,3,FALSE)</f>
        <v>0</v>
      </c>
    </row>
    <row r="258" spans="1:9" x14ac:dyDescent="0.25">
      <c r="A258" s="18">
        <v>1943</v>
      </c>
      <c r="B258" s="18">
        <v>1942</v>
      </c>
      <c r="C258" s="18">
        <v>11</v>
      </c>
      <c r="D258" s="84" t="s">
        <v>292</v>
      </c>
      <c r="E258" s="84" t="str">
        <f t="shared" si="15"/>
        <v>1943 11</v>
      </c>
      <c r="F258" s="14">
        <f>VLOOKUP(D258,'Scatter Plot_1'!A265:C1248,3,FALSE)</f>
        <v>0</v>
      </c>
      <c r="G258" s="154">
        <f>VLOOKUP(D258,'Scatter Plot_1'!A265:C1248,3,FALSE)</f>
        <v>0</v>
      </c>
    </row>
    <row r="259" spans="1:9" x14ac:dyDescent="0.25">
      <c r="A259" s="18">
        <v>1943</v>
      </c>
      <c r="B259" s="18">
        <v>1942</v>
      </c>
      <c r="C259" s="18">
        <v>12</v>
      </c>
      <c r="D259" s="84" t="s">
        <v>293</v>
      </c>
      <c r="E259" s="84" t="str">
        <f t="shared" si="15"/>
        <v>1943 12</v>
      </c>
      <c r="F259" s="14">
        <f>VLOOKUP(D259,'Scatter Plot_1'!A266:C1249,3,FALSE)</f>
        <v>0</v>
      </c>
      <c r="G259" s="154">
        <f>VLOOKUP(D259,'Scatter Plot_1'!A266:C1249,3,FALSE)</f>
        <v>0</v>
      </c>
    </row>
    <row r="260" spans="1:9" x14ac:dyDescent="0.25">
      <c r="A260" s="18">
        <v>1943</v>
      </c>
      <c r="B260" s="18">
        <v>1943</v>
      </c>
      <c r="C260" s="18">
        <v>1</v>
      </c>
      <c r="D260" s="84" t="s">
        <v>294</v>
      </c>
      <c r="E260" s="84" t="str">
        <f t="shared" si="15"/>
        <v>1943 1</v>
      </c>
      <c r="F260" s="14">
        <f>VLOOKUP(D260,'Scatter Plot_1'!A267:C1250,3,FALSE)</f>
        <v>0</v>
      </c>
      <c r="G260" s="154">
        <f>VLOOKUP(D260,'Scatter Plot_1'!A267:C1250,3,FALSE)</f>
        <v>0</v>
      </c>
    </row>
    <row r="261" spans="1:9" x14ac:dyDescent="0.25">
      <c r="A261" s="18">
        <v>1943</v>
      </c>
      <c r="B261" s="18">
        <v>1943</v>
      </c>
      <c r="C261" s="18">
        <v>2</v>
      </c>
      <c r="D261" s="84" t="s">
        <v>295</v>
      </c>
      <c r="E261" s="84" t="str">
        <f t="shared" si="15"/>
        <v>1943 2</v>
      </c>
      <c r="F261" s="14">
        <f>VLOOKUP(D261,'Scatter Plot_1'!A268:C1251,3,FALSE)</f>
        <v>0</v>
      </c>
      <c r="G261" s="154">
        <f>VLOOKUP(D261,'Scatter Plot_1'!A268:C1251,3,FALSE)</f>
        <v>0</v>
      </c>
    </row>
    <row r="262" spans="1:9" x14ac:dyDescent="0.25">
      <c r="A262" s="18">
        <v>1943</v>
      </c>
      <c r="B262" s="18">
        <v>1943</v>
      </c>
      <c r="C262" s="18">
        <v>3</v>
      </c>
      <c r="D262" s="84" t="s">
        <v>296</v>
      </c>
      <c r="E262" s="84" t="str">
        <f t="shared" ref="E262:E325" si="16">CONCATENATE(A262," ",C262)</f>
        <v>1943 3</v>
      </c>
      <c r="F262" s="14">
        <f>VLOOKUP(D262,'Scatter Plot_1'!A269:C1252,3,FALSE)</f>
        <v>0</v>
      </c>
      <c r="G262" s="154">
        <f>VLOOKUP(D262,'Scatter Plot_1'!A269:C1252,3,FALSE)</f>
        <v>0</v>
      </c>
    </row>
    <row r="263" spans="1:9" x14ac:dyDescent="0.25">
      <c r="A263" s="18">
        <v>1943</v>
      </c>
      <c r="B263" s="18">
        <v>1943</v>
      </c>
      <c r="C263" s="18">
        <v>4</v>
      </c>
      <c r="D263" s="84" t="s">
        <v>297</v>
      </c>
      <c r="E263" s="84" t="str">
        <f t="shared" si="16"/>
        <v>1943 4</v>
      </c>
      <c r="F263" s="14">
        <f>VLOOKUP(D263,'Scatter Plot_1'!A270:C1253,3,FALSE)</f>
        <v>0</v>
      </c>
      <c r="G263" s="154">
        <f>VLOOKUP(D263,'Scatter Plot_1'!A270:C1253,3,FALSE)</f>
        <v>0</v>
      </c>
    </row>
    <row r="264" spans="1:9" x14ac:dyDescent="0.25">
      <c r="A264" s="18">
        <v>1943</v>
      </c>
      <c r="B264" s="18">
        <v>1943</v>
      </c>
      <c r="C264" s="18">
        <v>5</v>
      </c>
      <c r="D264" s="84" t="s">
        <v>298</v>
      </c>
      <c r="E264" s="84" t="str">
        <f t="shared" si="16"/>
        <v>1943 5</v>
      </c>
      <c r="F264" s="14">
        <f>VLOOKUP(D264,'Scatter Plot_1'!A271:C1254,3,FALSE)</f>
        <v>0</v>
      </c>
      <c r="G264" s="154">
        <f>VLOOKUP(D264,'Scatter Plot_1'!A271:C1254,3,FALSE)</f>
        <v>0</v>
      </c>
    </row>
    <row r="265" spans="1:9" x14ac:dyDescent="0.25">
      <c r="A265" s="18">
        <v>1943</v>
      </c>
      <c r="B265" s="18">
        <v>1943</v>
      </c>
      <c r="C265" s="18">
        <v>6</v>
      </c>
      <c r="D265" s="84" t="s">
        <v>299</v>
      </c>
      <c r="E265" s="84" t="str">
        <f t="shared" si="16"/>
        <v>1943 6</v>
      </c>
      <c r="F265" s="14">
        <f>VLOOKUP(D265,'Scatter Plot_1'!A272:C1255,3,FALSE)</f>
        <v>0.59344699999999995</v>
      </c>
      <c r="G265" s="154">
        <f>VLOOKUP(D265,'Scatter Plot_1'!A272:C1255,3,FALSE)</f>
        <v>0.59344699999999995</v>
      </c>
    </row>
    <row r="266" spans="1:9" x14ac:dyDescent="0.25">
      <c r="A266" s="18">
        <v>1943</v>
      </c>
      <c r="B266" s="18">
        <v>1943</v>
      </c>
      <c r="C266" s="18">
        <v>7</v>
      </c>
      <c r="D266" s="84" t="s">
        <v>300</v>
      </c>
      <c r="E266" s="84" t="str">
        <f t="shared" si="16"/>
        <v>1943 7</v>
      </c>
      <c r="F266" s="14">
        <f>VLOOKUP(D266,'Scatter Plot_1'!A273:C1256,3,FALSE)</f>
        <v>0</v>
      </c>
      <c r="G266" s="154">
        <f>VLOOKUP(D266,'Scatter Plot_1'!A273:C1256,3,FALSE)</f>
        <v>0</v>
      </c>
    </row>
    <row r="267" spans="1:9" x14ac:dyDescent="0.25">
      <c r="A267" s="18">
        <v>1943</v>
      </c>
      <c r="B267" s="18">
        <v>1943</v>
      </c>
      <c r="C267" s="18">
        <v>8</v>
      </c>
      <c r="D267" s="84" t="s">
        <v>301</v>
      </c>
      <c r="E267" s="84" t="str">
        <f t="shared" si="16"/>
        <v>1943 8</v>
      </c>
      <c r="F267" s="14">
        <f>VLOOKUP(D267,'Scatter Plot_1'!A274:C1257,3,FALSE)</f>
        <v>27.358141</v>
      </c>
      <c r="G267" s="154">
        <f>VLOOKUP(D267,'Scatter Plot_1'!A274:C1257,3,FALSE)</f>
        <v>27.358141</v>
      </c>
    </row>
    <row r="268" spans="1:9" x14ac:dyDescent="0.25">
      <c r="A268" s="18">
        <v>1943</v>
      </c>
      <c r="B268" s="18">
        <v>1943</v>
      </c>
      <c r="C268" s="18">
        <v>9</v>
      </c>
      <c r="D268" s="84" t="s">
        <v>302</v>
      </c>
      <c r="E268" s="84" t="str">
        <f t="shared" si="16"/>
        <v>1943 9</v>
      </c>
      <c r="F268" s="14">
        <f>VLOOKUP(D268,'Scatter Plot_1'!A275:C1258,3,FALSE)</f>
        <v>11.2766</v>
      </c>
      <c r="G268" s="154">
        <f>VLOOKUP(D268,'Scatter Plot_1'!A275:C1258,3,FALSE)</f>
        <v>11.2766</v>
      </c>
    </row>
    <row r="269" spans="1:9" x14ac:dyDescent="0.25">
      <c r="A269" s="18">
        <v>1944</v>
      </c>
      <c r="B269" s="18">
        <v>1943</v>
      </c>
      <c r="C269" s="18">
        <v>10</v>
      </c>
      <c r="D269" s="84" t="s">
        <v>303</v>
      </c>
      <c r="E269" s="84" t="str">
        <f t="shared" si="16"/>
        <v>1944 10</v>
      </c>
      <c r="F269" s="14">
        <f>VLOOKUP(D269,'Scatter Plot_1'!A276:C1259,3,FALSE)</f>
        <v>10.568835</v>
      </c>
      <c r="G269" s="154">
        <f>VLOOKUP(D269,'Scatter Plot_1'!A276:C1259,3,FALSE)</f>
        <v>10.568835</v>
      </c>
    </row>
    <row r="270" spans="1:9" x14ac:dyDescent="0.25">
      <c r="A270" s="18">
        <v>1944</v>
      </c>
      <c r="B270" s="18">
        <v>1943</v>
      </c>
      <c r="C270" s="18">
        <v>11</v>
      </c>
      <c r="D270" s="84" t="s">
        <v>304</v>
      </c>
      <c r="E270" s="84" t="str">
        <f t="shared" si="16"/>
        <v>1944 11</v>
      </c>
      <c r="F270" s="14">
        <f>VLOOKUP(D270,'Scatter Plot_1'!A277:C1260,3,FALSE)</f>
        <v>156.49657999999999</v>
      </c>
      <c r="G270" s="154">
        <f>VLOOKUP(D270,'Scatter Plot_1'!A277:C1260,3,FALSE)</f>
        <v>156.49657999999999</v>
      </c>
      <c r="H270" s="17"/>
      <c r="I270" s="17"/>
    </row>
    <row r="271" spans="1:9" x14ac:dyDescent="0.25">
      <c r="A271" s="18">
        <v>1944</v>
      </c>
      <c r="B271" s="18">
        <v>1943</v>
      </c>
      <c r="C271" s="18">
        <v>12</v>
      </c>
      <c r="D271" s="84" t="s">
        <v>305</v>
      </c>
      <c r="E271" s="84" t="str">
        <f t="shared" si="16"/>
        <v>1944 12</v>
      </c>
      <c r="F271" s="14">
        <f>VLOOKUP(D271,'Scatter Plot_1'!A278:C1261,3,FALSE)</f>
        <v>110.578115</v>
      </c>
      <c r="G271" s="154">
        <f>VLOOKUP(D271,'Scatter Plot_1'!A278:C1261,3,FALSE)</f>
        <v>110.578115</v>
      </c>
      <c r="H271" s="17"/>
      <c r="I271" s="17"/>
    </row>
    <row r="272" spans="1:9" x14ac:dyDescent="0.25">
      <c r="A272" s="18">
        <v>1944</v>
      </c>
      <c r="B272" s="18">
        <v>1944</v>
      </c>
      <c r="C272" s="18">
        <v>1</v>
      </c>
      <c r="D272" s="84" t="s">
        <v>306</v>
      </c>
      <c r="E272" s="84" t="str">
        <f t="shared" si="16"/>
        <v>1944 1</v>
      </c>
      <c r="F272" s="14">
        <f>VLOOKUP(D272,'Scatter Plot_1'!A279:C1262,3,FALSE)</f>
        <v>0</v>
      </c>
      <c r="G272" s="154">
        <f>VLOOKUP(D272,'Scatter Plot_1'!A279:C1262,3,FALSE)</f>
        <v>0</v>
      </c>
    </row>
    <row r="273" spans="1:9" x14ac:dyDescent="0.25">
      <c r="A273" s="18">
        <v>1944</v>
      </c>
      <c r="B273" s="18">
        <v>1944</v>
      </c>
      <c r="C273" s="18">
        <v>2</v>
      </c>
      <c r="D273" s="84" t="s">
        <v>307</v>
      </c>
      <c r="E273" s="84" t="str">
        <f t="shared" si="16"/>
        <v>1944 2</v>
      </c>
      <c r="F273" s="14">
        <f>VLOOKUP(D273,'Scatter Plot_1'!A280:C1263,3,FALSE)</f>
        <v>0</v>
      </c>
      <c r="G273" s="154">
        <f>VLOOKUP(D273,'Scatter Plot_1'!A280:C1263,3,FALSE)</f>
        <v>0</v>
      </c>
    </row>
    <row r="274" spans="1:9" x14ac:dyDescent="0.25">
      <c r="A274" s="18">
        <v>1944</v>
      </c>
      <c r="B274" s="18">
        <v>1944</v>
      </c>
      <c r="C274" s="18">
        <v>3</v>
      </c>
      <c r="D274" s="84" t="s">
        <v>308</v>
      </c>
      <c r="E274" s="84" t="str">
        <f t="shared" si="16"/>
        <v>1944 3</v>
      </c>
      <c r="F274" s="14">
        <f>VLOOKUP(D274,'Scatter Plot_1'!A281:C1264,3,FALSE)</f>
        <v>0</v>
      </c>
      <c r="G274" s="154">
        <f>VLOOKUP(D274,'Scatter Plot_1'!A281:C1264,3,FALSE)</f>
        <v>0</v>
      </c>
    </row>
    <row r="275" spans="1:9" x14ac:dyDescent="0.25">
      <c r="A275" s="18">
        <v>1944</v>
      </c>
      <c r="B275" s="18">
        <v>1944</v>
      </c>
      <c r="C275" s="18">
        <v>4</v>
      </c>
      <c r="D275" s="84" t="s">
        <v>309</v>
      </c>
      <c r="E275" s="84" t="str">
        <f t="shared" si="16"/>
        <v>1944 4</v>
      </c>
      <c r="F275" s="14">
        <f>VLOOKUP(D275,'Scatter Plot_1'!A282:C1265,3,FALSE)</f>
        <v>0</v>
      </c>
      <c r="G275" s="154">
        <f>VLOOKUP(D275,'Scatter Plot_1'!A282:C1265,3,FALSE)</f>
        <v>0</v>
      </c>
    </row>
    <row r="276" spans="1:9" x14ac:dyDescent="0.25">
      <c r="A276" s="18">
        <v>1944</v>
      </c>
      <c r="B276" s="18">
        <v>1944</v>
      </c>
      <c r="C276" s="18">
        <v>5</v>
      </c>
      <c r="D276" s="84" t="s">
        <v>310</v>
      </c>
      <c r="E276" s="84" t="str">
        <f t="shared" si="16"/>
        <v>1944 5</v>
      </c>
      <c r="F276" s="14">
        <f>VLOOKUP(D276,'Scatter Plot_1'!A283:C1266,3,FALSE)</f>
        <v>0</v>
      </c>
      <c r="G276" s="154">
        <f>VLOOKUP(D276,'Scatter Plot_1'!A283:C1266,3,FALSE)</f>
        <v>0</v>
      </c>
    </row>
    <row r="277" spans="1:9" x14ac:dyDescent="0.25">
      <c r="A277" s="18">
        <v>1944</v>
      </c>
      <c r="B277" s="18">
        <v>1944</v>
      </c>
      <c r="C277" s="18">
        <v>6</v>
      </c>
      <c r="D277" s="84" t="s">
        <v>311</v>
      </c>
      <c r="E277" s="84" t="str">
        <f t="shared" si="16"/>
        <v>1944 6</v>
      </c>
      <c r="F277" s="14">
        <f>VLOOKUP(D277,'Scatter Plot_1'!A284:C1267,3,FALSE)</f>
        <v>0</v>
      </c>
      <c r="G277" s="154">
        <f>VLOOKUP(D277,'Scatter Plot_1'!A284:C1267,3,FALSE)</f>
        <v>0</v>
      </c>
    </row>
    <row r="278" spans="1:9" x14ac:dyDescent="0.25">
      <c r="A278" s="18">
        <v>1944</v>
      </c>
      <c r="B278" s="18">
        <v>1944</v>
      </c>
      <c r="C278" s="18">
        <v>7</v>
      </c>
      <c r="D278" s="84" t="s">
        <v>312</v>
      </c>
      <c r="E278" s="84" t="str">
        <f t="shared" si="16"/>
        <v>1944 7</v>
      </c>
      <c r="F278" s="14">
        <f>VLOOKUP(D278,'Scatter Plot_1'!A285:C1268,3,FALSE)</f>
        <v>0</v>
      </c>
      <c r="G278" s="154">
        <f>VLOOKUP(D278,'Scatter Plot_1'!A285:C1268,3,FALSE)</f>
        <v>0</v>
      </c>
    </row>
    <row r="279" spans="1:9" x14ac:dyDescent="0.25">
      <c r="A279" s="18">
        <v>1944</v>
      </c>
      <c r="B279" s="18">
        <v>1944</v>
      </c>
      <c r="C279" s="18">
        <v>8</v>
      </c>
      <c r="D279" s="84" t="s">
        <v>313</v>
      </c>
      <c r="E279" s="84" t="str">
        <f t="shared" si="16"/>
        <v>1944 8</v>
      </c>
      <c r="F279" s="14">
        <f>VLOOKUP(D279,'Scatter Plot_1'!A286:C1269,3,FALSE)</f>
        <v>24.089749000000001</v>
      </c>
      <c r="G279" s="154">
        <f>VLOOKUP(D279,'Scatter Plot_1'!A286:C1269,3,FALSE)</f>
        <v>24.089749000000001</v>
      </c>
    </row>
    <row r="280" spans="1:9" x14ac:dyDescent="0.25">
      <c r="A280" s="18">
        <v>1944</v>
      </c>
      <c r="B280" s="18">
        <v>1944</v>
      </c>
      <c r="C280" s="18">
        <v>9</v>
      </c>
      <c r="D280" s="84" t="s">
        <v>314</v>
      </c>
      <c r="E280" s="84" t="str">
        <f t="shared" si="16"/>
        <v>1944 9</v>
      </c>
      <c r="F280" s="14">
        <f>VLOOKUP(D280,'Scatter Plot_1'!A287:C1270,3,FALSE)</f>
        <v>97.186162999999993</v>
      </c>
      <c r="G280" s="154">
        <f>VLOOKUP(D280,'Scatter Plot_1'!A287:C1270,3,FALSE)</f>
        <v>97.186162999999993</v>
      </c>
      <c r="H280" s="17"/>
      <c r="I280" s="17"/>
    </row>
    <row r="281" spans="1:9" x14ac:dyDescent="0.25">
      <c r="A281" s="18">
        <v>1945</v>
      </c>
      <c r="B281" s="18">
        <v>1944</v>
      </c>
      <c r="C281" s="18">
        <v>10</v>
      </c>
      <c r="D281" s="84" t="s">
        <v>315</v>
      </c>
      <c r="E281" s="84" t="str">
        <f t="shared" si="16"/>
        <v>1945 10</v>
      </c>
      <c r="F281" s="14">
        <f>VLOOKUP(D281,'Scatter Plot_1'!A288:C1271,3,FALSE)</f>
        <v>45.722095000000003</v>
      </c>
      <c r="G281" s="154">
        <f>VLOOKUP(D281,'Scatter Plot_1'!A288:C1271,3,FALSE)</f>
        <v>45.722095000000003</v>
      </c>
    </row>
    <row r="282" spans="1:9" x14ac:dyDescent="0.25">
      <c r="A282" s="18">
        <v>1945</v>
      </c>
      <c r="B282" s="18">
        <v>1944</v>
      </c>
      <c r="C282" s="18">
        <v>11</v>
      </c>
      <c r="D282" s="84" t="s">
        <v>316</v>
      </c>
      <c r="E282" s="84" t="str">
        <f t="shared" si="16"/>
        <v>1945 11</v>
      </c>
      <c r="F282" s="14">
        <f>VLOOKUP(D282,'Scatter Plot_1'!A289:C1272,3,FALSE)</f>
        <v>0.20405300000000001</v>
      </c>
      <c r="G282" s="154">
        <f>VLOOKUP(D282,'Scatter Plot_1'!A289:C1272,3,FALSE)</f>
        <v>0.20405300000000001</v>
      </c>
    </row>
    <row r="283" spans="1:9" x14ac:dyDescent="0.25">
      <c r="A283" s="18">
        <v>1945</v>
      </c>
      <c r="B283" s="18">
        <v>1944</v>
      </c>
      <c r="C283" s="18">
        <v>12</v>
      </c>
      <c r="D283" s="84" t="s">
        <v>317</v>
      </c>
      <c r="E283" s="84" t="str">
        <f t="shared" si="16"/>
        <v>1945 12</v>
      </c>
      <c r="F283" s="14">
        <f>VLOOKUP(D283,'Scatter Plot_1'!A290:C1273,3,FALSE)</f>
        <v>0.20405300000000001</v>
      </c>
      <c r="G283" s="154">
        <f>VLOOKUP(D283,'Scatter Plot_1'!A290:C1273,3,FALSE)</f>
        <v>0.20405300000000001</v>
      </c>
    </row>
    <row r="284" spans="1:9" x14ac:dyDescent="0.25">
      <c r="A284" s="18">
        <v>1945</v>
      </c>
      <c r="B284" s="18">
        <v>1945</v>
      </c>
      <c r="C284" s="18">
        <v>1</v>
      </c>
      <c r="D284" s="84" t="s">
        <v>318</v>
      </c>
      <c r="E284" s="84" t="str">
        <f t="shared" si="16"/>
        <v>1945 1</v>
      </c>
      <c r="F284" s="14">
        <f>VLOOKUP(D284,'Scatter Plot_1'!A291:C1274,3,FALSE)</f>
        <v>0</v>
      </c>
      <c r="G284" s="154">
        <f>VLOOKUP(D284,'Scatter Plot_1'!A291:C1274,3,FALSE)</f>
        <v>0</v>
      </c>
    </row>
    <row r="285" spans="1:9" x14ac:dyDescent="0.25">
      <c r="A285" s="18">
        <v>1945</v>
      </c>
      <c r="B285" s="18">
        <v>1945</v>
      </c>
      <c r="C285" s="18">
        <v>2</v>
      </c>
      <c r="D285" s="84" t="s">
        <v>319</v>
      </c>
      <c r="E285" s="84" t="str">
        <f t="shared" si="16"/>
        <v>1945 2</v>
      </c>
      <c r="F285" s="14">
        <f>VLOOKUP(D285,'Scatter Plot_1'!A292:C1275,3,FALSE)</f>
        <v>0</v>
      </c>
      <c r="G285" s="154">
        <f>VLOOKUP(D285,'Scatter Plot_1'!A292:C1275,3,FALSE)</f>
        <v>0</v>
      </c>
    </row>
    <row r="286" spans="1:9" x14ac:dyDescent="0.25">
      <c r="A286" s="18">
        <v>1945</v>
      </c>
      <c r="B286" s="18">
        <v>1945</v>
      </c>
      <c r="C286" s="18">
        <v>3</v>
      </c>
      <c r="D286" s="84" t="s">
        <v>320</v>
      </c>
      <c r="E286" s="84" t="str">
        <f t="shared" si="16"/>
        <v>1945 3</v>
      </c>
      <c r="F286" s="14">
        <f>VLOOKUP(D286,'Scatter Plot_1'!A293:C1276,3,FALSE)</f>
        <v>0</v>
      </c>
      <c r="G286" s="154">
        <f>VLOOKUP(D286,'Scatter Plot_1'!A293:C1276,3,FALSE)</f>
        <v>0</v>
      </c>
    </row>
    <row r="287" spans="1:9" x14ac:dyDescent="0.25">
      <c r="A287" s="18">
        <v>1945</v>
      </c>
      <c r="B287" s="18">
        <v>1945</v>
      </c>
      <c r="C287" s="18">
        <v>4</v>
      </c>
      <c r="D287" s="84" t="s">
        <v>321</v>
      </c>
      <c r="E287" s="84" t="str">
        <f t="shared" si="16"/>
        <v>1945 4</v>
      </c>
      <c r="F287" s="14">
        <f>VLOOKUP(D287,'Scatter Plot_1'!A294:C1277,3,FALSE)</f>
        <v>0</v>
      </c>
      <c r="G287" s="154">
        <f>VLOOKUP(D287,'Scatter Plot_1'!A294:C1277,3,FALSE)</f>
        <v>0</v>
      </c>
    </row>
    <row r="288" spans="1:9" x14ac:dyDescent="0.25">
      <c r="A288" s="18">
        <v>1945</v>
      </c>
      <c r="B288" s="18">
        <v>1945</v>
      </c>
      <c r="C288" s="18">
        <v>5</v>
      </c>
      <c r="D288" s="84" t="s">
        <v>322</v>
      </c>
      <c r="E288" s="84" t="str">
        <f t="shared" si="16"/>
        <v>1945 5</v>
      </c>
      <c r="F288" s="14">
        <f>VLOOKUP(D288,'Scatter Plot_1'!A295:C1278,3,FALSE)</f>
        <v>0</v>
      </c>
      <c r="G288" s="154">
        <f>VLOOKUP(D288,'Scatter Plot_1'!A295:C1278,3,FALSE)</f>
        <v>0</v>
      </c>
    </row>
    <row r="289" spans="1:7" x14ac:dyDescent="0.25">
      <c r="A289" s="18">
        <v>1945</v>
      </c>
      <c r="B289" s="18">
        <v>1945</v>
      </c>
      <c r="C289" s="18">
        <v>6</v>
      </c>
      <c r="D289" s="84" t="s">
        <v>323</v>
      </c>
      <c r="E289" s="84" t="str">
        <f t="shared" si="16"/>
        <v>1945 6</v>
      </c>
      <c r="F289" s="14">
        <f>VLOOKUP(D289,'Scatter Plot_1'!A296:C1279,3,FALSE)</f>
        <v>0</v>
      </c>
      <c r="G289" s="154">
        <f>VLOOKUP(D289,'Scatter Plot_1'!A296:C1279,3,FALSE)</f>
        <v>0</v>
      </c>
    </row>
    <row r="290" spans="1:7" x14ac:dyDescent="0.25">
      <c r="A290" s="18">
        <v>1945</v>
      </c>
      <c r="B290" s="18">
        <v>1945</v>
      </c>
      <c r="C290" s="18">
        <v>7</v>
      </c>
      <c r="D290" s="84" t="s">
        <v>324</v>
      </c>
      <c r="E290" s="84" t="str">
        <f t="shared" si="16"/>
        <v>1945 7</v>
      </c>
      <c r="F290" s="14">
        <f>VLOOKUP(D290,'Scatter Plot_1'!A297:C1280,3,FALSE)</f>
        <v>0</v>
      </c>
      <c r="G290" s="154">
        <f>VLOOKUP(D290,'Scatter Plot_1'!A297:C1280,3,FALSE)</f>
        <v>0</v>
      </c>
    </row>
    <row r="291" spans="1:7" x14ac:dyDescent="0.25">
      <c r="A291" s="18">
        <v>1945</v>
      </c>
      <c r="B291" s="18">
        <v>1945</v>
      </c>
      <c r="C291" s="18">
        <v>8</v>
      </c>
      <c r="D291" s="84" t="s">
        <v>325</v>
      </c>
      <c r="E291" s="84" t="str">
        <f t="shared" si="16"/>
        <v>1945 8</v>
      </c>
      <c r="F291" s="14">
        <f>VLOOKUP(D291,'Scatter Plot_1'!A298:C1281,3,FALSE)</f>
        <v>16.949555</v>
      </c>
      <c r="G291" s="154">
        <f>VLOOKUP(D291,'Scatter Plot_1'!A298:C1281,3,FALSE)</f>
        <v>16.949555</v>
      </c>
    </row>
    <row r="292" spans="1:7" x14ac:dyDescent="0.25">
      <c r="A292" s="18">
        <v>1945</v>
      </c>
      <c r="B292" s="18">
        <v>1945</v>
      </c>
      <c r="C292" s="18">
        <v>9</v>
      </c>
      <c r="D292" s="84" t="s">
        <v>326</v>
      </c>
      <c r="E292" s="84" t="str">
        <f t="shared" si="16"/>
        <v>1945 9</v>
      </c>
      <c r="F292" s="14">
        <f>VLOOKUP(D292,'Scatter Plot_1'!A299:C1282,3,FALSE)</f>
        <v>2.9722209999999998</v>
      </c>
      <c r="G292" s="154">
        <f>VLOOKUP(D292,'Scatter Plot_1'!A299:C1282,3,FALSE)</f>
        <v>2.9722209999999998</v>
      </c>
    </row>
    <row r="293" spans="1:7" x14ac:dyDescent="0.25">
      <c r="A293" s="18">
        <v>1946</v>
      </c>
      <c r="B293" s="18">
        <v>1945</v>
      </c>
      <c r="C293" s="18">
        <v>10</v>
      </c>
      <c r="D293" s="84" t="s">
        <v>327</v>
      </c>
      <c r="E293" s="84" t="str">
        <f t="shared" si="16"/>
        <v>1946 10</v>
      </c>
      <c r="F293" s="14">
        <f>VLOOKUP(D293,'Scatter Plot_1'!A300:C1283,3,FALSE)</f>
        <v>0.69960100000000003</v>
      </c>
      <c r="G293" s="154">
        <f>VLOOKUP(D293,'Scatter Plot_1'!A300:C1283,3,FALSE)</f>
        <v>0.69960100000000003</v>
      </c>
    </row>
    <row r="294" spans="1:7" x14ac:dyDescent="0.25">
      <c r="A294" s="18">
        <v>1946</v>
      </c>
      <c r="B294" s="18">
        <v>1945</v>
      </c>
      <c r="C294" s="18">
        <v>11</v>
      </c>
      <c r="D294" s="84" t="s">
        <v>328</v>
      </c>
      <c r="E294" s="84" t="str">
        <f t="shared" si="16"/>
        <v>1946 11</v>
      </c>
      <c r="F294" s="14">
        <f>VLOOKUP(D294,'Scatter Plot_1'!A301:C1284,3,FALSE)</f>
        <v>0.28000000000000003</v>
      </c>
      <c r="G294" s="154">
        <f>VLOOKUP(D294,'Scatter Plot_1'!A301:C1284,3,FALSE)</f>
        <v>0.28000000000000003</v>
      </c>
    </row>
    <row r="295" spans="1:7" x14ac:dyDescent="0.25">
      <c r="A295" s="18">
        <v>1946</v>
      </c>
      <c r="B295" s="18">
        <v>1945</v>
      </c>
      <c r="C295" s="18">
        <v>12</v>
      </c>
      <c r="D295" s="84" t="s">
        <v>329</v>
      </c>
      <c r="E295" s="84" t="str">
        <f t="shared" si="16"/>
        <v>1946 12</v>
      </c>
      <c r="F295" s="14">
        <f>VLOOKUP(D295,'Scatter Plot_1'!A302:C1285,3,FALSE)</f>
        <v>0</v>
      </c>
      <c r="G295" s="154">
        <f>VLOOKUP(D295,'Scatter Plot_1'!A302:C1285,3,FALSE)</f>
        <v>0</v>
      </c>
    </row>
    <row r="296" spans="1:7" x14ac:dyDescent="0.25">
      <c r="A296" s="18">
        <v>1946</v>
      </c>
      <c r="B296" s="18">
        <v>1946</v>
      </c>
      <c r="C296" s="18">
        <v>1</v>
      </c>
      <c r="D296" s="84" t="s">
        <v>330</v>
      </c>
      <c r="E296" s="84" t="str">
        <f t="shared" si="16"/>
        <v>1946 1</v>
      </c>
      <c r="F296" s="14">
        <f>VLOOKUP(D296,'Scatter Plot_1'!A303:C1286,3,FALSE)</f>
        <v>0</v>
      </c>
      <c r="G296" s="154">
        <f>VLOOKUP(D296,'Scatter Plot_1'!A303:C1286,3,FALSE)</f>
        <v>0</v>
      </c>
    </row>
    <row r="297" spans="1:7" x14ac:dyDescent="0.25">
      <c r="A297" s="18">
        <v>1946</v>
      </c>
      <c r="B297" s="18">
        <v>1946</v>
      </c>
      <c r="C297" s="18">
        <v>2</v>
      </c>
      <c r="D297" s="84" t="s">
        <v>331</v>
      </c>
      <c r="E297" s="84" t="str">
        <f t="shared" si="16"/>
        <v>1946 2</v>
      </c>
      <c r="F297" s="14">
        <f>VLOOKUP(D297,'Scatter Plot_1'!A304:C1287,3,FALSE)</f>
        <v>0</v>
      </c>
      <c r="G297" s="154">
        <f>VLOOKUP(D297,'Scatter Plot_1'!A304:C1287,3,FALSE)</f>
        <v>0</v>
      </c>
    </row>
    <row r="298" spans="1:7" x14ac:dyDescent="0.25">
      <c r="A298" s="18">
        <v>1946</v>
      </c>
      <c r="B298" s="18">
        <v>1946</v>
      </c>
      <c r="C298" s="18">
        <v>3</v>
      </c>
      <c r="D298" s="84" t="s">
        <v>332</v>
      </c>
      <c r="E298" s="84" t="str">
        <f t="shared" si="16"/>
        <v>1946 3</v>
      </c>
      <c r="F298" s="14">
        <f>VLOOKUP(D298,'Scatter Plot_1'!A305:C1288,3,FALSE)</f>
        <v>0</v>
      </c>
      <c r="G298" s="154">
        <f>VLOOKUP(D298,'Scatter Plot_1'!A305:C1288,3,FALSE)</f>
        <v>0</v>
      </c>
    </row>
    <row r="299" spans="1:7" x14ac:dyDescent="0.25">
      <c r="A299" s="18">
        <v>1946</v>
      </c>
      <c r="B299" s="18">
        <v>1946</v>
      </c>
      <c r="C299" s="18">
        <v>4</v>
      </c>
      <c r="D299" s="84" t="s">
        <v>333</v>
      </c>
      <c r="E299" s="84" t="str">
        <f t="shared" si="16"/>
        <v>1946 4</v>
      </c>
      <c r="F299" s="14">
        <f>VLOOKUP(D299,'Scatter Plot_1'!A306:C1289,3,FALSE)</f>
        <v>0</v>
      </c>
      <c r="G299" s="154">
        <f>VLOOKUP(D299,'Scatter Plot_1'!A306:C1289,3,FALSE)</f>
        <v>0</v>
      </c>
    </row>
    <row r="300" spans="1:7" x14ac:dyDescent="0.25">
      <c r="A300" s="18">
        <v>1946</v>
      </c>
      <c r="B300" s="18">
        <v>1946</v>
      </c>
      <c r="C300" s="18">
        <v>5</v>
      </c>
      <c r="D300" s="84" t="s">
        <v>334</v>
      </c>
      <c r="E300" s="84" t="str">
        <f t="shared" si="16"/>
        <v>1946 5</v>
      </c>
      <c r="F300" s="14">
        <f>VLOOKUP(D300,'Scatter Plot_1'!A307:C1290,3,FALSE)</f>
        <v>0</v>
      </c>
      <c r="G300" s="154">
        <f>VLOOKUP(D300,'Scatter Plot_1'!A307:C1290,3,FALSE)</f>
        <v>0</v>
      </c>
    </row>
    <row r="301" spans="1:7" x14ac:dyDescent="0.25">
      <c r="A301" s="18">
        <v>1946</v>
      </c>
      <c r="B301" s="18">
        <v>1946</v>
      </c>
      <c r="C301" s="18">
        <v>6</v>
      </c>
      <c r="D301" s="84" t="s">
        <v>335</v>
      </c>
      <c r="E301" s="84" t="str">
        <f t="shared" si="16"/>
        <v>1946 6</v>
      </c>
      <c r="F301" s="14">
        <f>VLOOKUP(D301,'Scatter Plot_1'!A308:C1291,3,FALSE)</f>
        <v>0</v>
      </c>
      <c r="G301" s="154">
        <f>VLOOKUP(D301,'Scatter Plot_1'!A308:C1291,3,FALSE)</f>
        <v>0</v>
      </c>
    </row>
    <row r="302" spans="1:7" x14ac:dyDescent="0.25">
      <c r="A302" s="18">
        <v>1946</v>
      </c>
      <c r="B302" s="18">
        <v>1946</v>
      </c>
      <c r="C302" s="18">
        <v>7</v>
      </c>
      <c r="D302" s="84" t="s">
        <v>336</v>
      </c>
      <c r="E302" s="84" t="str">
        <f t="shared" si="16"/>
        <v>1946 7</v>
      </c>
      <c r="F302" s="14">
        <f>VLOOKUP(D302,'Scatter Plot_1'!A309:C1292,3,FALSE)</f>
        <v>0</v>
      </c>
      <c r="G302" s="154">
        <f>VLOOKUP(D302,'Scatter Plot_1'!A309:C1292,3,FALSE)</f>
        <v>0</v>
      </c>
    </row>
    <row r="303" spans="1:7" x14ac:dyDescent="0.25">
      <c r="A303" s="18">
        <v>1946</v>
      </c>
      <c r="B303" s="18">
        <v>1946</v>
      </c>
      <c r="C303" s="18">
        <v>8</v>
      </c>
      <c r="D303" s="84" t="s">
        <v>337</v>
      </c>
      <c r="E303" s="84" t="str">
        <f t="shared" si="16"/>
        <v>1946 8</v>
      </c>
      <c r="F303" s="14">
        <f>VLOOKUP(D303,'Scatter Plot_1'!A310:C1293,3,FALSE)</f>
        <v>0</v>
      </c>
      <c r="G303" s="154">
        <f>VLOOKUP(D303,'Scatter Plot_1'!A310:C1293,3,FALSE)</f>
        <v>0</v>
      </c>
    </row>
    <row r="304" spans="1:7" x14ac:dyDescent="0.25">
      <c r="A304" s="18">
        <v>1946</v>
      </c>
      <c r="B304" s="18">
        <v>1946</v>
      </c>
      <c r="C304" s="18">
        <v>9</v>
      </c>
      <c r="D304" s="84" t="s">
        <v>338</v>
      </c>
      <c r="E304" s="84" t="str">
        <f t="shared" si="16"/>
        <v>1946 9</v>
      </c>
      <c r="F304" s="14">
        <f>VLOOKUP(D304,'Scatter Plot_1'!A311:C1294,3,FALSE)</f>
        <v>4.3954279999999999</v>
      </c>
      <c r="G304" s="154">
        <f>VLOOKUP(D304,'Scatter Plot_1'!A311:C1294,3,FALSE)</f>
        <v>4.3954279999999999</v>
      </c>
    </row>
    <row r="305" spans="1:9" x14ac:dyDescent="0.25">
      <c r="A305" s="18">
        <v>1947</v>
      </c>
      <c r="B305" s="18">
        <v>1946</v>
      </c>
      <c r="C305" s="18">
        <v>10</v>
      </c>
      <c r="D305" s="84" t="s">
        <v>339</v>
      </c>
      <c r="E305" s="84" t="str">
        <f t="shared" si="16"/>
        <v>1947 10</v>
      </c>
      <c r="F305" s="14">
        <f>VLOOKUP(D305,'Scatter Plot_1'!A312:C1295,3,FALSE)</f>
        <v>0</v>
      </c>
      <c r="G305" s="154">
        <f>VLOOKUP(D305,'Scatter Plot_1'!A312:C1295,3,FALSE)</f>
        <v>0</v>
      </c>
    </row>
    <row r="306" spans="1:9" x14ac:dyDescent="0.25">
      <c r="A306" s="18">
        <v>1947</v>
      </c>
      <c r="B306" s="18">
        <v>1946</v>
      </c>
      <c r="C306" s="18">
        <v>11</v>
      </c>
      <c r="D306" s="84" t="s">
        <v>340</v>
      </c>
      <c r="E306" s="84" t="str">
        <f t="shared" si="16"/>
        <v>1947 11</v>
      </c>
      <c r="F306" s="14">
        <f>VLOOKUP(D306,'Scatter Plot_1'!A313:C1296,3,FALSE)</f>
        <v>0.28000000000000003</v>
      </c>
      <c r="G306" s="154">
        <f>VLOOKUP(D306,'Scatter Plot_1'!A313:C1296,3,FALSE)</f>
        <v>0.28000000000000003</v>
      </c>
    </row>
    <row r="307" spans="1:9" x14ac:dyDescent="0.25">
      <c r="A307" s="18">
        <v>1947</v>
      </c>
      <c r="B307" s="18">
        <v>1946</v>
      </c>
      <c r="C307" s="18">
        <v>12</v>
      </c>
      <c r="D307" s="84" t="s">
        <v>341</v>
      </c>
      <c r="E307" s="84" t="str">
        <f t="shared" si="16"/>
        <v>1947 12</v>
      </c>
      <c r="F307" s="14">
        <f>VLOOKUP(D307,'Scatter Plot_1'!A314:C1297,3,FALSE)</f>
        <v>0.28000000000000003</v>
      </c>
      <c r="G307" s="154">
        <f>VLOOKUP(D307,'Scatter Plot_1'!A314:C1297,3,FALSE)</f>
        <v>0.28000000000000003</v>
      </c>
    </row>
    <row r="308" spans="1:9" x14ac:dyDescent="0.25">
      <c r="A308" s="18">
        <v>1947</v>
      </c>
      <c r="B308" s="18">
        <v>1947</v>
      </c>
      <c r="C308" s="18">
        <v>1</v>
      </c>
      <c r="D308" s="84" t="s">
        <v>342</v>
      </c>
      <c r="E308" s="84" t="str">
        <f t="shared" si="16"/>
        <v>1947 1</v>
      </c>
      <c r="F308" s="14">
        <f>VLOOKUP(D308,'Scatter Plot_1'!A315:C1298,3,FALSE)</f>
        <v>0</v>
      </c>
      <c r="G308" s="154">
        <f>VLOOKUP(D308,'Scatter Plot_1'!A315:C1298,3,FALSE)</f>
        <v>0</v>
      </c>
    </row>
    <row r="309" spans="1:9" x14ac:dyDescent="0.25">
      <c r="A309" s="18">
        <v>1947</v>
      </c>
      <c r="B309" s="18">
        <v>1947</v>
      </c>
      <c r="C309" s="18">
        <v>2</v>
      </c>
      <c r="D309" s="84" t="s">
        <v>343</v>
      </c>
      <c r="E309" s="84" t="str">
        <f t="shared" si="16"/>
        <v>1947 2</v>
      </c>
      <c r="F309" s="14">
        <f>VLOOKUP(D309,'Scatter Plot_1'!A316:C1299,3,FALSE)</f>
        <v>0</v>
      </c>
      <c r="G309" s="154">
        <f>VLOOKUP(D309,'Scatter Plot_1'!A316:C1299,3,FALSE)</f>
        <v>0</v>
      </c>
    </row>
    <row r="310" spans="1:9" x14ac:dyDescent="0.25">
      <c r="A310" s="18">
        <v>1947</v>
      </c>
      <c r="B310" s="18">
        <v>1947</v>
      </c>
      <c r="C310" s="18">
        <v>3</v>
      </c>
      <c r="D310" s="84" t="s">
        <v>344</v>
      </c>
      <c r="E310" s="84" t="str">
        <f t="shared" si="16"/>
        <v>1947 3</v>
      </c>
      <c r="F310" s="14">
        <f>VLOOKUP(D310,'Scatter Plot_1'!A317:C1300,3,FALSE)</f>
        <v>0</v>
      </c>
      <c r="G310" s="154">
        <f>VLOOKUP(D310,'Scatter Plot_1'!A317:C1300,3,FALSE)</f>
        <v>0</v>
      </c>
    </row>
    <row r="311" spans="1:9" x14ac:dyDescent="0.25">
      <c r="A311" s="18">
        <v>1947</v>
      </c>
      <c r="B311" s="18">
        <v>1947</v>
      </c>
      <c r="C311" s="18">
        <v>4</v>
      </c>
      <c r="D311" s="84" t="s">
        <v>345</v>
      </c>
      <c r="E311" s="84" t="str">
        <f t="shared" si="16"/>
        <v>1947 4</v>
      </c>
      <c r="F311" s="14">
        <f>VLOOKUP(D311,'Scatter Plot_1'!A318:C1301,3,FALSE)</f>
        <v>0</v>
      </c>
      <c r="G311" s="154">
        <f>VLOOKUP(D311,'Scatter Plot_1'!A318:C1301,3,FALSE)</f>
        <v>0</v>
      </c>
    </row>
    <row r="312" spans="1:9" x14ac:dyDescent="0.25">
      <c r="A312" s="18">
        <v>1947</v>
      </c>
      <c r="B312" s="18">
        <v>1947</v>
      </c>
      <c r="C312" s="18">
        <v>5</v>
      </c>
      <c r="D312" s="84" t="s">
        <v>346</v>
      </c>
      <c r="E312" s="84" t="str">
        <f t="shared" si="16"/>
        <v>1947 5</v>
      </c>
      <c r="F312" s="14">
        <f>VLOOKUP(D312,'Scatter Plot_1'!A319:C1302,3,FALSE)</f>
        <v>0</v>
      </c>
      <c r="G312" s="154">
        <f>VLOOKUP(D312,'Scatter Plot_1'!A319:C1302,3,FALSE)</f>
        <v>0</v>
      </c>
    </row>
    <row r="313" spans="1:9" x14ac:dyDescent="0.25">
      <c r="A313" s="18">
        <v>1947</v>
      </c>
      <c r="B313" s="18">
        <v>1947</v>
      </c>
      <c r="C313" s="18">
        <v>6</v>
      </c>
      <c r="D313" s="84" t="s">
        <v>347</v>
      </c>
      <c r="E313" s="84" t="str">
        <f t="shared" si="16"/>
        <v>1947 6</v>
      </c>
      <c r="F313" s="14">
        <f>VLOOKUP(D313,'Scatter Plot_1'!A320:C1303,3,FALSE)</f>
        <v>0</v>
      </c>
      <c r="G313" s="154">
        <f>VLOOKUP(D313,'Scatter Plot_1'!A320:C1303,3,FALSE)</f>
        <v>0</v>
      </c>
    </row>
    <row r="314" spans="1:9" x14ac:dyDescent="0.25">
      <c r="A314" s="18">
        <v>1947</v>
      </c>
      <c r="B314" s="18">
        <v>1947</v>
      </c>
      <c r="C314" s="18">
        <v>7</v>
      </c>
      <c r="D314" s="84" t="s">
        <v>348</v>
      </c>
      <c r="E314" s="84" t="str">
        <f t="shared" si="16"/>
        <v>1947 7</v>
      </c>
      <c r="F314" s="14">
        <f>VLOOKUP(D314,'Scatter Plot_1'!A321:C1304,3,FALSE)</f>
        <v>11.868672</v>
      </c>
      <c r="G314" s="154">
        <f>VLOOKUP(D314,'Scatter Plot_1'!A321:C1304,3,FALSE)</f>
        <v>11.868672</v>
      </c>
    </row>
    <row r="315" spans="1:9" x14ac:dyDescent="0.25">
      <c r="A315" s="18">
        <v>1947</v>
      </c>
      <c r="B315" s="18">
        <v>1947</v>
      </c>
      <c r="C315" s="18">
        <v>8</v>
      </c>
      <c r="D315" s="84" t="s">
        <v>349</v>
      </c>
      <c r="E315" s="84" t="str">
        <f t="shared" si="16"/>
        <v>1947 8</v>
      </c>
      <c r="F315" s="14">
        <f>VLOOKUP(D315,'Scatter Plot_1'!A322:C1305,3,FALSE)</f>
        <v>257.49111399999998</v>
      </c>
      <c r="G315" s="154">
        <f>VLOOKUP(D315,'Scatter Plot_1'!A322:C1305,3,FALSE)</f>
        <v>257.49111399999998</v>
      </c>
      <c r="H315" s="17"/>
      <c r="I315" s="17"/>
    </row>
    <row r="316" spans="1:9" x14ac:dyDescent="0.25">
      <c r="A316" s="18">
        <v>1947</v>
      </c>
      <c r="B316" s="18">
        <v>1947</v>
      </c>
      <c r="C316" s="18">
        <v>9</v>
      </c>
      <c r="D316" s="84" t="s">
        <v>350</v>
      </c>
      <c r="E316" s="84" t="str">
        <f t="shared" si="16"/>
        <v>1947 9</v>
      </c>
      <c r="F316" s="14">
        <f>VLOOKUP(D316,'Scatter Plot_1'!A323:C1306,3,FALSE)</f>
        <v>279.94404300000002</v>
      </c>
      <c r="G316" s="154">
        <f>VLOOKUP(D316,'Scatter Plot_1'!A323:C1306,3,FALSE)</f>
        <v>279.94404300000002</v>
      </c>
      <c r="H316" s="17"/>
      <c r="I316" s="17"/>
    </row>
    <row r="317" spans="1:9" x14ac:dyDescent="0.25">
      <c r="A317" s="18">
        <v>1948</v>
      </c>
      <c r="B317" s="18">
        <v>1947</v>
      </c>
      <c r="C317" s="18">
        <v>10</v>
      </c>
      <c r="D317" s="84" t="s">
        <v>351</v>
      </c>
      <c r="E317" s="84" t="str">
        <f t="shared" si="16"/>
        <v>1948 10</v>
      </c>
      <c r="F317" s="14">
        <f>VLOOKUP(D317,'Scatter Plot_1'!A324:C1307,3,FALSE)</f>
        <v>171.200941</v>
      </c>
      <c r="G317" s="154">
        <f>VLOOKUP(D317,'Scatter Plot_1'!A324:C1307,3,FALSE)</f>
        <v>171.200941</v>
      </c>
      <c r="H317" s="17"/>
      <c r="I317" s="17"/>
    </row>
    <row r="318" spans="1:9" x14ac:dyDescent="0.25">
      <c r="A318" s="18">
        <v>1948</v>
      </c>
      <c r="B318" s="18">
        <v>1947</v>
      </c>
      <c r="C318" s="18">
        <v>11</v>
      </c>
      <c r="D318" s="84" t="s">
        <v>352</v>
      </c>
      <c r="E318" s="84" t="str">
        <f t="shared" si="16"/>
        <v>1948 11</v>
      </c>
      <c r="F318" s="14">
        <f>VLOOKUP(D318,'Scatter Plot_1'!A325:C1308,3,FALSE)</f>
        <v>133.39679599999999</v>
      </c>
      <c r="G318" s="154">
        <f>VLOOKUP(D318,'Scatter Plot_1'!A325:C1308,3,FALSE)</f>
        <v>133.39679599999999</v>
      </c>
      <c r="H318" s="17"/>
      <c r="I318" s="17"/>
    </row>
    <row r="319" spans="1:9" x14ac:dyDescent="0.25">
      <c r="A319" s="18">
        <v>1948</v>
      </c>
      <c r="B319" s="18">
        <v>1947</v>
      </c>
      <c r="C319" s="18">
        <v>12</v>
      </c>
      <c r="D319" s="84" t="s">
        <v>353</v>
      </c>
      <c r="E319" s="84" t="str">
        <f t="shared" si="16"/>
        <v>1948 12</v>
      </c>
      <c r="F319" s="14">
        <f>VLOOKUP(D319,'Scatter Plot_1'!A326:C1309,3,FALSE)</f>
        <v>316.50253500000002</v>
      </c>
      <c r="G319" s="154">
        <f>VLOOKUP(D319,'Scatter Plot_1'!A326:C1309,3,FALSE)</f>
        <v>316.50253500000002</v>
      </c>
      <c r="H319" s="17"/>
      <c r="I319" s="17"/>
    </row>
    <row r="320" spans="1:9" x14ac:dyDescent="0.25">
      <c r="A320" s="18">
        <v>1948</v>
      </c>
      <c r="B320" s="18">
        <v>1948</v>
      </c>
      <c r="C320" s="18">
        <v>1</v>
      </c>
      <c r="D320" s="84" t="s">
        <v>354</v>
      </c>
      <c r="E320" s="84" t="str">
        <f t="shared" si="16"/>
        <v>1948 1</v>
      </c>
      <c r="F320" s="14">
        <f>VLOOKUP(D320,'Scatter Plot_1'!A327:C1310,3,FALSE)</f>
        <v>0</v>
      </c>
      <c r="G320" s="154">
        <f>VLOOKUP(D320,'Scatter Plot_1'!A327:C1310,3,FALSE)</f>
        <v>0</v>
      </c>
    </row>
    <row r="321" spans="1:7" x14ac:dyDescent="0.25">
      <c r="A321" s="18">
        <v>1948</v>
      </c>
      <c r="B321" s="18">
        <v>1948</v>
      </c>
      <c r="C321" s="18">
        <v>2</v>
      </c>
      <c r="D321" s="84" t="s">
        <v>355</v>
      </c>
      <c r="E321" s="84" t="str">
        <f t="shared" si="16"/>
        <v>1948 2</v>
      </c>
      <c r="F321" s="14">
        <f>VLOOKUP(D321,'Scatter Plot_1'!A328:C1311,3,FALSE)</f>
        <v>0</v>
      </c>
      <c r="G321" s="154">
        <f>VLOOKUP(D321,'Scatter Plot_1'!A328:C1311,3,FALSE)</f>
        <v>0</v>
      </c>
    </row>
    <row r="322" spans="1:7" x14ac:dyDescent="0.25">
      <c r="A322" s="18">
        <v>1948</v>
      </c>
      <c r="B322" s="18">
        <v>1948</v>
      </c>
      <c r="C322" s="18">
        <v>3</v>
      </c>
      <c r="D322" s="84" t="s">
        <v>356</v>
      </c>
      <c r="E322" s="84" t="str">
        <f t="shared" si="16"/>
        <v>1948 3</v>
      </c>
      <c r="F322" s="14">
        <f>VLOOKUP(D322,'Scatter Plot_1'!A329:C1312,3,FALSE)</f>
        <v>0</v>
      </c>
      <c r="G322" s="154">
        <f>VLOOKUP(D322,'Scatter Plot_1'!A329:C1312,3,FALSE)</f>
        <v>0</v>
      </c>
    </row>
    <row r="323" spans="1:7" x14ac:dyDescent="0.25">
      <c r="A323" s="18">
        <v>1948</v>
      </c>
      <c r="B323" s="18">
        <v>1948</v>
      </c>
      <c r="C323" s="18">
        <v>4</v>
      </c>
      <c r="D323" s="84" t="s">
        <v>357</v>
      </c>
      <c r="E323" s="84" t="str">
        <f t="shared" si="16"/>
        <v>1948 4</v>
      </c>
      <c r="F323" s="14">
        <f>VLOOKUP(D323,'Scatter Plot_1'!A330:C1313,3,FALSE)</f>
        <v>0</v>
      </c>
      <c r="G323" s="154">
        <f>VLOOKUP(D323,'Scatter Plot_1'!A330:C1313,3,FALSE)</f>
        <v>0</v>
      </c>
    </row>
    <row r="324" spans="1:7" x14ac:dyDescent="0.25">
      <c r="A324" s="18">
        <v>1948</v>
      </c>
      <c r="B324" s="18">
        <v>1948</v>
      </c>
      <c r="C324" s="18">
        <v>5</v>
      </c>
      <c r="D324" s="84" t="s">
        <v>358</v>
      </c>
      <c r="E324" s="84" t="str">
        <f t="shared" si="16"/>
        <v>1948 5</v>
      </c>
      <c r="F324" s="14">
        <f>VLOOKUP(D324,'Scatter Plot_1'!A331:C1314,3,FALSE)</f>
        <v>0</v>
      </c>
      <c r="G324" s="154">
        <f>VLOOKUP(D324,'Scatter Plot_1'!A331:C1314,3,FALSE)</f>
        <v>0</v>
      </c>
    </row>
    <row r="325" spans="1:7" x14ac:dyDescent="0.25">
      <c r="A325" s="18">
        <v>1948</v>
      </c>
      <c r="B325" s="18">
        <v>1948</v>
      </c>
      <c r="C325" s="18">
        <v>6</v>
      </c>
      <c r="D325" s="84" t="s">
        <v>359</v>
      </c>
      <c r="E325" s="84" t="str">
        <f t="shared" si="16"/>
        <v>1948 6</v>
      </c>
      <c r="F325" s="14">
        <f>VLOOKUP(D325,'Scatter Plot_1'!A332:C1315,3,FALSE)</f>
        <v>15.931488999999999</v>
      </c>
      <c r="G325" s="154">
        <f>VLOOKUP(D325,'Scatter Plot_1'!A332:C1315,3,FALSE)</f>
        <v>15.931488999999999</v>
      </c>
    </row>
    <row r="326" spans="1:7" x14ac:dyDescent="0.25">
      <c r="A326" s="18">
        <v>1948</v>
      </c>
      <c r="B326" s="18">
        <v>1948</v>
      </c>
      <c r="C326" s="18">
        <v>7</v>
      </c>
      <c r="D326" s="84" t="s">
        <v>360</v>
      </c>
      <c r="E326" s="84" t="str">
        <f t="shared" ref="E326:E389" si="17">CONCATENATE(A326," ",C326)</f>
        <v>1948 7</v>
      </c>
      <c r="F326" s="14">
        <f>VLOOKUP(D326,'Scatter Plot_1'!A333:C1316,3,FALSE)</f>
        <v>12.242201</v>
      </c>
      <c r="G326" s="154">
        <f>VLOOKUP(D326,'Scatter Plot_1'!A333:C1316,3,FALSE)</f>
        <v>12.242201</v>
      </c>
    </row>
    <row r="327" spans="1:7" x14ac:dyDescent="0.25">
      <c r="A327" s="18">
        <v>1948</v>
      </c>
      <c r="B327" s="18">
        <v>1948</v>
      </c>
      <c r="C327" s="18">
        <v>8</v>
      </c>
      <c r="D327" s="84" t="s">
        <v>361</v>
      </c>
      <c r="E327" s="84" t="str">
        <f t="shared" si="17"/>
        <v>1948 8</v>
      </c>
      <c r="F327" s="14">
        <f>VLOOKUP(D327,'Scatter Plot_1'!A334:C1317,3,FALSE)</f>
        <v>14.646777999999999</v>
      </c>
      <c r="G327" s="154">
        <f>VLOOKUP(D327,'Scatter Plot_1'!A334:C1317,3,FALSE)</f>
        <v>14.646777999999999</v>
      </c>
    </row>
    <row r="328" spans="1:7" x14ac:dyDescent="0.25">
      <c r="A328" s="18">
        <v>1948</v>
      </c>
      <c r="B328" s="18">
        <v>1948</v>
      </c>
      <c r="C328" s="18">
        <v>9</v>
      </c>
      <c r="D328" s="84" t="s">
        <v>362</v>
      </c>
      <c r="E328" s="84" t="str">
        <f t="shared" si="17"/>
        <v>1948 9</v>
      </c>
      <c r="F328" s="14">
        <f>VLOOKUP(D328,'Scatter Plot_1'!A335:C1318,3,FALSE)</f>
        <v>16.292422999999999</v>
      </c>
      <c r="G328" s="154">
        <f>VLOOKUP(D328,'Scatter Plot_1'!A335:C1318,3,FALSE)</f>
        <v>16.292422999999999</v>
      </c>
    </row>
    <row r="329" spans="1:7" x14ac:dyDescent="0.25">
      <c r="A329" s="18">
        <v>1949</v>
      </c>
      <c r="B329" s="18">
        <v>1948</v>
      </c>
      <c r="C329" s="18">
        <v>10</v>
      </c>
      <c r="D329" s="84" t="s">
        <v>363</v>
      </c>
      <c r="E329" s="84" t="str">
        <f t="shared" si="17"/>
        <v>1949 10</v>
      </c>
      <c r="F329" s="14">
        <f>VLOOKUP(D329,'Scatter Plot_1'!A336:C1319,3,FALSE)</f>
        <v>0</v>
      </c>
      <c r="G329" s="154">
        <f>VLOOKUP(D329,'Scatter Plot_1'!A336:C1319,3,FALSE)</f>
        <v>0</v>
      </c>
    </row>
    <row r="330" spans="1:7" x14ac:dyDescent="0.25">
      <c r="A330" s="18">
        <v>1949</v>
      </c>
      <c r="B330" s="18">
        <v>1948</v>
      </c>
      <c r="C330" s="18">
        <v>11</v>
      </c>
      <c r="D330" s="84" t="s">
        <v>364</v>
      </c>
      <c r="E330" s="84" t="str">
        <f t="shared" si="17"/>
        <v>1949 11</v>
      </c>
      <c r="F330" s="14">
        <f>VLOOKUP(D330,'Scatter Plot_1'!A337:C1320,3,FALSE)</f>
        <v>0</v>
      </c>
      <c r="G330" s="154">
        <f>VLOOKUP(D330,'Scatter Plot_1'!A337:C1320,3,FALSE)</f>
        <v>0</v>
      </c>
    </row>
    <row r="331" spans="1:7" x14ac:dyDescent="0.25">
      <c r="A331" s="18">
        <v>1949</v>
      </c>
      <c r="B331" s="18">
        <v>1948</v>
      </c>
      <c r="C331" s="18">
        <v>12</v>
      </c>
      <c r="D331" s="84" t="s">
        <v>365</v>
      </c>
      <c r="E331" s="84" t="str">
        <f t="shared" si="17"/>
        <v>1949 12</v>
      </c>
      <c r="F331" s="14">
        <f>VLOOKUP(D331,'Scatter Plot_1'!A338:C1321,3,FALSE)</f>
        <v>0.235461</v>
      </c>
      <c r="G331" s="154">
        <f>VLOOKUP(D331,'Scatter Plot_1'!A338:C1321,3,FALSE)</f>
        <v>0.235461</v>
      </c>
    </row>
    <row r="332" spans="1:7" x14ac:dyDescent="0.25">
      <c r="A332" s="18">
        <v>1949</v>
      </c>
      <c r="B332" s="18">
        <v>1949</v>
      </c>
      <c r="C332" s="18">
        <v>1</v>
      </c>
      <c r="D332" s="84" t="s">
        <v>366</v>
      </c>
      <c r="E332" s="84" t="str">
        <f t="shared" si="17"/>
        <v>1949 1</v>
      </c>
      <c r="F332" s="14">
        <f>VLOOKUP(D332,'Scatter Plot_1'!A339:C1322,3,FALSE)</f>
        <v>0</v>
      </c>
      <c r="G332" s="154">
        <f>VLOOKUP(D332,'Scatter Plot_1'!A339:C1322,3,FALSE)</f>
        <v>0</v>
      </c>
    </row>
    <row r="333" spans="1:7" x14ac:dyDescent="0.25">
      <c r="A333" s="18">
        <v>1949</v>
      </c>
      <c r="B333" s="18">
        <v>1949</v>
      </c>
      <c r="C333" s="18">
        <v>2</v>
      </c>
      <c r="D333" s="84" t="s">
        <v>367</v>
      </c>
      <c r="E333" s="84" t="str">
        <f t="shared" si="17"/>
        <v>1949 2</v>
      </c>
      <c r="F333" s="14">
        <f>VLOOKUP(D333,'Scatter Plot_1'!A340:C1323,3,FALSE)</f>
        <v>0</v>
      </c>
      <c r="G333" s="154">
        <f>VLOOKUP(D333,'Scatter Plot_1'!A340:C1323,3,FALSE)</f>
        <v>0</v>
      </c>
    </row>
    <row r="334" spans="1:7" x14ac:dyDescent="0.25">
      <c r="A334" s="18">
        <v>1949</v>
      </c>
      <c r="B334" s="18">
        <v>1949</v>
      </c>
      <c r="C334" s="18">
        <v>3</v>
      </c>
      <c r="D334" s="84" t="s">
        <v>368</v>
      </c>
      <c r="E334" s="84" t="str">
        <f t="shared" si="17"/>
        <v>1949 3</v>
      </c>
      <c r="F334" s="14">
        <f>VLOOKUP(D334,'Scatter Plot_1'!A341:C1324,3,FALSE)</f>
        <v>0</v>
      </c>
      <c r="G334" s="154">
        <f>VLOOKUP(D334,'Scatter Plot_1'!A341:C1324,3,FALSE)</f>
        <v>0</v>
      </c>
    </row>
    <row r="335" spans="1:7" x14ac:dyDescent="0.25">
      <c r="A335" s="18">
        <v>1949</v>
      </c>
      <c r="B335" s="18">
        <v>1949</v>
      </c>
      <c r="C335" s="18">
        <v>4</v>
      </c>
      <c r="D335" s="84" t="s">
        <v>369</v>
      </c>
      <c r="E335" s="84" t="str">
        <f t="shared" si="17"/>
        <v>1949 4</v>
      </c>
      <c r="F335" s="14">
        <f>VLOOKUP(D335,'Scatter Plot_1'!A342:C1325,3,FALSE)</f>
        <v>0</v>
      </c>
      <c r="G335" s="154">
        <f>VLOOKUP(D335,'Scatter Plot_1'!A342:C1325,3,FALSE)</f>
        <v>0</v>
      </c>
    </row>
    <row r="336" spans="1:7" x14ac:dyDescent="0.25">
      <c r="A336" s="18">
        <v>1949</v>
      </c>
      <c r="B336" s="18">
        <v>1949</v>
      </c>
      <c r="C336" s="18">
        <v>5</v>
      </c>
      <c r="D336" s="84" t="s">
        <v>370</v>
      </c>
      <c r="E336" s="84" t="str">
        <f t="shared" si="17"/>
        <v>1949 5</v>
      </c>
      <c r="F336" s="14">
        <f>VLOOKUP(D336,'Scatter Plot_1'!A343:C1326,3,FALSE)</f>
        <v>0</v>
      </c>
      <c r="G336" s="154">
        <f>VLOOKUP(D336,'Scatter Plot_1'!A343:C1326,3,FALSE)</f>
        <v>0</v>
      </c>
    </row>
    <row r="337" spans="1:7" x14ac:dyDescent="0.25">
      <c r="A337" s="18">
        <v>1949</v>
      </c>
      <c r="B337" s="18">
        <v>1949</v>
      </c>
      <c r="C337" s="18">
        <v>6</v>
      </c>
      <c r="D337" s="84" t="s">
        <v>371</v>
      </c>
      <c r="E337" s="84" t="str">
        <f t="shared" si="17"/>
        <v>1949 6</v>
      </c>
      <c r="F337" s="14">
        <f>VLOOKUP(D337,'Scatter Plot_1'!A344:C1327,3,FALSE)</f>
        <v>0</v>
      </c>
      <c r="G337" s="154">
        <f>VLOOKUP(D337,'Scatter Plot_1'!A344:C1327,3,FALSE)</f>
        <v>0</v>
      </c>
    </row>
    <row r="338" spans="1:7" x14ac:dyDescent="0.25">
      <c r="A338" s="18">
        <v>1949</v>
      </c>
      <c r="B338" s="18">
        <v>1949</v>
      </c>
      <c r="C338" s="18">
        <v>7</v>
      </c>
      <c r="D338" s="84" t="s">
        <v>372</v>
      </c>
      <c r="E338" s="84" t="str">
        <f t="shared" si="17"/>
        <v>1949 7</v>
      </c>
      <c r="F338" s="14">
        <f>VLOOKUP(D338,'Scatter Plot_1'!A345:C1328,3,FALSE)</f>
        <v>0</v>
      </c>
      <c r="G338" s="154">
        <f>VLOOKUP(D338,'Scatter Plot_1'!A345:C1328,3,FALSE)</f>
        <v>0</v>
      </c>
    </row>
    <row r="339" spans="1:7" x14ac:dyDescent="0.25">
      <c r="A339" s="18">
        <v>1949</v>
      </c>
      <c r="B339" s="18">
        <v>1949</v>
      </c>
      <c r="C339" s="18">
        <v>8</v>
      </c>
      <c r="D339" s="84" t="s">
        <v>373</v>
      </c>
      <c r="E339" s="84" t="str">
        <f t="shared" si="17"/>
        <v>1949 8</v>
      </c>
      <c r="F339" s="14">
        <f>VLOOKUP(D339,'Scatter Plot_1'!A346:C1329,3,FALSE)</f>
        <v>0</v>
      </c>
      <c r="G339" s="154">
        <f>VLOOKUP(D339,'Scatter Plot_1'!A346:C1329,3,FALSE)</f>
        <v>0</v>
      </c>
    </row>
    <row r="340" spans="1:7" x14ac:dyDescent="0.25">
      <c r="A340" s="18">
        <v>1949</v>
      </c>
      <c r="B340" s="18">
        <v>1949</v>
      </c>
      <c r="C340" s="18">
        <v>9</v>
      </c>
      <c r="D340" s="84" t="s">
        <v>374</v>
      </c>
      <c r="E340" s="84" t="str">
        <f t="shared" si="17"/>
        <v>1949 9</v>
      </c>
      <c r="F340" s="14">
        <f>VLOOKUP(D340,'Scatter Plot_1'!A347:C1330,3,FALSE)</f>
        <v>32.473677000000002</v>
      </c>
      <c r="G340" s="154">
        <f>VLOOKUP(D340,'Scatter Plot_1'!A347:C1330,3,FALSE)</f>
        <v>32.473677000000002</v>
      </c>
    </row>
    <row r="341" spans="1:7" x14ac:dyDescent="0.25">
      <c r="A341" s="18">
        <v>1950</v>
      </c>
      <c r="B341" s="18">
        <v>1949</v>
      </c>
      <c r="C341" s="18">
        <v>10</v>
      </c>
      <c r="D341" s="84" t="s">
        <v>375</v>
      </c>
      <c r="E341" s="84" t="str">
        <f t="shared" si="17"/>
        <v>1950 10</v>
      </c>
      <c r="F341" s="14">
        <f>VLOOKUP(D341,'Scatter Plot_1'!A348:C1331,3,FALSE)</f>
        <v>61.400452999999999</v>
      </c>
      <c r="G341" s="154">
        <f>VLOOKUP(D341,'Scatter Plot_1'!A348:C1331,3,FALSE)</f>
        <v>61.400452999999999</v>
      </c>
    </row>
    <row r="342" spans="1:7" x14ac:dyDescent="0.25">
      <c r="A342" s="18">
        <v>1950</v>
      </c>
      <c r="B342" s="18">
        <v>1949</v>
      </c>
      <c r="C342" s="18">
        <v>11</v>
      </c>
      <c r="D342" s="84" t="s">
        <v>376</v>
      </c>
      <c r="E342" s="84" t="str">
        <f t="shared" si="17"/>
        <v>1950 11</v>
      </c>
      <c r="F342" s="14">
        <f>VLOOKUP(D342,'Scatter Plot_1'!A349:C1332,3,FALSE)</f>
        <v>0</v>
      </c>
      <c r="G342" s="154">
        <f>VLOOKUP(D342,'Scatter Plot_1'!A349:C1332,3,FALSE)</f>
        <v>0</v>
      </c>
    </row>
    <row r="343" spans="1:7" x14ac:dyDescent="0.25">
      <c r="A343" s="18">
        <v>1950</v>
      </c>
      <c r="B343" s="18">
        <v>1949</v>
      </c>
      <c r="C343" s="18">
        <v>12</v>
      </c>
      <c r="D343" s="84" t="s">
        <v>377</v>
      </c>
      <c r="E343" s="84" t="str">
        <f t="shared" si="17"/>
        <v>1950 12</v>
      </c>
      <c r="F343" s="14">
        <f>VLOOKUP(D343,'Scatter Plot_1'!A350:C1333,3,FALSE)</f>
        <v>0.19806399999999999</v>
      </c>
      <c r="G343" s="154">
        <f>VLOOKUP(D343,'Scatter Plot_1'!A350:C1333,3,FALSE)</f>
        <v>0.19806399999999999</v>
      </c>
    </row>
    <row r="344" spans="1:7" x14ac:dyDescent="0.25">
      <c r="A344" s="18">
        <v>1950</v>
      </c>
      <c r="B344" s="18">
        <v>1950</v>
      </c>
      <c r="C344" s="18">
        <v>1</v>
      </c>
      <c r="D344" s="84" t="s">
        <v>378</v>
      </c>
      <c r="E344" s="84" t="str">
        <f t="shared" si="17"/>
        <v>1950 1</v>
      </c>
      <c r="F344" s="14">
        <f>VLOOKUP(D344,'Scatter Plot_1'!A351:C1334,3,FALSE)</f>
        <v>0</v>
      </c>
      <c r="G344" s="154">
        <f>VLOOKUP(D344,'Scatter Plot_1'!A351:C1334,3,FALSE)</f>
        <v>0</v>
      </c>
    </row>
    <row r="345" spans="1:7" x14ac:dyDescent="0.25">
      <c r="A345" s="18">
        <v>1950</v>
      </c>
      <c r="B345" s="18">
        <v>1950</v>
      </c>
      <c r="C345" s="18">
        <v>2</v>
      </c>
      <c r="D345" s="84" t="s">
        <v>379</v>
      </c>
      <c r="E345" s="84" t="str">
        <f t="shared" si="17"/>
        <v>1950 2</v>
      </c>
      <c r="F345" s="14">
        <f>VLOOKUP(D345,'Scatter Plot_1'!A352:C1335,3,FALSE)</f>
        <v>0</v>
      </c>
      <c r="G345" s="154">
        <f>VLOOKUP(D345,'Scatter Plot_1'!A352:C1335,3,FALSE)</f>
        <v>0</v>
      </c>
    </row>
    <row r="346" spans="1:7" x14ac:dyDescent="0.25">
      <c r="A346" s="18">
        <v>1950</v>
      </c>
      <c r="B346" s="18">
        <v>1950</v>
      </c>
      <c r="C346" s="18">
        <v>3</v>
      </c>
      <c r="D346" s="84" t="s">
        <v>380</v>
      </c>
      <c r="E346" s="84" t="str">
        <f t="shared" si="17"/>
        <v>1950 3</v>
      </c>
      <c r="F346" s="14">
        <f>VLOOKUP(D346,'Scatter Plot_1'!A353:C1336,3,FALSE)</f>
        <v>0</v>
      </c>
      <c r="G346" s="154">
        <f>VLOOKUP(D346,'Scatter Plot_1'!A353:C1336,3,FALSE)</f>
        <v>0</v>
      </c>
    </row>
    <row r="347" spans="1:7" x14ac:dyDescent="0.25">
      <c r="A347" s="18">
        <v>1950</v>
      </c>
      <c r="B347" s="18">
        <v>1950</v>
      </c>
      <c r="C347" s="18">
        <v>4</v>
      </c>
      <c r="D347" s="84" t="s">
        <v>381</v>
      </c>
      <c r="E347" s="84" t="str">
        <f t="shared" si="17"/>
        <v>1950 4</v>
      </c>
      <c r="F347" s="14">
        <f>VLOOKUP(D347,'Scatter Plot_1'!A354:C1337,3,FALSE)</f>
        <v>0</v>
      </c>
      <c r="G347" s="154">
        <f>VLOOKUP(D347,'Scatter Plot_1'!A354:C1337,3,FALSE)</f>
        <v>0</v>
      </c>
    </row>
    <row r="348" spans="1:7" x14ac:dyDescent="0.25">
      <c r="A348" s="18">
        <v>1950</v>
      </c>
      <c r="B348" s="18">
        <v>1950</v>
      </c>
      <c r="C348" s="18">
        <v>5</v>
      </c>
      <c r="D348" s="84" t="s">
        <v>382</v>
      </c>
      <c r="E348" s="84" t="str">
        <f t="shared" si="17"/>
        <v>1950 5</v>
      </c>
      <c r="F348" s="14">
        <f>VLOOKUP(D348,'Scatter Plot_1'!A355:C1338,3,FALSE)</f>
        <v>0</v>
      </c>
      <c r="G348" s="154">
        <f>VLOOKUP(D348,'Scatter Plot_1'!A355:C1338,3,FALSE)</f>
        <v>0</v>
      </c>
    </row>
    <row r="349" spans="1:7" x14ac:dyDescent="0.25">
      <c r="A349" s="18">
        <v>1950</v>
      </c>
      <c r="B349" s="18">
        <v>1950</v>
      </c>
      <c r="C349" s="18">
        <v>6</v>
      </c>
      <c r="D349" s="84" t="s">
        <v>383</v>
      </c>
      <c r="E349" s="84" t="str">
        <f t="shared" si="17"/>
        <v>1950 6</v>
      </c>
      <c r="F349" s="14">
        <f>VLOOKUP(D349,'Scatter Plot_1'!A356:C1339,3,FALSE)</f>
        <v>0</v>
      </c>
      <c r="G349" s="154">
        <f>VLOOKUP(D349,'Scatter Plot_1'!A356:C1339,3,FALSE)</f>
        <v>0</v>
      </c>
    </row>
    <row r="350" spans="1:7" x14ac:dyDescent="0.25">
      <c r="A350" s="18">
        <v>1950</v>
      </c>
      <c r="B350" s="18">
        <v>1950</v>
      </c>
      <c r="C350" s="18">
        <v>7</v>
      </c>
      <c r="D350" s="84" t="s">
        <v>384</v>
      </c>
      <c r="E350" s="84" t="str">
        <f t="shared" si="17"/>
        <v>1950 7</v>
      </c>
      <c r="F350" s="14">
        <f>VLOOKUP(D350,'Scatter Plot_1'!A357:C1340,3,FALSE)</f>
        <v>0</v>
      </c>
      <c r="G350" s="154">
        <f>VLOOKUP(D350,'Scatter Plot_1'!A357:C1340,3,FALSE)</f>
        <v>0</v>
      </c>
    </row>
    <row r="351" spans="1:7" x14ac:dyDescent="0.25">
      <c r="A351" s="18">
        <v>1950</v>
      </c>
      <c r="B351" s="18">
        <v>1950</v>
      </c>
      <c r="C351" s="18">
        <v>8</v>
      </c>
      <c r="D351" s="84" t="s">
        <v>385</v>
      </c>
      <c r="E351" s="84" t="str">
        <f t="shared" si="17"/>
        <v>1950 8</v>
      </c>
      <c r="F351" s="14">
        <f>VLOOKUP(D351,'Scatter Plot_1'!A358:C1341,3,FALSE)</f>
        <v>0</v>
      </c>
      <c r="G351" s="154">
        <f>VLOOKUP(D351,'Scatter Plot_1'!A358:C1341,3,FALSE)</f>
        <v>0</v>
      </c>
    </row>
    <row r="352" spans="1:7" x14ac:dyDescent="0.25">
      <c r="A352" s="18">
        <v>1950</v>
      </c>
      <c r="B352" s="18">
        <v>1950</v>
      </c>
      <c r="C352" s="18">
        <v>9</v>
      </c>
      <c r="D352" s="84" t="s">
        <v>386</v>
      </c>
      <c r="E352" s="84" t="str">
        <f t="shared" si="17"/>
        <v>1950 9</v>
      </c>
      <c r="F352" s="14">
        <f>VLOOKUP(D352,'Scatter Plot_1'!A359:C1342,3,FALSE)</f>
        <v>0.48134300000000002</v>
      </c>
      <c r="G352" s="154">
        <f>VLOOKUP(D352,'Scatter Plot_1'!A359:C1342,3,FALSE)</f>
        <v>0.48134300000000002</v>
      </c>
    </row>
    <row r="353" spans="1:7" x14ac:dyDescent="0.25">
      <c r="A353" s="18">
        <v>1951</v>
      </c>
      <c r="B353" s="18">
        <v>1950</v>
      </c>
      <c r="C353" s="18">
        <v>10</v>
      </c>
      <c r="D353" s="84" t="s">
        <v>387</v>
      </c>
      <c r="E353" s="84" t="str">
        <f t="shared" si="17"/>
        <v>1951 10</v>
      </c>
      <c r="F353" s="14">
        <f>VLOOKUP(D353,'Scatter Plot_1'!A360:C1343,3,FALSE)</f>
        <v>0</v>
      </c>
      <c r="G353" s="154">
        <f>VLOOKUP(D353,'Scatter Plot_1'!A360:C1343,3,FALSE)</f>
        <v>0</v>
      </c>
    </row>
    <row r="354" spans="1:7" x14ac:dyDescent="0.25">
      <c r="A354" s="18">
        <v>1951</v>
      </c>
      <c r="B354" s="18">
        <v>1950</v>
      </c>
      <c r="C354" s="18">
        <v>11</v>
      </c>
      <c r="D354" s="84" t="s">
        <v>388</v>
      </c>
      <c r="E354" s="84" t="str">
        <f t="shared" si="17"/>
        <v>1951 11</v>
      </c>
      <c r="F354" s="14">
        <f>VLOOKUP(D354,'Scatter Plot_1'!A361:C1344,3,FALSE)</f>
        <v>0</v>
      </c>
      <c r="G354" s="154">
        <f>VLOOKUP(D354,'Scatter Plot_1'!A361:C1344,3,FALSE)</f>
        <v>0</v>
      </c>
    </row>
    <row r="355" spans="1:7" x14ac:dyDescent="0.25">
      <c r="A355" s="18">
        <v>1951</v>
      </c>
      <c r="B355" s="18">
        <v>1950</v>
      </c>
      <c r="C355" s="18">
        <v>12</v>
      </c>
      <c r="D355" s="84" t="s">
        <v>389</v>
      </c>
      <c r="E355" s="84" t="str">
        <f t="shared" si="17"/>
        <v>1951 12</v>
      </c>
      <c r="F355" s="14">
        <f>VLOOKUP(D355,'Scatter Plot_1'!A362:C1345,3,FALSE)</f>
        <v>0</v>
      </c>
      <c r="G355" s="154">
        <f>VLOOKUP(D355,'Scatter Plot_1'!A362:C1345,3,FALSE)</f>
        <v>0</v>
      </c>
    </row>
    <row r="356" spans="1:7" x14ac:dyDescent="0.25">
      <c r="A356" s="18">
        <v>1951</v>
      </c>
      <c r="B356" s="18">
        <v>1951</v>
      </c>
      <c r="C356" s="18">
        <v>1</v>
      </c>
      <c r="D356" s="84" t="s">
        <v>390</v>
      </c>
      <c r="E356" s="84" t="str">
        <f t="shared" si="17"/>
        <v>1951 1</v>
      </c>
      <c r="F356" s="14">
        <f>VLOOKUP(D356,'Scatter Plot_1'!A363:C1346,3,FALSE)</f>
        <v>0</v>
      </c>
      <c r="G356" s="154">
        <f>VLOOKUP(D356,'Scatter Plot_1'!A363:C1346,3,FALSE)</f>
        <v>0</v>
      </c>
    </row>
    <row r="357" spans="1:7" x14ac:dyDescent="0.25">
      <c r="A357" s="18">
        <v>1951</v>
      </c>
      <c r="B357" s="18">
        <v>1951</v>
      </c>
      <c r="C357" s="18">
        <v>2</v>
      </c>
      <c r="D357" s="84" t="s">
        <v>391</v>
      </c>
      <c r="E357" s="84" t="str">
        <f t="shared" si="17"/>
        <v>1951 2</v>
      </c>
      <c r="F357" s="14">
        <f>VLOOKUP(D357,'Scatter Plot_1'!A364:C1347,3,FALSE)</f>
        <v>0</v>
      </c>
      <c r="G357" s="154">
        <f>VLOOKUP(D357,'Scatter Plot_1'!A364:C1347,3,FALSE)</f>
        <v>0</v>
      </c>
    </row>
    <row r="358" spans="1:7" x14ac:dyDescent="0.25">
      <c r="A358" s="18">
        <v>1951</v>
      </c>
      <c r="B358" s="18">
        <v>1951</v>
      </c>
      <c r="C358" s="18">
        <v>3</v>
      </c>
      <c r="D358" s="84" t="s">
        <v>392</v>
      </c>
      <c r="E358" s="84" t="str">
        <f t="shared" si="17"/>
        <v>1951 3</v>
      </c>
      <c r="F358" s="14">
        <f>VLOOKUP(D358,'Scatter Plot_1'!A365:C1348,3,FALSE)</f>
        <v>0</v>
      </c>
      <c r="G358" s="154">
        <f>VLOOKUP(D358,'Scatter Plot_1'!A365:C1348,3,FALSE)</f>
        <v>0</v>
      </c>
    </row>
    <row r="359" spans="1:7" x14ac:dyDescent="0.25">
      <c r="A359" s="18">
        <v>1951</v>
      </c>
      <c r="B359" s="18">
        <v>1951</v>
      </c>
      <c r="C359" s="18">
        <v>4</v>
      </c>
      <c r="D359" s="84" t="s">
        <v>393</v>
      </c>
      <c r="E359" s="84" t="str">
        <f t="shared" si="17"/>
        <v>1951 4</v>
      </c>
      <c r="F359" s="14">
        <f>VLOOKUP(D359,'Scatter Plot_1'!A366:C1349,3,FALSE)</f>
        <v>0</v>
      </c>
      <c r="G359" s="154">
        <f>VLOOKUP(D359,'Scatter Plot_1'!A366:C1349,3,FALSE)</f>
        <v>0</v>
      </c>
    </row>
    <row r="360" spans="1:7" x14ac:dyDescent="0.25">
      <c r="A360" s="18">
        <v>1951</v>
      </c>
      <c r="B360" s="18">
        <v>1951</v>
      </c>
      <c r="C360" s="18">
        <v>5</v>
      </c>
      <c r="D360" s="84" t="s">
        <v>394</v>
      </c>
      <c r="E360" s="84" t="str">
        <f t="shared" si="17"/>
        <v>1951 5</v>
      </c>
      <c r="F360" s="14">
        <f>VLOOKUP(D360,'Scatter Plot_1'!A367:C1350,3,FALSE)</f>
        <v>0</v>
      </c>
      <c r="G360" s="154">
        <f>VLOOKUP(D360,'Scatter Plot_1'!A367:C1350,3,FALSE)</f>
        <v>0</v>
      </c>
    </row>
    <row r="361" spans="1:7" x14ac:dyDescent="0.25">
      <c r="A361" s="18">
        <v>1951</v>
      </c>
      <c r="B361" s="18">
        <v>1951</v>
      </c>
      <c r="C361" s="18">
        <v>6</v>
      </c>
      <c r="D361" s="84" t="s">
        <v>395</v>
      </c>
      <c r="E361" s="84" t="str">
        <f t="shared" si="17"/>
        <v>1951 6</v>
      </c>
      <c r="F361" s="14">
        <f>VLOOKUP(D361,'Scatter Plot_1'!A368:C1351,3,FALSE)</f>
        <v>0</v>
      </c>
      <c r="G361" s="154">
        <f>VLOOKUP(D361,'Scatter Plot_1'!A368:C1351,3,FALSE)</f>
        <v>0</v>
      </c>
    </row>
    <row r="362" spans="1:7" x14ac:dyDescent="0.25">
      <c r="A362" s="18">
        <v>1951</v>
      </c>
      <c r="B362" s="18">
        <v>1951</v>
      </c>
      <c r="C362" s="18">
        <v>7</v>
      </c>
      <c r="D362" s="84" t="s">
        <v>396</v>
      </c>
      <c r="E362" s="84" t="str">
        <f t="shared" si="17"/>
        <v>1951 7</v>
      </c>
      <c r="F362" s="14">
        <f>VLOOKUP(D362,'Scatter Plot_1'!A369:C1352,3,FALSE)</f>
        <v>0</v>
      </c>
      <c r="G362" s="154">
        <f>VLOOKUP(D362,'Scatter Plot_1'!A369:C1352,3,FALSE)</f>
        <v>0</v>
      </c>
    </row>
    <row r="363" spans="1:7" x14ac:dyDescent="0.25">
      <c r="A363" s="18">
        <v>1951</v>
      </c>
      <c r="B363" s="18">
        <v>1951</v>
      </c>
      <c r="C363" s="18">
        <v>8</v>
      </c>
      <c r="D363" s="84" t="s">
        <v>397</v>
      </c>
      <c r="E363" s="84" t="str">
        <f t="shared" si="17"/>
        <v>1951 8</v>
      </c>
      <c r="F363" s="14">
        <f>VLOOKUP(D363,'Scatter Plot_1'!A370:C1353,3,FALSE)</f>
        <v>1.5311E-2</v>
      </c>
      <c r="G363" s="154">
        <f>VLOOKUP(D363,'Scatter Plot_1'!A370:C1353,3,FALSE)</f>
        <v>1.5311E-2</v>
      </c>
    </row>
    <row r="364" spans="1:7" x14ac:dyDescent="0.25">
      <c r="A364" s="18">
        <v>1951</v>
      </c>
      <c r="B364" s="18">
        <v>1951</v>
      </c>
      <c r="C364" s="18">
        <v>9</v>
      </c>
      <c r="D364" s="84" t="s">
        <v>398</v>
      </c>
      <c r="E364" s="84" t="str">
        <f t="shared" si="17"/>
        <v>1951 9</v>
      </c>
      <c r="F364" s="14">
        <f>VLOOKUP(D364,'Scatter Plot_1'!A371:C1354,3,FALSE)</f>
        <v>3.5618699999999999</v>
      </c>
      <c r="G364" s="154">
        <f>VLOOKUP(D364,'Scatter Plot_1'!A371:C1354,3,FALSE)</f>
        <v>3.5618699999999999</v>
      </c>
    </row>
    <row r="365" spans="1:7" x14ac:dyDescent="0.25">
      <c r="A365" s="18">
        <v>1952</v>
      </c>
      <c r="B365" s="18">
        <v>1951</v>
      </c>
      <c r="C365" s="18">
        <v>10</v>
      </c>
      <c r="D365" s="84" t="s">
        <v>399</v>
      </c>
      <c r="E365" s="84" t="str">
        <f t="shared" si="17"/>
        <v>1952 10</v>
      </c>
      <c r="F365" s="14">
        <f>VLOOKUP(D365,'Scatter Plot_1'!A372:C1355,3,FALSE)</f>
        <v>0.93748399999999998</v>
      </c>
      <c r="G365" s="154">
        <f>VLOOKUP(D365,'Scatter Plot_1'!A372:C1355,3,FALSE)</f>
        <v>0.93748399999999998</v>
      </c>
    </row>
    <row r="366" spans="1:7" x14ac:dyDescent="0.25">
      <c r="A366" s="18">
        <v>1952</v>
      </c>
      <c r="B366" s="18">
        <v>1951</v>
      </c>
      <c r="C366" s="18">
        <v>11</v>
      </c>
      <c r="D366" s="84" t="s">
        <v>400</v>
      </c>
      <c r="E366" s="84" t="str">
        <f t="shared" si="17"/>
        <v>1952 11</v>
      </c>
      <c r="F366" s="14">
        <f>VLOOKUP(D366,'Scatter Plot_1'!A373:C1356,3,FALSE)</f>
        <v>0</v>
      </c>
      <c r="G366" s="154">
        <f>VLOOKUP(D366,'Scatter Plot_1'!A373:C1356,3,FALSE)</f>
        <v>0</v>
      </c>
    </row>
    <row r="367" spans="1:7" x14ac:dyDescent="0.25">
      <c r="A367" s="18">
        <v>1952</v>
      </c>
      <c r="B367" s="18">
        <v>1951</v>
      </c>
      <c r="C367" s="18">
        <v>12</v>
      </c>
      <c r="D367" s="84" t="s">
        <v>401</v>
      </c>
      <c r="E367" s="84" t="str">
        <f t="shared" si="17"/>
        <v>1952 12</v>
      </c>
      <c r="F367" s="14">
        <f>VLOOKUP(D367,'Scatter Plot_1'!A374:C1357,3,FALSE)</f>
        <v>0</v>
      </c>
      <c r="G367" s="154">
        <f>VLOOKUP(D367,'Scatter Plot_1'!A374:C1357,3,FALSE)</f>
        <v>0</v>
      </c>
    </row>
    <row r="368" spans="1:7" x14ac:dyDescent="0.25">
      <c r="A368" s="18">
        <v>1952</v>
      </c>
      <c r="B368" s="18">
        <v>1952</v>
      </c>
      <c r="C368" s="18">
        <v>1</v>
      </c>
      <c r="D368" s="84" t="s">
        <v>402</v>
      </c>
      <c r="E368" s="84" t="str">
        <f t="shared" si="17"/>
        <v>1952 1</v>
      </c>
      <c r="F368" s="14">
        <f>VLOOKUP(D368,'Scatter Plot_1'!A375:C1358,3,FALSE)</f>
        <v>0</v>
      </c>
      <c r="G368" s="154">
        <f>VLOOKUP(D368,'Scatter Plot_1'!A375:C1358,3,FALSE)</f>
        <v>0</v>
      </c>
    </row>
    <row r="369" spans="1:7" x14ac:dyDescent="0.25">
      <c r="A369" s="18">
        <v>1952</v>
      </c>
      <c r="B369" s="18">
        <v>1952</v>
      </c>
      <c r="C369" s="18">
        <v>2</v>
      </c>
      <c r="D369" s="84" t="s">
        <v>403</v>
      </c>
      <c r="E369" s="84" t="str">
        <f t="shared" si="17"/>
        <v>1952 2</v>
      </c>
      <c r="F369" s="14">
        <f>VLOOKUP(D369,'Scatter Plot_1'!A376:C1359,3,FALSE)</f>
        <v>0</v>
      </c>
      <c r="G369" s="154">
        <f>VLOOKUP(D369,'Scatter Plot_1'!A376:C1359,3,FALSE)</f>
        <v>0</v>
      </c>
    </row>
    <row r="370" spans="1:7" x14ac:dyDescent="0.25">
      <c r="A370" s="18">
        <v>1952</v>
      </c>
      <c r="B370" s="18">
        <v>1952</v>
      </c>
      <c r="C370" s="18">
        <v>3</v>
      </c>
      <c r="D370" s="84" t="s">
        <v>404</v>
      </c>
      <c r="E370" s="84" t="str">
        <f t="shared" si="17"/>
        <v>1952 3</v>
      </c>
      <c r="F370" s="14">
        <f>VLOOKUP(D370,'Scatter Plot_1'!A377:C1360,3,FALSE)</f>
        <v>0</v>
      </c>
      <c r="G370" s="154">
        <f>VLOOKUP(D370,'Scatter Plot_1'!A377:C1360,3,FALSE)</f>
        <v>0</v>
      </c>
    </row>
    <row r="371" spans="1:7" x14ac:dyDescent="0.25">
      <c r="A371" s="18">
        <v>1952</v>
      </c>
      <c r="B371" s="18">
        <v>1952</v>
      </c>
      <c r="C371" s="18">
        <v>4</v>
      </c>
      <c r="D371" s="84" t="s">
        <v>405</v>
      </c>
      <c r="E371" s="84" t="str">
        <f t="shared" si="17"/>
        <v>1952 4</v>
      </c>
      <c r="F371" s="14">
        <f>VLOOKUP(D371,'Scatter Plot_1'!A378:C1361,3,FALSE)</f>
        <v>0</v>
      </c>
      <c r="G371" s="154">
        <f>VLOOKUP(D371,'Scatter Plot_1'!A378:C1361,3,FALSE)</f>
        <v>0</v>
      </c>
    </row>
    <row r="372" spans="1:7" x14ac:dyDescent="0.25">
      <c r="A372" s="18">
        <v>1952</v>
      </c>
      <c r="B372" s="18">
        <v>1952</v>
      </c>
      <c r="C372" s="18">
        <v>5</v>
      </c>
      <c r="D372" s="84" t="s">
        <v>406</v>
      </c>
      <c r="E372" s="84" t="str">
        <f t="shared" si="17"/>
        <v>1952 5</v>
      </c>
      <c r="F372" s="14">
        <f>VLOOKUP(D372,'Scatter Plot_1'!A379:C1362,3,FALSE)</f>
        <v>0</v>
      </c>
      <c r="G372" s="154">
        <f>VLOOKUP(D372,'Scatter Plot_1'!A379:C1362,3,FALSE)</f>
        <v>0</v>
      </c>
    </row>
    <row r="373" spans="1:7" x14ac:dyDescent="0.25">
      <c r="A373" s="18">
        <v>1952</v>
      </c>
      <c r="B373" s="18">
        <v>1952</v>
      </c>
      <c r="C373" s="18">
        <v>6</v>
      </c>
      <c r="D373" s="84" t="s">
        <v>407</v>
      </c>
      <c r="E373" s="84" t="str">
        <f t="shared" si="17"/>
        <v>1952 6</v>
      </c>
      <c r="F373" s="14">
        <f>VLOOKUP(D373,'Scatter Plot_1'!A380:C1363,3,FALSE)</f>
        <v>0</v>
      </c>
      <c r="G373" s="154">
        <f>VLOOKUP(D373,'Scatter Plot_1'!A380:C1363,3,FALSE)</f>
        <v>0</v>
      </c>
    </row>
    <row r="374" spans="1:7" x14ac:dyDescent="0.25">
      <c r="A374" s="18">
        <v>1952</v>
      </c>
      <c r="B374" s="18">
        <v>1952</v>
      </c>
      <c r="C374" s="18">
        <v>7</v>
      </c>
      <c r="D374" s="84" t="s">
        <v>408</v>
      </c>
      <c r="E374" s="84" t="str">
        <f t="shared" si="17"/>
        <v>1952 7</v>
      </c>
      <c r="F374" s="14">
        <f>VLOOKUP(D374,'Scatter Plot_1'!A381:C1364,3,FALSE)</f>
        <v>0</v>
      </c>
      <c r="G374" s="154">
        <f>VLOOKUP(D374,'Scatter Plot_1'!A381:C1364,3,FALSE)</f>
        <v>0</v>
      </c>
    </row>
    <row r="375" spans="1:7" x14ac:dyDescent="0.25">
      <c r="A375" s="18">
        <v>1952</v>
      </c>
      <c r="B375" s="18">
        <v>1952</v>
      </c>
      <c r="C375" s="18">
        <v>8</v>
      </c>
      <c r="D375" s="84" t="s">
        <v>409</v>
      </c>
      <c r="E375" s="84" t="str">
        <f t="shared" si="17"/>
        <v>1952 8</v>
      </c>
      <c r="F375" s="14">
        <f>VLOOKUP(D375,'Scatter Plot_1'!A382:C1365,3,FALSE)</f>
        <v>18.438303000000001</v>
      </c>
      <c r="G375" s="154">
        <f>VLOOKUP(D375,'Scatter Plot_1'!A382:C1365,3,FALSE)</f>
        <v>18.438303000000001</v>
      </c>
    </row>
    <row r="376" spans="1:7" x14ac:dyDescent="0.25">
      <c r="A376" s="18">
        <v>1952</v>
      </c>
      <c r="B376" s="18">
        <v>1952</v>
      </c>
      <c r="C376" s="18">
        <v>9</v>
      </c>
      <c r="D376" s="84" t="s">
        <v>410</v>
      </c>
      <c r="E376" s="84" t="str">
        <f t="shared" si="17"/>
        <v>1952 9</v>
      </c>
      <c r="F376" s="14">
        <f>VLOOKUP(D376,'Scatter Plot_1'!A383:C1366,3,FALSE)</f>
        <v>5.6153870000000001</v>
      </c>
      <c r="G376" s="154">
        <f>VLOOKUP(D376,'Scatter Plot_1'!A383:C1366,3,FALSE)</f>
        <v>5.6153870000000001</v>
      </c>
    </row>
    <row r="377" spans="1:7" x14ac:dyDescent="0.25">
      <c r="A377" s="18">
        <v>1953</v>
      </c>
      <c r="B377" s="18">
        <v>1952</v>
      </c>
      <c r="C377" s="18">
        <v>10</v>
      </c>
      <c r="D377" s="84" t="s">
        <v>411</v>
      </c>
      <c r="E377" s="84" t="str">
        <f t="shared" si="17"/>
        <v>1953 10</v>
      </c>
      <c r="F377" s="14">
        <f>VLOOKUP(D377,'Scatter Plot_1'!A384:C1367,3,FALSE)</f>
        <v>3.0404960000000001</v>
      </c>
      <c r="G377" s="154">
        <f>VLOOKUP(D377,'Scatter Plot_1'!A384:C1367,3,FALSE)</f>
        <v>3.0404960000000001</v>
      </c>
    </row>
    <row r="378" spans="1:7" x14ac:dyDescent="0.25">
      <c r="A378" s="18">
        <v>1953</v>
      </c>
      <c r="B378" s="18">
        <v>1952</v>
      </c>
      <c r="C378" s="18">
        <v>11</v>
      </c>
      <c r="D378" s="84" t="s">
        <v>412</v>
      </c>
      <c r="E378" s="84" t="str">
        <f t="shared" si="17"/>
        <v>1953 11</v>
      </c>
      <c r="F378" s="14">
        <f>VLOOKUP(D378,'Scatter Plot_1'!A385:C1368,3,FALSE)</f>
        <v>0</v>
      </c>
      <c r="G378" s="154">
        <f>VLOOKUP(D378,'Scatter Plot_1'!A385:C1368,3,FALSE)</f>
        <v>0</v>
      </c>
    </row>
    <row r="379" spans="1:7" x14ac:dyDescent="0.25">
      <c r="A379" s="18">
        <v>1953</v>
      </c>
      <c r="B379" s="18">
        <v>1952</v>
      </c>
      <c r="C379" s="18">
        <v>12</v>
      </c>
      <c r="D379" s="84" t="s">
        <v>413</v>
      </c>
      <c r="E379" s="84" t="str">
        <f t="shared" si="17"/>
        <v>1953 12</v>
      </c>
      <c r="F379" s="14">
        <f>VLOOKUP(D379,'Scatter Plot_1'!A386:C1369,3,FALSE)</f>
        <v>0</v>
      </c>
      <c r="G379" s="154">
        <f>VLOOKUP(D379,'Scatter Plot_1'!A386:C1369,3,FALSE)</f>
        <v>0</v>
      </c>
    </row>
    <row r="380" spans="1:7" x14ac:dyDescent="0.25">
      <c r="A380" s="18">
        <v>1953</v>
      </c>
      <c r="B380" s="18">
        <v>1953</v>
      </c>
      <c r="C380" s="18">
        <v>1</v>
      </c>
      <c r="D380" s="84" t="s">
        <v>414</v>
      </c>
      <c r="E380" s="84" t="str">
        <f t="shared" si="17"/>
        <v>1953 1</v>
      </c>
      <c r="F380" s="14">
        <f>VLOOKUP(D380,'Scatter Plot_1'!A387:C1370,3,FALSE)</f>
        <v>0</v>
      </c>
      <c r="G380" s="154">
        <f>VLOOKUP(D380,'Scatter Plot_1'!A387:C1370,3,FALSE)</f>
        <v>0</v>
      </c>
    </row>
    <row r="381" spans="1:7" x14ac:dyDescent="0.25">
      <c r="A381" s="18">
        <v>1953</v>
      </c>
      <c r="B381" s="18">
        <v>1953</v>
      </c>
      <c r="C381" s="18">
        <v>2</v>
      </c>
      <c r="D381" s="84" t="s">
        <v>415</v>
      </c>
      <c r="E381" s="84" t="str">
        <f t="shared" si="17"/>
        <v>1953 2</v>
      </c>
      <c r="F381" s="14">
        <f>VLOOKUP(D381,'Scatter Plot_1'!A388:C1371,3,FALSE)</f>
        <v>0</v>
      </c>
      <c r="G381" s="154">
        <f>VLOOKUP(D381,'Scatter Plot_1'!A388:C1371,3,FALSE)</f>
        <v>0</v>
      </c>
    </row>
    <row r="382" spans="1:7" x14ac:dyDescent="0.25">
      <c r="A382" s="18">
        <v>1953</v>
      </c>
      <c r="B382" s="18">
        <v>1953</v>
      </c>
      <c r="C382" s="18">
        <v>3</v>
      </c>
      <c r="D382" s="84" t="s">
        <v>416</v>
      </c>
      <c r="E382" s="84" t="str">
        <f t="shared" si="17"/>
        <v>1953 3</v>
      </c>
      <c r="F382" s="14">
        <f>VLOOKUP(D382,'Scatter Plot_1'!A389:C1372,3,FALSE)</f>
        <v>0</v>
      </c>
      <c r="G382" s="154">
        <f>VLOOKUP(D382,'Scatter Plot_1'!A389:C1372,3,FALSE)</f>
        <v>0</v>
      </c>
    </row>
    <row r="383" spans="1:7" x14ac:dyDescent="0.25">
      <c r="A383" s="18">
        <v>1953</v>
      </c>
      <c r="B383" s="18">
        <v>1953</v>
      </c>
      <c r="C383" s="18">
        <v>4</v>
      </c>
      <c r="D383" s="84" t="s">
        <v>417</v>
      </c>
      <c r="E383" s="84" t="str">
        <f t="shared" si="17"/>
        <v>1953 4</v>
      </c>
      <c r="F383" s="14">
        <f>VLOOKUP(D383,'Scatter Plot_1'!A390:C1373,3,FALSE)</f>
        <v>0</v>
      </c>
      <c r="G383" s="154">
        <f>VLOOKUP(D383,'Scatter Plot_1'!A390:C1373,3,FALSE)</f>
        <v>0</v>
      </c>
    </row>
    <row r="384" spans="1:7" x14ac:dyDescent="0.25">
      <c r="A384" s="18">
        <v>1953</v>
      </c>
      <c r="B384" s="18">
        <v>1953</v>
      </c>
      <c r="C384" s="18">
        <v>5</v>
      </c>
      <c r="D384" s="84" t="s">
        <v>418</v>
      </c>
      <c r="E384" s="84" t="str">
        <f t="shared" si="17"/>
        <v>1953 5</v>
      </c>
      <c r="F384" s="14">
        <f>VLOOKUP(D384,'Scatter Plot_1'!A391:C1374,3,FALSE)</f>
        <v>0</v>
      </c>
      <c r="G384" s="154">
        <f>VLOOKUP(D384,'Scatter Plot_1'!A391:C1374,3,FALSE)</f>
        <v>0</v>
      </c>
    </row>
    <row r="385" spans="1:7" x14ac:dyDescent="0.25">
      <c r="A385" s="18">
        <v>1953</v>
      </c>
      <c r="B385" s="18">
        <v>1953</v>
      </c>
      <c r="C385" s="18">
        <v>6</v>
      </c>
      <c r="D385" s="84" t="s">
        <v>419</v>
      </c>
      <c r="E385" s="84" t="str">
        <f t="shared" si="17"/>
        <v>1953 6</v>
      </c>
      <c r="F385" s="14">
        <f>VLOOKUP(D385,'Scatter Plot_1'!A392:C1375,3,FALSE)</f>
        <v>0</v>
      </c>
      <c r="G385" s="154">
        <f>VLOOKUP(D385,'Scatter Plot_1'!A392:C1375,3,FALSE)</f>
        <v>0</v>
      </c>
    </row>
    <row r="386" spans="1:7" x14ac:dyDescent="0.25">
      <c r="A386" s="18">
        <v>1953</v>
      </c>
      <c r="B386" s="18">
        <v>1953</v>
      </c>
      <c r="C386" s="18">
        <v>7</v>
      </c>
      <c r="D386" s="84" t="s">
        <v>420</v>
      </c>
      <c r="E386" s="84" t="str">
        <f t="shared" si="17"/>
        <v>1953 7</v>
      </c>
      <c r="F386" s="14">
        <f>VLOOKUP(D386,'Scatter Plot_1'!A393:C1376,3,FALSE)</f>
        <v>0</v>
      </c>
      <c r="G386" s="154">
        <f>VLOOKUP(D386,'Scatter Plot_1'!A393:C1376,3,FALSE)</f>
        <v>0</v>
      </c>
    </row>
    <row r="387" spans="1:7" x14ac:dyDescent="0.25">
      <c r="A387" s="18">
        <v>1953</v>
      </c>
      <c r="B387" s="18">
        <v>1953</v>
      </c>
      <c r="C387" s="18">
        <v>8</v>
      </c>
      <c r="D387" s="84" t="s">
        <v>421</v>
      </c>
      <c r="E387" s="84" t="str">
        <f t="shared" si="17"/>
        <v>1953 8</v>
      </c>
      <c r="F387" s="14">
        <f>VLOOKUP(D387,'Scatter Plot_1'!A394:C1377,3,FALSE)</f>
        <v>0</v>
      </c>
      <c r="G387" s="154">
        <f>VLOOKUP(D387,'Scatter Plot_1'!A394:C1377,3,FALSE)</f>
        <v>0</v>
      </c>
    </row>
    <row r="388" spans="1:7" x14ac:dyDescent="0.25">
      <c r="A388" s="18">
        <v>1953</v>
      </c>
      <c r="B388" s="18">
        <v>1953</v>
      </c>
      <c r="C388" s="18">
        <v>9</v>
      </c>
      <c r="D388" s="84" t="s">
        <v>422</v>
      </c>
      <c r="E388" s="84" t="str">
        <f t="shared" si="17"/>
        <v>1953 9</v>
      </c>
      <c r="F388" s="14">
        <f>VLOOKUP(D388,'Scatter Plot_1'!A395:C1378,3,FALSE)</f>
        <v>3.9586800000000002</v>
      </c>
      <c r="G388" s="154">
        <f>VLOOKUP(D388,'Scatter Plot_1'!A395:C1378,3,FALSE)</f>
        <v>3.9586800000000002</v>
      </c>
    </row>
    <row r="389" spans="1:7" x14ac:dyDescent="0.25">
      <c r="A389" s="18">
        <v>1954</v>
      </c>
      <c r="B389" s="18">
        <v>1953</v>
      </c>
      <c r="C389" s="18">
        <v>10</v>
      </c>
      <c r="D389" s="84" t="s">
        <v>423</v>
      </c>
      <c r="E389" s="84" t="str">
        <f t="shared" si="17"/>
        <v>1954 10</v>
      </c>
      <c r="F389" s="14">
        <f>VLOOKUP(D389,'Scatter Plot_1'!A396:C1379,3,FALSE)</f>
        <v>0</v>
      </c>
      <c r="G389" s="154">
        <f>VLOOKUP(D389,'Scatter Plot_1'!A396:C1379,3,FALSE)</f>
        <v>0</v>
      </c>
    </row>
    <row r="390" spans="1:7" x14ac:dyDescent="0.25">
      <c r="A390" s="18">
        <v>1954</v>
      </c>
      <c r="B390" s="18">
        <v>1953</v>
      </c>
      <c r="C390" s="18">
        <v>11</v>
      </c>
      <c r="D390" s="84" t="s">
        <v>424</v>
      </c>
      <c r="E390" s="84" t="str">
        <f t="shared" ref="E390:E453" si="18">CONCATENATE(A390," ",C390)</f>
        <v>1954 11</v>
      </c>
      <c r="F390" s="14">
        <f>VLOOKUP(D390,'Scatter Plot_1'!A397:C1380,3,FALSE)</f>
        <v>0</v>
      </c>
      <c r="G390" s="154">
        <f>VLOOKUP(D390,'Scatter Plot_1'!A397:C1380,3,FALSE)</f>
        <v>0</v>
      </c>
    </row>
    <row r="391" spans="1:7" x14ac:dyDescent="0.25">
      <c r="A391" s="18">
        <v>1954</v>
      </c>
      <c r="B391" s="18">
        <v>1953</v>
      </c>
      <c r="C391" s="18">
        <v>12</v>
      </c>
      <c r="D391" s="84" t="s">
        <v>425</v>
      </c>
      <c r="E391" s="84" t="str">
        <f t="shared" si="18"/>
        <v>1954 12</v>
      </c>
      <c r="F391" s="14">
        <f>VLOOKUP(D391,'Scatter Plot_1'!A398:C1381,3,FALSE)</f>
        <v>0</v>
      </c>
      <c r="G391" s="154">
        <f>VLOOKUP(D391,'Scatter Plot_1'!A398:C1381,3,FALSE)</f>
        <v>0</v>
      </c>
    </row>
    <row r="392" spans="1:7" x14ac:dyDescent="0.25">
      <c r="A392" s="18">
        <v>1954</v>
      </c>
      <c r="B392" s="18">
        <v>1954</v>
      </c>
      <c r="C392" s="18">
        <v>1</v>
      </c>
      <c r="D392" s="84" t="s">
        <v>426</v>
      </c>
      <c r="E392" s="84" t="str">
        <f t="shared" si="18"/>
        <v>1954 1</v>
      </c>
      <c r="F392" s="14">
        <f>VLOOKUP(D392,'Scatter Plot_1'!A399:C1382,3,FALSE)</f>
        <v>0</v>
      </c>
      <c r="G392" s="154">
        <f>VLOOKUP(D392,'Scatter Plot_1'!A399:C1382,3,FALSE)</f>
        <v>0</v>
      </c>
    </row>
    <row r="393" spans="1:7" x14ac:dyDescent="0.25">
      <c r="A393" s="18">
        <v>1954</v>
      </c>
      <c r="B393" s="18">
        <v>1954</v>
      </c>
      <c r="C393" s="18">
        <v>2</v>
      </c>
      <c r="D393" s="84" t="s">
        <v>427</v>
      </c>
      <c r="E393" s="84" t="str">
        <f t="shared" si="18"/>
        <v>1954 2</v>
      </c>
      <c r="F393" s="14">
        <f>VLOOKUP(D393,'Scatter Plot_1'!A400:C1383,3,FALSE)</f>
        <v>0</v>
      </c>
      <c r="G393" s="154">
        <f>VLOOKUP(D393,'Scatter Plot_1'!A400:C1383,3,FALSE)</f>
        <v>0</v>
      </c>
    </row>
    <row r="394" spans="1:7" x14ac:dyDescent="0.25">
      <c r="A394" s="18">
        <v>1954</v>
      </c>
      <c r="B394" s="18">
        <v>1954</v>
      </c>
      <c r="C394" s="18">
        <v>3</v>
      </c>
      <c r="D394" s="84" t="s">
        <v>428</v>
      </c>
      <c r="E394" s="84" t="str">
        <f t="shared" si="18"/>
        <v>1954 3</v>
      </c>
      <c r="F394" s="14">
        <f>VLOOKUP(D394,'Scatter Plot_1'!A401:C1384,3,FALSE)</f>
        <v>0</v>
      </c>
      <c r="G394" s="154">
        <f>VLOOKUP(D394,'Scatter Plot_1'!A401:C1384,3,FALSE)</f>
        <v>0</v>
      </c>
    </row>
    <row r="395" spans="1:7" x14ac:dyDescent="0.25">
      <c r="A395" s="18">
        <v>1954</v>
      </c>
      <c r="B395" s="18">
        <v>1954</v>
      </c>
      <c r="C395" s="18">
        <v>4</v>
      </c>
      <c r="D395" s="84" t="s">
        <v>429</v>
      </c>
      <c r="E395" s="84" t="str">
        <f t="shared" si="18"/>
        <v>1954 4</v>
      </c>
      <c r="F395" s="14">
        <f>VLOOKUP(D395,'Scatter Plot_1'!A402:C1385,3,FALSE)</f>
        <v>0</v>
      </c>
      <c r="G395" s="154">
        <f>VLOOKUP(D395,'Scatter Plot_1'!A402:C1385,3,FALSE)</f>
        <v>0</v>
      </c>
    </row>
    <row r="396" spans="1:7" x14ac:dyDescent="0.25">
      <c r="A396" s="18">
        <v>1954</v>
      </c>
      <c r="B396" s="18">
        <v>1954</v>
      </c>
      <c r="C396" s="18">
        <v>5</v>
      </c>
      <c r="D396" s="84" t="s">
        <v>430</v>
      </c>
      <c r="E396" s="84" t="str">
        <f t="shared" si="18"/>
        <v>1954 5</v>
      </c>
      <c r="F396" s="14">
        <f>VLOOKUP(D396,'Scatter Plot_1'!A403:C1386,3,FALSE)</f>
        <v>0</v>
      </c>
      <c r="G396" s="154">
        <f>VLOOKUP(D396,'Scatter Plot_1'!A403:C1386,3,FALSE)</f>
        <v>0</v>
      </c>
    </row>
    <row r="397" spans="1:7" x14ac:dyDescent="0.25">
      <c r="A397" s="18">
        <v>1954</v>
      </c>
      <c r="B397" s="18">
        <v>1954</v>
      </c>
      <c r="C397" s="18">
        <v>6</v>
      </c>
      <c r="D397" s="84" t="s">
        <v>431</v>
      </c>
      <c r="E397" s="84" t="str">
        <f t="shared" si="18"/>
        <v>1954 6</v>
      </c>
      <c r="F397" s="14">
        <f>VLOOKUP(D397,'Scatter Plot_1'!A404:C1387,3,FALSE)</f>
        <v>0</v>
      </c>
      <c r="G397" s="154">
        <f>VLOOKUP(D397,'Scatter Plot_1'!A404:C1387,3,FALSE)</f>
        <v>0</v>
      </c>
    </row>
    <row r="398" spans="1:7" x14ac:dyDescent="0.25">
      <c r="A398" s="18">
        <v>1954</v>
      </c>
      <c r="B398" s="18">
        <v>1954</v>
      </c>
      <c r="C398" s="18">
        <v>7</v>
      </c>
      <c r="D398" s="84" t="s">
        <v>432</v>
      </c>
      <c r="E398" s="84" t="str">
        <f t="shared" si="18"/>
        <v>1954 7</v>
      </c>
      <c r="F398" s="14">
        <f>VLOOKUP(D398,'Scatter Plot_1'!A405:C1388,3,FALSE)</f>
        <v>0</v>
      </c>
      <c r="G398" s="154">
        <f>VLOOKUP(D398,'Scatter Plot_1'!A405:C1388,3,FALSE)</f>
        <v>0</v>
      </c>
    </row>
    <row r="399" spans="1:7" x14ac:dyDescent="0.25">
      <c r="A399" s="18">
        <v>1954</v>
      </c>
      <c r="B399" s="18">
        <v>1954</v>
      </c>
      <c r="C399" s="18">
        <v>8</v>
      </c>
      <c r="D399" s="84" t="s">
        <v>433</v>
      </c>
      <c r="E399" s="84" t="str">
        <f t="shared" si="18"/>
        <v>1954 8</v>
      </c>
      <c r="F399" s="14">
        <f>VLOOKUP(D399,'Scatter Plot_1'!A406:C1389,3,FALSE)</f>
        <v>0</v>
      </c>
      <c r="G399" s="154">
        <f>VLOOKUP(D399,'Scatter Plot_1'!A406:C1389,3,FALSE)</f>
        <v>0</v>
      </c>
    </row>
    <row r="400" spans="1:7" x14ac:dyDescent="0.25">
      <c r="A400" s="18">
        <v>1954</v>
      </c>
      <c r="B400" s="18">
        <v>1954</v>
      </c>
      <c r="C400" s="18">
        <v>9</v>
      </c>
      <c r="D400" s="84" t="s">
        <v>434</v>
      </c>
      <c r="E400" s="84" t="str">
        <f t="shared" si="18"/>
        <v>1954 9</v>
      </c>
      <c r="F400" s="14">
        <f>VLOOKUP(D400,'Scatter Plot_1'!A407:C1390,3,FALSE)</f>
        <v>10.047081</v>
      </c>
      <c r="G400" s="154">
        <f>VLOOKUP(D400,'Scatter Plot_1'!A407:C1390,3,FALSE)</f>
        <v>10.047081</v>
      </c>
    </row>
    <row r="401" spans="1:7" x14ac:dyDescent="0.25">
      <c r="A401" s="18">
        <v>1955</v>
      </c>
      <c r="B401" s="18">
        <v>1954</v>
      </c>
      <c r="C401" s="18">
        <v>10</v>
      </c>
      <c r="D401" s="84" t="s">
        <v>435</v>
      </c>
      <c r="E401" s="84" t="str">
        <f t="shared" si="18"/>
        <v>1955 10</v>
      </c>
      <c r="F401" s="14">
        <f>VLOOKUP(D401,'Scatter Plot_1'!A408:C1391,3,FALSE)</f>
        <v>0</v>
      </c>
      <c r="G401" s="154">
        <f>VLOOKUP(D401,'Scatter Plot_1'!A408:C1391,3,FALSE)</f>
        <v>0</v>
      </c>
    </row>
    <row r="402" spans="1:7" x14ac:dyDescent="0.25">
      <c r="A402" s="18">
        <v>1955</v>
      </c>
      <c r="B402" s="18">
        <v>1954</v>
      </c>
      <c r="C402" s="18">
        <v>11</v>
      </c>
      <c r="D402" s="84" t="s">
        <v>436</v>
      </c>
      <c r="E402" s="84" t="str">
        <f t="shared" si="18"/>
        <v>1955 11</v>
      </c>
      <c r="F402" s="14">
        <f>VLOOKUP(D402,'Scatter Plot_1'!A409:C1392,3,FALSE)</f>
        <v>0</v>
      </c>
      <c r="G402" s="154">
        <f>VLOOKUP(D402,'Scatter Plot_1'!A409:C1392,3,FALSE)</f>
        <v>0</v>
      </c>
    </row>
    <row r="403" spans="1:7" x14ac:dyDescent="0.25">
      <c r="A403" s="18">
        <v>1955</v>
      </c>
      <c r="B403" s="18">
        <v>1954</v>
      </c>
      <c r="C403" s="18">
        <v>12</v>
      </c>
      <c r="D403" s="84" t="s">
        <v>437</v>
      </c>
      <c r="E403" s="84" t="str">
        <f t="shared" si="18"/>
        <v>1955 12</v>
      </c>
      <c r="F403" s="14">
        <f>VLOOKUP(D403,'Scatter Plot_1'!A410:C1393,3,FALSE)</f>
        <v>0.28000000000000003</v>
      </c>
      <c r="G403" s="154">
        <f>VLOOKUP(D403,'Scatter Plot_1'!A410:C1393,3,FALSE)</f>
        <v>0.28000000000000003</v>
      </c>
    </row>
    <row r="404" spans="1:7" x14ac:dyDescent="0.25">
      <c r="A404" s="18">
        <v>1955</v>
      </c>
      <c r="B404" s="18">
        <v>1955</v>
      </c>
      <c r="C404" s="18">
        <v>1</v>
      </c>
      <c r="D404" s="84" t="s">
        <v>438</v>
      </c>
      <c r="E404" s="84" t="str">
        <f t="shared" si="18"/>
        <v>1955 1</v>
      </c>
      <c r="F404" s="14">
        <f>VLOOKUP(D404,'Scatter Plot_1'!A411:C1394,3,FALSE)</f>
        <v>0</v>
      </c>
      <c r="G404" s="154">
        <f>VLOOKUP(D404,'Scatter Plot_1'!A411:C1394,3,FALSE)</f>
        <v>0</v>
      </c>
    </row>
    <row r="405" spans="1:7" x14ac:dyDescent="0.25">
      <c r="A405" s="18">
        <v>1955</v>
      </c>
      <c r="B405" s="18">
        <v>1955</v>
      </c>
      <c r="C405" s="18">
        <v>2</v>
      </c>
      <c r="D405" s="84" t="s">
        <v>439</v>
      </c>
      <c r="E405" s="84" t="str">
        <f t="shared" si="18"/>
        <v>1955 2</v>
      </c>
      <c r="F405" s="14">
        <f>VLOOKUP(D405,'Scatter Plot_1'!A412:C1395,3,FALSE)</f>
        <v>0</v>
      </c>
      <c r="G405" s="154">
        <f>VLOOKUP(D405,'Scatter Plot_1'!A412:C1395,3,FALSE)</f>
        <v>0</v>
      </c>
    </row>
    <row r="406" spans="1:7" x14ac:dyDescent="0.25">
      <c r="A406" s="18">
        <v>1955</v>
      </c>
      <c r="B406" s="18">
        <v>1955</v>
      </c>
      <c r="C406" s="18">
        <v>3</v>
      </c>
      <c r="D406" s="84" t="s">
        <v>440</v>
      </c>
      <c r="E406" s="84" t="str">
        <f t="shared" si="18"/>
        <v>1955 3</v>
      </c>
      <c r="F406" s="14">
        <f>VLOOKUP(D406,'Scatter Plot_1'!A413:C1396,3,FALSE)</f>
        <v>0</v>
      </c>
      <c r="G406" s="154">
        <f>VLOOKUP(D406,'Scatter Plot_1'!A413:C1396,3,FALSE)</f>
        <v>0</v>
      </c>
    </row>
    <row r="407" spans="1:7" x14ac:dyDescent="0.25">
      <c r="A407" s="18">
        <v>1955</v>
      </c>
      <c r="B407" s="18">
        <v>1955</v>
      </c>
      <c r="C407" s="18">
        <v>4</v>
      </c>
      <c r="D407" s="84" t="s">
        <v>441</v>
      </c>
      <c r="E407" s="84" t="str">
        <f t="shared" si="18"/>
        <v>1955 4</v>
      </c>
      <c r="F407" s="14">
        <f>VLOOKUP(D407,'Scatter Plot_1'!A414:C1397,3,FALSE)</f>
        <v>0</v>
      </c>
      <c r="G407" s="154">
        <f>VLOOKUP(D407,'Scatter Plot_1'!A414:C1397,3,FALSE)</f>
        <v>0</v>
      </c>
    </row>
    <row r="408" spans="1:7" x14ac:dyDescent="0.25">
      <c r="A408" s="18">
        <v>1955</v>
      </c>
      <c r="B408" s="18">
        <v>1955</v>
      </c>
      <c r="C408" s="18">
        <v>5</v>
      </c>
      <c r="D408" s="84" t="s">
        <v>442</v>
      </c>
      <c r="E408" s="84" t="str">
        <f t="shared" si="18"/>
        <v>1955 5</v>
      </c>
      <c r="F408" s="14">
        <f>VLOOKUP(D408,'Scatter Plot_1'!A415:C1398,3,FALSE)</f>
        <v>0</v>
      </c>
      <c r="G408" s="154">
        <f>VLOOKUP(D408,'Scatter Plot_1'!A415:C1398,3,FALSE)</f>
        <v>0</v>
      </c>
    </row>
    <row r="409" spans="1:7" x14ac:dyDescent="0.25">
      <c r="A409" s="18">
        <v>1955</v>
      </c>
      <c r="B409" s="18">
        <v>1955</v>
      </c>
      <c r="C409" s="18">
        <v>6</v>
      </c>
      <c r="D409" s="84" t="s">
        <v>443</v>
      </c>
      <c r="E409" s="84" t="str">
        <f t="shared" si="18"/>
        <v>1955 6</v>
      </c>
      <c r="F409" s="14">
        <f>VLOOKUP(D409,'Scatter Plot_1'!A416:C1399,3,FALSE)</f>
        <v>0</v>
      </c>
      <c r="G409" s="154">
        <f>VLOOKUP(D409,'Scatter Plot_1'!A416:C1399,3,FALSE)</f>
        <v>0</v>
      </c>
    </row>
    <row r="410" spans="1:7" x14ac:dyDescent="0.25">
      <c r="A410" s="18">
        <v>1955</v>
      </c>
      <c r="B410" s="18">
        <v>1955</v>
      </c>
      <c r="C410" s="18">
        <v>7</v>
      </c>
      <c r="D410" s="84" t="s">
        <v>444</v>
      </c>
      <c r="E410" s="84" t="str">
        <f t="shared" si="18"/>
        <v>1955 7</v>
      </c>
      <c r="F410" s="14">
        <f>VLOOKUP(D410,'Scatter Plot_1'!A417:C1400,3,FALSE)</f>
        <v>0</v>
      </c>
      <c r="G410" s="154">
        <f>VLOOKUP(D410,'Scatter Plot_1'!A417:C1400,3,FALSE)</f>
        <v>0</v>
      </c>
    </row>
    <row r="411" spans="1:7" x14ac:dyDescent="0.25">
      <c r="A411" s="18">
        <v>1955</v>
      </c>
      <c r="B411" s="18">
        <v>1955</v>
      </c>
      <c r="C411" s="18">
        <v>8</v>
      </c>
      <c r="D411" s="84" t="s">
        <v>445</v>
      </c>
      <c r="E411" s="84" t="str">
        <f t="shared" si="18"/>
        <v>1955 8</v>
      </c>
      <c r="F411" s="14">
        <f>VLOOKUP(D411,'Scatter Plot_1'!A418:C1401,3,FALSE)</f>
        <v>0</v>
      </c>
      <c r="G411" s="154">
        <f>VLOOKUP(D411,'Scatter Plot_1'!A418:C1401,3,FALSE)</f>
        <v>0</v>
      </c>
    </row>
    <row r="412" spans="1:7" x14ac:dyDescent="0.25">
      <c r="A412" s="18">
        <v>1955</v>
      </c>
      <c r="B412" s="18">
        <v>1955</v>
      </c>
      <c r="C412" s="18">
        <v>9</v>
      </c>
      <c r="D412" s="84" t="s">
        <v>446</v>
      </c>
      <c r="E412" s="84" t="str">
        <f t="shared" si="18"/>
        <v>1955 9</v>
      </c>
      <c r="F412" s="14">
        <f>VLOOKUP(D412,'Scatter Plot_1'!A419:C1402,3,FALSE)</f>
        <v>0</v>
      </c>
      <c r="G412" s="154">
        <f>VLOOKUP(D412,'Scatter Plot_1'!A419:C1402,3,FALSE)</f>
        <v>0</v>
      </c>
    </row>
    <row r="413" spans="1:7" x14ac:dyDescent="0.25">
      <c r="A413" s="18">
        <v>1956</v>
      </c>
      <c r="B413" s="18">
        <v>1955</v>
      </c>
      <c r="C413" s="18">
        <v>10</v>
      </c>
      <c r="D413" s="84" t="s">
        <v>447</v>
      </c>
      <c r="E413" s="84" t="str">
        <f t="shared" si="18"/>
        <v>1956 10</v>
      </c>
      <c r="F413" s="14">
        <f>VLOOKUP(D413,'Scatter Plot_1'!A420:C1403,3,FALSE)</f>
        <v>0</v>
      </c>
      <c r="G413" s="154">
        <f>VLOOKUP(D413,'Scatter Plot_1'!A420:C1403,3,FALSE)</f>
        <v>0</v>
      </c>
    </row>
    <row r="414" spans="1:7" x14ac:dyDescent="0.25">
      <c r="A414" s="18">
        <v>1956</v>
      </c>
      <c r="B414" s="18">
        <v>1955</v>
      </c>
      <c r="C414" s="18">
        <v>11</v>
      </c>
      <c r="D414" s="84" t="s">
        <v>448</v>
      </c>
      <c r="E414" s="84" t="str">
        <f t="shared" si="18"/>
        <v>1956 11</v>
      </c>
      <c r="F414" s="14">
        <f>VLOOKUP(D414,'Scatter Plot_1'!A421:C1404,3,FALSE)</f>
        <v>0.195631</v>
      </c>
      <c r="G414" s="154">
        <f>VLOOKUP(D414,'Scatter Plot_1'!A421:C1404,3,FALSE)</f>
        <v>0.195631</v>
      </c>
    </row>
    <row r="415" spans="1:7" x14ac:dyDescent="0.25">
      <c r="A415" s="18">
        <v>1956</v>
      </c>
      <c r="B415" s="18">
        <v>1955</v>
      </c>
      <c r="C415" s="18">
        <v>12</v>
      </c>
      <c r="D415" s="84" t="s">
        <v>449</v>
      </c>
      <c r="E415" s="84" t="str">
        <f t="shared" si="18"/>
        <v>1956 12</v>
      </c>
      <c r="F415" s="14">
        <f>VLOOKUP(D415,'Scatter Plot_1'!A422:C1405,3,FALSE)</f>
        <v>0</v>
      </c>
      <c r="G415" s="154">
        <f>VLOOKUP(D415,'Scatter Plot_1'!A422:C1405,3,FALSE)</f>
        <v>0</v>
      </c>
    </row>
    <row r="416" spans="1:7" x14ac:dyDescent="0.25">
      <c r="A416" s="18">
        <v>1956</v>
      </c>
      <c r="B416" s="18">
        <v>1956</v>
      </c>
      <c r="C416" s="18">
        <v>1</v>
      </c>
      <c r="D416" s="84" t="s">
        <v>450</v>
      </c>
      <c r="E416" s="84" t="str">
        <f t="shared" si="18"/>
        <v>1956 1</v>
      </c>
      <c r="F416" s="14">
        <f>VLOOKUP(D416,'Scatter Plot_1'!A423:C1406,3,FALSE)</f>
        <v>0</v>
      </c>
      <c r="G416" s="154">
        <f>VLOOKUP(D416,'Scatter Plot_1'!A423:C1406,3,FALSE)</f>
        <v>0</v>
      </c>
    </row>
    <row r="417" spans="1:7" x14ac:dyDescent="0.25">
      <c r="A417" s="18">
        <v>1956</v>
      </c>
      <c r="B417" s="18">
        <v>1956</v>
      </c>
      <c r="C417" s="18">
        <v>2</v>
      </c>
      <c r="D417" s="84" t="s">
        <v>451</v>
      </c>
      <c r="E417" s="84" t="str">
        <f t="shared" si="18"/>
        <v>1956 2</v>
      </c>
      <c r="F417" s="14">
        <f>VLOOKUP(D417,'Scatter Plot_1'!A424:C1407,3,FALSE)</f>
        <v>0</v>
      </c>
      <c r="G417" s="154">
        <f>VLOOKUP(D417,'Scatter Plot_1'!A424:C1407,3,FALSE)</f>
        <v>0</v>
      </c>
    </row>
    <row r="418" spans="1:7" x14ac:dyDescent="0.25">
      <c r="A418" s="18">
        <v>1956</v>
      </c>
      <c r="B418" s="18">
        <v>1956</v>
      </c>
      <c r="C418" s="18">
        <v>3</v>
      </c>
      <c r="D418" s="84" t="s">
        <v>452</v>
      </c>
      <c r="E418" s="84" t="str">
        <f t="shared" si="18"/>
        <v>1956 3</v>
      </c>
      <c r="F418" s="14">
        <f>VLOOKUP(D418,'Scatter Plot_1'!A425:C1408,3,FALSE)</f>
        <v>0</v>
      </c>
      <c r="G418" s="154">
        <f>VLOOKUP(D418,'Scatter Plot_1'!A425:C1408,3,FALSE)</f>
        <v>0</v>
      </c>
    </row>
    <row r="419" spans="1:7" x14ac:dyDescent="0.25">
      <c r="A419" s="18">
        <v>1956</v>
      </c>
      <c r="B419" s="18">
        <v>1956</v>
      </c>
      <c r="C419" s="18">
        <v>4</v>
      </c>
      <c r="D419" s="84" t="s">
        <v>453</v>
      </c>
      <c r="E419" s="84" t="str">
        <f t="shared" si="18"/>
        <v>1956 4</v>
      </c>
      <c r="F419" s="14">
        <f>VLOOKUP(D419,'Scatter Plot_1'!A426:C1409,3,FALSE)</f>
        <v>0</v>
      </c>
      <c r="G419" s="154">
        <f>VLOOKUP(D419,'Scatter Plot_1'!A426:C1409,3,FALSE)</f>
        <v>0</v>
      </c>
    </row>
    <row r="420" spans="1:7" x14ac:dyDescent="0.25">
      <c r="A420" s="18">
        <v>1956</v>
      </c>
      <c r="B420" s="18">
        <v>1956</v>
      </c>
      <c r="C420" s="18">
        <v>5</v>
      </c>
      <c r="D420" s="84" t="s">
        <v>454</v>
      </c>
      <c r="E420" s="84" t="str">
        <f t="shared" si="18"/>
        <v>1956 5</v>
      </c>
      <c r="F420" s="14">
        <f>VLOOKUP(D420,'Scatter Plot_1'!A427:C1410,3,FALSE)</f>
        <v>0.341084</v>
      </c>
      <c r="G420" s="154">
        <f>VLOOKUP(D420,'Scatter Plot_1'!A427:C1410,3,FALSE)</f>
        <v>0.341084</v>
      </c>
    </row>
    <row r="421" spans="1:7" x14ac:dyDescent="0.25">
      <c r="A421" s="18">
        <v>1956</v>
      </c>
      <c r="B421" s="18">
        <v>1956</v>
      </c>
      <c r="C421" s="18">
        <v>6</v>
      </c>
      <c r="D421" s="84" t="s">
        <v>455</v>
      </c>
      <c r="E421" s="84" t="str">
        <f t="shared" si="18"/>
        <v>1956 6</v>
      </c>
      <c r="F421" s="14">
        <f>VLOOKUP(D421,'Scatter Plot_1'!A428:C1411,3,FALSE)</f>
        <v>0.25104500000000002</v>
      </c>
      <c r="G421" s="154">
        <f>VLOOKUP(D421,'Scatter Plot_1'!A428:C1411,3,FALSE)</f>
        <v>0.25104500000000002</v>
      </c>
    </row>
    <row r="422" spans="1:7" x14ac:dyDescent="0.25">
      <c r="A422" s="18">
        <v>1956</v>
      </c>
      <c r="B422" s="18">
        <v>1956</v>
      </c>
      <c r="C422" s="18">
        <v>7</v>
      </c>
      <c r="D422" s="84" t="s">
        <v>456</v>
      </c>
      <c r="E422" s="84" t="str">
        <f t="shared" si="18"/>
        <v>1956 7</v>
      </c>
      <c r="F422" s="14">
        <f>VLOOKUP(D422,'Scatter Plot_1'!A429:C1412,3,FALSE)</f>
        <v>0</v>
      </c>
      <c r="G422" s="154">
        <f>VLOOKUP(D422,'Scatter Plot_1'!A429:C1412,3,FALSE)</f>
        <v>0</v>
      </c>
    </row>
    <row r="423" spans="1:7" x14ac:dyDescent="0.25">
      <c r="A423" s="18">
        <v>1956</v>
      </c>
      <c r="B423" s="18">
        <v>1956</v>
      </c>
      <c r="C423" s="18">
        <v>8</v>
      </c>
      <c r="D423" s="84" t="s">
        <v>457</v>
      </c>
      <c r="E423" s="84" t="str">
        <f t="shared" si="18"/>
        <v>1956 8</v>
      </c>
      <c r="F423" s="14">
        <f>VLOOKUP(D423,'Scatter Plot_1'!A430:C1413,3,FALSE)</f>
        <v>18.474148</v>
      </c>
      <c r="G423" s="154">
        <f>VLOOKUP(D423,'Scatter Plot_1'!A430:C1413,3,FALSE)</f>
        <v>18.474148</v>
      </c>
    </row>
    <row r="424" spans="1:7" x14ac:dyDescent="0.25">
      <c r="A424" s="18">
        <v>1956</v>
      </c>
      <c r="B424" s="18">
        <v>1956</v>
      </c>
      <c r="C424" s="18">
        <v>9</v>
      </c>
      <c r="D424" s="84" t="s">
        <v>458</v>
      </c>
      <c r="E424" s="84" t="str">
        <f t="shared" si="18"/>
        <v>1956 9</v>
      </c>
      <c r="F424" s="14">
        <f>VLOOKUP(D424,'Scatter Plot_1'!A431:C1414,3,FALSE)</f>
        <v>6.3361549999999998</v>
      </c>
      <c r="G424" s="154">
        <f>VLOOKUP(D424,'Scatter Plot_1'!A431:C1414,3,FALSE)</f>
        <v>6.3361549999999998</v>
      </c>
    </row>
    <row r="425" spans="1:7" x14ac:dyDescent="0.25">
      <c r="A425" s="18">
        <v>1957</v>
      </c>
      <c r="B425" s="18">
        <v>1956</v>
      </c>
      <c r="C425" s="18">
        <v>10</v>
      </c>
      <c r="D425" s="84" t="s">
        <v>459</v>
      </c>
      <c r="E425" s="84" t="str">
        <f t="shared" si="18"/>
        <v>1957 10</v>
      </c>
      <c r="F425" s="14">
        <f>VLOOKUP(D425,'Scatter Plot_1'!A432:C1415,3,FALSE)</f>
        <v>3.6926329999999998</v>
      </c>
      <c r="G425" s="154">
        <f>VLOOKUP(D425,'Scatter Plot_1'!A432:C1415,3,FALSE)</f>
        <v>3.6926329999999998</v>
      </c>
    </row>
    <row r="426" spans="1:7" x14ac:dyDescent="0.25">
      <c r="A426" s="18">
        <v>1957</v>
      </c>
      <c r="B426" s="18">
        <v>1956</v>
      </c>
      <c r="C426" s="18">
        <v>11</v>
      </c>
      <c r="D426" s="84" t="s">
        <v>460</v>
      </c>
      <c r="E426" s="84" t="str">
        <f t="shared" si="18"/>
        <v>1957 11</v>
      </c>
      <c r="F426" s="14">
        <f>VLOOKUP(D426,'Scatter Plot_1'!A433:C1416,3,FALSE)</f>
        <v>0</v>
      </c>
      <c r="G426" s="154">
        <f>VLOOKUP(D426,'Scatter Plot_1'!A433:C1416,3,FALSE)</f>
        <v>0</v>
      </c>
    </row>
    <row r="427" spans="1:7" x14ac:dyDescent="0.25">
      <c r="A427" s="18">
        <v>1957</v>
      </c>
      <c r="B427" s="18">
        <v>1956</v>
      </c>
      <c r="C427" s="18">
        <v>12</v>
      </c>
      <c r="D427" s="84" t="s">
        <v>461</v>
      </c>
      <c r="E427" s="84" t="str">
        <f t="shared" si="18"/>
        <v>1957 12</v>
      </c>
      <c r="F427" s="14">
        <f>VLOOKUP(D427,'Scatter Plot_1'!A434:C1417,3,FALSE)</f>
        <v>0</v>
      </c>
      <c r="G427" s="154">
        <f>VLOOKUP(D427,'Scatter Plot_1'!A434:C1417,3,FALSE)</f>
        <v>0</v>
      </c>
    </row>
    <row r="428" spans="1:7" x14ac:dyDescent="0.25">
      <c r="A428" s="18">
        <v>1957</v>
      </c>
      <c r="B428" s="18">
        <v>1957</v>
      </c>
      <c r="C428" s="18">
        <v>1</v>
      </c>
      <c r="D428" s="84" t="s">
        <v>462</v>
      </c>
      <c r="E428" s="84" t="str">
        <f t="shared" si="18"/>
        <v>1957 1</v>
      </c>
      <c r="F428" s="14">
        <f>VLOOKUP(D428,'Scatter Plot_1'!A435:C1418,3,FALSE)</f>
        <v>0</v>
      </c>
      <c r="G428" s="154">
        <f>VLOOKUP(D428,'Scatter Plot_1'!A435:C1418,3,FALSE)</f>
        <v>0</v>
      </c>
    </row>
    <row r="429" spans="1:7" x14ac:dyDescent="0.25">
      <c r="A429" s="18">
        <v>1957</v>
      </c>
      <c r="B429" s="18">
        <v>1957</v>
      </c>
      <c r="C429" s="18">
        <v>2</v>
      </c>
      <c r="D429" s="84" t="s">
        <v>463</v>
      </c>
      <c r="E429" s="84" t="str">
        <f t="shared" si="18"/>
        <v>1957 2</v>
      </c>
      <c r="F429" s="14">
        <f>VLOOKUP(D429,'Scatter Plot_1'!A436:C1419,3,FALSE)</f>
        <v>0</v>
      </c>
      <c r="G429" s="154">
        <f>VLOOKUP(D429,'Scatter Plot_1'!A436:C1419,3,FALSE)</f>
        <v>0</v>
      </c>
    </row>
    <row r="430" spans="1:7" x14ac:dyDescent="0.25">
      <c r="A430" s="18">
        <v>1957</v>
      </c>
      <c r="B430" s="18">
        <v>1957</v>
      </c>
      <c r="C430" s="18">
        <v>3</v>
      </c>
      <c r="D430" s="84" t="s">
        <v>464</v>
      </c>
      <c r="E430" s="84" t="str">
        <f t="shared" si="18"/>
        <v>1957 3</v>
      </c>
      <c r="F430" s="14">
        <f>VLOOKUP(D430,'Scatter Plot_1'!A437:C1420,3,FALSE)</f>
        <v>0</v>
      </c>
      <c r="G430" s="154">
        <f>VLOOKUP(D430,'Scatter Plot_1'!A437:C1420,3,FALSE)</f>
        <v>0</v>
      </c>
    </row>
    <row r="431" spans="1:7" x14ac:dyDescent="0.25">
      <c r="A431" s="18">
        <v>1957</v>
      </c>
      <c r="B431" s="18">
        <v>1957</v>
      </c>
      <c r="C431" s="18">
        <v>4</v>
      </c>
      <c r="D431" s="84" t="s">
        <v>465</v>
      </c>
      <c r="E431" s="84" t="str">
        <f t="shared" si="18"/>
        <v>1957 4</v>
      </c>
      <c r="F431" s="14">
        <f>VLOOKUP(D431,'Scatter Plot_1'!A438:C1421,3,FALSE)</f>
        <v>0</v>
      </c>
      <c r="G431" s="154">
        <f>VLOOKUP(D431,'Scatter Plot_1'!A438:C1421,3,FALSE)</f>
        <v>0</v>
      </c>
    </row>
    <row r="432" spans="1:7" x14ac:dyDescent="0.25">
      <c r="A432" s="18">
        <v>1957</v>
      </c>
      <c r="B432" s="18">
        <v>1957</v>
      </c>
      <c r="C432" s="18">
        <v>5</v>
      </c>
      <c r="D432" s="84" t="s">
        <v>466</v>
      </c>
      <c r="E432" s="84" t="str">
        <f t="shared" si="18"/>
        <v>1957 5</v>
      </c>
      <c r="F432" s="14">
        <f>VLOOKUP(D432,'Scatter Plot_1'!A439:C1422,3,FALSE)</f>
        <v>0</v>
      </c>
      <c r="G432" s="154">
        <f>VLOOKUP(D432,'Scatter Plot_1'!A439:C1422,3,FALSE)</f>
        <v>0</v>
      </c>
    </row>
    <row r="433" spans="1:7" x14ac:dyDescent="0.25">
      <c r="A433" s="18">
        <v>1957</v>
      </c>
      <c r="B433" s="18">
        <v>1957</v>
      </c>
      <c r="C433" s="18">
        <v>6</v>
      </c>
      <c r="D433" s="84" t="s">
        <v>467</v>
      </c>
      <c r="E433" s="84" t="str">
        <f t="shared" si="18"/>
        <v>1957 6</v>
      </c>
      <c r="F433" s="14">
        <f>VLOOKUP(D433,'Scatter Plot_1'!A440:C1423,3,FALSE)</f>
        <v>0</v>
      </c>
      <c r="G433" s="154">
        <f>VLOOKUP(D433,'Scatter Plot_1'!A440:C1423,3,FALSE)</f>
        <v>0</v>
      </c>
    </row>
    <row r="434" spans="1:7" x14ac:dyDescent="0.25">
      <c r="A434" s="18">
        <v>1957</v>
      </c>
      <c r="B434" s="18">
        <v>1957</v>
      </c>
      <c r="C434" s="18">
        <v>7</v>
      </c>
      <c r="D434" s="84" t="s">
        <v>468</v>
      </c>
      <c r="E434" s="84" t="str">
        <f t="shared" si="18"/>
        <v>1957 7</v>
      </c>
      <c r="F434" s="14">
        <f>VLOOKUP(D434,'Scatter Plot_1'!A441:C1424,3,FALSE)</f>
        <v>10.642681</v>
      </c>
      <c r="G434" s="154">
        <f>VLOOKUP(D434,'Scatter Plot_1'!A441:C1424,3,FALSE)</f>
        <v>10.642681</v>
      </c>
    </row>
    <row r="435" spans="1:7" x14ac:dyDescent="0.25">
      <c r="A435" s="18">
        <v>1957</v>
      </c>
      <c r="B435" s="18">
        <v>1957</v>
      </c>
      <c r="C435" s="18">
        <v>8</v>
      </c>
      <c r="D435" s="84" t="s">
        <v>469</v>
      </c>
      <c r="E435" s="84" t="str">
        <f t="shared" si="18"/>
        <v>1957 8</v>
      </c>
      <c r="F435" s="14">
        <f>VLOOKUP(D435,'Scatter Plot_1'!A442:C1425,3,FALSE)</f>
        <v>12.84684</v>
      </c>
      <c r="G435" s="154">
        <f>VLOOKUP(D435,'Scatter Plot_1'!A442:C1425,3,FALSE)</f>
        <v>12.84684</v>
      </c>
    </row>
    <row r="436" spans="1:7" x14ac:dyDescent="0.25">
      <c r="A436" s="18">
        <v>1957</v>
      </c>
      <c r="B436" s="18">
        <v>1957</v>
      </c>
      <c r="C436" s="18">
        <v>9</v>
      </c>
      <c r="D436" s="84" t="s">
        <v>470</v>
      </c>
      <c r="E436" s="84" t="str">
        <f t="shared" si="18"/>
        <v>1957 9</v>
      </c>
      <c r="F436" s="14">
        <f>VLOOKUP(D436,'Scatter Plot_1'!A443:C1426,3,FALSE)</f>
        <v>14.236229</v>
      </c>
      <c r="G436" s="154">
        <f>VLOOKUP(D436,'Scatter Plot_1'!A443:C1426,3,FALSE)</f>
        <v>14.236229</v>
      </c>
    </row>
    <row r="437" spans="1:7" x14ac:dyDescent="0.25">
      <c r="A437" s="18">
        <v>1958</v>
      </c>
      <c r="B437" s="18">
        <v>1957</v>
      </c>
      <c r="C437" s="18">
        <v>10</v>
      </c>
      <c r="D437" s="84" t="s">
        <v>471</v>
      </c>
      <c r="E437" s="84" t="str">
        <f t="shared" si="18"/>
        <v>1958 10</v>
      </c>
      <c r="F437" s="14">
        <f>VLOOKUP(D437,'Scatter Plot_1'!A444:C1427,3,FALSE)</f>
        <v>0</v>
      </c>
      <c r="G437" s="154">
        <f>VLOOKUP(D437,'Scatter Plot_1'!A444:C1427,3,FALSE)</f>
        <v>0</v>
      </c>
    </row>
    <row r="438" spans="1:7" x14ac:dyDescent="0.25">
      <c r="A438" s="18">
        <v>1958</v>
      </c>
      <c r="B438" s="18">
        <v>1957</v>
      </c>
      <c r="C438" s="18">
        <v>11</v>
      </c>
      <c r="D438" s="84" t="s">
        <v>472</v>
      </c>
      <c r="E438" s="84" t="str">
        <f t="shared" si="18"/>
        <v>1958 11</v>
      </c>
      <c r="F438" s="14">
        <f>VLOOKUP(D438,'Scatter Plot_1'!A445:C1428,3,FALSE)</f>
        <v>0</v>
      </c>
      <c r="G438" s="154">
        <f>VLOOKUP(D438,'Scatter Plot_1'!A445:C1428,3,FALSE)</f>
        <v>0</v>
      </c>
    </row>
    <row r="439" spans="1:7" x14ac:dyDescent="0.25">
      <c r="A439" s="18">
        <v>1958</v>
      </c>
      <c r="B439" s="18">
        <v>1957</v>
      </c>
      <c r="C439" s="18">
        <v>12</v>
      </c>
      <c r="D439" s="84" t="s">
        <v>473</v>
      </c>
      <c r="E439" s="84" t="str">
        <f t="shared" si="18"/>
        <v>1958 12</v>
      </c>
      <c r="F439" s="14">
        <f>VLOOKUP(D439,'Scatter Plot_1'!A446:C1429,3,FALSE)</f>
        <v>0</v>
      </c>
      <c r="G439" s="154">
        <f>VLOOKUP(D439,'Scatter Plot_1'!A446:C1429,3,FALSE)</f>
        <v>0</v>
      </c>
    </row>
    <row r="440" spans="1:7" x14ac:dyDescent="0.25">
      <c r="A440" s="18">
        <v>1958</v>
      </c>
      <c r="B440" s="18">
        <v>1958</v>
      </c>
      <c r="C440" s="18">
        <v>1</v>
      </c>
      <c r="D440" s="84" t="s">
        <v>474</v>
      </c>
      <c r="E440" s="84" t="str">
        <f t="shared" si="18"/>
        <v>1958 1</v>
      </c>
      <c r="F440" s="14">
        <f>VLOOKUP(D440,'Scatter Plot_1'!A447:C1430,3,FALSE)</f>
        <v>0</v>
      </c>
      <c r="G440" s="154">
        <f>VLOOKUP(D440,'Scatter Plot_1'!A447:C1430,3,FALSE)</f>
        <v>0</v>
      </c>
    </row>
    <row r="441" spans="1:7" x14ac:dyDescent="0.25">
      <c r="A441" s="18">
        <v>1958</v>
      </c>
      <c r="B441" s="18">
        <v>1958</v>
      </c>
      <c r="C441" s="18">
        <v>2</v>
      </c>
      <c r="D441" s="84" t="s">
        <v>475</v>
      </c>
      <c r="E441" s="84" t="str">
        <f t="shared" si="18"/>
        <v>1958 2</v>
      </c>
      <c r="F441" s="14">
        <f>VLOOKUP(D441,'Scatter Plot_1'!A448:C1431,3,FALSE)</f>
        <v>0</v>
      </c>
      <c r="G441" s="154">
        <f>VLOOKUP(D441,'Scatter Plot_1'!A448:C1431,3,FALSE)</f>
        <v>0</v>
      </c>
    </row>
    <row r="442" spans="1:7" x14ac:dyDescent="0.25">
      <c r="A442" s="18">
        <v>1958</v>
      </c>
      <c r="B442" s="18">
        <v>1958</v>
      </c>
      <c r="C442" s="18">
        <v>3</v>
      </c>
      <c r="D442" s="84" t="s">
        <v>476</v>
      </c>
      <c r="E442" s="84" t="str">
        <f t="shared" si="18"/>
        <v>1958 3</v>
      </c>
      <c r="F442" s="14">
        <f>VLOOKUP(D442,'Scatter Plot_1'!A449:C1432,3,FALSE)</f>
        <v>0</v>
      </c>
      <c r="G442" s="154">
        <f>VLOOKUP(D442,'Scatter Plot_1'!A449:C1432,3,FALSE)</f>
        <v>0</v>
      </c>
    </row>
    <row r="443" spans="1:7" x14ac:dyDescent="0.25">
      <c r="A443" s="18">
        <v>1958</v>
      </c>
      <c r="B443" s="18">
        <v>1958</v>
      </c>
      <c r="C443" s="18">
        <v>4</v>
      </c>
      <c r="D443" s="84" t="s">
        <v>477</v>
      </c>
      <c r="E443" s="84" t="str">
        <f t="shared" si="18"/>
        <v>1958 4</v>
      </c>
      <c r="F443" s="14">
        <f>VLOOKUP(D443,'Scatter Plot_1'!A450:C1433,3,FALSE)</f>
        <v>0.82469899999999996</v>
      </c>
      <c r="G443" s="154">
        <f>VLOOKUP(D443,'Scatter Plot_1'!A450:C1433,3,FALSE)</f>
        <v>0.82469899999999996</v>
      </c>
    </row>
    <row r="444" spans="1:7" x14ac:dyDescent="0.25">
      <c r="A444" s="18">
        <v>1958</v>
      </c>
      <c r="B444" s="18">
        <v>1958</v>
      </c>
      <c r="C444" s="18">
        <v>5</v>
      </c>
      <c r="D444" s="84" t="s">
        <v>478</v>
      </c>
      <c r="E444" s="84" t="str">
        <f t="shared" si="18"/>
        <v>1958 5</v>
      </c>
      <c r="F444" s="14">
        <f>VLOOKUP(D444,'Scatter Plot_1'!A451:C1434,3,FALSE)</f>
        <v>4.6537670000000002</v>
      </c>
      <c r="G444" s="154">
        <f>VLOOKUP(D444,'Scatter Plot_1'!A451:C1434,3,FALSE)</f>
        <v>4.6537670000000002</v>
      </c>
    </row>
    <row r="445" spans="1:7" x14ac:dyDescent="0.25">
      <c r="A445" s="18">
        <v>1958</v>
      </c>
      <c r="B445" s="18">
        <v>1958</v>
      </c>
      <c r="C445" s="18">
        <v>6</v>
      </c>
      <c r="D445" s="84" t="s">
        <v>479</v>
      </c>
      <c r="E445" s="84" t="str">
        <f t="shared" si="18"/>
        <v>1958 6</v>
      </c>
      <c r="F445" s="14">
        <f>VLOOKUP(D445,'Scatter Plot_1'!A452:C1435,3,FALSE)</f>
        <v>4.3322539999999998</v>
      </c>
      <c r="G445" s="154">
        <f>VLOOKUP(D445,'Scatter Plot_1'!A452:C1435,3,FALSE)</f>
        <v>4.3322539999999998</v>
      </c>
    </row>
    <row r="446" spans="1:7" x14ac:dyDescent="0.25">
      <c r="A446" s="18">
        <v>1958</v>
      </c>
      <c r="B446" s="18">
        <v>1958</v>
      </c>
      <c r="C446" s="18">
        <v>7</v>
      </c>
      <c r="D446" s="84" t="s">
        <v>480</v>
      </c>
      <c r="E446" s="84" t="str">
        <f t="shared" si="18"/>
        <v>1958 7</v>
      </c>
      <c r="F446" s="14">
        <f>VLOOKUP(D446,'Scatter Plot_1'!A453:C1436,3,FALSE)</f>
        <v>20.522928</v>
      </c>
      <c r="G446" s="154">
        <f>VLOOKUP(D446,'Scatter Plot_1'!A453:C1436,3,FALSE)</f>
        <v>20.522928</v>
      </c>
    </row>
    <row r="447" spans="1:7" x14ac:dyDescent="0.25">
      <c r="A447" s="18">
        <v>1958</v>
      </c>
      <c r="B447" s="18">
        <v>1958</v>
      </c>
      <c r="C447" s="18">
        <v>8</v>
      </c>
      <c r="D447" s="84" t="s">
        <v>481</v>
      </c>
      <c r="E447" s="84" t="str">
        <f t="shared" si="18"/>
        <v>1958 8</v>
      </c>
      <c r="F447" s="14">
        <f>VLOOKUP(D447,'Scatter Plot_1'!A454:C1437,3,FALSE)</f>
        <v>58.275042999999997</v>
      </c>
      <c r="G447" s="154">
        <f>VLOOKUP(D447,'Scatter Plot_1'!A454:C1437,3,FALSE)</f>
        <v>58.275042999999997</v>
      </c>
    </row>
    <row r="448" spans="1:7" x14ac:dyDescent="0.25">
      <c r="A448" s="18">
        <v>1958</v>
      </c>
      <c r="B448" s="18">
        <v>1958</v>
      </c>
      <c r="C448" s="18">
        <v>9</v>
      </c>
      <c r="D448" s="84" t="s">
        <v>482</v>
      </c>
      <c r="E448" s="84" t="str">
        <f t="shared" si="18"/>
        <v>1958 9</v>
      </c>
      <c r="F448" s="14">
        <f>VLOOKUP(D448,'Scatter Plot_1'!A455:C1438,3,FALSE)</f>
        <v>49.738484999999997</v>
      </c>
      <c r="G448" s="154">
        <f>VLOOKUP(D448,'Scatter Plot_1'!A455:C1438,3,FALSE)</f>
        <v>49.738484999999997</v>
      </c>
    </row>
    <row r="449" spans="1:9" x14ac:dyDescent="0.25">
      <c r="A449" s="18">
        <v>1959</v>
      </c>
      <c r="B449" s="18">
        <v>1958</v>
      </c>
      <c r="C449" s="18">
        <v>10</v>
      </c>
      <c r="D449" s="84" t="s">
        <v>483</v>
      </c>
      <c r="E449" s="84" t="str">
        <f t="shared" si="18"/>
        <v>1959 10</v>
      </c>
      <c r="F449" s="14">
        <f>VLOOKUP(D449,'Scatter Plot_1'!A456:C1439,3,FALSE)</f>
        <v>61.539019000000003</v>
      </c>
      <c r="G449" s="154">
        <f>VLOOKUP(D449,'Scatter Plot_1'!A456:C1439,3,FALSE)</f>
        <v>61.539019000000003</v>
      </c>
      <c r="H449" s="17"/>
      <c r="I449" s="17"/>
    </row>
    <row r="450" spans="1:9" x14ac:dyDescent="0.25">
      <c r="A450" s="18">
        <v>1959</v>
      </c>
      <c r="B450" s="18">
        <v>1958</v>
      </c>
      <c r="C450" s="18">
        <v>11</v>
      </c>
      <c r="D450" s="84" t="s">
        <v>484</v>
      </c>
      <c r="E450" s="84" t="str">
        <f t="shared" si="18"/>
        <v>1959 11</v>
      </c>
      <c r="F450" s="14">
        <f>VLOOKUP(D450,'Scatter Plot_1'!A457:C1440,3,FALSE)</f>
        <v>320.66924</v>
      </c>
      <c r="G450" s="154">
        <f>VLOOKUP(D450,'Scatter Plot_1'!A457:C1440,3,FALSE)</f>
        <v>320.66924</v>
      </c>
      <c r="H450" s="17"/>
      <c r="I450" s="17"/>
    </row>
    <row r="451" spans="1:9" x14ac:dyDescent="0.25">
      <c r="A451" s="18">
        <v>1959</v>
      </c>
      <c r="B451" s="18">
        <v>1958</v>
      </c>
      <c r="C451" s="18">
        <v>12</v>
      </c>
      <c r="D451" s="84" t="s">
        <v>485</v>
      </c>
      <c r="E451" s="84" t="str">
        <f t="shared" si="18"/>
        <v>1959 12</v>
      </c>
      <c r="F451" s="14">
        <f>VLOOKUP(D451,'Scatter Plot_1'!A458:C1441,3,FALSE)</f>
        <v>294.38081899999997</v>
      </c>
      <c r="G451" s="154">
        <f>VLOOKUP(D451,'Scatter Plot_1'!A458:C1441,3,FALSE)</f>
        <v>294.38081899999997</v>
      </c>
      <c r="H451" s="17"/>
      <c r="I451" s="17"/>
    </row>
    <row r="452" spans="1:9" x14ac:dyDescent="0.25">
      <c r="A452" s="18">
        <v>1959</v>
      </c>
      <c r="B452" s="18">
        <v>1959</v>
      </c>
      <c r="C452" s="18">
        <v>1</v>
      </c>
      <c r="D452" s="84" t="s">
        <v>486</v>
      </c>
      <c r="E452" s="84" t="str">
        <f t="shared" si="18"/>
        <v>1959 1</v>
      </c>
      <c r="F452" s="14">
        <f>VLOOKUP(D452,'Scatter Plot_1'!A459:C1442,3,FALSE)</f>
        <v>0</v>
      </c>
      <c r="G452" s="154">
        <f>VLOOKUP(D452,'Scatter Plot_1'!A459:C1442,3,FALSE)</f>
        <v>0</v>
      </c>
    </row>
    <row r="453" spans="1:9" x14ac:dyDescent="0.25">
      <c r="A453" s="18">
        <v>1959</v>
      </c>
      <c r="B453" s="18">
        <v>1959</v>
      </c>
      <c r="C453" s="18">
        <v>2</v>
      </c>
      <c r="D453" s="84" t="s">
        <v>487</v>
      </c>
      <c r="E453" s="84" t="str">
        <f t="shared" si="18"/>
        <v>1959 2</v>
      </c>
      <c r="F453" s="14">
        <f>VLOOKUP(D453,'Scatter Plot_1'!A460:C1443,3,FALSE)</f>
        <v>0</v>
      </c>
      <c r="G453" s="154">
        <f>VLOOKUP(D453,'Scatter Plot_1'!A460:C1443,3,FALSE)</f>
        <v>0</v>
      </c>
    </row>
    <row r="454" spans="1:9" x14ac:dyDescent="0.25">
      <c r="A454" s="18">
        <v>1959</v>
      </c>
      <c r="B454" s="18">
        <v>1959</v>
      </c>
      <c r="C454" s="18">
        <v>3</v>
      </c>
      <c r="D454" s="84" t="s">
        <v>488</v>
      </c>
      <c r="E454" s="84" t="str">
        <f t="shared" ref="E454:E517" si="19">CONCATENATE(A454," ",C454)</f>
        <v>1959 3</v>
      </c>
      <c r="F454" s="14">
        <f>VLOOKUP(D454,'Scatter Plot_1'!A461:C1444,3,FALSE)</f>
        <v>0</v>
      </c>
      <c r="G454" s="154">
        <f>VLOOKUP(D454,'Scatter Plot_1'!A461:C1444,3,FALSE)</f>
        <v>0</v>
      </c>
    </row>
    <row r="455" spans="1:9" x14ac:dyDescent="0.25">
      <c r="A455" s="18">
        <v>1959</v>
      </c>
      <c r="B455" s="18">
        <v>1959</v>
      </c>
      <c r="C455" s="18">
        <v>4</v>
      </c>
      <c r="D455" s="84" t="s">
        <v>489</v>
      </c>
      <c r="E455" s="84" t="str">
        <f t="shared" si="19"/>
        <v>1959 4</v>
      </c>
      <c r="F455" s="14">
        <f>VLOOKUP(D455,'Scatter Plot_1'!A462:C1445,3,FALSE)</f>
        <v>0</v>
      </c>
      <c r="G455" s="154">
        <f>VLOOKUP(D455,'Scatter Plot_1'!A462:C1445,3,FALSE)</f>
        <v>0</v>
      </c>
    </row>
    <row r="456" spans="1:9" x14ac:dyDescent="0.25">
      <c r="A456" s="18">
        <v>1959</v>
      </c>
      <c r="B456" s="18">
        <v>1959</v>
      </c>
      <c r="C456" s="18">
        <v>5</v>
      </c>
      <c r="D456" s="84" t="s">
        <v>490</v>
      </c>
      <c r="E456" s="84" t="str">
        <f t="shared" si="19"/>
        <v>1959 5</v>
      </c>
      <c r="F456" s="14">
        <f>VLOOKUP(D456,'Scatter Plot_1'!A463:C1446,3,FALSE)</f>
        <v>0</v>
      </c>
      <c r="G456" s="154">
        <f>VLOOKUP(D456,'Scatter Plot_1'!A463:C1446,3,FALSE)</f>
        <v>0</v>
      </c>
    </row>
    <row r="457" spans="1:9" x14ac:dyDescent="0.25">
      <c r="A457" s="18">
        <v>1959</v>
      </c>
      <c r="B457" s="18">
        <v>1959</v>
      </c>
      <c r="C457" s="18">
        <v>6</v>
      </c>
      <c r="D457" s="84" t="s">
        <v>491</v>
      </c>
      <c r="E457" s="84" t="str">
        <f t="shared" si="19"/>
        <v>1959 6</v>
      </c>
      <c r="F457" s="14">
        <f>VLOOKUP(D457,'Scatter Plot_1'!A464:C1447,3,FALSE)</f>
        <v>5.5059630000000004</v>
      </c>
      <c r="G457" s="154">
        <f>VLOOKUP(D457,'Scatter Plot_1'!A464:C1447,3,FALSE)</f>
        <v>5.5059630000000004</v>
      </c>
    </row>
    <row r="458" spans="1:9" x14ac:dyDescent="0.25">
      <c r="A458" s="18">
        <v>1959</v>
      </c>
      <c r="B458" s="18">
        <v>1959</v>
      </c>
      <c r="C458" s="18">
        <v>7</v>
      </c>
      <c r="D458" s="84" t="s">
        <v>492</v>
      </c>
      <c r="E458" s="84" t="str">
        <f t="shared" si="19"/>
        <v>1959 7</v>
      </c>
      <c r="F458" s="14">
        <f>VLOOKUP(D458,'Scatter Plot_1'!A465:C1448,3,FALSE)</f>
        <v>0</v>
      </c>
      <c r="G458" s="154">
        <f>VLOOKUP(D458,'Scatter Plot_1'!A465:C1448,3,FALSE)</f>
        <v>0</v>
      </c>
    </row>
    <row r="459" spans="1:9" x14ac:dyDescent="0.25">
      <c r="A459" s="18">
        <v>1959</v>
      </c>
      <c r="B459" s="18">
        <v>1959</v>
      </c>
      <c r="C459" s="18">
        <v>8</v>
      </c>
      <c r="D459" s="84" t="s">
        <v>493</v>
      </c>
      <c r="E459" s="84" t="str">
        <f t="shared" si="19"/>
        <v>1959 8</v>
      </c>
      <c r="F459" s="14">
        <f>VLOOKUP(D459,'Scatter Plot_1'!A466:C1449,3,FALSE)</f>
        <v>0.119169</v>
      </c>
      <c r="G459" s="154">
        <f>VLOOKUP(D459,'Scatter Plot_1'!A466:C1449,3,FALSE)</f>
        <v>0.119169</v>
      </c>
    </row>
    <row r="460" spans="1:9" x14ac:dyDescent="0.25">
      <c r="A460" s="18">
        <v>1959</v>
      </c>
      <c r="B460" s="18">
        <v>1959</v>
      </c>
      <c r="C460" s="18">
        <v>9</v>
      </c>
      <c r="D460" s="84" t="s">
        <v>494</v>
      </c>
      <c r="E460" s="84" t="str">
        <f t="shared" si="19"/>
        <v>1959 9</v>
      </c>
      <c r="F460" s="14">
        <f>VLOOKUP(D460,'Scatter Plot_1'!A467:C1450,3,FALSE)</f>
        <v>7.5607999999999995E-2</v>
      </c>
      <c r="G460" s="154">
        <f>VLOOKUP(D460,'Scatter Plot_1'!A467:C1450,3,FALSE)</f>
        <v>7.5607999999999995E-2</v>
      </c>
    </row>
    <row r="461" spans="1:9" x14ac:dyDescent="0.25">
      <c r="A461" s="18">
        <v>1960</v>
      </c>
      <c r="B461" s="18">
        <v>1959</v>
      </c>
      <c r="C461" s="18">
        <v>10</v>
      </c>
      <c r="D461" s="84" t="s">
        <v>495</v>
      </c>
      <c r="E461" s="84" t="str">
        <f t="shared" si="19"/>
        <v>1960 10</v>
      </c>
      <c r="F461" s="14">
        <f>VLOOKUP(D461,'Scatter Plot_1'!A468:C1451,3,FALSE)</f>
        <v>0</v>
      </c>
      <c r="G461" s="154">
        <f>VLOOKUP(D461,'Scatter Plot_1'!A468:C1451,3,FALSE)</f>
        <v>0</v>
      </c>
    </row>
    <row r="462" spans="1:9" x14ac:dyDescent="0.25">
      <c r="A462" s="18">
        <v>1960</v>
      </c>
      <c r="B462" s="18">
        <v>1959</v>
      </c>
      <c r="C462" s="18">
        <v>11</v>
      </c>
      <c r="D462" s="84" t="s">
        <v>496</v>
      </c>
      <c r="E462" s="84" t="str">
        <f t="shared" si="19"/>
        <v>1960 11</v>
      </c>
      <c r="F462" s="14">
        <f>VLOOKUP(D462,'Scatter Plot_1'!A469:C1452,3,FALSE)</f>
        <v>0</v>
      </c>
      <c r="G462" s="154">
        <f>VLOOKUP(D462,'Scatter Plot_1'!A469:C1452,3,FALSE)</f>
        <v>0</v>
      </c>
    </row>
    <row r="463" spans="1:9" x14ac:dyDescent="0.25">
      <c r="A463" s="18">
        <v>1960</v>
      </c>
      <c r="B463" s="18">
        <v>1959</v>
      </c>
      <c r="C463" s="18">
        <v>12</v>
      </c>
      <c r="D463" s="84" t="s">
        <v>497</v>
      </c>
      <c r="E463" s="84" t="str">
        <f t="shared" si="19"/>
        <v>1960 12</v>
      </c>
      <c r="F463" s="14">
        <f>VLOOKUP(D463,'Scatter Plot_1'!A470:C1453,3,FALSE)</f>
        <v>0.227608</v>
      </c>
      <c r="G463" s="154">
        <f>VLOOKUP(D463,'Scatter Plot_1'!A470:C1453,3,FALSE)</f>
        <v>0.227608</v>
      </c>
    </row>
    <row r="464" spans="1:9" x14ac:dyDescent="0.25">
      <c r="A464" s="18">
        <v>1960</v>
      </c>
      <c r="B464" s="18">
        <v>1960</v>
      </c>
      <c r="C464" s="18">
        <v>1</v>
      </c>
      <c r="D464" s="84" t="s">
        <v>498</v>
      </c>
      <c r="E464" s="84" t="str">
        <f t="shared" si="19"/>
        <v>1960 1</v>
      </c>
      <c r="F464" s="14">
        <f>VLOOKUP(D464,'Scatter Plot_1'!A471:C1454,3,FALSE)</f>
        <v>0</v>
      </c>
      <c r="G464" s="154">
        <f>VLOOKUP(D464,'Scatter Plot_1'!A471:C1454,3,FALSE)</f>
        <v>0</v>
      </c>
    </row>
    <row r="465" spans="1:9" x14ac:dyDescent="0.25">
      <c r="A465" s="18">
        <v>1960</v>
      </c>
      <c r="B465" s="18">
        <v>1960</v>
      </c>
      <c r="C465" s="18">
        <v>2</v>
      </c>
      <c r="D465" s="84" t="s">
        <v>499</v>
      </c>
      <c r="E465" s="84" t="str">
        <f t="shared" si="19"/>
        <v>1960 2</v>
      </c>
      <c r="F465" s="14">
        <f>VLOOKUP(D465,'Scatter Plot_1'!A472:C1455,3,FALSE)</f>
        <v>0</v>
      </c>
      <c r="G465" s="154">
        <f>VLOOKUP(D465,'Scatter Plot_1'!A472:C1455,3,FALSE)</f>
        <v>0</v>
      </c>
    </row>
    <row r="466" spans="1:9" x14ac:dyDescent="0.25">
      <c r="A466" s="18">
        <v>1960</v>
      </c>
      <c r="B466" s="18">
        <v>1960</v>
      </c>
      <c r="C466" s="18">
        <v>3</v>
      </c>
      <c r="D466" s="84" t="s">
        <v>500</v>
      </c>
      <c r="E466" s="84" t="str">
        <f t="shared" si="19"/>
        <v>1960 3</v>
      </c>
      <c r="F466" s="14">
        <f>VLOOKUP(D466,'Scatter Plot_1'!A473:C1456,3,FALSE)</f>
        <v>0.93752500000000005</v>
      </c>
      <c r="G466" s="154">
        <f>VLOOKUP(D466,'Scatter Plot_1'!A473:C1456,3,FALSE)</f>
        <v>0.93752500000000005</v>
      </c>
    </row>
    <row r="467" spans="1:9" x14ac:dyDescent="0.25">
      <c r="A467" s="18">
        <v>1960</v>
      </c>
      <c r="B467" s="18">
        <v>1960</v>
      </c>
      <c r="C467" s="18">
        <v>4</v>
      </c>
      <c r="D467" s="84" t="s">
        <v>501</v>
      </c>
      <c r="E467" s="84" t="str">
        <f t="shared" si="19"/>
        <v>1960 4</v>
      </c>
      <c r="F467" s="14">
        <f>VLOOKUP(D467,'Scatter Plot_1'!A474:C1457,3,FALSE)</f>
        <v>0</v>
      </c>
      <c r="G467" s="154">
        <f>VLOOKUP(D467,'Scatter Plot_1'!A474:C1457,3,FALSE)</f>
        <v>0</v>
      </c>
    </row>
    <row r="468" spans="1:9" x14ac:dyDescent="0.25">
      <c r="A468" s="18">
        <v>1960</v>
      </c>
      <c r="B468" s="18">
        <v>1960</v>
      </c>
      <c r="C468" s="18">
        <v>5</v>
      </c>
      <c r="D468" s="84" t="s">
        <v>502</v>
      </c>
      <c r="E468" s="84" t="str">
        <f t="shared" si="19"/>
        <v>1960 5</v>
      </c>
      <c r="F468" s="14">
        <f>VLOOKUP(D468,'Scatter Plot_1'!A475:C1458,3,FALSE)</f>
        <v>0</v>
      </c>
      <c r="G468" s="154">
        <f>VLOOKUP(D468,'Scatter Plot_1'!A475:C1458,3,FALSE)</f>
        <v>0</v>
      </c>
    </row>
    <row r="469" spans="1:9" x14ac:dyDescent="0.25">
      <c r="A469" s="18">
        <v>1960</v>
      </c>
      <c r="B469" s="18">
        <v>1960</v>
      </c>
      <c r="C469" s="18">
        <v>6</v>
      </c>
      <c r="D469" s="84" t="s">
        <v>503</v>
      </c>
      <c r="E469" s="84" t="str">
        <f t="shared" si="19"/>
        <v>1960 6</v>
      </c>
      <c r="F469" s="14">
        <f>VLOOKUP(D469,'Scatter Plot_1'!A476:C1459,3,FALSE)</f>
        <v>0</v>
      </c>
      <c r="G469" s="154">
        <f>VLOOKUP(D469,'Scatter Plot_1'!A476:C1459,3,FALSE)</f>
        <v>0</v>
      </c>
    </row>
    <row r="470" spans="1:9" x14ac:dyDescent="0.25">
      <c r="A470" s="18">
        <v>1960</v>
      </c>
      <c r="B470" s="18">
        <v>1960</v>
      </c>
      <c r="C470" s="18">
        <v>7</v>
      </c>
      <c r="D470" s="84" t="s">
        <v>504</v>
      </c>
      <c r="E470" s="84" t="str">
        <f t="shared" si="19"/>
        <v>1960 7</v>
      </c>
      <c r="F470" s="14">
        <f>VLOOKUP(D470,'Scatter Plot_1'!A477:C1460,3,FALSE)</f>
        <v>8.9009090000000004</v>
      </c>
      <c r="G470" s="154">
        <f>VLOOKUP(D470,'Scatter Plot_1'!A477:C1460,3,FALSE)</f>
        <v>8.9009090000000004</v>
      </c>
    </row>
    <row r="471" spans="1:9" x14ac:dyDescent="0.25">
      <c r="A471" s="18">
        <v>1960</v>
      </c>
      <c r="B471" s="18">
        <v>1960</v>
      </c>
      <c r="C471" s="18">
        <v>8</v>
      </c>
      <c r="D471" s="84" t="s">
        <v>505</v>
      </c>
      <c r="E471" s="84" t="str">
        <f t="shared" si="19"/>
        <v>1960 8</v>
      </c>
      <c r="F471" s="14">
        <f>VLOOKUP(D471,'Scatter Plot_1'!A478:C1461,3,FALSE)</f>
        <v>10.796886000000001</v>
      </c>
      <c r="G471" s="154">
        <f>VLOOKUP(D471,'Scatter Plot_1'!A478:C1461,3,FALSE)</f>
        <v>10.796886000000001</v>
      </c>
    </row>
    <row r="472" spans="1:9" x14ac:dyDescent="0.25">
      <c r="A472" s="18">
        <v>1960</v>
      </c>
      <c r="B472" s="18">
        <v>1960</v>
      </c>
      <c r="C472" s="18">
        <v>9</v>
      </c>
      <c r="D472" s="84" t="s">
        <v>506</v>
      </c>
      <c r="E472" s="84" t="str">
        <f t="shared" si="19"/>
        <v>1960 9</v>
      </c>
      <c r="F472" s="14">
        <f>VLOOKUP(D472,'Scatter Plot_1'!A479:C1462,3,FALSE)</f>
        <v>153.35921400000001</v>
      </c>
      <c r="G472" s="154">
        <f>VLOOKUP(D472,'Scatter Plot_1'!A479:C1462,3,FALSE)</f>
        <v>153.35921400000001</v>
      </c>
      <c r="H472" s="17"/>
      <c r="I472" s="17"/>
    </row>
    <row r="473" spans="1:9" x14ac:dyDescent="0.25">
      <c r="A473" s="18">
        <v>1961</v>
      </c>
      <c r="B473" s="18">
        <v>1960</v>
      </c>
      <c r="C473" s="18">
        <v>10</v>
      </c>
      <c r="D473" s="84" t="s">
        <v>507</v>
      </c>
      <c r="E473" s="84" t="str">
        <f t="shared" si="19"/>
        <v>1961 10</v>
      </c>
      <c r="F473" s="14">
        <f>VLOOKUP(D473,'Scatter Plot_1'!A480:C1463,3,FALSE)</f>
        <v>163.123288</v>
      </c>
      <c r="G473" s="154">
        <f>VLOOKUP(D473,'Scatter Plot_1'!A480:C1463,3,FALSE)</f>
        <v>163.123288</v>
      </c>
      <c r="H473" s="17"/>
      <c r="I473" s="17"/>
    </row>
    <row r="474" spans="1:9" x14ac:dyDescent="0.25">
      <c r="A474" s="18">
        <v>1961</v>
      </c>
      <c r="B474" s="18">
        <v>1960</v>
      </c>
      <c r="C474" s="18">
        <v>11</v>
      </c>
      <c r="D474" s="84" t="s">
        <v>508</v>
      </c>
      <c r="E474" s="84" t="str">
        <f t="shared" si="19"/>
        <v>1961 11</v>
      </c>
      <c r="F474" s="14">
        <f>VLOOKUP(D474,'Scatter Plot_1'!A481:C1464,3,FALSE)</f>
        <v>0.23976800000000001</v>
      </c>
      <c r="G474" s="154">
        <f>VLOOKUP(D474,'Scatter Plot_1'!A481:C1464,3,FALSE)</f>
        <v>0.23976800000000001</v>
      </c>
    </row>
    <row r="475" spans="1:9" x14ac:dyDescent="0.25">
      <c r="A475" s="18">
        <v>1961</v>
      </c>
      <c r="B475" s="18">
        <v>1960</v>
      </c>
      <c r="C475" s="18">
        <v>12</v>
      </c>
      <c r="D475" s="84" t="s">
        <v>509</v>
      </c>
      <c r="E475" s="84" t="str">
        <f t="shared" si="19"/>
        <v>1961 12</v>
      </c>
      <c r="F475" s="14">
        <f>VLOOKUP(D475,'Scatter Plot_1'!A482:C1465,3,FALSE)</f>
        <v>0.23976800000000001</v>
      </c>
      <c r="G475" s="154">
        <f>VLOOKUP(D475,'Scatter Plot_1'!A482:C1465,3,FALSE)</f>
        <v>0.23976800000000001</v>
      </c>
    </row>
    <row r="476" spans="1:9" x14ac:dyDescent="0.25">
      <c r="A476" s="18">
        <v>1961</v>
      </c>
      <c r="B476" s="18">
        <v>1961</v>
      </c>
      <c r="C476" s="18">
        <v>1</v>
      </c>
      <c r="D476" s="84" t="s">
        <v>510</v>
      </c>
      <c r="E476" s="84" t="str">
        <f t="shared" si="19"/>
        <v>1961 1</v>
      </c>
      <c r="F476" s="14">
        <f>VLOOKUP(D476,'Scatter Plot_1'!A483:C1466,3,FALSE)</f>
        <v>0</v>
      </c>
      <c r="G476" s="154">
        <f>VLOOKUP(D476,'Scatter Plot_1'!A483:C1466,3,FALSE)</f>
        <v>0</v>
      </c>
    </row>
    <row r="477" spans="1:9" x14ac:dyDescent="0.25">
      <c r="A477" s="18">
        <v>1961</v>
      </c>
      <c r="B477" s="18">
        <v>1961</v>
      </c>
      <c r="C477" s="18">
        <v>2</v>
      </c>
      <c r="D477" s="84" t="s">
        <v>511</v>
      </c>
      <c r="E477" s="84" t="str">
        <f t="shared" si="19"/>
        <v>1961 2</v>
      </c>
      <c r="F477" s="14">
        <f>VLOOKUP(D477,'Scatter Plot_1'!A484:C1467,3,FALSE)</f>
        <v>0</v>
      </c>
      <c r="G477" s="154">
        <f>VLOOKUP(D477,'Scatter Plot_1'!A484:C1467,3,FALSE)</f>
        <v>0</v>
      </c>
    </row>
    <row r="478" spans="1:9" x14ac:dyDescent="0.25">
      <c r="A478" s="18">
        <v>1961</v>
      </c>
      <c r="B478" s="18">
        <v>1961</v>
      </c>
      <c r="C478" s="18">
        <v>3</v>
      </c>
      <c r="D478" s="84" t="s">
        <v>512</v>
      </c>
      <c r="E478" s="84" t="str">
        <f t="shared" si="19"/>
        <v>1961 3</v>
      </c>
      <c r="F478" s="14">
        <f>VLOOKUP(D478,'Scatter Plot_1'!A485:C1468,3,FALSE)</f>
        <v>0</v>
      </c>
      <c r="G478" s="154">
        <f>VLOOKUP(D478,'Scatter Plot_1'!A485:C1468,3,FALSE)</f>
        <v>0</v>
      </c>
    </row>
    <row r="479" spans="1:9" x14ac:dyDescent="0.25">
      <c r="A479" s="18">
        <v>1961</v>
      </c>
      <c r="B479" s="18">
        <v>1961</v>
      </c>
      <c r="C479" s="18">
        <v>4</v>
      </c>
      <c r="D479" s="84" t="s">
        <v>513</v>
      </c>
      <c r="E479" s="84" t="str">
        <f t="shared" si="19"/>
        <v>1961 4</v>
      </c>
      <c r="F479" s="14">
        <f>VLOOKUP(D479,'Scatter Plot_1'!A486:C1469,3,FALSE)</f>
        <v>0</v>
      </c>
      <c r="G479" s="154">
        <f>VLOOKUP(D479,'Scatter Plot_1'!A486:C1469,3,FALSE)</f>
        <v>0</v>
      </c>
    </row>
    <row r="480" spans="1:9" x14ac:dyDescent="0.25">
      <c r="A480" s="18">
        <v>1961</v>
      </c>
      <c r="B480" s="18">
        <v>1961</v>
      </c>
      <c r="C480" s="18">
        <v>5</v>
      </c>
      <c r="D480" s="84" t="s">
        <v>514</v>
      </c>
      <c r="E480" s="84" t="str">
        <f t="shared" si="19"/>
        <v>1961 5</v>
      </c>
      <c r="F480" s="14">
        <f>VLOOKUP(D480,'Scatter Plot_1'!A487:C1470,3,FALSE)</f>
        <v>0</v>
      </c>
      <c r="G480" s="154">
        <f>VLOOKUP(D480,'Scatter Plot_1'!A487:C1470,3,FALSE)</f>
        <v>0</v>
      </c>
    </row>
    <row r="481" spans="1:9" x14ac:dyDescent="0.25">
      <c r="A481" s="18">
        <v>1961</v>
      </c>
      <c r="B481" s="18">
        <v>1961</v>
      </c>
      <c r="C481" s="18">
        <v>6</v>
      </c>
      <c r="D481" s="84" t="s">
        <v>515</v>
      </c>
      <c r="E481" s="84" t="str">
        <f t="shared" si="19"/>
        <v>1961 6</v>
      </c>
      <c r="F481" s="14">
        <f>VLOOKUP(D481,'Scatter Plot_1'!A488:C1471,3,FALSE)</f>
        <v>0</v>
      </c>
      <c r="G481" s="154">
        <f>VLOOKUP(D481,'Scatter Plot_1'!A488:C1471,3,FALSE)</f>
        <v>0</v>
      </c>
    </row>
    <row r="482" spans="1:9" x14ac:dyDescent="0.25">
      <c r="A482" s="18">
        <v>1961</v>
      </c>
      <c r="B482" s="18">
        <v>1961</v>
      </c>
      <c r="C482" s="18">
        <v>7</v>
      </c>
      <c r="D482" s="84" t="s">
        <v>516</v>
      </c>
      <c r="E482" s="84" t="str">
        <f t="shared" si="19"/>
        <v>1961 7</v>
      </c>
      <c r="F482" s="14">
        <f>VLOOKUP(D482,'Scatter Plot_1'!A489:C1472,3,FALSE)</f>
        <v>35.031951999999997</v>
      </c>
      <c r="G482" s="154">
        <f>VLOOKUP(D482,'Scatter Plot_1'!A489:C1472,3,FALSE)</f>
        <v>35.031951999999997</v>
      </c>
    </row>
    <row r="483" spans="1:9" x14ac:dyDescent="0.25">
      <c r="A483" s="18">
        <v>1961</v>
      </c>
      <c r="B483" s="18">
        <v>1961</v>
      </c>
      <c r="C483" s="18">
        <v>8</v>
      </c>
      <c r="D483" s="84" t="s">
        <v>517</v>
      </c>
      <c r="E483" s="84" t="str">
        <f t="shared" si="19"/>
        <v>1961 8</v>
      </c>
      <c r="F483" s="14">
        <f>VLOOKUP(D483,'Scatter Plot_1'!A490:C1473,3,FALSE)</f>
        <v>241.18790899999999</v>
      </c>
      <c r="G483" s="154">
        <f>VLOOKUP(D483,'Scatter Plot_1'!A490:C1473,3,FALSE)</f>
        <v>241.18790899999999</v>
      </c>
      <c r="H483" s="17"/>
      <c r="I483" s="17"/>
    </row>
    <row r="484" spans="1:9" x14ac:dyDescent="0.25">
      <c r="A484" s="18">
        <v>1961</v>
      </c>
      <c r="B484" s="18">
        <v>1961</v>
      </c>
      <c r="C484" s="18">
        <v>9</v>
      </c>
      <c r="D484" s="84" t="s">
        <v>518</v>
      </c>
      <c r="E484" s="84" t="str">
        <f t="shared" si="19"/>
        <v>1961 9</v>
      </c>
      <c r="F484" s="14">
        <f>VLOOKUP(D484,'Scatter Plot_1'!A491:C1474,3,FALSE)</f>
        <v>149.40432300000001</v>
      </c>
      <c r="G484" s="154">
        <f>VLOOKUP(D484,'Scatter Plot_1'!A491:C1474,3,FALSE)</f>
        <v>149.40432300000001</v>
      </c>
      <c r="H484" s="17"/>
      <c r="I484" s="17"/>
    </row>
    <row r="485" spans="1:9" x14ac:dyDescent="0.25">
      <c r="A485" s="18">
        <v>1962</v>
      </c>
      <c r="B485" s="18">
        <v>1961</v>
      </c>
      <c r="C485" s="18">
        <v>10</v>
      </c>
      <c r="D485" s="84" t="s">
        <v>519</v>
      </c>
      <c r="E485" s="84" t="str">
        <f t="shared" si="19"/>
        <v>1962 10</v>
      </c>
      <c r="F485" s="14">
        <f>VLOOKUP(D485,'Scatter Plot_1'!A492:C1475,3,FALSE)</f>
        <v>181.53004899999999</v>
      </c>
      <c r="G485" s="154">
        <f>VLOOKUP(D485,'Scatter Plot_1'!A492:C1475,3,FALSE)</f>
        <v>181.53004899999999</v>
      </c>
      <c r="H485" s="17"/>
      <c r="I485" s="17"/>
    </row>
    <row r="486" spans="1:9" x14ac:dyDescent="0.25">
      <c r="A486" s="18">
        <v>1962</v>
      </c>
      <c r="B486" s="18">
        <v>1961</v>
      </c>
      <c r="C486" s="18">
        <v>11</v>
      </c>
      <c r="D486" s="84" t="s">
        <v>520</v>
      </c>
      <c r="E486" s="84" t="str">
        <f t="shared" si="19"/>
        <v>1962 11</v>
      </c>
      <c r="F486" s="14">
        <f>VLOOKUP(D486,'Scatter Plot_1'!A493:C1476,3,FALSE)</f>
        <v>77.799749000000006</v>
      </c>
      <c r="G486" s="154">
        <f>VLOOKUP(D486,'Scatter Plot_1'!A493:C1476,3,FALSE)</f>
        <v>77.799749000000006</v>
      </c>
      <c r="H486" s="17"/>
      <c r="I486" s="17"/>
    </row>
    <row r="487" spans="1:9" x14ac:dyDescent="0.25">
      <c r="A487" s="18">
        <v>1962</v>
      </c>
      <c r="B487" s="18">
        <v>1961</v>
      </c>
      <c r="C487" s="18">
        <v>12</v>
      </c>
      <c r="D487" s="84" t="s">
        <v>521</v>
      </c>
      <c r="E487" s="84" t="str">
        <f t="shared" si="19"/>
        <v>1962 12</v>
      </c>
      <c r="F487" s="14">
        <f>VLOOKUP(D487,'Scatter Plot_1'!A494:C1477,3,FALSE)</f>
        <v>4.1331860000000002</v>
      </c>
      <c r="G487" s="154">
        <f>VLOOKUP(D487,'Scatter Plot_1'!A494:C1477,3,FALSE)</f>
        <v>4.1331860000000002</v>
      </c>
    </row>
    <row r="488" spans="1:9" x14ac:dyDescent="0.25">
      <c r="A488" s="18">
        <v>1962</v>
      </c>
      <c r="B488" s="18">
        <v>1962</v>
      </c>
      <c r="C488" s="18">
        <v>1</v>
      </c>
      <c r="D488" s="84" t="s">
        <v>522</v>
      </c>
      <c r="E488" s="84" t="str">
        <f t="shared" si="19"/>
        <v>1962 1</v>
      </c>
      <c r="F488" s="14">
        <f>VLOOKUP(D488,'Scatter Plot_1'!A495:C1478,3,FALSE)</f>
        <v>0</v>
      </c>
      <c r="G488" s="154">
        <f>VLOOKUP(D488,'Scatter Plot_1'!A495:C1478,3,FALSE)</f>
        <v>0</v>
      </c>
    </row>
    <row r="489" spans="1:9" x14ac:dyDescent="0.25">
      <c r="A489" s="18">
        <v>1962</v>
      </c>
      <c r="B489" s="18">
        <v>1962</v>
      </c>
      <c r="C489" s="18">
        <v>2</v>
      </c>
      <c r="D489" s="84" t="s">
        <v>523</v>
      </c>
      <c r="E489" s="84" t="str">
        <f t="shared" si="19"/>
        <v>1962 2</v>
      </c>
      <c r="F489" s="14">
        <f>VLOOKUP(D489,'Scatter Plot_1'!A496:C1479,3,FALSE)</f>
        <v>0</v>
      </c>
      <c r="G489" s="154">
        <f>VLOOKUP(D489,'Scatter Plot_1'!A496:C1479,3,FALSE)</f>
        <v>0</v>
      </c>
    </row>
    <row r="490" spans="1:9" x14ac:dyDescent="0.25">
      <c r="A490" s="18">
        <v>1962</v>
      </c>
      <c r="B490" s="18">
        <v>1962</v>
      </c>
      <c r="C490" s="18">
        <v>3</v>
      </c>
      <c r="D490" s="84" t="s">
        <v>524</v>
      </c>
      <c r="E490" s="84" t="str">
        <f t="shared" si="19"/>
        <v>1962 3</v>
      </c>
      <c r="F490" s="14">
        <f>VLOOKUP(D490,'Scatter Plot_1'!A497:C1480,3,FALSE)</f>
        <v>0</v>
      </c>
      <c r="G490" s="154">
        <f>VLOOKUP(D490,'Scatter Plot_1'!A497:C1480,3,FALSE)</f>
        <v>0</v>
      </c>
    </row>
    <row r="491" spans="1:9" x14ac:dyDescent="0.25">
      <c r="A491" s="18">
        <v>1962</v>
      </c>
      <c r="B491" s="18">
        <v>1962</v>
      </c>
      <c r="C491" s="18">
        <v>4</v>
      </c>
      <c r="D491" s="84" t="s">
        <v>525</v>
      </c>
      <c r="E491" s="84" t="str">
        <f t="shared" si="19"/>
        <v>1962 4</v>
      </c>
      <c r="F491" s="14">
        <f>VLOOKUP(D491,'Scatter Plot_1'!A498:C1481,3,FALSE)</f>
        <v>0</v>
      </c>
      <c r="G491" s="154">
        <f>VLOOKUP(D491,'Scatter Plot_1'!A498:C1481,3,FALSE)</f>
        <v>0</v>
      </c>
    </row>
    <row r="492" spans="1:9" x14ac:dyDescent="0.25">
      <c r="A492" s="18">
        <v>1962</v>
      </c>
      <c r="B492" s="18">
        <v>1962</v>
      </c>
      <c r="C492" s="18">
        <v>5</v>
      </c>
      <c r="D492" s="84" t="s">
        <v>526</v>
      </c>
      <c r="E492" s="84" t="str">
        <f t="shared" si="19"/>
        <v>1962 5</v>
      </c>
      <c r="F492" s="14">
        <f>VLOOKUP(D492,'Scatter Plot_1'!A499:C1482,3,FALSE)</f>
        <v>0</v>
      </c>
      <c r="G492" s="154">
        <f>VLOOKUP(D492,'Scatter Plot_1'!A499:C1482,3,FALSE)</f>
        <v>0</v>
      </c>
    </row>
    <row r="493" spans="1:9" x14ac:dyDescent="0.25">
      <c r="A493" s="18">
        <v>1962</v>
      </c>
      <c r="B493" s="18">
        <v>1962</v>
      </c>
      <c r="C493" s="18">
        <v>6</v>
      </c>
      <c r="D493" s="84" t="s">
        <v>527</v>
      </c>
      <c r="E493" s="84" t="str">
        <f t="shared" si="19"/>
        <v>1962 6</v>
      </c>
      <c r="F493" s="14">
        <f>VLOOKUP(D493,'Scatter Plot_1'!A500:C1483,3,FALSE)</f>
        <v>0</v>
      </c>
      <c r="G493" s="154">
        <f>VLOOKUP(D493,'Scatter Plot_1'!A500:C1483,3,FALSE)</f>
        <v>0</v>
      </c>
    </row>
    <row r="494" spans="1:9" x14ac:dyDescent="0.25">
      <c r="A494" s="18">
        <v>1962</v>
      </c>
      <c r="B494" s="18">
        <v>1962</v>
      </c>
      <c r="C494" s="18">
        <v>7</v>
      </c>
      <c r="D494" s="84" t="s">
        <v>528</v>
      </c>
      <c r="E494" s="84" t="str">
        <f t="shared" si="19"/>
        <v>1962 7</v>
      </c>
      <c r="F494" s="14">
        <f>VLOOKUP(D494,'Scatter Plot_1'!A501:C1484,3,FALSE)</f>
        <v>4.9706849999999996</v>
      </c>
      <c r="G494" s="154">
        <f>VLOOKUP(D494,'Scatter Plot_1'!A501:C1484,3,FALSE)</f>
        <v>4.9706849999999996</v>
      </c>
    </row>
    <row r="495" spans="1:9" x14ac:dyDescent="0.25">
      <c r="A495" s="18">
        <v>1962</v>
      </c>
      <c r="B495" s="18">
        <v>1962</v>
      </c>
      <c r="C495" s="18">
        <v>8</v>
      </c>
      <c r="D495" s="84" t="s">
        <v>529</v>
      </c>
      <c r="E495" s="84" t="str">
        <f t="shared" si="19"/>
        <v>1962 8</v>
      </c>
      <c r="F495" s="14">
        <f>VLOOKUP(D495,'Scatter Plot_1'!A502:C1485,3,FALSE)</f>
        <v>6.3344490000000002</v>
      </c>
      <c r="G495" s="154">
        <f>VLOOKUP(D495,'Scatter Plot_1'!A502:C1485,3,FALSE)</f>
        <v>6.3344490000000002</v>
      </c>
    </row>
    <row r="496" spans="1:9" x14ac:dyDescent="0.25">
      <c r="A496" s="18">
        <v>1962</v>
      </c>
      <c r="B496" s="18">
        <v>1962</v>
      </c>
      <c r="C496" s="18">
        <v>9</v>
      </c>
      <c r="D496" s="84" t="s">
        <v>530</v>
      </c>
      <c r="E496" s="84" t="str">
        <f t="shared" si="19"/>
        <v>1962 9</v>
      </c>
      <c r="F496" s="14">
        <f>VLOOKUP(D496,'Scatter Plot_1'!A503:C1486,3,FALSE)</f>
        <v>93.910955999999999</v>
      </c>
      <c r="G496" s="154">
        <f>VLOOKUP(D496,'Scatter Plot_1'!A503:C1486,3,FALSE)</f>
        <v>93.910955999999999</v>
      </c>
      <c r="H496" s="17"/>
      <c r="I496" s="17"/>
    </row>
    <row r="497" spans="1:7" x14ac:dyDescent="0.25">
      <c r="A497" s="18">
        <v>1963</v>
      </c>
      <c r="B497" s="18">
        <v>1962</v>
      </c>
      <c r="C497" s="18">
        <v>10</v>
      </c>
      <c r="D497" s="84" t="s">
        <v>531</v>
      </c>
      <c r="E497" s="84" t="str">
        <f t="shared" si="19"/>
        <v>1963 10</v>
      </c>
      <c r="F497" s="14">
        <f>VLOOKUP(D497,'Scatter Plot_1'!A504:C1487,3,FALSE)</f>
        <v>0.923709</v>
      </c>
      <c r="G497" s="154">
        <f>VLOOKUP(D497,'Scatter Plot_1'!A504:C1487,3,FALSE)</f>
        <v>0.923709</v>
      </c>
    </row>
    <row r="498" spans="1:7" x14ac:dyDescent="0.25">
      <c r="A498" s="18">
        <v>1963</v>
      </c>
      <c r="B498" s="18">
        <v>1962</v>
      </c>
      <c r="C498" s="18">
        <v>11</v>
      </c>
      <c r="D498" s="84" t="s">
        <v>532</v>
      </c>
      <c r="E498" s="84" t="str">
        <f t="shared" si="19"/>
        <v>1963 11</v>
      </c>
      <c r="F498" s="14">
        <f>VLOOKUP(D498,'Scatter Plot_1'!A505:C1488,3,FALSE)</f>
        <v>0</v>
      </c>
      <c r="G498" s="154">
        <f>VLOOKUP(D498,'Scatter Plot_1'!A505:C1488,3,FALSE)</f>
        <v>0</v>
      </c>
    </row>
    <row r="499" spans="1:7" x14ac:dyDescent="0.25">
      <c r="A499" s="18">
        <v>1963</v>
      </c>
      <c r="B499" s="18">
        <v>1962</v>
      </c>
      <c r="C499" s="18">
        <v>12</v>
      </c>
      <c r="D499" s="84" t="s">
        <v>533</v>
      </c>
      <c r="E499" s="84" t="str">
        <f t="shared" si="19"/>
        <v>1963 12</v>
      </c>
      <c r="F499" s="14">
        <f>VLOOKUP(D499,'Scatter Plot_1'!A506:C1489,3,FALSE)</f>
        <v>0</v>
      </c>
      <c r="G499" s="154">
        <f>VLOOKUP(D499,'Scatter Plot_1'!A506:C1489,3,FALSE)</f>
        <v>0</v>
      </c>
    </row>
    <row r="500" spans="1:7" x14ac:dyDescent="0.25">
      <c r="A500" s="18">
        <v>1963</v>
      </c>
      <c r="B500" s="18">
        <v>1963</v>
      </c>
      <c r="C500" s="18">
        <v>1</v>
      </c>
      <c r="D500" s="84" t="s">
        <v>534</v>
      </c>
      <c r="E500" s="84" t="str">
        <f t="shared" si="19"/>
        <v>1963 1</v>
      </c>
      <c r="F500" s="14">
        <f>VLOOKUP(D500,'Scatter Plot_1'!A507:C1490,3,FALSE)</f>
        <v>0</v>
      </c>
      <c r="G500" s="154">
        <f>VLOOKUP(D500,'Scatter Plot_1'!A507:C1490,3,FALSE)</f>
        <v>0</v>
      </c>
    </row>
    <row r="501" spans="1:7" x14ac:dyDescent="0.25">
      <c r="A501" s="18">
        <v>1963</v>
      </c>
      <c r="B501" s="18">
        <v>1963</v>
      </c>
      <c r="C501" s="18">
        <v>2</v>
      </c>
      <c r="D501" s="84" t="s">
        <v>535</v>
      </c>
      <c r="E501" s="84" t="str">
        <f t="shared" si="19"/>
        <v>1963 2</v>
      </c>
      <c r="F501" s="14">
        <f>VLOOKUP(D501,'Scatter Plot_1'!A508:C1491,3,FALSE)</f>
        <v>0</v>
      </c>
      <c r="G501" s="154">
        <f>VLOOKUP(D501,'Scatter Plot_1'!A508:C1491,3,FALSE)</f>
        <v>0</v>
      </c>
    </row>
    <row r="502" spans="1:7" x14ac:dyDescent="0.25">
      <c r="A502" s="18">
        <v>1963</v>
      </c>
      <c r="B502" s="18">
        <v>1963</v>
      </c>
      <c r="C502" s="18">
        <v>3</v>
      </c>
      <c r="D502" s="84" t="s">
        <v>536</v>
      </c>
      <c r="E502" s="84" t="str">
        <f t="shared" si="19"/>
        <v>1963 3</v>
      </c>
      <c r="F502" s="14">
        <f>VLOOKUP(D502,'Scatter Plot_1'!A509:C1492,3,FALSE)</f>
        <v>0</v>
      </c>
      <c r="G502" s="154">
        <f>VLOOKUP(D502,'Scatter Plot_1'!A509:C1492,3,FALSE)</f>
        <v>0</v>
      </c>
    </row>
    <row r="503" spans="1:7" x14ac:dyDescent="0.25">
      <c r="A503" s="18">
        <v>1963</v>
      </c>
      <c r="B503" s="18">
        <v>1963</v>
      </c>
      <c r="C503" s="18">
        <v>4</v>
      </c>
      <c r="D503" s="84" t="s">
        <v>537</v>
      </c>
      <c r="E503" s="84" t="str">
        <f t="shared" si="19"/>
        <v>1963 4</v>
      </c>
      <c r="F503" s="14">
        <f>VLOOKUP(D503,'Scatter Plot_1'!A510:C1493,3,FALSE)</f>
        <v>0</v>
      </c>
      <c r="G503" s="154">
        <f>VLOOKUP(D503,'Scatter Plot_1'!A510:C1493,3,FALSE)</f>
        <v>0</v>
      </c>
    </row>
    <row r="504" spans="1:7" x14ac:dyDescent="0.25">
      <c r="A504" s="18">
        <v>1963</v>
      </c>
      <c r="B504" s="18">
        <v>1963</v>
      </c>
      <c r="C504" s="18">
        <v>5</v>
      </c>
      <c r="D504" s="84" t="s">
        <v>538</v>
      </c>
      <c r="E504" s="84" t="str">
        <f t="shared" si="19"/>
        <v>1963 5</v>
      </c>
      <c r="F504" s="14">
        <f>VLOOKUP(D504,'Scatter Plot_1'!A511:C1494,3,FALSE)</f>
        <v>3.0603000000000002E-2</v>
      </c>
      <c r="G504" s="154">
        <f>VLOOKUP(D504,'Scatter Plot_1'!A511:C1494,3,FALSE)</f>
        <v>3.0603000000000002E-2</v>
      </c>
    </row>
    <row r="505" spans="1:7" x14ac:dyDescent="0.25">
      <c r="A505" s="18">
        <v>1963</v>
      </c>
      <c r="B505" s="18">
        <v>1963</v>
      </c>
      <c r="C505" s="18">
        <v>6</v>
      </c>
      <c r="D505" s="84" t="s">
        <v>539</v>
      </c>
      <c r="E505" s="84" t="str">
        <f t="shared" si="19"/>
        <v>1963 6</v>
      </c>
      <c r="F505" s="14">
        <f>VLOOKUP(D505,'Scatter Plot_1'!A512:C1495,3,FALSE)</f>
        <v>0</v>
      </c>
      <c r="G505" s="154">
        <f>VLOOKUP(D505,'Scatter Plot_1'!A512:C1495,3,FALSE)</f>
        <v>0</v>
      </c>
    </row>
    <row r="506" spans="1:7" x14ac:dyDescent="0.25">
      <c r="A506" s="18">
        <v>1963</v>
      </c>
      <c r="B506" s="18">
        <v>1963</v>
      </c>
      <c r="C506" s="18">
        <v>7</v>
      </c>
      <c r="D506" s="84" t="s">
        <v>540</v>
      </c>
      <c r="E506" s="84" t="str">
        <f t="shared" si="19"/>
        <v>1963 7</v>
      </c>
      <c r="F506" s="14">
        <f>VLOOKUP(D506,'Scatter Plot_1'!A513:C1496,3,FALSE)</f>
        <v>0</v>
      </c>
      <c r="G506" s="154">
        <f>VLOOKUP(D506,'Scatter Plot_1'!A513:C1496,3,FALSE)</f>
        <v>0</v>
      </c>
    </row>
    <row r="507" spans="1:7" x14ac:dyDescent="0.25">
      <c r="A507" s="18">
        <v>1963</v>
      </c>
      <c r="B507" s="18">
        <v>1963</v>
      </c>
      <c r="C507" s="18">
        <v>8</v>
      </c>
      <c r="D507" s="84" t="s">
        <v>541</v>
      </c>
      <c r="E507" s="84" t="str">
        <f t="shared" si="19"/>
        <v>1963 8</v>
      </c>
      <c r="F507" s="14">
        <f>VLOOKUP(D507,'Scatter Plot_1'!A514:C1497,3,FALSE)</f>
        <v>0</v>
      </c>
      <c r="G507" s="154">
        <f>VLOOKUP(D507,'Scatter Plot_1'!A514:C1497,3,FALSE)</f>
        <v>0</v>
      </c>
    </row>
    <row r="508" spans="1:7" x14ac:dyDescent="0.25">
      <c r="A508" s="18">
        <v>1963</v>
      </c>
      <c r="B508" s="18">
        <v>1963</v>
      </c>
      <c r="C508" s="18">
        <v>9</v>
      </c>
      <c r="D508" s="84" t="s">
        <v>542</v>
      </c>
      <c r="E508" s="84" t="str">
        <f t="shared" si="19"/>
        <v>1963 9</v>
      </c>
      <c r="F508" s="14">
        <f>VLOOKUP(D508,'Scatter Plot_1'!A515:C1498,3,FALSE)</f>
        <v>3.8476319999999999</v>
      </c>
      <c r="G508" s="154">
        <f>VLOOKUP(D508,'Scatter Plot_1'!A515:C1498,3,FALSE)</f>
        <v>3.8476319999999999</v>
      </c>
    </row>
    <row r="509" spans="1:7" x14ac:dyDescent="0.25">
      <c r="A509" s="18">
        <v>1964</v>
      </c>
      <c r="B509" s="18">
        <v>1963</v>
      </c>
      <c r="C509" s="18">
        <v>10</v>
      </c>
      <c r="D509" s="84" t="s">
        <v>543</v>
      </c>
      <c r="E509" s="84" t="str">
        <f t="shared" si="19"/>
        <v>1964 10</v>
      </c>
      <c r="F509" s="14">
        <f>VLOOKUP(D509,'Scatter Plot_1'!A516:C1499,3,FALSE)</f>
        <v>0</v>
      </c>
      <c r="G509" s="154">
        <f>VLOOKUP(D509,'Scatter Plot_1'!A516:C1499,3,FALSE)</f>
        <v>0</v>
      </c>
    </row>
    <row r="510" spans="1:7" x14ac:dyDescent="0.25">
      <c r="A510" s="18">
        <v>1964</v>
      </c>
      <c r="B510" s="18">
        <v>1963</v>
      </c>
      <c r="C510" s="18">
        <v>11</v>
      </c>
      <c r="D510" s="84" t="s">
        <v>544</v>
      </c>
      <c r="E510" s="84" t="str">
        <f t="shared" si="19"/>
        <v>1964 11</v>
      </c>
      <c r="F510" s="14">
        <f>VLOOKUP(D510,'Scatter Plot_1'!A517:C1500,3,FALSE)</f>
        <v>0</v>
      </c>
      <c r="G510" s="154">
        <f>VLOOKUP(D510,'Scatter Plot_1'!A517:C1500,3,FALSE)</f>
        <v>0</v>
      </c>
    </row>
    <row r="511" spans="1:7" x14ac:dyDescent="0.25">
      <c r="A511" s="18">
        <v>1964</v>
      </c>
      <c r="B511" s="18">
        <v>1963</v>
      </c>
      <c r="C511" s="18">
        <v>12</v>
      </c>
      <c r="D511" s="84" t="s">
        <v>545</v>
      </c>
      <c r="E511" s="84" t="str">
        <f t="shared" si="19"/>
        <v>1964 12</v>
      </c>
      <c r="F511" s="14">
        <f>VLOOKUP(D511,'Scatter Plot_1'!A518:C1501,3,FALSE)</f>
        <v>0</v>
      </c>
      <c r="G511" s="154">
        <f>VLOOKUP(D511,'Scatter Plot_1'!A518:C1501,3,FALSE)</f>
        <v>0</v>
      </c>
    </row>
    <row r="512" spans="1:7" x14ac:dyDescent="0.25">
      <c r="A512" s="18">
        <v>1964</v>
      </c>
      <c r="B512" s="18">
        <v>1964</v>
      </c>
      <c r="C512" s="18">
        <v>1</v>
      </c>
      <c r="D512" s="84" t="s">
        <v>546</v>
      </c>
      <c r="E512" s="84" t="str">
        <f t="shared" si="19"/>
        <v>1964 1</v>
      </c>
      <c r="F512" s="14">
        <f>VLOOKUP(D512,'Scatter Plot_1'!A519:C1502,3,FALSE)</f>
        <v>0</v>
      </c>
      <c r="G512" s="154">
        <f>VLOOKUP(D512,'Scatter Plot_1'!A519:C1502,3,FALSE)</f>
        <v>0</v>
      </c>
    </row>
    <row r="513" spans="1:9" x14ac:dyDescent="0.25">
      <c r="A513" s="18">
        <v>1964</v>
      </c>
      <c r="B513" s="18">
        <v>1964</v>
      </c>
      <c r="C513" s="18">
        <v>2</v>
      </c>
      <c r="D513" s="84" t="s">
        <v>547</v>
      </c>
      <c r="E513" s="84" t="str">
        <f t="shared" si="19"/>
        <v>1964 2</v>
      </c>
      <c r="F513" s="14">
        <f>VLOOKUP(D513,'Scatter Plot_1'!A520:C1503,3,FALSE)</f>
        <v>0</v>
      </c>
      <c r="G513" s="154">
        <f>VLOOKUP(D513,'Scatter Plot_1'!A520:C1503,3,FALSE)</f>
        <v>0</v>
      </c>
    </row>
    <row r="514" spans="1:9" x14ac:dyDescent="0.25">
      <c r="A514" s="18">
        <v>1964</v>
      </c>
      <c r="B514" s="18">
        <v>1964</v>
      </c>
      <c r="C514" s="18">
        <v>3</v>
      </c>
      <c r="D514" s="84" t="s">
        <v>548</v>
      </c>
      <c r="E514" s="84" t="str">
        <f t="shared" si="19"/>
        <v>1964 3</v>
      </c>
      <c r="F514" s="14">
        <f>VLOOKUP(D514,'Scatter Plot_1'!A521:C1504,3,FALSE)</f>
        <v>0</v>
      </c>
      <c r="G514" s="154">
        <f>VLOOKUP(D514,'Scatter Plot_1'!A521:C1504,3,FALSE)</f>
        <v>0</v>
      </c>
    </row>
    <row r="515" spans="1:9" x14ac:dyDescent="0.25">
      <c r="A515" s="18">
        <v>1964</v>
      </c>
      <c r="B515" s="18">
        <v>1964</v>
      </c>
      <c r="C515" s="18">
        <v>4</v>
      </c>
      <c r="D515" s="84" t="s">
        <v>549</v>
      </c>
      <c r="E515" s="84" t="str">
        <f t="shared" si="19"/>
        <v>1964 4</v>
      </c>
      <c r="F515" s="14">
        <f>VLOOKUP(D515,'Scatter Plot_1'!A522:C1505,3,FALSE)</f>
        <v>0</v>
      </c>
      <c r="G515" s="154">
        <f>VLOOKUP(D515,'Scatter Plot_1'!A522:C1505,3,FALSE)</f>
        <v>0</v>
      </c>
    </row>
    <row r="516" spans="1:9" x14ac:dyDescent="0.25">
      <c r="A516" s="18">
        <v>1964</v>
      </c>
      <c r="B516" s="18">
        <v>1964</v>
      </c>
      <c r="C516" s="18">
        <v>5</v>
      </c>
      <c r="D516" s="84" t="s">
        <v>550</v>
      </c>
      <c r="E516" s="84" t="str">
        <f t="shared" si="19"/>
        <v>1964 5</v>
      </c>
      <c r="F516" s="14">
        <f>VLOOKUP(D516,'Scatter Plot_1'!A523:C1506,3,FALSE)</f>
        <v>0</v>
      </c>
      <c r="G516" s="154">
        <f>VLOOKUP(D516,'Scatter Plot_1'!A523:C1506,3,FALSE)</f>
        <v>0</v>
      </c>
    </row>
    <row r="517" spans="1:9" x14ac:dyDescent="0.25">
      <c r="A517" s="18">
        <v>1964</v>
      </c>
      <c r="B517" s="18">
        <v>1964</v>
      </c>
      <c r="C517" s="18">
        <v>6</v>
      </c>
      <c r="D517" s="84" t="s">
        <v>551</v>
      </c>
      <c r="E517" s="84" t="str">
        <f t="shared" si="19"/>
        <v>1964 6</v>
      </c>
      <c r="F517" s="14">
        <f>VLOOKUP(D517,'Scatter Plot_1'!A524:C1507,3,FALSE)</f>
        <v>0</v>
      </c>
      <c r="G517" s="154">
        <f>VLOOKUP(D517,'Scatter Plot_1'!A524:C1507,3,FALSE)</f>
        <v>0</v>
      </c>
    </row>
    <row r="518" spans="1:9" x14ac:dyDescent="0.25">
      <c r="A518" s="18">
        <v>1964</v>
      </c>
      <c r="B518" s="18">
        <v>1964</v>
      </c>
      <c r="C518" s="18">
        <v>7</v>
      </c>
      <c r="D518" s="84" t="s">
        <v>552</v>
      </c>
      <c r="E518" s="84" t="str">
        <f t="shared" ref="E518:E581" si="20">CONCATENATE(A518," ",C518)</f>
        <v>1964 7</v>
      </c>
      <c r="F518" s="14">
        <f>VLOOKUP(D518,'Scatter Plot_1'!A525:C1508,3,FALSE)</f>
        <v>10.673232</v>
      </c>
      <c r="G518" s="154">
        <f>VLOOKUP(D518,'Scatter Plot_1'!A525:C1508,3,FALSE)</f>
        <v>10.673232</v>
      </c>
    </row>
    <row r="519" spans="1:9" x14ac:dyDescent="0.25">
      <c r="A519" s="18">
        <v>1964</v>
      </c>
      <c r="B519" s="18">
        <v>1964</v>
      </c>
      <c r="C519" s="18">
        <v>8</v>
      </c>
      <c r="D519" s="84" t="s">
        <v>553</v>
      </c>
      <c r="E519" s="84" t="str">
        <f t="shared" si="20"/>
        <v>1964 8</v>
      </c>
      <c r="F519" s="14">
        <f>VLOOKUP(D519,'Scatter Plot_1'!A526:C1509,3,FALSE)</f>
        <v>17.383215</v>
      </c>
      <c r="G519" s="154">
        <f>VLOOKUP(D519,'Scatter Plot_1'!A526:C1509,3,FALSE)</f>
        <v>17.383215</v>
      </c>
    </row>
    <row r="520" spans="1:9" x14ac:dyDescent="0.25">
      <c r="A520" s="18">
        <v>1964</v>
      </c>
      <c r="B520" s="18">
        <v>1964</v>
      </c>
      <c r="C520" s="18">
        <v>9</v>
      </c>
      <c r="D520" s="84" t="s">
        <v>554</v>
      </c>
      <c r="E520" s="84" t="str">
        <f t="shared" si="20"/>
        <v>1964 9</v>
      </c>
      <c r="F520" s="14">
        <f>VLOOKUP(D520,'Scatter Plot_1'!A527:C1510,3,FALSE)</f>
        <v>132.78161900000001</v>
      </c>
      <c r="G520" s="154">
        <f>VLOOKUP(D520,'Scatter Plot_1'!A527:C1510,3,FALSE)</f>
        <v>132.78161900000001</v>
      </c>
      <c r="H520" s="17"/>
      <c r="I520" s="17"/>
    </row>
    <row r="521" spans="1:9" x14ac:dyDescent="0.25">
      <c r="A521" s="18">
        <v>1965</v>
      </c>
      <c r="B521" s="18">
        <v>1964</v>
      </c>
      <c r="C521" s="18">
        <v>10</v>
      </c>
      <c r="D521" s="84" t="s">
        <v>555</v>
      </c>
      <c r="E521" s="84" t="str">
        <f t="shared" si="20"/>
        <v>1965 10</v>
      </c>
      <c r="F521" s="14">
        <f>VLOOKUP(D521,'Scatter Plot_1'!A528:C1511,3,FALSE)</f>
        <v>122.121734</v>
      </c>
      <c r="G521" s="154">
        <f>VLOOKUP(D521,'Scatter Plot_1'!A528:C1511,3,FALSE)</f>
        <v>122.121734</v>
      </c>
      <c r="H521" s="17"/>
      <c r="I521" s="17"/>
    </row>
    <row r="522" spans="1:9" x14ac:dyDescent="0.25">
      <c r="A522" s="18">
        <v>1965</v>
      </c>
      <c r="B522" s="18">
        <v>1964</v>
      </c>
      <c r="C522" s="18">
        <v>11</v>
      </c>
      <c r="D522" s="84" t="s">
        <v>556</v>
      </c>
      <c r="E522" s="84" t="str">
        <f t="shared" si="20"/>
        <v>1965 11</v>
      </c>
      <c r="F522" s="14">
        <f>VLOOKUP(D522,'Scatter Plot_1'!A529:C1512,3,FALSE)</f>
        <v>0.25455800000000001</v>
      </c>
      <c r="G522" s="154">
        <f>VLOOKUP(D522,'Scatter Plot_1'!A529:C1512,3,FALSE)</f>
        <v>0.25455800000000001</v>
      </c>
    </row>
    <row r="523" spans="1:9" x14ac:dyDescent="0.25">
      <c r="A523" s="18">
        <v>1965</v>
      </c>
      <c r="B523" s="18">
        <v>1964</v>
      </c>
      <c r="C523" s="18">
        <v>12</v>
      </c>
      <c r="D523" s="84" t="s">
        <v>557</v>
      </c>
      <c r="E523" s="84" t="str">
        <f t="shared" si="20"/>
        <v>1965 12</v>
      </c>
      <c r="F523" s="14">
        <f>VLOOKUP(D523,'Scatter Plot_1'!A530:C1513,3,FALSE)</f>
        <v>82.748452</v>
      </c>
      <c r="G523" s="154">
        <f>VLOOKUP(D523,'Scatter Plot_1'!A530:C1513,3,FALSE)</f>
        <v>82.748452</v>
      </c>
      <c r="H523" s="17"/>
      <c r="I523" s="17"/>
    </row>
    <row r="524" spans="1:9" x14ac:dyDescent="0.25">
      <c r="A524" s="18">
        <v>1965</v>
      </c>
      <c r="B524" s="18">
        <v>1965</v>
      </c>
      <c r="C524" s="18">
        <v>1</v>
      </c>
      <c r="D524" s="84" t="s">
        <v>558</v>
      </c>
      <c r="E524" s="84" t="str">
        <f t="shared" si="20"/>
        <v>1965 1</v>
      </c>
      <c r="F524" s="14">
        <f>VLOOKUP(D524,'Scatter Plot_1'!A531:C1514,3,FALSE)</f>
        <v>0</v>
      </c>
      <c r="G524" s="154">
        <f>VLOOKUP(D524,'Scatter Plot_1'!A531:C1514,3,FALSE)</f>
        <v>0</v>
      </c>
    </row>
    <row r="525" spans="1:9" x14ac:dyDescent="0.25">
      <c r="A525" s="18">
        <v>1965</v>
      </c>
      <c r="B525" s="18">
        <v>1965</v>
      </c>
      <c r="C525" s="18">
        <v>2</v>
      </c>
      <c r="D525" s="84" t="s">
        <v>559</v>
      </c>
      <c r="E525" s="84" t="str">
        <f t="shared" si="20"/>
        <v>1965 2</v>
      </c>
      <c r="F525" s="14">
        <f>VLOOKUP(D525,'Scatter Plot_1'!A532:C1515,3,FALSE)</f>
        <v>0</v>
      </c>
      <c r="G525" s="154">
        <f>VLOOKUP(D525,'Scatter Plot_1'!A532:C1515,3,FALSE)</f>
        <v>0</v>
      </c>
    </row>
    <row r="526" spans="1:9" x14ac:dyDescent="0.25">
      <c r="A526" s="18">
        <v>1965</v>
      </c>
      <c r="B526" s="18">
        <v>1965</v>
      </c>
      <c r="C526" s="18">
        <v>3</v>
      </c>
      <c r="D526" s="84" t="s">
        <v>560</v>
      </c>
      <c r="E526" s="84" t="str">
        <f t="shared" si="20"/>
        <v>1965 3</v>
      </c>
      <c r="F526" s="14">
        <f>VLOOKUP(D526,'Scatter Plot_1'!A533:C1516,3,FALSE)</f>
        <v>0</v>
      </c>
      <c r="G526" s="154">
        <f>VLOOKUP(D526,'Scatter Plot_1'!A533:C1516,3,FALSE)</f>
        <v>0</v>
      </c>
    </row>
    <row r="527" spans="1:9" x14ac:dyDescent="0.25">
      <c r="A527" s="18">
        <v>1965</v>
      </c>
      <c r="B527" s="18">
        <v>1965</v>
      </c>
      <c r="C527" s="18">
        <v>4</v>
      </c>
      <c r="D527" s="84" t="s">
        <v>561</v>
      </c>
      <c r="E527" s="84" t="str">
        <f t="shared" si="20"/>
        <v>1965 4</v>
      </c>
      <c r="F527" s="14">
        <f>VLOOKUP(D527,'Scatter Plot_1'!A534:C1517,3,FALSE)</f>
        <v>0</v>
      </c>
      <c r="G527" s="154">
        <f>VLOOKUP(D527,'Scatter Plot_1'!A534:C1517,3,FALSE)</f>
        <v>0</v>
      </c>
    </row>
    <row r="528" spans="1:9" x14ac:dyDescent="0.25">
      <c r="A528" s="18">
        <v>1965</v>
      </c>
      <c r="B528" s="18">
        <v>1965</v>
      </c>
      <c r="C528" s="18">
        <v>5</v>
      </c>
      <c r="D528" s="84" t="s">
        <v>562</v>
      </c>
      <c r="E528" s="84" t="str">
        <f t="shared" si="20"/>
        <v>1965 5</v>
      </c>
      <c r="F528" s="14">
        <f>VLOOKUP(D528,'Scatter Plot_1'!A535:C1518,3,FALSE)</f>
        <v>0.341084</v>
      </c>
      <c r="G528" s="154">
        <f>VLOOKUP(D528,'Scatter Plot_1'!A535:C1518,3,FALSE)</f>
        <v>0.341084</v>
      </c>
    </row>
    <row r="529" spans="1:7" x14ac:dyDescent="0.25">
      <c r="A529" s="18">
        <v>1965</v>
      </c>
      <c r="B529" s="18">
        <v>1965</v>
      </c>
      <c r="C529" s="18">
        <v>6</v>
      </c>
      <c r="D529" s="84" t="s">
        <v>563</v>
      </c>
      <c r="E529" s="84" t="str">
        <f t="shared" si="20"/>
        <v>1965 6</v>
      </c>
      <c r="F529" s="14">
        <f>VLOOKUP(D529,'Scatter Plot_1'!A536:C1519,3,FALSE)</f>
        <v>51.642674</v>
      </c>
      <c r="G529" s="154">
        <f>VLOOKUP(D529,'Scatter Plot_1'!A536:C1519,3,FALSE)</f>
        <v>51.642674</v>
      </c>
    </row>
    <row r="530" spans="1:7" x14ac:dyDescent="0.25">
      <c r="A530" s="18">
        <v>1965</v>
      </c>
      <c r="B530" s="18">
        <v>1965</v>
      </c>
      <c r="C530" s="18">
        <v>7</v>
      </c>
      <c r="D530" s="84" t="s">
        <v>564</v>
      </c>
      <c r="E530" s="84" t="str">
        <f t="shared" si="20"/>
        <v>1965 7</v>
      </c>
      <c r="F530" s="14">
        <f>VLOOKUP(D530,'Scatter Plot_1'!A537:C1520,3,FALSE)</f>
        <v>0</v>
      </c>
      <c r="G530" s="154">
        <f>VLOOKUP(D530,'Scatter Plot_1'!A537:C1520,3,FALSE)</f>
        <v>0</v>
      </c>
    </row>
    <row r="531" spans="1:7" x14ac:dyDescent="0.25">
      <c r="A531" s="18">
        <v>1965</v>
      </c>
      <c r="B531" s="18">
        <v>1965</v>
      </c>
      <c r="C531" s="18">
        <v>8</v>
      </c>
      <c r="D531" s="84" t="s">
        <v>565</v>
      </c>
      <c r="E531" s="84" t="str">
        <f t="shared" si="20"/>
        <v>1965 8</v>
      </c>
      <c r="F531" s="14">
        <f>VLOOKUP(D531,'Scatter Plot_1'!A538:C1521,3,FALSE)</f>
        <v>0</v>
      </c>
      <c r="G531" s="154">
        <f>VLOOKUP(D531,'Scatter Plot_1'!A538:C1521,3,FALSE)</f>
        <v>0</v>
      </c>
    </row>
    <row r="532" spans="1:7" x14ac:dyDescent="0.25">
      <c r="A532" s="18">
        <v>1965</v>
      </c>
      <c r="B532" s="18">
        <v>1965</v>
      </c>
      <c r="C532" s="18">
        <v>9</v>
      </c>
      <c r="D532" s="84" t="s">
        <v>566</v>
      </c>
      <c r="E532" s="84" t="str">
        <f t="shared" si="20"/>
        <v>1965 9</v>
      </c>
      <c r="F532" s="14">
        <f>VLOOKUP(D532,'Scatter Plot_1'!A539:C1522,3,FALSE)</f>
        <v>1.7796449999999999</v>
      </c>
      <c r="G532" s="154">
        <f>VLOOKUP(D532,'Scatter Plot_1'!A539:C1522,3,FALSE)</f>
        <v>1.7796449999999999</v>
      </c>
    </row>
    <row r="533" spans="1:7" x14ac:dyDescent="0.25">
      <c r="A533" s="18">
        <v>1966</v>
      </c>
      <c r="B533" s="18">
        <v>1965</v>
      </c>
      <c r="C533" s="18">
        <v>10</v>
      </c>
      <c r="D533" s="84" t="s">
        <v>567</v>
      </c>
      <c r="E533" s="84" t="str">
        <f t="shared" si="20"/>
        <v>1966 10</v>
      </c>
      <c r="F533" s="14">
        <f>VLOOKUP(D533,'Scatter Plot_1'!A540:C1523,3,FALSE)</f>
        <v>0.31139499999999998</v>
      </c>
      <c r="G533" s="154">
        <f>VLOOKUP(D533,'Scatter Plot_1'!A540:C1523,3,FALSE)</f>
        <v>0.31139499999999998</v>
      </c>
    </row>
    <row r="534" spans="1:7" x14ac:dyDescent="0.25">
      <c r="A534" s="18">
        <v>1966</v>
      </c>
      <c r="B534" s="18">
        <v>1965</v>
      </c>
      <c r="C534" s="18">
        <v>11</v>
      </c>
      <c r="D534" s="84" t="s">
        <v>568</v>
      </c>
      <c r="E534" s="84" t="str">
        <f t="shared" si="20"/>
        <v>1966 11</v>
      </c>
      <c r="F534" s="14">
        <f>VLOOKUP(D534,'Scatter Plot_1'!A541:C1524,3,FALSE)</f>
        <v>0</v>
      </c>
      <c r="G534" s="154">
        <f>VLOOKUP(D534,'Scatter Plot_1'!A541:C1524,3,FALSE)</f>
        <v>0</v>
      </c>
    </row>
    <row r="535" spans="1:7" x14ac:dyDescent="0.25">
      <c r="A535" s="18">
        <v>1966</v>
      </c>
      <c r="B535" s="18">
        <v>1965</v>
      </c>
      <c r="C535" s="18">
        <v>12</v>
      </c>
      <c r="D535" s="84" t="s">
        <v>569</v>
      </c>
      <c r="E535" s="84" t="str">
        <f t="shared" si="20"/>
        <v>1966 12</v>
      </c>
      <c r="F535" s="14">
        <f>VLOOKUP(D535,'Scatter Plot_1'!A542:C1525,3,FALSE)</f>
        <v>0</v>
      </c>
      <c r="G535" s="154">
        <f>VLOOKUP(D535,'Scatter Plot_1'!A542:C1525,3,FALSE)</f>
        <v>0</v>
      </c>
    </row>
    <row r="536" spans="1:7" x14ac:dyDescent="0.25">
      <c r="A536" s="18">
        <v>1966</v>
      </c>
      <c r="B536" s="18">
        <v>1966</v>
      </c>
      <c r="C536" s="18">
        <v>1</v>
      </c>
      <c r="D536" s="84" t="s">
        <v>570</v>
      </c>
      <c r="E536" s="84" t="str">
        <f t="shared" si="20"/>
        <v>1966 1</v>
      </c>
      <c r="F536" s="14">
        <f>VLOOKUP(D536,'Scatter Plot_1'!A543:C1526,3,FALSE)</f>
        <v>0</v>
      </c>
      <c r="G536" s="154">
        <f>VLOOKUP(D536,'Scatter Plot_1'!A543:C1526,3,FALSE)</f>
        <v>0</v>
      </c>
    </row>
    <row r="537" spans="1:7" x14ac:dyDescent="0.25">
      <c r="A537" s="18">
        <v>1966</v>
      </c>
      <c r="B537" s="18">
        <v>1966</v>
      </c>
      <c r="C537" s="18">
        <v>2</v>
      </c>
      <c r="D537" s="84" t="s">
        <v>571</v>
      </c>
      <c r="E537" s="84" t="str">
        <f t="shared" si="20"/>
        <v>1966 2</v>
      </c>
      <c r="F537" s="14">
        <f>VLOOKUP(D537,'Scatter Plot_1'!A544:C1527,3,FALSE)</f>
        <v>0</v>
      </c>
      <c r="G537" s="154">
        <f>VLOOKUP(D537,'Scatter Plot_1'!A544:C1527,3,FALSE)</f>
        <v>0</v>
      </c>
    </row>
    <row r="538" spans="1:7" x14ac:dyDescent="0.25">
      <c r="A538" s="18">
        <v>1966</v>
      </c>
      <c r="B538" s="18">
        <v>1966</v>
      </c>
      <c r="C538" s="18">
        <v>3</v>
      </c>
      <c r="D538" s="84" t="s">
        <v>572</v>
      </c>
      <c r="E538" s="84" t="str">
        <f t="shared" si="20"/>
        <v>1966 3</v>
      </c>
      <c r="F538" s="14">
        <f>VLOOKUP(D538,'Scatter Plot_1'!A545:C1528,3,FALSE)</f>
        <v>0</v>
      </c>
      <c r="G538" s="154">
        <f>VLOOKUP(D538,'Scatter Plot_1'!A545:C1528,3,FALSE)</f>
        <v>0</v>
      </c>
    </row>
    <row r="539" spans="1:7" x14ac:dyDescent="0.25">
      <c r="A539" s="18">
        <v>1966</v>
      </c>
      <c r="B539" s="18">
        <v>1966</v>
      </c>
      <c r="C539" s="18">
        <v>4</v>
      </c>
      <c r="D539" s="84" t="s">
        <v>573</v>
      </c>
      <c r="E539" s="84" t="str">
        <f t="shared" si="20"/>
        <v>1966 4</v>
      </c>
      <c r="F539" s="14">
        <f>VLOOKUP(D539,'Scatter Plot_1'!A546:C1529,3,FALSE)</f>
        <v>0</v>
      </c>
      <c r="G539" s="154">
        <f>VLOOKUP(D539,'Scatter Plot_1'!A546:C1529,3,FALSE)</f>
        <v>0</v>
      </c>
    </row>
    <row r="540" spans="1:7" x14ac:dyDescent="0.25">
      <c r="A540" s="18">
        <v>1966</v>
      </c>
      <c r="B540" s="18">
        <v>1966</v>
      </c>
      <c r="C540" s="18">
        <v>5</v>
      </c>
      <c r="D540" s="84" t="s">
        <v>574</v>
      </c>
      <c r="E540" s="84" t="str">
        <f t="shared" si="20"/>
        <v>1966 5</v>
      </c>
      <c r="F540" s="14">
        <f>VLOOKUP(D540,'Scatter Plot_1'!A547:C1530,3,FALSE)</f>
        <v>0</v>
      </c>
      <c r="G540" s="154">
        <f>VLOOKUP(D540,'Scatter Plot_1'!A547:C1530,3,FALSE)</f>
        <v>0</v>
      </c>
    </row>
    <row r="541" spans="1:7" x14ac:dyDescent="0.25">
      <c r="A541" s="18">
        <v>1966</v>
      </c>
      <c r="B541" s="18">
        <v>1966</v>
      </c>
      <c r="C541" s="18">
        <v>6</v>
      </c>
      <c r="D541" s="84" t="s">
        <v>575</v>
      </c>
      <c r="E541" s="84" t="str">
        <f t="shared" si="20"/>
        <v>1966 6</v>
      </c>
      <c r="F541" s="14">
        <f>VLOOKUP(D541,'Scatter Plot_1'!A548:C1531,3,FALSE)</f>
        <v>0</v>
      </c>
      <c r="G541" s="154">
        <f>VLOOKUP(D541,'Scatter Plot_1'!A548:C1531,3,FALSE)</f>
        <v>0</v>
      </c>
    </row>
    <row r="542" spans="1:7" x14ac:dyDescent="0.25">
      <c r="A542" s="18">
        <v>1966</v>
      </c>
      <c r="B542" s="18">
        <v>1966</v>
      </c>
      <c r="C542" s="18">
        <v>7</v>
      </c>
      <c r="D542" s="84" t="s">
        <v>576</v>
      </c>
      <c r="E542" s="84" t="str">
        <f t="shared" si="20"/>
        <v>1966 7</v>
      </c>
      <c r="F542" s="14">
        <f>VLOOKUP(D542,'Scatter Plot_1'!A549:C1532,3,FALSE)</f>
        <v>0</v>
      </c>
      <c r="G542" s="154">
        <f>VLOOKUP(D542,'Scatter Plot_1'!A549:C1532,3,FALSE)</f>
        <v>0</v>
      </c>
    </row>
    <row r="543" spans="1:7" x14ac:dyDescent="0.25">
      <c r="A543" s="18">
        <v>1966</v>
      </c>
      <c r="B543" s="18">
        <v>1966</v>
      </c>
      <c r="C543" s="18">
        <v>8</v>
      </c>
      <c r="D543" s="84" t="s">
        <v>577</v>
      </c>
      <c r="E543" s="84" t="str">
        <f t="shared" si="20"/>
        <v>1966 8</v>
      </c>
      <c r="F543" s="14">
        <f>VLOOKUP(D543,'Scatter Plot_1'!A550:C1533,3,FALSE)</f>
        <v>0</v>
      </c>
      <c r="G543" s="154">
        <f>VLOOKUP(D543,'Scatter Plot_1'!A550:C1533,3,FALSE)</f>
        <v>0</v>
      </c>
    </row>
    <row r="544" spans="1:7" x14ac:dyDescent="0.25">
      <c r="A544" s="18">
        <v>1966</v>
      </c>
      <c r="B544" s="18">
        <v>1966</v>
      </c>
      <c r="C544" s="18">
        <v>9</v>
      </c>
      <c r="D544" s="84" t="s">
        <v>578</v>
      </c>
      <c r="E544" s="84" t="str">
        <f t="shared" si="20"/>
        <v>1966 9</v>
      </c>
      <c r="F544" s="14">
        <f>VLOOKUP(D544,'Scatter Plot_1'!A551:C1534,3,FALSE)</f>
        <v>7.5607999999999995E-2</v>
      </c>
      <c r="G544" s="154">
        <f>VLOOKUP(D544,'Scatter Plot_1'!A551:C1534,3,FALSE)</f>
        <v>7.5607999999999995E-2</v>
      </c>
    </row>
    <row r="545" spans="1:9" x14ac:dyDescent="0.25">
      <c r="A545" s="18">
        <v>1967</v>
      </c>
      <c r="B545" s="18">
        <v>1966</v>
      </c>
      <c r="C545" s="18">
        <v>10</v>
      </c>
      <c r="D545" s="84" t="s">
        <v>579</v>
      </c>
      <c r="E545" s="84" t="str">
        <f t="shared" si="20"/>
        <v>1967 10</v>
      </c>
      <c r="F545" s="14">
        <f>VLOOKUP(D545,'Scatter Plot_1'!A552:C1535,3,FALSE)</f>
        <v>0</v>
      </c>
      <c r="G545" s="154">
        <f>VLOOKUP(D545,'Scatter Plot_1'!A552:C1535,3,FALSE)</f>
        <v>0</v>
      </c>
    </row>
    <row r="546" spans="1:9" x14ac:dyDescent="0.25">
      <c r="A546" s="18">
        <v>1967</v>
      </c>
      <c r="B546" s="18">
        <v>1966</v>
      </c>
      <c r="C546" s="18">
        <v>11</v>
      </c>
      <c r="D546" s="84" t="s">
        <v>580</v>
      </c>
      <c r="E546" s="84" t="str">
        <f t="shared" si="20"/>
        <v>1967 11</v>
      </c>
      <c r="F546" s="14">
        <f>VLOOKUP(D546,'Scatter Plot_1'!A553:C1536,3,FALSE)</f>
        <v>0.28000000000000003</v>
      </c>
      <c r="G546" s="154">
        <f>VLOOKUP(D546,'Scatter Plot_1'!A553:C1536,3,FALSE)</f>
        <v>0.28000000000000003</v>
      </c>
    </row>
    <row r="547" spans="1:9" x14ac:dyDescent="0.25">
      <c r="A547" s="18">
        <v>1967</v>
      </c>
      <c r="B547" s="18">
        <v>1966</v>
      </c>
      <c r="C547" s="18">
        <v>12</v>
      </c>
      <c r="D547" s="84" t="s">
        <v>581</v>
      </c>
      <c r="E547" s="84" t="str">
        <f t="shared" si="20"/>
        <v>1967 12</v>
      </c>
      <c r="F547" s="14">
        <f>VLOOKUP(D547,'Scatter Plot_1'!A554:C1537,3,FALSE)</f>
        <v>0</v>
      </c>
      <c r="G547" s="154">
        <f>VLOOKUP(D547,'Scatter Plot_1'!A554:C1537,3,FALSE)</f>
        <v>0</v>
      </c>
    </row>
    <row r="548" spans="1:9" x14ac:dyDescent="0.25">
      <c r="A548" s="18">
        <v>1967</v>
      </c>
      <c r="B548" s="18">
        <v>1967</v>
      </c>
      <c r="C548" s="18">
        <v>1</v>
      </c>
      <c r="D548" s="84" t="s">
        <v>582</v>
      </c>
      <c r="E548" s="84" t="str">
        <f t="shared" si="20"/>
        <v>1967 1</v>
      </c>
      <c r="F548" s="14">
        <f>VLOOKUP(D548,'Scatter Plot_1'!A555:C1538,3,FALSE)</f>
        <v>0</v>
      </c>
      <c r="G548" s="154">
        <f>VLOOKUP(D548,'Scatter Plot_1'!A555:C1538,3,FALSE)</f>
        <v>0</v>
      </c>
    </row>
    <row r="549" spans="1:9" x14ac:dyDescent="0.25">
      <c r="A549" s="18">
        <v>1967</v>
      </c>
      <c r="B549" s="18">
        <v>1967</v>
      </c>
      <c r="C549" s="18">
        <v>2</v>
      </c>
      <c r="D549" s="84" t="s">
        <v>583</v>
      </c>
      <c r="E549" s="84" t="str">
        <f t="shared" si="20"/>
        <v>1967 2</v>
      </c>
      <c r="F549" s="14">
        <f>VLOOKUP(D549,'Scatter Plot_1'!A556:C1539,3,FALSE)</f>
        <v>0</v>
      </c>
      <c r="G549" s="154">
        <f>VLOOKUP(D549,'Scatter Plot_1'!A556:C1539,3,FALSE)</f>
        <v>0</v>
      </c>
    </row>
    <row r="550" spans="1:9" x14ac:dyDescent="0.25">
      <c r="A550" s="18">
        <v>1967</v>
      </c>
      <c r="B550" s="18">
        <v>1967</v>
      </c>
      <c r="C550" s="18">
        <v>3</v>
      </c>
      <c r="D550" s="84" t="s">
        <v>584</v>
      </c>
      <c r="E550" s="84" t="str">
        <f t="shared" si="20"/>
        <v>1967 3</v>
      </c>
      <c r="F550" s="14">
        <f>VLOOKUP(D550,'Scatter Plot_1'!A557:C1540,3,FALSE)</f>
        <v>0</v>
      </c>
      <c r="G550" s="154">
        <f>VLOOKUP(D550,'Scatter Plot_1'!A557:C1540,3,FALSE)</f>
        <v>0</v>
      </c>
    </row>
    <row r="551" spans="1:9" x14ac:dyDescent="0.25">
      <c r="A551" s="18">
        <v>1967</v>
      </c>
      <c r="B551" s="18">
        <v>1967</v>
      </c>
      <c r="C551" s="18">
        <v>4</v>
      </c>
      <c r="D551" s="84" t="s">
        <v>585</v>
      </c>
      <c r="E551" s="84" t="str">
        <f t="shared" si="20"/>
        <v>1967 4</v>
      </c>
      <c r="F551" s="14">
        <f>VLOOKUP(D551,'Scatter Plot_1'!A558:C1541,3,FALSE)</f>
        <v>0</v>
      </c>
      <c r="G551" s="154">
        <f>VLOOKUP(D551,'Scatter Plot_1'!A558:C1541,3,FALSE)</f>
        <v>0</v>
      </c>
    </row>
    <row r="552" spans="1:9" x14ac:dyDescent="0.25">
      <c r="A552" s="18">
        <v>1967</v>
      </c>
      <c r="B552" s="18">
        <v>1967</v>
      </c>
      <c r="C552" s="18">
        <v>5</v>
      </c>
      <c r="D552" s="84" t="s">
        <v>586</v>
      </c>
      <c r="E552" s="84" t="str">
        <f t="shared" si="20"/>
        <v>1967 5</v>
      </c>
      <c r="F552" s="14">
        <f>VLOOKUP(D552,'Scatter Plot_1'!A559:C1542,3,FALSE)</f>
        <v>3.0603000000000002E-2</v>
      </c>
      <c r="G552" s="154">
        <f>VLOOKUP(D552,'Scatter Plot_1'!A559:C1542,3,FALSE)</f>
        <v>3.0603000000000002E-2</v>
      </c>
    </row>
    <row r="553" spans="1:9" x14ac:dyDescent="0.25">
      <c r="A553" s="18">
        <v>1967</v>
      </c>
      <c r="B553" s="18">
        <v>1967</v>
      </c>
      <c r="C553" s="18">
        <v>6</v>
      </c>
      <c r="D553" s="84" t="s">
        <v>587</v>
      </c>
      <c r="E553" s="84" t="str">
        <f t="shared" si="20"/>
        <v>1967 6</v>
      </c>
      <c r="F553" s="14">
        <f>VLOOKUP(D553,'Scatter Plot_1'!A560:C1543,3,FALSE)</f>
        <v>1.410585</v>
      </c>
      <c r="G553" s="154">
        <f>VLOOKUP(D553,'Scatter Plot_1'!A560:C1543,3,FALSE)</f>
        <v>1.410585</v>
      </c>
    </row>
    <row r="554" spans="1:9" x14ac:dyDescent="0.25">
      <c r="A554" s="18">
        <v>1967</v>
      </c>
      <c r="B554" s="18">
        <v>1967</v>
      </c>
      <c r="C554" s="18">
        <v>7</v>
      </c>
      <c r="D554" s="84" t="s">
        <v>588</v>
      </c>
      <c r="E554" s="84" t="str">
        <f t="shared" si="20"/>
        <v>1967 7</v>
      </c>
      <c r="F554" s="14">
        <f>VLOOKUP(D554,'Scatter Plot_1'!A561:C1544,3,FALSE)</f>
        <v>2.4112140000000002</v>
      </c>
      <c r="G554" s="154">
        <f>VLOOKUP(D554,'Scatter Plot_1'!A561:C1544,3,FALSE)</f>
        <v>2.4112140000000002</v>
      </c>
    </row>
    <row r="555" spans="1:9" x14ac:dyDescent="0.25">
      <c r="A555" s="18">
        <v>1967</v>
      </c>
      <c r="B555" s="18">
        <v>1967</v>
      </c>
      <c r="C555" s="18">
        <v>8</v>
      </c>
      <c r="D555" s="84" t="s">
        <v>589</v>
      </c>
      <c r="E555" s="84" t="str">
        <f t="shared" si="20"/>
        <v>1967 8</v>
      </c>
      <c r="F555" s="14">
        <f>VLOOKUP(D555,'Scatter Plot_1'!A562:C1545,3,FALSE)</f>
        <v>33.298822000000001</v>
      </c>
      <c r="G555" s="154">
        <f>VLOOKUP(D555,'Scatter Plot_1'!A562:C1545,3,FALSE)</f>
        <v>33.298822000000001</v>
      </c>
    </row>
    <row r="556" spans="1:9" x14ac:dyDescent="0.25">
      <c r="A556" s="18">
        <v>1967</v>
      </c>
      <c r="B556" s="18">
        <v>1967</v>
      </c>
      <c r="C556" s="18">
        <v>9</v>
      </c>
      <c r="D556" s="84" t="s">
        <v>590</v>
      </c>
      <c r="E556" s="84" t="str">
        <f t="shared" si="20"/>
        <v>1967 9</v>
      </c>
      <c r="F556" s="14">
        <f>VLOOKUP(D556,'Scatter Plot_1'!A563:C1546,3,FALSE)</f>
        <v>17.338979999999999</v>
      </c>
      <c r="G556" s="154">
        <f>VLOOKUP(D556,'Scatter Plot_1'!A563:C1546,3,FALSE)</f>
        <v>17.338979999999999</v>
      </c>
    </row>
    <row r="557" spans="1:9" x14ac:dyDescent="0.25">
      <c r="A557" s="18">
        <v>1968</v>
      </c>
      <c r="B557" s="18">
        <v>1967</v>
      </c>
      <c r="C557" s="18">
        <v>10</v>
      </c>
      <c r="D557" s="84" t="s">
        <v>591</v>
      </c>
      <c r="E557" s="84" t="str">
        <f t="shared" si="20"/>
        <v>1968 10</v>
      </c>
      <c r="F557" s="14">
        <f>VLOOKUP(D557,'Scatter Plot_1'!A564:C1547,3,FALSE)</f>
        <v>18.131029000000002</v>
      </c>
      <c r="G557" s="154">
        <f>VLOOKUP(D557,'Scatter Plot_1'!A564:C1547,3,FALSE)</f>
        <v>18.131029000000002</v>
      </c>
    </row>
    <row r="558" spans="1:9" x14ac:dyDescent="0.25">
      <c r="A558" s="18">
        <v>1968</v>
      </c>
      <c r="B558" s="18">
        <v>1967</v>
      </c>
      <c r="C558" s="18">
        <v>11</v>
      </c>
      <c r="D558" s="84" t="s">
        <v>592</v>
      </c>
      <c r="E558" s="84" t="str">
        <f t="shared" si="20"/>
        <v>1968 11</v>
      </c>
      <c r="F558" s="14">
        <f>VLOOKUP(D558,'Scatter Plot_1'!A565:C1548,3,FALSE)</f>
        <v>118.306765</v>
      </c>
      <c r="G558" s="154">
        <f>VLOOKUP(D558,'Scatter Plot_1'!A565:C1548,3,FALSE)</f>
        <v>118.306765</v>
      </c>
      <c r="H558" s="17"/>
      <c r="I558" s="17"/>
    </row>
    <row r="559" spans="1:9" x14ac:dyDescent="0.25">
      <c r="A559" s="18">
        <v>1968</v>
      </c>
      <c r="B559" s="18">
        <v>1967</v>
      </c>
      <c r="C559" s="18">
        <v>12</v>
      </c>
      <c r="D559" s="84" t="s">
        <v>593</v>
      </c>
      <c r="E559" s="84" t="str">
        <f t="shared" si="20"/>
        <v>1968 12</v>
      </c>
      <c r="F559" s="14">
        <f>VLOOKUP(D559,'Scatter Plot_1'!A566:C1549,3,FALSE)</f>
        <v>78.673269000000005</v>
      </c>
      <c r="G559" s="154">
        <f>VLOOKUP(D559,'Scatter Plot_1'!A566:C1549,3,FALSE)</f>
        <v>78.673269000000005</v>
      </c>
      <c r="H559" s="17"/>
      <c r="I559" s="17"/>
    </row>
    <row r="560" spans="1:9" x14ac:dyDescent="0.25">
      <c r="A560" s="18">
        <v>1968</v>
      </c>
      <c r="B560" s="18">
        <v>1968</v>
      </c>
      <c r="C560" s="18">
        <v>1</v>
      </c>
      <c r="D560" s="84" t="s">
        <v>594</v>
      </c>
      <c r="E560" s="84" t="str">
        <f t="shared" si="20"/>
        <v>1968 1</v>
      </c>
      <c r="F560" s="14">
        <f>VLOOKUP(D560,'Scatter Plot_1'!A567:C1550,3,FALSE)</f>
        <v>0</v>
      </c>
      <c r="G560" s="154">
        <f>VLOOKUP(D560,'Scatter Plot_1'!A567:C1550,3,FALSE)</f>
        <v>0</v>
      </c>
    </row>
    <row r="561" spans="1:7" x14ac:dyDescent="0.25">
      <c r="A561" s="18">
        <v>1968</v>
      </c>
      <c r="B561" s="18">
        <v>1968</v>
      </c>
      <c r="C561" s="18">
        <v>2</v>
      </c>
      <c r="D561" s="84" t="s">
        <v>595</v>
      </c>
      <c r="E561" s="84" t="str">
        <f t="shared" si="20"/>
        <v>1968 2</v>
      </c>
      <c r="F561" s="14">
        <f>VLOOKUP(D561,'Scatter Plot_1'!A568:C1551,3,FALSE)</f>
        <v>0</v>
      </c>
      <c r="G561" s="154">
        <f>VLOOKUP(D561,'Scatter Plot_1'!A568:C1551,3,FALSE)</f>
        <v>0</v>
      </c>
    </row>
    <row r="562" spans="1:7" x14ac:dyDescent="0.25">
      <c r="A562" s="18">
        <v>1968</v>
      </c>
      <c r="B562" s="18">
        <v>1968</v>
      </c>
      <c r="C562" s="18">
        <v>3</v>
      </c>
      <c r="D562" s="84" t="s">
        <v>596</v>
      </c>
      <c r="E562" s="84" t="str">
        <f t="shared" si="20"/>
        <v>1968 3</v>
      </c>
      <c r="F562" s="14">
        <f>VLOOKUP(D562,'Scatter Plot_1'!A569:C1552,3,FALSE)</f>
        <v>0</v>
      </c>
      <c r="G562" s="154">
        <f>VLOOKUP(D562,'Scatter Plot_1'!A569:C1552,3,FALSE)</f>
        <v>0</v>
      </c>
    </row>
    <row r="563" spans="1:7" x14ac:dyDescent="0.25">
      <c r="A563" s="18">
        <v>1968</v>
      </c>
      <c r="B563" s="18">
        <v>1968</v>
      </c>
      <c r="C563" s="18">
        <v>4</v>
      </c>
      <c r="D563" s="84" t="s">
        <v>597</v>
      </c>
      <c r="E563" s="84" t="str">
        <f t="shared" si="20"/>
        <v>1968 4</v>
      </c>
      <c r="F563" s="14">
        <f>VLOOKUP(D563,'Scatter Plot_1'!A570:C1553,3,FALSE)</f>
        <v>0</v>
      </c>
      <c r="G563" s="154">
        <f>VLOOKUP(D563,'Scatter Plot_1'!A570:C1553,3,FALSE)</f>
        <v>0</v>
      </c>
    </row>
    <row r="564" spans="1:7" x14ac:dyDescent="0.25">
      <c r="A564" s="18">
        <v>1968</v>
      </c>
      <c r="B564" s="18">
        <v>1968</v>
      </c>
      <c r="C564" s="18">
        <v>5</v>
      </c>
      <c r="D564" s="84" t="s">
        <v>598</v>
      </c>
      <c r="E564" s="84" t="str">
        <f t="shared" si="20"/>
        <v>1968 5</v>
      </c>
      <c r="F564" s="14">
        <f>VLOOKUP(D564,'Scatter Plot_1'!A571:C1554,3,FALSE)</f>
        <v>0</v>
      </c>
      <c r="G564" s="154">
        <f>VLOOKUP(D564,'Scatter Plot_1'!A571:C1554,3,FALSE)</f>
        <v>0</v>
      </c>
    </row>
    <row r="565" spans="1:7" x14ac:dyDescent="0.25">
      <c r="A565" s="18">
        <v>1968</v>
      </c>
      <c r="B565" s="18">
        <v>1968</v>
      </c>
      <c r="C565" s="18">
        <v>6</v>
      </c>
      <c r="D565" s="84" t="s">
        <v>599</v>
      </c>
      <c r="E565" s="84" t="str">
        <f t="shared" si="20"/>
        <v>1968 6</v>
      </c>
      <c r="F565" s="14">
        <f>VLOOKUP(D565,'Scatter Plot_1'!A572:C1555,3,FALSE)</f>
        <v>0</v>
      </c>
      <c r="G565" s="154">
        <f>VLOOKUP(D565,'Scatter Plot_1'!A572:C1555,3,FALSE)</f>
        <v>0</v>
      </c>
    </row>
    <row r="566" spans="1:7" x14ac:dyDescent="0.25">
      <c r="A566" s="18">
        <v>1968</v>
      </c>
      <c r="B566" s="18">
        <v>1968</v>
      </c>
      <c r="C566" s="18">
        <v>7</v>
      </c>
      <c r="D566" s="84" t="s">
        <v>600</v>
      </c>
      <c r="E566" s="84" t="str">
        <f t="shared" si="20"/>
        <v>1968 7</v>
      </c>
      <c r="F566" s="14">
        <f>VLOOKUP(D566,'Scatter Plot_1'!A573:C1556,3,FALSE)</f>
        <v>0</v>
      </c>
      <c r="G566" s="154">
        <f>VLOOKUP(D566,'Scatter Plot_1'!A573:C1556,3,FALSE)</f>
        <v>0</v>
      </c>
    </row>
    <row r="567" spans="1:7" x14ac:dyDescent="0.25">
      <c r="A567" s="18">
        <v>1968</v>
      </c>
      <c r="B567" s="18">
        <v>1968</v>
      </c>
      <c r="C567" s="18">
        <v>8</v>
      </c>
      <c r="D567" s="84" t="s">
        <v>601</v>
      </c>
      <c r="E567" s="84" t="str">
        <f t="shared" si="20"/>
        <v>1968 8</v>
      </c>
      <c r="F567" s="14">
        <f>VLOOKUP(D567,'Scatter Plot_1'!A574:C1557,3,FALSE)</f>
        <v>0</v>
      </c>
      <c r="G567" s="154">
        <f>VLOOKUP(D567,'Scatter Plot_1'!A574:C1557,3,FALSE)</f>
        <v>0</v>
      </c>
    </row>
    <row r="568" spans="1:7" x14ac:dyDescent="0.25">
      <c r="A568" s="18">
        <v>1968</v>
      </c>
      <c r="B568" s="18">
        <v>1968</v>
      </c>
      <c r="C568" s="18">
        <v>9</v>
      </c>
      <c r="D568" s="84" t="s">
        <v>602</v>
      </c>
      <c r="E568" s="84" t="str">
        <f t="shared" si="20"/>
        <v>1968 9</v>
      </c>
      <c r="F568" s="14">
        <f>VLOOKUP(D568,'Scatter Plot_1'!A575:C1558,3,FALSE)</f>
        <v>7.5607999999999995E-2</v>
      </c>
      <c r="G568" s="154">
        <f>VLOOKUP(D568,'Scatter Plot_1'!A575:C1558,3,FALSE)</f>
        <v>7.5607999999999995E-2</v>
      </c>
    </row>
    <row r="569" spans="1:7" x14ac:dyDescent="0.25">
      <c r="A569" s="18">
        <v>1969</v>
      </c>
      <c r="B569" s="18">
        <v>1968</v>
      </c>
      <c r="C569" s="18">
        <v>10</v>
      </c>
      <c r="D569" s="84" t="s">
        <v>603</v>
      </c>
      <c r="E569" s="84" t="str">
        <f t="shared" si="20"/>
        <v>1969 10</v>
      </c>
      <c r="F569" s="14">
        <f>VLOOKUP(D569,'Scatter Plot_1'!A576:C1559,3,FALSE)</f>
        <v>0</v>
      </c>
      <c r="G569" s="154">
        <f>VLOOKUP(D569,'Scatter Plot_1'!A576:C1559,3,FALSE)</f>
        <v>0</v>
      </c>
    </row>
    <row r="570" spans="1:7" x14ac:dyDescent="0.25">
      <c r="A570" s="18">
        <v>1969</v>
      </c>
      <c r="B570" s="18">
        <v>1968</v>
      </c>
      <c r="C570" s="18">
        <v>11</v>
      </c>
      <c r="D570" s="84" t="s">
        <v>604</v>
      </c>
      <c r="E570" s="84" t="str">
        <f t="shared" si="20"/>
        <v>1969 11</v>
      </c>
      <c r="F570" s="14">
        <f>VLOOKUP(D570,'Scatter Plot_1'!A577:C1560,3,FALSE)</f>
        <v>0.22811600000000001</v>
      </c>
      <c r="G570" s="154">
        <f>VLOOKUP(D570,'Scatter Plot_1'!A577:C1560,3,FALSE)</f>
        <v>0.22811600000000001</v>
      </c>
    </row>
    <row r="571" spans="1:7" x14ac:dyDescent="0.25">
      <c r="A571" s="18">
        <v>1969</v>
      </c>
      <c r="B571" s="18">
        <v>1968</v>
      </c>
      <c r="C571" s="18">
        <v>12</v>
      </c>
      <c r="D571" s="84" t="s">
        <v>605</v>
      </c>
      <c r="E571" s="84" t="str">
        <f t="shared" si="20"/>
        <v>1969 12</v>
      </c>
      <c r="F571" s="14">
        <f>VLOOKUP(D571,'Scatter Plot_1'!A578:C1561,3,FALSE)</f>
        <v>0</v>
      </c>
      <c r="G571" s="154">
        <f>VLOOKUP(D571,'Scatter Plot_1'!A578:C1561,3,FALSE)</f>
        <v>0</v>
      </c>
    </row>
    <row r="572" spans="1:7" x14ac:dyDescent="0.25">
      <c r="A572" s="18">
        <v>1969</v>
      </c>
      <c r="B572" s="18">
        <v>1969</v>
      </c>
      <c r="C572" s="18">
        <v>1</v>
      </c>
      <c r="D572" s="84" t="s">
        <v>606</v>
      </c>
      <c r="E572" s="84" t="str">
        <f t="shared" si="20"/>
        <v>1969 1</v>
      </c>
      <c r="F572" s="14">
        <f>VLOOKUP(D572,'Scatter Plot_1'!A579:C1562,3,FALSE)</f>
        <v>0</v>
      </c>
      <c r="G572" s="154">
        <f>VLOOKUP(D572,'Scatter Plot_1'!A579:C1562,3,FALSE)</f>
        <v>0</v>
      </c>
    </row>
    <row r="573" spans="1:7" x14ac:dyDescent="0.25">
      <c r="A573" s="18">
        <v>1969</v>
      </c>
      <c r="B573" s="18">
        <v>1969</v>
      </c>
      <c r="C573" s="18">
        <v>2</v>
      </c>
      <c r="D573" s="84" t="s">
        <v>607</v>
      </c>
      <c r="E573" s="84" t="str">
        <f t="shared" si="20"/>
        <v>1969 2</v>
      </c>
      <c r="F573" s="14">
        <f>VLOOKUP(D573,'Scatter Plot_1'!A580:C1563,3,FALSE)</f>
        <v>0</v>
      </c>
      <c r="G573" s="154">
        <f>VLOOKUP(D573,'Scatter Plot_1'!A580:C1563,3,FALSE)</f>
        <v>0</v>
      </c>
    </row>
    <row r="574" spans="1:7" x14ac:dyDescent="0.25">
      <c r="A574" s="18">
        <v>1969</v>
      </c>
      <c r="B574" s="18">
        <v>1969</v>
      </c>
      <c r="C574" s="18">
        <v>3</v>
      </c>
      <c r="D574" s="84" t="s">
        <v>608</v>
      </c>
      <c r="E574" s="84" t="str">
        <f t="shared" si="20"/>
        <v>1969 3</v>
      </c>
      <c r="F574" s="14">
        <f>VLOOKUP(D574,'Scatter Plot_1'!A581:C1564,3,FALSE)</f>
        <v>0</v>
      </c>
      <c r="G574" s="154">
        <f>VLOOKUP(D574,'Scatter Plot_1'!A581:C1564,3,FALSE)</f>
        <v>0</v>
      </c>
    </row>
    <row r="575" spans="1:7" x14ac:dyDescent="0.25">
      <c r="A575" s="18">
        <v>1969</v>
      </c>
      <c r="B575" s="18">
        <v>1969</v>
      </c>
      <c r="C575" s="18">
        <v>4</v>
      </c>
      <c r="D575" s="84" t="s">
        <v>609</v>
      </c>
      <c r="E575" s="84" t="str">
        <f t="shared" si="20"/>
        <v>1969 4</v>
      </c>
      <c r="F575" s="14">
        <f>VLOOKUP(D575,'Scatter Plot_1'!A582:C1565,3,FALSE)</f>
        <v>0</v>
      </c>
      <c r="G575" s="154">
        <f>VLOOKUP(D575,'Scatter Plot_1'!A582:C1565,3,FALSE)</f>
        <v>0</v>
      </c>
    </row>
    <row r="576" spans="1:7" x14ac:dyDescent="0.25">
      <c r="A576" s="18">
        <v>1969</v>
      </c>
      <c r="B576" s="18">
        <v>1969</v>
      </c>
      <c r="C576" s="18">
        <v>5</v>
      </c>
      <c r="D576" s="84" t="s">
        <v>610</v>
      </c>
      <c r="E576" s="84" t="str">
        <f t="shared" si="20"/>
        <v>1969 5</v>
      </c>
      <c r="F576" s="14">
        <f>VLOOKUP(D576,'Scatter Plot_1'!A583:C1566,3,FALSE)</f>
        <v>1.8133809999999999</v>
      </c>
      <c r="G576" s="154">
        <f>VLOOKUP(D576,'Scatter Plot_1'!A583:C1566,3,FALSE)</f>
        <v>1.8133809999999999</v>
      </c>
    </row>
    <row r="577" spans="1:9" x14ac:dyDescent="0.25">
      <c r="A577" s="18">
        <v>1969</v>
      </c>
      <c r="B577" s="18">
        <v>1969</v>
      </c>
      <c r="C577" s="18">
        <v>6</v>
      </c>
      <c r="D577" s="84" t="s">
        <v>611</v>
      </c>
      <c r="E577" s="84" t="str">
        <f t="shared" si="20"/>
        <v>1969 6</v>
      </c>
      <c r="F577" s="14">
        <f>VLOOKUP(D577,'Scatter Plot_1'!A584:C1567,3,FALSE)</f>
        <v>4.2215800000000003</v>
      </c>
      <c r="G577" s="154">
        <f>VLOOKUP(D577,'Scatter Plot_1'!A584:C1567,3,FALSE)</f>
        <v>4.2215800000000003</v>
      </c>
    </row>
    <row r="578" spans="1:9" x14ac:dyDescent="0.25">
      <c r="A578" s="18">
        <v>1969</v>
      </c>
      <c r="B578" s="18">
        <v>1969</v>
      </c>
      <c r="C578" s="18">
        <v>7</v>
      </c>
      <c r="D578" s="84" t="s">
        <v>612</v>
      </c>
      <c r="E578" s="84" t="str">
        <f t="shared" si="20"/>
        <v>1969 7</v>
      </c>
      <c r="F578" s="14">
        <f>VLOOKUP(D578,'Scatter Plot_1'!A585:C1568,3,FALSE)</f>
        <v>17.020083</v>
      </c>
      <c r="G578" s="154">
        <f>VLOOKUP(D578,'Scatter Plot_1'!A585:C1568,3,FALSE)</f>
        <v>17.020083</v>
      </c>
    </row>
    <row r="579" spans="1:9" x14ac:dyDescent="0.25">
      <c r="A579" s="18">
        <v>1969</v>
      </c>
      <c r="B579" s="18">
        <v>1969</v>
      </c>
      <c r="C579" s="18">
        <v>8</v>
      </c>
      <c r="D579" s="84" t="s">
        <v>613</v>
      </c>
      <c r="E579" s="84" t="str">
        <f t="shared" si="20"/>
        <v>1969 8</v>
      </c>
      <c r="F579" s="14">
        <f>VLOOKUP(D579,'Scatter Plot_1'!A586:C1569,3,FALSE)</f>
        <v>53.188881000000002</v>
      </c>
      <c r="G579" s="154">
        <f>VLOOKUP(D579,'Scatter Plot_1'!A586:C1569,3,FALSE)</f>
        <v>53.188881000000002</v>
      </c>
    </row>
    <row r="580" spans="1:9" x14ac:dyDescent="0.25">
      <c r="A580" s="18">
        <v>1969</v>
      </c>
      <c r="B580" s="18">
        <v>1969</v>
      </c>
      <c r="C580" s="18">
        <v>9</v>
      </c>
      <c r="D580" s="84" t="s">
        <v>614</v>
      </c>
      <c r="E580" s="84" t="str">
        <f t="shared" si="20"/>
        <v>1969 9</v>
      </c>
      <c r="F580" s="14">
        <f>VLOOKUP(D580,'Scatter Plot_1'!A587:C1570,3,FALSE)</f>
        <v>41.638516000000003</v>
      </c>
      <c r="G580" s="154">
        <f>VLOOKUP(D580,'Scatter Plot_1'!A587:C1570,3,FALSE)</f>
        <v>41.638516000000003</v>
      </c>
    </row>
    <row r="581" spans="1:9" x14ac:dyDescent="0.25">
      <c r="A581" s="18">
        <v>1970</v>
      </c>
      <c r="B581" s="18">
        <v>1969</v>
      </c>
      <c r="C581" s="18">
        <v>10</v>
      </c>
      <c r="D581" s="84" t="s">
        <v>615</v>
      </c>
      <c r="E581" s="84" t="str">
        <f t="shared" si="20"/>
        <v>1970 10</v>
      </c>
      <c r="F581" s="14">
        <f>VLOOKUP(D581,'Scatter Plot_1'!A588:C1571,3,FALSE)</f>
        <v>42.013696000000003</v>
      </c>
      <c r="G581" s="154">
        <f>VLOOKUP(D581,'Scatter Plot_1'!A588:C1571,3,FALSE)</f>
        <v>42.013696000000003</v>
      </c>
    </row>
    <row r="582" spans="1:9" x14ac:dyDescent="0.25">
      <c r="A582" s="18">
        <v>1970</v>
      </c>
      <c r="B582" s="18">
        <v>1969</v>
      </c>
      <c r="C582" s="18">
        <v>11</v>
      </c>
      <c r="D582" s="84" t="s">
        <v>616</v>
      </c>
      <c r="E582" s="84" t="str">
        <f t="shared" ref="E582:E645" si="21">CONCATENATE(A582," ",C582)</f>
        <v>1970 11</v>
      </c>
      <c r="F582" s="14">
        <f>VLOOKUP(D582,'Scatter Plot_1'!A589:C1572,3,FALSE)</f>
        <v>46.277476</v>
      </c>
      <c r="G582" s="154">
        <f>VLOOKUP(D582,'Scatter Plot_1'!A589:C1572,3,FALSE)</f>
        <v>46.277476</v>
      </c>
    </row>
    <row r="583" spans="1:9" x14ac:dyDescent="0.25">
      <c r="A583" s="18">
        <v>1970</v>
      </c>
      <c r="B583" s="18">
        <v>1969</v>
      </c>
      <c r="C583" s="18">
        <v>12</v>
      </c>
      <c r="D583" s="84" t="s">
        <v>617</v>
      </c>
      <c r="E583" s="84" t="str">
        <f t="shared" si="21"/>
        <v>1970 12</v>
      </c>
      <c r="F583" s="14">
        <f>VLOOKUP(D583,'Scatter Plot_1'!A590:C1573,3,FALSE)</f>
        <v>61.931092999999997</v>
      </c>
      <c r="G583" s="154">
        <f>VLOOKUP(D583,'Scatter Plot_1'!A590:C1573,3,FALSE)</f>
        <v>61.931092999999997</v>
      </c>
      <c r="H583" s="17"/>
      <c r="I583" s="17"/>
    </row>
    <row r="584" spans="1:9" x14ac:dyDescent="0.25">
      <c r="A584" s="18">
        <v>1970</v>
      </c>
      <c r="B584" s="18">
        <v>1970</v>
      </c>
      <c r="C584" s="18">
        <v>1</v>
      </c>
      <c r="D584" s="84" t="s">
        <v>618</v>
      </c>
      <c r="E584" s="84" t="str">
        <f t="shared" si="21"/>
        <v>1970 1</v>
      </c>
      <c r="F584" s="14">
        <f>VLOOKUP(D584,'Scatter Plot_1'!A591:C1574,3,FALSE)</f>
        <v>0</v>
      </c>
      <c r="G584" s="154">
        <f>VLOOKUP(D584,'Scatter Plot_1'!A591:C1574,3,FALSE)</f>
        <v>0</v>
      </c>
    </row>
    <row r="585" spans="1:9" x14ac:dyDescent="0.25">
      <c r="A585" s="18">
        <v>1970</v>
      </c>
      <c r="B585" s="18">
        <v>1970</v>
      </c>
      <c r="C585" s="18">
        <v>2</v>
      </c>
      <c r="D585" s="84" t="s">
        <v>619</v>
      </c>
      <c r="E585" s="84" t="str">
        <f t="shared" si="21"/>
        <v>1970 2</v>
      </c>
      <c r="F585" s="14">
        <f>VLOOKUP(D585,'Scatter Plot_1'!A592:C1575,3,FALSE)</f>
        <v>0</v>
      </c>
      <c r="G585" s="154">
        <f>VLOOKUP(D585,'Scatter Plot_1'!A592:C1575,3,FALSE)</f>
        <v>0</v>
      </c>
    </row>
    <row r="586" spans="1:9" x14ac:dyDescent="0.25">
      <c r="A586" s="18">
        <v>1970</v>
      </c>
      <c r="B586" s="18">
        <v>1970</v>
      </c>
      <c r="C586" s="18">
        <v>3</v>
      </c>
      <c r="D586" s="84" t="s">
        <v>620</v>
      </c>
      <c r="E586" s="84" t="str">
        <f t="shared" si="21"/>
        <v>1970 3</v>
      </c>
      <c r="F586" s="14">
        <f>VLOOKUP(D586,'Scatter Plot_1'!A593:C1576,3,FALSE)</f>
        <v>0</v>
      </c>
      <c r="G586" s="154">
        <f>VLOOKUP(D586,'Scatter Plot_1'!A593:C1576,3,FALSE)</f>
        <v>0</v>
      </c>
    </row>
    <row r="587" spans="1:9" x14ac:dyDescent="0.25">
      <c r="A587" s="18">
        <v>1970</v>
      </c>
      <c r="B587" s="18">
        <v>1970</v>
      </c>
      <c r="C587" s="18">
        <v>4</v>
      </c>
      <c r="D587" s="84" t="s">
        <v>621</v>
      </c>
      <c r="E587" s="84" t="str">
        <f t="shared" si="21"/>
        <v>1970 4</v>
      </c>
      <c r="F587" s="14">
        <f>VLOOKUP(D587,'Scatter Plot_1'!A594:C1577,3,FALSE)</f>
        <v>0</v>
      </c>
      <c r="G587" s="154">
        <f>VLOOKUP(D587,'Scatter Plot_1'!A594:C1577,3,FALSE)</f>
        <v>0</v>
      </c>
    </row>
    <row r="588" spans="1:9" x14ac:dyDescent="0.25">
      <c r="A588" s="18">
        <v>1970</v>
      </c>
      <c r="B588" s="18">
        <v>1970</v>
      </c>
      <c r="C588" s="18">
        <v>5</v>
      </c>
      <c r="D588" s="84" t="s">
        <v>622</v>
      </c>
      <c r="E588" s="84" t="str">
        <f t="shared" si="21"/>
        <v>1970 5</v>
      </c>
      <c r="F588" s="14">
        <f>VLOOKUP(D588,'Scatter Plot_1'!A595:C1578,3,FALSE)</f>
        <v>0</v>
      </c>
      <c r="G588" s="154">
        <f>VLOOKUP(D588,'Scatter Plot_1'!A595:C1578,3,FALSE)</f>
        <v>0</v>
      </c>
    </row>
    <row r="589" spans="1:9" x14ac:dyDescent="0.25">
      <c r="A589" s="18">
        <v>1970</v>
      </c>
      <c r="B589" s="18">
        <v>1970</v>
      </c>
      <c r="C589" s="18">
        <v>6</v>
      </c>
      <c r="D589" s="84" t="s">
        <v>623</v>
      </c>
      <c r="E589" s="84" t="str">
        <f t="shared" si="21"/>
        <v>1970 6</v>
      </c>
      <c r="F589" s="14">
        <f>VLOOKUP(D589,'Scatter Plot_1'!A596:C1579,3,FALSE)</f>
        <v>0</v>
      </c>
      <c r="G589" s="154">
        <f>VLOOKUP(D589,'Scatter Plot_1'!A596:C1579,3,FALSE)</f>
        <v>0</v>
      </c>
    </row>
    <row r="590" spans="1:9" x14ac:dyDescent="0.25">
      <c r="A590" s="18">
        <v>1970</v>
      </c>
      <c r="B590" s="18">
        <v>1970</v>
      </c>
      <c r="C590" s="18">
        <v>7</v>
      </c>
      <c r="D590" s="84" t="s">
        <v>624</v>
      </c>
      <c r="E590" s="84" t="str">
        <f t="shared" si="21"/>
        <v>1970 7</v>
      </c>
      <c r="F590" s="14">
        <f>VLOOKUP(D590,'Scatter Plot_1'!A597:C1580,3,FALSE)</f>
        <v>0</v>
      </c>
      <c r="G590" s="154">
        <f>VLOOKUP(D590,'Scatter Plot_1'!A597:C1580,3,FALSE)</f>
        <v>0</v>
      </c>
    </row>
    <row r="591" spans="1:9" x14ac:dyDescent="0.25">
      <c r="A591" s="18">
        <v>1970</v>
      </c>
      <c r="B591" s="18">
        <v>1970</v>
      </c>
      <c r="C591" s="18">
        <v>8</v>
      </c>
      <c r="D591" s="84" t="s">
        <v>625</v>
      </c>
      <c r="E591" s="84" t="str">
        <f t="shared" si="21"/>
        <v>1970 8</v>
      </c>
      <c r="F591" s="14">
        <f>VLOOKUP(D591,'Scatter Plot_1'!A598:C1581,3,FALSE)</f>
        <v>2.050465</v>
      </c>
      <c r="G591" s="154">
        <f>VLOOKUP(D591,'Scatter Plot_1'!A598:C1581,3,FALSE)</f>
        <v>2.050465</v>
      </c>
    </row>
    <row r="592" spans="1:9" x14ac:dyDescent="0.25">
      <c r="A592" s="18">
        <v>1970</v>
      </c>
      <c r="B592" s="18">
        <v>1970</v>
      </c>
      <c r="C592" s="18">
        <v>9</v>
      </c>
      <c r="D592" s="84" t="s">
        <v>626</v>
      </c>
      <c r="E592" s="84" t="str">
        <f t="shared" si="21"/>
        <v>1970 9</v>
      </c>
      <c r="F592" s="14">
        <f>VLOOKUP(D592,'Scatter Plot_1'!A599:C1582,3,FALSE)</f>
        <v>3.98495</v>
      </c>
      <c r="G592" s="154">
        <f>VLOOKUP(D592,'Scatter Plot_1'!A599:C1582,3,FALSE)</f>
        <v>3.98495</v>
      </c>
    </row>
    <row r="593" spans="1:7" x14ac:dyDescent="0.25">
      <c r="A593" s="18">
        <v>1971</v>
      </c>
      <c r="B593" s="18">
        <v>1970</v>
      </c>
      <c r="C593" s="18">
        <v>10</v>
      </c>
      <c r="D593" s="84" t="s">
        <v>627</v>
      </c>
      <c r="E593" s="84" t="str">
        <f t="shared" si="21"/>
        <v>1971 10</v>
      </c>
      <c r="F593" s="14">
        <f>VLOOKUP(D593,'Scatter Plot_1'!A600:C1583,3,FALSE)</f>
        <v>0.960704</v>
      </c>
      <c r="G593" s="154">
        <f>VLOOKUP(D593,'Scatter Plot_1'!A600:C1583,3,FALSE)</f>
        <v>0.960704</v>
      </c>
    </row>
    <row r="594" spans="1:7" x14ac:dyDescent="0.25">
      <c r="A594" s="18">
        <v>1971</v>
      </c>
      <c r="B594" s="18">
        <v>1970</v>
      </c>
      <c r="C594" s="18">
        <v>11</v>
      </c>
      <c r="D594" s="84" t="s">
        <v>628</v>
      </c>
      <c r="E594" s="84" t="str">
        <f t="shared" si="21"/>
        <v>1971 11</v>
      </c>
      <c r="F594" s="14">
        <f>VLOOKUP(D594,'Scatter Plot_1'!A601:C1584,3,FALSE)</f>
        <v>0</v>
      </c>
      <c r="G594" s="154">
        <f>VLOOKUP(D594,'Scatter Plot_1'!A601:C1584,3,FALSE)</f>
        <v>0</v>
      </c>
    </row>
    <row r="595" spans="1:7" x14ac:dyDescent="0.25">
      <c r="A595" s="18">
        <v>1971</v>
      </c>
      <c r="B595" s="18">
        <v>1970</v>
      </c>
      <c r="C595" s="18">
        <v>12</v>
      </c>
      <c r="D595" s="84" t="s">
        <v>629</v>
      </c>
      <c r="E595" s="84" t="str">
        <f t="shared" si="21"/>
        <v>1971 12</v>
      </c>
      <c r="F595" s="14">
        <f>VLOOKUP(D595,'Scatter Plot_1'!A602:C1585,3,FALSE)</f>
        <v>0</v>
      </c>
      <c r="G595" s="154">
        <f>VLOOKUP(D595,'Scatter Plot_1'!A602:C1585,3,FALSE)</f>
        <v>0</v>
      </c>
    </row>
    <row r="596" spans="1:7" x14ac:dyDescent="0.25">
      <c r="A596" s="18">
        <v>1971</v>
      </c>
      <c r="B596" s="18">
        <v>1971</v>
      </c>
      <c r="C596" s="18">
        <v>1</v>
      </c>
      <c r="D596" s="84" t="s">
        <v>630</v>
      </c>
      <c r="E596" s="84" t="str">
        <f t="shared" si="21"/>
        <v>1971 1</v>
      </c>
      <c r="F596" s="14">
        <f>VLOOKUP(D596,'Scatter Plot_1'!A603:C1586,3,FALSE)</f>
        <v>0</v>
      </c>
      <c r="G596" s="154">
        <f>VLOOKUP(D596,'Scatter Plot_1'!A603:C1586,3,FALSE)</f>
        <v>0</v>
      </c>
    </row>
    <row r="597" spans="1:7" x14ac:dyDescent="0.25">
      <c r="A597" s="18">
        <v>1971</v>
      </c>
      <c r="B597" s="18">
        <v>1971</v>
      </c>
      <c r="C597" s="18">
        <v>2</v>
      </c>
      <c r="D597" s="84" t="s">
        <v>631</v>
      </c>
      <c r="E597" s="84" t="str">
        <f t="shared" si="21"/>
        <v>1971 2</v>
      </c>
      <c r="F597" s="14">
        <f>VLOOKUP(D597,'Scatter Plot_1'!A604:C1587,3,FALSE)</f>
        <v>0</v>
      </c>
      <c r="G597" s="154">
        <f>VLOOKUP(D597,'Scatter Plot_1'!A604:C1587,3,FALSE)</f>
        <v>0</v>
      </c>
    </row>
    <row r="598" spans="1:7" x14ac:dyDescent="0.25">
      <c r="A598" s="18">
        <v>1971</v>
      </c>
      <c r="B598" s="18">
        <v>1971</v>
      </c>
      <c r="C598" s="18">
        <v>3</v>
      </c>
      <c r="D598" s="84" t="s">
        <v>632</v>
      </c>
      <c r="E598" s="84" t="str">
        <f t="shared" si="21"/>
        <v>1971 3</v>
      </c>
      <c r="F598" s="14">
        <f>VLOOKUP(D598,'Scatter Plot_1'!A605:C1588,3,FALSE)</f>
        <v>0</v>
      </c>
      <c r="G598" s="154">
        <f>VLOOKUP(D598,'Scatter Plot_1'!A605:C1588,3,FALSE)</f>
        <v>0</v>
      </c>
    </row>
    <row r="599" spans="1:7" x14ac:dyDescent="0.25">
      <c r="A599" s="18">
        <v>1971</v>
      </c>
      <c r="B599" s="18">
        <v>1971</v>
      </c>
      <c r="C599" s="18">
        <v>4</v>
      </c>
      <c r="D599" s="84" t="s">
        <v>633</v>
      </c>
      <c r="E599" s="84" t="str">
        <f t="shared" si="21"/>
        <v>1971 4</v>
      </c>
      <c r="F599" s="14">
        <f>VLOOKUP(D599,'Scatter Plot_1'!A606:C1589,3,FALSE)</f>
        <v>0</v>
      </c>
      <c r="G599" s="154">
        <f>VLOOKUP(D599,'Scatter Plot_1'!A606:C1589,3,FALSE)</f>
        <v>0</v>
      </c>
    </row>
    <row r="600" spans="1:7" x14ac:dyDescent="0.25">
      <c r="A600" s="18">
        <v>1971</v>
      </c>
      <c r="B600" s="18">
        <v>1971</v>
      </c>
      <c r="C600" s="18">
        <v>5</v>
      </c>
      <c r="D600" s="84" t="s">
        <v>634</v>
      </c>
      <c r="E600" s="84" t="str">
        <f t="shared" si="21"/>
        <v>1971 5</v>
      </c>
      <c r="F600" s="14">
        <f>VLOOKUP(D600,'Scatter Plot_1'!A607:C1590,3,FALSE)</f>
        <v>0</v>
      </c>
      <c r="G600" s="154">
        <f>VLOOKUP(D600,'Scatter Plot_1'!A607:C1590,3,FALSE)</f>
        <v>0</v>
      </c>
    </row>
    <row r="601" spans="1:7" x14ac:dyDescent="0.25">
      <c r="A601" s="18">
        <v>1971</v>
      </c>
      <c r="B601" s="18">
        <v>1971</v>
      </c>
      <c r="C601" s="18">
        <v>6</v>
      </c>
      <c r="D601" s="84" t="s">
        <v>635</v>
      </c>
      <c r="E601" s="84" t="str">
        <f t="shared" si="21"/>
        <v>1971 6</v>
      </c>
      <c r="F601" s="14">
        <f>VLOOKUP(D601,'Scatter Plot_1'!A608:C1591,3,FALSE)</f>
        <v>0</v>
      </c>
      <c r="G601" s="154">
        <f>VLOOKUP(D601,'Scatter Plot_1'!A608:C1591,3,FALSE)</f>
        <v>0</v>
      </c>
    </row>
    <row r="602" spans="1:7" x14ac:dyDescent="0.25">
      <c r="A602" s="18">
        <v>1971</v>
      </c>
      <c r="B602" s="18">
        <v>1971</v>
      </c>
      <c r="C602" s="18">
        <v>7</v>
      </c>
      <c r="D602" s="84" t="s">
        <v>636</v>
      </c>
      <c r="E602" s="84" t="str">
        <f t="shared" si="21"/>
        <v>1971 7</v>
      </c>
      <c r="F602" s="14">
        <f>VLOOKUP(D602,'Scatter Plot_1'!A609:C1592,3,FALSE)</f>
        <v>6.861745</v>
      </c>
      <c r="G602" s="154">
        <f>VLOOKUP(D602,'Scatter Plot_1'!A609:C1592,3,FALSE)</f>
        <v>6.861745</v>
      </c>
    </row>
    <row r="603" spans="1:7" x14ac:dyDescent="0.25">
      <c r="A603" s="18">
        <v>1971</v>
      </c>
      <c r="B603" s="18">
        <v>1971</v>
      </c>
      <c r="C603" s="18">
        <v>8</v>
      </c>
      <c r="D603" s="84" t="s">
        <v>637</v>
      </c>
      <c r="E603" s="84" t="str">
        <f t="shared" si="21"/>
        <v>1971 8</v>
      </c>
      <c r="F603" s="14">
        <f>VLOOKUP(D603,'Scatter Plot_1'!A610:C1593,3,FALSE)</f>
        <v>8.3732179999999996</v>
      </c>
      <c r="G603" s="154">
        <f>VLOOKUP(D603,'Scatter Plot_1'!A610:C1593,3,FALSE)</f>
        <v>8.3732179999999996</v>
      </c>
    </row>
    <row r="604" spans="1:7" x14ac:dyDescent="0.25">
      <c r="A604" s="18">
        <v>1971</v>
      </c>
      <c r="B604" s="18">
        <v>1971</v>
      </c>
      <c r="C604" s="18">
        <v>9</v>
      </c>
      <c r="D604" s="84" t="s">
        <v>638</v>
      </c>
      <c r="E604" s="84" t="str">
        <f t="shared" si="21"/>
        <v>1971 9</v>
      </c>
      <c r="F604" s="14">
        <f>VLOOKUP(D604,'Scatter Plot_1'!A611:C1594,3,FALSE)</f>
        <v>9.0623640000000005</v>
      </c>
      <c r="G604" s="154">
        <f>VLOOKUP(D604,'Scatter Plot_1'!A611:C1594,3,FALSE)</f>
        <v>9.0623640000000005</v>
      </c>
    </row>
    <row r="605" spans="1:7" x14ac:dyDescent="0.25">
      <c r="A605" s="18">
        <v>1972</v>
      </c>
      <c r="B605" s="18">
        <v>1971</v>
      </c>
      <c r="C605" s="18">
        <v>10</v>
      </c>
      <c r="D605" s="84" t="s">
        <v>639</v>
      </c>
      <c r="E605" s="84" t="str">
        <f t="shared" si="21"/>
        <v>1972 10</v>
      </c>
      <c r="F605" s="14">
        <f>VLOOKUP(D605,'Scatter Plot_1'!A612:C1595,3,FALSE)</f>
        <v>0</v>
      </c>
      <c r="G605" s="154">
        <f>VLOOKUP(D605,'Scatter Plot_1'!A612:C1595,3,FALSE)</f>
        <v>0</v>
      </c>
    </row>
    <row r="606" spans="1:7" x14ac:dyDescent="0.25">
      <c r="A606" s="18">
        <v>1972</v>
      </c>
      <c r="B606" s="18">
        <v>1971</v>
      </c>
      <c r="C606" s="18">
        <v>11</v>
      </c>
      <c r="D606" s="84" t="s">
        <v>640</v>
      </c>
      <c r="E606" s="84" t="str">
        <f t="shared" si="21"/>
        <v>1972 11</v>
      </c>
      <c r="F606" s="14">
        <f>VLOOKUP(D606,'Scatter Plot_1'!A613:C1596,3,FALSE)</f>
        <v>0</v>
      </c>
      <c r="G606" s="154">
        <f>VLOOKUP(D606,'Scatter Plot_1'!A613:C1596,3,FALSE)</f>
        <v>0</v>
      </c>
    </row>
    <row r="607" spans="1:7" x14ac:dyDescent="0.25">
      <c r="A607" s="18">
        <v>1972</v>
      </c>
      <c r="B607" s="18">
        <v>1971</v>
      </c>
      <c r="C607" s="18">
        <v>12</v>
      </c>
      <c r="D607" s="84" t="s">
        <v>641</v>
      </c>
      <c r="E607" s="84" t="str">
        <f t="shared" si="21"/>
        <v>1972 12</v>
      </c>
      <c r="F607" s="14">
        <f>VLOOKUP(D607,'Scatter Plot_1'!A614:C1597,3,FALSE)</f>
        <v>0</v>
      </c>
      <c r="G607" s="154">
        <f>VLOOKUP(D607,'Scatter Plot_1'!A614:C1597,3,FALSE)</f>
        <v>0</v>
      </c>
    </row>
    <row r="608" spans="1:7" x14ac:dyDescent="0.25">
      <c r="A608" s="18">
        <v>1972</v>
      </c>
      <c r="B608" s="18">
        <v>1972</v>
      </c>
      <c r="C608" s="18">
        <v>1</v>
      </c>
      <c r="D608" s="84" t="s">
        <v>642</v>
      </c>
      <c r="E608" s="84" t="str">
        <f t="shared" si="21"/>
        <v>1972 1</v>
      </c>
      <c r="F608" s="14">
        <f>VLOOKUP(D608,'Scatter Plot_1'!A615:C1598,3,FALSE)</f>
        <v>0</v>
      </c>
      <c r="G608" s="154">
        <f>VLOOKUP(D608,'Scatter Plot_1'!A615:C1598,3,FALSE)</f>
        <v>0</v>
      </c>
    </row>
    <row r="609" spans="1:7" x14ac:dyDescent="0.25">
      <c r="A609" s="18">
        <v>1972</v>
      </c>
      <c r="B609" s="18">
        <v>1972</v>
      </c>
      <c r="C609" s="18">
        <v>2</v>
      </c>
      <c r="D609" s="84" t="s">
        <v>643</v>
      </c>
      <c r="E609" s="84" t="str">
        <f t="shared" si="21"/>
        <v>1972 2</v>
      </c>
      <c r="F609" s="14">
        <f>VLOOKUP(D609,'Scatter Plot_1'!A616:C1599,3,FALSE)</f>
        <v>0</v>
      </c>
      <c r="G609" s="154">
        <f>VLOOKUP(D609,'Scatter Plot_1'!A616:C1599,3,FALSE)</f>
        <v>0</v>
      </c>
    </row>
    <row r="610" spans="1:7" x14ac:dyDescent="0.25">
      <c r="A610" s="18">
        <v>1972</v>
      </c>
      <c r="B610" s="18">
        <v>1972</v>
      </c>
      <c r="C610" s="18">
        <v>3</v>
      </c>
      <c r="D610" s="84" t="s">
        <v>644</v>
      </c>
      <c r="E610" s="84" t="str">
        <f t="shared" si="21"/>
        <v>1972 3</v>
      </c>
      <c r="F610" s="14">
        <f>VLOOKUP(D610,'Scatter Plot_1'!A617:C1600,3,FALSE)</f>
        <v>0</v>
      </c>
      <c r="G610" s="154">
        <f>VLOOKUP(D610,'Scatter Plot_1'!A617:C1600,3,FALSE)</f>
        <v>0</v>
      </c>
    </row>
    <row r="611" spans="1:7" x14ac:dyDescent="0.25">
      <c r="A611" s="18">
        <v>1972</v>
      </c>
      <c r="B611" s="18">
        <v>1972</v>
      </c>
      <c r="C611" s="18">
        <v>4</v>
      </c>
      <c r="D611" s="84" t="s">
        <v>645</v>
      </c>
      <c r="E611" s="84" t="str">
        <f t="shared" si="21"/>
        <v>1972 4</v>
      </c>
      <c r="F611" s="14">
        <f>VLOOKUP(D611,'Scatter Plot_1'!A618:C1601,3,FALSE)</f>
        <v>0</v>
      </c>
      <c r="G611" s="154">
        <f>VLOOKUP(D611,'Scatter Plot_1'!A618:C1601,3,FALSE)</f>
        <v>0</v>
      </c>
    </row>
    <row r="612" spans="1:7" x14ac:dyDescent="0.25">
      <c r="A612" s="18">
        <v>1972</v>
      </c>
      <c r="B612" s="18">
        <v>1972</v>
      </c>
      <c r="C612" s="18">
        <v>5</v>
      </c>
      <c r="D612" s="84" t="s">
        <v>646</v>
      </c>
      <c r="E612" s="84" t="str">
        <f t="shared" si="21"/>
        <v>1972 5</v>
      </c>
      <c r="F612" s="14">
        <f>VLOOKUP(D612,'Scatter Plot_1'!A619:C1602,3,FALSE)</f>
        <v>0</v>
      </c>
      <c r="G612" s="154">
        <f>VLOOKUP(D612,'Scatter Plot_1'!A619:C1602,3,FALSE)</f>
        <v>0</v>
      </c>
    </row>
    <row r="613" spans="1:7" x14ac:dyDescent="0.25">
      <c r="A613" s="18">
        <v>1972</v>
      </c>
      <c r="B613" s="18">
        <v>1972</v>
      </c>
      <c r="C613" s="18">
        <v>6</v>
      </c>
      <c r="D613" s="84" t="s">
        <v>647</v>
      </c>
      <c r="E613" s="84" t="str">
        <f t="shared" si="21"/>
        <v>1972 6</v>
      </c>
      <c r="F613" s="14">
        <f>VLOOKUP(D613,'Scatter Plot_1'!A620:C1603,3,FALSE)</f>
        <v>0</v>
      </c>
      <c r="G613" s="154">
        <f>VLOOKUP(D613,'Scatter Plot_1'!A620:C1603,3,FALSE)</f>
        <v>0</v>
      </c>
    </row>
    <row r="614" spans="1:7" x14ac:dyDescent="0.25">
      <c r="A614" s="18">
        <v>1972</v>
      </c>
      <c r="B614" s="18">
        <v>1972</v>
      </c>
      <c r="C614" s="18">
        <v>7</v>
      </c>
      <c r="D614" s="84" t="s">
        <v>648</v>
      </c>
      <c r="E614" s="84" t="str">
        <f t="shared" si="21"/>
        <v>1972 7</v>
      </c>
      <c r="F614" s="14">
        <f>VLOOKUP(D614,'Scatter Plot_1'!A621:C1604,3,FALSE)</f>
        <v>0</v>
      </c>
      <c r="G614" s="154">
        <f>VLOOKUP(D614,'Scatter Plot_1'!A621:C1604,3,FALSE)</f>
        <v>0</v>
      </c>
    </row>
    <row r="615" spans="1:7" x14ac:dyDescent="0.25">
      <c r="A615" s="18">
        <v>1972</v>
      </c>
      <c r="B615" s="18">
        <v>1972</v>
      </c>
      <c r="C615" s="18">
        <v>8</v>
      </c>
      <c r="D615" s="84" t="s">
        <v>649</v>
      </c>
      <c r="E615" s="84" t="str">
        <f t="shared" si="21"/>
        <v>1972 8</v>
      </c>
      <c r="F615" s="14">
        <f>VLOOKUP(D615,'Scatter Plot_1'!A622:C1605,3,FALSE)</f>
        <v>0</v>
      </c>
      <c r="G615" s="154">
        <f>VLOOKUP(D615,'Scatter Plot_1'!A622:C1605,3,FALSE)</f>
        <v>0</v>
      </c>
    </row>
    <row r="616" spans="1:7" x14ac:dyDescent="0.25">
      <c r="A616" s="18">
        <v>1972</v>
      </c>
      <c r="B616" s="18">
        <v>1972</v>
      </c>
      <c r="C616" s="18">
        <v>9</v>
      </c>
      <c r="D616" s="84" t="s">
        <v>650</v>
      </c>
      <c r="E616" s="84" t="str">
        <f t="shared" si="21"/>
        <v>1972 9</v>
      </c>
      <c r="F616" s="14">
        <f>VLOOKUP(D616,'Scatter Plot_1'!A623:C1606,3,FALSE)</f>
        <v>7.5607999999999995E-2</v>
      </c>
      <c r="G616" s="154">
        <f>VLOOKUP(D616,'Scatter Plot_1'!A623:C1606,3,FALSE)</f>
        <v>7.5607999999999995E-2</v>
      </c>
    </row>
    <row r="617" spans="1:7" x14ac:dyDescent="0.25">
      <c r="A617" s="18">
        <v>1973</v>
      </c>
      <c r="B617" s="18">
        <v>1972</v>
      </c>
      <c r="C617" s="18">
        <v>10</v>
      </c>
      <c r="D617" s="84" t="s">
        <v>651</v>
      </c>
      <c r="E617" s="84" t="str">
        <f t="shared" si="21"/>
        <v>1973 10</v>
      </c>
      <c r="F617" s="14">
        <f>VLOOKUP(D617,'Scatter Plot_1'!A624:C1607,3,FALSE)</f>
        <v>0</v>
      </c>
      <c r="G617" s="154">
        <f>VLOOKUP(D617,'Scatter Plot_1'!A624:C1607,3,FALSE)</f>
        <v>0</v>
      </c>
    </row>
    <row r="618" spans="1:7" x14ac:dyDescent="0.25">
      <c r="A618" s="18">
        <v>1973</v>
      </c>
      <c r="B618" s="18">
        <v>1972</v>
      </c>
      <c r="C618" s="18">
        <v>11</v>
      </c>
      <c r="D618" s="84" t="s">
        <v>652</v>
      </c>
      <c r="E618" s="84" t="str">
        <f t="shared" si="21"/>
        <v>1973 11</v>
      </c>
      <c r="F618" s="14">
        <f>VLOOKUP(D618,'Scatter Plot_1'!A625:C1608,3,FALSE)</f>
        <v>0</v>
      </c>
      <c r="G618" s="154">
        <f>VLOOKUP(D618,'Scatter Plot_1'!A625:C1608,3,FALSE)</f>
        <v>0</v>
      </c>
    </row>
    <row r="619" spans="1:7" x14ac:dyDescent="0.25">
      <c r="A619" s="18">
        <v>1973</v>
      </c>
      <c r="B619" s="18">
        <v>1972</v>
      </c>
      <c r="C619" s="18">
        <v>12</v>
      </c>
      <c r="D619" s="84" t="s">
        <v>653</v>
      </c>
      <c r="E619" s="84" t="str">
        <f t="shared" si="21"/>
        <v>1973 12</v>
      </c>
      <c r="F619" s="14">
        <f>VLOOKUP(D619,'Scatter Plot_1'!A626:C1609,3,FALSE)</f>
        <v>0</v>
      </c>
      <c r="G619" s="154">
        <f>VLOOKUP(D619,'Scatter Plot_1'!A626:C1609,3,FALSE)</f>
        <v>0</v>
      </c>
    </row>
    <row r="620" spans="1:7" x14ac:dyDescent="0.25">
      <c r="A620" s="18">
        <v>1973</v>
      </c>
      <c r="B620" s="18">
        <v>1973</v>
      </c>
      <c r="C620" s="18">
        <v>1</v>
      </c>
      <c r="D620" s="84" t="s">
        <v>654</v>
      </c>
      <c r="E620" s="84" t="str">
        <f t="shared" si="21"/>
        <v>1973 1</v>
      </c>
      <c r="F620" s="14">
        <f>VLOOKUP(D620,'Scatter Plot_1'!A627:C1610,3,FALSE)</f>
        <v>0</v>
      </c>
      <c r="G620" s="154">
        <f>VLOOKUP(D620,'Scatter Plot_1'!A627:C1610,3,FALSE)</f>
        <v>0</v>
      </c>
    </row>
    <row r="621" spans="1:7" x14ac:dyDescent="0.25">
      <c r="A621" s="18">
        <v>1973</v>
      </c>
      <c r="B621" s="18">
        <v>1973</v>
      </c>
      <c r="C621" s="18">
        <v>2</v>
      </c>
      <c r="D621" s="84" t="s">
        <v>655</v>
      </c>
      <c r="E621" s="84" t="str">
        <f t="shared" si="21"/>
        <v>1973 2</v>
      </c>
      <c r="F621" s="14">
        <f>VLOOKUP(D621,'Scatter Plot_1'!A628:C1611,3,FALSE)</f>
        <v>0</v>
      </c>
      <c r="G621" s="154">
        <f>VLOOKUP(D621,'Scatter Plot_1'!A628:C1611,3,FALSE)</f>
        <v>0</v>
      </c>
    </row>
    <row r="622" spans="1:7" x14ac:dyDescent="0.25">
      <c r="A622" s="18">
        <v>1973</v>
      </c>
      <c r="B622" s="18">
        <v>1973</v>
      </c>
      <c r="C622" s="18">
        <v>3</v>
      </c>
      <c r="D622" s="84" t="s">
        <v>656</v>
      </c>
      <c r="E622" s="84" t="str">
        <f t="shared" si="21"/>
        <v>1973 3</v>
      </c>
      <c r="F622" s="14">
        <f>VLOOKUP(D622,'Scatter Plot_1'!A629:C1612,3,FALSE)</f>
        <v>0</v>
      </c>
      <c r="G622" s="154">
        <f>VLOOKUP(D622,'Scatter Plot_1'!A629:C1612,3,FALSE)</f>
        <v>0</v>
      </c>
    </row>
    <row r="623" spans="1:7" x14ac:dyDescent="0.25">
      <c r="A623" s="18">
        <v>1973</v>
      </c>
      <c r="B623" s="18">
        <v>1973</v>
      </c>
      <c r="C623" s="18">
        <v>4</v>
      </c>
      <c r="D623" s="84" t="s">
        <v>657</v>
      </c>
      <c r="E623" s="84" t="str">
        <f t="shared" si="21"/>
        <v>1973 4</v>
      </c>
      <c r="F623" s="14">
        <f>VLOOKUP(D623,'Scatter Plot_1'!A630:C1613,3,FALSE)</f>
        <v>0</v>
      </c>
      <c r="G623" s="154">
        <f>VLOOKUP(D623,'Scatter Plot_1'!A630:C1613,3,FALSE)</f>
        <v>0</v>
      </c>
    </row>
    <row r="624" spans="1:7" x14ac:dyDescent="0.25">
      <c r="A624" s="18">
        <v>1973</v>
      </c>
      <c r="B624" s="18">
        <v>1973</v>
      </c>
      <c r="C624" s="18">
        <v>5</v>
      </c>
      <c r="D624" s="84" t="s">
        <v>658</v>
      </c>
      <c r="E624" s="84" t="str">
        <f t="shared" si="21"/>
        <v>1973 5</v>
      </c>
      <c r="F624" s="14">
        <f>VLOOKUP(D624,'Scatter Plot_1'!A631:C1614,3,FALSE)</f>
        <v>0</v>
      </c>
      <c r="G624" s="154">
        <f>VLOOKUP(D624,'Scatter Plot_1'!A631:C1614,3,FALSE)</f>
        <v>0</v>
      </c>
    </row>
    <row r="625" spans="1:7" x14ac:dyDescent="0.25">
      <c r="A625" s="18">
        <v>1973</v>
      </c>
      <c r="B625" s="18">
        <v>1973</v>
      </c>
      <c r="C625" s="18">
        <v>6</v>
      </c>
      <c r="D625" s="84" t="s">
        <v>659</v>
      </c>
      <c r="E625" s="84" t="str">
        <f t="shared" si="21"/>
        <v>1973 6</v>
      </c>
      <c r="F625" s="14">
        <f>VLOOKUP(D625,'Scatter Plot_1'!A632:C1615,3,FALSE)</f>
        <v>0</v>
      </c>
      <c r="G625" s="154">
        <f>VLOOKUP(D625,'Scatter Plot_1'!A632:C1615,3,FALSE)</f>
        <v>0</v>
      </c>
    </row>
    <row r="626" spans="1:7" x14ac:dyDescent="0.25">
      <c r="A626" s="18">
        <v>1973</v>
      </c>
      <c r="B626" s="18">
        <v>1973</v>
      </c>
      <c r="C626" s="18">
        <v>7</v>
      </c>
      <c r="D626" s="84" t="s">
        <v>660</v>
      </c>
      <c r="E626" s="84" t="str">
        <f t="shared" si="21"/>
        <v>1973 7</v>
      </c>
      <c r="F626" s="14">
        <f>VLOOKUP(D626,'Scatter Plot_1'!A633:C1616,3,FALSE)</f>
        <v>0</v>
      </c>
      <c r="G626" s="154">
        <f>VLOOKUP(D626,'Scatter Plot_1'!A633:C1616,3,FALSE)</f>
        <v>0</v>
      </c>
    </row>
    <row r="627" spans="1:7" x14ac:dyDescent="0.25">
      <c r="A627" s="18">
        <v>1973</v>
      </c>
      <c r="B627" s="18">
        <v>1973</v>
      </c>
      <c r="C627" s="18">
        <v>8</v>
      </c>
      <c r="D627" s="84" t="s">
        <v>661</v>
      </c>
      <c r="E627" s="84" t="str">
        <f t="shared" si="21"/>
        <v>1973 8</v>
      </c>
      <c r="F627" s="14">
        <f>VLOOKUP(D627,'Scatter Plot_1'!A634:C1617,3,FALSE)</f>
        <v>7.6742419999999996</v>
      </c>
      <c r="G627" s="154">
        <f>VLOOKUP(D627,'Scatter Plot_1'!A634:C1617,3,FALSE)</f>
        <v>7.6742419999999996</v>
      </c>
    </row>
    <row r="628" spans="1:7" x14ac:dyDescent="0.25">
      <c r="A628" s="18">
        <v>1973</v>
      </c>
      <c r="B628" s="18">
        <v>1973</v>
      </c>
      <c r="C628" s="18">
        <v>9</v>
      </c>
      <c r="D628" s="84" t="s">
        <v>662</v>
      </c>
      <c r="E628" s="84" t="str">
        <f t="shared" si="21"/>
        <v>1973 9</v>
      </c>
      <c r="F628" s="14">
        <f>VLOOKUP(D628,'Scatter Plot_1'!A635:C1618,3,FALSE)</f>
        <v>3.8994110000000002</v>
      </c>
      <c r="G628" s="154">
        <f>VLOOKUP(D628,'Scatter Plot_1'!A635:C1618,3,FALSE)</f>
        <v>3.8994110000000002</v>
      </c>
    </row>
    <row r="629" spans="1:7" x14ac:dyDescent="0.25">
      <c r="A629" s="18">
        <v>1974</v>
      </c>
      <c r="B629" s="18">
        <v>1973</v>
      </c>
      <c r="C629" s="18">
        <v>10</v>
      </c>
      <c r="D629" s="84" t="s">
        <v>663</v>
      </c>
      <c r="E629" s="84" t="str">
        <f t="shared" si="21"/>
        <v>1974 10</v>
      </c>
      <c r="F629" s="14">
        <f>VLOOKUP(D629,'Scatter Plot_1'!A636:C1619,3,FALSE)</f>
        <v>1.375685</v>
      </c>
      <c r="G629" s="154">
        <f>VLOOKUP(D629,'Scatter Plot_1'!A636:C1619,3,FALSE)</f>
        <v>1.375685</v>
      </c>
    </row>
    <row r="630" spans="1:7" x14ac:dyDescent="0.25">
      <c r="A630" s="18">
        <v>1974</v>
      </c>
      <c r="B630" s="18">
        <v>1973</v>
      </c>
      <c r="C630" s="18">
        <v>11</v>
      </c>
      <c r="D630" s="84" t="s">
        <v>664</v>
      </c>
      <c r="E630" s="84" t="str">
        <f t="shared" si="21"/>
        <v>1974 11</v>
      </c>
      <c r="F630" s="14">
        <f>VLOOKUP(D630,'Scatter Plot_1'!A637:C1620,3,FALSE)</f>
        <v>0</v>
      </c>
      <c r="G630" s="154">
        <f>VLOOKUP(D630,'Scatter Plot_1'!A637:C1620,3,FALSE)</f>
        <v>0</v>
      </c>
    </row>
    <row r="631" spans="1:7" x14ac:dyDescent="0.25">
      <c r="A631" s="18">
        <v>1974</v>
      </c>
      <c r="B631" s="18">
        <v>1973</v>
      </c>
      <c r="C631" s="18">
        <v>12</v>
      </c>
      <c r="D631" s="84" t="s">
        <v>665</v>
      </c>
      <c r="E631" s="84" t="str">
        <f t="shared" si="21"/>
        <v>1974 12</v>
      </c>
      <c r="F631" s="14">
        <f>VLOOKUP(D631,'Scatter Plot_1'!A638:C1621,3,FALSE)</f>
        <v>0</v>
      </c>
      <c r="G631" s="154">
        <f>VLOOKUP(D631,'Scatter Plot_1'!A638:C1621,3,FALSE)</f>
        <v>0</v>
      </c>
    </row>
    <row r="632" spans="1:7" x14ac:dyDescent="0.25">
      <c r="A632" s="18">
        <v>1974</v>
      </c>
      <c r="B632" s="18">
        <v>1974</v>
      </c>
      <c r="C632" s="18">
        <v>1</v>
      </c>
      <c r="D632" s="84" t="s">
        <v>666</v>
      </c>
      <c r="E632" s="84" t="str">
        <f t="shared" si="21"/>
        <v>1974 1</v>
      </c>
      <c r="F632" s="14">
        <f>VLOOKUP(D632,'Scatter Plot_1'!A639:C1622,3,FALSE)</f>
        <v>0</v>
      </c>
      <c r="G632" s="154">
        <f>VLOOKUP(D632,'Scatter Plot_1'!A639:C1622,3,FALSE)</f>
        <v>0</v>
      </c>
    </row>
    <row r="633" spans="1:7" x14ac:dyDescent="0.25">
      <c r="A633" s="18">
        <v>1974</v>
      </c>
      <c r="B633" s="18">
        <v>1974</v>
      </c>
      <c r="C633" s="18">
        <v>2</v>
      </c>
      <c r="D633" s="84" t="s">
        <v>667</v>
      </c>
      <c r="E633" s="84" t="str">
        <f t="shared" si="21"/>
        <v>1974 2</v>
      </c>
      <c r="F633" s="14">
        <f>VLOOKUP(D633,'Scatter Plot_1'!A640:C1623,3,FALSE)</f>
        <v>0</v>
      </c>
      <c r="G633" s="154">
        <f>VLOOKUP(D633,'Scatter Plot_1'!A640:C1623,3,FALSE)</f>
        <v>0</v>
      </c>
    </row>
    <row r="634" spans="1:7" x14ac:dyDescent="0.25">
      <c r="A634" s="18">
        <v>1974</v>
      </c>
      <c r="B634" s="18">
        <v>1974</v>
      </c>
      <c r="C634" s="18">
        <v>3</v>
      </c>
      <c r="D634" s="84" t="s">
        <v>668</v>
      </c>
      <c r="E634" s="84" t="str">
        <f t="shared" si="21"/>
        <v>1974 3</v>
      </c>
      <c r="F634" s="14">
        <f>VLOOKUP(D634,'Scatter Plot_1'!A641:C1624,3,FALSE)</f>
        <v>0</v>
      </c>
      <c r="G634" s="154">
        <f>VLOOKUP(D634,'Scatter Plot_1'!A641:C1624,3,FALSE)</f>
        <v>0</v>
      </c>
    </row>
    <row r="635" spans="1:7" x14ac:dyDescent="0.25">
      <c r="A635" s="18">
        <v>1974</v>
      </c>
      <c r="B635" s="18">
        <v>1974</v>
      </c>
      <c r="C635" s="18">
        <v>4</v>
      </c>
      <c r="D635" s="84" t="s">
        <v>669</v>
      </c>
      <c r="E635" s="84" t="str">
        <f t="shared" si="21"/>
        <v>1974 4</v>
      </c>
      <c r="F635" s="14">
        <f>VLOOKUP(D635,'Scatter Plot_1'!A642:C1625,3,FALSE)</f>
        <v>0</v>
      </c>
      <c r="G635" s="154">
        <f>VLOOKUP(D635,'Scatter Plot_1'!A642:C1625,3,FALSE)</f>
        <v>0</v>
      </c>
    </row>
    <row r="636" spans="1:7" x14ac:dyDescent="0.25">
      <c r="A636" s="18">
        <v>1974</v>
      </c>
      <c r="B636" s="18">
        <v>1974</v>
      </c>
      <c r="C636" s="18">
        <v>5</v>
      </c>
      <c r="D636" s="84" t="s">
        <v>670</v>
      </c>
      <c r="E636" s="84" t="str">
        <f t="shared" si="21"/>
        <v>1974 5</v>
      </c>
      <c r="F636" s="14">
        <f>VLOOKUP(D636,'Scatter Plot_1'!A643:C1626,3,FALSE)</f>
        <v>0</v>
      </c>
      <c r="G636" s="154">
        <f>VLOOKUP(D636,'Scatter Plot_1'!A643:C1626,3,FALSE)</f>
        <v>0</v>
      </c>
    </row>
    <row r="637" spans="1:7" x14ac:dyDescent="0.25">
      <c r="A637" s="18">
        <v>1974</v>
      </c>
      <c r="B637" s="18">
        <v>1974</v>
      </c>
      <c r="C637" s="18">
        <v>6</v>
      </c>
      <c r="D637" s="84" t="s">
        <v>671</v>
      </c>
      <c r="E637" s="84" t="str">
        <f t="shared" si="21"/>
        <v>1974 6</v>
      </c>
      <c r="F637" s="14">
        <f>VLOOKUP(D637,'Scatter Plot_1'!A644:C1627,3,FALSE)</f>
        <v>0</v>
      </c>
      <c r="G637" s="154">
        <f>VLOOKUP(D637,'Scatter Plot_1'!A644:C1627,3,FALSE)</f>
        <v>0</v>
      </c>
    </row>
    <row r="638" spans="1:7" x14ac:dyDescent="0.25">
      <c r="A638" s="18">
        <v>1974</v>
      </c>
      <c r="B638" s="18">
        <v>1974</v>
      </c>
      <c r="C638" s="18">
        <v>7</v>
      </c>
      <c r="D638" s="84" t="s">
        <v>672</v>
      </c>
      <c r="E638" s="84" t="str">
        <f t="shared" si="21"/>
        <v>1974 7</v>
      </c>
      <c r="F638" s="14">
        <f>VLOOKUP(D638,'Scatter Plot_1'!A645:C1628,3,FALSE)</f>
        <v>0</v>
      </c>
      <c r="G638" s="154">
        <f>VLOOKUP(D638,'Scatter Plot_1'!A645:C1628,3,FALSE)</f>
        <v>0</v>
      </c>
    </row>
    <row r="639" spans="1:7" x14ac:dyDescent="0.25">
      <c r="A639" s="18">
        <v>1974</v>
      </c>
      <c r="B639" s="18">
        <v>1974</v>
      </c>
      <c r="C639" s="18">
        <v>8</v>
      </c>
      <c r="D639" s="84" t="s">
        <v>673</v>
      </c>
      <c r="E639" s="84" t="str">
        <f t="shared" si="21"/>
        <v>1974 8</v>
      </c>
      <c r="F639" s="14">
        <f>VLOOKUP(D639,'Scatter Plot_1'!A646:C1629,3,FALSE)</f>
        <v>0</v>
      </c>
      <c r="G639" s="154">
        <f>VLOOKUP(D639,'Scatter Plot_1'!A646:C1629,3,FALSE)</f>
        <v>0</v>
      </c>
    </row>
    <row r="640" spans="1:7" x14ac:dyDescent="0.25">
      <c r="A640" s="18">
        <v>1974</v>
      </c>
      <c r="B640" s="18">
        <v>1974</v>
      </c>
      <c r="C640" s="18">
        <v>9</v>
      </c>
      <c r="D640" s="84" t="s">
        <v>674</v>
      </c>
      <c r="E640" s="84" t="str">
        <f t="shared" si="21"/>
        <v>1974 9</v>
      </c>
      <c r="F640" s="14">
        <f>VLOOKUP(D640,'Scatter Plot_1'!A647:C1630,3,FALSE)</f>
        <v>3.7677830000000001</v>
      </c>
      <c r="G640" s="154">
        <f>VLOOKUP(D640,'Scatter Plot_1'!A647:C1630,3,FALSE)</f>
        <v>3.7677830000000001</v>
      </c>
    </row>
    <row r="641" spans="1:7" x14ac:dyDescent="0.25">
      <c r="A641" s="18">
        <v>1975</v>
      </c>
      <c r="B641" s="18">
        <v>1974</v>
      </c>
      <c r="C641" s="18">
        <v>10</v>
      </c>
      <c r="D641" s="84" t="s">
        <v>675</v>
      </c>
      <c r="E641" s="84" t="str">
        <f t="shared" si="21"/>
        <v>1975 10</v>
      </c>
      <c r="F641" s="14">
        <f>VLOOKUP(D641,'Scatter Plot_1'!A648:C1631,3,FALSE)</f>
        <v>0.64190700000000001</v>
      </c>
      <c r="G641" s="154">
        <f>VLOOKUP(D641,'Scatter Plot_1'!A648:C1631,3,FALSE)</f>
        <v>0.64190700000000001</v>
      </c>
    </row>
    <row r="642" spans="1:7" x14ac:dyDescent="0.25">
      <c r="A642" s="18">
        <v>1975</v>
      </c>
      <c r="B642" s="18">
        <v>1974</v>
      </c>
      <c r="C642" s="18">
        <v>11</v>
      </c>
      <c r="D642" s="84" t="s">
        <v>676</v>
      </c>
      <c r="E642" s="84" t="str">
        <f t="shared" si="21"/>
        <v>1975 11</v>
      </c>
      <c r="F642" s="14">
        <f>VLOOKUP(D642,'Scatter Plot_1'!A649:C1632,3,FALSE)</f>
        <v>0</v>
      </c>
      <c r="G642" s="154">
        <f>VLOOKUP(D642,'Scatter Plot_1'!A649:C1632,3,FALSE)</f>
        <v>0</v>
      </c>
    </row>
    <row r="643" spans="1:7" x14ac:dyDescent="0.25">
      <c r="A643" s="18">
        <v>1975</v>
      </c>
      <c r="B643" s="18">
        <v>1974</v>
      </c>
      <c r="C643" s="18">
        <v>12</v>
      </c>
      <c r="D643" s="84" t="s">
        <v>677</v>
      </c>
      <c r="E643" s="84" t="str">
        <f t="shared" si="21"/>
        <v>1975 12</v>
      </c>
      <c r="F643" s="14">
        <f>VLOOKUP(D643,'Scatter Plot_1'!A650:C1633,3,FALSE)</f>
        <v>0</v>
      </c>
      <c r="G643" s="154">
        <f>VLOOKUP(D643,'Scatter Plot_1'!A650:C1633,3,FALSE)</f>
        <v>0</v>
      </c>
    </row>
    <row r="644" spans="1:7" x14ac:dyDescent="0.25">
      <c r="A644" s="18">
        <v>1975</v>
      </c>
      <c r="B644" s="18">
        <v>1975</v>
      </c>
      <c r="C644" s="18">
        <v>1</v>
      </c>
      <c r="D644" s="84" t="s">
        <v>678</v>
      </c>
      <c r="E644" s="84" t="str">
        <f t="shared" si="21"/>
        <v>1975 1</v>
      </c>
      <c r="F644" s="14">
        <f>VLOOKUP(D644,'Scatter Plot_1'!A651:C1634,3,FALSE)</f>
        <v>0</v>
      </c>
      <c r="G644" s="154">
        <f>VLOOKUP(D644,'Scatter Plot_1'!A651:C1634,3,FALSE)</f>
        <v>0</v>
      </c>
    </row>
    <row r="645" spans="1:7" x14ac:dyDescent="0.25">
      <c r="A645" s="18">
        <v>1975</v>
      </c>
      <c r="B645" s="18">
        <v>1975</v>
      </c>
      <c r="C645" s="18">
        <v>2</v>
      </c>
      <c r="D645" s="84" t="s">
        <v>679</v>
      </c>
      <c r="E645" s="84" t="str">
        <f t="shared" si="21"/>
        <v>1975 2</v>
      </c>
      <c r="F645" s="14">
        <f>VLOOKUP(D645,'Scatter Plot_1'!A652:C1635,3,FALSE)</f>
        <v>0</v>
      </c>
      <c r="G645" s="154">
        <f>VLOOKUP(D645,'Scatter Plot_1'!A652:C1635,3,FALSE)</f>
        <v>0</v>
      </c>
    </row>
    <row r="646" spans="1:7" x14ac:dyDescent="0.25">
      <c r="A646" s="18">
        <v>1975</v>
      </c>
      <c r="B646" s="18">
        <v>1975</v>
      </c>
      <c r="C646" s="18">
        <v>3</v>
      </c>
      <c r="D646" s="84" t="s">
        <v>680</v>
      </c>
      <c r="E646" s="84" t="str">
        <f t="shared" ref="E646:E709" si="22">CONCATENATE(A646," ",C646)</f>
        <v>1975 3</v>
      </c>
      <c r="F646" s="14">
        <f>VLOOKUP(D646,'Scatter Plot_1'!A653:C1636,3,FALSE)</f>
        <v>0</v>
      </c>
      <c r="G646" s="154">
        <f>VLOOKUP(D646,'Scatter Plot_1'!A653:C1636,3,FALSE)</f>
        <v>0</v>
      </c>
    </row>
    <row r="647" spans="1:7" x14ac:dyDescent="0.25">
      <c r="A647" s="18">
        <v>1975</v>
      </c>
      <c r="B647" s="18">
        <v>1975</v>
      </c>
      <c r="C647" s="18">
        <v>4</v>
      </c>
      <c r="D647" s="84" t="s">
        <v>681</v>
      </c>
      <c r="E647" s="84" t="str">
        <f t="shared" si="22"/>
        <v>1975 4</v>
      </c>
      <c r="F647" s="14">
        <f>VLOOKUP(D647,'Scatter Plot_1'!A654:C1637,3,FALSE)</f>
        <v>0</v>
      </c>
      <c r="G647" s="154">
        <f>VLOOKUP(D647,'Scatter Plot_1'!A654:C1637,3,FALSE)</f>
        <v>0</v>
      </c>
    </row>
    <row r="648" spans="1:7" x14ac:dyDescent="0.25">
      <c r="A648" s="18">
        <v>1975</v>
      </c>
      <c r="B648" s="18">
        <v>1975</v>
      </c>
      <c r="C648" s="18">
        <v>5</v>
      </c>
      <c r="D648" s="84" t="s">
        <v>682</v>
      </c>
      <c r="E648" s="84" t="str">
        <f t="shared" si="22"/>
        <v>1975 5</v>
      </c>
      <c r="F648" s="14">
        <f>VLOOKUP(D648,'Scatter Plot_1'!A655:C1638,3,FALSE)</f>
        <v>0</v>
      </c>
      <c r="G648" s="154">
        <f>VLOOKUP(D648,'Scatter Plot_1'!A655:C1638,3,FALSE)</f>
        <v>0</v>
      </c>
    </row>
    <row r="649" spans="1:7" x14ac:dyDescent="0.25">
      <c r="A649" s="18">
        <v>1975</v>
      </c>
      <c r="B649" s="18">
        <v>1975</v>
      </c>
      <c r="C649" s="18">
        <v>6</v>
      </c>
      <c r="D649" s="84" t="s">
        <v>683</v>
      </c>
      <c r="E649" s="84" t="str">
        <f t="shared" si="22"/>
        <v>1975 6</v>
      </c>
      <c r="F649" s="14">
        <f>VLOOKUP(D649,'Scatter Plot_1'!A656:C1639,3,FALSE)</f>
        <v>0</v>
      </c>
      <c r="G649" s="154">
        <f>VLOOKUP(D649,'Scatter Plot_1'!A656:C1639,3,FALSE)</f>
        <v>0</v>
      </c>
    </row>
    <row r="650" spans="1:7" x14ac:dyDescent="0.25">
      <c r="A650" s="18">
        <v>1975</v>
      </c>
      <c r="B650" s="18">
        <v>1975</v>
      </c>
      <c r="C650" s="18">
        <v>7</v>
      </c>
      <c r="D650" s="84" t="s">
        <v>684</v>
      </c>
      <c r="E650" s="84" t="str">
        <f t="shared" si="22"/>
        <v>1975 7</v>
      </c>
      <c r="F650" s="14">
        <f>VLOOKUP(D650,'Scatter Plot_1'!A657:C1640,3,FALSE)</f>
        <v>0</v>
      </c>
      <c r="G650" s="154">
        <f>VLOOKUP(D650,'Scatter Plot_1'!A657:C1640,3,FALSE)</f>
        <v>0</v>
      </c>
    </row>
    <row r="651" spans="1:7" x14ac:dyDescent="0.25">
      <c r="A651" s="18">
        <v>1975</v>
      </c>
      <c r="B651" s="18">
        <v>1975</v>
      </c>
      <c r="C651" s="18">
        <v>8</v>
      </c>
      <c r="D651" s="84" t="s">
        <v>685</v>
      </c>
      <c r="E651" s="84" t="str">
        <f t="shared" si="22"/>
        <v>1975 8</v>
      </c>
      <c r="F651" s="14">
        <f>VLOOKUP(D651,'Scatter Plot_1'!A658:C1641,3,FALSE)</f>
        <v>1.1489130000000001</v>
      </c>
      <c r="G651" s="154">
        <f>VLOOKUP(D651,'Scatter Plot_1'!A658:C1641,3,FALSE)</f>
        <v>1.1489130000000001</v>
      </c>
    </row>
    <row r="652" spans="1:7" x14ac:dyDescent="0.25">
      <c r="A652" s="18">
        <v>1975</v>
      </c>
      <c r="B652" s="18">
        <v>1975</v>
      </c>
      <c r="C652" s="18">
        <v>9</v>
      </c>
      <c r="D652" s="84" t="s">
        <v>686</v>
      </c>
      <c r="E652" s="84" t="str">
        <f t="shared" si="22"/>
        <v>1975 9</v>
      </c>
      <c r="F652" s="14">
        <f>VLOOKUP(D652,'Scatter Plot_1'!A659:C1642,3,FALSE)</f>
        <v>3.4224030000000001</v>
      </c>
      <c r="G652" s="154">
        <f>VLOOKUP(D652,'Scatter Plot_1'!A659:C1642,3,FALSE)</f>
        <v>3.4224030000000001</v>
      </c>
    </row>
    <row r="653" spans="1:7" x14ac:dyDescent="0.25">
      <c r="A653" s="18">
        <v>1976</v>
      </c>
      <c r="B653" s="18">
        <v>1975</v>
      </c>
      <c r="C653" s="18">
        <v>10</v>
      </c>
      <c r="D653" s="84" t="s">
        <v>687</v>
      </c>
      <c r="E653" s="84" t="str">
        <f t="shared" si="22"/>
        <v>1976 10</v>
      </c>
      <c r="F653" s="14">
        <f>VLOOKUP(D653,'Scatter Plot_1'!A660:C1643,3,FALSE)</f>
        <v>0.23039599999999999</v>
      </c>
      <c r="G653" s="154">
        <f>VLOOKUP(D653,'Scatter Plot_1'!A660:C1643,3,FALSE)</f>
        <v>0.23039599999999999</v>
      </c>
    </row>
    <row r="654" spans="1:7" x14ac:dyDescent="0.25">
      <c r="A654" s="18">
        <v>1976</v>
      </c>
      <c r="B654" s="18">
        <v>1975</v>
      </c>
      <c r="C654" s="18">
        <v>11</v>
      </c>
      <c r="D654" s="84" t="s">
        <v>688</v>
      </c>
      <c r="E654" s="84" t="str">
        <f t="shared" si="22"/>
        <v>1976 11</v>
      </c>
      <c r="F654" s="14">
        <f>VLOOKUP(D654,'Scatter Plot_1'!A661:C1644,3,FALSE)</f>
        <v>0</v>
      </c>
      <c r="G654" s="154">
        <f>VLOOKUP(D654,'Scatter Plot_1'!A661:C1644,3,FALSE)</f>
        <v>0</v>
      </c>
    </row>
    <row r="655" spans="1:7" x14ac:dyDescent="0.25">
      <c r="A655" s="18">
        <v>1976</v>
      </c>
      <c r="B655" s="18">
        <v>1975</v>
      </c>
      <c r="C655" s="18">
        <v>12</v>
      </c>
      <c r="D655" s="84" t="s">
        <v>689</v>
      </c>
      <c r="E655" s="84" t="str">
        <f t="shared" si="22"/>
        <v>1976 12</v>
      </c>
      <c r="F655" s="14">
        <f>VLOOKUP(D655,'Scatter Plot_1'!A662:C1645,3,FALSE)</f>
        <v>0</v>
      </c>
      <c r="G655" s="154">
        <f>VLOOKUP(D655,'Scatter Plot_1'!A662:C1645,3,FALSE)</f>
        <v>0</v>
      </c>
    </row>
    <row r="656" spans="1:7" x14ac:dyDescent="0.25">
      <c r="A656" s="18">
        <v>1976</v>
      </c>
      <c r="B656" s="18">
        <v>1976</v>
      </c>
      <c r="C656" s="18">
        <v>1</v>
      </c>
      <c r="D656" s="84" t="s">
        <v>690</v>
      </c>
      <c r="E656" s="84" t="str">
        <f t="shared" si="22"/>
        <v>1976 1</v>
      </c>
      <c r="F656" s="14">
        <f>VLOOKUP(D656,'Scatter Plot_1'!A663:C1646,3,FALSE)</f>
        <v>0</v>
      </c>
      <c r="G656" s="154">
        <f>VLOOKUP(D656,'Scatter Plot_1'!A663:C1646,3,FALSE)</f>
        <v>0</v>
      </c>
    </row>
    <row r="657" spans="1:7" x14ac:dyDescent="0.25">
      <c r="A657" s="18">
        <v>1976</v>
      </c>
      <c r="B657" s="18">
        <v>1976</v>
      </c>
      <c r="C657" s="18">
        <v>2</v>
      </c>
      <c r="D657" s="84" t="s">
        <v>691</v>
      </c>
      <c r="E657" s="84" t="str">
        <f t="shared" si="22"/>
        <v>1976 2</v>
      </c>
      <c r="F657" s="14">
        <f>VLOOKUP(D657,'Scatter Plot_1'!A664:C1647,3,FALSE)</f>
        <v>0</v>
      </c>
      <c r="G657" s="154">
        <f>VLOOKUP(D657,'Scatter Plot_1'!A664:C1647,3,FALSE)</f>
        <v>0</v>
      </c>
    </row>
    <row r="658" spans="1:7" x14ac:dyDescent="0.25">
      <c r="A658" s="18">
        <v>1976</v>
      </c>
      <c r="B658" s="18">
        <v>1976</v>
      </c>
      <c r="C658" s="18">
        <v>3</v>
      </c>
      <c r="D658" s="84" t="s">
        <v>692</v>
      </c>
      <c r="E658" s="84" t="str">
        <f t="shared" si="22"/>
        <v>1976 3</v>
      </c>
      <c r="F658" s="14">
        <f>VLOOKUP(D658,'Scatter Plot_1'!A665:C1648,3,FALSE)</f>
        <v>0</v>
      </c>
      <c r="G658" s="154">
        <f>VLOOKUP(D658,'Scatter Plot_1'!A665:C1648,3,FALSE)</f>
        <v>0</v>
      </c>
    </row>
    <row r="659" spans="1:7" x14ac:dyDescent="0.25">
      <c r="A659" s="18">
        <v>1976</v>
      </c>
      <c r="B659" s="18">
        <v>1976</v>
      </c>
      <c r="C659" s="18">
        <v>4</v>
      </c>
      <c r="D659" s="84" t="s">
        <v>693</v>
      </c>
      <c r="E659" s="84" t="str">
        <f t="shared" si="22"/>
        <v>1976 4</v>
      </c>
      <c r="F659" s="14">
        <f>VLOOKUP(D659,'Scatter Plot_1'!A666:C1649,3,FALSE)</f>
        <v>0</v>
      </c>
      <c r="G659" s="154">
        <f>VLOOKUP(D659,'Scatter Plot_1'!A666:C1649,3,FALSE)</f>
        <v>0</v>
      </c>
    </row>
    <row r="660" spans="1:7" x14ac:dyDescent="0.25">
      <c r="A660" s="18">
        <v>1976</v>
      </c>
      <c r="B660" s="18">
        <v>1976</v>
      </c>
      <c r="C660" s="18">
        <v>5</v>
      </c>
      <c r="D660" s="84" t="s">
        <v>694</v>
      </c>
      <c r="E660" s="84" t="str">
        <f t="shared" si="22"/>
        <v>1976 5</v>
      </c>
      <c r="F660" s="14">
        <f>VLOOKUP(D660,'Scatter Plot_1'!A667:C1650,3,FALSE)</f>
        <v>0</v>
      </c>
      <c r="G660" s="154">
        <f>VLOOKUP(D660,'Scatter Plot_1'!A667:C1650,3,FALSE)</f>
        <v>0</v>
      </c>
    </row>
    <row r="661" spans="1:7" x14ac:dyDescent="0.25">
      <c r="A661" s="18">
        <v>1976</v>
      </c>
      <c r="B661" s="18">
        <v>1976</v>
      </c>
      <c r="C661" s="18">
        <v>6</v>
      </c>
      <c r="D661" s="84" t="s">
        <v>695</v>
      </c>
      <c r="E661" s="84" t="str">
        <f t="shared" si="22"/>
        <v>1976 6</v>
      </c>
      <c r="F661" s="14">
        <f>VLOOKUP(D661,'Scatter Plot_1'!A668:C1651,3,FALSE)</f>
        <v>0</v>
      </c>
      <c r="G661" s="154">
        <f>VLOOKUP(D661,'Scatter Plot_1'!A668:C1651,3,FALSE)</f>
        <v>0</v>
      </c>
    </row>
    <row r="662" spans="1:7" x14ac:dyDescent="0.25">
      <c r="A662" s="18">
        <v>1976</v>
      </c>
      <c r="B662" s="18">
        <v>1976</v>
      </c>
      <c r="C662" s="18">
        <v>7</v>
      </c>
      <c r="D662" s="84" t="s">
        <v>696</v>
      </c>
      <c r="E662" s="84" t="str">
        <f t="shared" si="22"/>
        <v>1976 7</v>
      </c>
      <c r="F662" s="14">
        <f>VLOOKUP(D662,'Scatter Plot_1'!A669:C1652,3,FALSE)</f>
        <v>0.47791400000000001</v>
      </c>
      <c r="G662" s="154">
        <f>VLOOKUP(D662,'Scatter Plot_1'!A669:C1652,3,FALSE)</f>
        <v>0.47791400000000001</v>
      </c>
    </row>
    <row r="663" spans="1:7" x14ac:dyDescent="0.25">
      <c r="A663" s="18">
        <v>1976</v>
      </c>
      <c r="B663" s="18">
        <v>1976</v>
      </c>
      <c r="C663" s="18">
        <v>8</v>
      </c>
      <c r="D663" s="84" t="s">
        <v>697</v>
      </c>
      <c r="E663" s="84" t="str">
        <f t="shared" si="22"/>
        <v>1976 8</v>
      </c>
      <c r="F663" s="14">
        <f>VLOOKUP(D663,'Scatter Plot_1'!A670:C1653,3,FALSE)</f>
        <v>0</v>
      </c>
      <c r="G663" s="154">
        <f>VLOOKUP(D663,'Scatter Plot_1'!A670:C1653,3,FALSE)</f>
        <v>0</v>
      </c>
    </row>
    <row r="664" spans="1:7" x14ac:dyDescent="0.25">
      <c r="A664" s="18">
        <v>1976</v>
      </c>
      <c r="B664" s="18">
        <v>1976</v>
      </c>
      <c r="C664" s="18">
        <v>9</v>
      </c>
      <c r="D664" s="84" t="s">
        <v>698</v>
      </c>
      <c r="E664" s="84" t="str">
        <f t="shared" si="22"/>
        <v>1976 9</v>
      </c>
      <c r="F664" s="14">
        <f>VLOOKUP(D664,'Scatter Plot_1'!A671:C1654,3,FALSE)</f>
        <v>0</v>
      </c>
      <c r="G664" s="154">
        <f>VLOOKUP(D664,'Scatter Plot_1'!A671:C1654,3,FALSE)</f>
        <v>0</v>
      </c>
    </row>
    <row r="665" spans="1:7" x14ac:dyDescent="0.25">
      <c r="A665" s="18">
        <v>1977</v>
      </c>
      <c r="B665" s="18">
        <v>1976</v>
      </c>
      <c r="C665" s="18">
        <v>10</v>
      </c>
      <c r="D665" s="84" t="s">
        <v>699</v>
      </c>
      <c r="E665" s="84" t="str">
        <f t="shared" si="22"/>
        <v>1977 10</v>
      </c>
      <c r="F665" s="14">
        <f>VLOOKUP(D665,'Scatter Plot_1'!A672:C1655,3,FALSE)</f>
        <v>0</v>
      </c>
      <c r="G665" s="154">
        <f>VLOOKUP(D665,'Scatter Plot_1'!A672:C1655,3,FALSE)</f>
        <v>0</v>
      </c>
    </row>
    <row r="666" spans="1:7" x14ac:dyDescent="0.25">
      <c r="A666" s="18">
        <v>1977</v>
      </c>
      <c r="B666" s="18">
        <v>1976</v>
      </c>
      <c r="C666" s="18">
        <v>11</v>
      </c>
      <c r="D666" s="84" t="s">
        <v>700</v>
      </c>
      <c r="E666" s="84" t="str">
        <f t="shared" si="22"/>
        <v>1977 11</v>
      </c>
      <c r="F666" s="14">
        <f>VLOOKUP(D666,'Scatter Plot_1'!A673:C1656,3,FALSE)</f>
        <v>0</v>
      </c>
      <c r="G666" s="154">
        <f>VLOOKUP(D666,'Scatter Plot_1'!A673:C1656,3,FALSE)</f>
        <v>0</v>
      </c>
    </row>
    <row r="667" spans="1:7" x14ac:dyDescent="0.25">
      <c r="A667" s="18">
        <v>1977</v>
      </c>
      <c r="B667" s="18">
        <v>1976</v>
      </c>
      <c r="C667" s="18">
        <v>12</v>
      </c>
      <c r="D667" s="84" t="s">
        <v>701</v>
      </c>
      <c r="E667" s="84" t="str">
        <f t="shared" si="22"/>
        <v>1977 12</v>
      </c>
      <c r="F667" s="14">
        <f>VLOOKUP(D667,'Scatter Plot_1'!A674:C1657,3,FALSE)</f>
        <v>0.18828900000000001</v>
      </c>
      <c r="G667" s="154">
        <f>VLOOKUP(D667,'Scatter Plot_1'!A674:C1657,3,FALSE)</f>
        <v>0.18828900000000001</v>
      </c>
    </row>
    <row r="668" spans="1:7" x14ac:dyDescent="0.25">
      <c r="A668" s="18">
        <v>1977</v>
      </c>
      <c r="B668" s="18">
        <v>1977</v>
      </c>
      <c r="C668" s="18">
        <v>1</v>
      </c>
      <c r="D668" s="84" t="s">
        <v>702</v>
      </c>
      <c r="E668" s="84" t="str">
        <f t="shared" si="22"/>
        <v>1977 1</v>
      </c>
      <c r="F668" s="14">
        <f>VLOOKUP(D668,'Scatter Plot_1'!A675:C1658,3,FALSE)</f>
        <v>0</v>
      </c>
      <c r="G668" s="154">
        <f>VLOOKUP(D668,'Scatter Plot_1'!A675:C1658,3,FALSE)</f>
        <v>0</v>
      </c>
    </row>
    <row r="669" spans="1:7" x14ac:dyDescent="0.25">
      <c r="A669" s="18">
        <v>1977</v>
      </c>
      <c r="B669" s="18">
        <v>1977</v>
      </c>
      <c r="C669" s="18">
        <v>2</v>
      </c>
      <c r="D669" s="84" t="s">
        <v>703</v>
      </c>
      <c r="E669" s="84" t="str">
        <f t="shared" si="22"/>
        <v>1977 2</v>
      </c>
      <c r="F669" s="14">
        <f>VLOOKUP(D669,'Scatter Plot_1'!A676:C1659,3,FALSE)</f>
        <v>0</v>
      </c>
      <c r="G669" s="154">
        <f>VLOOKUP(D669,'Scatter Plot_1'!A676:C1659,3,FALSE)</f>
        <v>0</v>
      </c>
    </row>
    <row r="670" spans="1:7" x14ac:dyDescent="0.25">
      <c r="A670" s="18">
        <v>1977</v>
      </c>
      <c r="B670" s="18">
        <v>1977</v>
      </c>
      <c r="C670" s="18">
        <v>3</v>
      </c>
      <c r="D670" s="84" t="s">
        <v>704</v>
      </c>
      <c r="E670" s="84" t="str">
        <f t="shared" si="22"/>
        <v>1977 3</v>
      </c>
      <c r="F670" s="14">
        <f>VLOOKUP(D670,'Scatter Plot_1'!A677:C1660,3,FALSE)</f>
        <v>0</v>
      </c>
      <c r="G670" s="154">
        <f>VLOOKUP(D670,'Scatter Plot_1'!A677:C1660,3,FALSE)</f>
        <v>0</v>
      </c>
    </row>
    <row r="671" spans="1:7" x14ac:dyDescent="0.25">
      <c r="A671" s="18">
        <v>1977</v>
      </c>
      <c r="B671" s="18">
        <v>1977</v>
      </c>
      <c r="C671" s="18">
        <v>4</v>
      </c>
      <c r="D671" s="84" t="s">
        <v>705</v>
      </c>
      <c r="E671" s="84" t="str">
        <f t="shared" si="22"/>
        <v>1977 4</v>
      </c>
      <c r="F671" s="14">
        <f>VLOOKUP(D671,'Scatter Plot_1'!A678:C1661,3,FALSE)</f>
        <v>0</v>
      </c>
      <c r="G671" s="154">
        <f>VLOOKUP(D671,'Scatter Plot_1'!A678:C1661,3,FALSE)</f>
        <v>0</v>
      </c>
    </row>
    <row r="672" spans="1:7" x14ac:dyDescent="0.25">
      <c r="A672" s="18">
        <v>1977</v>
      </c>
      <c r="B672" s="18">
        <v>1977</v>
      </c>
      <c r="C672" s="18">
        <v>5</v>
      </c>
      <c r="D672" s="84" t="s">
        <v>706</v>
      </c>
      <c r="E672" s="84" t="str">
        <f t="shared" si="22"/>
        <v>1977 5</v>
      </c>
      <c r="F672" s="14">
        <f>VLOOKUP(D672,'Scatter Plot_1'!A679:C1662,3,FALSE)</f>
        <v>0</v>
      </c>
      <c r="G672" s="154">
        <f>VLOOKUP(D672,'Scatter Plot_1'!A679:C1662,3,FALSE)</f>
        <v>0</v>
      </c>
    </row>
    <row r="673" spans="1:7" x14ac:dyDescent="0.25">
      <c r="A673" s="18">
        <v>1977</v>
      </c>
      <c r="B673" s="18">
        <v>1977</v>
      </c>
      <c r="C673" s="18">
        <v>6</v>
      </c>
      <c r="D673" s="84" t="s">
        <v>707</v>
      </c>
      <c r="E673" s="84" t="str">
        <f t="shared" si="22"/>
        <v>1977 6</v>
      </c>
      <c r="F673" s="14">
        <f>VLOOKUP(D673,'Scatter Plot_1'!A680:C1663,3,FALSE)</f>
        <v>0</v>
      </c>
      <c r="G673" s="154">
        <f>VLOOKUP(D673,'Scatter Plot_1'!A680:C1663,3,FALSE)</f>
        <v>0</v>
      </c>
    </row>
    <row r="674" spans="1:7" x14ac:dyDescent="0.25">
      <c r="A674" s="18">
        <v>1977</v>
      </c>
      <c r="B674" s="18">
        <v>1977</v>
      </c>
      <c r="C674" s="18">
        <v>7</v>
      </c>
      <c r="D674" s="84" t="s">
        <v>708</v>
      </c>
      <c r="E674" s="84" t="str">
        <f t="shared" si="22"/>
        <v>1977 7</v>
      </c>
      <c r="F674" s="14">
        <f>VLOOKUP(D674,'Scatter Plot_1'!A681:C1664,3,FALSE)</f>
        <v>0</v>
      </c>
      <c r="G674" s="154">
        <f>VLOOKUP(D674,'Scatter Plot_1'!A681:C1664,3,FALSE)</f>
        <v>0</v>
      </c>
    </row>
    <row r="675" spans="1:7" x14ac:dyDescent="0.25">
      <c r="A675" s="18">
        <v>1977</v>
      </c>
      <c r="B675" s="18">
        <v>1977</v>
      </c>
      <c r="C675" s="18">
        <v>8</v>
      </c>
      <c r="D675" s="84" t="s">
        <v>709</v>
      </c>
      <c r="E675" s="84" t="str">
        <f t="shared" si="22"/>
        <v>1977 8</v>
      </c>
      <c r="F675" s="14">
        <f>VLOOKUP(D675,'Scatter Plot_1'!A682:C1665,3,FALSE)</f>
        <v>0</v>
      </c>
      <c r="G675" s="154">
        <f>VLOOKUP(D675,'Scatter Plot_1'!A682:C1665,3,FALSE)</f>
        <v>0</v>
      </c>
    </row>
    <row r="676" spans="1:7" x14ac:dyDescent="0.25">
      <c r="A676" s="18">
        <v>1977</v>
      </c>
      <c r="B676" s="18">
        <v>1977</v>
      </c>
      <c r="C676" s="18">
        <v>9</v>
      </c>
      <c r="D676" s="84" t="s">
        <v>710</v>
      </c>
      <c r="E676" s="84" t="str">
        <f t="shared" si="22"/>
        <v>1977 9</v>
      </c>
      <c r="F676" s="14">
        <f>VLOOKUP(D676,'Scatter Plot_1'!A683:C1666,3,FALSE)</f>
        <v>0</v>
      </c>
      <c r="G676" s="154">
        <f>VLOOKUP(D676,'Scatter Plot_1'!A683:C1666,3,FALSE)</f>
        <v>0</v>
      </c>
    </row>
    <row r="677" spans="1:7" x14ac:dyDescent="0.25">
      <c r="A677" s="18">
        <v>1978</v>
      </c>
      <c r="B677" s="18">
        <v>1977</v>
      </c>
      <c r="C677" s="18">
        <v>10</v>
      </c>
      <c r="D677" s="84" t="s">
        <v>711</v>
      </c>
      <c r="E677" s="84" t="str">
        <f t="shared" si="22"/>
        <v>1978 10</v>
      </c>
      <c r="F677" s="14">
        <f>VLOOKUP(D677,'Scatter Plot_1'!A684:C1667,3,FALSE)</f>
        <v>0</v>
      </c>
      <c r="G677" s="154">
        <f>VLOOKUP(D677,'Scatter Plot_1'!A684:C1667,3,FALSE)</f>
        <v>0</v>
      </c>
    </row>
    <row r="678" spans="1:7" x14ac:dyDescent="0.25">
      <c r="A678" s="18">
        <v>1978</v>
      </c>
      <c r="B678" s="18">
        <v>1977</v>
      </c>
      <c r="C678" s="18">
        <v>11</v>
      </c>
      <c r="D678" s="84" t="s">
        <v>712</v>
      </c>
      <c r="E678" s="84" t="str">
        <f t="shared" si="22"/>
        <v>1978 11</v>
      </c>
      <c r="F678" s="14">
        <f>VLOOKUP(D678,'Scatter Plot_1'!A685:C1668,3,FALSE)</f>
        <v>3.8717000000000001E-2</v>
      </c>
      <c r="G678" s="154">
        <f>VLOOKUP(D678,'Scatter Plot_1'!A685:C1668,3,FALSE)</f>
        <v>3.8717000000000001E-2</v>
      </c>
    </row>
    <row r="679" spans="1:7" x14ac:dyDescent="0.25">
      <c r="A679" s="18">
        <v>1978</v>
      </c>
      <c r="B679" s="18">
        <v>1977</v>
      </c>
      <c r="C679" s="18">
        <v>12</v>
      </c>
      <c r="D679" s="84" t="s">
        <v>713</v>
      </c>
      <c r="E679" s="84" t="str">
        <f t="shared" si="22"/>
        <v>1978 12</v>
      </c>
      <c r="F679" s="14">
        <f>VLOOKUP(D679,'Scatter Plot_1'!A686:C1669,3,FALSE)</f>
        <v>3.8717000000000001E-2</v>
      </c>
      <c r="G679" s="154">
        <f>VLOOKUP(D679,'Scatter Plot_1'!A686:C1669,3,FALSE)</f>
        <v>3.8717000000000001E-2</v>
      </c>
    </row>
    <row r="680" spans="1:7" x14ac:dyDescent="0.25">
      <c r="A680" s="18">
        <v>1978</v>
      </c>
      <c r="B680" s="18">
        <v>1978</v>
      </c>
      <c r="C680" s="18">
        <v>1</v>
      </c>
      <c r="D680" s="84" t="s">
        <v>714</v>
      </c>
      <c r="E680" s="84" t="str">
        <f t="shared" si="22"/>
        <v>1978 1</v>
      </c>
      <c r="F680" s="14">
        <f>VLOOKUP(D680,'Scatter Plot_1'!A687:C1670,3,FALSE)</f>
        <v>0</v>
      </c>
      <c r="G680" s="154">
        <f>VLOOKUP(D680,'Scatter Plot_1'!A687:C1670,3,FALSE)</f>
        <v>0</v>
      </c>
    </row>
    <row r="681" spans="1:7" x14ac:dyDescent="0.25">
      <c r="A681" s="18">
        <v>1978</v>
      </c>
      <c r="B681" s="18">
        <v>1978</v>
      </c>
      <c r="C681" s="18">
        <v>2</v>
      </c>
      <c r="D681" s="84" t="s">
        <v>715</v>
      </c>
      <c r="E681" s="84" t="str">
        <f t="shared" si="22"/>
        <v>1978 2</v>
      </c>
      <c r="F681" s="14">
        <f>VLOOKUP(D681,'Scatter Plot_1'!A688:C1671,3,FALSE)</f>
        <v>0</v>
      </c>
      <c r="G681" s="154">
        <f>VLOOKUP(D681,'Scatter Plot_1'!A688:C1671,3,FALSE)</f>
        <v>0</v>
      </c>
    </row>
    <row r="682" spans="1:7" x14ac:dyDescent="0.25">
      <c r="A682" s="18">
        <v>1978</v>
      </c>
      <c r="B682" s="18">
        <v>1978</v>
      </c>
      <c r="C682" s="18">
        <v>3</v>
      </c>
      <c r="D682" s="84" t="s">
        <v>716</v>
      </c>
      <c r="E682" s="84" t="str">
        <f t="shared" si="22"/>
        <v>1978 3</v>
      </c>
      <c r="F682" s="14">
        <f>VLOOKUP(D682,'Scatter Plot_1'!A689:C1672,3,FALSE)</f>
        <v>0</v>
      </c>
      <c r="G682" s="154">
        <f>VLOOKUP(D682,'Scatter Plot_1'!A689:C1672,3,FALSE)</f>
        <v>0</v>
      </c>
    </row>
    <row r="683" spans="1:7" x14ac:dyDescent="0.25">
      <c r="A683" s="18">
        <v>1978</v>
      </c>
      <c r="B683" s="18">
        <v>1978</v>
      </c>
      <c r="C683" s="18">
        <v>4</v>
      </c>
      <c r="D683" s="84" t="s">
        <v>717</v>
      </c>
      <c r="E683" s="84" t="str">
        <f t="shared" si="22"/>
        <v>1978 4</v>
      </c>
      <c r="F683" s="14">
        <f>VLOOKUP(D683,'Scatter Plot_1'!A690:C1673,3,FALSE)</f>
        <v>0</v>
      </c>
      <c r="G683" s="154">
        <f>VLOOKUP(D683,'Scatter Plot_1'!A690:C1673,3,FALSE)</f>
        <v>0</v>
      </c>
    </row>
    <row r="684" spans="1:7" x14ac:dyDescent="0.25">
      <c r="A684" s="18">
        <v>1978</v>
      </c>
      <c r="B684" s="18">
        <v>1978</v>
      </c>
      <c r="C684" s="18">
        <v>5</v>
      </c>
      <c r="D684" s="84" t="s">
        <v>718</v>
      </c>
      <c r="E684" s="84" t="str">
        <f t="shared" si="22"/>
        <v>1978 5</v>
      </c>
      <c r="F684" s="14">
        <f>VLOOKUP(D684,'Scatter Plot_1'!A691:C1674,3,FALSE)</f>
        <v>0</v>
      </c>
      <c r="G684" s="154">
        <f>VLOOKUP(D684,'Scatter Plot_1'!A691:C1674,3,FALSE)</f>
        <v>0</v>
      </c>
    </row>
    <row r="685" spans="1:7" x14ac:dyDescent="0.25">
      <c r="A685" s="18">
        <v>1978</v>
      </c>
      <c r="B685" s="18">
        <v>1978</v>
      </c>
      <c r="C685" s="18">
        <v>6</v>
      </c>
      <c r="D685" s="84" t="s">
        <v>719</v>
      </c>
      <c r="E685" s="84" t="str">
        <f t="shared" si="22"/>
        <v>1978 6</v>
      </c>
      <c r="F685" s="14">
        <f>VLOOKUP(D685,'Scatter Plot_1'!A692:C1675,3,FALSE)</f>
        <v>0.43517299999999998</v>
      </c>
      <c r="G685" s="154">
        <f>VLOOKUP(D685,'Scatter Plot_1'!A692:C1675,3,FALSE)</f>
        <v>0.43517299999999998</v>
      </c>
    </row>
    <row r="686" spans="1:7" x14ac:dyDescent="0.25">
      <c r="A686" s="18">
        <v>1978</v>
      </c>
      <c r="B686" s="18">
        <v>1978</v>
      </c>
      <c r="C686" s="18">
        <v>7</v>
      </c>
      <c r="D686" s="84" t="s">
        <v>720</v>
      </c>
      <c r="E686" s="84" t="str">
        <f t="shared" si="22"/>
        <v>1978 7</v>
      </c>
      <c r="F686" s="14">
        <f>VLOOKUP(D686,'Scatter Plot_1'!A693:C1676,3,FALSE)</f>
        <v>1.3517570000000001</v>
      </c>
      <c r="G686" s="154">
        <f>VLOOKUP(D686,'Scatter Plot_1'!A693:C1676,3,FALSE)</f>
        <v>1.3517570000000001</v>
      </c>
    </row>
    <row r="687" spans="1:7" x14ac:dyDescent="0.25">
      <c r="A687" s="18">
        <v>1978</v>
      </c>
      <c r="B687" s="18">
        <v>1978</v>
      </c>
      <c r="C687" s="18">
        <v>8</v>
      </c>
      <c r="D687" s="84" t="s">
        <v>721</v>
      </c>
      <c r="E687" s="84" t="str">
        <f t="shared" si="22"/>
        <v>1978 8</v>
      </c>
      <c r="F687" s="14">
        <f>VLOOKUP(D687,'Scatter Plot_1'!A694:C1677,3,FALSE)</f>
        <v>31.887232999999998</v>
      </c>
      <c r="G687" s="154">
        <f>VLOOKUP(D687,'Scatter Plot_1'!A694:C1677,3,FALSE)</f>
        <v>31.887232999999998</v>
      </c>
    </row>
    <row r="688" spans="1:7" x14ac:dyDescent="0.25">
      <c r="A688" s="18">
        <v>1978</v>
      </c>
      <c r="B688" s="18">
        <v>1978</v>
      </c>
      <c r="C688" s="18">
        <v>9</v>
      </c>
      <c r="D688" s="84" t="s">
        <v>722</v>
      </c>
      <c r="E688" s="84" t="str">
        <f t="shared" si="22"/>
        <v>1978 9</v>
      </c>
      <c r="F688" s="14">
        <f>VLOOKUP(D688,'Scatter Plot_1'!A695:C1678,3,FALSE)</f>
        <v>14.919935000000001</v>
      </c>
      <c r="G688" s="154">
        <f>VLOOKUP(D688,'Scatter Plot_1'!A695:C1678,3,FALSE)</f>
        <v>14.919935000000001</v>
      </c>
    </row>
    <row r="689" spans="1:7" x14ac:dyDescent="0.25">
      <c r="A689" s="18">
        <v>1979</v>
      </c>
      <c r="B689" s="18">
        <v>1978</v>
      </c>
      <c r="C689" s="18">
        <v>10</v>
      </c>
      <c r="D689" s="84" t="s">
        <v>723</v>
      </c>
      <c r="E689" s="84" t="str">
        <f t="shared" si="22"/>
        <v>1979 10</v>
      </c>
      <c r="F689" s="14">
        <f>VLOOKUP(D689,'Scatter Plot_1'!A696:C1679,3,FALSE)</f>
        <v>15.539951</v>
      </c>
      <c r="G689" s="154">
        <f>VLOOKUP(D689,'Scatter Plot_1'!A696:C1679,3,FALSE)</f>
        <v>15.539951</v>
      </c>
    </row>
    <row r="690" spans="1:7" x14ac:dyDescent="0.25">
      <c r="A690" s="18">
        <v>1979</v>
      </c>
      <c r="B690" s="18">
        <v>1978</v>
      </c>
      <c r="C690" s="18">
        <v>11</v>
      </c>
      <c r="D690" s="84" t="s">
        <v>724</v>
      </c>
      <c r="E690" s="84" t="str">
        <f t="shared" si="22"/>
        <v>1979 11</v>
      </c>
      <c r="F690" s="14">
        <f>VLOOKUP(D690,'Scatter Plot_1'!A697:C1680,3,FALSE)</f>
        <v>10.028276999999999</v>
      </c>
      <c r="G690" s="154">
        <f>VLOOKUP(D690,'Scatter Plot_1'!A697:C1680,3,FALSE)</f>
        <v>10.028276999999999</v>
      </c>
    </row>
    <row r="691" spans="1:7" x14ac:dyDescent="0.25">
      <c r="A691" s="18">
        <v>1979</v>
      </c>
      <c r="B691" s="18">
        <v>1978</v>
      </c>
      <c r="C691" s="18">
        <v>12</v>
      </c>
      <c r="D691" s="84" t="s">
        <v>725</v>
      </c>
      <c r="E691" s="84" t="str">
        <f t="shared" si="22"/>
        <v>1979 12</v>
      </c>
      <c r="F691" s="14">
        <f>VLOOKUP(D691,'Scatter Plot_1'!A698:C1681,3,FALSE)</f>
        <v>15.044206000000001</v>
      </c>
      <c r="G691" s="154">
        <f>VLOOKUP(D691,'Scatter Plot_1'!A698:C1681,3,FALSE)</f>
        <v>15.044206000000001</v>
      </c>
    </row>
    <row r="692" spans="1:7" x14ac:dyDescent="0.25">
      <c r="A692" s="18">
        <v>1979</v>
      </c>
      <c r="B692" s="18">
        <v>1979</v>
      </c>
      <c r="C692" s="18">
        <v>1</v>
      </c>
      <c r="D692" s="84" t="s">
        <v>726</v>
      </c>
      <c r="E692" s="84" t="str">
        <f t="shared" si="22"/>
        <v>1979 1</v>
      </c>
      <c r="F692" s="14">
        <f>VLOOKUP(D692,'Scatter Plot_1'!A699:C1682,3,FALSE)</f>
        <v>0</v>
      </c>
      <c r="G692" s="154">
        <f>VLOOKUP(D692,'Scatter Plot_1'!A699:C1682,3,FALSE)</f>
        <v>0</v>
      </c>
    </row>
    <row r="693" spans="1:7" x14ac:dyDescent="0.25">
      <c r="A693" s="18">
        <v>1979</v>
      </c>
      <c r="B693" s="18">
        <v>1979</v>
      </c>
      <c r="C693" s="18">
        <v>2</v>
      </c>
      <c r="D693" s="84" t="s">
        <v>727</v>
      </c>
      <c r="E693" s="84" t="str">
        <f t="shared" si="22"/>
        <v>1979 2</v>
      </c>
      <c r="F693" s="14">
        <f>VLOOKUP(D693,'Scatter Plot_1'!A700:C1683,3,FALSE)</f>
        <v>0</v>
      </c>
      <c r="G693" s="154">
        <f>VLOOKUP(D693,'Scatter Plot_1'!A700:C1683,3,FALSE)</f>
        <v>0</v>
      </c>
    </row>
    <row r="694" spans="1:7" x14ac:dyDescent="0.25">
      <c r="A694" s="18">
        <v>1979</v>
      </c>
      <c r="B694" s="18">
        <v>1979</v>
      </c>
      <c r="C694" s="18">
        <v>3</v>
      </c>
      <c r="D694" s="84" t="s">
        <v>728</v>
      </c>
      <c r="E694" s="84" t="str">
        <f t="shared" si="22"/>
        <v>1979 3</v>
      </c>
      <c r="F694" s="14">
        <f>VLOOKUP(D694,'Scatter Plot_1'!A701:C1684,3,FALSE)</f>
        <v>0</v>
      </c>
      <c r="G694" s="154">
        <f>VLOOKUP(D694,'Scatter Plot_1'!A701:C1684,3,FALSE)</f>
        <v>0</v>
      </c>
    </row>
    <row r="695" spans="1:7" x14ac:dyDescent="0.25">
      <c r="A695" s="18">
        <v>1979</v>
      </c>
      <c r="B695" s="18">
        <v>1979</v>
      </c>
      <c r="C695" s="18">
        <v>4</v>
      </c>
      <c r="D695" s="84" t="s">
        <v>729</v>
      </c>
      <c r="E695" s="84" t="str">
        <f t="shared" si="22"/>
        <v>1979 4</v>
      </c>
      <c r="F695" s="14">
        <f>VLOOKUP(D695,'Scatter Plot_1'!A702:C1685,3,FALSE)</f>
        <v>0</v>
      </c>
      <c r="G695" s="154">
        <f>VLOOKUP(D695,'Scatter Plot_1'!A702:C1685,3,FALSE)</f>
        <v>0</v>
      </c>
    </row>
    <row r="696" spans="1:7" x14ac:dyDescent="0.25">
      <c r="A696" s="18">
        <v>1979</v>
      </c>
      <c r="B696" s="18">
        <v>1979</v>
      </c>
      <c r="C696" s="18">
        <v>5</v>
      </c>
      <c r="D696" s="84" t="s">
        <v>730</v>
      </c>
      <c r="E696" s="84" t="str">
        <f t="shared" si="22"/>
        <v>1979 5</v>
      </c>
      <c r="F696" s="14">
        <f>VLOOKUP(D696,'Scatter Plot_1'!A703:C1686,3,FALSE)</f>
        <v>0</v>
      </c>
      <c r="G696" s="154">
        <f>VLOOKUP(D696,'Scatter Plot_1'!A703:C1686,3,FALSE)</f>
        <v>0</v>
      </c>
    </row>
    <row r="697" spans="1:7" x14ac:dyDescent="0.25">
      <c r="A697" s="18">
        <v>1979</v>
      </c>
      <c r="B697" s="18">
        <v>1979</v>
      </c>
      <c r="C697" s="18">
        <v>6</v>
      </c>
      <c r="D697" s="84" t="s">
        <v>731</v>
      </c>
      <c r="E697" s="84" t="str">
        <f t="shared" si="22"/>
        <v>1979 6</v>
      </c>
      <c r="F697" s="14">
        <f>VLOOKUP(D697,'Scatter Plot_1'!A704:C1687,3,FALSE)</f>
        <v>0</v>
      </c>
      <c r="G697" s="154">
        <f>VLOOKUP(D697,'Scatter Plot_1'!A704:C1687,3,FALSE)</f>
        <v>0</v>
      </c>
    </row>
    <row r="698" spans="1:7" x14ac:dyDescent="0.25">
      <c r="A698" s="18">
        <v>1979</v>
      </c>
      <c r="B698" s="18">
        <v>1979</v>
      </c>
      <c r="C698" s="18">
        <v>7</v>
      </c>
      <c r="D698" s="84" t="s">
        <v>732</v>
      </c>
      <c r="E698" s="84" t="str">
        <f t="shared" si="22"/>
        <v>1979 7</v>
      </c>
      <c r="F698" s="14">
        <f>VLOOKUP(D698,'Scatter Plot_1'!A705:C1688,3,FALSE)</f>
        <v>0</v>
      </c>
      <c r="G698" s="154">
        <f>VLOOKUP(D698,'Scatter Plot_1'!A705:C1688,3,FALSE)</f>
        <v>0</v>
      </c>
    </row>
    <row r="699" spans="1:7" x14ac:dyDescent="0.25">
      <c r="A699" s="18">
        <v>1979</v>
      </c>
      <c r="B699" s="18">
        <v>1979</v>
      </c>
      <c r="C699" s="18">
        <v>8</v>
      </c>
      <c r="D699" s="84" t="s">
        <v>733</v>
      </c>
      <c r="E699" s="84" t="str">
        <f t="shared" si="22"/>
        <v>1979 8</v>
      </c>
      <c r="F699" s="14">
        <f>VLOOKUP(D699,'Scatter Plot_1'!A706:C1689,3,FALSE)</f>
        <v>5.8832279999999999</v>
      </c>
      <c r="G699" s="154">
        <f>VLOOKUP(D699,'Scatter Plot_1'!A706:C1689,3,FALSE)</f>
        <v>5.8832279999999999</v>
      </c>
    </row>
    <row r="700" spans="1:7" x14ac:dyDescent="0.25">
      <c r="A700" s="18">
        <v>1979</v>
      </c>
      <c r="B700" s="18">
        <v>1979</v>
      </c>
      <c r="C700" s="18">
        <v>9</v>
      </c>
      <c r="D700" s="84" t="s">
        <v>734</v>
      </c>
      <c r="E700" s="84" t="str">
        <f t="shared" si="22"/>
        <v>1979 9</v>
      </c>
      <c r="F700" s="14">
        <f>VLOOKUP(D700,'Scatter Plot_1'!A707:C1690,3,FALSE)</f>
        <v>0.96948199999999995</v>
      </c>
      <c r="G700" s="154">
        <f>VLOOKUP(D700,'Scatter Plot_1'!A707:C1690,3,FALSE)</f>
        <v>0.96948199999999995</v>
      </c>
    </row>
    <row r="701" spans="1:7" x14ac:dyDescent="0.25">
      <c r="A701" s="18">
        <v>1980</v>
      </c>
      <c r="B701" s="18">
        <v>1979</v>
      </c>
      <c r="C701" s="18">
        <v>10</v>
      </c>
      <c r="D701" s="84" t="s">
        <v>735</v>
      </c>
      <c r="E701" s="84" t="str">
        <f t="shared" si="22"/>
        <v>1980 10</v>
      </c>
      <c r="F701" s="14">
        <f>VLOOKUP(D701,'Scatter Plot_1'!A708:C1691,3,FALSE)</f>
        <v>0</v>
      </c>
      <c r="G701" s="154">
        <f>VLOOKUP(D701,'Scatter Plot_1'!A708:C1691,3,FALSE)</f>
        <v>0</v>
      </c>
    </row>
    <row r="702" spans="1:7" x14ac:dyDescent="0.25">
      <c r="A702" s="18">
        <v>1980</v>
      </c>
      <c r="B702" s="18">
        <v>1979</v>
      </c>
      <c r="C702" s="18">
        <v>11</v>
      </c>
      <c r="D702" s="84" t="s">
        <v>736</v>
      </c>
      <c r="E702" s="84" t="str">
        <f t="shared" si="22"/>
        <v>1980 11</v>
      </c>
      <c r="F702" s="14">
        <f>VLOOKUP(D702,'Scatter Plot_1'!A709:C1692,3,FALSE)</f>
        <v>0.28000000000000003</v>
      </c>
      <c r="G702" s="154">
        <f>VLOOKUP(D702,'Scatter Plot_1'!A709:C1692,3,FALSE)</f>
        <v>0.28000000000000003</v>
      </c>
    </row>
    <row r="703" spans="1:7" x14ac:dyDescent="0.25">
      <c r="A703" s="18">
        <v>1980</v>
      </c>
      <c r="B703" s="18">
        <v>1979</v>
      </c>
      <c r="C703" s="18">
        <v>12</v>
      </c>
      <c r="D703" s="84" t="s">
        <v>737</v>
      </c>
      <c r="E703" s="84" t="str">
        <f t="shared" si="22"/>
        <v>1980 12</v>
      </c>
      <c r="F703" s="14">
        <f>VLOOKUP(D703,'Scatter Plot_1'!A710:C1693,3,FALSE)</f>
        <v>0.28000000000000003</v>
      </c>
      <c r="G703" s="154">
        <f>VLOOKUP(D703,'Scatter Plot_1'!A710:C1693,3,FALSE)</f>
        <v>0.28000000000000003</v>
      </c>
    </row>
    <row r="704" spans="1:7" x14ac:dyDescent="0.25">
      <c r="A704" s="18">
        <v>1980</v>
      </c>
      <c r="B704" s="18">
        <v>1980</v>
      </c>
      <c r="C704" s="18">
        <v>1</v>
      </c>
      <c r="D704" s="84" t="s">
        <v>738</v>
      </c>
      <c r="E704" s="84" t="str">
        <f t="shared" si="22"/>
        <v>1980 1</v>
      </c>
      <c r="F704" s="14">
        <f>VLOOKUP(D704,'Scatter Plot_1'!A711:C1694,3,FALSE)</f>
        <v>0</v>
      </c>
      <c r="G704" s="154">
        <f>VLOOKUP(D704,'Scatter Plot_1'!A711:C1694,3,FALSE)</f>
        <v>0</v>
      </c>
    </row>
    <row r="705" spans="1:9" x14ac:dyDescent="0.25">
      <c r="A705" s="18">
        <v>1980</v>
      </c>
      <c r="B705" s="18">
        <v>1980</v>
      </c>
      <c r="C705" s="18">
        <v>2</v>
      </c>
      <c r="D705" s="84" t="s">
        <v>739</v>
      </c>
      <c r="E705" s="84" t="str">
        <f t="shared" si="22"/>
        <v>1980 2</v>
      </c>
      <c r="F705" s="14">
        <f>VLOOKUP(D705,'Scatter Plot_1'!A712:C1695,3,FALSE)</f>
        <v>0</v>
      </c>
      <c r="G705" s="154">
        <f>VLOOKUP(D705,'Scatter Plot_1'!A712:C1695,3,FALSE)</f>
        <v>0</v>
      </c>
    </row>
    <row r="706" spans="1:9" x14ac:dyDescent="0.25">
      <c r="A706" s="18">
        <v>1980</v>
      </c>
      <c r="B706" s="18">
        <v>1980</v>
      </c>
      <c r="C706" s="18">
        <v>3</v>
      </c>
      <c r="D706" s="84" t="s">
        <v>740</v>
      </c>
      <c r="E706" s="84" t="str">
        <f t="shared" si="22"/>
        <v>1980 3</v>
      </c>
      <c r="F706" s="14">
        <f>VLOOKUP(D706,'Scatter Plot_1'!A713:C1696,3,FALSE)</f>
        <v>0</v>
      </c>
      <c r="G706" s="154">
        <f>VLOOKUP(D706,'Scatter Plot_1'!A713:C1696,3,FALSE)</f>
        <v>0</v>
      </c>
    </row>
    <row r="707" spans="1:9" x14ac:dyDescent="0.25">
      <c r="A707" s="18">
        <v>1980</v>
      </c>
      <c r="B707" s="18">
        <v>1980</v>
      </c>
      <c r="C707" s="18">
        <v>4</v>
      </c>
      <c r="D707" s="84" t="s">
        <v>741</v>
      </c>
      <c r="E707" s="84" t="str">
        <f t="shared" si="22"/>
        <v>1980 4</v>
      </c>
      <c r="F707" s="14">
        <f>VLOOKUP(D707,'Scatter Plot_1'!A714:C1697,3,FALSE)</f>
        <v>0</v>
      </c>
      <c r="G707" s="154">
        <f>VLOOKUP(D707,'Scatter Plot_1'!A714:C1697,3,FALSE)</f>
        <v>0</v>
      </c>
    </row>
    <row r="708" spans="1:9" x14ac:dyDescent="0.25">
      <c r="A708" s="18">
        <v>1980</v>
      </c>
      <c r="B708" s="18">
        <v>1980</v>
      </c>
      <c r="C708" s="18">
        <v>5</v>
      </c>
      <c r="D708" s="84" t="s">
        <v>742</v>
      </c>
      <c r="E708" s="84" t="str">
        <f t="shared" si="22"/>
        <v>1980 5</v>
      </c>
      <c r="F708" s="14">
        <f>VLOOKUP(D708,'Scatter Plot_1'!A715:C1698,3,FALSE)</f>
        <v>0.92396100000000003</v>
      </c>
      <c r="G708" s="154">
        <f>VLOOKUP(D708,'Scatter Plot_1'!A715:C1698,3,FALSE)</f>
        <v>0.92396100000000003</v>
      </c>
    </row>
    <row r="709" spans="1:9" x14ac:dyDescent="0.25">
      <c r="A709" s="18">
        <v>1980</v>
      </c>
      <c r="B709" s="18">
        <v>1980</v>
      </c>
      <c r="C709" s="18">
        <v>6</v>
      </c>
      <c r="D709" s="84" t="s">
        <v>743</v>
      </c>
      <c r="E709" s="84" t="str">
        <f t="shared" si="22"/>
        <v>1980 6</v>
      </c>
      <c r="F709" s="14">
        <f>VLOOKUP(D709,'Scatter Plot_1'!A716:C1699,3,FALSE)</f>
        <v>3.9134880000000001</v>
      </c>
      <c r="G709" s="154">
        <f>VLOOKUP(D709,'Scatter Plot_1'!A716:C1699,3,FALSE)</f>
        <v>3.9134880000000001</v>
      </c>
    </row>
    <row r="710" spans="1:9" x14ac:dyDescent="0.25">
      <c r="A710" s="18">
        <v>1980</v>
      </c>
      <c r="B710" s="18">
        <v>1980</v>
      </c>
      <c r="C710" s="18">
        <v>7</v>
      </c>
      <c r="D710" s="84" t="s">
        <v>744</v>
      </c>
      <c r="E710" s="84" t="str">
        <f t="shared" ref="E710:E773" si="23">CONCATENATE(A710," ",C710)</f>
        <v>1980 7</v>
      </c>
      <c r="F710" s="14">
        <f>VLOOKUP(D710,'Scatter Plot_1'!A717:C1700,3,FALSE)</f>
        <v>15.710864000000001</v>
      </c>
      <c r="G710" s="154">
        <f>VLOOKUP(D710,'Scatter Plot_1'!A717:C1700,3,FALSE)</f>
        <v>15.710864000000001</v>
      </c>
    </row>
    <row r="711" spans="1:9" x14ac:dyDescent="0.25">
      <c r="A711" s="18">
        <v>1980</v>
      </c>
      <c r="B711" s="18">
        <v>1980</v>
      </c>
      <c r="C711" s="18">
        <v>8</v>
      </c>
      <c r="D711" s="84" t="s">
        <v>745</v>
      </c>
      <c r="E711" s="84" t="str">
        <f t="shared" si="23"/>
        <v>1980 8</v>
      </c>
      <c r="F711" s="14">
        <f>VLOOKUP(D711,'Scatter Plot_1'!A718:C1701,3,FALSE)</f>
        <v>51.303514999999997</v>
      </c>
      <c r="G711" s="154">
        <f>VLOOKUP(D711,'Scatter Plot_1'!A718:C1701,3,FALSE)</f>
        <v>51.303514999999997</v>
      </c>
    </row>
    <row r="712" spans="1:9" x14ac:dyDescent="0.25">
      <c r="A712" s="18">
        <v>1980</v>
      </c>
      <c r="B712" s="18">
        <v>1980</v>
      </c>
      <c r="C712" s="18">
        <v>9</v>
      </c>
      <c r="D712" s="84" t="s">
        <v>746</v>
      </c>
      <c r="E712" s="84" t="str">
        <f t="shared" si="23"/>
        <v>1980 9</v>
      </c>
      <c r="F712" s="14">
        <f>VLOOKUP(D712,'Scatter Plot_1'!A719:C1702,3,FALSE)</f>
        <v>38.532978999999997</v>
      </c>
      <c r="G712" s="154">
        <f>VLOOKUP(D712,'Scatter Plot_1'!A719:C1702,3,FALSE)</f>
        <v>38.532978999999997</v>
      </c>
    </row>
    <row r="713" spans="1:9" x14ac:dyDescent="0.25">
      <c r="A713" s="18">
        <v>1981</v>
      </c>
      <c r="B713" s="18">
        <v>1980</v>
      </c>
      <c r="C713" s="18">
        <v>10</v>
      </c>
      <c r="D713" s="84" t="s">
        <v>747</v>
      </c>
      <c r="E713" s="84" t="str">
        <f t="shared" si="23"/>
        <v>1981 10</v>
      </c>
      <c r="F713" s="14">
        <f>VLOOKUP(D713,'Scatter Plot_1'!A720:C1703,3,FALSE)</f>
        <v>39.788772000000002</v>
      </c>
      <c r="G713" s="154">
        <f>VLOOKUP(D713,'Scatter Plot_1'!A720:C1703,3,FALSE)</f>
        <v>39.788772000000002</v>
      </c>
    </row>
    <row r="714" spans="1:9" x14ac:dyDescent="0.25">
      <c r="A714" s="18">
        <v>1981</v>
      </c>
      <c r="B714" s="18">
        <v>1980</v>
      </c>
      <c r="C714" s="18">
        <v>11</v>
      </c>
      <c r="D714" s="84" t="s">
        <v>748</v>
      </c>
      <c r="E714" s="84" t="str">
        <f t="shared" si="23"/>
        <v>1981 11</v>
      </c>
      <c r="F714" s="14">
        <f>VLOOKUP(D714,'Scatter Plot_1'!A721:C1704,3,FALSE)</f>
        <v>107.327394</v>
      </c>
      <c r="G714" s="154">
        <f>VLOOKUP(D714,'Scatter Plot_1'!A721:C1704,3,FALSE)</f>
        <v>107.327394</v>
      </c>
      <c r="H714" s="17"/>
      <c r="I714" s="17"/>
    </row>
    <row r="715" spans="1:9" x14ac:dyDescent="0.25">
      <c r="A715" s="18">
        <v>1981</v>
      </c>
      <c r="B715" s="18">
        <v>1980</v>
      </c>
      <c r="C715" s="18">
        <v>12</v>
      </c>
      <c r="D715" s="84" t="s">
        <v>749</v>
      </c>
      <c r="E715" s="84" t="str">
        <f t="shared" si="23"/>
        <v>1981 12</v>
      </c>
      <c r="F715" s="14">
        <f>VLOOKUP(D715,'Scatter Plot_1'!A722:C1705,3,FALSE)</f>
        <v>105.609554</v>
      </c>
      <c r="G715" s="154">
        <f>VLOOKUP(D715,'Scatter Plot_1'!A722:C1705,3,FALSE)</f>
        <v>105.609554</v>
      </c>
      <c r="H715" s="17"/>
      <c r="I715" s="17"/>
    </row>
    <row r="716" spans="1:9" x14ac:dyDescent="0.25">
      <c r="A716" s="18">
        <v>1981</v>
      </c>
      <c r="B716" s="18">
        <v>1981</v>
      </c>
      <c r="C716" s="18">
        <v>1</v>
      </c>
      <c r="D716" s="84" t="s">
        <v>750</v>
      </c>
      <c r="E716" s="84" t="str">
        <f t="shared" si="23"/>
        <v>1981 1</v>
      </c>
      <c r="F716" s="14">
        <f>VLOOKUP(D716,'Scatter Plot_1'!A723:C1706,3,FALSE)</f>
        <v>0</v>
      </c>
      <c r="G716" s="154">
        <f>VLOOKUP(D716,'Scatter Plot_1'!A723:C1706,3,FALSE)</f>
        <v>0</v>
      </c>
    </row>
    <row r="717" spans="1:9" x14ac:dyDescent="0.25">
      <c r="A717" s="18">
        <v>1981</v>
      </c>
      <c r="B717" s="18">
        <v>1981</v>
      </c>
      <c r="C717" s="18">
        <v>2</v>
      </c>
      <c r="D717" s="84" t="s">
        <v>751</v>
      </c>
      <c r="E717" s="84" t="str">
        <f t="shared" si="23"/>
        <v>1981 2</v>
      </c>
      <c r="F717" s="14">
        <f>VLOOKUP(D717,'Scatter Plot_1'!A724:C1707,3,FALSE)</f>
        <v>0</v>
      </c>
      <c r="G717" s="154">
        <f>VLOOKUP(D717,'Scatter Plot_1'!A724:C1707,3,FALSE)</f>
        <v>0</v>
      </c>
    </row>
    <row r="718" spans="1:9" x14ac:dyDescent="0.25">
      <c r="A718" s="18">
        <v>1981</v>
      </c>
      <c r="B718" s="18">
        <v>1981</v>
      </c>
      <c r="C718" s="18">
        <v>3</v>
      </c>
      <c r="D718" s="84" t="s">
        <v>752</v>
      </c>
      <c r="E718" s="84" t="str">
        <f t="shared" si="23"/>
        <v>1981 3</v>
      </c>
      <c r="F718" s="14">
        <f>VLOOKUP(D718,'Scatter Plot_1'!A725:C1708,3,FALSE)</f>
        <v>0</v>
      </c>
      <c r="G718" s="154">
        <f>VLOOKUP(D718,'Scatter Plot_1'!A725:C1708,3,FALSE)</f>
        <v>0</v>
      </c>
    </row>
    <row r="719" spans="1:9" x14ac:dyDescent="0.25">
      <c r="A719" s="18">
        <v>1981</v>
      </c>
      <c r="B719" s="18">
        <v>1981</v>
      </c>
      <c r="C719" s="18">
        <v>4</v>
      </c>
      <c r="D719" s="84" t="s">
        <v>753</v>
      </c>
      <c r="E719" s="84" t="str">
        <f t="shared" si="23"/>
        <v>1981 4</v>
      </c>
      <c r="F719" s="14">
        <f>VLOOKUP(D719,'Scatter Plot_1'!A726:C1709,3,FALSE)</f>
        <v>0</v>
      </c>
      <c r="G719" s="154">
        <f>VLOOKUP(D719,'Scatter Plot_1'!A726:C1709,3,FALSE)</f>
        <v>0</v>
      </c>
    </row>
    <row r="720" spans="1:9" x14ac:dyDescent="0.25">
      <c r="A720" s="18">
        <v>1981</v>
      </c>
      <c r="B720" s="18">
        <v>1981</v>
      </c>
      <c r="C720" s="18">
        <v>5</v>
      </c>
      <c r="D720" s="84" t="s">
        <v>754</v>
      </c>
      <c r="E720" s="84" t="str">
        <f t="shared" si="23"/>
        <v>1981 5</v>
      </c>
      <c r="F720" s="14">
        <f>VLOOKUP(D720,'Scatter Plot_1'!A727:C1710,3,FALSE)</f>
        <v>0</v>
      </c>
      <c r="G720" s="154">
        <f>VLOOKUP(D720,'Scatter Plot_1'!A727:C1710,3,FALSE)</f>
        <v>0</v>
      </c>
    </row>
    <row r="721" spans="1:9" x14ac:dyDescent="0.25">
      <c r="A721" s="18">
        <v>1981</v>
      </c>
      <c r="B721" s="18">
        <v>1981</v>
      </c>
      <c r="C721" s="18">
        <v>6</v>
      </c>
      <c r="D721" s="84" t="s">
        <v>755</v>
      </c>
      <c r="E721" s="84" t="str">
        <f t="shared" si="23"/>
        <v>1981 6</v>
      </c>
      <c r="F721" s="14">
        <f>VLOOKUP(D721,'Scatter Plot_1'!A728:C1711,3,FALSE)</f>
        <v>0</v>
      </c>
      <c r="G721" s="154">
        <f>VLOOKUP(D721,'Scatter Plot_1'!A728:C1711,3,FALSE)</f>
        <v>0</v>
      </c>
    </row>
    <row r="722" spans="1:9" x14ac:dyDescent="0.25">
      <c r="A722" s="18">
        <v>1981</v>
      </c>
      <c r="B722" s="18">
        <v>1981</v>
      </c>
      <c r="C722" s="18">
        <v>7</v>
      </c>
      <c r="D722" s="84" t="s">
        <v>756</v>
      </c>
      <c r="E722" s="84" t="str">
        <f t="shared" si="23"/>
        <v>1981 7</v>
      </c>
      <c r="F722" s="14">
        <f>VLOOKUP(D722,'Scatter Plot_1'!A729:C1712,3,FALSE)</f>
        <v>3.7865929999999999</v>
      </c>
      <c r="G722" s="154">
        <f>VLOOKUP(D722,'Scatter Plot_1'!A729:C1712,3,FALSE)</f>
        <v>3.7865929999999999</v>
      </c>
    </row>
    <row r="723" spans="1:9" x14ac:dyDescent="0.25">
      <c r="A723" s="18">
        <v>1981</v>
      </c>
      <c r="B723" s="18">
        <v>1981</v>
      </c>
      <c r="C723" s="18">
        <v>8</v>
      </c>
      <c r="D723" s="84" t="s">
        <v>757</v>
      </c>
      <c r="E723" s="84" t="str">
        <f t="shared" si="23"/>
        <v>1981 8</v>
      </c>
      <c r="F723" s="14">
        <f>VLOOKUP(D723,'Scatter Plot_1'!A730:C1713,3,FALSE)</f>
        <v>240.154597</v>
      </c>
      <c r="G723" s="154">
        <f>VLOOKUP(D723,'Scatter Plot_1'!A730:C1713,3,FALSE)</f>
        <v>240.154597</v>
      </c>
      <c r="H723" s="17"/>
      <c r="I723" s="17"/>
    </row>
    <row r="724" spans="1:9" x14ac:dyDescent="0.25">
      <c r="A724" s="18">
        <v>1981</v>
      </c>
      <c r="B724" s="18">
        <v>1981</v>
      </c>
      <c r="C724" s="18">
        <v>9</v>
      </c>
      <c r="D724" s="84" t="s">
        <v>758</v>
      </c>
      <c r="E724" s="84" t="str">
        <f t="shared" si="23"/>
        <v>1981 9</v>
      </c>
      <c r="F724" s="14">
        <f>VLOOKUP(D724,'Scatter Plot_1'!A731:C1714,3,FALSE)</f>
        <v>248.76893000000001</v>
      </c>
      <c r="G724" s="154">
        <f>VLOOKUP(D724,'Scatter Plot_1'!A731:C1714,3,FALSE)</f>
        <v>248.76893000000001</v>
      </c>
      <c r="H724" s="17"/>
      <c r="I724" s="17"/>
    </row>
    <row r="725" spans="1:9" x14ac:dyDescent="0.25">
      <c r="A725" s="18">
        <v>1982</v>
      </c>
      <c r="B725" s="18">
        <v>1981</v>
      </c>
      <c r="C725" s="18">
        <v>10</v>
      </c>
      <c r="D725" s="84" t="s">
        <v>759</v>
      </c>
      <c r="E725" s="84" t="str">
        <f t="shared" si="23"/>
        <v>1982 10</v>
      </c>
      <c r="F725" s="14">
        <f>VLOOKUP(D725,'Scatter Plot_1'!A732:C1715,3,FALSE)</f>
        <v>180.12661499999999</v>
      </c>
      <c r="G725" s="154">
        <f>VLOOKUP(D725,'Scatter Plot_1'!A732:C1715,3,FALSE)</f>
        <v>180.12661499999999</v>
      </c>
      <c r="H725" s="17"/>
      <c r="I725" s="17"/>
    </row>
    <row r="726" spans="1:9" x14ac:dyDescent="0.25">
      <c r="A726" s="18">
        <v>1982</v>
      </c>
      <c r="B726" s="18">
        <v>1981</v>
      </c>
      <c r="C726" s="18">
        <v>11</v>
      </c>
      <c r="D726" s="84" t="s">
        <v>760</v>
      </c>
      <c r="E726" s="84" t="str">
        <f t="shared" si="23"/>
        <v>1982 11</v>
      </c>
      <c r="F726" s="14">
        <f>VLOOKUP(D726,'Scatter Plot_1'!A733:C1716,3,FALSE)</f>
        <v>0</v>
      </c>
      <c r="G726" s="154">
        <f>VLOOKUP(D726,'Scatter Plot_1'!A733:C1716,3,FALSE)</f>
        <v>0</v>
      </c>
    </row>
    <row r="727" spans="1:9" x14ac:dyDescent="0.25">
      <c r="A727" s="18">
        <v>1982</v>
      </c>
      <c r="B727" s="18">
        <v>1981</v>
      </c>
      <c r="C727" s="18">
        <v>12</v>
      </c>
      <c r="D727" s="84" t="s">
        <v>761</v>
      </c>
      <c r="E727" s="84" t="str">
        <f t="shared" si="23"/>
        <v>1982 12</v>
      </c>
      <c r="F727" s="14">
        <f>VLOOKUP(D727,'Scatter Plot_1'!A734:C1717,3,FALSE)</f>
        <v>162.36372900000001</v>
      </c>
      <c r="G727" s="154">
        <f>VLOOKUP(D727,'Scatter Plot_1'!A734:C1717,3,FALSE)</f>
        <v>162.36372900000001</v>
      </c>
      <c r="H727" s="17"/>
      <c r="I727" s="17"/>
    </row>
    <row r="728" spans="1:9" x14ac:dyDescent="0.25">
      <c r="A728" s="18">
        <v>1982</v>
      </c>
      <c r="B728" s="18">
        <v>1982</v>
      </c>
      <c r="C728" s="18">
        <v>1</v>
      </c>
      <c r="D728" s="84" t="s">
        <v>762</v>
      </c>
      <c r="E728" s="84" t="str">
        <f t="shared" si="23"/>
        <v>1982 1</v>
      </c>
      <c r="F728" s="14">
        <f>VLOOKUP(D728,'Scatter Plot_1'!A735:C1718,3,FALSE)</f>
        <v>0</v>
      </c>
      <c r="G728" s="154">
        <f>VLOOKUP(D728,'Scatter Plot_1'!A735:C1718,3,FALSE)</f>
        <v>0</v>
      </c>
    </row>
    <row r="729" spans="1:9" x14ac:dyDescent="0.25">
      <c r="A729" s="18">
        <v>1982</v>
      </c>
      <c r="B729" s="18">
        <v>1982</v>
      </c>
      <c r="C729" s="18">
        <v>2</v>
      </c>
      <c r="D729" s="84" t="s">
        <v>763</v>
      </c>
      <c r="E729" s="84" t="str">
        <f t="shared" si="23"/>
        <v>1982 2</v>
      </c>
      <c r="F729" s="14">
        <f>VLOOKUP(D729,'Scatter Plot_1'!A736:C1719,3,FALSE)</f>
        <v>0</v>
      </c>
      <c r="G729" s="154">
        <f>VLOOKUP(D729,'Scatter Plot_1'!A736:C1719,3,FALSE)</f>
        <v>0</v>
      </c>
    </row>
    <row r="730" spans="1:9" x14ac:dyDescent="0.25">
      <c r="A730" s="18">
        <v>1982</v>
      </c>
      <c r="B730" s="18">
        <v>1982</v>
      </c>
      <c r="C730" s="18">
        <v>3</v>
      </c>
      <c r="D730" s="84" t="s">
        <v>764</v>
      </c>
      <c r="E730" s="84" t="str">
        <f t="shared" si="23"/>
        <v>1982 3</v>
      </c>
      <c r="F730" s="14">
        <f>VLOOKUP(D730,'Scatter Plot_1'!A737:C1720,3,FALSE)</f>
        <v>0</v>
      </c>
      <c r="G730" s="154">
        <f>VLOOKUP(D730,'Scatter Plot_1'!A737:C1720,3,FALSE)</f>
        <v>0</v>
      </c>
    </row>
    <row r="731" spans="1:9" x14ac:dyDescent="0.25">
      <c r="A731" s="18">
        <v>1982</v>
      </c>
      <c r="B731" s="18">
        <v>1982</v>
      </c>
      <c r="C731" s="18">
        <v>4</v>
      </c>
      <c r="D731" s="84" t="s">
        <v>765</v>
      </c>
      <c r="E731" s="84" t="str">
        <f t="shared" si="23"/>
        <v>1982 4</v>
      </c>
      <c r="F731" s="14">
        <f>VLOOKUP(D731,'Scatter Plot_1'!A738:C1721,3,FALSE)</f>
        <v>0</v>
      </c>
      <c r="G731" s="154">
        <f>VLOOKUP(D731,'Scatter Plot_1'!A738:C1721,3,FALSE)</f>
        <v>0</v>
      </c>
    </row>
    <row r="732" spans="1:9" x14ac:dyDescent="0.25">
      <c r="A732" s="18">
        <v>1982</v>
      </c>
      <c r="B732" s="18">
        <v>1982</v>
      </c>
      <c r="C732" s="18">
        <v>5</v>
      </c>
      <c r="D732" s="84" t="s">
        <v>766</v>
      </c>
      <c r="E732" s="84" t="str">
        <f t="shared" si="23"/>
        <v>1982 5</v>
      </c>
      <c r="F732" s="14">
        <f>VLOOKUP(D732,'Scatter Plot_1'!A739:C1722,3,FALSE)</f>
        <v>4.8666219999999996</v>
      </c>
      <c r="G732" s="154">
        <f>VLOOKUP(D732,'Scatter Plot_1'!A739:C1722,3,FALSE)</f>
        <v>4.8666219999999996</v>
      </c>
    </row>
    <row r="733" spans="1:9" x14ac:dyDescent="0.25">
      <c r="A733" s="18">
        <v>1982</v>
      </c>
      <c r="B733" s="18">
        <v>1982</v>
      </c>
      <c r="C733" s="18">
        <v>6</v>
      </c>
      <c r="D733" s="84" t="s">
        <v>767</v>
      </c>
      <c r="E733" s="84" t="str">
        <f t="shared" si="23"/>
        <v>1982 6</v>
      </c>
      <c r="F733" s="14">
        <f>VLOOKUP(D733,'Scatter Plot_1'!A740:C1723,3,FALSE)</f>
        <v>4.4160729999999999</v>
      </c>
      <c r="G733" s="154">
        <f>VLOOKUP(D733,'Scatter Plot_1'!A740:C1723,3,FALSE)</f>
        <v>4.4160729999999999</v>
      </c>
    </row>
    <row r="734" spans="1:9" x14ac:dyDescent="0.25">
      <c r="A734" s="18">
        <v>1982</v>
      </c>
      <c r="B734" s="18">
        <v>1982</v>
      </c>
      <c r="C734" s="18">
        <v>7</v>
      </c>
      <c r="D734" s="84" t="s">
        <v>768</v>
      </c>
      <c r="E734" s="84" t="str">
        <f t="shared" si="23"/>
        <v>1982 7</v>
      </c>
      <c r="F734" s="14">
        <f>VLOOKUP(D734,'Scatter Plot_1'!A741:C1724,3,FALSE)</f>
        <v>20.267697999999999</v>
      </c>
      <c r="G734" s="154">
        <f>VLOOKUP(D734,'Scatter Plot_1'!A741:C1724,3,FALSE)</f>
        <v>20.267697999999999</v>
      </c>
    </row>
    <row r="735" spans="1:9" x14ac:dyDescent="0.25">
      <c r="A735" s="18">
        <v>1982</v>
      </c>
      <c r="B735" s="18">
        <v>1982</v>
      </c>
      <c r="C735" s="18">
        <v>8</v>
      </c>
      <c r="D735" s="84" t="s">
        <v>769</v>
      </c>
      <c r="E735" s="84" t="str">
        <f t="shared" si="23"/>
        <v>1982 8</v>
      </c>
      <c r="F735" s="14">
        <f>VLOOKUP(D735,'Scatter Plot_1'!A742:C1725,3,FALSE)</f>
        <v>57.642856999999999</v>
      </c>
      <c r="G735" s="154">
        <f>VLOOKUP(D735,'Scatter Plot_1'!A742:C1725,3,FALSE)</f>
        <v>57.642856999999999</v>
      </c>
    </row>
    <row r="736" spans="1:9" x14ac:dyDescent="0.25">
      <c r="A736" s="18">
        <v>1982</v>
      </c>
      <c r="B736" s="18">
        <v>1982</v>
      </c>
      <c r="C736" s="18">
        <v>9</v>
      </c>
      <c r="D736" s="84" t="s">
        <v>770</v>
      </c>
      <c r="E736" s="84" t="str">
        <f t="shared" si="23"/>
        <v>1982 9</v>
      </c>
      <c r="F736" s="14">
        <f>VLOOKUP(D736,'Scatter Plot_1'!A743:C1726,3,FALSE)</f>
        <v>49.046438000000002</v>
      </c>
      <c r="G736" s="154">
        <f>VLOOKUP(D736,'Scatter Plot_1'!A743:C1726,3,FALSE)</f>
        <v>49.046438000000002</v>
      </c>
    </row>
    <row r="737" spans="1:9" x14ac:dyDescent="0.25">
      <c r="A737" s="18">
        <v>1983</v>
      </c>
      <c r="B737" s="18">
        <v>1982</v>
      </c>
      <c r="C737" s="18">
        <v>10</v>
      </c>
      <c r="D737" s="84" t="s">
        <v>771</v>
      </c>
      <c r="E737" s="84" t="str">
        <f t="shared" si="23"/>
        <v>1983 10</v>
      </c>
      <c r="F737" s="14">
        <f>VLOOKUP(D737,'Scatter Plot_1'!A744:C1727,3,FALSE)</f>
        <v>48.483569000000003</v>
      </c>
      <c r="G737" s="154">
        <f>VLOOKUP(D737,'Scatter Plot_1'!A744:C1727,3,FALSE)</f>
        <v>48.483569000000003</v>
      </c>
    </row>
    <row r="738" spans="1:9" x14ac:dyDescent="0.25">
      <c r="A738" s="18">
        <v>1983</v>
      </c>
      <c r="B738" s="18">
        <v>1982</v>
      </c>
      <c r="C738" s="18">
        <v>11</v>
      </c>
      <c r="D738" s="84" t="s">
        <v>772</v>
      </c>
      <c r="E738" s="84" t="str">
        <f t="shared" si="23"/>
        <v>1983 11</v>
      </c>
      <c r="F738" s="14">
        <f>VLOOKUP(D738,'Scatter Plot_1'!A745:C1728,3,FALSE)</f>
        <v>58.761166000000003</v>
      </c>
      <c r="G738" s="154">
        <f>VLOOKUP(D738,'Scatter Plot_1'!A745:C1728,3,FALSE)</f>
        <v>58.761166000000003</v>
      </c>
    </row>
    <row r="739" spans="1:9" x14ac:dyDescent="0.25">
      <c r="A739" s="18">
        <v>1983</v>
      </c>
      <c r="B739" s="18">
        <v>1982</v>
      </c>
      <c r="C739" s="18">
        <v>12</v>
      </c>
      <c r="D739" s="84" t="s">
        <v>773</v>
      </c>
      <c r="E739" s="84" t="str">
        <f t="shared" si="23"/>
        <v>1983 12</v>
      </c>
      <c r="F739" s="14">
        <f>VLOOKUP(D739,'Scatter Plot_1'!A746:C1729,3,FALSE)</f>
        <v>82.572681000000003</v>
      </c>
      <c r="G739" s="154">
        <f>VLOOKUP(D739,'Scatter Plot_1'!A746:C1729,3,FALSE)</f>
        <v>82.572681000000003</v>
      </c>
      <c r="H739" s="17"/>
      <c r="I739" s="17"/>
    </row>
    <row r="740" spans="1:9" x14ac:dyDescent="0.25">
      <c r="A740" s="18">
        <v>1983</v>
      </c>
      <c r="B740" s="18">
        <v>1983</v>
      </c>
      <c r="C740" s="18">
        <v>1</v>
      </c>
      <c r="D740" s="84" t="s">
        <v>774</v>
      </c>
      <c r="E740" s="84" t="str">
        <f t="shared" si="23"/>
        <v>1983 1</v>
      </c>
      <c r="F740" s="14">
        <f>VLOOKUP(D740,'Scatter Plot_1'!A747:C1730,3,FALSE)</f>
        <v>0</v>
      </c>
      <c r="G740" s="154">
        <f>VLOOKUP(D740,'Scatter Plot_1'!A747:C1730,3,FALSE)</f>
        <v>0</v>
      </c>
    </row>
    <row r="741" spans="1:9" x14ac:dyDescent="0.25">
      <c r="A741" s="18">
        <v>1983</v>
      </c>
      <c r="B741" s="18">
        <v>1983</v>
      </c>
      <c r="C741" s="18">
        <v>2</v>
      </c>
      <c r="D741" s="84" t="s">
        <v>775</v>
      </c>
      <c r="E741" s="84" t="str">
        <f t="shared" si="23"/>
        <v>1983 2</v>
      </c>
      <c r="F741" s="14">
        <f>VLOOKUP(D741,'Scatter Plot_1'!A748:C1731,3,FALSE)</f>
        <v>0</v>
      </c>
      <c r="G741" s="154">
        <f>VLOOKUP(D741,'Scatter Plot_1'!A748:C1731,3,FALSE)</f>
        <v>0</v>
      </c>
    </row>
    <row r="742" spans="1:9" x14ac:dyDescent="0.25">
      <c r="A742" s="18">
        <v>1983</v>
      </c>
      <c r="B742" s="18">
        <v>1983</v>
      </c>
      <c r="C742" s="18">
        <v>3</v>
      </c>
      <c r="D742" s="84" t="s">
        <v>776</v>
      </c>
      <c r="E742" s="84" t="str">
        <f t="shared" si="23"/>
        <v>1983 3</v>
      </c>
      <c r="F742" s="14">
        <f>VLOOKUP(D742,'Scatter Plot_1'!A749:C1732,3,FALSE)</f>
        <v>0</v>
      </c>
      <c r="G742" s="154">
        <f>VLOOKUP(D742,'Scatter Plot_1'!A749:C1732,3,FALSE)</f>
        <v>0</v>
      </c>
    </row>
    <row r="743" spans="1:9" x14ac:dyDescent="0.25">
      <c r="A743" s="18">
        <v>1983</v>
      </c>
      <c r="B743" s="18">
        <v>1983</v>
      </c>
      <c r="C743" s="18">
        <v>4</v>
      </c>
      <c r="D743" s="84" t="s">
        <v>777</v>
      </c>
      <c r="E743" s="84" t="str">
        <f t="shared" si="23"/>
        <v>1983 4</v>
      </c>
      <c r="F743" s="14">
        <f>VLOOKUP(D743,'Scatter Plot_1'!A750:C1733,3,FALSE)</f>
        <v>0</v>
      </c>
      <c r="G743" s="154">
        <f>VLOOKUP(D743,'Scatter Plot_1'!A750:C1733,3,FALSE)</f>
        <v>0</v>
      </c>
    </row>
    <row r="744" spans="1:9" x14ac:dyDescent="0.25">
      <c r="A744" s="18">
        <v>1983</v>
      </c>
      <c r="B744" s="18">
        <v>1983</v>
      </c>
      <c r="C744" s="18">
        <v>5</v>
      </c>
      <c r="D744" s="84" t="s">
        <v>778</v>
      </c>
      <c r="E744" s="84" t="str">
        <f t="shared" si="23"/>
        <v>1983 5</v>
      </c>
      <c r="F744" s="14">
        <f>VLOOKUP(D744,'Scatter Plot_1'!A751:C1734,3,FALSE)</f>
        <v>0</v>
      </c>
      <c r="G744" s="154">
        <f>VLOOKUP(D744,'Scatter Plot_1'!A751:C1734,3,FALSE)</f>
        <v>0</v>
      </c>
    </row>
    <row r="745" spans="1:9" x14ac:dyDescent="0.25">
      <c r="A745" s="18">
        <v>1983</v>
      </c>
      <c r="B745" s="18">
        <v>1983</v>
      </c>
      <c r="C745" s="18">
        <v>6</v>
      </c>
      <c r="D745" s="84" t="s">
        <v>779</v>
      </c>
      <c r="E745" s="84" t="str">
        <f t="shared" si="23"/>
        <v>1983 6</v>
      </c>
      <c r="F745" s="14">
        <f>VLOOKUP(D745,'Scatter Plot_1'!A752:C1735,3,FALSE)</f>
        <v>3.5611459999999999</v>
      </c>
      <c r="G745" s="154">
        <f>VLOOKUP(D745,'Scatter Plot_1'!A752:C1735,3,FALSE)</f>
        <v>3.5611459999999999</v>
      </c>
    </row>
    <row r="746" spans="1:9" x14ac:dyDescent="0.25">
      <c r="A746" s="18">
        <v>1983</v>
      </c>
      <c r="B746" s="18">
        <v>1983</v>
      </c>
      <c r="C746" s="18">
        <v>7</v>
      </c>
      <c r="D746" s="84" t="s">
        <v>780</v>
      </c>
      <c r="E746" s="84" t="str">
        <f t="shared" si="23"/>
        <v>1983 7</v>
      </c>
      <c r="F746" s="14">
        <f>VLOOKUP(D746,'Scatter Plot_1'!A753:C1736,3,FALSE)</f>
        <v>1.860541</v>
      </c>
      <c r="G746" s="154">
        <f>VLOOKUP(D746,'Scatter Plot_1'!A753:C1736,3,FALSE)</f>
        <v>1.860541</v>
      </c>
    </row>
    <row r="747" spans="1:9" x14ac:dyDescent="0.25">
      <c r="A747" s="18">
        <v>1983</v>
      </c>
      <c r="B747" s="18">
        <v>1983</v>
      </c>
      <c r="C747" s="18">
        <v>8</v>
      </c>
      <c r="D747" s="84" t="s">
        <v>781</v>
      </c>
      <c r="E747" s="84" t="str">
        <f t="shared" si="23"/>
        <v>1983 8</v>
      </c>
      <c r="F747" s="14">
        <f>VLOOKUP(D747,'Scatter Plot_1'!A754:C1737,3,FALSE)</f>
        <v>42.663575000000002</v>
      </c>
      <c r="G747" s="154">
        <f>VLOOKUP(D747,'Scatter Plot_1'!A754:C1737,3,FALSE)</f>
        <v>42.663575000000002</v>
      </c>
    </row>
    <row r="748" spans="1:9" x14ac:dyDescent="0.25">
      <c r="A748" s="18">
        <v>1983</v>
      </c>
      <c r="B748" s="18">
        <v>1983</v>
      </c>
      <c r="C748" s="18">
        <v>9</v>
      </c>
      <c r="D748" s="84" t="s">
        <v>782</v>
      </c>
      <c r="E748" s="84" t="str">
        <f t="shared" si="23"/>
        <v>1983 9</v>
      </c>
      <c r="F748" s="14">
        <f>VLOOKUP(D748,'Scatter Plot_1'!A755:C1738,3,FALSE)</f>
        <v>27.451011000000001</v>
      </c>
      <c r="G748" s="154">
        <f>VLOOKUP(D748,'Scatter Plot_1'!A755:C1738,3,FALSE)</f>
        <v>27.451011000000001</v>
      </c>
    </row>
    <row r="749" spans="1:9" x14ac:dyDescent="0.25">
      <c r="A749" s="18">
        <v>1984</v>
      </c>
      <c r="B749" s="18">
        <v>1983</v>
      </c>
      <c r="C749" s="18">
        <v>10</v>
      </c>
      <c r="D749" s="84" t="s">
        <v>783</v>
      </c>
      <c r="E749" s="84" t="str">
        <f t="shared" si="23"/>
        <v>1984 10</v>
      </c>
      <c r="F749" s="14">
        <f>VLOOKUP(D749,'Scatter Plot_1'!A756:C1739,3,FALSE)</f>
        <v>26.902374999999999</v>
      </c>
      <c r="G749" s="154">
        <f>VLOOKUP(D749,'Scatter Plot_1'!A756:C1739,3,FALSE)</f>
        <v>26.902374999999999</v>
      </c>
    </row>
    <row r="750" spans="1:9" x14ac:dyDescent="0.25">
      <c r="A750" s="18">
        <v>1984</v>
      </c>
      <c r="B750" s="18">
        <v>1983</v>
      </c>
      <c r="C750" s="18">
        <v>11</v>
      </c>
      <c r="D750" s="84" t="s">
        <v>784</v>
      </c>
      <c r="E750" s="84" t="str">
        <f t="shared" si="23"/>
        <v>1984 11</v>
      </c>
      <c r="F750" s="14">
        <f>VLOOKUP(D750,'Scatter Plot_1'!A757:C1740,3,FALSE)</f>
        <v>22.962921999999999</v>
      </c>
      <c r="G750" s="154">
        <f>VLOOKUP(D750,'Scatter Plot_1'!A757:C1740,3,FALSE)</f>
        <v>22.962921999999999</v>
      </c>
    </row>
    <row r="751" spans="1:9" x14ac:dyDescent="0.25">
      <c r="A751" s="18">
        <v>1984</v>
      </c>
      <c r="B751" s="18">
        <v>1983</v>
      </c>
      <c r="C751" s="18">
        <v>12</v>
      </c>
      <c r="D751" s="84" t="s">
        <v>785</v>
      </c>
      <c r="E751" s="84" t="str">
        <f t="shared" si="23"/>
        <v>1984 12</v>
      </c>
      <c r="F751" s="14">
        <f>VLOOKUP(D751,'Scatter Plot_1'!A758:C1741,3,FALSE)</f>
        <v>32.748900999999996</v>
      </c>
      <c r="G751" s="154">
        <f>VLOOKUP(D751,'Scatter Plot_1'!A758:C1741,3,FALSE)</f>
        <v>32.748900999999996</v>
      </c>
    </row>
    <row r="752" spans="1:9" x14ac:dyDescent="0.25">
      <c r="A752" s="18">
        <v>1984</v>
      </c>
      <c r="B752" s="18">
        <v>1984</v>
      </c>
      <c r="C752" s="18">
        <v>1</v>
      </c>
      <c r="D752" s="84" t="s">
        <v>786</v>
      </c>
      <c r="E752" s="84" t="str">
        <f t="shared" si="23"/>
        <v>1984 1</v>
      </c>
      <c r="F752" s="14">
        <f>VLOOKUP(D752,'Scatter Plot_1'!A759:C1742,3,FALSE)</f>
        <v>0</v>
      </c>
      <c r="G752" s="154">
        <f>VLOOKUP(D752,'Scatter Plot_1'!A759:C1742,3,FALSE)</f>
        <v>0</v>
      </c>
    </row>
    <row r="753" spans="1:7" x14ac:dyDescent="0.25">
      <c r="A753" s="18">
        <v>1984</v>
      </c>
      <c r="B753" s="18">
        <v>1984</v>
      </c>
      <c r="C753" s="18">
        <v>2</v>
      </c>
      <c r="D753" s="84" t="s">
        <v>787</v>
      </c>
      <c r="E753" s="84" t="str">
        <f t="shared" si="23"/>
        <v>1984 2</v>
      </c>
      <c r="F753" s="14">
        <f>VLOOKUP(D753,'Scatter Plot_1'!A760:C1743,3,FALSE)</f>
        <v>0</v>
      </c>
      <c r="G753" s="154">
        <f>VLOOKUP(D753,'Scatter Plot_1'!A760:C1743,3,FALSE)</f>
        <v>0</v>
      </c>
    </row>
    <row r="754" spans="1:7" x14ac:dyDescent="0.25">
      <c r="A754" s="18">
        <v>1984</v>
      </c>
      <c r="B754" s="18">
        <v>1984</v>
      </c>
      <c r="C754" s="18">
        <v>3</v>
      </c>
      <c r="D754" s="84" t="s">
        <v>788</v>
      </c>
      <c r="E754" s="84" t="str">
        <f t="shared" si="23"/>
        <v>1984 3</v>
      </c>
      <c r="F754" s="14">
        <f>VLOOKUP(D754,'Scatter Plot_1'!A761:C1744,3,FALSE)</f>
        <v>0</v>
      </c>
      <c r="G754" s="154">
        <f>VLOOKUP(D754,'Scatter Plot_1'!A761:C1744,3,FALSE)</f>
        <v>0</v>
      </c>
    </row>
    <row r="755" spans="1:7" x14ac:dyDescent="0.25">
      <c r="A755" s="18">
        <v>1984</v>
      </c>
      <c r="B755" s="18">
        <v>1984</v>
      </c>
      <c r="C755" s="18">
        <v>4</v>
      </c>
      <c r="D755" s="84" t="s">
        <v>789</v>
      </c>
      <c r="E755" s="84" t="str">
        <f t="shared" si="23"/>
        <v>1984 4</v>
      </c>
      <c r="F755" s="14">
        <f>VLOOKUP(D755,'Scatter Plot_1'!A762:C1745,3,FALSE)</f>
        <v>0</v>
      </c>
      <c r="G755" s="154">
        <f>VLOOKUP(D755,'Scatter Plot_1'!A762:C1745,3,FALSE)</f>
        <v>0</v>
      </c>
    </row>
    <row r="756" spans="1:7" x14ac:dyDescent="0.25">
      <c r="A756" s="18">
        <v>1984</v>
      </c>
      <c r="B756" s="18">
        <v>1984</v>
      </c>
      <c r="C756" s="18">
        <v>5</v>
      </c>
      <c r="D756" s="84" t="s">
        <v>790</v>
      </c>
      <c r="E756" s="84" t="str">
        <f t="shared" si="23"/>
        <v>1984 5</v>
      </c>
      <c r="F756" s="14">
        <f>VLOOKUP(D756,'Scatter Plot_1'!A763:C1746,3,FALSE)</f>
        <v>0</v>
      </c>
      <c r="G756" s="154">
        <f>VLOOKUP(D756,'Scatter Plot_1'!A763:C1746,3,FALSE)</f>
        <v>0</v>
      </c>
    </row>
    <row r="757" spans="1:7" x14ac:dyDescent="0.25">
      <c r="A757" s="18">
        <v>1984</v>
      </c>
      <c r="B757" s="18">
        <v>1984</v>
      </c>
      <c r="C757" s="18">
        <v>6</v>
      </c>
      <c r="D757" s="84" t="s">
        <v>791</v>
      </c>
      <c r="E757" s="84" t="str">
        <f t="shared" si="23"/>
        <v>1984 6</v>
      </c>
      <c r="F757" s="14">
        <f>VLOOKUP(D757,'Scatter Plot_1'!A764:C1747,3,FALSE)</f>
        <v>0</v>
      </c>
      <c r="G757" s="154">
        <f>VLOOKUP(D757,'Scatter Plot_1'!A764:C1747,3,FALSE)</f>
        <v>0</v>
      </c>
    </row>
    <row r="758" spans="1:7" x14ac:dyDescent="0.25">
      <c r="A758" s="18">
        <v>1984</v>
      </c>
      <c r="B758" s="18">
        <v>1984</v>
      </c>
      <c r="C758" s="18">
        <v>7</v>
      </c>
      <c r="D758" s="84" t="s">
        <v>792</v>
      </c>
      <c r="E758" s="84" t="str">
        <f t="shared" si="23"/>
        <v>1984 7</v>
      </c>
      <c r="F758" s="14">
        <f>VLOOKUP(D758,'Scatter Plot_1'!A765:C1748,3,FALSE)</f>
        <v>0</v>
      </c>
      <c r="G758" s="154">
        <f>VLOOKUP(D758,'Scatter Plot_1'!A765:C1748,3,FALSE)</f>
        <v>0</v>
      </c>
    </row>
    <row r="759" spans="1:7" x14ac:dyDescent="0.25">
      <c r="A759" s="18">
        <v>1984</v>
      </c>
      <c r="B759" s="18">
        <v>1984</v>
      </c>
      <c r="C759" s="18">
        <v>8</v>
      </c>
      <c r="D759" s="84" t="s">
        <v>793</v>
      </c>
      <c r="E759" s="84" t="str">
        <f t="shared" si="23"/>
        <v>1984 8</v>
      </c>
      <c r="F759" s="14">
        <f>VLOOKUP(D759,'Scatter Plot_1'!A766:C1749,3,FALSE)</f>
        <v>0</v>
      </c>
      <c r="G759" s="154">
        <f>VLOOKUP(D759,'Scatter Plot_1'!A766:C1749,3,FALSE)</f>
        <v>0</v>
      </c>
    </row>
    <row r="760" spans="1:7" x14ac:dyDescent="0.25">
      <c r="A760" s="18">
        <v>1984</v>
      </c>
      <c r="B760" s="18">
        <v>1984</v>
      </c>
      <c r="C760" s="18">
        <v>9</v>
      </c>
      <c r="D760" s="84" t="s">
        <v>794</v>
      </c>
      <c r="E760" s="84" t="str">
        <f t="shared" si="23"/>
        <v>1984 9</v>
      </c>
      <c r="F760" s="14">
        <f>VLOOKUP(D760,'Scatter Plot_1'!A767:C1750,3,FALSE)</f>
        <v>3.9538449999999998</v>
      </c>
      <c r="G760" s="154">
        <f>VLOOKUP(D760,'Scatter Plot_1'!A767:C1750,3,FALSE)</f>
        <v>3.9538449999999998</v>
      </c>
    </row>
    <row r="761" spans="1:7" x14ac:dyDescent="0.25">
      <c r="A761" s="18">
        <v>1985</v>
      </c>
      <c r="B761" s="18">
        <v>1984</v>
      </c>
      <c r="C761" s="18">
        <v>10</v>
      </c>
      <c r="D761" s="84" t="s">
        <v>795</v>
      </c>
      <c r="E761" s="84" t="str">
        <f t="shared" si="23"/>
        <v>1985 10</v>
      </c>
      <c r="F761" s="14">
        <f>VLOOKUP(D761,'Scatter Plot_1'!A768:C1751,3,FALSE)</f>
        <v>0.92032199999999997</v>
      </c>
      <c r="G761" s="154">
        <f>VLOOKUP(D761,'Scatter Plot_1'!A768:C1751,3,FALSE)</f>
        <v>0.92032199999999997</v>
      </c>
    </row>
    <row r="762" spans="1:7" x14ac:dyDescent="0.25">
      <c r="A762" s="18">
        <v>1985</v>
      </c>
      <c r="B762" s="18">
        <v>1984</v>
      </c>
      <c r="C762" s="18">
        <v>11</v>
      </c>
      <c r="D762" s="84" t="s">
        <v>796</v>
      </c>
      <c r="E762" s="84" t="str">
        <f t="shared" si="23"/>
        <v>1985 11</v>
      </c>
      <c r="F762" s="14">
        <f>VLOOKUP(D762,'Scatter Plot_1'!A769:C1752,3,FALSE)</f>
        <v>0</v>
      </c>
      <c r="G762" s="154">
        <f>VLOOKUP(D762,'Scatter Plot_1'!A769:C1752,3,FALSE)</f>
        <v>0</v>
      </c>
    </row>
    <row r="763" spans="1:7" x14ac:dyDescent="0.25">
      <c r="A763" s="18">
        <v>1985</v>
      </c>
      <c r="B763" s="18">
        <v>1984</v>
      </c>
      <c r="C763" s="18">
        <v>12</v>
      </c>
      <c r="D763" s="84" t="s">
        <v>797</v>
      </c>
      <c r="E763" s="84" t="str">
        <f t="shared" si="23"/>
        <v>1985 12</v>
      </c>
      <c r="F763" s="14">
        <f>VLOOKUP(D763,'Scatter Plot_1'!A770:C1753,3,FALSE)</f>
        <v>0</v>
      </c>
      <c r="G763" s="154">
        <f>VLOOKUP(D763,'Scatter Plot_1'!A770:C1753,3,FALSE)</f>
        <v>0</v>
      </c>
    </row>
    <row r="764" spans="1:7" x14ac:dyDescent="0.25">
      <c r="A764" s="18">
        <v>1985</v>
      </c>
      <c r="B764" s="18">
        <v>1985</v>
      </c>
      <c r="C764" s="18">
        <v>1</v>
      </c>
      <c r="D764" s="84" t="s">
        <v>798</v>
      </c>
      <c r="E764" s="84" t="str">
        <f t="shared" si="23"/>
        <v>1985 1</v>
      </c>
      <c r="F764" s="14">
        <f>VLOOKUP(D764,'Scatter Plot_1'!A771:C1754,3,FALSE)</f>
        <v>0</v>
      </c>
      <c r="G764" s="154">
        <f>VLOOKUP(D764,'Scatter Plot_1'!A771:C1754,3,FALSE)</f>
        <v>0</v>
      </c>
    </row>
    <row r="765" spans="1:7" x14ac:dyDescent="0.25">
      <c r="A765" s="18">
        <v>1985</v>
      </c>
      <c r="B765" s="18">
        <v>1985</v>
      </c>
      <c r="C765" s="18">
        <v>2</v>
      </c>
      <c r="D765" s="84" t="s">
        <v>799</v>
      </c>
      <c r="E765" s="84" t="str">
        <f t="shared" si="23"/>
        <v>1985 2</v>
      </c>
      <c r="F765" s="14">
        <f>VLOOKUP(D765,'Scatter Plot_1'!A772:C1755,3,FALSE)</f>
        <v>0</v>
      </c>
      <c r="G765" s="154">
        <f>VLOOKUP(D765,'Scatter Plot_1'!A772:C1755,3,FALSE)</f>
        <v>0</v>
      </c>
    </row>
    <row r="766" spans="1:7" x14ac:dyDescent="0.25">
      <c r="A766" s="18">
        <v>1985</v>
      </c>
      <c r="B766" s="18">
        <v>1985</v>
      </c>
      <c r="C766" s="18">
        <v>3</v>
      </c>
      <c r="D766" s="84" t="s">
        <v>800</v>
      </c>
      <c r="E766" s="84" t="str">
        <f t="shared" si="23"/>
        <v>1985 3</v>
      </c>
      <c r="F766" s="14">
        <f>VLOOKUP(D766,'Scatter Plot_1'!A773:C1756,3,FALSE)</f>
        <v>0</v>
      </c>
      <c r="G766" s="154">
        <f>VLOOKUP(D766,'Scatter Plot_1'!A773:C1756,3,FALSE)</f>
        <v>0</v>
      </c>
    </row>
    <row r="767" spans="1:7" x14ac:dyDescent="0.25">
      <c r="A767" s="18">
        <v>1985</v>
      </c>
      <c r="B767" s="18">
        <v>1985</v>
      </c>
      <c r="C767" s="18">
        <v>4</v>
      </c>
      <c r="D767" s="84" t="s">
        <v>801</v>
      </c>
      <c r="E767" s="84" t="str">
        <f t="shared" si="23"/>
        <v>1985 4</v>
      </c>
      <c r="F767" s="14">
        <f>VLOOKUP(D767,'Scatter Plot_1'!A774:C1757,3,FALSE)</f>
        <v>0</v>
      </c>
      <c r="G767" s="154">
        <f>VLOOKUP(D767,'Scatter Plot_1'!A774:C1757,3,FALSE)</f>
        <v>0</v>
      </c>
    </row>
    <row r="768" spans="1:7" x14ac:dyDescent="0.25">
      <c r="A768" s="18">
        <v>1985</v>
      </c>
      <c r="B768" s="18">
        <v>1985</v>
      </c>
      <c r="C768" s="18">
        <v>5</v>
      </c>
      <c r="D768" s="84" t="s">
        <v>802</v>
      </c>
      <c r="E768" s="84" t="str">
        <f t="shared" si="23"/>
        <v>1985 5</v>
      </c>
      <c r="F768" s="14">
        <f>VLOOKUP(D768,'Scatter Plot_1'!A775:C1758,3,FALSE)</f>
        <v>0</v>
      </c>
      <c r="G768" s="154">
        <f>VLOOKUP(D768,'Scatter Plot_1'!A775:C1758,3,FALSE)</f>
        <v>0</v>
      </c>
    </row>
    <row r="769" spans="1:9" x14ac:dyDescent="0.25">
      <c r="A769" s="18">
        <v>1985</v>
      </c>
      <c r="B769" s="18">
        <v>1985</v>
      </c>
      <c r="C769" s="18">
        <v>6</v>
      </c>
      <c r="D769" s="84" t="s">
        <v>803</v>
      </c>
      <c r="E769" s="84" t="str">
        <f t="shared" si="23"/>
        <v>1985 6</v>
      </c>
      <c r="F769" s="14">
        <f>VLOOKUP(D769,'Scatter Plot_1'!A776:C1759,3,FALSE)</f>
        <v>0</v>
      </c>
      <c r="G769" s="154">
        <f>VLOOKUP(D769,'Scatter Plot_1'!A776:C1759,3,FALSE)</f>
        <v>0</v>
      </c>
    </row>
    <row r="770" spans="1:9" x14ac:dyDescent="0.25">
      <c r="A770" s="18">
        <v>1985</v>
      </c>
      <c r="B770" s="18">
        <v>1985</v>
      </c>
      <c r="C770" s="18">
        <v>7</v>
      </c>
      <c r="D770" s="84" t="s">
        <v>804</v>
      </c>
      <c r="E770" s="84" t="str">
        <f t="shared" si="23"/>
        <v>1985 7</v>
      </c>
      <c r="F770" s="14">
        <f>VLOOKUP(D770,'Scatter Plot_1'!A777:C1760,3,FALSE)</f>
        <v>0</v>
      </c>
      <c r="G770" s="154">
        <f>VLOOKUP(D770,'Scatter Plot_1'!A777:C1760,3,FALSE)</f>
        <v>0</v>
      </c>
    </row>
    <row r="771" spans="1:9" x14ac:dyDescent="0.25">
      <c r="A771" s="18">
        <v>1985</v>
      </c>
      <c r="B771" s="18">
        <v>1985</v>
      </c>
      <c r="C771" s="18">
        <v>8</v>
      </c>
      <c r="D771" s="84" t="s">
        <v>805</v>
      </c>
      <c r="E771" s="84" t="str">
        <f t="shared" si="23"/>
        <v>1985 8</v>
      </c>
      <c r="F771" s="14">
        <f>VLOOKUP(D771,'Scatter Plot_1'!A778:C1761,3,FALSE)</f>
        <v>22.501239000000002</v>
      </c>
      <c r="G771" s="154">
        <f>VLOOKUP(D771,'Scatter Plot_1'!A778:C1761,3,FALSE)</f>
        <v>22.501239000000002</v>
      </c>
    </row>
    <row r="772" spans="1:9" x14ac:dyDescent="0.25">
      <c r="A772" s="18">
        <v>1985</v>
      </c>
      <c r="B772" s="18">
        <v>1985</v>
      </c>
      <c r="C772" s="18">
        <v>9</v>
      </c>
      <c r="D772" s="84" t="s">
        <v>806</v>
      </c>
      <c r="E772" s="84" t="str">
        <f t="shared" si="23"/>
        <v>1985 9</v>
      </c>
      <c r="F772" s="14">
        <f>VLOOKUP(D772,'Scatter Plot_1'!A779:C1762,3,FALSE)</f>
        <v>105.121397</v>
      </c>
      <c r="G772" s="154">
        <f>VLOOKUP(D772,'Scatter Plot_1'!A779:C1762,3,FALSE)</f>
        <v>105.121397</v>
      </c>
      <c r="H772" s="17"/>
      <c r="I772" s="17"/>
    </row>
    <row r="773" spans="1:9" x14ac:dyDescent="0.25">
      <c r="A773" s="18">
        <v>1986</v>
      </c>
      <c r="B773" s="18">
        <v>1985</v>
      </c>
      <c r="C773" s="18">
        <v>10</v>
      </c>
      <c r="D773" s="84" t="s">
        <v>807</v>
      </c>
      <c r="E773" s="84" t="str">
        <f t="shared" si="23"/>
        <v>1986 10</v>
      </c>
      <c r="F773" s="14">
        <f>VLOOKUP(D773,'Scatter Plot_1'!A780:C1763,3,FALSE)</f>
        <v>136.41503</v>
      </c>
      <c r="G773" s="154">
        <f>VLOOKUP(D773,'Scatter Plot_1'!A780:C1763,3,FALSE)</f>
        <v>136.41503</v>
      </c>
      <c r="H773" s="17"/>
      <c r="I773" s="17"/>
    </row>
    <row r="774" spans="1:9" x14ac:dyDescent="0.25">
      <c r="A774" s="18">
        <v>1986</v>
      </c>
      <c r="B774" s="18">
        <v>1985</v>
      </c>
      <c r="C774" s="18">
        <v>11</v>
      </c>
      <c r="D774" s="84" t="s">
        <v>808</v>
      </c>
      <c r="E774" s="84" t="str">
        <f t="shared" ref="E774:E837" si="24">CONCATENATE(A774," ",C774)</f>
        <v>1986 11</v>
      </c>
      <c r="F774" s="14">
        <f>VLOOKUP(D774,'Scatter Plot_1'!A781:C1764,3,FALSE)</f>
        <v>5.0460710000000004</v>
      </c>
      <c r="G774" s="154">
        <f>VLOOKUP(D774,'Scatter Plot_1'!A781:C1764,3,FALSE)</f>
        <v>5.0460710000000004</v>
      </c>
    </row>
    <row r="775" spans="1:9" x14ac:dyDescent="0.25">
      <c r="A775" s="18">
        <v>1986</v>
      </c>
      <c r="B775" s="18">
        <v>1985</v>
      </c>
      <c r="C775" s="18">
        <v>12</v>
      </c>
      <c r="D775" s="84" t="s">
        <v>809</v>
      </c>
      <c r="E775" s="84" t="str">
        <f t="shared" si="24"/>
        <v>1986 12</v>
      </c>
      <c r="F775" s="14">
        <f>VLOOKUP(D775,'Scatter Plot_1'!A782:C1765,3,FALSE)</f>
        <v>0.28000000000000003</v>
      </c>
      <c r="G775" s="154">
        <f>VLOOKUP(D775,'Scatter Plot_1'!A782:C1765,3,FALSE)</f>
        <v>0.28000000000000003</v>
      </c>
    </row>
    <row r="776" spans="1:9" x14ac:dyDescent="0.25">
      <c r="A776" s="18">
        <v>1986</v>
      </c>
      <c r="B776" s="18">
        <v>1986</v>
      </c>
      <c r="C776" s="18">
        <v>1</v>
      </c>
      <c r="D776" s="84" t="s">
        <v>810</v>
      </c>
      <c r="E776" s="84" t="str">
        <f t="shared" si="24"/>
        <v>1986 1</v>
      </c>
      <c r="F776" s="14">
        <f>VLOOKUP(D776,'Scatter Plot_1'!A783:C1766,3,FALSE)</f>
        <v>0</v>
      </c>
      <c r="G776" s="154">
        <f>VLOOKUP(D776,'Scatter Plot_1'!A783:C1766,3,FALSE)</f>
        <v>0</v>
      </c>
    </row>
    <row r="777" spans="1:9" x14ac:dyDescent="0.25">
      <c r="A777" s="18">
        <v>1986</v>
      </c>
      <c r="B777" s="18">
        <v>1986</v>
      </c>
      <c r="C777" s="18">
        <v>2</v>
      </c>
      <c r="D777" s="84" t="s">
        <v>811</v>
      </c>
      <c r="E777" s="84" t="str">
        <f t="shared" si="24"/>
        <v>1986 2</v>
      </c>
      <c r="F777" s="14">
        <f>VLOOKUP(D777,'Scatter Plot_1'!A784:C1767,3,FALSE)</f>
        <v>0</v>
      </c>
      <c r="G777" s="154">
        <f>VLOOKUP(D777,'Scatter Plot_1'!A784:C1767,3,FALSE)</f>
        <v>0</v>
      </c>
    </row>
    <row r="778" spans="1:9" x14ac:dyDescent="0.25">
      <c r="A778" s="18">
        <v>1986</v>
      </c>
      <c r="B778" s="18">
        <v>1986</v>
      </c>
      <c r="C778" s="18">
        <v>3</v>
      </c>
      <c r="D778" s="84" t="s">
        <v>812</v>
      </c>
      <c r="E778" s="84" t="str">
        <f t="shared" si="24"/>
        <v>1986 3</v>
      </c>
      <c r="F778" s="14">
        <f>VLOOKUP(D778,'Scatter Plot_1'!A785:C1768,3,FALSE)</f>
        <v>0</v>
      </c>
      <c r="G778" s="154">
        <f>VLOOKUP(D778,'Scatter Plot_1'!A785:C1768,3,FALSE)</f>
        <v>0</v>
      </c>
    </row>
    <row r="779" spans="1:9" x14ac:dyDescent="0.25">
      <c r="A779" s="18">
        <v>1986</v>
      </c>
      <c r="B779" s="18">
        <v>1986</v>
      </c>
      <c r="C779" s="18">
        <v>4</v>
      </c>
      <c r="D779" s="84" t="s">
        <v>813</v>
      </c>
      <c r="E779" s="84" t="str">
        <f t="shared" si="24"/>
        <v>1986 4</v>
      </c>
      <c r="F779" s="14">
        <f>VLOOKUP(D779,'Scatter Plot_1'!A786:C1769,3,FALSE)</f>
        <v>0</v>
      </c>
      <c r="G779" s="154">
        <f>VLOOKUP(D779,'Scatter Plot_1'!A786:C1769,3,FALSE)</f>
        <v>0</v>
      </c>
    </row>
    <row r="780" spans="1:9" x14ac:dyDescent="0.25">
      <c r="A780" s="18">
        <v>1986</v>
      </c>
      <c r="B780" s="18">
        <v>1986</v>
      </c>
      <c r="C780" s="18">
        <v>5</v>
      </c>
      <c r="D780" s="84" t="s">
        <v>814</v>
      </c>
      <c r="E780" s="84" t="str">
        <f t="shared" si="24"/>
        <v>1986 5</v>
      </c>
      <c r="F780" s="14">
        <f>VLOOKUP(D780,'Scatter Plot_1'!A787:C1770,3,FALSE)</f>
        <v>0.341084</v>
      </c>
      <c r="G780" s="154">
        <f>VLOOKUP(D780,'Scatter Plot_1'!A787:C1770,3,FALSE)</f>
        <v>0.341084</v>
      </c>
    </row>
    <row r="781" spans="1:9" x14ac:dyDescent="0.25">
      <c r="A781" s="18">
        <v>1986</v>
      </c>
      <c r="B781" s="18">
        <v>1986</v>
      </c>
      <c r="C781" s="18">
        <v>6</v>
      </c>
      <c r="D781" s="84" t="s">
        <v>815</v>
      </c>
      <c r="E781" s="84" t="str">
        <f t="shared" si="24"/>
        <v>1986 6</v>
      </c>
      <c r="F781" s="14">
        <f>VLOOKUP(D781,'Scatter Plot_1'!A788:C1771,3,FALSE)</f>
        <v>1.295072</v>
      </c>
      <c r="G781" s="154">
        <f>VLOOKUP(D781,'Scatter Plot_1'!A788:C1771,3,FALSE)</f>
        <v>1.295072</v>
      </c>
    </row>
    <row r="782" spans="1:9" x14ac:dyDescent="0.25">
      <c r="A782" s="18">
        <v>1986</v>
      </c>
      <c r="B782" s="18">
        <v>1986</v>
      </c>
      <c r="C782" s="18">
        <v>7</v>
      </c>
      <c r="D782" s="84" t="s">
        <v>816</v>
      </c>
      <c r="E782" s="84" t="str">
        <f t="shared" si="24"/>
        <v>1986 7</v>
      </c>
      <c r="F782" s="14">
        <f>VLOOKUP(D782,'Scatter Plot_1'!A789:C1772,3,FALSE)</f>
        <v>1.3691390000000001</v>
      </c>
      <c r="G782" s="154">
        <f>VLOOKUP(D782,'Scatter Plot_1'!A789:C1772,3,FALSE)</f>
        <v>1.3691390000000001</v>
      </c>
    </row>
    <row r="783" spans="1:9" x14ac:dyDescent="0.25">
      <c r="A783" s="18">
        <v>1986</v>
      </c>
      <c r="B783" s="18">
        <v>1986</v>
      </c>
      <c r="C783" s="18">
        <v>8</v>
      </c>
      <c r="D783" s="84" t="s">
        <v>817</v>
      </c>
      <c r="E783" s="84" t="str">
        <f t="shared" si="24"/>
        <v>1986 8</v>
      </c>
      <c r="F783" s="14">
        <f>VLOOKUP(D783,'Scatter Plot_1'!A790:C1773,3,FALSE)</f>
        <v>31.919878000000001</v>
      </c>
      <c r="G783" s="154">
        <f>VLOOKUP(D783,'Scatter Plot_1'!A790:C1773,3,FALSE)</f>
        <v>31.919878000000001</v>
      </c>
    </row>
    <row r="784" spans="1:9" x14ac:dyDescent="0.25">
      <c r="A784" s="18">
        <v>1986</v>
      </c>
      <c r="B784" s="18">
        <v>1986</v>
      </c>
      <c r="C784" s="18">
        <v>9</v>
      </c>
      <c r="D784" s="84" t="s">
        <v>818</v>
      </c>
      <c r="E784" s="84" t="str">
        <f t="shared" si="24"/>
        <v>1986 9</v>
      </c>
      <c r="F784" s="14">
        <f>VLOOKUP(D784,'Scatter Plot_1'!A791:C1774,3,FALSE)</f>
        <v>16.007463999999999</v>
      </c>
      <c r="G784" s="154">
        <f>VLOOKUP(D784,'Scatter Plot_1'!A791:C1774,3,FALSE)</f>
        <v>16.007463999999999</v>
      </c>
    </row>
    <row r="785" spans="1:9" x14ac:dyDescent="0.25">
      <c r="A785" s="18">
        <v>1987</v>
      </c>
      <c r="B785" s="18">
        <v>1986</v>
      </c>
      <c r="C785" s="18">
        <v>10</v>
      </c>
      <c r="D785" s="84" t="s">
        <v>819</v>
      </c>
      <c r="E785" s="84" t="str">
        <f t="shared" si="24"/>
        <v>1987 10</v>
      </c>
      <c r="F785" s="14">
        <f>VLOOKUP(D785,'Scatter Plot_1'!A792:C1775,3,FALSE)</f>
        <v>16.361284999999999</v>
      </c>
      <c r="G785" s="154">
        <f>VLOOKUP(D785,'Scatter Plot_1'!A792:C1775,3,FALSE)</f>
        <v>16.361284999999999</v>
      </c>
    </row>
    <row r="786" spans="1:9" x14ac:dyDescent="0.25">
      <c r="A786" s="18">
        <v>1987</v>
      </c>
      <c r="B786" s="18">
        <v>1986</v>
      </c>
      <c r="C786" s="18">
        <v>11</v>
      </c>
      <c r="D786" s="84" t="s">
        <v>820</v>
      </c>
      <c r="E786" s="84" t="str">
        <f t="shared" si="24"/>
        <v>1987 11</v>
      </c>
      <c r="F786" s="14">
        <f>VLOOKUP(D786,'Scatter Plot_1'!A793:C1776,3,FALSE)</f>
        <v>109.36213100000001</v>
      </c>
      <c r="G786" s="154">
        <f>VLOOKUP(D786,'Scatter Plot_1'!A793:C1776,3,FALSE)</f>
        <v>109.36213100000001</v>
      </c>
      <c r="H786" s="17"/>
      <c r="I786" s="17"/>
    </row>
    <row r="787" spans="1:9" x14ac:dyDescent="0.25">
      <c r="A787" s="18">
        <v>1987</v>
      </c>
      <c r="B787" s="18">
        <v>1986</v>
      </c>
      <c r="C787" s="18">
        <v>12</v>
      </c>
      <c r="D787" s="84" t="s">
        <v>821</v>
      </c>
      <c r="E787" s="84" t="str">
        <f t="shared" si="24"/>
        <v>1987 12</v>
      </c>
      <c r="F787" s="14">
        <f>VLOOKUP(D787,'Scatter Plot_1'!A794:C1777,3,FALSE)</f>
        <v>130.32632899999999</v>
      </c>
      <c r="G787" s="154">
        <f>VLOOKUP(D787,'Scatter Plot_1'!A794:C1777,3,FALSE)</f>
        <v>130.32632899999999</v>
      </c>
      <c r="H787" s="17"/>
      <c r="I787" s="17"/>
    </row>
    <row r="788" spans="1:9" x14ac:dyDescent="0.25">
      <c r="A788" s="18">
        <v>1987</v>
      </c>
      <c r="B788" s="18">
        <v>1987</v>
      </c>
      <c r="C788" s="18">
        <v>1</v>
      </c>
      <c r="D788" s="84" t="s">
        <v>822</v>
      </c>
      <c r="E788" s="84" t="str">
        <f t="shared" si="24"/>
        <v>1987 1</v>
      </c>
      <c r="F788" s="14">
        <f>VLOOKUP(D788,'Scatter Plot_1'!A795:C1778,3,FALSE)</f>
        <v>0</v>
      </c>
      <c r="G788" s="154">
        <f>VLOOKUP(D788,'Scatter Plot_1'!A795:C1778,3,FALSE)</f>
        <v>0</v>
      </c>
    </row>
    <row r="789" spans="1:9" x14ac:dyDescent="0.25">
      <c r="A789" s="18">
        <v>1987</v>
      </c>
      <c r="B789" s="18">
        <v>1987</v>
      </c>
      <c r="C789" s="18">
        <v>2</v>
      </c>
      <c r="D789" s="84" t="s">
        <v>823</v>
      </c>
      <c r="E789" s="84" t="str">
        <f t="shared" si="24"/>
        <v>1987 2</v>
      </c>
      <c r="F789" s="14">
        <f>VLOOKUP(D789,'Scatter Plot_1'!A796:C1779,3,FALSE)</f>
        <v>0</v>
      </c>
      <c r="G789" s="154">
        <f>VLOOKUP(D789,'Scatter Plot_1'!A796:C1779,3,FALSE)</f>
        <v>0</v>
      </c>
    </row>
    <row r="790" spans="1:9" x14ac:dyDescent="0.25">
      <c r="A790" s="18">
        <v>1987</v>
      </c>
      <c r="B790" s="18">
        <v>1987</v>
      </c>
      <c r="C790" s="18">
        <v>3</v>
      </c>
      <c r="D790" s="84" t="s">
        <v>824</v>
      </c>
      <c r="E790" s="84" t="str">
        <f t="shared" si="24"/>
        <v>1987 3</v>
      </c>
      <c r="F790" s="14">
        <f>VLOOKUP(D790,'Scatter Plot_1'!A797:C1780,3,FALSE)</f>
        <v>0</v>
      </c>
      <c r="G790" s="154">
        <f>VLOOKUP(D790,'Scatter Plot_1'!A797:C1780,3,FALSE)</f>
        <v>0</v>
      </c>
    </row>
    <row r="791" spans="1:9" x14ac:dyDescent="0.25">
      <c r="A791" s="18">
        <v>1987</v>
      </c>
      <c r="B791" s="18">
        <v>1987</v>
      </c>
      <c r="C791" s="18">
        <v>4</v>
      </c>
      <c r="D791" s="84" t="s">
        <v>825</v>
      </c>
      <c r="E791" s="84" t="str">
        <f t="shared" si="24"/>
        <v>1987 4</v>
      </c>
      <c r="F791" s="14">
        <f>VLOOKUP(D791,'Scatter Plot_1'!A798:C1781,3,FALSE)</f>
        <v>0</v>
      </c>
      <c r="G791" s="154">
        <f>VLOOKUP(D791,'Scatter Plot_1'!A798:C1781,3,FALSE)</f>
        <v>0</v>
      </c>
    </row>
    <row r="792" spans="1:9" x14ac:dyDescent="0.25">
      <c r="A792" s="18">
        <v>1987</v>
      </c>
      <c r="B792" s="18">
        <v>1987</v>
      </c>
      <c r="C792" s="18">
        <v>5</v>
      </c>
      <c r="D792" s="84" t="s">
        <v>826</v>
      </c>
      <c r="E792" s="84" t="str">
        <f t="shared" si="24"/>
        <v>1987 5</v>
      </c>
      <c r="F792" s="14">
        <f>VLOOKUP(D792,'Scatter Plot_1'!A799:C1782,3,FALSE)</f>
        <v>0</v>
      </c>
      <c r="G792" s="154">
        <f>VLOOKUP(D792,'Scatter Plot_1'!A799:C1782,3,FALSE)</f>
        <v>0</v>
      </c>
    </row>
    <row r="793" spans="1:9" x14ac:dyDescent="0.25">
      <c r="A793" s="18">
        <v>1987</v>
      </c>
      <c r="B793" s="18">
        <v>1987</v>
      </c>
      <c r="C793" s="18">
        <v>6</v>
      </c>
      <c r="D793" s="84" t="s">
        <v>827</v>
      </c>
      <c r="E793" s="84" t="str">
        <f t="shared" si="24"/>
        <v>1987 6</v>
      </c>
      <c r="F793" s="14">
        <f>VLOOKUP(D793,'Scatter Plot_1'!A800:C1783,3,FALSE)</f>
        <v>0</v>
      </c>
      <c r="G793" s="154">
        <f>VLOOKUP(D793,'Scatter Plot_1'!A800:C1783,3,FALSE)</f>
        <v>0</v>
      </c>
    </row>
    <row r="794" spans="1:9" x14ac:dyDescent="0.25">
      <c r="A794" s="18">
        <v>1987</v>
      </c>
      <c r="B794" s="18">
        <v>1987</v>
      </c>
      <c r="C794" s="18">
        <v>7</v>
      </c>
      <c r="D794" s="84" t="s">
        <v>828</v>
      </c>
      <c r="E794" s="84" t="str">
        <f t="shared" si="24"/>
        <v>1987 7</v>
      </c>
      <c r="F794" s="14">
        <f>VLOOKUP(D794,'Scatter Plot_1'!A801:C1784,3,FALSE)</f>
        <v>0</v>
      </c>
      <c r="G794" s="154">
        <f>VLOOKUP(D794,'Scatter Plot_1'!A801:C1784,3,FALSE)</f>
        <v>0</v>
      </c>
    </row>
    <row r="795" spans="1:9" x14ac:dyDescent="0.25">
      <c r="A795" s="18">
        <v>1987</v>
      </c>
      <c r="B795" s="18">
        <v>1987</v>
      </c>
      <c r="C795" s="18">
        <v>8</v>
      </c>
      <c r="D795" s="84" t="s">
        <v>829</v>
      </c>
      <c r="E795" s="84" t="str">
        <f t="shared" si="24"/>
        <v>1987 8</v>
      </c>
      <c r="F795" s="14">
        <f>VLOOKUP(D795,'Scatter Plot_1'!A802:C1785,3,FALSE)</f>
        <v>0</v>
      </c>
      <c r="G795" s="154">
        <f>VLOOKUP(D795,'Scatter Plot_1'!A802:C1785,3,FALSE)</f>
        <v>0</v>
      </c>
    </row>
    <row r="796" spans="1:9" x14ac:dyDescent="0.25">
      <c r="A796" s="18">
        <v>1987</v>
      </c>
      <c r="B796" s="18">
        <v>1987</v>
      </c>
      <c r="C796" s="18">
        <v>9</v>
      </c>
      <c r="D796" s="84" t="s">
        <v>830</v>
      </c>
      <c r="E796" s="84" t="str">
        <f t="shared" si="24"/>
        <v>1987 9</v>
      </c>
      <c r="F796" s="14">
        <f>VLOOKUP(D796,'Scatter Plot_1'!A803:C1786,3,FALSE)</f>
        <v>0</v>
      </c>
      <c r="G796" s="154">
        <f>VLOOKUP(D796,'Scatter Plot_1'!A803:C1786,3,FALSE)</f>
        <v>0</v>
      </c>
    </row>
    <row r="797" spans="1:9" x14ac:dyDescent="0.25">
      <c r="A797" s="18">
        <v>1988</v>
      </c>
      <c r="B797" s="18">
        <v>1987</v>
      </c>
      <c r="C797" s="18">
        <v>10</v>
      </c>
      <c r="D797" s="84" t="s">
        <v>831</v>
      </c>
      <c r="E797" s="84" t="str">
        <f t="shared" si="24"/>
        <v>1988 10</v>
      </c>
      <c r="F797" s="14">
        <f>VLOOKUP(D797,'Scatter Plot_1'!A804:C1787,3,FALSE)</f>
        <v>0</v>
      </c>
      <c r="G797" s="154">
        <f>VLOOKUP(D797,'Scatter Plot_1'!A804:C1787,3,FALSE)</f>
        <v>0</v>
      </c>
    </row>
    <row r="798" spans="1:9" x14ac:dyDescent="0.25">
      <c r="A798" s="18">
        <v>1988</v>
      </c>
      <c r="B798" s="18">
        <v>1987</v>
      </c>
      <c r="C798" s="18">
        <v>11</v>
      </c>
      <c r="D798" s="84" t="s">
        <v>832</v>
      </c>
      <c r="E798" s="84" t="str">
        <f t="shared" si="24"/>
        <v>1988 11</v>
      </c>
      <c r="F798" s="14">
        <f>VLOOKUP(D798,'Scatter Plot_1'!A805:C1788,3,FALSE)</f>
        <v>8.7166999999999994E-2</v>
      </c>
      <c r="G798" s="154">
        <f>VLOOKUP(D798,'Scatter Plot_1'!A805:C1788,3,FALSE)</f>
        <v>8.7166999999999994E-2</v>
      </c>
    </row>
    <row r="799" spans="1:9" x14ac:dyDescent="0.25">
      <c r="A799" s="18">
        <v>1988</v>
      </c>
      <c r="B799" s="18">
        <v>1987</v>
      </c>
      <c r="C799" s="18">
        <v>12</v>
      </c>
      <c r="D799" s="84" t="s">
        <v>833</v>
      </c>
      <c r="E799" s="84" t="str">
        <f t="shared" si="24"/>
        <v>1988 12</v>
      </c>
      <c r="F799" s="14">
        <f>VLOOKUP(D799,'Scatter Plot_1'!A806:C1789,3,FALSE)</f>
        <v>8.7166999999999994E-2</v>
      </c>
      <c r="G799" s="154">
        <f>VLOOKUP(D799,'Scatter Plot_1'!A806:C1789,3,FALSE)</f>
        <v>8.7166999999999994E-2</v>
      </c>
    </row>
    <row r="800" spans="1:9" x14ac:dyDescent="0.25">
      <c r="A800" s="18">
        <v>1988</v>
      </c>
      <c r="B800" s="18">
        <v>1988</v>
      </c>
      <c r="C800" s="18">
        <v>1</v>
      </c>
      <c r="D800" s="84" t="s">
        <v>834</v>
      </c>
      <c r="E800" s="84" t="str">
        <f t="shared" si="24"/>
        <v>1988 1</v>
      </c>
      <c r="F800" s="14">
        <f>VLOOKUP(D800,'Scatter Plot_1'!A807:C1790,3,FALSE)</f>
        <v>0</v>
      </c>
      <c r="G800" s="154">
        <f>VLOOKUP(D800,'Scatter Plot_1'!A807:C1790,3,FALSE)</f>
        <v>0</v>
      </c>
    </row>
    <row r="801" spans="1:7" x14ac:dyDescent="0.25">
      <c r="A801" s="18">
        <v>1988</v>
      </c>
      <c r="B801" s="18">
        <v>1988</v>
      </c>
      <c r="C801" s="18">
        <v>2</v>
      </c>
      <c r="D801" s="84" t="s">
        <v>835</v>
      </c>
      <c r="E801" s="84" t="str">
        <f t="shared" si="24"/>
        <v>1988 2</v>
      </c>
      <c r="F801" s="14">
        <f>VLOOKUP(D801,'Scatter Plot_1'!A808:C1791,3,FALSE)</f>
        <v>0</v>
      </c>
      <c r="G801" s="154">
        <f>VLOOKUP(D801,'Scatter Plot_1'!A808:C1791,3,FALSE)</f>
        <v>0</v>
      </c>
    </row>
    <row r="802" spans="1:7" x14ac:dyDescent="0.25">
      <c r="A802" s="18">
        <v>1988</v>
      </c>
      <c r="B802" s="18">
        <v>1988</v>
      </c>
      <c r="C802" s="18">
        <v>3</v>
      </c>
      <c r="D802" s="84" t="s">
        <v>836</v>
      </c>
      <c r="E802" s="84" t="str">
        <f t="shared" si="24"/>
        <v>1988 3</v>
      </c>
      <c r="F802" s="14">
        <f>VLOOKUP(D802,'Scatter Plot_1'!A809:C1792,3,FALSE)</f>
        <v>0</v>
      </c>
      <c r="G802" s="154">
        <f>VLOOKUP(D802,'Scatter Plot_1'!A809:C1792,3,FALSE)</f>
        <v>0</v>
      </c>
    </row>
    <row r="803" spans="1:7" x14ac:dyDescent="0.25">
      <c r="A803" s="18">
        <v>1988</v>
      </c>
      <c r="B803" s="18">
        <v>1988</v>
      </c>
      <c r="C803" s="18">
        <v>4</v>
      </c>
      <c r="D803" s="84" t="s">
        <v>837</v>
      </c>
      <c r="E803" s="84" t="str">
        <f t="shared" si="24"/>
        <v>1988 4</v>
      </c>
      <c r="F803" s="14">
        <f>VLOOKUP(D803,'Scatter Plot_1'!A810:C1793,3,FALSE)</f>
        <v>0</v>
      </c>
      <c r="G803" s="154">
        <f>VLOOKUP(D803,'Scatter Plot_1'!A810:C1793,3,FALSE)</f>
        <v>0</v>
      </c>
    </row>
    <row r="804" spans="1:7" x14ac:dyDescent="0.25">
      <c r="A804" s="18">
        <v>1988</v>
      </c>
      <c r="B804" s="18">
        <v>1988</v>
      </c>
      <c r="C804" s="18">
        <v>5</v>
      </c>
      <c r="D804" s="84" t="s">
        <v>838</v>
      </c>
      <c r="E804" s="84" t="str">
        <f t="shared" si="24"/>
        <v>1988 5</v>
      </c>
      <c r="F804" s="14">
        <f>VLOOKUP(D804,'Scatter Plot_1'!A811:C1794,3,FALSE)</f>
        <v>0</v>
      </c>
      <c r="G804" s="154">
        <f>VLOOKUP(D804,'Scatter Plot_1'!A811:C1794,3,FALSE)</f>
        <v>0</v>
      </c>
    </row>
    <row r="805" spans="1:7" x14ac:dyDescent="0.25">
      <c r="A805" s="18">
        <v>1988</v>
      </c>
      <c r="B805" s="18">
        <v>1988</v>
      </c>
      <c r="C805" s="18">
        <v>6</v>
      </c>
      <c r="D805" s="84" t="s">
        <v>839</v>
      </c>
      <c r="E805" s="84" t="str">
        <f t="shared" si="24"/>
        <v>1988 6</v>
      </c>
      <c r="F805" s="14">
        <f>VLOOKUP(D805,'Scatter Plot_1'!A812:C1795,3,FALSE)</f>
        <v>0</v>
      </c>
      <c r="G805" s="154">
        <f>VLOOKUP(D805,'Scatter Plot_1'!A812:C1795,3,FALSE)</f>
        <v>0</v>
      </c>
    </row>
    <row r="806" spans="1:7" x14ac:dyDescent="0.25">
      <c r="A806" s="18">
        <v>1988</v>
      </c>
      <c r="B806" s="18">
        <v>1988</v>
      </c>
      <c r="C806" s="18">
        <v>7</v>
      </c>
      <c r="D806" s="84" t="s">
        <v>840</v>
      </c>
      <c r="E806" s="84" t="str">
        <f t="shared" si="24"/>
        <v>1988 7</v>
      </c>
      <c r="F806" s="14">
        <f>VLOOKUP(D806,'Scatter Plot_1'!A813:C1796,3,FALSE)</f>
        <v>0</v>
      </c>
      <c r="G806" s="154">
        <f>VLOOKUP(D806,'Scatter Plot_1'!A813:C1796,3,FALSE)</f>
        <v>0</v>
      </c>
    </row>
    <row r="807" spans="1:7" x14ac:dyDescent="0.25">
      <c r="A807" s="18">
        <v>1988</v>
      </c>
      <c r="B807" s="18">
        <v>1988</v>
      </c>
      <c r="C807" s="18">
        <v>8</v>
      </c>
      <c r="D807" s="84" t="s">
        <v>841</v>
      </c>
      <c r="E807" s="84" t="str">
        <f t="shared" si="24"/>
        <v>1988 8</v>
      </c>
      <c r="F807" s="14">
        <f>VLOOKUP(D807,'Scatter Plot_1'!A814:C1797,3,FALSE)</f>
        <v>0</v>
      </c>
      <c r="G807" s="154">
        <f>VLOOKUP(D807,'Scatter Plot_1'!A814:C1797,3,FALSE)</f>
        <v>0</v>
      </c>
    </row>
    <row r="808" spans="1:7" x14ac:dyDescent="0.25">
      <c r="A808" s="18">
        <v>1988</v>
      </c>
      <c r="B808" s="18">
        <v>1988</v>
      </c>
      <c r="C808" s="18">
        <v>9</v>
      </c>
      <c r="D808" s="84" t="s">
        <v>842</v>
      </c>
      <c r="E808" s="84" t="str">
        <f t="shared" si="24"/>
        <v>1988 9</v>
      </c>
      <c r="F808" s="14">
        <f>VLOOKUP(D808,'Scatter Plot_1'!A815:C1798,3,FALSE)</f>
        <v>8.2825980000000001</v>
      </c>
      <c r="G808" s="154">
        <f>VLOOKUP(D808,'Scatter Plot_1'!A815:C1798,3,FALSE)</f>
        <v>8.2825980000000001</v>
      </c>
    </row>
    <row r="809" spans="1:7" x14ac:dyDescent="0.25">
      <c r="A809" s="18">
        <v>1989</v>
      </c>
      <c r="B809" s="18">
        <v>1988</v>
      </c>
      <c r="C809" s="18">
        <v>10</v>
      </c>
      <c r="D809" s="84" t="s">
        <v>843</v>
      </c>
      <c r="E809" s="84" t="str">
        <f t="shared" si="24"/>
        <v>1989 10</v>
      </c>
      <c r="F809" s="14">
        <f>VLOOKUP(D809,'Scatter Plot_1'!A816:C1799,3,FALSE)</f>
        <v>59.067303000000003</v>
      </c>
      <c r="G809" s="154">
        <f>VLOOKUP(D809,'Scatter Plot_1'!A816:C1799,3,FALSE)</f>
        <v>59.067303000000003</v>
      </c>
    </row>
    <row r="810" spans="1:7" x14ac:dyDescent="0.25">
      <c r="A810" s="18">
        <v>1989</v>
      </c>
      <c r="B810" s="18">
        <v>1988</v>
      </c>
      <c r="C810" s="18">
        <v>11</v>
      </c>
      <c r="D810" s="84" t="s">
        <v>844</v>
      </c>
      <c r="E810" s="84" t="str">
        <f t="shared" si="24"/>
        <v>1989 11</v>
      </c>
      <c r="F810" s="14">
        <f>VLOOKUP(D810,'Scatter Plot_1'!A817:C1800,3,FALSE)</f>
        <v>0</v>
      </c>
      <c r="G810" s="154">
        <f>VLOOKUP(D810,'Scatter Plot_1'!A817:C1800,3,FALSE)</f>
        <v>0</v>
      </c>
    </row>
    <row r="811" spans="1:7" x14ac:dyDescent="0.25">
      <c r="A811" s="18">
        <v>1989</v>
      </c>
      <c r="B811" s="18">
        <v>1988</v>
      </c>
      <c r="C811" s="18">
        <v>12</v>
      </c>
      <c r="D811" s="84" t="s">
        <v>845</v>
      </c>
      <c r="E811" s="84" t="str">
        <f t="shared" si="24"/>
        <v>1989 12</v>
      </c>
      <c r="F811" s="14">
        <f>VLOOKUP(D811,'Scatter Plot_1'!A818:C1801,3,FALSE)</f>
        <v>5.8560000000000001E-2</v>
      </c>
      <c r="G811" s="154">
        <f>VLOOKUP(D811,'Scatter Plot_1'!A818:C1801,3,FALSE)</f>
        <v>5.8560000000000001E-2</v>
      </c>
    </row>
    <row r="812" spans="1:7" x14ac:dyDescent="0.25">
      <c r="A812" s="18">
        <v>1989</v>
      </c>
      <c r="B812" s="18">
        <v>1989</v>
      </c>
      <c r="C812" s="18">
        <v>1</v>
      </c>
      <c r="D812" s="84" t="s">
        <v>846</v>
      </c>
      <c r="E812" s="84" t="str">
        <f t="shared" si="24"/>
        <v>1989 1</v>
      </c>
      <c r="F812" s="14">
        <f>VLOOKUP(D812,'Scatter Plot_1'!A819:C1802,3,FALSE)</f>
        <v>0</v>
      </c>
      <c r="G812" s="154">
        <f>VLOOKUP(D812,'Scatter Plot_1'!A819:C1802,3,FALSE)</f>
        <v>0</v>
      </c>
    </row>
    <row r="813" spans="1:7" x14ac:dyDescent="0.25">
      <c r="A813" s="18">
        <v>1989</v>
      </c>
      <c r="B813" s="18">
        <v>1989</v>
      </c>
      <c r="C813" s="18">
        <v>2</v>
      </c>
      <c r="D813" s="84" t="s">
        <v>847</v>
      </c>
      <c r="E813" s="84" t="str">
        <f t="shared" si="24"/>
        <v>1989 2</v>
      </c>
      <c r="F813" s="14">
        <f>VLOOKUP(D813,'Scatter Plot_1'!A820:C1803,3,FALSE)</f>
        <v>0</v>
      </c>
      <c r="G813" s="154">
        <f>VLOOKUP(D813,'Scatter Plot_1'!A820:C1803,3,FALSE)</f>
        <v>0</v>
      </c>
    </row>
    <row r="814" spans="1:7" x14ac:dyDescent="0.25">
      <c r="A814" s="18">
        <v>1989</v>
      </c>
      <c r="B814" s="18">
        <v>1989</v>
      </c>
      <c r="C814" s="18">
        <v>3</v>
      </c>
      <c r="D814" s="84" t="s">
        <v>848</v>
      </c>
      <c r="E814" s="84" t="str">
        <f t="shared" si="24"/>
        <v>1989 3</v>
      </c>
      <c r="F814" s="14">
        <f>VLOOKUP(D814,'Scatter Plot_1'!A821:C1804,3,FALSE)</f>
        <v>0</v>
      </c>
      <c r="G814" s="154">
        <f>VLOOKUP(D814,'Scatter Plot_1'!A821:C1804,3,FALSE)</f>
        <v>0</v>
      </c>
    </row>
    <row r="815" spans="1:7" x14ac:dyDescent="0.25">
      <c r="A815" s="18">
        <v>1989</v>
      </c>
      <c r="B815" s="18">
        <v>1989</v>
      </c>
      <c r="C815" s="18">
        <v>4</v>
      </c>
      <c r="D815" s="84" t="s">
        <v>849</v>
      </c>
      <c r="E815" s="84" t="str">
        <f t="shared" si="24"/>
        <v>1989 4</v>
      </c>
      <c r="F815" s="14">
        <f>VLOOKUP(D815,'Scatter Plot_1'!A822:C1805,3,FALSE)</f>
        <v>0</v>
      </c>
      <c r="G815" s="154">
        <f>VLOOKUP(D815,'Scatter Plot_1'!A822:C1805,3,FALSE)</f>
        <v>0</v>
      </c>
    </row>
    <row r="816" spans="1:7" x14ac:dyDescent="0.25">
      <c r="A816" s="18">
        <v>1989</v>
      </c>
      <c r="B816" s="18">
        <v>1989</v>
      </c>
      <c r="C816" s="18">
        <v>5</v>
      </c>
      <c r="D816" s="84" t="s">
        <v>850</v>
      </c>
      <c r="E816" s="84" t="str">
        <f t="shared" si="24"/>
        <v>1989 5</v>
      </c>
      <c r="F816" s="14">
        <f>VLOOKUP(D816,'Scatter Plot_1'!A823:C1806,3,FALSE)</f>
        <v>0</v>
      </c>
      <c r="G816" s="154">
        <f>VLOOKUP(D816,'Scatter Plot_1'!A823:C1806,3,FALSE)</f>
        <v>0</v>
      </c>
    </row>
    <row r="817" spans="1:9" x14ac:dyDescent="0.25">
      <c r="A817" s="18">
        <v>1989</v>
      </c>
      <c r="B817" s="18">
        <v>1989</v>
      </c>
      <c r="C817" s="18">
        <v>6</v>
      </c>
      <c r="D817" s="84" t="s">
        <v>851</v>
      </c>
      <c r="E817" s="84" t="str">
        <f t="shared" si="24"/>
        <v>1989 6</v>
      </c>
      <c r="F817" s="14">
        <f>VLOOKUP(D817,'Scatter Plot_1'!A824:C1807,3,FALSE)</f>
        <v>0</v>
      </c>
      <c r="G817" s="154">
        <f>VLOOKUP(D817,'Scatter Plot_1'!A824:C1807,3,FALSE)</f>
        <v>0</v>
      </c>
    </row>
    <row r="818" spans="1:9" x14ac:dyDescent="0.25">
      <c r="A818" s="18">
        <v>1989</v>
      </c>
      <c r="B818" s="18">
        <v>1989</v>
      </c>
      <c r="C818" s="18">
        <v>7</v>
      </c>
      <c r="D818" s="84" t="s">
        <v>852</v>
      </c>
      <c r="E818" s="84" t="str">
        <f t="shared" si="24"/>
        <v>1989 7</v>
      </c>
      <c r="F818" s="14">
        <f>VLOOKUP(D818,'Scatter Plot_1'!A825:C1808,3,FALSE)</f>
        <v>0.624973</v>
      </c>
      <c r="G818" s="154">
        <f>VLOOKUP(D818,'Scatter Plot_1'!A825:C1808,3,FALSE)</f>
        <v>0.624973</v>
      </c>
    </row>
    <row r="819" spans="1:9" x14ac:dyDescent="0.25">
      <c r="A819" s="18">
        <v>1989</v>
      </c>
      <c r="B819" s="18">
        <v>1989</v>
      </c>
      <c r="C819" s="18">
        <v>8</v>
      </c>
      <c r="D819" s="84" t="s">
        <v>853</v>
      </c>
      <c r="E819" s="84" t="str">
        <f t="shared" si="24"/>
        <v>1989 8</v>
      </c>
      <c r="F819" s="14">
        <f>VLOOKUP(D819,'Scatter Plot_1'!A826:C1809,3,FALSE)</f>
        <v>209.082021</v>
      </c>
      <c r="G819" s="154">
        <f>VLOOKUP(D819,'Scatter Plot_1'!A826:C1809,3,FALSE)</f>
        <v>209.082021</v>
      </c>
      <c r="H819" s="17"/>
      <c r="I819" s="17"/>
    </row>
    <row r="820" spans="1:9" x14ac:dyDescent="0.25">
      <c r="A820" s="18">
        <v>1989</v>
      </c>
      <c r="B820" s="18">
        <v>1989</v>
      </c>
      <c r="C820" s="18">
        <v>9</v>
      </c>
      <c r="D820" s="84" t="s">
        <v>854</v>
      </c>
      <c r="E820" s="84" t="str">
        <f t="shared" si="24"/>
        <v>1989 9</v>
      </c>
      <c r="F820" s="14">
        <f>VLOOKUP(D820,'Scatter Plot_1'!A827:C1810,3,FALSE)</f>
        <v>209.19184200000001</v>
      </c>
      <c r="G820" s="154">
        <f>VLOOKUP(D820,'Scatter Plot_1'!A827:C1810,3,FALSE)</f>
        <v>209.19184200000001</v>
      </c>
      <c r="H820" s="17"/>
      <c r="I820" s="17"/>
    </row>
    <row r="821" spans="1:9" x14ac:dyDescent="0.25">
      <c r="A821" s="18">
        <v>1990</v>
      </c>
      <c r="B821" s="18">
        <v>1989</v>
      </c>
      <c r="C821" s="18">
        <v>10</v>
      </c>
      <c r="D821" s="84" t="s">
        <v>855</v>
      </c>
      <c r="E821" s="84" t="str">
        <f t="shared" si="24"/>
        <v>1990 10</v>
      </c>
      <c r="F821" s="14">
        <f>VLOOKUP(D821,'Scatter Plot_1'!A828:C1811,3,FALSE)</f>
        <v>219.32920999999999</v>
      </c>
      <c r="G821" s="154">
        <f>VLOOKUP(D821,'Scatter Plot_1'!A828:C1811,3,FALSE)</f>
        <v>219.32920999999999</v>
      </c>
      <c r="H821" s="17"/>
      <c r="I821" s="17"/>
    </row>
    <row r="822" spans="1:9" x14ac:dyDescent="0.25">
      <c r="A822" s="18">
        <v>1990</v>
      </c>
      <c r="B822" s="18">
        <v>1989</v>
      </c>
      <c r="C822" s="18">
        <v>11</v>
      </c>
      <c r="D822" s="84" t="s">
        <v>856</v>
      </c>
      <c r="E822" s="84" t="str">
        <f t="shared" si="24"/>
        <v>1990 11</v>
      </c>
      <c r="F822" s="14">
        <f>VLOOKUP(D822,'Scatter Plot_1'!A829:C1812,3,FALSE)</f>
        <v>293.90988299999998</v>
      </c>
      <c r="G822" s="154">
        <f>VLOOKUP(D822,'Scatter Plot_1'!A829:C1812,3,FALSE)</f>
        <v>293.90988299999998</v>
      </c>
      <c r="H822" s="17"/>
      <c r="I822" s="17"/>
    </row>
    <row r="823" spans="1:9" x14ac:dyDescent="0.25">
      <c r="A823" s="18">
        <v>1990</v>
      </c>
      <c r="B823" s="18">
        <v>1989</v>
      </c>
      <c r="C823" s="18">
        <v>12</v>
      </c>
      <c r="D823" s="84" t="s">
        <v>857</v>
      </c>
      <c r="E823" s="84" t="str">
        <f t="shared" si="24"/>
        <v>1990 12</v>
      </c>
      <c r="F823" s="14">
        <f>VLOOKUP(D823,'Scatter Plot_1'!A830:C1813,3,FALSE)</f>
        <v>593.17715599999997</v>
      </c>
      <c r="G823" s="154">
        <f>VLOOKUP(D823,'Scatter Plot_1'!A830:C1813,3,FALSE)</f>
        <v>593.17715599999997</v>
      </c>
      <c r="H823" s="17"/>
      <c r="I823" s="17"/>
    </row>
    <row r="824" spans="1:9" x14ac:dyDescent="0.25">
      <c r="A824" s="18">
        <v>1990</v>
      </c>
      <c r="B824" s="18">
        <v>1990</v>
      </c>
      <c r="C824" s="18">
        <v>1</v>
      </c>
      <c r="D824" s="84" t="s">
        <v>858</v>
      </c>
      <c r="E824" s="84" t="str">
        <f t="shared" si="24"/>
        <v>1990 1</v>
      </c>
      <c r="F824" s="14">
        <f>VLOOKUP(D824,'Scatter Plot_1'!A831:C1814,3,FALSE)</f>
        <v>0</v>
      </c>
      <c r="G824" s="154">
        <f>VLOOKUP(D824,'Scatter Plot_1'!A831:C1814,3,FALSE)</f>
        <v>0</v>
      </c>
    </row>
    <row r="825" spans="1:9" x14ac:dyDescent="0.25">
      <c r="A825" s="18">
        <v>1990</v>
      </c>
      <c r="B825" s="18">
        <v>1990</v>
      </c>
      <c r="C825" s="18">
        <v>2</v>
      </c>
      <c r="D825" s="84" t="s">
        <v>859</v>
      </c>
      <c r="E825" s="84" t="str">
        <f t="shared" si="24"/>
        <v>1990 2</v>
      </c>
      <c r="F825" s="14">
        <f>VLOOKUP(D825,'Scatter Plot_1'!A832:C1815,3,FALSE)</f>
        <v>0</v>
      </c>
      <c r="G825" s="154">
        <f>VLOOKUP(D825,'Scatter Plot_1'!A832:C1815,3,FALSE)</f>
        <v>0</v>
      </c>
    </row>
    <row r="826" spans="1:9" x14ac:dyDescent="0.25">
      <c r="A826" s="18">
        <v>1990</v>
      </c>
      <c r="B826" s="18">
        <v>1990</v>
      </c>
      <c r="C826" s="18">
        <v>3</v>
      </c>
      <c r="D826" s="84" t="s">
        <v>860</v>
      </c>
      <c r="E826" s="84" t="str">
        <f t="shared" si="24"/>
        <v>1990 3</v>
      </c>
      <c r="F826" s="14">
        <f>VLOOKUP(D826,'Scatter Plot_1'!A833:C1816,3,FALSE)</f>
        <v>0</v>
      </c>
      <c r="G826" s="154">
        <f>VLOOKUP(D826,'Scatter Plot_1'!A833:C1816,3,FALSE)</f>
        <v>0</v>
      </c>
    </row>
    <row r="827" spans="1:9" x14ac:dyDescent="0.25">
      <c r="A827" s="18">
        <v>1990</v>
      </c>
      <c r="B827" s="18">
        <v>1990</v>
      </c>
      <c r="C827" s="18">
        <v>4</v>
      </c>
      <c r="D827" s="84" t="s">
        <v>861</v>
      </c>
      <c r="E827" s="84" t="str">
        <f t="shared" si="24"/>
        <v>1990 4</v>
      </c>
      <c r="F827" s="14">
        <f>VLOOKUP(D827,'Scatter Plot_1'!A834:C1817,3,FALSE)</f>
        <v>0</v>
      </c>
      <c r="G827" s="154">
        <f>VLOOKUP(D827,'Scatter Plot_1'!A834:C1817,3,FALSE)</f>
        <v>0</v>
      </c>
    </row>
    <row r="828" spans="1:9" x14ac:dyDescent="0.25">
      <c r="A828" s="18">
        <v>1990</v>
      </c>
      <c r="B828" s="18">
        <v>1990</v>
      </c>
      <c r="C828" s="18">
        <v>5</v>
      </c>
      <c r="D828" s="84" t="s">
        <v>862</v>
      </c>
      <c r="E828" s="84" t="str">
        <f t="shared" si="24"/>
        <v>1990 5</v>
      </c>
      <c r="F828" s="14">
        <f>VLOOKUP(D828,'Scatter Plot_1'!A835:C1818,3,FALSE)</f>
        <v>0</v>
      </c>
      <c r="G828" s="154">
        <f>VLOOKUP(D828,'Scatter Plot_1'!A835:C1818,3,FALSE)</f>
        <v>0</v>
      </c>
    </row>
    <row r="829" spans="1:9" x14ac:dyDescent="0.25">
      <c r="A829" s="18">
        <v>1990</v>
      </c>
      <c r="B829" s="18">
        <v>1990</v>
      </c>
      <c r="C829" s="18">
        <v>6</v>
      </c>
      <c r="D829" s="84" t="s">
        <v>863</v>
      </c>
      <c r="E829" s="84" t="str">
        <f t="shared" si="24"/>
        <v>1990 6</v>
      </c>
      <c r="F829" s="14">
        <f>VLOOKUP(D829,'Scatter Plot_1'!A836:C1819,3,FALSE)</f>
        <v>0</v>
      </c>
      <c r="G829" s="154">
        <f>VLOOKUP(D829,'Scatter Plot_1'!A836:C1819,3,FALSE)</f>
        <v>0</v>
      </c>
    </row>
    <row r="830" spans="1:9" x14ac:dyDescent="0.25">
      <c r="A830" s="18">
        <v>1990</v>
      </c>
      <c r="B830" s="18">
        <v>1990</v>
      </c>
      <c r="C830" s="18">
        <v>7</v>
      </c>
      <c r="D830" s="84" t="s">
        <v>864</v>
      </c>
      <c r="E830" s="84" t="str">
        <f t="shared" si="24"/>
        <v>1990 7</v>
      </c>
      <c r="F830" s="14">
        <f>VLOOKUP(D830,'Scatter Plot_1'!A837:C1820,3,FALSE)</f>
        <v>0</v>
      </c>
      <c r="G830" s="154">
        <f>VLOOKUP(D830,'Scatter Plot_1'!A837:C1820,3,FALSE)</f>
        <v>0</v>
      </c>
    </row>
    <row r="831" spans="1:9" x14ac:dyDescent="0.25">
      <c r="A831" s="18">
        <v>1990</v>
      </c>
      <c r="B831" s="18">
        <v>1990</v>
      </c>
      <c r="C831" s="18">
        <v>8</v>
      </c>
      <c r="D831" s="84" t="s">
        <v>865</v>
      </c>
      <c r="E831" s="84" t="str">
        <f t="shared" si="24"/>
        <v>1990 8</v>
      </c>
      <c r="F831" s="14">
        <f>VLOOKUP(D831,'Scatter Plot_1'!A838:C1821,3,FALSE)</f>
        <v>64.209704000000002</v>
      </c>
      <c r="G831" s="154">
        <f>VLOOKUP(D831,'Scatter Plot_1'!A838:C1821,3,FALSE)</f>
        <v>64.209704000000002</v>
      </c>
      <c r="H831" s="17"/>
      <c r="I831" s="17"/>
    </row>
    <row r="832" spans="1:9" x14ac:dyDescent="0.25">
      <c r="A832" s="18">
        <v>1990</v>
      </c>
      <c r="B832" s="18">
        <v>1990</v>
      </c>
      <c r="C832" s="18">
        <v>9</v>
      </c>
      <c r="D832" s="84" t="s">
        <v>866</v>
      </c>
      <c r="E832" s="84" t="str">
        <f t="shared" si="24"/>
        <v>1990 9</v>
      </c>
      <c r="F832" s="14">
        <f>VLOOKUP(D832,'Scatter Plot_1'!A839:C1822,3,FALSE)</f>
        <v>36.238002999999999</v>
      </c>
      <c r="G832" s="154">
        <f>VLOOKUP(D832,'Scatter Plot_1'!A839:C1822,3,FALSE)</f>
        <v>36.238002999999999</v>
      </c>
    </row>
    <row r="833" spans="1:9" x14ac:dyDescent="0.25">
      <c r="A833" s="18">
        <v>1991</v>
      </c>
      <c r="B833" s="18">
        <v>1990</v>
      </c>
      <c r="C833" s="18">
        <v>10</v>
      </c>
      <c r="D833" s="84" t="s">
        <v>867</v>
      </c>
      <c r="E833" s="84" t="str">
        <f t="shared" si="24"/>
        <v>1991 10</v>
      </c>
      <c r="F833" s="14">
        <f>VLOOKUP(D833,'Scatter Plot_1'!A840:C1823,3,FALSE)</f>
        <v>77.095254999999995</v>
      </c>
      <c r="G833" s="154">
        <f>VLOOKUP(D833,'Scatter Plot_1'!A840:C1823,3,FALSE)</f>
        <v>77.095254999999995</v>
      </c>
      <c r="H833" s="17"/>
      <c r="I833" s="17"/>
    </row>
    <row r="834" spans="1:9" x14ac:dyDescent="0.25">
      <c r="A834" s="18">
        <v>1991</v>
      </c>
      <c r="B834" s="18">
        <v>1990</v>
      </c>
      <c r="C834" s="18">
        <v>11</v>
      </c>
      <c r="D834" s="84" t="s">
        <v>868</v>
      </c>
      <c r="E834" s="84" t="str">
        <f t="shared" si="24"/>
        <v>1991 11</v>
      </c>
      <c r="F834" s="14">
        <f>VLOOKUP(D834,'Scatter Plot_1'!A841:C1824,3,FALSE)</f>
        <v>6.5735000000000002E-2</v>
      </c>
      <c r="G834" s="154">
        <f>VLOOKUP(D834,'Scatter Plot_1'!A841:C1824,3,FALSE)</f>
        <v>6.5735000000000002E-2</v>
      </c>
    </row>
    <row r="835" spans="1:9" x14ac:dyDescent="0.25">
      <c r="A835" s="18">
        <v>1991</v>
      </c>
      <c r="B835" s="18">
        <v>1990</v>
      </c>
      <c r="C835" s="18">
        <v>12</v>
      </c>
      <c r="D835" s="84" t="s">
        <v>869</v>
      </c>
      <c r="E835" s="84" t="str">
        <f t="shared" si="24"/>
        <v>1991 12</v>
      </c>
      <c r="F835" s="14">
        <f>VLOOKUP(D835,'Scatter Plot_1'!A842:C1825,3,FALSE)</f>
        <v>13.125825000000001</v>
      </c>
      <c r="G835" s="154">
        <f>VLOOKUP(D835,'Scatter Plot_1'!A842:C1825,3,FALSE)</f>
        <v>13.125825000000001</v>
      </c>
    </row>
    <row r="836" spans="1:9" x14ac:dyDescent="0.25">
      <c r="A836" s="18">
        <v>1991</v>
      </c>
      <c r="B836" s="18">
        <v>1991</v>
      </c>
      <c r="C836" s="18">
        <v>1</v>
      </c>
      <c r="D836" s="84" t="s">
        <v>870</v>
      </c>
      <c r="E836" s="84" t="str">
        <f t="shared" si="24"/>
        <v>1991 1</v>
      </c>
      <c r="F836" s="14">
        <f>VLOOKUP(D836,'Scatter Plot_1'!A843:C1826,3,FALSE)</f>
        <v>0</v>
      </c>
      <c r="G836" s="154">
        <f>VLOOKUP(D836,'Scatter Plot_1'!A843:C1826,3,FALSE)</f>
        <v>0</v>
      </c>
    </row>
    <row r="837" spans="1:9" x14ac:dyDescent="0.25">
      <c r="A837" s="18">
        <v>1991</v>
      </c>
      <c r="B837" s="18">
        <v>1991</v>
      </c>
      <c r="C837" s="18">
        <v>2</v>
      </c>
      <c r="D837" s="84" t="s">
        <v>871</v>
      </c>
      <c r="E837" s="84" t="str">
        <f t="shared" si="24"/>
        <v>1991 2</v>
      </c>
      <c r="F837" s="14">
        <f>VLOOKUP(D837,'Scatter Plot_1'!A844:C1827,3,FALSE)</f>
        <v>0</v>
      </c>
      <c r="G837" s="154">
        <f>VLOOKUP(D837,'Scatter Plot_1'!A844:C1827,3,FALSE)</f>
        <v>0</v>
      </c>
    </row>
    <row r="838" spans="1:9" x14ac:dyDescent="0.25">
      <c r="A838" s="18">
        <v>1991</v>
      </c>
      <c r="B838" s="18">
        <v>1991</v>
      </c>
      <c r="C838" s="18">
        <v>3</v>
      </c>
      <c r="D838" s="84" t="s">
        <v>872</v>
      </c>
      <c r="E838" s="84" t="str">
        <f t="shared" ref="E838:E901" si="25">CONCATENATE(A838," ",C838)</f>
        <v>1991 3</v>
      </c>
      <c r="F838" s="14">
        <f>VLOOKUP(D838,'Scatter Plot_1'!A845:C1828,3,FALSE)</f>
        <v>0.20838000000000001</v>
      </c>
      <c r="G838" s="154">
        <f>VLOOKUP(D838,'Scatter Plot_1'!A845:C1828,3,FALSE)</f>
        <v>0.20838000000000001</v>
      </c>
    </row>
    <row r="839" spans="1:9" x14ac:dyDescent="0.25">
      <c r="A839" s="18">
        <v>1991</v>
      </c>
      <c r="B839" s="18">
        <v>1991</v>
      </c>
      <c r="C839" s="18">
        <v>4</v>
      </c>
      <c r="D839" s="84" t="s">
        <v>873</v>
      </c>
      <c r="E839" s="84" t="str">
        <f t="shared" si="25"/>
        <v>1991 4</v>
      </c>
      <c r="F839" s="14">
        <f>VLOOKUP(D839,'Scatter Plot_1'!A846:C1829,3,FALSE)</f>
        <v>0</v>
      </c>
      <c r="G839" s="154">
        <f>VLOOKUP(D839,'Scatter Plot_1'!A846:C1829,3,FALSE)</f>
        <v>0</v>
      </c>
    </row>
    <row r="840" spans="1:9" x14ac:dyDescent="0.25">
      <c r="A840" s="18">
        <v>1991</v>
      </c>
      <c r="B840" s="18">
        <v>1991</v>
      </c>
      <c r="C840" s="18">
        <v>5</v>
      </c>
      <c r="D840" s="84" t="s">
        <v>874</v>
      </c>
      <c r="E840" s="84" t="str">
        <f t="shared" si="25"/>
        <v>1991 5</v>
      </c>
      <c r="F840" s="14">
        <f>VLOOKUP(D840,'Scatter Plot_1'!A847:C1830,3,FALSE)</f>
        <v>0</v>
      </c>
      <c r="G840" s="154">
        <f>VLOOKUP(D840,'Scatter Plot_1'!A847:C1830,3,FALSE)</f>
        <v>0</v>
      </c>
    </row>
    <row r="841" spans="1:9" x14ac:dyDescent="0.25">
      <c r="A841" s="18">
        <v>1991</v>
      </c>
      <c r="B841" s="18">
        <v>1991</v>
      </c>
      <c r="C841" s="18">
        <v>6</v>
      </c>
      <c r="D841" s="84" t="s">
        <v>875</v>
      </c>
      <c r="E841" s="84" t="str">
        <f t="shared" si="25"/>
        <v>1991 6</v>
      </c>
      <c r="F841" s="14">
        <f>VLOOKUP(D841,'Scatter Plot_1'!A848:C1831,3,FALSE)</f>
        <v>0</v>
      </c>
      <c r="G841" s="154">
        <f>VLOOKUP(D841,'Scatter Plot_1'!A848:C1831,3,FALSE)</f>
        <v>0</v>
      </c>
    </row>
    <row r="842" spans="1:9" x14ac:dyDescent="0.25">
      <c r="A842" s="18">
        <v>1991</v>
      </c>
      <c r="B842" s="18">
        <v>1991</v>
      </c>
      <c r="C842" s="18">
        <v>7</v>
      </c>
      <c r="D842" s="84" t="s">
        <v>876</v>
      </c>
      <c r="E842" s="84" t="str">
        <f t="shared" si="25"/>
        <v>1991 7</v>
      </c>
      <c r="F842" s="14">
        <f>VLOOKUP(D842,'Scatter Plot_1'!A849:C1832,3,FALSE)</f>
        <v>0</v>
      </c>
      <c r="G842" s="154">
        <f>VLOOKUP(D842,'Scatter Plot_1'!A849:C1832,3,FALSE)</f>
        <v>0</v>
      </c>
    </row>
    <row r="843" spans="1:9" x14ac:dyDescent="0.25">
      <c r="A843" s="18">
        <v>1991</v>
      </c>
      <c r="B843" s="18">
        <v>1991</v>
      </c>
      <c r="C843" s="18">
        <v>8</v>
      </c>
      <c r="D843" s="84" t="s">
        <v>877</v>
      </c>
      <c r="E843" s="84" t="str">
        <f t="shared" si="25"/>
        <v>1991 8</v>
      </c>
      <c r="F843" s="14">
        <f>VLOOKUP(D843,'Scatter Plot_1'!A850:C1833,3,FALSE)</f>
        <v>0</v>
      </c>
      <c r="G843" s="154">
        <f>VLOOKUP(D843,'Scatter Plot_1'!A850:C1833,3,FALSE)</f>
        <v>0</v>
      </c>
    </row>
    <row r="844" spans="1:9" x14ac:dyDescent="0.25">
      <c r="A844" s="18">
        <v>1991</v>
      </c>
      <c r="B844" s="18">
        <v>1991</v>
      </c>
      <c r="C844" s="18">
        <v>9</v>
      </c>
      <c r="D844" s="84" t="s">
        <v>878</v>
      </c>
      <c r="E844" s="84" t="str">
        <f t="shared" si="25"/>
        <v>1991 9</v>
      </c>
      <c r="F844" s="14">
        <f>VLOOKUP(D844,'Scatter Plot_1'!A851:C1834,3,FALSE)</f>
        <v>0</v>
      </c>
      <c r="G844" s="154">
        <f>VLOOKUP(D844,'Scatter Plot_1'!A851:C1834,3,FALSE)</f>
        <v>0</v>
      </c>
    </row>
    <row r="845" spans="1:9" x14ac:dyDescent="0.25">
      <c r="A845" s="18">
        <v>1992</v>
      </c>
      <c r="B845" s="18">
        <v>1991</v>
      </c>
      <c r="C845" s="18">
        <v>10</v>
      </c>
      <c r="D845" s="84" t="s">
        <v>879</v>
      </c>
      <c r="E845" s="84" t="str">
        <f t="shared" si="25"/>
        <v>1992 10</v>
      </c>
      <c r="F845" s="14">
        <f>VLOOKUP(D845,'Scatter Plot_1'!A852:C1835,3,FALSE)</f>
        <v>0</v>
      </c>
      <c r="G845" s="154">
        <f>VLOOKUP(D845,'Scatter Plot_1'!A852:C1835,3,FALSE)</f>
        <v>0</v>
      </c>
    </row>
    <row r="846" spans="1:9" x14ac:dyDescent="0.25">
      <c r="A846" s="18">
        <v>1992</v>
      </c>
      <c r="B846" s="18">
        <v>1991</v>
      </c>
      <c r="C846" s="18">
        <v>11</v>
      </c>
      <c r="D846" s="84" t="s">
        <v>880</v>
      </c>
      <c r="E846" s="84" t="str">
        <f t="shared" si="25"/>
        <v>1992 11</v>
      </c>
      <c r="F846" s="14">
        <f>VLOOKUP(D846,'Scatter Plot_1'!A853:C1836,3,FALSE)</f>
        <v>0</v>
      </c>
      <c r="G846" s="154">
        <f>VLOOKUP(D846,'Scatter Plot_1'!A853:C1836,3,FALSE)</f>
        <v>0</v>
      </c>
    </row>
    <row r="847" spans="1:9" x14ac:dyDescent="0.25">
      <c r="A847" s="18">
        <v>1992</v>
      </c>
      <c r="B847" s="18">
        <v>1991</v>
      </c>
      <c r="C847" s="18">
        <v>12</v>
      </c>
      <c r="D847" s="84" t="s">
        <v>881</v>
      </c>
      <c r="E847" s="84" t="str">
        <f t="shared" si="25"/>
        <v>1992 12</v>
      </c>
      <c r="F847" s="14">
        <f>VLOOKUP(D847,'Scatter Plot_1'!A854:C1837,3,FALSE)</f>
        <v>4.9624000000000001E-2</v>
      </c>
      <c r="G847" s="154">
        <f>VLOOKUP(D847,'Scatter Plot_1'!A854:C1837,3,FALSE)</f>
        <v>4.9624000000000001E-2</v>
      </c>
    </row>
    <row r="848" spans="1:9" x14ac:dyDescent="0.25">
      <c r="A848" s="18">
        <v>1992</v>
      </c>
      <c r="B848" s="18">
        <v>1992</v>
      </c>
      <c r="C848" s="18">
        <v>1</v>
      </c>
      <c r="D848" s="84" t="s">
        <v>882</v>
      </c>
      <c r="E848" s="84" t="str">
        <f t="shared" si="25"/>
        <v>1992 1</v>
      </c>
      <c r="F848" s="14">
        <f>VLOOKUP(D848,'Scatter Plot_1'!A855:C1838,3,FALSE)</f>
        <v>0</v>
      </c>
      <c r="G848" s="154">
        <f>VLOOKUP(D848,'Scatter Plot_1'!A855:C1838,3,FALSE)</f>
        <v>0</v>
      </c>
    </row>
    <row r="849" spans="1:9" x14ac:dyDescent="0.25">
      <c r="A849" s="18">
        <v>1992</v>
      </c>
      <c r="B849" s="18">
        <v>1992</v>
      </c>
      <c r="C849" s="18">
        <v>2</v>
      </c>
      <c r="D849" s="84" t="s">
        <v>883</v>
      </c>
      <c r="E849" s="84" t="str">
        <f t="shared" si="25"/>
        <v>1992 2</v>
      </c>
      <c r="F849" s="14">
        <f>VLOOKUP(D849,'Scatter Plot_1'!A856:C1839,3,FALSE)</f>
        <v>0</v>
      </c>
      <c r="G849" s="154">
        <f>VLOOKUP(D849,'Scatter Plot_1'!A856:C1839,3,FALSE)</f>
        <v>0</v>
      </c>
    </row>
    <row r="850" spans="1:9" x14ac:dyDescent="0.25">
      <c r="A850" s="18">
        <v>1992</v>
      </c>
      <c r="B850" s="18">
        <v>1992</v>
      </c>
      <c r="C850" s="18">
        <v>3</v>
      </c>
      <c r="D850" s="84" t="s">
        <v>884</v>
      </c>
      <c r="E850" s="84" t="str">
        <f t="shared" si="25"/>
        <v>1992 3</v>
      </c>
      <c r="F850" s="14">
        <f>VLOOKUP(D850,'Scatter Plot_1'!A857:C1840,3,FALSE)</f>
        <v>0.32913700000000001</v>
      </c>
      <c r="G850" s="154">
        <f>VLOOKUP(D850,'Scatter Plot_1'!A857:C1840,3,FALSE)</f>
        <v>0.32913700000000001</v>
      </c>
    </row>
    <row r="851" spans="1:9" x14ac:dyDescent="0.25">
      <c r="A851" s="18">
        <v>1992</v>
      </c>
      <c r="B851" s="18">
        <v>1992</v>
      </c>
      <c r="C851" s="18">
        <v>4</v>
      </c>
      <c r="D851" s="84" t="s">
        <v>885</v>
      </c>
      <c r="E851" s="84" t="str">
        <f t="shared" si="25"/>
        <v>1992 4</v>
      </c>
      <c r="F851" s="14">
        <f>VLOOKUP(D851,'Scatter Plot_1'!A858:C1841,3,FALSE)</f>
        <v>0</v>
      </c>
      <c r="G851" s="154">
        <f>VLOOKUP(D851,'Scatter Plot_1'!A858:C1841,3,FALSE)</f>
        <v>0</v>
      </c>
    </row>
    <row r="852" spans="1:9" x14ac:dyDescent="0.25">
      <c r="A852" s="18">
        <v>1992</v>
      </c>
      <c r="B852" s="18">
        <v>1992</v>
      </c>
      <c r="C852" s="18">
        <v>5</v>
      </c>
      <c r="D852" s="84" t="s">
        <v>886</v>
      </c>
      <c r="E852" s="84" t="str">
        <f t="shared" si="25"/>
        <v>1992 5</v>
      </c>
      <c r="F852" s="14">
        <f>VLOOKUP(D852,'Scatter Plot_1'!A859:C1842,3,FALSE)</f>
        <v>0</v>
      </c>
      <c r="G852" s="154">
        <f>VLOOKUP(D852,'Scatter Plot_1'!A859:C1842,3,FALSE)</f>
        <v>0</v>
      </c>
    </row>
    <row r="853" spans="1:9" x14ac:dyDescent="0.25">
      <c r="A853" s="18">
        <v>1992</v>
      </c>
      <c r="B853" s="18">
        <v>1992</v>
      </c>
      <c r="C853" s="18">
        <v>6</v>
      </c>
      <c r="D853" s="84" t="s">
        <v>887</v>
      </c>
      <c r="E853" s="84" t="str">
        <f t="shared" si="25"/>
        <v>1992 6</v>
      </c>
      <c r="F853" s="14">
        <f>VLOOKUP(D853,'Scatter Plot_1'!A860:C1843,3,FALSE)</f>
        <v>0</v>
      </c>
      <c r="G853" s="154">
        <f>VLOOKUP(D853,'Scatter Plot_1'!A860:C1843,3,FALSE)</f>
        <v>0</v>
      </c>
    </row>
    <row r="854" spans="1:9" x14ac:dyDescent="0.25">
      <c r="A854" s="18">
        <v>1992</v>
      </c>
      <c r="B854" s="18">
        <v>1992</v>
      </c>
      <c r="C854" s="18">
        <v>7</v>
      </c>
      <c r="D854" s="84" t="s">
        <v>888</v>
      </c>
      <c r="E854" s="84" t="str">
        <f t="shared" si="25"/>
        <v>1992 7</v>
      </c>
      <c r="F854" s="14">
        <f>VLOOKUP(D854,'Scatter Plot_1'!A861:C1844,3,FALSE)</f>
        <v>0</v>
      </c>
      <c r="G854" s="154">
        <f>VLOOKUP(D854,'Scatter Plot_1'!A861:C1844,3,FALSE)</f>
        <v>0</v>
      </c>
    </row>
    <row r="855" spans="1:9" x14ac:dyDescent="0.25">
      <c r="A855" s="18">
        <v>1992</v>
      </c>
      <c r="B855" s="18">
        <v>1992</v>
      </c>
      <c r="C855" s="18">
        <v>8</v>
      </c>
      <c r="D855" s="84" t="s">
        <v>889</v>
      </c>
      <c r="E855" s="84" t="str">
        <f t="shared" si="25"/>
        <v>1992 8</v>
      </c>
      <c r="F855" s="14">
        <f>VLOOKUP(D855,'Scatter Plot_1'!A862:C1845,3,FALSE)</f>
        <v>0</v>
      </c>
      <c r="G855" s="154">
        <f>VLOOKUP(D855,'Scatter Plot_1'!A862:C1845,3,FALSE)</f>
        <v>0</v>
      </c>
    </row>
    <row r="856" spans="1:9" x14ac:dyDescent="0.25">
      <c r="A856" s="18">
        <v>1992</v>
      </c>
      <c r="B856" s="18">
        <v>1992</v>
      </c>
      <c r="C856" s="18">
        <v>9</v>
      </c>
      <c r="D856" s="84" t="s">
        <v>890</v>
      </c>
      <c r="E856" s="84" t="str">
        <f t="shared" si="25"/>
        <v>1992 9</v>
      </c>
      <c r="F856" s="14">
        <f>VLOOKUP(D856,'Scatter Plot_1'!A863:C1846,3,FALSE)</f>
        <v>0.41761300000000001</v>
      </c>
      <c r="G856" s="154">
        <f>VLOOKUP(D856,'Scatter Plot_1'!A863:C1846,3,FALSE)</f>
        <v>0.41761300000000001</v>
      </c>
    </row>
    <row r="857" spans="1:9" x14ac:dyDescent="0.25">
      <c r="A857" s="18">
        <v>1993</v>
      </c>
      <c r="B857" s="18">
        <v>1992</v>
      </c>
      <c r="C857" s="18">
        <v>10</v>
      </c>
      <c r="D857" s="84" t="s">
        <v>891</v>
      </c>
      <c r="E857" s="84" t="str">
        <f t="shared" si="25"/>
        <v>1993 10</v>
      </c>
      <c r="F857" s="14">
        <f>VLOOKUP(D857,'Scatter Plot_1'!A864:C1847,3,FALSE)</f>
        <v>82.386876999999998</v>
      </c>
      <c r="G857" s="154">
        <f>VLOOKUP(D857,'Scatter Plot_1'!A864:C1847,3,FALSE)</f>
        <v>82.386876999999998</v>
      </c>
      <c r="H857" s="17"/>
      <c r="I857" s="17"/>
    </row>
    <row r="858" spans="1:9" x14ac:dyDescent="0.25">
      <c r="A858" s="18">
        <v>1993</v>
      </c>
      <c r="B858" s="18">
        <v>1992</v>
      </c>
      <c r="C858" s="18">
        <v>11</v>
      </c>
      <c r="D858" s="84" t="s">
        <v>892</v>
      </c>
      <c r="E858" s="84" t="str">
        <f t="shared" si="25"/>
        <v>1993 11</v>
      </c>
      <c r="F858" s="14">
        <f>VLOOKUP(D858,'Scatter Plot_1'!A865:C1848,3,FALSE)</f>
        <v>69.858103999999997</v>
      </c>
      <c r="G858" s="154">
        <f>VLOOKUP(D858,'Scatter Plot_1'!A865:C1848,3,FALSE)</f>
        <v>69.858103999999997</v>
      </c>
      <c r="H858" s="17"/>
      <c r="I858" s="17"/>
    </row>
    <row r="859" spans="1:9" x14ac:dyDescent="0.25">
      <c r="A859" s="18">
        <v>1993</v>
      </c>
      <c r="B859" s="18">
        <v>1992</v>
      </c>
      <c r="C859" s="18">
        <v>12</v>
      </c>
      <c r="D859" s="84" t="s">
        <v>893</v>
      </c>
      <c r="E859" s="84" t="str">
        <f t="shared" si="25"/>
        <v>1993 12</v>
      </c>
      <c r="F859" s="14">
        <f>VLOOKUP(D859,'Scatter Plot_1'!A866:C1849,3,FALSE)</f>
        <v>0.15460199999999999</v>
      </c>
      <c r="G859" s="154">
        <f>VLOOKUP(D859,'Scatter Plot_1'!A866:C1849,3,FALSE)</f>
        <v>0.15460199999999999</v>
      </c>
    </row>
    <row r="860" spans="1:9" x14ac:dyDescent="0.25">
      <c r="A860" s="18">
        <v>1993</v>
      </c>
      <c r="B860" s="18">
        <v>1993</v>
      </c>
      <c r="C860" s="18">
        <v>1</v>
      </c>
      <c r="D860" s="84" t="s">
        <v>894</v>
      </c>
      <c r="E860" s="84" t="str">
        <f t="shared" si="25"/>
        <v>1993 1</v>
      </c>
      <c r="F860" s="14">
        <f>VLOOKUP(D860,'Scatter Plot_1'!A867:C1850,3,FALSE)</f>
        <v>0</v>
      </c>
      <c r="G860" s="154">
        <f>VLOOKUP(D860,'Scatter Plot_1'!A867:C1850,3,FALSE)</f>
        <v>0</v>
      </c>
    </row>
    <row r="861" spans="1:9" x14ac:dyDescent="0.25">
      <c r="A861" s="18">
        <v>1993</v>
      </c>
      <c r="B861" s="18">
        <v>1993</v>
      </c>
      <c r="C861" s="18">
        <v>2</v>
      </c>
      <c r="D861" s="84" t="s">
        <v>895</v>
      </c>
      <c r="E861" s="84" t="str">
        <f t="shared" si="25"/>
        <v>1993 2</v>
      </c>
      <c r="F861" s="14">
        <f>VLOOKUP(D861,'Scatter Plot_1'!A868:C1851,3,FALSE)</f>
        <v>0</v>
      </c>
      <c r="G861" s="154">
        <f>VLOOKUP(D861,'Scatter Plot_1'!A868:C1851,3,FALSE)</f>
        <v>0</v>
      </c>
    </row>
    <row r="862" spans="1:9" x14ac:dyDescent="0.25">
      <c r="A862" s="18">
        <v>1993</v>
      </c>
      <c r="B862" s="18">
        <v>1993</v>
      </c>
      <c r="C862" s="18">
        <v>3</v>
      </c>
      <c r="D862" s="84" t="s">
        <v>896</v>
      </c>
      <c r="E862" s="84" t="str">
        <f t="shared" si="25"/>
        <v>1993 3</v>
      </c>
      <c r="F862" s="14">
        <f>VLOOKUP(D862,'Scatter Plot_1'!A869:C1852,3,FALSE)</f>
        <v>0</v>
      </c>
      <c r="G862" s="154">
        <f>VLOOKUP(D862,'Scatter Plot_1'!A869:C1852,3,FALSE)</f>
        <v>0</v>
      </c>
    </row>
    <row r="863" spans="1:9" x14ac:dyDescent="0.25">
      <c r="A863" s="18">
        <v>1993</v>
      </c>
      <c r="B863" s="18">
        <v>1993</v>
      </c>
      <c r="C863" s="18">
        <v>4</v>
      </c>
      <c r="D863" s="84" t="s">
        <v>897</v>
      </c>
      <c r="E863" s="84" t="str">
        <f t="shared" si="25"/>
        <v>1993 4</v>
      </c>
      <c r="F863" s="14">
        <f>VLOOKUP(D863,'Scatter Plot_1'!A870:C1853,3,FALSE)</f>
        <v>0</v>
      </c>
      <c r="G863" s="154">
        <f>VLOOKUP(D863,'Scatter Plot_1'!A870:C1853,3,FALSE)</f>
        <v>0</v>
      </c>
    </row>
    <row r="864" spans="1:9" x14ac:dyDescent="0.25">
      <c r="A864" s="18">
        <v>1993</v>
      </c>
      <c r="B864" s="18">
        <v>1993</v>
      </c>
      <c r="C864" s="18">
        <v>5</v>
      </c>
      <c r="D864" s="84" t="s">
        <v>898</v>
      </c>
      <c r="E864" s="84" t="str">
        <f t="shared" si="25"/>
        <v>1993 5</v>
      </c>
      <c r="F864" s="14">
        <f>VLOOKUP(D864,'Scatter Plot_1'!A871:C1854,3,FALSE)</f>
        <v>0</v>
      </c>
      <c r="G864" s="154">
        <f>VLOOKUP(D864,'Scatter Plot_1'!A871:C1854,3,FALSE)</f>
        <v>0</v>
      </c>
    </row>
    <row r="865" spans="1:9" x14ac:dyDescent="0.25">
      <c r="A865" s="18">
        <v>1993</v>
      </c>
      <c r="B865" s="18">
        <v>1993</v>
      </c>
      <c r="C865" s="18">
        <v>6</v>
      </c>
      <c r="D865" s="84" t="s">
        <v>899</v>
      </c>
      <c r="E865" s="84" t="str">
        <f t="shared" si="25"/>
        <v>1993 6</v>
      </c>
      <c r="F865" s="14">
        <f>VLOOKUP(D865,'Scatter Plot_1'!A872:C1855,3,FALSE)</f>
        <v>76.748485000000002</v>
      </c>
      <c r="G865" s="154">
        <f>VLOOKUP(D865,'Scatter Plot_1'!A872:C1855,3,FALSE)</f>
        <v>76.748485000000002</v>
      </c>
      <c r="H865" s="17"/>
      <c r="I865" s="17"/>
    </row>
    <row r="866" spans="1:9" x14ac:dyDescent="0.25">
      <c r="A866" s="18">
        <v>1993</v>
      </c>
      <c r="B866" s="18">
        <v>1993</v>
      </c>
      <c r="C866" s="18">
        <v>7</v>
      </c>
      <c r="D866" s="84" t="s">
        <v>900</v>
      </c>
      <c r="E866" s="84" t="str">
        <f t="shared" si="25"/>
        <v>1993 7</v>
      </c>
      <c r="F866" s="14">
        <f>VLOOKUP(D866,'Scatter Plot_1'!A873:C1856,3,FALSE)</f>
        <v>0</v>
      </c>
      <c r="G866" s="154">
        <f>VLOOKUP(D866,'Scatter Plot_1'!A873:C1856,3,FALSE)</f>
        <v>0</v>
      </c>
    </row>
    <row r="867" spans="1:9" x14ac:dyDescent="0.25">
      <c r="A867" s="18">
        <v>1993</v>
      </c>
      <c r="B867" s="18">
        <v>1993</v>
      </c>
      <c r="C867" s="18">
        <v>8</v>
      </c>
      <c r="D867" s="84" t="s">
        <v>901</v>
      </c>
      <c r="E867" s="84" t="str">
        <f t="shared" si="25"/>
        <v>1993 8</v>
      </c>
      <c r="F867" s="14">
        <f>VLOOKUP(D867,'Scatter Plot_1'!A874:C1857,3,FALSE)</f>
        <v>0</v>
      </c>
      <c r="G867" s="154">
        <f>VLOOKUP(D867,'Scatter Plot_1'!A874:C1857,3,FALSE)</f>
        <v>0</v>
      </c>
    </row>
    <row r="868" spans="1:9" x14ac:dyDescent="0.25">
      <c r="A868" s="18">
        <v>1993</v>
      </c>
      <c r="B868" s="18">
        <v>1993</v>
      </c>
      <c r="C868" s="18">
        <v>9</v>
      </c>
      <c r="D868" s="84" t="s">
        <v>902</v>
      </c>
      <c r="E868" s="84" t="str">
        <f t="shared" si="25"/>
        <v>1993 9</v>
      </c>
      <c r="F868" s="14">
        <f>VLOOKUP(D868,'Scatter Plot_1'!A875:C1858,3,FALSE)</f>
        <v>1.2282999999999999</v>
      </c>
      <c r="G868" s="154">
        <f>VLOOKUP(D868,'Scatter Plot_1'!A875:C1858,3,FALSE)</f>
        <v>1.2282999999999999</v>
      </c>
    </row>
    <row r="869" spans="1:9" x14ac:dyDescent="0.25">
      <c r="A869" s="18">
        <v>1994</v>
      </c>
      <c r="B869" s="18">
        <v>1993</v>
      </c>
      <c r="C869" s="18">
        <v>10</v>
      </c>
      <c r="D869" s="84" t="s">
        <v>903</v>
      </c>
      <c r="E869" s="84" t="str">
        <f t="shared" si="25"/>
        <v>1994 10</v>
      </c>
      <c r="F869" s="14">
        <f>VLOOKUP(D869,'Scatter Plot_1'!A876:C1859,3,FALSE)</f>
        <v>0</v>
      </c>
      <c r="G869" s="154">
        <f>VLOOKUP(D869,'Scatter Plot_1'!A876:C1859,3,FALSE)</f>
        <v>0</v>
      </c>
    </row>
    <row r="870" spans="1:9" x14ac:dyDescent="0.25">
      <c r="A870" s="18">
        <v>1994</v>
      </c>
      <c r="B870" s="18">
        <v>1993</v>
      </c>
      <c r="C870" s="18">
        <v>11</v>
      </c>
      <c r="D870" s="84" t="s">
        <v>904</v>
      </c>
      <c r="E870" s="84" t="str">
        <f t="shared" si="25"/>
        <v>1994 11</v>
      </c>
      <c r="F870" s="14">
        <f>VLOOKUP(D870,'Scatter Plot_1'!A877:C1860,3,FALSE)</f>
        <v>38.068967000000001</v>
      </c>
      <c r="G870" s="154">
        <f>VLOOKUP(D870,'Scatter Plot_1'!A877:C1860,3,FALSE)</f>
        <v>38.068967000000001</v>
      </c>
    </row>
    <row r="871" spans="1:9" x14ac:dyDescent="0.25">
      <c r="A871" s="18">
        <v>1994</v>
      </c>
      <c r="B871" s="18">
        <v>1993</v>
      </c>
      <c r="C871" s="18">
        <v>12</v>
      </c>
      <c r="D871" s="84" t="s">
        <v>905</v>
      </c>
      <c r="E871" s="84" t="str">
        <f t="shared" si="25"/>
        <v>1994 12</v>
      </c>
      <c r="F871" s="14">
        <f>VLOOKUP(D871,'Scatter Plot_1'!A878:C1861,3,FALSE)</f>
        <v>0</v>
      </c>
      <c r="G871" s="154">
        <f>VLOOKUP(D871,'Scatter Plot_1'!A878:C1861,3,FALSE)</f>
        <v>0</v>
      </c>
    </row>
    <row r="872" spans="1:9" x14ac:dyDescent="0.25">
      <c r="A872" s="18">
        <v>1994</v>
      </c>
      <c r="B872" s="18">
        <v>1994</v>
      </c>
      <c r="C872" s="18">
        <v>1</v>
      </c>
      <c r="D872" s="84" t="s">
        <v>906</v>
      </c>
      <c r="E872" s="84" t="str">
        <f t="shared" si="25"/>
        <v>1994 1</v>
      </c>
      <c r="F872" s="14">
        <f>VLOOKUP(D872,'Scatter Plot_1'!A879:C1862,3,FALSE)</f>
        <v>0</v>
      </c>
      <c r="G872" s="154">
        <f>VLOOKUP(D872,'Scatter Plot_1'!A879:C1862,3,FALSE)</f>
        <v>0</v>
      </c>
    </row>
    <row r="873" spans="1:9" x14ac:dyDescent="0.25">
      <c r="A873" s="18">
        <v>1994</v>
      </c>
      <c r="B873" s="18">
        <v>1994</v>
      </c>
      <c r="C873" s="18">
        <v>2</v>
      </c>
      <c r="D873" s="84" t="s">
        <v>907</v>
      </c>
      <c r="E873" s="84" t="str">
        <f t="shared" si="25"/>
        <v>1994 2</v>
      </c>
      <c r="F873" s="14">
        <f>VLOOKUP(D873,'Scatter Plot_1'!A880:C1863,3,FALSE)</f>
        <v>0</v>
      </c>
      <c r="G873" s="154">
        <f>VLOOKUP(D873,'Scatter Plot_1'!A880:C1863,3,FALSE)</f>
        <v>0</v>
      </c>
    </row>
    <row r="874" spans="1:9" x14ac:dyDescent="0.25">
      <c r="A874" s="18">
        <v>1994</v>
      </c>
      <c r="B874" s="18">
        <v>1994</v>
      </c>
      <c r="C874" s="18">
        <v>3</v>
      </c>
      <c r="D874" s="84" t="s">
        <v>908</v>
      </c>
      <c r="E874" s="84" t="str">
        <f t="shared" si="25"/>
        <v>1994 3</v>
      </c>
      <c r="F874" s="14">
        <f>VLOOKUP(D874,'Scatter Plot_1'!A881:C1864,3,FALSE)</f>
        <v>0</v>
      </c>
      <c r="G874" s="154">
        <f>VLOOKUP(D874,'Scatter Plot_1'!A881:C1864,3,FALSE)</f>
        <v>0</v>
      </c>
    </row>
    <row r="875" spans="1:9" x14ac:dyDescent="0.25">
      <c r="A875" s="18">
        <v>1994</v>
      </c>
      <c r="B875" s="18">
        <v>1994</v>
      </c>
      <c r="C875" s="18">
        <v>4</v>
      </c>
      <c r="D875" s="84" t="s">
        <v>909</v>
      </c>
      <c r="E875" s="84" t="str">
        <f t="shared" si="25"/>
        <v>1994 4</v>
      </c>
      <c r="F875" s="14">
        <f>VLOOKUP(D875,'Scatter Plot_1'!A882:C1865,3,FALSE)</f>
        <v>0</v>
      </c>
      <c r="G875" s="154">
        <f>VLOOKUP(D875,'Scatter Plot_1'!A882:C1865,3,FALSE)</f>
        <v>0</v>
      </c>
    </row>
    <row r="876" spans="1:9" x14ac:dyDescent="0.25">
      <c r="A876" s="18">
        <v>1994</v>
      </c>
      <c r="B876" s="18">
        <v>1994</v>
      </c>
      <c r="C876" s="18">
        <v>5</v>
      </c>
      <c r="D876" s="84" t="s">
        <v>910</v>
      </c>
      <c r="E876" s="84" t="str">
        <f t="shared" si="25"/>
        <v>1994 5</v>
      </c>
      <c r="F876" s="14">
        <f>VLOOKUP(D876,'Scatter Plot_1'!A883:C1866,3,FALSE)</f>
        <v>0</v>
      </c>
      <c r="G876" s="154">
        <f>VLOOKUP(D876,'Scatter Plot_1'!A883:C1866,3,FALSE)</f>
        <v>0</v>
      </c>
    </row>
    <row r="877" spans="1:9" x14ac:dyDescent="0.25">
      <c r="A877" s="18">
        <v>1994</v>
      </c>
      <c r="B877" s="18">
        <v>1994</v>
      </c>
      <c r="C877" s="18">
        <v>6</v>
      </c>
      <c r="D877" s="84" t="s">
        <v>911</v>
      </c>
      <c r="E877" s="84" t="str">
        <f t="shared" si="25"/>
        <v>1994 6</v>
      </c>
      <c r="F877" s="14">
        <f>VLOOKUP(D877,'Scatter Plot_1'!A884:C1867,3,FALSE)</f>
        <v>0</v>
      </c>
      <c r="G877" s="154">
        <f>VLOOKUP(D877,'Scatter Plot_1'!A884:C1867,3,FALSE)</f>
        <v>0</v>
      </c>
    </row>
    <row r="878" spans="1:9" x14ac:dyDescent="0.25">
      <c r="A878" s="18">
        <v>1994</v>
      </c>
      <c r="B878" s="18">
        <v>1994</v>
      </c>
      <c r="C878" s="18">
        <v>7</v>
      </c>
      <c r="D878" s="84" t="s">
        <v>912</v>
      </c>
      <c r="E878" s="84" t="str">
        <f t="shared" si="25"/>
        <v>1994 7</v>
      </c>
      <c r="F878" s="14">
        <f>VLOOKUP(D878,'Scatter Plot_1'!A885:C1868,3,FALSE)</f>
        <v>8.4563880000000005</v>
      </c>
      <c r="G878" s="154">
        <f>VLOOKUP(D878,'Scatter Plot_1'!A885:C1868,3,FALSE)</f>
        <v>8.4563880000000005</v>
      </c>
    </row>
    <row r="879" spans="1:9" x14ac:dyDescent="0.25">
      <c r="A879" s="18">
        <v>1994</v>
      </c>
      <c r="B879" s="18">
        <v>1994</v>
      </c>
      <c r="C879" s="18">
        <v>8</v>
      </c>
      <c r="D879" s="84" t="s">
        <v>913</v>
      </c>
      <c r="E879" s="84" t="str">
        <f t="shared" si="25"/>
        <v>1994 8</v>
      </c>
      <c r="F879" s="14">
        <f>VLOOKUP(D879,'Scatter Plot_1'!A886:C1869,3,FALSE)</f>
        <v>214.462166</v>
      </c>
      <c r="G879" s="154">
        <f>VLOOKUP(D879,'Scatter Plot_1'!A886:C1869,3,FALSE)</f>
        <v>214.462166</v>
      </c>
      <c r="H879" s="17"/>
      <c r="I879" s="17"/>
    </row>
    <row r="880" spans="1:9" x14ac:dyDescent="0.25">
      <c r="A880" s="18">
        <v>1994</v>
      </c>
      <c r="B880" s="18">
        <v>1994</v>
      </c>
      <c r="C880" s="18">
        <v>9</v>
      </c>
      <c r="D880" s="84" t="s">
        <v>914</v>
      </c>
      <c r="E880" s="84" t="str">
        <f t="shared" si="25"/>
        <v>1994 9</v>
      </c>
      <c r="F880" s="14">
        <f>VLOOKUP(D880,'Scatter Plot_1'!A887:C1870,3,FALSE)</f>
        <v>89.575720000000004</v>
      </c>
      <c r="G880" s="154">
        <f>VLOOKUP(D880,'Scatter Plot_1'!A887:C1870,3,FALSE)</f>
        <v>89.575720000000004</v>
      </c>
      <c r="H880" s="17"/>
      <c r="I880" s="17"/>
    </row>
    <row r="881" spans="1:9" x14ac:dyDescent="0.25">
      <c r="A881" s="18">
        <v>1995</v>
      </c>
      <c r="B881" s="18">
        <v>1994</v>
      </c>
      <c r="C881" s="18">
        <v>10</v>
      </c>
      <c r="D881" s="84" t="s">
        <v>915</v>
      </c>
      <c r="E881" s="84" t="str">
        <f t="shared" si="25"/>
        <v>1995 10</v>
      </c>
      <c r="F881" s="14">
        <f>VLOOKUP(D881,'Scatter Plot_1'!A888:C1871,3,FALSE)</f>
        <v>150.05648400000001</v>
      </c>
      <c r="G881" s="154">
        <f>VLOOKUP(D881,'Scatter Plot_1'!A888:C1871,3,FALSE)</f>
        <v>150.05648400000001</v>
      </c>
      <c r="H881" s="17"/>
      <c r="I881" s="17"/>
    </row>
    <row r="882" spans="1:9" x14ac:dyDescent="0.25">
      <c r="A882" s="18">
        <v>1995</v>
      </c>
      <c r="B882" s="18">
        <v>1994</v>
      </c>
      <c r="C882" s="18">
        <v>11</v>
      </c>
      <c r="D882" s="84" t="s">
        <v>916</v>
      </c>
      <c r="E882" s="84" t="str">
        <f t="shared" si="25"/>
        <v>1995 11</v>
      </c>
      <c r="F882" s="14">
        <f>VLOOKUP(D882,'Scatter Plot_1'!A889:C1872,3,FALSE)</f>
        <v>108.422419</v>
      </c>
      <c r="G882" s="154">
        <f>VLOOKUP(D882,'Scatter Plot_1'!A889:C1872,3,FALSE)</f>
        <v>108.422419</v>
      </c>
      <c r="H882" s="17"/>
      <c r="I882" s="17"/>
    </row>
    <row r="883" spans="1:9" x14ac:dyDescent="0.25">
      <c r="A883" s="18">
        <v>1995</v>
      </c>
      <c r="B883" s="18">
        <v>1994</v>
      </c>
      <c r="C883" s="18">
        <v>12</v>
      </c>
      <c r="D883" s="84" t="s">
        <v>917</v>
      </c>
      <c r="E883" s="84" t="str">
        <f t="shared" si="25"/>
        <v>1995 12</v>
      </c>
      <c r="F883" s="14">
        <f>VLOOKUP(D883,'Scatter Plot_1'!A890:C1873,3,FALSE)</f>
        <v>34.380091</v>
      </c>
      <c r="G883" s="154">
        <f>VLOOKUP(D883,'Scatter Plot_1'!A890:C1873,3,FALSE)</f>
        <v>34.380091</v>
      </c>
    </row>
    <row r="884" spans="1:9" x14ac:dyDescent="0.25">
      <c r="A884" s="18">
        <v>1995</v>
      </c>
      <c r="B884" s="18">
        <v>1995</v>
      </c>
      <c r="C884" s="18">
        <v>1</v>
      </c>
      <c r="D884" s="84" t="s">
        <v>918</v>
      </c>
      <c r="E884" s="84" t="str">
        <f t="shared" si="25"/>
        <v>1995 1</v>
      </c>
      <c r="F884" s="14">
        <f>VLOOKUP(D884,'Scatter Plot_1'!A891:C1874,3,FALSE)</f>
        <v>0</v>
      </c>
      <c r="G884" s="154">
        <f>VLOOKUP(D884,'Scatter Plot_1'!A891:C1874,3,FALSE)</f>
        <v>0</v>
      </c>
    </row>
    <row r="885" spans="1:9" x14ac:dyDescent="0.25">
      <c r="A885" s="18">
        <v>1995</v>
      </c>
      <c r="B885" s="18">
        <v>1995</v>
      </c>
      <c r="C885" s="18">
        <v>2</v>
      </c>
      <c r="D885" s="84" t="s">
        <v>919</v>
      </c>
      <c r="E885" s="84" t="str">
        <f t="shared" si="25"/>
        <v>1995 2</v>
      </c>
      <c r="F885" s="14">
        <f>VLOOKUP(D885,'Scatter Plot_1'!A892:C1875,3,FALSE)</f>
        <v>0</v>
      </c>
      <c r="G885" s="154">
        <f>VLOOKUP(D885,'Scatter Plot_1'!A892:C1875,3,FALSE)</f>
        <v>0</v>
      </c>
    </row>
    <row r="886" spans="1:9" x14ac:dyDescent="0.25">
      <c r="A886" s="18">
        <v>1995</v>
      </c>
      <c r="B886" s="18">
        <v>1995</v>
      </c>
      <c r="C886" s="18">
        <v>3</v>
      </c>
      <c r="D886" s="84" t="s">
        <v>920</v>
      </c>
      <c r="E886" s="84" t="str">
        <f t="shared" si="25"/>
        <v>1995 3</v>
      </c>
      <c r="F886" s="14">
        <f>VLOOKUP(D886,'Scatter Plot_1'!A893:C1876,3,FALSE)</f>
        <v>0</v>
      </c>
      <c r="G886" s="154">
        <f>VLOOKUP(D886,'Scatter Plot_1'!A893:C1876,3,FALSE)</f>
        <v>0</v>
      </c>
    </row>
    <row r="887" spans="1:9" x14ac:dyDescent="0.25">
      <c r="A887" s="18">
        <v>1995</v>
      </c>
      <c r="B887" s="18">
        <v>1995</v>
      </c>
      <c r="C887" s="18">
        <v>4</v>
      </c>
      <c r="D887" s="84" t="s">
        <v>921</v>
      </c>
      <c r="E887" s="84" t="str">
        <f t="shared" si="25"/>
        <v>1995 4</v>
      </c>
      <c r="F887" s="14">
        <f>VLOOKUP(D887,'Scatter Plot_1'!A894:C1877,3,FALSE)</f>
        <v>0</v>
      </c>
      <c r="G887" s="154">
        <f>VLOOKUP(D887,'Scatter Plot_1'!A894:C1877,3,FALSE)</f>
        <v>0</v>
      </c>
    </row>
    <row r="888" spans="1:9" x14ac:dyDescent="0.25">
      <c r="A888" s="18">
        <v>1995</v>
      </c>
      <c r="B888" s="18">
        <v>1995</v>
      </c>
      <c r="C888" s="18">
        <v>5</v>
      </c>
      <c r="D888" s="84" t="s">
        <v>922</v>
      </c>
      <c r="E888" s="84" t="str">
        <f t="shared" si="25"/>
        <v>1995 5</v>
      </c>
      <c r="F888" s="14">
        <f>VLOOKUP(D888,'Scatter Plot_1'!A895:C1878,3,FALSE)</f>
        <v>0.38031300000000001</v>
      </c>
      <c r="G888" s="154">
        <f>VLOOKUP(D888,'Scatter Plot_1'!A895:C1878,3,FALSE)</f>
        <v>0.38031300000000001</v>
      </c>
    </row>
    <row r="889" spans="1:9" x14ac:dyDescent="0.25">
      <c r="A889" s="18">
        <v>1995</v>
      </c>
      <c r="B889" s="18">
        <v>1995</v>
      </c>
      <c r="C889" s="18">
        <v>6</v>
      </c>
      <c r="D889" s="84" t="s">
        <v>923</v>
      </c>
      <c r="E889" s="84" t="str">
        <f t="shared" si="25"/>
        <v>1995 6</v>
      </c>
      <c r="F889" s="14">
        <f>VLOOKUP(D889,'Scatter Plot_1'!A896:C1879,3,FALSE)</f>
        <v>2.2038760000000002</v>
      </c>
      <c r="G889" s="154">
        <f>VLOOKUP(D889,'Scatter Plot_1'!A896:C1879,3,FALSE)</f>
        <v>2.2038760000000002</v>
      </c>
    </row>
    <row r="890" spans="1:9" x14ac:dyDescent="0.25">
      <c r="A890" s="18">
        <v>1995</v>
      </c>
      <c r="B890" s="18">
        <v>1995</v>
      </c>
      <c r="C890" s="18">
        <v>7</v>
      </c>
      <c r="D890" s="84" t="s">
        <v>924</v>
      </c>
      <c r="E890" s="84" t="str">
        <f t="shared" si="25"/>
        <v>1995 7</v>
      </c>
      <c r="F890" s="14">
        <f>VLOOKUP(D890,'Scatter Plot_1'!A897:C1880,3,FALSE)</f>
        <v>11.063337000000001</v>
      </c>
      <c r="G890" s="154">
        <f>VLOOKUP(D890,'Scatter Plot_1'!A897:C1880,3,FALSE)</f>
        <v>11.063337000000001</v>
      </c>
    </row>
    <row r="891" spans="1:9" x14ac:dyDescent="0.25">
      <c r="A891" s="18">
        <v>1995</v>
      </c>
      <c r="B891" s="18">
        <v>1995</v>
      </c>
      <c r="C891" s="18">
        <v>8</v>
      </c>
      <c r="D891" s="84" t="s">
        <v>925</v>
      </c>
      <c r="E891" s="84" t="str">
        <f t="shared" si="25"/>
        <v>1995 8</v>
      </c>
      <c r="F891" s="14">
        <f>VLOOKUP(D891,'Scatter Plot_1'!A898:C1881,3,FALSE)</f>
        <v>45.151584</v>
      </c>
      <c r="G891" s="154">
        <f>VLOOKUP(D891,'Scatter Plot_1'!A898:C1881,3,FALSE)</f>
        <v>45.151584</v>
      </c>
    </row>
    <row r="892" spans="1:9" x14ac:dyDescent="0.25">
      <c r="A892" s="18">
        <v>1995</v>
      </c>
      <c r="B892" s="18">
        <v>1995</v>
      </c>
      <c r="C892" s="18">
        <v>9</v>
      </c>
      <c r="D892" s="84" t="s">
        <v>926</v>
      </c>
      <c r="E892" s="84" t="str">
        <f t="shared" si="25"/>
        <v>1995 9</v>
      </c>
      <c r="F892" s="14">
        <f>VLOOKUP(D892,'Scatter Plot_1'!A899:C1882,3,FALSE)</f>
        <v>30.322908000000002</v>
      </c>
      <c r="G892" s="154">
        <f>VLOOKUP(D892,'Scatter Plot_1'!A899:C1882,3,FALSE)</f>
        <v>30.322908000000002</v>
      </c>
    </row>
    <row r="893" spans="1:9" x14ac:dyDescent="0.25">
      <c r="A893" s="18">
        <v>1996</v>
      </c>
      <c r="B893" s="18">
        <v>1995</v>
      </c>
      <c r="C893" s="18">
        <v>10</v>
      </c>
      <c r="D893" s="84" t="s">
        <v>927</v>
      </c>
      <c r="E893" s="84" t="str">
        <f t="shared" si="25"/>
        <v>1996 10</v>
      </c>
      <c r="F893" s="14">
        <f>VLOOKUP(D893,'Scatter Plot_1'!A900:C1883,3,FALSE)</f>
        <v>129.83484300000001</v>
      </c>
      <c r="G893" s="154">
        <f>VLOOKUP(D893,'Scatter Plot_1'!A900:C1883,3,FALSE)</f>
        <v>129.83484300000001</v>
      </c>
      <c r="H893" s="17"/>
      <c r="I893" s="17"/>
    </row>
    <row r="894" spans="1:9" x14ac:dyDescent="0.25">
      <c r="A894" s="18">
        <v>1996</v>
      </c>
      <c r="B894" s="18">
        <v>1995</v>
      </c>
      <c r="C894" s="18">
        <v>11</v>
      </c>
      <c r="D894" s="84" t="s">
        <v>928</v>
      </c>
      <c r="E894" s="84" t="str">
        <f t="shared" si="25"/>
        <v>1996 11</v>
      </c>
      <c r="F894" s="14">
        <f>VLOOKUP(D894,'Scatter Plot_1'!A901:C1884,3,FALSE)</f>
        <v>349.06681300000002</v>
      </c>
      <c r="G894" s="154">
        <f>VLOOKUP(D894,'Scatter Plot_1'!A901:C1884,3,FALSE)</f>
        <v>349.06681300000002</v>
      </c>
      <c r="H894" s="17"/>
      <c r="I894" s="17"/>
    </row>
    <row r="895" spans="1:9" x14ac:dyDescent="0.25">
      <c r="A895" s="18">
        <v>1996</v>
      </c>
      <c r="B895" s="18">
        <v>1995</v>
      </c>
      <c r="C895" s="18">
        <v>12</v>
      </c>
      <c r="D895" s="84" t="s">
        <v>929</v>
      </c>
      <c r="E895" s="84" t="str">
        <f t="shared" si="25"/>
        <v>1996 12</v>
      </c>
      <c r="F895" s="14">
        <f>VLOOKUP(D895,'Scatter Plot_1'!A902:C1885,3,FALSE)</f>
        <v>558.18039899999997</v>
      </c>
      <c r="G895" s="154">
        <f>VLOOKUP(D895,'Scatter Plot_1'!A902:C1885,3,FALSE)</f>
        <v>558.18039899999997</v>
      </c>
      <c r="H895" s="17"/>
      <c r="I895" s="17"/>
    </row>
    <row r="896" spans="1:9" x14ac:dyDescent="0.25">
      <c r="A896" s="18">
        <v>1996</v>
      </c>
      <c r="B896" s="18">
        <v>1996</v>
      </c>
      <c r="C896" s="18">
        <v>1</v>
      </c>
      <c r="D896" s="84" t="s">
        <v>930</v>
      </c>
      <c r="E896" s="84" t="str">
        <f t="shared" si="25"/>
        <v>1996 1</v>
      </c>
      <c r="F896" s="14">
        <f>VLOOKUP(D896,'Scatter Plot_1'!A903:C1886,3,FALSE)</f>
        <v>0</v>
      </c>
      <c r="G896" s="154">
        <f>VLOOKUP(D896,'Scatter Plot_1'!A903:C1886,3,FALSE)</f>
        <v>0</v>
      </c>
    </row>
    <row r="897" spans="1:7" x14ac:dyDescent="0.25">
      <c r="A897" s="18">
        <v>1996</v>
      </c>
      <c r="B897" s="18">
        <v>1996</v>
      </c>
      <c r="C897" s="18">
        <v>2</v>
      </c>
      <c r="D897" s="84" t="s">
        <v>931</v>
      </c>
      <c r="E897" s="84" t="str">
        <f t="shared" si="25"/>
        <v>1996 2</v>
      </c>
      <c r="F897" s="14">
        <f>VLOOKUP(D897,'Scatter Plot_1'!A904:C1887,3,FALSE)</f>
        <v>0</v>
      </c>
      <c r="G897" s="154">
        <f>VLOOKUP(D897,'Scatter Plot_1'!A904:C1887,3,FALSE)</f>
        <v>0</v>
      </c>
    </row>
    <row r="898" spans="1:7" x14ac:dyDescent="0.25">
      <c r="A898" s="18">
        <v>1996</v>
      </c>
      <c r="B898" s="18">
        <v>1996</v>
      </c>
      <c r="C898" s="18">
        <v>3</v>
      </c>
      <c r="D898" s="84" t="s">
        <v>932</v>
      </c>
      <c r="E898" s="84" t="str">
        <f t="shared" si="25"/>
        <v>1996 3</v>
      </c>
      <c r="F898" s="14">
        <f>VLOOKUP(D898,'Scatter Plot_1'!A905:C1888,3,FALSE)</f>
        <v>0</v>
      </c>
      <c r="G898" s="154">
        <f>VLOOKUP(D898,'Scatter Plot_1'!A905:C1888,3,FALSE)</f>
        <v>0</v>
      </c>
    </row>
    <row r="899" spans="1:7" x14ac:dyDescent="0.25">
      <c r="A899" s="18">
        <v>1996</v>
      </c>
      <c r="B899" s="18">
        <v>1996</v>
      </c>
      <c r="C899" s="18">
        <v>4</v>
      </c>
      <c r="D899" s="84" t="s">
        <v>933</v>
      </c>
      <c r="E899" s="84" t="str">
        <f t="shared" si="25"/>
        <v>1996 4</v>
      </c>
      <c r="F899" s="14">
        <f>VLOOKUP(D899,'Scatter Plot_1'!A906:C1889,3,FALSE)</f>
        <v>0</v>
      </c>
      <c r="G899" s="154">
        <f>VLOOKUP(D899,'Scatter Plot_1'!A906:C1889,3,FALSE)</f>
        <v>0</v>
      </c>
    </row>
    <row r="900" spans="1:7" x14ac:dyDescent="0.25">
      <c r="A900" s="18">
        <v>1996</v>
      </c>
      <c r="B900" s="18">
        <v>1996</v>
      </c>
      <c r="C900" s="18">
        <v>5</v>
      </c>
      <c r="D900" s="84" t="s">
        <v>934</v>
      </c>
      <c r="E900" s="84" t="str">
        <f t="shared" si="25"/>
        <v>1996 5</v>
      </c>
      <c r="F900" s="14">
        <f>VLOOKUP(D900,'Scatter Plot_1'!A907:C1890,3,FALSE)</f>
        <v>0</v>
      </c>
      <c r="G900" s="154">
        <f>VLOOKUP(D900,'Scatter Plot_1'!A907:C1890,3,FALSE)</f>
        <v>0</v>
      </c>
    </row>
    <row r="901" spans="1:7" x14ac:dyDescent="0.25">
      <c r="A901" s="18">
        <v>1996</v>
      </c>
      <c r="B901" s="18">
        <v>1996</v>
      </c>
      <c r="C901" s="18">
        <v>6</v>
      </c>
      <c r="D901" s="84" t="s">
        <v>935</v>
      </c>
      <c r="E901" s="84" t="str">
        <f t="shared" si="25"/>
        <v>1996 6</v>
      </c>
      <c r="F901" s="14">
        <f>VLOOKUP(D901,'Scatter Plot_1'!A908:C1891,3,FALSE)</f>
        <v>0</v>
      </c>
      <c r="G901" s="154">
        <f>VLOOKUP(D901,'Scatter Plot_1'!A908:C1891,3,FALSE)</f>
        <v>0</v>
      </c>
    </row>
    <row r="902" spans="1:7" x14ac:dyDescent="0.25">
      <c r="A902" s="18">
        <v>1996</v>
      </c>
      <c r="B902" s="18">
        <v>1996</v>
      </c>
      <c r="C902" s="18">
        <v>7</v>
      </c>
      <c r="D902" s="84" t="s">
        <v>936</v>
      </c>
      <c r="E902" s="84" t="str">
        <f t="shared" ref="E902:E965" si="26">CONCATENATE(A902," ",C902)</f>
        <v>1996 7</v>
      </c>
      <c r="F902" s="14">
        <f>VLOOKUP(D902,'Scatter Plot_1'!A909:C1892,3,FALSE)</f>
        <v>0</v>
      </c>
      <c r="G902" s="154">
        <f>VLOOKUP(D902,'Scatter Plot_1'!A909:C1892,3,FALSE)</f>
        <v>0</v>
      </c>
    </row>
    <row r="903" spans="1:7" x14ac:dyDescent="0.25">
      <c r="A903" s="18">
        <v>1996</v>
      </c>
      <c r="B903" s="18">
        <v>1996</v>
      </c>
      <c r="C903" s="18">
        <v>8</v>
      </c>
      <c r="D903" s="84" t="s">
        <v>937</v>
      </c>
      <c r="E903" s="84" t="str">
        <f t="shared" si="26"/>
        <v>1996 8</v>
      </c>
      <c r="F903" s="14">
        <f>VLOOKUP(D903,'Scatter Plot_1'!A910:C1893,3,FALSE)</f>
        <v>3.1368860000000001</v>
      </c>
      <c r="G903" s="154">
        <f>VLOOKUP(D903,'Scatter Plot_1'!A910:C1893,3,FALSE)</f>
        <v>3.1368860000000001</v>
      </c>
    </row>
    <row r="904" spans="1:7" x14ac:dyDescent="0.25">
      <c r="A904" s="18">
        <v>1996</v>
      </c>
      <c r="B904" s="18">
        <v>1996</v>
      </c>
      <c r="C904" s="18">
        <v>9</v>
      </c>
      <c r="D904" s="84" t="s">
        <v>938</v>
      </c>
      <c r="E904" s="84" t="str">
        <f t="shared" si="26"/>
        <v>1996 9</v>
      </c>
      <c r="F904" s="14">
        <f>VLOOKUP(D904,'Scatter Plot_1'!A911:C1894,3,FALSE)</f>
        <v>3.757641</v>
      </c>
      <c r="G904" s="154">
        <f>VLOOKUP(D904,'Scatter Plot_1'!A911:C1894,3,FALSE)</f>
        <v>3.757641</v>
      </c>
    </row>
    <row r="905" spans="1:7" x14ac:dyDescent="0.25">
      <c r="A905" s="18">
        <v>1997</v>
      </c>
      <c r="B905" s="18">
        <v>1996</v>
      </c>
      <c r="C905" s="18">
        <v>10</v>
      </c>
      <c r="D905" s="84" t="s">
        <v>939</v>
      </c>
      <c r="E905" s="84" t="str">
        <f t="shared" si="26"/>
        <v>1997 10</v>
      </c>
      <c r="F905" s="14">
        <f>VLOOKUP(D905,'Scatter Plot_1'!A912:C1895,3,FALSE)</f>
        <v>0.66560699999999995</v>
      </c>
      <c r="G905" s="154">
        <f>VLOOKUP(D905,'Scatter Plot_1'!A912:C1895,3,FALSE)</f>
        <v>0.66560699999999995</v>
      </c>
    </row>
    <row r="906" spans="1:7" x14ac:dyDescent="0.25">
      <c r="A906" s="18">
        <v>1997</v>
      </c>
      <c r="B906" s="18">
        <v>1996</v>
      </c>
      <c r="C906" s="18">
        <v>11</v>
      </c>
      <c r="D906" s="84" t="s">
        <v>940</v>
      </c>
      <c r="E906" s="84" t="str">
        <f t="shared" si="26"/>
        <v>1997 11</v>
      </c>
      <c r="F906" s="14">
        <f>VLOOKUP(D906,'Scatter Plot_1'!A913:C1896,3,FALSE)</f>
        <v>0</v>
      </c>
      <c r="G906" s="154">
        <f>VLOOKUP(D906,'Scatter Plot_1'!A913:C1896,3,FALSE)</f>
        <v>0</v>
      </c>
    </row>
    <row r="907" spans="1:7" x14ac:dyDescent="0.25">
      <c r="A907" s="18">
        <v>1997</v>
      </c>
      <c r="B907" s="18">
        <v>1996</v>
      </c>
      <c r="C907" s="18">
        <v>12</v>
      </c>
      <c r="D907" s="84" t="s">
        <v>941</v>
      </c>
      <c r="E907" s="84" t="str">
        <f t="shared" si="26"/>
        <v>1997 12</v>
      </c>
      <c r="F907" s="14">
        <f>VLOOKUP(D907,'Scatter Plot_1'!A914:C1897,3,FALSE)</f>
        <v>0</v>
      </c>
      <c r="G907" s="154">
        <f>VLOOKUP(D907,'Scatter Plot_1'!A914:C1897,3,FALSE)</f>
        <v>0</v>
      </c>
    </row>
    <row r="908" spans="1:7" x14ac:dyDescent="0.25">
      <c r="A908" s="18">
        <v>1997</v>
      </c>
      <c r="B908" s="18">
        <v>1997</v>
      </c>
      <c r="C908" s="18">
        <v>1</v>
      </c>
      <c r="D908" s="84" t="s">
        <v>942</v>
      </c>
      <c r="E908" s="84" t="str">
        <f t="shared" si="26"/>
        <v>1997 1</v>
      </c>
      <c r="F908" s="14">
        <f>VLOOKUP(D908,'Scatter Plot_1'!A915:C1898,3,FALSE)</f>
        <v>0</v>
      </c>
      <c r="G908" s="154">
        <f>VLOOKUP(D908,'Scatter Plot_1'!A915:C1898,3,FALSE)</f>
        <v>0</v>
      </c>
    </row>
    <row r="909" spans="1:7" x14ac:dyDescent="0.25">
      <c r="A909" s="18">
        <v>1997</v>
      </c>
      <c r="B909" s="18">
        <v>1997</v>
      </c>
      <c r="C909" s="18">
        <v>2</v>
      </c>
      <c r="D909" s="84" t="s">
        <v>943</v>
      </c>
      <c r="E909" s="84" t="str">
        <f t="shared" si="26"/>
        <v>1997 2</v>
      </c>
      <c r="F909" s="14">
        <f>VLOOKUP(D909,'Scatter Plot_1'!A916:C1899,3,FALSE)</f>
        <v>0</v>
      </c>
      <c r="G909" s="154">
        <f>VLOOKUP(D909,'Scatter Plot_1'!A916:C1899,3,FALSE)</f>
        <v>0</v>
      </c>
    </row>
    <row r="910" spans="1:7" x14ac:dyDescent="0.25">
      <c r="A910" s="18">
        <v>1997</v>
      </c>
      <c r="B910" s="18">
        <v>1997</v>
      </c>
      <c r="C910" s="18">
        <v>3</v>
      </c>
      <c r="D910" s="84" t="s">
        <v>944</v>
      </c>
      <c r="E910" s="84" t="str">
        <f t="shared" si="26"/>
        <v>1997 3</v>
      </c>
      <c r="F910" s="14">
        <f>VLOOKUP(D910,'Scatter Plot_1'!A917:C1900,3,FALSE)</f>
        <v>0</v>
      </c>
      <c r="G910" s="154">
        <f>VLOOKUP(D910,'Scatter Plot_1'!A917:C1900,3,FALSE)</f>
        <v>0</v>
      </c>
    </row>
    <row r="911" spans="1:7" x14ac:dyDescent="0.25">
      <c r="A911" s="18">
        <v>1997</v>
      </c>
      <c r="B911" s="18">
        <v>1997</v>
      </c>
      <c r="C911" s="18">
        <v>4</v>
      </c>
      <c r="D911" s="84" t="s">
        <v>945</v>
      </c>
      <c r="E911" s="84" t="str">
        <f t="shared" si="26"/>
        <v>1997 4</v>
      </c>
      <c r="F911" s="14">
        <f>VLOOKUP(D911,'Scatter Plot_1'!A918:C1901,3,FALSE)</f>
        <v>0</v>
      </c>
      <c r="G911" s="154">
        <f>VLOOKUP(D911,'Scatter Plot_1'!A918:C1901,3,FALSE)</f>
        <v>0</v>
      </c>
    </row>
    <row r="912" spans="1:7" x14ac:dyDescent="0.25">
      <c r="A912" s="18">
        <v>1997</v>
      </c>
      <c r="B912" s="18">
        <v>1997</v>
      </c>
      <c r="C912" s="18">
        <v>5</v>
      </c>
      <c r="D912" s="84" t="s">
        <v>946</v>
      </c>
      <c r="E912" s="84" t="str">
        <f t="shared" si="26"/>
        <v>1997 5</v>
      </c>
      <c r="F912" s="14">
        <f>VLOOKUP(D912,'Scatter Plot_1'!A919:C1902,3,FALSE)</f>
        <v>0</v>
      </c>
      <c r="G912" s="154">
        <f>VLOOKUP(D912,'Scatter Plot_1'!A919:C1902,3,FALSE)</f>
        <v>0</v>
      </c>
    </row>
    <row r="913" spans="1:7" x14ac:dyDescent="0.25">
      <c r="A913" s="18">
        <v>1997</v>
      </c>
      <c r="B913" s="18">
        <v>1997</v>
      </c>
      <c r="C913" s="18">
        <v>6</v>
      </c>
      <c r="D913" s="84" t="s">
        <v>947</v>
      </c>
      <c r="E913" s="84" t="str">
        <f t="shared" si="26"/>
        <v>1997 6</v>
      </c>
      <c r="F913" s="14">
        <f>VLOOKUP(D913,'Scatter Plot_1'!A920:C1903,3,FALSE)</f>
        <v>0</v>
      </c>
      <c r="G913" s="154">
        <f>VLOOKUP(D913,'Scatter Plot_1'!A920:C1903,3,FALSE)</f>
        <v>0</v>
      </c>
    </row>
    <row r="914" spans="1:7" x14ac:dyDescent="0.25">
      <c r="A914" s="18">
        <v>1997</v>
      </c>
      <c r="B914" s="18">
        <v>1997</v>
      </c>
      <c r="C914" s="18">
        <v>7</v>
      </c>
      <c r="D914" s="84" t="s">
        <v>948</v>
      </c>
      <c r="E914" s="84" t="str">
        <f t="shared" si="26"/>
        <v>1997 7</v>
      </c>
      <c r="F914" s="14">
        <f>VLOOKUP(D914,'Scatter Plot_1'!A921:C1904,3,FALSE)</f>
        <v>0</v>
      </c>
      <c r="G914" s="154">
        <f>VLOOKUP(D914,'Scatter Plot_1'!A921:C1904,3,FALSE)</f>
        <v>0</v>
      </c>
    </row>
    <row r="915" spans="1:7" x14ac:dyDescent="0.25">
      <c r="A915" s="18">
        <v>1997</v>
      </c>
      <c r="B915" s="18">
        <v>1997</v>
      </c>
      <c r="C915" s="18">
        <v>8</v>
      </c>
      <c r="D915" s="84" t="s">
        <v>949</v>
      </c>
      <c r="E915" s="84" t="str">
        <f t="shared" si="26"/>
        <v>1997 8</v>
      </c>
      <c r="F915" s="14">
        <f>VLOOKUP(D915,'Scatter Plot_1'!A922:C1905,3,FALSE)</f>
        <v>6.0446650000000002</v>
      </c>
      <c r="G915" s="154">
        <f>VLOOKUP(D915,'Scatter Plot_1'!A922:C1905,3,FALSE)</f>
        <v>6.0446650000000002</v>
      </c>
    </row>
    <row r="916" spans="1:7" x14ac:dyDescent="0.25">
      <c r="A916" s="18">
        <v>1997</v>
      </c>
      <c r="B916" s="18">
        <v>1997</v>
      </c>
      <c r="C916" s="18">
        <v>9</v>
      </c>
      <c r="D916" s="84" t="s">
        <v>950</v>
      </c>
      <c r="E916" s="84" t="str">
        <f t="shared" si="26"/>
        <v>1997 9</v>
      </c>
      <c r="F916" s="14">
        <f>VLOOKUP(D916,'Scatter Plot_1'!A923:C1906,3,FALSE)</f>
        <v>4.5993979999999999</v>
      </c>
      <c r="G916" s="154">
        <f>VLOOKUP(D916,'Scatter Plot_1'!A923:C1906,3,FALSE)</f>
        <v>4.5993979999999999</v>
      </c>
    </row>
    <row r="917" spans="1:7" x14ac:dyDescent="0.25">
      <c r="A917" s="18">
        <v>1998</v>
      </c>
      <c r="B917" s="18">
        <v>1997</v>
      </c>
      <c r="C917" s="18">
        <v>10</v>
      </c>
      <c r="D917" s="84" t="s">
        <v>951</v>
      </c>
      <c r="E917" s="84" t="str">
        <f t="shared" si="26"/>
        <v>1998 10</v>
      </c>
      <c r="F917" s="14">
        <f>VLOOKUP(D917,'Scatter Plot_1'!A924:C1907,3,FALSE)</f>
        <v>1.7583899999999999</v>
      </c>
      <c r="G917" s="154">
        <f>VLOOKUP(D917,'Scatter Plot_1'!A924:C1907,3,FALSE)</f>
        <v>1.7583899999999999</v>
      </c>
    </row>
    <row r="918" spans="1:7" x14ac:dyDescent="0.25">
      <c r="A918" s="18">
        <v>1998</v>
      </c>
      <c r="B918" s="18">
        <v>1997</v>
      </c>
      <c r="C918" s="18">
        <v>11</v>
      </c>
      <c r="D918" s="84" t="s">
        <v>952</v>
      </c>
      <c r="E918" s="84" t="str">
        <f t="shared" si="26"/>
        <v>1998 11</v>
      </c>
      <c r="F918" s="14">
        <f>VLOOKUP(D918,'Scatter Plot_1'!A925:C1908,3,FALSE)</f>
        <v>0</v>
      </c>
      <c r="G918" s="154">
        <f>VLOOKUP(D918,'Scatter Plot_1'!A925:C1908,3,FALSE)</f>
        <v>0</v>
      </c>
    </row>
    <row r="919" spans="1:7" x14ac:dyDescent="0.25">
      <c r="A919" s="18">
        <v>1998</v>
      </c>
      <c r="B919" s="18">
        <v>1997</v>
      </c>
      <c r="C919" s="18">
        <v>12</v>
      </c>
      <c r="D919" s="84" t="s">
        <v>953</v>
      </c>
      <c r="E919" s="84" t="str">
        <f t="shared" si="26"/>
        <v>1998 12</v>
      </c>
      <c r="F919" s="14">
        <f>VLOOKUP(D919,'Scatter Plot_1'!A926:C1909,3,FALSE)</f>
        <v>0</v>
      </c>
      <c r="G919" s="154">
        <f>VLOOKUP(D919,'Scatter Plot_1'!A926:C1909,3,FALSE)</f>
        <v>0</v>
      </c>
    </row>
    <row r="920" spans="1:7" x14ac:dyDescent="0.25">
      <c r="A920" s="18">
        <v>1998</v>
      </c>
      <c r="B920" s="18">
        <v>1998</v>
      </c>
      <c r="C920" s="18">
        <v>1</v>
      </c>
      <c r="D920" s="84" t="s">
        <v>954</v>
      </c>
      <c r="E920" s="84" t="str">
        <f t="shared" si="26"/>
        <v>1998 1</v>
      </c>
      <c r="F920" s="14">
        <f>VLOOKUP(D920,'Scatter Plot_1'!A927:C1910,3,FALSE)</f>
        <v>0</v>
      </c>
      <c r="G920" s="154">
        <f>VLOOKUP(D920,'Scatter Plot_1'!A927:C1910,3,FALSE)</f>
        <v>0</v>
      </c>
    </row>
    <row r="921" spans="1:7" x14ac:dyDescent="0.25">
      <c r="A921" s="18">
        <v>1998</v>
      </c>
      <c r="B921" s="18">
        <v>1998</v>
      </c>
      <c r="C921" s="18">
        <v>2</v>
      </c>
      <c r="D921" s="84" t="s">
        <v>955</v>
      </c>
      <c r="E921" s="84" t="str">
        <f t="shared" si="26"/>
        <v>1998 2</v>
      </c>
      <c r="F921" s="14">
        <f>VLOOKUP(D921,'Scatter Plot_1'!A928:C1911,3,FALSE)</f>
        <v>0</v>
      </c>
      <c r="G921" s="154">
        <f>VLOOKUP(D921,'Scatter Plot_1'!A928:C1911,3,FALSE)</f>
        <v>0</v>
      </c>
    </row>
    <row r="922" spans="1:7" x14ac:dyDescent="0.25">
      <c r="A922" s="18">
        <v>1998</v>
      </c>
      <c r="B922" s="18">
        <v>1998</v>
      </c>
      <c r="C922" s="18">
        <v>3</v>
      </c>
      <c r="D922" s="84" t="s">
        <v>956</v>
      </c>
      <c r="E922" s="84" t="str">
        <f t="shared" si="26"/>
        <v>1998 3</v>
      </c>
      <c r="F922" s="14">
        <f>VLOOKUP(D922,'Scatter Plot_1'!A929:C1912,3,FALSE)</f>
        <v>0</v>
      </c>
      <c r="G922" s="154">
        <f>VLOOKUP(D922,'Scatter Plot_1'!A929:C1912,3,FALSE)</f>
        <v>0</v>
      </c>
    </row>
    <row r="923" spans="1:7" x14ac:dyDescent="0.25">
      <c r="A923" s="18">
        <v>1998</v>
      </c>
      <c r="B923" s="18">
        <v>1998</v>
      </c>
      <c r="C923" s="18">
        <v>4</v>
      </c>
      <c r="D923" s="84" t="s">
        <v>957</v>
      </c>
      <c r="E923" s="84" t="str">
        <f t="shared" si="26"/>
        <v>1998 4</v>
      </c>
      <c r="F923" s="14">
        <f>VLOOKUP(D923,'Scatter Plot_1'!A930:C1913,3,FALSE)</f>
        <v>0</v>
      </c>
      <c r="G923" s="154">
        <f>VLOOKUP(D923,'Scatter Plot_1'!A930:C1913,3,FALSE)</f>
        <v>0</v>
      </c>
    </row>
    <row r="924" spans="1:7" x14ac:dyDescent="0.25">
      <c r="A924" s="18">
        <v>1998</v>
      </c>
      <c r="B924" s="18">
        <v>1998</v>
      </c>
      <c r="C924" s="18">
        <v>5</v>
      </c>
      <c r="D924" s="84" t="s">
        <v>958</v>
      </c>
      <c r="E924" s="84" t="str">
        <f t="shared" si="26"/>
        <v>1998 5</v>
      </c>
      <c r="F924" s="14">
        <f>VLOOKUP(D924,'Scatter Plot_1'!A931:C1914,3,FALSE)</f>
        <v>3.7526009999999999</v>
      </c>
      <c r="G924" s="154">
        <f>VLOOKUP(D924,'Scatter Plot_1'!A931:C1914,3,FALSE)</f>
        <v>3.7526009999999999</v>
      </c>
    </row>
    <row r="925" spans="1:7" x14ac:dyDescent="0.25">
      <c r="A925" s="18">
        <v>1998</v>
      </c>
      <c r="B925" s="18">
        <v>1998</v>
      </c>
      <c r="C925" s="18">
        <v>6</v>
      </c>
      <c r="D925" s="84" t="s">
        <v>959</v>
      </c>
      <c r="E925" s="84" t="str">
        <f t="shared" si="26"/>
        <v>1998 6</v>
      </c>
      <c r="F925" s="14">
        <f>VLOOKUP(D925,'Scatter Plot_1'!A932:C1915,3,FALSE)</f>
        <v>4.5082750000000003</v>
      </c>
      <c r="G925" s="154">
        <f>VLOOKUP(D925,'Scatter Plot_1'!A932:C1915,3,FALSE)</f>
        <v>4.5082750000000003</v>
      </c>
    </row>
    <row r="926" spans="1:7" x14ac:dyDescent="0.25">
      <c r="A926" s="18">
        <v>1998</v>
      </c>
      <c r="B926" s="18">
        <v>1998</v>
      </c>
      <c r="C926" s="18">
        <v>7</v>
      </c>
      <c r="D926" s="84" t="s">
        <v>960</v>
      </c>
      <c r="E926" s="84" t="str">
        <f t="shared" si="26"/>
        <v>1998 7</v>
      </c>
      <c r="F926" s="14">
        <f>VLOOKUP(D926,'Scatter Plot_1'!A933:C1916,3,FALSE)</f>
        <v>20.031366999999999</v>
      </c>
      <c r="G926" s="154">
        <f>VLOOKUP(D926,'Scatter Plot_1'!A933:C1916,3,FALSE)</f>
        <v>20.031366999999999</v>
      </c>
    </row>
    <row r="927" spans="1:7" x14ac:dyDescent="0.25">
      <c r="A927" s="18">
        <v>1998</v>
      </c>
      <c r="B927" s="18">
        <v>1998</v>
      </c>
      <c r="C927" s="18">
        <v>8</v>
      </c>
      <c r="D927" s="84" t="s">
        <v>961</v>
      </c>
      <c r="E927" s="84" t="str">
        <f t="shared" si="26"/>
        <v>1998 8</v>
      </c>
      <c r="F927" s="14">
        <f>VLOOKUP(D927,'Scatter Plot_1'!A934:C1917,3,FALSE)</f>
        <v>57.281829999999999</v>
      </c>
      <c r="G927" s="154">
        <f>VLOOKUP(D927,'Scatter Plot_1'!A934:C1917,3,FALSE)</f>
        <v>57.281829999999999</v>
      </c>
    </row>
    <row r="928" spans="1:7" x14ac:dyDescent="0.25">
      <c r="A928" s="18">
        <v>1998</v>
      </c>
      <c r="B928" s="18">
        <v>1998</v>
      </c>
      <c r="C928" s="18">
        <v>9</v>
      </c>
      <c r="D928" s="84" t="s">
        <v>962</v>
      </c>
      <c r="E928" s="84" t="str">
        <f t="shared" si="26"/>
        <v>1998 9</v>
      </c>
      <c r="F928" s="14">
        <f>VLOOKUP(D928,'Scatter Plot_1'!A935:C1918,3,FALSE)</f>
        <v>48.246653000000002</v>
      </c>
      <c r="G928" s="154">
        <f>VLOOKUP(D928,'Scatter Plot_1'!A935:C1918,3,FALSE)</f>
        <v>48.246653000000002</v>
      </c>
    </row>
    <row r="929" spans="1:9" x14ac:dyDescent="0.25">
      <c r="A929" s="18">
        <v>1999</v>
      </c>
      <c r="B929" s="18">
        <v>1998</v>
      </c>
      <c r="C929" s="18">
        <v>10</v>
      </c>
      <c r="D929" s="84" t="s">
        <v>963</v>
      </c>
      <c r="E929" s="84" t="str">
        <f t="shared" si="26"/>
        <v>1999 10</v>
      </c>
      <c r="F929" s="14">
        <f>VLOOKUP(D929,'Scatter Plot_1'!A936:C1919,3,FALSE)</f>
        <v>47.410620999999999</v>
      </c>
      <c r="G929" s="154">
        <f>VLOOKUP(D929,'Scatter Plot_1'!A936:C1919,3,FALSE)</f>
        <v>47.410620999999999</v>
      </c>
    </row>
    <row r="930" spans="1:9" x14ac:dyDescent="0.25">
      <c r="A930" s="18">
        <v>1999</v>
      </c>
      <c r="B930" s="18">
        <v>1998</v>
      </c>
      <c r="C930" s="18">
        <v>11</v>
      </c>
      <c r="D930" s="84" t="s">
        <v>964</v>
      </c>
      <c r="E930" s="84" t="str">
        <f t="shared" si="26"/>
        <v>1999 11</v>
      </c>
      <c r="F930" s="14">
        <f>VLOOKUP(D930,'Scatter Plot_1'!A937:C1920,3,FALSE)</f>
        <v>57.249592</v>
      </c>
      <c r="G930" s="154">
        <f>VLOOKUP(D930,'Scatter Plot_1'!A937:C1920,3,FALSE)</f>
        <v>57.249592</v>
      </c>
    </row>
    <row r="931" spans="1:9" x14ac:dyDescent="0.25">
      <c r="A931" s="18">
        <v>1999</v>
      </c>
      <c r="B931" s="18">
        <v>1998</v>
      </c>
      <c r="C931" s="18">
        <v>12</v>
      </c>
      <c r="D931" s="84" t="s">
        <v>965</v>
      </c>
      <c r="E931" s="84" t="str">
        <f t="shared" si="26"/>
        <v>1999 12</v>
      </c>
      <c r="F931" s="14">
        <f>VLOOKUP(D931,'Scatter Plot_1'!A938:C1921,3,FALSE)</f>
        <v>79.414199999999994</v>
      </c>
      <c r="G931" s="154">
        <f>VLOOKUP(D931,'Scatter Plot_1'!A938:C1921,3,FALSE)</f>
        <v>79.414199999999994</v>
      </c>
      <c r="H931" s="17"/>
      <c r="I931" s="17"/>
    </row>
    <row r="932" spans="1:9" x14ac:dyDescent="0.25">
      <c r="A932" s="18">
        <v>1999</v>
      </c>
      <c r="B932" s="18">
        <v>1999</v>
      </c>
      <c r="C932" s="18">
        <v>1</v>
      </c>
      <c r="D932" s="84" t="s">
        <v>966</v>
      </c>
      <c r="E932" s="84" t="str">
        <f t="shared" si="26"/>
        <v>1999 1</v>
      </c>
      <c r="F932" s="14">
        <f>VLOOKUP(D932,'Scatter Plot_1'!A939:C1922,3,FALSE)</f>
        <v>0</v>
      </c>
      <c r="G932" s="154">
        <f>VLOOKUP(D932,'Scatter Plot_1'!A939:C1922,3,FALSE)</f>
        <v>0</v>
      </c>
    </row>
    <row r="933" spans="1:9" x14ac:dyDescent="0.25">
      <c r="A933" s="18">
        <v>1999</v>
      </c>
      <c r="B933" s="18">
        <v>1999</v>
      </c>
      <c r="C933" s="18">
        <v>2</v>
      </c>
      <c r="D933" s="84" t="s">
        <v>967</v>
      </c>
      <c r="E933" s="84" t="str">
        <f t="shared" si="26"/>
        <v>1999 2</v>
      </c>
      <c r="F933" s="14">
        <f>VLOOKUP(D933,'Scatter Plot_1'!A940:C1923,3,FALSE)</f>
        <v>0</v>
      </c>
      <c r="G933" s="154">
        <f>VLOOKUP(D933,'Scatter Plot_1'!A940:C1923,3,FALSE)</f>
        <v>0</v>
      </c>
    </row>
    <row r="934" spans="1:9" x14ac:dyDescent="0.25">
      <c r="A934" s="18">
        <v>1999</v>
      </c>
      <c r="B934" s="18">
        <v>1999</v>
      </c>
      <c r="C934" s="18">
        <v>3</v>
      </c>
      <c r="D934" s="84" t="s">
        <v>968</v>
      </c>
      <c r="E934" s="84" t="str">
        <f t="shared" si="26"/>
        <v>1999 3</v>
      </c>
      <c r="F934" s="14">
        <f>VLOOKUP(D934,'Scatter Plot_1'!A941:C1924,3,FALSE)</f>
        <v>0</v>
      </c>
      <c r="G934" s="154">
        <f>VLOOKUP(D934,'Scatter Plot_1'!A941:C1924,3,FALSE)</f>
        <v>0</v>
      </c>
    </row>
    <row r="935" spans="1:9" x14ac:dyDescent="0.25">
      <c r="A935" s="18">
        <v>1999</v>
      </c>
      <c r="B935" s="18">
        <v>1999</v>
      </c>
      <c r="C935" s="18">
        <v>4</v>
      </c>
      <c r="D935" s="84" t="s">
        <v>969</v>
      </c>
      <c r="E935" s="84" t="str">
        <f t="shared" si="26"/>
        <v>1999 4</v>
      </c>
      <c r="F935" s="14">
        <f>VLOOKUP(D935,'Scatter Plot_1'!A942:C1925,3,FALSE)</f>
        <v>0</v>
      </c>
      <c r="G935" s="154">
        <f>VLOOKUP(D935,'Scatter Plot_1'!A942:C1925,3,FALSE)</f>
        <v>0</v>
      </c>
    </row>
    <row r="936" spans="1:9" x14ac:dyDescent="0.25">
      <c r="A936" s="18">
        <v>1999</v>
      </c>
      <c r="B936" s="18">
        <v>1999</v>
      </c>
      <c r="C936" s="18">
        <v>5</v>
      </c>
      <c r="D936" s="84" t="s">
        <v>970</v>
      </c>
      <c r="E936" s="84" t="str">
        <f t="shared" si="26"/>
        <v>1999 5</v>
      </c>
      <c r="F936" s="14">
        <f>VLOOKUP(D936,'Scatter Plot_1'!A943:C1926,3,FALSE)</f>
        <v>0</v>
      </c>
      <c r="G936" s="154">
        <f>VLOOKUP(D936,'Scatter Plot_1'!A943:C1926,3,FALSE)</f>
        <v>0</v>
      </c>
    </row>
    <row r="937" spans="1:9" x14ac:dyDescent="0.25">
      <c r="A937" s="18">
        <v>1999</v>
      </c>
      <c r="B937" s="18">
        <v>1999</v>
      </c>
      <c r="C937" s="18">
        <v>6</v>
      </c>
      <c r="D937" s="84" t="s">
        <v>971</v>
      </c>
      <c r="E937" s="84" t="str">
        <f t="shared" si="26"/>
        <v>1999 6</v>
      </c>
      <c r="F937" s="14">
        <f>VLOOKUP(D937,'Scatter Plot_1'!A944:C1927,3,FALSE)</f>
        <v>0</v>
      </c>
      <c r="G937" s="154">
        <f>VLOOKUP(D937,'Scatter Plot_1'!A944:C1927,3,FALSE)</f>
        <v>0</v>
      </c>
    </row>
    <row r="938" spans="1:9" x14ac:dyDescent="0.25">
      <c r="A938" s="18">
        <v>1999</v>
      </c>
      <c r="B938" s="18">
        <v>1999</v>
      </c>
      <c r="C938" s="18">
        <v>7</v>
      </c>
      <c r="D938" s="84" t="s">
        <v>972</v>
      </c>
      <c r="E938" s="84" t="str">
        <f t="shared" si="26"/>
        <v>1999 7</v>
      </c>
      <c r="F938" s="14">
        <f>VLOOKUP(D938,'Scatter Plot_1'!A945:C1928,3,FALSE)</f>
        <v>0</v>
      </c>
      <c r="G938" s="154">
        <f>VLOOKUP(D938,'Scatter Plot_1'!A945:C1928,3,FALSE)</f>
        <v>0</v>
      </c>
    </row>
    <row r="939" spans="1:9" x14ac:dyDescent="0.25">
      <c r="A939" s="18">
        <v>1999</v>
      </c>
      <c r="B939" s="18">
        <v>1999</v>
      </c>
      <c r="C939" s="18">
        <v>8</v>
      </c>
      <c r="D939" s="84" t="s">
        <v>973</v>
      </c>
      <c r="E939" s="84" t="str">
        <f t="shared" si="26"/>
        <v>1999 8</v>
      </c>
      <c r="F939" s="14">
        <f>VLOOKUP(D939,'Scatter Plot_1'!A946:C1929,3,FALSE)</f>
        <v>0</v>
      </c>
      <c r="G939" s="154">
        <f>VLOOKUP(D939,'Scatter Plot_1'!A946:C1929,3,FALSE)</f>
        <v>0</v>
      </c>
    </row>
    <row r="940" spans="1:9" x14ac:dyDescent="0.25">
      <c r="A940" s="18">
        <v>1999</v>
      </c>
      <c r="B940" s="18">
        <v>1999</v>
      </c>
      <c r="C940" s="18">
        <v>9</v>
      </c>
      <c r="D940" s="84" t="s">
        <v>974</v>
      </c>
      <c r="E940" s="84" t="str">
        <f t="shared" si="26"/>
        <v>1999 9</v>
      </c>
      <c r="F940" s="14">
        <f>VLOOKUP(D940,'Scatter Plot_1'!A947:C1930,3,FALSE)</f>
        <v>2.1731639999999999</v>
      </c>
      <c r="G940" s="154">
        <f>VLOOKUP(D940,'Scatter Plot_1'!A947:C1930,3,FALSE)</f>
        <v>2.1731639999999999</v>
      </c>
    </row>
    <row r="941" spans="1:9" x14ac:dyDescent="0.25">
      <c r="A941" s="18">
        <v>2000</v>
      </c>
      <c r="B941" s="18">
        <v>1999</v>
      </c>
      <c r="C941" s="18">
        <v>10</v>
      </c>
      <c r="D941" s="84" t="s">
        <v>975</v>
      </c>
      <c r="E941" s="84" t="str">
        <f t="shared" si="26"/>
        <v>2000 10</v>
      </c>
      <c r="F941" s="14">
        <f>VLOOKUP(D941,'Scatter Plot_1'!A948:C1931,3,FALSE)</f>
        <v>0</v>
      </c>
      <c r="G941" s="154">
        <f>VLOOKUP(D941,'Scatter Plot_1'!A948:C1931,3,FALSE)</f>
        <v>0</v>
      </c>
    </row>
    <row r="942" spans="1:9" x14ac:dyDescent="0.25">
      <c r="A942" s="18">
        <v>2000</v>
      </c>
      <c r="B942" s="18">
        <v>1999</v>
      </c>
      <c r="C942" s="18">
        <v>11</v>
      </c>
      <c r="D942" s="84" t="s">
        <v>976</v>
      </c>
      <c r="E942" s="84" t="str">
        <f t="shared" si="26"/>
        <v>2000 11</v>
      </c>
      <c r="F942" s="14">
        <f>VLOOKUP(D942,'Scatter Plot_1'!A949:C1932,3,FALSE)</f>
        <v>0</v>
      </c>
      <c r="G942" s="154">
        <f>VLOOKUP(D942,'Scatter Plot_1'!A949:C1932,3,FALSE)</f>
        <v>0</v>
      </c>
    </row>
    <row r="943" spans="1:9" x14ac:dyDescent="0.25">
      <c r="A943" s="18">
        <v>2000</v>
      </c>
      <c r="B943" s="18">
        <v>1999</v>
      </c>
      <c r="C943" s="18">
        <v>12</v>
      </c>
      <c r="D943" s="84" t="s">
        <v>977</v>
      </c>
      <c r="E943" s="84" t="str">
        <f t="shared" si="26"/>
        <v>2000 12</v>
      </c>
      <c r="F943" s="14">
        <f>VLOOKUP(D943,'Scatter Plot_1'!A950:C1933,3,FALSE)</f>
        <v>0</v>
      </c>
      <c r="G943" s="154">
        <f>VLOOKUP(D943,'Scatter Plot_1'!A950:C1933,3,FALSE)</f>
        <v>0</v>
      </c>
    </row>
    <row r="944" spans="1:9" x14ac:dyDescent="0.25">
      <c r="A944" s="18">
        <v>2000</v>
      </c>
      <c r="B944" s="18">
        <v>2000</v>
      </c>
      <c r="C944" s="18">
        <v>1</v>
      </c>
      <c r="D944" s="84" t="s">
        <v>978</v>
      </c>
      <c r="E944" s="84" t="str">
        <f t="shared" si="26"/>
        <v>2000 1</v>
      </c>
      <c r="F944" s="14">
        <f>VLOOKUP(D944,'Scatter Plot_1'!A951:C1934,3,FALSE)</f>
        <v>0</v>
      </c>
      <c r="G944" s="154">
        <f>VLOOKUP(D944,'Scatter Plot_1'!A951:C1934,3,FALSE)</f>
        <v>0</v>
      </c>
    </row>
    <row r="945" spans="1:7" x14ac:dyDescent="0.25">
      <c r="A945" s="18">
        <v>2000</v>
      </c>
      <c r="B945" s="18">
        <v>2000</v>
      </c>
      <c r="C945" s="18">
        <v>2</v>
      </c>
      <c r="D945" s="84" t="s">
        <v>979</v>
      </c>
      <c r="E945" s="84" t="str">
        <f t="shared" si="26"/>
        <v>2000 2</v>
      </c>
      <c r="F945" s="14">
        <f>VLOOKUP(D945,'Scatter Plot_1'!A952:C1935,3,FALSE)</f>
        <v>0</v>
      </c>
      <c r="G945" s="154">
        <f>VLOOKUP(D945,'Scatter Plot_1'!A952:C1935,3,FALSE)</f>
        <v>0</v>
      </c>
    </row>
    <row r="946" spans="1:7" x14ac:dyDescent="0.25">
      <c r="A946" s="18">
        <v>2000</v>
      </c>
      <c r="B946" s="18">
        <v>2000</v>
      </c>
      <c r="C946" s="18">
        <v>3</v>
      </c>
      <c r="D946" s="84" t="s">
        <v>980</v>
      </c>
      <c r="E946" s="84" t="str">
        <f t="shared" si="26"/>
        <v>2000 3</v>
      </c>
      <c r="F946" s="14">
        <f>VLOOKUP(D946,'Scatter Plot_1'!A953:C1936,3,FALSE)</f>
        <v>0</v>
      </c>
      <c r="G946" s="154">
        <f>VLOOKUP(D946,'Scatter Plot_1'!A953:C1936,3,FALSE)</f>
        <v>0</v>
      </c>
    </row>
    <row r="947" spans="1:7" x14ac:dyDescent="0.25">
      <c r="A947" s="18">
        <v>2000</v>
      </c>
      <c r="B947" s="18">
        <v>2000</v>
      </c>
      <c r="C947" s="18">
        <v>4</v>
      </c>
      <c r="D947" s="84" t="s">
        <v>981</v>
      </c>
      <c r="E947" s="84" t="str">
        <f t="shared" si="26"/>
        <v>2000 4</v>
      </c>
      <c r="F947" s="14">
        <f>VLOOKUP(D947,'Scatter Plot_1'!A954:C1937,3,FALSE)</f>
        <v>0</v>
      </c>
      <c r="G947" s="154">
        <f>VLOOKUP(D947,'Scatter Plot_1'!A954:C1937,3,FALSE)</f>
        <v>0</v>
      </c>
    </row>
    <row r="948" spans="1:7" x14ac:dyDescent="0.25">
      <c r="A948" s="18">
        <v>2000</v>
      </c>
      <c r="B948" s="18">
        <v>2000</v>
      </c>
      <c r="C948" s="18">
        <v>5</v>
      </c>
      <c r="D948" s="84" t="s">
        <v>982</v>
      </c>
      <c r="E948" s="84" t="str">
        <f t="shared" si="26"/>
        <v>2000 5</v>
      </c>
      <c r="F948" s="14">
        <f>VLOOKUP(D948,'Scatter Plot_1'!A955:C1938,3,FALSE)</f>
        <v>0</v>
      </c>
      <c r="G948" s="154">
        <f>VLOOKUP(D948,'Scatter Plot_1'!A955:C1938,3,FALSE)</f>
        <v>0</v>
      </c>
    </row>
    <row r="949" spans="1:7" x14ac:dyDescent="0.25">
      <c r="A949" s="18">
        <v>2000</v>
      </c>
      <c r="B949" s="18">
        <v>2000</v>
      </c>
      <c r="C949" s="18">
        <v>6</v>
      </c>
      <c r="D949" s="84" t="s">
        <v>983</v>
      </c>
      <c r="E949" s="84" t="str">
        <f t="shared" si="26"/>
        <v>2000 6</v>
      </c>
      <c r="F949" s="14">
        <f>VLOOKUP(D949,'Scatter Plot_1'!A956:C1939,3,FALSE)</f>
        <v>0</v>
      </c>
      <c r="G949" s="154">
        <f>VLOOKUP(D949,'Scatter Plot_1'!A956:C1939,3,FALSE)</f>
        <v>0</v>
      </c>
    </row>
    <row r="950" spans="1:7" x14ac:dyDescent="0.25">
      <c r="A950" s="18">
        <v>2000</v>
      </c>
      <c r="B950" s="18">
        <v>2000</v>
      </c>
      <c r="C950" s="18">
        <v>7</v>
      </c>
      <c r="D950" s="84" t="s">
        <v>984</v>
      </c>
      <c r="E950" s="84" t="str">
        <f t="shared" si="26"/>
        <v>2000 7</v>
      </c>
      <c r="F950" s="14">
        <f>VLOOKUP(D950,'Scatter Plot_1'!A957:C1940,3,FALSE)</f>
        <v>0</v>
      </c>
      <c r="G950" s="154">
        <f>VLOOKUP(D950,'Scatter Plot_1'!A957:C1940,3,FALSE)</f>
        <v>0</v>
      </c>
    </row>
    <row r="951" spans="1:7" x14ac:dyDescent="0.25">
      <c r="A951" s="18">
        <v>2000</v>
      </c>
      <c r="B951" s="18">
        <v>2000</v>
      </c>
      <c r="C951" s="18">
        <v>8</v>
      </c>
      <c r="D951" s="84" t="s">
        <v>985</v>
      </c>
      <c r="E951" s="84" t="str">
        <f t="shared" si="26"/>
        <v>2000 8</v>
      </c>
      <c r="F951" s="14">
        <f>VLOOKUP(D951,'Scatter Plot_1'!A958:C1941,3,FALSE)</f>
        <v>2.759385</v>
      </c>
      <c r="G951" s="154">
        <f>VLOOKUP(D951,'Scatter Plot_1'!A958:C1941,3,FALSE)</f>
        <v>2.759385</v>
      </c>
    </row>
    <row r="952" spans="1:7" x14ac:dyDescent="0.25">
      <c r="A952" s="18">
        <v>2000</v>
      </c>
      <c r="B952" s="18">
        <v>2000</v>
      </c>
      <c r="C952" s="18">
        <v>9</v>
      </c>
      <c r="D952" s="84" t="s">
        <v>986</v>
      </c>
      <c r="E952" s="84" t="str">
        <f t="shared" si="26"/>
        <v>2000 9</v>
      </c>
      <c r="F952" s="14">
        <f>VLOOKUP(D952,'Scatter Plot_1'!A959:C1942,3,FALSE)</f>
        <v>3.042878</v>
      </c>
      <c r="G952" s="154">
        <f>VLOOKUP(D952,'Scatter Plot_1'!A959:C1942,3,FALSE)</f>
        <v>3.042878</v>
      </c>
    </row>
    <row r="953" spans="1:7" x14ac:dyDescent="0.25">
      <c r="A953" s="18">
        <v>2001</v>
      </c>
      <c r="B953" s="18">
        <v>2000</v>
      </c>
      <c r="C953" s="18">
        <v>10</v>
      </c>
      <c r="D953" s="84" t="s">
        <v>987</v>
      </c>
      <c r="E953" s="84" t="str">
        <f t="shared" si="26"/>
        <v>2001 10</v>
      </c>
      <c r="F953" s="14">
        <f>VLOOKUP(D953,'Scatter Plot_1'!A960:C1943,3,FALSE)</f>
        <v>0.348051</v>
      </c>
      <c r="G953" s="154">
        <f>VLOOKUP(D953,'Scatter Plot_1'!A960:C1943,3,FALSE)</f>
        <v>0.348051</v>
      </c>
    </row>
    <row r="954" spans="1:7" x14ac:dyDescent="0.25">
      <c r="A954" s="18">
        <v>2001</v>
      </c>
      <c r="B954" s="18">
        <v>2000</v>
      </c>
      <c r="C954" s="18">
        <v>11</v>
      </c>
      <c r="D954" s="84" t="s">
        <v>988</v>
      </c>
      <c r="E954" s="84" t="str">
        <f t="shared" si="26"/>
        <v>2001 11</v>
      </c>
      <c r="F954" s="14">
        <f>VLOOKUP(D954,'Scatter Plot_1'!A961:C1944,3,FALSE)</f>
        <v>0</v>
      </c>
      <c r="G954" s="154">
        <f>VLOOKUP(D954,'Scatter Plot_1'!A961:C1944,3,FALSE)</f>
        <v>0</v>
      </c>
    </row>
    <row r="955" spans="1:7" x14ac:dyDescent="0.25">
      <c r="A955" s="18">
        <v>2001</v>
      </c>
      <c r="B955" s="18">
        <v>2000</v>
      </c>
      <c r="C955" s="18">
        <v>12</v>
      </c>
      <c r="D955" s="84" t="s">
        <v>989</v>
      </c>
      <c r="E955" s="84" t="str">
        <f t="shared" si="26"/>
        <v>2001 12</v>
      </c>
      <c r="F955" s="14">
        <f>VLOOKUP(D955,'Scatter Plot_1'!A962:C1945,3,FALSE)</f>
        <v>0</v>
      </c>
      <c r="G955" s="154">
        <f>VLOOKUP(D955,'Scatter Plot_1'!A962:C1945,3,FALSE)</f>
        <v>0</v>
      </c>
    </row>
    <row r="956" spans="1:7" x14ac:dyDescent="0.25">
      <c r="A956" s="18">
        <v>2001</v>
      </c>
      <c r="B956" s="18">
        <v>2001</v>
      </c>
      <c r="C956" s="18">
        <v>1</v>
      </c>
      <c r="D956" s="84" t="s">
        <v>990</v>
      </c>
      <c r="E956" s="84" t="str">
        <f t="shared" si="26"/>
        <v>2001 1</v>
      </c>
      <c r="F956" s="14">
        <f>VLOOKUP(D956,'Scatter Plot_1'!A963:C1946,3,FALSE)</f>
        <v>0</v>
      </c>
      <c r="G956" s="154">
        <f>VLOOKUP(D956,'Scatter Plot_1'!A963:C1946,3,FALSE)</f>
        <v>0</v>
      </c>
    </row>
    <row r="957" spans="1:7" x14ac:dyDescent="0.25">
      <c r="A957" s="18">
        <v>2001</v>
      </c>
      <c r="B957" s="18">
        <v>2001</v>
      </c>
      <c r="C957" s="18">
        <v>2</v>
      </c>
      <c r="D957" s="84" t="s">
        <v>991</v>
      </c>
      <c r="E957" s="84" t="str">
        <f t="shared" si="26"/>
        <v>2001 2</v>
      </c>
      <c r="F957" s="14">
        <f>VLOOKUP(D957,'Scatter Plot_1'!A964:C1947,3,FALSE)</f>
        <v>0</v>
      </c>
      <c r="G957" s="154">
        <f>VLOOKUP(D957,'Scatter Plot_1'!A964:C1947,3,FALSE)</f>
        <v>0</v>
      </c>
    </row>
    <row r="958" spans="1:7" x14ac:dyDescent="0.25">
      <c r="A958" s="18">
        <v>2001</v>
      </c>
      <c r="B958" s="18">
        <v>2001</v>
      </c>
      <c r="C958" s="18">
        <v>3</v>
      </c>
      <c r="D958" s="84" t="s">
        <v>992</v>
      </c>
      <c r="E958" s="84" t="str">
        <f t="shared" si="26"/>
        <v>2001 3</v>
      </c>
      <c r="F958" s="14">
        <f>VLOOKUP(D958,'Scatter Plot_1'!A965:C1948,3,FALSE)</f>
        <v>0</v>
      </c>
      <c r="G958" s="154">
        <f>VLOOKUP(D958,'Scatter Plot_1'!A965:C1948,3,FALSE)</f>
        <v>0</v>
      </c>
    </row>
    <row r="959" spans="1:7" x14ac:dyDescent="0.25">
      <c r="A959" s="18">
        <v>2001</v>
      </c>
      <c r="B959" s="18">
        <v>2001</v>
      </c>
      <c r="C959" s="18">
        <v>4</v>
      </c>
      <c r="D959" s="84" t="s">
        <v>993</v>
      </c>
      <c r="E959" s="84" t="str">
        <f t="shared" si="26"/>
        <v>2001 4</v>
      </c>
      <c r="F959" s="14">
        <f>VLOOKUP(D959,'Scatter Plot_1'!A966:C1949,3,FALSE)</f>
        <v>0</v>
      </c>
      <c r="G959" s="154">
        <f>VLOOKUP(D959,'Scatter Plot_1'!A966:C1949,3,FALSE)</f>
        <v>0</v>
      </c>
    </row>
    <row r="960" spans="1:7" x14ac:dyDescent="0.25">
      <c r="A960" s="18">
        <v>2001</v>
      </c>
      <c r="B960" s="18">
        <v>2001</v>
      </c>
      <c r="C960" s="18">
        <v>5</v>
      </c>
      <c r="D960" s="84" t="s">
        <v>994</v>
      </c>
      <c r="E960" s="84" t="str">
        <f t="shared" si="26"/>
        <v>2001 5</v>
      </c>
      <c r="F960" s="14">
        <f>VLOOKUP(D960,'Scatter Plot_1'!A967:C1950,3,FALSE)</f>
        <v>0</v>
      </c>
      <c r="G960" s="154">
        <f>VLOOKUP(D960,'Scatter Plot_1'!A967:C1950,3,FALSE)</f>
        <v>0</v>
      </c>
    </row>
    <row r="961" spans="1:9" x14ac:dyDescent="0.25">
      <c r="A961" s="18">
        <v>2001</v>
      </c>
      <c r="B961" s="18">
        <v>2001</v>
      </c>
      <c r="C961" s="18">
        <v>6</v>
      </c>
      <c r="D961" s="84" t="s">
        <v>995</v>
      </c>
      <c r="E961" s="84" t="str">
        <f t="shared" si="26"/>
        <v>2001 6</v>
      </c>
      <c r="F961" s="14">
        <f>VLOOKUP(D961,'Scatter Plot_1'!A968:C1951,3,FALSE)</f>
        <v>0</v>
      </c>
      <c r="G961" s="154">
        <f>VLOOKUP(D961,'Scatter Plot_1'!A968:C1951,3,FALSE)</f>
        <v>0</v>
      </c>
    </row>
    <row r="962" spans="1:9" x14ac:dyDescent="0.25">
      <c r="A962" s="18">
        <v>2001</v>
      </c>
      <c r="B962" s="18">
        <v>2001</v>
      </c>
      <c r="C962" s="18">
        <v>7</v>
      </c>
      <c r="D962" s="84" t="s">
        <v>996</v>
      </c>
      <c r="E962" s="84" t="str">
        <f t="shared" si="26"/>
        <v>2001 7</v>
      </c>
      <c r="F962" s="14">
        <f>VLOOKUP(D962,'Scatter Plot_1'!A969:C1952,3,FALSE)</f>
        <v>0</v>
      </c>
      <c r="G962" s="154">
        <f>VLOOKUP(D962,'Scatter Plot_1'!A969:C1952,3,FALSE)</f>
        <v>0</v>
      </c>
    </row>
    <row r="963" spans="1:9" x14ac:dyDescent="0.25">
      <c r="A963" s="18">
        <v>2001</v>
      </c>
      <c r="B963" s="18">
        <v>2001</v>
      </c>
      <c r="C963" s="18">
        <v>8</v>
      </c>
      <c r="D963" s="84" t="s">
        <v>997</v>
      </c>
      <c r="E963" s="84" t="str">
        <f t="shared" si="26"/>
        <v>2001 8</v>
      </c>
      <c r="F963" s="14">
        <f>VLOOKUP(D963,'Scatter Plot_1'!A970:C1953,3,FALSE)</f>
        <v>0</v>
      </c>
      <c r="G963" s="154">
        <f>VLOOKUP(D963,'Scatter Plot_1'!A970:C1953,3,FALSE)</f>
        <v>0</v>
      </c>
    </row>
    <row r="964" spans="1:9" x14ac:dyDescent="0.25">
      <c r="A964" s="18">
        <v>2001</v>
      </c>
      <c r="B964" s="18">
        <v>2001</v>
      </c>
      <c r="C964" s="18">
        <v>9</v>
      </c>
      <c r="D964" s="84" t="s">
        <v>998</v>
      </c>
      <c r="E964" s="84" t="str">
        <f t="shared" si="26"/>
        <v>2001 9</v>
      </c>
      <c r="F964" s="14">
        <f>VLOOKUP(D964,'Scatter Plot_1'!A971:C1954,3,FALSE)</f>
        <v>0</v>
      </c>
      <c r="G964" s="154">
        <f>VLOOKUP(D964,'Scatter Plot_1'!A971:C1954,3,FALSE)</f>
        <v>0</v>
      </c>
    </row>
    <row r="965" spans="1:9" x14ac:dyDescent="0.25">
      <c r="A965" s="18">
        <v>2002</v>
      </c>
      <c r="B965" s="18">
        <v>2001</v>
      </c>
      <c r="C965" s="18">
        <v>10</v>
      </c>
      <c r="D965" s="84" t="s">
        <v>999</v>
      </c>
      <c r="E965" s="84" t="str">
        <f t="shared" si="26"/>
        <v>2002 10</v>
      </c>
      <c r="F965" s="14">
        <f>VLOOKUP(D965,'Scatter Plot_1'!A972:C1955,3,FALSE)</f>
        <v>0</v>
      </c>
      <c r="G965" s="154">
        <f>VLOOKUP(D965,'Scatter Plot_1'!A972:C1955,3,FALSE)</f>
        <v>0</v>
      </c>
    </row>
    <row r="966" spans="1:9" x14ac:dyDescent="0.25">
      <c r="A966" s="18">
        <v>2002</v>
      </c>
      <c r="B966" s="18">
        <v>2001</v>
      </c>
      <c r="C966" s="18">
        <v>11</v>
      </c>
      <c r="D966" s="84" t="s">
        <v>1000</v>
      </c>
      <c r="E966" s="84" t="str">
        <f t="shared" ref="E966:E988" si="27">CONCATENATE(A966," ",C966)</f>
        <v>2002 11</v>
      </c>
      <c r="F966" s="14">
        <f>VLOOKUP(D966,'Scatter Plot_1'!A973:C1956,3,FALSE)</f>
        <v>0.15909899999999999</v>
      </c>
      <c r="G966" s="154">
        <f>VLOOKUP(D966,'Scatter Plot_1'!A973:C1956,3,FALSE)</f>
        <v>0.15909899999999999</v>
      </c>
    </row>
    <row r="967" spans="1:9" x14ac:dyDescent="0.25">
      <c r="A967" s="18">
        <v>2002</v>
      </c>
      <c r="B967" s="18">
        <v>2001</v>
      </c>
      <c r="C967" s="18">
        <v>12</v>
      </c>
      <c r="D967" s="84" t="s">
        <v>1001</v>
      </c>
      <c r="E967" s="84" t="str">
        <f t="shared" si="27"/>
        <v>2002 12</v>
      </c>
      <c r="F967" s="14">
        <f>VLOOKUP(D967,'Scatter Plot_1'!A974:C1957,3,FALSE)</f>
        <v>0.15909899999999999</v>
      </c>
      <c r="G967" s="154">
        <f>VLOOKUP(D967,'Scatter Plot_1'!A974:C1957,3,FALSE)</f>
        <v>0.15909899999999999</v>
      </c>
    </row>
    <row r="968" spans="1:9" x14ac:dyDescent="0.25">
      <c r="A968" s="18">
        <v>2002</v>
      </c>
      <c r="B968" s="18">
        <v>2002</v>
      </c>
      <c r="C968" s="18">
        <v>1</v>
      </c>
      <c r="D968" s="84" t="s">
        <v>1002</v>
      </c>
      <c r="E968" s="84" t="str">
        <f t="shared" si="27"/>
        <v>2002 1</v>
      </c>
      <c r="F968" s="14">
        <f>VLOOKUP(D968,'Scatter Plot_1'!A975:C1958,3,FALSE)</f>
        <v>0</v>
      </c>
      <c r="G968" s="154">
        <f>VLOOKUP(D968,'Scatter Plot_1'!A975:C1958,3,FALSE)</f>
        <v>0</v>
      </c>
    </row>
    <row r="969" spans="1:9" x14ac:dyDescent="0.25">
      <c r="A969" s="18">
        <v>2002</v>
      </c>
      <c r="B969" s="18">
        <v>2002</v>
      </c>
      <c r="C969" s="18">
        <v>2</v>
      </c>
      <c r="D969" s="84" t="s">
        <v>1003</v>
      </c>
      <c r="E969" s="84" t="str">
        <f t="shared" si="27"/>
        <v>2002 2</v>
      </c>
      <c r="F969" s="14">
        <f>VLOOKUP(D969,'Scatter Plot_1'!A976:C1959,3,FALSE)</f>
        <v>0</v>
      </c>
      <c r="G969" s="154">
        <f>VLOOKUP(D969,'Scatter Plot_1'!A976:C1959,3,FALSE)</f>
        <v>0</v>
      </c>
    </row>
    <row r="970" spans="1:9" x14ac:dyDescent="0.25">
      <c r="A970" s="18">
        <v>2002</v>
      </c>
      <c r="B970" s="18">
        <v>2002</v>
      </c>
      <c r="C970" s="18">
        <v>3</v>
      </c>
      <c r="D970" s="84" t="s">
        <v>1004</v>
      </c>
      <c r="E970" s="84" t="str">
        <f t="shared" si="27"/>
        <v>2002 3</v>
      </c>
      <c r="F970" s="14">
        <f>VLOOKUP(D970,'Scatter Plot_1'!A977:C1960,3,FALSE)</f>
        <v>0</v>
      </c>
      <c r="G970" s="154">
        <f>VLOOKUP(D970,'Scatter Plot_1'!A977:C1960,3,FALSE)</f>
        <v>0</v>
      </c>
    </row>
    <row r="971" spans="1:9" x14ac:dyDescent="0.25">
      <c r="A971" s="18">
        <v>2002</v>
      </c>
      <c r="B971" s="18">
        <v>2002</v>
      </c>
      <c r="C971" s="18">
        <v>4</v>
      </c>
      <c r="D971" s="84" t="s">
        <v>1005</v>
      </c>
      <c r="E971" s="84" t="str">
        <f t="shared" si="27"/>
        <v>2002 4</v>
      </c>
      <c r="F971" s="14">
        <f>VLOOKUP(D971,'Scatter Plot_1'!A978:C1961,3,FALSE)</f>
        <v>0</v>
      </c>
      <c r="G971" s="154">
        <f>VLOOKUP(D971,'Scatter Plot_1'!A978:C1961,3,FALSE)</f>
        <v>0</v>
      </c>
    </row>
    <row r="972" spans="1:9" x14ac:dyDescent="0.25">
      <c r="A972" s="18">
        <v>2002</v>
      </c>
      <c r="B972" s="18">
        <v>2002</v>
      </c>
      <c r="C972" s="18">
        <v>5</v>
      </c>
      <c r="D972" s="84" t="s">
        <v>1006</v>
      </c>
      <c r="E972" s="84" t="str">
        <f t="shared" si="27"/>
        <v>2002 5</v>
      </c>
      <c r="F972" s="14">
        <f>VLOOKUP(D972,'Scatter Plot_1'!A979:C1962,3,FALSE)</f>
        <v>0</v>
      </c>
      <c r="G972" s="154">
        <f>VLOOKUP(D972,'Scatter Plot_1'!A979:C1962,3,FALSE)</f>
        <v>0</v>
      </c>
    </row>
    <row r="973" spans="1:9" x14ac:dyDescent="0.25">
      <c r="A973" s="18">
        <v>2002</v>
      </c>
      <c r="B973" s="18">
        <v>2002</v>
      </c>
      <c r="C973" s="18">
        <v>6</v>
      </c>
      <c r="D973" s="84" t="s">
        <v>1007</v>
      </c>
      <c r="E973" s="84" t="str">
        <f t="shared" si="27"/>
        <v>2002 6</v>
      </c>
      <c r="F973" s="14">
        <f>VLOOKUP(D973,'Scatter Plot_1'!A980:C1963,3,FALSE)</f>
        <v>0</v>
      </c>
      <c r="G973" s="154">
        <f>VLOOKUP(D973,'Scatter Plot_1'!A980:C1963,3,FALSE)</f>
        <v>0</v>
      </c>
    </row>
    <row r="974" spans="1:9" x14ac:dyDescent="0.25">
      <c r="A974" s="18">
        <v>2002</v>
      </c>
      <c r="B974" s="18">
        <v>2002</v>
      </c>
      <c r="C974" s="18">
        <v>7</v>
      </c>
      <c r="D974" s="84" t="s">
        <v>1008</v>
      </c>
      <c r="E974" s="84" t="str">
        <f t="shared" si="27"/>
        <v>2002 7</v>
      </c>
      <c r="F974" s="14">
        <f>VLOOKUP(D974,'Scatter Plot_1'!A981:C1964,3,FALSE)</f>
        <v>16.395246</v>
      </c>
      <c r="G974" s="154">
        <f>VLOOKUP(D974,'Scatter Plot_1'!A981:C1964,3,FALSE)</f>
        <v>16.395246</v>
      </c>
    </row>
    <row r="975" spans="1:9" x14ac:dyDescent="0.25">
      <c r="A975" s="18">
        <v>2002</v>
      </c>
      <c r="B975" s="18">
        <v>2002</v>
      </c>
      <c r="C975" s="18">
        <v>8</v>
      </c>
      <c r="D975" s="84" t="s">
        <v>1009</v>
      </c>
      <c r="E975" s="84" t="str">
        <f t="shared" si="27"/>
        <v>2002 8</v>
      </c>
      <c r="F975" s="14">
        <f>VLOOKUP(D975,'Scatter Plot_1'!A982:C1965,3,FALSE)</f>
        <v>196.66665</v>
      </c>
      <c r="G975" s="154">
        <f>VLOOKUP(D975,'Scatter Plot_1'!A982:C1965,3,FALSE)</f>
        <v>196.66665</v>
      </c>
      <c r="H975" s="17"/>
      <c r="I975" s="17"/>
    </row>
    <row r="976" spans="1:9" x14ac:dyDescent="0.25">
      <c r="A976" s="18">
        <v>2002</v>
      </c>
      <c r="B976" s="18">
        <v>2002</v>
      </c>
      <c r="C976" s="18">
        <v>9</v>
      </c>
      <c r="D976" s="84" t="s">
        <v>1010</v>
      </c>
      <c r="E976" s="84" t="str">
        <f t="shared" si="27"/>
        <v>2002 9</v>
      </c>
      <c r="F976" s="14">
        <f>VLOOKUP(D976,'Scatter Plot_1'!A983:C1966,3,FALSE)</f>
        <v>271.25866500000001</v>
      </c>
      <c r="G976" s="154">
        <f>VLOOKUP(D976,'Scatter Plot_1'!A983:C1966,3,FALSE)</f>
        <v>271.25866500000001</v>
      </c>
      <c r="H976" s="17"/>
      <c r="I976" s="17"/>
    </row>
    <row r="977" spans="1:9" x14ac:dyDescent="0.25">
      <c r="A977" s="18">
        <v>2003</v>
      </c>
      <c r="B977" s="18">
        <v>2002</v>
      </c>
      <c r="C977" s="18">
        <v>10</v>
      </c>
      <c r="D977" s="84" t="s">
        <v>1011</v>
      </c>
      <c r="E977" s="84" t="str">
        <f t="shared" si="27"/>
        <v>2003 10</v>
      </c>
      <c r="F977" s="14">
        <f>VLOOKUP(D977,'Scatter Plot_1'!A984:C1967,3,FALSE)</f>
        <v>338.18526900000001</v>
      </c>
      <c r="G977" s="154">
        <f>VLOOKUP(D977,'Scatter Plot_1'!A984:C1967,3,FALSE)</f>
        <v>338.18526900000001</v>
      </c>
      <c r="H977" s="17"/>
      <c r="I977" s="17"/>
    </row>
    <row r="978" spans="1:9" x14ac:dyDescent="0.25">
      <c r="A978" s="18">
        <v>2003</v>
      </c>
      <c r="B978" s="18">
        <v>2002</v>
      </c>
      <c r="C978" s="18">
        <v>11</v>
      </c>
      <c r="D978" s="84" t="s">
        <v>1012</v>
      </c>
      <c r="E978" s="84" t="str">
        <f t="shared" si="27"/>
        <v>2003 11</v>
      </c>
      <c r="F978" s="14">
        <f>VLOOKUP(D978,'Scatter Plot_1'!A985:C1968,3,FALSE)</f>
        <v>322.15177899999998</v>
      </c>
      <c r="G978" s="154">
        <f>VLOOKUP(D978,'Scatter Plot_1'!A985:C1968,3,FALSE)</f>
        <v>322.15177899999998</v>
      </c>
      <c r="H978" s="17"/>
      <c r="I978" s="17"/>
    </row>
    <row r="979" spans="1:9" x14ac:dyDescent="0.25">
      <c r="A979" s="18">
        <v>2003</v>
      </c>
      <c r="B979" s="18">
        <v>2002</v>
      </c>
      <c r="C979" s="18">
        <v>12</v>
      </c>
      <c r="D979" s="84" t="s">
        <v>1013</v>
      </c>
      <c r="E979" s="84" t="str">
        <f t="shared" si="27"/>
        <v>2003 12</v>
      </c>
      <c r="F979" s="14">
        <f>VLOOKUP(D979,'Scatter Plot_1'!A986:C1969,3,FALSE)</f>
        <v>604.824299</v>
      </c>
      <c r="G979" s="154">
        <f>VLOOKUP(D979,'Scatter Plot_1'!A986:C1969,3,FALSE)</f>
        <v>604.824299</v>
      </c>
      <c r="H979" s="17"/>
      <c r="I979" s="17"/>
    </row>
    <row r="980" spans="1:9" x14ac:dyDescent="0.25">
      <c r="A980" s="18">
        <v>2003</v>
      </c>
      <c r="B980" s="18">
        <v>2003</v>
      </c>
      <c r="C980" s="18">
        <v>1</v>
      </c>
      <c r="D980" s="84" t="s">
        <v>1014</v>
      </c>
      <c r="E980" s="84" t="str">
        <f t="shared" si="27"/>
        <v>2003 1</v>
      </c>
      <c r="F980" s="14">
        <f>VLOOKUP(D980,'Scatter Plot_1'!A987:C1970,3,FALSE)</f>
        <v>0</v>
      </c>
      <c r="G980" s="154">
        <f>VLOOKUP(D980,'Scatter Plot_1'!A987:C1970,3,FALSE)</f>
        <v>0</v>
      </c>
    </row>
    <row r="981" spans="1:9" x14ac:dyDescent="0.25">
      <c r="A981" s="18">
        <v>2003</v>
      </c>
      <c r="B981" s="18">
        <v>2003</v>
      </c>
      <c r="C981" s="18">
        <v>2</v>
      </c>
      <c r="D981" s="84" t="s">
        <v>1015</v>
      </c>
      <c r="E981" s="84" t="str">
        <f t="shared" si="27"/>
        <v>2003 2</v>
      </c>
      <c r="F981" s="14">
        <f>VLOOKUP(D981,'Scatter Plot_1'!A988:C1971,3,FALSE)</f>
        <v>0</v>
      </c>
      <c r="G981" s="154">
        <f>VLOOKUP(D981,'Scatter Plot_1'!A988:C1971,3,FALSE)</f>
        <v>0</v>
      </c>
    </row>
    <row r="982" spans="1:9" x14ac:dyDescent="0.25">
      <c r="A982" s="18">
        <v>2003</v>
      </c>
      <c r="B982" s="18">
        <v>2003</v>
      </c>
      <c r="C982" s="18">
        <v>3</v>
      </c>
      <c r="D982" s="84" t="s">
        <v>1016</v>
      </c>
      <c r="E982" s="84" t="str">
        <f t="shared" si="27"/>
        <v>2003 3</v>
      </c>
      <c r="F982" s="14">
        <f>VLOOKUP(D982,'Scatter Plot_1'!A989:C1972,3,FALSE)</f>
        <v>0</v>
      </c>
      <c r="G982" s="154">
        <f>VLOOKUP(D982,'Scatter Plot_1'!A989:C1972,3,FALSE)</f>
        <v>0</v>
      </c>
    </row>
    <row r="983" spans="1:9" x14ac:dyDescent="0.25">
      <c r="A983" s="18">
        <v>2003</v>
      </c>
      <c r="B983" s="18">
        <v>2003</v>
      </c>
      <c r="C983" s="18">
        <v>4</v>
      </c>
      <c r="D983" s="84" t="s">
        <v>1017</v>
      </c>
      <c r="E983" s="84" t="str">
        <f t="shared" si="27"/>
        <v>2003 4</v>
      </c>
      <c r="F983" s="14">
        <f>VLOOKUP(D983,'Scatter Plot_1'!A990:C1973,3,FALSE)</f>
        <v>0</v>
      </c>
      <c r="G983" s="154">
        <f>VLOOKUP(D983,'Scatter Plot_1'!A990:C1973,3,FALSE)</f>
        <v>0</v>
      </c>
    </row>
    <row r="984" spans="1:9" x14ac:dyDescent="0.25">
      <c r="A984" s="18">
        <v>2003</v>
      </c>
      <c r="B984" s="18">
        <v>2003</v>
      </c>
      <c r="C984" s="18">
        <v>5</v>
      </c>
      <c r="D984" s="84" t="s">
        <v>1018</v>
      </c>
      <c r="E984" s="84" t="str">
        <f t="shared" si="27"/>
        <v>2003 5</v>
      </c>
      <c r="F984" s="14">
        <f>VLOOKUP(D984,'Scatter Plot_1'!A991:C1974,3,FALSE)</f>
        <v>0</v>
      </c>
      <c r="G984" s="154">
        <f>VLOOKUP(D984,'Scatter Plot_1'!A991:C1974,3,FALSE)</f>
        <v>0</v>
      </c>
    </row>
    <row r="985" spans="1:9" x14ac:dyDescent="0.25">
      <c r="A985" s="18">
        <v>2003</v>
      </c>
      <c r="B985" s="18">
        <v>2003</v>
      </c>
      <c r="C985" s="18">
        <v>6</v>
      </c>
      <c r="D985" s="84" t="s">
        <v>1019</v>
      </c>
      <c r="E985" s="84" t="str">
        <f t="shared" si="27"/>
        <v>2003 6</v>
      </c>
      <c r="F985" s="14">
        <f>VLOOKUP(D985,'Scatter Plot_1'!A992:C1975,3,FALSE)</f>
        <v>29.939336999999998</v>
      </c>
      <c r="G985" s="154">
        <f>VLOOKUP(D985,'Scatter Plot_1'!A992:C1975,3,FALSE)</f>
        <v>29.939336999999998</v>
      </c>
    </row>
    <row r="986" spans="1:9" x14ac:dyDescent="0.25">
      <c r="A986" s="18">
        <v>2003</v>
      </c>
      <c r="B986" s="18">
        <v>2003</v>
      </c>
      <c r="C986" s="18">
        <v>7</v>
      </c>
      <c r="D986" s="84" t="s">
        <v>1020</v>
      </c>
      <c r="E986" s="84" t="str">
        <f t="shared" si="27"/>
        <v>2003 7</v>
      </c>
      <c r="F986" s="14">
        <f>VLOOKUP(D986,'Scatter Plot_1'!A993:C1976,3,FALSE)</f>
        <v>1.2797019999999999</v>
      </c>
      <c r="G986" s="154">
        <f>VLOOKUP(D986,'Scatter Plot_1'!A993:C1976,3,FALSE)</f>
        <v>1.2797019999999999</v>
      </c>
    </row>
    <row r="987" spans="1:9" x14ac:dyDescent="0.25">
      <c r="A987" s="18">
        <v>2003</v>
      </c>
      <c r="B987" s="18">
        <v>2003</v>
      </c>
      <c r="C987" s="18">
        <v>8</v>
      </c>
      <c r="D987" s="84" t="s">
        <v>1021</v>
      </c>
      <c r="E987" s="84" t="str">
        <f t="shared" si="27"/>
        <v>2003 8</v>
      </c>
      <c r="F987" s="14">
        <f>VLOOKUP(D987,'Scatter Plot_1'!A994:C1977,3,FALSE)</f>
        <v>2.0420690000000001</v>
      </c>
      <c r="G987" s="154">
        <f>VLOOKUP(D987,'Scatter Plot_1'!A994:C1977,3,FALSE)</f>
        <v>2.0420690000000001</v>
      </c>
    </row>
    <row r="988" spans="1:9" x14ac:dyDescent="0.25">
      <c r="A988" s="18">
        <v>2003</v>
      </c>
      <c r="B988" s="18">
        <v>2003</v>
      </c>
      <c r="C988" s="18">
        <v>9</v>
      </c>
      <c r="D988" s="84" t="s">
        <v>1022</v>
      </c>
      <c r="E988" s="84" t="str">
        <f t="shared" si="27"/>
        <v>2003 9</v>
      </c>
      <c r="F988" s="14">
        <f>VLOOKUP(D988,'Scatter Plot_1'!A995:C1978,3,FALSE)</f>
        <v>1.228531</v>
      </c>
      <c r="G988" s="154">
        <f>VLOOKUP(D988,'Scatter Plot_1'!A995:C1978,3,FALSE)</f>
        <v>1.228531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95"/>
  <sheetViews>
    <sheetView topLeftCell="A10" workbookViewId="0">
      <selection activeCell="M40" sqref="M40"/>
    </sheetView>
  </sheetViews>
  <sheetFormatPr defaultRowHeight="15" x14ac:dyDescent="0.25"/>
  <cols>
    <col min="1" max="1" width="16.7109375" style="84" bestFit="1" customWidth="1"/>
    <col min="2" max="2" width="18.85546875" style="84" bestFit="1" customWidth="1"/>
    <col min="3" max="3" width="19" style="84" bestFit="1" customWidth="1"/>
    <col min="4" max="8" width="9.140625" style="84"/>
    <col min="9" max="10" width="12" style="84" bestFit="1" customWidth="1"/>
    <col min="11" max="16384" width="9.140625" style="84"/>
  </cols>
  <sheetData>
    <row r="1" spans="1:10" x14ac:dyDescent="0.25">
      <c r="A1" s="1" t="s">
        <v>1264</v>
      </c>
      <c r="B1" s="197" t="s">
        <v>1265</v>
      </c>
      <c r="C1" s="197"/>
    </row>
    <row r="4" spans="1:10" ht="60" customHeight="1" x14ac:dyDescent="0.25">
      <c r="B4" s="173" t="s">
        <v>1266</v>
      </c>
      <c r="C4" s="173"/>
    </row>
    <row r="6" spans="1:10" x14ac:dyDescent="0.25">
      <c r="B6" s="84" t="s">
        <v>1261</v>
      </c>
      <c r="C6" s="84" t="s">
        <v>1268</v>
      </c>
    </row>
    <row r="7" spans="1:10" x14ac:dyDescent="0.25">
      <c r="B7" s="84" t="s">
        <v>26</v>
      </c>
      <c r="C7" s="84" t="s">
        <v>24</v>
      </c>
      <c r="D7" s="84" t="str">
        <f>IF(C7="MAR","FEB",IF(C7="OCT","SEP",IF(C7="JAN","DEC","")))</f>
        <v>FEB</v>
      </c>
    </row>
    <row r="8" spans="1:10" x14ac:dyDescent="0.25">
      <c r="B8" s="84">
        <v>296</v>
      </c>
      <c r="C8" s="84">
        <v>337</v>
      </c>
    </row>
    <row r="9" spans="1:10" x14ac:dyDescent="0.25">
      <c r="B9" s="84" t="s">
        <v>1089</v>
      </c>
      <c r="C9" s="129" t="s">
        <v>1269</v>
      </c>
    </row>
    <row r="10" spans="1:10" x14ac:dyDescent="0.25">
      <c r="B10" s="84" t="s">
        <v>36</v>
      </c>
      <c r="C10" s="84" t="s">
        <v>36</v>
      </c>
    </row>
    <row r="11" spans="1:10" x14ac:dyDescent="0.25">
      <c r="B11" s="84" t="s">
        <v>1090</v>
      </c>
      <c r="C11" s="84" t="s">
        <v>1090</v>
      </c>
      <c r="I11" s="84" t="s">
        <v>1206</v>
      </c>
      <c r="J11" s="84" t="s">
        <v>1267</v>
      </c>
    </row>
    <row r="12" spans="1:10" x14ac:dyDescent="0.25">
      <c r="A12" s="84" t="s">
        <v>39</v>
      </c>
      <c r="B12" s="17">
        <v>2443.1562090000002</v>
      </c>
      <c r="C12" s="17">
        <v>317.64574399999998</v>
      </c>
      <c r="H12" s="11" t="s">
        <v>18</v>
      </c>
      <c r="I12" s="12" t="s">
        <v>26</v>
      </c>
      <c r="J12" s="12" t="s">
        <v>1078</v>
      </c>
    </row>
    <row r="13" spans="1:10" x14ac:dyDescent="0.25">
      <c r="A13" s="84" t="s">
        <v>40</v>
      </c>
      <c r="B13" s="17">
        <v>2293.4690139999998</v>
      </c>
      <c r="C13" s="154">
        <v>300.27961800000003</v>
      </c>
      <c r="H13" s="10">
        <v>1922</v>
      </c>
      <c r="I13" s="7">
        <v>3865.9471149999999</v>
      </c>
      <c r="J13" s="7">
        <f>'ScatterPlot_2-337'!Z5</f>
        <v>3034.8371599999996</v>
      </c>
    </row>
    <row r="14" spans="1:10" x14ac:dyDescent="0.25">
      <c r="A14" s="84" t="s">
        <v>41</v>
      </c>
      <c r="B14" s="17">
        <v>2415.1153949999998</v>
      </c>
      <c r="C14" s="154">
        <v>284.02084000000002</v>
      </c>
      <c r="H14" s="10">
        <v>1923</v>
      </c>
      <c r="I14" s="7">
        <v>3418.9283700000001</v>
      </c>
      <c r="J14" s="7">
        <f>'ScatterPlot_2-337'!Z6</f>
        <v>2473.9202049999994</v>
      </c>
    </row>
    <row r="15" spans="1:10" x14ac:dyDescent="0.25">
      <c r="A15" s="84" t="s">
        <v>42</v>
      </c>
      <c r="B15" s="17">
        <v>2673.7299790000002</v>
      </c>
      <c r="C15" s="154">
        <v>15.232828</v>
      </c>
      <c r="H15" s="10">
        <v>1924</v>
      </c>
      <c r="I15" s="7">
        <v>1804.903215</v>
      </c>
      <c r="J15" s="7">
        <f>'ScatterPlot_2-337'!Z7</f>
        <v>912.60205299999996</v>
      </c>
    </row>
    <row r="16" spans="1:10" x14ac:dyDescent="0.25">
      <c r="A16" s="84" t="s">
        <v>43</v>
      </c>
      <c r="B16" s="17">
        <v>3190.7970070000001</v>
      </c>
      <c r="C16" s="154">
        <v>18.282889000000001</v>
      </c>
      <c r="H16" s="10">
        <v>1925</v>
      </c>
      <c r="I16" s="7">
        <v>2832.5256199999999</v>
      </c>
      <c r="J16" s="7">
        <f>'ScatterPlot_2-337'!Z8</f>
        <v>1239.9065000000003</v>
      </c>
    </row>
    <row r="17" spans="1:10" x14ac:dyDescent="0.25">
      <c r="A17" s="84" t="s">
        <v>44</v>
      </c>
      <c r="B17" s="17">
        <v>3617.2091110000001</v>
      </c>
      <c r="C17" s="154">
        <v>160.20546999999999</v>
      </c>
      <c r="H17" s="10">
        <v>1926</v>
      </c>
      <c r="I17" s="7">
        <v>3305.7605210000002</v>
      </c>
      <c r="J17" s="7">
        <f>'ScatterPlot_2-337'!Z9</f>
        <v>2203.7421010000003</v>
      </c>
    </row>
    <row r="18" spans="1:10" x14ac:dyDescent="0.25">
      <c r="A18" s="84" t="s">
        <v>45</v>
      </c>
      <c r="B18" s="17">
        <v>3986.8608850000001</v>
      </c>
      <c r="C18" s="154">
        <v>209.73611600000001</v>
      </c>
      <c r="H18" s="10">
        <v>1927</v>
      </c>
      <c r="I18" s="7">
        <v>3902.6446529999998</v>
      </c>
      <c r="J18" s="7">
        <f>'ScatterPlot_2-337'!Z10</f>
        <v>2552.4698580000004</v>
      </c>
    </row>
    <row r="19" spans="1:10" x14ac:dyDescent="0.25">
      <c r="A19" s="84" t="s">
        <v>46</v>
      </c>
      <c r="B19" s="17">
        <v>3865.9471149999999</v>
      </c>
      <c r="C19" s="154">
        <v>289.941213</v>
      </c>
      <c r="H19" s="10">
        <v>1928</v>
      </c>
      <c r="I19" s="7">
        <v>3896.3260959999998</v>
      </c>
      <c r="J19" s="7">
        <f>'ScatterPlot_2-337'!Z11</f>
        <v>2864.3994470000007</v>
      </c>
    </row>
    <row r="20" spans="1:10" x14ac:dyDescent="0.25">
      <c r="A20" s="84" t="s">
        <v>47</v>
      </c>
      <c r="B20" s="17">
        <v>3866.5569150000001</v>
      </c>
      <c r="C20" s="154">
        <v>352.17510900000002</v>
      </c>
      <c r="H20" s="10">
        <v>1929</v>
      </c>
      <c r="I20" s="7">
        <v>1890.6184229999999</v>
      </c>
      <c r="J20" s="7">
        <f>'ScatterPlot_2-337'!Z12</f>
        <v>821.3596500000001</v>
      </c>
    </row>
    <row r="21" spans="1:10" x14ac:dyDescent="0.25">
      <c r="A21" s="84" t="s">
        <v>48</v>
      </c>
      <c r="B21" s="17">
        <v>3460.3217030000001</v>
      </c>
      <c r="C21" s="154">
        <v>374.52798799999999</v>
      </c>
      <c r="H21" s="10">
        <v>1930</v>
      </c>
      <c r="I21" s="7">
        <v>3096.7299600000001</v>
      </c>
      <c r="J21" s="7">
        <f>'ScatterPlot_2-337'!Z13</f>
        <v>1456.3582239999998</v>
      </c>
    </row>
    <row r="22" spans="1:10" x14ac:dyDescent="0.25">
      <c r="A22" s="84" t="s">
        <v>49</v>
      </c>
      <c r="B22" s="17">
        <v>3181.9255020000001</v>
      </c>
      <c r="C22" s="154">
        <v>400.606019</v>
      </c>
      <c r="H22" s="10">
        <v>1931</v>
      </c>
      <c r="I22" s="7">
        <v>2100.0456680000002</v>
      </c>
      <c r="J22" s="7">
        <f>'ScatterPlot_2-337'!Z14</f>
        <v>1205.7990100000002</v>
      </c>
    </row>
    <row r="23" spans="1:10" x14ac:dyDescent="0.25">
      <c r="A23" s="84" t="s">
        <v>50</v>
      </c>
      <c r="B23" s="17">
        <v>2774.6349089999999</v>
      </c>
      <c r="C23" s="154">
        <v>321.949162</v>
      </c>
      <c r="H23" s="10">
        <v>1932</v>
      </c>
      <c r="I23" s="7">
        <v>2640.7581749999999</v>
      </c>
      <c r="J23" s="7">
        <f>'ScatterPlot_2-337'!Z15</f>
        <v>1322.8742299999999</v>
      </c>
    </row>
    <row r="24" spans="1:10" x14ac:dyDescent="0.25">
      <c r="A24" s="84" t="s">
        <v>51</v>
      </c>
      <c r="B24" s="17">
        <v>2561.1795590000002</v>
      </c>
      <c r="C24" s="154">
        <v>302.96145200000001</v>
      </c>
      <c r="H24" s="10">
        <v>1933</v>
      </c>
      <c r="I24" s="7">
        <v>2000.665782</v>
      </c>
      <c r="J24" s="7">
        <f>'ScatterPlot_2-337'!Z16</f>
        <v>1288.966686</v>
      </c>
    </row>
    <row r="25" spans="1:10" x14ac:dyDescent="0.25">
      <c r="A25" s="84" t="s">
        <v>52</v>
      </c>
      <c r="B25" s="17">
        <v>2435.3441379999999</v>
      </c>
      <c r="C25" s="154">
        <v>263.56066600000003</v>
      </c>
      <c r="H25" s="10">
        <v>1934</v>
      </c>
      <c r="I25" s="7">
        <v>1623.135538</v>
      </c>
      <c r="J25" s="7">
        <f>'ScatterPlot_2-337'!Z17</f>
        <v>706.28799500000002</v>
      </c>
    </row>
    <row r="26" spans="1:10" x14ac:dyDescent="0.25">
      <c r="A26" s="84" t="s">
        <v>53</v>
      </c>
      <c r="B26" s="17">
        <v>2434.3416339999999</v>
      </c>
      <c r="C26" s="154">
        <v>249.607247</v>
      </c>
      <c r="H26" s="10">
        <v>1935</v>
      </c>
      <c r="I26" s="7">
        <v>3186.4271600000002</v>
      </c>
      <c r="J26" s="7">
        <f>'ScatterPlot_2-337'!Z18</f>
        <v>2699.503659</v>
      </c>
    </row>
    <row r="27" spans="1:10" x14ac:dyDescent="0.25">
      <c r="A27" s="84" t="s">
        <v>54</v>
      </c>
      <c r="B27" s="17">
        <v>2817.789436</v>
      </c>
      <c r="C27" s="154">
        <v>27.482706</v>
      </c>
      <c r="H27" s="10">
        <v>1936</v>
      </c>
      <c r="I27" s="7">
        <v>3710.4774299999999</v>
      </c>
      <c r="J27" s="7">
        <f>'ScatterPlot_2-337'!Z19</f>
        <v>2530.7124010000002</v>
      </c>
    </row>
    <row r="28" spans="1:10" x14ac:dyDescent="0.25">
      <c r="A28" s="84" t="s">
        <v>55</v>
      </c>
      <c r="B28" s="17">
        <v>2948.5191989999998</v>
      </c>
      <c r="C28" s="154">
        <v>82.084012000000001</v>
      </c>
      <c r="H28" s="10">
        <v>1937</v>
      </c>
      <c r="I28" s="7">
        <v>3296.0379859999998</v>
      </c>
      <c r="J28" s="7">
        <f>'ScatterPlot_2-337'!Z20</f>
        <v>3167.2953199999997</v>
      </c>
    </row>
    <row r="29" spans="1:10" x14ac:dyDescent="0.25">
      <c r="A29" s="84" t="s">
        <v>56</v>
      </c>
      <c r="B29" s="17">
        <v>3182.4382989999999</v>
      </c>
      <c r="C29" s="154">
        <v>70.854613000000001</v>
      </c>
      <c r="H29" s="10">
        <v>1938</v>
      </c>
      <c r="I29" s="7">
        <v>4418.1187630000004</v>
      </c>
      <c r="J29" s="7">
        <f>'ScatterPlot_2-337'!Z21</f>
        <v>3762.346951</v>
      </c>
    </row>
    <row r="30" spans="1:10" x14ac:dyDescent="0.25">
      <c r="A30" s="84" t="s">
        <v>57</v>
      </c>
      <c r="B30" s="17">
        <v>3457.6604120000002</v>
      </c>
      <c r="C30" s="154">
        <v>116.04764400000001</v>
      </c>
      <c r="H30" s="10">
        <v>1939</v>
      </c>
      <c r="I30" s="7">
        <v>2721.2097399999998</v>
      </c>
      <c r="J30" s="7">
        <f>'ScatterPlot_2-337'!Z22</f>
        <v>1590.190732</v>
      </c>
    </row>
    <row r="31" spans="1:10" x14ac:dyDescent="0.25">
      <c r="A31" s="84" t="s">
        <v>58</v>
      </c>
      <c r="B31" s="17">
        <v>3418.9283700000001</v>
      </c>
      <c r="C31" s="154">
        <v>200.649404</v>
      </c>
      <c r="H31" s="10">
        <v>1940</v>
      </c>
      <c r="I31" s="7">
        <v>3787.8957799999998</v>
      </c>
      <c r="J31" s="7">
        <f>'ScatterPlot_2-337'!Z23</f>
        <v>2670.9890780000001</v>
      </c>
    </row>
    <row r="32" spans="1:10" x14ac:dyDescent="0.25">
      <c r="A32" s="84" t="s">
        <v>59</v>
      </c>
      <c r="B32" s="17">
        <v>3192.5856279999998</v>
      </c>
      <c r="C32" s="154">
        <v>304.72762799999998</v>
      </c>
      <c r="H32" s="10">
        <v>1941</v>
      </c>
      <c r="I32" s="7">
        <v>4100.6490830000002</v>
      </c>
      <c r="J32" s="7">
        <f>'ScatterPlot_2-337'!Z24</f>
        <v>3371.9372300000005</v>
      </c>
    </row>
    <row r="33" spans="1:10" x14ac:dyDescent="0.25">
      <c r="A33" s="84" t="s">
        <v>60</v>
      </c>
      <c r="B33" s="17">
        <v>2675.0192830000001</v>
      </c>
      <c r="C33" s="154">
        <v>379.83027600000003</v>
      </c>
      <c r="H33" s="10">
        <v>1942</v>
      </c>
      <c r="I33" s="7">
        <v>3762.4041609999999</v>
      </c>
      <c r="J33" s="7">
        <f>'ScatterPlot_2-337'!Z25</f>
        <v>2675.1383659999997</v>
      </c>
    </row>
    <row r="34" spans="1:10" x14ac:dyDescent="0.25">
      <c r="A34" s="84" t="s">
        <v>61</v>
      </c>
      <c r="B34" s="17">
        <v>2223.3992450000001</v>
      </c>
      <c r="C34" s="154">
        <v>399.36593599999998</v>
      </c>
      <c r="H34" s="10">
        <v>1943</v>
      </c>
      <c r="I34" s="7">
        <v>4027.439464</v>
      </c>
      <c r="J34" s="7">
        <f>'ScatterPlot_2-337'!Z26</f>
        <v>3241.464465</v>
      </c>
    </row>
    <row r="35" spans="1:10" x14ac:dyDescent="0.25">
      <c r="A35" s="84" t="s">
        <v>62</v>
      </c>
      <c r="B35" s="17">
        <v>2010.21029</v>
      </c>
      <c r="C35" s="154">
        <v>327.59784500000001</v>
      </c>
      <c r="H35" s="10">
        <v>1944</v>
      </c>
      <c r="I35" s="7">
        <v>2651.7358279999999</v>
      </c>
      <c r="J35" s="7">
        <f>'ScatterPlot_2-337'!Z27</f>
        <v>1782.4278899999999</v>
      </c>
    </row>
    <row r="36" spans="1:10" x14ac:dyDescent="0.25">
      <c r="A36" s="84" t="s">
        <v>63</v>
      </c>
      <c r="B36" s="17">
        <v>1859.1498320000001</v>
      </c>
      <c r="C36" s="154">
        <v>260.38076999999998</v>
      </c>
      <c r="H36" s="10">
        <v>1945</v>
      </c>
      <c r="I36" s="7">
        <v>3285.4859940000001</v>
      </c>
      <c r="J36" s="7">
        <f>'ScatterPlot_2-337'!Z28</f>
        <v>3017.7435829999999</v>
      </c>
    </row>
    <row r="37" spans="1:10" x14ac:dyDescent="0.25">
      <c r="A37" s="84" t="s">
        <v>64</v>
      </c>
      <c r="B37" s="17">
        <v>1699.7998050000001</v>
      </c>
      <c r="C37" s="154">
        <v>210.758262</v>
      </c>
      <c r="H37" s="10">
        <v>1946</v>
      </c>
      <c r="I37" s="7">
        <v>3695.5891360000001</v>
      </c>
      <c r="J37" s="7">
        <f>'ScatterPlot_2-337'!Z29</f>
        <v>2516.505232</v>
      </c>
    </row>
    <row r="38" spans="1:10" x14ac:dyDescent="0.25">
      <c r="A38" s="84" t="s">
        <v>65</v>
      </c>
      <c r="B38" s="17">
        <v>1588.876168</v>
      </c>
      <c r="C38" s="154">
        <v>200.57637700000001</v>
      </c>
      <c r="H38" s="10">
        <v>1947</v>
      </c>
      <c r="I38" s="7">
        <v>2712.9180900000001</v>
      </c>
      <c r="J38" s="7">
        <f>'ScatterPlot_2-337'!Z30</f>
        <v>2022.5988770000001</v>
      </c>
    </row>
    <row r="39" spans="1:10" x14ac:dyDescent="0.25">
      <c r="A39" s="84" t="s">
        <v>66</v>
      </c>
      <c r="B39" s="17">
        <v>1735.6978469999999</v>
      </c>
      <c r="C39" s="154">
        <v>2.7679999999999998</v>
      </c>
      <c r="H39" s="10">
        <v>1948</v>
      </c>
      <c r="I39" s="7">
        <v>2906.2519510000002</v>
      </c>
      <c r="J39" s="7">
        <f>'ScatterPlot_2-337'!Z31</f>
        <v>2255.910914</v>
      </c>
    </row>
    <row r="40" spans="1:10" x14ac:dyDescent="0.25">
      <c r="A40" s="84" t="s">
        <v>67</v>
      </c>
      <c r="B40" s="17">
        <v>2034.4823260000001</v>
      </c>
      <c r="C40" s="154">
        <v>0.36345</v>
      </c>
      <c r="H40" s="10">
        <v>1949</v>
      </c>
      <c r="I40" s="7">
        <v>2748.144174</v>
      </c>
      <c r="J40" s="7">
        <f>'ScatterPlot_2-337'!Z32</f>
        <v>1691.5326400000001</v>
      </c>
    </row>
    <row r="41" spans="1:10" x14ac:dyDescent="0.25">
      <c r="A41" s="84" t="s">
        <v>68</v>
      </c>
      <c r="B41" s="17">
        <v>2011.4406879999999</v>
      </c>
      <c r="C41" s="154">
        <v>9.9674029999999991</v>
      </c>
      <c r="H41" s="10">
        <v>1950</v>
      </c>
      <c r="I41" s="7">
        <v>3142.166933</v>
      </c>
      <c r="J41" s="7">
        <f>'ScatterPlot_2-337'!Z33</f>
        <v>2272.458662</v>
      </c>
    </row>
    <row r="42" spans="1:10" x14ac:dyDescent="0.25">
      <c r="A42" s="84" t="s">
        <v>69</v>
      </c>
      <c r="B42" s="17">
        <v>1995.673231</v>
      </c>
      <c r="C42" s="154">
        <v>14.073487999999999</v>
      </c>
      <c r="H42" s="10">
        <v>1951</v>
      </c>
      <c r="I42" s="7">
        <v>4206.5737909999998</v>
      </c>
      <c r="J42" s="7">
        <f>'ScatterPlot_2-337'!Z34</f>
        <v>3051.5670960000002</v>
      </c>
    </row>
    <row r="43" spans="1:10" x14ac:dyDescent="0.25">
      <c r="A43" s="84" t="s">
        <v>70</v>
      </c>
      <c r="B43" s="17">
        <v>1804.903215</v>
      </c>
      <c r="C43" s="154">
        <v>80.874279000000001</v>
      </c>
      <c r="H43" s="10">
        <v>1952</v>
      </c>
      <c r="I43" s="7">
        <v>4170.4255759999996</v>
      </c>
      <c r="J43" s="7">
        <f>'ScatterPlot_2-337'!Z35</f>
        <v>3361.0413310000004</v>
      </c>
    </row>
    <row r="44" spans="1:10" x14ac:dyDescent="0.25">
      <c r="A44" s="84" t="s">
        <v>71</v>
      </c>
      <c r="B44" s="17">
        <v>1452.140877</v>
      </c>
      <c r="C44" s="154">
        <v>131.69003499999999</v>
      </c>
      <c r="H44" s="10">
        <v>1953</v>
      </c>
      <c r="I44" s="7">
        <v>3907.4922940000001</v>
      </c>
      <c r="J44" s="7">
        <f>'ScatterPlot_2-337'!Z36</f>
        <v>2375.8792230000004</v>
      </c>
    </row>
    <row r="45" spans="1:10" x14ac:dyDescent="0.25">
      <c r="A45" s="84" t="s">
        <v>72</v>
      </c>
      <c r="B45" s="17">
        <v>1040.250671</v>
      </c>
      <c r="C45" s="154">
        <v>166.996374</v>
      </c>
      <c r="H45" s="10">
        <v>1954</v>
      </c>
      <c r="I45" s="7">
        <v>3864.3010680000002</v>
      </c>
      <c r="J45" s="7">
        <f>'ScatterPlot_2-337'!Z37</f>
        <v>2573.6169970000001</v>
      </c>
    </row>
    <row r="46" spans="1:10" x14ac:dyDescent="0.25">
      <c r="A46" s="84" t="s">
        <v>73</v>
      </c>
      <c r="B46" s="84">
        <v>718.55802400000005</v>
      </c>
      <c r="C46" s="154">
        <v>154.34181000000001</v>
      </c>
      <c r="H46" s="10">
        <v>1955</v>
      </c>
      <c r="I46" s="7">
        <v>2835.3120720000002</v>
      </c>
      <c r="J46" s="7">
        <f>'ScatterPlot_2-337'!Z38</f>
        <v>1874.6182169999997</v>
      </c>
    </row>
    <row r="47" spans="1:10" x14ac:dyDescent="0.25">
      <c r="A47" s="84" t="s">
        <v>74</v>
      </c>
      <c r="B47" s="84">
        <v>667.12760200000002</v>
      </c>
      <c r="C47" s="17">
        <v>37.127184</v>
      </c>
      <c r="H47" s="10">
        <v>1956</v>
      </c>
      <c r="I47" s="7">
        <v>4149.8538749999998</v>
      </c>
      <c r="J47" s="7">
        <f>'ScatterPlot_2-337'!Z39</f>
        <v>3270.8537839999999</v>
      </c>
    </row>
    <row r="48" spans="1:10" x14ac:dyDescent="0.25">
      <c r="A48" s="84" t="s">
        <v>75</v>
      </c>
      <c r="B48" s="84">
        <v>687.34323700000004</v>
      </c>
      <c r="C48" s="154">
        <v>135.567195</v>
      </c>
      <c r="H48" s="10">
        <v>1957</v>
      </c>
      <c r="I48" s="7">
        <v>3696.5535789999999</v>
      </c>
      <c r="J48" s="7">
        <f>'ScatterPlot_2-337'!Z40</f>
        <v>2383.2615510000001</v>
      </c>
    </row>
    <row r="49" spans="1:10" x14ac:dyDescent="0.25">
      <c r="A49" s="84" t="s">
        <v>76</v>
      </c>
      <c r="B49" s="84">
        <v>834.06094199999995</v>
      </c>
      <c r="C49" s="154">
        <v>88.242643999999999</v>
      </c>
      <c r="H49" s="10">
        <v>1958</v>
      </c>
      <c r="I49" s="7">
        <v>3948.7028620000001</v>
      </c>
      <c r="J49" s="7">
        <f>'ScatterPlot_2-337'!Z41</f>
        <v>3522.5340030000002</v>
      </c>
    </row>
    <row r="50" spans="1:10" x14ac:dyDescent="0.25">
      <c r="A50" s="84" t="s">
        <v>77</v>
      </c>
      <c r="B50" s="17">
        <v>1026.2365990000001</v>
      </c>
      <c r="C50" s="154">
        <v>93.226415000000003</v>
      </c>
      <c r="H50" s="10">
        <v>1959</v>
      </c>
      <c r="I50" s="7">
        <v>3385.891024</v>
      </c>
      <c r="J50" s="7">
        <f>'ScatterPlot_2-337'!Z42</f>
        <v>2112.9420299999997</v>
      </c>
    </row>
    <row r="51" spans="1:10" x14ac:dyDescent="0.25">
      <c r="A51" s="84" t="s">
        <v>78</v>
      </c>
      <c r="B51" s="17">
        <v>1317.3718369999999</v>
      </c>
      <c r="C51" s="154">
        <v>0.30682300000000001</v>
      </c>
      <c r="H51" s="10">
        <v>1960</v>
      </c>
      <c r="I51" s="7">
        <v>3232.0368979999998</v>
      </c>
      <c r="J51" s="7">
        <f>'ScatterPlot_2-337'!Z43</f>
        <v>2291.2466009999998</v>
      </c>
    </row>
    <row r="52" spans="1:10" x14ac:dyDescent="0.25">
      <c r="A52" s="84" t="s">
        <v>79</v>
      </c>
      <c r="B52" s="17">
        <v>2068.8792060000001</v>
      </c>
      <c r="C52" s="154">
        <v>0.18840299999999999</v>
      </c>
      <c r="H52" s="10">
        <v>1961</v>
      </c>
      <c r="I52" s="7">
        <v>2435.1730280000002</v>
      </c>
      <c r="J52" s="7">
        <f>'ScatterPlot_2-337'!Z44</f>
        <v>1582.3411080000001</v>
      </c>
    </row>
    <row r="53" spans="1:10" x14ac:dyDescent="0.25">
      <c r="A53" s="84" t="s">
        <v>80</v>
      </c>
      <c r="B53" s="17">
        <v>2462.3974469999998</v>
      </c>
      <c r="C53" s="154">
        <v>9.1874870000000008</v>
      </c>
      <c r="H53" s="10">
        <v>1962</v>
      </c>
      <c r="I53" s="7">
        <v>2892.9248870000001</v>
      </c>
      <c r="J53" s="7">
        <f>'ScatterPlot_2-337'!Z45</f>
        <v>2381.661807</v>
      </c>
    </row>
    <row r="54" spans="1:10" x14ac:dyDescent="0.25">
      <c r="A54" s="84" t="s">
        <v>81</v>
      </c>
      <c r="B54" s="17">
        <v>2769.5198780000001</v>
      </c>
      <c r="C54" s="154">
        <v>23.397472</v>
      </c>
      <c r="H54" s="10">
        <v>1963</v>
      </c>
      <c r="I54" s="7">
        <v>3933.3795719999998</v>
      </c>
      <c r="J54" s="7">
        <f>'ScatterPlot_2-337'!Z46</f>
        <v>2485.7995529999998</v>
      </c>
    </row>
    <row r="55" spans="1:10" x14ac:dyDescent="0.25">
      <c r="A55" s="84" t="s">
        <v>82</v>
      </c>
      <c r="B55" s="17">
        <v>2832.5256199999999</v>
      </c>
      <c r="C55" s="154">
        <v>109.25689</v>
      </c>
      <c r="H55" s="10">
        <v>1964</v>
      </c>
      <c r="I55" s="7">
        <v>2997.5005000000001</v>
      </c>
      <c r="J55" s="7">
        <f>'ScatterPlot_2-337'!Z47</f>
        <v>2347.9553799999999</v>
      </c>
    </row>
    <row r="56" spans="1:10" x14ac:dyDescent="0.25">
      <c r="A56" s="84" t="s">
        <v>83</v>
      </c>
      <c r="B56" s="17">
        <v>2577.9705859999999</v>
      </c>
      <c r="C56" s="154">
        <v>178.12774400000001</v>
      </c>
      <c r="H56" s="10">
        <v>1965</v>
      </c>
      <c r="I56" s="7">
        <v>3708.7749680000002</v>
      </c>
      <c r="J56" s="7">
        <f>'ScatterPlot_2-337'!Z48</f>
        <v>2638.7823400000002</v>
      </c>
    </row>
    <row r="57" spans="1:10" x14ac:dyDescent="0.25">
      <c r="A57" s="84" t="s">
        <v>84</v>
      </c>
      <c r="B57" s="17">
        <v>2197.296464</v>
      </c>
      <c r="C57" s="154">
        <v>225.146005</v>
      </c>
      <c r="H57" s="10">
        <v>1966</v>
      </c>
      <c r="I57" s="7">
        <v>3402.4214780000002</v>
      </c>
      <c r="J57" s="7">
        <f>'ScatterPlot_2-337'!Z49</f>
        <v>2504.9390920000001</v>
      </c>
    </row>
    <row r="58" spans="1:10" x14ac:dyDescent="0.25">
      <c r="A58" s="84" t="s">
        <v>85</v>
      </c>
      <c r="B58" s="17">
        <v>1916.737813</v>
      </c>
      <c r="C58" s="154">
        <v>209.040268</v>
      </c>
      <c r="H58" s="10">
        <v>1967</v>
      </c>
      <c r="I58" s="7">
        <v>3809.9414390000002</v>
      </c>
      <c r="J58" s="7">
        <f>'ScatterPlot_2-337'!Z50</f>
        <v>3393.158273</v>
      </c>
    </row>
    <row r="59" spans="1:10" x14ac:dyDescent="0.25">
      <c r="A59" s="84" t="s">
        <v>86</v>
      </c>
      <c r="B59" s="17">
        <v>1825.3082260000001</v>
      </c>
      <c r="C59" s="154">
        <v>168.72078999999999</v>
      </c>
      <c r="H59" s="10">
        <v>1968</v>
      </c>
      <c r="I59" s="7">
        <v>3492.2654830000001</v>
      </c>
      <c r="J59" s="7">
        <f>'ScatterPlot_2-337'!Z51</f>
        <v>2258.6479959999997</v>
      </c>
    </row>
    <row r="60" spans="1:10" x14ac:dyDescent="0.25">
      <c r="A60" s="84" t="s">
        <v>87</v>
      </c>
      <c r="B60" s="17">
        <v>1723.083449</v>
      </c>
      <c r="C60" s="154">
        <v>127.649485</v>
      </c>
      <c r="H60" s="10">
        <v>1969</v>
      </c>
      <c r="I60" s="7">
        <v>4595.791894</v>
      </c>
      <c r="J60" s="7">
        <f>'ScatterPlot_2-337'!Z52</f>
        <v>3931.7573579999998</v>
      </c>
    </row>
    <row r="61" spans="1:10" x14ac:dyDescent="0.25">
      <c r="A61" s="84" t="s">
        <v>88</v>
      </c>
      <c r="B61" s="17">
        <v>1753.9686039999999</v>
      </c>
      <c r="C61" s="154">
        <v>86.079840000000004</v>
      </c>
      <c r="H61" s="10">
        <v>1970</v>
      </c>
      <c r="I61" s="7">
        <v>3946.49937</v>
      </c>
      <c r="J61" s="7">
        <f>'ScatterPlot_2-337'!Z53</f>
        <v>2991.2575999999999</v>
      </c>
    </row>
    <row r="62" spans="1:10" x14ac:dyDescent="0.25">
      <c r="A62" s="84" t="s">
        <v>89</v>
      </c>
      <c r="B62" s="17">
        <v>1836.5212819999999</v>
      </c>
      <c r="C62" s="154">
        <v>92.207707999999997</v>
      </c>
      <c r="H62" s="10">
        <v>1971</v>
      </c>
      <c r="I62" s="7">
        <v>3863.524003</v>
      </c>
      <c r="J62" s="7">
        <f>'ScatterPlot_2-337'!Z54</f>
        <v>2347.442931</v>
      </c>
    </row>
    <row r="63" spans="1:10" x14ac:dyDescent="0.25">
      <c r="A63" s="84" t="s">
        <v>90</v>
      </c>
      <c r="B63" s="17">
        <v>2102.6172809999998</v>
      </c>
      <c r="C63" s="154">
        <v>1.8572610000000001</v>
      </c>
      <c r="H63" s="10">
        <v>1972</v>
      </c>
      <c r="I63" s="7">
        <v>3565.5434230000001</v>
      </c>
      <c r="J63" s="7">
        <f>'ScatterPlot_2-337'!Z55</f>
        <v>2176.0489750000006</v>
      </c>
    </row>
    <row r="64" spans="1:10" x14ac:dyDescent="0.25">
      <c r="A64" s="84" t="s">
        <v>91</v>
      </c>
      <c r="B64" s="17">
        <v>2680.698386</v>
      </c>
      <c r="C64" s="154">
        <v>9.2355499999999999</v>
      </c>
      <c r="H64" s="10">
        <v>1973</v>
      </c>
      <c r="I64" s="7">
        <v>4189.2358279999999</v>
      </c>
      <c r="J64" s="7">
        <f>'ScatterPlot_2-337'!Z56</f>
        <v>3178.2275559999998</v>
      </c>
    </row>
    <row r="65" spans="1:10" x14ac:dyDescent="0.25">
      <c r="A65" s="84" t="s">
        <v>92</v>
      </c>
      <c r="B65" s="17">
        <v>2912.02682</v>
      </c>
      <c r="C65" s="154">
        <v>22.169076</v>
      </c>
      <c r="H65" s="10">
        <v>1974</v>
      </c>
      <c r="I65" s="7">
        <v>3910.5277959999999</v>
      </c>
      <c r="J65" s="7">
        <f>'ScatterPlot_2-337'!Z57</f>
        <v>2841.8144360000006</v>
      </c>
    </row>
    <row r="66" spans="1:10" x14ac:dyDescent="0.25">
      <c r="A66" s="84" t="s">
        <v>93</v>
      </c>
      <c r="B66" s="17">
        <v>3527.698476</v>
      </c>
      <c r="C66" s="154">
        <v>37.124381999999997</v>
      </c>
      <c r="H66" s="10">
        <v>1975</v>
      </c>
      <c r="I66" s="7">
        <v>3779.1715610000001</v>
      </c>
      <c r="J66" s="7">
        <f>'ScatterPlot_2-337'!Z58</f>
        <v>2812.4463449999994</v>
      </c>
    </row>
    <row r="67" spans="1:10" x14ac:dyDescent="0.25">
      <c r="A67" s="84" t="s">
        <v>94</v>
      </c>
      <c r="B67" s="17">
        <v>3305.7605210000002</v>
      </c>
      <c r="C67" s="154">
        <v>159.57709500000001</v>
      </c>
      <c r="H67" s="10">
        <v>1976</v>
      </c>
      <c r="I67" s="7">
        <v>2822.4540259999999</v>
      </c>
      <c r="J67" s="7">
        <f>'ScatterPlot_2-337'!Z59</f>
        <v>1532.300446</v>
      </c>
    </row>
    <row r="68" spans="1:10" x14ac:dyDescent="0.25">
      <c r="A68" s="84" t="s">
        <v>95</v>
      </c>
      <c r="B68" s="17">
        <v>2771.9590979999998</v>
      </c>
      <c r="C68" s="154">
        <v>280.87831699999998</v>
      </c>
      <c r="H68" s="10">
        <v>1977</v>
      </c>
      <c r="I68" s="7">
        <v>918.691146</v>
      </c>
      <c r="J68" s="7">
        <f>'ScatterPlot_2-337'!Z60</f>
        <v>371.32577700000002</v>
      </c>
    </row>
    <row r="69" spans="1:10" x14ac:dyDescent="0.25">
      <c r="A69" s="84" t="s">
        <v>96</v>
      </c>
      <c r="B69" s="17">
        <v>2164.2675819999999</v>
      </c>
      <c r="C69" s="154">
        <v>368.62490000000003</v>
      </c>
      <c r="H69" s="10">
        <v>1978</v>
      </c>
      <c r="I69" s="7">
        <v>3956.798812</v>
      </c>
      <c r="J69" s="7">
        <f>'ScatterPlot_2-337'!Z61</f>
        <v>3304.6553250000002</v>
      </c>
    </row>
    <row r="70" spans="1:10" x14ac:dyDescent="0.25">
      <c r="A70" s="84" t="s">
        <v>97</v>
      </c>
      <c r="B70" s="17">
        <v>1636.421775</v>
      </c>
      <c r="C70" s="154">
        <v>376.64428400000003</v>
      </c>
      <c r="H70" s="10">
        <v>1979</v>
      </c>
      <c r="I70" s="7">
        <v>3382.8715139999999</v>
      </c>
      <c r="J70" s="7">
        <f>'ScatterPlot_2-337'!Z62</f>
        <v>2819.8336260000001</v>
      </c>
    </row>
    <row r="71" spans="1:10" x14ac:dyDescent="0.25">
      <c r="A71" s="84" t="s">
        <v>98</v>
      </c>
      <c r="B71" s="17">
        <v>1366.884988</v>
      </c>
      <c r="C71" s="154">
        <v>321.86150500000002</v>
      </c>
      <c r="H71" s="10">
        <v>1980</v>
      </c>
      <c r="I71" s="7">
        <v>4087.4213709999999</v>
      </c>
      <c r="J71" s="7">
        <f>'ScatterPlot_2-337'!Z63</f>
        <v>3674.3044810000001</v>
      </c>
    </row>
    <row r="72" spans="1:10" x14ac:dyDescent="0.25">
      <c r="A72" s="84" t="s">
        <v>99</v>
      </c>
      <c r="B72" s="17">
        <v>1209.451096</v>
      </c>
      <c r="C72" s="154">
        <v>219.53355400000001</v>
      </c>
      <c r="H72" s="10">
        <v>1981</v>
      </c>
      <c r="I72" s="7">
        <v>2971.2735510000002</v>
      </c>
      <c r="J72" s="7">
        <f>'ScatterPlot_2-337'!Z64</f>
        <v>2078.2624460000002</v>
      </c>
    </row>
    <row r="73" spans="1:10" x14ac:dyDescent="0.25">
      <c r="A73" s="84" t="s">
        <v>100</v>
      </c>
      <c r="B73" s="17">
        <v>1635.836301</v>
      </c>
      <c r="C73" s="154">
        <v>203.584169</v>
      </c>
      <c r="H73" s="10">
        <v>1982</v>
      </c>
      <c r="I73" s="7">
        <v>4149.4565199999997</v>
      </c>
      <c r="J73" s="7">
        <f>'ScatterPlot_2-337'!Z65</f>
        <v>3957.244623</v>
      </c>
    </row>
    <row r="74" spans="1:10" x14ac:dyDescent="0.25">
      <c r="A74" s="84" t="s">
        <v>101</v>
      </c>
      <c r="B74" s="17">
        <v>1530.6353979999999</v>
      </c>
      <c r="C74" s="154">
        <v>195.15781200000001</v>
      </c>
      <c r="H74" s="10">
        <v>1983</v>
      </c>
      <c r="I74" s="7">
        <v>4605</v>
      </c>
      <c r="J74" s="7">
        <f>'ScatterPlot_2-337'!Z66</f>
        <v>3905.6064870000005</v>
      </c>
    </row>
    <row r="75" spans="1:10" x14ac:dyDescent="0.25">
      <c r="A75" s="84" t="s">
        <v>102</v>
      </c>
      <c r="B75" s="17">
        <v>1939.383826</v>
      </c>
      <c r="C75" s="154">
        <v>3.9909180000000002</v>
      </c>
      <c r="H75" s="10">
        <v>1984</v>
      </c>
      <c r="I75" s="7">
        <v>4178.723234</v>
      </c>
      <c r="J75" s="7">
        <f>'ScatterPlot_2-337'!Z67</f>
        <v>2914.1846720000003</v>
      </c>
    </row>
    <row r="76" spans="1:10" x14ac:dyDescent="0.25">
      <c r="A76" s="84" t="s">
        <v>103</v>
      </c>
      <c r="B76" s="17">
        <v>3134.826114</v>
      </c>
      <c r="C76" s="154">
        <v>14.596088999999999</v>
      </c>
      <c r="H76" s="10">
        <v>1985</v>
      </c>
      <c r="I76" s="7">
        <v>3169.907001</v>
      </c>
      <c r="J76" s="7">
        <f>'ScatterPlot_2-337'!Z68</f>
        <v>2744.5720080000001</v>
      </c>
    </row>
    <row r="77" spans="1:10" x14ac:dyDescent="0.25">
      <c r="A77" s="84" t="s">
        <v>104</v>
      </c>
      <c r="B77" s="17">
        <v>3625.0448820000001</v>
      </c>
      <c r="C77" s="154">
        <v>46.269620000000003</v>
      </c>
      <c r="H77" s="10">
        <v>1986</v>
      </c>
      <c r="I77" s="7">
        <v>3780.9859329999999</v>
      </c>
      <c r="J77" s="7">
        <f>'ScatterPlot_2-337'!Z69</f>
        <v>3289.310868</v>
      </c>
    </row>
    <row r="78" spans="1:10" x14ac:dyDescent="0.25">
      <c r="A78" s="84" t="s">
        <v>105</v>
      </c>
      <c r="B78" s="17">
        <v>3929.9183720000001</v>
      </c>
      <c r="C78" s="154">
        <v>121.076646</v>
      </c>
      <c r="H78" s="10">
        <v>1987</v>
      </c>
      <c r="I78" s="7">
        <v>2178.8870740000002</v>
      </c>
      <c r="J78" s="7">
        <f>'ScatterPlot_2-337'!Z70</f>
        <v>892.67784499999993</v>
      </c>
    </row>
    <row r="79" spans="1:10" x14ac:dyDescent="0.25">
      <c r="A79" s="84" t="s">
        <v>106</v>
      </c>
      <c r="B79" s="17">
        <v>3902.6446529999998</v>
      </c>
      <c r="C79" s="154">
        <v>196.18039400000001</v>
      </c>
      <c r="H79" s="10">
        <v>1988</v>
      </c>
      <c r="I79" s="7">
        <v>2025.9052799999999</v>
      </c>
      <c r="J79" s="7">
        <f>'ScatterPlot_2-337'!Z71</f>
        <v>773.19243699999993</v>
      </c>
    </row>
    <row r="80" spans="1:10" x14ac:dyDescent="0.25">
      <c r="A80" s="84" t="s">
        <v>107</v>
      </c>
      <c r="B80" s="17">
        <v>3722.8290959999999</v>
      </c>
      <c r="C80" s="154">
        <v>311.44414999999998</v>
      </c>
      <c r="H80" s="10">
        <v>1989</v>
      </c>
      <c r="I80" s="7">
        <v>2975.0792580000002</v>
      </c>
      <c r="J80" s="7">
        <f>'ScatterPlot_2-337'!Z72</f>
        <v>1996.1559229999998</v>
      </c>
    </row>
    <row r="81" spans="1:10" x14ac:dyDescent="0.25">
      <c r="A81" s="84" t="s">
        <v>108</v>
      </c>
      <c r="B81" s="17">
        <v>3227.138011</v>
      </c>
      <c r="C81" s="154">
        <v>394.084362</v>
      </c>
      <c r="H81" s="10">
        <v>1990</v>
      </c>
      <c r="I81" s="7">
        <v>2286.3962080000001</v>
      </c>
      <c r="J81" s="7">
        <f>'ScatterPlot_2-337'!Z73</f>
        <v>980.86169299999995</v>
      </c>
    </row>
    <row r="82" spans="1:10" x14ac:dyDescent="0.25">
      <c r="A82" s="84" t="s">
        <v>109</v>
      </c>
      <c r="B82" s="17">
        <v>2782.0189500000001</v>
      </c>
      <c r="C82" s="154">
        <v>412.13430499999998</v>
      </c>
      <c r="H82" s="10">
        <v>1991</v>
      </c>
      <c r="I82" s="7">
        <v>2032.005609</v>
      </c>
      <c r="J82" s="7">
        <f>'ScatterPlot_2-337'!Z74</f>
        <v>605.62692100000004</v>
      </c>
    </row>
    <row r="83" spans="1:10" x14ac:dyDescent="0.25">
      <c r="A83" s="84" t="s">
        <v>110</v>
      </c>
      <c r="B83" s="17">
        <v>2264.6944680000001</v>
      </c>
      <c r="C83" s="154">
        <v>336.55166200000002</v>
      </c>
      <c r="H83" s="10">
        <v>1992</v>
      </c>
      <c r="I83" s="7">
        <v>1946.4644029999999</v>
      </c>
      <c r="J83" s="7">
        <f>'ScatterPlot_2-337'!Z75</f>
        <v>1067.9095560000003</v>
      </c>
    </row>
    <row r="84" spans="1:10" x14ac:dyDescent="0.25">
      <c r="A84" s="84" t="s">
        <v>111</v>
      </c>
      <c r="B84" s="17">
        <v>1983.482771</v>
      </c>
      <c r="C84" s="154">
        <v>274.73959600000001</v>
      </c>
      <c r="H84" s="10">
        <v>1993</v>
      </c>
      <c r="I84" s="7">
        <v>3681.05006</v>
      </c>
      <c r="J84" s="7">
        <f>'ScatterPlot_2-337'!Z76</f>
        <v>2633.4203799999996</v>
      </c>
    </row>
    <row r="85" spans="1:10" x14ac:dyDescent="0.25">
      <c r="A85" s="84" t="s">
        <v>112</v>
      </c>
      <c r="B85" s="17">
        <v>1991.2929349999999</v>
      </c>
      <c r="C85" s="154">
        <v>220.037261</v>
      </c>
      <c r="H85" s="10">
        <v>1994</v>
      </c>
      <c r="I85" s="7">
        <v>2305.9099209999999</v>
      </c>
      <c r="J85" s="7">
        <f>'ScatterPlot_2-337'!Z77</f>
        <v>1494.7782769999999</v>
      </c>
    </row>
    <row r="86" spans="1:10" x14ac:dyDescent="0.25">
      <c r="A86" s="84" t="s">
        <v>113</v>
      </c>
      <c r="B86" s="17">
        <v>2134.3161329999998</v>
      </c>
      <c r="C86" s="154">
        <v>209.44090700000001</v>
      </c>
      <c r="H86" s="10">
        <v>1995</v>
      </c>
      <c r="I86" s="7">
        <v>3821.393364</v>
      </c>
      <c r="J86" s="7">
        <f>'ScatterPlot_2-337'!Z78</f>
        <v>3062.4930199999994</v>
      </c>
    </row>
    <row r="87" spans="1:10" x14ac:dyDescent="0.25">
      <c r="A87" s="84" t="s">
        <v>114</v>
      </c>
      <c r="B87" s="17">
        <v>2412.551363</v>
      </c>
      <c r="C87" s="154">
        <v>13.164835</v>
      </c>
      <c r="H87" s="10">
        <v>1996</v>
      </c>
      <c r="I87" s="7">
        <v>3857.3066469999999</v>
      </c>
      <c r="J87" s="7">
        <f>'ScatterPlot_2-337'!Z79</f>
        <v>3075.0327619999998</v>
      </c>
    </row>
    <row r="88" spans="1:10" x14ac:dyDescent="0.25">
      <c r="A88" s="84" t="s">
        <v>115</v>
      </c>
      <c r="B88" s="17">
        <v>2634.4394299999999</v>
      </c>
      <c r="C88" s="154">
        <v>17.346119999999999</v>
      </c>
      <c r="H88" s="10">
        <v>1997</v>
      </c>
      <c r="I88" s="7">
        <v>3974.5664689999999</v>
      </c>
      <c r="J88" s="7">
        <f>'ScatterPlot_2-337'!Z80</f>
        <v>3103.4337329999998</v>
      </c>
    </row>
    <row r="89" spans="1:10" x14ac:dyDescent="0.25">
      <c r="A89" s="84" t="s">
        <v>116</v>
      </c>
      <c r="B89" s="17">
        <v>3793.209535</v>
      </c>
      <c r="C89" s="154">
        <v>21.130113999999999</v>
      </c>
      <c r="H89" s="10">
        <v>1998</v>
      </c>
      <c r="I89" s="7">
        <v>4139.1337489999996</v>
      </c>
      <c r="J89" s="7">
        <f>'ScatterPlot_2-337'!Z81</f>
        <v>3836.3516749999994</v>
      </c>
    </row>
    <row r="90" spans="1:10" x14ac:dyDescent="0.25">
      <c r="A90" s="84" t="s">
        <v>117</v>
      </c>
      <c r="B90" s="17">
        <v>4042.6736089999999</v>
      </c>
      <c r="C90" s="154">
        <v>214.07450900000001</v>
      </c>
      <c r="H90" s="10">
        <v>1999</v>
      </c>
      <c r="I90" s="7">
        <v>3993.8364569999999</v>
      </c>
      <c r="J90" s="7">
        <f>'ScatterPlot_2-337'!Z82</f>
        <v>2656.0048969999998</v>
      </c>
    </row>
    <row r="91" spans="1:10" x14ac:dyDescent="0.25">
      <c r="A91" s="84" t="s">
        <v>118</v>
      </c>
      <c r="B91" s="17">
        <v>3896.3260959999998</v>
      </c>
      <c r="C91" s="154">
        <v>298.58976200000001</v>
      </c>
      <c r="H91" s="10">
        <v>2000</v>
      </c>
      <c r="I91" s="7">
        <v>4060.9774480000001</v>
      </c>
      <c r="J91" s="7">
        <f>'ScatterPlot_2-337'!Z83</f>
        <v>2818.5240830000007</v>
      </c>
    </row>
    <row r="92" spans="1:10" x14ac:dyDescent="0.25">
      <c r="A92" s="84" t="s">
        <v>119</v>
      </c>
      <c r="B92" s="17">
        <v>3436.1166819999999</v>
      </c>
      <c r="C92" s="154">
        <v>359.00048500000003</v>
      </c>
      <c r="H92" s="10">
        <v>2001</v>
      </c>
      <c r="I92" s="7">
        <v>2400.2439490000002</v>
      </c>
      <c r="J92" s="7">
        <f>'ScatterPlot_2-337'!Z84</f>
        <v>1132.552778</v>
      </c>
    </row>
    <row r="93" spans="1:10" x14ac:dyDescent="0.25">
      <c r="A93" s="84" t="s">
        <v>120</v>
      </c>
      <c r="B93" s="17">
        <v>2863.281223</v>
      </c>
      <c r="C93" s="154">
        <v>382.762359</v>
      </c>
      <c r="H93" s="10">
        <v>2002</v>
      </c>
      <c r="I93" s="7">
        <v>2773.6096579999999</v>
      </c>
      <c r="J93" s="7">
        <f>'ScatterPlot_2-337'!Z85</f>
        <v>1873.0988750000001</v>
      </c>
    </row>
    <row r="94" spans="1:10" x14ac:dyDescent="0.25">
      <c r="A94" s="84" t="s">
        <v>121</v>
      </c>
      <c r="B94" s="17">
        <v>2371.426661</v>
      </c>
      <c r="C94" s="154">
        <v>402.83868799999999</v>
      </c>
      <c r="H94" s="10">
        <v>2003</v>
      </c>
      <c r="I94" s="7">
        <v>3727.0006020000001</v>
      </c>
      <c r="J94" s="7" t="str">
        <f>'ScatterPlot_2-337'!Z86</f>
        <v/>
      </c>
    </row>
    <row r="95" spans="1:10" x14ac:dyDescent="0.25">
      <c r="A95" s="84" t="s">
        <v>122</v>
      </c>
      <c r="B95" s="17">
        <v>1949.7195589999999</v>
      </c>
      <c r="C95" s="154">
        <v>333.11707699999999</v>
      </c>
    </row>
    <row r="96" spans="1:10" x14ac:dyDescent="0.25">
      <c r="A96" s="84" t="s">
        <v>123</v>
      </c>
      <c r="B96" s="17">
        <v>1661.5210360000001</v>
      </c>
      <c r="C96" s="154">
        <v>315.17482000000001</v>
      </c>
    </row>
    <row r="97" spans="1:3" x14ac:dyDescent="0.25">
      <c r="A97" s="84" t="s">
        <v>124</v>
      </c>
      <c r="B97" s="17">
        <v>1432.3580959999999</v>
      </c>
      <c r="C97" s="154">
        <v>274.72688299999999</v>
      </c>
    </row>
    <row r="98" spans="1:3" x14ac:dyDescent="0.25">
      <c r="A98" s="84" t="s">
        <v>125</v>
      </c>
      <c r="B98" s="17">
        <v>1441.8564719999999</v>
      </c>
      <c r="C98" s="154">
        <v>259.52733899999998</v>
      </c>
    </row>
    <row r="99" spans="1:3" x14ac:dyDescent="0.25">
      <c r="A99" s="84" t="s">
        <v>126</v>
      </c>
      <c r="B99" s="17">
        <v>1534.0820550000001</v>
      </c>
      <c r="C99" s="154">
        <v>3.0510999999999999</v>
      </c>
    </row>
    <row r="100" spans="1:3" x14ac:dyDescent="0.25">
      <c r="A100" s="84" t="s">
        <v>127</v>
      </c>
      <c r="B100" s="17">
        <v>1718.787403</v>
      </c>
      <c r="C100" s="154">
        <v>0.40631099999999998</v>
      </c>
    </row>
    <row r="101" spans="1:3" x14ac:dyDescent="0.25">
      <c r="A101" s="84" t="s">
        <v>128</v>
      </c>
      <c r="B101" s="17">
        <v>1909.06035</v>
      </c>
      <c r="C101" s="154">
        <v>6.0476539999999996</v>
      </c>
    </row>
    <row r="102" spans="1:3" x14ac:dyDescent="0.25">
      <c r="A102" s="84" t="s">
        <v>129</v>
      </c>
      <c r="B102" s="17">
        <v>1963.915663</v>
      </c>
      <c r="C102" s="154">
        <v>10.401032000000001</v>
      </c>
    </row>
    <row r="103" spans="1:3" x14ac:dyDescent="0.25">
      <c r="A103" s="84" t="s">
        <v>130</v>
      </c>
      <c r="B103" s="17">
        <v>1890.6184229999999</v>
      </c>
      <c r="C103" s="154">
        <v>72.779098000000005</v>
      </c>
    </row>
    <row r="104" spans="1:3" x14ac:dyDescent="0.25">
      <c r="A104" s="84" t="s">
        <v>131</v>
      </c>
      <c r="B104" s="17">
        <v>1624.211376</v>
      </c>
      <c r="C104" s="154">
        <v>118.526768</v>
      </c>
    </row>
    <row r="105" spans="1:3" x14ac:dyDescent="0.25">
      <c r="A105" s="84" t="s">
        <v>132</v>
      </c>
      <c r="B105" s="17">
        <v>1228.4140709999999</v>
      </c>
      <c r="C105" s="154">
        <v>150.33722700000001</v>
      </c>
    </row>
    <row r="106" spans="1:3" x14ac:dyDescent="0.25">
      <c r="A106" s="84" t="s">
        <v>133</v>
      </c>
      <c r="B106" s="84">
        <v>950.19441700000004</v>
      </c>
      <c r="C106" s="154">
        <v>138.781691</v>
      </c>
    </row>
    <row r="107" spans="1:3" x14ac:dyDescent="0.25">
      <c r="A107" s="84" t="s">
        <v>134</v>
      </c>
      <c r="B107" s="84">
        <v>892.35673699999995</v>
      </c>
      <c r="C107" s="154">
        <v>67.209376000000006</v>
      </c>
    </row>
    <row r="108" spans="1:3" x14ac:dyDescent="0.25">
      <c r="A108" s="84" t="s">
        <v>135</v>
      </c>
      <c r="B108" s="84">
        <v>863.81625299999996</v>
      </c>
      <c r="C108" s="154">
        <v>65.953017000000003</v>
      </c>
    </row>
    <row r="109" spans="1:3" x14ac:dyDescent="0.25">
      <c r="A109" s="84" t="s">
        <v>136</v>
      </c>
      <c r="B109" s="84">
        <v>849.96460200000001</v>
      </c>
      <c r="C109" s="154">
        <v>86.618875000000003</v>
      </c>
    </row>
    <row r="110" spans="1:3" x14ac:dyDescent="0.25">
      <c r="A110" s="84" t="s">
        <v>137</v>
      </c>
      <c r="B110" s="17">
        <v>1372.8556550000001</v>
      </c>
      <c r="C110" s="154">
        <v>99.233636000000004</v>
      </c>
    </row>
    <row r="111" spans="1:3" x14ac:dyDescent="0.25">
      <c r="A111" s="84" t="s">
        <v>138</v>
      </c>
      <c r="B111" s="17">
        <v>1782.2347159999999</v>
      </c>
      <c r="C111" s="154">
        <v>0.13089999999999999</v>
      </c>
    </row>
    <row r="112" spans="1:3" x14ac:dyDescent="0.25">
      <c r="A112" s="84" t="s">
        <v>139</v>
      </c>
      <c r="B112" s="17">
        <v>2039.7061249999999</v>
      </c>
      <c r="C112" s="154">
        <v>5.340376</v>
      </c>
    </row>
    <row r="113" spans="1:3" x14ac:dyDescent="0.25">
      <c r="A113" s="84" t="s">
        <v>140</v>
      </c>
      <c r="B113" s="17">
        <v>2712.087708</v>
      </c>
      <c r="C113" s="154">
        <v>8.4669279999999993</v>
      </c>
    </row>
    <row r="114" spans="1:3" x14ac:dyDescent="0.25">
      <c r="A114" s="84" t="s">
        <v>141</v>
      </c>
      <c r="B114" s="17">
        <v>3054.3385760000001</v>
      </c>
      <c r="C114" s="154">
        <v>27.155066000000001</v>
      </c>
    </row>
    <row r="115" spans="1:3" x14ac:dyDescent="0.25">
      <c r="A115" s="84" t="s">
        <v>142</v>
      </c>
      <c r="B115" s="17">
        <v>3096.7299600000001</v>
      </c>
      <c r="C115" s="154">
        <v>127.330376</v>
      </c>
    </row>
    <row r="116" spans="1:3" x14ac:dyDescent="0.25">
      <c r="A116" s="84" t="s">
        <v>143</v>
      </c>
      <c r="B116" s="17">
        <v>2697.4896199999998</v>
      </c>
      <c r="C116" s="154">
        <v>208.50648200000001</v>
      </c>
    </row>
    <row r="117" spans="1:3" x14ac:dyDescent="0.25">
      <c r="A117" s="84" t="s">
        <v>144</v>
      </c>
      <c r="B117" s="17">
        <v>2206.2974859999999</v>
      </c>
      <c r="C117" s="154">
        <v>263.22517900000003</v>
      </c>
    </row>
    <row r="118" spans="1:3" x14ac:dyDescent="0.25">
      <c r="A118" s="84" t="s">
        <v>145</v>
      </c>
      <c r="B118" s="17">
        <v>1867.095161</v>
      </c>
      <c r="C118" s="154">
        <v>247.584474</v>
      </c>
    </row>
    <row r="119" spans="1:3" x14ac:dyDescent="0.25">
      <c r="A119" s="84" t="s">
        <v>146</v>
      </c>
      <c r="B119" s="17">
        <v>1746.253193</v>
      </c>
      <c r="C119" s="154">
        <v>199.470551</v>
      </c>
    </row>
    <row r="120" spans="1:3" x14ac:dyDescent="0.25">
      <c r="A120" s="84" t="s">
        <v>147</v>
      </c>
      <c r="B120" s="17">
        <v>1603.16605</v>
      </c>
      <c r="C120" s="154">
        <v>150.052717</v>
      </c>
    </row>
    <row r="121" spans="1:3" x14ac:dyDescent="0.25">
      <c r="A121" s="84" t="s">
        <v>148</v>
      </c>
      <c r="B121" s="17">
        <v>1574.5205450000001</v>
      </c>
      <c r="C121" s="154">
        <v>113.316535</v>
      </c>
    </row>
    <row r="122" spans="1:3" x14ac:dyDescent="0.25">
      <c r="A122" s="84" t="s">
        <v>149</v>
      </c>
      <c r="B122" s="17">
        <v>1563.219914</v>
      </c>
      <c r="C122" s="154">
        <v>108.16487100000001</v>
      </c>
    </row>
    <row r="123" spans="1:3" x14ac:dyDescent="0.25">
      <c r="A123" s="84" t="s">
        <v>150</v>
      </c>
      <c r="B123" s="17">
        <v>1821.9855399999999</v>
      </c>
      <c r="C123" s="154">
        <v>0.12916</v>
      </c>
    </row>
    <row r="124" spans="1:3" x14ac:dyDescent="0.25">
      <c r="A124" s="84" t="s">
        <v>151</v>
      </c>
      <c r="B124" s="17">
        <v>2079.8615629999999</v>
      </c>
      <c r="C124" s="154">
        <v>2.9558849999999999</v>
      </c>
    </row>
    <row r="125" spans="1:3" x14ac:dyDescent="0.25">
      <c r="A125" s="84" t="s">
        <v>152</v>
      </c>
      <c r="B125" s="17">
        <v>2303.6817940000001</v>
      </c>
      <c r="C125" s="154">
        <v>13.046505</v>
      </c>
    </row>
    <row r="126" spans="1:3" x14ac:dyDescent="0.25">
      <c r="A126" s="84" t="s">
        <v>153</v>
      </c>
      <c r="B126" s="17">
        <v>2220.0138999999999</v>
      </c>
      <c r="C126" s="154">
        <v>19.637720999999999</v>
      </c>
    </row>
    <row r="127" spans="1:3" x14ac:dyDescent="0.25">
      <c r="A127" s="84" t="s">
        <v>154</v>
      </c>
      <c r="B127" s="17">
        <v>2100.0456680000002</v>
      </c>
      <c r="C127" s="154">
        <v>106.448198</v>
      </c>
    </row>
    <row r="128" spans="1:3" x14ac:dyDescent="0.25">
      <c r="A128" s="84" t="s">
        <v>155</v>
      </c>
      <c r="B128" s="17">
        <v>1756.1919499999999</v>
      </c>
      <c r="C128" s="154">
        <v>173.10693000000001</v>
      </c>
    </row>
    <row r="129" spans="1:3" x14ac:dyDescent="0.25">
      <c r="A129" s="84" t="s">
        <v>156</v>
      </c>
      <c r="B129" s="17">
        <v>1263.2040440000001</v>
      </c>
      <c r="C129" s="154">
        <v>219.16435899999999</v>
      </c>
    </row>
    <row r="130" spans="1:3" x14ac:dyDescent="0.25">
      <c r="A130" s="84" t="s">
        <v>157</v>
      </c>
      <c r="B130" s="84">
        <v>872.73240899999996</v>
      </c>
      <c r="C130" s="154">
        <v>203.02454599999999</v>
      </c>
    </row>
    <row r="131" spans="1:3" x14ac:dyDescent="0.25">
      <c r="A131" s="84" t="s">
        <v>158</v>
      </c>
      <c r="B131" s="84">
        <v>832.98569899999995</v>
      </c>
      <c r="C131" s="17">
        <v>24.032128</v>
      </c>
    </row>
    <row r="132" spans="1:3" x14ac:dyDescent="0.25">
      <c r="A132" s="84" t="s">
        <v>159</v>
      </c>
      <c r="B132" s="84">
        <v>817.62869499999999</v>
      </c>
      <c r="C132" s="17">
        <v>60.798524</v>
      </c>
    </row>
    <row r="133" spans="1:3" x14ac:dyDescent="0.25">
      <c r="A133" s="84" t="s">
        <v>160</v>
      </c>
      <c r="B133" s="84">
        <v>831.82455100000004</v>
      </c>
      <c r="C133" s="17">
        <v>107.941109</v>
      </c>
    </row>
    <row r="134" spans="1:3" x14ac:dyDescent="0.25">
      <c r="A134" s="84" t="s">
        <v>161</v>
      </c>
      <c r="B134" s="84">
        <v>929.31789300000003</v>
      </c>
      <c r="C134" s="154">
        <v>271.35470600000002</v>
      </c>
    </row>
    <row r="135" spans="1:3" x14ac:dyDescent="0.25">
      <c r="A135" s="84" t="s">
        <v>162</v>
      </c>
      <c r="B135" s="17">
        <v>1294.51208</v>
      </c>
      <c r="C135" s="154">
        <v>0.151251</v>
      </c>
    </row>
    <row r="136" spans="1:3" x14ac:dyDescent="0.25">
      <c r="A136" s="84" t="s">
        <v>163</v>
      </c>
      <c r="B136" s="17">
        <v>1694.608911</v>
      </c>
      <c r="C136" s="154">
        <v>7.0930330000000001</v>
      </c>
    </row>
    <row r="137" spans="1:3" x14ac:dyDescent="0.25">
      <c r="A137" s="84" t="s">
        <v>164</v>
      </c>
      <c r="B137" s="17">
        <v>2180.8171360000001</v>
      </c>
      <c r="C137" s="154">
        <v>11.199597000000001</v>
      </c>
    </row>
    <row r="138" spans="1:3" x14ac:dyDescent="0.25">
      <c r="A138" s="84" t="s">
        <v>165</v>
      </c>
      <c r="B138" s="17">
        <v>2399.6726819999999</v>
      </c>
      <c r="C138" s="154">
        <v>22.090668000000001</v>
      </c>
    </row>
    <row r="139" spans="1:3" x14ac:dyDescent="0.25">
      <c r="A139" s="84" t="s">
        <v>166</v>
      </c>
      <c r="B139" s="17">
        <v>2640.7581749999999</v>
      </c>
      <c r="C139" s="154">
        <v>117.524328</v>
      </c>
    </row>
    <row r="140" spans="1:3" x14ac:dyDescent="0.25">
      <c r="A140" s="84" t="s">
        <v>167</v>
      </c>
      <c r="B140" s="17">
        <v>2429.9071899999999</v>
      </c>
      <c r="C140" s="154">
        <v>191.27771799999999</v>
      </c>
    </row>
    <row r="141" spans="1:3" x14ac:dyDescent="0.25">
      <c r="A141" s="84" t="s">
        <v>168</v>
      </c>
      <c r="B141" s="17">
        <v>2059.973383</v>
      </c>
      <c r="C141" s="154">
        <v>241.41842399999999</v>
      </c>
    </row>
    <row r="142" spans="1:3" x14ac:dyDescent="0.25">
      <c r="A142" s="84" t="s">
        <v>169</v>
      </c>
      <c r="B142" s="17">
        <v>1763.014866</v>
      </c>
      <c r="C142" s="154">
        <v>224.52316099999999</v>
      </c>
    </row>
    <row r="143" spans="1:3" x14ac:dyDescent="0.25">
      <c r="A143" s="84" t="s">
        <v>170</v>
      </c>
      <c r="B143" s="17">
        <v>1618.1757190000001</v>
      </c>
      <c r="C143" s="154">
        <v>181.38524200000001</v>
      </c>
    </row>
    <row r="144" spans="1:3" x14ac:dyDescent="0.25">
      <c r="A144" s="84" t="s">
        <v>171</v>
      </c>
      <c r="B144" s="17">
        <v>1471.966516</v>
      </c>
      <c r="C144" s="154">
        <v>137.327876</v>
      </c>
    </row>
    <row r="145" spans="1:3" x14ac:dyDescent="0.25">
      <c r="A145" s="84" t="s">
        <v>172</v>
      </c>
      <c r="B145" s="17">
        <v>1396.5728200000001</v>
      </c>
      <c r="C145" s="154">
        <v>92.880110999999999</v>
      </c>
    </row>
    <row r="146" spans="1:3" x14ac:dyDescent="0.25">
      <c r="A146" s="84" t="s">
        <v>173</v>
      </c>
      <c r="B146" s="17">
        <v>1465.803821</v>
      </c>
      <c r="C146" s="154">
        <v>99.223838000000001</v>
      </c>
    </row>
    <row r="147" spans="1:3" x14ac:dyDescent="0.25">
      <c r="A147" s="84" t="s">
        <v>174</v>
      </c>
      <c r="B147" s="17">
        <v>1694.6565820000001</v>
      </c>
      <c r="C147" s="154">
        <v>0.143508</v>
      </c>
    </row>
    <row r="148" spans="1:3" x14ac:dyDescent="0.25">
      <c r="A148" s="84" t="s">
        <v>175</v>
      </c>
      <c r="B148" s="17">
        <v>1915.1934490000001</v>
      </c>
      <c r="C148" s="154">
        <v>3.879759</v>
      </c>
    </row>
    <row r="149" spans="1:3" x14ac:dyDescent="0.25">
      <c r="A149" s="84" t="s">
        <v>176</v>
      </c>
      <c r="B149" s="17">
        <v>1973.5375280000001</v>
      </c>
      <c r="C149" s="154">
        <v>12.251241</v>
      </c>
    </row>
    <row r="150" spans="1:3" x14ac:dyDescent="0.25">
      <c r="A150" s="84" t="s">
        <v>177</v>
      </c>
      <c r="B150" s="17">
        <v>2038.3638539999999</v>
      </c>
      <c r="C150" s="154">
        <v>20.425162</v>
      </c>
    </row>
    <row r="151" spans="1:3" x14ac:dyDescent="0.25">
      <c r="A151" s="84" t="s">
        <v>178</v>
      </c>
      <c r="B151" s="17">
        <v>2000.665782</v>
      </c>
      <c r="C151" s="154">
        <v>114.82928699999999</v>
      </c>
    </row>
    <row r="152" spans="1:3" x14ac:dyDescent="0.25">
      <c r="A152" s="84" t="s">
        <v>179</v>
      </c>
      <c r="B152" s="17">
        <v>1731.8471199999999</v>
      </c>
      <c r="C152" s="154">
        <v>186.50367299999999</v>
      </c>
    </row>
    <row r="153" spans="1:3" x14ac:dyDescent="0.25">
      <c r="A153" s="84" t="s">
        <v>180</v>
      </c>
      <c r="B153" s="17">
        <v>1254.057683</v>
      </c>
      <c r="C153" s="154">
        <v>234.891131</v>
      </c>
    </row>
    <row r="154" spans="1:3" x14ac:dyDescent="0.25">
      <c r="A154" s="84" t="s">
        <v>181</v>
      </c>
      <c r="B154" s="84">
        <v>899.23290999999995</v>
      </c>
      <c r="C154" s="154">
        <v>219.15891300000001</v>
      </c>
    </row>
    <row r="155" spans="1:3" x14ac:dyDescent="0.25">
      <c r="A155" s="84" t="s">
        <v>182</v>
      </c>
      <c r="B155" s="84">
        <v>806.41880200000003</v>
      </c>
      <c r="C155" s="17">
        <v>108.794062</v>
      </c>
    </row>
    <row r="156" spans="1:3" x14ac:dyDescent="0.25">
      <c r="A156" s="84" t="s">
        <v>183</v>
      </c>
      <c r="B156" s="84">
        <v>787.10912900000005</v>
      </c>
      <c r="C156" s="17">
        <v>83.040325999999993</v>
      </c>
    </row>
    <row r="157" spans="1:3" x14ac:dyDescent="0.25">
      <c r="A157" s="84" t="s">
        <v>184</v>
      </c>
      <c r="B157" s="84">
        <v>784.41403700000001</v>
      </c>
      <c r="C157" s="154">
        <v>102.48551</v>
      </c>
    </row>
    <row r="158" spans="1:3" x14ac:dyDescent="0.25">
      <c r="A158" s="84" t="s">
        <v>185</v>
      </c>
      <c r="B158" s="84">
        <v>790.99777900000004</v>
      </c>
      <c r="C158" s="154">
        <v>205.99846199999999</v>
      </c>
    </row>
    <row r="159" spans="1:3" x14ac:dyDescent="0.25">
      <c r="A159" s="84" t="s">
        <v>186</v>
      </c>
      <c r="B159" s="17">
        <v>1130.5403739999999</v>
      </c>
      <c r="C159" s="154">
        <v>0.26014700000000002</v>
      </c>
    </row>
    <row r="160" spans="1:3" x14ac:dyDescent="0.25">
      <c r="A160" s="84" t="s">
        <v>187</v>
      </c>
      <c r="B160" s="17">
        <v>1427.954755</v>
      </c>
      <c r="C160" s="154">
        <v>0.32877200000000001</v>
      </c>
    </row>
    <row r="161" spans="1:3" x14ac:dyDescent="0.25">
      <c r="A161" s="84" t="s">
        <v>188</v>
      </c>
      <c r="B161" s="17">
        <v>1760.6781719999999</v>
      </c>
      <c r="C161" s="154">
        <v>6.3846809999999996</v>
      </c>
    </row>
    <row r="162" spans="1:3" x14ac:dyDescent="0.25">
      <c r="A162" s="84" t="s">
        <v>189</v>
      </c>
      <c r="B162" s="17">
        <v>1824.54549</v>
      </c>
      <c r="C162" s="154">
        <v>11.176144000000001</v>
      </c>
    </row>
    <row r="163" spans="1:3" x14ac:dyDescent="0.25">
      <c r="A163" s="84" t="s">
        <v>190</v>
      </c>
      <c r="B163" s="17">
        <v>1623.135538</v>
      </c>
      <c r="C163" s="154">
        <v>61.637590000000003</v>
      </c>
    </row>
    <row r="164" spans="1:3" x14ac:dyDescent="0.25">
      <c r="A164" s="84" t="s">
        <v>191</v>
      </c>
      <c r="B164" s="17">
        <v>1259.2415470000001</v>
      </c>
      <c r="C164" s="154">
        <v>101.20154700000001</v>
      </c>
    </row>
    <row r="165" spans="1:3" x14ac:dyDescent="0.25">
      <c r="A165" s="84" t="s">
        <v>192</v>
      </c>
      <c r="B165" s="84">
        <v>861.22479899999996</v>
      </c>
      <c r="C165" s="154">
        <v>128.228951</v>
      </c>
    </row>
    <row r="166" spans="1:3" x14ac:dyDescent="0.25">
      <c r="A166" s="84" t="s">
        <v>193</v>
      </c>
      <c r="B166" s="84">
        <v>588.00060900000005</v>
      </c>
      <c r="C166" s="154">
        <v>118.465283</v>
      </c>
    </row>
    <row r="167" spans="1:3" x14ac:dyDescent="0.25">
      <c r="A167" s="84" t="s">
        <v>194</v>
      </c>
      <c r="B167" s="84">
        <v>538.48770100000002</v>
      </c>
      <c r="C167" s="17">
        <v>26.762758999999999</v>
      </c>
    </row>
    <row r="168" spans="1:3" x14ac:dyDescent="0.25">
      <c r="A168" s="84" t="s">
        <v>195</v>
      </c>
      <c r="B168" s="84">
        <v>518.88532099999998</v>
      </c>
      <c r="C168" s="154">
        <v>57.864570000000001</v>
      </c>
    </row>
    <row r="169" spans="1:3" x14ac:dyDescent="0.25">
      <c r="A169" s="84" t="s">
        <v>196</v>
      </c>
      <c r="B169" s="84">
        <v>640.47070199999996</v>
      </c>
      <c r="C169" s="154">
        <v>94.289856999999998</v>
      </c>
    </row>
    <row r="170" spans="1:3" x14ac:dyDescent="0.25">
      <c r="A170" s="84" t="s">
        <v>197</v>
      </c>
      <c r="B170" s="84">
        <v>855.46579499999996</v>
      </c>
      <c r="C170" s="154">
        <v>92.763677999999999</v>
      </c>
    </row>
    <row r="171" spans="1:3" x14ac:dyDescent="0.25">
      <c r="A171" s="84" t="s">
        <v>198</v>
      </c>
      <c r="B171" s="17">
        <v>1251.3566880000001</v>
      </c>
      <c r="C171" s="154">
        <v>0.30682300000000001</v>
      </c>
    </row>
    <row r="172" spans="1:3" x14ac:dyDescent="0.25">
      <c r="A172" s="84" t="s">
        <v>199</v>
      </c>
      <c r="B172" s="17">
        <v>1552.45361</v>
      </c>
      <c r="C172" s="154">
        <v>7.2061120000000001</v>
      </c>
    </row>
    <row r="173" spans="1:3" x14ac:dyDescent="0.25">
      <c r="A173" s="84" t="s">
        <v>200</v>
      </c>
      <c r="B173" s="17">
        <v>2085.2638889999998</v>
      </c>
      <c r="C173" s="154">
        <v>12.511677000000001</v>
      </c>
    </row>
    <row r="174" spans="1:3" x14ac:dyDescent="0.25">
      <c r="A174" s="84" t="s">
        <v>201</v>
      </c>
      <c r="B174" s="17">
        <v>2974.0600119999999</v>
      </c>
      <c r="C174" s="154">
        <v>114.875477</v>
      </c>
    </row>
    <row r="175" spans="1:3" x14ac:dyDescent="0.25">
      <c r="A175" s="84" t="s">
        <v>202</v>
      </c>
      <c r="B175" s="17">
        <v>3186.4271600000002</v>
      </c>
      <c r="C175" s="154">
        <v>297.21397100000002</v>
      </c>
    </row>
    <row r="176" spans="1:3" x14ac:dyDescent="0.25">
      <c r="A176" s="84" t="s">
        <v>203</v>
      </c>
      <c r="B176" s="17">
        <v>2907.1230169999999</v>
      </c>
      <c r="C176" s="154">
        <v>356.15378199999998</v>
      </c>
    </row>
    <row r="177" spans="1:3" x14ac:dyDescent="0.25">
      <c r="A177" s="84" t="s">
        <v>204</v>
      </c>
      <c r="B177" s="17">
        <v>2375.348328</v>
      </c>
      <c r="C177" s="154">
        <v>379.67936700000001</v>
      </c>
    </row>
    <row r="178" spans="1:3" x14ac:dyDescent="0.25">
      <c r="A178" s="84" t="s">
        <v>205</v>
      </c>
      <c r="B178" s="17">
        <v>1907.3798589999999</v>
      </c>
      <c r="C178" s="154">
        <v>399.34022800000002</v>
      </c>
    </row>
    <row r="179" spans="1:3" x14ac:dyDescent="0.25">
      <c r="A179" s="84" t="s">
        <v>206</v>
      </c>
      <c r="B179" s="17">
        <v>1670.5607789999999</v>
      </c>
      <c r="C179" s="154">
        <v>332.57763</v>
      </c>
    </row>
    <row r="180" spans="1:3" x14ac:dyDescent="0.25">
      <c r="A180" s="84" t="s">
        <v>207</v>
      </c>
      <c r="B180" s="17">
        <v>1438.776787</v>
      </c>
      <c r="C180" s="154">
        <v>296.44422100000003</v>
      </c>
    </row>
    <row r="181" spans="1:3" x14ac:dyDescent="0.25">
      <c r="A181" s="84" t="s">
        <v>208</v>
      </c>
      <c r="B181" s="17">
        <v>1285.880058</v>
      </c>
      <c r="C181" s="154">
        <v>228.989563</v>
      </c>
    </row>
    <row r="182" spans="1:3" x14ac:dyDescent="0.25">
      <c r="A182" s="84" t="s">
        <v>209</v>
      </c>
      <c r="B182" s="17">
        <v>1199.1330479999999</v>
      </c>
      <c r="C182" s="154">
        <v>269.51772799999998</v>
      </c>
    </row>
    <row r="183" spans="1:3" x14ac:dyDescent="0.25">
      <c r="A183" s="84" t="s">
        <v>210</v>
      </c>
      <c r="B183" s="17">
        <v>1760.6963699999999</v>
      </c>
      <c r="C183" s="154">
        <v>2.7679999999999998</v>
      </c>
    </row>
    <row r="184" spans="1:3" x14ac:dyDescent="0.25">
      <c r="A184" s="84" t="s">
        <v>211</v>
      </c>
      <c r="B184" s="17">
        <v>2863.4010039999998</v>
      </c>
      <c r="C184" s="154">
        <v>9.4320149999999998</v>
      </c>
    </row>
    <row r="185" spans="1:3" x14ac:dyDescent="0.25">
      <c r="A185" s="84" t="s">
        <v>212</v>
      </c>
      <c r="B185" s="17">
        <v>3380.770199</v>
      </c>
      <c r="C185" s="154">
        <v>37.820247000000002</v>
      </c>
    </row>
    <row r="186" spans="1:3" x14ac:dyDescent="0.25">
      <c r="A186" s="84" t="s">
        <v>213</v>
      </c>
      <c r="B186" s="17">
        <v>3687.8430560000002</v>
      </c>
      <c r="C186" s="154">
        <v>121.09398400000001</v>
      </c>
    </row>
    <row r="187" spans="1:3" x14ac:dyDescent="0.25">
      <c r="A187" s="84" t="s">
        <v>214</v>
      </c>
      <c r="B187" s="17">
        <v>3710.4774299999999</v>
      </c>
      <c r="C187" s="154">
        <v>194.28391199999999</v>
      </c>
    </row>
    <row r="188" spans="1:3" x14ac:dyDescent="0.25">
      <c r="A188" s="84" t="s">
        <v>215</v>
      </c>
      <c r="B188" s="17">
        <v>3543.066272</v>
      </c>
      <c r="C188" s="154">
        <v>312.00264299999998</v>
      </c>
    </row>
    <row r="189" spans="1:3" x14ac:dyDescent="0.25">
      <c r="A189" s="84" t="s">
        <v>216</v>
      </c>
      <c r="B189" s="17">
        <v>3006.7719499999998</v>
      </c>
      <c r="C189" s="154">
        <v>395.182636</v>
      </c>
    </row>
    <row r="190" spans="1:3" x14ac:dyDescent="0.25">
      <c r="A190" s="84" t="s">
        <v>217</v>
      </c>
      <c r="B190" s="17">
        <v>2534.649347</v>
      </c>
      <c r="C190" s="154">
        <v>412.916696</v>
      </c>
    </row>
    <row r="191" spans="1:3" x14ac:dyDescent="0.25">
      <c r="A191" s="84" t="s">
        <v>218</v>
      </c>
      <c r="B191" s="17">
        <v>2217.7016619999999</v>
      </c>
      <c r="C191" s="154">
        <v>339.13886000000002</v>
      </c>
    </row>
    <row r="192" spans="1:3" x14ac:dyDescent="0.25">
      <c r="A192" s="84" t="s">
        <v>219</v>
      </c>
      <c r="B192" s="17">
        <v>1948.8812700000001</v>
      </c>
      <c r="C192" s="154">
        <v>276.20193799999998</v>
      </c>
    </row>
    <row r="193" spans="1:3" x14ac:dyDescent="0.25">
      <c r="A193" s="84" t="s">
        <v>220</v>
      </c>
      <c r="B193" s="17">
        <v>1784.254518</v>
      </c>
      <c r="C193" s="154">
        <v>220.67953</v>
      </c>
    </row>
    <row r="194" spans="1:3" x14ac:dyDescent="0.25">
      <c r="A194" s="84" t="s">
        <v>221</v>
      </c>
      <c r="B194" s="17">
        <v>1743.9748999999999</v>
      </c>
      <c r="C194" s="154">
        <v>209.88793200000001</v>
      </c>
    </row>
    <row r="195" spans="1:3" x14ac:dyDescent="0.25">
      <c r="A195" s="84" t="s">
        <v>222</v>
      </c>
      <c r="B195" s="17">
        <v>1915.9892279999999</v>
      </c>
      <c r="C195" s="154">
        <v>3.778826</v>
      </c>
    </row>
    <row r="196" spans="1:3" x14ac:dyDescent="0.25">
      <c r="A196" s="84" t="s">
        <v>223</v>
      </c>
      <c r="B196" s="17">
        <v>2485.707163</v>
      </c>
      <c r="C196" s="154">
        <v>7.7251969999999996</v>
      </c>
    </row>
    <row r="197" spans="1:3" x14ac:dyDescent="0.25">
      <c r="A197" s="84" t="s">
        <v>224</v>
      </c>
      <c r="B197" s="17">
        <v>2984.1694400000001</v>
      </c>
      <c r="C197" s="154">
        <v>26.389005000000001</v>
      </c>
    </row>
    <row r="198" spans="1:3" x14ac:dyDescent="0.25">
      <c r="A198" s="84" t="s">
        <v>225</v>
      </c>
      <c r="B198" s="17">
        <v>3202.03406</v>
      </c>
      <c r="C198" s="154">
        <v>232.850371</v>
      </c>
    </row>
    <row r="199" spans="1:3" x14ac:dyDescent="0.25">
      <c r="A199" s="84" t="s">
        <v>226</v>
      </c>
      <c r="B199" s="17">
        <v>3296.0379859999998</v>
      </c>
      <c r="C199" s="154">
        <v>317.90428500000002</v>
      </c>
    </row>
    <row r="200" spans="1:3" x14ac:dyDescent="0.25">
      <c r="A200" s="84" t="s">
        <v>227</v>
      </c>
      <c r="B200" s="17">
        <v>2903.0595990000002</v>
      </c>
      <c r="C200" s="154">
        <v>382.65038700000002</v>
      </c>
    </row>
    <row r="201" spans="1:3" x14ac:dyDescent="0.25">
      <c r="A201" s="84" t="s">
        <v>228</v>
      </c>
      <c r="B201" s="17">
        <v>2342.3524269999998</v>
      </c>
      <c r="C201" s="154">
        <v>407.55047300000001</v>
      </c>
    </row>
    <row r="202" spans="1:3" x14ac:dyDescent="0.25">
      <c r="A202" s="84" t="s">
        <v>229</v>
      </c>
      <c r="B202" s="17">
        <v>1899.5921699999999</v>
      </c>
      <c r="C202" s="154">
        <v>420.43493100000001</v>
      </c>
    </row>
    <row r="203" spans="1:3" x14ac:dyDescent="0.25">
      <c r="A203" s="84" t="s">
        <v>230</v>
      </c>
      <c r="B203" s="17">
        <v>1594.9521850000001</v>
      </c>
      <c r="C203" s="154">
        <v>354.46950700000002</v>
      </c>
    </row>
    <row r="204" spans="1:3" x14ac:dyDescent="0.25">
      <c r="A204" s="84" t="s">
        <v>231</v>
      </c>
      <c r="B204" s="17">
        <v>1357.8172460000001</v>
      </c>
      <c r="C204" s="154">
        <v>311.09244699999999</v>
      </c>
    </row>
    <row r="205" spans="1:3" x14ac:dyDescent="0.25">
      <c r="A205" s="84" t="s">
        <v>232</v>
      </c>
      <c r="B205" s="17">
        <v>1544.513882</v>
      </c>
      <c r="C205" s="154">
        <v>307.35296699999998</v>
      </c>
    </row>
    <row r="206" spans="1:3" x14ac:dyDescent="0.25">
      <c r="A206" s="84" t="s">
        <v>233</v>
      </c>
      <c r="B206" s="17">
        <v>2331.163967</v>
      </c>
      <c r="C206" s="154">
        <v>293.78571399999998</v>
      </c>
    </row>
    <row r="207" spans="1:3" x14ac:dyDescent="0.25">
      <c r="A207" s="84" t="s">
        <v>234</v>
      </c>
      <c r="B207" s="17">
        <v>2759.7498049999999</v>
      </c>
      <c r="C207" s="154">
        <v>16.103482</v>
      </c>
    </row>
    <row r="208" spans="1:3" x14ac:dyDescent="0.25">
      <c r="A208" s="84" t="s">
        <v>235</v>
      </c>
      <c r="B208" s="17">
        <v>3502.4253899999999</v>
      </c>
      <c r="C208" s="154">
        <v>96.711751000000007</v>
      </c>
    </row>
    <row r="209" spans="1:3" x14ac:dyDescent="0.25">
      <c r="A209" s="84" t="s">
        <v>236</v>
      </c>
      <c r="B209" s="17">
        <v>3823.5149459999998</v>
      </c>
      <c r="C209" s="154">
        <v>161.35519300000001</v>
      </c>
    </row>
    <row r="210" spans="1:3" x14ac:dyDescent="0.25">
      <c r="A210" s="84" t="s">
        <v>237</v>
      </c>
      <c r="B210" s="17">
        <v>4188.7514149999997</v>
      </c>
      <c r="C210" s="154">
        <v>276.30217099999999</v>
      </c>
    </row>
    <row r="211" spans="1:3" x14ac:dyDescent="0.25">
      <c r="A211" s="84" t="s">
        <v>238</v>
      </c>
      <c r="B211" s="17">
        <v>4418.1187630000004</v>
      </c>
      <c r="C211" s="154">
        <v>379.21035999999998</v>
      </c>
    </row>
    <row r="212" spans="1:3" x14ac:dyDescent="0.25">
      <c r="A212" s="84" t="s">
        <v>239</v>
      </c>
      <c r="B212" s="17">
        <v>4372.3255449999997</v>
      </c>
      <c r="C212" s="154">
        <v>463.409783</v>
      </c>
    </row>
    <row r="213" spans="1:3" x14ac:dyDescent="0.25">
      <c r="A213" s="84" t="s">
        <v>240</v>
      </c>
      <c r="B213" s="17">
        <v>4159.5318799999995</v>
      </c>
      <c r="C213" s="154">
        <v>476.51430800000003</v>
      </c>
    </row>
    <row r="214" spans="1:3" x14ac:dyDescent="0.25">
      <c r="A214" s="84" t="s">
        <v>241</v>
      </c>
      <c r="B214" s="17">
        <v>3951.2323820000001</v>
      </c>
      <c r="C214" s="154">
        <v>488.60261600000001</v>
      </c>
    </row>
    <row r="215" spans="1:3" x14ac:dyDescent="0.25">
      <c r="A215" s="84" t="s">
        <v>242</v>
      </c>
      <c r="B215" s="17">
        <v>3402.8029759999999</v>
      </c>
      <c r="C215" s="154">
        <v>398.50787100000002</v>
      </c>
    </row>
    <row r="216" spans="1:3" x14ac:dyDescent="0.25">
      <c r="A216" s="84" t="s">
        <v>243</v>
      </c>
      <c r="B216" s="17">
        <v>3087.916471</v>
      </c>
      <c r="C216" s="154">
        <v>389.54825</v>
      </c>
    </row>
    <row r="217" spans="1:3" x14ac:dyDescent="0.25">
      <c r="A217" s="84" t="s">
        <v>244</v>
      </c>
      <c r="B217" s="17">
        <v>2734.8815530000002</v>
      </c>
      <c r="C217" s="17">
        <v>344.98468800000001</v>
      </c>
    </row>
    <row r="218" spans="1:3" x14ac:dyDescent="0.25">
      <c r="A218" s="84" t="s">
        <v>245</v>
      </c>
      <c r="B218" s="17">
        <v>2702.983326</v>
      </c>
      <c r="C218" s="17">
        <v>356.95020299999999</v>
      </c>
    </row>
    <row r="219" spans="1:3" x14ac:dyDescent="0.25">
      <c r="A219" s="84" t="s">
        <v>246</v>
      </c>
      <c r="B219" s="17">
        <v>2808.3409080000001</v>
      </c>
      <c r="C219" s="154">
        <v>12.513949999999999</v>
      </c>
    </row>
    <row r="220" spans="1:3" x14ac:dyDescent="0.25">
      <c r="A220" s="84" t="s">
        <v>247</v>
      </c>
      <c r="B220" s="17">
        <v>2928.5660520000001</v>
      </c>
      <c r="C220" s="154">
        <v>14.447558000000001</v>
      </c>
    </row>
    <row r="221" spans="1:3" x14ac:dyDescent="0.25">
      <c r="A221" s="84" t="s">
        <v>248</v>
      </c>
      <c r="B221" s="17">
        <v>3122.9312749999999</v>
      </c>
      <c r="C221" s="154">
        <v>21.534627</v>
      </c>
    </row>
    <row r="222" spans="1:3" x14ac:dyDescent="0.25">
      <c r="A222" s="84" t="s">
        <v>249</v>
      </c>
      <c r="B222" s="17">
        <v>2992.5786910000002</v>
      </c>
      <c r="C222" s="154">
        <v>97.872276999999997</v>
      </c>
    </row>
    <row r="223" spans="1:3" x14ac:dyDescent="0.25">
      <c r="A223" s="84" t="s">
        <v>250</v>
      </c>
      <c r="B223" s="17">
        <v>2721.2097399999998</v>
      </c>
      <c r="C223" s="154">
        <v>139.985795</v>
      </c>
    </row>
    <row r="224" spans="1:3" x14ac:dyDescent="0.25">
      <c r="A224" s="84" t="s">
        <v>251</v>
      </c>
      <c r="B224" s="17">
        <v>2252.0395170000002</v>
      </c>
      <c r="C224" s="154">
        <v>248.12877800000001</v>
      </c>
    </row>
    <row r="225" spans="1:3" x14ac:dyDescent="0.25">
      <c r="A225" s="84" t="s">
        <v>252</v>
      </c>
      <c r="B225" s="17">
        <v>1641.494706</v>
      </c>
      <c r="C225" s="154">
        <v>334.061736</v>
      </c>
    </row>
    <row r="226" spans="1:3" x14ac:dyDescent="0.25">
      <c r="A226" s="84" t="s">
        <v>253</v>
      </c>
      <c r="B226" s="17">
        <v>1481.4611279999999</v>
      </c>
      <c r="C226" s="17">
        <v>33.929170999999997</v>
      </c>
    </row>
    <row r="227" spans="1:3" x14ac:dyDescent="0.25">
      <c r="A227" s="84" t="s">
        <v>254</v>
      </c>
      <c r="B227" s="17">
        <v>1403.53802</v>
      </c>
      <c r="C227" s="17">
        <v>133.49968899999999</v>
      </c>
    </row>
    <row r="228" spans="1:3" x14ac:dyDescent="0.25">
      <c r="A228" s="84" t="s">
        <v>255</v>
      </c>
      <c r="B228" s="17">
        <v>1270.236848</v>
      </c>
      <c r="C228" s="17">
        <v>154.10419400000001</v>
      </c>
    </row>
    <row r="229" spans="1:3" x14ac:dyDescent="0.25">
      <c r="A229" s="84" t="s">
        <v>256</v>
      </c>
      <c r="B229" s="17">
        <v>1127.30816</v>
      </c>
      <c r="C229" s="17">
        <v>148.09295299999999</v>
      </c>
    </row>
    <row r="230" spans="1:3" x14ac:dyDescent="0.25">
      <c r="A230" s="84" t="s">
        <v>257</v>
      </c>
      <c r="B230" s="17">
        <v>1074.27631</v>
      </c>
      <c r="C230" s="17">
        <v>271.36331899999999</v>
      </c>
    </row>
    <row r="231" spans="1:3" x14ac:dyDescent="0.25">
      <c r="A231" s="84" t="s">
        <v>258</v>
      </c>
      <c r="B231" s="17">
        <v>1712.772406</v>
      </c>
      <c r="C231" s="154">
        <v>0.12916</v>
      </c>
    </row>
    <row r="232" spans="1:3" x14ac:dyDescent="0.25">
      <c r="A232" s="84" t="s">
        <v>259</v>
      </c>
      <c r="B232" s="17">
        <v>2826.635409</v>
      </c>
      <c r="C232" s="154">
        <v>7.4890330000000001</v>
      </c>
    </row>
    <row r="233" spans="1:3" x14ac:dyDescent="0.25">
      <c r="A233" s="84" t="s">
        <v>260</v>
      </c>
      <c r="B233" s="17">
        <v>3424.6673949999999</v>
      </c>
      <c r="C233" s="154">
        <v>30.059507</v>
      </c>
    </row>
    <row r="234" spans="1:3" x14ac:dyDescent="0.25">
      <c r="A234" s="84" t="s">
        <v>261</v>
      </c>
      <c r="B234" s="17">
        <v>3796.7406980000001</v>
      </c>
      <c r="C234" s="154">
        <v>123.354026</v>
      </c>
    </row>
    <row r="235" spans="1:3" x14ac:dyDescent="0.25">
      <c r="A235" s="84" t="s">
        <v>262</v>
      </c>
      <c r="B235" s="17">
        <v>3787.8957799999998</v>
      </c>
      <c r="C235" s="154">
        <v>209.03386</v>
      </c>
    </row>
    <row r="236" spans="1:3" x14ac:dyDescent="0.25">
      <c r="A236" s="84" t="s">
        <v>263</v>
      </c>
      <c r="B236" s="17">
        <v>3457.9292919999998</v>
      </c>
      <c r="C236" s="154">
        <v>319.235454</v>
      </c>
    </row>
    <row r="237" spans="1:3" x14ac:dyDescent="0.25">
      <c r="A237" s="84" t="s">
        <v>264</v>
      </c>
      <c r="B237" s="17">
        <v>2888.9518579999999</v>
      </c>
      <c r="C237" s="154">
        <v>397.786023</v>
      </c>
    </row>
    <row r="238" spans="1:3" x14ac:dyDescent="0.25">
      <c r="A238" s="84" t="s">
        <v>265</v>
      </c>
      <c r="B238" s="17">
        <v>2391.0260680000001</v>
      </c>
      <c r="C238" s="154">
        <v>418.26666299999999</v>
      </c>
    </row>
    <row r="239" spans="1:3" x14ac:dyDescent="0.25">
      <c r="A239" s="84" t="s">
        <v>266</v>
      </c>
      <c r="B239" s="17">
        <v>1996.4643390000001</v>
      </c>
      <c r="C239" s="154">
        <v>338.41736300000002</v>
      </c>
    </row>
    <row r="240" spans="1:3" x14ac:dyDescent="0.25">
      <c r="A240" s="84" t="s">
        <v>267</v>
      </c>
      <c r="B240" s="17">
        <v>1729.7233659999999</v>
      </c>
      <c r="C240" s="154">
        <v>281.32583499999998</v>
      </c>
    </row>
    <row r="241" spans="1:3" x14ac:dyDescent="0.25">
      <c r="A241" s="84" t="s">
        <v>268</v>
      </c>
      <c r="B241" s="17">
        <v>1578.9417129999999</v>
      </c>
      <c r="C241" s="154">
        <v>227.024438</v>
      </c>
    </row>
    <row r="242" spans="1:3" x14ac:dyDescent="0.25">
      <c r="A242" s="84" t="s">
        <v>269</v>
      </c>
      <c r="B242" s="17">
        <v>2001.4211869999999</v>
      </c>
      <c r="C242" s="154">
        <v>215.678382</v>
      </c>
    </row>
    <row r="243" spans="1:3" x14ac:dyDescent="0.25">
      <c r="A243" s="84" t="s">
        <v>270</v>
      </c>
      <c r="B243" s="17">
        <v>2726.1122190000001</v>
      </c>
      <c r="C243" s="154">
        <v>16.069303999999999</v>
      </c>
    </row>
    <row r="244" spans="1:3" x14ac:dyDescent="0.25">
      <c r="A244" s="84" t="s">
        <v>271</v>
      </c>
      <c r="B244" s="17">
        <v>3413.920967</v>
      </c>
      <c r="C244" s="154">
        <v>94.738223000000005</v>
      </c>
    </row>
    <row r="245" spans="1:3" x14ac:dyDescent="0.25">
      <c r="A245" s="84" t="s">
        <v>272</v>
      </c>
      <c r="B245" s="17">
        <v>3880.978638</v>
      </c>
      <c r="C245" s="154">
        <v>154.921751</v>
      </c>
    </row>
    <row r="246" spans="1:3" x14ac:dyDescent="0.25">
      <c r="A246" s="84" t="s">
        <v>273</v>
      </c>
      <c r="B246" s="17">
        <v>4127.5935849999996</v>
      </c>
      <c r="C246" s="154">
        <v>226.28515200000001</v>
      </c>
    </row>
    <row r="247" spans="1:3" x14ac:dyDescent="0.25">
      <c r="A247" s="84" t="s">
        <v>274</v>
      </c>
      <c r="B247" s="17">
        <v>4100.6490830000002</v>
      </c>
      <c r="C247" s="154">
        <v>320.11904299999998</v>
      </c>
    </row>
    <row r="248" spans="1:3" x14ac:dyDescent="0.25">
      <c r="A248" s="84" t="s">
        <v>275</v>
      </c>
      <c r="B248" s="17">
        <v>3980.8837659999999</v>
      </c>
      <c r="C248" s="154">
        <v>390.261979</v>
      </c>
    </row>
    <row r="249" spans="1:3" x14ac:dyDescent="0.25">
      <c r="A249" s="84" t="s">
        <v>276</v>
      </c>
      <c r="B249" s="17">
        <v>3672.0168440000002</v>
      </c>
      <c r="C249" s="154">
        <v>414.29561100000001</v>
      </c>
    </row>
    <row r="250" spans="1:3" x14ac:dyDescent="0.25">
      <c r="A250" s="84" t="s">
        <v>277</v>
      </c>
      <c r="B250" s="17">
        <v>3517.000724</v>
      </c>
      <c r="C250" s="154">
        <v>430.64247</v>
      </c>
    </row>
    <row r="251" spans="1:3" x14ac:dyDescent="0.25">
      <c r="A251" s="84" t="s">
        <v>278</v>
      </c>
      <c r="B251" s="17">
        <v>2991.2074579999999</v>
      </c>
      <c r="C251" s="154">
        <v>356.68193600000001</v>
      </c>
    </row>
    <row r="252" spans="1:3" x14ac:dyDescent="0.25">
      <c r="A252" s="84" t="s">
        <v>279</v>
      </c>
      <c r="B252" s="17">
        <v>2673.8842260000001</v>
      </c>
      <c r="C252" s="154">
        <v>336.236988</v>
      </c>
    </row>
    <row r="253" spans="1:3" x14ac:dyDescent="0.25">
      <c r="A253" s="84" t="s">
        <v>280</v>
      </c>
      <c r="B253" s="17">
        <v>2384.0353620000001</v>
      </c>
      <c r="C253" s="154">
        <v>294.96088500000002</v>
      </c>
    </row>
    <row r="254" spans="1:3" x14ac:dyDescent="0.25">
      <c r="A254" s="84" t="s">
        <v>281</v>
      </c>
      <c r="B254" s="17">
        <v>2861.8953419999998</v>
      </c>
      <c r="C254" s="154">
        <v>279.54967900000003</v>
      </c>
    </row>
    <row r="255" spans="1:3" x14ac:dyDescent="0.25">
      <c r="A255" s="84" t="s">
        <v>282</v>
      </c>
      <c r="B255" s="17">
        <v>3009.3789240000001</v>
      </c>
      <c r="C255" s="154">
        <v>94.966417000000007</v>
      </c>
    </row>
    <row r="256" spans="1:3" x14ac:dyDescent="0.25">
      <c r="A256" s="84" t="s">
        <v>283</v>
      </c>
      <c r="B256" s="17">
        <v>3174.7692440000001</v>
      </c>
      <c r="C256" s="154">
        <v>73.015319000000005</v>
      </c>
    </row>
    <row r="257" spans="1:3" x14ac:dyDescent="0.25">
      <c r="A257" s="84" t="s">
        <v>284</v>
      </c>
      <c r="B257" s="17">
        <v>3613.0450139999998</v>
      </c>
      <c r="C257" s="154">
        <v>103.208355</v>
      </c>
    </row>
    <row r="258" spans="1:3" x14ac:dyDescent="0.25">
      <c r="A258" s="84" t="s">
        <v>285</v>
      </c>
      <c r="B258" s="17">
        <v>3713.3385029999999</v>
      </c>
      <c r="C258" s="154">
        <v>171.647187</v>
      </c>
    </row>
    <row r="259" spans="1:3" x14ac:dyDescent="0.25">
      <c r="A259" s="84" t="s">
        <v>286</v>
      </c>
      <c r="B259" s="17">
        <v>3762.4041609999999</v>
      </c>
      <c r="C259" s="154">
        <v>251.84881899999999</v>
      </c>
    </row>
    <row r="260" spans="1:3" x14ac:dyDescent="0.25">
      <c r="A260" s="84" t="s">
        <v>287</v>
      </c>
      <c r="B260" s="17">
        <v>3664.542813</v>
      </c>
      <c r="C260" s="154">
        <v>314.75566099999998</v>
      </c>
    </row>
    <row r="261" spans="1:3" x14ac:dyDescent="0.25">
      <c r="A261" s="84" t="s">
        <v>288</v>
      </c>
      <c r="B261" s="17">
        <v>3462.2486090000002</v>
      </c>
      <c r="C261" s="154">
        <v>340.34969799999999</v>
      </c>
    </row>
    <row r="262" spans="1:3" x14ac:dyDescent="0.25">
      <c r="A262" s="84" t="s">
        <v>289</v>
      </c>
      <c r="B262" s="17">
        <v>3293.3801560000002</v>
      </c>
      <c r="C262" s="154">
        <v>369.157376</v>
      </c>
    </row>
    <row r="263" spans="1:3" x14ac:dyDescent="0.25">
      <c r="A263" s="84" t="s">
        <v>290</v>
      </c>
      <c r="B263" s="17">
        <v>2831.1285630000002</v>
      </c>
      <c r="C263" s="154">
        <v>292.02958899999999</v>
      </c>
    </row>
    <row r="264" spans="1:3" x14ac:dyDescent="0.25">
      <c r="A264" s="84" t="s">
        <v>291</v>
      </c>
      <c r="B264" s="17">
        <v>2578.746208</v>
      </c>
      <c r="C264" s="154">
        <v>267.01584700000001</v>
      </c>
    </row>
    <row r="265" spans="1:3" x14ac:dyDescent="0.25">
      <c r="A265" s="84" t="s">
        <v>292</v>
      </c>
      <c r="B265" s="17">
        <v>2379.808188</v>
      </c>
      <c r="C265" s="154">
        <v>228.565538</v>
      </c>
    </row>
    <row r="266" spans="1:3" x14ac:dyDescent="0.25">
      <c r="A266" s="84" t="s">
        <v>293</v>
      </c>
      <c r="B266" s="17">
        <v>2604.7760819999999</v>
      </c>
      <c r="C266" s="154">
        <v>216.88693000000001</v>
      </c>
    </row>
    <row r="267" spans="1:3" x14ac:dyDescent="0.25">
      <c r="A267" s="84" t="s">
        <v>294</v>
      </c>
      <c r="B267" s="17">
        <v>3283.6868949999998</v>
      </c>
      <c r="C267" s="154">
        <v>15.705406</v>
      </c>
    </row>
    <row r="268" spans="1:3" x14ac:dyDescent="0.25">
      <c r="A268" s="84" t="s">
        <v>295</v>
      </c>
      <c r="B268" s="17">
        <v>3531.6134740000002</v>
      </c>
      <c r="C268" s="154">
        <v>103.96796000000001</v>
      </c>
    </row>
    <row r="269" spans="1:3" x14ac:dyDescent="0.25">
      <c r="A269" s="84" t="s">
        <v>296</v>
      </c>
      <c r="B269" s="17">
        <v>3908.4565790000001</v>
      </c>
      <c r="C269" s="154">
        <v>155.46705600000001</v>
      </c>
    </row>
    <row r="270" spans="1:3" x14ac:dyDescent="0.25">
      <c r="A270" s="84" t="s">
        <v>297</v>
      </c>
      <c r="B270" s="17">
        <v>4126.7305710000001</v>
      </c>
      <c r="C270" s="154">
        <v>240.85988</v>
      </c>
    </row>
    <row r="271" spans="1:3" x14ac:dyDescent="0.25">
      <c r="A271" s="84" t="s">
        <v>298</v>
      </c>
      <c r="B271" s="17">
        <v>4027.439464</v>
      </c>
      <c r="C271" s="154">
        <v>334.14700499999998</v>
      </c>
    </row>
    <row r="272" spans="1:3" x14ac:dyDescent="0.25">
      <c r="A272" s="84" t="s">
        <v>299</v>
      </c>
      <c r="B272" s="17">
        <v>3779.3988829999998</v>
      </c>
      <c r="C272" s="154">
        <v>406.86818899999997</v>
      </c>
    </row>
    <row r="273" spans="1:3" x14ac:dyDescent="0.25">
      <c r="A273" s="84" t="s">
        <v>300</v>
      </c>
      <c r="B273" s="17">
        <v>3206.0435980000002</v>
      </c>
      <c r="C273" s="154">
        <v>432.54823599999997</v>
      </c>
    </row>
    <row r="274" spans="1:3" x14ac:dyDescent="0.25">
      <c r="A274" s="84" t="s">
        <v>301</v>
      </c>
      <c r="B274" s="17">
        <v>2738.3361260000001</v>
      </c>
      <c r="C274" s="154">
        <v>443.91233599999998</v>
      </c>
    </row>
    <row r="275" spans="1:3" x14ac:dyDescent="0.25">
      <c r="A275" s="84" t="s">
        <v>302</v>
      </c>
      <c r="B275" s="17">
        <v>2209.3665420000002</v>
      </c>
      <c r="C275" s="154">
        <v>368.24023</v>
      </c>
    </row>
    <row r="276" spans="1:3" x14ac:dyDescent="0.25">
      <c r="A276" s="84" t="s">
        <v>303</v>
      </c>
      <c r="B276" s="17">
        <v>1868.9783970000001</v>
      </c>
      <c r="C276" s="154">
        <v>347.185633</v>
      </c>
    </row>
    <row r="277" spans="1:3" x14ac:dyDescent="0.25">
      <c r="A277" s="84" t="s">
        <v>304</v>
      </c>
      <c r="B277" s="17">
        <v>1687.7381250000001</v>
      </c>
      <c r="C277" s="17">
        <v>158.743405</v>
      </c>
    </row>
    <row r="278" spans="1:3" x14ac:dyDescent="0.25">
      <c r="A278" s="84" t="s">
        <v>305</v>
      </c>
      <c r="B278" s="17">
        <v>1583.953753</v>
      </c>
      <c r="C278" s="17">
        <v>344.42677400000002</v>
      </c>
    </row>
    <row r="279" spans="1:3" x14ac:dyDescent="0.25">
      <c r="A279" s="84" t="s">
        <v>306</v>
      </c>
      <c r="B279" s="17">
        <v>1771.9750340000001</v>
      </c>
      <c r="C279" s="154">
        <v>4.1387429999999998</v>
      </c>
    </row>
    <row r="280" spans="1:3" x14ac:dyDescent="0.25">
      <c r="A280" s="84" t="s">
        <v>307</v>
      </c>
      <c r="B280" s="17">
        <v>2088.9366450000002</v>
      </c>
      <c r="C280" s="154">
        <v>4.9269780000000001</v>
      </c>
    </row>
    <row r="281" spans="1:3" x14ac:dyDescent="0.25">
      <c r="A281" s="84" t="s">
        <v>308</v>
      </c>
      <c r="B281" s="17">
        <v>2463.0498769999999</v>
      </c>
      <c r="C281" s="154">
        <v>16.048741</v>
      </c>
    </row>
    <row r="282" spans="1:3" x14ac:dyDescent="0.25">
      <c r="A282" s="84" t="s">
        <v>309</v>
      </c>
      <c r="B282" s="17">
        <v>2533.3327680000002</v>
      </c>
      <c r="C282" s="154">
        <v>81.014264999999995</v>
      </c>
    </row>
    <row r="283" spans="1:3" x14ac:dyDescent="0.25">
      <c r="A283" s="84" t="s">
        <v>310</v>
      </c>
      <c r="B283" s="17">
        <v>2651.7358279999999</v>
      </c>
      <c r="C283" s="154">
        <v>129.571473</v>
      </c>
    </row>
    <row r="284" spans="1:3" x14ac:dyDescent="0.25">
      <c r="A284" s="84" t="s">
        <v>311</v>
      </c>
      <c r="B284" s="17">
        <v>2326.0528290000002</v>
      </c>
      <c r="C284" s="154">
        <v>226.13155399999999</v>
      </c>
    </row>
    <row r="285" spans="1:3" x14ac:dyDescent="0.25">
      <c r="A285" s="84" t="s">
        <v>312</v>
      </c>
      <c r="B285" s="17">
        <v>1846.290798</v>
      </c>
      <c r="C285" s="154">
        <v>300.53293000000002</v>
      </c>
    </row>
    <row r="286" spans="1:3" x14ac:dyDescent="0.25">
      <c r="A286" s="84" t="s">
        <v>313</v>
      </c>
      <c r="B286" s="17">
        <v>1441.622198</v>
      </c>
      <c r="C286" s="154">
        <v>280.55637999999999</v>
      </c>
    </row>
    <row r="287" spans="1:3" x14ac:dyDescent="0.25">
      <c r="A287" s="84" t="s">
        <v>314</v>
      </c>
      <c r="B287" s="17">
        <v>1338.0995640000001</v>
      </c>
      <c r="C287" s="17">
        <v>163.135989</v>
      </c>
    </row>
    <row r="288" spans="1:3" x14ac:dyDescent="0.25">
      <c r="A288" s="84" t="s">
        <v>315</v>
      </c>
      <c r="B288" s="17">
        <v>1200.3873309999999</v>
      </c>
      <c r="C288" s="154">
        <v>183.358206</v>
      </c>
    </row>
    <row r="289" spans="1:3" x14ac:dyDescent="0.25">
      <c r="A289" s="84" t="s">
        <v>316</v>
      </c>
      <c r="B289" s="17">
        <v>1381.678784</v>
      </c>
      <c r="C289" s="154">
        <v>202.57305199999999</v>
      </c>
    </row>
    <row r="290" spans="1:3" x14ac:dyDescent="0.25">
      <c r="A290" s="84" t="s">
        <v>317</v>
      </c>
      <c r="B290" s="17">
        <v>1530.1789819999999</v>
      </c>
      <c r="C290" s="154">
        <v>187.04053099999999</v>
      </c>
    </row>
    <row r="291" spans="1:3" x14ac:dyDescent="0.25">
      <c r="A291" s="84" t="s">
        <v>318</v>
      </c>
      <c r="B291" s="17">
        <v>1816.3512209999999</v>
      </c>
      <c r="C291" s="154">
        <v>4.3638979999999998</v>
      </c>
    </row>
    <row r="292" spans="1:3" x14ac:dyDescent="0.25">
      <c r="A292" s="84" t="s">
        <v>319</v>
      </c>
      <c r="B292" s="17">
        <v>2679.812899</v>
      </c>
      <c r="C292" s="154">
        <v>8.1008709999999997</v>
      </c>
    </row>
    <row r="293" spans="1:3" x14ac:dyDescent="0.25">
      <c r="A293" s="84" t="s">
        <v>320</v>
      </c>
      <c r="B293" s="17">
        <v>3249.179439</v>
      </c>
      <c r="C293" s="154">
        <v>27.775268000000001</v>
      </c>
    </row>
    <row r="294" spans="1:3" x14ac:dyDescent="0.25">
      <c r="A294" s="84" t="s">
        <v>321</v>
      </c>
      <c r="B294" s="17">
        <v>3301.2308090000001</v>
      </c>
      <c r="C294" s="154">
        <v>221.60757899999999</v>
      </c>
    </row>
    <row r="295" spans="1:3" x14ac:dyDescent="0.25">
      <c r="A295" s="84" t="s">
        <v>322</v>
      </c>
      <c r="B295" s="17">
        <v>3285.4859940000001</v>
      </c>
      <c r="C295" s="154">
        <v>302.53286300000002</v>
      </c>
    </row>
    <row r="296" spans="1:3" x14ac:dyDescent="0.25">
      <c r="A296" s="84" t="s">
        <v>323</v>
      </c>
      <c r="B296" s="17">
        <v>2910.3587389999998</v>
      </c>
      <c r="C296" s="154">
        <v>364.00190099999998</v>
      </c>
    </row>
    <row r="297" spans="1:3" x14ac:dyDescent="0.25">
      <c r="A297" s="84" t="s">
        <v>324</v>
      </c>
      <c r="B297" s="17">
        <v>2374.7502420000001</v>
      </c>
      <c r="C297" s="154">
        <v>387.87654600000002</v>
      </c>
    </row>
    <row r="298" spans="1:3" x14ac:dyDescent="0.25">
      <c r="A298" s="84" t="s">
        <v>325</v>
      </c>
      <c r="B298" s="17">
        <v>1937.811265</v>
      </c>
      <c r="C298" s="154">
        <v>406.519139</v>
      </c>
    </row>
    <row r="299" spans="1:3" x14ac:dyDescent="0.25">
      <c r="A299" s="84" t="s">
        <v>326</v>
      </c>
      <c r="B299" s="17">
        <v>1698.9235550000001</v>
      </c>
      <c r="C299" s="154">
        <v>338.161743</v>
      </c>
    </row>
    <row r="300" spans="1:3" x14ac:dyDescent="0.25">
      <c r="A300" s="84" t="s">
        <v>327</v>
      </c>
      <c r="B300" s="17">
        <v>1534.2625760000001</v>
      </c>
      <c r="C300" s="154">
        <v>319.46784700000001</v>
      </c>
    </row>
    <row r="301" spans="1:3" x14ac:dyDescent="0.25">
      <c r="A301" s="84" t="s">
        <v>328</v>
      </c>
      <c r="B301" s="17">
        <v>1651.987631</v>
      </c>
      <c r="C301" s="154">
        <v>278.23598399999997</v>
      </c>
    </row>
    <row r="302" spans="1:3" x14ac:dyDescent="0.25">
      <c r="A302" s="84" t="s">
        <v>329</v>
      </c>
      <c r="B302" s="17">
        <v>2236.1874349999998</v>
      </c>
      <c r="C302" s="154">
        <v>263.09340200000003</v>
      </c>
    </row>
    <row r="303" spans="1:3" x14ac:dyDescent="0.25">
      <c r="A303" s="84" t="s">
        <v>330</v>
      </c>
      <c r="B303" s="17">
        <v>2627.290184</v>
      </c>
      <c r="C303" s="154">
        <v>76.249886000000004</v>
      </c>
    </row>
    <row r="304" spans="1:3" x14ac:dyDescent="0.25">
      <c r="A304" s="84" t="s">
        <v>331</v>
      </c>
      <c r="B304" s="17">
        <v>2921.6577870000001</v>
      </c>
      <c r="C304" s="154">
        <v>32.221425000000004</v>
      </c>
    </row>
    <row r="305" spans="1:3" x14ac:dyDescent="0.25">
      <c r="A305" s="84" t="s">
        <v>332</v>
      </c>
      <c r="B305" s="17">
        <v>3455.0101800000002</v>
      </c>
      <c r="C305" s="154">
        <v>29.663416999999999</v>
      </c>
    </row>
    <row r="306" spans="1:3" x14ac:dyDescent="0.25">
      <c r="A306" s="84" t="s">
        <v>333</v>
      </c>
      <c r="B306" s="17">
        <v>3671.252113</v>
      </c>
      <c r="C306" s="154">
        <v>130.279346</v>
      </c>
    </row>
    <row r="307" spans="1:3" x14ac:dyDescent="0.25">
      <c r="A307" s="84" t="s">
        <v>334</v>
      </c>
      <c r="B307" s="17">
        <v>3695.5891360000001</v>
      </c>
      <c r="C307" s="154">
        <v>214.48900599999999</v>
      </c>
    </row>
    <row r="308" spans="1:3" x14ac:dyDescent="0.25">
      <c r="A308" s="84" t="s">
        <v>335</v>
      </c>
      <c r="B308" s="17">
        <v>3327.3069500000001</v>
      </c>
      <c r="C308" s="154">
        <v>312.69386600000001</v>
      </c>
    </row>
    <row r="309" spans="1:3" x14ac:dyDescent="0.25">
      <c r="A309" s="84" t="s">
        <v>336</v>
      </c>
      <c r="B309" s="17">
        <v>2785.6431010000001</v>
      </c>
      <c r="C309" s="154">
        <v>380.83524399999999</v>
      </c>
    </row>
    <row r="310" spans="1:3" x14ac:dyDescent="0.25">
      <c r="A310" s="84" t="s">
        <v>337</v>
      </c>
      <c r="B310" s="17">
        <v>2310.8723199999999</v>
      </c>
      <c r="C310" s="154">
        <v>403.20724100000001</v>
      </c>
    </row>
    <row r="311" spans="1:3" x14ac:dyDescent="0.25">
      <c r="A311" s="84" t="s">
        <v>338</v>
      </c>
      <c r="B311" s="17">
        <v>2018.555161</v>
      </c>
      <c r="C311" s="154">
        <v>329.89117700000003</v>
      </c>
    </row>
    <row r="312" spans="1:3" x14ac:dyDescent="0.25">
      <c r="A312" s="84" t="s">
        <v>339</v>
      </c>
      <c r="B312" s="17">
        <v>1835.0776109999999</v>
      </c>
      <c r="C312" s="154">
        <v>269.41816599999999</v>
      </c>
    </row>
    <row r="313" spans="1:3" x14ac:dyDescent="0.25">
      <c r="A313" s="84" t="s">
        <v>340</v>
      </c>
      <c r="B313" s="17">
        <v>1866.4087549999999</v>
      </c>
      <c r="C313" s="154">
        <v>220.02115699999999</v>
      </c>
    </row>
    <row r="314" spans="1:3" x14ac:dyDescent="0.25">
      <c r="A314" s="84" t="s">
        <v>341</v>
      </c>
      <c r="B314" s="17">
        <v>1996.6685150000001</v>
      </c>
      <c r="C314" s="154">
        <v>208.937364</v>
      </c>
    </row>
    <row r="315" spans="1:3" x14ac:dyDescent="0.25">
      <c r="A315" s="84" t="s">
        <v>342</v>
      </c>
      <c r="B315" s="17">
        <v>2148.2943559999999</v>
      </c>
      <c r="C315" s="154">
        <v>8.6311839999999993</v>
      </c>
    </row>
    <row r="316" spans="1:3" x14ac:dyDescent="0.25">
      <c r="A316" s="84" t="s">
        <v>343</v>
      </c>
      <c r="B316" s="17">
        <v>2495.393172</v>
      </c>
      <c r="C316" s="154">
        <v>8.4380640000000007</v>
      </c>
    </row>
    <row r="317" spans="1:3" x14ac:dyDescent="0.25">
      <c r="A317" s="84" t="s">
        <v>344</v>
      </c>
      <c r="B317" s="17">
        <v>2923.7445990000001</v>
      </c>
      <c r="C317" s="154">
        <v>15.372862</v>
      </c>
    </row>
    <row r="318" spans="1:3" x14ac:dyDescent="0.25">
      <c r="A318" s="84" t="s">
        <v>345</v>
      </c>
      <c r="B318" s="17">
        <v>2985.7470279999998</v>
      </c>
      <c r="C318" s="154">
        <v>116.646827</v>
      </c>
    </row>
    <row r="319" spans="1:3" x14ac:dyDescent="0.25">
      <c r="A319" s="84" t="s">
        <v>346</v>
      </c>
      <c r="B319" s="17">
        <v>2712.9180900000001</v>
      </c>
      <c r="C319" s="154">
        <v>166.56170499999999</v>
      </c>
    </row>
    <row r="320" spans="1:3" x14ac:dyDescent="0.25">
      <c r="A320" s="84" t="s">
        <v>347</v>
      </c>
      <c r="B320" s="17">
        <v>2306.343151</v>
      </c>
      <c r="C320" s="154">
        <v>293.85056600000001</v>
      </c>
    </row>
    <row r="321" spans="1:3" x14ac:dyDescent="0.25">
      <c r="A321" s="84" t="s">
        <v>348</v>
      </c>
      <c r="B321" s="17">
        <v>1701.8802310000001</v>
      </c>
      <c r="C321" s="154">
        <v>383.28855399999998</v>
      </c>
    </row>
    <row r="322" spans="1:3" x14ac:dyDescent="0.25">
      <c r="A322" s="84" t="s">
        <v>349</v>
      </c>
      <c r="B322" s="17">
        <v>1428.2506109999999</v>
      </c>
      <c r="C322" s="17">
        <v>152.422743</v>
      </c>
    </row>
    <row r="323" spans="1:3" x14ac:dyDescent="0.25">
      <c r="A323" s="84" t="s">
        <v>350</v>
      </c>
      <c r="B323" s="17">
        <v>1319.478044</v>
      </c>
      <c r="C323" s="17">
        <v>157.43018799999999</v>
      </c>
    </row>
    <row r="324" spans="1:3" x14ac:dyDescent="0.25">
      <c r="A324" s="84" t="s">
        <v>351</v>
      </c>
      <c r="B324" s="17">
        <v>1268.6816060000001</v>
      </c>
      <c r="C324" s="17">
        <v>244.157803</v>
      </c>
    </row>
    <row r="325" spans="1:3" x14ac:dyDescent="0.25">
      <c r="A325" s="84" t="s">
        <v>352</v>
      </c>
      <c r="B325" s="17">
        <v>1173.694287</v>
      </c>
      <c r="C325" s="17">
        <v>277.82403799999997</v>
      </c>
    </row>
    <row r="326" spans="1:3" x14ac:dyDescent="0.25">
      <c r="A326" s="84" t="s">
        <v>353</v>
      </c>
      <c r="B326" s="17">
        <v>1106.689339</v>
      </c>
      <c r="C326" s="17">
        <v>212.66488799999999</v>
      </c>
    </row>
    <row r="327" spans="1:3" x14ac:dyDescent="0.25">
      <c r="A327" s="84" t="s">
        <v>354</v>
      </c>
      <c r="B327" s="17">
        <v>1492.9412400000001</v>
      </c>
      <c r="C327" s="154">
        <v>0.17088700000000001</v>
      </c>
    </row>
    <row r="328" spans="1:3" x14ac:dyDescent="0.25">
      <c r="A328" s="84" t="s">
        <v>355</v>
      </c>
      <c r="B328" s="17">
        <v>1661.5865100000001</v>
      </c>
      <c r="C328" s="154">
        <v>2.2078159999999998</v>
      </c>
    </row>
    <row r="329" spans="1:3" x14ac:dyDescent="0.25">
      <c r="A329" s="84" t="s">
        <v>356</v>
      </c>
      <c r="B329" s="17">
        <v>1933.7549240000001</v>
      </c>
      <c r="C329" s="154">
        <v>4.4607190000000001</v>
      </c>
    </row>
    <row r="330" spans="1:3" x14ac:dyDescent="0.25">
      <c r="A330" s="84" t="s">
        <v>357</v>
      </c>
      <c r="B330" s="17">
        <v>2583.932116</v>
      </c>
      <c r="C330" s="154">
        <v>25.067820999999999</v>
      </c>
    </row>
    <row r="331" spans="1:3" x14ac:dyDescent="0.25">
      <c r="A331" s="84" t="s">
        <v>358</v>
      </c>
      <c r="B331" s="17">
        <v>2906.2519510000002</v>
      </c>
      <c r="C331" s="154">
        <v>170.47919999999999</v>
      </c>
    </row>
    <row r="332" spans="1:3" x14ac:dyDescent="0.25">
      <c r="A332" s="84" t="s">
        <v>359</v>
      </c>
      <c r="B332" s="17">
        <v>2914.369569</v>
      </c>
      <c r="C332" s="154">
        <v>275.62822299999999</v>
      </c>
    </row>
    <row r="333" spans="1:3" x14ac:dyDescent="0.25">
      <c r="A333" s="84" t="s">
        <v>360</v>
      </c>
      <c r="B333" s="17">
        <v>2433.2273180000002</v>
      </c>
      <c r="C333" s="154">
        <v>384.047887</v>
      </c>
    </row>
    <row r="334" spans="1:3" x14ac:dyDescent="0.25">
      <c r="A334" s="84" t="s">
        <v>361</v>
      </c>
      <c r="B334" s="17">
        <v>1982.631376</v>
      </c>
      <c r="C334" s="154">
        <v>395.852082</v>
      </c>
    </row>
    <row r="335" spans="1:3" x14ac:dyDescent="0.25">
      <c r="A335" s="84" t="s">
        <v>362</v>
      </c>
      <c r="B335" s="17">
        <v>1850.69245</v>
      </c>
      <c r="C335" s="154">
        <v>333.09143899999998</v>
      </c>
    </row>
    <row r="336" spans="1:3" x14ac:dyDescent="0.25">
      <c r="A336" s="84" t="s">
        <v>363</v>
      </c>
      <c r="B336" s="17">
        <v>1678.9130520000001</v>
      </c>
      <c r="C336" s="154">
        <v>260.11577499999999</v>
      </c>
    </row>
    <row r="337" spans="1:3" x14ac:dyDescent="0.25">
      <c r="A337" s="84" t="s">
        <v>364</v>
      </c>
      <c r="B337" s="17">
        <v>1582.5233659999999</v>
      </c>
      <c r="C337" s="154">
        <v>204.645207</v>
      </c>
    </row>
    <row r="338" spans="1:3" x14ac:dyDescent="0.25">
      <c r="A338" s="84" t="s">
        <v>365</v>
      </c>
      <c r="B338" s="17">
        <v>1620.0626990000001</v>
      </c>
      <c r="C338" s="154">
        <v>194.51745500000001</v>
      </c>
    </row>
    <row r="339" spans="1:3" x14ac:dyDescent="0.25">
      <c r="A339" s="84" t="s">
        <v>366</v>
      </c>
      <c r="B339" s="17">
        <v>1786.056742</v>
      </c>
      <c r="C339" s="154">
        <v>4.7237270000000002</v>
      </c>
    </row>
    <row r="340" spans="1:3" x14ac:dyDescent="0.25">
      <c r="A340" s="84" t="s">
        <v>367</v>
      </c>
      <c r="B340" s="17">
        <v>2003.0282709999999</v>
      </c>
      <c r="C340" s="154">
        <v>3.2813789999999998</v>
      </c>
    </row>
    <row r="341" spans="1:3" x14ac:dyDescent="0.25">
      <c r="A341" s="84" t="s">
        <v>368</v>
      </c>
      <c r="B341" s="17">
        <v>2455.687183</v>
      </c>
      <c r="C341" s="154">
        <v>8.7901170000000004</v>
      </c>
    </row>
    <row r="342" spans="1:3" x14ac:dyDescent="0.25">
      <c r="A342" s="84" t="s">
        <v>369</v>
      </c>
      <c r="B342" s="17">
        <v>2677.730638</v>
      </c>
      <c r="C342" s="154">
        <v>66.587306999999996</v>
      </c>
    </row>
    <row r="343" spans="1:3" x14ac:dyDescent="0.25">
      <c r="A343" s="84" t="s">
        <v>370</v>
      </c>
      <c r="B343" s="17">
        <v>2748.144174</v>
      </c>
      <c r="C343" s="154">
        <v>130.12729899999999</v>
      </c>
    </row>
    <row r="344" spans="1:3" x14ac:dyDescent="0.25">
      <c r="A344" s="84" t="s">
        <v>371</v>
      </c>
      <c r="B344" s="17">
        <v>2355.4517350000001</v>
      </c>
      <c r="C344" s="154">
        <v>222.66916800000001</v>
      </c>
    </row>
    <row r="345" spans="1:3" x14ac:dyDescent="0.25">
      <c r="A345" s="84" t="s">
        <v>372</v>
      </c>
      <c r="B345" s="17">
        <v>1858.5286699999999</v>
      </c>
      <c r="C345" s="154">
        <v>291.04289499999999</v>
      </c>
    </row>
    <row r="346" spans="1:3" x14ac:dyDescent="0.25">
      <c r="A346" s="84" t="s">
        <v>373</v>
      </c>
      <c r="B346" s="17">
        <v>1493.693078</v>
      </c>
      <c r="C346" s="154">
        <v>288.03759700000001</v>
      </c>
    </row>
    <row r="347" spans="1:3" x14ac:dyDescent="0.25">
      <c r="A347" s="84" t="s">
        <v>374</v>
      </c>
      <c r="B347" s="17">
        <v>1364.967032</v>
      </c>
      <c r="C347" s="154">
        <v>203.83600100000001</v>
      </c>
    </row>
    <row r="348" spans="1:3" x14ac:dyDescent="0.25">
      <c r="A348" s="84" t="s">
        <v>375</v>
      </c>
      <c r="B348" s="17">
        <v>1230.632738</v>
      </c>
      <c r="C348" s="154">
        <v>128.446731</v>
      </c>
    </row>
    <row r="349" spans="1:3" x14ac:dyDescent="0.25">
      <c r="A349" s="84" t="s">
        <v>376</v>
      </c>
      <c r="B349" s="17">
        <v>1132.2515860000001</v>
      </c>
      <c r="C349" s="154">
        <v>182.22019599999999</v>
      </c>
    </row>
    <row r="350" spans="1:3" x14ac:dyDescent="0.25">
      <c r="A350" s="84" t="s">
        <v>377</v>
      </c>
      <c r="B350" s="17">
        <v>1070.5676269999999</v>
      </c>
      <c r="C350" s="154">
        <v>165.50691800000001</v>
      </c>
    </row>
    <row r="351" spans="1:3" x14ac:dyDescent="0.25">
      <c r="A351" s="84" t="s">
        <v>378</v>
      </c>
      <c r="B351" s="17">
        <v>1448.429259</v>
      </c>
      <c r="C351" s="154">
        <v>0.278368</v>
      </c>
    </row>
    <row r="352" spans="1:3" x14ac:dyDescent="0.25">
      <c r="A352" s="84" t="s">
        <v>379</v>
      </c>
      <c r="B352" s="17">
        <v>1996.7402609999999</v>
      </c>
      <c r="C352" s="154">
        <v>3.990043</v>
      </c>
    </row>
    <row r="353" spans="1:3" x14ac:dyDescent="0.25">
      <c r="A353" s="84" t="s">
        <v>380</v>
      </c>
      <c r="B353" s="17">
        <v>2551.987165</v>
      </c>
      <c r="C353" s="154">
        <v>13.81982</v>
      </c>
    </row>
    <row r="354" spans="1:3" x14ac:dyDescent="0.25">
      <c r="A354" s="84" t="s">
        <v>381</v>
      </c>
      <c r="B354" s="17">
        <v>2959.2189170000001</v>
      </c>
      <c r="C354" s="154">
        <v>103.301928</v>
      </c>
    </row>
    <row r="355" spans="1:3" x14ac:dyDescent="0.25">
      <c r="A355" s="84" t="s">
        <v>382</v>
      </c>
      <c r="B355" s="17">
        <v>3142.166933</v>
      </c>
      <c r="C355" s="154">
        <v>146.342544</v>
      </c>
    </row>
    <row r="356" spans="1:3" x14ac:dyDescent="0.25">
      <c r="A356" s="84" t="s">
        <v>383</v>
      </c>
      <c r="B356" s="17">
        <v>3029.728423</v>
      </c>
      <c r="C356" s="154">
        <v>251.69698600000001</v>
      </c>
    </row>
    <row r="357" spans="1:3" x14ac:dyDescent="0.25">
      <c r="A357" s="84" t="s">
        <v>384</v>
      </c>
      <c r="B357" s="17">
        <v>2556.7260580000002</v>
      </c>
      <c r="C357" s="154">
        <v>338.081886</v>
      </c>
    </row>
    <row r="358" spans="1:3" x14ac:dyDescent="0.25">
      <c r="A358" s="84" t="s">
        <v>385</v>
      </c>
      <c r="B358" s="17">
        <v>2174.646526</v>
      </c>
      <c r="C358" s="154">
        <v>347.57207599999998</v>
      </c>
    </row>
    <row r="359" spans="1:3" x14ac:dyDescent="0.25">
      <c r="A359" s="84" t="s">
        <v>386</v>
      </c>
      <c r="B359" s="17">
        <v>1975.117712</v>
      </c>
      <c r="C359" s="154">
        <v>289.96921900000001</v>
      </c>
    </row>
    <row r="360" spans="1:3" x14ac:dyDescent="0.25">
      <c r="A360" s="84" t="s">
        <v>387</v>
      </c>
      <c r="B360" s="17">
        <v>2066.4203929999999</v>
      </c>
      <c r="C360" s="154">
        <v>211.31178800000001</v>
      </c>
    </row>
    <row r="361" spans="1:3" x14ac:dyDescent="0.25">
      <c r="A361" s="84" t="s">
        <v>388</v>
      </c>
      <c r="B361" s="17">
        <v>2779.0195250000002</v>
      </c>
      <c r="C361" s="154">
        <v>166.11659499999999</v>
      </c>
    </row>
    <row r="362" spans="1:3" x14ac:dyDescent="0.25">
      <c r="A362" s="84" t="s">
        <v>389</v>
      </c>
      <c r="B362" s="17">
        <v>3897.9850540000002</v>
      </c>
      <c r="C362" s="154">
        <v>158.621589</v>
      </c>
    </row>
    <row r="363" spans="1:3" x14ac:dyDescent="0.25">
      <c r="A363" s="84" t="s">
        <v>390</v>
      </c>
      <c r="B363" s="17">
        <v>3913</v>
      </c>
      <c r="C363" s="154">
        <v>136.062501</v>
      </c>
    </row>
    <row r="364" spans="1:3" x14ac:dyDescent="0.25">
      <c r="A364" s="84" t="s">
        <v>391</v>
      </c>
      <c r="B364" s="17">
        <v>3992</v>
      </c>
      <c r="C364" s="154">
        <v>109.56173</v>
      </c>
    </row>
    <row r="365" spans="1:3" x14ac:dyDescent="0.25">
      <c r="A365" s="84" t="s">
        <v>392</v>
      </c>
      <c r="B365" s="17">
        <v>4172</v>
      </c>
      <c r="C365" s="154">
        <v>153.56076899999999</v>
      </c>
    </row>
    <row r="366" spans="1:3" x14ac:dyDescent="0.25">
      <c r="A366" s="84" t="s">
        <v>393</v>
      </c>
      <c r="B366" s="17">
        <v>4287.9035560000002</v>
      </c>
      <c r="C366" s="154">
        <v>189.02038400000001</v>
      </c>
    </row>
    <row r="367" spans="1:3" x14ac:dyDescent="0.25">
      <c r="A367" s="84" t="s">
        <v>394</v>
      </c>
      <c r="B367" s="17">
        <v>4206.5737909999998</v>
      </c>
      <c r="C367" s="154">
        <v>282.58889599999998</v>
      </c>
    </row>
    <row r="368" spans="1:3" x14ac:dyDescent="0.25">
      <c r="A368" s="84" t="s">
        <v>395</v>
      </c>
      <c r="B368" s="17">
        <v>3832.1453630000001</v>
      </c>
      <c r="C368" s="154">
        <v>348.23733199999998</v>
      </c>
    </row>
    <row r="369" spans="1:3" x14ac:dyDescent="0.25">
      <c r="A369" s="84" t="s">
        <v>396</v>
      </c>
      <c r="B369" s="17">
        <v>3254.0984319999998</v>
      </c>
      <c r="C369" s="154">
        <v>369.09105299999999</v>
      </c>
    </row>
    <row r="370" spans="1:3" x14ac:dyDescent="0.25">
      <c r="A370" s="84" t="s">
        <v>397</v>
      </c>
      <c r="B370" s="17">
        <v>2781.3153569999999</v>
      </c>
      <c r="C370" s="154">
        <v>401.427887</v>
      </c>
    </row>
    <row r="371" spans="1:3" x14ac:dyDescent="0.25">
      <c r="A371" s="84" t="s">
        <v>398</v>
      </c>
      <c r="B371" s="17">
        <v>2420.1906779999999</v>
      </c>
      <c r="C371" s="154">
        <v>312.24328100000002</v>
      </c>
    </row>
    <row r="372" spans="1:3" x14ac:dyDescent="0.25">
      <c r="A372" s="84" t="s">
        <v>399</v>
      </c>
      <c r="B372" s="17">
        <v>2192.861324</v>
      </c>
      <c r="C372" s="154">
        <v>291.932388</v>
      </c>
    </row>
    <row r="373" spans="1:3" x14ac:dyDescent="0.25">
      <c r="A373" s="84" t="s">
        <v>400</v>
      </c>
      <c r="B373" s="17">
        <v>2159.8607670000001</v>
      </c>
      <c r="C373" s="154">
        <v>252.76939300000001</v>
      </c>
    </row>
    <row r="374" spans="1:3" x14ac:dyDescent="0.25">
      <c r="A374" s="84" t="s">
        <v>401</v>
      </c>
      <c r="B374" s="17">
        <v>2528.15211</v>
      </c>
      <c r="C374" s="154">
        <v>240.288658</v>
      </c>
    </row>
    <row r="375" spans="1:3" x14ac:dyDescent="0.25">
      <c r="A375" s="84" t="s">
        <v>402</v>
      </c>
      <c r="B375" s="17">
        <v>3077.818929</v>
      </c>
      <c r="C375" s="154">
        <v>106.725899</v>
      </c>
    </row>
    <row r="376" spans="1:3" x14ac:dyDescent="0.25">
      <c r="A376" s="84" t="s">
        <v>403</v>
      </c>
      <c r="B376" s="17">
        <v>3472.1457070000001</v>
      </c>
      <c r="C376" s="154">
        <v>103.681156</v>
      </c>
    </row>
    <row r="377" spans="1:3" x14ac:dyDescent="0.25">
      <c r="A377" s="84" t="s">
        <v>404</v>
      </c>
      <c r="B377" s="17">
        <v>3945.400431</v>
      </c>
      <c r="C377" s="154">
        <v>148.80730199999999</v>
      </c>
    </row>
    <row r="378" spans="1:3" x14ac:dyDescent="0.25">
      <c r="A378" s="84" t="s">
        <v>405</v>
      </c>
      <c r="B378" s="17">
        <v>4293.6734139999999</v>
      </c>
      <c r="C378" s="154">
        <v>216.93795800000001</v>
      </c>
    </row>
    <row r="379" spans="1:3" x14ac:dyDescent="0.25">
      <c r="A379" s="84" t="s">
        <v>406</v>
      </c>
      <c r="B379" s="17">
        <v>4170.4255759999996</v>
      </c>
      <c r="C379" s="154">
        <v>319.34099200000003</v>
      </c>
    </row>
    <row r="380" spans="1:3" x14ac:dyDescent="0.25">
      <c r="A380" s="84" t="s">
        <v>407</v>
      </c>
      <c r="B380" s="17">
        <v>4172.5847659999999</v>
      </c>
      <c r="C380" s="154">
        <v>391.56459699999999</v>
      </c>
    </row>
    <row r="381" spans="1:3" x14ac:dyDescent="0.25">
      <c r="A381" s="84" t="s">
        <v>408</v>
      </c>
      <c r="B381" s="17">
        <v>4160.4847689999997</v>
      </c>
      <c r="C381" s="154">
        <v>415.04231700000003</v>
      </c>
    </row>
    <row r="382" spans="1:3" x14ac:dyDescent="0.25">
      <c r="A382" s="84" t="s">
        <v>409</v>
      </c>
      <c r="B382" s="17">
        <v>4151.2960149999999</v>
      </c>
      <c r="C382" s="154">
        <v>433.32347199999998</v>
      </c>
    </row>
    <row r="383" spans="1:3" x14ac:dyDescent="0.25">
      <c r="A383" s="84" t="s">
        <v>410</v>
      </c>
      <c r="B383" s="17">
        <v>3685.9304010000001</v>
      </c>
      <c r="C383" s="154">
        <v>355.23899699999998</v>
      </c>
    </row>
    <row r="384" spans="1:3" x14ac:dyDescent="0.25">
      <c r="A384" s="84" t="s">
        <v>411</v>
      </c>
      <c r="B384" s="17">
        <v>3348.7278219999998</v>
      </c>
      <c r="C384" s="154">
        <v>334.00785999999999</v>
      </c>
    </row>
    <row r="385" spans="1:3" x14ac:dyDescent="0.25">
      <c r="A385" s="84" t="s">
        <v>412</v>
      </c>
      <c r="B385" s="17">
        <v>3053.6273769999998</v>
      </c>
      <c r="C385" s="154">
        <v>292.63030300000003</v>
      </c>
    </row>
    <row r="386" spans="1:3" x14ac:dyDescent="0.25">
      <c r="A386" s="84" t="s">
        <v>413</v>
      </c>
      <c r="B386" s="17">
        <v>3381.5073320000001</v>
      </c>
      <c r="C386" s="154">
        <v>277.72274099999998</v>
      </c>
    </row>
    <row r="387" spans="1:3" x14ac:dyDescent="0.25">
      <c r="A387" s="84" t="s">
        <v>414</v>
      </c>
      <c r="B387" s="17">
        <v>3276.9956379999999</v>
      </c>
      <c r="C387" s="154">
        <v>123.958192</v>
      </c>
    </row>
    <row r="388" spans="1:3" x14ac:dyDescent="0.25">
      <c r="A388" s="84" t="s">
        <v>415</v>
      </c>
      <c r="B388" s="17">
        <v>3558.1069520000001</v>
      </c>
      <c r="C388" s="154">
        <v>52.4666</v>
      </c>
    </row>
    <row r="389" spans="1:3" x14ac:dyDescent="0.25">
      <c r="A389" s="84" t="s">
        <v>416</v>
      </c>
      <c r="B389" s="17">
        <v>3662.2014720000002</v>
      </c>
      <c r="C389" s="154">
        <v>34.417842999999998</v>
      </c>
    </row>
    <row r="390" spans="1:3" x14ac:dyDescent="0.25">
      <c r="A390" s="84" t="s">
        <v>417</v>
      </c>
      <c r="B390" s="17">
        <v>3803.80413</v>
      </c>
      <c r="C390" s="154">
        <v>110.39204599999999</v>
      </c>
    </row>
    <row r="391" spans="1:3" x14ac:dyDescent="0.25">
      <c r="A391" s="84" t="s">
        <v>418</v>
      </c>
      <c r="B391" s="17">
        <v>3907.4922940000001</v>
      </c>
      <c r="C391" s="154">
        <v>179.602453</v>
      </c>
    </row>
    <row r="392" spans="1:3" x14ac:dyDescent="0.25">
      <c r="A392" s="84" t="s">
        <v>419</v>
      </c>
      <c r="B392" s="17">
        <v>3740.2549049999998</v>
      </c>
      <c r="C392" s="154">
        <v>293.00216599999999</v>
      </c>
    </row>
    <row r="393" spans="1:3" x14ac:dyDescent="0.25">
      <c r="A393" s="84" t="s">
        <v>420</v>
      </c>
      <c r="B393" s="17">
        <v>3293.3819159999998</v>
      </c>
      <c r="C393" s="154">
        <v>380.52580399999999</v>
      </c>
    </row>
    <row r="394" spans="1:3" x14ac:dyDescent="0.25">
      <c r="A394" s="84" t="s">
        <v>421</v>
      </c>
      <c r="B394" s="17">
        <v>3014.8096059999998</v>
      </c>
      <c r="C394" s="154">
        <v>395.08826900000003</v>
      </c>
    </row>
    <row r="395" spans="1:3" x14ac:dyDescent="0.25">
      <c r="A395" s="84" t="s">
        <v>422</v>
      </c>
      <c r="B395" s="17">
        <v>2541.9252649999999</v>
      </c>
      <c r="C395" s="154">
        <v>324.15834999999998</v>
      </c>
    </row>
    <row r="396" spans="1:3" x14ac:dyDescent="0.25">
      <c r="A396" s="84" t="s">
        <v>423</v>
      </c>
      <c r="B396" s="17">
        <v>2297.4236489999998</v>
      </c>
      <c r="C396" s="154">
        <v>247.28900300000001</v>
      </c>
    </row>
    <row r="397" spans="1:3" x14ac:dyDescent="0.25">
      <c r="A397" s="84" t="s">
        <v>424</v>
      </c>
      <c r="B397" s="17">
        <v>2115.5368020000001</v>
      </c>
      <c r="C397" s="154">
        <v>196.67993100000001</v>
      </c>
    </row>
    <row r="398" spans="1:3" x14ac:dyDescent="0.25">
      <c r="A398" s="84" t="s">
        <v>425</v>
      </c>
      <c r="B398" s="17">
        <v>2217.7527660000001</v>
      </c>
      <c r="C398" s="154">
        <v>187.85552300000001</v>
      </c>
    </row>
    <row r="399" spans="1:3" x14ac:dyDescent="0.25">
      <c r="A399" s="84" t="s">
        <v>426</v>
      </c>
      <c r="B399" s="17">
        <v>2467.0753260000001</v>
      </c>
      <c r="C399" s="154">
        <v>9.2959320000000005</v>
      </c>
    </row>
    <row r="400" spans="1:3" x14ac:dyDescent="0.25">
      <c r="A400" s="84" t="s">
        <v>427</v>
      </c>
      <c r="B400" s="17">
        <v>2936.2804110000002</v>
      </c>
      <c r="C400" s="154">
        <v>17.571902999999999</v>
      </c>
    </row>
    <row r="401" spans="1:3" x14ac:dyDescent="0.25">
      <c r="A401" s="84" t="s">
        <v>428</v>
      </c>
      <c r="B401" s="17">
        <v>3555.1071149999998</v>
      </c>
      <c r="C401" s="154">
        <v>69.631620999999996</v>
      </c>
    </row>
    <row r="402" spans="1:3" x14ac:dyDescent="0.25">
      <c r="A402" s="84" t="s">
        <v>429</v>
      </c>
      <c r="B402" s="17">
        <v>3858.0486940000001</v>
      </c>
      <c r="C402" s="154">
        <v>122.695649</v>
      </c>
    </row>
    <row r="403" spans="1:3" x14ac:dyDescent="0.25">
      <c r="A403" s="84" t="s">
        <v>430</v>
      </c>
      <c r="B403" s="17">
        <v>3864.3010680000002</v>
      </c>
      <c r="C403" s="154">
        <v>206.98951099999999</v>
      </c>
    </row>
    <row r="404" spans="1:3" x14ac:dyDescent="0.25">
      <c r="A404" s="84" t="s">
        <v>431</v>
      </c>
      <c r="B404" s="17">
        <v>3499.8861510000002</v>
      </c>
      <c r="C404" s="154">
        <v>313.44257499999998</v>
      </c>
    </row>
    <row r="405" spans="1:3" x14ac:dyDescent="0.25">
      <c r="A405" s="84" t="s">
        <v>432</v>
      </c>
      <c r="B405" s="17">
        <v>2917.384059</v>
      </c>
      <c r="C405" s="154">
        <v>391.48373600000002</v>
      </c>
    </row>
    <row r="406" spans="1:3" x14ac:dyDescent="0.25">
      <c r="A406" s="84" t="s">
        <v>433</v>
      </c>
      <c r="B406" s="17">
        <v>2472.564789</v>
      </c>
      <c r="C406" s="154">
        <v>411.94015400000001</v>
      </c>
    </row>
    <row r="407" spans="1:3" x14ac:dyDescent="0.25">
      <c r="A407" s="84" t="s">
        <v>434</v>
      </c>
      <c r="B407" s="17">
        <v>2085.4016419999998</v>
      </c>
      <c r="C407" s="154">
        <v>333.28818100000001</v>
      </c>
    </row>
    <row r="408" spans="1:3" x14ac:dyDescent="0.25">
      <c r="A408" s="84" t="s">
        <v>435</v>
      </c>
      <c r="B408" s="17">
        <v>1846.398486</v>
      </c>
      <c r="C408" s="154">
        <v>272.04429900000002</v>
      </c>
    </row>
    <row r="409" spans="1:3" x14ac:dyDescent="0.25">
      <c r="A409" s="84" t="s">
        <v>436</v>
      </c>
      <c r="B409" s="17">
        <v>1873.7841599999999</v>
      </c>
      <c r="C409" s="154">
        <v>220.07334900000001</v>
      </c>
    </row>
    <row r="410" spans="1:3" x14ac:dyDescent="0.25">
      <c r="A410" s="84" t="s">
        <v>437</v>
      </c>
      <c r="B410" s="17">
        <v>2138.6904749999999</v>
      </c>
      <c r="C410" s="154">
        <v>208.85526999999999</v>
      </c>
    </row>
    <row r="411" spans="1:3" x14ac:dyDescent="0.25">
      <c r="A411" s="84" t="s">
        <v>438</v>
      </c>
      <c r="B411" s="17">
        <v>2334.2281109999999</v>
      </c>
      <c r="C411" s="154">
        <v>10.228225999999999</v>
      </c>
    </row>
    <row r="412" spans="1:3" x14ac:dyDescent="0.25">
      <c r="A412" s="84" t="s">
        <v>439</v>
      </c>
      <c r="B412" s="17">
        <v>2527.7346080000002</v>
      </c>
      <c r="C412" s="154">
        <v>12.944426</v>
      </c>
    </row>
    <row r="413" spans="1:3" x14ac:dyDescent="0.25">
      <c r="A413" s="84" t="s">
        <v>440</v>
      </c>
      <c r="B413" s="17">
        <v>2706.4482149999999</v>
      </c>
      <c r="C413" s="154">
        <v>18.967642000000001</v>
      </c>
    </row>
    <row r="414" spans="1:3" x14ac:dyDescent="0.25">
      <c r="A414" s="84" t="s">
        <v>441</v>
      </c>
      <c r="B414" s="17">
        <v>2765.0363419999999</v>
      </c>
      <c r="C414" s="154">
        <v>47.237529000000002</v>
      </c>
    </row>
    <row r="415" spans="1:3" x14ac:dyDescent="0.25">
      <c r="A415" s="84" t="s">
        <v>442</v>
      </c>
      <c r="B415" s="17">
        <v>2835.3120720000002</v>
      </c>
      <c r="C415" s="154">
        <v>128.760323</v>
      </c>
    </row>
    <row r="416" spans="1:3" x14ac:dyDescent="0.25">
      <c r="A416" s="84" t="s">
        <v>443</v>
      </c>
      <c r="B416" s="17">
        <v>2486.1289940000001</v>
      </c>
      <c r="C416" s="154">
        <v>218.790684</v>
      </c>
    </row>
    <row r="417" spans="1:3" x14ac:dyDescent="0.25">
      <c r="A417" s="84" t="s">
        <v>444</v>
      </c>
      <c r="B417" s="17">
        <v>2033.5867370000001</v>
      </c>
      <c r="C417" s="154">
        <v>284.55833699999999</v>
      </c>
    </row>
    <row r="418" spans="1:3" x14ac:dyDescent="0.25">
      <c r="A418" s="84" t="s">
        <v>445</v>
      </c>
      <c r="B418" s="17">
        <v>1643.5748719999999</v>
      </c>
      <c r="C418" s="154">
        <v>279.24858799999998</v>
      </c>
    </row>
    <row r="419" spans="1:3" x14ac:dyDescent="0.25">
      <c r="A419" s="84" t="s">
        <v>446</v>
      </c>
      <c r="B419" s="17">
        <v>1524.3860460000001</v>
      </c>
      <c r="C419" s="154">
        <v>228.94171</v>
      </c>
    </row>
    <row r="420" spans="1:3" x14ac:dyDescent="0.25">
      <c r="A420" s="84" t="s">
        <v>447</v>
      </c>
      <c r="B420" s="17">
        <v>1354.7781629999999</v>
      </c>
      <c r="C420" s="154">
        <v>170.72715199999999</v>
      </c>
    </row>
    <row r="421" spans="1:3" x14ac:dyDescent="0.25">
      <c r="A421" s="84" t="s">
        <v>448</v>
      </c>
      <c r="B421" s="17">
        <v>1379.0786430000001</v>
      </c>
      <c r="C421" s="154">
        <v>133.74486300000001</v>
      </c>
    </row>
    <row r="422" spans="1:3" x14ac:dyDescent="0.25">
      <c r="A422" s="84" t="s">
        <v>449</v>
      </c>
      <c r="B422" s="17">
        <v>3049.526574</v>
      </c>
      <c r="C422" s="154">
        <v>127.51429899999999</v>
      </c>
    </row>
    <row r="423" spans="1:3" x14ac:dyDescent="0.25">
      <c r="A423" s="84" t="s">
        <v>450</v>
      </c>
      <c r="B423" s="17">
        <v>3840.8930140000002</v>
      </c>
      <c r="C423" s="154">
        <v>110.52903000000001</v>
      </c>
    </row>
    <row r="424" spans="1:3" x14ac:dyDescent="0.25">
      <c r="A424" s="84" t="s">
        <v>451</v>
      </c>
      <c r="B424" s="17">
        <v>3855</v>
      </c>
      <c r="C424" s="154">
        <v>125.59806</v>
      </c>
    </row>
    <row r="425" spans="1:3" x14ac:dyDescent="0.25">
      <c r="A425" s="84" t="s">
        <v>452</v>
      </c>
      <c r="B425" s="17">
        <v>4085</v>
      </c>
      <c r="C425" s="154">
        <v>178.67067900000001</v>
      </c>
    </row>
    <row r="426" spans="1:3" x14ac:dyDescent="0.25">
      <c r="A426" s="84" t="s">
        <v>453</v>
      </c>
      <c r="B426" s="17">
        <v>4321.2999369999998</v>
      </c>
      <c r="C426" s="154">
        <v>223.803888</v>
      </c>
    </row>
    <row r="427" spans="1:3" x14ac:dyDescent="0.25">
      <c r="A427" s="84" t="s">
        <v>454</v>
      </c>
      <c r="B427" s="17">
        <v>4149.8538749999998</v>
      </c>
      <c r="C427" s="154">
        <v>321.58630099999999</v>
      </c>
    </row>
    <row r="428" spans="1:3" x14ac:dyDescent="0.25">
      <c r="A428" s="84" t="s">
        <v>455</v>
      </c>
      <c r="B428" s="17">
        <v>4003.2698879999998</v>
      </c>
      <c r="C428" s="154">
        <v>395.77818000000002</v>
      </c>
    </row>
    <row r="429" spans="1:3" x14ac:dyDescent="0.25">
      <c r="A429" s="84" t="s">
        <v>456</v>
      </c>
      <c r="B429" s="17">
        <v>3611.1355140000001</v>
      </c>
      <c r="C429" s="154">
        <v>419.49782699999997</v>
      </c>
    </row>
    <row r="430" spans="1:3" x14ac:dyDescent="0.25">
      <c r="A430" s="84" t="s">
        <v>457</v>
      </c>
      <c r="B430" s="17">
        <v>3499.9751139999998</v>
      </c>
      <c r="C430" s="154">
        <v>437.95059199999997</v>
      </c>
    </row>
    <row r="431" spans="1:3" x14ac:dyDescent="0.25">
      <c r="A431" s="84" t="s">
        <v>458</v>
      </c>
      <c r="B431" s="17">
        <v>2999.476999</v>
      </c>
      <c r="C431" s="154">
        <v>357.68491999999998</v>
      </c>
    </row>
    <row r="432" spans="1:3" x14ac:dyDescent="0.25">
      <c r="A432" s="84" t="s">
        <v>459</v>
      </c>
      <c r="B432" s="17">
        <v>2723.7981209999998</v>
      </c>
      <c r="C432" s="154">
        <v>336.15028699999999</v>
      </c>
    </row>
    <row r="433" spans="1:3" x14ac:dyDescent="0.25">
      <c r="A433" s="84" t="s">
        <v>460</v>
      </c>
      <c r="B433" s="17">
        <v>2406.1386929999999</v>
      </c>
      <c r="C433" s="154">
        <v>295.07987300000002</v>
      </c>
    </row>
    <row r="434" spans="1:3" x14ac:dyDescent="0.25">
      <c r="A434" s="84" t="s">
        <v>461</v>
      </c>
      <c r="B434" s="17">
        <v>2326.0365820000002</v>
      </c>
      <c r="C434" s="154">
        <v>280.27719200000001</v>
      </c>
    </row>
    <row r="435" spans="1:3" x14ac:dyDescent="0.25">
      <c r="A435" s="84" t="s">
        <v>462</v>
      </c>
      <c r="B435" s="17">
        <v>2465.3033289999998</v>
      </c>
      <c r="C435" s="154">
        <v>9.673959</v>
      </c>
    </row>
    <row r="436" spans="1:3" x14ac:dyDescent="0.25">
      <c r="A436" s="84" t="s">
        <v>463</v>
      </c>
      <c r="B436" s="17">
        <v>2902.2784339999998</v>
      </c>
      <c r="C436" s="154">
        <v>14.700086000000001</v>
      </c>
    </row>
    <row r="437" spans="1:3" x14ac:dyDescent="0.25">
      <c r="A437" s="84" t="s">
        <v>464</v>
      </c>
      <c r="B437" s="17">
        <v>3457.802925</v>
      </c>
      <c r="C437" s="154">
        <v>26.648434999999999</v>
      </c>
    </row>
    <row r="438" spans="1:3" x14ac:dyDescent="0.25">
      <c r="A438" s="84" t="s">
        <v>465</v>
      </c>
      <c r="B438" s="17">
        <v>3546.8229200000001</v>
      </c>
      <c r="C438" s="154">
        <v>112.80388499999999</v>
      </c>
    </row>
    <row r="439" spans="1:3" x14ac:dyDescent="0.25">
      <c r="A439" s="84" t="s">
        <v>466</v>
      </c>
      <c r="B439" s="17">
        <v>3696.5535789999999</v>
      </c>
      <c r="C439" s="154">
        <v>168.668116</v>
      </c>
    </row>
    <row r="440" spans="1:3" x14ac:dyDescent="0.25">
      <c r="A440" s="84" t="s">
        <v>467</v>
      </c>
      <c r="B440" s="17">
        <v>3417.7877579999999</v>
      </c>
      <c r="C440" s="154">
        <v>291.35346500000003</v>
      </c>
    </row>
    <row r="441" spans="1:3" x14ac:dyDescent="0.25">
      <c r="A441" s="84" t="s">
        <v>468</v>
      </c>
      <c r="B441" s="17">
        <v>2863.5785070000002</v>
      </c>
      <c r="C441" s="154">
        <v>381.40191900000002</v>
      </c>
    </row>
    <row r="442" spans="1:3" x14ac:dyDescent="0.25">
      <c r="A442" s="84" t="s">
        <v>469</v>
      </c>
      <c r="B442" s="17">
        <v>2438.3730810000002</v>
      </c>
      <c r="C442" s="154">
        <v>393.45137699999998</v>
      </c>
    </row>
    <row r="443" spans="1:3" x14ac:dyDescent="0.25">
      <c r="A443" s="84" t="s">
        <v>470</v>
      </c>
      <c r="B443" s="17">
        <v>2080.5475970000002</v>
      </c>
      <c r="C443" s="154">
        <v>330.33378399999998</v>
      </c>
    </row>
    <row r="444" spans="1:3" x14ac:dyDescent="0.25">
      <c r="A444" s="84" t="s">
        <v>471</v>
      </c>
      <c r="B444" s="17">
        <v>2127.9482229999999</v>
      </c>
      <c r="C444" s="154">
        <v>255.694312</v>
      </c>
    </row>
    <row r="445" spans="1:3" x14ac:dyDescent="0.25">
      <c r="A445" s="84" t="s">
        <v>472</v>
      </c>
      <c r="B445" s="17">
        <v>2056.4265930000001</v>
      </c>
      <c r="C445" s="154">
        <v>201.02694399999999</v>
      </c>
    </row>
    <row r="446" spans="1:3" x14ac:dyDescent="0.25">
      <c r="A446" s="84" t="s">
        <v>473</v>
      </c>
      <c r="B446" s="17">
        <v>2189.895055</v>
      </c>
      <c r="C446" s="154">
        <v>192.22426300000001</v>
      </c>
    </row>
    <row r="447" spans="1:3" x14ac:dyDescent="0.25">
      <c r="A447" s="84" t="s">
        <v>474</v>
      </c>
      <c r="B447" s="17">
        <v>2612.0283380000001</v>
      </c>
      <c r="C447" s="154">
        <v>10.266823</v>
      </c>
    </row>
    <row r="448" spans="1:3" x14ac:dyDescent="0.25">
      <c r="A448" s="84" t="s">
        <v>475</v>
      </c>
      <c r="B448" s="17">
        <v>3385.7645630000002</v>
      </c>
      <c r="C448" s="154">
        <v>19.388228000000002</v>
      </c>
    </row>
    <row r="449" spans="1:3" x14ac:dyDescent="0.25">
      <c r="A449" s="84" t="s">
        <v>476</v>
      </c>
      <c r="B449" s="17">
        <v>3655.737838</v>
      </c>
      <c r="C449" s="154">
        <v>158.59630000000001</v>
      </c>
    </row>
    <row r="450" spans="1:3" x14ac:dyDescent="0.25">
      <c r="A450" s="84" t="s">
        <v>477</v>
      </c>
      <c r="B450" s="17">
        <v>3954.251992</v>
      </c>
      <c r="C450" s="154">
        <v>275.43927100000002</v>
      </c>
    </row>
    <row r="451" spans="1:3" x14ac:dyDescent="0.25">
      <c r="A451" s="84" t="s">
        <v>478</v>
      </c>
      <c r="B451" s="17">
        <v>3948.7028620000001</v>
      </c>
      <c r="C451" s="154">
        <v>376.54424999999998</v>
      </c>
    </row>
    <row r="452" spans="1:3" x14ac:dyDescent="0.25">
      <c r="A452" s="84" t="s">
        <v>479</v>
      </c>
      <c r="B452" s="17">
        <v>3828.1005559999999</v>
      </c>
      <c r="C452" s="154">
        <v>458.17205799999999</v>
      </c>
    </row>
    <row r="453" spans="1:3" x14ac:dyDescent="0.25">
      <c r="A453" s="84" t="s">
        <v>480</v>
      </c>
      <c r="B453" s="17">
        <v>3661.8023520000002</v>
      </c>
      <c r="C453" s="154">
        <v>471.51834300000002</v>
      </c>
    </row>
    <row r="454" spans="1:3" x14ac:dyDescent="0.25">
      <c r="A454" s="84" t="s">
        <v>481</v>
      </c>
      <c r="B454" s="17">
        <v>3546.86528</v>
      </c>
      <c r="C454" s="154">
        <v>483.03499799999997</v>
      </c>
    </row>
    <row r="455" spans="1:3" x14ac:dyDescent="0.25">
      <c r="A455" s="84" t="s">
        <v>482</v>
      </c>
      <c r="B455" s="17">
        <v>3050.3069329999998</v>
      </c>
      <c r="C455" s="154">
        <v>395.20072800000003</v>
      </c>
    </row>
    <row r="456" spans="1:3" x14ac:dyDescent="0.25">
      <c r="A456" s="84" t="s">
        <v>483</v>
      </c>
      <c r="B456" s="17">
        <v>2680.6013640000001</v>
      </c>
      <c r="C456" s="17">
        <v>375.13949000000002</v>
      </c>
    </row>
    <row r="457" spans="1:3" x14ac:dyDescent="0.25">
      <c r="A457" s="84" t="s">
        <v>484</v>
      </c>
      <c r="B457" s="17">
        <v>2578.5807749999999</v>
      </c>
      <c r="C457" s="17">
        <v>89.244973999999999</v>
      </c>
    </row>
    <row r="458" spans="1:3" x14ac:dyDescent="0.25">
      <c r="A458" s="84" t="s">
        <v>485</v>
      </c>
      <c r="B458" s="17">
        <v>2405.9896819999999</v>
      </c>
      <c r="C458" s="17">
        <v>411.60609799999997</v>
      </c>
    </row>
    <row r="459" spans="1:3" x14ac:dyDescent="0.25">
      <c r="A459" s="84" t="s">
        <v>486</v>
      </c>
      <c r="B459" s="17">
        <v>2799.4581240000002</v>
      </c>
      <c r="C459" s="154">
        <v>10.550978000000001</v>
      </c>
    </row>
    <row r="460" spans="1:3" x14ac:dyDescent="0.25">
      <c r="A460" s="84" t="s">
        <v>487</v>
      </c>
      <c r="B460" s="17">
        <v>3132.6857380000001</v>
      </c>
      <c r="C460" s="154">
        <v>17.486515000000001</v>
      </c>
    </row>
    <row r="461" spans="1:3" x14ac:dyDescent="0.25">
      <c r="A461" s="84" t="s">
        <v>488</v>
      </c>
      <c r="B461" s="17">
        <v>3447.6645290000001</v>
      </c>
      <c r="C461" s="154">
        <v>27.679655</v>
      </c>
    </row>
    <row r="462" spans="1:3" x14ac:dyDescent="0.25">
      <c r="A462" s="84" t="s">
        <v>489</v>
      </c>
      <c r="B462" s="17">
        <v>3476.0342780000001</v>
      </c>
      <c r="C462" s="154">
        <v>103.35714400000001</v>
      </c>
    </row>
    <row r="463" spans="1:3" x14ac:dyDescent="0.25">
      <c r="A463" s="84" t="s">
        <v>490</v>
      </c>
      <c r="B463" s="17">
        <v>3385.891024</v>
      </c>
      <c r="C463" s="154">
        <v>150.33776599999999</v>
      </c>
    </row>
    <row r="464" spans="1:3" x14ac:dyDescent="0.25">
      <c r="A464" s="84" t="s">
        <v>491</v>
      </c>
      <c r="B464" s="17">
        <v>2967.0365320000001</v>
      </c>
      <c r="C464" s="154">
        <v>254.675364</v>
      </c>
    </row>
    <row r="465" spans="1:3" x14ac:dyDescent="0.25">
      <c r="A465" s="84" t="s">
        <v>492</v>
      </c>
      <c r="B465" s="17">
        <v>2379.9220329999998</v>
      </c>
      <c r="C465" s="154">
        <v>351.842895</v>
      </c>
    </row>
    <row r="466" spans="1:3" x14ac:dyDescent="0.25">
      <c r="A466" s="84" t="s">
        <v>493</v>
      </c>
      <c r="B466" s="17">
        <v>1929.2305349999999</v>
      </c>
      <c r="C466" s="154">
        <v>361.81378799999999</v>
      </c>
    </row>
    <row r="467" spans="1:3" x14ac:dyDescent="0.25">
      <c r="A467" s="84" t="s">
        <v>494</v>
      </c>
      <c r="B467" s="17">
        <v>1850.6779939999999</v>
      </c>
      <c r="C467" s="154">
        <v>302.310968</v>
      </c>
    </row>
    <row r="468" spans="1:3" x14ac:dyDescent="0.25">
      <c r="A468" s="84" t="s">
        <v>495</v>
      </c>
      <c r="B468" s="17">
        <v>1681.8872019999999</v>
      </c>
      <c r="C468" s="154">
        <v>219.43720500000001</v>
      </c>
    </row>
    <row r="469" spans="1:3" x14ac:dyDescent="0.25">
      <c r="A469" s="84" t="s">
        <v>496</v>
      </c>
      <c r="B469" s="17">
        <v>1534.254541</v>
      </c>
      <c r="C469" s="154">
        <v>172.881191</v>
      </c>
    </row>
    <row r="470" spans="1:3" x14ac:dyDescent="0.25">
      <c r="A470" s="84" t="s">
        <v>497</v>
      </c>
      <c r="B470" s="17">
        <v>1474.9500780000001</v>
      </c>
      <c r="C470" s="154">
        <v>164.85198</v>
      </c>
    </row>
    <row r="471" spans="1:3" x14ac:dyDescent="0.25">
      <c r="A471" s="84" t="s">
        <v>498</v>
      </c>
      <c r="B471" s="17">
        <v>1741.2386739999999</v>
      </c>
      <c r="C471" s="154">
        <v>2.7679999999999998</v>
      </c>
    </row>
    <row r="472" spans="1:3" x14ac:dyDescent="0.25">
      <c r="A472" s="84" t="s">
        <v>499</v>
      </c>
      <c r="B472" s="17">
        <v>2435.1376700000001</v>
      </c>
      <c r="C472" s="154">
        <v>0.98607400000000001</v>
      </c>
    </row>
    <row r="473" spans="1:3" x14ac:dyDescent="0.25">
      <c r="A473" s="84" t="s">
        <v>500</v>
      </c>
      <c r="B473" s="17">
        <v>3155.8399509999999</v>
      </c>
      <c r="C473" s="154">
        <v>13.109628000000001</v>
      </c>
    </row>
    <row r="474" spans="1:3" x14ac:dyDescent="0.25">
      <c r="A474" s="84" t="s">
        <v>501</v>
      </c>
      <c r="B474" s="17">
        <v>3279.024801</v>
      </c>
      <c r="C474" s="154">
        <v>114.00152</v>
      </c>
    </row>
    <row r="475" spans="1:3" x14ac:dyDescent="0.25">
      <c r="A475" s="84" t="s">
        <v>502</v>
      </c>
      <c r="B475" s="17">
        <v>3232.0368979999998</v>
      </c>
      <c r="C475" s="154">
        <v>162.870059</v>
      </c>
    </row>
    <row r="476" spans="1:3" x14ac:dyDescent="0.25">
      <c r="A476" s="84" t="s">
        <v>503</v>
      </c>
      <c r="B476" s="17">
        <v>2752.792837</v>
      </c>
      <c r="C476" s="154">
        <v>287.21217999999999</v>
      </c>
    </row>
    <row r="477" spans="1:3" x14ac:dyDescent="0.25">
      <c r="A477" s="84" t="s">
        <v>504</v>
      </c>
      <c r="B477" s="17">
        <v>2141.177173</v>
      </c>
      <c r="C477" s="154">
        <v>376.88677799999999</v>
      </c>
    </row>
    <row r="478" spans="1:3" x14ac:dyDescent="0.25">
      <c r="A478" s="84" t="s">
        <v>505</v>
      </c>
      <c r="B478" s="17">
        <v>1645.942593</v>
      </c>
      <c r="C478" s="154">
        <v>388.62003800000002</v>
      </c>
    </row>
    <row r="479" spans="1:3" x14ac:dyDescent="0.25">
      <c r="A479" s="84" t="s">
        <v>506</v>
      </c>
      <c r="B479" s="17">
        <v>1560.6712560000001</v>
      </c>
      <c r="C479" s="17">
        <v>182.074681</v>
      </c>
    </row>
    <row r="480" spans="1:3" x14ac:dyDescent="0.25">
      <c r="A480" s="84" t="s">
        <v>507</v>
      </c>
      <c r="B480" s="17">
        <v>1424.2828400000001</v>
      </c>
      <c r="C480" s="17">
        <v>140.20514499999999</v>
      </c>
    </row>
    <row r="481" spans="1:3" x14ac:dyDescent="0.25">
      <c r="A481" s="84" t="s">
        <v>508</v>
      </c>
      <c r="B481" s="17">
        <v>1388.36907</v>
      </c>
      <c r="C481" s="154">
        <v>323.66113999999999</v>
      </c>
    </row>
    <row r="482" spans="1:3" x14ac:dyDescent="0.25">
      <c r="A482" s="84" t="s">
        <v>509</v>
      </c>
      <c r="B482" s="17">
        <v>1371.2669940000001</v>
      </c>
      <c r="C482" s="154">
        <v>298.01172200000002</v>
      </c>
    </row>
    <row r="483" spans="1:3" x14ac:dyDescent="0.25">
      <c r="A483" s="84" t="s">
        <v>510</v>
      </c>
      <c r="B483" s="17">
        <v>1613.854501</v>
      </c>
      <c r="C483" s="154">
        <v>0.82077800000000001</v>
      </c>
    </row>
    <row r="484" spans="1:3" x14ac:dyDescent="0.25">
      <c r="A484" s="84" t="s">
        <v>511</v>
      </c>
      <c r="B484" s="17">
        <v>1992.304208</v>
      </c>
      <c r="C484" s="154">
        <v>3.772932</v>
      </c>
    </row>
    <row r="485" spans="1:3" x14ac:dyDescent="0.25">
      <c r="A485" s="84" t="s">
        <v>512</v>
      </c>
      <c r="B485" s="17">
        <v>2365.903127</v>
      </c>
      <c r="C485" s="154">
        <v>7.6914730000000002</v>
      </c>
    </row>
    <row r="486" spans="1:3" x14ac:dyDescent="0.25">
      <c r="A486" s="84" t="s">
        <v>513</v>
      </c>
      <c r="B486" s="17">
        <v>2453.9487840000002</v>
      </c>
      <c r="C486" s="154">
        <v>53.350414000000001</v>
      </c>
    </row>
    <row r="487" spans="1:3" x14ac:dyDescent="0.25">
      <c r="A487" s="84" t="s">
        <v>514</v>
      </c>
      <c r="B487" s="17">
        <v>2435.1730280000002</v>
      </c>
      <c r="C487" s="154">
        <v>129.706985</v>
      </c>
    </row>
    <row r="488" spans="1:3" x14ac:dyDescent="0.25">
      <c r="A488" s="84" t="s">
        <v>515</v>
      </c>
      <c r="B488" s="17">
        <v>2057.1785249999998</v>
      </c>
      <c r="C488" s="154">
        <v>218.458416</v>
      </c>
    </row>
    <row r="489" spans="1:3" x14ac:dyDescent="0.25">
      <c r="A489" s="84" t="s">
        <v>516</v>
      </c>
      <c r="B489" s="17">
        <v>1594.5695909999999</v>
      </c>
      <c r="C489" s="154">
        <v>246.55354700000001</v>
      </c>
    </row>
    <row r="490" spans="1:3" x14ac:dyDescent="0.25">
      <c r="A490" s="84" t="s">
        <v>517</v>
      </c>
      <c r="B490" s="17">
        <v>1433.891382</v>
      </c>
      <c r="C490" s="17">
        <v>40.533405999999999</v>
      </c>
    </row>
    <row r="491" spans="1:3" x14ac:dyDescent="0.25">
      <c r="A491" s="84" t="s">
        <v>518</v>
      </c>
      <c r="B491" s="17">
        <v>1343.133838</v>
      </c>
      <c r="C491" s="17">
        <v>175.29224300000001</v>
      </c>
    </row>
    <row r="492" spans="1:3" x14ac:dyDescent="0.25">
      <c r="A492" s="84" t="s">
        <v>519</v>
      </c>
      <c r="B492" s="17">
        <v>1222.559675</v>
      </c>
      <c r="C492" s="17">
        <v>108.29355</v>
      </c>
    </row>
    <row r="493" spans="1:3" x14ac:dyDescent="0.25">
      <c r="A493" s="84" t="s">
        <v>520</v>
      </c>
      <c r="B493" s="17">
        <v>1136.2451960000001</v>
      </c>
      <c r="C493" s="17">
        <v>240.514501</v>
      </c>
    </row>
    <row r="494" spans="1:3" x14ac:dyDescent="0.25">
      <c r="A494" s="84" t="s">
        <v>521</v>
      </c>
      <c r="B494" s="17">
        <v>1149.389287</v>
      </c>
      <c r="C494" s="154">
        <v>359.50629600000002</v>
      </c>
    </row>
    <row r="495" spans="1:3" x14ac:dyDescent="0.25">
      <c r="A495" s="84" t="s">
        <v>522</v>
      </c>
      <c r="B495" s="17">
        <v>1359.8076880000001</v>
      </c>
      <c r="C495" s="154">
        <v>0.232461</v>
      </c>
    </row>
    <row r="496" spans="1:3" x14ac:dyDescent="0.25">
      <c r="A496" s="84" t="s">
        <v>523</v>
      </c>
      <c r="B496" s="17">
        <v>2081.7021220000001</v>
      </c>
      <c r="C496" s="154">
        <v>2.2078159999999998</v>
      </c>
    </row>
    <row r="497" spans="1:3" x14ac:dyDescent="0.25">
      <c r="A497" s="84" t="s">
        <v>524</v>
      </c>
      <c r="B497" s="17">
        <v>2548.53604</v>
      </c>
      <c r="C497" s="154">
        <v>25.862248000000001</v>
      </c>
    </row>
    <row r="498" spans="1:3" x14ac:dyDescent="0.25">
      <c r="A498" s="84" t="s">
        <v>525</v>
      </c>
      <c r="B498" s="17">
        <v>2969.8162520000001</v>
      </c>
      <c r="C498" s="154">
        <v>113.00322</v>
      </c>
    </row>
    <row r="499" spans="1:3" x14ac:dyDescent="0.25">
      <c r="A499" s="84" t="s">
        <v>526</v>
      </c>
      <c r="B499" s="17">
        <v>2892.9248870000001</v>
      </c>
      <c r="C499" s="154">
        <v>160.78536199999999</v>
      </c>
    </row>
    <row r="500" spans="1:3" x14ac:dyDescent="0.25">
      <c r="A500" s="84" t="s">
        <v>527</v>
      </c>
      <c r="B500" s="17">
        <v>2616.9221980000002</v>
      </c>
      <c r="C500" s="154">
        <v>277.60630200000003</v>
      </c>
    </row>
    <row r="501" spans="1:3" x14ac:dyDescent="0.25">
      <c r="A501" s="84" t="s">
        <v>528</v>
      </c>
      <c r="B501" s="17">
        <v>2066.3134060000002</v>
      </c>
      <c r="C501" s="154">
        <v>368.05490700000001</v>
      </c>
    </row>
    <row r="502" spans="1:3" x14ac:dyDescent="0.25">
      <c r="A502" s="84" t="s">
        <v>529</v>
      </c>
      <c r="B502" s="17">
        <v>1670.0735239999999</v>
      </c>
      <c r="C502" s="154">
        <v>378.80930499999999</v>
      </c>
    </row>
    <row r="503" spans="1:3" x14ac:dyDescent="0.25">
      <c r="A503" s="84" t="s">
        <v>530</v>
      </c>
      <c r="B503" s="17">
        <v>1520.622247</v>
      </c>
      <c r="C503" s="17">
        <v>230.257847</v>
      </c>
    </row>
    <row r="504" spans="1:3" x14ac:dyDescent="0.25">
      <c r="A504" s="84" t="s">
        <v>531</v>
      </c>
      <c r="B504" s="17">
        <v>2257.7150179999999</v>
      </c>
      <c r="C504" s="154">
        <v>272.56637899999998</v>
      </c>
    </row>
    <row r="505" spans="1:3" x14ac:dyDescent="0.25">
      <c r="A505" s="84" t="s">
        <v>532</v>
      </c>
      <c r="B505" s="17">
        <v>2466.0048940000001</v>
      </c>
      <c r="C505" s="154">
        <v>214.23231999999999</v>
      </c>
    </row>
    <row r="506" spans="1:3" x14ac:dyDescent="0.25">
      <c r="A506" s="84" t="s">
        <v>533</v>
      </c>
      <c r="B506" s="17">
        <v>2727.0592139999999</v>
      </c>
      <c r="C506" s="154">
        <v>203.25788499999999</v>
      </c>
    </row>
    <row r="507" spans="1:3" x14ac:dyDescent="0.25">
      <c r="A507" s="84" t="s">
        <v>534</v>
      </c>
      <c r="B507" s="17">
        <v>3100.9357009999999</v>
      </c>
      <c r="C507" s="154">
        <v>89.242784999999998</v>
      </c>
    </row>
    <row r="508" spans="1:3" x14ac:dyDescent="0.25">
      <c r="A508" s="84" t="s">
        <v>535</v>
      </c>
      <c r="B508" s="17">
        <v>3600.4729609999999</v>
      </c>
      <c r="C508" s="154">
        <v>47.983246999999999</v>
      </c>
    </row>
    <row r="509" spans="1:3" x14ac:dyDescent="0.25">
      <c r="A509" s="84" t="s">
        <v>536</v>
      </c>
      <c r="B509" s="17">
        <v>3588.0849290000001</v>
      </c>
      <c r="C509" s="154">
        <v>48.405597999999998</v>
      </c>
    </row>
    <row r="510" spans="1:3" x14ac:dyDescent="0.25">
      <c r="A510" s="84" t="s">
        <v>537</v>
      </c>
      <c r="B510" s="17">
        <v>3749.318123</v>
      </c>
      <c r="C510" s="154">
        <v>118.14018900000001</v>
      </c>
    </row>
    <row r="511" spans="1:3" x14ac:dyDescent="0.25">
      <c r="A511" s="84" t="s">
        <v>538</v>
      </c>
      <c r="B511" s="17">
        <v>3933.3795719999998</v>
      </c>
      <c r="C511" s="154">
        <v>201.04003599999999</v>
      </c>
    </row>
    <row r="512" spans="1:3" x14ac:dyDescent="0.25">
      <c r="A512" s="84" t="s">
        <v>539</v>
      </c>
      <c r="B512" s="17">
        <v>3696.6618520000002</v>
      </c>
      <c r="C512" s="154">
        <v>304.248423</v>
      </c>
    </row>
    <row r="513" spans="1:3" x14ac:dyDescent="0.25">
      <c r="A513" s="84" t="s">
        <v>540</v>
      </c>
      <c r="B513" s="17">
        <v>3189.3041699999999</v>
      </c>
      <c r="C513" s="154">
        <v>378.45221700000002</v>
      </c>
    </row>
    <row r="514" spans="1:3" x14ac:dyDescent="0.25">
      <c r="A514" s="84" t="s">
        <v>541</v>
      </c>
      <c r="B514" s="17">
        <v>2776.4449220000001</v>
      </c>
      <c r="C514" s="154">
        <v>398.00834900000001</v>
      </c>
    </row>
    <row r="515" spans="1:3" x14ac:dyDescent="0.25">
      <c r="A515" s="84" t="s">
        <v>542</v>
      </c>
      <c r="B515" s="17">
        <v>2312.373501</v>
      </c>
      <c r="C515" s="154">
        <v>326.48475400000001</v>
      </c>
    </row>
    <row r="516" spans="1:3" x14ac:dyDescent="0.25">
      <c r="A516" s="84" t="s">
        <v>543</v>
      </c>
      <c r="B516" s="17">
        <v>2121.9582690000002</v>
      </c>
      <c r="C516" s="154">
        <v>259.91180600000001</v>
      </c>
    </row>
    <row r="517" spans="1:3" x14ac:dyDescent="0.25">
      <c r="A517" s="84" t="s">
        <v>544</v>
      </c>
      <c r="B517" s="17">
        <v>2296.30438</v>
      </c>
      <c r="C517" s="154">
        <v>210.16545600000001</v>
      </c>
    </row>
    <row r="518" spans="1:3" x14ac:dyDescent="0.25">
      <c r="A518" s="84" t="s">
        <v>545</v>
      </c>
      <c r="B518" s="17">
        <v>2411.8769470000002</v>
      </c>
      <c r="C518" s="154">
        <v>200.002173</v>
      </c>
    </row>
    <row r="519" spans="1:3" x14ac:dyDescent="0.25">
      <c r="A519" s="84" t="s">
        <v>546</v>
      </c>
      <c r="B519" s="17">
        <v>2659.841993</v>
      </c>
      <c r="C519" s="154">
        <v>14.134031</v>
      </c>
    </row>
    <row r="520" spans="1:3" x14ac:dyDescent="0.25">
      <c r="A520" s="84" t="s">
        <v>547</v>
      </c>
      <c r="B520" s="17">
        <v>2858.3462589999999</v>
      </c>
      <c r="C520" s="154">
        <v>26.806521</v>
      </c>
    </row>
    <row r="521" spans="1:3" x14ac:dyDescent="0.25">
      <c r="A521" s="84" t="s">
        <v>548</v>
      </c>
      <c r="B521" s="17">
        <v>3034.7842730000002</v>
      </c>
      <c r="C521" s="154">
        <v>23.912737</v>
      </c>
    </row>
    <row r="522" spans="1:3" x14ac:dyDescent="0.25">
      <c r="A522" s="84" t="s">
        <v>549</v>
      </c>
      <c r="B522" s="17">
        <v>3034.8670619999998</v>
      </c>
      <c r="C522" s="154">
        <v>114.576544</v>
      </c>
    </row>
    <row r="523" spans="1:3" x14ac:dyDescent="0.25">
      <c r="A523" s="84" t="s">
        <v>550</v>
      </c>
      <c r="B523" s="17">
        <v>2997.5005000000001</v>
      </c>
      <c r="C523" s="154">
        <v>163.782557</v>
      </c>
    </row>
    <row r="524" spans="1:3" x14ac:dyDescent="0.25">
      <c r="A524" s="84" t="s">
        <v>551</v>
      </c>
      <c r="B524" s="17">
        <v>2609.1805039999999</v>
      </c>
      <c r="C524" s="154">
        <v>290.27445899999998</v>
      </c>
    </row>
    <row r="525" spans="1:3" x14ac:dyDescent="0.25">
      <c r="A525" s="84" t="s">
        <v>552</v>
      </c>
      <c r="B525" s="17">
        <v>2019.8365960000001</v>
      </c>
      <c r="C525" s="154">
        <v>380.36873900000001</v>
      </c>
    </row>
    <row r="526" spans="1:3" x14ac:dyDescent="0.25">
      <c r="A526" s="84" t="s">
        <v>553</v>
      </c>
      <c r="B526" s="17">
        <v>1546.682112</v>
      </c>
      <c r="C526" s="154">
        <v>388.16052400000001</v>
      </c>
    </row>
    <row r="527" spans="1:3" x14ac:dyDescent="0.25">
      <c r="A527" s="84" t="s">
        <v>554</v>
      </c>
      <c r="B527" s="17">
        <v>1404.130498</v>
      </c>
      <c r="C527" s="17">
        <v>209.69250500000001</v>
      </c>
    </row>
    <row r="528" spans="1:3" x14ac:dyDescent="0.25">
      <c r="A528" s="84" t="s">
        <v>555</v>
      </c>
      <c r="B528" s="17">
        <v>1261.12031</v>
      </c>
      <c r="C528" s="17">
        <v>177.97376199999999</v>
      </c>
    </row>
    <row r="529" spans="1:3" x14ac:dyDescent="0.25">
      <c r="A529" s="84" t="s">
        <v>556</v>
      </c>
      <c r="B529" s="17">
        <v>1176.3768500000001</v>
      </c>
      <c r="C529" s="154">
        <v>299.397873</v>
      </c>
    </row>
    <row r="530" spans="1:3" x14ac:dyDescent="0.25">
      <c r="A530" s="84" t="s">
        <v>557</v>
      </c>
      <c r="B530" s="17">
        <v>2694.7797989999999</v>
      </c>
      <c r="C530" s="17">
        <v>195.27171000000001</v>
      </c>
    </row>
    <row r="531" spans="1:3" x14ac:dyDescent="0.25">
      <c r="A531" s="84" t="s">
        <v>558</v>
      </c>
      <c r="B531" s="17">
        <v>3056.5924660000001</v>
      </c>
      <c r="C531" s="154">
        <v>16.018799999999999</v>
      </c>
    </row>
    <row r="532" spans="1:3" x14ac:dyDescent="0.25">
      <c r="A532" s="84" t="s">
        <v>559</v>
      </c>
      <c r="B532" s="17">
        <v>3391.7538829999999</v>
      </c>
      <c r="C532" s="154">
        <v>88.525170000000003</v>
      </c>
    </row>
    <row r="533" spans="1:3" x14ac:dyDescent="0.25">
      <c r="A533" s="84" t="s">
        <v>560</v>
      </c>
      <c r="B533" s="17">
        <v>3538.0132210000002</v>
      </c>
      <c r="C533" s="154">
        <v>117.629113</v>
      </c>
    </row>
    <row r="534" spans="1:3" x14ac:dyDescent="0.25">
      <c r="A534" s="84" t="s">
        <v>561</v>
      </c>
      <c r="B534" s="17">
        <v>3698.7058659999998</v>
      </c>
      <c r="C534" s="154">
        <v>142.62319400000001</v>
      </c>
    </row>
    <row r="535" spans="1:3" x14ac:dyDescent="0.25">
      <c r="A535" s="84" t="s">
        <v>562</v>
      </c>
      <c r="B535" s="17">
        <v>3708.7749680000002</v>
      </c>
      <c r="C535" s="154">
        <v>201.48976300000001</v>
      </c>
    </row>
    <row r="536" spans="1:3" x14ac:dyDescent="0.25">
      <c r="A536" s="84" t="s">
        <v>563</v>
      </c>
      <c r="B536" s="17">
        <v>3593</v>
      </c>
      <c r="C536" s="154">
        <v>248.04282599999999</v>
      </c>
    </row>
    <row r="537" spans="1:3" x14ac:dyDescent="0.25">
      <c r="A537" s="84" t="s">
        <v>564</v>
      </c>
      <c r="B537" s="17">
        <v>3130.4350089999998</v>
      </c>
      <c r="C537" s="154">
        <v>383.163071</v>
      </c>
    </row>
    <row r="538" spans="1:3" x14ac:dyDescent="0.25">
      <c r="A538" s="84" t="s">
        <v>565</v>
      </c>
      <c r="B538" s="17">
        <v>2950.528131</v>
      </c>
      <c r="C538" s="154">
        <v>401.85829899999999</v>
      </c>
    </row>
    <row r="539" spans="1:3" x14ac:dyDescent="0.25">
      <c r="A539" s="84" t="s">
        <v>566</v>
      </c>
      <c r="B539" s="17">
        <v>2490.6216589999999</v>
      </c>
      <c r="C539" s="154">
        <v>326.45365700000002</v>
      </c>
    </row>
    <row r="540" spans="1:3" x14ac:dyDescent="0.25">
      <c r="A540" s="84" t="s">
        <v>567</v>
      </c>
      <c r="B540" s="17">
        <v>2233.7651700000001</v>
      </c>
      <c r="C540" s="154">
        <v>259.40885100000003</v>
      </c>
    </row>
    <row r="541" spans="1:3" x14ac:dyDescent="0.25">
      <c r="A541" s="84" t="s">
        <v>568</v>
      </c>
      <c r="B541" s="17">
        <v>2359.8578539999999</v>
      </c>
      <c r="C541" s="154">
        <v>210.52953600000001</v>
      </c>
    </row>
    <row r="542" spans="1:3" x14ac:dyDescent="0.25">
      <c r="A542" s="84" t="s">
        <v>569</v>
      </c>
      <c r="B542" s="17">
        <v>2649.2262759999999</v>
      </c>
      <c r="C542" s="154">
        <v>201.05559700000001</v>
      </c>
    </row>
    <row r="543" spans="1:3" x14ac:dyDescent="0.25">
      <c r="A543" s="84" t="s">
        <v>570</v>
      </c>
      <c r="B543" s="17">
        <v>2913.6891799999999</v>
      </c>
      <c r="C543" s="154">
        <v>58.092599</v>
      </c>
    </row>
    <row r="544" spans="1:3" x14ac:dyDescent="0.25">
      <c r="A544" s="84" t="s">
        <v>571</v>
      </c>
      <c r="B544" s="17">
        <v>3055.825018</v>
      </c>
      <c r="C544" s="154">
        <v>88.435834</v>
      </c>
    </row>
    <row r="545" spans="1:3" x14ac:dyDescent="0.25">
      <c r="A545" s="84" t="s">
        <v>572</v>
      </c>
      <c r="B545" s="17">
        <v>3333.341727</v>
      </c>
      <c r="C545" s="154">
        <v>88.055387999999994</v>
      </c>
    </row>
    <row r="546" spans="1:3" x14ac:dyDescent="0.25">
      <c r="A546" s="84" t="s">
        <v>573</v>
      </c>
      <c r="B546" s="17">
        <v>3526.8620740000001</v>
      </c>
      <c r="C546" s="154">
        <v>126.81133</v>
      </c>
    </row>
    <row r="547" spans="1:3" x14ac:dyDescent="0.25">
      <c r="A547" s="84" t="s">
        <v>574</v>
      </c>
      <c r="B547" s="17">
        <v>3402.4214780000002</v>
      </c>
      <c r="C547" s="154">
        <v>180.996408</v>
      </c>
    </row>
    <row r="548" spans="1:3" x14ac:dyDescent="0.25">
      <c r="A548" s="84" t="s">
        <v>575</v>
      </c>
      <c r="B548" s="17">
        <v>2951.2044810000002</v>
      </c>
      <c r="C548" s="154">
        <v>290.51536399999998</v>
      </c>
    </row>
    <row r="549" spans="1:3" x14ac:dyDescent="0.25">
      <c r="A549" s="84" t="s">
        <v>576</v>
      </c>
      <c r="B549" s="17">
        <v>2376.4415260000001</v>
      </c>
      <c r="C549" s="154">
        <v>373.31200100000001</v>
      </c>
    </row>
    <row r="550" spans="1:3" x14ac:dyDescent="0.25">
      <c r="A550" s="84" t="s">
        <v>577</v>
      </c>
      <c r="B550" s="17">
        <v>1912.742947</v>
      </c>
      <c r="C550" s="154">
        <v>388.68325900000002</v>
      </c>
    </row>
    <row r="551" spans="1:3" x14ac:dyDescent="0.25">
      <c r="A551" s="84" t="s">
        <v>578</v>
      </c>
      <c r="B551" s="17">
        <v>1695.925602</v>
      </c>
      <c r="C551" s="154">
        <v>321.55806899999999</v>
      </c>
    </row>
    <row r="552" spans="1:3" x14ac:dyDescent="0.25">
      <c r="A552" s="84" t="s">
        <v>579</v>
      </c>
      <c r="B552" s="17">
        <v>1455.1316650000001</v>
      </c>
      <c r="C552" s="154">
        <v>243.35632699999999</v>
      </c>
    </row>
    <row r="553" spans="1:3" x14ac:dyDescent="0.25">
      <c r="A553" s="84" t="s">
        <v>580</v>
      </c>
      <c r="B553" s="17">
        <v>1587.0389929999999</v>
      </c>
      <c r="C553" s="154">
        <v>194.182535</v>
      </c>
    </row>
    <row r="554" spans="1:3" x14ac:dyDescent="0.25">
      <c r="A554" s="84" t="s">
        <v>581</v>
      </c>
      <c r="B554" s="17">
        <v>1900.731102</v>
      </c>
      <c r="C554" s="154">
        <v>185.69342700000001</v>
      </c>
    </row>
    <row r="555" spans="1:3" x14ac:dyDescent="0.25">
      <c r="A555" s="84" t="s">
        <v>582</v>
      </c>
      <c r="B555" s="17">
        <v>2681.7460590000001</v>
      </c>
      <c r="C555" s="154">
        <v>10.574235</v>
      </c>
    </row>
    <row r="556" spans="1:3" x14ac:dyDescent="0.25">
      <c r="A556" s="84" t="s">
        <v>583</v>
      </c>
      <c r="B556" s="17">
        <v>3193.6682150000001</v>
      </c>
      <c r="C556" s="154">
        <v>101.200749</v>
      </c>
    </row>
    <row r="557" spans="1:3" x14ac:dyDescent="0.25">
      <c r="A557" s="84" t="s">
        <v>584</v>
      </c>
      <c r="B557" s="17">
        <v>3525.9843780000001</v>
      </c>
      <c r="C557" s="154">
        <v>145.334576</v>
      </c>
    </row>
    <row r="558" spans="1:3" x14ac:dyDescent="0.25">
      <c r="A558" s="84" t="s">
        <v>585</v>
      </c>
      <c r="B558" s="17">
        <v>3755.257036</v>
      </c>
      <c r="C558" s="154">
        <v>249.058031</v>
      </c>
    </row>
    <row r="559" spans="1:3" x14ac:dyDescent="0.25">
      <c r="A559" s="84" t="s">
        <v>586</v>
      </c>
      <c r="B559" s="17">
        <v>3809.9414390000002</v>
      </c>
      <c r="C559" s="154">
        <v>345.09506399999998</v>
      </c>
    </row>
    <row r="560" spans="1:3" x14ac:dyDescent="0.25">
      <c r="A560" s="84" t="s">
        <v>587</v>
      </c>
      <c r="B560" s="17">
        <v>3812.345898</v>
      </c>
      <c r="C560" s="154">
        <v>418.96057200000001</v>
      </c>
    </row>
    <row r="561" spans="1:3" x14ac:dyDescent="0.25">
      <c r="A561" s="84" t="s">
        <v>588</v>
      </c>
      <c r="B561" s="17">
        <v>3791.3489009999998</v>
      </c>
      <c r="C561" s="154">
        <v>444.00051999999999</v>
      </c>
    </row>
    <row r="562" spans="1:3" x14ac:dyDescent="0.25">
      <c r="A562" s="84" t="s">
        <v>589</v>
      </c>
      <c r="B562" s="17">
        <v>3725.5327830000001</v>
      </c>
      <c r="C562" s="154">
        <v>453.65050300000001</v>
      </c>
    </row>
    <row r="563" spans="1:3" x14ac:dyDescent="0.25">
      <c r="A563" s="84" t="s">
        <v>590</v>
      </c>
      <c r="B563" s="17">
        <v>3215.9350209999998</v>
      </c>
      <c r="C563" s="154">
        <v>376.33386100000001</v>
      </c>
    </row>
    <row r="564" spans="1:3" x14ac:dyDescent="0.25">
      <c r="A564" s="84" t="s">
        <v>591</v>
      </c>
      <c r="B564" s="17">
        <v>2921.1182800000001</v>
      </c>
      <c r="C564" s="154">
        <v>355.53897599999999</v>
      </c>
    </row>
    <row r="565" spans="1:3" x14ac:dyDescent="0.25">
      <c r="A565" s="84" t="s">
        <v>592</v>
      </c>
      <c r="B565" s="17">
        <v>2713.393278</v>
      </c>
      <c r="C565" s="17">
        <v>214.94336000000001</v>
      </c>
    </row>
    <row r="566" spans="1:3" x14ac:dyDescent="0.25">
      <c r="A566" s="84" t="s">
        <v>593</v>
      </c>
      <c r="B566" s="17">
        <v>2651.5300739999998</v>
      </c>
      <c r="C566" s="17">
        <v>354.77815900000002</v>
      </c>
    </row>
    <row r="567" spans="1:3" x14ac:dyDescent="0.25">
      <c r="A567" s="84" t="s">
        <v>594</v>
      </c>
      <c r="B567" s="17">
        <v>2909.3334840000002</v>
      </c>
      <c r="C567" s="154">
        <v>14.404235</v>
      </c>
    </row>
    <row r="568" spans="1:3" x14ac:dyDescent="0.25">
      <c r="A568" s="84" t="s">
        <v>595</v>
      </c>
      <c r="B568" s="17">
        <v>3290.2349119999999</v>
      </c>
      <c r="C568" s="154">
        <v>21.060416</v>
      </c>
    </row>
    <row r="569" spans="1:3" x14ac:dyDescent="0.25">
      <c r="A569" s="84" t="s">
        <v>596</v>
      </c>
      <c r="B569" s="17">
        <v>3467.9483679999998</v>
      </c>
      <c r="C569" s="154">
        <v>27.923608000000002</v>
      </c>
    </row>
    <row r="570" spans="1:3" x14ac:dyDescent="0.25">
      <c r="A570" s="84" t="s">
        <v>597</v>
      </c>
      <c r="B570" s="17">
        <v>3532.0537429999999</v>
      </c>
      <c r="C570" s="154">
        <v>105.791236</v>
      </c>
    </row>
    <row r="571" spans="1:3" x14ac:dyDescent="0.25">
      <c r="A571" s="84" t="s">
        <v>598</v>
      </c>
      <c r="B571" s="17">
        <v>3492.2654830000001</v>
      </c>
      <c r="C571" s="154">
        <v>149.90430599999999</v>
      </c>
    </row>
    <row r="572" spans="1:3" x14ac:dyDescent="0.25">
      <c r="A572" s="84" t="s">
        <v>599</v>
      </c>
      <c r="B572" s="17">
        <v>3084.2580819999998</v>
      </c>
      <c r="C572" s="154">
        <v>259.78850399999999</v>
      </c>
    </row>
    <row r="573" spans="1:3" x14ac:dyDescent="0.25">
      <c r="A573" s="84" t="s">
        <v>600</v>
      </c>
      <c r="B573" s="17">
        <v>2513.6769800000002</v>
      </c>
      <c r="C573" s="154">
        <v>350.247162</v>
      </c>
    </row>
    <row r="574" spans="1:3" x14ac:dyDescent="0.25">
      <c r="A574" s="84" t="s">
        <v>601</v>
      </c>
      <c r="B574" s="17">
        <v>2142.4288889999998</v>
      </c>
      <c r="C574" s="154">
        <v>360.324254</v>
      </c>
    </row>
    <row r="575" spans="1:3" x14ac:dyDescent="0.25">
      <c r="A575" s="84" t="s">
        <v>602</v>
      </c>
      <c r="B575" s="17">
        <v>1934.831136</v>
      </c>
      <c r="C575" s="154">
        <v>301.09399300000001</v>
      </c>
    </row>
    <row r="576" spans="1:3" x14ac:dyDescent="0.25">
      <c r="A576" s="84" t="s">
        <v>603</v>
      </c>
      <c r="B576" s="17">
        <v>1850.4197549999999</v>
      </c>
      <c r="C576" s="154">
        <v>218.50804500000001</v>
      </c>
    </row>
    <row r="577" spans="1:3" x14ac:dyDescent="0.25">
      <c r="A577" s="84" t="s">
        <v>604</v>
      </c>
      <c r="B577" s="17">
        <v>2011.0710320000001</v>
      </c>
      <c r="C577" s="154">
        <v>171.69932900000001</v>
      </c>
    </row>
    <row r="578" spans="1:3" x14ac:dyDescent="0.25">
      <c r="A578" s="84" t="s">
        <v>605</v>
      </c>
      <c r="B578" s="17">
        <v>2413.9829989999998</v>
      </c>
      <c r="C578" s="154">
        <v>164.37681599999999</v>
      </c>
    </row>
    <row r="579" spans="1:3" x14ac:dyDescent="0.25">
      <c r="A579" s="84" t="s">
        <v>606</v>
      </c>
      <c r="B579" s="17">
        <v>3855</v>
      </c>
      <c r="C579" s="154">
        <v>19.08914</v>
      </c>
    </row>
    <row r="580" spans="1:3" x14ac:dyDescent="0.25">
      <c r="A580" s="84" t="s">
        <v>607</v>
      </c>
      <c r="B580" s="17">
        <v>3855</v>
      </c>
      <c r="C580" s="154">
        <v>129.90160299999999</v>
      </c>
    </row>
    <row r="581" spans="1:3" x14ac:dyDescent="0.25">
      <c r="A581" s="84" t="s">
        <v>608</v>
      </c>
      <c r="B581" s="17">
        <v>4094</v>
      </c>
      <c r="C581" s="154">
        <v>185.06347400000001</v>
      </c>
    </row>
    <row r="582" spans="1:3" x14ac:dyDescent="0.25">
      <c r="A582" s="84" t="s">
        <v>609</v>
      </c>
      <c r="B582" s="17">
        <v>4537</v>
      </c>
      <c r="C582" s="154">
        <v>271.69241399999999</v>
      </c>
    </row>
    <row r="583" spans="1:3" x14ac:dyDescent="0.25">
      <c r="A583" s="84" t="s">
        <v>610</v>
      </c>
      <c r="B583" s="17">
        <v>4595.791894</v>
      </c>
      <c r="C583" s="154">
        <v>375.60916200000003</v>
      </c>
    </row>
    <row r="584" spans="1:3" x14ac:dyDescent="0.25">
      <c r="A584" s="84" t="s">
        <v>611</v>
      </c>
      <c r="B584" s="17">
        <v>4571.7377230000002</v>
      </c>
      <c r="C584" s="154">
        <v>456.744711</v>
      </c>
    </row>
    <row r="585" spans="1:3" x14ac:dyDescent="0.25">
      <c r="A585" s="84" t="s">
        <v>612</v>
      </c>
      <c r="B585" s="17">
        <v>4248.5339370000002</v>
      </c>
      <c r="C585" s="154">
        <v>472.60159800000002</v>
      </c>
    </row>
    <row r="586" spans="1:3" x14ac:dyDescent="0.25">
      <c r="A586" s="84" t="s">
        <v>613</v>
      </c>
      <c r="B586" s="17">
        <v>4023.4214550000002</v>
      </c>
      <c r="C586" s="154">
        <v>484.204905</v>
      </c>
    </row>
    <row r="587" spans="1:3" x14ac:dyDescent="0.25">
      <c r="A587" s="84" t="s">
        <v>614</v>
      </c>
      <c r="B587" s="17">
        <v>3503.155581</v>
      </c>
      <c r="C587" s="154">
        <v>397.13777499999998</v>
      </c>
    </row>
    <row r="588" spans="1:3" x14ac:dyDescent="0.25">
      <c r="A588" s="84" t="s">
        <v>615</v>
      </c>
      <c r="B588" s="17">
        <v>3293.768286</v>
      </c>
      <c r="C588" s="154">
        <v>384.41009700000001</v>
      </c>
    </row>
    <row r="589" spans="1:3" x14ac:dyDescent="0.25">
      <c r="A589" s="84" t="s">
        <v>616</v>
      </c>
      <c r="B589" s="17">
        <v>2949.3767419999999</v>
      </c>
      <c r="C589" s="154">
        <v>343.919038</v>
      </c>
    </row>
    <row r="590" spans="1:3" x14ac:dyDescent="0.25">
      <c r="A590" s="84" t="s">
        <v>617</v>
      </c>
      <c r="B590" s="17">
        <v>3216.8163220000001</v>
      </c>
      <c r="C590" s="17">
        <v>352.37774999999999</v>
      </c>
    </row>
    <row r="591" spans="1:3" x14ac:dyDescent="0.25">
      <c r="A591" s="84" t="s">
        <v>618</v>
      </c>
      <c r="B591" s="17">
        <v>3577.2463899999998</v>
      </c>
      <c r="C591" s="154">
        <v>109.823356</v>
      </c>
    </row>
    <row r="592" spans="1:3" x14ac:dyDescent="0.25">
      <c r="A592" s="84" t="s">
        <v>619</v>
      </c>
      <c r="B592" s="17">
        <v>3680.2136460000002</v>
      </c>
      <c r="C592" s="154">
        <v>98.173078000000004</v>
      </c>
    </row>
    <row r="593" spans="1:3" x14ac:dyDescent="0.25">
      <c r="A593" s="84" t="s">
        <v>620</v>
      </c>
      <c r="B593" s="17">
        <v>4230</v>
      </c>
      <c r="C593" s="154">
        <v>143.314954</v>
      </c>
    </row>
    <row r="594" spans="1:3" x14ac:dyDescent="0.25">
      <c r="A594" s="84" t="s">
        <v>621</v>
      </c>
      <c r="B594" s="17">
        <v>4153.1826609999998</v>
      </c>
      <c r="C594" s="154">
        <v>193.48552699999999</v>
      </c>
    </row>
    <row r="595" spans="1:3" x14ac:dyDescent="0.25">
      <c r="A595" s="84" t="s">
        <v>622</v>
      </c>
      <c r="B595" s="17">
        <v>3946.49937</v>
      </c>
      <c r="C595" s="154">
        <v>285.34558399999997</v>
      </c>
    </row>
    <row r="596" spans="1:3" x14ac:dyDescent="0.25">
      <c r="A596" s="84" t="s">
        <v>623</v>
      </c>
      <c r="B596" s="17">
        <v>3535.2199139999998</v>
      </c>
      <c r="C596" s="154">
        <v>350.47672299999999</v>
      </c>
    </row>
    <row r="597" spans="1:3" x14ac:dyDescent="0.25">
      <c r="A597" s="84" t="s">
        <v>624</v>
      </c>
      <c r="B597" s="17">
        <v>2978.6361579999998</v>
      </c>
      <c r="C597" s="154">
        <v>371.67613499999999</v>
      </c>
    </row>
    <row r="598" spans="1:3" x14ac:dyDescent="0.25">
      <c r="A598" s="84" t="s">
        <v>625</v>
      </c>
      <c r="B598" s="17">
        <v>2544.1526100000001</v>
      </c>
      <c r="C598" s="154">
        <v>402.33019899999999</v>
      </c>
    </row>
    <row r="599" spans="1:3" x14ac:dyDescent="0.25">
      <c r="A599" s="84" t="s">
        <v>626</v>
      </c>
      <c r="B599" s="17">
        <v>2102.892308</v>
      </c>
      <c r="C599" s="154">
        <v>315.28642200000002</v>
      </c>
    </row>
    <row r="600" spans="1:3" x14ac:dyDescent="0.25">
      <c r="A600" s="84" t="s">
        <v>627</v>
      </c>
      <c r="B600" s="17">
        <v>1857.875965</v>
      </c>
      <c r="C600" s="154">
        <v>295.71025900000001</v>
      </c>
    </row>
    <row r="601" spans="1:3" x14ac:dyDescent="0.25">
      <c r="A601" s="84" t="s">
        <v>628</v>
      </c>
      <c r="B601" s="17">
        <v>2077.3324720000001</v>
      </c>
      <c r="C601" s="154">
        <v>256.17099899999999</v>
      </c>
    </row>
    <row r="602" spans="1:3" x14ac:dyDescent="0.25">
      <c r="A602" s="84" t="s">
        <v>629</v>
      </c>
      <c r="B602" s="17">
        <v>2348.3980430000001</v>
      </c>
      <c r="C602" s="154">
        <v>243.31210799999999</v>
      </c>
    </row>
    <row r="603" spans="1:3" x14ac:dyDescent="0.25">
      <c r="A603" s="84" t="s">
        <v>630</v>
      </c>
      <c r="B603" s="17">
        <v>2634.8287970000001</v>
      </c>
      <c r="C603" s="154">
        <v>97.253636999999998</v>
      </c>
    </row>
    <row r="604" spans="1:3" x14ac:dyDescent="0.25">
      <c r="A604" s="84" t="s">
        <v>631</v>
      </c>
      <c r="B604" s="17">
        <v>2930.2715929999999</v>
      </c>
      <c r="C604" s="154">
        <v>36.895052999999997</v>
      </c>
    </row>
    <row r="605" spans="1:3" x14ac:dyDescent="0.25">
      <c r="A605" s="84" t="s">
        <v>632</v>
      </c>
      <c r="B605" s="17">
        <v>3703.8812269999999</v>
      </c>
      <c r="C605" s="154">
        <v>28.973300999999999</v>
      </c>
    </row>
    <row r="606" spans="1:3" x14ac:dyDescent="0.25">
      <c r="A606" s="84" t="s">
        <v>633</v>
      </c>
      <c r="B606" s="17">
        <v>3897.1583329999999</v>
      </c>
      <c r="C606" s="154">
        <v>108.52191500000001</v>
      </c>
    </row>
    <row r="607" spans="1:3" x14ac:dyDescent="0.25">
      <c r="A607" s="84" t="s">
        <v>634</v>
      </c>
      <c r="B607" s="17">
        <v>3863.524003</v>
      </c>
      <c r="C607" s="154">
        <v>166.07290599999999</v>
      </c>
    </row>
    <row r="608" spans="1:3" x14ac:dyDescent="0.25">
      <c r="A608" s="84" t="s">
        <v>635</v>
      </c>
      <c r="B608" s="17">
        <v>3695.6192470000001</v>
      </c>
      <c r="C608" s="154">
        <v>288.14528200000001</v>
      </c>
    </row>
    <row r="609" spans="1:3" x14ac:dyDescent="0.25">
      <c r="A609" s="84" t="s">
        <v>636</v>
      </c>
      <c r="B609" s="17">
        <v>3254.2587800000001</v>
      </c>
      <c r="C609" s="154">
        <v>380.66287999999997</v>
      </c>
    </row>
    <row r="610" spans="1:3" x14ac:dyDescent="0.25">
      <c r="A610" s="84" t="s">
        <v>637</v>
      </c>
      <c r="B610" s="17">
        <v>2921.0149299999998</v>
      </c>
      <c r="C610" s="154">
        <v>391.68169</v>
      </c>
    </row>
    <row r="611" spans="1:3" x14ac:dyDescent="0.25">
      <c r="A611" s="84" t="s">
        <v>638</v>
      </c>
      <c r="B611" s="17">
        <v>2463.2854120000002</v>
      </c>
      <c r="C611" s="154">
        <v>326.87585300000001</v>
      </c>
    </row>
    <row r="612" spans="1:3" x14ac:dyDescent="0.25">
      <c r="A612" s="84" t="s">
        <v>639</v>
      </c>
      <c r="B612" s="17">
        <v>2249.8423079999998</v>
      </c>
      <c r="C612" s="154">
        <v>247.0264</v>
      </c>
    </row>
    <row r="613" spans="1:3" x14ac:dyDescent="0.25">
      <c r="A613" s="84" t="s">
        <v>640</v>
      </c>
      <c r="B613" s="17">
        <v>2030.811604</v>
      </c>
      <c r="C613" s="154">
        <v>194.11489700000001</v>
      </c>
    </row>
    <row r="614" spans="1:3" x14ac:dyDescent="0.25">
      <c r="A614" s="84" t="s">
        <v>641</v>
      </c>
      <c r="B614" s="17">
        <v>2344.7013769999999</v>
      </c>
      <c r="C614" s="154">
        <v>185.879986</v>
      </c>
    </row>
    <row r="615" spans="1:3" x14ac:dyDescent="0.25">
      <c r="A615" s="84" t="s">
        <v>642</v>
      </c>
      <c r="B615" s="17">
        <v>2645.2135229999999</v>
      </c>
      <c r="C615" s="154">
        <v>13.323682</v>
      </c>
    </row>
    <row r="616" spans="1:3" x14ac:dyDescent="0.25">
      <c r="A616" s="84" t="s">
        <v>643</v>
      </c>
      <c r="B616" s="17">
        <v>3012.7240459999998</v>
      </c>
      <c r="C616" s="154">
        <v>16.164138999999999</v>
      </c>
    </row>
    <row r="617" spans="1:3" x14ac:dyDescent="0.25">
      <c r="A617" s="84" t="s">
        <v>644</v>
      </c>
      <c r="B617" s="17">
        <v>3522.7057359999999</v>
      </c>
      <c r="C617" s="154">
        <v>25.142938000000001</v>
      </c>
    </row>
    <row r="618" spans="1:3" x14ac:dyDescent="0.25">
      <c r="A618" s="84" t="s">
        <v>645</v>
      </c>
      <c r="B618" s="17">
        <v>3606.4004190000001</v>
      </c>
      <c r="C618" s="154">
        <v>103.11738800000001</v>
      </c>
    </row>
    <row r="619" spans="1:3" x14ac:dyDescent="0.25">
      <c r="A619" s="84" t="s">
        <v>646</v>
      </c>
      <c r="B619" s="17">
        <v>3565.5434230000001</v>
      </c>
      <c r="C619" s="154">
        <v>146.11038300000001</v>
      </c>
    </row>
    <row r="620" spans="1:3" x14ac:dyDescent="0.25">
      <c r="A620" s="84" t="s">
        <v>647</v>
      </c>
      <c r="B620" s="17">
        <v>3177.4406060000001</v>
      </c>
      <c r="C620" s="154">
        <v>252.786494</v>
      </c>
    </row>
    <row r="621" spans="1:3" x14ac:dyDescent="0.25">
      <c r="A621" s="84" t="s">
        <v>648</v>
      </c>
      <c r="B621" s="17">
        <v>2614.9376980000002</v>
      </c>
      <c r="C621" s="154">
        <v>340.55030399999998</v>
      </c>
    </row>
    <row r="622" spans="1:3" x14ac:dyDescent="0.25">
      <c r="A622" s="84" t="s">
        <v>649</v>
      </c>
      <c r="B622" s="17">
        <v>2249.3012330000001</v>
      </c>
      <c r="C622" s="154">
        <v>350.37769600000001</v>
      </c>
    </row>
    <row r="623" spans="1:3" x14ac:dyDescent="0.25">
      <c r="A623" s="84" t="s">
        <v>650</v>
      </c>
      <c r="B623" s="17">
        <v>2099.0841019999998</v>
      </c>
      <c r="C623" s="154">
        <v>292.76328799999999</v>
      </c>
    </row>
    <row r="624" spans="1:3" x14ac:dyDescent="0.25">
      <c r="A624" s="84" t="s">
        <v>651</v>
      </c>
      <c r="B624" s="17">
        <v>2084.774492</v>
      </c>
      <c r="C624" s="154">
        <v>212.502084</v>
      </c>
    </row>
    <row r="625" spans="1:3" x14ac:dyDescent="0.25">
      <c r="A625" s="84" t="s">
        <v>652</v>
      </c>
      <c r="B625" s="17">
        <v>2363.6745190000001</v>
      </c>
      <c r="C625" s="154">
        <v>167.153817</v>
      </c>
    </row>
    <row r="626" spans="1:3" x14ac:dyDescent="0.25">
      <c r="A626" s="84" t="s">
        <v>653</v>
      </c>
      <c r="B626" s="17">
        <v>2596.1563310000001</v>
      </c>
      <c r="C626" s="154">
        <v>159.78761499999999</v>
      </c>
    </row>
    <row r="627" spans="1:3" x14ac:dyDescent="0.25">
      <c r="A627" s="84" t="s">
        <v>654</v>
      </c>
      <c r="B627" s="17">
        <v>3360.543032</v>
      </c>
      <c r="C627" s="154">
        <v>14.513821</v>
      </c>
    </row>
    <row r="628" spans="1:3" x14ac:dyDescent="0.25">
      <c r="A628" s="84" t="s">
        <v>655</v>
      </c>
      <c r="B628" s="17">
        <v>3851.7484009999998</v>
      </c>
      <c r="C628" s="154">
        <v>111.24314699999999</v>
      </c>
    </row>
    <row r="629" spans="1:3" x14ac:dyDescent="0.25">
      <c r="A629" s="84" t="s">
        <v>656</v>
      </c>
      <c r="B629" s="17">
        <v>4018</v>
      </c>
      <c r="C629" s="154">
        <v>161.93435199999999</v>
      </c>
    </row>
    <row r="630" spans="1:3" x14ac:dyDescent="0.25">
      <c r="A630" s="84" t="s">
        <v>657</v>
      </c>
      <c r="B630" s="17">
        <v>4213.7671060000002</v>
      </c>
      <c r="C630" s="154">
        <v>199.38947200000001</v>
      </c>
    </row>
    <row r="631" spans="1:3" x14ac:dyDescent="0.25">
      <c r="A631" s="84" t="s">
        <v>658</v>
      </c>
      <c r="B631" s="17">
        <v>4189.2358279999999</v>
      </c>
      <c r="C631" s="154">
        <v>293.42945400000002</v>
      </c>
    </row>
    <row r="632" spans="1:3" x14ac:dyDescent="0.25">
      <c r="A632" s="84" t="s">
        <v>659</v>
      </c>
      <c r="B632" s="17">
        <v>3769.973356</v>
      </c>
      <c r="C632" s="154">
        <v>358.56296200000003</v>
      </c>
    </row>
    <row r="633" spans="1:3" x14ac:dyDescent="0.25">
      <c r="A633" s="84" t="s">
        <v>660</v>
      </c>
      <c r="B633" s="17">
        <v>3228.5913540000001</v>
      </c>
      <c r="C633" s="154">
        <v>380.76501500000001</v>
      </c>
    </row>
    <row r="634" spans="1:3" x14ac:dyDescent="0.25">
      <c r="A634" s="84" t="s">
        <v>661</v>
      </c>
      <c r="B634" s="17">
        <v>2862.4542999999999</v>
      </c>
      <c r="C634" s="154">
        <v>406.98165499999999</v>
      </c>
    </row>
    <row r="635" spans="1:3" x14ac:dyDescent="0.25">
      <c r="A635" s="84" t="s">
        <v>662</v>
      </c>
      <c r="B635" s="17">
        <v>2490.9146040000001</v>
      </c>
      <c r="C635" s="154">
        <v>325.68600600000002</v>
      </c>
    </row>
    <row r="636" spans="1:3" x14ac:dyDescent="0.25">
      <c r="A636" s="84" t="s">
        <v>663</v>
      </c>
      <c r="B636" s="17">
        <v>2367.4272850000002</v>
      </c>
      <c r="C636" s="154">
        <v>305.843771</v>
      </c>
    </row>
    <row r="637" spans="1:3" x14ac:dyDescent="0.25">
      <c r="A637" s="84" t="s">
        <v>664</v>
      </c>
      <c r="B637" s="17">
        <v>3194.9392670000002</v>
      </c>
      <c r="C637" s="154">
        <v>266.22152999999997</v>
      </c>
    </row>
    <row r="638" spans="1:3" x14ac:dyDescent="0.25">
      <c r="A638" s="84" t="s">
        <v>665</v>
      </c>
      <c r="B638" s="17">
        <v>3481.5036060000002</v>
      </c>
      <c r="C638" s="154">
        <v>252.51484500000001</v>
      </c>
    </row>
    <row r="639" spans="1:3" x14ac:dyDescent="0.25">
      <c r="A639" s="84" t="s">
        <v>666</v>
      </c>
      <c r="B639" s="17">
        <v>3591.1204309999998</v>
      </c>
      <c r="C639" s="154">
        <v>117.173269</v>
      </c>
    </row>
    <row r="640" spans="1:3" x14ac:dyDescent="0.25">
      <c r="A640" s="84" t="s">
        <v>667</v>
      </c>
      <c r="B640" s="17">
        <v>3699.5075710000001</v>
      </c>
      <c r="C640" s="154">
        <v>109.72522499999999</v>
      </c>
    </row>
    <row r="641" spans="1:3" x14ac:dyDescent="0.25">
      <c r="A641" s="84" t="s">
        <v>668</v>
      </c>
      <c r="B641" s="17">
        <v>3568.49431</v>
      </c>
      <c r="C641" s="154">
        <v>151.384783</v>
      </c>
    </row>
    <row r="642" spans="1:3" x14ac:dyDescent="0.25">
      <c r="A642" s="84" t="s">
        <v>669</v>
      </c>
      <c r="B642" s="17">
        <v>3916.6422990000001</v>
      </c>
      <c r="C642" s="154">
        <v>195.69563600000001</v>
      </c>
    </row>
    <row r="643" spans="1:3" x14ac:dyDescent="0.25">
      <c r="A643" s="84" t="s">
        <v>670</v>
      </c>
      <c r="B643" s="17">
        <v>3910.5277959999999</v>
      </c>
      <c r="C643" s="154">
        <v>278.26649200000003</v>
      </c>
    </row>
    <row r="644" spans="1:3" x14ac:dyDescent="0.25">
      <c r="A644" s="84" t="s">
        <v>671</v>
      </c>
      <c r="B644" s="17">
        <v>3724.9555009999999</v>
      </c>
      <c r="C644" s="154">
        <v>342.67833899999999</v>
      </c>
    </row>
    <row r="645" spans="1:3" x14ac:dyDescent="0.25">
      <c r="A645" s="84" t="s">
        <v>672</v>
      </c>
      <c r="B645" s="17">
        <v>3586.9029449999998</v>
      </c>
      <c r="C645" s="154">
        <v>363.28866599999998</v>
      </c>
    </row>
    <row r="646" spans="1:3" x14ac:dyDescent="0.25">
      <c r="A646" s="84" t="s">
        <v>673</v>
      </c>
      <c r="B646" s="17">
        <v>3636.7346699999998</v>
      </c>
      <c r="C646" s="154">
        <v>395.12319100000002</v>
      </c>
    </row>
    <row r="647" spans="1:3" x14ac:dyDescent="0.25">
      <c r="A647" s="84" t="s">
        <v>674</v>
      </c>
      <c r="B647" s="17">
        <v>3217.6405890000001</v>
      </c>
      <c r="C647" s="154">
        <v>307.30347899999998</v>
      </c>
    </row>
    <row r="648" spans="1:3" x14ac:dyDescent="0.25">
      <c r="A648" s="84" t="s">
        <v>675</v>
      </c>
      <c r="B648" s="17">
        <v>2976.4266990000001</v>
      </c>
      <c r="C648" s="154">
        <v>287.89155699999998</v>
      </c>
    </row>
    <row r="649" spans="1:3" x14ac:dyDescent="0.25">
      <c r="A649" s="84" t="s">
        <v>676</v>
      </c>
      <c r="B649" s="17">
        <v>2721.4139930000001</v>
      </c>
      <c r="C649" s="154">
        <v>248.80845099999999</v>
      </c>
    </row>
    <row r="650" spans="1:3" x14ac:dyDescent="0.25">
      <c r="A650" s="84" t="s">
        <v>677</v>
      </c>
      <c r="B650" s="17">
        <v>2930.1505269999998</v>
      </c>
      <c r="C650" s="154">
        <v>236.49235300000001</v>
      </c>
    </row>
    <row r="651" spans="1:3" x14ac:dyDescent="0.25">
      <c r="A651" s="84" t="s">
        <v>678</v>
      </c>
      <c r="B651" s="17">
        <v>3033.5665180000001</v>
      </c>
      <c r="C651" s="154">
        <v>16.541423000000002</v>
      </c>
    </row>
    <row r="652" spans="1:3" x14ac:dyDescent="0.25">
      <c r="A652" s="84" t="s">
        <v>679</v>
      </c>
      <c r="B652" s="17">
        <v>3418.3978099999999</v>
      </c>
      <c r="C652" s="154">
        <v>18.340066</v>
      </c>
    </row>
    <row r="653" spans="1:3" x14ac:dyDescent="0.25">
      <c r="A653" s="84" t="s">
        <v>680</v>
      </c>
      <c r="B653" s="17">
        <v>3492.5551999999998</v>
      </c>
      <c r="C653" s="154">
        <v>153.544015</v>
      </c>
    </row>
    <row r="654" spans="1:3" x14ac:dyDescent="0.25">
      <c r="A654" s="84" t="s">
        <v>681</v>
      </c>
      <c r="B654" s="17">
        <v>3768.031258</v>
      </c>
      <c r="C654" s="154">
        <v>200.098997</v>
      </c>
    </row>
    <row r="655" spans="1:3" x14ac:dyDescent="0.25">
      <c r="A655" s="84" t="s">
        <v>682</v>
      </c>
      <c r="B655" s="17">
        <v>3779.1715610000001</v>
      </c>
      <c r="C655" s="154">
        <v>276.657757</v>
      </c>
    </row>
    <row r="656" spans="1:3" x14ac:dyDescent="0.25">
      <c r="A656" s="84" t="s">
        <v>683</v>
      </c>
      <c r="B656" s="17">
        <v>3635.4583469999998</v>
      </c>
      <c r="C656" s="154">
        <v>335.93807900000002</v>
      </c>
    </row>
    <row r="657" spans="1:3" x14ac:dyDescent="0.25">
      <c r="A657" s="84" t="s">
        <v>684</v>
      </c>
      <c r="B657" s="17">
        <v>3257.6761849999998</v>
      </c>
      <c r="C657" s="154">
        <v>357.402154</v>
      </c>
    </row>
    <row r="658" spans="1:3" x14ac:dyDescent="0.25">
      <c r="A658" s="84" t="s">
        <v>685</v>
      </c>
      <c r="B658" s="17">
        <v>3307.1658769999999</v>
      </c>
      <c r="C658" s="154">
        <v>388.37618600000002</v>
      </c>
    </row>
    <row r="659" spans="1:3" x14ac:dyDescent="0.25">
      <c r="A659" s="84" t="s">
        <v>686</v>
      </c>
      <c r="B659" s="17">
        <v>2883.9219360000002</v>
      </c>
      <c r="C659" s="154">
        <v>305.875989</v>
      </c>
    </row>
    <row r="660" spans="1:3" x14ac:dyDescent="0.25">
      <c r="A660" s="84" t="s">
        <v>687</v>
      </c>
      <c r="B660" s="17">
        <v>2758.8301449999999</v>
      </c>
      <c r="C660" s="154">
        <v>288.16409399999998</v>
      </c>
    </row>
    <row r="661" spans="1:3" x14ac:dyDescent="0.25">
      <c r="A661" s="84" t="s">
        <v>688</v>
      </c>
      <c r="B661" s="17">
        <v>2516.9282429999998</v>
      </c>
      <c r="C661" s="154">
        <v>249.288714</v>
      </c>
    </row>
    <row r="662" spans="1:3" x14ac:dyDescent="0.25">
      <c r="A662" s="84" t="s">
        <v>689</v>
      </c>
      <c r="B662" s="17">
        <v>2585.040555</v>
      </c>
      <c r="C662" s="154">
        <v>236.11793399999999</v>
      </c>
    </row>
    <row r="663" spans="1:3" x14ac:dyDescent="0.25">
      <c r="A663" s="84" t="s">
        <v>690</v>
      </c>
      <c r="B663" s="17">
        <v>2730.3036689999999</v>
      </c>
      <c r="C663" s="154">
        <v>10.221456</v>
      </c>
    </row>
    <row r="664" spans="1:3" x14ac:dyDescent="0.25">
      <c r="A664" s="84" t="s">
        <v>691</v>
      </c>
      <c r="B664" s="17">
        <v>2929.3610140000001</v>
      </c>
      <c r="C664" s="154">
        <v>10.76097</v>
      </c>
    </row>
    <row r="665" spans="1:3" x14ac:dyDescent="0.25">
      <c r="A665" s="84" t="s">
        <v>692</v>
      </c>
      <c r="B665" s="17">
        <v>3104.255075</v>
      </c>
      <c r="C665" s="154">
        <v>18.465744999999998</v>
      </c>
    </row>
    <row r="666" spans="1:3" x14ac:dyDescent="0.25">
      <c r="A666" s="84" t="s">
        <v>693</v>
      </c>
      <c r="B666" s="17">
        <v>3038.8966730000002</v>
      </c>
      <c r="C666" s="154">
        <v>42.694296000000001</v>
      </c>
    </row>
    <row r="667" spans="1:3" x14ac:dyDescent="0.25">
      <c r="A667" s="84" t="s">
        <v>694</v>
      </c>
      <c r="B667" s="17">
        <v>2822.4540259999999</v>
      </c>
      <c r="C667" s="154">
        <v>125.732023</v>
      </c>
    </row>
    <row r="668" spans="1:3" x14ac:dyDescent="0.25">
      <c r="A668" s="84" t="s">
        <v>695</v>
      </c>
      <c r="B668" s="17">
        <v>2392.0022250000002</v>
      </c>
      <c r="C668" s="154">
        <v>208.934349</v>
      </c>
    </row>
    <row r="669" spans="1:3" x14ac:dyDescent="0.25">
      <c r="A669" s="84" t="s">
        <v>696</v>
      </c>
      <c r="B669" s="17">
        <v>1910.0382259999999</v>
      </c>
      <c r="C669" s="154">
        <v>267.79626200000001</v>
      </c>
    </row>
    <row r="670" spans="1:3" x14ac:dyDescent="0.25">
      <c r="A670" s="84" t="s">
        <v>697</v>
      </c>
      <c r="B670" s="17">
        <v>1620.966355</v>
      </c>
      <c r="C670" s="154">
        <v>255.560318</v>
      </c>
    </row>
    <row r="671" spans="1:3" x14ac:dyDescent="0.25">
      <c r="A671" s="84" t="s">
        <v>698</v>
      </c>
      <c r="B671" s="17">
        <v>1505.6244939999999</v>
      </c>
      <c r="C671" s="154">
        <v>209.317488</v>
      </c>
    </row>
    <row r="672" spans="1:3" x14ac:dyDescent="0.25">
      <c r="A672" s="84" t="s">
        <v>699</v>
      </c>
      <c r="B672" s="17">
        <v>1324.912662</v>
      </c>
      <c r="C672" s="154">
        <v>159.170965</v>
      </c>
    </row>
    <row r="673" spans="1:3" x14ac:dyDescent="0.25">
      <c r="A673" s="84" t="s">
        <v>700</v>
      </c>
      <c r="B673" s="17">
        <v>1190.8046220000001</v>
      </c>
      <c r="C673" s="154">
        <v>125.065414</v>
      </c>
    </row>
    <row r="674" spans="1:3" x14ac:dyDescent="0.25">
      <c r="A674" s="84" t="s">
        <v>701</v>
      </c>
      <c r="B674" s="17">
        <v>1115.4884159999999</v>
      </c>
      <c r="C674" s="154">
        <v>118.856532</v>
      </c>
    </row>
    <row r="675" spans="1:3" x14ac:dyDescent="0.25">
      <c r="A675" s="84" t="s">
        <v>702</v>
      </c>
      <c r="B675" s="17">
        <v>1053.2872130000001</v>
      </c>
      <c r="C675" s="154">
        <v>0.30682300000000001</v>
      </c>
    </row>
    <row r="676" spans="1:3" x14ac:dyDescent="0.25">
      <c r="A676" s="84" t="s">
        <v>703</v>
      </c>
      <c r="B676" s="17">
        <v>1146.783185</v>
      </c>
      <c r="C676" s="154">
        <v>0.400231</v>
      </c>
    </row>
    <row r="677" spans="1:3" x14ac:dyDescent="0.25">
      <c r="A677" s="84" t="s">
        <v>704</v>
      </c>
      <c r="B677" s="17">
        <v>1148.4965520000001</v>
      </c>
      <c r="C677" s="154">
        <v>3.3727529999999999</v>
      </c>
    </row>
    <row r="678" spans="1:3" x14ac:dyDescent="0.25">
      <c r="A678" s="84" t="s">
        <v>705</v>
      </c>
      <c r="B678" s="17">
        <v>1004.260892</v>
      </c>
      <c r="C678" s="154">
        <v>5.3999769999999998</v>
      </c>
    </row>
    <row r="679" spans="1:3" x14ac:dyDescent="0.25">
      <c r="A679" s="84" t="s">
        <v>706</v>
      </c>
      <c r="B679" s="84">
        <v>918.691146</v>
      </c>
      <c r="C679" s="154">
        <v>30.358657000000001</v>
      </c>
    </row>
    <row r="680" spans="1:3" x14ac:dyDescent="0.25">
      <c r="A680" s="84" t="s">
        <v>707</v>
      </c>
      <c r="B680" s="84">
        <v>673.04666799999995</v>
      </c>
      <c r="C680" s="154">
        <v>50.920155999999999</v>
      </c>
    </row>
    <row r="681" spans="1:3" x14ac:dyDescent="0.25">
      <c r="A681" s="84" t="s">
        <v>708</v>
      </c>
      <c r="B681" s="84">
        <v>402.80169599999999</v>
      </c>
      <c r="C681" s="154">
        <v>64.621910999999997</v>
      </c>
    </row>
    <row r="682" spans="1:3" x14ac:dyDescent="0.25">
      <c r="A682" s="84" t="s">
        <v>709</v>
      </c>
      <c r="B682" s="84">
        <v>197.67372900000001</v>
      </c>
      <c r="C682" s="154">
        <v>59.805546</v>
      </c>
    </row>
    <row r="683" spans="1:3" x14ac:dyDescent="0.25">
      <c r="A683" s="84" t="s">
        <v>710</v>
      </c>
      <c r="B683" s="84">
        <v>220.64870199999999</v>
      </c>
      <c r="C683" s="154">
        <v>49.151640999999998</v>
      </c>
    </row>
    <row r="684" spans="1:3" x14ac:dyDescent="0.25">
      <c r="A684" s="84" t="s">
        <v>711</v>
      </c>
      <c r="B684" s="84">
        <v>203.50077200000001</v>
      </c>
      <c r="C684" s="154">
        <v>38.157214000000003</v>
      </c>
    </row>
    <row r="685" spans="1:3" x14ac:dyDescent="0.25">
      <c r="A685" s="84" t="s">
        <v>712</v>
      </c>
      <c r="B685" s="84">
        <v>309.71724</v>
      </c>
      <c r="C685" s="154">
        <v>25.820304</v>
      </c>
    </row>
    <row r="686" spans="1:3" x14ac:dyDescent="0.25">
      <c r="A686" s="84" t="s">
        <v>713</v>
      </c>
      <c r="B686" s="84">
        <v>659.76733899999999</v>
      </c>
      <c r="C686" s="154">
        <v>27.385541</v>
      </c>
    </row>
    <row r="687" spans="1:3" x14ac:dyDescent="0.25">
      <c r="A687" s="84" t="s">
        <v>714</v>
      </c>
      <c r="B687" s="17">
        <v>1734.1138559999999</v>
      </c>
      <c r="C687" s="154">
        <v>0.13089999999999999</v>
      </c>
    </row>
    <row r="688" spans="1:3" x14ac:dyDescent="0.25">
      <c r="A688" s="84" t="s">
        <v>715</v>
      </c>
      <c r="B688" s="17">
        <v>2418.0939210000001</v>
      </c>
      <c r="C688" s="154">
        <v>16.201177000000001</v>
      </c>
    </row>
    <row r="689" spans="1:3" x14ac:dyDescent="0.25">
      <c r="A689" s="84" t="s">
        <v>716</v>
      </c>
      <c r="B689" s="17">
        <v>3441.9392720000001</v>
      </c>
      <c r="C689" s="154">
        <v>106.305975</v>
      </c>
    </row>
    <row r="690" spans="1:3" x14ac:dyDescent="0.25">
      <c r="A690" s="84" t="s">
        <v>717</v>
      </c>
      <c r="B690" s="17">
        <v>3820.8673589999999</v>
      </c>
      <c r="C690" s="154">
        <v>236.830861</v>
      </c>
    </row>
    <row r="691" spans="1:3" x14ac:dyDescent="0.25">
      <c r="A691" s="84" t="s">
        <v>718</v>
      </c>
      <c r="B691" s="17">
        <v>3956.798812</v>
      </c>
      <c r="C691" s="154">
        <v>336.85601200000002</v>
      </c>
    </row>
    <row r="692" spans="1:3" x14ac:dyDescent="0.25">
      <c r="A692" s="84" t="s">
        <v>719</v>
      </c>
      <c r="B692" s="17">
        <v>3831.8323369999998</v>
      </c>
      <c r="C692" s="154">
        <v>406.67693700000001</v>
      </c>
    </row>
    <row r="693" spans="1:3" x14ac:dyDescent="0.25">
      <c r="A693" s="84" t="s">
        <v>720</v>
      </c>
      <c r="B693" s="17">
        <v>3310.7754749999999</v>
      </c>
      <c r="C693" s="154">
        <v>431.63784299999998</v>
      </c>
    </row>
    <row r="694" spans="1:3" x14ac:dyDescent="0.25">
      <c r="A694" s="84" t="s">
        <v>721</v>
      </c>
      <c r="B694" s="17">
        <v>2926.243136</v>
      </c>
      <c r="C694" s="154">
        <v>440.76369599999998</v>
      </c>
    </row>
    <row r="695" spans="1:3" x14ac:dyDescent="0.25">
      <c r="A695" s="84" t="s">
        <v>722</v>
      </c>
      <c r="B695" s="17">
        <v>2590.5176099999999</v>
      </c>
      <c r="C695" s="154">
        <v>368.47861899999998</v>
      </c>
    </row>
    <row r="696" spans="1:3" x14ac:dyDescent="0.25">
      <c r="A696" s="84" t="s">
        <v>723</v>
      </c>
      <c r="B696" s="17">
        <v>2249.7581049999999</v>
      </c>
      <c r="C696" s="154">
        <v>348.59082699999999</v>
      </c>
    </row>
    <row r="697" spans="1:3" x14ac:dyDescent="0.25">
      <c r="A697" s="84" t="s">
        <v>724</v>
      </c>
      <c r="B697" s="17">
        <v>1993.015852</v>
      </c>
      <c r="C697" s="154">
        <v>314.22067600000003</v>
      </c>
    </row>
    <row r="698" spans="1:3" x14ac:dyDescent="0.25">
      <c r="A698" s="84" t="s">
        <v>725</v>
      </c>
      <c r="B698" s="17">
        <v>1917.1942260000001</v>
      </c>
      <c r="C698" s="154">
        <v>301.14330799999999</v>
      </c>
    </row>
    <row r="699" spans="1:3" x14ac:dyDescent="0.25">
      <c r="A699" s="84" t="s">
        <v>726</v>
      </c>
      <c r="B699" s="17">
        <v>2158.2344290000001</v>
      </c>
      <c r="C699" s="154">
        <v>4.7652710000000003</v>
      </c>
    </row>
    <row r="700" spans="1:3" x14ac:dyDescent="0.25">
      <c r="A700" s="84" t="s">
        <v>727</v>
      </c>
      <c r="B700" s="17">
        <v>2641.3135779999998</v>
      </c>
      <c r="C700" s="154">
        <v>8.3853000000000009</v>
      </c>
    </row>
    <row r="701" spans="1:3" x14ac:dyDescent="0.25">
      <c r="A701" s="84" t="s">
        <v>728</v>
      </c>
      <c r="B701" s="17">
        <v>3269.523729</v>
      </c>
      <c r="C701" s="154">
        <v>24.728811</v>
      </c>
    </row>
    <row r="702" spans="1:3" x14ac:dyDescent="0.25">
      <c r="A702" s="84" t="s">
        <v>729</v>
      </c>
      <c r="B702" s="17">
        <v>3331.5149289999999</v>
      </c>
      <c r="C702" s="154">
        <v>197.171695</v>
      </c>
    </row>
    <row r="703" spans="1:3" x14ac:dyDescent="0.25">
      <c r="A703" s="84" t="s">
        <v>730</v>
      </c>
      <c r="B703" s="17">
        <v>3382.8715139999999</v>
      </c>
      <c r="C703" s="154">
        <v>269.94123000000002</v>
      </c>
    </row>
    <row r="704" spans="1:3" x14ac:dyDescent="0.25">
      <c r="A704" s="84" t="s">
        <v>731</v>
      </c>
      <c r="B704" s="17">
        <v>2895.8719569999998</v>
      </c>
      <c r="C704" s="154">
        <v>336.889048</v>
      </c>
    </row>
    <row r="705" spans="1:3" x14ac:dyDescent="0.25">
      <c r="A705" s="84" t="s">
        <v>732</v>
      </c>
      <c r="B705" s="17">
        <v>2385.0060600000002</v>
      </c>
      <c r="C705" s="154">
        <v>369.32803000000001</v>
      </c>
    </row>
    <row r="706" spans="1:3" x14ac:dyDescent="0.25">
      <c r="A706" s="84" t="s">
        <v>733</v>
      </c>
      <c r="B706" s="17">
        <v>2033.149758</v>
      </c>
      <c r="C706" s="154">
        <v>394.79302200000001</v>
      </c>
    </row>
    <row r="707" spans="1:3" x14ac:dyDescent="0.25">
      <c r="A707" s="84" t="s">
        <v>734</v>
      </c>
      <c r="B707" s="17">
        <v>1819.9658770000001</v>
      </c>
      <c r="C707" s="154">
        <v>323.722782</v>
      </c>
    </row>
    <row r="708" spans="1:3" x14ac:dyDescent="0.25">
      <c r="A708" s="84" t="s">
        <v>735</v>
      </c>
      <c r="B708" s="17">
        <v>1786.730204</v>
      </c>
      <c r="C708" s="154">
        <v>293.02250199999997</v>
      </c>
    </row>
    <row r="709" spans="1:3" x14ac:dyDescent="0.25">
      <c r="A709" s="84" t="s">
        <v>736</v>
      </c>
      <c r="B709" s="17">
        <v>1862.2913739999999</v>
      </c>
      <c r="C709" s="154">
        <v>250.83639700000001</v>
      </c>
    </row>
    <row r="710" spans="1:3" x14ac:dyDescent="0.25">
      <c r="A710" s="84" t="s">
        <v>737</v>
      </c>
      <c r="B710" s="17">
        <v>2126.4610990000001</v>
      </c>
      <c r="C710" s="154">
        <v>237.08429100000001</v>
      </c>
    </row>
    <row r="711" spans="1:3" x14ac:dyDescent="0.25">
      <c r="A711" s="84" t="s">
        <v>738</v>
      </c>
      <c r="B711" s="17">
        <v>3525.5187580000002</v>
      </c>
      <c r="C711" s="154">
        <v>11.592003</v>
      </c>
    </row>
    <row r="712" spans="1:3" x14ac:dyDescent="0.25">
      <c r="A712" s="84" t="s">
        <v>739</v>
      </c>
      <c r="B712" s="17">
        <v>3855</v>
      </c>
      <c r="C712" s="154">
        <v>110.723815</v>
      </c>
    </row>
    <row r="713" spans="1:3" x14ac:dyDescent="0.25">
      <c r="A713" s="84" t="s">
        <v>740</v>
      </c>
      <c r="B713" s="17">
        <v>4095</v>
      </c>
      <c r="C713" s="154">
        <v>186.874143</v>
      </c>
    </row>
    <row r="714" spans="1:3" x14ac:dyDescent="0.25">
      <c r="A714" s="84" t="s">
        <v>741</v>
      </c>
      <c r="B714" s="17">
        <v>4191.725966</v>
      </c>
      <c r="C714" s="154">
        <v>269.82563800000003</v>
      </c>
    </row>
    <row r="715" spans="1:3" x14ac:dyDescent="0.25">
      <c r="A715" s="84" t="s">
        <v>742</v>
      </c>
      <c r="B715" s="17">
        <v>4087.4213709999999</v>
      </c>
      <c r="C715" s="154">
        <v>373.60308600000002</v>
      </c>
    </row>
    <row r="716" spans="1:3" x14ac:dyDescent="0.25">
      <c r="A716" s="84" t="s">
        <v>743</v>
      </c>
      <c r="B716" s="17">
        <v>3837.2228</v>
      </c>
      <c r="C716" s="154">
        <v>453.193759</v>
      </c>
    </row>
    <row r="717" spans="1:3" x14ac:dyDescent="0.25">
      <c r="A717" s="84" t="s">
        <v>744</v>
      </c>
      <c r="B717" s="17">
        <v>3428.2420360000001</v>
      </c>
      <c r="C717" s="154">
        <v>469.79436900000002</v>
      </c>
    </row>
    <row r="718" spans="1:3" x14ac:dyDescent="0.25">
      <c r="A718" s="84" t="s">
        <v>745</v>
      </c>
      <c r="B718" s="17">
        <v>3138.1249339999999</v>
      </c>
      <c r="C718" s="154">
        <v>481.34758699999998</v>
      </c>
    </row>
    <row r="719" spans="1:3" x14ac:dyDescent="0.25">
      <c r="A719" s="84" t="s">
        <v>746</v>
      </c>
      <c r="B719" s="17">
        <v>2704.614783</v>
      </c>
      <c r="C719" s="154">
        <v>395.96346999999997</v>
      </c>
    </row>
    <row r="720" spans="1:3" x14ac:dyDescent="0.25">
      <c r="A720" s="84" t="s">
        <v>747</v>
      </c>
      <c r="B720" s="17">
        <v>2345.4718630000002</v>
      </c>
      <c r="C720" s="154">
        <v>381.35829899999999</v>
      </c>
    </row>
    <row r="721" spans="1:3" x14ac:dyDescent="0.25">
      <c r="A721" s="84" t="s">
        <v>748</v>
      </c>
      <c r="B721" s="17">
        <v>2053.531086</v>
      </c>
      <c r="C721" s="17">
        <v>277.49601899999999</v>
      </c>
    </row>
    <row r="722" spans="1:3" x14ac:dyDescent="0.25">
      <c r="A722" s="84" t="s">
        <v>749</v>
      </c>
      <c r="B722" s="17">
        <v>2057.636231</v>
      </c>
      <c r="C722" s="17">
        <v>364.67377800000003</v>
      </c>
    </row>
    <row r="723" spans="1:3" x14ac:dyDescent="0.25">
      <c r="A723" s="84" t="s">
        <v>750</v>
      </c>
      <c r="B723" s="17">
        <v>2304.1651320000001</v>
      </c>
      <c r="C723" s="154">
        <v>7.412725</v>
      </c>
    </row>
    <row r="724" spans="1:3" x14ac:dyDescent="0.25">
      <c r="A724" s="84" t="s">
        <v>751</v>
      </c>
      <c r="B724" s="17">
        <v>2634.7824300000002</v>
      </c>
      <c r="C724" s="154">
        <v>12.761608000000001</v>
      </c>
    </row>
    <row r="725" spans="1:3" x14ac:dyDescent="0.25">
      <c r="A725" s="84" t="s">
        <v>752</v>
      </c>
      <c r="B725" s="17">
        <v>3026.036149</v>
      </c>
      <c r="C725" s="154">
        <v>18.289463999999999</v>
      </c>
    </row>
    <row r="726" spans="1:3" x14ac:dyDescent="0.25">
      <c r="A726" s="84" t="s">
        <v>753</v>
      </c>
      <c r="B726" s="17">
        <v>3115.0292020000002</v>
      </c>
      <c r="C726" s="154">
        <v>107.35318700000001</v>
      </c>
    </row>
    <row r="727" spans="1:3" x14ac:dyDescent="0.25">
      <c r="A727" s="84" t="s">
        <v>754</v>
      </c>
      <c r="B727" s="17">
        <v>2971.2735510000002</v>
      </c>
      <c r="C727" s="154">
        <v>153.356064</v>
      </c>
    </row>
    <row r="728" spans="1:3" x14ac:dyDescent="0.25">
      <c r="A728" s="84" t="s">
        <v>755</v>
      </c>
      <c r="B728" s="17">
        <v>2407.113981</v>
      </c>
      <c r="C728" s="154">
        <v>270.94036799999998</v>
      </c>
    </row>
    <row r="729" spans="1:3" x14ac:dyDescent="0.25">
      <c r="A729" s="84" t="s">
        <v>756</v>
      </c>
      <c r="B729" s="17">
        <v>1751.5503080000001</v>
      </c>
      <c r="C729" s="154">
        <v>360.702541</v>
      </c>
    </row>
    <row r="730" spans="1:3" x14ac:dyDescent="0.25">
      <c r="A730" s="84" t="s">
        <v>757</v>
      </c>
      <c r="B730" s="17">
        <v>1587.212254</v>
      </c>
      <c r="C730" s="17">
        <v>136.025498</v>
      </c>
    </row>
    <row r="731" spans="1:3" x14ac:dyDescent="0.25">
      <c r="A731" s="84" t="s">
        <v>758</v>
      </c>
      <c r="B731" s="17">
        <v>1532.0476080000001</v>
      </c>
      <c r="C731" s="17">
        <v>155.55513099999999</v>
      </c>
    </row>
    <row r="732" spans="1:3" x14ac:dyDescent="0.25">
      <c r="A732" s="84" t="s">
        <v>759</v>
      </c>
      <c r="B732" s="17">
        <v>1530.542537</v>
      </c>
      <c r="C732" s="17">
        <v>194.86000300000001</v>
      </c>
    </row>
    <row r="733" spans="1:3" x14ac:dyDescent="0.25">
      <c r="A733" s="84" t="s">
        <v>760</v>
      </c>
      <c r="B733" s="17">
        <v>2361.2173280000002</v>
      </c>
      <c r="C733" s="154">
        <v>384.381754</v>
      </c>
    </row>
    <row r="734" spans="1:3" x14ac:dyDescent="0.25">
      <c r="A734" s="84" t="s">
        <v>761</v>
      </c>
      <c r="B734" s="17">
        <v>2843</v>
      </c>
      <c r="C734" s="17">
        <v>205.04823500000001</v>
      </c>
    </row>
    <row r="735" spans="1:3" x14ac:dyDescent="0.25">
      <c r="A735" s="84" t="s">
        <v>762</v>
      </c>
      <c r="B735" s="17">
        <v>3164.1710459999999</v>
      </c>
      <c r="C735" s="154">
        <v>16.018799999999999</v>
      </c>
    </row>
    <row r="736" spans="1:3" x14ac:dyDescent="0.25">
      <c r="A736" s="84" t="s">
        <v>763</v>
      </c>
      <c r="B736" s="17">
        <v>3514.8890289999999</v>
      </c>
      <c r="C736" s="154">
        <v>75.731401000000005</v>
      </c>
    </row>
    <row r="737" spans="1:3" x14ac:dyDescent="0.25">
      <c r="A737" s="84" t="s">
        <v>764</v>
      </c>
      <c r="B737" s="17">
        <v>3791.6398170000002</v>
      </c>
      <c r="C737" s="154">
        <v>149.00671</v>
      </c>
    </row>
    <row r="738" spans="1:3" x14ac:dyDescent="0.25">
      <c r="A738" s="84" t="s">
        <v>765</v>
      </c>
      <c r="B738" s="17">
        <v>4186.9960460000002</v>
      </c>
      <c r="C738" s="154">
        <v>270.13471199999998</v>
      </c>
    </row>
    <row r="739" spans="1:3" x14ac:dyDescent="0.25">
      <c r="A739" s="84" t="s">
        <v>766</v>
      </c>
      <c r="B739" s="17">
        <v>4149.4565199999997</v>
      </c>
      <c r="C739" s="154">
        <v>377.13891899999999</v>
      </c>
    </row>
    <row r="740" spans="1:3" x14ac:dyDescent="0.25">
      <c r="A740" s="84" t="s">
        <v>767</v>
      </c>
      <c r="B740" s="17">
        <v>3974.3116839999998</v>
      </c>
      <c r="C740" s="154">
        <v>460.20755700000001</v>
      </c>
    </row>
    <row r="741" spans="1:3" x14ac:dyDescent="0.25">
      <c r="A741" s="84" t="s">
        <v>768</v>
      </c>
      <c r="B741" s="17">
        <v>3713.2211520000001</v>
      </c>
      <c r="C741" s="154">
        <v>473.75590399999999</v>
      </c>
    </row>
    <row r="742" spans="1:3" x14ac:dyDescent="0.25">
      <c r="A742" s="84" t="s">
        <v>769</v>
      </c>
      <c r="B742" s="17">
        <v>3647.982004</v>
      </c>
      <c r="C742" s="154">
        <v>485.55102199999999</v>
      </c>
    </row>
    <row r="743" spans="1:3" x14ac:dyDescent="0.25">
      <c r="A743" s="84" t="s">
        <v>770</v>
      </c>
      <c r="B743" s="17">
        <v>3486.9384239999999</v>
      </c>
      <c r="C743" s="154">
        <v>396.73536899999999</v>
      </c>
    </row>
    <row r="744" spans="1:3" x14ac:dyDescent="0.25">
      <c r="A744" s="84" t="s">
        <v>771</v>
      </c>
      <c r="B744" s="17">
        <v>3533.9128559999999</v>
      </c>
      <c r="C744" s="154">
        <v>388.22228100000001</v>
      </c>
    </row>
    <row r="745" spans="1:3" x14ac:dyDescent="0.25">
      <c r="A745" s="84" t="s">
        <v>772</v>
      </c>
      <c r="B745" s="17">
        <v>3437.353658</v>
      </c>
      <c r="C745" s="154">
        <v>344.128512</v>
      </c>
    </row>
    <row r="746" spans="1:3" x14ac:dyDescent="0.25">
      <c r="A746" s="84" t="s">
        <v>773</v>
      </c>
      <c r="B746" s="17">
        <v>3591.256116</v>
      </c>
      <c r="C746" s="17">
        <v>355.481112</v>
      </c>
    </row>
    <row r="747" spans="1:3" x14ac:dyDescent="0.25">
      <c r="A747" s="84" t="s">
        <v>774</v>
      </c>
      <c r="B747" s="17">
        <v>3912.242029</v>
      </c>
      <c r="C747" s="154">
        <v>132.45441099999999</v>
      </c>
    </row>
    <row r="748" spans="1:3" x14ac:dyDescent="0.25">
      <c r="A748" s="84" t="s">
        <v>775</v>
      </c>
      <c r="B748" s="17">
        <v>3855</v>
      </c>
      <c r="C748" s="154">
        <v>124.42811399999999</v>
      </c>
    </row>
    <row r="749" spans="1:3" x14ac:dyDescent="0.25">
      <c r="A749" s="84" t="s">
        <v>776</v>
      </c>
      <c r="B749" s="17">
        <v>3855</v>
      </c>
      <c r="C749" s="154">
        <v>177.24388300000001</v>
      </c>
    </row>
    <row r="750" spans="1:3" x14ac:dyDescent="0.25">
      <c r="A750" s="84" t="s">
        <v>777</v>
      </c>
      <c r="B750" s="17">
        <v>4275</v>
      </c>
      <c r="C750" s="154">
        <v>262.29769099999999</v>
      </c>
    </row>
    <row r="751" spans="1:3" x14ac:dyDescent="0.25">
      <c r="A751" s="84" t="s">
        <v>778</v>
      </c>
      <c r="B751" s="17">
        <v>4605</v>
      </c>
      <c r="C751" s="154">
        <v>366.69693699999999</v>
      </c>
    </row>
    <row r="752" spans="1:3" x14ac:dyDescent="0.25">
      <c r="A752" s="84" t="s">
        <v>779</v>
      </c>
      <c r="B752" s="17">
        <v>4605</v>
      </c>
      <c r="C752" s="154">
        <v>446.88418300000001</v>
      </c>
    </row>
    <row r="753" spans="1:3" x14ac:dyDescent="0.25">
      <c r="A753" s="84" t="s">
        <v>780</v>
      </c>
      <c r="B753" s="17">
        <v>4605</v>
      </c>
      <c r="C753" s="154">
        <v>475.75842899999998</v>
      </c>
    </row>
    <row r="754" spans="1:3" x14ac:dyDescent="0.25">
      <c r="A754" s="84" t="s">
        <v>781</v>
      </c>
      <c r="B754" s="17">
        <v>4536.9826039999998</v>
      </c>
      <c r="C754" s="154">
        <v>477.854874</v>
      </c>
    </row>
    <row r="755" spans="1:3" x14ac:dyDescent="0.25">
      <c r="A755" s="84" t="s">
        <v>782</v>
      </c>
      <c r="B755" s="17">
        <v>4366.5879770000001</v>
      </c>
      <c r="C755" s="154">
        <v>393.31662599999999</v>
      </c>
    </row>
    <row r="756" spans="1:3" x14ac:dyDescent="0.25">
      <c r="A756" s="84" t="s">
        <v>783</v>
      </c>
      <c r="B756" s="17">
        <v>4230</v>
      </c>
      <c r="C756" s="154">
        <v>375.78940799999998</v>
      </c>
    </row>
    <row r="757" spans="1:3" x14ac:dyDescent="0.25">
      <c r="A757" s="84" t="s">
        <v>784</v>
      </c>
      <c r="B757" s="17">
        <v>4017</v>
      </c>
      <c r="C757" s="154">
        <v>337.80989</v>
      </c>
    </row>
    <row r="758" spans="1:3" x14ac:dyDescent="0.25">
      <c r="A758" s="84" t="s">
        <v>785</v>
      </c>
      <c r="B758" s="17">
        <v>3855</v>
      </c>
      <c r="C758" s="154">
        <v>331.42665299999999</v>
      </c>
    </row>
    <row r="759" spans="1:3" x14ac:dyDescent="0.25">
      <c r="A759" s="84" t="s">
        <v>786</v>
      </c>
      <c r="B759" s="17">
        <v>4158</v>
      </c>
      <c r="C759" s="154">
        <v>151.229928</v>
      </c>
    </row>
    <row r="760" spans="1:3" x14ac:dyDescent="0.25">
      <c r="A760" s="84" t="s">
        <v>787</v>
      </c>
      <c r="B760" s="17">
        <v>4145</v>
      </c>
      <c r="C760" s="154">
        <v>109.297985</v>
      </c>
    </row>
    <row r="761" spans="1:3" x14ac:dyDescent="0.25">
      <c r="A761" s="84" t="s">
        <v>788</v>
      </c>
      <c r="B761" s="17">
        <v>4187</v>
      </c>
      <c r="C761" s="154">
        <v>152.50603799999999</v>
      </c>
    </row>
    <row r="762" spans="1:3" x14ac:dyDescent="0.25">
      <c r="A762" s="84" t="s">
        <v>789</v>
      </c>
      <c r="B762" s="17">
        <v>4287.7368690000003</v>
      </c>
      <c r="C762" s="154">
        <v>187.789378</v>
      </c>
    </row>
    <row r="763" spans="1:3" x14ac:dyDescent="0.25">
      <c r="A763" s="84" t="s">
        <v>790</v>
      </c>
      <c r="B763" s="17">
        <v>4178.723234</v>
      </c>
      <c r="C763" s="154">
        <v>282.229445</v>
      </c>
    </row>
    <row r="764" spans="1:3" x14ac:dyDescent="0.25">
      <c r="A764" s="84" t="s">
        <v>791</v>
      </c>
      <c r="B764" s="17">
        <v>3802.2993499999998</v>
      </c>
      <c r="C764" s="154">
        <v>347.99915700000003</v>
      </c>
    </row>
    <row r="765" spans="1:3" x14ac:dyDescent="0.25">
      <c r="A765" s="84" t="s">
        <v>792</v>
      </c>
      <c r="B765" s="17">
        <v>3260.3934770000001</v>
      </c>
      <c r="C765" s="154">
        <v>368.74642299999999</v>
      </c>
    </row>
    <row r="766" spans="1:3" x14ac:dyDescent="0.25">
      <c r="A766" s="84" t="s">
        <v>793</v>
      </c>
      <c r="B766" s="17">
        <v>2925.3763840000001</v>
      </c>
      <c r="C766" s="154">
        <v>400.99062800000002</v>
      </c>
    </row>
    <row r="767" spans="1:3" x14ac:dyDescent="0.25">
      <c r="A767" s="84" t="s">
        <v>794</v>
      </c>
      <c r="B767" s="17">
        <v>2482.8597610000002</v>
      </c>
      <c r="C767" s="154">
        <v>311.45524899999998</v>
      </c>
    </row>
    <row r="768" spans="1:3" x14ac:dyDescent="0.25">
      <c r="A768" s="84" t="s">
        <v>795</v>
      </c>
      <c r="B768" s="17">
        <v>2321.4534600000002</v>
      </c>
      <c r="C768" s="154">
        <v>291.60325899999998</v>
      </c>
    </row>
    <row r="769" spans="1:3" x14ac:dyDescent="0.25">
      <c r="A769" s="84" t="s">
        <v>796</v>
      </c>
      <c r="B769" s="17">
        <v>2603.4282600000001</v>
      </c>
      <c r="C769" s="154">
        <v>252.27498399999999</v>
      </c>
    </row>
    <row r="770" spans="1:3" x14ac:dyDescent="0.25">
      <c r="A770" s="84" t="s">
        <v>797</v>
      </c>
      <c r="B770" s="17">
        <v>2893.9934560000002</v>
      </c>
      <c r="C770" s="154">
        <v>239.85893200000001</v>
      </c>
    </row>
    <row r="771" spans="1:3" x14ac:dyDescent="0.25">
      <c r="A771" s="84" t="s">
        <v>798</v>
      </c>
      <c r="B771" s="17">
        <v>2969.482931</v>
      </c>
      <c r="C771" s="154">
        <v>59.663952000000002</v>
      </c>
    </row>
    <row r="772" spans="1:3" x14ac:dyDescent="0.25">
      <c r="A772" s="84" t="s">
        <v>799</v>
      </c>
      <c r="B772" s="17">
        <v>3216.6059810000002</v>
      </c>
      <c r="C772" s="154">
        <v>19.067226999999999</v>
      </c>
    </row>
    <row r="773" spans="1:3" x14ac:dyDescent="0.25">
      <c r="A773" s="84" t="s">
        <v>800</v>
      </c>
      <c r="B773" s="17">
        <v>3437.0574860000002</v>
      </c>
      <c r="C773" s="154">
        <v>102.40186799999999</v>
      </c>
    </row>
    <row r="774" spans="1:3" x14ac:dyDescent="0.25">
      <c r="A774" s="84" t="s">
        <v>801</v>
      </c>
      <c r="B774" s="17">
        <v>3525.239505</v>
      </c>
      <c r="C774" s="154">
        <v>198.197363</v>
      </c>
    </row>
    <row r="775" spans="1:3" x14ac:dyDescent="0.25">
      <c r="A775" s="84" t="s">
        <v>802</v>
      </c>
      <c r="B775" s="17">
        <v>3169.907001</v>
      </c>
      <c r="C775" s="154">
        <v>274.62086299999999</v>
      </c>
    </row>
    <row r="776" spans="1:3" x14ac:dyDescent="0.25">
      <c r="A776" s="84" t="s">
        <v>803</v>
      </c>
      <c r="B776" s="17">
        <v>2563.1092060000001</v>
      </c>
      <c r="C776" s="154">
        <v>337.34950700000002</v>
      </c>
    </row>
    <row r="777" spans="1:3" x14ac:dyDescent="0.25">
      <c r="A777" s="84" t="s">
        <v>804</v>
      </c>
      <c r="B777" s="17">
        <v>1976.6699840000001</v>
      </c>
      <c r="C777" s="154">
        <v>358.60859699999997</v>
      </c>
    </row>
    <row r="778" spans="1:3" x14ac:dyDescent="0.25">
      <c r="A778" s="84" t="s">
        <v>805</v>
      </c>
      <c r="B778" s="17">
        <v>1564.7708230000001</v>
      </c>
      <c r="C778" s="154">
        <v>369.02438000000001</v>
      </c>
    </row>
    <row r="779" spans="1:3" x14ac:dyDescent="0.25">
      <c r="A779" s="84" t="s">
        <v>806</v>
      </c>
      <c r="B779" s="17">
        <v>1523.2948060000001</v>
      </c>
      <c r="C779" s="17">
        <v>208.809529</v>
      </c>
    </row>
    <row r="780" spans="1:3" x14ac:dyDescent="0.25">
      <c r="A780" s="84" t="s">
        <v>807</v>
      </c>
      <c r="B780" s="17">
        <v>1411.6385869999999</v>
      </c>
      <c r="C780" s="17">
        <v>200.14973000000001</v>
      </c>
    </row>
    <row r="781" spans="1:3" x14ac:dyDescent="0.25">
      <c r="A781" s="84" t="s">
        <v>808</v>
      </c>
      <c r="B781" s="17">
        <v>1284.674342</v>
      </c>
      <c r="C781" s="154">
        <v>344.941531</v>
      </c>
    </row>
    <row r="782" spans="1:3" x14ac:dyDescent="0.25">
      <c r="A782" s="84" t="s">
        <v>809</v>
      </c>
      <c r="B782" s="17">
        <v>1381.0611690000001</v>
      </c>
      <c r="C782" s="154">
        <v>344.00369799999999</v>
      </c>
    </row>
    <row r="783" spans="1:3" x14ac:dyDescent="0.25">
      <c r="A783" s="84" t="s">
        <v>810</v>
      </c>
      <c r="B783" s="17">
        <v>1756.152836</v>
      </c>
      <c r="C783" s="154">
        <v>0.12916</v>
      </c>
    </row>
    <row r="784" spans="1:3" x14ac:dyDescent="0.25">
      <c r="A784" s="84" t="s">
        <v>811</v>
      </c>
      <c r="B784" s="17">
        <v>3484.9054449999999</v>
      </c>
      <c r="C784" s="154">
        <v>6.335782</v>
      </c>
    </row>
    <row r="785" spans="1:3" x14ac:dyDescent="0.25">
      <c r="A785" s="84" t="s">
        <v>812</v>
      </c>
      <c r="B785" s="17">
        <v>3810.6623009999998</v>
      </c>
      <c r="C785" s="154">
        <v>167.28234900000001</v>
      </c>
    </row>
    <row r="786" spans="1:3" x14ac:dyDescent="0.25">
      <c r="A786" s="84" t="s">
        <v>813</v>
      </c>
      <c r="B786" s="17">
        <v>3981.5754040000002</v>
      </c>
      <c r="C786" s="154">
        <v>246.87898999999999</v>
      </c>
    </row>
    <row r="787" spans="1:3" x14ac:dyDescent="0.25">
      <c r="A787" s="84" t="s">
        <v>814</v>
      </c>
      <c r="B787" s="17">
        <v>3780.9859329999999</v>
      </c>
      <c r="C787" s="154">
        <v>340.63984599999998</v>
      </c>
    </row>
    <row r="788" spans="1:3" x14ac:dyDescent="0.25">
      <c r="A788" s="84" t="s">
        <v>815</v>
      </c>
      <c r="B788" s="17">
        <v>3508.3629999999998</v>
      </c>
      <c r="C788" s="154">
        <v>412.564707</v>
      </c>
    </row>
    <row r="789" spans="1:3" x14ac:dyDescent="0.25">
      <c r="A789" s="84" t="s">
        <v>816</v>
      </c>
      <c r="B789" s="17">
        <v>2972.958709</v>
      </c>
      <c r="C789" s="154">
        <v>438.26194500000003</v>
      </c>
    </row>
    <row r="790" spans="1:3" x14ac:dyDescent="0.25">
      <c r="A790" s="84" t="s">
        <v>817</v>
      </c>
      <c r="B790" s="17">
        <v>2553.5580089999999</v>
      </c>
      <c r="C790" s="154">
        <v>447.61891400000002</v>
      </c>
    </row>
    <row r="791" spans="1:3" x14ac:dyDescent="0.25">
      <c r="A791" s="84" t="s">
        <v>818</v>
      </c>
      <c r="B791" s="17">
        <v>2117.9953909999999</v>
      </c>
      <c r="C791" s="154">
        <v>372.38065599999999</v>
      </c>
    </row>
    <row r="792" spans="1:3" x14ac:dyDescent="0.25">
      <c r="A792" s="84" t="s">
        <v>819</v>
      </c>
      <c r="B792" s="17">
        <v>1827.1159620000001</v>
      </c>
      <c r="C792" s="154">
        <v>352.160438</v>
      </c>
    </row>
    <row r="793" spans="1:3" x14ac:dyDescent="0.25">
      <c r="A793" s="84" t="s">
        <v>820</v>
      </c>
      <c r="B793" s="17">
        <v>1606.407005</v>
      </c>
      <c r="C793" s="17">
        <v>218.349413</v>
      </c>
    </row>
    <row r="794" spans="1:3" x14ac:dyDescent="0.25">
      <c r="A794" s="84" t="s">
        <v>821</v>
      </c>
      <c r="B794" s="17">
        <v>1513.8501060000001</v>
      </c>
      <c r="C794" s="17">
        <v>288.72034100000002</v>
      </c>
    </row>
    <row r="795" spans="1:3" x14ac:dyDescent="0.25">
      <c r="A795" s="84" t="s">
        <v>822</v>
      </c>
      <c r="B795" s="17">
        <v>1647.051645</v>
      </c>
      <c r="C795" s="154">
        <v>3.2709999999999999</v>
      </c>
    </row>
    <row r="796" spans="1:3" x14ac:dyDescent="0.25">
      <c r="A796" s="84" t="s">
        <v>823</v>
      </c>
      <c r="B796" s="17">
        <v>1902.5654340000001</v>
      </c>
      <c r="C796" s="154">
        <v>1.182269</v>
      </c>
    </row>
    <row r="797" spans="1:3" x14ac:dyDescent="0.25">
      <c r="A797" s="84" t="s">
        <v>824</v>
      </c>
      <c r="B797" s="17">
        <v>2353.2963759999998</v>
      </c>
      <c r="C797" s="154">
        <v>4.4979930000000001</v>
      </c>
    </row>
    <row r="798" spans="1:3" x14ac:dyDescent="0.25">
      <c r="A798" s="84" t="s">
        <v>825</v>
      </c>
      <c r="B798" s="17">
        <v>2390.4761859999999</v>
      </c>
      <c r="C798" s="154">
        <v>17.695865000000001</v>
      </c>
    </row>
    <row r="799" spans="1:3" x14ac:dyDescent="0.25">
      <c r="A799" s="84" t="s">
        <v>826</v>
      </c>
      <c r="B799" s="17">
        <v>2178.8870740000002</v>
      </c>
      <c r="C799" s="154">
        <v>78.797065000000003</v>
      </c>
    </row>
    <row r="800" spans="1:3" x14ac:dyDescent="0.25">
      <c r="A800" s="84" t="s">
        <v>827</v>
      </c>
      <c r="B800" s="17">
        <v>1782.6780269999999</v>
      </c>
      <c r="C800" s="154">
        <v>128.81811999999999</v>
      </c>
    </row>
    <row r="801" spans="1:3" x14ac:dyDescent="0.25">
      <c r="A801" s="84" t="s">
        <v>828</v>
      </c>
      <c r="B801" s="17">
        <v>1363.613294</v>
      </c>
      <c r="C801" s="154">
        <v>162.786888</v>
      </c>
    </row>
    <row r="802" spans="1:3" x14ac:dyDescent="0.25">
      <c r="A802" s="84" t="s">
        <v>829</v>
      </c>
      <c r="B802" s="17">
        <v>1083.454493</v>
      </c>
      <c r="C802" s="154">
        <v>151.33867699999999</v>
      </c>
    </row>
    <row r="803" spans="1:3" x14ac:dyDescent="0.25">
      <c r="A803" s="84" t="s">
        <v>830</v>
      </c>
      <c r="B803" s="17">
        <v>1016.3057700000001</v>
      </c>
      <c r="C803" s="154">
        <v>121.898917</v>
      </c>
    </row>
    <row r="804" spans="1:3" x14ac:dyDescent="0.25">
      <c r="A804" s="84" t="s">
        <v>831</v>
      </c>
      <c r="B804" s="84">
        <v>955.93846499999995</v>
      </c>
      <c r="C804" s="154">
        <v>92.160580999999993</v>
      </c>
    </row>
    <row r="805" spans="1:3" x14ac:dyDescent="0.25">
      <c r="A805" s="84" t="s">
        <v>832</v>
      </c>
      <c r="B805" s="17">
        <v>1037.1969180000001</v>
      </c>
      <c r="C805" s="154">
        <v>62.010508999999999</v>
      </c>
    </row>
    <row r="806" spans="1:3" x14ac:dyDescent="0.25">
      <c r="A806" s="84" t="s">
        <v>833</v>
      </c>
      <c r="B806" s="17">
        <v>1423.233731</v>
      </c>
      <c r="C806" s="154">
        <v>66.203873999999999</v>
      </c>
    </row>
    <row r="807" spans="1:3" x14ac:dyDescent="0.25">
      <c r="A807" s="84" t="s">
        <v>834</v>
      </c>
      <c r="B807" s="17">
        <v>1800.1307959999999</v>
      </c>
      <c r="C807" s="154">
        <v>0.17088700000000001</v>
      </c>
    </row>
    <row r="808" spans="1:3" x14ac:dyDescent="0.25">
      <c r="A808" s="84" t="s">
        <v>835</v>
      </c>
      <c r="B808" s="17">
        <v>1960.7724430000001</v>
      </c>
      <c r="C808" s="154">
        <v>6.2984689999999999</v>
      </c>
    </row>
    <row r="809" spans="1:3" x14ac:dyDescent="0.25">
      <c r="A809" s="84" t="s">
        <v>836</v>
      </c>
      <c r="B809" s="17">
        <v>2044.8162789999999</v>
      </c>
      <c r="C809" s="154">
        <v>7.231611</v>
      </c>
    </row>
    <row r="810" spans="1:3" x14ac:dyDescent="0.25">
      <c r="A810" s="84" t="s">
        <v>837</v>
      </c>
      <c r="B810" s="17">
        <v>2065.8264530000001</v>
      </c>
      <c r="C810" s="154">
        <v>10.999541000000001</v>
      </c>
    </row>
    <row r="811" spans="1:3" x14ac:dyDescent="0.25">
      <c r="A811" s="84" t="s">
        <v>838</v>
      </c>
      <c r="B811" s="17">
        <v>2025.9052799999999</v>
      </c>
      <c r="C811" s="154">
        <v>67.755352999999999</v>
      </c>
    </row>
    <row r="812" spans="1:3" x14ac:dyDescent="0.25">
      <c r="A812" s="84" t="s">
        <v>839</v>
      </c>
      <c r="B812" s="17">
        <v>1697.960791</v>
      </c>
      <c r="C812" s="154">
        <v>110.947136</v>
      </c>
    </row>
    <row r="813" spans="1:3" x14ac:dyDescent="0.25">
      <c r="A813" s="84" t="s">
        <v>840</v>
      </c>
      <c r="B813" s="17">
        <v>1266.6226919999999</v>
      </c>
      <c r="C813" s="154">
        <v>140.492794</v>
      </c>
    </row>
    <row r="814" spans="1:3" x14ac:dyDescent="0.25">
      <c r="A814" s="84" t="s">
        <v>841</v>
      </c>
      <c r="B814" s="84">
        <v>996.63147000000004</v>
      </c>
      <c r="C814" s="154">
        <v>129.868978</v>
      </c>
    </row>
    <row r="815" spans="1:3" x14ac:dyDescent="0.25">
      <c r="A815" s="84" t="s">
        <v>842</v>
      </c>
      <c r="B815" s="84">
        <v>909.97710199999995</v>
      </c>
      <c r="C815" s="154">
        <v>97.963267000000002</v>
      </c>
    </row>
    <row r="816" spans="1:3" x14ac:dyDescent="0.25">
      <c r="A816" s="84" t="s">
        <v>843</v>
      </c>
      <c r="B816" s="84">
        <v>911.63244399999996</v>
      </c>
      <c r="C816" s="154">
        <v>27.125495000000001</v>
      </c>
    </row>
    <row r="817" spans="1:3" x14ac:dyDescent="0.25">
      <c r="A817" s="84" t="s">
        <v>844</v>
      </c>
      <c r="B817" s="17">
        <v>1133.540669</v>
      </c>
      <c r="C817" s="154">
        <v>89.086455000000001</v>
      </c>
    </row>
    <row r="818" spans="1:3" x14ac:dyDescent="0.25">
      <c r="A818" s="84" t="s">
        <v>845</v>
      </c>
      <c r="B818" s="17">
        <v>1320.2875550000001</v>
      </c>
      <c r="C818" s="154">
        <v>89.138379999999998</v>
      </c>
    </row>
    <row r="819" spans="1:3" x14ac:dyDescent="0.25">
      <c r="A819" s="84" t="s">
        <v>846</v>
      </c>
      <c r="B819" s="17">
        <v>1529.463301</v>
      </c>
      <c r="C819" s="154">
        <v>0.59474800000000005</v>
      </c>
    </row>
    <row r="820" spans="1:3" x14ac:dyDescent="0.25">
      <c r="A820" s="84" t="s">
        <v>847</v>
      </c>
      <c r="B820" s="17">
        <v>1753.300573</v>
      </c>
      <c r="C820" s="154">
        <v>1.9886790000000001</v>
      </c>
    </row>
    <row r="821" spans="1:3" x14ac:dyDescent="0.25">
      <c r="A821" s="84" t="s">
        <v>848</v>
      </c>
      <c r="B821" s="17">
        <v>3011.249507</v>
      </c>
      <c r="C821" s="154">
        <v>10.486722</v>
      </c>
    </row>
    <row r="822" spans="1:3" x14ac:dyDescent="0.25">
      <c r="A822" s="84" t="s">
        <v>849</v>
      </c>
      <c r="B822" s="17">
        <v>3270.1659079999999</v>
      </c>
      <c r="C822" s="154">
        <v>152.64452299999999</v>
      </c>
    </row>
    <row r="823" spans="1:3" x14ac:dyDescent="0.25">
      <c r="A823" s="84" t="s">
        <v>850</v>
      </c>
      <c r="B823" s="17">
        <v>2975.0792580000002</v>
      </c>
      <c r="C823" s="154">
        <v>214.33451700000001</v>
      </c>
    </row>
    <row r="824" spans="1:3" x14ac:dyDescent="0.25">
      <c r="A824" s="84" t="s">
        <v>851</v>
      </c>
      <c r="B824" s="17">
        <v>2456.2915549999998</v>
      </c>
      <c r="C824" s="154">
        <v>324.065764</v>
      </c>
    </row>
    <row r="825" spans="1:3" x14ac:dyDescent="0.25">
      <c r="A825" s="84" t="s">
        <v>852</v>
      </c>
      <c r="B825" s="17">
        <v>1807.3460480000001</v>
      </c>
      <c r="C825" s="154">
        <v>399.41738700000002</v>
      </c>
    </row>
    <row r="826" spans="1:3" x14ac:dyDescent="0.25">
      <c r="A826" s="84" t="s">
        <v>853</v>
      </c>
      <c r="B826" s="17">
        <v>1550.0614800000001</v>
      </c>
      <c r="C826" s="17">
        <v>213.248378</v>
      </c>
    </row>
    <row r="827" spans="1:3" x14ac:dyDescent="0.25">
      <c r="A827" s="84" t="s">
        <v>854</v>
      </c>
      <c r="B827" s="17">
        <v>1559.4941610000001</v>
      </c>
      <c r="C827" s="17">
        <v>214.77470400000001</v>
      </c>
    </row>
    <row r="828" spans="1:3" x14ac:dyDescent="0.25">
      <c r="A828" s="84" t="s">
        <v>855</v>
      </c>
      <c r="B828" s="17">
        <v>1582.4066809999999</v>
      </c>
      <c r="C828" s="17">
        <v>195.68920399999999</v>
      </c>
    </row>
    <row r="829" spans="1:3" x14ac:dyDescent="0.25">
      <c r="A829" s="84" t="s">
        <v>856</v>
      </c>
      <c r="B829" s="17">
        <v>1572.995244</v>
      </c>
      <c r="C829" s="17">
        <v>145.38900100000001</v>
      </c>
    </row>
    <row r="830" spans="1:3" x14ac:dyDescent="0.25">
      <c r="A830" s="84" t="s">
        <v>857</v>
      </c>
      <c r="B830" s="17">
        <v>1584.7923310000001</v>
      </c>
      <c r="C830" s="17">
        <v>119.63494</v>
      </c>
    </row>
    <row r="831" spans="1:3" x14ac:dyDescent="0.25">
      <c r="A831" s="84" t="s">
        <v>858</v>
      </c>
      <c r="B831" s="17">
        <v>1800.3628369999999</v>
      </c>
      <c r="C831" s="154">
        <v>0.78699300000000005</v>
      </c>
    </row>
    <row r="832" spans="1:3" x14ac:dyDescent="0.25">
      <c r="A832" s="84" t="s">
        <v>859</v>
      </c>
      <c r="B832" s="17">
        <v>2006.4245599999999</v>
      </c>
      <c r="C832" s="154">
        <v>5.6837900000000001</v>
      </c>
    </row>
    <row r="833" spans="1:3" x14ac:dyDescent="0.25">
      <c r="A833" s="84" t="s">
        <v>860</v>
      </c>
      <c r="B833" s="17">
        <v>2341.6125550000002</v>
      </c>
      <c r="C833" s="154">
        <v>10.543913</v>
      </c>
    </row>
    <row r="834" spans="1:3" x14ac:dyDescent="0.25">
      <c r="A834" s="84" t="s">
        <v>861</v>
      </c>
      <c r="B834" s="17">
        <v>2331.4811949999998</v>
      </c>
      <c r="C834" s="154">
        <v>18.534651</v>
      </c>
    </row>
    <row r="835" spans="1:3" x14ac:dyDescent="0.25">
      <c r="A835" s="84" t="s">
        <v>862</v>
      </c>
      <c r="B835" s="17">
        <v>2286.3962080000001</v>
      </c>
      <c r="C835" s="154">
        <v>88.882338000000004</v>
      </c>
    </row>
    <row r="836" spans="1:3" x14ac:dyDescent="0.25">
      <c r="A836" s="84" t="s">
        <v>863</v>
      </c>
      <c r="B836" s="17">
        <v>2046.778691</v>
      </c>
      <c r="C836" s="154">
        <v>144.943614</v>
      </c>
    </row>
    <row r="837" spans="1:3" x14ac:dyDescent="0.25">
      <c r="A837" s="84" t="s">
        <v>864</v>
      </c>
      <c r="B837" s="17">
        <v>1629.6322299999999</v>
      </c>
      <c r="C837" s="154">
        <v>183.74505099999999</v>
      </c>
    </row>
    <row r="838" spans="1:3" x14ac:dyDescent="0.25">
      <c r="A838" s="84" t="s">
        <v>865</v>
      </c>
      <c r="B838" s="17">
        <v>1433.02379</v>
      </c>
      <c r="C838" s="17">
        <v>105.836412</v>
      </c>
    </row>
    <row r="839" spans="1:3" x14ac:dyDescent="0.25">
      <c r="A839" s="84" t="s">
        <v>866</v>
      </c>
      <c r="B839" s="17">
        <v>1330.1281630000001</v>
      </c>
      <c r="C839" s="154">
        <v>131.398606</v>
      </c>
    </row>
    <row r="840" spans="1:3" x14ac:dyDescent="0.25">
      <c r="A840" s="84" t="s">
        <v>867</v>
      </c>
      <c r="B840" s="17">
        <v>1244.7592110000001</v>
      </c>
      <c r="C840" s="17">
        <v>56.654859000000002</v>
      </c>
    </row>
    <row r="841" spans="1:3" x14ac:dyDescent="0.25">
      <c r="A841" s="84" t="s">
        <v>868</v>
      </c>
      <c r="B841" s="17">
        <v>1156.05962</v>
      </c>
      <c r="C841" s="154">
        <v>132.93127100000001</v>
      </c>
    </row>
    <row r="842" spans="1:3" x14ac:dyDescent="0.25">
      <c r="A842" s="84" t="s">
        <v>869</v>
      </c>
      <c r="B842" s="17">
        <v>1089.7948799999999</v>
      </c>
      <c r="C842" s="154">
        <v>106.802059</v>
      </c>
    </row>
    <row r="843" spans="1:3" x14ac:dyDescent="0.25">
      <c r="A843" s="84" t="s">
        <v>870</v>
      </c>
      <c r="B843" s="17">
        <v>1131.6235220000001</v>
      </c>
      <c r="C843" s="154">
        <v>0.26014700000000002</v>
      </c>
    </row>
    <row r="844" spans="1:3" x14ac:dyDescent="0.25">
      <c r="A844" s="84" t="s">
        <v>871</v>
      </c>
      <c r="B844" s="17">
        <v>1268.1434529999999</v>
      </c>
      <c r="C844" s="154">
        <v>0.32877200000000001</v>
      </c>
    </row>
    <row r="845" spans="1:3" x14ac:dyDescent="0.25">
      <c r="A845" s="84" t="s">
        <v>872</v>
      </c>
      <c r="B845" s="17">
        <v>1775.295329</v>
      </c>
      <c r="C845" s="154">
        <v>3.282149</v>
      </c>
    </row>
    <row r="846" spans="1:3" x14ac:dyDescent="0.25">
      <c r="A846" s="84" t="s">
        <v>873</v>
      </c>
      <c r="B846" s="17">
        <v>1957.144587</v>
      </c>
      <c r="C846" s="154">
        <v>8.5890310000000003</v>
      </c>
    </row>
    <row r="847" spans="1:3" x14ac:dyDescent="0.25">
      <c r="A847" s="84" t="s">
        <v>874</v>
      </c>
      <c r="B847" s="17">
        <v>2032.005609</v>
      </c>
      <c r="C847" s="154">
        <v>53.153148999999999</v>
      </c>
    </row>
    <row r="848" spans="1:3" x14ac:dyDescent="0.25">
      <c r="A848" s="84" t="s">
        <v>875</v>
      </c>
      <c r="B848" s="17">
        <v>1895.7703650000001</v>
      </c>
      <c r="C848" s="154">
        <v>87.470958999999993</v>
      </c>
    </row>
    <row r="849" spans="1:3" x14ac:dyDescent="0.25">
      <c r="A849" s="84" t="s">
        <v>876</v>
      </c>
      <c r="B849" s="17">
        <v>1579.2922880000001</v>
      </c>
      <c r="C849" s="154">
        <v>110.932534</v>
      </c>
    </row>
    <row r="850" spans="1:3" x14ac:dyDescent="0.25">
      <c r="A850" s="84" t="s">
        <v>877</v>
      </c>
      <c r="B850" s="17">
        <v>1353.389122</v>
      </c>
      <c r="C850" s="154">
        <v>102.460511</v>
      </c>
    </row>
    <row r="851" spans="1:3" x14ac:dyDescent="0.25">
      <c r="A851" s="84" t="s">
        <v>878</v>
      </c>
      <c r="B851" s="17">
        <v>1277.962329</v>
      </c>
      <c r="C851" s="154">
        <v>83.797445999999994</v>
      </c>
    </row>
    <row r="852" spans="1:3" x14ac:dyDescent="0.25">
      <c r="A852" s="84" t="s">
        <v>879</v>
      </c>
      <c r="B852" s="17">
        <v>1207.7806680000001</v>
      </c>
      <c r="C852" s="154">
        <v>64.633696</v>
      </c>
    </row>
    <row r="853" spans="1:3" x14ac:dyDescent="0.25">
      <c r="A853" s="84" t="s">
        <v>880</v>
      </c>
      <c r="B853" s="17">
        <v>1179.0931149999999</v>
      </c>
      <c r="C853" s="154">
        <v>43.996367999999997</v>
      </c>
    </row>
    <row r="854" spans="1:3" x14ac:dyDescent="0.25">
      <c r="A854" s="84" t="s">
        <v>881</v>
      </c>
      <c r="B854" s="17">
        <v>1245.7348099999999</v>
      </c>
      <c r="C854" s="154">
        <v>46.7774</v>
      </c>
    </row>
    <row r="855" spans="1:3" x14ac:dyDescent="0.25">
      <c r="A855" s="84" t="s">
        <v>882</v>
      </c>
      <c r="B855" s="17">
        <v>1349.6457</v>
      </c>
      <c r="C855" s="154">
        <v>0.23832100000000001</v>
      </c>
    </row>
    <row r="856" spans="1:3" x14ac:dyDescent="0.25">
      <c r="A856" s="84" t="s">
        <v>883</v>
      </c>
      <c r="B856" s="17">
        <v>1752.334114</v>
      </c>
      <c r="C856" s="154">
        <v>0.29535699999999998</v>
      </c>
    </row>
    <row r="857" spans="1:3" x14ac:dyDescent="0.25">
      <c r="A857" s="84" t="s">
        <v>884</v>
      </c>
      <c r="B857" s="17">
        <v>2103.3353480000001</v>
      </c>
      <c r="C857" s="154">
        <v>8.4929839999999999</v>
      </c>
    </row>
    <row r="858" spans="1:3" x14ac:dyDescent="0.25">
      <c r="A858" s="84" t="s">
        <v>885</v>
      </c>
      <c r="B858" s="17">
        <v>2209.1747839999998</v>
      </c>
      <c r="C858" s="154">
        <v>16.353617</v>
      </c>
    </row>
    <row r="859" spans="1:3" x14ac:dyDescent="0.25">
      <c r="A859" s="84" t="s">
        <v>886</v>
      </c>
      <c r="B859" s="17">
        <v>1946.4644029999999</v>
      </c>
      <c r="C859" s="154">
        <v>92.631967000000003</v>
      </c>
    </row>
    <row r="860" spans="1:3" x14ac:dyDescent="0.25">
      <c r="A860" s="84" t="s">
        <v>887</v>
      </c>
      <c r="B860" s="17">
        <v>1467.8499240000001</v>
      </c>
      <c r="C860" s="154">
        <v>150.853082</v>
      </c>
    </row>
    <row r="861" spans="1:3" x14ac:dyDescent="0.25">
      <c r="A861" s="84" t="s">
        <v>888</v>
      </c>
      <c r="B861" s="84">
        <v>955.03324399999997</v>
      </c>
      <c r="C861" s="154">
        <v>191.38013599999999</v>
      </c>
    </row>
    <row r="862" spans="1:3" x14ac:dyDescent="0.25">
      <c r="A862" s="84" t="s">
        <v>889</v>
      </c>
      <c r="B862" s="84">
        <v>613.99452099999996</v>
      </c>
      <c r="C862" s="154">
        <v>176.94401500000001</v>
      </c>
    </row>
    <row r="863" spans="1:3" x14ac:dyDescent="0.25">
      <c r="A863" s="84" t="s">
        <v>890</v>
      </c>
      <c r="B863" s="84">
        <v>465.45591999999999</v>
      </c>
      <c r="C863" s="154">
        <v>144.068714</v>
      </c>
    </row>
    <row r="864" spans="1:3" x14ac:dyDescent="0.25">
      <c r="A864" s="84" t="s">
        <v>891</v>
      </c>
      <c r="B864" s="84">
        <v>427.12604099999999</v>
      </c>
      <c r="C864" s="17">
        <v>28.684774000000001</v>
      </c>
    </row>
    <row r="865" spans="1:3" x14ac:dyDescent="0.25">
      <c r="A865" s="84" t="s">
        <v>892</v>
      </c>
      <c r="B865" s="84">
        <v>456.44391999999999</v>
      </c>
      <c r="C865" s="17">
        <v>47.562843000000001</v>
      </c>
    </row>
    <row r="866" spans="1:3" x14ac:dyDescent="0.25">
      <c r="A866" s="84" t="s">
        <v>893</v>
      </c>
      <c r="B866" s="84">
        <v>623.19109800000001</v>
      </c>
      <c r="C866" s="154">
        <v>191.116409</v>
      </c>
    </row>
    <row r="867" spans="1:3" x14ac:dyDescent="0.25">
      <c r="A867" s="84" t="s">
        <v>894</v>
      </c>
      <c r="B867" s="17">
        <v>1373.5452829999999</v>
      </c>
      <c r="C867" s="154">
        <v>0.13089999999999999</v>
      </c>
    </row>
    <row r="868" spans="1:3" x14ac:dyDescent="0.25">
      <c r="A868" s="84" t="s">
        <v>895</v>
      </c>
      <c r="B868" s="17">
        <v>1988.163294</v>
      </c>
      <c r="C868" s="154">
        <v>19.690114999999999</v>
      </c>
    </row>
    <row r="869" spans="1:3" x14ac:dyDescent="0.25">
      <c r="A869" s="84" t="s">
        <v>896</v>
      </c>
      <c r="B869" s="17">
        <v>3269.9180649999998</v>
      </c>
      <c r="C869" s="154">
        <v>116.230801</v>
      </c>
    </row>
    <row r="870" spans="1:3" x14ac:dyDescent="0.25">
      <c r="A870" s="84" t="s">
        <v>897</v>
      </c>
      <c r="B870" s="17">
        <v>3770.7036280000002</v>
      </c>
      <c r="C870" s="154">
        <v>160.97123199999999</v>
      </c>
    </row>
    <row r="871" spans="1:3" x14ac:dyDescent="0.25">
      <c r="A871" s="84" t="s">
        <v>898</v>
      </c>
      <c r="B871" s="17">
        <v>3681.05006</v>
      </c>
      <c r="C871" s="154">
        <v>225.02601200000001</v>
      </c>
    </row>
    <row r="872" spans="1:3" x14ac:dyDescent="0.25">
      <c r="A872" s="84" t="s">
        <v>899</v>
      </c>
      <c r="B872" s="17">
        <v>3593</v>
      </c>
      <c r="C872" s="17">
        <v>238.116705</v>
      </c>
    </row>
    <row r="873" spans="1:3" x14ac:dyDescent="0.25">
      <c r="A873" s="84" t="s">
        <v>900</v>
      </c>
      <c r="B873" s="17">
        <v>3109.416303</v>
      </c>
      <c r="C873" s="154">
        <v>394.94216999999998</v>
      </c>
    </row>
    <row r="874" spans="1:3" x14ac:dyDescent="0.25">
      <c r="A874" s="84" t="s">
        <v>901</v>
      </c>
      <c r="B874" s="17">
        <v>2687.1710539999999</v>
      </c>
      <c r="C874" s="154">
        <v>418.713932</v>
      </c>
    </row>
    <row r="875" spans="1:3" x14ac:dyDescent="0.25">
      <c r="A875" s="84" t="s">
        <v>902</v>
      </c>
      <c r="B875" s="17">
        <v>2270.4726380000002</v>
      </c>
      <c r="C875" s="154">
        <v>337.80612400000001</v>
      </c>
    </row>
    <row r="876" spans="1:3" x14ac:dyDescent="0.25">
      <c r="A876" s="84" t="s">
        <v>903</v>
      </c>
      <c r="B876" s="17">
        <v>2058.7366109999998</v>
      </c>
      <c r="C876" s="154">
        <v>278.02246400000001</v>
      </c>
    </row>
    <row r="877" spans="1:3" x14ac:dyDescent="0.25">
      <c r="A877" s="84" t="s">
        <v>904</v>
      </c>
      <c r="B877" s="17">
        <v>1858.722276</v>
      </c>
      <c r="C877" s="154">
        <v>190.44218100000001</v>
      </c>
    </row>
    <row r="878" spans="1:3" x14ac:dyDescent="0.25">
      <c r="A878" s="84" t="s">
        <v>905</v>
      </c>
      <c r="B878" s="17">
        <v>1929.877332</v>
      </c>
      <c r="C878" s="154">
        <v>256.14241399999997</v>
      </c>
    </row>
    <row r="879" spans="1:3" x14ac:dyDescent="0.25">
      <c r="A879" s="84" t="s">
        <v>906</v>
      </c>
      <c r="B879" s="17">
        <v>2041.4273209999999</v>
      </c>
      <c r="C879" s="154">
        <v>8.3207959999999996</v>
      </c>
    </row>
    <row r="880" spans="1:3" x14ac:dyDescent="0.25">
      <c r="A880" s="84" t="s">
        <v>907</v>
      </c>
      <c r="B880" s="17">
        <v>2244.88292</v>
      </c>
      <c r="C880" s="154">
        <v>8.685549</v>
      </c>
    </row>
    <row r="881" spans="1:3" x14ac:dyDescent="0.25">
      <c r="A881" s="84" t="s">
        <v>908</v>
      </c>
      <c r="B881" s="17">
        <v>2481.421061</v>
      </c>
      <c r="C881" s="154">
        <v>18.335965000000002</v>
      </c>
    </row>
    <row r="882" spans="1:3" x14ac:dyDescent="0.25">
      <c r="A882" s="84" t="s">
        <v>909</v>
      </c>
      <c r="B882" s="17">
        <v>2442.9729480000001</v>
      </c>
      <c r="C882" s="154">
        <v>34.347683000000004</v>
      </c>
    </row>
    <row r="883" spans="1:3" x14ac:dyDescent="0.25">
      <c r="A883" s="84" t="s">
        <v>910</v>
      </c>
      <c r="B883" s="17">
        <v>2305.9099209999999</v>
      </c>
      <c r="C883" s="154">
        <v>124.870256</v>
      </c>
    </row>
    <row r="884" spans="1:3" x14ac:dyDescent="0.25">
      <c r="A884" s="84" t="s">
        <v>911</v>
      </c>
      <c r="B884" s="17">
        <v>1820.6384820000001</v>
      </c>
      <c r="C884" s="154">
        <v>205.05945199999999</v>
      </c>
    </row>
    <row r="885" spans="1:3" x14ac:dyDescent="0.25">
      <c r="A885" s="84" t="s">
        <v>912</v>
      </c>
      <c r="B885" s="17">
        <v>1347.453025</v>
      </c>
      <c r="C885" s="154">
        <v>252.90624199999999</v>
      </c>
    </row>
    <row r="886" spans="1:3" x14ac:dyDescent="0.25">
      <c r="A886" s="84" t="s">
        <v>913</v>
      </c>
      <c r="B886" s="17">
        <v>1190.3992459999999</v>
      </c>
      <c r="C886" s="17">
        <v>33.284032000000003</v>
      </c>
    </row>
    <row r="887" spans="1:3" x14ac:dyDescent="0.25">
      <c r="A887" s="84" t="s">
        <v>914</v>
      </c>
      <c r="B887" s="17">
        <v>1048.9028350000001</v>
      </c>
      <c r="C887" s="17">
        <v>200.15903</v>
      </c>
    </row>
    <row r="888" spans="1:3" x14ac:dyDescent="0.25">
      <c r="A888" s="84" t="s">
        <v>915</v>
      </c>
      <c r="B888" s="84">
        <v>932.24195299999997</v>
      </c>
      <c r="C888" s="17">
        <v>90.121864000000002</v>
      </c>
    </row>
    <row r="889" spans="1:3" x14ac:dyDescent="0.25">
      <c r="A889" s="84" t="s">
        <v>916</v>
      </c>
      <c r="B889" s="84">
        <v>961.16078300000004</v>
      </c>
      <c r="C889" s="17">
        <v>154.14138199999999</v>
      </c>
    </row>
    <row r="890" spans="1:3" x14ac:dyDescent="0.25">
      <c r="A890" s="84" t="s">
        <v>917</v>
      </c>
      <c r="B890" s="17">
        <v>1040.9429600000001</v>
      </c>
      <c r="C890" s="154">
        <v>305.02854300000001</v>
      </c>
    </row>
    <row r="891" spans="1:3" x14ac:dyDescent="0.25">
      <c r="A891" s="84" t="s">
        <v>918</v>
      </c>
      <c r="B891" s="17">
        <v>2434.140527</v>
      </c>
      <c r="C891" s="154">
        <v>0.30682300000000001</v>
      </c>
    </row>
    <row r="892" spans="1:3" x14ac:dyDescent="0.25">
      <c r="A892" s="84" t="s">
        <v>919</v>
      </c>
      <c r="B892" s="17">
        <v>3026.42274</v>
      </c>
      <c r="C892" s="154">
        <v>76.217005</v>
      </c>
    </row>
    <row r="893" spans="1:3" x14ac:dyDescent="0.25">
      <c r="A893" s="84" t="s">
        <v>920</v>
      </c>
      <c r="B893" s="17">
        <v>3508.3096169999999</v>
      </c>
      <c r="C893" s="154">
        <v>75.683251999999996</v>
      </c>
    </row>
    <row r="894" spans="1:3" x14ac:dyDescent="0.25">
      <c r="A894" s="84" t="s">
        <v>921</v>
      </c>
      <c r="B894" s="17">
        <v>3736.089778</v>
      </c>
      <c r="C894" s="154">
        <v>263.57378299999999</v>
      </c>
    </row>
    <row r="895" spans="1:3" x14ac:dyDescent="0.25">
      <c r="A895" s="84" t="s">
        <v>922</v>
      </c>
      <c r="B895" s="17">
        <v>3821.393364</v>
      </c>
      <c r="C895" s="154">
        <v>362.19274000000001</v>
      </c>
    </row>
    <row r="896" spans="1:3" x14ac:dyDescent="0.25">
      <c r="A896" s="84" t="s">
        <v>923</v>
      </c>
      <c r="B896" s="17">
        <v>3738.9265869999999</v>
      </c>
      <c r="C896" s="154">
        <v>436.751284</v>
      </c>
    </row>
    <row r="897" spans="1:3" x14ac:dyDescent="0.25">
      <c r="A897" s="84" t="s">
        <v>924</v>
      </c>
      <c r="B897" s="17">
        <v>3690.1153920000002</v>
      </c>
      <c r="C897" s="154">
        <v>455.89001500000001</v>
      </c>
    </row>
    <row r="898" spans="1:3" x14ac:dyDescent="0.25">
      <c r="A898" s="84" t="s">
        <v>925</v>
      </c>
      <c r="B898" s="17">
        <v>3594.373443</v>
      </c>
      <c r="C898" s="154">
        <v>466.60076700000002</v>
      </c>
    </row>
    <row r="899" spans="1:3" x14ac:dyDescent="0.25">
      <c r="A899" s="84" t="s">
        <v>926</v>
      </c>
      <c r="B899" s="17">
        <v>3304.2871850000001</v>
      </c>
      <c r="C899" s="154">
        <v>387.14901800000001</v>
      </c>
    </row>
    <row r="900" spans="1:3" x14ac:dyDescent="0.25">
      <c r="A900" s="84" t="s">
        <v>927</v>
      </c>
      <c r="B900" s="17">
        <v>2994.0597889999999</v>
      </c>
      <c r="C900" s="17">
        <v>272.59020500000003</v>
      </c>
    </row>
    <row r="901" spans="1:3" x14ac:dyDescent="0.25">
      <c r="A901" s="84" t="s">
        <v>928</v>
      </c>
      <c r="B901" s="17">
        <v>2887.8147640000002</v>
      </c>
      <c r="C901" s="17">
        <v>68.760715000000005</v>
      </c>
    </row>
    <row r="902" spans="1:3" x14ac:dyDescent="0.25">
      <c r="A902" s="84" t="s">
        <v>929</v>
      </c>
      <c r="B902" s="17">
        <v>3040.5140029999998</v>
      </c>
      <c r="C902" s="17">
        <v>182.91454899999999</v>
      </c>
    </row>
    <row r="903" spans="1:3" x14ac:dyDescent="0.25">
      <c r="A903" s="84" t="s">
        <v>930</v>
      </c>
      <c r="B903" s="17">
        <v>2982.929032</v>
      </c>
      <c r="C903" s="154">
        <v>19.452133</v>
      </c>
    </row>
    <row r="904" spans="1:3" x14ac:dyDescent="0.25">
      <c r="A904" s="84" t="s">
        <v>931</v>
      </c>
      <c r="B904" s="17">
        <v>3325.300369</v>
      </c>
      <c r="C904" s="154">
        <v>70.934558999999993</v>
      </c>
    </row>
    <row r="905" spans="1:3" x14ac:dyDescent="0.25">
      <c r="A905" s="84" t="s">
        <v>932</v>
      </c>
      <c r="B905" s="17">
        <v>3727.1586459999999</v>
      </c>
      <c r="C905" s="154">
        <v>149.86393699999999</v>
      </c>
    </row>
    <row r="906" spans="1:3" x14ac:dyDescent="0.25">
      <c r="A906" s="84" t="s">
        <v>933</v>
      </c>
      <c r="B906" s="17">
        <v>3917.9670430000001</v>
      </c>
      <c r="C906" s="154">
        <v>203.33482699999999</v>
      </c>
    </row>
    <row r="907" spans="1:3" x14ac:dyDescent="0.25">
      <c r="A907" s="84" t="s">
        <v>934</v>
      </c>
      <c r="B907" s="17">
        <v>3857.3066469999999</v>
      </c>
      <c r="C907" s="154">
        <v>282.60532000000001</v>
      </c>
    </row>
    <row r="908" spans="1:3" x14ac:dyDescent="0.25">
      <c r="A908" s="84" t="s">
        <v>935</v>
      </c>
      <c r="B908" s="17">
        <v>3670.1274229999999</v>
      </c>
      <c r="C908" s="154">
        <v>344.348299</v>
      </c>
    </row>
    <row r="909" spans="1:3" x14ac:dyDescent="0.25">
      <c r="A909" s="84" t="s">
        <v>936</v>
      </c>
      <c r="B909" s="17">
        <v>3234.5118739999998</v>
      </c>
      <c r="C909" s="154">
        <v>366.01449600000001</v>
      </c>
    </row>
    <row r="910" spans="1:3" x14ac:dyDescent="0.25">
      <c r="A910" s="84" t="s">
        <v>937</v>
      </c>
      <c r="B910" s="17">
        <v>3030.1241399999999</v>
      </c>
      <c r="C910" s="154">
        <v>395.58908200000002</v>
      </c>
    </row>
    <row r="911" spans="1:3" x14ac:dyDescent="0.25">
      <c r="A911" s="84" t="s">
        <v>938</v>
      </c>
      <c r="B911" s="17">
        <v>2596.0380639999998</v>
      </c>
      <c r="C911" s="154">
        <v>312.70158400000003</v>
      </c>
    </row>
    <row r="912" spans="1:3" x14ac:dyDescent="0.25">
      <c r="A912" s="84" t="s">
        <v>939</v>
      </c>
      <c r="B912" s="17">
        <v>2293.515664</v>
      </c>
      <c r="C912" s="154">
        <v>294.30444199999999</v>
      </c>
    </row>
    <row r="913" spans="1:3" x14ac:dyDescent="0.25">
      <c r="A913" s="84" t="s">
        <v>940</v>
      </c>
      <c r="B913" s="17">
        <v>2141.9769379999998</v>
      </c>
      <c r="C913" s="154">
        <v>255.13213400000001</v>
      </c>
    </row>
    <row r="914" spans="1:3" x14ac:dyDescent="0.25">
      <c r="A914" s="84" t="s">
        <v>941</v>
      </c>
      <c r="B914" s="17">
        <v>3150.1515330000002</v>
      </c>
      <c r="C914" s="154">
        <v>241.86507900000001</v>
      </c>
    </row>
    <row r="915" spans="1:3" x14ac:dyDescent="0.25">
      <c r="A915" s="84" t="s">
        <v>942</v>
      </c>
      <c r="B915" s="17">
        <v>3549.1059890000001</v>
      </c>
      <c r="C915" s="154">
        <v>117.748458</v>
      </c>
    </row>
    <row r="916" spans="1:3" x14ac:dyDescent="0.25">
      <c r="A916" s="84" t="s">
        <v>943</v>
      </c>
      <c r="B916" s="17">
        <v>4019</v>
      </c>
      <c r="C916" s="154">
        <v>111.525104</v>
      </c>
    </row>
    <row r="917" spans="1:3" x14ac:dyDescent="0.25">
      <c r="A917" s="84" t="s">
        <v>944</v>
      </c>
      <c r="B917" s="17">
        <v>4190</v>
      </c>
      <c r="C917" s="154">
        <v>165.94431700000001</v>
      </c>
    </row>
    <row r="918" spans="1:3" x14ac:dyDescent="0.25">
      <c r="A918" s="84" t="s">
        <v>945</v>
      </c>
      <c r="B918" s="17">
        <v>4203.0914320000002</v>
      </c>
      <c r="C918" s="154">
        <v>210.80801500000001</v>
      </c>
    </row>
    <row r="919" spans="1:3" x14ac:dyDescent="0.25">
      <c r="A919" s="84" t="s">
        <v>946</v>
      </c>
      <c r="B919" s="17">
        <v>3974.5664689999999</v>
      </c>
      <c r="C919" s="154">
        <v>295.445899</v>
      </c>
    </row>
    <row r="920" spans="1:3" x14ac:dyDescent="0.25">
      <c r="A920" s="84" t="s">
        <v>947</v>
      </c>
      <c r="B920" s="17">
        <v>3569.5774900000001</v>
      </c>
      <c r="C920" s="154">
        <v>363.793971</v>
      </c>
    </row>
    <row r="921" spans="1:3" x14ac:dyDescent="0.25">
      <c r="A921" s="84" t="s">
        <v>948</v>
      </c>
      <c r="B921" s="17">
        <v>3029.3927920000001</v>
      </c>
      <c r="C921" s="154">
        <v>385.49141700000001</v>
      </c>
    </row>
    <row r="922" spans="1:3" x14ac:dyDescent="0.25">
      <c r="A922" s="84" t="s">
        <v>949</v>
      </c>
      <c r="B922" s="17">
        <v>2759.3951259999999</v>
      </c>
      <c r="C922" s="154">
        <v>413.30619999999999</v>
      </c>
    </row>
    <row r="923" spans="1:3" x14ac:dyDescent="0.25">
      <c r="A923" s="84" t="s">
        <v>950</v>
      </c>
      <c r="B923" s="17">
        <v>2308.6586320000001</v>
      </c>
      <c r="C923" s="154">
        <v>326.97982500000001</v>
      </c>
    </row>
    <row r="924" spans="1:3" x14ac:dyDescent="0.25">
      <c r="A924" s="84" t="s">
        <v>951</v>
      </c>
      <c r="B924" s="17">
        <v>2001.394886</v>
      </c>
      <c r="C924" s="154">
        <v>306.51859100000001</v>
      </c>
    </row>
    <row r="925" spans="1:3" x14ac:dyDescent="0.25">
      <c r="A925" s="84" t="s">
        <v>952</v>
      </c>
      <c r="B925" s="17">
        <v>1847.657747</v>
      </c>
      <c r="C925" s="154">
        <v>266.61494199999999</v>
      </c>
    </row>
    <row r="926" spans="1:3" x14ac:dyDescent="0.25">
      <c r="A926" s="84" t="s">
        <v>953</v>
      </c>
      <c r="B926" s="17">
        <v>2163.8325380000001</v>
      </c>
      <c r="C926" s="154">
        <v>253.380302</v>
      </c>
    </row>
    <row r="927" spans="1:3" x14ac:dyDescent="0.25">
      <c r="A927" s="84" t="s">
        <v>954</v>
      </c>
      <c r="B927" s="17">
        <v>2983.0149799999999</v>
      </c>
      <c r="C927" s="154">
        <v>11.481915000000001</v>
      </c>
    </row>
    <row r="928" spans="1:3" x14ac:dyDescent="0.25">
      <c r="A928" s="84" t="s">
        <v>955</v>
      </c>
      <c r="B928" s="17">
        <v>3612.1650060000002</v>
      </c>
      <c r="C928" s="154">
        <v>103.668339</v>
      </c>
    </row>
    <row r="929" spans="1:3" x14ac:dyDescent="0.25">
      <c r="A929" s="84" t="s">
        <v>956</v>
      </c>
      <c r="B929" s="17">
        <v>3884</v>
      </c>
      <c r="C929" s="154">
        <v>169.33827099999999</v>
      </c>
    </row>
    <row r="930" spans="1:3" x14ac:dyDescent="0.25">
      <c r="A930" s="84" t="s">
        <v>957</v>
      </c>
      <c r="B930" s="17">
        <v>4190.122781</v>
      </c>
      <c r="C930" s="154">
        <v>276.16673900000001</v>
      </c>
    </row>
    <row r="931" spans="1:3" x14ac:dyDescent="0.25">
      <c r="A931" s="84" t="s">
        <v>958</v>
      </c>
      <c r="B931" s="17">
        <v>4139.1337489999996</v>
      </c>
      <c r="C931" s="154">
        <v>379.03234700000002</v>
      </c>
    </row>
    <row r="932" spans="1:3" x14ac:dyDescent="0.25">
      <c r="A932" s="84" t="s">
        <v>959</v>
      </c>
      <c r="B932" s="17">
        <v>4068.4304870000001</v>
      </c>
      <c r="C932" s="154">
        <v>462.285101</v>
      </c>
    </row>
    <row r="933" spans="1:3" x14ac:dyDescent="0.25">
      <c r="A933" s="84" t="s">
        <v>960</v>
      </c>
      <c r="B933" s="17">
        <v>4006.3654179999999</v>
      </c>
      <c r="C933" s="154">
        <v>475.96538099999998</v>
      </c>
    </row>
    <row r="934" spans="1:3" x14ac:dyDescent="0.25">
      <c r="A934" s="84" t="s">
        <v>961</v>
      </c>
      <c r="B934" s="17">
        <v>3956.174121</v>
      </c>
      <c r="C934" s="154">
        <v>487.82431800000001</v>
      </c>
    </row>
    <row r="935" spans="1:3" x14ac:dyDescent="0.25">
      <c r="A935" s="84" t="s">
        <v>962</v>
      </c>
      <c r="B935" s="17">
        <v>3765.6617590000001</v>
      </c>
      <c r="C935" s="154">
        <v>398.32213400000001</v>
      </c>
    </row>
    <row r="936" spans="1:3" x14ac:dyDescent="0.25">
      <c r="A936" s="84" t="s">
        <v>963</v>
      </c>
      <c r="B936" s="17">
        <v>3543.1954780000001</v>
      </c>
      <c r="C936" s="154">
        <v>389.31869599999999</v>
      </c>
    </row>
    <row r="937" spans="1:3" x14ac:dyDescent="0.25">
      <c r="A937" s="84" t="s">
        <v>964</v>
      </c>
      <c r="B937" s="17">
        <v>3467.2963340000001</v>
      </c>
      <c r="C937" s="154">
        <v>344.85521199999999</v>
      </c>
    </row>
    <row r="938" spans="1:3" x14ac:dyDescent="0.25">
      <c r="A938" s="84" t="s">
        <v>965</v>
      </c>
      <c r="B938" s="17">
        <v>3404.6406120000001</v>
      </c>
      <c r="C938" s="17">
        <v>356.65326399999998</v>
      </c>
    </row>
    <row r="939" spans="1:3" x14ac:dyDescent="0.25">
      <c r="A939" s="84" t="s">
        <v>966</v>
      </c>
      <c r="B939" s="17">
        <v>3114.8994379999999</v>
      </c>
      <c r="C939" s="154">
        <v>72.613050999999999</v>
      </c>
    </row>
    <row r="940" spans="1:3" x14ac:dyDescent="0.25">
      <c r="A940" s="84" t="s">
        <v>967</v>
      </c>
      <c r="B940" s="17">
        <v>3377.827358</v>
      </c>
      <c r="C940" s="154">
        <v>23.977160999999999</v>
      </c>
    </row>
    <row r="941" spans="1:3" x14ac:dyDescent="0.25">
      <c r="A941" s="84" t="s">
        <v>968</v>
      </c>
      <c r="B941" s="17">
        <v>3666.767308</v>
      </c>
      <c r="C941" s="154">
        <v>65.041309999999996</v>
      </c>
    </row>
    <row r="942" spans="1:3" x14ac:dyDescent="0.25">
      <c r="A942" s="84" t="s">
        <v>969</v>
      </c>
      <c r="B942" s="17">
        <v>3906.6945350000001</v>
      </c>
      <c r="C942" s="154">
        <v>170.094042</v>
      </c>
    </row>
    <row r="943" spans="1:3" x14ac:dyDescent="0.25">
      <c r="A943" s="84" t="s">
        <v>970</v>
      </c>
      <c r="B943" s="17">
        <v>3993.8364569999999</v>
      </c>
      <c r="C943" s="154">
        <v>265.88370200000003</v>
      </c>
    </row>
    <row r="944" spans="1:3" x14ac:dyDescent="0.25">
      <c r="A944" s="84" t="s">
        <v>971</v>
      </c>
      <c r="B944" s="17">
        <v>3808.5062189999999</v>
      </c>
      <c r="C944" s="154">
        <v>327.85517900000002</v>
      </c>
    </row>
    <row r="945" spans="1:3" x14ac:dyDescent="0.25">
      <c r="A945" s="84" t="s">
        <v>972</v>
      </c>
      <c r="B945" s="17">
        <v>3359.456788</v>
      </c>
      <c r="C945" s="154">
        <v>354.47477900000001</v>
      </c>
    </row>
    <row r="946" spans="1:3" x14ac:dyDescent="0.25">
      <c r="A946" s="84" t="s">
        <v>973</v>
      </c>
      <c r="B946" s="17">
        <v>3234.0376030000002</v>
      </c>
      <c r="C946" s="154">
        <v>385.50161600000001</v>
      </c>
    </row>
    <row r="947" spans="1:3" x14ac:dyDescent="0.25">
      <c r="A947" s="84" t="s">
        <v>974</v>
      </c>
      <c r="B947" s="17">
        <v>2802.6511930000001</v>
      </c>
      <c r="C947" s="154">
        <v>305.919715</v>
      </c>
    </row>
    <row r="948" spans="1:3" x14ac:dyDescent="0.25">
      <c r="A948" s="84" t="s">
        <v>975</v>
      </c>
      <c r="B948" s="17">
        <v>2510.4627489999998</v>
      </c>
      <c r="C948" s="154">
        <v>282.20398699999998</v>
      </c>
    </row>
    <row r="949" spans="1:3" x14ac:dyDescent="0.25">
      <c r="A949" s="84" t="s">
        <v>976</v>
      </c>
      <c r="B949" s="17">
        <v>2240.669461</v>
      </c>
      <c r="C949" s="154">
        <v>242.55785</v>
      </c>
    </row>
    <row r="950" spans="1:3" x14ac:dyDescent="0.25">
      <c r="A950" s="84" t="s">
        <v>977</v>
      </c>
      <c r="B950" s="17">
        <v>2220.1151159999999</v>
      </c>
      <c r="C950" s="154">
        <v>229.59501900000001</v>
      </c>
    </row>
    <row r="951" spans="1:3" x14ac:dyDescent="0.25">
      <c r="A951" s="84" t="s">
        <v>978</v>
      </c>
      <c r="B951" s="17">
        <v>2507.8655370000001</v>
      </c>
      <c r="C951" s="154">
        <v>8.8895540000000004</v>
      </c>
    </row>
    <row r="952" spans="1:3" x14ac:dyDescent="0.25">
      <c r="A952" s="84" t="s">
        <v>979</v>
      </c>
      <c r="B952" s="17">
        <v>3593.0229479999998</v>
      </c>
      <c r="C952" s="154">
        <v>17.988143999999998</v>
      </c>
    </row>
    <row r="953" spans="1:3" x14ac:dyDescent="0.25">
      <c r="A953" s="84" t="s">
        <v>980</v>
      </c>
      <c r="B953" s="17">
        <v>3911.956983</v>
      </c>
      <c r="C953" s="154">
        <v>151.14754600000001</v>
      </c>
    </row>
    <row r="954" spans="1:3" x14ac:dyDescent="0.25">
      <c r="A954" s="84" t="s">
        <v>981</v>
      </c>
      <c r="B954" s="17">
        <v>4138.4281650000003</v>
      </c>
      <c r="C954" s="154">
        <v>196.409626</v>
      </c>
    </row>
    <row r="955" spans="1:3" x14ac:dyDescent="0.25">
      <c r="A955" s="84" t="s">
        <v>982</v>
      </c>
      <c r="B955" s="17">
        <v>4060.9774480000001</v>
      </c>
      <c r="C955" s="154">
        <v>279.578733</v>
      </c>
    </row>
    <row r="956" spans="1:3" x14ac:dyDescent="0.25">
      <c r="A956" s="84" t="s">
        <v>983</v>
      </c>
      <c r="B956" s="17">
        <v>3669.8031719999999</v>
      </c>
      <c r="C956" s="154">
        <v>339.40746200000001</v>
      </c>
    </row>
    <row r="957" spans="1:3" x14ac:dyDescent="0.25">
      <c r="A957" s="84" t="s">
        <v>984</v>
      </c>
      <c r="B957" s="17">
        <v>3117.2667110000002</v>
      </c>
      <c r="C957" s="154">
        <v>361.07344799999998</v>
      </c>
    </row>
    <row r="958" spans="1:3" x14ac:dyDescent="0.25">
      <c r="A958" s="84" t="s">
        <v>985</v>
      </c>
      <c r="B958" s="17">
        <v>2701.5129139999999</v>
      </c>
      <c r="C958" s="154">
        <v>390.77248100000003</v>
      </c>
    </row>
    <row r="959" spans="1:3" x14ac:dyDescent="0.25">
      <c r="A959" s="84" t="s">
        <v>986</v>
      </c>
      <c r="B959" s="17">
        <v>2361.3280970000001</v>
      </c>
      <c r="C959" s="154">
        <v>309.815495</v>
      </c>
    </row>
    <row r="960" spans="1:3" x14ac:dyDescent="0.25">
      <c r="A960" s="84" t="s">
        <v>987</v>
      </c>
      <c r="B960" s="17">
        <v>2120.2195099999999</v>
      </c>
      <c r="C960" s="154">
        <v>291.33863500000001</v>
      </c>
    </row>
    <row r="961" spans="1:3" x14ac:dyDescent="0.25">
      <c r="A961" s="84" t="s">
        <v>988</v>
      </c>
      <c r="B961" s="17">
        <v>1865.914669</v>
      </c>
      <c r="C961" s="154">
        <v>252.418813</v>
      </c>
    </row>
    <row r="962" spans="1:3" x14ac:dyDescent="0.25">
      <c r="A962" s="84" t="s">
        <v>989</v>
      </c>
      <c r="B962" s="17">
        <v>1884.054817</v>
      </c>
      <c r="C962" s="154">
        <v>239.02286699999999</v>
      </c>
    </row>
    <row r="963" spans="1:3" x14ac:dyDescent="0.25">
      <c r="A963" s="84" t="s">
        <v>990</v>
      </c>
      <c r="B963" s="17">
        <v>1985.1417759999999</v>
      </c>
      <c r="C963" s="154">
        <v>4.1784100000000004</v>
      </c>
    </row>
    <row r="964" spans="1:3" x14ac:dyDescent="0.25">
      <c r="A964" s="84" t="s">
        <v>991</v>
      </c>
      <c r="B964" s="17">
        <v>2144.95766</v>
      </c>
      <c r="C964" s="154">
        <v>3.3605670000000001</v>
      </c>
    </row>
    <row r="965" spans="1:3" x14ac:dyDescent="0.25">
      <c r="A965" s="84" t="s">
        <v>992</v>
      </c>
      <c r="B965" s="17">
        <v>2461.725363</v>
      </c>
      <c r="C965" s="154">
        <v>10.40596</v>
      </c>
    </row>
    <row r="966" spans="1:3" x14ac:dyDescent="0.25">
      <c r="A966" s="84" t="s">
        <v>993</v>
      </c>
      <c r="B966" s="17">
        <v>2542.812985</v>
      </c>
      <c r="C966" s="154">
        <v>21.758346</v>
      </c>
    </row>
    <row r="967" spans="1:3" x14ac:dyDescent="0.25">
      <c r="A967" s="84" t="s">
        <v>994</v>
      </c>
      <c r="B967" s="17">
        <v>2400.2439490000002</v>
      </c>
      <c r="C967" s="154">
        <v>98.247366</v>
      </c>
    </row>
    <row r="968" spans="1:3" x14ac:dyDescent="0.25">
      <c r="A968" s="84" t="s">
        <v>995</v>
      </c>
      <c r="B968" s="17">
        <v>2024.1810840000001</v>
      </c>
      <c r="C968" s="154">
        <v>160.10700199999999</v>
      </c>
    </row>
    <row r="969" spans="1:3" x14ac:dyDescent="0.25">
      <c r="A969" s="84" t="s">
        <v>996</v>
      </c>
      <c r="B969" s="17">
        <v>1640.026437</v>
      </c>
      <c r="C969" s="154">
        <v>202.43888100000001</v>
      </c>
    </row>
    <row r="970" spans="1:3" x14ac:dyDescent="0.25">
      <c r="A970" s="84" t="s">
        <v>997</v>
      </c>
      <c r="B970" s="17">
        <v>1375.607006</v>
      </c>
      <c r="C970" s="154">
        <v>188.209722</v>
      </c>
    </row>
    <row r="971" spans="1:3" x14ac:dyDescent="0.25">
      <c r="A971" s="84" t="s">
        <v>998</v>
      </c>
      <c r="B971" s="17">
        <v>1321.8903660000001</v>
      </c>
      <c r="C971" s="154">
        <v>152.05850599999999</v>
      </c>
    </row>
    <row r="972" spans="1:3" x14ac:dyDescent="0.25">
      <c r="A972" s="84" t="s">
        <v>999</v>
      </c>
      <c r="B972" s="17">
        <v>1160.1198449999999</v>
      </c>
      <c r="C972" s="154">
        <v>115.102312</v>
      </c>
    </row>
    <row r="973" spans="1:3" x14ac:dyDescent="0.25">
      <c r="A973" s="84" t="s">
        <v>1000</v>
      </c>
      <c r="B973" s="17">
        <v>1346.741745</v>
      </c>
      <c r="C973" s="154">
        <v>77.562933999999998</v>
      </c>
    </row>
    <row r="974" spans="1:3" x14ac:dyDescent="0.25">
      <c r="A974" s="84" t="s">
        <v>1001</v>
      </c>
      <c r="B974" s="17">
        <v>1650.2032119999999</v>
      </c>
      <c r="C974" s="154">
        <v>83.032651999999999</v>
      </c>
    </row>
    <row r="975" spans="1:3" x14ac:dyDescent="0.25">
      <c r="A975" s="84" t="s">
        <v>1002</v>
      </c>
      <c r="B975" s="17">
        <v>2123.126311</v>
      </c>
      <c r="C975" s="154">
        <v>8.8955179999999991</v>
      </c>
    </row>
    <row r="976" spans="1:3" x14ac:dyDescent="0.25">
      <c r="A976" s="84" t="s">
        <v>1003</v>
      </c>
      <c r="B976" s="17">
        <v>2402.7174300000001</v>
      </c>
      <c r="C976" s="154">
        <v>14.733579000000001</v>
      </c>
    </row>
    <row r="977" spans="1:3" x14ac:dyDescent="0.25">
      <c r="A977" s="84" t="s">
        <v>1004</v>
      </c>
      <c r="B977" s="17">
        <v>2817.2520260000001</v>
      </c>
      <c r="C977" s="154">
        <v>20.156123000000001</v>
      </c>
    </row>
    <row r="978" spans="1:3" x14ac:dyDescent="0.25">
      <c r="A978" s="84" t="s">
        <v>1005</v>
      </c>
      <c r="B978" s="17">
        <v>2868.366939</v>
      </c>
      <c r="C978" s="154">
        <v>120.806194</v>
      </c>
    </row>
    <row r="979" spans="1:3" x14ac:dyDescent="0.25">
      <c r="A979" s="84" t="s">
        <v>1006</v>
      </c>
      <c r="B979" s="17">
        <v>2773.6096579999999</v>
      </c>
      <c r="C979" s="154">
        <v>172.74938399999999</v>
      </c>
    </row>
    <row r="980" spans="1:3" x14ac:dyDescent="0.25">
      <c r="A980" s="84" t="s">
        <v>1007</v>
      </c>
      <c r="B980" s="17">
        <v>2310.0365700000002</v>
      </c>
      <c r="C980" s="154">
        <v>305.68235499999997</v>
      </c>
    </row>
    <row r="981" spans="1:3" x14ac:dyDescent="0.25">
      <c r="A981" s="84" t="s">
        <v>1008</v>
      </c>
      <c r="B981" s="17">
        <v>1728.011148</v>
      </c>
      <c r="C981" s="154">
        <v>394.87463500000001</v>
      </c>
    </row>
    <row r="982" spans="1:3" x14ac:dyDescent="0.25">
      <c r="A982" s="84" t="s">
        <v>1009</v>
      </c>
      <c r="B982" s="17">
        <v>1489.8963269999999</v>
      </c>
      <c r="C982" s="17">
        <v>231.18960899999999</v>
      </c>
    </row>
    <row r="983" spans="1:3" x14ac:dyDescent="0.25">
      <c r="A983" s="84" t="s">
        <v>1010</v>
      </c>
      <c r="B983" s="17">
        <v>1429.480556</v>
      </c>
      <c r="C983" s="17">
        <v>156.74264700000001</v>
      </c>
    </row>
    <row r="984" spans="1:3" x14ac:dyDescent="0.25">
      <c r="A984" s="84" t="s">
        <v>1011</v>
      </c>
      <c r="B984" s="17">
        <v>1305.823472</v>
      </c>
      <c r="C984" s="17">
        <v>74.520386000000002</v>
      </c>
    </row>
    <row r="985" spans="1:3" x14ac:dyDescent="0.25">
      <c r="A985" s="84" t="s">
        <v>1012</v>
      </c>
      <c r="B985" s="17">
        <v>1248.0967390000001</v>
      </c>
      <c r="C985" s="17">
        <v>173.82881499999999</v>
      </c>
    </row>
    <row r="986" spans="1:3" x14ac:dyDescent="0.25">
      <c r="A986" s="84" t="s">
        <v>1013</v>
      </c>
      <c r="B986" s="17">
        <v>1634.694763</v>
      </c>
      <c r="C986" s="17">
        <v>186.88849099999999</v>
      </c>
    </row>
    <row r="987" spans="1:3" x14ac:dyDescent="0.25">
      <c r="A987" s="84" t="s">
        <v>1014</v>
      </c>
      <c r="B987" s="17">
        <v>2291.641959</v>
      </c>
      <c r="C987" s="154">
        <v>15.469563000000001</v>
      </c>
    </row>
    <row r="988" spans="1:3" x14ac:dyDescent="0.25">
      <c r="A988" s="84" t="s">
        <v>1015</v>
      </c>
      <c r="B988" s="17">
        <v>2714.3845000000001</v>
      </c>
      <c r="C988" s="154">
        <v>20.190673</v>
      </c>
    </row>
    <row r="989" spans="1:3" x14ac:dyDescent="0.25">
      <c r="A989" s="84" t="s">
        <v>1016</v>
      </c>
      <c r="B989" s="17">
        <v>3170.668525</v>
      </c>
      <c r="C989" s="154">
        <v>27.648713999999998</v>
      </c>
    </row>
    <row r="990" spans="1:3" x14ac:dyDescent="0.25">
      <c r="A990" s="84" t="s">
        <v>1017</v>
      </c>
      <c r="B990" s="17">
        <v>3458.9182300000002</v>
      </c>
      <c r="C990" s="154">
        <v>103.71414900000001</v>
      </c>
    </row>
    <row r="991" spans="1:3" x14ac:dyDescent="0.25">
      <c r="A991" s="84" t="s">
        <v>1018</v>
      </c>
      <c r="B991" s="17">
        <v>3727.0006020000001</v>
      </c>
      <c r="C991" s="154">
        <v>153.86320799999999</v>
      </c>
    </row>
    <row r="992" spans="1:3" x14ac:dyDescent="0.25">
      <c r="A992" s="84" t="s">
        <v>1019</v>
      </c>
      <c r="B992" s="17">
        <v>3593</v>
      </c>
      <c r="C992" s="154">
        <v>235.99130400000001</v>
      </c>
    </row>
    <row r="993" spans="1:3" x14ac:dyDescent="0.25">
      <c r="A993" s="84" t="s">
        <v>1020</v>
      </c>
      <c r="B993" s="17">
        <v>3020.5120059999999</v>
      </c>
      <c r="C993" s="154">
        <v>366.15401600000001</v>
      </c>
    </row>
    <row r="994" spans="1:3" x14ac:dyDescent="0.25">
      <c r="A994" s="84" t="s">
        <v>1021</v>
      </c>
      <c r="B994" s="17">
        <v>2659.617393</v>
      </c>
      <c r="C994" s="154">
        <v>374.32214299999998</v>
      </c>
    </row>
    <row r="995" spans="1:3" x14ac:dyDescent="0.25">
      <c r="A995" s="84" t="s">
        <v>1022</v>
      </c>
      <c r="B995" s="17">
        <v>2273.0489360000001</v>
      </c>
      <c r="C995" s="154">
        <v>312.89163000000002</v>
      </c>
    </row>
  </sheetData>
  <mergeCells count="2">
    <mergeCell ref="B1:C1"/>
    <mergeCell ref="B4:C4"/>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88"/>
  <sheetViews>
    <sheetView workbookViewId="0"/>
  </sheetViews>
  <sheetFormatPr defaultColWidth="9" defaultRowHeight="15" x14ac:dyDescent="0.25"/>
  <cols>
    <col min="1" max="3" width="9" style="84" customWidth="1"/>
    <col min="4" max="5" width="17.42578125" style="84" customWidth="1"/>
    <col min="6" max="6" width="11.5703125" style="84" customWidth="1"/>
    <col min="7" max="9" width="12" style="84" customWidth="1"/>
    <col min="10" max="10" width="25" style="84" bestFit="1" customWidth="1"/>
    <col min="11" max="11" width="10.140625" style="84" customWidth="1"/>
    <col min="12" max="12" width="9" style="84"/>
    <col min="13" max="13" width="11" style="84" bestFit="1" customWidth="1"/>
    <col min="14" max="14" width="10" style="84" bestFit="1" customWidth="1"/>
    <col min="15" max="15" width="12.140625" style="84" bestFit="1" customWidth="1"/>
    <col min="16" max="16" width="9.5703125" style="84" bestFit="1" customWidth="1"/>
    <col min="17" max="17" width="10" style="84" bestFit="1" customWidth="1"/>
    <col min="18" max="19" width="11" style="84" bestFit="1" customWidth="1"/>
    <col min="20" max="23" width="12" style="84" bestFit="1" customWidth="1"/>
    <col min="24" max="24" width="11" style="84" bestFit="1" customWidth="1"/>
    <col min="25" max="16384" width="9" style="84"/>
  </cols>
  <sheetData>
    <row r="1" spans="1:24" ht="15.75" thickBot="1" x14ac:dyDescent="0.3">
      <c r="A1" s="84" t="s">
        <v>1025</v>
      </c>
      <c r="B1" s="84" t="s">
        <v>18</v>
      </c>
      <c r="C1" s="84" t="s">
        <v>1023</v>
      </c>
      <c r="D1" s="84" t="s">
        <v>38</v>
      </c>
      <c r="F1" s="84" t="s">
        <v>1204</v>
      </c>
      <c r="G1" s="84" t="s">
        <v>1024</v>
      </c>
      <c r="I1" s="84" t="s">
        <v>1082</v>
      </c>
      <c r="J1" s="126" t="s">
        <v>1026</v>
      </c>
      <c r="K1" s="20" t="s">
        <v>36</v>
      </c>
      <c r="L1" s="1" t="s">
        <v>34</v>
      </c>
      <c r="M1" s="14">
        <f>MIN(M5:M86)</f>
        <v>203.50077200000001</v>
      </c>
      <c r="N1" s="14">
        <f t="shared" ref="N1:X1" si="0">MIN(N5:N86)</f>
        <v>309.71724</v>
      </c>
      <c r="O1" s="14">
        <f t="shared" si="0"/>
        <v>623.19109800000001</v>
      </c>
      <c r="P1" s="14">
        <f t="shared" si="0"/>
        <v>1053.2872130000001</v>
      </c>
      <c r="Q1" s="14">
        <f t="shared" si="0"/>
        <v>1146.783185</v>
      </c>
      <c r="R1" s="48">
        <f t="shared" si="0"/>
        <v>1148.4965520000001</v>
      </c>
      <c r="S1" s="14">
        <f t="shared" si="0"/>
        <v>1004.260892</v>
      </c>
      <c r="T1" s="14">
        <f t="shared" si="0"/>
        <v>918.691146</v>
      </c>
      <c r="U1" s="14">
        <f t="shared" si="0"/>
        <v>673.04666799999995</v>
      </c>
      <c r="V1" s="14">
        <f t="shared" si="0"/>
        <v>402.80169599999999</v>
      </c>
      <c r="W1" s="14">
        <f t="shared" si="0"/>
        <v>197.67372900000001</v>
      </c>
      <c r="X1" s="14">
        <f t="shared" si="0"/>
        <v>220.64870199999999</v>
      </c>
    </row>
    <row r="2" spans="1:24" x14ac:dyDescent="0.25">
      <c r="J2" s="126" t="s">
        <v>1023</v>
      </c>
      <c r="K2" s="125" t="s">
        <v>24</v>
      </c>
      <c r="L2" s="1" t="s">
        <v>35</v>
      </c>
      <c r="M2" s="14">
        <f>MAX(M5:M86)</f>
        <v>4230</v>
      </c>
      <c r="N2" s="14">
        <f t="shared" ref="N2:X2" si="1">MAX(N5:N86)</f>
        <v>4017</v>
      </c>
      <c r="O2" s="14">
        <f t="shared" si="1"/>
        <v>3897.9850540000002</v>
      </c>
      <c r="P2" s="14">
        <f t="shared" si="1"/>
        <v>4158</v>
      </c>
      <c r="Q2" s="14">
        <f t="shared" si="1"/>
        <v>4145</v>
      </c>
      <c r="R2" s="48">
        <f t="shared" si="1"/>
        <v>4230</v>
      </c>
      <c r="S2" s="14">
        <f t="shared" si="1"/>
        <v>4537</v>
      </c>
      <c r="T2" s="14">
        <f t="shared" si="1"/>
        <v>4605</v>
      </c>
      <c r="U2" s="14">
        <f t="shared" si="1"/>
        <v>4605</v>
      </c>
      <c r="V2" s="14">
        <f t="shared" si="1"/>
        <v>4605</v>
      </c>
      <c r="W2" s="14">
        <f t="shared" si="1"/>
        <v>4536.9826039999998</v>
      </c>
      <c r="X2" s="14">
        <f t="shared" si="1"/>
        <v>4366.5879770000001</v>
      </c>
    </row>
    <row r="3" spans="1:24" x14ac:dyDescent="0.25">
      <c r="H3" s="54" t="s">
        <v>1040</v>
      </c>
      <c r="I3" s="54" t="s">
        <v>1041</v>
      </c>
      <c r="J3" s="126"/>
      <c r="K3" s="125"/>
      <c r="L3" s="1"/>
      <c r="M3" s="19">
        <v>10</v>
      </c>
      <c r="N3" s="19">
        <v>11</v>
      </c>
      <c r="O3" s="19">
        <v>12</v>
      </c>
      <c r="P3" s="19">
        <v>1</v>
      </c>
      <c r="Q3" s="19">
        <v>2</v>
      </c>
      <c r="R3" s="19">
        <v>3</v>
      </c>
      <c r="S3" s="19">
        <v>4</v>
      </c>
      <c r="T3" s="19">
        <v>5</v>
      </c>
      <c r="U3" s="19">
        <v>6</v>
      </c>
      <c r="V3" s="19">
        <v>7</v>
      </c>
      <c r="W3" s="19">
        <v>8</v>
      </c>
      <c r="X3" s="19">
        <v>9</v>
      </c>
    </row>
    <row r="4" spans="1:24" x14ac:dyDescent="0.25">
      <c r="H4" s="54">
        <v>1921</v>
      </c>
      <c r="I4" s="55">
        <v>2</v>
      </c>
      <c r="L4" s="11" t="s">
        <v>18</v>
      </c>
      <c r="M4" s="12" t="s">
        <v>19</v>
      </c>
      <c r="N4" s="12" t="s">
        <v>20</v>
      </c>
      <c r="O4" s="12" t="s">
        <v>21</v>
      </c>
      <c r="P4" s="12" t="s">
        <v>22</v>
      </c>
      <c r="Q4" s="12" t="s">
        <v>23</v>
      </c>
      <c r="R4" s="12" t="s">
        <v>24</v>
      </c>
      <c r="S4" s="12" t="s">
        <v>25</v>
      </c>
      <c r="T4" s="12" t="s">
        <v>26</v>
      </c>
      <c r="U4" s="12" t="s">
        <v>27</v>
      </c>
      <c r="V4" s="12" t="s">
        <v>28</v>
      </c>
      <c r="W4" s="12" t="s">
        <v>29</v>
      </c>
      <c r="X4" s="12" t="s">
        <v>30</v>
      </c>
    </row>
    <row r="5" spans="1:24" x14ac:dyDescent="0.25">
      <c r="A5" s="18">
        <v>1922</v>
      </c>
      <c r="B5" s="18">
        <v>1921</v>
      </c>
      <c r="C5" s="18">
        <v>10</v>
      </c>
      <c r="D5" s="84" t="s">
        <v>39</v>
      </c>
      <c r="E5" s="84" t="str">
        <f>CONCATENATE(A5," ",C5)</f>
        <v>1922 10</v>
      </c>
      <c r="F5" s="14"/>
      <c r="G5" s="17">
        <f>VLOOKUP(D5,'Scatter Plot_2'!A12:C995,2,FALSE)</f>
        <v>2443.1562090000002</v>
      </c>
      <c r="H5" s="54">
        <v>1922</v>
      </c>
      <c r="I5" s="55">
        <v>2</v>
      </c>
      <c r="K5" s="84">
        <v>1</v>
      </c>
      <c r="L5" s="10">
        <v>1922</v>
      </c>
      <c r="M5" s="7">
        <f t="shared" ref="M5:X20" si="2">INDEX($F$5:$G$988,MATCH((CONCATENATE($L5," ",M$3)),$E$5:$E$988,0),IF($K$1="CFS",1,IF($K$1="TAF",2,"INC")))</f>
        <v>2443.1562090000002</v>
      </c>
      <c r="N5" s="7">
        <f t="shared" si="2"/>
        <v>2293.4690139999998</v>
      </c>
      <c r="O5" s="7">
        <f t="shared" si="2"/>
        <v>2415.1153949999998</v>
      </c>
      <c r="P5" s="7">
        <f t="shared" si="2"/>
        <v>2673.7299790000002</v>
      </c>
      <c r="Q5" s="7">
        <f t="shared" si="2"/>
        <v>3190.7970070000001</v>
      </c>
      <c r="R5" s="7">
        <f t="shared" si="2"/>
        <v>3617.2091110000001</v>
      </c>
      <c r="S5" s="7">
        <f t="shared" si="2"/>
        <v>3986.8608850000001</v>
      </c>
      <c r="T5" s="7">
        <f t="shared" si="2"/>
        <v>3865.9471149999999</v>
      </c>
      <c r="U5" s="7">
        <f t="shared" si="2"/>
        <v>3866.5569150000001</v>
      </c>
      <c r="V5" s="7">
        <f t="shared" si="2"/>
        <v>3460.3217030000001</v>
      </c>
      <c r="W5" s="7">
        <f t="shared" si="2"/>
        <v>3181.9255020000001</v>
      </c>
      <c r="X5" s="7">
        <f t="shared" si="2"/>
        <v>2774.6349089999999</v>
      </c>
    </row>
    <row r="6" spans="1:24" x14ac:dyDescent="0.25">
      <c r="A6" s="18">
        <v>1922</v>
      </c>
      <c r="B6" s="18">
        <v>1921</v>
      </c>
      <c r="C6" s="18">
        <v>11</v>
      </c>
      <c r="D6" s="84" t="s">
        <v>40</v>
      </c>
      <c r="E6" s="84" t="str">
        <f t="shared" ref="E6:E69" si="3">CONCATENATE(A6," ",C6)</f>
        <v>1922 11</v>
      </c>
      <c r="F6" s="14"/>
      <c r="G6" s="17">
        <f>VLOOKUP(D6,'Scatter Plot_2'!A13:C996,2,FALSE)</f>
        <v>2293.4690139999998</v>
      </c>
      <c r="H6" s="54">
        <v>1923</v>
      </c>
      <c r="I6" s="55">
        <v>3</v>
      </c>
      <c r="K6" s="84">
        <v>2</v>
      </c>
      <c r="L6" s="10">
        <v>1923</v>
      </c>
      <c r="M6" s="7">
        <f t="shared" si="2"/>
        <v>2561.1795590000002</v>
      </c>
      <c r="N6" s="7">
        <f t="shared" si="2"/>
        <v>2435.3441379999999</v>
      </c>
      <c r="O6" s="7">
        <f t="shared" si="2"/>
        <v>2434.3416339999999</v>
      </c>
      <c r="P6" s="7">
        <f t="shared" si="2"/>
        <v>2817.789436</v>
      </c>
      <c r="Q6" s="7">
        <f t="shared" si="2"/>
        <v>2948.5191989999998</v>
      </c>
      <c r="R6" s="7">
        <f t="shared" si="2"/>
        <v>3182.4382989999999</v>
      </c>
      <c r="S6" s="7">
        <f t="shared" si="2"/>
        <v>3457.6604120000002</v>
      </c>
      <c r="T6" s="7">
        <f t="shared" si="2"/>
        <v>3418.9283700000001</v>
      </c>
      <c r="U6" s="7">
        <f t="shared" si="2"/>
        <v>3192.5856279999998</v>
      </c>
      <c r="V6" s="7">
        <f t="shared" si="2"/>
        <v>2675.0192830000001</v>
      </c>
      <c r="W6" s="7">
        <f t="shared" si="2"/>
        <v>2223.3992450000001</v>
      </c>
      <c r="X6" s="7">
        <f t="shared" si="2"/>
        <v>2010.21029</v>
      </c>
    </row>
    <row r="7" spans="1:24" x14ac:dyDescent="0.25">
      <c r="A7" s="18">
        <v>1922</v>
      </c>
      <c r="B7" s="18">
        <v>1921</v>
      </c>
      <c r="C7" s="18">
        <v>12</v>
      </c>
      <c r="D7" s="84" t="s">
        <v>41</v>
      </c>
      <c r="E7" s="84" t="str">
        <f t="shared" si="3"/>
        <v>1922 12</v>
      </c>
      <c r="F7" s="14"/>
      <c r="G7" s="17">
        <f>VLOOKUP(D7,'Scatter Plot_2'!A14:C997,2,FALSE)</f>
        <v>2415.1153949999998</v>
      </c>
      <c r="H7" s="54">
        <v>1924</v>
      </c>
      <c r="I7" s="55">
        <v>5</v>
      </c>
      <c r="K7" s="84">
        <v>3</v>
      </c>
      <c r="L7" s="10">
        <v>1924</v>
      </c>
      <c r="M7" s="7">
        <f t="shared" si="2"/>
        <v>1859.1498320000001</v>
      </c>
      <c r="N7" s="7">
        <f t="shared" si="2"/>
        <v>1699.7998050000001</v>
      </c>
      <c r="O7" s="7">
        <f t="shared" si="2"/>
        <v>1588.876168</v>
      </c>
      <c r="P7" s="7">
        <f t="shared" si="2"/>
        <v>1735.6978469999999</v>
      </c>
      <c r="Q7" s="7">
        <f t="shared" si="2"/>
        <v>2034.4823260000001</v>
      </c>
      <c r="R7" s="7">
        <f t="shared" si="2"/>
        <v>2011.4406879999999</v>
      </c>
      <c r="S7" s="7">
        <f t="shared" si="2"/>
        <v>1995.673231</v>
      </c>
      <c r="T7" s="7">
        <f t="shared" si="2"/>
        <v>1804.903215</v>
      </c>
      <c r="U7" s="7">
        <f t="shared" si="2"/>
        <v>1452.140877</v>
      </c>
      <c r="V7" s="7">
        <f t="shared" si="2"/>
        <v>1040.250671</v>
      </c>
      <c r="W7" s="7">
        <f t="shared" si="2"/>
        <v>718.55802400000005</v>
      </c>
      <c r="X7" s="7">
        <f t="shared" si="2"/>
        <v>667.12760200000002</v>
      </c>
    </row>
    <row r="8" spans="1:24" x14ac:dyDescent="0.25">
      <c r="A8" s="18">
        <v>1922</v>
      </c>
      <c r="B8" s="18">
        <v>1922</v>
      </c>
      <c r="C8" s="18">
        <v>1</v>
      </c>
      <c r="D8" s="84" t="s">
        <v>42</v>
      </c>
      <c r="E8" s="84" t="str">
        <f t="shared" si="3"/>
        <v>1922 1</v>
      </c>
      <c r="F8" s="14"/>
      <c r="G8" s="17">
        <f>VLOOKUP(D8,'Scatter Plot_2'!A15:C998,2,FALSE)</f>
        <v>2673.7299790000002</v>
      </c>
      <c r="H8" s="54">
        <v>1925</v>
      </c>
      <c r="I8" s="55">
        <v>4</v>
      </c>
      <c r="K8" s="84">
        <v>4</v>
      </c>
      <c r="L8" s="10">
        <v>1925</v>
      </c>
      <c r="M8" s="7">
        <f t="shared" si="2"/>
        <v>687.34323700000004</v>
      </c>
      <c r="N8" s="7">
        <f t="shared" si="2"/>
        <v>834.06094199999995</v>
      </c>
      <c r="O8" s="7">
        <f t="shared" si="2"/>
        <v>1026.2365990000001</v>
      </c>
      <c r="P8" s="7">
        <f t="shared" si="2"/>
        <v>1317.3718369999999</v>
      </c>
      <c r="Q8" s="7">
        <f t="shared" si="2"/>
        <v>2068.8792060000001</v>
      </c>
      <c r="R8" s="7">
        <f t="shared" si="2"/>
        <v>2462.3974469999998</v>
      </c>
      <c r="S8" s="7">
        <f t="shared" si="2"/>
        <v>2769.5198780000001</v>
      </c>
      <c r="T8" s="7">
        <f t="shared" si="2"/>
        <v>2832.5256199999999</v>
      </c>
      <c r="U8" s="7">
        <f t="shared" si="2"/>
        <v>2577.9705859999999</v>
      </c>
      <c r="V8" s="7">
        <f t="shared" si="2"/>
        <v>2197.296464</v>
      </c>
      <c r="W8" s="7">
        <f t="shared" si="2"/>
        <v>1916.737813</v>
      </c>
      <c r="X8" s="7">
        <f t="shared" si="2"/>
        <v>1825.3082260000001</v>
      </c>
    </row>
    <row r="9" spans="1:24" x14ac:dyDescent="0.25">
      <c r="A9" s="18">
        <v>1922</v>
      </c>
      <c r="B9" s="18">
        <v>1922</v>
      </c>
      <c r="C9" s="18">
        <v>2</v>
      </c>
      <c r="D9" s="84" t="s">
        <v>43</v>
      </c>
      <c r="E9" s="84" t="str">
        <f t="shared" si="3"/>
        <v>1922 2</v>
      </c>
      <c r="F9" s="14"/>
      <c r="G9" s="17">
        <f>VLOOKUP(D9,'Scatter Plot_2'!A16:C999,2,FALSE)</f>
        <v>3190.7970070000001</v>
      </c>
      <c r="H9" s="54">
        <v>1926</v>
      </c>
      <c r="I9" s="55">
        <v>4</v>
      </c>
      <c r="K9" s="84">
        <v>5</v>
      </c>
      <c r="L9" s="10">
        <v>1926</v>
      </c>
      <c r="M9" s="7">
        <f t="shared" si="2"/>
        <v>1723.083449</v>
      </c>
      <c r="N9" s="7">
        <f t="shared" si="2"/>
        <v>1753.9686039999999</v>
      </c>
      <c r="O9" s="7">
        <f t="shared" si="2"/>
        <v>1836.5212819999999</v>
      </c>
      <c r="P9" s="7">
        <f t="shared" si="2"/>
        <v>2102.6172809999998</v>
      </c>
      <c r="Q9" s="7">
        <f t="shared" si="2"/>
        <v>2680.698386</v>
      </c>
      <c r="R9" s="7">
        <f t="shared" si="2"/>
        <v>2912.02682</v>
      </c>
      <c r="S9" s="7">
        <f t="shared" si="2"/>
        <v>3527.698476</v>
      </c>
      <c r="T9" s="7">
        <f t="shared" si="2"/>
        <v>3305.7605210000002</v>
      </c>
      <c r="U9" s="7">
        <f t="shared" si="2"/>
        <v>2771.9590979999998</v>
      </c>
      <c r="V9" s="7">
        <f t="shared" si="2"/>
        <v>2164.2675819999999</v>
      </c>
      <c r="W9" s="7">
        <f t="shared" si="2"/>
        <v>1636.421775</v>
      </c>
      <c r="X9" s="7">
        <f t="shared" si="2"/>
        <v>1366.884988</v>
      </c>
    </row>
    <row r="10" spans="1:24" x14ac:dyDescent="0.25">
      <c r="A10" s="18">
        <v>1922</v>
      </c>
      <c r="B10" s="18">
        <v>1922</v>
      </c>
      <c r="C10" s="18">
        <v>3</v>
      </c>
      <c r="D10" s="84" t="s">
        <v>44</v>
      </c>
      <c r="E10" s="84" t="str">
        <f t="shared" si="3"/>
        <v>1922 3</v>
      </c>
      <c r="F10" s="14"/>
      <c r="G10" s="17">
        <f>VLOOKUP(D10,'Scatter Plot_2'!A17:C1000,2,FALSE)</f>
        <v>3617.2091110000001</v>
      </c>
      <c r="H10" s="54">
        <v>1927</v>
      </c>
      <c r="I10" s="55">
        <v>1</v>
      </c>
      <c r="K10" s="84">
        <v>6</v>
      </c>
      <c r="L10" s="10">
        <v>1927</v>
      </c>
      <c r="M10" s="7">
        <f t="shared" si="2"/>
        <v>1209.451096</v>
      </c>
      <c r="N10" s="7">
        <f t="shared" si="2"/>
        <v>1635.836301</v>
      </c>
      <c r="O10" s="7">
        <f t="shared" si="2"/>
        <v>1530.6353979999999</v>
      </c>
      <c r="P10" s="7">
        <f t="shared" si="2"/>
        <v>1939.383826</v>
      </c>
      <c r="Q10" s="7">
        <f t="shared" si="2"/>
        <v>3134.826114</v>
      </c>
      <c r="R10" s="7">
        <f t="shared" si="2"/>
        <v>3625.0448820000001</v>
      </c>
      <c r="S10" s="7">
        <f t="shared" si="2"/>
        <v>3929.9183720000001</v>
      </c>
      <c r="T10" s="7">
        <f t="shared" si="2"/>
        <v>3902.6446529999998</v>
      </c>
      <c r="U10" s="7">
        <f t="shared" si="2"/>
        <v>3722.8290959999999</v>
      </c>
      <c r="V10" s="7">
        <f t="shared" si="2"/>
        <v>3227.138011</v>
      </c>
      <c r="W10" s="7">
        <f t="shared" si="2"/>
        <v>2782.0189500000001</v>
      </c>
      <c r="X10" s="7">
        <f t="shared" si="2"/>
        <v>2264.6944680000001</v>
      </c>
    </row>
    <row r="11" spans="1:24" x14ac:dyDescent="0.25">
      <c r="A11" s="18">
        <v>1922</v>
      </c>
      <c r="B11" s="18">
        <v>1922</v>
      </c>
      <c r="C11" s="18">
        <v>4</v>
      </c>
      <c r="D11" s="84" t="s">
        <v>45</v>
      </c>
      <c r="E11" s="84" t="str">
        <f t="shared" si="3"/>
        <v>1922 4</v>
      </c>
      <c r="F11" s="14"/>
      <c r="G11" s="17">
        <f>VLOOKUP(D11,'Scatter Plot_2'!A18:C1001,2,FALSE)</f>
        <v>3986.8608850000001</v>
      </c>
      <c r="H11" s="54">
        <v>1928</v>
      </c>
      <c r="I11" s="55">
        <v>2</v>
      </c>
      <c r="K11" s="84">
        <v>7</v>
      </c>
      <c r="L11" s="10">
        <v>1928</v>
      </c>
      <c r="M11" s="7">
        <f t="shared" si="2"/>
        <v>1983.482771</v>
      </c>
      <c r="N11" s="7">
        <f t="shared" si="2"/>
        <v>1991.2929349999999</v>
      </c>
      <c r="O11" s="7">
        <f t="shared" si="2"/>
        <v>2134.3161329999998</v>
      </c>
      <c r="P11" s="7">
        <f t="shared" si="2"/>
        <v>2412.551363</v>
      </c>
      <c r="Q11" s="7">
        <f t="shared" si="2"/>
        <v>2634.4394299999999</v>
      </c>
      <c r="R11" s="7">
        <f t="shared" si="2"/>
        <v>3793.209535</v>
      </c>
      <c r="S11" s="7">
        <f t="shared" si="2"/>
        <v>4042.6736089999999</v>
      </c>
      <c r="T11" s="7">
        <f t="shared" si="2"/>
        <v>3896.3260959999998</v>
      </c>
      <c r="U11" s="7">
        <f t="shared" si="2"/>
        <v>3436.1166819999999</v>
      </c>
      <c r="V11" s="7">
        <f t="shared" si="2"/>
        <v>2863.281223</v>
      </c>
      <c r="W11" s="7">
        <f t="shared" si="2"/>
        <v>2371.426661</v>
      </c>
      <c r="X11" s="7">
        <f t="shared" si="2"/>
        <v>1949.7195589999999</v>
      </c>
    </row>
    <row r="12" spans="1:24" x14ac:dyDescent="0.25">
      <c r="A12" s="18">
        <v>1922</v>
      </c>
      <c r="B12" s="18">
        <v>1922</v>
      </c>
      <c r="C12" s="18">
        <v>5</v>
      </c>
      <c r="D12" s="84" t="s">
        <v>46</v>
      </c>
      <c r="E12" s="84" t="str">
        <f t="shared" si="3"/>
        <v>1922 5</v>
      </c>
      <c r="F12" s="14"/>
      <c r="G12" s="17">
        <f>VLOOKUP(D12,'Scatter Plot_2'!A19:C1002,2,FALSE)</f>
        <v>3865.9471149999999</v>
      </c>
      <c r="H12" s="54">
        <v>1929</v>
      </c>
      <c r="I12" s="55">
        <v>5</v>
      </c>
      <c r="K12" s="84">
        <v>8</v>
      </c>
      <c r="L12" s="10">
        <v>1929</v>
      </c>
      <c r="M12" s="7">
        <f t="shared" si="2"/>
        <v>1661.5210360000001</v>
      </c>
      <c r="N12" s="7">
        <f t="shared" si="2"/>
        <v>1432.3580959999999</v>
      </c>
      <c r="O12" s="7">
        <f t="shared" si="2"/>
        <v>1441.8564719999999</v>
      </c>
      <c r="P12" s="7">
        <f t="shared" si="2"/>
        <v>1534.0820550000001</v>
      </c>
      <c r="Q12" s="7">
        <f t="shared" si="2"/>
        <v>1718.787403</v>
      </c>
      <c r="R12" s="7">
        <f t="shared" si="2"/>
        <v>1909.06035</v>
      </c>
      <c r="S12" s="7">
        <f t="shared" si="2"/>
        <v>1963.915663</v>
      </c>
      <c r="T12" s="7">
        <f t="shared" si="2"/>
        <v>1890.6184229999999</v>
      </c>
      <c r="U12" s="7">
        <f t="shared" si="2"/>
        <v>1624.211376</v>
      </c>
      <c r="V12" s="7">
        <f t="shared" si="2"/>
        <v>1228.4140709999999</v>
      </c>
      <c r="W12" s="7">
        <f t="shared" si="2"/>
        <v>950.19441700000004</v>
      </c>
      <c r="X12" s="7">
        <f t="shared" si="2"/>
        <v>892.35673699999995</v>
      </c>
    </row>
    <row r="13" spans="1:24" x14ac:dyDescent="0.25">
      <c r="A13" s="18">
        <v>1922</v>
      </c>
      <c r="B13" s="18">
        <v>1922</v>
      </c>
      <c r="C13" s="18">
        <v>6</v>
      </c>
      <c r="D13" s="84" t="s">
        <v>47</v>
      </c>
      <c r="E13" s="84" t="str">
        <f t="shared" si="3"/>
        <v>1922 6</v>
      </c>
      <c r="F13" s="14"/>
      <c r="G13" s="17">
        <f>VLOOKUP(D13,'Scatter Plot_2'!A20:C1003,2,FALSE)</f>
        <v>3866.5569150000001</v>
      </c>
      <c r="H13" s="54">
        <v>1930</v>
      </c>
      <c r="I13" s="55">
        <v>4</v>
      </c>
      <c r="K13" s="84">
        <v>9</v>
      </c>
      <c r="L13" s="10">
        <v>1930</v>
      </c>
      <c r="M13" s="7">
        <f t="shared" si="2"/>
        <v>863.81625299999996</v>
      </c>
      <c r="N13" s="7">
        <f t="shared" si="2"/>
        <v>849.96460200000001</v>
      </c>
      <c r="O13" s="7">
        <f t="shared" si="2"/>
        <v>1372.8556550000001</v>
      </c>
      <c r="P13" s="7">
        <f t="shared" si="2"/>
        <v>1782.2347159999999</v>
      </c>
      <c r="Q13" s="7">
        <f t="shared" si="2"/>
        <v>2039.7061249999999</v>
      </c>
      <c r="R13" s="7">
        <f t="shared" si="2"/>
        <v>2712.087708</v>
      </c>
      <c r="S13" s="7">
        <f t="shared" si="2"/>
        <v>3054.3385760000001</v>
      </c>
      <c r="T13" s="7">
        <f t="shared" si="2"/>
        <v>3096.7299600000001</v>
      </c>
      <c r="U13" s="7">
        <f t="shared" si="2"/>
        <v>2697.4896199999998</v>
      </c>
      <c r="V13" s="7">
        <f t="shared" si="2"/>
        <v>2206.2974859999999</v>
      </c>
      <c r="W13" s="7">
        <f t="shared" si="2"/>
        <v>1867.095161</v>
      </c>
      <c r="X13" s="7">
        <f t="shared" si="2"/>
        <v>1746.253193</v>
      </c>
    </row>
    <row r="14" spans="1:24" x14ac:dyDescent="0.25">
      <c r="A14" s="18">
        <v>1922</v>
      </c>
      <c r="B14" s="18">
        <v>1922</v>
      </c>
      <c r="C14" s="18">
        <v>7</v>
      </c>
      <c r="D14" s="84" t="s">
        <v>48</v>
      </c>
      <c r="E14" s="84" t="str">
        <f t="shared" si="3"/>
        <v>1922 7</v>
      </c>
      <c r="F14" s="14"/>
      <c r="G14" s="17">
        <f>VLOOKUP(D14,'Scatter Plot_2'!A21:C1004,2,FALSE)</f>
        <v>3460.3217030000001</v>
      </c>
      <c r="H14" s="54">
        <v>1931</v>
      </c>
      <c r="I14" s="55">
        <v>5</v>
      </c>
      <c r="K14" s="84">
        <v>10</v>
      </c>
      <c r="L14" s="10">
        <v>1931</v>
      </c>
      <c r="M14" s="7">
        <f t="shared" si="2"/>
        <v>1603.16605</v>
      </c>
      <c r="N14" s="7">
        <f t="shared" si="2"/>
        <v>1574.5205450000001</v>
      </c>
      <c r="O14" s="7">
        <f t="shared" si="2"/>
        <v>1563.219914</v>
      </c>
      <c r="P14" s="7">
        <f t="shared" si="2"/>
        <v>1821.9855399999999</v>
      </c>
      <c r="Q14" s="7">
        <f t="shared" si="2"/>
        <v>2079.8615629999999</v>
      </c>
      <c r="R14" s="7">
        <f t="shared" si="2"/>
        <v>2303.6817940000001</v>
      </c>
      <c r="S14" s="7">
        <f t="shared" si="2"/>
        <v>2220.0138999999999</v>
      </c>
      <c r="T14" s="7">
        <f t="shared" si="2"/>
        <v>2100.0456680000002</v>
      </c>
      <c r="U14" s="7">
        <f t="shared" si="2"/>
        <v>1756.1919499999999</v>
      </c>
      <c r="V14" s="7">
        <f t="shared" si="2"/>
        <v>1263.2040440000001</v>
      </c>
      <c r="W14" s="7">
        <f t="shared" si="2"/>
        <v>872.73240899999996</v>
      </c>
      <c r="X14" s="7">
        <f t="shared" si="2"/>
        <v>832.98569899999995</v>
      </c>
    </row>
    <row r="15" spans="1:24" x14ac:dyDescent="0.25">
      <c r="A15" s="18">
        <v>1922</v>
      </c>
      <c r="B15" s="18">
        <v>1922</v>
      </c>
      <c r="C15" s="18">
        <v>8</v>
      </c>
      <c r="D15" s="84" t="s">
        <v>49</v>
      </c>
      <c r="E15" s="84" t="str">
        <f t="shared" si="3"/>
        <v>1922 8</v>
      </c>
      <c r="F15" s="14"/>
      <c r="G15" s="17">
        <f>VLOOKUP(D15,'Scatter Plot_2'!A22:C1005,2,FALSE)</f>
        <v>3181.9255020000001</v>
      </c>
      <c r="H15" s="54">
        <v>1932</v>
      </c>
      <c r="I15" s="55">
        <v>4</v>
      </c>
      <c r="K15" s="84">
        <v>11</v>
      </c>
      <c r="L15" s="10">
        <v>1932</v>
      </c>
      <c r="M15" s="7">
        <f t="shared" si="2"/>
        <v>817.62869499999999</v>
      </c>
      <c r="N15" s="7">
        <f t="shared" si="2"/>
        <v>831.82455100000004</v>
      </c>
      <c r="O15" s="7">
        <f t="shared" si="2"/>
        <v>929.31789300000003</v>
      </c>
      <c r="P15" s="7">
        <f t="shared" si="2"/>
        <v>1294.51208</v>
      </c>
      <c r="Q15" s="7">
        <f t="shared" si="2"/>
        <v>1694.608911</v>
      </c>
      <c r="R15" s="7">
        <f t="shared" si="2"/>
        <v>2180.8171360000001</v>
      </c>
      <c r="S15" s="7">
        <f t="shared" si="2"/>
        <v>2399.6726819999999</v>
      </c>
      <c r="T15" s="7">
        <f t="shared" si="2"/>
        <v>2640.7581749999999</v>
      </c>
      <c r="U15" s="7">
        <f t="shared" si="2"/>
        <v>2429.9071899999999</v>
      </c>
      <c r="V15" s="7">
        <f t="shared" si="2"/>
        <v>2059.973383</v>
      </c>
      <c r="W15" s="7">
        <f t="shared" si="2"/>
        <v>1763.014866</v>
      </c>
      <c r="X15" s="7">
        <f t="shared" si="2"/>
        <v>1618.1757190000001</v>
      </c>
    </row>
    <row r="16" spans="1:24" x14ac:dyDescent="0.25">
      <c r="A16" s="18">
        <v>1922</v>
      </c>
      <c r="B16" s="18">
        <v>1922</v>
      </c>
      <c r="C16" s="18">
        <v>9</v>
      </c>
      <c r="D16" s="84" t="s">
        <v>50</v>
      </c>
      <c r="E16" s="84" t="str">
        <f t="shared" si="3"/>
        <v>1922 9</v>
      </c>
      <c r="F16" s="14"/>
      <c r="G16" s="17">
        <f>VLOOKUP(D16,'Scatter Plot_2'!A23:C1006,2,FALSE)</f>
        <v>2774.6349089999999</v>
      </c>
      <c r="H16" s="54">
        <v>1933</v>
      </c>
      <c r="I16" s="55">
        <v>5</v>
      </c>
      <c r="K16" s="84">
        <v>12</v>
      </c>
      <c r="L16" s="10">
        <v>1933</v>
      </c>
      <c r="M16" s="7">
        <f t="shared" si="2"/>
        <v>1471.966516</v>
      </c>
      <c r="N16" s="7">
        <f t="shared" si="2"/>
        <v>1396.5728200000001</v>
      </c>
      <c r="O16" s="7">
        <f t="shared" si="2"/>
        <v>1465.803821</v>
      </c>
      <c r="P16" s="7">
        <f t="shared" si="2"/>
        <v>1694.6565820000001</v>
      </c>
      <c r="Q16" s="7">
        <f t="shared" si="2"/>
        <v>1915.1934490000001</v>
      </c>
      <c r="R16" s="7">
        <f t="shared" si="2"/>
        <v>1973.5375280000001</v>
      </c>
      <c r="S16" s="7">
        <f t="shared" si="2"/>
        <v>2038.3638539999999</v>
      </c>
      <c r="T16" s="7">
        <f t="shared" si="2"/>
        <v>2000.665782</v>
      </c>
      <c r="U16" s="7">
        <f t="shared" si="2"/>
        <v>1731.8471199999999</v>
      </c>
      <c r="V16" s="7">
        <f t="shared" si="2"/>
        <v>1254.057683</v>
      </c>
      <c r="W16" s="7">
        <f t="shared" si="2"/>
        <v>899.23290999999995</v>
      </c>
      <c r="X16" s="7">
        <f t="shared" si="2"/>
        <v>806.41880200000003</v>
      </c>
    </row>
    <row r="17" spans="1:24" x14ac:dyDescent="0.25">
      <c r="A17" s="18">
        <v>1923</v>
      </c>
      <c r="B17" s="18">
        <v>1922</v>
      </c>
      <c r="C17" s="18">
        <v>10</v>
      </c>
      <c r="D17" s="84" t="s">
        <v>51</v>
      </c>
      <c r="E17" s="84" t="str">
        <f t="shared" si="3"/>
        <v>1923 10</v>
      </c>
      <c r="F17" s="14"/>
      <c r="G17" s="17">
        <f>VLOOKUP(D17,'Scatter Plot_2'!A24:C1007,2,FALSE)</f>
        <v>2561.1795590000002</v>
      </c>
      <c r="H17" s="54">
        <v>1934</v>
      </c>
      <c r="I17" s="55">
        <v>5</v>
      </c>
      <c r="K17" s="84">
        <v>13</v>
      </c>
      <c r="L17" s="10">
        <v>1934</v>
      </c>
      <c r="M17" s="7">
        <f t="shared" si="2"/>
        <v>787.10912900000005</v>
      </c>
      <c r="N17" s="7">
        <f t="shared" si="2"/>
        <v>784.41403700000001</v>
      </c>
      <c r="O17" s="7">
        <f t="shared" si="2"/>
        <v>790.99777900000004</v>
      </c>
      <c r="P17" s="7">
        <f t="shared" si="2"/>
        <v>1130.5403739999999</v>
      </c>
      <c r="Q17" s="7">
        <f t="shared" si="2"/>
        <v>1427.954755</v>
      </c>
      <c r="R17" s="7">
        <f t="shared" si="2"/>
        <v>1760.6781719999999</v>
      </c>
      <c r="S17" s="7">
        <f t="shared" si="2"/>
        <v>1824.54549</v>
      </c>
      <c r="T17" s="7">
        <f t="shared" si="2"/>
        <v>1623.135538</v>
      </c>
      <c r="U17" s="7">
        <f t="shared" si="2"/>
        <v>1259.2415470000001</v>
      </c>
      <c r="V17" s="7">
        <f t="shared" si="2"/>
        <v>861.22479899999996</v>
      </c>
      <c r="W17" s="7">
        <f t="shared" si="2"/>
        <v>588.00060900000005</v>
      </c>
      <c r="X17" s="7">
        <f t="shared" si="2"/>
        <v>538.48770100000002</v>
      </c>
    </row>
    <row r="18" spans="1:24" x14ac:dyDescent="0.25">
      <c r="A18" s="18">
        <v>1923</v>
      </c>
      <c r="B18" s="18">
        <v>1922</v>
      </c>
      <c r="C18" s="18">
        <v>11</v>
      </c>
      <c r="D18" s="84" t="s">
        <v>52</v>
      </c>
      <c r="E18" s="84" t="str">
        <f t="shared" si="3"/>
        <v>1923 11</v>
      </c>
      <c r="F18" s="14"/>
      <c r="G18" s="17">
        <f>VLOOKUP(D18,'Scatter Plot_2'!A25:C1008,2,FALSE)</f>
        <v>2435.3441379999999</v>
      </c>
      <c r="H18" s="54">
        <v>1935</v>
      </c>
      <c r="I18" s="55">
        <v>3</v>
      </c>
      <c r="K18" s="84">
        <v>14</v>
      </c>
      <c r="L18" s="10">
        <v>1935</v>
      </c>
      <c r="M18" s="7">
        <f t="shared" si="2"/>
        <v>518.88532099999998</v>
      </c>
      <c r="N18" s="7">
        <f t="shared" si="2"/>
        <v>640.47070199999996</v>
      </c>
      <c r="O18" s="7">
        <f t="shared" si="2"/>
        <v>855.46579499999996</v>
      </c>
      <c r="P18" s="7">
        <f t="shared" si="2"/>
        <v>1251.3566880000001</v>
      </c>
      <c r="Q18" s="7">
        <f t="shared" si="2"/>
        <v>1552.45361</v>
      </c>
      <c r="R18" s="7">
        <f t="shared" si="2"/>
        <v>2085.2638889999998</v>
      </c>
      <c r="S18" s="7">
        <f t="shared" si="2"/>
        <v>2974.0600119999999</v>
      </c>
      <c r="T18" s="7">
        <f t="shared" si="2"/>
        <v>3186.4271600000002</v>
      </c>
      <c r="U18" s="7">
        <f t="shared" si="2"/>
        <v>2907.1230169999999</v>
      </c>
      <c r="V18" s="7">
        <f t="shared" si="2"/>
        <v>2375.348328</v>
      </c>
      <c r="W18" s="7">
        <f t="shared" si="2"/>
        <v>1907.3798589999999</v>
      </c>
      <c r="X18" s="7">
        <f t="shared" si="2"/>
        <v>1670.5607789999999</v>
      </c>
    </row>
    <row r="19" spans="1:24" x14ac:dyDescent="0.25">
      <c r="A19" s="18">
        <v>1923</v>
      </c>
      <c r="B19" s="18">
        <v>1922</v>
      </c>
      <c r="C19" s="18">
        <v>12</v>
      </c>
      <c r="D19" s="84" t="s">
        <v>53</v>
      </c>
      <c r="E19" s="84" t="str">
        <f t="shared" si="3"/>
        <v>1923 12</v>
      </c>
      <c r="F19" s="14"/>
      <c r="G19" s="17">
        <f>VLOOKUP(D19,'Scatter Plot_2'!A26:C1009,2,FALSE)</f>
        <v>2434.3416339999999</v>
      </c>
      <c r="H19" s="54">
        <v>1936</v>
      </c>
      <c r="I19" s="55">
        <v>3</v>
      </c>
      <c r="K19" s="84">
        <v>15</v>
      </c>
      <c r="L19" s="10">
        <v>1936</v>
      </c>
      <c r="M19" s="7">
        <f t="shared" si="2"/>
        <v>1438.776787</v>
      </c>
      <c r="N19" s="7">
        <f t="shared" si="2"/>
        <v>1285.880058</v>
      </c>
      <c r="O19" s="7">
        <f t="shared" si="2"/>
        <v>1199.1330479999999</v>
      </c>
      <c r="P19" s="7">
        <f t="shared" si="2"/>
        <v>1760.6963699999999</v>
      </c>
      <c r="Q19" s="7">
        <f t="shared" si="2"/>
        <v>2863.4010039999998</v>
      </c>
      <c r="R19" s="7">
        <f t="shared" si="2"/>
        <v>3380.770199</v>
      </c>
      <c r="S19" s="7">
        <f t="shared" si="2"/>
        <v>3687.8430560000002</v>
      </c>
      <c r="T19" s="7">
        <f t="shared" si="2"/>
        <v>3710.4774299999999</v>
      </c>
      <c r="U19" s="7">
        <f t="shared" si="2"/>
        <v>3543.066272</v>
      </c>
      <c r="V19" s="7">
        <f t="shared" si="2"/>
        <v>3006.7719499999998</v>
      </c>
      <c r="W19" s="7">
        <f t="shared" si="2"/>
        <v>2534.649347</v>
      </c>
      <c r="X19" s="7">
        <f t="shared" si="2"/>
        <v>2217.7016619999999</v>
      </c>
    </row>
    <row r="20" spans="1:24" x14ac:dyDescent="0.25">
      <c r="A20" s="18">
        <v>1923</v>
      </c>
      <c r="B20" s="18">
        <v>1923</v>
      </c>
      <c r="C20" s="18">
        <v>1</v>
      </c>
      <c r="D20" s="84" t="s">
        <v>54</v>
      </c>
      <c r="E20" s="84" t="str">
        <f t="shared" si="3"/>
        <v>1923 1</v>
      </c>
      <c r="F20" s="14"/>
      <c r="G20" s="17">
        <f>VLOOKUP(D20,'Scatter Plot_2'!A27:C1010,2,FALSE)</f>
        <v>2817.789436</v>
      </c>
      <c r="H20" s="54">
        <v>1937</v>
      </c>
      <c r="I20" s="55">
        <v>3</v>
      </c>
      <c r="K20" s="84">
        <v>16</v>
      </c>
      <c r="L20" s="10">
        <v>1937</v>
      </c>
      <c r="M20" s="7">
        <f t="shared" si="2"/>
        <v>1948.8812700000001</v>
      </c>
      <c r="N20" s="7">
        <f t="shared" si="2"/>
        <v>1784.254518</v>
      </c>
      <c r="O20" s="7">
        <f t="shared" si="2"/>
        <v>1743.9748999999999</v>
      </c>
      <c r="P20" s="7">
        <f t="shared" si="2"/>
        <v>1915.9892279999999</v>
      </c>
      <c r="Q20" s="7">
        <f t="shared" si="2"/>
        <v>2485.707163</v>
      </c>
      <c r="R20" s="7">
        <f t="shared" si="2"/>
        <v>2984.1694400000001</v>
      </c>
      <c r="S20" s="7">
        <f t="shared" si="2"/>
        <v>3202.03406</v>
      </c>
      <c r="T20" s="7">
        <f t="shared" si="2"/>
        <v>3296.0379859999998</v>
      </c>
      <c r="U20" s="7">
        <f t="shared" si="2"/>
        <v>2903.0595990000002</v>
      </c>
      <c r="V20" s="7">
        <f t="shared" si="2"/>
        <v>2342.3524269999998</v>
      </c>
      <c r="W20" s="7">
        <f t="shared" si="2"/>
        <v>1899.5921699999999</v>
      </c>
      <c r="X20" s="7">
        <f t="shared" si="2"/>
        <v>1594.9521850000001</v>
      </c>
    </row>
    <row r="21" spans="1:24" x14ac:dyDescent="0.25">
      <c r="A21" s="18">
        <v>1923</v>
      </c>
      <c r="B21" s="18">
        <v>1923</v>
      </c>
      <c r="C21" s="18">
        <v>2</v>
      </c>
      <c r="D21" s="84" t="s">
        <v>55</v>
      </c>
      <c r="E21" s="84" t="str">
        <f t="shared" si="3"/>
        <v>1923 2</v>
      </c>
      <c r="F21" s="14"/>
      <c r="G21" s="17">
        <f>VLOOKUP(D21,'Scatter Plot_2'!A28:C1011,2,FALSE)</f>
        <v>2948.5191989999998</v>
      </c>
      <c r="H21" s="54">
        <v>1938</v>
      </c>
      <c r="I21" s="55">
        <v>1</v>
      </c>
      <c r="K21" s="84">
        <v>17</v>
      </c>
      <c r="L21" s="10">
        <v>1938</v>
      </c>
      <c r="M21" s="7">
        <f t="shared" ref="M21:X36" si="4">INDEX($F$5:$G$988,MATCH((CONCATENATE($L21," ",M$3)),$E$5:$E$988,0),IF($K$1="CFS",1,IF($K$1="TAF",2,"INC")))</f>
        <v>1357.8172460000001</v>
      </c>
      <c r="N21" s="7">
        <f t="shared" si="4"/>
        <v>1544.513882</v>
      </c>
      <c r="O21" s="7">
        <f t="shared" si="4"/>
        <v>2331.163967</v>
      </c>
      <c r="P21" s="7">
        <f t="shared" si="4"/>
        <v>2759.7498049999999</v>
      </c>
      <c r="Q21" s="7">
        <f t="shared" si="4"/>
        <v>3502.4253899999999</v>
      </c>
      <c r="R21" s="7">
        <f t="shared" si="4"/>
        <v>3823.5149459999998</v>
      </c>
      <c r="S21" s="7">
        <f t="shared" si="4"/>
        <v>4188.7514149999997</v>
      </c>
      <c r="T21" s="7">
        <f t="shared" si="4"/>
        <v>4418.1187630000004</v>
      </c>
      <c r="U21" s="7">
        <f t="shared" si="4"/>
        <v>4372.3255449999997</v>
      </c>
      <c r="V21" s="7">
        <f t="shared" si="4"/>
        <v>4159.5318799999995</v>
      </c>
      <c r="W21" s="7">
        <f t="shared" si="4"/>
        <v>3951.2323820000001</v>
      </c>
      <c r="X21" s="7">
        <f t="shared" si="4"/>
        <v>3402.8029759999999</v>
      </c>
    </row>
    <row r="22" spans="1:24" x14ac:dyDescent="0.25">
      <c r="A22" s="18">
        <v>1923</v>
      </c>
      <c r="B22" s="18">
        <v>1923</v>
      </c>
      <c r="C22" s="18">
        <v>3</v>
      </c>
      <c r="D22" s="84" t="s">
        <v>56</v>
      </c>
      <c r="E22" s="84" t="str">
        <f t="shared" si="3"/>
        <v>1923 3</v>
      </c>
      <c r="F22" s="14"/>
      <c r="G22" s="17">
        <f>VLOOKUP(D22,'Scatter Plot_2'!A29:C1012,2,FALSE)</f>
        <v>3182.4382989999999</v>
      </c>
      <c r="H22" s="54">
        <v>1939</v>
      </c>
      <c r="I22" s="55">
        <v>4</v>
      </c>
      <c r="K22" s="84">
        <v>18</v>
      </c>
      <c r="L22" s="10">
        <v>1939</v>
      </c>
      <c r="M22" s="7">
        <f t="shared" si="4"/>
        <v>3087.916471</v>
      </c>
      <c r="N22" s="7">
        <f t="shared" si="4"/>
        <v>2734.8815530000002</v>
      </c>
      <c r="O22" s="7">
        <f t="shared" si="4"/>
        <v>2702.983326</v>
      </c>
      <c r="P22" s="7">
        <f t="shared" si="4"/>
        <v>2808.3409080000001</v>
      </c>
      <c r="Q22" s="7">
        <f t="shared" si="4"/>
        <v>2928.5660520000001</v>
      </c>
      <c r="R22" s="7">
        <f t="shared" si="4"/>
        <v>3122.9312749999999</v>
      </c>
      <c r="S22" s="7">
        <f t="shared" si="4"/>
        <v>2992.5786910000002</v>
      </c>
      <c r="T22" s="7">
        <f t="shared" si="4"/>
        <v>2721.2097399999998</v>
      </c>
      <c r="U22" s="7">
        <f t="shared" si="4"/>
        <v>2252.0395170000002</v>
      </c>
      <c r="V22" s="7">
        <f t="shared" si="4"/>
        <v>1641.494706</v>
      </c>
      <c r="W22" s="7">
        <f t="shared" si="4"/>
        <v>1481.4611279999999</v>
      </c>
      <c r="X22" s="7">
        <f t="shared" si="4"/>
        <v>1403.53802</v>
      </c>
    </row>
    <row r="23" spans="1:24" x14ac:dyDescent="0.25">
      <c r="A23" s="18">
        <v>1923</v>
      </c>
      <c r="B23" s="18">
        <v>1923</v>
      </c>
      <c r="C23" s="18">
        <v>4</v>
      </c>
      <c r="D23" s="84" t="s">
        <v>57</v>
      </c>
      <c r="E23" s="84" t="str">
        <f t="shared" si="3"/>
        <v>1923 4</v>
      </c>
      <c r="F23" s="14"/>
      <c r="G23" s="17">
        <f>VLOOKUP(D23,'Scatter Plot_2'!A30:C1013,2,FALSE)</f>
        <v>3457.6604120000002</v>
      </c>
      <c r="H23" s="54">
        <v>1940</v>
      </c>
      <c r="I23" s="55">
        <v>2</v>
      </c>
      <c r="K23" s="84">
        <v>19</v>
      </c>
      <c r="L23" s="10">
        <v>1940</v>
      </c>
      <c r="M23" s="7">
        <f t="shared" si="4"/>
        <v>1270.236848</v>
      </c>
      <c r="N23" s="7">
        <f t="shared" si="4"/>
        <v>1127.30816</v>
      </c>
      <c r="O23" s="7">
        <f t="shared" si="4"/>
        <v>1074.27631</v>
      </c>
      <c r="P23" s="7">
        <f t="shared" si="4"/>
        <v>1712.772406</v>
      </c>
      <c r="Q23" s="7">
        <f t="shared" si="4"/>
        <v>2826.635409</v>
      </c>
      <c r="R23" s="7">
        <f t="shared" si="4"/>
        <v>3424.6673949999999</v>
      </c>
      <c r="S23" s="7">
        <f t="shared" si="4"/>
        <v>3796.7406980000001</v>
      </c>
      <c r="T23" s="7">
        <f t="shared" si="4"/>
        <v>3787.8957799999998</v>
      </c>
      <c r="U23" s="7">
        <f t="shared" si="4"/>
        <v>3457.9292919999998</v>
      </c>
      <c r="V23" s="7">
        <f t="shared" si="4"/>
        <v>2888.9518579999999</v>
      </c>
      <c r="W23" s="7">
        <f t="shared" si="4"/>
        <v>2391.0260680000001</v>
      </c>
      <c r="X23" s="7">
        <f t="shared" si="4"/>
        <v>1996.4643390000001</v>
      </c>
    </row>
    <row r="24" spans="1:24" x14ac:dyDescent="0.25">
      <c r="A24" s="18">
        <v>1923</v>
      </c>
      <c r="B24" s="18">
        <v>1923</v>
      </c>
      <c r="C24" s="18">
        <v>5</v>
      </c>
      <c r="D24" s="84" t="s">
        <v>58</v>
      </c>
      <c r="E24" s="84" t="str">
        <f t="shared" si="3"/>
        <v>1923 5</v>
      </c>
      <c r="F24" s="14"/>
      <c r="G24" s="17">
        <f>VLOOKUP(D24,'Scatter Plot_2'!A31:C1014,2,FALSE)</f>
        <v>3418.9283700000001</v>
      </c>
      <c r="H24" s="54">
        <v>1941</v>
      </c>
      <c r="I24" s="55">
        <v>1</v>
      </c>
      <c r="K24" s="84">
        <v>20</v>
      </c>
      <c r="L24" s="10">
        <v>1941</v>
      </c>
      <c r="M24" s="7">
        <f t="shared" si="4"/>
        <v>1729.7233659999999</v>
      </c>
      <c r="N24" s="7">
        <f t="shared" si="4"/>
        <v>1578.9417129999999</v>
      </c>
      <c r="O24" s="7">
        <f t="shared" si="4"/>
        <v>2001.4211869999999</v>
      </c>
      <c r="P24" s="7">
        <f t="shared" si="4"/>
        <v>2726.1122190000001</v>
      </c>
      <c r="Q24" s="7">
        <f t="shared" si="4"/>
        <v>3413.920967</v>
      </c>
      <c r="R24" s="7">
        <f t="shared" si="4"/>
        <v>3880.978638</v>
      </c>
      <c r="S24" s="7">
        <f t="shared" si="4"/>
        <v>4127.5935849999996</v>
      </c>
      <c r="T24" s="7">
        <f t="shared" si="4"/>
        <v>4100.6490830000002</v>
      </c>
      <c r="U24" s="7">
        <f t="shared" si="4"/>
        <v>3980.8837659999999</v>
      </c>
      <c r="V24" s="7">
        <f t="shared" si="4"/>
        <v>3672.0168440000002</v>
      </c>
      <c r="W24" s="7">
        <f t="shared" si="4"/>
        <v>3517.000724</v>
      </c>
      <c r="X24" s="7">
        <f t="shared" si="4"/>
        <v>2991.2074579999999</v>
      </c>
    </row>
    <row r="25" spans="1:24" x14ac:dyDescent="0.25">
      <c r="A25" s="18">
        <v>1923</v>
      </c>
      <c r="B25" s="18">
        <v>1923</v>
      </c>
      <c r="C25" s="18">
        <v>6</v>
      </c>
      <c r="D25" s="84" t="s">
        <v>59</v>
      </c>
      <c r="E25" s="84" t="str">
        <f t="shared" si="3"/>
        <v>1923 6</v>
      </c>
      <c r="F25" s="14"/>
      <c r="G25" s="17">
        <f>VLOOKUP(D25,'Scatter Plot_2'!A32:C1015,2,FALSE)</f>
        <v>3192.5856279999998</v>
      </c>
      <c r="H25" s="54">
        <v>1942</v>
      </c>
      <c r="I25" s="55">
        <v>1</v>
      </c>
      <c r="K25" s="84">
        <v>21</v>
      </c>
      <c r="L25" s="10">
        <v>1942</v>
      </c>
      <c r="M25" s="7">
        <f t="shared" si="4"/>
        <v>2673.8842260000001</v>
      </c>
      <c r="N25" s="7">
        <f t="shared" si="4"/>
        <v>2384.0353620000001</v>
      </c>
      <c r="O25" s="7">
        <f t="shared" si="4"/>
        <v>2861.8953419999998</v>
      </c>
      <c r="P25" s="7">
        <f t="shared" si="4"/>
        <v>3009.3789240000001</v>
      </c>
      <c r="Q25" s="7">
        <f t="shared" si="4"/>
        <v>3174.7692440000001</v>
      </c>
      <c r="R25" s="7">
        <f t="shared" si="4"/>
        <v>3613.0450139999998</v>
      </c>
      <c r="S25" s="7">
        <f t="shared" si="4"/>
        <v>3713.3385029999999</v>
      </c>
      <c r="T25" s="7">
        <f t="shared" si="4"/>
        <v>3762.4041609999999</v>
      </c>
      <c r="U25" s="7">
        <f t="shared" si="4"/>
        <v>3664.542813</v>
      </c>
      <c r="V25" s="7">
        <f t="shared" si="4"/>
        <v>3462.2486090000002</v>
      </c>
      <c r="W25" s="7">
        <f t="shared" si="4"/>
        <v>3293.3801560000002</v>
      </c>
      <c r="X25" s="7">
        <f t="shared" si="4"/>
        <v>2831.1285630000002</v>
      </c>
    </row>
    <row r="26" spans="1:24" x14ac:dyDescent="0.25">
      <c r="A26" s="18">
        <v>1923</v>
      </c>
      <c r="B26" s="18">
        <v>1923</v>
      </c>
      <c r="C26" s="18">
        <v>7</v>
      </c>
      <c r="D26" s="84" t="s">
        <v>60</v>
      </c>
      <c r="E26" s="84" t="str">
        <f t="shared" si="3"/>
        <v>1923 7</v>
      </c>
      <c r="F26" s="14"/>
      <c r="G26" s="17">
        <f>VLOOKUP(D26,'Scatter Plot_2'!A33:C1016,2,FALSE)</f>
        <v>2675.0192830000001</v>
      </c>
      <c r="H26" s="54">
        <v>1943</v>
      </c>
      <c r="I26" s="55">
        <v>1</v>
      </c>
      <c r="K26" s="84">
        <v>22</v>
      </c>
      <c r="L26" s="10">
        <v>1943</v>
      </c>
      <c r="M26" s="7">
        <f t="shared" si="4"/>
        <v>2578.746208</v>
      </c>
      <c r="N26" s="7">
        <f t="shared" si="4"/>
        <v>2379.808188</v>
      </c>
      <c r="O26" s="7">
        <f t="shared" si="4"/>
        <v>2604.7760819999999</v>
      </c>
      <c r="P26" s="7">
        <f t="shared" si="4"/>
        <v>3283.6868949999998</v>
      </c>
      <c r="Q26" s="7">
        <f t="shared" si="4"/>
        <v>3531.6134740000002</v>
      </c>
      <c r="R26" s="7">
        <f t="shared" si="4"/>
        <v>3908.4565790000001</v>
      </c>
      <c r="S26" s="7">
        <f t="shared" si="4"/>
        <v>4126.7305710000001</v>
      </c>
      <c r="T26" s="7">
        <f t="shared" si="4"/>
        <v>4027.439464</v>
      </c>
      <c r="U26" s="7">
        <f t="shared" si="4"/>
        <v>3779.3988829999998</v>
      </c>
      <c r="V26" s="7">
        <f t="shared" si="4"/>
        <v>3206.0435980000002</v>
      </c>
      <c r="W26" s="7">
        <f t="shared" si="4"/>
        <v>2738.3361260000001</v>
      </c>
      <c r="X26" s="7">
        <f t="shared" si="4"/>
        <v>2209.3665420000002</v>
      </c>
    </row>
    <row r="27" spans="1:24" x14ac:dyDescent="0.25">
      <c r="A27" s="18">
        <v>1923</v>
      </c>
      <c r="B27" s="18">
        <v>1923</v>
      </c>
      <c r="C27" s="18">
        <v>8</v>
      </c>
      <c r="D27" s="84" t="s">
        <v>61</v>
      </c>
      <c r="E27" s="84" t="str">
        <f t="shared" si="3"/>
        <v>1923 8</v>
      </c>
      <c r="F27" s="14"/>
      <c r="G27" s="17">
        <f>VLOOKUP(D27,'Scatter Plot_2'!A34:C1017,2,FALSE)</f>
        <v>2223.3992450000001</v>
      </c>
      <c r="H27" s="54">
        <v>1944</v>
      </c>
      <c r="I27" s="55">
        <v>4</v>
      </c>
      <c r="K27" s="84">
        <v>23</v>
      </c>
      <c r="L27" s="10">
        <v>1944</v>
      </c>
      <c r="M27" s="7">
        <f t="shared" si="4"/>
        <v>1868.9783970000001</v>
      </c>
      <c r="N27" s="7">
        <f t="shared" si="4"/>
        <v>1687.7381250000001</v>
      </c>
      <c r="O27" s="7">
        <f t="shared" si="4"/>
        <v>1583.953753</v>
      </c>
      <c r="P27" s="7">
        <f t="shared" si="4"/>
        <v>1771.9750340000001</v>
      </c>
      <c r="Q27" s="7">
        <f t="shared" si="4"/>
        <v>2088.9366450000002</v>
      </c>
      <c r="R27" s="7">
        <f t="shared" si="4"/>
        <v>2463.0498769999999</v>
      </c>
      <c r="S27" s="7">
        <f t="shared" si="4"/>
        <v>2533.3327680000002</v>
      </c>
      <c r="T27" s="7">
        <f t="shared" si="4"/>
        <v>2651.7358279999999</v>
      </c>
      <c r="U27" s="7">
        <f t="shared" si="4"/>
        <v>2326.0528290000002</v>
      </c>
      <c r="V27" s="7">
        <f t="shared" si="4"/>
        <v>1846.290798</v>
      </c>
      <c r="W27" s="7">
        <f t="shared" si="4"/>
        <v>1441.622198</v>
      </c>
      <c r="X27" s="7">
        <f t="shared" si="4"/>
        <v>1338.0995640000001</v>
      </c>
    </row>
    <row r="28" spans="1:24" x14ac:dyDescent="0.25">
      <c r="A28" s="18">
        <v>1923</v>
      </c>
      <c r="B28" s="18">
        <v>1923</v>
      </c>
      <c r="C28" s="18">
        <v>9</v>
      </c>
      <c r="D28" s="84" t="s">
        <v>62</v>
      </c>
      <c r="E28" s="84" t="str">
        <f t="shared" si="3"/>
        <v>1923 9</v>
      </c>
      <c r="F28" s="14"/>
      <c r="G28" s="17">
        <f>VLOOKUP(D28,'Scatter Plot_2'!A35:C1018,2,FALSE)</f>
        <v>2010.21029</v>
      </c>
      <c r="H28" s="54">
        <v>1945</v>
      </c>
      <c r="I28" s="55">
        <v>3</v>
      </c>
      <c r="K28" s="84">
        <v>24</v>
      </c>
      <c r="L28" s="10">
        <v>1945</v>
      </c>
      <c r="M28" s="7">
        <f t="shared" si="4"/>
        <v>1200.3873309999999</v>
      </c>
      <c r="N28" s="7">
        <f t="shared" si="4"/>
        <v>1381.678784</v>
      </c>
      <c r="O28" s="7">
        <f t="shared" si="4"/>
        <v>1530.1789819999999</v>
      </c>
      <c r="P28" s="7">
        <f t="shared" si="4"/>
        <v>1816.3512209999999</v>
      </c>
      <c r="Q28" s="7">
        <f t="shared" si="4"/>
        <v>2679.812899</v>
      </c>
      <c r="R28" s="7">
        <f t="shared" si="4"/>
        <v>3249.179439</v>
      </c>
      <c r="S28" s="7">
        <f t="shared" si="4"/>
        <v>3301.2308090000001</v>
      </c>
      <c r="T28" s="7">
        <f t="shared" si="4"/>
        <v>3285.4859940000001</v>
      </c>
      <c r="U28" s="7">
        <f t="shared" si="4"/>
        <v>2910.3587389999998</v>
      </c>
      <c r="V28" s="7">
        <f t="shared" si="4"/>
        <v>2374.7502420000001</v>
      </c>
      <c r="W28" s="7">
        <f t="shared" si="4"/>
        <v>1937.811265</v>
      </c>
      <c r="X28" s="7">
        <f t="shared" si="4"/>
        <v>1698.9235550000001</v>
      </c>
    </row>
    <row r="29" spans="1:24" x14ac:dyDescent="0.25">
      <c r="A29" s="18">
        <v>1924</v>
      </c>
      <c r="B29" s="18">
        <v>1923</v>
      </c>
      <c r="C29" s="18">
        <v>10</v>
      </c>
      <c r="D29" s="84" t="s">
        <v>63</v>
      </c>
      <c r="E29" s="84" t="str">
        <f t="shared" si="3"/>
        <v>1924 10</v>
      </c>
      <c r="F29" s="14"/>
      <c r="G29" s="17">
        <f>VLOOKUP(D29,'Scatter Plot_2'!A36:C1019,2,FALSE)</f>
        <v>1859.1498320000001</v>
      </c>
      <c r="H29" s="54">
        <v>1946</v>
      </c>
      <c r="I29" s="55">
        <v>3</v>
      </c>
      <c r="K29" s="84">
        <v>25</v>
      </c>
      <c r="L29" s="10">
        <v>1946</v>
      </c>
      <c r="M29" s="7">
        <f t="shared" si="4"/>
        <v>1534.2625760000001</v>
      </c>
      <c r="N29" s="7">
        <f t="shared" si="4"/>
        <v>1651.987631</v>
      </c>
      <c r="O29" s="7">
        <f t="shared" si="4"/>
        <v>2236.1874349999998</v>
      </c>
      <c r="P29" s="7">
        <f t="shared" si="4"/>
        <v>2627.290184</v>
      </c>
      <c r="Q29" s="7">
        <f t="shared" si="4"/>
        <v>2921.6577870000001</v>
      </c>
      <c r="R29" s="7">
        <f t="shared" si="4"/>
        <v>3455.0101800000002</v>
      </c>
      <c r="S29" s="7">
        <f t="shared" si="4"/>
        <v>3671.252113</v>
      </c>
      <c r="T29" s="7">
        <f t="shared" si="4"/>
        <v>3695.5891360000001</v>
      </c>
      <c r="U29" s="7">
        <f t="shared" si="4"/>
        <v>3327.3069500000001</v>
      </c>
      <c r="V29" s="7">
        <f t="shared" si="4"/>
        <v>2785.6431010000001</v>
      </c>
      <c r="W29" s="7">
        <f t="shared" si="4"/>
        <v>2310.8723199999999</v>
      </c>
      <c r="X29" s="7">
        <f t="shared" si="4"/>
        <v>2018.555161</v>
      </c>
    </row>
    <row r="30" spans="1:24" x14ac:dyDescent="0.25">
      <c r="A30" s="18">
        <v>1924</v>
      </c>
      <c r="B30" s="18">
        <v>1923</v>
      </c>
      <c r="C30" s="18">
        <v>11</v>
      </c>
      <c r="D30" s="84" t="s">
        <v>64</v>
      </c>
      <c r="E30" s="84" t="str">
        <f t="shared" si="3"/>
        <v>1924 11</v>
      </c>
      <c r="F30" s="14"/>
      <c r="G30" s="17">
        <f>VLOOKUP(D30,'Scatter Plot_2'!A37:C1020,2,FALSE)</f>
        <v>1699.7998050000001</v>
      </c>
      <c r="H30" s="54">
        <v>1947</v>
      </c>
      <c r="I30" s="55">
        <v>4</v>
      </c>
      <c r="K30" s="84">
        <v>26</v>
      </c>
      <c r="L30" s="10">
        <v>1947</v>
      </c>
      <c r="M30" s="7">
        <f t="shared" si="4"/>
        <v>1835.0776109999999</v>
      </c>
      <c r="N30" s="7">
        <f t="shared" si="4"/>
        <v>1866.4087549999999</v>
      </c>
      <c r="O30" s="7">
        <f t="shared" si="4"/>
        <v>1996.6685150000001</v>
      </c>
      <c r="P30" s="7">
        <f t="shared" si="4"/>
        <v>2148.2943559999999</v>
      </c>
      <c r="Q30" s="7">
        <f t="shared" si="4"/>
        <v>2495.393172</v>
      </c>
      <c r="R30" s="7">
        <f t="shared" si="4"/>
        <v>2923.7445990000001</v>
      </c>
      <c r="S30" s="7">
        <f t="shared" si="4"/>
        <v>2985.7470279999998</v>
      </c>
      <c r="T30" s="7">
        <f t="shared" si="4"/>
        <v>2712.9180900000001</v>
      </c>
      <c r="U30" s="7">
        <f t="shared" si="4"/>
        <v>2306.343151</v>
      </c>
      <c r="V30" s="7">
        <f t="shared" si="4"/>
        <v>1701.8802310000001</v>
      </c>
      <c r="W30" s="7">
        <f t="shared" si="4"/>
        <v>1428.2506109999999</v>
      </c>
      <c r="X30" s="7">
        <f t="shared" si="4"/>
        <v>1319.478044</v>
      </c>
    </row>
    <row r="31" spans="1:24" x14ac:dyDescent="0.25">
      <c r="A31" s="18">
        <v>1924</v>
      </c>
      <c r="B31" s="18">
        <v>1923</v>
      </c>
      <c r="C31" s="18">
        <v>12</v>
      </c>
      <c r="D31" s="84" t="s">
        <v>65</v>
      </c>
      <c r="E31" s="84" t="str">
        <f t="shared" si="3"/>
        <v>1924 12</v>
      </c>
      <c r="F31" s="14"/>
      <c r="G31" s="17">
        <f>VLOOKUP(D31,'Scatter Plot_2'!A38:C1021,2,FALSE)</f>
        <v>1588.876168</v>
      </c>
      <c r="H31" s="54">
        <v>1948</v>
      </c>
      <c r="I31" s="55">
        <v>3</v>
      </c>
      <c r="K31" s="84">
        <v>27</v>
      </c>
      <c r="L31" s="10">
        <v>1948</v>
      </c>
      <c r="M31" s="7">
        <f t="shared" si="4"/>
        <v>1268.6816060000001</v>
      </c>
      <c r="N31" s="7">
        <f t="shared" si="4"/>
        <v>1173.694287</v>
      </c>
      <c r="O31" s="7">
        <f t="shared" si="4"/>
        <v>1106.689339</v>
      </c>
      <c r="P31" s="7">
        <f t="shared" si="4"/>
        <v>1492.9412400000001</v>
      </c>
      <c r="Q31" s="7">
        <f t="shared" si="4"/>
        <v>1661.5865100000001</v>
      </c>
      <c r="R31" s="7">
        <f t="shared" si="4"/>
        <v>1933.7549240000001</v>
      </c>
      <c r="S31" s="7">
        <f t="shared" si="4"/>
        <v>2583.932116</v>
      </c>
      <c r="T31" s="7">
        <f t="shared" si="4"/>
        <v>2906.2519510000002</v>
      </c>
      <c r="U31" s="7">
        <f t="shared" si="4"/>
        <v>2914.369569</v>
      </c>
      <c r="V31" s="7">
        <f t="shared" si="4"/>
        <v>2433.2273180000002</v>
      </c>
      <c r="W31" s="7">
        <f t="shared" si="4"/>
        <v>1982.631376</v>
      </c>
      <c r="X31" s="7">
        <f t="shared" si="4"/>
        <v>1850.69245</v>
      </c>
    </row>
    <row r="32" spans="1:24" x14ac:dyDescent="0.25">
      <c r="A32" s="18">
        <v>1924</v>
      </c>
      <c r="B32" s="18">
        <v>1924</v>
      </c>
      <c r="C32" s="18">
        <v>1</v>
      </c>
      <c r="D32" s="84" t="s">
        <v>66</v>
      </c>
      <c r="E32" s="84" t="str">
        <f t="shared" si="3"/>
        <v>1924 1</v>
      </c>
      <c r="F32" s="14"/>
      <c r="G32" s="17">
        <f>VLOOKUP(D32,'Scatter Plot_2'!A39:C1022,2,FALSE)</f>
        <v>1735.6978469999999</v>
      </c>
      <c r="H32" s="54">
        <v>1949</v>
      </c>
      <c r="I32" s="55">
        <v>4</v>
      </c>
      <c r="K32" s="84">
        <v>28</v>
      </c>
      <c r="L32" s="10">
        <v>1949</v>
      </c>
      <c r="M32" s="7">
        <f t="shared" si="4"/>
        <v>1678.9130520000001</v>
      </c>
      <c r="N32" s="7">
        <f t="shared" si="4"/>
        <v>1582.5233659999999</v>
      </c>
      <c r="O32" s="7">
        <f t="shared" si="4"/>
        <v>1620.0626990000001</v>
      </c>
      <c r="P32" s="7">
        <f t="shared" si="4"/>
        <v>1786.056742</v>
      </c>
      <c r="Q32" s="7">
        <f t="shared" si="4"/>
        <v>2003.0282709999999</v>
      </c>
      <c r="R32" s="7">
        <f t="shared" si="4"/>
        <v>2455.687183</v>
      </c>
      <c r="S32" s="7">
        <f t="shared" si="4"/>
        <v>2677.730638</v>
      </c>
      <c r="T32" s="7">
        <f t="shared" si="4"/>
        <v>2748.144174</v>
      </c>
      <c r="U32" s="7">
        <f t="shared" si="4"/>
        <v>2355.4517350000001</v>
      </c>
      <c r="V32" s="7">
        <f t="shared" si="4"/>
        <v>1858.5286699999999</v>
      </c>
      <c r="W32" s="7">
        <f t="shared" si="4"/>
        <v>1493.693078</v>
      </c>
      <c r="X32" s="7">
        <f t="shared" si="4"/>
        <v>1364.967032</v>
      </c>
    </row>
    <row r="33" spans="1:24" x14ac:dyDescent="0.25">
      <c r="A33" s="18">
        <v>1924</v>
      </c>
      <c r="B33" s="18">
        <v>1924</v>
      </c>
      <c r="C33" s="18">
        <v>2</v>
      </c>
      <c r="D33" s="84" t="s">
        <v>67</v>
      </c>
      <c r="E33" s="84" t="str">
        <f t="shared" si="3"/>
        <v>1924 2</v>
      </c>
      <c r="F33" s="14"/>
      <c r="G33" s="17">
        <f>VLOOKUP(D33,'Scatter Plot_2'!A40:C1023,2,FALSE)</f>
        <v>2034.4823260000001</v>
      </c>
      <c r="H33" s="54">
        <v>1950</v>
      </c>
      <c r="I33" s="55">
        <v>3</v>
      </c>
      <c r="K33" s="84">
        <v>29</v>
      </c>
      <c r="L33" s="10">
        <v>1950</v>
      </c>
      <c r="M33" s="7">
        <f t="shared" si="4"/>
        <v>1230.632738</v>
      </c>
      <c r="N33" s="7">
        <f t="shared" si="4"/>
        <v>1132.2515860000001</v>
      </c>
      <c r="O33" s="7">
        <f t="shared" si="4"/>
        <v>1070.5676269999999</v>
      </c>
      <c r="P33" s="7">
        <f t="shared" si="4"/>
        <v>1448.429259</v>
      </c>
      <c r="Q33" s="7">
        <f t="shared" si="4"/>
        <v>1996.7402609999999</v>
      </c>
      <c r="R33" s="7">
        <f t="shared" si="4"/>
        <v>2551.987165</v>
      </c>
      <c r="S33" s="7">
        <f t="shared" si="4"/>
        <v>2959.2189170000001</v>
      </c>
      <c r="T33" s="7">
        <f t="shared" si="4"/>
        <v>3142.166933</v>
      </c>
      <c r="U33" s="7">
        <f t="shared" si="4"/>
        <v>3029.728423</v>
      </c>
      <c r="V33" s="7">
        <f t="shared" si="4"/>
        <v>2556.7260580000002</v>
      </c>
      <c r="W33" s="7">
        <f t="shared" si="4"/>
        <v>2174.646526</v>
      </c>
      <c r="X33" s="7">
        <f t="shared" si="4"/>
        <v>1975.117712</v>
      </c>
    </row>
    <row r="34" spans="1:24" x14ac:dyDescent="0.25">
      <c r="A34" s="18">
        <v>1924</v>
      </c>
      <c r="B34" s="18">
        <v>1924</v>
      </c>
      <c r="C34" s="18">
        <v>3</v>
      </c>
      <c r="D34" s="84" t="s">
        <v>68</v>
      </c>
      <c r="E34" s="84" t="str">
        <f t="shared" si="3"/>
        <v>1924 3</v>
      </c>
      <c r="F34" s="14"/>
      <c r="G34" s="17">
        <f>VLOOKUP(D34,'Scatter Plot_2'!A41:C1024,2,FALSE)</f>
        <v>2011.4406879999999</v>
      </c>
      <c r="H34" s="54">
        <v>1951</v>
      </c>
      <c r="I34" s="55">
        <v>2</v>
      </c>
      <c r="K34" s="84">
        <v>30</v>
      </c>
      <c r="L34" s="10">
        <v>1951</v>
      </c>
      <c r="M34" s="7">
        <f t="shared" si="4"/>
        <v>2066.4203929999999</v>
      </c>
      <c r="N34" s="7">
        <f t="shared" si="4"/>
        <v>2779.0195250000002</v>
      </c>
      <c r="O34" s="7">
        <f t="shared" si="4"/>
        <v>3897.9850540000002</v>
      </c>
      <c r="P34" s="7">
        <f t="shared" si="4"/>
        <v>3913</v>
      </c>
      <c r="Q34" s="7">
        <f t="shared" si="4"/>
        <v>3992</v>
      </c>
      <c r="R34" s="7">
        <f t="shared" si="4"/>
        <v>4172</v>
      </c>
      <c r="S34" s="7">
        <f t="shared" si="4"/>
        <v>4287.9035560000002</v>
      </c>
      <c r="T34" s="7">
        <f t="shared" si="4"/>
        <v>4206.5737909999998</v>
      </c>
      <c r="U34" s="7">
        <f t="shared" si="4"/>
        <v>3832.1453630000001</v>
      </c>
      <c r="V34" s="7">
        <f t="shared" si="4"/>
        <v>3254.0984319999998</v>
      </c>
      <c r="W34" s="7">
        <f t="shared" si="4"/>
        <v>2781.3153569999999</v>
      </c>
      <c r="X34" s="7">
        <f t="shared" si="4"/>
        <v>2420.1906779999999</v>
      </c>
    </row>
    <row r="35" spans="1:24" x14ac:dyDescent="0.25">
      <c r="A35" s="18">
        <v>1924</v>
      </c>
      <c r="B35" s="18">
        <v>1924</v>
      </c>
      <c r="C35" s="18">
        <v>4</v>
      </c>
      <c r="D35" s="84" t="s">
        <v>69</v>
      </c>
      <c r="E35" s="84" t="str">
        <f t="shared" si="3"/>
        <v>1924 4</v>
      </c>
      <c r="F35" s="14"/>
      <c r="G35" s="17">
        <f>VLOOKUP(D35,'Scatter Plot_2'!A42:C1025,2,FALSE)</f>
        <v>1995.673231</v>
      </c>
      <c r="H35" s="54">
        <v>1952</v>
      </c>
      <c r="I35" s="55">
        <v>1</v>
      </c>
      <c r="K35" s="84">
        <v>31</v>
      </c>
      <c r="L35" s="10">
        <v>1952</v>
      </c>
      <c r="M35" s="7">
        <f t="shared" si="4"/>
        <v>2192.861324</v>
      </c>
      <c r="N35" s="7">
        <f t="shared" si="4"/>
        <v>2159.8607670000001</v>
      </c>
      <c r="O35" s="7">
        <f t="shared" si="4"/>
        <v>2528.15211</v>
      </c>
      <c r="P35" s="7">
        <f t="shared" si="4"/>
        <v>3077.818929</v>
      </c>
      <c r="Q35" s="7">
        <f t="shared" si="4"/>
        <v>3472.1457070000001</v>
      </c>
      <c r="R35" s="7">
        <f t="shared" si="4"/>
        <v>3945.400431</v>
      </c>
      <c r="S35" s="7">
        <f t="shared" si="4"/>
        <v>4293.6734139999999</v>
      </c>
      <c r="T35" s="7">
        <f t="shared" si="4"/>
        <v>4170.4255759999996</v>
      </c>
      <c r="U35" s="7">
        <f t="shared" si="4"/>
        <v>4172.5847659999999</v>
      </c>
      <c r="V35" s="7">
        <f t="shared" si="4"/>
        <v>4160.4847689999997</v>
      </c>
      <c r="W35" s="7">
        <f t="shared" si="4"/>
        <v>4151.2960149999999</v>
      </c>
      <c r="X35" s="7">
        <f t="shared" si="4"/>
        <v>3685.9304010000001</v>
      </c>
    </row>
    <row r="36" spans="1:24" x14ac:dyDescent="0.25">
      <c r="A36" s="18">
        <v>1924</v>
      </c>
      <c r="B36" s="18">
        <v>1924</v>
      </c>
      <c r="C36" s="18">
        <v>5</v>
      </c>
      <c r="D36" s="84" t="s">
        <v>70</v>
      </c>
      <c r="E36" s="84" t="str">
        <f t="shared" si="3"/>
        <v>1924 5</v>
      </c>
      <c r="F36" s="14"/>
      <c r="G36" s="17">
        <f>VLOOKUP(D36,'Scatter Plot_2'!A43:C1026,2,FALSE)</f>
        <v>1804.903215</v>
      </c>
      <c r="H36" s="54">
        <v>1953</v>
      </c>
      <c r="I36" s="55">
        <v>1</v>
      </c>
      <c r="K36" s="84">
        <v>32</v>
      </c>
      <c r="L36" s="10">
        <v>1953</v>
      </c>
      <c r="M36" s="7">
        <f t="shared" si="4"/>
        <v>3348.7278219999998</v>
      </c>
      <c r="N36" s="7">
        <f t="shared" si="4"/>
        <v>3053.6273769999998</v>
      </c>
      <c r="O36" s="7">
        <f t="shared" si="4"/>
        <v>3381.5073320000001</v>
      </c>
      <c r="P36" s="7">
        <f t="shared" si="4"/>
        <v>3276.9956379999999</v>
      </c>
      <c r="Q36" s="7">
        <f t="shared" si="4"/>
        <v>3558.1069520000001</v>
      </c>
      <c r="R36" s="7">
        <f t="shared" si="4"/>
        <v>3662.2014720000002</v>
      </c>
      <c r="S36" s="7">
        <f t="shared" si="4"/>
        <v>3803.80413</v>
      </c>
      <c r="T36" s="7">
        <f t="shared" si="4"/>
        <v>3907.4922940000001</v>
      </c>
      <c r="U36" s="7">
        <f t="shared" si="4"/>
        <v>3740.2549049999998</v>
      </c>
      <c r="V36" s="7">
        <f t="shared" si="4"/>
        <v>3293.3819159999998</v>
      </c>
      <c r="W36" s="7">
        <f t="shared" si="4"/>
        <v>3014.8096059999998</v>
      </c>
      <c r="X36" s="7">
        <f t="shared" si="4"/>
        <v>2541.9252649999999</v>
      </c>
    </row>
    <row r="37" spans="1:24" x14ac:dyDescent="0.25">
      <c r="A37" s="18">
        <v>1924</v>
      </c>
      <c r="B37" s="18">
        <v>1924</v>
      </c>
      <c r="C37" s="18">
        <v>6</v>
      </c>
      <c r="D37" s="84" t="s">
        <v>71</v>
      </c>
      <c r="E37" s="84" t="str">
        <f t="shared" si="3"/>
        <v>1924 6</v>
      </c>
      <c r="F37" s="14"/>
      <c r="G37" s="17">
        <f>VLOOKUP(D37,'Scatter Plot_2'!A44:C1027,2,FALSE)</f>
        <v>1452.140877</v>
      </c>
      <c r="H37" s="54">
        <v>1954</v>
      </c>
      <c r="I37" s="55">
        <v>2</v>
      </c>
      <c r="K37" s="84">
        <v>33</v>
      </c>
      <c r="L37" s="10">
        <v>1954</v>
      </c>
      <c r="M37" s="7">
        <f t="shared" ref="M37:X52" si="5">INDEX($F$5:$G$988,MATCH((CONCATENATE($L37," ",M$3)),$E$5:$E$988,0),IF($K$1="CFS",1,IF($K$1="TAF",2,"INC")))</f>
        <v>2297.4236489999998</v>
      </c>
      <c r="N37" s="7">
        <f t="shared" si="5"/>
        <v>2115.5368020000001</v>
      </c>
      <c r="O37" s="7">
        <f t="shared" si="5"/>
        <v>2217.7527660000001</v>
      </c>
      <c r="P37" s="7">
        <f t="shared" si="5"/>
        <v>2467.0753260000001</v>
      </c>
      <c r="Q37" s="7">
        <f t="shared" si="5"/>
        <v>2936.2804110000002</v>
      </c>
      <c r="R37" s="7">
        <f t="shared" si="5"/>
        <v>3555.1071149999998</v>
      </c>
      <c r="S37" s="7">
        <f t="shared" si="5"/>
        <v>3858.0486940000001</v>
      </c>
      <c r="T37" s="7">
        <f t="shared" si="5"/>
        <v>3864.3010680000002</v>
      </c>
      <c r="U37" s="7">
        <f t="shared" si="5"/>
        <v>3499.8861510000002</v>
      </c>
      <c r="V37" s="7">
        <f t="shared" si="5"/>
        <v>2917.384059</v>
      </c>
      <c r="W37" s="7">
        <f t="shared" si="5"/>
        <v>2472.564789</v>
      </c>
      <c r="X37" s="7">
        <f t="shared" si="5"/>
        <v>2085.4016419999998</v>
      </c>
    </row>
    <row r="38" spans="1:24" x14ac:dyDescent="0.25">
      <c r="A38" s="18">
        <v>1924</v>
      </c>
      <c r="B38" s="18">
        <v>1924</v>
      </c>
      <c r="C38" s="18">
        <v>7</v>
      </c>
      <c r="D38" s="84" t="s">
        <v>72</v>
      </c>
      <c r="E38" s="84" t="str">
        <f t="shared" si="3"/>
        <v>1924 7</v>
      </c>
      <c r="F38" s="14"/>
      <c r="G38" s="17">
        <f>VLOOKUP(D38,'Scatter Plot_2'!A45:C1028,2,FALSE)</f>
        <v>1040.250671</v>
      </c>
      <c r="H38" s="54">
        <v>1955</v>
      </c>
      <c r="I38" s="55">
        <v>4</v>
      </c>
      <c r="K38" s="84">
        <v>34</v>
      </c>
      <c r="L38" s="10">
        <v>1955</v>
      </c>
      <c r="M38" s="7">
        <f t="shared" si="5"/>
        <v>1846.398486</v>
      </c>
      <c r="N38" s="7">
        <f t="shared" si="5"/>
        <v>1873.7841599999999</v>
      </c>
      <c r="O38" s="7">
        <f t="shared" si="5"/>
        <v>2138.6904749999999</v>
      </c>
      <c r="P38" s="7">
        <f t="shared" si="5"/>
        <v>2334.2281109999999</v>
      </c>
      <c r="Q38" s="7">
        <f t="shared" si="5"/>
        <v>2527.7346080000002</v>
      </c>
      <c r="R38" s="7">
        <f t="shared" si="5"/>
        <v>2706.4482149999999</v>
      </c>
      <c r="S38" s="7">
        <f t="shared" si="5"/>
        <v>2765.0363419999999</v>
      </c>
      <c r="T38" s="7">
        <f t="shared" si="5"/>
        <v>2835.3120720000002</v>
      </c>
      <c r="U38" s="7">
        <f t="shared" si="5"/>
        <v>2486.1289940000001</v>
      </c>
      <c r="V38" s="7">
        <f t="shared" si="5"/>
        <v>2033.5867370000001</v>
      </c>
      <c r="W38" s="7">
        <f t="shared" si="5"/>
        <v>1643.5748719999999</v>
      </c>
      <c r="X38" s="7">
        <f t="shared" si="5"/>
        <v>1524.3860460000001</v>
      </c>
    </row>
    <row r="39" spans="1:24" x14ac:dyDescent="0.25">
      <c r="A39" s="18">
        <v>1924</v>
      </c>
      <c r="B39" s="18">
        <v>1924</v>
      </c>
      <c r="C39" s="18">
        <v>8</v>
      </c>
      <c r="D39" s="84" t="s">
        <v>73</v>
      </c>
      <c r="E39" s="84" t="str">
        <f t="shared" si="3"/>
        <v>1924 8</v>
      </c>
      <c r="F39" s="14"/>
      <c r="G39" s="17">
        <f>VLOOKUP(D39,'Scatter Plot_2'!A46:C1029,2,FALSE)</f>
        <v>718.55802400000005</v>
      </c>
      <c r="H39" s="54">
        <v>1956</v>
      </c>
      <c r="I39" s="55">
        <v>1</v>
      </c>
      <c r="K39" s="84">
        <v>35</v>
      </c>
      <c r="L39" s="10">
        <v>1956</v>
      </c>
      <c r="M39" s="7">
        <f t="shared" si="5"/>
        <v>1354.7781629999999</v>
      </c>
      <c r="N39" s="7">
        <f t="shared" si="5"/>
        <v>1379.0786430000001</v>
      </c>
      <c r="O39" s="7">
        <f t="shared" si="5"/>
        <v>3049.526574</v>
      </c>
      <c r="P39" s="7">
        <f t="shared" si="5"/>
        <v>3840.8930140000002</v>
      </c>
      <c r="Q39" s="7">
        <f t="shared" si="5"/>
        <v>3855</v>
      </c>
      <c r="R39" s="7">
        <f t="shared" si="5"/>
        <v>4085</v>
      </c>
      <c r="S39" s="7">
        <f t="shared" si="5"/>
        <v>4321.2999369999998</v>
      </c>
      <c r="T39" s="7">
        <f t="shared" si="5"/>
        <v>4149.8538749999998</v>
      </c>
      <c r="U39" s="7">
        <f t="shared" si="5"/>
        <v>4003.2698879999998</v>
      </c>
      <c r="V39" s="7">
        <f t="shared" si="5"/>
        <v>3611.1355140000001</v>
      </c>
      <c r="W39" s="7">
        <f t="shared" si="5"/>
        <v>3499.9751139999998</v>
      </c>
      <c r="X39" s="7">
        <f t="shared" si="5"/>
        <v>2999.476999</v>
      </c>
    </row>
    <row r="40" spans="1:24" x14ac:dyDescent="0.25">
      <c r="A40" s="18">
        <v>1924</v>
      </c>
      <c r="B40" s="18">
        <v>1924</v>
      </c>
      <c r="C40" s="18">
        <v>9</v>
      </c>
      <c r="D40" s="84" t="s">
        <v>74</v>
      </c>
      <c r="E40" s="84" t="str">
        <f t="shared" si="3"/>
        <v>1924 9</v>
      </c>
      <c r="F40" s="14"/>
      <c r="G40" s="17">
        <f>VLOOKUP(D40,'Scatter Plot_2'!A47:C1030,2,FALSE)</f>
        <v>667.12760200000002</v>
      </c>
      <c r="H40" s="54">
        <v>1957</v>
      </c>
      <c r="I40" s="55">
        <v>2</v>
      </c>
      <c r="K40" s="84">
        <v>36</v>
      </c>
      <c r="L40" s="10">
        <v>1957</v>
      </c>
      <c r="M40" s="7">
        <f t="shared" si="5"/>
        <v>2723.7981209999998</v>
      </c>
      <c r="N40" s="7">
        <f t="shared" si="5"/>
        <v>2406.1386929999999</v>
      </c>
      <c r="O40" s="7">
        <f t="shared" si="5"/>
        <v>2326.0365820000002</v>
      </c>
      <c r="P40" s="7">
        <f t="shared" si="5"/>
        <v>2465.3033289999998</v>
      </c>
      <c r="Q40" s="7">
        <f t="shared" si="5"/>
        <v>2902.2784339999998</v>
      </c>
      <c r="R40" s="7">
        <f t="shared" si="5"/>
        <v>3457.802925</v>
      </c>
      <c r="S40" s="7">
        <f t="shared" si="5"/>
        <v>3546.8229200000001</v>
      </c>
      <c r="T40" s="7">
        <f t="shared" si="5"/>
        <v>3696.5535789999999</v>
      </c>
      <c r="U40" s="7">
        <f t="shared" si="5"/>
        <v>3417.7877579999999</v>
      </c>
      <c r="V40" s="7">
        <f t="shared" si="5"/>
        <v>2863.5785070000002</v>
      </c>
      <c r="W40" s="7">
        <f t="shared" si="5"/>
        <v>2438.3730810000002</v>
      </c>
      <c r="X40" s="7">
        <f t="shared" si="5"/>
        <v>2080.5475970000002</v>
      </c>
    </row>
    <row r="41" spans="1:24" x14ac:dyDescent="0.25">
      <c r="A41" s="18">
        <v>1925</v>
      </c>
      <c r="B41" s="18">
        <v>1924</v>
      </c>
      <c r="C41" s="18">
        <v>10</v>
      </c>
      <c r="D41" s="84" t="s">
        <v>75</v>
      </c>
      <c r="E41" s="84" t="str">
        <f t="shared" si="3"/>
        <v>1925 10</v>
      </c>
      <c r="F41" s="14"/>
      <c r="G41" s="17">
        <f>VLOOKUP(D41,'Scatter Plot_2'!A48:C1031,2,FALSE)</f>
        <v>687.34323700000004</v>
      </c>
      <c r="H41" s="54">
        <v>1958</v>
      </c>
      <c r="I41" s="55">
        <v>1</v>
      </c>
      <c r="K41" s="84">
        <v>37</v>
      </c>
      <c r="L41" s="10">
        <v>1958</v>
      </c>
      <c r="M41" s="7">
        <f t="shared" si="5"/>
        <v>2127.9482229999999</v>
      </c>
      <c r="N41" s="7">
        <f t="shared" si="5"/>
        <v>2056.4265930000001</v>
      </c>
      <c r="O41" s="7">
        <f t="shared" si="5"/>
        <v>2189.895055</v>
      </c>
      <c r="P41" s="7">
        <f t="shared" si="5"/>
        <v>2612.0283380000001</v>
      </c>
      <c r="Q41" s="7">
        <f t="shared" si="5"/>
        <v>3385.7645630000002</v>
      </c>
      <c r="R41" s="7">
        <f t="shared" si="5"/>
        <v>3655.737838</v>
      </c>
      <c r="S41" s="7">
        <f t="shared" si="5"/>
        <v>3954.251992</v>
      </c>
      <c r="T41" s="7">
        <f t="shared" si="5"/>
        <v>3948.7028620000001</v>
      </c>
      <c r="U41" s="7">
        <f t="shared" si="5"/>
        <v>3828.1005559999999</v>
      </c>
      <c r="V41" s="7">
        <f t="shared" si="5"/>
        <v>3661.8023520000002</v>
      </c>
      <c r="W41" s="7">
        <f t="shared" si="5"/>
        <v>3546.86528</v>
      </c>
      <c r="X41" s="7">
        <f t="shared" si="5"/>
        <v>3050.3069329999998</v>
      </c>
    </row>
    <row r="42" spans="1:24" x14ac:dyDescent="0.25">
      <c r="A42" s="18">
        <v>1925</v>
      </c>
      <c r="B42" s="18">
        <v>1924</v>
      </c>
      <c r="C42" s="18">
        <v>11</v>
      </c>
      <c r="D42" s="84" t="s">
        <v>76</v>
      </c>
      <c r="E42" s="84" t="str">
        <f t="shared" si="3"/>
        <v>1925 11</v>
      </c>
      <c r="F42" s="14"/>
      <c r="G42" s="17">
        <f>VLOOKUP(D42,'Scatter Plot_2'!A49:C1032,2,FALSE)</f>
        <v>834.06094199999995</v>
      </c>
      <c r="H42" s="54">
        <v>1959</v>
      </c>
      <c r="I42" s="55">
        <v>3</v>
      </c>
      <c r="K42" s="84">
        <v>38</v>
      </c>
      <c r="L42" s="10">
        <v>1959</v>
      </c>
      <c r="M42" s="7">
        <f t="shared" si="5"/>
        <v>2680.6013640000001</v>
      </c>
      <c r="N42" s="7">
        <f t="shared" si="5"/>
        <v>2578.5807749999999</v>
      </c>
      <c r="O42" s="7">
        <f t="shared" si="5"/>
        <v>2405.9896819999999</v>
      </c>
      <c r="P42" s="7">
        <f t="shared" si="5"/>
        <v>2799.4581240000002</v>
      </c>
      <c r="Q42" s="7">
        <f t="shared" si="5"/>
        <v>3132.6857380000001</v>
      </c>
      <c r="R42" s="7">
        <f t="shared" si="5"/>
        <v>3447.6645290000001</v>
      </c>
      <c r="S42" s="7">
        <f t="shared" si="5"/>
        <v>3476.0342780000001</v>
      </c>
      <c r="T42" s="7">
        <f t="shared" si="5"/>
        <v>3385.891024</v>
      </c>
      <c r="U42" s="7">
        <f t="shared" si="5"/>
        <v>2967.0365320000001</v>
      </c>
      <c r="V42" s="7">
        <f t="shared" si="5"/>
        <v>2379.9220329999998</v>
      </c>
      <c r="W42" s="7">
        <f t="shared" si="5"/>
        <v>1929.2305349999999</v>
      </c>
      <c r="X42" s="7">
        <f t="shared" si="5"/>
        <v>1850.6779939999999</v>
      </c>
    </row>
    <row r="43" spans="1:24" x14ac:dyDescent="0.25">
      <c r="A43" s="18">
        <v>1925</v>
      </c>
      <c r="B43" s="18">
        <v>1924</v>
      </c>
      <c r="C43" s="18">
        <v>12</v>
      </c>
      <c r="D43" s="84" t="s">
        <v>77</v>
      </c>
      <c r="E43" s="84" t="str">
        <f t="shared" si="3"/>
        <v>1925 12</v>
      </c>
      <c r="F43" s="14"/>
      <c r="G43" s="17">
        <f>VLOOKUP(D43,'Scatter Plot_2'!A50:C1033,2,FALSE)</f>
        <v>1026.2365990000001</v>
      </c>
      <c r="H43" s="54">
        <v>1960</v>
      </c>
      <c r="I43" s="55">
        <v>4</v>
      </c>
      <c r="K43" s="84">
        <v>39</v>
      </c>
      <c r="L43" s="10">
        <v>1960</v>
      </c>
      <c r="M43" s="7">
        <f t="shared" si="5"/>
        <v>1681.8872019999999</v>
      </c>
      <c r="N43" s="7">
        <f t="shared" si="5"/>
        <v>1534.254541</v>
      </c>
      <c r="O43" s="7">
        <f t="shared" si="5"/>
        <v>1474.9500780000001</v>
      </c>
      <c r="P43" s="7">
        <f t="shared" si="5"/>
        <v>1741.2386739999999</v>
      </c>
      <c r="Q43" s="7">
        <f t="shared" si="5"/>
        <v>2435.1376700000001</v>
      </c>
      <c r="R43" s="7">
        <f t="shared" si="5"/>
        <v>3155.8399509999999</v>
      </c>
      <c r="S43" s="7">
        <f t="shared" si="5"/>
        <v>3279.024801</v>
      </c>
      <c r="T43" s="7">
        <f t="shared" si="5"/>
        <v>3232.0368979999998</v>
      </c>
      <c r="U43" s="7">
        <f t="shared" si="5"/>
        <v>2752.792837</v>
      </c>
      <c r="V43" s="7">
        <f t="shared" si="5"/>
        <v>2141.177173</v>
      </c>
      <c r="W43" s="7">
        <f t="shared" si="5"/>
        <v>1645.942593</v>
      </c>
      <c r="X43" s="7">
        <f t="shared" si="5"/>
        <v>1560.6712560000001</v>
      </c>
    </row>
    <row r="44" spans="1:24" x14ac:dyDescent="0.25">
      <c r="A44" s="18">
        <v>1925</v>
      </c>
      <c r="B44" s="18">
        <v>1925</v>
      </c>
      <c r="C44" s="18">
        <v>1</v>
      </c>
      <c r="D44" s="84" t="s">
        <v>78</v>
      </c>
      <c r="E44" s="84" t="str">
        <f t="shared" si="3"/>
        <v>1925 1</v>
      </c>
      <c r="F44" s="14"/>
      <c r="G44" s="17">
        <f>VLOOKUP(D44,'Scatter Plot_2'!A51:C1034,2,FALSE)</f>
        <v>1317.3718369999999</v>
      </c>
      <c r="H44" s="54">
        <v>1961</v>
      </c>
      <c r="I44" s="55">
        <v>4</v>
      </c>
      <c r="K44" s="84">
        <v>40</v>
      </c>
      <c r="L44" s="10">
        <v>1961</v>
      </c>
      <c r="M44" s="7">
        <f t="shared" si="5"/>
        <v>1424.2828400000001</v>
      </c>
      <c r="N44" s="7">
        <f t="shared" si="5"/>
        <v>1388.36907</v>
      </c>
      <c r="O44" s="7">
        <f t="shared" si="5"/>
        <v>1371.2669940000001</v>
      </c>
      <c r="P44" s="7">
        <f t="shared" si="5"/>
        <v>1613.854501</v>
      </c>
      <c r="Q44" s="7">
        <f t="shared" si="5"/>
        <v>1992.304208</v>
      </c>
      <c r="R44" s="7">
        <f t="shared" si="5"/>
        <v>2365.903127</v>
      </c>
      <c r="S44" s="7">
        <f t="shared" si="5"/>
        <v>2453.9487840000002</v>
      </c>
      <c r="T44" s="7">
        <f t="shared" si="5"/>
        <v>2435.1730280000002</v>
      </c>
      <c r="U44" s="7">
        <f t="shared" si="5"/>
        <v>2057.1785249999998</v>
      </c>
      <c r="V44" s="7">
        <f t="shared" si="5"/>
        <v>1594.5695909999999</v>
      </c>
      <c r="W44" s="7">
        <f t="shared" si="5"/>
        <v>1433.891382</v>
      </c>
      <c r="X44" s="7">
        <f t="shared" si="5"/>
        <v>1343.133838</v>
      </c>
    </row>
    <row r="45" spans="1:24" x14ac:dyDescent="0.25">
      <c r="A45" s="18">
        <v>1925</v>
      </c>
      <c r="B45" s="18">
        <v>1925</v>
      </c>
      <c r="C45" s="18">
        <v>2</v>
      </c>
      <c r="D45" s="84" t="s">
        <v>79</v>
      </c>
      <c r="E45" s="84" t="str">
        <f t="shared" si="3"/>
        <v>1925 2</v>
      </c>
      <c r="F45" s="14"/>
      <c r="G45" s="17">
        <f>VLOOKUP(D45,'Scatter Plot_2'!A52:C1035,2,FALSE)</f>
        <v>2068.8792060000001</v>
      </c>
      <c r="H45" s="54">
        <v>1962</v>
      </c>
      <c r="I45" s="55">
        <v>3</v>
      </c>
      <c r="K45" s="84">
        <v>41</v>
      </c>
      <c r="L45" s="10">
        <v>1962</v>
      </c>
      <c r="M45" s="7">
        <f t="shared" si="5"/>
        <v>1222.559675</v>
      </c>
      <c r="N45" s="7">
        <f t="shared" si="5"/>
        <v>1136.2451960000001</v>
      </c>
      <c r="O45" s="7">
        <f t="shared" si="5"/>
        <v>1149.389287</v>
      </c>
      <c r="P45" s="7">
        <f t="shared" si="5"/>
        <v>1359.8076880000001</v>
      </c>
      <c r="Q45" s="7">
        <f t="shared" si="5"/>
        <v>2081.7021220000001</v>
      </c>
      <c r="R45" s="7">
        <f t="shared" si="5"/>
        <v>2548.53604</v>
      </c>
      <c r="S45" s="7">
        <f t="shared" si="5"/>
        <v>2969.8162520000001</v>
      </c>
      <c r="T45" s="7">
        <f t="shared" si="5"/>
        <v>2892.9248870000001</v>
      </c>
      <c r="U45" s="7">
        <f t="shared" si="5"/>
        <v>2616.9221980000002</v>
      </c>
      <c r="V45" s="7">
        <f t="shared" si="5"/>
        <v>2066.3134060000002</v>
      </c>
      <c r="W45" s="7">
        <f t="shared" si="5"/>
        <v>1670.0735239999999</v>
      </c>
      <c r="X45" s="7">
        <f t="shared" si="5"/>
        <v>1520.622247</v>
      </c>
    </row>
    <row r="46" spans="1:24" x14ac:dyDescent="0.25">
      <c r="A46" s="18">
        <v>1925</v>
      </c>
      <c r="B46" s="18">
        <v>1925</v>
      </c>
      <c r="C46" s="18">
        <v>3</v>
      </c>
      <c r="D46" s="84" t="s">
        <v>80</v>
      </c>
      <c r="E46" s="84" t="str">
        <f t="shared" si="3"/>
        <v>1925 3</v>
      </c>
      <c r="F46" s="14"/>
      <c r="G46" s="17">
        <f>VLOOKUP(D46,'Scatter Plot_2'!A53:C1036,2,FALSE)</f>
        <v>2462.3974469999998</v>
      </c>
      <c r="H46" s="54">
        <v>1963</v>
      </c>
      <c r="I46" s="55">
        <v>1</v>
      </c>
      <c r="K46" s="84">
        <v>42</v>
      </c>
      <c r="L46" s="10">
        <v>1963</v>
      </c>
      <c r="M46" s="7">
        <f t="shared" si="5"/>
        <v>2257.7150179999999</v>
      </c>
      <c r="N46" s="7">
        <f t="shared" si="5"/>
        <v>2466.0048940000001</v>
      </c>
      <c r="O46" s="7">
        <f t="shared" si="5"/>
        <v>2727.0592139999999</v>
      </c>
      <c r="P46" s="7">
        <f t="shared" si="5"/>
        <v>3100.9357009999999</v>
      </c>
      <c r="Q46" s="7">
        <f t="shared" si="5"/>
        <v>3600.4729609999999</v>
      </c>
      <c r="R46" s="7">
        <f t="shared" si="5"/>
        <v>3588.0849290000001</v>
      </c>
      <c r="S46" s="7">
        <f t="shared" si="5"/>
        <v>3749.318123</v>
      </c>
      <c r="T46" s="7">
        <f t="shared" si="5"/>
        <v>3933.3795719999998</v>
      </c>
      <c r="U46" s="7">
        <f t="shared" si="5"/>
        <v>3696.6618520000002</v>
      </c>
      <c r="V46" s="7">
        <f t="shared" si="5"/>
        <v>3189.3041699999999</v>
      </c>
      <c r="W46" s="7">
        <f t="shared" si="5"/>
        <v>2776.4449220000001</v>
      </c>
      <c r="X46" s="7">
        <f t="shared" si="5"/>
        <v>2312.373501</v>
      </c>
    </row>
    <row r="47" spans="1:24" x14ac:dyDescent="0.25">
      <c r="A47" s="18">
        <v>1925</v>
      </c>
      <c r="B47" s="18">
        <v>1925</v>
      </c>
      <c r="C47" s="18">
        <v>4</v>
      </c>
      <c r="D47" s="84" t="s">
        <v>81</v>
      </c>
      <c r="E47" s="84" t="str">
        <f t="shared" si="3"/>
        <v>1925 4</v>
      </c>
      <c r="F47" s="14"/>
      <c r="G47" s="17">
        <f>VLOOKUP(D47,'Scatter Plot_2'!A54:C1037,2,FALSE)</f>
        <v>2769.5198780000001</v>
      </c>
      <c r="H47" s="54">
        <v>1964</v>
      </c>
      <c r="I47" s="55">
        <v>4</v>
      </c>
      <c r="K47" s="84">
        <v>43</v>
      </c>
      <c r="L47" s="10">
        <v>1964</v>
      </c>
      <c r="M47" s="7">
        <f t="shared" si="5"/>
        <v>2121.9582690000002</v>
      </c>
      <c r="N47" s="7">
        <f t="shared" si="5"/>
        <v>2296.30438</v>
      </c>
      <c r="O47" s="7">
        <f t="shared" si="5"/>
        <v>2411.8769470000002</v>
      </c>
      <c r="P47" s="7">
        <f t="shared" si="5"/>
        <v>2659.841993</v>
      </c>
      <c r="Q47" s="7">
        <f t="shared" si="5"/>
        <v>2858.3462589999999</v>
      </c>
      <c r="R47" s="7">
        <f t="shared" si="5"/>
        <v>3034.7842730000002</v>
      </c>
      <c r="S47" s="7">
        <f t="shared" si="5"/>
        <v>3034.8670619999998</v>
      </c>
      <c r="T47" s="7">
        <f t="shared" si="5"/>
        <v>2997.5005000000001</v>
      </c>
      <c r="U47" s="7">
        <f t="shared" si="5"/>
        <v>2609.1805039999999</v>
      </c>
      <c r="V47" s="7">
        <f t="shared" si="5"/>
        <v>2019.8365960000001</v>
      </c>
      <c r="W47" s="7">
        <f t="shared" si="5"/>
        <v>1546.682112</v>
      </c>
      <c r="X47" s="7">
        <f t="shared" si="5"/>
        <v>1404.130498</v>
      </c>
    </row>
    <row r="48" spans="1:24" x14ac:dyDescent="0.25">
      <c r="A48" s="18">
        <v>1925</v>
      </c>
      <c r="B48" s="18">
        <v>1925</v>
      </c>
      <c r="C48" s="18">
        <v>5</v>
      </c>
      <c r="D48" s="84" t="s">
        <v>82</v>
      </c>
      <c r="E48" s="84" t="str">
        <f t="shared" si="3"/>
        <v>1925 5</v>
      </c>
      <c r="F48" s="14"/>
      <c r="G48" s="17">
        <f>VLOOKUP(D48,'Scatter Plot_2'!A55:C1038,2,FALSE)</f>
        <v>2832.5256199999999</v>
      </c>
      <c r="H48" s="54">
        <v>1965</v>
      </c>
      <c r="I48" s="55">
        <v>1</v>
      </c>
      <c r="K48" s="84">
        <v>44</v>
      </c>
      <c r="L48" s="10">
        <v>1965</v>
      </c>
      <c r="M48" s="7">
        <f t="shared" si="5"/>
        <v>1261.12031</v>
      </c>
      <c r="N48" s="7">
        <f t="shared" si="5"/>
        <v>1176.3768500000001</v>
      </c>
      <c r="O48" s="7">
        <f t="shared" si="5"/>
        <v>2694.7797989999999</v>
      </c>
      <c r="P48" s="7">
        <f t="shared" si="5"/>
        <v>3056.5924660000001</v>
      </c>
      <c r="Q48" s="7">
        <f t="shared" si="5"/>
        <v>3391.7538829999999</v>
      </c>
      <c r="R48" s="7">
        <f t="shared" si="5"/>
        <v>3538.0132210000002</v>
      </c>
      <c r="S48" s="7">
        <f t="shared" si="5"/>
        <v>3698.7058659999998</v>
      </c>
      <c r="T48" s="7">
        <f t="shared" si="5"/>
        <v>3708.7749680000002</v>
      </c>
      <c r="U48" s="7">
        <f t="shared" si="5"/>
        <v>3593</v>
      </c>
      <c r="V48" s="7">
        <f t="shared" si="5"/>
        <v>3130.4350089999998</v>
      </c>
      <c r="W48" s="7">
        <f t="shared" si="5"/>
        <v>2950.528131</v>
      </c>
      <c r="X48" s="7">
        <f t="shared" si="5"/>
        <v>2490.6216589999999</v>
      </c>
    </row>
    <row r="49" spans="1:24" x14ac:dyDescent="0.25">
      <c r="A49" s="18">
        <v>1925</v>
      </c>
      <c r="B49" s="18">
        <v>1925</v>
      </c>
      <c r="C49" s="18">
        <v>6</v>
      </c>
      <c r="D49" s="84" t="s">
        <v>83</v>
      </c>
      <c r="E49" s="84" t="str">
        <f t="shared" si="3"/>
        <v>1925 6</v>
      </c>
      <c r="F49" s="14"/>
      <c r="G49" s="17">
        <f>VLOOKUP(D49,'Scatter Plot_2'!A56:C1039,2,FALSE)</f>
        <v>2577.9705859999999</v>
      </c>
      <c r="H49" s="54">
        <v>1966</v>
      </c>
      <c r="I49" s="55">
        <v>3</v>
      </c>
      <c r="K49" s="84">
        <v>45</v>
      </c>
      <c r="L49" s="10">
        <v>1966</v>
      </c>
      <c r="M49" s="7">
        <f t="shared" si="5"/>
        <v>2233.7651700000001</v>
      </c>
      <c r="N49" s="7">
        <f t="shared" si="5"/>
        <v>2359.8578539999999</v>
      </c>
      <c r="O49" s="7">
        <f t="shared" si="5"/>
        <v>2649.2262759999999</v>
      </c>
      <c r="P49" s="7">
        <f t="shared" si="5"/>
        <v>2913.6891799999999</v>
      </c>
      <c r="Q49" s="7">
        <f t="shared" si="5"/>
        <v>3055.825018</v>
      </c>
      <c r="R49" s="7">
        <f t="shared" si="5"/>
        <v>3333.341727</v>
      </c>
      <c r="S49" s="7">
        <f t="shared" si="5"/>
        <v>3526.8620740000001</v>
      </c>
      <c r="T49" s="7">
        <f t="shared" si="5"/>
        <v>3402.4214780000002</v>
      </c>
      <c r="U49" s="7">
        <f t="shared" si="5"/>
        <v>2951.2044810000002</v>
      </c>
      <c r="V49" s="7">
        <f t="shared" si="5"/>
        <v>2376.4415260000001</v>
      </c>
      <c r="W49" s="7">
        <f t="shared" si="5"/>
        <v>1912.742947</v>
      </c>
      <c r="X49" s="7">
        <f t="shared" si="5"/>
        <v>1695.925602</v>
      </c>
    </row>
    <row r="50" spans="1:24" x14ac:dyDescent="0.25">
      <c r="A50" s="18">
        <v>1925</v>
      </c>
      <c r="B50" s="18">
        <v>1925</v>
      </c>
      <c r="C50" s="18">
        <v>7</v>
      </c>
      <c r="D50" s="84" t="s">
        <v>84</v>
      </c>
      <c r="E50" s="84" t="str">
        <f t="shared" si="3"/>
        <v>1925 7</v>
      </c>
      <c r="F50" s="14"/>
      <c r="G50" s="17">
        <f>VLOOKUP(D50,'Scatter Plot_2'!A57:C1040,2,FALSE)</f>
        <v>2197.296464</v>
      </c>
      <c r="H50" s="54">
        <v>1967</v>
      </c>
      <c r="I50" s="55">
        <v>1</v>
      </c>
      <c r="K50" s="84">
        <v>46</v>
      </c>
      <c r="L50" s="10">
        <v>1967</v>
      </c>
      <c r="M50" s="7">
        <f t="shared" si="5"/>
        <v>1455.1316650000001</v>
      </c>
      <c r="N50" s="7">
        <f t="shared" si="5"/>
        <v>1587.0389929999999</v>
      </c>
      <c r="O50" s="7">
        <f t="shared" si="5"/>
        <v>1900.731102</v>
      </c>
      <c r="P50" s="7">
        <f t="shared" si="5"/>
        <v>2681.7460590000001</v>
      </c>
      <c r="Q50" s="7">
        <f t="shared" si="5"/>
        <v>3193.6682150000001</v>
      </c>
      <c r="R50" s="7">
        <f t="shared" si="5"/>
        <v>3525.9843780000001</v>
      </c>
      <c r="S50" s="7">
        <f t="shared" si="5"/>
        <v>3755.257036</v>
      </c>
      <c r="T50" s="7">
        <f t="shared" si="5"/>
        <v>3809.9414390000002</v>
      </c>
      <c r="U50" s="7">
        <f t="shared" si="5"/>
        <v>3812.345898</v>
      </c>
      <c r="V50" s="7">
        <f t="shared" si="5"/>
        <v>3791.3489009999998</v>
      </c>
      <c r="W50" s="7">
        <f t="shared" si="5"/>
        <v>3725.5327830000001</v>
      </c>
      <c r="X50" s="7">
        <f t="shared" si="5"/>
        <v>3215.9350209999998</v>
      </c>
    </row>
    <row r="51" spans="1:24" x14ac:dyDescent="0.25">
      <c r="A51" s="18">
        <v>1925</v>
      </c>
      <c r="B51" s="18">
        <v>1925</v>
      </c>
      <c r="C51" s="18">
        <v>8</v>
      </c>
      <c r="D51" s="84" t="s">
        <v>85</v>
      </c>
      <c r="E51" s="84" t="str">
        <f t="shared" si="3"/>
        <v>1925 8</v>
      </c>
      <c r="F51" s="14"/>
      <c r="G51" s="17">
        <f>VLOOKUP(D51,'Scatter Plot_2'!A58:C1041,2,FALSE)</f>
        <v>1916.737813</v>
      </c>
      <c r="H51" s="54">
        <v>1968</v>
      </c>
      <c r="I51" s="55">
        <v>3</v>
      </c>
      <c r="K51" s="84">
        <v>47</v>
      </c>
      <c r="L51" s="10">
        <v>1968</v>
      </c>
      <c r="M51" s="7">
        <f t="shared" si="5"/>
        <v>2921.1182800000001</v>
      </c>
      <c r="N51" s="7">
        <f t="shared" si="5"/>
        <v>2713.393278</v>
      </c>
      <c r="O51" s="7">
        <f t="shared" si="5"/>
        <v>2651.5300739999998</v>
      </c>
      <c r="P51" s="7">
        <f t="shared" si="5"/>
        <v>2909.3334840000002</v>
      </c>
      <c r="Q51" s="7">
        <f t="shared" si="5"/>
        <v>3290.2349119999999</v>
      </c>
      <c r="R51" s="7">
        <f t="shared" si="5"/>
        <v>3467.9483679999998</v>
      </c>
      <c r="S51" s="7">
        <f t="shared" si="5"/>
        <v>3532.0537429999999</v>
      </c>
      <c r="T51" s="7">
        <f t="shared" si="5"/>
        <v>3492.2654830000001</v>
      </c>
      <c r="U51" s="7">
        <f t="shared" si="5"/>
        <v>3084.2580819999998</v>
      </c>
      <c r="V51" s="7">
        <f t="shared" si="5"/>
        <v>2513.6769800000002</v>
      </c>
      <c r="W51" s="7">
        <f t="shared" si="5"/>
        <v>2142.4288889999998</v>
      </c>
      <c r="X51" s="7">
        <f t="shared" si="5"/>
        <v>1934.831136</v>
      </c>
    </row>
    <row r="52" spans="1:24" x14ac:dyDescent="0.25">
      <c r="A52" s="18">
        <v>1925</v>
      </c>
      <c r="B52" s="18">
        <v>1925</v>
      </c>
      <c r="C52" s="18">
        <v>9</v>
      </c>
      <c r="D52" s="84" t="s">
        <v>86</v>
      </c>
      <c r="E52" s="84" t="str">
        <f t="shared" si="3"/>
        <v>1925 9</v>
      </c>
      <c r="F52" s="14"/>
      <c r="G52" s="17">
        <f>VLOOKUP(D52,'Scatter Plot_2'!A59:C1042,2,FALSE)</f>
        <v>1825.3082260000001</v>
      </c>
      <c r="H52" s="54">
        <v>1969</v>
      </c>
      <c r="I52" s="55">
        <v>1</v>
      </c>
      <c r="K52" s="84">
        <v>48</v>
      </c>
      <c r="L52" s="10">
        <v>1969</v>
      </c>
      <c r="M52" s="7">
        <f t="shared" si="5"/>
        <v>1850.4197549999999</v>
      </c>
      <c r="N52" s="7">
        <f t="shared" si="5"/>
        <v>2011.0710320000001</v>
      </c>
      <c r="O52" s="7">
        <f t="shared" si="5"/>
        <v>2413.9829989999998</v>
      </c>
      <c r="P52" s="7">
        <f t="shared" si="5"/>
        <v>3855</v>
      </c>
      <c r="Q52" s="7">
        <f t="shared" si="5"/>
        <v>3855</v>
      </c>
      <c r="R52" s="7">
        <f t="shared" si="5"/>
        <v>4094</v>
      </c>
      <c r="S52" s="7">
        <f t="shared" si="5"/>
        <v>4537</v>
      </c>
      <c r="T52" s="7">
        <f t="shared" si="5"/>
        <v>4595.791894</v>
      </c>
      <c r="U52" s="7">
        <f t="shared" si="5"/>
        <v>4571.7377230000002</v>
      </c>
      <c r="V52" s="7">
        <f t="shared" si="5"/>
        <v>4248.5339370000002</v>
      </c>
      <c r="W52" s="7">
        <f t="shared" si="5"/>
        <v>4023.4214550000002</v>
      </c>
      <c r="X52" s="7">
        <f t="shared" si="5"/>
        <v>3503.155581</v>
      </c>
    </row>
    <row r="53" spans="1:24" x14ac:dyDescent="0.25">
      <c r="A53" s="18">
        <v>1926</v>
      </c>
      <c r="B53" s="18">
        <v>1925</v>
      </c>
      <c r="C53" s="18">
        <v>10</v>
      </c>
      <c r="D53" s="84" t="s">
        <v>87</v>
      </c>
      <c r="E53" s="84" t="str">
        <f t="shared" si="3"/>
        <v>1926 10</v>
      </c>
      <c r="F53" s="14"/>
      <c r="G53" s="17">
        <f>VLOOKUP(D53,'Scatter Plot_2'!A60:C1043,2,FALSE)</f>
        <v>1723.083449</v>
      </c>
      <c r="H53" s="54">
        <v>1970</v>
      </c>
      <c r="I53" s="55">
        <v>1</v>
      </c>
      <c r="K53" s="84">
        <v>49</v>
      </c>
      <c r="L53" s="10">
        <v>1970</v>
      </c>
      <c r="M53" s="7">
        <f t="shared" ref="M53:X68" si="6">INDEX($F$5:$G$988,MATCH((CONCATENATE($L53," ",M$3)),$E$5:$E$988,0),IF($K$1="CFS",1,IF($K$1="TAF",2,"INC")))</f>
        <v>3293.768286</v>
      </c>
      <c r="N53" s="7">
        <f t="shared" si="6"/>
        <v>2949.3767419999999</v>
      </c>
      <c r="O53" s="7">
        <f t="shared" si="6"/>
        <v>3216.8163220000001</v>
      </c>
      <c r="P53" s="7">
        <f t="shared" si="6"/>
        <v>3577.2463899999998</v>
      </c>
      <c r="Q53" s="7">
        <f t="shared" si="6"/>
        <v>3680.2136460000002</v>
      </c>
      <c r="R53" s="7">
        <f t="shared" si="6"/>
        <v>4230</v>
      </c>
      <c r="S53" s="7">
        <f t="shared" si="6"/>
        <v>4153.1826609999998</v>
      </c>
      <c r="T53" s="7">
        <f t="shared" si="6"/>
        <v>3946.49937</v>
      </c>
      <c r="U53" s="7">
        <f t="shared" si="6"/>
        <v>3535.2199139999998</v>
      </c>
      <c r="V53" s="7">
        <f t="shared" si="6"/>
        <v>2978.6361579999998</v>
      </c>
      <c r="W53" s="7">
        <f t="shared" si="6"/>
        <v>2544.1526100000001</v>
      </c>
      <c r="X53" s="7">
        <f t="shared" si="6"/>
        <v>2102.892308</v>
      </c>
    </row>
    <row r="54" spans="1:24" x14ac:dyDescent="0.25">
      <c r="A54" s="18">
        <v>1926</v>
      </c>
      <c r="B54" s="18">
        <v>1925</v>
      </c>
      <c r="C54" s="18">
        <v>11</v>
      </c>
      <c r="D54" s="84" t="s">
        <v>88</v>
      </c>
      <c r="E54" s="84" t="str">
        <f t="shared" si="3"/>
        <v>1926 11</v>
      </c>
      <c r="F54" s="14"/>
      <c r="G54" s="17">
        <f>VLOOKUP(D54,'Scatter Plot_2'!A61:C1044,2,FALSE)</f>
        <v>1753.9686039999999</v>
      </c>
      <c r="H54" s="54">
        <v>1971</v>
      </c>
      <c r="I54" s="55">
        <v>1</v>
      </c>
      <c r="K54" s="84">
        <v>50</v>
      </c>
      <c r="L54" s="10">
        <v>1971</v>
      </c>
      <c r="M54" s="7">
        <f t="shared" si="6"/>
        <v>1857.875965</v>
      </c>
      <c r="N54" s="7">
        <f t="shared" si="6"/>
        <v>2077.3324720000001</v>
      </c>
      <c r="O54" s="7">
        <f t="shared" si="6"/>
        <v>2348.3980430000001</v>
      </c>
      <c r="P54" s="7">
        <f t="shared" si="6"/>
        <v>2634.8287970000001</v>
      </c>
      <c r="Q54" s="7">
        <f t="shared" si="6"/>
        <v>2930.2715929999999</v>
      </c>
      <c r="R54" s="7">
        <f t="shared" si="6"/>
        <v>3703.8812269999999</v>
      </c>
      <c r="S54" s="7">
        <f t="shared" si="6"/>
        <v>3897.1583329999999</v>
      </c>
      <c r="T54" s="7">
        <f t="shared" si="6"/>
        <v>3863.524003</v>
      </c>
      <c r="U54" s="7">
        <f t="shared" si="6"/>
        <v>3695.6192470000001</v>
      </c>
      <c r="V54" s="7">
        <f t="shared" si="6"/>
        <v>3254.2587800000001</v>
      </c>
      <c r="W54" s="7">
        <f t="shared" si="6"/>
        <v>2921.0149299999998</v>
      </c>
      <c r="X54" s="7">
        <f t="shared" si="6"/>
        <v>2463.2854120000002</v>
      </c>
    </row>
    <row r="55" spans="1:24" x14ac:dyDescent="0.25">
      <c r="A55" s="18">
        <v>1926</v>
      </c>
      <c r="B55" s="18">
        <v>1925</v>
      </c>
      <c r="C55" s="18">
        <v>12</v>
      </c>
      <c r="D55" s="84" t="s">
        <v>89</v>
      </c>
      <c r="E55" s="84" t="str">
        <f t="shared" si="3"/>
        <v>1926 12</v>
      </c>
      <c r="F55" s="14"/>
      <c r="G55" s="17">
        <f>VLOOKUP(D55,'Scatter Plot_2'!A62:C1045,2,FALSE)</f>
        <v>1836.5212819999999</v>
      </c>
      <c r="H55" s="54">
        <v>1972</v>
      </c>
      <c r="I55" s="55">
        <v>3</v>
      </c>
      <c r="K55" s="84">
        <v>51</v>
      </c>
      <c r="L55" s="10">
        <v>1972</v>
      </c>
      <c r="M55" s="7">
        <f t="shared" si="6"/>
        <v>2249.8423079999998</v>
      </c>
      <c r="N55" s="7">
        <f t="shared" si="6"/>
        <v>2030.811604</v>
      </c>
      <c r="O55" s="7">
        <f t="shared" si="6"/>
        <v>2344.7013769999999</v>
      </c>
      <c r="P55" s="7">
        <f t="shared" si="6"/>
        <v>2645.2135229999999</v>
      </c>
      <c r="Q55" s="7">
        <f t="shared" si="6"/>
        <v>3012.7240459999998</v>
      </c>
      <c r="R55" s="7">
        <f t="shared" si="6"/>
        <v>3522.7057359999999</v>
      </c>
      <c r="S55" s="7">
        <f t="shared" si="6"/>
        <v>3606.4004190000001</v>
      </c>
      <c r="T55" s="7">
        <f t="shared" si="6"/>
        <v>3565.5434230000001</v>
      </c>
      <c r="U55" s="7">
        <f t="shared" si="6"/>
        <v>3177.4406060000001</v>
      </c>
      <c r="V55" s="7">
        <f t="shared" si="6"/>
        <v>2614.9376980000002</v>
      </c>
      <c r="W55" s="7">
        <f t="shared" si="6"/>
        <v>2249.3012330000001</v>
      </c>
      <c r="X55" s="7">
        <f t="shared" si="6"/>
        <v>2099.0841019999998</v>
      </c>
    </row>
    <row r="56" spans="1:24" x14ac:dyDescent="0.25">
      <c r="A56" s="18">
        <v>1926</v>
      </c>
      <c r="B56" s="18">
        <v>1926</v>
      </c>
      <c r="C56" s="18">
        <v>1</v>
      </c>
      <c r="D56" s="84" t="s">
        <v>90</v>
      </c>
      <c r="E56" s="84" t="str">
        <f t="shared" si="3"/>
        <v>1926 1</v>
      </c>
      <c r="F56" s="14"/>
      <c r="G56" s="17">
        <f>VLOOKUP(D56,'Scatter Plot_2'!A63:C1046,2,FALSE)</f>
        <v>2102.6172809999998</v>
      </c>
      <c r="H56" s="54">
        <v>1973</v>
      </c>
      <c r="I56" s="55">
        <v>2</v>
      </c>
      <c r="K56" s="84">
        <v>52</v>
      </c>
      <c r="L56" s="10">
        <v>1973</v>
      </c>
      <c r="M56" s="7">
        <f t="shared" si="6"/>
        <v>2084.774492</v>
      </c>
      <c r="N56" s="7">
        <f t="shared" si="6"/>
        <v>2363.6745190000001</v>
      </c>
      <c r="O56" s="7">
        <f t="shared" si="6"/>
        <v>2596.1563310000001</v>
      </c>
      <c r="P56" s="7">
        <f t="shared" si="6"/>
        <v>3360.543032</v>
      </c>
      <c r="Q56" s="7">
        <f t="shared" si="6"/>
        <v>3851.7484009999998</v>
      </c>
      <c r="R56" s="7">
        <f t="shared" si="6"/>
        <v>4018</v>
      </c>
      <c r="S56" s="7">
        <f t="shared" si="6"/>
        <v>4213.7671060000002</v>
      </c>
      <c r="T56" s="7">
        <f t="shared" si="6"/>
        <v>4189.2358279999999</v>
      </c>
      <c r="U56" s="7">
        <f t="shared" si="6"/>
        <v>3769.973356</v>
      </c>
      <c r="V56" s="7">
        <f t="shared" si="6"/>
        <v>3228.5913540000001</v>
      </c>
      <c r="W56" s="7">
        <f t="shared" si="6"/>
        <v>2862.4542999999999</v>
      </c>
      <c r="X56" s="7">
        <f t="shared" si="6"/>
        <v>2490.9146040000001</v>
      </c>
    </row>
    <row r="57" spans="1:24" x14ac:dyDescent="0.25">
      <c r="A57" s="18">
        <v>1926</v>
      </c>
      <c r="B57" s="18">
        <v>1926</v>
      </c>
      <c r="C57" s="18">
        <v>2</v>
      </c>
      <c r="D57" s="84" t="s">
        <v>91</v>
      </c>
      <c r="E57" s="84" t="str">
        <f t="shared" si="3"/>
        <v>1926 2</v>
      </c>
      <c r="F57" s="14"/>
      <c r="G57" s="17">
        <f>VLOOKUP(D57,'Scatter Plot_2'!A64:C1047,2,FALSE)</f>
        <v>2680.698386</v>
      </c>
      <c r="H57" s="54">
        <v>1974</v>
      </c>
      <c r="I57" s="55">
        <v>1</v>
      </c>
      <c r="K57" s="84">
        <v>53</v>
      </c>
      <c r="L57" s="10">
        <v>1974</v>
      </c>
      <c r="M57" s="7">
        <f t="shared" si="6"/>
        <v>2367.4272850000002</v>
      </c>
      <c r="N57" s="7">
        <f t="shared" si="6"/>
        <v>3194.9392670000002</v>
      </c>
      <c r="O57" s="7">
        <f t="shared" si="6"/>
        <v>3481.5036060000002</v>
      </c>
      <c r="P57" s="7">
        <f t="shared" si="6"/>
        <v>3591.1204309999998</v>
      </c>
      <c r="Q57" s="7">
        <f t="shared" si="6"/>
        <v>3699.5075710000001</v>
      </c>
      <c r="R57" s="7">
        <f t="shared" si="6"/>
        <v>3568.49431</v>
      </c>
      <c r="S57" s="7">
        <f t="shared" si="6"/>
        <v>3916.6422990000001</v>
      </c>
      <c r="T57" s="7">
        <f t="shared" si="6"/>
        <v>3910.5277959999999</v>
      </c>
      <c r="U57" s="7">
        <f t="shared" si="6"/>
        <v>3724.9555009999999</v>
      </c>
      <c r="V57" s="7">
        <f t="shared" si="6"/>
        <v>3586.9029449999998</v>
      </c>
      <c r="W57" s="7">
        <f t="shared" si="6"/>
        <v>3636.7346699999998</v>
      </c>
      <c r="X57" s="7">
        <f t="shared" si="6"/>
        <v>3217.6405890000001</v>
      </c>
    </row>
    <row r="58" spans="1:24" x14ac:dyDescent="0.25">
      <c r="A58" s="18">
        <v>1926</v>
      </c>
      <c r="B58" s="18">
        <v>1926</v>
      </c>
      <c r="C58" s="18">
        <v>3</v>
      </c>
      <c r="D58" s="84" t="s">
        <v>92</v>
      </c>
      <c r="E58" s="84" t="str">
        <f t="shared" si="3"/>
        <v>1926 3</v>
      </c>
      <c r="F58" s="14"/>
      <c r="G58" s="17">
        <f>VLOOKUP(D58,'Scatter Plot_2'!A65:C1048,2,FALSE)</f>
        <v>2912.02682</v>
      </c>
      <c r="H58" s="54">
        <v>1975</v>
      </c>
      <c r="I58" s="55">
        <v>1</v>
      </c>
      <c r="K58" s="84">
        <v>54</v>
      </c>
      <c r="L58" s="10">
        <v>1975</v>
      </c>
      <c r="M58" s="7">
        <f t="shared" si="6"/>
        <v>2976.4266990000001</v>
      </c>
      <c r="N58" s="7">
        <f t="shared" si="6"/>
        <v>2721.4139930000001</v>
      </c>
      <c r="O58" s="7">
        <f t="shared" si="6"/>
        <v>2930.1505269999998</v>
      </c>
      <c r="P58" s="7">
        <f t="shared" si="6"/>
        <v>3033.5665180000001</v>
      </c>
      <c r="Q58" s="7">
        <f t="shared" si="6"/>
        <v>3418.3978099999999</v>
      </c>
      <c r="R58" s="7">
        <f t="shared" si="6"/>
        <v>3492.5551999999998</v>
      </c>
      <c r="S58" s="7">
        <f t="shared" si="6"/>
        <v>3768.031258</v>
      </c>
      <c r="T58" s="7">
        <f t="shared" si="6"/>
        <v>3779.1715610000001</v>
      </c>
      <c r="U58" s="7">
        <f t="shared" si="6"/>
        <v>3635.4583469999998</v>
      </c>
      <c r="V58" s="7">
        <f t="shared" si="6"/>
        <v>3257.6761849999998</v>
      </c>
      <c r="W58" s="7">
        <f t="shared" si="6"/>
        <v>3307.1658769999999</v>
      </c>
      <c r="X58" s="7">
        <f t="shared" si="6"/>
        <v>2883.9219360000002</v>
      </c>
    </row>
    <row r="59" spans="1:24" x14ac:dyDescent="0.25">
      <c r="A59" s="18">
        <v>1926</v>
      </c>
      <c r="B59" s="18">
        <v>1926</v>
      </c>
      <c r="C59" s="18">
        <v>4</v>
      </c>
      <c r="D59" s="84" t="s">
        <v>93</v>
      </c>
      <c r="E59" s="84" t="str">
        <f t="shared" si="3"/>
        <v>1926 4</v>
      </c>
      <c r="F59" s="14"/>
      <c r="G59" s="17">
        <f>VLOOKUP(D59,'Scatter Plot_2'!A66:C1049,2,FALSE)</f>
        <v>3527.698476</v>
      </c>
      <c r="H59" s="54">
        <v>1976</v>
      </c>
      <c r="I59" s="55">
        <v>5</v>
      </c>
      <c r="K59" s="84">
        <v>55</v>
      </c>
      <c r="L59" s="10">
        <v>1976</v>
      </c>
      <c r="M59" s="7">
        <f t="shared" si="6"/>
        <v>2758.8301449999999</v>
      </c>
      <c r="N59" s="7">
        <f t="shared" si="6"/>
        <v>2516.9282429999998</v>
      </c>
      <c r="O59" s="7">
        <f t="shared" si="6"/>
        <v>2585.040555</v>
      </c>
      <c r="P59" s="7">
        <f t="shared" si="6"/>
        <v>2730.3036689999999</v>
      </c>
      <c r="Q59" s="7">
        <f t="shared" si="6"/>
        <v>2929.3610140000001</v>
      </c>
      <c r="R59" s="7">
        <f t="shared" si="6"/>
        <v>3104.255075</v>
      </c>
      <c r="S59" s="7">
        <f t="shared" si="6"/>
        <v>3038.8966730000002</v>
      </c>
      <c r="T59" s="7">
        <f t="shared" si="6"/>
        <v>2822.4540259999999</v>
      </c>
      <c r="U59" s="7">
        <f t="shared" si="6"/>
        <v>2392.0022250000002</v>
      </c>
      <c r="V59" s="7">
        <f t="shared" si="6"/>
        <v>1910.0382259999999</v>
      </c>
      <c r="W59" s="7">
        <f t="shared" si="6"/>
        <v>1620.966355</v>
      </c>
      <c r="X59" s="7">
        <f t="shared" si="6"/>
        <v>1505.6244939999999</v>
      </c>
    </row>
    <row r="60" spans="1:24" x14ac:dyDescent="0.25">
      <c r="A60" s="18">
        <v>1926</v>
      </c>
      <c r="B60" s="18">
        <v>1926</v>
      </c>
      <c r="C60" s="18">
        <v>5</v>
      </c>
      <c r="D60" s="84" t="s">
        <v>94</v>
      </c>
      <c r="E60" s="84" t="str">
        <f t="shared" si="3"/>
        <v>1926 5</v>
      </c>
      <c r="F60" s="14"/>
      <c r="G60" s="17">
        <f>VLOOKUP(D60,'Scatter Plot_2'!A67:C1050,2,FALSE)</f>
        <v>3305.7605210000002</v>
      </c>
      <c r="H60" s="54">
        <v>1977</v>
      </c>
      <c r="I60" s="55">
        <v>5</v>
      </c>
      <c r="K60" s="84">
        <v>56</v>
      </c>
      <c r="L60" s="10">
        <v>1977</v>
      </c>
      <c r="M60" s="7">
        <f t="shared" si="6"/>
        <v>1324.912662</v>
      </c>
      <c r="N60" s="7">
        <f t="shared" si="6"/>
        <v>1190.8046220000001</v>
      </c>
      <c r="O60" s="7">
        <f t="shared" si="6"/>
        <v>1115.4884159999999</v>
      </c>
      <c r="P60" s="7">
        <f t="shared" si="6"/>
        <v>1053.2872130000001</v>
      </c>
      <c r="Q60" s="7">
        <f t="shared" si="6"/>
        <v>1146.783185</v>
      </c>
      <c r="R60" s="7">
        <f t="shared" si="6"/>
        <v>1148.4965520000001</v>
      </c>
      <c r="S60" s="7">
        <f t="shared" si="6"/>
        <v>1004.260892</v>
      </c>
      <c r="T60" s="7">
        <f t="shared" si="6"/>
        <v>918.691146</v>
      </c>
      <c r="U60" s="7">
        <f t="shared" si="6"/>
        <v>673.04666799999995</v>
      </c>
      <c r="V60" s="7">
        <f t="shared" si="6"/>
        <v>402.80169599999999</v>
      </c>
      <c r="W60" s="7">
        <f t="shared" si="6"/>
        <v>197.67372900000001</v>
      </c>
      <c r="X60" s="7">
        <f t="shared" si="6"/>
        <v>220.64870199999999</v>
      </c>
    </row>
    <row r="61" spans="1:24" x14ac:dyDescent="0.25">
      <c r="A61" s="18">
        <v>1926</v>
      </c>
      <c r="B61" s="18">
        <v>1926</v>
      </c>
      <c r="C61" s="18">
        <v>6</v>
      </c>
      <c r="D61" s="84" t="s">
        <v>95</v>
      </c>
      <c r="E61" s="84" t="str">
        <f t="shared" si="3"/>
        <v>1926 6</v>
      </c>
      <c r="F61" s="14"/>
      <c r="G61" s="17">
        <f>VLOOKUP(D61,'Scatter Plot_2'!A68:C1051,2,FALSE)</f>
        <v>2771.9590979999998</v>
      </c>
      <c r="H61" s="54">
        <v>1978</v>
      </c>
      <c r="I61" s="55">
        <v>2</v>
      </c>
      <c r="K61" s="84">
        <v>57</v>
      </c>
      <c r="L61" s="10">
        <v>1978</v>
      </c>
      <c r="M61" s="7">
        <f t="shared" si="6"/>
        <v>203.50077200000001</v>
      </c>
      <c r="N61" s="7">
        <f t="shared" si="6"/>
        <v>309.71724</v>
      </c>
      <c r="O61" s="7">
        <f t="shared" si="6"/>
        <v>659.76733899999999</v>
      </c>
      <c r="P61" s="7">
        <f t="shared" si="6"/>
        <v>1734.1138559999999</v>
      </c>
      <c r="Q61" s="7">
        <f t="shared" si="6"/>
        <v>2418.0939210000001</v>
      </c>
      <c r="R61" s="7">
        <f t="shared" si="6"/>
        <v>3441.9392720000001</v>
      </c>
      <c r="S61" s="7">
        <f t="shared" si="6"/>
        <v>3820.8673589999999</v>
      </c>
      <c r="T61" s="7">
        <f t="shared" si="6"/>
        <v>3956.798812</v>
      </c>
      <c r="U61" s="7">
        <f t="shared" si="6"/>
        <v>3831.8323369999998</v>
      </c>
      <c r="V61" s="7">
        <f t="shared" si="6"/>
        <v>3310.7754749999999</v>
      </c>
      <c r="W61" s="7">
        <f t="shared" si="6"/>
        <v>2926.243136</v>
      </c>
      <c r="X61" s="7">
        <f t="shared" si="6"/>
        <v>2590.5176099999999</v>
      </c>
    </row>
    <row r="62" spans="1:24" x14ac:dyDescent="0.25">
      <c r="A62" s="18">
        <v>1926</v>
      </c>
      <c r="B62" s="18">
        <v>1926</v>
      </c>
      <c r="C62" s="18">
        <v>7</v>
      </c>
      <c r="D62" s="84" t="s">
        <v>96</v>
      </c>
      <c r="E62" s="84" t="str">
        <f t="shared" si="3"/>
        <v>1926 7</v>
      </c>
      <c r="F62" s="14"/>
      <c r="G62" s="17">
        <f>VLOOKUP(D62,'Scatter Plot_2'!A69:C1052,2,FALSE)</f>
        <v>2164.2675819999999</v>
      </c>
      <c r="H62" s="54">
        <v>1979</v>
      </c>
      <c r="I62" s="55">
        <v>3</v>
      </c>
      <c r="K62" s="84">
        <v>58</v>
      </c>
      <c r="L62" s="10">
        <v>1979</v>
      </c>
      <c r="M62" s="7">
        <f t="shared" si="6"/>
        <v>2249.7581049999999</v>
      </c>
      <c r="N62" s="7">
        <f t="shared" si="6"/>
        <v>1993.015852</v>
      </c>
      <c r="O62" s="7">
        <f t="shared" si="6"/>
        <v>1917.1942260000001</v>
      </c>
      <c r="P62" s="7">
        <f t="shared" si="6"/>
        <v>2158.2344290000001</v>
      </c>
      <c r="Q62" s="7">
        <f t="shared" si="6"/>
        <v>2641.3135779999998</v>
      </c>
      <c r="R62" s="7">
        <f t="shared" si="6"/>
        <v>3269.523729</v>
      </c>
      <c r="S62" s="7">
        <f t="shared" si="6"/>
        <v>3331.5149289999999</v>
      </c>
      <c r="T62" s="7">
        <f t="shared" si="6"/>
        <v>3382.8715139999999</v>
      </c>
      <c r="U62" s="7">
        <f t="shared" si="6"/>
        <v>2895.8719569999998</v>
      </c>
      <c r="V62" s="7">
        <f t="shared" si="6"/>
        <v>2385.0060600000002</v>
      </c>
      <c r="W62" s="7">
        <f t="shared" si="6"/>
        <v>2033.149758</v>
      </c>
      <c r="X62" s="7">
        <f t="shared" si="6"/>
        <v>1819.9658770000001</v>
      </c>
    </row>
    <row r="63" spans="1:24" x14ac:dyDescent="0.25">
      <c r="A63" s="18">
        <v>1926</v>
      </c>
      <c r="B63" s="18">
        <v>1926</v>
      </c>
      <c r="C63" s="18">
        <v>8</v>
      </c>
      <c r="D63" s="84" t="s">
        <v>97</v>
      </c>
      <c r="E63" s="84" t="str">
        <f t="shared" si="3"/>
        <v>1926 8</v>
      </c>
      <c r="F63" s="14"/>
      <c r="G63" s="17">
        <f>VLOOKUP(D63,'Scatter Plot_2'!A70:C1053,2,FALSE)</f>
        <v>1636.421775</v>
      </c>
      <c r="H63" s="54">
        <v>1980</v>
      </c>
      <c r="I63" s="55">
        <v>2</v>
      </c>
      <c r="K63" s="84">
        <v>59</v>
      </c>
      <c r="L63" s="10">
        <v>1980</v>
      </c>
      <c r="M63" s="7">
        <f t="shared" si="6"/>
        <v>1786.730204</v>
      </c>
      <c r="N63" s="7">
        <f t="shared" si="6"/>
        <v>1862.2913739999999</v>
      </c>
      <c r="O63" s="7">
        <f t="shared" si="6"/>
        <v>2126.4610990000001</v>
      </c>
      <c r="P63" s="7">
        <f t="shared" si="6"/>
        <v>3525.5187580000002</v>
      </c>
      <c r="Q63" s="7">
        <f t="shared" si="6"/>
        <v>3855</v>
      </c>
      <c r="R63" s="7">
        <f t="shared" si="6"/>
        <v>4095</v>
      </c>
      <c r="S63" s="7">
        <f t="shared" si="6"/>
        <v>4191.725966</v>
      </c>
      <c r="T63" s="7">
        <f t="shared" si="6"/>
        <v>4087.4213709999999</v>
      </c>
      <c r="U63" s="7">
        <f t="shared" si="6"/>
        <v>3837.2228</v>
      </c>
      <c r="V63" s="7">
        <f t="shared" si="6"/>
        <v>3428.2420360000001</v>
      </c>
      <c r="W63" s="7">
        <f t="shared" si="6"/>
        <v>3138.1249339999999</v>
      </c>
      <c r="X63" s="7">
        <f t="shared" si="6"/>
        <v>2704.614783</v>
      </c>
    </row>
    <row r="64" spans="1:24" x14ac:dyDescent="0.25">
      <c r="A64" s="18">
        <v>1926</v>
      </c>
      <c r="B64" s="18">
        <v>1926</v>
      </c>
      <c r="C64" s="18">
        <v>9</v>
      </c>
      <c r="D64" s="84" t="s">
        <v>98</v>
      </c>
      <c r="E64" s="84" t="str">
        <f t="shared" si="3"/>
        <v>1926 9</v>
      </c>
      <c r="F64" s="14"/>
      <c r="G64" s="17">
        <f>VLOOKUP(D64,'Scatter Plot_2'!A71:C1054,2,FALSE)</f>
        <v>1366.884988</v>
      </c>
      <c r="H64" s="54">
        <v>1981</v>
      </c>
      <c r="I64" s="55">
        <v>4</v>
      </c>
      <c r="K64" s="84">
        <v>60</v>
      </c>
      <c r="L64" s="10">
        <v>1981</v>
      </c>
      <c r="M64" s="7">
        <f t="shared" si="6"/>
        <v>2345.4718630000002</v>
      </c>
      <c r="N64" s="7">
        <f t="shared" si="6"/>
        <v>2053.531086</v>
      </c>
      <c r="O64" s="7">
        <f t="shared" si="6"/>
        <v>2057.636231</v>
      </c>
      <c r="P64" s="7">
        <f t="shared" si="6"/>
        <v>2304.1651320000001</v>
      </c>
      <c r="Q64" s="7">
        <f t="shared" si="6"/>
        <v>2634.7824300000002</v>
      </c>
      <c r="R64" s="7">
        <f t="shared" si="6"/>
        <v>3026.036149</v>
      </c>
      <c r="S64" s="7">
        <f t="shared" si="6"/>
        <v>3115.0292020000002</v>
      </c>
      <c r="T64" s="7">
        <f t="shared" si="6"/>
        <v>2971.2735510000002</v>
      </c>
      <c r="U64" s="7">
        <f t="shared" si="6"/>
        <v>2407.113981</v>
      </c>
      <c r="V64" s="7">
        <f t="shared" si="6"/>
        <v>1751.5503080000001</v>
      </c>
      <c r="W64" s="7">
        <f t="shared" si="6"/>
        <v>1587.212254</v>
      </c>
      <c r="X64" s="7">
        <f t="shared" si="6"/>
        <v>1532.0476080000001</v>
      </c>
    </row>
    <row r="65" spans="1:24" x14ac:dyDescent="0.25">
      <c r="A65" s="18">
        <v>1927</v>
      </c>
      <c r="B65" s="18">
        <v>1926</v>
      </c>
      <c r="C65" s="18">
        <v>10</v>
      </c>
      <c r="D65" s="84" t="s">
        <v>99</v>
      </c>
      <c r="E65" s="84" t="str">
        <f t="shared" si="3"/>
        <v>1927 10</v>
      </c>
      <c r="F65" s="14"/>
      <c r="G65" s="17">
        <f>VLOOKUP(D65,'Scatter Plot_2'!A72:C1055,2,FALSE)</f>
        <v>1209.451096</v>
      </c>
      <c r="H65" s="54">
        <v>1982</v>
      </c>
      <c r="I65" s="55">
        <v>1</v>
      </c>
      <c r="K65" s="84">
        <v>61</v>
      </c>
      <c r="L65" s="10">
        <v>1982</v>
      </c>
      <c r="M65" s="7">
        <f t="shared" si="6"/>
        <v>1530.542537</v>
      </c>
      <c r="N65" s="7">
        <f t="shared" si="6"/>
        <v>2361.2173280000002</v>
      </c>
      <c r="O65" s="7">
        <f t="shared" si="6"/>
        <v>2843</v>
      </c>
      <c r="P65" s="7">
        <f t="shared" si="6"/>
        <v>3164.1710459999999</v>
      </c>
      <c r="Q65" s="7">
        <f t="shared" si="6"/>
        <v>3514.8890289999999</v>
      </c>
      <c r="R65" s="7">
        <f t="shared" si="6"/>
        <v>3791.6398170000002</v>
      </c>
      <c r="S65" s="7">
        <f t="shared" si="6"/>
        <v>4186.9960460000002</v>
      </c>
      <c r="T65" s="7">
        <f t="shared" si="6"/>
        <v>4149.4565199999997</v>
      </c>
      <c r="U65" s="7">
        <f t="shared" si="6"/>
        <v>3974.3116839999998</v>
      </c>
      <c r="V65" s="7">
        <f t="shared" si="6"/>
        <v>3713.2211520000001</v>
      </c>
      <c r="W65" s="7">
        <f t="shared" si="6"/>
        <v>3647.982004</v>
      </c>
      <c r="X65" s="7">
        <f t="shared" si="6"/>
        <v>3486.9384239999999</v>
      </c>
    </row>
    <row r="66" spans="1:24" x14ac:dyDescent="0.25">
      <c r="A66" s="18">
        <v>1927</v>
      </c>
      <c r="B66" s="18">
        <v>1926</v>
      </c>
      <c r="C66" s="18">
        <v>11</v>
      </c>
      <c r="D66" s="84" t="s">
        <v>100</v>
      </c>
      <c r="E66" s="84" t="str">
        <f t="shared" si="3"/>
        <v>1927 11</v>
      </c>
      <c r="F66" s="14"/>
      <c r="G66" s="17">
        <f>VLOOKUP(D66,'Scatter Plot_2'!A73:C1056,2,FALSE)</f>
        <v>1635.836301</v>
      </c>
      <c r="H66" s="54">
        <v>1983</v>
      </c>
      <c r="I66" s="55">
        <v>1</v>
      </c>
      <c r="K66" s="84">
        <v>62</v>
      </c>
      <c r="L66" s="10">
        <v>1983</v>
      </c>
      <c r="M66" s="7">
        <f t="shared" si="6"/>
        <v>3533.9128559999999</v>
      </c>
      <c r="N66" s="7">
        <f t="shared" si="6"/>
        <v>3437.353658</v>
      </c>
      <c r="O66" s="7">
        <f t="shared" si="6"/>
        <v>3591.256116</v>
      </c>
      <c r="P66" s="7">
        <f t="shared" si="6"/>
        <v>3912.242029</v>
      </c>
      <c r="Q66" s="7">
        <f t="shared" si="6"/>
        <v>3855</v>
      </c>
      <c r="R66" s="7">
        <f t="shared" si="6"/>
        <v>3855</v>
      </c>
      <c r="S66" s="7">
        <f t="shared" si="6"/>
        <v>4275</v>
      </c>
      <c r="T66" s="7">
        <f t="shared" si="6"/>
        <v>4605</v>
      </c>
      <c r="U66" s="7">
        <f t="shared" si="6"/>
        <v>4605</v>
      </c>
      <c r="V66" s="7">
        <f t="shared" si="6"/>
        <v>4605</v>
      </c>
      <c r="W66" s="7">
        <f t="shared" si="6"/>
        <v>4536.9826039999998</v>
      </c>
      <c r="X66" s="7">
        <f t="shared" si="6"/>
        <v>4366.5879770000001</v>
      </c>
    </row>
    <row r="67" spans="1:24" x14ac:dyDescent="0.25">
      <c r="A67" s="18">
        <v>1927</v>
      </c>
      <c r="B67" s="18">
        <v>1926</v>
      </c>
      <c r="C67" s="18">
        <v>12</v>
      </c>
      <c r="D67" s="84" t="s">
        <v>101</v>
      </c>
      <c r="E67" s="84" t="str">
        <f t="shared" si="3"/>
        <v>1927 12</v>
      </c>
      <c r="F67" s="14"/>
      <c r="G67" s="17">
        <f>VLOOKUP(D67,'Scatter Plot_2'!A74:C1057,2,FALSE)</f>
        <v>1530.6353979999999</v>
      </c>
      <c r="H67" s="54">
        <v>1984</v>
      </c>
      <c r="I67" s="55">
        <v>1</v>
      </c>
      <c r="K67" s="84">
        <v>63</v>
      </c>
      <c r="L67" s="10">
        <v>1984</v>
      </c>
      <c r="M67" s="7">
        <f t="shared" si="6"/>
        <v>4230</v>
      </c>
      <c r="N67" s="7">
        <f t="shared" si="6"/>
        <v>4017</v>
      </c>
      <c r="O67" s="7">
        <f t="shared" si="6"/>
        <v>3855</v>
      </c>
      <c r="P67" s="7">
        <f t="shared" si="6"/>
        <v>4158</v>
      </c>
      <c r="Q67" s="7">
        <f t="shared" si="6"/>
        <v>4145</v>
      </c>
      <c r="R67" s="7">
        <f t="shared" si="6"/>
        <v>4187</v>
      </c>
      <c r="S67" s="7">
        <f t="shared" si="6"/>
        <v>4287.7368690000003</v>
      </c>
      <c r="T67" s="7">
        <f t="shared" si="6"/>
        <v>4178.723234</v>
      </c>
      <c r="U67" s="7">
        <f t="shared" si="6"/>
        <v>3802.2993499999998</v>
      </c>
      <c r="V67" s="7">
        <f t="shared" si="6"/>
        <v>3260.3934770000001</v>
      </c>
      <c r="W67" s="7">
        <f t="shared" si="6"/>
        <v>2925.3763840000001</v>
      </c>
      <c r="X67" s="7">
        <f t="shared" si="6"/>
        <v>2482.8597610000002</v>
      </c>
    </row>
    <row r="68" spans="1:24" x14ac:dyDescent="0.25">
      <c r="A68" s="18">
        <v>1927</v>
      </c>
      <c r="B68" s="18">
        <v>1927</v>
      </c>
      <c r="C68" s="18">
        <v>1</v>
      </c>
      <c r="D68" s="84" t="s">
        <v>102</v>
      </c>
      <c r="E68" s="84" t="str">
        <f t="shared" si="3"/>
        <v>1927 1</v>
      </c>
      <c r="F68" s="14"/>
      <c r="G68" s="17">
        <f>VLOOKUP(D68,'Scatter Plot_2'!A75:C1058,2,FALSE)</f>
        <v>1939.383826</v>
      </c>
      <c r="H68" s="54">
        <v>1985</v>
      </c>
      <c r="I68" s="55">
        <v>4</v>
      </c>
      <c r="K68" s="84">
        <v>64</v>
      </c>
      <c r="L68" s="10">
        <v>1985</v>
      </c>
      <c r="M68" s="7">
        <f t="shared" si="6"/>
        <v>2321.4534600000002</v>
      </c>
      <c r="N68" s="7">
        <f t="shared" si="6"/>
        <v>2603.4282600000001</v>
      </c>
      <c r="O68" s="7">
        <f t="shared" si="6"/>
        <v>2893.9934560000002</v>
      </c>
      <c r="P68" s="7">
        <f t="shared" si="6"/>
        <v>2969.482931</v>
      </c>
      <c r="Q68" s="7">
        <f t="shared" si="6"/>
        <v>3216.6059810000002</v>
      </c>
      <c r="R68" s="7">
        <f t="shared" si="6"/>
        <v>3437.0574860000002</v>
      </c>
      <c r="S68" s="7">
        <f t="shared" si="6"/>
        <v>3525.239505</v>
      </c>
      <c r="T68" s="7">
        <f t="shared" si="6"/>
        <v>3169.907001</v>
      </c>
      <c r="U68" s="7">
        <f t="shared" si="6"/>
        <v>2563.1092060000001</v>
      </c>
      <c r="V68" s="7">
        <f t="shared" si="6"/>
        <v>1976.6699840000001</v>
      </c>
      <c r="W68" s="7">
        <f t="shared" si="6"/>
        <v>1564.7708230000001</v>
      </c>
      <c r="X68" s="7">
        <f t="shared" si="6"/>
        <v>1523.2948060000001</v>
      </c>
    </row>
    <row r="69" spans="1:24" x14ac:dyDescent="0.25">
      <c r="A69" s="18">
        <v>1927</v>
      </c>
      <c r="B69" s="18">
        <v>1927</v>
      </c>
      <c r="C69" s="18">
        <v>2</v>
      </c>
      <c r="D69" s="84" t="s">
        <v>103</v>
      </c>
      <c r="E69" s="84" t="str">
        <f t="shared" si="3"/>
        <v>1927 2</v>
      </c>
      <c r="F69" s="14"/>
      <c r="G69" s="17">
        <f>VLOOKUP(D69,'Scatter Plot_2'!A76:C1059,2,FALSE)</f>
        <v>3134.826114</v>
      </c>
      <c r="H69" s="54">
        <v>1986</v>
      </c>
      <c r="I69" s="55">
        <v>1</v>
      </c>
      <c r="K69" s="84">
        <v>65</v>
      </c>
      <c r="L69" s="10">
        <v>1986</v>
      </c>
      <c r="M69" s="7">
        <f t="shared" ref="M69:X84" si="7">INDEX($F$5:$G$988,MATCH((CONCATENATE($L69," ",M$3)),$E$5:$E$988,0),IF($K$1="CFS",1,IF($K$1="TAF",2,"INC")))</f>
        <v>1411.6385869999999</v>
      </c>
      <c r="N69" s="7">
        <f t="shared" si="7"/>
        <v>1284.674342</v>
      </c>
      <c r="O69" s="7">
        <f t="shared" si="7"/>
        <v>1381.0611690000001</v>
      </c>
      <c r="P69" s="7">
        <f t="shared" si="7"/>
        <v>1756.152836</v>
      </c>
      <c r="Q69" s="7">
        <f t="shared" si="7"/>
        <v>3484.9054449999999</v>
      </c>
      <c r="R69" s="7">
        <f t="shared" si="7"/>
        <v>3810.6623009999998</v>
      </c>
      <c r="S69" s="7">
        <f t="shared" si="7"/>
        <v>3981.5754040000002</v>
      </c>
      <c r="T69" s="7">
        <f t="shared" si="7"/>
        <v>3780.9859329999999</v>
      </c>
      <c r="U69" s="7">
        <f t="shared" si="7"/>
        <v>3508.3629999999998</v>
      </c>
      <c r="V69" s="7">
        <f t="shared" si="7"/>
        <v>2972.958709</v>
      </c>
      <c r="W69" s="7">
        <f t="shared" si="7"/>
        <v>2553.5580089999999</v>
      </c>
      <c r="X69" s="7">
        <f t="shared" si="7"/>
        <v>2117.9953909999999</v>
      </c>
    </row>
    <row r="70" spans="1:24" x14ac:dyDescent="0.25">
      <c r="A70" s="18">
        <v>1927</v>
      </c>
      <c r="B70" s="18">
        <v>1927</v>
      </c>
      <c r="C70" s="18">
        <v>3</v>
      </c>
      <c r="D70" s="84" t="s">
        <v>104</v>
      </c>
      <c r="E70" s="84" t="str">
        <f t="shared" ref="E70:E133" si="8">CONCATENATE(A70," ",C70)</f>
        <v>1927 3</v>
      </c>
      <c r="F70" s="14"/>
      <c r="G70" s="17">
        <f>VLOOKUP(D70,'Scatter Plot_2'!A77:C1060,2,FALSE)</f>
        <v>3625.0448820000001</v>
      </c>
      <c r="H70" s="54">
        <v>1987</v>
      </c>
      <c r="I70" s="55">
        <v>4</v>
      </c>
      <c r="K70" s="84">
        <v>66</v>
      </c>
      <c r="L70" s="10">
        <v>1987</v>
      </c>
      <c r="M70" s="7">
        <f t="shared" si="7"/>
        <v>1827.1159620000001</v>
      </c>
      <c r="N70" s="7">
        <f t="shared" si="7"/>
        <v>1606.407005</v>
      </c>
      <c r="O70" s="7">
        <f t="shared" si="7"/>
        <v>1513.8501060000001</v>
      </c>
      <c r="P70" s="7">
        <f t="shared" si="7"/>
        <v>1647.051645</v>
      </c>
      <c r="Q70" s="7">
        <f t="shared" si="7"/>
        <v>1902.5654340000001</v>
      </c>
      <c r="R70" s="7">
        <f t="shared" si="7"/>
        <v>2353.2963759999998</v>
      </c>
      <c r="S70" s="7">
        <f t="shared" si="7"/>
        <v>2390.4761859999999</v>
      </c>
      <c r="T70" s="7">
        <f t="shared" si="7"/>
        <v>2178.8870740000002</v>
      </c>
      <c r="U70" s="7">
        <f t="shared" si="7"/>
        <v>1782.6780269999999</v>
      </c>
      <c r="V70" s="7">
        <f t="shared" si="7"/>
        <v>1363.613294</v>
      </c>
      <c r="W70" s="7">
        <f t="shared" si="7"/>
        <v>1083.454493</v>
      </c>
      <c r="X70" s="7">
        <f t="shared" si="7"/>
        <v>1016.3057700000001</v>
      </c>
    </row>
    <row r="71" spans="1:24" x14ac:dyDescent="0.25">
      <c r="A71" s="18">
        <v>1927</v>
      </c>
      <c r="B71" s="18">
        <v>1927</v>
      </c>
      <c r="C71" s="18">
        <v>4</v>
      </c>
      <c r="D71" s="84" t="s">
        <v>105</v>
      </c>
      <c r="E71" s="84" t="str">
        <f t="shared" si="8"/>
        <v>1927 4</v>
      </c>
      <c r="F71" s="14"/>
      <c r="G71" s="17">
        <f>VLOOKUP(D71,'Scatter Plot_2'!A78:C1061,2,FALSE)</f>
        <v>3929.9183720000001</v>
      </c>
      <c r="H71" s="54">
        <v>1988</v>
      </c>
      <c r="I71" s="55">
        <v>5</v>
      </c>
      <c r="K71" s="84">
        <v>67</v>
      </c>
      <c r="L71" s="10">
        <v>1988</v>
      </c>
      <c r="M71" s="7">
        <f t="shared" si="7"/>
        <v>955.93846499999995</v>
      </c>
      <c r="N71" s="7">
        <f t="shared" si="7"/>
        <v>1037.1969180000001</v>
      </c>
      <c r="O71" s="7">
        <f t="shared" si="7"/>
        <v>1423.233731</v>
      </c>
      <c r="P71" s="7">
        <f t="shared" si="7"/>
        <v>1800.1307959999999</v>
      </c>
      <c r="Q71" s="7">
        <f t="shared" si="7"/>
        <v>1960.7724430000001</v>
      </c>
      <c r="R71" s="7">
        <f t="shared" si="7"/>
        <v>2044.8162789999999</v>
      </c>
      <c r="S71" s="7">
        <f t="shared" si="7"/>
        <v>2065.8264530000001</v>
      </c>
      <c r="T71" s="7">
        <f t="shared" si="7"/>
        <v>2025.9052799999999</v>
      </c>
      <c r="U71" s="7">
        <f t="shared" si="7"/>
        <v>1697.960791</v>
      </c>
      <c r="V71" s="7">
        <f t="shared" si="7"/>
        <v>1266.6226919999999</v>
      </c>
      <c r="W71" s="7">
        <f t="shared" si="7"/>
        <v>996.63147000000004</v>
      </c>
      <c r="X71" s="7">
        <f t="shared" si="7"/>
        <v>909.97710199999995</v>
      </c>
    </row>
    <row r="72" spans="1:24" x14ac:dyDescent="0.25">
      <c r="A72" s="18">
        <v>1927</v>
      </c>
      <c r="B72" s="18">
        <v>1927</v>
      </c>
      <c r="C72" s="18">
        <v>5</v>
      </c>
      <c r="D72" s="84" t="s">
        <v>106</v>
      </c>
      <c r="E72" s="84" t="str">
        <f t="shared" si="8"/>
        <v>1927 5</v>
      </c>
      <c r="F72" s="14"/>
      <c r="G72" s="17">
        <f>VLOOKUP(D72,'Scatter Plot_2'!A79:C1062,2,FALSE)</f>
        <v>3902.6446529999998</v>
      </c>
      <c r="H72" s="54">
        <v>1989</v>
      </c>
      <c r="I72" s="55">
        <v>4</v>
      </c>
      <c r="K72" s="84">
        <v>68</v>
      </c>
      <c r="L72" s="10">
        <v>1989</v>
      </c>
      <c r="M72" s="7">
        <f t="shared" si="7"/>
        <v>911.63244399999996</v>
      </c>
      <c r="N72" s="7">
        <f t="shared" si="7"/>
        <v>1133.540669</v>
      </c>
      <c r="O72" s="7">
        <f t="shared" si="7"/>
        <v>1320.2875550000001</v>
      </c>
      <c r="P72" s="7">
        <f t="shared" si="7"/>
        <v>1529.463301</v>
      </c>
      <c r="Q72" s="7">
        <f t="shared" si="7"/>
        <v>1753.300573</v>
      </c>
      <c r="R72" s="7">
        <f t="shared" si="7"/>
        <v>3011.249507</v>
      </c>
      <c r="S72" s="7">
        <f t="shared" si="7"/>
        <v>3270.1659079999999</v>
      </c>
      <c r="T72" s="7">
        <f t="shared" si="7"/>
        <v>2975.0792580000002</v>
      </c>
      <c r="U72" s="7">
        <f t="shared" si="7"/>
        <v>2456.2915549999998</v>
      </c>
      <c r="V72" s="7">
        <f t="shared" si="7"/>
        <v>1807.3460480000001</v>
      </c>
      <c r="W72" s="7">
        <f t="shared" si="7"/>
        <v>1550.0614800000001</v>
      </c>
      <c r="X72" s="7">
        <f t="shared" si="7"/>
        <v>1559.4941610000001</v>
      </c>
    </row>
    <row r="73" spans="1:24" x14ac:dyDescent="0.25">
      <c r="A73" s="18">
        <v>1927</v>
      </c>
      <c r="B73" s="18">
        <v>1927</v>
      </c>
      <c r="C73" s="18">
        <v>6</v>
      </c>
      <c r="D73" s="84" t="s">
        <v>107</v>
      </c>
      <c r="E73" s="84" t="str">
        <f t="shared" si="8"/>
        <v>1927 6</v>
      </c>
      <c r="F73" s="14"/>
      <c r="G73" s="17">
        <f>VLOOKUP(D73,'Scatter Plot_2'!A80:C1063,2,FALSE)</f>
        <v>3722.8290959999999</v>
      </c>
      <c r="H73" s="54">
        <v>1990</v>
      </c>
      <c r="I73" s="55">
        <v>5</v>
      </c>
      <c r="K73" s="84">
        <v>69</v>
      </c>
      <c r="L73" s="10">
        <v>1990</v>
      </c>
      <c r="M73" s="7">
        <f t="shared" si="7"/>
        <v>1582.4066809999999</v>
      </c>
      <c r="N73" s="7">
        <f t="shared" si="7"/>
        <v>1572.995244</v>
      </c>
      <c r="O73" s="7">
        <f t="shared" si="7"/>
        <v>1584.7923310000001</v>
      </c>
      <c r="P73" s="7">
        <f t="shared" si="7"/>
        <v>1800.3628369999999</v>
      </c>
      <c r="Q73" s="7">
        <f t="shared" si="7"/>
        <v>2006.4245599999999</v>
      </c>
      <c r="R73" s="7">
        <f t="shared" si="7"/>
        <v>2341.6125550000002</v>
      </c>
      <c r="S73" s="7">
        <f t="shared" si="7"/>
        <v>2331.4811949999998</v>
      </c>
      <c r="T73" s="7">
        <f t="shared" si="7"/>
        <v>2286.3962080000001</v>
      </c>
      <c r="U73" s="7">
        <f t="shared" si="7"/>
        <v>2046.778691</v>
      </c>
      <c r="V73" s="7">
        <f t="shared" si="7"/>
        <v>1629.6322299999999</v>
      </c>
      <c r="W73" s="7">
        <f t="shared" si="7"/>
        <v>1433.02379</v>
      </c>
      <c r="X73" s="7">
        <f t="shared" si="7"/>
        <v>1330.1281630000001</v>
      </c>
    </row>
    <row r="74" spans="1:24" x14ac:dyDescent="0.25">
      <c r="A74" s="18">
        <v>1927</v>
      </c>
      <c r="B74" s="18">
        <v>1927</v>
      </c>
      <c r="C74" s="18">
        <v>7</v>
      </c>
      <c r="D74" s="84" t="s">
        <v>108</v>
      </c>
      <c r="E74" s="84" t="str">
        <f t="shared" si="8"/>
        <v>1927 7</v>
      </c>
      <c r="F74" s="14"/>
      <c r="G74" s="17">
        <f>VLOOKUP(D74,'Scatter Plot_2'!A81:C1064,2,FALSE)</f>
        <v>3227.138011</v>
      </c>
      <c r="H74" s="54">
        <v>1991</v>
      </c>
      <c r="I74" s="55">
        <v>5</v>
      </c>
      <c r="K74" s="84">
        <v>70</v>
      </c>
      <c r="L74" s="10">
        <v>1991</v>
      </c>
      <c r="M74" s="7">
        <f t="shared" si="7"/>
        <v>1244.7592110000001</v>
      </c>
      <c r="N74" s="7">
        <f t="shared" si="7"/>
        <v>1156.05962</v>
      </c>
      <c r="O74" s="7">
        <f t="shared" si="7"/>
        <v>1089.7948799999999</v>
      </c>
      <c r="P74" s="7">
        <f t="shared" si="7"/>
        <v>1131.6235220000001</v>
      </c>
      <c r="Q74" s="7">
        <f t="shared" si="7"/>
        <v>1268.1434529999999</v>
      </c>
      <c r="R74" s="7">
        <f t="shared" si="7"/>
        <v>1775.295329</v>
      </c>
      <c r="S74" s="7">
        <f t="shared" si="7"/>
        <v>1957.144587</v>
      </c>
      <c r="T74" s="7">
        <f t="shared" si="7"/>
        <v>2032.005609</v>
      </c>
      <c r="U74" s="7">
        <f t="shared" si="7"/>
        <v>1895.7703650000001</v>
      </c>
      <c r="V74" s="7">
        <f t="shared" si="7"/>
        <v>1579.2922880000001</v>
      </c>
      <c r="W74" s="7">
        <f t="shared" si="7"/>
        <v>1353.389122</v>
      </c>
      <c r="X74" s="7">
        <f t="shared" si="7"/>
        <v>1277.962329</v>
      </c>
    </row>
    <row r="75" spans="1:24" x14ac:dyDescent="0.25">
      <c r="A75" s="18">
        <v>1927</v>
      </c>
      <c r="B75" s="18">
        <v>1927</v>
      </c>
      <c r="C75" s="18">
        <v>8</v>
      </c>
      <c r="D75" s="84" t="s">
        <v>109</v>
      </c>
      <c r="E75" s="84" t="str">
        <f t="shared" si="8"/>
        <v>1927 8</v>
      </c>
      <c r="F75" s="14"/>
      <c r="G75" s="17">
        <f>VLOOKUP(D75,'Scatter Plot_2'!A82:C1065,2,FALSE)</f>
        <v>2782.0189500000001</v>
      </c>
      <c r="H75" s="54">
        <v>1992</v>
      </c>
      <c r="I75" s="55">
        <v>5</v>
      </c>
      <c r="K75" s="84">
        <v>71</v>
      </c>
      <c r="L75" s="10">
        <v>1992</v>
      </c>
      <c r="M75" s="7">
        <f t="shared" si="7"/>
        <v>1207.7806680000001</v>
      </c>
      <c r="N75" s="7">
        <f t="shared" si="7"/>
        <v>1179.0931149999999</v>
      </c>
      <c r="O75" s="7">
        <f t="shared" si="7"/>
        <v>1245.7348099999999</v>
      </c>
      <c r="P75" s="7">
        <f t="shared" si="7"/>
        <v>1349.6457</v>
      </c>
      <c r="Q75" s="7">
        <f t="shared" si="7"/>
        <v>1752.334114</v>
      </c>
      <c r="R75" s="7">
        <f t="shared" si="7"/>
        <v>2103.3353480000001</v>
      </c>
      <c r="S75" s="7">
        <f t="shared" si="7"/>
        <v>2209.1747839999998</v>
      </c>
      <c r="T75" s="7">
        <f t="shared" si="7"/>
        <v>1946.4644029999999</v>
      </c>
      <c r="U75" s="7">
        <f t="shared" si="7"/>
        <v>1467.8499240000001</v>
      </c>
      <c r="V75" s="7">
        <f t="shared" si="7"/>
        <v>955.03324399999997</v>
      </c>
      <c r="W75" s="7">
        <f t="shared" si="7"/>
        <v>613.99452099999996</v>
      </c>
      <c r="X75" s="7">
        <f t="shared" si="7"/>
        <v>465.45591999999999</v>
      </c>
    </row>
    <row r="76" spans="1:24" x14ac:dyDescent="0.25">
      <c r="A76" s="18">
        <v>1927</v>
      </c>
      <c r="B76" s="18">
        <v>1927</v>
      </c>
      <c r="C76" s="18">
        <v>9</v>
      </c>
      <c r="D76" s="84" t="s">
        <v>110</v>
      </c>
      <c r="E76" s="84" t="str">
        <f t="shared" si="8"/>
        <v>1927 9</v>
      </c>
      <c r="F76" s="14"/>
      <c r="G76" s="17">
        <f>VLOOKUP(D76,'Scatter Plot_2'!A83:C1066,2,FALSE)</f>
        <v>2264.6944680000001</v>
      </c>
      <c r="H76" s="54">
        <v>1993</v>
      </c>
      <c r="I76" s="55">
        <v>2</v>
      </c>
      <c r="K76" s="84">
        <v>72</v>
      </c>
      <c r="L76" s="10">
        <v>1993</v>
      </c>
      <c r="M76" s="7">
        <f t="shared" si="7"/>
        <v>427.12604099999999</v>
      </c>
      <c r="N76" s="7">
        <f t="shared" si="7"/>
        <v>456.44391999999999</v>
      </c>
      <c r="O76" s="7">
        <f t="shared" si="7"/>
        <v>623.19109800000001</v>
      </c>
      <c r="P76" s="7">
        <f t="shared" si="7"/>
        <v>1373.5452829999999</v>
      </c>
      <c r="Q76" s="7">
        <f t="shared" si="7"/>
        <v>1988.163294</v>
      </c>
      <c r="R76" s="7">
        <f t="shared" si="7"/>
        <v>3269.9180649999998</v>
      </c>
      <c r="S76" s="7">
        <f t="shared" si="7"/>
        <v>3770.7036280000002</v>
      </c>
      <c r="T76" s="7">
        <f t="shared" si="7"/>
        <v>3681.05006</v>
      </c>
      <c r="U76" s="7">
        <f t="shared" si="7"/>
        <v>3593</v>
      </c>
      <c r="V76" s="7">
        <f t="shared" si="7"/>
        <v>3109.416303</v>
      </c>
      <c r="W76" s="7">
        <f t="shared" si="7"/>
        <v>2687.1710539999999</v>
      </c>
      <c r="X76" s="7">
        <f t="shared" si="7"/>
        <v>2270.4726380000002</v>
      </c>
    </row>
    <row r="77" spans="1:24" x14ac:dyDescent="0.25">
      <c r="A77" s="18">
        <v>1928</v>
      </c>
      <c r="B77" s="18">
        <v>1927</v>
      </c>
      <c r="C77" s="18">
        <v>10</v>
      </c>
      <c r="D77" s="84" t="s">
        <v>111</v>
      </c>
      <c r="E77" s="84" t="str">
        <f t="shared" si="8"/>
        <v>1928 10</v>
      </c>
      <c r="F77" s="14"/>
      <c r="G77" s="17">
        <f>VLOOKUP(D77,'Scatter Plot_2'!A84:C1067,2,FALSE)</f>
        <v>1983.482771</v>
      </c>
      <c r="H77" s="54">
        <v>1994</v>
      </c>
      <c r="I77" s="55">
        <v>5</v>
      </c>
      <c r="K77" s="84">
        <v>73</v>
      </c>
      <c r="L77" s="10">
        <v>1994</v>
      </c>
      <c r="M77" s="7">
        <f t="shared" si="7"/>
        <v>2058.7366109999998</v>
      </c>
      <c r="N77" s="7">
        <f t="shared" si="7"/>
        <v>1858.722276</v>
      </c>
      <c r="O77" s="7">
        <f t="shared" si="7"/>
        <v>1929.877332</v>
      </c>
      <c r="P77" s="7">
        <f t="shared" si="7"/>
        <v>2041.4273209999999</v>
      </c>
      <c r="Q77" s="7">
        <f t="shared" si="7"/>
        <v>2244.88292</v>
      </c>
      <c r="R77" s="7">
        <f t="shared" si="7"/>
        <v>2481.421061</v>
      </c>
      <c r="S77" s="7">
        <f t="shared" si="7"/>
        <v>2442.9729480000001</v>
      </c>
      <c r="T77" s="7">
        <f t="shared" si="7"/>
        <v>2305.9099209999999</v>
      </c>
      <c r="U77" s="7">
        <f t="shared" si="7"/>
        <v>1820.6384820000001</v>
      </c>
      <c r="V77" s="7">
        <f t="shared" si="7"/>
        <v>1347.453025</v>
      </c>
      <c r="W77" s="7">
        <f t="shared" si="7"/>
        <v>1190.3992459999999</v>
      </c>
      <c r="X77" s="7">
        <f t="shared" si="7"/>
        <v>1048.9028350000001</v>
      </c>
    </row>
    <row r="78" spans="1:24" x14ac:dyDescent="0.25">
      <c r="A78" s="18">
        <v>1928</v>
      </c>
      <c r="B78" s="18">
        <v>1927</v>
      </c>
      <c r="C78" s="18">
        <v>11</v>
      </c>
      <c r="D78" s="84" t="s">
        <v>112</v>
      </c>
      <c r="E78" s="84" t="str">
        <f t="shared" si="8"/>
        <v>1928 11</v>
      </c>
      <c r="F78" s="14"/>
      <c r="G78" s="17">
        <f>VLOOKUP(D78,'Scatter Plot_2'!A85:C1068,2,FALSE)</f>
        <v>1991.2929349999999</v>
      </c>
      <c r="H78" s="54">
        <v>1995</v>
      </c>
      <c r="I78" s="55">
        <v>1</v>
      </c>
      <c r="K78" s="84">
        <v>74</v>
      </c>
      <c r="L78" s="10">
        <v>1995</v>
      </c>
      <c r="M78" s="7">
        <f t="shared" si="7"/>
        <v>932.24195299999997</v>
      </c>
      <c r="N78" s="7">
        <f t="shared" si="7"/>
        <v>961.16078300000004</v>
      </c>
      <c r="O78" s="7">
        <f t="shared" si="7"/>
        <v>1040.9429600000001</v>
      </c>
      <c r="P78" s="7">
        <f t="shared" si="7"/>
        <v>2434.140527</v>
      </c>
      <c r="Q78" s="7">
        <f t="shared" si="7"/>
        <v>3026.42274</v>
      </c>
      <c r="R78" s="7">
        <f t="shared" si="7"/>
        <v>3508.3096169999999</v>
      </c>
      <c r="S78" s="7">
        <f t="shared" si="7"/>
        <v>3736.089778</v>
      </c>
      <c r="T78" s="7">
        <f t="shared" si="7"/>
        <v>3821.393364</v>
      </c>
      <c r="U78" s="7">
        <f t="shared" si="7"/>
        <v>3738.9265869999999</v>
      </c>
      <c r="V78" s="7">
        <f t="shared" si="7"/>
        <v>3690.1153920000002</v>
      </c>
      <c r="W78" s="7">
        <f t="shared" si="7"/>
        <v>3594.373443</v>
      </c>
      <c r="X78" s="7">
        <f t="shared" si="7"/>
        <v>3304.2871850000001</v>
      </c>
    </row>
    <row r="79" spans="1:24" x14ac:dyDescent="0.25">
      <c r="A79" s="18">
        <v>1928</v>
      </c>
      <c r="B79" s="18">
        <v>1927</v>
      </c>
      <c r="C79" s="18">
        <v>12</v>
      </c>
      <c r="D79" s="84" t="s">
        <v>113</v>
      </c>
      <c r="E79" s="84" t="str">
        <f t="shared" si="8"/>
        <v>1928 12</v>
      </c>
      <c r="F79" s="14"/>
      <c r="G79" s="17">
        <f>VLOOKUP(D79,'Scatter Plot_2'!A86:C1069,2,FALSE)</f>
        <v>2134.3161329999998</v>
      </c>
      <c r="H79" s="54">
        <v>1996</v>
      </c>
      <c r="I79" s="55">
        <v>1</v>
      </c>
      <c r="K79" s="84">
        <v>75</v>
      </c>
      <c r="L79" s="10">
        <v>1996</v>
      </c>
      <c r="M79" s="7">
        <f t="shared" si="7"/>
        <v>2994.0597889999999</v>
      </c>
      <c r="N79" s="7">
        <f t="shared" si="7"/>
        <v>2887.8147640000002</v>
      </c>
      <c r="O79" s="7">
        <f t="shared" si="7"/>
        <v>3040.5140029999998</v>
      </c>
      <c r="P79" s="7">
        <f t="shared" si="7"/>
        <v>2982.929032</v>
      </c>
      <c r="Q79" s="7">
        <f t="shared" si="7"/>
        <v>3325.300369</v>
      </c>
      <c r="R79" s="7">
        <f t="shared" si="7"/>
        <v>3727.1586459999999</v>
      </c>
      <c r="S79" s="7">
        <f t="shared" si="7"/>
        <v>3917.9670430000001</v>
      </c>
      <c r="T79" s="7">
        <f t="shared" si="7"/>
        <v>3857.3066469999999</v>
      </c>
      <c r="U79" s="7">
        <f t="shared" si="7"/>
        <v>3670.1274229999999</v>
      </c>
      <c r="V79" s="7">
        <f t="shared" si="7"/>
        <v>3234.5118739999998</v>
      </c>
      <c r="W79" s="7">
        <f t="shared" si="7"/>
        <v>3030.1241399999999</v>
      </c>
      <c r="X79" s="7">
        <f t="shared" si="7"/>
        <v>2596.0380639999998</v>
      </c>
    </row>
    <row r="80" spans="1:24" x14ac:dyDescent="0.25">
      <c r="A80" s="18">
        <v>1928</v>
      </c>
      <c r="B80" s="18">
        <v>1928</v>
      </c>
      <c r="C80" s="18">
        <v>1</v>
      </c>
      <c r="D80" s="84" t="s">
        <v>114</v>
      </c>
      <c r="E80" s="84" t="str">
        <f t="shared" si="8"/>
        <v>1928 1</v>
      </c>
      <c r="F80" s="14"/>
      <c r="G80" s="17">
        <f>VLOOKUP(D80,'Scatter Plot_2'!A87:C1070,2,FALSE)</f>
        <v>2412.551363</v>
      </c>
      <c r="H80" s="54">
        <v>1997</v>
      </c>
      <c r="I80" s="55">
        <v>1</v>
      </c>
      <c r="K80" s="84">
        <v>76</v>
      </c>
      <c r="L80" s="10">
        <v>1997</v>
      </c>
      <c r="M80" s="7">
        <f t="shared" si="7"/>
        <v>2293.515664</v>
      </c>
      <c r="N80" s="7">
        <f t="shared" si="7"/>
        <v>2141.9769379999998</v>
      </c>
      <c r="O80" s="7">
        <f t="shared" si="7"/>
        <v>3150.1515330000002</v>
      </c>
      <c r="P80" s="7">
        <f t="shared" si="7"/>
        <v>3549.1059890000001</v>
      </c>
      <c r="Q80" s="7">
        <f t="shared" si="7"/>
        <v>4019</v>
      </c>
      <c r="R80" s="7">
        <f t="shared" si="7"/>
        <v>4190</v>
      </c>
      <c r="S80" s="7">
        <f t="shared" si="7"/>
        <v>4203.0914320000002</v>
      </c>
      <c r="T80" s="7">
        <f t="shared" si="7"/>
        <v>3974.5664689999999</v>
      </c>
      <c r="U80" s="7">
        <f t="shared" si="7"/>
        <v>3569.5774900000001</v>
      </c>
      <c r="V80" s="7">
        <f t="shared" si="7"/>
        <v>3029.3927920000001</v>
      </c>
      <c r="W80" s="7">
        <f t="shared" si="7"/>
        <v>2759.3951259999999</v>
      </c>
      <c r="X80" s="7">
        <f t="shared" si="7"/>
        <v>2308.6586320000001</v>
      </c>
    </row>
    <row r="81" spans="1:24" x14ac:dyDescent="0.25">
      <c r="A81" s="18">
        <v>1928</v>
      </c>
      <c r="B81" s="18">
        <v>1928</v>
      </c>
      <c r="C81" s="18">
        <v>2</v>
      </c>
      <c r="D81" s="84" t="s">
        <v>115</v>
      </c>
      <c r="E81" s="84" t="str">
        <f t="shared" si="8"/>
        <v>1928 2</v>
      </c>
      <c r="F81" s="14"/>
      <c r="G81" s="17">
        <f>VLOOKUP(D81,'Scatter Plot_2'!A88:C1071,2,FALSE)</f>
        <v>2634.4394299999999</v>
      </c>
      <c r="H81" s="54">
        <v>1998</v>
      </c>
      <c r="I81" s="55">
        <v>1</v>
      </c>
      <c r="K81" s="84">
        <v>77</v>
      </c>
      <c r="L81" s="10">
        <v>1998</v>
      </c>
      <c r="M81" s="7">
        <f t="shared" si="7"/>
        <v>2001.394886</v>
      </c>
      <c r="N81" s="7">
        <f t="shared" si="7"/>
        <v>1847.657747</v>
      </c>
      <c r="O81" s="7">
        <f t="shared" si="7"/>
        <v>2163.8325380000001</v>
      </c>
      <c r="P81" s="7">
        <f t="shared" si="7"/>
        <v>2983.0149799999999</v>
      </c>
      <c r="Q81" s="7">
        <f t="shared" si="7"/>
        <v>3612.1650060000002</v>
      </c>
      <c r="R81" s="7">
        <f t="shared" si="7"/>
        <v>3884</v>
      </c>
      <c r="S81" s="7">
        <f t="shared" si="7"/>
        <v>4190.122781</v>
      </c>
      <c r="T81" s="7">
        <f t="shared" si="7"/>
        <v>4139.1337489999996</v>
      </c>
      <c r="U81" s="7">
        <f t="shared" si="7"/>
        <v>4068.4304870000001</v>
      </c>
      <c r="V81" s="7">
        <f t="shared" si="7"/>
        <v>4006.3654179999999</v>
      </c>
      <c r="W81" s="7">
        <f t="shared" si="7"/>
        <v>3956.174121</v>
      </c>
      <c r="X81" s="7">
        <f t="shared" si="7"/>
        <v>3765.6617590000001</v>
      </c>
    </row>
    <row r="82" spans="1:24" x14ac:dyDescent="0.25">
      <c r="A82" s="18">
        <v>1928</v>
      </c>
      <c r="B82" s="18">
        <v>1928</v>
      </c>
      <c r="C82" s="18">
        <v>3</v>
      </c>
      <c r="D82" s="84" t="s">
        <v>116</v>
      </c>
      <c r="E82" s="84" t="str">
        <f t="shared" si="8"/>
        <v>1928 3</v>
      </c>
      <c r="F82" s="14"/>
      <c r="G82" s="17">
        <f>VLOOKUP(D82,'Scatter Plot_2'!A89:C1072,2,FALSE)</f>
        <v>3793.209535</v>
      </c>
      <c r="H82" s="54">
        <v>1999</v>
      </c>
      <c r="I82" s="55">
        <v>1</v>
      </c>
      <c r="K82" s="84">
        <v>78</v>
      </c>
      <c r="L82" s="10">
        <v>1999</v>
      </c>
      <c r="M82" s="7">
        <f t="shared" si="7"/>
        <v>3543.1954780000001</v>
      </c>
      <c r="N82" s="7">
        <f t="shared" si="7"/>
        <v>3467.2963340000001</v>
      </c>
      <c r="O82" s="7">
        <f t="shared" si="7"/>
        <v>3404.6406120000001</v>
      </c>
      <c r="P82" s="7">
        <f t="shared" si="7"/>
        <v>3114.8994379999999</v>
      </c>
      <c r="Q82" s="7">
        <f t="shared" si="7"/>
        <v>3377.827358</v>
      </c>
      <c r="R82" s="7">
        <f t="shared" si="7"/>
        <v>3666.767308</v>
      </c>
      <c r="S82" s="7">
        <f t="shared" si="7"/>
        <v>3906.6945350000001</v>
      </c>
      <c r="T82" s="7">
        <f t="shared" si="7"/>
        <v>3993.8364569999999</v>
      </c>
      <c r="U82" s="7">
        <f t="shared" si="7"/>
        <v>3808.5062189999999</v>
      </c>
      <c r="V82" s="7">
        <f t="shared" si="7"/>
        <v>3359.456788</v>
      </c>
      <c r="W82" s="7">
        <f t="shared" si="7"/>
        <v>3234.0376030000002</v>
      </c>
      <c r="X82" s="7">
        <f t="shared" si="7"/>
        <v>2802.6511930000001</v>
      </c>
    </row>
    <row r="83" spans="1:24" x14ac:dyDescent="0.25">
      <c r="A83" s="18">
        <v>1928</v>
      </c>
      <c r="B83" s="18">
        <v>1928</v>
      </c>
      <c r="C83" s="18">
        <v>4</v>
      </c>
      <c r="D83" s="84" t="s">
        <v>117</v>
      </c>
      <c r="E83" s="84" t="str">
        <f t="shared" si="8"/>
        <v>1928 4</v>
      </c>
      <c r="F83" s="14"/>
      <c r="G83" s="17">
        <f>VLOOKUP(D83,'Scatter Plot_2'!A90:C1073,2,FALSE)</f>
        <v>4042.6736089999999</v>
      </c>
      <c r="H83" s="54">
        <v>2000</v>
      </c>
      <c r="I83" s="55">
        <v>2</v>
      </c>
      <c r="K83" s="84">
        <v>79</v>
      </c>
      <c r="L83" s="10">
        <v>2000</v>
      </c>
      <c r="M83" s="7">
        <f t="shared" si="7"/>
        <v>2510.4627489999998</v>
      </c>
      <c r="N83" s="7">
        <f t="shared" si="7"/>
        <v>2240.669461</v>
      </c>
      <c r="O83" s="7">
        <f t="shared" si="7"/>
        <v>2220.1151159999999</v>
      </c>
      <c r="P83" s="7">
        <f t="shared" si="7"/>
        <v>2507.8655370000001</v>
      </c>
      <c r="Q83" s="7">
        <f t="shared" si="7"/>
        <v>3593.0229479999998</v>
      </c>
      <c r="R83" s="7">
        <f t="shared" si="7"/>
        <v>3911.956983</v>
      </c>
      <c r="S83" s="7">
        <f t="shared" si="7"/>
        <v>4138.4281650000003</v>
      </c>
      <c r="T83" s="7">
        <f t="shared" si="7"/>
        <v>4060.9774480000001</v>
      </c>
      <c r="U83" s="7">
        <f t="shared" si="7"/>
        <v>3669.8031719999999</v>
      </c>
      <c r="V83" s="7">
        <f t="shared" si="7"/>
        <v>3117.2667110000002</v>
      </c>
      <c r="W83" s="7">
        <f t="shared" si="7"/>
        <v>2701.5129139999999</v>
      </c>
      <c r="X83" s="7">
        <f t="shared" si="7"/>
        <v>2361.3280970000001</v>
      </c>
    </row>
    <row r="84" spans="1:24" x14ac:dyDescent="0.25">
      <c r="A84" s="18">
        <v>1928</v>
      </c>
      <c r="B84" s="18">
        <v>1928</v>
      </c>
      <c r="C84" s="18">
        <v>5</v>
      </c>
      <c r="D84" s="84" t="s">
        <v>118</v>
      </c>
      <c r="E84" s="84" t="str">
        <f t="shared" si="8"/>
        <v>1928 5</v>
      </c>
      <c r="F84" s="14"/>
      <c r="G84" s="17">
        <f>VLOOKUP(D84,'Scatter Plot_2'!A91:C1074,2,FALSE)</f>
        <v>3896.3260959999998</v>
      </c>
      <c r="H84" s="54">
        <v>2001</v>
      </c>
      <c r="I84" s="55">
        <v>4</v>
      </c>
      <c r="K84" s="84">
        <v>80</v>
      </c>
      <c r="L84" s="10">
        <v>2001</v>
      </c>
      <c r="M84" s="7">
        <f t="shared" si="7"/>
        <v>2120.2195099999999</v>
      </c>
      <c r="N84" s="7">
        <f t="shared" si="7"/>
        <v>1865.914669</v>
      </c>
      <c r="O84" s="7">
        <f t="shared" si="7"/>
        <v>1884.054817</v>
      </c>
      <c r="P84" s="7">
        <f t="shared" si="7"/>
        <v>1985.1417759999999</v>
      </c>
      <c r="Q84" s="7">
        <f t="shared" si="7"/>
        <v>2144.95766</v>
      </c>
      <c r="R84" s="7">
        <f t="shared" si="7"/>
        <v>2461.725363</v>
      </c>
      <c r="S84" s="7">
        <f t="shared" si="7"/>
        <v>2542.812985</v>
      </c>
      <c r="T84" s="7">
        <f t="shared" si="7"/>
        <v>2400.2439490000002</v>
      </c>
      <c r="U84" s="7">
        <f t="shared" si="7"/>
        <v>2024.1810840000001</v>
      </c>
      <c r="V84" s="7">
        <f t="shared" si="7"/>
        <v>1640.026437</v>
      </c>
      <c r="W84" s="7">
        <f t="shared" si="7"/>
        <v>1375.607006</v>
      </c>
      <c r="X84" s="7">
        <f t="shared" si="7"/>
        <v>1321.8903660000001</v>
      </c>
    </row>
    <row r="85" spans="1:24" x14ac:dyDescent="0.25">
      <c r="A85" s="18">
        <v>1928</v>
      </c>
      <c r="B85" s="18">
        <v>1928</v>
      </c>
      <c r="C85" s="18">
        <v>6</v>
      </c>
      <c r="D85" s="84" t="s">
        <v>119</v>
      </c>
      <c r="E85" s="84" t="str">
        <f t="shared" si="8"/>
        <v>1928 6</v>
      </c>
      <c r="F85" s="14"/>
      <c r="G85" s="17">
        <f>VLOOKUP(D85,'Scatter Plot_2'!A92:C1075,2,FALSE)</f>
        <v>3436.1166819999999</v>
      </c>
      <c r="H85" s="54">
        <v>2002</v>
      </c>
      <c r="I85" s="55">
        <v>4</v>
      </c>
      <c r="K85" s="84">
        <v>81</v>
      </c>
      <c r="L85" s="10">
        <v>2002</v>
      </c>
      <c r="M85" s="7">
        <f t="shared" ref="M85:X86" si="9">INDEX($F$5:$G$988,MATCH((CONCATENATE($L85," ",M$3)),$E$5:$E$988,0),IF($K$1="CFS",1,IF($K$1="TAF",2,"INC")))</f>
        <v>1160.1198449999999</v>
      </c>
      <c r="N85" s="7">
        <f t="shared" si="9"/>
        <v>1346.741745</v>
      </c>
      <c r="O85" s="7">
        <f t="shared" si="9"/>
        <v>1650.2032119999999</v>
      </c>
      <c r="P85" s="7">
        <f t="shared" si="9"/>
        <v>2123.126311</v>
      </c>
      <c r="Q85" s="7">
        <f t="shared" si="9"/>
        <v>2402.7174300000001</v>
      </c>
      <c r="R85" s="7">
        <f t="shared" si="9"/>
        <v>2817.2520260000001</v>
      </c>
      <c r="S85" s="7">
        <f t="shared" si="9"/>
        <v>2868.366939</v>
      </c>
      <c r="T85" s="7">
        <f t="shared" si="9"/>
        <v>2773.6096579999999</v>
      </c>
      <c r="U85" s="7">
        <f t="shared" si="9"/>
        <v>2310.0365700000002</v>
      </c>
      <c r="V85" s="7">
        <f t="shared" si="9"/>
        <v>1728.011148</v>
      </c>
      <c r="W85" s="7">
        <f t="shared" si="9"/>
        <v>1489.8963269999999</v>
      </c>
      <c r="X85" s="7">
        <f t="shared" si="9"/>
        <v>1429.480556</v>
      </c>
    </row>
    <row r="86" spans="1:24" x14ac:dyDescent="0.25">
      <c r="A86" s="18">
        <v>1928</v>
      </c>
      <c r="B86" s="18">
        <v>1928</v>
      </c>
      <c r="C86" s="18">
        <v>7</v>
      </c>
      <c r="D86" s="84" t="s">
        <v>120</v>
      </c>
      <c r="E86" s="84" t="str">
        <f t="shared" si="8"/>
        <v>1928 7</v>
      </c>
      <c r="F86" s="14"/>
      <c r="G86" s="17">
        <f>VLOOKUP(D86,'Scatter Plot_2'!A93:C1076,2,FALSE)</f>
        <v>2863.281223</v>
      </c>
      <c r="H86" s="54">
        <v>2003</v>
      </c>
      <c r="I86" s="55">
        <v>2</v>
      </c>
      <c r="K86" s="84">
        <v>82</v>
      </c>
      <c r="L86" s="10">
        <v>2003</v>
      </c>
      <c r="M86" s="7">
        <f t="shared" si="9"/>
        <v>1305.823472</v>
      </c>
      <c r="N86" s="7">
        <f t="shared" si="9"/>
        <v>1248.0967390000001</v>
      </c>
      <c r="O86" s="7">
        <f t="shared" si="9"/>
        <v>1634.694763</v>
      </c>
      <c r="P86" s="7">
        <f t="shared" si="9"/>
        <v>2291.641959</v>
      </c>
      <c r="Q86" s="7">
        <f t="shared" si="9"/>
        <v>2714.3845000000001</v>
      </c>
      <c r="R86" s="7">
        <f t="shared" si="9"/>
        <v>3170.668525</v>
      </c>
      <c r="S86" s="7">
        <f t="shared" si="9"/>
        <v>3458.9182300000002</v>
      </c>
      <c r="T86" s="7">
        <f t="shared" si="9"/>
        <v>3727.0006020000001</v>
      </c>
      <c r="U86" s="7">
        <f t="shared" si="9"/>
        <v>3593</v>
      </c>
      <c r="V86" s="7">
        <f t="shared" si="9"/>
        <v>3020.5120059999999</v>
      </c>
      <c r="W86" s="7">
        <f t="shared" si="9"/>
        <v>2659.617393</v>
      </c>
      <c r="X86" s="7">
        <f t="shared" si="9"/>
        <v>2273.0489360000001</v>
      </c>
    </row>
    <row r="87" spans="1:24" x14ac:dyDescent="0.25">
      <c r="A87" s="18">
        <v>1928</v>
      </c>
      <c r="B87" s="18">
        <v>1928</v>
      </c>
      <c r="C87" s="18">
        <v>8</v>
      </c>
      <c r="D87" s="84" t="s">
        <v>121</v>
      </c>
      <c r="E87" s="84" t="str">
        <f t="shared" si="8"/>
        <v>1928 8</v>
      </c>
      <c r="F87" s="14"/>
      <c r="G87" s="17">
        <f>VLOOKUP(D87,'Scatter Plot_2'!A94:C1077,2,FALSE)</f>
        <v>2371.426661</v>
      </c>
      <c r="I87" s="55"/>
    </row>
    <row r="88" spans="1:24" x14ac:dyDescent="0.25">
      <c r="A88" s="18">
        <v>1928</v>
      </c>
      <c r="B88" s="18">
        <v>1928</v>
      </c>
      <c r="C88" s="18">
        <v>9</v>
      </c>
      <c r="D88" s="84" t="s">
        <v>122</v>
      </c>
      <c r="E88" s="84" t="str">
        <f t="shared" si="8"/>
        <v>1928 9</v>
      </c>
      <c r="F88" s="14"/>
      <c r="G88" s="17">
        <f>VLOOKUP(D88,'Scatter Plot_2'!A95:C1078,2,FALSE)</f>
        <v>1949.7195589999999</v>
      </c>
      <c r="K88" s="66"/>
      <c r="L88" s="66"/>
      <c r="M88" s="66"/>
      <c r="N88" s="66"/>
      <c r="O88" s="66"/>
      <c r="P88" s="66"/>
      <c r="Q88" s="66"/>
      <c r="R88" s="66"/>
      <c r="S88" s="66"/>
      <c r="T88" s="66"/>
      <c r="U88" s="66"/>
      <c r="V88" s="66"/>
      <c r="W88" s="66"/>
      <c r="X88" s="66"/>
    </row>
    <row r="89" spans="1:24" x14ac:dyDescent="0.25">
      <c r="A89" s="18">
        <v>1929</v>
      </c>
      <c r="B89" s="18">
        <v>1928</v>
      </c>
      <c r="C89" s="18">
        <v>10</v>
      </c>
      <c r="D89" s="84" t="s">
        <v>123</v>
      </c>
      <c r="E89" s="84" t="str">
        <f t="shared" si="8"/>
        <v>1929 10</v>
      </c>
      <c r="F89" s="14"/>
      <c r="G89" s="17">
        <f>VLOOKUP(D89,'Scatter Plot_2'!A96:C1079,2,FALSE)</f>
        <v>1661.5210360000001</v>
      </c>
      <c r="K89" s="67"/>
      <c r="L89" s="68"/>
      <c r="M89" s="69"/>
      <c r="N89" s="69"/>
      <c r="O89" s="69"/>
      <c r="P89" s="69"/>
      <c r="Q89" s="69"/>
      <c r="R89" s="69"/>
      <c r="S89" s="69"/>
      <c r="T89" s="69"/>
      <c r="U89" s="69"/>
      <c r="V89" s="69"/>
      <c r="W89" s="69"/>
      <c r="X89" s="69"/>
    </row>
    <row r="90" spans="1:24" x14ac:dyDescent="0.25">
      <c r="A90" s="18">
        <v>1929</v>
      </c>
      <c r="B90" s="18">
        <v>1928</v>
      </c>
      <c r="C90" s="18">
        <v>11</v>
      </c>
      <c r="D90" s="84" t="s">
        <v>124</v>
      </c>
      <c r="E90" s="84" t="str">
        <f t="shared" si="8"/>
        <v>1929 11</v>
      </c>
      <c r="F90" s="14"/>
      <c r="G90" s="17">
        <f>VLOOKUP(D90,'Scatter Plot_2'!A97:C1080,2,FALSE)</f>
        <v>1432.3580959999999</v>
      </c>
      <c r="K90" s="124"/>
      <c r="L90" s="68"/>
      <c r="M90" s="69"/>
      <c r="N90" s="69"/>
      <c r="O90" s="69"/>
      <c r="P90" s="69"/>
      <c r="Q90" s="69"/>
      <c r="R90" s="69"/>
      <c r="S90" s="69"/>
      <c r="T90" s="69"/>
      <c r="U90" s="69"/>
      <c r="V90" s="69"/>
      <c r="W90" s="69"/>
      <c r="X90" s="69"/>
    </row>
    <row r="91" spans="1:24" x14ac:dyDescent="0.25">
      <c r="A91" s="18">
        <v>1929</v>
      </c>
      <c r="B91" s="18">
        <v>1928</v>
      </c>
      <c r="C91" s="18">
        <v>12</v>
      </c>
      <c r="D91" s="84" t="s">
        <v>125</v>
      </c>
      <c r="E91" s="84" t="str">
        <f t="shared" si="8"/>
        <v>1929 12</v>
      </c>
      <c r="F91" s="14"/>
      <c r="G91" s="17">
        <f>VLOOKUP(D91,'Scatter Plot_2'!A98:C1081,2,FALSE)</f>
        <v>1441.8564719999999</v>
      </c>
      <c r="K91" s="66"/>
      <c r="L91" s="46"/>
      <c r="M91" s="13"/>
      <c r="N91" s="13"/>
      <c r="O91" s="13"/>
      <c r="P91" s="13"/>
      <c r="Q91" s="13"/>
      <c r="R91" s="13"/>
      <c r="S91" s="13"/>
      <c r="T91" s="13"/>
      <c r="U91" s="13"/>
      <c r="V91" s="13"/>
      <c r="W91" s="13"/>
      <c r="X91" s="13"/>
    </row>
    <row r="92" spans="1:24" x14ac:dyDescent="0.25">
      <c r="A92" s="18">
        <v>1929</v>
      </c>
      <c r="B92" s="18">
        <v>1929</v>
      </c>
      <c r="C92" s="18">
        <v>1</v>
      </c>
      <c r="D92" s="84" t="s">
        <v>126</v>
      </c>
      <c r="E92" s="84" t="str">
        <f t="shared" si="8"/>
        <v>1929 1</v>
      </c>
      <c r="F92" s="14"/>
      <c r="G92" s="17">
        <f>VLOOKUP(D92,'Scatter Plot_2'!A99:C1082,2,FALSE)</f>
        <v>1534.0820550000001</v>
      </c>
      <c r="K92" s="66"/>
      <c r="L92" s="71"/>
      <c r="M92" s="40"/>
      <c r="N92" s="40"/>
      <c r="O92" s="40"/>
      <c r="P92" s="40"/>
      <c r="Q92" s="40"/>
      <c r="R92" s="40"/>
      <c r="S92" s="40"/>
      <c r="T92" s="40"/>
      <c r="U92" s="40"/>
      <c r="V92" s="40"/>
      <c r="W92" s="40"/>
      <c r="X92" s="40"/>
    </row>
    <row r="93" spans="1:24" x14ac:dyDescent="0.25">
      <c r="A93" s="18">
        <v>1929</v>
      </c>
      <c r="B93" s="18">
        <v>1929</v>
      </c>
      <c r="C93" s="18">
        <v>2</v>
      </c>
      <c r="D93" s="84" t="s">
        <v>127</v>
      </c>
      <c r="E93" s="84" t="str">
        <f t="shared" si="8"/>
        <v>1929 2</v>
      </c>
      <c r="F93" s="14"/>
      <c r="G93" s="17">
        <f>VLOOKUP(D93,'Scatter Plot_2'!A100:C1083,2,FALSE)</f>
        <v>1718.787403</v>
      </c>
      <c r="K93" s="66"/>
      <c r="L93" s="71"/>
      <c r="M93" s="40"/>
      <c r="N93" s="40"/>
      <c r="O93" s="40"/>
      <c r="P93" s="40"/>
      <c r="Q93" s="40"/>
      <c r="R93" s="40"/>
      <c r="S93" s="40"/>
      <c r="T93" s="40"/>
      <c r="U93" s="40"/>
      <c r="V93" s="40"/>
      <c r="W93" s="40"/>
      <c r="X93" s="40"/>
    </row>
    <row r="94" spans="1:24" x14ac:dyDescent="0.25">
      <c r="A94" s="18">
        <v>1929</v>
      </c>
      <c r="B94" s="18">
        <v>1929</v>
      </c>
      <c r="C94" s="18">
        <v>3</v>
      </c>
      <c r="D94" s="84" t="s">
        <v>128</v>
      </c>
      <c r="E94" s="84" t="str">
        <f t="shared" si="8"/>
        <v>1929 3</v>
      </c>
      <c r="F94" s="14"/>
      <c r="G94" s="17">
        <f>VLOOKUP(D94,'Scatter Plot_2'!A101:C1084,2,FALSE)</f>
        <v>1909.06035</v>
      </c>
      <c r="K94" s="66"/>
      <c r="L94" s="71"/>
      <c r="M94" s="40"/>
      <c r="N94" s="40"/>
      <c r="O94" s="40"/>
      <c r="P94" s="40"/>
      <c r="Q94" s="40"/>
      <c r="R94" s="40"/>
      <c r="S94" s="40"/>
      <c r="T94" s="40"/>
      <c r="U94" s="40"/>
      <c r="V94" s="40"/>
      <c r="W94" s="40"/>
      <c r="X94" s="40"/>
    </row>
    <row r="95" spans="1:24" x14ac:dyDescent="0.25">
      <c r="A95" s="18">
        <v>1929</v>
      </c>
      <c r="B95" s="18">
        <v>1929</v>
      </c>
      <c r="C95" s="18">
        <v>4</v>
      </c>
      <c r="D95" s="84" t="s">
        <v>129</v>
      </c>
      <c r="E95" s="84" t="str">
        <f t="shared" si="8"/>
        <v>1929 4</v>
      </c>
      <c r="F95" s="14"/>
      <c r="G95" s="17">
        <f>VLOOKUP(D95,'Scatter Plot_2'!A102:C1085,2,FALSE)</f>
        <v>1963.915663</v>
      </c>
      <c r="K95" s="66"/>
      <c r="L95" s="71"/>
      <c r="M95" s="40"/>
      <c r="N95" s="40"/>
      <c r="O95" s="40"/>
      <c r="P95" s="40"/>
      <c r="Q95" s="40"/>
      <c r="R95" s="40"/>
      <c r="S95" s="40"/>
      <c r="T95" s="40"/>
      <c r="U95" s="40"/>
      <c r="V95" s="40"/>
      <c r="W95" s="40"/>
      <c r="X95" s="40"/>
    </row>
    <row r="96" spans="1:24" x14ac:dyDescent="0.25">
      <c r="A96" s="18">
        <v>1929</v>
      </c>
      <c r="B96" s="18">
        <v>1929</v>
      </c>
      <c r="C96" s="18">
        <v>5</v>
      </c>
      <c r="D96" s="84" t="s">
        <v>130</v>
      </c>
      <c r="E96" s="84" t="str">
        <f t="shared" si="8"/>
        <v>1929 5</v>
      </c>
      <c r="F96" s="14"/>
      <c r="G96" s="17">
        <f>VLOOKUP(D96,'Scatter Plot_2'!A103:C1086,2,FALSE)</f>
        <v>1890.6184229999999</v>
      </c>
      <c r="K96" s="66"/>
      <c r="L96" s="71"/>
      <c r="M96" s="40"/>
      <c r="N96" s="40"/>
      <c r="O96" s="40"/>
      <c r="P96" s="40"/>
      <c r="Q96" s="40"/>
      <c r="R96" s="40"/>
      <c r="S96" s="40"/>
      <c r="T96" s="40"/>
      <c r="U96" s="40"/>
      <c r="V96" s="40"/>
      <c r="W96" s="40"/>
      <c r="X96" s="40"/>
    </row>
    <row r="97" spans="1:24" x14ac:dyDescent="0.25">
      <c r="A97" s="18">
        <v>1929</v>
      </c>
      <c r="B97" s="18">
        <v>1929</v>
      </c>
      <c r="C97" s="18">
        <v>6</v>
      </c>
      <c r="D97" s="84" t="s">
        <v>131</v>
      </c>
      <c r="E97" s="84" t="str">
        <f t="shared" si="8"/>
        <v>1929 6</v>
      </c>
      <c r="F97" s="14"/>
      <c r="G97" s="17">
        <f>VLOOKUP(D97,'Scatter Plot_2'!A104:C1087,2,FALSE)</f>
        <v>1624.211376</v>
      </c>
      <c r="K97" s="66"/>
      <c r="L97" s="71"/>
      <c r="M97" s="40"/>
      <c r="N97" s="40"/>
      <c r="O97" s="40"/>
      <c r="P97" s="40"/>
      <c r="Q97" s="40"/>
      <c r="R97" s="40"/>
      <c r="S97" s="40"/>
      <c r="T97" s="40"/>
      <c r="U97" s="40"/>
      <c r="V97" s="40"/>
      <c r="W97" s="40"/>
      <c r="X97" s="40"/>
    </row>
    <row r="98" spans="1:24" x14ac:dyDescent="0.25">
      <c r="A98" s="18">
        <v>1929</v>
      </c>
      <c r="B98" s="18">
        <v>1929</v>
      </c>
      <c r="C98" s="18">
        <v>7</v>
      </c>
      <c r="D98" s="84" t="s">
        <v>132</v>
      </c>
      <c r="E98" s="84" t="str">
        <f t="shared" si="8"/>
        <v>1929 7</v>
      </c>
      <c r="F98" s="14"/>
      <c r="G98" s="17">
        <f>VLOOKUP(D98,'Scatter Plot_2'!A105:C1088,2,FALSE)</f>
        <v>1228.4140709999999</v>
      </c>
      <c r="K98" s="66"/>
      <c r="L98" s="71"/>
      <c r="M98" s="40"/>
      <c r="N98" s="40"/>
      <c r="O98" s="40"/>
      <c r="P98" s="40"/>
      <c r="Q98" s="40"/>
      <c r="R98" s="40"/>
      <c r="S98" s="40"/>
      <c r="T98" s="40"/>
      <c r="U98" s="40"/>
      <c r="V98" s="40"/>
      <c r="W98" s="40"/>
      <c r="X98" s="40"/>
    </row>
    <row r="99" spans="1:24" x14ac:dyDescent="0.25">
      <c r="A99" s="18">
        <v>1929</v>
      </c>
      <c r="B99" s="18">
        <v>1929</v>
      </c>
      <c r="C99" s="18">
        <v>8</v>
      </c>
      <c r="D99" s="84" t="s">
        <v>133</v>
      </c>
      <c r="E99" s="84" t="str">
        <f t="shared" si="8"/>
        <v>1929 8</v>
      </c>
      <c r="F99" s="14"/>
      <c r="G99" s="17">
        <f>VLOOKUP(D99,'Scatter Plot_2'!A106:C1089,2,FALSE)</f>
        <v>950.19441700000004</v>
      </c>
      <c r="K99" s="66"/>
      <c r="L99" s="71"/>
      <c r="M99" s="40"/>
      <c r="N99" s="40"/>
      <c r="O99" s="40"/>
      <c r="P99" s="40"/>
      <c r="Q99" s="40"/>
      <c r="R99" s="40"/>
      <c r="S99" s="40"/>
      <c r="T99" s="40"/>
      <c r="U99" s="40"/>
      <c r="V99" s="40"/>
      <c r="W99" s="40"/>
      <c r="X99" s="40"/>
    </row>
    <row r="100" spans="1:24" x14ac:dyDescent="0.25">
      <c r="A100" s="18">
        <v>1929</v>
      </c>
      <c r="B100" s="18">
        <v>1929</v>
      </c>
      <c r="C100" s="18">
        <v>9</v>
      </c>
      <c r="D100" s="84" t="s">
        <v>134</v>
      </c>
      <c r="E100" s="84" t="str">
        <f t="shared" si="8"/>
        <v>1929 9</v>
      </c>
      <c r="F100" s="14"/>
      <c r="G100" s="17">
        <f>VLOOKUP(D100,'Scatter Plot_2'!A107:C1090,2,FALSE)</f>
        <v>892.35673699999995</v>
      </c>
      <c r="K100" s="66"/>
      <c r="L100" s="71"/>
      <c r="M100" s="40"/>
      <c r="N100" s="40"/>
      <c r="O100" s="40"/>
      <c r="P100" s="40"/>
      <c r="Q100" s="40"/>
      <c r="R100" s="40"/>
      <c r="S100" s="40"/>
      <c r="T100" s="40"/>
      <c r="U100" s="40"/>
      <c r="V100" s="40"/>
      <c r="W100" s="40"/>
      <c r="X100" s="40"/>
    </row>
    <row r="101" spans="1:24" x14ac:dyDescent="0.25">
      <c r="A101" s="18">
        <v>1930</v>
      </c>
      <c r="B101" s="18">
        <v>1929</v>
      </c>
      <c r="C101" s="18">
        <v>10</v>
      </c>
      <c r="D101" s="84" t="s">
        <v>135</v>
      </c>
      <c r="E101" s="84" t="str">
        <f t="shared" si="8"/>
        <v>1930 10</v>
      </c>
      <c r="F101" s="14"/>
      <c r="G101" s="17">
        <f>VLOOKUP(D101,'Scatter Plot_2'!A108:C1091,2,FALSE)</f>
        <v>863.81625299999996</v>
      </c>
      <c r="K101" s="66"/>
      <c r="L101" s="71"/>
      <c r="M101" s="40"/>
      <c r="N101" s="40"/>
      <c r="O101" s="40"/>
      <c r="P101" s="40"/>
      <c r="Q101" s="40"/>
      <c r="R101" s="40"/>
      <c r="S101" s="40"/>
      <c r="T101" s="40"/>
      <c r="U101" s="40"/>
      <c r="V101" s="40"/>
      <c r="W101" s="40"/>
      <c r="X101" s="40"/>
    </row>
    <row r="102" spans="1:24" x14ac:dyDescent="0.25">
      <c r="A102" s="18">
        <v>1930</v>
      </c>
      <c r="B102" s="18">
        <v>1929</v>
      </c>
      <c r="C102" s="18">
        <v>11</v>
      </c>
      <c r="D102" s="84" t="s">
        <v>136</v>
      </c>
      <c r="E102" s="84" t="str">
        <f t="shared" si="8"/>
        <v>1930 11</v>
      </c>
      <c r="F102" s="14"/>
      <c r="G102" s="17">
        <f>VLOOKUP(D102,'Scatter Plot_2'!A109:C1092,2,FALSE)</f>
        <v>849.96460200000001</v>
      </c>
      <c r="K102" s="66"/>
      <c r="L102" s="71"/>
      <c r="M102" s="40"/>
      <c r="N102" s="40"/>
      <c r="O102" s="40"/>
      <c r="P102" s="40"/>
      <c r="Q102" s="40"/>
      <c r="R102" s="40"/>
      <c r="S102" s="40"/>
      <c r="T102" s="40"/>
      <c r="U102" s="40"/>
      <c r="V102" s="40"/>
      <c r="W102" s="40"/>
      <c r="X102" s="40"/>
    </row>
    <row r="103" spans="1:24" x14ac:dyDescent="0.25">
      <c r="A103" s="18">
        <v>1930</v>
      </c>
      <c r="B103" s="18">
        <v>1929</v>
      </c>
      <c r="C103" s="18">
        <v>12</v>
      </c>
      <c r="D103" s="84" t="s">
        <v>137</v>
      </c>
      <c r="E103" s="84" t="str">
        <f t="shared" si="8"/>
        <v>1930 12</v>
      </c>
      <c r="F103" s="14"/>
      <c r="G103" s="17">
        <f>VLOOKUP(D103,'Scatter Plot_2'!A110:C1093,2,FALSE)</f>
        <v>1372.8556550000001</v>
      </c>
      <c r="K103" s="66"/>
      <c r="L103" s="71"/>
      <c r="M103" s="40"/>
      <c r="N103" s="40"/>
      <c r="O103" s="40"/>
      <c r="P103" s="40"/>
      <c r="Q103" s="40"/>
      <c r="R103" s="40"/>
      <c r="S103" s="40"/>
      <c r="T103" s="40"/>
      <c r="U103" s="40"/>
      <c r="V103" s="40"/>
      <c r="W103" s="40"/>
      <c r="X103" s="40"/>
    </row>
    <row r="104" spans="1:24" x14ac:dyDescent="0.25">
      <c r="A104" s="18">
        <v>1930</v>
      </c>
      <c r="B104" s="18">
        <v>1930</v>
      </c>
      <c r="C104" s="18">
        <v>1</v>
      </c>
      <c r="D104" s="84" t="s">
        <v>138</v>
      </c>
      <c r="E104" s="84" t="str">
        <f t="shared" si="8"/>
        <v>1930 1</v>
      </c>
      <c r="F104" s="14"/>
      <c r="G104" s="17">
        <f>VLOOKUP(D104,'Scatter Plot_2'!A111:C1094,2,FALSE)</f>
        <v>1782.2347159999999</v>
      </c>
      <c r="K104" s="66"/>
      <c r="L104" s="71"/>
      <c r="M104" s="40"/>
      <c r="N104" s="40"/>
      <c r="O104" s="40"/>
      <c r="P104" s="40"/>
      <c r="Q104" s="40"/>
      <c r="R104" s="40"/>
      <c r="S104" s="40"/>
      <c r="T104" s="40"/>
      <c r="U104" s="40"/>
      <c r="V104" s="40"/>
      <c r="W104" s="40"/>
      <c r="X104" s="40"/>
    </row>
    <row r="105" spans="1:24" x14ac:dyDescent="0.25">
      <c r="A105" s="18">
        <v>1930</v>
      </c>
      <c r="B105" s="18">
        <v>1930</v>
      </c>
      <c r="C105" s="18">
        <v>2</v>
      </c>
      <c r="D105" s="84" t="s">
        <v>139</v>
      </c>
      <c r="E105" s="84" t="str">
        <f t="shared" si="8"/>
        <v>1930 2</v>
      </c>
      <c r="F105" s="14"/>
      <c r="G105" s="17">
        <f>VLOOKUP(D105,'Scatter Plot_2'!A112:C1095,2,FALSE)</f>
        <v>2039.7061249999999</v>
      </c>
      <c r="K105" s="66"/>
      <c r="L105" s="71"/>
      <c r="M105" s="40"/>
      <c r="N105" s="40"/>
      <c r="O105" s="40"/>
      <c r="P105" s="40"/>
      <c r="Q105" s="40"/>
      <c r="R105" s="40"/>
      <c r="S105" s="40"/>
      <c r="T105" s="40"/>
      <c r="U105" s="40"/>
      <c r="V105" s="40"/>
      <c r="W105" s="40"/>
      <c r="X105" s="40"/>
    </row>
    <row r="106" spans="1:24" x14ac:dyDescent="0.25">
      <c r="A106" s="18">
        <v>1930</v>
      </c>
      <c r="B106" s="18">
        <v>1930</v>
      </c>
      <c r="C106" s="18">
        <v>3</v>
      </c>
      <c r="D106" s="84" t="s">
        <v>140</v>
      </c>
      <c r="E106" s="84" t="str">
        <f t="shared" si="8"/>
        <v>1930 3</v>
      </c>
      <c r="F106" s="14"/>
      <c r="G106" s="17">
        <f>VLOOKUP(D106,'Scatter Plot_2'!A113:C1096,2,FALSE)</f>
        <v>2712.087708</v>
      </c>
      <c r="K106" s="66"/>
      <c r="L106" s="71"/>
      <c r="M106" s="40"/>
      <c r="N106" s="40"/>
      <c r="O106" s="40"/>
      <c r="P106" s="40"/>
      <c r="Q106" s="40"/>
      <c r="R106" s="40"/>
      <c r="S106" s="40"/>
      <c r="T106" s="40"/>
      <c r="U106" s="40"/>
      <c r="V106" s="40"/>
      <c r="W106" s="40"/>
      <c r="X106" s="40"/>
    </row>
    <row r="107" spans="1:24" x14ac:dyDescent="0.25">
      <c r="A107" s="18">
        <v>1930</v>
      </c>
      <c r="B107" s="18">
        <v>1930</v>
      </c>
      <c r="C107" s="18">
        <v>4</v>
      </c>
      <c r="D107" s="84" t="s">
        <v>141</v>
      </c>
      <c r="E107" s="84" t="str">
        <f t="shared" si="8"/>
        <v>1930 4</v>
      </c>
      <c r="F107" s="14"/>
      <c r="G107" s="17">
        <f>VLOOKUP(D107,'Scatter Plot_2'!A114:C1097,2,FALSE)</f>
        <v>3054.3385760000001</v>
      </c>
      <c r="K107" s="66"/>
      <c r="L107" s="71"/>
      <c r="M107" s="40"/>
      <c r="N107" s="40"/>
      <c r="O107" s="40"/>
      <c r="P107" s="40"/>
      <c r="Q107" s="40"/>
      <c r="R107" s="40"/>
      <c r="S107" s="40"/>
      <c r="T107" s="40"/>
      <c r="U107" s="40"/>
      <c r="V107" s="40"/>
      <c r="W107" s="40"/>
      <c r="X107" s="40"/>
    </row>
    <row r="108" spans="1:24" x14ac:dyDescent="0.25">
      <c r="A108" s="18">
        <v>1930</v>
      </c>
      <c r="B108" s="18">
        <v>1930</v>
      </c>
      <c r="C108" s="18">
        <v>5</v>
      </c>
      <c r="D108" s="84" t="s">
        <v>142</v>
      </c>
      <c r="E108" s="84" t="str">
        <f t="shared" si="8"/>
        <v>1930 5</v>
      </c>
      <c r="F108" s="14"/>
      <c r="G108" s="17">
        <f>VLOOKUP(D108,'Scatter Plot_2'!A115:C1098,2,FALSE)</f>
        <v>3096.7299600000001</v>
      </c>
      <c r="K108" s="66"/>
      <c r="L108" s="71"/>
      <c r="M108" s="40"/>
      <c r="N108" s="40"/>
      <c r="O108" s="40"/>
      <c r="P108" s="40"/>
      <c r="Q108" s="40"/>
      <c r="R108" s="40"/>
      <c r="S108" s="40"/>
      <c r="T108" s="40"/>
      <c r="U108" s="40"/>
      <c r="V108" s="40"/>
      <c r="W108" s="40"/>
      <c r="X108" s="40"/>
    </row>
    <row r="109" spans="1:24" x14ac:dyDescent="0.25">
      <c r="A109" s="18">
        <v>1930</v>
      </c>
      <c r="B109" s="18">
        <v>1930</v>
      </c>
      <c r="C109" s="18">
        <v>6</v>
      </c>
      <c r="D109" s="84" t="s">
        <v>143</v>
      </c>
      <c r="E109" s="84" t="str">
        <f t="shared" si="8"/>
        <v>1930 6</v>
      </c>
      <c r="F109" s="14"/>
      <c r="G109" s="17">
        <f>VLOOKUP(D109,'Scatter Plot_2'!A116:C1099,2,FALSE)</f>
        <v>2697.4896199999998</v>
      </c>
      <c r="K109" s="66"/>
      <c r="L109" s="71"/>
      <c r="M109" s="40"/>
      <c r="N109" s="40"/>
      <c r="O109" s="40"/>
      <c r="P109" s="40"/>
      <c r="Q109" s="40"/>
      <c r="R109" s="40"/>
      <c r="S109" s="40"/>
      <c r="T109" s="40"/>
      <c r="U109" s="40"/>
      <c r="V109" s="40"/>
      <c r="W109" s="40"/>
      <c r="X109" s="40"/>
    </row>
    <row r="110" spans="1:24" x14ac:dyDescent="0.25">
      <c r="A110" s="18">
        <v>1930</v>
      </c>
      <c r="B110" s="18">
        <v>1930</v>
      </c>
      <c r="C110" s="18">
        <v>7</v>
      </c>
      <c r="D110" s="84" t="s">
        <v>144</v>
      </c>
      <c r="E110" s="84" t="str">
        <f t="shared" si="8"/>
        <v>1930 7</v>
      </c>
      <c r="F110" s="14"/>
      <c r="G110" s="17">
        <f>VLOOKUP(D110,'Scatter Plot_2'!A117:C1100,2,FALSE)</f>
        <v>2206.2974859999999</v>
      </c>
      <c r="K110" s="66"/>
      <c r="L110" s="71"/>
      <c r="M110" s="40"/>
      <c r="N110" s="40"/>
      <c r="O110" s="40"/>
      <c r="P110" s="40"/>
      <c r="Q110" s="40"/>
      <c r="R110" s="40"/>
      <c r="S110" s="40"/>
      <c r="T110" s="40"/>
      <c r="U110" s="40"/>
      <c r="V110" s="40"/>
      <c r="W110" s="40"/>
      <c r="X110" s="40"/>
    </row>
    <row r="111" spans="1:24" x14ac:dyDescent="0.25">
      <c r="A111" s="18">
        <v>1930</v>
      </c>
      <c r="B111" s="18">
        <v>1930</v>
      </c>
      <c r="C111" s="18">
        <v>8</v>
      </c>
      <c r="D111" s="84" t="s">
        <v>145</v>
      </c>
      <c r="E111" s="84" t="str">
        <f t="shared" si="8"/>
        <v>1930 8</v>
      </c>
      <c r="F111" s="14"/>
      <c r="G111" s="17">
        <f>VLOOKUP(D111,'Scatter Plot_2'!A118:C1101,2,FALSE)</f>
        <v>1867.095161</v>
      </c>
      <c r="K111" s="66"/>
      <c r="L111" s="71"/>
      <c r="M111" s="40"/>
      <c r="N111" s="40"/>
      <c r="O111" s="40"/>
      <c r="P111" s="40"/>
      <c r="Q111" s="40"/>
      <c r="R111" s="40"/>
      <c r="S111" s="40"/>
      <c r="T111" s="40"/>
      <c r="U111" s="40"/>
      <c r="V111" s="40"/>
      <c r="W111" s="40"/>
      <c r="X111" s="40"/>
    </row>
    <row r="112" spans="1:24" x14ac:dyDescent="0.25">
      <c r="A112" s="18">
        <v>1930</v>
      </c>
      <c r="B112" s="18">
        <v>1930</v>
      </c>
      <c r="C112" s="18">
        <v>9</v>
      </c>
      <c r="D112" s="84" t="s">
        <v>146</v>
      </c>
      <c r="E112" s="84" t="str">
        <f t="shared" si="8"/>
        <v>1930 9</v>
      </c>
      <c r="F112" s="14"/>
      <c r="G112" s="17">
        <f>VLOOKUP(D112,'Scatter Plot_2'!A119:C1102,2,FALSE)</f>
        <v>1746.253193</v>
      </c>
      <c r="K112" s="66"/>
      <c r="L112" s="71"/>
      <c r="M112" s="40"/>
      <c r="N112" s="40"/>
      <c r="O112" s="40"/>
      <c r="P112" s="40"/>
      <c r="Q112" s="40"/>
      <c r="R112" s="40"/>
      <c r="S112" s="40"/>
      <c r="T112" s="40"/>
      <c r="U112" s="40"/>
      <c r="V112" s="40"/>
      <c r="W112" s="40"/>
      <c r="X112" s="40"/>
    </row>
    <row r="113" spans="1:24" x14ac:dyDescent="0.25">
      <c r="A113" s="18">
        <v>1931</v>
      </c>
      <c r="B113" s="18">
        <v>1930</v>
      </c>
      <c r="C113" s="18">
        <v>10</v>
      </c>
      <c r="D113" s="84" t="s">
        <v>147</v>
      </c>
      <c r="E113" s="84" t="str">
        <f t="shared" si="8"/>
        <v>1931 10</v>
      </c>
      <c r="F113" s="14"/>
      <c r="G113" s="17">
        <f>VLOOKUP(D113,'Scatter Plot_2'!A120:C1103,2,FALSE)</f>
        <v>1603.16605</v>
      </c>
      <c r="K113" s="66"/>
      <c r="L113" s="71"/>
      <c r="M113" s="40"/>
      <c r="N113" s="40"/>
      <c r="O113" s="40"/>
      <c r="P113" s="40"/>
      <c r="Q113" s="40"/>
      <c r="R113" s="40"/>
      <c r="S113" s="40"/>
      <c r="T113" s="40"/>
      <c r="U113" s="40"/>
      <c r="V113" s="40"/>
      <c r="W113" s="40"/>
      <c r="X113" s="40"/>
    </row>
    <row r="114" spans="1:24" x14ac:dyDescent="0.25">
      <c r="A114" s="18">
        <v>1931</v>
      </c>
      <c r="B114" s="18">
        <v>1930</v>
      </c>
      <c r="C114" s="18">
        <v>11</v>
      </c>
      <c r="D114" s="84" t="s">
        <v>148</v>
      </c>
      <c r="E114" s="84" t="str">
        <f t="shared" si="8"/>
        <v>1931 11</v>
      </c>
      <c r="F114" s="14"/>
      <c r="G114" s="17">
        <f>VLOOKUP(D114,'Scatter Plot_2'!A121:C1104,2,FALSE)</f>
        <v>1574.5205450000001</v>
      </c>
      <c r="K114" s="66"/>
      <c r="L114" s="71"/>
      <c r="M114" s="40"/>
      <c r="N114" s="40"/>
      <c r="O114" s="40"/>
      <c r="P114" s="40"/>
      <c r="Q114" s="40"/>
      <c r="R114" s="40"/>
      <c r="S114" s="40"/>
      <c r="T114" s="40"/>
      <c r="U114" s="40"/>
      <c r="V114" s="40"/>
      <c r="W114" s="40"/>
      <c r="X114" s="40"/>
    </row>
    <row r="115" spans="1:24" x14ac:dyDescent="0.25">
      <c r="A115" s="18">
        <v>1931</v>
      </c>
      <c r="B115" s="18">
        <v>1930</v>
      </c>
      <c r="C115" s="18">
        <v>12</v>
      </c>
      <c r="D115" s="84" t="s">
        <v>149</v>
      </c>
      <c r="E115" s="84" t="str">
        <f t="shared" si="8"/>
        <v>1931 12</v>
      </c>
      <c r="F115" s="14"/>
      <c r="G115" s="17">
        <f>VLOOKUP(D115,'Scatter Plot_2'!A122:C1105,2,FALSE)</f>
        <v>1563.219914</v>
      </c>
      <c r="K115" s="66"/>
      <c r="L115" s="71"/>
      <c r="M115" s="40"/>
      <c r="N115" s="40"/>
      <c r="O115" s="40"/>
      <c r="P115" s="40"/>
      <c r="Q115" s="40"/>
      <c r="R115" s="40"/>
      <c r="S115" s="40"/>
      <c r="T115" s="40"/>
      <c r="U115" s="40"/>
      <c r="V115" s="40"/>
      <c r="W115" s="40"/>
      <c r="X115" s="40"/>
    </row>
    <row r="116" spans="1:24" x14ac:dyDescent="0.25">
      <c r="A116" s="18">
        <v>1931</v>
      </c>
      <c r="B116" s="18">
        <v>1931</v>
      </c>
      <c r="C116" s="18">
        <v>1</v>
      </c>
      <c r="D116" s="84" t="s">
        <v>150</v>
      </c>
      <c r="E116" s="84" t="str">
        <f t="shared" si="8"/>
        <v>1931 1</v>
      </c>
      <c r="F116" s="14"/>
      <c r="G116" s="17">
        <f>VLOOKUP(D116,'Scatter Plot_2'!A123:C1106,2,FALSE)</f>
        <v>1821.9855399999999</v>
      </c>
      <c r="K116" s="66"/>
      <c r="L116" s="71"/>
      <c r="M116" s="40"/>
      <c r="N116" s="40"/>
      <c r="O116" s="40"/>
      <c r="P116" s="40"/>
      <c r="Q116" s="40"/>
      <c r="R116" s="40"/>
      <c r="S116" s="40"/>
      <c r="T116" s="40"/>
      <c r="U116" s="40"/>
      <c r="V116" s="40"/>
      <c r="W116" s="40"/>
      <c r="X116" s="40"/>
    </row>
    <row r="117" spans="1:24" x14ac:dyDescent="0.25">
      <c r="A117" s="18">
        <v>1931</v>
      </c>
      <c r="B117" s="18">
        <v>1931</v>
      </c>
      <c r="C117" s="18">
        <v>2</v>
      </c>
      <c r="D117" s="84" t="s">
        <v>151</v>
      </c>
      <c r="E117" s="84" t="str">
        <f t="shared" si="8"/>
        <v>1931 2</v>
      </c>
      <c r="F117" s="14"/>
      <c r="G117" s="17">
        <f>VLOOKUP(D117,'Scatter Plot_2'!A124:C1107,2,FALSE)</f>
        <v>2079.8615629999999</v>
      </c>
      <c r="K117" s="66"/>
      <c r="L117" s="71"/>
      <c r="M117" s="40"/>
      <c r="N117" s="40"/>
      <c r="O117" s="40"/>
      <c r="P117" s="40"/>
      <c r="Q117" s="40"/>
      <c r="R117" s="40"/>
      <c r="S117" s="40"/>
      <c r="T117" s="40"/>
      <c r="U117" s="40"/>
      <c r="V117" s="40"/>
      <c r="W117" s="40"/>
      <c r="X117" s="40"/>
    </row>
    <row r="118" spans="1:24" x14ac:dyDescent="0.25">
      <c r="A118" s="18">
        <v>1931</v>
      </c>
      <c r="B118" s="18">
        <v>1931</v>
      </c>
      <c r="C118" s="18">
        <v>3</v>
      </c>
      <c r="D118" s="84" t="s">
        <v>152</v>
      </c>
      <c r="E118" s="84" t="str">
        <f t="shared" si="8"/>
        <v>1931 3</v>
      </c>
      <c r="F118" s="14"/>
      <c r="G118" s="17">
        <f>VLOOKUP(D118,'Scatter Plot_2'!A125:C1108,2,FALSE)</f>
        <v>2303.6817940000001</v>
      </c>
      <c r="K118" s="66"/>
      <c r="L118" s="71"/>
      <c r="M118" s="40"/>
      <c r="N118" s="40"/>
      <c r="O118" s="40"/>
      <c r="P118" s="40"/>
      <c r="Q118" s="40"/>
      <c r="R118" s="40"/>
      <c r="S118" s="40"/>
      <c r="T118" s="40"/>
      <c r="U118" s="40"/>
      <c r="V118" s="40"/>
      <c r="W118" s="40"/>
      <c r="X118" s="40"/>
    </row>
    <row r="119" spans="1:24" x14ac:dyDescent="0.25">
      <c r="A119" s="18">
        <v>1931</v>
      </c>
      <c r="B119" s="18">
        <v>1931</v>
      </c>
      <c r="C119" s="18">
        <v>4</v>
      </c>
      <c r="D119" s="84" t="s">
        <v>153</v>
      </c>
      <c r="E119" s="84" t="str">
        <f t="shared" si="8"/>
        <v>1931 4</v>
      </c>
      <c r="F119" s="14"/>
      <c r="G119" s="17">
        <f>VLOOKUP(D119,'Scatter Plot_2'!A126:C1109,2,FALSE)</f>
        <v>2220.0138999999999</v>
      </c>
      <c r="K119" s="66"/>
      <c r="L119" s="71"/>
      <c r="M119" s="40"/>
      <c r="N119" s="40"/>
      <c r="O119" s="40"/>
      <c r="P119" s="40"/>
      <c r="Q119" s="40"/>
      <c r="R119" s="40"/>
      <c r="S119" s="40"/>
      <c r="T119" s="40"/>
      <c r="U119" s="40"/>
      <c r="V119" s="40"/>
      <c r="W119" s="40"/>
      <c r="X119" s="40"/>
    </row>
    <row r="120" spans="1:24" x14ac:dyDescent="0.25">
      <c r="A120" s="18">
        <v>1931</v>
      </c>
      <c r="B120" s="18">
        <v>1931</v>
      </c>
      <c r="C120" s="18">
        <v>5</v>
      </c>
      <c r="D120" s="84" t="s">
        <v>154</v>
      </c>
      <c r="E120" s="84" t="str">
        <f t="shared" si="8"/>
        <v>1931 5</v>
      </c>
      <c r="F120" s="14"/>
      <c r="G120" s="17">
        <f>VLOOKUP(D120,'Scatter Plot_2'!A127:C1110,2,FALSE)</f>
        <v>2100.0456680000002</v>
      </c>
      <c r="K120" s="66"/>
      <c r="L120" s="71"/>
      <c r="M120" s="40"/>
      <c r="N120" s="40"/>
      <c r="O120" s="40"/>
      <c r="P120" s="40"/>
      <c r="Q120" s="40"/>
      <c r="R120" s="40"/>
      <c r="S120" s="40"/>
      <c r="T120" s="40"/>
      <c r="U120" s="40"/>
      <c r="V120" s="40"/>
      <c r="W120" s="40"/>
      <c r="X120" s="40"/>
    </row>
    <row r="121" spans="1:24" x14ac:dyDescent="0.25">
      <c r="A121" s="18">
        <v>1931</v>
      </c>
      <c r="B121" s="18">
        <v>1931</v>
      </c>
      <c r="C121" s="18">
        <v>6</v>
      </c>
      <c r="D121" s="84" t="s">
        <v>155</v>
      </c>
      <c r="E121" s="84" t="str">
        <f t="shared" si="8"/>
        <v>1931 6</v>
      </c>
      <c r="F121" s="14"/>
      <c r="G121" s="17">
        <f>VLOOKUP(D121,'Scatter Plot_2'!A128:C1111,2,FALSE)</f>
        <v>1756.1919499999999</v>
      </c>
      <c r="K121" s="66"/>
      <c r="L121" s="71"/>
      <c r="M121" s="40"/>
      <c r="N121" s="40"/>
      <c r="O121" s="40"/>
      <c r="P121" s="40"/>
      <c r="Q121" s="40"/>
      <c r="R121" s="40"/>
      <c r="S121" s="40"/>
      <c r="T121" s="40"/>
      <c r="U121" s="40"/>
      <c r="V121" s="40"/>
      <c r="W121" s="40"/>
      <c r="X121" s="40"/>
    </row>
    <row r="122" spans="1:24" x14ac:dyDescent="0.25">
      <c r="A122" s="18">
        <v>1931</v>
      </c>
      <c r="B122" s="18">
        <v>1931</v>
      </c>
      <c r="C122" s="18">
        <v>7</v>
      </c>
      <c r="D122" s="84" t="s">
        <v>156</v>
      </c>
      <c r="E122" s="84" t="str">
        <f t="shared" si="8"/>
        <v>1931 7</v>
      </c>
      <c r="F122" s="14"/>
      <c r="G122" s="17">
        <f>VLOOKUP(D122,'Scatter Plot_2'!A129:C1112,2,FALSE)</f>
        <v>1263.2040440000001</v>
      </c>
      <c r="K122" s="66"/>
      <c r="L122" s="71"/>
      <c r="M122" s="40"/>
      <c r="N122" s="40"/>
      <c r="O122" s="40"/>
      <c r="P122" s="40"/>
      <c r="Q122" s="40"/>
      <c r="R122" s="40"/>
      <c r="S122" s="40"/>
      <c r="T122" s="40"/>
      <c r="U122" s="40"/>
      <c r="V122" s="40"/>
      <c r="W122" s="40"/>
      <c r="X122" s="40"/>
    </row>
    <row r="123" spans="1:24" x14ac:dyDescent="0.25">
      <c r="A123" s="18">
        <v>1931</v>
      </c>
      <c r="B123" s="18">
        <v>1931</v>
      </c>
      <c r="C123" s="18">
        <v>8</v>
      </c>
      <c r="D123" s="84" t="s">
        <v>157</v>
      </c>
      <c r="E123" s="84" t="str">
        <f t="shared" si="8"/>
        <v>1931 8</v>
      </c>
      <c r="F123" s="14"/>
      <c r="G123" s="17">
        <f>VLOOKUP(D123,'Scatter Plot_2'!A130:C1113,2,FALSE)</f>
        <v>872.73240899999996</v>
      </c>
      <c r="K123" s="66"/>
      <c r="L123" s="71"/>
      <c r="M123" s="40"/>
      <c r="N123" s="40"/>
      <c r="O123" s="40"/>
      <c r="P123" s="40"/>
      <c r="Q123" s="40"/>
      <c r="R123" s="40"/>
      <c r="S123" s="40"/>
      <c r="T123" s="40"/>
      <c r="U123" s="40"/>
      <c r="V123" s="40"/>
      <c r="W123" s="40"/>
      <c r="X123" s="40"/>
    </row>
    <row r="124" spans="1:24" x14ac:dyDescent="0.25">
      <c r="A124" s="18">
        <v>1931</v>
      </c>
      <c r="B124" s="18">
        <v>1931</v>
      </c>
      <c r="C124" s="18">
        <v>9</v>
      </c>
      <c r="D124" s="84" t="s">
        <v>158</v>
      </c>
      <c r="E124" s="84" t="str">
        <f t="shared" si="8"/>
        <v>1931 9</v>
      </c>
      <c r="F124" s="14"/>
      <c r="G124" s="17">
        <f>VLOOKUP(D124,'Scatter Plot_2'!A131:C1114,2,FALSE)</f>
        <v>832.98569899999995</v>
      </c>
      <c r="H124" s="17"/>
      <c r="I124" s="17"/>
      <c r="K124" s="66"/>
      <c r="L124" s="71"/>
      <c r="M124" s="40"/>
      <c r="N124" s="40"/>
      <c r="O124" s="40"/>
      <c r="P124" s="40"/>
      <c r="Q124" s="40"/>
      <c r="R124" s="40"/>
      <c r="S124" s="40"/>
      <c r="T124" s="40"/>
      <c r="U124" s="40"/>
      <c r="V124" s="40"/>
      <c r="W124" s="40"/>
      <c r="X124" s="40"/>
    </row>
    <row r="125" spans="1:24" x14ac:dyDescent="0.25">
      <c r="A125" s="18">
        <v>1932</v>
      </c>
      <c r="B125" s="18">
        <v>1931</v>
      </c>
      <c r="C125" s="18">
        <v>10</v>
      </c>
      <c r="D125" s="84" t="s">
        <v>159</v>
      </c>
      <c r="E125" s="84" t="str">
        <f t="shared" si="8"/>
        <v>1932 10</v>
      </c>
      <c r="F125" s="14"/>
      <c r="G125" s="17">
        <f>VLOOKUP(D125,'Scatter Plot_2'!A132:C1115,2,FALSE)</f>
        <v>817.62869499999999</v>
      </c>
      <c r="H125" s="17"/>
      <c r="I125" s="17"/>
      <c r="K125" s="66"/>
      <c r="L125" s="71"/>
      <c r="M125" s="40"/>
      <c r="N125" s="40"/>
      <c r="O125" s="40"/>
      <c r="P125" s="40"/>
      <c r="Q125" s="40"/>
      <c r="R125" s="40"/>
      <c r="S125" s="40"/>
      <c r="T125" s="40"/>
      <c r="U125" s="40"/>
      <c r="V125" s="40"/>
      <c r="W125" s="40"/>
      <c r="X125" s="40"/>
    </row>
    <row r="126" spans="1:24" x14ac:dyDescent="0.25">
      <c r="A126" s="18">
        <v>1932</v>
      </c>
      <c r="B126" s="18">
        <v>1931</v>
      </c>
      <c r="C126" s="18">
        <v>11</v>
      </c>
      <c r="D126" s="84" t="s">
        <v>160</v>
      </c>
      <c r="E126" s="84" t="str">
        <f t="shared" si="8"/>
        <v>1932 11</v>
      </c>
      <c r="F126" s="14"/>
      <c r="G126" s="17">
        <f>VLOOKUP(D126,'Scatter Plot_2'!A133:C1116,2,FALSE)</f>
        <v>831.82455100000004</v>
      </c>
      <c r="H126" s="17"/>
      <c r="I126" s="17"/>
      <c r="K126" s="66"/>
      <c r="L126" s="71"/>
      <c r="M126" s="40"/>
      <c r="N126" s="40"/>
      <c r="O126" s="40"/>
      <c r="P126" s="40"/>
      <c r="Q126" s="40"/>
      <c r="R126" s="40"/>
      <c r="S126" s="40"/>
      <c r="T126" s="40"/>
      <c r="U126" s="40"/>
      <c r="V126" s="40"/>
      <c r="W126" s="40"/>
      <c r="X126" s="40"/>
    </row>
    <row r="127" spans="1:24" x14ac:dyDescent="0.25">
      <c r="A127" s="18">
        <v>1932</v>
      </c>
      <c r="B127" s="18">
        <v>1931</v>
      </c>
      <c r="C127" s="18">
        <v>12</v>
      </c>
      <c r="D127" s="84" t="s">
        <v>161</v>
      </c>
      <c r="E127" s="84" t="str">
        <f t="shared" si="8"/>
        <v>1932 12</v>
      </c>
      <c r="F127" s="14"/>
      <c r="G127" s="17">
        <f>VLOOKUP(D127,'Scatter Plot_2'!A134:C1117,2,FALSE)</f>
        <v>929.31789300000003</v>
      </c>
      <c r="K127" s="66"/>
      <c r="L127" s="71"/>
      <c r="M127" s="40"/>
      <c r="N127" s="40"/>
      <c r="O127" s="40"/>
      <c r="P127" s="40"/>
      <c r="Q127" s="40"/>
      <c r="R127" s="40"/>
      <c r="S127" s="40"/>
      <c r="T127" s="40"/>
      <c r="U127" s="40"/>
      <c r="V127" s="40"/>
      <c r="W127" s="40"/>
      <c r="X127" s="40"/>
    </row>
    <row r="128" spans="1:24" x14ac:dyDescent="0.25">
      <c r="A128" s="18">
        <v>1932</v>
      </c>
      <c r="B128" s="18">
        <v>1932</v>
      </c>
      <c r="C128" s="18">
        <v>1</v>
      </c>
      <c r="D128" s="84" t="s">
        <v>162</v>
      </c>
      <c r="E128" s="84" t="str">
        <f t="shared" si="8"/>
        <v>1932 1</v>
      </c>
      <c r="F128" s="14"/>
      <c r="G128" s="17">
        <f>VLOOKUP(D128,'Scatter Plot_2'!A135:C1118,2,FALSE)</f>
        <v>1294.51208</v>
      </c>
      <c r="K128" s="66"/>
      <c r="L128" s="71"/>
      <c r="M128" s="40"/>
      <c r="N128" s="40"/>
      <c r="O128" s="40"/>
      <c r="P128" s="40"/>
      <c r="Q128" s="40"/>
      <c r="R128" s="40"/>
      <c r="S128" s="40"/>
      <c r="T128" s="40"/>
      <c r="U128" s="40"/>
      <c r="V128" s="40"/>
      <c r="W128" s="40"/>
      <c r="X128" s="40"/>
    </row>
    <row r="129" spans="1:24" x14ac:dyDescent="0.25">
      <c r="A129" s="18">
        <v>1932</v>
      </c>
      <c r="B129" s="18">
        <v>1932</v>
      </c>
      <c r="C129" s="18">
        <v>2</v>
      </c>
      <c r="D129" s="84" t="s">
        <v>163</v>
      </c>
      <c r="E129" s="84" t="str">
        <f t="shared" si="8"/>
        <v>1932 2</v>
      </c>
      <c r="F129" s="14"/>
      <c r="G129" s="17">
        <f>VLOOKUP(D129,'Scatter Plot_2'!A136:C1119,2,FALSE)</f>
        <v>1694.608911</v>
      </c>
      <c r="K129" s="66"/>
      <c r="L129" s="71"/>
      <c r="M129" s="40"/>
      <c r="N129" s="40"/>
      <c r="O129" s="40"/>
      <c r="P129" s="40"/>
      <c r="Q129" s="40"/>
      <c r="R129" s="40"/>
      <c r="S129" s="40"/>
      <c r="T129" s="40"/>
      <c r="U129" s="40"/>
      <c r="V129" s="40"/>
      <c r="W129" s="40"/>
      <c r="X129" s="40"/>
    </row>
    <row r="130" spans="1:24" x14ac:dyDescent="0.25">
      <c r="A130" s="18">
        <v>1932</v>
      </c>
      <c r="B130" s="18">
        <v>1932</v>
      </c>
      <c r="C130" s="18">
        <v>3</v>
      </c>
      <c r="D130" s="84" t="s">
        <v>164</v>
      </c>
      <c r="E130" s="84" t="str">
        <f t="shared" si="8"/>
        <v>1932 3</v>
      </c>
      <c r="F130" s="14"/>
      <c r="G130" s="17">
        <f>VLOOKUP(D130,'Scatter Plot_2'!A137:C1120,2,FALSE)</f>
        <v>2180.8171360000001</v>
      </c>
      <c r="K130" s="66"/>
      <c r="L130" s="71"/>
      <c r="M130" s="40"/>
      <c r="N130" s="40"/>
      <c r="O130" s="40"/>
      <c r="P130" s="40"/>
      <c r="Q130" s="40"/>
      <c r="R130" s="40"/>
      <c r="S130" s="40"/>
      <c r="T130" s="40"/>
      <c r="U130" s="40"/>
      <c r="V130" s="40"/>
      <c r="W130" s="40"/>
      <c r="X130" s="40"/>
    </row>
    <row r="131" spans="1:24" x14ac:dyDescent="0.25">
      <c r="A131" s="18">
        <v>1932</v>
      </c>
      <c r="B131" s="18">
        <v>1932</v>
      </c>
      <c r="C131" s="18">
        <v>4</v>
      </c>
      <c r="D131" s="84" t="s">
        <v>165</v>
      </c>
      <c r="E131" s="84" t="str">
        <f t="shared" si="8"/>
        <v>1932 4</v>
      </c>
      <c r="F131" s="14"/>
      <c r="G131" s="17">
        <f>VLOOKUP(D131,'Scatter Plot_2'!A138:C1121,2,FALSE)</f>
        <v>2399.6726819999999</v>
      </c>
      <c r="K131" s="66"/>
      <c r="L131" s="71"/>
      <c r="M131" s="40"/>
      <c r="N131" s="40"/>
      <c r="O131" s="40"/>
      <c r="P131" s="40"/>
      <c r="Q131" s="40"/>
      <c r="R131" s="40"/>
      <c r="S131" s="40"/>
      <c r="T131" s="40"/>
      <c r="U131" s="40"/>
      <c r="V131" s="40"/>
      <c r="W131" s="40"/>
      <c r="X131" s="40"/>
    </row>
    <row r="132" spans="1:24" x14ac:dyDescent="0.25">
      <c r="A132" s="18">
        <v>1932</v>
      </c>
      <c r="B132" s="18">
        <v>1932</v>
      </c>
      <c r="C132" s="18">
        <v>5</v>
      </c>
      <c r="D132" s="84" t="s">
        <v>166</v>
      </c>
      <c r="E132" s="84" t="str">
        <f t="shared" si="8"/>
        <v>1932 5</v>
      </c>
      <c r="F132" s="14"/>
      <c r="G132" s="17">
        <f>VLOOKUP(D132,'Scatter Plot_2'!A139:C1122,2,FALSE)</f>
        <v>2640.7581749999999</v>
      </c>
      <c r="K132" s="66"/>
      <c r="L132" s="71"/>
      <c r="M132" s="40"/>
      <c r="N132" s="40"/>
      <c r="O132" s="40"/>
      <c r="P132" s="40"/>
      <c r="Q132" s="40"/>
      <c r="R132" s="40"/>
      <c r="S132" s="40"/>
      <c r="T132" s="40"/>
      <c r="U132" s="40"/>
      <c r="V132" s="40"/>
      <c r="W132" s="40"/>
      <c r="X132" s="40"/>
    </row>
    <row r="133" spans="1:24" x14ac:dyDescent="0.25">
      <c r="A133" s="18">
        <v>1932</v>
      </c>
      <c r="B133" s="18">
        <v>1932</v>
      </c>
      <c r="C133" s="18">
        <v>6</v>
      </c>
      <c r="D133" s="84" t="s">
        <v>167</v>
      </c>
      <c r="E133" s="84" t="str">
        <f t="shared" si="8"/>
        <v>1932 6</v>
      </c>
      <c r="F133" s="14"/>
      <c r="G133" s="17">
        <f>VLOOKUP(D133,'Scatter Plot_2'!A140:C1123,2,FALSE)</f>
        <v>2429.9071899999999</v>
      </c>
      <c r="K133" s="66"/>
      <c r="L133" s="71"/>
      <c r="M133" s="40"/>
      <c r="N133" s="40"/>
      <c r="O133" s="40"/>
      <c r="P133" s="40"/>
      <c r="Q133" s="40"/>
      <c r="R133" s="40"/>
      <c r="S133" s="40"/>
      <c r="T133" s="40"/>
      <c r="U133" s="40"/>
      <c r="V133" s="40"/>
      <c r="W133" s="40"/>
      <c r="X133" s="40"/>
    </row>
    <row r="134" spans="1:24" x14ac:dyDescent="0.25">
      <c r="A134" s="18">
        <v>1932</v>
      </c>
      <c r="B134" s="18">
        <v>1932</v>
      </c>
      <c r="C134" s="18">
        <v>7</v>
      </c>
      <c r="D134" s="84" t="s">
        <v>168</v>
      </c>
      <c r="E134" s="84" t="str">
        <f t="shared" ref="E134:E197" si="10">CONCATENATE(A134," ",C134)</f>
        <v>1932 7</v>
      </c>
      <c r="F134" s="14"/>
      <c r="G134" s="17">
        <f>VLOOKUP(D134,'Scatter Plot_2'!A141:C1124,2,FALSE)</f>
        <v>2059.973383</v>
      </c>
      <c r="K134" s="66"/>
      <c r="L134" s="71"/>
      <c r="M134" s="40"/>
      <c r="N134" s="40"/>
      <c r="O134" s="40"/>
      <c r="P134" s="40"/>
      <c r="Q134" s="40"/>
      <c r="R134" s="40"/>
      <c r="S134" s="40"/>
      <c r="T134" s="40"/>
      <c r="U134" s="40"/>
      <c r="V134" s="40"/>
      <c r="W134" s="40"/>
      <c r="X134" s="40"/>
    </row>
    <row r="135" spans="1:24" x14ac:dyDescent="0.25">
      <c r="A135" s="18">
        <v>1932</v>
      </c>
      <c r="B135" s="18">
        <v>1932</v>
      </c>
      <c r="C135" s="18">
        <v>8</v>
      </c>
      <c r="D135" s="84" t="s">
        <v>169</v>
      </c>
      <c r="E135" s="84" t="str">
        <f t="shared" si="10"/>
        <v>1932 8</v>
      </c>
      <c r="F135" s="14"/>
      <c r="G135" s="17">
        <f>VLOOKUP(D135,'Scatter Plot_2'!A142:C1125,2,FALSE)</f>
        <v>1763.014866</v>
      </c>
      <c r="K135" s="66"/>
      <c r="L135" s="71"/>
      <c r="M135" s="40"/>
      <c r="N135" s="40"/>
      <c r="O135" s="40"/>
      <c r="P135" s="40"/>
      <c r="Q135" s="40"/>
      <c r="R135" s="40"/>
      <c r="S135" s="40"/>
      <c r="T135" s="40"/>
      <c r="U135" s="40"/>
      <c r="V135" s="40"/>
      <c r="W135" s="40"/>
      <c r="X135" s="40"/>
    </row>
    <row r="136" spans="1:24" x14ac:dyDescent="0.25">
      <c r="A136" s="18">
        <v>1932</v>
      </c>
      <c r="B136" s="18">
        <v>1932</v>
      </c>
      <c r="C136" s="18">
        <v>9</v>
      </c>
      <c r="D136" s="84" t="s">
        <v>170</v>
      </c>
      <c r="E136" s="84" t="str">
        <f t="shared" si="10"/>
        <v>1932 9</v>
      </c>
      <c r="F136" s="14"/>
      <c r="G136" s="17">
        <f>VLOOKUP(D136,'Scatter Plot_2'!A143:C1126,2,FALSE)</f>
        <v>1618.1757190000001</v>
      </c>
      <c r="K136" s="66"/>
      <c r="L136" s="71"/>
      <c r="M136" s="40"/>
      <c r="N136" s="40"/>
      <c r="O136" s="40"/>
      <c r="P136" s="40"/>
      <c r="Q136" s="40"/>
      <c r="R136" s="40"/>
      <c r="S136" s="40"/>
      <c r="T136" s="40"/>
      <c r="U136" s="40"/>
      <c r="V136" s="40"/>
      <c r="W136" s="40"/>
      <c r="X136" s="40"/>
    </row>
    <row r="137" spans="1:24" x14ac:dyDescent="0.25">
      <c r="A137" s="18">
        <v>1933</v>
      </c>
      <c r="B137" s="18">
        <v>1932</v>
      </c>
      <c r="C137" s="18">
        <v>10</v>
      </c>
      <c r="D137" s="84" t="s">
        <v>171</v>
      </c>
      <c r="E137" s="84" t="str">
        <f t="shared" si="10"/>
        <v>1933 10</v>
      </c>
      <c r="F137" s="14"/>
      <c r="G137" s="17">
        <f>VLOOKUP(D137,'Scatter Plot_2'!A144:C1127,2,FALSE)</f>
        <v>1471.966516</v>
      </c>
      <c r="K137" s="66"/>
      <c r="L137" s="71"/>
      <c r="M137" s="40"/>
      <c r="N137" s="40"/>
      <c r="O137" s="40"/>
      <c r="P137" s="40"/>
      <c r="Q137" s="40"/>
      <c r="R137" s="40"/>
      <c r="S137" s="40"/>
      <c r="T137" s="40"/>
      <c r="U137" s="40"/>
      <c r="V137" s="40"/>
      <c r="W137" s="40"/>
      <c r="X137" s="40"/>
    </row>
    <row r="138" spans="1:24" x14ac:dyDescent="0.25">
      <c r="A138" s="18">
        <v>1933</v>
      </c>
      <c r="B138" s="18">
        <v>1932</v>
      </c>
      <c r="C138" s="18">
        <v>11</v>
      </c>
      <c r="D138" s="84" t="s">
        <v>172</v>
      </c>
      <c r="E138" s="84" t="str">
        <f t="shared" si="10"/>
        <v>1933 11</v>
      </c>
      <c r="F138" s="14"/>
      <c r="G138" s="17">
        <f>VLOOKUP(D138,'Scatter Plot_2'!A145:C1128,2,FALSE)</f>
        <v>1396.5728200000001</v>
      </c>
      <c r="K138" s="66"/>
      <c r="L138" s="71"/>
      <c r="M138" s="40"/>
      <c r="N138" s="40"/>
      <c r="O138" s="40"/>
      <c r="P138" s="40"/>
      <c r="Q138" s="40"/>
      <c r="R138" s="40"/>
      <c r="S138" s="40"/>
      <c r="T138" s="40"/>
      <c r="U138" s="40"/>
      <c r="V138" s="40"/>
      <c r="W138" s="40"/>
      <c r="X138" s="40"/>
    </row>
    <row r="139" spans="1:24" x14ac:dyDescent="0.25">
      <c r="A139" s="18">
        <v>1933</v>
      </c>
      <c r="B139" s="18">
        <v>1932</v>
      </c>
      <c r="C139" s="18">
        <v>12</v>
      </c>
      <c r="D139" s="84" t="s">
        <v>173</v>
      </c>
      <c r="E139" s="84" t="str">
        <f t="shared" si="10"/>
        <v>1933 12</v>
      </c>
      <c r="F139" s="14"/>
      <c r="G139" s="17">
        <f>VLOOKUP(D139,'Scatter Plot_2'!A146:C1129,2,FALSE)</f>
        <v>1465.803821</v>
      </c>
      <c r="K139" s="66"/>
      <c r="L139" s="71"/>
      <c r="M139" s="40"/>
      <c r="N139" s="40"/>
      <c r="O139" s="40"/>
      <c r="P139" s="40"/>
      <c r="Q139" s="40"/>
      <c r="R139" s="40"/>
      <c r="S139" s="40"/>
      <c r="T139" s="40"/>
      <c r="U139" s="40"/>
      <c r="V139" s="40"/>
      <c r="W139" s="40"/>
      <c r="X139" s="40"/>
    </row>
    <row r="140" spans="1:24" x14ac:dyDescent="0.25">
      <c r="A140" s="18">
        <v>1933</v>
      </c>
      <c r="B140" s="18">
        <v>1933</v>
      </c>
      <c r="C140" s="18">
        <v>1</v>
      </c>
      <c r="D140" s="84" t="s">
        <v>174</v>
      </c>
      <c r="E140" s="84" t="str">
        <f t="shared" si="10"/>
        <v>1933 1</v>
      </c>
      <c r="F140" s="14"/>
      <c r="G140" s="17">
        <f>VLOOKUP(D140,'Scatter Plot_2'!A147:C1130,2,FALSE)</f>
        <v>1694.6565820000001</v>
      </c>
      <c r="K140" s="66"/>
      <c r="L140" s="71"/>
      <c r="M140" s="40"/>
      <c r="N140" s="40"/>
      <c r="O140" s="40"/>
      <c r="P140" s="40"/>
      <c r="Q140" s="40"/>
      <c r="R140" s="40"/>
      <c r="S140" s="40"/>
      <c r="T140" s="40"/>
      <c r="U140" s="40"/>
      <c r="V140" s="40"/>
      <c r="W140" s="40"/>
      <c r="X140" s="40"/>
    </row>
    <row r="141" spans="1:24" x14ac:dyDescent="0.25">
      <c r="A141" s="18">
        <v>1933</v>
      </c>
      <c r="B141" s="18">
        <v>1933</v>
      </c>
      <c r="C141" s="18">
        <v>2</v>
      </c>
      <c r="D141" s="84" t="s">
        <v>175</v>
      </c>
      <c r="E141" s="84" t="str">
        <f t="shared" si="10"/>
        <v>1933 2</v>
      </c>
      <c r="F141" s="14"/>
      <c r="G141" s="17">
        <f>VLOOKUP(D141,'Scatter Plot_2'!A148:C1131,2,FALSE)</f>
        <v>1915.1934490000001</v>
      </c>
      <c r="K141" s="66"/>
      <c r="L141" s="71"/>
      <c r="M141" s="40"/>
      <c r="N141" s="40"/>
      <c r="O141" s="40"/>
      <c r="P141" s="40"/>
      <c r="Q141" s="40"/>
      <c r="R141" s="40"/>
      <c r="S141" s="40"/>
      <c r="T141" s="40"/>
      <c r="U141" s="40"/>
      <c r="V141" s="40"/>
      <c r="W141" s="40"/>
      <c r="X141" s="40"/>
    </row>
    <row r="142" spans="1:24" x14ac:dyDescent="0.25">
      <c r="A142" s="18">
        <v>1933</v>
      </c>
      <c r="B142" s="18">
        <v>1933</v>
      </c>
      <c r="C142" s="18">
        <v>3</v>
      </c>
      <c r="D142" s="84" t="s">
        <v>176</v>
      </c>
      <c r="E142" s="84" t="str">
        <f t="shared" si="10"/>
        <v>1933 3</v>
      </c>
      <c r="F142" s="14"/>
      <c r="G142" s="17">
        <f>VLOOKUP(D142,'Scatter Plot_2'!A149:C1132,2,FALSE)</f>
        <v>1973.5375280000001</v>
      </c>
      <c r="K142" s="66"/>
      <c r="L142" s="71"/>
      <c r="M142" s="40"/>
      <c r="N142" s="40"/>
      <c r="O142" s="40"/>
      <c r="P142" s="40"/>
      <c r="Q142" s="40"/>
      <c r="R142" s="40"/>
      <c r="S142" s="40"/>
      <c r="T142" s="40"/>
      <c r="U142" s="40"/>
      <c r="V142" s="40"/>
      <c r="W142" s="40"/>
      <c r="X142" s="40"/>
    </row>
    <row r="143" spans="1:24" x14ac:dyDescent="0.25">
      <c r="A143" s="18">
        <v>1933</v>
      </c>
      <c r="B143" s="18">
        <v>1933</v>
      </c>
      <c r="C143" s="18">
        <v>4</v>
      </c>
      <c r="D143" s="84" t="s">
        <v>177</v>
      </c>
      <c r="E143" s="84" t="str">
        <f t="shared" si="10"/>
        <v>1933 4</v>
      </c>
      <c r="F143" s="14"/>
      <c r="G143" s="17">
        <f>VLOOKUP(D143,'Scatter Plot_2'!A150:C1133,2,FALSE)</f>
        <v>2038.3638539999999</v>
      </c>
      <c r="K143" s="66"/>
      <c r="L143" s="71"/>
      <c r="M143" s="40"/>
      <c r="N143" s="40"/>
      <c r="O143" s="40"/>
      <c r="P143" s="40"/>
      <c r="Q143" s="40"/>
      <c r="R143" s="40"/>
      <c r="S143" s="40"/>
      <c r="T143" s="40"/>
      <c r="U143" s="40"/>
      <c r="V143" s="40"/>
      <c r="W143" s="40"/>
      <c r="X143" s="40"/>
    </row>
    <row r="144" spans="1:24" x14ac:dyDescent="0.25">
      <c r="A144" s="18">
        <v>1933</v>
      </c>
      <c r="B144" s="18">
        <v>1933</v>
      </c>
      <c r="C144" s="18">
        <v>5</v>
      </c>
      <c r="D144" s="84" t="s">
        <v>178</v>
      </c>
      <c r="E144" s="84" t="str">
        <f t="shared" si="10"/>
        <v>1933 5</v>
      </c>
      <c r="F144" s="14"/>
      <c r="G144" s="17">
        <f>VLOOKUP(D144,'Scatter Plot_2'!A151:C1134,2,FALSE)</f>
        <v>2000.665782</v>
      </c>
      <c r="K144" s="66"/>
      <c r="L144" s="71"/>
      <c r="M144" s="40"/>
      <c r="N144" s="40"/>
      <c r="O144" s="40"/>
      <c r="P144" s="40"/>
      <c r="Q144" s="40"/>
      <c r="R144" s="40"/>
      <c r="S144" s="40"/>
      <c r="T144" s="40"/>
      <c r="U144" s="40"/>
      <c r="V144" s="40"/>
      <c r="W144" s="40"/>
      <c r="X144" s="40"/>
    </row>
    <row r="145" spans="1:24" x14ac:dyDescent="0.25">
      <c r="A145" s="18">
        <v>1933</v>
      </c>
      <c r="B145" s="18">
        <v>1933</v>
      </c>
      <c r="C145" s="18">
        <v>6</v>
      </c>
      <c r="D145" s="84" t="s">
        <v>179</v>
      </c>
      <c r="E145" s="84" t="str">
        <f t="shared" si="10"/>
        <v>1933 6</v>
      </c>
      <c r="F145" s="14"/>
      <c r="G145" s="17">
        <f>VLOOKUP(D145,'Scatter Plot_2'!A152:C1135,2,FALSE)</f>
        <v>1731.8471199999999</v>
      </c>
      <c r="K145" s="66"/>
      <c r="L145" s="71"/>
      <c r="M145" s="40"/>
      <c r="N145" s="40"/>
      <c r="O145" s="40"/>
      <c r="P145" s="40"/>
      <c r="Q145" s="40"/>
      <c r="R145" s="40"/>
      <c r="S145" s="40"/>
      <c r="T145" s="40"/>
      <c r="U145" s="40"/>
      <c r="V145" s="40"/>
      <c r="W145" s="40"/>
      <c r="X145" s="40"/>
    </row>
    <row r="146" spans="1:24" x14ac:dyDescent="0.25">
      <c r="A146" s="18">
        <v>1933</v>
      </c>
      <c r="B146" s="18">
        <v>1933</v>
      </c>
      <c r="C146" s="18">
        <v>7</v>
      </c>
      <c r="D146" s="84" t="s">
        <v>180</v>
      </c>
      <c r="E146" s="84" t="str">
        <f t="shared" si="10"/>
        <v>1933 7</v>
      </c>
      <c r="F146" s="14"/>
      <c r="G146" s="17">
        <f>VLOOKUP(D146,'Scatter Plot_2'!A153:C1136,2,FALSE)</f>
        <v>1254.057683</v>
      </c>
      <c r="K146" s="66"/>
      <c r="L146" s="71"/>
      <c r="M146" s="40"/>
      <c r="N146" s="40"/>
      <c r="O146" s="40"/>
      <c r="P146" s="40"/>
      <c r="Q146" s="40"/>
      <c r="R146" s="40"/>
      <c r="S146" s="40"/>
      <c r="T146" s="40"/>
      <c r="U146" s="40"/>
      <c r="V146" s="40"/>
      <c r="W146" s="40"/>
      <c r="X146" s="40"/>
    </row>
    <row r="147" spans="1:24" x14ac:dyDescent="0.25">
      <c r="A147" s="18">
        <v>1933</v>
      </c>
      <c r="B147" s="18">
        <v>1933</v>
      </c>
      <c r="C147" s="18">
        <v>8</v>
      </c>
      <c r="D147" s="84" t="s">
        <v>181</v>
      </c>
      <c r="E147" s="84" t="str">
        <f t="shared" si="10"/>
        <v>1933 8</v>
      </c>
      <c r="F147" s="14"/>
      <c r="G147" s="17">
        <f>VLOOKUP(D147,'Scatter Plot_2'!A154:C1137,2,FALSE)</f>
        <v>899.23290999999995</v>
      </c>
      <c r="K147" s="66"/>
      <c r="L147" s="71"/>
      <c r="M147" s="40"/>
      <c r="N147" s="40"/>
      <c r="O147" s="40"/>
      <c r="P147" s="40"/>
      <c r="Q147" s="40"/>
      <c r="R147" s="40"/>
      <c r="S147" s="40"/>
      <c r="T147" s="40"/>
      <c r="U147" s="40"/>
      <c r="V147" s="40"/>
      <c r="W147" s="40"/>
      <c r="X147" s="40"/>
    </row>
    <row r="148" spans="1:24" x14ac:dyDescent="0.25">
      <c r="A148" s="18">
        <v>1933</v>
      </c>
      <c r="B148" s="18">
        <v>1933</v>
      </c>
      <c r="C148" s="18">
        <v>9</v>
      </c>
      <c r="D148" s="84" t="s">
        <v>182</v>
      </c>
      <c r="E148" s="84" t="str">
        <f t="shared" si="10"/>
        <v>1933 9</v>
      </c>
      <c r="F148" s="14"/>
      <c r="G148" s="17">
        <f>VLOOKUP(D148,'Scatter Plot_2'!A155:C1138,2,FALSE)</f>
        <v>806.41880200000003</v>
      </c>
      <c r="H148" s="17"/>
      <c r="I148" s="17"/>
      <c r="K148" s="66"/>
      <c r="L148" s="71"/>
      <c r="M148" s="40"/>
      <c r="N148" s="40"/>
      <c r="O148" s="40"/>
      <c r="P148" s="40"/>
      <c r="Q148" s="40"/>
      <c r="R148" s="40"/>
      <c r="S148" s="40"/>
      <c r="T148" s="40"/>
      <c r="U148" s="40"/>
      <c r="V148" s="40"/>
      <c r="W148" s="40"/>
      <c r="X148" s="40"/>
    </row>
    <row r="149" spans="1:24" x14ac:dyDescent="0.25">
      <c r="A149" s="18">
        <v>1934</v>
      </c>
      <c r="B149" s="18">
        <v>1933</v>
      </c>
      <c r="C149" s="18">
        <v>10</v>
      </c>
      <c r="D149" s="84" t="s">
        <v>183</v>
      </c>
      <c r="E149" s="84" t="str">
        <f t="shared" si="10"/>
        <v>1934 10</v>
      </c>
      <c r="F149" s="14"/>
      <c r="G149" s="17">
        <f>VLOOKUP(D149,'Scatter Plot_2'!A156:C1139,2,FALSE)</f>
        <v>787.10912900000005</v>
      </c>
      <c r="H149" s="17"/>
      <c r="I149" s="17"/>
      <c r="K149" s="66"/>
      <c r="L149" s="71"/>
      <c r="M149" s="40"/>
      <c r="N149" s="40"/>
      <c r="O149" s="40"/>
      <c r="P149" s="40"/>
      <c r="Q149" s="40"/>
      <c r="R149" s="40"/>
      <c r="S149" s="40"/>
      <c r="T149" s="40"/>
      <c r="U149" s="40"/>
      <c r="V149" s="40"/>
      <c r="W149" s="40"/>
      <c r="X149" s="40"/>
    </row>
    <row r="150" spans="1:24" x14ac:dyDescent="0.25">
      <c r="A150" s="18">
        <v>1934</v>
      </c>
      <c r="B150" s="18">
        <v>1933</v>
      </c>
      <c r="C150" s="18">
        <v>11</v>
      </c>
      <c r="D150" s="84" t="s">
        <v>184</v>
      </c>
      <c r="E150" s="84" t="str">
        <f t="shared" si="10"/>
        <v>1934 11</v>
      </c>
      <c r="F150" s="14"/>
      <c r="G150" s="17">
        <f>VLOOKUP(D150,'Scatter Plot_2'!A157:C1140,2,FALSE)</f>
        <v>784.41403700000001</v>
      </c>
      <c r="K150" s="66"/>
      <c r="L150" s="71"/>
      <c r="M150" s="40"/>
      <c r="N150" s="40"/>
      <c r="O150" s="40"/>
      <c r="P150" s="40"/>
      <c r="Q150" s="40"/>
      <c r="R150" s="40"/>
      <c r="S150" s="40"/>
      <c r="T150" s="40"/>
      <c r="U150" s="40"/>
      <c r="V150" s="40"/>
      <c r="W150" s="40"/>
      <c r="X150" s="40"/>
    </row>
    <row r="151" spans="1:24" x14ac:dyDescent="0.25">
      <c r="A151" s="18">
        <v>1934</v>
      </c>
      <c r="B151" s="18">
        <v>1933</v>
      </c>
      <c r="C151" s="18">
        <v>12</v>
      </c>
      <c r="D151" s="84" t="s">
        <v>185</v>
      </c>
      <c r="E151" s="84" t="str">
        <f t="shared" si="10"/>
        <v>1934 12</v>
      </c>
      <c r="F151" s="14"/>
      <c r="G151" s="17">
        <f>VLOOKUP(D151,'Scatter Plot_2'!A158:C1141,2,FALSE)</f>
        <v>790.99777900000004</v>
      </c>
      <c r="K151" s="66"/>
      <c r="L151" s="71"/>
      <c r="M151" s="40"/>
      <c r="N151" s="40"/>
      <c r="O151" s="40"/>
      <c r="P151" s="40"/>
      <c r="Q151" s="40"/>
      <c r="R151" s="40"/>
      <c r="S151" s="40"/>
      <c r="T151" s="40"/>
      <c r="U151" s="40"/>
      <c r="V151" s="40"/>
      <c r="W151" s="40"/>
      <c r="X151" s="40"/>
    </row>
    <row r="152" spans="1:24" x14ac:dyDescent="0.25">
      <c r="A152" s="18">
        <v>1934</v>
      </c>
      <c r="B152" s="18">
        <v>1934</v>
      </c>
      <c r="C152" s="18">
        <v>1</v>
      </c>
      <c r="D152" s="84" t="s">
        <v>186</v>
      </c>
      <c r="E152" s="84" t="str">
        <f t="shared" si="10"/>
        <v>1934 1</v>
      </c>
      <c r="F152" s="14"/>
      <c r="G152" s="17">
        <f>VLOOKUP(D152,'Scatter Plot_2'!A159:C1142,2,FALSE)</f>
        <v>1130.5403739999999</v>
      </c>
      <c r="K152" s="66"/>
      <c r="L152" s="71"/>
      <c r="M152" s="40"/>
      <c r="N152" s="40"/>
      <c r="O152" s="40"/>
      <c r="P152" s="40"/>
      <c r="Q152" s="40"/>
      <c r="R152" s="40"/>
      <c r="S152" s="40"/>
      <c r="T152" s="40"/>
      <c r="U152" s="40"/>
      <c r="V152" s="40"/>
      <c r="W152" s="40"/>
      <c r="X152" s="40"/>
    </row>
    <row r="153" spans="1:24" x14ac:dyDescent="0.25">
      <c r="A153" s="18">
        <v>1934</v>
      </c>
      <c r="B153" s="18">
        <v>1934</v>
      </c>
      <c r="C153" s="18">
        <v>2</v>
      </c>
      <c r="D153" s="84" t="s">
        <v>187</v>
      </c>
      <c r="E153" s="84" t="str">
        <f t="shared" si="10"/>
        <v>1934 2</v>
      </c>
      <c r="F153" s="14"/>
      <c r="G153" s="17">
        <f>VLOOKUP(D153,'Scatter Plot_2'!A160:C1143,2,FALSE)</f>
        <v>1427.954755</v>
      </c>
      <c r="K153" s="66"/>
      <c r="L153" s="71"/>
      <c r="M153" s="40"/>
      <c r="N153" s="40"/>
      <c r="O153" s="40"/>
      <c r="P153" s="40"/>
      <c r="Q153" s="40"/>
      <c r="R153" s="40"/>
      <c r="S153" s="40"/>
      <c r="T153" s="40"/>
      <c r="U153" s="40"/>
      <c r="V153" s="40"/>
      <c r="W153" s="40"/>
      <c r="X153" s="40"/>
    </row>
    <row r="154" spans="1:24" x14ac:dyDescent="0.25">
      <c r="A154" s="18">
        <v>1934</v>
      </c>
      <c r="B154" s="18">
        <v>1934</v>
      </c>
      <c r="C154" s="18">
        <v>3</v>
      </c>
      <c r="D154" s="84" t="s">
        <v>188</v>
      </c>
      <c r="E154" s="84" t="str">
        <f t="shared" si="10"/>
        <v>1934 3</v>
      </c>
      <c r="F154" s="14"/>
      <c r="G154" s="17">
        <f>VLOOKUP(D154,'Scatter Plot_2'!A161:C1144,2,FALSE)</f>
        <v>1760.6781719999999</v>
      </c>
      <c r="K154" s="66"/>
      <c r="L154" s="71"/>
      <c r="M154" s="40"/>
      <c r="N154" s="40"/>
      <c r="O154" s="40"/>
      <c r="P154" s="40"/>
      <c r="Q154" s="40"/>
      <c r="R154" s="40"/>
      <c r="S154" s="40"/>
      <c r="T154" s="40"/>
      <c r="U154" s="40"/>
      <c r="V154" s="40"/>
      <c r="W154" s="40"/>
      <c r="X154" s="40"/>
    </row>
    <row r="155" spans="1:24" x14ac:dyDescent="0.25">
      <c r="A155" s="18">
        <v>1934</v>
      </c>
      <c r="B155" s="18">
        <v>1934</v>
      </c>
      <c r="C155" s="18">
        <v>4</v>
      </c>
      <c r="D155" s="84" t="s">
        <v>189</v>
      </c>
      <c r="E155" s="84" t="str">
        <f t="shared" si="10"/>
        <v>1934 4</v>
      </c>
      <c r="F155" s="14"/>
      <c r="G155" s="17">
        <f>VLOOKUP(D155,'Scatter Plot_2'!A162:C1145,2,FALSE)</f>
        <v>1824.54549</v>
      </c>
      <c r="K155" s="66"/>
      <c r="L155" s="71"/>
      <c r="M155" s="40"/>
      <c r="N155" s="40"/>
      <c r="O155" s="40"/>
      <c r="P155" s="40"/>
      <c r="Q155" s="40"/>
      <c r="R155" s="40"/>
      <c r="S155" s="40"/>
      <c r="T155" s="40"/>
      <c r="U155" s="40"/>
      <c r="V155" s="40"/>
      <c r="W155" s="40"/>
      <c r="X155" s="40"/>
    </row>
    <row r="156" spans="1:24" x14ac:dyDescent="0.25">
      <c r="A156" s="18">
        <v>1934</v>
      </c>
      <c r="B156" s="18">
        <v>1934</v>
      </c>
      <c r="C156" s="18">
        <v>5</v>
      </c>
      <c r="D156" s="84" t="s">
        <v>190</v>
      </c>
      <c r="E156" s="84" t="str">
        <f t="shared" si="10"/>
        <v>1934 5</v>
      </c>
      <c r="F156" s="14"/>
      <c r="G156" s="17">
        <f>VLOOKUP(D156,'Scatter Plot_2'!A163:C1146,2,FALSE)</f>
        <v>1623.135538</v>
      </c>
      <c r="K156" s="66"/>
      <c r="L156" s="71"/>
      <c r="M156" s="40"/>
      <c r="N156" s="40"/>
      <c r="O156" s="40"/>
      <c r="P156" s="40"/>
      <c r="Q156" s="40"/>
      <c r="R156" s="40"/>
      <c r="S156" s="40"/>
      <c r="T156" s="40"/>
      <c r="U156" s="40"/>
      <c r="V156" s="40"/>
      <c r="W156" s="40"/>
      <c r="X156" s="40"/>
    </row>
    <row r="157" spans="1:24" x14ac:dyDescent="0.25">
      <c r="A157" s="18">
        <v>1934</v>
      </c>
      <c r="B157" s="18">
        <v>1934</v>
      </c>
      <c r="C157" s="18">
        <v>6</v>
      </c>
      <c r="D157" s="84" t="s">
        <v>191</v>
      </c>
      <c r="E157" s="84" t="str">
        <f t="shared" si="10"/>
        <v>1934 6</v>
      </c>
      <c r="F157" s="14"/>
      <c r="G157" s="17">
        <f>VLOOKUP(D157,'Scatter Plot_2'!A164:C1147,2,FALSE)</f>
        <v>1259.2415470000001</v>
      </c>
      <c r="K157" s="66"/>
      <c r="L157" s="71"/>
      <c r="M157" s="40"/>
      <c r="N157" s="40"/>
      <c r="O157" s="40"/>
      <c r="P157" s="40"/>
      <c r="Q157" s="40"/>
      <c r="R157" s="40"/>
      <c r="S157" s="40"/>
      <c r="T157" s="40"/>
      <c r="U157" s="40"/>
      <c r="V157" s="40"/>
      <c r="W157" s="40"/>
      <c r="X157" s="40"/>
    </row>
    <row r="158" spans="1:24" x14ac:dyDescent="0.25">
      <c r="A158" s="18">
        <v>1934</v>
      </c>
      <c r="B158" s="18">
        <v>1934</v>
      </c>
      <c r="C158" s="18">
        <v>7</v>
      </c>
      <c r="D158" s="84" t="s">
        <v>192</v>
      </c>
      <c r="E158" s="84" t="str">
        <f t="shared" si="10"/>
        <v>1934 7</v>
      </c>
      <c r="F158" s="14"/>
      <c r="G158" s="17">
        <f>VLOOKUP(D158,'Scatter Plot_2'!A165:C1148,2,FALSE)</f>
        <v>861.22479899999996</v>
      </c>
      <c r="K158" s="66"/>
      <c r="L158" s="71"/>
      <c r="M158" s="40"/>
      <c r="N158" s="40"/>
      <c r="O158" s="40"/>
      <c r="P158" s="40"/>
      <c r="Q158" s="40"/>
      <c r="R158" s="40"/>
      <c r="S158" s="40"/>
      <c r="T158" s="40"/>
      <c r="U158" s="40"/>
      <c r="V158" s="40"/>
      <c r="W158" s="40"/>
      <c r="X158" s="40"/>
    </row>
    <row r="159" spans="1:24" x14ac:dyDescent="0.25">
      <c r="A159" s="18">
        <v>1934</v>
      </c>
      <c r="B159" s="18">
        <v>1934</v>
      </c>
      <c r="C159" s="18">
        <v>8</v>
      </c>
      <c r="D159" s="84" t="s">
        <v>193</v>
      </c>
      <c r="E159" s="84" t="str">
        <f t="shared" si="10"/>
        <v>1934 8</v>
      </c>
      <c r="F159" s="14"/>
      <c r="G159" s="17">
        <f>VLOOKUP(D159,'Scatter Plot_2'!A166:C1149,2,FALSE)</f>
        <v>588.00060900000005</v>
      </c>
      <c r="K159" s="66"/>
      <c r="L159" s="71"/>
      <c r="M159" s="40"/>
      <c r="N159" s="40"/>
      <c r="O159" s="40"/>
      <c r="P159" s="40"/>
      <c r="Q159" s="40"/>
      <c r="R159" s="40"/>
      <c r="S159" s="40"/>
      <c r="T159" s="40"/>
      <c r="U159" s="40"/>
      <c r="V159" s="40"/>
      <c r="W159" s="40"/>
      <c r="X159" s="40"/>
    </row>
    <row r="160" spans="1:24" x14ac:dyDescent="0.25">
      <c r="A160" s="18">
        <v>1934</v>
      </c>
      <c r="B160" s="18">
        <v>1934</v>
      </c>
      <c r="C160" s="18">
        <v>9</v>
      </c>
      <c r="D160" s="84" t="s">
        <v>194</v>
      </c>
      <c r="E160" s="84" t="str">
        <f t="shared" si="10"/>
        <v>1934 9</v>
      </c>
      <c r="F160" s="14"/>
      <c r="G160" s="17">
        <f>VLOOKUP(D160,'Scatter Plot_2'!A167:C1150,2,FALSE)</f>
        <v>538.48770100000002</v>
      </c>
      <c r="H160" s="17"/>
      <c r="I160" s="17"/>
      <c r="K160" s="66"/>
      <c r="L160" s="71"/>
      <c r="M160" s="40"/>
      <c r="N160" s="40"/>
      <c r="O160" s="40"/>
      <c r="P160" s="40"/>
      <c r="Q160" s="40"/>
      <c r="R160" s="40"/>
      <c r="S160" s="40"/>
      <c r="T160" s="40"/>
      <c r="U160" s="40"/>
      <c r="V160" s="40"/>
      <c r="W160" s="40"/>
      <c r="X160" s="40"/>
    </row>
    <row r="161" spans="1:24" x14ac:dyDescent="0.25">
      <c r="A161" s="18">
        <v>1935</v>
      </c>
      <c r="B161" s="18">
        <v>1934</v>
      </c>
      <c r="C161" s="18">
        <v>10</v>
      </c>
      <c r="D161" s="84" t="s">
        <v>195</v>
      </c>
      <c r="E161" s="84" t="str">
        <f t="shared" si="10"/>
        <v>1935 10</v>
      </c>
      <c r="F161" s="14"/>
      <c r="G161" s="17">
        <f>VLOOKUP(D161,'Scatter Plot_2'!A168:C1151,2,FALSE)</f>
        <v>518.88532099999998</v>
      </c>
      <c r="K161" s="66"/>
      <c r="L161" s="71"/>
      <c r="M161" s="40"/>
      <c r="N161" s="40"/>
      <c r="O161" s="40"/>
      <c r="P161" s="40"/>
      <c r="Q161" s="40"/>
      <c r="R161" s="40"/>
      <c r="S161" s="40"/>
      <c r="T161" s="40"/>
      <c r="U161" s="40"/>
      <c r="V161" s="40"/>
      <c r="W161" s="40"/>
      <c r="X161" s="40"/>
    </row>
    <row r="162" spans="1:24" x14ac:dyDescent="0.25">
      <c r="A162" s="18">
        <v>1935</v>
      </c>
      <c r="B162" s="18">
        <v>1934</v>
      </c>
      <c r="C162" s="18">
        <v>11</v>
      </c>
      <c r="D162" s="84" t="s">
        <v>196</v>
      </c>
      <c r="E162" s="84" t="str">
        <f t="shared" si="10"/>
        <v>1935 11</v>
      </c>
      <c r="F162" s="14"/>
      <c r="G162" s="17">
        <f>VLOOKUP(D162,'Scatter Plot_2'!A169:C1152,2,FALSE)</f>
        <v>640.47070199999996</v>
      </c>
      <c r="K162" s="66"/>
      <c r="L162" s="71"/>
      <c r="M162" s="40"/>
      <c r="N162" s="40"/>
      <c r="O162" s="40"/>
      <c r="P162" s="40"/>
      <c r="Q162" s="40"/>
      <c r="R162" s="40"/>
      <c r="S162" s="40"/>
      <c r="T162" s="40"/>
      <c r="U162" s="40"/>
      <c r="V162" s="40"/>
      <c r="W162" s="40"/>
      <c r="X162" s="40"/>
    </row>
    <row r="163" spans="1:24" x14ac:dyDescent="0.25">
      <c r="A163" s="18">
        <v>1935</v>
      </c>
      <c r="B163" s="18">
        <v>1934</v>
      </c>
      <c r="C163" s="18">
        <v>12</v>
      </c>
      <c r="D163" s="84" t="s">
        <v>197</v>
      </c>
      <c r="E163" s="84" t="str">
        <f t="shared" si="10"/>
        <v>1935 12</v>
      </c>
      <c r="F163" s="14"/>
      <c r="G163" s="17">
        <f>VLOOKUP(D163,'Scatter Plot_2'!A170:C1153,2,FALSE)</f>
        <v>855.46579499999996</v>
      </c>
      <c r="K163" s="66"/>
      <c r="L163" s="71"/>
      <c r="M163" s="40"/>
      <c r="N163" s="40"/>
      <c r="O163" s="40"/>
      <c r="P163" s="40"/>
      <c r="Q163" s="40"/>
      <c r="R163" s="40"/>
      <c r="S163" s="40"/>
      <c r="T163" s="40"/>
      <c r="U163" s="40"/>
      <c r="V163" s="40"/>
      <c r="W163" s="40"/>
      <c r="X163" s="40"/>
    </row>
    <row r="164" spans="1:24" x14ac:dyDescent="0.25">
      <c r="A164" s="18">
        <v>1935</v>
      </c>
      <c r="B164" s="18">
        <v>1935</v>
      </c>
      <c r="C164" s="18">
        <v>1</v>
      </c>
      <c r="D164" s="84" t="s">
        <v>198</v>
      </c>
      <c r="E164" s="84" t="str">
        <f t="shared" si="10"/>
        <v>1935 1</v>
      </c>
      <c r="F164" s="14"/>
      <c r="G164" s="17">
        <f>VLOOKUP(D164,'Scatter Plot_2'!A171:C1154,2,FALSE)</f>
        <v>1251.3566880000001</v>
      </c>
      <c r="K164" s="66"/>
      <c r="L164" s="71"/>
      <c r="M164" s="40"/>
      <c r="N164" s="40"/>
      <c r="O164" s="40"/>
      <c r="P164" s="40"/>
      <c r="Q164" s="40"/>
      <c r="R164" s="40"/>
      <c r="S164" s="40"/>
      <c r="T164" s="40"/>
      <c r="U164" s="40"/>
      <c r="V164" s="40"/>
      <c r="W164" s="40"/>
      <c r="X164" s="40"/>
    </row>
    <row r="165" spans="1:24" x14ac:dyDescent="0.25">
      <c r="A165" s="18">
        <v>1935</v>
      </c>
      <c r="B165" s="18">
        <v>1935</v>
      </c>
      <c r="C165" s="18">
        <v>2</v>
      </c>
      <c r="D165" s="84" t="s">
        <v>199</v>
      </c>
      <c r="E165" s="84" t="str">
        <f t="shared" si="10"/>
        <v>1935 2</v>
      </c>
      <c r="F165" s="14"/>
      <c r="G165" s="17">
        <f>VLOOKUP(D165,'Scatter Plot_2'!A172:C1155,2,FALSE)</f>
        <v>1552.45361</v>
      </c>
      <c r="K165" s="66"/>
      <c r="L165" s="71"/>
      <c r="M165" s="41"/>
      <c r="N165" s="41"/>
      <c r="O165" s="41"/>
      <c r="P165" s="41"/>
      <c r="Q165" s="41"/>
      <c r="R165" s="41"/>
      <c r="S165" s="41"/>
      <c r="T165" s="41"/>
      <c r="U165" s="41"/>
      <c r="V165" s="41"/>
      <c r="W165" s="41"/>
      <c r="X165" s="41"/>
    </row>
    <row r="166" spans="1:24" x14ac:dyDescent="0.25">
      <c r="A166" s="18">
        <v>1935</v>
      </c>
      <c r="B166" s="18">
        <v>1935</v>
      </c>
      <c r="C166" s="18">
        <v>3</v>
      </c>
      <c r="D166" s="84" t="s">
        <v>200</v>
      </c>
      <c r="E166" s="84" t="str">
        <f t="shared" si="10"/>
        <v>1935 3</v>
      </c>
      <c r="F166" s="14"/>
      <c r="G166" s="17">
        <f>VLOOKUP(D166,'Scatter Plot_2'!A173:C1156,2,FALSE)</f>
        <v>2085.2638889999998</v>
      </c>
      <c r="K166" s="66"/>
      <c r="L166" s="71"/>
      <c r="M166" s="41"/>
      <c r="N166" s="41"/>
      <c r="O166" s="41"/>
      <c r="P166" s="41"/>
      <c r="Q166" s="41"/>
      <c r="R166" s="41"/>
      <c r="S166" s="41"/>
      <c r="T166" s="41"/>
      <c r="U166" s="41"/>
      <c r="V166" s="41"/>
      <c r="W166" s="41"/>
      <c r="X166" s="41"/>
    </row>
    <row r="167" spans="1:24" x14ac:dyDescent="0.25">
      <c r="A167" s="18">
        <v>1935</v>
      </c>
      <c r="B167" s="18">
        <v>1935</v>
      </c>
      <c r="C167" s="18">
        <v>4</v>
      </c>
      <c r="D167" s="84" t="s">
        <v>201</v>
      </c>
      <c r="E167" s="84" t="str">
        <f t="shared" si="10"/>
        <v>1935 4</v>
      </c>
      <c r="F167" s="14"/>
      <c r="G167" s="17">
        <f>VLOOKUP(D167,'Scatter Plot_2'!A174:C1157,2,FALSE)</f>
        <v>2974.0600119999999</v>
      </c>
      <c r="K167" s="66"/>
      <c r="L167" s="71"/>
      <c r="M167" s="41"/>
      <c r="N167" s="41"/>
      <c r="O167" s="41"/>
      <c r="P167" s="41"/>
      <c r="Q167" s="41"/>
      <c r="R167" s="41"/>
      <c r="S167" s="41"/>
      <c r="T167" s="41"/>
      <c r="U167" s="41"/>
      <c r="V167" s="41"/>
      <c r="W167" s="41"/>
      <c r="X167" s="41"/>
    </row>
    <row r="168" spans="1:24" x14ac:dyDescent="0.25">
      <c r="A168" s="18">
        <v>1935</v>
      </c>
      <c r="B168" s="18">
        <v>1935</v>
      </c>
      <c r="C168" s="18">
        <v>5</v>
      </c>
      <c r="D168" s="84" t="s">
        <v>202</v>
      </c>
      <c r="E168" s="84" t="str">
        <f t="shared" si="10"/>
        <v>1935 5</v>
      </c>
      <c r="F168" s="14"/>
      <c r="G168" s="17">
        <f>VLOOKUP(D168,'Scatter Plot_2'!A175:C1158,2,FALSE)</f>
        <v>3186.4271600000002</v>
      </c>
      <c r="K168" s="66"/>
      <c r="L168" s="71"/>
      <c r="M168" s="41"/>
      <c r="N168" s="41"/>
      <c r="O168" s="41"/>
      <c r="P168" s="41"/>
      <c r="Q168" s="41"/>
      <c r="R168" s="41"/>
      <c r="S168" s="41"/>
      <c r="T168" s="41"/>
      <c r="U168" s="41"/>
      <c r="V168" s="41"/>
      <c r="W168" s="41"/>
      <c r="X168" s="41"/>
    </row>
    <row r="169" spans="1:24" x14ac:dyDescent="0.25">
      <c r="A169" s="18">
        <v>1935</v>
      </c>
      <c r="B169" s="18">
        <v>1935</v>
      </c>
      <c r="C169" s="18">
        <v>6</v>
      </c>
      <c r="D169" s="84" t="s">
        <v>203</v>
      </c>
      <c r="E169" s="84" t="str">
        <f t="shared" si="10"/>
        <v>1935 6</v>
      </c>
      <c r="F169" s="14"/>
      <c r="G169" s="17">
        <f>VLOOKUP(D169,'Scatter Plot_2'!A176:C1159,2,FALSE)</f>
        <v>2907.1230169999999</v>
      </c>
      <c r="K169" s="66"/>
      <c r="L169" s="71"/>
      <c r="M169" s="41"/>
      <c r="N169" s="41"/>
      <c r="O169" s="41"/>
      <c r="P169" s="41"/>
      <c r="Q169" s="41"/>
      <c r="R169" s="41"/>
      <c r="S169" s="41"/>
      <c r="T169" s="41"/>
      <c r="U169" s="41"/>
      <c r="V169" s="41"/>
      <c r="W169" s="41"/>
      <c r="X169" s="41"/>
    </row>
    <row r="170" spans="1:24" x14ac:dyDescent="0.25">
      <c r="A170" s="18">
        <v>1935</v>
      </c>
      <c r="B170" s="18">
        <v>1935</v>
      </c>
      <c r="C170" s="18">
        <v>7</v>
      </c>
      <c r="D170" s="84" t="s">
        <v>204</v>
      </c>
      <c r="E170" s="84" t="str">
        <f t="shared" si="10"/>
        <v>1935 7</v>
      </c>
      <c r="F170" s="14"/>
      <c r="G170" s="17">
        <f>VLOOKUP(D170,'Scatter Plot_2'!A177:C1160,2,FALSE)</f>
        <v>2375.348328</v>
      </c>
      <c r="K170" s="66"/>
      <c r="L170" s="71"/>
      <c r="M170" s="41"/>
      <c r="N170" s="41"/>
      <c r="O170" s="41"/>
      <c r="P170" s="41"/>
      <c r="Q170" s="41"/>
      <c r="R170" s="41"/>
      <c r="S170" s="41"/>
      <c r="T170" s="41"/>
      <c r="U170" s="41"/>
      <c r="V170" s="41"/>
      <c r="W170" s="41"/>
      <c r="X170" s="41"/>
    </row>
    <row r="171" spans="1:24" x14ac:dyDescent="0.25">
      <c r="A171" s="18">
        <v>1935</v>
      </c>
      <c r="B171" s="18">
        <v>1935</v>
      </c>
      <c r="C171" s="18">
        <v>8</v>
      </c>
      <c r="D171" s="84" t="s">
        <v>205</v>
      </c>
      <c r="E171" s="84" t="str">
        <f t="shared" si="10"/>
        <v>1935 8</v>
      </c>
      <c r="F171" s="14"/>
      <c r="G171" s="17">
        <f>VLOOKUP(D171,'Scatter Plot_2'!A178:C1161,2,FALSE)</f>
        <v>1907.3798589999999</v>
      </c>
      <c r="K171" s="66"/>
      <c r="L171" s="71"/>
      <c r="M171" s="41"/>
      <c r="N171" s="41"/>
      <c r="O171" s="41"/>
      <c r="P171" s="41"/>
      <c r="Q171" s="41"/>
      <c r="R171" s="41"/>
      <c r="S171" s="41"/>
      <c r="T171" s="41"/>
      <c r="U171" s="41"/>
      <c r="V171" s="41"/>
      <c r="W171" s="41"/>
      <c r="X171" s="41"/>
    </row>
    <row r="172" spans="1:24" x14ac:dyDescent="0.25">
      <c r="A172" s="18">
        <v>1935</v>
      </c>
      <c r="B172" s="18">
        <v>1935</v>
      </c>
      <c r="C172" s="18">
        <v>9</v>
      </c>
      <c r="D172" s="84" t="s">
        <v>206</v>
      </c>
      <c r="E172" s="84" t="str">
        <f t="shared" si="10"/>
        <v>1935 9</v>
      </c>
      <c r="F172" s="14"/>
      <c r="G172" s="17">
        <f>VLOOKUP(D172,'Scatter Plot_2'!A179:C1162,2,FALSE)</f>
        <v>1670.5607789999999</v>
      </c>
      <c r="K172" s="66"/>
      <c r="L172" s="71"/>
      <c r="M172" s="41"/>
      <c r="N172" s="41"/>
      <c r="O172" s="41"/>
      <c r="P172" s="41"/>
      <c r="Q172" s="41"/>
      <c r="R172" s="41"/>
      <c r="S172" s="41"/>
      <c r="T172" s="41"/>
      <c r="U172" s="41"/>
      <c r="V172" s="41"/>
      <c r="W172" s="41"/>
      <c r="X172" s="41"/>
    </row>
    <row r="173" spans="1:24" x14ac:dyDescent="0.25">
      <c r="A173" s="18">
        <v>1936</v>
      </c>
      <c r="B173" s="18">
        <v>1935</v>
      </c>
      <c r="C173" s="18">
        <v>10</v>
      </c>
      <c r="D173" s="84" t="s">
        <v>207</v>
      </c>
      <c r="E173" s="84" t="str">
        <f t="shared" si="10"/>
        <v>1936 10</v>
      </c>
      <c r="F173" s="14"/>
      <c r="G173" s="17">
        <f>VLOOKUP(D173,'Scatter Plot_2'!A180:C1163,2,FALSE)</f>
        <v>1438.776787</v>
      </c>
      <c r="K173" s="66"/>
      <c r="L173" s="71"/>
      <c r="M173" s="41"/>
      <c r="N173" s="41"/>
      <c r="O173" s="41"/>
      <c r="P173" s="41"/>
      <c r="Q173" s="41"/>
      <c r="R173" s="41"/>
      <c r="S173" s="41"/>
      <c r="T173" s="41"/>
      <c r="U173" s="41"/>
      <c r="V173" s="41"/>
      <c r="W173" s="41"/>
      <c r="X173" s="41"/>
    </row>
    <row r="174" spans="1:24" x14ac:dyDescent="0.25">
      <c r="A174" s="18">
        <v>1936</v>
      </c>
      <c r="B174" s="18">
        <v>1935</v>
      </c>
      <c r="C174" s="18">
        <v>11</v>
      </c>
      <c r="D174" s="84" t="s">
        <v>208</v>
      </c>
      <c r="E174" s="84" t="str">
        <f t="shared" si="10"/>
        <v>1936 11</v>
      </c>
      <c r="F174" s="14"/>
      <c r="G174" s="17">
        <f>VLOOKUP(D174,'Scatter Plot_2'!A181:C1164,2,FALSE)</f>
        <v>1285.880058</v>
      </c>
      <c r="K174" s="66"/>
      <c r="L174" s="66"/>
      <c r="M174" s="66"/>
      <c r="N174" s="66"/>
      <c r="O174" s="66"/>
      <c r="P174" s="66"/>
      <c r="Q174" s="66"/>
      <c r="R174" s="66"/>
      <c r="S174" s="66"/>
      <c r="T174" s="66"/>
      <c r="U174" s="66"/>
      <c r="V174" s="66"/>
      <c r="W174" s="66"/>
      <c r="X174" s="66"/>
    </row>
    <row r="175" spans="1:24" x14ac:dyDescent="0.25">
      <c r="A175" s="18">
        <v>1936</v>
      </c>
      <c r="B175" s="18">
        <v>1935</v>
      </c>
      <c r="C175" s="18">
        <v>12</v>
      </c>
      <c r="D175" s="84" t="s">
        <v>209</v>
      </c>
      <c r="E175" s="84" t="str">
        <f t="shared" si="10"/>
        <v>1936 12</v>
      </c>
      <c r="F175" s="14"/>
      <c r="G175" s="17">
        <f>VLOOKUP(D175,'Scatter Plot_2'!A182:C1165,2,FALSE)</f>
        <v>1199.1330479999999</v>
      </c>
    </row>
    <row r="176" spans="1:24" x14ac:dyDescent="0.25">
      <c r="A176" s="18">
        <v>1936</v>
      </c>
      <c r="B176" s="18">
        <v>1936</v>
      </c>
      <c r="C176" s="18">
        <v>1</v>
      </c>
      <c r="D176" s="84" t="s">
        <v>210</v>
      </c>
      <c r="E176" s="84" t="str">
        <f t="shared" si="10"/>
        <v>1936 1</v>
      </c>
      <c r="F176" s="14"/>
      <c r="G176" s="17">
        <f>VLOOKUP(D176,'Scatter Plot_2'!A183:C1166,2,FALSE)</f>
        <v>1760.6963699999999</v>
      </c>
    </row>
    <row r="177" spans="1:7" x14ac:dyDescent="0.25">
      <c r="A177" s="18">
        <v>1936</v>
      </c>
      <c r="B177" s="18">
        <v>1936</v>
      </c>
      <c r="C177" s="18">
        <v>2</v>
      </c>
      <c r="D177" s="84" t="s">
        <v>211</v>
      </c>
      <c r="E177" s="84" t="str">
        <f t="shared" si="10"/>
        <v>1936 2</v>
      </c>
      <c r="F177" s="14"/>
      <c r="G177" s="17">
        <f>VLOOKUP(D177,'Scatter Plot_2'!A184:C1167,2,FALSE)</f>
        <v>2863.4010039999998</v>
      </c>
    </row>
    <row r="178" spans="1:7" x14ac:dyDescent="0.25">
      <c r="A178" s="18">
        <v>1936</v>
      </c>
      <c r="B178" s="18">
        <v>1936</v>
      </c>
      <c r="C178" s="18">
        <v>3</v>
      </c>
      <c r="D178" s="84" t="s">
        <v>212</v>
      </c>
      <c r="E178" s="84" t="str">
        <f t="shared" si="10"/>
        <v>1936 3</v>
      </c>
      <c r="F178" s="14"/>
      <c r="G178" s="17">
        <f>VLOOKUP(D178,'Scatter Plot_2'!A185:C1168,2,FALSE)</f>
        <v>3380.770199</v>
      </c>
    </row>
    <row r="179" spans="1:7" x14ac:dyDescent="0.25">
      <c r="A179" s="18">
        <v>1936</v>
      </c>
      <c r="B179" s="18">
        <v>1936</v>
      </c>
      <c r="C179" s="18">
        <v>4</v>
      </c>
      <c r="D179" s="84" t="s">
        <v>213</v>
      </c>
      <c r="E179" s="84" t="str">
        <f t="shared" si="10"/>
        <v>1936 4</v>
      </c>
      <c r="F179" s="14"/>
      <c r="G179" s="17">
        <f>VLOOKUP(D179,'Scatter Plot_2'!A186:C1169,2,FALSE)</f>
        <v>3687.8430560000002</v>
      </c>
    </row>
    <row r="180" spans="1:7" x14ac:dyDescent="0.25">
      <c r="A180" s="18">
        <v>1936</v>
      </c>
      <c r="B180" s="18">
        <v>1936</v>
      </c>
      <c r="C180" s="18">
        <v>5</v>
      </c>
      <c r="D180" s="84" t="s">
        <v>214</v>
      </c>
      <c r="E180" s="84" t="str">
        <f t="shared" si="10"/>
        <v>1936 5</v>
      </c>
      <c r="F180" s="14"/>
      <c r="G180" s="17">
        <f>VLOOKUP(D180,'Scatter Plot_2'!A187:C1170,2,FALSE)</f>
        <v>3710.4774299999999</v>
      </c>
    </row>
    <row r="181" spans="1:7" x14ac:dyDescent="0.25">
      <c r="A181" s="18">
        <v>1936</v>
      </c>
      <c r="B181" s="18">
        <v>1936</v>
      </c>
      <c r="C181" s="18">
        <v>6</v>
      </c>
      <c r="D181" s="84" t="s">
        <v>215</v>
      </c>
      <c r="E181" s="84" t="str">
        <f t="shared" si="10"/>
        <v>1936 6</v>
      </c>
      <c r="F181" s="14"/>
      <c r="G181" s="17">
        <f>VLOOKUP(D181,'Scatter Plot_2'!A188:C1171,2,FALSE)</f>
        <v>3543.066272</v>
      </c>
    </row>
    <row r="182" spans="1:7" x14ac:dyDescent="0.25">
      <c r="A182" s="18">
        <v>1936</v>
      </c>
      <c r="B182" s="18">
        <v>1936</v>
      </c>
      <c r="C182" s="18">
        <v>7</v>
      </c>
      <c r="D182" s="84" t="s">
        <v>216</v>
      </c>
      <c r="E182" s="84" t="str">
        <f t="shared" si="10"/>
        <v>1936 7</v>
      </c>
      <c r="F182" s="14"/>
      <c r="G182" s="17">
        <f>VLOOKUP(D182,'Scatter Plot_2'!A189:C1172,2,FALSE)</f>
        <v>3006.7719499999998</v>
      </c>
    </row>
    <row r="183" spans="1:7" x14ac:dyDescent="0.25">
      <c r="A183" s="18">
        <v>1936</v>
      </c>
      <c r="B183" s="18">
        <v>1936</v>
      </c>
      <c r="C183" s="18">
        <v>8</v>
      </c>
      <c r="D183" s="84" t="s">
        <v>217</v>
      </c>
      <c r="E183" s="84" t="str">
        <f t="shared" si="10"/>
        <v>1936 8</v>
      </c>
      <c r="F183" s="14"/>
      <c r="G183" s="17">
        <f>VLOOKUP(D183,'Scatter Plot_2'!A190:C1173,2,FALSE)</f>
        <v>2534.649347</v>
      </c>
    </row>
    <row r="184" spans="1:7" x14ac:dyDescent="0.25">
      <c r="A184" s="18">
        <v>1936</v>
      </c>
      <c r="B184" s="18">
        <v>1936</v>
      </c>
      <c r="C184" s="18">
        <v>9</v>
      </c>
      <c r="D184" s="84" t="s">
        <v>218</v>
      </c>
      <c r="E184" s="84" t="str">
        <f t="shared" si="10"/>
        <v>1936 9</v>
      </c>
      <c r="F184" s="14"/>
      <c r="G184" s="17">
        <f>VLOOKUP(D184,'Scatter Plot_2'!A191:C1174,2,FALSE)</f>
        <v>2217.7016619999999</v>
      </c>
    </row>
    <row r="185" spans="1:7" x14ac:dyDescent="0.25">
      <c r="A185" s="18">
        <v>1937</v>
      </c>
      <c r="B185" s="18">
        <v>1936</v>
      </c>
      <c r="C185" s="18">
        <v>10</v>
      </c>
      <c r="D185" s="84" t="s">
        <v>219</v>
      </c>
      <c r="E185" s="84" t="str">
        <f t="shared" si="10"/>
        <v>1937 10</v>
      </c>
      <c r="F185" s="14"/>
      <c r="G185" s="17">
        <f>VLOOKUP(D185,'Scatter Plot_2'!A192:C1175,2,FALSE)</f>
        <v>1948.8812700000001</v>
      </c>
    </row>
    <row r="186" spans="1:7" x14ac:dyDescent="0.25">
      <c r="A186" s="18">
        <v>1937</v>
      </c>
      <c r="B186" s="18">
        <v>1936</v>
      </c>
      <c r="C186" s="18">
        <v>11</v>
      </c>
      <c r="D186" s="84" t="s">
        <v>220</v>
      </c>
      <c r="E186" s="84" t="str">
        <f t="shared" si="10"/>
        <v>1937 11</v>
      </c>
      <c r="F186" s="14"/>
      <c r="G186" s="17">
        <f>VLOOKUP(D186,'Scatter Plot_2'!A193:C1176,2,FALSE)</f>
        <v>1784.254518</v>
      </c>
    </row>
    <row r="187" spans="1:7" x14ac:dyDescent="0.25">
      <c r="A187" s="18">
        <v>1937</v>
      </c>
      <c r="B187" s="18">
        <v>1936</v>
      </c>
      <c r="C187" s="18">
        <v>12</v>
      </c>
      <c r="D187" s="84" t="s">
        <v>221</v>
      </c>
      <c r="E187" s="84" t="str">
        <f t="shared" si="10"/>
        <v>1937 12</v>
      </c>
      <c r="F187" s="14"/>
      <c r="G187" s="17">
        <f>VLOOKUP(D187,'Scatter Plot_2'!A194:C1177,2,FALSE)</f>
        <v>1743.9748999999999</v>
      </c>
    </row>
    <row r="188" spans="1:7" x14ac:dyDescent="0.25">
      <c r="A188" s="18">
        <v>1937</v>
      </c>
      <c r="B188" s="18">
        <v>1937</v>
      </c>
      <c r="C188" s="18">
        <v>1</v>
      </c>
      <c r="D188" s="84" t="s">
        <v>222</v>
      </c>
      <c r="E188" s="84" t="str">
        <f t="shared" si="10"/>
        <v>1937 1</v>
      </c>
      <c r="F188" s="14"/>
      <c r="G188" s="17">
        <f>VLOOKUP(D188,'Scatter Plot_2'!A195:C1178,2,FALSE)</f>
        <v>1915.9892279999999</v>
      </c>
    </row>
    <row r="189" spans="1:7" x14ac:dyDescent="0.25">
      <c r="A189" s="18">
        <v>1937</v>
      </c>
      <c r="B189" s="18">
        <v>1937</v>
      </c>
      <c r="C189" s="18">
        <v>2</v>
      </c>
      <c r="D189" s="84" t="s">
        <v>223</v>
      </c>
      <c r="E189" s="84" t="str">
        <f t="shared" si="10"/>
        <v>1937 2</v>
      </c>
      <c r="F189" s="14"/>
      <c r="G189" s="17">
        <f>VLOOKUP(D189,'Scatter Plot_2'!A196:C1179,2,FALSE)</f>
        <v>2485.707163</v>
      </c>
    </row>
    <row r="190" spans="1:7" x14ac:dyDescent="0.25">
      <c r="A190" s="18">
        <v>1937</v>
      </c>
      <c r="B190" s="18">
        <v>1937</v>
      </c>
      <c r="C190" s="18">
        <v>3</v>
      </c>
      <c r="D190" s="84" t="s">
        <v>224</v>
      </c>
      <c r="E190" s="84" t="str">
        <f t="shared" si="10"/>
        <v>1937 3</v>
      </c>
      <c r="F190" s="14"/>
      <c r="G190" s="17">
        <f>VLOOKUP(D190,'Scatter Plot_2'!A197:C1180,2,FALSE)</f>
        <v>2984.1694400000001</v>
      </c>
    </row>
    <row r="191" spans="1:7" x14ac:dyDescent="0.25">
      <c r="A191" s="18">
        <v>1937</v>
      </c>
      <c r="B191" s="18">
        <v>1937</v>
      </c>
      <c r="C191" s="18">
        <v>4</v>
      </c>
      <c r="D191" s="84" t="s">
        <v>225</v>
      </c>
      <c r="E191" s="84" t="str">
        <f t="shared" si="10"/>
        <v>1937 4</v>
      </c>
      <c r="F191" s="14"/>
      <c r="G191" s="17">
        <f>VLOOKUP(D191,'Scatter Plot_2'!A198:C1181,2,FALSE)</f>
        <v>3202.03406</v>
      </c>
    </row>
    <row r="192" spans="1:7" x14ac:dyDescent="0.25">
      <c r="A192" s="18">
        <v>1937</v>
      </c>
      <c r="B192" s="18">
        <v>1937</v>
      </c>
      <c r="C192" s="18">
        <v>5</v>
      </c>
      <c r="D192" s="84" t="s">
        <v>226</v>
      </c>
      <c r="E192" s="84" t="str">
        <f t="shared" si="10"/>
        <v>1937 5</v>
      </c>
      <c r="F192" s="14"/>
      <c r="G192" s="17">
        <f>VLOOKUP(D192,'Scatter Plot_2'!A199:C1182,2,FALSE)</f>
        <v>3296.0379859999998</v>
      </c>
    </row>
    <row r="193" spans="1:7" x14ac:dyDescent="0.25">
      <c r="A193" s="18">
        <v>1937</v>
      </c>
      <c r="B193" s="18">
        <v>1937</v>
      </c>
      <c r="C193" s="18">
        <v>6</v>
      </c>
      <c r="D193" s="84" t="s">
        <v>227</v>
      </c>
      <c r="E193" s="84" t="str">
        <f t="shared" si="10"/>
        <v>1937 6</v>
      </c>
      <c r="F193" s="14"/>
      <c r="G193" s="17">
        <f>VLOOKUP(D193,'Scatter Plot_2'!A200:C1183,2,FALSE)</f>
        <v>2903.0595990000002</v>
      </c>
    </row>
    <row r="194" spans="1:7" x14ac:dyDescent="0.25">
      <c r="A194" s="18">
        <v>1937</v>
      </c>
      <c r="B194" s="18">
        <v>1937</v>
      </c>
      <c r="C194" s="18">
        <v>7</v>
      </c>
      <c r="D194" s="84" t="s">
        <v>228</v>
      </c>
      <c r="E194" s="84" t="str">
        <f t="shared" si="10"/>
        <v>1937 7</v>
      </c>
      <c r="F194" s="14"/>
      <c r="G194" s="17">
        <f>VLOOKUP(D194,'Scatter Plot_2'!A201:C1184,2,FALSE)</f>
        <v>2342.3524269999998</v>
      </c>
    </row>
    <row r="195" spans="1:7" x14ac:dyDescent="0.25">
      <c r="A195" s="18">
        <v>1937</v>
      </c>
      <c r="B195" s="18">
        <v>1937</v>
      </c>
      <c r="C195" s="18">
        <v>8</v>
      </c>
      <c r="D195" s="84" t="s">
        <v>229</v>
      </c>
      <c r="E195" s="84" t="str">
        <f t="shared" si="10"/>
        <v>1937 8</v>
      </c>
      <c r="F195" s="14"/>
      <c r="G195" s="17">
        <f>VLOOKUP(D195,'Scatter Plot_2'!A202:C1185,2,FALSE)</f>
        <v>1899.5921699999999</v>
      </c>
    </row>
    <row r="196" spans="1:7" x14ac:dyDescent="0.25">
      <c r="A196" s="18">
        <v>1937</v>
      </c>
      <c r="B196" s="18">
        <v>1937</v>
      </c>
      <c r="C196" s="18">
        <v>9</v>
      </c>
      <c r="D196" s="84" t="s">
        <v>230</v>
      </c>
      <c r="E196" s="84" t="str">
        <f t="shared" si="10"/>
        <v>1937 9</v>
      </c>
      <c r="F196" s="14"/>
      <c r="G196" s="17">
        <f>VLOOKUP(D196,'Scatter Plot_2'!A203:C1186,2,FALSE)</f>
        <v>1594.9521850000001</v>
      </c>
    </row>
    <row r="197" spans="1:7" x14ac:dyDescent="0.25">
      <c r="A197" s="18">
        <v>1938</v>
      </c>
      <c r="B197" s="18">
        <v>1937</v>
      </c>
      <c r="C197" s="18">
        <v>10</v>
      </c>
      <c r="D197" s="84" t="s">
        <v>231</v>
      </c>
      <c r="E197" s="84" t="str">
        <f t="shared" si="10"/>
        <v>1938 10</v>
      </c>
      <c r="F197" s="14"/>
      <c r="G197" s="17">
        <f>VLOOKUP(D197,'Scatter Plot_2'!A204:C1187,2,FALSE)</f>
        <v>1357.8172460000001</v>
      </c>
    </row>
    <row r="198" spans="1:7" x14ac:dyDescent="0.25">
      <c r="A198" s="18">
        <v>1938</v>
      </c>
      <c r="B198" s="18">
        <v>1937</v>
      </c>
      <c r="C198" s="18">
        <v>11</v>
      </c>
      <c r="D198" s="84" t="s">
        <v>232</v>
      </c>
      <c r="E198" s="84" t="str">
        <f t="shared" ref="E198:E261" si="11">CONCATENATE(A198," ",C198)</f>
        <v>1938 11</v>
      </c>
      <c r="F198" s="14"/>
      <c r="G198" s="17">
        <f>VLOOKUP(D198,'Scatter Plot_2'!A205:C1188,2,FALSE)</f>
        <v>1544.513882</v>
      </c>
    </row>
    <row r="199" spans="1:7" x14ac:dyDescent="0.25">
      <c r="A199" s="18">
        <v>1938</v>
      </c>
      <c r="B199" s="18">
        <v>1937</v>
      </c>
      <c r="C199" s="18">
        <v>12</v>
      </c>
      <c r="D199" s="84" t="s">
        <v>233</v>
      </c>
      <c r="E199" s="84" t="str">
        <f t="shared" si="11"/>
        <v>1938 12</v>
      </c>
      <c r="F199" s="14"/>
      <c r="G199" s="17">
        <f>VLOOKUP(D199,'Scatter Plot_2'!A206:C1189,2,FALSE)</f>
        <v>2331.163967</v>
      </c>
    </row>
    <row r="200" spans="1:7" x14ac:dyDescent="0.25">
      <c r="A200" s="18">
        <v>1938</v>
      </c>
      <c r="B200" s="18">
        <v>1938</v>
      </c>
      <c r="C200" s="18">
        <v>1</v>
      </c>
      <c r="D200" s="84" t="s">
        <v>234</v>
      </c>
      <c r="E200" s="84" t="str">
        <f t="shared" si="11"/>
        <v>1938 1</v>
      </c>
      <c r="F200" s="14"/>
      <c r="G200" s="17">
        <f>VLOOKUP(D200,'Scatter Plot_2'!A207:C1190,2,FALSE)</f>
        <v>2759.7498049999999</v>
      </c>
    </row>
    <row r="201" spans="1:7" x14ac:dyDescent="0.25">
      <c r="A201" s="18">
        <v>1938</v>
      </c>
      <c r="B201" s="18">
        <v>1938</v>
      </c>
      <c r="C201" s="18">
        <v>2</v>
      </c>
      <c r="D201" s="84" t="s">
        <v>235</v>
      </c>
      <c r="E201" s="84" t="str">
        <f t="shared" si="11"/>
        <v>1938 2</v>
      </c>
      <c r="F201" s="14"/>
      <c r="G201" s="17">
        <f>VLOOKUP(D201,'Scatter Plot_2'!A208:C1191,2,FALSE)</f>
        <v>3502.4253899999999</v>
      </c>
    </row>
    <row r="202" spans="1:7" x14ac:dyDescent="0.25">
      <c r="A202" s="18">
        <v>1938</v>
      </c>
      <c r="B202" s="18">
        <v>1938</v>
      </c>
      <c r="C202" s="18">
        <v>3</v>
      </c>
      <c r="D202" s="84" t="s">
        <v>236</v>
      </c>
      <c r="E202" s="84" t="str">
        <f t="shared" si="11"/>
        <v>1938 3</v>
      </c>
      <c r="F202" s="14"/>
      <c r="G202" s="17">
        <f>VLOOKUP(D202,'Scatter Plot_2'!A209:C1192,2,FALSE)</f>
        <v>3823.5149459999998</v>
      </c>
    </row>
    <row r="203" spans="1:7" x14ac:dyDescent="0.25">
      <c r="A203" s="18">
        <v>1938</v>
      </c>
      <c r="B203" s="18">
        <v>1938</v>
      </c>
      <c r="C203" s="18">
        <v>4</v>
      </c>
      <c r="D203" s="84" t="s">
        <v>237</v>
      </c>
      <c r="E203" s="84" t="str">
        <f t="shared" si="11"/>
        <v>1938 4</v>
      </c>
      <c r="F203" s="14"/>
      <c r="G203" s="17">
        <f>VLOOKUP(D203,'Scatter Plot_2'!A210:C1193,2,FALSE)</f>
        <v>4188.7514149999997</v>
      </c>
    </row>
    <row r="204" spans="1:7" x14ac:dyDescent="0.25">
      <c r="A204" s="18">
        <v>1938</v>
      </c>
      <c r="B204" s="18">
        <v>1938</v>
      </c>
      <c r="C204" s="18">
        <v>5</v>
      </c>
      <c r="D204" s="84" t="s">
        <v>238</v>
      </c>
      <c r="E204" s="84" t="str">
        <f t="shared" si="11"/>
        <v>1938 5</v>
      </c>
      <c r="F204" s="14"/>
      <c r="G204" s="17">
        <f>VLOOKUP(D204,'Scatter Plot_2'!A211:C1194,2,FALSE)</f>
        <v>4418.1187630000004</v>
      </c>
    </row>
    <row r="205" spans="1:7" x14ac:dyDescent="0.25">
      <c r="A205" s="18">
        <v>1938</v>
      </c>
      <c r="B205" s="18">
        <v>1938</v>
      </c>
      <c r="C205" s="18">
        <v>6</v>
      </c>
      <c r="D205" s="84" t="s">
        <v>239</v>
      </c>
      <c r="E205" s="84" t="str">
        <f t="shared" si="11"/>
        <v>1938 6</v>
      </c>
      <c r="F205" s="14"/>
      <c r="G205" s="17">
        <f>VLOOKUP(D205,'Scatter Plot_2'!A212:C1195,2,FALSE)</f>
        <v>4372.3255449999997</v>
      </c>
    </row>
    <row r="206" spans="1:7" x14ac:dyDescent="0.25">
      <c r="A206" s="18">
        <v>1938</v>
      </c>
      <c r="B206" s="18">
        <v>1938</v>
      </c>
      <c r="C206" s="18">
        <v>7</v>
      </c>
      <c r="D206" s="84" t="s">
        <v>240</v>
      </c>
      <c r="E206" s="84" t="str">
        <f t="shared" si="11"/>
        <v>1938 7</v>
      </c>
      <c r="F206" s="14"/>
      <c r="G206" s="17">
        <f>VLOOKUP(D206,'Scatter Plot_2'!A213:C1196,2,FALSE)</f>
        <v>4159.5318799999995</v>
      </c>
    </row>
    <row r="207" spans="1:7" x14ac:dyDescent="0.25">
      <c r="A207" s="18">
        <v>1938</v>
      </c>
      <c r="B207" s="18">
        <v>1938</v>
      </c>
      <c r="C207" s="18">
        <v>8</v>
      </c>
      <c r="D207" s="84" t="s">
        <v>241</v>
      </c>
      <c r="E207" s="84" t="str">
        <f t="shared" si="11"/>
        <v>1938 8</v>
      </c>
      <c r="F207" s="14"/>
      <c r="G207" s="17">
        <f>VLOOKUP(D207,'Scatter Plot_2'!A214:C1197,2,FALSE)</f>
        <v>3951.2323820000001</v>
      </c>
    </row>
    <row r="208" spans="1:7" x14ac:dyDescent="0.25">
      <c r="A208" s="18">
        <v>1938</v>
      </c>
      <c r="B208" s="18">
        <v>1938</v>
      </c>
      <c r="C208" s="18">
        <v>9</v>
      </c>
      <c r="D208" s="84" t="s">
        <v>242</v>
      </c>
      <c r="E208" s="84" t="str">
        <f t="shared" si="11"/>
        <v>1938 9</v>
      </c>
      <c r="F208" s="14"/>
      <c r="G208" s="17">
        <f>VLOOKUP(D208,'Scatter Plot_2'!A215:C1198,2,FALSE)</f>
        <v>3402.8029759999999</v>
      </c>
    </row>
    <row r="209" spans="1:9" x14ac:dyDescent="0.25">
      <c r="A209" s="18">
        <v>1939</v>
      </c>
      <c r="B209" s="18">
        <v>1938</v>
      </c>
      <c r="C209" s="18">
        <v>10</v>
      </c>
      <c r="D209" s="84" t="s">
        <v>243</v>
      </c>
      <c r="E209" s="84" t="str">
        <f t="shared" si="11"/>
        <v>1939 10</v>
      </c>
      <c r="F209" s="14"/>
      <c r="G209" s="17">
        <f>VLOOKUP(D209,'Scatter Plot_2'!A216:C1199,2,FALSE)</f>
        <v>3087.916471</v>
      </c>
    </row>
    <row r="210" spans="1:9" x14ac:dyDescent="0.25">
      <c r="A210" s="18">
        <v>1939</v>
      </c>
      <c r="B210" s="18">
        <v>1938</v>
      </c>
      <c r="C210" s="18">
        <v>11</v>
      </c>
      <c r="D210" s="84" t="s">
        <v>244</v>
      </c>
      <c r="E210" s="84" t="str">
        <f t="shared" si="11"/>
        <v>1939 11</v>
      </c>
      <c r="F210" s="14"/>
      <c r="G210" s="17">
        <f>VLOOKUP(D210,'Scatter Plot_2'!A217:C1200,2,FALSE)</f>
        <v>2734.8815530000002</v>
      </c>
      <c r="H210" s="17"/>
      <c r="I210" s="17"/>
    </row>
    <row r="211" spans="1:9" x14ac:dyDescent="0.25">
      <c r="A211" s="18">
        <v>1939</v>
      </c>
      <c r="B211" s="18">
        <v>1938</v>
      </c>
      <c r="C211" s="18">
        <v>12</v>
      </c>
      <c r="D211" s="84" t="s">
        <v>245</v>
      </c>
      <c r="E211" s="84" t="str">
        <f t="shared" si="11"/>
        <v>1939 12</v>
      </c>
      <c r="F211" s="14"/>
      <c r="G211" s="17">
        <f>VLOOKUP(D211,'Scatter Plot_2'!A218:C1201,2,FALSE)</f>
        <v>2702.983326</v>
      </c>
      <c r="H211" s="17"/>
      <c r="I211" s="17"/>
    </row>
    <row r="212" spans="1:9" x14ac:dyDescent="0.25">
      <c r="A212" s="18">
        <v>1939</v>
      </c>
      <c r="B212" s="18">
        <v>1939</v>
      </c>
      <c r="C212" s="18">
        <v>1</v>
      </c>
      <c r="D212" s="84" t="s">
        <v>246</v>
      </c>
      <c r="E212" s="84" t="str">
        <f t="shared" si="11"/>
        <v>1939 1</v>
      </c>
      <c r="F212" s="14"/>
      <c r="G212" s="17">
        <f>VLOOKUP(D212,'Scatter Plot_2'!A219:C1202,2,FALSE)</f>
        <v>2808.3409080000001</v>
      </c>
    </row>
    <row r="213" spans="1:9" x14ac:dyDescent="0.25">
      <c r="A213" s="18">
        <v>1939</v>
      </c>
      <c r="B213" s="18">
        <v>1939</v>
      </c>
      <c r="C213" s="18">
        <v>2</v>
      </c>
      <c r="D213" s="84" t="s">
        <v>247</v>
      </c>
      <c r="E213" s="84" t="str">
        <f t="shared" si="11"/>
        <v>1939 2</v>
      </c>
      <c r="F213" s="14"/>
      <c r="G213" s="17">
        <f>VLOOKUP(D213,'Scatter Plot_2'!A220:C1203,2,FALSE)</f>
        <v>2928.5660520000001</v>
      </c>
    </row>
    <row r="214" spans="1:9" x14ac:dyDescent="0.25">
      <c r="A214" s="18">
        <v>1939</v>
      </c>
      <c r="B214" s="18">
        <v>1939</v>
      </c>
      <c r="C214" s="18">
        <v>3</v>
      </c>
      <c r="D214" s="84" t="s">
        <v>248</v>
      </c>
      <c r="E214" s="84" t="str">
        <f t="shared" si="11"/>
        <v>1939 3</v>
      </c>
      <c r="F214" s="14"/>
      <c r="G214" s="17">
        <f>VLOOKUP(D214,'Scatter Plot_2'!A221:C1204,2,FALSE)</f>
        <v>3122.9312749999999</v>
      </c>
    </row>
    <row r="215" spans="1:9" x14ac:dyDescent="0.25">
      <c r="A215" s="18">
        <v>1939</v>
      </c>
      <c r="B215" s="18">
        <v>1939</v>
      </c>
      <c r="C215" s="18">
        <v>4</v>
      </c>
      <c r="D215" s="84" t="s">
        <v>249</v>
      </c>
      <c r="E215" s="84" t="str">
        <f t="shared" si="11"/>
        <v>1939 4</v>
      </c>
      <c r="F215" s="14"/>
      <c r="G215" s="17">
        <f>VLOOKUP(D215,'Scatter Plot_2'!A222:C1205,2,FALSE)</f>
        <v>2992.5786910000002</v>
      </c>
    </row>
    <row r="216" spans="1:9" x14ac:dyDescent="0.25">
      <c r="A216" s="18">
        <v>1939</v>
      </c>
      <c r="B216" s="18">
        <v>1939</v>
      </c>
      <c r="C216" s="18">
        <v>5</v>
      </c>
      <c r="D216" s="84" t="s">
        <v>250</v>
      </c>
      <c r="E216" s="84" t="str">
        <f t="shared" si="11"/>
        <v>1939 5</v>
      </c>
      <c r="F216" s="14"/>
      <c r="G216" s="17">
        <f>VLOOKUP(D216,'Scatter Plot_2'!A223:C1206,2,FALSE)</f>
        <v>2721.2097399999998</v>
      </c>
    </row>
    <row r="217" spans="1:9" x14ac:dyDescent="0.25">
      <c r="A217" s="18">
        <v>1939</v>
      </c>
      <c r="B217" s="18">
        <v>1939</v>
      </c>
      <c r="C217" s="18">
        <v>6</v>
      </c>
      <c r="D217" s="84" t="s">
        <v>251</v>
      </c>
      <c r="E217" s="84" t="str">
        <f t="shared" si="11"/>
        <v>1939 6</v>
      </c>
      <c r="F217" s="14"/>
      <c r="G217" s="17">
        <f>VLOOKUP(D217,'Scatter Plot_2'!A224:C1207,2,FALSE)</f>
        <v>2252.0395170000002</v>
      </c>
    </row>
    <row r="218" spans="1:9" x14ac:dyDescent="0.25">
      <c r="A218" s="18">
        <v>1939</v>
      </c>
      <c r="B218" s="18">
        <v>1939</v>
      </c>
      <c r="C218" s="18">
        <v>7</v>
      </c>
      <c r="D218" s="84" t="s">
        <v>252</v>
      </c>
      <c r="E218" s="84" t="str">
        <f t="shared" si="11"/>
        <v>1939 7</v>
      </c>
      <c r="F218" s="14"/>
      <c r="G218" s="17">
        <f>VLOOKUP(D218,'Scatter Plot_2'!A225:C1208,2,FALSE)</f>
        <v>1641.494706</v>
      </c>
    </row>
    <row r="219" spans="1:9" x14ac:dyDescent="0.25">
      <c r="A219" s="18">
        <v>1939</v>
      </c>
      <c r="B219" s="18">
        <v>1939</v>
      </c>
      <c r="C219" s="18">
        <v>8</v>
      </c>
      <c r="D219" s="84" t="s">
        <v>253</v>
      </c>
      <c r="E219" s="84" t="str">
        <f t="shared" si="11"/>
        <v>1939 8</v>
      </c>
      <c r="F219" s="14"/>
      <c r="G219" s="17">
        <f>VLOOKUP(D219,'Scatter Plot_2'!A226:C1209,2,FALSE)</f>
        <v>1481.4611279999999</v>
      </c>
      <c r="H219" s="17"/>
      <c r="I219" s="17"/>
    </row>
    <row r="220" spans="1:9" x14ac:dyDescent="0.25">
      <c r="A220" s="18">
        <v>1939</v>
      </c>
      <c r="B220" s="18">
        <v>1939</v>
      </c>
      <c r="C220" s="18">
        <v>9</v>
      </c>
      <c r="D220" s="84" t="s">
        <v>254</v>
      </c>
      <c r="E220" s="84" t="str">
        <f t="shared" si="11"/>
        <v>1939 9</v>
      </c>
      <c r="F220" s="14"/>
      <c r="G220" s="17">
        <f>VLOOKUP(D220,'Scatter Plot_2'!A227:C1210,2,FALSE)</f>
        <v>1403.53802</v>
      </c>
      <c r="H220" s="17"/>
      <c r="I220" s="17"/>
    </row>
    <row r="221" spans="1:9" x14ac:dyDescent="0.25">
      <c r="A221" s="18">
        <v>1940</v>
      </c>
      <c r="B221" s="18">
        <v>1939</v>
      </c>
      <c r="C221" s="18">
        <v>10</v>
      </c>
      <c r="D221" s="84" t="s">
        <v>255</v>
      </c>
      <c r="E221" s="84" t="str">
        <f t="shared" si="11"/>
        <v>1940 10</v>
      </c>
      <c r="F221" s="14"/>
      <c r="G221" s="17">
        <f>VLOOKUP(D221,'Scatter Plot_2'!A228:C1211,2,FALSE)</f>
        <v>1270.236848</v>
      </c>
      <c r="H221" s="17"/>
      <c r="I221" s="17"/>
    </row>
    <row r="222" spans="1:9" x14ac:dyDescent="0.25">
      <c r="A222" s="18">
        <v>1940</v>
      </c>
      <c r="B222" s="18">
        <v>1939</v>
      </c>
      <c r="C222" s="18">
        <v>11</v>
      </c>
      <c r="D222" s="84" t="s">
        <v>256</v>
      </c>
      <c r="E222" s="84" t="str">
        <f t="shared" si="11"/>
        <v>1940 11</v>
      </c>
      <c r="F222" s="14"/>
      <c r="G222" s="17">
        <f>VLOOKUP(D222,'Scatter Plot_2'!A229:C1212,2,FALSE)</f>
        <v>1127.30816</v>
      </c>
      <c r="H222" s="17"/>
      <c r="I222" s="17"/>
    </row>
    <row r="223" spans="1:9" x14ac:dyDescent="0.25">
      <c r="A223" s="18">
        <v>1940</v>
      </c>
      <c r="B223" s="18">
        <v>1939</v>
      </c>
      <c r="C223" s="18">
        <v>12</v>
      </c>
      <c r="D223" s="84" t="s">
        <v>257</v>
      </c>
      <c r="E223" s="84" t="str">
        <f t="shared" si="11"/>
        <v>1940 12</v>
      </c>
      <c r="F223" s="14"/>
      <c r="G223" s="17">
        <f>VLOOKUP(D223,'Scatter Plot_2'!A230:C1213,2,FALSE)</f>
        <v>1074.27631</v>
      </c>
      <c r="H223" s="17"/>
      <c r="I223" s="17"/>
    </row>
    <row r="224" spans="1:9" x14ac:dyDescent="0.25">
      <c r="A224" s="18">
        <v>1940</v>
      </c>
      <c r="B224" s="18">
        <v>1940</v>
      </c>
      <c r="C224" s="18">
        <v>1</v>
      </c>
      <c r="D224" s="84" t="s">
        <v>258</v>
      </c>
      <c r="E224" s="84" t="str">
        <f t="shared" si="11"/>
        <v>1940 1</v>
      </c>
      <c r="F224" s="14"/>
      <c r="G224" s="17">
        <f>VLOOKUP(D224,'Scatter Plot_2'!A231:C1214,2,FALSE)</f>
        <v>1712.772406</v>
      </c>
    </row>
    <row r="225" spans="1:7" x14ac:dyDescent="0.25">
      <c r="A225" s="18">
        <v>1940</v>
      </c>
      <c r="B225" s="18">
        <v>1940</v>
      </c>
      <c r="C225" s="18">
        <v>2</v>
      </c>
      <c r="D225" s="84" t="s">
        <v>259</v>
      </c>
      <c r="E225" s="84" t="str">
        <f t="shared" si="11"/>
        <v>1940 2</v>
      </c>
      <c r="F225" s="14"/>
      <c r="G225" s="17">
        <f>VLOOKUP(D225,'Scatter Plot_2'!A232:C1215,2,FALSE)</f>
        <v>2826.635409</v>
      </c>
    </row>
    <row r="226" spans="1:7" x14ac:dyDescent="0.25">
      <c r="A226" s="18">
        <v>1940</v>
      </c>
      <c r="B226" s="18">
        <v>1940</v>
      </c>
      <c r="C226" s="18">
        <v>3</v>
      </c>
      <c r="D226" s="84" t="s">
        <v>260</v>
      </c>
      <c r="E226" s="84" t="str">
        <f t="shared" si="11"/>
        <v>1940 3</v>
      </c>
      <c r="F226" s="14"/>
      <c r="G226" s="17">
        <f>VLOOKUP(D226,'Scatter Plot_2'!A233:C1216,2,FALSE)</f>
        <v>3424.6673949999999</v>
      </c>
    </row>
    <row r="227" spans="1:7" x14ac:dyDescent="0.25">
      <c r="A227" s="18">
        <v>1940</v>
      </c>
      <c r="B227" s="18">
        <v>1940</v>
      </c>
      <c r="C227" s="18">
        <v>4</v>
      </c>
      <c r="D227" s="84" t="s">
        <v>261</v>
      </c>
      <c r="E227" s="84" t="str">
        <f t="shared" si="11"/>
        <v>1940 4</v>
      </c>
      <c r="F227" s="14"/>
      <c r="G227" s="17">
        <f>VLOOKUP(D227,'Scatter Plot_2'!A234:C1217,2,FALSE)</f>
        <v>3796.7406980000001</v>
      </c>
    </row>
    <row r="228" spans="1:7" x14ac:dyDescent="0.25">
      <c r="A228" s="18">
        <v>1940</v>
      </c>
      <c r="B228" s="18">
        <v>1940</v>
      </c>
      <c r="C228" s="18">
        <v>5</v>
      </c>
      <c r="D228" s="84" t="s">
        <v>262</v>
      </c>
      <c r="E228" s="84" t="str">
        <f t="shared" si="11"/>
        <v>1940 5</v>
      </c>
      <c r="F228" s="14"/>
      <c r="G228" s="17">
        <f>VLOOKUP(D228,'Scatter Plot_2'!A235:C1218,2,FALSE)</f>
        <v>3787.8957799999998</v>
      </c>
    </row>
    <row r="229" spans="1:7" x14ac:dyDescent="0.25">
      <c r="A229" s="18">
        <v>1940</v>
      </c>
      <c r="B229" s="18">
        <v>1940</v>
      </c>
      <c r="C229" s="18">
        <v>6</v>
      </c>
      <c r="D229" s="84" t="s">
        <v>263</v>
      </c>
      <c r="E229" s="84" t="str">
        <f t="shared" si="11"/>
        <v>1940 6</v>
      </c>
      <c r="F229" s="14"/>
      <c r="G229" s="17">
        <f>VLOOKUP(D229,'Scatter Plot_2'!A236:C1219,2,FALSE)</f>
        <v>3457.9292919999998</v>
      </c>
    </row>
    <row r="230" spans="1:7" x14ac:dyDescent="0.25">
      <c r="A230" s="18">
        <v>1940</v>
      </c>
      <c r="B230" s="18">
        <v>1940</v>
      </c>
      <c r="C230" s="18">
        <v>7</v>
      </c>
      <c r="D230" s="84" t="s">
        <v>264</v>
      </c>
      <c r="E230" s="84" t="str">
        <f t="shared" si="11"/>
        <v>1940 7</v>
      </c>
      <c r="F230" s="14"/>
      <c r="G230" s="17">
        <f>VLOOKUP(D230,'Scatter Plot_2'!A237:C1220,2,FALSE)</f>
        <v>2888.9518579999999</v>
      </c>
    </row>
    <row r="231" spans="1:7" x14ac:dyDescent="0.25">
      <c r="A231" s="18">
        <v>1940</v>
      </c>
      <c r="B231" s="18">
        <v>1940</v>
      </c>
      <c r="C231" s="18">
        <v>8</v>
      </c>
      <c r="D231" s="84" t="s">
        <v>265</v>
      </c>
      <c r="E231" s="84" t="str">
        <f t="shared" si="11"/>
        <v>1940 8</v>
      </c>
      <c r="F231" s="14"/>
      <c r="G231" s="17">
        <f>VLOOKUP(D231,'Scatter Plot_2'!A238:C1221,2,FALSE)</f>
        <v>2391.0260680000001</v>
      </c>
    </row>
    <row r="232" spans="1:7" x14ac:dyDescent="0.25">
      <c r="A232" s="18">
        <v>1940</v>
      </c>
      <c r="B232" s="18">
        <v>1940</v>
      </c>
      <c r="C232" s="18">
        <v>9</v>
      </c>
      <c r="D232" s="84" t="s">
        <v>266</v>
      </c>
      <c r="E232" s="84" t="str">
        <f t="shared" si="11"/>
        <v>1940 9</v>
      </c>
      <c r="F232" s="14"/>
      <c r="G232" s="17">
        <f>VLOOKUP(D232,'Scatter Plot_2'!A239:C1222,2,FALSE)</f>
        <v>1996.4643390000001</v>
      </c>
    </row>
    <row r="233" spans="1:7" x14ac:dyDescent="0.25">
      <c r="A233" s="18">
        <v>1941</v>
      </c>
      <c r="B233" s="18">
        <v>1940</v>
      </c>
      <c r="C233" s="18">
        <v>10</v>
      </c>
      <c r="D233" s="84" t="s">
        <v>267</v>
      </c>
      <c r="E233" s="84" t="str">
        <f t="shared" si="11"/>
        <v>1941 10</v>
      </c>
      <c r="F233" s="14"/>
      <c r="G233" s="17">
        <f>VLOOKUP(D233,'Scatter Plot_2'!A240:C1223,2,FALSE)</f>
        <v>1729.7233659999999</v>
      </c>
    </row>
    <row r="234" spans="1:7" x14ac:dyDescent="0.25">
      <c r="A234" s="18">
        <v>1941</v>
      </c>
      <c r="B234" s="18">
        <v>1940</v>
      </c>
      <c r="C234" s="18">
        <v>11</v>
      </c>
      <c r="D234" s="84" t="s">
        <v>268</v>
      </c>
      <c r="E234" s="84" t="str">
        <f t="shared" si="11"/>
        <v>1941 11</v>
      </c>
      <c r="F234" s="14"/>
      <c r="G234" s="17">
        <f>VLOOKUP(D234,'Scatter Plot_2'!A241:C1224,2,FALSE)</f>
        <v>1578.9417129999999</v>
      </c>
    </row>
    <row r="235" spans="1:7" x14ac:dyDescent="0.25">
      <c r="A235" s="18">
        <v>1941</v>
      </c>
      <c r="B235" s="18">
        <v>1940</v>
      </c>
      <c r="C235" s="18">
        <v>12</v>
      </c>
      <c r="D235" s="84" t="s">
        <v>269</v>
      </c>
      <c r="E235" s="84" t="str">
        <f t="shared" si="11"/>
        <v>1941 12</v>
      </c>
      <c r="F235" s="14"/>
      <c r="G235" s="17">
        <f>VLOOKUP(D235,'Scatter Plot_2'!A242:C1225,2,FALSE)</f>
        <v>2001.4211869999999</v>
      </c>
    </row>
    <row r="236" spans="1:7" x14ac:dyDescent="0.25">
      <c r="A236" s="18">
        <v>1941</v>
      </c>
      <c r="B236" s="18">
        <v>1941</v>
      </c>
      <c r="C236" s="18">
        <v>1</v>
      </c>
      <c r="D236" s="84" t="s">
        <v>270</v>
      </c>
      <c r="E236" s="84" t="str">
        <f t="shared" si="11"/>
        <v>1941 1</v>
      </c>
      <c r="F236" s="14"/>
      <c r="G236" s="17">
        <f>VLOOKUP(D236,'Scatter Plot_2'!A243:C1226,2,FALSE)</f>
        <v>2726.1122190000001</v>
      </c>
    </row>
    <row r="237" spans="1:7" x14ac:dyDescent="0.25">
      <c r="A237" s="18">
        <v>1941</v>
      </c>
      <c r="B237" s="18">
        <v>1941</v>
      </c>
      <c r="C237" s="18">
        <v>2</v>
      </c>
      <c r="D237" s="84" t="s">
        <v>271</v>
      </c>
      <c r="E237" s="84" t="str">
        <f t="shared" si="11"/>
        <v>1941 2</v>
      </c>
      <c r="F237" s="14"/>
      <c r="G237" s="17">
        <f>VLOOKUP(D237,'Scatter Plot_2'!A244:C1227,2,FALSE)</f>
        <v>3413.920967</v>
      </c>
    </row>
    <row r="238" spans="1:7" x14ac:dyDescent="0.25">
      <c r="A238" s="18">
        <v>1941</v>
      </c>
      <c r="B238" s="18">
        <v>1941</v>
      </c>
      <c r="C238" s="18">
        <v>3</v>
      </c>
      <c r="D238" s="84" t="s">
        <v>272</v>
      </c>
      <c r="E238" s="84" t="str">
        <f t="shared" si="11"/>
        <v>1941 3</v>
      </c>
      <c r="F238" s="14"/>
      <c r="G238" s="17">
        <f>VLOOKUP(D238,'Scatter Plot_2'!A245:C1228,2,FALSE)</f>
        <v>3880.978638</v>
      </c>
    </row>
    <row r="239" spans="1:7" x14ac:dyDescent="0.25">
      <c r="A239" s="18">
        <v>1941</v>
      </c>
      <c r="B239" s="18">
        <v>1941</v>
      </c>
      <c r="C239" s="18">
        <v>4</v>
      </c>
      <c r="D239" s="84" t="s">
        <v>273</v>
      </c>
      <c r="E239" s="84" t="str">
        <f t="shared" si="11"/>
        <v>1941 4</v>
      </c>
      <c r="F239" s="14"/>
      <c r="G239" s="17">
        <f>VLOOKUP(D239,'Scatter Plot_2'!A246:C1229,2,FALSE)</f>
        <v>4127.5935849999996</v>
      </c>
    </row>
    <row r="240" spans="1:7" x14ac:dyDescent="0.25">
      <c r="A240" s="18">
        <v>1941</v>
      </c>
      <c r="B240" s="18">
        <v>1941</v>
      </c>
      <c r="C240" s="18">
        <v>5</v>
      </c>
      <c r="D240" s="84" t="s">
        <v>274</v>
      </c>
      <c r="E240" s="84" t="str">
        <f t="shared" si="11"/>
        <v>1941 5</v>
      </c>
      <c r="F240" s="14"/>
      <c r="G240" s="17">
        <f>VLOOKUP(D240,'Scatter Plot_2'!A247:C1230,2,FALSE)</f>
        <v>4100.6490830000002</v>
      </c>
    </row>
    <row r="241" spans="1:7" x14ac:dyDescent="0.25">
      <c r="A241" s="18">
        <v>1941</v>
      </c>
      <c r="B241" s="18">
        <v>1941</v>
      </c>
      <c r="C241" s="18">
        <v>6</v>
      </c>
      <c r="D241" s="84" t="s">
        <v>275</v>
      </c>
      <c r="E241" s="84" t="str">
        <f t="shared" si="11"/>
        <v>1941 6</v>
      </c>
      <c r="F241" s="14"/>
      <c r="G241" s="17">
        <f>VLOOKUP(D241,'Scatter Plot_2'!A248:C1231,2,FALSE)</f>
        <v>3980.8837659999999</v>
      </c>
    </row>
    <row r="242" spans="1:7" x14ac:dyDescent="0.25">
      <c r="A242" s="18">
        <v>1941</v>
      </c>
      <c r="B242" s="18">
        <v>1941</v>
      </c>
      <c r="C242" s="18">
        <v>7</v>
      </c>
      <c r="D242" s="84" t="s">
        <v>276</v>
      </c>
      <c r="E242" s="84" t="str">
        <f t="shared" si="11"/>
        <v>1941 7</v>
      </c>
      <c r="F242" s="14"/>
      <c r="G242" s="17">
        <f>VLOOKUP(D242,'Scatter Plot_2'!A249:C1232,2,FALSE)</f>
        <v>3672.0168440000002</v>
      </c>
    </row>
    <row r="243" spans="1:7" x14ac:dyDescent="0.25">
      <c r="A243" s="18">
        <v>1941</v>
      </c>
      <c r="B243" s="18">
        <v>1941</v>
      </c>
      <c r="C243" s="18">
        <v>8</v>
      </c>
      <c r="D243" s="84" t="s">
        <v>277</v>
      </c>
      <c r="E243" s="84" t="str">
        <f t="shared" si="11"/>
        <v>1941 8</v>
      </c>
      <c r="F243" s="14"/>
      <c r="G243" s="17">
        <f>VLOOKUP(D243,'Scatter Plot_2'!A250:C1233,2,FALSE)</f>
        <v>3517.000724</v>
      </c>
    </row>
    <row r="244" spans="1:7" x14ac:dyDescent="0.25">
      <c r="A244" s="18">
        <v>1941</v>
      </c>
      <c r="B244" s="18">
        <v>1941</v>
      </c>
      <c r="C244" s="18">
        <v>9</v>
      </c>
      <c r="D244" s="84" t="s">
        <v>278</v>
      </c>
      <c r="E244" s="84" t="str">
        <f t="shared" si="11"/>
        <v>1941 9</v>
      </c>
      <c r="F244" s="14"/>
      <c r="G244" s="17">
        <f>VLOOKUP(D244,'Scatter Plot_2'!A251:C1234,2,FALSE)</f>
        <v>2991.2074579999999</v>
      </c>
    </row>
    <row r="245" spans="1:7" x14ac:dyDescent="0.25">
      <c r="A245" s="18">
        <v>1942</v>
      </c>
      <c r="B245" s="18">
        <v>1941</v>
      </c>
      <c r="C245" s="18">
        <v>10</v>
      </c>
      <c r="D245" s="84" t="s">
        <v>279</v>
      </c>
      <c r="E245" s="84" t="str">
        <f t="shared" si="11"/>
        <v>1942 10</v>
      </c>
      <c r="F245" s="14"/>
      <c r="G245" s="17">
        <f>VLOOKUP(D245,'Scatter Plot_2'!A252:C1235,2,FALSE)</f>
        <v>2673.8842260000001</v>
      </c>
    </row>
    <row r="246" spans="1:7" x14ac:dyDescent="0.25">
      <c r="A246" s="18">
        <v>1942</v>
      </c>
      <c r="B246" s="18">
        <v>1941</v>
      </c>
      <c r="C246" s="18">
        <v>11</v>
      </c>
      <c r="D246" s="84" t="s">
        <v>280</v>
      </c>
      <c r="E246" s="84" t="str">
        <f t="shared" si="11"/>
        <v>1942 11</v>
      </c>
      <c r="F246" s="14"/>
      <c r="G246" s="17">
        <f>VLOOKUP(D246,'Scatter Plot_2'!A253:C1236,2,FALSE)</f>
        <v>2384.0353620000001</v>
      </c>
    </row>
    <row r="247" spans="1:7" x14ac:dyDescent="0.25">
      <c r="A247" s="18">
        <v>1942</v>
      </c>
      <c r="B247" s="18">
        <v>1941</v>
      </c>
      <c r="C247" s="18">
        <v>12</v>
      </c>
      <c r="D247" s="84" t="s">
        <v>281</v>
      </c>
      <c r="E247" s="84" t="str">
        <f t="shared" si="11"/>
        <v>1942 12</v>
      </c>
      <c r="F247" s="14"/>
      <c r="G247" s="17">
        <f>VLOOKUP(D247,'Scatter Plot_2'!A254:C1237,2,FALSE)</f>
        <v>2861.8953419999998</v>
      </c>
    </row>
    <row r="248" spans="1:7" x14ac:dyDescent="0.25">
      <c r="A248" s="18">
        <v>1942</v>
      </c>
      <c r="B248" s="18">
        <v>1942</v>
      </c>
      <c r="C248" s="18">
        <v>1</v>
      </c>
      <c r="D248" s="84" t="s">
        <v>282</v>
      </c>
      <c r="E248" s="84" t="str">
        <f t="shared" si="11"/>
        <v>1942 1</v>
      </c>
      <c r="F248" s="14"/>
      <c r="G248" s="17">
        <f>VLOOKUP(D248,'Scatter Plot_2'!A255:C1238,2,FALSE)</f>
        <v>3009.3789240000001</v>
      </c>
    </row>
    <row r="249" spans="1:7" x14ac:dyDescent="0.25">
      <c r="A249" s="18">
        <v>1942</v>
      </c>
      <c r="B249" s="18">
        <v>1942</v>
      </c>
      <c r="C249" s="18">
        <v>2</v>
      </c>
      <c r="D249" s="84" t="s">
        <v>283</v>
      </c>
      <c r="E249" s="84" t="str">
        <f t="shared" si="11"/>
        <v>1942 2</v>
      </c>
      <c r="F249" s="14"/>
      <c r="G249" s="17">
        <f>VLOOKUP(D249,'Scatter Plot_2'!A256:C1239,2,FALSE)</f>
        <v>3174.7692440000001</v>
      </c>
    </row>
    <row r="250" spans="1:7" x14ac:dyDescent="0.25">
      <c r="A250" s="18">
        <v>1942</v>
      </c>
      <c r="B250" s="18">
        <v>1942</v>
      </c>
      <c r="C250" s="18">
        <v>3</v>
      </c>
      <c r="D250" s="84" t="s">
        <v>284</v>
      </c>
      <c r="E250" s="84" t="str">
        <f t="shared" si="11"/>
        <v>1942 3</v>
      </c>
      <c r="F250" s="14"/>
      <c r="G250" s="17">
        <f>VLOOKUP(D250,'Scatter Plot_2'!A257:C1240,2,FALSE)</f>
        <v>3613.0450139999998</v>
      </c>
    </row>
    <row r="251" spans="1:7" x14ac:dyDescent="0.25">
      <c r="A251" s="18">
        <v>1942</v>
      </c>
      <c r="B251" s="18">
        <v>1942</v>
      </c>
      <c r="C251" s="18">
        <v>4</v>
      </c>
      <c r="D251" s="84" t="s">
        <v>285</v>
      </c>
      <c r="E251" s="84" t="str">
        <f t="shared" si="11"/>
        <v>1942 4</v>
      </c>
      <c r="F251" s="14"/>
      <c r="G251" s="17">
        <f>VLOOKUP(D251,'Scatter Plot_2'!A258:C1241,2,FALSE)</f>
        <v>3713.3385029999999</v>
      </c>
    </row>
    <row r="252" spans="1:7" x14ac:dyDescent="0.25">
      <c r="A252" s="18">
        <v>1942</v>
      </c>
      <c r="B252" s="18">
        <v>1942</v>
      </c>
      <c r="C252" s="18">
        <v>5</v>
      </c>
      <c r="D252" s="84" t="s">
        <v>286</v>
      </c>
      <c r="E252" s="84" t="str">
        <f t="shared" si="11"/>
        <v>1942 5</v>
      </c>
      <c r="F252" s="14"/>
      <c r="G252" s="17">
        <f>VLOOKUP(D252,'Scatter Plot_2'!A259:C1242,2,FALSE)</f>
        <v>3762.4041609999999</v>
      </c>
    </row>
    <row r="253" spans="1:7" x14ac:dyDescent="0.25">
      <c r="A253" s="18">
        <v>1942</v>
      </c>
      <c r="B253" s="18">
        <v>1942</v>
      </c>
      <c r="C253" s="18">
        <v>6</v>
      </c>
      <c r="D253" s="84" t="s">
        <v>287</v>
      </c>
      <c r="E253" s="84" t="str">
        <f t="shared" si="11"/>
        <v>1942 6</v>
      </c>
      <c r="F253" s="14"/>
      <c r="G253" s="17">
        <f>VLOOKUP(D253,'Scatter Plot_2'!A260:C1243,2,FALSE)</f>
        <v>3664.542813</v>
      </c>
    </row>
    <row r="254" spans="1:7" x14ac:dyDescent="0.25">
      <c r="A254" s="18">
        <v>1942</v>
      </c>
      <c r="B254" s="18">
        <v>1942</v>
      </c>
      <c r="C254" s="18">
        <v>7</v>
      </c>
      <c r="D254" s="84" t="s">
        <v>288</v>
      </c>
      <c r="E254" s="84" t="str">
        <f t="shared" si="11"/>
        <v>1942 7</v>
      </c>
      <c r="F254" s="14"/>
      <c r="G254" s="17">
        <f>VLOOKUP(D254,'Scatter Plot_2'!A261:C1244,2,FALSE)</f>
        <v>3462.2486090000002</v>
      </c>
    </row>
    <row r="255" spans="1:7" x14ac:dyDescent="0.25">
      <c r="A255" s="18">
        <v>1942</v>
      </c>
      <c r="B255" s="18">
        <v>1942</v>
      </c>
      <c r="C255" s="18">
        <v>8</v>
      </c>
      <c r="D255" s="84" t="s">
        <v>289</v>
      </c>
      <c r="E255" s="84" t="str">
        <f t="shared" si="11"/>
        <v>1942 8</v>
      </c>
      <c r="F255" s="14"/>
      <c r="G255" s="17">
        <f>VLOOKUP(D255,'Scatter Plot_2'!A262:C1245,2,FALSE)</f>
        <v>3293.3801560000002</v>
      </c>
    </row>
    <row r="256" spans="1:7" x14ac:dyDescent="0.25">
      <c r="A256" s="18">
        <v>1942</v>
      </c>
      <c r="B256" s="18">
        <v>1942</v>
      </c>
      <c r="C256" s="18">
        <v>9</v>
      </c>
      <c r="D256" s="84" t="s">
        <v>290</v>
      </c>
      <c r="E256" s="84" t="str">
        <f t="shared" si="11"/>
        <v>1942 9</v>
      </c>
      <c r="F256" s="14"/>
      <c r="G256" s="17">
        <f>VLOOKUP(D256,'Scatter Plot_2'!A263:C1246,2,FALSE)</f>
        <v>2831.1285630000002</v>
      </c>
    </row>
    <row r="257" spans="1:9" x14ac:dyDescent="0.25">
      <c r="A257" s="18">
        <v>1943</v>
      </c>
      <c r="B257" s="18">
        <v>1942</v>
      </c>
      <c r="C257" s="18">
        <v>10</v>
      </c>
      <c r="D257" s="84" t="s">
        <v>291</v>
      </c>
      <c r="E257" s="84" t="str">
        <f t="shared" si="11"/>
        <v>1943 10</v>
      </c>
      <c r="F257" s="14"/>
      <c r="G257" s="17">
        <f>VLOOKUP(D257,'Scatter Plot_2'!A264:C1247,2,FALSE)</f>
        <v>2578.746208</v>
      </c>
    </row>
    <row r="258" spans="1:9" x14ac:dyDescent="0.25">
      <c r="A258" s="18">
        <v>1943</v>
      </c>
      <c r="B258" s="18">
        <v>1942</v>
      </c>
      <c r="C258" s="18">
        <v>11</v>
      </c>
      <c r="D258" s="84" t="s">
        <v>292</v>
      </c>
      <c r="E258" s="84" t="str">
        <f t="shared" si="11"/>
        <v>1943 11</v>
      </c>
      <c r="F258" s="14"/>
      <c r="G258" s="17">
        <f>VLOOKUP(D258,'Scatter Plot_2'!A265:C1248,2,FALSE)</f>
        <v>2379.808188</v>
      </c>
    </row>
    <row r="259" spans="1:9" x14ac:dyDescent="0.25">
      <c r="A259" s="18">
        <v>1943</v>
      </c>
      <c r="B259" s="18">
        <v>1942</v>
      </c>
      <c r="C259" s="18">
        <v>12</v>
      </c>
      <c r="D259" s="84" t="s">
        <v>293</v>
      </c>
      <c r="E259" s="84" t="str">
        <f t="shared" si="11"/>
        <v>1943 12</v>
      </c>
      <c r="F259" s="14"/>
      <c r="G259" s="17">
        <f>VLOOKUP(D259,'Scatter Plot_2'!A266:C1249,2,FALSE)</f>
        <v>2604.7760819999999</v>
      </c>
    </row>
    <row r="260" spans="1:9" x14ac:dyDescent="0.25">
      <c r="A260" s="18">
        <v>1943</v>
      </c>
      <c r="B260" s="18">
        <v>1943</v>
      </c>
      <c r="C260" s="18">
        <v>1</v>
      </c>
      <c r="D260" s="84" t="s">
        <v>294</v>
      </c>
      <c r="E260" s="84" t="str">
        <f t="shared" si="11"/>
        <v>1943 1</v>
      </c>
      <c r="F260" s="14"/>
      <c r="G260" s="17">
        <f>VLOOKUP(D260,'Scatter Plot_2'!A267:C1250,2,FALSE)</f>
        <v>3283.6868949999998</v>
      </c>
    </row>
    <row r="261" spans="1:9" x14ac:dyDescent="0.25">
      <c r="A261" s="18">
        <v>1943</v>
      </c>
      <c r="B261" s="18">
        <v>1943</v>
      </c>
      <c r="C261" s="18">
        <v>2</v>
      </c>
      <c r="D261" s="84" t="s">
        <v>295</v>
      </c>
      <c r="E261" s="84" t="str">
        <f t="shared" si="11"/>
        <v>1943 2</v>
      </c>
      <c r="F261" s="14"/>
      <c r="G261" s="17">
        <f>VLOOKUP(D261,'Scatter Plot_2'!A268:C1251,2,FALSE)</f>
        <v>3531.6134740000002</v>
      </c>
    </row>
    <row r="262" spans="1:9" x14ac:dyDescent="0.25">
      <c r="A262" s="18">
        <v>1943</v>
      </c>
      <c r="B262" s="18">
        <v>1943</v>
      </c>
      <c r="C262" s="18">
        <v>3</v>
      </c>
      <c r="D262" s="84" t="s">
        <v>296</v>
      </c>
      <c r="E262" s="84" t="str">
        <f t="shared" ref="E262:E325" si="12">CONCATENATE(A262," ",C262)</f>
        <v>1943 3</v>
      </c>
      <c r="F262" s="14"/>
      <c r="G262" s="17">
        <f>VLOOKUP(D262,'Scatter Plot_2'!A269:C1252,2,FALSE)</f>
        <v>3908.4565790000001</v>
      </c>
    </row>
    <row r="263" spans="1:9" x14ac:dyDescent="0.25">
      <c r="A263" s="18">
        <v>1943</v>
      </c>
      <c r="B263" s="18">
        <v>1943</v>
      </c>
      <c r="C263" s="18">
        <v>4</v>
      </c>
      <c r="D263" s="84" t="s">
        <v>297</v>
      </c>
      <c r="E263" s="84" t="str">
        <f t="shared" si="12"/>
        <v>1943 4</v>
      </c>
      <c r="F263" s="14"/>
      <c r="G263" s="17">
        <f>VLOOKUP(D263,'Scatter Plot_2'!A270:C1253,2,FALSE)</f>
        <v>4126.7305710000001</v>
      </c>
    </row>
    <row r="264" spans="1:9" x14ac:dyDescent="0.25">
      <c r="A264" s="18">
        <v>1943</v>
      </c>
      <c r="B264" s="18">
        <v>1943</v>
      </c>
      <c r="C264" s="18">
        <v>5</v>
      </c>
      <c r="D264" s="84" t="s">
        <v>298</v>
      </c>
      <c r="E264" s="84" t="str">
        <f t="shared" si="12"/>
        <v>1943 5</v>
      </c>
      <c r="F264" s="14"/>
      <c r="G264" s="17">
        <f>VLOOKUP(D264,'Scatter Plot_2'!A271:C1254,2,FALSE)</f>
        <v>4027.439464</v>
      </c>
    </row>
    <row r="265" spans="1:9" x14ac:dyDescent="0.25">
      <c r="A265" s="18">
        <v>1943</v>
      </c>
      <c r="B265" s="18">
        <v>1943</v>
      </c>
      <c r="C265" s="18">
        <v>6</v>
      </c>
      <c r="D265" s="84" t="s">
        <v>299</v>
      </c>
      <c r="E265" s="84" t="str">
        <f t="shared" si="12"/>
        <v>1943 6</v>
      </c>
      <c r="F265" s="14"/>
      <c r="G265" s="17">
        <f>VLOOKUP(D265,'Scatter Plot_2'!A272:C1255,2,FALSE)</f>
        <v>3779.3988829999998</v>
      </c>
    </row>
    <row r="266" spans="1:9" x14ac:dyDescent="0.25">
      <c r="A266" s="18">
        <v>1943</v>
      </c>
      <c r="B266" s="18">
        <v>1943</v>
      </c>
      <c r="C266" s="18">
        <v>7</v>
      </c>
      <c r="D266" s="84" t="s">
        <v>300</v>
      </c>
      <c r="E266" s="84" t="str">
        <f t="shared" si="12"/>
        <v>1943 7</v>
      </c>
      <c r="F266" s="14"/>
      <c r="G266" s="17">
        <f>VLOOKUP(D266,'Scatter Plot_2'!A273:C1256,2,FALSE)</f>
        <v>3206.0435980000002</v>
      </c>
    </row>
    <row r="267" spans="1:9" x14ac:dyDescent="0.25">
      <c r="A267" s="18">
        <v>1943</v>
      </c>
      <c r="B267" s="18">
        <v>1943</v>
      </c>
      <c r="C267" s="18">
        <v>8</v>
      </c>
      <c r="D267" s="84" t="s">
        <v>301</v>
      </c>
      <c r="E267" s="84" t="str">
        <f t="shared" si="12"/>
        <v>1943 8</v>
      </c>
      <c r="F267" s="14"/>
      <c r="G267" s="17">
        <f>VLOOKUP(D267,'Scatter Plot_2'!A274:C1257,2,FALSE)</f>
        <v>2738.3361260000001</v>
      </c>
    </row>
    <row r="268" spans="1:9" x14ac:dyDescent="0.25">
      <c r="A268" s="18">
        <v>1943</v>
      </c>
      <c r="B268" s="18">
        <v>1943</v>
      </c>
      <c r="C268" s="18">
        <v>9</v>
      </c>
      <c r="D268" s="84" t="s">
        <v>302</v>
      </c>
      <c r="E268" s="84" t="str">
        <f t="shared" si="12"/>
        <v>1943 9</v>
      </c>
      <c r="F268" s="14"/>
      <c r="G268" s="17">
        <f>VLOOKUP(D268,'Scatter Plot_2'!A275:C1258,2,FALSE)</f>
        <v>2209.3665420000002</v>
      </c>
    </row>
    <row r="269" spans="1:9" x14ac:dyDescent="0.25">
      <c r="A269" s="18">
        <v>1944</v>
      </c>
      <c r="B269" s="18">
        <v>1943</v>
      </c>
      <c r="C269" s="18">
        <v>10</v>
      </c>
      <c r="D269" s="84" t="s">
        <v>303</v>
      </c>
      <c r="E269" s="84" t="str">
        <f t="shared" si="12"/>
        <v>1944 10</v>
      </c>
      <c r="F269" s="14"/>
      <c r="G269" s="17">
        <f>VLOOKUP(D269,'Scatter Plot_2'!A276:C1259,2,FALSE)</f>
        <v>1868.9783970000001</v>
      </c>
    </row>
    <row r="270" spans="1:9" x14ac:dyDescent="0.25">
      <c r="A270" s="18">
        <v>1944</v>
      </c>
      <c r="B270" s="18">
        <v>1943</v>
      </c>
      <c r="C270" s="18">
        <v>11</v>
      </c>
      <c r="D270" s="84" t="s">
        <v>304</v>
      </c>
      <c r="E270" s="84" t="str">
        <f t="shared" si="12"/>
        <v>1944 11</v>
      </c>
      <c r="F270" s="14"/>
      <c r="G270" s="17">
        <f>VLOOKUP(D270,'Scatter Plot_2'!A277:C1260,2,FALSE)</f>
        <v>1687.7381250000001</v>
      </c>
      <c r="H270" s="17"/>
      <c r="I270" s="17"/>
    </row>
    <row r="271" spans="1:9" x14ac:dyDescent="0.25">
      <c r="A271" s="18">
        <v>1944</v>
      </c>
      <c r="B271" s="18">
        <v>1943</v>
      </c>
      <c r="C271" s="18">
        <v>12</v>
      </c>
      <c r="D271" s="84" t="s">
        <v>305</v>
      </c>
      <c r="E271" s="84" t="str">
        <f t="shared" si="12"/>
        <v>1944 12</v>
      </c>
      <c r="F271" s="14"/>
      <c r="G271" s="17">
        <f>VLOOKUP(D271,'Scatter Plot_2'!A278:C1261,2,FALSE)</f>
        <v>1583.953753</v>
      </c>
      <c r="H271" s="17"/>
      <c r="I271" s="17"/>
    </row>
    <row r="272" spans="1:9" x14ac:dyDescent="0.25">
      <c r="A272" s="18">
        <v>1944</v>
      </c>
      <c r="B272" s="18">
        <v>1944</v>
      </c>
      <c r="C272" s="18">
        <v>1</v>
      </c>
      <c r="D272" s="84" t="s">
        <v>306</v>
      </c>
      <c r="E272" s="84" t="str">
        <f t="shared" si="12"/>
        <v>1944 1</v>
      </c>
      <c r="F272" s="14"/>
      <c r="G272" s="17">
        <f>VLOOKUP(D272,'Scatter Plot_2'!A279:C1262,2,FALSE)</f>
        <v>1771.9750340000001</v>
      </c>
    </row>
    <row r="273" spans="1:9" x14ac:dyDescent="0.25">
      <c r="A273" s="18">
        <v>1944</v>
      </c>
      <c r="B273" s="18">
        <v>1944</v>
      </c>
      <c r="C273" s="18">
        <v>2</v>
      </c>
      <c r="D273" s="84" t="s">
        <v>307</v>
      </c>
      <c r="E273" s="84" t="str">
        <f t="shared" si="12"/>
        <v>1944 2</v>
      </c>
      <c r="F273" s="14"/>
      <c r="G273" s="17">
        <f>VLOOKUP(D273,'Scatter Plot_2'!A280:C1263,2,FALSE)</f>
        <v>2088.9366450000002</v>
      </c>
    </row>
    <row r="274" spans="1:9" x14ac:dyDescent="0.25">
      <c r="A274" s="18">
        <v>1944</v>
      </c>
      <c r="B274" s="18">
        <v>1944</v>
      </c>
      <c r="C274" s="18">
        <v>3</v>
      </c>
      <c r="D274" s="84" t="s">
        <v>308</v>
      </c>
      <c r="E274" s="84" t="str">
        <f t="shared" si="12"/>
        <v>1944 3</v>
      </c>
      <c r="F274" s="14"/>
      <c r="G274" s="17">
        <f>VLOOKUP(D274,'Scatter Plot_2'!A281:C1264,2,FALSE)</f>
        <v>2463.0498769999999</v>
      </c>
    </row>
    <row r="275" spans="1:9" x14ac:dyDescent="0.25">
      <c r="A275" s="18">
        <v>1944</v>
      </c>
      <c r="B275" s="18">
        <v>1944</v>
      </c>
      <c r="C275" s="18">
        <v>4</v>
      </c>
      <c r="D275" s="84" t="s">
        <v>309</v>
      </c>
      <c r="E275" s="84" t="str">
        <f t="shared" si="12"/>
        <v>1944 4</v>
      </c>
      <c r="F275" s="14"/>
      <c r="G275" s="17">
        <f>VLOOKUP(D275,'Scatter Plot_2'!A282:C1265,2,FALSE)</f>
        <v>2533.3327680000002</v>
      </c>
    </row>
    <row r="276" spans="1:9" x14ac:dyDescent="0.25">
      <c r="A276" s="18">
        <v>1944</v>
      </c>
      <c r="B276" s="18">
        <v>1944</v>
      </c>
      <c r="C276" s="18">
        <v>5</v>
      </c>
      <c r="D276" s="84" t="s">
        <v>310</v>
      </c>
      <c r="E276" s="84" t="str">
        <f t="shared" si="12"/>
        <v>1944 5</v>
      </c>
      <c r="F276" s="14"/>
      <c r="G276" s="17">
        <f>VLOOKUP(D276,'Scatter Plot_2'!A283:C1266,2,FALSE)</f>
        <v>2651.7358279999999</v>
      </c>
    </row>
    <row r="277" spans="1:9" x14ac:dyDescent="0.25">
      <c r="A277" s="18">
        <v>1944</v>
      </c>
      <c r="B277" s="18">
        <v>1944</v>
      </c>
      <c r="C277" s="18">
        <v>6</v>
      </c>
      <c r="D277" s="84" t="s">
        <v>311</v>
      </c>
      <c r="E277" s="84" t="str">
        <f t="shared" si="12"/>
        <v>1944 6</v>
      </c>
      <c r="F277" s="14"/>
      <c r="G277" s="17">
        <f>VLOOKUP(D277,'Scatter Plot_2'!A284:C1267,2,FALSE)</f>
        <v>2326.0528290000002</v>
      </c>
    </row>
    <row r="278" spans="1:9" x14ac:dyDescent="0.25">
      <c r="A278" s="18">
        <v>1944</v>
      </c>
      <c r="B278" s="18">
        <v>1944</v>
      </c>
      <c r="C278" s="18">
        <v>7</v>
      </c>
      <c r="D278" s="84" t="s">
        <v>312</v>
      </c>
      <c r="E278" s="84" t="str">
        <f t="shared" si="12"/>
        <v>1944 7</v>
      </c>
      <c r="F278" s="14"/>
      <c r="G278" s="17">
        <f>VLOOKUP(D278,'Scatter Plot_2'!A285:C1268,2,FALSE)</f>
        <v>1846.290798</v>
      </c>
    </row>
    <row r="279" spans="1:9" x14ac:dyDescent="0.25">
      <c r="A279" s="18">
        <v>1944</v>
      </c>
      <c r="B279" s="18">
        <v>1944</v>
      </c>
      <c r="C279" s="18">
        <v>8</v>
      </c>
      <c r="D279" s="84" t="s">
        <v>313</v>
      </c>
      <c r="E279" s="84" t="str">
        <f t="shared" si="12"/>
        <v>1944 8</v>
      </c>
      <c r="F279" s="14"/>
      <c r="G279" s="17">
        <f>VLOOKUP(D279,'Scatter Plot_2'!A286:C1269,2,FALSE)</f>
        <v>1441.622198</v>
      </c>
    </row>
    <row r="280" spans="1:9" x14ac:dyDescent="0.25">
      <c r="A280" s="18">
        <v>1944</v>
      </c>
      <c r="B280" s="18">
        <v>1944</v>
      </c>
      <c r="C280" s="18">
        <v>9</v>
      </c>
      <c r="D280" s="84" t="s">
        <v>314</v>
      </c>
      <c r="E280" s="84" t="str">
        <f t="shared" si="12"/>
        <v>1944 9</v>
      </c>
      <c r="F280" s="14"/>
      <c r="G280" s="17">
        <f>VLOOKUP(D280,'Scatter Plot_2'!A287:C1270,2,FALSE)</f>
        <v>1338.0995640000001</v>
      </c>
      <c r="H280" s="17"/>
      <c r="I280" s="17"/>
    </row>
    <row r="281" spans="1:9" x14ac:dyDescent="0.25">
      <c r="A281" s="18">
        <v>1945</v>
      </c>
      <c r="B281" s="18">
        <v>1944</v>
      </c>
      <c r="C281" s="18">
        <v>10</v>
      </c>
      <c r="D281" s="84" t="s">
        <v>315</v>
      </c>
      <c r="E281" s="84" t="str">
        <f t="shared" si="12"/>
        <v>1945 10</v>
      </c>
      <c r="F281" s="14"/>
      <c r="G281" s="17">
        <f>VLOOKUP(D281,'Scatter Plot_2'!A288:C1271,2,FALSE)</f>
        <v>1200.3873309999999</v>
      </c>
    </row>
    <row r="282" spans="1:9" x14ac:dyDescent="0.25">
      <c r="A282" s="18">
        <v>1945</v>
      </c>
      <c r="B282" s="18">
        <v>1944</v>
      </c>
      <c r="C282" s="18">
        <v>11</v>
      </c>
      <c r="D282" s="84" t="s">
        <v>316</v>
      </c>
      <c r="E282" s="84" t="str">
        <f t="shared" si="12"/>
        <v>1945 11</v>
      </c>
      <c r="F282" s="14"/>
      <c r="G282" s="17">
        <f>VLOOKUP(D282,'Scatter Plot_2'!A289:C1272,2,FALSE)</f>
        <v>1381.678784</v>
      </c>
    </row>
    <row r="283" spans="1:9" x14ac:dyDescent="0.25">
      <c r="A283" s="18">
        <v>1945</v>
      </c>
      <c r="B283" s="18">
        <v>1944</v>
      </c>
      <c r="C283" s="18">
        <v>12</v>
      </c>
      <c r="D283" s="84" t="s">
        <v>317</v>
      </c>
      <c r="E283" s="84" t="str">
        <f t="shared" si="12"/>
        <v>1945 12</v>
      </c>
      <c r="F283" s="14"/>
      <c r="G283" s="17">
        <f>VLOOKUP(D283,'Scatter Plot_2'!A290:C1273,2,FALSE)</f>
        <v>1530.1789819999999</v>
      </c>
    </row>
    <row r="284" spans="1:9" x14ac:dyDescent="0.25">
      <c r="A284" s="18">
        <v>1945</v>
      </c>
      <c r="B284" s="18">
        <v>1945</v>
      </c>
      <c r="C284" s="18">
        <v>1</v>
      </c>
      <c r="D284" s="84" t="s">
        <v>318</v>
      </c>
      <c r="E284" s="84" t="str">
        <f t="shared" si="12"/>
        <v>1945 1</v>
      </c>
      <c r="F284" s="14"/>
      <c r="G284" s="17">
        <f>VLOOKUP(D284,'Scatter Plot_2'!A291:C1274,2,FALSE)</f>
        <v>1816.3512209999999</v>
      </c>
    </row>
    <row r="285" spans="1:9" x14ac:dyDescent="0.25">
      <c r="A285" s="18">
        <v>1945</v>
      </c>
      <c r="B285" s="18">
        <v>1945</v>
      </c>
      <c r="C285" s="18">
        <v>2</v>
      </c>
      <c r="D285" s="84" t="s">
        <v>319</v>
      </c>
      <c r="E285" s="84" t="str">
        <f t="shared" si="12"/>
        <v>1945 2</v>
      </c>
      <c r="F285" s="14"/>
      <c r="G285" s="17">
        <f>VLOOKUP(D285,'Scatter Plot_2'!A292:C1275,2,FALSE)</f>
        <v>2679.812899</v>
      </c>
    </row>
    <row r="286" spans="1:9" x14ac:dyDescent="0.25">
      <c r="A286" s="18">
        <v>1945</v>
      </c>
      <c r="B286" s="18">
        <v>1945</v>
      </c>
      <c r="C286" s="18">
        <v>3</v>
      </c>
      <c r="D286" s="84" t="s">
        <v>320</v>
      </c>
      <c r="E286" s="84" t="str">
        <f t="shared" si="12"/>
        <v>1945 3</v>
      </c>
      <c r="F286" s="14"/>
      <c r="G286" s="17">
        <f>VLOOKUP(D286,'Scatter Plot_2'!A293:C1276,2,FALSE)</f>
        <v>3249.179439</v>
      </c>
    </row>
    <row r="287" spans="1:9" x14ac:dyDescent="0.25">
      <c r="A287" s="18">
        <v>1945</v>
      </c>
      <c r="B287" s="18">
        <v>1945</v>
      </c>
      <c r="C287" s="18">
        <v>4</v>
      </c>
      <c r="D287" s="84" t="s">
        <v>321</v>
      </c>
      <c r="E287" s="84" t="str">
        <f t="shared" si="12"/>
        <v>1945 4</v>
      </c>
      <c r="F287" s="14"/>
      <c r="G287" s="17">
        <f>VLOOKUP(D287,'Scatter Plot_2'!A294:C1277,2,FALSE)</f>
        <v>3301.2308090000001</v>
      </c>
    </row>
    <row r="288" spans="1:9" x14ac:dyDescent="0.25">
      <c r="A288" s="18">
        <v>1945</v>
      </c>
      <c r="B288" s="18">
        <v>1945</v>
      </c>
      <c r="C288" s="18">
        <v>5</v>
      </c>
      <c r="D288" s="84" t="s">
        <v>322</v>
      </c>
      <c r="E288" s="84" t="str">
        <f t="shared" si="12"/>
        <v>1945 5</v>
      </c>
      <c r="F288" s="14"/>
      <c r="G288" s="17">
        <f>VLOOKUP(D288,'Scatter Plot_2'!A295:C1278,2,FALSE)</f>
        <v>3285.4859940000001</v>
      </c>
    </row>
    <row r="289" spans="1:7" x14ac:dyDescent="0.25">
      <c r="A289" s="18">
        <v>1945</v>
      </c>
      <c r="B289" s="18">
        <v>1945</v>
      </c>
      <c r="C289" s="18">
        <v>6</v>
      </c>
      <c r="D289" s="84" t="s">
        <v>323</v>
      </c>
      <c r="E289" s="84" t="str">
        <f t="shared" si="12"/>
        <v>1945 6</v>
      </c>
      <c r="F289" s="14"/>
      <c r="G289" s="17">
        <f>VLOOKUP(D289,'Scatter Plot_2'!A296:C1279,2,FALSE)</f>
        <v>2910.3587389999998</v>
      </c>
    </row>
    <row r="290" spans="1:7" x14ac:dyDescent="0.25">
      <c r="A290" s="18">
        <v>1945</v>
      </c>
      <c r="B290" s="18">
        <v>1945</v>
      </c>
      <c r="C290" s="18">
        <v>7</v>
      </c>
      <c r="D290" s="84" t="s">
        <v>324</v>
      </c>
      <c r="E290" s="84" t="str">
        <f t="shared" si="12"/>
        <v>1945 7</v>
      </c>
      <c r="F290" s="14"/>
      <c r="G290" s="17">
        <f>VLOOKUP(D290,'Scatter Plot_2'!A297:C1280,2,FALSE)</f>
        <v>2374.7502420000001</v>
      </c>
    </row>
    <row r="291" spans="1:7" x14ac:dyDescent="0.25">
      <c r="A291" s="18">
        <v>1945</v>
      </c>
      <c r="B291" s="18">
        <v>1945</v>
      </c>
      <c r="C291" s="18">
        <v>8</v>
      </c>
      <c r="D291" s="84" t="s">
        <v>325</v>
      </c>
      <c r="E291" s="84" t="str">
        <f t="shared" si="12"/>
        <v>1945 8</v>
      </c>
      <c r="F291" s="14"/>
      <c r="G291" s="17">
        <f>VLOOKUP(D291,'Scatter Plot_2'!A298:C1281,2,FALSE)</f>
        <v>1937.811265</v>
      </c>
    </row>
    <row r="292" spans="1:7" x14ac:dyDescent="0.25">
      <c r="A292" s="18">
        <v>1945</v>
      </c>
      <c r="B292" s="18">
        <v>1945</v>
      </c>
      <c r="C292" s="18">
        <v>9</v>
      </c>
      <c r="D292" s="84" t="s">
        <v>326</v>
      </c>
      <c r="E292" s="84" t="str">
        <f t="shared" si="12"/>
        <v>1945 9</v>
      </c>
      <c r="F292" s="14"/>
      <c r="G292" s="17">
        <f>VLOOKUP(D292,'Scatter Plot_2'!A299:C1282,2,FALSE)</f>
        <v>1698.9235550000001</v>
      </c>
    </row>
    <row r="293" spans="1:7" x14ac:dyDescent="0.25">
      <c r="A293" s="18">
        <v>1946</v>
      </c>
      <c r="B293" s="18">
        <v>1945</v>
      </c>
      <c r="C293" s="18">
        <v>10</v>
      </c>
      <c r="D293" s="84" t="s">
        <v>327</v>
      </c>
      <c r="E293" s="84" t="str">
        <f t="shared" si="12"/>
        <v>1946 10</v>
      </c>
      <c r="F293" s="14"/>
      <c r="G293" s="17">
        <f>VLOOKUP(D293,'Scatter Plot_2'!A300:C1283,2,FALSE)</f>
        <v>1534.2625760000001</v>
      </c>
    </row>
    <row r="294" spans="1:7" x14ac:dyDescent="0.25">
      <c r="A294" s="18">
        <v>1946</v>
      </c>
      <c r="B294" s="18">
        <v>1945</v>
      </c>
      <c r="C294" s="18">
        <v>11</v>
      </c>
      <c r="D294" s="84" t="s">
        <v>328</v>
      </c>
      <c r="E294" s="84" t="str">
        <f t="shared" si="12"/>
        <v>1946 11</v>
      </c>
      <c r="F294" s="14"/>
      <c r="G294" s="17">
        <f>VLOOKUP(D294,'Scatter Plot_2'!A301:C1284,2,FALSE)</f>
        <v>1651.987631</v>
      </c>
    </row>
    <row r="295" spans="1:7" x14ac:dyDescent="0.25">
      <c r="A295" s="18">
        <v>1946</v>
      </c>
      <c r="B295" s="18">
        <v>1945</v>
      </c>
      <c r="C295" s="18">
        <v>12</v>
      </c>
      <c r="D295" s="84" t="s">
        <v>329</v>
      </c>
      <c r="E295" s="84" t="str">
        <f t="shared" si="12"/>
        <v>1946 12</v>
      </c>
      <c r="F295" s="14"/>
      <c r="G295" s="17">
        <f>VLOOKUP(D295,'Scatter Plot_2'!A302:C1285,2,FALSE)</f>
        <v>2236.1874349999998</v>
      </c>
    </row>
    <row r="296" spans="1:7" x14ac:dyDescent="0.25">
      <c r="A296" s="18">
        <v>1946</v>
      </c>
      <c r="B296" s="18">
        <v>1946</v>
      </c>
      <c r="C296" s="18">
        <v>1</v>
      </c>
      <c r="D296" s="84" t="s">
        <v>330</v>
      </c>
      <c r="E296" s="84" t="str">
        <f t="shared" si="12"/>
        <v>1946 1</v>
      </c>
      <c r="F296" s="14"/>
      <c r="G296" s="17">
        <f>VLOOKUP(D296,'Scatter Plot_2'!A303:C1286,2,FALSE)</f>
        <v>2627.290184</v>
      </c>
    </row>
    <row r="297" spans="1:7" x14ac:dyDescent="0.25">
      <c r="A297" s="18">
        <v>1946</v>
      </c>
      <c r="B297" s="18">
        <v>1946</v>
      </c>
      <c r="C297" s="18">
        <v>2</v>
      </c>
      <c r="D297" s="84" t="s">
        <v>331</v>
      </c>
      <c r="E297" s="84" t="str">
        <f t="shared" si="12"/>
        <v>1946 2</v>
      </c>
      <c r="F297" s="14"/>
      <c r="G297" s="17">
        <f>VLOOKUP(D297,'Scatter Plot_2'!A304:C1287,2,FALSE)</f>
        <v>2921.6577870000001</v>
      </c>
    </row>
    <row r="298" spans="1:7" x14ac:dyDescent="0.25">
      <c r="A298" s="18">
        <v>1946</v>
      </c>
      <c r="B298" s="18">
        <v>1946</v>
      </c>
      <c r="C298" s="18">
        <v>3</v>
      </c>
      <c r="D298" s="84" t="s">
        <v>332</v>
      </c>
      <c r="E298" s="84" t="str">
        <f t="shared" si="12"/>
        <v>1946 3</v>
      </c>
      <c r="F298" s="14"/>
      <c r="G298" s="17">
        <f>VLOOKUP(D298,'Scatter Plot_2'!A305:C1288,2,FALSE)</f>
        <v>3455.0101800000002</v>
      </c>
    </row>
    <row r="299" spans="1:7" x14ac:dyDescent="0.25">
      <c r="A299" s="18">
        <v>1946</v>
      </c>
      <c r="B299" s="18">
        <v>1946</v>
      </c>
      <c r="C299" s="18">
        <v>4</v>
      </c>
      <c r="D299" s="84" t="s">
        <v>333</v>
      </c>
      <c r="E299" s="84" t="str">
        <f t="shared" si="12"/>
        <v>1946 4</v>
      </c>
      <c r="F299" s="14"/>
      <c r="G299" s="17">
        <f>VLOOKUP(D299,'Scatter Plot_2'!A306:C1289,2,FALSE)</f>
        <v>3671.252113</v>
      </c>
    </row>
    <row r="300" spans="1:7" x14ac:dyDescent="0.25">
      <c r="A300" s="18">
        <v>1946</v>
      </c>
      <c r="B300" s="18">
        <v>1946</v>
      </c>
      <c r="C300" s="18">
        <v>5</v>
      </c>
      <c r="D300" s="84" t="s">
        <v>334</v>
      </c>
      <c r="E300" s="84" t="str">
        <f t="shared" si="12"/>
        <v>1946 5</v>
      </c>
      <c r="F300" s="14"/>
      <c r="G300" s="17">
        <f>VLOOKUP(D300,'Scatter Plot_2'!A307:C1290,2,FALSE)</f>
        <v>3695.5891360000001</v>
      </c>
    </row>
    <row r="301" spans="1:7" x14ac:dyDescent="0.25">
      <c r="A301" s="18">
        <v>1946</v>
      </c>
      <c r="B301" s="18">
        <v>1946</v>
      </c>
      <c r="C301" s="18">
        <v>6</v>
      </c>
      <c r="D301" s="84" t="s">
        <v>335</v>
      </c>
      <c r="E301" s="84" t="str">
        <f t="shared" si="12"/>
        <v>1946 6</v>
      </c>
      <c r="F301" s="14"/>
      <c r="G301" s="17">
        <f>VLOOKUP(D301,'Scatter Plot_2'!A308:C1291,2,FALSE)</f>
        <v>3327.3069500000001</v>
      </c>
    </row>
    <row r="302" spans="1:7" x14ac:dyDescent="0.25">
      <c r="A302" s="18">
        <v>1946</v>
      </c>
      <c r="B302" s="18">
        <v>1946</v>
      </c>
      <c r="C302" s="18">
        <v>7</v>
      </c>
      <c r="D302" s="84" t="s">
        <v>336</v>
      </c>
      <c r="E302" s="84" t="str">
        <f t="shared" si="12"/>
        <v>1946 7</v>
      </c>
      <c r="F302" s="14"/>
      <c r="G302" s="17">
        <f>VLOOKUP(D302,'Scatter Plot_2'!A309:C1292,2,FALSE)</f>
        <v>2785.6431010000001</v>
      </c>
    </row>
    <row r="303" spans="1:7" x14ac:dyDescent="0.25">
      <c r="A303" s="18">
        <v>1946</v>
      </c>
      <c r="B303" s="18">
        <v>1946</v>
      </c>
      <c r="C303" s="18">
        <v>8</v>
      </c>
      <c r="D303" s="84" t="s">
        <v>337</v>
      </c>
      <c r="E303" s="84" t="str">
        <f t="shared" si="12"/>
        <v>1946 8</v>
      </c>
      <c r="F303" s="14"/>
      <c r="G303" s="17">
        <f>VLOOKUP(D303,'Scatter Plot_2'!A310:C1293,2,FALSE)</f>
        <v>2310.8723199999999</v>
      </c>
    </row>
    <row r="304" spans="1:7" x14ac:dyDescent="0.25">
      <c r="A304" s="18">
        <v>1946</v>
      </c>
      <c r="B304" s="18">
        <v>1946</v>
      </c>
      <c r="C304" s="18">
        <v>9</v>
      </c>
      <c r="D304" s="84" t="s">
        <v>338</v>
      </c>
      <c r="E304" s="84" t="str">
        <f t="shared" si="12"/>
        <v>1946 9</v>
      </c>
      <c r="F304" s="14"/>
      <c r="G304" s="17">
        <f>VLOOKUP(D304,'Scatter Plot_2'!A311:C1294,2,FALSE)</f>
        <v>2018.555161</v>
      </c>
    </row>
    <row r="305" spans="1:9" x14ac:dyDescent="0.25">
      <c r="A305" s="18">
        <v>1947</v>
      </c>
      <c r="B305" s="18">
        <v>1946</v>
      </c>
      <c r="C305" s="18">
        <v>10</v>
      </c>
      <c r="D305" s="84" t="s">
        <v>339</v>
      </c>
      <c r="E305" s="84" t="str">
        <f t="shared" si="12"/>
        <v>1947 10</v>
      </c>
      <c r="F305" s="14"/>
      <c r="G305" s="17">
        <f>VLOOKUP(D305,'Scatter Plot_2'!A312:C1295,2,FALSE)</f>
        <v>1835.0776109999999</v>
      </c>
    </row>
    <row r="306" spans="1:9" x14ac:dyDescent="0.25">
      <c r="A306" s="18">
        <v>1947</v>
      </c>
      <c r="B306" s="18">
        <v>1946</v>
      </c>
      <c r="C306" s="18">
        <v>11</v>
      </c>
      <c r="D306" s="84" t="s">
        <v>340</v>
      </c>
      <c r="E306" s="84" t="str">
        <f t="shared" si="12"/>
        <v>1947 11</v>
      </c>
      <c r="F306" s="14"/>
      <c r="G306" s="17">
        <f>VLOOKUP(D306,'Scatter Plot_2'!A313:C1296,2,FALSE)</f>
        <v>1866.4087549999999</v>
      </c>
    </row>
    <row r="307" spans="1:9" x14ac:dyDescent="0.25">
      <c r="A307" s="18">
        <v>1947</v>
      </c>
      <c r="B307" s="18">
        <v>1946</v>
      </c>
      <c r="C307" s="18">
        <v>12</v>
      </c>
      <c r="D307" s="84" t="s">
        <v>341</v>
      </c>
      <c r="E307" s="84" t="str">
        <f t="shared" si="12"/>
        <v>1947 12</v>
      </c>
      <c r="F307" s="14"/>
      <c r="G307" s="17">
        <f>VLOOKUP(D307,'Scatter Plot_2'!A314:C1297,2,FALSE)</f>
        <v>1996.6685150000001</v>
      </c>
    </row>
    <row r="308" spans="1:9" x14ac:dyDescent="0.25">
      <c r="A308" s="18">
        <v>1947</v>
      </c>
      <c r="B308" s="18">
        <v>1947</v>
      </c>
      <c r="C308" s="18">
        <v>1</v>
      </c>
      <c r="D308" s="84" t="s">
        <v>342</v>
      </c>
      <c r="E308" s="84" t="str">
        <f t="shared" si="12"/>
        <v>1947 1</v>
      </c>
      <c r="F308" s="14"/>
      <c r="G308" s="17">
        <f>VLOOKUP(D308,'Scatter Plot_2'!A315:C1298,2,FALSE)</f>
        <v>2148.2943559999999</v>
      </c>
    </row>
    <row r="309" spans="1:9" x14ac:dyDescent="0.25">
      <c r="A309" s="18">
        <v>1947</v>
      </c>
      <c r="B309" s="18">
        <v>1947</v>
      </c>
      <c r="C309" s="18">
        <v>2</v>
      </c>
      <c r="D309" s="84" t="s">
        <v>343</v>
      </c>
      <c r="E309" s="84" t="str">
        <f t="shared" si="12"/>
        <v>1947 2</v>
      </c>
      <c r="F309" s="14"/>
      <c r="G309" s="17">
        <f>VLOOKUP(D309,'Scatter Plot_2'!A316:C1299,2,FALSE)</f>
        <v>2495.393172</v>
      </c>
    </row>
    <row r="310" spans="1:9" x14ac:dyDescent="0.25">
      <c r="A310" s="18">
        <v>1947</v>
      </c>
      <c r="B310" s="18">
        <v>1947</v>
      </c>
      <c r="C310" s="18">
        <v>3</v>
      </c>
      <c r="D310" s="84" t="s">
        <v>344</v>
      </c>
      <c r="E310" s="84" t="str">
        <f t="shared" si="12"/>
        <v>1947 3</v>
      </c>
      <c r="F310" s="14"/>
      <c r="G310" s="17">
        <f>VLOOKUP(D310,'Scatter Plot_2'!A317:C1300,2,FALSE)</f>
        <v>2923.7445990000001</v>
      </c>
    </row>
    <row r="311" spans="1:9" x14ac:dyDescent="0.25">
      <c r="A311" s="18">
        <v>1947</v>
      </c>
      <c r="B311" s="18">
        <v>1947</v>
      </c>
      <c r="C311" s="18">
        <v>4</v>
      </c>
      <c r="D311" s="84" t="s">
        <v>345</v>
      </c>
      <c r="E311" s="84" t="str">
        <f t="shared" si="12"/>
        <v>1947 4</v>
      </c>
      <c r="F311" s="14"/>
      <c r="G311" s="17">
        <f>VLOOKUP(D311,'Scatter Plot_2'!A318:C1301,2,FALSE)</f>
        <v>2985.7470279999998</v>
      </c>
    </row>
    <row r="312" spans="1:9" x14ac:dyDescent="0.25">
      <c r="A312" s="18">
        <v>1947</v>
      </c>
      <c r="B312" s="18">
        <v>1947</v>
      </c>
      <c r="C312" s="18">
        <v>5</v>
      </c>
      <c r="D312" s="84" t="s">
        <v>346</v>
      </c>
      <c r="E312" s="84" t="str">
        <f t="shared" si="12"/>
        <v>1947 5</v>
      </c>
      <c r="F312" s="14"/>
      <c r="G312" s="17">
        <f>VLOOKUP(D312,'Scatter Plot_2'!A319:C1302,2,FALSE)</f>
        <v>2712.9180900000001</v>
      </c>
    </row>
    <row r="313" spans="1:9" x14ac:dyDescent="0.25">
      <c r="A313" s="18">
        <v>1947</v>
      </c>
      <c r="B313" s="18">
        <v>1947</v>
      </c>
      <c r="C313" s="18">
        <v>6</v>
      </c>
      <c r="D313" s="84" t="s">
        <v>347</v>
      </c>
      <c r="E313" s="84" t="str">
        <f t="shared" si="12"/>
        <v>1947 6</v>
      </c>
      <c r="F313" s="14"/>
      <c r="G313" s="17">
        <f>VLOOKUP(D313,'Scatter Plot_2'!A320:C1303,2,FALSE)</f>
        <v>2306.343151</v>
      </c>
    </row>
    <row r="314" spans="1:9" x14ac:dyDescent="0.25">
      <c r="A314" s="18">
        <v>1947</v>
      </c>
      <c r="B314" s="18">
        <v>1947</v>
      </c>
      <c r="C314" s="18">
        <v>7</v>
      </c>
      <c r="D314" s="84" t="s">
        <v>348</v>
      </c>
      <c r="E314" s="84" t="str">
        <f t="shared" si="12"/>
        <v>1947 7</v>
      </c>
      <c r="F314" s="14"/>
      <c r="G314" s="17">
        <f>VLOOKUP(D314,'Scatter Plot_2'!A321:C1304,2,FALSE)</f>
        <v>1701.8802310000001</v>
      </c>
    </row>
    <row r="315" spans="1:9" x14ac:dyDescent="0.25">
      <c r="A315" s="18">
        <v>1947</v>
      </c>
      <c r="B315" s="18">
        <v>1947</v>
      </c>
      <c r="C315" s="18">
        <v>8</v>
      </c>
      <c r="D315" s="84" t="s">
        <v>349</v>
      </c>
      <c r="E315" s="84" t="str">
        <f t="shared" si="12"/>
        <v>1947 8</v>
      </c>
      <c r="F315" s="14"/>
      <c r="G315" s="17">
        <f>VLOOKUP(D315,'Scatter Plot_2'!A322:C1305,2,FALSE)</f>
        <v>1428.2506109999999</v>
      </c>
      <c r="H315" s="17"/>
      <c r="I315" s="17"/>
    </row>
    <row r="316" spans="1:9" x14ac:dyDescent="0.25">
      <c r="A316" s="18">
        <v>1947</v>
      </c>
      <c r="B316" s="18">
        <v>1947</v>
      </c>
      <c r="C316" s="18">
        <v>9</v>
      </c>
      <c r="D316" s="84" t="s">
        <v>350</v>
      </c>
      <c r="E316" s="84" t="str">
        <f t="shared" si="12"/>
        <v>1947 9</v>
      </c>
      <c r="F316" s="14"/>
      <c r="G316" s="17">
        <f>VLOOKUP(D316,'Scatter Plot_2'!A323:C1306,2,FALSE)</f>
        <v>1319.478044</v>
      </c>
      <c r="H316" s="17"/>
      <c r="I316" s="17"/>
    </row>
    <row r="317" spans="1:9" x14ac:dyDescent="0.25">
      <c r="A317" s="18">
        <v>1948</v>
      </c>
      <c r="B317" s="18">
        <v>1947</v>
      </c>
      <c r="C317" s="18">
        <v>10</v>
      </c>
      <c r="D317" s="84" t="s">
        <v>351</v>
      </c>
      <c r="E317" s="84" t="str">
        <f t="shared" si="12"/>
        <v>1948 10</v>
      </c>
      <c r="F317" s="14"/>
      <c r="G317" s="17">
        <f>VLOOKUP(D317,'Scatter Plot_2'!A324:C1307,2,FALSE)</f>
        <v>1268.6816060000001</v>
      </c>
      <c r="H317" s="17"/>
      <c r="I317" s="17"/>
    </row>
    <row r="318" spans="1:9" x14ac:dyDescent="0.25">
      <c r="A318" s="18">
        <v>1948</v>
      </c>
      <c r="B318" s="18">
        <v>1947</v>
      </c>
      <c r="C318" s="18">
        <v>11</v>
      </c>
      <c r="D318" s="84" t="s">
        <v>352</v>
      </c>
      <c r="E318" s="84" t="str">
        <f t="shared" si="12"/>
        <v>1948 11</v>
      </c>
      <c r="F318" s="14"/>
      <c r="G318" s="17">
        <f>VLOOKUP(D318,'Scatter Plot_2'!A325:C1308,2,FALSE)</f>
        <v>1173.694287</v>
      </c>
      <c r="H318" s="17"/>
      <c r="I318" s="17"/>
    </row>
    <row r="319" spans="1:9" x14ac:dyDescent="0.25">
      <c r="A319" s="18">
        <v>1948</v>
      </c>
      <c r="B319" s="18">
        <v>1947</v>
      </c>
      <c r="C319" s="18">
        <v>12</v>
      </c>
      <c r="D319" s="84" t="s">
        <v>353</v>
      </c>
      <c r="E319" s="84" t="str">
        <f t="shared" si="12"/>
        <v>1948 12</v>
      </c>
      <c r="F319" s="14"/>
      <c r="G319" s="17">
        <f>VLOOKUP(D319,'Scatter Plot_2'!A326:C1309,2,FALSE)</f>
        <v>1106.689339</v>
      </c>
      <c r="H319" s="17"/>
      <c r="I319" s="17"/>
    </row>
    <row r="320" spans="1:9" x14ac:dyDescent="0.25">
      <c r="A320" s="18">
        <v>1948</v>
      </c>
      <c r="B320" s="18">
        <v>1948</v>
      </c>
      <c r="C320" s="18">
        <v>1</v>
      </c>
      <c r="D320" s="84" t="s">
        <v>354</v>
      </c>
      <c r="E320" s="84" t="str">
        <f t="shared" si="12"/>
        <v>1948 1</v>
      </c>
      <c r="F320" s="14"/>
      <c r="G320" s="17">
        <f>VLOOKUP(D320,'Scatter Plot_2'!A327:C1310,2,FALSE)</f>
        <v>1492.9412400000001</v>
      </c>
    </row>
    <row r="321" spans="1:7" x14ac:dyDescent="0.25">
      <c r="A321" s="18">
        <v>1948</v>
      </c>
      <c r="B321" s="18">
        <v>1948</v>
      </c>
      <c r="C321" s="18">
        <v>2</v>
      </c>
      <c r="D321" s="84" t="s">
        <v>355</v>
      </c>
      <c r="E321" s="84" t="str">
        <f t="shared" si="12"/>
        <v>1948 2</v>
      </c>
      <c r="F321" s="14"/>
      <c r="G321" s="17">
        <f>VLOOKUP(D321,'Scatter Plot_2'!A328:C1311,2,FALSE)</f>
        <v>1661.5865100000001</v>
      </c>
    </row>
    <row r="322" spans="1:7" x14ac:dyDescent="0.25">
      <c r="A322" s="18">
        <v>1948</v>
      </c>
      <c r="B322" s="18">
        <v>1948</v>
      </c>
      <c r="C322" s="18">
        <v>3</v>
      </c>
      <c r="D322" s="84" t="s">
        <v>356</v>
      </c>
      <c r="E322" s="84" t="str">
        <f t="shared" si="12"/>
        <v>1948 3</v>
      </c>
      <c r="F322" s="14"/>
      <c r="G322" s="17">
        <f>VLOOKUP(D322,'Scatter Plot_2'!A329:C1312,2,FALSE)</f>
        <v>1933.7549240000001</v>
      </c>
    </row>
    <row r="323" spans="1:7" x14ac:dyDescent="0.25">
      <c r="A323" s="18">
        <v>1948</v>
      </c>
      <c r="B323" s="18">
        <v>1948</v>
      </c>
      <c r="C323" s="18">
        <v>4</v>
      </c>
      <c r="D323" s="84" t="s">
        <v>357</v>
      </c>
      <c r="E323" s="84" t="str">
        <f t="shared" si="12"/>
        <v>1948 4</v>
      </c>
      <c r="F323" s="14"/>
      <c r="G323" s="17">
        <f>VLOOKUP(D323,'Scatter Plot_2'!A330:C1313,2,FALSE)</f>
        <v>2583.932116</v>
      </c>
    </row>
    <row r="324" spans="1:7" x14ac:dyDescent="0.25">
      <c r="A324" s="18">
        <v>1948</v>
      </c>
      <c r="B324" s="18">
        <v>1948</v>
      </c>
      <c r="C324" s="18">
        <v>5</v>
      </c>
      <c r="D324" s="84" t="s">
        <v>358</v>
      </c>
      <c r="E324" s="84" t="str">
        <f t="shared" si="12"/>
        <v>1948 5</v>
      </c>
      <c r="F324" s="14"/>
      <c r="G324" s="17">
        <f>VLOOKUP(D324,'Scatter Plot_2'!A331:C1314,2,FALSE)</f>
        <v>2906.2519510000002</v>
      </c>
    </row>
    <row r="325" spans="1:7" x14ac:dyDescent="0.25">
      <c r="A325" s="18">
        <v>1948</v>
      </c>
      <c r="B325" s="18">
        <v>1948</v>
      </c>
      <c r="C325" s="18">
        <v>6</v>
      </c>
      <c r="D325" s="84" t="s">
        <v>359</v>
      </c>
      <c r="E325" s="84" t="str">
        <f t="shared" si="12"/>
        <v>1948 6</v>
      </c>
      <c r="F325" s="14"/>
      <c r="G325" s="17">
        <f>VLOOKUP(D325,'Scatter Plot_2'!A332:C1315,2,FALSE)</f>
        <v>2914.369569</v>
      </c>
    </row>
    <row r="326" spans="1:7" x14ac:dyDescent="0.25">
      <c r="A326" s="18">
        <v>1948</v>
      </c>
      <c r="B326" s="18">
        <v>1948</v>
      </c>
      <c r="C326" s="18">
        <v>7</v>
      </c>
      <c r="D326" s="84" t="s">
        <v>360</v>
      </c>
      <c r="E326" s="84" t="str">
        <f t="shared" ref="E326:E389" si="13">CONCATENATE(A326," ",C326)</f>
        <v>1948 7</v>
      </c>
      <c r="F326" s="14"/>
      <c r="G326" s="17">
        <f>VLOOKUP(D326,'Scatter Plot_2'!A333:C1316,2,FALSE)</f>
        <v>2433.2273180000002</v>
      </c>
    </row>
    <row r="327" spans="1:7" x14ac:dyDescent="0.25">
      <c r="A327" s="18">
        <v>1948</v>
      </c>
      <c r="B327" s="18">
        <v>1948</v>
      </c>
      <c r="C327" s="18">
        <v>8</v>
      </c>
      <c r="D327" s="84" t="s">
        <v>361</v>
      </c>
      <c r="E327" s="84" t="str">
        <f t="shared" si="13"/>
        <v>1948 8</v>
      </c>
      <c r="F327" s="14"/>
      <c r="G327" s="17">
        <f>VLOOKUP(D327,'Scatter Plot_2'!A334:C1317,2,FALSE)</f>
        <v>1982.631376</v>
      </c>
    </row>
    <row r="328" spans="1:7" x14ac:dyDescent="0.25">
      <c r="A328" s="18">
        <v>1948</v>
      </c>
      <c r="B328" s="18">
        <v>1948</v>
      </c>
      <c r="C328" s="18">
        <v>9</v>
      </c>
      <c r="D328" s="84" t="s">
        <v>362</v>
      </c>
      <c r="E328" s="84" t="str">
        <f t="shared" si="13"/>
        <v>1948 9</v>
      </c>
      <c r="F328" s="14"/>
      <c r="G328" s="17">
        <f>VLOOKUP(D328,'Scatter Plot_2'!A335:C1318,2,FALSE)</f>
        <v>1850.69245</v>
      </c>
    </row>
    <row r="329" spans="1:7" x14ac:dyDescent="0.25">
      <c r="A329" s="18">
        <v>1949</v>
      </c>
      <c r="B329" s="18">
        <v>1948</v>
      </c>
      <c r="C329" s="18">
        <v>10</v>
      </c>
      <c r="D329" s="84" t="s">
        <v>363</v>
      </c>
      <c r="E329" s="84" t="str">
        <f t="shared" si="13"/>
        <v>1949 10</v>
      </c>
      <c r="F329" s="14"/>
      <c r="G329" s="17">
        <f>VLOOKUP(D329,'Scatter Plot_2'!A336:C1319,2,FALSE)</f>
        <v>1678.9130520000001</v>
      </c>
    </row>
    <row r="330" spans="1:7" x14ac:dyDescent="0.25">
      <c r="A330" s="18">
        <v>1949</v>
      </c>
      <c r="B330" s="18">
        <v>1948</v>
      </c>
      <c r="C330" s="18">
        <v>11</v>
      </c>
      <c r="D330" s="84" t="s">
        <v>364</v>
      </c>
      <c r="E330" s="84" t="str">
        <f t="shared" si="13"/>
        <v>1949 11</v>
      </c>
      <c r="F330" s="14"/>
      <c r="G330" s="17">
        <f>VLOOKUP(D330,'Scatter Plot_2'!A337:C1320,2,FALSE)</f>
        <v>1582.5233659999999</v>
      </c>
    </row>
    <row r="331" spans="1:7" x14ac:dyDescent="0.25">
      <c r="A331" s="18">
        <v>1949</v>
      </c>
      <c r="B331" s="18">
        <v>1948</v>
      </c>
      <c r="C331" s="18">
        <v>12</v>
      </c>
      <c r="D331" s="84" t="s">
        <v>365</v>
      </c>
      <c r="E331" s="84" t="str">
        <f t="shared" si="13"/>
        <v>1949 12</v>
      </c>
      <c r="F331" s="14"/>
      <c r="G331" s="17">
        <f>VLOOKUP(D331,'Scatter Plot_2'!A338:C1321,2,FALSE)</f>
        <v>1620.0626990000001</v>
      </c>
    </row>
    <row r="332" spans="1:7" x14ac:dyDescent="0.25">
      <c r="A332" s="18">
        <v>1949</v>
      </c>
      <c r="B332" s="18">
        <v>1949</v>
      </c>
      <c r="C332" s="18">
        <v>1</v>
      </c>
      <c r="D332" s="84" t="s">
        <v>366</v>
      </c>
      <c r="E332" s="84" t="str">
        <f t="shared" si="13"/>
        <v>1949 1</v>
      </c>
      <c r="F332" s="14"/>
      <c r="G332" s="17">
        <f>VLOOKUP(D332,'Scatter Plot_2'!A339:C1322,2,FALSE)</f>
        <v>1786.056742</v>
      </c>
    </row>
    <row r="333" spans="1:7" x14ac:dyDescent="0.25">
      <c r="A333" s="18">
        <v>1949</v>
      </c>
      <c r="B333" s="18">
        <v>1949</v>
      </c>
      <c r="C333" s="18">
        <v>2</v>
      </c>
      <c r="D333" s="84" t="s">
        <v>367</v>
      </c>
      <c r="E333" s="84" t="str">
        <f t="shared" si="13"/>
        <v>1949 2</v>
      </c>
      <c r="F333" s="14"/>
      <c r="G333" s="17">
        <f>VLOOKUP(D333,'Scatter Plot_2'!A340:C1323,2,FALSE)</f>
        <v>2003.0282709999999</v>
      </c>
    </row>
    <row r="334" spans="1:7" x14ac:dyDescent="0.25">
      <c r="A334" s="18">
        <v>1949</v>
      </c>
      <c r="B334" s="18">
        <v>1949</v>
      </c>
      <c r="C334" s="18">
        <v>3</v>
      </c>
      <c r="D334" s="84" t="s">
        <v>368</v>
      </c>
      <c r="E334" s="84" t="str">
        <f t="shared" si="13"/>
        <v>1949 3</v>
      </c>
      <c r="F334" s="14"/>
      <c r="G334" s="17">
        <f>VLOOKUP(D334,'Scatter Plot_2'!A341:C1324,2,FALSE)</f>
        <v>2455.687183</v>
      </c>
    </row>
    <row r="335" spans="1:7" x14ac:dyDescent="0.25">
      <c r="A335" s="18">
        <v>1949</v>
      </c>
      <c r="B335" s="18">
        <v>1949</v>
      </c>
      <c r="C335" s="18">
        <v>4</v>
      </c>
      <c r="D335" s="84" t="s">
        <v>369</v>
      </c>
      <c r="E335" s="84" t="str">
        <f t="shared" si="13"/>
        <v>1949 4</v>
      </c>
      <c r="F335" s="14"/>
      <c r="G335" s="17">
        <f>VLOOKUP(D335,'Scatter Plot_2'!A342:C1325,2,FALSE)</f>
        <v>2677.730638</v>
      </c>
    </row>
    <row r="336" spans="1:7" x14ac:dyDescent="0.25">
      <c r="A336" s="18">
        <v>1949</v>
      </c>
      <c r="B336" s="18">
        <v>1949</v>
      </c>
      <c r="C336" s="18">
        <v>5</v>
      </c>
      <c r="D336" s="84" t="s">
        <v>370</v>
      </c>
      <c r="E336" s="84" t="str">
        <f t="shared" si="13"/>
        <v>1949 5</v>
      </c>
      <c r="F336" s="14"/>
      <c r="G336" s="17">
        <f>VLOOKUP(D336,'Scatter Plot_2'!A343:C1326,2,FALSE)</f>
        <v>2748.144174</v>
      </c>
    </row>
    <row r="337" spans="1:7" x14ac:dyDescent="0.25">
      <c r="A337" s="18">
        <v>1949</v>
      </c>
      <c r="B337" s="18">
        <v>1949</v>
      </c>
      <c r="C337" s="18">
        <v>6</v>
      </c>
      <c r="D337" s="84" t="s">
        <v>371</v>
      </c>
      <c r="E337" s="84" t="str">
        <f t="shared" si="13"/>
        <v>1949 6</v>
      </c>
      <c r="F337" s="14"/>
      <c r="G337" s="17">
        <f>VLOOKUP(D337,'Scatter Plot_2'!A344:C1327,2,FALSE)</f>
        <v>2355.4517350000001</v>
      </c>
    </row>
    <row r="338" spans="1:7" x14ac:dyDescent="0.25">
      <c r="A338" s="18">
        <v>1949</v>
      </c>
      <c r="B338" s="18">
        <v>1949</v>
      </c>
      <c r="C338" s="18">
        <v>7</v>
      </c>
      <c r="D338" s="84" t="s">
        <v>372</v>
      </c>
      <c r="E338" s="84" t="str">
        <f t="shared" si="13"/>
        <v>1949 7</v>
      </c>
      <c r="F338" s="14"/>
      <c r="G338" s="17">
        <f>VLOOKUP(D338,'Scatter Plot_2'!A345:C1328,2,FALSE)</f>
        <v>1858.5286699999999</v>
      </c>
    </row>
    <row r="339" spans="1:7" x14ac:dyDescent="0.25">
      <c r="A339" s="18">
        <v>1949</v>
      </c>
      <c r="B339" s="18">
        <v>1949</v>
      </c>
      <c r="C339" s="18">
        <v>8</v>
      </c>
      <c r="D339" s="84" t="s">
        <v>373</v>
      </c>
      <c r="E339" s="84" t="str">
        <f t="shared" si="13"/>
        <v>1949 8</v>
      </c>
      <c r="F339" s="14"/>
      <c r="G339" s="17">
        <f>VLOOKUP(D339,'Scatter Plot_2'!A346:C1329,2,FALSE)</f>
        <v>1493.693078</v>
      </c>
    </row>
    <row r="340" spans="1:7" x14ac:dyDescent="0.25">
      <c r="A340" s="18">
        <v>1949</v>
      </c>
      <c r="B340" s="18">
        <v>1949</v>
      </c>
      <c r="C340" s="18">
        <v>9</v>
      </c>
      <c r="D340" s="84" t="s">
        <v>374</v>
      </c>
      <c r="E340" s="84" t="str">
        <f t="shared" si="13"/>
        <v>1949 9</v>
      </c>
      <c r="F340" s="14"/>
      <c r="G340" s="17">
        <f>VLOOKUP(D340,'Scatter Plot_2'!A347:C1330,2,FALSE)</f>
        <v>1364.967032</v>
      </c>
    </row>
    <row r="341" spans="1:7" x14ac:dyDescent="0.25">
      <c r="A341" s="18">
        <v>1950</v>
      </c>
      <c r="B341" s="18">
        <v>1949</v>
      </c>
      <c r="C341" s="18">
        <v>10</v>
      </c>
      <c r="D341" s="84" t="s">
        <v>375</v>
      </c>
      <c r="E341" s="84" t="str">
        <f t="shared" si="13"/>
        <v>1950 10</v>
      </c>
      <c r="F341" s="14"/>
      <c r="G341" s="17">
        <f>VLOOKUP(D341,'Scatter Plot_2'!A348:C1331,2,FALSE)</f>
        <v>1230.632738</v>
      </c>
    </row>
    <row r="342" spans="1:7" x14ac:dyDescent="0.25">
      <c r="A342" s="18">
        <v>1950</v>
      </c>
      <c r="B342" s="18">
        <v>1949</v>
      </c>
      <c r="C342" s="18">
        <v>11</v>
      </c>
      <c r="D342" s="84" t="s">
        <v>376</v>
      </c>
      <c r="E342" s="84" t="str">
        <f t="shared" si="13"/>
        <v>1950 11</v>
      </c>
      <c r="F342" s="14"/>
      <c r="G342" s="17">
        <f>VLOOKUP(D342,'Scatter Plot_2'!A349:C1332,2,FALSE)</f>
        <v>1132.2515860000001</v>
      </c>
    </row>
    <row r="343" spans="1:7" x14ac:dyDescent="0.25">
      <c r="A343" s="18">
        <v>1950</v>
      </c>
      <c r="B343" s="18">
        <v>1949</v>
      </c>
      <c r="C343" s="18">
        <v>12</v>
      </c>
      <c r="D343" s="84" t="s">
        <v>377</v>
      </c>
      <c r="E343" s="84" t="str">
        <f t="shared" si="13"/>
        <v>1950 12</v>
      </c>
      <c r="F343" s="14"/>
      <c r="G343" s="17">
        <f>VLOOKUP(D343,'Scatter Plot_2'!A350:C1333,2,FALSE)</f>
        <v>1070.5676269999999</v>
      </c>
    </row>
    <row r="344" spans="1:7" x14ac:dyDescent="0.25">
      <c r="A344" s="18">
        <v>1950</v>
      </c>
      <c r="B344" s="18">
        <v>1950</v>
      </c>
      <c r="C344" s="18">
        <v>1</v>
      </c>
      <c r="D344" s="84" t="s">
        <v>378</v>
      </c>
      <c r="E344" s="84" t="str">
        <f t="shared" si="13"/>
        <v>1950 1</v>
      </c>
      <c r="F344" s="14"/>
      <c r="G344" s="17">
        <f>VLOOKUP(D344,'Scatter Plot_2'!A351:C1334,2,FALSE)</f>
        <v>1448.429259</v>
      </c>
    </row>
    <row r="345" spans="1:7" x14ac:dyDescent="0.25">
      <c r="A345" s="18">
        <v>1950</v>
      </c>
      <c r="B345" s="18">
        <v>1950</v>
      </c>
      <c r="C345" s="18">
        <v>2</v>
      </c>
      <c r="D345" s="84" t="s">
        <v>379</v>
      </c>
      <c r="E345" s="84" t="str">
        <f t="shared" si="13"/>
        <v>1950 2</v>
      </c>
      <c r="F345" s="14"/>
      <c r="G345" s="17">
        <f>VLOOKUP(D345,'Scatter Plot_2'!A352:C1335,2,FALSE)</f>
        <v>1996.7402609999999</v>
      </c>
    </row>
    <row r="346" spans="1:7" x14ac:dyDescent="0.25">
      <c r="A346" s="18">
        <v>1950</v>
      </c>
      <c r="B346" s="18">
        <v>1950</v>
      </c>
      <c r="C346" s="18">
        <v>3</v>
      </c>
      <c r="D346" s="84" t="s">
        <v>380</v>
      </c>
      <c r="E346" s="84" t="str">
        <f t="shared" si="13"/>
        <v>1950 3</v>
      </c>
      <c r="F346" s="14"/>
      <c r="G346" s="17">
        <f>VLOOKUP(D346,'Scatter Plot_2'!A353:C1336,2,FALSE)</f>
        <v>2551.987165</v>
      </c>
    </row>
    <row r="347" spans="1:7" x14ac:dyDescent="0.25">
      <c r="A347" s="18">
        <v>1950</v>
      </c>
      <c r="B347" s="18">
        <v>1950</v>
      </c>
      <c r="C347" s="18">
        <v>4</v>
      </c>
      <c r="D347" s="84" t="s">
        <v>381</v>
      </c>
      <c r="E347" s="84" t="str">
        <f t="shared" si="13"/>
        <v>1950 4</v>
      </c>
      <c r="F347" s="14"/>
      <c r="G347" s="17">
        <f>VLOOKUP(D347,'Scatter Plot_2'!A354:C1337,2,FALSE)</f>
        <v>2959.2189170000001</v>
      </c>
    </row>
    <row r="348" spans="1:7" x14ac:dyDescent="0.25">
      <c r="A348" s="18">
        <v>1950</v>
      </c>
      <c r="B348" s="18">
        <v>1950</v>
      </c>
      <c r="C348" s="18">
        <v>5</v>
      </c>
      <c r="D348" s="84" t="s">
        <v>382</v>
      </c>
      <c r="E348" s="84" t="str">
        <f t="shared" si="13"/>
        <v>1950 5</v>
      </c>
      <c r="F348" s="14"/>
      <c r="G348" s="17">
        <f>VLOOKUP(D348,'Scatter Plot_2'!A355:C1338,2,FALSE)</f>
        <v>3142.166933</v>
      </c>
    </row>
    <row r="349" spans="1:7" x14ac:dyDescent="0.25">
      <c r="A349" s="18">
        <v>1950</v>
      </c>
      <c r="B349" s="18">
        <v>1950</v>
      </c>
      <c r="C349" s="18">
        <v>6</v>
      </c>
      <c r="D349" s="84" t="s">
        <v>383</v>
      </c>
      <c r="E349" s="84" t="str">
        <f t="shared" si="13"/>
        <v>1950 6</v>
      </c>
      <c r="F349" s="14"/>
      <c r="G349" s="17">
        <f>VLOOKUP(D349,'Scatter Plot_2'!A356:C1339,2,FALSE)</f>
        <v>3029.728423</v>
      </c>
    </row>
    <row r="350" spans="1:7" x14ac:dyDescent="0.25">
      <c r="A350" s="18">
        <v>1950</v>
      </c>
      <c r="B350" s="18">
        <v>1950</v>
      </c>
      <c r="C350" s="18">
        <v>7</v>
      </c>
      <c r="D350" s="84" t="s">
        <v>384</v>
      </c>
      <c r="E350" s="84" t="str">
        <f t="shared" si="13"/>
        <v>1950 7</v>
      </c>
      <c r="F350" s="14"/>
      <c r="G350" s="17">
        <f>VLOOKUP(D350,'Scatter Plot_2'!A357:C1340,2,FALSE)</f>
        <v>2556.7260580000002</v>
      </c>
    </row>
    <row r="351" spans="1:7" x14ac:dyDescent="0.25">
      <c r="A351" s="18">
        <v>1950</v>
      </c>
      <c r="B351" s="18">
        <v>1950</v>
      </c>
      <c r="C351" s="18">
        <v>8</v>
      </c>
      <c r="D351" s="84" t="s">
        <v>385</v>
      </c>
      <c r="E351" s="84" t="str">
        <f t="shared" si="13"/>
        <v>1950 8</v>
      </c>
      <c r="F351" s="14"/>
      <c r="G351" s="17">
        <f>VLOOKUP(D351,'Scatter Plot_2'!A358:C1341,2,FALSE)</f>
        <v>2174.646526</v>
      </c>
    </row>
    <row r="352" spans="1:7" x14ac:dyDescent="0.25">
      <c r="A352" s="18">
        <v>1950</v>
      </c>
      <c r="B352" s="18">
        <v>1950</v>
      </c>
      <c r="C352" s="18">
        <v>9</v>
      </c>
      <c r="D352" s="84" t="s">
        <v>386</v>
      </c>
      <c r="E352" s="84" t="str">
        <f t="shared" si="13"/>
        <v>1950 9</v>
      </c>
      <c r="F352" s="14"/>
      <c r="G352" s="17">
        <f>VLOOKUP(D352,'Scatter Plot_2'!A359:C1342,2,FALSE)</f>
        <v>1975.117712</v>
      </c>
    </row>
    <row r="353" spans="1:7" x14ac:dyDescent="0.25">
      <c r="A353" s="18">
        <v>1951</v>
      </c>
      <c r="B353" s="18">
        <v>1950</v>
      </c>
      <c r="C353" s="18">
        <v>10</v>
      </c>
      <c r="D353" s="84" t="s">
        <v>387</v>
      </c>
      <c r="E353" s="84" t="str">
        <f t="shared" si="13"/>
        <v>1951 10</v>
      </c>
      <c r="F353" s="14"/>
      <c r="G353" s="17">
        <f>VLOOKUP(D353,'Scatter Plot_2'!A360:C1343,2,FALSE)</f>
        <v>2066.4203929999999</v>
      </c>
    </row>
    <row r="354" spans="1:7" x14ac:dyDescent="0.25">
      <c r="A354" s="18">
        <v>1951</v>
      </c>
      <c r="B354" s="18">
        <v>1950</v>
      </c>
      <c r="C354" s="18">
        <v>11</v>
      </c>
      <c r="D354" s="84" t="s">
        <v>388</v>
      </c>
      <c r="E354" s="84" t="str">
        <f t="shared" si="13"/>
        <v>1951 11</v>
      </c>
      <c r="F354" s="14"/>
      <c r="G354" s="17">
        <f>VLOOKUP(D354,'Scatter Plot_2'!A361:C1344,2,FALSE)</f>
        <v>2779.0195250000002</v>
      </c>
    </row>
    <row r="355" spans="1:7" x14ac:dyDescent="0.25">
      <c r="A355" s="18">
        <v>1951</v>
      </c>
      <c r="B355" s="18">
        <v>1950</v>
      </c>
      <c r="C355" s="18">
        <v>12</v>
      </c>
      <c r="D355" s="84" t="s">
        <v>389</v>
      </c>
      <c r="E355" s="84" t="str">
        <f t="shared" si="13"/>
        <v>1951 12</v>
      </c>
      <c r="F355" s="14"/>
      <c r="G355" s="17">
        <f>VLOOKUP(D355,'Scatter Plot_2'!A362:C1345,2,FALSE)</f>
        <v>3897.9850540000002</v>
      </c>
    </row>
    <row r="356" spans="1:7" x14ac:dyDescent="0.25">
      <c r="A356" s="18">
        <v>1951</v>
      </c>
      <c r="B356" s="18">
        <v>1951</v>
      </c>
      <c r="C356" s="18">
        <v>1</v>
      </c>
      <c r="D356" s="84" t="s">
        <v>390</v>
      </c>
      <c r="E356" s="84" t="str">
        <f t="shared" si="13"/>
        <v>1951 1</v>
      </c>
      <c r="F356" s="14"/>
      <c r="G356" s="17">
        <f>VLOOKUP(D356,'Scatter Plot_2'!A363:C1346,2,FALSE)</f>
        <v>3913</v>
      </c>
    </row>
    <row r="357" spans="1:7" x14ac:dyDescent="0.25">
      <c r="A357" s="18">
        <v>1951</v>
      </c>
      <c r="B357" s="18">
        <v>1951</v>
      </c>
      <c r="C357" s="18">
        <v>2</v>
      </c>
      <c r="D357" s="84" t="s">
        <v>391</v>
      </c>
      <c r="E357" s="84" t="str">
        <f t="shared" si="13"/>
        <v>1951 2</v>
      </c>
      <c r="F357" s="14"/>
      <c r="G357" s="17">
        <f>VLOOKUP(D357,'Scatter Plot_2'!A364:C1347,2,FALSE)</f>
        <v>3992</v>
      </c>
    </row>
    <row r="358" spans="1:7" x14ac:dyDescent="0.25">
      <c r="A358" s="18">
        <v>1951</v>
      </c>
      <c r="B358" s="18">
        <v>1951</v>
      </c>
      <c r="C358" s="18">
        <v>3</v>
      </c>
      <c r="D358" s="84" t="s">
        <v>392</v>
      </c>
      <c r="E358" s="84" t="str">
        <f t="shared" si="13"/>
        <v>1951 3</v>
      </c>
      <c r="F358" s="14"/>
      <c r="G358" s="17">
        <f>VLOOKUP(D358,'Scatter Plot_2'!A365:C1348,2,FALSE)</f>
        <v>4172</v>
      </c>
    </row>
    <row r="359" spans="1:7" x14ac:dyDescent="0.25">
      <c r="A359" s="18">
        <v>1951</v>
      </c>
      <c r="B359" s="18">
        <v>1951</v>
      </c>
      <c r="C359" s="18">
        <v>4</v>
      </c>
      <c r="D359" s="84" t="s">
        <v>393</v>
      </c>
      <c r="E359" s="84" t="str">
        <f t="shared" si="13"/>
        <v>1951 4</v>
      </c>
      <c r="F359" s="14"/>
      <c r="G359" s="17">
        <f>VLOOKUP(D359,'Scatter Plot_2'!A366:C1349,2,FALSE)</f>
        <v>4287.9035560000002</v>
      </c>
    </row>
    <row r="360" spans="1:7" x14ac:dyDescent="0.25">
      <c r="A360" s="18">
        <v>1951</v>
      </c>
      <c r="B360" s="18">
        <v>1951</v>
      </c>
      <c r="C360" s="18">
        <v>5</v>
      </c>
      <c r="D360" s="84" t="s">
        <v>394</v>
      </c>
      <c r="E360" s="84" t="str">
        <f t="shared" si="13"/>
        <v>1951 5</v>
      </c>
      <c r="F360" s="14"/>
      <c r="G360" s="17">
        <f>VLOOKUP(D360,'Scatter Plot_2'!A367:C1350,2,FALSE)</f>
        <v>4206.5737909999998</v>
      </c>
    </row>
    <row r="361" spans="1:7" x14ac:dyDescent="0.25">
      <c r="A361" s="18">
        <v>1951</v>
      </c>
      <c r="B361" s="18">
        <v>1951</v>
      </c>
      <c r="C361" s="18">
        <v>6</v>
      </c>
      <c r="D361" s="84" t="s">
        <v>395</v>
      </c>
      <c r="E361" s="84" t="str">
        <f t="shared" si="13"/>
        <v>1951 6</v>
      </c>
      <c r="F361" s="14"/>
      <c r="G361" s="17">
        <f>VLOOKUP(D361,'Scatter Plot_2'!A368:C1351,2,FALSE)</f>
        <v>3832.1453630000001</v>
      </c>
    </row>
    <row r="362" spans="1:7" x14ac:dyDescent="0.25">
      <c r="A362" s="18">
        <v>1951</v>
      </c>
      <c r="B362" s="18">
        <v>1951</v>
      </c>
      <c r="C362" s="18">
        <v>7</v>
      </c>
      <c r="D362" s="84" t="s">
        <v>396</v>
      </c>
      <c r="E362" s="84" t="str">
        <f t="shared" si="13"/>
        <v>1951 7</v>
      </c>
      <c r="F362" s="14"/>
      <c r="G362" s="17">
        <f>VLOOKUP(D362,'Scatter Plot_2'!A369:C1352,2,FALSE)</f>
        <v>3254.0984319999998</v>
      </c>
    </row>
    <row r="363" spans="1:7" x14ac:dyDescent="0.25">
      <c r="A363" s="18">
        <v>1951</v>
      </c>
      <c r="B363" s="18">
        <v>1951</v>
      </c>
      <c r="C363" s="18">
        <v>8</v>
      </c>
      <c r="D363" s="84" t="s">
        <v>397</v>
      </c>
      <c r="E363" s="84" t="str">
        <f t="shared" si="13"/>
        <v>1951 8</v>
      </c>
      <c r="F363" s="14"/>
      <c r="G363" s="17">
        <f>VLOOKUP(D363,'Scatter Plot_2'!A370:C1353,2,FALSE)</f>
        <v>2781.3153569999999</v>
      </c>
    </row>
    <row r="364" spans="1:7" x14ac:dyDescent="0.25">
      <c r="A364" s="18">
        <v>1951</v>
      </c>
      <c r="B364" s="18">
        <v>1951</v>
      </c>
      <c r="C364" s="18">
        <v>9</v>
      </c>
      <c r="D364" s="84" t="s">
        <v>398</v>
      </c>
      <c r="E364" s="84" t="str">
        <f t="shared" si="13"/>
        <v>1951 9</v>
      </c>
      <c r="F364" s="14"/>
      <c r="G364" s="17">
        <f>VLOOKUP(D364,'Scatter Plot_2'!A371:C1354,2,FALSE)</f>
        <v>2420.1906779999999</v>
      </c>
    </row>
    <row r="365" spans="1:7" x14ac:dyDescent="0.25">
      <c r="A365" s="18">
        <v>1952</v>
      </c>
      <c r="B365" s="18">
        <v>1951</v>
      </c>
      <c r="C365" s="18">
        <v>10</v>
      </c>
      <c r="D365" s="84" t="s">
        <v>399</v>
      </c>
      <c r="E365" s="84" t="str">
        <f t="shared" si="13"/>
        <v>1952 10</v>
      </c>
      <c r="F365" s="14"/>
      <c r="G365" s="17">
        <f>VLOOKUP(D365,'Scatter Plot_2'!A372:C1355,2,FALSE)</f>
        <v>2192.861324</v>
      </c>
    </row>
    <row r="366" spans="1:7" x14ac:dyDescent="0.25">
      <c r="A366" s="18">
        <v>1952</v>
      </c>
      <c r="B366" s="18">
        <v>1951</v>
      </c>
      <c r="C366" s="18">
        <v>11</v>
      </c>
      <c r="D366" s="84" t="s">
        <v>400</v>
      </c>
      <c r="E366" s="84" t="str">
        <f t="shared" si="13"/>
        <v>1952 11</v>
      </c>
      <c r="F366" s="14"/>
      <c r="G366" s="17">
        <f>VLOOKUP(D366,'Scatter Plot_2'!A373:C1356,2,FALSE)</f>
        <v>2159.8607670000001</v>
      </c>
    </row>
    <row r="367" spans="1:7" x14ac:dyDescent="0.25">
      <c r="A367" s="18">
        <v>1952</v>
      </c>
      <c r="B367" s="18">
        <v>1951</v>
      </c>
      <c r="C367" s="18">
        <v>12</v>
      </c>
      <c r="D367" s="84" t="s">
        <v>401</v>
      </c>
      <c r="E367" s="84" t="str">
        <f t="shared" si="13"/>
        <v>1952 12</v>
      </c>
      <c r="F367" s="14"/>
      <c r="G367" s="17">
        <f>VLOOKUP(D367,'Scatter Plot_2'!A374:C1357,2,FALSE)</f>
        <v>2528.15211</v>
      </c>
    </row>
    <row r="368" spans="1:7" x14ac:dyDescent="0.25">
      <c r="A368" s="18">
        <v>1952</v>
      </c>
      <c r="B368" s="18">
        <v>1952</v>
      </c>
      <c r="C368" s="18">
        <v>1</v>
      </c>
      <c r="D368" s="84" t="s">
        <v>402</v>
      </c>
      <c r="E368" s="84" t="str">
        <f t="shared" si="13"/>
        <v>1952 1</v>
      </c>
      <c r="F368" s="14"/>
      <c r="G368" s="17">
        <f>VLOOKUP(D368,'Scatter Plot_2'!A375:C1358,2,FALSE)</f>
        <v>3077.818929</v>
      </c>
    </row>
    <row r="369" spans="1:7" x14ac:dyDescent="0.25">
      <c r="A369" s="18">
        <v>1952</v>
      </c>
      <c r="B369" s="18">
        <v>1952</v>
      </c>
      <c r="C369" s="18">
        <v>2</v>
      </c>
      <c r="D369" s="84" t="s">
        <v>403</v>
      </c>
      <c r="E369" s="84" t="str">
        <f t="shared" si="13"/>
        <v>1952 2</v>
      </c>
      <c r="F369" s="14"/>
      <c r="G369" s="17">
        <f>VLOOKUP(D369,'Scatter Plot_2'!A376:C1359,2,FALSE)</f>
        <v>3472.1457070000001</v>
      </c>
    </row>
    <row r="370" spans="1:7" x14ac:dyDescent="0.25">
      <c r="A370" s="18">
        <v>1952</v>
      </c>
      <c r="B370" s="18">
        <v>1952</v>
      </c>
      <c r="C370" s="18">
        <v>3</v>
      </c>
      <c r="D370" s="84" t="s">
        <v>404</v>
      </c>
      <c r="E370" s="84" t="str">
        <f t="shared" si="13"/>
        <v>1952 3</v>
      </c>
      <c r="F370" s="14"/>
      <c r="G370" s="17">
        <f>VLOOKUP(D370,'Scatter Plot_2'!A377:C1360,2,FALSE)</f>
        <v>3945.400431</v>
      </c>
    </row>
    <row r="371" spans="1:7" x14ac:dyDescent="0.25">
      <c r="A371" s="18">
        <v>1952</v>
      </c>
      <c r="B371" s="18">
        <v>1952</v>
      </c>
      <c r="C371" s="18">
        <v>4</v>
      </c>
      <c r="D371" s="84" t="s">
        <v>405</v>
      </c>
      <c r="E371" s="84" t="str">
        <f t="shared" si="13"/>
        <v>1952 4</v>
      </c>
      <c r="F371" s="14"/>
      <c r="G371" s="17">
        <f>VLOOKUP(D371,'Scatter Plot_2'!A378:C1361,2,FALSE)</f>
        <v>4293.6734139999999</v>
      </c>
    </row>
    <row r="372" spans="1:7" x14ac:dyDescent="0.25">
      <c r="A372" s="18">
        <v>1952</v>
      </c>
      <c r="B372" s="18">
        <v>1952</v>
      </c>
      <c r="C372" s="18">
        <v>5</v>
      </c>
      <c r="D372" s="84" t="s">
        <v>406</v>
      </c>
      <c r="E372" s="84" t="str">
        <f t="shared" si="13"/>
        <v>1952 5</v>
      </c>
      <c r="F372" s="14"/>
      <c r="G372" s="17">
        <f>VLOOKUP(D372,'Scatter Plot_2'!A379:C1362,2,FALSE)</f>
        <v>4170.4255759999996</v>
      </c>
    </row>
    <row r="373" spans="1:7" x14ac:dyDescent="0.25">
      <c r="A373" s="18">
        <v>1952</v>
      </c>
      <c r="B373" s="18">
        <v>1952</v>
      </c>
      <c r="C373" s="18">
        <v>6</v>
      </c>
      <c r="D373" s="84" t="s">
        <v>407</v>
      </c>
      <c r="E373" s="84" t="str">
        <f t="shared" si="13"/>
        <v>1952 6</v>
      </c>
      <c r="F373" s="14"/>
      <c r="G373" s="17">
        <f>VLOOKUP(D373,'Scatter Plot_2'!A380:C1363,2,FALSE)</f>
        <v>4172.5847659999999</v>
      </c>
    </row>
    <row r="374" spans="1:7" x14ac:dyDescent="0.25">
      <c r="A374" s="18">
        <v>1952</v>
      </c>
      <c r="B374" s="18">
        <v>1952</v>
      </c>
      <c r="C374" s="18">
        <v>7</v>
      </c>
      <c r="D374" s="84" t="s">
        <v>408</v>
      </c>
      <c r="E374" s="84" t="str">
        <f t="shared" si="13"/>
        <v>1952 7</v>
      </c>
      <c r="F374" s="14"/>
      <c r="G374" s="17">
        <f>VLOOKUP(D374,'Scatter Plot_2'!A381:C1364,2,FALSE)</f>
        <v>4160.4847689999997</v>
      </c>
    </row>
    <row r="375" spans="1:7" x14ac:dyDescent="0.25">
      <c r="A375" s="18">
        <v>1952</v>
      </c>
      <c r="B375" s="18">
        <v>1952</v>
      </c>
      <c r="C375" s="18">
        <v>8</v>
      </c>
      <c r="D375" s="84" t="s">
        <v>409</v>
      </c>
      <c r="E375" s="84" t="str">
        <f t="shared" si="13"/>
        <v>1952 8</v>
      </c>
      <c r="F375" s="14"/>
      <c r="G375" s="17">
        <f>VLOOKUP(D375,'Scatter Plot_2'!A382:C1365,2,FALSE)</f>
        <v>4151.2960149999999</v>
      </c>
    </row>
    <row r="376" spans="1:7" x14ac:dyDescent="0.25">
      <c r="A376" s="18">
        <v>1952</v>
      </c>
      <c r="B376" s="18">
        <v>1952</v>
      </c>
      <c r="C376" s="18">
        <v>9</v>
      </c>
      <c r="D376" s="84" t="s">
        <v>410</v>
      </c>
      <c r="E376" s="84" t="str">
        <f t="shared" si="13"/>
        <v>1952 9</v>
      </c>
      <c r="F376" s="14"/>
      <c r="G376" s="17">
        <f>VLOOKUP(D376,'Scatter Plot_2'!A383:C1366,2,FALSE)</f>
        <v>3685.9304010000001</v>
      </c>
    </row>
    <row r="377" spans="1:7" x14ac:dyDescent="0.25">
      <c r="A377" s="18">
        <v>1953</v>
      </c>
      <c r="B377" s="18">
        <v>1952</v>
      </c>
      <c r="C377" s="18">
        <v>10</v>
      </c>
      <c r="D377" s="84" t="s">
        <v>411</v>
      </c>
      <c r="E377" s="84" t="str">
        <f t="shared" si="13"/>
        <v>1953 10</v>
      </c>
      <c r="F377" s="14"/>
      <c r="G377" s="17">
        <f>VLOOKUP(D377,'Scatter Plot_2'!A384:C1367,2,FALSE)</f>
        <v>3348.7278219999998</v>
      </c>
    </row>
    <row r="378" spans="1:7" x14ac:dyDescent="0.25">
      <c r="A378" s="18">
        <v>1953</v>
      </c>
      <c r="B378" s="18">
        <v>1952</v>
      </c>
      <c r="C378" s="18">
        <v>11</v>
      </c>
      <c r="D378" s="84" t="s">
        <v>412</v>
      </c>
      <c r="E378" s="84" t="str">
        <f t="shared" si="13"/>
        <v>1953 11</v>
      </c>
      <c r="F378" s="14"/>
      <c r="G378" s="17">
        <f>VLOOKUP(D378,'Scatter Plot_2'!A385:C1368,2,FALSE)</f>
        <v>3053.6273769999998</v>
      </c>
    </row>
    <row r="379" spans="1:7" x14ac:dyDescent="0.25">
      <c r="A379" s="18">
        <v>1953</v>
      </c>
      <c r="B379" s="18">
        <v>1952</v>
      </c>
      <c r="C379" s="18">
        <v>12</v>
      </c>
      <c r="D379" s="84" t="s">
        <v>413</v>
      </c>
      <c r="E379" s="84" t="str">
        <f t="shared" si="13"/>
        <v>1953 12</v>
      </c>
      <c r="F379" s="14"/>
      <c r="G379" s="17">
        <f>VLOOKUP(D379,'Scatter Plot_2'!A386:C1369,2,FALSE)</f>
        <v>3381.5073320000001</v>
      </c>
    </row>
    <row r="380" spans="1:7" x14ac:dyDescent="0.25">
      <c r="A380" s="18">
        <v>1953</v>
      </c>
      <c r="B380" s="18">
        <v>1953</v>
      </c>
      <c r="C380" s="18">
        <v>1</v>
      </c>
      <c r="D380" s="84" t="s">
        <v>414</v>
      </c>
      <c r="E380" s="84" t="str">
        <f t="shared" si="13"/>
        <v>1953 1</v>
      </c>
      <c r="F380" s="14"/>
      <c r="G380" s="17">
        <f>VLOOKUP(D380,'Scatter Plot_2'!A387:C1370,2,FALSE)</f>
        <v>3276.9956379999999</v>
      </c>
    </row>
    <row r="381" spans="1:7" x14ac:dyDescent="0.25">
      <c r="A381" s="18">
        <v>1953</v>
      </c>
      <c r="B381" s="18">
        <v>1953</v>
      </c>
      <c r="C381" s="18">
        <v>2</v>
      </c>
      <c r="D381" s="84" t="s">
        <v>415</v>
      </c>
      <c r="E381" s="84" t="str">
        <f t="shared" si="13"/>
        <v>1953 2</v>
      </c>
      <c r="F381" s="14"/>
      <c r="G381" s="17">
        <f>VLOOKUP(D381,'Scatter Plot_2'!A388:C1371,2,FALSE)</f>
        <v>3558.1069520000001</v>
      </c>
    </row>
    <row r="382" spans="1:7" x14ac:dyDescent="0.25">
      <c r="A382" s="18">
        <v>1953</v>
      </c>
      <c r="B382" s="18">
        <v>1953</v>
      </c>
      <c r="C382" s="18">
        <v>3</v>
      </c>
      <c r="D382" s="84" t="s">
        <v>416</v>
      </c>
      <c r="E382" s="84" t="str">
        <f t="shared" si="13"/>
        <v>1953 3</v>
      </c>
      <c r="F382" s="14"/>
      <c r="G382" s="17">
        <f>VLOOKUP(D382,'Scatter Plot_2'!A389:C1372,2,FALSE)</f>
        <v>3662.2014720000002</v>
      </c>
    </row>
    <row r="383" spans="1:7" x14ac:dyDescent="0.25">
      <c r="A383" s="18">
        <v>1953</v>
      </c>
      <c r="B383" s="18">
        <v>1953</v>
      </c>
      <c r="C383" s="18">
        <v>4</v>
      </c>
      <c r="D383" s="84" t="s">
        <v>417</v>
      </c>
      <c r="E383" s="84" t="str">
        <f t="shared" si="13"/>
        <v>1953 4</v>
      </c>
      <c r="F383" s="14"/>
      <c r="G383" s="17">
        <f>VLOOKUP(D383,'Scatter Plot_2'!A390:C1373,2,FALSE)</f>
        <v>3803.80413</v>
      </c>
    </row>
    <row r="384" spans="1:7" x14ac:dyDescent="0.25">
      <c r="A384" s="18">
        <v>1953</v>
      </c>
      <c r="B384" s="18">
        <v>1953</v>
      </c>
      <c r="C384" s="18">
        <v>5</v>
      </c>
      <c r="D384" s="84" t="s">
        <v>418</v>
      </c>
      <c r="E384" s="84" t="str">
        <f t="shared" si="13"/>
        <v>1953 5</v>
      </c>
      <c r="F384" s="14"/>
      <c r="G384" s="17">
        <f>VLOOKUP(D384,'Scatter Plot_2'!A391:C1374,2,FALSE)</f>
        <v>3907.4922940000001</v>
      </c>
    </row>
    <row r="385" spans="1:7" x14ac:dyDescent="0.25">
      <c r="A385" s="18">
        <v>1953</v>
      </c>
      <c r="B385" s="18">
        <v>1953</v>
      </c>
      <c r="C385" s="18">
        <v>6</v>
      </c>
      <c r="D385" s="84" t="s">
        <v>419</v>
      </c>
      <c r="E385" s="84" t="str">
        <f t="shared" si="13"/>
        <v>1953 6</v>
      </c>
      <c r="F385" s="14"/>
      <c r="G385" s="17">
        <f>VLOOKUP(D385,'Scatter Plot_2'!A392:C1375,2,FALSE)</f>
        <v>3740.2549049999998</v>
      </c>
    </row>
    <row r="386" spans="1:7" x14ac:dyDescent="0.25">
      <c r="A386" s="18">
        <v>1953</v>
      </c>
      <c r="B386" s="18">
        <v>1953</v>
      </c>
      <c r="C386" s="18">
        <v>7</v>
      </c>
      <c r="D386" s="84" t="s">
        <v>420</v>
      </c>
      <c r="E386" s="84" t="str">
        <f t="shared" si="13"/>
        <v>1953 7</v>
      </c>
      <c r="F386" s="14"/>
      <c r="G386" s="17">
        <f>VLOOKUP(D386,'Scatter Plot_2'!A393:C1376,2,FALSE)</f>
        <v>3293.3819159999998</v>
      </c>
    </row>
    <row r="387" spans="1:7" x14ac:dyDescent="0.25">
      <c r="A387" s="18">
        <v>1953</v>
      </c>
      <c r="B387" s="18">
        <v>1953</v>
      </c>
      <c r="C387" s="18">
        <v>8</v>
      </c>
      <c r="D387" s="84" t="s">
        <v>421</v>
      </c>
      <c r="E387" s="84" t="str">
        <f t="shared" si="13"/>
        <v>1953 8</v>
      </c>
      <c r="F387" s="14"/>
      <c r="G387" s="17">
        <f>VLOOKUP(D387,'Scatter Plot_2'!A394:C1377,2,FALSE)</f>
        <v>3014.8096059999998</v>
      </c>
    </row>
    <row r="388" spans="1:7" x14ac:dyDescent="0.25">
      <c r="A388" s="18">
        <v>1953</v>
      </c>
      <c r="B388" s="18">
        <v>1953</v>
      </c>
      <c r="C388" s="18">
        <v>9</v>
      </c>
      <c r="D388" s="84" t="s">
        <v>422</v>
      </c>
      <c r="E388" s="84" t="str">
        <f t="shared" si="13"/>
        <v>1953 9</v>
      </c>
      <c r="F388" s="14"/>
      <c r="G388" s="17">
        <f>VLOOKUP(D388,'Scatter Plot_2'!A395:C1378,2,FALSE)</f>
        <v>2541.9252649999999</v>
      </c>
    </row>
    <row r="389" spans="1:7" x14ac:dyDescent="0.25">
      <c r="A389" s="18">
        <v>1954</v>
      </c>
      <c r="B389" s="18">
        <v>1953</v>
      </c>
      <c r="C389" s="18">
        <v>10</v>
      </c>
      <c r="D389" s="84" t="s">
        <v>423</v>
      </c>
      <c r="E389" s="84" t="str">
        <f t="shared" si="13"/>
        <v>1954 10</v>
      </c>
      <c r="F389" s="14"/>
      <c r="G389" s="17">
        <f>VLOOKUP(D389,'Scatter Plot_2'!A396:C1379,2,FALSE)</f>
        <v>2297.4236489999998</v>
      </c>
    </row>
    <row r="390" spans="1:7" x14ac:dyDescent="0.25">
      <c r="A390" s="18">
        <v>1954</v>
      </c>
      <c r="B390" s="18">
        <v>1953</v>
      </c>
      <c r="C390" s="18">
        <v>11</v>
      </c>
      <c r="D390" s="84" t="s">
        <v>424</v>
      </c>
      <c r="E390" s="84" t="str">
        <f t="shared" ref="E390:E453" si="14">CONCATENATE(A390," ",C390)</f>
        <v>1954 11</v>
      </c>
      <c r="F390" s="14"/>
      <c r="G390" s="17">
        <f>VLOOKUP(D390,'Scatter Plot_2'!A397:C1380,2,FALSE)</f>
        <v>2115.5368020000001</v>
      </c>
    </row>
    <row r="391" spans="1:7" x14ac:dyDescent="0.25">
      <c r="A391" s="18">
        <v>1954</v>
      </c>
      <c r="B391" s="18">
        <v>1953</v>
      </c>
      <c r="C391" s="18">
        <v>12</v>
      </c>
      <c r="D391" s="84" t="s">
        <v>425</v>
      </c>
      <c r="E391" s="84" t="str">
        <f t="shared" si="14"/>
        <v>1954 12</v>
      </c>
      <c r="F391" s="14"/>
      <c r="G391" s="17">
        <f>VLOOKUP(D391,'Scatter Plot_2'!A398:C1381,2,FALSE)</f>
        <v>2217.7527660000001</v>
      </c>
    </row>
    <row r="392" spans="1:7" x14ac:dyDescent="0.25">
      <c r="A392" s="18">
        <v>1954</v>
      </c>
      <c r="B392" s="18">
        <v>1954</v>
      </c>
      <c r="C392" s="18">
        <v>1</v>
      </c>
      <c r="D392" s="84" t="s">
        <v>426</v>
      </c>
      <c r="E392" s="84" t="str">
        <f t="shared" si="14"/>
        <v>1954 1</v>
      </c>
      <c r="F392" s="14"/>
      <c r="G392" s="17">
        <f>VLOOKUP(D392,'Scatter Plot_2'!A399:C1382,2,FALSE)</f>
        <v>2467.0753260000001</v>
      </c>
    </row>
    <row r="393" spans="1:7" x14ac:dyDescent="0.25">
      <c r="A393" s="18">
        <v>1954</v>
      </c>
      <c r="B393" s="18">
        <v>1954</v>
      </c>
      <c r="C393" s="18">
        <v>2</v>
      </c>
      <c r="D393" s="84" t="s">
        <v>427</v>
      </c>
      <c r="E393" s="84" t="str">
        <f t="shared" si="14"/>
        <v>1954 2</v>
      </c>
      <c r="F393" s="14"/>
      <c r="G393" s="17">
        <f>VLOOKUP(D393,'Scatter Plot_2'!A400:C1383,2,FALSE)</f>
        <v>2936.2804110000002</v>
      </c>
    </row>
    <row r="394" spans="1:7" x14ac:dyDescent="0.25">
      <c r="A394" s="18">
        <v>1954</v>
      </c>
      <c r="B394" s="18">
        <v>1954</v>
      </c>
      <c r="C394" s="18">
        <v>3</v>
      </c>
      <c r="D394" s="84" t="s">
        <v>428</v>
      </c>
      <c r="E394" s="84" t="str">
        <f t="shared" si="14"/>
        <v>1954 3</v>
      </c>
      <c r="F394" s="14"/>
      <c r="G394" s="17">
        <f>VLOOKUP(D394,'Scatter Plot_2'!A401:C1384,2,FALSE)</f>
        <v>3555.1071149999998</v>
      </c>
    </row>
    <row r="395" spans="1:7" x14ac:dyDescent="0.25">
      <c r="A395" s="18">
        <v>1954</v>
      </c>
      <c r="B395" s="18">
        <v>1954</v>
      </c>
      <c r="C395" s="18">
        <v>4</v>
      </c>
      <c r="D395" s="84" t="s">
        <v>429</v>
      </c>
      <c r="E395" s="84" t="str">
        <f t="shared" si="14"/>
        <v>1954 4</v>
      </c>
      <c r="F395" s="14"/>
      <c r="G395" s="17">
        <f>VLOOKUP(D395,'Scatter Plot_2'!A402:C1385,2,FALSE)</f>
        <v>3858.0486940000001</v>
      </c>
    </row>
    <row r="396" spans="1:7" x14ac:dyDescent="0.25">
      <c r="A396" s="18">
        <v>1954</v>
      </c>
      <c r="B396" s="18">
        <v>1954</v>
      </c>
      <c r="C396" s="18">
        <v>5</v>
      </c>
      <c r="D396" s="84" t="s">
        <v>430</v>
      </c>
      <c r="E396" s="84" t="str">
        <f t="shared" si="14"/>
        <v>1954 5</v>
      </c>
      <c r="F396" s="14"/>
      <c r="G396" s="17">
        <f>VLOOKUP(D396,'Scatter Plot_2'!A403:C1386,2,FALSE)</f>
        <v>3864.3010680000002</v>
      </c>
    </row>
    <row r="397" spans="1:7" x14ac:dyDescent="0.25">
      <c r="A397" s="18">
        <v>1954</v>
      </c>
      <c r="B397" s="18">
        <v>1954</v>
      </c>
      <c r="C397" s="18">
        <v>6</v>
      </c>
      <c r="D397" s="84" t="s">
        <v>431</v>
      </c>
      <c r="E397" s="84" t="str">
        <f t="shared" si="14"/>
        <v>1954 6</v>
      </c>
      <c r="F397" s="14"/>
      <c r="G397" s="17">
        <f>VLOOKUP(D397,'Scatter Plot_2'!A404:C1387,2,FALSE)</f>
        <v>3499.8861510000002</v>
      </c>
    </row>
    <row r="398" spans="1:7" x14ac:dyDescent="0.25">
      <c r="A398" s="18">
        <v>1954</v>
      </c>
      <c r="B398" s="18">
        <v>1954</v>
      </c>
      <c r="C398" s="18">
        <v>7</v>
      </c>
      <c r="D398" s="84" t="s">
        <v>432</v>
      </c>
      <c r="E398" s="84" t="str">
        <f t="shared" si="14"/>
        <v>1954 7</v>
      </c>
      <c r="F398" s="14"/>
      <c r="G398" s="17">
        <f>VLOOKUP(D398,'Scatter Plot_2'!A405:C1388,2,FALSE)</f>
        <v>2917.384059</v>
      </c>
    </row>
    <row r="399" spans="1:7" x14ac:dyDescent="0.25">
      <c r="A399" s="18">
        <v>1954</v>
      </c>
      <c r="B399" s="18">
        <v>1954</v>
      </c>
      <c r="C399" s="18">
        <v>8</v>
      </c>
      <c r="D399" s="84" t="s">
        <v>433</v>
      </c>
      <c r="E399" s="84" t="str">
        <f t="shared" si="14"/>
        <v>1954 8</v>
      </c>
      <c r="F399" s="14"/>
      <c r="G399" s="17">
        <f>VLOOKUP(D399,'Scatter Plot_2'!A406:C1389,2,FALSE)</f>
        <v>2472.564789</v>
      </c>
    </row>
    <row r="400" spans="1:7" x14ac:dyDescent="0.25">
      <c r="A400" s="18">
        <v>1954</v>
      </c>
      <c r="B400" s="18">
        <v>1954</v>
      </c>
      <c r="C400" s="18">
        <v>9</v>
      </c>
      <c r="D400" s="84" t="s">
        <v>434</v>
      </c>
      <c r="E400" s="84" t="str">
        <f t="shared" si="14"/>
        <v>1954 9</v>
      </c>
      <c r="F400" s="14"/>
      <c r="G400" s="17">
        <f>VLOOKUP(D400,'Scatter Plot_2'!A407:C1390,2,FALSE)</f>
        <v>2085.4016419999998</v>
      </c>
    </row>
    <row r="401" spans="1:7" x14ac:dyDescent="0.25">
      <c r="A401" s="18">
        <v>1955</v>
      </c>
      <c r="B401" s="18">
        <v>1954</v>
      </c>
      <c r="C401" s="18">
        <v>10</v>
      </c>
      <c r="D401" s="84" t="s">
        <v>435</v>
      </c>
      <c r="E401" s="84" t="str">
        <f t="shared" si="14"/>
        <v>1955 10</v>
      </c>
      <c r="F401" s="14"/>
      <c r="G401" s="17">
        <f>VLOOKUP(D401,'Scatter Plot_2'!A408:C1391,2,FALSE)</f>
        <v>1846.398486</v>
      </c>
    </row>
    <row r="402" spans="1:7" x14ac:dyDescent="0.25">
      <c r="A402" s="18">
        <v>1955</v>
      </c>
      <c r="B402" s="18">
        <v>1954</v>
      </c>
      <c r="C402" s="18">
        <v>11</v>
      </c>
      <c r="D402" s="84" t="s">
        <v>436</v>
      </c>
      <c r="E402" s="84" t="str">
        <f t="shared" si="14"/>
        <v>1955 11</v>
      </c>
      <c r="F402" s="14"/>
      <c r="G402" s="17">
        <f>VLOOKUP(D402,'Scatter Plot_2'!A409:C1392,2,FALSE)</f>
        <v>1873.7841599999999</v>
      </c>
    </row>
    <row r="403" spans="1:7" x14ac:dyDescent="0.25">
      <c r="A403" s="18">
        <v>1955</v>
      </c>
      <c r="B403" s="18">
        <v>1954</v>
      </c>
      <c r="C403" s="18">
        <v>12</v>
      </c>
      <c r="D403" s="84" t="s">
        <v>437</v>
      </c>
      <c r="E403" s="84" t="str">
        <f t="shared" si="14"/>
        <v>1955 12</v>
      </c>
      <c r="F403" s="14"/>
      <c r="G403" s="17">
        <f>VLOOKUP(D403,'Scatter Plot_2'!A410:C1393,2,FALSE)</f>
        <v>2138.6904749999999</v>
      </c>
    </row>
    <row r="404" spans="1:7" x14ac:dyDescent="0.25">
      <c r="A404" s="18">
        <v>1955</v>
      </c>
      <c r="B404" s="18">
        <v>1955</v>
      </c>
      <c r="C404" s="18">
        <v>1</v>
      </c>
      <c r="D404" s="84" t="s">
        <v>438</v>
      </c>
      <c r="E404" s="84" t="str">
        <f t="shared" si="14"/>
        <v>1955 1</v>
      </c>
      <c r="F404" s="14"/>
      <c r="G404" s="17">
        <f>VLOOKUP(D404,'Scatter Plot_2'!A411:C1394,2,FALSE)</f>
        <v>2334.2281109999999</v>
      </c>
    </row>
    <row r="405" spans="1:7" x14ac:dyDescent="0.25">
      <c r="A405" s="18">
        <v>1955</v>
      </c>
      <c r="B405" s="18">
        <v>1955</v>
      </c>
      <c r="C405" s="18">
        <v>2</v>
      </c>
      <c r="D405" s="84" t="s">
        <v>439</v>
      </c>
      <c r="E405" s="84" t="str">
        <f t="shared" si="14"/>
        <v>1955 2</v>
      </c>
      <c r="F405" s="14"/>
      <c r="G405" s="17">
        <f>VLOOKUP(D405,'Scatter Plot_2'!A412:C1395,2,FALSE)</f>
        <v>2527.7346080000002</v>
      </c>
    </row>
    <row r="406" spans="1:7" x14ac:dyDescent="0.25">
      <c r="A406" s="18">
        <v>1955</v>
      </c>
      <c r="B406" s="18">
        <v>1955</v>
      </c>
      <c r="C406" s="18">
        <v>3</v>
      </c>
      <c r="D406" s="84" t="s">
        <v>440</v>
      </c>
      <c r="E406" s="84" t="str">
        <f t="shared" si="14"/>
        <v>1955 3</v>
      </c>
      <c r="F406" s="14"/>
      <c r="G406" s="17">
        <f>VLOOKUP(D406,'Scatter Plot_2'!A413:C1396,2,FALSE)</f>
        <v>2706.4482149999999</v>
      </c>
    </row>
    <row r="407" spans="1:7" x14ac:dyDescent="0.25">
      <c r="A407" s="18">
        <v>1955</v>
      </c>
      <c r="B407" s="18">
        <v>1955</v>
      </c>
      <c r="C407" s="18">
        <v>4</v>
      </c>
      <c r="D407" s="84" t="s">
        <v>441</v>
      </c>
      <c r="E407" s="84" t="str">
        <f t="shared" si="14"/>
        <v>1955 4</v>
      </c>
      <c r="F407" s="14"/>
      <c r="G407" s="17">
        <f>VLOOKUP(D407,'Scatter Plot_2'!A414:C1397,2,FALSE)</f>
        <v>2765.0363419999999</v>
      </c>
    </row>
    <row r="408" spans="1:7" x14ac:dyDescent="0.25">
      <c r="A408" s="18">
        <v>1955</v>
      </c>
      <c r="B408" s="18">
        <v>1955</v>
      </c>
      <c r="C408" s="18">
        <v>5</v>
      </c>
      <c r="D408" s="84" t="s">
        <v>442</v>
      </c>
      <c r="E408" s="84" t="str">
        <f t="shared" si="14"/>
        <v>1955 5</v>
      </c>
      <c r="F408" s="14"/>
      <c r="G408" s="17">
        <f>VLOOKUP(D408,'Scatter Plot_2'!A415:C1398,2,FALSE)</f>
        <v>2835.3120720000002</v>
      </c>
    </row>
    <row r="409" spans="1:7" x14ac:dyDescent="0.25">
      <c r="A409" s="18">
        <v>1955</v>
      </c>
      <c r="B409" s="18">
        <v>1955</v>
      </c>
      <c r="C409" s="18">
        <v>6</v>
      </c>
      <c r="D409" s="84" t="s">
        <v>443</v>
      </c>
      <c r="E409" s="84" t="str">
        <f t="shared" si="14"/>
        <v>1955 6</v>
      </c>
      <c r="F409" s="14"/>
      <c r="G409" s="17">
        <f>VLOOKUP(D409,'Scatter Plot_2'!A416:C1399,2,FALSE)</f>
        <v>2486.1289940000001</v>
      </c>
    </row>
    <row r="410" spans="1:7" x14ac:dyDescent="0.25">
      <c r="A410" s="18">
        <v>1955</v>
      </c>
      <c r="B410" s="18">
        <v>1955</v>
      </c>
      <c r="C410" s="18">
        <v>7</v>
      </c>
      <c r="D410" s="84" t="s">
        <v>444</v>
      </c>
      <c r="E410" s="84" t="str">
        <f t="shared" si="14"/>
        <v>1955 7</v>
      </c>
      <c r="F410" s="14"/>
      <c r="G410" s="17">
        <f>VLOOKUP(D410,'Scatter Plot_2'!A417:C1400,2,FALSE)</f>
        <v>2033.5867370000001</v>
      </c>
    </row>
    <row r="411" spans="1:7" x14ac:dyDescent="0.25">
      <c r="A411" s="18">
        <v>1955</v>
      </c>
      <c r="B411" s="18">
        <v>1955</v>
      </c>
      <c r="C411" s="18">
        <v>8</v>
      </c>
      <c r="D411" s="84" t="s">
        <v>445</v>
      </c>
      <c r="E411" s="84" t="str">
        <f t="shared" si="14"/>
        <v>1955 8</v>
      </c>
      <c r="F411" s="14"/>
      <c r="G411" s="17">
        <f>VLOOKUP(D411,'Scatter Plot_2'!A418:C1401,2,FALSE)</f>
        <v>1643.5748719999999</v>
      </c>
    </row>
    <row r="412" spans="1:7" x14ac:dyDescent="0.25">
      <c r="A412" s="18">
        <v>1955</v>
      </c>
      <c r="B412" s="18">
        <v>1955</v>
      </c>
      <c r="C412" s="18">
        <v>9</v>
      </c>
      <c r="D412" s="84" t="s">
        <v>446</v>
      </c>
      <c r="E412" s="84" t="str">
        <f t="shared" si="14"/>
        <v>1955 9</v>
      </c>
      <c r="F412" s="14"/>
      <c r="G412" s="17">
        <f>VLOOKUP(D412,'Scatter Plot_2'!A419:C1402,2,FALSE)</f>
        <v>1524.3860460000001</v>
      </c>
    </row>
    <row r="413" spans="1:7" x14ac:dyDescent="0.25">
      <c r="A413" s="18">
        <v>1956</v>
      </c>
      <c r="B413" s="18">
        <v>1955</v>
      </c>
      <c r="C413" s="18">
        <v>10</v>
      </c>
      <c r="D413" s="84" t="s">
        <v>447</v>
      </c>
      <c r="E413" s="84" t="str">
        <f t="shared" si="14"/>
        <v>1956 10</v>
      </c>
      <c r="F413" s="14"/>
      <c r="G413" s="17">
        <f>VLOOKUP(D413,'Scatter Plot_2'!A420:C1403,2,FALSE)</f>
        <v>1354.7781629999999</v>
      </c>
    </row>
    <row r="414" spans="1:7" x14ac:dyDescent="0.25">
      <c r="A414" s="18">
        <v>1956</v>
      </c>
      <c r="B414" s="18">
        <v>1955</v>
      </c>
      <c r="C414" s="18">
        <v>11</v>
      </c>
      <c r="D414" s="84" t="s">
        <v>448</v>
      </c>
      <c r="E414" s="84" t="str">
        <f t="shared" si="14"/>
        <v>1956 11</v>
      </c>
      <c r="F414" s="14"/>
      <c r="G414" s="17">
        <f>VLOOKUP(D414,'Scatter Plot_2'!A421:C1404,2,FALSE)</f>
        <v>1379.0786430000001</v>
      </c>
    </row>
    <row r="415" spans="1:7" x14ac:dyDescent="0.25">
      <c r="A415" s="18">
        <v>1956</v>
      </c>
      <c r="B415" s="18">
        <v>1955</v>
      </c>
      <c r="C415" s="18">
        <v>12</v>
      </c>
      <c r="D415" s="84" t="s">
        <v>449</v>
      </c>
      <c r="E415" s="84" t="str">
        <f t="shared" si="14"/>
        <v>1956 12</v>
      </c>
      <c r="F415" s="14"/>
      <c r="G415" s="17">
        <f>VLOOKUP(D415,'Scatter Plot_2'!A422:C1405,2,FALSE)</f>
        <v>3049.526574</v>
      </c>
    </row>
    <row r="416" spans="1:7" x14ac:dyDescent="0.25">
      <c r="A416" s="18">
        <v>1956</v>
      </c>
      <c r="B416" s="18">
        <v>1956</v>
      </c>
      <c r="C416" s="18">
        <v>1</v>
      </c>
      <c r="D416" s="84" t="s">
        <v>450</v>
      </c>
      <c r="E416" s="84" t="str">
        <f t="shared" si="14"/>
        <v>1956 1</v>
      </c>
      <c r="F416" s="14"/>
      <c r="G416" s="17">
        <f>VLOOKUP(D416,'Scatter Plot_2'!A423:C1406,2,FALSE)</f>
        <v>3840.8930140000002</v>
      </c>
    </row>
    <row r="417" spans="1:7" x14ac:dyDescent="0.25">
      <c r="A417" s="18">
        <v>1956</v>
      </c>
      <c r="B417" s="18">
        <v>1956</v>
      </c>
      <c r="C417" s="18">
        <v>2</v>
      </c>
      <c r="D417" s="84" t="s">
        <v>451</v>
      </c>
      <c r="E417" s="84" t="str">
        <f t="shared" si="14"/>
        <v>1956 2</v>
      </c>
      <c r="F417" s="14"/>
      <c r="G417" s="17">
        <f>VLOOKUP(D417,'Scatter Plot_2'!A424:C1407,2,FALSE)</f>
        <v>3855</v>
      </c>
    </row>
    <row r="418" spans="1:7" x14ac:dyDescent="0.25">
      <c r="A418" s="18">
        <v>1956</v>
      </c>
      <c r="B418" s="18">
        <v>1956</v>
      </c>
      <c r="C418" s="18">
        <v>3</v>
      </c>
      <c r="D418" s="84" t="s">
        <v>452</v>
      </c>
      <c r="E418" s="84" t="str">
        <f t="shared" si="14"/>
        <v>1956 3</v>
      </c>
      <c r="F418" s="14"/>
      <c r="G418" s="17">
        <f>VLOOKUP(D418,'Scatter Plot_2'!A425:C1408,2,FALSE)</f>
        <v>4085</v>
      </c>
    </row>
    <row r="419" spans="1:7" x14ac:dyDescent="0.25">
      <c r="A419" s="18">
        <v>1956</v>
      </c>
      <c r="B419" s="18">
        <v>1956</v>
      </c>
      <c r="C419" s="18">
        <v>4</v>
      </c>
      <c r="D419" s="84" t="s">
        <v>453</v>
      </c>
      <c r="E419" s="84" t="str">
        <f t="shared" si="14"/>
        <v>1956 4</v>
      </c>
      <c r="F419" s="14"/>
      <c r="G419" s="17">
        <f>VLOOKUP(D419,'Scatter Plot_2'!A426:C1409,2,FALSE)</f>
        <v>4321.2999369999998</v>
      </c>
    </row>
    <row r="420" spans="1:7" x14ac:dyDescent="0.25">
      <c r="A420" s="18">
        <v>1956</v>
      </c>
      <c r="B420" s="18">
        <v>1956</v>
      </c>
      <c r="C420" s="18">
        <v>5</v>
      </c>
      <c r="D420" s="84" t="s">
        <v>454</v>
      </c>
      <c r="E420" s="84" t="str">
        <f t="shared" si="14"/>
        <v>1956 5</v>
      </c>
      <c r="F420" s="14"/>
      <c r="G420" s="17">
        <f>VLOOKUP(D420,'Scatter Plot_2'!A427:C1410,2,FALSE)</f>
        <v>4149.8538749999998</v>
      </c>
    </row>
    <row r="421" spans="1:7" x14ac:dyDescent="0.25">
      <c r="A421" s="18">
        <v>1956</v>
      </c>
      <c r="B421" s="18">
        <v>1956</v>
      </c>
      <c r="C421" s="18">
        <v>6</v>
      </c>
      <c r="D421" s="84" t="s">
        <v>455</v>
      </c>
      <c r="E421" s="84" t="str">
        <f t="shared" si="14"/>
        <v>1956 6</v>
      </c>
      <c r="F421" s="14"/>
      <c r="G421" s="17">
        <f>VLOOKUP(D421,'Scatter Plot_2'!A428:C1411,2,FALSE)</f>
        <v>4003.2698879999998</v>
      </c>
    </row>
    <row r="422" spans="1:7" x14ac:dyDescent="0.25">
      <c r="A422" s="18">
        <v>1956</v>
      </c>
      <c r="B422" s="18">
        <v>1956</v>
      </c>
      <c r="C422" s="18">
        <v>7</v>
      </c>
      <c r="D422" s="84" t="s">
        <v>456</v>
      </c>
      <c r="E422" s="84" t="str">
        <f t="shared" si="14"/>
        <v>1956 7</v>
      </c>
      <c r="F422" s="14"/>
      <c r="G422" s="17">
        <f>VLOOKUP(D422,'Scatter Plot_2'!A429:C1412,2,FALSE)</f>
        <v>3611.1355140000001</v>
      </c>
    </row>
    <row r="423" spans="1:7" x14ac:dyDescent="0.25">
      <c r="A423" s="18">
        <v>1956</v>
      </c>
      <c r="B423" s="18">
        <v>1956</v>
      </c>
      <c r="C423" s="18">
        <v>8</v>
      </c>
      <c r="D423" s="84" t="s">
        <v>457</v>
      </c>
      <c r="E423" s="84" t="str">
        <f t="shared" si="14"/>
        <v>1956 8</v>
      </c>
      <c r="F423" s="14"/>
      <c r="G423" s="17">
        <f>VLOOKUP(D423,'Scatter Plot_2'!A430:C1413,2,FALSE)</f>
        <v>3499.9751139999998</v>
      </c>
    </row>
    <row r="424" spans="1:7" x14ac:dyDescent="0.25">
      <c r="A424" s="18">
        <v>1956</v>
      </c>
      <c r="B424" s="18">
        <v>1956</v>
      </c>
      <c r="C424" s="18">
        <v>9</v>
      </c>
      <c r="D424" s="84" t="s">
        <v>458</v>
      </c>
      <c r="E424" s="84" t="str">
        <f t="shared" si="14"/>
        <v>1956 9</v>
      </c>
      <c r="F424" s="14"/>
      <c r="G424" s="17">
        <f>VLOOKUP(D424,'Scatter Plot_2'!A431:C1414,2,FALSE)</f>
        <v>2999.476999</v>
      </c>
    </row>
    <row r="425" spans="1:7" x14ac:dyDescent="0.25">
      <c r="A425" s="18">
        <v>1957</v>
      </c>
      <c r="B425" s="18">
        <v>1956</v>
      </c>
      <c r="C425" s="18">
        <v>10</v>
      </c>
      <c r="D425" s="84" t="s">
        <v>459</v>
      </c>
      <c r="E425" s="84" t="str">
        <f t="shared" si="14"/>
        <v>1957 10</v>
      </c>
      <c r="F425" s="14"/>
      <c r="G425" s="17">
        <f>VLOOKUP(D425,'Scatter Plot_2'!A432:C1415,2,FALSE)</f>
        <v>2723.7981209999998</v>
      </c>
    </row>
    <row r="426" spans="1:7" x14ac:dyDescent="0.25">
      <c r="A426" s="18">
        <v>1957</v>
      </c>
      <c r="B426" s="18">
        <v>1956</v>
      </c>
      <c r="C426" s="18">
        <v>11</v>
      </c>
      <c r="D426" s="84" t="s">
        <v>460</v>
      </c>
      <c r="E426" s="84" t="str">
        <f t="shared" si="14"/>
        <v>1957 11</v>
      </c>
      <c r="F426" s="14"/>
      <c r="G426" s="17">
        <f>VLOOKUP(D426,'Scatter Plot_2'!A433:C1416,2,FALSE)</f>
        <v>2406.1386929999999</v>
      </c>
    </row>
    <row r="427" spans="1:7" x14ac:dyDescent="0.25">
      <c r="A427" s="18">
        <v>1957</v>
      </c>
      <c r="B427" s="18">
        <v>1956</v>
      </c>
      <c r="C427" s="18">
        <v>12</v>
      </c>
      <c r="D427" s="84" t="s">
        <v>461</v>
      </c>
      <c r="E427" s="84" t="str">
        <f t="shared" si="14"/>
        <v>1957 12</v>
      </c>
      <c r="F427" s="14"/>
      <c r="G427" s="17">
        <f>VLOOKUP(D427,'Scatter Plot_2'!A434:C1417,2,FALSE)</f>
        <v>2326.0365820000002</v>
      </c>
    </row>
    <row r="428" spans="1:7" x14ac:dyDescent="0.25">
      <c r="A428" s="18">
        <v>1957</v>
      </c>
      <c r="B428" s="18">
        <v>1957</v>
      </c>
      <c r="C428" s="18">
        <v>1</v>
      </c>
      <c r="D428" s="84" t="s">
        <v>462</v>
      </c>
      <c r="E428" s="84" t="str">
        <f t="shared" si="14"/>
        <v>1957 1</v>
      </c>
      <c r="F428" s="14"/>
      <c r="G428" s="17">
        <f>VLOOKUP(D428,'Scatter Plot_2'!A435:C1418,2,FALSE)</f>
        <v>2465.3033289999998</v>
      </c>
    </row>
    <row r="429" spans="1:7" x14ac:dyDescent="0.25">
      <c r="A429" s="18">
        <v>1957</v>
      </c>
      <c r="B429" s="18">
        <v>1957</v>
      </c>
      <c r="C429" s="18">
        <v>2</v>
      </c>
      <c r="D429" s="84" t="s">
        <v>463</v>
      </c>
      <c r="E429" s="84" t="str">
        <f t="shared" si="14"/>
        <v>1957 2</v>
      </c>
      <c r="F429" s="14"/>
      <c r="G429" s="17">
        <f>VLOOKUP(D429,'Scatter Plot_2'!A436:C1419,2,FALSE)</f>
        <v>2902.2784339999998</v>
      </c>
    </row>
    <row r="430" spans="1:7" x14ac:dyDescent="0.25">
      <c r="A430" s="18">
        <v>1957</v>
      </c>
      <c r="B430" s="18">
        <v>1957</v>
      </c>
      <c r="C430" s="18">
        <v>3</v>
      </c>
      <c r="D430" s="84" t="s">
        <v>464</v>
      </c>
      <c r="E430" s="84" t="str">
        <f t="shared" si="14"/>
        <v>1957 3</v>
      </c>
      <c r="F430" s="14"/>
      <c r="G430" s="17">
        <f>VLOOKUP(D430,'Scatter Plot_2'!A437:C1420,2,FALSE)</f>
        <v>3457.802925</v>
      </c>
    </row>
    <row r="431" spans="1:7" x14ac:dyDescent="0.25">
      <c r="A431" s="18">
        <v>1957</v>
      </c>
      <c r="B431" s="18">
        <v>1957</v>
      </c>
      <c r="C431" s="18">
        <v>4</v>
      </c>
      <c r="D431" s="84" t="s">
        <v>465</v>
      </c>
      <c r="E431" s="84" t="str">
        <f t="shared" si="14"/>
        <v>1957 4</v>
      </c>
      <c r="F431" s="14"/>
      <c r="G431" s="17">
        <f>VLOOKUP(D431,'Scatter Plot_2'!A438:C1421,2,FALSE)</f>
        <v>3546.8229200000001</v>
      </c>
    </row>
    <row r="432" spans="1:7" x14ac:dyDescent="0.25">
      <c r="A432" s="18">
        <v>1957</v>
      </c>
      <c r="B432" s="18">
        <v>1957</v>
      </c>
      <c r="C432" s="18">
        <v>5</v>
      </c>
      <c r="D432" s="84" t="s">
        <v>466</v>
      </c>
      <c r="E432" s="84" t="str">
        <f t="shared" si="14"/>
        <v>1957 5</v>
      </c>
      <c r="F432" s="14"/>
      <c r="G432" s="17">
        <f>VLOOKUP(D432,'Scatter Plot_2'!A439:C1422,2,FALSE)</f>
        <v>3696.5535789999999</v>
      </c>
    </row>
    <row r="433" spans="1:7" x14ac:dyDescent="0.25">
      <c r="A433" s="18">
        <v>1957</v>
      </c>
      <c r="B433" s="18">
        <v>1957</v>
      </c>
      <c r="C433" s="18">
        <v>6</v>
      </c>
      <c r="D433" s="84" t="s">
        <v>467</v>
      </c>
      <c r="E433" s="84" t="str">
        <f t="shared" si="14"/>
        <v>1957 6</v>
      </c>
      <c r="F433" s="14"/>
      <c r="G433" s="17">
        <f>VLOOKUP(D433,'Scatter Plot_2'!A440:C1423,2,FALSE)</f>
        <v>3417.7877579999999</v>
      </c>
    </row>
    <row r="434" spans="1:7" x14ac:dyDescent="0.25">
      <c r="A434" s="18">
        <v>1957</v>
      </c>
      <c r="B434" s="18">
        <v>1957</v>
      </c>
      <c r="C434" s="18">
        <v>7</v>
      </c>
      <c r="D434" s="84" t="s">
        <v>468</v>
      </c>
      <c r="E434" s="84" t="str">
        <f t="shared" si="14"/>
        <v>1957 7</v>
      </c>
      <c r="F434" s="14"/>
      <c r="G434" s="17">
        <f>VLOOKUP(D434,'Scatter Plot_2'!A441:C1424,2,FALSE)</f>
        <v>2863.5785070000002</v>
      </c>
    </row>
    <row r="435" spans="1:7" x14ac:dyDescent="0.25">
      <c r="A435" s="18">
        <v>1957</v>
      </c>
      <c r="B435" s="18">
        <v>1957</v>
      </c>
      <c r="C435" s="18">
        <v>8</v>
      </c>
      <c r="D435" s="84" t="s">
        <v>469</v>
      </c>
      <c r="E435" s="84" t="str">
        <f t="shared" si="14"/>
        <v>1957 8</v>
      </c>
      <c r="F435" s="14"/>
      <c r="G435" s="17">
        <f>VLOOKUP(D435,'Scatter Plot_2'!A442:C1425,2,FALSE)</f>
        <v>2438.3730810000002</v>
      </c>
    </row>
    <row r="436" spans="1:7" x14ac:dyDescent="0.25">
      <c r="A436" s="18">
        <v>1957</v>
      </c>
      <c r="B436" s="18">
        <v>1957</v>
      </c>
      <c r="C436" s="18">
        <v>9</v>
      </c>
      <c r="D436" s="84" t="s">
        <v>470</v>
      </c>
      <c r="E436" s="84" t="str">
        <f t="shared" si="14"/>
        <v>1957 9</v>
      </c>
      <c r="F436" s="14"/>
      <c r="G436" s="17">
        <f>VLOOKUP(D436,'Scatter Plot_2'!A443:C1426,2,FALSE)</f>
        <v>2080.5475970000002</v>
      </c>
    </row>
    <row r="437" spans="1:7" x14ac:dyDescent="0.25">
      <c r="A437" s="18">
        <v>1958</v>
      </c>
      <c r="B437" s="18">
        <v>1957</v>
      </c>
      <c r="C437" s="18">
        <v>10</v>
      </c>
      <c r="D437" s="84" t="s">
        <v>471</v>
      </c>
      <c r="E437" s="84" t="str">
        <f t="shared" si="14"/>
        <v>1958 10</v>
      </c>
      <c r="F437" s="14"/>
      <c r="G437" s="17">
        <f>VLOOKUP(D437,'Scatter Plot_2'!A444:C1427,2,FALSE)</f>
        <v>2127.9482229999999</v>
      </c>
    </row>
    <row r="438" spans="1:7" x14ac:dyDescent="0.25">
      <c r="A438" s="18">
        <v>1958</v>
      </c>
      <c r="B438" s="18">
        <v>1957</v>
      </c>
      <c r="C438" s="18">
        <v>11</v>
      </c>
      <c r="D438" s="84" t="s">
        <v>472</v>
      </c>
      <c r="E438" s="84" t="str">
        <f t="shared" si="14"/>
        <v>1958 11</v>
      </c>
      <c r="F438" s="14"/>
      <c r="G438" s="17">
        <f>VLOOKUP(D438,'Scatter Plot_2'!A445:C1428,2,FALSE)</f>
        <v>2056.4265930000001</v>
      </c>
    </row>
    <row r="439" spans="1:7" x14ac:dyDescent="0.25">
      <c r="A439" s="18">
        <v>1958</v>
      </c>
      <c r="B439" s="18">
        <v>1957</v>
      </c>
      <c r="C439" s="18">
        <v>12</v>
      </c>
      <c r="D439" s="84" t="s">
        <v>473</v>
      </c>
      <c r="E439" s="84" t="str">
        <f t="shared" si="14"/>
        <v>1958 12</v>
      </c>
      <c r="F439" s="14"/>
      <c r="G439" s="17">
        <f>VLOOKUP(D439,'Scatter Plot_2'!A446:C1429,2,FALSE)</f>
        <v>2189.895055</v>
      </c>
    </row>
    <row r="440" spans="1:7" x14ac:dyDescent="0.25">
      <c r="A440" s="18">
        <v>1958</v>
      </c>
      <c r="B440" s="18">
        <v>1958</v>
      </c>
      <c r="C440" s="18">
        <v>1</v>
      </c>
      <c r="D440" s="84" t="s">
        <v>474</v>
      </c>
      <c r="E440" s="84" t="str">
        <f t="shared" si="14"/>
        <v>1958 1</v>
      </c>
      <c r="F440" s="14"/>
      <c r="G440" s="17">
        <f>VLOOKUP(D440,'Scatter Plot_2'!A447:C1430,2,FALSE)</f>
        <v>2612.0283380000001</v>
      </c>
    </row>
    <row r="441" spans="1:7" x14ac:dyDescent="0.25">
      <c r="A441" s="18">
        <v>1958</v>
      </c>
      <c r="B441" s="18">
        <v>1958</v>
      </c>
      <c r="C441" s="18">
        <v>2</v>
      </c>
      <c r="D441" s="84" t="s">
        <v>475</v>
      </c>
      <c r="E441" s="84" t="str">
        <f t="shared" si="14"/>
        <v>1958 2</v>
      </c>
      <c r="F441" s="14"/>
      <c r="G441" s="17">
        <f>VLOOKUP(D441,'Scatter Plot_2'!A448:C1431,2,FALSE)</f>
        <v>3385.7645630000002</v>
      </c>
    </row>
    <row r="442" spans="1:7" x14ac:dyDescent="0.25">
      <c r="A442" s="18">
        <v>1958</v>
      </c>
      <c r="B442" s="18">
        <v>1958</v>
      </c>
      <c r="C442" s="18">
        <v>3</v>
      </c>
      <c r="D442" s="84" t="s">
        <v>476</v>
      </c>
      <c r="E442" s="84" t="str">
        <f t="shared" si="14"/>
        <v>1958 3</v>
      </c>
      <c r="F442" s="14"/>
      <c r="G442" s="17">
        <f>VLOOKUP(D442,'Scatter Plot_2'!A449:C1432,2,FALSE)</f>
        <v>3655.737838</v>
      </c>
    </row>
    <row r="443" spans="1:7" x14ac:dyDescent="0.25">
      <c r="A443" s="18">
        <v>1958</v>
      </c>
      <c r="B443" s="18">
        <v>1958</v>
      </c>
      <c r="C443" s="18">
        <v>4</v>
      </c>
      <c r="D443" s="84" t="s">
        <v>477</v>
      </c>
      <c r="E443" s="84" t="str">
        <f t="shared" si="14"/>
        <v>1958 4</v>
      </c>
      <c r="F443" s="14"/>
      <c r="G443" s="17">
        <f>VLOOKUP(D443,'Scatter Plot_2'!A450:C1433,2,FALSE)</f>
        <v>3954.251992</v>
      </c>
    </row>
    <row r="444" spans="1:7" x14ac:dyDescent="0.25">
      <c r="A444" s="18">
        <v>1958</v>
      </c>
      <c r="B444" s="18">
        <v>1958</v>
      </c>
      <c r="C444" s="18">
        <v>5</v>
      </c>
      <c r="D444" s="84" t="s">
        <v>478</v>
      </c>
      <c r="E444" s="84" t="str">
        <f t="shared" si="14"/>
        <v>1958 5</v>
      </c>
      <c r="F444" s="14"/>
      <c r="G444" s="17">
        <f>VLOOKUP(D444,'Scatter Plot_2'!A451:C1434,2,FALSE)</f>
        <v>3948.7028620000001</v>
      </c>
    </row>
    <row r="445" spans="1:7" x14ac:dyDescent="0.25">
      <c r="A445" s="18">
        <v>1958</v>
      </c>
      <c r="B445" s="18">
        <v>1958</v>
      </c>
      <c r="C445" s="18">
        <v>6</v>
      </c>
      <c r="D445" s="84" t="s">
        <v>479</v>
      </c>
      <c r="E445" s="84" t="str">
        <f t="shared" si="14"/>
        <v>1958 6</v>
      </c>
      <c r="F445" s="14"/>
      <c r="G445" s="17">
        <f>VLOOKUP(D445,'Scatter Plot_2'!A452:C1435,2,FALSE)</f>
        <v>3828.1005559999999</v>
      </c>
    </row>
    <row r="446" spans="1:7" x14ac:dyDescent="0.25">
      <c r="A446" s="18">
        <v>1958</v>
      </c>
      <c r="B446" s="18">
        <v>1958</v>
      </c>
      <c r="C446" s="18">
        <v>7</v>
      </c>
      <c r="D446" s="84" t="s">
        <v>480</v>
      </c>
      <c r="E446" s="84" t="str">
        <f t="shared" si="14"/>
        <v>1958 7</v>
      </c>
      <c r="F446" s="14"/>
      <c r="G446" s="17">
        <f>VLOOKUP(D446,'Scatter Plot_2'!A453:C1436,2,FALSE)</f>
        <v>3661.8023520000002</v>
      </c>
    </row>
    <row r="447" spans="1:7" x14ac:dyDescent="0.25">
      <c r="A447" s="18">
        <v>1958</v>
      </c>
      <c r="B447" s="18">
        <v>1958</v>
      </c>
      <c r="C447" s="18">
        <v>8</v>
      </c>
      <c r="D447" s="84" t="s">
        <v>481</v>
      </c>
      <c r="E447" s="84" t="str">
        <f t="shared" si="14"/>
        <v>1958 8</v>
      </c>
      <c r="F447" s="14"/>
      <c r="G447" s="17">
        <f>VLOOKUP(D447,'Scatter Plot_2'!A454:C1437,2,FALSE)</f>
        <v>3546.86528</v>
      </c>
    </row>
    <row r="448" spans="1:7" x14ac:dyDescent="0.25">
      <c r="A448" s="18">
        <v>1958</v>
      </c>
      <c r="B448" s="18">
        <v>1958</v>
      </c>
      <c r="C448" s="18">
        <v>9</v>
      </c>
      <c r="D448" s="84" t="s">
        <v>482</v>
      </c>
      <c r="E448" s="84" t="str">
        <f t="shared" si="14"/>
        <v>1958 9</v>
      </c>
      <c r="F448" s="14"/>
      <c r="G448" s="17">
        <f>VLOOKUP(D448,'Scatter Plot_2'!A455:C1438,2,FALSE)</f>
        <v>3050.3069329999998</v>
      </c>
    </row>
    <row r="449" spans="1:9" x14ac:dyDescent="0.25">
      <c r="A449" s="18">
        <v>1959</v>
      </c>
      <c r="B449" s="18">
        <v>1958</v>
      </c>
      <c r="C449" s="18">
        <v>10</v>
      </c>
      <c r="D449" s="84" t="s">
        <v>483</v>
      </c>
      <c r="E449" s="84" t="str">
        <f t="shared" si="14"/>
        <v>1959 10</v>
      </c>
      <c r="F449" s="14"/>
      <c r="G449" s="17">
        <f>VLOOKUP(D449,'Scatter Plot_2'!A456:C1439,2,FALSE)</f>
        <v>2680.6013640000001</v>
      </c>
      <c r="H449" s="17"/>
      <c r="I449" s="17"/>
    </row>
    <row r="450" spans="1:9" x14ac:dyDescent="0.25">
      <c r="A450" s="18">
        <v>1959</v>
      </c>
      <c r="B450" s="18">
        <v>1958</v>
      </c>
      <c r="C450" s="18">
        <v>11</v>
      </c>
      <c r="D450" s="84" t="s">
        <v>484</v>
      </c>
      <c r="E450" s="84" t="str">
        <f t="shared" si="14"/>
        <v>1959 11</v>
      </c>
      <c r="F450" s="14"/>
      <c r="G450" s="17">
        <f>VLOOKUP(D450,'Scatter Plot_2'!A457:C1440,2,FALSE)</f>
        <v>2578.5807749999999</v>
      </c>
      <c r="H450" s="17"/>
      <c r="I450" s="17"/>
    </row>
    <row r="451" spans="1:9" x14ac:dyDescent="0.25">
      <c r="A451" s="18">
        <v>1959</v>
      </c>
      <c r="B451" s="18">
        <v>1958</v>
      </c>
      <c r="C451" s="18">
        <v>12</v>
      </c>
      <c r="D451" s="84" t="s">
        <v>485</v>
      </c>
      <c r="E451" s="84" t="str">
        <f t="shared" si="14"/>
        <v>1959 12</v>
      </c>
      <c r="F451" s="14"/>
      <c r="G451" s="17">
        <f>VLOOKUP(D451,'Scatter Plot_2'!A458:C1441,2,FALSE)</f>
        <v>2405.9896819999999</v>
      </c>
      <c r="H451" s="17"/>
      <c r="I451" s="17"/>
    </row>
    <row r="452" spans="1:9" x14ac:dyDescent="0.25">
      <c r="A452" s="18">
        <v>1959</v>
      </c>
      <c r="B452" s="18">
        <v>1959</v>
      </c>
      <c r="C452" s="18">
        <v>1</v>
      </c>
      <c r="D452" s="84" t="s">
        <v>486</v>
      </c>
      <c r="E452" s="84" t="str">
        <f t="shared" si="14"/>
        <v>1959 1</v>
      </c>
      <c r="F452" s="14"/>
      <c r="G452" s="17">
        <f>VLOOKUP(D452,'Scatter Plot_2'!A459:C1442,2,FALSE)</f>
        <v>2799.4581240000002</v>
      </c>
    </row>
    <row r="453" spans="1:9" x14ac:dyDescent="0.25">
      <c r="A453" s="18">
        <v>1959</v>
      </c>
      <c r="B453" s="18">
        <v>1959</v>
      </c>
      <c r="C453" s="18">
        <v>2</v>
      </c>
      <c r="D453" s="84" t="s">
        <v>487</v>
      </c>
      <c r="E453" s="84" t="str">
        <f t="shared" si="14"/>
        <v>1959 2</v>
      </c>
      <c r="F453" s="14"/>
      <c r="G453" s="17">
        <f>VLOOKUP(D453,'Scatter Plot_2'!A460:C1443,2,FALSE)</f>
        <v>3132.6857380000001</v>
      </c>
    </row>
    <row r="454" spans="1:9" x14ac:dyDescent="0.25">
      <c r="A454" s="18">
        <v>1959</v>
      </c>
      <c r="B454" s="18">
        <v>1959</v>
      </c>
      <c r="C454" s="18">
        <v>3</v>
      </c>
      <c r="D454" s="84" t="s">
        <v>488</v>
      </c>
      <c r="E454" s="84" t="str">
        <f t="shared" ref="E454:E517" si="15">CONCATENATE(A454," ",C454)</f>
        <v>1959 3</v>
      </c>
      <c r="F454" s="14"/>
      <c r="G454" s="17">
        <f>VLOOKUP(D454,'Scatter Plot_2'!A461:C1444,2,FALSE)</f>
        <v>3447.6645290000001</v>
      </c>
    </row>
    <row r="455" spans="1:9" x14ac:dyDescent="0.25">
      <c r="A455" s="18">
        <v>1959</v>
      </c>
      <c r="B455" s="18">
        <v>1959</v>
      </c>
      <c r="C455" s="18">
        <v>4</v>
      </c>
      <c r="D455" s="84" t="s">
        <v>489</v>
      </c>
      <c r="E455" s="84" t="str">
        <f t="shared" si="15"/>
        <v>1959 4</v>
      </c>
      <c r="F455" s="14"/>
      <c r="G455" s="17">
        <f>VLOOKUP(D455,'Scatter Plot_2'!A462:C1445,2,FALSE)</f>
        <v>3476.0342780000001</v>
      </c>
    </row>
    <row r="456" spans="1:9" x14ac:dyDescent="0.25">
      <c r="A456" s="18">
        <v>1959</v>
      </c>
      <c r="B456" s="18">
        <v>1959</v>
      </c>
      <c r="C456" s="18">
        <v>5</v>
      </c>
      <c r="D456" s="84" t="s">
        <v>490</v>
      </c>
      <c r="E456" s="84" t="str">
        <f t="shared" si="15"/>
        <v>1959 5</v>
      </c>
      <c r="F456" s="14"/>
      <c r="G456" s="17">
        <f>VLOOKUP(D456,'Scatter Plot_2'!A463:C1446,2,FALSE)</f>
        <v>3385.891024</v>
      </c>
    </row>
    <row r="457" spans="1:9" x14ac:dyDescent="0.25">
      <c r="A457" s="18">
        <v>1959</v>
      </c>
      <c r="B457" s="18">
        <v>1959</v>
      </c>
      <c r="C457" s="18">
        <v>6</v>
      </c>
      <c r="D457" s="84" t="s">
        <v>491</v>
      </c>
      <c r="E457" s="84" t="str">
        <f t="shared" si="15"/>
        <v>1959 6</v>
      </c>
      <c r="F457" s="14"/>
      <c r="G457" s="17">
        <f>VLOOKUP(D457,'Scatter Plot_2'!A464:C1447,2,FALSE)</f>
        <v>2967.0365320000001</v>
      </c>
    </row>
    <row r="458" spans="1:9" x14ac:dyDescent="0.25">
      <c r="A458" s="18">
        <v>1959</v>
      </c>
      <c r="B458" s="18">
        <v>1959</v>
      </c>
      <c r="C458" s="18">
        <v>7</v>
      </c>
      <c r="D458" s="84" t="s">
        <v>492</v>
      </c>
      <c r="E458" s="84" t="str">
        <f t="shared" si="15"/>
        <v>1959 7</v>
      </c>
      <c r="F458" s="14"/>
      <c r="G458" s="17">
        <f>VLOOKUP(D458,'Scatter Plot_2'!A465:C1448,2,FALSE)</f>
        <v>2379.9220329999998</v>
      </c>
    </row>
    <row r="459" spans="1:9" x14ac:dyDescent="0.25">
      <c r="A459" s="18">
        <v>1959</v>
      </c>
      <c r="B459" s="18">
        <v>1959</v>
      </c>
      <c r="C459" s="18">
        <v>8</v>
      </c>
      <c r="D459" s="84" t="s">
        <v>493</v>
      </c>
      <c r="E459" s="84" t="str">
        <f t="shared" si="15"/>
        <v>1959 8</v>
      </c>
      <c r="F459" s="14"/>
      <c r="G459" s="17">
        <f>VLOOKUP(D459,'Scatter Plot_2'!A466:C1449,2,FALSE)</f>
        <v>1929.2305349999999</v>
      </c>
    </row>
    <row r="460" spans="1:9" x14ac:dyDescent="0.25">
      <c r="A460" s="18">
        <v>1959</v>
      </c>
      <c r="B460" s="18">
        <v>1959</v>
      </c>
      <c r="C460" s="18">
        <v>9</v>
      </c>
      <c r="D460" s="84" t="s">
        <v>494</v>
      </c>
      <c r="E460" s="84" t="str">
        <f t="shared" si="15"/>
        <v>1959 9</v>
      </c>
      <c r="F460" s="14"/>
      <c r="G460" s="17">
        <f>VLOOKUP(D460,'Scatter Plot_2'!A467:C1450,2,FALSE)</f>
        <v>1850.6779939999999</v>
      </c>
    </row>
    <row r="461" spans="1:9" x14ac:dyDescent="0.25">
      <c r="A461" s="18">
        <v>1960</v>
      </c>
      <c r="B461" s="18">
        <v>1959</v>
      </c>
      <c r="C461" s="18">
        <v>10</v>
      </c>
      <c r="D461" s="84" t="s">
        <v>495</v>
      </c>
      <c r="E461" s="84" t="str">
        <f t="shared" si="15"/>
        <v>1960 10</v>
      </c>
      <c r="F461" s="14"/>
      <c r="G461" s="17">
        <f>VLOOKUP(D461,'Scatter Plot_2'!A468:C1451,2,FALSE)</f>
        <v>1681.8872019999999</v>
      </c>
    </row>
    <row r="462" spans="1:9" x14ac:dyDescent="0.25">
      <c r="A462" s="18">
        <v>1960</v>
      </c>
      <c r="B462" s="18">
        <v>1959</v>
      </c>
      <c r="C462" s="18">
        <v>11</v>
      </c>
      <c r="D462" s="84" t="s">
        <v>496</v>
      </c>
      <c r="E462" s="84" t="str">
        <f t="shared" si="15"/>
        <v>1960 11</v>
      </c>
      <c r="F462" s="14"/>
      <c r="G462" s="17">
        <f>VLOOKUP(D462,'Scatter Plot_2'!A469:C1452,2,FALSE)</f>
        <v>1534.254541</v>
      </c>
    </row>
    <row r="463" spans="1:9" x14ac:dyDescent="0.25">
      <c r="A463" s="18">
        <v>1960</v>
      </c>
      <c r="B463" s="18">
        <v>1959</v>
      </c>
      <c r="C463" s="18">
        <v>12</v>
      </c>
      <c r="D463" s="84" t="s">
        <v>497</v>
      </c>
      <c r="E463" s="84" t="str">
        <f t="shared" si="15"/>
        <v>1960 12</v>
      </c>
      <c r="F463" s="14"/>
      <c r="G463" s="17">
        <f>VLOOKUP(D463,'Scatter Plot_2'!A470:C1453,2,FALSE)</f>
        <v>1474.9500780000001</v>
      </c>
    </row>
    <row r="464" spans="1:9" x14ac:dyDescent="0.25">
      <c r="A464" s="18">
        <v>1960</v>
      </c>
      <c r="B464" s="18">
        <v>1960</v>
      </c>
      <c r="C464" s="18">
        <v>1</v>
      </c>
      <c r="D464" s="84" t="s">
        <v>498</v>
      </c>
      <c r="E464" s="84" t="str">
        <f t="shared" si="15"/>
        <v>1960 1</v>
      </c>
      <c r="F464" s="14"/>
      <c r="G464" s="17">
        <f>VLOOKUP(D464,'Scatter Plot_2'!A471:C1454,2,FALSE)</f>
        <v>1741.2386739999999</v>
      </c>
    </row>
    <row r="465" spans="1:9" x14ac:dyDescent="0.25">
      <c r="A465" s="18">
        <v>1960</v>
      </c>
      <c r="B465" s="18">
        <v>1960</v>
      </c>
      <c r="C465" s="18">
        <v>2</v>
      </c>
      <c r="D465" s="84" t="s">
        <v>499</v>
      </c>
      <c r="E465" s="84" t="str">
        <f t="shared" si="15"/>
        <v>1960 2</v>
      </c>
      <c r="F465" s="14"/>
      <c r="G465" s="17">
        <f>VLOOKUP(D465,'Scatter Plot_2'!A472:C1455,2,FALSE)</f>
        <v>2435.1376700000001</v>
      </c>
    </row>
    <row r="466" spans="1:9" x14ac:dyDescent="0.25">
      <c r="A466" s="18">
        <v>1960</v>
      </c>
      <c r="B466" s="18">
        <v>1960</v>
      </c>
      <c r="C466" s="18">
        <v>3</v>
      </c>
      <c r="D466" s="84" t="s">
        <v>500</v>
      </c>
      <c r="E466" s="84" t="str">
        <f t="shared" si="15"/>
        <v>1960 3</v>
      </c>
      <c r="F466" s="14"/>
      <c r="G466" s="17">
        <f>VLOOKUP(D466,'Scatter Plot_2'!A473:C1456,2,FALSE)</f>
        <v>3155.8399509999999</v>
      </c>
    </row>
    <row r="467" spans="1:9" x14ac:dyDescent="0.25">
      <c r="A467" s="18">
        <v>1960</v>
      </c>
      <c r="B467" s="18">
        <v>1960</v>
      </c>
      <c r="C467" s="18">
        <v>4</v>
      </c>
      <c r="D467" s="84" t="s">
        <v>501</v>
      </c>
      <c r="E467" s="84" t="str">
        <f t="shared" si="15"/>
        <v>1960 4</v>
      </c>
      <c r="F467" s="14"/>
      <c r="G467" s="17">
        <f>VLOOKUP(D467,'Scatter Plot_2'!A474:C1457,2,FALSE)</f>
        <v>3279.024801</v>
      </c>
    </row>
    <row r="468" spans="1:9" x14ac:dyDescent="0.25">
      <c r="A468" s="18">
        <v>1960</v>
      </c>
      <c r="B468" s="18">
        <v>1960</v>
      </c>
      <c r="C468" s="18">
        <v>5</v>
      </c>
      <c r="D468" s="84" t="s">
        <v>502</v>
      </c>
      <c r="E468" s="84" t="str">
        <f t="shared" si="15"/>
        <v>1960 5</v>
      </c>
      <c r="F468" s="14"/>
      <c r="G468" s="17">
        <f>VLOOKUP(D468,'Scatter Plot_2'!A475:C1458,2,FALSE)</f>
        <v>3232.0368979999998</v>
      </c>
    </row>
    <row r="469" spans="1:9" x14ac:dyDescent="0.25">
      <c r="A469" s="18">
        <v>1960</v>
      </c>
      <c r="B469" s="18">
        <v>1960</v>
      </c>
      <c r="C469" s="18">
        <v>6</v>
      </c>
      <c r="D469" s="84" t="s">
        <v>503</v>
      </c>
      <c r="E469" s="84" t="str">
        <f t="shared" si="15"/>
        <v>1960 6</v>
      </c>
      <c r="F469" s="14"/>
      <c r="G469" s="17">
        <f>VLOOKUP(D469,'Scatter Plot_2'!A476:C1459,2,FALSE)</f>
        <v>2752.792837</v>
      </c>
    </row>
    <row r="470" spans="1:9" x14ac:dyDescent="0.25">
      <c r="A470" s="18">
        <v>1960</v>
      </c>
      <c r="B470" s="18">
        <v>1960</v>
      </c>
      <c r="C470" s="18">
        <v>7</v>
      </c>
      <c r="D470" s="84" t="s">
        <v>504</v>
      </c>
      <c r="E470" s="84" t="str">
        <f t="shared" si="15"/>
        <v>1960 7</v>
      </c>
      <c r="F470" s="14"/>
      <c r="G470" s="17">
        <f>VLOOKUP(D470,'Scatter Plot_2'!A477:C1460,2,FALSE)</f>
        <v>2141.177173</v>
      </c>
    </row>
    <row r="471" spans="1:9" x14ac:dyDescent="0.25">
      <c r="A471" s="18">
        <v>1960</v>
      </c>
      <c r="B471" s="18">
        <v>1960</v>
      </c>
      <c r="C471" s="18">
        <v>8</v>
      </c>
      <c r="D471" s="84" t="s">
        <v>505</v>
      </c>
      <c r="E471" s="84" t="str">
        <f t="shared" si="15"/>
        <v>1960 8</v>
      </c>
      <c r="F471" s="14"/>
      <c r="G471" s="17">
        <f>VLOOKUP(D471,'Scatter Plot_2'!A478:C1461,2,FALSE)</f>
        <v>1645.942593</v>
      </c>
    </row>
    <row r="472" spans="1:9" x14ac:dyDescent="0.25">
      <c r="A472" s="18">
        <v>1960</v>
      </c>
      <c r="B472" s="18">
        <v>1960</v>
      </c>
      <c r="C472" s="18">
        <v>9</v>
      </c>
      <c r="D472" s="84" t="s">
        <v>506</v>
      </c>
      <c r="E472" s="84" t="str">
        <f t="shared" si="15"/>
        <v>1960 9</v>
      </c>
      <c r="F472" s="14"/>
      <c r="G472" s="17">
        <f>VLOOKUP(D472,'Scatter Plot_2'!A479:C1462,2,FALSE)</f>
        <v>1560.6712560000001</v>
      </c>
      <c r="H472" s="17"/>
      <c r="I472" s="17"/>
    </row>
    <row r="473" spans="1:9" x14ac:dyDescent="0.25">
      <c r="A473" s="18">
        <v>1961</v>
      </c>
      <c r="B473" s="18">
        <v>1960</v>
      </c>
      <c r="C473" s="18">
        <v>10</v>
      </c>
      <c r="D473" s="84" t="s">
        <v>507</v>
      </c>
      <c r="E473" s="84" t="str">
        <f t="shared" si="15"/>
        <v>1961 10</v>
      </c>
      <c r="F473" s="14"/>
      <c r="G473" s="17">
        <f>VLOOKUP(D473,'Scatter Plot_2'!A480:C1463,2,FALSE)</f>
        <v>1424.2828400000001</v>
      </c>
      <c r="H473" s="17"/>
      <c r="I473" s="17"/>
    </row>
    <row r="474" spans="1:9" x14ac:dyDescent="0.25">
      <c r="A474" s="18">
        <v>1961</v>
      </c>
      <c r="B474" s="18">
        <v>1960</v>
      </c>
      <c r="C474" s="18">
        <v>11</v>
      </c>
      <c r="D474" s="84" t="s">
        <v>508</v>
      </c>
      <c r="E474" s="84" t="str">
        <f t="shared" si="15"/>
        <v>1961 11</v>
      </c>
      <c r="F474" s="14"/>
      <c r="G474" s="17">
        <f>VLOOKUP(D474,'Scatter Plot_2'!A481:C1464,2,FALSE)</f>
        <v>1388.36907</v>
      </c>
    </row>
    <row r="475" spans="1:9" x14ac:dyDescent="0.25">
      <c r="A475" s="18">
        <v>1961</v>
      </c>
      <c r="B475" s="18">
        <v>1960</v>
      </c>
      <c r="C475" s="18">
        <v>12</v>
      </c>
      <c r="D475" s="84" t="s">
        <v>509</v>
      </c>
      <c r="E475" s="84" t="str">
        <f t="shared" si="15"/>
        <v>1961 12</v>
      </c>
      <c r="F475" s="14"/>
      <c r="G475" s="17">
        <f>VLOOKUP(D475,'Scatter Plot_2'!A482:C1465,2,FALSE)</f>
        <v>1371.2669940000001</v>
      </c>
    </row>
    <row r="476" spans="1:9" x14ac:dyDescent="0.25">
      <c r="A476" s="18">
        <v>1961</v>
      </c>
      <c r="B476" s="18">
        <v>1961</v>
      </c>
      <c r="C476" s="18">
        <v>1</v>
      </c>
      <c r="D476" s="84" t="s">
        <v>510</v>
      </c>
      <c r="E476" s="84" t="str">
        <f t="shared" si="15"/>
        <v>1961 1</v>
      </c>
      <c r="F476" s="14"/>
      <c r="G476" s="17">
        <f>VLOOKUP(D476,'Scatter Plot_2'!A483:C1466,2,FALSE)</f>
        <v>1613.854501</v>
      </c>
    </row>
    <row r="477" spans="1:9" x14ac:dyDescent="0.25">
      <c r="A477" s="18">
        <v>1961</v>
      </c>
      <c r="B477" s="18">
        <v>1961</v>
      </c>
      <c r="C477" s="18">
        <v>2</v>
      </c>
      <c r="D477" s="84" t="s">
        <v>511</v>
      </c>
      <c r="E477" s="84" t="str">
        <f t="shared" si="15"/>
        <v>1961 2</v>
      </c>
      <c r="F477" s="14"/>
      <c r="G477" s="17">
        <f>VLOOKUP(D477,'Scatter Plot_2'!A484:C1467,2,FALSE)</f>
        <v>1992.304208</v>
      </c>
    </row>
    <row r="478" spans="1:9" x14ac:dyDescent="0.25">
      <c r="A478" s="18">
        <v>1961</v>
      </c>
      <c r="B478" s="18">
        <v>1961</v>
      </c>
      <c r="C478" s="18">
        <v>3</v>
      </c>
      <c r="D478" s="84" t="s">
        <v>512</v>
      </c>
      <c r="E478" s="84" t="str">
        <f t="shared" si="15"/>
        <v>1961 3</v>
      </c>
      <c r="F478" s="14"/>
      <c r="G478" s="17">
        <f>VLOOKUP(D478,'Scatter Plot_2'!A485:C1468,2,FALSE)</f>
        <v>2365.903127</v>
      </c>
    </row>
    <row r="479" spans="1:9" x14ac:dyDescent="0.25">
      <c r="A479" s="18">
        <v>1961</v>
      </c>
      <c r="B479" s="18">
        <v>1961</v>
      </c>
      <c r="C479" s="18">
        <v>4</v>
      </c>
      <c r="D479" s="84" t="s">
        <v>513</v>
      </c>
      <c r="E479" s="84" t="str">
        <f t="shared" si="15"/>
        <v>1961 4</v>
      </c>
      <c r="F479" s="14"/>
      <c r="G479" s="17">
        <f>VLOOKUP(D479,'Scatter Plot_2'!A486:C1469,2,FALSE)</f>
        <v>2453.9487840000002</v>
      </c>
    </row>
    <row r="480" spans="1:9" x14ac:dyDescent="0.25">
      <c r="A480" s="18">
        <v>1961</v>
      </c>
      <c r="B480" s="18">
        <v>1961</v>
      </c>
      <c r="C480" s="18">
        <v>5</v>
      </c>
      <c r="D480" s="84" t="s">
        <v>514</v>
      </c>
      <c r="E480" s="84" t="str">
        <f t="shared" si="15"/>
        <v>1961 5</v>
      </c>
      <c r="F480" s="14"/>
      <c r="G480" s="17">
        <f>VLOOKUP(D480,'Scatter Plot_2'!A487:C1470,2,FALSE)</f>
        <v>2435.1730280000002</v>
      </c>
    </row>
    <row r="481" spans="1:9" x14ac:dyDescent="0.25">
      <c r="A481" s="18">
        <v>1961</v>
      </c>
      <c r="B481" s="18">
        <v>1961</v>
      </c>
      <c r="C481" s="18">
        <v>6</v>
      </c>
      <c r="D481" s="84" t="s">
        <v>515</v>
      </c>
      <c r="E481" s="84" t="str">
        <f t="shared" si="15"/>
        <v>1961 6</v>
      </c>
      <c r="F481" s="14"/>
      <c r="G481" s="17">
        <f>VLOOKUP(D481,'Scatter Plot_2'!A488:C1471,2,FALSE)</f>
        <v>2057.1785249999998</v>
      </c>
    </row>
    <row r="482" spans="1:9" x14ac:dyDescent="0.25">
      <c r="A482" s="18">
        <v>1961</v>
      </c>
      <c r="B482" s="18">
        <v>1961</v>
      </c>
      <c r="C482" s="18">
        <v>7</v>
      </c>
      <c r="D482" s="84" t="s">
        <v>516</v>
      </c>
      <c r="E482" s="84" t="str">
        <f t="shared" si="15"/>
        <v>1961 7</v>
      </c>
      <c r="F482" s="14"/>
      <c r="G482" s="17">
        <f>VLOOKUP(D482,'Scatter Plot_2'!A489:C1472,2,FALSE)</f>
        <v>1594.5695909999999</v>
      </c>
    </row>
    <row r="483" spans="1:9" x14ac:dyDescent="0.25">
      <c r="A483" s="18">
        <v>1961</v>
      </c>
      <c r="B483" s="18">
        <v>1961</v>
      </c>
      <c r="C483" s="18">
        <v>8</v>
      </c>
      <c r="D483" s="84" t="s">
        <v>517</v>
      </c>
      <c r="E483" s="84" t="str">
        <f t="shared" si="15"/>
        <v>1961 8</v>
      </c>
      <c r="F483" s="14"/>
      <c r="G483" s="17">
        <f>VLOOKUP(D483,'Scatter Plot_2'!A490:C1473,2,FALSE)</f>
        <v>1433.891382</v>
      </c>
      <c r="H483" s="17"/>
      <c r="I483" s="17"/>
    </row>
    <row r="484" spans="1:9" x14ac:dyDescent="0.25">
      <c r="A484" s="18">
        <v>1961</v>
      </c>
      <c r="B484" s="18">
        <v>1961</v>
      </c>
      <c r="C484" s="18">
        <v>9</v>
      </c>
      <c r="D484" s="84" t="s">
        <v>518</v>
      </c>
      <c r="E484" s="84" t="str">
        <f t="shared" si="15"/>
        <v>1961 9</v>
      </c>
      <c r="F484" s="14"/>
      <c r="G484" s="17">
        <f>VLOOKUP(D484,'Scatter Plot_2'!A491:C1474,2,FALSE)</f>
        <v>1343.133838</v>
      </c>
      <c r="H484" s="17"/>
      <c r="I484" s="17"/>
    </row>
    <row r="485" spans="1:9" x14ac:dyDescent="0.25">
      <c r="A485" s="18">
        <v>1962</v>
      </c>
      <c r="B485" s="18">
        <v>1961</v>
      </c>
      <c r="C485" s="18">
        <v>10</v>
      </c>
      <c r="D485" s="84" t="s">
        <v>519</v>
      </c>
      <c r="E485" s="84" t="str">
        <f t="shared" si="15"/>
        <v>1962 10</v>
      </c>
      <c r="F485" s="14"/>
      <c r="G485" s="17">
        <f>VLOOKUP(D485,'Scatter Plot_2'!A492:C1475,2,FALSE)</f>
        <v>1222.559675</v>
      </c>
      <c r="H485" s="17"/>
      <c r="I485" s="17"/>
    </row>
    <row r="486" spans="1:9" x14ac:dyDescent="0.25">
      <c r="A486" s="18">
        <v>1962</v>
      </c>
      <c r="B486" s="18">
        <v>1961</v>
      </c>
      <c r="C486" s="18">
        <v>11</v>
      </c>
      <c r="D486" s="84" t="s">
        <v>520</v>
      </c>
      <c r="E486" s="84" t="str">
        <f t="shared" si="15"/>
        <v>1962 11</v>
      </c>
      <c r="F486" s="14"/>
      <c r="G486" s="17">
        <f>VLOOKUP(D486,'Scatter Plot_2'!A493:C1476,2,FALSE)</f>
        <v>1136.2451960000001</v>
      </c>
      <c r="H486" s="17"/>
      <c r="I486" s="17"/>
    </row>
    <row r="487" spans="1:9" x14ac:dyDescent="0.25">
      <c r="A487" s="18">
        <v>1962</v>
      </c>
      <c r="B487" s="18">
        <v>1961</v>
      </c>
      <c r="C487" s="18">
        <v>12</v>
      </c>
      <c r="D487" s="84" t="s">
        <v>521</v>
      </c>
      <c r="E487" s="84" t="str">
        <f t="shared" si="15"/>
        <v>1962 12</v>
      </c>
      <c r="F487" s="14"/>
      <c r="G487" s="17">
        <f>VLOOKUP(D487,'Scatter Plot_2'!A494:C1477,2,FALSE)</f>
        <v>1149.389287</v>
      </c>
    </row>
    <row r="488" spans="1:9" x14ac:dyDescent="0.25">
      <c r="A488" s="18">
        <v>1962</v>
      </c>
      <c r="B488" s="18">
        <v>1962</v>
      </c>
      <c r="C488" s="18">
        <v>1</v>
      </c>
      <c r="D488" s="84" t="s">
        <v>522</v>
      </c>
      <c r="E488" s="84" t="str">
        <f t="shared" si="15"/>
        <v>1962 1</v>
      </c>
      <c r="F488" s="14"/>
      <c r="G488" s="17">
        <f>VLOOKUP(D488,'Scatter Plot_2'!A495:C1478,2,FALSE)</f>
        <v>1359.8076880000001</v>
      </c>
    </row>
    <row r="489" spans="1:9" x14ac:dyDescent="0.25">
      <c r="A489" s="18">
        <v>1962</v>
      </c>
      <c r="B489" s="18">
        <v>1962</v>
      </c>
      <c r="C489" s="18">
        <v>2</v>
      </c>
      <c r="D489" s="84" t="s">
        <v>523</v>
      </c>
      <c r="E489" s="84" t="str">
        <f t="shared" si="15"/>
        <v>1962 2</v>
      </c>
      <c r="F489" s="14"/>
      <c r="G489" s="17">
        <f>VLOOKUP(D489,'Scatter Plot_2'!A496:C1479,2,FALSE)</f>
        <v>2081.7021220000001</v>
      </c>
    </row>
    <row r="490" spans="1:9" x14ac:dyDescent="0.25">
      <c r="A490" s="18">
        <v>1962</v>
      </c>
      <c r="B490" s="18">
        <v>1962</v>
      </c>
      <c r="C490" s="18">
        <v>3</v>
      </c>
      <c r="D490" s="84" t="s">
        <v>524</v>
      </c>
      <c r="E490" s="84" t="str">
        <f t="shared" si="15"/>
        <v>1962 3</v>
      </c>
      <c r="F490" s="14"/>
      <c r="G490" s="17">
        <f>VLOOKUP(D490,'Scatter Plot_2'!A497:C1480,2,FALSE)</f>
        <v>2548.53604</v>
      </c>
    </row>
    <row r="491" spans="1:9" x14ac:dyDescent="0.25">
      <c r="A491" s="18">
        <v>1962</v>
      </c>
      <c r="B491" s="18">
        <v>1962</v>
      </c>
      <c r="C491" s="18">
        <v>4</v>
      </c>
      <c r="D491" s="84" t="s">
        <v>525</v>
      </c>
      <c r="E491" s="84" t="str">
        <f t="shared" si="15"/>
        <v>1962 4</v>
      </c>
      <c r="F491" s="14"/>
      <c r="G491" s="17">
        <f>VLOOKUP(D491,'Scatter Plot_2'!A498:C1481,2,FALSE)</f>
        <v>2969.8162520000001</v>
      </c>
    </row>
    <row r="492" spans="1:9" x14ac:dyDescent="0.25">
      <c r="A492" s="18">
        <v>1962</v>
      </c>
      <c r="B492" s="18">
        <v>1962</v>
      </c>
      <c r="C492" s="18">
        <v>5</v>
      </c>
      <c r="D492" s="84" t="s">
        <v>526</v>
      </c>
      <c r="E492" s="84" t="str">
        <f t="shared" si="15"/>
        <v>1962 5</v>
      </c>
      <c r="F492" s="14"/>
      <c r="G492" s="17">
        <f>VLOOKUP(D492,'Scatter Plot_2'!A499:C1482,2,FALSE)</f>
        <v>2892.9248870000001</v>
      </c>
    </row>
    <row r="493" spans="1:9" x14ac:dyDescent="0.25">
      <c r="A493" s="18">
        <v>1962</v>
      </c>
      <c r="B493" s="18">
        <v>1962</v>
      </c>
      <c r="C493" s="18">
        <v>6</v>
      </c>
      <c r="D493" s="84" t="s">
        <v>527</v>
      </c>
      <c r="E493" s="84" t="str">
        <f t="shared" si="15"/>
        <v>1962 6</v>
      </c>
      <c r="F493" s="14"/>
      <c r="G493" s="17">
        <f>VLOOKUP(D493,'Scatter Plot_2'!A500:C1483,2,FALSE)</f>
        <v>2616.9221980000002</v>
      </c>
    </row>
    <row r="494" spans="1:9" x14ac:dyDescent="0.25">
      <c r="A494" s="18">
        <v>1962</v>
      </c>
      <c r="B494" s="18">
        <v>1962</v>
      </c>
      <c r="C494" s="18">
        <v>7</v>
      </c>
      <c r="D494" s="84" t="s">
        <v>528</v>
      </c>
      <c r="E494" s="84" t="str">
        <f t="shared" si="15"/>
        <v>1962 7</v>
      </c>
      <c r="F494" s="14"/>
      <c r="G494" s="17">
        <f>VLOOKUP(D494,'Scatter Plot_2'!A501:C1484,2,FALSE)</f>
        <v>2066.3134060000002</v>
      </c>
    </row>
    <row r="495" spans="1:9" x14ac:dyDescent="0.25">
      <c r="A495" s="18">
        <v>1962</v>
      </c>
      <c r="B495" s="18">
        <v>1962</v>
      </c>
      <c r="C495" s="18">
        <v>8</v>
      </c>
      <c r="D495" s="84" t="s">
        <v>529</v>
      </c>
      <c r="E495" s="84" t="str">
        <f t="shared" si="15"/>
        <v>1962 8</v>
      </c>
      <c r="F495" s="14"/>
      <c r="G495" s="17">
        <f>VLOOKUP(D495,'Scatter Plot_2'!A502:C1485,2,FALSE)</f>
        <v>1670.0735239999999</v>
      </c>
    </row>
    <row r="496" spans="1:9" x14ac:dyDescent="0.25">
      <c r="A496" s="18">
        <v>1962</v>
      </c>
      <c r="B496" s="18">
        <v>1962</v>
      </c>
      <c r="C496" s="18">
        <v>9</v>
      </c>
      <c r="D496" s="84" t="s">
        <v>530</v>
      </c>
      <c r="E496" s="84" t="str">
        <f t="shared" si="15"/>
        <v>1962 9</v>
      </c>
      <c r="F496" s="14"/>
      <c r="G496" s="17">
        <f>VLOOKUP(D496,'Scatter Plot_2'!A503:C1486,2,FALSE)</f>
        <v>1520.622247</v>
      </c>
      <c r="H496" s="17"/>
      <c r="I496" s="17"/>
    </row>
    <row r="497" spans="1:7" x14ac:dyDescent="0.25">
      <c r="A497" s="18">
        <v>1963</v>
      </c>
      <c r="B497" s="18">
        <v>1962</v>
      </c>
      <c r="C497" s="18">
        <v>10</v>
      </c>
      <c r="D497" s="84" t="s">
        <v>531</v>
      </c>
      <c r="E497" s="84" t="str">
        <f t="shared" si="15"/>
        <v>1963 10</v>
      </c>
      <c r="F497" s="14"/>
      <c r="G497" s="17">
        <f>VLOOKUP(D497,'Scatter Plot_2'!A504:C1487,2,FALSE)</f>
        <v>2257.7150179999999</v>
      </c>
    </row>
    <row r="498" spans="1:7" x14ac:dyDescent="0.25">
      <c r="A498" s="18">
        <v>1963</v>
      </c>
      <c r="B498" s="18">
        <v>1962</v>
      </c>
      <c r="C498" s="18">
        <v>11</v>
      </c>
      <c r="D498" s="84" t="s">
        <v>532</v>
      </c>
      <c r="E498" s="84" t="str">
        <f t="shared" si="15"/>
        <v>1963 11</v>
      </c>
      <c r="F498" s="14"/>
      <c r="G498" s="17">
        <f>VLOOKUP(D498,'Scatter Plot_2'!A505:C1488,2,FALSE)</f>
        <v>2466.0048940000001</v>
      </c>
    </row>
    <row r="499" spans="1:7" x14ac:dyDescent="0.25">
      <c r="A499" s="18">
        <v>1963</v>
      </c>
      <c r="B499" s="18">
        <v>1962</v>
      </c>
      <c r="C499" s="18">
        <v>12</v>
      </c>
      <c r="D499" s="84" t="s">
        <v>533</v>
      </c>
      <c r="E499" s="84" t="str">
        <f t="shared" si="15"/>
        <v>1963 12</v>
      </c>
      <c r="F499" s="14"/>
      <c r="G499" s="17">
        <f>VLOOKUP(D499,'Scatter Plot_2'!A506:C1489,2,FALSE)</f>
        <v>2727.0592139999999</v>
      </c>
    </row>
    <row r="500" spans="1:7" x14ac:dyDescent="0.25">
      <c r="A500" s="18">
        <v>1963</v>
      </c>
      <c r="B500" s="18">
        <v>1963</v>
      </c>
      <c r="C500" s="18">
        <v>1</v>
      </c>
      <c r="D500" s="84" t="s">
        <v>534</v>
      </c>
      <c r="E500" s="84" t="str">
        <f t="shared" si="15"/>
        <v>1963 1</v>
      </c>
      <c r="F500" s="14"/>
      <c r="G500" s="17">
        <f>VLOOKUP(D500,'Scatter Plot_2'!A507:C1490,2,FALSE)</f>
        <v>3100.9357009999999</v>
      </c>
    </row>
    <row r="501" spans="1:7" x14ac:dyDescent="0.25">
      <c r="A501" s="18">
        <v>1963</v>
      </c>
      <c r="B501" s="18">
        <v>1963</v>
      </c>
      <c r="C501" s="18">
        <v>2</v>
      </c>
      <c r="D501" s="84" t="s">
        <v>535</v>
      </c>
      <c r="E501" s="84" t="str">
        <f t="shared" si="15"/>
        <v>1963 2</v>
      </c>
      <c r="F501" s="14"/>
      <c r="G501" s="17">
        <f>VLOOKUP(D501,'Scatter Plot_2'!A508:C1491,2,FALSE)</f>
        <v>3600.4729609999999</v>
      </c>
    </row>
    <row r="502" spans="1:7" x14ac:dyDescent="0.25">
      <c r="A502" s="18">
        <v>1963</v>
      </c>
      <c r="B502" s="18">
        <v>1963</v>
      </c>
      <c r="C502" s="18">
        <v>3</v>
      </c>
      <c r="D502" s="84" t="s">
        <v>536</v>
      </c>
      <c r="E502" s="84" t="str">
        <f t="shared" si="15"/>
        <v>1963 3</v>
      </c>
      <c r="F502" s="14"/>
      <c r="G502" s="17">
        <f>VLOOKUP(D502,'Scatter Plot_2'!A509:C1492,2,FALSE)</f>
        <v>3588.0849290000001</v>
      </c>
    </row>
    <row r="503" spans="1:7" x14ac:dyDescent="0.25">
      <c r="A503" s="18">
        <v>1963</v>
      </c>
      <c r="B503" s="18">
        <v>1963</v>
      </c>
      <c r="C503" s="18">
        <v>4</v>
      </c>
      <c r="D503" s="84" t="s">
        <v>537</v>
      </c>
      <c r="E503" s="84" t="str">
        <f t="shared" si="15"/>
        <v>1963 4</v>
      </c>
      <c r="F503" s="14"/>
      <c r="G503" s="17">
        <f>VLOOKUP(D503,'Scatter Plot_2'!A510:C1493,2,FALSE)</f>
        <v>3749.318123</v>
      </c>
    </row>
    <row r="504" spans="1:7" x14ac:dyDescent="0.25">
      <c r="A504" s="18">
        <v>1963</v>
      </c>
      <c r="B504" s="18">
        <v>1963</v>
      </c>
      <c r="C504" s="18">
        <v>5</v>
      </c>
      <c r="D504" s="84" t="s">
        <v>538</v>
      </c>
      <c r="E504" s="84" t="str">
        <f t="shared" si="15"/>
        <v>1963 5</v>
      </c>
      <c r="F504" s="14"/>
      <c r="G504" s="17">
        <f>VLOOKUP(D504,'Scatter Plot_2'!A511:C1494,2,FALSE)</f>
        <v>3933.3795719999998</v>
      </c>
    </row>
    <row r="505" spans="1:7" x14ac:dyDescent="0.25">
      <c r="A505" s="18">
        <v>1963</v>
      </c>
      <c r="B505" s="18">
        <v>1963</v>
      </c>
      <c r="C505" s="18">
        <v>6</v>
      </c>
      <c r="D505" s="84" t="s">
        <v>539</v>
      </c>
      <c r="E505" s="84" t="str">
        <f t="shared" si="15"/>
        <v>1963 6</v>
      </c>
      <c r="F505" s="14"/>
      <c r="G505" s="17">
        <f>VLOOKUP(D505,'Scatter Plot_2'!A512:C1495,2,FALSE)</f>
        <v>3696.6618520000002</v>
      </c>
    </row>
    <row r="506" spans="1:7" x14ac:dyDescent="0.25">
      <c r="A506" s="18">
        <v>1963</v>
      </c>
      <c r="B506" s="18">
        <v>1963</v>
      </c>
      <c r="C506" s="18">
        <v>7</v>
      </c>
      <c r="D506" s="84" t="s">
        <v>540</v>
      </c>
      <c r="E506" s="84" t="str">
        <f t="shared" si="15"/>
        <v>1963 7</v>
      </c>
      <c r="F506" s="14"/>
      <c r="G506" s="17">
        <f>VLOOKUP(D506,'Scatter Plot_2'!A513:C1496,2,FALSE)</f>
        <v>3189.3041699999999</v>
      </c>
    </row>
    <row r="507" spans="1:7" x14ac:dyDescent="0.25">
      <c r="A507" s="18">
        <v>1963</v>
      </c>
      <c r="B507" s="18">
        <v>1963</v>
      </c>
      <c r="C507" s="18">
        <v>8</v>
      </c>
      <c r="D507" s="84" t="s">
        <v>541</v>
      </c>
      <c r="E507" s="84" t="str">
        <f t="shared" si="15"/>
        <v>1963 8</v>
      </c>
      <c r="F507" s="14"/>
      <c r="G507" s="17">
        <f>VLOOKUP(D507,'Scatter Plot_2'!A514:C1497,2,FALSE)</f>
        <v>2776.4449220000001</v>
      </c>
    </row>
    <row r="508" spans="1:7" x14ac:dyDescent="0.25">
      <c r="A508" s="18">
        <v>1963</v>
      </c>
      <c r="B508" s="18">
        <v>1963</v>
      </c>
      <c r="C508" s="18">
        <v>9</v>
      </c>
      <c r="D508" s="84" t="s">
        <v>542</v>
      </c>
      <c r="E508" s="84" t="str">
        <f t="shared" si="15"/>
        <v>1963 9</v>
      </c>
      <c r="F508" s="14"/>
      <c r="G508" s="17">
        <f>VLOOKUP(D508,'Scatter Plot_2'!A515:C1498,2,FALSE)</f>
        <v>2312.373501</v>
      </c>
    </row>
    <row r="509" spans="1:7" x14ac:dyDescent="0.25">
      <c r="A509" s="18">
        <v>1964</v>
      </c>
      <c r="B509" s="18">
        <v>1963</v>
      </c>
      <c r="C509" s="18">
        <v>10</v>
      </c>
      <c r="D509" s="84" t="s">
        <v>543</v>
      </c>
      <c r="E509" s="84" t="str">
        <f t="shared" si="15"/>
        <v>1964 10</v>
      </c>
      <c r="F509" s="14"/>
      <c r="G509" s="17">
        <f>VLOOKUP(D509,'Scatter Plot_2'!A516:C1499,2,FALSE)</f>
        <v>2121.9582690000002</v>
      </c>
    </row>
    <row r="510" spans="1:7" x14ac:dyDescent="0.25">
      <c r="A510" s="18">
        <v>1964</v>
      </c>
      <c r="B510" s="18">
        <v>1963</v>
      </c>
      <c r="C510" s="18">
        <v>11</v>
      </c>
      <c r="D510" s="84" t="s">
        <v>544</v>
      </c>
      <c r="E510" s="84" t="str">
        <f t="shared" si="15"/>
        <v>1964 11</v>
      </c>
      <c r="F510" s="14"/>
      <c r="G510" s="17">
        <f>VLOOKUP(D510,'Scatter Plot_2'!A517:C1500,2,FALSE)</f>
        <v>2296.30438</v>
      </c>
    </row>
    <row r="511" spans="1:7" x14ac:dyDescent="0.25">
      <c r="A511" s="18">
        <v>1964</v>
      </c>
      <c r="B511" s="18">
        <v>1963</v>
      </c>
      <c r="C511" s="18">
        <v>12</v>
      </c>
      <c r="D511" s="84" t="s">
        <v>545</v>
      </c>
      <c r="E511" s="84" t="str">
        <f t="shared" si="15"/>
        <v>1964 12</v>
      </c>
      <c r="F511" s="14"/>
      <c r="G511" s="17">
        <f>VLOOKUP(D511,'Scatter Plot_2'!A518:C1501,2,FALSE)</f>
        <v>2411.8769470000002</v>
      </c>
    </row>
    <row r="512" spans="1:7" x14ac:dyDescent="0.25">
      <c r="A512" s="18">
        <v>1964</v>
      </c>
      <c r="B512" s="18">
        <v>1964</v>
      </c>
      <c r="C512" s="18">
        <v>1</v>
      </c>
      <c r="D512" s="84" t="s">
        <v>546</v>
      </c>
      <c r="E512" s="84" t="str">
        <f t="shared" si="15"/>
        <v>1964 1</v>
      </c>
      <c r="F512" s="14"/>
      <c r="G512" s="17">
        <f>VLOOKUP(D512,'Scatter Plot_2'!A519:C1502,2,FALSE)</f>
        <v>2659.841993</v>
      </c>
    </row>
    <row r="513" spans="1:9" x14ac:dyDescent="0.25">
      <c r="A513" s="18">
        <v>1964</v>
      </c>
      <c r="B513" s="18">
        <v>1964</v>
      </c>
      <c r="C513" s="18">
        <v>2</v>
      </c>
      <c r="D513" s="84" t="s">
        <v>547</v>
      </c>
      <c r="E513" s="84" t="str">
        <f t="shared" si="15"/>
        <v>1964 2</v>
      </c>
      <c r="F513" s="14"/>
      <c r="G513" s="17">
        <f>VLOOKUP(D513,'Scatter Plot_2'!A520:C1503,2,FALSE)</f>
        <v>2858.3462589999999</v>
      </c>
    </row>
    <row r="514" spans="1:9" x14ac:dyDescent="0.25">
      <c r="A514" s="18">
        <v>1964</v>
      </c>
      <c r="B514" s="18">
        <v>1964</v>
      </c>
      <c r="C514" s="18">
        <v>3</v>
      </c>
      <c r="D514" s="84" t="s">
        <v>548</v>
      </c>
      <c r="E514" s="84" t="str">
        <f t="shared" si="15"/>
        <v>1964 3</v>
      </c>
      <c r="F514" s="14"/>
      <c r="G514" s="17">
        <f>VLOOKUP(D514,'Scatter Plot_2'!A521:C1504,2,FALSE)</f>
        <v>3034.7842730000002</v>
      </c>
    </row>
    <row r="515" spans="1:9" x14ac:dyDescent="0.25">
      <c r="A515" s="18">
        <v>1964</v>
      </c>
      <c r="B515" s="18">
        <v>1964</v>
      </c>
      <c r="C515" s="18">
        <v>4</v>
      </c>
      <c r="D515" s="84" t="s">
        <v>549</v>
      </c>
      <c r="E515" s="84" t="str">
        <f t="shared" si="15"/>
        <v>1964 4</v>
      </c>
      <c r="F515" s="14"/>
      <c r="G515" s="17">
        <f>VLOOKUP(D515,'Scatter Plot_2'!A522:C1505,2,FALSE)</f>
        <v>3034.8670619999998</v>
      </c>
    </row>
    <row r="516" spans="1:9" x14ac:dyDescent="0.25">
      <c r="A516" s="18">
        <v>1964</v>
      </c>
      <c r="B516" s="18">
        <v>1964</v>
      </c>
      <c r="C516" s="18">
        <v>5</v>
      </c>
      <c r="D516" s="84" t="s">
        <v>550</v>
      </c>
      <c r="E516" s="84" t="str">
        <f t="shared" si="15"/>
        <v>1964 5</v>
      </c>
      <c r="F516" s="14"/>
      <c r="G516" s="17">
        <f>VLOOKUP(D516,'Scatter Plot_2'!A523:C1506,2,FALSE)</f>
        <v>2997.5005000000001</v>
      </c>
    </row>
    <row r="517" spans="1:9" x14ac:dyDescent="0.25">
      <c r="A517" s="18">
        <v>1964</v>
      </c>
      <c r="B517" s="18">
        <v>1964</v>
      </c>
      <c r="C517" s="18">
        <v>6</v>
      </c>
      <c r="D517" s="84" t="s">
        <v>551</v>
      </c>
      <c r="E517" s="84" t="str">
        <f t="shared" si="15"/>
        <v>1964 6</v>
      </c>
      <c r="F517" s="14"/>
      <c r="G517" s="17">
        <f>VLOOKUP(D517,'Scatter Plot_2'!A524:C1507,2,FALSE)</f>
        <v>2609.1805039999999</v>
      </c>
    </row>
    <row r="518" spans="1:9" x14ac:dyDescent="0.25">
      <c r="A518" s="18">
        <v>1964</v>
      </c>
      <c r="B518" s="18">
        <v>1964</v>
      </c>
      <c r="C518" s="18">
        <v>7</v>
      </c>
      <c r="D518" s="84" t="s">
        <v>552</v>
      </c>
      <c r="E518" s="84" t="str">
        <f t="shared" ref="E518:E581" si="16">CONCATENATE(A518," ",C518)</f>
        <v>1964 7</v>
      </c>
      <c r="F518" s="14"/>
      <c r="G518" s="17">
        <f>VLOOKUP(D518,'Scatter Plot_2'!A525:C1508,2,FALSE)</f>
        <v>2019.8365960000001</v>
      </c>
    </row>
    <row r="519" spans="1:9" x14ac:dyDescent="0.25">
      <c r="A519" s="18">
        <v>1964</v>
      </c>
      <c r="B519" s="18">
        <v>1964</v>
      </c>
      <c r="C519" s="18">
        <v>8</v>
      </c>
      <c r="D519" s="84" t="s">
        <v>553</v>
      </c>
      <c r="E519" s="84" t="str">
        <f t="shared" si="16"/>
        <v>1964 8</v>
      </c>
      <c r="F519" s="14"/>
      <c r="G519" s="17">
        <f>VLOOKUP(D519,'Scatter Plot_2'!A526:C1509,2,FALSE)</f>
        <v>1546.682112</v>
      </c>
    </row>
    <row r="520" spans="1:9" x14ac:dyDescent="0.25">
      <c r="A520" s="18">
        <v>1964</v>
      </c>
      <c r="B520" s="18">
        <v>1964</v>
      </c>
      <c r="C520" s="18">
        <v>9</v>
      </c>
      <c r="D520" s="84" t="s">
        <v>554</v>
      </c>
      <c r="E520" s="84" t="str">
        <f t="shared" si="16"/>
        <v>1964 9</v>
      </c>
      <c r="F520" s="14"/>
      <c r="G520" s="17">
        <f>VLOOKUP(D520,'Scatter Plot_2'!A527:C1510,2,FALSE)</f>
        <v>1404.130498</v>
      </c>
      <c r="H520" s="17"/>
      <c r="I520" s="17"/>
    </row>
    <row r="521" spans="1:9" x14ac:dyDescent="0.25">
      <c r="A521" s="18">
        <v>1965</v>
      </c>
      <c r="B521" s="18">
        <v>1964</v>
      </c>
      <c r="C521" s="18">
        <v>10</v>
      </c>
      <c r="D521" s="84" t="s">
        <v>555</v>
      </c>
      <c r="E521" s="84" t="str">
        <f t="shared" si="16"/>
        <v>1965 10</v>
      </c>
      <c r="F521" s="14"/>
      <c r="G521" s="17">
        <f>VLOOKUP(D521,'Scatter Plot_2'!A528:C1511,2,FALSE)</f>
        <v>1261.12031</v>
      </c>
      <c r="H521" s="17"/>
      <c r="I521" s="17"/>
    </row>
    <row r="522" spans="1:9" x14ac:dyDescent="0.25">
      <c r="A522" s="18">
        <v>1965</v>
      </c>
      <c r="B522" s="18">
        <v>1964</v>
      </c>
      <c r="C522" s="18">
        <v>11</v>
      </c>
      <c r="D522" s="84" t="s">
        <v>556</v>
      </c>
      <c r="E522" s="84" t="str">
        <f t="shared" si="16"/>
        <v>1965 11</v>
      </c>
      <c r="F522" s="14"/>
      <c r="G522" s="17">
        <f>VLOOKUP(D522,'Scatter Plot_2'!A529:C1512,2,FALSE)</f>
        <v>1176.3768500000001</v>
      </c>
    </row>
    <row r="523" spans="1:9" x14ac:dyDescent="0.25">
      <c r="A523" s="18">
        <v>1965</v>
      </c>
      <c r="B523" s="18">
        <v>1964</v>
      </c>
      <c r="C523" s="18">
        <v>12</v>
      </c>
      <c r="D523" s="84" t="s">
        <v>557</v>
      </c>
      <c r="E523" s="84" t="str">
        <f t="shared" si="16"/>
        <v>1965 12</v>
      </c>
      <c r="F523" s="14"/>
      <c r="G523" s="17">
        <f>VLOOKUP(D523,'Scatter Plot_2'!A530:C1513,2,FALSE)</f>
        <v>2694.7797989999999</v>
      </c>
      <c r="H523" s="17"/>
      <c r="I523" s="17"/>
    </row>
    <row r="524" spans="1:9" x14ac:dyDescent="0.25">
      <c r="A524" s="18">
        <v>1965</v>
      </c>
      <c r="B524" s="18">
        <v>1965</v>
      </c>
      <c r="C524" s="18">
        <v>1</v>
      </c>
      <c r="D524" s="84" t="s">
        <v>558</v>
      </c>
      <c r="E524" s="84" t="str">
        <f t="shared" si="16"/>
        <v>1965 1</v>
      </c>
      <c r="F524" s="14"/>
      <c r="G524" s="17">
        <f>VLOOKUP(D524,'Scatter Plot_2'!A531:C1514,2,FALSE)</f>
        <v>3056.5924660000001</v>
      </c>
    </row>
    <row r="525" spans="1:9" x14ac:dyDescent="0.25">
      <c r="A525" s="18">
        <v>1965</v>
      </c>
      <c r="B525" s="18">
        <v>1965</v>
      </c>
      <c r="C525" s="18">
        <v>2</v>
      </c>
      <c r="D525" s="84" t="s">
        <v>559</v>
      </c>
      <c r="E525" s="84" t="str">
        <f t="shared" si="16"/>
        <v>1965 2</v>
      </c>
      <c r="F525" s="14"/>
      <c r="G525" s="17">
        <f>VLOOKUP(D525,'Scatter Plot_2'!A532:C1515,2,FALSE)</f>
        <v>3391.7538829999999</v>
      </c>
    </row>
    <row r="526" spans="1:9" x14ac:dyDescent="0.25">
      <c r="A526" s="18">
        <v>1965</v>
      </c>
      <c r="B526" s="18">
        <v>1965</v>
      </c>
      <c r="C526" s="18">
        <v>3</v>
      </c>
      <c r="D526" s="84" t="s">
        <v>560</v>
      </c>
      <c r="E526" s="84" t="str">
        <f t="shared" si="16"/>
        <v>1965 3</v>
      </c>
      <c r="F526" s="14"/>
      <c r="G526" s="17">
        <f>VLOOKUP(D526,'Scatter Plot_2'!A533:C1516,2,FALSE)</f>
        <v>3538.0132210000002</v>
      </c>
    </row>
    <row r="527" spans="1:9" x14ac:dyDescent="0.25">
      <c r="A527" s="18">
        <v>1965</v>
      </c>
      <c r="B527" s="18">
        <v>1965</v>
      </c>
      <c r="C527" s="18">
        <v>4</v>
      </c>
      <c r="D527" s="84" t="s">
        <v>561</v>
      </c>
      <c r="E527" s="84" t="str">
        <f t="shared" si="16"/>
        <v>1965 4</v>
      </c>
      <c r="F527" s="14"/>
      <c r="G527" s="17">
        <f>VLOOKUP(D527,'Scatter Plot_2'!A534:C1517,2,FALSE)</f>
        <v>3698.7058659999998</v>
      </c>
    </row>
    <row r="528" spans="1:9" x14ac:dyDescent="0.25">
      <c r="A528" s="18">
        <v>1965</v>
      </c>
      <c r="B528" s="18">
        <v>1965</v>
      </c>
      <c r="C528" s="18">
        <v>5</v>
      </c>
      <c r="D528" s="84" t="s">
        <v>562</v>
      </c>
      <c r="E528" s="84" t="str">
        <f t="shared" si="16"/>
        <v>1965 5</v>
      </c>
      <c r="F528" s="14"/>
      <c r="G528" s="17">
        <f>VLOOKUP(D528,'Scatter Plot_2'!A535:C1518,2,FALSE)</f>
        <v>3708.7749680000002</v>
      </c>
    </row>
    <row r="529" spans="1:7" x14ac:dyDescent="0.25">
      <c r="A529" s="18">
        <v>1965</v>
      </c>
      <c r="B529" s="18">
        <v>1965</v>
      </c>
      <c r="C529" s="18">
        <v>6</v>
      </c>
      <c r="D529" s="84" t="s">
        <v>563</v>
      </c>
      <c r="E529" s="84" t="str">
        <f t="shared" si="16"/>
        <v>1965 6</v>
      </c>
      <c r="F529" s="14"/>
      <c r="G529" s="17">
        <f>VLOOKUP(D529,'Scatter Plot_2'!A536:C1519,2,FALSE)</f>
        <v>3593</v>
      </c>
    </row>
    <row r="530" spans="1:7" x14ac:dyDescent="0.25">
      <c r="A530" s="18">
        <v>1965</v>
      </c>
      <c r="B530" s="18">
        <v>1965</v>
      </c>
      <c r="C530" s="18">
        <v>7</v>
      </c>
      <c r="D530" s="84" t="s">
        <v>564</v>
      </c>
      <c r="E530" s="84" t="str">
        <f t="shared" si="16"/>
        <v>1965 7</v>
      </c>
      <c r="F530" s="14"/>
      <c r="G530" s="17">
        <f>VLOOKUP(D530,'Scatter Plot_2'!A537:C1520,2,FALSE)</f>
        <v>3130.4350089999998</v>
      </c>
    </row>
    <row r="531" spans="1:7" x14ac:dyDescent="0.25">
      <c r="A531" s="18">
        <v>1965</v>
      </c>
      <c r="B531" s="18">
        <v>1965</v>
      </c>
      <c r="C531" s="18">
        <v>8</v>
      </c>
      <c r="D531" s="84" t="s">
        <v>565</v>
      </c>
      <c r="E531" s="84" t="str">
        <f t="shared" si="16"/>
        <v>1965 8</v>
      </c>
      <c r="F531" s="14"/>
      <c r="G531" s="17">
        <f>VLOOKUP(D531,'Scatter Plot_2'!A538:C1521,2,FALSE)</f>
        <v>2950.528131</v>
      </c>
    </row>
    <row r="532" spans="1:7" x14ac:dyDescent="0.25">
      <c r="A532" s="18">
        <v>1965</v>
      </c>
      <c r="B532" s="18">
        <v>1965</v>
      </c>
      <c r="C532" s="18">
        <v>9</v>
      </c>
      <c r="D532" s="84" t="s">
        <v>566</v>
      </c>
      <c r="E532" s="84" t="str">
        <f t="shared" si="16"/>
        <v>1965 9</v>
      </c>
      <c r="F532" s="14"/>
      <c r="G532" s="17">
        <f>VLOOKUP(D532,'Scatter Plot_2'!A539:C1522,2,FALSE)</f>
        <v>2490.6216589999999</v>
      </c>
    </row>
    <row r="533" spans="1:7" x14ac:dyDescent="0.25">
      <c r="A533" s="18">
        <v>1966</v>
      </c>
      <c r="B533" s="18">
        <v>1965</v>
      </c>
      <c r="C533" s="18">
        <v>10</v>
      </c>
      <c r="D533" s="84" t="s">
        <v>567</v>
      </c>
      <c r="E533" s="84" t="str">
        <f t="shared" si="16"/>
        <v>1966 10</v>
      </c>
      <c r="F533" s="14"/>
      <c r="G533" s="17">
        <f>VLOOKUP(D533,'Scatter Plot_2'!A540:C1523,2,FALSE)</f>
        <v>2233.7651700000001</v>
      </c>
    </row>
    <row r="534" spans="1:7" x14ac:dyDescent="0.25">
      <c r="A534" s="18">
        <v>1966</v>
      </c>
      <c r="B534" s="18">
        <v>1965</v>
      </c>
      <c r="C534" s="18">
        <v>11</v>
      </c>
      <c r="D534" s="84" t="s">
        <v>568</v>
      </c>
      <c r="E534" s="84" t="str">
        <f t="shared" si="16"/>
        <v>1966 11</v>
      </c>
      <c r="F534" s="14"/>
      <c r="G534" s="17">
        <f>VLOOKUP(D534,'Scatter Plot_2'!A541:C1524,2,FALSE)</f>
        <v>2359.8578539999999</v>
      </c>
    </row>
    <row r="535" spans="1:7" x14ac:dyDescent="0.25">
      <c r="A535" s="18">
        <v>1966</v>
      </c>
      <c r="B535" s="18">
        <v>1965</v>
      </c>
      <c r="C535" s="18">
        <v>12</v>
      </c>
      <c r="D535" s="84" t="s">
        <v>569</v>
      </c>
      <c r="E535" s="84" t="str">
        <f t="shared" si="16"/>
        <v>1966 12</v>
      </c>
      <c r="F535" s="14"/>
      <c r="G535" s="17">
        <f>VLOOKUP(D535,'Scatter Plot_2'!A542:C1525,2,FALSE)</f>
        <v>2649.2262759999999</v>
      </c>
    </row>
    <row r="536" spans="1:7" x14ac:dyDescent="0.25">
      <c r="A536" s="18">
        <v>1966</v>
      </c>
      <c r="B536" s="18">
        <v>1966</v>
      </c>
      <c r="C536" s="18">
        <v>1</v>
      </c>
      <c r="D536" s="84" t="s">
        <v>570</v>
      </c>
      <c r="E536" s="84" t="str">
        <f t="shared" si="16"/>
        <v>1966 1</v>
      </c>
      <c r="F536" s="14"/>
      <c r="G536" s="17">
        <f>VLOOKUP(D536,'Scatter Plot_2'!A543:C1526,2,FALSE)</f>
        <v>2913.6891799999999</v>
      </c>
    </row>
    <row r="537" spans="1:7" x14ac:dyDescent="0.25">
      <c r="A537" s="18">
        <v>1966</v>
      </c>
      <c r="B537" s="18">
        <v>1966</v>
      </c>
      <c r="C537" s="18">
        <v>2</v>
      </c>
      <c r="D537" s="84" t="s">
        <v>571</v>
      </c>
      <c r="E537" s="84" t="str">
        <f t="shared" si="16"/>
        <v>1966 2</v>
      </c>
      <c r="F537" s="14"/>
      <c r="G537" s="17">
        <f>VLOOKUP(D537,'Scatter Plot_2'!A544:C1527,2,FALSE)</f>
        <v>3055.825018</v>
      </c>
    </row>
    <row r="538" spans="1:7" x14ac:dyDescent="0.25">
      <c r="A538" s="18">
        <v>1966</v>
      </c>
      <c r="B538" s="18">
        <v>1966</v>
      </c>
      <c r="C538" s="18">
        <v>3</v>
      </c>
      <c r="D538" s="84" t="s">
        <v>572</v>
      </c>
      <c r="E538" s="84" t="str">
        <f t="shared" si="16"/>
        <v>1966 3</v>
      </c>
      <c r="F538" s="14"/>
      <c r="G538" s="17">
        <f>VLOOKUP(D538,'Scatter Plot_2'!A545:C1528,2,FALSE)</f>
        <v>3333.341727</v>
      </c>
    </row>
    <row r="539" spans="1:7" x14ac:dyDescent="0.25">
      <c r="A539" s="18">
        <v>1966</v>
      </c>
      <c r="B539" s="18">
        <v>1966</v>
      </c>
      <c r="C539" s="18">
        <v>4</v>
      </c>
      <c r="D539" s="84" t="s">
        <v>573</v>
      </c>
      <c r="E539" s="84" t="str">
        <f t="shared" si="16"/>
        <v>1966 4</v>
      </c>
      <c r="F539" s="14"/>
      <c r="G539" s="17">
        <f>VLOOKUP(D539,'Scatter Plot_2'!A546:C1529,2,FALSE)</f>
        <v>3526.8620740000001</v>
      </c>
    </row>
    <row r="540" spans="1:7" x14ac:dyDescent="0.25">
      <c r="A540" s="18">
        <v>1966</v>
      </c>
      <c r="B540" s="18">
        <v>1966</v>
      </c>
      <c r="C540" s="18">
        <v>5</v>
      </c>
      <c r="D540" s="84" t="s">
        <v>574</v>
      </c>
      <c r="E540" s="84" t="str">
        <f t="shared" si="16"/>
        <v>1966 5</v>
      </c>
      <c r="F540" s="14"/>
      <c r="G540" s="17">
        <f>VLOOKUP(D540,'Scatter Plot_2'!A547:C1530,2,FALSE)</f>
        <v>3402.4214780000002</v>
      </c>
    </row>
    <row r="541" spans="1:7" x14ac:dyDescent="0.25">
      <c r="A541" s="18">
        <v>1966</v>
      </c>
      <c r="B541" s="18">
        <v>1966</v>
      </c>
      <c r="C541" s="18">
        <v>6</v>
      </c>
      <c r="D541" s="84" t="s">
        <v>575</v>
      </c>
      <c r="E541" s="84" t="str">
        <f t="shared" si="16"/>
        <v>1966 6</v>
      </c>
      <c r="F541" s="14"/>
      <c r="G541" s="17">
        <f>VLOOKUP(D541,'Scatter Plot_2'!A548:C1531,2,FALSE)</f>
        <v>2951.2044810000002</v>
      </c>
    </row>
    <row r="542" spans="1:7" x14ac:dyDescent="0.25">
      <c r="A542" s="18">
        <v>1966</v>
      </c>
      <c r="B542" s="18">
        <v>1966</v>
      </c>
      <c r="C542" s="18">
        <v>7</v>
      </c>
      <c r="D542" s="84" t="s">
        <v>576</v>
      </c>
      <c r="E542" s="84" t="str">
        <f t="shared" si="16"/>
        <v>1966 7</v>
      </c>
      <c r="F542" s="14"/>
      <c r="G542" s="17">
        <f>VLOOKUP(D542,'Scatter Plot_2'!A549:C1532,2,FALSE)</f>
        <v>2376.4415260000001</v>
      </c>
    </row>
    <row r="543" spans="1:7" x14ac:dyDescent="0.25">
      <c r="A543" s="18">
        <v>1966</v>
      </c>
      <c r="B543" s="18">
        <v>1966</v>
      </c>
      <c r="C543" s="18">
        <v>8</v>
      </c>
      <c r="D543" s="84" t="s">
        <v>577</v>
      </c>
      <c r="E543" s="84" t="str">
        <f t="shared" si="16"/>
        <v>1966 8</v>
      </c>
      <c r="F543" s="14"/>
      <c r="G543" s="17">
        <f>VLOOKUP(D543,'Scatter Plot_2'!A550:C1533,2,FALSE)</f>
        <v>1912.742947</v>
      </c>
    </row>
    <row r="544" spans="1:7" x14ac:dyDescent="0.25">
      <c r="A544" s="18">
        <v>1966</v>
      </c>
      <c r="B544" s="18">
        <v>1966</v>
      </c>
      <c r="C544" s="18">
        <v>9</v>
      </c>
      <c r="D544" s="84" t="s">
        <v>578</v>
      </c>
      <c r="E544" s="84" t="str">
        <f t="shared" si="16"/>
        <v>1966 9</v>
      </c>
      <c r="F544" s="14"/>
      <c r="G544" s="17">
        <f>VLOOKUP(D544,'Scatter Plot_2'!A551:C1534,2,FALSE)</f>
        <v>1695.925602</v>
      </c>
    </row>
    <row r="545" spans="1:9" x14ac:dyDescent="0.25">
      <c r="A545" s="18">
        <v>1967</v>
      </c>
      <c r="B545" s="18">
        <v>1966</v>
      </c>
      <c r="C545" s="18">
        <v>10</v>
      </c>
      <c r="D545" s="84" t="s">
        <v>579</v>
      </c>
      <c r="E545" s="84" t="str">
        <f t="shared" si="16"/>
        <v>1967 10</v>
      </c>
      <c r="F545" s="14"/>
      <c r="G545" s="17">
        <f>VLOOKUP(D545,'Scatter Plot_2'!A552:C1535,2,FALSE)</f>
        <v>1455.1316650000001</v>
      </c>
    </row>
    <row r="546" spans="1:9" x14ac:dyDescent="0.25">
      <c r="A546" s="18">
        <v>1967</v>
      </c>
      <c r="B546" s="18">
        <v>1966</v>
      </c>
      <c r="C546" s="18">
        <v>11</v>
      </c>
      <c r="D546" s="84" t="s">
        <v>580</v>
      </c>
      <c r="E546" s="84" t="str">
        <f t="shared" si="16"/>
        <v>1967 11</v>
      </c>
      <c r="F546" s="14"/>
      <c r="G546" s="17">
        <f>VLOOKUP(D546,'Scatter Plot_2'!A553:C1536,2,FALSE)</f>
        <v>1587.0389929999999</v>
      </c>
    </row>
    <row r="547" spans="1:9" x14ac:dyDescent="0.25">
      <c r="A547" s="18">
        <v>1967</v>
      </c>
      <c r="B547" s="18">
        <v>1966</v>
      </c>
      <c r="C547" s="18">
        <v>12</v>
      </c>
      <c r="D547" s="84" t="s">
        <v>581</v>
      </c>
      <c r="E547" s="84" t="str">
        <f t="shared" si="16"/>
        <v>1967 12</v>
      </c>
      <c r="F547" s="14"/>
      <c r="G547" s="17">
        <f>VLOOKUP(D547,'Scatter Plot_2'!A554:C1537,2,FALSE)</f>
        <v>1900.731102</v>
      </c>
    </row>
    <row r="548" spans="1:9" x14ac:dyDescent="0.25">
      <c r="A548" s="18">
        <v>1967</v>
      </c>
      <c r="B548" s="18">
        <v>1967</v>
      </c>
      <c r="C548" s="18">
        <v>1</v>
      </c>
      <c r="D548" s="84" t="s">
        <v>582</v>
      </c>
      <c r="E548" s="84" t="str">
        <f t="shared" si="16"/>
        <v>1967 1</v>
      </c>
      <c r="F548" s="14"/>
      <c r="G548" s="17">
        <f>VLOOKUP(D548,'Scatter Plot_2'!A555:C1538,2,FALSE)</f>
        <v>2681.7460590000001</v>
      </c>
    </row>
    <row r="549" spans="1:9" x14ac:dyDescent="0.25">
      <c r="A549" s="18">
        <v>1967</v>
      </c>
      <c r="B549" s="18">
        <v>1967</v>
      </c>
      <c r="C549" s="18">
        <v>2</v>
      </c>
      <c r="D549" s="84" t="s">
        <v>583</v>
      </c>
      <c r="E549" s="84" t="str">
        <f t="shared" si="16"/>
        <v>1967 2</v>
      </c>
      <c r="F549" s="14"/>
      <c r="G549" s="17">
        <f>VLOOKUP(D549,'Scatter Plot_2'!A556:C1539,2,FALSE)</f>
        <v>3193.6682150000001</v>
      </c>
    </row>
    <row r="550" spans="1:9" x14ac:dyDescent="0.25">
      <c r="A550" s="18">
        <v>1967</v>
      </c>
      <c r="B550" s="18">
        <v>1967</v>
      </c>
      <c r="C550" s="18">
        <v>3</v>
      </c>
      <c r="D550" s="84" t="s">
        <v>584</v>
      </c>
      <c r="E550" s="84" t="str">
        <f t="shared" si="16"/>
        <v>1967 3</v>
      </c>
      <c r="F550" s="14"/>
      <c r="G550" s="17">
        <f>VLOOKUP(D550,'Scatter Plot_2'!A557:C1540,2,FALSE)</f>
        <v>3525.9843780000001</v>
      </c>
    </row>
    <row r="551" spans="1:9" x14ac:dyDescent="0.25">
      <c r="A551" s="18">
        <v>1967</v>
      </c>
      <c r="B551" s="18">
        <v>1967</v>
      </c>
      <c r="C551" s="18">
        <v>4</v>
      </c>
      <c r="D551" s="84" t="s">
        <v>585</v>
      </c>
      <c r="E551" s="84" t="str">
        <f t="shared" si="16"/>
        <v>1967 4</v>
      </c>
      <c r="F551" s="14"/>
      <c r="G551" s="17">
        <f>VLOOKUP(D551,'Scatter Plot_2'!A558:C1541,2,FALSE)</f>
        <v>3755.257036</v>
      </c>
    </row>
    <row r="552" spans="1:9" x14ac:dyDescent="0.25">
      <c r="A552" s="18">
        <v>1967</v>
      </c>
      <c r="B552" s="18">
        <v>1967</v>
      </c>
      <c r="C552" s="18">
        <v>5</v>
      </c>
      <c r="D552" s="84" t="s">
        <v>586</v>
      </c>
      <c r="E552" s="84" t="str">
        <f t="shared" si="16"/>
        <v>1967 5</v>
      </c>
      <c r="F552" s="14"/>
      <c r="G552" s="17">
        <f>VLOOKUP(D552,'Scatter Plot_2'!A559:C1542,2,FALSE)</f>
        <v>3809.9414390000002</v>
      </c>
    </row>
    <row r="553" spans="1:9" x14ac:dyDescent="0.25">
      <c r="A553" s="18">
        <v>1967</v>
      </c>
      <c r="B553" s="18">
        <v>1967</v>
      </c>
      <c r="C553" s="18">
        <v>6</v>
      </c>
      <c r="D553" s="84" t="s">
        <v>587</v>
      </c>
      <c r="E553" s="84" t="str">
        <f t="shared" si="16"/>
        <v>1967 6</v>
      </c>
      <c r="F553" s="14"/>
      <c r="G553" s="17">
        <f>VLOOKUP(D553,'Scatter Plot_2'!A560:C1543,2,FALSE)</f>
        <v>3812.345898</v>
      </c>
    </row>
    <row r="554" spans="1:9" x14ac:dyDescent="0.25">
      <c r="A554" s="18">
        <v>1967</v>
      </c>
      <c r="B554" s="18">
        <v>1967</v>
      </c>
      <c r="C554" s="18">
        <v>7</v>
      </c>
      <c r="D554" s="84" t="s">
        <v>588</v>
      </c>
      <c r="E554" s="84" t="str">
        <f t="shared" si="16"/>
        <v>1967 7</v>
      </c>
      <c r="F554" s="14"/>
      <c r="G554" s="17">
        <f>VLOOKUP(D554,'Scatter Plot_2'!A561:C1544,2,FALSE)</f>
        <v>3791.3489009999998</v>
      </c>
    </row>
    <row r="555" spans="1:9" x14ac:dyDescent="0.25">
      <c r="A555" s="18">
        <v>1967</v>
      </c>
      <c r="B555" s="18">
        <v>1967</v>
      </c>
      <c r="C555" s="18">
        <v>8</v>
      </c>
      <c r="D555" s="84" t="s">
        <v>589</v>
      </c>
      <c r="E555" s="84" t="str">
        <f t="shared" si="16"/>
        <v>1967 8</v>
      </c>
      <c r="F555" s="14"/>
      <c r="G555" s="17">
        <f>VLOOKUP(D555,'Scatter Plot_2'!A562:C1545,2,FALSE)</f>
        <v>3725.5327830000001</v>
      </c>
    </row>
    <row r="556" spans="1:9" x14ac:dyDescent="0.25">
      <c r="A556" s="18">
        <v>1967</v>
      </c>
      <c r="B556" s="18">
        <v>1967</v>
      </c>
      <c r="C556" s="18">
        <v>9</v>
      </c>
      <c r="D556" s="84" t="s">
        <v>590</v>
      </c>
      <c r="E556" s="84" t="str">
        <f t="shared" si="16"/>
        <v>1967 9</v>
      </c>
      <c r="F556" s="14"/>
      <c r="G556" s="17">
        <f>VLOOKUP(D556,'Scatter Plot_2'!A563:C1546,2,FALSE)</f>
        <v>3215.9350209999998</v>
      </c>
    </row>
    <row r="557" spans="1:9" x14ac:dyDescent="0.25">
      <c r="A557" s="18">
        <v>1968</v>
      </c>
      <c r="B557" s="18">
        <v>1967</v>
      </c>
      <c r="C557" s="18">
        <v>10</v>
      </c>
      <c r="D557" s="84" t="s">
        <v>591</v>
      </c>
      <c r="E557" s="84" t="str">
        <f t="shared" si="16"/>
        <v>1968 10</v>
      </c>
      <c r="F557" s="14"/>
      <c r="G557" s="17">
        <f>VLOOKUP(D557,'Scatter Plot_2'!A564:C1547,2,FALSE)</f>
        <v>2921.1182800000001</v>
      </c>
    </row>
    <row r="558" spans="1:9" x14ac:dyDescent="0.25">
      <c r="A558" s="18">
        <v>1968</v>
      </c>
      <c r="B558" s="18">
        <v>1967</v>
      </c>
      <c r="C558" s="18">
        <v>11</v>
      </c>
      <c r="D558" s="84" t="s">
        <v>592</v>
      </c>
      <c r="E558" s="84" t="str">
        <f t="shared" si="16"/>
        <v>1968 11</v>
      </c>
      <c r="F558" s="14"/>
      <c r="G558" s="17">
        <f>VLOOKUP(D558,'Scatter Plot_2'!A565:C1548,2,FALSE)</f>
        <v>2713.393278</v>
      </c>
      <c r="H558" s="17"/>
      <c r="I558" s="17"/>
    </row>
    <row r="559" spans="1:9" x14ac:dyDescent="0.25">
      <c r="A559" s="18">
        <v>1968</v>
      </c>
      <c r="B559" s="18">
        <v>1967</v>
      </c>
      <c r="C559" s="18">
        <v>12</v>
      </c>
      <c r="D559" s="84" t="s">
        <v>593</v>
      </c>
      <c r="E559" s="84" t="str">
        <f t="shared" si="16"/>
        <v>1968 12</v>
      </c>
      <c r="F559" s="14"/>
      <c r="G559" s="17">
        <f>VLOOKUP(D559,'Scatter Plot_2'!A566:C1549,2,FALSE)</f>
        <v>2651.5300739999998</v>
      </c>
      <c r="H559" s="17"/>
      <c r="I559" s="17"/>
    </row>
    <row r="560" spans="1:9" x14ac:dyDescent="0.25">
      <c r="A560" s="18">
        <v>1968</v>
      </c>
      <c r="B560" s="18">
        <v>1968</v>
      </c>
      <c r="C560" s="18">
        <v>1</v>
      </c>
      <c r="D560" s="84" t="s">
        <v>594</v>
      </c>
      <c r="E560" s="84" t="str">
        <f t="shared" si="16"/>
        <v>1968 1</v>
      </c>
      <c r="F560" s="14"/>
      <c r="G560" s="17">
        <f>VLOOKUP(D560,'Scatter Plot_2'!A567:C1550,2,FALSE)</f>
        <v>2909.3334840000002</v>
      </c>
    </row>
    <row r="561" spans="1:7" x14ac:dyDescent="0.25">
      <c r="A561" s="18">
        <v>1968</v>
      </c>
      <c r="B561" s="18">
        <v>1968</v>
      </c>
      <c r="C561" s="18">
        <v>2</v>
      </c>
      <c r="D561" s="84" t="s">
        <v>595</v>
      </c>
      <c r="E561" s="84" t="str">
        <f t="shared" si="16"/>
        <v>1968 2</v>
      </c>
      <c r="F561" s="14"/>
      <c r="G561" s="17">
        <f>VLOOKUP(D561,'Scatter Plot_2'!A568:C1551,2,FALSE)</f>
        <v>3290.2349119999999</v>
      </c>
    </row>
    <row r="562" spans="1:7" x14ac:dyDescent="0.25">
      <c r="A562" s="18">
        <v>1968</v>
      </c>
      <c r="B562" s="18">
        <v>1968</v>
      </c>
      <c r="C562" s="18">
        <v>3</v>
      </c>
      <c r="D562" s="84" t="s">
        <v>596</v>
      </c>
      <c r="E562" s="84" t="str">
        <f t="shared" si="16"/>
        <v>1968 3</v>
      </c>
      <c r="F562" s="14"/>
      <c r="G562" s="17">
        <f>VLOOKUP(D562,'Scatter Plot_2'!A569:C1552,2,FALSE)</f>
        <v>3467.9483679999998</v>
      </c>
    </row>
    <row r="563" spans="1:7" x14ac:dyDescent="0.25">
      <c r="A563" s="18">
        <v>1968</v>
      </c>
      <c r="B563" s="18">
        <v>1968</v>
      </c>
      <c r="C563" s="18">
        <v>4</v>
      </c>
      <c r="D563" s="84" t="s">
        <v>597</v>
      </c>
      <c r="E563" s="84" t="str">
        <f t="shared" si="16"/>
        <v>1968 4</v>
      </c>
      <c r="F563" s="14"/>
      <c r="G563" s="17">
        <f>VLOOKUP(D563,'Scatter Plot_2'!A570:C1553,2,FALSE)</f>
        <v>3532.0537429999999</v>
      </c>
    </row>
    <row r="564" spans="1:7" x14ac:dyDescent="0.25">
      <c r="A564" s="18">
        <v>1968</v>
      </c>
      <c r="B564" s="18">
        <v>1968</v>
      </c>
      <c r="C564" s="18">
        <v>5</v>
      </c>
      <c r="D564" s="84" t="s">
        <v>598</v>
      </c>
      <c r="E564" s="84" t="str">
        <f t="shared" si="16"/>
        <v>1968 5</v>
      </c>
      <c r="F564" s="14"/>
      <c r="G564" s="17">
        <f>VLOOKUP(D564,'Scatter Plot_2'!A571:C1554,2,FALSE)</f>
        <v>3492.2654830000001</v>
      </c>
    </row>
    <row r="565" spans="1:7" x14ac:dyDescent="0.25">
      <c r="A565" s="18">
        <v>1968</v>
      </c>
      <c r="B565" s="18">
        <v>1968</v>
      </c>
      <c r="C565" s="18">
        <v>6</v>
      </c>
      <c r="D565" s="84" t="s">
        <v>599</v>
      </c>
      <c r="E565" s="84" t="str">
        <f t="shared" si="16"/>
        <v>1968 6</v>
      </c>
      <c r="F565" s="14"/>
      <c r="G565" s="17">
        <f>VLOOKUP(D565,'Scatter Plot_2'!A572:C1555,2,FALSE)</f>
        <v>3084.2580819999998</v>
      </c>
    </row>
    <row r="566" spans="1:7" x14ac:dyDescent="0.25">
      <c r="A566" s="18">
        <v>1968</v>
      </c>
      <c r="B566" s="18">
        <v>1968</v>
      </c>
      <c r="C566" s="18">
        <v>7</v>
      </c>
      <c r="D566" s="84" t="s">
        <v>600</v>
      </c>
      <c r="E566" s="84" t="str">
        <f t="shared" si="16"/>
        <v>1968 7</v>
      </c>
      <c r="F566" s="14"/>
      <c r="G566" s="17">
        <f>VLOOKUP(D566,'Scatter Plot_2'!A573:C1556,2,FALSE)</f>
        <v>2513.6769800000002</v>
      </c>
    </row>
    <row r="567" spans="1:7" x14ac:dyDescent="0.25">
      <c r="A567" s="18">
        <v>1968</v>
      </c>
      <c r="B567" s="18">
        <v>1968</v>
      </c>
      <c r="C567" s="18">
        <v>8</v>
      </c>
      <c r="D567" s="84" t="s">
        <v>601</v>
      </c>
      <c r="E567" s="84" t="str">
        <f t="shared" si="16"/>
        <v>1968 8</v>
      </c>
      <c r="F567" s="14"/>
      <c r="G567" s="17">
        <f>VLOOKUP(D567,'Scatter Plot_2'!A574:C1557,2,FALSE)</f>
        <v>2142.4288889999998</v>
      </c>
    </row>
    <row r="568" spans="1:7" x14ac:dyDescent="0.25">
      <c r="A568" s="18">
        <v>1968</v>
      </c>
      <c r="B568" s="18">
        <v>1968</v>
      </c>
      <c r="C568" s="18">
        <v>9</v>
      </c>
      <c r="D568" s="84" t="s">
        <v>602</v>
      </c>
      <c r="E568" s="84" t="str">
        <f t="shared" si="16"/>
        <v>1968 9</v>
      </c>
      <c r="F568" s="14"/>
      <c r="G568" s="17">
        <f>VLOOKUP(D568,'Scatter Plot_2'!A575:C1558,2,FALSE)</f>
        <v>1934.831136</v>
      </c>
    </row>
    <row r="569" spans="1:7" x14ac:dyDescent="0.25">
      <c r="A569" s="18">
        <v>1969</v>
      </c>
      <c r="B569" s="18">
        <v>1968</v>
      </c>
      <c r="C569" s="18">
        <v>10</v>
      </c>
      <c r="D569" s="84" t="s">
        <v>603</v>
      </c>
      <c r="E569" s="84" t="str">
        <f t="shared" si="16"/>
        <v>1969 10</v>
      </c>
      <c r="F569" s="14"/>
      <c r="G569" s="17">
        <f>VLOOKUP(D569,'Scatter Plot_2'!A576:C1559,2,FALSE)</f>
        <v>1850.4197549999999</v>
      </c>
    </row>
    <row r="570" spans="1:7" x14ac:dyDescent="0.25">
      <c r="A570" s="18">
        <v>1969</v>
      </c>
      <c r="B570" s="18">
        <v>1968</v>
      </c>
      <c r="C570" s="18">
        <v>11</v>
      </c>
      <c r="D570" s="84" t="s">
        <v>604</v>
      </c>
      <c r="E570" s="84" t="str">
        <f t="shared" si="16"/>
        <v>1969 11</v>
      </c>
      <c r="F570" s="14"/>
      <c r="G570" s="17">
        <f>VLOOKUP(D570,'Scatter Plot_2'!A577:C1560,2,FALSE)</f>
        <v>2011.0710320000001</v>
      </c>
    </row>
    <row r="571" spans="1:7" x14ac:dyDescent="0.25">
      <c r="A571" s="18">
        <v>1969</v>
      </c>
      <c r="B571" s="18">
        <v>1968</v>
      </c>
      <c r="C571" s="18">
        <v>12</v>
      </c>
      <c r="D571" s="84" t="s">
        <v>605</v>
      </c>
      <c r="E571" s="84" t="str">
        <f t="shared" si="16"/>
        <v>1969 12</v>
      </c>
      <c r="F571" s="14"/>
      <c r="G571" s="17">
        <f>VLOOKUP(D571,'Scatter Plot_2'!A578:C1561,2,FALSE)</f>
        <v>2413.9829989999998</v>
      </c>
    </row>
    <row r="572" spans="1:7" x14ac:dyDescent="0.25">
      <c r="A572" s="18">
        <v>1969</v>
      </c>
      <c r="B572" s="18">
        <v>1969</v>
      </c>
      <c r="C572" s="18">
        <v>1</v>
      </c>
      <c r="D572" s="84" t="s">
        <v>606</v>
      </c>
      <c r="E572" s="84" t="str">
        <f t="shared" si="16"/>
        <v>1969 1</v>
      </c>
      <c r="F572" s="14"/>
      <c r="G572" s="17">
        <f>VLOOKUP(D572,'Scatter Plot_2'!A579:C1562,2,FALSE)</f>
        <v>3855</v>
      </c>
    </row>
    <row r="573" spans="1:7" x14ac:dyDescent="0.25">
      <c r="A573" s="18">
        <v>1969</v>
      </c>
      <c r="B573" s="18">
        <v>1969</v>
      </c>
      <c r="C573" s="18">
        <v>2</v>
      </c>
      <c r="D573" s="84" t="s">
        <v>607</v>
      </c>
      <c r="E573" s="84" t="str">
        <f t="shared" si="16"/>
        <v>1969 2</v>
      </c>
      <c r="F573" s="14"/>
      <c r="G573" s="17">
        <f>VLOOKUP(D573,'Scatter Plot_2'!A580:C1563,2,FALSE)</f>
        <v>3855</v>
      </c>
    </row>
    <row r="574" spans="1:7" x14ac:dyDescent="0.25">
      <c r="A574" s="18">
        <v>1969</v>
      </c>
      <c r="B574" s="18">
        <v>1969</v>
      </c>
      <c r="C574" s="18">
        <v>3</v>
      </c>
      <c r="D574" s="84" t="s">
        <v>608</v>
      </c>
      <c r="E574" s="84" t="str">
        <f t="shared" si="16"/>
        <v>1969 3</v>
      </c>
      <c r="F574" s="14"/>
      <c r="G574" s="17">
        <f>VLOOKUP(D574,'Scatter Plot_2'!A581:C1564,2,FALSE)</f>
        <v>4094</v>
      </c>
    </row>
    <row r="575" spans="1:7" x14ac:dyDescent="0.25">
      <c r="A575" s="18">
        <v>1969</v>
      </c>
      <c r="B575" s="18">
        <v>1969</v>
      </c>
      <c r="C575" s="18">
        <v>4</v>
      </c>
      <c r="D575" s="84" t="s">
        <v>609</v>
      </c>
      <c r="E575" s="84" t="str">
        <f t="shared" si="16"/>
        <v>1969 4</v>
      </c>
      <c r="F575" s="14"/>
      <c r="G575" s="17">
        <f>VLOOKUP(D575,'Scatter Plot_2'!A582:C1565,2,FALSE)</f>
        <v>4537</v>
      </c>
    </row>
    <row r="576" spans="1:7" x14ac:dyDescent="0.25">
      <c r="A576" s="18">
        <v>1969</v>
      </c>
      <c r="B576" s="18">
        <v>1969</v>
      </c>
      <c r="C576" s="18">
        <v>5</v>
      </c>
      <c r="D576" s="84" t="s">
        <v>610</v>
      </c>
      <c r="E576" s="84" t="str">
        <f t="shared" si="16"/>
        <v>1969 5</v>
      </c>
      <c r="F576" s="14"/>
      <c r="G576" s="17">
        <f>VLOOKUP(D576,'Scatter Plot_2'!A583:C1566,2,FALSE)</f>
        <v>4595.791894</v>
      </c>
    </row>
    <row r="577" spans="1:9" x14ac:dyDescent="0.25">
      <c r="A577" s="18">
        <v>1969</v>
      </c>
      <c r="B577" s="18">
        <v>1969</v>
      </c>
      <c r="C577" s="18">
        <v>6</v>
      </c>
      <c r="D577" s="84" t="s">
        <v>611</v>
      </c>
      <c r="E577" s="84" t="str">
        <f t="shared" si="16"/>
        <v>1969 6</v>
      </c>
      <c r="F577" s="14"/>
      <c r="G577" s="17">
        <f>VLOOKUP(D577,'Scatter Plot_2'!A584:C1567,2,FALSE)</f>
        <v>4571.7377230000002</v>
      </c>
    </row>
    <row r="578" spans="1:9" x14ac:dyDescent="0.25">
      <c r="A578" s="18">
        <v>1969</v>
      </c>
      <c r="B578" s="18">
        <v>1969</v>
      </c>
      <c r="C578" s="18">
        <v>7</v>
      </c>
      <c r="D578" s="84" t="s">
        <v>612</v>
      </c>
      <c r="E578" s="84" t="str">
        <f t="shared" si="16"/>
        <v>1969 7</v>
      </c>
      <c r="F578" s="14"/>
      <c r="G578" s="17">
        <f>VLOOKUP(D578,'Scatter Plot_2'!A585:C1568,2,FALSE)</f>
        <v>4248.5339370000002</v>
      </c>
    </row>
    <row r="579" spans="1:9" x14ac:dyDescent="0.25">
      <c r="A579" s="18">
        <v>1969</v>
      </c>
      <c r="B579" s="18">
        <v>1969</v>
      </c>
      <c r="C579" s="18">
        <v>8</v>
      </c>
      <c r="D579" s="84" t="s">
        <v>613</v>
      </c>
      <c r="E579" s="84" t="str">
        <f t="shared" si="16"/>
        <v>1969 8</v>
      </c>
      <c r="F579" s="14"/>
      <c r="G579" s="17">
        <f>VLOOKUP(D579,'Scatter Plot_2'!A586:C1569,2,FALSE)</f>
        <v>4023.4214550000002</v>
      </c>
    </row>
    <row r="580" spans="1:9" x14ac:dyDescent="0.25">
      <c r="A580" s="18">
        <v>1969</v>
      </c>
      <c r="B580" s="18">
        <v>1969</v>
      </c>
      <c r="C580" s="18">
        <v>9</v>
      </c>
      <c r="D580" s="84" t="s">
        <v>614</v>
      </c>
      <c r="E580" s="84" t="str">
        <f t="shared" si="16"/>
        <v>1969 9</v>
      </c>
      <c r="F580" s="14"/>
      <c r="G580" s="17">
        <f>VLOOKUP(D580,'Scatter Plot_2'!A587:C1570,2,FALSE)</f>
        <v>3503.155581</v>
      </c>
    </row>
    <row r="581" spans="1:9" x14ac:dyDescent="0.25">
      <c r="A581" s="18">
        <v>1970</v>
      </c>
      <c r="B581" s="18">
        <v>1969</v>
      </c>
      <c r="C581" s="18">
        <v>10</v>
      </c>
      <c r="D581" s="84" t="s">
        <v>615</v>
      </c>
      <c r="E581" s="84" t="str">
        <f t="shared" si="16"/>
        <v>1970 10</v>
      </c>
      <c r="F581" s="14"/>
      <c r="G581" s="17">
        <f>VLOOKUP(D581,'Scatter Plot_2'!A588:C1571,2,FALSE)</f>
        <v>3293.768286</v>
      </c>
    </row>
    <row r="582" spans="1:9" x14ac:dyDescent="0.25">
      <c r="A582" s="18">
        <v>1970</v>
      </c>
      <c r="B582" s="18">
        <v>1969</v>
      </c>
      <c r="C582" s="18">
        <v>11</v>
      </c>
      <c r="D582" s="84" t="s">
        <v>616</v>
      </c>
      <c r="E582" s="84" t="str">
        <f t="shared" ref="E582:E645" si="17">CONCATENATE(A582," ",C582)</f>
        <v>1970 11</v>
      </c>
      <c r="F582" s="14"/>
      <c r="G582" s="17">
        <f>VLOOKUP(D582,'Scatter Plot_2'!A589:C1572,2,FALSE)</f>
        <v>2949.3767419999999</v>
      </c>
    </row>
    <row r="583" spans="1:9" x14ac:dyDescent="0.25">
      <c r="A583" s="18">
        <v>1970</v>
      </c>
      <c r="B583" s="18">
        <v>1969</v>
      </c>
      <c r="C583" s="18">
        <v>12</v>
      </c>
      <c r="D583" s="84" t="s">
        <v>617</v>
      </c>
      <c r="E583" s="84" t="str">
        <f t="shared" si="17"/>
        <v>1970 12</v>
      </c>
      <c r="F583" s="14"/>
      <c r="G583" s="17">
        <f>VLOOKUP(D583,'Scatter Plot_2'!A590:C1573,2,FALSE)</f>
        <v>3216.8163220000001</v>
      </c>
      <c r="H583" s="17"/>
      <c r="I583" s="17"/>
    </row>
    <row r="584" spans="1:9" x14ac:dyDescent="0.25">
      <c r="A584" s="18">
        <v>1970</v>
      </c>
      <c r="B584" s="18">
        <v>1970</v>
      </c>
      <c r="C584" s="18">
        <v>1</v>
      </c>
      <c r="D584" s="84" t="s">
        <v>618</v>
      </c>
      <c r="E584" s="84" t="str">
        <f t="shared" si="17"/>
        <v>1970 1</v>
      </c>
      <c r="F584" s="14"/>
      <c r="G584" s="17">
        <f>VLOOKUP(D584,'Scatter Plot_2'!A591:C1574,2,FALSE)</f>
        <v>3577.2463899999998</v>
      </c>
    </row>
    <row r="585" spans="1:9" x14ac:dyDescent="0.25">
      <c r="A585" s="18">
        <v>1970</v>
      </c>
      <c r="B585" s="18">
        <v>1970</v>
      </c>
      <c r="C585" s="18">
        <v>2</v>
      </c>
      <c r="D585" s="84" t="s">
        <v>619</v>
      </c>
      <c r="E585" s="84" t="str">
        <f t="shared" si="17"/>
        <v>1970 2</v>
      </c>
      <c r="F585" s="14"/>
      <c r="G585" s="17">
        <f>VLOOKUP(D585,'Scatter Plot_2'!A592:C1575,2,FALSE)</f>
        <v>3680.2136460000002</v>
      </c>
    </row>
    <row r="586" spans="1:9" x14ac:dyDescent="0.25">
      <c r="A586" s="18">
        <v>1970</v>
      </c>
      <c r="B586" s="18">
        <v>1970</v>
      </c>
      <c r="C586" s="18">
        <v>3</v>
      </c>
      <c r="D586" s="84" t="s">
        <v>620</v>
      </c>
      <c r="E586" s="84" t="str">
        <f t="shared" si="17"/>
        <v>1970 3</v>
      </c>
      <c r="F586" s="14"/>
      <c r="G586" s="17">
        <f>VLOOKUP(D586,'Scatter Plot_2'!A593:C1576,2,FALSE)</f>
        <v>4230</v>
      </c>
    </row>
    <row r="587" spans="1:9" x14ac:dyDescent="0.25">
      <c r="A587" s="18">
        <v>1970</v>
      </c>
      <c r="B587" s="18">
        <v>1970</v>
      </c>
      <c r="C587" s="18">
        <v>4</v>
      </c>
      <c r="D587" s="84" t="s">
        <v>621</v>
      </c>
      <c r="E587" s="84" t="str">
        <f t="shared" si="17"/>
        <v>1970 4</v>
      </c>
      <c r="F587" s="14"/>
      <c r="G587" s="17">
        <f>VLOOKUP(D587,'Scatter Plot_2'!A594:C1577,2,FALSE)</f>
        <v>4153.1826609999998</v>
      </c>
    </row>
    <row r="588" spans="1:9" x14ac:dyDescent="0.25">
      <c r="A588" s="18">
        <v>1970</v>
      </c>
      <c r="B588" s="18">
        <v>1970</v>
      </c>
      <c r="C588" s="18">
        <v>5</v>
      </c>
      <c r="D588" s="84" t="s">
        <v>622</v>
      </c>
      <c r="E588" s="84" t="str">
        <f t="shared" si="17"/>
        <v>1970 5</v>
      </c>
      <c r="F588" s="14"/>
      <c r="G588" s="17">
        <f>VLOOKUP(D588,'Scatter Plot_2'!A595:C1578,2,FALSE)</f>
        <v>3946.49937</v>
      </c>
    </row>
    <row r="589" spans="1:9" x14ac:dyDescent="0.25">
      <c r="A589" s="18">
        <v>1970</v>
      </c>
      <c r="B589" s="18">
        <v>1970</v>
      </c>
      <c r="C589" s="18">
        <v>6</v>
      </c>
      <c r="D589" s="84" t="s">
        <v>623</v>
      </c>
      <c r="E589" s="84" t="str">
        <f t="shared" si="17"/>
        <v>1970 6</v>
      </c>
      <c r="F589" s="14"/>
      <c r="G589" s="17">
        <f>VLOOKUP(D589,'Scatter Plot_2'!A596:C1579,2,FALSE)</f>
        <v>3535.2199139999998</v>
      </c>
    </row>
    <row r="590" spans="1:9" x14ac:dyDescent="0.25">
      <c r="A590" s="18">
        <v>1970</v>
      </c>
      <c r="B590" s="18">
        <v>1970</v>
      </c>
      <c r="C590" s="18">
        <v>7</v>
      </c>
      <c r="D590" s="84" t="s">
        <v>624</v>
      </c>
      <c r="E590" s="84" t="str">
        <f t="shared" si="17"/>
        <v>1970 7</v>
      </c>
      <c r="F590" s="14"/>
      <c r="G590" s="17">
        <f>VLOOKUP(D590,'Scatter Plot_2'!A597:C1580,2,FALSE)</f>
        <v>2978.6361579999998</v>
      </c>
    </row>
    <row r="591" spans="1:9" x14ac:dyDescent="0.25">
      <c r="A591" s="18">
        <v>1970</v>
      </c>
      <c r="B591" s="18">
        <v>1970</v>
      </c>
      <c r="C591" s="18">
        <v>8</v>
      </c>
      <c r="D591" s="84" t="s">
        <v>625</v>
      </c>
      <c r="E591" s="84" t="str">
        <f t="shared" si="17"/>
        <v>1970 8</v>
      </c>
      <c r="F591" s="14"/>
      <c r="G591" s="17">
        <f>VLOOKUP(D591,'Scatter Plot_2'!A598:C1581,2,FALSE)</f>
        <v>2544.1526100000001</v>
      </c>
    </row>
    <row r="592" spans="1:9" x14ac:dyDescent="0.25">
      <c r="A592" s="18">
        <v>1970</v>
      </c>
      <c r="B592" s="18">
        <v>1970</v>
      </c>
      <c r="C592" s="18">
        <v>9</v>
      </c>
      <c r="D592" s="84" t="s">
        <v>626</v>
      </c>
      <c r="E592" s="84" t="str">
        <f t="shared" si="17"/>
        <v>1970 9</v>
      </c>
      <c r="F592" s="14"/>
      <c r="G592" s="17">
        <f>VLOOKUP(D592,'Scatter Plot_2'!A599:C1582,2,FALSE)</f>
        <v>2102.892308</v>
      </c>
    </row>
    <row r="593" spans="1:7" x14ac:dyDescent="0.25">
      <c r="A593" s="18">
        <v>1971</v>
      </c>
      <c r="B593" s="18">
        <v>1970</v>
      </c>
      <c r="C593" s="18">
        <v>10</v>
      </c>
      <c r="D593" s="84" t="s">
        <v>627</v>
      </c>
      <c r="E593" s="84" t="str">
        <f t="shared" si="17"/>
        <v>1971 10</v>
      </c>
      <c r="F593" s="14"/>
      <c r="G593" s="17">
        <f>VLOOKUP(D593,'Scatter Plot_2'!A600:C1583,2,FALSE)</f>
        <v>1857.875965</v>
      </c>
    </row>
    <row r="594" spans="1:7" x14ac:dyDescent="0.25">
      <c r="A594" s="18">
        <v>1971</v>
      </c>
      <c r="B594" s="18">
        <v>1970</v>
      </c>
      <c r="C594" s="18">
        <v>11</v>
      </c>
      <c r="D594" s="84" t="s">
        <v>628</v>
      </c>
      <c r="E594" s="84" t="str">
        <f t="shared" si="17"/>
        <v>1971 11</v>
      </c>
      <c r="F594" s="14"/>
      <c r="G594" s="17">
        <f>VLOOKUP(D594,'Scatter Plot_2'!A601:C1584,2,FALSE)</f>
        <v>2077.3324720000001</v>
      </c>
    </row>
    <row r="595" spans="1:7" x14ac:dyDescent="0.25">
      <c r="A595" s="18">
        <v>1971</v>
      </c>
      <c r="B595" s="18">
        <v>1970</v>
      </c>
      <c r="C595" s="18">
        <v>12</v>
      </c>
      <c r="D595" s="84" t="s">
        <v>629</v>
      </c>
      <c r="E595" s="84" t="str">
        <f t="shared" si="17"/>
        <v>1971 12</v>
      </c>
      <c r="F595" s="14"/>
      <c r="G595" s="17">
        <f>VLOOKUP(D595,'Scatter Plot_2'!A602:C1585,2,FALSE)</f>
        <v>2348.3980430000001</v>
      </c>
    </row>
    <row r="596" spans="1:7" x14ac:dyDescent="0.25">
      <c r="A596" s="18">
        <v>1971</v>
      </c>
      <c r="B596" s="18">
        <v>1971</v>
      </c>
      <c r="C596" s="18">
        <v>1</v>
      </c>
      <c r="D596" s="84" t="s">
        <v>630</v>
      </c>
      <c r="E596" s="84" t="str">
        <f t="shared" si="17"/>
        <v>1971 1</v>
      </c>
      <c r="F596" s="14"/>
      <c r="G596" s="17">
        <f>VLOOKUP(D596,'Scatter Plot_2'!A603:C1586,2,FALSE)</f>
        <v>2634.8287970000001</v>
      </c>
    </row>
    <row r="597" spans="1:7" x14ac:dyDescent="0.25">
      <c r="A597" s="18">
        <v>1971</v>
      </c>
      <c r="B597" s="18">
        <v>1971</v>
      </c>
      <c r="C597" s="18">
        <v>2</v>
      </c>
      <c r="D597" s="84" t="s">
        <v>631</v>
      </c>
      <c r="E597" s="84" t="str">
        <f t="shared" si="17"/>
        <v>1971 2</v>
      </c>
      <c r="F597" s="14"/>
      <c r="G597" s="17">
        <f>VLOOKUP(D597,'Scatter Plot_2'!A604:C1587,2,FALSE)</f>
        <v>2930.2715929999999</v>
      </c>
    </row>
    <row r="598" spans="1:7" x14ac:dyDescent="0.25">
      <c r="A598" s="18">
        <v>1971</v>
      </c>
      <c r="B598" s="18">
        <v>1971</v>
      </c>
      <c r="C598" s="18">
        <v>3</v>
      </c>
      <c r="D598" s="84" t="s">
        <v>632</v>
      </c>
      <c r="E598" s="84" t="str">
        <f t="shared" si="17"/>
        <v>1971 3</v>
      </c>
      <c r="F598" s="14"/>
      <c r="G598" s="17">
        <f>VLOOKUP(D598,'Scatter Plot_2'!A605:C1588,2,FALSE)</f>
        <v>3703.8812269999999</v>
      </c>
    </row>
    <row r="599" spans="1:7" x14ac:dyDescent="0.25">
      <c r="A599" s="18">
        <v>1971</v>
      </c>
      <c r="B599" s="18">
        <v>1971</v>
      </c>
      <c r="C599" s="18">
        <v>4</v>
      </c>
      <c r="D599" s="84" t="s">
        <v>633</v>
      </c>
      <c r="E599" s="84" t="str">
        <f t="shared" si="17"/>
        <v>1971 4</v>
      </c>
      <c r="F599" s="14"/>
      <c r="G599" s="17">
        <f>VLOOKUP(D599,'Scatter Plot_2'!A606:C1589,2,FALSE)</f>
        <v>3897.1583329999999</v>
      </c>
    </row>
    <row r="600" spans="1:7" x14ac:dyDescent="0.25">
      <c r="A600" s="18">
        <v>1971</v>
      </c>
      <c r="B600" s="18">
        <v>1971</v>
      </c>
      <c r="C600" s="18">
        <v>5</v>
      </c>
      <c r="D600" s="84" t="s">
        <v>634</v>
      </c>
      <c r="E600" s="84" t="str">
        <f t="shared" si="17"/>
        <v>1971 5</v>
      </c>
      <c r="F600" s="14"/>
      <c r="G600" s="17">
        <f>VLOOKUP(D600,'Scatter Plot_2'!A607:C1590,2,FALSE)</f>
        <v>3863.524003</v>
      </c>
    </row>
    <row r="601" spans="1:7" x14ac:dyDescent="0.25">
      <c r="A601" s="18">
        <v>1971</v>
      </c>
      <c r="B601" s="18">
        <v>1971</v>
      </c>
      <c r="C601" s="18">
        <v>6</v>
      </c>
      <c r="D601" s="84" t="s">
        <v>635</v>
      </c>
      <c r="E601" s="84" t="str">
        <f t="shared" si="17"/>
        <v>1971 6</v>
      </c>
      <c r="F601" s="14"/>
      <c r="G601" s="17">
        <f>VLOOKUP(D601,'Scatter Plot_2'!A608:C1591,2,FALSE)</f>
        <v>3695.6192470000001</v>
      </c>
    </row>
    <row r="602" spans="1:7" x14ac:dyDescent="0.25">
      <c r="A602" s="18">
        <v>1971</v>
      </c>
      <c r="B602" s="18">
        <v>1971</v>
      </c>
      <c r="C602" s="18">
        <v>7</v>
      </c>
      <c r="D602" s="84" t="s">
        <v>636</v>
      </c>
      <c r="E602" s="84" t="str">
        <f t="shared" si="17"/>
        <v>1971 7</v>
      </c>
      <c r="F602" s="14"/>
      <c r="G602" s="17">
        <f>VLOOKUP(D602,'Scatter Plot_2'!A609:C1592,2,FALSE)</f>
        <v>3254.2587800000001</v>
      </c>
    </row>
    <row r="603" spans="1:7" x14ac:dyDescent="0.25">
      <c r="A603" s="18">
        <v>1971</v>
      </c>
      <c r="B603" s="18">
        <v>1971</v>
      </c>
      <c r="C603" s="18">
        <v>8</v>
      </c>
      <c r="D603" s="84" t="s">
        <v>637</v>
      </c>
      <c r="E603" s="84" t="str">
        <f t="shared" si="17"/>
        <v>1971 8</v>
      </c>
      <c r="F603" s="14"/>
      <c r="G603" s="17">
        <f>VLOOKUP(D603,'Scatter Plot_2'!A610:C1593,2,FALSE)</f>
        <v>2921.0149299999998</v>
      </c>
    </row>
    <row r="604" spans="1:7" x14ac:dyDescent="0.25">
      <c r="A604" s="18">
        <v>1971</v>
      </c>
      <c r="B604" s="18">
        <v>1971</v>
      </c>
      <c r="C604" s="18">
        <v>9</v>
      </c>
      <c r="D604" s="84" t="s">
        <v>638</v>
      </c>
      <c r="E604" s="84" t="str">
        <f t="shared" si="17"/>
        <v>1971 9</v>
      </c>
      <c r="F604" s="14"/>
      <c r="G604" s="17">
        <f>VLOOKUP(D604,'Scatter Plot_2'!A611:C1594,2,FALSE)</f>
        <v>2463.2854120000002</v>
      </c>
    </row>
    <row r="605" spans="1:7" x14ac:dyDescent="0.25">
      <c r="A605" s="18">
        <v>1972</v>
      </c>
      <c r="B605" s="18">
        <v>1971</v>
      </c>
      <c r="C605" s="18">
        <v>10</v>
      </c>
      <c r="D605" s="84" t="s">
        <v>639</v>
      </c>
      <c r="E605" s="84" t="str">
        <f t="shared" si="17"/>
        <v>1972 10</v>
      </c>
      <c r="F605" s="14"/>
      <c r="G605" s="17">
        <f>VLOOKUP(D605,'Scatter Plot_2'!A612:C1595,2,FALSE)</f>
        <v>2249.8423079999998</v>
      </c>
    </row>
    <row r="606" spans="1:7" x14ac:dyDescent="0.25">
      <c r="A606" s="18">
        <v>1972</v>
      </c>
      <c r="B606" s="18">
        <v>1971</v>
      </c>
      <c r="C606" s="18">
        <v>11</v>
      </c>
      <c r="D606" s="84" t="s">
        <v>640</v>
      </c>
      <c r="E606" s="84" t="str">
        <f t="shared" si="17"/>
        <v>1972 11</v>
      </c>
      <c r="F606" s="14"/>
      <c r="G606" s="17">
        <f>VLOOKUP(D606,'Scatter Plot_2'!A613:C1596,2,FALSE)</f>
        <v>2030.811604</v>
      </c>
    </row>
    <row r="607" spans="1:7" x14ac:dyDescent="0.25">
      <c r="A607" s="18">
        <v>1972</v>
      </c>
      <c r="B607" s="18">
        <v>1971</v>
      </c>
      <c r="C607" s="18">
        <v>12</v>
      </c>
      <c r="D607" s="84" t="s">
        <v>641</v>
      </c>
      <c r="E607" s="84" t="str">
        <f t="shared" si="17"/>
        <v>1972 12</v>
      </c>
      <c r="F607" s="14"/>
      <c r="G607" s="17">
        <f>VLOOKUP(D607,'Scatter Plot_2'!A614:C1597,2,FALSE)</f>
        <v>2344.7013769999999</v>
      </c>
    </row>
    <row r="608" spans="1:7" x14ac:dyDescent="0.25">
      <c r="A608" s="18">
        <v>1972</v>
      </c>
      <c r="B608" s="18">
        <v>1972</v>
      </c>
      <c r="C608" s="18">
        <v>1</v>
      </c>
      <c r="D608" s="84" t="s">
        <v>642</v>
      </c>
      <c r="E608" s="84" t="str">
        <f t="shared" si="17"/>
        <v>1972 1</v>
      </c>
      <c r="F608" s="14"/>
      <c r="G608" s="17">
        <f>VLOOKUP(D608,'Scatter Plot_2'!A615:C1598,2,FALSE)</f>
        <v>2645.2135229999999</v>
      </c>
    </row>
    <row r="609" spans="1:7" x14ac:dyDescent="0.25">
      <c r="A609" s="18">
        <v>1972</v>
      </c>
      <c r="B609" s="18">
        <v>1972</v>
      </c>
      <c r="C609" s="18">
        <v>2</v>
      </c>
      <c r="D609" s="84" t="s">
        <v>643</v>
      </c>
      <c r="E609" s="84" t="str">
        <f t="shared" si="17"/>
        <v>1972 2</v>
      </c>
      <c r="F609" s="14"/>
      <c r="G609" s="17">
        <f>VLOOKUP(D609,'Scatter Plot_2'!A616:C1599,2,FALSE)</f>
        <v>3012.7240459999998</v>
      </c>
    </row>
    <row r="610" spans="1:7" x14ac:dyDescent="0.25">
      <c r="A610" s="18">
        <v>1972</v>
      </c>
      <c r="B610" s="18">
        <v>1972</v>
      </c>
      <c r="C610" s="18">
        <v>3</v>
      </c>
      <c r="D610" s="84" t="s">
        <v>644</v>
      </c>
      <c r="E610" s="84" t="str">
        <f t="shared" si="17"/>
        <v>1972 3</v>
      </c>
      <c r="F610" s="14"/>
      <c r="G610" s="17">
        <f>VLOOKUP(D610,'Scatter Plot_2'!A617:C1600,2,FALSE)</f>
        <v>3522.7057359999999</v>
      </c>
    </row>
    <row r="611" spans="1:7" x14ac:dyDescent="0.25">
      <c r="A611" s="18">
        <v>1972</v>
      </c>
      <c r="B611" s="18">
        <v>1972</v>
      </c>
      <c r="C611" s="18">
        <v>4</v>
      </c>
      <c r="D611" s="84" t="s">
        <v>645</v>
      </c>
      <c r="E611" s="84" t="str">
        <f t="shared" si="17"/>
        <v>1972 4</v>
      </c>
      <c r="F611" s="14"/>
      <c r="G611" s="17">
        <f>VLOOKUP(D611,'Scatter Plot_2'!A618:C1601,2,FALSE)</f>
        <v>3606.4004190000001</v>
      </c>
    </row>
    <row r="612" spans="1:7" x14ac:dyDescent="0.25">
      <c r="A612" s="18">
        <v>1972</v>
      </c>
      <c r="B612" s="18">
        <v>1972</v>
      </c>
      <c r="C612" s="18">
        <v>5</v>
      </c>
      <c r="D612" s="84" t="s">
        <v>646</v>
      </c>
      <c r="E612" s="84" t="str">
        <f t="shared" si="17"/>
        <v>1972 5</v>
      </c>
      <c r="F612" s="14"/>
      <c r="G612" s="17">
        <f>VLOOKUP(D612,'Scatter Plot_2'!A619:C1602,2,FALSE)</f>
        <v>3565.5434230000001</v>
      </c>
    </row>
    <row r="613" spans="1:7" x14ac:dyDescent="0.25">
      <c r="A613" s="18">
        <v>1972</v>
      </c>
      <c r="B613" s="18">
        <v>1972</v>
      </c>
      <c r="C613" s="18">
        <v>6</v>
      </c>
      <c r="D613" s="84" t="s">
        <v>647</v>
      </c>
      <c r="E613" s="84" t="str">
        <f t="shared" si="17"/>
        <v>1972 6</v>
      </c>
      <c r="F613" s="14"/>
      <c r="G613" s="17">
        <f>VLOOKUP(D613,'Scatter Plot_2'!A620:C1603,2,FALSE)</f>
        <v>3177.4406060000001</v>
      </c>
    </row>
    <row r="614" spans="1:7" x14ac:dyDescent="0.25">
      <c r="A614" s="18">
        <v>1972</v>
      </c>
      <c r="B614" s="18">
        <v>1972</v>
      </c>
      <c r="C614" s="18">
        <v>7</v>
      </c>
      <c r="D614" s="84" t="s">
        <v>648</v>
      </c>
      <c r="E614" s="84" t="str">
        <f t="shared" si="17"/>
        <v>1972 7</v>
      </c>
      <c r="F614" s="14"/>
      <c r="G614" s="17">
        <f>VLOOKUP(D614,'Scatter Plot_2'!A621:C1604,2,FALSE)</f>
        <v>2614.9376980000002</v>
      </c>
    </row>
    <row r="615" spans="1:7" x14ac:dyDescent="0.25">
      <c r="A615" s="18">
        <v>1972</v>
      </c>
      <c r="B615" s="18">
        <v>1972</v>
      </c>
      <c r="C615" s="18">
        <v>8</v>
      </c>
      <c r="D615" s="84" t="s">
        <v>649</v>
      </c>
      <c r="E615" s="84" t="str">
        <f t="shared" si="17"/>
        <v>1972 8</v>
      </c>
      <c r="F615" s="14"/>
      <c r="G615" s="17">
        <f>VLOOKUP(D615,'Scatter Plot_2'!A622:C1605,2,FALSE)</f>
        <v>2249.3012330000001</v>
      </c>
    </row>
    <row r="616" spans="1:7" x14ac:dyDescent="0.25">
      <c r="A616" s="18">
        <v>1972</v>
      </c>
      <c r="B616" s="18">
        <v>1972</v>
      </c>
      <c r="C616" s="18">
        <v>9</v>
      </c>
      <c r="D616" s="84" t="s">
        <v>650</v>
      </c>
      <c r="E616" s="84" t="str">
        <f t="shared" si="17"/>
        <v>1972 9</v>
      </c>
      <c r="F616" s="14"/>
      <c r="G616" s="17">
        <f>VLOOKUP(D616,'Scatter Plot_2'!A623:C1606,2,FALSE)</f>
        <v>2099.0841019999998</v>
      </c>
    </row>
    <row r="617" spans="1:7" x14ac:dyDescent="0.25">
      <c r="A617" s="18">
        <v>1973</v>
      </c>
      <c r="B617" s="18">
        <v>1972</v>
      </c>
      <c r="C617" s="18">
        <v>10</v>
      </c>
      <c r="D617" s="84" t="s">
        <v>651</v>
      </c>
      <c r="E617" s="84" t="str">
        <f t="shared" si="17"/>
        <v>1973 10</v>
      </c>
      <c r="F617" s="14"/>
      <c r="G617" s="17">
        <f>VLOOKUP(D617,'Scatter Plot_2'!A624:C1607,2,FALSE)</f>
        <v>2084.774492</v>
      </c>
    </row>
    <row r="618" spans="1:7" x14ac:dyDescent="0.25">
      <c r="A618" s="18">
        <v>1973</v>
      </c>
      <c r="B618" s="18">
        <v>1972</v>
      </c>
      <c r="C618" s="18">
        <v>11</v>
      </c>
      <c r="D618" s="84" t="s">
        <v>652</v>
      </c>
      <c r="E618" s="84" t="str">
        <f t="shared" si="17"/>
        <v>1973 11</v>
      </c>
      <c r="F618" s="14"/>
      <c r="G618" s="17">
        <f>VLOOKUP(D618,'Scatter Plot_2'!A625:C1608,2,FALSE)</f>
        <v>2363.6745190000001</v>
      </c>
    </row>
    <row r="619" spans="1:7" x14ac:dyDescent="0.25">
      <c r="A619" s="18">
        <v>1973</v>
      </c>
      <c r="B619" s="18">
        <v>1972</v>
      </c>
      <c r="C619" s="18">
        <v>12</v>
      </c>
      <c r="D619" s="84" t="s">
        <v>653</v>
      </c>
      <c r="E619" s="84" t="str">
        <f t="shared" si="17"/>
        <v>1973 12</v>
      </c>
      <c r="F619" s="14"/>
      <c r="G619" s="17">
        <f>VLOOKUP(D619,'Scatter Plot_2'!A626:C1609,2,FALSE)</f>
        <v>2596.1563310000001</v>
      </c>
    </row>
    <row r="620" spans="1:7" x14ac:dyDescent="0.25">
      <c r="A620" s="18">
        <v>1973</v>
      </c>
      <c r="B620" s="18">
        <v>1973</v>
      </c>
      <c r="C620" s="18">
        <v>1</v>
      </c>
      <c r="D620" s="84" t="s">
        <v>654</v>
      </c>
      <c r="E620" s="84" t="str">
        <f t="shared" si="17"/>
        <v>1973 1</v>
      </c>
      <c r="F620" s="14"/>
      <c r="G620" s="17">
        <f>VLOOKUP(D620,'Scatter Plot_2'!A627:C1610,2,FALSE)</f>
        <v>3360.543032</v>
      </c>
    </row>
    <row r="621" spans="1:7" x14ac:dyDescent="0.25">
      <c r="A621" s="18">
        <v>1973</v>
      </c>
      <c r="B621" s="18">
        <v>1973</v>
      </c>
      <c r="C621" s="18">
        <v>2</v>
      </c>
      <c r="D621" s="84" t="s">
        <v>655</v>
      </c>
      <c r="E621" s="84" t="str">
        <f t="shared" si="17"/>
        <v>1973 2</v>
      </c>
      <c r="F621" s="14"/>
      <c r="G621" s="17">
        <f>VLOOKUP(D621,'Scatter Plot_2'!A628:C1611,2,FALSE)</f>
        <v>3851.7484009999998</v>
      </c>
    </row>
    <row r="622" spans="1:7" x14ac:dyDescent="0.25">
      <c r="A622" s="18">
        <v>1973</v>
      </c>
      <c r="B622" s="18">
        <v>1973</v>
      </c>
      <c r="C622" s="18">
        <v>3</v>
      </c>
      <c r="D622" s="84" t="s">
        <v>656</v>
      </c>
      <c r="E622" s="84" t="str">
        <f t="shared" si="17"/>
        <v>1973 3</v>
      </c>
      <c r="F622" s="14"/>
      <c r="G622" s="17">
        <f>VLOOKUP(D622,'Scatter Plot_2'!A629:C1612,2,FALSE)</f>
        <v>4018</v>
      </c>
    </row>
    <row r="623" spans="1:7" x14ac:dyDescent="0.25">
      <c r="A623" s="18">
        <v>1973</v>
      </c>
      <c r="B623" s="18">
        <v>1973</v>
      </c>
      <c r="C623" s="18">
        <v>4</v>
      </c>
      <c r="D623" s="84" t="s">
        <v>657</v>
      </c>
      <c r="E623" s="84" t="str">
        <f t="shared" si="17"/>
        <v>1973 4</v>
      </c>
      <c r="F623" s="14"/>
      <c r="G623" s="17">
        <f>VLOOKUP(D623,'Scatter Plot_2'!A630:C1613,2,FALSE)</f>
        <v>4213.7671060000002</v>
      </c>
    </row>
    <row r="624" spans="1:7" x14ac:dyDescent="0.25">
      <c r="A624" s="18">
        <v>1973</v>
      </c>
      <c r="B624" s="18">
        <v>1973</v>
      </c>
      <c r="C624" s="18">
        <v>5</v>
      </c>
      <c r="D624" s="84" t="s">
        <v>658</v>
      </c>
      <c r="E624" s="84" t="str">
        <f t="shared" si="17"/>
        <v>1973 5</v>
      </c>
      <c r="F624" s="14"/>
      <c r="G624" s="17">
        <f>VLOOKUP(D624,'Scatter Plot_2'!A631:C1614,2,FALSE)</f>
        <v>4189.2358279999999</v>
      </c>
    </row>
    <row r="625" spans="1:7" x14ac:dyDescent="0.25">
      <c r="A625" s="18">
        <v>1973</v>
      </c>
      <c r="B625" s="18">
        <v>1973</v>
      </c>
      <c r="C625" s="18">
        <v>6</v>
      </c>
      <c r="D625" s="84" t="s">
        <v>659</v>
      </c>
      <c r="E625" s="84" t="str">
        <f t="shared" si="17"/>
        <v>1973 6</v>
      </c>
      <c r="F625" s="14"/>
      <c r="G625" s="17">
        <f>VLOOKUP(D625,'Scatter Plot_2'!A632:C1615,2,FALSE)</f>
        <v>3769.973356</v>
      </c>
    </row>
    <row r="626" spans="1:7" x14ac:dyDescent="0.25">
      <c r="A626" s="18">
        <v>1973</v>
      </c>
      <c r="B626" s="18">
        <v>1973</v>
      </c>
      <c r="C626" s="18">
        <v>7</v>
      </c>
      <c r="D626" s="84" t="s">
        <v>660</v>
      </c>
      <c r="E626" s="84" t="str">
        <f t="shared" si="17"/>
        <v>1973 7</v>
      </c>
      <c r="F626" s="14"/>
      <c r="G626" s="17">
        <f>VLOOKUP(D626,'Scatter Plot_2'!A633:C1616,2,FALSE)</f>
        <v>3228.5913540000001</v>
      </c>
    </row>
    <row r="627" spans="1:7" x14ac:dyDescent="0.25">
      <c r="A627" s="18">
        <v>1973</v>
      </c>
      <c r="B627" s="18">
        <v>1973</v>
      </c>
      <c r="C627" s="18">
        <v>8</v>
      </c>
      <c r="D627" s="84" t="s">
        <v>661</v>
      </c>
      <c r="E627" s="84" t="str">
        <f t="shared" si="17"/>
        <v>1973 8</v>
      </c>
      <c r="F627" s="14"/>
      <c r="G627" s="17">
        <f>VLOOKUP(D627,'Scatter Plot_2'!A634:C1617,2,FALSE)</f>
        <v>2862.4542999999999</v>
      </c>
    </row>
    <row r="628" spans="1:7" x14ac:dyDescent="0.25">
      <c r="A628" s="18">
        <v>1973</v>
      </c>
      <c r="B628" s="18">
        <v>1973</v>
      </c>
      <c r="C628" s="18">
        <v>9</v>
      </c>
      <c r="D628" s="84" t="s">
        <v>662</v>
      </c>
      <c r="E628" s="84" t="str">
        <f t="shared" si="17"/>
        <v>1973 9</v>
      </c>
      <c r="F628" s="14"/>
      <c r="G628" s="17">
        <f>VLOOKUP(D628,'Scatter Plot_2'!A635:C1618,2,FALSE)</f>
        <v>2490.9146040000001</v>
      </c>
    </row>
    <row r="629" spans="1:7" x14ac:dyDescent="0.25">
      <c r="A629" s="18">
        <v>1974</v>
      </c>
      <c r="B629" s="18">
        <v>1973</v>
      </c>
      <c r="C629" s="18">
        <v>10</v>
      </c>
      <c r="D629" s="84" t="s">
        <v>663</v>
      </c>
      <c r="E629" s="84" t="str">
        <f t="shared" si="17"/>
        <v>1974 10</v>
      </c>
      <c r="F629" s="14"/>
      <c r="G629" s="17">
        <f>VLOOKUP(D629,'Scatter Plot_2'!A636:C1619,2,FALSE)</f>
        <v>2367.4272850000002</v>
      </c>
    </row>
    <row r="630" spans="1:7" x14ac:dyDescent="0.25">
      <c r="A630" s="18">
        <v>1974</v>
      </c>
      <c r="B630" s="18">
        <v>1973</v>
      </c>
      <c r="C630" s="18">
        <v>11</v>
      </c>
      <c r="D630" s="84" t="s">
        <v>664</v>
      </c>
      <c r="E630" s="84" t="str">
        <f t="shared" si="17"/>
        <v>1974 11</v>
      </c>
      <c r="F630" s="14"/>
      <c r="G630" s="17">
        <f>VLOOKUP(D630,'Scatter Plot_2'!A637:C1620,2,FALSE)</f>
        <v>3194.9392670000002</v>
      </c>
    </row>
    <row r="631" spans="1:7" x14ac:dyDescent="0.25">
      <c r="A631" s="18">
        <v>1974</v>
      </c>
      <c r="B631" s="18">
        <v>1973</v>
      </c>
      <c r="C631" s="18">
        <v>12</v>
      </c>
      <c r="D631" s="84" t="s">
        <v>665</v>
      </c>
      <c r="E631" s="84" t="str">
        <f t="shared" si="17"/>
        <v>1974 12</v>
      </c>
      <c r="F631" s="14"/>
      <c r="G631" s="17">
        <f>VLOOKUP(D631,'Scatter Plot_2'!A638:C1621,2,FALSE)</f>
        <v>3481.5036060000002</v>
      </c>
    </row>
    <row r="632" spans="1:7" x14ac:dyDescent="0.25">
      <c r="A632" s="18">
        <v>1974</v>
      </c>
      <c r="B632" s="18">
        <v>1974</v>
      </c>
      <c r="C632" s="18">
        <v>1</v>
      </c>
      <c r="D632" s="84" t="s">
        <v>666</v>
      </c>
      <c r="E632" s="84" t="str">
        <f t="shared" si="17"/>
        <v>1974 1</v>
      </c>
      <c r="F632" s="14"/>
      <c r="G632" s="17">
        <f>VLOOKUP(D632,'Scatter Plot_2'!A639:C1622,2,FALSE)</f>
        <v>3591.1204309999998</v>
      </c>
    </row>
    <row r="633" spans="1:7" x14ac:dyDescent="0.25">
      <c r="A633" s="18">
        <v>1974</v>
      </c>
      <c r="B633" s="18">
        <v>1974</v>
      </c>
      <c r="C633" s="18">
        <v>2</v>
      </c>
      <c r="D633" s="84" t="s">
        <v>667</v>
      </c>
      <c r="E633" s="84" t="str">
        <f t="shared" si="17"/>
        <v>1974 2</v>
      </c>
      <c r="F633" s="14"/>
      <c r="G633" s="17">
        <f>VLOOKUP(D633,'Scatter Plot_2'!A640:C1623,2,FALSE)</f>
        <v>3699.5075710000001</v>
      </c>
    </row>
    <row r="634" spans="1:7" x14ac:dyDescent="0.25">
      <c r="A634" s="18">
        <v>1974</v>
      </c>
      <c r="B634" s="18">
        <v>1974</v>
      </c>
      <c r="C634" s="18">
        <v>3</v>
      </c>
      <c r="D634" s="84" t="s">
        <v>668</v>
      </c>
      <c r="E634" s="84" t="str">
        <f t="shared" si="17"/>
        <v>1974 3</v>
      </c>
      <c r="F634" s="14"/>
      <c r="G634" s="17">
        <f>VLOOKUP(D634,'Scatter Plot_2'!A641:C1624,2,FALSE)</f>
        <v>3568.49431</v>
      </c>
    </row>
    <row r="635" spans="1:7" x14ac:dyDescent="0.25">
      <c r="A635" s="18">
        <v>1974</v>
      </c>
      <c r="B635" s="18">
        <v>1974</v>
      </c>
      <c r="C635" s="18">
        <v>4</v>
      </c>
      <c r="D635" s="84" t="s">
        <v>669</v>
      </c>
      <c r="E635" s="84" t="str">
        <f t="shared" si="17"/>
        <v>1974 4</v>
      </c>
      <c r="F635" s="14"/>
      <c r="G635" s="17">
        <f>VLOOKUP(D635,'Scatter Plot_2'!A642:C1625,2,FALSE)</f>
        <v>3916.6422990000001</v>
      </c>
    </row>
    <row r="636" spans="1:7" x14ac:dyDescent="0.25">
      <c r="A636" s="18">
        <v>1974</v>
      </c>
      <c r="B636" s="18">
        <v>1974</v>
      </c>
      <c r="C636" s="18">
        <v>5</v>
      </c>
      <c r="D636" s="84" t="s">
        <v>670</v>
      </c>
      <c r="E636" s="84" t="str">
        <f t="shared" si="17"/>
        <v>1974 5</v>
      </c>
      <c r="F636" s="14"/>
      <c r="G636" s="17">
        <f>VLOOKUP(D636,'Scatter Plot_2'!A643:C1626,2,FALSE)</f>
        <v>3910.5277959999999</v>
      </c>
    </row>
    <row r="637" spans="1:7" x14ac:dyDescent="0.25">
      <c r="A637" s="18">
        <v>1974</v>
      </c>
      <c r="B637" s="18">
        <v>1974</v>
      </c>
      <c r="C637" s="18">
        <v>6</v>
      </c>
      <c r="D637" s="84" t="s">
        <v>671</v>
      </c>
      <c r="E637" s="84" t="str">
        <f t="shared" si="17"/>
        <v>1974 6</v>
      </c>
      <c r="F637" s="14"/>
      <c r="G637" s="17">
        <f>VLOOKUP(D637,'Scatter Plot_2'!A644:C1627,2,FALSE)</f>
        <v>3724.9555009999999</v>
      </c>
    </row>
    <row r="638" spans="1:7" x14ac:dyDescent="0.25">
      <c r="A638" s="18">
        <v>1974</v>
      </c>
      <c r="B638" s="18">
        <v>1974</v>
      </c>
      <c r="C638" s="18">
        <v>7</v>
      </c>
      <c r="D638" s="84" t="s">
        <v>672</v>
      </c>
      <c r="E638" s="84" t="str">
        <f t="shared" si="17"/>
        <v>1974 7</v>
      </c>
      <c r="F638" s="14"/>
      <c r="G638" s="17">
        <f>VLOOKUP(D638,'Scatter Plot_2'!A645:C1628,2,FALSE)</f>
        <v>3586.9029449999998</v>
      </c>
    </row>
    <row r="639" spans="1:7" x14ac:dyDescent="0.25">
      <c r="A639" s="18">
        <v>1974</v>
      </c>
      <c r="B639" s="18">
        <v>1974</v>
      </c>
      <c r="C639" s="18">
        <v>8</v>
      </c>
      <c r="D639" s="84" t="s">
        <v>673</v>
      </c>
      <c r="E639" s="84" t="str">
        <f t="shared" si="17"/>
        <v>1974 8</v>
      </c>
      <c r="F639" s="14"/>
      <c r="G639" s="17">
        <f>VLOOKUP(D639,'Scatter Plot_2'!A646:C1629,2,FALSE)</f>
        <v>3636.7346699999998</v>
      </c>
    </row>
    <row r="640" spans="1:7" x14ac:dyDescent="0.25">
      <c r="A640" s="18">
        <v>1974</v>
      </c>
      <c r="B640" s="18">
        <v>1974</v>
      </c>
      <c r="C640" s="18">
        <v>9</v>
      </c>
      <c r="D640" s="84" t="s">
        <v>674</v>
      </c>
      <c r="E640" s="84" t="str">
        <f t="shared" si="17"/>
        <v>1974 9</v>
      </c>
      <c r="F640" s="14"/>
      <c r="G640" s="17">
        <f>VLOOKUP(D640,'Scatter Plot_2'!A647:C1630,2,FALSE)</f>
        <v>3217.6405890000001</v>
      </c>
    </row>
    <row r="641" spans="1:7" x14ac:dyDescent="0.25">
      <c r="A641" s="18">
        <v>1975</v>
      </c>
      <c r="B641" s="18">
        <v>1974</v>
      </c>
      <c r="C641" s="18">
        <v>10</v>
      </c>
      <c r="D641" s="84" t="s">
        <v>675</v>
      </c>
      <c r="E641" s="84" t="str">
        <f t="shared" si="17"/>
        <v>1975 10</v>
      </c>
      <c r="F641" s="14"/>
      <c r="G641" s="17">
        <f>VLOOKUP(D641,'Scatter Plot_2'!A648:C1631,2,FALSE)</f>
        <v>2976.4266990000001</v>
      </c>
    </row>
    <row r="642" spans="1:7" x14ac:dyDescent="0.25">
      <c r="A642" s="18">
        <v>1975</v>
      </c>
      <c r="B642" s="18">
        <v>1974</v>
      </c>
      <c r="C642" s="18">
        <v>11</v>
      </c>
      <c r="D642" s="84" t="s">
        <v>676</v>
      </c>
      <c r="E642" s="84" t="str">
        <f t="shared" si="17"/>
        <v>1975 11</v>
      </c>
      <c r="F642" s="14"/>
      <c r="G642" s="17">
        <f>VLOOKUP(D642,'Scatter Plot_2'!A649:C1632,2,FALSE)</f>
        <v>2721.4139930000001</v>
      </c>
    </row>
    <row r="643" spans="1:7" x14ac:dyDescent="0.25">
      <c r="A643" s="18">
        <v>1975</v>
      </c>
      <c r="B643" s="18">
        <v>1974</v>
      </c>
      <c r="C643" s="18">
        <v>12</v>
      </c>
      <c r="D643" s="84" t="s">
        <v>677</v>
      </c>
      <c r="E643" s="84" t="str">
        <f t="shared" si="17"/>
        <v>1975 12</v>
      </c>
      <c r="F643" s="14"/>
      <c r="G643" s="17">
        <f>VLOOKUP(D643,'Scatter Plot_2'!A650:C1633,2,FALSE)</f>
        <v>2930.1505269999998</v>
      </c>
    </row>
    <row r="644" spans="1:7" x14ac:dyDescent="0.25">
      <c r="A644" s="18">
        <v>1975</v>
      </c>
      <c r="B644" s="18">
        <v>1975</v>
      </c>
      <c r="C644" s="18">
        <v>1</v>
      </c>
      <c r="D644" s="84" t="s">
        <v>678</v>
      </c>
      <c r="E644" s="84" t="str">
        <f t="shared" si="17"/>
        <v>1975 1</v>
      </c>
      <c r="F644" s="14"/>
      <c r="G644" s="17">
        <f>VLOOKUP(D644,'Scatter Plot_2'!A651:C1634,2,FALSE)</f>
        <v>3033.5665180000001</v>
      </c>
    </row>
    <row r="645" spans="1:7" x14ac:dyDescent="0.25">
      <c r="A645" s="18">
        <v>1975</v>
      </c>
      <c r="B645" s="18">
        <v>1975</v>
      </c>
      <c r="C645" s="18">
        <v>2</v>
      </c>
      <c r="D645" s="84" t="s">
        <v>679</v>
      </c>
      <c r="E645" s="84" t="str">
        <f t="shared" si="17"/>
        <v>1975 2</v>
      </c>
      <c r="F645" s="14"/>
      <c r="G645" s="17">
        <f>VLOOKUP(D645,'Scatter Plot_2'!A652:C1635,2,FALSE)</f>
        <v>3418.3978099999999</v>
      </c>
    </row>
    <row r="646" spans="1:7" x14ac:dyDescent="0.25">
      <c r="A646" s="18">
        <v>1975</v>
      </c>
      <c r="B646" s="18">
        <v>1975</v>
      </c>
      <c r="C646" s="18">
        <v>3</v>
      </c>
      <c r="D646" s="84" t="s">
        <v>680</v>
      </c>
      <c r="E646" s="84" t="str">
        <f t="shared" ref="E646:E709" si="18">CONCATENATE(A646," ",C646)</f>
        <v>1975 3</v>
      </c>
      <c r="F646" s="14"/>
      <c r="G646" s="17">
        <f>VLOOKUP(D646,'Scatter Plot_2'!A653:C1636,2,FALSE)</f>
        <v>3492.5551999999998</v>
      </c>
    </row>
    <row r="647" spans="1:7" x14ac:dyDescent="0.25">
      <c r="A647" s="18">
        <v>1975</v>
      </c>
      <c r="B647" s="18">
        <v>1975</v>
      </c>
      <c r="C647" s="18">
        <v>4</v>
      </c>
      <c r="D647" s="84" t="s">
        <v>681</v>
      </c>
      <c r="E647" s="84" t="str">
        <f t="shared" si="18"/>
        <v>1975 4</v>
      </c>
      <c r="F647" s="14"/>
      <c r="G647" s="17">
        <f>VLOOKUP(D647,'Scatter Plot_2'!A654:C1637,2,FALSE)</f>
        <v>3768.031258</v>
      </c>
    </row>
    <row r="648" spans="1:7" x14ac:dyDescent="0.25">
      <c r="A648" s="18">
        <v>1975</v>
      </c>
      <c r="B648" s="18">
        <v>1975</v>
      </c>
      <c r="C648" s="18">
        <v>5</v>
      </c>
      <c r="D648" s="84" t="s">
        <v>682</v>
      </c>
      <c r="E648" s="84" t="str">
        <f t="shared" si="18"/>
        <v>1975 5</v>
      </c>
      <c r="F648" s="14"/>
      <c r="G648" s="17">
        <f>VLOOKUP(D648,'Scatter Plot_2'!A655:C1638,2,FALSE)</f>
        <v>3779.1715610000001</v>
      </c>
    </row>
    <row r="649" spans="1:7" x14ac:dyDescent="0.25">
      <c r="A649" s="18">
        <v>1975</v>
      </c>
      <c r="B649" s="18">
        <v>1975</v>
      </c>
      <c r="C649" s="18">
        <v>6</v>
      </c>
      <c r="D649" s="84" t="s">
        <v>683</v>
      </c>
      <c r="E649" s="84" t="str">
        <f t="shared" si="18"/>
        <v>1975 6</v>
      </c>
      <c r="F649" s="14"/>
      <c r="G649" s="17">
        <f>VLOOKUP(D649,'Scatter Plot_2'!A656:C1639,2,FALSE)</f>
        <v>3635.4583469999998</v>
      </c>
    </row>
    <row r="650" spans="1:7" x14ac:dyDescent="0.25">
      <c r="A650" s="18">
        <v>1975</v>
      </c>
      <c r="B650" s="18">
        <v>1975</v>
      </c>
      <c r="C650" s="18">
        <v>7</v>
      </c>
      <c r="D650" s="84" t="s">
        <v>684</v>
      </c>
      <c r="E650" s="84" t="str">
        <f t="shared" si="18"/>
        <v>1975 7</v>
      </c>
      <c r="F650" s="14"/>
      <c r="G650" s="17">
        <f>VLOOKUP(D650,'Scatter Plot_2'!A657:C1640,2,FALSE)</f>
        <v>3257.6761849999998</v>
      </c>
    </row>
    <row r="651" spans="1:7" x14ac:dyDescent="0.25">
      <c r="A651" s="18">
        <v>1975</v>
      </c>
      <c r="B651" s="18">
        <v>1975</v>
      </c>
      <c r="C651" s="18">
        <v>8</v>
      </c>
      <c r="D651" s="84" t="s">
        <v>685</v>
      </c>
      <c r="E651" s="84" t="str">
        <f t="shared" si="18"/>
        <v>1975 8</v>
      </c>
      <c r="F651" s="14"/>
      <c r="G651" s="17">
        <f>VLOOKUP(D651,'Scatter Plot_2'!A658:C1641,2,FALSE)</f>
        <v>3307.1658769999999</v>
      </c>
    </row>
    <row r="652" spans="1:7" x14ac:dyDescent="0.25">
      <c r="A652" s="18">
        <v>1975</v>
      </c>
      <c r="B652" s="18">
        <v>1975</v>
      </c>
      <c r="C652" s="18">
        <v>9</v>
      </c>
      <c r="D652" s="84" t="s">
        <v>686</v>
      </c>
      <c r="E652" s="84" t="str">
        <f t="shared" si="18"/>
        <v>1975 9</v>
      </c>
      <c r="F652" s="14"/>
      <c r="G652" s="17">
        <f>VLOOKUP(D652,'Scatter Plot_2'!A659:C1642,2,FALSE)</f>
        <v>2883.9219360000002</v>
      </c>
    </row>
    <row r="653" spans="1:7" x14ac:dyDescent="0.25">
      <c r="A653" s="18">
        <v>1976</v>
      </c>
      <c r="B653" s="18">
        <v>1975</v>
      </c>
      <c r="C653" s="18">
        <v>10</v>
      </c>
      <c r="D653" s="84" t="s">
        <v>687</v>
      </c>
      <c r="E653" s="84" t="str">
        <f t="shared" si="18"/>
        <v>1976 10</v>
      </c>
      <c r="F653" s="14"/>
      <c r="G653" s="17">
        <f>VLOOKUP(D653,'Scatter Plot_2'!A660:C1643,2,FALSE)</f>
        <v>2758.8301449999999</v>
      </c>
    </row>
    <row r="654" spans="1:7" x14ac:dyDescent="0.25">
      <c r="A654" s="18">
        <v>1976</v>
      </c>
      <c r="B654" s="18">
        <v>1975</v>
      </c>
      <c r="C654" s="18">
        <v>11</v>
      </c>
      <c r="D654" s="84" t="s">
        <v>688</v>
      </c>
      <c r="E654" s="84" t="str">
        <f t="shared" si="18"/>
        <v>1976 11</v>
      </c>
      <c r="F654" s="14"/>
      <c r="G654" s="17">
        <f>VLOOKUP(D654,'Scatter Plot_2'!A661:C1644,2,FALSE)</f>
        <v>2516.9282429999998</v>
      </c>
    </row>
    <row r="655" spans="1:7" x14ac:dyDescent="0.25">
      <c r="A655" s="18">
        <v>1976</v>
      </c>
      <c r="B655" s="18">
        <v>1975</v>
      </c>
      <c r="C655" s="18">
        <v>12</v>
      </c>
      <c r="D655" s="84" t="s">
        <v>689</v>
      </c>
      <c r="E655" s="84" t="str">
        <f t="shared" si="18"/>
        <v>1976 12</v>
      </c>
      <c r="F655" s="14"/>
      <c r="G655" s="17">
        <f>VLOOKUP(D655,'Scatter Plot_2'!A662:C1645,2,FALSE)</f>
        <v>2585.040555</v>
      </c>
    </row>
    <row r="656" spans="1:7" x14ac:dyDescent="0.25">
      <c r="A656" s="18">
        <v>1976</v>
      </c>
      <c r="B656" s="18">
        <v>1976</v>
      </c>
      <c r="C656" s="18">
        <v>1</v>
      </c>
      <c r="D656" s="84" t="s">
        <v>690</v>
      </c>
      <c r="E656" s="84" t="str">
        <f t="shared" si="18"/>
        <v>1976 1</v>
      </c>
      <c r="F656" s="14"/>
      <c r="G656" s="17">
        <f>VLOOKUP(D656,'Scatter Plot_2'!A663:C1646,2,FALSE)</f>
        <v>2730.3036689999999</v>
      </c>
    </row>
    <row r="657" spans="1:7" x14ac:dyDescent="0.25">
      <c r="A657" s="18">
        <v>1976</v>
      </c>
      <c r="B657" s="18">
        <v>1976</v>
      </c>
      <c r="C657" s="18">
        <v>2</v>
      </c>
      <c r="D657" s="84" t="s">
        <v>691</v>
      </c>
      <c r="E657" s="84" t="str">
        <f t="shared" si="18"/>
        <v>1976 2</v>
      </c>
      <c r="F657" s="14"/>
      <c r="G657" s="17">
        <f>VLOOKUP(D657,'Scatter Plot_2'!A664:C1647,2,FALSE)</f>
        <v>2929.3610140000001</v>
      </c>
    </row>
    <row r="658" spans="1:7" x14ac:dyDescent="0.25">
      <c r="A658" s="18">
        <v>1976</v>
      </c>
      <c r="B658" s="18">
        <v>1976</v>
      </c>
      <c r="C658" s="18">
        <v>3</v>
      </c>
      <c r="D658" s="84" t="s">
        <v>692</v>
      </c>
      <c r="E658" s="84" t="str">
        <f t="shared" si="18"/>
        <v>1976 3</v>
      </c>
      <c r="F658" s="14"/>
      <c r="G658" s="17">
        <f>VLOOKUP(D658,'Scatter Plot_2'!A665:C1648,2,FALSE)</f>
        <v>3104.255075</v>
      </c>
    </row>
    <row r="659" spans="1:7" x14ac:dyDescent="0.25">
      <c r="A659" s="18">
        <v>1976</v>
      </c>
      <c r="B659" s="18">
        <v>1976</v>
      </c>
      <c r="C659" s="18">
        <v>4</v>
      </c>
      <c r="D659" s="84" t="s">
        <v>693</v>
      </c>
      <c r="E659" s="84" t="str">
        <f t="shared" si="18"/>
        <v>1976 4</v>
      </c>
      <c r="F659" s="14"/>
      <c r="G659" s="17">
        <f>VLOOKUP(D659,'Scatter Plot_2'!A666:C1649,2,FALSE)</f>
        <v>3038.8966730000002</v>
      </c>
    </row>
    <row r="660" spans="1:7" x14ac:dyDescent="0.25">
      <c r="A660" s="18">
        <v>1976</v>
      </c>
      <c r="B660" s="18">
        <v>1976</v>
      </c>
      <c r="C660" s="18">
        <v>5</v>
      </c>
      <c r="D660" s="84" t="s">
        <v>694</v>
      </c>
      <c r="E660" s="84" t="str">
        <f t="shared" si="18"/>
        <v>1976 5</v>
      </c>
      <c r="F660" s="14"/>
      <c r="G660" s="17">
        <f>VLOOKUP(D660,'Scatter Plot_2'!A667:C1650,2,FALSE)</f>
        <v>2822.4540259999999</v>
      </c>
    </row>
    <row r="661" spans="1:7" x14ac:dyDescent="0.25">
      <c r="A661" s="18">
        <v>1976</v>
      </c>
      <c r="B661" s="18">
        <v>1976</v>
      </c>
      <c r="C661" s="18">
        <v>6</v>
      </c>
      <c r="D661" s="84" t="s">
        <v>695</v>
      </c>
      <c r="E661" s="84" t="str">
        <f t="shared" si="18"/>
        <v>1976 6</v>
      </c>
      <c r="F661" s="14"/>
      <c r="G661" s="17">
        <f>VLOOKUP(D661,'Scatter Plot_2'!A668:C1651,2,FALSE)</f>
        <v>2392.0022250000002</v>
      </c>
    </row>
    <row r="662" spans="1:7" x14ac:dyDescent="0.25">
      <c r="A662" s="18">
        <v>1976</v>
      </c>
      <c r="B662" s="18">
        <v>1976</v>
      </c>
      <c r="C662" s="18">
        <v>7</v>
      </c>
      <c r="D662" s="84" t="s">
        <v>696</v>
      </c>
      <c r="E662" s="84" t="str">
        <f t="shared" si="18"/>
        <v>1976 7</v>
      </c>
      <c r="F662" s="14"/>
      <c r="G662" s="17">
        <f>VLOOKUP(D662,'Scatter Plot_2'!A669:C1652,2,FALSE)</f>
        <v>1910.0382259999999</v>
      </c>
    </row>
    <row r="663" spans="1:7" x14ac:dyDescent="0.25">
      <c r="A663" s="18">
        <v>1976</v>
      </c>
      <c r="B663" s="18">
        <v>1976</v>
      </c>
      <c r="C663" s="18">
        <v>8</v>
      </c>
      <c r="D663" s="84" t="s">
        <v>697</v>
      </c>
      <c r="E663" s="84" t="str">
        <f t="shared" si="18"/>
        <v>1976 8</v>
      </c>
      <c r="F663" s="14"/>
      <c r="G663" s="17">
        <f>VLOOKUP(D663,'Scatter Plot_2'!A670:C1653,2,FALSE)</f>
        <v>1620.966355</v>
      </c>
    </row>
    <row r="664" spans="1:7" x14ac:dyDescent="0.25">
      <c r="A664" s="18">
        <v>1976</v>
      </c>
      <c r="B664" s="18">
        <v>1976</v>
      </c>
      <c r="C664" s="18">
        <v>9</v>
      </c>
      <c r="D664" s="84" t="s">
        <v>698</v>
      </c>
      <c r="E664" s="84" t="str">
        <f t="shared" si="18"/>
        <v>1976 9</v>
      </c>
      <c r="F664" s="14"/>
      <c r="G664" s="17">
        <f>VLOOKUP(D664,'Scatter Plot_2'!A671:C1654,2,FALSE)</f>
        <v>1505.6244939999999</v>
      </c>
    </row>
    <row r="665" spans="1:7" x14ac:dyDescent="0.25">
      <c r="A665" s="18">
        <v>1977</v>
      </c>
      <c r="B665" s="18">
        <v>1976</v>
      </c>
      <c r="C665" s="18">
        <v>10</v>
      </c>
      <c r="D665" s="84" t="s">
        <v>699</v>
      </c>
      <c r="E665" s="84" t="str">
        <f t="shared" si="18"/>
        <v>1977 10</v>
      </c>
      <c r="F665" s="14"/>
      <c r="G665" s="17">
        <f>VLOOKUP(D665,'Scatter Plot_2'!A672:C1655,2,FALSE)</f>
        <v>1324.912662</v>
      </c>
    </row>
    <row r="666" spans="1:7" x14ac:dyDescent="0.25">
      <c r="A666" s="18">
        <v>1977</v>
      </c>
      <c r="B666" s="18">
        <v>1976</v>
      </c>
      <c r="C666" s="18">
        <v>11</v>
      </c>
      <c r="D666" s="84" t="s">
        <v>700</v>
      </c>
      <c r="E666" s="84" t="str">
        <f t="shared" si="18"/>
        <v>1977 11</v>
      </c>
      <c r="F666" s="14"/>
      <c r="G666" s="17">
        <f>VLOOKUP(D666,'Scatter Plot_2'!A673:C1656,2,FALSE)</f>
        <v>1190.8046220000001</v>
      </c>
    </row>
    <row r="667" spans="1:7" x14ac:dyDescent="0.25">
      <c r="A667" s="18">
        <v>1977</v>
      </c>
      <c r="B667" s="18">
        <v>1976</v>
      </c>
      <c r="C667" s="18">
        <v>12</v>
      </c>
      <c r="D667" s="84" t="s">
        <v>701</v>
      </c>
      <c r="E667" s="84" t="str">
        <f t="shared" si="18"/>
        <v>1977 12</v>
      </c>
      <c r="F667" s="14"/>
      <c r="G667" s="17">
        <f>VLOOKUP(D667,'Scatter Plot_2'!A674:C1657,2,FALSE)</f>
        <v>1115.4884159999999</v>
      </c>
    </row>
    <row r="668" spans="1:7" x14ac:dyDescent="0.25">
      <c r="A668" s="18">
        <v>1977</v>
      </c>
      <c r="B668" s="18">
        <v>1977</v>
      </c>
      <c r="C668" s="18">
        <v>1</v>
      </c>
      <c r="D668" s="84" t="s">
        <v>702</v>
      </c>
      <c r="E668" s="84" t="str">
        <f t="shared" si="18"/>
        <v>1977 1</v>
      </c>
      <c r="F668" s="14"/>
      <c r="G668" s="17">
        <f>VLOOKUP(D668,'Scatter Plot_2'!A675:C1658,2,FALSE)</f>
        <v>1053.2872130000001</v>
      </c>
    </row>
    <row r="669" spans="1:7" x14ac:dyDescent="0.25">
      <c r="A669" s="18">
        <v>1977</v>
      </c>
      <c r="B669" s="18">
        <v>1977</v>
      </c>
      <c r="C669" s="18">
        <v>2</v>
      </c>
      <c r="D669" s="84" t="s">
        <v>703</v>
      </c>
      <c r="E669" s="84" t="str">
        <f t="shared" si="18"/>
        <v>1977 2</v>
      </c>
      <c r="F669" s="14"/>
      <c r="G669" s="17">
        <f>VLOOKUP(D669,'Scatter Plot_2'!A676:C1659,2,FALSE)</f>
        <v>1146.783185</v>
      </c>
    </row>
    <row r="670" spans="1:7" x14ac:dyDescent="0.25">
      <c r="A670" s="18">
        <v>1977</v>
      </c>
      <c r="B670" s="18">
        <v>1977</v>
      </c>
      <c r="C670" s="18">
        <v>3</v>
      </c>
      <c r="D670" s="84" t="s">
        <v>704</v>
      </c>
      <c r="E670" s="84" t="str">
        <f t="shared" si="18"/>
        <v>1977 3</v>
      </c>
      <c r="F670" s="14"/>
      <c r="G670" s="17">
        <f>VLOOKUP(D670,'Scatter Plot_2'!A677:C1660,2,FALSE)</f>
        <v>1148.4965520000001</v>
      </c>
    </row>
    <row r="671" spans="1:7" x14ac:dyDescent="0.25">
      <c r="A671" s="18">
        <v>1977</v>
      </c>
      <c r="B671" s="18">
        <v>1977</v>
      </c>
      <c r="C671" s="18">
        <v>4</v>
      </c>
      <c r="D671" s="84" t="s">
        <v>705</v>
      </c>
      <c r="E671" s="84" t="str">
        <f t="shared" si="18"/>
        <v>1977 4</v>
      </c>
      <c r="F671" s="14"/>
      <c r="G671" s="17">
        <f>VLOOKUP(D671,'Scatter Plot_2'!A678:C1661,2,FALSE)</f>
        <v>1004.260892</v>
      </c>
    </row>
    <row r="672" spans="1:7" x14ac:dyDescent="0.25">
      <c r="A672" s="18">
        <v>1977</v>
      </c>
      <c r="B672" s="18">
        <v>1977</v>
      </c>
      <c r="C672" s="18">
        <v>5</v>
      </c>
      <c r="D672" s="84" t="s">
        <v>706</v>
      </c>
      <c r="E672" s="84" t="str">
        <f t="shared" si="18"/>
        <v>1977 5</v>
      </c>
      <c r="F672" s="14"/>
      <c r="G672" s="17">
        <f>VLOOKUP(D672,'Scatter Plot_2'!A679:C1662,2,FALSE)</f>
        <v>918.691146</v>
      </c>
    </row>
    <row r="673" spans="1:7" x14ac:dyDescent="0.25">
      <c r="A673" s="18">
        <v>1977</v>
      </c>
      <c r="B673" s="18">
        <v>1977</v>
      </c>
      <c r="C673" s="18">
        <v>6</v>
      </c>
      <c r="D673" s="84" t="s">
        <v>707</v>
      </c>
      <c r="E673" s="84" t="str">
        <f t="shared" si="18"/>
        <v>1977 6</v>
      </c>
      <c r="F673" s="14"/>
      <c r="G673" s="17">
        <f>VLOOKUP(D673,'Scatter Plot_2'!A680:C1663,2,FALSE)</f>
        <v>673.04666799999995</v>
      </c>
    </row>
    <row r="674" spans="1:7" x14ac:dyDescent="0.25">
      <c r="A674" s="18">
        <v>1977</v>
      </c>
      <c r="B674" s="18">
        <v>1977</v>
      </c>
      <c r="C674" s="18">
        <v>7</v>
      </c>
      <c r="D674" s="84" t="s">
        <v>708</v>
      </c>
      <c r="E674" s="84" t="str">
        <f t="shared" si="18"/>
        <v>1977 7</v>
      </c>
      <c r="F674" s="14"/>
      <c r="G674" s="17">
        <f>VLOOKUP(D674,'Scatter Plot_2'!A681:C1664,2,FALSE)</f>
        <v>402.80169599999999</v>
      </c>
    </row>
    <row r="675" spans="1:7" x14ac:dyDescent="0.25">
      <c r="A675" s="18">
        <v>1977</v>
      </c>
      <c r="B675" s="18">
        <v>1977</v>
      </c>
      <c r="C675" s="18">
        <v>8</v>
      </c>
      <c r="D675" s="84" t="s">
        <v>709</v>
      </c>
      <c r="E675" s="84" t="str">
        <f t="shared" si="18"/>
        <v>1977 8</v>
      </c>
      <c r="F675" s="14"/>
      <c r="G675" s="17">
        <f>VLOOKUP(D675,'Scatter Plot_2'!A682:C1665,2,FALSE)</f>
        <v>197.67372900000001</v>
      </c>
    </row>
    <row r="676" spans="1:7" x14ac:dyDescent="0.25">
      <c r="A676" s="18">
        <v>1977</v>
      </c>
      <c r="B676" s="18">
        <v>1977</v>
      </c>
      <c r="C676" s="18">
        <v>9</v>
      </c>
      <c r="D676" s="84" t="s">
        <v>710</v>
      </c>
      <c r="E676" s="84" t="str">
        <f t="shared" si="18"/>
        <v>1977 9</v>
      </c>
      <c r="F676" s="14"/>
      <c r="G676" s="17">
        <f>VLOOKUP(D676,'Scatter Plot_2'!A683:C1666,2,FALSE)</f>
        <v>220.64870199999999</v>
      </c>
    </row>
    <row r="677" spans="1:7" x14ac:dyDescent="0.25">
      <c r="A677" s="18">
        <v>1978</v>
      </c>
      <c r="B677" s="18">
        <v>1977</v>
      </c>
      <c r="C677" s="18">
        <v>10</v>
      </c>
      <c r="D677" s="84" t="s">
        <v>711</v>
      </c>
      <c r="E677" s="84" t="str">
        <f t="shared" si="18"/>
        <v>1978 10</v>
      </c>
      <c r="F677" s="14"/>
      <c r="G677" s="17">
        <f>VLOOKUP(D677,'Scatter Plot_2'!A684:C1667,2,FALSE)</f>
        <v>203.50077200000001</v>
      </c>
    </row>
    <row r="678" spans="1:7" x14ac:dyDescent="0.25">
      <c r="A678" s="18">
        <v>1978</v>
      </c>
      <c r="B678" s="18">
        <v>1977</v>
      </c>
      <c r="C678" s="18">
        <v>11</v>
      </c>
      <c r="D678" s="84" t="s">
        <v>712</v>
      </c>
      <c r="E678" s="84" t="str">
        <f t="shared" si="18"/>
        <v>1978 11</v>
      </c>
      <c r="F678" s="14"/>
      <c r="G678" s="17">
        <f>VLOOKUP(D678,'Scatter Plot_2'!A685:C1668,2,FALSE)</f>
        <v>309.71724</v>
      </c>
    </row>
    <row r="679" spans="1:7" x14ac:dyDescent="0.25">
      <c r="A679" s="18">
        <v>1978</v>
      </c>
      <c r="B679" s="18">
        <v>1977</v>
      </c>
      <c r="C679" s="18">
        <v>12</v>
      </c>
      <c r="D679" s="84" t="s">
        <v>713</v>
      </c>
      <c r="E679" s="84" t="str">
        <f t="shared" si="18"/>
        <v>1978 12</v>
      </c>
      <c r="F679" s="14"/>
      <c r="G679" s="17">
        <f>VLOOKUP(D679,'Scatter Plot_2'!A686:C1669,2,FALSE)</f>
        <v>659.76733899999999</v>
      </c>
    </row>
    <row r="680" spans="1:7" x14ac:dyDescent="0.25">
      <c r="A680" s="18">
        <v>1978</v>
      </c>
      <c r="B680" s="18">
        <v>1978</v>
      </c>
      <c r="C680" s="18">
        <v>1</v>
      </c>
      <c r="D680" s="84" t="s">
        <v>714</v>
      </c>
      <c r="E680" s="84" t="str">
        <f t="shared" si="18"/>
        <v>1978 1</v>
      </c>
      <c r="F680" s="14"/>
      <c r="G680" s="17">
        <f>VLOOKUP(D680,'Scatter Plot_2'!A687:C1670,2,FALSE)</f>
        <v>1734.1138559999999</v>
      </c>
    </row>
    <row r="681" spans="1:7" x14ac:dyDescent="0.25">
      <c r="A681" s="18">
        <v>1978</v>
      </c>
      <c r="B681" s="18">
        <v>1978</v>
      </c>
      <c r="C681" s="18">
        <v>2</v>
      </c>
      <c r="D681" s="84" t="s">
        <v>715</v>
      </c>
      <c r="E681" s="84" t="str">
        <f t="shared" si="18"/>
        <v>1978 2</v>
      </c>
      <c r="F681" s="14"/>
      <c r="G681" s="17">
        <f>VLOOKUP(D681,'Scatter Plot_2'!A688:C1671,2,FALSE)</f>
        <v>2418.0939210000001</v>
      </c>
    </row>
    <row r="682" spans="1:7" x14ac:dyDescent="0.25">
      <c r="A682" s="18">
        <v>1978</v>
      </c>
      <c r="B682" s="18">
        <v>1978</v>
      </c>
      <c r="C682" s="18">
        <v>3</v>
      </c>
      <c r="D682" s="84" t="s">
        <v>716</v>
      </c>
      <c r="E682" s="84" t="str">
        <f t="shared" si="18"/>
        <v>1978 3</v>
      </c>
      <c r="F682" s="14"/>
      <c r="G682" s="17">
        <f>VLOOKUP(D682,'Scatter Plot_2'!A689:C1672,2,FALSE)</f>
        <v>3441.9392720000001</v>
      </c>
    </row>
    <row r="683" spans="1:7" x14ac:dyDescent="0.25">
      <c r="A683" s="18">
        <v>1978</v>
      </c>
      <c r="B683" s="18">
        <v>1978</v>
      </c>
      <c r="C683" s="18">
        <v>4</v>
      </c>
      <c r="D683" s="84" t="s">
        <v>717</v>
      </c>
      <c r="E683" s="84" t="str">
        <f t="shared" si="18"/>
        <v>1978 4</v>
      </c>
      <c r="F683" s="14"/>
      <c r="G683" s="17">
        <f>VLOOKUP(D683,'Scatter Plot_2'!A690:C1673,2,FALSE)</f>
        <v>3820.8673589999999</v>
      </c>
    </row>
    <row r="684" spans="1:7" x14ac:dyDescent="0.25">
      <c r="A684" s="18">
        <v>1978</v>
      </c>
      <c r="B684" s="18">
        <v>1978</v>
      </c>
      <c r="C684" s="18">
        <v>5</v>
      </c>
      <c r="D684" s="84" t="s">
        <v>718</v>
      </c>
      <c r="E684" s="84" t="str">
        <f t="shared" si="18"/>
        <v>1978 5</v>
      </c>
      <c r="F684" s="14"/>
      <c r="G684" s="17">
        <f>VLOOKUP(D684,'Scatter Plot_2'!A691:C1674,2,FALSE)</f>
        <v>3956.798812</v>
      </c>
    </row>
    <row r="685" spans="1:7" x14ac:dyDescent="0.25">
      <c r="A685" s="18">
        <v>1978</v>
      </c>
      <c r="B685" s="18">
        <v>1978</v>
      </c>
      <c r="C685" s="18">
        <v>6</v>
      </c>
      <c r="D685" s="84" t="s">
        <v>719</v>
      </c>
      <c r="E685" s="84" t="str">
        <f t="shared" si="18"/>
        <v>1978 6</v>
      </c>
      <c r="F685" s="14"/>
      <c r="G685" s="17">
        <f>VLOOKUP(D685,'Scatter Plot_2'!A692:C1675,2,FALSE)</f>
        <v>3831.8323369999998</v>
      </c>
    </row>
    <row r="686" spans="1:7" x14ac:dyDescent="0.25">
      <c r="A686" s="18">
        <v>1978</v>
      </c>
      <c r="B686" s="18">
        <v>1978</v>
      </c>
      <c r="C686" s="18">
        <v>7</v>
      </c>
      <c r="D686" s="84" t="s">
        <v>720</v>
      </c>
      <c r="E686" s="84" t="str">
        <f t="shared" si="18"/>
        <v>1978 7</v>
      </c>
      <c r="F686" s="14"/>
      <c r="G686" s="17">
        <f>VLOOKUP(D686,'Scatter Plot_2'!A693:C1676,2,FALSE)</f>
        <v>3310.7754749999999</v>
      </c>
    </row>
    <row r="687" spans="1:7" x14ac:dyDescent="0.25">
      <c r="A687" s="18">
        <v>1978</v>
      </c>
      <c r="B687" s="18">
        <v>1978</v>
      </c>
      <c r="C687" s="18">
        <v>8</v>
      </c>
      <c r="D687" s="84" t="s">
        <v>721</v>
      </c>
      <c r="E687" s="84" t="str">
        <f t="shared" si="18"/>
        <v>1978 8</v>
      </c>
      <c r="F687" s="14"/>
      <c r="G687" s="17">
        <f>VLOOKUP(D687,'Scatter Plot_2'!A694:C1677,2,FALSE)</f>
        <v>2926.243136</v>
      </c>
    </row>
    <row r="688" spans="1:7" x14ac:dyDescent="0.25">
      <c r="A688" s="18">
        <v>1978</v>
      </c>
      <c r="B688" s="18">
        <v>1978</v>
      </c>
      <c r="C688" s="18">
        <v>9</v>
      </c>
      <c r="D688" s="84" t="s">
        <v>722</v>
      </c>
      <c r="E688" s="84" t="str">
        <f t="shared" si="18"/>
        <v>1978 9</v>
      </c>
      <c r="F688" s="14"/>
      <c r="G688" s="17">
        <f>VLOOKUP(D688,'Scatter Plot_2'!A695:C1678,2,FALSE)</f>
        <v>2590.5176099999999</v>
      </c>
    </row>
    <row r="689" spans="1:7" x14ac:dyDescent="0.25">
      <c r="A689" s="18">
        <v>1979</v>
      </c>
      <c r="B689" s="18">
        <v>1978</v>
      </c>
      <c r="C689" s="18">
        <v>10</v>
      </c>
      <c r="D689" s="84" t="s">
        <v>723</v>
      </c>
      <c r="E689" s="84" t="str">
        <f t="shared" si="18"/>
        <v>1979 10</v>
      </c>
      <c r="F689" s="14"/>
      <c r="G689" s="17">
        <f>VLOOKUP(D689,'Scatter Plot_2'!A696:C1679,2,FALSE)</f>
        <v>2249.7581049999999</v>
      </c>
    </row>
    <row r="690" spans="1:7" x14ac:dyDescent="0.25">
      <c r="A690" s="18">
        <v>1979</v>
      </c>
      <c r="B690" s="18">
        <v>1978</v>
      </c>
      <c r="C690" s="18">
        <v>11</v>
      </c>
      <c r="D690" s="84" t="s">
        <v>724</v>
      </c>
      <c r="E690" s="84" t="str">
        <f t="shared" si="18"/>
        <v>1979 11</v>
      </c>
      <c r="F690" s="14"/>
      <c r="G690" s="17">
        <f>VLOOKUP(D690,'Scatter Plot_2'!A697:C1680,2,FALSE)</f>
        <v>1993.015852</v>
      </c>
    </row>
    <row r="691" spans="1:7" x14ac:dyDescent="0.25">
      <c r="A691" s="18">
        <v>1979</v>
      </c>
      <c r="B691" s="18">
        <v>1978</v>
      </c>
      <c r="C691" s="18">
        <v>12</v>
      </c>
      <c r="D691" s="84" t="s">
        <v>725</v>
      </c>
      <c r="E691" s="84" t="str">
        <f t="shared" si="18"/>
        <v>1979 12</v>
      </c>
      <c r="F691" s="14"/>
      <c r="G691" s="17">
        <f>VLOOKUP(D691,'Scatter Plot_2'!A698:C1681,2,FALSE)</f>
        <v>1917.1942260000001</v>
      </c>
    </row>
    <row r="692" spans="1:7" x14ac:dyDescent="0.25">
      <c r="A692" s="18">
        <v>1979</v>
      </c>
      <c r="B692" s="18">
        <v>1979</v>
      </c>
      <c r="C692" s="18">
        <v>1</v>
      </c>
      <c r="D692" s="84" t="s">
        <v>726</v>
      </c>
      <c r="E692" s="84" t="str">
        <f t="shared" si="18"/>
        <v>1979 1</v>
      </c>
      <c r="F692" s="14"/>
      <c r="G692" s="17">
        <f>VLOOKUP(D692,'Scatter Plot_2'!A699:C1682,2,FALSE)</f>
        <v>2158.2344290000001</v>
      </c>
    </row>
    <row r="693" spans="1:7" x14ac:dyDescent="0.25">
      <c r="A693" s="18">
        <v>1979</v>
      </c>
      <c r="B693" s="18">
        <v>1979</v>
      </c>
      <c r="C693" s="18">
        <v>2</v>
      </c>
      <c r="D693" s="84" t="s">
        <v>727</v>
      </c>
      <c r="E693" s="84" t="str">
        <f t="shared" si="18"/>
        <v>1979 2</v>
      </c>
      <c r="F693" s="14"/>
      <c r="G693" s="17">
        <f>VLOOKUP(D693,'Scatter Plot_2'!A700:C1683,2,FALSE)</f>
        <v>2641.3135779999998</v>
      </c>
    </row>
    <row r="694" spans="1:7" x14ac:dyDescent="0.25">
      <c r="A694" s="18">
        <v>1979</v>
      </c>
      <c r="B694" s="18">
        <v>1979</v>
      </c>
      <c r="C694" s="18">
        <v>3</v>
      </c>
      <c r="D694" s="84" t="s">
        <v>728</v>
      </c>
      <c r="E694" s="84" t="str">
        <f t="shared" si="18"/>
        <v>1979 3</v>
      </c>
      <c r="F694" s="14"/>
      <c r="G694" s="17">
        <f>VLOOKUP(D694,'Scatter Plot_2'!A701:C1684,2,FALSE)</f>
        <v>3269.523729</v>
      </c>
    </row>
    <row r="695" spans="1:7" x14ac:dyDescent="0.25">
      <c r="A695" s="18">
        <v>1979</v>
      </c>
      <c r="B695" s="18">
        <v>1979</v>
      </c>
      <c r="C695" s="18">
        <v>4</v>
      </c>
      <c r="D695" s="84" t="s">
        <v>729</v>
      </c>
      <c r="E695" s="84" t="str">
        <f t="shared" si="18"/>
        <v>1979 4</v>
      </c>
      <c r="F695" s="14"/>
      <c r="G695" s="17">
        <f>VLOOKUP(D695,'Scatter Plot_2'!A702:C1685,2,FALSE)</f>
        <v>3331.5149289999999</v>
      </c>
    </row>
    <row r="696" spans="1:7" x14ac:dyDescent="0.25">
      <c r="A696" s="18">
        <v>1979</v>
      </c>
      <c r="B696" s="18">
        <v>1979</v>
      </c>
      <c r="C696" s="18">
        <v>5</v>
      </c>
      <c r="D696" s="84" t="s">
        <v>730</v>
      </c>
      <c r="E696" s="84" t="str">
        <f t="shared" si="18"/>
        <v>1979 5</v>
      </c>
      <c r="F696" s="14"/>
      <c r="G696" s="17">
        <f>VLOOKUP(D696,'Scatter Plot_2'!A703:C1686,2,FALSE)</f>
        <v>3382.8715139999999</v>
      </c>
    </row>
    <row r="697" spans="1:7" x14ac:dyDescent="0.25">
      <c r="A697" s="18">
        <v>1979</v>
      </c>
      <c r="B697" s="18">
        <v>1979</v>
      </c>
      <c r="C697" s="18">
        <v>6</v>
      </c>
      <c r="D697" s="84" t="s">
        <v>731</v>
      </c>
      <c r="E697" s="84" t="str">
        <f t="shared" si="18"/>
        <v>1979 6</v>
      </c>
      <c r="F697" s="14"/>
      <c r="G697" s="17">
        <f>VLOOKUP(D697,'Scatter Plot_2'!A704:C1687,2,FALSE)</f>
        <v>2895.8719569999998</v>
      </c>
    </row>
    <row r="698" spans="1:7" x14ac:dyDescent="0.25">
      <c r="A698" s="18">
        <v>1979</v>
      </c>
      <c r="B698" s="18">
        <v>1979</v>
      </c>
      <c r="C698" s="18">
        <v>7</v>
      </c>
      <c r="D698" s="84" t="s">
        <v>732</v>
      </c>
      <c r="E698" s="84" t="str">
        <f t="shared" si="18"/>
        <v>1979 7</v>
      </c>
      <c r="F698" s="14"/>
      <c r="G698" s="17">
        <f>VLOOKUP(D698,'Scatter Plot_2'!A705:C1688,2,FALSE)</f>
        <v>2385.0060600000002</v>
      </c>
    </row>
    <row r="699" spans="1:7" x14ac:dyDescent="0.25">
      <c r="A699" s="18">
        <v>1979</v>
      </c>
      <c r="B699" s="18">
        <v>1979</v>
      </c>
      <c r="C699" s="18">
        <v>8</v>
      </c>
      <c r="D699" s="84" t="s">
        <v>733</v>
      </c>
      <c r="E699" s="84" t="str">
        <f t="shared" si="18"/>
        <v>1979 8</v>
      </c>
      <c r="F699" s="14"/>
      <c r="G699" s="17">
        <f>VLOOKUP(D699,'Scatter Plot_2'!A706:C1689,2,FALSE)</f>
        <v>2033.149758</v>
      </c>
    </row>
    <row r="700" spans="1:7" x14ac:dyDescent="0.25">
      <c r="A700" s="18">
        <v>1979</v>
      </c>
      <c r="B700" s="18">
        <v>1979</v>
      </c>
      <c r="C700" s="18">
        <v>9</v>
      </c>
      <c r="D700" s="84" t="s">
        <v>734</v>
      </c>
      <c r="E700" s="84" t="str">
        <f t="shared" si="18"/>
        <v>1979 9</v>
      </c>
      <c r="F700" s="14"/>
      <c r="G700" s="17">
        <f>VLOOKUP(D700,'Scatter Plot_2'!A707:C1690,2,FALSE)</f>
        <v>1819.9658770000001</v>
      </c>
    </row>
    <row r="701" spans="1:7" x14ac:dyDescent="0.25">
      <c r="A701" s="18">
        <v>1980</v>
      </c>
      <c r="B701" s="18">
        <v>1979</v>
      </c>
      <c r="C701" s="18">
        <v>10</v>
      </c>
      <c r="D701" s="84" t="s">
        <v>735</v>
      </c>
      <c r="E701" s="84" t="str">
        <f t="shared" si="18"/>
        <v>1980 10</v>
      </c>
      <c r="F701" s="14"/>
      <c r="G701" s="17">
        <f>VLOOKUP(D701,'Scatter Plot_2'!A708:C1691,2,FALSE)</f>
        <v>1786.730204</v>
      </c>
    </row>
    <row r="702" spans="1:7" x14ac:dyDescent="0.25">
      <c r="A702" s="18">
        <v>1980</v>
      </c>
      <c r="B702" s="18">
        <v>1979</v>
      </c>
      <c r="C702" s="18">
        <v>11</v>
      </c>
      <c r="D702" s="84" t="s">
        <v>736</v>
      </c>
      <c r="E702" s="84" t="str">
        <f t="shared" si="18"/>
        <v>1980 11</v>
      </c>
      <c r="F702" s="14"/>
      <c r="G702" s="17">
        <f>VLOOKUP(D702,'Scatter Plot_2'!A709:C1692,2,FALSE)</f>
        <v>1862.2913739999999</v>
      </c>
    </row>
    <row r="703" spans="1:7" x14ac:dyDescent="0.25">
      <c r="A703" s="18">
        <v>1980</v>
      </c>
      <c r="B703" s="18">
        <v>1979</v>
      </c>
      <c r="C703" s="18">
        <v>12</v>
      </c>
      <c r="D703" s="84" t="s">
        <v>737</v>
      </c>
      <c r="E703" s="84" t="str">
        <f t="shared" si="18"/>
        <v>1980 12</v>
      </c>
      <c r="F703" s="14"/>
      <c r="G703" s="17">
        <f>VLOOKUP(D703,'Scatter Plot_2'!A710:C1693,2,FALSE)</f>
        <v>2126.4610990000001</v>
      </c>
    </row>
    <row r="704" spans="1:7" x14ac:dyDescent="0.25">
      <c r="A704" s="18">
        <v>1980</v>
      </c>
      <c r="B704" s="18">
        <v>1980</v>
      </c>
      <c r="C704" s="18">
        <v>1</v>
      </c>
      <c r="D704" s="84" t="s">
        <v>738</v>
      </c>
      <c r="E704" s="84" t="str">
        <f t="shared" si="18"/>
        <v>1980 1</v>
      </c>
      <c r="F704" s="14"/>
      <c r="G704" s="17">
        <f>VLOOKUP(D704,'Scatter Plot_2'!A711:C1694,2,FALSE)</f>
        <v>3525.5187580000002</v>
      </c>
    </row>
    <row r="705" spans="1:9" x14ac:dyDescent="0.25">
      <c r="A705" s="18">
        <v>1980</v>
      </c>
      <c r="B705" s="18">
        <v>1980</v>
      </c>
      <c r="C705" s="18">
        <v>2</v>
      </c>
      <c r="D705" s="84" t="s">
        <v>739</v>
      </c>
      <c r="E705" s="84" t="str">
        <f t="shared" si="18"/>
        <v>1980 2</v>
      </c>
      <c r="F705" s="14"/>
      <c r="G705" s="17">
        <f>VLOOKUP(D705,'Scatter Plot_2'!A712:C1695,2,FALSE)</f>
        <v>3855</v>
      </c>
    </row>
    <row r="706" spans="1:9" x14ac:dyDescent="0.25">
      <c r="A706" s="18">
        <v>1980</v>
      </c>
      <c r="B706" s="18">
        <v>1980</v>
      </c>
      <c r="C706" s="18">
        <v>3</v>
      </c>
      <c r="D706" s="84" t="s">
        <v>740</v>
      </c>
      <c r="E706" s="84" t="str">
        <f t="shared" si="18"/>
        <v>1980 3</v>
      </c>
      <c r="F706" s="14"/>
      <c r="G706" s="17">
        <f>VLOOKUP(D706,'Scatter Plot_2'!A713:C1696,2,FALSE)</f>
        <v>4095</v>
      </c>
    </row>
    <row r="707" spans="1:9" x14ac:dyDescent="0.25">
      <c r="A707" s="18">
        <v>1980</v>
      </c>
      <c r="B707" s="18">
        <v>1980</v>
      </c>
      <c r="C707" s="18">
        <v>4</v>
      </c>
      <c r="D707" s="84" t="s">
        <v>741</v>
      </c>
      <c r="E707" s="84" t="str">
        <f t="shared" si="18"/>
        <v>1980 4</v>
      </c>
      <c r="F707" s="14"/>
      <c r="G707" s="17">
        <f>VLOOKUP(D707,'Scatter Plot_2'!A714:C1697,2,FALSE)</f>
        <v>4191.725966</v>
      </c>
    </row>
    <row r="708" spans="1:9" x14ac:dyDescent="0.25">
      <c r="A708" s="18">
        <v>1980</v>
      </c>
      <c r="B708" s="18">
        <v>1980</v>
      </c>
      <c r="C708" s="18">
        <v>5</v>
      </c>
      <c r="D708" s="84" t="s">
        <v>742</v>
      </c>
      <c r="E708" s="84" t="str">
        <f t="shared" si="18"/>
        <v>1980 5</v>
      </c>
      <c r="F708" s="14"/>
      <c r="G708" s="17">
        <f>VLOOKUP(D708,'Scatter Plot_2'!A715:C1698,2,FALSE)</f>
        <v>4087.4213709999999</v>
      </c>
    </row>
    <row r="709" spans="1:9" x14ac:dyDescent="0.25">
      <c r="A709" s="18">
        <v>1980</v>
      </c>
      <c r="B709" s="18">
        <v>1980</v>
      </c>
      <c r="C709" s="18">
        <v>6</v>
      </c>
      <c r="D709" s="84" t="s">
        <v>743</v>
      </c>
      <c r="E709" s="84" t="str">
        <f t="shared" si="18"/>
        <v>1980 6</v>
      </c>
      <c r="F709" s="14"/>
      <c r="G709" s="17">
        <f>VLOOKUP(D709,'Scatter Plot_2'!A716:C1699,2,FALSE)</f>
        <v>3837.2228</v>
      </c>
    </row>
    <row r="710" spans="1:9" x14ac:dyDescent="0.25">
      <c r="A710" s="18">
        <v>1980</v>
      </c>
      <c r="B710" s="18">
        <v>1980</v>
      </c>
      <c r="C710" s="18">
        <v>7</v>
      </c>
      <c r="D710" s="84" t="s">
        <v>744</v>
      </c>
      <c r="E710" s="84" t="str">
        <f t="shared" ref="E710:E773" si="19">CONCATENATE(A710," ",C710)</f>
        <v>1980 7</v>
      </c>
      <c r="F710" s="14"/>
      <c r="G710" s="17">
        <f>VLOOKUP(D710,'Scatter Plot_2'!A717:C1700,2,FALSE)</f>
        <v>3428.2420360000001</v>
      </c>
    </row>
    <row r="711" spans="1:9" x14ac:dyDescent="0.25">
      <c r="A711" s="18">
        <v>1980</v>
      </c>
      <c r="B711" s="18">
        <v>1980</v>
      </c>
      <c r="C711" s="18">
        <v>8</v>
      </c>
      <c r="D711" s="84" t="s">
        <v>745</v>
      </c>
      <c r="E711" s="84" t="str">
        <f t="shared" si="19"/>
        <v>1980 8</v>
      </c>
      <c r="F711" s="14"/>
      <c r="G711" s="17">
        <f>VLOOKUP(D711,'Scatter Plot_2'!A718:C1701,2,FALSE)</f>
        <v>3138.1249339999999</v>
      </c>
    </row>
    <row r="712" spans="1:9" x14ac:dyDescent="0.25">
      <c r="A712" s="18">
        <v>1980</v>
      </c>
      <c r="B712" s="18">
        <v>1980</v>
      </c>
      <c r="C712" s="18">
        <v>9</v>
      </c>
      <c r="D712" s="84" t="s">
        <v>746</v>
      </c>
      <c r="E712" s="84" t="str">
        <f t="shared" si="19"/>
        <v>1980 9</v>
      </c>
      <c r="F712" s="14"/>
      <c r="G712" s="17">
        <f>VLOOKUP(D712,'Scatter Plot_2'!A719:C1702,2,FALSE)</f>
        <v>2704.614783</v>
      </c>
    </row>
    <row r="713" spans="1:9" x14ac:dyDescent="0.25">
      <c r="A713" s="18">
        <v>1981</v>
      </c>
      <c r="B713" s="18">
        <v>1980</v>
      </c>
      <c r="C713" s="18">
        <v>10</v>
      </c>
      <c r="D713" s="84" t="s">
        <v>747</v>
      </c>
      <c r="E713" s="84" t="str">
        <f t="shared" si="19"/>
        <v>1981 10</v>
      </c>
      <c r="F713" s="14"/>
      <c r="G713" s="17">
        <f>VLOOKUP(D713,'Scatter Plot_2'!A720:C1703,2,FALSE)</f>
        <v>2345.4718630000002</v>
      </c>
    </row>
    <row r="714" spans="1:9" x14ac:dyDescent="0.25">
      <c r="A714" s="18">
        <v>1981</v>
      </c>
      <c r="B714" s="18">
        <v>1980</v>
      </c>
      <c r="C714" s="18">
        <v>11</v>
      </c>
      <c r="D714" s="84" t="s">
        <v>748</v>
      </c>
      <c r="E714" s="84" t="str">
        <f t="shared" si="19"/>
        <v>1981 11</v>
      </c>
      <c r="F714" s="14"/>
      <c r="G714" s="17">
        <f>VLOOKUP(D714,'Scatter Plot_2'!A721:C1704,2,FALSE)</f>
        <v>2053.531086</v>
      </c>
      <c r="H714" s="17"/>
      <c r="I714" s="17"/>
    </row>
    <row r="715" spans="1:9" x14ac:dyDescent="0.25">
      <c r="A715" s="18">
        <v>1981</v>
      </c>
      <c r="B715" s="18">
        <v>1980</v>
      </c>
      <c r="C715" s="18">
        <v>12</v>
      </c>
      <c r="D715" s="84" t="s">
        <v>749</v>
      </c>
      <c r="E715" s="84" t="str">
        <f t="shared" si="19"/>
        <v>1981 12</v>
      </c>
      <c r="F715" s="14"/>
      <c r="G715" s="17">
        <f>VLOOKUP(D715,'Scatter Plot_2'!A722:C1705,2,FALSE)</f>
        <v>2057.636231</v>
      </c>
      <c r="H715" s="17"/>
      <c r="I715" s="17"/>
    </row>
    <row r="716" spans="1:9" x14ac:dyDescent="0.25">
      <c r="A716" s="18">
        <v>1981</v>
      </c>
      <c r="B716" s="18">
        <v>1981</v>
      </c>
      <c r="C716" s="18">
        <v>1</v>
      </c>
      <c r="D716" s="84" t="s">
        <v>750</v>
      </c>
      <c r="E716" s="84" t="str">
        <f t="shared" si="19"/>
        <v>1981 1</v>
      </c>
      <c r="F716" s="14"/>
      <c r="G716" s="17">
        <f>VLOOKUP(D716,'Scatter Plot_2'!A723:C1706,2,FALSE)</f>
        <v>2304.1651320000001</v>
      </c>
    </row>
    <row r="717" spans="1:9" x14ac:dyDescent="0.25">
      <c r="A717" s="18">
        <v>1981</v>
      </c>
      <c r="B717" s="18">
        <v>1981</v>
      </c>
      <c r="C717" s="18">
        <v>2</v>
      </c>
      <c r="D717" s="84" t="s">
        <v>751</v>
      </c>
      <c r="E717" s="84" t="str">
        <f t="shared" si="19"/>
        <v>1981 2</v>
      </c>
      <c r="F717" s="14"/>
      <c r="G717" s="17">
        <f>VLOOKUP(D717,'Scatter Plot_2'!A724:C1707,2,FALSE)</f>
        <v>2634.7824300000002</v>
      </c>
    </row>
    <row r="718" spans="1:9" x14ac:dyDescent="0.25">
      <c r="A718" s="18">
        <v>1981</v>
      </c>
      <c r="B718" s="18">
        <v>1981</v>
      </c>
      <c r="C718" s="18">
        <v>3</v>
      </c>
      <c r="D718" s="84" t="s">
        <v>752</v>
      </c>
      <c r="E718" s="84" t="str">
        <f t="shared" si="19"/>
        <v>1981 3</v>
      </c>
      <c r="F718" s="14"/>
      <c r="G718" s="17">
        <f>VLOOKUP(D718,'Scatter Plot_2'!A725:C1708,2,FALSE)</f>
        <v>3026.036149</v>
      </c>
    </row>
    <row r="719" spans="1:9" x14ac:dyDescent="0.25">
      <c r="A719" s="18">
        <v>1981</v>
      </c>
      <c r="B719" s="18">
        <v>1981</v>
      </c>
      <c r="C719" s="18">
        <v>4</v>
      </c>
      <c r="D719" s="84" t="s">
        <v>753</v>
      </c>
      <c r="E719" s="84" t="str">
        <f t="shared" si="19"/>
        <v>1981 4</v>
      </c>
      <c r="F719" s="14"/>
      <c r="G719" s="17">
        <f>VLOOKUP(D719,'Scatter Plot_2'!A726:C1709,2,FALSE)</f>
        <v>3115.0292020000002</v>
      </c>
    </row>
    <row r="720" spans="1:9" x14ac:dyDescent="0.25">
      <c r="A720" s="18">
        <v>1981</v>
      </c>
      <c r="B720" s="18">
        <v>1981</v>
      </c>
      <c r="C720" s="18">
        <v>5</v>
      </c>
      <c r="D720" s="84" t="s">
        <v>754</v>
      </c>
      <c r="E720" s="84" t="str">
        <f t="shared" si="19"/>
        <v>1981 5</v>
      </c>
      <c r="F720" s="14"/>
      <c r="G720" s="17">
        <f>VLOOKUP(D720,'Scatter Plot_2'!A727:C1710,2,FALSE)</f>
        <v>2971.2735510000002</v>
      </c>
    </row>
    <row r="721" spans="1:9" x14ac:dyDescent="0.25">
      <c r="A721" s="18">
        <v>1981</v>
      </c>
      <c r="B721" s="18">
        <v>1981</v>
      </c>
      <c r="C721" s="18">
        <v>6</v>
      </c>
      <c r="D721" s="84" t="s">
        <v>755</v>
      </c>
      <c r="E721" s="84" t="str">
        <f t="shared" si="19"/>
        <v>1981 6</v>
      </c>
      <c r="F721" s="14"/>
      <c r="G721" s="17">
        <f>VLOOKUP(D721,'Scatter Plot_2'!A728:C1711,2,FALSE)</f>
        <v>2407.113981</v>
      </c>
    </row>
    <row r="722" spans="1:9" x14ac:dyDescent="0.25">
      <c r="A722" s="18">
        <v>1981</v>
      </c>
      <c r="B722" s="18">
        <v>1981</v>
      </c>
      <c r="C722" s="18">
        <v>7</v>
      </c>
      <c r="D722" s="84" t="s">
        <v>756</v>
      </c>
      <c r="E722" s="84" t="str">
        <f t="shared" si="19"/>
        <v>1981 7</v>
      </c>
      <c r="F722" s="14"/>
      <c r="G722" s="17">
        <f>VLOOKUP(D722,'Scatter Plot_2'!A729:C1712,2,FALSE)</f>
        <v>1751.5503080000001</v>
      </c>
    </row>
    <row r="723" spans="1:9" x14ac:dyDescent="0.25">
      <c r="A723" s="18">
        <v>1981</v>
      </c>
      <c r="B723" s="18">
        <v>1981</v>
      </c>
      <c r="C723" s="18">
        <v>8</v>
      </c>
      <c r="D723" s="84" t="s">
        <v>757</v>
      </c>
      <c r="E723" s="84" t="str">
        <f t="shared" si="19"/>
        <v>1981 8</v>
      </c>
      <c r="F723" s="14"/>
      <c r="G723" s="17">
        <f>VLOOKUP(D723,'Scatter Plot_2'!A730:C1713,2,FALSE)</f>
        <v>1587.212254</v>
      </c>
      <c r="H723" s="17"/>
      <c r="I723" s="17"/>
    </row>
    <row r="724" spans="1:9" x14ac:dyDescent="0.25">
      <c r="A724" s="18">
        <v>1981</v>
      </c>
      <c r="B724" s="18">
        <v>1981</v>
      </c>
      <c r="C724" s="18">
        <v>9</v>
      </c>
      <c r="D724" s="84" t="s">
        <v>758</v>
      </c>
      <c r="E724" s="84" t="str">
        <f t="shared" si="19"/>
        <v>1981 9</v>
      </c>
      <c r="F724" s="14"/>
      <c r="G724" s="17">
        <f>VLOOKUP(D724,'Scatter Plot_2'!A731:C1714,2,FALSE)</f>
        <v>1532.0476080000001</v>
      </c>
      <c r="H724" s="17"/>
      <c r="I724" s="17"/>
    </row>
    <row r="725" spans="1:9" x14ac:dyDescent="0.25">
      <c r="A725" s="18">
        <v>1982</v>
      </c>
      <c r="B725" s="18">
        <v>1981</v>
      </c>
      <c r="C725" s="18">
        <v>10</v>
      </c>
      <c r="D725" s="84" t="s">
        <v>759</v>
      </c>
      <c r="E725" s="84" t="str">
        <f t="shared" si="19"/>
        <v>1982 10</v>
      </c>
      <c r="F725" s="14"/>
      <c r="G725" s="17">
        <f>VLOOKUP(D725,'Scatter Plot_2'!A732:C1715,2,FALSE)</f>
        <v>1530.542537</v>
      </c>
      <c r="H725" s="17"/>
      <c r="I725" s="17"/>
    </row>
    <row r="726" spans="1:9" x14ac:dyDescent="0.25">
      <c r="A726" s="18">
        <v>1982</v>
      </c>
      <c r="B726" s="18">
        <v>1981</v>
      </c>
      <c r="C726" s="18">
        <v>11</v>
      </c>
      <c r="D726" s="84" t="s">
        <v>760</v>
      </c>
      <c r="E726" s="84" t="str">
        <f t="shared" si="19"/>
        <v>1982 11</v>
      </c>
      <c r="F726" s="14"/>
      <c r="G726" s="17">
        <f>VLOOKUP(D726,'Scatter Plot_2'!A733:C1716,2,FALSE)</f>
        <v>2361.2173280000002</v>
      </c>
    </row>
    <row r="727" spans="1:9" x14ac:dyDescent="0.25">
      <c r="A727" s="18">
        <v>1982</v>
      </c>
      <c r="B727" s="18">
        <v>1981</v>
      </c>
      <c r="C727" s="18">
        <v>12</v>
      </c>
      <c r="D727" s="84" t="s">
        <v>761</v>
      </c>
      <c r="E727" s="84" t="str">
        <f t="shared" si="19"/>
        <v>1982 12</v>
      </c>
      <c r="F727" s="14"/>
      <c r="G727" s="17">
        <f>VLOOKUP(D727,'Scatter Plot_2'!A734:C1717,2,FALSE)</f>
        <v>2843</v>
      </c>
      <c r="H727" s="17"/>
      <c r="I727" s="17"/>
    </row>
    <row r="728" spans="1:9" x14ac:dyDescent="0.25">
      <c r="A728" s="18">
        <v>1982</v>
      </c>
      <c r="B728" s="18">
        <v>1982</v>
      </c>
      <c r="C728" s="18">
        <v>1</v>
      </c>
      <c r="D728" s="84" t="s">
        <v>762</v>
      </c>
      <c r="E728" s="84" t="str">
        <f t="shared" si="19"/>
        <v>1982 1</v>
      </c>
      <c r="F728" s="14"/>
      <c r="G728" s="17">
        <f>VLOOKUP(D728,'Scatter Plot_2'!A735:C1718,2,FALSE)</f>
        <v>3164.1710459999999</v>
      </c>
    </row>
    <row r="729" spans="1:9" x14ac:dyDescent="0.25">
      <c r="A729" s="18">
        <v>1982</v>
      </c>
      <c r="B729" s="18">
        <v>1982</v>
      </c>
      <c r="C729" s="18">
        <v>2</v>
      </c>
      <c r="D729" s="84" t="s">
        <v>763</v>
      </c>
      <c r="E729" s="84" t="str">
        <f t="shared" si="19"/>
        <v>1982 2</v>
      </c>
      <c r="F729" s="14"/>
      <c r="G729" s="17">
        <f>VLOOKUP(D729,'Scatter Plot_2'!A736:C1719,2,FALSE)</f>
        <v>3514.8890289999999</v>
      </c>
    </row>
    <row r="730" spans="1:9" x14ac:dyDescent="0.25">
      <c r="A730" s="18">
        <v>1982</v>
      </c>
      <c r="B730" s="18">
        <v>1982</v>
      </c>
      <c r="C730" s="18">
        <v>3</v>
      </c>
      <c r="D730" s="84" t="s">
        <v>764</v>
      </c>
      <c r="E730" s="84" t="str">
        <f t="shared" si="19"/>
        <v>1982 3</v>
      </c>
      <c r="F730" s="14"/>
      <c r="G730" s="17">
        <f>VLOOKUP(D730,'Scatter Plot_2'!A737:C1720,2,FALSE)</f>
        <v>3791.6398170000002</v>
      </c>
    </row>
    <row r="731" spans="1:9" x14ac:dyDescent="0.25">
      <c r="A731" s="18">
        <v>1982</v>
      </c>
      <c r="B731" s="18">
        <v>1982</v>
      </c>
      <c r="C731" s="18">
        <v>4</v>
      </c>
      <c r="D731" s="84" t="s">
        <v>765</v>
      </c>
      <c r="E731" s="84" t="str">
        <f t="shared" si="19"/>
        <v>1982 4</v>
      </c>
      <c r="F731" s="14"/>
      <c r="G731" s="17">
        <f>VLOOKUP(D731,'Scatter Plot_2'!A738:C1721,2,FALSE)</f>
        <v>4186.9960460000002</v>
      </c>
    </row>
    <row r="732" spans="1:9" x14ac:dyDescent="0.25">
      <c r="A732" s="18">
        <v>1982</v>
      </c>
      <c r="B732" s="18">
        <v>1982</v>
      </c>
      <c r="C732" s="18">
        <v>5</v>
      </c>
      <c r="D732" s="84" t="s">
        <v>766</v>
      </c>
      <c r="E732" s="84" t="str">
        <f t="shared" si="19"/>
        <v>1982 5</v>
      </c>
      <c r="F732" s="14"/>
      <c r="G732" s="17">
        <f>VLOOKUP(D732,'Scatter Plot_2'!A739:C1722,2,FALSE)</f>
        <v>4149.4565199999997</v>
      </c>
    </row>
    <row r="733" spans="1:9" x14ac:dyDescent="0.25">
      <c r="A733" s="18">
        <v>1982</v>
      </c>
      <c r="B733" s="18">
        <v>1982</v>
      </c>
      <c r="C733" s="18">
        <v>6</v>
      </c>
      <c r="D733" s="84" t="s">
        <v>767</v>
      </c>
      <c r="E733" s="84" t="str">
        <f t="shared" si="19"/>
        <v>1982 6</v>
      </c>
      <c r="F733" s="14"/>
      <c r="G733" s="17">
        <f>VLOOKUP(D733,'Scatter Plot_2'!A740:C1723,2,FALSE)</f>
        <v>3974.3116839999998</v>
      </c>
    </row>
    <row r="734" spans="1:9" x14ac:dyDescent="0.25">
      <c r="A734" s="18">
        <v>1982</v>
      </c>
      <c r="B734" s="18">
        <v>1982</v>
      </c>
      <c r="C734" s="18">
        <v>7</v>
      </c>
      <c r="D734" s="84" t="s">
        <v>768</v>
      </c>
      <c r="E734" s="84" t="str">
        <f t="shared" si="19"/>
        <v>1982 7</v>
      </c>
      <c r="F734" s="14"/>
      <c r="G734" s="17">
        <f>VLOOKUP(D734,'Scatter Plot_2'!A741:C1724,2,FALSE)</f>
        <v>3713.2211520000001</v>
      </c>
    </row>
    <row r="735" spans="1:9" x14ac:dyDescent="0.25">
      <c r="A735" s="18">
        <v>1982</v>
      </c>
      <c r="B735" s="18">
        <v>1982</v>
      </c>
      <c r="C735" s="18">
        <v>8</v>
      </c>
      <c r="D735" s="84" t="s">
        <v>769</v>
      </c>
      <c r="E735" s="84" t="str">
        <f t="shared" si="19"/>
        <v>1982 8</v>
      </c>
      <c r="F735" s="14"/>
      <c r="G735" s="17">
        <f>VLOOKUP(D735,'Scatter Plot_2'!A742:C1725,2,FALSE)</f>
        <v>3647.982004</v>
      </c>
    </row>
    <row r="736" spans="1:9" x14ac:dyDescent="0.25">
      <c r="A736" s="18">
        <v>1982</v>
      </c>
      <c r="B736" s="18">
        <v>1982</v>
      </c>
      <c r="C736" s="18">
        <v>9</v>
      </c>
      <c r="D736" s="84" t="s">
        <v>770</v>
      </c>
      <c r="E736" s="84" t="str">
        <f t="shared" si="19"/>
        <v>1982 9</v>
      </c>
      <c r="F736" s="14"/>
      <c r="G736" s="17">
        <f>VLOOKUP(D736,'Scatter Plot_2'!A743:C1726,2,FALSE)</f>
        <v>3486.9384239999999</v>
      </c>
    </row>
    <row r="737" spans="1:9" x14ac:dyDescent="0.25">
      <c r="A737" s="18">
        <v>1983</v>
      </c>
      <c r="B737" s="18">
        <v>1982</v>
      </c>
      <c r="C737" s="18">
        <v>10</v>
      </c>
      <c r="D737" s="84" t="s">
        <v>771</v>
      </c>
      <c r="E737" s="84" t="str">
        <f t="shared" si="19"/>
        <v>1983 10</v>
      </c>
      <c r="F737" s="14"/>
      <c r="G737" s="17">
        <f>VLOOKUP(D737,'Scatter Plot_2'!A744:C1727,2,FALSE)</f>
        <v>3533.9128559999999</v>
      </c>
    </row>
    <row r="738" spans="1:9" x14ac:dyDescent="0.25">
      <c r="A738" s="18">
        <v>1983</v>
      </c>
      <c r="B738" s="18">
        <v>1982</v>
      </c>
      <c r="C738" s="18">
        <v>11</v>
      </c>
      <c r="D738" s="84" t="s">
        <v>772</v>
      </c>
      <c r="E738" s="84" t="str">
        <f t="shared" si="19"/>
        <v>1983 11</v>
      </c>
      <c r="F738" s="14"/>
      <c r="G738" s="17">
        <f>VLOOKUP(D738,'Scatter Plot_2'!A745:C1728,2,FALSE)</f>
        <v>3437.353658</v>
      </c>
    </row>
    <row r="739" spans="1:9" x14ac:dyDescent="0.25">
      <c r="A739" s="18">
        <v>1983</v>
      </c>
      <c r="B739" s="18">
        <v>1982</v>
      </c>
      <c r="C739" s="18">
        <v>12</v>
      </c>
      <c r="D739" s="84" t="s">
        <v>773</v>
      </c>
      <c r="E739" s="84" t="str">
        <f t="shared" si="19"/>
        <v>1983 12</v>
      </c>
      <c r="F739" s="14"/>
      <c r="G739" s="17">
        <f>VLOOKUP(D739,'Scatter Plot_2'!A746:C1729,2,FALSE)</f>
        <v>3591.256116</v>
      </c>
      <c r="H739" s="17"/>
      <c r="I739" s="17"/>
    </row>
    <row r="740" spans="1:9" x14ac:dyDescent="0.25">
      <c r="A740" s="18">
        <v>1983</v>
      </c>
      <c r="B740" s="18">
        <v>1983</v>
      </c>
      <c r="C740" s="18">
        <v>1</v>
      </c>
      <c r="D740" s="84" t="s">
        <v>774</v>
      </c>
      <c r="E740" s="84" t="str">
        <f t="shared" si="19"/>
        <v>1983 1</v>
      </c>
      <c r="F740" s="14"/>
      <c r="G740" s="17">
        <f>VLOOKUP(D740,'Scatter Plot_2'!A747:C1730,2,FALSE)</f>
        <v>3912.242029</v>
      </c>
    </row>
    <row r="741" spans="1:9" x14ac:dyDescent="0.25">
      <c r="A741" s="18">
        <v>1983</v>
      </c>
      <c r="B741" s="18">
        <v>1983</v>
      </c>
      <c r="C741" s="18">
        <v>2</v>
      </c>
      <c r="D741" s="84" t="s">
        <v>775</v>
      </c>
      <c r="E741" s="84" t="str">
        <f t="shared" si="19"/>
        <v>1983 2</v>
      </c>
      <c r="F741" s="14"/>
      <c r="G741" s="17">
        <f>VLOOKUP(D741,'Scatter Plot_2'!A748:C1731,2,FALSE)</f>
        <v>3855</v>
      </c>
    </row>
    <row r="742" spans="1:9" x14ac:dyDescent="0.25">
      <c r="A742" s="18">
        <v>1983</v>
      </c>
      <c r="B742" s="18">
        <v>1983</v>
      </c>
      <c r="C742" s="18">
        <v>3</v>
      </c>
      <c r="D742" s="84" t="s">
        <v>776</v>
      </c>
      <c r="E742" s="84" t="str">
        <f t="shared" si="19"/>
        <v>1983 3</v>
      </c>
      <c r="F742" s="14"/>
      <c r="G742" s="17">
        <f>VLOOKUP(D742,'Scatter Plot_2'!A749:C1732,2,FALSE)</f>
        <v>3855</v>
      </c>
    </row>
    <row r="743" spans="1:9" x14ac:dyDescent="0.25">
      <c r="A743" s="18">
        <v>1983</v>
      </c>
      <c r="B743" s="18">
        <v>1983</v>
      </c>
      <c r="C743" s="18">
        <v>4</v>
      </c>
      <c r="D743" s="84" t="s">
        <v>777</v>
      </c>
      <c r="E743" s="84" t="str">
        <f t="shared" si="19"/>
        <v>1983 4</v>
      </c>
      <c r="F743" s="14"/>
      <c r="G743" s="17">
        <f>VLOOKUP(D743,'Scatter Plot_2'!A750:C1733,2,FALSE)</f>
        <v>4275</v>
      </c>
    </row>
    <row r="744" spans="1:9" x14ac:dyDescent="0.25">
      <c r="A744" s="18">
        <v>1983</v>
      </c>
      <c r="B744" s="18">
        <v>1983</v>
      </c>
      <c r="C744" s="18">
        <v>5</v>
      </c>
      <c r="D744" s="84" t="s">
        <v>778</v>
      </c>
      <c r="E744" s="84" t="str">
        <f t="shared" si="19"/>
        <v>1983 5</v>
      </c>
      <c r="F744" s="14"/>
      <c r="G744" s="17">
        <f>VLOOKUP(D744,'Scatter Plot_2'!A751:C1734,2,FALSE)</f>
        <v>4605</v>
      </c>
    </row>
    <row r="745" spans="1:9" x14ac:dyDescent="0.25">
      <c r="A745" s="18">
        <v>1983</v>
      </c>
      <c r="B745" s="18">
        <v>1983</v>
      </c>
      <c r="C745" s="18">
        <v>6</v>
      </c>
      <c r="D745" s="84" t="s">
        <v>779</v>
      </c>
      <c r="E745" s="84" t="str">
        <f t="shared" si="19"/>
        <v>1983 6</v>
      </c>
      <c r="F745" s="14"/>
      <c r="G745" s="17">
        <f>VLOOKUP(D745,'Scatter Plot_2'!A752:C1735,2,FALSE)</f>
        <v>4605</v>
      </c>
    </row>
    <row r="746" spans="1:9" x14ac:dyDescent="0.25">
      <c r="A746" s="18">
        <v>1983</v>
      </c>
      <c r="B746" s="18">
        <v>1983</v>
      </c>
      <c r="C746" s="18">
        <v>7</v>
      </c>
      <c r="D746" s="84" t="s">
        <v>780</v>
      </c>
      <c r="E746" s="84" t="str">
        <f t="shared" si="19"/>
        <v>1983 7</v>
      </c>
      <c r="F746" s="14"/>
      <c r="G746" s="17">
        <f>VLOOKUP(D746,'Scatter Plot_2'!A753:C1736,2,FALSE)</f>
        <v>4605</v>
      </c>
    </row>
    <row r="747" spans="1:9" x14ac:dyDescent="0.25">
      <c r="A747" s="18">
        <v>1983</v>
      </c>
      <c r="B747" s="18">
        <v>1983</v>
      </c>
      <c r="C747" s="18">
        <v>8</v>
      </c>
      <c r="D747" s="84" t="s">
        <v>781</v>
      </c>
      <c r="E747" s="84" t="str">
        <f t="shared" si="19"/>
        <v>1983 8</v>
      </c>
      <c r="F747" s="14"/>
      <c r="G747" s="17">
        <f>VLOOKUP(D747,'Scatter Plot_2'!A754:C1737,2,FALSE)</f>
        <v>4536.9826039999998</v>
      </c>
    </row>
    <row r="748" spans="1:9" x14ac:dyDescent="0.25">
      <c r="A748" s="18">
        <v>1983</v>
      </c>
      <c r="B748" s="18">
        <v>1983</v>
      </c>
      <c r="C748" s="18">
        <v>9</v>
      </c>
      <c r="D748" s="84" t="s">
        <v>782</v>
      </c>
      <c r="E748" s="84" t="str">
        <f t="shared" si="19"/>
        <v>1983 9</v>
      </c>
      <c r="F748" s="14"/>
      <c r="G748" s="17">
        <f>VLOOKUP(D748,'Scatter Plot_2'!A755:C1738,2,FALSE)</f>
        <v>4366.5879770000001</v>
      </c>
    </row>
    <row r="749" spans="1:9" x14ac:dyDescent="0.25">
      <c r="A749" s="18">
        <v>1984</v>
      </c>
      <c r="B749" s="18">
        <v>1983</v>
      </c>
      <c r="C749" s="18">
        <v>10</v>
      </c>
      <c r="D749" s="84" t="s">
        <v>783</v>
      </c>
      <c r="E749" s="84" t="str">
        <f t="shared" si="19"/>
        <v>1984 10</v>
      </c>
      <c r="F749" s="14"/>
      <c r="G749" s="17">
        <f>VLOOKUP(D749,'Scatter Plot_2'!A756:C1739,2,FALSE)</f>
        <v>4230</v>
      </c>
    </row>
    <row r="750" spans="1:9" x14ac:dyDescent="0.25">
      <c r="A750" s="18">
        <v>1984</v>
      </c>
      <c r="B750" s="18">
        <v>1983</v>
      </c>
      <c r="C750" s="18">
        <v>11</v>
      </c>
      <c r="D750" s="84" t="s">
        <v>784</v>
      </c>
      <c r="E750" s="84" t="str">
        <f t="shared" si="19"/>
        <v>1984 11</v>
      </c>
      <c r="F750" s="14"/>
      <c r="G750" s="17">
        <f>VLOOKUP(D750,'Scatter Plot_2'!A757:C1740,2,FALSE)</f>
        <v>4017</v>
      </c>
    </row>
    <row r="751" spans="1:9" x14ac:dyDescent="0.25">
      <c r="A751" s="18">
        <v>1984</v>
      </c>
      <c r="B751" s="18">
        <v>1983</v>
      </c>
      <c r="C751" s="18">
        <v>12</v>
      </c>
      <c r="D751" s="84" t="s">
        <v>785</v>
      </c>
      <c r="E751" s="84" t="str">
        <f t="shared" si="19"/>
        <v>1984 12</v>
      </c>
      <c r="F751" s="14"/>
      <c r="G751" s="17">
        <f>VLOOKUP(D751,'Scatter Plot_2'!A758:C1741,2,FALSE)</f>
        <v>3855</v>
      </c>
    </row>
    <row r="752" spans="1:9" x14ac:dyDescent="0.25">
      <c r="A752" s="18">
        <v>1984</v>
      </c>
      <c r="B752" s="18">
        <v>1984</v>
      </c>
      <c r="C752" s="18">
        <v>1</v>
      </c>
      <c r="D752" s="84" t="s">
        <v>786</v>
      </c>
      <c r="E752" s="84" t="str">
        <f t="shared" si="19"/>
        <v>1984 1</v>
      </c>
      <c r="F752" s="14"/>
      <c r="G752" s="17">
        <f>VLOOKUP(D752,'Scatter Plot_2'!A759:C1742,2,FALSE)</f>
        <v>4158</v>
      </c>
    </row>
    <row r="753" spans="1:7" x14ac:dyDescent="0.25">
      <c r="A753" s="18">
        <v>1984</v>
      </c>
      <c r="B753" s="18">
        <v>1984</v>
      </c>
      <c r="C753" s="18">
        <v>2</v>
      </c>
      <c r="D753" s="84" t="s">
        <v>787</v>
      </c>
      <c r="E753" s="84" t="str">
        <f t="shared" si="19"/>
        <v>1984 2</v>
      </c>
      <c r="F753" s="14"/>
      <c r="G753" s="17">
        <f>VLOOKUP(D753,'Scatter Plot_2'!A760:C1743,2,FALSE)</f>
        <v>4145</v>
      </c>
    </row>
    <row r="754" spans="1:7" x14ac:dyDescent="0.25">
      <c r="A754" s="18">
        <v>1984</v>
      </c>
      <c r="B754" s="18">
        <v>1984</v>
      </c>
      <c r="C754" s="18">
        <v>3</v>
      </c>
      <c r="D754" s="84" t="s">
        <v>788</v>
      </c>
      <c r="E754" s="84" t="str">
        <f t="shared" si="19"/>
        <v>1984 3</v>
      </c>
      <c r="F754" s="14"/>
      <c r="G754" s="17">
        <f>VLOOKUP(D754,'Scatter Plot_2'!A761:C1744,2,FALSE)</f>
        <v>4187</v>
      </c>
    </row>
    <row r="755" spans="1:7" x14ac:dyDescent="0.25">
      <c r="A755" s="18">
        <v>1984</v>
      </c>
      <c r="B755" s="18">
        <v>1984</v>
      </c>
      <c r="C755" s="18">
        <v>4</v>
      </c>
      <c r="D755" s="84" t="s">
        <v>789</v>
      </c>
      <c r="E755" s="84" t="str">
        <f t="shared" si="19"/>
        <v>1984 4</v>
      </c>
      <c r="F755" s="14"/>
      <c r="G755" s="17">
        <f>VLOOKUP(D755,'Scatter Plot_2'!A762:C1745,2,FALSE)</f>
        <v>4287.7368690000003</v>
      </c>
    </row>
    <row r="756" spans="1:7" x14ac:dyDescent="0.25">
      <c r="A756" s="18">
        <v>1984</v>
      </c>
      <c r="B756" s="18">
        <v>1984</v>
      </c>
      <c r="C756" s="18">
        <v>5</v>
      </c>
      <c r="D756" s="84" t="s">
        <v>790</v>
      </c>
      <c r="E756" s="84" t="str">
        <f t="shared" si="19"/>
        <v>1984 5</v>
      </c>
      <c r="F756" s="14"/>
      <c r="G756" s="17">
        <f>VLOOKUP(D756,'Scatter Plot_2'!A763:C1746,2,FALSE)</f>
        <v>4178.723234</v>
      </c>
    </row>
    <row r="757" spans="1:7" x14ac:dyDescent="0.25">
      <c r="A757" s="18">
        <v>1984</v>
      </c>
      <c r="B757" s="18">
        <v>1984</v>
      </c>
      <c r="C757" s="18">
        <v>6</v>
      </c>
      <c r="D757" s="84" t="s">
        <v>791</v>
      </c>
      <c r="E757" s="84" t="str">
        <f t="shared" si="19"/>
        <v>1984 6</v>
      </c>
      <c r="F757" s="14"/>
      <c r="G757" s="17">
        <f>VLOOKUP(D757,'Scatter Plot_2'!A764:C1747,2,FALSE)</f>
        <v>3802.2993499999998</v>
      </c>
    </row>
    <row r="758" spans="1:7" x14ac:dyDescent="0.25">
      <c r="A758" s="18">
        <v>1984</v>
      </c>
      <c r="B758" s="18">
        <v>1984</v>
      </c>
      <c r="C758" s="18">
        <v>7</v>
      </c>
      <c r="D758" s="84" t="s">
        <v>792</v>
      </c>
      <c r="E758" s="84" t="str">
        <f t="shared" si="19"/>
        <v>1984 7</v>
      </c>
      <c r="F758" s="14"/>
      <c r="G758" s="17">
        <f>VLOOKUP(D758,'Scatter Plot_2'!A765:C1748,2,FALSE)</f>
        <v>3260.3934770000001</v>
      </c>
    </row>
    <row r="759" spans="1:7" x14ac:dyDescent="0.25">
      <c r="A759" s="18">
        <v>1984</v>
      </c>
      <c r="B759" s="18">
        <v>1984</v>
      </c>
      <c r="C759" s="18">
        <v>8</v>
      </c>
      <c r="D759" s="84" t="s">
        <v>793</v>
      </c>
      <c r="E759" s="84" t="str">
        <f t="shared" si="19"/>
        <v>1984 8</v>
      </c>
      <c r="F759" s="14"/>
      <c r="G759" s="17">
        <f>VLOOKUP(D759,'Scatter Plot_2'!A766:C1749,2,FALSE)</f>
        <v>2925.3763840000001</v>
      </c>
    </row>
    <row r="760" spans="1:7" x14ac:dyDescent="0.25">
      <c r="A760" s="18">
        <v>1984</v>
      </c>
      <c r="B760" s="18">
        <v>1984</v>
      </c>
      <c r="C760" s="18">
        <v>9</v>
      </c>
      <c r="D760" s="84" t="s">
        <v>794</v>
      </c>
      <c r="E760" s="84" t="str">
        <f t="shared" si="19"/>
        <v>1984 9</v>
      </c>
      <c r="F760" s="14"/>
      <c r="G760" s="17">
        <f>VLOOKUP(D760,'Scatter Plot_2'!A767:C1750,2,FALSE)</f>
        <v>2482.8597610000002</v>
      </c>
    </row>
    <row r="761" spans="1:7" x14ac:dyDescent="0.25">
      <c r="A761" s="18">
        <v>1985</v>
      </c>
      <c r="B761" s="18">
        <v>1984</v>
      </c>
      <c r="C761" s="18">
        <v>10</v>
      </c>
      <c r="D761" s="84" t="s">
        <v>795</v>
      </c>
      <c r="E761" s="84" t="str">
        <f t="shared" si="19"/>
        <v>1985 10</v>
      </c>
      <c r="F761" s="14"/>
      <c r="G761" s="17">
        <f>VLOOKUP(D761,'Scatter Plot_2'!A768:C1751,2,FALSE)</f>
        <v>2321.4534600000002</v>
      </c>
    </row>
    <row r="762" spans="1:7" x14ac:dyDescent="0.25">
      <c r="A762" s="18">
        <v>1985</v>
      </c>
      <c r="B762" s="18">
        <v>1984</v>
      </c>
      <c r="C762" s="18">
        <v>11</v>
      </c>
      <c r="D762" s="84" t="s">
        <v>796</v>
      </c>
      <c r="E762" s="84" t="str">
        <f t="shared" si="19"/>
        <v>1985 11</v>
      </c>
      <c r="F762" s="14"/>
      <c r="G762" s="17">
        <f>VLOOKUP(D762,'Scatter Plot_2'!A769:C1752,2,FALSE)</f>
        <v>2603.4282600000001</v>
      </c>
    </row>
    <row r="763" spans="1:7" x14ac:dyDescent="0.25">
      <c r="A763" s="18">
        <v>1985</v>
      </c>
      <c r="B763" s="18">
        <v>1984</v>
      </c>
      <c r="C763" s="18">
        <v>12</v>
      </c>
      <c r="D763" s="84" t="s">
        <v>797</v>
      </c>
      <c r="E763" s="84" t="str">
        <f t="shared" si="19"/>
        <v>1985 12</v>
      </c>
      <c r="F763" s="14"/>
      <c r="G763" s="17">
        <f>VLOOKUP(D763,'Scatter Plot_2'!A770:C1753,2,FALSE)</f>
        <v>2893.9934560000002</v>
      </c>
    </row>
    <row r="764" spans="1:7" x14ac:dyDescent="0.25">
      <c r="A764" s="18">
        <v>1985</v>
      </c>
      <c r="B764" s="18">
        <v>1985</v>
      </c>
      <c r="C764" s="18">
        <v>1</v>
      </c>
      <c r="D764" s="84" t="s">
        <v>798</v>
      </c>
      <c r="E764" s="84" t="str">
        <f t="shared" si="19"/>
        <v>1985 1</v>
      </c>
      <c r="F764" s="14"/>
      <c r="G764" s="17">
        <f>VLOOKUP(D764,'Scatter Plot_2'!A771:C1754,2,FALSE)</f>
        <v>2969.482931</v>
      </c>
    </row>
    <row r="765" spans="1:7" x14ac:dyDescent="0.25">
      <c r="A765" s="18">
        <v>1985</v>
      </c>
      <c r="B765" s="18">
        <v>1985</v>
      </c>
      <c r="C765" s="18">
        <v>2</v>
      </c>
      <c r="D765" s="84" t="s">
        <v>799</v>
      </c>
      <c r="E765" s="84" t="str">
        <f t="shared" si="19"/>
        <v>1985 2</v>
      </c>
      <c r="F765" s="14"/>
      <c r="G765" s="17">
        <f>VLOOKUP(D765,'Scatter Plot_2'!A772:C1755,2,FALSE)</f>
        <v>3216.6059810000002</v>
      </c>
    </row>
    <row r="766" spans="1:7" x14ac:dyDescent="0.25">
      <c r="A766" s="18">
        <v>1985</v>
      </c>
      <c r="B766" s="18">
        <v>1985</v>
      </c>
      <c r="C766" s="18">
        <v>3</v>
      </c>
      <c r="D766" s="84" t="s">
        <v>800</v>
      </c>
      <c r="E766" s="84" t="str">
        <f t="shared" si="19"/>
        <v>1985 3</v>
      </c>
      <c r="F766" s="14"/>
      <c r="G766" s="17">
        <f>VLOOKUP(D766,'Scatter Plot_2'!A773:C1756,2,FALSE)</f>
        <v>3437.0574860000002</v>
      </c>
    </row>
    <row r="767" spans="1:7" x14ac:dyDescent="0.25">
      <c r="A767" s="18">
        <v>1985</v>
      </c>
      <c r="B767" s="18">
        <v>1985</v>
      </c>
      <c r="C767" s="18">
        <v>4</v>
      </c>
      <c r="D767" s="84" t="s">
        <v>801</v>
      </c>
      <c r="E767" s="84" t="str">
        <f t="shared" si="19"/>
        <v>1985 4</v>
      </c>
      <c r="F767" s="14"/>
      <c r="G767" s="17">
        <f>VLOOKUP(D767,'Scatter Plot_2'!A774:C1757,2,FALSE)</f>
        <v>3525.239505</v>
      </c>
    </row>
    <row r="768" spans="1:7" x14ac:dyDescent="0.25">
      <c r="A768" s="18">
        <v>1985</v>
      </c>
      <c r="B768" s="18">
        <v>1985</v>
      </c>
      <c r="C768" s="18">
        <v>5</v>
      </c>
      <c r="D768" s="84" t="s">
        <v>802</v>
      </c>
      <c r="E768" s="84" t="str">
        <f t="shared" si="19"/>
        <v>1985 5</v>
      </c>
      <c r="F768" s="14"/>
      <c r="G768" s="17">
        <f>VLOOKUP(D768,'Scatter Plot_2'!A775:C1758,2,FALSE)</f>
        <v>3169.907001</v>
      </c>
    </row>
    <row r="769" spans="1:9" x14ac:dyDescent="0.25">
      <c r="A769" s="18">
        <v>1985</v>
      </c>
      <c r="B769" s="18">
        <v>1985</v>
      </c>
      <c r="C769" s="18">
        <v>6</v>
      </c>
      <c r="D769" s="84" t="s">
        <v>803</v>
      </c>
      <c r="E769" s="84" t="str">
        <f t="shared" si="19"/>
        <v>1985 6</v>
      </c>
      <c r="F769" s="14"/>
      <c r="G769" s="17">
        <f>VLOOKUP(D769,'Scatter Plot_2'!A776:C1759,2,FALSE)</f>
        <v>2563.1092060000001</v>
      </c>
    </row>
    <row r="770" spans="1:9" x14ac:dyDescent="0.25">
      <c r="A770" s="18">
        <v>1985</v>
      </c>
      <c r="B770" s="18">
        <v>1985</v>
      </c>
      <c r="C770" s="18">
        <v>7</v>
      </c>
      <c r="D770" s="84" t="s">
        <v>804</v>
      </c>
      <c r="E770" s="84" t="str">
        <f t="shared" si="19"/>
        <v>1985 7</v>
      </c>
      <c r="F770" s="14"/>
      <c r="G770" s="17">
        <f>VLOOKUP(D770,'Scatter Plot_2'!A777:C1760,2,FALSE)</f>
        <v>1976.6699840000001</v>
      </c>
    </row>
    <row r="771" spans="1:9" x14ac:dyDescent="0.25">
      <c r="A771" s="18">
        <v>1985</v>
      </c>
      <c r="B771" s="18">
        <v>1985</v>
      </c>
      <c r="C771" s="18">
        <v>8</v>
      </c>
      <c r="D771" s="84" t="s">
        <v>805</v>
      </c>
      <c r="E771" s="84" t="str">
        <f t="shared" si="19"/>
        <v>1985 8</v>
      </c>
      <c r="F771" s="14"/>
      <c r="G771" s="17">
        <f>VLOOKUP(D771,'Scatter Plot_2'!A778:C1761,2,FALSE)</f>
        <v>1564.7708230000001</v>
      </c>
    </row>
    <row r="772" spans="1:9" x14ac:dyDescent="0.25">
      <c r="A772" s="18">
        <v>1985</v>
      </c>
      <c r="B772" s="18">
        <v>1985</v>
      </c>
      <c r="C772" s="18">
        <v>9</v>
      </c>
      <c r="D772" s="84" t="s">
        <v>806</v>
      </c>
      <c r="E772" s="84" t="str">
        <f t="shared" si="19"/>
        <v>1985 9</v>
      </c>
      <c r="F772" s="14"/>
      <c r="G772" s="17">
        <f>VLOOKUP(D772,'Scatter Plot_2'!A779:C1762,2,FALSE)</f>
        <v>1523.2948060000001</v>
      </c>
      <c r="H772" s="17"/>
      <c r="I772" s="17"/>
    </row>
    <row r="773" spans="1:9" x14ac:dyDescent="0.25">
      <c r="A773" s="18">
        <v>1986</v>
      </c>
      <c r="B773" s="18">
        <v>1985</v>
      </c>
      <c r="C773" s="18">
        <v>10</v>
      </c>
      <c r="D773" s="84" t="s">
        <v>807</v>
      </c>
      <c r="E773" s="84" t="str">
        <f t="shared" si="19"/>
        <v>1986 10</v>
      </c>
      <c r="F773" s="14"/>
      <c r="G773" s="17">
        <f>VLOOKUP(D773,'Scatter Plot_2'!A780:C1763,2,FALSE)</f>
        <v>1411.6385869999999</v>
      </c>
      <c r="H773" s="17"/>
      <c r="I773" s="17"/>
    </row>
    <row r="774" spans="1:9" x14ac:dyDescent="0.25">
      <c r="A774" s="18">
        <v>1986</v>
      </c>
      <c r="B774" s="18">
        <v>1985</v>
      </c>
      <c r="C774" s="18">
        <v>11</v>
      </c>
      <c r="D774" s="84" t="s">
        <v>808</v>
      </c>
      <c r="E774" s="84" t="str">
        <f t="shared" ref="E774:E837" si="20">CONCATENATE(A774," ",C774)</f>
        <v>1986 11</v>
      </c>
      <c r="F774" s="14"/>
      <c r="G774" s="17">
        <f>VLOOKUP(D774,'Scatter Plot_2'!A781:C1764,2,FALSE)</f>
        <v>1284.674342</v>
      </c>
    </row>
    <row r="775" spans="1:9" x14ac:dyDescent="0.25">
      <c r="A775" s="18">
        <v>1986</v>
      </c>
      <c r="B775" s="18">
        <v>1985</v>
      </c>
      <c r="C775" s="18">
        <v>12</v>
      </c>
      <c r="D775" s="84" t="s">
        <v>809</v>
      </c>
      <c r="E775" s="84" t="str">
        <f t="shared" si="20"/>
        <v>1986 12</v>
      </c>
      <c r="F775" s="14"/>
      <c r="G775" s="17">
        <f>VLOOKUP(D775,'Scatter Plot_2'!A782:C1765,2,FALSE)</f>
        <v>1381.0611690000001</v>
      </c>
    </row>
    <row r="776" spans="1:9" x14ac:dyDescent="0.25">
      <c r="A776" s="18">
        <v>1986</v>
      </c>
      <c r="B776" s="18">
        <v>1986</v>
      </c>
      <c r="C776" s="18">
        <v>1</v>
      </c>
      <c r="D776" s="84" t="s">
        <v>810</v>
      </c>
      <c r="E776" s="84" t="str">
        <f t="shared" si="20"/>
        <v>1986 1</v>
      </c>
      <c r="F776" s="14"/>
      <c r="G776" s="17">
        <f>VLOOKUP(D776,'Scatter Plot_2'!A783:C1766,2,FALSE)</f>
        <v>1756.152836</v>
      </c>
    </row>
    <row r="777" spans="1:9" x14ac:dyDescent="0.25">
      <c r="A777" s="18">
        <v>1986</v>
      </c>
      <c r="B777" s="18">
        <v>1986</v>
      </c>
      <c r="C777" s="18">
        <v>2</v>
      </c>
      <c r="D777" s="84" t="s">
        <v>811</v>
      </c>
      <c r="E777" s="84" t="str">
        <f t="shared" si="20"/>
        <v>1986 2</v>
      </c>
      <c r="F777" s="14"/>
      <c r="G777" s="17">
        <f>VLOOKUP(D777,'Scatter Plot_2'!A784:C1767,2,FALSE)</f>
        <v>3484.9054449999999</v>
      </c>
    </row>
    <row r="778" spans="1:9" x14ac:dyDescent="0.25">
      <c r="A778" s="18">
        <v>1986</v>
      </c>
      <c r="B778" s="18">
        <v>1986</v>
      </c>
      <c r="C778" s="18">
        <v>3</v>
      </c>
      <c r="D778" s="84" t="s">
        <v>812</v>
      </c>
      <c r="E778" s="84" t="str">
        <f t="shared" si="20"/>
        <v>1986 3</v>
      </c>
      <c r="F778" s="14"/>
      <c r="G778" s="17">
        <f>VLOOKUP(D778,'Scatter Plot_2'!A785:C1768,2,FALSE)</f>
        <v>3810.6623009999998</v>
      </c>
    </row>
    <row r="779" spans="1:9" x14ac:dyDescent="0.25">
      <c r="A779" s="18">
        <v>1986</v>
      </c>
      <c r="B779" s="18">
        <v>1986</v>
      </c>
      <c r="C779" s="18">
        <v>4</v>
      </c>
      <c r="D779" s="84" t="s">
        <v>813</v>
      </c>
      <c r="E779" s="84" t="str">
        <f t="shared" si="20"/>
        <v>1986 4</v>
      </c>
      <c r="F779" s="14"/>
      <c r="G779" s="17">
        <f>VLOOKUP(D779,'Scatter Plot_2'!A786:C1769,2,FALSE)</f>
        <v>3981.5754040000002</v>
      </c>
    </row>
    <row r="780" spans="1:9" x14ac:dyDescent="0.25">
      <c r="A780" s="18">
        <v>1986</v>
      </c>
      <c r="B780" s="18">
        <v>1986</v>
      </c>
      <c r="C780" s="18">
        <v>5</v>
      </c>
      <c r="D780" s="84" t="s">
        <v>814</v>
      </c>
      <c r="E780" s="84" t="str">
        <f t="shared" si="20"/>
        <v>1986 5</v>
      </c>
      <c r="F780" s="14"/>
      <c r="G780" s="17">
        <f>VLOOKUP(D780,'Scatter Plot_2'!A787:C1770,2,FALSE)</f>
        <v>3780.9859329999999</v>
      </c>
    </row>
    <row r="781" spans="1:9" x14ac:dyDescent="0.25">
      <c r="A781" s="18">
        <v>1986</v>
      </c>
      <c r="B781" s="18">
        <v>1986</v>
      </c>
      <c r="C781" s="18">
        <v>6</v>
      </c>
      <c r="D781" s="84" t="s">
        <v>815</v>
      </c>
      <c r="E781" s="84" t="str">
        <f t="shared" si="20"/>
        <v>1986 6</v>
      </c>
      <c r="F781" s="14"/>
      <c r="G781" s="17">
        <f>VLOOKUP(D781,'Scatter Plot_2'!A788:C1771,2,FALSE)</f>
        <v>3508.3629999999998</v>
      </c>
    </row>
    <row r="782" spans="1:9" x14ac:dyDescent="0.25">
      <c r="A782" s="18">
        <v>1986</v>
      </c>
      <c r="B782" s="18">
        <v>1986</v>
      </c>
      <c r="C782" s="18">
        <v>7</v>
      </c>
      <c r="D782" s="84" t="s">
        <v>816</v>
      </c>
      <c r="E782" s="84" t="str">
        <f t="shared" si="20"/>
        <v>1986 7</v>
      </c>
      <c r="F782" s="14"/>
      <c r="G782" s="17">
        <f>VLOOKUP(D782,'Scatter Plot_2'!A789:C1772,2,FALSE)</f>
        <v>2972.958709</v>
      </c>
    </row>
    <row r="783" spans="1:9" x14ac:dyDescent="0.25">
      <c r="A783" s="18">
        <v>1986</v>
      </c>
      <c r="B783" s="18">
        <v>1986</v>
      </c>
      <c r="C783" s="18">
        <v>8</v>
      </c>
      <c r="D783" s="84" t="s">
        <v>817</v>
      </c>
      <c r="E783" s="84" t="str">
        <f t="shared" si="20"/>
        <v>1986 8</v>
      </c>
      <c r="F783" s="14"/>
      <c r="G783" s="17">
        <f>VLOOKUP(D783,'Scatter Plot_2'!A790:C1773,2,FALSE)</f>
        <v>2553.5580089999999</v>
      </c>
    </row>
    <row r="784" spans="1:9" x14ac:dyDescent="0.25">
      <c r="A784" s="18">
        <v>1986</v>
      </c>
      <c r="B784" s="18">
        <v>1986</v>
      </c>
      <c r="C784" s="18">
        <v>9</v>
      </c>
      <c r="D784" s="84" t="s">
        <v>818</v>
      </c>
      <c r="E784" s="84" t="str">
        <f t="shared" si="20"/>
        <v>1986 9</v>
      </c>
      <c r="F784" s="14"/>
      <c r="G784" s="17">
        <f>VLOOKUP(D784,'Scatter Plot_2'!A791:C1774,2,FALSE)</f>
        <v>2117.9953909999999</v>
      </c>
    </row>
    <row r="785" spans="1:9" x14ac:dyDescent="0.25">
      <c r="A785" s="18">
        <v>1987</v>
      </c>
      <c r="B785" s="18">
        <v>1986</v>
      </c>
      <c r="C785" s="18">
        <v>10</v>
      </c>
      <c r="D785" s="84" t="s">
        <v>819</v>
      </c>
      <c r="E785" s="84" t="str">
        <f t="shared" si="20"/>
        <v>1987 10</v>
      </c>
      <c r="F785" s="14"/>
      <c r="G785" s="17">
        <f>VLOOKUP(D785,'Scatter Plot_2'!A792:C1775,2,FALSE)</f>
        <v>1827.1159620000001</v>
      </c>
    </row>
    <row r="786" spans="1:9" x14ac:dyDescent="0.25">
      <c r="A786" s="18">
        <v>1987</v>
      </c>
      <c r="B786" s="18">
        <v>1986</v>
      </c>
      <c r="C786" s="18">
        <v>11</v>
      </c>
      <c r="D786" s="84" t="s">
        <v>820</v>
      </c>
      <c r="E786" s="84" t="str">
        <f t="shared" si="20"/>
        <v>1987 11</v>
      </c>
      <c r="F786" s="14"/>
      <c r="G786" s="17">
        <f>VLOOKUP(D786,'Scatter Plot_2'!A793:C1776,2,FALSE)</f>
        <v>1606.407005</v>
      </c>
      <c r="H786" s="17"/>
      <c r="I786" s="17"/>
    </row>
    <row r="787" spans="1:9" x14ac:dyDescent="0.25">
      <c r="A787" s="18">
        <v>1987</v>
      </c>
      <c r="B787" s="18">
        <v>1986</v>
      </c>
      <c r="C787" s="18">
        <v>12</v>
      </c>
      <c r="D787" s="84" t="s">
        <v>821</v>
      </c>
      <c r="E787" s="84" t="str">
        <f t="shared" si="20"/>
        <v>1987 12</v>
      </c>
      <c r="F787" s="14"/>
      <c r="G787" s="17">
        <f>VLOOKUP(D787,'Scatter Plot_2'!A794:C1777,2,FALSE)</f>
        <v>1513.8501060000001</v>
      </c>
      <c r="H787" s="17"/>
      <c r="I787" s="17"/>
    </row>
    <row r="788" spans="1:9" x14ac:dyDescent="0.25">
      <c r="A788" s="18">
        <v>1987</v>
      </c>
      <c r="B788" s="18">
        <v>1987</v>
      </c>
      <c r="C788" s="18">
        <v>1</v>
      </c>
      <c r="D788" s="84" t="s">
        <v>822</v>
      </c>
      <c r="E788" s="84" t="str">
        <f t="shared" si="20"/>
        <v>1987 1</v>
      </c>
      <c r="F788" s="14"/>
      <c r="G788" s="17">
        <f>VLOOKUP(D788,'Scatter Plot_2'!A795:C1778,2,FALSE)</f>
        <v>1647.051645</v>
      </c>
    </row>
    <row r="789" spans="1:9" x14ac:dyDescent="0.25">
      <c r="A789" s="18">
        <v>1987</v>
      </c>
      <c r="B789" s="18">
        <v>1987</v>
      </c>
      <c r="C789" s="18">
        <v>2</v>
      </c>
      <c r="D789" s="84" t="s">
        <v>823</v>
      </c>
      <c r="E789" s="84" t="str">
        <f t="shared" si="20"/>
        <v>1987 2</v>
      </c>
      <c r="F789" s="14"/>
      <c r="G789" s="17">
        <f>VLOOKUP(D789,'Scatter Plot_2'!A796:C1779,2,FALSE)</f>
        <v>1902.5654340000001</v>
      </c>
    </row>
    <row r="790" spans="1:9" x14ac:dyDescent="0.25">
      <c r="A790" s="18">
        <v>1987</v>
      </c>
      <c r="B790" s="18">
        <v>1987</v>
      </c>
      <c r="C790" s="18">
        <v>3</v>
      </c>
      <c r="D790" s="84" t="s">
        <v>824</v>
      </c>
      <c r="E790" s="84" t="str">
        <f t="shared" si="20"/>
        <v>1987 3</v>
      </c>
      <c r="F790" s="14"/>
      <c r="G790" s="17">
        <f>VLOOKUP(D790,'Scatter Plot_2'!A797:C1780,2,FALSE)</f>
        <v>2353.2963759999998</v>
      </c>
    </row>
    <row r="791" spans="1:9" x14ac:dyDescent="0.25">
      <c r="A791" s="18">
        <v>1987</v>
      </c>
      <c r="B791" s="18">
        <v>1987</v>
      </c>
      <c r="C791" s="18">
        <v>4</v>
      </c>
      <c r="D791" s="84" t="s">
        <v>825</v>
      </c>
      <c r="E791" s="84" t="str">
        <f t="shared" si="20"/>
        <v>1987 4</v>
      </c>
      <c r="F791" s="14"/>
      <c r="G791" s="17">
        <f>VLOOKUP(D791,'Scatter Plot_2'!A798:C1781,2,FALSE)</f>
        <v>2390.4761859999999</v>
      </c>
    </row>
    <row r="792" spans="1:9" x14ac:dyDescent="0.25">
      <c r="A792" s="18">
        <v>1987</v>
      </c>
      <c r="B792" s="18">
        <v>1987</v>
      </c>
      <c r="C792" s="18">
        <v>5</v>
      </c>
      <c r="D792" s="84" t="s">
        <v>826</v>
      </c>
      <c r="E792" s="84" t="str">
        <f t="shared" si="20"/>
        <v>1987 5</v>
      </c>
      <c r="F792" s="14"/>
      <c r="G792" s="17">
        <f>VLOOKUP(D792,'Scatter Plot_2'!A799:C1782,2,FALSE)</f>
        <v>2178.8870740000002</v>
      </c>
    </row>
    <row r="793" spans="1:9" x14ac:dyDescent="0.25">
      <c r="A793" s="18">
        <v>1987</v>
      </c>
      <c r="B793" s="18">
        <v>1987</v>
      </c>
      <c r="C793" s="18">
        <v>6</v>
      </c>
      <c r="D793" s="84" t="s">
        <v>827</v>
      </c>
      <c r="E793" s="84" t="str">
        <f t="shared" si="20"/>
        <v>1987 6</v>
      </c>
      <c r="F793" s="14"/>
      <c r="G793" s="17">
        <f>VLOOKUP(D793,'Scatter Plot_2'!A800:C1783,2,FALSE)</f>
        <v>1782.6780269999999</v>
      </c>
    </row>
    <row r="794" spans="1:9" x14ac:dyDescent="0.25">
      <c r="A794" s="18">
        <v>1987</v>
      </c>
      <c r="B794" s="18">
        <v>1987</v>
      </c>
      <c r="C794" s="18">
        <v>7</v>
      </c>
      <c r="D794" s="84" t="s">
        <v>828</v>
      </c>
      <c r="E794" s="84" t="str">
        <f t="shared" si="20"/>
        <v>1987 7</v>
      </c>
      <c r="F794" s="14"/>
      <c r="G794" s="17">
        <f>VLOOKUP(D794,'Scatter Plot_2'!A801:C1784,2,FALSE)</f>
        <v>1363.613294</v>
      </c>
    </row>
    <row r="795" spans="1:9" x14ac:dyDescent="0.25">
      <c r="A795" s="18">
        <v>1987</v>
      </c>
      <c r="B795" s="18">
        <v>1987</v>
      </c>
      <c r="C795" s="18">
        <v>8</v>
      </c>
      <c r="D795" s="84" t="s">
        <v>829</v>
      </c>
      <c r="E795" s="84" t="str">
        <f t="shared" si="20"/>
        <v>1987 8</v>
      </c>
      <c r="F795" s="14"/>
      <c r="G795" s="17">
        <f>VLOOKUP(D795,'Scatter Plot_2'!A802:C1785,2,FALSE)</f>
        <v>1083.454493</v>
      </c>
    </row>
    <row r="796" spans="1:9" x14ac:dyDescent="0.25">
      <c r="A796" s="18">
        <v>1987</v>
      </c>
      <c r="B796" s="18">
        <v>1987</v>
      </c>
      <c r="C796" s="18">
        <v>9</v>
      </c>
      <c r="D796" s="84" t="s">
        <v>830</v>
      </c>
      <c r="E796" s="84" t="str">
        <f t="shared" si="20"/>
        <v>1987 9</v>
      </c>
      <c r="F796" s="14"/>
      <c r="G796" s="17">
        <f>VLOOKUP(D796,'Scatter Plot_2'!A803:C1786,2,FALSE)</f>
        <v>1016.3057700000001</v>
      </c>
    </row>
    <row r="797" spans="1:9" x14ac:dyDescent="0.25">
      <c r="A797" s="18">
        <v>1988</v>
      </c>
      <c r="B797" s="18">
        <v>1987</v>
      </c>
      <c r="C797" s="18">
        <v>10</v>
      </c>
      <c r="D797" s="84" t="s">
        <v>831</v>
      </c>
      <c r="E797" s="84" t="str">
        <f t="shared" si="20"/>
        <v>1988 10</v>
      </c>
      <c r="F797" s="14"/>
      <c r="G797" s="17">
        <f>VLOOKUP(D797,'Scatter Plot_2'!A804:C1787,2,FALSE)</f>
        <v>955.93846499999995</v>
      </c>
    </row>
    <row r="798" spans="1:9" x14ac:dyDescent="0.25">
      <c r="A798" s="18">
        <v>1988</v>
      </c>
      <c r="B798" s="18">
        <v>1987</v>
      </c>
      <c r="C798" s="18">
        <v>11</v>
      </c>
      <c r="D798" s="84" t="s">
        <v>832</v>
      </c>
      <c r="E798" s="84" t="str">
        <f t="shared" si="20"/>
        <v>1988 11</v>
      </c>
      <c r="F798" s="14"/>
      <c r="G798" s="17">
        <f>VLOOKUP(D798,'Scatter Plot_2'!A805:C1788,2,FALSE)</f>
        <v>1037.1969180000001</v>
      </c>
    </row>
    <row r="799" spans="1:9" x14ac:dyDescent="0.25">
      <c r="A799" s="18">
        <v>1988</v>
      </c>
      <c r="B799" s="18">
        <v>1987</v>
      </c>
      <c r="C799" s="18">
        <v>12</v>
      </c>
      <c r="D799" s="84" t="s">
        <v>833</v>
      </c>
      <c r="E799" s="84" t="str">
        <f t="shared" si="20"/>
        <v>1988 12</v>
      </c>
      <c r="F799" s="14"/>
      <c r="G799" s="17">
        <f>VLOOKUP(D799,'Scatter Plot_2'!A806:C1789,2,FALSE)</f>
        <v>1423.233731</v>
      </c>
    </row>
    <row r="800" spans="1:9" x14ac:dyDescent="0.25">
      <c r="A800" s="18">
        <v>1988</v>
      </c>
      <c r="B800" s="18">
        <v>1988</v>
      </c>
      <c r="C800" s="18">
        <v>1</v>
      </c>
      <c r="D800" s="84" t="s">
        <v>834</v>
      </c>
      <c r="E800" s="84" t="str">
        <f t="shared" si="20"/>
        <v>1988 1</v>
      </c>
      <c r="F800" s="14"/>
      <c r="G800" s="17">
        <f>VLOOKUP(D800,'Scatter Plot_2'!A807:C1790,2,FALSE)</f>
        <v>1800.1307959999999</v>
      </c>
    </row>
    <row r="801" spans="1:7" x14ac:dyDescent="0.25">
      <c r="A801" s="18">
        <v>1988</v>
      </c>
      <c r="B801" s="18">
        <v>1988</v>
      </c>
      <c r="C801" s="18">
        <v>2</v>
      </c>
      <c r="D801" s="84" t="s">
        <v>835</v>
      </c>
      <c r="E801" s="84" t="str">
        <f t="shared" si="20"/>
        <v>1988 2</v>
      </c>
      <c r="F801" s="14"/>
      <c r="G801" s="17">
        <f>VLOOKUP(D801,'Scatter Plot_2'!A808:C1791,2,FALSE)</f>
        <v>1960.7724430000001</v>
      </c>
    </row>
    <row r="802" spans="1:7" x14ac:dyDescent="0.25">
      <c r="A802" s="18">
        <v>1988</v>
      </c>
      <c r="B802" s="18">
        <v>1988</v>
      </c>
      <c r="C802" s="18">
        <v>3</v>
      </c>
      <c r="D802" s="84" t="s">
        <v>836</v>
      </c>
      <c r="E802" s="84" t="str">
        <f t="shared" si="20"/>
        <v>1988 3</v>
      </c>
      <c r="F802" s="14"/>
      <c r="G802" s="17">
        <f>VLOOKUP(D802,'Scatter Plot_2'!A809:C1792,2,FALSE)</f>
        <v>2044.8162789999999</v>
      </c>
    </row>
    <row r="803" spans="1:7" x14ac:dyDescent="0.25">
      <c r="A803" s="18">
        <v>1988</v>
      </c>
      <c r="B803" s="18">
        <v>1988</v>
      </c>
      <c r="C803" s="18">
        <v>4</v>
      </c>
      <c r="D803" s="84" t="s">
        <v>837</v>
      </c>
      <c r="E803" s="84" t="str">
        <f t="shared" si="20"/>
        <v>1988 4</v>
      </c>
      <c r="F803" s="14"/>
      <c r="G803" s="17">
        <f>VLOOKUP(D803,'Scatter Plot_2'!A810:C1793,2,FALSE)</f>
        <v>2065.8264530000001</v>
      </c>
    </row>
    <row r="804" spans="1:7" x14ac:dyDescent="0.25">
      <c r="A804" s="18">
        <v>1988</v>
      </c>
      <c r="B804" s="18">
        <v>1988</v>
      </c>
      <c r="C804" s="18">
        <v>5</v>
      </c>
      <c r="D804" s="84" t="s">
        <v>838</v>
      </c>
      <c r="E804" s="84" t="str">
        <f t="shared" si="20"/>
        <v>1988 5</v>
      </c>
      <c r="F804" s="14"/>
      <c r="G804" s="17">
        <f>VLOOKUP(D804,'Scatter Plot_2'!A811:C1794,2,FALSE)</f>
        <v>2025.9052799999999</v>
      </c>
    </row>
    <row r="805" spans="1:7" x14ac:dyDescent="0.25">
      <c r="A805" s="18">
        <v>1988</v>
      </c>
      <c r="B805" s="18">
        <v>1988</v>
      </c>
      <c r="C805" s="18">
        <v>6</v>
      </c>
      <c r="D805" s="84" t="s">
        <v>839</v>
      </c>
      <c r="E805" s="84" t="str">
        <f t="shared" si="20"/>
        <v>1988 6</v>
      </c>
      <c r="F805" s="14"/>
      <c r="G805" s="17">
        <f>VLOOKUP(D805,'Scatter Plot_2'!A812:C1795,2,FALSE)</f>
        <v>1697.960791</v>
      </c>
    </row>
    <row r="806" spans="1:7" x14ac:dyDescent="0.25">
      <c r="A806" s="18">
        <v>1988</v>
      </c>
      <c r="B806" s="18">
        <v>1988</v>
      </c>
      <c r="C806" s="18">
        <v>7</v>
      </c>
      <c r="D806" s="84" t="s">
        <v>840</v>
      </c>
      <c r="E806" s="84" t="str">
        <f t="shared" si="20"/>
        <v>1988 7</v>
      </c>
      <c r="F806" s="14"/>
      <c r="G806" s="17">
        <f>VLOOKUP(D806,'Scatter Plot_2'!A813:C1796,2,FALSE)</f>
        <v>1266.6226919999999</v>
      </c>
    </row>
    <row r="807" spans="1:7" x14ac:dyDescent="0.25">
      <c r="A807" s="18">
        <v>1988</v>
      </c>
      <c r="B807" s="18">
        <v>1988</v>
      </c>
      <c r="C807" s="18">
        <v>8</v>
      </c>
      <c r="D807" s="84" t="s">
        <v>841</v>
      </c>
      <c r="E807" s="84" t="str">
        <f t="shared" si="20"/>
        <v>1988 8</v>
      </c>
      <c r="F807" s="14"/>
      <c r="G807" s="17">
        <f>VLOOKUP(D807,'Scatter Plot_2'!A814:C1797,2,FALSE)</f>
        <v>996.63147000000004</v>
      </c>
    </row>
    <row r="808" spans="1:7" x14ac:dyDescent="0.25">
      <c r="A808" s="18">
        <v>1988</v>
      </c>
      <c r="B808" s="18">
        <v>1988</v>
      </c>
      <c r="C808" s="18">
        <v>9</v>
      </c>
      <c r="D808" s="84" t="s">
        <v>842</v>
      </c>
      <c r="E808" s="84" t="str">
        <f t="shared" si="20"/>
        <v>1988 9</v>
      </c>
      <c r="F808" s="14"/>
      <c r="G808" s="17">
        <f>VLOOKUP(D808,'Scatter Plot_2'!A815:C1798,2,FALSE)</f>
        <v>909.97710199999995</v>
      </c>
    </row>
    <row r="809" spans="1:7" x14ac:dyDescent="0.25">
      <c r="A809" s="18">
        <v>1989</v>
      </c>
      <c r="B809" s="18">
        <v>1988</v>
      </c>
      <c r="C809" s="18">
        <v>10</v>
      </c>
      <c r="D809" s="84" t="s">
        <v>843</v>
      </c>
      <c r="E809" s="84" t="str">
        <f t="shared" si="20"/>
        <v>1989 10</v>
      </c>
      <c r="F809" s="14"/>
      <c r="G809" s="17">
        <f>VLOOKUP(D809,'Scatter Plot_2'!A816:C1799,2,FALSE)</f>
        <v>911.63244399999996</v>
      </c>
    </row>
    <row r="810" spans="1:7" x14ac:dyDescent="0.25">
      <c r="A810" s="18">
        <v>1989</v>
      </c>
      <c r="B810" s="18">
        <v>1988</v>
      </c>
      <c r="C810" s="18">
        <v>11</v>
      </c>
      <c r="D810" s="84" t="s">
        <v>844</v>
      </c>
      <c r="E810" s="84" t="str">
        <f t="shared" si="20"/>
        <v>1989 11</v>
      </c>
      <c r="F810" s="14"/>
      <c r="G810" s="17">
        <f>VLOOKUP(D810,'Scatter Plot_2'!A817:C1800,2,FALSE)</f>
        <v>1133.540669</v>
      </c>
    </row>
    <row r="811" spans="1:7" x14ac:dyDescent="0.25">
      <c r="A811" s="18">
        <v>1989</v>
      </c>
      <c r="B811" s="18">
        <v>1988</v>
      </c>
      <c r="C811" s="18">
        <v>12</v>
      </c>
      <c r="D811" s="84" t="s">
        <v>845</v>
      </c>
      <c r="E811" s="84" t="str">
        <f t="shared" si="20"/>
        <v>1989 12</v>
      </c>
      <c r="F811" s="14"/>
      <c r="G811" s="17">
        <f>VLOOKUP(D811,'Scatter Plot_2'!A818:C1801,2,FALSE)</f>
        <v>1320.2875550000001</v>
      </c>
    </row>
    <row r="812" spans="1:7" x14ac:dyDescent="0.25">
      <c r="A812" s="18">
        <v>1989</v>
      </c>
      <c r="B812" s="18">
        <v>1989</v>
      </c>
      <c r="C812" s="18">
        <v>1</v>
      </c>
      <c r="D812" s="84" t="s">
        <v>846</v>
      </c>
      <c r="E812" s="84" t="str">
        <f t="shared" si="20"/>
        <v>1989 1</v>
      </c>
      <c r="F812" s="14"/>
      <c r="G812" s="17">
        <f>VLOOKUP(D812,'Scatter Plot_2'!A819:C1802,2,FALSE)</f>
        <v>1529.463301</v>
      </c>
    </row>
    <row r="813" spans="1:7" x14ac:dyDescent="0.25">
      <c r="A813" s="18">
        <v>1989</v>
      </c>
      <c r="B813" s="18">
        <v>1989</v>
      </c>
      <c r="C813" s="18">
        <v>2</v>
      </c>
      <c r="D813" s="84" t="s">
        <v>847</v>
      </c>
      <c r="E813" s="84" t="str">
        <f t="shared" si="20"/>
        <v>1989 2</v>
      </c>
      <c r="F813" s="14"/>
      <c r="G813" s="17">
        <f>VLOOKUP(D813,'Scatter Plot_2'!A820:C1803,2,FALSE)</f>
        <v>1753.300573</v>
      </c>
    </row>
    <row r="814" spans="1:7" x14ac:dyDescent="0.25">
      <c r="A814" s="18">
        <v>1989</v>
      </c>
      <c r="B814" s="18">
        <v>1989</v>
      </c>
      <c r="C814" s="18">
        <v>3</v>
      </c>
      <c r="D814" s="84" t="s">
        <v>848</v>
      </c>
      <c r="E814" s="84" t="str">
        <f t="shared" si="20"/>
        <v>1989 3</v>
      </c>
      <c r="F814" s="14"/>
      <c r="G814" s="17">
        <f>VLOOKUP(D814,'Scatter Plot_2'!A821:C1804,2,FALSE)</f>
        <v>3011.249507</v>
      </c>
    </row>
    <row r="815" spans="1:7" x14ac:dyDescent="0.25">
      <c r="A815" s="18">
        <v>1989</v>
      </c>
      <c r="B815" s="18">
        <v>1989</v>
      </c>
      <c r="C815" s="18">
        <v>4</v>
      </c>
      <c r="D815" s="84" t="s">
        <v>849</v>
      </c>
      <c r="E815" s="84" t="str">
        <f t="shared" si="20"/>
        <v>1989 4</v>
      </c>
      <c r="F815" s="14"/>
      <c r="G815" s="17">
        <f>VLOOKUP(D815,'Scatter Plot_2'!A822:C1805,2,FALSE)</f>
        <v>3270.1659079999999</v>
      </c>
    </row>
    <row r="816" spans="1:7" x14ac:dyDescent="0.25">
      <c r="A816" s="18">
        <v>1989</v>
      </c>
      <c r="B816" s="18">
        <v>1989</v>
      </c>
      <c r="C816" s="18">
        <v>5</v>
      </c>
      <c r="D816" s="84" t="s">
        <v>850</v>
      </c>
      <c r="E816" s="84" t="str">
        <f t="shared" si="20"/>
        <v>1989 5</v>
      </c>
      <c r="F816" s="14"/>
      <c r="G816" s="17">
        <f>VLOOKUP(D816,'Scatter Plot_2'!A823:C1806,2,FALSE)</f>
        <v>2975.0792580000002</v>
      </c>
    </row>
    <row r="817" spans="1:9" x14ac:dyDescent="0.25">
      <c r="A817" s="18">
        <v>1989</v>
      </c>
      <c r="B817" s="18">
        <v>1989</v>
      </c>
      <c r="C817" s="18">
        <v>6</v>
      </c>
      <c r="D817" s="84" t="s">
        <v>851</v>
      </c>
      <c r="E817" s="84" t="str">
        <f t="shared" si="20"/>
        <v>1989 6</v>
      </c>
      <c r="F817" s="14"/>
      <c r="G817" s="17">
        <f>VLOOKUP(D817,'Scatter Plot_2'!A824:C1807,2,FALSE)</f>
        <v>2456.2915549999998</v>
      </c>
    </row>
    <row r="818" spans="1:9" x14ac:dyDescent="0.25">
      <c r="A818" s="18">
        <v>1989</v>
      </c>
      <c r="B818" s="18">
        <v>1989</v>
      </c>
      <c r="C818" s="18">
        <v>7</v>
      </c>
      <c r="D818" s="84" t="s">
        <v>852</v>
      </c>
      <c r="E818" s="84" t="str">
        <f t="shared" si="20"/>
        <v>1989 7</v>
      </c>
      <c r="F818" s="14"/>
      <c r="G818" s="17">
        <f>VLOOKUP(D818,'Scatter Plot_2'!A825:C1808,2,FALSE)</f>
        <v>1807.3460480000001</v>
      </c>
    </row>
    <row r="819" spans="1:9" x14ac:dyDescent="0.25">
      <c r="A819" s="18">
        <v>1989</v>
      </c>
      <c r="B819" s="18">
        <v>1989</v>
      </c>
      <c r="C819" s="18">
        <v>8</v>
      </c>
      <c r="D819" s="84" t="s">
        <v>853</v>
      </c>
      <c r="E819" s="84" t="str">
        <f t="shared" si="20"/>
        <v>1989 8</v>
      </c>
      <c r="F819" s="14"/>
      <c r="G819" s="17">
        <f>VLOOKUP(D819,'Scatter Plot_2'!A826:C1809,2,FALSE)</f>
        <v>1550.0614800000001</v>
      </c>
      <c r="H819" s="17"/>
      <c r="I819" s="17"/>
    </row>
    <row r="820" spans="1:9" x14ac:dyDescent="0.25">
      <c r="A820" s="18">
        <v>1989</v>
      </c>
      <c r="B820" s="18">
        <v>1989</v>
      </c>
      <c r="C820" s="18">
        <v>9</v>
      </c>
      <c r="D820" s="84" t="s">
        <v>854</v>
      </c>
      <c r="E820" s="84" t="str">
        <f t="shared" si="20"/>
        <v>1989 9</v>
      </c>
      <c r="F820" s="14"/>
      <c r="G820" s="17">
        <f>VLOOKUP(D820,'Scatter Plot_2'!A827:C1810,2,FALSE)</f>
        <v>1559.4941610000001</v>
      </c>
      <c r="H820" s="17"/>
      <c r="I820" s="17"/>
    </row>
    <row r="821" spans="1:9" x14ac:dyDescent="0.25">
      <c r="A821" s="18">
        <v>1990</v>
      </c>
      <c r="B821" s="18">
        <v>1989</v>
      </c>
      <c r="C821" s="18">
        <v>10</v>
      </c>
      <c r="D821" s="84" t="s">
        <v>855</v>
      </c>
      <c r="E821" s="84" t="str">
        <f t="shared" si="20"/>
        <v>1990 10</v>
      </c>
      <c r="F821" s="14"/>
      <c r="G821" s="17">
        <f>VLOOKUP(D821,'Scatter Plot_2'!A828:C1811,2,FALSE)</f>
        <v>1582.4066809999999</v>
      </c>
      <c r="H821" s="17"/>
      <c r="I821" s="17"/>
    </row>
    <row r="822" spans="1:9" x14ac:dyDescent="0.25">
      <c r="A822" s="18">
        <v>1990</v>
      </c>
      <c r="B822" s="18">
        <v>1989</v>
      </c>
      <c r="C822" s="18">
        <v>11</v>
      </c>
      <c r="D822" s="84" t="s">
        <v>856</v>
      </c>
      <c r="E822" s="84" t="str">
        <f t="shared" si="20"/>
        <v>1990 11</v>
      </c>
      <c r="F822" s="14"/>
      <c r="G822" s="17">
        <f>VLOOKUP(D822,'Scatter Plot_2'!A829:C1812,2,FALSE)</f>
        <v>1572.995244</v>
      </c>
      <c r="H822" s="17"/>
      <c r="I822" s="17"/>
    </row>
    <row r="823" spans="1:9" x14ac:dyDescent="0.25">
      <c r="A823" s="18">
        <v>1990</v>
      </c>
      <c r="B823" s="18">
        <v>1989</v>
      </c>
      <c r="C823" s="18">
        <v>12</v>
      </c>
      <c r="D823" s="84" t="s">
        <v>857</v>
      </c>
      <c r="E823" s="84" t="str">
        <f t="shared" si="20"/>
        <v>1990 12</v>
      </c>
      <c r="F823" s="14"/>
      <c r="G823" s="17">
        <f>VLOOKUP(D823,'Scatter Plot_2'!A830:C1813,2,FALSE)</f>
        <v>1584.7923310000001</v>
      </c>
      <c r="H823" s="17"/>
      <c r="I823" s="17"/>
    </row>
    <row r="824" spans="1:9" x14ac:dyDescent="0.25">
      <c r="A824" s="18">
        <v>1990</v>
      </c>
      <c r="B824" s="18">
        <v>1990</v>
      </c>
      <c r="C824" s="18">
        <v>1</v>
      </c>
      <c r="D824" s="84" t="s">
        <v>858</v>
      </c>
      <c r="E824" s="84" t="str">
        <f t="shared" si="20"/>
        <v>1990 1</v>
      </c>
      <c r="F824" s="14"/>
      <c r="G824" s="17">
        <f>VLOOKUP(D824,'Scatter Plot_2'!A831:C1814,2,FALSE)</f>
        <v>1800.3628369999999</v>
      </c>
    </row>
    <row r="825" spans="1:9" x14ac:dyDescent="0.25">
      <c r="A825" s="18">
        <v>1990</v>
      </c>
      <c r="B825" s="18">
        <v>1990</v>
      </c>
      <c r="C825" s="18">
        <v>2</v>
      </c>
      <c r="D825" s="84" t="s">
        <v>859</v>
      </c>
      <c r="E825" s="84" t="str">
        <f t="shared" si="20"/>
        <v>1990 2</v>
      </c>
      <c r="F825" s="14"/>
      <c r="G825" s="17">
        <f>VLOOKUP(D825,'Scatter Plot_2'!A832:C1815,2,FALSE)</f>
        <v>2006.4245599999999</v>
      </c>
    </row>
    <row r="826" spans="1:9" x14ac:dyDescent="0.25">
      <c r="A826" s="18">
        <v>1990</v>
      </c>
      <c r="B826" s="18">
        <v>1990</v>
      </c>
      <c r="C826" s="18">
        <v>3</v>
      </c>
      <c r="D826" s="84" t="s">
        <v>860</v>
      </c>
      <c r="E826" s="84" t="str">
        <f t="shared" si="20"/>
        <v>1990 3</v>
      </c>
      <c r="F826" s="14"/>
      <c r="G826" s="17">
        <f>VLOOKUP(D826,'Scatter Plot_2'!A833:C1816,2,FALSE)</f>
        <v>2341.6125550000002</v>
      </c>
    </row>
    <row r="827" spans="1:9" x14ac:dyDescent="0.25">
      <c r="A827" s="18">
        <v>1990</v>
      </c>
      <c r="B827" s="18">
        <v>1990</v>
      </c>
      <c r="C827" s="18">
        <v>4</v>
      </c>
      <c r="D827" s="84" t="s">
        <v>861</v>
      </c>
      <c r="E827" s="84" t="str">
        <f t="shared" si="20"/>
        <v>1990 4</v>
      </c>
      <c r="F827" s="14"/>
      <c r="G827" s="17">
        <f>VLOOKUP(D827,'Scatter Plot_2'!A834:C1817,2,FALSE)</f>
        <v>2331.4811949999998</v>
      </c>
    </row>
    <row r="828" spans="1:9" x14ac:dyDescent="0.25">
      <c r="A828" s="18">
        <v>1990</v>
      </c>
      <c r="B828" s="18">
        <v>1990</v>
      </c>
      <c r="C828" s="18">
        <v>5</v>
      </c>
      <c r="D828" s="84" t="s">
        <v>862</v>
      </c>
      <c r="E828" s="84" t="str">
        <f t="shared" si="20"/>
        <v>1990 5</v>
      </c>
      <c r="F828" s="14"/>
      <c r="G828" s="17">
        <f>VLOOKUP(D828,'Scatter Plot_2'!A835:C1818,2,FALSE)</f>
        <v>2286.3962080000001</v>
      </c>
    </row>
    <row r="829" spans="1:9" x14ac:dyDescent="0.25">
      <c r="A829" s="18">
        <v>1990</v>
      </c>
      <c r="B829" s="18">
        <v>1990</v>
      </c>
      <c r="C829" s="18">
        <v>6</v>
      </c>
      <c r="D829" s="84" t="s">
        <v>863</v>
      </c>
      <c r="E829" s="84" t="str">
        <f t="shared" si="20"/>
        <v>1990 6</v>
      </c>
      <c r="F829" s="14"/>
      <c r="G829" s="17">
        <f>VLOOKUP(D829,'Scatter Plot_2'!A836:C1819,2,FALSE)</f>
        <v>2046.778691</v>
      </c>
    </row>
    <row r="830" spans="1:9" x14ac:dyDescent="0.25">
      <c r="A830" s="18">
        <v>1990</v>
      </c>
      <c r="B830" s="18">
        <v>1990</v>
      </c>
      <c r="C830" s="18">
        <v>7</v>
      </c>
      <c r="D830" s="84" t="s">
        <v>864</v>
      </c>
      <c r="E830" s="84" t="str">
        <f t="shared" si="20"/>
        <v>1990 7</v>
      </c>
      <c r="F830" s="14"/>
      <c r="G830" s="17">
        <f>VLOOKUP(D830,'Scatter Plot_2'!A837:C1820,2,FALSE)</f>
        <v>1629.6322299999999</v>
      </c>
    </row>
    <row r="831" spans="1:9" x14ac:dyDescent="0.25">
      <c r="A831" s="18">
        <v>1990</v>
      </c>
      <c r="B831" s="18">
        <v>1990</v>
      </c>
      <c r="C831" s="18">
        <v>8</v>
      </c>
      <c r="D831" s="84" t="s">
        <v>865</v>
      </c>
      <c r="E831" s="84" t="str">
        <f t="shared" si="20"/>
        <v>1990 8</v>
      </c>
      <c r="F831" s="14"/>
      <c r="G831" s="17">
        <f>VLOOKUP(D831,'Scatter Plot_2'!A838:C1821,2,FALSE)</f>
        <v>1433.02379</v>
      </c>
      <c r="H831" s="17"/>
      <c r="I831" s="17"/>
    </row>
    <row r="832" spans="1:9" x14ac:dyDescent="0.25">
      <c r="A832" s="18">
        <v>1990</v>
      </c>
      <c r="B832" s="18">
        <v>1990</v>
      </c>
      <c r="C832" s="18">
        <v>9</v>
      </c>
      <c r="D832" s="84" t="s">
        <v>866</v>
      </c>
      <c r="E832" s="84" t="str">
        <f t="shared" si="20"/>
        <v>1990 9</v>
      </c>
      <c r="F832" s="14"/>
      <c r="G832" s="17">
        <f>VLOOKUP(D832,'Scatter Plot_2'!A839:C1822,2,FALSE)</f>
        <v>1330.1281630000001</v>
      </c>
    </row>
    <row r="833" spans="1:9" x14ac:dyDescent="0.25">
      <c r="A833" s="18">
        <v>1991</v>
      </c>
      <c r="B833" s="18">
        <v>1990</v>
      </c>
      <c r="C833" s="18">
        <v>10</v>
      </c>
      <c r="D833" s="84" t="s">
        <v>867</v>
      </c>
      <c r="E833" s="84" t="str">
        <f t="shared" si="20"/>
        <v>1991 10</v>
      </c>
      <c r="F833" s="14"/>
      <c r="G833" s="17">
        <f>VLOOKUP(D833,'Scatter Plot_2'!A840:C1823,2,FALSE)</f>
        <v>1244.7592110000001</v>
      </c>
      <c r="H833" s="17"/>
      <c r="I833" s="17"/>
    </row>
    <row r="834" spans="1:9" x14ac:dyDescent="0.25">
      <c r="A834" s="18">
        <v>1991</v>
      </c>
      <c r="B834" s="18">
        <v>1990</v>
      </c>
      <c r="C834" s="18">
        <v>11</v>
      </c>
      <c r="D834" s="84" t="s">
        <v>868</v>
      </c>
      <c r="E834" s="84" t="str">
        <f t="shared" si="20"/>
        <v>1991 11</v>
      </c>
      <c r="F834" s="14"/>
      <c r="G834" s="17">
        <f>VLOOKUP(D834,'Scatter Plot_2'!A841:C1824,2,FALSE)</f>
        <v>1156.05962</v>
      </c>
    </row>
    <row r="835" spans="1:9" x14ac:dyDescent="0.25">
      <c r="A835" s="18">
        <v>1991</v>
      </c>
      <c r="B835" s="18">
        <v>1990</v>
      </c>
      <c r="C835" s="18">
        <v>12</v>
      </c>
      <c r="D835" s="84" t="s">
        <v>869</v>
      </c>
      <c r="E835" s="84" t="str">
        <f t="shared" si="20"/>
        <v>1991 12</v>
      </c>
      <c r="F835" s="14"/>
      <c r="G835" s="17">
        <f>VLOOKUP(D835,'Scatter Plot_2'!A842:C1825,2,FALSE)</f>
        <v>1089.7948799999999</v>
      </c>
    </row>
    <row r="836" spans="1:9" x14ac:dyDescent="0.25">
      <c r="A836" s="18">
        <v>1991</v>
      </c>
      <c r="B836" s="18">
        <v>1991</v>
      </c>
      <c r="C836" s="18">
        <v>1</v>
      </c>
      <c r="D836" s="84" t="s">
        <v>870</v>
      </c>
      <c r="E836" s="84" t="str">
        <f t="shared" si="20"/>
        <v>1991 1</v>
      </c>
      <c r="F836" s="14"/>
      <c r="G836" s="17">
        <f>VLOOKUP(D836,'Scatter Plot_2'!A843:C1826,2,FALSE)</f>
        <v>1131.6235220000001</v>
      </c>
    </row>
    <row r="837" spans="1:9" x14ac:dyDescent="0.25">
      <c r="A837" s="18">
        <v>1991</v>
      </c>
      <c r="B837" s="18">
        <v>1991</v>
      </c>
      <c r="C837" s="18">
        <v>2</v>
      </c>
      <c r="D837" s="84" t="s">
        <v>871</v>
      </c>
      <c r="E837" s="84" t="str">
        <f t="shared" si="20"/>
        <v>1991 2</v>
      </c>
      <c r="F837" s="14"/>
      <c r="G837" s="17">
        <f>VLOOKUP(D837,'Scatter Plot_2'!A844:C1827,2,FALSE)</f>
        <v>1268.1434529999999</v>
      </c>
    </row>
    <row r="838" spans="1:9" x14ac:dyDescent="0.25">
      <c r="A838" s="18">
        <v>1991</v>
      </c>
      <c r="B838" s="18">
        <v>1991</v>
      </c>
      <c r="C838" s="18">
        <v>3</v>
      </c>
      <c r="D838" s="84" t="s">
        <v>872</v>
      </c>
      <c r="E838" s="84" t="str">
        <f t="shared" ref="E838:E901" si="21">CONCATENATE(A838," ",C838)</f>
        <v>1991 3</v>
      </c>
      <c r="F838" s="14"/>
      <c r="G838" s="17">
        <f>VLOOKUP(D838,'Scatter Plot_2'!A845:C1828,2,FALSE)</f>
        <v>1775.295329</v>
      </c>
    </row>
    <row r="839" spans="1:9" x14ac:dyDescent="0.25">
      <c r="A839" s="18">
        <v>1991</v>
      </c>
      <c r="B839" s="18">
        <v>1991</v>
      </c>
      <c r="C839" s="18">
        <v>4</v>
      </c>
      <c r="D839" s="84" t="s">
        <v>873</v>
      </c>
      <c r="E839" s="84" t="str">
        <f t="shared" si="21"/>
        <v>1991 4</v>
      </c>
      <c r="F839" s="14"/>
      <c r="G839" s="17">
        <f>VLOOKUP(D839,'Scatter Plot_2'!A846:C1829,2,FALSE)</f>
        <v>1957.144587</v>
      </c>
    </row>
    <row r="840" spans="1:9" x14ac:dyDescent="0.25">
      <c r="A840" s="18">
        <v>1991</v>
      </c>
      <c r="B840" s="18">
        <v>1991</v>
      </c>
      <c r="C840" s="18">
        <v>5</v>
      </c>
      <c r="D840" s="84" t="s">
        <v>874</v>
      </c>
      <c r="E840" s="84" t="str">
        <f t="shared" si="21"/>
        <v>1991 5</v>
      </c>
      <c r="F840" s="14"/>
      <c r="G840" s="17">
        <f>VLOOKUP(D840,'Scatter Plot_2'!A847:C1830,2,FALSE)</f>
        <v>2032.005609</v>
      </c>
    </row>
    <row r="841" spans="1:9" x14ac:dyDescent="0.25">
      <c r="A841" s="18">
        <v>1991</v>
      </c>
      <c r="B841" s="18">
        <v>1991</v>
      </c>
      <c r="C841" s="18">
        <v>6</v>
      </c>
      <c r="D841" s="84" t="s">
        <v>875</v>
      </c>
      <c r="E841" s="84" t="str">
        <f t="shared" si="21"/>
        <v>1991 6</v>
      </c>
      <c r="F841" s="14"/>
      <c r="G841" s="17">
        <f>VLOOKUP(D841,'Scatter Plot_2'!A848:C1831,2,FALSE)</f>
        <v>1895.7703650000001</v>
      </c>
    </row>
    <row r="842" spans="1:9" x14ac:dyDescent="0.25">
      <c r="A842" s="18">
        <v>1991</v>
      </c>
      <c r="B842" s="18">
        <v>1991</v>
      </c>
      <c r="C842" s="18">
        <v>7</v>
      </c>
      <c r="D842" s="84" t="s">
        <v>876</v>
      </c>
      <c r="E842" s="84" t="str">
        <f t="shared" si="21"/>
        <v>1991 7</v>
      </c>
      <c r="F842" s="14"/>
      <c r="G842" s="17">
        <f>VLOOKUP(D842,'Scatter Plot_2'!A849:C1832,2,FALSE)</f>
        <v>1579.2922880000001</v>
      </c>
    </row>
    <row r="843" spans="1:9" x14ac:dyDescent="0.25">
      <c r="A843" s="18">
        <v>1991</v>
      </c>
      <c r="B843" s="18">
        <v>1991</v>
      </c>
      <c r="C843" s="18">
        <v>8</v>
      </c>
      <c r="D843" s="84" t="s">
        <v>877</v>
      </c>
      <c r="E843" s="84" t="str">
        <f t="shared" si="21"/>
        <v>1991 8</v>
      </c>
      <c r="F843" s="14"/>
      <c r="G843" s="17">
        <f>VLOOKUP(D843,'Scatter Plot_2'!A850:C1833,2,FALSE)</f>
        <v>1353.389122</v>
      </c>
    </row>
    <row r="844" spans="1:9" x14ac:dyDescent="0.25">
      <c r="A844" s="18">
        <v>1991</v>
      </c>
      <c r="B844" s="18">
        <v>1991</v>
      </c>
      <c r="C844" s="18">
        <v>9</v>
      </c>
      <c r="D844" s="84" t="s">
        <v>878</v>
      </c>
      <c r="E844" s="84" t="str">
        <f t="shared" si="21"/>
        <v>1991 9</v>
      </c>
      <c r="F844" s="14"/>
      <c r="G844" s="17">
        <f>VLOOKUP(D844,'Scatter Plot_2'!A851:C1834,2,FALSE)</f>
        <v>1277.962329</v>
      </c>
    </row>
    <row r="845" spans="1:9" x14ac:dyDescent="0.25">
      <c r="A845" s="18">
        <v>1992</v>
      </c>
      <c r="B845" s="18">
        <v>1991</v>
      </c>
      <c r="C845" s="18">
        <v>10</v>
      </c>
      <c r="D845" s="84" t="s">
        <v>879</v>
      </c>
      <c r="E845" s="84" t="str">
        <f t="shared" si="21"/>
        <v>1992 10</v>
      </c>
      <c r="F845" s="14"/>
      <c r="G845" s="17">
        <f>VLOOKUP(D845,'Scatter Plot_2'!A852:C1835,2,FALSE)</f>
        <v>1207.7806680000001</v>
      </c>
    </row>
    <row r="846" spans="1:9" x14ac:dyDescent="0.25">
      <c r="A846" s="18">
        <v>1992</v>
      </c>
      <c r="B846" s="18">
        <v>1991</v>
      </c>
      <c r="C846" s="18">
        <v>11</v>
      </c>
      <c r="D846" s="84" t="s">
        <v>880</v>
      </c>
      <c r="E846" s="84" t="str">
        <f t="shared" si="21"/>
        <v>1992 11</v>
      </c>
      <c r="F846" s="14"/>
      <c r="G846" s="17">
        <f>VLOOKUP(D846,'Scatter Plot_2'!A853:C1836,2,FALSE)</f>
        <v>1179.0931149999999</v>
      </c>
    </row>
    <row r="847" spans="1:9" x14ac:dyDescent="0.25">
      <c r="A847" s="18">
        <v>1992</v>
      </c>
      <c r="B847" s="18">
        <v>1991</v>
      </c>
      <c r="C847" s="18">
        <v>12</v>
      </c>
      <c r="D847" s="84" t="s">
        <v>881</v>
      </c>
      <c r="E847" s="84" t="str">
        <f t="shared" si="21"/>
        <v>1992 12</v>
      </c>
      <c r="F847" s="14"/>
      <c r="G847" s="17">
        <f>VLOOKUP(D847,'Scatter Plot_2'!A854:C1837,2,FALSE)</f>
        <v>1245.7348099999999</v>
      </c>
    </row>
    <row r="848" spans="1:9" x14ac:dyDescent="0.25">
      <c r="A848" s="18">
        <v>1992</v>
      </c>
      <c r="B848" s="18">
        <v>1992</v>
      </c>
      <c r="C848" s="18">
        <v>1</v>
      </c>
      <c r="D848" s="84" t="s">
        <v>882</v>
      </c>
      <c r="E848" s="84" t="str">
        <f t="shared" si="21"/>
        <v>1992 1</v>
      </c>
      <c r="F848" s="14"/>
      <c r="G848" s="17">
        <f>VLOOKUP(D848,'Scatter Plot_2'!A855:C1838,2,FALSE)</f>
        <v>1349.6457</v>
      </c>
    </row>
    <row r="849" spans="1:9" x14ac:dyDescent="0.25">
      <c r="A849" s="18">
        <v>1992</v>
      </c>
      <c r="B849" s="18">
        <v>1992</v>
      </c>
      <c r="C849" s="18">
        <v>2</v>
      </c>
      <c r="D849" s="84" t="s">
        <v>883</v>
      </c>
      <c r="E849" s="84" t="str">
        <f t="shared" si="21"/>
        <v>1992 2</v>
      </c>
      <c r="F849" s="14"/>
      <c r="G849" s="17">
        <f>VLOOKUP(D849,'Scatter Plot_2'!A856:C1839,2,FALSE)</f>
        <v>1752.334114</v>
      </c>
    </row>
    <row r="850" spans="1:9" x14ac:dyDescent="0.25">
      <c r="A850" s="18">
        <v>1992</v>
      </c>
      <c r="B850" s="18">
        <v>1992</v>
      </c>
      <c r="C850" s="18">
        <v>3</v>
      </c>
      <c r="D850" s="84" t="s">
        <v>884</v>
      </c>
      <c r="E850" s="84" t="str">
        <f t="shared" si="21"/>
        <v>1992 3</v>
      </c>
      <c r="F850" s="14"/>
      <c r="G850" s="17">
        <f>VLOOKUP(D850,'Scatter Plot_2'!A857:C1840,2,FALSE)</f>
        <v>2103.3353480000001</v>
      </c>
    </row>
    <row r="851" spans="1:9" x14ac:dyDescent="0.25">
      <c r="A851" s="18">
        <v>1992</v>
      </c>
      <c r="B851" s="18">
        <v>1992</v>
      </c>
      <c r="C851" s="18">
        <v>4</v>
      </c>
      <c r="D851" s="84" t="s">
        <v>885</v>
      </c>
      <c r="E851" s="84" t="str">
        <f t="shared" si="21"/>
        <v>1992 4</v>
      </c>
      <c r="F851" s="14"/>
      <c r="G851" s="17">
        <f>VLOOKUP(D851,'Scatter Plot_2'!A858:C1841,2,FALSE)</f>
        <v>2209.1747839999998</v>
      </c>
    </row>
    <row r="852" spans="1:9" x14ac:dyDescent="0.25">
      <c r="A852" s="18">
        <v>1992</v>
      </c>
      <c r="B852" s="18">
        <v>1992</v>
      </c>
      <c r="C852" s="18">
        <v>5</v>
      </c>
      <c r="D852" s="84" t="s">
        <v>886</v>
      </c>
      <c r="E852" s="84" t="str">
        <f t="shared" si="21"/>
        <v>1992 5</v>
      </c>
      <c r="F852" s="14"/>
      <c r="G852" s="17">
        <f>VLOOKUP(D852,'Scatter Plot_2'!A859:C1842,2,FALSE)</f>
        <v>1946.4644029999999</v>
      </c>
    </row>
    <row r="853" spans="1:9" x14ac:dyDescent="0.25">
      <c r="A853" s="18">
        <v>1992</v>
      </c>
      <c r="B853" s="18">
        <v>1992</v>
      </c>
      <c r="C853" s="18">
        <v>6</v>
      </c>
      <c r="D853" s="84" t="s">
        <v>887</v>
      </c>
      <c r="E853" s="84" t="str">
        <f t="shared" si="21"/>
        <v>1992 6</v>
      </c>
      <c r="F853" s="14"/>
      <c r="G853" s="17">
        <f>VLOOKUP(D853,'Scatter Plot_2'!A860:C1843,2,FALSE)</f>
        <v>1467.8499240000001</v>
      </c>
    </row>
    <row r="854" spans="1:9" x14ac:dyDescent="0.25">
      <c r="A854" s="18">
        <v>1992</v>
      </c>
      <c r="B854" s="18">
        <v>1992</v>
      </c>
      <c r="C854" s="18">
        <v>7</v>
      </c>
      <c r="D854" s="84" t="s">
        <v>888</v>
      </c>
      <c r="E854" s="84" t="str">
        <f t="shared" si="21"/>
        <v>1992 7</v>
      </c>
      <c r="F854" s="14"/>
      <c r="G854" s="17">
        <f>VLOOKUP(D854,'Scatter Plot_2'!A861:C1844,2,FALSE)</f>
        <v>955.03324399999997</v>
      </c>
    </row>
    <row r="855" spans="1:9" x14ac:dyDescent="0.25">
      <c r="A855" s="18">
        <v>1992</v>
      </c>
      <c r="B855" s="18">
        <v>1992</v>
      </c>
      <c r="C855" s="18">
        <v>8</v>
      </c>
      <c r="D855" s="84" t="s">
        <v>889</v>
      </c>
      <c r="E855" s="84" t="str">
        <f t="shared" si="21"/>
        <v>1992 8</v>
      </c>
      <c r="F855" s="14"/>
      <c r="G855" s="17">
        <f>VLOOKUP(D855,'Scatter Plot_2'!A862:C1845,2,FALSE)</f>
        <v>613.99452099999996</v>
      </c>
    </row>
    <row r="856" spans="1:9" x14ac:dyDescent="0.25">
      <c r="A856" s="18">
        <v>1992</v>
      </c>
      <c r="B856" s="18">
        <v>1992</v>
      </c>
      <c r="C856" s="18">
        <v>9</v>
      </c>
      <c r="D856" s="84" t="s">
        <v>890</v>
      </c>
      <c r="E856" s="84" t="str">
        <f t="shared" si="21"/>
        <v>1992 9</v>
      </c>
      <c r="F856" s="14"/>
      <c r="G856" s="17">
        <f>VLOOKUP(D856,'Scatter Plot_2'!A863:C1846,2,FALSE)</f>
        <v>465.45591999999999</v>
      </c>
    </row>
    <row r="857" spans="1:9" x14ac:dyDescent="0.25">
      <c r="A857" s="18">
        <v>1993</v>
      </c>
      <c r="B857" s="18">
        <v>1992</v>
      </c>
      <c r="C857" s="18">
        <v>10</v>
      </c>
      <c r="D857" s="84" t="s">
        <v>891</v>
      </c>
      <c r="E857" s="84" t="str">
        <f t="shared" si="21"/>
        <v>1993 10</v>
      </c>
      <c r="F857" s="14"/>
      <c r="G857" s="17">
        <f>VLOOKUP(D857,'Scatter Plot_2'!A864:C1847,2,FALSE)</f>
        <v>427.12604099999999</v>
      </c>
      <c r="H857" s="17"/>
      <c r="I857" s="17"/>
    </row>
    <row r="858" spans="1:9" x14ac:dyDescent="0.25">
      <c r="A858" s="18">
        <v>1993</v>
      </c>
      <c r="B858" s="18">
        <v>1992</v>
      </c>
      <c r="C858" s="18">
        <v>11</v>
      </c>
      <c r="D858" s="84" t="s">
        <v>892</v>
      </c>
      <c r="E858" s="84" t="str">
        <f t="shared" si="21"/>
        <v>1993 11</v>
      </c>
      <c r="F858" s="14"/>
      <c r="G858" s="17">
        <f>VLOOKUP(D858,'Scatter Plot_2'!A865:C1848,2,FALSE)</f>
        <v>456.44391999999999</v>
      </c>
      <c r="H858" s="17"/>
      <c r="I858" s="17"/>
    </row>
    <row r="859" spans="1:9" x14ac:dyDescent="0.25">
      <c r="A859" s="18">
        <v>1993</v>
      </c>
      <c r="B859" s="18">
        <v>1992</v>
      </c>
      <c r="C859" s="18">
        <v>12</v>
      </c>
      <c r="D859" s="84" t="s">
        <v>893</v>
      </c>
      <c r="E859" s="84" t="str">
        <f t="shared" si="21"/>
        <v>1993 12</v>
      </c>
      <c r="F859" s="14"/>
      <c r="G859" s="17">
        <f>VLOOKUP(D859,'Scatter Plot_2'!A866:C1849,2,FALSE)</f>
        <v>623.19109800000001</v>
      </c>
    </row>
    <row r="860" spans="1:9" x14ac:dyDescent="0.25">
      <c r="A860" s="18">
        <v>1993</v>
      </c>
      <c r="B860" s="18">
        <v>1993</v>
      </c>
      <c r="C860" s="18">
        <v>1</v>
      </c>
      <c r="D860" s="84" t="s">
        <v>894</v>
      </c>
      <c r="E860" s="84" t="str">
        <f t="shared" si="21"/>
        <v>1993 1</v>
      </c>
      <c r="F860" s="14"/>
      <c r="G860" s="17">
        <f>VLOOKUP(D860,'Scatter Plot_2'!A867:C1850,2,FALSE)</f>
        <v>1373.5452829999999</v>
      </c>
    </row>
    <row r="861" spans="1:9" x14ac:dyDescent="0.25">
      <c r="A861" s="18">
        <v>1993</v>
      </c>
      <c r="B861" s="18">
        <v>1993</v>
      </c>
      <c r="C861" s="18">
        <v>2</v>
      </c>
      <c r="D861" s="84" t="s">
        <v>895</v>
      </c>
      <c r="E861" s="84" t="str">
        <f t="shared" si="21"/>
        <v>1993 2</v>
      </c>
      <c r="F861" s="14"/>
      <c r="G861" s="17">
        <f>VLOOKUP(D861,'Scatter Plot_2'!A868:C1851,2,FALSE)</f>
        <v>1988.163294</v>
      </c>
    </row>
    <row r="862" spans="1:9" x14ac:dyDescent="0.25">
      <c r="A862" s="18">
        <v>1993</v>
      </c>
      <c r="B862" s="18">
        <v>1993</v>
      </c>
      <c r="C862" s="18">
        <v>3</v>
      </c>
      <c r="D862" s="84" t="s">
        <v>896</v>
      </c>
      <c r="E862" s="84" t="str">
        <f t="shared" si="21"/>
        <v>1993 3</v>
      </c>
      <c r="F862" s="14"/>
      <c r="G862" s="17">
        <f>VLOOKUP(D862,'Scatter Plot_2'!A869:C1852,2,FALSE)</f>
        <v>3269.9180649999998</v>
      </c>
    </row>
    <row r="863" spans="1:9" x14ac:dyDescent="0.25">
      <c r="A863" s="18">
        <v>1993</v>
      </c>
      <c r="B863" s="18">
        <v>1993</v>
      </c>
      <c r="C863" s="18">
        <v>4</v>
      </c>
      <c r="D863" s="84" t="s">
        <v>897</v>
      </c>
      <c r="E863" s="84" t="str">
        <f t="shared" si="21"/>
        <v>1993 4</v>
      </c>
      <c r="F863" s="14"/>
      <c r="G863" s="17">
        <f>VLOOKUP(D863,'Scatter Plot_2'!A870:C1853,2,FALSE)</f>
        <v>3770.7036280000002</v>
      </c>
    </row>
    <row r="864" spans="1:9" x14ac:dyDescent="0.25">
      <c r="A864" s="18">
        <v>1993</v>
      </c>
      <c r="B864" s="18">
        <v>1993</v>
      </c>
      <c r="C864" s="18">
        <v>5</v>
      </c>
      <c r="D864" s="84" t="s">
        <v>898</v>
      </c>
      <c r="E864" s="84" t="str">
        <f t="shared" si="21"/>
        <v>1993 5</v>
      </c>
      <c r="F864" s="14"/>
      <c r="G864" s="17">
        <f>VLOOKUP(D864,'Scatter Plot_2'!A871:C1854,2,FALSE)</f>
        <v>3681.05006</v>
      </c>
    </row>
    <row r="865" spans="1:9" x14ac:dyDescent="0.25">
      <c r="A865" s="18">
        <v>1993</v>
      </c>
      <c r="B865" s="18">
        <v>1993</v>
      </c>
      <c r="C865" s="18">
        <v>6</v>
      </c>
      <c r="D865" s="84" t="s">
        <v>899</v>
      </c>
      <c r="E865" s="84" t="str">
        <f t="shared" si="21"/>
        <v>1993 6</v>
      </c>
      <c r="F865" s="14"/>
      <c r="G865" s="17">
        <f>VLOOKUP(D865,'Scatter Plot_2'!A872:C1855,2,FALSE)</f>
        <v>3593</v>
      </c>
      <c r="H865" s="17"/>
      <c r="I865" s="17"/>
    </row>
    <row r="866" spans="1:9" x14ac:dyDescent="0.25">
      <c r="A866" s="18">
        <v>1993</v>
      </c>
      <c r="B866" s="18">
        <v>1993</v>
      </c>
      <c r="C866" s="18">
        <v>7</v>
      </c>
      <c r="D866" s="84" t="s">
        <v>900</v>
      </c>
      <c r="E866" s="84" t="str">
        <f t="shared" si="21"/>
        <v>1993 7</v>
      </c>
      <c r="F866" s="14"/>
      <c r="G866" s="17">
        <f>VLOOKUP(D866,'Scatter Plot_2'!A873:C1856,2,FALSE)</f>
        <v>3109.416303</v>
      </c>
    </row>
    <row r="867" spans="1:9" x14ac:dyDescent="0.25">
      <c r="A867" s="18">
        <v>1993</v>
      </c>
      <c r="B867" s="18">
        <v>1993</v>
      </c>
      <c r="C867" s="18">
        <v>8</v>
      </c>
      <c r="D867" s="84" t="s">
        <v>901</v>
      </c>
      <c r="E867" s="84" t="str">
        <f t="shared" si="21"/>
        <v>1993 8</v>
      </c>
      <c r="F867" s="14"/>
      <c r="G867" s="17">
        <f>VLOOKUP(D867,'Scatter Plot_2'!A874:C1857,2,FALSE)</f>
        <v>2687.1710539999999</v>
      </c>
    </row>
    <row r="868" spans="1:9" x14ac:dyDescent="0.25">
      <c r="A868" s="18">
        <v>1993</v>
      </c>
      <c r="B868" s="18">
        <v>1993</v>
      </c>
      <c r="C868" s="18">
        <v>9</v>
      </c>
      <c r="D868" s="84" t="s">
        <v>902</v>
      </c>
      <c r="E868" s="84" t="str">
        <f t="shared" si="21"/>
        <v>1993 9</v>
      </c>
      <c r="F868" s="14"/>
      <c r="G868" s="17">
        <f>VLOOKUP(D868,'Scatter Plot_2'!A875:C1858,2,FALSE)</f>
        <v>2270.4726380000002</v>
      </c>
    </row>
    <row r="869" spans="1:9" x14ac:dyDescent="0.25">
      <c r="A869" s="18">
        <v>1994</v>
      </c>
      <c r="B869" s="18">
        <v>1993</v>
      </c>
      <c r="C869" s="18">
        <v>10</v>
      </c>
      <c r="D869" s="84" t="s">
        <v>903</v>
      </c>
      <c r="E869" s="84" t="str">
        <f t="shared" si="21"/>
        <v>1994 10</v>
      </c>
      <c r="F869" s="14"/>
      <c r="G869" s="17">
        <f>VLOOKUP(D869,'Scatter Plot_2'!A876:C1859,2,FALSE)</f>
        <v>2058.7366109999998</v>
      </c>
    </row>
    <row r="870" spans="1:9" x14ac:dyDescent="0.25">
      <c r="A870" s="18">
        <v>1994</v>
      </c>
      <c r="B870" s="18">
        <v>1993</v>
      </c>
      <c r="C870" s="18">
        <v>11</v>
      </c>
      <c r="D870" s="84" t="s">
        <v>904</v>
      </c>
      <c r="E870" s="84" t="str">
        <f t="shared" si="21"/>
        <v>1994 11</v>
      </c>
      <c r="F870" s="14"/>
      <c r="G870" s="17">
        <f>VLOOKUP(D870,'Scatter Plot_2'!A877:C1860,2,FALSE)</f>
        <v>1858.722276</v>
      </c>
    </row>
    <row r="871" spans="1:9" x14ac:dyDescent="0.25">
      <c r="A871" s="18">
        <v>1994</v>
      </c>
      <c r="B871" s="18">
        <v>1993</v>
      </c>
      <c r="C871" s="18">
        <v>12</v>
      </c>
      <c r="D871" s="84" t="s">
        <v>905</v>
      </c>
      <c r="E871" s="84" t="str">
        <f t="shared" si="21"/>
        <v>1994 12</v>
      </c>
      <c r="F871" s="14"/>
      <c r="G871" s="17">
        <f>VLOOKUP(D871,'Scatter Plot_2'!A878:C1861,2,FALSE)</f>
        <v>1929.877332</v>
      </c>
    </row>
    <row r="872" spans="1:9" x14ac:dyDescent="0.25">
      <c r="A872" s="18">
        <v>1994</v>
      </c>
      <c r="B872" s="18">
        <v>1994</v>
      </c>
      <c r="C872" s="18">
        <v>1</v>
      </c>
      <c r="D872" s="84" t="s">
        <v>906</v>
      </c>
      <c r="E872" s="84" t="str">
        <f t="shared" si="21"/>
        <v>1994 1</v>
      </c>
      <c r="F872" s="14"/>
      <c r="G872" s="17">
        <f>VLOOKUP(D872,'Scatter Plot_2'!A879:C1862,2,FALSE)</f>
        <v>2041.4273209999999</v>
      </c>
    </row>
    <row r="873" spans="1:9" x14ac:dyDescent="0.25">
      <c r="A873" s="18">
        <v>1994</v>
      </c>
      <c r="B873" s="18">
        <v>1994</v>
      </c>
      <c r="C873" s="18">
        <v>2</v>
      </c>
      <c r="D873" s="84" t="s">
        <v>907</v>
      </c>
      <c r="E873" s="84" t="str">
        <f t="shared" si="21"/>
        <v>1994 2</v>
      </c>
      <c r="F873" s="14"/>
      <c r="G873" s="17">
        <f>VLOOKUP(D873,'Scatter Plot_2'!A880:C1863,2,FALSE)</f>
        <v>2244.88292</v>
      </c>
    </row>
    <row r="874" spans="1:9" x14ac:dyDescent="0.25">
      <c r="A874" s="18">
        <v>1994</v>
      </c>
      <c r="B874" s="18">
        <v>1994</v>
      </c>
      <c r="C874" s="18">
        <v>3</v>
      </c>
      <c r="D874" s="84" t="s">
        <v>908</v>
      </c>
      <c r="E874" s="84" t="str">
        <f t="shared" si="21"/>
        <v>1994 3</v>
      </c>
      <c r="F874" s="14"/>
      <c r="G874" s="17">
        <f>VLOOKUP(D874,'Scatter Plot_2'!A881:C1864,2,FALSE)</f>
        <v>2481.421061</v>
      </c>
    </row>
    <row r="875" spans="1:9" x14ac:dyDescent="0.25">
      <c r="A875" s="18">
        <v>1994</v>
      </c>
      <c r="B875" s="18">
        <v>1994</v>
      </c>
      <c r="C875" s="18">
        <v>4</v>
      </c>
      <c r="D875" s="84" t="s">
        <v>909</v>
      </c>
      <c r="E875" s="84" t="str">
        <f t="shared" si="21"/>
        <v>1994 4</v>
      </c>
      <c r="F875" s="14"/>
      <c r="G875" s="17">
        <f>VLOOKUP(D875,'Scatter Plot_2'!A882:C1865,2,FALSE)</f>
        <v>2442.9729480000001</v>
      </c>
    </row>
    <row r="876" spans="1:9" x14ac:dyDescent="0.25">
      <c r="A876" s="18">
        <v>1994</v>
      </c>
      <c r="B876" s="18">
        <v>1994</v>
      </c>
      <c r="C876" s="18">
        <v>5</v>
      </c>
      <c r="D876" s="84" t="s">
        <v>910</v>
      </c>
      <c r="E876" s="84" t="str">
        <f t="shared" si="21"/>
        <v>1994 5</v>
      </c>
      <c r="F876" s="14"/>
      <c r="G876" s="17">
        <f>VLOOKUP(D876,'Scatter Plot_2'!A883:C1866,2,FALSE)</f>
        <v>2305.9099209999999</v>
      </c>
    </row>
    <row r="877" spans="1:9" x14ac:dyDescent="0.25">
      <c r="A877" s="18">
        <v>1994</v>
      </c>
      <c r="B877" s="18">
        <v>1994</v>
      </c>
      <c r="C877" s="18">
        <v>6</v>
      </c>
      <c r="D877" s="84" t="s">
        <v>911</v>
      </c>
      <c r="E877" s="84" t="str">
        <f t="shared" si="21"/>
        <v>1994 6</v>
      </c>
      <c r="F877" s="14"/>
      <c r="G877" s="17">
        <f>VLOOKUP(D877,'Scatter Plot_2'!A884:C1867,2,FALSE)</f>
        <v>1820.6384820000001</v>
      </c>
    </row>
    <row r="878" spans="1:9" x14ac:dyDescent="0.25">
      <c r="A878" s="18">
        <v>1994</v>
      </c>
      <c r="B878" s="18">
        <v>1994</v>
      </c>
      <c r="C878" s="18">
        <v>7</v>
      </c>
      <c r="D878" s="84" t="s">
        <v>912</v>
      </c>
      <c r="E878" s="84" t="str">
        <f t="shared" si="21"/>
        <v>1994 7</v>
      </c>
      <c r="F878" s="14"/>
      <c r="G878" s="17">
        <f>VLOOKUP(D878,'Scatter Plot_2'!A885:C1868,2,FALSE)</f>
        <v>1347.453025</v>
      </c>
    </row>
    <row r="879" spans="1:9" x14ac:dyDescent="0.25">
      <c r="A879" s="18">
        <v>1994</v>
      </c>
      <c r="B879" s="18">
        <v>1994</v>
      </c>
      <c r="C879" s="18">
        <v>8</v>
      </c>
      <c r="D879" s="84" t="s">
        <v>913</v>
      </c>
      <c r="E879" s="84" t="str">
        <f t="shared" si="21"/>
        <v>1994 8</v>
      </c>
      <c r="F879" s="14"/>
      <c r="G879" s="17">
        <f>VLOOKUP(D879,'Scatter Plot_2'!A886:C1869,2,FALSE)</f>
        <v>1190.3992459999999</v>
      </c>
      <c r="H879" s="17"/>
      <c r="I879" s="17"/>
    </row>
    <row r="880" spans="1:9" x14ac:dyDescent="0.25">
      <c r="A880" s="18">
        <v>1994</v>
      </c>
      <c r="B880" s="18">
        <v>1994</v>
      </c>
      <c r="C880" s="18">
        <v>9</v>
      </c>
      <c r="D880" s="84" t="s">
        <v>914</v>
      </c>
      <c r="E880" s="84" t="str">
        <f t="shared" si="21"/>
        <v>1994 9</v>
      </c>
      <c r="F880" s="14"/>
      <c r="G880" s="17">
        <f>VLOOKUP(D880,'Scatter Plot_2'!A887:C1870,2,FALSE)</f>
        <v>1048.9028350000001</v>
      </c>
      <c r="H880" s="17"/>
      <c r="I880" s="17"/>
    </row>
    <row r="881" spans="1:9" x14ac:dyDescent="0.25">
      <c r="A881" s="18">
        <v>1995</v>
      </c>
      <c r="B881" s="18">
        <v>1994</v>
      </c>
      <c r="C881" s="18">
        <v>10</v>
      </c>
      <c r="D881" s="84" t="s">
        <v>915</v>
      </c>
      <c r="E881" s="84" t="str">
        <f t="shared" si="21"/>
        <v>1995 10</v>
      </c>
      <c r="F881" s="14"/>
      <c r="G881" s="17">
        <f>VLOOKUP(D881,'Scatter Plot_2'!A888:C1871,2,FALSE)</f>
        <v>932.24195299999997</v>
      </c>
      <c r="H881" s="17"/>
      <c r="I881" s="17"/>
    </row>
    <row r="882" spans="1:9" x14ac:dyDescent="0.25">
      <c r="A882" s="18">
        <v>1995</v>
      </c>
      <c r="B882" s="18">
        <v>1994</v>
      </c>
      <c r="C882" s="18">
        <v>11</v>
      </c>
      <c r="D882" s="84" t="s">
        <v>916</v>
      </c>
      <c r="E882" s="84" t="str">
        <f t="shared" si="21"/>
        <v>1995 11</v>
      </c>
      <c r="F882" s="14"/>
      <c r="G882" s="17">
        <f>VLOOKUP(D882,'Scatter Plot_2'!A889:C1872,2,FALSE)</f>
        <v>961.16078300000004</v>
      </c>
      <c r="H882" s="17"/>
      <c r="I882" s="17"/>
    </row>
    <row r="883" spans="1:9" x14ac:dyDescent="0.25">
      <c r="A883" s="18">
        <v>1995</v>
      </c>
      <c r="B883" s="18">
        <v>1994</v>
      </c>
      <c r="C883" s="18">
        <v>12</v>
      </c>
      <c r="D883" s="84" t="s">
        <v>917</v>
      </c>
      <c r="E883" s="84" t="str">
        <f t="shared" si="21"/>
        <v>1995 12</v>
      </c>
      <c r="F883" s="14"/>
      <c r="G883" s="17">
        <f>VLOOKUP(D883,'Scatter Plot_2'!A890:C1873,2,FALSE)</f>
        <v>1040.9429600000001</v>
      </c>
    </row>
    <row r="884" spans="1:9" x14ac:dyDescent="0.25">
      <c r="A884" s="18">
        <v>1995</v>
      </c>
      <c r="B884" s="18">
        <v>1995</v>
      </c>
      <c r="C884" s="18">
        <v>1</v>
      </c>
      <c r="D884" s="84" t="s">
        <v>918</v>
      </c>
      <c r="E884" s="84" t="str">
        <f t="shared" si="21"/>
        <v>1995 1</v>
      </c>
      <c r="F884" s="14"/>
      <c r="G884" s="17">
        <f>VLOOKUP(D884,'Scatter Plot_2'!A891:C1874,2,FALSE)</f>
        <v>2434.140527</v>
      </c>
    </row>
    <row r="885" spans="1:9" x14ac:dyDescent="0.25">
      <c r="A885" s="18">
        <v>1995</v>
      </c>
      <c r="B885" s="18">
        <v>1995</v>
      </c>
      <c r="C885" s="18">
        <v>2</v>
      </c>
      <c r="D885" s="84" t="s">
        <v>919</v>
      </c>
      <c r="E885" s="84" t="str">
        <f t="shared" si="21"/>
        <v>1995 2</v>
      </c>
      <c r="F885" s="14"/>
      <c r="G885" s="17">
        <f>VLOOKUP(D885,'Scatter Plot_2'!A892:C1875,2,FALSE)</f>
        <v>3026.42274</v>
      </c>
    </row>
    <row r="886" spans="1:9" x14ac:dyDescent="0.25">
      <c r="A886" s="18">
        <v>1995</v>
      </c>
      <c r="B886" s="18">
        <v>1995</v>
      </c>
      <c r="C886" s="18">
        <v>3</v>
      </c>
      <c r="D886" s="84" t="s">
        <v>920</v>
      </c>
      <c r="E886" s="84" t="str">
        <f t="shared" si="21"/>
        <v>1995 3</v>
      </c>
      <c r="F886" s="14"/>
      <c r="G886" s="17">
        <f>VLOOKUP(D886,'Scatter Plot_2'!A893:C1876,2,FALSE)</f>
        <v>3508.3096169999999</v>
      </c>
    </row>
    <row r="887" spans="1:9" x14ac:dyDescent="0.25">
      <c r="A887" s="18">
        <v>1995</v>
      </c>
      <c r="B887" s="18">
        <v>1995</v>
      </c>
      <c r="C887" s="18">
        <v>4</v>
      </c>
      <c r="D887" s="84" t="s">
        <v>921</v>
      </c>
      <c r="E887" s="84" t="str">
        <f t="shared" si="21"/>
        <v>1995 4</v>
      </c>
      <c r="F887" s="14"/>
      <c r="G887" s="17">
        <f>VLOOKUP(D887,'Scatter Plot_2'!A894:C1877,2,FALSE)</f>
        <v>3736.089778</v>
      </c>
    </row>
    <row r="888" spans="1:9" x14ac:dyDescent="0.25">
      <c r="A888" s="18">
        <v>1995</v>
      </c>
      <c r="B888" s="18">
        <v>1995</v>
      </c>
      <c r="C888" s="18">
        <v>5</v>
      </c>
      <c r="D888" s="84" t="s">
        <v>922</v>
      </c>
      <c r="E888" s="84" t="str">
        <f t="shared" si="21"/>
        <v>1995 5</v>
      </c>
      <c r="F888" s="14"/>
      <c r="G888" s="17">
        <f>VLOOKUP(D888,'Scatter Plot_2'!A895:C1878,2,FALSE)</f>
        <v>3821.393364</v>
      </c>
    </row>
    <row r="889" spans="1:9" x14ac:dyDescent="0.25">
      <c r="A889" s="18">
        <v>1995</v>
      </c>
      <c r="B889" s="18">
        <v>1995</v>
      </c>
      <c r="C889" s="18">
        <v>6</v>
      </c>
      <c r="D889" s="84" t="s">
        <v>923</v>
      </c>
      <c r="E889" s="84" t="str">
        <f t="shared" si="21"/>
        <v>1995 6</v>
      </c>
      <c r="F889" s="14"/>
      <c r="G889" s="17">
        <f>VLOOKUP(D889,'Scatter Plot_2'!A896:C1879,2,FALSE)</f>
        <v>3738.9265869999999</v>
      </c>
    </row>
    <row r="890" spans="1:9" x14ac:dyDescent="0.25">
      <c r="A890" s="18">
        <v>1995</v>
      </c>
      <c r="B890" s="18">
        <v>1995</v>
      </c>
      <c r="C890" s="18">
        <v>7</v>
      </c>
      <c r="D890" s="84" t="s">
        <v>924</v>
      </c>
      <c r="E890" s="84" t="str">
        <f t="shared" si="21"/>
        <v>1995 7</v>
      </c>
      <c r="F890" s="14"/>
      <c r="G890" s="17">
        <f>VLOOKUP(D890,'Scatter Plot_2'!A897:C1880,2,FALSE)</f>
        <v>3690.1153920000002</v>
      </c>
    </row>
    <row r="891" spans="1:9" x14ac:dyDescent="0.25">
      <c r="A891" s="18">
        <v>1995</v>
      </c>
      <c r="B891" s="18">
        <v>1995</v>
      </c>
      <c r="C891" s="18">
        <v>8</v>
      </c>
      <c r="D891" s="84" t="s">
        <v>925</v>
      </c>
      <c r="E891" s="84" t="str">
        <f t="shared" si="21"/>
        <v>1995 8</v>
      </c>
      <c r="F891" s="14"/>
      <c r="G891" s="17">
        <f>VLOOKUP(D891,'Scatter Plot_2'!A898:C1881,2,FALSE)</f>
        <v>3594.373443</v>
      </c>
    </row>
    <row r="892" spans="1:9" x14ac:dyDescent="0.25">
      <c r="A892" s="18">
        <v>1995</v>
      </c>
      <c r="B892" s="18">
        <v>1995</v>
      </c>
      <c r="C892" s="18">
        <v>9</v>
      </c>
      <c r="D892" s="84" t="s">
        <v>926</v>
      </c>
      <c r="E892" s="84" t="str">
        <f t="shared" si="21"/>
        <v>1995 9</v>
      </c>
      <c r="F892" s="14"/>
      <c r="G892" s="17">
        <f>VLOOKUP(D892,'Scatter Plot_2'!A899:C1882,2,FALSE)</f>
        <v>3304.2871850000001</v>
      </c>
    </row>
    <row r="893" spans="1:9" x14ac:dyDescent="0.25">
      <c r="A893" s="18">
        <v>1996</v>
      </c>
      <c r="B893" s="18">
        <v>1995</v>
      </c>
      <c r="C893" s="18">
        <v>10</v>
      </c>
      <c r="D893" s="84" t="s">
        <v>927</v>
      </c>
      <c r="E893" s="84" t="str">
        <f t="shared" si="21"/>
        <v>1996 10</v>
      </c>
      <c r="F893" s="14"/>
      <c r="G893" s="17">
        <f>VLOOKUP(D893,'Scatter Plot_2'!A900:C1883,2,FALSE)</f>
        <v>2994.0597889999999</v>
      </c>
      <c r="H893" s="17"/>
      <c r="I893" s="17"/>
    </row>
    <row r="894" spans="1:9" x14ac:dyDescent="0.25">
      <c r="A894" s="18">
        <v>1996</v>
      </c>
      <c r="B894" s="18">
        <v>1995</v>
      </c>
      <c r="C894" s="18">
        <v>11</v>
      </c>
      <c r="D894" s="84" t="s">
        <v>928</v>
      </c>
      <c r="E894" s="84" t="str">
        <f t="shared" si="21"/>
        <v>1996 11</v>
      </c>
      <c r="F894" s="14"/>
      <c r="G894" s="17">
        <f>VLOOKUP(D894,'Scatter Plot_2'!A901:C1884,2,FALSE)</f>
        <v>2887.8147640000002</v>
      </c>
      <c r="H894" s="17"/>
      <c r="I894" s="17"/>
    </row>
    <row r="895" spans="1:9" x14ac:dyDescent="0.25">
      <c r="A895" s="18">
        <v>1996</v>
      </c>
      <c r="B895" s="18">
        <v>1995</v>
      </c>
      <c r="C895" s="18">
        <v>12</v>
      </c>
      <c r="D895" s="84" t="s">
        <v>929</v>
      </c>
      <c r="E895" s="84" t="str">
        <f t="shared" si="21"/>
        <v>1996 12</v>
      </c>
      <c r="F895" s="14"/>
      <c r="G895" s="17">
        <f>VLOOKUP(D895,'Scatter Plot_2'!A902:C1885,2,FALSE)</f>
        <v>3040.5140029999998</v>
      </c>
      <c r="H895" s="17"/>
      <c r="I895" s="17"/>
    </row>
    <row r="896" spans="1:9" x14ac:dyDescent="0.25">
      <c r="A896" s="18">
        <v>1996</v>
      </c>
      <c r="B896" s="18">
        <v>1996</v>
      </c>
      <c r="C896" s="18">
        <v>1</v>
      </c>
      <c r="D896" s="84" t="s">
        <v>930</v>
      </c>
      <c r="E896" s="84" t="str">
        <f t="shared" si="21"/>
        <v>1996 1</v>
      </c>
      <c r="F896" s="14"/>
      <c r="G896" s="17">
        <f>VLOOKUP(D896,'Scatter Plot_2'!A903:C1886,2,FALSE)</f>
        <v>2982.929032</v>
      </c>
    </row>
    <row r="897" spans="1:7" x14ac:dyDescent="0.25">
      <c r="A897" s="18">
        <v>1996</v>
      </c>
      <c r="B897" s="18">
        <v>1996</v>
      </c>
      <c r="C897" s="18">
        <v>2</v>
      </c>
      <c r="D897" s="84" t="s">
        <v>931</v>
      </c>
      <c r="E897" s="84" t="str">
        <f t="shared" si="21"/>
        <v>1996 2</v>
      </c>
      <c r="F897" s="14"/>
      <c r="G897" s="17">
        <f>VLOOKUP(D897,'Scatter Plot_2'!A904:C1887,2,FALSE)</f>
        <v>3325.300369</v>
      </c>
    </row>
    <row r="898" spans="1:7" x14ac:dyDescent="0.25">
      <c r="A898" s="18">
        <v>1996</v>
      </c>
      <c r="B898" s="18">
        <v>1996</v>
      </c>
      <c r="C898" s="18">
        <v>3</v>
      </c>
      <c r="D898" s="84" t="s">
        <v>932</v>
      </c>
      <c r="E898" s="84" t="str">
        <f t="shared" si="21"/>
        <v>1996 3</v>
      </c>
      <c r="F898" s="14"/>
      <c r="G898" s="17">
        <f>VLOOKUP(D898,'Scatter Plot_2'!A905:C1888,2,FALSE)</f>
        <v>3727.1586459999999</v>
      </c>
    </row>
    <row r="899" spans="1:7" x14ac:dyDescent="0.25">
      <c r="A899" s="18">
        <v>1996</v>
      </c>
      <c r="B899" s="18">
        <v>1996</v>
      </c>
      <c r="C899" s="18">
        <v>4</v>
      </c>
      <c r="D899" s="84" t="s">
        <v>933</v>
      </c>
      <c r="E899" s="84" t="str">
        <f t="shared" si="21"/>
        <v>1996 4</v>
      </c>
      <c r="F899" s="14"/>
      <c r="G899" s="17">
        <f>VLOOKUP(D899,'Scatter Plot_2'!A906:C1889,2,FALSE)</f>
        <v>3917.9670430000001</v>
      </c>
    </row>
    <row r="900" spans="1:7" x14ac:dyDescent="0.25">
      <c r="A900" s="18">
        <v>1996</v>
      </c>
      <c r="B900" s="18">
        <v>1996</v>
      </c>
      <c r="C900" s="18">
        <v>5</v>
      </c>
      <c r="D900" s="84" t="s">
        <v>934</v>
      </c>
      <c r="E900" s="84" t="str">
        <f t="shared" si="21"/>
        <v>1996 5</v>
      </c>
      <c r="F900" s="14"/>
      <c r="G900" s="17">
        <f>VLOOKUP(D900,'Scatter Plot_2'!A907:C1890,2,FALSE)</f>
        <v>3857.3066469999999</v>
      </c>
    </row>
    <row r="901" spans="1:7" x14ac:dyDescent="0.25">
      <c r="A901" s="18">
        <v>1996</v>
      </c>
      <c r="B901" s="18">
        <v>1996</v>
      </c>
      <c r="C901" s="18">
        <v>6</v>
      </c>
      <c r="D901" s="84" t="s">
        <v>935</v>
      </c>
      <c r="E901" s="84" t="str">
        <f t="shared" si="21"/>
        <v>1996 6</v>
      </c>
      <c r="F901" s="14"/>
      <c r="G901" s="17">
        <f>VLOOKUP(D901,'Scatter Plot_2'!A908:C1891,2,FALSE)</f>
        <v>3670.1274229999999</v>
      </c>
    </row>
    <row r="902" spans="1:7" x14ac:dyDescent="0.25">
      <c r="A902" s="18">
        <v>1996</v>
      </c>
      <c r="B902" s="18">
        <v>1996</v>
      </c>
      <c r="C902" s="18">
        <v>7</v>
      </c>
      <c r="D902" s="84" t="s">
        <v>936</v>
      </c>
      <c r="E902" s="84" t="str">
        <f t="shared" ref="E902:E965" si="22">CONCATENATE(A902," ",C902)</f>
        <v>1996 7</v>
      </c>
      <c r="F902" s="14"/>
      <c r="G902" s="17">
        <f>VLOOKUP(D902,'Scatter Plot_2'!A909:C1892,2,FALSE)</f>
        <v>3234.5118739999998</v>
      </c>
    </row>
    <row r="903" spans="1:7" x14ac:dyDescent="0.25">
      <c r="A903" s="18">
        <v>1996</v>
      </c>
      <c r="B903" s="18">
        <v>1996</v>
      </c>
      <c r="C903" s="18">
        <v>8</v>
      </c>
      <c r="D903" s="84" t="s">
        <v>937</v>
      </c>
      <c r="E903" s="84" t="str">
        <f t="shared" si="22"/>
        <v>1996 8</v>
      </c>
      <c r="F903" s="14"/>
      <c r="G903" s="17">
        <f>VLOOKUP(D903,'Scatter Plot_2'!A910:C1893,2,FALSE)</f>
        <v>3030.1241399999999</v>
      </c>
    </row>
    <row r="904" spans="1:7" x14ac:dyDescent="0.25">
      <c r="A904" s="18">
        <v>1996</v>
      </c>
      <c r="B904" s="18">
        <v>1996</v>
      </c>
      <c r="C904" s="18">
        <v>9</v>
      </c>
      <c r="D904" s="84" t="s">
        <v>938</v>
      </c>
      <c r="E904" s="84" t="str">
        <f t="shared" si="22"/>
        <v>1996 9</v>
      </c>
      <c r="F904" s="14"/>
      <c r="G904" s="17">
        <f>VLOOKUP(D904,'Scatter Plot_2'!A911:C1894,2,FALSE)</f>
        <v>2596.0380639999998</v>
      </c>
    </row>
    <row r="905" spans="1:7" x14ac:dyDescent="0.25">
      <c r="A905" s="18">
        <v>1997</v>
      </c>
      <c r="B905" s="18">
        <v>1996</v>
      </c>
      <c r="C905" s="18">
        <v>10</v>
      </c>
      <c r="D905" s="84" t="s">
        <v>939</v>
      </c>
      <c r="E905" s="84" t="str">
        <f t="shared" si="22"/>
        <v>1997 10</v>
      </c>
      <c r="F905" s="14"/>
      <c r="G905" s="17">
        <f>VLOOKUP(D905,'Scatter Plot_2'!A912:C1895,2,FALSE)</f>
        <v>2293.515664</v>
      </c>
    </row>
    <row r="906" spans="1:7" x14ac:dyDescent="0.25">
      <c r="A906" s="18">
        <v>1997</v>
      </c>
      <c r="B906" s="18">
        <v>1996</v>
      </c>
      <c r="C906" s="18">
        <v>11</v>
      </c>
      <c r="D906" s="84" t="s">
        <v>940</v>
      </c>
      <c r="E906" s="84" t="str">
        <f t="shared" si="22"/>
        <v>1997 11</v>
      </c>
      <c r="F906" s="14"/>
      <c r="G906" s="17">
        <f>VLOOKUP(D906,'Scatter Plot_2'!A913:C1896,2,FALSE)</f>
        <v>2141.9769379999998</v>
      </c>
    </row>
    <row r="907" spans="1:7" x14ac:dyDescent="0.25">
      <c r="A907" s="18">
        <v>1997</v>
      </c>
      <c r="B907" s="18">
        <v>1996</v>
      </c>
      <c r="C907" s="18">
        <v>12</v>
      </c>
      <c r="D907" s="84" t="s">
        <v>941</v>
      </c>
      <c r="E907" s="84" t="str">
        <f t="shared" si="22"/>
        <v>1997 12</v>
      </c>
      <c r="F907" s="14"/>
      <c r="G907" s="17">
        <f>VLOOKUP(D907,'Scatter Plot_2'!A914:C1897,2,FALSE)</f>
        <v>3150.1515330000002</v>
      </c>
    </row>
    <row r="908" spans="1:7" x14ac:dyDescent="0.25">
      <c r="A908" s="18">
        <v>1997</v>
      </c>
      <c r="B908" s="18">
        <v>1997</v>
      </c>
      <c r="C908" s="18">
        <v>1</v>
      </c>
      <c r="D908" s="84" t="s">
        <v>942</v>
      </c>
      <c r="E908" s="84" t="str">
        <f t="shared" si="22"/>
        <v>1997 1</v>
      </c>
      <c r="F908" s="14"/>
      <c r="G908" s="17">
        <f>VLOOKUP(D908,'Scatter Plot_2'!A915:C1898,2,FALSE)</f>
        <v>3549.1059890000001</v>
      </c>
    </row>
    <row r="909" spans="1:7" x14ac:dyDescent="0.25">
      <c r="A909" s="18">
        <v>1997</v>
      </c>
      <c r="B909" s="18">
        <v>1997</v>
      </c>
      <c r="C909" s="18">
        <v>2</v>
      </c>
      <c r="D909" s="84" t="s">
        <v>943</v>
      </c>
      <c r="E909" s="84" t="str">
        <f t="shared" si="22"/>
        <v>1997 2</v>
      </c>
      <c r="F909" s="14"/>
      <c r="G909" s="17">
        <f>VLOOKUP(D909,'Scatter Plot_2'!A916:C1899,2,FALSE)</f>
        <v>4019</v>
      </c>
    </row>
    <row r="910" spans="1:7" x14ac:dyDescent="0.25">
      <c r="A910" s="18">
        <v>1997</v>
      </c>
      <c r="B910" s="18">
        <v>1997</v>
      </c>
      <c r="C910" s="18">
        <v>3</v>
      </c>
      <c r="D910" s="84" t="s">
        <v>944</v>
      </c>
      <c r="E910" s="84" t="str">
        <f t="shared" si="22"/>
        <v>1997 3</v>
      </c>
      <c r="F910" s="14"/>
      <c r="G910" s="17">
        <f>VLOOKUP(D910,'Scatter Plot_2'!A917:C1900,2,FALSE)</f>
        <v>4190</v>
      </c>
    </row>
    <row r="911" spans="1:7" x14ac:dyDescent="0.25">
      <c r="A911" s="18">
        <v>1997</v>
      </c>
      <c r="B911" s="18">
        <v>1997</v>
      </c>
      <c r="C911" s="18">
        <v>4</v>
      </c>
      <c r="D911" s="84" t="s">
        <v>945</v>
      </c>
      <c r="E911" s="84" t="str">
        <f t="shared" si="22"/>
        <v>1997 4</v>
      </c>
      <c r="F911" s="14"/>
      <c r="G911" s="17">
        <f>VLOOKUP(D911,'Scatter Plot_2'!A918:C1901,2,FALSE)</f>
        <v>4203.0914320000002</v>
      </c>
    </row>
    <row r="912" spans="1:7" x14ac:dyDescent="0.25">
      <c r="A912" s="18">
        <v>1997</v>
      </c>
      <c r="B912" s="18">
        <v>1997</v>
      </c>
      <c r="C912" s="18">
        <v>5</v>
      </c>
      <c r="D912" s="84" t="s">
        <v>946</v>
      </c>
      <c r="E912" s="84" t="str">
        <f t="shared" si="22"/>
        <v>1997 5</v>
      </c>
      <c r="F912" s="14"/>
      <c r="G912" s="17">
        <f>VLOOKUP(D912,'Scatter Plot_2'!A919:C1902,2,FALSE)</f>
        <v>3974.5664689999999</v>
      </c>
    </row>
    <row r="913" spans="1:7" x14ac:dyDescent="0.25">
      <c r="A913" s="18">
        <v>1997</v>
      </c>
      <c r="B913" s="18">
        <v>1997</v>
      </c>
      <c r="C913" s="18">
        <v>6</v>
      </c>
      <c r="D913" s="84" t="s">
        <v>947</v>
      </c>
      <c r="E913" s="84" t="str">
        <f t="shared" si="22"/>
        <v>1997 6</v>
      </c>
      <c r="F913" s="14"/>
      <c r="G913" s="17">
        <f>VLOOKUP(D913,'Scatter Plot_2'!A920:C1903,2,FALSE)</f>
        <v>3569.5774900000001</v>
      </c>
    </row>
    <row r="914" spans="1:7" x14ac:dyDescent="0.25">
      <c r="A914" s="18">
        <v>1997</v>
      </c>
      <c r="B914" s="18">
        <v>1997</v>
      </c>
      <c r="C914" s="18">
        <v>7</v>
      </c>
      <c r="D914" s="84" t="s">
        <v>948</v>
      </c>
      <c r="E914" s="84" t="str">
        <f t="shared" si="22"/>
        <v>1997 7</v>
      </c>
      <c r="F914" s="14"/>
      <c r="G914" s="17">
        <f>VLOOKUP(D914,'Scatter Plot_2'!A921:C1904,2,FALSE)</f>
        <v>3029.3927920000001</v>
      </c>
    </row>
    <row r="915" spans="1:7" x14ac:dyDescent="0.25">
      <c r="A915" s="18">
        <v>1997</v>
      </c>
      <c r="B915" s="18">
        <v>1997</v>
      </c>
      <c r="C915" s="18">
        <v>8</v>
      </c>
      <c r="D915" s="84" t="s">
        <v>949</v>
      </c>
      <c r="E915" s="84" t="str">
        <f t="shared" si="22"/>
        <v>1997 8</v>
      </c>
      <c r="F915" s="14"/>
      <c r="G915" s="17">
        <f>VLOOKUP(D915,'Scatter Plot_2'!A922:C1905,2,FALSE)</f>
        <v>2759.3951259999999</v>
      </c>
    </row>
    <row r="916" spans="1:7" x14ac:dyDescent="0.25">
      <c r="A916" s="18">
        <v>1997</v>
      </c>
      <c r="B916" s="18">
        <v>1997</v>
      </c>
      <c r="C916" s="18">
        <v>9</v>
      </c>
      <c r="D916" s="84" t="s">
        <v>950</v>
      </c>
      <c r="E916" s="84" t="str">
        <f t="shared" si="22"/>
        <v>1997 9</v>
      </c>
      <c r="F916" s="14"/>
      <c r="G916" s="17">
        <f>VLOOKUP(D916,'Scatter Plot_2'!A923:C1906,2,FALSE)</f>
        <v>2308.6586320000001</v>
      </c>
    </row>
    <row r="917" spans="1:7" x14ac:dyDescent="0.25">
      <c r="A917" s="18">
        <v>1998</v>
      </c>
      <c r="B917" s="18">
        <v>1997</v>
      </c>
      <c r="C917" s="18">
        <v>10</v>
      </c>
      <c r="D917" s="84" t="s">
        <v>951</v>
      </c>
      <c r="E917" s="84" t="str">
        <f t="shared" si="22"/>
        <v>1998 10</v>
      </c>
      <c r="F917" s="14"/>
      <c r="G917" s="17">
        <f>VLOOKUP(D917,'Scatter Plot_2'!A924:C1907,2,FALSE)</f>
        <v>2001.394886</v>
      </c>
    </row>
    <row r="918" spans="1:7" x14ac:dyDescent="0.25">
      <c r="A918" s="18">
        <v>1998</v>
      </c>
      <c r="B918" s="18">
        <v>1997</v>
      </c>
      <c r="C918" s="18">
        <v>11</v>
      </c>
      <c r="D918" s="84" t="s">
        <v>952</v>
      </c>
      <c r="E918" s="84" t="str">
        <f t="shared" si="22"/>
        <v>1998 11</v>
      </c>
      <c r="F918" s="14"/>
      <c r="G918" s="17">
        <f>VLOOKUP(D918,'Scatter Plot_2'!A925:C1908,2,FALSE)</f>
        <v>1847.657747</v>
      </c>
    </row>
    <row r="919" spans="1:7" x14ac:dyDescent="0.25">
      <c r="A919" s="18">
        <v>1998</v>
      </c>
      <c r="B919" s="18">
        <v>1997</v>
      </c>
      <c r="C919" s="18">
        <v>12</v>
      </c>
      <c r="D919" s="84" t="s">
        <v>953</v>
      </c>
      <c r="E919" s="84" t="str">
        <f t="shared" si="22"/>
        <v>1998 12</v>
      </c>
      <c r="F919" s="14"/>
      <c r="G919" s="17">
        <f>VLOOKUP(D919,'Scatter Plot_2'!A926:C1909,2,FALSE)</f>
        <v>2163.8325380000001</v>
      </c>
    </row>
    <row r="920" spans="1:7" x14ac:dyDescent="0.25">
      <c r="A920" s="18">
        <v>1998</v>
      </c>
      <c r="B920" s="18">
        <v>1998</v>
      </c>
      <c r="C920" s="18">
        <v>1</v>
      </c>
      <c r="D920" s="84" t="s">
        <v>954</v>
      </c>
      <c r="E920" s="84" t="str">
        <f t="shared" si="22"/>
        <v>1998 1</v>
      </c>
      <c r="F920" s="14"/>
      <c r="G920" s="17">
        <f>VLOOKUP(D920,'Scatter Plot_2'!A927:C1910,2,FALSE)</f>
        <v>2983.0149799999999</v>
      </c>
    </row>
    <row r="921" spans="1:7" x14ac:dyDescent="0.25">
      <c r="A921" s="18">
        <v>1998</v>
      </c>
      <c r="B921" s="18">
        <v>1998</v>
      </c>
      <c r="C921" s="18">
        <v>2</v>
      </c>
      <c r="D921" s="84" t="s">
        <v>955</v>
      </c>
      <c r="E921" s="84" t="str">
        <f t="shared" si="22"/>
        <v>1998 2</v>
      </c>
      <c r="F921" s="14"/>
      <c r="G921" s="17">
        <f>VLOOKUP(D921,'Scatter Plot_2'!A928:C1911,2,FALSE)</f>
        <v>3612.1650060000002</v>
      </c>
    </row>
    <row r="922" spans="1:7" x14ac:dyDescent="0.25">
      <c r="A922" s="18">
        <v>1998</v>
      </c>
      <c r="B922" s="18">
        <v>1998</v>
      </c>
      <c r="C922" s="18">
        <v>3</v>
      </c>
      <c r="D922" s="84" t="s">
        <v>956</v>
      </c>
      <c r="E922" s="84" t="str">
        <f t="shared" si="22"/>
        <v>1998 3</v>
      </c>
      <c r="F922" s="14"/>
      <c r="G922" s="17">
        <f>VLOOKUP(D922,'Scatter Plot_2'!A929:C1912,2,FALSE)</f>
        <v>3884</v>
      </c>
    </row>
    <row r="923" spans="1:7" x14ac:dyDescent="0.25">
      <c r="A923" s="18">
        <v>1998</v>
      </c>
      <c r="B923" s="18">
        <v>1998</v>
      </c>
      <c r="C923" s="18">
        <v>4</v>
      </c>
      <c r="D923" s="84" t="s">
        <v>957</v>
      </c>
      <c r="E923" s="84" t="str">
        <f t="shared" si="22"/>
        <v>1998 4</v>
      </c>
      <c r="F923" s="14"/>
      <c r="G923" s="17">
        <f>VLOOKUP(D923,'Scatter Plot_2'!A930:C1913,2,FALSE)</f>
        <v>4190.122781</v>
      </c>
    </row>
    <row r="924" spans="1:7" x14ac:dyDescent="0.25">
      <c r="A924" s="18">
        <v>1998</v>
      </c>
      <c r="B924" s="18">
        <v>1998</v>
      </c>
      <c r="C924" s="18">
        <v>5</v>
      </c>
      <c r="D924" s="84" t="s">
        <v>958</v>
      </c>
      <c r="E924" s="84" t="str">
        <f t="shared" si="22"/>
        <v>1998 5</v>
      </c>
      <c r="F924" s="14"/>
      <c r="G924" s="17">
        <f>VLOOKUP(D924,'Scatter Plot_2'!A931:C1914,2,FALSE)</f>
        <v>4139.1337489999996</v>
      </c>
    </row>
    <row r="925" spans="1:7" x14ac:dyDescent="0.25">
      <c r="A925" s="18">
        <v>1998</v>
      </c>
      <c r="B925" s="18">
        <v>1998</v>
      </c>
      <c r="C925" s="18">
        <v>6</v>
      </c>
      <c r="D925" s="84" t="s">
        <v>959</v>
      </c>
      <c r="E925" s="84" t="str">
        <f t="shared" si="22"/>
        <v>1998 6</v>
      </c>
      <c r="F925" s="14"/>
      <c r="G925" s="17">
        <f>VLOOKUP(D925,'Scatter Plot_2'!A932:C1915,2,FALSE)</f>
        <v>4068.4304870000001</v>
      </c>
    </row>
    <row r="926" spans="1:7" x14ac:dyDescent="0.25">
      <c r="A926" s="18">
        <v>1998</v>
      </c>
      <c r="B926" s="18">
        <v>1998</v>
      </c>
      <c r="C926" s="18">
        <v>7</v>
      </c>
      <c r="D926" s="84" t="s">
        <v>960</v>
      </c>
      <c r="E926" s="84" t="str">
        <f t="shared" si="22"/>
        <v>1998 7</v>
      </c>
      <c r="F926" s="14"/>
      <c r="G926" s="17">
        <f>VLOOKUP(D926,'Scatter Plot_2'!A933:C1916,2,FALSE)</f>
        <v>4006.3654179999999</v>
      </c>
    </row>
    <row r="927" spans="1:7" x14ac:dyDescent="0.25">
      <c r="A927" s="18">
        <v>1998</v>
      </c>
      <c r="B927" s="18">
        <v>1998</v>
      </c>
      <c r="C927" s="18">
        <v>8</v>
      </c>
      <c r="D927" s="84" t="s">
        <v>961</v>
      </c>
      <c r="E927" s="84" t="str">
        <f t="shared" si="22"/>
        <v>1998 8</v>
      </c>
      <c r="F927" s="14"/>
      <c r="G927" s="17">
        <f>VLOOKUP(D927,'Scatter Plot_2'!A934:C1917,2,FALSE)</f>
        <v>3956.174121</v>
      </c>
    </row>
    <row r="928" spans="1:7" x14ac:dyDescent="0.25">
      <c r="A928" s="18">
        <v>1998</v>
      </c>
      <c r="B928" s="18">
        <v>1998</v>
      </c>
      <c r="C928" s="18">
        <v>9</v>
      </c>
      <c r="D928" s="84" t="s">
        <v>962</v>
      </c>
      <c r="E928" s="84" t="str">
        <f t="shared" si="22"/>
        <v>1998 9</v>
      </c>
      <c r="F928" s="14"/>
      <c r="G928" s="17">
        <f>VLOOKUP(D928,'Scatter Plot_2'!A935:C1918,2,FALSE)</f>
        <v>3765.6617590000001</v>
      </c>
    </row>
    <row r="929" spans="1:9" x14ac:dyDescent="0.25">
      <c r="A929" s="18">
        <v>1999</v>
      </c>
      <c r="B929" s="18">
        <v>1998</v>
      </c>
      <c r="C929" s="18">
        <v>10</v>
      </c>
      <c r="D929" s="84" t="s">
        <v>963</v>
      </c>
      <c r="E929" s="84" t="str">
        <f t="shared" si="22"/>
        <v>1999 10</v>
      </c>
      <c r="F929" s="14"/>
      <c r="G929" s="17">
        <f>VLOOKUP(D929,'Scatter Plot_2'!A936:C1919,2,FALSE)</f>
        <v>3543.1954780000001</v>
      </c>
    </row>
    <row r="930" spans="1:9" x14ac:dyDescent="0.25">
      <c r="A930" s="18">
        <v>1999</v>
      </c>
      <c r="B930" s="18">
        <v>1998</v>
      </c>
      <c r="C930" s="18">
        <v>11</v>
      </c>
      <c r="D930" s="84" t="s">
        <v>964</v>
      </c>
      <c r="E930" s="84" t="str">
        <f t="shared" si="22"/>
        <v>1999 11</v>
      </c>
      <c r="F930" s="14"/>
      <c r="G930" s="17">
        <f>VLOOKUP(D930,'Scatter Plot_2'!A937:C1920,2,FALSE)</f>
        <v>3467.2963340000001</v>
      </c>
    </row>
    <row r="931" spans="1:9" x14ac:dyDescent="0.25">
      <c r="A931" s="18">
        <v>1999</v>
      </c>
      <c r="B931" s="18">
        <v>1998</v>
      </c>
      <c r="C931" s="18">
        <v>12</v>
      </c>
      <c r="D931" s="84" t="s">
        <v>965</v>
      </c>
      <c r="E931" s="84" t="str">
        <f t="shared" si="22"/>
        <v>1999 12</v>
      </c>
      <c r="F931" s="14"/>
      <c r="G931" s="17">
        <f>VLOOKUP(D931,'Scatter Plot_2'!A938:C1921,2,FALSE)</f>
        <v>3404.6406120000001</v>
      </c>
      <c r="H931" s="17"/>
      <c r="I931" s="17"/>
    </row>
    <row r="932" spans="1:9" x14ac:dyDescent="0.25">
      <c r="A932" s="18">
        <v>1999</v>
      </c>
      <c r="B932" s="18">
        <v>1999</v>
      </c>
      <c r="C932" s="18">
        <v>1</v>
      </c>
      <c r="D932" s="84" t="s">
        <v>966</v>
      </c>
      <c r="E932" s="84" t="str">
        <f t="shared" si="22"/>
        <v>1999 1</v>
      </c>
      <c r="F932" s="14"/>
      <c r="G932" s="17">
        <f>VLOOKUP(D932,'Scatter Plot_2'!A939:C1922,2,FALSE)</f>
        <v>3114.8994379999999</v>
      </c>
    </row>
    <row r="933" spans="1:9" x14ac:dyDescent="0.25">
      <c r="A933" s="18">
        <v>1999</v>
      </c>
      <c r="B933" s="18">
        <v>1999</v>
      </c>
      <c r="C933" s="18">
        <v>2</v>
      </c>
      <c r="D933" s="84" t="s">
        <v>967</v>
      </c>
      <c r="E933" s="84" t="str">
        <f t="shared" si="22"/>
        <v>1999 2</v>
      </c>
      <c r="F933" s="14"/>
      <c r="G933" s="17">
        <f>VLOOKUP(D933,'Scatter Plot_2'!A940:C1923,2,FALSE)</f>
        <v>3377.827358</v>
      </c>
    </row>
    <row r="934" spans="1:9" x14ac:dyDescent="0.25">
      <c r="A934" s="18">
        <v>1999</v>
      </c>
      <c r="B934" s="18">
        <v>1999</v>
      </c>
      <c r="C934" s="18">
        <v>3</v>
      </c>
      <c r="D934" s="84" t="s">
        <v>968</v>
      </c>
      <c r="E934" s="84" t="str">
        <f t="shared" si="22"/>
        <v>1999 3</v>
      </c>
      <c r="F934" s="14"/>
      <c r="G934" s="17">
        <f>VLOOKUP(D934,'Scatter Plot_2'!A941:C1924,2,FALSE)</f>
        <v>3666.767308</v>
      </c>
    </row>
    <row r="935" spans="1:9" x14ac:dyDescent="0.25">
      <c r="A935" s="18">
        <v>1999</v>
      </c>
      <c r="B935" s="18">
        <v>1999</v>
      </c>
      <c r="C935" s="18">
        <v>4</v>
      </c>
      <c r="D935" s="84" t="s">
        <v>969</v>
      </c>
      <c r="E935" s="84" t="str">
        <f t="shared" si="22"/>
        <v>1999 4</v>
      </c>
      <c r="F935" s="14"/>
      <c r="G935" s="17">
        <f>VLOOKUP(D935,'Scatter Plot_2'!A942:C1925,2,FALSE)</f>
        <v>3906.6945350000001</v>
      </c>
    </row>
    <row r="936" spans="1:9" x14ac:dyDescent="0.25">
      <c r="A936" s="18">
        <v>1999</v>
      </c>
      <c r="B936" s="18">
        <v>1999</v>
      </c>
      <c r="C936" s="18">
        <v>5</v>
      </c>
      <c r="D936" s="84" t="s">
        <v>970</v>
      </c>
      <c r="E936" s="84" t="str">
        <f t="shared" si="22"/>
        <v>1999 5</v>
      </c>
      <c r="F936" s="14"/>
      <c r="G936" s="17">
        <f>VLOOKUP(D936,'Scatter Plot_2'!A943:C1926,2,FALSE)</f>
        <v>3993.8364569999999</v>
      </c>
    </row>
    <row r="937" spans="1:9" x14ac:dyDescent="0.25">
      <c r="A937" s="18">
        <v>1999</v>
      </c>
      <c r="B937" s="18">
        <v>1999</v>
      </c>
      <c r="C937" s="18">
        <v>6</v>
      </c>
      <c r="D937" s="84" t="s">
        <v>971</v>
      </c>
      <c r="E937" s="84" t="str">
        <f t="shared" si="22"/>
        <v>1999 6</v>
      </c>
      <c r="F937" s="14"/>
      <c r="G937" s="17">
        <f>VLOOKUP(D937,'Scatter Plot_2'!A944:C1927,2,FALSE)</f>
        <v>3808.5062189999999</v>
      </c>
    </row>
    <row r="938" spans="1:9" x14ac:dyDescent="0.25">
      <c r="A938" s="18">
        <v>1999</v>
      </c>
      <c r="B938" s="18">
        <v>1999</v>
      </c>
      <c r="C938" s="18">
        <v>7</v>
      </c>
      <c r="D938" s="84" t="s">
        <v>972</v>
      </c>
      <c r="E938" s="84" t="str">
        <f t="shared" si="22"/>
        <v>1999 7</v>
      </c>
      <c r="F938" s="14"/>
      <c r="G938" s="17">
        <f>VLOOKUP(D938,'Scatter Plot_2'!A945:C1928,2,FALSE)</f>
        <v>3359.456788</v>
      </c>
    </row>
    <row r="939" spans="1:9" x14ac:dyDescent="0.25">
      <c r="A939" s="18">
        <v>1999</v>
      </c>
      <c r="B939" s="18">
        <v>1999</v>
      </c>
      <c r="C939" s="18">
        <v>8</v>
      </c>
      <c r="D939" s="84" t="s">
        <v>973</v>
      </c>
      <c r="E939" s="84" t="str">
        <f t="shared" si="22"/>
        <v>1999 8</v>
      </c>
      <c r="F939" s="14"/>
      <c r="G939" s="17">
        <f>VLOOKUP(D939,'Scatter Plot_2'!A946:C1929,2,FALSE)</f>
        <v>3234.0376030000002</v>
      </c>
    </row>
    <row r="940" spans="1:9" x14ac:dyDescent="0.25">
      <c r="A940" s="18">
        <v>1999</v>
      </c>
      <c r="B940" s="18">
        <v>1999</v>
      </c>
      <c r="C940" s="18">
        <v>9</v>
      </c>
      <c r="D940" s="84" t="s">
        <v>974</v>
      </c>
      <c r="E940" s="84" t="str">
        <f t="shared" si="22"/>
        <v>1999 9</v>
      </c>
      <c r="F940" s="14"/>
      <c r="G940" s="17">
        <f>VLOOKUP(D940,'Scatter Plot_2'!A947:C1930,2,FALSE)</f>
        <v>2802.6511930000001</v>
      </c>
    </row>
    <row r="941" spans="1:9" x14ac:dyDescent="0.25">
      <c r="A941" s="18">
        <v>2000</v>
      </c>
      <c r="B941" s="18">
        <v>1999</v>
      </c>
      <c r="C941" s="18">
        <v>10</v>
      </c>
      <c r="D941" s="84" t="s">
        <v>975</v>
      </c>
      <c r="E941" s="84" t="str">
        <f t="shared" si="22"/>
        <v>2000 10</v>
      </c>
      <c r="F941" s="14"/>
      <c r="G941" s="17">
        <f>VLOOKUP(D941,'Scatter Plot_2'!A948:C1931,2,FALSE)</f>
        <v>2510.4627489999998</v>
      </c>
    </row>
    <row r="942" spans="1:9" x14ac:dyDescent="0.25">
      <c r="A942" s="18">
        <v>2000</v>
      </c>
      <c r="B942" s="18">
        <v>1999</v>
      </c>
      <c r="C942" s="18">
        <v>11</v>
      </c>
      <c r="D942" s="84" t="s">
        <v>976</v>
      </c>
      <c r="E942" s="84" t="str">
        <f t="shared" si="22"/>
        <v>2000 11</v>
      </c>
      <c r="F942" s="14"/>
      <c r="G942" s="17">
        <f>VLOOKUP(D942,'Scatter Plot_2'!A949:C1932,2,FALSE)</f>
        <v>2240.669461</v>
      </c>
    </row>
    <row r="943" spans="1:9" x14ac:dyDescent="0.25">
      <c r="A943" s="18">
        <v>2000</v>
      </c>
      <c r="B943" s="18">
        <v>1999</v>
      </c>
      <c r="C943" s="18">
        <v>12</v>
      </c>
      <c r="D943" s="84" t="s">
        <v>977</v>
      </c>
      <c r="E943" s="84" t="str">
        <f t="shared" si="22"/>
        <v>2000 12</v>
      </c>
      <c r="F943" s="14"/>
      <c r="G943" s="17">
        <f>VLOOKUP(D943,'Scatter Plot_2'!A950:C1933,2,FALSE)</f>
        <v>2220.1151159999999</v>
      </c>
    </row>
    <row r="944" spans="1:9" x14ac:dyDescent="0.25">
      <c r="A944" s="18">
        <v>2000</v>
      </c>
      <c r="B944" s="18">
        <v>2000</v>
      </c>
      <c r="C944" s="18">
        <v>1</v>
      </c>
      <c r="D944" s="84" t="s">
        <v>978</v>
      </c>
      <c r="E944" s="84" t="str">
        <f t="shared" si="22"/>
        <v>2000 1</v>
      </c>
      <c r="F944" s="14"/>
      <c r="G944" s="17">
        <f>VLOOKUP(D944,'Scatter Plot_2'!A951:C1934,2,FALSE)</f>
        <v>2507.8655370000001</v>
      </c>
    </row>
    <row r="945" spans="1:7" x14ac:dyDescent="0.25">
      <c r="A945" s="18">
        <v>2000</v>
      </c>
      <c r="B945" s="18">
        <v>2000</v>
      </c>
      <c r="C945" s="18">
        <v>2</v>
      </c>
      <c r="D945" s="84" t="s">
        <v>979</v>
      </c>
      <c r="E945" s="84" t="str">
        <f t="shared" si="22"/>
        <v>2000 2</v>
      </c>
      <c r="F945" s="14"/>
      <c r="G945" s="17">
        <f>VLOOKUP(D945,'Scatter Plot_2'!A952:C1935,2,FALSE)</f>
        <v>3593.0229479999998</v>
      </c>
    </row>
    <row r="946" spans="1:7" x14ac:dyDescent="0.25">
      <c r="A946" s="18">
        <v>2000</v>
      </c>
      <c r="B946" s="18">
        <v>2000</v>
      </c>
      <c r="C946" s="18">
        <v>3</v>
      </c>
      <c r="D946" s="84" t="s">
        <v>980</v>
      </c>
      <c r="E946" s="84" t="str">
        <f t="shared" si="22"/>
        <v>2000 3</v>
      </c>
      <c r="F946" s="14"/>
      <c r="G946" s="17">
        <f>VLOOKUP(D946,'Scatter Plot_2'!A953:C1936,2,FALSE)</f>
        <v>3911.956983</v>
      </c>
    </row>
    <row r="947" spans="1:7" x14ac:dyDescent="0.25">
      <c r="A947" s="18">
        <v>2000</v>
      </c>
      <c r="B947" s="18">
        <v>2000</v>
      </c>
      <c r="C947" s="18">
        <v>4</v>
      </c>
      <c r="D947" s="84" t="s">
        <v>981</v>
      </c>
      <c r="E947" s="84" t="str">
        <f t="shared" si="22"/>
        <v>2000 4</v>
      </c>
      <c r="F947" s="14"/>
      <c r="G947" s="17">
        <f>VLOOKUP(D947,'Scatter Plot_2'!A954:C1937,2,FALSE)</f>
        <v>4138.4281650000003</v>
      </c>
    </row>
    <row r="948" spans="1:7" x14ac:dyDescent="0.25">
      <c r="A948" s="18">
        <v>2000</v>
      </c>
      <c r="B948" s="18">
        <v>2000</v>
      </c>
      <c r="C948" s="18">
        <v>5</v>
      </c>
      <c r="D948" s="84" t="s">
        <v>982</v>
      </c>
      <c r="E948" s="84" t="str">
        <f t="shared" si="22"/>
        <v>2000 5</v>
      </c>
      <c r="F948" s="14"/>
      <c r="G948" s="17">
        <f>VLOOKUP(D948,'Scatter Plot_2'!A955:C1938,2,FALSE)</f>
        <v>4060.9774480000001</v>
      </c>
    </row>
    <row r="949" spans="1:7" x14ac:dyDescent="0.25">
      <c r="A949" s="18">
        <v>2000</v>
      </c>
      <c r="B949" s="18">
        <v>2000</v>
      </c>
      <c r="C949" s="18">
        <v>6</v>
      </c>
      <c r="D949" s="84" t="s">
        <v>983</v>
      </c>
      <c r="E949" s="84" t="str">
        <f t="shared" si="22"/>
        <v>2000 6</v>
      </c>
      <c r="F949" s="14"/>
      <c r="G949" s="17">
        <f>VLOOKUP(D949,'Scatter Plot_2'!A956:C1939,2,FALSE)</f>
        <v>3669.8031719999999</v>
      </c>
    </row>
    <row r="950" spans="1:7" x14ac:dyDescent="0.25">
      <c r="A950" s="18">
        <v>2000</v>
      </c>
      <c r="B950" s="18">
        <v>2000</v>
      </c>
      <c r="C950" s="18">
        <v>7</v>
      </c>
      <c r="D950" s="84" t="s">
        <v>984</v>
      </c>
      <c r="E950" s="84" t="str">
        <f t="shared" si="22"/>
        <v>2000 7</v>
      </c>
      <c r="F950" s="14"/>
      <c r="G950" s="17">
        <f>VLOOKUP(D950,'Scatter Plot_2'!A957:C1940,2,FALSE)</f>
        <v>3117.2667110000002</v>
      </c>
    </row>
    <row r="951" spans="1:7" x14ac:dyDescent="0.25">
      <c r="A951" s="18">
        <v>2000</v>
      </c>
      <c r="B951" s="18">
        <v>2000</v>
      </c>
      <c r="C951" s="18">
        <v>8</v>
      </c>
      <c r="D951" s="84" t="s">
        <v>985</v>
      </c>
      <c r="E951" s="84" t="str">
        <f t="shared" si="22"/>
        <v>2000 8</v>
      </c>
      <c r="F951" s="14"/>
      <c r="G951" s="17">
        <f>VLOOKUP(D951,'Scatter Plot_2'!A958:C1941,2,FALSE)</f>
        <v>2701.5129139999999</v>
      </c>
    </row>
    <row r="952" spans="1:7" x14ac:dyDescent="0.25">
      <c r="A952" s="18">
        <v>2000</v>
      </c>
      <c r="B952" s="18">
        <v>2000</v>
      </c>
      <c r="C952" s="18">
        <v>9</v>
      </c>
      <c r="D952" s="84" t="s">
        <v>986</v>
      </c>
      <c r="E952" s="84" t="str">
        <f t="shared" si="22"/>
        <v>2000 9</v>
      </c>
      <c r="F952" s="14"/>
      <c r="G952" s="17">
        <f>VLOOKUP(D952,'Scatter Plot_2'!A959:C1942,2,FALSE)</f>
        <v>2361.3280970000001</v>
      </c>
    </row>
    <row r="953" spans="1:7" x14ac:dyDescent="0.25">
      <c r="A953" s="18">
        <v>2001</v>
      </c>
      <c r="B953" s="18">
        <v>2000</v>
      </c>
      <c r="C953" s="18">
        <v>10</v>
      </c>
      <c r="D953" s="84" t="s">
        <v>987</v>
      </c>
      <c r="E953" s="84" t="str">
        <f t="shared" si="22"/>
        <v>2001 10</v>
      </c>
      <c r="F953" s="14"/>
      <c r="G953" s="17">
        <f>VLOOKUP(D953,'Scatter Plot_2'!A960:C1943,2,FALSE)</f>
        <v>2120.2195099999999</v>
      </c>
    </row>
    <row r="954" spans="1:7" x14ac:dyDescent="0.25">
      <c r="A954" s="18">
        <v>2001</v>
      </c>
      <c r="B954" s="18">
        <v>2000</v>
      </c>
      <c r="C954" s="18">
        <v>11</v>
      </c>
      <c r="D954" s="84" t="s">
        <v>988</v>
      </c>
      <c r="E954" s="84" t="str">
        <f t="shared" si="22"/>
        <v>2001 11</v>
      </c>
      <c r="F954" s="14"/>
      <c r="G954" s="17">
        <f>VLOOKUP(D954,'Scatter Plot_2'!A961:C1944,2,FALSE)</f>
        <v>1865.914669</v>
      </c>
    </row>
    <row r="955" spans="1:7" x14ac:dyDescent="0.25">
      <c r="A955" s="18">
        <v>2001</v>
      </c>
      <c r="B955" s="18">
        <v>2000</v>
      </c>
      <c r="C955" s="18">
        <v>12</v>
      </c>
      <c r="D955" s="84" t="s">
        <v>989</v>
      </c>
      <c r="E955" s="84" t="str">
        <f t="shared" si="22"/>
        <v>2001 12</v>
      </c>
      <c r="F955" s="14"/>
      <c r="G955" s="17">
        <f>VLOOKUP(D955,'Scatter Plot_2'!A962:C1945,2,FALSE)</f>
        <v>1884.054817</v>
      </c>
    </row>
    <row r="956" spans="1:7" x14ac:dyDescent="0.25">
      <c r="A956" s="18">
        <v>2001</v>
      </c>
      <c r="B956" s="18">
        <v>2001</v>
      </c>
      <c r="C956" s="18">
        <v>1</v>
      </c>
      <c r="D956" s="84" t="s">
        <v>990</v>
      </c>
      <c r="E956" s="84" t="str">
        <f t="shared" si="22"/>
        <v>2001 1</v>
      </c>
      <c r="F956" s="14"/>
      <c r="G956" s="17">
        <f>VLOOKUP(D956,'Scatter Plot_2'!A963:C1946,2,FALSE)</f>
        <v>1985.1417759999999</v>
      </c>
    </row>
    <row r="957" spans="1:7" x14ac:dyDescent="0.25">
      <c r="A957" s="18">
        <v>2001</v>
      </c>
      <c r="B957" s="18">
        <v>2001</v>
      </c>
      <c r="C957" s="18">
        <v>2</v>
      </c>
      <c r="D957" s="84" t="s">
        <v>991</v>
      </c>
      <c r="E957" s="84" t="str">
        <f t="shared" si="22"/>
        <v>2001 2</v>
      </c>
      <c r="F957" s="14"/>
      <c r="G957" s="17">
        <f>VLOOKUP(D957,'Scatter Plot_2'!A964:C1947,2,FALSE)</f>
        <v>2144.95766</v>
      </c>
    </row>
    <row r="958" spans="1:7" x14ac:dyDescent="0.25">
      <c r="A958" s="18">
        <v>2001</v>
      </c>
      <c r="B958" s="18">
        <v>2001</v>
      </c>
      <c r="C958" s="18">
        <v>3</v>
      </c>
      <c r="D958" s="84" t="s">
        <v>992</v>
      </c>
      <c r="E958" s="84" t="str">
        <f t="shared" si="22"/>
        <v>2001 3</v>
      </c>
      <c r="F958" s="14"/>
      <c r="G958" s="17">
        <f>VLOOKUP(D958,'Scatter Plot_2'!A965:C1948,2,FALSE)</f>
        <v>2461.725363</v>
      </c>
    </row>
    <row r="959" spans="1:7" x14ac:dyDescent="0.25">
      <c r="A959" s="18">
        <v>2001</v>
      </c>
      <c r="B959" s="18">
        <v>2001</v>
      </c>
      <c r="C959" s="18">
        <v>4</v>
      </c>
      <c r="D959" s="84" t="s">
        <v>993</v>
      </c>
      <c r="E959" s="84" t="str">
        <f t="shared" si="22"/>
        <v>2001 4</v>
      </c>
      <c r="F959" s="14"/>
      <c r="G959" s="17">
        <f>VLOOKUP(D959,'Scatter Plot_2'!A966:C1949,2,FALSE)</f>
        <v>2542.812985</v>
      </c>
    </row>
    <row r="960" spans="1:7" x14ac:dyDescent="0.25">
      <c r="A960" s="18">
        <v>2001</v>
      </c>
      <c r="B960" s="18">
        <v>2001</v>
      </c>
      <c r="C960" s="18">
        <v>5</v>
      </c>
      <c r="D960" s="84" t="s">
        <v>994</v>
      </c>
      <c r="E960" s="84" t="str">
        <f t="shared" si="22"/>
        <v>2001 5</v>
      </c>
      <c r="F960" s="14"/>
      <c r="G960" s="17">
        <f>VLOOKUP(D960,'Scatter Plot_2'!A967:C1950,2,FALSE)</f>
        <v>2400.2439490000002</v>
      </c>
    </row>
    <row r="961" spans="1:9" x14ac:dyDescent="0.25">
      <c r="A961" s="18">
        <v>2001</v>
      </c>
      <c r="B961" s="18">
        <v>2001</v>
      </c>
      <c r="C961" s="18">
        <v>6</v>
      </c>
      <c r="D961" s="84" t="s">
        <v>995</v>
      </c>
      <c r="E961" s="84" t="str">
        <f t="shared" si="22"/>
        <v>2001 6</v>
      </c>
      <c r="F961" s="14"/>
      <c r="G961" s="17">
        <f>VLOOKUP(D961,'Scatter Plot_2'!A968:C1951,2,FALSE)</f>
        <v>2024.1810840000001</v>
      </c>
    </row>
    <row r="962" spans="1:9" x14ac:dyDescent="0.25">
      <c r="A962" s="18">
        <v>2001</v>
      </c>
      <c r="B962" s="18">
        <v>2001</v>
      </c>
      <c r="C962" s="18">
        <v>7</v>
      </c>
      <c r="D962" s="84" t="s">
        <v>996</v>
      </c>
      <c r="E962" s="84" t="str">
        <f t="shared" si="22"/>
        <v>2001 7</v>
      </c>
      <c r="F962" s="14"/>
      <c r="G962" s="17">
        <f>VLOOKUP(D962,'Scatter Plot_2'!A969:C1952,2,FALSE)</f>
        <v>1640.026437</v>
      </c>
    </row>
    <row r="963" spans="1:9" x14ac:dyDescent="0.25">
      <c r="A963" s="18">
        <v>2001</v>
      </c>
      <c r="B963" s="18">
        <v>2001</v>
      </c>
      <c r="C963" s="18">
        <v>8</v>
      </c>
      <c r="D963" s="84" t="s">
        <v>997</v>
      </c>
      <c r="E963" s="84" t="str">
        <f t="shared" si="22"/>
        <v>2001 8</v>
      </c>
      <c r="F963" s="14"/>
      <c r="G963" s="17">
        <f>VLOOKUP(D963,'Scatter Plot_2'!A970:C1953,2,FALSE)</f>
        <v>1375.607006</v>
      </c>
    </row>
    <row r="964" spans="1:9" x14ac:dyDescent="0.25">
      <c r="A964" s="18">
        <v>2001</v>
      </c>
      <c r="B964" s="18">
        <v>2001</v>
      </c>
      <c r="C964" s="18">
        <v>9</v>
      </c>
      <c r="D964" s="84" t="s">
        <v>998</v>
      </c>
      <c r="E964" s="84" t="str">
        <f t="shared" si="22"/>
        <v>2001 9</v>
      </c>
      <c r="F964" s="14"/>
      <c r="G964" s="17">
        <f>VLOOKUP(D964,'Scatter Plot_2'!A971:C1954,2,FALSE)</f>
        <v>1321.8903660000001</v>
      </c>
    </row>
    <row r="965" spans="1:9" x14ac:dyDescent="0.25">
      <c r="A965" s="18">
        <v>2002</v>
      </c>
      <c r="B965" s="18">
        <v>2001</v>
      </c>
      <c r="C965" s="18">
        <v>10</v>
      </c>
      <c r="D965" s="84" t="s">
        <v>999</v>
      </c>
      <c r="E965" s="84" t="str">
        <f t="shared" si="22"/>
        <v>2002 10</v>
      </c>
      <c r="F965" s="14"/>
      <c r="G965" s="17">
        <f>VLOOKUP(D965,'Scatter Plot_2'!A972:C1955,2,FALSE)</f>
        <v>1160.1198449999999</v>
      </c>
    </row>
    <row r="966" spans="1:9" x14ac:dyDescent="0.25">
      <c r="A966" s="18">
        <v>2002</v>
      </c>
      <c r="B966" s="18">
        <v>2001</v>
      </c>
      <c r="C966" s="18">
        <v>11</v>
      </c>
      <c r="D966" s="84" t="s">
        <v>1000</v>
      </c>
      <c r="E966" s="84" t="str">
        <f t="shared" ref="E966:E988" si="23">CONCATENATE(A966," ",C966)</f>
        <v>2002 11</v>
      </c>
      <c r="F966" s="14"/>
      <c r="G966" s="17">
        <f>VLOOKUP(D966,'Scatter Plot_2'!A973:C1956,2,FALSE)</f>
        <v>1346.741745</v>
      </c>
    </row>
    <row r="967" spans="1:9" x14ac:dyDescent="0.25">
      <c r="A967" s="18">
        <v>2002</v>
      </c>
      <c r="B967" s="18">
        <v>2001</v>
      </c>
      <c r="C967" s="18">
        <v>12</v>
      </c>
      <c r="D967" s="84" t="s">
        <v>1001</v>
      </c>
      <c r="E967" s="84" t="str">
        <f t="shared" si="23"/>
        <v>2002 12</v>
      </c>
      <c r="F967" s="14"/>
      <c r="G967" s="17">
        <f>VLOOKUP(D967,'Scatter Plot_2'!A974:C1957,2,FALSE)</f>
        <v>1650.2032119999999</v>
      </c>
    </row>
    <row r="968" spans="1:9" x14ac:dyDescent="0.25">
      <c r="A968" s="18">
        <v>2002</v>
      </c>
      <c r="B968" s="18">
        <v>2002</v>
      </c>
      <c r="C968" s="18">
        <v>1</v>
      </c>
      <c r="D968" s="84" t="s">
        <v>1002</v>
      </c>
      <c r="E968" s="84" t="str">
        <f t="shared" si="23"/>
        <v>2002 1</v>
      </c>
      <c r="F968" s="14"/>
      <c r="G968" s="17">
        <f>VLOOKUP(D968,'Scatter Plot_2'!A975:C1958,2,FALSE)</f>
        <v>2123.126311</v>
      </c>
    </row>
    <row r="969" spans="1:9" x14ac:dyDescent="0.25">
      <c r="A969" s="18">
        <v>2002</v>
      </c>
      <c r="B969" s="18">
        <v>2002</v>
      </c>
      <c r="C969" s="18">
        <v>2</v>
      </c>
      <c r="D969" s="84" t="s">
        <v>1003</v>
      </c>
      <c r="E969" s="84" t="str">
        <f t="shared" si="23"/>
        <v>2002 2</v>
      </c>
      <c r="F969" s="14"/>
      <c r="G969" s="17">
        <f>VLOOKUP(D969,'Scatter Plot_2'!A976:C1959,2,FALSE)</f>
        <v>2402.7174300000001</v>
      </c>
    </row>
    <row r="970" spans="1:9" x14ac:dyDescent="0.25">
      <c r="A970" s="18">
        <v>2002</v>
      </c>
      <c r="B970" s="18">
        <v>2002</v>
      </c>
      <c r="C970" s="18">
        <v>3</v>
      </c>
      <c r="D970" s="84" t="s">
        <v>1004</v>
      </c>
      <c r="E970" s="84" t="str">
        <f t="shared" si="23"/>
        <v>2002 3</v>
      </c>
      <c r="F970" s="14"/>
      <c r="G970" s="17">
        <f>VLOOKUP(D970,'Scatter Plot_2'!A977:C1960,2,FALSE)</f>
        <v>2817.2520260000001</v>
      </c>
    </row>
    <row r="971" spans="1:9" x14ac:dyDescent="0.25">
      <c r="A971" s="18">
        <v>2002</v>
      </c>
      <c r="B971" s="18">
        <v>2002</v>
      </c>
      <c r="C971" s="18">
        <v>4</v>
      </c>
      <c r="D971" s="84" t="s">
        <v>1005</v>
      </c>
      <c r="E971" s="84" t="str">
        <f t="shared" si="23"/>
        <v>2002 4</v>
      </c>
      <c r="F971" s="14"/>
      <c r="G971" s="17">
        <f>VLOOKUP(D971,'Scatter Plot_2'!A978:C1961,2,FALSE)</f>
        <v>2868.366939</v>
      </c>
    </row>
    <row r="972" spans="1:9" x14ac:dyDescent="0.25">
      <c r="A972" s="18">
        <v>2002</v>
      </c>
      <c r="B972" s="18">
        <v>2002</v>
      </c>
      <c r="C972" s="18">
        <v>5</v>
      </c>
      <c r="D972" s="84" t="s">
        <v>1006</v>
      </c>
      <c r="E972" s="84" t="str">
        <f t="shared" si="23"/>
        <v>2002 5</v>
      </c>
      <c r="F972" s="14"/>
      <c r="G972" s="17">
        <f>VLOOKUP(D972,'Scatter Plot_2'!A979:C1962,2,FALSE)</f>
        <v>2773.6096579999999</v>
      </c>
    </row>
    <row r="973" spans="1:9" x14ac:dyDescent="0.25">
      <c r="A973" s="18">
        <v>2002</v>
      </c>
      <c r="B973" s="18">
        <v>2002</v>
      </c>
      <c r="C973" s="18">
        <v>6</v>
      </c>
      <c r="D973" s="84" t="s">
        <v>1007</v>
      </c>
      <c r="E973" s="84" t="str">
        <f t="shared" si="23"/>
        <v>2002 6</v>
      </c>
      <c r="F973" s="14"/>
      <c r="G973" s="17">
        <f>VLOOKUP(D973,'Scatter Plot_2'!A980:C1963,2,FALSE)</f>
        <v>2310.0365700000002</v>
      </c>
    </row>
    <row r="974" spans="1:9" x14ac:dyDescent="0.25">
      <c r="A974" s="18">
        <v>2002</v>
      </c>
      <c r="B974" s="18">
        <v>2002</v>
      </c>
      <c r="C974" s="18">
        <v>7</v>
      </c>
      <c r="D974" s="84" t="s">
        <v>1008</v>
      </c>
      <c r="E974" s="84" t="str">
        <f t="shared" si="23"/>
        <v>2002 7</v>
      </c>
      <c r="F974" s="14"/>
      <c r="G974" s="17">
        <f>VLOOKUP(D974,'Scatter Plot_2'!A981:C1964,2,FALSE)</f>
        <v>1728.011148</v>
      </c>
    </row>
    <row r="975" spans="1:9" x14ac:dyDescent="0.25">
      <c r="A975" s="18">
        <v>2002</v>
      </c>
      <c r="B975" s="18">
        <v>2002</v>
      </c>
      <c r="C975" s="18">
        <v>8</v>
      </c>
      <c r="D975" s="84" t="s">
        <v>1009</v>
      </c>
      <c r="E975" s="84" t="str">
        <f t="shared" si="23"/>
        <v>2002 8</v>
      </c>
      <c r="F975" s="14"/>
      <c r="G975" s="17">
        <f>VLOOKUP(D975,'Scatter Plot_2'!A982:C1965,2,FALSE)</f>
        <v>1489.8963269999999</v>
      </c>
      <c r="H975" s="17"/>
      <c r="I975" s="17"/>
    </row>
    <row r="976" spans="1:9" x14ac:dyDescent="0.25">
      <c r="A976" s="18">
        <v>2002</v>
      </c>
      <c r="B976" s="18">
        <v>2002</v>
      </c>
      <c r="C976" s="18">
        <v>9</v>
      </c>
      <c r="D976" s="84" t="s">
        <v>1010</v>
      </c>
      <c r="E976" s="84" t="str">
        <f t="shared" si="23"/>
        <v>2002 9</v>
      </c>
      <c r="F976" s="14"/>
      <c r="G976" s="17">
        <f>VLOOKUP(D976,'Scatter Plot_2'!A983:C1966,2,FALSE)</f>
        <v>1429.480556</v>
      </c>
      <c r="H976" s="17"/>
      <c r="I976" s="17"/>
    </row>
    <row r="977" spans="1:9" x14ac:dyDescent="0.25">
      <c r="A977" s="18">
        <v>2003</v>
      </c>
      <c r="B977" s="18">
        <v>2002</v>
      </c>
      <c r="C977" s="18">
        <v>10</v>
      </c>
      <c r="D977" s="84" t="s">
        <v>1011</v>
      </c>
      <c r="E977" s="84" t="str">
        <f t="shared" si="23"/>
        <v>2003 10</v>
      </c>
      <c r="F977" s="14"/>
      <c r="G977" s="17">
        <f>VLOOKUP(D977,'Scatter Plot_2'!A984:C1967,2,FALSE)</f>
        <v>1305.823472</v>
      </c>
      <c r="H977" s="17"/>
      <c r="I977" s="17"/>
    </row>
    <row r="978" spans="1:9" x14ac:dyDescent="0.25">
      <c r="A978" s="18">
        <v>2003</v>
      </c>
      <c r="B978" s="18">
        <v>2002</v>
      </c>
      <c r="C978" s="18">
        <v>11</v>
      </c>
      <c r="D978" s="84" t="s">
        <v>1012</v>
      </c>
      <c r="E978" s="84" t="str">
        <f t="shared" si="23"/>
        <v>2003 11</v>
      </c>
      <c r="F978" s="14"/>
      <c r="G978" s="17">
        <f>VLOOKUP(D978,'Scatter Plot_2'!A985:C1968,2,FALSE)</f>
        <v>1248.0967390000001</v>
      </c>
      <c r="H978" s="17"/>
      <c r="I978" s="17"/>
    </row>
    <row r="979" spans="1:9" x14ac:dyDescent="0.25">
      <c r="A979" s="18">
        <v>2003</v>
      </c>
      <c r="B979" s="18">
        <v>2002</v>
      </c>
      <c r="C979" s="18">
        <v>12</v>
      </c>
      <c r="D979" s="84" t="s">
        <v>1013</v>
      </c>
      <c r="E979" s="84" t="str">
        <f t="shared" si="23"/>
        <v>2003 12</v>
      </c>
      <c r="F979" s="14"/>
      <c r="G979" s="17">
        <f>VLOOKUP(D979,'Scatter Plot_2'!A986:C1969,2,FALSE)</f>
        <v>1634.694763</v>
      </c>
      <c r="H979" s="17"/>
      <c r="I979" s="17"/>
    </row>
    <row r="980" spans="1:9" x14ac:dyDescent="0.25">
      <c r="A980" s="18">
        <v>2003</v>
      </c>
      <c r="B980" s="18">
        <v>2003</v>
      </c>
      <c r="C980" s="18">
        <v>1</v>
      </c>
      <c r="D980" s="84" t="s">
        <v>1014</v>
      </c>
      <c r="E980" s="84" t="str">
        <f t="shared" si="23"/>
        <v>2003 1</v>
      </c>
      <c r="F980" s="14"/>
      <c r="G980" s="17">
        <f>VLOOKUP(D980,'Scatter Plot_2'!A987:C1970,2,FALSE)</f>
        <v>2291.641959</v>
      </c>
    </row>
    <row r="981" spans="1:9" x14ac:dyDescent="0.25">
      <c r="A981" s="18">
        <v>2003</v>
      </c>
      <c r="B981" s="18">
        <v>2003</v>
      </c>
      <c r="C981" s="18">
        <v>2</v>
      </c>
      <c r="D981" s="84" t="s">
        <v>1015</v>
      </c>
      <c r="E981" s="84" t="str">
        <f t="shared" si="23"/>
        <v>2003 2</v>
      </c>
      <c r="F981" s="14"/>
      <c r="G981" s="17">
        <f>VLOOKUP(D981,'Scatter Plot_2'!A988:C1971,2,FALSE)</f>
        <v>2714.3845000000001</v>
      </c>
    </row>
    <row r="982" spans="1:9" x14ac:dyDescent="0.25">
      <c r="A982" s="18">
        <v>2003</v>
      </c>
      <c r="B982" s="18">
        <v>2003</v>
      </c>
      <c r="C982" s="18">
        <v>3</v>
      </c>
      <c r="D982" s="84" t="s">
        <v>1016</v>
      </c>
      <c r="E982" s="84" t="str">
        <f t="shared" si="23"/>
        <v>2003 3</v>
      </c>
      <c r="F982" s="14"/>
      <c r="G982" s="17">
        <f>VLOOKUP(D982,'Scatter Plot_2'!A989:C1972,2,FALSE)</f>
        <v>3170.668525</v>
      </c>
    </row>
    <row r="983" spans="1:9" x14ac:dyDescent="0.25">
      <c r="A983" s="18">
        <v>2003</v>
      </c>
      <c r="B983" s="18">
        <v>2003</v>
      </c>
      <c r="C983" s="18">
        <v>4</v>
      </c>
      <c r="D983" s="84" t="s">
        <v>1017</v>
      </c>
      <c r="E983" s="84" t="str">
        <f t="shared" si="23"/>
        <v>2003 4</v>
      </c>
      <c r="F983" s="14"/>
      <c r="G983" s="17">
        <f>VLOOKUP(D983,'Scatter Plot_2'!A990:C1973,2,FALSE)</f>
        <v>3458.9182300000002</v>
      </c>
    </row>
    <row r="984" spans="1:9" x14ac:dyDescent="0.25">
      <c r="A984" s="18">
        <v>2003</v>
      </c>
      <c r="B984" s="18">
        <v>2003</v>
      </c>
      <c r="C984" s="18">
        <v>5</v>
      </c>
      <c r="D984" s="84" t="s">
        <v>1018</v>
      </c>
      <c r="E984" s="84" t="str">
        <f t="shared" si="23"/>
        <v>2003 5</v>
      </c>
      <c r="F984" s="14"/>
      <c r="G984" s="17">
        <f>VLOOKUP(D984,'Scatter Plot_2'!A991:C1974,2,FALSE)</f>
        <v>3727.0006020000001</v>
      </c>
    </row>
    <row r="985" spans="1:9" x14ac:dyDescent="0.25">
      <c r="A985" s="18">
        <v>2003</v>
      </c>
      <c r="B985" s="18">
        <v>2003</v>
      </c>
      <c r="C985" s="18">
        <v>6</v>
      </c>
      <c r="D985" s="84" t="s">
        <v>1019</v>
      </c>
      <c r="E985" s="84" t="str">
        <f t="shared" si="23"/>
        <v>2003 6</v>
      </c>
      <c r="F985" s="14"/>
      <c r="G985" s="17">
        <f>VLOOKUP(D985,'Scatter Plot_2'!A992:C1975,2,FALSE)</f>
        <v>3593</v>
      </c>
    </row>
    <row r="986" spans="1:9" x14ac:dyDescent="0.25">
      <c r="A986" s="18">
        <v>2003</v>
      </c>
      <c r="B986" s="18">
        <v>2003</v>
      </c>
      <c r="C986" s="18">
        <v>7</v>
      </c>
      <c r="D986" s="84" t="s">
        <v>1020</v>
      </c>
      <c r="E986" s="84" t="str">
        <f t="shared" si="23"/>
        <v>2003 7</v>
      </c>
      <c r="F986" s="14"/>
      <c r="G986" s="17">
        <f>VLOOKUP(D986,'Scatter Plot_2'!A993:C1976,2,FALSE)</f>
        <v>3020.5120059999999</v>
      </c>
    </row>
    <row r="987" spans="1:9" x14ac:dyDescent="0.25">
      <c r="A987" s="18">
        <v>2003</v>
      </c>
      <c r="B987" s="18">
        <v>2003</v>
      </c>
      <c r="C987" s="18">
        <v>8</v>
      </c>
      <c r="D987" s="84" t="s">
        <v>1021</v>
      </c>
      <c r="E987" s="84" t="str">
        <f t="shared" si="23"/>
        <v>2003 8</v>
      </c>
      <c r="F987" s="14"/>
      <c r="G987" s="17">
        <f>VLOOKUP(D987,'Scatter Plot_2'!A994:C1977,2,FALSE)</f>
        <v>2659.617393</v>
      </c>
    </row>
    <row r="988" spans="1:9" x14ac:dyDescent="0.25">
      <c r="A988" s="18">
        <v>2003</v>
      </c>
      <c r="B988" s="18">
        <v>2003</v>
      </c>
      <c r="C988" s="18">
        <v>9</v>
      </c>
      <c r="D988" s="84" t="s">
        <v>1022</v>
      </c>
      <c r="E988" s="84" t="str">
        <f t="shared" si="23"/>
        <v>2003 9</v>
      </c>
      <c r="F988" s="14"/>
      <c r="G988" s="17">
        <f>VLOOKUP(D988,'Scatter Plot_2'!A995:C1978,2,FALSE)</f>
        <v>2273.0489360000001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8"/>
  <sheetViews>
    <sheetView topLeftCell="E1" workbookViewId="0">
      <selection activeCell="Z5" sqref="Z5:Z86"/>
    </sheetView>
  </sheetViews>
  <sheetFormatPr defaultColWidth="9" defaultRowHeight="15" x14ac:dyDescent="0.25"/>
  <cols>
    <col min="1" max="3" width="9" style="84" customWidth="1"/>
    <col min="4" max="5" width="17.42578125" style="84" customWidth="1"/>
    <col min="6" max="6" width="11.5703125" style="84" customWidth="1"/>
    <col min="7" max="9" width="12" style="84" customWidth="1"/>
    <col min="10" max="10" width="25" style="84" bestFit="1" customWidth="1"/>
    <col min="11" max="11" width="10.140625" style="84" customWidth="1"/>
    <col min="12" max="12" width="9" style="84"/>
    <col min="13" max="13" width="11" style="84" bestFit="1" customWidth="1"/>
    <col min="14" max="14" width="10" style="84" bestFit="1" customWidth="1"/>
    <col min="15" max="15" width="12.140625" style="84" bestFit="1" customWidth="1"/>
    <col min="16" max="16" width="9.5703125" style="84" bestFit="1" customWidth="1"/>
    <col min="17" max="17" width="10" style="84" bestFit="1" customWidth="1"/>
    <col min="18" max="19" width="11" style="84" bestFit="1" customWidth="1"/>
    <col min="20" max="23" width="12" style="84" bestFit="1" customWidth="1"/>
    <col min="24" max="24" width="11" style="84" bestFit="1" customWidth="1"/>
    <col min="25" max="25" width="9" style="84"/>
    <col min="26" max="26" width="11" style="84" bestFit="1" customWidth="1"/>
    <col min="27" max="16384" width="9" style="84"/>
  </cols>
  <sheetData>
    <row r="1" spans="1:26" ht="15.75" thickBot="1" x14ac:dyDescent="0.3">
      <c r="A1" s="84" t="s">
        <v>1025</v>
      </c>
      <c r="B1" s="84" t="s">
        <v>18</v>
      </c>
      <c r="C1" s="84" t="s">
        <v>1023</v>
      </c>
      <c r="D1" s="84" t="s">
        <v>38</v>
      </c>
      <c r="G1" s="84" t="s">
        <v>1024</v>
      </c>
      <c r="I1" s="84" t="s">
        <v>1082</v>
      </c>
      <c r="J1" s="126" t="s">
        <v>1026</v>
      </c>
      <c r="K1" s="20" t="s">
        <v>36</v>
      </c>
      <c r="L1" s="1" t="s">
        <v>34</v>
      </c>
      <c r="M1" s="14">
        <f>MIN(M5:M86)</f>
        <v>27.125495000000001</v>
      </c>
      <c r="N1" s="14">
        <f t="shared" ref="N1:X1" si="0">MIN(N5:N86)</f>
        <v>25.820304</v>
      </c>
      <c r="O1" s="14">
        <f t="shared" si="0"/>
        <v>27.385541</v>
      </c>
      <c r="P1" s="14">
        <f t="shared" si="0"/>
        <v>0.12916</v>
      </c>
      <c r="Q1" s="14">
        <f t="shared" si="0"/>
        <v>0.18840299999999999</v>
      </c>
      <c r="R1" s="48">
        <f t="shared" si="0"/>
        <v>3.282149</v>
      </c>
      <c r="S1" s="14">
        <f t="shared" si="0"/>
        <v>5.3999769999999998</v>
      </c>
      <c r="T1" s="14">
        <f t="shared" si="0"/>
        <v>30.358657000000001</v>
      </c>
      <c r="U1" s="14">
        <f t="shared" si="0"/>
        <v>50.920155999999999</v>
      </c>
      <c r="V1" s="14">
        <f t="shared" si="0"/>
        <v>64.621910999999997</v>
      </c>
      <c r="W1" s="14">
        <f t="shared" si="0"/>
        <v>33.284032000000003</v>
      </c>
      <c r="X1" s="14">
        <f t="shared" si="0"/>
        <v>24.032128</v>
      </c>
    </row>
    <row r="2" spans="1:26" x14ac:dyDescent="0.25">
      <c r="J2" s="126" t="s">
        <v>1023</v>
      </c>
      <c r="K2" s="125" t="s">
        <v>24</v>
      </c>
      <c r="L2" s="1" t="s">
        <v>35</v>
      </c>
      <c r="M2" s="14">
        <f>MAX(M5:M86)</f>
        <v>389.54825</v>
      </c>
      <c r="N2" s="14">
        <f t="shared" ref="N2:X2" si="1">MAX(N5:N86)</f>
        <v>384.381754</v>
      </c>
      <c r="O2" s="14">
        <f t="shared" si="1"/>
        <v>411.60609799999997</v>
      </c>
      <c r="P2" s="14">
        <f t="shared" si="1"/>
        <v>151.229928</v>
      </c>
      <c r="Q2" s="14">
        <f t="shared" si="1"/>
        <v>129.90160299999999</v>
      </c>
      <c r="R2" s="48">
        <f t="shared" si="1"/>
        <v>186.874143</v>
      </c>
      <c r="S2" s="14">
        <f t="shared" si="1"/>
        <v>276.30217099999999</v>
      </c>
      <c r="T2" s="14">
        <f t="shared" si="1"/>
        <v>379.21035999999998</v>
      </c>
      <c r="U2" s="14">
        <f t="shared" si="1"/>
        <v>463.409783</v>
      </c>
      <c r="V2" s="14">
        <f t="shared" si="1"/>
        <v>476.51430800000003</v>
      </c>
      <c r="W2" s="14">
        <f t="shared" si="1"/>
        <v>488.60261600000001</v>
      </c>
      <c r="X2" s="14">
        <f t="shared" si="1"/>
        <v>398.50787100000002</v>
      </c>
    </row>
    <row r="3" spans="1:26" x14ac:dyDescent="0.25">
      <c r="H3" s="54" t="s">
        <v>1040</v>
      </c>
      <c r="I3" s="54" t="s">
        <v>1041</v>
      </c>
      <c r="J3" s="126"/>
      <c r="K3" s="125"/>
      <c r="L3" s="1"/>
      <c r="M3" s="19">
        <v>10</v>
      </c>
      <c r="N3" s="19">
        <v>11</v>
      </c>
      <c r="O3" s="19">
        <v>12</v>
      </c>
      <c r="P3" s="19">
        <v>1</v>
      </c>
      <c r="Q3" s="19">
        <v>2</v>
      </c>
      <c r="R3" s="19">
        <v>3</v>
      </c>
      <c r="S3" s="19">
        <v>4</v>
      </c>
      <c r="T3" s="19">
        <v>5</v>
      </c>
      <c r="U3" s="19">
        <v>6</v>
      </c>
      <c r="V3" s="19">
        <v>7</v>
      </c>
      <c r="W3" s="19">
        <v>8</v>
      </c>
      <c r="X3" s="19">
        <v>9</v>
      </c>
    </row>
    <row r="4" spans="1:26" x14ac:dyDescent="0.25">
      <c r="H4" s="54">
        <v>1921</v>
      </c>
      <c r="I4" s="55">
        <v>2</v>
      </c>
      <c r="L4" s="11" t="s">
        <v>18</v>
      </c>
      <c r="M4" s="12" t="s">
        <v>19</v>
      </c>
      <c r="N4" s="12" t="s">
        <v>20</v>
      </c>
      <c r="O4" s="12" t="s">
        <v>21</v>
      </c>
      <c r="P4" s="12" t="s">
        <v>22</v>
      </c>
      <c r="Q4" s="12" t="s">
        <v>23</v>
      </c>
      <c r="R4" s="12" t="s">
        <v>24</v>
      </c>
      <c r="S4" s="12" t="s">
        <v>25</v>
      </c>
      <c r="T4" s="12" t="s">
        <v>26</v>
      </c>
      <c r="U4" s="12" t="s">
        <v>27</v>
      </c>
      <c r="V4" s="12" t="s">
        <v>28</v>
      </c>
      <c r="W4" s="12" t="s">
        <v>29</v>
      </c>
      <c r="X4" s="12" t="s">
        <v>30</v>
      </c>
      <c r="Z4" s="13" t="str">
        <f>'Scatter Plot_2'!C7</f>
        <v>MAR</v>
      </c>
    </row>
    <row r="5" spans="1:26" x14ac:dyDescent="0.25">
      <c r="A5" s="18">
        <v>1922</v>
      </c>
      <c r="B5" s="18">
        <v>1921</v>
      </c>
      <c r="C5" s="18">
        <v>10</v>
      </c>
      <c r="D5" s="84" t="s">
        <v>39</v>
      </c>
      <c r="E5" s="84" t="str">
        <f>CONCATENATE(A5," ",C5)</f>
        <v>1922 10</v>
      </c>
      <c r="F5" s="14">
        <f>VLOOKUP(D5,'Scatter Plot_2'!A12:C995,3,FALSE)</f>
        <v>317.64574399999998</v>
      </c>
      <c r="G5" s="84">
        <v>317.64574399999998</v>
      </c>
      <c r="H5" s="54">
        <v>1922</v>
      </c>
      <c r="I5" s="55">
        <v>2</v>
      </c>
      <c r="K5" s="84">
        <v>1</v>
      </c>
      <c r="L5" s="10">
        <v>1922</v>
      </c>
      <c r="M5" s="7">
        <f t="shared" ref="M5:X20" si="2">INDEX($F$5:$G$988,MATCH((CONCATENATE($L5," ",M$3)),$E$5:$E$988,0),IF($K$1="CFS",1,IF($K$1="TAF",2,"INC")))</f>
        <v>317.64574399999998</v>
      </c>
      <c r="N5" s="7">
        <f t="shared" si="2"/>
        <v>300.27961800000003</v>
      </c>
      <c r="O5" s="7">
        <f t="shared" si="2"/>
        <v>284.02084000000002</v>
      </c>
      <c r="P5" s="7">
        <f t="shared" si="2"/>
        <v>15.232828</v>
      </c>
      <c r="Q5" s="7">
        <f t="shared" si="2"/>
        <v>18.282889000000001</v>
      </c>
      <c r="R5" s="7">
        <f t="shared" si="2"/>
        <v>160.20546999999999</v>
      </c>
      <c r="S5" s="7">
        <f t="shared" si="2"/>
        <v>209.73611600000001</v>
      </c>
      <c r="T5" s="7">
        <f t="shared" si="2"/>
        <v>289.941213</v>
      </c>
      <c r="U5" s="7">
        <f t="shared" si="2"/>
        <v>352.17510900000002</v>
      </c>
      <c r="V5" s="7">
        <f t="shared" si="2"/>
        <v>374.52798799999999</v>
      </c>
      <c r="W5" s="7">
        <f t="shared" si="2"/>
        <v>400.606019</v>
      </c>
      <c r="X5" s="7">
        <f t="shared" si="2"/>
        <v>321.949162</v>
      </c>
      <c r="Z5" s="40">
        <f>IF($K$1="TAF",IF($Z$4="OCT",SUM(M5:X5),(IF($Z$4="JAN",SUM(P5:X5,M6:O6),IF($Z$4="MAR",SUM(R5:X5,M6:Q6), "")))),IF($Z$4="OCT",AVERAGE(M5:X5),(IF($Z$4="JAN",AVERAGE(P5:X5,M6:O6),IF($Z$4="MAR",AVERAGE(R5:X5,M6:Q6), "")))))</f>
        <v>3034.8371599999996</v>
      </c>
    </row>
    <row r="6" spans="1:26" x14ac:dyDescent="0.25">
      <c r="A6" s="18">
        <v>1922</v>
      </c>
      <c r="B6" s="18">
        <v>1921</v>
      </c>
      <c r="C6" s="18">
        <v>11</v>
      </c>
      <c r="D6" s="84" t="s">
        <v>40</v>
      </c>
      <c r="E6" s="84" t="str">
        <f t="shared" ref="E6:E69" si="3">CONCATENATE(A6," ",C6)</f>
        <v>1922 11</v>
      </c>
      <c r="F6" s="14">
        <f>VLOOKUP(D6,'Scatter Plot_2'!A13:C996,3,FALSE)</f>
        <v>300.27961800000003</v>
      </c>
      <c r="G6" s="84">
        <v>300.27961800000003</v>
      </c>
      <c r="H6" s="54">
        <v>1923</v>
      </c>
      <c r="I6" s="55">
        <v>3</v>
      </c>
      <c r="K6" s="84">
        <v>2</v>
      </c>
      <c r="L6" s="10">
        <v>1923</v>
      </c>
      <c r="M6" s="7">
        <f t="shared" si="2"/>
        <v>302.96145200000001</v>
      </c>
      <c r="N6" s="7">
        <f t="shared" si="2"/>
        <v>263.56066600000003</v>
      </c>
      <c r="O6" s="7">
        <f t="shared" si="2"/>
        <v>249.607247</v>
      </c>
      <c r="P6" s="7">
        <f t="shared" si="2"/>
        <v>27.482706</v>
      </c>
      <c r="Q6" s="7">
        <f t="shared" si="2"/>
        <v>82.084012000000001</v>
      </c>
      <c r="R6" s="7">
        <f t="shared" si="2"/>
        <v>70.854613000000001</v>
      </c>
      <c r="S6" s="7">
        <f t="shared" si="2"/>
        <v>116.04764400000001</v>
      </c>
      <c r="T6" s="7">
        <f t="shared" si="2"/>
        <v>200.649404</v>
      </c>
      <c r="U6" s="7">
        <f t="shared" si="2"/>
        <v>304.72762799999998</v>
      </c>
      <c r="V6" s="7">
        <f t="shared" si="2"/>
        <v>379.83027600000003</v>
      </c>
      <c r="W6" s="7">
        <f t="shared" si="2"/>
        <v>399.36593599999998</v>
      </c>
      <c r="X6" s="7">
        <f t="shared" si="2"/>
        <v>327.59784500000001</v>
      </c>
      <c r="Z6" s="40">
        <f t="shared" ref="Z6:Z69" si="4">IF($K$1="TAF",IF($Z$4="OCT",SUM(M6:X6),(IF($Z$4="JAN",SUM(P6:X6,M7:O7),IF($Z$4="MAR",SUM(R6:X6,M7:Q7), "")))),IF($Z$4="OCT",AVERAGE(M6:X6),(IF($Z$4="JAN",AVERAGE(P6:X6,M7:O7),IF($Z$4="MAR",AVERAGE(R6:X6,M7:Q7), "")))))</f>
        <v>2473.9202049999994</v>
      </c>
    </row>
    <row r="7" spans="1:26" x14ac:dyDescent="0.25">
      <c r="A7" s="18">
        <v>1922</v>
      </c>
      <c r="B7" s="18">
        <v>1921</v>
      </c>
      <c r="C7" s="18">
        <v>12</v>
      </c>
      <c r="D7" s="84" t="s">
        <v>41</v>
      </c>
      <c r="E7" s="84" t="str">
        <f t="shared" si="3"/>
        <v>1922 12</v>
      </c>
      <c r="F7" s="14">
        <f>VLOOKUP(D7,'Scatter Plot_2'!A14:C997,3,FALSE)</f>
        <v>284.02084000000002</v>
      </c>
      <c r="G7" s="84">
        <v>284.02084000000002</v>
      </c>
      <c r="H7" s="54">
        <v>1924</v>
      </c>
      <c r="I7" s="55">
        <v>5</v>
      </c>
      <c r="K7" s="84">
        <v>3</v>
      </c>
      <c r="L7" s="10">
        <v>1924</v>
      </c>
      <c r="M7" s="7">
        <f t="shared" si="2"/>
        <v>260.38076999999998</v>
      </c>
      <c r="N7" s="7">
        <f t="shared" si="2"/>
        <v>210.758262</v>
      </c>
      <c r="O7" s="7">
        <f t="shared" si="2"/>
        <v>200.57637700000001</v>
      </c>
      <c r="P7" s="7">
        <f t="shared" si="2"/>
        <v>2.7679999999999998</v>
      </c>
      <c r="Q7" s="7">
        <f t="shared" si="2"/>
        <v>0.36345</v>
      </c>
      <c r="R7" s="7">
        <f t="shared" si="2"/>
        <v>9.9674029999999991</v>
      </c>
      <c r="S7" s="7">
        <f t="shared" si="2"/>
        <v>14.073487999999999</v>
      </c>
      <c r="T7" s="7">
        <f t="shared" si="2"/>
        <v>80.874279000000001</v>
      </c>
      <c r="U7" s="7">
        <f t="shared" si="2"/>
        <v>131.69003499999999</v>
      </c>
      <c r="V7" s="7">
        <f t="shared" si="2"/>
        <v>166.996374</v>
      </c>
      <c r="W7" s="7">
        <f t="shared" si="2"/>
        <v>154.34181000000001</v>
      </c>
      <c r="X7" s="7">
        <f t="shared" si="2"/>
        <v>37.127184</v>
      </c>
      <c r="Z7" s="40">
        <f t="shared" si="4"/>
        <v>912.60205299999996</v>
      </c>
    </row>
    <row r="8" spans="1:26" x14ac:dyDescent="0.25">
      <c r="A8" s="18">
        <v>1922</v>
      </c>
      <c r="B8" s="18">
        <v>1922</v>
      </c>
      <c r="C8" s="18">
        <v>1</v>
      </c>
      <c r="D8" s="84" t="s">
        <v>42</v>
      </c>
      <c r="E8" s="84" t="str">
        <f t="shared" si="3"/>
        <v>1922 1</v>
      </c>
      <c r="F8" s="14">
        <f>VLOOKUP(D8,'Scatter Plot_2'!A15:C998,3,FALSE)</f>
        <v>15.232828</v>
      </c>
      <c r="G8" s="84">
        <v>15.232828</v>
      </c>
      <c r="H8" s="54">
        <v>1925</v>
      </c>
      <c r="I8" s="55">
        <v>4</v>
      </c>
      <c r="K8" s="84">
        <v>4</v>
      </c>
      <c r="L8" s="10">
        <v>1925</v>
      </c>
      <c r="M8" s="7">
        <f t="shared" si="2"/>
        <v>135.567195</v>
      </c>
      <c r="N8" s="7">
        <f t="shared" si="2"/>
        <v>88.242643999999999</v>
      </c>
      <c r="O8" s="7">
        <f t="shared" si="2"/>
        <v>93.226415000000003</v>
      </c>
      <c r="P8" s="7">
        <f t="shared" si="2"/>
        <v>0.30682300000000001</v>
      </c>
      <c r="Q8" s="7">
        <f t="shared" si="2"/>
        <v>0.18840299999999999</v>
      </c>
      <c r="R8" s="7">
        <f t="shared" si="2"/>
        <v>9.1874870000000008</v>
      </c>
      <c r="S8" s="7">
        <f t="shared" si="2"/>
        <v>23.397472</v>
      </c>
      <c r="T8" s="7">
        <f t="shared" si="2"/>
        <v>109.25689</v>
      </c>
      <c r="U8" s="7">
        <f t="shared" si="2"/>
        <v>178.12774400000001</v>
      </c>
      <c r="V8" s="7">
        <f t="shared" si="2"/>
        <v>225.146005</v>
      </c>
      <c r="W8" s="7">
        <f t="shared" si="2"/>
        <v>209.040268</v>
      </c>
      <c r="X8" s="7">
        <f t="shared" si="2"/>
        <v>168.72078999999999</v>
      </c>
      <c r="Z8" s="40">
        <f t="shared" si="4"/>
        <v>1239.9065000000003</v>
      </c>
    </row>
    <row r="9" spans="1:26" x14ac:dyDescent="0.25">
      <c r="A9" s="18">
        <v>1922</v>
      </c>
      <c r="B9" s="18">
        <v>1922</v>
      </c>
      <c r="C9" s="18">
        <v>2</v>
      </c>
      <c r="D9" s="84" t="s">
        <v>43</v>
      </c>
      <c r="E9" s="84" t="str">
        <f t="shared" si="3"/>
        <v>1922 2</v>
      </c>
      <c r="F9" s="14">
        <f>VLOOKUP(D9,'Scatter Plot_2'!A16:C999,3,FALSE)</f>
        <v>18.282889000000001</v>
      </c>
      <c r="G9" s="84">
        <v>18.282889000000001</v>
      </c>
      <c r="H9" s="54">
        <v>1926</v>
      </c>
      <c r="I9" s="55">
        <v>4</v>
      </c>
      <c r="K9" s="84">
        <v>5</v>
      </c>
      <c r="L9" s="10">
        <v>1926</v>
      </c>
      <c r="M9" s="7">
        <f t="shared" si="2"/>
        <v>127.649485</v>
      </c>
      <c r="N9" s="7">
        <f t="shared" si="2"/>
        <v>86.079840000000004</v>
      </c>
      <c r="O9" s="7">
        <f t="shared" si="2"/>
        <v>92.207707999999997</v>
      </c>
      <c r="P9" s="7">
        <f t="shared" si="2"/>
        <v>1.8572610000000001</v>
      </c>
      <c r="Q9" s="7">
        <f t="shared" si="2"/>
        <v>9.2355499999999999</v>
      </c>
      <c r="R9" s="7">
        <f t="shared" si="2"/>
        <v>22.169076</v>
      </c>
      <c r="S9" s="7">
        <f t="shared" si="2"/>
        <v>37.124381999999997</v>
      </c>
      <c r="T9" s="7">
        <f t="shared" si="2"/>
        <v>159.57709500000001</v>
      </c>
      <c r="U9" s="7">
        <f t="shared" si="2"/>
        <v>280.87831699999998</v>
      </c>
      <c r="V9" s="7">
        <f t="shared" si="2"/>
        <v>368.62490000000003</v>
      </c>
      <c r="W9" s="7">
        <f t="shared" si="2"/>
        <v>376.64428400000003</v>
      </c>
      <c r="X9" s="7">
        <f t="shared" si="2"/>
        <v>321.86150500000002</v>
      </c>
      <c r="Z9" s="40">
        <f t="shared" si="4"/>
        <v>2203.7421010000003</v>
      </c>
    </row>
    <row r="10" spans="1:26" x14ac:dyDescent="0.25">
      <c r="A10" s="18">
        <v>1922</v>
      </c>
      <c r="B10" s="18">
        <v>1922</v>
      </c>
      <c r="C10" s="18">
        <v>3</v>
      </c>
      <c r="D10" s="84" t="s">
        <v>44</v>
      </c>
      <c r="E10" s="84" t="str">
        <f t="shared" si="3"/>
        <v>1922 3</v>
      </c>
      <c r="F10" s="14">
        <f>VLOOKUP(D10,'Scatter Plot_2'!A17:C1000,3,FALSE)</f>
        <v>160.20546999999999</v>
      </c>
      <c r="G10" s="84">
        <v>160.20546999999999</v>
      </c>
      <c r="H10" s="54">
        <v>1927</v>
      </c>
      <c r="I10" s="55">
        <v>1</v>
      </c>
      <c r="K10" s="84">
        <v>6</v>
      </c>
      <c r="L10" s="10">
        <v>1927</v>
      </c>
      <c r="M10" s="7">
        <f t="shared" si="2"/>
        <v>219.53355400000001</v>
      </c>
      <c r="N10" s="7">
        <f t="shared" si="2"/>
        <v>203.584169</v>
      </c>
      <c r="O10" s="7">
        <f t="shared" si="2"/>
        <v>195.15781200000001</v>
      </c>
      <c r="P10" s="7">
        <f t="shared" si="2"/>
        <v>3.9909180000000002</v>
      </c>
      <c r="Q10" s="7">
        <f t="shared" si="2"/>
        <v>14.596088999999999</v>
      </c>
      <c r="R10" s="7">
        <f t="shared" si="2"/>
        <v>46.269620000000003</v>
      </c>
      <c r="S10" s="7">
        <f t="shared" si="2"/>
        <v>121.076646</v>
      </c>
      <c r="T10" s="7">
        <f t="shared" si="2"/>
        <v>196.18039400000001</v>
      </c>
      <c r="U10" s="7">
        <f t="shared" si="2"/>
        <v>311.44414999999998</v>
      </c>
      <c r="V10" s="7">
        <f t="shared" si="2"/>
        <v>394.084362</v>
      </c>
      <c r="W10" s="7">
        <f t="shared" si="2"/>
        <v>412.13430499999998</v>
      </c>
      <c r="X10" s="7">
        <f t="shared" si="2"/>
        <v>336.55166200000002</v>
      </c>
      <c r="Z10" s="40">
        <f t="shared" si="4"/>
        <v>2552.4698580000004</v>
      </c>
    </row>
    <row r="11" spans="1:26" x14ac:dyDescent="0.25">
      <c r="A11" s="18">
        <v>1922</v>
      </c>
      <c r="B11" s="18">
        <v>1922</v>
      </c>
      <c r="C11" s="18">
        <v>4</v>
      </c>
      <c r="D11" s="84" t="s">
        <v>45</v>
      </c>
      <c r="E11" s="84" t="str">
        <f t="shared" si="3"/>
        <v>1922 4</v>
      </c>
      <c r="F11" s="14">
        <f>VLOOKUP(D11,'Scatter Plot_2'!A18:C1001,3,FALSE)</f>
        <v>209.73611600000001</v>
      </c>
      <c r="G11" s="84">
        <v>209.73611600000001</v>
      </c>
      <c r="H11" s="54">
        <v>1928</v>
      </c>
      <c r="I11" s="55">
        <v>2</v>
      </c>
      <c r="K11" s="84">
        <v>7</v>
      </c>
      <c r="L11" s="10">
        <v>1928</v>
      </c>
      <c r="M11" s="7">
        <f t="shared" si="2"/>
        <v>274.73959600000001</v>
      </c>
      <c r="N11" s="7">
        <f t="shared" si="2"/>
        <v>220.037261</v>
      </c>
      <c r="O11" s="7">
        <f t="shared" si="2"/>
        <v>209.44090700000001</v>
      </c>
      <c r="P11" s="7">
        <f t="shared" si="2"/>
        <v>13.164835</v>
      </c>
      <c r="Q11" s="7">
        <f t="shared" si="2"/>
        <v>17.346119999999999</v>
      </c>
      <c r="R11" s="7">
        <f t="shared" si="2"/>
        <v>21.130113999999999</v>
      </c>
      <c r="S11" s="7">
        <f t="shared" si="2"/>
        <v>214.07450900000001</v>
      </c>
      <c r="T11" s="7">
        <f t="shared" si="2"/>
        <v>298.58976200000001</v>
      </c>
      <c r="U11" s="7">
        <f t="shared" si="2"/>
        <v>359.00048500000003</v>
      </c>
      <c r="V11" s="7">
        <f t="shared" si="2"/>
        <v>382.762359</v>
      </c>
      <c r="W11" s="7">
        <f t="shared" si="2"/>
        <v>402.83868799999999</v>
      </c>
      <c r="X11" s="7">
        <f t="shared" si="2"/>
        <v>333.11707699999999</v>
      </c>
      <c r="Z11" s="40">
        <f t="shared" si="4"/>
        <v>2864.3994470000007</v>
      </c>
    </row>
    <row r="12" spans="1:26" x14ac:dyDescent="0.25">
      <c r="A12" s="18">
        <v>1922</v>
      </c>
      <c r="B12" s="18">
        <v>1922</v>
      </c>
      <c r="C12" s="18">
        <v>5</v>
      </c>
      <c r="D12" s="84" t="s">
        <v>46</v>
      </c>
      <c r="E12" s="84" t="str">
        <f t="shared" si="3"/>
        <v>1922 5</v>
      </c>
      <c r="F12" s="14">
        <f>VLOOKUP(D12,'Scatter Plot_2'!A19:C1002,3,FALSE)</f>
        <v>289.941213</v>
      </c>
      <c r="G12" s="84">
        <v>289.941213</v>
      </c>
      <c r="H12" s="54">
        <v>1929</v>
      </c>
      <c r="I12" s="55">
        <v>5</v>
      </c>
      <c r="K12" s="84">
        <v>8</v>
      </c>
      <c r="L12" s="10">
        <v>1929</v>
      </c>
      <c r="M12" s="7">
        <f t="shared" si="2"/>
        <v>315.17482000000001</v>
      </c>
      <c r="N12" s="7">
        <f t="shared" si="2"/>
        <v>274.72688299999999</v>
      </c>
      <c r="O12" s="7">
        <f t="shared" si="2"/>
        <v>259.52733899999998</v>
      </c>
      <c r="P12" s="7">
        <f t="shared" si="2"/>
        <v>3.0510999999999999</v>
      </c>
      <c r="Q12" s="7">
        <f t="shared" si="2"/>
        <v>0.40631099999999998</v>
      </c>
      <c r="R12" s="7">
        <f t="shared" si="2"/>
        <v>6.0476539999999996</v>
      </c>
      <c r="S12" s="7">
        <f t="shared" si="2"/>
        <v>10.401032000000001</v>
      </c>
      <c r="T12" s="7">
        <f t="shared" si="2"/>
        <v>72.779098000000005</v>
      </c>
      <c r="U12" s="7">
        <f t="shared" si="2"/>
        <v>118.526768</v>
      </c>
      <c r="V12" s="7">
        <f t="shared" si="2"/>
        <v>150.33722700000001</v>
      </c>
      <c r="W12" s="7">
        <f t="shared" si="2"/>
        <v>138.781691</v>
      </c>
      <c r="X12" s="7">
        <f t="shared" si="2"/>
        <v>67.209376000000006</v>
      </c>
      <c r="Z12" s="40">
        <f t="shared" si="4"/>
        <v>821.3596500000001</v>
      </c>
    </row>
    <row r="13" spans="1:26" x14ac:dyDescent="0.25">
      <c r="A13" s="18">
        <v>1922</v>
      </c>
      <c r="B13" s="18">
        <v>1922</v>
      </c>
      <c r="C13" s="18">
        <v>6</v>
      </c>
      <c r="D13" s="84" t="s">
        <v>47</v>
      </c>
      <c r="E13" s="84" t="str">
        <f t="shared" si="3"/>
        <v>1922 6</v>
      </c>
      <c r="F13" s="14">
        <f>VLOOKUP(D13,'Scatter Plot_2'!A20:C1003,3,FALSE)</f>
        <v>352.17510900000002</v>
      </c>
      <c r="G13" s="84">
        <v>352.17510900000002</v>
      </c>
      <c r="H13" s="54">
        <v>1930</v>
      </c>
      <c r="I13" s="55">
        <v>4</v>
      </c>
      <c r="K13" s="84">
        <v>9</v>
      </c>
      <c r="L13" s="10">
        <v>1930</v>
      </c>
      <c r="M13" s="7">
        <f t="shared" si="2"/>
        <v>65.953017000000003</v>
      </c>
      <c r="N13" s="7">
        <f t="shared" si="2"/>
        <v>86.618875000000003</v>
      </c>
      <c r="O13" s="7">
        <f t="shared" si="2"/>
        <v>99.233636000000004</v>
      </c>
      <c r="P13" s="7">
        <f t="shared" si="2"/>
        <v>0.13089999999999999</v>
      </c>
      <c r="Q13" s="7">
        <f t="shared" si="2"/>
        <v>5.340376</v>
      </c>
      <c r="R13" s="7">
        <f t="shared" si="2"/>
        <v>8.4669279999999993</v>
      </c>
      <c r="S13" s="7">
        <f t="shared" si="2"/>
        <v>27.155066000000001</v>
      </c>
      <c r="T13" s="7">
        <f t="shared" si="2"/>
        <v>127.330376</v>
      </c>
      <c r="U13" s="7">
        <f t="shared" si="2"/>
        <v>208.50648200000001</v>
      </c>
      <c r="V13" s="7">
        <f t="shared" si="2"/>
        <v>263.22517900000003</v>
      </c>
      <c r="W13" s="7">
        <f t="shared" si="2"/>
        <v>247.584474</v>
      </c>
      <c r="X13" s="7">
        <f t="shared" si="2"/>
        <v>199.470551</v>
      </c>
      <c r="Z13" s="40">
        <f t="shared" si="4"/>
        <v>1456.3582239999998</v>
      </c>
    </row>
    <row r="14" spans="1:26" x14ac:dyDescent="0.25">
      <c r="A14" s="18">
        <v>1922</v>
      </c>
      <c r="B14" s="18">
        <v>1922</v>
      </c>
      <c r="C14" s="18">
        <v>7</v>
      </c>
      <c r="D14" s="84" t="s">
        <v>48</v>
      </c>
      <c r="E14" s="84" t="str">
        <f t="shared" si="3"/>
        <v>1922 7</v>
      </c>
      <c r="F14" s="14">
        <f>VLOOKUP(D14,'Scatter Plot_2'!A21:C1004,3,FALSE)</f>
        <v>374.52798799999999</v>
      </c>
      <c r="G14" s="84">
        <v>374.52798799999999</v>
      </c>
      <c r="H14" s="54">
        <v>1931</v>
      </c>
      <c r="I14" s="55">
        <v>5</v>
      </c>
      <c r="K14" s="84">
        <v>10</v>
      </c>
      <c r="L14" s="10">
        <v>1931</v>
      </c>
      <c r="M14" s="7">
        <f t="shared" si="2"/>
        <v>150.052717</v>
      </c>
      <c r="N14" s="7">
        <f t="shared" si="2"/>
        <v>113.316535</v>
      </c>
      <c r="O14" s="7">
        <f t="shared" si="2"/>
        <v>108.16487100000001</v>
      </c>
      <c r="P14" s="7">
        <f t="shared" si="2"/>
        <v>0.12916</v>
      </c>
      <c r="Q14" s="7">
        <f t="shared" si="2"/>
        <v>2.9558849999999999</v>
      </c>
      <c r="R14" s="7">
        <f t="shared" si="2"/>
        <v>13.046505</v>
      </c>
      <c r="S14" s="7">
        <f t="shared" si="2"/>
        <v>19.637720999999999</v>
      </c>
      <c r="T14" s="7">
        <f t="shared" si="2"/>
        <v>106.448198</v>
      </c>
      <c r="U14" s="7">
        <f t="shared" si="2"/>
        <v>173.10693000000001</v>
      </c>
      <c r="V14" s="7">
        <f t="shared" si="2"/>
        <v>219.16435899999999</v>
      </c>
      <c r="W14" s="7">
        <f t="shared" si="2"/>
        <v>203.02454599999999</v>
      </c>
      <c r="X14" s="7">
        <f t="shared" si="2"/>
        <v>24.032128</v>
      </c>
      <c r="Z14" s="40">
        <f t="shared" si="4"/>
        <v>1205.7990100000002</v>
      </c>
    </row>
    <row r="15" spans="1:26" x14ac:dyDescent="0.25">
      <c r="A15" s="18">
        <v>1922</v>
      </c>
      <c r="B15" s="18">
        <v>1922</v>
      </c>
      <c r="C15" s="18">
        <v>8</v>
      </c>
      <c r="D15" s="84" t="s">
        <v>49</v>
      </c>
      <c r="E15" s="84" t="str">
        <f t="shared" si="3"/>
        <v>1922 8</v>
      </c>
      <c r="F15" s="14">
        <f>VLOOKUP(D15,'Scatter Plot_2'!A22:C1005,3,FALSE)</f>
        <v>400.606019</v>
      </c>
      <c r="G15" s="84">
        <v>400.606019</v>
      </c>
      <c r="H15" s="54">
        <v>1932</v>
      </c>
      <c r="I15" s="55">
        <v>4</v>
      </c>
      <c r="K15" s="84">
        <v>11</v>
      </c>
      <c r="L15" s="10">
        <v>1932</v>
      </c>
      <c r="M15" s="7">
        <f t="shared" si="2"/>
        <v>60.798524</v>
      </c>
      <c r="N15" s="7">
        <f t="shared" si="2"/>
        <v>107.941109</v>
      </c>
      <c r="O15" s="7">
        <f t="shared" si="2"/>
        <v>271.35470600000002</v>
      </c>
      <c r="P15" s="7">
        <f t="shared" si="2"/>
        <v>0.151251</v>
      </c>
      <c r="Q15" s="7">
        <f t="shared" si="2"/>
        <v>7.0930330000000001</v>
      </c>
      <c r="R15" s="7">
        <f t="shared" si="2"/>
        <v>11.199597000000001</v>
      </c>
      <c r="S15" s="7">
        <f t="shared" si="2"/>
        <v>22.090668000000001</v>
      </c>
      <c r="T15" s="7">
        <f t="shared" si="2"/>
        <v>117.524328</v>
      </c>
      <c r="U15" s="7">
        <f t="shared" si="2"/>
        <v>191.27771799999999</v>
      </c>
      <c r="V15" s="7">
        <f t="shared" si="2"/>
        <v>241.41842399999999</v>
      </c>
      <c r="W15" s="7">
        <f t="shared" si="2"/>
        <v>224.52316099999999</v>
      </c>
      <c r="X15" s="7">
        <f t="shared" si="2"/>
        <v>181.38524200000001</v>
      </c>
      <c r="Z15" s="40">
        <f t="shared" si="4"/>
        <v>1322.8742299999999</v>
      </c>
    </row>
    <row r="16" spans="1:26" x14ac:dyDescent="0.25">
      <c r="A16" s="18">
        <v>1922</v>
      </c>
      <c r="B16" s="18">
        <v>1922</v>
      </c>
      <c r="C16" s="18">
        <v>9</v>
      </c>
      <c r="D16" s="84" t="s">
        <v>50</v>
      </c>
      <c r="E16" s="84" t="str">
        <f t="shared" si="3"/>
        <v>1922 9</v>
      </c>
      <c r="F16" s="14">
        <f>VLOOKUP(D16,'Scatter Plot_2'!A23:C1006,3,FALSE)</f>
        <v>321.949162</v>
      </c>
      <c r="G16" s="84">
        <v>321.949162</v>
      </c>
      <c r="H16" s="54">
        <v>1933</v>
      </c>
      <c r="I16" s="55">
        <v>5</v>
      </c>
      <c r="K16" s="84">
        <v>12</v>
      </c>
      <c r="L16" s="10">
        <v>1933</v>
      </c>
      <c r="M16" s="7">
        <f t="shared" si="2"/>
        <v>137.327876</v>
      </c>
      <c r="N16" s="7">
        <f t="shared" si="2"/>
        <v>92.880110999999999</v>
      </c>
      <c r="O16" s="7">
        <f t="shared" si="2"/>
        <v>99.223838000000001</v>
      </c>
      <c r="P16" s="7">
        <f t="shared" si="2"/>
        <v>0.143508</v>
      </c>
      <c r="Q16" s="7">
        <f t="shared" si="2"/>
        <v>3.879759</v>
      </c>
      <c r="R16" s="7">
        <f t="shared" si="2"/>
        <v>12.251241</v>
      </c>
      <c r="S16" s="7">
        <f t="shared" si="2"/>
        <v>20.425162</v>
      </c>
      <c r="T16" s="7">
        <f t="shared" si="2"/>
        <v>114.82928699999999</v>
      </c>
      <c r="U16" s="7">
        <f t="shared" si="2"/>
        <v>186.50367299999999</v>
      </c>
      <c r="V16" s="7">
        <f t="shared" si="2"/>
        <v>234.891131</v>
      </c>
      <c r="W16" s="7">
        <f t="shared" si="2"/>
        <v>219.15891300000001</v>
      </c>
      <c r="X16" s="7">
        <f t="shared" si="2"/>
        <v>108.794062</v>
      </c>
      <c r="Z16" s="40">
        <f t="shared" si="4"/>
        <v>1288.966686</v>
      </c>
    </row>
    <row r="17" spans="1:26" x14ac:dyDescent="0.25">
      <c r="A17" s="18">
        <v>1923</v>
      </c>
      <c r="B17" s="18">
        <v>1922</v>
      </c>
      <c r="C17" s="18">
        <v>10</v>
      </c>
      <c r="D17" s="84" t="s">
        <v>51</v>
      </c>
      <c r="E17" s="84" t="str">
        <f t="shared" si="3"/>
        <v>1923 10</v>
      </c>
      <c r="F17" s="14">
        <f>VLOOKUP(D17,'Scatter Plot_2'!A24:C1007,3,FALSE)</f>
        <v>302.96145200000001</v>
      </c>
      <c r="G17" s="84">
        <v>302.96145200000001</v>
      </c>
      <c r="H17" s="54">
        <v>1934</v>
      </c>
      <c r="I17" s="55">
        <v>5</v>
      </c>
      <c r="K17" s="84">
        <v>13</v>
      </c>
      <c r="L17" s="10">
        <v>1934</v>
      </c>
      <c r="M17" s="7">
        <f t="shared" si="2"/>
        <v>83.040325999999993</v>
      </c>
      <c r="N17" s="7">
        <f t="shared" si="2"/>
        <v>102.48551</v>
      </c>
      <c r="O17" s="7">
        <f t="shared" si="2"/>
        <v>205.99846199999999</v>
      </c>
      <c r="P17" s="7">
        <f t="shared" si="2"/>
        <v>0.26014700000000002</v>
      </c>
      <c r="Q17" s="7">
        <f t="shared" si="2"/>
        <v>0.32877200000000001</v>
      </c>
      <c r="R17" s="7">
        <f t="shared" si="2"/>
        <v>6.3846809999999996</v>
      </c>
      <c r="S17" s="7">
        <f t="shared" si="2"/>
        <v>11.176144000000001</v>
      </c>
      <c r="T17" s="7">
        <f t="shared" si="2"/>
        <v>61.637590000000003</v>
      </c>
      <c r="U17" s="7">
        <f t="shared" si="2"/>
        <v>101.20154700000001</v>
      </c>
      <c r="V17" s="7">
        <f t="shared" si="2"/>
        <v>128.228951</v>
      </c>
      <c r="W17" s="7">
        <f t="shared" si="2"/>
        <v>118.465283</v>
      </c>
      <c r="X17" s="7">
        <f t="shared" si="2"/>
        <v>26.762758999999999</v>
      </c>
      <c r="Z17" s="40">
        <f t="shared" si="4"/>
        <v>706.28799500000002</v>
      </c>
    </row>
    <row r="18" spans="1:26" x14ac:dyDescent="0.25">
      <c r="A18" s="18">
        <v>1923</v>
      </c>
      <c r="B18" s="18">
        <v>1922</v>
      </c>
      <c r="C18" s="18">
        <v>11</v>
      </c>
      <c r="D18" s="84" t="s">
        <v>52</v>
      </c>
      <c r="E18" s="84" t="str">
        <f t="shared" si="3"/>
        <v>1923 11</v>
      </c>
      <c r="F18" s="14">
        <f>VLOOKUP(D18,'Scatter Plot_2'!A25:C1008,3,FALSE)</f>
        <v>263.56066600000003</v>
      </c>
      <c r="G18" s="84">
        <v>263.56066600000003</v>
      </c>
      <c r="H18" s="54">
        <v>1935</v>
      </c>
      <c r="I18" s="55">
        <v>3</v>
      </c>
      <c r="K18" s="84">
        <v>14</v>
      </c>
      <c r="L18" s="10">
        <v>1935</v>
      </c>
      <c r="M18" s="7">
        <f t="shared" si="2"/>
        <v>57.864570000000001</v>
      </c>
      <c r="N18" s="7">
        <f t="shared" si="2"/>
        <v>94.289856999999998</v>
      </c>
      <c r="O18" s="7">
        <f t="shared" si="2"/>
        <v>92.763677999999999</v>
      </c>
      <c r="P18" s="7">
        <f t="shared" si="2"/>
        <v>0.30682300000000001</v>
      </c>
      <c r="Q18" s="7">
        <f t="shared" si="2"/>
        <v>7.2061120000000001</v>
      </c>
      <c r="R18" s="7">
        <f t="shared" si="2"/>
        <v>12.511677000000001</v>
      </c>
      <c r="S18" s="7">
        <f t="shared" si="2"/>
        <v>114.875477</v>
      </c>
      <c r="T18" s="7">
        <f t="shared" si="2"/>
        <v>297.21397100000002</v>
      </c>
      <c r="U18" s="7">
        <f t="shared" si="2"/>
        <v>356.15378199999998</v>
      </c>
      <c r="V18" s="7">
        <f t="shared" si="2"/>
        <v>379.67936700000001</v>
      </c>
      <c r="W18" s="7">
        <f t="shared" si="2"/>
        <v>399.34022800000002</v>
      </c>
      <c r="X18" s="7">
        <f t="shared" si="2"/>
        <v>332.57763</v>
      </c>
      <c r="Z18" s="40">
        <f t="shared" si="4"/>
        <v>2699.503659</v>
      </c>
    </row>
    <row r="19" spans="1:26" x14ac:dyDescent="0.25">
      <c r="A19" s="18">
        <v>1923</v>
      </c>
      <c r="B19" s="18">
        <v>1922</v>
      </c>
      <c r="C19" s="18">
        <v>12</v>
      </c>
      <c r="D19" s="84" t="s">
        <v>53</v>
      </c>
      <c r="E19" s="84" t="str">
        <f t="shared" si="3"/>
        <v>1923 12</v>
      </c>
      <c r="F19" s="14">
        <f>VLOOKUP(D19,'Scatter Plot_2'!A26:C1009,3,FALSE)</f>
        <v>249.607247</v>
      </c>
      <c r="G19" s="84">
        <v>249.607247</v>
      </c>
      <c r="H19" s="54">
        <v>1936</v>
      </c>
      <c r="I19" s="55">
        <v>3</v>
      </c>
      <c r="K19" s="84">
        <v>15</v>
      </c>
      <c r="L19" s="10">
        <v>1936</v>
      </c>
      <c r="M19" s="7">
        <f t="shared" si="2"/>
        <v>296.44422100000003</v>
      </c>
      <c r="N19" s="7">
        <f t="shared" si="2"/>
        <v>228.989563</v>
      </c>
      <c r="O19" s="7">
        <f t="shared" si="2"/>
        <v>269.51772799999998</v>
      </c>
      <c r="P19" s="7">
        <f t="shared" si="2"/>
        <v>2.7679999999999998</v>
      </c>
      <c r="Q19" s="7">
        <f t="shared" si="2"/>
        <v>9.4320149999999998</v>
      </c>
      <c r="R19" s="7">
        <f t="shared" si="2"/>
        <v>37.820247000000002</v>
      </c>
      <c r="S19" s="7">
        <f t="shared" si="2"/>
        <v>121.09398400000001</v>
      </c>
      <c r="T19" s="7">
        <f t="shared" si="2"/>
        <v>194.28391199999999</v>
      </c>
      <c r="U19" s="7">
        <f t="shared" si="2"/>
        <v>312.00264299999998</v>
      </c>
      <c r="V19" s="7">
        <f t="shared" si="2"/>
        <v>395.182636</v>
      </c>
      <c r="W19" s="7">
        <f t="shared" si="2"/>
        <v>412.916696</v>
      </c>
      <c r="X19" s="7">
        <f t="shared" si="2"/>
        <v>339.13886000000002</v>
      </c>
      <c r="Z19" s="40">
        <f t="shared" si="4"/>
        <v>2530.7124010000002</v>
      </c>
    </row>
    <row r="20" spans="1:26" x14ac:dyDescent="0.25">
      <c r="A20" s="18">
        <v>1923</v>
      </c>
      <c r="B20" s="18">
        <v>1923</v>
      </c>
      <c r="C20" s="18">
        <v>1</v>
      </c>
      <c r="D20" s="84" t="s">
        <v>54</v>
      </c>
      <c r="E20" s="84" t="str">
        <f t="shared" si="3"/>
        <v>1923 1</v>
      </c>
      <c r="F20" s="14">
        <f>VLOOKUP(D20,'Scatter Plot_2'!A27:C1010,3,FALSE)</f>
        <v>27.482706</v>
      </c>
      <c r="G20" s="84">
        <v>27.482706</v>
      </c>
      <c r="H20" s="54">
        <v>1937</v>
      </c>
      <c r="I20" s="55">
        <v>3</v>
      </c>
      <c r="K20" s="84">
        <v>16</v>
      </c>
      <c r="L20" s="10">
        <v>1937</v>
      </c>
      <c r="M20" s="7">
        <f t="shared" si="2"/>
        <v>276.20193799999998</v>
      </c>
      <c r="N20" s="7">
        <f t="shared" si="2"/>
        <v>220.67953</v>
      </c>
      <c r="O20" s="7">
        <f t="shared" si="2"/>
        <v>209.88793200000001</v>
      </c>
      <c r="P20" s="7">
        <f t="shared" si="2"/>
        <v>3.778826</v>
      </c>
      <c r="Q20" s="7">
        <f t="shared" si="2"/>
        <v>7.7251969999999996</v>
      </c>
      <c r="R20" s="7">
        <f t="shared" si="2"/>
        <v>26.389005000000001</v>
      </c>
      <c r="S20" s="7">
        <f t="shared" si="2"/>
        <v>232.850371</v>
      </c>
      <c r="T20" s="7">
        <f t="shared" si="2"/>
        <v>317.90428500000002</v>
      </c>
      <c r="U20" s="7">
        <f t="shared" si="2"/>
        <v>382.65038700000002</v>
      </c>
      <c r="V20" s="7">
        <f t="shared" si="2"/>
        <v>407.55047300000001</v>
      </c>
      <c r="W20" s="7">
        <f t="shared" si="2"/>
        <v>420.43493100000001</v>
      </c>
      <c r="X20" s="7">
        <f t="shared" si="2"/>
        <v>354.46950700000002</v>
      </c>
      <c r="Z20" s="40">
        <f t="shared" si="4"/>
        <v>3167.2953199999997</v>
      </c>
    </row>
    <row r="21" spans="1:26" x14ac:dyDescent="0.25">
      <c r="A21" s="18">
        <v>1923</v>
      </c>
      <c r="B21" s="18">
        <v>1923</v>
      </c>
      <c r="C21" s="18">
        <v>2</v>
      </c>
      <c r="D21" s="84" t="s">
        <v>55</v>
      </c>
      <c r="E21" s="84" t="str">
        <f t="shared" si="3"/>
        <v>1923 2</v>
      </c>
      <c r="F21" s="14">
        <f>VLOOKUP(D21,'Scatter Plot_2'!A28:C1011,3,FALSE)</f>
        <v>82.084012000000001</v>
      </c>
      <c r="G21" s="84">
        <v>82.084012000000001</v>
      </c>
      <c r="H21" s="54">
        <v>1938</v>
      </c>
      <c r="I21" s="55">
        <v>1</v>
      </c>
      <c r="K21" s="84">
        <v>17</v>
      </c>
      <c r="L21" s="10">
        <v>1938</v>
      </c>
      <c r="M21" s="7">
        <f t="shared" ref="M21:X36" si="5">INDEX($F$5:$G$988,MATCH((CONCATENATE($L21," ",M$3)),$E$5:$E$988,0),IF($K$1="CFS",1,IF($K$1="TAF",2,"INC")))</f>
        <v>311.09244699999999</v>
      </c>
      <c r="N21" s="7">
        <f t="shared" si="5"/>
        <v>307.35296699999998</v>
      </c>
      <c r="O21" s="7">
        <f t="shared" si="5"/>
        <v>293.78571399999998</v>
      </c>
      <c r="P21" s="7">
        <f t="shared" si="5"/>
        <v>16.103482</v>
      </c>
      <c r="Q21" s="7">
        <f t="shared" si="5"/>
        <v>96.711751000000007</v>
      </c>
      <c r="R21" s="7">
        <f t="shared" si="5"/>
        <v>161.35519300000001</v>
      </c>
      <c r="S21" s="7">
        <f t="shared" si="5"/>
        <v>276.30217099999999</v>
      </c>
      <c r="T21" s="7">
        <f t="shared" si="5"/>
        <v>379.21035999999998</v>
      </c>
      <c r="U21" s="7">
        <f t="shared" si="5"/>
        <v>463.409783</v>
      </c>
      <c r="V21" s="7">
        <f t="shared" si="5"/>
        <v>476.51430800000003</v>
      </c>
      <c r="W21" s="7">
        <f t="shared" si="5"/>
        <v>488.60261600000001</v>
      </c>
      <c r="X21" s="7">
        <f t="shared" si="5"/>
        <v>398.50787100000002</v>
      </c>
      <c r="Z21" s="40">
        <f t="shared" si="4"/>
        <v>3762.346951</v>
      </c>
    </row>
    <row r="22" spans="1:26" x14ac:dyDescent="0.25">
      <c r="A22" s="18">
        <v>1923</v>
      </c>
      <c r="B22" s="18">
        <v>1923</v>
      </c>
      <c r="C22" s="18">
        <v>3</v>
      </c>
      <c r="D22" s="84" t="s">
        <v>56</v>
      </c>
      <c r="E22" s="84" t="str">
        <f t="shared" si="3"/>
        <v>1923 3</v>
      </c>
      <c r="F22" s="14">
        <f>VLOOKUP(D22,'Scatter Plot_2'!A29:C1012,3,FALSE)</f>
        <v>70.854613000000001</v>
      </c>
      <c r="G22" s="84">
        <v>70.854613000000001</v>
      </c>
      <c r="H22" s="54">
        <v>1939</v>
      </c>
      <c r="I22" s="55">
        <v>4</v>
      </c>
      <c r="K22" s="84">
        <v>18</v>
      </c>
      <c r="L22" s="10">
        <v>1939</v>
      </c>
      <c r="M22" s="7">
        <f t="shared" si="5"/>
        <v>389.54825</v>
      </c>
      <c r="N22" s="7">
        <f t="shared" si="5"/>
        <v>344.98468800000001</v>
      </c>
      <c r="O22" s="7">
        <f t="shared" si="5"/>
        <v>356.95020299999999</v>
      </c>
      <c r="P22" s="7">
        <f t="shared" si="5"/>
        <v>12.513949999999999</v>
      </c>
      <c r="Q22" s="7">
        <f t="shared" si="5"/>
        <v>14.447558000000001</v>
      </c>
      <c r="R22" s="7">
        <f t="shared" si="5"/>
        <v>21.534627</v>
      </c>
      <c r="S22" s="7">
        <f t="shared" si="5"/>
        <v>97.872276999999997</v>
      </c>
      <c r="T22" s="7">
        <f t="shared" si="5"/>
        <v>139.985795</v>
      </c>
      <c r="U22" s="7">
        <f t="shared" si="5"/>
        <v>248.12877800000001</v>
      </c>
      <c r="V22" s="7">
        <f t="shared" si="5"/>
        <v>334.061736</v>
      </c>
      <c r="W22" s="7">
        <f t="shared" si="5"/>
        <v>33.929170999999997</v>
      </c>
      <c r="X22" s="7">
        <f t="shared" si="5"/>
        <v>133.49968899999999</v>
      </c>
      <c r="Z22" s="40">
        <f t="shared" si="4"/>
        <v>1590.190732</v>
      </c>
    </row>
    <row r="23" spans="1:26" x14ac:dyDescent="0.25">
      <c r="A23" s="18">
        <v>1923</v>
      </c>
      <c r="B23" s="18">
        <v>1923</v>
      </c>
      <c r="C23" s="18">
        <v>4</v>
      </c>
      <c r="D23" s="84" t="s">
        <v>57</v>
      </c>
      <c r="E23" s="84" t="str">
        <f t="shared" si="3"/>
        <v>1923 4</v>
      </c>
      <c r="F23" s="14">
        <f>VLOOKUP(D23,'Scatter Plot_2'!A30:C1013,3,FALSE)</f>
        <v>116.04764400000001</v>
      </c>
      <c r="G23" s="84">
        <v>116.04764400000001</v>
      </c>
      <c r="H23" s="54">
        <v>1940</v>
      </c>
      <c r="I23" s="55">
        <v>2</v>
      </c>
      <c r="K23" s="84">
        <v>19</v>
      </c>
      <c r="L23" s="10">
        <v>1940</v>
      </c>
      <c r="M23" s="7">
        <f t="shared" si="5"/>
        <v>154.10419400000001</v>
      </c>
      <c r="N23" s="7">
        <f t="shared" si="5"/>
        <v>148.09295299999999</v>
      </c>
      <c r="O23" s="7">
        <f t="shared" si="5"/>
        <v>271.36331899999999</v>
      </c>
      <c r="P23" s="7">
        <f t="shared" si="5"/>
        <v>0.12916</v>
      </c>
      <c r="Q23" s="7">
        <f t="shared" si="5"/>
        <v>7.4890330000000001</v>
      </c>
      <c r="R23" s="7">
        <f t="shared" si="5"/>
        <v>30.059507</v>
      </c>
      <c r="S23" s="7">
        <f t="shared" si="5"/>
        <v>123.354026</v>
      </c>
      <c r="T23" s="7">
        <f t="shared" si="5"/>
        <v>209.03386</v>
      </c>
      <c r="U23" s="7">
        <f t="shared" si="5"/>
        <v>319.235454</v>
      </c>
      <c r="V23" s="7">
        <f t="shared" si="5"/>
        <v>397.786023</v>
      </c>
      <c r="W23" s="7">
        <f t="shared" si="5"/>
        <v>418.26666299999999</v>
      </c>
      <c r="X23" s="7">
        <f t="shared" si="5"/>
        <v>338.41736300000002</v>
      </c>
      <c r="Z23" s="40">
        <f t="shared" si="4"/>
        <v>2670.9890780000001</v>
      </c>
    </row>
    <row r="24" spans="1:26" x14ac:dyDescent="0.25">
      <c r="A24" s="18">
        <v>1923</v>
      </c>
      <c r="B24" s="18">
        <v>1923</v>
      </c>
      <c r="C24" s="18">
        <v>5</v>
      </c>
      <c r="D24" s="84" t="s">
        <v>58</v>
      </c>
      <c r="E24" s="84" t="str">
        <f t="shared" si="3"/>
        <v>1923 5</v>
      </c>
      <c r="F24" s="14">
        <f>VLOOKUP(D24,'Scatter Plot_2'!A31:C1014,3,FALSE)</f>
        <v>200.649404</v>
      </c>
      <c r="G24" s="84">
        <v>200.649404</v>
      </c>
      <c r="H24" s="54">
        <v>1941</v>
      </c>
      <c r="I24" s="55">
        <v>1</v>
      </c>
      <c r="K24" s="84">
        <v>20</v>
      </c>
      <c r="L24" s="10">
        <v>1941</v>
      </c>
      <c r="M24" s="7">
        <f t="shared" si="5"/>
        <v>281.32583499999998</v>
      </c>
      <c r="N24" s="7">
        <f t="shared" si="5"/>
        <v>227.024438</v>
      </c>
      <c r="O24" s="7">
        <f t="shared" si="5"/>
        <v>215.678382</v>
      </c>
      <c r="P24" s="7">
        <f t="shared" si="5"/>
        <v>16.069303999999999</v>
      </c>
      <c r="Q24" s="7">
        <f t="shared" si="5"/>
        <v>94.738223000000005</v>
      </c>
      <c r="R24" s="7">
        <f t="shared" si="5"/>
        <v>154.921751</v>
      </c>
      <c r="S24" s="7">
        <f t="shared" si="5"/>
        <v>226.28515200000001</v>
      </c>
      <c r="T24" s="7">
        <f t="shared" si="5"/>
        <v>320.11904299999998</v>
      </c>
      <c r="U24" s="7">
        <f t="shared" si="5"/>
        <v>390.261979</v>
      </c>
      <c r="V24" s="7">
        <f t="shared" si="5"/>
        <v>414.29561100000001</v>
      </c>
      <c r="W24" s="7">
        <f t="shared" si="5"/>
        <v>430.64247</v>
      </c>
      <c r="X24" s="7">
        <f t="shared" si="5"/>
        <v>356.68193600000001</v>
      </c>
      <c r="Z24" s="40">
        <f t="shared" si="4"/>
        <v>3371.9372300000005</v>
      </c>
    </row>
    <row r="25" spans="1:26" x14ac:dyDescent="0.25">
      <c r="A25" s="18">
        <v>1923</v>
      </c>
      <c r="B25" s="18">
        <v>1923</v>
      </c>
      <c r="C25" s="18">
        <v>6</v>
      </c>
      <c r="D25" s="84" t="s">
        <v>59</v>
      </c>
      <c r="E25" s="84" t="str">
        <f t="shared" si="3"/>
        <v>1923 6</v>
      </c>
      <c r="F25" s="14">
        <f>VLOOKUP(D25,'Scatter Plot_2'!A32:C1015,3,FALSE)</f>
        <v>304.72762799999998</v>
      </c>
      <c r="G25" s="84">
        <v>304.72762799999998</v>
      </c>
      <c r="H25" s="54">
        <v>1942</v>
      </c>
      <c r="I25" s="55">
        <v>1</v>
      </c>
      <c r="K25" s="84">
        <v>21</v>
      </c>
      <c r="L25" s="10">
        <v>1942</v>
      </c>
      <c r="M25" s="7">
        <f t="shared" si="5"/>
        <v>336.236988</v>
      </c>
      <c r="N25" s="7">
        <f t="shared" si="5"/>
        <v>294.96088500000002</v>
      </c>
      <c r="O25" s="7">
        <f t="shared" si="5"/>
        <v>279.54967900000003</v>
      </c>
      <c r="P25" s="7">
        <f t="shared" si="5"/>
        <v>94.966417000000007</v>
      </c>
      <c r="Q25" s="7">
        <f t="shared" si="5"/>
        <v>73.015319000000005</v>
      </c>
      <c r="R25" s="7">
        <f t="shared" si="5"/>
        <v>103.208355</v>
      </c>
      <c r="S25" s="7">
        <f t="shared" si="5"/>
        <v>171.647187</v>
      </c>
      <c r="T25" s="7">
        <f t="shared" si="5"/>
        <v>251.84881899999999</v>
      </c>
      <c r="U25" s="7">
        <f t="shared" si="5"/>
        <v>314.75566099999998</v>
      </c>
      <c r="V25" s="7">
        <f t="shared" si="5"/>
        <v>340.34969799999999</v>
      </c>
      <c r="W25" s="7">
        <f t="shared" si="5"/>
        <v>369.157376</v>
      </c>
      <c r="X25" s="7">
        <f t="shared" si="5"/>
        <v>292.02958899999999</v>
      </c>
      <c r="Z25" s="40">
        <f t="shared" si="4"/>
        <v>2675.1383659999997</v>
      </c>
    </row>
    <row r="26" spans="1:26" x14ac:dyDescent="0.25">
      <c r="A26" s="18">
        <v>1923</v>
      </c>
      <c r="B26" s="18">
        <v>1923</v>
      </c>
      <c r="C26" s="18">
        <v>7</v>
      </c>
      <c r="D26" s="84" t="s">
        <v>60</v>
      </c>
      <c r="E26" s="84" t="str">
        <f t="shared" si="3"/>
        <v>1923 7</v>
      </c>
      <c r="F26" s="14">
        <f>VLOOKUP(D26,'Scatter Plot_2'!A33:C1016,3,FALSE)</f>
        <v>379.83027600000003</v>
      </c>
      <c r="G26" s="84">
        <v>379.83027600000003</v>
      </c>
      <c r="H26" s="54">
        <v>1943</v>
      </c>
      <c r="I26" s="55">
        <v>1</v>
      </c>
      <c r="K26" s="84">
        <v>22</v>
      </c>
      <c r="L26" s="10">
        <v>1943</v>
      </c>
      <c r="M26" s="7">
        <f t="shared" si="5"/>
        <v>267.01584700000001</v>
      </c>
      <c r="N26" s="7">
        <f t="shared" si="5"/>
        <v>228.565538</v>
      </c>
      <c r="O26" s="7">
        <f t="shared" si="5"/>
        <v>216.88693000000001</v>
      </c>
      <c r="P26" s="7">
        <f t="shared" si="5"/>
        <v>15.705406</v>
      </c>
      <c r="Q26" s="7">
        <f t="shared" si="5"/>
        <v>103.96796000000001</v>
      </c>
      <c r="R26" s="7">
        <f t="shared" si="5"/>
        <v>155.46705600000001</v>
      </c>
      <c r="S26" s="7">
        <f t="shared" si="5"/>
        <v>240.85988</v>
      </c>
      <c r="T26" s="7">
        <f t="shared" si="5"/>
        <v>334.14700499999998</v>
      </c>
      <c r="U26" s="7">
        <f t="shared" si="5"/>
        <v>406.86818899999997</v>
      </c>
      <c r="V26" s="7">
        <f t="shared" si="5"/>
        <v>432.54823599999997</v>
      </c>
      <c r="W26" s="7">
        <f t="shared" si="5"/>
        <v>443.91233599999998</v>
      </c>
      <c r="X26" s="7">
        <f t="shared" si="5"/>
        <v>368.24023</v>
      </c>
      <c r="Z26" s="40">
        <f t="shared" si="4"/>
        <v>3241.464465</v>
      </c>
    </row>
    <row r="27" spans="1:26" x14ac:dyDescent="0.25">
      <c r="A27" s="18">
        <v>1923</v>
      </c>
      <c r="B27" s="18">
        <v>1923</v>
      </c>
      <c r="C27" s="18">
        <v>8</v>
      </c>
      <c r="D27" s="84" t="s">
        <v>61</v>
      </c>
      <c r="E27" s="84" t="str">
        <f t="shared" si="3"/>
        <v>1923 8</v>
      </c>
      <c r="F27" s="14">
        <f>VLOOKUP(D27,'Scatter Plot_2'!A34:C1017,3,FALSE)</f>
        <v>399.36593599999998</v>
      </c>
      <c r="G27" s="84">
        <v>399.36593599999998</v>
      </c>
      <c r="H27" s="54">
        <v>1944</v>
      </c>
      <c r="I27" s="55">
        <v>4</v>
      </c>
      <c r="K27" s="84">
        <v>23</v>
      </c>
      <c r="L27" s="10">
        <v>1944</v>
      </c>
      <c r="M27" s="7">
        <f t="shared" si="5"/>
        <v>347.185633</v>
      </c>
      <c r="N27" s="7">
        <f t="shared" si="5"/>
        <v>158.743405</v>
      </c>
      <c r="O27" s="7">
        <f t="shared" si="5"/>
        <v>344.42677400000002</v>
      </c>
      <c r="P27" s="7">
        <f t="shared" si="5"/>
        <v>4.1387429999999998</v>
      </c>
      <c r="Q27" s="7">
        <f t="shared" si="5"/>
        <v>4.9269780000000001</v>
      </c>
      <c r="R27" s="7">
        <f t="shared" si="5"/>
        <v>16.048741</v>
      </c>
      <c r="S27" s="7">
        <f t="shared" si="5"/>
        <v>81.014264999999995</v>
      </c>
      <c r="T27" s="7">
        <f t="shared" si="5"/>
        <v>129.571473</v>
      </c>
      <c r="U27" s="7">
        <f t="shared" si="5"/>
        <v>226.13155399999999</v>
      </c>
      <c r="V27" s="7">
        <f t="shared" si="5"/>
        <v>300.53293000000002</v>
      </c>
      <c r="W27" s="7">
        <f t="shared" si="5"/>
        <v>280.55637999999999</v>
      </c>
      <c r="X27" s="7">
        <f t="shared" si="5"/>
        <v>163.135989</v>
      </c>
      <c r="Z27" s="40">
        <f t="shared" si="4"/>
        <v>1782.4278899999999</v>
      </c>
    </row>
    <row r="28" spans="1:26" x14ac:dyDescent="0.25">
      <c r="A28" s="18">
        <v>1923</v>
      </c>
      <c r="B28" s="18">
        <v>1923</v>
      </c>
      <c r="C28" s="18">
        <v>9</v>
      </c>
      <c r="D28" s="84" t="s">
        <v>62</v>
      </c>
      <c r="E28" s="84" t="str">
        <f t="shared" si="3"/>
        <v>1923 9</v>
      </c>
      <c r="F28" s="14">
        <f>VLOOKUP(D28,'Scatter Plot_2'!A35:C1018,3,FALSE)</f>
        <v>327.59784500000001</v>
      </c>
      <c r="G28" s="84">
        <v>327.59784500000001</v>
      </c>
      <c r="H28" s="54">
        <v>1945</v>
      </c>
      <c r="I28" s="55">
        <v>3</v>
      </c>
      <c r="K28" s="84">
        <v>24</v>
      </c>
      <c r="L28" s="10">
        <v>1945</v>
      </c>
      <c r="M28" s="7">
        <f t="shared" si="5"/>
        <v>183.358206</v>
      </c>
      <c r="N28" s="7">
        <f t="shared" si="5"/>
        <v>202.57305199999999</v>
      </c>
      <c r="O28" s="7">
        <f t="shared" si="5"/>
        <v>187.04053099999999</v>
      </c>
      <c r="P28" s="7">
        <f t="shared" si="5"/>
        <v>4.3638979999999998</v>
      </c>
      <c r="Q28" s="7">
        <f t="shared" si="5"/>
        <v>8.1008709999999997</v>
      </c>
      <c r="R28" s="7">
        <f t="shared" si="5"/>
        <v>27.775268000000001</v>
      </c>
      <c r="S28" s="7">
        <f t="shared" si="5"/>
        <v>221.60757899999999</v>
      </c>
      <c r="T28" s="7">
        <f t="shared" si="5"/>
        <v>302.53286300000002</v>
      </c>
      <c r="U28" s="7">
        <f t="shared" si="5"/>
        <v>364.00190099999998</v>
      </c>
      <c r="V28" s="7">
        <f t="shared" si="5"/>
        <v>387.87654600000002</v>
      </c>
      <c r="W28" s="7">
        <f t="shared" si="5"/>
        <v>406.519139</v>
      </c>
      <c r="X28" s="7">
        <f t="shared" si="5"/>
        <v>338.161743</v>
      </c>
      <c r="Z28" s="40">
        <f t="shared" si="4"/>
        <v>3017.7435829999999</v>
      </c>
    </row>
    <row r="29" spans="1:26" x14ac:dyDescent="0.25">
      <c r="A29" s="18">
        <v>1924</v>
      </c>
      <c r="B29" s="18">
        <v>1923</v>
      </c>
      <c r="C29" s="18">
        <v>10</v>
      </c>
      <c r="D29" s="84" t="s">
        <v>63</v>
      </c>
      <c r="E29" s="84" t="str">
        <f t="shared" si="3"/>
        <v>1924 10</v>
      </c>
      <c r="F29" s="14">
        <f>VLOOKUP(D29,'Scatter Plot_2'!A36:C1019,3,FALSE)</f>
        <v>260.38076999999998</v>
      </c>
      <c r="G29" s="84">
        <v>260.38076999999998</v>
      </c>
      <c r="H29" s="54">
        <v>1946</v>
      </c>
      <c r="I29" s="55">
        <v>3</v>
      </c>
      <c r="K29" s="84">
        <v>25</v>
      </c>
      <c r="L29" s="10">
        <v>1946</v>
      </c>
      <c r="M29" s="7">
        <f t="shared" si="5"/>
        <v>319.46784700000001</v>
      </c>
      <c r="N29" s="7">
        <f t="shared" si="5"/>
        <v>278.23598399999997</v>
      </c>
      <c r="O29" s="7">
        <f t="shared" si="5"/>
        <v>263.09340200000003</v>
      </c>
      <c r="P29" s="7">
        <f t="shared" si="5"/>
        <v>76.249886000000004</v>
      </c>
      <c r="Q29" s="7">
        <f t="shared" si="5"/>
        <v>32.221425000000004</v>
      </c>
      <c r="R29" s="7">
        <f t="shared" si="5"/>
        <v>29.663416999999999</v>
      </c>
      <c r="S29" s="7">
        <f t="shared" si="5"/>
        <v>130.279346</v>
      </c>
      <c r="T29" s="7">
        <f t="shared" si="5"/>
        <v>214.48900599999999</v>
      </c>
      <c r="U29" s="7">
        <f t="shared" si="5"/>
        <v>312.69386600000001</v>
      </c>
      <c r="V29" s="7">
        <f t="shared" si="5"/>
        <v>380.83524399999999</v>
      </c>
      <c r="W29" s="7">
        <f t="shared" si="5"/>
        <v>403.20724100000001</v>
      </c>
      <c r="X29" s="7">
        <f t="shared" si="5"/>
        <v>329.89117700000003</v>
      </c>
      <c r="Z29" s="40">
        <f t="shared" si="4"/>
        <v>2516.505232</v>
      </c>
    </row>
    <row r="30" spans="1:26" x14ac:dyDescent="0.25">
      <c r="A30" s="18">
        <v>1924</v>
      </c>
      <c r="B30" s="18">
        <v>1923</v>
      </c>
      <c r="C30" s="18">
        <v>11</v>
      </c>
      <c r="D30" s="84" t="s">
        <v>64</v>
      </c>
      <c r="E30" s="84" t="str">
        <f t="shared" si="3"/>
        <v>1924 11</v>
      </c>
      <c r="F30" s="14">
        <f>VLOOKUP(D30,'Scatter Plot_2'!A37:C1020,3,FALSE)</f>
        <v>210.758262</v>
      </c>
      <c r="G30" s="84">
        <v>210.758262</v>
      </c>
      <c r="H30" s="54">
        <v>1947</v>
      </c>
      <c r="I30" s="55">
        <v>4</v>
      </c>
      <c r="K30" s="84">
        <v>26</v>
      </c>
      <c r="L30" s="10">
        <v>1947</v>
      </c>
      <c r="M30" s="7">
        <f t="shared" si="5"/>
        <v>269.41816599999999</v>
      </c>
      <c r="N30" s="7">
        <f t="shared" si="5"/>
        <v>220.02115699999999</v>
      </c>
      <c r="O30" s="7">
        <f t="shared" si="5"/>
        <v>208.937364</v>
      </c>
      <c r="P30" s="7">
        <f t="shared" si="5"/>
        <v>8.6311839999999993</v>
      </c>
      <c r="Q30" s="7">
        <f t="shared" si="5"/>
        <v>8.4380640000000007</v>
      </c>
      <c r="R30" s="7">
        <f t="shared" si="5"/>
        <v>15.372862</v>
      </c>
      <c r="S30" s="7">
        <f t="shared" si="5"/>
        <v>116.646827</v>
      </c>
      <c r="T30" s="7">
        <f t="shared" si="5"/>
        <v>166.56170499999999</v>
      </c>
      <c r="U30" s="7">
        <f t="shared" si="5"/>
        <v>293.85056600000001</v>
      </c>
      <c r="V30" s="7">
        <f t="shared" si="5"/>
        <v>383.28855399999998</v>
      </c>
      <c r="W30" s="7">
        <f t="shared" si="5"/>
        <v>152.422743</v>
      </c>
      <c r="X30" s="7">
        <f t="shared" si="5"/>
        <v>157.43018799999999</v>
      </c>
      <c r="Z30" s="40">
        <f t="shared" si="4"/>
        <v>2022.5988770000001</v>
      </c>
    </row>
    <row r="31" spans="1:26" x14ac:dyDescent="0.25">
      <c r="A31" s="18">
        <v>1924</v>
      </c>
      <c r="B31" s="18">
        <v>1923</v>
      </c>
      <c r="C31" s="18">
        <v>12</v>
      </c>
      <c r="D31" s="84" t="s">
        <v>65</v>
      </c>
      <c r="E31" s="84" t="str">
        <f t="shared" si="3"/>
        <v>1924 12</v>
      </c>
      <c r="F31" s="14">
        <f>VLOOKUP(D31,'Scatter Plot_2'!A38:C1021,3,FALSE)</f>
        <v>200.57637700000001</v>
      </c>
      <c r="G31" s="84">
        <v>200.57637700000001</v>
      </c>
      <c r="H31" s="54">
        <v>1948</v>
      </c>
      <c r="I31" s="55">
        <v>3</v>
      </c>
      <c r="K31" s="84">
        <v>27</v>
      </c>
      <c r="L31" s="10">
        <v>1948</v>
      </c>
      <c r="M31" s="7">
        <f t="shared" si="5"/>
        <v>244.157803</v>
      </c>
      <c r="N31" s="7">
        <f t="shared" si="5"/>
        <v>277.82403799999997</v>
      </c>
      <c r="O31" s="7">
        <f t="shared" si="5"/>
        <v>212.66488799999999</v>
      </c>
      <c r="P31" s="7">
        <f t="shared" si="5"/>
        <v>0.17088700000000001</v>
      </c>
      <c r="Q31" s="7">
        <f t="shared" si="5"/>
        <v>2.2078159999999998</v>
      </c>
      <c r="R31" s="7">
        <f t="shared" si="5"/>
        <v>4.4607190000000001</v>
      </c>
      <c r="S31" s="7">
        <f t="shared" si="5"/>
        <v>25.067820999999999</v>
      </c>
      <c r="T31" s="7">
        <f t="shared" si="5"/>
        <v>170.47919999999999</v>
      </c>
      <c r="U31" s="7">
        <f t="shared" si="5"/>
        <v>275.62822299999999</v>
      </c>
      <c r="V31" s="7">
        <f t="shared" si="5"/>
        <v>384.047887</v>
      </c>
      <c r="W31" s="7">
        <f t="shared" si="5"/>
        <v>395.852082</v>
      </c>
      <c r="X31" s="7">
        <f t="shared" si="5"/>
        <v>333.09143899999998</v>
      </c>
      <c r="Z31" s="40">
        <f t="shared" si="4"/>
        <v>2255.910914</v>
      </c>
    </row>
    <row r="32" spans="1:26" x14ac:dyDescent="0.25">
      <c r="A32" s="18">
        <v>1924</v>
      </c>
      <c r="B32" s="18">
        <v>1924</v>
      </c>
      <c r="C32" s="18">
        <v>1</v>
      </c>
      <c r="D32" s="84" t="s">
        <v>66</v>
      </c>
      <c r="E32" s="84" t="str">
        <f t="shared" si="3"/>
        <v>1924 1</v>
      </c>
      <c r="F32" s="14">
        <f>VLOOKUP(D32,'Scatter Plot_2'!A39:C1022,3,FALSE)</f>
        <v>2.7679999999999998</v>
      </c>
      <c r="G32" s="84">
        <v>2.7679999999999998</v>
      </c>
      <c r="H32" s="54">
        <v>1949</v>
      </c>
      <c r="I32" s="55">
        <v>4</v>
      </c>
      <c r="K32" s="84">
        <v>28</v>
      </c>
      <c r="L32" s="10">
        <v>1949</v>
      </c>
      <c r="M32" s="7">
        <f t="shared" si="5"/>
        <v>260.11577499999999</v>
      </c>
      <c r="N32" s="7">
        <f t="shared" si="5"/>
        <v>204.645207</v>
      </c>
      <c r="O32" s="7">
        <f t="shared" si="5"/>
        <v>194.51745500000001</v>
      </c>
      <c r="P32" s="7">
        <f t="shared" si="5"/>
        <v>4.7237270000000002</v>
      </c>
      <c r="Q32" s="7">
        <f t="shared" si="5"/>
        <v>3.2813789999999998</v>
      </c>
      <c r="R32" s="7">
        <f t="shared" si="5"/>
        <v>8.7901170000000004</v>
      </c>
      <c r="S32" s="7">
        <f t="shared" si="5"/>
        <v>66.587306999999996</v>
      </c>
      <c r="T32" s="7">
        <f t="shared" si="5"/>
        <v>130.12729899999999</v>
      </c>
      <c r="U32" s="7">
        <f t="shared" si="5"/>
        <v>222.66916800000001</v>
      </c>
      <c r="V32" s="7">
        <f t="shared" si="5"/>
        <v>291.04289499999999</v>
      </c>
      <c r="W32" s="7">
        <f t="shared" si="5"/>
        <v>288.03759700000001</v>
      </c>
      <c r="X32" s="7">
        <f t="shared" si="5"/>
        <v>203.83600100000001</v>
      </c>
      <c r="Z32" s="40">
        <f t="shared" si="4"/>
        <v>1691.5326400000001</v>
      </c>
    </row>
    <row r="33" spans="1:26" x14ac:dyDescent="0.25">
      <c r="A33" s="18">
        <v>1924</v>
      </c>
      <c r="B33" s="18">
        <v>1924</v>
      </c>
      <c r="C33" s="18">
        <v>2</v>
      </c>
      <c r="D33" s="84" t="s">
        <v>67</v>
      </c>
      <c r="E33" s="84" t="str">
        <f t="shared" si="3"/>
        <v>1924 2</v>
      </c>
      <c r="F33" s="14">
        <f>VLOOKUP(D33,'Scatter Plot_2'!A40:C1023,3,FALSE)</f>
        <v>0.36345</v>
      </c>
      <c r="G33" s="84">
        <v>0.36345</v>
      </c>
      <c r="H33" s="54">
        <v>1950</v>
      </c>
      <c r="I33" s="55">
        <v>3</v>
      </c>
      <c r="K33" s="84">
        <v>29</v>
      </c>
      <c r="L33" s="10">
        <v>1950</v>
      </c>
      <c r="M33" s="7">
        <f t="shared" si="5"/>
        <v>128.446731</v>
      </c>
      <c r="N33" s="7">
        <f t="shared" si="5"/>
        <v>182.22019599999999</v>
      </c>
      <c r="O33" s="7">
        <f t="shared" si="5"/>
        <v>165.50691800000001</v>
      </c>
      <c r="P33" s="7">
        <f t="shared" si="5"/>
        <v>0.278368</v>
      </c>
      <c r="Q33" s="7">
        <f t="shared" si="5"/>
        <v>3.990043</v>
      </c>
      <c r="R33" s="7">
        <f t="shared" si="5"/>
        <v>13.81982</v>
      </c>
      <c r="S33" s="7">
        <f t="shared" si="5"/>
        <v>103.301928</v>
      </c>
      <c r="T33" s="7">
        <f t="shared" si="5"/>
        <v>146.342544</v>
      </c>
      <c r="U33" s="7">
        <f t="shared" si="5"/>
        <v>251.69698600000001</v>
      </c>
      <c r="V33" s="7">
        <f t="shared" si="5"/>
        <v>338.081886</v>
      </c>
      <c r="W33" s="7">
        <f t="shared" si="5"/>
        <v>347.57207599999998</v>
      </c>
      <c r="X33" s="7">
        <f t="shared" si="5"/>
        <v>289.96921900000001</v>
      </c>
      <c r="Z33" s="40">
        <f t="shared" si="4"/>
        <v>2272.458662</v>
      </c>
    </row>
    <row r="34" spans="1:26" x14ac:dyDescent="0.25">
      <c r="A34" s="18">
        <v>1924</v>
      </c>
      <c r="B34" s="18">
        <v>1924</v>
      </c>
      <c r="C34" s="18">
        <v>3</v>
      </c>
      <c r="D34" s="84" t="s">
        <v>68</v>
      </c>
      <c r="E34" s="84" t="str">
        <f t="shared" si="3"/>
        <v>1924 3</v>
      </c>
      <c r="F34" s="14">
        <f>VLOOKUP(D34,'Scatter Plot_2'!A41:C1024,3,FALSE)</f>
        <v>9.9674029999999991</v>
      </c>
      <c r="G34" s="84">
        <v>9.9674029999999991</v>
      </c>
      <c r="H34" s="54">
        <v>1951</v>
      </c>
      <c r="I34" s="55">
        <v>2</v>
      </c>
      <c r="K34" s="84">
        <v>30</v>
      </c>
      <c r="L34" s="10">
        <v>1951</v>
      </c>
      <c r="M34" s="7">
        <f t="shared" si="5"/>
        <v>211.31178800000001</v>
      </c>
      <c r="N34" s="7">
        <f t="shared" si="5"/>
        <v>166.11659499999999</v>
      </c>
      <c r="O34" s="7">
        <f t="shared" si="5"/>
        <v>158.621589</v>
      </c>
      <c r="P34" s="7">
        <f t="shared" si="5"/>
        <v>136.062501</v>
      </c>
      <c r="Q34" s="7">
        <f t="shared" si="5"/>
        <v>109.56173</v>
      </c>
      <c r="R34" s="7">
        <f t="shared" si="5"/>
        <v>153.56076899999999</v>
      </c>
      <c r="S34" s="7">
        <f t="shared" si="5"/>
        <v>189.02038400000001</v>
      </c>
      <c r="T34" s="7">
        <f t="shared" si="5"/>
        <v>282.58889599999998</v>
      </c>
      <c r="U34" s="7">
        <f t="shared" si="5"/>
        <v>348.23733199999998</v>
      </c>
      <c r="V34" s="7">
        <f t="shared" si="5"/>
        <v>369.09105299999999</v>
      </c>
      <c r="W34" s="7">
        <f t="shared" si="5"/>
        <v>401.427887</v>
      </c>
      <c r="X34" s="7">
        <f t="shared" si="5"/>
        <v>312.24328100000002</v>
      </c>
      <c r="Z34" s="40">
        <f t="shared" si="4"/>
        <v>3051.5670960000002</v>
      </c>
    </row>
    <row r="35" spans="1:26" x14ac:dyDescent="0.25">
      <c r="A35" s="18">
        <v>1924</v>
      </c>
      <c r="B35" s="18">
        <v>1924</v>
      </c>
      <c r="C35" s="18">
        <v>4</v>
      </c>
      <c r="D35" s="84" t="s">
        <v>69</v>
      </c>
      <c r="E35" s="84" t="str">
        <f t="shared" si="3"/>
        <v>1924 4</v>
      </c>
      <c r="F35" s="14">
        <f>VLOOKUP(D35,'Scatter Plot_2'!A42:C1025,3,FALSE)</f>
        <v>14.073487999999999</v>
      </c>
      <c r="G35" s="84">
        <v>14.073487999999999</v>
      </c>
      <c r="H35" s="54">
        <v>1952</v>
      </c>
      <c r="I35" s="55">
        <v>1</v>
      </c>
      <c r="K35" s="84">
        <v>31</v>
      </c>
      <c r="L35" s="10">
        <v>1952</v>
      </c>
      <c r="M35" s="7">
        <f t="shared" si="5"/>
        <v>291.932388</v>
      </c>
      <c r="N35" s="7">
        <f t="shared" si="5"/>
        <v>252.76939300000001</v>
      </c>
      <c r="O35" s="7">
        <f t="shared" si="5"/>
        <v>240.288658</v>
      </c>
      <c r="P35" s="7">
        <f t="shared" si="5"/>
        <v>106.725899</v>
      </c>
      <c r="Q35" s="7">
        <f t="shared" si="5"/>
        <v>103.681156</v>
      </c>
      <c r="R35" s="7">
        <f t="shared" si="5"/>
        <v>148.80730199999999</v>
      </c>
      <c r="S35" s="7">
        <f t="shared" si="5"/>
        <v>216.93795800000001</v>
      </c>
      <c r="T35" s="7">
        <f t="shared" si="5"/>
        <v>319.34099200000003</v>
      </c>
      <c r="U35" s="7">
        <f t="shared" si="5"/>
        <v>391.56459699999999</v>
      </c>
      <c r="V35" s="7">
        <f t="shared" si="5"/>
        <v>415.04231700000003</v>
      </c>
      <c r="W35" s="7">
        <f t="shared" si="5"/>
        <v>433.32347199999998</v>
      </c>
      <c r="X35" s="7">
        <f t="shared" si="5"/>
        <v>355.23899699999998</v>
      </c>
      <c r="Z35" s="40">
        <f t="shared" si="4"/>
        <v>3361.0413310000004</v>
      </c>
    </row>
    <row r="36" spans="1:26" x14ac:dyDescent="0.25">
      <c r="A36" s="18">
        <v>1924</v>
      </c>
      <c r="B36" s="18">
        <v>1924</v>
      </c>
      <c r="C36" s="18">
        <v>5</v>
      </c>
      <c r="D36" s="84" t="s">
        <v>70</v>
      </c>
      <c r="E36" s="84" t="str">
        <f t="shared" si="3"/>
        <v>1924 5</v>
      </c>
      <c r="F36" s="14">
        <f>VLOOKUP(D36,'Scatter Plot_2'!A43:C1026,3,FALSE)</f>
        <v>80.874279000000001</v>
      </c>
      <c r="G36" s="84">
        <v>80.874279000000001</v>
      </c>
      <c r="H36" s="54">
        <v>1953</v>
      </c>
      <c r="I36" s="55">
        <v>1</v>
      </c>
      <c r="K36" s="84">
        <v>32</v>
      </c>
      <c r="L36" s="10">
        <v>1953</v>
      </c>
      <c r="M36" s="7">
        <f t="shared" si="5"/>
        <v>334.00785999999999</v>
      </c>
      <c r="N36" s="7">
        <f t="shared" si="5"/>
        <v>292.63030300000003</v>
      </c>
      <c r="O36" s="7">
        <f t="shared" si="5"/>
        <v>277.72274099999998</v>
      </c>
      <c r="P36" s="7">
        <f t="shared" si="5"/>
        <v>123.958192</v>
      </c>
      <c r="Q36" s="7">
        <f t="shared" si="5"/>
        <v>52.4666</v>
      </c>
      <c r="R36" s="7">
        <f t="shared" si="5"/>
        <v>34.417842999999998</v>
      </c>
      <c r="S36" s="7">
        <f t="shared" si="5"/>
        <v>110.39204599999999</v>
      </c>
      <c r="T36" s="7">
        <f t="shared" si="5"/>
        <v>179.602453</v>
      </c>
      <c r="U36" s="7">
        <f t="shared" si="5"/>
        <v>293.00216599999999</v>
      </c>
      <c r="V36" s="7">
        <f t="shared" si="5"/>
        <v>380.52580399999999</v>
      </c>
      <c r="W36" s="7">
        <f t="shared" si="5"/>
        <v>395.08826900000003</v>
      </c>
      <c r="X36" s="7">
        <f t="shared" si="5"/>
        <v>324.15834999999998</v>
      </c>
      <c r="Z36" s="40">
        <f t="shared" si="4"/>
        <v>2375.8792230000004</v>
      </c>
    </row>
    <row r="37" spans="1:26" x14ac:dyDescent="0.25">
      <c r="A37" s="18">
        <v>1924</v>
      </c>
      <c r="B37" s="18">
        <v>1924</v>
      </c>
      <c r="C37" s="18">
        <v>6</v>
      </c>
      <c r="D37" s="84" t="s">
        <v>71</v>
      </c>
      <c r="E37" s="84" t="str">
        <f t="shared" si="3"/>
        <v>1924 6</v>
      </c>
      <c r="F37" s="14">
        <f>VLOOKUP(D37,'Scatter Plot_2'!A44:C1027,3,FALSE)</f>
        <v>131.69003499999999</v>
      </c>
      <c r="G37" s="84">
        <v>131.69003499999999</v>
      </c>
      <c r="H37" s="54">
        <v>1954</v>
      </c>
      <c r="I37" s="55">
        <v>2</v>
      </c>
      <c r="K37" s="84">
        <v>33</v>
      </c>
      <c r="L37" s="10">
        <v>1954</v>
      </c>
      <c r="M37" s="7">
        <f t="shared" ref="M37:X52" si="6">INDEX($F$5:$G$988,MATCH((CONCATENATE($L37," ",M$3)),$E$5:$E$988,0),IF($K$1="CFS",1,IF($K$1="TAF",2,"INC")))</f>
        <v>247.28900300000001</v>
      </c>
      <c r="N37" s="7">
        <f t="shared" si="6"/>
        <v>196.67993100000001</v>
      </c>
      <c r="O37" s="7">
        <f t="shared" si="6"/>
        <v>187.85552300000001</v>
      </c>
      <c r="P37" s="7">
        <f t="shared" si="6"/>
        <v>9.2959320000000005</v>
      </c>
      <c r="Q37" s="7">
        <f t="shared" si="6"/>
        <v>17.571902999999999</v>
      </c>
      <c r="R37" s="7">
        <f t="shared" si="6"/>
        <v>69.631620999999996</v>
      </c>
      <c r="S37" s="7">
        <f t="shared" si="6"/>
        <v>122.695649</v>
      </c>
      <c r="T37" s="7">
        <f t="shared" si="6"/>
        <v>206.98951099999999</v>
      </c>
      <c r="U37" s="7">
        <f t="shared" si="6"/>
        <v>313.44257499999998</v>
      </c>
      <c r="V37" s="7">
        <f t="shared" si="6"/>
        <v>391.48373600000002</v>
      </c>
      <c r="W37" s="7">
        <f t="shared" si="6"/>
        <v>411.94015400000001</v>
      </c>
      <c r="X37" s="7">
        <f t="shared" si="6"/>
        <v>333.28818100000001</v>
      </c>
      <c r="Z37" s="40">
        <f t="shared" si="4"/>
        <v>2573.6169970000001</v>
      </c>
    </row>
    <row r="38" spans="1:26" x14ac:dyDescent="0.25">
      <c r="A38" s="18">
        <v>1924</v>
      </c>
      <c r="B38" s="18">
        <v>1924</v>
      </c>
      <c r="C38" s="18">
        <v>7</v>
      </c>
      <c r="D38" s="84" t="s">
        <v>72</v>
      </c>
      <c r="E38" s="84" t="str">
        <f t="shared" si="3"/>
        <v>1924 7</v>
      </c>
      <c r="F38" s="14">
        <f>VLOOKUP(D38,'Scatter Plot_2'!A45:C1028,3,FALSE)</f>
        <v>166.996374</v>
      </c>
      <c r="G38" s="84">
        <v>166.996374</v>
      </c>
      <c r="H38" s="54">
        <v>1955</v>
      </c>
      <c r="I38" s="55">
        <v>4</v>
      </c>
      <c r="K38" s="84">
        <v>34</v>
      </c>
      <c r="L38" s="10">
        <v>1955</v>
      </c>
      <c r="M38" s="7">
        <f t="shared" si="6"/>
        <v>272.04429900000002</v>
      </c>
      <c r="N38" s="7">
        <f t="shared" si="6"/>
        <v>220.07334900000001</v>
      </c>
      <c r="O38" s="7">
        <f t="shared" si="6"/>
        <v>208.85526999999999</v>
      </c>
      <c r="P38" s="7">
        <f t="shared" si="6"/>
        <v>10.228225999999999</v>
      </c>
      <c r="Q38" s="7">
        <f t="shared" si="6"/>
        <v>12.944426</v>
      </c>
      <c r="R38" s="7">
        <f t="shared" si="6"/>
        <v>18.967642000000001</v>
      </c>
      <c r="S38" s="7">
        <f t="shared" si="6"/>
        <v>47.237529000000002</v>
      </c>
      <c r="T38" s="7">
        <f t="shared" si="6"/>
        <v>128.760323</v>
      </c>
      <c r="U38" s="7">
        <f t="shared" si="6"/>
        <v>218.790684</v>
      </c>
      <c r="V38" s="7">
        <f t="shared" si="6"/>
        <v>284.55833699999999</v>
      </c>
      <c r="W38" s="7">
        <f t="shared" si="6"/>
        <v>279.24858799999998</v>
      </c>
      <c r="X38" s="7">
        <f t="shared" si="6"/>
        <v>228.94171</v>
      </c>
      <c r="Z38" s="40">
        <f t="shared" si="4"/>
        <v>1874.6182169999997</v>
      </c>
    </row>
    <row r="39" spans="1:26" x14ac:dyDescent="0.25">
      <c r="A39" s="18">
        <v>1924</v>
      </c>
      <c r="B39" s="18">
        <v>1924</v>
      </c>
      <c r="C39" s="18">
        <v>8</v>
      </c>
      <c r="D39" s="84" t="s">
        <v>73</v>
      </c>
      <c r="E39" s="84" t="str">
        <f t="shared" si="3"/>
        <v>1924 8</v>
      </c>
      <c r="F39" s="14">
        <f>VLOOKUP(D39,'Scatter Plot_2'!A46:C1029,3,FALSE)</f>
        <v>154.34181000000001</v>
      </c>
      <c r="G39" s="84">
        <v>154.34181000000001</v>
      </c>
      <c r="H39" s="54">
        <v>1956</v>
      </c>
      <c r="I39" s="55">
        <v>1</v>
      </c>
      <c r="K39" s="84">
        <v>35</v>
      </c>
      <c r="L39" s="10">
        <v>1956</v>
      </c>
      <c r="M39" s="7">
        <f t="shared" si="6"/>
        <v>170.72715199999999</v>
      </c>
      <c r="N39" s="7">
        <f t="shared" si="6"/>
        <v>133.74486300000001</v>
      </c>
      <c r="O39" s="7">
        <f t="shared" si="6"/>
        <v>127.51429899999999</v>
      </c>
      <c r="P39" s="7">
        <f t="shared" si="6"/>
        <v>110.52903000000001</v>
      </c>
      <c r="Q39" s="7">
        <f t="shared" si="6"/>
        <v>125.59806</v>
      </c>
      <c r="R39" s="7">
        <f t="shared" si="6"/>
        <v>178.67067900000001</v>
      </c>
      <c r="S39" s="7">
        <f t="shared" si="6"/>
        <v>223.803888</v>
      </c>
      <c r="T39" s="7">
        <f t="shared" si="6"/>
        <v>321.58630099999999</v>
      </c>
      <c r="U39" s="7">
        <f t="shared" si="6"/>
        <v>395.77818000000002</v>
      </c>
      <c r="V39" s="7">
        <f t="shared" si="6"/>
        <v>419.49782699999997</v>
      </c>
      <c r="W39" s="7">
        <f t="shared" si="6"/>
        <v>437.95059199999997</v>
      </c>
      <c r="X39" s="7">
        <f t="shared" si="6"/>
        <v>357.68491999999998</v>
      </c>
      <c r="Z39" s="40">
        <f t="shared" si="4"/>
        <v>3270.8537839999999</v>
      </c>
    </row>
    <row r="40" spans="1:26" x14ac:dyDescent="0.25">
      <c r="A40" s="18">
        <v>1924</v>
      </c>
      <c r="B40" s="18">
        <v>1924</v>
      </c>
      <c r="C40" s="18">
        <v>9</v>
      </c>
      <c r="D40" s="84" t="s">
        <v>74</v>
      </c>
      <c r="E40" s="84" t="str">
        <f t="shared" si="3"/>
        <v>1924 9</v>
      </c>
      <c r="F40" s="14">
        <f>VLOOKUP(D40,'Scatter Plot_2'!A47:C1030,3,FALSE)</f>
        <v>37.127184</v>
      </c>
      <c r="G40" s="84">
        <v>37.127184</v>
      </c>
      <c r="H40" s="54">
        <v>1957</v>
      </c>
      <c r="I40" s="55">
        <v>2</v>
      </c>
      <c r="K40" s="84">
        <v>36</v>
      </c>
      <c r="L40" s="10">
        <v>1957</v>
      </c>
      <c r="M40" s="7">
        <f t="shared" si="6"/>
        <v>336.15028699999999</v>
      </c>
      <c r="N40" s="7">
        <f t="shared" si="6"/>
        <v>295.07987300000002</v>
      </c>
      <c r="O40" s="7">
        <f t="shared" si="6"/>
        <v>280.27719200000001</v>
      </c>
      <c r="P40" s="7">
        <f t="shared" si="6"/>
        <v>9.673959</v>
      </c>
      <c r="Q40" s="7">
        <f t="shared" si="6"/>
        <v>14.700086000000001</v>
      </c>
      <c r="R40" s="7">
        <f t="shared" si="6"/>
        <v>26.648434999999999</v>
      </c>
      <c r="S40" s="7">
        <f t="shared" si="6"/>
        <v>112.80388499999999</v>
      </c>
      <c r="T40" s="7">
        <f t="shared" si="6"/>
        <v>168.668116</v>
      </c>
      <c r="U40" s="7">
        <f t="shared" si="6"/>
        <v>291.35346500000003</v>
      </c>
      <c r="V40" s="7">
        <f t="shared" si="6"/>
        <v>381.40191900000002</v>
      </c>
      <c r="W40" s="7">
        <f t="shared" si="6"/>
        <v>393.45137699999998</v>
      </c>
      <c r="X40" s="7">
        <f t="shared" si="6"/>
        <v>330.33378399999998</v>
      </c>
      <c r="Z40" s="40">
        <f t="shared" si="4"/>
        <v>2383.2615510000001</v>
      </c>
    </row>
    <row r="41" spans="1:26" x14ac:dyDescent="0.25">
      <c r="A41" s="18">
        <v>1925</v>
      </c>
      <c r="B41" s="18">
        <v>1924</v>
      </c>
      <c r="C41" s="18">
        <v>10</v>
      </c>
      <c r="D41" s="84" t="s">
        <v>75</v>
      </c>
      <c r="E41" s="84" t="str">
        <f t="shared" si="3"/>
        <v>1925 10</v>
      </c>
      <c r="F41" s="14">
        <f>VLOOKUP(D41,'Scatter Plot_2'!A48:C1031,3,FALSE)</f>
        <v>135.567195</v>
      </c>
      <c r="G41" s="84">
        <v>135.567195</v>
      </c>
      <c r="H41" s="54">
        <v>1958</v>
      </c>
      <c r="I41" s="55">
        <v>1</v>
      </c>
      <c r="K41" s="84">
        <v>37</v>
      </c>
      <c r="L41" s="10">
        <v>1958</v>
      </c>
      <c r="M41" s="7">
        <f t="shared" si="6"/>
        <v>255.694312</v>
      </c>
      <c r="N41" s="7">
        <f t="shared" si="6"/>
        <v>201.02694399999999</v>
      </c>
      <c r="O41" s="7">
        <f t="shared" si="6"/>
        <v>192.22426300000001</v>
      </c>
      <c r="P41" s="7">
        <f t="shared" si="6"/>
        <v>10.266823</v>
      </c>
      <c r="Q41" s="7">
        <f t="shared" si="6"/>
        <v>19.388228000000002</v>
      </c>
      <c r="R41" s="7">
        <f t="shared" si="6"/>
        <v>158.59630000000001</v>
      </c>
      <c r="S41" s="7">
        <f t="shared" si="6"/>
        <v>275.43927100000002</v>
      </c>
      <c r="T41" s="7">
        <f t="shared" si="6"/>
        <v>376.54424999999998</v>
      </c>
      <c r="U41" s="7">
        <f t="shared" si="6"/>
        <v>458.17205799999999</v>
      </c>
      <c r="V41" s="7">
        <f t="shared" si="6"/>
        <v>471.51834300000002</v>
      </c>
      <c r="W41" s="7">
        <f t="shared" si="6"/>
        <v>483.03499799999997</v>
      </c>
      <c r="X41" s="7">
        <f t="shared" si="6"/>
        <v>395.20072800000003</v>
      </c>
      <c r="Z41" s="40">
        <f t="shared" si="4"/>
        <v>3522.5340030000002</v>
      </c>
    </row>
    <row r="42" spans="1:26" x14ac:dyDescent="0.25">
      <c r="A42" s="18">
        <v>1925</v>
      </c>
      <c r="B42" s="18">
        <v>1924</v>
      </c>
      <c r="C42" s="18">
        <v>11</v>
      </c>
      <c r="D42" s="84" t="s">
        <v>76</v>
      </c>
      <c r="E42" s="84" t="str">
        <f t="shared" si="3"/>
        <v>1925 11</v>
      </c>
      <c r="F42" s="14">
        <f>VLOOKUP(D42,'Scatter Plot_2'!A49:C1032,3,FALSE)</f>
        <v>88.242643999999999</v>
      </c>
      <c r="G42" s="84">
        <v>88.242643999999999</v>
      </c>
      <c r="H42" s="54">
        <v>1959</v>
      </c>
      <c r="I42" s="55">
        <v>3</v>
      </c>
      <c r="K42" s="84">
        <v>38</v>
      </c>
      <c r="L42" s="10">
        <v>1959</v>
      </c>
      <c r="M42" s="7">
        <f t="shared" si="6"/>
        <v>375.13949000000002</v>
      </c>
      <c r="N42" s="7">
        <f t="shared" si="6"/>
        <v>89.244973999999999</v>
      </c>
      <c r="O42" s="7">
        <f t="shared" si="6"/>
        <v>411.60609799999997</v>
      </c>
      <c r="P42" s="7">
        <f t="shared" si="6"/>
        <v>10.550978000000001</v>
      </c>
      <c r="Q42" s="7">
        <f t="shared" si="6"/>
        <v>17.486515000000001</v>
      </c>
      <c r="R42" s="7">
        <f t="shared" si="6"/>
        <v>27.679655</v>
      </c>
      <c r="S42" s="7">
        <f t="shared" si="6"/>
        <v>103.35714400000001</v>
      </c>
      <c r="T42" s="7">
        <f t="shared" si="6"/>
        <v>150.33776599999999</v>
      </c>
      <c r="U42" s="7">
        <f t="shared" si="6"/>
        <v>254.675364</v>
      </c>
      <c r="V42" s="7">
        <f t="shared" si="6"/>
        <v>351.842895</v>
      </c>
      <c r="W42" s="7">
        <f t="shared" si="6"/>
        <v>361.81378799999999</v>
      </c>
      <c r="X42" s="7">
        <f t="shared" si="6"/>
        <v>302.310968</v>
      </c>
      <c r="Z42" s="40">
        <f t="shared" si="4"/>
        <v>2112.9420299999997</v>
      </c>
    </row>
    <row r="43" spans="1:26" x14ac:dyDescent="0.25">
      <c r="A43" s="18">
        <v>1925</v>
      </c>
      <c r="B43" s="18">
        <v>1924</v>
      </c>
      <c r="C43" s="18">
        <v>12</v>
      </c>
      <c r="D43" s="84" t="s">
        <v>77</v>
      </c>
      <c r="E43" s="84" t="str">
        <f t="shared" si="3"/>
        <v>1925 12</v>
      </c>
      <c r="F43" s="14">
        <f>VLOOKUP(D43,'Scatter Plot_2'!A50:C1033,3,FALSE)</f>
        <v>93.226415000000003</v>
      </c>
      <c r="G43" s="84">
        <v>93.226415000000003</v>
      </c>
      <c r="H43" s="54">
        <v>1960</v>
      </c>
      <c r="I43" s="55">
        <v>4</v>
      </c>
      <c r="K43" s="84">
        <v>39</v>
      </c>
      <c r="L43" s="10">
        <v>1960</v>
      </c>
      <c r="M43" s="7">
        <f t="shared" si="6"/>
        <v>219.43720500000001</v>
      </c>
      <c r="N43" s="7">
        <f t="shared" si="6"/>
        <v>172.881191</v>
      </c>
      <c r="O43" s="7">
        <f t="shared" si="6"/>
        <v>164.85198</v>
      </c>
      <c r="P43" s="7">
        <f t="shared" si="6"/>
        <v>2.7679999999999998</v>
      </c>
      <c r="Q43" s="7">
        <f t="shared" si="6"/>
        <v>0.98607400000000001</v>
      </c>
      <c r="R43" s="7">
        <f t="shared" si="6"/>
        <v>13.109628000000001</v>
      </c>
      <c r="S43" s="7">
        <f t="shared" si="6"/>
        <v>114.00152</v>
      </c>
      <c r="T43" s="7">
        <f t="shared" si="6"/>
        <v>162.870059</v>
      </c>
      <c r="U43" s="7">
        <f t="shared" si="6"/>
        <v>287.21217999999999</v>
      </c>
      <c r="V43" s="7">
        <f t="shared" si="6"/>
        <v>376.88677799999999</v>
      </c>
      <c r="W43" s="7">
        <f t="shared" si="6"/>
        <v>388.62003800000002</v>
      </c>
      <c r="X43" s="7">
        <f t="shared" si="6"/>
        <v>182.074681</v>
      </c>
      <c r="Z43" s="40">
        <f t="shared" si="4"/>
        <v>2291.2466009999998</v>
      </c>
    </row>
    <row r="44" spans="1:26" x14ac:dyDescent="0.25">
      <c r="A44" s="18">
        <v>1925</v>
      </c>
      <c r="B44" s="18">
        <v>1925</v>
      </c>
      <c r="C44" s="18">
        <v>1</v>
      </c>
      <c r="D44" s="84" t="s">
        <v>78</v>
      </c>
      <c r="E44" s="84" t="str">
        <f t="shared" si="3"/>
        <v>1925 1</v>
      </c>
      <c r="F44" s="14">
        <f>VLOOKUP(D44,'Scatter Plot_2'!A51:C1034,3,FALSE)</f>
        <v>0.30682300000000001</v>
      </c>
      <c r="G44" s="84">
        <v>0.30682300000000001</v>
      </c>
      <c r="H44" s="54">
        <v>1961</v>
      </c>
      <c r="I44" s="55">
        <v>4</v>
      </c>
      <c r="K44" s="84">
        <v>40</v>
      </c>
      <c r="L44" s="10">
        <v>1961</v>
      </c>
      <c r="M44" s="7">
        <f t="shared" si="6"/>
        <v>140.20514499999999</v>
      </c>
      <c r="N44" s="7">
        <f t="shared" si="6"/>
        <v>323.66113999999999</v>
      </c>
      <c r="O44" s="7">
        <f t="shared" si="6"/>
        <v>298.01172200000002</v>
      </c>
      <c r="P44" s="7">
        <f t="shared" si="6"/>
        <v>0.82077800000000001</v>
      </c>
      <c r="Q44" s="7">
        <f t="shared" si="6"/>
        <v>3.772932</v>
      </c>
      <c r="R44" s="7">
        <f t="shared" si="6"/>
        <v>7.6914730000000002</v>
      </c>
      <c r="S44" s="7">
        <f t="shared" si="6"/>
        <v>53.350414000000001</v>
      </c>
      <c r="T44" s="7">
        <f t="shared" si="6"/>
        <v>129.706985</v>
      </c>
      <c r="U44" s="7">
        <f t="shared" si="6"/>
        <v>218.458416</v>
      </c>
      <c r="V44" s="7">
        <f t="shared" si="6"/>
        <v>246.55354700000001</v>
      </c>
      <c r="W44" s="7">
        <f t="shared" si="6"/>
        <v>40.533405999999999</v>
      </c>
      <c r="X44" s="7">
        <f t="shared" si="6"/>
        <v>175.29224300000001</v>
      </c>
      <c r="Z44" s="40">
        <f t="shared" si="4"/>
        <v>1582.3411080000001</v>
      </c>
    </row>
    <row r="45" spans="1:26" x14ac:dyDescent="0.25">
      <c r="A45" s="18">
        <v>1925</v>
      </c>
      <c r="B45" s="18">
        <v>1925</v>
      </c>
      <c r="C45" s="18">
        <v>2</v>
      </c>
      <c r="D45" s="84" t="s">
        <v>79</v>
      </c>
      <c r="E45" s="84" t="str">
        <f t="shared" si="3"/>
        <v>1925 2</v>
      </c>
      <c r="F45" s="14">
        <f>VLOOKUP(D45,'Scatter Plot_2'!A52:C1035,3,FALSE)</f>
        <v>0.18840299999999999</v>
      </c>
      <c r="G45" s="84">
        <v>0.18840299999999999</v>
      </c>
      <c r="H45" s="54">
        <v>1962</v>
      </c>
      <c r="I45" s="55">
        <v>3</v>
      </c>
      <c r="K45" s="84">
        <v>41</v>
      </c>
      <c r="L45" s="10">
        <v>1962</v>
      </c>
      <c r="M45" s="7">
        <f t="shared" si="6"/>
        <v>108.29355</v>
      </c>
      <c r="N45" s="7">
        <f t="shared" si="6"/>
        <v>240.514501</v>
      </c>
      <c r="O45" s="7">
        <f t="shared" si="6"/>
        <v>359.50629600000002</v>
      </c>
      <c r="P45" s="7">
        <f t="shared" si="6"/>
        <v>0.232461</v>
      </c>
      <c r="Q45" s="7">
        <f t="shared" si="6"/>
        <v>2.2078159999999998</v>
      </c>
      <c r="R45" s="7">
        <f t="shared" si="6"/>
        <v>25.862248000000001</v>
      </c>
      <c r="S45" s="7">
        <f t="shared" si="6"/>
        <v>113.00322</v>
      </c>
      <c r="T45" s="7">
        <f t="shared" si="6"/>
        <v>160.78536199999999</v>
      </c>
      <c r="U45" s="7">
        <f t="shared" si="6"/>
        <v>277.60630200000003</v>
      </c>
      <c r="V45" s="7">
        <f t="shared" si="6"/>
        <v>368.05490700000001</v>
      </c>
      <c r="W45" s="7">
        <f t="shared" si="6"/>
        <v>378.80930499999999</v>
      </c>
      <c r="X45" s="7">
        <f t="shared" si="6"/>
        <v>230.257847</v>
      </c>
      <c r="Z45" s="40">
        <f t="shared" si="4"/>
        <v>2381.661807</v>
      </c>
    </row>
    <row r="46" spans="1:26" x14ac:dyDescent="0.25">
      <c r="A46" s="18">
        <v>1925</v>
      </c>
      <c r="B46" s="18">
        <v>1925</v>
      </c>
      <c r="C46" s="18">
        <v>3</v>
      </c>
      <c r="D46" s="84" t="s">
        <v>80</v>
      </c>
      <c r="E46" s="84" t="str">
        <f t="shared" si="3"/>
        <v>1925 3</v>
      </c>
      <c r="F46" s="14">
        <f>VLOOKUP(D46,'Scatter Plot_2'!A53:C1036,3,FALSE)</f>
        <v>9.1874870000000008</v>
      </c>
      <c r="G46" s="84">
        <v>9.1874870000000008</v>
      </c>
      <c r="H46" s="54">
        <v>1963</v>
      </c>
      <c r="I46" s="55">
        <v>1</v>
      </c>
      <c r="K46" s="84">
        <v>42</v>
      </c>
      <c r="L46" s="10">
        <v>1963</v>
      </c>
      <c r="M46" s="7">
        <f t="shared" si="6"/>
        <v>272.56637899999998</v>
      </c>
      <c r="N46" s="7">
        <f t="shared" si="6"/>
        <v>214.23231999999999</v>
      </c>
      <c r="O46" s="7">
        <f t="shared" si="6"/>
        <v>203.25788499999999</v>
      </c>
      <c r="P46" s="7">
        <f t="shared" si="6"/>
        <v>89.242784999999998</v>
      </c>
      <c r="Q46" s="7">
        <f t="shared" si="6"/>
        <v>47.983246999999999</v>
      </c>
      <c r="R46" s="7">
        <f t="shared" si="6"/>
        <v>48.405597999999998</v>
      </c>
      <c r="S46" s="7">
        <f t="shared" si="6"/>
        <v>118.14018900000001</v>
      </c>
      <c r="T46" s="7">
        <f t="shared" si="6"/>
        <v>201.04003599999999</v>
      </c>
      <c r="U46" s="7">
        <f t="shared" si="6"/>
        <v>304.248423</v>
      </c>
      <c r="V46" s="7">
        <f t="shared" si="6"/>
        <v>378.45221700000002</v>
      </c>
      <c r="W46" s="7">
        <f t="shared" si="6"/>
        <v>398.00834900000001</v>
      </c>
      <c r="X46" s="7">
        <f t="shared" si="6"/>
        <v>326.48475400000001</v>
      </c>
      <c r="Z46" s="40">
        <f t="shared" si="4"/>
        <v>2485.7995529999998</v>
      </c>
    </row>
    <row r="47" spans="1:26" x14ac:dyDescent="0.25">
      <c r="A47" s="18">
        <v>1925</v>
      </c>
      <c r="B47" s="18">
        <v>1925</v>
      </c>
      <c r="C47" s="18">
        <v>4</v>
      </c>
      <c r="D47" s="84" t="s">
        <v>81</v>
      </c>
      <c r="E47" s="84" t="str">
        <f t="shared" si="3"/>
        <v>1925 4</v>
      </c>
      <c r="F47" s="14">
        <f>VLOOKUP(D47,'Scatter Plot_2'!A54:C1037,3,FALSE)</f>
        <v>23.397472</v>
      </c>
      <c r="G47" s="84">
        <v>23.397472</v>
      </c>
      <c r="H47" s="54">
        <v>1964</v>
      </c>
      <c r="I47" s="55">
        <v>4</v>
      </c>
      <c r="K47" s="84">
        <v>43</v>
      </c>
      <c r="L47" s="10">
        <v>1964</v>
      </c>
      <c r="M47" s="7">
        <f t="shared" si="6"/>
        <v>259.91180600000001</v>
      </c>
      <c r="N47" s="7">
        <f t="shared" si="6"/>
        <v>210.16545600000001</v>
      </c>
      <c r="O47" s="7">
        <f t="shared" si="6"/>
        <v>200.002173</v>
      </c>
      <c r="P47" s="7">
        <f t="shared" si="6"/>
        <v>14.134031</v>
      </c>
      <c r="Q47" s="7">
        <f t="shared" si="6"/>
        <v>26.806521</v>
      </c>
      <c r="R47" s="7">
        <f t="shared" si="6"/>
        <v>23.912737</v>
      </c>
      <c r="S47" s="7">
        <f t="shared" si="6"/>
        <v>114.576544</v>
      </c>
      <c r="T47" s="7">
        <f t="shared" si="6"/>
        <v>163.782557</v>
      </c>
      <c r="U47" s="7">
        <f t="shared" si="6"/>
        <v>290.27445899999998</v>
      </c>
      <c r="V47" s="7">
        <f t="shared" si="6"/>
        <v>380.36873900000001</v>
      </c>
      <c r="W47" s="7">
        <f t="shared" si="6"/>
        <v>388.16052400000001</v>
      </c>
      <c r="X47" s="7">
        <f t="shared" si="6"/>
        <v>209.69250500000001</v>
      </c>
      <c r="Z47" s="40">
        <f t="shared" si="4"/>
        <v>2347.9553799999999</v>
      </c>
    </row>
    <row r="48" spans="1:26" x14ac:dyDescent="0.25">
      <c r="A48" s="18">
        <v>1925</v>
      </c>
      <c r="B48" s="18">
        <v>1925</v>
      </c>
      <c r="C48" s="18">
        <v>5</v>
      </c>
      <c r="D48" s="84" t="s">
        <v>82</v>
      </c>
      <c r="E48" s="84" t="str">
        <f t="shared" si="3"/>
        <v>1925 5</v>
      </c>
      <c r="F48" s="14">
        <f>VLOOKUP(D48,'Scatter Plot_2'!A55:C1038,3,FALSE)</f>
        <v>109.25689</v>
      </c>
      <c r="G48" s="84">
        <v>109.25689</v>
      </c>
      <c r="H48" s="54">
        <v>1965</v>
      </c>
      <c r="I48" s="55">
        <v>1</v>
      </c>
      <c r="K48" s="84">
        <v>44</v>
      </c>
      <c r="L48" s="10">
        <v>1965</v>
      </c>
      <c r="M48" s="7">
        <f t="shared" si="6"/>
        <v>177.97376199999999</v>
      </c>
      <c r="N48" s="7">
        <f t="shared" si="6"/>
        <v>299.397873</v>
      </c>
      <c r="O48" s="7">
        <f t="shared" si="6"/>
        <v>195.27171000000001</v>
      </c>
      <c r="P48" s="7">
        <f t="shared" si="6"/>
        <v>16.018799999999999</v>
      </c>
      <c r="Q48" s="7">
        <f t="shared" si="6"/>
        <v>88.525170000000003</v>
      </c>
      <c r="R48" s="7">
        <f t="shared" si="6"/>
        <v>117.629113</v>
      </c>
      <c r="S48" s="7">
        <f t="shared" si="6"/>
        <v>142.62319400000001</v>
      </c>
      <c r="T48" s="7">
        <f t="shared" si="6"/>
        <v>201.48976300000001</v>
      </c>
      <c r="U48" s="7">
        <f t="shared" si="6"/>
        <v>248.04282599999999</v>
      </c>
      <c r="V48" s="7">
        <f t="shared" si="6"/>
        <v>383.163071</v>
      </c>
      <c r="W48" s="7">
        <f t="shared" si="6"/>
        <v>401.85829899999999</v>
      </c>
      <c r="X48" s="7">
        <f t="shared" si="6"/>
        <v>326.45365700000002</v>
      </c>
      <c r="Z48" s="40">
        <f t="shared" si="4"/>
        <v>2638.7823400000002</v>
      </c>
    </row>
    <row r="49" spans="1:26" x14ac:dyDescent="0.25">
      <c r="A49" s="18">
        <v>1925</v>
      </c>
      <c r="B49" s="18">
        <v>1925</v>
      </c>
      <c r="C49" s="18">
        <v>6</v>
      </c>
      <c r="D49" s="84" t="s">
        <v>83</v>
      </c>
      <c r="E49" s="84" t="str">
        <f t="shared" si="3"/>
        <v>1925 6</v>
      </c>
      <c r="F49" s="14">
        <f>VLOOKUP(D49,'Scatter Plot_2'!A56:C1039,3,FALSE)</f>
        <v>178.12774400000001</v>
      </c>
      <c r="G49" s="84">
        <v>178.12774400000001</v>
      </c>
      <c r="H49" s="54">
        <v>1966</v>
      </c>
      <c r="I49" s="55">
        <v>3</v>
      </c>
      <c r="K49" s="84">
        <v>45</v>
      </c>
      <c r="L49" s="10">
        <v>1966</v>
      </c>
      <c r="M49" s="7">
        <f t="shared" si="6"/>
        <v>259.40885100000003</v>
      </c>
      <c r="N49" s="7">
        <f t="shared" si="6"/>
        <v>210.52953600000001</v>
      </c>
      <c r="O49" s="7">
        <f t="shared" si="6"/>
        <v>201.05559700000001</v>
      </c>
      <c r="P49" s="7">
        <f t="shared" si="6"/>
        <v>58.092599</v>
      </c>
      <c r="Q49" s="7">
        <f t="shared" si="6"/>
        <v>88.435834</v>
      </c>
      <c r="R49" s="7">
        <f t="shared" si="6"/>
        <v>88.055387999999994</v>
      </c>
      <c r="S49" s="7">
        <f t="shared" si="6"/>
        <v>126.81133</v>
      </c>
      <c r="T49" s="7">
        <f t="shared" si="6"/>
        <v>180.996408</v>
      </c>
      <c r="U49" s="7">
        <f t="shared" si="6"/>
        <v>290.51536399999998</v>
      </c>
      <c r="V49" s="7">
        <f t="shared" si="6"/>
        <v>373.31200100000001</v>
      </c>
      <c r="W49" s="7">
        <f t="shared" si="6"/>
        <v>388.68325900000002</v>
      </c>
      <c r="X49" s="7">
        <f t="shared" si="6"/>
        <v>321.55806899999999</v>
      </c>
      <c r="Z49" s="40">
        <f t="shared" si="4"/>
        <v>2504.9390920000001</v>
      </c>
    </row>
    <row r="50" spans="1:26" x14ac:dyDescent="0.25">
      <c r="A50" s="18">
        <v>1925</v>
      </c>
      <c r="B50" s="18">
        <v>1925</v>
      </c>
      <c r="C50" s="18">
        <v>7</v>
      </c>
      <c r="D50" s="84" t="s">
        <v>84</v>
      </c>
      <c r="E50" s="84" t="str">
        <f t="shared" si="3"/>
        <v>1925 7</v>
      </c>
      <c r="F50" s="14">
        <f>VLOOKUP(D50,'Scatter Plot_2'!A57:C1040,3,FALSE)</f>
        <v>225.146005</v>
      </c>
      <c r="G50" s="84">
        <v>225.146005</v>
      </c>
      <c r="H50" s="54">
        <v>1967</v>
      </c>
      <c r="I50" s="55">
        <v>1</v>
      </c>
      <c r="K50" s="84">
        <v>46</v>
      </c>
      <c r="L50" s="10">
        <v>1967</v>
      </c>
      <c r="M50" s="7">
        <f t="shared" si="6"/>
        <v>243.35632699999999</v>
      </c>
      <c r="N50" s="7">
        <f t="shared" si="6"/>
        <v>194.182535</v>
      </c>
      <c r="O50" s="7">
        <f t="shared" si="6"/>
        <v>185.69342700000001</v>
      </c>
      <c r="P50" s="7">
        <f t="shared" si="6"/>
        <v>10.574235</v>
      </c>
      <c r="Q50" s="7">
        <f t="shared" si="6"/>
        <v>101.200749</v>
      </c>
      <c r="R50" s="7">
        <f t="shared" si="6"/>
        <v>145.334576</v>
      </c>
      <c r="S50" s="7">
        <f t="shared" si="6"/>
        <v>249.058031</v>
      </c>
      <c r="T50" s="7">
        <f t="shared" si="6"/>
        <v>345.09506399999998</v>
      </c>
      <c r="U50" s="7">
        <f t="shared" si="6"/>
        <v>418.96057200000001</v>
      </c>
      <c r="V50" s="7">
        <f t="shared" si="6"/>
        <v>444.00051999999999</v>
      </c>
      <c r="W50" s="7">
        <f t="shared" si="6"/>
        <v>453.65050300000001</v>
      </c>
      <c r="X50" s="7">
        <f t="shared" si="6"/>
        <v>376.33386100000001</v>
      </c>
      <c r="Z50" s="40">
        <f t="shared" si="4"/>
        <v>3393.158273</v>
      </c>
    </row>
    <row r="51" spans="1:26" x14ac:dyDescent="0.25">
      <c r="A51" s="18">
        <v>1925</v>
      </c>
      <c r="B51" s="18">
        <v>1925</v>
      </c>
      <c r="C51" s="18">
        <v>8</v>
      </c>
      <c r="D51" s="84" t="s">
        <v>85</v>
      </c>
      <c r="E51" s="84" t="str">
        <f t="shared" si="3"/>
        <v>1925 8</v>
      </c>
      <c r="F51" s="14">
        <f>VLOOKUP(D51,'Scatter Plot_2'!A58:C1041,3,FALSE)</f>
        <v>209.040268</v>
      </c>
      <c r="G51" s="84">
        <v>209.040268</v>
      </c>
      <c r="H51" s="54">
        <v>1968</v>
      </c>
      <c r="I51" s="55">
        <v>3</v>
      </c>
      <c r="K51" s="84">
        <v>47</v>
      </c>
      <c r="L51" s="10">
        <v>1968</v>
      </c>
      <c r="M51" s="7">
        <f t="shared" si="6"/>
        <v>355.53897599999999</v>
      </c>
      <c r="N51" s="7">
        <f t="shared" si="6"/>
        <v>214.94336000000001</v>
      </c>
      <c r="O51" s="7">
        <f t="shared" si="6"/>
        <v>354.77815900000002</v>
      </c>
      <c r="P51" s="7">
        <f t="shared" si="6"/>
        <v>14.404235</v>
      </c>
      <c r="Q51" s="7">
        <f t="shared" si="6"/>
        <v>21.060416</v>
      </c>
      <c r="R51" s="7">
        <f t="shared" si="6"/>
        <v>27.923608000000002</v>
      </c>
      <c r="S51" s="7">
        <f t="shared" si="6"/>
        <v>105.791236</v>
      </c>
      <c r="T51" s="7">
        <f t="shared" si="6"/>
        <v>149.90430599999999</v>
      </c>
      <c r="U51" s="7">
        <f t="shared" si="6"/>
        <v>259.78850399999999</v>
      </c>
      <c r="V51" s="7">
        <f t="shared" si="6"/>
        <v>350.247162</v>
      </c>
      <c r="W51" s="7">
        <f t="shared" si="6"/>
        <v>360.324254</v>
      </c>
      <c r="X51" s="7">
        <f t="shared" si="6"/>
        <v>301.09399300000001</v>
      </c>
      <c r="Z51" s="40">
        <f t="shared" si="4"/>
        <v>2258.6479959999997</v>
      </c>
    </row>
    <row r="52" spans="1:26" x14ac:dyDescent="0.25">
      <c r="A52" s="18">
        <v>1925</v>
      </c>
      <c r="B52" s="18">
        <v>1925</v>
      </c>
      <c r="C52" s="18">
        <v>9</v>
      </c>
      <c r="D52" s="84" t="s">
        <v>86</v>
      </c>
      <c r="E52" s="84" t="str">
        <f t="shared" si="3"/>
        <v>1925 9</v>
      </c>
      <c r="F52" s="14">
        <f>VLOOKUP(D52,'Scatter Plot_2'!A59:C1042,3,FALSE)</f>
        <v>168.72078999999999</v>
      </c>
      <c r="G52" s="84">
        <v>168.72078999999999</v>
      </c>
      <c r="H52" s="54">
        <v>1969</v>
      </c>
      <c r="I52" s="55">
        <v>1</v>
      </c>
      <c r="K52" s="84">
        <v>48</v>
      </c>
      <c r="L52" s="10">
        <v>1969</v>
      </c>
      <c r="M52" s="7">
        <f t="shared" si="6"/>
        <v>218.50804500000001</v>
      </c>
      <c r="N52" s="7">
        <f t="shared" si="6"/>
        <v>171.69932900000001</v>
      </c>
      <c r="O52" s="7">
        <f t="shared" si="6"/>
        <v>164.37681599999999</v>
      </c>
      <c r="P52" s="7">
        <f t="shared" si="6"/>
        <v>19.08914</v>
      </c>
      <c r="Q52" s="7">
        <f t="shared" si="6"/>
        <v>129.90160299999999</v>
      </c>
      <c r="R52" s="7">
        <f t="shared" si="6"/>
        <v>185.06347400000001</v>
      </c>
      <c r="S52" s="7">
        <f t="shared" si="6"/>
        <v>271.69241399999999</v>
      </c>
      <c r="T52" s="7">
        <f t="shared" si="6"/>
        <v>375.60916200000003</v>
      </c>
      <c r="U52" s="7">
        <f t="shared" si="6"/>
        <v>456.744711</v>
      </c>
      <c r="V52" s="7">
        <f t="shared" si="6"/>
        <v>472.60159800000002</v>
      </c>
      <c r="W52" s="7">
        <f t="shared" si="6"/>
        <v>484.204905</v>
      </c>
      <c r="X52" s="7">
        <f t="shared" si="6"/>
        <v>397.13777499999998</v>
      </c>
      <c r="Z52" s="40">
        <f t="shared" si="4"/>
        <v>3931.7573579999998</v>
      </c>
    </row>
    <row r="53" spans="1:26" x14ac:dyDescent="0.25">
      <c r="A53" s="18">
        <v>1926</v>
      </c>
      <c r="B53" s="18">
        <v>1925</v>
      </c>
      <c r="C53" s="18">
        <v>10</v>
      </c>
      <c r="D53" s="84" t="s">
        <v>87</v>
      </c>
      <c r="E53" s="84" t="str">
        <f t="shared" si="3"/>
        <v>1926 10</v>
      </c>
      <c r="F53" s="14">
        <f>VLOOKUP(D53,'Scatter Plot_2'!A60:C1043,3,FALSE)</f>
        <v>127.649485</v>
      </c>
      <c r="G53" s="84">
        <v>127.649485</v>
      </c>
      <c r="H53" s="54">
        <v>1970</v>
      </c>
      <c r="I53" s="55">
        <v>1</v>
      </c>
      <c r="K53" s="84">
        <v>49</v>
      </c>
      <c r="L53" s="10">
        <v>1970</v>
      </c>
      <c r="M53" s="7">
        <f t="shared" ref="M53:X68" si="7">INDEX($F$5:$G$988,MATCH((CONCATENATE($L53," ",M$3)),$E$5:$E$988,0),IF($K$1="CFS",1,IF($K$1="TAF",2,"INC")))</f>
        <v>384.41009700000001</v>
      </c>
      <c r="N53" s="7">
        <f t="shared" si="7"/>
        <v>343.919038</v>
      </c>
      <c r="O53" s="7">
        <f t="shared" si="7"/>
        <v>352.37774999999999</v>
      </c>
      <c r="P53" s="7">
        <f t="shared" si="7"/>
        <v>109.823356</v>
      </c>
      <c r="Q53" s="7">
        <f t="shared" si="7"/>
        <v>98.173078000000004</v>
      </c>
      <c r="R53" s="7">
        <f t="shared" si="7"/>
        <v>143.314954</v>
      </c>
      <c r="S53" s="7">
        <f t="shared" si="7"/>
        <v>193.48552699999999</v>
      </c>
      <c r="T53" s="7">
        <f t="shared" si="7"/>
        <v>285.34558399999997</v>
      </c>
      <c r="U53" s="7">
        <f t="shared" si="7"/>
        <v>350.47672299999999</v>
      </c>
      <c r="V53" s="7">
        <f t="shared" si="7"/>
        <v>371.67613499999999</v>
      </c>
      <c r="W53" s="7">
        <f t="shared" si="7"/>
        <v>402.33019899999999</v>
      </c>
      <c r="X53" s="7">
        <f t="shared" si="7"/>
        <v>315.28642200000002</v>
      </c>
      <c r="Z53" s="40">
        <f t="shared" si="4"/>
        <v>2991.2575999999999</v>
      </c>
    </row>
    <row r="54" spans="1:26" x14ac:dyDescent="0.25">
      <c r="A54" s="18">
        <v>1926</v>
      </c>
      <c r="B54" s="18">
        <v>1925</v>
      </c>
      <c r="C54" s="18">
        <v>11</v>
      </c>
      <c r="D54" s="84" t="s">
        <v>88</v>
      </c>
      <c r="E54" s="84" t="str">
        <f t="shared" si="3"/>
        <v>1926 11</v>
      </c>
      <c r="F54" s="14">
        <f>VLOOKUP(D54,'Scatter Plot_2'!A61:C1044,3,FALSE)</f>
        <v>86.079840000000004</v>
      </c>
      <c r="G54" s="84">
        <v>86.079840000000004</v>
      </c>
      <c r="H54" s="54">
        <v>1971</v>
      </c>
      <c r="I54" s="55">
        <v>1</v>
      </c>
      <c r="K54" s="84">
        <v>50</v>
      </c>
      <c r="L54" s="10">
        <v>1971</v>
      </c>
      <c r="M54" s="7">
        <f t="shared" si="7"/>
        <v>295.71025900000001</v>
      </c>
      <c r="N54" s="7">
        <f t="shared" si="7"/>
        <v>256.17099899999999</v>
      </c>
      <c r="O54" s="7">
        <f t="shared" si="7"/>
        <v>243.31210799999999</v>
      </c>
      <c r="P54" s="7">
        <f t="shared" si="7"/>
        <v>97.253636999999998</v>
      </c>
      <c r="Q54" s="7">
        <f t="shared" si="7"/>
        <v>36.895052999999997</v>
      </c>
      <c r="R54" s="7">
        <f t="shared" si="7"/>
        <v>28.973300999999999</v>
      </c>
      <c r="S54" s="7">
        <f t="shared" si="7"/>
        <v>108.52191500000001</v>
      </c>
      <c r="T54" s="7">
        <f t="shared" si="7"/>
        <v>166.07290599999999</v>
      </c>
      <c r="U54" s="7">
        <f t="shared" si="7"/>
        <v>288.14528200000001</v>
      </c>
      <c r="V54" s="7">
        <f t="shared" si="7"/>
        <v>380.66287999999997</v>
      </c>
      <c r="W54" s="7">
        <f t="shared" si="7"/>
        <v>391.68169</v>
      </c>
      <c r="X54" s="7">
        <f t="shared" si="7"/>
        <v>326.87585300000001</v>
      </c>
      <c r="Z54" s="40">
        <f t="shared" si="4"/>
        <v>2347.442931</v>
      </c>
    </row>
    <row r="55" spans="1:26" x14ac:dyDescent="0.25">
      <c r="A55" s="18">
        <v>1926</v>
      </c>
      <c r="B55" s="18">
        <v>1925</v>
      </c>
      <c r="C55" s="18">
        <v>12</v>
      </c>
      <c r="D55" s="84" t="s">
        <v>89</v>
      </c>
      <c r="E55" s="84" t="str">
        <f t="shared" si="3"/>
        <v>1926 12</v>
      </c>
      <c r="F55" s="14">
        <f>VLOOKUP(D55,'Scatter Plot_2'!A62:C1045,3,FALSE)</f>
        <v>92.207707999999997</v>
      </c>
      <c r="G55" s="84">
        <v>92.207707999999997</v>
      </c>
      <c r="H55" s="54">
        <v>1972</v>
      </c>
      <c r="I55" s="55">
        <v>3</v>
      </c>
      <c r="K55" s="84">
        <v>51</v>
      </c>
      <c r="L55" s="10">
        <v>1972</v>
      </c>
      <c r="M55" s="7">
        <f t="shared" si="7"/>
        <v>247.0264</v>
      </c>
      <c r="N55" s="7">
        <f t="shared" si="7"/>
        <v>194.11489700000001</v>
      </c>
      <c r="O55" s="7">
        <f t="shared" si="7"/>
        <v>185.879986</v>
      </c>
      <c r="P55" s="7">
        <f t="shared" si="7"/>
        <v>13.323682</v>
      </c>
      <c r="Q55" s="7">
        <f t="shared" si="7"/>
        <v>16.164138999999999</v>
      </c>
      <c r="R55" s="7">
        <f t="shared" si="7"/>
        <v>25.142938000000001</v>
      </c>
      <c r="S55" s="7">
        <f t="shared" si="7"/>
        <v>103.11738800000001</v>
      </c>
      <c r="T55" s="7">
        <f t="shared" si="7"/>
        <v>146.11038300000001</v>
      </c>
      <c r="U55" s="7">
        <f t="shared" si="7"/>
        <v>252.786494</v>
      </c>
      <c r="V55" s="7">
        <f t="shared" si="7"/>
        <v>340.55030399999998</v>
      </c>
      <c r="W55" s="7">
        <f t="shared" si="7"/>
        <v>350.37769600000001</v>
      </c>
      <c r="X55" s="7">
        <f t="shared" si="7"/>
        <v>292.76328799999999</v>
      </c>
      <c r="Z55" s="40">
        <f t="shared" si="4"/>
        <v>2176.0489750000006</v>
      </c>
    </row>
    <row r="56" spans="1:26" x14ac:dyDescent="0.25">
      <c r="A56" s="18">
        <v>1926</v>
      </c>
      <c r="B56" s="18">
        <v>1926</v>
      </c>
      <c r="C56" s="18">
        <v>1</v>
      </c>
      <c r="D56" s="84" t="s">
        <v>90</v>
      </c>
      <c r="E56" s="84" t="str">
        <f t="shared" si="3"/>
        <v>1926 1</v>
      </c>
      <c r="F56" s="14">
        <f>VLOOKUP(D56,'Scatter Plot_2'!A63:C1046,3,FALSE)</f>
        <v>1.8572610000000001</v>
      </c>
      <c r="G56" s="84">
        <v>1.8572610000000001</v>
      </c>
      <c r="H56" s="54">
        <v>1973</v>
      </c>
      <c r="I56" s="55">
        <v>2</v>
      </c>
      <c r="K56" s="84">
        <v>52</v>
      </c>
      <c r="L56" s="10">
        <v>1973</v>
      </c>
      <c r="M56" s="7">
        <f t="shared" si="7"/>
        <v>212.502084</v>
      </c>
      <c r="N56" s="7">
        <f t="shared" si="7"/>
        <v>167.153817</v>
      </c>
      <c r="O56" s="7">
        <f t="shared" si="7"/>
        <v>159.78761499999999</v>
      </c>
      <c r="P56" s="7">
        <f t="shared" si="7"/>
        <v>14.513821</v>
      </c>
      <c r="Q56" s="7">
        <f t="shared" si="7"/>
        <v>111.24314699999999</v>
      </c>
      <c r="R56" s="7">
        <f t="shared" si="7"/>
        <v>161.93435199999999</v>
      </c>
      <c r="S56" s="7">
        <f t="shared" si="7"/>
        <v>199.38947200000001</v>
      </c>
      <c r="T56" s="7">
        <f t="shared" si="7"/>
        <v>293.42945400000002</v>
      </c>
      <c r="U56" s="7">
        <f t="shared" si="7"/>
        <v>358.56296200000003</v>
      </c>
      <c r="V56" s="7">
        <f t="shared" si="7"/>
        <v>380.76501500000001</v>
      </c>
      <c r="W56" s="7">
        <f t="shared" si="7"/>
        <v>406.98165499999999</v>
      </c>
      <c r="X56" s="7">
        <f t="shared" si="7"/>
        <v>325.68600600000002</v>
      </c>
      <c r="Z56" s="40">
        <f t="shared" si="4"/>
        <v>3178.2275559999998</v>
      </c>
    </row>
    <row r="57" spans="1:26" x14ac:dyDescent="0.25">
      <c r="A57" s="18">
        <v>1926</v>
      </c>
      <c r="B57" s="18">
        <v>1926</v>
      </c>
      <c r="C57" s="18">
        <v>2</v>
      </c>
      <c r="D57" s="84" t="s">
        <v>91</v>
      </c>
      <c r="E57" s="84" t="str">
        <f t="shared" si="3"/>
        <v>1926 2</v>
      </c>
      <c r="F57" s="14">
        <f>VLOOKUP(D57,'Scatter Plot_2'!A64:C1047,3,FALSE)</f>
        <v>9.2355499999999999</v>
      </c>
      <c r="G57" s="84">
        <v>9.2355499999999999</v>
      </c>
      <c r="H57" s="54">
        <v>1974</v>
      </c>
      <c r="I57" s="55">
        <v>1</v>
      </c>
      <c r="K57" s="84">
        <v>53</v>
      </c>
      <c r="L57" s="10">
        <v>1974</v>
      </c>
      <c r="M57" s="7">
        <f t="shared" si="7"/>
        <v>305.843771</v>
      </c>
      <c r="N57" s="7">
        <f t="shared" si="7"/>
        <v>266.22152999999997</v>
      </c>
      <c r="O57" s="7">
        <f t="shared" si="7"/>
        <v>252.51484500000001</v>
      </c>
      <c r="P57" s="7">
        <f t="shared" si="7"/>
        <v>117.173269</v>
      </c>
      <c r="Q57" s="7">
        <f t="shared" si="7"/>
        <v>109.72522499999999</v>
      </c>
      <c r="R57" s="7">
        <f t="shared" si="7"/>
        <v>151.384783</v>
      </c>
      <c r="S57" s="7">
        <f t="shared" si="7"/>
        <v>195.69563600000001</v>
      </c>
      <c r="T57" s="7">
        <f t="shared" si="7"/>
        <v>278.26649200000003</v>
      </c>
      <c r="U57" s="7">
        <f t="shared" si="7"/>
        <v>342.67833899999999</v>
      </c>
      <c r="V57" s="7">
        <f t="shared" si="7"/>
        <v>363.28866599999998</v>
      </c>
      <c r="W57" s="7">
        <f t="shared" si="7"/>
        <v>395.12319100000002</v>
      </c>
      <c r="X57" s="7">
        <f t="shared" si="7"/>
        <v>307.30347899999998</v>
      </c>
      <c r="Z57" s="40">
        <f t="shared" si="4"/>
        <v>2841.8144360000006</v>
      </c>
    </row>
    <row r="58" spans="1:26" x14ac:dyDescent="0.25">
      <c r="A58" s="18">
        <v>1926</v>
      </c>
      <c r="B58" s="18">
        <v>1926</v>
      </c>
      <c r="C58" s="18">
        <v>3</v>
      </c>
      <c r="D58" s="84" t="s">
        <v>92</v>
      </c>
      <c r="E58" s="84" t="str">
        <f t="shared" si="3"/>
        <v>1926 3</v>
      </c>
      <c r="F58" s="14">
        <f>VLOOKUP(D58,'Scatter Plot_2'!A65:C1048,3,FALSE)</f>
        <v>22.169076</v>
      </c>
      <c r="G58" s="84">
        <v>22.169076</v>
      </c>
      <c r="H58" s="54">
        <v>1975</v>
      </c>
      <c r="I58" s="55">
        <v>1</v>
      </c>
      <c r="K58" s="84">
        <v>54</v>
      </c>
      <c r="L58" s="10">
        <v>1975</v>
      </c>
      <c r="M58" s="7">
        <f t="shared" si="7"/>
        <v>287.89155699999998</v>
      </c>
      <c r="N58" s="7">
        <f t="shared" si="7"/>
        <v>248.80845099999999</v>
      </c>
      <c r="O58" s="7">
        <f t="shared" si="7"/>
        <v>236.49235300000001</v>
      </c>
      <c r="P58" s="7">
        <f t="shared" si="7"/>
        <v>16.541423000000002</v>
      </c>
      <c r="Q58" s="7">
        <f t="shared" si="7"/>
        <v>18.340066</v>
      </c>
      <c r="R58" s="7">
        <f t="shared" si="7"/>
        <v>153.544015</v>
      </c>
      <c r="S58" s="7">
        <f t="shared" si="7"/>
        <v>200.098997</v>
      </c>
      <c r="T58" s="7">
        <f t="shared" si="7"/>
        <v>276.657757</v>
      </c>
      <c r="U58" s="7">
        <f t="shared" si="7"/>
        <v>335.93807900000002</v>
      </c>
      <c r="V58" s="7">
        <f t="shared" si="7"/>
        <v>357.402154</v>
      </c>
      <c r="W58" s="7">
        <f t="shared" si="7"/>
        <v>388.37618600000002</v>
      </c>
      <c r="X58" s="7">
        <f t="shared" si="7"/>
        <v>305.875989</v>
      </c>
      <c r="Z58" s="40">
        <f t="shared" si="4"/>
        <v>2812.4463449999994</v>
      </c>
    </row>
    <row r="59" spans="1:26" x14ac:dyDescent="0.25">
      <c r="A59" s="18">
        <v>1926</v>
      </c>
      <c r="B59" s="18">
        <v>1926</v>
      </c>
      <c r="C59" s="18">
        <v>4</v>
      </c>
      <c r="D59" s="84" t="s">
        <v>93</v>
      </c>
      <c r="E59" s="84" t="str">
        <f t="shared" si="3"/>
        <v>1926 4</v>
      </c>
      <c r="F59" s="14">
        <f>VLOOKUP(D59,'Scatter Plot_2'!A66:C1049,3,FALSE)</f>
        <v>37.124381999999997</v>
      </c>
      <c r="G59" s="84">
        <v>37.124381999999997</v>
      </c>
      <c r="H59" s="54">
        <v>1976</v>
      </c>
      <c r="I59" s="55">
        <v>5</v>
      </c>
      <c r="K59" s="84">
        <v>55</v>
      </c>
      <c r="L59" s="10">
        <v>1976</v>
      </c>
      <c r="M59" s="7">
        <f t="shared" si="7"/>
        <v>288.16409399999998</v>
      </c>
      <c r="N59" s="7">
        <f t="shared" si="7"/>
        <v>249.288714</v>
      </c>
      <c r="O59" s="7">
        <f t="shared" si="7"/>
        <v>236.11793399999999</v>
      </c>
      <c r="P59" s="7">
        <f t="shared" si="7"/>
        <v>10.221456</v>
      </c>
      <c r="Q59" s="7">
        <f t="shared" si="7"/>
        <v>10.76097</v>
      </c>
      <c r="R59" s="7">
        <f t="shared" si="7"/>
        <v>18.465744999999998</v>
      </c>
      <c r="S59" s="7">
        <f t="shared" si="7"/>
        <v>42.694296000000001</v>
      </c>
      <c r="T59" s="7">
        <f t="shared" si="7"/>
        <v>125.732023</v>
      </c>
      <c r="U59" s="7">
        <f t="shared" si="7"/>
        <v>208.934349</v>
      </c>
      <c r="V59" s="7">
        <f t="shared" si="7"/>
        <v>267.79626200000001</v>
      </c>
      <c r="W59" s="7">
        <f t="shared" si="7"/>
        <v>255.560318</v>
      </c>
      <c r="X59" s="7">
        <f t="shared" si="7"/>
        <v>209.317488</v>
      </c>
      <c r="Z59" s="40">
        <f t="shared" si="4"/>
        <v>1532.300446</v>
      </c>
    </row>
    <row r="60" spans="1:26" x14ac:dyDescent="0.25">
      <c r="A60" s="18">
        <v>1926</v>
      </c>
      <c r="B60" s="18">
        <v>1926</v>
      </c>
      <c r="C60" s="18">
        <v>5</v>
      </c>
      <c r="D60" s="84" t="s">
        <v>94</v>
      </c>
      <c r="E60" s="84" t="str">
        <f t="shared" si="3"/>
        <v>1926 5</v>
      </c>
      <c r="F60" s="14">
        <f>VLOOKUP(D60,'Scatter Plot_2'!A67:C1050,3,FALSE)</f>
        <v>159.57709500000001</v>
      </c>
      <c r="G60" s="84">
        <v>159.57709500000001</v>
      </c>
      <c r="H60" s="54">
        <v>1977</v>
      </c>
      <c r="I60" s="55">
        <v>5</v>
      </c>
      <c r="K60" s="84">
        <v>56</v>
      </c>
      <c r="L60" s="10">
        <v>1977</v>
      </c>
      <c r="M60" s="7">
        <f t="shared" si="7"/>
        <v>159.170965</v>
      </c>
      <c r="N60" s="7">
        <f t="shared" si="7"/>
        <v>125.065414</v>
      </c>
      <c r="O60" s="7">
        <f t="shared" si="7"/>
        <v>118.856532</v>
      </c>
      <c r="P60" s="7">
        <f t="shared" si="7"/>
        <v>0.30682300000000001</v>
      </c>
      <c r="Q60" s="7">
        <f t="shared" si="7"/>
        <v>0.400231</v>
      </c>
      <c r="R60" s="7">
        <f t="shared" si="7"/>
        <v>3.3727529999999999</v>
      </c>
      <c r="S60" s="7">
        <f t="shared" si="7"/>
        <v>5.3999769999999998</v>
      </c>
      <c r="T60" s="7">
        <f t="shared" si="7"/>
        <v>30.358657000000001</v>
      </c>
      <c r="U60" s="7">
        <f t="shared" si="7"/>
        <v>50.920155999999999</v>
      </c>
      <c r="V60" s="7">
        <f t="shared" si="7"/>
        <v>64.621910999999997</v>
      </c>
      <c r="W60" s="7">
        <f t="shared" si="7"/>
        <v>59.805546</v>
      </c>
      <c r="X60" s="7">
        <f t="shared" si="7"/>
        <v>49.151640999999998</v>
      </c>
      <c r="Z60" s="40">
        <f t="shared" si="4"/>
        <v>371.32577700000002</v>
      </c>
    </row>
    <row r="61" spans="1:26" x14ac:dyDescent="0.25">
      <c r="A61" s="18">
        <v>1926</v>
      </c>
      <c r="B61" s="18">
        <v>1926</v>
      </c>
      <c r="C61" s="18">
        <v>6</v>
      </c>
      <c r="D61" s="84" t="s">
        <v>95</v>
      </c>
      <c r="E61" s="84" t="str">
        <f t="shared" si="3"/>
        <v>1926 6</v>
      </c>
      <c r="F61" s="14">
        <f>VLOOKUP(D61,'Scatter Plot_2'!A68:C1051,3,FALSE)</f>
        <v>280.87831699999998</v>
      </c>
      <c r="G61" s="84">
        <v>280.87831699999998</v>
      </c>
      <c r="H61" s="54">
        <v>1978</v>
      </c>
      <c r="I61" s="55">
        <v>2</v>
      </c>
      <c r="K61" s="84">
        <v>57</v>
      </c>
      <c r="L61" s="10">
        <v>1978</v>
      </c>
      <c r="M61" s="7">
        <f t="shared" si="7"/>
        <v>38.157214000000003</v>
      </c>
      <c r="N61" s="7">
        <f t="shared" si="7"/>
        <v>25.820304</v>
      </c>
      <c r="O61" s="7">
        <f t="shared" si="7"/>
        <v>27.385541</v>
      </c>
      <c r="P61" s="7">
        <f t="shared" si="7"/>
        <v>0.13089999999999999</v>
      </c>
      <c r="Q61" s="7">
        <f t="shared" si="7"/>
        <v>16.201177000000001</v>
      </c>
      <c r="R61" s="7">
        <f t="shared" si="7"/>
        <v>106.305975</v>
      </c>
      <c r="S61" s="7">
        <f t="shared" si="7"/>
        <v>236.830861</v>
      </c>
      <c r="T61" s="7">
        <f t="shared" si="7"/>
        <v>336.85601200000002</v>
      </c>
      <c r="U61" s="7">
        <f t="shared" si="7"/>
        <v>406.67693700000001</v>
      </c>
      <c r="V61" s="7">
        <f t="shared" si="7"/>
        <v>431.63784299999998</v>
      </c>
      <c r="W61" s="7">
        <f t="shared" si="7"/>
        <v>440.76369599999998</v>
      </c>
      <c r="X61" s="7">
        <f t="shared" si="7"/>
        <v>368.47861899999998</v>
      </c>
      <c r="Z61" s="40">
        <f t="shared" si="4"/>
        <v>3304.6553250000002</v>
      </c>
    </row>
    <row r="62" spans="1:26" x14ac:dyDescent="0.25">
      <c r="A62" s="18">
        <v>1926</v>
      </c>
      <c r="B62" s="18">
        <v>1926</v>
      </c>
      <c r="C62" s="18">
        <v>7</v>
      </c>
      <c r="D62" s="84" t="s">
        <v>96</v>
      </c>
      <c r="E62" s="84" t="str">
        <f t="shared" si="3"/>
        <v>1926 7</v>
      </c>
      <c r="F62" s="14">
        <f>VLOOKUP(D62,'Scatter Plot_2'!A69:C1052,3,FALSE)</f>
        <v>368.62490000000003</v>
      </c>
      <c r="G62" s="84">
        <v>368.62490000000003</v>
      </c>
      <c r="H62" s="54">
        <v>1979</v>
      </c>
      <c r="I62" s="55">
        <v>3</v>
      </c>
      <c r="K62" s="84">
        <v>58</v>
      </c>
      <c r="L62" s="10">
        <v>1979</v>
      </c>
      <c r="M62" s="7">
        <f t="shared" si="7"/>
        <v>348.59082699999999</v>
      </c>
      <c r="N62" s="7">
        <f t="shared" si="7"/>
        <v>314.22067600000003</v>
      </c>
      <c r="O62" s="7">
        <f t="shared" si="7"/>
        <v>301.14330799999999</v>
      </c>
      <c r="P62" s="7">
        <f t="shared" si="7"/>
        <v>4.7652710000000003</v>
      </c>
      <c r="Q62" s="7">
        <f t="shared" si="7"/>
        <v>8.3853000000000009</v>
      </c>
      <c r="R62" s="7">
        <f t="shared" si="7"/>
        <v>24.728811</v>
      </c>
      <c r="S62" s="7">
        <f t="shared" si="7"/>
        <v>197.171695</v>
      </c>
      <c r="T62" s="7">
        <f t="shared" si="7"/>
        <v>269.94123000000002</v>
      </c>
      <c r="U62" s="7">
        <f t="shared" si="7"/>
        <v>336.889048</v>
      </c>
      <c r="V62" s="7">
        <f t="shared" si="7"/>
        <v>369.32803000000001</v>
      </c>
      <c r="W62" s="7">
        <f t="shared" si="7"/>
        <v>394.79302200000001</v>
      </c>
      <c r="X62" s="7">
        <f t="shared" si="7"/>
        <v>323.722782</v>
      </c>
      <c r="Z62" s="40">
        <f t="shared" si="4"/>
        <v>2819.8336260000001</v>
      </c>
    </row>
    <row r="63" spans="1:26" x14ac:dyDescent="0.25">
      <c r="A63" s="18">
        <v>1926</v>
      </c>
      <c r="B63" s="18">
        <v>1926</v>
      </c>
      <c r="C63" s="18">
        <v>8</v>
      </c>
      <c r="D63" s="84" t="s">
        <v>97</v>
      </c>
      <c r="E63" s="84" t="str">
        <f t="shared" si="3"/>
        <v>1926 8</v>
      </c>
      <c r="F63" s="14">
        <f>VLOOKUP(D63,'Scatter Plot_2'!A70:C1053,3,FALSE)</f>
        <v>376.64428400000003</v>
      </c>
      <c r="G63" s="84">
        <v>376.64428400000003</v>
      </c>
      <c r="H63" s="54">
        <v>1980</v>
      </c>
      <c r="I63" s="55">
        <v>2</v>
      </c>
      <c r="K63" s="84">
        <v>59</v>
      </c>
      <c r="L63" s="10">
        <v>1980</v>
      </c>
      <c r="M63" s="7">
        <f t="shared" si="7"/>
        <v>293.02250199999997</v>
      </c>
      <c r="N63" s="7">
        <f t="shared" si="7"/>
        <v>250.83639700000001</v>
      </c>
      <c r="O63" s="7">
        <f t="shared" si="7"/>
        <v>237.08429100000001</v>
      </c>
      <c r="P63" s="7">
        <f t="shared" si="7"/>
        <v>11.592003</v>
      </c>
      <c r="Q63" s="7">
        <f t="shared" si="7"/>
        <v>110.723815</v>
      </c>
      <c r="R63" s="7">
        <f t="shared" si="7"/>
        <v>186.874143</v>
      </c>
      <c r="S63" s="7">
        <f t="shared" si="7"/>
        <v>269.82563800000003</v>
      </c>
      <c r="T63" s="7">
        <f t="shared" si="7"/>
        <v>373.60308600000002</v>
      </c>
      <c r="U63" s="7">
        <f t="shared" si="7"/>
        <v>453.193759</v>
      </c>
      <c r="V63" s="7">
        <f t="shared" si="7"/>
        <v>469.79436900000002</v>
      </c>
      <c r="W63" s="7">
        <f t="shared" si="7"/>
        <v>481.34758699999998</v>
      </c>
      <c r="X63" s="7">
        <f t="shared" si="7"/>
        <v>395.96346999999997</v>
      </c>
      <c r="Z63" s="40">
        <f t="shared" si="4"/>
        <v>3674.3044810000001</v>
      </c>
    </row>
    <row r="64" spans="1:26" x14ac:dyDescent="0.25">
      <c r="A64" s="18">
        <v>1926</v>
      </c>
      <c r="B64" s="18">
        <v>1926</v>
      </c>
      <c r="C64" s="18">
        <v>9</v>
      </c>
      <c r="D64" s="84" t="s">
        <v>98</v>
      </c>
      <c r="E64" s="84" t="str">
        <f t="shared" si="3"/>
        <v>1926 9</v>
      </c>
      <c r="F64" s="14">
        <f>VLOOKUP(D64,'Scatter Plot_2'!A71:C1054,3,FALSE)</f>
        <v>321.86150500000002</v>
      </c>
      <c r="G64" s="84">
        <v>321.86150500000002</v>
      </c>
      <c r="H64" s="54">
        <v>1981</v>
      </c>
      <c r="I64" s="55">
        <v>4</v>
      </c>
      <c r="K64" s="84">
        <v>60</v>
      </c>
      <c r="L64" s="10">
        <v>1981</v>
      </c>
      <c r="M64" s="7">
        <f t="shared" si="7"/>
        <v>381.35829899999999</v>
      </c>
      <c r="N64" s="7">
        <f t="shared" si="7"/>
        <v>277.49601899999999</v>
      </c>
      <c r="O64" s="7">
        <f t="shared" si="7"/>
        <v>364.67377800000003</v>
      </c>
      <c r="P64" s="7">
        <f t="shared" si="7"/>
        <v>7.412725</v>
      </c>
      <c r="Q64" s="7">
        <f t="shared" si="7"/>
        <v>12.761608000000001</v>
      </c>
      <c r="R64" s="7">
        <f t="shared" si="7"/>
        <v>18.289463999999999</v>
      </c>
      <c r="S64" s="7">
        <f t="shared" si="7"/>
        <v>107.35318700000001</v>
      </c>
      <c r="T64" s="7">
        <f t="shared" si="7"/>
        <v>153.356064</v>
      </c>
      <c r="U64" s="7">
        <f t="shared" si="7"/>
        <v>270.94036799999998</v>
      </c>
      <c r="V64" s="7">
        <f t="shared" si="7"/>
        <v>360.702541</v>
      </c>
      <c r="W64" s="7">
        <f t="shared" si="7"/>
        <v>136.025498</v>
      </c>
      <c r="X64" s="7">
        <f t="shared" si="7"/>
        <v>155.55513099999999</v>
      </c>
      <c r="Z64" s="40">
        <f t="shared" si="4"/>
        <v>2078.2624460000002</v>
      </c>
    </row>
    <row r="65" spans="1:26" x14ac:dyDescent="0.25">
      <c r="A65" s="18">
        <v>1927</v>
      </c>
      <c r="B65" s="18">
        <v>1926</v>
      </c>
      <c r="C65" s="18">
        <v>10</v>
      </c>
      <c r="D65" s="84" t="s">
        <v>99</v>
      </c>
      <c r="E65" s="84" t="str">
        <f t="shared" si="3"/>
        <v>1927 10</v>
      </c>
      <c r="F65" s="14">
        <f>VLOOKUP(D65,'Scatter Plot_2'!A72:C1055,3,FALSE)</f>
        <v>219.53355400000001</v>
      </c>
      <c r="G65" s="84">
        <v>219.53355400000001</v>
      </c>
      <c r="H65" s="54">
        <v>1982</v>
      </c>
      <c r="I65" s="55">
        <v>1</v>
      </c>
      <c r="K65" s="84">
        <v>61</v>
      </c>
      <c r="L65" s="10">
        <v>1982</v>
      </c>
      <c r="M65" s="7">
        <f t="shared" si="7"/>
        <v>194.86000300000001</v>
      </c>
      <c r="N65" s="7">
        <f t="shared" si="7"/>
        <v>384.381754</v>
      </c>
      <c r="O65" s="7">
        <f t="shared" si="7"/>
        <v>205.04823500000001</v>
      </c>
      <c r="P65" s="7">
        <f t="shared" si="7"/>
        <v>16.018799999999999</v>
      </c>
      <c r="Q65" s="7">
        <f t="shared" si="7"/>
        <v>75.731401000000005</v>
      </c>
      <c r="R65" s="7">
        <f t="shared" si="7"/>
        <v>149.00671</v>
      </c>
      <c r="S65" s="7">
        <f t="shared" si="7"/>
        <v>270.13471199999998</v>
      </c>
      <c r="T65" s="7">
        <f t="shared" si="7"/>
        <v>377.13891899999999</v>
      </c>
      <c r="U65" s="7">
        <f t="shared" si="7"/>
        <v>460.20755700000001</v>
      </c>
      <c r="V65" s="7">
        <f t="shared" si="7"/>
        <v>473.75590399999999</v>
      </c>
      <c r="W65" s="7">
        <f t="shared" si="7"/>
        <v>485.55102199999999</v>
      </c>
      <c r="X65" s="7">
        <f t="shared" si="7"/>
        <v>396.73536899999999</v>
      </c>
      <c r="Z65" s="40">
        <f t="shared" si="4"/>
        <v>3957.244623</v>
      </c>
    </row>
    <row r="66" spans="1:26" x14ac:dyDescent="0.25">
      <c r="A66" s="18">
        <v>1927</v>
      </c>
      <c r="B66" s="18">
        <v>1926</v>
      </c>
      <c r="C66" s="18">
        <v>11</v>
      </c>
      <c r="D66" s="84" t="s">
        <v>100</v>
      </c>
      <c r="E66" s="84" t="str">
        <f t="shared" si="3"/>
        <v>1927 11</v>
      </c>
      <c r="F66" s="14">
        <f>VLOOKUP(D66,'Scatter Plot_2'!A73:C1056,3,FALSE)</f>
        <v>203.584169</v>
      </c>
      <c r="G66" s="84">
        <v>203.584169</v>
      </c>
      <c r="H66" s="54">
        <v>1983</v>
      </c>
      <c r="I66" s="55">
        <v>1</v>
      </c>
      <c r="K66" s="84">
        <v>62</v>
      </c>
      <c r="L66" s="10">
        <v>1983</v>
      </c>
      <c r="M66" s="7">
        <f t="shared" si="7"/>
        <v>388.22228100000001</v>
      </c>
      <c r="N66" s="7">
        <f t="shared" si="7"/>
        <v>344.128512</v>
      </c>
      <c r="O66" s="7">
        <f t="shared" si="7"/>
        <v>355.481112</v>
      </c>
      <c r="P66" s="7">
        <f t="shared" si="7"/>
        <v>132.45441099999999</v>
      </c>
      <c r="Q66" s="7">
        <f t="shared" si="7"/>
        <v>124.42811399999999</v>
      </c>
      <c r="R66" s="7">
        <f t="shared" si="7"/>
        <v>177.24388300000001</v>
      </c>
      <c r="S66" s="7">
        <f t="shared" si="7"/>
        <v>262.29769099999999</v>
      </c>
      <c r="T66" s="7">
        <f t="shared" si="7"/>
        <v>366.69693699999999</v>
      </c>
      <c r="U66" s="7">
        <f t="shared" si="7"/>
        <v>446.88418300000001</v>
      </c>
      <c r="V66" s="7">
        <f t="shared" si="7"/>
        <v>475.75842899999998</v>
      </c>
      <c r="W66" s="7">
        <f t="shared" si="7"/>
        <v>477.854874</v>
      </c>
      <c r="X66" s="7">
        <f t="shared" si="7"/>
        <v>393.31662599999999</v>
      </c>
      <c r="Z66" s="40">
        <f t="shared" si="4"/>
        <v>3905.6064870000005</v>
      </c>
    </row>
    <row r="67" spans="1:26" x14ac:dyDescent="0.25">
      <c r="A67" s="18">
        <v>1927</v>
      </c>
      <c r="B67" s="18">
        <v>1926</v>
      </c>
      <c r="C67" s="18">
        <v>12</v>
      </c>
      <c r="D67" s="84" t="s">
        <v>101</v>
      </c>
      <c r="E67" s="84" t="str">
        <f t="shared" si="3"/>
        <v>1927 12</v>
      </c>
      <c r="F67" s="14">
        <f>VLOOKUP(D67,'Scatter Plot_2'!A74:C1057,3,FALSE)</f>
        <v>195.15781200000001</v>
      </c>
      <c r="G67" s="84">
        <v>195.15781200000001</v>
      </c>
      <c r="H67" s="54">
        <v>1984</v>
      </c>
      <c r="I67" s="55">
        <v>1</v>
      </c>
      <c r="K67" s="84">
        <v>63</v>
      </c>
      <c r="L67" s="10">
        <v>1984</v>
      </c>
      <c r="M67" s="7">
        <f t="shared" si="7"/>
        <v>375.78940799999998</v>
      </c>
      <c r="N67" s="7">
        <f t="shared" si="7"/>
        <v>337.80989</v>
      </c>
      <c r="O67" s="7">
        <f t="shared" si="7"/>
        <v>331.42665299999999</v>
      </c>
      <c r="P67" s="7">
        <f t="shared" si="7"/>
        <v>151.229928</v>
      </c>
      <c r="Q67" s="7">
        <f t="shared" si="7"/>
        <v>109.297985</v>
      </c>
      <c r="R67" s="7">
        <f t="shared" si="7"/>
        <v>152.50603799999999</v>
      </c>
      <c r="S67" s="7">
        <f t="shared" si="7"/>
        <v>187.789378</v>
      </c>
      <c r="T67" s="7">
        <f t="shared" si="7"/>
        <v>282.229445</v>
      </c>
      <c r="U67" s="7">
        <f t="shared" si="7"/>
        <v>347.99915700000003</v>
      </c>
      <c r="V67" s="7">
        <f t="shared" si="7"/>
        <v>368.74642299999999</v>
      </c>
      <c r="W67" s="7">
        <f t="shared" si="7"/>
        <v>400.99062800000002</v>
      </c>
      <c r="X67" s="7">
        <f t="shared" si="7"/>
        <v>311.45524899999998</v>
      </c>
      <c r="Z67" s="40">
        <f t="shared" si="4"/>
        <v>2914.1846720000003</v>
      </c>
    </row>
    <row r="68" spans="1:26" x14ac:dyDescent="0.25">
      <c r="A68" s="18">
        <v>1927</v>
      </c>
      <c r="B68" s="18">
        <v>1927</v>
      </c>
      <c r="C68" s="18">
        <v>1</v>
      </c>
      <c r="D68" s="84" t="s">
        <v>102</v>
      </c>
      <c r="E68" s="84" t="str">
        <f t="shared" si="3"/>
        <v>1927 1</v>
      </c>
      <c r="F68" s="14">
        <f>VLOOKUP(D68,'Scatter Plot_2'!A75:C1058,3,FALSE)</f>
        <v>3.9909180000000002</v>
      </c>
      <c r="G68" s="84">
        <v>3.9909180000000002</v>
      </c>
      <c r="H68" s="54">
        <v>1985</v>
      </c>
      <c r="I68" s="55">
        <v>4</v>
      </c>
      <c r="K68" s="84">
        <v>64</v>
      </c>
      <c r="L68" s="10">
        <v>1985</v>
      </c>
      <c r="M68" s="7">
        <f t="shared" si="7"/>
        <v>291.60325899999998</v>
      </c>
      <c r="N68" s="7">
        <f t="shared" si="7"/>
        <v>252.27498399999999</v>
      </c>
      <c r="O68" s="7">
        <f t="shared" si="7"/>
        <v>239.85893200000001</v>
      </c>
      <c r="P68" s="7">
        <f t="shared" si="7"/>
        <v>59.663952000000002</v>
      </c>
      <c r="Q68" s="7">
        <f t="shared" si="7"/>
        <v>19.067226999999999</v>
      </c>
      <c r="R68" s="7">
        <f t="shared" si="7"/>
        <v>102.40186799999999</v>
      </c>
      <c r="S68" s="7">
        <f t="shared" si="7"/>
        <v>198.197363</v>
      </c>
      <c r="T68" s="7">
        <f t="shared" si="7"/>
        <v>274.62086299999999</v>
      </c>
      <c r="U68" s="7">
        <f t="shared" si="7"/>
        <v>337.34950700000002</v>
      </c>
      <c r="V68" s="7">
        <f t="shared" si="7"/>
        <v>358.60859699999997</v>
      </c>
      <c r="W68" s="7">
        <f t="shared" si="7"/>
        <v>369.02438000000001</v>
      </c>
      <c r="X68" s="7">
        <f t="shared" si="7"/>
        <v>208.809529</v>
      </c>
      <c r="Z68" s="40">
        <f t="shared" si="4"/>
        <v>2744.5720080000001</v>
      </c>
    </row>
    <row r="69" spans="1:26" x14ac:dyDescent="0.25">
      <c r="A69" s="18">
        <v>1927</v>
      </c>
      <c r="B69" s="18">
        <v>1927</v>
      </c>
      <c r="C69" s="18">
        <v>2</v>
      </c>
      <c r="D69" s="84" t="s">
        <v>103</v>
      </c>
      <c r="E69" s="84" t="str">
        <f t="shared" si="3"/>
        <v>1927 2</v>
      </c>
      <c r="F69" s="14">
        <f>VLOOKUP(D69,'Scatter Plot_2'!A76:C1059,3,FALSE)</f>
        <v>14.596088999999999</v>
      </c>
      <c r="G69" s="84">
        <v>14.596088999999999</v>
      </c>
      <c r="H69" s="54">
        <v>1986</v>
      </c>
      <c r="I69" s="55">
        <v>1</v>
      </c>
      <c r="K69" s="84">
        <v>65</v>
      </c>
      <c r="L69" s="10">
        <v>1986</v>
      </c>
      <c r="M69" s="7">
        <f t="shared" ref="M69:X86" si="8">INDEX($F$5:$G$988,MATCH((CONCATENATE($L69," ",M$3)),$E$5:$E$988,0),IF($K$1="CFS",1,IF($K$1="TAF",2,"INC")))</f>
        <v>200.14973000000001</v>
      </c>
      <c r="N69" s="7">
        <f t="shared" si="8"/>
        <v>344.941531</v>
      </c>
      <c r="O69" s="7">
        <f t="shared" si="8"/>
        <v>344.00369799999999</v>
      </c>
      <c r="P69" s="7">
        <f t="shared" si="8"/>
        <v>0.12916</v>
      </c>
      <c r="Q69" s="7">
        <f t="shared" si="8"/>
        <v>6.335782</v>
      </c>
      <c r="R69" s="7">
        <f t="shared" si="8"/>
        <v>167.28234900000001</v>
      </c>
      <c r="S69" s="7">
        <f t="shared" si="8"/>
        <v>246.87898999999999</v>
      </c>
      <c r="T69" s="7">
        <f t="shared" si="8"/>
        <v>340.63984599999998</v>
      </c>
      <c r="U69" s="7">
        <f t="shared" si="8"/>
        <v>412.564707</v>
      </c>
      <c r="V69" s="7">
        <f t="shared" si="8"/>
        <v>438.26194500000003</v>
      </c>
      <c r="W69" s="7">
        <f t="shared" si="8"/>
        <v>447.61891400000002</v>
      </c>
      <c r="X69" s="7">
        <f t="shared" si="8"/>
        <v>372.38065599999999</v>
      </c>
      <c r="Z69" s="40">
        <f t="shared" si="4"/>
        <v>3289.310868</v>
      </c>
    </row>
    <row r="70" spans="1:26" x14ac:dyDescent="0.25">
      <c r="A70" s="18">
        <v>1927</v>
      </c>
      <c r="B70" s="18">
        <v>1927</v>
      </c>
      <c r="C70" s="18">
        <v>3</v>
      </c>
      <c r="D70" s="84" t="s">
        <v>104</v>
      </c>
      <c r="E70" s="84" t="str">
        <f t="shared" ref="E70:E133" si="9">CONCATENATE(A70," ",C70)</f>
        <v>1927 3</v>
      </c>
      <c r="F70" s="14">
        <f>VLOOKUP(D70,'Scatter Plot_2'!A77:C1060,3,FALSE)</f>
        <v>46.269620000000003</v>
      </c>
      <c r="G70" s="84">
        <v>46.269620000000003</v>
      </c>
      <c r="H70" s="54">
        <v>1987</v>
      </c>
      <c r="I70" s="55">
        <v>4</v>
      </c>
      <c r="K70" s="84">
        <v>66</v>
      </c>
      <c r="L70" s="10">
        <v>1987</v>
      </c>
      <c r="M70" s="7">
        <f t="shared" si="8"/>
        <v>352.160438</v>
      </c>
      <c r="N70" s="7">
        <f t="shared" si="8"/>
        <v>218.349413</v>
      </c>
      <c r="O70" s="7">
        <f t="shared" si="8"/>
        <v>288.72034100000002</v>
      </c>
      <c r="P70" s="7">
        <f t="shared" si="8"/>
        <v>3.2709999999999999</v>
      </c>
      <c r="Q70" s="7">
        <f t="shared" si="8"/>
        <v>1.182269</v>
      </c>
      <c r="R70" s="7">
        <f t="shared" si="8"/>
        <v>4.4979930000000001</v>
      </c>
      <c r="S70" s="7">
        <f t="shared" si="8"/>
        <v>17.695865000000001</v>
      </c>
      <c r="T70" s="7">
        <f t="shared" si="8"/>
        <v>78.797065000000003</v>
      </c>
      <c r="U70" s="7">
        <f t="shared" si="8"/>
        <v>128.81811999999999</v>
      </c>
      <c r="V70" s="7">
        <f t="shared" si="8"/>
        <v>162.786888</v>
      </c>
      <c r="W70" s="7">
        <f t="shared" si="8"/>
        <v>151.33867699999999</v>
      </c>
      <c r="X70" s="7">
        <f t="shared" si="8"/>
        <v>121.898917</v>
      </c>
      <c r="Z70" s="40">
        <f t="shared" ref="Z70:Z85" si="10">IF($K$1="TAF",IF($Z$4="OCT",SUM(M70:X70),(IF($Z$4="JAN",SUM(P70:X70,M71:O71),IF($Z$4="MAR",SUM(R70:X70,M71:Q71), "")))),IF($Z$4="OCT",AVERAGE(M70:X70),(IF($Z$4="JAN",AVERAGE(P70:X70,M71:O71),IF($Z$4="MAR",AVERAGE(R70:X70,M71:Q71), "")))))</f>
        <v>892.67784499999993</v>
      </c>
    </row>
    <row r="71" spans="1:26" x14ac:dyDescent="0.25">
      <c r="A71" s="18">
        <v>1927</v>
      </c>
      <c r="B71" s="18">
        <v>1927</v>
      </c>
      <c r="C71" s="18">
        <v>4</v>
      </c>
      <c r="D71" s="84" t="s">
        <v>105</v>
      </c>
      <c r="E71" s="84" t="str">
        <f t="shared" si="9"/>
        <v>1927 4</v>
      </c>
      <c r="F71" s="14">
        <f>VLOOKUP(D71,'Scatter Plot_2'!A78:C1061,3,FALSE)</f>
        <v>121.076646</v>
      </c>
      <c r="G71" s="84">
        <v>121.076646</v>
      </c>
      <c r="H71" s="54">
        <v>1988</v>
      </c>
      <c r="I71" s="55">
        <v>5</v>
      </c>
      <c r="K71" s="84">
        <v>67</v>
      </c>
      <c r="L71" s="10">
        <v>1988</v>
      </c>
      <c r="M71" s="7">
        <f t="shared" si="8"/>
        <v>92.160580999999993</v>
      </c>
      <c r="N71" s="7">
        <f t="shared" si="8"/>
        <v>62.010508999999999</v>
      </c>
      <c r="O71" s="7">
        <f t="shared" si="8"/>
        <v>66.203873999999999</v>
      </c>
      <c r="P71" s="7">
        <f t="shared" si="8"/>
        <v>0.17088700000000001</v>
      </c>
      <c r="Q71" s="7">
        <f t="shared" si="8"/>
        <v>6.2984689999999999</v>
      </c>
      <c r="R71" s="7">
        <f t="shared" si="8"/>
        <v>7.231611</v>
      </c>
      <c r="S71" s="7">
        <f t="shared" si="8"/>
        <v>10.999541000000001</v>
      </c>
      <c r="T71" s="7">
        <f t="shared" si="8"/>
        <v>67.755352999999999</v>
      </c>
      <c r="U71" s="7">
        <f t="shared" si="8"/>
        <v>110.947136</v>
      </c>
      <c r="V71" s="7">
        <f t="shared" si="8"/>
        <v>140.492794</v>
      </c>
      <c r="W71" s="7">
        <f t="shared" si="8"/>
        <v>129.868978</v>
      </c>
      <c r="X71" s="7">
        <f t="shared" si="8"/>
        <v>97.963267000000002</v>
      </c>
      <c r="Z71" s="40">
        <f t="shared" si="10"/>
        <v>773.19243699999993</v>
      </c>
    </row>
    <row r="72" spans="1:26" x14ac:dyDescent="0.25">
      <c r="A72" s="18">
        <v>1927</v>
      </c>
      <c r="B72" s="18">
        <v>1927</v>
      </c>
      <c r="C72" s="18">
        <v>5</v>
      </c>
      <c r="D72" s="84" t="s">
        <v>106</v>
      </c>
      <c r="E72" s="84" t="str">
        <f t="shared" si="9"/>
        <v>1927 5</v>
      </c>
      <c r="F72" s="14">
        <f>VLOOKUP(D72,'Scatter Plot_2'!A79:C1062,3,FALSE)</f>
        <v>196.18039400000001</v>
      </c>
      <c r="G72" s="84">
        <v>196.18039400000001</v>
      </c>
      <c r="H72" s="54">
        <v>1989</v>
      </c>
      <c r="I72" s="55">
        <v>4</v>
      </c>
      <c r="K72" s="84">
        <v>68</v>
      </c>
      <c r="L72" s="10">
        <v>1989</v>
      </c>
      <c r="M72" s="7">
        <f t="shared" si="8"/>
        <v>27.125495000000001</v>
      </c>
      <c r="N72" s="7">
        <f t="shared" si="8"/>
        <v>89.086455000000001</v>
      </c>
      <c r="O72" s="7">
        <f t="shared" si="8"/>
        <v>89.138379999999998</v>
      </c>
      <c r="P72" s="7">
        <f t="shared" si="8"/>
        <v>0.59474800000000005</v>
      </c>
      <c r="Q72" s="7">
        <f t="shared" si="8"/>
        <v>1.9886790000000001</v>
      </c>
      <c r="R72" s="7">
        <f t="shared" si="8"/>
        <v>10.486722</v>
      </c>
      <c r="S72" s="7">
        <f t="shared" si="8"/>
        <v>152.64452299999999</v>
      </c>
      <c r="T72" s="7">
        <f t="shared" si="8"/>
        <v>214.33451700000001</v>
      </c>
      <c r="U72" s="7">
        <f t="shared" si="8"/>
        <v>324.065764</v>
      </c>
      <c r="V72" s="7">
        <f t="shared" si="8"/>
        <v>399.41738700000002</v>
      </c>
      <c r="W72" s="7">
        <f t="shared" si="8"/>
        <v>213.248378</v>
      </c>
      <c r="X72" s="7">
        <f t="shared" si="8"/>
        <v>214.77470400000001</v>
      </c>
      <c r="Z72" s="40">
        <f t="shared" si="10"/>
        <v>1996.1559229999998</v>
      </c>
    </row>
    <row r="73" spans="1:26" x14ac:dyDescent="0.25">
      <c r="A73" s="18">
        <v>1927</v>
      </c>
      <c r="B73" s="18">
        <v>1927</v>
      </c>
      <c r="C73" s="18">
        <v>6</v>
      </c>
      <c r="D73" s="84" t="s">
        <v>107</v>
      </c>
      <c r="E73" s="84" t="str">
        <f t="shared" si="9"/>
        <v>1927 6</v>
      </c>
      <c r="F73" s="14">
        <f>VLOOKUP(D73,'Scatter Plot_2'!A80:C1063,3,FALSE)</f>
        <v>311.44414999999998</v>
      </c>
      <c r="G73" s="84">
        <v>311.44414999999998</v>
      </c>
      <c r="H73" s="54">
        <v>1990</v>
      </c>
      <c r="I73" s="55">
        <v>5</v>
      </c>
      <c r="K73" s="84">
        <v>69</v>
      </c>
      <c r="L73" s="10">
        <v>1990</v>
      </c>
      <c r="M73" s="7">
        <f t="shared" si="8"/>
        <v>195.68920399999999</v>
      </c>
      <c r="N73" s="7">
        <f t="shared" si="8"/>
        <v>145.38900100000001</v>
      </c>
      <c r="O73" s="7">
        <f t="shared" si="8"/>
        <v>119.63494</v>
      </c>
      <c r="P73" s="7">
        <f t="shared" si="8"/>
        <v>0.78699300000000005</v>
      </c>
      <c r="Q73" s="7">
        <f t="shared" si="8"/>
        <v>5.6837900000000001</v>
      </c>
      <c r="R73" s="7">
        <f t="shared" si="8"/>
        <v>10.543913</v>
      </c>
      <c r="S73" s="7">
        <f t="shared" si="8"/>
        <v>18.534651</v>
      </c>
      <c r="T73" s="7">
        <f t="shared" si="8"/>
        <v>88.882338000000004</v>
      </c>
      <c r="U73" s="7">
        <f t="shared" si="8"/>
        <v>144.943614</v>
      </c>
      <c r="V73" s="7">
        <f t="shared" si="8"/>
        <v>183.74505099999999</v>
      </c>
      <c r="W73" s="7">
        <f t="shared" si="8"/>
        <v>105.836412</v>
      </c>
      <c r="X73" s="7">
        <f t="shared" si="8"/>
        <v>131.398606</v>
      </c>
      <c r="Z73" s="40">
        <f t="shared" si="10"/>
        <v>980.86169299999995</v>
      </c>
    </row>
    <row r="74" spans="1:26" x14ac:dyDescent="0.25">
      <c r="A74" s="18">
        <v>1927</v>
      </c>
      <c r="B74" s="18">
        <v>1927</v>
      </c>
      <c r="C74" s="18">
        <v>7</v>
      </c>
      <c r="D74" s="84" t="s">
        <v>108</v>
      </c>
      <c r="E74" s="84" t="str">
        <f t="shared" si="9"/>
        <v>1927 7</v>
      </c>
      <c r="F74" s="14">
        <f>VLOOKUP(D74,'Scatter Plot_2'!A81:C1064,3,FALSE)</f>
        <v>394.084362</v>
      </c>
      <c r="G74" s="84">
        <v>394.084362</v>
      </c>
      <c r="H74" s="54">
        <v>1991</v>
      </c>
      <c r="I74" s="55">
        <v>5</v>
      </c>
      <c r="K74" s="84">
        <v>70</v>
      </c>
      <c r="L74" s="10">
        <v>1991</v>
      </c>
      <c r="M74" s="7">
        <f t="shared" si="8"/>
        <v>56.654859000000002</v>
      </c>
      <c r="N74" s="7">
        <f t="shared" si="8"/>
        <v>132.93127100000001</v>
      </c>
      <c r="O74" s="7">
        <f t="shared" si="8"/>
        <v>106.802059</v>
      </c>
      <c r="P74" s="7">
        <f t="shared" si="8"/>
        <v>0.26014700000000002</v>
      </c>
      <c r="Q74" s="7">
        <f t="shared" si="8"/>
        <v>0.32877200000000001</v>
      </c>
      <c r="R74" s="7">
        <f t="shared" si="8"/>
        <v>3.282149</v>
      </c>
      <c r="S74" s="7">
        <f t="shared" si="8"/>
        <v>8.5890310000000003</v>
      </c>
      <c r="T74" s="7">
        <f t="shared" si="8"/>
        <v>53.153148999999999</v>
      </c>
      <c r="U74" s="7">
        <f t="shared" si="8"/>
        <v>87.470958999999993</v>
      </c>
      <c r="V74" s="7">
        <f t="shared" si="8"/>
        <v>110.932534</v>
      </c>
      <c r="W74" s="7">
        <f t="shared" si="8"/>
        <v>102.460511</v>
      </c>
      <c r="X74" s="7">
        <f t="shared" si="8"/>
        <v>83.797445999999994</v>
      </c>
      <c r="Z74" s="40">
        <f t="shared" si="10"/>
        <v>605.62692100000004</v>
      </c>
    </row>
    <row r="75" spans="1:26" x14ac:dyDescent="0.25">
      <c r="A75" s="18">
        <v>1927</v>
      </c>
      <c r="B75" s="18">
        <v>1927</v>
      </c>
      <c r="C75" s="18">
        <v>8</v>
      </c>
      <c r="D75" s="84" t="s">
        <v>109</v>
      </c>
      <c r="E75" s="84" t="str">
        <f t="shared" si="9"/>
        <v>1927 8</v>
      </c>
      <c r="F75" s="14">
        <f>VLOOKUP(D75,'Scatter Plot_2'!A82:C1065,3,FALSE)</f>
        <v>412.13430499999998</v>
      </c>
      <c r="G75" s="84">
        <v>412.13430499999998</v>
      </c>
      <c r="H75" s="54">
        <v>1992</v>
      </c>
      <c r="I75" s="55">
        <v>5</v>
      </c>
      <c r="K75" s="84">
        <v>71</v>
      </c>
      <c r="L75" s="10">
        <v>1992</v>
      </c>
      <c r="M75" s="7">
        <f t="shared" si="8"/>
        <v>64.633696</v>
      </c>
      <c r="N75" s="7">
        <f t="shared" si="8"/>
        <v>43.996367999999997</v>
      </c>
      <c r="O75" s="7">
        <f t="shared" si="8"/>
        <v>46.7774</v>
      </c>
      <c r="P75" s="7">
        <f t="shared" si="8"/>
        <v>0.23832100000000001</v>
      </c>
      <c r="Q75" s="7">
        <f t="shared" si="8"/>
        <v>0.29535699999999998</v>
      </c>
      <c r="R75" s="7">
        <f t="shared" si="8"/>
        <v>8.4929839999999999</v>
      </c>
      <c r="S75" s="7">
        <f t="shared" si="8"/>
        <v>16.353617</v>
      </c>
      <c r="T75" s="7">
        <f t="shared" si="8"/>
        <v>92.631967000000003</v>
      </c>
      <c r="U75" s="7">
        <f t="shared" si="8"/>
        <v>150.853082</v>
      </c>
      <c r="V75" s="7">
        <f t="shared" si="8"/>
        <v>191.38013599999999</v>
      </c>
      <c r="W75" s="7">
        <f t="shared" si="8"/>
        <v>176.94401500000001</v>
      </c>
      <c r="X75" s="7">
        <f t="shared" si="8"/>
        <v>144.068714</v>
      </c>
      <c r="Z75" s="40">
        <f t="shared" si="10"/>
        <v>1067.9095560000003</v>
      </c>
    </row>
    <row r="76" spans="1:26" x14ac:dyDescent="0.25">
      <c r="A76" s="18">
        <v>1927</v>
      </c>
      <c r="B76" s="18">
        <v>1927</v>
      </c>
      <c r="C76" s="18">
        <v>9</v>
      </c>
      <c r="D76" s="84" t="s">
        <v>110</v>
      </c>
      <c r="E76" s="84" t="str">
        <f t="shared" si="9"/>
        <v>1927 9</v>
      </c>
      <c r="F76" s="14">
        <f>VLOOKUP(D76,'Scatter Plot_2'!A83:C1066,3,FALSE)</f>
        <v>336.55166200000002</v>
      </c>
      <c r="G76" s="84">
        <v>336.55166200000002</v>
      </c>
      <c r="H76" s="54">
        <v>1993</v>
      </c>
      <c r="I76" s="55">
        <v>2</v>
      </c>
      <c r="K76" s="84">
        <v>72</v>
      </c>
      <c r="L76" s="10">
        <v>1993</v>
      </c>
      <c r="M76" s="7">
        <f t="shared" si="8"/>
        <v>28.684774000000001</v>
      </c>
      <c r="N76" s="7">
        <f t="shared" si="8"/>
        <v>47.562843000000001</v>
      </c>
      <c r="O76" s="7">
        <f t="shared" si="8"/>
        <v>191.116409</v>
      </c>
      <c r="P76" s="7">
        <f t="shared" si="8"/>
        <v>0.13089999999999999</v>
      </c>
      <c r="Q76" s="7">
        <f t="shared" si="8"/>
        <v>19.690114999999999</v>
      </c>
      <c r="R76" s="7">
        <f t="shared" si="8"/>
        <v>116.230801</v>
      </c>
      <c r="S76" s="7">
        <f t="shared" si="8"/>
        <v>160.97123199999999</v>
      </c>
      <c r="T76" s="7">
        <f t="shared" si="8"/>
        <v>225.02601200000001</v>
      </c>
      <c r="U76" s="7">
        <f t="shared" si="8"/>
        <v>238.116705</v>
      </c>
      <c r="V76" s="7">
        <f t="shared" si="8"/>
        <v>394.94216999999998</v>
      </c>
      <c r="W76" s="7">
        <f t="shared" si="8"/>
        <v>418.713932</v>
      </c>
      <c r="X76" s="7">
        <f t="shared" si="8"/>
        <v>337.80612400000001</v>
      </c>
      <c r="Z76" s="40">
        <f t="shared" si="10"/>
        <v>2633.4203799999996</v>
      </c>
    </row>
    <row r="77" spans="1:26" x14ac:dyDescent="0.25">
      <c r="A77" s="18">
        <v>1928</v>
      </c>
      <c r="B77" s="18">
        <v>1927</v>
      </c>
      <c r="C77" s="18">
        <v>10</v>
      </c>
      <c r="D77" s="84" t="s">
        <v>111</v>
      </c>
      <c r="E77" s="84" t="str">
        <f t="shared" si="9"/>
        <v>1928 10</v>
      </c>
      <c r="F77" s="14">
        <f>VLOOKUP(D77,'Scatter Plot_2'!A84:C1067,3,FALSE)</f>
        <v>274.73959600000001</v>
      </c>
      <c r="G77" s="84">
        <v>274.73959600000001</v>
      </c>
      <c r="H77" s="54">
        <v>1994</v>
      </c>
      <c r="I77" s="55">
        <v>5</v>
      </c>
      <c r="K77" s="84">
        <v>73</v>
      </c>
      <c r="L77" s="10">
        <v>1994</v>
      </c>
      <c r="M77" s="7">
        <f t="shared" si="8"/>
        <v>278.02246400000001</v>
      </c>
      <c r="N77" s="7">
        <f t="shared" si="8"/>
        <v>190.44218100000001</v>
      </c>
      <c r="O77" s="7">
        <f t="shared" si="8"/>
        <v>256.14241399999997</v>
      </c>
      <c r="P77" s="7">
        <f t="shared" si="8"/>
        <v>8.3207959999999996</v>
      </c>
      <c r="Q77" s="7">
        <f t="shared" si="8"/>
        <v>8.685549</v>
      </c>
      <c r="R77" s="7">
        <f t="shared" si="8"/>
        <v>18.335965000000002</v>
      </c>
      <c r="S77" s="7">
        <f t="shared" si="8"/>
        <v>34.347683000000004</v>
      </c>
      <c r="T77" s="7">
        <f t="shared" si="8"/>
        <v>124.870256</v>
      </c>
      <c r="U77" s="7">
        <f t="shared" si="8"/>
        <v>205.05945199999999</v>
      </c>
      <c r="V77" s="7">
        <f t="shared" si="8"/>
        <v>252.90624199999999</v>
      </c>
      <c r="W77" s="7">
        <f t="shared" si="8"/>
        <v>33.284032000000003</v>
      </c>
      <c r="X77" s="7">
        <f t="shared" si="8"/>
        <v>200.15903</v>
      </c>
      <c r="Z77" s="40">
        <f t="shared" si="10"/>
        <v>1494.7782769999999</v>
      </c>
    </row>
    <row r="78" spans="1:26" x14ac:dyDescent="0.25">
      <c r="A78" s="18">
        <v>1928</v>
      </c>
      <c r="B78" s="18">
        <v>1927</v>
      </c>
      <c r="C78" s="18">
        <v>11</v>
      </c>
      <c r="D78" s="84" t="s">
        <v>112</v>
      </c>
      <c r="E78" s="84" t="str">
        <f t="shared" si="9"/>
        <v>1928 11</v>
      </c>
      <c r="F78" s="14">
        <f>VLOOKUP(D78,'Scatter Plot_2'!A85:C1068,3,FALSE)</f>
        <v>220.037261</v>
      </c>
      <c r="G78" s="84">
        <v>220.037261</v>
      </c>
      <c r="H78" s="54">
        <v>1995</v>
      </c>
      <c r="I78" s="55">
        <v>1</v>
      </c>
      <c r="K78" s="84">
        <v>74</v>
      </c>
      <c r="L78" s="10">
        <v>1995</v>
      </c>
      <c r="M78" s="7">
        <f t="shared" si="8"/>
        <v>90.121864000000002</v>
      </c>
      <c r="N78" s="7">
        <f t="shared" si="8"/>
        <v>154.14138199999999</v>
      </c>
      <c r="O78" s="7">
        <f t="shared" si="8"/>
        <v>305.02854300000001</v>
      </c>
      <c r="P78" s="7">
        <f t="shared" si="8"/>
        <v>0.30682300000000001</v>
      </c>
      <c r="Q78" s="7">
        <f t="shared" si="8"/>
        <v>76.217005</v>
      </c>
      <c r="R78" s="7">
        <f t="shared" si="8"/>
        <v>75.683251999999996</v>
      </c>
      <c r="S78" s="7">
        <f t="shared" si="8"/>
        <v>263.57378299999999</v>
      </c>
      <c r="T78" s="7">
        <f t="shared" si="8"/>
        <v>362.19274000000001</v>
      </c>
      <c r="U78" s="7">
        <f t="shared" si="8"/>
        <v>436.751284</v>
      </c>
      <c r="V78" s="7">
        <f t="shared" si="8"/>
        <v>455.89001500000001</v>
      </c>
      <c r="W78" s="7">
        <f t="shared" si="8"/>
        <v>466.60076700000002</v>
      </c>
      <c r="X78" s="7">
        <f t="shared" si="8"/>
        <v>387.14901800000001</v>
      </c>
      <c r="Z78" s="40">
        <f t="shared" si="10"/>
        <v>3062.4930199999994</v>
      </c>
    </row>
    <row r="79" spans="1:26" x14ac:dyDescent="0.25">
      <c r="A79" s="18">
        <v>1928</v>
      </c>
      <c r="B79" s="18">
        <v>1927</v>
      </c>
      <c r="C79" s="18">
        <v>12</v>
      </c>
      <c r="D79" s="84" t="s">
        <v>113</v>
      </c>
      <c r="E79" s="84" t="str">
        <f t="shared" si="9"/>
        <v>1928 12</v>
      </c>
      <c r="F79" s="14">
        <f>VLOOKUP(D79,'Scatter Plot_2'!A86:C1069,3,FALSE)</f>
        <v>209.44090700000001</v>
      </c>
      <c r="G79" s="84">
        <v>209.44090700000001</v>
      </c>
      <c r="H79" s="54">
        <v>1996</v>
      </c>
      <c r="I79" s="55">
        <v>1</v>
      </c>
      <c r="K79" s="84">
        <v>75</v>
      </c>
      <c r="L79" s="10">
        <v>1996</v>
      </c>
      <c r="M79" s="7">
        <f t="shared" si="8"/>
        <v>272.59020500000003</v>
      </c>
      <c r="N79" s="7">
        <f t="shared" si="8"/>
        <v>68.760715000000005</v>
      </c>
      <c r="O79" s="7">
        <f t="shared" si="8"/>
        <v>182.91454899999999</v>
      </c>
      <c r="P79" s="7">
        <f t="shared" si="8"/>
        <v>19.452133</v>
      </c>
      <c r="Q79" s="7">
        <f t="shared" si="8"/>
        <v>70.934558999999993</v>
      </c>
      <c r="R79" s="7">
        <f t="shared" si="8"/>
        <v>149.86393699999999</v>
      </c>
      <c r="S79" s="7">
        <f t="shared" si="8"/>
        <v>203.33482699999999</v>
      </c>
      <c r="T79" s="7">
        <f t="shared" si="8"/>
        <v>282.60532000000001</v>
      </c>
      <c r="U79" s="7">
        <f t="shared" si="8"/>
        <v>344.348299</v>
      </c>
      <c r="V79" s="7">
        <f t="shared" si="8"/>
        <v>366.01449600000001</v>
      </c>
      <c r="W79" s="7">
        <f t="shared" si="8"/>
        <v>395.58908200000002</v>
      </c>
      <c r="X79" s="7">
        <f t="shared" si="8"/>
        <v>312.70158400000003</v>
      </c>
      <c r="Z79" s="40">
        <f t="shared" si="10"/>
        <v>3075.0327619999998</v>
      </c>
    </row>
    <row r="80" spans="1:26" x14ac:dyDescent="0.25">
      <c r="A80" s="18">
        <v>1928</v>
      </c>
      <c r="B80" s="18">
        <v>1928</v>
      </c>
      <c r="C80" s="18">
        <v>1</v>
      </c>
      <c r="D80" s="84" t="s">
        <v>114</v>
      </c>
      <c r="E80" s="84" t="str">
        <f t="shared" si="9"/>
        <v>1928 1</v>
      </c>
      <c r="F80" s="14">
        <f>VLOOKUP(D80,'Scatter Plot_2'!A87:C1070,3,FALSE)</f>
        <v>13.164835</v>
      </c>
      <c r="G80" s="84">
        <v>13.164835</v>
      </c>
      <c r="H80" s="54">
        <v>1997</v>
      </c>
      <c r="I80" s="55">
        <v>1</v>
      </c>
      <c r="K80" s="84">
        <v>76</v>
      </c>
      <c r="L80" s="10">
        <v>1997</v>
      </c>
      <c r="M80" s="7">
        <f t="shared" si="8"/>
        <v>294.30444199999999</v>
      </c>
      <c r="N80" s="7">
        <f t="shared" si="8"/>
        <v>255.13213400000001</v>
      </c>
      <c r="O80" s="7">
        <f t="shared" si="8"/>
        <v>241.86507900000001</v>
      </c>
      <c r="P80" s="7">
        <f t="shared" si="8"/>
        <v>117.748458</v>
      </c>
      <c r="Q80" s="7">
        <f t="shared" si="8"/>
        <v>111.525104</v>
      </c>
      <c r="R80" s="7">
        <f t="shared" si="8"/>
        <v>165.94431700000001</v>
      </c>
      <c r="S80" s="7">
        <f t="shared" si="8"/>
        <v>210.80801500000001</v>
      </c>
      <c r="T80" s="7">
        <f t="shared" si="8"/>
        <v>295.445899</v>
      </c>
      <c r="U80" s="7">
        <f t="shared" si="8"/>
        <v>363.793971</v>
      </c>
      <c r="V80" s="7">
        <f t="shared" si="8"/>
        <v>385.49141700000001</v>
      </c>
      <c r="W80" s="7">
        <f t="shared" si="8"/>
        <v>413.30619999999999</v>
      </c>
      <c r="X80" s="7">
        <f t="shared" si="8"/>
        <v>326.97982500000001</v>
      </c>
      <c r="Z80" s="40">
        <f t="shared" si="10"/>
        <v>3103.4337329999998</v>
      </c>
    </row>
    <row r="81" spans="1:26" x14ac:dyDescent="0.25">
      <c r="A81" s="18">
        <v>1928</v>
      </c>
      <c r="B81" s="18">
        <v>1928</v>
      </c>
      <c r="C81" s="18">
        <v>2</v>
      </c>
      <c r="D81" s="84" t="s">
        <v>115</v>
      </c>
      <c r="E81" s="84" t="str">
        <f t="shared" si="9"/>
        <v>1928 2</v>
      </c>
      <c r="F81" s="14">
        <f>VLOOKUP(D81,'Scatter Plot_2'!A88:C1071,3,FALSE)</f>
        <v>17.346119999999999</v>
      </c>
      <c r="G81" s="84">
        <v>17.346119999999999</v>
      </c>
      <c r="H81" s="54">
        <v>1998</v>
      </c>
      <c r="I81" s="55">
        <v>1</v>
      </c>
      <c r="K81" s="84">
        <v>77</v>
      </c>
      <c r="L81" s="10">
        <v>1998</v>
      </c>
      <c r="M81" s="7">
        <f t="shared" si="8"/>
        <v>306.51859100000001</v>
      </c>
      <c r="N81" s="7">
        <f t="shared" si="8"/>
        <v>266.61494199999999</v>
      </c>
      <c r="O81" s="7">
        <f t="shared" si="8"/>
        <v>253.380302</v>
      </c>
      <c r="P81" s="7">
        <f t="shared" si="8"/>
        <v>11.481915000000001</v>
      </c>
      <c r="Q81" s="7">
        <f t="shared" si="8"/>
        <v>103.668339</v>
      </c>
      <c r="R81" s="7">
        <f t="shared" si="8"/>
        <v>169.33827099999999</v>
      </c>
      <c r="S81" s="7">
        <f t="shared" si="8"/>
        <v>276.16673900000001</v>
      </c>
      <c r="T81" s="7">
        <f t="shared" si="8"/>
        <v>379.03234700000002</v>
      </c>
      <c r="U81" s="7">
        <f t="shared" si="8"/>
        <v>462.285101</v>
      </c>
      <c r="V81" s="7">
        <f t="shared" si="8"/>
        <v>475.96538099999998</v>
      </c>
      <c r="W81" s="7">
        <f t="shared" si="8"/>
        <v>487.82431800000001</v>
      </c>
      <c r="X81" s="7">
        <f t="shared" si="8"/>
        <v>398.32213400000001</v>
      </c>
      <c r="Z81" s="40">
        <f t="shared" si="10"/>
        <v>3836.3516749999994</v>
      </c>
    </row>
    <row r="82" spans="1:26" x14ac:dyDescent="0.25">
      <c r="A82" s="18">
        <v>1928</v>
      </c>
      <c r="B82" s="18">
        <v>1928</v>
      </c>
      <c r="C82" s="18">
        <v>3</v>
      </c>
      <c r="D82" s="84" t="s">
        <v>116</v>
      </c>
      <c r="E82" s="84" t="str">
        <f t="shared" si="9"/>
        <v>1928 3</v>
      </c>
      <c r="F82" s="14">
        <f>VLOOKUP(D82,'Scatter Plot_2'!A89:C1072,3,FALSE)</f>
        <v>21.130113999999999</v>
      </c>
      <c r="G82" s="84">
        <v>21.130113999999999</v>
      </c>
      <c r="H82" s="54">
        <v>1999</v>
      </c>
      <c r="I82" s="55">
        <v>1</v>
      </c>
      <c r="K82" s="84">
        <v>78</v>
      </c>
      <c r="L82" s="10">
        <v>1999</v>
      </c>
      <c r="M82" s="7">
        <f t="shared" si="8"/>
        <v>389.31869599999999</v>
      </c>
      <c r="N82" s="7">
        <f t="shared" si="8"/>
        <v>344.85521199999999</v>
      </c>
      <c r="O82" s="7">
        <f t="shared" si="8"/>
        <v>356.65326399999998</v>
      </c>
      <c r="P82" s="7">
        <f t="shared" si="8"/>
        <v>72.613050999999999</v>
      </c>
      <c r="Q82" s="7">
        <f t="shared" si="8"/>
        <v>23.977160999999999</v>
      </c>
      <c r="R82" s="7">
        <f t="shared" si="8"/>
        <v>65.041309999999996</v>
      </c>
      <c r="S82" s="7">
        <f t="shared" si="8"/>
        <v>170.094042</v>
      </c>
      <c r="T82" s="7">
        <f t="shared" si="8"/>
        <v>265.88370200000003</v>
      </c>
      <c r="U82" s="7">
        <f t="shared" si="8"/>
        <v>327.85517900000002</v>
      </c>
      <c r="V82" s="7">
        <f t="shared" si="8"/>
        <v>354.47477900000001</v>
      </c>
      <c r="W82" s="7">
        <f t="shared" si="8"/>
        <v>385.50161600000001</v>
      </c>
      <c r="X82" s="7">
        <f t="shared" si="8"/>
        <v>305.919715</v>
      </c>
      <c r="Z82" s="40">
        <f t="shared" si="10"/>
        <v>2656.0048969999998</v>
      </c>
    </row>
    <row r="83" spans="1:26" x14ac:dyDescent="0.25">
      <c r="A83" s="18">
        <v>1928</v>
      </c>
      <c r="B83" s="18">
        <v>1928</v>
      </c>
      <c r="C83" s="18">
        <v>4</v>
      </c>
      <c r="D83" s="84" t="s">
        <v>117</v>
      </c>
      <c r="E83" s="84" t="str">
        <f t="shared" si="9"/>
        <v>1928 4</v>
      </c>
      <c r="F83" s="14">
        <f>VLOOKUP(D83,'Scatter Plot_2'!A90:C1073,3,FALSE)</f>
        <v>214.07450900000001</v>
      </c>
      <c r="G83" s="84">
        <v>214.07450900000001</v>
      </c>
      <c r="H83" s="54">
        <v>2000</v>
      </c>
      <c r="I83" s="55">
        <v>2</v>
      </c>
      <c r="K83" s="84">
        <v>79</v>
      </c>
      <c r="L83" s="10">
        <v>2000</v>
      </c>
      <c r="M83" s="7">
        <f t="shared" si="8"/>
        <v>282.20398699999998</v>
      </c>
      <c r="N83" s="7">
        <f t="shared" si="8"/>
        <v>242.55785</v>
      </c>
      <c r="O83" s="7">
        <f t="shared" si="8"/>
        <v>229.59501900000001</v>
      </c>
      <c r="P83" s="7">
        <f t="shared" si="8"/>
        <v>8.8895540000000004</v>
      </c>
      <c r="Q83" s="7">
        <f t="shared" si="8"/>
        <v>17.988143999999998</v>
      </c>
      <c r="R83" s="7">
        <f t="shared" si="8"/>
        <v>151.14754600000001</v>
      </c>
      <c r="S83" s="7">
        <f t="shared" si="8"/>
        <v>196.409626</v>
      </c>
      <c r="T83" s="7">
        <f t="shared" si="8"/>
        <v>279.578733</v>
      </c>
      <c r="U83" s="7">
        <f t="shared" si="8"/>
        <v>339.40746200000001</v>
      </c>
      <c r="V83" s="7">
        <f t="shared" si="8"/>
        <v>361.07344799999998</v>
      </c>
      <c r="W83" s="7">
        <f t="shared" si="8"/>
        <v>390.77248100000003</v>
      </c>
      <c r="X83" s="7">
        <f t="shared" si="8"/>
        <v>309.815495</v>
      </c>
      <c r="Z83" s="40">
        <f t="shared" si="10"/>
        <v>2818.5240830000007</v>
      </c>
    </row>
    <row r="84" spans="1:26" x14ac:dyDescent="0.25">
      <c r="A84" s="18">
        <v>1928</v>
      </c>
      <c r="B84" s="18">
        <v>1928</v>
      </c>
      <c r="C84" s="18">
        <v>5</v>
      </c>
      <c r="D84" s="84" t="s">
        <v>118</v>
      </c>
      <c r="E84" s="84" t="str">
        <f t="shared" si="9"/>
        <v>1928 5</v>
      </c>
      <c r="F84" s="14">
        <f>VLOOKUP(D84,'Scatter Plot_2'!A91:C1074,3,FALSE)</f>
        <v>298.58976200000001</v>
      </c>
      <c r="G84" s="84">
        <v>298.58976200000001</v>
      </c>
      <c r="H84" s="54">
        <v>2001</v>
      </c>
      <c r="I84" s="55">
        <v>4</v>
      </c>
      <c r="K84" s="84">
        <v>80</v>
      </c>
      <c r="L84" s="10">
        <v>2001</v>
      </c>
      <c r="M84" s="7">
        <f t="shared" si="8"/>
        <v>291.33863500000001</v>
      </c>
      <c r="N84" s="7">
        <f t="shared" si="8"/>
        <v>252.418813</v>
      </c>
      <c r="O84" s="7">
        <f t="shared" si="8"/>
        <v>239.02286699999999</v>
      </c>
      <c r="P84" s="7">
        <f t="shared" si="8"/>
        <v>4.1784100000000004</v>
      </c>
      <c r="Q84" s="7">
        <f t="shared" si="8"/>
        <v>3.3605670000000001</v>
      </c>
      <c r="R84" s="7">
        <f t="shared" si="8"/>
        <v>10.40596</v>
      </c>
      <c r="S84" s="7">
        <f t="shared" si="8"/>
        <v>21.758346</v>
      </c>
      <c r="T84" s="7">
        <f t="shared" si="8"/>
        <v>98.247366</v>
      </c>
      <c r="U84" s="7">
        <f t="shared" si="8"/>
        <v>160.10700199999999</v>
      </c>
      <c r="V84" s="7">
        <f t="shared" si="8"/>
        <v>202.43888100000001</v>
      </c>
      <c r="W84" s="7">
        <f t="shared" si="8"/>
        <v>188.209722</v>
      </c>
      <c r="X84" s="7">
        <f t="shared" si="8"/>
        <v>152.05850599999999</v>
      </c>
      <c r="Z84" s="40">
        <f t="shared" si="10"/>
        <v>1132.552778</v>
      </c>
    </row>
    <row r="85" spans="1:26" x14ac:dyDescent="0.25">
      <c r="A85" s="18">
        <v>1928</v>
      </c>
      <c r="B85" s="18">
        <v>1928</v>
      </c>
      <c r="C85" s="18">
        <v>6</v>
      </c>
      <c r="D85" s="84" t="s">
        <v>119</v>
      </c>
      <c r="E85" s="84" t="str">
        <f t="shared" si="9"/>
        <v>1928 6</v>
      </c>
      <c r="F85" s="14">
        <f>VLOOKUP(D85,'Scatter Plot_2'!A92:C1075,3,FALSE)</f>
        <v>359.00048500000003</v>
      </c>
      <c r="G85" s="84">
        <v>359.00048500000003</v>
      </c>
      <c r="H85" s="54">
        <v>2002</v>
      </c>
      <c r="I85" s="55">
        <v>4</v>
      </c>
      <c r="K85" s="84">
        <v>81</v>
      </c>
      <c r="L85" s="10">
        <v>2002</v>
      </c>
      <c r="M85" s="7">
        <f t="shared" si="8"/>
        <v>115.102312</v>
      </c>
      <c r="N85" s="7">
        <f t="shared" si="8"/>
        <v>77.562933999999998</v>
      </c>
      <c r="O85" s="7">
        <f t="shared" si="8"/>
        <v>83.032651999999999</v>
      </c>
      <c r="P85" s="7">
        <f t="shared" si="8"/>
        <v>8.8955179999999991</v>
      </c>
      <c r="Q85" s="7">
        <f t="shared" si="8"/>
        <v>14.733579000000001</v>
      </c>
      <c r="R85" s="7">
        <f t="shared" si="8"/>
        <v>20.156123000000001</v>
      </c>
      <c r="S85" s="7">
        <f t="shared" si="8"/>
        <v>120.806194</v>
      </c>
      <c r="T85" s="7">
        <f t="shared" si="8"/>
        <v>172.74938399999999</v>
      </c>
      <c r="U85" s="7">
        <f t="shared" si="8"/>
        <v>305.68235499999997</v>
      </c>
      <c r="V85" s="7">
        <f t="shared" si="8"/>
        <v>394.87463500000001</v>
      </c>
      <c r="W85" s="7">
        <f t="shared" si="8"/>
        <v>231.18960899999999</v>
      </c>
      <c r="X85" s="7">
        <f t="shared" si="8"/>
        <v>156.74264700000001</v>
      </c>
      <c r="Z85" s="40">
        <f t="shared" si="10"/>
        <v>1873.0988750000001</v>
      </c>
    </row>
    <row r="86" spans="1:26" x14ac:dyDescent="0.25">
      <c r="A86" s="18">
        <v>1928</v>
      </c>
      <c r="B86" s="18">
        <v>1928</v>
      </c>
      <c r="C86" s="18">
        <v>7</v>
      </c>
      <c r="D86" s="84" t="s">
        <v>120</v>
      </c>
      <c r="E86" s="84" t="str">
        <f t="shared" si="9"/>
        <v>1928 7</v>
      </c>
      <c r="F86" s="14">
        <f>VLOOKUP(D86,'Scatter Plot_2'!A93:C1076,3,FALSE)</f>
        <v>382.762359</v>
      </c>
      <c r="G86" s="84">
        <v>382.762359</v>
      </c>
      <c r="H86" s="54">
        <v>2003</v>
      </c>
      <c r="I86" s="55">
        <v>2</v>
      </c>
      <c r="K86" s="84">
        <v>82</v>
      </c>
      <c r="L86" s="10">
        <v>2003</v>
      </c>
      <c r="M86" s="7">
        <f t="shared" si="8"/>
        <v>74.520386000000002</v>
      </c>
      <c r="N86" s="7">
        <f t="shared" si="8"/>
        <v>173.82881499999999</v>
      </c>
      <c r="O86" s="7">
        <f t="shared" si="8"/>
        <v>186.88849099999999</v>
      </c>
      <c r="P86" s="7">
        <f t="shared" si="8"/>
        <v>15.469563000000001</v>
      </c>
      <c r="Q86" s="7">
        <f t="shared" si="8"/>
        <v>20.190673</v>
      </c>
      <c r="R86" s="7">
        <f t="shared" si="8"/>
        <v>27.648713999999998</v>
      </c>
      <c r="S86" s="7">
        <f t="shared" si="8"/>
        <v>103.71414900000001</v>
      </c>
      <c r="T86" s="7">
        <f t="shared" si="8"/>
        <v>153.86320799999999</v>
      </c>
      <c r="U86" s="7">
        <f t="shared" si="8"/>
        <v>235.99130400000001</v>
      </c>
      <c r="V86" s="7">
        <f t="shared" si="8"/>
        <v>366.15401600000001</v>
      </c>
      <c r="W86" s="7">
        <f t="shared" si="8"/>
        <v>374.32214299999998</v>
      </c>
      <c r="X86" s="7">
        <f t="shared" si="8"/>
        <v>312.89163000000002</v>
      </c>
      <c r="Z86" s="40" t="str">
        <f>IF($K$1="TAF",IF($Z$4="OCT",SUM(M86:X86),(IF($Z$4="JAN","",IF($Z$4="MAR","", "")))),IF($Z$4="OCT",AVERAGE(M86:X86),(IF($Z$4="JAN","",IF($Z$4="MAR","", "")))))</f>
        <v/>
      </c>
    </row>
    <row r="87" spans="1:26" x14ac:dyDescent="0.25">
      <c r="A87" s="18">
        <v>1928</v>
      </c>
      <c r="B87" s="18">
        <v>1928</v>
      </c>
      <c r="C87" s="18">
        <v>8</v>
      </c>
      <c r="D87" s="84" t="s">
        <v>121</v>
      </c>
      <c r="E87" s="84" t="str">
        <f t="shared" si="9"/>
        <v>1928 8</v>
      </c>
      <c r="F87" s="14">
        <f>VLOOKUP(D87,'Scatter Plot_2'!A94:C1077,3,FALSE)</f>
        <v>402.83868799999999</v>
      </c>
      <c r="G87" s="84">
        <v>402.83868799999999</v>
      </c>
      <c r="I87" s="55"/>
    </row>
    <row r="88" spans="1:26" x14ac:dyDescent="0.25">
      <c r="A88" s="18">
        <v>1928</v>
      </c>
      <c r="B88" s="18">
        <v>1928</v>
      </c>
      <c r="C88" s="18">
        <v>9</v>
      </c>
      <c r="D88" s="84" t="s">
        <v>122</v>
      </c>
      <c r="E88" s="84" t="str">
        <f t="shared" si="9"/>
        <v>1928 9</v>
      </c>
      <c r="F88" s="14">
        <f>VLOOKUP(D88,'Scatter Plot_2'!A95:C1078,3,FALSE)</f>
        <v>333.11707699999999</v>
      </c>
      <c r="G88" s="84">
        <v>333.11707699999999</v>
      </c>
      <c r="K88" s="66"/>
      <c r="L88" s="66"/>
      <c r="M88" s="66"/>
      <c r="N88" s="66"/>
      <c r="O88" s="66"/>
      <c r="P88" s="66"/>
      <c r="Q88" s="66"/>
      <c r="R88" s="66"/>
      <c r="S88" s="66"/>
      <c r="T88" s="66"/>
      <c r="U88" s="66"/>
      <c r="V88" s="66"/>
      <c r="W88" s="66"/>
      <c r="X88" s="66"/>
    </row>
    <row r="89" spans="1:26" x14ac:dyDescent="0.25">
      <c r="A89" s="18">
        <v>1929</v>
      </c>
      <c r="B89" s="18">
        <v>1928</v>
      </c>
      <c r="C89" s="18">
        <v>10</v>
      </c>
      <c r="D89" s="84" t="s">
        <v>123</v>
      </c>
      <c r="E89" s="84" t="str">
        <f t="shared" si="9"/>
        <v>1929 10</v>
      </c>
      <c r="F89" s="14">
        <f>VLOOKUP(D89,'Scatter Plot_2'!A96:C1079,3,FALSE)</f>
        <v>315.17482000000001</v>
      </c>
      <c r="G89" s="84">
        <v>315.17482000000001</v>
      </c>
      <c r="K89" s="67"/>
      <c r="L89" s="68"/>
      <c r="M89" s="69"/>
      <c r="N89" s="69"/>
      <c r="O89" s="69"/>
      <c r="P89" s="69"/>
      <c r="Q89" s="69"/>
      <c r="R89" s="69"/>
      <c r="S89" s="69"/>
      <c r="T89" s="69"/>
      <c r="U89" s="69"/>
      <c r="V89" s="69"/>
      <c r="W89" s="69"/>
      <c r="X89" s="69"/>
    </row>
    <row r="90" spans="1:26" x14ac:dyDescent="0.25">
      <c r="A90" s="18">
        <v>1929</v>
      </c>
      <c r="B90" s="18">
        <v>1928</v>
      </c>
      <c r="C90" s="18">
        <v>11</v>
      </c>
      <c r="D90" s="84" t="s">
        <v>124</v>
      </c>
      <c r="E90" s="84" t="str">
        <f t="shared" si="9"/>
        <v>1929 11</v>
      </c>
      <c r="F90" s="14">
        <f>VLOOKUP(D90,'Scatter Plot_2'!A97:C1080,3,FALSE)</f>
        <v>274.72688299999999</v>
      </c>
      <c r="G90" s="84">
        <v>274.72688299999999</v>
      </c>
      <c r="K90" s="124"/>
      <c r="L90" s="68"/>
      <c r="M90" s="69"/>
      <c r="N90" s="69"/>
      <c r="O90" s="69"/>
      <c r="P90" s="69"/>
      <c r="Q90" s="69"/>
      <c r="R90" s="69"/>
      <c r="S90" s="69"/>
      <c r="T90" s="69"/>
      <c r="U90" s="69"/>
      <c r="V90" s="69"/>
      <c r="W90" s="69"/>
      <c r="X90" s="69"/>
    </row>
    <row r="91" spans="1:26" x14ac:dyDescent="0.25">
      <c r="A91" s="18">
        <v>1929</v>
      </c>
      <c r="B91" s="18">
        <v>1928</v>
      </c>
      <c r="C91" s="18">
        <v>12</v>
      </c>
      <c r="D91" s="84" t="s">
        <v>125</v>
      </c>
      <c r="E91" s="84" t="str">
        <f t="shared" si="9"/>
        <v>1929 12</v>
      </c>
      <c r="F91" s="14">
        <f>VLOOKUP(D91,'Scatter Plot_2'!A98:C1081,3,FALSE)</f>
        <v>259.52733899999998</v>
      </c>
      <c r="G91" s="84">
        <v>259.52733899999998</v>
      </c>
      <c r="K91" s="66"/>
      <c r="L91" s="46"/>
      <c r="M91" s="13"/>
      <c r="N91" s="13"/>
      <c r="O91" s="13"/>
      <c r="P91" s="13"/>
      <c r="Q91" s="13"/>
      <c r="R91" s="13"/>
      <c r="S91" s="13"/>
      <c r="T91" s="13"/>
      <c r="U91" s="13"/>
      <c r="V91" s="13"/>
      <c r="W91" s="13"/>
      <c r="X91" s="13"/>
    </row>
    <row r="92" spans="1:26" x14ac:dyDescent="0.25">
      <c r="A92" s="18">
        <v>1929</v>
      </c>
      <c r="B92" s="18">
        <v>1929</v>
      </c>
      <c r="C92" s="18">
        <v>1</v>
      </c>
      <c r="D92" s="84" t="s">
        <v>126</v>
      </c>
      <c r="E92" s="84" t="str">
        <f t="shared" si="9"/>
        <v>1929 1</v>
      </c>
      <c r="F92" s="14">
        <f>VLOOKUP(D92,'Scatter Plot_2'!A99:C1082,3,FALSE)</f>
        <v>3.0510999999999999</v>
      </c>
      <c r="G92" s="84">
        <v>3.0510999999999999</v>
      </c>
      <c r="K92" s="66"/>
      <c r="L92" s="71"/>
      <c r="M92" s="40"/>
      <c r="N92" s="40"/>
      <c r="O92" s="40"/>
      <c r="P92" s="40"/>
      <c r="Q92" s="40"/>
      <c r="R92" s="40"/>
      <c r="S92" s="40"/>
      <c r="T92" s="40"/>
      <c r="U92" s="40"/>
      <c r="V92" s="40"/>
      <c r="W92" s="40"/>
      <c r="X92" s="40"/>
    </row>
    <row r="93" spans="1:26" x14ac:dyDescent="0.25">
      <c r="A93" s="18">
        <v>1929</v>
      </c>
      <c r="B93" s="18">
        <v>1929</v>
      </c>
      <c r="C93" s="18">
        <v>2</v>
      </c>
      <c r="D93" s="84" t="s">
        <v>127</v>
      </c>
      <c r="E93" s="84" t="str">
        <f t="shared" si="9"/>
        <v>1929 2</v>
      </c>
      <c r="F93" s="14">
        <f>VLOOKUP(D93,'Scatter Plot_2'!A100:C1083,3,FALSE)</f>
        <v>0.40631099999999998</v>
      </c>
      <c r="G93" s="84">
        <v>0.40631099999999998</v>
      </c>
      <c r="K93" s="66"/>
      <c r="L93" s="71"/>
      <c r="M93" s="40"/>
      <c r="N93" s="40"/>
      <c r="O93" s="40"/>
      <c r="P93" s="40"/>
      <c r="Q93" s="40"/>
      <c r="R93" s="40"/>
      <c r="S93" s="40"/>
      <c r="T93" s="40"/>
      <c r="U93" s="40"/>
      <c r="V93" s="40"/>
      <c r="W93" s="40"/>
      <c r="X93" s="40"/>
    </row>
    <row r="94" spans="1:26" x14ac:dyDescent="0.25">
      <c r="A94" s="18">
        <v>1929</v>
      </c>
      <c r="B94" s="18">
        <v>1929</v>
      </c>
      <c r="C94" s="18">
        <v>3</v>
      </c>
      <c r="D94" s="84" t="s">
        <v>128</v>
      </c>
      <c r="E94" s="84" t="str">
        <f t="shared" si="9"/>
        <v>1929 3</v>
      </c>
      <c r="F94" s="14">
        <f>VLOOKUP(D94,'Scatter Plot_2'!A101:C1084,3,FALSE)</f>
        <v>6.0476539999999996</v>
      </c>
      <c r="G94" s="84">
        <v>6.0476539999999996</v>
      </c>
      <c r="K94" s="66"/>
      <c r="L94" s="71"/>
      <c r="M94" s="40"/>
      <c r="N94" s="40"/>
      <c r="O94" s="40"/>
      <c r="P94" s="40"/>
      <c r="Q94" s="40"/>
      <c r="R94" s="40"/>
      <c r="S94" s="40"/>
      <c r="T94" s="40"/>
      <c r="U94" s="40"/>
      <c r="V94" s="40"/>
      <c r="W94" s="40"/>
      <c r="X94" s="40"/>
    </row>
    <row r="95" spans="1:26" x14ac:dyDescent="0.25">
      <c r="A95" s="18">
        <v>1929</v>
      </c>
      <c r="B95" s="18">
        <v>1929</v>
      </c>
      <c r="C95" s="18">
        <v>4</v>
      </c>
      <c r="D95" s="84" t="s">
        <v>129</v>
      </c>
      <c r="E95" s="84" t="str">
        <f t="shared" si="9"/>
        <v>1929 4</v>
      </c>
      <c r="F95" s="14">
        <f>VLOOKUP(D95,'Scatter Plot_2'!A102:C1085,3,FALSE)</f>
        <v>10.401032000000001</v>
      </c>
      <c r="G95" s="84">
        <v>10.401032000000001</v>
      </c>
      <c r="K95" s="66"/>
      <c r="L95" s="71"/>
      <c r="M95" s="40"/>
      <c r="N95" s="40"/>
      <c r="O95" s="40"/>
      <c r="P95" s="40"/>
      <c r="Q95" s="40"/>
      <c r="R95" s="40"/>
      <c r="S95" s="40"/>
      <c r="T95" s="40"/>
      <c r="U95" s="40"/>
      <c r="V95" s="40"/>
      <c r="W95" s="40"/>
      <c r="X95" s="40"/>
    </row>
    <row r="96" spans="1:26" x14ac:dyDescent="0.25">
      <c r="A96" s="18">
        <v>1929</v>
      </c>
      <c r="B96" s="18">
        <v>1929</v>
      </c>
      <c r="C96" s="18">
        <v>5</v>
      </c>
      <c r="D96" s="84" t="s">
        <v>130</v>
      </c>
      <c r="E96" s="84" t="str">
        <f t="shared" si="9"/>
        <v>1929 5</v>
      </c>
      <c r="F96" s="14">
        <f>VLOOKUP(D96,'Scatter Plot_2'!A103:C1086,3,FALSE)</f>
        <v>72.779098000000005</v>
      </c>
      <c r="G96" s="84">
        <v>72.779098000000005</v>
      </c>
      <c r="K96" s="66"/>
      <c r="L96" s="71"/>
      <c r="M96" s="40"/>
      <c r="N96" s="40"/>
      <c r="O96" s="40"/>
      <c r="P96" s="40"/>
      <c r="Q96" s="40"/>
      <c r="R96" s="40"/>
      <c r="S96" s="40"/>
      <c r="T96" s="40"/>
      <c r="U96" s="40"/>
      <c r="V96" s="40"/>
      <c r="W96" s="40"/>
      <c r="X96" s="40"/>
    </row>
    <row r="97" spans="1:24" x14ac:dyDescent="0.25">
      <c r="A97" s="18">
        <v>1929</v>
      </c>
      <c r="B97" s="18">
        <v>1929</v>
      </c>
      <c r="C97" s="18">
        <v>6</v>
      </c>
      <c r="D97" s="84" t="s">
        <v>131</v>
      </c>
      <c r="E97" s="84" t="str">
        <f t="shared" si="9"/>
        <v>1929 6</v>
      </c>
      <c r="F97" s="14">
        <f>VLOOKUP(D97,'Scatter Plot_2'!A104:C1087,3,FALSE)</f>
        <v>118.526768</v>
      </c>
      <c r="G97" s="84">
        <v>118.526768</v>
      </c>
      <c r="K97" s="66"/>
      <c r="L97" s="71"/>
      <c r="M97" s="40"/>
      <c r="N97" s="40"/>
      <c r="O97" s="40"/>
      <c r="P97" s="40"/>
      <c r="Q97" s="40"/>
      <c r="R97" s="40"/>
      <c r="S97" s="40"/>
      <c r="T97" s="40"/>
      <c r="U97" s="40"/>
      <c r="V97" s="40"/>
      <c r="W97" s="40"/>
      <c r="X97" s="40"/>
    </row>
    <row r="98" spans="1:24" x14ac:dyDescent="0.25">
      <c r="A98" s="18">
        <v>1929</v>
      </c>
      <c r="B98" s="18">
        <v>1929</v>
      </c>
      <c r="C98" s="18">
        <v>7</v>
      </c>
      <c r="D98" s="84" t="s">
        <v>132</v>
      </c>
      <c r="E98" s="84" t="str">
        <f t="shared" si="9"/>
        <v>1929 7</v>
      </c>
      <c r="F98" s="14">
        <f>VLOOKUP(D98,'Scatter Plot_2'!A105:C1088,3,FALSE)</f>
        <v>150.33722700000001</v>
      </c>
      <c r="G98" s="84">
        <v>150.33722700000001</v>
      </c>
      <c r="K98" s="66"/>
      <c r="L98" s="71"/>
      <c r="M98" s="40"/>
      <c r="N98" s="40"/>
      <c r="O98" s="40"/>
      <c r="P98" s="40"/>
      <c r="Q98" s="40"/>
      <c r="R98" s="40"/>
      <c r="S98" s="40"/>
      <c r="T98" s="40"/>
      <c r="U98" s="40"/>
      <c r="V98" s="40"/>
      <c r="W98" s="40"/>
      <c r="X98" s="40"/>
    </row>
    <row r="99" spans="1:24" x14ac:dyDescent="0.25">
      <c r="A99" s="18">
        <v>1929</v>
      </c>
      <c r="B99" s="18">
        <v>1929</v>
      </c>
      <c r="C99" s="18">
        <v>8</v>
      </c>
      <c r="D99" s="84" t="s">
        <v>133</v>
      </c>
      <c r="E99" s="84" t="str">
        <f t="shared" si="9"/>
        <v>1929 8</v>
      </c>
      <c r="F99" s="14">
        <f>VLOOKUP(D99,'Scatter Plot_2'!A106:C1089,3,FALSE)</f>
        <v>138.781691</v>
      </c>
      <c r="G99" s="84">
        <v>138.781691</v>
      </c>
      <c r="K99" s="66"/>
      <c r="L99" s="71"/>
      <c r="M99" s="40"/>
      <c r="N99" s="40"/>
      <c r="O99" s="40"/>
      <c r="P99" s="40"/>
      <c r="Q99" s="40"/>
      <c r="R99" s="40"/>
      <c r="S99" s="40"/>
      <c r="T99" s="40"/>
      <c r="U99" s="40"/>
      <c r="V99" s="40"/>
      <c r="W99" s="40"/>
      <c r="X99" s="40"/>
    </row>
    <row r="100" spans="1:24" x14ac:dyDescent="0.25">
      <c r="A100" s="18">
        <v>1929</v>
      </c>
      <c r="B100" s="18">
        <v>1929</v>
      </c>
      <c r="C100" s="18">
        <v>9</v>
      </c>
      <c r="D100" s="84" t="s">
        <v>134</v>
      </c>
      <c r="E100" s="84" t="str">
        <f t="shared" si="9"/>
        <v>1929 9</v>
      </c>
      <c r="F100" s="14">
        <f>VLOOKUP(D100,'Scatter Plot_2'!A107:C1090,3,FALSE)</f>
        <v>67.209376000000006</v>
      </c>
      <c r="G100" s="84">
        <v>67.209376000000006</v>
      </c>
      <c r="K100" s="66"/>
      <c r="L100" s="71"/>
      <c r="M100" s="40"/>
      <c r="N100" s="40"/>
      <c r="O100" s="40"/>
      <c r="P100" s="40"/>
      <c r="Q100" s="40"/>
      <c r="R100" s="40"/>
      <c r="S100" s="40"/>
      <c r="T100" s="40"/>
      <c r="U100" s="40"/>
      <c r="V100" s="40"/>
      <c r="W100" s="40"/>
      <c r="X100" s="40"/>
    </row>
    <row r="101" spans="1:24" x14ac:dyDescent="0.25">
      <c r="A101" s="18">
        <v>1930</v>
      </c>
      <c r="B101" s="18">
        <v>1929</v>
      </c>
      <c r="C101" s="18">
        <v>10</v>
      </c>
      <c r="D101" s="84" t="s">
        <v>135</v>
      </c>
      <c r="E101" s="84" t="str">
        <f t="shared" si="9"/>
        <v>1930 10</v>
      </c>
      <c r="F101" s="14">
        <f>VLOOKUP(D101,'Scatter Plot_2'!A108:C1091,3,FALSE)</f>
        <v>65.953017000000003</v>
      </c>
      <c r="G101" s="84">
        <v>65.953017000000003</v>
      </c>
      <c r="K101" s="66"/>
      <c r="L101" s="71"/>
      <c r="M101" s="40"/>
      <c r="N101" s="40"/>
      <c r="O101" s="40"/>
      <c r="P101" s="40"/>
      <c r="Q101" s="40"/>
      <c r="R101" s="40"/>
      <c r="S101" s="40"/>
      <c r="T101" s="40"/>
      <c r="U101" s="40"/>
      <c r="V101" s="40"/>
      <c r="W101" s="40"/>
      <c r="X101" s="40"/>
    </row>
    <row r="102" spans="1:24" x14ac:dyDescent="0.25">
      <c r="A102" s="18">
        <v>1930</v>
      </c>
      <c r="B102" s="18">
        <v>1929</v>
      </c>
      <c r="C102" s="18">
        <v>11</v>
      </c>
      <c r="D102" s="84" t="s">
        <v>136</v>
      </c>
      <c r="E102" s="84" t="str">
        <f t="shared" si="9"/>
        <v>1930 11</v>
      </c>
      <c r="F102" s="14">
        <f>VLOOKUP(D102,'Scatter Plot_2'!A109:C1092,3,FALSE)</f>
        <v>86.618875000000003</v>
      </c>
      <c r="G102" s="84">
        <v>86.618875000000003</v>
      </c>
      <c r="K102" s="66"/>
      <c r="L102" s="71"/>
      <c r="M102" s="40"/>
      <c r="N102" s="40"/>
      <c r="O102" s="40"/>
      <c r="P102" s="40"/>
      <c r="Q102" s="40"/>
      <c r="R102" s="40"/>
      <c r="S102" s="40"/>
      <c r="T102" s="40"/>
      <c r="U102" s="40"/>
      <c r="V102" s="40"/>
      <c r="W102" s="40"/>
      <c r="X102" s="40"/>
    </row>
    <row r="103" spans="1:24" x14ac:dyDescent="0.25">
      <c r="A103" s="18">
        <v>1930</v>
      </c>
      <c r="B103" s="18">
        <v>1929</v>
      </c>
      <c r="C103" s="18">
        <v>12</v>
      </c>
      <c r="D103" s="84" t="s">
        <v>137</v>
      </c>
      <c r="E103" s="84" t="str">
        <f t="shared" si="9"/>
        <v>1930 12</v>
      </c>
      <c r="F103" s="14">
        <f>VLOOKUP(D103,'Scatter Plot_2'!A110:C1093,3,FALSE)</f>
        <v>99.233636000000004</v>
      </c>
      <c r="G103" s="84">
        <v>99.233636000000004</v>
      </c>
      <c r="K103" s="66"/>
      <c r="L103" s="71"/>
      <c r="M103" s="40"/>
      <c r="N103" s="40"/>
      <c r="O103" s="40"/>
      <c r="P103" s="40"/>
      <c r="Q103" s="40"/>
      <c r="R103" s="40"/>
      <c r="S103" s="40"/>
      <c r="T103" s="40"/>
      <c r="U103" s="40"/>
      <c r="V103" s="40"/>
      <c r="W103" s="40"/>
      <c r="X103" s="40"/>
    </row>
    <row r="104" spans="1:24" x14ac:dyDescent="0.25">
      <c r="A104" s="18">
        <v>1930</v>
      </c>
      <c r="B104" s="18">
        <v>1930</v>
      </c>
      <c r="C104" s="18">
        <v>1</v>
      </c>
      <c r="D104" s="84" t="s">
        <v>138</v>
      </c>
      <c r="E104" s="84" t="str">
        <f t="shared" si="9"/>
        <v>1930 1</v>
      </c>
      <c r="F104" s="14">
        <f>VLOOKUP(D104,'Scatter Plot_2'!A111:C1094,3,FALSE)</f>
        <v>0.13089999999999999</v>
      </c>
      <c r="G104" s="84">
        <v>0.13089999999999999</v>
      </c>
      <c r="K104" s="66"/>
      <c r="L104" s="71"/>
      <c r="M104" s="40"/>
      <c r="N104" s="40"/>
      <c r="O104" s="40"/>
      <c r="P104" s="40"/>
      <c r="Q104" s="40"/>
      <c r="R104" s="40"/>
      <c r="S104" s="40"/>
      <c r="T104" s="40"/>
      <c r="U104" s="40"/>
      <c r="V104" s="40"/>
      <c r="W104" s="40"/>
      <c r="X104" s="40"/>
    </row>
    <row r="105" spans="1:24" x14ac:dyDescent="0.25">
      <c r="A105" s="18">
        <v>1930</v>
      </c>
      <c r="B105" s="18">
        <v>1930</v>
      </c>
      <c r="C105" s="18">
        <v>2</v>
      </c>
      <c r="D105" s="84" t="s">
        <v>139</v>
      </c>
      <c r="E105" s="84" t="str">
        <f t="shared" si="9"/>
        <v>1930 2</v>
      </c>
      <c r="F105" s="14">
        <f>VLOOKUP(D105,'Scatter Plot_2'!A112:C1095,3,FALSE)</f>
        <v>5.340376</v>
      </c>
      <c r="G105" s="84">
        <v>5.340376</v>
      </c>
      <c r="K105" s="66"/>
      <c r="L105" s="71"/>
      <c r="M105" s="40"/>
      <c r="N105" s="40"/>
      <c r="O105" s="40"/>
      <c r="P105" s="40"/>
      <c r="Q105" s="40"/>
      <c r="R105" s="40"/>
      <c r="S105" s="40"/>
      <c r="T105" s="40"/>
      <c r="U105" s="40"/>
      <c r="V105" s="40"/>
      <c r="W105" s="40"/>
      <c r="X105" s="40"/>
    </row>
    <row r="106" spans="1:24" x14ac:dyDescent="0.25">
      <c r="A106" s="18">
        <v>1930</v>
      </c>
      <c r="B106" s="18">
        <v>1930</v>
      </c>
      <c r="C106" s="18">
        <v>3</v>
      </c>
      <c r="D106" s="84" t="s">
        <v>140</v>
      </c>
      <c r="E106" s="84" t="str">
        <f t="shared" si="9"/>
        <v>1930 3</v>
      </c>
      <c r="F106" s="14">
        <f>VLOOKUP(D106,'Scatter Plot_2'!A113:C1096,3,FALSE)</f>
        <v>8.4669279999999993</v>
      </c>
      <c r="G106" s="84">
        <v>8.4669279999999993</v>
      </c>
      <c r="K106" s="66"/>
      <c r="L106" s="71"/>
      <c r="M106" s="40"/>
      <c r="N106" s="40"/>
      <c r="O106" s="40"/>
      <c r="P106" s="40"/>
      <c r="Q106" s="40"/>
      <c r="R106" s="40"/>
      <c r="S106" s="40"/>
      <c r="T106" s="40"/>
      <c r="U106" s="40"/>
      <c r="V106" s="40"/>
      <c r="W106" s="40"/>
      <c r="X106" s="40"/>
    </row>
    <row r="107" spans="1:24" x14ac:dyDescent="0.25">
      <c r="A107" s="18">
        <v>1930</v>
      </c>
      <c r="B107" s="18">
        <v>1930</v>
      </c>
      <c r="C107" s="18">
        <v>4</v>
      </c>
      <c r="D107" s="84" t="s">
        <v>141</v>
      </c>
      <c r="E107" s="84" t="str">
        <f t="shared" si="9"/>
        <v>1930 4</v>
      </c>
      <c r="F107" s="14">
        <f>VLOOKUP(D107,'Scatter Plot_2'!A114:C1097,3,FALSE)</f>
        <v>27.155066000000001</v>
      </c>
      <c r="G107" s="84">
        <v>27.155066000000001</v>
      </c>
      <c r="K107" s="66"/>
      <c r="L107" s="71"/>
      <c r="M107" s="40"/>
      <c r="N107" s="40"/>
      <c r="O107" s="40"/>
      <c r="P107" s="40"/>
      <c r="Q107" s="40"/>
      <c r="R107" s="40"/>
      <c r="S107" s="40"/>
      <c r="T107" s="40"/>
      <c r="U107" s="40"/>
      <c r="V107" s="40"/>
      <c r="W107" s="40"/>
      <c r="X107" s="40"/>
    </row>
    <row r="108" spans="1:24" x14ac:dyDescent="0.25">
      <c r="A108" s="18">
        <v>1930</v>
      </c>
      <c r="B108" s="18">
        <v>1930</v>
      </c>
      <c r="C108" s="18">
        <v>5</v>
      </c>
      <c r="D108" s="84" t="s">
        <v>142</v>
      </c>
      <c r="E108" s="84" t="str">
        <f t="shared" si="9"/>
        <v>1930 5</v>
      </c>
      <c r="F108" s="14">
        <f>VLOOKUP(D108,'Scatter Plot_2'!A115:C1098,3,FALSE)</f>
        <v>127.330376</v>
      </c>
      <c r="G108" s="84">
        <v>127.330376</v>
      </c>
      <c r="K108" s="66"/>
      <c r="L108" s="71"/>
      <c r="M108" s="40"/>
      <c r="N108" s="40"/>
      <c r="O108" s="40"/>
      <c r="P108" s="40"/>
      <c r="Q108" s="40"/>
      <c r="R108" s="40"/>
      <c r="S108" s="40"/>
      <c r="T108" s="40"/>
      <c r="U108" s="40"/>
      <c r="V108" s="40"/>
      <c r="W108" s="40"/>
      <c r="X108" s="40"/>
    </row>
    <row r="109" spans="1:24" x14ac:dyDescent="0.25">
      <c r="A109" s="18">
        <v>1930</v>
      </c>
      <c r="B109" s="18">
        <v>1930</v>
      </c>
      <c r="C109" s="18">
        <v>6</v>
      </c>
      <c r="D109" s="84" t="s">
        <v>143</v>
      </c>
      <c r="E109" s="84" t="str">
        <f t="shared" si="9"/>
        <v>1930 6</v>
      </c>
      <c r="F109" s="14">
        <f>VLOOKUP(D109,'Scatter Plot_2'!A116:C1099,3,FALSE)</f>
        <v>208.50648200000001</v>
      </c>
      <c r="G109" s="84">
        <v>208.50648200000001</v>
      </c>
      <c r="K109" s="66"/>
      <c r="L109" s="71"/>
      <c r="M109" s="40"/>
      <c r="N109" s="40"/>
      <c r="O109" s="40"/>
      <c r="P109" s="40"/>
      <c r="Q109" s="40"/>
      <c r="R109" s="40"/>
      <c r="S109" s="40"/>
      <c r="T109" s="40"/>
      <c r="U109" s="40"/>
      <c r="V109" s="40"/>
      <c r="W109" s="40"/>
      <c r="X109" s="40"/>
    </row>
    <row r="110" spans="1:24" x14ac:dyDescent="0.25">
      <c r="A110" s="18">
        <v>1930</v>
      </c>
      <c r="B110" s="18">
        <v>1930</v>
      </c>
      <c r="C110" s="18">
        <v>7</v>
      </c>
      <c r="D110" s="84" t="s">
        <v>144</v>
      </c>
      <c r="E110" s="84" t="str">
        <f t="shared" si="9"/>
        <v>1930 7</v>
      </c>
      <c r="F110" s="14">
        <f>VLOOKUP(D110,'Scatter Plot_2'!A117:C1100,3,FALSE)</f>
        <v>263.22517900000003</v>
      </c>
      <c r="G110" s="84">
        <v>263.22517900000003</v>
      </c>
      <c r="K110" s="66"/>
      <c r="L110" s="71"/>
      <c r="M110" s="40"/>
      <c r="N110" s="40"/>
      <c r="O110" s="40"/>
      <c r="P110" s="40"/>
      <c r="Q110" s="40"/>
      <c r="R110" s="40"/>
      <c r="S110" s="40"/>
      <c r="T110" s="40"/>
      <c r="U110" s="40"/>
      <c r="V110" s="40"/>
      <c r="W110" s="40"/>
      <c r="X110" s="40"/>
    </row>
    <row r="111" spans="1:24" x14ac:dyDescent="0.25">
      <c r="A111" s="18">
        <v>1930</v>
      </c>
      <c r="B111" s="18">
        <v>1930</v>
      </c>
      <c r="C111" s="18">
        <v>8</v>
      </c>
      <c r="D111" s="84" t="s">
        <v>145</v>
      </c>
      <c r="E111" s="84" t="str">
        <f t="shared" si="9"/>
        <v>1930 8</v>
      </c>
      <c r="F111" s="14">
        <f>VLOOKUP(D111,'Scatter Plot_2'!A118:C1101,3,FALSE)</f>
        <v>247.584474</v>
      </c>
      <c r="G111" s="84">
        <v>247.584474</v>
      </c>
      <c r="K111" s="66"/>
      <c r="L111" s="71"/>
      <c r="M111" s="40"/>
      <c r="N111" s="40"/>
      <c r="O111" s="40"/>
      <c r="P111" s="40"/>
      <c r="Q111" s="40"/>
      <c r="R111" s="40"/>
      <c r="S111" s="40"/>
      <c r="T111" s="40"/>
      <c r="U111" s="40"/>
      <c r="V111" s="40"/>
      <c r="W111" s="40"/>
      <c r="X111" s="40"/>
    </row>
    <row r="112" spans="1:24" x14ac:dyDescent="0.25">
      <c r="A112" s="18">
        <v>1930</v>
      </c>
      <c r="B112" s="18">
        <v>1930</v>
      </c>
      <c r="C112" s="18">
        <v>9</v>
      </c>
      <c r="D112" s="84" t="s">
        <v>146</v>
      </c>
      <c r="E112" s="84" t="str">
        <f t="shared" si="9"/>
        <v>1930 9</v>
      </c>
      <c r="F112" s="14">
        <f>VLOOKUP(D112,'Scatter Plot_2'!A119:C1102,3,FALSE)</f>
        <v>199.470551</v>
      </c>
      <c r="G112" s="84">
        <v>199.470551</v>
      </c>
      <c r="K112" s="66"/>
      <c r="L112" s="71"/>
      <c r="M112" s="40"/>
      <c r="N112" s="40"/>
      <c r="O112" s="40"/>
      <c r="P112" s="40"/>
      <c r="Q112" s="40"/>
      <c r="R112" s="40"/>
      <c r="S112" s="40"/>
      <c r="T112" s="40"/>
      <c r="U112" s="40"/>
      <c r="V112" s="40"/>
      <c r="W112" s="40"/>
      <c r="X112" s="40"/>
    </row>
    <row r="113" spans="1:24" x14ac:dyDescent="0.25">
      <c r="A113" s="18">
        <v>1931</v>
      </c>
      <c r="B113" s="18">
        <v>1930</v>
      </c>
      <c r="C113" s="18">
        <v>10</v>
      </c>
      <c r="D113" s="84" t="s">
        <v>147</v>
      </c>
      <c r="E113" s="84" t="str">
        <f t="shared" si="9"/>
        <v>1931 10</v>
      </c>
      <c r="F113" s="14">
        <f>VLOOKUP(D113,'Scatter Plot_2'!A120:C1103,3,FALSE)</f>
        <v>150.052717</v>
      </c>
      <c r="G113" s="84">
        <v>150.052717</v>
      </c>
      <c r="K113" s="66"/>
      <c r="L113" s="71"/>
      <c r="M113" s="40"/>
      <c r="N113" s="40"/>
      <c r="O113" s="40"/>
      <c r="P113" s="40"/>
      <c r="Q113" s="40"/>
      <c r="R113" s="40"/>
      <c r="S113" s="40"/>
      <c r="T113" s="40"/>
      <c r="U113" s="40"/>
      <c r="V113" s="40"/>
      <c r="W113" s="40"/>
      <c r="X113" s="40"/>
    </row>
    <row r="114" spans="1:24" x14ac:dyDescent="0.25">
      <c r="A114" s="18">
        <v>1931</v>
      </c>
      <c r="B114" s="18">
        <v>1930</v>
      </c>
      <c r="C114" s="18">
        <v>11</v>
      </c>
      <c r="D114" s="84" t="s">
        <v>148</v>
      </c>
      <c r="E114" s="84" t="str">
        <f t="shared" si="9"/>
        <v>1931 11</v>
      </c>
      <c r="F114" s="14">
        <f>VLOOKUP(D114,'Scatter Plot_2'!A121:C1104,3,FALSE)</f>
        <v>113.316535</v>
      </c>
      <c r="G114" s="84">
        <v>113.316535</v>
      </c>
      <c r="K114" s="66"/>
      <c r="L114" s="71"/>
      <c r="M114" s="40"/>
      <c r="N114" s="40"/>
      <c r="O114" s="40"/>
      <c r="P114" s="40"/>
      <c r="Q114" s="40"/>
      <c r="R114" s="40"/>
      <c r="S114" s="40"/>
      <c r="T114" s="40"/>
      <c r="U114" s="40"/>
      <c r="V114" s="40"/>
      <c r="W114" s="40"/>
      <c r="X114" s="40"/>
    </row>
    <row r="115" spans="1:24" x14ac:dyDescent="0.25">
      <c r="A115" s="18">
        <v>1931</v>
      </c>
      <c r="B115" s="18">
        <v>1930</v>
      </c>
      <c r="C115" s="18">
        <v>12</v>
      </c>
      <c r="D115" s="84" t="s">
        <v>149</v>
      </c>
      <c r="E115" s="84" t="str">
        <f t="shared" si="9"/>
        <v>1931 12</v>
      </c>
      <c r="F115" s="14">
        <f>VLOOKUP(D115,'Scatter Plot_2'!A122:C1105,3,FALSE)</f>
        <v>108.16487100000001</v>
      </c>
      <c r="G115" s="84">
        <v>108.16487100000001</v>
      </c>
      <c r="K115" s="66"/>
      <c r="L115" s="71"/>
      <c r="M115" s="40"/>
      <c r="N115" s="40"/>
      <c r="O115" s="40"/>
      <c r="P115" s="40"/>
      <c r="Q115" s="40"/>
      <c r="R115" s="40"/>
      <c r="S115" s="40"/>
      <c r="T115" s="40"/>
      <c r="U115" s="40"/>
      <c r="V115" s="40"/>
      <c r="W115" s="40"/>
      <c r="X115" s="40"/>
    </row>
    <row r="116" spans="1:24" x14ac:dyDescent="0.25">
      <c r="A116" s="18">
        <v>1931</v>
      </c>
      <c r="B116" s="18">
        <v>1931</v>
      </c>
      <c r="C116" s="18">
        <v>1</v>
      </c>
      <c r="D116" s="84" t="s">
        <v>150</v>
      </c>
      <c r="E116" s="84" t="str">
        <f t="shared" si="9"/>
        <v>1931 1</v>
      </c>
      <c r="F116" s="14">
        <f>VLOOKUP(D116,'Scatter Plot_2'!A123:C1106,3,FALSE)</f>
        <v>0.12916</v>
      </c>
      <c r="G116" s="84">
        <v>0.12916</v>
      </c>
      <c r="K116" s="66"/>
      <c r="L116" s="71"/>
      <c r="M116" s="40"/>
      <c r="N116" s="40"/>
      <c r="O116" s="40"/>
      <c r="P116" s="40"/>
      <c r="Q116" s="40"/>
      <c r="R116" s="40"/>
      <c r="S116" s="40"/>
      <c r="T116" s="40"/>
      <c r="U116" s="40"/>
      <c r="V116" s="40"/>
      <c r="W116" s="40"/>
      <c r="X116" s="40"/>
    </row>
    <row r="117" spans="1:24" x14ac:dyDescent="0.25">
      <c r="A117" s="18">
        <v>1931</v>
      </c>
      <c r="B117" s="18">
        <v>1931</v>
      </c>
      <c r="C117" s="18">
        <v>2</v>
      </c>
      <c r="D117" s="84" t="s">
        <v>151</v>
      </c>
      <c r="E117" s="84" t="str">
        <f t="shared" si="9"/>
        <v>1931 2</v>
      </c>
      <c r="F117" s="14">
        <f>VLOOKUP(D117,'Scatter Plot_2'!A124:C1107,3,FALSE)</f>
        <v>2.9558849999999999</v>
      </c>
      <c r="G117" s="84">
        <v>2.9558849999999999</v>
      </c>
      <c r="K117" s="66"/>
      <c r="L117" s="71"/>
      <c r="M117" s="40"/>
      <c r="N117" s="40"/>
      <c r="O117" s="40"/>
      <c r="P117" s="40"/>
      <c r="Q117" s="40"/>
      <c r="R117" s="40"/>
      <c r="S117" s="40"/>
      <c r="T117" s="40"/>
      <c r="U117" s="40"/>
      <c r="V117" s="40"/>
      <c r="W117" s="40"/>
      <c r="X117" s="40"/>
    </row>
    <row r="118" spans="1:24" x14ac:dyDescent="0.25">
      <c r="A118" s="18">
        <v>1931</v>
      </c>
      <c r="B118" s="18">
        <v>1931</v>
      </c>
      <c r="C118" s="18">
        <v>3</v>
      </c>
      <c r="D118" s="84" t="s">
        <v>152</v>
      </c>
      <c r="E118" s="84" t="str">
        <f t="shared" si="9"/>
        <v>1931 3</v>
      </c>
      <c r="F118" s="14">
        <f>VLOOKUP(D118,'Scatter Plot_2'!A125:C1108,3,FALSE)</f>
        <v>13.046505</v>
      </c>
      <c r="G118" s="84">
        <v>13.046505</v>
      </c>
      <c r="K118" s="66"/>
      <c r="L118" s="71"/>
      <c r="M118" s="40"/>
      <c r="N118" s="40"/>
      <c r="O118" s="40"/>
      <c r="P118" s="40"/>
      <c r="Q118" s="40"/>
      <c r="R118" s="40"/>
      <c r="S118" s="40"/>
      <c r="T118" s="40"/>
      <c r="U118" s="40"/>
      <c r="V118" s="40"/>
      <c r="W118" s="40"/>
      <c r="X118" s="40"/>
    </row>
    <row r="119" spans="1:24" x14ac:dyDescent="0.25">
      <c r="A119" s="18">
        <v>1931</v>
      </c>
      <c r="B119" s="18">
        <v>1931</v>
      </c>
      <c r="C119" s="18">
        <v>4</v>
      </c>
      <c r="D119" s="84" t="s">
        <v>153</v>
      </c>
      <c r="E119" s="84" t="str">
        <f t="shared" si="9"/>
        <v>1931 4</v>
      </c>
      <c r="F119" s="14">
        <f>VLOOKUP(D119,'Scatter Plot_2'!A126:C1109,3,FALSE)</f>
        <v>19.637720999999999</v>
      </c>
      <c r="G119" s="84">
        <v>19.637720999999999</v>
      </c>
      <c r="K119" s="66"/>
      <c r="L119" s="71"/>
      <c r="M119" s="40"/>
      <c r="N119" s="40"/>
      <c r="O119" s="40"/>
      <c r="P119" s="40"/>
      <c r="Q119" s="40"/>
      <c r="R119" s="40"/>
      <c r="S119" s="40"/>
      <c r="T119" s="40"/>
      <c r="U119" s="40"/>
      <c r="V119" s="40"/>
      <c r="W119" s="40"/>
      <c r="X119" s="40"/>
    </row>
    <row r="120" spans="1:24" x14ac:dyDescent="0.25">
      <c r="A120" s="18">
        <v>1931</v>
      </c>
      <c r="B120" s="18">
        <v>1931</v>
      </c>
      <c r="C120" s="18">
        <v>5</v>
      </c>
      <c r="D120" s="84" t="s">
        <v>154</v>
      </c>
      <c r="E120" s="84" t="str">
        <f t="shared" si="9"/>
        <v>1931 5</v>
      </c>
      <c r="F120" s="14">
        <f>VLOOKUP(D120,'Scatter Plot_2'!A127:C1110,3,FALSE)</f>
        <v>106.448198</v>
      </c>
      <c r="G120" s="84">
        <v>106.448198</v>
      </c>
      <c r="K120" s="66"/>
      <c r="L120" s="71"/>
      <c r="M120" s="40"/>
      <c r="N120" s="40"/>
      <c r="O120" s="40"/>
      <c r="P120" s="40"/>
      <c r="Q120" s="40"/>
      <c r="R120" s="40"/>
      <c r="S120" s="40"/>
      <c r="T120" s="40"/>
      <c r="U120" s="40"/>
      <c r="V120" s="40"/>
      <c r="W120" s="40"/>
      <c r="X120" s="40"/>
    </row>
    <row r="121" spans="1:24" x14ac:dyDescent="0.25">
      <c r="A121" s="18">
        <v>1931</v>
      </c>
      <c r="B121" s="18">
        <v>1931</v>
      </c>
      <c r="C121" s="18">
        <v>6</v>
      </c>
      <c r="D121" s="84" t="s">
        <v>155</v>
      </c>
      <c r="E121" s="84" t="str">
        <f t="shared" si="9"/>
        <v>1931 6</v>
      </c>
      <c r="F121" s="14">
        <f>VLOOKUP(D121,'Scatter Plot_2'!A128:C1111,3,FALSE)</f>
        <v>173.10693000000001</v>
      </c>
      <c r="G121" s="84">
        <v>173.10693000000001</v>
      </c>
      <c r="K121" s="66"/>
      <c r="L121" s="71"/>
      <c r="M121" s="40"/>
      <c r="N121" s="40"/>
      <c r="O121" s="40"/>
      <c r="P121" s="40"/>
      <c r="Q121" s="40"/>
      <c r="R121" s="40"/>
      <c r="S121" s="40"/>
      <c r="T121" s="40"/>
      <c r="U121" s="40"/>
      <c r="V121" s="40"/>
      <c r="W121" s="40"/>
      <c r="X121" s="40"/>
    </row>
    <row r="122" spans="1:24" x14ac:dyDescent="0.25">
      <c r="A122" s="18">
        <v>1931</v>
      </c>
      <c r="B122" s="18">
        <v>1931</v>
      </c>
      <c r="C122" s="18">
        <v>7</v>
      </c>
      <c r="D122" s="84" t="s">
        <v>156</v>
      </c>
      <c r="E122" s="84" t="str">
        <f t="shared" si="9"/>
        <v>1931 7</v>
      </c>
      <c r="F122" s="14">
        <f>VLOOKUP(D122,'Scatter Plot_2'!A129:C1112,3,FALSE)</f>
        <v>219.16435899999999</v>
      </c>
      <c r="G122" s="84">
        <v>219.16435899999999</v>
      </c>
      <c r="K122" s="66"/>
      <c r="L122" s="71"/>
      <c r="M122" s="40"/>
      <c r="N122" s="40"/>
      <c r="O122" s="40"/>
      <c r="P122" s="40"/>
      <c r="Q122" s="40"/>
      <c r="R122" s="40"/>
      <c r="S122" s="40"/>
      <c r="T122" s="40"/>
      <c r="U122" s="40"/>
      <c r="V122" s="40"/>
      <c r="W122" s="40"/>
      <c r="X122" s="40"/>
    </row>
    <row r="123" spans="1:24" x14ac:dyDescent="0.25">
      <c r="A123" s="18">
        <v>1931</v>
      </c>
      <c r="B123" s="18">
        <v>1931</v>
      </c>
      <c r="C123" s="18">
        <v>8</v>
      </c>
      <c r="D123" s="84" t="s">
        <v>157</v>
      </c>
      <c r="E123" s="84" t="str">
        <f t="shared" si="9"/>
        <v>1931 8</v>
      </c>
      <c r="F123" s="14">
        <f>VLOOKUP(D123,'Scatter Plot_2'!A130:C1113,3,FALSE)</f>
        <v>203.02454599999999</v>
      </c>
      <c r="G123" s="84">
        <v>203.02454599999999</v>
      </c>
      <c r="K123" s="66"/>
      <c r="L123" s="71"/>
      <c r="M123" s="40"/>
      <c r="N123" s="40"/>
      <c r="O123" s="40"/>
      <c r="P123" s="40"/>
      <c r="Q123" s="40"/>
      <c r="R123" s="40"/>
      <c r="S123" s="40"/>
      <c r="T123" s="40"/>
      <c r="U123" s="40"/>
      <c r="V123" s="40"/>
      <c r="W123" s="40"/>
      <c r="X123" s="40"/>
    </row>
    <row r="124" spans="1:24" x14ac:dyDescent="0.25">
      <c r="A124" s="18">
        <v>1931</v>
      </c>
      <c r="B124" s="18">
        <v>1931</v>
      </c>
      <c r="C124" s="18">
        <v>9</v>
      </c>
      <c r="D124" s="84" t="s">
        <v>158</v>
      </c>
      <c r="E124" s="84" t="str">
        <f t="shared" si="9"/>
        <v>1931 9</v>
      </c>
      <c r="F124" s="14">
        <f>VLOOKUP(D124,'Scatter Plot_2'!A131:C1114,3,FALSE)</f>
        <v>24.032128</v>
      </c>
      <c r="G124" s="84">
        <v>24.032128</v>
      </c>
      <c r="H124" s="17"/>
      <c r="I124" s="17"/>
      <c r="K124" s="66"/>
      <c r="L124" s="71"/>
      <c r="M124" s="40"/>
      <c r="N124" s="40"/>
      <c r="O124" s="40"/>
      <c r="P124" s="40"/>
      <c r="Q124" s="40"/>
      <c r="R124" s="40"/>
      <c r="S124" s="40"/>
      <c r="T124" s="40"/>
      <c r="U124" s="40"/>
      <c r="V124" s="40"/>
      <c r="W124" s="40"/>
      <c r="X124" s="40"/>
    </row>
    <row r="125" spans="1:24" x14ac:dyDescent="0.25">
      <c r="A125" s="18">
        <v>1932</v>
      </c>
      <c r="B125" s="18">
        <v>1931</v>
      </c>
      <c r="C125" s="18">
        <v>10</v>
      </c>
      <c r="D125" s="84" t="s">
        <v>159</v>
      </c>
      <c r="E125" s="84" t="str">
        <f t="shared" si="9"/>
        <v>1932 10</v>
      </c>
      <c r="F125" s="14">
        <f>VLOOKUP(D125,'Scatter Plot_2'!A132:C1115,3,FALSE)</f>
        <v>60.798524</v>
      </c>
      <c r="G125" s="84">
        <v>60.798524</v>
      </c>
      <c r="H125" s="17"/>
      <c r="I125" s="17"/>
      <c r="K125" s="66"/>
      <c r="L125" s="71"/>
      <c r="M125" s="40"/>
      <c r="N125" s="40"/>
      <c r="O125" s="40"/>
      <c r="P125" s="40"/>
      <c r="Q125" s="40"/>
      <c r="R125" s="40"/>
      <c r="S125" s="40"/>
      <c r="T125" s="40"/>
      <c r="U125" s="40"/>
      <c r="V125" s="40"/>
      <c r="W125" s="40"/>
      <c r="X125" s="40"/>
    </row>
    <row r="126" spans="1:24" x14ac:dyDescent="0.25">
      <c r="A126" s="18">
        <v>1932</v>
      </c>
      <c r="B126" s="18">
        <v>1931</v>
      </c>
      <c r="C126" s="18">
        <v>11</v>
      </c>
      <c r="D126" s="84" t="s">
        <v>160</v>
      </c>
      <c r="E126" s="84" t="str">
        <f t="shared" si="9"/>
        <v>1932 11</v>
      </c>
      <c r="F126" s="14">
        <f>VLOOKUP(D126,'Scatter Plot_2'!A133:C1116,3,FALSE)</f>
        <v>107.941109</v>
      </c>
      <c r="G126" s="84">
        <v>107.941109</v>
      </c>
      <c r="H126" s="17"/>
      <c r="I126" s="17"/>
      <c r="K126" s="66"/>
      <c r="L126" s="71"/>
      <c r="M126" s="40"/>
      <c r="N126" s="40"/>
      <c r="O126" s="40"/>
      <c r="P126" s="40"/>
      <c r="Q126" s="40"/>
      <c r="R126" s="40"/>
      <c r="S126" s="40"/>
      <c r="T126" s="40"/>
      <c r="U126" s="40"/>
      <c r="V126" s="40"/>
      <c r="W126" s="40"/>
      <c r="X126" s="40"/>
    </row>
    <row r="127" spans="1:24" x14ac:dyDescent="0.25">
      <c r="A127" s="18">
        <v>1932</v>
      </c>
      <c r="B127" s="18">
        <v>1931</v>
      </c>
      <c r="C127" s="18">
        <v>12</v>
      </c>
      <c r="D127" s="84" t="s">
        <v>161</v>
      </c>
      <c r="E127" s="84" t="str">
        <f t="shared" si="9"/>
        <v>1932 12</v>
      </c>
      <c r="F127" s="14">
        <f>VLOOKUP(D127,'Scatter Plot_2'!A134:C1117,3,FALSE)</f>
        <v>271.35470600000002</v>
      </c>
      <c r="G127" s="84">
        <v>271.35470600000002</v>
      </c>
      <c r="K127" s="66"/>
      <c r="L127" s="71"/>
      <c r="M127" s="40"/>
      <c r="N127" s="40"/>
      <c r="O127" s="40"/>
      <c r="P127" s="40"/>
      <c r="Q127" s="40"/>
      <c r="R127" s="40"/>
      <c r="S127" s="40"/>
      <c r="T127" s="40"/>
      <c r="U127" s="40"/>
      <c r="V127" s="40"/>
      <c r="W127" s="40"/>
      <c r="X127" s="40"/>
    </row>
    <row r="128" spans="1:24" x14ac:dyDescent="0.25">
      <c r="A128" s="18">
        <v>1932</v>
      </c>
      <c r="B128" s="18">
        <v>1932</v>
      </c>
      <c r="C128" s="18">
        <v>1</v>
      </c>
      <c r="D128" s="84" t="s">
        <v>162</v>
      </c>
      <c r="E128" s="84" t="str">
        <f t="shared" si="9"/>
        <v>1932 1</v>
      </c>
      <c r="F128" s="14">
        <f>VLOOKUP(D128,'Scatter Plot_2'!A135:C1118,3,FALSE)</f>
        <v>0.151251</v>
      </c>
      <c r="G128" s="84">
        <v>0.151251</v>
      </c>
      <c r="K128" s="66"/>
      <c r="L128" s="71"/>
      <c r="M128" s="40"/>
      <c r="N128" s="40"/>
      <c r="O128" s="40"/>
      <c r="P128" s="40"/>
      <c r="Q128" s="40"/>
      <c r="R128" s="40"/>
      <c r="S128" s="40"/>
      <c r="T128" s="40"/>
      <c r="U128" s="40"/>
      <c r="V128" s="40"/>
      <c r="W128" s="40"/>
      <c r="X128" s="40"/>
    </row>
    <row r="129" spans="1:24" x14ac:dyDescent="0.25">
      <c r="A129" s="18">
        <v>1932</v>
      </c>
      <c r="B129" s="18">
        <v>1932</v>
      </c>
      <c r="C129" s="18">
        <v>2</v>
      </c>
      <c r="D129" s="84" t="s">
        <v>163</v>
      </c>
      <c r="E129" s="84" t="str">
        <f t="shared" si="9"/>
        <v>1932 2</v>
      </c>
      <c r="F129" s="14">
        <f>VLOOKUP(D129,'Scatter Plot_2'!A136:C1119,3,FALSE)</f>
        <v>7.0930330000000001</v>
      </c>
      <c r="G129" s="84">
        <v>7.0930330000000001</v>
      </c>
      <c r="K129" s="66"/>
      <c r="L129" s="71"/>
      <c r="M129" s="40"/>
      <c r="N129" s="40"/>
      <c r="O129" s="40"/>
      <c r="P129" s="40"/>
      <c r="Q129" s="40"/>
      <c r="R129" s="40"/>
      <c r="S129" s="40"/>
      <c r="T129" s="40"/>
      <c r="U129" s="40"/>
      <c r="V129" s="40"/>
      <c r="W129" s="40"/>
      <c r="X129" s="40"/>
    </row>
    <row r="130" spans="1:24" x14ac:dyDescent="0.25">
      <c r="A130" s="18">
        <v>1932</v>
      </c>
      <c r="B130" s="18">
        <v>1932</v>
      </c>
      <c r="C130" s="18">
        <v>3</v>
      </c>
      <c r="D130" s="84" t="s">
        <v>164</v>
      </c>
      <c r="E130" s="84" t="str">
        <f t="shared" si="9"/>
        <v>1932 3</v>
      </c>
      <c r="F130" s="14">
        <f>VLOOKUP(D130,'Scatter Plot_2'!A137:C1120,3,FALSE)</f>
        <v>11.199597000000001</v>
      </c>
      <c r="G130" s="84">
        <v>11.199597000000001</v>
      </c>
      <c r="K130" s="66"/>
      <c r="L130" s="71"/>
      <c r="M130" s="40"/>
      <c r="N130" s="40"/>
      <c r="O130" s="40"/>
      <c r="P130" s="40"/>
      <c r="Q130" s="40"/>
      <c r="R130" s="40"/>
      <c r="S130" s="40"/>
      <c r="T130" s="40"/>
      <c r="U130" s="40"/>
      <c r="V130" s="40"/>
      <c r="W130" s="40"/>
      <c r="X130" s="40"/>
    </row>
    <row r="131" spans="1:24" x14ac:dyDescent="0.25">
      <c r="A131" s="18">
        <v>1932</v>
      </c>
      <c r="B131" s="18">
        <v>1932</v>
      </c>
      <c r="C131" s="18">
        <v>4</v>
      </c>
      <c r="D131" s="84" t="s">
        <v>165</v>
      </c>
      <c r="E131" s="84" t="str">
        <f t="shared" si="9"/>
        <v>1932 4</v>
      </c>
      <c r="F131" s="14">
        <f>VLOOKUP(D131,'Scatter Plot_2'!A138:C1121,3,FALSE)</f>
        <v>22.090668000000001</v>
      </c>
      <c r="G131" s="84">
        <v>22.090668000000001</v>
      </c>
      <c r="K131" s="66"/>
      <c r="L131" s="71"/>
      <c r="M131" s="40"/>
      <c r="N131" s="40"/>
      <c r="O131" s="40"/>
      <c r="P131" s="40"/>
      <c r="Q131" s="40"/>
      <c r="R131" s="40"/>
      <c r="S131" s="40"/>
      <c r="T131" s="40"/>
      <c r="U131" s="40"/>
      <c r="V131" s="40"/>
      <c r="W131" s="40"/>
      <c r="X131" s="40"/>
    </row>
    <row r="132" spans="1:24" x14ac:dyDescent="0.25">
      <c r="A132" s="18">
        <v>1932</v>
      </c>
      <c r="B132" s="18">
        <v>1932</v>
      </c>
      <c r="C132" s="18">
        <v>5</v>
      </c>
      <c r="D132" s="84" t="s">
        <v>166</v>
      </c>
      <c r="E132" s="84" t="str">
        <f t="shared" si="9"/>
        <v>1932 5</v>
      </c>
      <c r="F132" s="14">
        <f>VLOOKUP(D132,'Scatter Plot_2'!A139:C1122,3,FALSE)</f>
        <v>117.524328</v>
      </c>
      <c r="G132" s="84">
        <v>117.524328</v>
      </c>
      <c r="K132" s="66"/>
      <c r="L132" s="71"/>
      <c r="M132" s="40"/>
      <c r="N132" s="40"/>
      <c r="O132" s="40"/>
      <c r="P132" s="40"/>
      <c r="Q132" s="40"/>
      <c r="R132" s="40"/>
      <c r="S132" s="40"/>
      <c r="T132" s="40"/>
      <c r="U132" s="40"/>
      <c r="V132" s="40"/>
      <c r="W132" s="40"/>
      <c r="X132" s="40"/>
    </row>
    <row r="133" spans="1:24" x14ac:dyDescent="0.25">
      <c r="A133" s="18">
        <v>1932</v>
      </c>
      <c r="B133" s="18">
        <v>1932</v>
      </c>
      <c r="C133" s="18">
        <v>6</v>
      </c>
      <c r="D133" s="84" t="s">
        <v>167</v>
      </c>
      <c r="E133" s="84" t="str">
        <f t="shared" si="9"/>
        <v>1932 6</v>
      </c>
      <c r="F133" s="14">
        <f>VLOOKUP(D133,'Scatter Plot_2'!A140:C1123,3,FALSE)</f>
        <v>191.27771799999999</v>
      </c>
      <c r="G133" s="84">
        <v>191.27771799999999</v>
      </c>
      <c r="K133" s="66"/>
      <c r="L133" s="71"/>
      <c r="M133" s="40"/>
      <c r="N133" s="40"/>
      <c r="O133" s="40"/>
      <c r="P133" s="40"/>
      <c r="Q133" s="40"/>
      <c r="R133" s="40"/>
      <c r="S133" s="40"/>
      <c r="T133" s="40"/>
      <c r="U133" s="40"/>
      <c r="V133" s="40"/>
      <c r="W133" s="40"/>
      <c r="X133" s="40"/>
    </row>
    <row r="134" spans="1:24" x14ac:dyDescent="0.25">
      <c r="A134" s="18">
        <v>1932</v>
      </c>
      <c r="B134" s="18">
        <v>1932</v>
      </c>
      <c r="C134" s="18">
        <v>7</v>
      </c>
      <c r="D134" s="84" t="s">
        <v>168</v>
      </c>
      <c r="E134" s="84" t="str">
        <f t="shared" ref="E134:E197" si="11">CONCATENATE(A134," ",C134)</f>
        <v>1932 7</v>
      </c>
      <c r="F134" s="14">
        <f>VLOOKUP(D134,'Scatter Plot_2'!A141:C1124,3,FALSE)</f>
        <v>241.41842399999999</v>
      </c>
      <c r="G134" s="84">
        <v>241.41842399999999</v>
      </c>
      <c r="K134" s="66"/>
      <c r="L134" s="71"/>
      <c r="M134" s="40"/>
      <c r="N134" s="40"/>
      <c r="O134" s="40"/>
      <c r="P134" s="40"/>
      <c r="Q134" s="40"/>
      <c r="R134" s="40"/>
      <c r="S134" s="40"/>
      <c r="T134" s="40"/>
      <c r="U134" s="40"/>
      <c r="V134" s="40"/>
      <c r="W134" s="40"/>
      <c r="X134" s="40"/>
    </row>
    <row r="135" spans="1:24" x14ac:dyDescent="0.25">
      <c r="A135" s="18">
        <v>1932</v>
      </c>
      <c r="B135" s="18">
        <v>1932</v>
      </c>
      <c r="C135" s="18">
        <v>8</v>
      </c>
      <c r="D135" s="84" t="s">
        <v>169</v>
      </c>
      <c r="E135" s="84" t="str">
        <f t="shared" si="11"/>
        <v>1932 8</v>
      </c>
      <c r="F135" s="14">
        <f>VLOOKUP(D135,'Scatter Plot_2'!A142:C1125,3,FALSE)</f>
        <v>224.52316099999999</v>
      </c>
      <c r="G135" s="84">
        <v>224.52316099999999</v>
      </c>
      <c r="K135" s="66"/>
      <c r="L135" s="71"/>
      <c r="M135" s="40"/>
      <c r="N135" s="40"/>
      <c r="O135" s="40"/>
      <c r="P135" s="40"/>
      <c r="Q135" s="40"/>
      <c r="R135" s="40"/>
      <c r="S135" s="40"/>
      <c r="T135" s="40"/>
      <c r="U135" s="40"/>
      <c r="V135" s="40"/>
      <c r="W135" s="40"/>
      <c r="X135" s="40"/>
    </row>
    <row r="136" spans="1:24" x14ac:dyDescent="0.25">
      <c r="A136" s="18">
        <v>1932</v>
      </c>
      <c r="B136" s="18">
        <v>1932</v>
      </c>
      <c r="C136" s="18">
        <v>9</v>
      </c>
      <c r="D136" s="84" t="s">
        <v>170</v>
      </c>
      <c r="E136" s="84" t="str">
        <f t="shared" si="11"/>
        <v>1932 9</v>
      </c>
      <c r="F136" s="14">
        <f>VLOOKUP(D136,'Scatter Plot_2'!A143:C1126,3,FALSE)</f>
        <v>181.38524200000001</v>
      </c>
      <c r="G136" s="84">
        <v>181.38524200000001</v>
      </c>
      <c r="K136" s="66"/>
      <c r="L136" s="71"/>
      <c r="M136" s="40"/>
      <c r="N136" s="40"/>
      <c r="O136" s="40"/>
      <c r="P136" s="40"/>
      <c r="Q136" s="40"/>
      <c r="R136" s="40"/>
      <c r="S136" s="40"/>
      <c r="T136" s="40"/>
      <c r="U136" s="40"/>
      <c r="V136" s="40"/>
      <c r="W136" s="40"/>
      <c r="X136" s="40"/>
    </row>
    <row r="137" spans="1:24" x14ac:dyDescent="0.25">
      <c r="A137" s="18">
        <v>1933</v>
      </c>
      <c r="B137" s="18">
        <v>1932</v>
      </c>
      <c r="C137" s="18">
        <v>10</v>
      </c>
      <c r="D137" s="84" t="s">
        <v>171</v>
      </c>
      <c r="E137" s="84" t="str">
        <f t="shared" si="11"/>
        <v>1933 10</v>
      </c>
      <c r="F137" s="14">
        <f>VLOOKUP(D137,'Scatter Plot_2'!A144:C1127,3,FALSE)</f>
        <v>137.327876</v>
      </c>
      <c r="G137" s="84">
        <v>137.327876</v>
      </c>
      <c r="K137" s="66"/>
      <c r="L137" s="71"/>
      <c r="M137" s="40"/>
      <c r="N137" s="40"/>
      <c r="O137" s="40"/>
      <c r="P137" s="40"/>
      <c r="Q137" s="40"/>
      <c r="R137" s="40"/>
      <c r="S137" s="40"/>
      <c r="T137" s="40"/>
      <c r="U137" s="40"/>
      <c r="V137" s="40"/>
      <c r="W137" s="40"/>
      <c r="X137" s="40"/>
    </row>
    <row r="138" spans="1:24" x14ac:dyDescent="0.25">
      <c r="A138" s="18">
        <v>1933</v>
      </c>
      <c r="B138" s="18">
        <v>1932</v>
      </c>
      <c r="C138" s="18">
        <v>11</v>
      </c>
      <c r="D138" s="84" t="s">
        <v>172</v>
      </c>
      <c r="E138" s="84" t="str">
        <f t="shared" si="11"/>
        <v>1933 11</v>
      </c>
      <c r="F138" s="14">
        <f>VLOOKUP(D138,'Scatter Plot_2'!A145:C1128,3,FALSE)</f>
        <v>92.880110999999999</v>
      </c>
      <c r="G138" s="84">
        <v>92.880110999999999</v>
      </c>
      <c r="K138" s="66"/>
      <c r="L138" s="71"/>
      <c r="M138" s="40"/>
      <c r="N138" s="40"/>
      <c r="O138" s="40"/>
      <c r="P138" s="40"/>
      <c r="Q138" s="40"/>
      <c r="R138" s="40"/>
      <c r="S138" s="40"/>
      <c r="T138" s="40"/>
      <c r="U138" s="40"/>
      <c r="V138" s="40"/>
      <c r="W138" s="40"/>
      <c r="X138" s="40"/>
    </row>
    <row r="139" spans="1:24" x14ac:dyDescent="0.25">
      <c r="A139" s="18">
        <v>1933</v>
      </c>
      <c r="B139" s="18">
        <v>1932</v>
      </c>
      <c r="C139" s="18">
        <v>12</v>
      </c>
      <c r="D139" s="84" t="s">
        <v>173</v>
      </c>
      <c r="E139" s="84" t="str">
        <f t="shared" si="11"/>
        <v>1933 12</v>
      </c>
      <c r="F139" s="14">
        <f>VLOOKUP(D139,'Scatter Plot_2'!A146:C1129,3,FALSE)</f>
        <v>99.223838000000001</v>
      </c>
      <c r="G139" s="84">
        <v>99.223838000000001</v>
      </c>
      <c r="K139" s="66"/>
      <c r="L139" s="71"/>
      <c r="M139" s="40"/>
      <c r="N139" s="40"/>
      <c r="O139" s="40"/>
      <c r="P139" s="40"/>
      <c r="Q139" s="40"/>
      <c r="R139" s="40"/>
      <c r="S139" s="40"/>
      <c r="T139" s="40"/>
      <c r="U139" s="40"/>
      <c r="V139" s="40"/>
      <c r="W139" s="40"/>
      <c r="X139" s="40"/>
    </row>
    <row r="140" spans="1:24" x14ac:dyDescent="0.25">
      <c r="A140" s="18">
        <v>1933</v>
      </c>
      <c r="B140" s="18">
        <v>1933</v>
      </c>
      <c r="C140" s="18">
        <v>1</v>
      </c>
      <c r="D140" s="84" t="s">
        <v>174</v>
      </c>
      <c r="E140" s="84" t="str">
        <f t="shared" si="11"/>
        <v>1933 1</v>
      </c>
      <c r="F140" s="14">
        <f>VLOOKUP(D140,'Scatter Plot_2'!A147:C1130,3,FALSE)</f>
        <v>0.143508</v>
      </c>
      <c r="G140" s="84">
        <v>0.143508</v>
      </c>
      <c r="K140" s="66"/>
      <c r="L140" s="71"/>
      <c r="M140" s="40"/>
      <c r="N140" s="40"/>
      <c r="O140" s="40"/>
      <c r="P140" s="40"/>
      <c r="Q140" s="40"/>
      <c r="R140" s="40"/>
      <c r="S140" s="40"/>
      <c r="T140" s="40"/>
      <c r="U140" s="40"/>
      <c r="V140" s="40"/>
      <c r="W140" s="40"/>
      <c r="X140" s="40"/>
    </row>
    <row r="141" spans="1:24" x14ac:dyDescent="0.25">
      <c r="A141" s="18">
        <v>1933</v>
      </c>
      <c r="B141" s="18">
        <v>1933</v>
      </c>
      <c r="C141" s="18">
        <v>2</v>
      </c>
      <c r="D141" s="84" t="s">
        <v>175</v>
      </c>
      <c r="E141" s="84" t="str">
        <f t="shared" si="11"/>
        <v>1933 2</v>
      </c>
      <c r="F141" s="14">
        <f>VLOOKUP(D141,'Scatter Plot_2'!A148:C1131,3,FALSE)</f>
        <v>3.879759</v>
      </c>
      <c r="G141" s="84">
        <v>3.879759</v>
      </c>
      <c r="K141" s="66"/>
      <c r="L141" s="71"/>
      <c r="M141" s="40"/>
      <c r="N141" s="40"/>
      <c r="O141" s="40"/>
      <c r="P141" s="40"/>
      <c r="Q141" s="40"/>
      <c r="R141" s="40"/>
      <c r="S141" s="40"/>
      <c r="T141" s="40"/>
      <c r="U141" s="40"/>
      <c r="V141" s="40"/>
      <c r="W141" s="40"/>
      <c r="X141" s="40"/>
    </row>
    <row r="142" spans="1:24" x14ac:dyDescent="0.25">
      <c r="A142" s="18">
        <v>1933</v>
      </c>
      <c r="B142" s="18">
        <v>1933</v>
      </c>
      <c r="C142" s="18">
        <v>3</v>
      </c>
      <c r="D142" s="84" t="s">
        <v>176</v>
      </c>
      <c r="E142" s="84" t="str">
        <f t="shared" si="11"/>
        <v>1933 3</v>
      </c>
      <c r="F142" s="14">
        <f>VLOOKUP(D142,'Scatter Plot_2'!A149:C1132,3,FALSE)</f>
        <v>12.251241</v>
      </c>
      <c r="G142" s="84">
        <v>12.251241</v>
      </c>
      <c r="K142" s="66"/>
      <c r="L142" s="71"/>
      <c r="M142" s="40"/>
      <c r="N142" s="40"/>
      <c r="O142" s="40"/>
      <c r="P142" s="40"/>
      <c r="Q142" s="40"/>
      <c r="R142" s="40"/>
      <c r="S142" s="40"/>
      <c r="T142" s="40"/>
      <c r="U142" s="40"/>
      <c r="V142" s="40"/>
      <c r="W142" s="40"/>
      <c r="X142" s="40"/>
    </row>
    <row r="143" spans="1:24" x14ac:dyDescent="0.25">
      <c r="A143" s="18">
        <v>1933</v>
      </c>
      <c r="B143" s="18">
        <v>1933</v>
      </c>
      <c r="C143" s="18">
        <v>4</v>
      </c>
      <c r="D143" s="84" t="s">
        <v>177</v>
      </c>
      <c r="E143" s="84" t="str">
        <f t="shared" si="11"/>
        <v>1933 4</v>
      </c>
      <c r="F143" s="14">
        <f>VLOOKUP(D143,'Scatter Plot_2'!A150:C1133,3,FALSE)</f>
        <v>20.425162</v>
      </c>
      <c r="G143" s="84">
        <v>20.425162</v>
      </c>
      <c r="K143" s="66"/>
      <c r="L143" s="71"/>
      <c r="M143" s="40"/>
      <c r="N143" s="40"/>
      <c r="O143" s="40"/>
      <c r="P143" s="40"/>
      <c r="Q143" s="40"/>
      <c r="R143" s="40"/>
      <c r="S143" s="40"/>
      <c r="T143" s="40"/>
      <c r="U143" s="40"/>
      <c r="V143" s="40"/>
      <c r="W143" s="40"/>
      <c r="X143" s="40"/>
    </row>
    <row r="144" spans="1:24" x14ac:dyDescent="0.25">
      <c r="A144" s="18">
        <v>1933</v>
      </c>
      <c r="B144" s="18">
        <v>1933</v>
      </c>
      <c r="C144" s="18">
        <v>5</v>
      </c>
      <c r="D144" s="84" t="s">
        <v>178</v>
      </c>
      <c r="E144" s="84" t="str">
        <f t="shared" si="11"/>
        <v>1933 5</v>
      </c>
      <c r="F144" s="14">
        <f>VLOOKUP(D144,'Scatter Plot_2'!A151:C1134,3,FALSE)</f>
        <v>114.82928699999999</v>
      </c>
      <c r="G144" s="84">
        <v>114.82928699999999</v>
      </c>
      <c r="K144" s="66"/>
      <c r="L144" s="71"/>
      <c r="M144" s="40"/>
      <c r="N144" s="40"/>
      <c r="O144" s="40"/>
      <c r="P144" s="40"/>
      <c r="Q144" s="40"/>
      <c r="R144" s="40"/>
      <c r="S144" s="40"/>
      <c r="T144" s="40"/>
      <c r="U144" s="40"/>
      <c r="V144" s="40"/>
      <c r="W144" s="40"/>
      <c r="X144" s="40"/>
    </row>
    <row r="145" spans="1:24" x14ac:dyDescent="0.25">
      <c r="A145" s="18">
        <v>1933</v>
      </c>
      <c r="B145" s="18">
        <v>1933</v>
      </c>
      <c r="C145" s="18">
        <v>6</v>
      </c>
      <c r="D145" s="84" t="s">
        <v>179</v>
      </c>
      <c r="E145" s="84" t="str">
        <f t="shared" si="11"/>
        <v>1933 6</v>
      </c>
      <c r="F145" s="14">
        <f>VLOOKUP(D145,'Scatter Plot_2'!A152:C1135,3,FALSE)</f>
        <v>186.50367299999999</v>
      </c>
      <c r="G145" s="84">
        <v>186.50367299999999</v>
      </c>
      <c r="K145" s="66"/>
      <c r="L145" s="71"/>
      <c r="M145" s="40"/>
      <c r="N145" s="40"/>
      <c r="O145" s="40"/>
      <c r="P145" s="40"/>
      <c r="Q145" s="40"/>
      <c r="R145" s="40"/>
      <c r="S145" s="40"/>
      <c r="T145" s="40"/>
      <c r="U145" s="40"/>
      <c r="V145" s="40"/>
      <c r="W145" s="40"/>
      <c r="X145" s="40"/>
    </row>
    <row r="146" spans="1:24" x14ac:dyDescent="0.25">
      <c r="A146" s="18">
        <v>1933</v>
      </c>
      <c r="B146" s="18">
        <v>1933</v>
      </c>
      <c r="C146" s="18">
        <v>7</v>
      </c>
      <c r="D146" s="84" t="s">
        <v>180</v>
      </c>
      <c r="E146" s="84" t="str">
        <f t="shared" si="11"/>
        <v>1933 7</v>
      </c>
      <c r="F146" s="14">
        <f>VLOOKUP(D146,'Scatter Plot_2'!A153:C1136,3,FALSE)</f>
        <v>234.891131</v>
      </c>
      <c r="G146" s="84">
        <v>234.891131</v>
      </c>
      <c r="K146" s="66"/>
      <c r="L146" s="71"/>
      <c r="M146" s="40"/>
      <c r="N146" s="40"/>
      <c r="O146" s="40"/>
      <c r="P146" s="40"/>
      <c r="Q146" s="40"/>
      <c r="R146" s="40"/>
      <c r="S146" s="40"/>
      <c r="T146" s="40"/>
      <c r="U146" s="40"/>
      <c r="V146" s="40"/>
      <c r="W146" s="40"/>
      <c r="X146" s="40"/>
    </row>
    <row r="147" spans="1:24" x14ac:dyDescent="0.25">
      <c r="A147" s="18">
        <v>1933</v>
      </c>
      <c r="B147" s="18">
        <v>1933</v>
      </c>
      <c r="C147" s="18">
        <v>8</v>
      </c>
      <c r="D147" s="84" t="s">
        <v>181</v>
      </c>
      <c r="E147" s="84" t="str">
        <f t="shared" si="11"/>
        <v>1933 8</v>
      </c>
      <c r="F147" s="14">
        <f>VLOOKUP(D147,'Scatter Plot_2'!A154:C1137,3,FALSE)</f>
        <v>219.15891300000001</v>
      </c>
      <c r="G147" s="84">
        <v>219.15891300000001</v>
      </c>
      <c r="K147" s="66"/>
      <c r="L147" s="71"/>
      <c r="M147" s="40"/>
      <c r="N147" s="40"/>
      <c r="O147" s="40"/>
      <c r="P147" s="40"/>
      <c r="Q147" s="40"/>
      <c r="R147" s="40"/>
      <c r="S147" s="40"/>
      <c r="T147" s="40"/>
      <c r="U147" s="40"/>
      <c r="V147" s="40"/>
      <c r="W147" s="40"/>
      <c r="X147" s="40"/>
    </row>
    <row r="148" spans="1:24" x14ac:dyDescent="0.25">
      <c r="A148" s="18">
        <v>1933</v>
      </c>
      <c r="B148" s="18">
        <v>1933</v>
      </c>
      <c r="C148" s="18">
        <v>9</v>
      </c>
      <c r="D148" s="84" t="s">
        <v>182</v>
      </c>
      <c r="E148" s="84" t="str">
        <f t="shared" si="11"/>
        <v>1933 9</v>
      </c>
      <c r="F148" s="14">
        <f>VLOOKUP(D148,'Scatter Plot_2'!A155:C1138,3,FALSE)</f>
        <v>108.794062</v>
      </c>
      <c r="G148" s="84">
        <v>108.794062</v>
      </c>
      <c r="H148" s="17"/>
      <c r="I148" s="17"/>
      <c r="K148" s="66"/>
      <c r="L148" s="71"/>
      <c r="M148" s="40"/>
      <c r="N148" s="40"/>
      <c r="O148" s="40"/>
      <c r="P148" s="40"/>
      <c r="Q148" s="40"/>
      <c r="R148" s="40"/>
      <c r="S148" s="40"/>
      <c r="T148" s="40"/>
      <c r="U148" s="40"/>
      <c r="V148" s="40"/>
      <c r="W148" s="40"/>
      <c r="X148" s="40"/>
    </row>
    <row r="149" spans="1:24" x14ac:dyDescent="0.25">
      <c r="A149" s="18">
        <v>1934</v>
      </c>
      <c r="B149" s="18">
        <v>1933</v>
      </c>
      <c r="C149" s="18">
        <v>10</v>
      </c>
      <c r="D149" s="84" t="s">
        <v>183</v>
      </c>
      <c r="E149" s="84" t="str">
        <f t="shared" si="11"/>
        <v>1934 10</v>
      </c>
      <c r="F149" s="14">
        <f>VLOOKUP(D149,'Scatter Plot_2'!A156:C1139,3,FALSE)</f>
        <v>83.040325999999993</v>
      </c>
      <c r="G149" s="84">
        <v>83.040325999999993</v>
      </c>
      <c r="H149" s="17"/>
      <c r="I149" s="17"/>
      <c r="K149" s="66"/>
      <c r="L149" s="71"/>
      <c r="M149" s="40"/>
      <c r="N149" s="40"/>
      <c r="O149" s="40"/>
      <c r="P149" s="40"/>
      <c r="Q149" s="40"/>
      <c r="R149" s="40"/>
      <c r="S149" s="40"/>
      <c r="T149" s="40"/>
      <c r="U149" s="40"/>
      <c r="V149" s="40"/>
      <c r="W149" s="40"/>
      <c r="X149" s="40"/>
    </row>
    <row r="150" spans="1:24" x14ac:dyDescent="0.25">
      <c r="A150" s="18">
        <v>1934</v>
      </c>
      <c r="B150" s="18">
        <v>1933</v>
      </c>
      <c r="C150" s="18">
        <v>11</v>
      </c>
      <c r="D150" s="84" t="s">
        <v>184</v>
      </c>
      <c r="E150" s="84" t="str">
        <f t="shared" si="11"/>
        <v>1934 11</v>
      </c>
      <c r="F150" s="14">
        <f>VLOOKUP(D150,'Scatter Plot_2'!A157:C1140,3,FALSE)</f>
        <v>102.48551</v>
      </c>
      <c r="G150" s="84">
        <v>102.48551</v>
      </c>
      <c r="K150" s="66"/>
      <c r="L150" s="71"/>
      <c r="M150" s="40"/>
      <c r="N150" s="40"/>
      <c r="O150" s="40"/>
      <c r="P150" s="40"/>
      <c r="Q150" s="40"/>
      <c r="R150" s="40"/>
      <c r="S150" s="40"/>
      <c r="T150" s="40"/>
      <c r="U150" s="40"/>
      <c r="V150" s="40"/>
      <c r="W150" s="40"/>
      <c r="X150" s="40"/>
    </row>
    <row r="151" spans="1:24" x14ac:dyDescent="0.25">
      <c r="A151" s="18">
        <v>1934</v>
      </c>
      <c r="B151" s="18">
        <v>1933</v>
      </c>
      <c r="C151" s="18">
        <v>12</v>
      </c>
      <c r="D151" s="84" t="s">
        <v>185</v>
      </c>
      <c r="E151" s="84" t="str">
        <f t="shared" si="11"/>
        <v>1934 12</v>
      </c>
      <c r="F151" s="14">
        <f>VLOOKUP(D151,'Scatter Plot_2'!A158:C1141,3,FALSE)</f>
        <v>205.99846199999999</v>
      </c>
      <c r="G151" s="84">
        <v>205.99846199999999</v>
      </c>
      <c r="K151" s="66"/>
      <c r="L151" s="71"/>
      <c r="M151" s="40"/>
      <c r="N151" s="40"/>
      <c r="O151" s="40"/>
      <c r="P151" s="40"/>
      <c r="Q151" s="40"/>
      <c r="R151" s="40"/>
      <c r="S151" s="40"/>
      <c r="T151" s="40"/>
      <c r="U151" s="40"/>
      <c r="V151" s="40"/>
      <c r="W151" s="40"/>
      <c r="X151" s="40"/>
    </row>
    <row r="152" spans="1:24" x14ac:dyDescent="0.25">
      <c r="A152" s="18">
        <v>1934</v>
      </c>
      <c r="B152" s="18">
        <v>1934</v>
      </c>
      <c r="C152" s="18">
        <v>1</v>
      </c>
      <c r="D152" s="84" t="s">
        <v>186</v>
      </c>
      <c r="E152" s="84" t="str">
        <f t="shared" si="11"/>
        <v>1934 1</v>
      </c>
      <c r="F152" s="14">
        <f>VLOOKUP(D152,'Scatter Plot_2'!A159:C1142,3,FALSE)</f>
        <v>0.26014700000000002</v>
      </c>
      <c r="G152" s="84">
        <v>0.26014700000000002</v>
      </c>
      <c r="K152" s="66"/>
      <c r="L152" s="71"/>
      <c r="M152" s="40"/>
      <c r="N152" s="40"/>
      <c r="O152" s="40"/>
      <c r="P152" s="40"/>
      <c r="Q152" s="40"/>
      <c r="R152" s="40"/>
      <c r="S152" s="40"/>
      <c r="T152" s="40"/>
      <c r="U152" s="40"/>
      <c r="V152" s="40"/>
      <c r="W152" s="40"/>
      <c r="X152" s="40"/>
    </row>
    <row r="153" spans="1:24" x14ac:dyDescent="0.25">
      <c r="A153" s="18">
        <v>1934</v>
      </c>
      <c r="B153" s="18">
        <v>1934</v>
      </c>
      <c r="C153" s="18">
        <v>2</v>
      </c>
      <c r="D153" s="84" t="s">
        <v>187</v>
      </c>
      <c r="E153" s="84" t="str">
        <f t="shared" si="11"/>
        <v>1934 2</v>
      </c>
      <c r="F153" s="14">
        <f>VLOOKUP(D153,'Scatter Plot_2'!A160:C1143,3,FALSE)</f>
        <v>0.32877200000000001</v>
      </c>
      <c r="G153" s="84">
        <v>0.32877200000000001</v>
      </c>
      <c r="K153" s="66"/>
      <c r="L153" s="71"/>
      <c r="M153" s="40"/>
      <c r="N153" s="40"/>
      <c r="O153" s="40"/>
      <c r="P153" s="40"/>
      <c r="Q153" s="40"/>
      <c r="R153" s="40"/>
      <c r="S153" s="40"/>
      <c r="T153" s="40"/>
      <c r="U153" s="40"/>
      <c r="V153" s="40"/>
      <c r="W153" s="40"/>
      <c r="X153" s="40"/>
    </row>
    <row r="154" spans="1:24" x14ac:dyDescent="0.25">
      <c r="A154" s="18">
        <v>1934</v>
      </c>
      <c r="B154" s="18">
        <v>1934</v>
      </c>
      <c r="C154" s="18">
        <v>3</v>
      </c>
      <c r="D154" s="84" t="s">
        <v>188</v>
      </c>
      <c r="E154" s="84" t="str">
        <f t="shared" si="11"/>
        <v>1934 3</v>
      </c>
      <c r="F154" s="14">
        <f>VLOOKUP(D154,'Scatter Plot_2'!A161:C1144,3,FALSE)</f>
        <v>6.3846809999999996</v>
      </c>
      <c r="G154" s="84">
        <v>6.3846809999999996</v>
      </c>
      <c r="K154" s="66"/>
      <c r="L154" s="71"/>
      <c r="M154" s="40"/>
      <c r="N154" s="40"/>
      <c r="O154" s="40"/>
      <c r="P154" s="40"/>
      <c r="Q154" s="40"/>
      <c r="R154" s="40"/>
      <c r="S154" s="40"/>
      <c r="T154" s="40"/>
      <c r="U154" s="40"/>
      <c r="V154" s="40"/>
      <c r="W154" s="40"/>
      <c r="X154" s="40"/>
    </row>
    <row r="155" spans="1:24" x14ac:dyDescent="0.25">
      <c r="A155" s="18">
        <v>1934</v>
      </c>
      <c r="B155" s="18">
        <v>1934</v>
      </c>
      <c r="C155" s="18">
        <v>4</v>
      </c>
      <c r="D155" s="84" t="s">
        <v>189</v>
      </c>
      <c r="E155" s="84" t="str">
        <f t="shared" si="11"/>
        <v>1934 4</v>
      </c>
      <c r="F155" s="14">
        <f>VLOOKUP(D155,'Scatter Plot_2'!A162:C1145,3,FALSE)</f>
        <v>11.176144000000001</v>
      </c>
      <c r="G155" s="84">
        <v>11.176144000000001</v>
      </c>
      <c r="K155" s="66"/>
      <c r="L155" s="71"/>
      <c r="M155" s="40"/>
      <c r="N155" s="40"/>
      <c r="O155" s="40"/>
      <c r="P155" s="40"/>
      <c r="Q155" s="40"/>
      <c r="R155" s="40"/>
      <c r="S155" s="40"/>
      <c r="T155" s="40"/>
      <c r="U155" s="40"/>
      <c r="V155" s="40"/>
      <c r="W155" s="40"/>
      <c r="X155" s="40"/>
    </row>
    <row r="156" spans="1:24" x14ac:dyDescent="0.25">
      <c r="A156" s="18">
        <v>1934</v>
      </c>
      <c r="B156" s="18">
        <v>1934</v>
      </c>
      <c r="C156" s="18">
        <v>5</v>
      </c>
      <c r="D156" s="84" t="s">
        <v>190</v>
      </c>
      <c r="E156" s="84" t="str">
        <f t="shared" si="11"/>
        <v>1934 5</v>
      </c>
      <c r="F156" s="14">
        <f>VLOOKUP(D156,'Scatter Plot_2'!A163:C1146,3,FALSE)</f>
        <v>61.637590000000003</v>
      </c>
      <c r="G156" s="84">
        <v>61.637590000000003</v>
      </c>
      <c r="K156" s="66"/>
      <c r="L156" s="71"/>
      <c r="M156" s="40"/>
      <c r="N156" s="40"/>
      <c r="O156" s="40"/>
      <c r="P156" s="40"/>
      <c r="Q156" s="40"/>
      <c r="R156" s="40"/>
      <c r="S156" s="40"/>
      <c r="T156" s="40"/>
      <c r="U156" s="40"/>
      <c r="V156" s="40"/>
      <c r="W156" s="40"/>
      <c r="X156" s="40"/>
    </row>
    <row r="157" spans="1:24" x14ac:dyDescent="0.25">
      <c r="A157" s="18">
        <v>1934</v>
      </c>
      <c r="B157" s="18">
        <v>1934</v>
      </c>
      <c r="C157" s="18">
        <v>6</v>
      </c>
      <c r="D157" s="84" t="s">
        <v>191</v>
      </c>
      <c r="E157" s="84" t="str">
        <f t="shared" si="11"/>
        <v>1934 6</v>
      </c>
      <c r="F157" s="14">
        <f>VLOOKUP(D157,'Scatter Plot_2'!A164:C1147,3,FALSE)</f>
        <v>101.20154700000001</v>
      </c>
      <c r="G157" s="84">
        <v>101.20154700000001</v>
      </c>
      <c r="K157" s="66"/>
      <c r="L157" s="71"/>
      <c r="M157" s="40"/>
      <c r="N157" s="40"/>
      <c r="O157" s="40"/>
      <c r="P157" s="40"/>
      <c r="Q157" s="40"/>
      <c r="R157" s="40"/>
      <c r="S157" s="40"/>
      <c r="T157" s="40"/>
      <c r="U157" s="40"/>
      <c r="V157" s="40"/>
      <c r="W157" s="40"/>
      <c r="X157" s="40"/>
    </row>
    <row r="158" spans="1:24" x14ac:dyDescent="0.25">
      <c r="A158" s="18">
        <v>1934</v>
      </c>
      <c r="B158" s="18">
        <v>1934</v>
      </c>
      <c r="C158" s="18">
        <v>7</v>
      </c>
      <c r="D158" s="84" t="s">
        <v>192</v>
      </c>
      <c r="E158" s="84" t="str">
        <f t="shared" si="11"/>
        <v>1934 7</v>
      </c>
      <c r="F158" s="14">
        <f>VLOOKUP(D158,'Scatter Plot_2'!A165:C1148,3,FALSE)</f>
        <v>128.228951</v>
      </c>
      <c r="G158" s="84">
        <v>128.228951</v>
      </c>
      <c r="K158" s="66"/>
      <c r="L158" s="71"/>
      <c r="M158" s="40"/>
      <c r="N158" s="40"/>
      <c r="O158" s="40"/>
      <c r="P158" s="40"/>
      <c r="Q158" s="40"/>
      <c r="R158" s="40"/>
      <c r="S158" s="40"/>
      <c r="T158" s="40"/>
      <c r="U158" s="40"/>
      <c r="V158" s="40"/>
      <c r="W158" s="40"/>
      <c r="X158" s="40"/>
    </row>
    <row r="159" spans="1:24" x14ac:dyDescent="0.25">
      <c r="A159" s="18">
        <v>1934</v>
      </c>
      <c r="B159" s="18">
        <v>1934</v>
      </c>
      <c r="C159" s="18">
        <v>8</v>
      </c>
      <c r="D159" s="84" t="s">
        <v>193</v>
      </c>
      <c r="E159" s="84" t="str">
        <f t="shared" si="11"/>
        <v>1934 8</v>
      </c>
      <c r="F159" s="14">
        <f>VLOOKUP(D159,'Scatter Plot_2'!A166:C1149,3,FALSE)</f>
        <v>118.465283</v>
      </c>
      <c r="G159" s="84">
        <v>118.465283</v>
      </c>
      <c r="K159" s="66"/>
      <c r="L159" s="71"/>
      <c r="M159" s="40"/>
      <c r="N159" s="40"/>
      <c r="O159" s="40"/>
      <c r="P159" s="40"/>
      <c r="Q159" s="40"/>
      <c r="R159" s="40"/>
      <c r="S159" s="40"/>
      <c r="T159" s="40"/>
      <c r="U159" s="40"/>
      <c r="V159" s="40"/>
      <c r="W159" s="40"/>
      <c r="X159" s="40"/>
    </row>
    <row r="160" spans="1:24" x14ac:dyDescent="0.25">
      <c r="A160" s="18">
        <v>1934</v>
      </c>
      <c r="B160" s="18">
        <v>1934</v>
      </c>
      <c r="C160" s="18">
        <v>9</v>
      </c>
      <c r="D160" s="84" t="s">
        <v>194</v>
      </c>
      <c r="E160" s="84" t="str">
        <f t="shared" si="11"/>
        <v>1934 9</v>
      </c>
      <c r="F160" s="14">
        <f>VLOOKUP(D160,'Scatter Plot_2'!A167:C1150,3,FALSE)</f>
        <v>26.762758999999999</v>
      </c>
      <c r="G160" s="84">
        <v>26.762758999999999</v>
      </c>
      <c r="H160" s="17"/>
      <c r="I160" s="17"/>
      <c r="K160" s="66"/>
      <c r="L160" s="71"/>
      <c r="M160" s="40"/>
      <c r="N160" s="40"/>
      <c r="O160" s="40"/>
      <c r="P160" s="40"/>
      <c r="Q160" s="40"/>
      <c r="R160" s="40"/>
      <c r="S160" s="40"/>
      <c r="T160" s="40"/>
      <c r="U160" s="40"/>
      <c r="V160" s="40"/>
      <c r="W160" s="40"/>
      <c r="X160" s="40"/>
    </row>
    <row r="161" spans="1:24" x14ac:dyDescent="0.25">
      <c r="A161" s="18">
        <v>1935</v>
      </c>
      <c r="B161" s="18">
        <v>1934</v>
      </c>
      <c r="C161" s="18">
        <v>10</v>
      </c>
      <c r="D161" s="84" t="s">
        <v>195</v>
      </c>
      <c r="E161" s="84" t="str">
        <f t="shared" si="11"/>
        <v>1935 10</v>
      </c>
      <c r="F161" s="14">
        <f>VLOOKUP(D161,'Scatter Plot_2'!A168:C1151,3,FALSE)</f>
        <v>57.864570000000001</v>
      </c>
      <c r="G161" s="84">
        <v>57.864570000000001</v>
      </c>
      <c r="K161" s="66"/>
      <c r="L161" s="71"/>
      <c r="M161" s="40"/>
      <c r="N161" s="40"/>
      <c r="O161" s="40"/>
      <c r="P161" s="40"/>
      <c r="Q161" s="40"/>
      <c r="R161" s="40"/>
      <c r="S161" s="40"/>
      <c r="T161" s="40"/>
      <c r="U161" s="40"/>
      <c r="V161" s="40"/>
      <c r="W161" s="40"/>
      <c r="X161" s="40"/>
    </row>
    <row r="162" spans="1:24" x14ac:dyDescent="0.25">
      <c r="A162" s="18">
        <v>1935</v>
      </c>
      <c r="B162" s="18">
        <v>1934</v>
      </c>
      <c r="C162" s="18">
        <v>11</v>
      </c>
      <c r="D162" s="84" t="s">
        <v>196</v>
      </c>
      <c r="E162" s="84" t="str">
        <f t="shared" si="11"/>
        <v>1935 11</v>
      </c>
      <c r="F162" s="14">
        <f>VLOOKUP(D162,'Scatter Plot_2'!A169:C1152,3,FALSE)</f>
        <v>94.289856999999998</v>
      </c>
      <c r="G162" s="84">
        <v>94.289856999999998</v>
      </c>
      <c r="K162" s="66"/>
      <c r="L162" s="71"/>
      <c r="M162" s="40"/>
      <c r="N162" s="40"/>
      <c r="O162" s="40"/>
      <c r="P162" s="40"/>
      <c r="Q162" s="40"/>
      <c r="R162" s="40"/>
      <c r="S162" s="40"/>
      <c r="T162" s="40"/>
      <c r="U162" s="40"/>
      <c r="V162" s="40"/>
      <c r="W162" s="40"/>
      <c r="X162" s="40"/>
    </row>
    <row r="163" spans="1:24" x14ac:dyDescent="0.25">
      <c r="A163" s="18">
        <v>1935</v>
      </c>
      <c r="B163" s="18">
        <v>1934</v>
      </c>
      <c r="C163" s="18">
        <v>12</v>
      </c>
      <c r="D163" s="84" t="s">
        <v>197</v>
      </c>
      <c r="E163" s="84" t="str">
        <f t="shared" si="11"/>
        <v>1935 12</v>
      </c>
      <c r="F163" s="14">
        <f>VLOOKUP(D163,'Scatter Plot_2'!A170:C1153,3,FALSE)</f>
        <v>92.763677999999999</v>
      </c>
      <c r="G163" s="84">
        <v>92.763677999999999</v>
      </c>
      <c r="K163" s="66"/>
      <c r="L163" s="71"/>
      <c r="M163" s="40"/>
      <c r="N163" s="40"/>
      <c r="O163" s="40"/>
      <c r="P163" s="40"/>
      <c r="Q163" s="40"/>
      <c r="R163" s="40"/>
      <c r="S163" s="40"/>
      <c r="T163" s="40"/>
      <c r="U163" s="40"/>
      <c r="V163" s="40"/>
      <c r="W163" s="40"/>
      <c r="X163" s="40"/>
    </row>
    <row r="164" spans="1:24" x14ac:dyDescent="0.25">
      <c r="A164" s="18">
        <v>1935</v>
      </c>
      <c r="B164" s="18">
        <v>1935</v>
      </c>
      <c r="C164" s="18">
        <v>1</v>
      </c>
      <c r="D164" s="84" t="s">
        <v>198</v>
      </c>
      <c r="E164" s="84" t="str">
        <f t="shared" si="11"/>
        <v>1935 1</v>
      </c>
      <c r="F164" s="14">
        <f>VLOOKUP(D164,'Scatter Plot_2'!A171:C1154,3,FALSE)</f>
        <v>0.30682300000000001</v>
      </c>
      <c r="G164" s="84">
        <v>0.30682300000000001</v>
      </c>
      <c r="K164" s="66"/>
      <c r="L164" s="71"/>
      <c r="M164" s="40"/>
      <c r="N164" s="40"/>
      <c r="O164" s="40"/>
      <c r="P164" s="40"/>
      <c r="Q164" s="40"/>
      <c r="R164" s="40"/>
      <c r="S164" s="40"/>
      <c r="T164" s="40"/>
      <c r="U164" s="40"/>
      <c r="V164" s="40"/>
      <c r="W164" s="40"/>
      <c r="X164" s="40"/>
    </row>
    <row r="165" spans="1:24" x14ac:dyDescent="0.25">
      <c r="A165" s="18">
        <v>1935</v>
      </c>
      <c r="B165" s="18">
        <v>1935</v>
      </c>
      <c r="C165" s="18">
        <v>2</v>
      </c>
      <c r="D165" s="84" t="s">
        <v>199</v>
      </c>
      <c r="E165" s="84" t="str">
        <f t="shared" si="11"/>
        <v>1935 2</v>
      </c>
      <c r="F165" s="14">
        <f>VLOOKUP(D165,'Scatter Plot_2'!A172:C1155,3,FALSE)</f>
        <v>7.2061120000000001</v>
      </c>
      <c r="G165" s="84">
        <v>7.2061120000000001</v>
      </c>
      <c r="K165" s="66"/>
      <c r="L165" s="71"/>
      <c r="M165" s="41"/>
      <c r="N165" s="41"/>
      <c r="O165" s="41"/>
      <c r="P165" s="41"/>
      <c r="Q165" s="41"/>
      <c r="R165" s="41"/>
      <c r="S165" s="41"/>
      <c r="T165" s="41"/>
      <c r="U165" s="41"/>
      <c r="V165" s="41"/>
      <c r="W165" s="41"/>
      <c r="X165" s="41"/>
    </row>
    <row r="166" spans="1:24" x14ac:dyDescent="0.25">
      <c r="A166" s="18">
        <v>1935</v>
      </c>
      <c r="B166" s="18">
        <v>1935</v>
      </c>
      <c r="C166" s="18">
        <v>3</v>
      </c>
      <c r="D166" s="84" t="s">
        <v>200</v>
      </c>
      <c r="E166" s="84" t="str">
        <f t="shared" si="11"/>
        <v>1935 3</v>
      </c>
      <c r="F166" s="14">
        <f>VLOOKUP(D166,'Scatter Plot_2'!A173:C1156,3,FALSE)</f>
        <v>12.511677000000001</v>
      </c>
      <c r="G166" s="84">
        <v>12.511677000000001</v>
      </c>
      <c r="K166" s="66"/>
      <c r="L166" s="71"/>
      <c r="M166" s="41"/>
      <c r="N166" s="41"/>
      <c r="O166" s="41"/>
      <c r="P166" s="41"/>
      <c r="Q166" s="41"/>
      <c r="R166" s="41"/>
      <c r="S166" s="41"/>
      <c r="T166" s="41"/>
      <c r="U166" s="41"/>
      <c r="V166" s="41"/>
      <c r="W166" s="41"/>
      <c r="X166" s="41"/>
    </row>
    <row r="167" spans="1:24" x14ac:dyDescent="0.25">
      <c r="A167" s="18">
        <v>1935</v>
      </c>
      <c r="B167" s="18">
        <v>1935</v>
      </c>
      <c r="C167" s="18">
        <v>4</v>
      </c>
      <c r="D167" s="84" t="s">
        <v>201</v>
      </c>
      <c r="E167" s="84" t="str">
        <f t="shared" si="11"/>
        <v>1935 4</v>
      </c>
      <c r="F167" s="14">
        <f>VLOOKUP(D167,'Scatter Plot_2'!A174:C1157,3,FALSE)</f>
        <v>114.875477</v>
      </c>
      <c r="G167" s="84">
        <v>114.875477</v>
      </c>
      <c r="K167" s="66"/>
      <c r="L167" s="71"/>
      <c r="M167" s="41"/>
      <c r="N167" s="41"/>
      <c r="O167" s="41"/>
      <c r="P167" s="41"/>
      <c r="Q167" s="41"/>
      <c r="R167" s="41"/>
      <c r="S167" s="41"/>
      <c r="T167" s="41"/>
      <c r="U167" s="41"/>
      <c r="V167" s="41"/>
      <c r="W167" s="41"/>
      <c r="X167" s="41"/>
    </row>
    <row r="168" spans="1:24" x14ac:dyDescent="0.25">
      <c r="A168" s="18">
        <v>1935</v>
      </c>
      <c r="B168" s="18">
        <v>1935</v>
      </c>
      <c r="C168" s="18">
        <v>5</v>
      </c>
      <c r="D168" s="84" t="s">
        <v>202</v>
      </c>
      <c r="E168" s="84" t="str">
        <f t="shared" si="11"/>
        <v>1935 5</v>
      </c>
      <c r="F168" s="14">
        <f>VLOOKUP(D168,'Scatter Plot_2'!A175:C1158,3,FALSE)</f>
        <v>297.21397100000002</v>
      </c>
      <c r="G168" s="84">
        <v>297.21397100000002</v>
      </c>
      <c r="K168" s="66"/>
      <c r="L168" s="71"/>
      <c r="M168" s="41"/>
      <c r="N168" s="41"/>
      <c r="O168" s="41"/>
      <c r="P168" s="41"/>
      <c r="Q168" s="41"/>
      <c r="R168" s="41"/>
      <c r="S168" s="41"/>
      <c r="T168" s="41"/>
      <c r="U168" s="41"/>
      <c r="V168" s="41"/>
      <c r="W168" s="41"/>
      <c r="X168" s="41"/>
    </row>
    <row r="169" spans="1:24" x14ac:dyDescent="0.25">
      <c r="A169" s="18">
        <v>1935</v>
      </c>
      <c r="B169" s="18">
        <v>1935</v>
      </c>
      <c r="C169" s="18">
        <v>6</v>
      </c>
      <c r="D169" s="84" t="s">
        <v>203</v>
      </c>
      <c r="E169" s="84" t="str">
        <f t="shared" si="11"/>
        <v>1935 6</v>
      </c>
      <c r="F169" s="14">
        <f>VLOOKUP(D169,'Scatter Plot_2'!A176:C1159,3,FALSE)</f>
        <v>356.15378199999998</v>
      </c>
      <c r="G169" s="84">
        <v>356.15378199999998</v>
      </c>
      <c r="K169" s="66"/>
      <c r="L169" s="71"/>
      <c r="M169" s="41"/>
      <c r="N169" s="41"/>
      <c r="O169" s="41"/>
      <c r="P169" s="41"/>
      <c r="Q169" s="41"/>
      <c r="R169" s="41"/>
      <c r="S169" s="41"/>
      <c r="T169" s="41"/>
      <c r="U169" s="41"/>
      <c r="V169" s="41"/>
      <c r="W169" s="41"/>
      <c r="X169" s="41"/>
    </row>
    <row r="170" spans="1:24" x14ac:dyDescent="0.25">
      <c r="A170" s="18">
        <v>1935</v>
      </c>
      <c r="B170" s="18">
        <v>1935</v>
      </c>
      <c r="C170" s="18">
        <v>7</v>
      </c>
      <c r="D170" s="84" t="s">
        <v>204</v>
      </c>
      <c r="E170" s="84" t="str">
        <f t="shared" si="11"/>
        <v>1935 7</v>
      </c>
      <c r="F170" s="14">
        <f>VLOOKUP(D170,'Scatter Plot_2'!A177:C1160,3,FALSE)</f>
        <v>379.67936700000001</v>
      </c>
      <c r="G170" s="84">
        <v>379.67936700000001</v>
      </c>
      <c r="K170" s="66"/>
      <c r="L170" s="71"/>
      <c r="M170" s="41"/>
      <c r="N170" s="41"/>
      <c r="O170" s="41"/>
      <c r="P170" s="41"/>
      <c r="Q170" s="41"/>
      <c r="R170" s="41"/>
      <c r="S170" s="41"/>
      <c r="T170" s="41"/>
      <c r="U170" s="41"/>
      <c r="V170" s="41"/>
      <c r="W170" s="41"/>
      <c r="X170" s="41"/>
    </row>
    <row r="171" spans="1:24" x14ac:dyDescent="0.25">
      <c r="A171" s="18">
        <v>1935</v>
      </c>
      <c r="B171" s="18">
        <v>1935</v>
      </c>
      <c r="C171" s="18">
        <v>8</v>
      </c>
      <c r="D171" s="84" t="s">
        <v>205</v>
      </c>
      <c r="E171" s="84" t="str">
        <f t="shared" si="11"/>
        <v>1935 8</v>
      </c>
      <c r="F171" s="14">
        <f>VLOOKUP(D171,'Scatter Plot_2'!A178:C1161,3,FALSE)</f>
        <v>399.34022800000002</v>
      </c>
      <c r="G171" s="84">
        <v>399.34022800000002</v>
      </c>
      <c r="K171" s="66"/>
      <c r="L171" s="71"/>
      <c r="M171" s="41"/>
      <c r="N171" s="41"/>
      <c r="O171" s="41"/>
      <c r="P171" s="41"/>
      <c r="Q171" s="41"/>
      <c r="R171" s="41"/>
      <c r="S171" s="41"/>
      <c r="T171" s="41"/>
      <c r="U171" s="41"/>
      <c r="V171" s="41"/>
      <c r="W171" s="41"/>
      <c r="X171" s="41"/>
    </row>
    <row r="172" spans="1:24" x14ac:dyDescent="0.25">
      <c r="A172" s="18">
        <v>1935</v>
      </c>
      <c r="B172" s="18">
        <v>1935</v>
      </c>
      <c r="C172" s="18">
        <v>9</v>
      </c>
      <c r="D172" s="84" t="s">
        <v>206</v>
      </c>
      <c r="E172" s="84" t="str">
        <f t="shared" si="11"/>
        <v>1935 9</v>
      </c>
      <c r="F172" s="14">
        <f>VLOOKUP(D172,'Scatter Plot_2'!A179:C1162,3,FALSE)</f>
        <v>332.57763</v>
      </c>
      <c r="G172" s="84">
        <v>332.57763</v>
      </c>
      <c r="K172" s="66"/>
      <c r="L172" s="71"/>
      <c r="M172" s="41"/>
      <c r="N172" s="41"/>
      <c r="O172" s="41"/>
      <c r="P172" s="41"/>
      <c r="Q172" s="41"/>
      <c r="R172" s="41"/>
      <c r="S172" s="41"/>
      <c r="T172" s="41"/>
      <c r="U172" s="41"/>
      <c r="V172" s="41"/>
      <c r="W172" s="41"/>
      <c r="X172" s="41"/>
    </row>
    <row r="173" spans="1:24" x14ac:dyDescent="0.25">
      <c r="A173" s="18">
        <v>1936</v>
      </c>
      <c r="B173" s="18">
        <v>1935</v>
      </c>
      <c r="C173" s="18">
        <v>10</v>
      </c>
      <c r="D173" s="84" t="s">
        <v>207</v>
      </c>
      <c r="E173" s="84" t="str">
        <f t="shared" si="11"/>
        <v>1936 10</v>
      </c>
      <c r="F173" s="14">
        <f>VLOOKUP(D173,'Scatter Plot_2'!A180:C1163,3,FALSE)</f>
        <v>296.44422100000003</v>
      </c>
      <c r="G173" s="84">
        <v>296.44422100000003</v>
      </c>
      <c r="K173" s="66"/>
      <c r="L173" s="71"/>
      <c r="M173" s="41"/>
      <c r="N173" s="41"/>
      <c r="O173" s="41"/>
      <c r="P173" s="41"/>
      <c r="Q173" s="41"/>
      <c r="R173" s="41"/>
      <c r="S173" s="41"/>
      <c r="T173" s="41"/>
      <c r="U173" s="41"/>
      <c r="V173" s="41"/>
      <c r="W173" s="41"/>
      <c r="X173" s="41"/>
    </row>
    <row r="174" spans="1:24" x14ac:dyDescent="0.25">
      <c r="A174" s="18">
        <v>1936</v>
      </c>
      <c r="B174" s="18">
        <v>1935</v>
      </c>
      <c r="C174" s="18">
        <v>11</v>
      </c>
      <c r="D174" s="84" t="s">
        <v>208</v>
      </c>
      <c r="E174" s="84" t="str">
        <f t="shared" si="11"/>
        <v>1936 11</v>
      </c>
      <c r="F174" s="14">
        <f>VLOOKUP(D174,'Scatter Plot_2'!A181:C1164,3,FALSE)</f>
        <v>228.989563</v>
      </c>
      <c r="G174" s="84">
        <v>228.989563</v>
      </c>
      <c r="K174" s="66"/>
      <c r="L174" s="66"/>
      <c r="M174" s="66"/>
      <c r="N174" s="66"/>
      <c r="O174" s="66"/>
      <c r="P174" s="66"/>
      <c r="Q174" s="66"/>
      <c r="R174" s="66"/>
      <c r="S174" s="66"/>
      <c r="T174" s="66"/>
      <c r="U174" s="66"/>
      <c r="V174" s="66"/>
      <c r="W174" s="66"/>
      <c r="X174" s="66"/>
    </row>
    <row r="175" spans="1:24" x14ac:dyDescent="0.25">
      <c r="A175" s="18">
        <v>1936</v>
      </c>
      <c r="B175" s="18">
        <v>1935</v>
      </c>
      <c r="C175" s="18">
        <v>12</v>
      </c>
      <c r="D175" s="84" t="s">
        <v>209</v>
      </c>
      <c r="E175" s="84" t="str">
        <f t="shared" si="11"/>
        <v>1936 12</v>
      </c>
      <c r="F175" s="14">
        <f>VLOOKUP(D175,'Scatter Plot_2'!A182:C1165,3,FALSE)</f>
        <v>269.51772799999998</v>
      </c>
      <c r="G175" s="84">
        <v>269.51772799999998</v>
      </c>
    </row>
    <row r="176" spans="1:24" x14ac:dyDescent="0.25">
      <c r="A176" s="18">
        <v>1936</v>
      </c>
      <c r="B176" s="18">
        <v>1936</v>
      </c>
      <c r="C176" s="18">
        <v>1</v>
      </c>
      <c r="D176" s="84" t="s">
        <v>210</v>
      </c>
      <c r="E176" s="84" t="str">
        <f t="shared" si="11"/>
        <v>1936 1</v>
      </c>
      <c r="F176" s="14">
        <f>VLOOKUP(D176,'Scatter Plot_2'!A183:C1166,3,FALSE)</f>
        <v>2.7679999999999998</v>
      </c>
      <c r="G176" s="84">
        <v>2.7679999999999998</v>
      </c>
    </row>
    <row r="177" spans="1:7" x14ac:dyDescent="0.25">
      <c r="A177" s="18">
        <v>1936</v>
      </c>
      <c r="B177" s="18">
        <v>1936</v>
      </c>
      <c r="C177" s="18">
        <v>2</v>
      </c>
      <c r="D177" s="84" t="s">
        <v>211</v>
      </c>
      <c r="E177" s="84" t="str">
        <f t="shared" si="11"/>
        <v>1936 2</v>
      </c>
      <c r="F177" s="14">
        <f>VLOOKUP(D177,'Scatter Plot_2'!A184:C1167,3,FALSE)</f>
        <v>9.4320149999999998</v>
      </c>
      <c r="G177" s="84">
        <v>9.4320149999999998</v>
      </c>
    </row>
    <row r="178" spans="1:7" x14ac:dyDescent="0.25">
      <c r="A178" s="18">
        <v>1936</v>
      </c>
      <c r="B178" s="18">
        <v>1936</v>
      </c>
      <c r="C178" s="18">
        <v>3</v>
      </c>
      <c r="D178" s="84" t="s">
        <v>212</v>
      </c>
      <c r="E178" s="84" t="str">
        <f t="shared" si="11"/>
        <v>1936 3</v>
      </c>
      <c r="F178" s="14">
        <f>VLOOKUP(D178,'Scatter Plot_2'!A185:C1168,3,FALSE)</f>
        <v>37.820247000000002</v>
      </c>
      <c r="G178" s="84">
        <v>37.820247000000002</v>
      </c>
    </row>
    <row r="179" spans="1:7" x14ac:dyDescent="0.25">
      <c r="A179" s="18">
        <v>1936</v>
      </c>
      <c r="B179" s="18">
        <v>1936</v>
      </c>
      <c r="C179" s="18">
        <v>4</v>
      </c>
      <c r="D179" s="84" t="s">
        <v>213</v>
      </c>
      <c r="E179" s="84" t="str">
        <f t="shared" si="11"/>
        <v>1936 4</v>
      </c>
      <c r="F179" s="14">
        <f>VLOOKUP(D179,'Scatter Plot_2'!A186:C1169,3,FALSE)</f>
        <v>121.09398400000001</v>
      </c>
      <c r="G179" s="84">
        <v>121.09398400000001</v>
      </c>
    </row>
    <row r="180" spans="1:7" x14ac:dyDescent="0.25">
      <c r="A180" s="18">
        <v>1936</v>
      </c>
      <c r="B180" s="18">
        <v>1936</v>
      </c>
      <c r="C180" s="18">
        <v>5</v>
      </c>
      <c r="D180" s="84" t="s">
        <v>214</v>
      </c>
      <c r="E180" s="84" t="str">
        <f t="shared" si="11"/>
        <v>1936 5</v>
      </c>
      <c r="F180" s="14">
        <f>VLOOKUP(D180,'Scatter Plot_2'!A187:C1170,3,FALSE)</f>
        <v>194.28391199999999</v>
      </c>
      <c r="G180" s="84">
        <v>194.28391199999999</v>
      </c>
    </row>
    <row r="181" spans="1:7" x14ac:dyDescent="0.25">
      <c r="A181" s="18">
        <v>1936</v>
      </c>
      <c r="B181" s="18">
        <v>1936</v>
      </c>
      <c r="C181" s="18">
        <v>6</v>
      </c>
      <c r="D181" s="84" t="s">
        <v>215</v>
      </c>
      <c r="E181" s="84" t="str">
        <f t="shared" si="11"/>
        <v>1936 6</v>
      </c>
      <c r="F181" s="14">
        <f>VLOOKUP(D181,'Scatter Plot_2'!A188:C1171,3,FALSE)</f>
        <v>312.00264299999998</v>
      </c>
      <c r="G181" s="84">
        <v>312.00264299999998</v>
      </c>
    </row>
    <row r="182" spans="1:7" x14ac:dyDescent="0.25">
      <c r="A182" s="18">
        <v>1936</v>
      </c>
      <c r="B182" s="18">
        <v>1936</v>
      </c>
      <c r="C182" s="18">
        <v>7</v>
      </c>
      <c r="D182" s="84" t="s">
        <v>216</v>
      </c>
      <c r="E182" s="84" t="str">
        <f t="shared" si="11"/>
        <v>1936 7</v>
      </c>
      <c r="F182" s="14">
        <f>VLOOKUP(D182,'Scatter Plot_2'!A189:C1172,3,FALSE)</f>
        <v>395.182636</v>
      </c>
      <c r="G182" s="84">
        <v>395.182636</v>
      </c>
    </row>
    <row r="183" spans="1:7" x14ac:dyDescent="0.25">
      <c r="A183" s="18">
        <v>1936</v>
      </c>
      <c r="B183" s="18">
        <v>1936</v>
      </c>
      <c r="C183" s="18">
        <v>8</v>
      </c>
      <c r="D183" s="84" t="s">
        <v>217</v>
      </c>
      <c r="E183" s="84" t="str">
        <f t="shared" si="11"/>
        <v>1936 8</v>
      </c>
      <c r="F183" s="14">
        <f>VLOOKUP(D183,'Scatter Plot_2'!A190:C1173,3,FALSE)</f>
        <v>412.916696</v>
      </c>
      <c r="G183" s="84">
        <v>412.916696</v>
      </c>
    </row>
    <row r="184" spans="1:7" x14ac:dyDescent="0.25">
      <c r="A184" s="18">
        <v>1936</v>
      </c>
      <c r="B184" s="18">
        <v>1936</v>
      </c>
      <c r="C184" s="18">
        <v>9</v>
      </c>
      <c r="D184" s="84" t="s">
        <v>218</v>
      </c>
      <c r="E184" s="84" t="str">
        <f t="shared" si="11"/>
        <v>1936 9</v>
      </c>
      <c r="F184" s="14">
        <f>VLOOKUP(D184,'Scatter Plot_2'!A191:C1174,3,FALSE)</f>
        <v>339.13886000000002</v>
      </c>
      <c r="G184" s="84">
        <v>339.13886000000002</v>
      </c>
    </row>
    <row r="185" spans="1:7" x14ac:dyDescent="0.25">
      <c r="A185" s="18">
        <v>1937</v>
      </c>
      <c r="B185" s="18">
        <v>1936</v>
      </c>
      <c r="C185" s="18">
        <v>10</v>
      </c>
      <c r="D185" s="84" t="s">
        <v>219</v>
      </c>
      <c r="E185" s="84" t="str">
        <f t="shared" si="11"/>
        <v>1937 10</v>
      </c>
      <c r="F185" s="14">
        <f>VLOOKUP(D185,'Scatter Plot_2'!A192:C1175,3,FALSE)</f>
        <v>276.20193799999998</v>
      </c>
      <c r="G185" s="84">
        <v>276.20193799999998</v>
      </c>
    </row>
    <row r="186" spans="1:7" x14ac:dyDescent="0.25">
      <c r="A186" s="18">
        <v>1937</v>
      </c>
      <c r="B186" s="18">
        <v>1936</v>
      </c>
      <c r="C186" s="18">
        <v>11</v>
      </c>
      <c r="D186" s="84" t="s">
        <v>220</v>
      </c>
      <c r="E186" s="84" t="str">
        <f t="shared" si="11"/>
        <v>1937 11</v>
      </c>
      <c r="F186" s="14">
        <f>VLOOKUP(D186,'Scatter Plot_2'!A193:C1176,3,FALSE)</f>
        <v>220.67953</v>
      </c>
      <c r="G186" s="84">
        <v>220.67953</v>
      </c>
    </row>
    <row r="187" spans="1:7" x14ac:dyDescent="0.25">
      <c r="A187" s="18">
        <v>1937</v>
      </c>
      <c r="B187" s="18">
        <v>1936</v>
      </c>
      <c r="C187" s="18">
        <v>12</v>
      </c>
      <c r="D187" s="84" t="s">
        <v>221</v>
      </c>
      <c r="E187" s="84" t="str">
        <f t="shared" si="11"/>
        <v>1937 12</v>
      </c>
      <c r="F187" s="14">
        <f>VLOOKUP(D187,'Scatter Plot_2'!A194:C1177,3,FALSE)</f>
        <v>209.88793200000001</v>
      </c>
      <c r="G187" s="84">
        <v>209.88793200000001</v>
      </c>
    </row>
    <row r="188" spans="1:7" x14ac:dyDescent="0.25">
      <c r="A188" s="18">
        <v>1937</v>
      </c>
      <c r="B188" s="18">
        <v>1937</v>
      </c>
      <c r="C188" s="18">
        <v>1</v>
      </c>
      <c r="D188" s="84" t="s">
        <v>222</v>
      </c>
      <c r="E188" s="84" t="str">
        <f t="shared" si="11"/>
        <v>1937 1</v>
      </c>
      <c r="F188" s="14">
        <f>VLOOKUP(D188,'Scatter Plot_2'!A195:C1178,3,FALSE)</f>
        <v>3.778826</v>
      </c>
      <c r="G188" s="84">
        <v>3.778826</v>
      </c>
    </row>
    <row r="189" spans="1:7" x14ac:dyDescent="0.25">
      <c r="A189" s="18">
        <v>1937</v>
      </c>
      <c r="B189" s="18">
        <v>1937</v>
      </c>
      <c r="C189" s="18">
        <v>2</v>
      </c>
      <c r="D189" s="84" t="s">
        <v>223</v>
      </c>
      <c r="E189" s="84" t="str">
        <f t="shared" si="11"/>
        <v>1937 2</v>
      </c>
      <c r="F189" s="14">
        <f>VLOOKUP(D189,'Scatter Plot_2'!A196:C1179,3,FALSE)</f>
        <v>7.7251969999999996</v>
      </c>
      <c r="G189" s="84">
        <v>7.7251969999999996</v>
      </c>
    </row>
    <row r="190" spans="1:7" x14ac:dyDescent="0.25">
      <c r="A190" s="18">
        <v>1937</v>
      </c>
      <c r="B190" s="18">
        <v>1937</v>
      </c>
      <c r="C190" s="18">
        <v>3</v>
      </c>
      <c r="D190" s="84" t="s">
        <v>224</v>
      </c>
      <c r="E190" s="84" t="str">
        <f t="shared" si="11"/>
        <v>1937 3</v>
      </c>
      <c r="F190" s="14">
        <f>VLOOKUP(D190,'Scatter Plot_2'!A197:C1180,3,FALSE)</f>
        <v>26.389005000000001</v>
      </c>
      <c r="G190" s="84">
        <v>26.389005000000001</v>
      </c>
    </row>
    <row r="191" spans="1:7" x14ac:dyDescent="0.25">
      <c r="A191" s="18">
        <v>1937</v>
      </c>
      <c r="B191" s="18">
        <v>1937</v>
      </c>
      <c r="C191" s="18">
        <v>4</v>
      </c>
      <c r="D191" s="84" t="s">
        <v>225</v>
      </c>
      <c r="E191" s="84" t="str">
        <f t="shared" si="11"/>
        <v>1937 4</v>
      </c>
      <c r="F191" s="14">
        <f>VLOOKUP(D191,'Scatter Plot_2'!A198:C1181,3,FALSE)</f>
        <v>232.850371</v>
      </c>
      <c r="G191" s="84">
        <v>232.850371</v>
      </c>
    </row>
    <row r="192" spans="1:7" x14ac:dyDescent="0.25">
      <c r="A192" s="18">
        <v>1937</v>
      </c>
      <c r="B192" s="18">
        <v>1937</v>
      </c>
      <c r="C192" s="18">
        <v>5</v>
      </c>
      <c r="D192" s="84" t="s">
        <v>226</v>
      </c>
      <c r="E192" s="84" t="str">
        <f t="shared" si="11"/>
        <v>1937 5</v>
      </c>
      <c r="F192" s="14">
        <f>VLOOKUP(D192,'Scatter Plot_2'!A199:C1182,3,FALSE)</f>
        <v>317.90428500000002</v>
      </c>
      <c r="G192" s="84">
        <v>317.90428500000002</v>
      </c>
    </row>
    <row r="193" spans="1:7" x14ac:dyDescent="0.25">
      <c r="A193" s="18">
        <v>1937</v>
      </c>
      <c r="B193" s="18">
        <v>1937</v>
      </c>
      <c r="C193" s="18">
        <v>6</v>
      </c>
      <c r="D193" s="84" t="s">
        <v>227</v>
      </c>
      <c r="E193" s="84" t="str">
        <f t="shared" si="11"/>
        <v>1937 6</v>
      </c>
      <c r="F193" s="14">
        <f>VLOOKUP(D193,'Scatter Plot_2'!A200:C1183,3,FALSE)</f>
        <v>382.65038700000002</v>
      </c>
      <c r="G193" s="84">
        <v>382.65038700000002</v>
      </c>
    </row>
    <row r="194" spans="1:7" x14ac:dyDescent="0.25">
      <c r="A194" s="18">
        <v>1937</v>
      </c>
      <c r="B194" s="18">
        <v>1937</v>
      </c>
      <c r="C194" s="18">
        <v>7</v>
      </c>
      <c r="D194" s="84" t="s">
        <v>228</v>
      </c>
      <c r="E194" s="84" t="str">
        <f t="shared" si="11"/>
        <v>1937 7</v>
      </c>
      <c r="F194" s="14">
        <f>VLOOKUP(D194,'Scatter Plot_2'!A201:C1184,3,FALSE)</f>
        <v>407.55047300000001</v>
      </c>
      <c r="G194" s="84">
        <v>407.55047300000001</v>
      </c>
    </row>
    <row r="195" spans="1:7" x14ac:dyDescent="0.25">
      <c r="A195" s="18">
        <v>1937</v>
      </c>
      <c r="B195" s="18">
        <v>1937</v>
      </c>
      <c r="C195" s="18">
        <v>8</v>
      </c>
      <c r="D195" s="84" t="s">
        <v>229</v>
      </c>
      <c r="E195" s="84" t="str">
        <f t="shared" si="11"/>
        <v>1937 8</v>
      </c>
      <c r="F195" s="14">
        <f>VLOOKUP(D195,'Scatter Plot_2'!A202:C1185,3,FALSE)</f>
        <v>420.43493100000001</v>
      </c>
      <c r="G195" s="84">
        <v>420.43493100000001</v>
      </c>
    </row>
    <row r="196" spans="1:7" x14ac:dyDescent="0.25">
      <c r="A196" s="18">
        <v>1937</v>
      </c>
      <c r="B196" s="18">
        <v>1937</v>
      </c>
      <c r="C196" s="18">
        <v>9</v>
      </c>
      <c r="D196" s="84" t="s">
        <v>230</v>
      </c>
      <c r="E196" s="84" t="str">
        <f t="shared" si="11"/>
        <v>1937 9</v>
      </c>
      <c r="F196" s="14">
        <f>VLOOKUP(D196,'Scatter Plot_2'!A203:C1186,3,FALSE)</f>
        <v>354.46950700000002</v>
      </c>
      <c r="G196" s="84">
        <v>354.46950700000002</v>
      </c>
    </row>
    <row r="197" spans="1:7" x14ac:dyDescent="0.25">
      <c r="A197" s="18">
        <v>1938</v>
      </c>
      <c r="B197" s="18">
        <v>1937</v>
      </c>
      <c r="C197" s="18">
        <v>10</v>
      </c>
      <c r="D197" s="84" t="s">
        <v>231</v>
      </c>
      <c r="E197" s="84" t="str">
        <f t="shared" si="11"/>
        <v>1938 10</v>
      </c>
      <c r="F197" s="14">
        <f>VLOOKUP(D197,'Scatter Plot_2'!A204:C1187,3,FALSE)</f>
        <v>311.09244699999999</v>
      </c>
      <c r="G197" s="84">
        <v>311.09244699999999</v>
      </c>
    </row>
    <row r="198" spans="1:7" x14ac:dyDescent="0.25">
      <c r="A198" s="18">
        <v>1938</v>
      </c>
      <c r="B198" s="18">
        <v>1937</v>
      </c>
      <c r="C198" s="18">
        <v>11</v>
      </c>
      <c r="D198" s="84" t="s">
        <v>232</v>
      </c>
      <c r="E198" s="84" t="str">
        <f t="shared" ref="E198:E261" si="12">CONCATENATE(A198," ",C198)</f>
        <v>1938 11</v>
      </c>
      <c r="F198" s="14">
        <f>VLOOKUP(D198,'Scatter Plot_2'!A205:C1188,3,FALSE)</f>
        <v>307.35296699999998</v>
      </c>
      <c r="G198" s="84">
        <v>307.35296699999998</v>
      </c>
    </row>
    <row r="199" spans="1:7" x14ac:dyDescent="0.25">
      <c r="A199" s="18">
        <v>1938</v>
      </c>
      <c r="B199" s="18">
        <v>1937</v>
      </c>
      <c r="C199" s="18">
        <v>12</v>
      </c>
      <c r="D199" s="84" t="s">
        <v>233</v>
      </c>
      <c r="E199" s="84" t="str">
        <f t="shared" si="12"/>
        <v>1938 12</v>
      </c>
      <c r="F199" s="14">
        <f>VLOOKUP(D199,'Scatter Plot_2'!A206:C1189,3,FALSE)</f>
        <v>293.78571399999998</v>
      </c>
      <c r="G199" s="84">
        <v>293.78571399999998</v>
      </c>
    </row>
    <row r="200" spans="1:7" x14ac:dyDescent="0.25">
      <c r="A200" s="18">
        <v>1938</v>
      </c>
      <c r="B200" s="18">
        <v>1938</v>
      </c>
      <c r="C200" s="18">
        <v>1</v>
      </c>
      <c r="D200" s="84" t="s">
        <v>234</v>
      </c>
      <c r="E200" s="84" t="str">
        <f t="shared" si="12"/>
        <v>1938 1</v>
      </c>
      <c r="F200" s="14">
        <f>VLOOKUP(D200,'Scatter Plot_2'!A207:C1190,3,FALSE)</f>
        <v>16.103482</v>
      </c>
      <c r="G200" s="84">
        <v>16.103482</v>
      </c>
    </row>
    <row r="201" spans="1:7" x14ac:dyDescent="0.25">
      <c r="A201" s="18">
        <v>1938</v>
      </c>
      <c r="B201" s="18">
        <v>1938</v>
      </c>
      <c r="C201" s="18">
        <v>2</v>
      </c>
      <c r="D201" s="84" t="s">
        <v>235</v>
      </c>
      <c r="E201" s="84" t="str">
        <f t="shared" si="12"/>
        <v>1938 2</v>
      </c>
      <c r="F201" s="14">
        <f>VLOOKUP(D201,'Scatter Plot_2'!A208:C1191,3,FALSE)</f>
        <v>96.711751000000007</v>
      </c>
      <c r="G201" s="84">
        <v>96.711751000000007</v>
      </c>
    </row>
    <row r="202" spans="1:7" x14ac:dyDescent="0.25">
      <c r="A202" s="18">
        <v>1938</v>
      </c>
      <c r="B202" s="18">
        <v>1938</v>
      </c>
      <c r="C202" s="18">
        <v>3</v>
      </c>
      <c r="D202" s="84" t="s">
        <v>236</v>
      </c>
      <c r="E202" s="84" t="str">
        <f t="shared" si="12"/>
        <v>1938 3</v>
      </c>
      <c r="F202" s="14">
        <f>VLOOKUP(D202,'Scatter Plot_2'!A209:C1192,3,FALSE)</f>
        <v>161.35519300000001</v>
      </c>
      <c r="G202" s="84">
        <v>161.35519300000001</v>
      </c>
    </row>
    <row r="203" spans="1:7" x14ac:dyDescent="0.25">
      <c r="A203" s="18">
        <v>1938</v>
      </c>
      <c r="B203" s="18">
        <v>1938</v>
      </c>
      <c r="C203" s="18">
        <v>4</v>
      </c>
      <c r="D203" s="84" t="s">
        <v>237</v>
      </c>
      <c r="E203" s="84" t="str">
        <f t="shared" si="12"/>
        <v>1938 4</v>
      </c>
      <c r="F203" s="14">
        <f>VLOOKUP(D203,'Scatter Plot_2'!A210:C1193,3,FALSE)</f>
        <v>276.30217099999999</v>
      </c>
      <c r="G203" s="84">
        <v>276.30217099999999</v>
      </c>
    </row>
    <row r="204" spans="1:7" x14ac:dyDescent="0.25">
      <c r="A204" s="18">
        <v>1938</v>
      </c>
      <c r="B204" s="18">
        <v>1938</v>
      </c>
      <c r="C204" s="18">
        <v>5</v>
      </c>
      <c r="D204" s="84" t="s">
        <v>238</v>
      </c>
      <c r="E204" s="84" t="str">
        <f t="shared" si="12"/>
        <v>1938 5</v>
      </c>
      <c r="F204" s="14">
        <f>VLOOKUP(D204,'Scatter Plot_2'!A211:C1194,3,FALSE)</f>
        <v>379.21035999999998</v>
      </c>
      <c r="G204" s="84">
        <v>379.21035999999998</v>
      </c>
    </row>
    <row r="205" spans="1:7" x14ac:dyDescent="0.25">
      <c r="A205" s="18">
        <v>1938</v>
      </c>
      <c r="B205" s="18">
        <v>1938</v>
      </c>
      <c r="C205" s="18">
        <v>6</v>
      </c>
      <c r="D205" s="84" t="s">
        <v>239</v>
      </c>
      <c r="E205" s="84" t="str">
        <f t="shared" si="12"/>
        <v>1938 6</v>
      </c>
      <c r="F205" s="14">
        <f>VLOOKUP(D205,'Scatter Plot_2'!A212:C1195,3,FALSE)</f>
        <v>463.409783</v>
      </c>
      <c r="G205" s="84">
        <v>463.409783</v>
      </c>
    </row>
    <row r="206" spans="1:7" x14ac:dyDescent="0.25">
      <c r="A206" s="18">
        <v>1938</v>
      </c>
      <c r="B206" s="18">
        <v>1938</v>
      </c>
      <c r="C206" s="18">
        <v>7</v>
      </c>
      <c r="D206" s="84" t="s">
        <v>240</v>
      </c>
      <c r="E206" s="84" t="str">
        <f t="shared" si="12"/>
        <v>1938 7</v>
      </c>
      <c r="F206" s="14">
        <f>VLOOKUP(D206,'Scatter Plot_2'!A213:C1196,3,FALSE)</f>
        <v>476.51430800000003</v>
      </c>
      <c r="G206" s="84">
        <v>476.51430800000003</v>
      </c>
    </row>
    <row r="207" spans="1:7" x14ac:dyDescent="0.25">
      <c r="A207" s="18">
        <v>1938</v>
      </c>
      <c r="B207" s="18">
        <v>1938</v>
      </c>
      <c r="C207" s="18">
        <v>8</v>
      </c>
      <c r="D207" s="84" t="s">
        <v>241</v>
      </c>
      <c r="E207" s="84" t="str">
        <f t="shared" si="12"/>
        <v>1938 8</v>
      </c>
      <c r="F207" s="14">
        <f>VLOOKUP(D207,'Scatter Plot_2'!A214:C1197,3,FALSE)</f>
        <v>488.60261600000001</v>
      </c>
      <c r="G207" s="84">
        <v>488.60261600000001</v>
      </c>
    </row>
    <row r="208" spans="1:7" x14ac:dyDescent="0.25">
      <c r="A208" s="18">
        <v>1938</v>
      </c>
      <c r="B208" s="18">
        <v>1938</v>
      </c>
      <c r="C208" s="18">
        <v>9</v>
      </c>
      <c r="D208" s="84" t="s">
        <v>242</v>
      </c>
      <c r="E208" s="84" t="str">
        <f t="shared" si="12"/>
        <v>1938 9</v>
      </c>
      <c r="F208" s="14">
        <f>VLOOKUP(D208,'Scatter Plot_2'!A215:C1198,3,FALSE)</f>
        <v>398.50787100000002</v>
      </c>
      <c r="G208" s="84">
        <v>398.50787100000002</v>
      </c>
    </row>
    <row r="209" spans="1:9" x14ac:dyDescent="0.25">
      <c r="A209" s="18">
        <v>1939</v>
      </c>
      <c r="B209" s="18">
        <v>1938</v>
      </c>
      <c r="C209" s="18">
        <v>10</v>
      </c>
      <c r="D209" s="84" t="s">
        <v>243</v>
      </c>
      <c r="E209" s="84" t="str">
        <f t="shared" si="12"/>
        <v>1939 10</v>
      </c>
      <c r="F209" s="14">
        <f>VLOOKUP(D209,'Scatter Plot_2'!A216:C1199,3,FALSE)</f>
        <v>389.54825</v>
      </c>
      <c r="G209" s="84">
        <v>389.54825</v>
      </c>
    </row>
    <row r="210" spans="1:9" x14ac:dyDescent="0.25">
      <c r="A210" s="18">
        <v>1939</v>
      </c>
      <c r="B210" s="18">
        <v>1938</v>
      </c>
      <c r="C210" s="18">
        <v>11</v>
      </c>
      <c r="D210" s="84" t="s">
        <v>244</v>
      </c>
      <c r="E210" s="84" t="str">
        <f t="shared" si="12"/>
        <v>1939 11</v>
      </c>
      <c r="F210" s="14">
        <f>VLOOKUP(D210,'Scatter Plot_2'!A217:C1200,3,FALSE)</f>
        <v>344.98468800000001</v>
      </c>
      <c r="G210" s="84">
        <v>344.98468800000001</v>
      </c>
      <c r="H210" s="17"/>
      <c r="I210" s="17"/>
    </row>
    <row r="211" spans="1:9" x14ac:dyDescent="0.25">
      <c r="A211" s="18">
        <v>1939</v>
      </c>
      <c r="B211" s="18">
        <v>1938</v>
      </c>
      <c r="C211" s="18">
        <v>12</v>
      </c>
      <c r="D211" s="84" t="s">
        <v>245</v>
      </c>
      <c r="E211" s="84" t="str">
        <f t="shared" si="12"/>
        <v>1939 12</v>
      </c>
      <c r="F211" s="14">
        <f>VLOOKUP(D211,'Scatter Plot_2'!A218:C1201,3,FALSE)</f>
        <v>356.95020299999999</v>
      </c>
      <c r="G211" s="84">
        <v>356.95020299999999</v>
      </c>
      <c r="H211" s="17"/>
      <c r="I211" s="17"/>
    </row>
    <row r="212" spans="1:9" x14ac:dyDescent="0.25">
      <c r="A212" s="18">
        <v>1939</v>
      </c>
      <c r="B212" s="18">
        <v>1939</v>
      </c>
      <c r="C212" s="18">
        <v>1</v>
      </c>
      <c r="D212" s="84" t="s">
        <v>246</v>
      </c>
      <c r="E212" s="84" t="str">
        <f t="shared" si="12"/>
        <v>1939 1</v>
      </c>
      <c r="F212" s="14">
        <f>VLOOKUP(D212,'Scatter Plot_2'!A219:C1202,3,FALSE)</f>
        <v>12.513949999999999</v>
      </c>
      <c r="G212" s="84">
        <v>12.513949999999999</v>
      </c>
    </row>
    <row r="213" spans="1:9" x14ac:dyDescent="0.25">
      <c r="A213" s="18">
        <v>1939</v>
      </c>
      <c r="B213" s="18">
        <v>1939</v>
      </c>
      <c r="C213" s="18">
        <v>2</v>
      </c>
      <c r="D213" s="84" t="s">
        <v>247</v>
      </c>
      <c r="E213" s="84" t="str">
        <f t="shared" si="12"/>
        <v>1939 2</v>
      </c>
      <c r="F213" s="14">
        <f>VLOOKUP(D213,'Scatter Plot_2'!A220:C1203,3,FALSE)</f>
        <v>14.447558000000001</v>
      </c>
      <c r="G213" s="84">
        <v>14.447558000000001</v>
      </c>
    </row>
    <row r="214" spans="1:9" x14ac:dyDescent="0.25">
      <c r="A214" s="18">
        <v>1939</v>
      </c>
      <c r="B214" s="18">
        <v>1939</v>
      </c>
      <c r="C214" s="18">
        <v>3</v>
      </c>
      <c r="D214" s="84" t="s">
        <v>248</v>
      </c>
      <c r="E214" s="84" t="str">
        <f t="shared" si="12"/>
        <v>1939 3</v>
      </c>
      <c r="F214" s="14">
        <f>VLOOKUP(D214,'Scatter Plot_2'!A221:C1204,3,FALSE)</f>
        <v>21.534627</v>
      </c>
      <c r="G214" s="84">
        <v>21.534627</v>
      </c>
    </row>
    <row r="215" spans="1:9" x14ac:dyDescent="0.25">
      <c r="A215" s="18">
        <v>1939</v>
      </c>
      <c r="B215" s="18">
        <v>1939</v>
      </c>
      <c r="C215" s="18">
        <v>4</v>
      </c>
      <c r="D215" s="84" t="s">
        <v>249</v>
      </c>
      <c r="E215" s="84" t="str">
        <f t="shared" si="12"/>
        <v>1939 4</v>
      </c>
      <c r="F215" s="14">
        <f>VLOOKUP(D215,'Scatter Plot_2'!A222:C1205,3,FALSE)</f>
        <v>97.872276999999997</v>
      </c>
      <c r="G215" s="84">
        <v>97.872276999999997</v>
      </c>
    </row>
    <row r="216" spans="1:9" x14ac:dyDescent="0.25">
      <c r="A216" s="18">
        <v>1939</v>
      </c>
      <c r="B216" s="18">
        <v>1939</v>
      </c>
      <c r="C216" s="18">
        <v>5</v>
      </c>
      <c r="D216" s="84" t="s">
        <v>250</v>
      </c>
      <c r="E216" s="84" t="str">
        <f t="shared" si="12"/>
        <v>1939 5</v>
      </c>
      <c r="F216" s="14">
        <f>VLOOKUP(D216,'Scatter Plot_2'!A223:C1206,3,FALSE)</f>
        <v>139.985795</v>
      </c>
      <c r="G216" s="84">
        <v>139.985795</v>
      </c>
    </row>
    <row r="217" spans="1:9" x14ac:dyDescent="0.25">
      <c r="A217" s="18">
        <v>1939</v>
      </c>
      <c r="B217" s="18">
        <v>1939</v>
      </c>
      <c r="C217" s="18">
        <v>6</v>
      </c>
      <c r="D217" s="84" t="s">
        <v>251</v>
      </c>
      <c r="E217" s="84" t="str">
        <f t="shared" si="12"/>
        <v>1939 6</v>
      </c>
      <c r="F217" s="14">
        <f>VLOOKUP(D217,'Scatter Plot_2'!A224:C1207,3,FALSE)</f>
        <v>248.12877800000001</v>
      </c>
      <c r="G217" s="84">
        <v>248.12877800000001</v>
      </c>
    </row>
    <row r="218" spans="1:9" x14ac:dyDescent="0.25">
      <c r="A218" s="18">
        <v>1939</v>
      </c>
      <c r="B218" s="18">
        <v>1939</v>
      </c>
      <c r="C218" s="18">
        <v>7</v>
      </c>
      <c r="D218" s="84" t="s">
        <v>252</v>
      </c>
      <c r="E218" s="84" t="str">
        <f t="shared" si="12"/>
        <v>1939 7</v>
      </c>
      <c r="F218" s="14">
        <f>VLOOKUP(D218,'Scatter Plot_2'!A225:C1208,3,FALSE)</f>
        <v>334.061736</v>
      </c>
      <c r="G218" s="84">
        <v>334.061736</v>
      </c>
    </row>
    <row r="219" spans="1:9" x14ac:dyDescent="0.25">
      <c r="A219" s="18">
        <v>1939</v>
      </c>
      <c r="B219" s="18">
        <v>1939</v>
      </c>
      <c r="C219" s="18">
        <v>8</v>
      </c>
      <c r="D219" s="84" t="s">
        <v>253</v>
      </c>
      <c r="E219" s="84" t="str">
        <f t="shared" si="12"/>
        <v>1939 8</v>
      </c>
      <c r="F219" s="14">
        <f>VLOOKUP(D219,'Scatter Plot_2'!A226:C1209,3,FALSE)</f>
        <v>33.929170999999997</v>
      </c>
      <c r="G219" s="84">
        <v>33.929170999999997</v>
      </c>
      <c r="H219" s="17"/>
      <c r="I219" s="17"/>
    </row>
    <row r="220" spans="1:9" x14ac:dyDescent="0.25">
      <c r="A220" s="18">
        <v>1939</v>
      </c>
      <c r="B220" s="18">
        <v>1939</v>
      </c>
      <c r="C220" s="18">
        <v>9</v>
      </c>
      <c r="D220" s="84" t="s">
        <v>254</v>
      </c>
      <c r="E220" s="84" t="str">
        <f t="shared" si="12"/>
        <v>1939 9</v>
      </c>
      <c r="F220" s="14">
        <f>VLOOKUP(D220,'Scatter Plot_2'!A227:C1210,3,FALSE)</f>
        <v>133.49968899999999</v>
      </c>
      <c r="G220" s="84">
        <v>133.49968899999999</v>
      </c>
      <c r="H220" s="17"/>
      <c r="I220" s="17"/>
    </row>
    <row r="221" spans="1:9" x14ac:dyDescent="0.25">
      <c r="A221" s="18">
        <v>1940</v>
      </c>
      <c r="B221" s="18">
        <v>1939</v>
      </c>
      <c r="C221" s="18">
        <v>10</v>
      </c>
      <c r="D221" s="84" t="s">
        <v>255</v>
      </c>
      <c r="E221" s="84" t="str">
        <f t="shared" si="12"/>
        <v>1940 10</v>
      </c>
      <c r="F221" s="14">
        <f>VLOOKUP(D221,'Scatter Plot_2'!A228:C1211,3,FALSE)</f>
        <v>154.10419400000001</v>
      </c>
      <c r="G221" s="84">
        <v>154.10419400000001</v>
      </c>
      <c r="H221" s="17"/>
      <c r="I221" s="17"/>
    </row>
    <row r="222" spans="1:9" x14ac:dyDescent="0.25">
      <c r="A222" s="18">
        <v>1940</v>
      </c>
      <c r="B222" s="18">
        <v>1939</v>
      </c>
      <c r="C222" s="18">
        <v>11</v>
      </c>
      <c r="D222" s="84" t="s">
        <v>256</v>
      </c>
      <c r="E222" s="84" t="str">
        <f t="shared" si="12"/>
        <v>1940 11</v>
      </c>
      <c r="F222" s="14">
        <f>VLOOKUP(D222,'Scatter Plot_2'!A229:C1212,3,FALSE)</f>
        <v>148.09295299999999</v>
      </c>
      <c r="G222" s="84">
        <v>148.09295299999999</v>
      </c>
      <c r="H222" s="17"/>
      <c r="I222" s="17"/>
    </row>
    <row r="223" spans="1:9" x14ac:dyDescent="0.25">
      <c r="A223" s="18">
        <v>1940</v>
      </c>
      <c r="B223" s="18">
        <v>1939</v>
      </c>
      <c r="C223" s="18">
        <v>12</v>
      </c>
      <c r="D223" s="84" t="s">
        <v>257</v>
      </c>
      <c r="E223" s="84" t="str">
        <f t="shared" si="12"/>
        <v>1940 12</v>
      </c>
      <c r="F223" s="14">
        <f>VLOOKUP(D223,'Scatter Plot_2'!A230:C1213,3,FALSE)</f>
        <v>271.36331899999999</v>
      </c>
      <c r="G223" s="84">
        <v>271.36331899999999</v>
      </c>
      <c r="H223" s="17"/>
      <c r="I223" s="17"/>
    </row>
    <row r="224" spans="1:9" x14ac:dyDescent="0.25">
      <c r="A224" s="18">
        <v>1940</v>
      </c>
      <c r="B224" s="18">
        <v>1940</v>
      </c>
      <c r="C224" s="18">
        <v>1</v>
      </c>
      <c r="D224" s="84" t="s">
        <v>258</v>
      </c>
      <c r="E224" s="84" t="str">
        <f t="shared" si="12"/>
        <v>1940 1</v>
      </c>
      <c r="F224" s="14">
        <f>VLOOKUP(D224,'Scatter Plot_2'!A231:C1214,3,FALSE)</f>
        <v>0.12916</v>
      </c>
      <c r="G224" s="84">
        <v>0.12916</v>
      </c>
    </row>
    <row r="225" spans="1:7" x14ac:dyDescent="0.25">
      <c r="A225" s="18">
        <v>1940</v>
      </c>
      <c r="B225" s="18">
        <v>1940</v>
      </c>
      <c r="C225" s="18">
        <v>2</v>
      </c>
      <c r="D225" s="84" t="s">
        <v>259</v>
      </c>
      <c r="E225" s="84" t="str">
        <f t="shared" si="12"/>
        <v>1940 2</v>
      </c>
      <c r="F225" s="14">
        <f>VLOOKUP(D225,'Scatter Plot_2'!A232:C1215,3,FALSE)</f>
        <v>7.4890330000000001</v>
      </c>
      <c r="G225" s="84">
        <v>7.4890330000000001</v>
      </c>
    </row>
    <row r="226" spans="1:7" x14ac:dyDescent="0.25">
      <c r="A226" s="18">
        <v>1940</v>
      </c>
      <c r="B226" s="18">
        <v>1940</v>
      </c>
      <c r="C226" s="18">
        <v>3</v>
      </c>
      <c r="D226" s="84" t="s">
        <v>260</v>
      </c>
      <c r="E226" s="84" t="str">
        <f t="shared" si="12"/>
        <v>1940 3</v>
      </c>
      <c r="F226" s="14">
        <f>VLOOKUP(D226,'Scatter Plot_2'!A233:C1216,3,FALSE)</f>
        <v>30.059507</v>
      </c>
      <c r="G226" s="84">
        <v>30.059507</v>
      </c>
    </row>
    <row r="227" spans="1:7" x14ac:dyDescent="0.25">
      <c r="A227" s="18">
        <v>1940</v>
      </c>
      <c r="B227" s="18">
        <v>1940</v>
      </c>
      <c r="C227" s="18">
        <v>4</v>
      </c>
      <c r="D227" s="84" t="s">
        <v>261</v>
      </c>
      <c r="E227" s="84" t="str">
        <f t="shared" si="12"/>
        <v>1940 4</v>
      </c>
      <c r="F227" s="14">
        <f>VLOOKUP(D227,'Scatter Plot_2'!A234:C1217,3,FALSE)</f>
        <v>123.354026</v>
      </c>
      <c r="G227" s="84">
        <v>123.354026</v>
      </c>
    </row>
    <row r="228" spans="1:7" x14ac:dyDescent="0.25">
      <c r="A228" s="18">
        <v>1940</v>
      </c>
      <c r="B228" s="18">
        <v>1940</v>
      </c>
      <c r="C228" s="18">
        <v>5</v>
      </c>
      <c r="D228" s="84" t="s">
        <v>262</v>
      </c>
      <c r="E228" s="84" t="str">
        <f t="shared" si="12"/>
        <v>1940 5</v>
      </c>
      <c r="F228" s="14">
        <f>VLOOKUP(D228,'Scatter Plot_2'!A235:C1218,3,FALSE)</f>
        <v>209.03386</v>
      </c>
      <c r="G228" s="84">
        <v>209.03386</v>
      </c>
    </row>
    <row r="229" spans="1:7" x14ac:dyDescent="0.25">
      <c r="A229" s="18">
        <v>1940</v>
      </c>
      <c r="B229" s="18">
        <v>1940</v>
      </c>
      <c r="C229" s="18">
        <v>6</v>
      </c>
      <c r="D229" s="84" t="s">
        <v>263</v>
      </c>
      <c r="E229" s="84" t="str">
        <f t="shared" si="12"/>
        <v>1940 6</v>
      </c>
      <c r="F229" s="14">
        <f>VLOOKUP(D229,'Scatter Plot_2'!A236:C1219,3,FALSE)</f>
        <v>319.235454</v>
      </c>
      <c r="G229" s="84">
        <v>319.235454</v>
      </c>
    </row>
    <row r="230" spans="1:7" x14ac:dyDescent="0.25">
      <c r="A230" s="18">
        <v>1940</v>
      </c>
      <c r="B230" s="18">
        <v>1940</v>
      </c>
      <c r="C230" s="18">
        <v>7</v>
      </c>
      <c r="D230" s="84" t="s">
        <v>264</v>
      </c>
      <c r="E230" s="84" t="str">
        <f t="shared" si="12"/>
        <v>1940 7</v>
      </c>
      <c r="F230" s="14">
        <f>VLOOKUP(D230,'Scatter Plot_2'!A237:C1220,3,FALSE)</f>
        <v>397.786023</v>
      </c>
      <c r="G230" s="84">
        <v>397.786023</v>
      </c>
    </row>
    <row r="231" spans="1:7" x14ac:dyDescent="0.25">
      <c r="A231" s="18">
        <v>1940</v>
      </c>
      <c r="B231" s="18">
        <v>1940</v>
      </c>
      <c r="C231" s="18">
        <v>8</v>
      </c>
      <c r="D231" s="84" t="s">
        <v>265</v>
      </c>
      <c r="E231" s="84" t="str">
        <f t="shared" si="12"/>
        <v>1940 8</v>
      </c>
      <c r="F231" s="14">
        <f>VLOOKUP(D231,'Scatter Plot_2'!A238:C1221,3,FALSE)</f>
        <v>418.26666299999999</v>
      </c>
      <c r="G231" s="84">
        <v>418.26666299999999</v>
      </c>
    </row>
    <row r="232" spans="1:7" x14ac:dyDescent="0.25">
      <c r="A232" s="18">
        <v>1940</v>
      </c>
      <c r="B232" s="18">
        <v>1940</v>
      </c>
      <c r="C232" s="18">
        <v>9</v>
      </c>
      <c r="D232" s="84" t="s">
        <v>266</v>
      </c>
      <c r="E232" s="84" t="str">
        <f t="shared" si="12"/>
        <v>1940 9</v>
      </c>
      <c r="F232" s="14">
        <f>VLOOKUP(D232,'Scatter Plot_2'!A239:C1222,3,FALSE)</f>
        <v>338.41736300000002</v>
      </c>
      <c r="G232" s="84">
        <v>338.41736300000002</v>
      </c>
    </row>
    <row r="233" spans="1:7" x14ac:dyDescent="0.25">
      <c r="A233" s="18">
        <v>1941</v>
      </c>
      <c r="B233" s="18">
        <v>1940</v>
      </c>
      <c r="C233" s="18">
        <v>10</v>
      </c>
      <c r="D233" s="84" t="s">
        <v>267</v>
      </c>
      <c r="E233" s="84" t="str">
        <f t="shared" si="12"/>
        <v>1941 10</v>
      </c>
      <c r="F233" s="14">
        <f>VLOOKUP(D233,'Scatter Plot_2'!A240:C1223,3,FALSE)</f>
        <v>281.32583499999998</v>
      </c>
      <c r="G233" s="84">
        <v>281.32583499999998</v>
      </c>
    </row>
    <row r="234" spans="1:7" x14ac:dyDescent="0.25">
      <c r="A234" s="18">
        <v>1941</v>
      </c>
      <c r="B234" s="18">
        <v>1940</v>
      </c>
      <c r="C234" s="18">
        <v>11</v>
      </c>
      <c r="D234" s="84" t="s">
        <v>268</v>
      </c>
      <c r="E234" s="84" t="str">
        <f t="shared" si="12"/>
        <v>1941 11</v>
      </c>
      <c r="F234" s="14">
        <f>VLOOKUP(D234,'Scatter Plot_2'!A241:C1224,3,FALSE)</f>
        <v>227.024438</v>
      </c>
      <c r="G234" s="84">
        <v>227.024438</v>
      </c>
    </row>
    <row r="235" spans="1:7" x14ac:dyDescent="0.25">
      <c r="A235" s="18">
        <v>1941</v>
      </c>
      <c r="B235" s="18">
        <v>1940</v>
      </c>
      <c r="C235" s="18">
        <v>12</v>
      </c>
      <c r="D235" s="84" t="s">
        <v>269</v>
      </c>
      <c r="E235" s="84" t="str">
        <f t="shared" si="12"/>
        <v>1941 12</v>
      </c>
      <c r="F235" s="14">
        <f>VLOOKUP(D235,'Scatter Plot_2'!A242:C1225,3,FALSE)</f>
        <v>215.678382</v>
      </c>
      <c r="G235" s="84">
        <v>215.678382</v>
      </c>
    </row>
    <row r="236" spans="1:7" x14ac:dyDescent="0.25">
      <c r="A236" s="18">
        <v>1941</v>
      </c>
      <c r="B236" s="18">
        <v>1941</v>
      </c>
      <c r="C236" s="18">
        <v>1</v>
      </c>
      <c r="D236" s="84" t="s">
        <v>270</v>
      </c>
      <c r="E236" s="84" t="str">
        <f t="shared" si="12"/>
        <v>1941 1</v>
      </c>
      <c r="F236" s="14">
        <f>VLOOKUP(D236,'Scatter Plot_2'!A243:C1226,3,FALSE)</f>
        <v>16.069303999999999</v>
      </c>
      <c r="G236" s="84">
        <v>16.069303999999999</v>
      </c>
    </row>
    <row r="237" spans="1:7" x14ac:dyDescent="0.25">
      <c r="A237" s="18">
        <v>1941</v>
      </c>
      <c r="B237" s="18">
        <v>1941</v>
      </c>
      <c r="C237" s="18">
        <v>2</v>
      </c>
      <c r="D237" s="84" t="s">
        <v>271</v>
      </c>
      <c r="E237" s="84" t="str">
        <f t="shared" si="12"/>
        <v>1941 2</v>
      </c>
      <c r="F237" s="14">
        <f>VLOOKUP(D237,'Scatter Plot_2'!A244:C1227,3,FALSE)</f>
        <v>94.738223000000005</v>
      </c>
      <c r="G237" s="84">
        <v>94.738223000000005</v>
      </c>
    </row>
    <row r="238" spans="1:7" x14ac:dyDescent="0.25">
      <c r="A238" s="18">
        <v>1941</v>
      </c>
      <c r="B238" s="18">
        <v>1941</v>
      </c>
      <c r="C238" s="18">
        <v>3</v>
      </c>
      <c r="D238" s="84" t="s">
        <v>272</v>
      </c>
      <c r="E238" s="84" t="str">
        <f t="shared" si="12"/>
        <v>1941 3</v>
      </c>
      <c r="F238" s="14">
        <f>VLOOKUP(D238,'Scatter Plot_2'!A245:C1228,3,FALSE)</f>
        <v>154.921751</v>
      </c>
      <c r="G238" s="84">
        <v>154.921751</v>
      </c>
    </row>
    <row r="239" spans="1:7" x14ac:dyDescent="0.25">
      <c r="A239" s="18">
        <v>1941</v>
      </c>
      <c r="B239" s="18">
        <v>1941</v>
      </c>
      <c r="C239" s="18">
        <v>4</v>
      </c>
      <c r="D239" s="84" t="s">
        <v>273</v>
      </c>
      <c r="E239" s="84" t="str">
        <f t="shared" si="12"/>
        <v>1941 4</v>
      </c>
      <c r="F239" s="14">
        <f>VLOOKUP(D239,'Scatter Plot_2'!A246:C1229,3,FALSE)</f>
        <v>226.28515200000001</v>
      </c>
      <c r="G239" s="84">
        <v>226.28515200000001</v>
      </c>
    </row>
    <row r="240" spans="1:7" x14ac:dyDescent="0.25">
      <c r="A240" s="18">
        <v>1941</v>
      </c>
      <c r="B240" s="18">
        <v>1941</v>
      </c>
      <c r="C240" s="18">
        <v>5</v>
      </c>
      <c r="D240" s="84" t="s">
        <v>274</v>
      </c>
      <c r="E240" s="84" t="str">
        <f t="shared" si="12"/>
        <v>1941 5</v>
      </c>
      <c r="F240" s="14">
        <f>VLOOKUP(D240,'Scatter Plot_2'!A247:C1230,3,FALSE)</f>
        <v>320.11904299999998</v>
      </c>
      <c r="G240" s="84">
        <v>320.11904299999998</v>
      </c>
    </row>
    <row r="241" spans="1:7" x14ac:dyDescent="0.25">
      <c r="A241" s="18">
        <v>1941</v>
      </c>
      <c r="B241" s="18">
        <v>1941</v>
      </c>
      <c r="C241" s="18">
        <v>6</v>
      </c>
      <c r="D241" s="84" t="s">
        <v>275</v>
      </c>
      <c r="E241" s="84" t="str">
        <f t="shared" si="12"/>
        <v>1941 6</v>
      </c>
      <c r="F241" s="14">
        <f>VLOOKUP(D241,'Scatter Plot_2'!A248:C1231,3,FALSE)</f>
        <v>390.261979</v>
      </c>
      <c r="G241" s="84">
        <v>390.261979</v>
      </c>
    </row>
    <row r="242" spans="1:7" x14ac:dyDescent="0.25">
      <c r="A242" s="18">
        <v>1941</v>
      </c>
      <c r="B242" s="18">
        <v>1941</v>
      </c>
      <c r="C242" s="18">
        <v>7</v>
      </c>
      <c r="D242" s="84" t="s">
        <v>276</v>
      </c>
      <c r="E242" s="84" t="str">
        <f t="shared" si="12"/>
        <v>1941 7</v>
      </c>
      <c r="F242" s="14">
        <f>VLOOKUP(D242,'Scatter Plot_2'!A249:C1232,3,FALSE)</f>
        <v>414.29561100000001</v>
      </c>
      <c r="G242" s="84">
        <v>414.29561100000001</v>
      </c>
    </row>
    <row r="243" spans="1:7" x14ac:dyDescent="0.25">
      <c r="A243" s="18">
        <v>1941</v>
      </c>
      <c r="B243" s="18">
        <v>1941</v>
      </c>
      <c r="C243" s="18">
        <v>8</v>
      </c>
      <c r="D243" s="84" t="s">
        <v>277</v>
      </c>
      <c r="E243" s="84" t="str">
        <f t="shared" si="12"/>
        <v>1941 8</v>
      </c>
      <c r="F243" s="14">
        <f>VLOOKUP(D243,'Scatter Plot_2'!A250:C1233,3,FALSE)</f>
        <v>430.64247</v>
      </c>
      <c r="G243" s="84">
        <v>430.64247</v>
      </c>
    </row>
    <row r="244" spans="1:7" x14ac:dyDescent="0.25">
      <c r="A244" s="18">
        <v>1941</v>
      </c>
      <c r="B244" s="18">
        <v>1941</v>
      </c>
      <c r="C244" s="18">
        <v>9</v>
      </c>
      <c r="D244" s="84" t="s">
        <v>278</v>
      </c>
      <c r="E244" s="84" t="str">
        <f t="shared" si="12"/>
        <v>1941 9</v>
      </c>
      <c r="F244" s="14">
        <f>VLOOKUP(D244,'Scatter Plot_2'!A251:C1234,3,FALSE)</f>
        <v>356.68193600000001</v>
      </c>
      <c r="G244" s="84">
        <v>356.68193600000001</v>
      </c>
    </row>
    <row r="245" spans="1:7" x14ac:dyDescent="0.25">
      <c r="A245" s="18">
        <v>1942</v>
      </c>
      <c r="B245" s="18">
        <v>1941</v>
      </c>
      <c r="C245" s="18">
        <v>10</v>
      </c>
      <c r="D245" s="84" t="s">
        <v>279</v>
      </c>
      <c r="E245" s="84" t="str">
        <f t="shared" si="12"/>
        <v>1942 10</v>
      </c>
      <c r="F245" s="14">
        <f>VLOOKUP(D245,'Scatter Plot_2'!A252:C1235,3,FALSE)</f>
        <v>336.236988</v>
      </c>
      <c r="G245" s="84">
        <v>336.236988</v>
      </c>
    </row>
    <row r="246" spans="1:7" x14ac:dyDescent="0.25">
      <c r="A246" s="18">
        <v>1942</v>
      </c>
      <c r="B246" s="18">
        <v>1941</v>
      </c>
      <c r="C246" s="18">
        <v>11</v>
      </c>
      <c r="D246" s="84" t="s">
        <v>280</v>
      </c>
      <c r="E246" s="84" t="str">
        <f t="shared" si="12"/>
        <v>1942 11</v>
      </c>
      <c r="F246" s="14">
        <f>VLOOKUP(D246,'Scatter Plot_2'!A253:C1236,3,FALSE)</f>
        <v>294.96088500000002</v>
      </c>
      <c r="G246" s="84">
        <v>294.96088500000002</v>
      </c>
    </row>
    <row r="247" spans="1:7" x14ac:dyDescent="0.25">
      <c r="A247" s="18">
        <v>1942</v>
      </c>
      <c r="B247" s="18">
        <v>1941</v>
      </c>
      <c r="C247" s="18">
        <v>12</v>
      </c>
      <c r="D247" s="84" t="s">
        <v>281</v>
      </c>
      <c r="E247" s="84" t="str">
        <f t="shared" si="12"/>
        <v>1942 12</v>
      </c>
      <c r="F247" s="14">
        <f>VLOOKUP(D247,'Scatter Plot_2'!A254:C1237,3,FALSE)</f>
        <v>279.54967900000003</v>
      </c>
      <c r="G247" s="84">
        <v>279.54967900000003</v>
      </c>
    </row>
    <row r="248" spans="1:7" x14ac:dyDescent="0.25">
      <c r="A248" s="18">
        <v>1942</v>
      </c>
      <c r="B248" s="18">
        <v>1942</v>
      </c>
      <c r="C248" s="18">
        <v>1</v>
      </c>
      <c r="D248" s="84" t="s">
        <v>282</v>
      </c>
      <c r="E248" s="84" t="str">
        <f t="shared" si="12"/>
        <v>1942 1</v>
      </c>
      <c r="F248" s="14">
        <f>VLOOKUP(D248,'Scatter Plot_2'!A255:C1238,3,FALSE)</f>
        <v>94.966417000000007</v>
      </c>
      <c r="G248" s="84">
        <v>94.966417000000007</v>
      </c>
    </row>
    <row r="249" spans="1:7" x14ac:dyDescent="0.25">
      <c r="A249" s="18">
        <v>1942</v>
      </c>
      <c r="B249" s="18">
        <v>1942</v>
      </c>
      <c r="C249" s="18">
        <v>2</v>
      </c>
      <c r="D249" s="84" t="s">
        <v>283</v>
      </c>
      <c r="E249" s="84" t="str">
        <f t="shared" si="12"/>
        <v>1942 2</v>
      </c>
      <c r="F249" s="14">
        <f>VLOOKUP(D249,'Scatter Plot_2'!A256:C1239,3,FALSE)</f>
        <v>73.015319000000005</v>
      </c>
      <c r="G249" s="84">
        <v>73.015319000000005</v>
      </c>
    </row>
    <row r="250" spans="1:7" x14ac:dyDescent="0.25">
      <c r="A250" s="18">
        <v>1942</v>
      </c>
      <c r="B250" s="18">
        <v>1942</v>
      </c>
      <c r="C250" s="18">
        <v>3</v>
      </c>
      <c r="D250" s="84" t="s">
        <v>284</v>
      </c>
      <c r="E250" s="84" t="str">
        <f t="shared" si="12"/>
        <v>1942 3</v>
      </c>
      <c r="F250" s="14">
        <f>VLOOKUP(D250,'Scatter Plot_2'!A257:C1240,3,FALSE)</f>
        <v>103.208355</v>
      </c>
      <c r="G250" s="84">
        <v>103.208355</v>
      </c>
    </row>
    <row r="251" spans="1:7" x14ac:dyDescent="0.25">
      <c r="A251" s="18">
        <v>1942</v>
      </c>
      <c r="B251" s="18">
        <v>1942</v>
      </c>
      <c r="C251" s="18">
        <v>4</v>
      </c>
      <c r="D251" s="84" t="s">
        <v>285</v>
      </c>
      <c r="E251" s="84" t="str">
        <f t="shared" si="12"/>
        <v>1942 4</v>
      </c>
      <c r="F251" s="14">
        <f>VLOOKUP(D251,'Scatter Plot_2'!A258:C1241,3,FALSE)</f>
        <v>171.647187</v>
      </c>
      <c r="G251" s="84">
        <v>171.647187</v>
      </c>
    </row>
    <row r="252" spans="1:7" x14ac:dyDescent="0.25">
      <c r="A252" s="18">
        <v>1942</v>
      </c>
      <c r="B252" s="18">
        <v>1942</v>
      </c>
      <c r="C252" s="18">
        <v>5</v>
      </c>
      <c r="D252" s="84" t="s">
        <v>286</v>
      </c>
      <c r="E252" s="84" t="str">
        <f t="shared" si="12"/>
        <v>1942 5</v>
      </c>
      <c r="F252" s="14">
        <f>VLOOKUP(D252,'Scatter Plot_2'!A259:C1242,3,FALSE)</f>
        <v>251.84881899999999</v>
      </c>
      <c r="G252" s="84">
        <v>251.84881899999999</v>
      </c>
    </row>
    <row r="253" spans="1:7" x14ac:dyDescent="0.25">
      <c r="A253" s="18">
        <v>1942</v>
      </c>
      <c r="B253" s="18">
        <v>1942</v>
      </c>
      <c r="C253" s="18">
        <v>6</v>
      </c>
      <c r="D253" s="84" t="s">
        <v>287</v>
      </c>
      <c r="E253" s="84" t="str">
        <f t="shared" si="12"/>
        <v>1942 6</v>
      </c>
      <c r="F253" s="14">
        <f>VLOOKUP(D253,'Scatter Plot_2'!A260:C1243,3,FALSE)</f>
        <v>314.75566099999998</v>
      </c>
      <c r="G253" s="84">
        <v>314.75566099999998</v>
      </c>
    </row>
    <row r="254" spans="1:7" x14ac:dyDescent="0.25">
      <c r="A254" s="18">
        <v>1942</v>
      </c>
      <c r="B254" s="18">
        <v>1942</v>
      </c>
      <c r="C254" s="18">
        <v>7</v>
      </c>
      <c r="D254" s="84" t="s">
        <v>288</v>
      </c>
      <c r="E254" s="84" t="str">
        <f t="shared" si="12"/>
        <v>1942 7</v>
      </c>
      <c r="F254" s="14">
        <f>VLOOKUP(D254,'Scatter Plot_2'!A261:C1244,3,FALSE)</f>
        <v>340.34969799999999</v>
      </c>
      <c r="G254" s="84">
        <v>340.34969799999999</v>
      </c>
    </row>
    <row r="255" spans="1:7" x14ac:dyDescent="0.25">
      <c r="A255" s="18">
        <v>1942</v>
      </c>
      <c r="B255" s="18">
        <v>1942</v>
      </c>
      <c r="C255" s="18">
        <v>8</v>
      </c>
      <c r="D255" s="84" t="s">
        <v>289</v>
      </c>
      <c r="E255" s="84" t="str">
        <f t="shared" si="12"/>
        <v>1942 8</v>
      </c>
      <c r="F255" s="14">
        <f>VLOOKUP(D255,'Scatter Plot_2'!A262:C1245,3,FALSE)</f>
        <v>369.157376</v>
      </c>
      <c r="G255" s="84">
        <v>369.157376</v>
      </c>
    </row>
    <row r="256" spans="1:7" x14ac:dyDescent="0.25">
      <c r="A256" s="18">
        <v>1942</v>
      </c>
      <c r="B256" s="18">
        <v>1942</v>
      </c>
      <c r="C256" s="18">
        <v>9</v>
      </c>
      <c r="D256" s="84" t="s">
        <v>290</v>
      </c>
      <c r="E256" s="84" t="str">
        <f t="shared" si="12"/>
        <v>1942 9</v>
      </c>
      <c r="F256" s="14">
        <f>VLOOKUP(D256,'Scatter Plot_2'!A263:C1246,3,FALSE)</f>
        <v>292.02958899999999</v>
      </c>
      <c r="G256" s="84">
        <v>292.02958899999999</v>
      </c>
    </row>
    <row r="257" spans="1:9" x14ac:dyDescent="0.25">
      <c r="A257" s="18">
        <v>1943</v>
      </c>
      <c r="B257" s="18">
        <v>1942</v>
      </c>
      <c r="C257" s="18">
        <v>10</v>
      </c>
      <c r="D257" s="84" t="s">
        <v>291</v>
      </c>
      <c r="E257" s="84" t="str">
        <f t="shared" si="12"/>
        <v>1943 10</v>
      </c>
      <c r="F257" s="14">
        <f>VLOOKUP(D257,'Scatter Plot_2'!A264:C1247,3,FALSE)</f>
        <v>267.01584700000001</v>
      </c>
      <c r="G257" s="84">
        <v>267.01584700000001</v>
      </c>
    </row>
    <row r="258" spans="1:9" x14ac:dyDescent="0.25">
      <c r="A258" s="18">
        <v>1943</v>
      </c>
      <c r="B258" s="18">
        <v>1942</v>
      </c>
      <c r="C258" s="18">
        <v>11</v>
      </c>
      <c r="D258" s="84" t="s">
        <v>292</v>
      </c>
      <c r="E258" s="84" t="str">
        <f t="shared" si="12"/>
        <v>1943 11</v>
      </c>
      <c r="F258" s="14">
        <f>VLOOKUP(D258,'Scatter Plot_2'!A265:C1248,3,FALSE)</f>
        <v>228.565538</v>
      </c>
      <c r="G258" s="84">
        <v>228.565538</v>
      </c>
    </row>
    <row r="259" spans="1:9" x14ac:dyDescent="0.25">
      <c r="A259" s="18">
        <v>1943</v>
      </c>
      <c r="B259" s="18">
        <v>1942</v>
      </c>
      <c r="C259" s="18">
        <v>12</v>
      </c>
      <c r="D259" s="84" t="s">
        <v>293</v>
      </c>
      <c r="E259" s="84" t="str">
        <f t="shared" si="12"/>
        <v>1943 12</v>
      </c>
      <c r="F259" s="14">
        <f>VLOOKUP(D259,'Scatter Plot_2'!A266:C1249,3,FALSE)</f>
        <v>216.88693000000001</v>
      </c>
      <c r="G259" s="84">
        <v>216.88693000000001</v>
      </c>
    </row>
    <row r="260" spans="1:9" x14ac:dyDescent="0.25">
      <c r="A260" s="18">
        <v>1943</v>
      </c>
      <c r="B260" s="18">
        <v>1943</v>
      </c>
      <c r="C260" s="18">
        <v>1</v>
      </c>
      <c r="D260" s="84" t="s">
        <v>294</v>
      </c>
      <c r="E260" s="84" t="str">
        <f t="shared" si="12"/>
        <v>1943 1</v>
      </c>
      <c r="F260" s="14">
        <f>VLOOKUP(D260,'Scatter Plot_2'!A267:C1250,3,FALSE)</f>
        <v>15.705406</v>
      </c>
      <c r="G260" s="84">
        <v>15.705406</v>
      </c>
    </row>
    <row r="261" spans="1:9" x14ac:dyDescent="0.25">
      <c r="A261" s="18">
        <v>1943</v>
      </c>
      <c r="B261" s="18">
        <v>1943</v>
      </c>
      <c r="C261" s="18">
        <v>2</v>
      </c>
      <c r="D261" s="84" t="s">
        <v>295</v>
      </c>
      <c r="E261" s="84" t="str">
        <f t="shared" si="12"/>
        <v>1943 2</v>
      </c>
      <c r="F261" s="14">
        <f>VLOOKUP(D261,'Scatter Plot_2'!A268:C1251,3,FALSE)</f>
        <v>103.96796000000001</v>
      </c>
      <c r="G261" s="84">
        <v>103.96796000000001</v>
      </c>
    </row>
    <row r="262" spans="1:9" x14ac:dyDescent="0.25">
      <c r="A262" s="18">
        <v>1943</v>
      </c>
      <c r="B262" s="18">
        <v>1943</v>
      </c>
      <c r="C262" s="18">
        <v>3</v>
      </c>
      <c r="D262" s="84" t="s">
        <v>296</v>
      </c>
      <c r="E262" s="84" t="str">
        <f t="shared" ref="E262:E325" si="13">CONCATENATE(A262," ",C262)</f>
        <v>1943 3</v>
      </c>
      <c r="F262" s="14">
        <f>VLOOKUP(D262,'Scatter Plot_2'!A269:C1252,3,FALSE)</f>
        <v>155.46705600000001</v>
      </c>
      <c r="G262" s="84">
        <v>155.46705600000001</v>
      </c>
    </row>
    <row r="263" spans="1:9" x14ac:dyDescent="0.25">
      <c r="A263" s="18">
        <v>1943</v>
      </c>
      <c r="B263" s="18">
        <v>1943</v>
      </c>
      <c r="C263" s="18">
        <v>4</v>
      </c>
      <c r="D263" s="84" t="s">
        <v>297</v>
      </c>
      <c r="E263" s="84" t="str">
        <f t="shared" si="13"/>
        <v>1943 4</v>
      </c>
      <c r="F263" s="14">
        <f>VLOOKUP(D263,'Scatter Plot_2'!A270:C1253,3,FALSE)</f>
        <v>240.85988</v>
      </c>
      <c r="G263" s="84">
        <v>240.85988</v>
      </c>
    </row>
    <row r="264" spans="1:9" x14ac:dyDescent="0.25">
      <c r="A264" s="18">
        <v>1943</v>
      </c>
      <c r="B264" s="18">
        <v>1943</v>
      </c>
      <c r="C264" s="18">
        <v>5</v>
      </c>
      <c r="D264" s="84" t="s">
        <v>298</v>
      </c>
      <c r="E264" s="84" t="str">
        <f t="shared" si="13"/>
        <v>1943 5</v>
      </c>
      <c r="F264" s="14">
        <f>VLOOKUP(D264,'Scatter Plot_2'!A271:C1254,3,FALSE)</f>
        <v>334.14700499999998</v>
      </c>
      <c r="G264" s="84">
        <v>334.14700499999998</v>
      </c>
    </row>
    <row r="265" spans="1:9" x14ac:dyDescent="0.25">
      <c r="A265" s="18">
        <v>1943</v>
      </c>
      <c r="B265" s="18">
        <v>1943</v>
      </c>
      <c r="C265" s="18">
        <v>6</v>
      </c>
      <c r="D265" s="84" t="s">
        <v>299</v>
      </c>
      <c r="E265" s="84" t="str">
        <f t="shared" si="13"/>
        <v>1943 6</v>
      </c>
      <c r="F265" s="14">
        <f>VLOOKUP(D265,'Scatter Plot_2'!A272:C1255,3,FALSE)</f>
        <v>406.86818899999997</v>
      </c>
      <c r="G265" s="84">
        <v>406.86818899999997</v>
      </c>
    </row>
    <row r="266" spans="1:9" x14ac:dyDescent="0.25">
      <c r="A266" s="18">
        <v>1943</v>
      </c>
      <c r="B266" s="18">
        <v>1943</v>
      </c>
      <c r="C266" s="18">
        <v>7</v>
      </c>
      <c r="D266" s="84" t="s">
        <v>300</v>
      </c>
      <c r="E266" s="84" t="str">
        <f t="shared" si="13"/>
        <v>1943 7</v>
      </c>
      <c r="F266" s="14">
        <f>VLOOKUP(D266,'Scatter Plot_2'!A273:C1256,3,FALSE)</f>
        <v>432.54823599999997</v>
      </c>
      <c r="G266" s="84">
        <v>432.54823599999997</v>
      </c>
    </row>
    <row r="267" spans="1:9" x14ac:dyDescent="0.25">
      <c r="A267" s="18">
        <v>1943</v>
      </c>
      <c r="B267" s="18">
        <v>1943</v>
      </c>
      <c r="C267" s="18">
        <v>8</v>
      </c>
      <c r="D267" s="84" t="s">
        <v>301</v>
      </c>
      <c r="E267" s="84" t="str">
        <f t="shared" si="13"/>
        <v>1943 8</v>
      </c>
      <c r="F267" s="14">
        <f>VLOOKUP(D267,'Scatter Plot_2'!A274:C1257,3,FALSE)</f>
        <v>443.91233599999998</v>
      </c>
      <c r="G267" s="84">
        <v>443.91233599999998</v>
      </c>
    </row>
    <row r="268" spans="1:9" x14ac:dyDescent="0.25">
      <c r="A268" s="18">
        <v>1943</v>
      </c>
      <c r="B268" s="18">
        <v>1943</v>
      </c>
      <c r="C268" s="18">
        <v>9</v>
      </c>
      <c r="D268" s="84" t="s">
        <v>302</v>
      </c>
      <c r="E268" s="84" t="str">
        <f t="shared" si="13"/>
        <v>1943 9</v>
      </c>
      <c r="F268" s="14">
        <f>VLOOKUP(D268,'Scatter Plot_2'!A275:C1258,3,FALSE)</f>
        <v>368.24023</v>
      </c>
      <c r="G268" s="84">
        <v>368.24023</v>
      </c>
    </row>
    <row r="269" spans="1:9" x14ac:dyDescent="0.25">
      <c r="A269" s="18">
        <v>1944</v>
      </c>
      <c r="B269" s="18">
        <v>1943</v>
      </c>
      <c r="C269" s="18">
        <v>10</v>
      </c>
      <c r="D269" s="84" t="s">
        <v>303</v>
      </c>
      <c r="E269" s="84" t="str">
        <f t="shared" si="13"/>
        <v>1944 10</v>
      </c>
      <c r="F269" s="14">
        <f>VLOOKUP(D269,'Scatter Plot_2'!A276:C1259,3,FALSE)</f>
        <v>347.185633</v>
      </c>
      <c r="G269" s="84">
        <v>347.185633</v>
      </c>
    </row>
    <row r="270" spans="1:9" x14ac:dyDescent="0.25">
      <c r="A270" s="18">
        <v>1944</v>
      </c>
      <c r="B270" s="18">
        <v>1943</v>
      </c>
      <c r="C270" s="18">
        <v>11</v>
      </c>
      <c r="D270" s="84" t="s">
        <v>304</v>
      </c>
      <c r="E270" s="84" t="str">
        <f t="shared" si="13"/>
        <v>1944 11</v>
      </c>
      <c r="F270" s="14">
        <f>VLOOKUP(D270,'Scatter Plot_2'!A277:C1260,3,FALSE)</f>
        <v>158.743405</v>
      </c>
      <c r="G270" s="84">
        <v>158.743405</v>
      </c>
      <c r="H270" s="17"/>
      <c r="I270" s="17"/>
    </row>
    <row r="271" spans="1:9" x14ac:dyDescent="0.25">
      <c r="A271" s="18">
        <v>1944</v>
      </c>
      <c r="B271" s="18">
        <v>1943</v>
      </c>
      <c r="C271" s="18">
        <v>12</v>
      </c>
      <c r="D271" s="84" t="s">
        <v>305</v>
      </c>
      <c r="E271" s="84" t="str">
        <f t="shared" si="13"/>
        <v>1944 12</v>
      </c>
      <c r="F271" s="14">
        <f>VLOOKUP(D271,'Scatter Plot_2'!A278:C1261,3,FALSE)</f>
        <v>344.42677400000002</v>
      </c>
      <c r="G271" s="84">
        <v>344.42677400000002</v>
      </c>
      <c r="H271" s="17"/>
      <c r="I271" s="17"/>
    </row>
    <row r="272" spans="1:9" x14ac:dyDescent="0.25">
      <c r="A272" s="18">
        <v>1944</v>
      </c>
      <c r="B272" s="18">
        <v>1944</v>
      </c>
      <c r="C272" s="18">
        <v>1</v>
      </c>
      <c r="D272" s="84" t="s">
        <v>306</v>
      </c>
      <c r="E272" s="84" t="str">
        <f t="shared" si="13"/>
        <v>1944 1</v>
      </c>
      <c r="F272" s="14">
        <f>VLOOKUP(D272,'Scatter Plot_2'!A279:C1262,3,FALSE)</f>
        <v>4.1387429999999998</v>
      </c>
      <c r="G272" s="84">
        <v>4.1387429999999998</v>
      </c>
    </row>
    <row r="273" spans="1:9" x14ac:dyDescent="0.25">
      <c r="A273" s="18">
        <v>1944</v>
      </c>
      <c r="B273" s="18">
        <v>1944</v>
      </c>
      <c r="C273" s="18">
        <v>2</v>
      </c>
      <c r="D273" s="84" t="s">
        <v>307</v>
      </c>
      <c r="E273" s="84" t="str">
        <f t="shared" si="13"/>
        <v>1944 2</v>
      </c>
      <c r="F273" s="14">
        <f>VLOOKUP(D273,'Scatter Plot_2'!A280:C1263,3,FALSE)</f>
        <v>4.9269780000000001</v>
      </c>
      <c r="G273" s="84">
        <v>4.9269780000000001</v>
      </c>
    </row>
    <row r="274" spans="1:9" x14ac:dyDescent="0.25">
      <c r="A274" s="18">
        <v>1944</v>
      </c>
      <c r="B274" s="18">
        <v>1944</v>
      </c>
      <c r="C274" s="18">
        <v>3</v>
      </c>
      <c r="D274" s="84" t="s">
        <v>308</v>
      </c>
      <c r="E274" s="84" t="str">
        <f t="shared" si="13"/>
        <v>1944 3</v>
      </c>
      <c r="F274" s="14">
        <f>VLOOKUP(D274,'Scatter Plot_2'!A281:C1264,3,FALSE)</f>
        <v>16.048741</v>
      </c>
      <c r="G274" s="84">
        <v>16.048741</v>
      </c>
    </row>
    <row r="275" spans="1:9" x14ac:dyDescent="0.25">
      <c r="A275" s="18">
        <v>1944</v>
      </c>
      <c r="B275" s="18">
        <v>1944</v>
      </c>
      <c r="C275" s="18">
        <v>4</v>
      </c>
      <c r="D275" s="84" t="s">
        <v>309</v>
      </c>
      <c r="E275" s="84" t="str">
        <f t="shared" si="13"/>
        <v>1944 4</v>
      </c>
      <c r="F275" s="14">
        <f>VLOOKUP(D275,'Scatter Plot_2'!A282:C1265,3,FALSE)</f>
        <v>81.014264999999995</v>
      </c>
      <c r="G275" s="84">
        <v>81.014264999999995</v>
      </c>
    </row>
    <row r="276" spans="1:9" x14ac:dyDescent="0.25">
      <c r="A276" s="18">
        <v>1944</v>
      </c>
      <c r="B276" s="18">
        <v>1944</v>
      </c>
      <c r="C276" s="18">
        <v>5</v>
      </c>
      <c r="D276" s="84" t="s">
        <v>310</v>
      </c>
      <c r="E276" s="84" t="str">
        <f t="shared" si="13"/>
        <v>1944 5</v>
      </c>
      <c r="F276" s="14">
        <f>VLOOKUP(D276,'Scatter Plot_2'!A283:C1266,3,FALSE)</f>
        <v>129.571473</v>
      </c>
      <c r="G276" s="84">
        <v>129.571473</v>
      </c>
    </row>
    <row r="277" spans="1:9" x14ac:dyDescent="0.25">
      <c r="A277" s="18">
        <v>1944</v>
      </c>
      <c r="B277" s="18">
        <v>1944</v>
      </c>
      <c r="C277" s="18">
        <v>6</v>
      </c>
      <c r="D277" s="84" t="s">
        <v>311</v>
      </c>
      <c r="E277" s="84" t="str">
        <f t="shared" si="13"/>
        <v>1944 6</v>
      </c>
      <c r="F277" s="14">
        <f>VLOOKUP(D277,'Scatter Plot_2'!A284:C1267,3,FALSE)</f>
        <v>226.13155399999999</v>
      </c>
      <c r="G277" s="84">
        <v>226.13155399999999</v>
      </c>
    </row>
    <row r="278" spans="1:9" x14ac:dyDescent="0.25">
      <c r="A278" s="18">
        <v>1944</v>
      </c>
      <c r="B278" s="18">
        <v>1944</v>
      </c>
      <c r="C278" s="18">
        <v>7</v>
      </c>
      <c r="D278" s="84" t="s">
        <v>312</v>
      </c>
      <c r="E278" s="84" t="str">
        <f t="shared" si="13"/>
        <v>1944 7</v>
      </c>
      <c r="F278" s="14">
        <f>VLOOKUP(D278,'Scatter Plot_2'!A285:C1268,3,FALSE)</f>
        <v>300.53293000000002</v>
      </c>
      <c r="G278" s="84">
        <v>300.53293000000002</v>
      </c>
    </row>
    <row r="279" spans="1:9" x14ac:dyDescent="0.25">
      <c r="A279" s="18">
        <v>1944</v>
      </c>
      <c r="B279" s="18">
        <v>1944</v>
      </c>
      <c r="C279" s="18">
        <v>8</v>
      </c>
      <c r="D279" s="84" t="s">
        <v>313</v>
      </c>
      <c r="E279" s="84" t="str">
        <f t="shared" si="13"/>
        <v>1944 8</v>
      </c>
      <c r="F279" s="14">
        <f>VLOOKUP(D279,'Scatter Plot_2'!A286:C1269,3,FALSE)</f>
        <v>280.55637999999999</v>
      </c>
      <c r="G279" s="84">
        <v>280.55637999999999</v>
      </c>
    </row>
    <row r="280" spans="1:9" x14ac:dyDescent="0.25">
      <c r="A280" s="18">
        <v>1944</v>
      </c>
      <c r="B280" s="18">
        <v>1944</v>
      </c>
      <c r="C280" s="18">
        <v>9</v>
      </c>
      <c r="D280" s="84" t="s">
        <v>314</v>
      </c>
      <c r="E280" s="84" t="str">
        <f t="shared" si="13"/>
        <v>1944 9</v>
      </c>
      <c r="F280" s="14">
        <f>VLOOKUP(D280,'Scatter Plot_2'!A287:C1270,3,FALSE)</f>
        <v>163.135989</v>
      </c>
      <c r="G280" s="84">
        <v>163.135989</v>
      </c>
      <c r="H280" s="17"/>
      <c r="I280" s="17"/>
    </row>
    <row r="281" spans="1:9" x14ac:dyDescent="0.25">
      <c r="A281" s="18">
        <v>1945</v>
      </c>
      <c r="B281" s="18">
        <v>1944</v>
      </c>
      <c r="C281" s="18">
        <v>10</v>
      </c>
      <c r="D281" s="84" t="s">
        <v>315</v>
      </c>
      <c r="E281" s="84" t="str">
        <f t="shared" si="13"/>
        <v>1945 10</v>
      </c>
      <c r="F281" s="14">
        <f>VLOOKUP(D281,'Scatter Plot_2'!A288:C1271,3,FALSE)</f>
        <v>183.358206</v>
      </c>
      <c r="G281" s="84">
        <v>183.358206</v>
      </c>
    </row>
    <row r="282" spans="1:9" x14ac:dyDescent="0.25">
      <c r="A282" s="18">
        <v>1945</v>
      </c>
      <c r="B282" s="18">
        <v>1944</v>
      </c>
      <c r="C282" s="18">
        <v>11</v>
      </c>
      <c r="D282" s="84" t="s">
        <v>316</v>
      </c>
      <c r="E282" s="84" t="str">
        <f t="shared" si="13"/>
        <v>1945 11</v>
      </c>
      <c r="F282" s="14">
        <f>VLOOKUP(D282,'Scatter Plot_2'!A289:C1272,3,FALSE)</f>
        <v>202.57305199999999</v>
      </c>
      <c r="G282" s="84">
        <v>202.57305199999999</v>
      </c>
    </row>
    <row r="283" spans="1:9" x14ac:dyDescent="0.25">
      <c r="A283" s="18">
        <v>1945</v>
      </c>
      <c r="B283" s="18">
        <v>1944</v>
      </c>
      <c r="C283" s="18">
        <v>12</v>
      </c>
      <c r="D283" s="84" t="s">
        <v>317</v>
      </c>
      <c r="E283" s="84" t="str">
        <f t="shared" si="13"/>
        <v>1945 12</v>
      </c>
      <c r="F283" s="14">
        <f>VLOOKUP(D283,'Scatter Plot_2'!A290:C1273,3,FALSE)</f>
        <v>187.04053099999999</v>
      </c>
      <c r="G283" s="84">
        <v>187.04053099999999</v>
      </c>
    </row>
    <row r="284" spans="1:9" x14ac:dyDescent="0.25">
      <c r="A284" s="18">
        <v>1945</v>
      </c>
      <c r="B284" s="18">
        <v>1945</v>
      </c>
      <c r="C284" s="18">
        <v>1</v>
      </c>
      <c r="D284" s="84" t="s">
        <v>318</v>
      </c>
      <c r="E284" s="84" t="str">
        <f t="shared" si="13"/>
        <v>1945 1</v>
      </c>
      <c r="F284" s="14">
        <f>VLOOKUP(D284,'Scatter Plot_2'!A291:C1274,3,FALSE)</f>
        <v>4.3638979999999998</v>
      </c>
      <c r="G284" s="84">
        <v>4.3638979999999998</v>
      </c>
    </row>
    <row r="285" spans="1:9" x14ac:dyDescent="0.25">
      <c r="A285" s="18">
        <v>1945</v>
      </c>
      <c r="B285" s="18">
        <v>1945</v>
      </c>
      <c r="C285" s="18">
        <v>2</v>
      </c>
      <c r="D285" s="84" t="s">
        <v>319</v>
      </c>
      <c r="E285" s="84" t="str">
        <f t="shared" si="13"/>
        <v>1945 2</v>
      </c>
      <c r="F285" s="14">
        <f>VLOOKUP(D285,'Scatter Plot_2'!A292:C1275,3,FALSE)</f>
        <v>8.1008709999999997</v>
      </c>
      <c r="G285" s="84">
        <v>8.1008709999999997</v>
      </c>
    </row>
    <row r="286" spans="1:9" x14ac:dyDescent="0.25">
      <c r="A286" s="18">
        <v>1945</v>
      </c>
      <c r="B286" s="18">
        <v>1945</v>
      </c>
      <c r="C286" s="18">
        <v>3</v>
      </c>
      <c r="D286" s="84" t="s">
        <v>320</v>
      </c>
      <c r="E286" s="84" t="str">
        <f t="shared" si="13"/>
        <v>1945 3</v>
      </c>
      <c r="F286" s="14">
        <f>VLOOKUP(D286,'Scatter Plot_2'!A293:C1276,3,FALSE)</f>
        <v>27.775268000000001</v>
      </c>
      <c r="G286" s="84">
        <v>27.775268000000001</v>
      </c>
    </row>
    <row r="287" spans="1:9" x14ac:dyDescent="0.25">
      <c r="A287" s="18">
        <v>1945</v>
      </c>
      <c r="B287" s="18">
        <v>1945</v>
      </c>
      <c r="C287" s="18">
        <v>4</v>
      </c>
      <c r="D287" s="84" t="s">
        <v>321</v>
      </c>
      <c r="E287" s="84" t="str">
        <f t="shared" si="13"/>
        <v>1945 4</v>
      </c>
      <c r="F287" s="14">
        <f>VLOOKUP(D287,'Scatter Plot_2'!A294:C1277,3,FALSE)</f>
        <v>221.60757899999999</v>
      </c>
      <c r="G287" s="84">
        <v>221.60757899999999</v>
      </c>
    </row>
    <row r="288" spans="1:9" x14ac:dyDescent="0.25">
      <c r="A288" s="18">
        <v>1945</v>
      </c>
      <c r="B288" s="18">
        <v>1945</v>
      </c>
      <c r="C288" s="18">
        <v>5</v>
      </c>
      <c r="D288" s="84" t="s">
        <v>322</v>
      </c>
      <c r="E288" s="84" t="str">
        <f t="shared" si="13"/>
        <v>1945 5</v>
      </c>
      <c r="F288" s="14">
        <f>VLOOKUP(D288,'Scatter Plot_2'!A295:C1278,3,FALSE)</f>
        <v>302.53286300000002</v>
      </c>
      <c r="G288" s="84">
        <v>302.53286300000002</v>
      </c>
    </row>
    <row r="289" spans="1:7" x14ac:dyDescent="0.25">
      <c r="A289" s="18">
        <v>1945</v>
      </c>
      <c r="B289" s="18">
        <v>1945</v>
      </c>
      <c r="C289" s="18">
        <v>6</v>
      </c>
      <c r="D289" s="84" t="s">
        <v>323</v>
      </c>
      <c r="E289" s="84" t="str">
        <f t="shared" si="13"/>
        <v>1945 6</v>
      </c>
      <c r="F289" s="14">
        <f>VLOOKUP(D289,'Scatter Plot_2'!A296:C1279,3,FALSE)</f>
        <v>364.00190099999998</v>
      </c>
      <c r="G289" s="84">
        <v>364.00190099999998</v>
      </c>
    </row>
    <row r="290" spans="1:7" x14ac:dyDescent="0.25">
      <c r="A290" s="18">
        <v>1945</v>
      </c>
      <c r="B290" s="18">
        <v>1945</v>
      </c>
      <c r="C290" s="18">
        <v>7</v>
      </c>
      <c r="D290" s="84" t="s">
        <v>324</v>
      </c>
      <c r="E290" s="84" t="str">
        <f t="shared" si="13"/>
        <v>1945 7</v>
      </c>
      <c r="F290" s="14">
        <f>VLOOKUP(D290,'Scatter Plot_2'!A297:C1280,3,FALSE)</f>
        <v>387.87654600000002</v>
      </c>
      <c r="G290" s="84">
        <v>387.87654600000002</v>
      </c>
    </row>
    <row r="291" spans="1:7" x14ac:dyDescent="0.25">
      <c r="A291" s="18">
        <v>1945</v>
      </c>
      <c r="B291" s="18">
        <v>1945</v>
      </c>
      <c r="C291" s="18">
        <v>8</v>
      </c>
      <c r="D291" s="84" t="s">
        <v>325</v>
      </c>
      <c r="E291" s="84" t="str">
        <f t="shared" si="13"/>
        <v>1945 8</v>
      </c>
      <c r="F291" s="14">
        <f>VLOOKUP(D291,'Scatter Plot_2'!A298:C1281,3,FALSE)</f>
        <v>406.519139</v>
      </c>
      <c r="G291" s="84">
        <v>406.519139</v>
      </c>
    </row>
    <row r="292" spans="1:7" x14ac:dyDescent="0.25">
      <c r="A292" s="18">
        <v>1945</v>
      </c>
      <c r="B292" s="18">
        <v>1945</v>
      </c>
      <c r="C292" s="18">
        <v>9</v>
      </c>
      <c r="D292" s="84" t="s">
        <v>326</v>
      </c>
      <c r="E292" s="84" t="str">
        <f t="shared" si="13"/>
        <v>1945 9</v>
      </c>
      <c r="F292" s="14">
        <f>VLOOKUP(D292,'Scatter Plot_2'!A299:C1282,3,FALSE)</f>
        <v>338.161743</v>
      </c>
      <c r="G292" s="84">
        <v>338.161743</v>
      </c>
    </row>
    <row r="293" spans="1:7" x14ac:dyDescent="0.25">
      <c r="A293" s="18">
        <v>1946</v>
      </c>
      <c r="B293" s="18">
        <v>1945</v>
      </c>
      <c r="C293" s="18">
        <v>10</v>
      </c>
      <c r="D293" s="84" t="s">
        <v>327</v>
      </c>
      <c r="E293" s="84" t="str">
        <f t="shared" si="13"/>
        <v>1946 10</v>
      </c>
      <c r="F293" s="14">
        <f>VLOOKUP(D293,'Scatter Plot_2'!A300:C1283,3,FALSE)</f>
        <v>319.46784700000001</v>
      </c>
      <c r="G293" s="84">
        <v>319.46784700000001</v>
      </c>
    </row>
    <row r="294" spans="1:7" x14ac:dyDescent="0.25">
      <c r="A294" s="18">
        <v>1946</v>
      </c>
      <c r="B294" s="18">
        <v>1945</v>
      </c>
      <c r="C294" s="18">
        <v>11</v>
      </c>
      <c r="D294" s="84" t="s">
        <v>328</v>
      </c>
      <c r="E294" s="84" t="str">
        <f t="shared" si="13"/>
        <v>1946 11</v>
      </c>
      <c r="F294" s="14">
        <f>VLOOKUP(D294,'Scatter Plot_2'!A301:C1284,3,FALSE)</f>
        <v>278.23598399999997</v>
      </c>
      <c r="G294" s="84">
        <v>278.23598399999997</v>
      </c>
    </row>
    <row r="295" spans="1:7" x14ac:dyDescent="0.25">
      <c r="A295" s="18">
        <v>1946</v>
      </c>
      <c r="B295" s="18">
        <v>1945</v>
      </c>
      <c r="C295" s="18">
        <v>12</v>
      </c>
      <c r="D295" s="84" t="s">
        <v>329</v>
      </c>
      <c r="E295" s="84" t="str">
        <f t="shared" si="13"/>
        <v>1946 12</v>
      </c>
      <c r="F295" s="14">
        <f>VLOOKUP(D295,'Scatter Plot_2'!A302:C1285,3,FALSE)</f>
        <v>263.09340200000003</v>
      </c>
      <c r="G295" s="84">
        <v>263.09340200000003</v>
      </c>
    </row>
    <row r="296" spans="1:7" x14ac:dyDescent="0.25">
      <c r="A296" s="18">
        <v>1946</v>
      </c>
      <c r="B296" s="18">
        <v>1946</v>
      </c>
      <c r="C296" s="18">
        <v>1</v>
      </c>
      <c r="D296" s="84" t="s">
        <v>330</v>
      </c>
      <c r="E296" s="84" t="str">
        <f t="shared" si="13"/>
        <v>1946 1</v>
      </c>
      <c r="F296" s="14">
        <f>VLOOKUP(D296,'Scatter Plot_2'!A303:C1286,3,FALSE)</f>
        <v>76.249886000000004</v>
      </c>
      <c r="G296" s="84">
        <v>76.249886000000004</v>
      </c>
    </row>
    <row r="297" spans="1:7" x14ac:dyDescent="0.25">
      <c r="A297" s="18">
        <v>1946</v>
      </c>
      <c r="B297" s="18">
        <v>1946</v>
      </c>
      <c r="C297" s="18">
        <v>2</v>
      </c>
      <c r="D297" s="84" t="s">
        <v>331</v>
      </c>
      <c r="E297" s="84" t="str">
        <f t="shared" si="13"/>
        <v>1946 2</v>
      </c>
      <c r="F297" s="14">
        <f>VLOOKUP(D297,'Scatter Plot_2'!A304:C1287,3,FALSE)</f>
        <v>32.221425000000004</v>
      </c>
      <c r="G297" s="84">
        <v>32.221425000000004</v>
      </c>
    </row>
    <row r="298" spans="1:7" x14ac:dyDescent="0.25">
      <c r="A298" s="18">
        <v>1946</v>
      </c>
      <c r="B298" s="18">
        <v>1946</v>
      </c>
      <c r="C298" s="18">
        <v>3</v>
      </c>
      <c r="D298" s="84" t="s">
        <v>332</v>
      </c>
      <c r="E298" s="84" t="str">
        <f t="shared" si="13"/>
        <v>1946 3</v>
      </c>
      <c r="F298" s="14">
        <f>VLOOKUP(D298,'Scatter Plot_2'!A305:C1288,3,FALSE)</f>
        <v>29.663416999999999</v>
      </c>
      <c r="G298" s="84">
        <v>29.663416999999999</v>
      </c>
    </row>
    <row r="299" spans="1:7" x14ac:dyDescent="0.25">
      <c r="A299" s="18">
        <v>1946</v>
      </c>
      <c r="B299" s="18">
        <v>1946</v>
      </c>
      <c r="C299" s="18">
        <v>4</v>
      </c>
      <c r="D299" s="84" t="s">
        <v>333</v>
      </c>
      <c r="E299" s="84" t="str">
        <f t="shared" si="13"/>
        <v>1946 4</v>
      </c>
      <c r="F299" s="14">
        <f>VLOOKUP(D299,'Scatter Plot_2'!A306:C1289,3,FALSE)</f>
        <v>130.279346</v>
      </c>
      <c r="G299" s="84">
        <v>130.279346</v>
      </c>
    </row>
    <row r="300" spans="1:7" x14ac:dyDescent="0.25">
      <c r="A300" s="18">
        <v>1946</v>
      </c>
      <c r="B300" s="18">
        <v>1946</v>
      </c>
      <c r="C300" s="18">
        <v>5</v>
      </c>
      <c r="D300" s="84" t="s">
        <v>334</v>
      </c>
      <c r="E300" s="84" t="str">
        <f t="shared" si="13"/>
        <v>1946 5</v>
      </c>
      <c r="F300" s="14">
        <f>VLOOKUP(D300,'Scatter Plot_2'!A307:C1290,3,FALSE)</f>
        <v>214.48900599999999</v>
      </c>
      <c r="G300" s="84">
        <v>214.48900599999999</v>
      </c>
    </row>
    <row r="301" spans="1:7" x14ac:dyDescent="0.25">
      <c r="A301" s="18">
        <v>1946</v>
      </c>
      <c r="B301" s="18">
        <v>1946</v>
      </c>
      <c r="C301" s="18">
        <v>6</v>
      </c>
      <c r="D301" s="84" t="s">
        <v>335</v>
      </c>
      <c r="E301" s="84" t="str">
        <f t="shared" si="13"/>
        <v>1946 6</v>
      </c>
      <c r="F301" s="14">
        <f>VLOOKUP(D301,'Scatter Plot_2'!A308:C1291,3,FALSE)</f>
        <v>312.69386600000001</v>
      </c>
      <c r="G301" s="84">
        <v>312.69386600000001</v>
      </c>
    </row>
    <row r="302" spans="1:7" x14ac:dyDescent="0.25">
      <c r="A302" s="18">
        <v>1946</v>
      </c>
      <c r="B302" s="18">
        <v>1946</v>
      </c>
      <c r="C302" s="18">
        <v>7</v>
      </c>
      <c r="D302" s="84" t="s">
        <v>336</v>
      </c>
      <c r="E302" s="84" t="str">
        <f t="shared" si="13"/>
        <v>1946 7</v>
      </c>
      <c r="F302" s="14">
        <f>VLOOKUP(D302,'Scatter Plot_2'!A309:C1292,3,FALSE)</f>
        <v>380.83524399999999</v>
      </c>
      <c r="G302" s="84">
        <v>380.83524399999999</v>
      </c>
    </row>
    <row r="303" spans="1:7" x14ac:dyDescent="0.25">
      <c r="A303" s="18">
        <v>1946</v>
      </c>
      <c r="B303" s="18">
        <v>1946</v>
      </c>
      <c r="C303" s="18">
        <v>8</v>
      </c>
      <c r="D303" s="84" t="s">
        <v>337</v>
      </c>
      <c r="E303" s="84" t="str">
        <f t="shared" si="13"/>
        <v>1946 8</v>
      </c>
      <c r="F303" s="14">
        <f>VLOOKUP(D303,'Scatter Plot_2'!A310:C1293,3,FALSE)</f>
        <v>403.20724100000001</v>
      </c>
      <c r="G303" s="84">
        <v>403.20724100000001</v>
      </c>
    </row>
    <row r="304" spans="1:7" x14ac:dyDescent="0.25">
      <c r="A304" s="18">
        <v>1946</v>
      </c>
      <c r="B304" s="18">
        <v>1946</v>
      </c>
      <c r="C304" s="18">
        <v>9</v>
      </c>
      <c r="D304" s="84" t="s">
        <v>338</v>
      </c>
      <c r="E304" s="84" t="str">
        <f t="shared" si="13"/>
        <v>1946 9</v>
      </c>
      <c r="F304" s="14">
        <f>VLOOKUP(D304,'Scatter Plot_2'!A311:C1294,3,FALSE)</f>
        <v>329.89117700000003</v>
      </c>
      <c r="G304" s="84">
        <v>329.89117700000003</v>
      </c>
    </row>
    <row r="305" spans="1:9" x14ac:dyDescent="0.25">
      <c r="A305" s="18">
        <v>1947</v>
      </c>
      <c r="B305" s="18">
        <v>1946</v>
      </c>
      <c r="C305" s="18">
        <v>10</v>
      </c>
      <c r="D305" s="84" t="s">
        <v>339</v>
      </c>
      <c r="E305" s="84" t="str">
        <f t="shared" si="13"/>
        <v>1947 10</v>
      </c>
      <c r="F305" s="14">
        <f>VLOOKUP(D305,'Scatter Plot_2'!A312:C1295,3,FALSE)</f>
        <v>269.41816599999999</v>
      </c>
      <c r="G305" s="84">
        <v>269.41816599999999</v>
      </c>
    </row>
    <row r="306" spans="1:9" x14ac:dyDescent="0.25">
      <c r="A306" s="18">
        <v>1947</v>
      </c>
      <c r="B306" s="18">
        <v>1946</v>
      </c>
      <c r="C306" s="18">
        <v>11</v>
      </c>
      <c r="D306" s="84" t="s">
        <v>340</v>
      </c>
      <c r="E306" s="84" t="str">
        <f t="shared" si="13"/>
        <v>1947 11</v>
      </c>
      <c r="F306" s="14">
        <f>VLOOKUP(D306,'Scatter Plot_2'!A313:C1296,3,FALSE)</f>
        <v>220.02115699999999</v>
      </c>
      <c r="G306" s="84">
        <v>220.02115699999999</v>
      </c>
    </row>
    <row r="307" spans="1:9" x14ac:dyDescent="0.25">
      <c r="A307" s="18">
        <v>1947</v>
      </c>
      <c r="B307" s="18">
        <v>1946</v>
      </c>
      <c r="C307" s="18">
        <v>12</v>
      </c>
      <c r="D307" s="84" t="s">
        <v>341</v>
      </c>
      <c r="E307" s="84" t="str">
        <f t="shared" si="13"/>
        <v>1947 12</v>
      </c>
      <c r="F307" s="14">
        <f>VLOOKUP(D307,'Scatter Plot_2'!A314:C1297,3,FALSE)</f>
        <v>208.937364</v>
      </c>
      <c r="G307" s="84">
        <v>208.937364</v>
      </c>
    </row>
    <row r="308" spans="1:9" x14ac:dyDescent="0.25">
      <c r="A308" s="18">
        <v>1947</v>
      </c>
      <c r="B308" s="18">
        <v>1947</v>
      </c>
      <c r="C308" s="18">
        <v>1</v>
      </c>
      <c r="D308" s="84" t="s">
        <v>342</v>
      </c>
      <c r="E308" s="84" t="str">
        <f t="shared" si="13"/>
        <v>1947 1</v>
      </c>
      <c r="F308" s="14">
        <f>VLOOKUP(D308,'Scatter Plot_2'!A315:C1298,3,FALSE)</f>
        <v>8.6311839999999993</v>
      </c>
      <c r="G308" s="84">
        <v>8.6311839999999993</v>
      </c>
    </row>
    <row r="309" spans="1:9" x14ac:dyDescent="0.25">
      <c r="A309" s="18">
        <v>1947</v>
      </c>
      <c r="B309" s="18">
        <v>1947</v>
      </c>
      <c r="C309" s="18">
        <v>2</v>
      </c>
      <c r="D309" s="84" t="s">
        <v>343</v>
      </c>
      <c r="E309" s="84" t="str">
        <f t="shared" si="13"/>
        <v>1947 2</v>
      </c>
      <c r="F309" s="14">
        <f>VLOOKUP(D309,'Scatter Plot_2'!A316:C1299,3,FALSE)</f>
        <v>8.4380640000000007</v>
      </c>
      <c r="G309" s="84">
        <v>8.4380640000000007</v>
      </c>
    </row>
    <row r="310" spans="1:9" x14ac:dyDescent="0.25">
      <c r="A310" s="18">
        <v>1947</v>
      </c>
      <c r="B310" s="18">
        <v>1947</v>
      </c>
      <c r="C310" s="18">
        <v>3</v>
      </c>
      <c r="D310" s="84" t="s">
        <v>344</v>
      </c>
      <c r="E310" s="84" t="str">
        <f t="shared" si="13"/>
        <v>1947 3</v>
      </c>
      <c r="F310" s="14">
        <f>VLOOKUP(D310,'Scatter Plot_2'!A317:C1300,3,FALSE)</f>
        <v>15.372862</v>
      </c>
      <c r="G310" s="84">
        <v>15.372862</v>
      </c>
    </row>
    <row r="311" spans="1:9" x14ac:dyDescent="0.25">
      <c r="A311" s="18">
        <v>1947</v>
      </c>
      <c r="B311" s="18">
        <v>1947</v>
      </c>
      <c r="C311" s="18">
        <v>4</v>
      </c>
      <c r="D311" s="84" t="s">
        <v>345</v>
      </c>
      <c r="E311" s="84" t="str">
        <f t="shared" si="13"/>
        <v>1947 4</v>
      </c>
      <c r="F311" s="14">
        <f>VLOOKUP(D311,'Scatter Plot_2'!A318:C1301,3,FALSE)</f>
        <v>116.646827</v>
      </c>
      <c r="G311" s="84">
        <v>116.646827</v>
      </c>
    </row>
    <row r="312" spans="1:9" x14ac:dyDescent="0.25">
      <c r="A312" s="18">
        <v>1947</v>
      </c>
      <c r="B312" s="18">
        <v>1947</v>
      </c>
      <c r="C312" s="18">
        <v>5</v>
      </c>
      <c r="D312" s="84" t="s">
        <v>346</v>
      </c>
      <c r="E312" s="84" t="str">
        <f t="shared" si="13"/>
        <v>1947 5</v>
      </c>
      <c r="F312" s="14">
        <f>VLOOKUP(D312,'Scatter Plot_2'!A319:C1302,3,FALSE)</f>
        <v>166.56170499999999</v>
      </c>
      <c r="G312" s="84">
        <v>166.56170499999999</v>
      </c>
    </row>
    <row r="313" spans="1:9" x14ac:dyDescent="0.25">
      <c r="A313" s="18">
        <v>1947</v>
      </c>
      <c r="B313" s="18">
        <v>1947</v>
      </c>
      <c r="C313" s="18">
        <v>6</v>
      </c>
      <c r="D313" s="84" t="s">
        <v>347</v>
      </c>
      <c r="E313" s="84" t="str">
        <f t="shared" si="13"/>
        <v>1947 6</v>
      </c>
      <c r="F313" s="14">
        <f>VLOOKUP(D313,'Scatter Plot_2'!A320:C1303,3,FALSE)</f>
        <v>293.85056600000001</v>
      </c>
      <c r="G313" s="84">
        <v>293.85056600000001</v>
      </c>
    </row>
    <row r="314" spans="1:9" x14ac:dyDescent="0.25">
      <c r="A314" s="18">
        <v>1947</v>
      </c>
      <c r="B314" s="18">
        <v>1947</v>
      </c>
      <c r="C314" s="18">
        <v>7</v>
      </c>
      <c r="D314" s="84" t="s">
        <v>348</v>
      </c>
      <c r="E314" s="84" t="str">
        <f t="shared" si="13"/>
        <v>1947 7</v>
      </c>
      <c r="F314" s="14">
        <f>VLOOKUP(D314,'Scatter Plot_2'!A321:C1304,3,FALSE)</f>
        <v>383.28855399999998</v>
      </c>
      <c r="G314" s="84">
        <v>383.28855399999998</v>
      </c>
    </row>
    <row r="315" spans="1:9" x14ac:dyDescent="0.25">
      <c r="A315" s="18">
        <v>1947</v>
      </c>
      <c r="B315" s="18">
        <v>1947</v>
      </c>
      <c r="C315" s="18">
        <v>8</v>
      </c>
      <c r="D315" s="84" t="s">
        <v>349</v>
      </c>
      <c r="E315" s="84" t="str">
        <f t="shared" si="13"/>
        <v>1947 8</v>
      </c>
      <c r="F315" s="14">
        <f>VLOOKUP(D315,'Scatter Plot_2'!A322:C1305,3,FALSE)</f>
        <v>152.422743</v>
      </c>
      <c r="G315" s="84">
        <v>152.422743</v>
      </c>
      <c r="H315" s="17"/>
      <c r="I315" s="17"/>
    </row>
    <row r="316" spans="1:9" x14ac:dyDescent="0.25">
      <c r="A316" s="18">
        <v>1947</v>
      </c>
      <c r="B316" s="18">
        <v>1947</v>
      </c>
      <c r="C316" s="18">
        <v>9</v>
      </c>
      <c r="D316" s="84" t="s">
        <v>350</v>
      </c>
      <c r="E316" s="84" t="str">
        <f t="shared" si="13"/>
        <v>1947 9</v>
      </c>
      <c r="F316" s="14">
        <f>VLOOKUP(D316,'Scatter Plot_2'!A323:C1306,3,FALSE)</f>
        <v>157.43018799999999</v>
      </c>
      <c r="G316" s="84">
        <v>157.43018799999999</v>
      </c>
      <c r="H316" s="17"/>
      <c r="I316" s="17"/>
    </row>
    <row r="317" spans="1:9" x14ac:dyDescent="0.25">
      <c r="A317" s="18">
        <v>1948</v>
      </c>
      <c r="B317" s="18">
        <v>1947</v>
      </c>
      <c r="C317" s="18">
        <v>10</v>
      </c>
      <c r="D317" s="84" t="s">
        <v>351</v>
      </c>
      <c r="E317" s="84" t="str">
        <f t="shared" si="13"/>
        <v>1948 10</v>
      </c>
      <c r="F317" s="14">
        <f>VLOOKUP(D317,'Scatter Plot_2'!A324:C1307,3,FALSE)</f>
        <v>244.157803</v>
      </c>
      <c r="G317" s="84">
        <v>244.157803</v>
      </c>
      <c r="H317" s="17"/>
      <c r="I317" s="17"/>
    </row>
    <row r="318" spans="1:9" x14ac:dyDescent="0.25">
      <c r="A318" s="18">
        <v>1948</v>
      </c>
      <c r="B318" s="18">
        <v>1947</v>
      </c>
      <c r="C318" s="18">
        <v>11</v>
      </c>
      <c r="D318" s="84" t="s">
        <v>352</v>
      </c>
      <c r="E318" s="84" t="str">
        <f t="shared" si="13"/>
        <v>1948 11</v>
      </c>
      <c r="F318" s="14">
        <f>VLOOKUP(D318,'Scatter Plot_2'!A325:C1308,3,FALSE)</f>
        <v>277.82403799999997</v>
      </c>
      <c r="G318" s="84">
        <v>277.82403799999997</v>
      </c>
      <c r="H318" s="17"/>
      <c r="I318" s="17"/>
    </row>
    <row r="319" spans="1:9" x14ac:dyDescent="0.25">
      <c r="A319" s="18">
        <v>1948</v>
      </c>
      <c r="B319" s="18">
        <v>1947</v>
      </c>
      <c r="C319" s="18">
        <v>12</v>
      </c>
      <c r="D319" s="84" t="s">
        <v>353</v>
      </c>
      <c r="E319" s="84" t="str">
        <f t="shared" si="13"/>
        <v>1948 12</v>
      </c>
      <c r="F319" s="14">
        <f>VLOOKUP(D319,'Scatter Plot_2'!A326:C1309,3,FALSE)</f>
        <v>212.66488799999999</v>
      </c>
      <c r="G319" s="84">
        <v>212.66488799999999</v>
      </c>
      <c r="H319" s="17"/>
      <c r="I319" s="17"/>
    </row>
    <row r="320" spans="1:9" x14ac:dyDescent="0.25">
      <c r="A320" s="18">
        <v>1948</v>
      </c>
      <c r="B320" s="18">
        <v>1948</v>
      </c>
      <c r="C320" s="18">
        <v>1</v>
      </c>
      <c r="D320" s="84" t="s">
        <v>354</v>
      </c>
      <c r="E320" s="84" t="str">
        <f t="shared" si="13"/>
        <v>1948 1</v>
      </c>
      <c r="F320" s="14">
        <f>VLOOKUP(D320,'Scatter Plot_2'!A327:C1310,3,FALSE)</f>
        <v>0.17088700000000001</v>
      </c>
      <c r="G320" s="84">
        <v>0.17088700000000001</v>
      </c>
    </row>
    <row r="321" spans="1:7" x14ac:dyDescent="0.25">
      <c r="A321" s="18">
        <v>1948</v>
      </c>
      <c r="B321" s="18">
        <v>1948</v>
      </c>
      <c r="C321" s="18">
        <v>2</v>
      </c>
      <c r="D321" s="84" t="s">
        <v>355</v>
      </c>
      <c r="E321" s="84" t="str">
        <f t="shared" si="13"/>
        <v>1948 2</v>
      </c>
      <c r="F321" s="14">
        <f>VLOOKUP(D321,'Scatter Plot_2'!A328:C1311,3,FALSE)</f>
        <v>2.2078159999999998</v>
      </c>
      <c r="G321" s="84">
        <v>2.2078159999999998</v>
      </c>
    </row>
    <row r="322" spans="1:7" x14ac:dyDescent="0.25">
      <c r="A322" s="18">
        <v>1948</v>
      </c>
      <c r="B322" s="18">
        <v>1948</v>
      </c>
      <c r="C322" s="18">
        <v>3</v>
      </c>
      <c r="D322" s="84" t="s">
        <v>356</v>
      </c>
      <c r="E322" s="84" t="str">
        <f t="shared" si="13"/>
        <v>1948 3</v>
      </c>
      <c r="F322" s="14">
        <f>VLOOKUP(D322,'Scatter Plot_2'!A329:C1312,3,FALSE)</f>
        <v>4.4607190000000001</v>
      </c>
      <c r="G322" s="84">
        <v>4.4607190000000001</v>
      </c>
    </row>
    <row r="323" spans="1:7" x14ac:dyDescent="0.25">
      <c r="A323" s="18">
        <v>1948</v>
      </c>
      <c r="B323" s="18">
        <v>1948</v>
      </c>
      <c r="C323" s="18">
        <v>4</v>
      </c>
      <c r="D323" s="84" t="s">
        <v>357</v>
      </c>
      <c r="E323" s="84" t="str">
        <f t="shared" si="13"/>
        <v>1948 4</v>
      </c>
      <c r="F323" s="14">
        <f>VLOOKUP(D323,'Scatter Plot_2'!A330:C1313,3,FALSE)</f>
        <v>25.067820999999999</v>
      </c>
      <c r="G323" s="84">
        <v>25.067820999999999</v>
      </c>
    </row>
    <row r="324" spans="1:7" x14ac:dyDescent="0.25">
      <c r="A324" s="18">
        <v>1948</v>
      </c>
      <c r="B324" s="18">
        <v>1948</v>
      </c>
      <c r="C324" s="18">
        <v>5</v>
      </c>
      <c r="D324" s="84" t="s">
        <v>358</v>
      </c>
      <c r="E324" s="84" t="str">
        <f t="shared" si="13"/>
        <v>1948 5</v>
      </c>
      <c r="F324" s="14">
        <f>VLOOKUP(D324,'Scatter Plot_2'!A331:C1314,3,FALSE)</f>
        <v>170.47919999999999</v>
      </c>
      <c r="G324" s="84">
        <v>170.47919999999999</v>
      </c>
    </row>
    <row r="325" spans="1:7" x14ac:dyDescent="0.25">
      <c r="A325" s="18">
        <v>1948</v>
      </c>
      <c r="B325" s="18">
        <v>1948</v>
      </c>
      <c r="C325" s="18">
        <v>6</v>
      </c>
      <c r="D325" s="84" t="s">
        <v>359</v>
      </c>
      <c r="E325" s="84" t="str">
        <f t="shared" si="13"/>
        <v>1948 6</v>
      </c>
      <c r="F325" s="14">
        <f>VLOOKUP(D325,'Scatter Plot_2'!A332:C1315,3,FALSE)</f>
        <v>275.62822299999999</v>
      </c>
      <c r="G325" s="84">
        <v>275.62822299999999</v>
      </c>
    </row>
    <row r="326" spans="1:7" x14ac:dyDescent="0.25">
      <c r="A326" s="18">
        <v>1948</v>
      </c>
      <c r="B326" s="18">
        <v>1948</v>
      </c>
      <c r="C326" s="18">
        <v>7</v>
      </c>
      <c r="D326" s="84" t="s">
        <v>360</v>
      </c>
      <c r="E326" s="84" t="str">
        <f t="shared" ref="E326:E389" si="14">CONCATENATE(A326," ",C326)</f>
        <v>1948 7</v>
      </c>
      <c r="F326" s="14">
        <f>VLOOKUP(D326,'Scatter Plot_2'!A333:C1316,3,FALSE)</f>
        <v>384.047887</v>
      </c>
      <c r="G326" s="84">
        <v>384.047887</v>
      </c>
    </row>
    <row r="327" spans="1:7" x14ac:dyDescent="0.25">
      <c r="A327" s="18">
        <v>1948</v>
      </c>
      <c r="B327" s="18">
        <v>1948</v>
      </c>
      <c r="C327" s="18">
        <v>8</v>
      </c>
      <c r="D327" s="84" t="s">
        <v>361</v>
      </c>
      <c r="E327" s="84" t="str">
        <f t="shared" si="14"/>
        <v>1948 8</v>
      </c>
      <c r="F327" s="14">
        <f>VLOOKUP(D327,'Scatter Plot_2'!A334:C1317,3,FALSE)</f>
        <v>395.852082</v>
      </c>
      <c r="G327" s="84">
        <v>395.852082</v>
      </c>
    </row>
    <row r="328" spans="1:7" x14ac:dyDescent="0.25">
      <c r="A328" s="18">
        <v>1948</v>
      </c>
      <c r="B328" s="18">
        <v>1948</v>
      </c>
      <c r="C328" s="18">
        <v>9</v>
      </c>
      <c r="D328" s="84" t="s">
        <v>362</v>
      </c>
      <c r="E328" s="84" t="str">
        <f t="shared" si="14"/>
        <v>1948 9</v>
      </c>
      <c r="F328" s="14">
        <f>VLOOKUP(D328,'Scatter Plot_2'!A335:C1318,3,FALSE)</f>
        <v>333.09143899999998</v>
      </c>
      <c r="G328" s="84">
        <v>333.09143899999998</v>
      </c>
    </row>
    <row r="329" spans="1:7" x14ac:dyDescent="0.25">
      <c r="A329" s="18">
        <v>1949</v>
      </c>
      <c r="B329" s="18">
        <v>1948</v>
      </c>
      <c r="C329" s="18">
        <v>10</v>
      </c>
      <c r="D329" s="84" t="s">
        <v>363</v>
      </c>
      <c r="E329" s="84" t="str">
        <f t="shared" si="14"/>
        <v>1949 10</v>
      </c>
      <c r="F329" s="14">
        <f>VLOOKUP(D329,'Scatter Plot_2'!A336:C1319,3,FALSE)</f>
        <v>260.11577499999999</v>
      </c>
      <c r="G329" s="84">
        <v>260.11577499999999</v>
      </c>
    </row>
    <row r="330" spans="1:7" x14ac:dyDescent="0.25">
      <c r="A330" s="18">
        <v>1949</v>
      </c>
      <c r="B330" s="18">
        <v>1948</v>
      </c>
      <c r="C330" s="18">
        <v>11</v>
      </c>
      <c r="D330" s="84" t="s">
        <v>364</v>
      </c>
      <c r="E330" s="84" t="str">
        <f t="shared" si="14"/>
        <v>1949 11</v>
      </c>
      <c r="F330" s="14">
        <f>VLOOKUP(D330,'Scatter Plot_2'!A337:C1320,3,FALSE)</f>
        <v>204.645207</v>
      </c>
      <c r="G330" s="84">
        <v>204.645207</v>
      </c>
    </row>
    <row r="331" spans="1:7" x14ac:dyDescent="0.25">
      <c r="A331" s="18">
        <v>1949</v>
      </c>
      <c r="B331" s="18">
        <v>1948</v>
      </c>
      <c r="C331" s="18">
        <v>12</v>
      </c>
      <c r="D331" s="84" t="s">
        <v>365</v>
      </c>
      <c r="E331" s="84" t="str">
        <f t="shared" si="14"/>
        <v>1949 12</v>
      </c>
      <c r="F331" s="14">
        <f>VLOOKUP(D331,'Scatter Plot_2'!A338:C1321,3,FALSE)</f>
        <v>194.51745500000001</v>
      </c>
      <c r="G331" s="84">
        <v>194.51745500000001</v>
      </c>
    </row>
    <row r="332" spans="1:7" x14ac:dyDescent="0.25">
      <c r="A332" s="18">
        <v>1949</v>
      </c>
      <c r="B332" s="18">
        <v>1949</v>
      </c>
      <c r="C332" s="18">
        <v>1</v>
      </c>
      <c r="D332" s="84" t="s">
        <v>366</v>
      </c>
      <c r="E332" s="84" t="str">
        <f t="shared" si="14"/>
        <v>1949 1</v>
      </c>
      <c r="F332" s="14">
        <f>VLOOKUP(D332,'Scatter Plot_2'!A339:C1322,3,FALSE)</f>
        <v>4.7237270000000002</v>
      </c>
      <c r="G332" s="84">
        <v>4.7237270000000002</v>
      </c>
    </row>
    <row r="333" spans="1:7" x14ac:dyDescent="0.25">
      <c r="A333" s="18">
        <v>1949</v>
      </c>
      <c r="B333" s="18">
        <v>1949</v>
      </c>
      <c r="C333" s="18">
        <v>2</v>
      </c>
      <c r="D333" s="84" t="s">
        <v>367</v>
      </c>
      <c r="E333" s="84" t="str">
        <f t="shared" si="14"/>
        <v>1949 2</v>
      </c>
      <c r="F333" s="14">
        <f>VLOOKUP(D333,'Scatter Plot_2'!A340:C1323,3,FALSE)</f>
        <v>3.2813789999999998</v>
      </c>
      <c r="G333" s="84">
        <v>3.2813789999999998</v>
      </c>
    </row>
    <row r="334" spans="1:7" x14ac:dyDescent="0.25">
      <c r="A334" s="18">
        <v>1949</v>
      </c>
      <c r="B334" s="18">
        <v>1949</v>
      </c>
      <c r="C334" s="18">
        <v>3</v>
      </c>
      <c r="D334" s="84" t="s">
        <v>368</v>
      </c>
      <c r="E334" s="84" t="str">
        <f t="shared" si="14"/>
        <v>1949 3</v>
      </c>
      <c r="F334" s="14">
        <f>VLOOKUP(D334,'Scatter Plot_2'!A341:C1324,3,FALSE)</f>
        <v>8.7901170000000004</v>
      </c>
      <c r="G334" s="84">
        <v>8.7901170000000004</v>
      </c>
    </row>
    <row r="335" spans="1:7" x14ac:dyDescent="0.25">
      <c r="A335" s="18">
        <v>1949</v>
      </c>
      <c r="B335" s="18">
        <v>1949</v>
      </c>
      <c r="C335" s="18">
        <v>4</v>
      </c>
      <c r="D335" s="84" t="s">
        <v>369</v>
      </c>
      <c r="E335" s="84" t="str">
        <f t="shared" si="14"/>
        <v>1949 4</v>
      </c>
      <c r="F335" s="14">
        <f>VLOOKUP(D335,'Scatter Plot_2'!A342:C1325,3,FALSE)</f>
        <v>66.587306999999996</v>
      </c>
      <c r="G335" s="84">
        <v>66.587306999999996</v>
      </c>
    </row>
    <row r="336" spans="1:7" x14ac:dyDescent="0.25">
      <c r="A336" s="18">
        <v>1949</v>
      </c>
      <c r="B336" s="18">
        <v>1949</v>
      </c>
      <c r="C336" s="18">
        <v>5</v>
      </c>
      <c r="D336" s="84" t="s">
        <v>370</v>
      </c>
      <c r="E336" s="84" t="str">
        <f t="shared" si="14"/>
        <v>1949 5</v>
      </c>
      <c r="F336" s="14">
        <f>VLOOKUP(D336,'Scatter Plot_2'!A343:C1326,3,FALSE)</f>
        <v>130.12729899999999</v>
      </c>
      <c r="G336" s="84">
        <v>130.12729899999999</v>
      </c>
    </row>
    <row r="337" spans="1:7" x14ac:dyDescent="0.25">
      <c r="A337" s="18">
        <v>1949</v>
      </c>
      <c r="B337" s="18">
        <v>1949</v>
      </c>
      <c r="C337" s="18">
        <v>6</v>
      </c>
      <c r="D337" s="84" t="s">
        <v>371</v>
      </c>
      <c r="E337" s="84" t="str">
        <f t="shared" si="14"/>
        <v>1949 6</v>
      </c>
      <c r="F337" s="14">
        <f>VLOOKUP(D337,'Scatter Plot_2'!A344:C1327,3,FALSE)</f>
        <v>222.66916800000001</v>
      </c>
      <c r="G337" s="84">
        <v>222.66916800000001</v>
      </c>
    </row>
    <row r="338" spans="1:7" x14ac:dyDescent="0.25">
      <c r="A338" s="18">
        <v>1949</v>
      </c>
      <c r="B338" s="18">
        <v>1949</v>
      </c>
      <c r="C338" s="18">
        <v>7</v>
      </c>
      <c r="D338" s="84" t="s">
        <v>372</v>
      </c>
      <c r="E338" s="84" t="str">
        <f t="shared" si="14"/>
        <v>1949 7</v>
      </c>
      <c r="F338" s="14">
        <f>VLOOKUP(D338,'Scatter Plot_2'!A345:C1328,3,FALSE)</f>
        <v>291.04289499999999</v>
      </c>
      <c r="G338" s="84">
        <v>291.04289499999999</v>
      </c>
    </row>
    <row r="339" spans="1:7" x14ac:dyDescent="0.25">
      <c r="A339" s="18">
        <v>1949</v>
      </c>
      <c r="B339" s="18">
        <v>1949</v>
      </c>
      <c r="C339" s="18">
        <v>8</v>
      </c>
      <c r="D339" s="84" t="s">
        <v>373</v>
      </c>
      <c r="E339" s="84" t="str">
        <f t="shared" si="14"/>
        <v>1949 8</v>
      </c>
      <c r="F339" s="14">
        <f>VLOOKUP(D339,'Scatter Plot_2'!A346:C1329,3,FALSE)</f>
        <v>288.03759700000001</v>
      </c>
      <c r="G339" s="84">
        <v>288.03759700000001</v>
      </c>
    </row>
    <row r="340" spans="1:7" x14ac:dyDescent="0.25">
      <c r="A340" s="18">
        <v>1949</v>
      </c>
      <c r="B340" s="18">
        <v>1949</v>
      </c>
      <c r="C340" s="18">
        <v>9</v>
      </c>
      <c r="D340" s="84" t="s">
        <v>374</v>
      </c>
      <c r="E340" s="84" t="str">
        <f t="shared" si="14"/>
        <v>1949 9</v>
      </c>
      <c r="F340" s="14">
        <f>VLOOKUP(D340,'Scatter Plot_2'!A347:C1330,3,FALSE)</f>
        <v>203.83600100000001</v>
      </c>
      <c r="G340" s="84">
        <v>203.83600100000001</v>
      </c>
    </row>
    <row r="341" spans="1:7" x14ac:dyDescent="0.25">
      <c r="A341" s="18">
        <v>1950</v>
      </c>
      <c r="B341" s="18">
        <v>1949</v>
      </c>
      <c r="C341" s="18">
        <v>10</v>
      </c>
      <c r="D341" s="84" t="s">
        <v>375</v>
      </c>
      <c r="E341" s="84" t="str">
        <f t="shared" si="14"/>
        <v>1950 10</v>
      </c>
      <c r="F341" s="14">
        <f>VLOOKUP(D341,'Scatter Plot_2'!A348:C1331,3,FALSE)</f>
        <v>128.446731</v>
      </c>
      <c r="G341" s="84">
        <v>128.446731</v>
      </c>
    </row>
    <row r="342" spans="1:7" x14ac:dyDescent="0.25">
      <c r="A342" s="18">
        <v>1950</v>
      </c>
      <c r="B342" s="18">
        <v>1949</v>
      </c>
      <c r="C342" s="18">
        <v>11</v>
      </c>
      <c r="D342" s="84" t="s">
        <v>376</v>
      </c>
      <c r="E342" s="84" t="str">
        <f t="shared" si="14"/>
        <v>1950 11</v>
      </c>
      <c r="F342" s="14">
        <f>VLOOKUP(D342,'Scatter Plot_2'!A349:C1332,3,FALSE)</f>
        <v>182.22019599999999</v>
      </c>
      <c r="G342" s="84">
        <v>182.22019599999999</v>
      </c>
    </row>
    <row r="343" spans="1:7" x14ac:dyDescent="0.25">
      <c r="A343" s="18">
        <v>1950</v>
      </c>
      <c r="B343" s="18">
        <v>1949</v>
      </c>
      <c r="C343" s="18">
        <v>12</v>
      </c>
      <c r="D343" s="84" t="s">
        <v>377</v>
      </c>
      <c r="E343" s="84" t="str">
        <f t="shared" si="14"/>
        <v>1950 12</v>
      </c>
      <c r="F343" s="14">
        <f>VLOOKUP(D343,'Scatter Plot_2'!A350:C1333,3,FALSE)</f>
        <v>165.50691800000001</v>
      </c>
      <c r="G343" s="84">
        <v>165.50691800000001</v>
      </c>
    </row>
    <row r="344" spans="1:7" x14ac:dyDescent="0.25">
      <c r="A344" s="18">
        <v>1950</v>
      </c>
      <c r="B344" s="18">
        <v>1950</v>
      </c>
      <c r="C344" s="18">
        <v>1</v>
      </c>
      <c r="D344" s="84" t="s">
        <v>378</v>
      </c>
      <c r="E344" s="84" t="str">
        <f t="shared" si="14"/>
        <v>1950 1</v>
      </c>
      <c r="F344" s="14">
        <f>VLOOKUP(D344,'Scatter Plot_2'!A351:C1334,3,FALSE)</f>
        <v>0.278368</v>
      </c>
      <c r="G344" s="84">
        <v>0.278368</v>
      </c>
    </row>
    <row r="345" spans="1:7" x14ac:dyDescent="0.25">
      <c r="A345" s="18">
        <v>1950</v>
      </c>
      <c r="B345" s="18">
        <v>1950</v>
      </c>
      <c r="C345" s="18">
        <v>2</v>
      </c>
      <c r="D345" s="84" t="s">
        <v>379</v>
      </c>
      <c r="E345" s="84" t="str">
        <f t="shared" si="14"/>
        <v>1950 2</v>
      </c>
      <c r="F345" s="14">
        <f>VLOOKUP(D345,'Scatter Plot_2'!A352:C1335,3,FALSE)</f>
        <v>3.990043</v>
      </c>
      <c r="G345" s="84">
        <v>3.990043</v>
      </c>
    </row>
    <row r="346" spans="1:7" x14ac:dyDescent="0.25">
      <c r="A346" s="18">
        <v>1950</v>
      </c>
      <c r="B346" s="18">
        <v>1950</v>
      </c>
      <c r="C346" s="18">
        <v>3</v>
      </c>
      <c r="D346" s="84" t="s">
        <v>380</v>
      </c>
      <c r="E346" s="84" t="str">
        <f t="shared" si="14"/>
        <v>1950 3</v>
      </c>
      <c r="F346" s="14">
        <f>VLOOKUP(D346,'Scatter Plot_2'!A353:C1336,3,FALSE)</f>
        <v>13.81982</v>
      </c>
      <c r="G346" s="84">
        <v>13.81982</v>
      </c>
    </row>
    <row r="347" spans="1:7" x14ac:dyDescent="0.25">
      <c r="A347" s="18">
        <v>1950</v>
      </c>
      <c r="B347" s="18">
        <v>1950</v>
      </c>
      <c r="C347" s="18">
        <v>4</v>
      </c>
      <c r="D347" s="84" t="s">
        <v>381</v>
      </c>
      <c r="E347" s="84" t="str">
        <f t="shared" si="14"/>
        <v>1950 4</v>
      </c>
      <c r="F347" s="14">
        <f>VLOOKUP(D347,'Scatter Plot_2'!A354:C1337,3,FALSE)</f>
        <v>103.301928</v>
      </c>
      <c r="G347" s="84">
        <v>103.301928</v>
      </c>
    </row>
    <row r="348" spans="1:7" x14ac:dyDescent="0.25">
      <c r="A348" s="18">
        <v>1950</v>
      </c>
      <c r="B348" s="18">
        <v>1950</v>
      </c>
      <c r="C348" s="18">
        <v>5</v>
      </c>
      <c r="D348" s="84" t="s">
        <v>382</v>
      </c>
      <c r="E348" s="84" t="str">
        <f t="shared" si="14"/>
        <v>1950 5</v>
      </c>
      <c r="F348" s="14">
        <f>VLOOKUP(D348,'Scatter Plot_2'!A355:C1338,3,FALSE)</f>
        <v>146.342544</v>
      </c>
      <c r="G348" s="84">
        <v>146.342544</v>
      </c>
    </row>
    <row r="349" spans="1:7" x14ac:dyDescent="0.25">
      <c r="A349" s="18">
        <v>1950</v>
      </c>
      <c r="B349" s="18">
        <v>1950</v>
      </c>
      <c r="C349" s="18">
        <v>6</v>
      </c>
      <c r="D349" s="84" t="s">
        <v>383</v>
      </c>
      <c r="E349" s="84" t="str">
        <f t="shared" si="14"/>
        <v>1950 6</v>
      </c>
      <c r="F349" s="14">
        <f>VLOOKUP(D349,'Scatter Plot_2'!A356:C1339,3,FALSE)</f>
        <v>251.69698600000001</v>
      </c>
      <c r="G349" s="84">
        <v>251.69698600000001</v>
      </c>
    </row>
    <row r="350" spans="1:7" x14ac:dyDescent="0.25">
      <c r="A350" s="18">
        <v>1950</v>
      </c>
      <c r="B350" s="18">
        <v>1950</v>
      </c>
      <c r="C350" s="18">
        <v>7</v>
      </c>
      <c r="D350" s="84" t="s">
        <v>384</v>
      </c>
      <c r="E350" s="84" t="str">
        <f t="shared" si="14"/>
        <v>1950 7</v>
      </c>
      <c r="F350" s="14">
        <f>VLOOKUP(D350,'Scatter Plot_2'!A357:C1340,3,FALSE)</f>
        <v>338.081886</v>
      </c>
      <c r="G350" s="84">
        <v>338.081886</v>
      </c>
    </row>
    <row r="351" spans="1:7" x14ac:dyDescent="0.25">
      <c r="A351" s="18">
        <v>1950</v>
      </c>
      <c r="B351" s="18">
        <v>1950</v>
      </c>
      <c r="C351" s="18">
        <v>8</v>
      </c>
      <c r="D351" s="84" t="s">
        <v>385</v>
      </c>
      <c r="E351" s="84" t="str">
        <f t="shared" si="14"/>
        <v>1950 8</v>
      </c>
      <c r="F351" s="14">
        <f>VLOOKUP(D351,'Scatter Plot_2'!A358:C1341,3,FALSE)</f>
        <v>347.57207599999998</v>
      </c>
      <c r="G351" s="84">
        <v>347.57207599999998</v>
      </c>
    </row>
    <row r="352" spans="1:7" x14ac:dyDescent="0.25">
      <c r="A352" s="18">
        <v>1950</v>
      </c>
      <c r="B352" s="18">
        <v>1950</v>
      </c>
      <c r="C352" s="18">
        <v>9</v>
      </c>
      <c r="D352" s="84" t="s">
        <v>386</v>
      </c>
      <c r="E352" s="84" t="str">
        <f t="shared" si="14"/>
        <v>1950 9</v>
      </c>
      <c r="F352" s="14">
        <f>VLOOKUP(D352,'Scatter Plot_2'!A359:C1342,3,FALSE)</f>
        <v>289.96921900000001</v>
      </c>
      <c r="G352" s="84">
        <v>289.96921900000001</v>
      </c>
    </row>
    <row r="353" spans="1:7" x14ac:dyDescent="0.25">
      <c r="A353" s="18">
        <v>1951</v>
      </c>
      <c r="B353" s="18">
        <v>1950</v>
      </c>
      <c r="C353" s="18">
        <v>10</v>
      </c>
      <c r="D353" s="84" t="s">
        <v>387</v>
      </c>
      <c r="E353" s="84" t="str">
        <f t="shared" si="14"/>
        <v>1951 10</v>
      </c>
      <c r="F353" s="14">
        <f>VLOOKUP(D353,'Scatter Plot_2'!A360:C1343,3,FALSE)</f>
        <v>211.31178800000001</v>
      </c>
      <c r="G353" s="84">
        <v>211.31178800000001</v>
      </c>
    </row>
    <row r="354" spans="1:7" x14ac:dyDescent="0.25">
      <c r="A354" s="18">
        <v>1951</v>
      </c>
      <c r="B354" s="18">
        <v>1950</v>
      </c>
      <c r="C354" s="18">
        <v>11</v>
      </c>
      <c r="D354" s="84" t="s">
        <v>388</v>
      </c>
      <c r="E354" s="84" t="str">
        <f t="shared" si="14"/>
        <v>1951 11</v>
      </c>
      <c r="F354" s="14">
        <f>VLOOKUP(D354,'Scatter Plot_2'!A361:C1344,3,FALSE)</f>
        <v>166.11659499999999</v>
      </c>
      <c r="G354" s="84">
        <v>166.11659499999999</v>
      </c>
    </row>
    <row r="355" spans="1:7" x14ac:dyDescent="0.25">
      <c r="A355" s="18">
        <v>1951</v>
      </c>
      <c r="B355" s="18">
        <v>1950</v>
      </c>
      <c r="C355" s="18">
        <v>12</v>
      </c>
      <c r="D355" s="84" t="s">
        <v>389</v>
      </c>
      <c r="E355" s="84" t="str">
        <f t="shared" si="14"/>
        <v>1951 12</v>
      </c>
      <c r="F355" s="14">
        <f>VLOOKUP(D355,'Scatter Plot_2'!A362:C1345,3,FALSE)</f>
        <v>158.621589</v>
      </c>
      <c r="G355" s="84">
        <v>158.621589</v>
      </c>
    </row>
    <row r="356" spans="1:7" x14ac:dyDescent="0.25">
      <c r="A356" s="18">
        <v>1951</v>
      </c>
      <c r="B356" s="18">
        <v>1951</v>
      </c>
      <c r="C356" s="18">
        <v>1</v>
      </c>
      <c r="D356" s="84" t="s">
        <v>390</v>
      </c>
      <c r="E356" s="84" t="str">
        <f t="shared" si="14"/>
        <v>1951 1</v>
      </c>
      <c r="F356" s="14">
        <f>VLOOKUP(D356,'Scatter Plot_2'!A363:C1346,3,FALSE)</f>
        <v>136.062501</v>
      </c>
      <c r="G356" s="84">
        <v>136.062501</v>
      </c>
    </row>
    <row r="357" spans="1:7" x14ac:dyDescent="0.25">
      <c r="A357" s="18">
        <v>1951</v>
      </c>
      <c r="B357" s="18">
        <v>1951</v>
      </c>
      <c r="C357" s="18">
        <v>2</v>
      </c>
      <c r="D357" s="84" t="s">
        <v>391</v>
      </c>
      <c r="E357" s="84" t="str">
        <f t="shared" si="14"/>
        <v>1951 2</v>
      </c>
      <c r="F357" s="14">
        <f>VLOOKUP(D357,'Scatter Plot_2'!A364:C1347,3,FALSE)</f>
        <v>109.56173</v>
      </c>
      <c r="G357" s="84">
        <v>109.56173</v>
      </c>
    </row>
    <row r="358" spans="1:7" x14ac:dyDescent="0.25">
      <c r="A358" s="18">
        <v>1951</v>
      </c>
      <c r="B358" s="18">
        <v>1951</v>
      </c>
      <c r="C358" s="18">
        <v>3</v>
      </c>
      <c r="D358" s="84" t="s">
        <v>392</v>
      </c>
      <c r="E358" s="84" t="str">
        <f t="shared" si="14"/>
        <v>1951 3</v>
      </c>
      <c r="F358" s="14">
        <f>VLOOKUP(D358,'Scatter Plot_2'!A365:C1348,3,FALSE)</f>
        <v>153.56076899999999</v>
      </c>
      <c r="G358" s="84">
        <v>153.56076899999999</v>
      </c>
    </row>
    <row r="359" spans="1:7" x14ac:dyDescent="0.25">
      <c r="A359" s="18">
        <v>1951</v>
      </c>
      <c r="B359" s="18">
        <v>1951</v>
      </c>
      <c r="C359" s="18">
        <v>4</v>
      </c>
      <c r="D359" s="84" t="s">
        <v>393</v>
      </c>
      <c r="E359" s="84" t="str">
        <f t="shared" si="14"/>
        <v>1951 4</v>
      </c>
      <c r="F359" s="14">
        <f>VLOOKUP(D359,'Scatter Plot_2'!A366:C1349,3,FALSE)</f>
        <v>189.02038400000001</v>
      </c>
      <c r="G359" s="84">
        <v>189.02038400000001</v>
      </c>
    </row>
    <row r="360" spans="1:7" x14ac:dyDescent="0.25">
      <c r="A360" s="18">
        <v>1951</v>
      </c>
      <c r="B360" s="18">
        <v>1951</v>
      </c>
      <c r="C360" s="18">
        <v>5</v>
      </c>
      <c r="D360" s="84" t="s">
        <v>394</v>
      </c>
      <c r="E360" s="84" t="str">
        <f t="shared" si="14"/>
        <v>1951 5</v>
      </c>
      <c r="F360" s="14">
        <f>VLOOKUP(D360,'Scatter Plot_2'!A367:C1350,3,FALSE)</f>
        <v>282.58889599999998</v>
      </c>
      <c r="G360" s="84">
        <v>282.58889599999998</v>
      </c>
    </row>
    <row r="361" spans="1:7" x14ac:dyDescent="0.25">
      <c r="A361" s="18">
        <v>1951</v>
      </c>
      <c r="B361" s="18">
        <v>1951</v>
      </c>
      <c r="C361" s="18">
        <v>6</v>
      </c>
      <c r="D361" s="84" t="s">
        <v>395</v>
      </c>
      <c r="E361" s="84" t="str">
        <f t="shared" si="14"/>
        <v>1951 6</v>
      </c>
      <c r="F361" s="14">
        <f>VLOOKUP(D361,'Scatter Plot_2'!A368:C1351,3,FALSE)</f>
        <v>348.23733199999998</v>
      </c>
      <c r="G361" s="84">
        <v>348.23733199999998</v>
      </c>
    </row>
    <row r="362" spans="1:7" x14ac:dyDescent="0.25">
      <c r="A362" s="18">
        <v>1951</v>
      </c>
      <c r="B362" s="18">
        <v>1951</v>
      </c>
      <c r="C362" s="18">
        <v>7</v>
      </c>
      <c r="D362" s="84" t="s">
        <v>396</v>
      </c>
      <c r="E362" s="84" t="str">
        <f t="shared" si="14"/>
        <v>1951 7</v>
      </c>
      <c r="F362" s="14">
        <f>VLOOKUP(D362,'Scatter Plot_2'!A369:C1352,3,FALSE)</f>
        <v>369.09105299999999</v>
      </c>
      <c r="G362" s="84">
        <v>369.09105299999999</v>
      </c>
    </row>
    <row r="363" spans="1:7" x14ac:dyDescent="0.25">
      <c r="A363" s="18">
        <v>1951</v>
      </c>
      <c r="B363" s="18">
        <v>1951</v>
      </c>
      <c r="C363" s="18">
        <v>8</v>
      </c>
      <c r="D363" s="84" t="s">
        <v>397</v>
      </c>
      <c r="E363" s="84" t="str">
        <f t="shared" si="14"/>
        <v>1951 8</v>
      </c>
      <c r="F363" s="14">
        <f>VLOOKUP(D363,'Scatter Plot_2'!A370:C1353,3,FALSE)</f>
        <v>401.427887</v>
      </c>
      <c r="G363" s="84">
        <v>401.427887</v>
      </c>
    </row>
    <row r="364" spans="1:7" x14ac:dyDescent="0.25">
      <c r="A364" s="18">
        <v>1951</v>
      </c>
      <c r="B364" s="18">
        <v>1951</v>
      </c>
      <c r="C364" s="18">
        <v>9</v>
      </c>
      <c r="D364" s="84" t="s">
        <v>398</v>
      </c>
      <c r="E364" s="84" t="str">
        <f t="shared" si="14"/>
        <v>1951 9</v>
      </c>
      <c r="F364" s="14">
        <f>VLOOKUP(D364,'Scatter Plot_2'!A371:C1354,3,FALSE)</f>
        <v>312.24328100000002</v>
      </c>
      <c r="G364" s="84">
        <v>312.24328100000002</v>
      </c>
    </row>
    <row r="365" spans="1:7" x14ac:dyDescent="0.25">
      <c r="A365" s="18">
        <v>1952</v>
      </c>
      <c r="B365" s="18">
        <v>1951</v>
      </c>
      <c r="C365" s="18">
        <v>10</v>
      </c>
      <c r="D365" s="84" t="s">
        <v>399</v>
      </c>
      <c r="E365" s="84" t="str">
        <f t="shared" si="14"/>
        <v>1952 10</v>
      </c>
      <c r="F365" s="14">
        <f>VLOOKUP(D365,'Scatter Plot_2'!A372:C1355,3,FALSE)</f>
        <v>291.932388</v>
      </c>
      <c r="G365" s="84">
        <v>291.932388</v>
      </c>
    </row>
    <row r="366" spans="1:7" x14ac:dyDescent="0.25">
      <c r="A366" s="18">
        <v>1952</v>
      </c>
      <c r="B366" s="18">
        <v>1951</v>
      </c>
      <c r="C366" s="18">
        <v>11</v>
      </c>
      <c r="D366" s="84" t="s">
        <v>400</v>
      </c>
      <c r="E366" s="84" t="str">
        <f t="shared" si="14"/>
        <v>1952 11</v>
      </c>
      <c r="F366" s="14">
        <f>VLOOKUP(D366,'Scatter Plot_2'!A373:C1356,3,FALSE)</f>
        <v>252.76939300000001</v>
      </c>
      <c r="G366" s="84">
        <v>252.76939300000001</v>
      </c>
    </row>
    <row r="367" spans="1:7" x14ac:dyDescent="0.25">
      <c r="A367" s="18">
        <v>1952</v>
      </c>
      <c r="B367" s="18">
        <v>1951</v>
      </c>
      <c r="C367" s="18">
        <v>12</v>
      </c>
      <c r="D367" s="84" t="s">
        <v>401</v>
      </c>
      <c r="E367" s="84" t="str">
        <f t="shared" si="14"/>
        <v>1952 12</v>
      </c>
      <c r="F367" s="14">
        <f>VLOOKUP(D367,'Scatter Plot_2'!A374:C1357,3,FALSE)</f>
        <v>240.288658</v>
      </c>
      <c r="G367" s="84">
        <v>240.288658</v>
      </c>
    </row>
    <row r="368" spans="1:7" x14ac:dyDescent="0.25">
      <c r="A368" s="18">
        <v>1952</v>
      </c>
      <c r="B368" s="18">
        <v>1952</v>
      </c>
      <c r="C368" s="18">
        <v>1</v>
      </c>
      <c r="D368" s="84" t="s">
        <v>402</v>
      </c>
      <c r="E368" s="84" t="str">
        <f t="shared" si="14"/>
        <v>1952 1</v>
      </c>
      <c r="F368" s="14">
        <f>VLOOKUP(D368,'Scatter Plot_2'!A375:C1358,3,FALSE)</f>
        <v>106.725899</v>
      </c>
      <c r="G368" s="84">
        <v>106.725899</v>
      </c>
    </row>
    <row r="369" spans="1:7" x14ac:dyDescent="0.25">
      <c r="A369" s="18">
        <v>1952</v>
      </c>
      <c r="B369" s="18">
        <v>1952</v>
      </c>
      <c r="C369" s="18">
        <v>2</v>
      </c>
      <c r="D369" s="84" t="s">
        <v>403</v>
      </c>
      <c r="E369" s="84" t="str">
        <f t="shared" si="14"/>
        <v>1952 2</v>
      </c>
      <c r="F369" s="14">
        <f>VLOOKUP(D369,'Scatter Plot_2'!A376:C1359,3,FALSE)</f>
        <v>103.681156</v>
      </c>
      <c r="G369" s="84">
        <v>103.681156</v>
      </c>
    </row>
    <row r="370" spans="1:7" x14ac:dyDescent="0.25">
      <c r="A370" s="18">
        <v>1952</v>
      </c>
      <c r="B370" s="18">
        <v>1952</v>
      </c>
      <c r="C370" s="18">
        <v>3</v>
      </c>
      <c r="D370" s="84" t="s">
        <v>404</v>
      </c>
      <c r="E370" s="84" t="str">
        <f t="shared" si="14"/>
        <v>1952 3</v>
      </c>
      <c r="F370" s="14">
        <f>VLOOKUP(D370,'Scatter Plot_2'!A377:C1360,3,FALSE)</f>
        <v>148.80730199999999</v>
      </c>
      <c r="G370" s="84">
        <v>148.80730199999999</v>
      </c>
    </row>
    <row r="371" spans="1:7" x14ac:dyDescent="0.25">
      <c r="A371" s="18">
        <v>1952</v>
      </c>
      <c r="B371" s="18">
        <v>1952</v>
      </c>
      <c r="C371" s="18">
        <v>4</v>
      </c>
      <c r="D371" s="84" t="s">
        <v>405</v>
      </c>
      <c r="E371" s="84" t="str">
        <f t="shared" si="14"/>
        <v>1952 4</v>
      </c>
      <c r="F371" s="14">
        <f>VLOOKUP(D371,'Scatter Plot_2'!A378:C1361,3,FALSE)</f>
        <v>216.93795800000001</v>
      </c>
      <c r="G371" s="84">
        <v>216.93795800000001</v>
      </c>
    </row>
    <row r="372" spans="1:7" x14ac:dyDescent="0.25">
      <c r="A372" s="18">
        <v>1952</v>
      </c>
      <c r="B372" s="18">
        <v>1952</v>
      </c>
      <c r="C372" s="18">
        <v>5</v>
      </c>
      <c r="D372" s="84" t="s">
        <v>406</v>
      </c>
      <c r="E372" s="84" t="str">
        <f t="shared" si="14"/>
        <v>1952 5</v>
      </c>
      <c r="F372" s="14">
        <f>VLOOKUP(D372,'Scatter Plot_2'!A379:C1362,3,FALSE)</f>
        <v>319.34099200000003</v>
      </c>
      <c r="G372" s="84">
        <v>319.34099200000003</v>
      </c>
    </row>
    <row r="373" spans="1:7" x14ac:dyDescent="0.25">
      <c r="A373" s="18">
        <v>1952</v>
      </c>
      <c r="B373" s="18">
        <v>1952</v>
      </c>
      <c r="C373" s="18">
        <v>6</v>
      </c>
      <c r="D373" s="84" t="s">
        <v>407</v>
      </c>
      <c r="E373" s="84" t="str">
        <f t="shared" si="14"/>
        <v>1952 6</v>
      </c>
      <c r="F373" s="14">
        <f>VLOOKUP(D373,'Scatter Plot_2'!A380:C1363,3,FALSE)</f>
        <v>391.56459699999999</v>
      </c>
      <c r="G373" s="84">
        <v>391.56459699999999</v>
      </c>
    </row>
    <row r="374" spans="1:7" x14ac:dyDescent="0.25">
      <c r="A374" s="18">
        <v>1952</v>
      </c>
      <c r="B374" s="18">
        <v>1952</v>
      </c>
      <c r="C374" s="18">
        <v>7</v>
      </c>
      <c r="D374" s="84" t="s">
        <v>408</v>
      </c>
      <c r="E374" s="84" t="str">
        <f t="shared" si="14"/>
        <v>1952 7</v>
      </c>
      <c r="F374" s="14">
        <f>VLOOKUP(D374,'Scatter Plot_2'!A381:C1364,3,FALSE)</f>
        <v>415.04231700000003</v>
      </c>
      <c r="G374" s="84">
        <v>415.04231700000003</v>
      </c>
    </row>
    <row r="375" spans="1:7" x14ac:dyDescent="0.25">
      <c r="A375" s="18">
        <v>1952</v>
      </c>
      <c r="B375" s="18">
        <v>1952</v>
      </c>
      <c r="C375" s="18">
        <v>8</v>
      </c>
      <c r="D375" s="84" t="s">
        <v>409</v>
      </c>
      <c r="E375" s="84" t="str">
        <f t="shared" si="14"/>
        <v>1952 8</v>
      </c>
      <c r="F375" s="14">
        <f>VLOOKUP(D375,'Scatter Plot_2'!A382:C1365,3,FALSE)</f>
        <v>433.32347199999998</v>
      </c>
      <c r="G375" s="84">
        <v>433.32347199999998</v>
      </c>
    </row>
    <row r="376" spans="1:7" x14ac:dyDescent="0.25">
      <c r="A376" s="18">
        <v>1952</v>
      </c>
      <c r="B376" s="18">
        <v>1952</v>
      </c>
      <c r="C376" s="18">
        <v>9</v>
      </c>
      <c r="D376" s="84" t="s">
        <v>410</v>
      </c>
      <c r="E376" s="84" t="str">
        <f t="shared" si="14"/>
        <v>1952 9</v>
      </c>
      <c r="F376" s="14">
        <f>VLOOKUP(D376,'Scatter Plot_2'!A383:C1366,3,FALSE)</f>
        <v>355.23899699999998</v>
      </c>
      <c r="G376" s="84">
        <v>355.23899699999998</v>
      </c>
    </row>
    <row r="377" spans="1:7" x14ac:dyDescent="0.25">
      <c r="A377" s="18">
        <v>1953</v>
      </c>
      <c r="B377" s="18">
        <v>1952</v>
      </c>
      <c r="C377" s="18">
        <v>10</v>
      </c>
      <c r="D377" s="84" t="s">
        <v>411</v>
      </c>
      <c r="E377" s="84" t="str">
        <f t="shared" si="14"/>
        <v>1953 10</v>
      </c>
      <c r="F377" s="14">
        <f>VLOOKUP(D377,'Scatter Plot_2'!A384:C1367,3,FALSE)</f>
        <v>334.00785999999999</v>
      </c>
      <c r="G377" s="84">
        <v>334.00785999999999</v>
      </c>
    </row>
    <row r="378" spans="1:7" x14ac:dyDescent="0.25">
      <c r="A378" s="18">
        <v>1953</v>
      </c>
      <c r="B378" s="18">
        <v>1952</v>
      </c>
      <c r="C378" s="18">
        <v>11</v>
      </c>
      <c r="D378" s="84" t="s">
        <v>412</v>
      </c>
      <c r="E378" s="84" t="str">
        <f t="shared" si="14"/>
        <v>1953 11</v>
      </c>
      <c r="F378" s="14">
        <f>VLOOKUP(D378,'Scatter Plot_2'!A385:C1368,3,FALSE)</f>
        <v>292.63030300000003</v>
      </c>
      <c r="G378" s="84">
        <v>292.63030300000003</v>
      </c>
    </row>
    <row r="379" spans="1:7" x14ac:dyDescent="0.25">
      <c r="A379" s="18">
        <v>1953</v>
      </c>
      <c r="B379" s="18">
        <v>1952</v>
      </c>
      <c r="C379" s="18">
        <v>12</v>
      </c>
      <c r="D379" s="84" t="s">
        <v>413</v>
      </c>
      <c r="E379" s="84" t="str">
        <f t="shared" si="14"/>
        <v>1953 12</v>
      </c>
      <c r="F379" s="14">
        <f>VLOOKUP(D379,'Scatter Plot_2'!A386:C1369,3,FALSE)</f>
        <v>277.72274099999998</v>
      </c>
      <c r="G379" s="84">
        <v>277.72274099999998</v>
      </c>
    </row>
    <row r="380" spans="1:7" x14ac:dyDescent="0.25">
      <c r="A380" s="18">
        <v>1953</v>
      </c>
      <c r="B380" s="18">
        <v>1953</v>
      </c>
      <c r="C380" s="18">
        <v>1</v>
      </c>
      <c r="D380" s="84" t="s">
        <v>414</v>
      </c>
      <c r="E380" s="84" t="str">
        <f t="shared" si="14"/>
        <v>1953 1</v>
      </c>
      <c r="F380" s="14">
        <f>VLOOKUP(D380,'Scatter Plot_2'!A387:C1370,3,FALSE)</f>
        <v>123.958192</v>
      </c>
      <c r="G380" s="84">
        <v>123.958192</v>
      </c>
    </row>
    <row r="381" spans="1:7" x14ac:dyDescent="0.25">
      <c r="A381" s="18">
        <v>1953</v>
      </c>
      <c r="B381" s="18">
        <v>1953</v>
      </c>
      <c r="C381" s="18">
        <v>2</v>
      </c>
      <c r="D381" s="84" t="s">
        <v>415</v>
      </c>
      <c r="E381" s="84" t="str">
        <f t="shared" si="14"/>
        <v>1953 2</v>
      </c>
      <c r="F381" s="14">
        <f>VLOOKUP(D381,'Scatter Plot_2'!A388:C1371,3,FALSE)</f>
        <v>52.4666</v>
      </c>
      <c r="G381" s="84">
        <v>52.4666</v>
      </c>
    </row>
    <row r="382" spans="1:7" x14ac:dyDescent="0.25">
      <c r="A382" s="18">
        <v>1953</v>
      </c>
      <c r="B382" s="18">
        <v>1953</v>
      </c>
      <c r="C382" s="18">
        <v>3</v>
      </c>
      <c r="D382" s="84" t="s">
        <v>416</v>
      </c>
      <c r="E382" s="84" t="str">
        <f t="shared" si="14"/>
        <v>1953 3</v>
      </c>
      <c r="F382" s="14">
        <f>VLOOKUP(D382,'Scatter Plot_2'!A389:C1372,3,FALSE)</f>
        <v>34.417842999999998</v>
      </c>
      <c r="G382" s="84">
        <v>34.417842999999998</v>
      </c>
    </row>
    <row r="383" spans="1:7" x14ac:dyDescent="0.25">
      <c r="A383" s="18">
        <v>1953</v>
      </c>
      <c r="B383" s="18">
        <v>1953</v>
      </c>
      <c r="C383" s="18">
        <v>4</v>
      </c>
      <c r="D383" s="84" t="s">
        <v>417</v>
      </c>
      <c r="E383" s="84" t="str">
        <f t="shared" si="14"/>
        <v>1953 4</v>
      </c>
      <c r="F383" s="14">
        <f>VLOOKUP(D383,'Scatter Plot_2'!A390:C1373,3,FALSE)</f>
        <v>110.39204599999999</v>
      </c>
      <c r="G383" s="84">
        <v>110.39204599999999</v>
      </c>
    </row>
    <row r="384" spans="1:7" x14ac:dyDescent="0.25">
      <c r="A384" s="18">
        <v>1953</v>
      </c>
      <c r="B384" s="18">
        <v>1953</v>
      </c>
      <c r="C384" s="18">
        <v>5</v>
      </c>
      <c r="D384" s="84" t="s">
        <v>418</v>
      </c>
      <c r="E384" s="84" t="str">
        <f t="shared" si="14"/>
        <v>1953 5</v>
      </c>
      <c r="F384" s="14">
        <f>VLOOKUP(D384,'Scatter Plot_2'!A391:C1374,3,FALSE)</f>
        <v>179.602453</v>
      </c>
      <c r="G384" s="84">
        <v>179.602453</v>
      </c>
    </row>
    <row r="385" spans="1:7" x14ac:dyDescent="0.25">
      <c r="A385" s="18">
        <v>1953</v>
      </c>
      <c r="B385" s="18">
        <v>1953</v>
      </c>
      <c r="C385" s="18">
        <v>6</v>
      </c>
      <c r="D385" s="84" t="s">
        <v>419</v>
      </c>
      <c r="E385" s="84" t="str">
        <f t="shared" si="14"/>
        <v>1953 6</v>
      </c>
      <c r="F385" s="14">
        <f>VLOOKUP(D385,'Scatter Plot_2'!A392:C1375,3,FALSE)</f>
        <v>293.00216599999999</v>
      </c>
      <c r="G385" s="84">
        <v>293.00216599999999</v>
      </c>
    </row>
    <row r="386" spans="1:7" x14ac:dyDescent="0.25">
      <c r="A386" s="18">
        <v>1953</v>
      </c>
      <c r="B386" s="18">
        <v>1953</v>
      </c>
      <c r="C386" s="18">
        <v>7</v>
      </c>
      <c r="D386" s="84" t="s">
        <v>420</v>
      </c>
      <c r="E386" s="84" t="str">
        <f t="shared" si="14"/>
        <v>1953 7</v>
      </c>
      <c r="F386" s="14">
        <f>VLOOKUP(D386,'Scatter Plot_2'!A393:C1376,3,FALSE)</f>
        <v>380.52580399999999</v>
      </c>
      <c r="G386" s="84">
        <v>380.52580399999999</v>
      </c>
    </row>
    <row r="387" spans="1:7" x14ac:dyDescent="0.25">
      <c r="A387" s="18">
        <v>1953</v>
      </c>
      <c r="B387" s="18">
        <v>1953</v>
      </c>
      <c r="C387" s="18">
        <v>8</v>
      </c>
      <c r="D387" s="84" t="s">
        <v>421</v>
      </c>
      <c r="E387" s="84" t="str">
        <f t="shared" si="14"/>
        <v>1953 8</v>
      </c>
      <c r="F387" s="14">
        <f>VLOOKUP(D387,'Scatter Plot_2'!A394:C1377,3,FALSE)</f>
        <v>395.08826900000003</v>
      </c>
      <c r="G387" s="84">
        <v>395.08826900000003</v>
      </c>
    </row>
    <row r="388" spans="1:7" x14ac:dyDescent="0.25">
      <c r="A388" s="18">
        <v>1953</v>
      </c>
      <c r="B388" s="18">
        <v>1953</v>
      </c>
      <c r="C388" s="18">
        <v>9</v>
      </c>
      <c r="D388" s="84" t="s">
        <v>422</v>
      </c>
      <c r="E388" s="84" t="str">
        <f t="shared" si="14"/>
        <v>1953 9</v>
      </c>
      <c r="F388" s="14">
        <f>VLOOKUP(D388,'Scatter Plot_2'!A395:C1378,3,FALSE)</f>
        <v>324.15834999999998</v>
      </c>
      <c r="G388" s="84">
        <v>324.15834999999998</v>
      </c>
    </row>
    <row r="389" spans="1:7" x14ac:dyDescent="0.25">
      <c r="A389" s="18">
        <v>1954</v>
      </c>
      <c r="B389" s="18">
        <v>1953</v>
      </c>
      <c r="C389" s="18">
        <v>10</v>
      </c>
      <c r="D389" s="84" t="s">
        <v>423</v>
      </c>
      <c r="E389" s="84" t="str">
        <f t="shared" si="14"/>
        <v>1954 10</v>
      </c>
      <c r="F389" s="14">
        <f>VLOOKUP(D389,'Scatter Plot_2'!A396:C1379,3,FALSE)</f>
        <v>247.28900300000001</v>
      </c>
      <c r="G389" s="84">
        <v>247.28900300000001</v>
      </c>
    </row>
    <row r="390" spans="1:7" x14ac:dyDescent="0.25">
      <c r="A390" s="18">
        <v>1954</v>
      </c>
      <c r="B390" s="18">
        <v>1953</v>
      </c>
      <c r="C390" s="18">
        <v>11</v>
      </c>
      <c r="D390" s="84" t="s">
        <v>424</v>
      </c>
      <c r="E390" s="84" t="str">
        <f t="shared" ref="E390:E453" si="15">CONCATENATE(A390," ",C390)</f>
        <v>1954 11</v>
      </c>
      <c r="F390" s="14">
        <f>VLOOKUP(D390,'Scatter Plot_2'!A397:C1380,3,FALSE)</f>
        <v>196.67993100000001</v>
      </c>
      <c r="G390" s="84">
        <v>196.67993100000001</v>
      </c>
    </row>
    <row r="391" spans="1:7" x14ac:dyDescent="0.25">
      <c r="A391" s="18">
        <v>1954</v>
      </c>
      <c r="B391" s="18">
        <v>1953</v>
      </c>
      <c r="C391" s="18">
        <v>12</v>
      </c>
      <c r="D391" s="84" t="s">
        <v>425</v>
      </c>
      <c r="E391" s="84" t="str">
        <f t="shared" si="15"/>
        <v>1954 12</v>
      </c>
      <c r="F391" s="14">
        <f>VLOOKUP(D391,'Scatter Plot_2'!A398:C1381,3,FALSE)</f>
        <v>187.85552300000001</v>
      </c>
      <c r="G391" s="84">
        <v>187.85552300000001</v>
      </c>
    </row>
    <row r="392" spans="1:7" x14ac:dyDescent="0.25">
      <c r="A392" s="18">
        <v>1954</v>
      </c>
      <c r="B392" s="18">
        <v>1954</v>
      </c>
      <c r="C392" s="18">
        <v>1</v>
      </c>
      <c r="D392" s="84" t="s">
        <v>426</v>
      </c>
      <c r="E392" s="84" t="str">
        <f t="shared" si="15"/>
        <v>1954 1</v>
      </c>
      <c r="F392" s="14">
        <f>VLOOKUP(D392,'Scatter Plot_2'!A399:C1382,3,FALSE)</f>
        <v>9.2959320000000005</v>
      </c>
      <c r="G392" s="84">
        <v>9.2959320000000005</v>
      </c>
    </row>
    <row r="393" spans="1:7" x14ac:dyDescent="0.25">
      <c r="A393" s="18">
        <v>1954</v>
      </c>
      <c r="B393" s="18">
        <v>1954</v>
      </c>
      <c r="C393" s="18">
        <v>2</v>
      </c>
      <c r="D393" s="84" t="s">
        <v>427</v>
      </c>
      <c r="E393" s="84" t="str">
        <f t="shared" si="15"/>
        <v>1954 2</v>
      </c>
      <c r="F393" s="14">
        <f>VLOOKUP(D393,'Scatter Plot_2'!A400:C1383,3,FALSE)</f>
        <v>17.571902999999999</v>
      </c>
      <c r="G393" s="84">
        <v>17.571902999999999</v>
      </c>
    </row>
    <row r="394" spans="1:7" x14ac:dyDescent="0.25">
      <c r="A394" s="18">
        <v>1954</v>
      </c>
      <c r="B394" s="18">
        <v>1954</v>
      </c>
      <c r="C394" s="18">
        <v>3</v>
      </c>
      <c r="D394" s="84" t="s">
        <v>428</v>
      </c>
      <c r="E394" s="84" t="str">
        <f t="shared" si="15"/>
        <v>1954 3</v>
      </c>
      <c r="F394" s="14">
        <f>VLOOKUP(D394,'Scatter Plot_2'!A401:C1384,3,FALSE)</f>
        <v>69.631620999999996</v>
      </c>
      <c r="G394" s="84">
        <v>69.631620999999996</v>
      </c>
    </row>
    <row r="395" spans="1:7" x14ac:dyDescent="0.25">
      <c r="A395" s="18">
        <v>1954</v>
      </c>
      <c r="B395" s="18">
        <v>1954</v>
      </c>
      <c r="C395" s="18">
        <v>4</v>
      </c>
      <c r="D395" s="84" t="s">
        <v>429</v>
      </c>
      <c r="E395" s="84" t="str">
        <f t="shared" si="15"/>
        <v>1954 4</v>
      </c>
      <c r="F395" s="14">
        <f>VLOOKUP(D395,'Scatter Plot_2'!A402:C1385,3,FALSE)</f>
        <v>122.695649</v>
      </c>
      <c r="G395" s="84">
        <v>122.695649</v>
      </c>
    </row>
    <row r="396" spans="1:7" x14ac:dyDescent="0.25">
      <c r="A396" s="18">
        <v>1954</v>
      </c>
      <c r="B396" s="18">
        <v>1954</v>
      </c>
      <c r="C396" s="18">
        <v>5</v>
      </c>
      <c r="D396" s="84" t="s">
        <v>430</v>
      </c>
      <c r="E396" s="84" t="str">
        <f t="shared" si="15"/>
        <v>1954 5</v>
      </c>
      <c r="F396" s="14">
        <f>VLOOKUP(D396,'Scatter Plot_2'!A403:C1386,3,FALSE)</f>
        <v>206.98951099999999</v>
      </c>
      <c r="G396" s="84">
        <v>206.98951099999999</v>
      </c>
    </row>
    <row r="397" spans="1:7" x14ac:dyDescent="0.25">
      <c r="A397" s="18">
        <v>1954</v>
      </c>
      <c r="B397" s="18">
        <v>1954</v>
      </c>
      <c r="C397" s="18">
        <v>6</v>
      </c>
      <c r="D397" s="84" t="s">
        <v>431</v>
      </c>
      <c r="E397" s="84" t="str">
        <f t="shared" si="15"/>
        <v>1954 6</v>
      </c>
      <c r="F397" s="14">
        <f>VLOOKUP(D397,'Scatter Plot_2'!A404:C1387,3,FALSE)</f>
        <v>313.44257499999998</v>
      </c>
      <c r="G397" s="84">
        <v>313.44257499999998</v>
      </c>
    </row>
    <row r="398" spans="1:7" x14ac:dyDescent="0.25">
      <c r="A398" s="18">
        <v>1954</v>
      </c>
      <c r="B398" s="18">
        <v>1954</v>
      </c>
      <c r="C398" s="18">
        <v>7</v>
      </c>
      <c r="D398" s="84" t="s">
        <v>432</v>
      </c>
      <c r="E398" s="84" t="str">
        <f t="shared" si="15"/>
        <v>1954 7</v>
      </c>
      <c r="F398" s="14">
        <f>VLOOKUP(D398,'Scatter Plot_2'!A405:C1388,3,FALSE)</f>
        <v>391.48373600000002</v>
      </c>
      <c r="G398" s="84">
        <v>391.48373600000002</v>
      </c>
    </row>
    <row r="399" spans="1:7" x14ac:dyDescent="0.25">
      <c r="A399" s="18">
        <v>1954</v>
      </c>
      <c r="B399" s="18">
        <v>1954</v>
      </c>
      <c r="C399" s="18">
        <v>8</v>
      </c>
      <c r="D399" s="84" t="s">
        <v>433</v>
      </c>
      <c r="E399" s="84" t="str">
        <f t="shared" si="15"/>
        <v>1954 8</v>
      </c>
      <c r="F399" s="14">
        <f>VLOOKUP(D399,'Scatter Plot_2'!A406:C1389,3,FALSE)</f>
        <v>411.94015400000001</v>
      </c>
      <c r="G399" s="84">
        <v>411.94015400000001</v>
      </c>
    </row>
    <row r="400" spans="1:7" x14ac:dyDescent="0.25">
      <c r="A400" s="18">
        <v>1954</v>
      </c>
      <c r="B400" s="18">
        <v>1954</v>
      </c>
      <c r="C400" s="18">
        <v>9</v>
      </c>
      <c r="D400" s="84" t="s">
        <v>434</v>
      </c>
      <c r="E400" s="84" t="str">
        <f t="shared" si="15"/>
        <v>1954 9</v>
      </c>
      <c r="F400" s="14">
        <f>VLOOKUP(D400,'Scatter Plot_2'!A407:C1390,3,FALSE)</f>
        <v>333.28818100000001</v>
      </c>
      <c r="G400" s="84">
        <v>333.28818100000001</v>
      </c>
    </row>
    <row r="401" spans="1:7" x14ac:dyDescent="0.25">
      <c r="A401" s="18">
        <v>1955</v>
      </c>
      <c r="B401" s="18">
        <v>1954</v>
      </c>
      <c r="C401" s="18">
        <v>10</v>
      </c>
      <c r="D401" s="84" t="s">
        <v>435</v>
      </c>
      <c r="E401" s="84" t="str">
        <f t="shared" si="15"/>
        <v>1955 10</v>
      </c>
      <c r="F401" s="14">
        <f>VLOOKUP(D401,'Scatter Plot_2'!A408:C1391,3,FALSE)</f>
        <v>272.04429900000002</v>
      </c>
      <c r="G401" s="84">
        <v>272.04429900000002</v>
      </c>
    </row>
    <row r="402" spans="1:7" x14ac:dyDescent="0.25">
      <c r="A402" s="18">
        <v>1955</v>
      </c>
      <c r="B402" s="18">
        <v>1954</v>
      </c>
      <c r="C402" s="18">
        <v>11</v>
      </c>
      <c r="D402" s="84" t="s">
        <v>436</v>
      </c>
      <c r="E402" s="84" t="str">
        <f t="shared" si="15"/>
        <v>1955 11</v>
      </c>
      <c r="F402" s="14">
        <f>VLOOKUP(D402,'Scatter Plot_2'!A409:C1392,3,FALSE)</f>
        <v>220.07334900000001</v>
      </c>
      <c r="G402" s="84">
        <v>220.07334900000001</v>
      </c>
    </row>
    <row r="403" spans="1:7" x14ac:dyDescent="0.25">
      <c r="A403" s="18">
        <v>1955</v>
      </c>
      <c r="B403" s="18">
        <v>1954</v>
      </c>
      <c r="C403" s="18">
        <v>12</v>
      </c>
      <c r="D403" s="84" t="s">
        <v>437</v>
      </c>
      <c r="E403" s="84" t="str">
        <f t="shared" si="15"/>
        <v>1955 12</v>
      </c>
      <c r="F403" s="14">
        <f>VLOOKUP(D403,'Scatter Plot_2'!A410:C1393,3,FALSE)</f>
        <v>208.85526999999999</v>
      </c>
      <c r="G403" s="84">
        <v>208.85526999999999</v>
      </c>
    </row>
    <row r="404" spans="1:7" x14ac:dyDescent="0.25">
      <c r="A404" s="18">
        <v>1955</v>
      </c>
      <c r="B404" s="18">
        <v>1955</v>
      </c>
      <c r="C404" s="18">
        <v>1</v>
      </c>
      <c r="D404" s="84" t="s">
        <v>438</v>
      </c>
      <c r="E404" s="84" t="str">
        <f t="shared" si="15"/>
        <v>1955 1</v>
      </c>
      <c r="F404" s="14">
        <f>VLOOKUP(D404,'Scatter Plot_2'!A411:C1394,3,FALSE)</f>
        <v>10.228225999999999</v>
      </c>
      <c r="G404" s="84">
        <v>10.228225999999999</v>
      </c>
    </row>
    <row r="405" spans="1:7" x14ac:dyDescent="0.25">
      <c r="A405" s="18">
        <v>1955</v>
      </c>
      <c r="B405" s="18">
        <v>1955</v>
      </c>
      <c r="C405" s="18">
        <v>2</v>
      </c>
      <c r="D405" s="84" t="s">
        <v>439</v>
      </c>
      <c r="E405" s="84" t="str">
        <f t="shared" si="15"/>
        <v>1955 2</v>
      </c>
      <c r="F405" s="14">
        <f>VLOOKUP(D405,'Scatter Plot_2'!A412:C1395,3,FALSE)</f>
        <v>12.944426</v>
      </c>
      <c r="G405" s="84">
        <v>12.944426</v>
      </c>
    </row>
    <row r="406" spans="1:7" x14ac:dyDescent="0.25">
      <c r="A406" s="18">
        <v>1955</v>
      </c>
      <c r="B406" s="18">
        <v>1955</v>
      </c>
      <c r="C406" s="18">
        <v>3</v>
      </c>
      <c r="D406" s="84" t="s">
        <v>440</v>
      </c>
      <c r="E406" s="84" t="str">
        <f t="shared" si="15"/>
        <v>1955 3</v>
      </c>
      <c r="F406" s="14">
        <f>VLOOKUP(D406,'Scatter Plot_2'!A413:C1396,3,FALSE)</f>
        <v>18.967642000000001</v>
      </c>
      <c r="G406" s="84">
        <v>18.967642000000001</v>
      </c>
    </row>
    <row r="407" spans="1:7" x14ac:dyDescent="0.25">
      <c r="A407" s="18">
        <v>1955</v>
      </c>
      <c r="B407" s="18">
        <v>1955</v>
      </c>
      <c r="C407" s="18">
        <v>4</v>
      </c>
      <c r="D407" s="84" t="s">
        <v>441</v>
      </c>
      <c r="E407" s="84" t="str">
        <f t="shared" si="15"/>
        <v>1955 4</v>
      </c>
      <c r="F407" s="14">
        <f>VLOOKUP(D407,'Scatter Plot_2'!A414:C1397,3,FALSE)</f>
        <v>47.237529000000002</v>
      </c>
      <c r="G407" s="84">
        <v>47.237529000000002</v>
      </c>
    </row>
    <row r="408" spans="1:7" x14ac:dyDescent="0.25">
      <c r="A408" s="18">
        <v>1955</v>
      </c>
      <c r="B408" s="18">
        <v>1955</v>
      </c>
      <c r="C408" s="18">
        <v>5</v>
      </c>
      <c r="D408" s="84" t="s">
        <v>442</v>
      </c>
      <c r="E408" s="84" t="str">
        <f t="shared" si="15"/>
        <v>1955 5</v>
      </c>
      <c r="F408" s="14">
        <f>VLOOKUP(D408,'Scatter Plot_2'!A415:C1398,3,FALSE)</f>
        <v>128.760323</v>
      </c>
      <c r="G408" s="84">
        <v>128.760323</v>
      </c>
    </row>
    <row r="409" spans="1:7" x14ac:dyDescent="0.25">
      <c r="A409" s="18">
        <v>1955</v>
      </c>
      <c r="B409" s="18">
        <v>1955</v>
      </c>
      <c r="C409" s="18">
        <v>6</v>
      </c>
      <c r="D409" s="84" t="s">
        <v>443</v>
      </c>
      <c r="E409" s="84" t="str">
        <f t="shared" si="15"/>
        <v>1955 6</v>
      </c>
      <c r="F409" s="14">
        <f>VLOOKUP(D409,'Scatter Plot_2'!A416:C1399,3,FALSE)</f>
        <v>218.790684</v>
      </c>
      <c r="G409" s="84">
        <v>218.790684</v>
      </c>
    </row>
    <row r="410" spans="1:7" x14ac:dyDescent="0.25">
      <c r="A410" s="18">
        <v>1955</v>
      </c>
      <c r="B410" s="18">
        <v>1955</v>
      </c>
      <c r="C410" s="18">
        <v>7</v>
      </c>
      <c r="D410" s="84" t="s">
        <v>444</v>
      </c>
      <c r="E410" s="84" t="str">
        <f t="shared" si="15"/>
        <v>1955 7</v>
      </c>
      <c r="F410" s="14">
        <f>VLOOKUP(D410,'Scatter Plot_2'!A417:C1400,3,FALSE)</f>
        <v>284.55833699999999</v>
      </c>
      <c r="G410" s="84">
        <v>284.55833699999999</v>
      </c>
    </row>
    <row r="411" spans="1:7" x14ac:dyDescent="0.25">
      <c r="A411" s="18">
        <v>1955</v>
      </c>
      <c r="B411" s="18">
        <v>1955</v>
      </c>
      <c r="C411" s="18">
        <v>8</v>
      </c>
      <c r="D411" s="84" t="s">
        <v>445</v>
      </c>
      <c r="E411" s="84" t="str">
        <f t="shared" si="15"/>
        <v>1955 8</v>
      </c>
      <c r="F411" s="14">
        <f>VLOOKUP(D411,'Scatter Plot_2'!A418:C1401,3,FALSE)</f>
        <v>279.24858799999998</v>
      </c>
      <c r="G411" s="84">
        <v>279.24858799999998</v>
      </c>
    </row>
    <row r="412" spans="1:7" x14ac:dyDescent="0.25">
      <c r="A412" s="18">
        <v>1955</v>
      </c>
      <c r="B412" s="18">
        <v>1955</v>
      </c>
      <c r="C412" s="18">
        <v>9</v>
      </c>
      <c r="D412" s="84" t="s">
        <v>446</v>
      </c>
      <c r="E412" s="84" t="str">
        <f t="shared" si="15"/>
        <v>1955 9</v>
      </c>
      <c r="F412" s="14">
        <f>VLOOKUP(D412,'Scatter Plot_2'!A419:C1402,3,FALSE)</f>
        <v>228.94171</v>
      </c>
      <c r="G412" s="84">
        <v>228.94171</v>
      </c>
    </row>
    <row r="413" spans="1:7" x14ac:dyDescent="0.25">
      <c r="A413" s="18">
        <v>1956</v>
      </c>
      <c r="B413" s="18">
        <v>1955</v>
      </c>
      <c r="C413" s="18">
        <v>10</v>
      </c>
      <c r="D413" s="84" t="s">
        <v>447</v>
      </c>
      <c r="E413" s="84" t="str">
        <f t="shared" si="15"/>
        <v>1956 10</v>
      </c>
      <c r="F413" s="14">
        <f>VLOOKUP(D413,'Scatter Plot_2'!A420:C1403,3,FALSE)</f>
        <v>170.72715199999999</v>
      </c>
      <c r="G413" s="84">
        <v>170.72715199999999</v>
      </c>
    </row>
    <row r="414" spans="1:7" x14ac:dyDescent="0.25">
      <c r="A414" s="18">
        <v>1956</v>
      </c>
      <c r="B414" s="18">
        <v>1955</v>
      </c>
      <c r="C414" s="18">
        <v>11</v>
      </c>
      <c r="D414" s="84" t="s">
        <v>448</v>
      </c>
      <c r="E414" s="84" t="str">
        <f t="shared" si="15"/>
        <v>1956 11</v>
      </c>
      <c r="F414" s="14">
        <f>VLOOKUP(D414,'Scatter Plot_2'!A421:C1404,3,FALSE)</f>
        <v>133.74486300000001</v>
      </c>
      <c r="G414" s="84">
        <v>133.74486300000001</v>
      </c>
    </row>
    <row r="415" spans="1:7" x14ac:dyDescent="0.25">
      <c r="A415" s="18">
        <v>1956</v>
      </c>
      <c r="B415" s="18">
        <v>1955</v>
      </c>
      <c r="C415" s="18">
        <v>12</v>
      </c>
      <c r="D415" s="84" t="s">
        <v>449</v>
      </c>
      <c r="E415" s="84" t="str">
        <f t="shared" si="15"/>
        <v>1956 12</v>
      </c>
      <c r="F415" s="14">
        <f>VLOOKUP(D415,'Scatter Plot_2'!A422:C1405,3,FALSE)</f>
        <v>127.51429899999999</v>
      </c>
      <c r="G415" s="84">
        <v>127.51429899999999</v>
      </c>
    </row>
    <row r="416" spans="1:7" x14ac:dyDescent="0.25">
      <c r="A416" s="18">
        <v>1956</v>
      </c>
      <c r="B416" s="18">
        <v>1956</v>
      </c>
      <c r="C416" s="18">
        <v>1</v>
      </c>
      <c r="D416" s="84" t="s">
        <v>450</v>
      </c>
      <c r="E416" s="84" t="str">
        <f t="shared" si="15"/>
        <v>1956 1</v>
      </c>
      <c r="F416" s="14">
        <f>VLOOKUP(D416,'Scatter Plot_2'!A423:C1406,3,FALSE)</f>
        <v>110.52903000000001</v>
      </c>
      <c r="G416" s="84">
        <v>110.52903000000001</v>
      </c>
    </row>
    <row r="417" spans="1:7" x14ac:dyDescent="0.25">
      <c r="A417" s="18">
        <v>1956</v>
      </c>
      <c r="B417" s="18">
        <v>1956</v>
      </c>
      <c r="C417" s="18">
        <v>2</v>
      </c>
      <c r="D417" s="84" t="s">
        <v>451</v>
      </c>
      <c r="E417" s="84" t="str">
        <f t="shared" si="15"/>
        <v>1956 2</v>
      </c>
      <c r="F417" s="14">
        <f>VLOOKUP(D417,'Scatter Plot_2'!A424:C1407,3,FALSE)</f>
        <v>125.59806</v>
      </c>
      <c r="G417" s="84">
        <v>125.59806</v>
      </c>
    </row>
    <row r="418" spans="1:7" x14ac:dyDescent="0.25">
      <c r="A418" s="18">
        <v>1956</v>
      </c>
      <c r="B418" s="18">
        <v>1956</v>
      </c>
      <c r="C418" s="18">
        <v>3</v>
      </c>
      <c r="D418" s="84" t="s">
        <v>452</v>
      </c>
      <c r="E418" s="84" t="str">
        <f t="shared" si="15"/>
        <v>1956 3</v>
      </c>
      <c r="F418" s="14">
        <f>VLOOKUP(D418,'Scatter Plot_2'!A425:C1408,3,FALSE)</f>
        <v>178.67067900000001</v>
      </c>
      <c r="G418" s="84">
        <v>178.67067900000001</v>
      </c>
    </row>
    <row r="419" spans="1:7" x14ac:dyDescent="0.25">
      <c r="A419" s="18">
        <v>1956</v>
      </c>
      <c r="B419" s="18">
        <v>1956</v>
      </c>
      <c r="C419" s="18">
        <v>4</v>
      </c>
      <c r="D419" s="84" t="s">
        <v>453</v>
      </c>
      <c r="E419" s="84" t="str">
        <f t="shared" si="15"/>
        <v>1956 4</v>
      </c>
      <c r="F419" s="14">
        <f>VLOOKUP(D419,'Scatter Plot_2'!A426:C1409,3,FALSE)</f>
        <v>223.803888</v>
      </c>
      <c r="G419" s="84">
        <v>223.803888</v>
      </c>
    </row>
    <row r="420" spans="1:7" x14ac:dyDescent="0.25">
      <c r="A420" s="18">
        <v>1956</v>
      </c>
      <c r="B420" s="18">
        <v>1956</v>
      </c>
      <c r="C420" s="18">
        <v>5</v>
      </c>
      <c r="D420" s="84" t="s">
        <v>454</v>
      </c>
      <c r="E420" s="84" t="str">
        <f t="shared" si="15"/>
        <v>1956 5</v>
      </c>
      <c r="F420" s="14">
        <f>VLOOKUP(D420,'Scatter Plot_2'!A427:C1410,3,FALSE)</f>
        <v>321.58630099999999</v>
      </c>
      <c r="G420" s="84">
        <v>321.58630099999999</v>
      </c>
    </row>
    <row r="421" spans="1:7" x14ac:dyDescent="0.25">
      <c r="A421" s="18">
        <v>1956</v>
      </c>
      <c r="B421" s="18">
        <v>1956</v>
      </c>
      <c r="C421" s="18">
        <v>6</v>
      </c>
      <c r="D421" s="84" t="s">
        <v>455</v>
      </c>
      <c r="E421" s="84" t="str">
        <f t="shared" si="15"/>
        <v>1956 6</v>
      </c>
      <c r="F421" s="14">
        <f>VLOOKUP(D421,'Scatter Plot_2'!A428:C1411,3,FALSE)</f>
        <v>395.77818000000002</v>
      </c>
      <c r="G421" s="84">
        <v>395.77818000000002</v>
      </c>
    </row>
    <row r="422" spans="1:7" x14ac:dyDescent="0.25">
      <c r="A422" s="18">
        <v>1956</v>
      </c>
      <c r="B422" s="18">
        <v>1956</v>
      </c>
      <c r="C422" s="18">
        <v>7</v>
      </c>
      <c r="D422" s="84" t="s">
        <v>456</v>
      </c>
      <c r="E422" s="84" t="str">
        <f t="shared" si="15"/>
        <v>1956 7</v>
      </c>
      <c r="F422" s="14">
        <f>VLOOKUP(D422,'Scatter Plot_2'!A429:C1412,3,FALSE)</f>
        <v>419.49782699999997</v>
      </c>
      <c r="G422" s="84">
        <v>419.49782699999997</v>
      </c>
    </row>
    <row r="423" spans="1:7" x14ac:dyDescent="0.25">
      <c r="A423" s="18">
        <v>1956</v>
      </c>
      <c r="B423" s="18">
        <v>1956</v>
      </c>
      <c r="C423" s="18">
        <v>8</v>
      </c>
      <c r="D423" s="84" t="s">
        <v>457</v>
      </c>
      <c r="E423" s="84" t="str">
        <f t="shared" si="15"/>
        <v>1956 8</v>
      </c>
      <c r="F423" s="14">
        <f>VLOOKUP(D423,'Scatter Plot_2'!A430:C1413,3,FALSE)</f>
        <v>437.95059199999997</v>
      </c>
      <c r="G423" s="84">
        <v>437.95059199999997</v>
      </c>
    </row>
    <row r="424" spans="1:7" x14ac:dyDescent="0.25">
      <c r="A424" s="18">
        <v>1956</v>
      </c>
      <c r="B424" s="18">
        <v>1956</v>
      </c>
      <c r="C424" s="18">
        <v>9</v>
      </c>
      <c r="D424" s="84" t="s">
        <v>458</v>
      </c>
      <c r="E424" s="84" t="str">
        <f t="shared" si="15"/>
        <v>1956 9</v>
      </c>
      <c r="F424" s="14">
        <f>VLOOKUP(D424,'Scatter Plot_2'!A431:C1414,3,FALSE)</f>
        <v>357.68491999999998</v>
      </c>
      <c r="G424" s="84">
        <v>357.68491999999998</v>
      </c>
    </row>
    <row r="425" spans="1:7" x14ac:dyDescent="0.25">
      <c r="A425" s="18">
        <v>1957</v>
      </c>
      <c r="B425" s="18">
        <v>1956</v>
      </c>
      <c r="C425" s="18">
        <v>10</v>
      </c>
      <c r="D425" s="84" t="s">
        <v>459</v>
      </c>
      <c r="E425" s="84" t="str">
        <f t="shared" si="15"/>
        <v>1957 10</v>
      </c>
      <c r="F425" s="14">
        <f>VLOOKUP(D425,'Scatter Plot_2'!A432:C1415,3,FALSE)</f>
        <v>336.15028699999999</v>
      </c>
      <c r="G425" s="84">
        <v>336.15028699999999</v>
      </c>
    </row>
    <row r="426" spans="1:7" x14ac:dyDescent="0.25">
      <c r="A426" s="18">
        <v>1957</v>
      </c>
      <c r="B426" s="18">
        <v>1956</v>
      </c>
      <c r="C426" s="18">
        <v>11</v>
      </c>
      <c r="D426" s="84" t="s">
        <v>460</v>
      </c>
      <c r="E426" s="84" t="str">
        <f t="shared" si="15"/>
        <v>1957 11</v>
      </c>
      <c r="F426" s="14">
        <f>VLOOKUP(D426,'Scatter Plot_2'!A433:C1416,3,FALSE)</f>
        <v>295.07987300000002</v>
      </c>
      <c r="G426" s="84">
        <v>295.07987300000002</v>
      </c>
    </row>
    <row r="427" spans="1:7" x14ac:dyDescent="0.25">
      <c r="A427" s="18">
        <v>1957</v>
      </c>
      <c r="B427" s="18">
        <v>1956</v>
      </c>
      <c r="C427" s="18">
        <v>12</v>
      </c>
      <c r="D427" s="84" t="s">
        <v>461</v>
      </c>
      <c r="E427" s="84" t="str">
        <f t="shared" si="15"/>
        <v>1957 12</v>
      </c>
      <c r="F427" s="14">
        <f>VLOOKUP(D427,'Scatter Plot_2'!A434:C1417,3,FALSE)</f>
        <v>280.27719200000001</v>
      </c>
      <c r="G427" s="84">
        <v>280.27719200000001</v>
      </c>
    </row>
    <row r="428" spans="1:7" x14ac:dyDescent="0.25">
      <c r="A428" s="18">
        <v>1957</v>
      </c>
      <c r="B428" s="18">
        <v>1957</v>
      </c>
      <c r="C428" s="18">
        <v>1</v>
      </c>
      <c r="D428" s="84" t="s">
        <v>462</v>
      </c>
      <c r="E428" s="84" t="str">
        <f t="shared" si="15"/>
        <v>1957 1</v>
      </c>
      <c r="F428" s="14">
        <f>VLOOKUP(D428,'Scatter Plot_2'!A435:C1418,3,FALSE)</f>
        <v>9.673959</v>
      </c>
      <c r="G428" s="84">
        <v>9.673959</v>
      </c>
    </row>
    <row r="429" spans="1:7" x14ac:dyDescent="0.25">
      <c r="A429" s="18">
        <v>1957</v>
      </c>
      <c r="B429" s="18">
        <v>1957</v>
      </c>
      <c r="C429" s="18">
        <v>2</v>
      </c>
      <c r="D429" s="84" t="s">
        <v>463</v>
      </c>
      <c r="E429" s="84" t="str">
        <f t="shared" si="15"/>
        <v>1957 2</v>
      </c>
      <c r="F429" s="14">
        <f>VLOOKUP(D429,'Scatter Plot_2'!A436:C1419,3,FALSE)</f>
        <v>14.700086000000001</v>
      </c>
      <c r="G429" s="84">
        <v>14.700086000000001</v>
      </c>
    </row>
    <row r="430" spans="1:7" x14ac:dyDescent="0.25">
      <c r="A430" s="18">
        <v>1957</v>
      </c>
      <c r="B430" s="18">
        <v>1957</v>
      </c>
      <c r="C430" s="18">
        <v>3</v>
      </c>
      <c r="D430" s="84" t="s">
        <v>464</v>
      </c>
      <c r="E430" s="84" t="str">
        <f t="shared" si="15"/>
        <v>1957 3</v>
      </c>
      <c r="F430" s="14">
        <f>VLOOKUP(D430,'Scatter Plot_2'!A437:C1420,3,FALSE)</f>
        <v>26.648434999999999</v>
      </c>
      <c r="G430" s="84">
        <v>26.648434999999999</v>
      </c>
    </row>
    <row r="431" spans="1:7" x14ac:dyDescent="0.25">
      <c r="A431" s="18">
        <v>1957</v>
      </c>
      <c r="B431" s="18">
        <v>1957</v>
      </c>
      <c r="C431" s="18">
        <v>4</v>
      </c>
      <c r="D431" s="84" t="s">
        <v>465</v>
      </c>
      <c r="E431" s="84" t="str">
        <f t="shared" si="15"/>
        <v>1957 4</v>
      </c>
      <c r="F431" s="14">
        <f>VLOOKUP(D431,'Scatter Plot_2'!A438:C1421,3,FALSE)</f>
        <v>112.80388499999999</v>
      </c>
      <c r="G431" s="84">
        <v>112.80388499999999</v>
      </c>
    </row>
    <row r="432" spans="1:7" x14ac:dyDescent="0.25">
      <c r="A432" s="18">
        <v>1957</v>
      </c>
      <c r="B432" s="18">
        <v>1957</v>
      </c>
      <c r="C432" s="18">
        <v>5</v>
      </c>
      <c r="D432" s="84" t="s">
        <v>466</v>
      </c>
      <c r="E432" s="84" t="str">
        <f t="shared" si="15"/>
        <v>1957 5</v>
      </c>
      <c r="F432" s="14">
        <f>VLOOKUP(D432,'Scatter Plot_2'!A439:C1422,3,FALSE)</f>
        <v>168.668116</v>
      </c>
      <c r="G432" s="84">
        <v>168.668116</v>
      </c>
    </row>
    <row r="433" spans="1:7" x14ac:dyDescent="0.25">
      <c r="A433" s="18">
        <v>1957</v>
      </c>
      <c r="B433" s="18">
        <v>1957</v>
      </c>
      <c r="C433" s="18">
        <v>6</v>
      </c>
      <c r="D433" s="84" t="s">
        <v>467</v>
      </c>
      <c r="E433" s="84" t="str">
        <f t="shared" si="15"/>
        <v>1957 6</v>
      </c>
      <c r="F433" s="14">
        <f>VLOOKUP(D433,'Scatter Plot_2'!A440:C1423,3,FALSE)</f>
        <v>291.35346500000003</v>
      </c>
      <c r="G433" s="84">
        <v>291.35346500000003</v>
      </c>
    </row>
    <row r="434" spans="1:7" x14ac:dyDescent="0.25">
      <c r="A434" s="18">
        <v>1957</v>
      </c>
      <c r="B434" s="18">
        <v>1957</v>
      </c>
      <c r="C434" s="18">
        <v>7</v>
      </c>
      <c r="D434" s="84" t="s">
        <v>468</v>
      </c>
      <c r="E434" s="84" t="str">
        <f t="shared" si="15"/>
        <v>1957 7</v>
      </c>
      <c r="F434" s="14">
        <f>VLOOKUP(D434,'Scatter Plot_2'!A441:C1424,3,FALSE)</f>
        <v>381.40191900000002</v>
      </c>
      <c r="G434" s="84">
        <v>381.40191900000002</v>
      </c>
    </row>
    <row r="435" spans="1:7" x14ac:dyDescent="0.25">
      <c r="A435" s="18">
        <v>1957</v>
      </c>
      <c r="B435" s="18">
        <v>1957</v>
      </c>
      <c r="C435" s="18">
        <v>8</v>
      </c>
      <c r="D435" s="84" t="s">
        <v>469</v>
      </c>
      <c r="E435" s="84" t="str">
        <f t="shared" si="15"/>
        <v>1957 8</v>
      </c>
      <c r="F435" s="14">
        <f>VLOOKUP(D435,'Scatter Plot_2'!A442:C1425,3,FALSE)</f>
        <v>393.45137699999998</v>
      </c>
      <c r="G435" s="84">
        <v>393.45137699999998</v>
      </c>
    </row>
    <row r="436" spans="1:7" x14ac:dyDescent="0.25">
      <c r="A436" s="18">
        <v>1957</v>
      </c>
      <c r="B436" s="18">
        <v>1957</v>
      </c>
      <c r="C436" s="18">
        <v>9</v>
      </c>
      <c r="D436" s="84" t="s">
        <v>470</v>
      </c>
      <c r="E436" s="84" t="str">
        <f t="shared" si="15"/>
        <v>1957 9</v>
      </c>
      <c r="F436" s="14">
        <f>VLOOKUP(D436,'Scatter Plot_2'!A443:C1426,3,FALSE)</f>
        <v>330.33378399999998</v>
      </c>
      <c r="G436" s="84">
        <v>330.33378399999998</v>
      </c>
    </row>
    <row r="437" spans="1:7" x14ac:dyDescent="0.25">
      <c r="A437" s="18">
        <v>1958</v>
      </c>
      <c r="B437" s="18">
        <v>1957</v>
      </c>
      <c r="C437" s="18">
        <v>10</v>
      </c>
      <c r="D437" s="84" t="s">
        <v>471</v>
      </c>
      <c r="E437" s="84" t="str">
        <f t="shared" si="15"/>
        <v>1958 10</v>
      </c>
      <c r="F437" s="14">
        <f>VLOOKUP(D437,'Scatter Plot_2'!A444:C1427,3,FALSE)</f>
        <v>255.694312</v>
      </c>
      <c r="G437" s="84">
        <v>255.694312</v>
      </c>
    </row>
    <row r="438" spans="1:7" x14ac:dyDescent="0.25">
      <c r="A438" s="18">
        <v>1958</v>
      </c>
      <c r="B438" s="18">
        <v>1957</v>
      </c>
      <c r="C438" s="18">
        <v>11</v>
      </c>
      <c r="D438" s="84" t="s">
        <v>472</v>
      </c>
      <c r="E438" s="84" t="str">
        <f t="shared" si="15"/>
        <v>1958 11</v>
      </c>
      <c r="F438" s="14">
        <f>VLOOKUP(D438,'Scatter Plot_2'!A445:C1428,3,FALSE)</f>
        <v>201.02694399999999</v>
      </c>
      <c r="G438" s="84">
        <v>201.02694399999999</v>
      </c>
    </row>
    <row r="439" spans="1:7" x14ac:dyDescent="0.25">
      <c r="A439" s="18">
        <v>1958</v>
      </c>
      <c r="B439" s="18">
        <v>1957</v>
      </c>
      <c r="C439" s="18">
        <v>12</v>
      </c>
      <c r="D439" s="84" t="s">
        <v>473</v>
      </c>
      <c r="E439" s="84" t="str">
        <f t="shared" si="15"/>
        <v>1958 12</v>
      </c>
      <c r="F439" s="14">
        <f>VLOOKUP(D439,'Scatter Plot_2'!A446:C1429,3,FALSE)</f>
        <v>192.22426300000001</v>
      </c>
      <c r="G439" s="84">
        <v>192.22426300000001</v>
      </c>
    </row>
    <row r="440" spans="1:7" x14ac:dyDescent="0.25">
      <c r="A440" s="18">
        <v>1958</v>
      </c>
      <c r="B440" s="18">
        <v>1958</v>
      </c>
      <c r="C440" s="18">
        <v>1</v>
      </c>
      <c r="D440" s="84" t="s">
        <v>474</v>
      </c>
      <c r="E440" s="84" t="str">
        <f t="shared" si="15"/>
        <v>1958 1</v>
      </c>
      <c r="F440" s="14">
        <f>VLOOKUP(D440,'Scatter Plot_2'!A447:C1430,3,FALSE)</f>
        <v>10.266823</v>
      </c>
      <c r="G440" s="84">
        <v>10.266823</v>
      </c>
    </row>
    <row r="441" spans="1:7" x14ac:dyDescent="0.25">
      <c r="A441" s="18">
        <v>1958</v>
      </c>
      <c r="B441" s="18">
        <v>1958</v>
      </c>
      <c r="C441" s="18">
        <v>2</v>
      </c>
      <c r="D441" s="84" t="s">
        <v>475</v>
      </c>
      <c r="E441" s="84" t="str">
        <f t="shared" si="15"/>
        <v>1958 2</v>
      </c>
      <c r="F441" s="14">
        <f>VLOOKUP(D441,'Scatter Plot_2'!A448:C1431,3,FALSE)</f>
        <v>19.388228000000002</v>
      </c>
      <c r="G441" s="84">
        <v>19.388228000000002</v>
      </c>
    </row>
    <row r="442" spans="1:7" x14ac:dyDescent="0.25">
      <c r="A442" s="18">
        <v>1958</v>
      </c>
      <c r="B442" s="18">
        <v>1958</v>
      </c>
      <c r="C442" s="18">
        <v>3</v>
      </c>
      <c r="D442" s="84" t="s">
        <v>476</v>
      </c>
      <c r="E442" s="84" t="str">
        <f t="shared" si="15"/>
        <v>1958 3</v>
      </c>
      <c r="F442" s="14">
        <f>VLOOKUP(D442,'Scatter Plot_2'!A449:C1432,3,FALSE)</f>
        <v>158.59630000000001</v>
      </c>
      <c r="G442" s="84">
        <v>158.59630000000001</v>
      </c>
    </row>
    <row r="443" spans="1:7" x14ac:dyDescent="0.25">
      <c r="A443" s="18">
        <v>1958</v>
      </c>
      <c r="B443" s="18">
        <v>1958</v>
      </c>
      <c r="C443" s="18">
        <v>4</v>
      </c>
      <c r="D443" s="84" t="s">
        <v>477</v>
      </c>
      <c r="E443" s="84" t="str">
        <f t="shared" si="15"/>
        <v>1958 4</v>
      </c>
      <c r="F443" s="14">
        <f>VLOOKUP(D443,'Scatter Plot_2'!A450:C1433,3,FALSE)</f>
        <v>275.43927100000002</v>
      </c>
      <c r="G443" s="84">
        <v>275.43927100000002</v>
      </c>
    </row>
    <row r="444" spans="1:7" x14ac:dyDescent="0.25">
      <c r="A444" s="18">
        <v>1958</v>
      </c>
      <c r="B444" s="18">
        <v>1958</v>
      </c>
      <c r="C444" s="18">
        <v>5</v>
      </c>
      <c r="D444" s="84" t="s">
        <v>478</v>
      </c>
      <c r="E444" s="84" t="str">
        <f t="shared" si="15"/>
        <v>1958 5</v>
      </c>
      <c r="F444" s="14">
        <f>VLOOKUP(D444,'Scatter Plot_2'!A451:C1434,3,FALSE)</f>
        <v>376.54424999999998</v>
      </c>
      <c r="G444" s="84">
        <v>376.54424999999998</v>
      </c>
    </row>
    <row r="445" spans="1:7" x14ac:dyDescent="0.25">
      <c r="A445" s="18">
        <v>1958</v>
      </c>
      <c r="B445" s="18">
        <v>1958</v>
      </c>
      <c r="C445" s="18">
        <v>6</v>
      </c>
      <c r="D445" s="84" t="s">
        <v>479</v>
      </c>
      <c r="E445" s="84" t="str">
        <f t="shared" si="15"/>
        <v>1958 6</v>
      </c>
      <c r="F445" s="14">
        <f>VLOOKUP(D445,'Scatter Plot_2'!A452:C1435,3,FALSE)</f>
        <v>458.17205799999999</v>
      </c>
      <c r="G445" s="84">
        <v>458.17205799999999</v>
      </c>
    </row>
    <row r="446" spans="1:7" x14ac:dyDescent="0.25">
      <c r="A446" s="18">
        <v>1958</v>
      </c>
      <c r="B446" s="18">
        <v>1958</v>
      </c>
      <c r="C446" s="18">
        <v>7</v>
      </c>
      <c r="D446" s="84" t="s">
        <v>480</v>
      </c>
      <c r="E446" s="84" t="str">
        <f t="shared" si="15"/>
        <v>1958 7</v>
      </c>
      <c r="F446" s="14">
        <f>VLOOKUP(D446,'Scatter Plot_2'!A453:C1436,3,FALSE)</f>
        <v>471.51834300000002</v>
      </c>
      <c r="G446" s="84">
        <v>471.51834300000002</v>
      </c>
    </row>
    <row r="447" spans="1:7" x14ac:dyDescent="0.25">
      <c r="A447" s="18">
        <v>1958</v>
      </c>
      <c r="B447" s="18">
        <v>1958</v>
      </c>
      <c r="C447" s="18">
        <v>8</v>
      </c>
      <c r="D447" s="84" t="s">
        <v>481</v>
      </c>
      <c r="E447" s="84" t="str">
        <f t="shared" si="15"/>
        <v>1958 8</v>
      </c>
      <c r="F447" s="14">
        <f>VLOOKUP(D447,'Scatter Plot_2'!A454:C1437,3,FALSE)</f>
        <v>483.03499799999997</v>
      </c>
      <c r="G447" s="84">
        <v>483.03499799999997</v>
      </c>
    </row>
    <row r="448" spans="1:7" x14ac:dyDescent="0.25">
      <c r="A448" s="18">
        <v>1958</v>
      </c>
      <c r="B448" s="18">
        <v>1958</v>
      </c>
      <c r="C448" s="18">
        <v>9</v>
      </c>
      <c r="D448" s="84" t="s">
        <v>482</v>
      </c>
      <c r="E448" s="84" t="str">
        <f t="shared" si="15"/>
        <v>1958 9</v>
      </c>
      <c r="F448" s="14">
        <f>VLOOKUP(D448,'Scatter Plot_2'!A455:C1438,3,FALSE)</f>
        <v>395.20072800000003</v>
      </c>
      <c r="G448" s="84">
        <v>395.20072800000003</v>
      </c>
    </row>
    <row r="449" spans="1:9" x14ac:dyDescent="0.25">
      <c r="A449" s="18">
        <v>1959</v>
      </c>
      <c r="B449" s="18">
        <v>1958</v>
      </c>
      <c r="C449" s="18">
        <v>10</v>
      </c>
      <c r="D449" s="84" t="s">
        <v>483</v>
      </c>
      <c r="E449" s="84" t="str">
        <f t="shared" si="15"/>
        <v>1959 10</v>
      </c>
      <c r="F449" s="14">
        <f>VLOOKUP(D449,'Scatter Plot_2'!A456:C1439,3,FALSE)</f>
        <v>375.13949000000002</v>
      </c>
      <c r="G449" s="84">
        <v>375.13949000000002</v>
      </c>
      <c r="H449" s="17"/>
      <c r="I449" s="17"/>
    </row>
    <row r="450" spans="1:9" x14ac:dyDescent="0.25">
      <c r="A450" s="18">
        <v>1959</v>
      </c>
      <c r="B450" s="18">
        <v>1958</v>
      </c>
      <c r="C450" s="18">
        <v>11</v>
      </c>
      <c r="D450" s="84" t="s">
        <v>484</v>
      </c>
      <c r="E450" s="84" t="str">
        <f t="shared" si="15"/>
        <v>1959 11</v>
      </c>
      <c r="F450" s="14">
        <f>VLOOKUP(D450,'Scatter Plot_2'!A457:C1440,3,FALSE)</f>
        <v>89.244973999999999</v>
      </c>
      <c r="G450" s="84">
        <v>89.244973999999999</v>
      </c>
      <c r="H450" s="17"/>
      <c r="I450" s="17"/>
    </row>
    <row r="451" spans="1:9" x14ac:dyDescent="0.25">
      <c r="A451" s="18">
        <v>1959</v>
      </c>
      <c r="B451" s="18">
        <v>1958</v>
      </c>
      <c r="C451" s="18">
        <v>12</v>
      </c>
      <c r="D451" s="84" t="s">
        <v>485</v>
      </c>
      <c r="E451" s="84" t="str">
        <f t="shared" si="15"/>
        <v>1959 12</v>
      </c>
      <c r="F451" s="14">
        <f>VLOOKUP(D451,'Scatter Plot_2'!A458:C1441,3,FALSE)</f>
        <v>411.60609799999997</v>
      </c>
      <c r="G451" s="84">
        <v>411.60609799999997</v>
      </c>
      <c r="H451" s="17"/>
      <c r="I451" s="17"/>
    </row>
    <row r="452" spans="1:9" x14ac:dyDescent="0.25">
      <c r="A452" s="18">
        <v>1959</v>
      </c>
      <c r="B452" s="18">
        <v>1959</v>
      </c>
      <c r="C452" s="18">
        <v>1</v>
      </c>
      <c r="D452" s="84" t="s">
        <v>486</v>
      </c>
      <c r="E452" s="84" t="str">
        <f t="shared" si="15"/>
        <v>1959 1</v>
      </c>
      <c r="F452" s="14">
        <f>VLOOKUP(D452,'Scatter Plot_2'!A459:C1442,3,FALSE)</f>
        <v>10.550978000000001</v>
      </c>
      <c r="G452" s="84">
        <v>10.550978000000001</v>
      </c>
    </row>
    <row r="453" spans="1:9" x14ac:dyDescent="0.25">
      <c r="A453" s="18">
        <v>1959</v>
      </c>
      <c r="B453" s="18">
        <v>1959</v>
      </c>
      <c r="C453" s="18">
        <v>2</v>
      </c>
      <c r="D453" s="84" t="s">
        <v>487</v>
      </c>
      <c r="E453" s="84" t="str">
        <f t="shared" si="15"/>
        <v>1959 2</v>
      </c>
      <c r="F453" s="14">
        <f>VLOOKUP(D453,'Scatter Plot_2'!A460:C1443,3,FALSE)</f>
        <v>17.486515000000001</v>
      </c>
      <c r="G453" s="84">
        <v>17.486515000000001</v>
      </c>
    </row>
    <row r="454" spans="1:9" x14ac:dyDescent="0.25">
      <c r="A454" s="18">
        <v>1959</v>
      </c>
      <c r="B454" s="18">
        <v>1959</v>
      </c>
      <c r="C454" s="18">
        <v>3</v>
      </c>
      <c r="D454" s="84" t="s">
        <v>488</v>
      </c>
      <c r="E454" s="84" t="str">
        <f t="shared" ref="E454:E517" si="16">CONCATENATE(A454," ",C454)</f>
        <v>1959 3</v>
      </c>
      <c r="F454" s="14">
        <f>VLOOKUP(D454,'Scatter Plot_2'!A461:C1444,3,FALSE)</f>
        <v>27.679655</v>
      </c>
      <c r="G454" s="84">
        <v>27.679655</v>
      </c>
    </row>
    <row r="455" spans="1:9" x14ac:dyDescent="0.25">
      <c r="A455" s="18">
        <v>1959</v>
      </c>
      <c r="B455" s="18">
        <v>1959</v>
      </c>
      <c r="C455" s="18">
        <v>4</v>
      </c>
      <c r="D455" s="84" t="s">
        <v>489</v>
      </c>
      <c r="E455" s="84" t="str">
        <f t="shared" si="16"/>
        <v>1959 4</v>
      </c>
      <c r="F455" s="14">
        <f>VLOOKUP(D455,'Scatter Plot_2'!A462:C1445,3,FALSE)</f>
        <v>103.35714400000001</v>
      </c>
      <c r="G455" s="84">
        <v>103.35714400000001</v>
      </c>
    </row>
    <row r="456" spans="1:9" x14ac:dyDescent="0.25">
      <c r="A456" s="18">
        <v>1959</v>
      </c>
      <c r="B456" s="18">
        <v>1959</v>
      </c>
      <c r="C456" s="18">
        <v>5</v>
      </c>
      <c r="D456" s="84" t="s">
        <v>490</v>
      </c>
      <c r="E456" s="84" t="str">
        <f t="shared" si="16"/>
        <v>1959 5</v>
      </c>
      <c r="F456" s="14">
        <f>VLOOKUP(D456,'Scatter Plot_2'!A463:C1446,3,FALSE)</f>
        <v>150.33776599999999</v>
      </c>
      <c r="G456" s="84">
        <v>150.33776599999999</v>
      </c>
    </row>
    <row r="457" spans="1:9" x14ac:dyDescent="0.25">
      <c r="A457" s="18">
        <v>1959</v>
      </c>
      <c r="B457" s="18">
        <v>1959</v>
      </c>
      <c r="C457" s="18">
        <v>6</v>
      </c>
      <c r="D457" s="84" t="s">
        <v>491</v>
      </c>
      <c r="E457" s="84" t="str">
        <f t="shared" si="16"/>
        <v>1959 6</v>
      </c>
      <c r="F457" s="14">
        <f>VLOOKUP(D457,'Scatter Plot_2'!A464:C1447,3,FALSE)</f>
        <v>254.675364</v>
      </c>
      <c r="G457" s="84">
        <v>254.675364</v>
      </c>
    </row>
    <row r="458" spans="1:9" x14ac:dyDescent="0.25">
      <c r="A458" s="18">
        <v>1959</v>
      </c>
      <c r="B458" s="18">
        <v>1959</v>
      </c>
      <c r="C458" s="18">
        <v>7</v>
      </c>
      <c r="D458" s="84" t="s">
        <v>492</v>
      </c>
      <c r="E458" s="84" t="str">
        <f t="shared" si="16"/>
        <v>1959 7</v>
      </c>
      <c r="F458" s="14">
        <f>VLOOKUP(D458,'Scatter Plot_2'!A465:C1448,3,FALSE)</f>
        <v>351.842895</v>
      </c>
      <c r="G458" s="84">
        <v>351.842895</v>
      </c>
    </row>
    <row r="459" spans="1:9" x14ac:dyDescent="0.25">
      <c r="A459" s="18">
        <v>1959</v>
      </c>
      <c r="B459" s="18">
        <v>1959</v>
      </c>
      <c r="C459" s="18">
        <v>8</v>
      </c>
      <c r="D459" s="84" t="s">
        <v>493</v>
      </c>
      <c r="E459" s="84" t="str">
        <f t="shared" si="16"/>
        <v>1959 8</v>
      </c>
      <c r="F459" s="14">
        <f>VLOOKUP(D459,'Scatter Plot_2'!A466:C1449,3,FALSE)</f>
        <v>361.81378799999999</v>
      </c>
      <c r="G459" s="84">
        <v>361.81378799999999</v>
      </c>
    </row>
    <row r="460" spans="1:9" x14ac:dyDescent="0.25">
      <c r="A460" s="18">
        <v>1959</v>
      </c>
      <c r="B460" s="18">
        <v>1959</v>
      </c>
      <c r="C460" s="18">
        <v>9</v>
      </c>
      <c r="D460" s="84" t="s">
        <v>494</v>
      </c>
      <c r="E460" s="84" t="str">
        <f t="shared" si="16"/>
        <v>1959 9</v>
      </c>
      <c r="F460" s="14">
        <f>VLOOKUP(D460,'Scatter Plot_2'!A467:C1450,3,FALSE)</f>
        <v>302.310968</v>
      </c>
      <c r="G460" s="84">
        <v>302.310968</v>
      </c>
    </row>
    <row r="461" spans="1:9" x14ac:dyDescent="0.25">
      <c r="A461" s="18">
        <v>1960</v>
      </c>
      <c r="B461" s="18">
        <v>1959</v>
      </c>
      <c r="C461" s="18">
        <v>10</v>
      </c>
      <c r="D461" s="84" t="s">
        <v>495</v>
      </c>
      <c r="E461" s="84" t="str">
        <f t="shared" si="16"/>
        <v>1960 10</v>
      </c>
      <c r="F461" s="14">
        <f>VLOOKUP(D461,'Scatter Plot_2'!A468:C1451,3,FALSE)</f>
        <v>219.43720500000001</v>
      </c>
      <c r="G461" s="84">
        <v>219.43720500000001</v>
      </c>
    </row>
    <row r="462" spans="1:9" x14ac:dyDescent="0.25">
      <c r="A462" s="18">
        <v>1960</v>
      </c>
      <c r="B462" s="18">
        <v>1959</v>
      </c>
      <c r="C462" s="18">
        <v>11</v>
      </c>
      <c r="D462" s="84" t="s">
        <v>496</v>
      </c>
      <c r="E462" s="84" t="str">
        <f t="shared" si="16"/>
        <v>1960 11</v>
      </c>
      <c r="F462" s="14">
        <f>VLOOKUP(D462,'Scatter Plot_2'!A469:C1452,3,FALSE)</f>
        <v>172.881191</v>
      </c>
      <c r="G462" s="84">
        <v>172.881191</v>
      </c>
    </row>
    <row r="463" spans="1:9" x14ac:dyDescent="0.25">
      <c r="A463" s="18">
        <v>1960</v>
      </c>
      <c r="B463" s="18">
        <v>1959</v>
      </c>
      <c r="C463" s="18">
        <v>12</v>
      </c>
      <c r="D463" s="84" t="s">
        <v>497</v>
      </c>
      <c r="E463" s="84" t="str">
        <f t="shared" si="16"/>
        <v>1960 12</v>
      </c>
      <c r="F463" s="14">
        <f>VLOOKUP(D463,'Scatter Plot_2'!A470:C1453,3,FALSE)</f>
        <v>164.85198</v>
      </c>
      <c r="G463" s="84">
        <v>164.85198</v>
      </c>
    </row>
    <row r="464" spans="1:9" x14ac:dyDescent="0.25">
      <c r="A464" s="18">
        <v>1960</v>
      </c>
      <c r="B464" s="18">
        <v>1960</v>
      </c>
      <c r="C464" s="18">
        <v>1</v>
      </c>
      <c r="D464" s="84" t="s">
        <v>498</v>
      </c>
      <c r="E464" s="84" t="str">
        <f t="shared" si="16"/>
        <v>1960 1</v>
      </c>
      <c r="F464" s="14">
        <f>VLOOKUP(D464,'Scatter Plot_2'!A471:C1454,3,FALSE)</f>
        <v>2.7679999999999998</v>
      </c>
      <c r="G464" s="84">
        <v>2.7679999999999998</v>
      </c>
    </row>
    <row r="465" spans="1:9" x14ac:dyDescent="0.25">
      <c r="A465" s="18">
        <v>1960</v>
      </c>
      <c r="B465" s="18">
        <v>1960</v>
      </c>
      <c r="C465" s="18">
        <v>2</v>
      </c>
      <c r="D465" s="84" t="s">
        <v>499</v>
      </c>
      <c r="E465" s="84" t="str">
        <f t="shared" si="16"/>
        <v>1960 2</v>
      </c>
      <c r="F465" s="14">
        <f>VLOOKUP(D465,'Scatter Plot_2'!A472:C1455,3,FALSE)</f>
        <v>0.98607400000000001</v>
      </c>
      <c r="G465" s="84">
        <v>0.98607400000000001</v>
      </c>
    </row>
    <row r="466" spans="1:9" x14ac:dyDescent="0.25">
      <c r="A466" s="18">
        <v>1960</v>
      </c>
      <c r="B466" s="18">
        <v>1960</v>
      </c>
      <c r="C466" s="18">
        <v>3</v>
      </c>
      <c r="D466" s="84" t="s">
        <v>500</v>
      </c>
      <c r="E466" s="84" t="str">
        <f t="shared" si="16"/>
        <v>1960 3</v>
      </c>
      <c r="F466" s="14">
        <f>VLOOKUP(D466,'Scatter Plot_2'!A473:C1456,3,FALSE)</f>
        <v>13.109628000000001</v>
      </c>
      <c r="G466" s="84">
        <v>13.109628000000001</v>
      </c>
    </row>
    <row r="467" spans="1:9" x14ac:dyDescent="0.25">
      <c r="A467" s="18">
        <v>1960</v>
      </c>
      <c r="B467" s="18">
        <v>1960</v>
      </c>
      <c r="C467" s="18">
        <v>4</v>
      </c>
      <c r="D467" s="84" t="s">
        <v>501</v>
      </c>
      <c r="E467" s="84" t="str">
        <f t="shared" si="16"/>
        <v>1960 4</v>
      </c>
      <c r="F467" s="14">
        <f>VLOOKUP(D467,'Scatter Plot_2'!A474:C1457,3,FALSE)</f>
        <v>114.00152</v>
      </c>
      <c r="G467" s="84">
        <v>114.00152</v>
      </c>
    </row>
    <row r="468" spans="1:9" x14ac:dyDescent="0.25">
      <c r="A468" s="18">
        <v>1960</v>
      </c>
      <c r="B468" s="18">
        <v>1960</v>
      </c>
      <c r="C468" s="18">
        <v>5</v>
      </c>
      <c r="D468" s="84" t="s">
        <v>502</v>
      </c>
      <c r="E468" s="84" t="str">
        <f t="shared" si="16"/>
        <v>1960 5</v>
      </c>
      <c r="F468" s="14">
        <f>VLOOKUP(D468,'Scatter Plot_2'!A475:C1458,3,FALSE)</f>
        <v>162.870059</v>
      </c>
      <c r="G468" s="84">
        <v>162.870059</v>
      </c>
    </row>
    <row r="469" spans="1:9" x14ac:dyDescent="0.25">
      <c r="A469" s="18">
        <v>1960</v>
      </c>
      <c r="B469" s="18">
        <v>1960</v>
      </c>
      <c r="C469" s="18">
        <v>6</v>
      </c>
      <c r="D469" s="84" t="s">
        <v>503</v>
      </c>
      <c r="E469" s="84" t="str">
        <f t="shared" si="16"/>
        <v>1960 6</v>
      </c>
      <c r="F469" s="14">
        <f>VLOOKUP(D469,'Scatter Plot_2'!A476:C1459,3,FALSE)</f>
        <v>287.21217999999999</v>
      </c>
      <c r="G469" s="84">
        <v>287.21217999999999</v>
      </c>
    </row>
    <row r="470" spans="1:9" x14ac:dyDescent="0.25">
      <c r="A470" s="18">
        <v>1960</v>
      </c>
      <c r="B470" s="18">
        <v>1960</v>
      </c>
      <c r="C470" s="18">
        <v>7</v>
      </c>
      <c r="D470" s="84" t="s">
        <v>504</v>
      </c>
      <c r="E470" s="84" t="str">
        <f t="shared" si="16"/>
        <v>1960 7</v>
      </c>
      <c r="F470" s="14">
        <f>VLOOKUP(D470,'Scatter Plot_2'!A477:C1460,3,FALSE)</f>
        <v>376.88677799999999</v>
      </c>
      <c r="G470" s="84">
        <v>376.88677799999999</v>
      </c>
    </row>
    <row r="471" spans="1:9" x14ac:dyDescent="0.25">
      <c r="A471" s="18">
        <v>1960</v>
      </c>
      <c r="B471" s="18">
        <v>1960</v>
      </c>
      <c r="C471" s="18">
        <v>8</v>
      </c>
      <c r="D471" s="84" t="s">
        <v>505</v>
      </c>
      <c r="E471" s="84" t="str">
        <f t="shared" si="16"/>
        <v>1960 8</v>
      </c>
      <c r="F471" s="14">
        <f>VLOOKUP(D471,'Scatter Plot_2'!A478:C1461,3,FALSE)</f>
        <v>388.62003800000002</v>
      </c>
      <c r="G471" s="84">
        <v>388.62003800000002</v>
      </c>
    </row>
    <row r="472" spans="1:9" x14ac:dyDescent="0.25">
      <c r="A472" s="18">
        <v>1960</v>
      </c>
      <c r="B472" s="18">
        <v>1960</v>
      </c>
      <c r="C472" s="18">
        <v>9</v>
      </c>
      <c r="D472" s="84" t="s">
        <v>506</v>
      </c>
      <c r="E472" s="84" t="str">
        <f t="shared" si="16"/>
        <v>1960 9</v>
      </c>
      <c r="F472" s="14">
        <f>VLOOKUP(D472,'Scatter Plot_2'!A479:C1462,3,FALSE)</f>
        <v>182.074681</v>
      </c>
      <c r="G472" s="84">
        <v>182.074681</v>
      </c>
      <c r="H472" s="17"/>
      <c r="I472" s="17"/>
    </row>
    <row r="473" spans="1:9" x14ac:dyDescent="0.25">
      <c r="A473" s="18">
        <v>1961</v>
      </c>
      <c r="B473" s="18">
        <v>1960</v>
      </c>
      <c r="C473" s="18">
        <v>10</v>
      </c>
      <c r="D473" s="84" t="s">
        <v>507</v>
      </c>
      <c r="E473" s="84" t="str">
        <f t="shared" si="16"/>
        <v>1961 10</v>
      </c>
      <c r="F473" s="14">
        <f>VLOOKUP(D473,'Scatter Plot_2'!A480:C1463,3,FALSE)</f>
        <v>140.20514499999999</v>
      </c>
      <c r="G473" s="84">
        <v>140.20514499999999</v>
      </c>
      <c r="H473" s="17"/>
      <c r="I473" s="17"/>
    </row>
    <row r="474" spans="1:9" x14ac:dyDescent="0.25">
      <c r="A474" s="18">
        <v>1961</v>
      </c>
      <c r="B474" s="18">
        <v>1960</v>
      </c>
      <c r="C474" s="18">
        <v>11</v>
      </c>
      <c r="D474" s="84" t="s">
        <v>508</v>
      </c>
      <c r="E474" s="84" t="str">
        <f t="shared" si="16"/>
        <v>1961 11</v>
      </c>
      <c r="F474" s="14">
        <f>VLOOKUP(D474,'Scatter Plot_2'!A481:C1464,3,FALSE)</f>
        <v>323.66113999999999</v>
      </c>
      <c r="G474" s="84">
        <v>323.66113999999999</v>
      </c>
    </row>
    <row r="475" spans="1:9" x14ac:dyDescent="0.25">
      <c r="A475" s="18">
        <v>1961</v>
      </c>
      <c r="B475" s="18">
        <v>1960</v>
      </c>
      <c r="C475" s="18">
        <v>12</v>
      </c>
      <c r="D475" s="84" t="s">
        <v>509</v>
      </c>
      <c r="E475" s="84" t="str">
        <f t="shared" si="16"/>
        <v>1961 12</v>
      </c>
      <c r="F475" s="14">
        <f>VLOOKUP(D475,'Scatter Plot_2'!A482:C1465,3,FALSE)</f>
        <v>298.01172200000002</v>
      </c>
      <c r="G475" s="84">
        <v>298.01172200000002</v>
      </c>
    </row>
    <row r="476" spans="1:9" x14ac:dyDescent="0.25">
      <c r="A476" s="18">
        <v>1961</v>
      </c>
      <c r="B476" s="18">
        <v>1961</v>
      </c>
      <c r="C476" s="18">
        <v>1</v>
      </c>
      <c r="D476" s="84" t="s">
        <v>510</v>
      </c>
      <c r="E476" s="84" t="str">
        <f t="shared" si="16"/>
        <v>1961 1</v>
      </c>
      <c r="F476" s="14">
        <f>VLOOKUP(D476,'Scatter Plot_2'!A483:C1466,3,FALSE)</f>
        <v>0.82077800000000001</v>
      </c>
      <c r="G476" s="84">
        <v>0.82077800000000001</v>
      </c>
    </row>
    <row r="477" spans="1:9" x14ac:dyDescent="0.25">
      <c r="A477" s="18">
        <v>1961</v>
      </c>
      <c r="B477" s="18">
        <v>1961</v>
      </c>
      <c r="C477" s="18">
        <v>2</v>
      </c>
      <c r="D477" s="84" t="s">
        <v>511</v>
      </c>
      <c r="E477" s="84" t="str">
        <f t="shared" si="16"/>
        <v>1961 2</v>
      </c>
      <c r="F477" s="14">
        <f>VLOOKUP(D477,'Scatter Plot_2'!A484:C1467,3,FALSE)</f>
        <v>3.772932</v>
      </c>
      <c r="G477" s="84">
        <v>3.772932</v>
      </c>
    </row>
    <row r="478" spans="1:9" x14ac:dyDescent="0.25">
      <c r="A478" s="18">
        <v>1961</v>
      </c>
      <c r="B478" s="18">
        <v>1961</v>
      </c>
      <c r="C478" s="18">
        <v>3</v>
      </c>
      <c r="D478" s="84" t="s">
        <v>512</v>
      </c>
      <c r="E478" s="84" t="str">
        <f t="shared" si="16"/>
        <v>1961 3</v>
      </c>
      <c r="F478" s="14">
        <f>VLOOKUP(D478,'Scatter Plot_2'!A485:C1468,3,FALSE)</f>
        <v>7.6914730000000002</v>
      </c>
      <c r="G478" s="84">
        <v>7.6914730000000002</v>
      </c>
    </row>
    <row r="479" spans="1:9" x14ac:dyDescent="0.25">
      <c r="A479" s="18">
        <v>1961</v>
      </c>
      <c r="B479" s="18">
        <v>1961</v>
      </c>
      <c r="C479" s="18">
        <v>4</v>
      </c>
      <c r="D479" s="84" t="s">
        <v>513</v>
      </c>
      <c r="E479" s="84" t="str">
        <f t="shared" si="16"/>
        <v>1961 4</v>
      </c>
      <c r="F479" s="14">
        <f>VLOOKUP(D479,'Scatter Plot_2'!A486:C1469,3,FALSE)</f>
        <v>53.350414000000001</v>
      </c>
      <c r="G479" s="84">
        <v>53.350414000000001</v>
      </c>
    </row>
    <row r="480" spans="1:9" x14ac:dyDescent="0.25">
      <c r="A480" s="18">
        <v>1961</v>
      </c>
      <c r="B480" s="18">
        <v>1961</v>
      </c>
      <c r="C480" s="18">
        <v>5</v>
      </c>
      <c r="D480" s="84" t="s">
        <v>514</v>
      </c>
      <c r="E480" s="84" t="str">
        <f t="shared" si="16"/>
        <v>1961 5</v>
      </c>
      <c r="F480" s="14">
        <f>VLOOKUP(D480,'Scatter Plot_2'!A487:C1470,3,FALSE)</f>
        <v>129.706985</v>
      </c>
      <c r="G480" s="84">
        <v>129.706985</v>
      </c>
    </row>
    <row r="481" spans="1:9" x14ac:dyDescent="0.25">
      <c r="A481" s="18">
        <v>1961</v>
      </c>
      <c r="B481" s="18">
        <v>1961</v>
      </c>
      <c r="C481" s="18">
        <v>6</v>
      </c>
      <c r="D481" s="84" t="s">
        <v>515</v>
      </c>
      <c r="E481" s="84" t="str">
        <f t="shared" si="16"/>
        <v>1961 6</v>
      </c>
      <c r="F481" s="14">
        <f>VLOOKUP(D481,'Scatter Plot_2'!A488:C1471,3,FALSE)</f>
        <v>218.458416</v>
      </c>
      <c r="G481" s="84">
        <v>218.458416</v>
      </c>
    </row>
    <row r="482" spans="1:9" x14ac:dyDescent="0.25">
      <c r="A482" s="18">
        <v>1961</v>
      </c>
      <c r="B482" s="18">
        <v>1961</v>
      </c>
      <c r="C482" s="18">
        <v>7</v>
      </c>
      <c r="D482" s="84" t="s">
        <v>516</v>
      </c>
      <c r="E482" s="84" t="str">
        <f t="shared" si="16"/>
        <v>1961 7</v>
      </c>
      <c r="F482" s="14">
        <f>VLOOKUP(D482,'Scatter Plot_2'!A489:C1472,3,FALSE)</f>
        <v>246.55354700000001</v>
      </c>
      <c r="G482" s="84">
        <v>246.55354700000001</v>
      </c>
    </row>
    <row r="483" spans="1:9" x14ac:dyDescent="0.25">
      <c r="A483" s="18">
        <v>1961</v>
      </c>
      <c r="B483" s="18">
        <v>1961</v>
      </c>
      <c r="C483" s="18">
        <v>8</v>
      </c>
      <c r="D483" s="84" t="s">
        <v>517</v>
      </c>
      <c r="E483" s="84" t="str">
        <f t="shared" si="16"/>
        <v>1961 8</v>
      </c>
      <c r="F483" s="14">
        <f>VLOOKUP(D483,'Scatter Plot_2'!A490:C1473,3,FALSE)</f>
        <v>40.533405999999999</v>
      </c>
      <c r="G483" s="84">
        <v>40.533405999999999</v>
      </c>
      <c r="H483" s="17"/>
      <c r="I483" s="17"/>
    </row>
    <row r="484" spans="1:9" x14ac:dyDescent="0.25">
      <c r="A484" s="18">
        <v>1961</v>
      </c>
      <c r="B484" s="18">
        <v>1961</v>
      </c>
      <c r="C484" s="18">
        <v>9</v>
      </c>
      <c r="D484" s="84" t="s">
        <v>518</v>
      </c>
      <c r="E484" s="84" t="str">
        <f t="shared" si="16"/>
        <v>1961 9</v>
      </c>
      <c r="F484" s="14">
        <f>VLOOKUP(D484,'Scatter Plot_2'!A491:C1474,3,FALSE)</f>
        <v>175.29224300000001</v>
      </c>
      <c r="G484" s="84">
        <v>175.29224300000001</v>
      </c>
      <c r="H484" s="17"/>
      <c r="I484" s="17"/>
    </row>
    <row r="485" spans="1:9" x14ac:dyDescent="0.25">
      <c r="A485" s="18">
        <v>1962</v>
      </c>
      <c r="B485" s="18">
        <v>1961</v>
      </c>
      <c r="C485" s="18">
        <v>10</v>
      </c>
      <c r="D485" s="84" t="s">
        <v>519</v>
      </c>
      <c r="E485" s="84" t="str">
        <f t="shared" si="16"/>
        <v>1962 10</v>
      </c>
      <c r="F485" s="14">
        <f>VLOOKUP(D485,'Scatter Plot_2'!A492:C1475,3,FALSE)</f>
        <v>108.29355</v>
      </c>
      <c r="G485" s="84">
        <v>108.29355</v>
      </c>
      <c r="H485" s="17"/>
      <c r="I485" s="17"/>
    </row>
    <row r="486" spans="1:9" x14ac:dyDescent="0.25">
      <c r="A486" s="18">
        <v>1962</v>
      </c>
      <c r="B486" s="18">
        <v>1961</v>
      </c>
      <c r="C486" s="18">
        <v>11</v>
      </c>
      <c r="D486" s="84" t="s">
        <v>520</v>
      </c>
      <c r="E486" s="84" t="str">
        <f t="shared" si="16"/>
        <v>1962 11</v>
      </c>
      <c r="F486" s="14">
        <f>VLOOKUP(D486,'Scatter Plot_2'!A493:C1476,3,FALSE)</f>
        <v>240.514501</v>
      </c>
      <c r="G486" s="84">
        <v>240.514501</v>
      </c>
      <c r="H486" s="17"/>
      <c r="I486" s="17"/>
    </row>
    <row r="487" spans="1:9" x14ac:dyDescent="0.25">
      <c r="A487" s="18">
        <v>1962</v>
      </c>
      <c r="B487" s="18">
        <v>1961</v>
      </c>
      <c r="C487" s="18">
        <v>12</v>
      </c>
      <c r="D487" s="84" t="s">
        <v>521</v>
      </c>
      <c r="E487" s="84" t="str">
        <f t="shared" si="16"/>
        <v>1962 12</v>
      </c>
      <c r="F487" s="14">
        <f>VLOOKUP(D487,'Scatter Plot_2'!A494:C1477,3,FALSE)</f>
        <v>359.50629600000002</v>
      </c>
      <c r="G487" s="84">
        <v>359.50629600000002</v>
      </c>
    </row>
    <row r="488" spans="1:9" x14ac:dyDescent="0.25">
      <c r="A488" s="18">
        <v>1962</v>
      </c>
      <c r="B488" s="18">
        <v>1962</v>
      </c>
      <c r="C488" s="18">
        <v>1</v>
      </c>
      <c r="D488" s="84" t="s">
        <v>522</v>
      </c>
      <c r="E488" s="84" t="str">
        <f t="shared" si="16"/>
        <v>1962 1</v>
      </c>
      <c r="F488" s="14">
        <f>VLOOKUP(D488,'Scatter Plot_2'!A495:C1478,3,FALSE)</f>
        <v>0.232461</v>
      </c>
      <c r="G488" s="84">
        <v>0.232461</v>
      </c>
    </row>
    <row r="489" spans="1:9" x14ac:dyDescent="0.25">
      <c r="A489" s="18">
        <v>1962</v>
      </c>
      <c r="B489" s="18">
        <v>1962</v>
      </c>
      <c r="C489" s="18">
        <v>2</v>
      </c>
      <c r="D489" s="84" t="s">
        <v>523</v>
      </c>
      <c r="E489" s="84" t="str">
        <f t="shared" si="16"/>
        <v>1962 2</v>
      </c>
      <c r="F489" s="14">
        <f>VLOOKUP(D489,'Scatter Plot_2'!A496:C1479,3,FALSE)</f>
        <v>2.2078159999999998</v>
      </c>
      <c r="G489" s="84">
        <v>2.2078159999999998</v>
      </c>
    </row>
    <row r="490" spans="1:9" x14ac:dyDescent="0.25">
      <c r="A490" s="18">
        <v>1962</v>
      </c>
      <c r="B490" s="18">
        <v>1962</v>
      </c>
      <c r="C490" s="18">
        <v>3</v>
      </c>
      <c r="D490" s="84" t="s">
        <v>524</v>
      </c>
      <c r="E490" s="84" t="str">
        <f t="shared" si="16"/>
        <v>1962 3</v>
      </c>
      <c r="F490" s="14">
        <f>VLOOKUP(D490,'Scatter Plot_2'!A497:C1480,3,FALSE)</f>
        <v>25.862248000000001</v>
      </c>
      <c r="G490" s="84">
        <v>25.862248000000001</v>
      </c>
    </row>
    <row r="491" spans="1:9" x14ac:dyDescent="0.25">
      <c r="A491" s="18">
        <v>1962</v>
      </c>
      <c r="B491" s="18">
        <v>1962</v>
      </c>
      <c r="C491" s="18">
        <v>4</v>
      </c>
      <c r="D491" s="84" t="s">
        <v>525</v>
      </c>
      <c r="E491" s="84" t="str">
        <f t="shared" si="16"/>
        <v>1962 4</v>
      </c>
      <c r="F491" s="14">
        <f>VLOOKUP(D491,'Scatter Plot_2'!A498:C1481,3,FALSE)</f>
        <v>113.00322</v>
      </c>
      <c r="G491" s="84">
        <v>113.00322</v>
      </c>
    </row>
    <row r="492" spans="1:9" x14ac:dyDescent="0.25">
      <c r="A492" s="18">
        <v>1962</v>
      </c>
      <c r="B492" s="18">
        <v>1962</v>
      </c>
      <c r="C492" s="18">
        <v>5</v>
      </c>
      <c r="D492" s="84" t="s">
        <v>526</v>
      </c>
      <c r="E492" s="84" t="str">
        <f t="shared" si="16"/>
        <v>1962 5</v>
      </c>
      <c r="F492" s="14">
        <f>VLOOKUP(D492,'Scatter Plot_2'!A499:C1482,3,FALSE)</f>
        <v>160.78536199999999</v>
      </c>
      <c r="G492" s="84">
        <v>160.78536199999999</v>
      </c>
    </row>
    <row r="493" spans="1:9" x14ac:dyDescent="0.25">
      <c r="A493" s="18">
        <v>1962</v>
      </c>
      <c r="B493" s="18">
        <v>1962</v>
      </c>
      <c r="C493" s="18">
        <v>6</v>
      </c>
      <c r="D493" s="84" t="s">
        <v>527</v>
      </c>
      <c r="E493" s="84" t="str">
        <f t="shared" si="16"/>
        <v>1962 6</v>
      </c>
      <c r="F493" s="14">
        <f>VLOOKUP(D493,'Scatter Plot_2'!A500:C1483,3,FALSE)</f>
        <v>277.60630200000003</v>
      </c>
      <c r="G493" s="84">
        <v>277.60630200000003</v>
      </c>
    </row>
    <row r="494" spans="1:9" x14ac:dyDescent="0.25">
      <c r="A494" s="18">
        <v>1962</v>
      </c>
      <c r="B494" s="18">
        <v>1962</v>
      </c>
      <c r="C494" s="18">
        <v>7</v>
      </c>
      <c r="D494" s="84" t="s">
        <v>528</v>
      </c>
      <c r="E494" s="84" t="str">
        <f t="shared" si="16"/>
        <v>1962 7</v>
      </c>
      <c r="F494" s="14">
        <f>VLOOKUP(D494,'Scatter Plot_2'!A501:C1484,3,FALSE)</f>
        <v>368.05490700000001</v>
      </c>
      <c r="G494" s="84">
        <v>368.05490700000001</v>
      </c>
    </row>
    <row r="495" spans="1:9" x14ac:dyDescent="0.25">
      <c r="A495" s="18">
        <v>1962</v>
      </c>
      <c r="B495" s="18">
        <v>1962</v>
      </c>
      <c r="C495" s="18">
        <v>8</v>
      </c>
      <c r="D495" s="84" t="s">
        <v>529</v>
      </c>
      <c r="E495" s="84" t="str">
        <f t="shared" si="16"/>
        <v>1962 8</v>
      </c>
      <c r="F495" s="14">
        <f>VLOOKUP(D495,'Scatter Plot_2'!A502:C1485,3,FALSE)</f>
        <v>378.80930499999999</v>
      </c>
      <c r="G495" s="84">
        <v>378.80930499999999</v>
      </c>
    </row>
    <row r="496" spans="1:9" x14ac:dyDescent="0.25">
      <c r="A496" s="18">
        <v>1962</v>
      </c>
      <c r="B496" s="18">
        <v>1962</v>
      </c>
      <c r="C496" s="18">
        <v>9</v>
      </c>
      <c r="D496" s="84" t="s">
        <v>530</v>
      </c>
      <c r="E496" s="84" t="str">
        <f t="shared" si="16"/>
        <v>1962 9</v>
      </c>
      <c r="F496" s="14">
        <f>VLOOKUP(D496,'Scatter Plot_2'!A503:C1486,3,FALSE)</f>
        <v>230.257847</v>
      </c>
      <c r="G496" s="84">
        <v>230.257847</v>
      </c>
      <c r="H496" s="17"/>
      <c r="I496" s="17"/>
    </row>
    <row r="497" spans="1:7" x14ac:dyDescent="0.25">
      <c r="A497" s="18">
        <v>1963</v>
      </c>
      <c r="B497" s="18">
        <v>1962</v>
      </c>
      <c r="C497" s="18">
        <v>10</v>
      </c>
      <c r="D497" s="84" t="s">
        <v>531</v>
      </c>
      <c r="E497" s="84" t="str">
        <f t="shared" si="16"/>
        <v>1963 10</v>
      </c>
      <c r="F497" s="14">
        <f>VLOOKUP(D497,'Scatter Plot_2'!A504:C1487,3,FALSE)</f>
        <v>272.56637899999998</v>
      </c>
      <c r="G497" s="84">
        <v>272.56637899999998</v>
      </c>
    </row>
    <row r="498" spans="1:7" x14ac:dyDescent="0.25">
      <c r="A498" s="18">
        <v>1963</v>
      </c>
      <c r="B498" s="18">
        <v>1962</v>
      </c>
      <c r="C498" s="18">
        <v>11</v>
      </c>
      <c r="D498" s="84" t="s">
        <v>532</v>
      </c>
      <c r="E498" s="84" t="str">
        <f t="shared" si="16"/>
        <v>1963 11</v>
      </c>
      <c r="F498" s="14">
        <f>VLOOKUP(D498,'Scatter Plot_2'!A505:C1488,3,FALSE)</f>
        <v>214.23231999999999</v>
      </c>
      <c r="G498" s="84">
        <v>214.23231999999999</v>
      </c>
    </row>
    <row r="499" spans="1:7" x14ac:dyDescent="0.25">
      <c r="A499" s="18">
        <v>1963</v>
      </c>
      <c r="B499" s="18">
        <v>1962</v>
      </c>
      <c r="C499" s="18">
        <v>12</v>
      </c>
      <c r="D499" s="84" t="s">
        <v>533</v>
      </c>
      <c r="E499" s="84" t="str">
        <f t="shared" si="16"/>
        <v>1963 12</v>
      </c>
      <c r="F499" s="14">
        <f>VLOOKUP(D499,'Scatter Plot_2'!A506:C1489,3,FALSE)</f>
        <v>203.25788499999999</v>
      </c>
      <c r="G499" s="84">
        <v>203.25788499999999</v>
      </c>
    </row>
    <row r="500" spans="1:7" x14ac:dyDescent="0.25">
      <c r="A500" s="18">
        <v>1963</v>
      </c>
      <c r="B500" s="18">
        <v>1963</v>
      </c>
      <c r="C500" s="18">
        <v>1</v>
      </c>
      <c r="D500" s="84" t="s">
        <v>534</v>
      </c>
      <c r="E500" s="84" t="str">
        <f t="shared" si="16"/>
        <v>1963 1</v>
      </c>
      <c r="F500" s="14">
        <f>VLOOKUP(D500,'Scatter Plot_2'!A507:C1490,3,FALSE)</f>
        <v>89.242784999999998</v>
      </c>
      <c r="G500" s="84">
        <v>89.242784999999998</v>
      </c>
    </row>
    <row r="501" spans="1:7" x14ac:dyDescent="0.25">
      <c r="A501" s="18">
        <v>1963</v>
      </c>
      <c r="B501" s="18">
        <v>1963</v>
      </c>
      <c r="C501" s="18">
        <v>2</v>
      </c>
      <c r="D501" s="84" t="s">
        <v>535</v>
      </c>
      <c r="E501" s="84" t="str">
        <f t="shared" si="16"/>
        <v>1963 2</v>
      </c>
      <c r="F501" s="14">
        <f>VLOOKUP(D501,'Scatter Plot_2'!A508:C1491,3,FALSE)</f>
        <v>47.983246999999999</v>
      </c>
      <c r="G501" s="84">
        <v>47.983246999999999</v>
      </c>
    </row>
    <row r="502" spans="1:7" x14ac:dyDescent="0.25">
      <c r="A502" s="18">
        <v>1963</v>
      </c>
      <c r="B502" s="18">
        <v>1963</v>
      </c>
      <c r="C502" s="18">
        <v>3</v>
      </c>
      <c r="D502" s="84" t="s">
        <v>536</v>
      </c>
      <c r="E502" s="84" t="str">
        <f t="shared" si="16"/>
        <v>1963 3</v>
      </c>
      <c r="F502" s="14">
        <f>VLOOKUP(D502,'Scatter Plot_2'!A509:C1492,3,FALSE)</f>
        <v>48.405597999999998</v>
      </c>
      <c r="G502" s="84">
        <v>48.405597999999998</v>
      </c>
    </row>
    <row r="503" spans="1:7" x14ac:dyDescent="0.25">
      <c r="A503" s="18">
        <v>1963</v>
      </c>
      <c r="B503" s="18">
        <v>1963</v>
      </c>
      <c r="C503" s="18">
        <v>4</v>
      </c>
      <c r="D503" s="84" t="s">
        <v>537</v>
      </c>
      <c r="E503" s="84" t="str">
        <f t="shared" si="16"/>
        <v>1963 4</v>
      </c>
      <c r="F503" s="14">
        <f>VLOOKUP(D503,'Scatter Plot_2'!A510:C1493,3,FALSE)</f>
        <v>118.14018900000001</v>
      </c>
      <c r="G503" s="84">
        <v>118.14018900000001</v>
      </c>
    </row>
    <row r="504" spans="1:7" x14ac:dyDescent="0.25">
      <c r="A504" s="18">
        <v>1963</v>
      </c>
      <c r="B504" s="18">
        <v>1963</v>
      </c>
      <c r="C504" s="18">
        <v>5</v>
      </c>
      <c r="D504" s="84" t="s">
        <v>538</v>
      </c>
      <c r="E504" s="84" t="str">
        <f t="shared" si="16"/>
        <v>1963 5</v>
      </c>
      <c r="F504" s="14">
        <f>VLOOKUP(D504,'Scatter Plot_2'!A511:C1494,3,FALSE)</f>
        <v>201.04003599999999</v>
      </c>
      <c r="G504" s="84">
        <v>201.04003599999999</v>
      </c>
    </row>
    <row r="505" spans="1:7" x14ac:dyDescent="0.25">
      <c r="A505" s="18">
        <v>1963</v>
      </c>
      <c r="B505" s="18">
        <v>1963</v>
      </c>
      <c r="C505" s="18">
        <v>6</v>
      </c>
      <c r="D505" s="84" t="s">
        <v>539</v>
      </c>
      <c r="E505" s="84" t="str">
        <f t="shared" si="16"/>
        <v>1963 6</v>
      </c>
      <c r="F505" s="14">
        <f>VLOOKUP(D505,'Scatter Plot_2'!A512:C1495,3,FALSE)</f>
        <v>304.248423</v>
      </c>
      <c r="G505" s="84">
        <v>304.248423</v>
      </c>
    </row>
    <row r="506" spans="1:7" x14ac:dyDescent="0.25">
      <c r="A506" s="18">
        <v>1963</v>
      </c>
      <c r="B506" s="18">
        <v>1963</v>
      </c>
      <c r="C506" s="18">
        <v>7</v>
      </c>
      <c r="D506" s="84" t="s">
        <v>540</v>
      </c>
      <c r="E506" s="84" t="str">
        <f t="shared" si="16"/>
        <v>1963 7</v>
      </c>
      <c r="F506" s="14">
        <f>VLOOKUP(D506,'Scatter Plot_2'!A513:C1496,3,FALSE)</f>
        <v>378.45221700000002</v>
      </c>
      <c r="G506" s="84">
        <v>378.45221700000002</v>
      </c>
    </row>
    <row r="507" spans="1:7" x14ac:dyDescent="0.25">
      <c r="A507" s="18">
        <v>1963</v>
      </c>
      <c r="B507" s="18">
        <v>1963</v>
      </c>
      <c r="C507" s="18">
        <v>8</v>
      </c>
      <c r="D507" s="84" t="s">
        <v>541</v>
      </c>
      <c r="E507" s="84" t="str">
        <f t="shared" si="16"/>
        <v>1963 8</v>
      </c>
      <c r="F507" s="14">
        <f>VLOOKUP(D507,'Scatter Plot_2'!A514:C1497,3,FALSE)</f>
        <v>398.00834900000001</v>
      </c>
      <c r="G507" s="84">
        <v>398.00834900000001</v>
      </c>
    </row>
    <row r="508" spans="1:7" x14ac:dyDescent="0.25">
      <c r="A508" s="18">
        <v>1963</v>
      </c>
      <c r="B508" s="18">
        <v>1963</v>
      </c>
      <c r="C508" s="18">
        <v>9</v>
      </c>
      <c r="D508" s="84" t="s">
        <v>542</v>
      </c>
      <c r="E508" s="84" t="str">
        <f t="shared" si="16"/>
        <v>1963 9</v>
      </c>
      <c r="F508" s="14">
        <f>VLOOKUP(D508,'Scatter Plot_2'!A515:C1498,3,FALSE)</f>
        <v>326.48475400000001</v>
      </c>
      <c r="G508" s="84">
        <v>326.48475400000001</v>
      </c>
    </row>
    <row r="509" spans="1:7" x14ac:dyDescent="0.25">
      <c r="A509" s="18">
        <v>1964</v>
      </c>
      <c r="B509" s="18">
        <v>1963</v>
      </c>
      <c r="C509" s="18">
        <v>10</v>
      </c>
      <c r="D509" s="84" t="s">
        <v>543</v>
      </c>
      <c r="E509" s="84" t="str">
        <f t="shared" si="16"/>
        <v>1964 10</v>
      </c>
      <c r="F509" s="14">
        <f>VLOOKUP(D509,'Scatter Plot_2'!A516:C1499,3,FALSE)</f>
        <v>259.91180600000001</v>
      </c>
      <c r="G509" s="84">
        <v>259.91180600000001</v>
      </c>
    </row>
    <row r="510" spans="1:7" x14ac:dyDescent="0.25">
      <c r="A510" s="18">
        <v>1964</v>
      </c>
      <c r="B510" s="18">
        <v>1963</v>
      </c>
      <c r="C510" s="18">
        <v>11</v>
      </c>
      <c r="D510" s="84" t="s">
        <v>544</v>
      </c>
      <c r="E510" s="84" t="str">
        <f t="shared" si="16"/>
        <v>1964 11</v>
      </c>
      <c r="F510" s="14">
        <f>VLOOKUP(D510,'Scatter Plot_2'!A517:C1500,3,FALSE)</f>
        <v>210.16545600000001</v>
      </c>
      <c r="G510" s="84">
        <v>210.16545600000001</v>
      </c>
    </row>
    <row r="511" spans="1:7" x14ac:dyDescent="0.25">
      <c r="A511" s="18">
        <v>1964</v>
      </c>
      <c r="B511" s="18">
        <v>1963</v>
      </c>
      <c r="C511" s="18">
        <v>12</v>
      </c>
      <c r="D511" s="84" t="s">
        <v>545</v>
      </c>
      <c r="E511" s="84" t="str">
        <f t="shared" si="16"/>
        <v>1964 12</v>
      </c>
      <c r="F511" s="14">
        <f>VLOOKUP(D511,'Scatter Plot_2'!A518:C1501,3,FALSE)</f>
        <v>200.002173</v>
      </c>
      <c r="G511" s="84">
        <v>200.002173</v>
      </c>
    </row>
    <row r="512" spans="1:7" x14ac:dyDescent="0.25">
      <c r="A512" s="18">
        <v>1964</v>
      </c>
      <c r="B512" s="18">
        <v>1964</v>
      </c>
      <c r="C512" s="18">
        <v>1</v>
      </c>
      <c r="D512" s="84" t="s">
        <v>546</v>
      </c>
      <c r="E512" s="84" t="str">
        <f t="shared" si="16"/>
        <v>1964 1</v>
      </c>
      <c r="F512" s="14">
        <f>VLOOKUP(D512,'Scatter Plot_2'!A519:C1502,3,FALSE)</f>
        <v>14.134031</v>
      </c>
      <c r="G512" s="84">
        <v>14.134031</v>
      </c>
    </row>
    <row r="513" spans="1:9" x14ac:dyDescent="0.25">
      <c r="A513" s="18">
        <v>1964</v>
      </c>
      <c r="B513" s="18">
        <v>1964</v>
      </c>
      <c r="C513" s="18">
        <v>2</v>
      </c>
      <c r="D513" s="84" t="s">
        <v>547</v>
      </c>
      <c r="E513" s="84" t="str">
        <f t="shared" si="16"/>
        <v>1964 2</v>
      </c>
      <c r="F513" s="14">
        <f>VLOOKUP(D513,'Scatter Plot_2'!A520:C1503,3,FALSE)</f>
        <v>26.806521</v>
      </c>
      <c r="G513" s="84">
        <v>26.806521</v>
      </c>
    </row>
    <row r="514" spans="1:9" x14ac:dyDescent="0.25">
      <c r="A514" s="18">
        <v>1964</v>
      </c>
      <c r="B514" s="18">
        <v>1964</v>
      </c>
      <c r="C514" s="18">
        <v>3</v>
      </c>
      <c r="D514" s="84" t="s">
        <v>548</v>
      </c>
      <c r="E514" s="84" t="str">
        <f t="shared" si="16"/>
        <v>1964 3</v>
      </c>
      <c r="F514" s="14">
        <f>VLOOKUP(D514,'Scatter Plot_2'!A521:C1504,3,FALSE)</f>
        <v>23.912737</v>
      </c>
      <c r="G514" s="84">
        <v>23.912737</v>
      </c>
    </row>
    <row r="515" spans="1:9" x14ac:dyDescent="0.25">
      <c r="A515" s="18">
        <v>1964</v>
      </c>
      <c r="B515" s="18">
        <v>1964</v>
      </c>
      <c r="C515" s="18">
        <v>4</v>
      </c>
      <c r="D515" s="84" t="s">
        <v>549</v>
      </c>
      <c r="E515" s="84" t="str">
        <f t="shared" si="16"/>
        <v>1964 4</v>
      </c>
      <c r="F515" s="14">
        <f>VLOOKUP(D515,'Scatter Plot_2'!A522:C1505,3,FALSE)</f>
        <v>114.576544</v>
      </c>
      <c r="G515" s="84">
        <v>114.576544</v>
      </c>
    </row>
    <row r="516" spans="1:9" x14ac:dyDescent="0.25">
      <c r="A516" s="18">
        <v>1964</v>
      </c>
      <c r="B516" s="18">
        <v>1964</v>
      </c>
      <c r="C516" s="18">
        <v>5</v>
      </c>
      <c r="D516" s="84" t="s">
        <v>550</v>
      </c>
      <c r="E516" s="84" t="str">
        <f t="shared" si="16"/>
        <v>1964 5</v>
      </c>
      <c r="F516" s="14">
        <f>VLOOKUP(D516,'Scatter Plot_2'!A523:C1506,3,FALSE)</f>
        <v>163.782557</v>
      </c>
      <c r="G516" s="84">
        <v>163.782557</v>
      </c>
    </row>
    <row r="517" spans="1:9" x14ac:dyDescent="0.25">
      <c r="A517" s="18">
        <v>1964</v>
      </c>
      <c r="B517" s="18">
        <v>1964</v>
      </c>
      <c r="C517" s="18">
        <v>6</v>
      </c>
      <c r="D517" s="84" t="s">
        <v>551</v>
      </c>
      <c r="E517" s="84" t="str">
        <f t="shared" si="16"/>
        <v>1964 6</v>
      </c>
      <c r="F517" s="14">
        <f>VLOOKUP(D517,'Scatter Plot_2'!A524:C1507,3,FALSE)</f>
        <v>290.27445899999998</v>
      </c>
      <c r="G517" s="84">
        <v>290.27445899999998</v>
      </c>
    </row>
    <row r="518" spans="1:9" x14ac:dyDescent="0.25">
      <c r="A518" s="18">
        <v>1964</v>
      </c>
      <c r="B518" s="18">
        <v>1964</v>
      </c>
      <c r="C518" s="18">
        <v>7</v>
      </c>
      <c r="D518" s="84" t="s">
        <v>552</v>
      </c>
      <c r="E518" s="84" t="str">
        <f t="shared" ref="E518:E581" si="17">CONCATENATE(A518," ",C518)</f>
        <v>1964 7</v>
      </c>
      <c r="F518" s="14">
        <f>VLOOKUP(D518,'Scatter Plot_2'!A525:C1508,3,FALSE)</f>
        <v>380.36873900000001</v>
      </c>
      <c r="G518" s="84">
        <v>380.36873900000001</v>
      </c>
    </row>
    <row r="519" spans="1:9" x14ac:dyDescent="0.25">
      <c r="A519" s="18">
        <v>1964</v>
      </c>
      <c r="B519" s="18">
        <v>1964</v>
      </c>
      <c r="C519" s="18">
        <v>8</v>
      </c>
      <c r="D519" s="84" t="s">
        <v>553</v>
      </c>
      <c r="E519" s="84" t="str">
        <f t="shared" si="17"/>
        <v>1964 8</v>
      </c>
      <c r="F519" s="14">
        <f>VLOOKUP(D519,'Scatter Plot_2'!A526:C1509,3,FALSE)</f>
        <v>388.16052400000001</v>
      </c>
      <c r="G519" s="84">
        <v>388.16052400000001</v>
      </c>
    </row>
    <row r="520" spans="1:9" x14ac:dyDescent="0.25">
      <c r="A520" s="18">
        <v>1964</v>
      </c>
      <c r="B520" s="18">
        <v>1964</v>
      </c>
      <c r="C520" s="18">
        <v>9</v>
      </c>
      <c r="D520" s="84" t="s">
        <v>554</v>
      </c>
      <c r="E520" s="84" t="str">
        <f t="shared" si="17"/>
        <v>1964 9</v>
      </c>
      <c r="F520" s="14">
        <f>VLOOKUP(D520,'Scatter Plot_2'!A527:C1510,3,FALSE)</f>
        <v>209.69250500000001</v>
      </c>
      <c r="G520" s="84">
        <v>209.69250500000001</v>
      </c>
      <c r="H520" s="17"/>
      <c r="I520" s="17"/>
    </row>
    <row r="521" spans="1:9" x14ac:dyDescent="0.25">
      <c r="A521" s="18">
        <v>1965</v>
      </c>
      <c r="B521" s="18">
        <v>1964</v>
      </c>
      <c r="C521" s="18">
        <v>10</v>
      </c>
      <c r="D521" s="84" t="s">
        <v>555</v>
      </c>
      <c r="E521" s="84" t="str">
        <f t="shared" si="17"/>
        <v>1965 10</v>
      </c>
      <c r="F521" s="14">
        <f>VLOOKUP(D521,'Scatter Plot_2'!A528:C1511,3,FALSE)</f>
        <v>177.97376199999999</v>
      </c>
      <c r="G521" s="84">
        <v>177.97376199999999</v>
      </c>
      <c r="H521" s="17"/>
      <c r="I521" s="17"/>
    </row>
    <row r="522" spans="1:9" x14ac:dyDescent="0.25">
      <c r="A522" s="18">
        <v>1965</v>
      </c>
      <c r="B522" s="18">
        <v>1964</v>
      </c>
      <c r="C522" s="18">
        <v>11</v>
      </c>
      <c r="D522" s="84" t="s">
        <v>556</v>
      </c>
      <c r="E522" s="84" t="str">
        <f t="shared" si="17"/>
        <v>1965 11</v>
      </c>
      <c r="F522" s="14">
        <f>VLOOKUP(D522,'Scatter Plot_2'!A529:C1512,3,FALSE)</f>
        <v>299.397873</v>
      </c>
      <c r="G522" s="84">
        <v>299.397873</v>
      </c>
    </row>
    <row r="523" spans="1:9" x14ac:dyDescent="0.25">
      <c r="A523" s="18">
        <v>1965</v>
      </c>
      <c r="B523" s="18">
        <v>1964</v>
      </c>
      <c r="C523" s="18">
        <v>12</v>
      </c>
      <c r="D523" s="84" t="s">
        <v>557</v>
      </c>
      <c r="E523" s="84" t="str">
        <f t="shared" si="17"/>
        <v>1965 12</v>
      </c>
      <c r="F523" s="14">
        <f>VLOOKUP(D523,'Scatter Plot_2'!A530:C1513,3,FALSE)</f>
        <v>195.27171000000001</v>
      </c>
      <c r="G523" s="84">
        <v>195.27171000000001</v>
      </c>
      <c r="H523" s="17"/>
      <c r="I523" s="17"/>
    </row>
    <row r="524" spans="1:9" x14ac:dyDescent="0.25">
      <c r="A524" s="18">
        <v>1965</v>
      </c>
      <c r="B524" s="18">
        <v>1965</v>
      </c>
      <c r="C524" s="18">
        <v>1</v>
      </c>
      <c r="D524" s="84" t="s">
        <v>558</v>
      </c>
      <c r="E524" s="84" t="str">
        <f t="shared" si="17"/>
        <v>1965 1</v>
      </c>
      <c r="F524" s="14">
        <f>VLOOKUP(D524,'Scatter Plot_2'!A531:C1514,3,FALSE)</f>
        <v>16.018799999999999</v>
      </c>
      <c r="G524" s="84">
        <v>16.018799999999999</v>
      </c>
    </row>
    <row r="525" spans="1:9" x14ac:dyDescent="0.25">
      <c r="A525" s="18">
        <v>1965</v>
      </c>
      <c r="B525" s="18">
        <v>1965</v>
      </c>
      <c r="C525" s="18">
        <v>2</v>
      </c>
      <c r="D525" s="84" t="s">
        <v>559</v>
      </c>
      <c r="E525" s="84" t="str">
        <f t="shared" si="17"/>
        <v>1965 2</v>
      </c>
      <c r="F525" s="14">
        <f>VLOOKUP(D525,'Scatter Plot_2'!A532:C1515,3,FALSE)</f>
        <v>88.525170000000003</v>
      </c>
      <c r="G525" s="84">
        <v>88.525170000000003</v>
      </c>
    </row>
    <row r="526" spans="1:9" x14ac:dyDescent="0.25">
      <c r="A526" s="18">
        <v>1965</v>
      </c>
      <c r="B526" s="18">
        <v>1965</v>
      </c>
      <c r="C526" s="18">
        <v>3</v>
      </c>
      <c r="D526" s="84" t="s">
        <v>560</v>
      </c>
      <c r="E526" s="84" t="str">
        <f t="shared" si="17"/>
        <v>1965 3</v>
      </c>
      <c r="F526" s="14">
        <f>VLOOKUP(D526,'Scatter Plot_2'!A533:C1516,3,FALSE)</f>
        <v>117.629113</v>
      </c>
      <c r="G526" s="84">
        <v>117.629113</v>
      </c>
    </row>
    <row r="527" spans="1:9" x14ac:dyDescent="0.25">
      <c r="A527" s="18">
        <v>1965</v>
      </c>
      <c r="B527" s="18">
        <v>1965</v>
      </c>
      <c r="C527" s="18">
        <v>4</v>
      </c>
      <c r="D527" s="84" t="s">
        <v>561</v>
      </c>
      <c r="E527" s="84" t="str">
        <f t="shared" si="17"/>
        <v>1965 4</v>
      </c>
      <c r="F527" s="14">
        <f>VLOOKUP(D527,'Scatter Plot_2'!A534:C1517,3,FALSE)</f>
        <v>142.62319400000001</v>
      </c>
      <c r="G527" s="84">
        <v>142.62319400000001</v>
      </c>
    </row>
    <row r="528" spans="1:9" x14ac:dyDescent="0.25">
      <c r="A528" s="18">
        <v>1965</v>
      </c>
      <c r="B528" s="18">
        <v>1965</v>
      </c>
      <c r="C528" s="18">
        <v>5</v>
      </c>
      <c r="D528" s="84" t="s">
        <v>562</v>
      </c>
      <c r="E528" s="84" t="str">
        <f t="shared" si="17"/>
        <v>1965 5</v>
      </c>
      <c r="F528" s="14">
        <f>VLOOKUP(D528,'Scatter Plot_2'!A535:C1518,3,FALSE)</f>
        <v>201.48976300000001</v>
      </c>
      <c r="G528" s="84">
        <v>201.48976300000001</v>
      </c>
    </row>
    <row r="529" spans="1:7" x14ac:dyDescent="0.25">
      <c r="A529" s="18">
        <v>1965</v>
      </c>
      <c r="B529" s="18">
        <v>1965</v>
      </c>
      <c r="C529" s="18">
        <v>6</v>
      </c>
      <c r="D529" s="84" t="s">
        <v>563</v>
      </c>
      <c r="E529" s="84" t="str">
        <f t="shared" si="17"/>
        <v>1965 6</v>
      </c>
      <c r="F529" s="14">
        <f>VLOOKUP(D529,'Scatter Plot_2'!A536:C1519,3,FALSE)</f>
        <v>248.04282599999999</v>
      </c>
      <c r="G529" s="84">
        <v>248.04282599999999</v>
      </c>
    </row>
    <row r="530" spans="1:7" x14ac:dyDescent="0.25">
      <c r="A530" s="18">
        <v>1965</v>
      </c>
      <c r="B530" s="18">
        <v>1965</v>
      </c>
      <c r="C530" s="18">
        <v>7</v>
      </c>
      <c r="D530" s="84" t="s">
        <v>564</v>
      </c>
      <c r="E530" s="84" t="str">
        <f t="shared" si="17"/>
        <v>1965 7</v>
      </c>
      <c r="F530" s="14">
        <f>VLOOKUP(D530,'Scatter Plot_2'!A537:C1520,3,FALSE)</f>
        <v>383.163071</v>
      </c>
      <c r="G530" s="84">
        <v>383.163071</v>
      </c>
    </row>
    <row r="531" spans="1:7" x14ac:dyDescent="0.25">
      <c r="A531" s="18">
        <v>1965</v>
      </c>
      <c r="B531" s="18">
        <v>1965</v>
      </c>
      <c r="C531" s="18">
        <v>8</v>
      </c>
      <c r="D531" s="84" t="s">
        <v>565</v>
      </c>
      <c r="E531" s="84" t="str">
        <f t="shared" si="17"/>
        <v>1965 8</v>
      </c>
      <c r="F531" s="14">
        <f>VLOOKUP(D531,'Scatter Plot_2'!A538:C1521,3,FALSE)</f>
        <v>401.85829899999999</v>
      </c>
      <c r="G531" s="84">
        <v>401.85829899999999</v>
      </c>
    </row>
    <row r="532" spans="1:7" x14ac:dyDescent="0.25">
      <c r="A532" s="18">
        <v>1965</v>
      </c>
      <c r="B532" s="18">
        <v>1965</v>
      </c>
      <c r="C532" s="18">
        <v>9</v>
      </c>
      <c r="D532" s="84" t="s">
        <v>566</v>
      </c>
      <c r="E532" s="84" t="str">
        <f t="shared" si="17"/>
        <v>1965 9</v>
      </c>
      <c r="F532" s="14">
        <f>VLOOKUP(D532,'Scatter Plot_2'!A539:C1522,3,FALSE)</f>
        <v>326.45365700000002</v>
      </c>
      <c r="G532" s="84">
        <v>326.45365700000002</v>
      </c>
    </row>
    <row r="533" spans="1:7" x14ac:dyDescent="0.25">
      <c r="A533" s="18">
        <v>1966</v>
      </c>
      <c r="B533" s="18">
        <v>1965</v>
      </c>
      <c r="C533" s="18">
        <v>10</v>
      </c>
      <c r="D533" s="84" t="s">
        <v>567</v>
      </c>
      <c r="E533" s="84" t="str">
        <f t="shared" si="17"/>
        <v>1966 10</v>
      </c>
      <c r="F533" s="14">
        <f>VLOOKUP(D533,'Scatter Plot_2'!A540:C1523,3,FALSE)</f>
        <v>259.40885100000003</v>
      </c>
      <c r="G533" s="84">
        <v>259.40885100000003</v>
      </c>
    </row>
    <row r="534" spans="1:7" x14ac:dyDescent="0.25">
      <c r="A534" s="18">
        <v>1966</v>
      </c>
      <c r="B534" s="18">
        <v>1965</v>
      </c>
      <c r="C534" s="18">
        <v>11</v>
      </c>
      <c r="D534" s="84" t="s">
        <v>568</v>
      </c>
      <c r="E534" s="84" t="str">
        <f t="shared" si="17"/>
        <v>1966 11</v>
      </c>
      <c r="F534" s="14">
        <f>VLOOKUP(D534,'Scatter Plot_2'!A541:C1524,3,FALSE)</f>
        <v>210.52953600000001</v>
      </c>
      <c r="G534" s="84">
        <v>210.52953600000001</v>
      </c>
    </row>
    <row r="535" spans="1:7" x14ac:dyDescent="0.25">
      <c r="A535" s="18">
        <v>1966</v>
      </c>
      <c r="B535" s="18">
        <v>1965</v>
      </c>
      <c r="C535" s="18">
        <v>12</v>
      </c>
      <c r="D535" s="84" t="s">
        <v>569</v>
      </c>
      <c r="E535" s="84" t="str">
        <f t="shared" si="17"/>
        <v>1966 12</v>
      </c>
      <c r="F535" s="14">
        <f>VLOOKUP(D535,'Scatter Plot_2'!A542:C1525,3,FALSE)</f>
        <v>201.05559700000001</v>
      </c>
      <c r="G535" s="84">
        <v>201.05559700000001</v>
      </c>
    </row>
    <row r="536" spans="1:7" x14ac:dyDescent="0.25">
      <c r="A536" s="18">
        <v>1966</v>
      </c>
      <c r="B536" s="18">
        <v>1966</v>
      </c>
      <c r="C536" s="18">
        <v>1</v>
      </c>
      <c r="D536" s="84" t="s">
        <v>570</v>
      </c>
      <c r="E536" s="84" t="str">
        <f t="shared" si="17"/>
        <v>1966 1</v>
      </c>
      <c r="F536" s="14">
        <f>VLOOKUP(D536,'Scatter Plot_2'!A543:C1526,3,FALSE)</f>
        <v>58.092599</v>
      </c>
      <c r="G536" s="84">
        <v>58.092599</v>
      </c>
    </row>
    <row r="537" spans="1:7" x14ac:dyDescent="0.25">
      <c r="A537" s="18">
        <v>1966</v>
      </c>
      <c r="B537" s="18">
        <v>1966</v>
      </c>
      <c r="C537" s="18">
        <v>2</v>
      </c>
      <c r="D537" s="84" t="s">
        <v>571</v>
      </c>
      <c r="E537" s="84" t="str">
        <f t="shared" si="17"/>
        <v>1966 2</v>
      </c>
      <c r="F537" s="14">
        <f>VLOOKUP(D537,'Scatter Plot_2'!A544:C1527,3,FALSE)</f>
        <v>88.435834</v>
      </c>
      <c r="G537" s="84">
        <v>88.435834</v>
      </c>
    </row>
    <row r="538" spans="1:7" x14ac:dyDescent="0.25">
      <c r="A538" s="18">
        <v>1966</v>
      </c>
      <c r="B538" s="18">
        <v>1966</v>
      </c>
      <c r="C538" s="18">
        <v>3</v>
      </c>
      <c r="D538" s="84" t="s">
        <v>572</v>
      </c>
      <c r="E538" s="84" t="str">
        <f t="shared" si="17"/>
        <v>1966 3</v>
      </c>
      <c r="F538" s="14">
        <f>VLOOKUP(D538,'Scatter Plot_2'!A545:C1528,3,FALSE)</f>
        <v>88.055387999999994</v>
      </c>
      <c r="G538" s="84">
        <v>88.055387999999994</v>
      </c>
    </row>
    <row r="539" spans="1:7" x14ac:dyDescent="0.25">
      <c r="A539" s="18">
        <v>1966</v>
      </c>
      <c r="B539" s="18">
        <v>1966</v>
      </c>
      <c r="C539" s="18">
        <v>4</v>
      </c>
      <c r="D539" s="84" t="s">
        <v>573</v>
      </c>
      <c r="E539" s="84" t="str">
        <f t="shared" si="17"/>
        <v>1966 4</v>
      </c>
      <c r="F539" s="14">
        <f>VLOOKUP(D539,'Scatter Plot_2'!A546:C1529,3,FALSE)</f>
        <v>126.81133</v>
      </c>
      <c r="G539" s="84">
        <v>126.81133</v>
      </c>
    </row>
    <row r="540" spans="1:7" x14ac:dyDescent="0.25">
      <c r="A540" s="18">
        <v>1966</v>
      </c>
      <c r="B540" s="18">
        <v>1966</v>
      </c>
      <c r="C540" s="18">
        <v>5</v>
      </c>
      <c r="D540" s="84" t="s">
        <v>574</v>
      </c>
      <c r="E540" s="84" t="str">
        <f t="shared" si="17"/>
        <v>1966 5</v>
      </c>
      <c r="F540" s="14">
        <f>VLOOKUP(D540,'Scatter Plot_2'!A547:C1530,3,FALSE)</f>
        <v>180.996408</v>
      </c>
      <c r="G540" s="84">
        <v>180.996408</v>
      </c>
    </row>
    <row r="541" spans="1:7" x14ac:dyDescent="0.25">
      <c r="A541" s="18">
        <v>1966</v>
      </c>
      <c r="B541" s="18">
        <v>1966</v>
      </c>
      <c r="C541" s="18">
        <v>6</v>
      </c>
      <c r="D541" s="84" t="s">
        <v>575</v>
      </c>
      <c r="E541" s="84" t="str">
        <f t="shared" si="17"/>
        <v>1966 6</v>
      </c>
      <c r="F541" s="14">
        <f>VLOOKUP(D541,'Scatter Plot_2'!A548:C1531,3,FALSE)</f>
        <v>290.51536399999998</v>
      </c>
      <c r="G541" s="84">
        <v>290.51536399999998</v>
      </c>
    </row>
    <row r="542" spans="1:7" x14ac:dyDescent="0.25">
      <c r="A542" s="18">
        <v>1966</v>
      </c>
      <c r="B542" s="18">
        <v>1966</v>
      </c>
      <c r="C542" s="18">
        <v>7</v>
      </c>
      <c r="D542" s="84" t="s">
        <v>576</v>
      </c>
      <c r="E542" s="84" t="str">
        <f t="shared" si="17"/>
        <v>1966 7</v>
      </c>
      <c r="F542" s="14">
        <f>VLOOKUP(D542,'Scatter Plot_2'!A549:C1532,3,FALSE)</f>
        <v>373.31200100000001</v>
      </c>
      <c r="G542" s="84">
        <v>373.31200100000001</v>
      </c>
    </row>
    <row r="543" spans="1:7" x14ac:dyDescent="0.25">
      <c r="A543" s="18">
        <v>1966</v>
      </c>
      <c r="B543" s="18">
        <v>1966</v>
      </c>
      <c r="C543" s="18">
        <v>8</v>
      </c>
      <c r="D543" s="84" t="s">
        <v>577</v>
      </c>
      <c r="E543" s="84" t="str">
        <f t="shared" si="17"/>
        <v>1966 8</v>
      </c>
      <c r="F543" s="14">
        <f>VLOOKUP(D543,'Scatter Plot_2'!A550:C1533,3,FALSE)</f>
        <v>388.68325900000002</v>
      </c>
      <c r="G543" s="84">
        <v>388.68325900000002</v>
      </c>
    </row>
    <row r="544" spans="1:7" x14ac:dyDescent="0.25">
      <c r="A544" s="18">
        <v>1966</v>
      </c>
      <c r="B544" s="18">
        <v>1966</v>
      </c>
      <c r="C544" s="18">
        <v>9</v>
      </c>
      <c r="D544" s="84" t="s">
        <v>578</v>
      </c>
      <c r="E544" s="84" t="str">
        <f t="shared" si="17"/>
        <v>1966 9</v>
      </c>
      <c r="F544" s="14">
        <f>VLOOKUP(D544,'Scatter Plot_2'!A551:C1534,3,FALSE)</f>
        <v>321.55806899999999</v>
      </c>
      <c r="G544" s="84">
        <v>321.55806899999999</v>
      </c>
    </row>
    <row r="545" spans="1:9" x14ac:dyDescent="0.25">
      <c r="A545" s="18">
        <v>1967</v>
      </c>
      <c r="B545" s="18">
        <v>1966</v>
      </c>
      <c r="C545" s="18">
        <v>10</v>
      </c>
      <c r="D545" s="84" t="s">
        <v>579</v>
      </c>
      <c r="E545" s="84" t="str">
        <f t="shared" si="17"/>
        <v>1967 10</v>
      </c>
      <c r="F545" s="14">
        <f>VLOOKUP(D545,'Scatter Plot_2'!A552:C1535,3,FALSE)</f>
        <v>243.35632699999999</v>
      </c>
      <c r="G545" s="84">
        <v>243.35632699999999</v>
      </c>
    </row>
    <row r="546" spans="1:9" x14ac:dyDescent="0.25">
      <c r="A546" s="18">
        <v>1967</v>
      </c>
      <c r="B546" s="18">
        <v>1966</v>
      </c>
      <c r="C546" s="18">
        <v>11</v>
      </c>
      <c r="D546" s="84" t="s">
        <v>580</v>
      </c>
      <c r="E546" s="84" t="str">
        <f t="shared" si="17"/>
        <v>1967 11</v>
      </c>
      <c r="F546" s="14">
        <f>VLOOKUP(D546,'Scatter Plot_2'!A553:C1536,3,FALSE)</f>
        <v>194.182535</v>
      </c>
      <c r="G546" s="84">
        <v>194.182535</v>
      </c>
    </row>
    <row r="547" spans="1:9" x14ac:dyDescent="0.25">
      <c r="A547" s="18">
        <v>1967</v>
      </c>
      <c r="B547" s="18">
        <v>1966</v>
      </c>
      <c r="C547" s="18">
        <v>12</v>
      </c>
      <c r="D547" s="84" t="s">
        <v>581</v>
      </c>
      <c r="E547" s="84" t="str">
        <f t="shared" si="17"/>
        <v>1967 12</v>
      </c>
      <c r="F547" s="14">
        <f>VLOOKUP(D547,'Scatter Plot_2'!A554:C1537,3,FALSE)</f>
        <v>185.69342700000001</v>
      </c>
      <c r="G547" s="84">
        <v>185.69342700000001</v>
      </c>
    </row>
    <row r="548" spans="1:9" x14ac:dyDescent="0.25">
      <c r="A548" s="18">
        <v>1967</v>
      </c>
      <c r="B548" s="18">
        <v>1967</v>
      </c>
      <c r="C548" s="18">
        <v>1</v>
      </c>
      <c r="D548" s="84" t="s">
        <v>582</v>
      </c>
      <c r="E548" s="84" t="str">
        <f t="shared" si="17"/>
        <v>1967 1</v>
      </c>
      <c r="F548" s="14">
        <f>VLOOKUP(D548,'Scatter Plot_2'!A555:C1538,3,FALSE)</f>
        <v>10.574235</v>
      </c>
      <c r="G548" s="84">
        <v>10.574235</v>
      </c>
    </row>
    <row r="549" spans="1:9" x14ac:dyDescent="0.25">
      <c r="A549" s="18">
        <v>1967</v>
      </c>
      <c r="B549" s="18">
        <v>1967</v>
      </c>
      <c r="C549" s="18">
        <v>2</v>
      </c>
      <c r="D549" s="84" t="s">
        <v>583</v>
      </c>
      <c r="E549" s="84" t="str">
        <f t="shared" si="17"/>
        <v>1967 2</v>
      </c>
      <c r="F549" s="14">
        <f>VLOOKUP(D549,'Scatter Plot_2'!A556:C1539,3,FALSE)</f>
        <v>101.200749</v>
      </c>
      <c r="G549" s="84">
        <v>101.200749</v>
      </c>
    </row>
    <row r="550" spans="1:9" x14ac:dyDescent="0.25">
      <c r="A550" s="18">
        <v>1967</v>
      </c>
      <c r="B550" s="18">
        <v>1967</v>
      </c>
      <c r="C550" s="18">
        <v>3</v>
      </c>
      <c r="D550" s="84" t="s">
        <v>584</v>
      </c>
      <c r="E550" s="84" t="str">
        <f t="shared" si="17"/>
        <v>1967 3</v>
      </c>
      <c r="F550" s="14">
        <f>VLOOKUP(D550,'Scatter Plot_2'!A557:C1540,3,FALSE)</f>
        <v>145.334576</v>
      </c>
      <c r="G550" s="84">
        <v>145.334576</v>
      </c>
    </row>
    <row r="551" spans="1:9" x14ac:dyDescent="0.25">
      <c r="A551" s="18">
        <v>1967</v>
      </c>
      <c r="B551" s="18">
        <v>1967</v>
      </c>
      <c r="C551" s="18">
        <v>4</v>
      </c>
      <c r="D551" s="84" t="s">
        <v>585</v>
      </c>
      <c r="E551" s="84" t="str">
        <f t="shared" si="17"/>
        <v>1967 4</v>
      </c>
      <c r="F551" s="14">
        <f>VLOOKUP(D551,'Scatter Plot_2'!A558:C1541,3,FALSE)</f>
        <v>249.058031</v>
      </c>
      <c r="G551" s="84">
        <v>249.058031</v>
      </c>
    </row>
    <row r="552" spans="1:9" x14ac:dyDescent="0.25">
      <c r="A552" s="18">
        <v>1967</v>
      </c>
      <c r="B552" s="18">
        <v>1967</v>
      </c>
      <c r="C552" s="18">
        <v>5</v>
      </c>
      <c r="D552" s="84" t="s">
        <v>586</v>
      </c>
      <c r="E552" s="84" t="str">
        <f t="shared" si="17"/>
        <v>1967 5</v>
      </c>
      <c r="F552" s="14">
        <f>VLOOKUP(D552,'Scatter Plot_2'!A559:C1542,3,FALSE)</f>
        <v>345.09506399999998</v>
      </c>
      <c r="G552" s="84">
        <v>345.09506399999998</v>
      </c>
    </row>
    <row r="553" spans="1:9" x14ac:dyDescent="0.25">
      <c r="A553" s="18">
        <v>1967</v>
      </c>
      <c r="B553" s="18">
        <v>1967</v>
      </c>
      <c r="C553" s="18">
        <v>6</v>
      </c>
      <c r="D553" s="84" t="s">
        <v>587</v>
      </c>
      <c r="E553" s="84" t="str">
        <f t="shared" si="17"/>
        <v>1967 6</v>
      </c>
      <c r="F553" s="14">
        <f>VLOOKUP(D553,'Scatter Plot_2'!A560:C1543,3,FALSE)</f>
        <v>418.96057200000001</v>
      </c>
      <c r="G553" s="84">
        <v>418.96057200000001</v>
      </c>
    </row>
    <row r="554" spans="1:9" x14ac:dyDescent="0.25">
      <c r="A554" s="18">
        <v>1967</v>
      </c>
      <c r="B554" s="18">
        <v>1967</v>
      </c>
      <c r="C554" s="18">
        <v>7</v>
      </c>
      <c r="D554" s="84" t="s">
        <v>588</v>
      </c>
      <c r="E554" s="84" t="str">
        <f t="shared" si="17"/>
        <v>1967 7</v>
      </c>
      <c r="F554" s="14">
        <f>VLOOKUP(D554,'Scatter Plot_2'!A561:C1544,3,FALSE)</f>
        <v>444.00051999999999</v>
      </c>
      <c r="G554" s="84">
        <v>444.00051999999999</v>
      </c>
    </row>
    <row r="555" spans="1:9" x14ac:dyDescent="0.25">
      <c r="A555" s="18">
        <v>1967</v>
      </c>
      <c r="B555" s="18">
        <v>1967</v>
      </c>
      <c r="C555" s="18">
        <v>8</v>
      </c>
      <c r="D555" s="84" t="s">
        <v>589</v>
      </c>
      <c r="E555" s="84" t="str">
        <f t="shared" si="17"/>
        <v>1967 8</v>
      </c>
      <c r="F555" s="14">
        <f>VLOOKUP(D555,'Scatter Plot_2'!A562:C1545,3,FALSE)</f>
        <v>453.65050300000001</v>
      </c>
      <c r="G555" s="84">
        <v>453.65050300000001</v>
      </c>
    </row>
    <row r="556" spans="1:9" x14ac:dyDescent="0.25">
      <c r="A556" s="18">
        <v>1967</v>
      </c>
      <c r="B556" s="18">
        <v>1967</v>
      </c>
      <c r="C556" s="18">
        <v>9</v>
      </c>
      <c r="D556" s="84" t="s">
        <v>590</v>
      </c>
      <c r="E556" s="84" t="str">
        <f t="shared" si="17"/>
        <v>1967 9</v>
      </c>
      <c r="F556" s="14">
        <f>VLOOKUP(D556,'Scatter Plot_2'!A563:C1546,3,FALSE)</f>
        <v>376.33386100000001</v>
      </c>
      <c r="G556" s="84">
        <v>376.33386100000001</v>
      </c>
    </row>
    <row r="557" spans="1:9" x14ac:dyDescent="0.25">
      <c r="A557" s="18">
        <v>1968</v>
      </c>
      <c r="B557" s="18">
        <v>1967</v>
      </c>
      <c r="C557" s="18">
        <v>10</v>
      </c>
      <c r="D557" s="84" t="s">
        <v>591</v>
      </c>
      <c r="E557" s="84" t="str">
        <f t="shared" si="17"/>
        <v>1968 10</v>
      </c>
      <c r="F557" s="14">
        <f>VLOOKUP(D557,'Scatter Plot_2'!A564:C1547,3,FALSE)</f>
        <v>355.53897599999999</v>
      </c>
      <c r="G557" s="84">
        <v>355.53897599999999</v>
      </c>
    </row>
    <row r="558" spans="1:9" x14ac:dyDescent="0.25">
      <c r="A558" s="18">
        <v>1968</v>
      </c>
      <c r="B558" s="18">
        <v>1967</v>
      </c>
      <c r="C558" s="18">
        <v>11</v>
      </c>
      <c r="D558" s="84" t="s">
        <v>592</v>
      </c>
      <c r="E558" s="84" t="str">
        <f t="shared" si="17"/>
        <v>1968 11</v>
      </c>
      <c r="F558" s="14">
        <f>VLOOKUP(D558,'Scatter Plot_2'!A565:C1548,3,FALSE)</f>
        <v>214.94336000000001</v>
      </c>
      <c r="G558" s="84">
        <v>214.94336000000001</v>
      </c>
      <c r="H558" s="17"/>
      <c r="I558" s="17"/>
    </row>
    <row r="559" spans="1:9" x14ac:dyDescent="0.25">
      <c r="A559" s="18">
        <v>1968</v>
      </c>
      <c r="B559" s="18">
        <v>1967</v>
      </c>
      <c r="C559" s="18">
        <v>12</v>
      </c>
      <c r="D559" s="84" t="s">
        <v>593</v>
      </c>
      <c r="E559" s="84" t="str">
        <f t="shared" si="17"/>
        <v>1968 12</v>
      </c>
      <c r="F559" s="14">
        <f>VLOOKUP(D559,'Scatter Plot_2'!A566:C1549,3,FALSE)</f>
        <v>354.77815900000002</v>
      </c>
      <c r="G559" s="84">
        <v>354.77815900000002</v>
      </c>
      <c r="H559" s="17"/>
      <c r="I559" s="17"/>
    </row>
    <row r="560" spans="1:9" x14ac:dyDescent="0.25">
      <c r="A560" s="18">
        <v>1968</v>
      </c>
      <c r="B560" s="18">
        <v>1968</v>
      </c>
      <c r="C560" s="18">
        <v>1</v>
      </c>
      <c r="D560" s="84" t="s">
        <v>594</v>
      </c>
      <c r="E560" s="84" t="str">
        <f t="shared" si="17"/>
        <v>1968 1</v>
      </c>
      <c r="F560" s="14">
        <f>VLOOKUP(D560,'Scatter Plot_2'!A567:C1550,3,FALSE)</f>
        <v>14.404235</v>
      </c>
      <c r="G560" s="84">
        <v>14.404235</v>
      </c>
    </row>
    <row r="561" spans="1:7" x14ac:dyDescent="0.25">
      <c r="A561" s="18">
        <v>1968</v>
      </c>
      <c r="B561" s="18">
        <v>1968</v>
      </c>
      <c r="C561" s="18">
        <v>2</v>
      </c>
      <c r="D561" s="84" t="s">
        <v>595</v>
      </c>
      <c r="E561" s="84" t="str">
        <f t="shared" si="17"/>
        <v>1968 2</v>
      </c>
      <c r="F561" s="14">
        <f>VLOOKUP(D561,'Scatter Plot_2'!A568:C1551,3,FALSE)</f>
        <v>21.060416</v>
      </c>
      <c r="G561" s="84">
        <v>21.060416</v>
      </c>
    </row>
    <row r="562" spans="1:7" x14ac:dyDescent="0.25">
      <c r="A562" s="18">
        <v>1968</v>
      </c>
      <c r="B562" s="18">
        <v>1968</v>
      </c>
      <c r="C562" s="18">
        <v>3</v>
      </c>
      <c r="D562" s="84" t="s">
        <v>596</v>
      </c>
      <c r="E562" s="84" t="str">
        <f t="shared" si="17"/>
        <v>1968 3</v>
      </c>
      <c r="F562" s="14">
        <f>VLOOKUP(D562,'Scatter Plot_2'!A569:C1552,3,FALSE)</f>
        <v>27.923608000000002</v>
      </c>
      <c r="G562" s="84">
        <v>27.923608000000002</v>
      </c>
    </row>
    <row r="563" spans="1:7" x14ac:dyDescent="0.25">
      <c r="A563" s="18">
        <v>1968</v>
      </c>
      <c r="B563" s="18">
        <v>1968</v>
      </c>
      <c r="C563" s="18">
        <v>4</v>
      </c>
      <c r="D563" s="84" t="s">
        <v>597</v>
      </c>
      <c r="E563" s="84" t="str">
        <f t="shared" si="17"/>
        <v>1968 4</v>
      </c>
      <c r="F563" s="14">
        <f>VLOOKUP(D563,'Scatter Plot_2'!A570:C1553,3,FALSE)</f>
        <v>105.791236</v>
      </c>
      <c r="G563" s="84">
        <v>105.791236</v>
      </c>
    </row>
    <row r="564" spans="1:7" x14ac:dyDescent="0.25">
      <c r="A564" s="18">
        <v>1968</v>
      </c>
      <c r="B564" s="18">
        <v>1968</v>
      </c>
      <c r="C564" s="18">
        <v>5</v>
      </c>
      <c r="D564" s="84" t="s">
        <v>598</v>
      </c>
      <c r="E564" s="84" t="str">
        <f t="shared" si="17"/>
        <v>1968 5</v>
      </c>
      <c r="F564" s="14">
        <f>VLOOKUP(D564,'Scatter Plot_2'!A571:C1554,3,FALSE)</f>
        <v>149.90430599999999</v>
      </c>
      <c r="G564" s="84">
        <v>149.90430599999999</v>
      </c>
    </row>
    <row r="565" spans="1:7" x14ac:dyDescent="0.25">
      <c r="A565" s="18">
        <v>1968</v>
      </c>
      <c r="B565" s="18">
        <v>1968</v>
      </c>
      <c r="C565" s="18">
        <v>6</v>
      </c>
      <c r="D565" s="84" t="s">
        <v>599</v>
      </c>
      <c r="E565" s="84" t="str">
        <f t="shared" si="17"/>
        <v>1968 6</v>
      </c>
      <c r="F565" s="14">
        <f>VLOOKUP(D565,'Scatter Plot_2'!A572:C1555,3,FALSE)</f>
        <v>259.78850399999999</v>
      </c>
      <c r="G565" s="84">
        <v>259.78850399999999</v>
      </c>
    </row>
    <row r="566" spans="1:7" x14ac:dyDescent="0.25">
      <c r="A566" s="18">
        <v>1968</v>
      </c>
      <c r="B566" s="18">
        <v>1968</v>
      </c>
      <c r="C566" s="18">
        <v>7</v>
      </c>
      <c r="D566" s="84" t="s">
        <v>600</v>
      </c>
      <c r="E566" s="84" t="str">
        <f t="shared" si="17"/>
        <v>1968 7</v>
      </c>
      <c r="F566" s="14">
        <f>VLOOKUP(D566,'Scatter Plot_2'!A573:C1556,3,FALSE)</f>
        <v>350.247162</v>
      </c>
      <c r="G566" s="84">
        <v>350.247162</v>
      </c>
    </row>
    <row r="567" spans="1:7" x14ac:dyDescent="0.25">
      <c r="A567" s="18">
        <v>1968</v>
      </c>
      <c r="B567" s="18">
        <v>1968</v>
      </c>
      <c r="C567" s="18">
        <v>8</v>
      </c>
      <c r="D567" s="84" t="s">
        <v>601</v>
      </c>
      <c r="E567" s="84" t="str">
        <f t="shared" si="17"/>
        <v>1968 8</v>
      </c>
      <c r="F567" s="14">
        <f>VLOOKUP(D567,'Scatter Plot_2'!A574:C1557,3,FALSE)</f>
        <v>360.324254</v>
      </c>
      <c r="G567" s="84">
        <v>360.324254</v>
      </c>
    </row>
    <row r="568" spans="1:7" x14ac:dyDescent="0.25">
      <c r="A568" s="18">
        <v>1968</v>
      </c>
      <c r="B568" s="18">
        <v>1968</v>
      </c>
      <c r="C568" s="18">
        <v>9</v>
      </c>
      <c r="D568" s="84" t="s">
        <v>602</v>
      </c>
      <c r="E568" s="84" t="str">
        <f t="shared" si="17"/>
        <v>1968 9</v>
      </c>
      <c r="F568" s="14">
        <f>VLOOKUP(D568,'Scatter Plot_2'!A575:C1558,3,FALSE)</f>
        <v>301.09399300000001</v>
      </c>
      <c r="G568" s="84">
        <v>301.09399300000001</v>
      </c>
    </row>
    <row r="569" spans="1:7" x14ac:dyDescent="0.25">
      <c r="A569" s="18">
        <v>1969</v>
      </c>
      <c r="B569" s="18">
        <v>1968</v>
      </c>
      <c r="C569" s="18">
        <v>10</v>
      </c>
      <c r="D569" s="84" t="s">
        <v>603</v>
      </c>
      <c r="E569" s="84" t="str">
        <f t="shared" si="17"/>
        <v>1969 10</v>
      </c>
      <c r="F569" s="14">
        <f>VLOOKUP(D569,'Scatter Plot_2'!A576:C1559,3,FALSE)</f>
        <v>218.50804500000001</v>
      </c>
      <c r="G569" s="84">
        <v>218.50804500000001</v>
      </c>
    </row>
    <row r="570" spans="1:7" x14ac:dyDescent="0.25">
      <c r="A570" s="18">
        <v>1969</v>
      </c>
      <c r="B570" s="18">
        <v>1968</v>
      </c>
      <c r="C570" s="18">
        <v>11</v>
      </c>
      <c r="D570" s="84" t="s">
        <v>604</v>
      </c>
      <c r="E570" s="84" t="str">
        <f t="shared" si="17"/>
        <v>1969 11</v>
      </c>
      <c r="F570" s="14">
        <f>VLOOKUP(D570,'Scatter Plot_2'!A577:C1560,3,FALSE)</f>
        <v>171.69932900000001</v>
      </c>
      <c r="G570" s="84">
        <v>171.69932900000001</v>
      </c>
    </row>
    <row r="571" spans="1:7" x14ac:dyDescent="0.25">
      <c r="A571" s="18">
        <v>1969</v>
      </c>
      <c r="B571" s="18">
        <v>1968</v>
      </c>
      <c r="C571" s="18">
        <v>12</v>
      </c>
      <c r="D571" s="84" t="s">
        <v>605</v>
      </c>
      <c r="E571" s="84" t="str">
        <f t="shared" si="17"/>
        <v>1969 12</v>
      </c>
      <c r="F571" s="14">
        <f>VLOOKUP(D571,'Scatter Plot_2'!A578:C1561,3,FALSE)</f>
        <v>164.37681599999999</v>
      </c>
      <c r="G571" s="84">
        <v>164.37681599999999</v>
      </c>
    </row>
    <row r="572" spans="1:7" x14ac:dyDescent="0.25">
      <c r="A572" s="18">
        <v>1969</v>
      </c>
      <c r="B572" s="18">
        <v>1969</v>
      </c>
      <c r="C572" s="18">
        <v>1</v>
      </c>
      <c r="D572" s="84" t="s">
        <v>606</v>
      </c>
      <c r="E572" s="84" t="str">
        <f t="shared" si="17"/>
        <v>1969 1</v>
      </c>
      <c r="F572" s="14">
        <f>VLOOKUP(D572,'Scatter Plot_2'!A579:C1562,3,FALSE)</f>
        <v>19.08914</v>
      </c>
      <c r="G572" s="84">
        <v>19.08914</v>
      </c>
    </row>
    <row r="573" spans="1:7" x14ac:dyDescent="0.25">
      <c r="A573" s="18">
        <v>1969</v>
      </c>
      <c r="B573" s="18">
        <v>1969</v>
      </c>
      <c r="C573" s="18">
        <v>2</v>
      </c>
      <c r="D573" s="84" t="s">
        <v>607</v>
      </c>
      <c r="E573" s="84" t="str">
        <f t="shared" si="17"/>
        <v>1969 2</v>
      </c>
      <c r="F573" s="14">
        <f>VLOOKUP(D573,'Scatter Plot_2'!A580:C1563,3,FALSE)</f>
        <v>129.90160299999999</v>
      </c>
      <c r="G573" s="84">
        <v>129.90160299999999</v>
      </c>
    </row>
    <row r="574" spans="1:7" x14ac:dyDescent="0.25">
      <c r="A574" s="18">
        <v>1969</v>
      </c>
      <c r="B574" s="18">
        <v>1969</v>
      </c>
      <c r="C574" s="18">
        <v>3</v>
      </c>
      <c r="D574" s="84" t="s">
        <v>608</v>
      </c>
      <c r="E574" s="84" t="str">
        <f t="shared" si="17"/>
        <v>1969 3</v>
      </c>
      <c r="F574" s="14">
        <f>VLOOKUP(D574,'Scatter Plot_2'!A581:C1564,3,FALSE)</f>
        <v>185.06347400000001</v>
      </c>
      <c r="G574" s="84">
        <v>185.06347400000001</v>
      </c>
    </row>
    <row r="575" spans="1:7" x14ac:dyDescent="0.25">
      <c r="A575" s="18">
        <v>1969</v>
      </c>
      <c r="B575" s="18">
        <v>1969</v>
      </c>
      <c r="C575" s="18">
        <v>4</v>
      </c>
      <c r="D575" s="84" t="s">
        <v>609</v>
      </c>
      <c r="E575" s="84" t="str">
        <f t="shared" si="17"/>
        <v>1969 4</v>
      </c>
      <c r="F575" s="14">
        <f>VLOOKUP(D575,'Scatter Plot_2'!A582:C1565,3,FALSE)</f>
        <v>271.69241399999999</v>
      </c>
      <c r="G575" s="84">
        <v>271.69241399999999</v>
      </c>
    </row>
    <row r="576" spans="1:7" x14ac:dyDescent="0.25">
      <c r="A576" s="18">
        <v>1969</v>
      </c>
      <c r="B576" s="18">
        <v>1969</v>
      </c>
      <c r="C576" s="18">
        <v>5</v>
      </c>
      <c r="D576" s="84" t="s">
        <v>610</v>
      </c>
      <c r="E576" s="84" t="str">
        <f t="shared" si="17"/>
        <v>1969 5</v>
      </c>
      <c r="F576" s="14">
        <f>VLOOKUP(D576,'Scatter Plot_2'!A583:C1566,3,FALSE)</f>
        <v>375.60916200000003</v>
      </c>
      <c r="G576" s="84">
        <v>375.60916200000003</v>
      </c>
    </row>
    <row r="577" spans="1:9" x14ac:dyDescent="0.25">
      <c r="A577" s="18">
        <v>1969</v>
      </c>
      <c r="B577" s="18">
        <v>1969</v>
      </c>
      <c r="C577" s="18">
        <v>6</v>
      </c>
      <c r="D577" s="84" t="s">
        <v>611</v>
      </c>
      <c r="E577" s="84" t="str">
        <f t="shared" si="17"/>
        <v>1969 6</v>
      </c>
      <c r="F577" s="14">
        <f>VLOOKUP(D577,'Scatter Plot_2'!A584:C1567,3,FALSE)</f>
        <v>456.744711</v>
      </c>
      <c r="G577" s="84">
        <v>456.744711</v>
      </c>
    </row>
    <row r="578" spans="1:9" x14ac:dyDescent="0.25">
      <c r="A578" s="18">
        <v>1969</v>
      </c>
      <c r="B578" s="18">
        <v>1969</v>
      </c>
      <c r="C578" s="18">
        <v>7</v>
      </c>
      <c r="D578" s="84" t="s">
        <v>612</v>
      </c>
      <c r="E578" s="84" t="str">
        <f t="shared" si="17"/>
        <v>1969 7</v>
      </c>
      <c r="F578" s="14">
        <f>VLOOKUP(D578,'Scatter Plot_2'!A585:C1568,3,FALSE)</f>
        <v>472.60159800000002</v>
      </c>
      <c r="G578" s="84">
        <v>472.60159800000002</v>
      </c>
    </row>
    <row r="579" spans="1:9" x14ac:dyDescent="0.25">
      <c r="A579" s="18">
        <v>1969</v>
      </c>
      <c r="B579" s="18">
        <v>1969</v>
      </c>
      <c r="C579" s="18">
        <v>8</v>
      </c>
      <c r="D579" s="84" t="s">
        <v>613</v>
      </c>
      <c r="E579" s="84" t="str">
        <f t="shared" si="17"/>
        <v>1969 8</v>
      </c>
      <c r="F579" s="14">
        <f>VLOOKUP(D579,'Scatter Plot_2'!A586:C1569,3,FALSE)</f>
        <v>484.204905</v>
      </c>
      <c r="G579" s="84">
        <v>484.204905</v>
      </c>
    </row>
    <row r="580" spans="1:9" x14ac:dyDescent="0.25">
      <c r="A580" s="18">
        <v>1969</v>
      </c>
      <c r="B580" s="18">
        <v>1969</v>
      </c>
      <c r="C580" s="18">
        <v>9</v>
      </c>
      <c r="D580" s="84" t="s">
        <v>614</v>
      </c>
      <c r="E580" s="84" t="str">
        <f t="shared" si="17"/>
        <v>1969 9</v>
      </c>
      <c r="F580" s="14">
        <f>VLOOKUP(D580,'Scatter Plot_2'!A587:C1570,3,FALSE)</f>
        <v>397.13777499999998</v>
      </c>
      <c r="G580" s="84">
        <v>397.13777499999998</v>
      </c>
    </row>
    <row r="581" spans="1:9" x14ac:dyDescent="0.25">
      <c r="A581" s="18">
        <v>1970</v>
      </c>
      <c r="B581" s="18">
        <v>1969</v>
      </c>
      <c r="C581" s="18">
        <v>10</v>
      </c>
      <c r="D581" s="84" t="s">
        <v>615</v>
      </c>
      <c r="E581" s="84" t="str">
        <f t="shared" si="17"/>
        <v>1970 10</v>
      </c>
      <c r="F581" s="14">
        <f>VLOOKUP(D581,'Scatter Plot_2'!A588:C1571,3,FALSE)</f>
        <v>384.41009700000001</v>
      </c>
      <c r="G581" s="84">
        <v>384.41009700000001</v>
      </c>
    </row>
    <row r="582" spans="1:9" x14ac:dyDescent="0.25">
      <c r="A582" s="18">
        <v>1970</v>
      </c>
      <c r="B582" s="18">
        <v>1969</v>
      </c>
      <c r="C582" s="18">
        <v>11</v>
      </c>
      <c r="D582" s="84" t="s">
        <v>616</v>
      </c>
      <c r="E582" s="84" t="str">
        <f t="shared" ref="E582:E645" si="18">CONCATENATE(A582," ",C582)</f>
        <v>1970 11</v>
      </c>
      <c r="F582" s="14">
        <f>VLOOKUP(D582,'Scatter Plot_2'!A589:C1572,3,FALSE)</f>
        <v>343.919038</v>
      </c>
      <c r="G582" s="84">
        <v>343.919038</v>
      </c>
    </row>
    <row r="583" spans="1:9" x14ac:dyDescent="0.25">
      <c r="A583" s="18">
        <v>1970</v>
      </c>
      <c r="B583" s="18">
        <v>1969</v>
      </c>
      <c r="C583" s="18">
        <v>12</v>
      </c>
      <c r="D583" s="84" t="s">
        <v>617</v>
      </c>
      <c r="E583" s="84" t="str">
        <f t="shared" si="18"/>
        <v>1970 12</v>
      </c>
      <c r="F583" s="14">
        <f>VLOOKUP(D583,'Scatter Plot_2'!A590:C1573,3,FALSE)</f>
        <v>352.37774999999999</v>
      </c>
      <c r="G583" s="84">
        <v>352.37774999999999</v>
      </c>
      <c r="H583" s="17"/>
      <c r="I583" s="17"/>
    </row>
    <row r="584" spans="1:9" x14ac:dyDescent="0.25">
      <c r="A584" s="18">
        <v>1970</v>
      </c>
      <c r="B584" s="18">
        <v>1970</v>
      </c>
      <c r="C584" s="18">
        <v>1</v>
      </c>
      <c r="D584" s="84" t="s">
        <v>618</v>
      </c>
      <c r="E584" s="84" t="str">
        <f t="shared" si="18"/>
        <v>1970 1</v>
      </c>
      <c r="F584" s="14">
        <f>VLOOKUP(D584,'Scatter Plot_2'!A591:C1574,3,FALSE)</f>
        <v>109.823356</v>
      </c>
      <c r="G584" s="84">
        <v>109.823356</v>
      </c>
    </row>
    <row r="585" spans="1:9" x14ac:dyDescent="0.25">
      <c r="A585" s="18">
        <v>1970</v>
      </c>
      <c r="B585" s="18">
        <v>1970</v>
      </c>
      <c r="C585" s="18">
        <v>2</v>
      </c>
      <c r="D585" s="84" t="s">
        <v>619</v>
      </c>
      <c r="E585" s="84" t="str">
        <f t="shared" si="18"/>
        <v>1970 2</v>
      </c>
      <c r="F585" s="14">
        <f>VLOOKUP(D585,'Scatter Plot_2'!A592:C1575,3,FALSE)</f>
        <v>98.173078000000004</v>
      </c>
      <c r="G585" s="84">
        <v>98.173078000000004</v>
      </c>
    </row>
    <row r="586" spans="1:9" x14ac:dyDescent="0.25">
      <c r="A586" s="18">
        <v>1970</v>
      </c>
      <c r="B586" s="18">
        <v>1970</v>
      </c>
      <c r="C586" s="18">
        <v>3</v>
      </c>
      <c r="D586" s="84" t="s">
        <v>620</v>
      </c>
      <c r="E586" s="84" t="str">
        <f t="shared" si="18"/>
        <v>1970 3</v>
      </c>
      <c r="F586" s="14">
        <f>VLOOKUP(D586,'Scatter Plot_2'!A593:C1576,3,FALSE)</f>
        <v>143.314954</v>
      </c>
      <c r="G586" s="84">
        <v>143.314954</v>
      </c>
    </row>
    <row r="587" spans="1:9" x14ac:dyDescent="0.25">
      <c r="A587" s="18">
        <v>1970</v>
      </c>
      <c r="B587" s="18">
        <v>1970</v>
      </c>
      <c r="C587" s="18">
        <v>4</v>
      </c>
      <c r="D587" s="84" t="s">
        <v>621</v>
      </c>
      <c r="E587" s="84" t="str">
        <f t="shared" si="18"/>
        <v>1970 4</v>
      </c>
      <c r="F587" s="14">
        <f>VLOOKUP(D587,'Scatter Plot_2'!A594:C1577,3,FALSE)</f>
        <v>193.48552699999999</v>
      </c>
      <c r="G587" s="84">
        <v>193.48552699999999</v>
      </c>
    </row>
    <row r="588" spans="1:9" x14ac:dyDescent="0.25">
      <c r="A588" s="18">
        <v>1970</v>
      </c>
      <c r="B588" s="18">
        <v>1970</v>
      </c>
      <c r="C588" s="18">
        <v>5</v>
      </c>
      <c r="D588" s="84" t="s">
        <v>622</v>
      </c>
      <c r="E588" s="84" t="str">
        <f t="shared" si="18"/>
        <v>1970 5</v>
      </c>
      <c r="F588" s="14">
        <f>VLOOKUP(D588,'Scatter Plot_2'!A595:C1578,3,FALSE)</f>
        <v>285.34558399999997</v>
      </c>
      <c r="G588" s="84">
        <v>285.34558399999997</v>
      </c>
    </row>
    <row r="589" spans="1:9" x14ac:dyDescent="0.25">
      <c r="A589" s="18">
        <v>1970</v>
      </c>
      <c r="B589" s="18">
        <v>1970</v>
      </c>
      <c r="C589" s="18">
        <v>6</v>
      </c>
      <c r="D589" s="84" t="s">
        <v>623</v>
      </c>
      <c r="E589" s="84" t="str">
        <f t="shared" si="18"/>
        <v>1970 6</v>
      </c>
      <c r="F589" s="14">
        <f>VLOOKUP(D589,'Scatter Plot_2'!A596:C1579,3,FALSE)</f>
        <v>350.47672299999999</v>
      </c>
      <c r="G589" s="84">
        <v>350.47672299999999</v>
      </c>
    </row>
    <row r="590" spans="1:9" x14ac:dyDescent="0.25">
      <c r="A590" s="18">
        <v>1970</v>
      </c>
      <c r="B590" s="18">
        <v>1970</v>
      </c>
      <c r="C590" s="18">
        <v>7</v>
      </c>
      <c r="D590" s="84" t="s">
        <v>624</v>
      </c>
      <c r="E590" s="84" t="str">
        <f t="shared" si="18"/>
        <v>1970 7</v>
      </c>
      <c r="F590" s="14">
        <f>VLOOKUP(D590,'Scatter Plot_2'!A597:C1580,3,FALSE)</f>
        <v>371.67613499999999</v>
      </c>
      <c r="G590" s="84">
        <v>371.67613499999999</v>
      </c>
    </row>
    <row r="591" spans="1:9" x14ac:dyDescent="0.25">
      <c r="A591" s="18">
        <v>1970</v>
      </c>
      <c r="B591" s="18">
        <v>1970</v>
      </c>
      <c r="C591" s="18">
        <v>8</v>
      </c>
      <c r="D591" s="84" t="s">
        <v>625</v>
      </c>
      <c r="E591" s="84" t="str">
        <f t="shared" si="18"/>
        <v>1970 8</v>
      </c>
      <c r="F591" s="14">
        <f>VLOOKUP(D591,'Scatter Plot_2'!A598:C1581,3,FALSE)</f>
        <v>402.33019899999999</v>
      </c>
      <c r="G591" s="84">
        <v>402.33019899999999</v>
      </c>
    </row>
    <row r="592" spans="1:9" x14ac:dyDescent="0.25">
      <c r="A592" s="18">
        <v>1970</v>
      </c>
      <c r="B592" s="18">
        <v>1970</v>
      </c>
      <c r="C592" s="18">
        <v>9</v>
      </c>
      <c r="D592" s="84" t="s">
        <v>626</v>
      </c>
      <c r="E592" s="84" t="str">
        <f t="shared" si="18"/>
        <v>1970 9</v>
      </c>
      <c r="F592" s="14">
        <f>VLOOKUP(D592,'Scatter Plot_2'!A599:C1582,3,FALSE)</f>
        <v>315.28642200000002</v>
      </c>
      <c r="G592" s="84">
        <v>315.28642200000002</v>
      </c>
    </row>
    <row r="593" spans="1:7" x14ac:dyDescent="0.25">
      <c r="A593" s="18">
        <v>1971</v>
      </c>
      <c r="B593" s="18">
        <v>1970</v>
      </c>
      <c r="C593" s="18">
        <v>10</v>
      </c>
      <c r="D593" s="84" t="s">
        <v>627</v>
      </c>
      <c r="E593" s="84" t="str">
        <f t="shared" si="18"/>
        <v>1971 10</v>
      </c>
      <c r="F593" s="14">
        <f>VLOOKUP(D593,'Scatter Plot_2'!A600:C1583,3,FALSE)</f>
        <v>295.71025900000001</v>
      </c>
      <c r="G593" s="84">
        <v>295.71025900000001</v>
      </c>
    </row>
    <row r="594" spans="1:7" x14ac:dyDescent="0.25">
      <c r="A594" s="18">
        <v>1971</v>
      </c>
      <c r="B594" s="18">
        <v>1970</v>
      </c>
      <c r="C594" s="18">
        <v>11</v>
      </c>
      <c r="D594" s="84" t="s">
        <v>628</v>
      </c>
      <c r="E594" s="84" t="str">
        <f t="shared" si="18"/>
        <v>1971 11</v>
      </c>
      <c r="F594" s="14">
        <f>VLOOKUP(D594,'Scatter Plot_2'!A601:C1584,3,FALSE)</f>
        <v>256.17099899999999</v>
      </c>
      <c r="G594" s="84">
        <v>256.17099899999999</v>
      </c>
    </row>
    <row r="595" spans="1:7" x14ac:dyDescent="0.25">
      <c r="A595" s="18">
        <v>1971</v>
      </c>
      <c r="B595" s="18">
        <v>1970</v>
      </c>
      <c r="C595" s="18">
        <v>12</v>
      </c>
      <c r="D595" s="84" t="s">
        <v>629</v>
      </c>
      <c r="E595" s="84" t="str">
        <f t="shared" si="18"/>
        <v>1971 12</v>
      </c>
      <c r="F595" s="14">
        <f>VLOOKUP(D595,'Scatter Plot_2'!A602:C1585,3,FALSE)</f>
        <v>243.31210799999999</v>
      </c>
      <c r="G595" s="84">
        <v>243.31210799999999</v>
      </c>
    </row>
    <row r="596" spans="1:7" x14ac:dyDescent="0.25">
      <c r="A596" s="18">
        <v>1971</v>
      </c>
      <c r="B596" s="18">
        <v>1971</v>
      </c>
      <c r="C596" s="18">
        <v>1</v>
      </c>
      <c r="D596" s="84" t="s">
        <v>630</v>
      </c>
      <c r="E596" s="84" t="str">
        <f t="shared" si="18"/>
        <v>1971 1</v>
      </c>
      <c r="F596" s="14">
        <f>VLOOKUP(D596,'Scatter Plot_2'!A603:C1586,3,FALSE)</f>
        <v>97.253636999999998</v>
      </c>
      <c r="G596" s="84">
        <v>97.253636999999998</v>
      </c>
    </row>
    <row r="597" spans="1:7" x14ac:dyDescent="0.25">
      <c r="A597" s="18">
        <v>1971</v>
      </c>
      <c r="B597" s="18">
        <v>1971</v>
      </c>
      <c r="C597" s="18">
        <v>2</v>
      </c>
      <c r="D597" s="84" t="s">
        <v>631</v>
      </c>
      <c r="E597" s="84" t="str">
        <f t="shared" si="18"/>
        <v>1971 2</v>
      </c>
      <c r="F597" s="14">
        <f>VLOOKUP(D597,'Scatter Plot_2'!A604:C1587,3,FALSE)</f>
        <v>36.895052999999997</v>
      </c>
      <c r="G597" s="84">
        <v>36.895052999999997</v>
      </c>
    </row>
    <row r="598" spans="1:7" x14ac:dyDescent="0.25">
      <c r="A598" s="18">
        <v>1971</v>
      </c>
      <c r="B598" s="18">
        <v>1971</v>
      </c>
      <c r="C598" s="18">
        <v>3</v>
      </c>
      <c r="D598" s="84" t="s">
        <v>632</v>
      </c>
      <c r="E598" s="84" t="str">
        <f t="shared" si="18"/>
        <v>1971 3</v>
      </c>
      <c r="F598" s="14">
        <f>VLOOKUP(D598,'Scatter Plot_2'!A605:C1588,3,FALSE)</f>
        <v>28.973300999999999</v>
      </c>
      <c r="G598" s="84">
        <v>28.973300999999999</v>
      </c>
    </row>
    <row r="599" spans="1:7" x14ac:dyDescent="0.25">
      <c r="A599" s="18">
        <v>1971</v>
      </c>
      <c r="B599" s="18">
        <v>1971</v>
      </c>
      <c r="C599" s="18">
        <v>4</v>
      </c>
      <c r="D599" s="84" t="s">
        <v>633</v>
      </c>
      <c r="E599" s="84" t="str">
        <f t="shared" si="18"/>
        <v>1971 4</v>
      </c>
      <c r="F599" s="14">
        <f>VLOOKUP(D599,'Scatter Plot_2'!A606:C1589,3,FALSE)</f>
        <v>108.52191500000001</v>
      </c>
      <c r="G599" s="84">
        <v>108.52191500000001</v>
      </c>
    </row>
    <row r="600" spans="1:7" x14ac:dyDescent="0.25">
      <c r="A600" s="18">
        <v>1971</v>
      </c>
      <c r="B600" s="18">
        <v>1971</v>
      </c>
      <c r="C600" s="18">
        <v>5</v>
      </c>
      <c r="D600" s="84" t="s">
        <v>634</v>
      </c>
      <c r="E600" s="84" t="str">
        <f t="shared" si="18"/>
        <v>1971 5</v>
      </c>
      <c r="F600" s="14">
        <f>VLOOKUP(D600,'Scatter Plot_2'!A607:C1590,3,FALSE)</f>
        <v>166.07290599999999</v>
      </c>
      <c r="G600" s="84">
        <v>166.07290599999999</v>
      </c>
    </row>
    <row r="601" spans="1:7" x14ac:dyDescent="0.25">
      <c r="A601" s="18">
        <v>1971</v>
      </c>
      <c r="B601" s="18">
        <v>1971</v>
      </c>
      <c r="C601" s="18">
        <v>6</v>
      </c>
      <c r="D601" s="84" t="s">
        <v>635</v>
      </c>
      <c r="E601" s="84" t="str">
        <f t="shared" si="18"/>
        <v>1971 6</v>
      </c>
      <c r="F601" s="14">
        <f>VLOOKUP(D601,'Scatter Plot_2'!A608:C1591,3,FALSE)</f>
        <v>288.14528200000001</v>
      </c>
      <c r="G601" s="84">
        <v>288.14528200000001</v>
      </c>
    </row>
    <row r="602" spans="1:7" x14ac:dyDescent="0.25">
      <c r="A602" s="18">
        <v>1971</v>
      </c>
      <c r="B602" s="18">
        <v>1971</v>
      </c>
      <c r="C602" s="18">
        <v>7</v>
      </c>
      <c r="D602" s="84" t="s">
        <v>636</v>
      </c>
      <c r="E602" s="84" t="str">
        <f t="shared" si="18"/>
        <v>1971 7</v>
      </c>
      <c r="F602" s="14">
        <f>VLOOKUP(D602,'Scatter Plot_2'!A609:C1592,3,FALSE)</f>
        <v>380.66287999999997</v>
      </c>
      <c r="G602" s="84">
        <v>380.66287999999997</v>
      </c>
    </row>
    <row r="603" spans="1:7" x14ac:dyDescent="0.25">
      <c r="A603" s="18">
        <v>1971</v>
      </c>
      <c r="B603" s="18">
        <v>1971</v>
      </c>
      <c r="C603" s="18">
        <v>8</v>
      </c>
      <c r="D603" s="84" t="s">
        <v>637</v>
      </c>
      <c r="E603" s="84" t="str">
        <f t="shared" si="18"/>
        <v>1971 8</v>
      </c>
      <c r="F603" s="14">
        <f>VLOOKUP(D603,'Scatter Plot_2'!A610:C1593,3,FALSE)</f>
        <v>391.68169</v>
      </c>
      <c r="G603" s="84">
        <v>391.68169</v>
      </c>
    </row>
    <row r="604" spans="1:7" x14ac:dyDescent="0.25">
      <c r="A604" s="18">
        <v>1971</v>
      </c>
      <c r="B604" s="18">
        <v>1971</v>
      </c>
      <c r="C604" s="18">
        <v>9</v>
      </c>
      <c r="D604" s="84" t="s">
        <v>638</v>
      </c>
      <c r="E604" s="84" t="str">
        <f t="shared" si="18"/>
        <v>1971 9</v>
      </c>
      <c r="F604" s="14">
        <f>VLOOKUP(D604,'Scatter Plot_2'!A611:C1594,3,FALSE)</f>
        <v>326.87585300000001</v>
      </c>
      <c r="G604" s="84">
        <v>326.87585300000001</v>
      </c>
    </row>
    <row r="605" spans="1:7" x14ac:dyDescent="0.25">
      <c r="A605" s="18">
        <v>1972</v>
      </c>
      <c r="B605" s="18">
        <v>1971</v>
      </c>
      <c r="C605" s="18">
        <v>10</v>
      </c>
      <c r="D605" s="84" t="s">
        <v>639</v>
      </c>
      <c r="E605" s="84" t="str">
        <f t="shared" si="18"/>
        <v>1972 10</v>
      </c>
      <c r="F605" s="14">
        <f>VLOOKUP(D605,'Scatter Plot_2'!A612:C1595,3,FALSE)</f>
        <v>247.0264</v>
      </c>
      <c r="G605" s="84">
        <v>247.0264</v>
      </c>
    </row>
    <row r="606" spans="1:7" x14ac:dyDescent="0.25">
      <c r="A606" s="18">
        <v>1972</v>
      </c>
      <c r="B606" s="18">
        <v>1971</v>
      </c>
      <c r="C606" s="18">
        <v>11</v>
      </c>
      <c r="D606" s="84" t="s">
        <v>640</v>
      </c>
      <c r="E606" s="84" t="str">
        <f t="shared" si="18"/>
        <v>1972 11</v>
      </c>
      <c r="F606" s="14">
        <f>VLOOKUP(D606,'Scatter Plot_2'!A613:C1596,3,FALSE)</f>
        <v>194.11489700000001</v>
      </c>
      <c r="G606" s="84">
        <v>194.11489700000001</v>
      </c>
    </row>
    <row r="607" spans="1:7" x14ac:dyDescent="0.25">
      <c r="A607" s="18">
        <v>1972</v>
      </c>
      <c r="B607" s="18">
        <v>1971</v>
      </c>
      <c r="C607" s="18">
        <v>12</v>
      </c>
      <c r="D607" s="84" t="s">
        <v>641</v>
      </c>
      <c r="E607" s="84" t="str">
        <f t="shared" si="18"/>
        <v>1972 12</v>
      </c>
      <c r="F607" s="14">
        <f>VLOOKUP(D607,'Scatter Plot_2'!A614:C1597,3,FALSE)</f>
        <v>185.879986</v>
      </c>
      <c r="G607" s="84">
        <v>185.879986</v>
      </c>
    </row>
    <row r="608" spans="1:7" x14ac:dyDescent="0.25">
      <c r="A608" s="18">
        <v>1972</v>
      </c>
      <c r="B608" s="18">
        <v>1972</v>
      </c>
      <c r="C608" s="18">
        <v>1</v>
      </c>
      <c r="D608" s="84" t="s">
        <v>642</v>
      </c>
      <c r="E608" s="84" t="str">
        <f t="shared" si="18"/>
        <v>1972 1</v>
      </c>
      <c r="F608" s="14">
        <f>VLOOKUP(D608,'Scatter Plot_2'!A615:C1598,3,FALSE)</f>
        <v>13.323682</v>
      </c>
      <c r="G608" s="84">
        <v>13.323682</v>
      </c>
    </row>
    <row r="609" spans="1:7" x14ac:dyDescent="0.25">
      <c r="A609" s="18">
        <v>1972</v>
      </c>
      <c r="B609" s="18">
        <v>1972</v>
      </c>
      <c r="C609" s="18">
        <v>2</v>
      </c>
      <c r="D609" s="84" t="s">
        <v>643</v>
      </c>
      <c r="E609" s="84" t="str">
        <f t="shared" si="18"/>
        <v>1972 2</v>
      </c>
      <c r="F609" s="14">
        <f>VLOOKUP(D609,'Scatter Plot_2'!A616:C1599,3,FALSE)</f>
        <v>16.164138999999999</v>
      </c>
      <c r="G609" s="84">
        <v>16.164138999999999</v>
      </c>
    </row>
    <row r="610" spans="1:7" x14ac:dyDescent="0.25">
      <c r="A610" s="18">
        <v>1972</v>
      </c>
      <c r="B610" s="18">
        <v>1972</v>
      </c>
      <c r="C610" s="18">
        <v>3</v>
      </c>
      <c r="D610" s="84" t="s">
        <v>644</v>
      </c>
      <c r="E610" s="84" t="str">
        <f t="shared" si="18"/>
        <v>1972 3</v>
      </c>
      <c r="F610" s="14">
        <f>VLOOKUP(D610,'Scatter Plot_2'!A617:C1600,3,FALSE)</f>
        <v>25.142938000000001</v>
      </c>
      <c r="G610" s="84">
        <v>25.142938000000001</v>
      </c>
    </row>
    <row r="611" spans="1:7" x14ac:dyDescent="0.25">
      <c r="A611" s="18">
        <v>1972</v>
      </c>
      <c r="B611" s="18">
        <v>1972</v>
      </c>
      <c r="C611" s="18">
        <v>4</v>
      </c>
      <c r="D611" s="84" t="s">
        <v>645</v>
      </c>
      <c r="E611" s="84" t="str">
        <f t="shared" si="18"/>
        <v>1972 4</v>
      </c>
      <c r="F611" s="14">
        <f>VLOOKUP(D611,'Scatter Plot_2'!A618:C1601,3,FALSE)</f>
        <v>103.11738800000001</v>
      </c>
      <c r="G611" s="84">
        <v>103.11738800000001</v>
      </c>
    </row>
    <row r="612" spans="1:7" x14ac:dyDescent="0.25">
      <c r="A612" s="18">
        <v>1972</v>
      </c>
      <c r="B612" s="18">
        <v>1972</v>
      </c>
      <c r="C612" s="18">
        <v>5</v>
      </c>
      <c r="D612" s="84" t="s">
        <v>646</v>
      </c>
      <c r="E612" s="84" t="str">
        <f t="shared" si="18"/>
        <v>1972 5</v>
      </c>
      <c r="F612" s="14">
        <f>VLOOKUP(D612,'Scatter Plot_2'!A619:C1602,3,FALSE)</f>
        <v>146.11038300000001</v>
      </c>
      <c r="G612" s="84">
        <v>146.11038300000001</v>
      </c>
    </row>
    <row r="613" spans="1:7" x14ac:dyDescent="0.25">
      <c r="A613" s="18">
        <v>1972</v>
      </c>
      <c r="B613" s="18">
        <v>1972</v>
      </c>
      <c r="C613" s="18">
        <v>6</v>
      </c>
      <c r="D613" s="84" t="s">
        <v>647</v>
      </c>
      <c r="E613" s="84" t="str">
        <f t="shared" si="18"/>
        <v>1972 6</v>
      </c>
      <c r="F613" s="14">
        <f>VLOOKUP(D613,'Scatter Plot_2'!A620:C1603,3,FALSE)</f>
        <v>252.786494</v>
      </c>
      <c r="G613" s="84">
        <v>252.786494</v>
      </c>
    </row>
    <row r="614" spans="1:7" x14ac:dyDescent="0.25">
      <c r="A614" s="18">
        <v>1972</v>
      </c>
      <c r="B614" s="18">
        <v>1972</v>
      </c>
      <c r="C614" s="18">
        <v>7</v>
      </c>
      <c r="D614" s="84" t="s">
        <v>648</v>
      </c>
      <c r="E614" s="84" t="str">
        <f t="shared" si="18"/>
        <v>1972 7</v>
      </c>
      <c r="F614" s="14">
        <f>VLOOKUP(D614,'Scatter Plot_2'!A621:C1604,3,FALSE)</f>
        <v>340.55030399999998</v>
      </c>
      <c r="G614" s="84">
        <v>340.55030399999998</v>
      </c>
    </row>
    <row r="615" spans="1:7" x14ac:dyDescent="0.25">
      <c r="A615" s="18">
        <v>1972</v>
      </c>
      <c r="B615" s="18">
        <v>1972</v>
      </c>
      <c r="C615" s="18">
        <v>8</v>
      </c>
      <c r="D615" s="84" t="s">
        <v>649</v>
      </c>
      <c r="E615" s="84" t="str">
        <f t="shared" si="18"/>
        <v>1972 8</v>
      </c>
      <c r="F615" s="14">
        <f>VLOOKUP(D615,'Scatter Plot_2'!A622:C1605,3,FALSE)</f>
        <v>350.37769600000001</v>
      </c>
      <c r="G615" s="84">
        <v>350.37769600000001</v>
      </c>
    </row>
    <row r="616" spans="1:7" x14ac:dyDescent="0.25">
      <c r="A616" s="18">
        <v>1972</v>
      </c>
      <c r="B616" s="18">
        <v>1972</v>
      </c>
      <c r="C616" s="18">
        <v>9</v>
      </c>
      <c r="D616" s="84" t="s">
        <v>650</v>
      </c>
      <c r="E616" s="84" t="str">
        <f t="shared" si="18"/>
        <v>1972 9</v>
      </c>
      <c r="F616" s="14">
        <f>VLOOKUP(D616,'Scatter Plot_2'!A623:C1606,3,FALSE)</f>
        <v>292.76328799999999</v>
      </c>
      <c r="G616" s="84">
        <v>292.76328799999999</v>
      </c>
    </row>
    <row r="617" spans="1:7" x14ac:dyDescent="0.25">
      <c r="A617" s="18">
        <v>1973</v>
      </c>
      <c r="B617" s="18">
        <v>1972</v>
      </c>
      <c r="C617" s="18">
        <v>10</v>
      </c>
      <c r="D617" s="84" t="s">
        <v>651</v>
      </c>
      <c r="E617" s="84" t="str">
        <f t="shared" si="18"/>
        <v>1973 10</v>
      </c>
      <c r="F617" s="14">
        <f>VLOOKUP(D617,'Scatter Plot_2'!A624:C1607,3,FALSE)</f>
        <v>212.502084</v>
      </c>
      <c r="G617" s="84">
        <v>212.502084</v>
      </c>
    </row>
    <row r="618" spans="1:7" x14ac:dyDescent="0.25">
      <c r="A618" s="18">
        <v>1973</v>
      </c>
      <c r="B618" s="18">
        <v>1972</v>
      </c>
      <c r="C618" s="18">
        <v>11</v>
      </c>
      <c r="D618" s="84" t="s">
        <v>652</v>
      </c>
      <c r="E618" s="84" t="str">
        <f t="shared" si="18"/>
        <v>1973 11</v>
      </c>
      <c r="F618" s="14">
        <f>VLOOKUP(D618,'Scatter Plot_2'!A625:C1608,3,FALSE)</f>
        <v>167.153817</v>
      </c>
      <c r="G618" s="84">
        <v>167.153817</v>
      </c>
    </row>
    <row r="619" spans="1:7" x14ac:dyDescent="0.25">
      <c r="A619" s="18">
        <v>1973</v>
      </c>
      <c r="B619" s="18">
        <v>1972</v>
      </c>
      <c r="C619" s="18">
        <v>12</v>
      </c>
      <c r="D619" s="84" t="s">
        <v>653</v>
      </c>
      <c r="E619" s="84" t="str">
        <f t="shared" si="18"/>
        <v>1973 12</v>
      </c>
      <c r="F619" s="14">
        <f>VLOOKUP(D619,'Scatter Plot_2'!A626:C1609,3,FALSE)</f>
        <v>159.78761499999999</v>
      </c>
      <c r="G619" s="84">
        <v>159.78761499999999</v>
      </c>
    </row>
    <row r="620" spans="1:7" x14ac:dyDescent="0.25">
      <c r="A620" s="18">
        <v>1973</v>
      </c>
      <c r="B620" s="18">
        <v>1973</v>
      </c>
      <c r="C620" s="18">
        <v>1</v>
      </c>
      <c r="D620" s="84" t="s">
        <v>654</v>
      </c>
      <c r="E620" s="84" t="str">
        <f t="shared" si="18"/>
        <v>1973 1</v>
      </c>
      <c r="F620" s="14">
        <f>VLOOKUP(D620,'Scatter Plot_2'!A627:C1610,3,FALSE)</f>
        <v>14.513821</v>
      </c>
      <c r="G620" s="84">
        <v>14.513821</v>
      </c>
    </row>
    <row r="621" spans="1:7" x14ac:dyDescent="0.25">
      <c r="A621" s="18">
        <v>1973</v>
      </c>
      <c r="B621" s="18">
        <v>1973</v>
      </c>
      <c r="C621" s="18">
        <v>2</v>
      </c>
      <c r="D621" s="84" t="s">
        <v>655</v>
      </c>
      <c r="E621" s="84" t="str">
        <f t="shared" si="18"/>
        <v>1973 2</v>
      </c>
      <c r="F621" s="14">
        <f>VLOOKUP(D621,'Scatter Plot_2'!A628:C1611,3,FALSE)</f>
        <v>111.24314699999999</v>
      </c>
      <c r="G621" s="84">
        <v>111.24314699999999</v>
      </c>
    </row>
    <row r="622" spans="1:7" x14ac:dyDescent="0.25">
      <c r="A622" s="18">
        <v>1973</v>
      </c>
      <c r="B622" s="18">
        <v>1973</v>
      </c>
      <c r="C622" s="18">
        <v>3</v>
      </c>
      <c r="D622" s="84" t="s">
        <v>656</v>
      </c>
      <c r="E622" s="84" t="str">
        <f t="shared" si="18"/>
        <v>1973 3</v>
      </c>
      <c r="F622" s="14">
        <f>VLOOKUP(D622,'Scatter Plot_2'!A629:C1612,3,FALSE)</f>
        <v>161.93435199999999</v>
      </c>
      <c r="G622" s="84">
        <v>161.93435199999999</v>
      </c>
    </row>
    <row r="623" spans="1:7" x14ac:dyDescent="0.25">
      <c r="A623" s="18">
        <v>1973</v>
      </c>
      <c r="B623" s="18">
        <v>1973</v>
      </c>
      <c r="C623" s="18">
        <v>4</v>
      </c>
      <c r="D623" s="84" t="s">
        <v>657</v>
      </c>
      <c r="E623" s="84" t="str">
        <f t="shared" si="18"/>
        <v>1973 4</v>
      </c>
      <c r="F623" s="14">
        <f>VLOOKUP(D623,'Scatter Plot_2'!A630:C1613,3,FALSE)</f>
        <v>199.38947200000001</v>
      </c>
      <c r="G623" s="84">
        <v>199.38947200000001</v>
      </c>
    </row>
    <row r="624" spans="1:7" x14ac:dyDescent="0.25">
      <c r="A624" s="18">
        <v>1973</v>
      </c>
      <c r="B624" s="18">
        <v>1973</v>
      </c>
      <c r="C624" s="18">
        <v>5</v>
      </c>
      <c r="D624" s="84" t="s">
        <v>658</v>
      </c>
      <c r="E624" s="84" t="str">
        <f t="shared" si="18"/>
        <v>1973 5</v>
      </c>
      <c r="F624" s="14">
        <f>VLOOKUP(D624,'Scatter Plot_2'!A631:C1614,3,FALSE)</f>
        <v>293.42945400000002</v>
      </c>
      <c r="G624" s="84">
        <v>293.42945400000002</v>
      </c>
    </row>
    <row r="625" spans="1:7" x14ac:dyDescent="0.25">
      <c r="A625" s="18">
        <v>1973</v>
      </c>
      <c r="B625" s="18">
        <v>1973</v>
      </c>
      <c r="C625" s="18">
        <v>6</v>
      </c>
      <c r="D625" s="84" t="s">
        <v>659</v>
      </c>
      <c r="E625" s="84" t="str">
        <f t="shared" si="18"/>
        <v>1973 6</v>
      </c>
      <c r="F625" s="14">
        <f>VLOOKUP(D625,'Scatter Plot_2'!A632:C1615,3,FALSE)</f>
        <v>358.56296200000003</v>
      </c>
      <c r="G625" s="84">
        <v>358.56296200000003</v>
      </c>
    </row>
    <row r="626" spans="1:7" x14ac:dyDescent="0.25">
      <c r="A626" s="18">
        <v>1973</v>
      </c>
      <c r="B626" s="18">
        <v>1973</v>
      </c>
      <c r="C626" s="18">
        <v>7</v>
      </c>
      <c r="D626" s="84" t="s">
        <v>660</v>
      </c>
      <c r="E626" s="84" t="str">
        <f t="shared" si="18"/>
        <v>1973 7</v>
      </c>
      <c r="F626" s="14">
        <f>VLOOKUP(D626,'Scatter Plot_2'!A633:C1616,3,FALSE)</f>
        <v>380.76501500000001</v>
      </c>
      <c r="G626" s="84">
        <v>380.76501500000001</v>
      </c>
    </row>
    <row r="627" spans="1:7" x14ac:dyDescent="0.25">
      <c r="A627" s="18">
        <v>1973</v>
      </c>
      <c r="B627" s="18">
        <v>1973</v>
      </c>
      <c r="C627" s="18">
        <v>8</v>
      </c>
      <c r="D627" s="84" t="s">
        <v>661</v>
      </c>
      <c r="E627" s="84" t="str">
        <f t="shared" si="18"/>
        <v>1973 8</v>
      </c>
      <c r="F627" s="14">
        <f>VLOOKUP(D627,'Scatter Plot_2'!A634:C1617,3,FALSE)</f>
        <v>406.98165499999999</v>
      </c>
      <c r="G627" s="84">
        <v>406.98165499999999</v>
      </c>
    </row>
    <row r="628" spans="1:7" x14ac:dyDescent="0.25">
      <c r="A628" s="18">
        <v>1973</v>
      </c>
      <c r="B628" s="18">
        <v>1973</v>
      </c>
      <c r="C628" s="18">
        <v>9</v>
      </c>
      <c r="D628" s="84" t="s">
        <v>662</v>
      </c>
      <c r="E628" s="84" t="str">
        <f t="shared" si="18"/>
        <v>1973 9</v>
      </c>
      <c r="F628" s="14">
        <f>VLOOKUP(D628,'Scatter Plot_2'!A635:C1618,3,FALSE)</f>
        <v>325.68600600000002</v>
      </c>
      <c r="G628" s="84">
        <v>325.68600600000002</v>
      </c>
    </row>
    <row r="629" spans="1:7" x14ac:dyDescent="0.25">
      <c r="A629" s="18">
        <v>1974</v>
      </c>
      <c r="B629" s="18">
        <v>1973</v>
      </c>
      <c r="C629" s="18">
        <v>10</v>
      </c>
      <c r="D629" s="84" t="s">
        <v>663</v>
      </c>
      <c r="E629" s="84" t="str">
        <f t="shared" si="18"/>
        <v>1974 10</v>
      </c>
      <c r="F629" s="14">
        <f>VLOOKUP(D629,'Scatter Plot_2'!A636:C1619,3,FALSE)</f>
        <v>305.843771</v>
      </c>
      <c r="G629" s="84">
        <v>305.843771</v>
      </c>
    </row>
    <row r="630" spans="1:7" x14ac:dyDescent="0.25">
      <c r="A630" s="18">
        <v>1974</v>
      </c>
      <c r="B630" s="18">
        <v>1973</v>
      </c>
      <c r="C630" s="18">
        <v>11</v>
      </c>
      <c r="D630" s="84" t="s">
        <v>664</v>
      </c>
      <c r="E630" s="84" t="str">
        <f t="shared" si="18"/>
        <v>1974 11</v>
      </c>
      <c r="F630" s="14">
        <f>VLOOKUP(D630,'Scatter Plot_2'!A637:C1620,3,FALSE)</f>
        <v>266.22152999999997</v>
      </c>
      <c r="G630" s="84">
        <v>266.22152999999997</v>
      </c>
    </row>
    <row r="631" spans="1:7" x14ac:dyDescent="0.25">
      <c r="A631" s="18">
        <v>1974</v>
      </c>
      <c r="B631" s="18">
        <v>1973</v>
      </c>
      <c r="C631" s="18">
        <v>12</v>
      </c>
      <c r="D631" s="84" t="s">
        <v>665</v>
      </c>
      <c r="E631" s="84" t="str">
        <f t="shared" si="18"/>
        <v>1974 12</v>
      </c>
      <c r="F631" s="14">
        <f>VLOOKUP(D631,'Scatter Plot_2'!A638:C1621,3,FALSE)</f>
        <v>252.51484500000001</v>
      </c>
      <c r="G631" s="84">
        <v>252.51484500000001</v>
      </c>
    </row>
    <row r="632" spans="1:7" x14ac:dyDescent="0.25">
      <c r="A632" s="18">
        <v>1974</v>
      </c>
      <c r="B632" s="18">
        <v>1974</v>
      </c>
      <c r="C632" s="18">
        <v>1</v>
      </c>
      <c r="D632" s="84" t="s">
        <v>666</v>
      </c>
      <c r="E632" s="84" t="str">
        <f t="shared" si="18"/>
        <v>1974 1</v>
      </c>
      <c r="F632" s="14">
        <f>VLOOKUP(D632,'Scatter Plot_2'!A639:C1622,3,FALSE)</f>
        <v>117.173269</v>
      </c>
      <c r="G632" s="84">
        <v>117.173269</v>
      </c>
    </row>
    <row r="633" spans="1:7" x14ac:dyDescent="0.25">
      <c r="A633" s="18">
        <v>1974</v>
      </c>
      <c r="B633" s="18">
        <v>1974</v>
      </c>
      <c r="C633" s="18">
        <v>2</v>
      </c>
      <c r="D633" s="84" t="s">
        <v>667</v>
      </c>
      <c r="E633" s="84" t="str">
        <f t="shared" si="18"/>
        <v>1974 2</v>
      </c>
      <c r="F633" s="14">
        <f>VLOOKUP(D633,'Scatter Plot_2'!A640:C1623,3,FALSE)</f>
        <v>109.72522499999999</v>
      </c>
      <c r="G633" s="84">
        <v>109.72522499999999</v>
      </c>
    </row>
    <row r="634" spans="1:7" x14ac:dyDescent="0.25">
      <c r="A634" s="18">
        <v>1974</v>
      </c>
      <c r="B634" s="18">
        <v>1974</v>
      </c>
      <c r="C634" s="18">
        <v>3</v>
      </c>
      <c r="D634" s="84" t="s">
        <v>668</v>
      </c>
      <c r="E634" s="84" t="str">
        <f t="shared" si="18"/>
        <v>1974 3</v>
      </c>
      <c r="F634" s="14">
        <f>VLOOKUP(D634,'Scatter Plot_2'!A641:C1624,3,FALSE)</f>
        <v>151.384783</v>
      </c>
      <c r="G634" s="84">
        <v>151.384783</v>
      </c>
    </row>
    <row r="635" spans="1:7" x14ac:dyDescent="0.25">
      <c r="A635" s="18">
        <v>1974</v>
      </c>
      <c r="B635" s="18">
        <v>1974</v>
      </c>
      <c r="C635" s="18">
        <v>4</v>
      </c>
      <c r="D635" s="84" t="s">
        <v>669</v>
      </c>
      <c r="E635" s="84" t="str">
        <f t="shared" si="18"/>
        <v>1974 4</v>
      </c>
      <c r="F635" s="14">
        <f>VLOOKUP(D635,'Scatter Plot_2'!A642:C1625,3,FALSE)</f>
        <v>195.69563600000001</v>
      </c>
      <c r="G635" s="84">
        <v>195.69563600000001</v>
      </c>
    </row>
    <row r="636" spans="1:7" x14ac:dyDescent="0.25">
      <c r="A636" s="18">
        <v>1974</v>
      </c>
      <c r="B636" s="18">
        <v>1974</v>
      </c>
      <c r="C636" s="18">
        <v>5</v>
      </c>
      <c r="D636" s="84" t="s">
        <v>670</v>
      </c>
      <c r="E636" s="84" t="str">
        <f t="shared" si="18"/>
        <v>1974 5</v>
      </c>
      <c r="F636" s="14">
        <f>VLOOKUP(D636,'Scatter Plot_2'!A643:C1626,3,FALSE)</f>
        <v>278.26649200000003</v>
      </c>
      <c r="G636" s="84">
        <v>278.26649200000003</v>
      </c>
    </row>
    <row r="637" spans="1:7" x14ac:dyDescent="0.25">
      <c r="A637" s="18">
        <v>1974</v>
      </c>
      <c r="B637" s="18">
        <v>1974</v>
      </c>
      <c r="C637" s="18">
        <v>6</v>
      </c>
      <c r="D637" s="84" t="s">
        <v>671</v>
      </c>
      <c r="E637" s="84" t="str">
        <f t="shared" si="18"/>
        <v>1974 6</v>
      </c>
      <c r="F637" s="14">
        <f>VLOOKUP(D637,'Scatter Plot_2'!A644:C1627,3,FALSE)</f>
        <v>342.67833899999999</v>
      </c>
      <c r="G637" s="84">
        <v>342.67833899999999</v>
      </c>
    </row>
    <row r="638" spans="1:7" x14ac:dyDescent="0.25">
      <c r="A638" s="18">
        <v>1974</v>
      </c>
      <c r="B638" s="18">
        <v>1974</v>
      </c>
      <c r="C638" s="18">
        <v>7</v>
      </c>
      <c r="D638" s="84" t="s">
        <v>672</v>
      </c>
      <c r="E638" s="84" t="str">
        <f t="shared" si="18"/>
        <v>1974 7</v>
      </c>
      <c r="F638" s="14">
        <f>VLOOKUP(D638,'Scatter Plot_2'!A645:C1628,3,FALSE)</f>
        <v>363.28866599999998</v>
      </c>
      <c r="G638" s="84">
        <v>363.28866599999998</v>
      </c>
    </row>
    <row r="639" spans="1:7" x14ac:dyDescent="0.25">
      <c r="A639" s="18">
        <v>1974</v>
      </c>
      <c r="B639" s="18">
        <v>1974</v>
      </c>
      <c r="C639" s="18">
        <v>8</v>
      </c>
      <c r="D639" s="84" t="s">
        <v>673</v>
      </c>
      <c r="E639" s="84" t="str">
        <f t="shared" si="18"/>
        <v>1974 8</v>
      </c>
      <c r="F639" s="14">
        <f>VLOOKUP(D639,'Scatter Plot_2'!A646:C1629,3,FALSE)</f>
        <v>395.12319100000002</v>
      </c>
      <c r="G639" s="84">
        <v>395.12319100000002</v>
      </c>
    </row>
    <row r="640" spans="1:7" x14ac:dyDescent="0.25">
      <c r="A640" s="18">
        <v>1974</v>
      </c>
      <c r="B640" s="18">
        <v>1974</v>
      </c>
      <c r="C640" s="18">
        <v>9</v>
      </c>
      <c r="D640" s="84" t="s">
        <v>674</v>
      </c>
      <c r="E640" s="84" t="str">
        <f t="shared" si="18"/>
        <v>1974 9</v>
      </c>
      <c r="F640" s="14">
        <f>VLOOKUP(D640,'Scatter Plot_2'!A647:C1630,3,FALSE)</f>
        <v>307.30347899999998</v>
      </c>
      <c r="G640" s="84">
        <v>307.30347899999998</v>
      </c>
    </row>
    <row r="641" spans="1:7" x14ac:dyDescent="0.25">
      <c r="A641" s="18">
        <v>1975</v>
      </c>
      <c r="B641" s="18">
        <v>1974</v>
      </c>
      <c r="C641" s="18">
        <v>10</v>
      </c>
      <c r="D641" s="84" t="s">
        <v>675</v>
      </c>
      <c r="E641" s="84" t="str">
        <f t="shared" si="18"/>
        <v>1975 10</v>
      </c>
      <c r="F641" s="14">
        <f>VLOOKUP(D641,'Scatter Plot_2'!A648:C1631,3,FALSE)</f>
        <v>287.89155699999998</v>
      </c>
      <c r="G641" s="84">
        <v>287.89155699999998</v>
      </c>
    </row>
    <row r="642" spans="1:7" x14ac:dyDescent="0.25">
      <c r="A642" s="18">
        <v>1975</v>
      </c>
      <c r="B642" s="18">
        <v>1974</v>
      </c>
      <c r="C642" s="18">
        <v>11</v>
      </c>
      <c r="D642" s="84" t="s">
        <v>676</v>
      </c>
      <c r="E642" s="84" t="str">
        <f t="shared" si="18"/>
        <v>1975 11</v>
      </c>
      <c r="F642" s="14">
        <f>VLOOKUP(D642,'Scatter Plot_2'!A649:C1632,3,FALSE)</f>
        <v>248.80845099999999</v>
      </c>
      <c r="G642" s="84">
        <v>248.80845099999999</v>
      </c>
    </row>
    <row r="643" spans="1:7" x14ac:dyDescent="0.25">
      <c r="A643" s="18">
        <v>1975</v>
      </c>
      <c r="B643" s="18">
        <v>1974</v>
      </c>
      <c r="C643" s="18">
        <v>12</v>
      </c>
      <c r="D643" s="84" t="s">
        <v>677</v>
      </c>
      <c r="E643" s="84" t="str">
        <f t="shared" si="18"/>
        <v>1975 12</v>
      </c>
      <c r="F643" s="14">
        <f>VLOOKUP(D643,'Scatter Plot_2'!A650:C1633,3,FALSE)</f>
        <v>236.49235300000001</v>
      </c>
      <c r="G643" s="84">
        <v>236.49235300000001</v>
      </c>
    </row>
    <row r="644" spans="1:7" x14ac:dyDescent="0.25">
      <c r="A644" s="18">
        <v>1975</v>
      </c>
      <c r="B644" s="18">
        <v>1975</v>
      </c>
      <c r="C644" s="18">
        <v>1</v>
      </c>
      <c r="D644" s="84" t="s">
        <v>678</v>
      </c>
      <c r="E644" s="84" t="str">
        <f t="shared" si="18"/>
        <v>1975 1</v>
      </c>
      <c r="F644" s="14">
        <f>VLOOKUP(D644,'Scatter Plot_2'!A651:C1634,3,FALSE)</f>
        <v>16.541423000000002</v>
      </c>
      <c r="G644" s="84">
        <v>16.541423000000002</v>
      </c>
    </row>
    <row r="645" spans="1:7" x14ac:dyDescent="0.25">
      <c r="A645" s="18">
        <v>1975</v>
      </c>
      <c r="B645" s="18">
        <v>1975</v>
      </c>
      <c r="C645" s="18">
        <v>2</v>
      </c>
      <c r="D645" s="84" t="s">
        <v>679</v>
      </c>
      <c r="E645" s="84" t="str">
        <f t="shared" si="18"/>
        <v>1975 2</v>
      </c>
      <c r="F645" s="14">
        <f>VLOOKUP(D645,'Scatter Plot_2'!A652:C1635,3,FALSE)</f>
        <v>18.340066</v>
      </c>
      <c r="G645" s="84">
        <v>18.340066</v>
      </c>
    </row>
    <row r="646" spans="1:7" x14ac:dyDescent="0.25">
      <c r="A646" s="18">
        <v>1975</v>
      </c>
      <c r="B646" s="18">
        <v>1975</v>
      </c>
      <c r="C646" s="18">
        <v>3</v>
      </c>
      <c r="D646" s="84" t="s">
        <v>680</v>
      </c>
      <c r="E646" s="84" t="str">
        <f t="shared" ref="E646:E709" si="19">CONCATENATE(A646," ",C646)</f>
        <v>1975 3</v>
      </c>
      <c r="F646" s="14">
        <f>VLOOKUP(D646,'Scatter Plot_2'!A653:C1636,3,FALSE)</f>
        <v>153.544015</v>
      </c>
      <c r="G646" s="84">
        <v>153.544015</v>
      </c>
    </row>
    <row r="647" spans="1:7" x14ac:dyDescent="0.25">
      <c r="A647" s="18">
        <v>1975</v>
      </c>
      <c r="B647" s="18">
        <v>1975</v>
      </c>
      <c r="C647" s="18">
        <v>4</v>
      </c>
      <c r="D647" s="84" t="s">
        <v>681</v>
      </c>
      <c r="E647" s="84" t="str">
        <f t="shared" si="19"/>
        <v>1975 4</v>
      </c>
      <c r="F647" s="14">
        <f>VLOOKUP(D647,'Scatter Plot_2'!A654:C1637,3,FALSE)</f>
        <v>200.098997</v>
      </c>
      <c r="G647" s="84">
        <v>200.098997</v>
      </c>
    </row>
    <row r="648" spans="1:7" x14ac:dyDescent="0.25">
      <c r="A648" s="18">
        <v>1975</v>
      </c>
      <c r="B648" s="18">
        <v>1975</v>
      </c>
      <c r="C648" s="18">
        <v>5</v>
      </c>
      <c r="D648" s="84" t="s">
        <v>682</v>
      </c>
      <c r="E648" s="84" t="str">
        <f t="shared" si="19"/>
        <v>1975 5</v>
      </c>
      <c r="F648" s="14">
        <f>VLOOKUP(D648,'Scatter Plot_2'!A655:C1638,3,FALSE)</f>
        <v>276.657757</v>
      </c>
      <c r="G648" s="84">
        <v>276.657757</v>
      </c>
    </row>
    <row r="649" spans="1:7" x14ac:dyDescent="0.25">
      <c r="A649" s="18">
        <v>1975</v>
      </c>
      <c r="B649" s="18">
        <v>1975</v>
      </c>
      <c r="C649" s="18">
        <v>6</v>
      </c>
      <c r="D649" s="84" t="s">
        <v>683</v>
      </c>
      <c r="E649" s="84" t="str">
        <f t="shared" si="19"/>
        <v>1975 6</v>
      </c>
      <c r="F649" s="14">
        <f>VLOOKUP(D649,'Scatter Plot_2'!A656:C1639,3,FALSE)</f>
        <v>335.93807900000002</v>
      </c>
      <c r="G649" s="84">
        <v>335.93807900000002</v>
      </c>
    </row>
    <row r="650" spans="1:7" x14ac:dyDescent="0.25">
      <c r="A650" s="18">
        <v>1975</v>
      </c>
      <c r="B650" s="18">
        <v>1975</v>
      </c>
      <c r="C650" s="18">
        <v>7</v>
      </c>
      <c r="D650" s="84" t="s">
        <v>684</v>
      </c>
      <c r="E650" s="84" t="str">
        <f t="shared" si="19"/>
        <v>1975 7</v>
      </c>
      <c r="F650" s="14">
        <f>VLOOKUP(D650,'Scatter Plot_2'!A657:C1640,3,FALSE)</f>
        <v>357.402154</v>
      </c>
      <c r="G650" s="84">
        <v>357.402154</v>
      </c>
    </row>
    <row r="651" spans="1:7" x14ac:dyDescent="0.25">
      <c r="A651" s="18">
        <v>1975</v>
      </c>
      <c r="B651" s="18">
        <v>1975</v>
      </c>
      <c r="C651" s="18">
        <v>8</v>
      </c>
      <c r="D651" s="84" t="s">
        <v>685</v>
      </c>
      <c r="E651" s="84" t="str">
        <f t="shared" si="19"/>
        <v>1975 8</v>
      </c>
      <c r="F651" s="14">
        <f>VLOOKUP(D651,'Scatter Plot_2'!A658:C1641,3,FALSE)</f>
        <v>388.37618600000002</v>
      </c>
      <c r="G651" s="84">
        <v>388.37618600000002</v>
      </c>
    </row>
    <row r="652" spans="1:7" x14ac:dyDescent="0.25">
      <c r="A652" s="18">
        <v>1975</v>
      </c>
      <c r="B652" s="18">
        <v>1975</v>
      </c>
      <c r="C652" s="18">
        <v>9</v>
      </c>
      <c r="D652" s="84" t="s">
        <v>686</v>
      </c>
      <c r="E652" s="84" t="str">
        <f t="shared" si="19"/>
        <v>1975 9</v>
      </c>
      <c r="F652" s="14">
        <f>VLOOKUP(D652,'Scatter Plot_2'!A659:C1642,3,FALSE)</f>
        <v>305.875989</v>
      </c>
      <c r="G652" s="84">
        <v>305.875989</v>
      </c>
    </row>
    <row r="653" spans="1:7" x14ac:dyDescent="0.25">
      <c r="A653" s="18">
        <v>1976</v>
      </c>
      <c r="B653" s="18">
        <v>1975</v>
      </c>
      <c r="C653" s="18">
        <v>10</v>
      </c>
      <c r="D653" s="84" t="s">
        <v>687</v>
      </c>
      <c r="E653" s="84" t="str">
        <f t="shared" si="19"/>
        <v>1976 10</v>
      </c>
      <c r="F653" s="14">
        <f>VLOOKUP(D653,'Scatter Plot_2'!A660:C1643,3,FALSE)</f>
        <v>288.16409399999998</v>
      </c>
      <c r="G653" s="84">
        <v>288.16409399999998</v>
      </c>
    </row>
    <row r="654" spans="1:7" x14ac:dyDescent="0.25">
      <c r="A654" s="18">
        <v>1976</v>
      </c>
      <c r="B654" s="18">
        <v>1975</v>
      </c>
      <c r="C654" s="18">
        <v>11</v>
      </c>
      <c r="D654" s="84" t="s">
        <v>688</v>
      </c>
      <c r="E654" s="84" t="str">
        <f t="shared" si="19"/>
        <v>1976 11</v>
      </c>
      <c r="F654" s="14">
        <f>VLOOKUP(D654,'Scatter Plot_2'!A661:C1644,3,FALSE)</f>
        <v>249.288714</v>
      </c>
      <c r="G654" s="84">
        <v>249.288714</v>
      </c>
    </row>
    <row r="655" spans="1:7" x14ac:dyDescent="0.25">
      <c r="A655" s="18">
        <v>1976</v>
      </c>
      <c r="B655" s="18">
        <v>1975</v>
      </c>
      <c r="C655" s="18">
        <v>12</v>
      </c>
      <c r="D655" s="84" t="s">
        <v>689</v>
      </c>
      <c r="E655" s="84" t="str">
        <f t="shared" si="19"/>
        <v>1976 12</v>
      </c>
      <c r="F655" s="14">
        <f>VLOOKUP(D655,'Scatter Plot_2'!A662:C1645,3,FALSE)</f>
        <v>236.11793399999999</v>
      </c>
      <c r="G655" s="84">
        <v>236.11793399999999</v>
      </c>
    </row>
    <row r="656" spans="1:7" x14ac:dyDescent="0.25">
      <c r="A656" s="18">
        <v>1976</v>
      </c>
      <c r="B656" s="18">
        <v>1976</v>
      </c>
      <c r="C656" s="18">
        <v>1</v>
      </c>
      <c r="D656" s="84" t="s">
        <v>690</v>
      </c>
      <c r="E656" s="84" t="str">
        <f t="shared" si="19"/>
        <v>1976 1</v>
      </c>
      <c r="F656" s="14">
        <f>VLOOKUP(D656,'Scatter Plot_2'!A663:C1646,3,FALSE)</f>
        <v>10.221456</v>
      </c>
      <c r="G656" s="84">
        <v>10.221456</v>
      </c>
    </row>
    <row r="657" spans="1:7" x14ac:dyDescent="0.25">
      <c r="A657" s="18">
        <v>1976</v>
      </c>
      <c r="B657" s="18">
        <v>1976</v>
      </c>
      <c r="C657" s="18">
        <v>2</v>
      </c>
      <c r="D657" s="84" t="s">
        <v>691</v>
      </c>
      <c r="E657" s="84" t="str">
        <f t="shared" si="19"/>
        <v>1976 2</v>
      </c>
      <c r="F657" s="14">
        <f>VLOOKUP(D657,'Scatter Plot_2'!A664:C1647,3,FALSE)</f>
        <v>10.76097</v>
      </c>
      <c r="G657" s="84">
        <v>10.76097</v>
      </c>
    </row>
    <row r="658" spans="1:7" x14ac:dyDescent="0.25">
      <c r="A658" s="18">
        <v>1976</v>
      </c>
      <c r="B658" s="18">
        <v>1976</v>
      </c>
      <c r="C658" s="18">
        <v>3</v>
      </c>
      <c r="D658" s="84" t="s">
        <v>692</v>
      </c>
      <c r="E658" s="84" t="str">
        <f t="shared" si="19"/>
        <v>1976 3</v>
      </c>
      <c r="F658" s="14">
        <f>VLOOKUP(D658,'Scatter Plot_2'!A665:C1648,3,FALSE)</f>
        <v>18.465744999999998</v>
      </c>
      <c r="G658" s="84">
        <v>18.465744999999998</v>
      </c>
    </row>
    <row r="659" spans="1:7" x14ac:dyDescent="0.25">
      <c r="A659" s="18">
        <v>1976</v>
      </c>
      <c r="B659" s="18">
        <v>1976</v>
      </c>
      <c r="C659" s="18">
        <v>4</v>
      </c>
      <c r="D659" s="84" t="s">
        <v>693</v>
      </c>
      <c r="E659" s="84" t="str">
        <f t="shared" si="19"/>
        <v>1976 4</v>
      </c>
      <c r="F659" s="14">
        <f>VLOOKUP(D659,'Scatter Plot_2'!A666:C1649,3,FALSE)</f>
        <v>42.694296000000001</v>
      </c>
      <c r="G659" s="84">
        <v>42.694296000000001</v>
      </c>
    </row>
    <row r="660" spans="1:7" x14ac:dyDescent="0.25">
      <c r="A660" s="18">
        <v>1976</v>
      </c>
      <c r="B660" s="18">
        <v>1976</v>
      </c>
      <c r="C660" s="18">
        <v>5</v>
      </c>
      <c r="D660" s="84" t="s">
        <v>694</v>
      </c>
      <c r="E660" s="84" t="str">
        <f t="shared" si="19"/>
        <v>1976 5</v>
      </c>
      <c r="F660" s="14">
        <f>VLOOKUP(D660,'Scatter Plot_2'!A667:C1650,3,FALSE)</f>
        <v>125.732023</v>
      </c>
      <c r="G660" s="84">
        <v>125.732023</v>
      </c>
    </row>
    <row r="661" spans="1:7" x14ac:dyDescent="0.25">
      <c r="A661" s="18">
        <v>1976</v>
      </c>
      <c r="B661" s="18">
        <v>1976</v>
      </c>
      <c r="C661" s="18">
        <v>6</v>
      </c>
      <c r="D661" s="84" t="s">
        <v>695</v>
      </c>
      <c r="E661" s="84" t="str">
        <f t="shared" si="19"/>
        <v>1976 6</v>
      </c>
      <c r="F661" s="14">
        <f>VLOOKUP(D661,'Scatter Plot_2'!A668:C1651,3,FALSE)</f>
        <v>208.934349</v>
      </c>
      <c r="G661" s="84">
        <v>208.934349</v>
      </c>
    </row>
    <row r="662" spans="1:7" x14ac:dyDescent="0.25">
      <c r="A662" s="18">
        <v>1976</v>
      </c>
      <c r="B662" s="18">
        <v>1976</v>
      </c>
      <c r="C662" s="18">
        <v>7</v>
      </c>
      <c r="D662" s="84" t="s">
        <v>696</v>
      </c>
      <c r="E662" s="84" t="str">
        <f t="shared" si="19"/>
        <v>1976 7</v>
      </c>
      <c r="F662" s="14">
        <f>VLOOKUP(D662,'Scatter Plot_2'!A669:C1652,3,FALSE)</f>
        <v>267.79626200000001</v>
      </c>
      <c r="G662" s="84">
        <v>267.79626200000001</v>
      </c>
    </row>
    <row r="663" spans="1:7" x14ac:dyDescent="0.25">
      <c r="A663" s="18">
        <v>1976</v>
      </c>
      <c r="B663" s="18">
        <v>1976</v>
      </c>
      <c r="C663" s="18">
        <v>8</v>
      </c>
      <c r="D663" s="84" t="s">
        <v>697</v>
      </c>
      <c r="E663" s="84" t="str">
        <f t="shared" si="19"/>
        <v>1976 8</v>
      </c>
      <c r="F663" s="14">
        <f>VLOOKUP(D663,'Scatter Plot_2'!A670:C1653,3,FALSE)</f>
        <v>255.560318</v>
      </c>
      <c r="G663" s="84">
        <v>255.560318</v>
      </c>
    </row>
    <row r="664" spans="1:7" x14ac:dyDescent="0.25">
      <c r="A664" s="18">
        <v>1976</v>
      </c>
      <c r="B664" s="18">
        <v>1976</v>
      </c>
      <c r="C664" s="18">
        <v>9</v>
      </c>
      <c r="D664" s="84" t="s">
        <v>698</v>
      </c>
      <c r="E664" s="84" t="str">
        <f t="shared" si="19"/>
        <v>1976 9</v>
      </c>
      <c r="F664" s="14">
        <f>VLOOKUP(D664,'Scatter Plot_2'!A671:C1654,3,FALSE)</f>
        <v>209.317488</v>
      </c>
      <c r="G664" s="84">
        <v>209.317488</v>
      </c>
    </row>
    <row r="665" spans="1:7" x14ac:dyDescent="0.25">
      <c r="A665" s="18">
        <v>1977</v>
      </c>
      <c r="B665" s="18">
        <v>1976</v>
      </c>
      <c r="C665" s="18">
        <v>10</v>
      </c>
      <c r="D665" s="84" t="s">
        <v>699</v>
      </c>
      <c r="E665" s="84" t="str">
        <f t="shared" si="19"/>
        <v>1977 10</v>
      </c>
      <c r="F665" s="14">
        <f>VLOOKUP(D665,'Scatter Plot_2'!A672:C1655,3,FALSE)</f>
        <v>159.170965</v>
      </c>
      <c r="G665" s="84">
        <v>159.170965</v>
      </c>
    </row>
    <row r="666" spans="1:7" x14ac:dyDescent="0.25">
      <c r="A666" s="18">
        <v>1977</v>
      </c>
      <c r="B666" s="18">
        <v>1976</v>
      </c>
      <c r="C666" s="18">
        <v>11</v>
      </c>
      <c r="D666" s="84" t="s">
        <v>700</v>
      </c>
      <c r="E666" s="84" t="str">
        <f t="shared" si="19"/>
        <v>1977 11</v>
      </c>
      <c r="F666" s="14">
        <f>VLOOKUP(D666,'Scatter Plot_2'!A673:C1656,3,FALSE)</f>
        <v>125.065414</v>
      </c>
      <c r="G666" s="84">
        <v>125.065414</v>
      </c>
    </row>
    <row r="667" spans="1:7" x14ac:dyDescent="0.25">
      <c r="A667" s="18">
        <v>1977</v>
      </c>
      <c r="B667" s="18">
        <v>1976</v>
      </c>
      <c r="C667" s="18">
        <v>12</v>
      </c>
      <c r="D667" s="84" t="s">
        <v>701</v>
      </c>
      <c r="E667" s="84" t="str">
        <f t="shared" si="19"/>
        <v>1977 12</v>
      </c>
      <c r="F667" s="14">
        <f>VLOOKUP(D667,'Scatter Plot_2'!A674:C1657,3,FALSE)</f>
        <v>118.856532</v>
      </c>
      <c r="G667" s="84">
        <v>118.856532</v>
      </c>
    </row>
    <row r="668" spans="1:7" x14ac:dyDescent="0.25">
      <c r="A668" s="18">
        <v>1977</v>
      </c>
      <c r="B668" s="18">
        <v>1977</v>
      </c>
      <c r="C668" s="18">
        <v>1</v>
      </c>
      <c r="D668" s="84" t="s">
        <v>702</v>
      </c>
      <c r="E668" s="84" t="str">
        <f t="shared" si="19"/>
        <v>1977 1</v>
      </c>
      <c r="F668" s="14">
        <f>VLOOKUP(D668,'Scatter Plot_2'!A675:C1658,3,FALSE)</f>
        <v>0.30682300000000001</v>
      </c>
      <c r="G668" s="84">
        <v>0.30682300000000001</v>
      </c>
    </row>
    <row r="669" spans="1:7" x14ac:dyDescent="0.25">
      <c r="A669" s="18">
        <v>1977</v>
      </c>
      <c r="B669" s="18">
        <v>1977</v>
      </c>
      <c r="C669" s="18">
        <v>2</v>
      </c>
      <c r="D669" s="84" t="s">
        <v>703</v>
      </c>
      <c r="E669" s="84" t="str">
        <f t="shared" si="19"/>
        <v>1977 2</v>
      </c>
      <c r="F669" s="14">
        <f>VLOOKUP(D669,'Scatter Plot_2'!A676:C1659,3,FALSE)</f>
        <v>0.400231</v>
      </c>
      <c r="G669" s="84">
        <v>0.400231</v>
      </c>
    </row>
    <row r="670" spans="1:7" x14ac:dyDescent="0.25">
      <c r="A670" s="18">
        <v>1977</v>
      </c>
      <c r="B670" s="18">
        <v>1977</v>
      </c>
      <c r="C670" s="18">
        <v>3</v>
      </c>
      <c r="D670" s="84" t="s">
        <v>704</v>
      </c>
      <c r="E670" s="84" t="str">
        <f t="shared" si="19"/>
        <v>1977 3</v>
      </c>
      <c r="F670" s="14">
        <f>VLOOKUP(D670,'Scatter Plot_2'!A677:C1660,3,FALSE)</f>
        <v>3.3727529999999999</v>
      </c>
      <c r="G670" s="84">
        <v>3.3727529999999999</v>
      </c>
    </row>
    <row r="671" spans="1:7" x14ac:dyDescent="0.25">
      <c r="A671" s="18">
        <v>1977</v>
      </c>
      <c r="B671" s="18">
        <v>1977</v>
      </c>
      <c r="C671" s="18">
        <v>4</v>
      </c>
      <c r="D671" s="84" t="s">
        <v>705</v>
      </c>
      <c r="E671" s="84" t="str">
        <f t="shared" si="19"/>
        <v>1977 4</v>
      </c>
      <c r="F671" s="14">
        <f>VLOOKUP(D671,'Scatter Plot_2'!A678:C1661,3,FALSE)</f>
        <v>5.3999769999999998</v>
      </c>
      <c r="G671" s="84">
        <v>5.3999769999999998</v>
      </c>
    </row>
    <row r="672" spans="1:7" x14ac:dyDescent="0.25">
      <c r="A672" s="18">
        <v>1977</v>
      </c>
      <c r="B672" s="18">
        <v>1977</v>
      </c>
      <c r="C672" s="18">
        <v>5</v>
      </c>
      <c r="D672" s="84" t="s">
        <v>706</v>
      </c>
      <c r="E672" s="84" t="str">
        <f t="shared" si="19"/>
        <v>1977 5</v>
      </c>
      <c r="F672" s="14">
        <f>VLOOKUP(D672,'Scatter Plot_2'!A679:C1662,3,FALSE)</f>
        <v>30.358657000000001</v>
      </c>
      <c r="G672" s="84">
        <v>30.358657000000001</v>
      </c>
    </row>
    <row r="673" spans="1:7" x14ac:dyDescent="0.25">
      <c r="A673" s="18">
        <v>1977</v>
      </c>
      <c r="B673" s="18">
        <v>1977</v>
      </c>
      <c r="C673" s="18">
        <v>6</v>
      </c>
      <c r="D673" s="84" t="s">
        <v>707</v>
      </c>
      <c r="E673" s="84" t="str">
        <f t="shared" si="19"/>
        <v>1977 6</v>
      </c>
      <c r="F673" s="14">
        <f>VLOOKUP(D673,'Scatter Plot_2'!A680:C1663,3,FALSE)</f>
        <v>50.920155999999999</v>
      </c>
      <c r="G673" s="84">
        <v>50.920155999999999</v>
      </c>
    </row>
    <row r="674" spans="1:7" x14ac:dyDescent="0.25">
      <c r="A674" s="18">
        <v>1977</v>
      </c>
      <c r="B674" s="18">
        <v>1977</v>
      </c>
      <c r="C674" s="18">
        <v>7</v>
      </c>
      <c r="D674" s="84" t="s">
        <v>708</v>
      </c>
      <c r="E674" s="84" t="str">
        <f t="shared" si="19"/>
        <v>1977 7</v>
      </c>
      <c r="F674" s="14">
        <f>VLOOKUP(D674,'Scatter Plot_2'!A681:C1664,3,FALSE)</f>
        <v>64.621910999999997</v>
      </c>
      <c r="G674" s="84">
        <v>64.621910999999997</v>
      </c>
    </row>
    <row r="675" spans="1:7" x14ac:dyDescent="0.25">
      <c r="A675" s="18">
        <v>1977</v>
      </c>
      <c r="B675" s="18">
        <v>1977</v>
      </c>
      <c r="C675" s="18">
        <v>8</v>
      </c>
      <c r="D675" s="84" t="s">
        <v>709</v>
      </c>
      <c r="E675" s="84" t="str">
        <f t="shared" si="19"/>
        <v>1977 8</v>
      </c>
      <c r="F675" s="14">
        <f>VLOOKUP(D675,'Scatter Plot_2'!A682:C1665,3,FALSE)</f>
        <v>59.805546</v>
      </c>
      <c r="G675" s="84">
        <v>59.805546</v>
      </c>
    </row>
    <row r="676" spans="1:7" x14ac:dyDescent="0.25">
      <c r="A676" s="18">
        <v>1977</v>
      </c>
      <c r="B676" s="18">
        <v>1977</v>
      </c>
      <c r="C676" s="18">
        <v>9</v>
      </c>
      <c r="D676" s="84" t="s">
        <v>710</v>
      </c>
      <c r="E676" s="84" t="str">
        <f t="shared" si="19"/>
        <v>1977 9</v>
      </c>
      <c r="F676" s="14">
        <f>VLOOKUP(D676,'Scatter Plot_2'!A683:C1666,3,FALSE)</f>
        <v>49.151640999999998</v>
      </c>
      <c r="G676" s="84">
        <v>49.151640999999998</v>
      </c>
    </row>
    <row r="677" spans="1:7" x14ac:dyDescent="0.25">
      <c r="A677" s="18">
        <v>1978</v>
      </c>
      <c r="B677" s="18">
        <v>1977</v>
      </c>
      <c r="C677" s="18">
        <v>10</v>
      </c>
      <c r="D677" s="84" t="s">
        <v>711</v>
      </c>
      <c r="E677" s="84" t="str">
        <f t="shared" si="19"/>
        <v>1978 10</v>
      </c>
      <c r="F677" s="14">
        <f>VLOOKUP(D677,'Scatter Plot_2'!A684:C1667,3,FALSE)</f>
        <v>38.157214000000003</v>
      </c>
      <c r="G677" s="84">
        <v>38.157214000000003</v>
      </c>
    </row>
    <row r="678" spans="1:7" x14ac:dyDescent="0.25">
      <c r="A678" s="18">
        <v>1978</v>
      </c>
      <c r="B678" s="18">
        <v>1977</v>
      </c>
      <c r="C678" s="18">
        <v>11</v>
      </c>
      <c r="D678" s="84" t="s">
        <v>712</v>
      </c>
      <c r="E678" s="84" t="str">
        <f t="shared" si="19"/>
        <v>1978 11</v>
      </c>
      <c r="F678" s="14">
        <f>VLOOKUP(D678,'Scatter Plot_2'!A685:C1668,3,FALSE)</f>
        <v>25.820304</v>
      </c>
      <c r="G678" s="84">
        <v>25.820304</v>
      </c>
    </row>
    <row r="679" spans="1:7" x14ac:dyDescent="0.25">
      <c r="A679" s="18">
        <v>1978</v>
      </c>
      <c r="B679" s="18">
        <v>1977</v>
      </c>
      <c r="C679" s="18">
        <v>12</v>
      </c>
      <c r="D679" s="84" t="s">
        <v>713</v>
      </c>
      <c r="E679" s="84" t="str">
        <f t="shared" si="19"/>
        <v>1978 12</v>
      </c>
      <c r="F679" s="14">
        <f>VLOOKUP(D679,'Scatter Plot_2'!A686:C1669,3,FALSE)</f>
        <v>27.385541</v>
      </c>
      <c r="G679" s="84">
        <v>27.385541</v>
      </c>
    </row>
    <row r="680" spans="1:7" x14ac:dyDescent="0.25">
      <c r="A680" s="18">
        <v>1978</v>
      </c>
      <c r="B680" s="18">
        <v>1978</v>
      </c>
      <c r="C680" s="18">
        <v>1</v>
      </c>
      <c r="D680" s="84" t="s">
        <v>714</v>
      </c>
      <c r="E680" s="84" t="str">
        <f t="shared" si="19"/>
        <v>1978 1</v>
      </c>
      <c r="F680" s="14">
        <f>VLOOKUP(D680,'Scatter Plot_2'!A687:C1670,3,FALSE)</f>
        <v>0.13089999999999999</v>
      </c>
      <c r="G680" s="84">
        <v>0.13089999999999999</v>
      </c>
    </row>
    <row r="681" spans="1:7" x14ac:dyDescent="0.25">
      <c r="A681" s="18">
        <v>1978</v>
      </c>
      <c r="B681" s="18">
        <v>1978</v>
      </c>
      <c r="C681" s="18">
        <v>2</v>
      </c>
      <c r="D681" s="84" t="s">
        <v>715</v>
      </c>
      <c r="E681" s="84" t="str">
        <f t="shared" si="19"/>
        <v>1978 2</v>
      </c>
      <c r="F681" s="14">
        <f>VLOOKUP(D681,'Scatter Plot_2'!A688:C1671,3,FALSE)</f>
        <v>16.201177000000001</v>
      </c>
      <c r="G681" s="84">
        <v>16.201177000000001</v>
      </c>
    </row>
    <row r="682" spans="1:7" x14ac:dyDescent="0.25">
      <c r="A682" s="18">
        <v>1978</v>
      </c>
      <c r="B682" s="18">
        <v>1978</v>
      </c>
      <c r="C682" s="18">
        <v>3</v>
      </c>
      <c r="D682" s="84" t="s">
        <v>716</v>
      </c>
      <c r="E682" s="84" t="str">
        <f t="shared" si="19"/>
        <v>1978 3</v>
      </c>
      <c r="F682" s="14">
        <f>VLOOKUP(D682,'Scatter Plot_2'!A689:C1672,3,FALSE)</f>
        <v>106.305975</v>
      </c>
      <c r="G682" s="84">
        <v>106.305975</v>
      </c>
    </row>
    <row r="683" spans="1:7" x14ac:dyDescent="0.25">
      <c r="A683" s="18">
        <v>1978</v>
      </c>
      <c r="B683" s="18">
        <v>1978</v>
      </c>
      <c r="C683" s="18">
        <v>4</v>
      </c>
      <c r="D683" s="84" t="s">
        <v>717</v>
      </c>
      <c r="E683" s="84" t="str">
        <f t="shared" si="19"/>
        <v>1978 4</v>
      </c>
      <c r="F683" s="14">
        <f>VLOOKUP(D683,'Scatter Plot_2'!A690:C1673,3,FALSE)</f>
        <v>236.830861</v>
      </c>
      <c r="G683" s="84">
        <v>236.830861</v>
      </c>
    </row>
    <row r="684" spans="1:7" x14ac:dyDescent="0.25">
      <c r="A684" s="18">
        <v>1978</v>
      </c>
      <c r="B684" s="18">
        <v>1978</v>
      </c>
      <c r="C684" s="18">
        <v>5</v>
      </c>
      <c r="D684" s="84" t="s">
        <v>718</v>
      </c>
      <c r="E684" s="84" t="str">
        <f t="shared" si="19"/>
        <v>1978 5</v>
      </c>
      <c r="F684" s="14">
        <f>VLOOKUP(D684,'Scatter Plot_2'!A691:C1674,3,FALSE)</f>
        <v>336.85601200000002</v>
      </c>
      <c r="G684" s="84">
        <v>336.85601200000002</v>
      </c>
    </row>
    <row r="685" spans="1:7" x14ac:dyDescent="0.25">
      <c r="A685" s="18">
        <v>1978</v>
      </c>
      <c r="B685" s="18">
        <v>1978</v>
      </c>
      <c r="C685" s="18">
        <v>6</v>
      </c>
      <c r="D685" s="84" t="s">
        <v>719</v>
      </c>
      <c r="E685" s="84" t="str">
        <f t="shared" si="19"/>
        <v>1978 6</v>
      </c>
      <c r="F685" s="14">
        <f>VLOOKUP(D685,'Scatter Plot_2'!A692:C1675,3,FALSE)</f>
        <v>406.67693700000001</v>
      </c>
      <c r="G685" s="84">
        <v>406.67693700000001</v>
      </c>
    </row>
    <row r="686" spans="1:7" x14ac:dyDescent="0.25">
      <c r="A686" s="18">
        <v>1978</v>
      </c>
      <c r="B686" s="18">
        <v>1978</v>
      </c>
      <c r="C686" s="18">
        <v>7</v>
      </c>
      <c r="D686" s="84" t="s">
        <v>720</v>
      </c>
      <c r="E686" s="84" t="str">
        <f t="shared" si="19"/>
        <v>1978 7</v>
      </c>
      <c r="F686" s="14">
        <f>VLOOKUP(D686,'Scatter Plot_2'!A693:C1676,3,FALSE)</f>
        <v>431.63784299999998</v>
      </c>
      <c r="G686" s="84">
        <v>431.63784299999998</v>
      </c>
    </row>
    <row r="687" spans="1:7" x14ac:dyDescent="0.25">
      <c r="A687" s="18">
        <v>1978</v>
      </c>
      <c r="B687" s="18">
        <v>1978</v>
      </c>
      <c r="C687" s="18">
        <v>8</v>
      </c>
      <c r="D687" s="84" t="s">
        <v>721</v>
      </c>
      <c r="E687" s="84" t="str">
        <f t="shared" si="19"/>
        <v>1978 8</v>
      </c>
      <c r="F687" s="14">
        <f>VLOOKUP(D687,'Scatter Plot_2'!A694:C1677,3,FALSE)</f>
        <v>440.76369599999998</v>
      </c>
      <c r="G687" s="84">
        <v>440.76369599999998</v>
      </c>
    </row>
    <row r="688" spans="1:7" x14ac:dyDescent="0.25">
      <c r="A688" s="18">
        <v>1978</v>
      </c>
      <c r="B688" s="18">
        <v>1978</v>
      </c>
      <c r="C688" s="18">
        <v>9</v>
      </c>
      <c r="D688" s="84" t="s">
        <v>722</v>
      </c>
      <c r="E688" s="84" t="str">
        <f t="shared" si="19"/>
        <v>1978 9</v>
      </c>
      <c r="F688" s="14">
        <f>VLOOKUP(D688,'Scatter Plot_2'!A695:C1678,3,FALSE)</f>
        <v>368.47861899999998</v>
      </c>
      <c r="G688" s="84">
        <v>368.47861899999998</v>
      </c>
    </row>
    <row r="689" spans="1:7" x14ac:dyDescent="0.25">
      <c r="A689" s="18">
        <v>1979</v>
      </c>
      <c r="B689" s="18">
        <v>1978</v>
      </c>
      <c r="C689" s="18">
        <v>10</v>
      </c>
      <c r="D689" s="84" t="s">
        <v>723</v>
      </c>
      <c r="E689" s="84" t="str">
        <f t="shared" si="19"/>
        <v>1979 10</v>
      </c>
      <c r="F689" s="14">
        <f>VLOOKUP(D689,'Scatter Plot_2'!A696:C1679,3,FALSE)</f>
        <v>348.59082699999999</v>
      </c>
      <c r="G689" s="84">
        <v>348.59082699999999</v>
      </c>
    </row>
    <row r="690" spans="1:7" x14ac:dyDescent="0.25">
      <c r="A690" s="18">
        <v>1979</v>
      </c>
      <c r="B690" s="18">
        <v>1978</v>
      </c>
      <c r="C690" s="18">
        <v>11</v>
      </c>
      <c r="D690" s="84" t="s">
        <v>724</v>
      </c>
      <c r="E690" s="84" t="str">
        <f t="shared" si="19"/>
        <v>1979 11</v>
      </c>
      <c r="F690" s="14">
        <f>VLOOKUP(D690,'Scatter Plot_2'!A697:C1680,3,FALSE)</f>
        <v>314.22067600000003</v>
      </c>
      <c r="G690" s="84">
        <v>314.22067600000003</v>
      </c>
    </row>
    <row r="691" spans="1:7" x14ac:dyDescent="0.25">
      <c r="A691" s="18">
        <v>1979</v>
      </c>
      <c r="B691" s="18">
        <v>1978</v>
      </c>
      <c r="C691" s="18">
        <v>12</v>
      </c>
      <c r="D691" s="84" t="s">
        <v>725</v>
      </c>
      <c r="E691" s="84" t="str">
        <f t="shared" si="19"/>
        <v>1979 12</v>
      </c>
      <c r="F691" s="14">
        <f>VLOOKUP(D691,'Scatter Plot_2'!A698:C1681,3,FALSE)</f>
        <v>301.14330799999999</v>
      </c>
      <c r="G691" s="84">
        <v>301.14330799999999</v>
      </c>
    </row>
    <row r="692" spans="1:7" x14ac:dyDescent="0.25">
      <c r="A692" s="18">
        <v>1979</v>
      </c>
      <c r="B692" s="18">
        <v>1979</v>
      </c>
      <c r="C692" s="18">
        <v>1</v>
      </c>
      <c r="D692" s="84" t="s">
        <v>726</v>
      </c>
      <c r="E692" s="84" t="str">
        <f t="shared" si="19"/>
        <v>1979 1</v>
      </c>
      <c r="F692" s="14">
        <f>VLOOKUP(D692,'Scatter Plot_2'!A699:C1682,3,FALSE)</f>
        <v>4.7652710000000003</v>
      </c>
      <c r="G692" s="84">
        <v>4.7652710000000003</v>
      </c>
    </row>
    <row r="693" spans="1:7" x14ac:dyDescent="0.25">
      <c r="A693" s="18">
        <v>1979</v>
      </c>
      <c r="B693" s="18">
        <v>1979</v>
      </c>
      <c r="C693" s="18">
        <v>2</v>
      </c>
      <c r="D693" s="84" t="s">
        <v>727</v>
      </c>
      <c r="E693" s="84" t="str">
        <f t="shared" si="19"/>
        <v>1979 2</v>
      </c>
      <c r="F693" s="14">
        <f>VLOOKUP(D693,'Scatter Plot_2'!A700:C1683,3,FALSE)</f>
        <v>8.3853000000000009</v>
      </c>
      <c r="G693" s="84">
        <v>8.3853000000000009</v>
      </c>
    </row>
    <row r="694" spans="1:7" x14ac:dyDescent="0.25">
      <c r="A694" s="18">
        <v>1979</v>
      </c>
      <c r="B694" s="18">
        <v>1979</v>
      </c>
      <c r="C694" s="18">
        <v>3</v>
      </c>
      <c r="D694" s="84" t="s">
        <v>728</v>
      </c>
      <c r="E694" s="84" t="str">
        <f t="shared" si="19"/>
        <v>1979 3</v>
      </c>
      <c r="F694" s="14">
        <f>VLOOKUP(D694,'Scatter Plot_2'!A701:C1684,3,FALSE)</f>
        <v>24.728811</v>
      </c>
      <c r="G694" s="84">
        <v>24.728811</v>
      </c>
    </row>
    <row r="695" spans="1:7" x14ac:dyDescent="0.25">
      <c r="A695" s="18">
        <v>1979</v>
      </c>
      <c r="B695" s="18">
        <v>1979</v>
      </c>
      <c r="C695" s="18">
        <v>4</v>
      </c>
      <c r="D695" s="84" t="s">
        <v>729</v>
      </c>
      <c r="E695" s="84" t="str">
        <f t="shared" si="19"/>
        <v>1979 4</v>
      </c>
      <c r="F695" s="14">
        <f>VLOOKUP(D695,'Scatter Plot_2'!A702:C1685,3,FALSE)</f>
        <v>197.171695</v>
      </c>
      <c r="G695" s="84">
        <v>197.171695</v>
      </c>
    </row>
    <row r="696" spans="1:7" x14ac:dyDescent="0.25">
      <c r="A696" s="18">
        <v>1979</v>
      </c>
      <c r="B696" s="18">
        <v>1979</v>
      </c>
      <c r="C696" s="18">
        <v>5</v>
      </c>
      <c r="D696" s="84" t="s">
        <v>730</v>
      </c>
      <c r="E696" s="84" t="str">
        <f t="shared" si="19"/>
        <v>1979 5</v>
      </c>
      <c r="F696" s="14">
        <f>VLOOKUP(D696,'Scatter Plot_2'!A703:C1686,3,FALSE)</f>
        <v>269.94123000000002</v>
      </c>
      <c r="G696" s="84">
        <v>269.94123000000002</v>
      </c>
    </row>
    <row r="697" spans="1:7" x14ac:dyDescent="0.25">
      <c r="A697" s="18">
        <v>1979</v>
      </c>
      <c r="B697" s="18">
        <v>1979</v>
      </c>
      <c r="C697" s="18">
        <v>6</v>
      </c>
      <c r="D697" s="84" t="s">
        <v>731</v>
      </c>
      <c r="E697" s="84" t="str">
        <f t="shared" si="19"/>
        <v>1979 6</v>
      </c>
      <c r="F697" s="14">
        <f>VLOOKUP(D697,'Scatter Plot_2'!A704:C1687,3,FALSE)</f>
        <v>336.889048</v>
      </c>
      <c r="G697" s="84">
        <v>336.889048</v>
      </c>
    </row>
    <row r="698" spans="1:7" x14ac:dyDescent="0.25">
      <c r="A698" s="18">
        <v>1979</v>
      </c>
      <c r="B698" s="18">
        <v>1979</v>
      </c>
      <c r="C698" s="18">
        <v>7</v>
      </c>
      <c r="D698" s="84" t="s">
        <v>732</v>
      </c>
      <c r="E698" s="84" t="str">
        <f t="shared" si="19"/>
        <v>1979 7</v>
      </c>
      <c r="F698" s="14">
        <f>VLOOKUP(D698,'Scatter Plot_2'!A705:C1688,3,FALSE)</f>
        <v>369.32803000000001</v>
      </c>
      <c r="G698" s="84">
        <v>369.32803000000001</v>
      </c>
    </row>
    <row r="699" spans="1:7" x14ac:dyDescent="0.25">
      <c r="A699" s="18">
        <v>1979</v>
      </c>
      <c r="B699" s="18">
        <v>1979</v>
      </c>
      <c r="C699" s="18">
        <v>8</v>
      </c>
      <c r="D699" s="84" t="s">
        <v>733</v>
      </c>
      <c r="E699" s="84" t="str">
        <f t="shared" si="19"/>
        <v>1979 8</v>
      </c>
      <c r="F699" s="14">
        <f>VLOOKUP(D699,'Scatter Plot_2'!A706:C1689,3,FALSE)</f>
        <v>394.79302200000001</v>
      </c>
      <c r="G699" s="84">
        <v>394.79302200000001</v>
      </c>
    </row>
    <row r="700" spans="1:7" x14ac:dyDescent="0.25">
      <c r="A700" s="18">
        <v>1979</v>
      </c>
      <c r="B700" s="18">
        <v>1979</v>
      </c>
      <c r="C700" s="18">
        <v>9</v>
      </c>
      <c r="D700" s="84" t="s">
        <v>734</v>
      </c>
      <c r="E700" s="84" t="str">
        <f t="shared" si="19"/>
        <v>1979 9</v>
      </c>
      <c r="F700" s="14">
        <f>VLOOKUP(D700,'Scatter Plot_2'!A707:C1690,3,FALSE)</f>
        <v>323.722782</v>
      </c>
      <c r="G700" s="84">
        <v>323.722782</v>
      </c>
    </row>
    <row r="701" spans="1:7" x14ac:dyDescent="0.25">
      <c r="A701" s="18">
        <v>1980</v>
      </c>
      <c r="B701" s="18">
        <v>1979</v>
      </c>
      <c r="C701" s="18">
        <v>10</v>
      </c>
      <c r="D701" s="84" t="s">
        <v>735</v>
      </c>
      <c r="E701" s="84" t="str">
        <f t="shared" si="19"/>
        <v>1980 10</v>
      </c>
      <c r="F701" s="14">
        <f>VLOOKUP(D701,'Scatter Plot_2'!A708:C1691,3,FALSE)</f>
        <v>293.02250199999997</v>
      </c>
      <c r="G701" s="84">
        <v>293.02250199999997</v>
      </c>
    </row>
    <row r="702" spans="1:7" x14ac:dyDescent="0.25">
      <c r="A702" s="18">
        <v>1980</v>
      </c>
      <c r="B702" s="18">
        <v>1979</v>
      </c>
      <c r="C702" s="18">
        <v>11</v>
      </c>
      <c r="D702" s="84" t="s">
        <v>736</v>
      </c>
      <c r="E702" s="84" t="str">
        <f t="shared" si="19"/>
        <v>1980 11</v>
      </c>
      <c r="F702" s="14">
        <f>VLOOKUP(D702,'Scatter Plot_2'!A709:C1692,3,FALSE)</f>
        <v>250.83639700000001</v>
      </c>
      <c r="G702" s="84">
        <v>250.83639700000001</v>
      </c>
    </row>
    <row r="703" spans="1:7" x14ac:dyDescent="0.25">
      <c r="A703" s="18">
        <v>1980</v>
      </c>
      <c r="B703" s="18">
        <v>1979</v>
      </c>
      <c r="C703" s="18">
        <v>12</v>
      </c>
      <c r="D703" s="84" t="s">
        <v>737</v>
      </c>
      <c r="E703" s="84" t="str">
        <f t="shared" si="19"/>
        <v>1980 12</v>
      </c>
      <c r="F703" s="14">
        <f>VLOOKUP(D703,'Scatter Plot_2'!A710:C1693,3,FALSE)</f>
        <v>237.08429100000001</v>
      </c>
      <c r="G703" s="84">
        <v>237.08429100000001</v>
      </c>
    </row>
    <row r="704" spans="1:7" x14ac:dyDescent="0.25">
      <c r="A704" s="18">
        <v>1980</v>
      </c>
      <c r="B704" s="18">
        <v>1980</v>
      </c>
      <c r="C704" s="18">
        <v>1</v>
      </c>
      <c r="D704" s="84" t="s">
        <v>738</v>
      </c>
      <c r="E704" s="84" t="str">
        <f t="shared" si="19"/>
        <v>1980 1</v>
      </c>
      <c r="F704" s="14">
        <f>VLOOKUP(D704,'Scatter Plot_2'!A711:C1694,3,FALSE)</f>
        <v>11.592003</v>
      </c>
      <c r="G704" s="84">
        <v>11.592003</v>
      </c>
    </row>
    <row r="705" spans="1:9" x14ac:dyDescent="0.25">
      <c r="A705" s="18">
        <v>1980</v>
      </c>
      <c r="B705" s="18">
        <v>1980</v>
      </c>
      <c r="C705" s="18">
        <v>2</v>
      </c>
      <c r="D705" s="84" t="s">
        <v>739</v>
      </c>
      <c r="E705" s="84" t="str">
        <f t="shared" si="19"/>
        <v>1980 2</v>
      </c>
      <c r="F705" s="14">
        <f>VLOOKUP(D705,'Scatter Plot_2'!A712:C1695,3,FALSE)</f>
        <v>110.723815</v>
      </c>
      <c r="G705" s="84">
        <v>110.723815</v>
      </c>
    </row>
    <row r="706" spans="1:9" x14ac:dyDescent="0.25">
      <c r="A706" s="18">
        <v>1980</v>
      </c>
      <c r="B706" s="18">
        <v>1980</v>
      </c>
      <c r="C706" s="18">
        <v>3</v>
      </c>
      <c r="D706" s="84" t="s">
        <v>740</v>
      </c>
      <c r="E706" s="84" t="str">
        <f t="shared" si="19"/>
        <v>1980 3</v>
      </c>
      <c r="F706" s="14">
        <f>VLOOKUP(D706,'Scatter Plot_2'!A713:C1696,3,FALSE)</f>
        <v>186.874143</v>
      </c>
      <c r="G706" s="84">
        <v>186.874143</v>
      </c>
    </row>
    <row r="707" spans="1:9" x14ac:dyDescent="0.25">
      <c r="A707" s="18">
        <v>1980</v>
      </c>
      <c r="B707" s="18">
        <v>1980</v>
      </c>
      <c r="C707" s="18">
        <v>4</v>
      </c>
      <c r="D707" s="84" t="s">
        <v>741</v>
      </c>
      <c r="E707" s="84" t="str">
        <f t="shared" si="19"/>
        <v>1980 4</v>
      </c>
      <c r="F707" s="14">
        <f>VLOOKUP(D707,'Scatter Plot_2'!A714:C1697,3,FALSE)</f>
        <v>269.82563800000003</v>
      </c>
      <c r="G707" s="84">
        <v>269.82563800000003</v>
      </c>
    </row>
    <row r="708" spans="1:9" x14ac:dyDescent="0.25">
      <c r="A708" s="18">
        <v>1980</v>
      </c>
      <c r="B708" s="18">
        <v>1980</v>
      </c>
      <c r="C708" s="18">
        <v>5</v>
      </c>
      <c r="D708" s="84" t="s">
        <v>742</v>
      </c>
      <c r="E708" s="84" t="str">
        <f t="shared" si="19"/>
        <v>1980 5</v>
      </c>
      <c r="F708" s="14">
        <f>VLOOKUP(D708,'Scatter Plot_2'!A715:C1698,3,FALSE)</f>
        <v>373.60308600000002</v>
      </c>
      <c r="G708" s="84">
        <v>373.60308600000002</v>
      </c>
    </row>
    <row r="709" spans="1:9" x14ac:dyDescent="0.25">
      <c r="A709" s="18">
        <v>1980</v>
      </c>
      <c r="B709" s="18">
        <v>1980</v>
      </c>
      <c r="C709" s="18">
        <v>6</v>
      </c>
      <c r="D709" s="84" t="s">
        <v>743</v>
      </c>
      <c r="E709" s="84" t="str">
        <f t="shared" si="19"/>
        <v>1980 6</v>
      </c>
      <c r="F709" s="14">
        <f>VLOOKUP(D709,'Scatter Plot_2'!A716:C1699,3,FALSE)</f>
        <v>453.193759</v>
      </c>
      <c r="G709" s="84">
        <v>453.193759</v>
      </c>
    </row>
    <row r="710" spans="1:9" x14ac:dyDescent="0.25">
      <c r="A710" s="18">
        <v>1980</v>
      </c>
      <c r="B710" s="18">
        <v>1980</v>
      </c>
      <c r="C710" s="18">
        <v>7</v>
      </c>
      <c r="D710" s="84" t="s">
        <v>744</v>
      </c>
      <c r="E710" s="84" t="str">
        <f t="shared" ref="E710:E773" si="20">CONCATENATE(A710," ",C710)</f>
        <v>1980 7</v>
      </c>
      <c r="F710" s="14">
        <f>VLOOKUP(D710,'Scatter Plot_2'!A717:C1700,3,FALSE)</f>
        <v>469.79436900000002</v>
      </c>
      <c r="G710" s="84">
        <v>469.79436900000002</v>
      </c>
    </row>
    <row r="711" spans="1:9" x14ac:dyDescent="0.25">
      <c r="A711" s="18">
        <v>1980</v>
      </c>
      <c r="B711" s="18">
        <v>1980</v>
      </c>
      <c r="C711" s="18">
        <v>8</v>
      </c>
      <c r="D711" s="84" t="s">
        <v>745</v>
      </c>
      <c r="E711" s="84" t="str">
        <f t="shared" si="20"/>
        <v>1980 8</v>
      </c>
      <c r="F711" s="14">
        <f>VLOOKUP(D711,'Scatter Plot_2'!A718:C1701,3,FALSE)</f>
        <v>481.34758699999998</v>
      </c>
      <c r="G711" s="84">
        <v>481.34758699999998</v>
      </c>
    </row>
    <row r="712" spans="1:9" x14ac:dyDescent="0.25">
      <c r="A712" s="18">
        <v>1980</v>
      </c>
      <c r="B712" s="18">
        <v>1980</v>
      </c>
      <c r="C712" s="18">
        <v>9</v>
      </c>
      <c r="D712" s="84" t="s">
        <v>746</v>
      </c>
      <c r="E712" s="84" t="str">
        <f t="shared" si="20"/>
        <v>1980 9</v>
      </c>
      <c r="F712" s="14">
        <f>VLOOKUP(D712,'Scatter Plot_2'!A719:C1702,3,FALSE)</f>
        <v>395.96346999999997</v>
      </c>
      <c r="G712" s="84">
        <v>395.96346999999997</v>
      </c>
    </row>
    <row r="713" spans="1:9" x14ac:dyDescent="0.25">
      <c r="A713" s="18">
        <v>1981</v>
      </c>
      <c r="B713" s="18">
        <v>1980</v>
      </c>
      <c r="C713" s="18">
        <v>10</v>
      </c>
      <c r="D713" s="84" t="s">
        <v>747</v>
      </c>
      <c r="E713" s="84" t="str">
        <f t="shared" si="20"/>
        <v>1981 10</v>
      </c>
      <c r="F713" s="14">
        <f>VLOOKUP(D713,'Scatter Plot_2'!A720:C1703,3,FALSE)</f>
        <v>381.35829899999999</v>
      </c>
      <c r="G713" s="84">
        <v>381.35829899999999</v>
      </c>
    </row>
    <row r="714" spans="1:9" x14ac:dyDescent="0.25">
      <c r="A714" s="18">
        <v>1981</v>
      </c>
      <c r="B714" s="18">
        <v>1980</v>
      </c>
      <c r="C714" s="18">
        <v>11</v>
      </c>
      <c r="D714" s="84" t="s">
        <v>748</v>
      </c>
      <c r="E714" s="84" t="str">
        <f t="shared" si="20"/>
        <v>1981 11</v>
      </c>
      <c r="F714" s="14">
        <f>VLOOKUP(D714,'Scatter Plot_2'!A721:C1704,3,FALSE)</f>
        <v>277.49601899999999</v>
      </c>
      <c r="G714" s="84">
        <v>277.49601899999999</v>
      </c>
      <c r="H714" s="17"/>
      <c r="I714" s="17"/>
    </row>
    <row r="715" spans="1:9" x14ac:dyDescent="0.25">
      <c r="A715" s="18">
        <v>1981</v>
      </c>
      <c r="B715" s="18">
        <v>1980</v>
      </c>
      <c r="C715" s="18">
        <v>12</v>
      </c>
      <c r="D715" s="84" t="s">
        <v>749</v>
      </c>
      <c r="E715" s="84" t="str">
        <f t="shared" si="20"/>
        <v>1981 12</v>
      </c>
      <c r="F715" s="14">
        <f>VLOOKUP(D715,'Scatter Plot_2'!A722:C1705,3,FALSE)</f>
        <v>364.67377800000003</v>
      </c>
      <c r="G715" s="84">
        <v>364.67377800000003</v>
      </c>
      <c r="H715" s="17"/>
      <c r="I715" s="17"/>
    </row>
    <row r="716" spans="1:9" x14ac:dyDescent="0.25">
      <c r="A716" s="18">
        <v>1981</v>
      </c>
      <c r="B716" s="18">
        <v>1981</v>
      </c>
      <c r="C716" s="18">
        <v>1</v>
      </c>
      <c r="D716" s="84" t="s">
        <v>750</v>
      </c>
      <c r="E716" s="84" t="str">
        <f t="shared" si="20"/>
        <v>1981 1</v>
      </c>
      <c r="F716" s="14">
        <f>VLOOKUP(D716,'Scatter Plot_2'!A723:C1706,3,FALSE)</f>
        <v>7.412725</v>
      </c>
      <c r="G716" s="84">
        <v>7.412725</v>
      </c>
    </row>
    <row r="717" spans="1:9" x14ac:dyDescent="0.25">
      <c r="A717" s="18">
        <v>1981</v>
      </c>
      <c r="B717" s="18">
        <v>1981</v>
      </c>
      <c r="C717" s="18">
        <v>2</v>
      </c>
      <c r="D717" s="84" t="s">
        <v>751</v>
      </c>
      <c r="E717" s="84" t="str">
        <f t="shared" si="20"/>
        <v>1981 2</v>
      </c>
      <c r="F717" s="14">
        <f>VLOOKUP(D717,'Scatter Plot_2'!A724:C1707,3,FALSE)</f>
        <v>12.761608000000001</v>
      </c>
      <c r="G717" s="84">
        <v>12.761608000000001</v>
      </c>
    </row>
    <row r="718" spans="1:9" x14ac:dyDescent="0.25">
      <c r="A718" s="18">
        <v>1981</v>
      </c>
      <c r="B718" s="18">
        <v>1981</v>
      </c>
      <c r="C718" s="18">
        <v>3</v>
      </c>
      <c r="D718" s="84" t="s">
        <v>752</v>
      </c>
      <c r="E718" s="84" t="str">
        <f t="shared" si="20"/>
        <v>1981 3</v>
      </c>
      <c r="F718" s="14">
        <f>VLOOKUP(D718,'Scatter Plot_2'!A725:C1708,3,FALSE)</f>
        <v>18.289463999999999</v>
      </c>
      <c r="G718" s="84">
        <v>18.289463999999999</v>
      </c>
    </row>
    <row r="719" spans="1:9" x14ac:dyDescent="0.25">
      <c r="A719" s="18">
        <v>1981</v>
      </c>
      <c r="B719" s="18">
        <v>1981</v>
      </c>
      <c r="C719" s="18">
        <v>4</v>
      </c>
      <c r="D719" s="84" t="s">
        <v>753</v>
      </c>
      <c r="E719" s="84" t="str">
        <f t="shared" si="20"/>
        <v>1981 4</v>
      </c>
      <c r="F719" s="14">
        <f>VLOOKUP(D719,'Scatter Plot_2'!A726:C1709,3,FALSE)</f>
        <v>107.35318700000001</v>
      </c>
      <c r="G719" s="84">
        <v>107.35318700000001</v>
      </c>
    </row>
    <row r="720" spans="1:9" x14ac:dyDescent="0.25">
      <c r="A720" s="18">
        <v>1981</v>
      </c>
      <c r="B720" s="18">
        <v>1981</v>
      </c>
      <c r="C720" s="18">
        <v>5</v>
      </c>
      <c r="D720" s="84" t="s">
        <v>754</v>
      </c>
      <c r="E720" s="84" t="str">
        <f t="shared" si="20"/>
        <v>1981 5</v>
      </c>
      <c r="F720" s="14">
        <f>VLOOKUP(D720,'Scatter Plot_2'!A727:C1710,3,FALSE)</f>
        <v>153.356064</v>
      </c>
      <c r="G720" s="84">
        <v>153.356064</v>
      </c>
    </row>
    <row r="721" spans="1:9" x14ac:dyDescent="0.25">
      <c r="A721" s="18">
        <v>1981</v>
      </c>
      <c r="B721" s="18">
        <v>1981</v>
      </c>
      <c r="C721" s="18">
        <v>6</v>
      </c>
      <c r="D721" s="84" t="s">
        <v>755</v>
      </c>
      <c r="E721" s="84" t="str">
        <f t="shared" si="20"/>
        <v>1981 6</v>
      </c>
      <c r="F721" s="14">
        <f>VLOOKUP(D721,'Scatter Plot_2'!A728:C1711,3,FALSE)</f>
        <v>270.94036799999998</v>
      </c>
      <c r="G721" s="84">
        <v>270.94036799999998</v>
      </c>
    </row>
    <row r="722" spans="1:9" x14ac:dyDescent="0.25">
      <c r="A722" s="18">
        <v>1981</v>
      </c>
      <c r="B722" s="18">
        <v>1981</v>
      </c>
      <c r="C722" s="18">
        <v>7</v>
      </c>
      <c r="D722" s="84" t="s">
        <v>756</v>
      </c>
      <c r="E722" s="84" t="str">
        <f t="shared" si="20"/>
        <v>1981 7</v>
      </c>
      <c r="F722" s="14">
        <f>VLOOKUP(D722,'Scatter Plot_2'!A729:C1712,3,FALSE)</f>
        <v>360.702541</v>
      </c>
      <c r="G722" s="84">
        <v>360.702541</v>
      </c>
    </row>
    <row r="723" spans="1:9" x14ac:dyDescent="0.25">
      <c r="A723" s="18">
        <v>1981</v>
      </c>
      <c r="B723" s="18">
        <v>1981</v>
      </c>
      <c r="C723" s="18">
        <v>8</v>
      </c>
      <c r="D723" s="84" t="s">
        <v>757</v>
      </c>
      <c r="E723" s="84" t="str">
        <f t="shared" si="20"/>
        <v>1981 8</v>
      </c>
      <c r="F723" s="14">
        <f>VLOOKUP(D723,'Scatter Plot_2'!A730:C1713,3,FALSE)</f>
        <v>136.025498</v>
      </c>
      <c r="G723" s="84">
        <v>136.025498</v>
      </c>
      <c r="H723" s="17"/>
      <c r="I723" s="17"/>
    </row>
    <row r="724" spans="1:9" x14ac:dyDescent="0.25">
      <c r="A724" s="18">
        <v>1981</v>
      </c>
      <c r="B724" s="18">
        <v>1981</v>
      </c>
      <c r="C724" s="18">
        <v>9</v>
      </c>
      <c r="D724" s="84" t="s">
        <v>758</v>
      </c>
      <c r="E724" s="84" t="str">
        <f t="shared" si="20"/>
        <v>1981 9</v>
      </c>
      <c r="F724" s="14">
        <f>VLOOKUP(D724,'Scatter Plot_2'!A731:C1714,3,FALSE)</f>
        <v>155.55513099999999</v>
      </c>
      <c r="G724" s="84">
        <v>155.55513099999999</v>
      </c>
      <c r="H724" s="17"/>
      <c r="I724" s="17"/>
    </row>
    <row r="725" spans="1:9" x14ac:dyDescent="0.25">
      <c r="A725" s="18">
        <v>1982</v>
      </c>
      <c r="B725" s="18">
        <v>1981</v>
      </c>
      <c r="C725" s="18">
        <v>10</v>
      </c>
      <c r="D725" s="84" t="s">
        <v>759</v>
      </c>
      <c r="E725" s="84" t="str">
        <f t="shared" si="20"/>
        <v>1982 10</v>
      </c>
      <c r="F725" s="14">
        <f>VLOOKUP(D725,'Scatter Plot_2'!A732:C1715,3,FALSE)</f>
        <v>194.86000300000001</v>
      </c>
      <c r="G725" s="84">
        <v>194.86000300000001</v>
      </c>
      <c r="H725" s="17"/>
      <c r="I725" s="17"/>
    </row>
    <row r="726" spans="1:9" x14ac:dyDescent="0.25">
      <c r="A726" s="18">
        <v>1982</v>
      </c>
      <c r="B726" s="18">
        <v>1981</v>
      </c>
      <c r="C726" s="18">
        <v>11</v>
      </c>
      <c r="D726" s="84" t="s">
        <v>760</v>
      </c>
      <c r="E726" s="84" t="str">
        <f t="shared" si="20"/>
        <v>1982 11</v>
      </c>
      <c r="F726" s="14">
        <f>VLOOKUP(D726,'Scatter Plot_2'!A733:C1716,3,FALSE)</f>
        <v>384.381754</v>
      </c>
      <c r="G726" s="84">
        <v>384.381754</v>
      </c>
    </row>
    <row r="727" spans="1:9" x14ac:dyDescent="0.25">
      <c r="A727" s="18">
        <v>1982</v>
      </c>
      <c r="B727" s="18">
        <v>1981</v>
      </c>
      <c r="C727" s="18">
        <v>12</v>
      </c>
      <c r="D727" s="84" t="s">
        <v>761</v>
      </c>
      <c r="E727" s="84" t="str">
        <f t="shared" si="20"/>
        <v>1982 12</v>
      </c>
      <c r="F727" s="14">
        <f>VLOOKUP(D727,'Scatter Plot_2'!A734:C1717,3,FALSE)</f>
        <v>205.04823500000001</v>
      </c>
      <c r="G727" s="84">
        <v>205.04823500000001</v>
      </c>
      <c r="H727" s="17"/>
      <c r="I727" s="17"/>
    </row>
    <row r="728" spans="1:9" x14ac:dyDescent="0.25">
      <c r="A728" s="18">
        <v>1982</v>
      </c>
      <c r="B728" s="18">
        <v>1982</v>
      </c>
      <c r="C728" s="18">
        <v>1</v>
      </c>
      <c r="D728" s="84" t="s">
        <v>762</v>
      </c>
      <c r="E728" s="84" t="str">
        <f t="shared" si="20"/>
        <v>1982 1</v>
      </c>
      <c r="F728" s="14">
        <f>VLOOKUP(D728,'Scatter Plot_2'!A735:C1718,3,FALSE)</f>
        <v>16.018799999999999</v>
      </c>
      <c r="G728" s="84">
        <v>16.018799999999999</v>
      </c>
    </row>
    <row r="729" spans="1:9" x14ac:dyDescent="0.25">
      <c r="A729" s="18">
        <v>1982</v>
      </c>
      <c r="B729" s="18">
        <v>1982</v>
      </c>
      <c r="C729" s="18">
        <v>2</v>
      </c>
      <c r="D729" s="84" t="s">
        <v>763</v>
      </c>
      <c r="E729" s="84" t="str">
        <f t="shared" si="20"/>
        <v>1982 2</v>
      </c>
      <c r="F729" s="14">
        <f>VLOOKUP(D729,'Scatter Plot_2'!A736:C1719,3,FALSE)</f>
        <v>75.731401000000005</v>
      </c>
      <c r="G729" s="84">
        <v>75.731401000000005</v>
      </c>
    </row>
    <row r="730" spans="1:9" x14ac:dyDescent="0.25">
      <c r="A730" s="18">
        <v>1982</v>
      </c>
      <c r="B730" s="18">
        <v>1982</v>
      </c>
      <c r="C730" s="18">
        <v>3</v>
      </c>
      <c r="D730" s="84" t="s">
        <v>764</v>
      </c>
      <c r="E730" s="84" t="str">
        <f t="shared" si="20"/>
        <v>1982 3</v>
      </c>
      <c r="F730" s="14">
        <f>VLOOKUP(D730,'Scatter Plot_2'!A737:C1720,3,FALSE)</f>
        <v>149.00671</v>
      </c>
      <c r="G730" s="84">
        <v>149.00671</v>
      </c>
    </row>
    <row r="731" spans="1:9" x14ac:dyDescent="0.25">
      <c r="A731" s="18">
        <v>1982</v>
      </c>
      <c r="B731" s="18">
        <v>1982</v>
      </c>
      <c r="C731" s="18">
        <v>4</v>
      </c>
      <c r="D731" s="84" t="s">
        <v>765</v>
      </c>
      <c r="E731" s="84" t="str">
        <f t="shared" si="20"/>
        <v>1982 4</v>
      </c>
      <c r="F731" s="14">
        <f>VLOOKUP(D731,'Scatter Plot_2'!A738:C1721,3,FALSE)</f>
        <v>270.13471199999998</v>
      </c>
      <c r="G731" s="84">
        <v>270.13471199999998</v>
      </c>
    </row>
    <row r="732" spans="1:9" x14ac:dyDescent="0.25">
      <c r="A732" s="18">
        <v>1982</v>
      </c>
      <c r="B732" s="18">
        <v>1982</v>
      </c>
      <c r="C732" s="18">
        <v>5</v>
      </c>
      <c r="D732" s="84" t="s">
        <v>766</v>
      </c>
      <c r="E732" s="84" t="str">
        <f t="shared" si="20"/>
        <v>1982 5</v>
      </c>
      <c r="F732" s="14">
        <f>VLOOKUP(D732,'Scatter Plot_2'!A739:C1722,3,FALSE)</f>
        <v>377.13891899999999</v>
      </c>
      <c r="G732" s="84">
        <v>377.13891899999999</v>
      </c>
    </row>
    <row r="733" spans="1:9" x14ac:dyDescent="0.25">
      <c r="A733" s="18">
        <v>1982</v>
      </c>
      <c r="B733" s="18">
        <v>1982</v>
      </c>
      <c r="C733" s="18">
        <v>6</v>
      </c>
      <c r="D733" s="84" t="s">
        <v>767</v>
      </c>
      <c r="E733" s="84" t="str">
        <f t="shared" si="20"/>
        <v>1982 6</v>
      </c>
      <c r="F733" s="14">
        <f>VLOOKUP(D733,'Scatter Plot_2'!A740:C1723,3,FALSE)</f>
        <v>460.20755700000001</v>
      </c>
      <c r="G733" s="84">
        <v>460.20755700000001</v>
      </c>
    </row>
    <row r="734" spans="1:9" x14ac:dyDescent="0.25">
      <c r="A734" s="18">
        <v>1982</v>
      </c>
      <c r="B734" s="18">
        <v>1982</v>
      </c>
      <c r="C734" s="18">
        <v>7</v>
      </c>
      <c r="D734" s="84" t="s">
        <v>768</v>
      </c>
      <c r="E734" s="84" t="str">
        <f t="shared" si="20"/>
        <v>1982 7</v>
      </c>
      <c r="F734" s="14">
        <f>VLOOKUP(D734,'Scatter Plot_2'!A741:C1724,3,FALSE)</f>
        <v>473.75590399999999</v>
      </c>
      <c r="G734" s="84">
        <v>473.75590399999999</v>
      </c>
    </row>
    <row r="735" spans="1:9" x14ac:dyDescent="0.25">
      <c r="A735" s="18">
        <v>1982</v>
      </c>
      <c r="B735" s="18">
        <v>1982</v>
      </c>
      <c r="C735" s="18">
        <v>8</v>
      </c>
      <c r="D735" s="84" t="s">
        <v>769</v>
      </c>
      <c r="E735" s="84" t="str">
        <f t="shared" si="20"/>
        <v>1982 8</v>
      </c>
      <c r="F735" s="14">
        <f>VLOOKUP(D735,'Scatter Plot_2'!A742:C1725,3,FALSE)</f>
        <v>485.55102199999999</v>
      </c>
      <c r="G735" s="84">
        <v>485.55102199999999</v>
      </c>
    </row>
    <row r="736" spans="1:9" x14ac:dyDescent="0.25">
      <c r="A736" s="18">
        <v>1982</v>
      </c>
      <c r="B736" s="18">
        <v>1982</v>
      </c>
      <c r="C736" s="18">
        <v>9</v>
      </c>
      <c r="D736" s="84" t="s">
        <v>770</v>
      </c>
      <c r="E736" s="84" t="str">
        <f t="shared" si="20"/>
        <v>1982 9</v>
      </c>
      <c r="F736" s="14">
        <f>VLOOKUP(D736,'Scatter Plot_2'!A743:C1726,3,FALSE)</f>
        <v>396.73536899999999</v>
      </c>
      <c r="G736" s="84">
        <v>396.73536899999999</v>
      </c>
    </row>
    <row r="737" spans="1:9" x14ac:dyDescent="0.25">
      <c r="A737" s="18">
        <v>1983</v>
      </c>
      <c r="B737" s="18">
        <v>1982</v>
      </c>
      <c r="C737" s="18">
        <v>10</v>
      </c>
      <c r="D737" s="84" t="s">
        <v>771</v>
      </c>
      <c r="E737" s="84" t="str">
        <f t="shared" si="20"/>
        <v>1983 10</v>
      </c>
      <c r="F737" s="14">
        <f>VLOOKUP(D737,'Scatter Plot_2'!A744:C1727,3,FALSE)</f>
        <v>388.22228100000001</v>
      </c>
      <c r="G737" s="84">
        <v>388.22228100000001</v>
      </c>
    </row>
    <row r="738" spans="1:9" x14ac:dyDescent="0.25">
      <c r="A738" s="18">
        <v>1983</v>
      </c>
      <c r="B738" s="18">
        <v>1982</v>
      </c>
      <c r="C738" s="18">
        <v>11</v>
      </c>
      <c r="D738" s="84" t="s">
        <v>772</v>
      </c>
      <c r="E738" s="84" t="str">
        <f t="shared" si="20"/>
        <v>1983 11</v>
      </c>
      <c r="F738" s="14">
        <f>VLOOKUP(D738,'Scatter Plot_2'!A745:C1728,3,FALSE)</f>
        <v>344.128512</v>
      </c>
      <c r="G738" s="84">
        <v>344.128512</v>
      </c>
    </row>
    <row r="739" spans="1:9" x14ac:dyDescent="0.25">
      <c r="A739" s="18">
        <v>1983</v>
      </c>
      <c r="B739" s="18">
        <v>1982</v>
      </c>
      <c r="C739" s="18">
        <v>12</v>
      </c>
      <c r="D739" s="84" t="s">
        <v>773</v>
      </c>
      <c r="E739" s="84" t="str">
        <f t="shared" si="20"/>
        <v>1983 12</v>
      </c>
      <c r="F739" s="14">
        <f>VLOOKUP(D739,'Scatter Plot_2'!A746:C1729,3,FALSE)</f>
        <v>355.481112</v>
      </c>
      <c r="G739" s="84">
        <v>355.481112</v>
      </c>
      <c r="H739" s="17"/>
      <c r="I739" s="17"/>
    </row>
    <row r="740" spans="1:9" x14ac:dyDescent="0.25">
      <c r="A740" s="18">
        <v>1983</v>
      </c>
      <c r="B740" s="18">
        <v>1983</v>
      </c>
      <c r="C740" s="18">
        <v>1</v>
      </c>
      <c r="D740" s="84" t="s">
        <v>774</v>
      </c>
      <c r="E740" s="84" t="str">
        <f t="shared" si="20"/>
        <v>1983 1</v>
      </c>
      <c r="F740" s="14">
        <f>VLOOKUP(D740,'Scatter Plot_2'!A747:C1730,3,FALSE)</f>
        <v>132.45441099999999</v>
      </c>
      <c r="G740" s="84">
        <v>132.45441099999999</v>
      </c>
    </row>
    <row r="741" spans="1:9" x14ac:dyDescent="0.25">
      <c r="A741" s="18">
        <v>1983</v>
      </c>
      <c r="B741" s="18">
        <v>1983</v>
      </c>
      <c r="C741" s="18">
        <v>2</v>
      </c>
      <c r="D741" s="84" t="s">
        <v>775</v>
      </c>
      <c r="E741" s="84" t="str">
        <f t="shared" si="20"/>
        <v>1983 2</v>
      </c>
      <c r="F741" s="14">
        <f>VLOOKUP(D741,'Scatter Plot_2'!A748:C1731,3,FALSE)</f>
        <v>124.42811399999999</v>
      </c>
      <c r="G741" s="84">
        <v>124.42811399999999</v>
      </c>
    </row>
    <row r="742" spans="1:9" x14ac:dyDescent="0.25">
      <c r="A742" s="18">
        <v>1983</v>
      </c>
      <c r="B742" s="18">
        <v>1983</v>
      </c>
      <c r="C742" s="18">
        <v>3</v>
      </c>
      <c r="D742" s="84" t="s">
        <v>776</v>
      </c>
      <c r="E742" s="84" t="str">
        <f t="shared" si="20"/>
        <v>1983 3</v>
      </c>
      <c r="F742" s="14">
        <f>VLOOKUP(D742,'Scatter Plot_2'!A749:C1732,3,FALSE)</f>
        <v>177.24388300000001</v>
      </c>
      <c r="G742" s="84">
        <v>177.24388300000001</v>
      </c>
    </row>
    <row r="743" spans="1:9" x14ac:dyDescent="0.25">
      <c r="A743" s="18">
        <v>1983</v>
      </c>
      <c r="B743" s="18">
        <v>1983</v>
      </c>
      <c r="C743" s="18">
        <v>4</v>
      </c>
      <c r="D743" s="84" t="s">
        <v>777</v>
      </c>
      <c r="E743" s="84" t="str">
        <f t="shared" si="20"/>
        <v>1983 4</v>
      </c>
      <c r="F743" s="14">
        <f>VLOOKUP(D743,'Scatter Plot_2'!A750:C1733,3,FALSE)</f>
        <v>262.29769099999999</v>
      </c>
      <c r="G743" s="84">
        <v>262.29769099999999</v>
      </c>
    </row>
    <row r="744" spans="1:9" x14ac:dyDescent="0.25">
      <c r="A744" s="18">
        <v>1983</v>
      </c>
      <c r="B744" s="18">
        <v>1983</v>
      </c>
      <c r="C744" s="18">
        <v>5</v>
      </c>
      <c r="D744" s="84" t="s">
        <v>778</v>
      </c>
      <c r="E744" s="84" t="str">
        <f t="shared" si="20"/>
        <v>1983 5</v>
      </c>
      <c r="F744" s="14">
        <f>VLOOKUP(D744,'Scatter Plot_2'!A751:C1734,3,FALSE)</f>
        <v>366.69693699999999</v>
      </c>
      <c r="G744" s="84">
        <v>366.69693699999999</v>
      </c>
    </row>
    <row r="745" spans="1:9" x14ac:dyDescent="0.25">
      <c r="A745" s="18">
        <v>1983</v>
      </c>
      <c r="B745" s="18">
        <v>1983</v>
      </c>
      <c r="C745" s="18">
        <v>6</v>
      </c>
      <c r="D745" s="84" t="s">
        <v>779</v>
      </c>
      <c r="E745" s="84" t="str">
        <f t="shared" si="20"/>
        <v>1983 6</v>
      </c>
      <c r="F745" s="14">
        <f>VLOOKUP(D745,'Scatter Plot_2'!A752:C1735,3,FALSE)</f>
        <v>446.88418300000001</v>
      </c>
      <c r="G745" s="84">
        <v>446.88418300000001</v>
      </c>
    </row>
    <row r="746" spans="1:9" x14ac:dyDescent="0.25">
      <c r="A746" s="18">
        <v>1983</v>
      </c>
      <c r="B746" s="18">
        <v>1983</v>
      </c>
      <c r="C746" s="18">
        <v>7</v>
      </c>
      <c r="D746" s="84" t="s">
        <v>780</v>
      </c>
      <c r="E746" s="84" t="str">
        <f t="shared" si="20"/>
        <v>1983 7</v>
      </c>
      <c r="F746" s="14">
        <f>VLOOKUP(D746,'Scatter Plot_2'!A753:C1736,3,FALSE)</f>
        <v>475.75842899999998</v>
      </c>
      <c r="G746" s="84">
        <v>475.75842899999998</v>
      </c>
    </row>
    <row r="747" spans="1:9" x14ac:dyDescent="0.25">
      <c r="A747" s="18">
        <v>1983</v>
      </c>
      <c r="B747" s="18">
        <v>1983</v>
      </c>
      <c r="C747" s="18">
        <v>8</v>
      </c>
      <c r="D747" s="84" t="s">
        <v>781</v>
      </c>
      <c r="E747" s="84" t="str">
        <f t="shared" si="20"/>
        <v>1983 8</v>
      </c>
      <c r="F747" s="14">
        <f>VLOOKUP(D747,'Scatter Plot_2'!A754:C1737,3,FALSE)</f>
        <v>477.854874</v>
      </c>
      <c r="G747" s="84">
        <v>477.854874</v>
      </c>
    </row>
    <row r="748" spans="1:9" x14ac:dyDescent="0.25">
      <c r="A748" s="18">
        <v>1983</v>
      </c>
      <c r="B748" s="18">
        <v>1983</v>
      </c>
      <c r="C748" s="18">
        <v>9</v>
      </c>
      <c r="D748" s="84" t="s">
        <v>782</v>
      </c>
      <c r="E748" s="84" t="str">
        <f t="shared" si="20"/>
        <v>1983 9</v>
      </c>
      <c r="F748" s="14">
        <f>VLOOKUP(D748,'Scatter Plot_2'!A755:C1738,3,FALSE)</f>
        <v>393.31662599999999</v>
      </c>
      <c r="G748" s="84">
        <v>393.31662599999999</v>
      </c>
    </row>
    <row r="749" spans="1:9" x14ac:dyDescent="0.25">
      <c r="A749" s="18">
        <v>1984</v>
      </c>
      <c r="B749" s="18">
        <v>1983</v>
      </c>
      <c r="C749" s="18">
        <v>10</v>
      </c>
      <c r="D749" s="84" t="s">
        <v>783</v>
      </c>
      <c r="E749" s="84" t="str">
        <f t="shared" si="20"/>
        <v>1984 10</v>
      </c>
      <c r="F749" s="14">
        <f>VLOOKUP(D749,'Scatter Plot_2'!A756:C1739,3,FALSE)</f>
        <v>375.78940799999998</v>
      </c>
      <c r="G749" s="84">
        <v>375.78940799999998</v>
      </c>
    </row>
    <row r="750" spans="1:9" x14ac:dyDescent="0.25">
      <c r="A750" s="18">
        <v>1984</v>
      </c>
      <c r="B750" s="18">
        <v>1983</v>
      </c>
      <c r="C750" s="18">
        <v>11</v>
      </c>
      <c r="D750" s="84" t="s">
        <v>784</v>
      </c>
      <c r="E750" s="84" t="str">
        <f t="shared" si="20"/>
        <v>1984 11</v>
      </c>
      <c r="F750" s="14">
        <f>VLOOKUP(D750,'Scatter Plot_2'!A757:C1740,3,FALSE)</f>
        <v>337.80989</v>
      </c>
      <c r="G750" s="84">
        <v>337.80989</v>
      </c>
    </row>
    <row r="751" spans="1:9" x14ac:dyDescent="0.25">
      <c r="A751" s="18">
        <v>1984</v>
      </c>
      <c r="B751" s="18">
        <v>1983</v>
      </c>
      <c r="C751" s="18">
        <v>12</v>
      </c>
      <c r="D751" s="84" t="s">
        <v>785</v>
      </c>
      <c r="E751" s="84" t="str">
        <f t="shared" si="20"/>
        <v>1984 12</v>
      </c>
      <c r="F751" s="14">
        <f>VLOOKUP(D751,'Scatter Plot_2'!A758:C1741,3,FALSE)</f>
        <v>331.42665299999999</v>
      </c>
      <c r="G751" s="84">
        <v>331.42665299999999</v>
      </c>
    </row>
    <row r="752" spans="1:9" x14ac:dyDescent="0.25">
      <c r="A752" s="18">
        <v>1984</v>
      </c>
      <c r="B752" s="18">
        <v>1984</v>
      </c>
      <c r="C752" s="18">
        <v>1</v>
      </c>
      <c r="D752" s="84" t="s">
        <v>786</v>
      </c>
      <c r="E752" s="84" t="str">
        <f t="shared" si="20"/>
        <v>1984 1</v>
      </c>
      <c r="F752" s="14">
        <f>VLOOKUP(D752,'Scatter Plot_2'!A759:C1742,3,FALSE)</f>
        <v>151.229928</v>
      </c>
      <c r="G752" s="84">
        <v>151.229928</v>
      </c>
    </row>
    <row r="753" spans="1:7" x14ac:dyDescent="0.25">
      <c r="A753" s="18">
        <v>1984</v>
      </c>
      <c r="B753" s="18">
        <v>1984</v>
      </c>
      <c r="C753" s="18">
        <v>2</v>
      </c>
      <c r="D753" s="84" t="s">
        <v>787</v>
      </c>
      <c r="E753" s="84" t="str">
        <f t="shared" si="20"/>
        <v>1984 2</v>
      </c>
      <c r="F753" s="14">
        <f>VLOOKUP(D753,'Scatter Plot_2'!A760:C1743,3,FALSE)</f>
        <v>109.297985</v>
      </c>
      <c r="G753" s="84">
        <v>109.297985</v>
      </c>
    </row>
    <row r="754" spans="1:7" x14ac:dyDescent="0.25">
      <c r="A754" s="18">
        <v>1984</v>
      </c>
      <c r="B754" s="18">
        <v>1984</v>
      </c>
      <c r="C754" s="18">
        <v>3</v>
      </c>
      <c r="D754" s="84" t="s">
        <v>788</v>
      </c>
      <c r="E754" s="84" t="str">
        <f t="shared" si="20"/>
        <v>1984 3</v>
      </c>
      <c r="F754" s="14">
        <f>VLOOKUP(D754,'Scatter Plot_2'!A761:C1744,3,FALSE)</f>
        <v>152.50603799999999</v>
      </c>
      <c r="G754" s="84">
        <v>152.50603799999999</v>
      </c>
    </row>
    <row r="755" spans="1:7" x14ac:dyDescent="0.25">
      <c r="A755" s="18">
        <v>1984</v>
      </c>
      <c r="B755" s="18">
        <v>1984</v>
      </c>
      <c r="C755" s="18">
        <v>4</v>
      </c>
      <c r="D755" s="84" t="s">
        <v>789</v>
      </c>
      <c r="E755" s="84" t="str">
        <f t="shared" si="20"/>
        <v>1984 4</v>
      </c>
      <c r="F755" s="14">
        <f>VLOOKUP(D755,'Scatter Plot_2'!A762:C1745,3,FALSE)</f>
        <v>187.789378</v>
      </c>
      <c r="G755" s="84">
        <v>187.789378</v>
      </c>
    </row>
    <row r="756" spans="1:7" x14ac:dyDescent="0.25">
      <c r="A756" s="18">
        <v>1984</v>
      </c>
      <c r="B756" s="18">
        <v>1984</v>
      </c>
      <c r="C756" s="18">
        <v>5</v>
      </c>
      <c r="D756" s="84" t="s">
        <v>790</v>
      </c>
      <c r="E756" s="84" t="str">
        <f t="shared" si="20"/>
        <v>1984 5</v>
      </c>
      <c r="F756" s="14">
        <f>VLOOKUP(D756,'Scatter Plot_2'!A763:C1746,3,FALSE)</f>
        <v>282.229445</v>
      </c>
      <c r="G756" s="84">
        <v>282.229445</v>
      </c>
    </row>
    <row r="757" spans="1:7" x14ac:dyDescent="0.25">
      <c r="A757" s="18">
        <v>1984</v>
      </c>
      <c r="B757" s="18">
        <v>1984</v>
      </c>
      <c r="C757" s="18">
        <v>6</v>
      </c>
      <c r="D757" s="84" t="s">
        <v>791</v>
      </c>
      <c r="E757" s="84" t="str">
        <f t="shared" si="20"/>
        <v>1984 6</v>
      </c>
      <c r="F757" s="14">
        <f>VLOOKUP(D757,'Scatter Plot_2'!A764:C1747,3,FALSE)</f>
        <v>347.99915700000003</v>
      </c>
      <c r="G757" s="84">
        <v>347.99915700000003</v>
      </c>
    </row>
    <row r="758" spans="1:7" x14ac:dyDescent="0.25">
      <c r="A758" s="18">
        <v>1984</v>
      </c>
      <c r="B758" s="18">
        <v>1984</v>
      </c>
      <c r="C758" s="18">
        <v>7</v>
      </c>
      <c r="D758" s="84" t="s">
        <v>792</v>
      </c>
      <c r="E758" s="84" t="str">
        <f t="shared" si="20"/>
        <v>1984 7</v>
      </c>
      <c r="F758" s="14">
        <f>VLOOKUP(D758,'Scatter Plot_2'!A765:C1748,3,FALSE)</f>
        <v>368.74642299999999</v>
      </c>
      <c r="G758" s="84">
        <v>368.74642299999999</v>
      </c>
    </row>
    <row r="759" spans="1:7" x14ac:dyDescent="0.25">
      <c r="A759" s="18">
        <v>1984</v>
      </c>
      <c r="B759" s="18">
        <v>1984</v>
      </c>
      <c r="C759" s="18">
        <v>8</v>
      </c>
      <c r="D759" s="84" t="s">
        <v>793</v>
      </c>
      <c r="E759" s="84" t="str">
        <f t="shared" si="20"/>
        <v>1984 8</v>
      </c>
      <c r="F759" s="14">
        <f>VLOOKUP(D759,'Scatter Plot_2'!A766:C1749,3,FALSE)</f>
        <v>400.99062800000002</v>
      </c>
      <c r="G759" s="84">
        <v>400.99062800000002</v>
      </c>
    </row>
    <row r="760" spans="1:7" x14ac:dyDescent="0.25">
      <c r="A760" s="18">
        <v>1984</v>
      </c>
      <c r="B760" s="18">
        <v>1984</v>
      </c>
      <c r="C760" s="18">
        <v>9</v>
      </c>
      <c r="D760" s="84" t="s">
        <v>794</v>
      </c>
      <c r="E760" s="84" t="str">
        <f t="shared" si="20"/>
        <v>1984 9</v>
      </c>
      <c r="F760" s="14">
        <f>VLOOKUP(D760,'Scatter Plot_2'!A767:C1750,3,FALSE)</f>
        <v>311.45524899999998</v>
      </c>
      <c r="G760" s="84">
        <v>311.45524899999998</v>
      </c>
    </row>
    <row r="761" spans="1:7" x14ac:dyDescent="0.25">
      <c r="A761" s="18">
        <v>1985</v>
      </c>
      <c r="B761" s="18">
        <v>1984</v>
      </c>
      <c r="C761" s="18">
        <v>10</v>
      </c>
      <c r="D761" s="84" t="s">
        <v>795</v>
      </c>
      <c r="E761" s="84" t="str">
        <f t="shared" si="20"/>
        <v>1985 10</v>
      </c>
      <c r="F761" s="14">
        <f>VLOOKUP(D761,'Scatter Plot_2'!A768:C1751,3,FALSE)</f>
        <v>291.60325899999998</v>
      </c>
      <c r="G761" s="84">
        <v>291.60325899999998</v>
      </c>
    </row>
    <row r="762" spans="1:7" x14ac:dyDescent="0.25">
      <c r="A762" s="18">
        <v>1985</v>
      </c>
      <c r="B762" s="18">
        <v>1984</v>
      </c>
      <c r="C762" s="18">
        <v>11</v>
      </c>
      <c r="D762" s="84" t="s">
        <v>796</v>
      </c>
      <c r="E762" s="84" t="str">
        <f t="shared" si="20"/>
        <v>1985 11</v>
      </c>
      <c r="F762" s="14">
        <f>VLOOKUP(D762,'Scatter Plot_2'!A769:C1752,3,FALSE)</f>
        <v>252.27498399999999</v>
      </c>
      <c r="G762" s="84">
        <v>252.27498399999999</v>
      </c>
    </row>
    <row r="763" spans="1:7" x14ac:dyDescent="0.25">
      <c r="A763" s="18">
        <v>1985</v>
      </c>
      <c r="B763" s="18">
        <v>1984</v>
      </c>
      <c r="C763" s="18">
        <v>12</v>
      </c>
      <c r="D763" s="84" t="s">
        <v>797</v>
      </c>
      <c r="E763" s="84" t="str">
        <f t="shared" si="20"/>
        <v>1985 12</v>
      </c>
      <c r="F763" s="14">
        <f>VLOOKUP(D763,'Scatter Plot_2'!A770:C1753,3,FALSE)</f>
        <v>239.85893200000001</v>
      </c>
      <c r="G763" s="84">
        <v>239.85893200000001</v>
      </c>
    </row>
    <row r="764" spans="1:7" x14ac:dyDescent="0.25">
      <c r="A764" s="18">
        <v>1985</v>
      </c>
      <c r="B764" s="18">
        <v>1985</v>
      </c>
      <c r="C764" s="18">
        <v>1</v>
      </c>
      <c r="D764" s="84" t="s">
        <v>798</v>
      </c>
      <c r="E764" s="84" t="str">
        <f t="shared" si="20"/>
        <v>1985 1</v>
      </c>
      <c r="F764" s="14">
        <f>VLOOKUP(D764,'Scatter Plot_2'!A771:C1754,3,FALSE)</f>
        <v>59.663952000000002</v>
      </c>
      <c r="G764" s="84">
        <v>59.663952000000002</v>
      </c>
    </row>
    <row r="765" spans="1:7" x14ac:dyDescent="0.25">
      <c r="A765" s="18">
        <v>1985</v>
      </c>
      <c r="B765" s="18">
        <v>1985</v>
      </c>
      <c r="C765" s="18">
        <v>2</v>
      </c>
      <c r="D765" s="84" t="s">
        <v>799</v>
      </c>
      <c r="E765" s="84" t="str">
        <f t="shared" si="20"/>
        <v>1985 2</v>
      </c>
      <c r="F765" s="14">
        <f>VLOOKUP(D765,'Scatter Plot_2'!A772:C1755,3,FALSE)</f>
        <v>19.067226999999999</v>
      </c>
      <c r="G765" s="84">
        <v>19.067226999999999</v>
      </c>
    </row>
    <row r="766" spans="1:7" x14ac:dyDescent="0.25">
      <c r="A766" s="18">
        <v>1985</v>
      </c>
      <c r="B766" s="18">
        <v>1985</v>
      </c>
      <c r="C766" s="18">
        <v>3</v>
      </c>
      <c r="D766" s="84" t="s">
        <v>800</v>
      </c>
      <c r="E766" s="84" t="str">
        <f t="shared" si="20"/>
        <v>1985 3</v>
      </c>
      <c r="F766" s="14">
        <f>VLOOKUP(D766,'Scatter Plot_2'!A773:C1756,3,FALSE)</f>
        <v>102.40186799999999</v>
      </c>
      <c r="G766" s="84">
        <v>102.40186799999999</v>
      </c>
    </row>
    <row r="767" spans="1:7" x14ac:dyDescent="0.25">
      <c r="A767" s="18">
        <v>1985</v>
      </c>
      <c r="B767" s="18">
        <v>1985</v>
      </c>
      <c r="C767" s="18">
        <v>4</v>
      </c>
      <c r="D767" s="84" t="s">
        <v>801</v>
      </c>
      <c r="E767" s="84" t="str">
        <f t="shared" si="20"/>
        <v>1985 4</v>
      </c>
      <c r="F767" s="14">
        <f>VLOOKUP(D767,'Scatter Plot_2'!A774:C1757,3,FALSE)</f>
        <v>198.197363</v>
      </c>
      <c r="G767" s="84">
        <v>198.197363</v>
      </c>
    </row>
    <row r="768" spans="1:7" x14ac:dyDescent="0.25">
      <c r="A768" s="18">
        <v>1985</v>
      </c>
      <c r="B768" s="18">
        <v>1985</v>
      </c>
      <c r="C768" s="18">
        <v>5</v>
      </c>
      <c r="D768" s="84" t="s">
        <v>802</v>
      </c>
      <c r="E768" s="84" t="str">
        <f t="shared" si="20"/>
        <v>1985 5</v>
      </c>
      <c r="F768" s="14">
        <f>VLOOKUP(D768,'Scatter Plot_2'!A775:C1758,3,FALSE)</f>
        <v>274.62086299999999</v>
      </c>
      <c r="G768" s="84">
        <v>274.62086299999999</v>
      </c>
    </row>
    <row r="769" spans="1:9" x14ac:dyDescent="0.25">
      <c r="A769" s="18">
        <v>1985</v>
      </c>
      <c r="B769" s="18">
        <v>1985</v>
      </c>
      <c r="C769" s="18">
        <v>6</v>
      </c>
      <c r="D769" s="84" t="s">
        <v>803</v>
      </c>
      <c r="E769" s="84" t="str">
        <f t="shared" si="20"/>
        <v>1985 6</v>
      </c>
      <c r="F769" s="14">
        <f>VLOOKUP(D769,'Scatter Plot_2'!A776:C1759,3,FALSE)</f>
        <v>337.34950700000002</v>
      </c>
      <c r="G769" s="84">
        <v>337.34950700000002</v>
      </c>
    </row>
    <row r="770" spans="1:9" x14ac:dyDescent="0.25">
      <c r="A770" s="18">
        <v>1985</v>
      </c>
      <c r="B770" s="18">
        <v>1985</v>
      </c>
      <c r="C770" s="18">
        <v>7</v>
      </c>
      <c r="D770" s="84" t="s">
        <v>804</v>
      </c>
      <c r="E770" s="84" t="str">
        <f t="shared" si="20"/>
        <v>1985 7</v>
      </c>
      <c r="F770" s="14">
        <f>VLOOKUP(D770,'Scatter Plot_2'!A777:C1760,3,FALSE)</f>
        <v>358.60859699999997</v>
      </c>
      <c r="G770" s="84">
        <v>358.60859699999997</v>
      </c>
    </row>
    <row r="771" spans="1:9" x14ac:dyDescent="0.25">
      <c r="A771" s="18">
        <v>1985</v>
      </c>
      <c r="B771" s="18">
        <v>1985</v>
      </c>
      <c r="C771" s="18">
        <v>8</v>
      </c>
      <c r="D771" s="84" t="s">
        <v>805</v>
      </c>
      <c r="E771" s="84" t="str">
        <f t="shared" si="20"/>
        <v>1985 8</v>
      </c>
      <c r="F771" s="14">
        <f>VLOOKUP(D771,'Scatter Plot_2'!A778:C1761,3,FALSE)</f>
        <v>369.02438000000001</v>
      </c>
      <c r="G771" s="84">
        <v>369.02438000000001</v>
      </c>
    </row>
    <row r="772" spans="1:9" x14ac:dyDescent="0.25">
      <c r="A772" s="18">
        <v>1985</v>
      </c>
      <c r="B772" s="18">
        <v>1985</v>
      </c>
      <c r="C772" s="18">
        <v>9</v>
      </c>
      <c r="D772" s="84" t="s">
        <v>806</v>
      </c>
      <c r="E772" s="84" t="str">
        <f t="shared" si="20"/>
        <v>1985 9</v>
      </c>
      <c r="F772" s="14">
        <f>VLOOKUP(D772,'Scatter Plot_2'!A779:C1762,3,FALSE)</f>
        <v>208.809529</v>
      </c>
      <c r="G772" s="84">
        <v>208.809529</v>
      </c>
      <c r="H772" s="17"/>
      <c r="I772" s="17"/>
    </row>
    <row r="773" spans="1:9" x14ac:dyDescent="0.25">
      <c r="A773" s="18">
        <v>1986</v>
      </c>
      <c r="B773" s="18">
        <v>1985</v>
      </c>
      <c r="C773" s="18">
        <v>10</v>
      </c>
      <c r="D773" s="84" t="s">
        <v>807</v>
      </c>
      <c r="E773" s="84" t="str">
        <f t="shared" si="20"/>
        <v>1986 10</v>
      </c>
      <c r="F773" s="14">
        <f>VLOOKUP(D773,'Scatter Plot_2'!A780:C1763,3,FALSE)</f>
        <v>200.14973000000001</v>
      </c>
      <c r="G773" s="84">
        <v>200.14973000000001</v>
      </c>
      <c r="H773" s="17"/>
      <c r="I773" s="17"/>
    </row>
    <row r="774" spans="1:9" x14ac:dyDescent="0.25">
      <c r="A774" s="18">
        <v>1986</v>
      </c>
      <c r="B774" s="18">
        <v>1985</v>
      </c>
      <c r="C774" s="18">
        <v>11</v>
      </c>
      <c r="D774" s="84" t="s">
        <v>808</v>
      </c>
      <c r="E774" s="84" t="str">
        <f t="shared" ref="E774:E837" si="21">CONCATENATE(A774," ",C774)</f>
        <v>1986 11</v>
      </c>
      <c r="F774" s="14">
        <f>VLOOKUP(D774,'Scatter Plot_2'!A781:C1764,3,FALSE)</f>
        <v>344.941531</v>
      </c>
      <c r="G774" s="84">
        <v>344.941531</v>
      </c>
    </row>
    <row r="775" spans="1:9" x14ac:dyDescent="0.25">
      <c r="A775" s="18">
        <v>1986</v>
      </c>
      <c r="B775" s="18">
        <v>1985</v>
      </c>
      <c r="C775" s="18">
        <v>12</v>
      </c>
      <c r="D775" s="84" t="s">
        <v>809</v>
      </c>
      <c r="E775" s="84" t="str">
        <f t="shared" si="21"/>
        <v>1986 12</v>
      </c>
      <c r="F775" s="14">
        <f>VLOOKUP(D775,'Scatter Plot_2'!A782:C1765,3,FALSE)</f>
        <v>344.00369799999999</v>
      </c>
      <c r="G775" s="84">
        <v>344.00369799999999</v>
      </c>
    </row>
    <row r="776" spans="1:9" x14ac:dyDescent="0.25">
      <c r="A776" s="18">
        <v>1986</v>
      </c>
      <c r="B776" s="18">
        <v>1986</v>
      </c>
      <c r="C776" s="18">
        <v>1</v>
      </c>
      <c r="D776" s="84" t="s">
        <v>810</v>
      </c>
      <c r="E776" s="84" t="str">
        <f t="shared" si="21"/>
        <v>1986 1</v>
      </c>
      <c r="F776" s="14">
        <f>VLOOKUP(D776,'Scatter Plot_2'!A783:C1766,3,FALSE)</f>
        <v>0.12916</v>
      </c>
      <c r="G776" s="84">
        <v>0.12916</v>
      </c>
    </row>
    <row r="777" spans="1:9" x14ac:dyDescent="0.25">
      <c r="A777" s="18">
        <v>1986</v>
      </c>
      <c r="B777" s="18">
        <v>1986</v>
      </c>
      <c r="C777" s="18">
        <v>2</v>
      </c>
      <c r="D777" s="84" t="s">
        <v>811</v>
      </c>
      <c r="E777" s="84" t="str">
        <f t="shared" si="21"/>
        <v>1986 2</v>
      </c>
      <c r="F777" s="14">
        <f>VLOOKUP(D777,'Scatter Plot_2'!A784:C1767,3,FALSE)</f>
        <v>6.335782</v>
      </c>
      <c r="G777" s="84">
        <v>6.335782</v>
      </c>
    </row>
    <row r="778" spans="1:9" x14ac:dyDescent="0.25">
      <c r="A778" s="18">
        <v>1986</v>
      </c>
      <c r="B778" s="18">
        <v>1986</v>
      </c>
      <c r="C778" s="18">
        <v>3</v>
      </c>
      <c r="D778" s="84" t="s">
        <v>812</v>
      </c>
      <c r="E778" s="84" t="str">
        <f t="shared" si="21"/>
        <v>1986 3</v>
      </c>
      <c r="F778" s="14">
        <f>VLOOKUP(D778,'Scatter Plot_2'!A785:C1768,3,FALSE)</f>
        <v>167.28234900000001</v>
      </c>
      <c r="G778" s="84">
        <v>167.28234900000001</v>
      </c>
    </row>
    <row r="779" spans="1:9" x14ac:dyDescent="0.25">
      <c r="A779" s="18">
        <v>1986</v>
      </c>
      <c r="B779" s="18">
        <v>1986</v>
      </c>
      <c r="C779" s="18">
        <v>4</v>
      </c>
      <c r="D779" s="84" t="s">
        <v>813</v>
      </c>
      <c r="E779" s="84" t="str">
        <f t="shared" si="21"/>
        <v>1986 4</v>
      </c>
      <c r="F779" s="14">
        <f>VLOOKUP(D779,'Scatter Plot_2'!A786:C1769,3,FALSE)</f>
        <v>246.87898999999999</v>
      </c>
      <c r="G779" s="84">
        <v>246.87898999999999</v>
      </c>
    </row>
    <row r="780" spans="1:9" x14ac:dyDescent="0.25">
      <c r="A780" s="18">
        <v>1986</v>
      </c>
      <c r="B780" s="18">
        <v>1986</v>
      </c>
      <c r="C780" s="18">
        <v>5</v>
      </c>
      <c r="D780" s="84" t="s">
        <v>814</v>
      </c>
      <c r="E780" s="84" t="str">
        <f t="shared" si="21"/>
        <v>1986 5</v>
      </c>
      <c r="F780" s="14">
        <f>VLOOKUP(D780,'Scatter Plot_2'!A787:C1770,3,FALSE)</f>
        <v>340.63984599999998</v>
      </c>
      <c r="G780" s="84">
        <v>340.63984599999998</v>
      </c>
    </row>
    <row r="781" spans="1:9" x14ac:dyDescent="0.25">
      <c r="A781" s="18">
        <v>1986</v>
      </c>
      <c r="B781" s="18">
        <v>1986</v>
      </c>
      <c r="C781" s="18">
        <v>6</v>
      </c>
      <c r="D781" s="84" t="s">
        <v>815</v>
      </c>
      <c r="E781" s="84" t="str">
        <f t="shared" si="21"/>
        <v>1986 6</v>
      </c>
      <c r="F781" s="14">
        <f>VLOOKUP(D781,'Scatter Plot_2'!A788:C1771,3,FALSE)</f>
        <v>412.564707</v>
      </c>
      <c r="G781" s="84">
        <v>412.564707</v>
      </c>
    </row>
    <row r="782" spans="1:9" x14ac:dyDescent="0.25">
      <c r="A782" s="18">
        <v>1986</v>
      </c>
      <c r="B782" s="18">
        <v>1986</v>
      </c>
      <c r="C782" s="18">
        <v>7</v>
      </c>
      <c r="D782" s="84" t="s">
        <v>816</v>
      </c>
      <c r="E782" s="84" t="str">
        <f t="shared" si="21"/>
        <v>1986 7</v>
      </c>
      <c r="F782" s="14">
        <f>VLOOKUP(D782,'Scatter Plot_2'!A789:C1772,3,FALSE)</f>
        <v>438.26194500000003</v>
      </c>
      <c r="G782" s="84">
        <v>438.26194500000003</v>
      </c>
    </row>
    <row r="783" spans="1:9" x14ac:dyDescent="0.25">
      <c r="A783" s="18">
        <v>1986</v>
      </c>
      <c r="B783" s="18">
        <v>1986</v>
      </c>
      <c r="C783" s="18">
        <v>8</v>
      </c>
      <c r="D783" s="84" t="s">
        <v>817</v>
      </c>
      <c r="E783" s="84" t="str">
        <f t="shared" si="21"/>
        <v>1986 8</v>
      </c>
      <c r="F783" s="14">
        <f>VLOOKUP(D783,'Scatter Plot_2'!A790:C1773,3,FALSE)</f>
        <v>447.61891400000002</v>
      </c>
      <c r="G783" s="84">
        <v>447.61891400000002</v>
      </c>
    </row>
    <row r="784" spans="1:9" x14ac:dyDescent="0.25">
      <c r="A784" s="18">
        <v>1986</v>
      </c>
      <c r="B784" s="18">
        <v>1986</v>
      </c>
      <c r="C784" s="18">
        <v>9</v>
      </c>
      <c r="D784" s="84" t="s">
        <v>818</v>
      </c>
      <c r="E784" s="84" t="str">
        <f t="shared" si="21"/>
        <v>1986 9</v>
      </c>
      <c r="F784" s="14">
        <f>VLOOKUP(D784,'Scatter Plot_2'!A791:C1774,3,FALSE)</f>
        <v>372.38065599999999</v>
      </c>
      <c r="G784" s="84">
        <v>372.38065599999999</v>
      </c>
    </row>
    <row r="785" spans="1:9" x14ac:dyDescent="0.25">
      <c r="A785" s="18">
        <v>1987</v>
      </c>
      <c r="B785" s="18">
        <v>1986</v>
      </c>
      <c r="C785" s="18">
        <v>10</v>
      </c>
      <c r="D785" s="84" t="s">
        <v>819</v>
      </c>
      <c r="E785" s="84" t="str">
        <f t="shared" si="21"/>
        <v>1987 10</v>
      </c>
      <c r="F785" s="14">
        <f>VLOOKUP(D785,'Scatter Plot_2'!A792:C1775,3,FALSE)</f>
        <v>352.160438</v>
      </c>
      <c r="G785" s="84">
        <v>352.160438</v>
      </c>
    </row>
    <row r="786" spans="1:9" x14ac:dyDescent="0.25">
      <c r="A786" s="18">
        <v>1987</v>
      </c>
      <c r="B786" s="18">
        <v>1986</v>
      </c>
      <c r="C786" s="18">
        <v>11</v>
      </c>
      <c r="D786" s="84" t="s">
        <v>820</v>
      </c>
      <c r="E786" s="84" t="str">
        <f t="shared" si="21"/>
        <v>1987 11</v>
      </c>
      <c r="F786" s="14">
        <f>VLOOKUP(D786,'Scatter Plot_2'!A793:C1776,3,FALSE)</f>
        <v>218.349413</v>
      </c>
      <c r="G786" s="84">
        <v>218.349413</v>
      </c>
      <c r="H786" s="17"/>
      <c r="I786" s="17"/>
    </row>
    <row r="787" spans="1:9" x14ac:dyDescent="0.25">
      <c r="A787" s="18">
        <v>1987</v>
      </c>
      <c r="B787" s="18">
        <v>1986</v>
      </c>
      <c r="C787" s="18">
        <v>12</v>
      </c>
      <c r="D787" s="84" t="s">
        <v>821</v>
      </c>
      <c r="E787" s="84" t="str">
        <f t="shared" si="21"/>
        <v>1987 12</v>
      </c>
      <c r="F787" s="14">
        <f>VLOOKUP(D787,'Scatter Plot_2'!A794:C1777,3,FALSE)</f>
        <v>288.72034100000002</v>
      </c>
      <c r="G787" s="84">
        <v>288.72034100000002</v>
      </c>
      <c r="H787" s="17"/>
      <c r="I787" s="17"/>
    </row>
    <row r="788" spans="1:9" x14ac:dyDescent="0.25">
      <c r="A788" s="18">
        <v>1987</v>
      </c>
      <c r="B788" s="18">
        <v>1987</v>
      </c>
      <c r="C788" s="18">
        <v>1</v>
      </c>
      <c r="D788" s="84" t="s">
        <v>822</v>
      </c>
      <c r="E788" s="84" t="str">
        <f t="shared" si="21"/>
        <v>1987 1</v>
      </c>
      <c r="F788" s="14">
        <f>VLOOKUP(D788,'Scatter Plot_2'!A795:C1778,3,FALSE)</f>
        <v>3.2709999999999999</v>
      </c>
      <c r="G788" s="84">
        <v>3.2709999999999999</v>
      </c>
    </row>
    <row r="789" spans="1:9" x14ac:dyDescent="0.25">
      <c r="A789" s="18">
        <v>1987</v>
      </c>
      <c r="B789" s="18">
        <v>1987</v>
      </c>
      <c r="C789" s="18">
        <v>2</v>
      </c>
      <c r="D789" s="84" t="s">
        <v>823</v>
      </c>
      <c r="E789" s="84" t="str">
        <f t="shared" si="21"/>
        <v>1987 2</v>
      </c>
      <c r="F789" s="14">
        <f>VLOOKUP(D789,'Scatter Plot_2'!A796:C1779,3,FALSE)</f>
        <v>1.182269</v>
      </c>
      <c r="G789" s="84">
        <v>1.182269</v>
      </c>
    </row>
    <row r="790" spans="1:9" x14ac:dyDescent="0.25">
      <c r="A790" s="18">
        <v>1987</v>
      </c>
      <c r="B790" s="18">
        <v>1987</v>
      </c>
      <c r="C790" s="18">
        <v>3</v>
      </c>
      <c r="D790" s="84" t="s">
        <v>824</v>
      </c>
      <c r="E790" s="84" t="str">
        <f t="shared" si="21"/>
        <v>1987 3</v>
      </c>
      <c r="F790" s="14">
        <f>VLOOKUP(D790,'Scatter Plot_2'!A797:C1780,3,FALSE)</f>
        <v>4.4979930000000001</v>
      </c>
      <c r="G790" s="84">
        <v>4.4979930000000001</v>
      </c>
    </row>
    <row r="791" spans="1:9" x14ac:dyDescent="0.25">
      <c r="A791" s="18">
        <v>1987</v>
      </c>
      <c r="B791" s="18">
        <v>1987</v>
      </c>
      <c r="C791" s="18">
        <v>4</v>
      </c>
      <c r="D791" s="84" t="s">
        <v>825</v>
      </c>
      <c r="E791" s="84" t="str">
        <f t="shared" si="21"/>
        <v>1987 4</v>
      </c>
      <c r="F791" s="14">
        <f>VLOOKUP(D791,'Scatter Plot_2'!A798:C1781,3,FALSE)</f>
        <v>17.695865000000001</v>
      </c>
      <c r="G791" s="84">
        <v>17.695865000000001</v>
      </c>
    </row>
    <row r="792" spans="1:9" x14ac:dyDescent="0.25">
      <c r="A792" s="18">
        <v>1987</v>
      </c>
      <c r="B792" s="18">
        <v>1987</v>
      </c>
      <c r="C792" s="18">
        <v>5</v>
      </c>
      <c r="D792" s="84" t="s">
        <v>826</v>
      </c>
      <c r="E792" s="84" t="str">
        <f t="shared" si="21"/>
        <v>1987 5</v>
      </c>
      <c r="F792" s="14">
        <f>VLOOKUP(D792,'Scatter Plot_2'!A799:C1782,3,FALSE)</f>
        <v>78.797065000000003</v>
      </c>
      <c r="G792" s="84">
        <v>78.797065000000003</v>
      </c>
    </row>
    <row r="793" spans="1:9" x14ac:dyDescent="0.25">
      <c r="A793" s="18">
        <v>1987</v>
      </c>
      <c r="B793" s="18">
        <v>1987</v>
      </c>
      <c r="C793" s="18">
        <v>6</v>
      </c>
      <c r="D793" s="84" t="s">
        <v>827</v>
      </c>
      <c r="E793" s="84" t="str">
        <f t="shared" si="21"/>
        <v>1987 6</v>
      </c>
      <c r="F793" s="14">
        <f>VLOOKUP(D793,'Scatter Plot_2'!A800:C1783,3,FALSE)</f>
        <v>128.81811999999999</v>
      </c>
      <c r="G793" s="84">
        <v>128.81811999999999</v>
      </c>
    </row>
    <row r="794" spans="1:9" x14ac:dyDescent="0.25">
      <c r="A794" s="18">
        <v>1987</v>
      </c>
      <c r="B794" s="18">
        <v>1987</v>
      </c>
      <c r="C794" s="18">
        <v>7</v>
      </c>
      <c r="D794" s="84" t="s">
        <v>828</v>
      </c>
      <c r="E794" s="84" t="str">
        <f t="shared" si="21"/>
        <v>1987 7</v>
      </c>
      <c r="F794" s="14">
        <f>VLOOKUP(D794,'Scatter Plot_2'!A801:C1784,3,FALSE)</f>
        <v>162.786888</v>
      </c>
      <c r="G794" s="84">
        <v>162.786888</v>
      </c>
    </row>
    <row r="795" spans="1:9" x14ac:dyDescent="0.25">
      <c r="A795" s="18">
        <v>1987</v>
      </c>
      <c r="B795" s="18">
        <v>1987</v>
      </c>
      <c r="C795" s="18">
        <v>8</v>
      </c>
      <c r="D795" s="84" t="s">
        <v>829</v>
      </c>
      <c r="E795" s="84" t="str">
        <f t="shared" si="21"/>
        <v>1987 8</v>
      </c>
      <c r="F795" s="14">
        <f>VLOOKUP(D795,'Scatter Plot_2'!A802:C1785,3,FALSE)</f>
        <v>151.33867699999999</v>
      </c>
      <c r="G795" s="84">
        <v>151.33867699999999</v>
      </c>
    </row>
    <row r="796" spans="1:9" x14ac:dyDescent="0.25">
      <c r="A796" s="18">
        <v>1987</v>
      </c>
      <c r="B796" s="18">
        <v>1987</v>
      </c>
      <c r="C796" s="18">
        <v>9</v>
      </c>
      <c r="D796" s="84" t="s">
        <v>830</v>
      </c>
      <c r="E796" s="84" t="str">
        <f t="shared" si="21"/>
        <v>1987 9</v>
      </c>
      <c r="F796" s="14">
        <f>VLOOKUP(D796,'Scatter Plot_2'!A803:C1786,3,FALSE)</f>
        <v>121.898917</v>
      </c>
      <c r="G796" s="84">
        <v>121.898917</v>
      </c>
    </row>
    <row r="797" spans="1:9" x14ac:dyDescent="0.25">
      <c r="A797" s="18">
        <v>1988</v>
      </c>
      <c r="B797" s="18">
        <v>1987</v>
      </c>
      <c r="C797" s="18">
        <v>10</v>
      </c>
      <c r="D797" s="84" t="s">
        <v>831</v>
      </c>
      <c r="E797" s="84" t="str">
        <f t="shared" si="21"/>
        <v>1988 10</v>
      </c>
      <c r="F797" s="14">
        <f>VLOOKUP(D797,'Scatter Plot_2'!A804:C1787,3,FALSE)</f>
        <v>92.160580999999993</v>
      </c>
      <c r="G797" s="84">
        <v>92.160580999999993</v>
      </c>
    </row>
    <row r="798" spans="1:9" x14ac:dyDescent="0.25">
      <c r="A798" s="18">
        <v>1988</v>
      </c>
      <c r="B798" s="18">
        <v>1987</v>
      </c>
      <c r="C798" s="18">
        <v>11</v>
      </c>
      <c r="D798" s="84" t="s">
        <v>832</v>
      </c>
      <c r="E798" s="84" t="str">
        <f t="shared" si="21"/>
        <v>1988 11</v>
      </c>
      <c r="F798" s="14">
        <f>VLOOKUP(D798,'Scatter Plot_2'!A805:C1788,3,FALSE)</f>
        <v>62.010508999999999</v>
      </c>
      <c r="G798" s="84">
        <v>62.010508999999999</v>
      </c>
    </row>
    <row r="799" spans="1:9" x14ac:dyDescent="0.25">
      <c r="A799" s="18">
        <v>1988</v>
      </c>
      <c r="B799" s="18">
        <v>1987</v>
      </c>
      <c r="C799" s="18">
        <v>12</v>
      </c>
      <c r="D799" s="84" t="s">
        <v>833</v>
      </c>
      <c r="E799" s="84" t="str">
        <f t="shared" si="21"/>
        <v>1988 12</v>
      </c>
      <c r="F799" s="14">
        <f>VLOOKUP(D799,'Scatter Plot_2'!A806:C1789,3,FALSE)</f>
        <v>66.203873999999999</v>
      </c>
      <c r="G799" s="84">
        <v>66.203873999999999</v>
      </c>
    </row>
    <row r="800" spans="1:9" x14ac:dyDescent="0.25">
      <c r="A800" s="18">
        <v>1988</v>
      </c>
      <c r="B800" s="18">
        <v>1988</v>
      </c>
      <c r="C800" s="18">
        <v>1</v>
      </c>
      <c r="D800" s="84" t="s">
        <v>834</v>
      </c>
      <c r="E800" s="84" t="str">
        <f t="shared" si="21"/>
        <v>1988 1</v>
      </c>
      <c r="F800" s="14">
        <f>VLOOKUP(D800,'Scatter Plot_2'!A807:C1790,3,FALSE)</f>
        <v>0.17088700000000001</v>
      </c>
      <c r="G800" s="84">
        <v>0.17088700000000001</v>
      </c>
    </row>
    <row r="801" spans="1:7" x14ac:dyDescent="0.25">
      <c r="A801" s="18">
        <v>1988</v>
      </c>
      <c r="B801" s="18">
        <v>1988</v>
      </c>
      <c r="C801" s="18">
        <v>2</v>
      </c>
      <c r="D801" s="84" t="s">
        <v>835</v>
      </c>
      <c r="E801" s="84" t="str">
        <f t="shared" si="21"/>
        <v>1988 2</v>
      </c>
      <c r="F801" s="14">
        <f>VLOOKUP(D801,'Scatter Plot_2'!A808:C1791,3,FALSE)</f>
        <v>6.2984689999999999</v>
      </c>
      <c r="G801" s="84">
        <v>6.2984689999999999</v>
      </c>
    </row>
    <row r="802" spans="1:7" x14ac:dyDescent="0.25">
      <c r="A802" s="18">
        <v>1988</v>
      </c>
      <c r="B802" s="18">
        <v>1988</v>
      </c>
      <c r="C802" s="18">
        <v>3</v>
      </c>
      <c r="D802" s="84" t="s">
        <v>836</v>
      </c>
      <c r="E802" s="84" t="str">
        <f t="shared" si="21"/>
        <v>1988 3</v>
      </c>
      <c r="F802" s="14">
        <f>VLOOKUP(D802,'Scatter Plot_2'!A809:C1792,3,FALSE)</f>
        <v>7.231611</v>
      </c>
      <c r="G802" s="84">
        <v>7.231611</v>
      </c>
    </row>
    <row r="803" spans="1:7" x14ac:dyDescent="0.25">
      <c r="A803" s="18">
        <v>1988</v>
      </c>
      <c r="B803" s="18">
        <v>1988</v>
      </c>
      <c r="C803" s="18">
        <v>4</v>
      </c>
      <c r="D803" s="84" t="s">
        <v>837</v>
      </c>
      <c r="E803" s="84" t="str">
        <f t="shared" si="21"/>
        <v>1988 4</v>
      </c>
      <c r="F803" s="14">
        <f>VLOOKUP(D803,'Scatter Plot_2'!A810:C1793,3,FALSE)</f>
        <v>10.999541000000001</v>
      </c>
      <c r="G803" s="84">
        <v>10.999541000000001</v>
      </c>
    </row>
    <row r="804" spans="1:7" x14ac:dyDescent="0.25">
      <c r="A804" s="18">
        <v>1988</v>
      </c>
      <c r="B804" s="18">
        <v>1988</v>
      </c>
      <c r="C804" s="18">
        <v>5</v>
      </c>
      <c r="D804" s="84" t="s">
        <v>838</v>
      </c>
      <c r="E804" s="84" t="str">
        <f t="shared" si="21"/>
        <v>1988 5</v>
      </c>
      <c r="F804" s="14">
        <f>VLOOKUP(D804,'Scatter Plot_2'!A811:C1794,3,FALSE)</f>
        <v>67.755352999999999</v>
      </c>
      <c r="G804" s="84">
        <v>67.755352999999999</v>
      </c>
    </row>
    <row r="805" spans="1:7" x14ac:dyDescent="0.25">
      <c r="A805" s="18">
        <v>1988</v>
      </c>
      <c r="B805" s="18">
        <v>1988</v>
      </c>
      <c r="C805" s="18">
        <v>6</v>
      </c>
      <c r="D805" s="84" t="s">
        <v>839</v>
      </c>
      <c r="E805" s="84" t="str">
        <f t="shared" si="21"/>
        <v>1988 6</v>
      </c>
      <c r="F805" s="14">
        <f>VLOOKUP(D805,'Scatter Plot_2'!A812:C1795,3,FALSE)</f>
        <v>110.947136</v>
      </c>
      <c r="G805" s="84">
        <v>110.947136</v>
      </c>
    </row>
    <row r="806" spans="1:7" x14ac:dyDescent="0.25">
      <c r="A806" s="18">
        <v>1988</v>
      </c>
      <c r="B806" s="18">
        <v>1988</v>
      </c>
      <c r="C806" s="18">
        <v>7</v>
      </c>
      <c r="D806" s="84" t="s">
        <v>840</v>
      </c>
      <c r="E806" s="84" t="str">
        <f t="shared" si="21"/>
        <v>1988 7</v>
      </c>
      <c r="F806" s="14">
        <f>VLOOKUP(D806,'Scatter Plot_2'!A813:C1796,3,FALSE)</f>
        <v>140.492794</v>
      </c>
      <c r="G806" s="84">
        <v>140.492794</v>
      </c>
    </row>
    <row r="807" spans="1:7" x14ac:dyDescent="0.25">
      <c r="A807" s="18">
        <v>1988</v>
      </c>
      <c r="B807" s="18">
        <v>1988</v>
      </c>
      <c r="C807" s="18">
        <v>8</v>
      </c>
      <c r="D807" s="84" t="s">
        <v>841</v>
      </c>
      <c r="E807" s="84" t="str">
        <f t="shared" si="21"/>
        <v>1988 8</v>
      </c>
      <c r="F807" s="14">
        <f>VLOOKUP(D807,'Scatter Plot_2'!A814:C1797,3,FALSE)</f>
        <v>129.868978</v>
      </c>
      <c r="G807" s="84">
        <v>129.868978</v>
      </c>
    </row>
    <row r="808" spans="1:7" x14ac:dyDescent="0.25">
      <c r="A808" s="18">
        <v>1988</v>
      </c>
      <c r="B808" s="18">
        <v>1988</v>
      </c>
      <c r="C808" s="18">
        <v>9</v>
      </c>
      <c r="D808" s="84" t="s">
        <v>842</v>
      </c>
      <c r="E808" s="84" t="str">
        <f t="shared" si="21"/>
        <v>1988 9</v>
      </c>
      <c r="F808" s="14">
        <f>VLOOKUP(D808,'Scatter Plot_2'!A815:C1798,3,FALSE)</f>
        <v>97.963267000000002</v>
      </c>
      <c r="G808" s="84">
        <v>97.963267000000002</v>
      </c>
    </row>
    <row r="809" spans="1:7" x14ac:dyDescent="0.25">
      <c r="A809" s="18">
        <v>1989</v>
      </c>
      <c r="B809" s="18">
        <v>1988</v>
      </c>
      <c r="C809" s="18">
        <v>10</v>
      </c>
      <c r="D809" s="84" t="s">
        <v>843</v>
      </c>
      <c r="E809" s="84" t="str">
        <f t="shared" si="21"/>
        <v>1989 10</v>
      </c>
      <c r="F809" s="14">
        <f>VLOOKUP(D809,'Scatter Plot_2'!A816:C1799,3,FALSE)</f>
        <v>27.125495000000001</v>
      </c>
      <c r="G809" s="84">
        <v>27.125495000000001</v>
      </c>
    </row>
    <row r="810" spans="1:7" x14ac:dyDescent="0.25">
      <c r="A810" s="18">
        <v>1989</v>
      </c>
      <c r="B810" s="18">
        <v>1988</v>
      </c>
      <c r="C810" s="18">
        <v>11</v>
      </c>
      <c r="D810" s="84" t="s">
        <v>844</v>
      </c>
      <c r="E810" s="84" t="str">
        <f t="shared" si="21"/>
        <v>1989 11</v>
      </c>
      <c r="F810" s="14">
        <f>VLOOKUP(D810,'Scatter Plot_2'!A817:C1800,3,FALSE)</f>
        <v>89.086455000000001</v>
      </c>
      <c r="G810" s="84">
        <v>89.086455000000001</v>
      </c>
    </row>
    <row r="811" spans="1:7" x14ac:dyDescent="0.25">
      <c r="A811" s="18">
        <v>1989</v>
      </c>
      <c r="B811" s="18">
        <v>1988</v>
      </c>
      <c r="C811" s="18">
        <v>12</v>
      </c>
      <c r="D811" s="84" t="s">
        <v>845</v>
      </c>
      <c r="E811" s="84" t="str">
        <f t="shared" si="21"/>
        <v>1989 12</v>
      </c>
      <c r="F811" s="14">
        <f>VLOOKUP(D811,'Scatter Plot_2'!A818:C1801,3,FALSE)</f>
        <v>89.138379999999998</v>
      </c>
      <c r="G811" s="84">
        <v>89.138379999999998</v>
      </c>
    </row>
    <row r="812" spans="1:7" x14ac:dyDescent="0.25">
      <c r="A812" s="18">
        <v>1989</v>
      </c>
      <c r="B812" s="18">
        <v>1989</v>
      </c>
      <c r="C812" s="18">
        <v>1</v>
      </c>
      <c r="D812" s="84" t="s">
        <v>846</v>
      </c>
      <c r="E812" s="84" t="str">
        <f t="shared" si="21"/>
        <v>1989 1</v>
      </c>
      <c r="F812" s="14">
        <f>VLOOKUP(D812,'Scatter Plot_2'!A819:C1802,3,FALSE)</f>
        <v>0.59474800000000005</v>
      </c>
      <c r="G812" s="84">
        <v>0.59474800000000005</v>
      </c>
    </row>
    <row r="813" spans="1:7" x14ac:dyDescent="0.25">
      <c r="A813" s="18">
        <v>1989</v>
      </c>
      <c r="B813" s="18">
        <v>1989</v>
      </c>
      <c r="C813" s="18">
        <v>2</v>
      </c>
      <c r="D813" s="84" t="s">
        <v>847</v>
      </c>
      <c r="E813" s="84" t="str">
        <f t="shared" si="21"/>
        <v>1989 2</v>
      </c>
      <c r="F813" s="14">
        <f>VLOOKUP(D813,'Scatter Plot_2'!A820:C1803,3,FALSE)</f>
        <v>1.9886790000000001</v>
      </c>
      <c r="G813" s="84">
        <v>1.9886790000000001</v>
      </c>
    </row>
    <row r="814" spans="1:7" x14ac:dyDescent="0.25">
      <c r="A814" s="18">
        <v>1989</v>
      </c>
      <c r="B814" s="18">
        <v>1989</v>
      </c>
      <c r="C814" s="18">
        <v>3</v>
      </c>
      <c r="D814" s="84" t="s">
        <v>848</v>
      </c>
      <c r="E814" s="84" t="str">
        <f t="shared" si="21"/>
        <v>1989 3</v>
      </c>
      <c r="F814" s="14">
        <f>VLOOKUP(D814,'Scatter Plot_2'!A821:C1804,3,FALSE)</f>
        <v>10.486722</v>
      </c>
      <c r="G814" s="84">
        <v>10.486722</v>
      </c>
    </row>
    <row r="815" spans="1:7" x14ac:dyDescent="0.25">
      <c r="A815" s="18">
        <v>1989</v>
      </c>
      <c r="B815" s="18">
        <v>1989</v>
      </c>
      <c r="C815" s="18">
        <v>4</v>
      </c>
      <c r="D815" s="84" t="s">
        <v>849</v>
      </c>
      <c r="E815" s="84" t="str">
        <f t="shared" si="21"/>
        <v>1989 4</v>
      </c>
      <c r="F815" s="14">
        <f>VLOOKUP(D815,'Scatter Plot_2'!A822:C1805,3,FALSE)</f>
        <v>152.64452299999999</v>
      </c>
      <c r="G815" s="84">
        <v>152.64452299999999</v>
      </c>
    </row>
    <row r="816" spans="1:7" x14ac:dyDescent="0.25">
      <c r="A816" s="18">
        <v>1989</v>
      </c>
      <c r="B816" s="18">
        <v>1989</v>
      </c>
      <c r="C816" s="18">
        <v>5</v>
      </c>
      <c r="D816" s="84" t="s">
        <v>850</v>
      </c>
      <c r="E816" s="84" t="str">
        <f t="shared" si="21"/>
        <v>1989 5</v>
      </c>
      <c r="F816" s="14">
        <f>VLOOKUP(D816,'Scatter Plot_2'!A823:C1806,3,FALSE)</f>
        <v>214.33451700000001</v>
      </c>
      <c r="G816" s="84">
        <v>214.33451700000001</v>
      </c>
    </row>
    <row r="817" spans="1:9" x14ac:dyDescent="0.25">
      <c r="A817" s="18">
        <v>1989</v>
      </c>
      <c r="B817" s="18">
        <v>1989</v>
      </c>
      <c r="C817" s="18">
        <v>6</v>
      </c>
      <c r="D817" s="84" t="s">
        <v>851</v>
      </c>
      <c r="E817" s="84" t="str">
        <f t="shared" si="21"/>
        <v>1989 6</v>
      </c>
      <c r="F817" s="14">
        <f>VLOOKUP(D817,'Scatter Plot_2'!A824:C1807,3,FALSE)</f>
        <v>324.065764</v>
      </c>
      <c r="G817" s="84">
        <v>324.065764</v>
      </c>
    </row>
    <row r="818" spans="1:9" x14ac:dyDescent="0.25">
      <c r="A818" s="18">
        <v>1989</v>
      </c>
      <c r="B818" s="18">
        <v>1989</v>
      </c>
      <c r="C818" s="18">
        <v>7</v>
      </c>
      <c r="D818" s="84" t="s">
        <v>852</v>
      </c>
      <c r="E818" s="84" t="str">
        <f t="shared" si="21"/>
        <v>1989 7</v>
      </c>
      <c r="F818" s="14">
        <f>VLOOKUP(D818,'Scatter Plot_2'!A825:C1808,3,FALSE)</f>
        <v>399.41738700000002</v>
      </c>
      <c r="G818" s="84">
        <v>399.41738700000002</v>
      </c>
    </row>
    <row r="819" spans="1:9" x14ac:dyDescent="0.25">
      <c r="A819" s="18">
        <v>1989</v>
      </c>
      <c r="B819" s="18">
        <v>1989</v>
      </c>
      <c r="C819" s="18">
        <v>8</v>
      </c>
      <c r="D819" s="84" t="s">
        <v>853</v>
      </c>
      <c r="E819" s="84" t="str">
        <f t="shared" si="21"/>
        <v>1989 8</v>
      </c>
      <c r="F819" s="14">
        <f>VLOOKUP(D819,'Scatter Plot_2'!A826:C1809,3,FALSE)</f>
        <v>213.248378</v>
      </c>
      <c r="G819" s="84">
        <v>213.248378</v>
      </c>
      <c r="H819" s="17"/>
      <c r="I819" s="17"/>
    </row>
    <row r="820" spans="1:9" x14ac:dyDescent="0.25">
      <c r="A820" s="18">
        <v>1989</v>
      </c>
      <c r="B820" s="18">
        <v>1989</v>
      </c>
      <c r="C820" s="18">
        <v>9</v>
      </c>
      <c r="D820" s="84" t="s">
        <v>854</v>
      </c>
      <c r="E820" s="84" t="str">
        <f t="shared" si="21"/>
        <v>1989 9</v>
      </c>
      <c r="F820" s="14">
        <f>VLOOKUP(D820,'Scatter Plot_2'!A827:C1810,3,FALSE)</f>
        <v>214.77470400000001</v>
      </c>
      <c r="G820" s="84">
        <v>214.77470400000001</v>
      </c>
      <c r="H820" s="17"/>
      <c r="I820" s="17"/>
    </row>
    <row r="821" spans="1:9" x14ac:dyDescent="0.25">
      <c r="A821" s="18">
        <v>1990</v>
      </c>
      <c r="B821" s="18">
        <v>1989</v>
      </c>
      <c r="C821" s="18">
        <v>10</v>
      </c>
      <c r="D821" s="84" t="s">
        <v>855</v>
      </c>
      <c r="E821" s="84" t="str">
        <f t="shared" si="21"/>
        <v>1990 10</v>
      </c>
      <c r="F821" s="14">
        <f>VLOOKUP(D821,'Scatter Plot_2'!A828:C1811,3,FALSE)</f>
        <v>195.68920399999999</v>
      </c>
      <c r="G821" s="84">
        <v>195.68920399999999</v>
      </c>
      <c r="H821" s="17"/>
      <c r="I821" s="17"/>
    </row>
    <row r="822" spans="1:9" x14ac:dyDescent="0.25">
      <c r="A822" s="18">
        <v>1990</v>
      </c>
      <c r="B822" s="18">
        <v>1989</v>
      </c>
      <c r="C822" s="18">
        <v>11</v>
      </c>
      <c r="D822" s="84" t="s">
        <v>856</v>
      </c>
      <c r="E822" s="84" t="str">
        <f t="shared" si="21"/>
        <v>1990 11</v>
      </c>
      <c r="F822" s="14">
        <f>VLOOKUP(D822,'Scatter Plot_2'!A829:C1812,3,FALSE)</f>
        <v>145.38900100000001</v>
      </c>
      <c r="G822" s="84">
        <v>145.38900100000001</v>
      </c>
      <c r="H822" s="17"/>
      <c r="I822" s="17"/>
    </row>
    <row r="823" spans="1:9" x14ac:dyDescent="0.25">
      <c r="A823" s="18">
        <v>1990</v>
      </c>
      <c r="B823" s="18">
        <v>1989</v>
      </c>
      <c r="C823" s="18">
        <v>12</v>
      </c>
      <c r="D823" s="84" t="s">
        <v>857</v>
      </c>
      <c r="E823" s="84" t="str">
        <f t="shared" si="21"/>
        <v>1990 12</v>
      </c>
      <c r="F823" s="14">
        <f>VLOOKUP(D823,'Scatter Plot_2'!A830:C1813,3,FALSE)</f>
        <v>119.63494</v>
      </c>
      <c r="G823" s="84">
        <v>119.63494</v>
      </c>
      <c r="H823" s="17"/>
      <c r="I823" s="17"/>
    </row>
    <row r="824" spans="1:9" x14ac:dyDescent="0.25">
      <c r="A824" s="18">
        <v>1990</v>
      </c>
      <c r="B824" s="18">
        <v>1990</v>
      </c>
      <c r="C824" s="18">
        <v>1</v>
      </c>
      <c r="D824" s="84" t="s">
        <v>858</v>
      </c>
      <c r="E824" s="84" t="str">
        <f t="shared" si="21"/>
        <v>1990 1</v>
      </c>
      <c r="F824" s="14">
        <f>VLOOKUP(D824,'Scatter Plot_2'!A831:C1814,3,FALSE)</f>
        <v>0.78699300000000005</v>
      </c>
      <c r="G824" s="84">
        <v>0.78699300000000005</v>
      </c>
    </row>
    <row r="825" spans="1:9" x14ac:dyDescent="0.25">
      <c r="A825" s="18">
        <v>1990</v>
      </c>
      <c r="B825" s="18">
        <v>1990</v>
      </c>
      <c r="C825" s="18">
        <v>2</v>
      </c>
      <c r="D825" s="84" t="s">
        <v>859</v>
      </c>
      <c r="E825" s="84" t="str">
        <f t="shared" si="21"/>
        <v>1990 2</v>
      </c>
      <c r="F825" s="14">
        <f>VLOOKUP(D825,'Scatter Plot_2'!A832:C1815,3,FALSE)</f>
        <v>5.6837900000000001</v>
      </c>
      <c r="G825" s="84">
        <v>5.6837900000000001</v>
      </c>
    </row>
    <row r="826" spans="1:9" x14ac:dyDescent="0.25">
      <c r="A826" s="18">
        <v>1990</v>
      </c>
      <c r="B826" s="18">
        <v>1990</v>
      </c>
      <c r="C826" s="18">
        <v>3</v>
      </c>
      <c r="D826" s="84" t="s">
        <v>860</v>
      </c>
      <c r="E826" s="84" t="str">
        <f t="shared" si="21"/>
        <v>1990 3</v>
      </c>
      <c r="F826" s="14">
        <f>VLOOKUP(D826,'Scatter Plot_2'!A833:C1816,3,FALSE)</f>
        <v>10.543913</v>
      </c>
      <c r="G826" s="84">
        <v>10.543913</v>
      </c>
    </row>
    <row r="827" spans="1:9" x14ac:dyDescent="0.25">
      <c r="A827" s="18">
        <v>1990</v>
      </c>
      <c r="B827" s="18">
        <v>1990</v>
      </c>
      <c r="C827" s="18">
        <v>4</v>
      </c>
      <c r="D827" s="84" t="s">
        <v>861</v>
      </c>
      <c r="E827" s="84" t="str">
        <f t="shared" si="21"/>
        <v>1990 4</v>
      </c>
      <c r="F827" s="14">
        <f>VLOOKUP(D827,'Scatter Plot_2'!A834:C1817,3,FALSE)</f>
        <v>18.534651</v>
      </c>
      <c r="G827" s="84">
        <v>18.534651</v>
      </c>
    </row>
    <row r="828" spans="1:9" x14ac:dyDescent="0.25">
      <c r="A828" s="18">
        <v>1990</v>
      </c>
      <c r="B828" s="18">
        <v>1990</v>
      </c>
      <c r="C828" s="18">
        <v>5</v>
      </c>
      <c r="D828" s="84" t="s">
        <v>862</v>
      </c>
      <c r="E828" s="84" t="str">
        <f t="shared" si="21"/>
        <v>1990 5</v>
      </c>
      <c r="F828" s="14">
        <f>VLOOKUP(D828,'Scatter Plot_2'!A835:C1818,3,FALSE)</f>
        <v>88.882338000000004</v>
      </c>
      <c r="G828" s="84">
        <v>88.882338000000004</v>
      </c>
    </row>
    <row r="829" spans="1:9" x14ac:dyDescent="0.25">
      <c r="A829" s="18">
        <v>1990</v>
      </c>
      <c r="B829" s="18">
        <v>1990</v>
      </c>
      <c r="C829" s="18">
        <v>6</v>
      </c>
      <c r="D829" s="84" t="s">
        <v>863</v>
      </c>
      <c r="E829" s="84" t="str">
        <f t="shared" si="21"/>
        <v>1990 6</v>
      </c>
      <c r="F829" s="14">
        <f>VLOOKUP(D829,'Scatter Plot_2'!A836:C1819,3,FALSE)</f>
        <v>144.943614</v>
      </c>
      <c r="G829" s="84">
        <v>144.943614</v>
      </c>
    </row>
    <row r="830" spans="1:9" x14ac:dyDescent="0.25">
      <c r="A830" s="18">
        <v>1990</v>
      </c>
      <c r="B830" s="18">
        <v>1990</v>
      </c>
      <c r="C830" s="18">
        <v>7</v>
      </c>
      <c r="D830" s="84" t="s">
        <v>864</v>
      </c>
      <c r="E830" s="84" t="str">
        <f t="shared" si="21"/>
        <v>1990 7</v>
      </c>
      <c r="F830" s="14">
        <f>VLOOKUP(D830,'Scatter Plot_2'!A837:C1820,3,FALSE)</f>
        <v>183.74505099999999</v>
      </c>
      <c r="G830" s="84">
        <v>183.74505099999999</v>
      </c>
    </row>
    <row r="831" spans="1:9" x14ac:dyDescent="0.25">
      <c r="A831" s="18">
        <v>1990</v>
      </c>
      <c r="B831" s="18">
        <v>1990</v>
      </c>
      <c r="C831" s="18">
        <v>8</v>
      </c>
      <c r="D831" s="84" t="s">
        <v>865</v>
      </c>
      <c r="E831" s="84" t="str">
        <f t="shared" si="21"/>
        <v>1990 8</v>
      </c>
      <c r="F831" s="14">
        <f>VLOOKUP(D831,'Scatter Plot_2'!A838:C1821,3,FALSE)</f>
        <v>105.836412</v>
      </c>
      <c r="G831" s="84">
        <v>105.836412</v>
      </c>
      <c r="H831" s="17"/>
      <c r="I831" s="17"/>
    </row>
    <row r="832" spans="1:9" x14ac:dyDescent="0.25">
      <c r="A832" s="18">
        <v>1990</v>
      </c>
      <c r="B832" s="18">
        <v>1990</v>
      </c>
      <c r="C832" s="18">
        <v>9</v>
      </c>
      <c r="D832" s="84" t="s">
        <v>866</v>
      </c>
      <c r="E832" s="84" t="str">
        <f t="shared" si="21"/>
        <v>1990 9</v>
      </c>
      <c r="F832" s="14">
        <f>VLOOKUP(D832,'Scatter Plot_2'!A839:C1822,3,FALSE)</f>
        <v>131.398606</v>
      </c>
      <c r="G832" s="84">
        <v>131.398606</v>
      </c>
    </row>
    <row r="833" spans="1:9" x14ac:dyDescent="0.25">
      <c r="A833" s="18">
        <v>1991</v>
      </c>
      <c r="B833" s="18">
        <v>1990</v>
      </c>
      <c r="C833" s="18">
        <v>10</v>
      </c>
      <c r="D833" s="84" t="s">
        <v>867</v>
      </c>
      <c r="E833" s="84" t="str">
        <f t="shared" si="21"/>
        <v>1991 10</v>
      </c>
      <c r="F833" s="14">
        <f>VLOOKUP(D833,'Scatter Plot_2'!A840:C1823,3,FALSE)</f>
        <v>56.654859000000002</v>
      </c>
      <c r="G833" s="84">
        <v>56.654859000000002</v>
      </c>
      <c r="H833" s="17"/>
      <c r="I833" s="17"/>
    </row>
    <row r="834" spans="1:9" x14ac:dyDescent="0.25">
      <c r="A834" s="18">
        <v>1991</v>
      </c>
      <c r="B834" s="18">
        <v>1990</v>
      </c>
      <c r="C834" s="18">
        <v>11</v>
      </c>
      <c r="D834" s="84" t="s">
        <v>868</v>
      </c>
      <c r="E834" s="84" t="str">
        <f t="shared" si="21"/>
        <v>1991 11</v>
      </c>
      <c r="F834" s="14">
        <f>VLOOKUP(D834,'Scatter Plot_2'!A841:C1824,3,FALSE)</f>
        <v>132.93127100000001</v>
      </c>
      <c r="G834" s="84">
        <v>132.93127100000001</v>
      </c>
    </row>
    <row r="835" spans="1:9" x14ac:dyDescent="0.25">
      <c r="A835" s="18">
        <v>1991</v>
      </c>
      <c r="B835" s="18">
        <v>1990</v>
      </c>
      <c r="C835" s="18">
        <v>12</v>
      </c>
      <c r="D835" s="84" t="s">
        <v>869</v>
      </c>
      <c r="E835" s="84" t="str">
        <f t="shared" si="21"/>
        <v>1991 12</v>
      </c>
      <c r="F835" s="14">
        <f>VLOOKUP(D835,'Scatter Plot_2'!A842:C1825,3,FALSE)</f>
        <v>106.802059</v>
      </c>
      <c r="G835" s="84">
        <v>106.802059</v>
      </c>
    </row>
    <row r="836" spans="1:9" x14ac:dyDescent="0.25">
      <c r="A836" s="18">
        <v>1991</v>
      </c>
      <c r="B836" s="18">
        <v>1991</v>
      </c>
      <c r="C836" s="18">
        <v>1</v>
      </c>
      <c r="D836" s="84" t="s">
        <v>870</v>
      </c>
      <c r="E836" s="84" t="str">
        <f t="shared" si="21"/>
        <v>1991 1</v>
      </c>
      <c r="F836" s="14">
        <f>VLOOKUP(D836,'Scatter Plot_2'!A843:C1826,3,FALSE)</f>
        <v>0.26014700000000002</v>
      </c>
      <c r="G836" s="84">
        <v>0.26014700000000002</v>
      </c>
    </row>
    <row r="837" spans="1:9" x14ac:dyDescent="0.25">
      <c r="A837" s="18">
        <v>1991</v>
      </c>
      <c r="B837" s="18">
        <v>1991</v>
      </c>
      <c r="C837" s="18">
        <v>2</v>
      </c>
      <c r="D837" s="84" t="s">
        <v>871</v>
      </c>
      <c r="E837" s="84" t="str">
        <f t="shared" si="21"/>
        <v>1991 2</v>
      </c>
      <c r="F837" s="14">
        <f>VLOOKUP(D837,'Scatter Plot_2'!A844:C1827,3,FALSE)</f>
        <v>0.32877200000000001</v>
      </c>
      <c r="G837" s="84">
        <v>0.32877200000000001</v>
      </c>
    </row>
    <row r="838" spans="1:9" x14ac:dyDescent="0.25">
      <c r="A838" s="18">
        <v>1991</v>
      </c>
      <c r="B838" s="18">
        <v>1991</v>
      </c>
      <c r="C838" s="18">
        <v>3</v>
      </c>
      <c r="D838" s="84" t="s">
        <v>872</v>
      </c>
      <c r="E838" s="84" t="str">
        <f t="shared" ref="E838:E901" si="22">CONCATENATE(A838," ",C838)</f>
        <v>1991 3</v>
      </c>
      <c r="F838" s="14">
        <f>VLOOKUP(D838,'Scatter Plot_2'!A845:C1828,3,FALSE)</f>
        <v>3.282149</v>
      </c>
      <c r="G838" s="84">
        <v>3.282149</v>
      </c>
    </row>
    <row r="839" spans="1:9" x14ac:dyDescent="0.25">
      <c r="A839" s="18">
        <v>1991</v>
      </c>
      <c r="B839" s="18">
        <v>1991</v>
      </c>
      <c r="C839" s="18">
        <v>4</v>
      </c>
      <c r="D839" s="84" t="s">
        <v>873</v>
      </c>
      <c r="E839" s="84" t="str">
        <f t="shared" si="22"/>
        <v>1991 4</v>
      </c>
      <c r="F839" s="14">
        <f>VLOOKUP(D839,'Scatter Plot_2'!A846:C1829,3,FALSE)</f>
        <v>8.5890310000000003</v>
      </c>
      <c r="G839" s="84">
        <v>8.5890310000000003</v>
      </c>
    </row>
    <row r="840" spans="1:9" x14ac:dyDescent="0.25">
      <c r="A840" s="18">
        <v>1991</v>
      </c>
      <c r="B840" s="18">
        <v>1991</v>
      </c>
      <c r="C840" s="18">
        <v>5</v>
      </c>
      <c r="D840" s="84" t="s">
        <v>874</v>
      </c>
      <c r="E840" s="84" t="str">
        <f t="shared" si="22"/>
        <v>1991 5</v>
      </c>
      <c r="F840" s="14">
        <f>VLOOKUP(D840,'Scatter Plot_2'!A847:C1830,3,FALSE)</f>
        <v>53.153148999999999</v>
      </c>
      <c r="G840" s="84">
        <v>53.153148999999999</v>
      </c>
    </row>
    <row r="841" spans="1:9" x14ac:dyDescent="0.25">
      <c r="A841" s="18">
        <v>1991</v>
      </c>
      <c r="B841" s="18">
        <v>1991</v>
      </c>
      <c r="C841" s="18">
        <v>6</v>
      </c>
      <c r="D841" s="84" t="s">
        <v>875</v>
      </c>
      <c r="E841" s="84" t="str">
        <f t="shared" si="22"/>
        <v>1991 6</v>
      </c>
      <c r="F841" s="14">
        <f>VLOOKUP(D841,'Scatter Plot_2'!A848:C1831,3,FALSE)</f>
        <v>87.470958999999993</v>
      </c>
      <c r="G841" s="84">
        <v>87.470958999999993</v>
      </c>
    </row>
    <row r="842" spans="1:9" x14ac:dyDescent="0.25">
      <c r="A842" s="18">
        <v>1991</v>
      </c>
      <c r="B842" s="18">
        <v>1991</v>
      </c>
      <c r="C842" s="18">
        <v>7</v>
      </c>
      <c r="D842" s="84" t="s">
        <v>876</v>
      </c>
      <c r="E842" s="84" t="str">
        <f t="shared" si="22"/>
        <v>1991 7</v>
      </c>
      <c r="F842" s="14">
        <f>VLOOKUP(D842,'Scatter Plot_2'!A849:C1832,3,FALSE)</f>
        <v>110.932534</v>
      </c>
      <c r="G842" s="84">
        <v>110.932534</v>
      </c>
    </row>
    <row r="843" spans="1:9" x14ac:dyDescent="0.25">
      <c r="A843" s="18">
        <v>1991</v>
      </c>
      <c r="B843" s="18">
        <v>1991</v>
      </c>
      <c r="C843" s="18">
        <v>8</v>
      </c>
      <c r="D843" s="84" t="s">
        <v>877</v>
      </c>
      <c r="E843" s="84" t="str">
        <f t="shared" si="22"/>
        <v>1991 8</v>
      </c>
      <c r="F843" s="14">
        <f>VLOOKUP(D843,'Scatter Plot_2'!A850:C1833,3,FALSE)</f>
        <v>102.460511</v>
      </c>
      <c r="G843" s="84">
        <v>102.460511</v>
      </c>
    </row>
    <row r="844" spans="1:9" x14ac:dyDescent="0.25">
      <c r="A844" s="18">
        <v>1991</v>
      </c>
      <c r="B844" s="18">
        <v>1991</v>
      </c>
      <c r="C844" s="18">
        <v>9</v>
      </c>
      <c r="D844" s="84" t="s">
        <v>878</v>
      </c>
      <c r="E844" s="84" t="str">
        <f t="shared" si="22"/>
        <v>1991 9</v>
      </c>
      <c r="F844" s="14">
        <f>VLOOKUP(D844,'Scatter Plot_2'!A851:C1834,3,FALSE)</f>
        <v>83.797445999999994</v>
      </c>
      <c r="G844" s="84">
        <v>83.797445999999994</v>
      </c>
    </row>
    <row r="845" spans="1:9" x14ac:dyDescent="0.25">
      <c r="A845" s="18">
        <v>1992</v>
      </c>
      <c r="B845" s="18">
        <v>1991</v>
      </c>
      <c r="C845" s="18">
        <v>10</v>
      </c>
      <c r="D845" s="84" t="s">
        <v>879</v>
      </c>
      <c r="E845" s="84" t="str">
        <f t="shared" si="22"/>
        <v>1992 10</v>
      </c>
      <c r="F845" s="14">
        <f>VLOOKUP(D845,'Scatter Plot_2'!A852:C1835,3,FALSE)</f>
        <v>64.633696</v>
      </c>
      <c r="G845" s="84">
        <v>64.633696</v>
      </c>
    </row>
    <row r="846" spans="1:9" x14ac:dyDescent="0.25">
      <c r="A846" s="18">
        <v>1992</v>
      </c>
      <c r="B846" s="18">
        <v>1991</v>
      </c>
      <c r="C846" s="18">
        <v>11</v>
      </c>
      <c r="D846" s="84" t="s">
        <v>880</v>
      </c>
      <c r="E846" s="84" t="str">
        <f t="shared" si="22"/>
        <v>1992 11</v>
      </c>
      <c r="F846" s="14">
        <f>VLOOKUP(D846,'Scatter Plot_2'!A853:C1836,3,FALSE)</f>
        <v>43.996367999999997</v>
      </c>
      <c r="G846" s="84">
        <v>43.996367999999997</v>
      </c>
    </row>
    <row r="847" spans="1:9" x14ac:dyDescent="0.25">
      <c r="A847" s="18">
        <v>1992</v>
      </c>
      <c r="B847" s="18">
        <v>1991</v>
      </c>
      <c r="C847" s="18">
        <v>12</v>
      </c>
      <c r="D847" s="84" t="s">
        <v>881</v>
      </c>
      <c r="E847" s="84" t="str">
        <f t="shared" si="22"/>
        <v>1992 12</v>
      </c>
      <c r="F847" s="14">
        <f>VLOOKUP(D847,'Scatter Plot_2'!A854:C1837,3,FALSE)</f>
        <v>46.7774</v>
      </c>
      <c r="G847" s="84">
        <v>46.7774</v>
      </c>
    </row>
    <row r="848" spans="1:9" x14ac:dyDescent="0.25">
      <c r="A848" s="18">
        <v>1992</v>
      </c>
      <c r="B848" s="18">
        <v>1992</v>
      </c>
      <c r="C848" s="18">
        <v>1</v>
      </c>
      <c r="D848" s="84" t="s">
        <v>882</v>
      </c>
      <c r="E848" s="84" t="str">
        <f t="shared" si="22"/>
        <v>1992 1</v>
      </c>
      <c r="F848" s="14">
        <f>VLOOKUP(D848,'Scatter Plot_2'!A855:C1838,3,FALSE)</f>
        <v>0.23832100000000001</v>
      </c>
      <c r="G848" s="84">
        <v>0.23832100000000001</v>
      </c>
    </row>
    <row r="849" spans="1:9" x14ac:dyDescent="0.25">
      <c r="A849" s="18">
        <v>1992</v>
      </c>
      <c r="B849" s="18">
        <v>1992</v>
      </c>
      <c r="C849" s="18">
        <v>2</v>
      </c>
      <c r="D849" s="84" t="s">
        <v>883</v>
      </c>
      <c r="E849" s="84" t="str">
        <f t="shared" si="22"/>
        <v>1992 2</v>
      </c>
      <c r="F849" s="14">
        <f>VLOOKUP(D849,'Scatter Plot_2'!A856:C1839,3,FALSE)</f>
        <v>0.29535699999999998</v>
      </c>
      <c r="G849" s="84">
        <v>0.29535699999999998</v>
      </c>
    </row>
    <row r="850" spans="1:9" x14ac:dyDescent="0.25">
      <c r="A850" s="18">
        <v>1992</v>
      </c>
      <c r="B850" s="18">
        <v>1992</v>
      </c>
      <c r="C850" s="18">
        <v>3</v>
      </c>
      <c r="D850" s="84" t="s">
        <v>884</v>
      </c>
      <c r="E850" s="84" t="str">
        <f t="shared" si="22"/>
        <v>1992 3</v>
      </c>
      <c r="F850" s="14">
        <f>VLOOKUP(D850,'Scatter Plot_2'!A857:C1840,3,FALSE)</f>
        <v>8.4929839999999999</v>
      </c>
      <c r="G850" s="84">
        <v>8.4929839999999999</v>
      </c>
    </row>
    <row r="851" spans="1:9" x14ac:dyDescent="0.25">
      <c r="A851" s="18">
        <v>1992</v>
      </c>
      <c r="B851" s="18">
        <v>1992</v>
      </c>
      <c r="C851" s="18">
        <v>4</v>
      </c>
      <c r="D851" s="84" t="s">
        <v>885</v>
      </c>
      <c r="E851" s="84" t="str">
        <f t="shared" si="22"/>
        <v>1992 4</v>
      </c>
      <c r="F851" s="14">
        <f>VLOOKUP(D851,'Scatter Plot_2'!A858:C1841,3,FALSE)</f>
        <v>16.353617</v>
      </c>
      <c r="G851" s="84">
        <v>16.353617</v>
      </c>
    </row>
    <row r="852" spans="1:9" x14ac:dyDescent="0.25">
      <c r="A852" s="18">
        <v>1992</v>
      </c>
      <c r="B852" s="18">
        <v>1992</v>
      </c>
      <c r="C852" s="18">
        <v>5</v>
      </c>
      <c r="D852" s="84" t="s">
        <v>886</v>
      </c>
      <c r="E852" s="84" t="str">
        <f t="shared" si="22"/>
        <v>1992 5</v>
      </c>
      <c r="F852" s="14">
        <f>VLOOKUP(D852,'Scatter Plot_2'!A859:C1842,3,FALSE)</f>
        <v>92.631967000000003</v>
      </c>
      <c r="G852" s="84">
        <v>92.631967000000003</v>
      </c>
    </row>
    <row r="853" spans="1:9" x14ac:dyDescent="0.25">
      <c r="A853" s="18">
        <v>1992</v>
      </c>
      <c r="B853" s="18">
        <v>1992</v>
      </c>
      <c r="C853" s="18">
        <v>6</v>
      </c>
      <c r="D853" s="84" t="s">
        <v>887</v>
      </c>
      <c r="E853" s="84" t="str">
        <f t="shared" si="22"/>
        <v>1992 6</v>
      </c>
      <c r="F853" s="14">
        <f>VLOOKUP(D853,'Scatter Plot_2'!A860:C1843,3,FALSE)</f>
        <v>150.853082</v>
      </c>
      <c r="G853" s="84">
        <v>150.853082</v>
      </c>
    </row>
    <row r="854" spans="1:9" x14ac:dyDescent="0.25">
      <c r="A854" s="18">
        <v>1992</v>
      </c>
      <c r="B854" s="18">
        <v>1992</v>
      </c>
      <c r="C854" s="18">
        <v>7</v>
      </c>
      <c r="D854" s="84" t="s">
        <v>888</v>
      </c>
      <c r="E854" s="84" t="str">
        <f t="shared" si="22"/>
        <v>1992 7</v>
      </c>
      <c r="F854" s="14">
        <f>VLOOKUP(D854,'Scatter Plot_2'!A861:C1844,3,FALSE)</f>
        <v>191.38013599999999</v>
      </c>
      <c r="G854" s="84">
        <v>191.38013599999999</v>
      </c>
    </row>
    <row r="855" spans="1:9" x14ac:dyDescent="0.25">
      <c r="A855" s="18">
        <v>1992</v>
      </c>
      <c r="B855" s="18">
        <v>1992</v>
      </c>
      <c r="C855" s="18">
        <v>8</v>
      </c>
      <c r="D855" s="84" t="s">
        <v>889</v>
      </c>
      <c r="E855" s="84" t="str">
        <f t="shared" si="22"/>
        <v>1992 8</v>
      </c>
      <c r="F855" s="14">
        <f>VLOOKUP(D855,'Scatter Plot_2'!A862:C1845,3,FALSE)</f>
        <v>176.94401500000001</v>
      </c>
      <c r="G855" s="84">
        <v>176.94401500000001</v>
      </c>
    </row>
    <row r="856" spans="1:9" x14ac:dyDescent="0.25">
      <c r="A856" s="18">
        <v>1992</v>
      </c>
      <c r="B856" s="18">
        <v>1992</v>
      </c>
      <c r="C856" s="18">
        <v>9</v>
      </c>
      <c r="D856" s="84" t="s">
        <v>890</v>
      </c>
      <c r="E856" s="84" t="str">
        <f t="shared" si="22"/>
        <v>1992 9</v>
      </c>
      <c r="F856" s="14">
        <f>VLOOKUP(D856,'Scatter Plot_2'!A863:C1846,3,FALSE)</f>
        <v>144.068714</v>
      </c>
      <c r="G856" s="84">
        <v>144.068714</v>
      </c>
    </row>
    <row r="857" spans="1:9" x14ac:dyDescent="0.25">
      <c r="A857" s="18">
        <v>1993</v>
      </c>
      <c r="B857" s="18">
        <v>1992</v>
      </c>
      <c r="C857" s="18">
        <v>10</v>
      </c>
      <c r="D857" s="84" t="s">
        <v>891</v>
      </c>
      <c r="E857" s="84" t="str">
        <f t="shared" si="22"/>
        <v>1993 10</v>
      </c>
      <c r="F857" s="14">
        <f>VLOOKUP(D857,'Scatter Plot_2'!A864:C1847,3,FALSE)</f>
        <v>28.684774000000001</v>
      </c>
      <c r="G857" s="84">
        <v>28.684774000000001</v>
      </c>
      <c r="H857" s="17"/>
      <c r="I857" s="17"/>
    </row>
    <row r="858" spans="1:9" x14ac:dyDescent="0.25">
      <c r="A858" s="18">
        <v>1993</v>
      </c>
      <c r="B858" s="18">
        <v>1992</v>
      </c>
      <c r="C858" s="18">
        <v>11</v>
      </c>
      <c r="D858" s="84" t="s">
        <v>892</v>
      </c>
      <c r="E858" s="84" t="str">
        <f t="shared" si="22"/>
        <v>1993 11</v>
      </c>
      <c r="F858" s="14">
        <f>VLOOKUP(D858,'Scatter Plot_2'!A865:C1848,3,FALSE)</f>
        <v>47.562843000000001</v>
      </c>
      <c r="G858" s="84">
        <v>47.562843000000001</v>
      </c>
      <c r="H858" s="17"/>
      <c r="I858" s="17"/>
    </row>
    <row r="859" spans="1:9" x14ac:dyDescent="0.25">
      <c r="A859" s="18">
        <v>1993</v>
      </c>
      <c r="B859" s="18">
        <v>1992</v>
      </c>
      <c r="C859" s="18">
        <v>12</v>
      </c>
      <c r="D859" s="84" t="s">
        <v>893</v>
      </c>
      <c r="E859" s="84" t="str">
        <f t="shared" si="22"/>
        <v>1993 12</v>
      </c>
      <c r="F859" s="14">
        <f>VLOOKUP(D859,'Scatter Plot_2'!A866:C1849,3,FALSE)</f>
        <v>191.116409</v>
      </c>
      <c r="G859" s="84">
        <v>191.116409</v>
      </c>
    </row>
    <row r="860" spans="1:9" x14ac:dyDescent="0.25">
      <c r="A860" s="18">
        <v>1993</v>
      </c>
      <c r="B860" s="18">
        <v>1993</v>
      </c>
      <c r="C860" s="18">
        <v>1</v>
      </c>
      <c r="D860" s="84" t="s">
        <v>894</v>
      </c>
      <c r="E860" s="84" t="str">
        <f t="shared" si="22"/>
        <v>1993 1</v>
      </c>
      <c r="F860" s="14">
        <f>VLOOKUP(D860,'Scatter Plot_2'!A867:C1850,3,FALSE)</f>
        <v>0.13089999999999999</v>
      </c>
      <c r="G860" s="84">
        <v>0.13089999999999999</v>
      </c>
    </row>
    <row r="861" spans="1:9" x14ac:dyDescent="0.25">
      <c r="A861" s="18">
        <v>1993</v>
      </c>
      <c r="B861" s="18">
        <v>1993</v>
      </c>
      <c r="C861" s="18">
        <v>2</v>
      </c>
      <c r="D861" s="84" t="s">
        <v>895</v>
      </c>
      <c r="E861" s="84" t="str">
        <f t="shared" si="22"/>
        <v>1993 2</v>
      </c>
      <c r="F861" s="14">
        <f>VLOOKUP(D861,'Scatter Plot_2'!A868:C1851,3,FALSE)</f>
        <v>19.690114999999999</v>
      </c>
      <c r="G861" s="84">
        <v>19.690114999999999</v>
      </c>
    </row>
    <row r="862" spans="1:9" x14ac:dyDescent="0.25">
      <c r="A862" s="18">
        <v>1993</v>
      </c>
      <c r="B862" s="18">
        <v>1993</v>
      </c>
      <c r="C862" s="18">
        <v>3</v>
      </c>
      <c r="D862" s="84" t="s">
        <v>896</v>
      </c>
      <c r="E862" s="84" t="str">
        <f t="shared" si="22"/>
        <v>1993 3</v>
      </c>
      <c r="F862" s="14">
        <f>VLOOKUP(D862,'Scatter Plot_2'!A869:C1852,3,FALSE)</f>
        <v>116.230801</v>
      </c>
      <c r="G862" s="84">
        <v>116.230801</v>
      </c>
    </row>
    <row r="863" spans="1:9" x14ac:dyDescent="0.25">
      <c r="A863" s="18">
        <v>1993</v>
      </c>
      <c r="B863" s="18">
        <v>1993</v>
      </c>
      <c r="C863" s="18">
        <v>4</v>
      </c>
      <c r="D863" s="84" t="s">
        <v>897</v>
      </c>
      <c r="E863" s="84" t="str">
        <f t="shared" si="22"/>
        <v>1993 4</v>
      </c>
      <c r="F863" s="14">
        <f>VLOOKUP(D863,'Scatter Plot_2'!A870:C1853,3,FALSE)</f>
        <v>160.97123199999999</v>
      </c>
      <c r="G863" s="84">
        <v>160.97123199999999</v>
      </c>
    </row>
    <row r="864" spans="1:9" x14ac:dyDescent="0.25">
      <c r="A864" s="18">
        <v>1993</v>
      </c>
      <c r="B864" s="18">
        <v>1993</v>
      </c>
      <c r="C864" s="18">
        <v>5</v>
      </c>
      <c r="D864" s="84" t="s">
        <v>898</v>
      </c>
      <c r="E864" s="84" t="str">
        <f t="shared" si="22"/>
        <v>1993 5</v>
      </c>
      <c r="F864" s="14">
        <f>VLOOKUP(D864,'Scatter Plot_2'!A871:C1854,3,FALSE)</f>
        <v>225.02601200000001</v>
      </c>
      <c r="G864" s="84">
        <v>225.02601200000001</v>
      </c>
    </row>
    <row r="865" spans="1:9" x14ac:dyDescent="0.25">
      <c r="A865" s="18">
        <v>1993</v>
      </c>
      <c r="B865" s="18">
        <v>1993</v>
      </c>
      <c r="C865" s="18">
        <v>6</v>
      </c>
      <c r="D865" s="84" t="s">
        <v>899</v>
      </c>
      <c r="E865" s="84" t="str">
        <f t="shared" si="22"/>
        <v>1993 6</v>
      </c>
      <c r="F865" s="14">
        <f>VLOOKUP(D865,'Scatter Plot_2'!A872:C1855,3,FALSE)</f>
        <v>238.116705</v>
      </c>
      <c r="G865" s="84">
        <v>238.116705</v>
      </c>
      <c r="H865" s="17"/>
      <c r="I865" s="17"/>
    </row>
    <row r="866" spans="1:9" x14ac:dyDescent="0.25">
      <c r="A866" s="18">
        <v>1993</v>
      </c>
      <c r="B866" s="18">
        <v>1993</v>
      </c>
      <c r="C866" s="18">
        <v>7</v>
      </c>
      <c r="D866" s="84" t="s">
        <v>900</v>
      </c>
      <c r="E866" s="84" t="str">
        <f t="shared" si="22"/>
        <v>1993 7</v>
      </c>
      <c r="F866" s="14">
        <f>VLOOKUP(D866,'Scatter Plot_2'!A873:C1856,3,FALSE)</f>
        <v>394.94216999999998</v>
      </c>
      <c r="G866" s="84">
        <v>394.94216999999998</v>
      </c>
    </row>
    <row r="867" spans="1:9" x14ac:dyDescent="0.25">
      <c r="A867" s="18">
        <v>1993</v>
      </c>
      <c r="B867" s="18">
        <v>1993</v>
      </c>
      <c r="C867" s="18">
        <v>8</v>
      </c>
      <c r="D867" s="84" t="s">
        <v>901</v>
      </c>
      <c r="E867" s="84" t="str">
        <f t="shared" si="22"/>
        <v>1993 8</v>
      </c>
      <c r="F867" s="14">
        <f>VLOOKUP(D867,'Scatter Plot_2'!A874:C1857,3,FALSE)</f>
        <v>418.713932</v>
      </c>
      <c r="G867" s="84">
        <v>418.713932</v>
      </c>
    </row>
    <row r="868" spans="1:9" x14ac:dyDescent="0.25">
      <c r="A868" s="18">
        <v>1993</v>
      </c>
      <c r="B868" s="18">
        <v>1993</v>
      </c>
      <c r="C868" s="18">
        <v>9</v>
      </c>
      <c r="D868" s="84" t="s">
        <v>902</v>
      </c>
      <c r="E868" s="84" t="str">
        <f t="shared" si="22"/>
        <v>1993 9</v>
      </c>
      <c r="F868" s="14">
        <f>VLOOKUP(D868,'Scatter Plot_2'!A875:C1858,3,FALSE)</f>
        <v>337.80612400000001</v>
      </c>
      <c r="G868" s="84">
        <v>337.80612400000001</v>
      </c>
    </row>
    <row r="869" spans="1:9" x14ac:dyDescent="0.25">
      <c r="A869" s="18">
        <v>1994</v>
      </c>
      <c r="B869" s="18">
        <v>1993</v>
      </c>
      <c r="C869" s="18">
        <v>10</v>
      </c>
      <c r="D869" s="84" t="s">
        <v>903</v>
      </c>
      <c r="E869" s="84" t="str">
        <f t="shared" si="22"/>
        <v>1994 10</v>
      </c>
      <c r="F869" s="14">
        <f>VLOOKUP(D869,'Scatter Plot_2'!A876:C1859,3,FALSE)</f>
        <v>278.02246400000001</v>
      </c>
      <c r="G869" s="84">
        <v>278.02246400000001</v>
      </c>
    </row>
    <row r="870" spans="1:9" x14ac:dyDescent="0.25">
      <c r="A870" s="18">
        <v>1994</v>
      </c>
      <c r="B870" s="18">
        <v>1993</v>
      </c>
      <c r="C870" s="18">
        <v>11</v>
      </c>
      <c r="D870" s="84" t="s">
        <v>904</v>
      </c>
      <c r="E870" s="84" t="str">
        <f t="shared" si="22"/>
        <v>1994 11</v>
      </c>
      <c r="F870" s="14">
        <f>VLOOKUP(D870,'Scatter Plot_2'!A877:C1860,3,FALSE)</f>
        <v>190.44218100000001</v>
      </c>
      <c r="G870" s="84">
        <v>190.44218100000001</v>
      </c>
    </row>
    <row r="871" spans="1:9" x14ac:dyDescent="0.25">
      <c r="A871" s="18">
        <v>1994</v>
      </c>
      <c r="B871" s="18">
        <v>1993</v>
      </c>
      <c r="C871" s="18">
        <v>12</v>
      </c>
      <c r="D871" s="84" t="s">
        <v>905</v>
      </c>
      <c r="E871" s="84" t="str">
        <f t="shared" si="22"/>
        <v>1994 12</v>
      </c>
      <c r="F871" s="14">
        <f>VLOOKUP(D871,'Scatter Plot_2'!A878:C1861,3,FALSE)</f>
        <v>256.14241399999997</v>
      </c>
      <c r="G871" s="84">
        <v>256.14241399999997</v>
      </c>
    </row>
    <row r="872" spans="1:9" x14ac:dyDescent="0.25">
      <c r="A872" s="18">
        <v>1994</v>
      </c>
      <c r="B872" s="18">
        <v>1994</v>
      </c>
      <c r="C872" s="18">
        <v>1</v>
      </c>
      <c r="D872" s="84" t="s">
        <v>906</v>
      </c>
      <c r="E872" s="84" t="str">
        <f t="shared" si="22"/>
        <v>1994 1</v>
      </c>
      <c r="F872" s="14">
        <f>VLOOKUP(D872,'Scatter Plot_2'!A879:C1862,3,FALSE)</f>
        <v>8.3207959999999996</v>
      </c>
      <c r="G872" s="84">
        <v>8.3207959999999996</v>
      </c>
    </row>
    <row r="873" spans="1:9" x14ac:dyDescent="0.25">
      <c r="A873" s="18">
        <v>1994</v>
      </c>
      <c r="B873" s="18">
        <v>1994</v>
      </c>
      <c r="C873" s="18">
        <v>2</v>
      </c>
      <c r="D873" s="84" t="s">
        <v>907</v>
      </c>
      <c r="E873" s="84" t="str">
        <f t="shared" si="22"/>
        <v>1994 2</v>
      </c>
      <c r="F873" s="14">
        <f>VLOOKUP(D873,'Scatter Plot_2'!A880:C1863,3,FALSE)</f>
        <v>8.685549</v>
      </c>
      <c r="G873" s="84">
        <v>8.685549</v>
      </c>
    </row>
    <row r="874" spans="1:9" x14ac:dyDescent="0.25">
      <c r="A874" s="18">
        <v>1994</v>
      </c>
      <c r="B874" s="18">
        <v>1994</v>
      </c>
      <c r="C874" s="18">
        <v>3</v>
      </c>
      <c r="D874" s="84" t="s">
        <v>908</v>
      </c>
      <c r="E874" s="84" t="str">
        <f t="shared" si="22"/>
        <v>1994 3</v>
      </c>
      <c r="F874" s="14">
        <f>VLOOKUP(D874,'Scatter Plot_2'!A881:C1864,3,FALSE)</f>
        <v>18.335965000000002</v>
      </c>
      <c r="G874" s="84">
        <v>18.335965000000002</v>
      </c>
    </row>
    <row r="875" spans="1:9" x14ac:dyDescent="0.25">
      <c r="A875" s="18">
        <v>1994</v>
      </c>
      <c r="B875" s="18">
        <v>1994</v>
      </c>
      <c r="C875" s="18">
        <v>4</v>
      </c>
      <c r="D875" s="84" t="s">
        <v>909</v>
      </c>
      <c r="E875" s="84" t="str">
        <f t="shared" si="22"/>
        <v>1994 4</v>
      </c>
      <c r="F875" s="14">
        <f>VLOOKUP(D875,'Scatter Plot_2'!A882:C1865,3,FALSE)</f>
        <v>34.347683000000004</v>
      </c>
      <c r="G875" s="84">
        <v>34.347683000000004</v>
      </c>
    </row>
    <row r="876" spans="1:9" x14ac:dyDescent="0.25">
      <c r="A876" s="18">
        <v>1994</v>
      </c>
      <c r="B876" s="18">
        <v>1994</v>
      </c>
      <c r="C876" s="18">
        <v>5</v>
      </c>
      <c r="D876" s="84" t="s">
        <v>910</v>
      </c>
      <c r="E876" s="84" t="str">
        <f t="shared" si="22"/>
        <v>1994 5</v>
      </c>
      <c r="F876" s="14">
        <f>VLOOKUP(D876,'Scatter Plot_2'!A883:C1866,3,FALSE)</f>
        <v>124.870256</v>
      </c>
      <c r="G876" s="84">
        <v>124.870256</v>
      </c>
    </row>
    <row r="877" spans="1:9" x14ac:dyDescent="0.25">
      <c r="A877" s="18">
        <v>1994</v>
      </c>
      <c r="B877" s="18">
        <v>1994</v>
      </c>
      <c r="C877" s="18">
        <v>6</v>
      </c>
      <c r="D877" s="84" t="s">
        <v>911</v>
      </c>
      <c r="E877" s="84" t="str">
        <f t="shared" si="22"/>
        <v>1994 6</v>
      </c>
      <c r="F877" s="14">
        <f>VLOOKUP(D877,'Scatter Plot_2'!A884:C1867,3,FALSE)</f>
        <v>205.05945199999999</v>
      </c>
      <c r="G877" s="84">
        <v>205.05945199999999</v>
      </c>
    </row>
    <row r="878" spans="1:9" x14ac:dyDescent="0.25">
      <c r="A878" s="18">
        <v>1994</v>
      </c>
      <c r="B878" s="18">
        <v>1994</v>
      </c>
      <c r="C878" s="18">
        <v>7</v>
      </c>
      <c r="D878" s="84" t="s">
        <v>912</v>
      </c>
      <c r="E878" s="84" t="str">
        <f t="shared" si="22"/>
        <v>1994 7</v>
      </c>
      <c r="F878" s="14">
        <f>VLOOKUP(D878,'Scatter Plot_2'!A885:C1868,3,FALSE)</f>
        <v>252.90624199999999</v>
      </c>
      <c r="G878" s="84">
        <v>252.90624199999999</v>
      </c>
    </row>
    <row r="879" spans="1:9" x14ac:dyDescent="0.25">
      <c r="A879" s="18">
        <v>1994</v>
      </c>
      <c r="B879" s="18">
        <v>1994</v>
      </c>
      <c r="C879" s="18">
        <v>8</v>
      </c>
      <c r="D879" s="84" t="s">
        <v>913</v>
      </c>
      <c r="E879" s="84" t="str">
        <f t="shared" si="22"/>
        <v>1994 8</v>
      </c>
      <c r="F879" s="14">
        <f>VLOOKUP(D879,'Scatter Plot_2'!A886:C1869,3,FALSE)</f>
        <v>33.284032000000003</v>
      </c>
      <c r="G879" s="84">
        <v>33.284032000000003</v>
      </c>
      <c r="H879" s="17"/>
      <c r="I879" s="17"/>
    </row>
    <row r="880" spans="1:9" x14ac:dyDescent="0.25">
      <c r="A880" s="18">
        <v>1994</v>
      </c>
      <c r="B880" s="18">
        <v>1994</v>
      </c>
      <c r="C880" s="18">
        <v>9</v>
      </c>
      <c r="D880" s="84" t="s">
        <v>914</v>
      </c>
      <c r="E880" s="84" t="str">
        <f t="shared" si="22"/>
        <v>1994 9</v>
      </c>
      <c r="F880" s="14">
        <f>VLOOKUP(D880,'Scatter Plot_2'!A887:C1870,3,FALSE)</f>
        <v>200.15903</v>
      </c>
      <c r="G880" s="84">
        <v>200.15903</v>
      </c>
      <c r="H880" s="17"/>
      <c r="I880" s="17"/>
    </row>
    <row r="881" spans="1:9" x14ac:dyDescent="0.25">
      <c r="A881" s="18">
        <v>1995</v>
      </c>
      <c r="B881" s="18">
        <v>1994</v>
      </c>
      <c r="C881" s="18">
        <v>10</v>
      </c>
      <c r="D881" s="84" t="s">
        <v>915</v>
      </c>
      <c r="E881" s="84" t="str">
        <f t="shared" si="22"/>
        <v>1995 10</v>
      </c>
      <c r="F881" s="14">
        <f>VLOOKUP(D881,'Scatter Plot_2'!A888:C1871,3,FALSE)</f>
        <v>90.121864000000002</v>
      </c>
      <c r="G881" s="84">
        <v>90.121864000000002</v>
      </c>
      <c r="H881" s="17"/>
      <c r="I881" s="17"/>
    </row>
    <row r="882" spans="1:9" x14ac:dyDescent="0.25">
      <c r="A882" s="18">
        <v>1995</v>
      </c>
      <c r="B882" s="18">
        <v>1994</v>
      </c>
      <c r="C882" s="18">
        <v>11</v>
      </c>
      <c r="D882" s="84" t="s">
        <v>916</v>
      </c>
      <c r="E882" s="84" t="str">
        <f t="shared" si="22"/>
        <v>1995 11</v>
      </c>
      <c r="F882" s="14">
        <f>VLOOKUP(D882,'Scatter Plot_2'!A889:C1872,3,FALSE)</f>
        <v>154.14138199999999</v>
      </c>
      <c r="G882" s="84">
        <v>154.14138199999999</v>
      </c>
      <c r="H882" s="17"/>
      <c r="I882" s="17"/>
    </row>
    <row r="883" spans="1:9" x14ac:dyDescent="0.25">
      <c r="A883" s="18">
        <v>1995</v>
      </c>
      <c r="B883" s="18">
        <v>1994</v>
      </c>
      <c r="C883" s="18">
        <v>12</v>
      </c>
      <c r="D883" s="84" t="s">
        <v>917</v>
      </c>
      <c r="E883" s="84" t="str">
        <f t="shared" si="22"/>
        <v>1995 12</v>
      </c>
      <c r="F883" s="14">
        <f>VLOOKUP(D883,'Scatter Plot_2'!A890:C1873,3,FALSE)</f>
        <v>305.02854300000001</v>
      </c>
      <c r="G883" s="84">
        <v>305.02854300000001</v>
      </c>
    </row>
    <row r="884" spans="1:9" x14ac:dyDescent="0.25">
      <c r="A884" s="18">
        <v>1995</v>
      </c>
      <c r="B884" s="18">
        <v>1995</v>
      </c>
      <c r="C884" s="18">
        <v>1</v>
      </c>
      <c r="D884" s="84" t="s">
        <v>918</v>
      </c>
      <c r="E884" s="84" t="str">
        <f t="shared" si="22"/>
        <v>1995 1</v>
      </c>
      <c r="F884" s="14">
        <f>VLOOKUP(D884,'Scatter Plot_2'!A891:C1874,3,FALSE)</f>
        <v>0.30682300000000001</v>
      </c>
      <c r="G884" s="84">
        <v>0.30682300000000001</v>
      </c>
    </row>
    <row r="885" spans="1:9" x14ac:dyDescent="0.25">
      <c r="A885" s="18">
        <v>1995</v>
      </c>
      <c r="B885" s="18">
        <v>1995</v>
      </c>
      <c r="C885" s="18">
        <v>2</v>
      </c>
      <c r="D885" s="84" t="s">
        <v>919</v>
      </c>
      <c r="E885" s="84" t="str">
        <f t="shared" si="22"/>
        <v>1995 2</v>
      </c>
      <c r="F885" s="14">
        <f>VLOOKUP(D885,'Scatter Plot_2'!A892:C1875,3,FALSE)</f>
        <v>76.217005</v>
      </c>
      <c r="G885" s="84">
        <v>76.217005</v>
      </c>
    </row>
    <row r="886" spans="1:9" x14ac:dyDescent="0.25">
      <c r="A886" s="18">
        <v>1995</v>
      </c>
      <c r="B886" s="18">
        <v>1995</v>
      </c>
      <c r="C886" s="18">
        <v>3</v>
      </c>
      <c r="D886" s="84" t="s">
        <v>920</v>
      </c>
      <c r="E886" s="84" t="str">
        <f t="shared" si="22"/>
        <v>1995 3</v>
      </c>
      <c r="F886" s="14">
        <f>VLOOKUP(D886,'Scatter Plot_2'!A893:C1876,3,FALSE)</f>
        <v>75.683251999999996</v>
      </c>
      <c r="G886" s="84">
        <v>75.683251999999996</v>
      </c>
    </row>
    <row r="887" spans="1:9" x14ac:dyDescent="0.25">
      <c r="A887" s="18">
        <v>1995</v>
      </c>
      <c r="B887" s="18">
        <v>1995</v>
      </c>
      <c r="C887" s="18">
        <v>4</v>
      </c>
      <c r="D887" s="84" t="s">
        <v>921</v>
      </c>
      <c r="E887" s="84" t="str">
        <f t="shared" si="22"/>
        <v>1995 4</v>
      </c>
      <c r="F887" s="14">
        <f>VLOOKUP(D887,'Scatter Plot_2'!A894:C1877,3,FALSE)</f>
        <v>263.57378299999999</v>
      </c>
      <c r="G887" s="84">
        <v>263.57378299999999</v>
      </c>
    </row>
    <row r="888" spans="1:9" x14ac:dyDescent="0.25">
      <c r="A888" s="18">
        <v>1995</v>
      </c>
      <c r="B888" s="18">
        <v>1995</v>
      </c>
      <c r="C888" s="18">
        <v>5</v>
      </c>
      <c r="D888" s="84" t="s">
        <v>922</v>
      </c>
      <c r="E888" s="84" t="str">
        <f t="shared" si="22"/>
        <v>1995 5</v>
      </c>
      <c r="F888" s="14">
        <f>VLOOKUP(D888,'Scatter Plot_2'!A895:C1878,3,FALSE)</f>
        <v>362.19274000000001</v>
      </c>
      <c r="G888" s="84">
        <v>362.19274000000001</v>
      </c>
    </row>
    <row r="889" spans="1:9" x14ac:dyDescent="0.25">
      <c r="A889" s="18">
        <v>1995</v>
      </c>
      <c r="B889" s="18">
        <v>1995</v>
      </c>
      <c r="C889" s="18">
        <v>6</v>
      </c>
      <c r="D889" s="84" t="s">
        <v>923</v>
      </c>
      <c r="E889" s="84" t="str">
        <f t="shared" si="22"/>
        <v>1995 6</v>
      </c>
      <c r="F889" s="14">
        <f>VLOOKUP(D889,'Scatter Plot_2'!A896:C1879,3,FALSE)</f>
        <v>436.751284</v>
      </c>
      <c r="G889" s="84">
        <v>436.751284</v>
      </c>
    </row>
    <row r="890" spans="1:9" x14ac:dyDescent="0.25">
      <c r="A890" s="18">
        <v>1995</v>
      </c>
      <c r="B890" s="18">
        <v>1995</v>
      </c>
      <c r="C890" s="18">
        <v>7</v>
      </c>
      <c r="D890" s="84" t="s">
        <v>924</v>
      </c>
      <c r="E890" s="84" t="str">
        <f t="shared" si="22"/>
        <v>1995 7</v>
      </c>
      <c r="F890" s="14">
        <f>VLOOKUP(D890,'Scatter Plot_2'!A897:C1880,3,FALSE)</f>
        <v>455.89001500000001</v>
      </c>
      <c r="G890" s="84">
        <v>455.89001500000001</v>
      </c>
    </row>
    <row r="891" spans="1:9" x14ac:dyDescent="0.25">
      <c r="A891" s="18">
        <v>1995</v>
      </c>
      <c r="B891" s="18">
        <v>1995</v>
      </c>
      <c r="C891" s="18">
        <v>8</v>
      </c>
      <c r="D891" s="84" t="s">
        <v>925</v>
      </c>
      <c r="E891" s="84" t="str">
        <f t="shared" si="22"/>
        <v>1995 8</v>
      </c>
      <c r="F891" s="14">
        <f>VLOOKUP(D891,'Scatter Plot_2'!A898:C1881,3,FALSE)</f>
        <v>466.60076700000002</v>
      </c>
      <c r="G891" s="84">
        <v>466.60076700000002</v>
      </c>
    </row>
    <row r="892" spans="1:9" x14ac:dyDescent="0.25">
      <c r="A892" s="18">
        <v>1995</v>
      </c>
      <c r="B892" s="18">
        <v>1995</v>
      </c>
      <c r="C892" s="18">
        <v>9</v>
      </c>
      <c r="D892" s="84" t="s">
        <v>926</v>
      </c>
      <c r="E892" s="84" t="str">
        <f t="shared" si="22"/>
        <v>1995 9</v>
      </c>
      <c r="F892" s="14">
        <f>VLOOKUP(D892,'Scatter Plot_2'!A899:C1882,3,FALSE)</f>
        <v>387.14901800000001</v>
      </c>
      <c r="G892" s="84">
        <v>387.14901800000001</v>
      </c>
    </row>
    <row r="893" spans="1:9" x14ac:dyDescent="0.25">
      <c r="A893" s="18">
        <v>1996</v>
      </c>
      <c r="B893" s="18">
        <v>1995</v>
      </c>
      <c r="C893" s="18">
        <v>10</v>
      </c>
      <c r="D893" s="84" t="s">
        <v>927</v>
      </c>
      <c r="E893" s="84" t="str">
        <f t="shared" si="22"/>
        <v>1996 10</v>
      </c>
      <c r="F893" s="14">
        <f>VLOOKUP(D893,'Scatter Plot_2'!A900:C1883,3,FALSE)</f>
        <v>272.59020500000003</v>
      </c>
      <c r="G893" s="84">
        <v>272.59020500000003</v>
      </c>
      <c r="H893" s="17"/>
      <c r="I893" s="17"/>
    </row>
    <row r="894" spans="1:9" x14ac:dyDescent="0.25">
      <c r="A894" s="18">
        <v>1996</v>
      </c>
      <c r="B894" s="18">
        <v>1995</v>
      </c>
      <c r="C894" s="18">
        <v>11</v>
      </c>
      <c r="D894" s="84" t="s">
        <v>928</v>
      </c>
      <c r="E894" s="84" t="str">
        <f t="shared" si="22"/>
        <v>1996 11</v>
      </c>
      <c r="F894" s="14">
        <f>VLOOKUP(D894,'Scatter Plot_2'!A901:C1884,3,FALSE)</f>
        <v>68.760715000000005</v>
      </c>
      <c r="G894" s="84">
        <v>68.760715000000005</v>
      </c>
      <c r="H894" s="17"/>
      <c r="I894" s="17"/>
    </row>
    <row r="895" spans="1:9" x14ac:dyDescent="0.25">
      <c r="A895" s="18">
        <v>1996</v>
      </c>
      <c r="B895" s="18">
        <v>1995</v>
      </c>
      <c r="C895" s="18">
        <v>12</v>
      </c>
      <c r="D895" s="84" t="s">
        <v>929</v>
      </c>
      <c r="E895" s="84" t="str">
        <f t="shared" si="22"/>
        <v>1996 12</v>
      </c>
      <c r="F895" s="14">
        <f>VLOOKUP(D895,'Scatter Plot_2'!A902:C1885,3,FALSE)</f>
        <v>182.91454899999999</v>
      </c>
      <c r="G895" s="84">
        <v>182.91454899999999</v>
      </c>
      <c r="H895" s="17"/>
      <c r="I895" s="17"/>
    </row>
    <row r="896" spans="1:9" x14ac:dyDescent="0.25">
      <c r="A896" s="18">
        <v>1996</v>
      </c>
      <c r="B896" s="18">
        <v>1996</v>
      </c>
      <c r="C896" s="18">
        <v>1</v>
      </c>
      <c r="D896" s="84" t="s">
        <v>930</v>
      </c>
      <c r="E896" s="84" t="str">
        <f t="shared" si="22"/>
        <v>1996 1</v>
      </c>
      <c r="F896" s="14">
        <f>VLOOKUP(D896,'Scatter Plot_2'!A903:C1886,3,FALSE)</f>
        <v>19.452133</v>
      </c>
      <c r="G896" s="84">
        <v>19.452133</v>
      </c>
    </row>
    <row r="897" spans="1:7" x14ac:dyDescent="0.25">
      <c r="A897" s="18">
        <v>1996</v>
      </c>
      <c r="B897" s="18">
        <v>1996</v>
      </c>
      <c r="C897" s="18">
        <v>2</v>
      </c>
      <c r="D897" s="84" t="s">
        <v>931</v>
      </c>
      <c r="E897" s="84" t="str">
        <f t="shared" si="22"/>
        <v>1996 2</v>
      </c>
      <c r="F897" s="14">
        <f>VLOOKUP(D897,'Scatter Plot_2'!A904:C1887,3,FALSE)</f>
        <v>70.934558999999993</v>
      </c>
      <c r="G897" s="84">
        <v>70.934558999999993</v>
      </c>
    </row>
    <row r="898" spans="1:7" x14ac:dyDescent="0.25">
      <c r="A898" s="18">
        <v>1996</v>
      </c>
      <c r="B898" s="18">
        <v>1996</v>
      </c>
      <c r="C898" s="18">
        <v>3</v>
      </c>
      <c r="D898" s="84" t="s">
        <v>932</v>
      </c>
      <c r="E898" s="84" t="str">
        <f t="shared" si="22"/>
        <v>1996 3</v>
      </c>
      <c r="F898" s="14">
        <f>VLOOKUP(D898,'Scatter Plot_2'!A905:C1888,3,FALSE)</f>
        <v>149.86393699999999</v>
      </c>
      <c r="G898" s="84">
        <v>149.86393699999999</v>
      </c>
    </row>
    <row r="899" spans="1:7" x14ac:dyDescent="0.25">
      <c r="A899" s="18">
        <v>1996</v>
      </c>
      <c r="B899" s="18">
        <v>1996</v>
      </c>
      <c r="C899" s="18">
        <v>4</v>
      </c>
      <c r="D899" s="84" t="s">
        <v>933</v>
      </c>
      <c r="E899" s="84" t="str">
        <f t="shared" si="22"/>
        <v>1996 4</v>
      </c>
      <c r="F899" s="14">
        <f>VLOOKUP(D899,'Scatter Plot_2'!A906:C1889,3,FALSE)</f>
        <v>203.33482699999999</v>
      </c>
      <c r="G899" s="84">
        <v>203.33482699999999</v>
      </c>
    </row>
    <row r="900" spans="1:7" x14ac:dyDescent="0.25">
      <c r="A900" s="18">
        <v>1996</v>
      </c>
      <c r="B900" s="18">
        <v>1996</v>
      </c>
      <c r="C900" s="18">
        <v>5</v>
      </c>
      <c r="D900" s="84" t="s">
        <v>934</v>
      </c>
      <c r="E900" s="84" t="str">
        <f t="shared" si="22"/>
        <v>1996 5</v>
      </c>
      <c r="F900" s="14">
        <f>VLOOKUP(D900,'Scatter Plot_2'!A907:C1890,3,FALSE)</f>
        <v>282.60532000000001</v>
      </c>
      <c r="G900" s="84">
        <v>282.60532000000001</v>
      </c>
    </row>
    <row r="901" spans="1:7" x14ac:dyDescent="0.25">
      <c r="A901" s="18">
        <v>1996</v>
      </c>
      <c r="B901" s="18">
        <v>1996</v>
      </c>
      <c r="C901" s="18">
        <v>6</v>
      </c>
      <c r="D901" s="84" t="s">
        <v>935</v>
      </c>
      <c r="E901" s="84" t="str">
        <f t="shared" si="22"/>
        <v>1996 6</v>
      </c>
      <c r="F901" s="14">
        <f>VLOOKUP(D901,'Scatter Plot_2'!A908:C1891,3,FALSE)</f>
        <v>344.348299</v>
      </c>
      <c r="G901" s="84">
        <v>344.348299</v>
      </c>
    </row>
    <row r="902" spans="1:7" x14ac:dyDescent="0.25">
      <c r="A902" s="18">
        <v>1996</v>
      </c>
      <c r="B902" s="18">
        <v>1996</v>
      </c>
      <c r="C902" s="18">
        <v>7</v>
      </c>
      <c r="D902" s="84" t="s">
        <v>936</v>
      </c>
      <c r="E902" s="84" t="str">
        <f t="shared" ref="E902:E965" si="23">CONCATENATE(A902," ",C902)</f>
        <v>1996 7</v>
      </c>
      <c r="F902" s="14">
        <f>VLOOKUP(D902,'Scatter Plot_2'!A909:C1892,3,FALSE)</f>
        <v>366.01449600000001</v>
      </c>
      <c r="G902" s="84">
        <v>366.01449600000001</v>
      </c>
    </row>
    <row r="903" spans="1:7" x14ac:dyDescent="0.25">
      <c r="A903" s="18">
        <v>1996</v>
      </c>
      <c r="B903" s="18">
        <v>1996</v>
      </c>
      <c r="C903" s="18">
        <v>8</v>
      </c>
      <c r="D903" s="84" t="s">
        <v>937</v>
      </c>
      <c r="E903" s="84" t="str">
        <f t="shared" si="23"/>
        <v>1996 8</v>
      </c>
      <c r="F903" s="14">
        <f>VLOOKUP(D903,'Scatter Plot_2'!A910:C1893,3,FALSE)</f>
        <v>395.58908200000002</v>
      </c>
      <c r="G903" s="84">
        <v>395.58908200000002</v>
      </c>
    </row>
    <row r="904" spans="1:7" x14ac:dyDescent="0.25">
      <c r="A904" s="18">
        <v>1996</v>
      </c>
      <c r="B904" s="18">
        <v>1996</v>
      </c>
      <c r="C904" s="18">
        <v>9</v>
      </c>
      <c r="D904" s="84" t="s">
        <v>938</v>
      </c>
      <c r="E904" s="84" t="str">
        <f t="shared" si="23"/>
        <v>1996 9</v>
      </c>
      <c r="F904" s="14">
        <f>VLOOKUP(D904,'Scatter Plot_2'!A911:C1894,3,FALSE)</f>
        <v>312.70158400000003</v>
      </c>
      <c r="G904" s="84">
        <v>312.70158400000003</v>
      </c>
    </row>
    <row r="905" spans="1:7" x14ac:dyDescent="0.25">
      <c r="A905" s="18">
        <v>1997</v>
      </c>
      <c r="B905" s="18">
        <v>1996</v>
      </c>
      <c r="C905" s="18">
        <v>10</v>
      </c>
      <c r="D905" s="84" t="s">
        <v>939</v>
      </c>
      <c r="E905" s="84" t="str">
        <f t="shared" si="23"/>
        <v>1997 10</v>
      </c>
      <c r="F905" s="14">
        <f>VLOOKUP(D905,'Scatter Plot_2'!A912:C1895,3,FALSE)</f>
        <v>294.30444199999999</v>
      </c>
      <c r="G905" s="84">
        <v>294.30444199999999</v>
      </c>
    </row>
    <row r="906" spans="1:7" x14ac:dyDescent="0.25">
      <c r="A906" s="18">
        <v>1997</v>
      </c>
      <c r="B906" s="18">
        <v>1996</v>
      </c>
      <c r="C906" s="18">
        <v>11</v>
      </c>
      <c r="D906" s="84" t="s">
        <v>940</v>
      </c>
      <c r="E906" s="84" t="str">
        <f t="shared" si="23"/>
        <v>1997 11</v>
      </c>
      <c r="F906" s="14">
        <f>VLOOKUP(D906,'Scatter Plot_2'!A913:C1896,3,FALSE)</f>
        <v>255.13213400000001</v>
      </c>
      <c r="G906" s="84">
        <v>255.13213400000001</v>
      </c>
    </row>
    <row r="907" spans="1:7" x14ac:dyDescent="0.25">
      <c r="A907" s="18">
        <v>1997</v>
      </c>
      <c r="B907" s="18">
        <v>1996</v>
      </c>
      <c r="C907" s="18">
        <v>12</v>
      </c>
      <c r="D907" s="84" t="s">
        <v>941</v>
      </c>
      <c r="E907" s="84" t="str">
        <f t="shared" si="23"/>
        <v>1997 12</v>
      </c>
      <c r="F907" s="14">
        <f>VLOOKUP(D907,'Scatter Plot_2'!A914:C1897,3,FALSE)</f>
        <v>241.86507900000001</v>
      </c>
      <c r="G907" s="84">
        <v>241.86507900000001</v>
      </c>
    </row>
    <row r="908" spans="1:7" x14ac:dyDescent="0.25">
      <c r="A908" s="18">
        <v>1997</v>
      </c>
      <c r="B908" s="18">
        <v>1997</v>
      </c>
      <c r="C908" s="18">
        <v>1</v>
      </c>
      <c r="D908" s="84" t="s">
        <v>942</v>
      </c>
      <c r="E908" s="84" t="str">
        <f t="shared" si="23"/>
        <v>1997 1</v>
      </c>
      <c r="F908" s="14">
        <f>VLOOKUP(D908,'Scatter Plot_2'!A915:C1898,3,FALSE)</f>
        <v>117.748458</v>
      </c>
      <c r="G908" s="84">
        <v>117.748458</v>
      </c>
    </row>
    <row r="909" spans="1:7" x14ac:dyDescent="0.25">
      <c r="A909" s="18">
        <v>1997</v>
      </c>
      <c r="B909" s="18">
        <v>1997</v>
      </c>
      <c r="C909" s="18">
        <v>2</v>
      </c>
      <c r="D909" s="84" t="s">
        <v>943</v>
      </c>
      <c r="E909" s="84" t="str">
        <f t="shared" si="23"/>
        <v>1997 2</v>
      </c>
      <c r="F909" s="14">
        <f>VLOOKUP(D909,'Scatter Plot_2'!A916:C1899,3,FALSE)</f>
        <v>111.525104</v>
      </c>
      <c r="G909" s="84">
        <v>111.525104</v>
      </c>
    </row>
    <row r="910" spans="1:7" x14ac:dyDescent="0.25">
      <c r="A910" s="18">
        <v>1997</v>
      </c>
      <c r="B910" s="18">
        <v>1997</v>
      </c>
      <c r="C910" s="18">
        <v>3</v>
      </c>
      <c r="D910" s="84" t="s">
        <v>944</v>
      </c>
      <c r="E910" s="84" t="str">
        <f t="shared" si="23"/>
        <v>1997 3</v>
      </c>
      <c r="F910" s="14">
        <f>VLOOKUP(D910,'Scatter Plot_2'!A917:C1900,3,FALSE)</f>
        <v>165.94431700000001</v>
      </c>
      <c r="G910" s="84">
        <v>165.94431700000001</v>
      </c>
    </row>
    <row r="911" spans="1:7" x14ac:dyDescent="0.25">
      <c r="A911" s="18">
        <v>1997</v>
      </c>
      <c r="B911" s="18">
        <v>1997</v>
      </c>
      <c r="C911" s="18">
        <v>4</v>
      </c>
      <c r="D911" s="84" t="s">
        <v>945</v>
      </c>
      <c r="E911" s="84" t="str">
        <f t="shared" si="23"/>
        <v>1997 4</v>
      </c>
      <c r="F911" s="14">
        <f>VLOOKUP(D911,'Scatter Plot_2'!A918:C1901,3,FALSE)</f>
        <v>210.80801500000001</v>
      </c>
      <c r="G911" s="84">
        <v>210.80801500000001</v>
      </c>
    </row>
    <row r="912" spans="1:7" x14ac:dyDescent="0.25">
      <c r="A912" s="18">
        <v>1997</v>
      </c>
      <c r="B912" s="18">
        <v>1997</v>
      </c>
      <c r="C912" s="18">
        <v>5</v>
      </c>
      <c r="D912" s="84" t="s">
        <v>946</v>
      </c>
      <c r="E912" s="84" t="str">
        <f t="shared" si="23"/>
        <v>1997 5</v>
      </c>
      <c r="F912" s="14">
        <f>VLOOKUP(D912,'Scatter Plot_2'!A919:C1902,3,FALSE)</f>
        <v>295.445899</v>
      </c>
      <c r="G912" s="84">
        <v>295.445899</v>
      </c>
    </row>
    <row r="913" spans="1:7" x14ac:dyDescent="0.25">
      <c r="A913" s="18">
        <v>1997</v>
      </c>
      <c r="B913" s="18">
        <v>1997</v>
      </c>
      <c r="C913" s="18">
        <v>6</v>
      </c>
      <c r="D913" s="84" t="s">
        <v>947</v>
      </c>
      <c r="E913" s="84" t="str">
        <f t="shared" si="23"/>
        <v>1997 6</v>
      </c>
      <c r="F913" s="14">
        <f>VLOOKUP(D913,'Scatter Plot_2'!A920:C1903,3,FALSE)</f>
        <v>363.793971</v>
      </c>
      <c r="G913" s="84">
        <v>363.793971</v>
      </c>
    </row>
    <row r="914" spans="1:7" x14ac:dyDescent="0.25">
      <c r="A914" s="18">
        <v>1997</v>
      </c>
      <c r="B914" s="18">
        <v>1997</v>
      </c>
      <c r="C914" s="18">
        <v>7</v>
      </c>
      <c r="D914" s="84" t="s">
        <v>948</v>
      </c>
      <c r="E914" s="84" t="str">
        <f t="shared" si="23"/>
        <v>1997 7</v>
      </c>
      <c r="F914" s="14">
        <f>VLOOKUP(D914,'Scatter Plot_2'!A921:C1904,3,FALSE)</f>
        <v>385.49141700000001</v>
      </c>
      <c r="G914" s="84">
        <v>385.49141700000001</v>
      </c>
    </row>
    <row r="915" spans="1:7" x14ac:dyDescent="0.25">
      <c r="A915" s="18">
        <v>1997</v>
      </c>
      <c r="B915" s="18">
        <v>1997</v>
      </c>
      <c r="C915" s="18">
        <v>8</v>
      </c>
      <c r="D915" s="84" t="s">
        <v>949</v>
      </c>
      <c r="E915" s="84" t="str">
        <f t="shared" si="23"/>
        <v>1997 8</v>
      </c>
      <c r="F915" s="14">
        <f>VLOOKUP(D915,'Scatter Plot_2'!A922:C1905,3,FALSE)</f>
        <v>413.30619999999999</v>
      </c>
      <c r="G915" s="84">
        <v>413.30619999999999</v>
      </c>
    </row>
    <row r="916" spans="1:7" x14ac:dyDescent="0.25">
      <c r="A916" s="18">
        <v>1997</v>
      </c>
      <c r="B916" s="18">
        <v>1997</v>
      </c>
      <c r="C916" s="18">
        <v>9</v>
      </c>
      <c r="D916" s="84" t="s">
        <v>950</v>
      </c>
      <c r="E916" s="84" t="str">
        <f t="shared" si="23"/>
        <v>1997 9</v>
      </c>
      <c r="F916" s="14">
        <f>VLOOKUP(D916,'Scatter Plot_2'!A923:C1906,3,FALSE)</f>
        <v>326.97982500000001</v>
      </c>
      <c r="G916" s="84">
        <v>326.97982500000001</v>
      </c>
    </row>
    <row r="917" spans="1:7" x14ac:dyDescent="0.25">
      <c r="A917" s="18">
        <v>1998</v>
      </c>
      <c r="B917" s="18">
        <v>1997</v>
      </c>
      <c r="C917" s="18">
        <v>10</v>
      </c>
      <c r="D917" s="84" t="s">
        <v>951</v>
      </c>
      <c r="E917" s="84" t="str">
        <f t="shared" si="23"/>
        <v>1998 10</v>
      </c>
      <c r="F917" s="14">
        <f>VLOOKUP(D917,'Scatter Plot_2'!A924:C1907,3,FALSE)</f>
        <v>306.51859100000001</v>
      </c>
      <c r="G917" s="84">
        <v>306.51859100000001</v>
      </c>
    </row>
    <row r="918" spans="1:7" x14ac:dyDescent="0.25">
      <c r="A918" s="18">
        <v>1998</v>
      </c>
      <c r="B918" s="18">
        <v>1997</v>
      </c>
      <c r="C918" s="18">
        <v>11</v>
      </c>
      <c r="D918" s="84" t="s">
        <v>952</v>
      </c>
      <c r="E918" s="84" t="str">
        <f t="shared" si="23"/>
        <v>1998 11</v>
      </c>
      <c r="F918" s="14">
        <f>VLOOKUP(D918,'Scatter Plot_2'!A925:C1908,3,FALSE)</f>
        <v>266.61494199999999</v>
      </c>
      <c r="G918" s="84">
        <v>266.61494199999999</v>
      </c>
    </row>
    <row r="919" spans="1:7" x14ac:dyDescent="0.25">
      <c r="A919" s="18">
        <v>1998</v>
      </c>
      <c r="B919" s="18">
        <v>1997</v>
      </c>
      <c r="C919" s="18">
        <v>12</v>
      </c>
      <c r="D919" s="84" t="s">
        <v>953</v>
      </c>
      <c r="E919" s="84" t="str">
        <f t="shared" si="23"/>
        <v>1998 12</v>
      </c>
      <c r="F919" s="14">
        <f>VLOOKUP(D919,'Scatter Plot_2'!A926:C1909,3,FALSE)</f>
        <v>253.380302</v>
      </c>
      <c r="G919" s="84">
        <v>253.380302</v>
      </c>
    </row>
    <row r="920" spans="1:7" x14ac:dyDescent="0.25">
      <c r="A920" s="18">
        <v>1998</v>
      </c>
      <c r="B920" s="18">
        <v>1998</v>
      </c>
      <c r="C920" s="18">
        <v>1</v>
      </c>
      <c r="D920" s="84" t="s">
        <v>954</v>
      </c>
      <c r="E920" s="84" t="str">
        <f t="shared" si="23"/>
        <v>1998 1</v>
      </c>
      <c r="F920" s="14">
        <f>VLOOKUP(D920,'Scatter Plot_2'!A927:C1910,3,FALSE)</f>
        <v>11.481915000000001</v>
      </c>
      <c r="G920" s="84">
        <v>11.481915000000001</v>
      </c>
    </row>
    <row r="921" spans="1:7" x14ac:dyDescent="0.25">
      <c r="A921" s="18">
        <v>1998</v>
      </c>
      <c r="B921" s="18">
        <v>1998</v>
      </c>
      <c r="C921" s="18">
        <v>2</v>
      </c>
      <c r="D921" s="84" t="s">
        <v>955</v>
      </c>
      <c r="E921" s="84" t="str">
        <f t="shared" si="23"/>
        <v>1998 2</v>
      </c>
      <c r="F921" s="14">
        <f>VLOOKUP(D921,'Scatter Plot_2'!A928:C1911,3,FALSE)</f>
        <v>103.668339</v>
      </c>
      <c r="G921" s="84">
        <v>103.668339</v>
      </c>
    </row>
    <row r="922" spans="1:7" x14ac:dyDescent="0.25">
      <c r="A922" s="18">
        <v>1998</v>
      </c>
      <c r="B922" s="18">
        <v>1998</v>
      </c>
      <c r="C922" s="18">
        <v>3</v>
      </c>
      <c r="D922" s="84" t="s">
        <v>956</v>
      </c>
      <c r="E922" s="84" t="str">
        <f t="shared" si="23"/>
        <v>1998 3</v>
      </c>
      <c r="F922" s="14">
        <f>VLOOKUP(D922,'Scatter Plot_2'!A929:C1912,3,FALSE)</f>
        <v>169.33827099999999</v>
      </c>
      <c r="G922" s="84">
        <v>169.33827099999999</v>
      </c>
    </row>
    <row r="923" spans="1:7" x14ac:dyDescent="0.25">
      <c r="A923" s="18">
        <v>1998</v>
      </c>
      <c r="B923" s="18">
        <v>1998</v>
      </c>
      <c r="C923" s="18">
        <v>4</v>
      </c>
      <c r="D923" s="84" t="s">
        <v>957</v>
      </c>
      <c r="E923" s="84" t="str">
        <f t="shared" si="23"/>
        <v>1998 4</v>
      </c>
      <c r="F923" s="14">
        <f>VLOOKUP(D923,'Scatter Plot_2'!A930:C1913,3,FALSE)</f>
        <v>276.16673900000001</v>
      </c>
      <c r="G923" s="84">
        <v>276.16673900000001</v>
      </c>
    </row>
    <row r="924" spans="1:7" x14ac:dyDescent="0.25">
      <c r="A924" s="18">
        <v>1998</v>
      </c>
      <c r="B924" s="18">
        <v>1998</v>
      </c>
      <c r="C924" s="18">
        <v>5</v>
      </c>
      <c r="D924" s="84" t="s">
        <v>958</v>
      </c>
      <c r="E924" s="84" t="str">
        <f t="shared" si="23"/>
        <v>1998 5</v>
      </c>
      <c r="F924" s="14">
        <f>VLOOKUP(D924,'Scatter Plot_2'!A931:C1914,3,FALSE)</f>
        <v>379.03234700000002</v>
      </c>
      <c r="G924" s="84">
        <v>379.03234700000002</v>
      </c>
    </row>
    <row r="925" spans="1:7" x14ac:dyDescent="0.25">
      <c r="A925" s="18">
        <v>1998</v>
      </c>
      <c r="B925" s="18">
        <v>1998</v>
      </c>
      <c r="C925" s="18">
        <v>6</v>
      </c>
      <c r="D925" s="84" t="s">
        <v>959</v>
      </c>
      <c r="E925" s="84" t="str">
        <f t="shared" si="23"/>
        <v>1998 6</v>
      </c>
      <c r="F925" s="14">
        <f>VLOOKUP(D925,'Scatter Plot_2'!A932:C1915,3,FALSE)</f>
        <v>462.285101</v>
      </c>
      <c r="G925" s="84">
        <v>462.285101</v>
      </c>
    </row>
    <row r="926" spans="1:7" x14ac:dyDescent="0.25">
      <c r="A926" s="18">
        <v>1998</v>
      </c>
      <c r="B926" s="18">
        <v>1998</v>
      </c>
      <c r="C926" s="18">
        <v>7</v>
      </c>
      <c r="D926" s="84" t="s">
        <v>960</v>
      </c>
      <c r="E926" s="84" t="str">
        <f t="shared" si="23"/>
        <v>1998 7</v>
      </c>
      <c r="F926" s="14">
        <f>VLOOKUP(D926,'Scatter Plot_2'!A933:C1916,3,FALSE)</f>
        <v>475.96538099999998</v>
      </c>
      <c r="G926" s="84">
        <v>475.96538099999998</v>
      </c>
    </row>
    <row r="927" spans="1:7" x14ac:dyDescent="0.25">
      <c r="A927" s="18">
        <v>1998</v>
      </c>
      <c r="B927" s="18">
        <v>1998</v>
      </c>
      <c r="C927" s="18">
        <v>8</v>
      </c>
      <c r="D927" s="84" t="s">
        <v>961</v>
      </c>
      <c r="E927" s="84" t="str">
        <f t="shared" si="23"/>
        <v>1998 8</v>
      </c>
      <c r="F927" s="14">
        <f>VLOOKUP(D927,'Scatter Plot_2'!A934:C1917,3,FALSE)</f>
        <v>487.82431800000001</v>
      </c>
      <c r="G927" s="84">
        <v>487.82431800000001</v>
      </c>
    </row>
    <row r="928" spans="1:7" x14ac:dyDescent="0.25">
      <c r="A928" s="18">
        <v>1998</v>
      </c>
      <c r="B928" s="18">
        <v>1998</v>
      </c>
      <c r="C928" s="18">
        <v>9</v>
      </c>
      <c r="D928" s="84" t="s">
        <v>962</v>
      </c>
      <c r="E928" s="84" t="str">
        <f t="shared" si="23"/>
        <v>1998 9</v>
      </c>
      <c r="F928" s="14">
        <f>VLOOKUP(D928,'Scatter Plot_2'!A935:C1918,3,FALSE)</f>
        <v>398.32213400000001</v>
      </c>
      <c r="G928" s="84">
        <v>398.32213400000001</v>
      </c>
    </row>
    <row r="929" spans="1:9" x14ac:dyDescent="0.25">
      <c r="A929" s="18">
        <v>1999</v>
      </c>
      <c r="B929" s="18">
        <v>1998</v>
      </c>
      <c r="C929" s="18">
        <v>10</v>
      </c>
      <c r="D929" s="84" t="s">
        <v>963</v>
      </c>
      <c r="E929" s="84" t="str">
        <f t="shared" si="23"/>
        <v>1999 10</v>
      </c>
      <c r="F929" s="14">
        <f>VLOOKUP(D929,'Scatter Plot_2'!A936:C1919,3,FALSE)</f>
        <v>389.31869599999999</v>
      </c>
      <c r="G929" s="84">
        <v>389.31869599999999</v>
      </c>
    </row>
    <row r="930" spans="1:9" x14ac:dyDescent="0.25">
      <c r="A930" s="18">
        <v>1999</v>
      </c>
      <c r="B930" s="18">
        <v>1998</v>
      </c>
      <c r="C930" s="18">
        <v>11</v>
      </c>
      <c r="D930" s="84" t="s">
        <v>964</v>
      </c>
      <c r="E930" s="84" t="str">
        <f t="shared" si="23"/>
        <v>1999 11</v>
      </c>
      <c r="F930" s="14">
        <f>VLOOKUP(D930,'Scatter Plot_2'!A937:C1920,3,FALSE)</f>
        <v>344.85521199999999</v>
      </c>
      <c r="G930" s="84">
        <v>344.85521199999999</v>
      </c>
    </row>
    <row r="931" spans="1:9" x14ac:dyDescent="0.25">
      <c r="A931" s="18">
        <v>1999</v>
      </c>
      <c r="B931" s="18">
        <v>1998</v>
      </c>
      <c r="C931" s="18">
        <v>12</v>
      </c>
      <c r="D931" s="84" t="s">
        <v>965</v>
      </c>
      <c r="E931" s="84" t="str">
        <f t="shared" si="23"/>
        <v>1999 12</v>
      </c>
      <c r="F931" s="14">
        <f>VLOOKUP(D931,'Scatter Plot_2'!A938:C1921,3,FALSE)</f>
        <v>356.65326399999998</v>
      </c>
      <c r="G931" s="84">
        <v>356.65326399999998</v>
      </c>
      <c r="H931" s="17"/>
      <c r="I931" s="17"/>
    </row>
    <row r="932" spans="1:9" x14ac:dyDescent="0.25">
      <c r="A932" s="18">
        <v>1999</v>
      </c>
      <c r="B932" s="18">
        <v>1999</v>
      </c>
      <c r="C932" s="18">
        <v>1</v>
      </c>
      <c r="D932" s="84" t="s">
        <v>966</v>
      </c>
      <c r="E932" s="84" t="str">
        <f t="shared" si="23"/>
        <v>1999 1</v>
      </c>
      <c r="F932" s="14">
        <f>VLOOKUP(D932,'Scatter Plot_2'!A939:C1922,3,FALSE)</f>
        <v>72.613050999999999</v>
      </c>
      <c r="G932" s="84">
        <v>72.613050999999999</v>
      </c>
    </row>
    <row r="933" spans="1:9" x14ac:dyDescent="0.25">
      <c r="A933" s="18">
        <v>1999</v>
      </c>
      <c r="B933" s="18">
        <v>1999</v>
      </c>
      <c r="C933" s="18">
        <v>2</v>
      </c>
      <c r="D933" s="84" t="s">
        <v>967</v>
      </c>
      <c r="E933" s="84" t="str">
        <f t="shared" si="23"/>
        <v>1999 2</v>
      </c>
      <c r="F933" s="14">
        <f>VLOOKUP(D933,'Scatter Plot_2'!A940:C1923,3,FALSE)</f>
        <v>23.977160999999999</v>
      </c>
      <c r="G933" s="84">
        <v>23.977160999999999</v>
      </c>
    </row>
    <row r="934" spans="1:9" x14ac:dyDescent="0.25">
      <c r="A934" s="18">
        <v>1999</v>
      </c>
      <c r="B934" s="18">
        <v>1999</v>
      </c>
      <c r="C934" s="18">
        <v>3</v>
      </c>
      <c r="D934" s="84" t="s">
        <v>968</v>
      </c>
      <c r="E934" s="84" t="str">
        <f t="shared" si="23"/>
        <v>1999 3</v>
      </c>
      <c r="F934" s="14">
        <f>VLOOKUP(D934,'Scatter Plot_2'!A941:C1924,3,FALSE)</f>
        <v>65.041309999999996</v>
      </c>
      <c r="G934" s="84">
        <v>65.041309999999996</v>
      </c>
    </row>
    <row r="935" spans="1:9" x14ac:dyDescent="0.25">
      <c r="A935" s="18">
        <v>1999</v>
      </c>
      <c r="B935" s="18">
        <v>1999</v>
      </c>
      <c r="C935" s="18">
        <v>4</v>
      </c>
      <c r="D935" s="84" t="s">
        <v>969</v>
      </c>
      <c r="E935" s="84" t="str">
        <f t="shared" si="23"/>
        <v>1999 4</v>
      </c>
      <c r="F935" s="14">
        <f>VLOOKUP(D935,'Scatter Plot_2'!A942:C1925,3,FALSE)</f>
        <v>170.094042</v>
      </c>
      <c r="G935" s="84">
        <v>170.094042</v>
      </c>
    </row>
    <row r="936" spans="1:9" x14ac:dyDescent="0.25">
      <c r="A936" s="18">
        <v>1999</v>
      </c>
      <c r="B936" s="18">
        <v>1999</v>
      </c>
      <c r="C936" s="18">
        <v>5</v>
      </c>
      <c r="D936" s="84" t="s">
        <v>970</v>
      </c>
      <c r="E936" s="84" t="str">
        <f t="shared" si="23"/>
        <v>1999 5</v>
      </c>
      <c r="F936" s="14">
        <f>VLOOKUP(D936,'Scatter Plot_2'!A943:C1926,3,FALSE)</f>
        <v>265.88370200000003</v>
      </c>
      <c r="G936" s="84">
        <v>265.88370200000003</v>
      </c>
    </row>
    <row r="937" spans="1:9" x14ac:dyDescent="0.25">
      <c r="A937" s="18">
        <v>1999</v>
      </c>
      <c r="B937" s="18">
        <v>1999</v>
      </c>
      <c r="C937" s="18">
        <v>6</v>
      </c>
      <c r="D937" s="84" t="s">
        <v>971</v>
      </c>
      <c r="E937" s="84" t="str">
        <f t="shared" si="23"/>
        <v>1999 6</v>
      </c>
      <c r="F937" s="14">
        <f>VLOOKUP(D937,'Scatter Plot_2'!A944:C1927,3,FALSE)</f>
        <v>327.85517900000002</v>
      </c>
      <c r="G937" s="84">
        <v>327.85517900000002</v>
      </c>
    </row>
    <row r="938" spans="1:9" x14ac:dyDescent="0.25">
      <c r="A938" s="18">
        <v>1999</v>
      </c>
      <c r="B938" s="18">
        <v>1999</v>
      </c>
      <c r="C938" s="18">
        <v>7</v>
      </c>
      <c r="D938" s="84" t="s">
        <v>972</v>
      </c>
      <c r="E938" s="84" t="str">
        <f t="shared" si="23"/>
        <v>1999 7</v>
      </c>
      <c r="F938" s="14">
        <f>VLOOKUP(D938,'Scatter Plot_2'!A945:C1928,3,FALSE)</f>
        <v>354.47477900000001</v>
      </c>
      <c r="G938" s="84">
        <v>354.47477900000001</v>
      </c>
    </row>
    <row r="939" spans="1:9" x14ac:dyDescent="0.25">
      <c r="A939" s="18">
        <v>1999</v>
      </c>
      <c r="B939" s="18">
        <v>1999</v>
      </c>
      <c r="C939" s="18">
        <v>8</v>
      </c>
      <c r="D939" s="84" t="s">
        <v>973</v>
      </c>
      <c r="E939" s="84" t="str">
        <f t="shared" si="23"/>
        <v>1999 8</v>
      </c>
      <c r="F939" s="14">
        <f>VLOOKUP(D939,'Scatter Plot_2'!A946:C1929,3,FALSE)</f>
        <v>385.50161600000001</v>
      </c>
      <c r="G939" s="84">
        <v>385.50161600000001</v>
      </c>
    </row>
    <row r="940" spans="1:9" x14ac:dyDescent="0.25">
      <c r="A940" s="18">
        <v>1999</v>
      </c>
      <c r="B940" s="18">
        <v>1999</v>
      </c>
      <c r="C940" s="18">
        <v>9</v>
      </c>
      <c r="D940" s="84" t="s">
        <v>974</v>
      </c>
      <c r="E940" s="84" t="str">
        <f t="shared" si="23"/>
        <v>1999 9</v>
      </c>
      <c r="F940" s="14">
        <f>VLOOKUP(D940,'Scatter Plot_2'!A947:C1930,3,FALSE)</f>
        <v>305.919715</v>
      </c>
      <c r="G940" s="84">
        <v>305.919715</v>
      </c>
    </row>
    <row r="941" spans="1:9" x14ac:dyDescent="0.25">
      <c r="A941" s="18">
        <v>2000</v>
      </c>
      <c r="B941" s="18">
        <v>1999</v>
      </c>
      <c r="C941" s="18">
        <v>10</v>
      </c>
      <c r="D941" s="84" t="s">
        <v>975</v>
      </c>
      <c r="E941" s="84" t="str">
        <f t="shared" si="23"/>
        <v>2000 10</v>
      </c>
      <c r="F941" s="14">
        <f>VLOOKUP(D941,'Scatter Plot_2'!A948:C1931,3,FALSE)</f>
        <v>282.20398699999998</v>
      </c>
      <c r="G941" s="84">
        <v>282.20398699999998</v>
      </c>
    </row>
    <row r="942" spans="1:9" x14ac:dyDescent="0.25">
      <c r="A942" s="18">
        <v>2000</v>
      </c>
      <c r="B942" s="18">
        <v>1999</v>
      </c>
      <c r="C942" s="18">
        <v>11</v>
      </c>
      <c r="D942" s="84" t="s">
        <v>976</v>
      </c>
      <c r="E942" s="84" t="str">
        <f t="shared" si="23"/>
        <v>2000 11</v>
      </c>
      <c r="F942" s="14">
        <f>VLOOKUP(D942,'Scatter Plot_2'!A949:C1932,3,FALSE)</f>
        <v>242.55785</v>
      </c>
      <c r="G942" s="84">
        <v>242.55785</v>
      </c>
    </row>
    <row r="943" spans="1:9" x14ac:dyDescent="0.25">
      <c r="A943" s="18">
        <v>2000</v>
      </c>
      <c r="B943" s="18">
        <v>1999</v>
      </c>
      <c r="C943" s="18">
        <v>12</v>
      </c>
      <c r="D943" s="84" t="s">
        <v>977</v>
      </c>
      <c r="E943" s="84" t="str">
        <f t="shared" si="23"/>
        <v>2000 12</v>
      </c>
      <c r="F943" s="14">
        <f>VLOOKUP(D943,'Scatter Plot_2'!A950:C1933,3,FALSE)</f>
        <v>229.59501900000001</v>
      </c>
      <c r="G943" s="84">
        <v>229.59501900000001</v>
      </c>
    </row>
    <row r="944" spans="1:9" x14ac:dyDescent="0.25">
      <c r="A944" s="18">
        <v>2000</v>
      </c>
      <c r="B944" s="18">
        <v>2000</v>
      </c>
      <c r="C944" s="18">
        <v>1</v>
      </c>
      <c r="D944" s="84" t="s">
        <v>978</v>
      </c>
      <c r="E944" s="84" t="str">
        <f t="shared" si="23"/>
        <v>2000 1</v>
      </c>
      <c r="F944" s="14">
        <f>VLOOKUP(D944,'Scatter Plot_2'!A951:C1934,3,FALSE)</f>
        <v>8.8895540000000004</v>
      </c>
      <c r="G944" s="84">
        <v>8.8895540000000004</v>
      </c>
    </row>
    <row r="945" spans="1:7" x14ac:dyDescent="0.25">
      <c r="A945" s="18">
        <v>2000</v>
      </c>
      <c r="B945" s="18">
        <v>2000</v>
      </c>
      <c r="C945" s="18">
        <v>2</v>
      </c>
      <c r="D945" s="84" t="s">
        <v>979</v>
      </c>
      <c r="E945" s="84" t="str">
        <f t="shared" si="23"/>
        <v>2000 2</v>
      </c>
      <c r="F945" s="14">
        <f>VLOOKUP(D945,'Scatter Plot_2'!A952:C1935,3,FALSE)</f>
        <v>17.988143999999998</v>
      </c>
      <c r="G945" s="84">
        <v>17.988143999999998</v>
      </c>
    </row>
    <row r="946" spans="1:7" x14ac:dyDescent="0.25">
      <c r="A946" s="18">
        <v>2000</v>
      </c>
      <c r="B946" s="18">
        <v>2000</v>
      </c>
      <c r="C946" s="18">
        <v>3</v>
      </c>
      <c r="D946" s="84" t="s">
        <v>980</v>
      </c>
      <c r="E946" s="84" t="str">
        <f t="shared" si="23"/>
        <v>2000 3</v>
      </c>
      <c r="F946" s="14">
        <f>VLOOKUP(D946,'Scatter Plot_2'!A953:C1936,3,FALSE)</f>
        <v>151.14754600000001</v>
      </c>
      <c r="G946" s="84">
        <v>151.14754600000001</v>
      </c>
    </row>
    <row r="947" spans="1:7" x14ac:dyDescent="0.25">
      <c r="A947" s="18">
        <v>2000</v>
      </c>
      <c r="B947" s="18">
        <v>2000</v>
      </c>
      <c r="C947" s="18">
        <v>4</v>
      </c>
      <c r="D947" s="84" t="s">
        <v>981</v>
      </c>
      <c r="E947" s="84" t="str">
        <f t="shared" si="23"/>
        <v>2000 4</v>
      </c>
      <c r="F947" s="14">
        <f>VLOOKUP(D947,'Scatter Plot_2'!A954:C1937,3,FALSE)</f>
        <v>196.409626</v>
      </c>
      <c r="G947" s="84">
        <v>196.409626</v>
      </c>
    </row>
    <row r="948" spans="1:7" x14ac:dyDescent="0.25">
      <c r="A948" s="18">
        <v>2000</v>
      </c>
      <c r="B948" s="18">
        <v>2000</v>
      </c>
      <c r="C948" s="18">
        <v>5</v>
      </c>
      <c r="D948" s="84" t="s">
        <v>982</v>
      </c>
      <c r="E948" s="84" t="str">
        <f t="shared" si="23"/>
        <v>2000 5</v>
      </c>
      <c r="F948" s="14">
        <f>VLOOKUP(D948,'Scatter Plot_2'!A955:C1938,3,FALSE)</f>
        <v>279.578733</v>
      </c>
      <c r="G948" s="84">
        <v>279.578733</v>
      </c>
    </row>
    <row r="949" spans="1:7" x14ac:dyDescent="0.25">
      <c r="A949" s="18">
        <v>2000</v>
      </c>
      <c r="B949" s="18">
        <v>2000</v>
      </c>
      <c r="C949" s="18">
        <v>6</v>
      </c>
      <c r="D949" s="84" t="s">
        <v>983</v>
      </c>
      <c r="E949" s="84" t="str">
        <f t="shared" si="23"/>
        <v>2000 6</v>
      </c>
      <c r="F949" s="14">
        <f>VLOOKUP(D949,'Scatter Plot_2'!A956:C1939,3,FALSE)</f>
        <v>339.40746200000001</v>
      </c>
      <c r="G949" s="84">
        <v>339.40746200000001</v>
      </c>
    </row>
    <row r="950" spans="1:7" x14ac:dyDescent="0.25">
      <c r="A950" s="18">
        <v>2000</v>
      </c>
      <c r="B950" s="18">
        <v>2000</v>
      </c>
      <c r="C950" s="18">
        <v>7</v>
      </c>
      <c r="D950" s="84" t="s">
        <v>984</v>
      </c>
      <c r="E950" s="84" t="str">
        <f t="shared" si="23"/>
        <v>2000 7</v>
      </c>
      <c r="F950" s="14">
        <f>VLOOKUP(D950,'Scatter Plot_2'!A957:C1940,3,FALSE)</f>
        <v>361.07344799999998</v>
      </c>
      <c r="G950" s="84">
        <v>361.07344799999998</v>
      </c>
    </row>
    <row r="951" spans="1:7" x14ac:dyDescent="0.25">
      <c r="A951" s="18">
        <v>2000</v>
      </c>
      <c r="B951" s="18">
        <v>2000</v>
      </c>
      <c r="C951" s="18">
        <v>8</v>
      </c>
      <c r="D951" s="84" t="s">
        <v>985</v>
      </c>
      <c r="E951" s="84" t="str">
        <f t="shared" si="23"/>
        <v>2000 8</v>
      </c>
      <c r="F951" s="14">
        <f>VLOOKUP(D951,'Scatter Plot_2'!A958:C1941,3,FALSE)</f>
        <v>390.77248100000003</v>
      </c>
      <c r="G951" s="84">
        <v>390.77248100000003</v>
      </c>
    </row>
    <row r="952" spans="1:7" x14ac:dyDescent="0.25">
      <c r="A952" s="18">
        <v>2000</v>
      </c>
      <c r="B952" s="18">
        <v>2000</v>
      </c>
      <c r="C952" s="18">
        <v>9</v>
      </c>
      <c r="D952" s="84" t="s">
        <v>986</v>
      </c>
      <c r="E952" s="84" t="str">
        <f t="shared" si="23"/>
        <v>2000 9</v>
      </c>
      <c r="F952" s="14">
        <f>VLOOKUP(D952,'Scatter Plot_2'!A959:C1942,3,FALSE)</f>
        <v>309.815495</v>
      </c>
      <c r="G952" s="84">
        <v>309.815495</v>
      </c>
    </row>
    <row r="953" spans="1:7" x14ac:dyDescent="0.25">
      <c r="A953" s="18">
        <v>2001</v>
      </c>
      <c r="B953" s="18">
        <v>2000</v>
      </c>
      <c r="C953" s="18">
        <v>10</v>
      </c>
      <c r="D953" s="84" t="s">
        <v>987</v>
      </c>
      <c r="E953" s="84" t="str">
        <f t="shared" si="23"/>
        <v>2001 10</v>
      </c>
      <c r="F953" s="14">
        <f>VLOOKUP(D953,'Scatter Plot_2'!A960:C1943,3,FALSE)</f>
        <v>291.33863500000001</v>
      </c>
      <c r="G953" s="84">
        <v>291.33863500000001</v>
      </c>
    </row>
    <row r="954" spans="1:7" x14ac:dyDescent="0.25">
      <c r="A954" s="18">
        <v>2001</v>
      </c>
      <c r="B954" s="18">
        <v>2000</v>
      </c>
      <c r="C954" s="18">
        <v>11</v>
      </c>
      <c r="D954" s="84" t="s">
        <v>988</v>
      </c>
      <c r="E954" s="84" t="str">
        <f t="shared" si="23"/>
        <v>2001 11</v>
      </c>
      <c r="F954" s="14">
        <f>VLOOKUP(D954,'Scatter Plot_2'!A961:C1944,3,FALSE)</f>
        <v>252.418813</v>
      </c>
      <c r="G954" s="84">
        <v>252.418813</v>
      </c>
    </row>
    <row r="955" spans="1:7" x14ac:dyDescent="0.25">
      <c r="A955" s="18">
        <v>2001</v>
      </c>
      <c r="B955" s="18">
        <v>2000</v>
      </c>
      <c r="C955" s="18">
        <v>12</v>
      </c>
      <c r="D955" s="84" t="s">
        <v>989</v>
      </c>
      <c r="E955" s="84" t="str">
        <f t="shared" si="23"/>
        <v>2001 12</v>
      </c>
      <c r="F955" s="14">
        <f>VLOOKUP(D955,'Scatter Plot_2'!A962:C1945,3,FALSE)</f>
        <v>239.02286699999999</v>
      </c>
      <c r="G955" s="84">
        <v>239.02286699999999</v>
      </c>
    </row>
    <row r="956" spans="1:7" x14ac:dyDescent="0.25">
      <c r="A956" s="18">
        <v>2001</v>
      </c>
      <c r="B956" s="18">
        <v>2001</v>
      </c>
      <c r="C956" s="18">
        <v>1</v>
      </c>
      <c r="D956" s="84" t="s">
        <v>990</v>
      </c>
      <c r="E956" s="84" t="str">
        <f t="shared" si="23"/>
        <v>2001 1</v>
      </c>
      <c r="F956" s="14">
        <f>VLOOKUP(D956,'Scatter Plot_2'!A963:C1946,3,FALSE)</f>
        <v>4.1784100000000004</v>
      </c>
      <c r="G956" s="84">
        <v>4.1784100000000004</v>
      </c>
    </row>
    <row r="957" spans="1:7" x14ac:dyDescent="0.25">
      <c r="A957" s="18">
        <v>2001</v>
      </c>
      <c r="B957" s="18">
        <v>2001</v>
      </c>
      <c r="C957" s="18">
        <v>2</v>
      </c>
      <c r="D957" s="84" t="s">
        <v>991</v>
      </c>
      <c r="E957" s="84" t="str">
        <f t="shared" si="23"/>
        <v>2001 2</v>
      </c>
      <c r="F957" s="14">
        <f>VLOOKUP(D957,'Scatter Plot_2'!A964:C1947,3,FALSE)</f>
        <v>3.3605670000000001</v>
      </c>
      <c r="G957" s="84">
        <v>3.3605670000000001</v>
      </c>
    </row>
    <row r="958" spans="1:7" x14ac:dyDescent="0.25">
      <c r="A958" s="18">
        <v>2001</v>
      </c>
      <c r="B958" s="18">
        <v>2001</v>
      </c>
      <c r="C958" s="18">
        <v>3</v>
      </c>
      <c r="D958" s="84" t="s">
        <v>992</v>
      </c>
      <c r="E958" s="84" t="str">
        <f t="shared" si="23"/>
        <v>2001 3</v>
      </c>
      <c r="F958" s="14">
        <f>VLOOKUP(D958,'Scatter Plot_2'!A965:C1948,3,FALSE)</f>
        <v>10.40596</v>
      </c>
      <c r="G958" s="84">
        <v>10.40596</v>
      </c>
    </row>
    <row r="959" spans="1:7" x14ac:dyDescent="0.25">
      <c r="A959" s="18">
        <v>2001</v>
      </c>
      <c r="B959" s="18">
        <v>2001</v>
      </c>
      <c r="C959" s="18">
        <v>4</v>
      </c>
      <c r="D959" s="84" t="s">
        <v>993</v>
      </c>
      <c r="E959" s="84" t="str">
        <f t="shared" si="23"/>
        <v>2001 4</v>
      </c>
      <c r="F959" s="14">
        <f>VLOOKUP(D959,'Scatter Plot_2'!A966:C1949,3,FALSE)</f>
        <v>21.758346</v>
      </c>
      <c r="G959" s="84">
        <v>21.758346</v>
      </c>
    </row>
    <row r="960" spans="1:7" x14ac:dyDescent="0.25">
      <c r="A960" s="18">
        <v>2001</v>
      </c>
      <c r="B960" s="18">
        <v>2001</v>
      </c>
      <c r="C960" s="18">
        <v>5</v>
      </c>
      <c r="D960" s="84" t="s">
        <v>994</v>
      </c>
      <c r="E960" s="84" t="str">
        <f t="shared" si="23"/>
        <v>2001 5</v>
      </c>
      <c r="F960" s="14">
        <f>VLOOKUP(D960,'Scatter Plot_2'!A967:C1950,3,FALSE)</f>
        <v>98.247366</v>
      </c>
      <c r="G960" s="84">
        <v>98.247366</v>
      </c>
    </row>
    <row r="961" spans="1:9" x14ac:dyDescent="0.25">
      <c r="A961" s="18">
        <v>2001</v>
      </c>
      <c r="B961" s="18">
        <v>2001</v>
      </c>
      <c r="C961" s="18">
        <v>6</v>
      </c>
      <c r="D961" s="84" t="s">
        <v>995</v>
      </c>
      <c r="E961" s="84" t="str">
        <f t="shared" si="23"/>
        <v>2001 6</v>
      </c>
      <c r="F961" s="14">
        <f>VLOOKUP(D961,'Scatter Plot_2'!A968:C1951,3,FALSE)</f>
        <v>160.10700199999999</v>
      </c>
      <c r="G961" s="84">
        <v>160.10700199999999</v>
      </c>
    </row>
    <row r="962" spans="1:9" x14ac:dyDescent="0.25">
      <c r="A962" s="18">
        <v>2001</v>
      </c>
      <c r="B962" s="18">
        <v>2001</v>
      </c>
      <c r="C962" s="18">
        <v>7</v>
      </c>
      <c r="D962" s="84" t="s">
        <v>996</v>
      </c>
      <c r="E962" s="84" t="str">
        <f t="shared" si="23"/>
        <v>2001 7</v>
      </c>
      <c r="F962" s="14">
        <f>VLOOKUP(D962,'Scatter Plot_2'!A969:C1952,3,FALSE)</f>
        <v>202.43888100000001</v>
      </c>
      <c r="G962" s="84">
        <v>202.43888100000001</v>
      </c>
    </row>
    <row r="963" spans="1:9" x14ac:dyDescent="0.25">
      <c r="A963" s="18">
        <v>2001</v>
      </c>
      <c r="B963" s="18">
        <v>2001</v>
      </c>
      <c r="C963" s="18">
        <v>8</v>
      </c>
      <c r="D963" s="84" t="s">
        <v>997</v>
      </c>
      <c r="E963" s="84" t="str">
        <f t="shared" si="23"/>
        <v>2001 8</v>
      </c>
      <c r="F963" s="14">
        <f>VLOOKUP(D963,'Scatter Plot_2'!A970:C1953,3,FALSE)</f>
        <v>188.209722</v>
      </c>
      <c r="G963" s="84">
        <v>188.209722</v>
      </c>
    </row>
    <row r="964" spans="1:9" x14ac:dyDescent="0.25">
      <c r="A964" s="18">
        <v>2001</v>
      </c>
      <c r="B964" s="18">
        <v>2001</v>
      </c>
      <c r="C964" s="18">
        <v>9</v>
      </c>
      <c r="D964" s="84" t="s">
        <v>998</v>
      </c>
      <c r="E964" s="84" t="str">
        <f t="shared" si="23"/>
        <v>2001 9</v>
      </c>
      <c r="F964" s="14">
        <f>VLOOKUP(D964,'Scatter Plot_2'!A971:C1954,3,FALSE)</f>
        <v>152.05850599999999</v>
      </c>
      <c r="G964" s="84">
        <v>152.05850599999999</v>
      </c>
    </row>
    <row r="965" spans="1:9" x14ac:dyDescent="0.25">
      <c r="A965" s="18">
        <v>2002</v>
      </c>
      <c r="B965" s="18">
        <v>2001</v>
      </c>
      <c r="C965" s="18">
        <v>10</v>
      </c>
      <c r="D965" s="84" t="s">
        <v>999</v>
      </c>
      <c r="E965" s="84" t="str">
        <f t="shared" si="23"/>
        <v>2002 10</v>
      </c>
      <c r="F965" s="14">
        <f>VLOOKUP(D965,'Scatter Plot_2'!A972:C1955,3,FALSE)</f>
        <v>115.102312</v>
      </c>
      <c r="G965" s="84">
        <v>115.102312</v>
      </c>
    </row>
    <row r="966" spans="1:9" x14ac:dyDescent="0.25">
      <c r="A966" s="18">
        <v>2002</v>
      </c>
      <c r="B966" s="18">
        <v>2001</v>
      </c>
      <c r="C966" s="18">
        <v>11</v>
      </c>
      <c r="D966" s="84" t="s">
        <v>1000</v>
      </c>
      <c r="E966" s="84" t="str">
        <f t="shared" ref="E966:E988" si="24">CONCATENATE(A966," ",C966)</f>
        <v>2002 11</v>
      </c>
      <c r="F966" s="14">
        <f>VLOOKUP(D966,'Scatter Plot_2'!A973:C1956,3,FALSE)</f>
        <v>77.562933999999998</v>
      </c>
      <c r="G966" s="84">
        <v>77.562933999999998</v>
      </c>
    </row>
    <row r="967" spans="1:9" x14ac:dyDescent="0.25">
      <c r="A967" s="18">
        <v>2002</v>
      </c>
      <c r="B967" s="18">
        <v>2001</v>
      </c>
      <c r="C967" s="18">
        <v>12</v>
      </c>
      <c r="D967" s="84" t="s">
        <v>1001</v>
      </c>
      <c r="E967" s="84" t="str">
        <f t="shared" si="24"/>
        <v>2002 12</v>
      </c>
      <c r="F967" s="14">
        <f>VLOOKUP(D967,'Scatter Plot_2'!A974:C1957,3,FALSE)</f>
        <v>83.032651999999999</v>
      </c>
      <c r="G967" s="84">
        <v>83.032651999999999</v>
      </c>
    </row>
    <row r="968" spans="1:9" x14ac:dyDescent="0.25">
      <c r="A968" s="18">
        <v>2002</v>
      </c>
      <c r="B968" s="18">
        <v>2002</v>
      </c>
      <c r="C968" s="18">
        <v>1</v>
      </c>
      <c r="D968" s="84" t="s">
        <v>1002</v>
      </c>
      <c r="E968" s="84" t="str">
        <f t="shared" si="24"/>
        <v>2002 1</v>
      </c>
      <c r="F968" s="14">
        <f>VLOOKUP(D968,'Scatter Plot_2'!A975:C1958,3,FALSE)</f>
        <v>8.8955179999999991</v>
      </c>
      <c r="G968" s="84">
        <v>8.8955179999999991</v>
      </c>
    </row>
    <row r="969" spans="1:9" x14ac:dyDescent="0.25">
      <c r="A969" s="18">
        <v>2002</v>
      </c>
      <c r="B969" s="18">
        <v>2002</v>
      </c>
      <c r="C969" s="18">
        <v>2</v>
      </c>
      <c r="D969" s="84" t="s">
        <v>1003</v>
      </c>
      <c r="E969" s="84" t="str">
        <f t="shared" si="24"/>
        <v>2002 2</v>
      </c>
      <c r="F969" s="14">
        <f>VLOOKUP(D969,'Scatter Plot_2'!A976:C1959,3,FALSE)</f>
        <v>14.733579000000001</v>
      </c>
      <c r="G969" s="84">
        <v>14.733579000000001</v>
      </c>
    </row>
    <row r="970" spans="1:9" x14ac:dyDescent="0.25">
      <c r="A970" s="18">
        <v>2002</v>
      </c>
      <c r="B970" s="18">
        <v>2002</v>
      </c>
      <c r="C970" s="18">
        <v>3</v>
      </c>
      <c r="D970" s="84" t="s">
        <v>1004</v>
      </c>
      <c r="E970" s="84" t="str">
        <f t="shared" si="24"/>
        <v>2002 3</v>
      </c>
      <c r="F970" s="14">
        <f>VLOOKUP(D970,'Scatter Plot_2'!A977:C1960,3,FALSE)</f>
        <v>20.156123000000001</v>
      </c>
      <c r="G970" s="84">
        <v>20.156123000000001</v>
      </c>
    </row>
    <row r="971" spans="1:9" x14ac:dyDescent="0.25">
      <c r="A971" s="18">
        <v>2002</v>
      </c>
      <c r="B971" s="18">
        <v>2002</v>
      </c>
      <c r="C971" s="18">
        <v>4</v>
      </c>
      <c r="D971" s="84" t="s">
        <v>1005</v>
      </c>
      <c r="E971" s="84" t="str">
        <f t="shared" si="24"/>
        <v>2002 4</v>
      </c>
      <c r="F971" s="14">
        <f>VLOOKUP(D971,'Scatter Plot_2'!A978:C1961,3,FALSE)</f>
        <v>120.806194</v>
      </c>
      <c r="G971" s="84">
        <v>120.806194</v>
      </c>
    </row>
    <row r="972" spans="1:9" x14ac:dyDescent="0.25">
      <c r="A972" s="18">
        <v>2002</v>
      </c>
      <c r="B972" s="18">
        <v>2002</v>
      </c>
      <c r="C972" s="18">
        <v>5</v>
      </c>
      <c r="D972" s="84" t="s">
        <v>1006</v>
      </c>
      <c r="E972" s="84" t="str">
        <f t="shared" si="24"/>
        <v>2002 5</v>
      </c>
      <c r="F972" s="14">
        <f>VLOOKUP(D972,'Scatter Plot_2'!A979:C1962,3,FALSE)</f>
        <v>172.74938399999999</v>
      </c>
      <c r="G972" s="84">
        <v>172.74938399999999</v>
      </c>
    </row>
    <row r="973" spans="1:9" x14ac:dyDescent="0.25">
      <c r="A973" s="18">
        <v>2002</v>
      </c>
      <c r="B973" s="18">
        <v>2002</v>
      </c>
      <c r="C973" s="18">
        <v>6</v>
      </c>
      <c r="D973" s="84" t="s">
        <v>1007</v>
      </c>
      <c r="E973" s="84" t="str">
        <f t="shared" si="24"/>
        <v>2002 6</v>
      </c>
      <c r="F973" s="14">
        <f>VLOOKUP(D973,'Scatter Plot_2'!A980:C1963,3,FALSE)</f>
        <v>305.68235499999997</v>
      </c>
      <c r="G973" s="84">
        <v>305.68235499999997</v>
      </c>
    </row>
    <row r="974" spans="1:9" x14ac:dyDescent="0.25">
      <c r="A974" s="18">
        <v>2002</v>
      </c>
      <c r="B974" s="18">
        <v>2002</v>
      </c>
      <c r="C974" s="18">
        <v>7</v>
      </c>
      <c r="D974" s="84" t="s">
        <v>1008</v>
      </c>
      <c r="E974" s="84" t="str">
        <f t="shared" si="24"/>
        <v>2002 7</v>
      </c>
      <c r="F974" s="14">
        <f>VLOOKUP(D974,'Scatter Plot_2'!A981:C1964,3,FALSE)</f>
        <v>394.87463500000001</v>
      </c>
      <c r="G974" s="84">
        <v>394.87463500000001</v>
      </c>
    </row>
    <row r="975" spans="1:9" x14ac:dyDescent="0.25">
      <c r="A975" s="18">
        <v>2002</v>
      </c>
      <c r="B975" s="18">
        <v>2002</v>
      </c>
      <c r="C975" s="18">
        <v>8</v>
      </c>
      <c r="D975" s="84" t="s">
        <v>1009</v>
      </c>
      <c r="E975" s="84" t="str">
        <f t="shared" si="24"/>
        <v>2002 8</v>
      </c>
      <c r="F975" s="14">
        <f>VLOOKUP(D975,'Scatter Plot_2'!A982:C1965,3,FALSE)</f>
        <v>231.18960899999999</v>
      </c>
      <c r="G975" s="84">
        <v>231.18960899999999</v>
      </c>
      <c r="H975" s="17"/>
      <c r="I975" s="17"/>
    </row>
    <row r="976" spans="1:9" x14ac:dyDescent="0.25">
      <c r="A976" s="18">
        <v>2002</v>
      </c>
      <c r="B976" s="18">
        <v>2002</v>
      </c>
      <c r="C976" s="18">
        <v>9</v>
      </c>
      <c r="D976" s="84" t="s">
        <v>1010</v>
      </c>
      <c r="E976" s="84" t="str">
        <f t="shared" si="24"/>
        <v>2002 9</v>
      </c>
      <c r="F976" s="14">
        <f>VLOOKUP(D976,'Scatter Plot_2'!A983:C1966,3,FALSE)</f>
        <v>156.74264700000001</v>
      </c>
      <c r="G976" s="84">
        <v>156.74264700000001</v>
      </c>
      <c r="H976" s="17"/>
      <c r="I976" s="17"/>
    </row>
    <row r="977" spans="1:9" x14ac:dyDescent="0.25">
      <c r="A977" s="18">
        <v>2003</v>
      </c>
      <c r="B977" s="18">
        <v>2002</v>
      </c>
      <c r="C977" s="18">
        <v>10</v>
      </c>
      <c r="D977" s="84" t="s">
        <v>1011</v>
      </c>
      <c r="E977" s="84" t="str">
        <f t="shared" si="24"/>
        <v>2003 10</v>
      </c>
      <c r="F977" s="14">
        <f>VLOOKUP(D977,'Scatter Plot_2'!A984:C1967,3,FALSE)</f>
        <v>74.520386000000002</v>
      </c>
      <c r="G977" s="84">
        <v>74.520386000000002</v>
      </c>
      <c r="H977" s="17"/>
      <c r="I977" s="17"/>
    </row>
    <row r="978" spans="1:9" x14ac:dyDescent="0.25">
      <c r="A978" s="18">
        <v>2003</v>
      </c>
      <c r="B978" s="18">
        <v>2002</v>
      </c>
      <c r="C978" s="18">
        <v>11</v>
      </c>
      <c r="D978" s="84" t="s">
        <v>1012</v>
      </c>
      <c r="E978" s="84" t="str">
        <f t="shared" si="24"/>
        <v>2003 11</v>
      </c>
      <c r="F978" s="14">
        <f>VLOOKUP(D978,'Scatter Plot_2'!A985:C1968,3,FALSE)</f>
        <v>173.82881499999999</v>
      </c>
      <c r="G978" s="84">
        <v>173.82881499999999</v>
      </c>
      <c r="H978" s="17"/>
      <c r="I978" s="17"/>
    </row>
    <row r="979" spans="1:9" x14ac:dyDescent="0.25">
      <c r="A979" s="18">
        <v>2003</v>
      </c>
      <c r="B979" s="18">
        <v>2002</v>
      </c>
      <c r="C979" s="18">
        <v>12</v>
      </c>
      <c r="D979" s="84" t="s">
        <v>1013</v>
      </c>
      <c r="E979" s="84" t="str">
        <f t="shared" si="24"/>
        <v>2003 12</v>
      </c>
      <c r="F979" s="14">
        <f>VLOOKUP(D979,'Scatter Plot_2'!A986:C1969,3,FALSE)</f>
        <v>186.88849099999999</v>
      </c>
      <c r="G979" s="84">
        <v>186.88849099999999</v>
      </c>
      <c r="H979" s="17"/>
      <c r="I979" s="17"/>
    </row>
    <row r="980" spans="1:9" x14ac:dyDescent="0.25">
      <c r="A980" s="18">
        <v>2003</v>
      </c>
      <c r="B980" s="18">
        <v>2003</v>
      </c>
      <c r="C980" s="18">
        <v>1</v>
      </c>
      <c r="D980" s="84" t="s">
        <v>1014</v>
      </c>
      <c r="E980" s="84" t="str">
        <f t="shared" si="24"/>
        <v>2003 1</v>
      </c>
      <c r="F980" s="14">
        <f>VLOOKUP(D980,'Scatter Plot_2'!A987:C1970,3,FALSE)</f>
        <v>15.469563000000001</v>
      </c>
      <c r="G980" s="84">
        <v>15.469563000000001</v>
      </c>
    </row>
    <row r="981" spans="1:9" x14ac:dyDescent="0.25">
      <c r="A981" s="18">
        <v>2003</v>
      </c>
      <c r="B981" s="18">
        <v>2003</v>
      </c>
      <c r="C981" s="18">
        <v>2</v>
      </c>
      <c r="D981" s="84" t="s">
        <v>1015</v>
      </c>
      <c r="E981" s="84" t="str">
        <f t="shared" si="24"/>
        <v>2003 2</v>
      </c>
      <c r="F981" s="14">
        <f>VLOOKUP(D981,'Scatter Plot_2'!A988:C1971,3,FALSE)</f>
        <v>20.190673</v>
      </c>
      <c r="G981" s="84">
        <v>20.190673</v>
      </c>
    </row>
    <row r="982" spans="1:9" x14ac:dyDescent="0.25">
      <c r="A982" s="18">
        <v>2003</v>
      </c>
      <c r="B982" s="18">
        <v>2003</v>
      </c>
      <c r="C982" s="18">
        <v>3</v>
      </c>
      <c r="D982" s="84" t="s">
        <v>1016</v>
      </c>
      <c r="E982" s="84" t="str">
        <f t="shared" si="24"/>
        <v>2003 3</v>
      </c>
      <c r="F982" s="14">
        <f>VLOOKUP(D982,'Scatter Plot_2'!A989:C1972,3,FALSE)</f>
        <v>27.648713999999998</v>
      </c>
      <c r="G982" s="84">
        <v>27.648713999999998</v>
      </c>
    </row>
    <row r="983" spans="1:9" x14ac:dyDescent="0.25">
      <c r="A983" s="18">
        <v>2003</v>
      </c>
      <c r="B983" s="18">
        <v>2003</v>
      </c>
      <c r="C983" s="18">
        <v>4</v>
      </c>
      <c r="D983" s="84" t="s">
        <v>1017</v>
      </c>
      <c r="E983" s="84" t="str">
        <f t="shared" si="24"/>
        <v>2003 4</v>
      </c>
      <c r="F983" s="14">
        <f>VLOOKUP(D983,'Scatter Plot_2'!A990:C1973,3,FALSE)</f>
        <v>103.71414900000001</v>
      </c>
      <c r="G983" s="84">
        <v>103.71414900000001</v>
      </c>
    </row>
    <row r="984" spans="1:9" x14ac:dyDescent="0.25">
      <c r="A984" s="18">
        <v>2003</v>
      </c>
      <c r="B984" s="18">
        <v>2003</v>
      </c>
      <c r="C984" s="18">
        <v>5</v>
      </c>
      <c r="D984" s="84" t="s">
        <v>1018</v>
      </c>
      <c r="E984" s="84" t="str">
        <f t="shared" si="24"/>
        <v>2003 5</v>
      </c>
      <c r="F984" s="14">
        <f>VLOOKUP(D984,'Scatter Plot_2'!A991:C1974,3,FALSE)</f>
        <v>153.86320799999999</v>
      </c>
      <c r="G984" s="84">
        <v>153.86320799999999</v>
      </c>
    </row>
    <row r="985" spans="1:9" x14ac:dyDescent="0.25">
      <c r="A985" s="18">
        <v>2003</v>
      </c>
      <c r="B985" s="18">
        <v>2003</v>
      </c>
      <c r="C985" s="18">
        <v>6</v>
      </c>
      <c r="D985" s="84" t="s">
        <v>1019</v>
      </c>
      <c r="E985" s="84" t="str">
        <f t="shared" si="24"/>
        <v>2003 6</v>
      </c>
      <c r="F985" s="14">
        <f>VLOOKUP(D985,'Scatter Plot_2'!A992:C1975,3,FALSE)</f>
        <v>235.99130400000001</v>
      </c>
      <c r="G985" s="84">
        <v>235.99130400000001</v>
      </c>
    </row>
    <row r="986" spans="1:9" x14ac:dyDescent="0.25">
      <c r="A986" s="18">
        <v>2003</v>
      </c>
      <c r="B986" s="18">
        <v>2003</v>
      </c>
      <c r="C986" s="18">
        <v>7</v>
      </c>
      <c r="D986" s="84" t="s">
        <v>1020</v>
      </c>
      <c r="E986" s="84" t="str">
        <f t="shared" si="24"/>
        <v>2003 7</v>
      </c>
      <c r="F986" s="14">
        <f>VLOOKUP(D986,'Scatter Plot_2'!A993:C1976,3,FALSE)</f>
        <v>366.15401600000001</v>
      </c>
      <c r="G986" s="84">
        <v>366.15401600000001</v>
      </c>
    </row>
    <row r="987" spans="1:9" x14ac:dyDescent="0.25">
      <c r="A987" s="18">
        <v>2003</v>
      </c>
      <c r="B987" s="18">
        <v>2003</v>
      </c>
      <c r="C987" s="18">
        <v>8</v>
      </c>
      <c r="D987" s="84" t="s">
        <v>1021</v>
      </c>
      <c r="E987" s="84" t="str">
        <f t="shared" si="24"/>
        <v>2003 8</v>
      </c>
      <c r="F987" s="14">
        <f>VLOOKUP(D987,'Scatter Plot_2'!A994:C1977,3,FALSE)</f>
        <v>374.32214299999998</v>
      </c>
      <c r="G987" s="84">
        <v>374.32214299999998</v>
      </c>
    </row>
    <row r="988" spans="1:9" x14ac:dyDescent="0.25">
      <c r="A988" s="18">
        <v>2003</v>
      </c>
      <c r="B988" s="18">
        <v>2003</v>
      </c>
      <c r="C988" s="18">
        <v>9</v>
      </c>
      <c r="D988" s="84" t="s">
        <v>1022</v>
      </c>
      <c r="E988" s="84" t="str">
        <f t="shared" si="24"/>
        <v>2003 9</v>
      </c>
      <c r="F988" s="14">
        <f>VLOOKUP(D988,'Scatter Plot_2'!A995:C1978,3,FALSE)</f>
        <v>312.89163000000002</v>
      </c>
      <c r="G988" s="84">
        <v>312.89163000000002</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J990"/>
  <sheetViews>
    <sheetView workbookViewId="0">
      <selection activeCell="B7" sqref="B7:E990"/>
    </sheetView>
  </sheetViews>
  <sheetFormatPr defaultRowHeight="15" x14ac:dyDescent="0.25"/>
  <cols>
    <col min="2" max="2" width="17.42578125" bestFit="1" customWidth="1"/>
    <col min="8" max="8" width="9.140625" style="143"/>
  </cols>
  <sheetData>
    <row r="4" spans="2:10" x14ac:dyDescent="0.25">
      <c r="C4" t="s">
        <v>1278</v>
      </c>
      <c r="D4" t="s">
        <v>1276</v>
      </c>
      <c r="E4" t="s">
        <v>1277</v>
      </c>
      <c r="I4" s="143" t="s">
        <v>1276</v>
      </c>
      <c r="J4" s="143" t="s">
        <v>1277</v>
      </c>
    </row>
    <row r="5" spans="2:10" x14ac:dyDescent="0.25">
      <c r="B5" t="s">
        <v>1274</v>
      </c>
      <c r="C5" t="s">
        <v>1275</v>
      </c>
      <c r="D5" t="s">
        <v>33</v>
      </c>
      <c r="E5" t="s">
        <v>33</v>
      </c>
      <c r="G5" t="s">
        <v>1279</v>
      </c>
      <c r="I5" t="s">
        <v>1206</v>
      </c>
      <c r="J5" t="s">
        <v>1206</v>
      </c>
    </row>
    <row r="6" spans="2:10" x14ac:dyDescent="0.25">
      <c r="B6" t="s">
        <v>1274</v>
      </c>
      <c r="C6" t="s">
        <v>1090</v>
      </c>
      <c r="D6" t="s">
        <v>1090</v>
      </c>
      <c r="E6" t="s">
        <v>1090</v>
      </c>
    </row>
    <row r="7" spans="2:10" x14ac:dyDescent="0.25">
      <c r="B7" t="s">
        <v>39</v>
      </c>
      <c r="C7">
        <v>100</v>
      </c>
      <c r="D7" s="149">
        <v>5969</v>
      </c>
      <c r="E7" s="149">
        <v>0</v>
      </c>
      <c r="G7" s="143">
        <v>6.1487603305785121E-2</v>
      </c>
      <c r="I7">
        <f>D7*G7</f>
        <v>367.01950413223136</v>
      </c>
      <c r="J7">
        <f>E7*G7</f>
        <v>0</v>
      </c>
    </row>
    <row r="8" spans="2:10" x14ac:dyDescent="0.25">
      <c r="B8" t="s">
        <v>40</v>
      </c>
      <c r="C8">
        <v>100</v>
      </c>
      <c r="D8" s="149">
        <v>7364</v>
      </c>
      <c r="E8" s="149">
        <v>0</v>
      </c>
      <c r="G8" s="143">
        <v>5.9504132231404959E-2</v>
      </c>
      <c r="I8" s="143">
        <f t="shared" ref="I8:I71" si="0">D8*G8</f>
        <v>438.1884297520661</v>
      </c>
      <c r="J8" s="143">
        <f t="shared" ref="J8:J71" si="1">E8*G8</f>
        <v>0</v>
      </c>
    </row>
    <row r="9" spans="2:10" x14ac:dyDescent="0.25">
      <c r="B9" t="s">
        <v>41</v>
      </c>
      <c r="C9">
        <v>100</v>
      </c>
      <c r="D9" s="149">
        <v>7916</v>
      </c>
      <c r="E9" s="149">
        <v>0</v>
      </c>
      <c r="G9" s="143">
        <v>6.1487603305785121E-2</v>
      </c>
      <c r="I9" s="143">
        <f t="shared" si="0"/>
        <v>486.73586776859503</v>
      </c>
      <c r="J9" s="143">
        <f t="shared" si="1"/>
        <v>0</v>
      </c>
    </row>
    <row r="10" spans="2:10" x14ac:dyDescent="0.25">
      <c r="B10" t="s">
        <v>42</v>
      </c>
      <c r="C10">
        <v>100</v>
      </c>
      <c r="D10" s="149">
        <v>6331</v>
      </c>
      <c r="E10" s="149">
        <v>0</v>
      </c>
      <c r="G10" s="143">
        <v>6.1487603305785121E-2</v>
      </c>
      <c r="I10" s="143">
        <f t="shared" si="0"/>
        <v>389.2780165289256</v>
      </c>
      <c r="J10" s="143">
        <f t="shared" si="1"/>
        <v>0</v>
      </c>
    </row>
    <row r="11" spans="2:10" x14ac:dyDescent="0.25">
      <c r="B11" t="s">
        <v>43</v>
      </c>
      <c r="C11">
        <v>100</v>
      </c>
      <c r="D11" s="149">
        <v>11585</v>
      </c>
      <c r="E11" s="149">
        <v>0</v>
      </c>
      <c r="G11" s="143">
        <v>5.5537190082644627E-2</v>
      </c>
      <c r="I11" s="143">
        <f t="shared" si="0"/>
        <v>643.39834710743798</v>
      </c>
      <c r="J11" s="143">
        <f t="shared" si="1"/>
        <v>0</v>
      </c>
    </row>
    <row r="12" spans="2:10" x14ac:dyDescent="0.25">
      <c r="B12" t="s">
        <v>44</v>
      </c>
      <c r="C12">
        <v>100</v>
      </c>
      <c r="D12" s="149">
        <v>7106</v>
      </c>
      <c r="E12">
        <v>0</v>
      </c>
      <c r="G12" s="143">
        <v>6.1487603305785121E-2</v>
      </c>
      <c r="I12" s="143">
        <f t="shared" si="0"/>
        <v>436.9309090909091</v>
      </c>
      <c r="J12" s="143">
        <f t="shared" si="1"/>
        <v>0</v>
      </c>
    </row>
    <row r="13" spans="2:10" x14ac:dyDescent="0.25">
      <c r="B13" t="s">
        <v>45</v>
      </c>
      <c r="C13">
        <v>100</v>
      </c>
      <c r="D13" s="149">
        <v>7931</v>
      </c>
      <c r="E13" s="149">
        <v>0</v>
      </c>
      <c r="G13" s="143">
        <v>5.9504132231404959E-2</v>
      </c>
      <c r="I13" s="143">
        <f t="shared" si="0"/>
        <v>471.92727272727274</v>
      </c>
      <c r="J13" s="143">
        <f t="shared" si="1"/>
        <v>0</v>
      </c>
    </row>
    <row r="14" spans="2:10" x14ac:dyDescent="0.25">
      <c r="B14" t="s">
        <v>46</v>
      </c>
      <c r="C14">
        <v>100</v>
      </c>
      <c r="D14" s="149">
        <v>12597</v>
      </c>
      <c r="E14" s="149">
        <v>0</v>
      </c>
      <c r="G14" s="143">
        <v>6.1487603305785121E-2</v>
      </c>
      <c r="I14" s="143">
        <f t="shared" si="0"/>
        <v>774.55933884297519</v>
      </c>
      <c r="J14" s="143">
        <f t="shared" si="1"/>
        <v>0</v>
      </c>
    </row>
    <row r="15" spans="2:10" x14ac:dyDescent="0.25">
      <c r="B15" t="s">
        <v>47</v>
      </c>
      <c r="C15">
        <v>100</v>
      </c>
      <c r="D15" s="149">
        <v>8741</v>
      </c>
      <c r="E15" s="149">
        <v>0</v>
      </c>
      <c r="G15" s="143">
        <v>5.9504132231404959E-2</v>
      </c>
      <c r="I15" s="143">
        <f t="shared" si="0"/>
        <v>520.12561983471073</v>
      </c>
      <c r="J15" s="143">
        <f t="shared" si="1"/>
        <v>0</v>
      </c>
    </row>
    <row r="16" spans="2:10" x14ac:dyDescent="0.25">
      <c r="B16" t="s">
        <v>48</v>
      </c>
      <c r="C16">
        <v>100</v>
      </c>
      <c r="D16" s="149">
        <v>8200</v>
      </c>
      <c r="E16" s="149">
        <v>0</v>
      </c>
      <c r="G16" s="143">
        <v>6.1487603305785121E-2</v>
      </c>
      <c r="I16" s="143">
        <f t="shared" si="0"/>
        <v>504.198347107438</v>
      </c>
      <c r="J16" s="143">
        <f t="shared" si="1"/>
        <v>0</v>
      </c>
    </row>
    <row r="17" spans="2:10" x14ac:dyDescent="0.25">
      <c r="B17" t="s">
        <v>49</v>
      </c>
      <c r="C17">
        <v>100</v>
      </c>
      <c r="D17" s="149">
        <v>7623</v>
      </c>
      <c r="E17" s="149">
        <v>0</v>
      </c>
      <c r="G17" s="143">
        <v>6.1487603305785121E-2</v>
      </c>
      <c r="I17" s="143">
        <f t="shared" si="0"/>
        <v>468.71999999999997</v>
      </c>
      <c r="J17" s="143">
        <f t="shared" si="1"/>
        <v>0</v>
      </c>
    </row>
    <row r="18" spans="2:10" x14ac:dyDescent="0.25">
      <c r="B18" t="s">
        <v>50</v>
      </c>
      <c r="C18">
        <v>100</v>
      </c>
      <c r="D18" s="149">
        <v>9137</v>
      </c>
      <c r="E18" s="149">
        <v>0</v>
      </c>
      <c r="G18" s="143">
        <v>5.9504132231404959E-2</v>
      </c>
      <c r="I18" s="143">
        <f t="shared" si="0"/>
        <v>543.68925619834715</v>
      </c>
      <c r="J18" s="143">
        <f t="shared" si="1"/>
        <v>0</v>
      </c>
    </row>
    <row r="19" spans="2:10" x14ac:dyDescent="0.25">
      <c r="B19" t="s">
        <v>51</v>
      </c>
      <c r="C19">
        <v>100</v>
      </c>
      <c r="D19" s="149">
        <v>5325</v>
      </c>
      <c r="E19" s="149">
        <v>0</v>
      </c>
      <c r="G19" s="143">
        <v>6.1487603305785121E-2</v>
      </c>
      <c r="I19" s="143">
        <f t="shared" si="0"/>
        <v>327.42148760330576</v>
      </c>
      <c r="J19" s="143">
        <f t="shared" si="1"/>
        <v>0</v>
      </c>
    </row>
    <row r="20" spans="2:10" x14ac:dyDescent="0.25">
      <c r="B20" t="s">
        <v>52</v>
      </c>
      <c r="C20">
        <v>100</v>
      </c>
      <c r="D20" s="149">
        <v>9410</v>
      </c>
      <c r="E20">
        <v>0</v>
      </c>
      <c r="G20" s="143">
        <v>5.9504132231404959E-2</v>
      </c>
      <c r="I20" s="143">
        <f t="shared" si="0"/>
        <v>559.93388429752065</v>
      </c>
      <c r="J20" s="143">
        <f t="shared" si="1"/>
        <v>0</v>
      </c>
    </row>
    <row r="21" spans="2:10" x14ac:dyDescent="0.25">
      <c r="B21" t="s">
        <v>53</v>
      </c>
      <c r="C21">
        <v>100</v>
      </c>
      <c r="D21" s="149">
        <v>10293</v>
      </c>
      <c r="E21" s="149">
        <v>0</v>
      </c>
      <c r="G21" s="143">
        <v>6.1487603305785121E-2</v>
      </c>
      <c r="I21" s="143">
        <f t="shared" si="0"/>
        <v>632.8919008264462</v>
      </c>
      <c r="J21" s="143">
        <f t="shared" si="1"/>
        <v>0</v>
      </c>
    </row>
    <row r="22" spans="2:10" x14ac:dyDescent="0.25">
      <c r="B22" t="s">
        <v>54</v>
      </c>
      <c r="C22">
        <v>100</v>
      </c>
      <c r="D22" s="149">
        <v>9308</v>
      </c>
      <c r="E22">
        <v>0</v>
      </c>
      <c r="G22" s="143">
        <v>6.1487603305785121E-2</v>
      </c>
      <c r="I22" s="143">
        <f t="shared" si="0"/>
        <v>572.32661157024791</v>
      </c>
      <c r="J22" s="143">
        <f t="shared" si="1"/>
        <v>0</v>
      </c>
    </row>
    <row r="23" spans="2:10" x14ac:dyDescent="0.25">
      <c r="B23" t="s">
        <v>55</v>
      </c>
      <c r="C23">
        <v>100</v>
      </c>
      <c r="D23" s="149">
        <v>6128</v>
      </c>
      <c r="E23">
        <v>0</v>
      </c>
      <c r="G23" s="143">
        <v>5.5537190082644627E-2</v>
      </c>
      <c r="I23" s="143">
        <f t="shared" si="0"/>
        <v>340.33190082644626</v>
      </c>
      <c r="J23" s="143">
        <f t="shared" si="1"/>
        <v>0</v>
      </c>
    </row>
    <row r="24" spans="2:10" x14ac:dyDescent="0.25">
      <c r="B24" t="s">
        <v>56</v>
      </c>
      <c r="C24">
        <v>100</v>
      </c>
      <c r="D24" s="149">
        <v>4594</v>
      </c>
      <c r="E24" s="149">
        <v>0</v>
      </c>
      <c r="G24" s="143">
        <v>6.1487603305785121E-2</v>
      </c>
      <c r="I24" s="143">
        <f t="shared" si="0"/>
        <v>282.47404958677686</v>
      </c>
      <c r="J24" s="143">
        <f t="shared" si="1"/>
        <v>0</v>
      </c>
    </row>
    <row r="25" spans="2:10" x14ac:dyDescent="0.25">
      <c r="B25" t="s">
        <v>57</v>
      </c>
      <c r="C25">
        <v>100</v>
      </c>
      <c r="D25" s="149">
        <v>7406</v>
      </c>
      <c r="E25" s="149">
        <v>0</v>
      </c>
      <c r="G25" s="143">
        <v>5.9504132231404959E-2</v>
      </c>
      <c r="I25" s="143">
        <f t="shared" si="0"/>
        <v>440.6876033057851</v>
      </c>
      <c r="J25" s="143">
        <f t="shared" si="1"/>
        <v>0</v>
      </c>
    </row>
    <row r="26" spans="2:10" x14ac:dyDescent="0.25">
      <c r="B26" t="s">
        <v>58</v>
      </c>
      <c r="C26">
        <v>100</v>
      </c>
      <c r="D26" s="149">
        <v>8059</v>
      </c>
      <c r="E26" s="149">
        <v>0</v>
      </c>
      <c r="G26" s="143">
        <v>6.1487603305785121E-2</v>
      </c>
      <c r="I26" s="143">
        <f t="shared" si="0"/>
        <v>495.52859504132232</v>
      </c>
      <c r="J26" s="143">
        <f t="shared" si="1"/>
        <v>0</v>
      </c>
    </row>
    <row r="27" spans="2:10" x14ac:dyDescent="0.25">
      <c r="B27" t="s">
        <v>59</v>
      </c>
      <c r="C27">
        <v>100</v>
      </c>
      <c r="D27" s="149">
        <v>7482</v>
      </c>
      <c r="E27" s="149">
        <v>0</v>
      </c>
      <c r="G27" s="143">
        <v>5.9504132231404959E-2</v>
      </c>
      <c r="I27" s="143">
        <f t="shared" si="0"/>
        <v>445.20991735537189</v>
      </c>
      <c r="J27" s="143">
        <f t="shared" si="1"/>
        <v>0</v>
      </c>
    </row>
    <row r="28" spans="2:10" x14ac:dyDescent="0.25">
      <c r="B28" t="s">
        <v>60</v>
      </c>
      <c r="C28">
        <v>100</v>
      </c>
      <c r="D28" s="149">
        <v>7531</v>
      </c>
      <c r="E28" s="149">
        <v>0</v>
      </c>
      <c r="G28" s="143">
        <v>6.1487603305785121E-2</v>
      </c>
      <c r="I28" s="143">
        <f t="shared" si="0"/>
        <v>463.06314049586774</v>
      </c>
      <c r="J28" s="143">
        <f t="shared" si="1"/>
        <v>0</v>
      </c>
    </row>
    <row r="29" spans="2:10" x14ac:dyDescent="0.25">
      <c r="B29" t="s">
        <v>61</v>
      </c>
      <c r="C29">
        <v>100</v>
      </c>
      <c r="D29" s="149">
        <v>7013</v>
      </c>
      <c r="E29" s="149">
        <v>0</v>
      </c>
      <c r="G29" s="143">
        <v>6.1487603305785121E-2</v>
      </c>
      <c r="I29" s="143">
        <f t="shared" si="0"/>
        <v>431.21256198347106</v>
      </c>
      <c r="J29" s="143">
        <f t="shared" si="1"/>
        <v>0</v>
      </c>
    </row>
    <row r="30" spans="2:10" x14ac:dyDescent="0.25">
      <c r="B30" t="s">
        <v>62</v>
      </c>
      <c r="C30">
        <v>100</v>
      </c>
      <c r="D30" s="149">
        <v>4472</v>
      </c>
      <c r="E30" s="149">
        <v>0</v>
      </c>
      <c r="G30" s="143">
        <v>5.9504132231404959E-2</v>
      </c>
      <c r="I30" s="143">
        <f t="shared" si="0"/>
        <v>266.10247933884295</v>
      </c>
      <c r="J30" s="143">
        <f t="shared" si="1"/>
        <v>0</v>
      </c>
    </row>
    <row r="31" spans="2:10" x14ac:dyDescent="0.25">
      <c r="B31" t="s">
        <v>63</v>
      </c>
      <c r="C31">
        <v>100</v>
      </c>
      <c r="D31" s="149">
        <v>5397</v>
      </c>
      <c r="E31" s="149">
        <v>0</v>
      </c>
      <c r="G31" s="143">
        <v>6.1487603305785121E-2</v>
      </c>
      <c r="I31" s="143">
        <f t="shared" si="0"/>
        <v>331.84859504132231</v>
      </c>
      <c r="J31" s="143">
        <f t="shared" si="1"/>
        <v>0</v>
      </c>
    </row>
    <row r="32" spans="2:10" x14ac:dyDescent="0.25">
      <c r="B32" t="s">
        <v>64</v>
      </c>
      <c r="C32">
        <v>100</v>
      </c>
      <c r="D32" s="149">
        <v>6443</v>
      </c>
      <c r="E32" s="149">
        <v>0</v>
      </c>
      <c r="G32" s="143">
        <v>5.9504132231404959E-2</v>
      </c>
      <c r="I32" s="143">
        <f t="shared" si="0"/>
        <v>383.38512396694216</v>
      </c>
      <c r="J32" s="143">
        <f t="shared" si="1"/>
        <v>0</v>
      </c>
    </row>
    <row r="33" spans="2:10" x14ac:dyDescent="0.25">
      <c r="B33" t="s">
        <v>65</v>
      </c>
      <c r="C33">
        <v>100</v>
      </c>
      <c r="D33" s="149">
        <v>6158</v>
      </c>
      <c r="E33" s="149">
        <v>0</v>
      </c>
      <c r="G33" s="143">
        <v>6.1487603305785121E-2</v>
      </c>
      <c r="I33" s="143">
        <f t="shared" si="0"/>
        <v>378.64066115702479</v>
      </c>
      <c r="J33" s="143">
        <f t="shared" si="1"/>
        <v>0</v>
      </c>
    </row>
    <row r="34" spans="2:10" x14ac:dyDescent="0.25">
      <c r="B34" t="s">
        <v>66</v>
      </c>
      <c r="C34">
        <v>100</v>
      </c>
      <c r="D34" s="149">
        <v>4809</v>
      </c>
      <c r="E34">
        <v>0</v>
      </c>
      <c r="G34" s="143">
        <v>6.1487603305785121E-2</v>
      </c>
      <c r="I34" s="143">
        <f t="shared" si="0"/>
        <v>295.69388429752064</v>
      </c>
      <c r="J34" s="143">
        <f t="shared" si="1"/>
        <v>0</v>
      </c>
    </row>
    <row r="35" spans="2:10" x14ac:dyDescent="0.25">
      <c r="B35" t="s">
        <v>67</v>
      </c>
      <c r="C35">
        <v>100</v>
      </c>
      <c r="D35" s="149">
        <v>6335</v>
      </c>
      <c r="E35">
        <v>0</v>
      </c>
      <c r="G35" s="143">
        <v>5.752066115702479E-2</v>
      </c>
      <c r="I35" s="143">
        <f t="shared" si="0"/>
        <v>364.39338842975206</v>
      </c>
      <c r="J35" s="143">
        <f t="shared" si="1"/>
        <v>0</v>
      </c>
    </row>
    <row r="36" spans="2:10" x14ac:dyDescent="0.25">
      <c r="B36" t="s">
        <v>68</v>
      </c>
      <c r="C36">
        <v>100</v>
      </c>
      <c r="D36" s="149">
        <v>7520</v>
      </c>
      <c r="E36">
        <v>0</v>
      </c>
      <c r="G36" s="143">
        <v>6.1487603305785121E-2</v>
      </c>
      <c r="I36" s="143">
        <f t="shared" si="0"/>
        <v>462.3867768595041</v>
      </c>
      <c r="J36" s="143">
        <f t="shared" si="1"/>
        <v>0</v>
      </c>
    </row>
    <row r="37" spans="2:10" x14ac:dyDescent="0.25">
      <c r="B37" t="s">
        <v>69</v>
      </c>
      <c r="C37">
        <v>100</v>
      </c>
      <c r="D37" s="149">
        <v>4572</v>
      </c>
      <c r="E37" s="149">
        <v>0</v>
      </c>
      <c r="G37" s="143">
        <v>5.9504132231404959E-2</v>
      </c>
      <c r="I37" s="143">
        <f t="shared" si="0"/>
        <v>272.05289256198347</v>
      </c>
      <c r="J37" s="143">
        <f t="shared" si="1"/>
        <v>0</v>
      </c>
    </row>
    <row r="38" spans="2:10" x14ac:dyDescent="0.25">
      <c r="B38" t="s">
        <v>70</v>
      </c>
      <c r="C38">
        <v>100</v>
      </c>
      <c r="D38" s="149">
        <v>6337</v>
      </c>
      <c r="E38" s="149">
        <v>0</v>
      </c>
      <c r="G38" s="143">
        <v>6.1487603305785121E-2</v>
      </c>
      <c r="I38" s="143">
        <f t="shared" si="0"/>
        <v>389.64694214876033</v>
      </c>
      <c r="J38" s="143">
        <f t="shared" si="1"/>
        <v>0</v>
      </c>
    </row>
    <row r="39" spans="2:10" x14ac:dyDescent="0.25">
      <c r="B39" t="s">
        <v>71</v>
      </c>
      <c r="C39">
        <v>100</v>
      </c>
      <c r="D39" s="149">
        <v>6845</v>
      </c>
      <c r="E39" s="149">
        <v>0</v>
      </c>
      <c r="G39" s="143">
        <v>5.9504132231404959E-2</v>
      </c>
      <c r="I39" s="143">
        <f t="shared" si="0"/>
        <v>407.30578512396693</v>
      </c>
      <c r="J39" s="143">
        <f t="shared" si="1"/>
        <v>0</v>
      </c>
    </row>
    <row r="40" spans="2:10" x14ac:dyDescent="0.25">
      <c r="B40" t="s">
        <v>72</v>
      </c>
      <c r="C40">
        <v>100</v>
      </c>
      <c r="D40" s="149">
        <v>7994</v>
      </c>
      <c r="E40" s="149">
        <v>0</v>
      </c>
      <c r="G40" s="143">
        <v>6.1487603305785121E-2</v>
      </c>
      <c r="I40" s="143">
        <f t="shared" si="0"/>
        <v>491.53190082644625</v>
      </c>
      <c r="J40" s="143">
        <f t="shared" si="1"/>
        <v>0</v>
      </c>
    </row>
    <row r="41" spans="2:10" x14ac:dyDescent="0.25">
      <c r="B41" t="s">
        <v>73</v>
      </c>
      <c r="C41">
        <v>100</v>
      </c>
      <c r="D41" s="149">
        <v>5753</v>
      </c>
      <c r="E41" s="149">
        <v>0</v>
      </c>
      <c r="G41" s="143">
        <v>6.1487603305785121E-2</v>
      </c>
      <c r="I41" s="143">
        <f t="shared" si="0"/>
        <v>353.73818181818183</v>
      </c>
      <c r="J41" s="143">
        <f t="shared" si="1"/>
        <v>0</v>
      </c>
    </row>
    <row r="42" spans="2:10" x14ac:dyDescent="0.25">
      <c r="B42" t="s">
        <v>74</v>
      </c>
      <c r="C42">
        <v>100</v>
      </c>
      <c r="D42" s="149">
        <v>5571</v>
      </c>
      <c r="E42" s="149">
        <v>0</v>
      </c>
      <c r="G42" s="143">
        <v>5.9504132231404959E-2</v>
      </c>
      <c r="I42" s="143">
        <f t="shared" si="0"/>
        <v>331.49752066115701</v>
      </c>
      <c r="J42" s="143">
        <f t="shared" si="1"/>
        <v>0</v>
      </c>
    </row>
    <row r="43" spans="2:10" x14ac:dyDescent="0.25">
      <c r="B43" t="s">
        <v>75</v>
      </c>
      <c r="C43">
        <v>100</v>
      </c>
      <c r="D43" s="149">
        <v>4534</v>
      </c>
      <c r="E43" s="149">
        <v>0</v>
      </c>
      <c r="G43" s="143">
        <v>6.1487603305785121E-2</v>
      </c>
      <c r="I43" s="143">
        <f t="shared" si="0"/>
        <v>278.78479338842976</v>
      </c>
      <c r="J43" s="143">
        <f t="shared" si="1"/>
        <v>0</v>
      </c>
    </row>
    <row r="44" spans="2:10" x14ac:dyDescent="0.25">
      <c r="B44" t="s">
        <v>76</v>
      </c>
      <c r="C44">
        <v>100</v>
      </c>
      <c r="D44" s="149">
        <v>5433</v>
      </c>
      <c r="E44" s="149">
        <v>0</v>
      </c>
      <c r="G44" s="143">
        <v>5.9504132231404959E-2</v>
      </c>
      <c r="I44" s="143">
        <f t="shared" si="0"/>
        <v>323.28595041322313</v>
      </c>
      <c r="J44" s="143">
        <f t="shared" si="1"/>
        <v>0</v>
      </c>
    </row>
    <row r="45" spans="2:10" x14ac:dyDescent="0.25">
      <c r="B45" t="s">
        <v>77</v>
      </c>
      <c r="C45">
        <v>100</v>
      </c>
      <c r="D45" s="149">
        <v>6554</v>
      </c>
      <c r="E45" s="149">
        <v>0</v>
      </c>
      <c r="G45" s="143">
        <v>6.1487603305785121E-2</v>
      </c>
      <c r="I45" s="143">
        <f t="shared" si="0"/>
        <v>402.98975206611567</v>
      </c>
      <c r="J45" s="143">
        <f t="shared" si="1"/>
        <v>0</v>
      </c>
    </row>
    <row r="46" spans="2:10" x14ac:dyDescent="0.25">
      <c r="B46" t="s">
        <v>78</v>
      </c>
      <c r="C46">
        <v>100</v>
      </c>
      <c r="D46" s="149">
        <v>5942</v>
      </c>
      <c r="E46">
        <v>0</v>
      </c>
      <c r="G46" s="143">
        <v>6.1487603305785121E-2</v>
      </c>
      <c r="I46" s="143">
        <f t="shared" si="0"/>
        <v>365.35933884297521</v>
      </c>
      <c r="J46" s="143">
        <f t="shared" si="1"/>
        <v>0</v>
      </c>
    </row>
    <row r="47" spans="2:10" x14ac:dyDescent="0.25">
      <c r="B47" t="s">
        <v>79</v>
      </c>
      <c r="C47">
        <v>100</v>
      </c>
      <c r="D47" s="149">
        <v>27312</v>
      </c>
      <c r="E47" s="149">
        <v>0</v>
      </c>
      <c r="G47" s="143">
        <v>5.5537190082644627E-2</v>
      </c>
      <c r="I47" s="143">
        <f t="shared" si="0"/>
        <v>1516.8317355371901</v>
      </c>
      <c r="J47" s="143">
        <f t="shared" si="1"/>
        <v>0</v>
      </c>
    </row>
    <row r="48" spans="2:10" x14ac:dyDescent="0.25">
      <c r="B48" t="s">
        <v>80</v>
      </c>
      <c r="C48">
        <v>100</v>
      </c>
      <c r="D48" s="149">
        <v>7596</v>
      </c>
      <c r="E48">
        <v>0</v>
      </c>
      <c r="G48" s="143">
        <v>6.1487603305785121E-2</v>
      </c>
      <c r="I48" s="143">
        <f t="shared" si="0"/>
        <v>467.05983471074376</v>
      </c>
      <c r="J48" s="143">
        <f t="shared" si="1"/>
        <v>0</v>
      </c>
    </row>
    <row r="49" spans="2:10" x14ac:dyDescent="0.25">
      <c r="B49" t="s">
        <v>81</v>
      </c>
      <c r="C49">
        <v>100</v>
      </c>
      <c r="D49" s="149">
        <v>10292</v>
      </c>
      <c r="E49" s="149">
        <v>0</v>
      </c>
      <c r="G49" s="143">
        <v>5.9504132231404959E-2</v>
      </c>
      <c r="I49" s="143">
        <f t="shared" si="0"/>
        <v>612.41652892561979</v>
      </c>
      <c r="J49" s="143">
        <f t="shared" si="1"/>
        <v>0</v>
      </c>
    </row>
    <row r="50" spans="2:10" x14ac:dyDescent="0.25">
      <c r="B50" t="s">
        <v>82</v>
      </c>
      <c r="C50">
        <v>100</v>
      </c>
      <c r="D50" s="149">
        <v>6024</v>
      </c>
      <c r="E50" s="149">
        <v>0</v>
      </c>
      <c r="G50" s="143">
        <v>6.1487603305785121E-2</v>
      </c>
      <c r="I50" s="143">
        <f t="shared" si="0"/>
        <v>370.40132231404959</v>
      </c>
      <c r="J50" s="143">
        <f t="shared" si="1"/>
        <v>0</v>
      </c>
    </row>
    <row r="51" spans="2:10" x14ac:dyDescent="0.25">
      <c r="B51" t="s">
        <v>83</v>
      </c>
      <c r="C51">
        <v>100</v>
      </c>
      <c r="D51" s="149">
        <v>6364</v>
      </c>
      <c r="E51" s="149">
        <v>0</v>
      </c>
      <c r="G51" s="143">
        <v>5.9504132231404959E-2</v>
      </c>
      <c r="I51" s="143">
        <f t="shared" si="0"/>
        <v>378.68429752066118</v>
      </c>
      <c r="J51" s="143">
        <f t="shared" si="1"/>
        <v>0</v>
      </c>
    </row>
    <row r="52" spans="2:10" x14ac:dyDescent="0.25">
      <c r="B52" t="s">
        <v>84</v>
      </c>
      <c r="C52">
        <v>100</v>
      </c>
      <c r="D52" s="149">
        <v>8317</v>
      </c>
      <c r="E52" s="149">
        <v>0</v>
      </c>
      <c r="G52" s="143">
        <v>6.1487603305785121E-2</v>
      </c>
      <c r="I52" s="143">
        <f t="shared" si="0"/>
        <v>511.39239669421488</v>
      </c>
      <c r="J52" s="143">
        <f t="shared" si="1"/>
        <v>0</v>
      </c>
    </row>
    <row r="53" spans="2:10" x14ac:dyDescent="0.25">
      <c r="B53" t="s">
        <v>85</v>
      </c>
      <c r="C53">
        <v>100</v>
      </c>
      <c r="D53" s="149">
        <v>7097</v>
      </c>
      <c r="E53" s="149">
        <v>0</v>
      </c>
      <c r="G53" s="143">
        <v>6.1487603305785121E-2</v>
      </c>
      <c r="I53" s="143">
        <f t="shared" si="0"/>
        <v>436.37752066115701</v>
      </c>
      <c r="J53" s="143">
        <f t="shared" si="1"/>
        <v>0</v>
      </c>
    </row>
    <row r="54" spans="2:10" x14ac:dyDescent="0.25">
      <c r="B54" t="s">
        <v>86</v>
      </c>
      <c r="C54">
        <v>100</v>
      </c>
      <c r="D54" s="149">
        <v>5472</v>
      </c>
      <c r="E54" s="149">
        <v>0</v>
      </c>
      <c r="G54" s="143">
        <v>5.9504132231404959E-2</v>
      </c>
      <c r="I54" s="143">
        <f t="shared" si="0"/>
        <v>325.60661157024794</v>
      </c>
      <c r="J54" s="143">
        <f t="shared" si="1"/>
        <v>0</v>
      </c>
    </row>
    <row r="55" spans="2:10" x14ac:dyDescent="0.25">
      <c r="B55" t="s">
        <v>87</v>
      </c>
      <c r="C55">
        <v>100</v>
      </c>
      <c r="D55" s="149">
        <v>5591</v>
      </c>
      <c r="E55" s="149">
        <v>0</v>
      </c>
      <c r="G55" s="143">
        <v>6.1487603305785121E-2</v>
      </c>
      <c r="I55" s="143">
        <f t="shared" si="0"/>
        <v>343.77719008264461</v>
      </c>
      <c r="J55" s="143">
        <f t="shared" si="1"/>
        <v>0</v>
      </c>
    </row>
    <row r="56" spans="2:10" x14ac:dyDescent="0.25">
      <c r="B56" t="s">
        <v>88</v>
      </c>
      <c r="C56">
        <v>100</v>
      </c>
      <c r="D56" s="149">
        <v>5548</v>
      </c>
      <c r="E56" s="149">
        <v>0</v>
      </c>
      <c r="G56" s="143">
        <v>5.9504132231404959E-2</v>
      </c>
      <c r="I56" s="143">
        <f t="shared" si="0"/>
        <v>330.12892561983472</v>
      </c>
      <c r="J56" s="143">
        <f t="shared" si="1"/>
        <v>0</v>
      </c>
    </row>
    <row r="57" spans="2:10" x14ac:dyDescent="0.25">
      <c r="B57" t="s">
        <v>89</v>
      </c>
      <c r="C57">
        <v>100</v>
      </c>
      <c r="D57" s="149">
        <v>5276</v>
      </c>
      <c r="E57">
        <v>0</v>
      </c>
      <c r="G57" s="143">
        <v>6.1487603305785121E-2</v>
      </c>
      <c r="I57" s="143">
        <f t="shared" si="0"/>
        <v>324.40859504132231</v>
      </c>
      <c r="J57" s="143">
        <f t="shared" si="1"/>
        <v>0</v>
      </c>
    </row>
    <row r="58" spans="2:10" x14ac:dyDescent="0.25">
      <c r="B58" t="s">
        <v>90</v>
      </c>
      <c r="C58">
        <v>100</v>
      </c>
      <c r="D58" s="149">
        <v>7577</v>
      </c>
      <c r="E58" s="149">
        <v>0</v>
      </c>
      <c r="G58" s="143">
        <v>6.1487603305785121E-2</v>
      </c>
      <c r="I58" s="143">
        <f t="shared" si="0"/>
        <v>465.89157024793388</v>
      </c>
      <c r="J58" s="143">
        <f t="shared" si="1"/>
        <v>0</v>
      </c>
    </row>
    <row r="59" spans="2:10" x14ac:dyDescent="0.25">
      <c r="B59" t="s">
        <v>91</v>
      </c>
      <c r="C59">
        <v>100</v>
      </c>
      <c r="D59" s="149">
        <v>18144</v>
      </c>
      <c r="E59" s="149">
        <v>0</v>
      </c>
      <c r="G59" s="143">
        <v>5.5537190082644627E-2</v>
      </c>
      <c r="I59" s="143">
        <f t="shared" si="0"/>
        <v>1007.6667768595041</v>
      </c>
      <c r="J59" s="143">
        <f t="shared" si="1"/>
        <v>0</v>
      </c>
    </row>
    <row r="60" spans="2:10" x14ac:dyDescent="0.25">
      <c r="B60" t="s">
        <v>92</v>
      </c>
      <c r="C60">
        <v>100</v>
      </c>
      <c r="D60" s="149">
        <v>8781</v>
      </c>
      <c r="E60">
        <v>0</v>
      </c>
      <c r="G60" s="143">
        <v>6.1487603305785121E-2</v>
      </c>
      <c r="I60" s="143">
        <f t="shared" si="0"/>
        <v>539.92264462809919</v>
      </c>
      <c r="J60" s="143">
        <f t="shared" si="1"/>
        <v>0</v>
      </c>
    </row>
    <row r="61" spans="2:10" x14ac:dyDescent="0.25">
      <c r="B61" t="s">
        <v>93</v>
      </c>
      <c r="C61">
        <v>100</v>
      </c>
      <c r="D61" s="149">
        <v>9535</v>
      </c>
      <c r="E61" s="149">
        <v>0</v>
      </c>
      <c r="G61" s="143">
        <v>5.9504132231404959E-2</v>
      </c>
      <c r="I61" s="143">
        <f t="shared" si="0"/>
        <v>567.37190082644634</v>
      </c>
      <c r="J61" s="143">
        <f t="shared" si="1"/>
        <v>0</v>
      </c>
    </row>
    <row r="62" spans="2:10" x14ac:dyDescent="0.25">
      <c r="B62" t="s">
        <v>94</v>
      </c>
      <c r="C62">
        <v>100</v>
      </c>
      <c r="D62" s="149">
        <v>6333</v>
      </c>
      <c r="E62" s="149">
        <v>0</v>
      </c>
      <c r="G62" s="143">
        <v>6.1487603305785121E-2</v>
      </c>
      <c r="I62" s="143">
        <f t="shared" si="0"/>
        <v>389.40099173553716</v>
      </c>
      <c r="J62" s="143">
        <f t="shared" si="1"/>
        <v>0</v>
      </c>
    </row>
    <row r="63" spans="2:10" x14ac:dyDescent="0.25">
      <c r="B63" t="s">
        <v>95</v>
      </c>
      <c r="C63">
        <v>100</v>
      </c>
      <c r="D63" s="149">
        <v>8262</v>
      </c>
      <c r="E63" s="149">
        <v>0</v>
      </c>
      <c r="G63" s="143">
        <v>5.9504132231404959E-2</v>
      </c>
      <c r="I63" s="143">
        <f t="shared" si="0"/>
        <v>491.62314049586774</v>
      </c>
      <c r="J63" s="143">
        <f t="shared" si="1"/>
        <v>0</v>
      </c>
    </row>
    <row r="64" spans="2:10" x14ac:dyDescent="0.25">
      <c r="B64" t="s">
        <v>96</v>
      </c>
      <c r="C64">
        <v>100</v>
      </c>
      <c r="D64" s="149">
        <v>9680</v>
      </c>
      <c r="E64" s="149">
        <v>0</v>
      </c>
      <c r="G64" s="143">
        <v>6.1487603305785121E-2</v>
      </c>
      <c r="I64" s="143">
        <f t="shared" si="0"/>
        <v>595.19999999999993</v>
      </c>
      <c r="J64" s="143">
        <f t="shared" si="1"/>
        <v>0</v>
      </c>
    </row>
    <row r="65" spans="2:10" x14ac:dyDescent="0.25">
      <c r="B65" t="s">
        <v>97</v>
      </c>
      <c r="C65">
        <v>100</v>
      </c>
      <c r="D65" s="149">
        <v>6499</v>
      </c>
      <c r="E65" s="149">
        <v>0</v>
      </c>
      <c r="G65" s="143">
        <v>6.1487603305785121E-2</v>
      </c>
      <c r="I65" s="143">
        <f t="shared" si="0"/>
        <v>399.60793388429749</v>
      </c>
      <c r="J65" s="143">
        <f t="shared" si="1"/>
        <v>0</v>
      </c>
    </row>
    <row r="66" spans="2:10" x14ac:dyDescent="0.25">
      <c r="B66" t="s">
        <v>98</v>
      </c>
      <c r="C66">
        <v>100</v>
      </c>
      <c r="D66" s="149">
        <v>4738</v>
      </c>
      <c r="E66" s="149">
        <v>0</v>
      </c>
      <c r="G66" s="143">
        <v>5.9504132231404959E-2</v>
      </c>
      <c r="I66" s="143">
        <f t="shared" si="0"/>
        <v>281.93057851239672</v>
      </c>
      <c r="J66" s="143">
        <f t="shared" si="1"/>
        <v>0</v>
      </c>
    </row>
    <row r="67" spans="2:10" x14ac:dyDescent="0.25">
      <c r="B67" t="s">
        <v>99</v>
      </c>
      <c r="C67">
        <v>100</v>
      </c>
      <c r="D67" s="149">
        <v>4768</v>
      </c>
      <c r="E67" s="149">
        <v>0</v>
      </c>
      <c r="G67" s="143">
        <v>6.1487603305785121E-2</v>
      </c>
      <c r="I67" s="143">
        <f t="shared" si="0"/>
        <v>293.17289256198347</v>
      </c>
      <c r="J67" s="143">
        <f t="shared" si="1"/>
        <v>0</v>
      </c>
    </row>
    <row r="68" spans="2:10" x14ac:dyDescent="0.25">
      <c r="B68" t="s">
        <v>100</v>
      </c>
      <c r="C68">
        <v>100</v>
      </c>
      <c r="D68" s="149">
        <v>8846</v>
      </c>
      <c r="E68" s="149">
        <v>0</v>
      </c>
      <c r="G68" s="143">
        <v>5.9504132231404959E-2</v>
      </c>
      <c r="I68" s="143">
        <f t="shared" si="0"/>
        <v>526.37355371900821</v>
      </c>
      <c r="J68" s="143">
        <f t="shared" si="1"/>
        <v>0</v>
      </c>
    </row>
    <row r="69" spans="2:10" x14ac:dyDescent="0.25">
      <c r="B69" t="s">
        <v>101</v>
      </c>
      <c r="C69">
        <v>100</v>
      </c>
      <c r="D69" s="149">
        <v>12621</v>
      </c>
      <c r="E69" s="149">
        <v>0</v>
      </c>
      <c r="G69" s="143">
        <v>6.1487603305785121E-2</v>
      </c>
      <c r="I69" s="143">
        <f t="shared" si="0"/>
        <v>776.03504132231399</v>
      </c>
      <c r="J69" s="143">
        <f t="shared" si="1"/>
        <v>0</v>
      </c>
    </row>
    <row r="70" spans="2:10" x14ac:dyDescent="0.25">
      <c r="B70" t="s">
        <v>102</v>
      </c>
      <c r="C70">
        <v>100</v>
      </c>
      <c r="D70" s="149">
        <v>16555</v>
      </c>
      <c r="E70" s="149">
        <v>0</v>
      </c>
      <c r="G70" s="143">
        <v>6.1487603305785121E-2</v>
      </c>
      <c r="I70" s="143">
        <f t="shared" si="0"/>
        <v>1017.9272727272727</v>
      </c>
      <c r="J70" s="143">
        <f t="shared" si="1"/>
        <v>0</v>
      </c>
    </row>
    <row r="71" spans="2:10" x14ac:dyDescent="0.25">
      <c r="B71" t="s">
        <v>103</v>
      </c>
      <c r="C71">
        <v>100</v>
      </c>
      <c r="D71" s="149">
        <v>54703</v>
      </c>
      <c r="E71" s="149">
        <v>0</v>
      </c>
      <c r="G71" s="143">
        <v>5.5537190082644627E-2</v>
      </c>
      <c r="I71" s="143">
        <f t="shared" si="0"/>
        <v>3038.050909090909</v>
      </c>
      <c r="J71" s="143">
        <f t="shared" si="1"/>
        <v>0</v>
      </c>
    </row>
    <row r="72" spans="2:10" x14ac:dyDescent="0.25">
      <c r="B72" t="s">
        <v>104</v>
      </c>
      <c r="C72">
        <v>100</v>
      </c>
      <c r="D72" s="149">
        <v>12721</v>
      </c>
      <c r="E72" s="149">
        <v>0</v>
      </c>
      <c r="G72" s="143">
        <v>6.1487603305785121E-2</v>
      </c>
      <c r="I72" s="143">
        <f t="shared" ref="I72:I135" si="2">D72*G72</f>
        <v>782.1838016528925</v>
      </c>
      <c r="J72" s="143">
        <f t="shared" ref="J72:J135" si="3">E72*G72</f>
        <v>0</v>
      </c>
    </row>
    <row r="73" spans="2:10" x14ac:dyDescent="0.25">
      <c r="B73" t="s">
        <v>105</v>
      </c>
      <c r="C73">
        <v>100</v>
      </c>
      <c r="D73" s="149">
        <v>18753</v>
      </c>
      <c r="E73" s="149">
        <v>0</v>
      </c>
      <c r="G73" s="143">
        <v>5.9504132231404959E-2</v>
      </c>
      <c r="I73" s="143">
        <f t="shared" si="2"/>
        <v>1115.8809917355372</v>
      </c>
      <c r="J73" s="143">
        <f t="shared" si="3"/>
        <v>0</v>
      </c>
    </row>
    <row r="74" spans="2:10" x14ac:dyDescent="0.25">
      <c r="B74" t="s">
        <v>106</v>
      </c>
      <c r="C74">
        <v>100</v>
      </c>
      <c r="D74" s="149">
        <v>9540</v>
      </c>
      <c r="E74" s="149">
        <v>0</v>
      </c>
      <c r="G74" s="143">
        <v>6.1487603305785121E-2</v>
      </c>
      <c r="I74" s="143">
        <f t="shared" si="2"/>
        <v>586.59173553719006</v>
      </c>
      <c r="J74" s="143">
        <f t="shared" si="3"/>
        <v>0</v>
      </c>
    </row>
    <row r="75" spans="2:10" x14ac:dyDescent="0.25">
      <c r="B75" t="s">
        <v>107</v>
      </c>
      <c r="C75">
        <v>100</v>
      </c>
      <c r="D75" s="149">
        <v>7021</v>
      </c>
      <c r="E75" s="149">
        <v>0</v>
      </c>
      <c r="G75" s="143">
        <v>5.9504132231404959E-2</v>
      </c>
      <c r="I75" s="143">
        <f t="shared" si="2"/>
        <v>417.77851239669423</v>
      </c>
      <c r="J75" s="143">
        <f t="shared" si="3"/>
        <v>0</v>
      </c>
    </row>
    <row r="76" spans="2:10" x14ac:dyDescent="0.25">
      <c r="B76" t="s">
        <v>108</v>
      </c>
      <c r="C76">
        <v>100</v>
      </c>
      <c r="D76" s="149">
        <v>9729</v>
      </c>
      <c r="E76" s="149">
        <v>0</v>
      </c>
      <c r="G76" s="143">
        <v>6.1487603305785121E-2</v>
      </c>
      <c r="I76" s="143">
        <f t="shared" si="2"/>
        <v>598.21289256198349</v>
      </c>
      <c r="J76" s="143">
        <f t="shared" si="3"/>
        <v>0</v>
      </c>
    </row>
    <row r="77" spans="2:10" x14ac:dyDescent="0.25">
      <c r="B77" t="s">
        <v>109</v>
      </c>
      <c r="C77">
        <v>100</v>
      </c>
      <c r="D77" s="149">
        <v>7581</v>
      </c>
      <c r="E77" s="149">
        <v>0</v>
      </c>
      <c r="G77" s="143">
        <v>6.1487603305785121E-2</v>
      </c>
      <c r="I77" s="143">
        <f t="shared" si="2"/>
        <v>466.137520661157</v>
      </c>
      <c r="J77" s="143">
        <f t="shared" si="3"/>
        <v>0</v>
      </c>
    </row>
    <row r="78" spans="2:10" x14ac:dyDescent="0.25">
      <c r="B78" t="s">
        <v>110</v>
      </c>
      <c r="C78">
        <v>100</v>
      </c>
      <c r="D78" s="149">
        <v>15941</v>
      </c>
      <c r="E78" s="149">
        <v>0</v>
      </c>
      <c r="G78" s="143">
        <v>5.9504132231404959E-2</v>
      </c>
      <c r="I78" s="143">
        <f t="shared" si="2"/>
        <v>948.55537190082646</v>
      </c>
      <c r="J78" s="143">
        <f t="shared" si="3"/>
        <v>0</v>
      </c>
    </row>
    <row r="79" spans="2:10" x14ac:dyDescent="0.25">
      <c r="B79" t="s">
        <v>111</v>
      </c>
      <c r="C79">
        <v>100</v>
      </c>
      <c r="D79" s="149">
        <v>6790</v>
      </c>
      <c r="E79" s="149">
        <v>0</v>
      </c>
      <c r="G79" s="143">
        <v>6.1487603305785121E-2</v>
      </c>
      <c r="I79" s="143">
        <f t="shared" si="2"/>
        <v>417.500826446281</v>
      </c>
      <c r="J79" s="143">
        <f t="shared" si="3"/>
        <v>0</v>
      </c>
    </row>
    <row r="80" spans="2:10" x14ac:dyDescent="0.25">
      <c r="B80" t="s">
        <v>112</v>
      </c>
      <c r="C80">
        <v>100</v>
      </c>
      <c r="D80" s="149">
        <v>13347</v>
      </c>
      <c r="E80" s="149">
        <v>0</v>
      </c>
      <c r="G80" s="143">
        <v>5.9504132231404959E-2</v>
      </c>
      <c r="I80" s="143">
        <f t="shared" si="2"/>
        <v>794.20165289256204</v>
      </c>
      <c r="J80" s="143">
        <f t="shared" si="3"/>
        <v>0</v>
      </c>
    </row>
    <row r="81" spans="2:10" x14ac:dyDescent="0.25">
      <c r="B81" t="s">
        <v>113</v>
      </c>
      <c r="C81">
        <v>100</v>
      </c>
      <c r="D81" s="149">
        <v>7270</v>
      </c>
      <c r="E81" s="149">
        <v>0</v>
      </c>
      <c r="G81" s="143">
        <v>6.1487603305785121E-2</v>
      </c>
      <c r="I81" s="143">
        <f t="shared" si="2"/>
        <v>447.01487603305782</v>
      </c>
      <c r="J81" s="143">
        <f t="shared" si="3"/>
        <v>0</v>
      </c>
    </row>
    <row r="82" spans="2:10" x14ac:dyDescent="0.25">
      <c r="B82" t="s">
        <v>114</v>
      </c>
      <c r="C82">
        <v>100</v>
      </c>
      <c r="D82" s="149">
        <v>8544</v>
      </c>
      <c r="E82" s="149">
        <v>0</v>
      </c>
      <c r="G82" s="143">
        <v>6.1487603305785121E-2</v>
      </c>
      <c r="I82" s="143">
        <f t="shared" si="2"/>
        <v>525.35008264462806</v>
      </c>
      <c r="J82" s="143">
        <f t="shared" si="3"/>
        <v>0</v>
      </c>
    </row>
    <row r="83" spans="2:10" x14ac:dyDescent="0.25">
      <c r="B83" t="s">
        <v>115</v>
      </c>
      <c r="C83">
        <v>100</v>
      </c>
      <c r="D83" s="149">
        <v>11598</v>
      </c>
      <c r="E83" s="149">
        <v>0</v>
      </c>
      <c r="G83" s="143">
        <v>5.752066115702479E-2</v>
      </c>
      <c r="I83" s="143">
        <f t="shared" si="2"/>
        <v>667.12462809917349</v>
      </c>
      <c r="J83" s="143">
        <f t="shared" si="3"/>
        <v>0</v>
      </c>
    </row>
    <row r="84" spans="2:10" x14ac:dyDescent="0.25">
      <c r="B84" t="s">
        <v>116</v>
      </c>
      <c r="C84">
        <v>100</v>
      </c>
      <c r="D84" s="149">
        <v>22785</v>
      </c>
      <c r="E84" s="149">
        <v>0</v>
      </c>
      <c r="G84" s="143">
        <v>6.1487603305785121E-2</v>
      </c>
      <c r="I84" s="143">
        <f t="shared" si="2"/>
        <v>1400.9950413223139</v>
      </c>
      <c r="J84" s="143">
        <f t="shared" si="3"/>
        <v>0</v>
      </c>
    </row>
    <row r="85" spans="2:10" x14ac:dyDescent="0.25">
      <c r="B85" t="s">
        <v>117</v>
      </c>
      <c r="C85">
        <v>100</v>
      </c>
      <c r="D85" s="149">
        <v>10251</v>
      </c>
      <c r="E85" s="149">
        <v>0</v>
      </c>
      <c r="G85" s="143">
        <v>5.9504132231404959E-2</v>
      </c>
      <c r="I85" s="143">
        <f t="shared" si="2"/>
        <v>609.97685950413222</v>
      </c>
      <c r="J85" s="143">
        <f t="shared" si="3"/>
        <v>0</v>
      </c>
    </row>
    <row r="86" spans="2:10" x14ac:dyDescent="0.25">
      <c r="B86" t="s">
        <v>118</v>
      </c>
      <c r="C86">
        <v>100</v>
      </c>
      <c r="D86" s="149">
        <v>6457</v>
      </c>
      <c r="E86" s="149">
        <v>0</v>
      </c>
      <c r="G86" s="143">
        <v>6.1487603305785121E-2</v>
      </c>
      <c r="I86" s="143">
        <f t="shared" si="2"/>
        <v>397.02545454545452</v>
      </c>
      <c r="J86" s="143">
        <f t="shared" si="3"/>
        <v>0</v>
      </c>
    </row>
    <row r="87" spans="2:10" x14ac:dyDescent="0.25">
      <c r="B87" t="s">
        <v>119</v>
      </c>
      <c r="C87">
        <v>100</v>
      </c>
      <c r="D87" s="149">
        <v>10438</v>
      </c>
      <c r="E87" s="149">
        <v>0</v>
      </c>
      <c r="G87" s="143">
        <v>5.9504132231404959E-2</v>
      </c>
      <c r="I87" s="143">
        <f t="shared" si="2"/>
        <v>621.10413223140495</v>
      </c>
      <c r="J87" s="143">
        <f t="shared" si="3"/>
        <v>0</v>
      </c>
    </row>
    <row r="88" spans="2:10" x14ac:dyDescent="0.25">
      <c r="B88" t="s">
        <v>120</v>
      </c>
      <c r="C88">
        <v>100</v>
      </c>
      <c r="D88" s="149">
        <v>12662</v>
      </c>
      <c r="E88" s="149">
        <v>0</v>
      </c>
      <c r="G88" s="143">
        <v>6.1487603305785121E-2</v>
      </c>
      <c r="I88" s="143">
        <f t="shared" si="2"/>
        <v>778.55603305785121</v>
      </c>
      <c r="J88" s="143">
        <f t="shared" si="3"/>
        <v>0</v>
      </c>
    </row>
    <row r="89" spans="2:10" x14ac:dyDescent="0.25">
      <c r="B89" t="s">
        <v>121</v>
      </c>
      <c r="C89">
        <v>100</v>
      </c>
      <c r="D89" s="149">
        <v>9100</v>
      </c>
      <c r="E89" s="149">
        <v>0</v>
      </c>
      <c r="G89" s="143">
        <v>6.1487603305785121E-2</v>
      </c>
      <c r="I89" s="143">
        <f t="shared" si="2"/>
        <v>559.53719008264466</v>
      </c>
      <c r="J89" s="143">
        <f t="shared" si="3"/>
        <v>0</v>
      </c>
    </row>
    <row r="90" spans="2:10" x14ac:dyDescent="0.25">
      <c r="B90" t="s">
        <v>122</v>
      </c>
      <c r="C90">
        <v>100</v>
      </c>
      <c r="D90" s="149">
        <v>11878</v>
      </c>
      <c r="E90" s="149">
        <v>0</v>
      </c>
      <c r="G90" s="143">
        <v>5.9504132231404959E-2</v>
      </c>
      <c r="I90" s="143">
        <f t="shared" si="2"/>
        <v>706.79008264462811</v>
      </c>
      <c r="J90" s="143">
        <f t="shared" si="3"/>
        <v>0</v>
      </c>
    </row>
    <row r="91" spans="2:10" x14ac:dyDescent="0.25">
      <c r="B91" t="s">
        <v>123</v>
      </c>
      <c r="C91">
        <v>100</v>
      </c>
      <c r="D91" s="149">
        <v>7370</v>
      </c>
      <c r="E91" s="149">
        <v>0</v>
      </c>
      <c r="G91" s="143">
        <v>6.1487603305785121E-2</v>
      </c>
      <c r="I91" s="143">
        <f t="shared" si="2"/>
        <v>453.16363636363633</v>
      </c>
      <c r="J91" s="143">
        <f t="shared" si="3"/>
        <v>0</v>
      </c>
    </row>
    <row r="92" spans="2:10" x14ac:dyDescent="0.25">
      <c r="B92" t="s">
        <v>124</v>
      </c>
      <c r="C92">
        <v>100</v>
      </c>
      <c r="D92" s="149">
        <v>9069</v>
      </c>
      <c r="E92" s="149">
        <v>0</v>
      </c>
      <c r="G92" s="143">
        <v>5.9504132231404959E-2</v>
      </c>
      <c r="I92" s="143">
        <f t="shared" si="2"/>
        <v>539.6429752066116</v>
      </c>
      <c r="J92" s="143">
        <f t="shared" si="3"/>
        <v>0</v>
      </c>
    </row>
    <row r="93" spans="2:10" x14ac:dyDescent="0.25">
      <c r="B93" t="s">
        <v>125</v>
      </c>
      <c r="C93">
        <v>100</v>
      </c>
      <c r="D93" s="149">
        <v>5708</v>
      </c>
      <c r="E93">
        <v>0</v>
      </c>
      <c r="G93" s="143">
        <v>6.1487603305785121E-2</v>
      </c>
      <c r="I93" s="143">
        <f t="shared" si="2"/>
        <v>350.97123966942149</v>
      </c>
      <c r="J93" s="143">
        <f t="shared" si="3"/>
        <v>0</v>
      </c>
    </row>
    <row r="94" spans="2:10" x14ac:dyDescent="0.25">
      <c r="B94" t="s">
        <v>126</v>
      </c>
      <c r="C94">
        <v>100</v>
      </c>
      <c r="D94" s="149">
        <v>5264</v>
      </c>
      <c r="E94">
        <v>0</v>
      </c>
      <c r="G94" s="143">
        <v>6.1487603305785121E-2</v>
      </c>
      <c r="I94" s="143">
        <f t="shared" si="2"/>
        <v>323.67074380165286</v>
      </c>
      <c r="J94" s="143">
        <f t="shared" si="3"/>
        <v>0</v>
      </c>
    </row>
    <row r="95" spans="2:10" x14ac:dyDescent="0.25">
      <c r="B95" t="s">
        <v>127</v>
      </c>
      <c r="C95">
        <v>100</v>
      </c>
      <c r="D95" s="149">
        <v>8983</v>
      </c>
      <c r="E95" s="149">
        <v>0</v>
      </c>
      <c r="G95" s="143">
        <v>5.5537190082644627E-2</v>
      </c>
      <c r="I95" s="143">
        <f t="shared" si="2"/>
        <v>498.8905785123967</v>
      </c>
      <c r="J95" s="143">
        <f t="shared" si="3"/>
        <v>0</v>
      </c>
    </row>
    <row r="96" spans="2:10" x14ac:dyDescent="0.25">
      <c r="B96" t="s">
        <v>128</v>
      </c>
      <c r="C96">
        <v>100</v>
      </c>
      <c r="D96" s="149">
        <v>5480</v>
      </c>
      <c r="E96">
        <v>0</v>
      </c>
      <c r="G96" s="143">
        <v>6.1487603305785121E-2</v>
      </c>
      <c r="I96" s="143">
        <f t="shared" si="2"/>
        <v>336.95206611570245</v>
      </c>
      <c r="J96" s="143">
        <f t="shared" si="3"/>
        <v>0</v>
      </c>
    </row>
    <row r="97" spans="2:10" x14ac:dyDescent="0.25">
      <c r="B97" t="s">
        <v>129</v>
      </c>
      <c r="C97">
        <v>100</v>
      </c>
      <c r="D97" s="149">
        <v>4925</v>
      </c>
      <c r="E97" s="149">
        <v>0</v>
      </c>
      <c r="G97" s="143">
        <v>5.9504132231404959E-2</v>
      </c>
      <c r="I97" s="143">
        <f t="shared" si="2"/>
        <v>293.05785123966945</v>
      </c>
      <c r="J97" s="143">
        <f t="shared" si="3"/>
        <v>0</v>
      </c>
    </row>
    <row r="98" spans="2:10" x14ac:dyDescent="0.25">
      <c r="B98" t="s">
        <v>130</v>
      </c>
      <c r="C98">
        <v>100</v>
      </c>
      <c r="D98" s="149">
        <v>6630</v>
      </c>
      <c r="E98" s="149">
        <v>0</v>
      </c>
      <c r="G98" s="143">
        <v>6.1487603305785121E-2</v>
      </c>
      <c r="I98" s="143">
        <f t="shared" si="2"/>
        <v>407.66280991735533</v>
      </c>
      <c r="J98" s="143">
        <f t="shared" si="3"/>
        <v>0</v>
      </c>
    </row>
    <row r="99" spans="2:10" x14ac:dyDescent="0.25">
      <c r="B99" t="s">
        <v>131</v>
      </c>
      <c r="C99">
        <v>100</v>
      </c>
      <c r="D99" s="149">
        <v>7619</v>
      </c>
      <c r="E99" s="149">
        <v>0</v>
      </c>
      <c r="G99" s="143">
        <v>5.9504132231404959E-2</v>
      </c>
      <c r="I99" s="143">
        <f t="shared" si="2"/>
        <v>453.36198347107438</v>
      </c>
      <c r="J99" s="143">
        <f t="shared" si="3"/>
        <v>0</v>
      </c>
    </row>
    <row r="100" spans="2:10" x14ac:dyDescent="0.25">
      <c r="B100" t="s">
        <v>132</v>
      </c>
      <c r="C100">
        <v>100</v>
      </c>
      <c r="D100" s="149">
        <v>6913</v>
      </c>
      <c r="E100" s="149">
        <v>0</v>
      </c>
      <c r="G100" s="143">
        <v>6.1487603305785121E-2</v>
      </c>
      <c r="I100" s="143">
        <f t="shared" si="2"/>
        <v>425.06380165289255</v>
      </c>
      <c r="J100" s="143">
        <f t="shared" si="3"/>
        <v>0</v>
      </c>
    </row>
    <row r="101" spans="2:10" x14ac:dyDescent="0.25">
      <c r="B101" t="s">
        <v>133</v>
      </c>
      <c r="C101">
        <v>100</v>
      </c>
      <c r="D101" s="149">
        <v>8390</v>
      </c>
      <c r="E101" s="149">
        <v>0</v>
      </c>
      <c r="G101" s="143">
        <v>6.1487603305785121E-2</v>
      </c>
      <c r="I101" s="143">
        <f t="shared" si="2"/>
        <v>515.88099173553712</v>
      </c>
      <c r="J101" s="143">
        <f t="shared" si="3"/>
        <v>0</v>
      </c>
    </row>
    <row r="102" spans="2:10" x14ac:dyDescent="0.25">
      <c r="B102" t="s">
        <v>134</v>
      </c>
      <c r="C102">
        <v>100</v>
      </c>
      <c r="D102" s="149">
        <v>4890</v>
      </c>
      <c r="E102" s="149">
        <v>0</v>
      </c>
      <c r="G102" s="143">
        <v>5.9504132231404959E-2</v>
      </c>
      <c r="I102" s="143">
        <f t="shared" si="2"/>
        <v>290.97520661157023</v>
      </c>
      <c r="J102" s="143">
        <f t="shared" si="3"/>
        <v>0</v>
      </c>
    </row>
    <row r="103" spans="2:10" x14ac:dyDescent="0.25">
      <c r="B103" t="s">
        <v>135</v>
      </c>
      <c r="C103">
        <v>100</v>
      </c>
      <c r="D103" s="149">
        <v>5400</v>
      </c>
      <c r="E103" s="149">
        <v>0</v>
      </c>
      <c r="G103" s="143">
        <v>6.1487603305785121E-2</v>
      </c>
      <c r="I103" s="143">
        <f t="shared" si="2"/>
        <v>332.03305785123968</v>
      </c>
      <c r="J103" s="143">
        <f t="shared" si="3"/>
        <v>0</v>
      </c>
    </row>
    <row r="104" spans="2:10" x14ac:dyDescent="0.25">
      <c r="B104" t="s">
        <v>136</v>
      </c>
      <c r="C104">
        <v>100</v>
      </c>
      <c r="D104" s="149">
        <v>4859</v>
      </c>
      <c r="E104" s="149">
        <v>0</v>
      </c>
      <c r="G104" s="143">
        <v>5.9504132231404959E-2</v>
      </c>
      <c r="I104" s="143">
        <f t="shared" si="2"/>
        <v>289.13057851239671</v>
      </c>
      <c r="J104" s="143">
        <f t="shared" si="3"/>
        <v>0</v>
      </c>
    </row>
    <row r="105" spans="2:10" x14ac:dyDescent="0.25">
      <c r="B105" t="s">
        <v>137</v>
      </c>
      <c r="C105">
        <v>100</v>
      </c>
      <c r="D105" s="149">
        <v>9950</v>
      </c>
      <c r="E105" s="149">
        <v>0</v>
      </c>
      <c r="G105" s="143">
        <v>6.1487603305785121E-2</v>
      </c>
      <c r="I105" s="143">
        <f t="shared" si="2"/>
        <v>611.80165289256195</v>
      </c>
      <c r="J105" s="143">
        <f t="shared" si="3"/>
        <v>0</v>
      </c>
    </row>
    <row r="106" spans="2:10" x14ac:dyDescent="0.25">
      <c r="B106" t="s">
        <v>138</v>
      </c>
      <c r="C106">
        <v>100</v>
      </c>
      <c r="D106" s="149">
        <v>8898</v>
      </c>
      <c r="E106" s="149">
        <v>0</v>
      </c>
      <c r="G106" s="143">
        <v>6.1487603305785121E-2</v>
      </c>
      <c r="I106" s="143">
        <f t="shared" si="2"/>
        <v>547.11669421487602</v>
      </c>
      <c r="J106" s="143">
        <f t="shared" si="3"/>
        <v>0</v>
      </c>
    </row>
    <row r="107" spans="2:10" x14ac:dyDescent="0.25">
      <c r="B107" t="s">
        <v>139</v>
      </c>
      <c r="C107">
        <v>100</v>
      </c>
      <c r="D107" s="149">
        <v>10350</v>
      </c>
      <c r="E107" s="149">
        <v>0</v>
      </c>
      <c r="G107" s="143">
        <v>5.5537190082644627E-2</v>
      </c>
      <c r="I107" s="143">
        <f t="shared" si="2"/>
        <v>574.80991735537191</v>
      </c>
      <c r="J107" s="143">
        <f t="shared" si="3"/>
        <v>0</v>
      </c>
    </row>
    <row r="108" spans="2:10" x14ac:dyDescent="0.25">
      <c r="B108" t="s">
        <v>140</v>
      </c>
      <c r="C108">
        <v>100</v>
      </c>
      <c r="D108" s="149">
        <v>11686</v>
      </c>
      <c r="E108" s="149">
        <v>0</v>
      </c>
      <c r="G108" s="143">
        <v>6.1487603305785121E-2</v>
      </c>
      <c r="I108" s="143">
        <f t="shared" si="2"/>
        <v>718.54413223140489</v>
      </c>
      <c r="J108" s="143">
        <f t="shared" si="3"/>
        <v>0</v>
      </c>
    </row>
    <row r="109" spans="2:10" x14ac:dyDescent="0.25">
      <c r="B109" t="s">
        <v>141</v>
      </c>
      <c r="C109">
        <v>100</v>
      </c>
      <c r="D109" s="149">
        <v>5953</v>
      </c>
      <c r="E109" s="149">
        <v>0</v>
      </c>
      <c r="G109" s="143">
        <v>5.9504132231404959E-2</v>
      </c>
      <c r="I109" s="143">
        <f t="shared" si="2"/>
        <v>354.22809917355374</v>
      </c>
      <c r="J109" s="143">
        <f t="shared" si="3"/>
        <v>0</v>
      </c>
    </row>
    <row r="110" spans="2:10" x14ac:dyDescent="0.25">
      <c r="B110" t="s">
        <v>142</v>
      </c>
      <c r="C110">
        <v>100</v>
      </c>
      <c r="D110" s="149">
        <v>5928</v>
      </c>
      <c r="E110" s="149">
        <v>0</v>
      </c>
      <c r="G110" s="143">
        <v>6.1487603305785121E-2</v>
      </c>
      <c r="I110" s="143">
        <f t="shared" si="2"/>
        <v>364.4985123966942</v>
      </c>
      <c r="J110" s="143">
        <f t="shared" si="3"/>
        <v>0</v>
      </c>
    </row>
    <row r="111" spans="2:10" x14ac:dyDescent="0.25">
      <c r="B111" t="s">
        <v>143</v>
      </c>
      <c r="C111">
        <v>100</v>
      </c>
      <c r="D111" s="149">
        <v>6692</v>
      </c>
      <c r="E111" s="149">
        <v>0</v>
      </c>
      <c r="G111" s="143">
        <v>5.9504132231404959E-2</v>
      </c>
      <c r="I111" s="143">
        <f t="shared" si="2"/>
        <v>398.20165289256198</v>
      </c>
      <c r="J111" s="143">
        <f t="shared" si="3"/>
        <v>0</v>
      </c>
    </row>
    <row r="112" spans="2:10" x14ac:dyDescent="0.25">
      <c r="B112" t="s">
        <v>144</v>
      </c>
      <c r="C112">
        <v>100</v>
      </c>
      <c r="D112" s="149">
        <v>6781</v>
      </c>
      <c r="E112" s="149">
        <v>0</v>
      </c>
      <c r="G112" s="143">
        <v>6.1487603305785121E-2</v>
      </c>
      <c r="I112" s="143">
        <f t="shared" si="2"/>
        <v>416.94743801652891</v>
      </c>
      <c r="J112" s="143">
        <f t="shared" si="3"/>
        <v>0</v>
      </c>
    </row>
    <row r="113" spans="2:10" x14ac:dyDescent="0.25">
      <c r="B113" t="s">
        <v>145</v>
      </c>
      <c r="C113">
        <v>100</v>
      </c>
      <c r="D113" s="149">
        <v>5954</v>
      </c>
      <c r="E113" s="149">
        <v>0</v>
      </c>
      <c r="G113" s="143">
        <v>6.1487603305785121E-2</v>
      </c>
      <c r="I113" s="143">
        <f t="shared" si="2"/>
        <v>366.0971900826446</v>
      </c>
      <c r="J113" s="143">
        <f t="shared" si="3"/>
        <v>0</v>
      </c>
    </row>
    <row r="114" spans="2:10" x14ac:dyDescent="0.25">
      <c r="B114" t="s">
        <v>146</v>
      </c>
      <c r="C114">
        <v>100</v>
      </c>
      <c r="D114" s="149">
        <v>4089</v>
      </c>
      <c r="E114" s="149">
        <v>0</v>
      </c>
      <c r="G114" s="143">
        <v>5.9504132231404959E-2</v>
      </c>
      <c r="I114" s="143">
        <f t="shared" si="2"/>
        <v>243.31239669421487</v>
      </c>
      <c r="J114" s="143">
        <f t="shared" si="3"/>
        <v>0</v>
      </c>
    </row>
    <row r="115" spans="2:10" x14ac:dyDescent="0.25">
      <c r="B115" t="s">
        <v>147</v>
      </c>
      <c r="C115">
        <v>100</v>
      </c>
      <c r="D115" s="149">
        <v>5060</v>
      </c>
      <c r="E115" s="149">
        <v>0</v>
      </c>
      <c r="G115" s="143">
        <v>6.1487603305785121E-2</v>
      </c>
      <c r="I115" s="143">
        <f t="shared" si="2"/>
        <v>311.12727272727273</v>
      </c>
      <c r="J115" s="143">
        <f t="shared" si="3"/>
        <v>0</v>
      </c>
    </row>
    <row r="116" spans="2:10" x14ac:dyDescent="0.25">
      <c r="B116" t="s">
        <v>148</v>
      </c>
      <c r="C116">
        <v>100</v>
      </c>
      <c r="D116" s="149">
        <v>4421</v>
      </c>
      <c r="E116" s="149">
        <v>0</v>
      </c>
      <c r="G116" s="143">
        <v>5.9504132231404959E-2</v>
      </c>
      <c r="I116" s="143">
        <f t="shared" si="2"/>
        <v>263.06776859504134</v>
      </c>
      <c r="J116" s="143">
        <f t="shared" si="3"/>
        <v>0</v>
      </c>
    </row>
    <row r="117" spans="2:10" x14ac:dyDescent="0.25">
      <c r="B117" t="s">
        <v>149</v>
      </c>
      <c r="C117">
        <v>100</v>
      </c>
      <c r="D117" s="149">
        <v>4231</v>
      </c>
      <c r="E117" s="149">
        <v>0</v>
      </c>
      <c r="G117" s="143">
        <v>6.1487603305785121E-2</v>
      </c>
      <c r="I117" s="143">
        <f t="shared" si="2"/>
        <v>260.15404958677686</v>
      </c>
      <c r="J117" s="143">
        <f t="shared" si="3"/>
        <v>0</v>
      </c>
    </row>
    <row r="118" spans="2:10" x14ac:dyDescent="0.25">
      <c r="B118" t="s">
        <v>150</v>
      </c>
      <c r="C118">
        <v>100</v>
      </c>
      <c r="D118" s="149">
        <v>7552</v>
      </c>
      <c r="E118">
        <v>0</v>
      </c>
      <c r="G118" s="143">
        <v>6.1487603305785121E-2</v>
      </c>
      <c r="I118" s="143">
        <f t="shared" si="2"/>
        <v>464.35438016528923</v>
      </c>
      <c r="J118" s="143">
        <f t="shared" si="3"/>
        <v>0</v>
      </c>
    </row>
    <row r="119" spans="2:10" x14ac:dyDescent="0.25">
      <c r="B119" t="s">
        <v>151</v>
      </c>
      <c r="C119">
        <v>100</v>
      </c>
      <c r="D119" s="149">
        <v>5970</v>
      </c>
      <c r="E119">
        <v>0</v>
      </c>
      <c r="G119" s="143">
        <v>5.5537190082644627E-2</v>
      </c>
      <c r="I119" s="143">
        <f t="shared" si="2"/>
        <v>331.55702479338845</v>
      </c>
      <c r="J119" s="143">
        <f t="shared" si="3"/>
        <v>0</v>
      </c>
    </row>
    <row r="120" spans="2:10" x14ac:dyDescent="0.25">
      <c r="B120" t="s">
        <v>152</v>
      </c>
      <c r="C120">
        <v>100</v>
      </c>
      <c r="D120" s="149">
        <v>5167</v>
      </c>
      <c r="E120" s="149">
        <v>0</v>
      </c>
      <c r="G120" s="143">
        <v>6.1487603305785121E-2</v>
      </c>
      <c r="I120" s="143">
        <f t="shared" si="2"/>
        <v>317.70644628099171</v>
      </c>
      <c r="J120" s="143">
        <f t="shared" si="3"/>
        <v>0</v>
      </c>
    </row>
    <row r="121" spans="2:10" x14ac:dyDescent="0.25">
      <c r="B121" t="s">
        <v>153</v>
      </c>
      <c r="C121">
        <v>100</v>
      </c>
      <c r="D121" s="149">
        <v>6632</v>
      </c>
      <c r="E121" s="149">
        <v>0</v>
      </c>
      <c r="G121" s="143">
        <v>5.9504132231404959E-2</v>
      </c>
      <c r="I121" s="143">
        <f t="shared" si="2"/>
        <v>394.63140495867771</v>
      </c>
      <c r="J121" s="143">
        <f t="shared" si="3"/>
        <v>0</v>
      </c>
    </row>
    <row r="122" spans="2:10" x14ac:dyDescent="0.25">
      <c r="B122" t="s">
        <v>154</v>
      </c>
      <c r="C122">
        <v>100</v>
      </c>
      <c r="D122" s="149">
        <v>6451</v>
      </c>
      <c r="E122" s="149">
        <v>0</v>
      </c>
      <c r="G122" s="143">
        <v>6.1487603305785121E-2</v>
      </c>
      <c r="I122" s="143">
        <f t="shared" si="2"/>
        <v>396.6565289256198</v>
      </c>
      <c r="J122" s="143">
        <f t="shared" si="3"/>
        <v>0</v>
      </c>
    </row>
    <row r="123" spans="2:10" x14ac:dyDescent="0.25">
      <c r="B123" t="s">
        <v>155</v>
      </c>
      <c r="C123">
        <v>100</v>
      </c>
      <c r="D123" s="149">
        <v>6355</v>
      </c>
      <c r="E123" s="149">
        <v>0</v>
      </c>
      <c r="G123" s="143">
        <v>5.9504132231404959E-2</v>
      </c>
      <c r="I123" s="143">
        <f t="shared" si="2"/>
        <v>378.14876033057851</v>
      </c>
      <c r="J123" s="143">
        <f t="shared" si="3"/>
        <v>0</v>
      </c>
    </row>
    <row r="124" spans="2:10" x14ac:dyDescent="0.25">
      <c r="B124" t="s">
        <v>156</v>
      </c>
      <c r="C124">
        <v>100</v>
      </c>
      <c r="D124" s="149">
        <v>7323</v>
      </c>
      <c r="E124" s="149">
        <v>0</v>
      </c>
      <c r="G124" s="143">
        <v>6.1487603305785121E-2</v>
      </c>
      <c r="I124" s="143">
        <f t="shared" si="2"/>
        <v>450.27371900826444</v>
      </c>
      <c r="J124" s="143">
        <f t="shared" si="3"/>
        <v>0</v>
      </c>
    </row>
    <row r="125" spans="2:10" x14ac:dyDescent="0.25">
      <c r="B125" t="s">
        <v>157</v>
      </c>
      <c r="C125">
        <v>100</v>
      </c>
      <c r="D125" s="149">
        <v>5939</v>
      </c>
      <c r="E125" s="149">
        <v>0</v>
      </c>
      <c r="G125" s="143">
        <v>6.1487603305785121E-2</v>
      </c>
      <c r="I125" s="143">
        <f t="shared" si="2"/>
        <v>365.17487603305784</v>
      </c>
      <c r="J125" s="143">
        <f t="shared" si="3"/>
        <v>0</v>
      </c>
    </row>
    <row r="126" spans="2:10" x14ac:dyDescent="0.25">
      <c r="B126" t="s">
        <v>158</v>
      </c>
      <c r="C126">
        <v>100</v>
      </c>
      <c r="D126" s="149">
        <v>5296</v>
      </c>
      <c r="E126" s="149">
        <v>0</v>
      </c>
      <c r="G126" s="143">
        <v>5.9504132231404959E-2</v>
      </c>
      <c r="I126" s="143">
        <f t="shared" si="2"/>
        <v>315.13388429752064</v>
      </c>
      <c r="J126" s="143">
        <f t="shared" si="3"/>
        <v>0</v>
      </c>
    </row>
    <row r="127" spans="2:10" x14ac:dyDescent="0.25">
      <c r="B127" t="s">
        <v>159</v>
      </c>
      <c r="C127">
        <v>100</v>
      </c>
      <c r="D127" s="149">
        <v>5316</v>
      </c>
      <c r="E127" s="149">
        <v>0</v>
      </c>
      <c r="G127" s="143">
        <v>6.1487603305785121E-2</v>
      </c>
      <c r="I127" s="143">
        <f t="shared" si="2"/>
        <v>326.86809917355373</v>
      </c>
      <c r="J127" s="143">
        <f t="shared" si="3"/>
        <v>0</v>
      </c>
    </row>
    <row r="128" spans="2:10" x14ac:dyDescent="0.25">
      <c r="B128" t="s">
        <v>160</v>
      </c>
      <c r="C128">
        <v>100</v>
      </c>
      <c r="D128" s="149">
        <v>4183</v>
      </c>
      <c r="E128" s="149">
        <v>0</v>
      </c>
      <c r="G128" s="143">
        <v>5.9504132231404959E-2</v>
      </c>
      <c r="I128" s="143">
        <f t="shared" si="2"/>
        <v>248.90578512396695</v>
      </c>
      <c r="J128" s="143">
        <f t="shared" si="3"/>
        <v>0</v>
      </c>
    </row>
    <row r="129" spans="2:10" x14ac:dyDescent="0.25">
      <c r="B129" t="s">
        <v>161</v>
      </c>
      <c r="C129">
        <v>100</v>
      </c>
      <c r="D129" s="149">
        <v>11493</v>
      </c>
      <c r="E129" s="149">
        <v>0</v>
      </c>
      <c r="G129" s="143">
        <v>6.1487603305785121E-2</v>
      </c>
      <c r="I129" s="143">
        <f t="shared" si="2"/>
        <v>706.67702479338845</v>
      </c>
      <c r="J129" s="143">
        <f t="shared" si="3"/>
        <v>0</v>
      </c>
    </row>
    <row r="130" spans="2:10" x14ac:dyDescent="0.25">
      <c r="B130" t="s">
        <v>162</v>
      </c>
      <c r="C130">
        <v>100</v>
      </c>
      <c r="D130" s="149">
        <v>7496</v>
      </c>
      <c r="E130">
        <v>0</v>
      </c>
      <c r="G130" s="143">
        <v>6.1487603305785121E-2</v>
      </c>
      <c r="I130" s="143">
        <f t="shared" si="2"/>
        <v>460.91107438016525</v>
      </c>
      <c r="J130" s="143">
        <f t="shared" si="3"/>
        <v>0</v>
      </c>
    </row>
    <row r="131" spans="2:10" x14ac:dyDescent="0.25">
      <c r="B131" t="s">
        <v>163</v>
      </c>
      <c r="C131">
        <v>100</v>
      </c>
      <c r="D131" s="149">
        <v>5820</v>
      </c>
      <c r="E131">
        <v>0</v>
      </c>
      <c r="G131" s="143">
        <v>5.752066115702479E-2</v>
      </c>
      <c r="I131" s="143">
        <f t="shared" si="2"/>
        <v>334.77024793388426</v>
      </c>
      <c r="J131" s="143">
        <f t="shared" si="3"/>
        <v>0</v>
      </c>
    </row>
    <row r="132" spans="2:10" x14ac:dyDescent="0.25">
      <c r="B132" t="s">
        <v>164</v>
      </c>
      <c r="C132">
        <v>100</v>
      </c>
      <c r="D132" s="149">
        <v>6380</v>
      </c>
      <c r="E132">
        <v>0</v>
      </c>
      <c r="G132" s="143">
        <v>6.1487603305785121E-2</v>
      </c>
      <c r="I132" s="143">
        <f t="shared" si="2"/>
        <v>392.29090909090905</v>
      </c>
      <c r="J132" s="143">
        <f t="shared" si="3"/>
        <v>0</v>
      </c>
    </row>
    <row r="133" spans="2:10" x14ac:dyDescent="0.25">
      <c r="B133" t="s">
        <v>165</v>
      </c>
      <c r="C133">
        <v>100</v>
      </c>
      <c r="D133" s="149">
        <v>5050</v>
      </c>
      <c r="E133" s="149">
        <v>0</v>
      </c>
      <c r="G133" s="143">
        <v>5.9504132231404959E-2</v>
      </c>
      <c r="I133" s="143">
        <f t="shared" si="2"/>
        <v>300.49586776859502</v>
      </c>
      <c r="J133" s="143">
        <f t="shared" si="3"/>
        <v>0</v>
      </c>
    </row>
    <row r="134" spans="2:10" x14ac:dyDescent="0.25">
      <c r="B134" t="s">
        <v>166</v>
      </c>
      <c r="C134">
        <v>100</v>
      </c>
      <c r="D134" s="149">
        <v>5678</v>
      </c>
      <c r="E134" s="149">
        <v>0</v>
      </c>
      <c r="G134" s="143">
        <v>6.1487603305785121E-2</v>
      </c>
      <c r="I134" s="143">
        <f t="shared" si="2"/>
        <v>349.12661157024792</v>
      </c>
      <c r="J134" s="143">
        <f t="shared" si="3"/>
        <v>0</v>
      </c>
    </row>
    <row r="135" spans="2:10" x14ac:dyDescent="0.25">
      <c r="B135" t="s">
        <v>167</v>
      </c>
      <c r="C135">
        <v>100</v>
      </c>
      <c r="D135" s="149">
        <v>5538</v>
      </c>
      <c r="E135" s="149">
        <v>0</v>
      </c>
      <c r="G135" s="143">
        <v>5.9504132231404959E-2</v>
      </c>
      <c r="I135" s="143">
        <f t="shared" si="2"/>
        <v>329.53388429752067</v>
      </c>
      <c r="J135" s="143">
        <f t="shared" si="3"/>
        <v>0</v>
      </c>
    </row>
    <row r="136" spans="2:10" x14ac:dyDescent="0.25">
      <c r="B136" t="s">
        <v>168</v>
      </c>
      <c r="C136">
        <v>100</v>
      </c>
      <c r="D136" s="149">
        <v>6175</v>
      </c>
      <c r="E136" s="149">
        <v>0</v>
      </c>
      <c r="G136" s="143">
        <v>6.1487603305785121E-2</v>
      </c>
      <c r="I136" s="143">
        <f t="shared" ref="I136:I199" si="4">D136*G136</f>
        <v>379.68595041322311</v>
      </c>
      <c r="J136" s="143">
        <f t="shared" ref="J136:J199" si="5">E136*G136</f>
        <v>0</v>
      </c>
    </row>
    <row r="137" spans="2:10" x14ac:dyDescent="0.25">
      <c r="B137" t="s">
        <v>169</v>
      </c>
      <c r="C137">
        <v>100</v>
      </c>
      <c r="D137" s="149">
        <v>5580</v>
      </c>
      <c r="E137" s="149">
        <v>0</v>
      </c>
      <c r="G137" s="143">
        <v>6.1487603305785121E-2</v>
      </c>
      <c r="I137" s="143">
        <f t="shared" si="4"/>
        <v>343.10082644628096</v>
      </c>
      <c r="J137" s="143">
        <f t="shared" si="5"/>
        <v>0</v>
      </c>
    </row>
    <row r="138" spans="2:10" x14ac:dyDescent="0.25">
      <c r="B138" t="s">
        <v>170</v>
      </c>
      <c r="C138">
        <v>300</v>
      </c>
      <c r="D138" s="149">
        <v>3943</v>
      </c>
      <c r="E138" s="149">
        <v>0</v>
      </c>
      <c r="G138" s="143">
        <v>5.9504132231404959E-2</v>
      </c>
      <c r="I138" s="143">
        <f t="shared" si="4"/>
        <v>234.62479338842977</v>
      </c>
      <c r="J138" s="143">
        <f t="shared" si="5"/>
        <v>0</v>
      </c>
    </row>
    <row r="139" spans="2:10" x14ac:dyDescent="0.25">
      <c r="B139" t="s">
        <v>171</v>
      </c>
      <c r="C139">
        <v>100</v>
      </c>
      <c r="D139" s="149">
        <v>4260</v>
      </c>
      <c r="E139" s="149">
        <v>0</v>
      </c>
      <c r="G139" s="143">
        <v>6.1487603305785121E-2</v>
      </c>
      <c r="I139" s="143">
        <f t="shared" si="4"/>
        <v>261.93719008264463</v>
      </c>
      <c r="J139" s="143">
        <f t="shared" si="5"/>
        <v>0</v>
      </c>
    </row>
    <row r="140" spans="2:10" x14ac:dyDescent="0.25">
      <c r="B140" t="s">
        <v>172</v>
      </c>
      <c r="C140">
        <v>300</v>
      </c>
      <c r="D140" s="149">
        <v>3828</v>
      </c>
      <c r="E140" s="149">
        <v>0</v>
      </c>
      <c r="G140" s="143">
        <v>5.9504132231404959E-2</v>
      </c>
      <c r="I140" s="143">
        <f t="shared" si="4"/>
        <v>227.78181818181818</v>
      </c>
      <c r="J140" s="143">
        <f t="shared" si="5"/>
        <v>0</v>
      </c>
    </row>
    <row r="141" spans="2:10" x14ac:dyDescent="0.25">
      <c r="B141" t="s">
        <v>173</v>
      </c>
      <c r="C141">
        <v>100</v>
      </c>
      <c r="D141" s="149">
        <v>4713</v>
      </c>
      <c r="E141">
        <v>0</v>
      </c>
      <c r="G141" s="143">
        <v>6.1487603305785121E-2</v>
      </c>
      <c r="I141" s="143">
        <f t="shared" si="4"/>
        <v>289.7910743801653</v>
      </c>
      <c r="J141" s="143">
        <f t="shared" si="5"/>
        <v>0</v>
      </c>
    </row>
    <row r="142" spans="2:10" x14ac:dyDescent="0.25">
      <c r="B142" t="s">
        <v>174</v>
      </c>
      <c r="C142">
        <v>100</v>
      </c>
      <c r="D142" s="149">
        <v>6912</v>
      </c>
      <c r="E142" s="149">
        <v>0</v>
      </c>
      <c r="G142" s="143">
        <v>6.1487603305785121E-2</v>
      </c>
      <c r="I142" s="143">
        <f t="shared" si="4"/>
        <v>425.00231404958674</v>
      </c>
      <c r="J142" s="143">
        <f t="shared" si="5"/>
        <v>0</v>
      </c>
    </row>
    <row r="143" spans="2:10" x14ac:dyDescent="0.25">
      <c r="B143" t="s">
        <v>175</v>
      </c>
      <c r="C143">
        <v>100</v>
      </c>
      <c r="D143" s="149">
        <v>5562</v>
      </c>
      <c r="E143">
        <v>0</v>
      </c>
      <c r="G143" s="143">
        <v>5.5537190082644627E-2</v>
      </c>
      <c r="I143" s="143">
        <f t="shared" si="4"/>
        <v>308.89785123966942</v>
      </c>
      <c r="J143" s="143">
        <f t="shared" si="5"/>
        <v>0</v>
      </c>
    </row>
    <row r="144" spans="2:10" x14ac:dyDescent="0.25">
      <c r="B144" t="s">
        <v>176</v>
      </c>
      <c r="C144">
        <v>100</v>
      </c>
      <c r="D144" s="149">
        <v>9015</v>
      </c>
      <c r="E144" s="149">
        <v>0</v>
      </c>
      <c r="G144" s="143">
        <v>6.1487603305785121E-2</v>
      </c>
      <c r="I144" s="143">
        <f t="shared" si="4"/>
        <v>554.31074380165285</v>
      </c>
      <c r="J144" s="143">
        <f t="shared" si="5"/>
        <v>0</v>
      </c>
    </row>
    <row r="145" spans="2:10" x14ac:dyDescent="0.25">
      <c r="B145" t="s">
        <v>177</v>
      </c>
      <c r="C145">
        <v>100</v>
      </c>
      <c r="D145" s="149">
        <v>4882</v>
      </c>
      <c r="E145" s="149">
        <v>0</v>
      </c>
      <c r="G145" s="143">
        <v>5.9504132231404959E-2</v>
      </c>
      <c r="I145" s="143">
        <f t="shared" si="4"/>
        <v>290.499173553719</v>
      </c>
      <c r="J145" s="143">
        <f t="shared" si="5"/>
        <v>0</v>
      </c>
    </row>
    <row r="146" spans="2:10" x14ac:dyDescent="0.25">
      <c r="B146" t="s">
        <v>178</v>
      </c>
      <c r="C146">
        <v>100</v>
      </c>
      <c r="D146" s="149">
        <v>6121</v>
      </c>
      <c r="E146" s="149">
        <v>0</v>
      </c>
      <c r="G146" s="143">
        <v>6.1487603305785121E-2</v>
      </c>
      <c r="I146" s="143">
        <f t="shared" si="4"/>
        <v>376.36561983471074</v>
      </c>
      <c r="J146" s="143">
        <f t="shared" si="5"/>
        <v>0</v>
      </c>
    </row>
    <row r="147" spans="2:10" x14ac:dyDescent="0.25">
      <c r="B147" t="s">
        <v>179</v>
      </c>
      <c r="C147">
        <v>100</v>
      </c>
      <c r="D147" s="149">
        <v>6521</v>
      </c>
      <c r="E147" s="149">
        <v>0</v>
      </c>
      <c r="G147" s="143">
        <v>5.9504132231404959E-2</v>
      </c>
      <c r="I147" s="143">
        <f t="shared" si="4"/>
        <v>388.02644628099176</v>
      </c>
      <c r="J147" s="143">
        <f t="shared" si="5"/>
        <v>0</v>
      </c>
    </row>
    <row r="148" spans="2:10" x14ac:dyDescent="0.25">
      <c r="B148" t="s">
        <v>180</v>
      </c>
      <c r="C148">
        <v>100</v>
      </c>
      <c r="D148" s="149">
        <v>6978</v>
      </c>
      <c r="E148" s="149">
        <v>0</v>
      </c>
      <c r="G148" s="143">
        <v>6.1487603305785121E-2</v>
      </c>
      <c r="I148" s="143">
        <f t="shared" si="4"/>
        <v>429.06049586776857</v>
      </c>
      <c r="J148" s="143">
        <f t="shared" si="5"/>
        <v>0</v>
      </c>
    </row>
    <row r="149" spans="2:10" x14ac:dyDescent="0.25">
      <c r="B149" t="s">
        <v>181</v>
      </c>
      <c r="C149">
        <v>100</v>
      </c>
      <c r="D149" s="149">
        <v>6877</v>
      </c>
      <c r="E149" s="149">
        <v>0</v>
      </c>
      <c r="G149" s="143">
        <v>6.1487603305785121E-2</v>
      </c>
      <c r="I149" s="143">
        <f t="shared" si="4"/>
        <v>422.8502479338843</v>
      </c>
      <c r="J149" s="143">
        <f t="shared" si="5"/>
        <v>0</v>
      </c>
    </row>
    <row r="150" spans="2:10" x14ac:dyDescent="0.25">
      <c r="B150" t="s">
        <v>182</v>
      </c>
      <c r="C150">
        <v>100</v>
      </c>
      <c r="D150" s="149">
        <v>4381</v>
      </c>
      <c r="E150" s="149">
        <v>0</v>
      </c>
      <c r="G150" s="143">
        <v>5.9504132231404959E-2</v>
      </c>
      <c r="I150" s="143">
        <f t="shared" si="4"/>
        <v>260.6876033057851</v>
      </c>
      <c r="J150" s="143">
        <f t="shared" si="5"/>
        <v>0</v>
      </c>
    </row>
    <row r="151" spans="2:10" x14ac:dyDescent="0.25">
      <c r="B151" t="s">
        <v>183</v>
      </c>
      <c r="C151">
        <v>100</v>
      </c>
      <c r="D151" s="149">
        <v>5295</v>
      </c>
      <c r="E151" s="149">
        <v>0</v>
      </c>
      <c r="G151" s="143">
        <v>6.1487603305785121E-2</v>
      </c>
      <c r="I151" s="143">
        <f t="shared" si="4"/>
        <v>325.57685950413224</v>
      </c>
      <c r="J151" s="143">
        <f t="shared" si="5"/>
        <v>0</v>
      </c>
    </row>
    <row r="152" spans="2:10" x14ac:dyDescent="0.25">
      <c r="B152" t="s">
        <v>184</v>
      </c>
      <c r="C152">
        <v>100</v>
      </c>
      <c r="D152" s="149">
        <v>4525</v>
      </c>
      <c r="E152" s="149">
        <v>0</v>
      </c>
      <c r="G152" s="143">
        <v>5.9504132231404959E-2</v>
      </c>
      <c r="I152" s="143">
        <f t="shared" si="4"/>
        <v>269.25619834710744</v>
      </c>
      <c r="J152" s="143">
        <f t="shared" si="5"/>
        <v>0</v>
      </c>
    </row>
    <row r="153" spans="2:10" x14ac:dyDescent="0.25">
      <c r="B153" t="s">
        <v>185</v>
      </c>
      <c r="C153">
        <v>100</v>
      </c>
      <c r="D153" s="149">
        <v>7820</v>
      </c>
      <c r="E153" s="149">
        <v>0</v>
      </c>
      <c r="G153" s="143">
        <v>6.1487603305785121E-2</v>
      </c>
      <c r="I153" s="143">
        <f t="shared" si="4"/>
        <v>480.83305785123963</v>
      </c>
      <c r="J153" s="143">
        <f t="shared" si="5"/>
        <v>0</v>
      </c>
    </row>
    <row r="154" spans="2:10" x14ac:dyDescent="0.25">
      <c r="B154" t="s">
        <v>186</v>
      </c>
      <c r="C154">
        <v>100</v>
      </c>
      <c r="D154" s="149">
        <v>8607</v>
      </c>
      <c r="E154" s="149">
        <v>0</v>
      </c>
      <c r="G154" s="143">
        <v>6.1487603305785121E-2</v>
      </c>
      <c r="I154" s="143">
        <f t="shared" si="4"/>
        <v>529.22380165289258</v>
      </c>
      <c r="J154" s="143">
        <f t="shared" si="5"/>
        <v>0</v>
      </c>
    </row>
    <row r="155" spans="2:10" x14ac:dyDescent="0.25">
      <c r="B155" t="s">
        <v>187</v>
      </c>
      <c r="C155">
        <v>100</v>
      </c>
      <c r="D155" s="149">
        <v>8779</v>
      </c>
      <c r="E155" s="149">
        <v>0</v>
      </c>
      <c r="G155" s="143">
        <v>5.5537190082644627E-2</v>
      </c>
      <c r="I155" s="143">
        <f t="shared" si="4"/>
        <v>487.56099173553719</v>
      </c>
      <c r="J155" s="143">
        <f t="shared" si="5"/>
        <v>0</v>
      </c>
    </row>
    <row r="156" spans="2:10" x14ac:dyDescent="0.25">
      <c r="B156" t="s">
        <v>188</v>
      </c>
      <c r="C156">
        <v>100</v>
      </c>
      <c r="D156" s="149">
        <v>6613</v>
      </c>
      <c r="E156">
        <v>0</v>
      </c>
      <c r="G156" s="143">
        <v>6.1487603305785121E-2</v>
      </c>
      <c r="I156" s="143">
        <f t="shared" si="4"/>
        <v>406.61752066115702</v>
      </c>
      <c r="J156" s="143">
        <f t="shared" si="5"/>
        <v>0</v>
      </c>
    </row>
    <row r="157" spans="2:10" x14ac:dyDescent="0.25">
      <c r="B157" t="s">
        <v>189</v>
      </c>
      <c r="C157">
        <v>100</v>
      </c>
      <c r="D157" s="149">
        <v>4870</v>
      </c>
      <c r="E157" s="149">
        <v>0</v>
      </c>
      <c r="G157" s="143">
        <v>5.9504132231404959E-2</v>
      </c>
      <c r="I157" s="143">
        <f t="shared" si="4"/>
        <v>289.78512396694214</v>
      </c>
      <c r="J157" s="143">
        <f t="shared" si="5"/>
        <v>0</v>
      </c>
    </row>
    <row r="158" spans="2:10" x14ac:dyDescent="0.25">
      <c r="B158" t="s">
        <v>190</v>
      </c>
      <c r="C158">
        <v>100</v>
      </c>
      <c r="D158" s="149">
        <v>5894</v>
      </c>
      <c r="E158" s="149">
        <v>0</v>
      </c>
      <c r="G158" s="143">
        <v>6.1487603305785121E-2</v>
      </c>
      <c r="I158" s="143">
        <f t="shared" si="4"/>
        <v>362.40793388429751</v>
      </c>
      <c r="J158" s="143">
        <f t="shared" si="5"/>
        <v>0</v>
      </c>
    </row>
    <row r="159" spans="2:10" x14ac:dyDescent="0.25">
      <c r="B159" t="s">
        <v>191</v>
      </c>
      <c r="C159">
        <v>100</v>
      </c>
      <c r="D159" s="149">
        <v>6025</v>
      </c>
      <c r="E159" s="149">
        <v>0</v>
      </c>
      <c r="G159" s="143">
        <v>5.9504132231404959E-2</v>
      </c>
      <c r="I159" s="143">
        <f t="shared" si="4"/>
        <v>358.51239669421489</v>
      </c>
      <c r="J159" s="143">
        <f t="shared" si="5"/>
        <v>0</v>
      </c>
    </row>
    <row r="160" spans="2:10" x14ac:dyDescent="0.25">
      <c r="B160" t="s">
        <v>192</v>
      </c>
      <c r="C160">
        <v>100</v>
      </c>
      <c r="D160" s="149">
        <v>7571</v>
      </c>
      <c r="E160" s="149">
        <v>0</v>
      </c>
      <c r="G160" s="143">
        <v>6.1487603305785121E-2</v>
      </c>
      <c r="I160" s="143">
        <f t="shared" si="4"/>
        <v>465.52264462809916</v>
      </c>
      <c r="J160" s="143">
        <f t="shared" si="5"/>
        <v>0</v>
      </c>
    </row>
    <row r="161" spans="2:10" x14ac:dyDescent="0.25">
      <c r="B161" t="s">
        <v>193</v>
      </c>
      <c r="C161">
        <v>100</v>
      </c>
      <c r="D161" s="149">
        <v>7672</v>
      </c>
      <c r="E161" s="149">
        <v>0</v>
      </c>
      <c r="G161" s="143">
        <v>6.1487603305785121E-2</v>
      </c>
      <c r="I161" s="143">
        <f t="shared" si="4"/>
        <v>471.73289256198348</v>
      </c>
      <c r="J161" s="143">
        <f t="shared" si="5"/>
        <v>0</v>
      </c>
    </row>
    <row r="162" spans="2:10" x14ac:dyDescent="0.25">
      <c r="B162" t="s">
        <v>194</v>
      </c>
      <c r="C162">
        <v>100</v>
      </c>
      <c r="D162" s="149">
        <v>5260</v>
      </c>
      <c r="E162" s="149">
        <v>0</v>
      </c>
      <c r="G162" s="143">
        <v>5.9504132231404959E-2</v>
      </c>
      <c r="I162" s="143">
        <f t="shared" si="4"/>
        <v>312.9917355371901</v>
      </c>
      <c r="J162" s="143">
        <f t="shared" si="5"/>
        <v>0</v>
      </c>
    </row>
    <row r="163" spans="2:10" x14ac:dyDescent="0.25">
      <c r="B163" t="s">
        <v>195</v>
      </c>
      <c r="C163">
        <v>100</v>
      </c>
      <c r="D163" s="149">
        <v>4354</v>
      </c>
      <c r="E163" s="149">
        <v>0</v>
      </c>
      <c r="G163" s="143">
        <v>6.1487603305785121E-2</v>
      </c>
      <c r="I163" s="143">
        <f t="shared" si="4"/>
        <v>267.71702479338842</v>
      </c>
      <c r="J163" s="143">
        <f t="shared" si="5"/>
        <v>0</v>
      </c>
    </row>
    <row r="164" spans="2:10" x14ac:dyDescent="0.25">
      <c r="B164" t="s">
        <v>196</v>
      </c>
      <c r="C164">
        <v>100</v>
      </c>
      <c r="D164" s="149">
        <v>7580</v>
      </c>
      <c r="E164" s="149">
        <v>0</v>
      </c>
      <c r="G164" s="143">
        <v>5.9504132231404959E-2</v>
      </c>
      <c r="I164" s="143">
        <f t="shared" si="4"/>
        <v>451.04132231404958</v>
      </c>
      <c r="J164" s="143">
        <f t="shared" si="5"/>
        <v>0</v>
      </c>
    </row>
    <row r="165" spans="2:10" x14ac:dyDescent="0.25">
      <c r="B165" t="s">
        <v>197</v>
      </c>
      <c r="C165">
        <v>100</v>
      </c>
      <c r="D165" s="149">
        <v>5519</v>
      </c>
      <c r="E165">
        <v>0</v>
      </c>
      <c r="G165" s="143">
        <v>6.1487603305785121E-2</v>
      </c>
      <c r="I165" s="143">
        <f t="shared" si="4"/>
        <v>339.35008264462806</v>
      </c>
      <c r="J165" s="143">
        <f t="shared" si="5"/>
        <v>0</v>
      </c>
    </row>
    <row r="166" spans="2:10" x14ac:dyDescent="0.25">
      <c r="B166" t="s">
        <v>198</v>
      </c>
      <c r="C166">
        <v>100</v>
      </c>
      <c r="D166" s="149">
        <v>13342</v>
      </c>
      <c r="E166" s="149">
        <v>0</v>
      </c>
      <c r="G166" s="143">
        <v>6.1487603305785121E-2</v>
      </c>
      <c r="I166" s="143">
        <f t="shared" si="4"/>
        <v>820.36760330578511</v>
      </c>
      <c r="J166" s="143">
        <f t="shared" si="5"/>
        <v>0</v>
      </c>
    </row>
    <row r="167" spans="2:10" x14ac:dyDescent="0.25">
      <c r="B167" t="s">
        <v>199</v>
      </c>
      <c r="C167">
        <v>100</v>
      </c>
      <c r="D167" s="149">
        <v>8455</v>
      </c>
      <c r="E167" s="149">
        <v>0</v>
      </c>
      <c r="G167" s="143">
        <v>5.5537190082644627E-2</v>
      </c>
      <c r="I167" s="143">
        <f t="shared" si="4"/>
        <v>469.56694214876035</v>
      </c>
      <c r="J167" s="143">
        <f t="shared" si="5"/>
        <v>0</v>
      </c>
    </row>
    <row r="168" spans="2:10" x14ac:dyDescent="0.25">
      <c r="B168" t="s">
        <v>200</v>
      </c>
      <c r="C168">
        <v>100</v>
      </c>
      <c r="D168" s="149">
        <v>10189</v>
      </c>
      <c r="E168" s="149">
        <v>0</v>
      </c>
      <c r="G168" s="143">
        <v>6.1487603305785121E-2</v>
      </c>
      <c r="I168" s="143">
        <f t="shared" si="4"/>
        <v>626.49719008264458</v>
      </c>
      <c r="J168" s="143">
        <f t="shared" si="5"/>
        <v>0</v>
      </c>
    </row>
    <row r="169" spans="2:10" x14ac:dyDescent="0.25">
      <c r="B169" t="s">
        <v>201</v>
      </c>
      <c r="C169">
        <v>100</v>
      </c>
      <c r="D169" s="149">
        <v>16308</v>
      </c>
      <c r="E169" s="149">
        <v>0</v>
      </c>
      <c r="G169" s="143">
        <v>5.9504132231404959E-2</v>
      </c>
      <c r="I169" s="143">
        <f t="shared" si="4"/>
        <v>970.39338842975212</v>
      </c>
      <c r="J169" s="143">
        <f t="shared" si="5"/>
        <v>0</v>
      </c>
    </row>
    <row r="170" spans="2:10" x14ac:dyDescent="0.25">
      <c r="B170" t="s">
        <v>202</v>
      </c>
      <c r="C170">
        <v>100</v>
      </c>
      <c r="D170" s="149">
        <v>5778</v>
      </c>
      <c r="E170" s="149">
        <v>0</v>
      </c>
      <c r="G170" s="143">
        <v>6.1487603305785121E-2</v>
      </c>
      <c r="I170" s="143">
        <f t="shared" si="4"/>
        <v>355.27537190082643</v>
      </c>
      <c r="J170" s="143">
        <f t="shared" si="5"/>
        <v>0</v>
      </c>
    </row>
    <row r="171" spans="2:10" x14ac:dyDescent="0.25">
      <c r="B171" t="s">
        <v>203</v>
      </c>
      <c r="C171">
        <v>100</v>
      </c>
      <c r="D171" s="149">
        <v>6391</v>
      </c>
      <c r="E171" s="149">
        <v>0</v>
      </c>
      <c r="G171" s="143">
        <v>5.9504132231404959E-2</v>
      </c>
      <c r="I171" s="143">
        <f t="shared" si="4"/>
        <v>380.29090909090911</v>
      </c>
      <c r="J171" s="143">
        <f t="shared" si="5"/>
        <v>0</v>
      </c>
    </row>
    <row r="172" spans="2:10" x14ac:dyDescent="0.25">
      <c r="B172" t="s">
        <v>204</v>
      </c>
      <c r="C172">
        <v>100</v>
      </c>
      <c r="D172" s="149">
        <v>6477</v>
      </c>
      <c r="E172" s="149">
        <v>0</v>
      </c>
      <c r="G172" s="143">
        <v>6.1487603305785121E-2</v>
      </c>
      <c r="I172" s="143">
        <f t="shared" si="4"/>
        <v>398.2552066115702</v>
      </c>
      <c r="J172" s="143">
        <f t="shared" si="5"/>
        <v>0</v>
      </c>
    </row>
    <row r="173" spans="2:10" x14ac:dyDescent="0.25">
      <c r="B173" t="s">
        <v>205</v>
      </c>
      <c r="C173">
        <v>100</v>
      </c>
      <c r="D173" s="149">
        <v>6057</v>
      </c>
      <c r="E173" s="149">
        <v>0</v>
      </c>
      <c r="G173" s="143">
        <v>6.1487603305785121E-2</v>
      </c>
      <c r="I173" s="143">
        <f t="shared" si="4"/>
        <v>372.43041322314048</v>
      </c>
      <c r="J173" s="143">
        <f t="shared" si="5"/>
        <v>0</v>
      </c>
    </row>
    <row r="174" spans="2:10" x14ac:dyDescent="0.25">
      <c r="B174" t="s">
        <v>206</v>
      </c>
      <c r="C174">
        <v>300</v>
      </c>
      <c r="D174" s="149">
        <v>3728</v>
      </c>
      <c r="E174" s="149">
        <v>0</v>
      </c>
      <c r="G174" s="143">
        <v>5.9504132231404959E-2</v>
      </c>
      <c r="I174" s="143">
        <f t="shared" si="4"/>
        <v>221.83140495867769</v>
      </c>
      <c r="J174" s="143">
        <f t="shared" si="5"/>
        <v>0</v>
      </c>
    </row>
    <row r="175" spans="2:10" x14ac:dyDescent="0.25">
      <c r="B175" t="s">
        <v>207</v>
      </c>
      <c r="C175">
        <v>100</v>
      </c>
      <c r="D175" s="149">
        <v>4122</v>
      </c>
      <c r="E175" s="149">
        <v>0</v>
      </c>
      <c r="G175" s="143">
        <v>6.1487603305785121E-2</v>
      </c>
      <c r="I175" s="143">
        <f t="shared" si="4"/>
        <v>253.45190082644626</v>
      </c>
      <c r="J175" s="143">
        <f t="shared" si="5"/>
        <v>0</v>
      </c>
    </row>
    <row r="176" spans="2:10" x14ac:dyDescent="0.25">
      <c r="B176" t="s">
        <v>208</v>
      </c>
      <c r="C176">
        <v>300</v>
      </c>
      <c r="D176" s="149">
        <v>3965</v>
      </c>
      <c r="E176" s="149">
        <v>0</v>
      </c>
      <c r="G176" s="143">
        <v>5.9504132231404959E-2</v>
      </c>
      <c r="I176" s="143">
        <f t="shared" si="4"/>
        <v>235.93388429752065</v>
      </c>
      <c r="J176" s="143">
        <f t="shared" si="5"/>
        <v>0</v>
      </c>
    </row>
    <row r="177" spans="2:10" x14ac:dyDescent="0.25">
      <c r="B177" t="s">
        <v>209</v>
      </c>
      <c r="C177">
        <v>100</v>
      </c>
      <c r="D177" s="149">
        <v>5217</v>
      </c>
      <c r="E177">
        <v>0</v>
      </c>
      <c r="G177" s="143">
        <v>6.1487603305785121E-2</v>
      </c>
      <c r="I177" s="143">
        <f t="shared" si="4"/>
        <v>320.78082644628097</v>
      </c>
      <c r="J177" s="143">
        <f t="shared" si="5"/>
        <v>0</v>
      </c>
    </row>
    <row r="178" spans="2:10" x14ac:dyDescent="0.25">
      <c r="B178" t="s">
        <v>210</v>
      </c>
      <c r="C178">
        <v>100</v>
      </c>
      <c r="D178" s="149">
        <v>16886</v>
      </c>
      <c r="E178" s="149">
        <v>0</v>
      </c>
      <c r="G178" s="143">
        <v>6.1487603305785121E-2</v>
      </c>
      <c r="I178" s="143">
        <f t="shared" si="4"/>
        <v>1038.2796694214876</v>
      </c>
      <c r="J178" s="143">
        <f t="shared" si="5"/>
        <v>0</v>
      </c>
    </row>
    <row r="179" spans="2:10" x14ac:dyDescent="0.25">
      <c r="B179" t="s">
        <v>211</v>
      </c>
      <c r="C179">
        <v>100</v>
      </c>
      <c r="D179" s="149">
        <v>18790</v>
      </c>
      <c r="E179" s="149">
        <v>0</v>
      </c>
      <c r="G179" s="143">
        <v>5.752066115702479E-2</v>
      </c>
      <c r="I179" s="143">
        <f t="shared" si="4"/>
        <v>1080.8132231404959</v>
      </c>
      <c r="J179" s="143">
        <f t="shared" si="5"/>
        <v>0</v>
      </c>
    </row>
    <row r="180" spans="2:10" x14ac:dyDescent="0.25">
      <c r="B180" t="s">
        <v>212</v>
      </c>
      <c r="C180">
        <v>100</v>
      </c>
      <c r="D180" s="149">
        <v>7447</v>
      </c>
      <c r="E180">
        <v>0</v>
      </c>
      <c r="G180" s="143">
        <v>6.1487603305785121E-2</v>
      </c>
      <c r="I180" s="143">
        <f t="shared" si="4"/>
        <v>457.8981818181818</v>
      </c>
      <c r="J180" s="143">
        <f t="shared" si="5"/>
        <v>0</v>
      </c>
    </row>
    <row r="181" spans="2:10" x14ac:dyDescent="0.25">
      <c r="B181" t="s">
        <v>213</v>
      </c>
      <c r="C181">
        <v>100</v>
      </c>
      <c r="D181" s="149">
        <v>7046</v>
      </c>
      <c r="E181" s="149">
        <v>0</v>
      </c>
      <c r="G181" s="143">
        <v>5.9504132231404959E-2</v>
      </c>
      <c r="I181" s="143">
        <f t="shared" si="4"/>
        <v>419.26611570247934</v>
      </c>
      <c r="J181" s="143">
        <f t="shared" si="5"/>
        <v>0</v>
      </c>
    </row>
    <row r="182" spans="2:10" x14ac:dyDescent="0.25">
      <c r="B182" t="s">
        <v>214</v>
      </c>
      <c r="C182">
        <v>100</v>
      </c>
      <c r="D182" s="149">
        <v>5617</v>
      </c>
      <c r="E182" s="149">
        <v>0</v>
      </c>
      <c r="G182" s="143">
        <v>6.1487603305785121E-2</v>
      </c>
      <c r="I182" s="143">
        <f t="shared" si="4"/>
        <v>345.37586776859501</v>
      </c>
      <c r="J182" s="143">
        <f t="shared" si="5"/>
        <v>0</v>
      </c>
    </row>
    <row r="183" spans="2:10" x14ac:dyDescent="0.25">
      <c r="B183" t="s">
        <v>215</v>
      </c>
      <c r="C183">
        <v>100</v>
      </c>
      <c r="D183" s="149">
        <v>5896</v>
      </c>
      <c r="E183" s="149">
        <v>0</v>
      </c>
      <c r="G183" s="143">
        <v>5.9504132231404959E-2</v>
      </c>
      <c r="I183" s="143">
        <f t="shared" si="4"/>
        <v>350.83636363636361</v>
      </c>
      <c r="J183" s="143">
        <f t="shared" si="5"/>
        <v>0</v>
      </c>
    </row>
    <row r="184" spans="2:10" x14ac:dyDescent="0.25">
      <c r="B184" t="s">
        <v>216</v>
      </c>
      <c r="C184">
        <v>100</v>
      </c>
      <c r="D184" s="149">
        <v>7864</v>
      </c>
      <c r="E184" s="149">
        <v>0</v>
      </c>
      <c r="G184" s="143">
        <v>6.1487603305785121E-2</v>
      </c>
      <c r="I184" s="143">
        <f t="shared" si="4"/>
        <v>483.53851239669422</v>
      </c>
      <c r="J184" s="143">
        <f t="shared" si="5"/>
        <v>0</v>
      </c>
    </row>
    <row r="185" spans="2:10" x14ac:dyDescent="0.25">
      <c r="B185" t="s">
        <v>217</v>
      </c>
      <c r="C185">
        <v>100</v>
      </c>
      <c r="D185" s="149">
        <v>7287</v>
      </c>
      <c r="E185" s="149">
        <v>0</v>
      </c>
      <c r="G185" s="143">
        <v>6.1487603305785121E-2</v>
      </c>
      <c r="I185" s="143">
        <f t="shared" si="4"/>
        <v>448.06016528925619</v>
      </c>
      <c r="J185" s="143">
        <f t="shared" si="5"/>
        <v>0</v>
      </c>
    </row>
    <row r="186" spans="2:10" x14ac:dyDescent="0.25">
      <c r="B186" t="s">
        <v>218</v>
      </c>
      <c r="C186">
        <v>100</v>
      </c>
      <c r="D186" s="149">
        <v>4992</v>
      </c>
      <c r="E186" s="149">
        <v>0</v>
      </c>
      <c r="G186" s="143">
        <v>5.9504132231404959E-2</v>
      </c>
      <c r="I186" s="143">
        <f t="shared" si="4"/>
        <v>297.04462809917356</v>
      </c>
      <c r="J186" s="143">
        <f t="shared" si="5"/>
        <v>0</v>
      </c>
    </row>
    <row r="187" spans="2:10" x14ac:dyDescent="0.25">
      <c r="B187" t="s">
        <v>219</v>
      </c>
      <c r="C187">
        <v>100</v>
      </c>
      <c r="D187" s="149">
        <v>5451</v>
      </c>
      <c r="E187" s="149">
        <v>0</v>
      </c>
      <c r="G187" s="143">
        <v>6.1487603305785121E-2</v>
      </c>
      <c r="I187" s="143">
        <f t="shared" si="4"/>
        <v>335.16892561983468</v>
      </c>
      <c r="J187" s="143">
        <f t="shared" si="5"/>
        <v>0</v>
      </c>
    </row>
    <row r="188" spans="2:10" x14ac:dyDescent="0.25">
      <c r="B188" t="s">
        <v>220</v>
      </c>
      <c r="C188">
        <v>100</v>
      </c>
      <c r="D188" s="149">
        <v>5563</v>
      </c>
      <c r="E188" s="149">
        <v>0</v>
      </c>
      <c r="G188" s="143">
        <v>5.9504132231404959E-2</v>
      </c>
      <c r="I188" s="143">
        <f t="shared" si="4"/>
        <v>331.02148760330579</v>
      </c>
      <c r="J188" s="143">
        <f t="shared" si="5"/>
        <v>0</v>
      </c>
    </row>
    <row r="189" spans="2:10" x14ac:dyDescent="0.25">
      <c r="B189" t="s">
        <v>221</v>
      </c>
      <c r="C189">
        <v>100</v>
      </c>
      <c r="D189" s="149">
        <v>4881</v>
      </c>
      <c r="E189">
        <v>0</v>
      </c>
      <c r="G189" s="143">
        <v>6.1487603305785121E-2</v>
      </c>
      <c r="I189" s="143">
        <f t="shared" si="4"/>
        <v>300.12099173553719</v>
      </c>
      <c r="J189" s="143">
        <f t="shared" si="5"/>
        <v>0</v>
      </c>
    </row>
    <row r="190" spans="2:10" x14ac:dyDescent="0.25">
      <c r="B190" t="s">
        <v>222</v>
      </c>
      <c r="C190">
        <v>100</v>
      </c>
      <c r="D190" s="149">
        <v>5225</v>
      </c>
      <c r="E190">
        <v>0</v>
      </c>
      <c r="G190" s="143">
        <v>6.1487603305785121E-2</v>
      </c>
      <c r="I190" s="143">
        <f t="shared" si="4"/>
        <v>321.27272727272725</v>
      </c>
      <c r="J190" s="143">
        <f t="shared" si="5"/>
        <v>0</v>
      </c>
    </row>
    <row r="191" spans="2:10" x14ac:dyDescent="0.25">
      <c r="B191" t="s">
        <v>223</v>
      </c>
      <c r="C191">
        <v>100</v>
      </c>
      <c r="D191" s="149">
        <v>11801</v>
      </c>
      <c r="E191" s="149">
        <v>0</v>
      </c>
      <c r="G191" s="143">
        <v>5.5537190082644627E-2</v>
      </c>
      <c r="I191" s="143">
        <f t="shared" si="4"/>
        <v>655.39438016528925</v>
      </c>
      <c r="J191" s="143">
        <f t="shared" si="5"/>
        <v>0</v>
      </c>
    </row>
    <row r="192" spans="2:10" x14ac:dyDescent="0.25">
      <c r="B192" t="s">
        <v>224</v>
      </c>
      <c r="C192">
        <v>100</v>
      </c>
      <c r="D192" s="149">
        <v>14158</v>
      </c>
      <c r="E192" s="149">
        <v>0</v>
      </c>
      <c r="G192" s="143">
        <v>6.1487603305785121E-2</v>
      </c>
      <c r="I192" s="143">
        <f t="shared" si="4"/>
        <v>870.54148760330577</v>
      </c>
      <c r="J192" s="143">
        <f t="shared" si="5"/>
        <v>0</v>
      </c>
    </row>
    <row r="193" spans="2:10" x14ac:dyDescent="0.25">
      <c r="B193" t="s">
        <v>225</v>
      </c>
      <c r="C193">
        <v>100</v>
      </c>
      <c r="D193" s="149">
        <v>8539</v>
      </c>
      <c r="E193" s="149">
        <v>0</v>
      </c>
      <c r="G193" s="143">
        <v>5.9504132231404959E-2</v>
      </c>
      <c r="I193" s="143">
        <f t="shared" si="4"/>
        <v>508.10578512396694</v>
      </c>
      <c r="J193" s="143">
        <f t="shared" si="5"/>
        <v>0</v>
      </c>
    </row>
    <row r="194" spans="2:10" x14ac:dyDescent="0.25">
      <c r="B194" t="s">
        <v>226</v>
      </c>
      <c r="C194">
        <v>100</v>
      </c>
      <c r="D194" s="149">
        <v>5624</v>
      </c>
      <c r="E194" s="149">
        <v>0</v>
      </c>
      <c r="G194" s="143">
        <v>6.1487603305785121E-2</v>
      </c>
      <c r="I194" s="143">
        <f t="shared" si="4"/>
        <v>345.80628099173555</v>
      </c>
      <c r="J194" s="143">
        <f t="shared" si="5"/>
        <v>0</v>
      </c>
    </row>
    <row r="195" spans="2:10" x14ac:dyDescent="0.25">
      <c r="B195" t="s">
        <v>227</v>
      </c>
      <c r="C195">
        <v>100</v>
      </c>
      <c r="D195" s="149">
        <v>6170</v>
      </c>
      <c r="E195" s="149">
        <v>0</v>
      </c>
      <c r="G195" s="143">
        <v>5.9504132231404959E-2</v>
      </c>
      <c r="I195" s="143">
        <f t="shared" si="4"/>
        <v>367.14049586776861</v>
      </c>
      <c r="J195" s="143">
        <f t="shared" si="5"/>
        <v>0</v>
      </c>
    </row>
    <row r="196" spans="2:10" x14ac:dyDescent="0.25">
      <c r="B196" t="s">
        <v>228</v>
      </c>
      <c r="C196">
        <v>100</v>
      </c>
      <c r="D196" s="149">
        <v>8167</v>
      </c>
      <c r="E196" s="149">
        <v>0</v>
      </c>
      <c r="G196" s="143">
        <v>6.1487603305785121E-2</v>
      </c>
      <c r="I196" s="143">
        <f t="shared" si="4"/>
        <v>502.16925619834706</v>
      </c>
      <c r="J196" s="143">
        <f t="shared" si="5"/>
        <v>0</v>
      </c>
    </row>
    <row r="197" spans="2:10" x14ac:dyDescent="0.25">
      <c r="B197" t="s">
        <v>229</v>
      </c>
      <c r="C197">
        <v>100</v>
      </c>
      <c r="D197" s="149">
        <v>7195</v>
      </c>
      <c r="E197" s="149">
        <v>0</v>
      </c>
      <c r="G197" s="143">
        <v>6.1487603305785121E-2</v>
      </c>
      <c r="I197" s="143">
        <f t="shared" si="4"/>
        <v>442.40330578512396</v>
      </c>
      <c r="J197" s="143">
        <f t="shared" si="5"/>
        <v>0</v>
      </c>
    </row>
    <row r="198" spans="2:10" x14ac:dyDescent="0.25">
      <c r="B198" t="s">
        <v>230</v>
      </c>
      <c r="C198">
        <v>100</v>
      </c>
      <c r="D198" s="149">
        <v>5120</v>
      </c>
      <c r="E198" s="149">
        <v>0</v>
      </c>
      <c r="G198" s="143">
        <v>5.9504132231404959E-2</v>
      </c>
      <c r="I198" s="143">
        <f t="shared" si="4"/>
        <v>304.6611570247934</v>
      </c>
      <c r="J198" s="143">
        <f t="shared" si="5"/>
        <v>0</v>
      </c>
    </row>
    <row r="199" spans="2:10" x14ac:dyDescent="0.25">
      <c r="B199" t="s">
        <v>231</v>
      </c>
      <c r="C199">
        <v>100</v>
      </c>
      <c r="D199" s="149">
        <v>5269</v>
      </c>
      <c r="E199" s="149">
        <v>0</v>
      </c>
      <c r="G199" s="143">
        <v>6.1487603305785121E-2</v>
      </c>
      <c r="I199" s="143">
        <f t="shared" si="4"/>
        <v>323.97818181818178</v>
      </c>
      <c r="J199" s="143">
        <f t="shared" si="5"/>
        <v>0</v>
      </c>
    </row>
    <row r="200" spans="2:10" x14ac:dyDescent="0.25">
      <c r="B200" t="s">
        <v>232</v>
      </c>
      <c r="C200">
        <v>100</v>
      </c>
      <c r="D200" s="149">
        <v>19911</v>
      </c>
      <c r="E200" s="149">
        <v>0</v>
      </c>
      <c r="G200" s="143">
        <v>5.9504132231404959E-2</v>
      </c>
      <c r="I200" s="143">
        <f t="shared" ref="I200:I263" si="6">D200*G200</f>
        <v>1184.7867768595042</v>
      </c>
      <c r="J200" s="143">
        <f t="shared" ref="J200:J263" si="7">E200*G200</f>
        <v>0</v>
      </c>
    </row>
    <row r="201" spans="2:10" x14ac:dyDescent="0.25">
      <c r="B201" t="s">
        <v>233</v>
      </c>
      <c r="C201">
        <v>100</v>
      </c>
      <c r="D201" s="149">
        <v>33986</v>
      </c>
      <c r="E201" s="149">
        <v>0</v>
      </c>
      <c r="G201" s="143">
        <v>6.1487603305785121E-2</v>
      </c>
      <c r="I201" s="143">
        <f t="shared" si="6"/>
        <v>2089.7176859504129</v>
      </c>
      <c r="J201" s="143">
        <f t="shared" si="7"/>
        <v>0</v>
      </c>
    </row>
    <row r="202" spans="2:10" x14ac:dyDescent="0.25">
      <c r="B202" t="s">
        <v>234</v>
      </c>
      <c r="C202">
        <v>100</v>
      </c>
      <c r="D202" s="149">
        <v>10781</v>
      </c>
      <c r="E202" s="149">
        <v>0</v>
      </c>
      <c r="G202" s="143">
        <v>6.1487603305785121E-2</v>
      </c>
      <c r="I202" s="143">
        <f t="shared" si="6"/>
        <v>662.89785123966942</v>
      </c>
      <c r="J202" s="143">
        <f t="shared" si="7"/>
        <v>0</v>
      </c>
    </row>
    <row r="203" spans="2:10" x14ac:dyDescent="0.25">
      <c r="B203" t="s">
        <v>235</v>
      </c>
      <c r="C203">
        <v>100</v>
      </c>
      <c r="D203" s="149">
        <v>53288</v>
      </c>
      <c r="E203" s="149">
        <v>0</v>
      </c>
      <c r="G203" s="143">
        <v>5.5537190082644627E-2</v>
      </c>
      <c r="I203" s="143">
        <f t="shared" si="6"/>
        <v>2959.4657851239667</v>
      </c>
      <c r="J203" s="143">
        <f t="shared" si="7"/>
        <v>0</v>
      </c>
    </row>
    <row r="204" spans="2:10" x14ac:dyDescent="0.25">
      <c r="B204" t="s">
        <v>236</v>
      </c>
      <c r="C204">
        <v>100</v>
      </c>
      <c r="D204" s="149">
        <v>59068</v>
      </c>
      <c r="E204" s="149">
        <v>0</v>
      </c>
      <c r="G204" s="143">
        <v>6.1487603305785121E-2</v>
      </c>
      <c r="I204" s="143">
        <f t="shared" si="6"/>
        <v>3631.9497520661157</v>
      </c>
      <c r="J204" s="143">
        <f t="shared" si="7"/>
        <v>0</v>
      </c>
    </row>
    <row r="205" spans="2:10" x14ac:dyDescent="0.25">
      <c r="B205" t="s">
        <v>237</v>
      </c>
      <c r="C205">
        <v>100</v>
      </c>
      <c r="D205" s="149">
        <v>20886</v>
      </c>
      <c r="E205" s="149">
        <v>0</v>
      </c>
      <c r="G205" s="143">
        <v>5.9504132231404959E-2</v>
      </c>
      <c r="I205" s="143">
        <f t="shared" si="6"/>
        <v>1242.8033057851239</v>
      </c>
      <c r="J205" s="143">
        <f t="shared" si="7"/>
        <v>0</v>
      </c>
    </row>
    <row r="206" spans="2:10" x14ac:dyDescent="0.25">
      <c r="B206" t="s">
        <v>238</v>
      </c>
      <c r="C206">
        <v>100</v>
      </c>
      <c r="D206" s="149">
        <v>12170</v>
      </c>
      <c r="E206" s="149">
        <v>0</v>
      </c>
      <c r="G206" s="143">
        <v>6.1487603305785121E-2</v>
      </c>
      <c r="I206" s="143">
        <f t="shared" si="6"/>
        <v>748.30413223140488</v>
      </c>
      <c r="J206" s="143">
        <f t="shared" si="7"/>
        <v>0</v>
      </c>
    </row>
    <row r="207" spans="2:10" x14ac:dyDescent="0.25">
      <c r="B207" t="s">
        <v>239</v>
      </c>
      <c r="C207">
        <v>100</v>
      </c>
      <c r="D207" s="149">
        <v>7785</v>
      </c>
      <c r="E207" s="149">
        <v>0</v>
      </c>
      <c r="G207" s="143">
        <v>5.9504132231404959E-2</v>
      </c>
      <c r="I207" s="143">
        <f t="shared" si="6"/>
        <v>463.23966942148763</v>
      </c>
      <c r="J207" s="143">
        <f t="shared" si="7"/>
        <v>0</v>
      </c>
    </row>
    <row r="208" spans="2:10" x14ac:dyDescent="0.25">
      <c r="B208" t="s">
        <v>240</v>
      </c>
      <c r="C208">
        <v>100</v>
      </c>
      <c r="D208" s="149">
        <v>8002</v>
      </c>
      <c r="E208" s="149">
        <v>0</v>
      </c>
      <c r="G208" s="143">
        <v>6.1487603305785121E-2</v>
      </c>
      <c r="I208" s="143">
        <f t="shared" si="6"/>
        <v>492.02380165289253</v>
      </c>
      <c r="J208" s="143">
        <f t="shared" si="7"/>
        <v>0</v>
      </c>
    </row>
    <row r="209" spans="2:10" x14ac:dyDescent="0.25">
      <c r="B209" t="s">
        <v>241</v>
      </c>
      <c r="C209">
        <v>100</v>
      </c>
      <c r="D209" s="149">
        <v>9345</v>
      </c>
      <c r="E209" s="149">
        <v>0</v>
      </c>
      <c r="G209" s="143">
        <v>6.1487603305785121E-2</v>
      </c>
      <c r="I209" s="143">
        <f t="shared" si="6"/>
        <v>574.6016528925619</v>
      </c>
      <c r="J209" s="143">
        <f t="shared" si="7"/>
        <v>0</v>
      </c>
    </row>
    <row r="210" spans="2:10" x14ac:dyDescent="0.25">
      <c r="B210" t="s">
        <v>242</v>
      </c>
      <c r="C210">
        <v>100</v>
      </c>
      <c r="D210" s="149">
        <v>15545</v>
      </c>
      <c r="E210" s="149">
        <v>0</v>
      </c>
      <c r="G210" s="143">
        <v>5.9504132231404959E-2</v>
      </c>
      <c r="I210" s="143">
        <f t="shared" si="6"/>
        <v>924.99173553719004</v>
      </c>
      <c r="J210" s="143">
        <f t="shared" si="7"/>
        <v>0</v>
      </c>
    </row>
    <row r="211" spans="2:10" x14ac:dyDescent="0.25">
      <c r="B211" t="s">
        <v>243</v>
      </c>
      <c r="C211">
        <v>100</v>
      </c>
      <c r="D211" s="149">
        <v>5342</v>
      </c>
      <c r="E211" s="149">
        <v>0</v>
      </c>
      <c r="G211" s="143">
        <v>6.1487603305785121E-2</v>
      </c>
      <c r="I211" s="143">
        <f t="shared" si="6"/>
        <v>328.46677685950414</v>
      </c>
      <c r="J211" s="143">
        <f t="shared" si="7"/>
        <v>0</v>
      </c>
    </row>
    <row r="212" spans="2:10" x14ac:dyDescent="0.25">
      <c r="B212" t="s">
        <v>244</v>
      </c>
      <c r="C212">
        <v>100</v>
      </c>
      <c r="D212" s="149">
        <v>8841</v>
      </c>
      <c r="E212" s="149">
        <v>0</v>
      </c>
      <c r="G212" s="143">
        <v>5.9504132231404959E-2</v>
      </c>
      <c r="I212" s="143">
        <f t="shared" si="6"/>
        <v>526.07603305785119</v>
      </c>
      <c r="J212" s="143">
        <f t="shared" si="7"/>
        <v>0</v>
      </c>
    </row>
    <row r="213" spans="2:10" x14ac:dyDescent="0.25">
      <c r="B213" t="s">
        <v>245</v>
      </c>
      <c r="C213">
        <v>100</v>
      </c>
      <c r="D213" s="149">
        <v>6065</v>
      </c>
      <c r="E213" s="149">
        <v>0</v>
      </c>
      <c r="G213" s="143">
        <v>6.1487603305785121E-2</v>
      </c>
      <c r="I213" s="143">
        <f t="shared" si="6"/>
        <v>372.92231404958676</v>
      </c>
      <c r="J213" s="143">
        <f t="shared" si="7"/>
        <v>0</v>
      </c>
    </row>
    <row r="214" spans="2:10" x14ac:dyDescent="0.25">
      <c r="B214" t="s">
        <v>246</v>
      </c>
      <c r="C214">
        <v>100</v>
      </c>
      <c r="D214" s="149">
        <v>5445</v>
      </c>
      <c r="E214">
        <v>0</v>
      </c>
      <c r="G214" s="143">
        <v>6.1487603305785121E-2</v>
      </c>
      <c r="I214" s="143">
        <f t="shared" si="6"/>
        <v>334.8</v>
      </c>
      <c r="J214" s="143">
        <f t="shared" si="7"/>
        <v>0</v>
      </c>
    </row>
    <row r="215" spans="2:10" x14ac:dyDescent="0.25">
      <c r="B215" t="s">
        <v>247</v>
      </c>
      <c r="C215">
        <v>100</v>
      </c>
      <c r="D215" s="149">
        <v>5407</v>
      </c>
      <c r="E215">
        <v>0</v>
      </c>
      <c r="G215" s="143">
        <v>5.5537190082644627E-2</v>
      </c>
      <c r="I215" s="143">
        <f t="shared" si="6"/>
        <v>300.28958677685949</v>
      </c>
      <c r="J215" s="143">
        <f t="shared" si="7"/>
        <v>0</v>
      </c>
    </row>
    <row r="216" spans="2:10" x14ac:dyDescent="0.25">
      <c r="B216" t="s">
        <v>248</v>
      </c>
      <c r="C216">
        <v>100</v>
      </c>
      <c r="D216" s="149">
        <v>5815</v>
      </c>
      <c r="E216" s="149">
        <v>0</v>
      </c>
      <c r="G216" s="143">
        <v>6.1487603305785121E-2</v>
      </c>
      <c r="I216" s="143">
        <f t="shared" si="6"/>
        <v>357.55041322314048</v>
      </c>
      <c r="J216" s="143">
        <f t="shared" si="7"/>
        <v>0</v>
      </c>
    </row>
    <row r="217" spans="2:10" x14ac:dyDescent="0.25">
      <c r="B217" t="s">
        <v>249</v>
      </c>
      <c r="C217">
        <v>100</v>
      </c>
      <c r="D217" s="149">
        <v>5290</v>
      </c>
      <c r="E217" s="149">
        <v>0</v>
      </c>
      <c r="G217" s="143">
        <v>5.9504132231404959E-2</v>
      </c>
      <c r="I217" s="143">
        <f t="shared" si="6"/>
        <v>314.77685950413223</v>
      </c>
      <c r="J217" s="143">
        <f t="shared" si="7"/>
        <v>0</v>
      </c>
    </row>
    <row r="218" spans="2:10" x14ac:dyDescent="0.25">
      <c r="B218" t="s">
        <v>250</v>
      </c>
      <c r="C218">
        <v>100</v>
      </c>
      <c r="D218" s="149">
        <v>7049</v>
      </c>
      <c r="E218" s="149">
        <v>0</v>
      </c>
      <c r="G218" s="143">
        <v>6.1487603305785121E-2</v>
      </c>
      <c r="I218" s="143">
        <f t="shared" si="6"/>
        <v>433.42611570247931</v>
      </c>
      <c r="J218" s="143">
        <f t="shared" si="7"/>
        <v>0</v>
      </c>
    </row>
    <row r="219" spans="2:10" x14ac:dyDescent="0.25">
      <c r="B219" t="s">
        <v>251</v>
      </c>
      <c r="C219">
        <v>100</v>
      </c>
      <c r="D219" s="149">
        <v>8871</v>
      </c>
      <c r="E219" s="149">
        <v>0</v>
      </c>
      <c r="G219" s="143">
        <v>5.9504132231404959E-2</v>
      </c>
      <c r="I219" s="143">
        <f t="shared" si="6"/>
        <v>527.86115702479344</v>
      </c>
      <c r="J219" s="143">
        <f t="shared" si="7"/>
        <v>0</v>
      </c>
    </row>
    <row r="220" spans="2:10" x14ac:dyDescent="0.25">
      <c r="B220" t="s">
        <v>252</v>
      </c>
      <c r="C220">
        <v>100</v>
      </c>
      <c r="D220" s="149">
        <v>10978</v>
      </c>
      <c r="E220" s="149">
        <v>0</v>
      </c>
      <c r="G220" s="143">
        <v>6.1487603305785121E-2</v>
      </c>
      <c r="I220" s="143">
        <f t="shared" si="6"/>
        <v>675.01090909090908</v>
      </c>
      <c r="J220" s="143">
        <f t="shared" si="7"/>
        <v>0</v>
      </c>
    </row>
    <row r="221" spans="2:10" x14ac:dyDescent="0.25">
      <c r="B221" t="s">
        <v>253</v>
      </c>
      <c r="C221">
        <v>100</v>
      </c>
      <c r="D221" s="149">
        <v>8245</v>
      </c>
      <c r="E221" s="149">
        <v>0</v>
      </c>
      <c r="G221" s="143">
        <v>6.1487603305785121E-2</v>
      </c>
      <c r="I221" s="143">
        <f t="shared" si="6"/>
        <v>506.96528925619833</v>
      </c>
      <c r="J221" s="143">
        <f t="shared" si="7"/>
        <v>0</v>
      </c>
    </row>
    <row r="222" spans="2:10" x14ac:dyDescent="0.25">
      <c r="B222" t="s">
        <v>254</v>
      </c>
      <c r="C222">
        <v>100</v>
      </c>
      <c r="D222" s="149">
        <v>5825</v>
      </c>
      <c r="E222" s="149">
        <v>0</v>
      </c>
      <c r="G222" s="143">
        <v>5.9504132231404959E-2</v>
      </c>
      <c r="I222" s="143">
        <f t="shared" si="6"/>
        <v>346.61157024793391</v>
      </c>
      <c r="J222" s="143">
        <f t="shared" si="7"/>
        <v>0</v>
      </c>
    </row>
    <row r="223" spans="2:10" x14ac:dyDescent="0.25">
      <c r="B223" t="s">
        <v>255</v>
      </c>
      <c r="C223">
        <v>100</v>
      </c>
      <c r="D223" s="149">
        <v>5301</v>
      </c>
      <c r="E223" s="149">
        <v>0</v>
      </c>
      <c r="G223" s="143">
        <v>6.1487603305785121E-2</v>
      </c>
      <c r="I223" s="143">
        <f t="shared" si="6"/>
        <v>325.94578512396691</v>
      </c>
      <c r="J223" s="143">
        <f t="shared" si="7"/>
        <v>0</v>
      </c>
    </row>
    <row r="224" spans="2:10" x14ac:dyDescent="0.25">
      <c r="B224" t="s">
        <v>256</v>
      </c>
      <c r="C224">
        <v>100</v>
      </c>
      <c r="D224" s="149">
        <v>5645</v>
      </c>
      <c r="E224" s="149">
        <v>0</v>
      </c>
      <c r="G224" s="143">
        <v>5.9504132231404959E-2</v>
      </c>
      <c r="I224" s="143">
        <f t="shared" si="6"/>
        <v>335.90082644628097</v>
      </c>
      <c r="J224" s="143">
        <f t="shared" si="7"/>
        <v>0</v>
      </c>
    </row>
    <row r="225" spans="2:10" x14ac:dyDescent="0.25">
      <c r="B225" t="s">
        <v>257</v>
      </c>
      <c r="C225">
        <v>100</v>
      </c>
      <c r="D225" s="149">
        <v>6029</v>
      </c>
      <c r="E225" s="149">
        <v>0</v>
      </c>
      <c r="G225" s="143">
        <v>6.1487603305785121E-2</v>
      </c>
      <c r="I225" s="143">
        <f t="shared" si="6"/>
        <v>370.70876033057851</v>
      </c>
      <c r="J225" s="143">
        <f t="shared" si="7"/>
        <v>0</v>
      </c>
    </row>
    <row r="226" spans="2:10" x14ac:dyDescent="0.25">
      <c r="B226" t="s">
        <v>258</v>
      </c>
      <c r="C226">
        <v>100</v>
      </c>
      <c r="D226" s="149">
        <v>17079</v>
      </c>
      <c r="E226" s="149">
        <v>0</v>
      </c>
      <c r="G226" s="143">
        <v>6.1487603305785121E-2</v>
      </c>
      <c r="I226" s="143">
        <f t="shared" si="6"/>
        <v>1050.1467768595041</v>
      </c>
      <c r="J226" s="143">
        <f t="shared" si="7"/>
        <v>0</v>
      </c>
    </row>
    <row r="227" spans="2:10" x14ac:dyDescent="0.25">
      <c r="B227" t="s">
        <v>259</v>
      </c>
      <c r="C227">
        <v>100</v>
      </c>
      <c r="D227" s="149">
        <v>50146</v>
      </c>
      <c r="E227" s="149">
        <v>0</v>
      </c>
      <c r="G227" s="143">
        <v>5.752066115702479E-2</v>
      </c>
      <c r="I227" s="143">
        <f t="shared" si="6"/>
        <v>2884.4310743801652</v>
      </c>
      <c r="J227" s="143">
        <f t="shared" si="7"/>
        <v>0</v>
      </c>
    </row>
    <row r="228" spans="2:10" x14ac:dyDescent="0.25">
      <c r="B228" t="s">
        <v>260</v>
      </c>
      <c r="C228">
        <v>100</v>
      </c>
      <c r="D228" s="149">
        <v>36256</v>
      </c>
      <c r="E228" s="149">
        <v>0</v>
      </c>
      <c r="G228" s="143">
        <v>6.1487603305785121E-2</v>
      </c>
      <c r="I228" s="143">
        <f t="shared" si="6"/>
        <v>2229.2945454545452</v>
      </c>
      <c r="J228" s="143">
        <f t="shared" si="7"/>
        <v>0</v>
      </c>
    </row>
    <row r="229" spans="2:10" x14ac:dyDescent="0.25">
      <c r="B229" t="s">
        <v>261</v>
      </c>
      <c r="C229">
        <v>100</v>
      </c>
      <c r="D229" s="149">
        <v>11986</v>
      </c>
      <c r="E229" s="149">
        <v>0</v>
      </c>
      <c r="G229" s="143">
        <v>5.9504132231404959E-2</v>
      </c>
      <c r="I229" s="143">
        <f t="shared" si="6"/>
        <v>713.21652892561985</v>
      </c>
      <c r="J229" s="143">
        <f t="shared" si="7"/>
        <v>0</v>
      </c>
    </row>
    <row r="230" spans="2:10" x14ac:dyDescent="0.25">
      <c r="B230" t="s">
        <v>262</v>
      </c>
      <c r="C230">
        <v>100</v>
      </c>
      <c r="D230" s="149">
        <v>6029</v>
      </c>
      <c r="E230" s="149">
        <v>0</v>
      </c>
      <c r="G230" s="143">
        <v>6.1487603305785121E-2</v>
      </c>
      <c r="I230" s="143">
        <f t="shared" si="6"/>
        <v>370.70876033057851</v>
      </c>
      <c r="J230" s="143">
        <f t="shared" si="7"/>
        <v>0</v>
      </c>
    </row>
    <row r="231" spans="2:10" x14ac:dyDescent="0.25">
      <c r="B231" t="s">
        <v>263</v>
      </c>
      <c r="C231">
        <v>100</v>
      </c>
      <c r="D231" s="149">
        <v>6503</v>
      </c>
      <c r="E231" s="149">
        <v>0</v>
      </c>
      <c r="G231" s="143">
        <v>5.9504132231404959E-2</v>
      </c>
      <c r="I231" s="143">
        <f t="shared" si="6"/>
        <v>386.95537190082644</v>
      </c>
      <c r="J231" s="143">
        <f t="shared" si="7"/>
        <v>0</v>
      </c>
    </row>
    <row r="232" spans="2:10" x14ac:dyDescent="0.25">
      <c r="B232" t="s">
        <v>264</v>
      </c>
      <c r="C232">
        <v>100</v>
      </c>
      <c r="D232" s="149">
        <v>11149</v>
      </c>
      <c r="E232" s="149">
        <v>0</v>
      </c>
      <c r="G232" s="143">
        <v>6.1487603305785121E-2</v>
      </c>
      <c r="I232" s="143">
        <f t="shared" si="6"/>
        <v>685.52528925619833</v>
      </c>
      <c r="J232" s="143">
        <f t="shared" si="7"/>
        <v>0</v>
      </c>
    </row>
    <row r="233" spans="2:10" x14ac:dyDescent="0.25">
      <c r="B233" t="s">
        <v>265</v>
      </c>
      <c r="C233">
        <v>100</v>
      </c>
      <c r="D233" s="149">
        <v>7294</v>
      </c>
      <c r="E233" s="149">
        <v>0</v>
      </c>
      <c r="G233" s="143">
        <v>6.1487603305785121E-2</v>
      </c>
      <c r="I233" s="143">
        <f t="shared" si="6"/>
        <v>448.49057851239667</v>
      </c>
      <c r="J233" s="143">
        <f t="shared" si="7"/>
        <v>0</v>
      </c>
    </row>
    <row r="234" spans="2:10" x14ac:dyDescent="0.25">
      <c r="B234" t="s">
        <v>266</v>
      </c>
      <c r="C234">
        <v>100</v>
      </c>
      <c r="D234" s="149">
        <v>8383</v>
      </c>
      <c r="E234" s="149">
        <v>0</v>
      </c>
      <c r="G234" s="143">
        <v>5.9504132231404959E-2</v>
      </c>
      <c r="I234" s="143">
        <f t="shared" si="6"/>
        <v>498.82314049586779</v>
      </c>
      <c r="J234" s="143">
        <f t="shared" si="7"/>
        <v>0</v>
      </c>
    </row>
    <row r="235" spans="2:10" x14ac:dyDescent="0.25">
      <c r="B235" t="s">
        <v>267</v>
      </c>
      <c r="C235">
        <v>100</v>
      </c>
      <c r="D235" s="149">
        <v>6442</v>
      </c>
      <c r="E235" s="149">
        <v>0</v>
      </c>
      <c r="G235" s="143">
        <v>6.1487603305785121E-2</v>
      </c>
      <c r="I235" s="143">
        <f t="shared" si="6"/>
        <v>396.10314049586776</v>
      </c>
      <c r="J235" s="143">
        <f t="shared" si="7"/>
        <v>0</v>
      </c>
    </row>
    <row r="236" spans="2:10" x14ac:dyDescent="0.25">
      <c r="B236" t="s">
        <v>268</v>
      </c>
      <c r="C236">
        <v>100</v>
      </c>
      <c r="D236" s="149">
        <v>9453</v>
      </c>
      <c r="E236" s="149">
        <v>0</v>
      </c>
      <c r="G236" s="143">
        <v>5.9504132231404959E-2</v>
      </c>
      <c r="I236" s="143">
        <f t="shared" si="6"/>
        <v>562.49256198347109</v>
      </c>
      <c r="J236" s="143">
        <f t="shared" si="7"/>
        <v>0</v>
      </c>
    </row>
    <row r="237" spans="2:10" x14ac:dyDescent="0.25">
      <c r="B237" t="s">
        <v>269</v>
      </c>
      <c r="C237">
        <v>100</v>
      </c>
      <c r="D237" s="149">
        <v>21395</v>
      </c>
      <c r="E237" s="149">
        <v>0</v>
      </c>
      <c r="G237" s="143">
        <v>6.1487603305785121E-2</v>
      </c>
      <c r="I237" s="143">
        <f t="shared" si="6"/>
        <v>1315.5272727272727</v>
      </c>
      <c r="J237" s="143">
        <f t="shared" si="7"/>
        <v>0</v>
      </c>
    </row>
    <row r="238" spans="2:10" x14ac:dyDescent="0.25">
      <c r="B238" t="s">
        <v>270</v>
      </c>
      <c r="C238">
        <v>100</v>
      </c>
      <c r="D238" s="149">
        <v>44091</v>
      </c>
      <c r="E238" s="149">
        <v>0</v>
      </c>
      <c r="G238" s="143">
        <v>6.1487603305785121E-2</v>
      </c>
      <c r="I238" s="143">
        <f t="shared" si="6"/>
        <v>2711.0499173553717</v>
      </c>
      <c r="J238" s="143">
        <f t="shared" si="7"/>
        <v>0</v>
      </c>
    </row>
    <row r="239" spans="2:10" x14ac:dyDescent="0.25">
      <c r="B239" t="s">
        <v>271</v>
      </c>
      <c r="C239">
        <v>100</v>
      </c>
      <c r="D239" s="149">
        <v>45228</v>
      </c>
      <c r="E239" s="149">
        <v>0</v>
      </c>
      <c r="G239" s="143">
        <v>5.5537190082644627E-2</v>
      </c>
      <c r="I239" s="143">
        <f t="shared" si="6"/>
        <v>2511.8360330578512</v>
      </c>
      <c r="J239" s="143">
        <f t="shared" si="7"/>
        <v>0</v>
      </c>
    </row>
    <row r="240" spans="2:10" x14ac:dyDescent="0.25">
      <c r="B240" t="s">
        <v>272</v>
      </c>
      <c r="C240">
        <v>100</v>
      </c>
      <c r="D240" s="149">
        <v>29612</v>
      </c>
      <c r="E240" s="149">
        <v>0</v>
      </c>
      <c r="G240" s="143">
        <v>6.1487603305785121E-2</v>
      </c>
      <c r="I240" s="143">
        <f t="shared" si="6"/>
        <v>1820.7709090909091</v>
      </c>
      <c r="J240" s="143">
        <f t="shared" si="7"/>
        <v>0</v>
      </c>
    </row>
    <row r="241" spans="2:10" x14ac:dyDescent="0.25">
      <c r="B241" t="s">
        <v>273</v>
      </c>
      <c r="C241">
        <v>100</v>
      </c>
      <c r="D241" s="149">
        <v>28335</v>
      </c>
      <c r="E241" s="149">
        <v>0</v>
      </c>
      <c r="G241" s="143">
        <v>5.9504132231404959E-2</v>
      </c>
      <c r="I241" s="143">
        <f t="shared" si="6"/>
        <v>1686.0495867768595</v>
      </c>
      <c r="J241" s="143">
        <f t="shared" si="7"/>
        <v>0</v>
      </c>
    </row>
    <row r="242" spans="2:10" x14ac:dyDescent="0.25">
      <c r="B242" t="s">
        <v>274</v>
      </c>
      <c r="C242">
        <v>100</v>
      </c>
      <c r="D242" s="149">
        <v>17504</v>
      </c>
      <c r="E242" s="149">
        <v>0</v>
      </c>
      <c r="G242" s="143">
        <v>6.1487603305785121E-2</v>
      </c>
      <c r="I242" s="143">
        <f t="shared" si="6"/>
        <v>1076.2790082644628</v>
      </c>
      <c r="J242" s="143">
        <f t="shared" si="7"/>
        <v>0</v>
      </c>
    </row>
    <row r="243" spans="2:10" x14ac:dyDescent="0.25">
      <c r="B243" t="s">
        <v>275</v>
      </c>
      <c r="C243">
        <v>100</v>
      </c>
      <c r="D243" s="149">
        <v>7901</v>
      </c>
      <c r="E243" s="149">
        <v>0</v>
      </c>
      <c r="G243" s="143">
        <v>5.9504132231404959E-2</v>
      </c>
      <c r="I243" s="143">
        <f t="shared" si="6"/>
        <v>470.1421487603306</v>
      </c>
      <c r="J243" s="143">
        <f t="shared" si="7"/>
        <v>0</v>
      </c>
    </row>
    <row r="244" spans="2:10" x14ac:dyDescent="0.25">
      <c r="B244" t="s">
        <v>276</v>
      </c>
      <c r="C244">
        <v>100</v>
      </c>
      <c r="D244" s="149">
        <v>10497</v>
      </c>
      <c r="E244" s="149">
        <v>0</v>
      </c>
      <c r="G244" s="143">
        <v>6.1487603305785121E-2</v>
      </c>
      <c r="I244" s="143">
        <f t="shared" si="6"/>
        <v>645.43537190082645</v>
      </c>
      <c r="J244" s="143">
        <f t="shared" si="7"/>
        <v>0</v>
      </c>
    </row>
    <row r="245" spans="2:10" x14ac:dyDescent="0.25">
      <c r="B245" t="s">
        <v>277</v>
      </c>
      <c r="C245">
        <v>100</v>
      </c>
      <c r="D245" s="149">
        <v>10027</v>
      </c>
      <c r="E245" s="149">
        <v>0</v>
      </c>
      <c r="G245" s="143">
        <v>6.1487603305785121E-2</v>
      </c>
      <c r="I245" s="143">
        <f t="shared" si="6"/>
        <v>616.53619834710742</v>
      </c>
      <c r="J245" s="143">
        <f t="shared" si="7"/>
        <v>0</v>
      </c>
    </row>
    <row r="246" spans="2:10" x14ac:dyDescent="0.25">
      <c r="B246" t="s">
        <v>278</v>
      </c>
      <c r="C246">
        <v>100</v>
      </c>
      <c r="D246" s="149">
        <v>15023</v>
      </c>
      <c r="E246" s="149">
        <v>0</v>
      </c>
      <c r="G246" s="143">
        <v>5.9504132231404959E-2</v>
      </c>
      <c r="I246" s="143">
        <f t="shared" si="6"/>
        <v>893.93057851239666</v>
      </c>
      <c r="J246" s="143">
        <f t="shared" si="7"/>
        <v>0</v>
      </c>
    </row>
    <row r="247" spans="2:10" x14ac:dyDescent="0.25">
      <c r="B247" t="s">
        <v>279</v>
      </c>
      <c r="C247">
        <v>100</v>
      </c>
      <c r="D247" s="149">
        <v>6575</v>
      </c>
      <c r="E247" s="149">
        <v>0</v>
      </c>
      <c r="G247" s="143">
        <v>6.1487603305785121E-2</v>
      </c>
      <c r="I247" s="143">
        <f t="shared" si="6"/>
        <v>404.28099173553716</v>
      </c>
      <c r="J247" s="143">
        <f t="shared" si="7"/>
        <v>0</v>
      </c>
    </row>
    <row r="248" spans="2:10" x14ac:dyDescent="0.25">
      <c r="B248" t="s">
        <v>280</v>
      </c>
      <c r="C248">
        <v>100</v>
      </c>
      <c r="D248" s="149">
        <v>11985</v>
      </c>
      <c r="E248" s="149">
        <v>0</v>
      </c>
      <c r="G248" s="143">
        <v>5.9504132231404959E-2</v>
      </c>
      <c r="I248" s="143">
        <f t="shared" si="6"/>
        <v>713.15702479338847</v>
      </c>
      <c r="J248" s="143">
        <f t="shared" si="7"/>
        <v>0</v>
      </c>
    </row>
    <row r="249" spans="2:10" x14ac:dyDescent="0.25">
      <c r="B249" t="s">
        <v>281</v>
      </c>
      <c r="C249">
        <v>100</v>
      </c>
      <c r="D249" s="149">
        <v>25786</v>
      </c>
      <c r="E249" s="149">
        <v>0</v>
      </c>
      <c r="G249" s="143">
        <v>6.1487603305785121E-2</v>
      </c>
      <c r="I249" s="143">
        <f t="shared" si="6"/>
        <v>1585.5193388429752</v>
      </c>
      <c r="J249" s="143">
        <f t="shared" si="7"/>
        <v>0</v>
      </c>
    </row>
    <row r="250" spans="2:10" x14ac:dyDescent="0.25">
      <c r="B250" t="s">
        <v>282</v>
      </c>
      <c r="C250">
        <v>100</v>
      </c>
      <c r="D250" s="149">
        <v>30481</v>
      </c>
      <c r="E250" s="149">
        <v>0</v>
      </c>
      <c r="G250" s="143">
        <v>6.1487603305785121E-2</v>
      </c>
      <c r="I250" s="143">
        <f t="shared" si="6"/>
        <v>1874.2036363636362</v>
      </c>
      <c r="J250" s="143">
        <f t="shared" si="7"/>
        <v>0</v>
      </c>
    </row>
    <row r="251" spans="2:10" x14ac:dyDescent="0.25">
      <c r="B251" t="s">
        <v>283</v>
      </c>
      <c r="C251">
        <v>100</v>
      </c>
      <c r="D251" s="149">
        <v>47913</v>
      </c>
      <c r="E251" s="149">
        <v>0</v>
      </c>
      <c r="G251" s="143">
        <v>5.5537190082644627E-2</v>
      </c>
      <c r="I251" s="143">
        <f t="shared" si="6"/>
        <v>2660.9533884297521</v>
      </c>
      <c r="J251" s="143">
        <f t="shared" si="7"/>
        <v>0</v>
      </c>
    </row>
    <row r="252" spans="2:10" x14ac:dyDescent="0.25">
      <c r="B252" t="s">
        <v>284</v>
      </c>
      <c r="C252">
        <v>100</v>
      </c>
      <c r="D252" s="149">
        <v>7141</v>
      </c>
      <c r="E252">
        <v>0</v>
      </c>
      <c r="G252" s="143">
        <v>6.1487603305785121E-2</v>
      </c>
      <c r="I252" s="143">
        <f t="shared" si="6"/>
        <v>439.08297520661154</v>
      </c>
      <c r="J252" s="143">
        <f t="shared" si="7"/>
        <v>0</v>
      </c>
    </row>
    <row r="253" spans="2:10" x14ac:dyDescent="0.25">
      <c r="B253" t="s">
        <v>285</v>
      </c>
      <c r="C253">
        <v>100</v>
      </c>
      <c r="D253" s="149">
        <v>13043</v>
      </c>
      <c r="E253" s="149">
        <v>0</v>
      </c>
      <c r="G253" s="143">
        <v>5.9504132231404959E-2</v>
      </c>
      <c r="I253" s="143">
        <f t="shared" si="6"/>
        <v>776.11239669421491</v>
      </c>
      <c r="J253" s="143">
        <f t="shared" si="7"/>
        <v>0</v>
      </c>
    </row>
    <row r="254" spans="2:10" x14ac:dyDescent="0.25">
      <c r="B254" t="s">
        <v>286</v>
      </c>
      <c r="C254">
        <v>100</v>
      </c>
      <c r="D254" s="149">
        <v>14369</v>
      </c>
      <c r="E254" s="149">
        <v>0</v>
      </c>
      <c r="G254" s="143">
        <v>6.1487603305785121E-2</v>
      </c>
      <c r="I254" s="143">
        <f t="shared" si="6"/>
        <v>883.51537190082638</v>
      </c>
      <c r="J254" s="143">
        <f t="shared" si="7"/>
        <v>0</v>
      </c>
    </row>
    <row r="255" spans="2:10" x14ac:dyDescent="0.25">
      <c r="B255" t="s">
        <v>287</v>
      </c>
      <c r="C255">
        <v>100</v>
      </c>
      <c r="D255" s="149">
        <v>7572</v>
      </c>
      <c r="E255" s="149">
        <v>0</v>
      </c>
      <c r="G255" s="143">
        <v>5.9504132231404959E-2</v>
      </c>
      <c r="I255" s="143">
        <f t="shared" si="6"/>
        <v>450.56528925619835</v>
      </c>
      <c r="J255" s="143">
        <f t="shared" si="7"/>
        <v>0</v>
      </c>
    </row>
    <row r="256" spans="2:10" x14ac:dyDescent="0.25">
      <c r="B256" t="s">
        <v>288</v>
      </c>
      <c r="C256">
        <v>100</v>
      </c>
      <c r="D256" s="149">
        <v>8827</v>
      </c>
      <c r="E256" s="149">
        <v>0</v>
      </c>
      <c r="G256" s="143">
        <v>6.1487603305785121E-2</v>
      </c>
      <c r="I256" s="143">
        <f t="shared" si="6"/>
        <v>542.75107438016528</v>
      </c>
      <c r="J256" s="143">
        <f t="shared" si="7"/>
        <v>0</v>
      </c>
    </row>
    <row r="257" spans="2:10" x14ac:dyDescent="0.25">
      <c r="B257" t="s">
        <v>289</v>
      </c>
      <c r="C257">
        <v>100</v>
      </c>
      <c r="D257" s="149">
        <v>9036</v>
      </c>
      <c r="E257" s="149">
        <v>0</v>
      </c>
      <c r="G257" s="143">
        <v>6.1487603305785121E-2</v>
      </c>
      <c r="I257" s="143">
        <f t="shared" si="6"/>
        <v>555.60198347107439</v>
      </c>
      <c r="J257" s="143">
        <f t="shared" si="7"/>
        <v>0</v>
      </c>
    </row>
    <row r="258" spans="2:10" x14ac:dyDescent="0.25">
      <c r="B258" t="s">
        <v>290</v>
      </c>
      <c r="C258">
        <v>100</v>
      </c>
      <c r="D258" s="149">
        <v>15963</v>
      </c>
      <c r="E258" s="149">
        <v>0</v>
      </c>
      <c r="G258" s="143">
        <v>5.9504132231404959E-2</v>
      </c>
      <c r="I258" s="143">
        <f t="shared" si="6"/>
        <v>949.86446280991731</v>
      </c>
      <c r="J258" s="143">
        <f t="shared" si="7"/>
        <v>0</v>
      </c>
    </row>
    <row r="259" spans="2:10" x14ac:dyDescent="0.25">
      <c r="B259" t="s">
        <v>291</v>
      </c>
      <c r="C259">
        <v>100</v>
      </c>
      <c r="D259" s="149">
        <v>6904</v>
      </c>
      <c r="E259" s="149">
        <v>0</v>
      </c>
      <c r="G259" s="143">
        <v>6.1487603305785121E-2</v>
      </c>
      <c r="I259" s="143">
        <f t="shared" si="6"/>
        <v>424.51041322314046</v>
      </c>
      <c r="J259" s="143">
        <f t="shared" si="7"/>
        <v>0</v>
      </c>
    </row>
    <row r="260" spans="2:10" x14ac:dyDescent="0.25">
      <c r="B260" t="s">
        <v>292</v>
      </c>
      <c r="C260">
        <v>100</v>
      </c>
      <c r="D260" s="149">
        <v>11748</v>
      </c>
      <c r="E260" s="149">
        <v>0</v>
      </c>
      <c r="G260" s="143">
        <v>5.9504132231404959E-2</v>
      </c>
      <c r="I260" s="143">
        <f t="shared" si="6"/>
        <v>699.0545454545454</v>
      </c>
      <c r="J260" s="143">
        <f t="shared" si="7"/>
        <v>0</v>
      </c>
    </row>
    <row r="261" spans="2:10" x14ac:dyDescent="0.25">
      <c r="B261" t="s">
        <v>293</v>
      </c>
      <c r="C261">
        <v>100</v>
      </c>
      <c r="D261" s="149">
        <v>7838</v>
      </c>
      <c r="E261" s="149">
        <v>0</v>
      </c>
      <c r="G261" s="143">
        <v>6.1487603305785121E-2</v>
      </c>
      <c r="I261" s="143">
        <f t="shared" si="6"/>
        <v>481.93983471074375</v>
      </c>
      <c r="J261" s="143">
        <f t="shared" si="7"/>
        <v>0</v>
      </c>
    </row>
    <row r="262" spans="2:10" x14ac:dyDescent="0.25">
      <c r="B262" t="s">
        <v>294</v>
      </c>
      <c r="C262">
        <v>100</v>
      </c>
      <c r="D262" s="149">
        <v>23165</v>
      </c>
      <c r="E262" s="149">
        <v>0</v>
      </c>
      <c r="G262" s="143">
        <v>6.1487603305785121E-2</v>
      </c>
      <c r="I262" s="143">
        <f t="shared" si="6"/>
        <v>1424.3603305785123</v>
      </c>
      <c r="J262" s="143">
        <f t="shared" si="7"/>
        <v>0</v>
      </c>
    </row>
    <row r="263" spans="2:10" x14ac:dyDescent="0.25">
      <c r="B263" t="s">
        <v>295</v>
      </c>
      <c r="C263">
        <v>100</v>
      </c>
      <c r="D263" s="149">
        <v>16013</v>
      </c>
      <c r="E263" s="149">
        <v>0</v>
      </c>
      <c r="G263" s="143">
        <v>5.5537190082644627E-2</v>
      </c>
      <c r="I263" s="143">
        <f t="shared" si="6"/>
        <v>889.31702479338844</v>
      </c>
      <c r="J263" s="143">
        <f t="shared" si="7"/>
        <v>0</v>
      </c>
    </row>
    <row r="264" spans="2:10" x14ac:dyDescent="0.25">
      <c r="B264" t="s">
        <v>296</v>
      </c>
      <c r="C264">
        <v>100</v>
      </c>
      <c r="D264" s="149">
        <v>22394</v>
      </c>
      <c r="E264" s="149">
        <v>0</v>
      </c>
      <c r="G264" s="143">
        <v>6.1487603305785121E-2</v>
      </c>
      <c r="I264" s="143">
        <f t="shared" ref="I264:I327" si="8">D264*G264</f>
        <v>1376.9533884297521</v>
      </c>
      <c r="J264" s="143">
        <f t="shared" ref="J264:J327" si="9">E264*G264</f>
        <v>0</v>
      </c>
    </row>
    <row r="265" spans="2:10" x14ac:dyDescent="0.25">
      <c r="B265" t="s">
        <v>297</v>
      </c>
      <c r="C265">
        <v>100</v>
      </c>
      <c r="D265" s="149">
        <v>10464</v>
      </c>
      <c r="E265" s="149">
        <v>0</v>
      </c>
      <c r="G265" s="143">
        <v>5.9504132231404959E-2</v>
      </c>
      <c r="I265" s="143">
        <f t="shared" si="8"/>
        <v>622.65123966942144</v>
      </c>
      <c r="J265" s="143">
        <f t="shared" si="9"/>
        <v>0</v>
      </c>
    </row>
    <row r="266" spans="2:10" x14ac:dyDescent="0.25">
      <c r="B266" t="s">
        <v>298</v>
      </c>
      <c r="C266">
        <v>100</v>
      </c>
      <c r="D266" s="149">
        <v>7502</v>
      </c>
      <c r="E266" s="149">
        <v>0</v>
      </c>
      <c r="G266" s="143">
        <v>6.1487603305785121E-2</v>
      </c>
      <c r="I266" s="143">
        <f t="shared" si="8"/>
        <v>461.28</v>
      </c>
      <c r="J266" s="143">
        <f t="shared" si="9"/>
        <v>0</v>
      </c>
    </row>
    <row r="267" spans="2:10" x14ac:dyDescent="0.25">
      <c r="B267" t="s">
        <v>299</v>
      </c>
      <c r="C267">
        <v>100</v>
      </c>
      <c r="D267" s="149">
        <v>6762</v>
      </c>
      <c r="E267" s="149">
        <v>0</v>
      </c>
      <c r="G267" s="143">
        <v>5.9504132231404959E-2</v>
      </c>
      <c r="I267" s="143">
        <f t="shared" si="8"/>
        <v>402.36694214876036</v>
      </c>
      <c r="J267" s="143">
        <f t="shared" si="9"/>
        <v>0</v>
      </c>
    </row>
    <row r="268" spans="2:10" x14ac:dyDescent="0.25">
      <c r="B268" t="s">
        <v>300</v>
      </c>
      <c r="C268">
        <v>100</v>
      </c>
      <c r="D268" s="149">
        <v>11788</v>
      </c>
      <c r="E268" s="149">
        <v>0</v>
      </c>
      <c r="G268" s="143">
        <v>6.1487603305785121E-2</v>
      </c>
      <c r="I268" s="143">
        <f t="shared" si="8"/>
        <v>724.81586776859501</v>
      </c>
      <c r="J268" s="143">
        <f t="shared" si="9"/>
        <v>0</v>
      </c>
    </row>
    <row r="269" spans="2:10" x14ac:dyDescent="0.25">
      <c r="B269" t="s">
        <v>301</v>
      </c>
      <c r="C269">
        <v>100</v>
      </c>
      <c r="D269" s="149">
        <v>7515</v>
      </c>
      <c r="E269" s="149">
        <v>0</v>
      </c>
      <c r="G269" s="143">
        <v>6.1487603305785121E-2</v>
      </c>
      <c r="I269" s="143">
        <f t="shared" si="8"/>
        <v>462.07933884297518</v>
      </c>
      <c r="J269" s="143">
        <f t="shared" si="9"/>
        <v>0</v>
      </c>
    </row>
    <row r="270" spans="2:10" x14ac:dyDescent="0.25">
      <c r="B270" t="s">
        <v>302</v>
      </c>
      <c r="C270">
        <v>100</v>
      </c>
      <c r="D270" s="149">
        <v>13560</v>
      </c>
      <c r="E270" s="149">
        <v>0</v>
      </c>
      <c r="G270" s="143">
        <v>5.9504132231404959E-2</v>
      </c>
      <c r="I270" s="143">
        <f t="shared" si="8"/>
        <v>806.87603305785126</v>
      </c>
      <c r="J270" s="143">
        <f t="shared" si="9"/>
        <v>0</v>
      </c>
    </row>
    <row r="271" spans="2:10" x14ac:dyDescent="0.25">
      <c r="B271" t="s">
        <v>303</v>
      </c>
      <c r="C271">
        <v>100</v>
      </c>
      <c r="D271" s="149">
        <v>7754</v>
      </c>
      <c r="E271" s="149">
        <v>0</v>
      </c>
      <c r="G271" s="143">
        <v>6.1487603305785121E-2</v>
      </c>
      <c r="I271" s="143">
        <f t="shared" si="8"/>
        <v>476.77487603305781</v>
      </c>
      <c r="J271" s="143">
        <f t="shared" si="9"/>
        <v>0</v>
      </c>
    </row>
    <row r="272" spans="2:10" x14ac:dyDescent="0.25">
      <c r="B272" t="s">
        <v>304</v>
      </c>
      <c r="C272">
        <v>100</v>
      </c>
      <c r="D272" s="149">
        <v>12314</v>
      </c>
      <c r="E272" s="149">
        <v>0</v>
      </c>
      <c r="G272" s="143">
        <v>5.9504132231404959E-2</v>
      </c>
      <c r="I272" s="143">
        <f t="shared" si="8"/>
        <v>732.73388429752072</v>
      </c>
      <c r="J272" s="143">
        <f t="shared" si="9"/>
        <v>0</v>
      </c>
    </row>
    <row r="273" spans="2:10" x14ac:dyDescent="0.25">
      <c r="B273" t="s">
        <v>305</v>
      </c>
      <c r="C273">
        <v>100</v>
      </c>
      <c r="D273" s="149">
        <v>5260</v>
      </c>
      <c r="E273">
        <v>0</v>
      </c>
      <c r="G273" s="143">
        <v>6.1487603305785121E-2</v>
      </c>
      <c r="I273" s="143">
        <f t="shared" si="8"/>
        <v>323.42479338842975</v>
      </c>
      <c r="J273" s="143">
        <f t="shared" si="9"/>
        <v>0</v>
      </c>
    </row>
    <row r="274" spans="2:10" x14ac:dyDescent="0.25">
      <c r="B274" t="s">
        <v>306</v>
      </c>
      <c r="C274">
        <v>100</v>
      </c>
      <c r="D274" s="149">
        <v>5886</v>
      </c>
      <c r="E274">
        <v>0</v>
      </c>
      <c r="G274" s="143">
        <v>6.1487603305785121E-2</v>
      </c>
      <c r="I274" s="143">
        <f t="shared" si="8"/>
        <v>361.91603305785122</v>
      </c>
      <c r="J274" s="143">
        <f t="shared" si="9"/>
        <v>0</v>
      </c>
    </row>
    <row r="275" spans="2:10" x14ac:dyDescent="0.25">
      <c r="B275" t="s">
        <v>307</v>
      </c>
      <c r="C275">
        <v>100</v>
      </c>
      <c r="D275" s="149">
        <v>7760</v>
      </c>
      <c r="E275">
        <v>0</v>
      </c>
      <c r="G275" s="143">
        <v>5.752066115702479E-2</v>
      </c>
      <c r="I275" s="143">
        <f t="shared" si="8"/>
        <v>446.36033057851239</v>
      </c>
      <c r="J275" s="143">
        <f t="shared" si="9"/>
        <v>0</v>
      </c>
    </row>
    <row r="276" spans="2:10" x14ac:dyDescent="0.25">
      <c r="B276" t="s">
        <v>308</v>
      </c>
      <c r="C276">
        <v>100</v>
      </c>
      <c r="D276" s="149">
        <v>7097</v>
      </c>
      <c r="E276">
        <v>0</v>
      </c>
      <c r="G276" s="143">
        <v>6.1487603305785121E-2</v>
      </c>
      <c r="I276" s="143">
        <f t="shared" si="8"/>
        <v>436.37752066115701</v>
      </c>
      <c r="J276" s="143">
        <f t="shared" si="9"/>
        <v>0</v>
      </c>
    </row>
    <row r="277" spans="2:10" x14ac:dyDescent="0.25">
      <c r="B277" t="s">
        <v>309</v>
      </c>
      <c r="C277">
        <v>100</v>
      </c>
      <c r="D277" s="149">
        <v>4634</v>
      </c>
      <c r="E277" s="149">
        <v>0</v>
      </c>
      <c r="G277" s="143">
        <v>5.9504132231404959E-2</v>
      </c>
      <c r="I277" s="143">
        <f t="shared" si="8"/>
        <v>275.74214876033056</v>
      </c>
      <c r="J277" s="143">
        <f t="shared" si="9"/>
        <v>0</v>
      </c>
    </row>
    <row r="278" spans="2:10" x14ac:dyDescent="0.25">
      <c r="B278" t="s">
        <v>310</v>
      </c>
      <c r="C278">
        <v>100</v>
      </c>
      <c r="D278" s="149">
        <v>5031</v>
      </c>
      <c r="E278" s="149">
        <v>0</v>
      </c>
      <c r="G278" s="143">
        <v>6.1487603305785121E-2</v>
      </c>
      <c r="I278" s="143">
        <f t="shared" si="8"/>
        <v>309.34413223140496</v>
      </c>
      <c r="J278" s="143">
        <f t="shared" si="9"/>
        <v>0</v>
      </c>
    </row>
    <row r="279" spans="2:10" x14ac:dyDescent="0.25">
      <c r="B279" t="s">
        <v>311</v>
      </c>
      <c r="C279">
        <v>100</v>
      </c>
      <c r="D279" s="149">
        <v>7350</v>
      </c>
      <c r="E279" s="149">
        <v>0</v>
      </c>
      <c r="G279" s="143">
        <v>5.9504132231404959E-2</v>
      </c>
      <c r="I279" s="143">
        <f t="shared" si="8"/>
        <v>437.35537190082647</v>
      </c>
      <c r="J279" s="143">
        <f t="shared" si="9"/>
        <v>0</v>
      </c>
    </row>
    <row r="280" spans="2:10" x14ac:dyDescent="0.25">
      <c r="B280" t="s">
        <v>312</v>
      </c>
      <c r="C280">
        <v>100</v>
      </c>
      <c r="D280" s="149">
        <v>8938</v>
      </c>
      <c r="E280" s="149">
        <v>0</v>
      </c>
      <c r="G280" s="143">
        <v>6.1487603305785121E-2</v>
      </c>
      <c r="I280" s="143">
        <f t="shared" si="8"/>
        <v>549.57619834710738</v>
      </c>
      <c r="J280" s="143">
        <f t="shared" si="9"/>
        <v>0</v>
      </c>
    </row>
    <row r="281" spans="2:10" x14ac:dyDescent="0.25">
      <c r="B281" t="s">
        <v>313</v>
      </c>
      <c r="C281">
        <v>100</v>
      </c>
      <c r="D281" s="149">
        <v>6578</v>
      </c>
      <c r="E281" s="149">
        <v>0</v>
      </c>
      <c r="G281" s="143">
        <v>6.1487603305785121E-2</v>
      </c>
      <c r="I281" s="143">
        <f t="shared" si="8"/>
        <v>404.46545454545452</v>
      </c>
      <c r="J281" s="143">
        <f t="shared" si="9"/>
        <v>0</v>
      </c>
    </row>
    <row r="282" spans="2:10" x14ac:dyDescent="0.25">
      <c r="B282" t="s">
        <v>314</v>
      </c>
      <c r="C282">
        <v>100</v>
      </c>
      <c r="D282" s="149">
        <v>4419</v>
      </c>
      <c r="E282" s="149">
        <v>0</v>
      </c>
      <c r="G282" s="143">
        <v>5.9504132231404959E-2</v>
      </c>
      <c r="I282" s="143">
        <f t="shared" si="8"/>
        <v>262.94876033057852</v>
      </c>
      <c r="J282" s="143">
        <f t="shared" si="9"/>
        <v>0</v>
      </c>
    </row>
    <row r="283" spans="2:10" x14ac:dyDescent="0.25">
      <c r="B283" t="s">
        <v>315</v>
      </c>
      <c r="C283">
        <v>100</v>
      </c>
      <c r="D283" s="149">
        <v>4815</v>
      </c>
      <c r="E283" s="149">
        <v>0</v>
      </c>
      <c r="G283" s="143">
        <v>6.1487603305785121E-2</v>
      </c>
      <c r="I283" s="143">
        <f t="shared" si="8"/>
        <v>296.06280991735537</v>
      </c>
      <c r="J283" s="143">
        <f t="shared" si="9"/>
        <v>0</v>
      </c>
    </row>
    <row r="284" spans="2:10" x14ac:dyDescent="0.25">
      <c r="B284" t="s">
        <v>316</v>
      </c>
      <c r="C284">
        <v>100</v>
      </c>
      <c r="D284" s="149">
        <v>6690</v>
      </c>
      <c r="E284" s="149">
        <v>0</v>
      </c>
      <c r="G284" s="143">
        <v>5.9504132231404959E-2</v>
      </c>
      <c r="I284" s="143">
        <f t="shared" si="8"/>
        <v>398.08264462809916</v>
      </c>
      <c r="J284" s="143">
        <f t="shared" si="9"/>
        <v>0</v>
      </c>
    </row>
    <row r="285" spans="2:10" x14ac:dyDescent="0.25">
      <c r="B285" t="s">
        <v>317</v>
      </c>
      <c r="C285">
        <v>100</v>
      </c>
      <c r="D285" s="149">
        <v>7940</v>
      </c>
      <c r="E285" s="149">
        <v>0</v>
      </c>
      <c r="G285" s="143">
        <v>6.1487603305785121E-2</v>
      </c>
      <c r="I285" s="143">
        <f t="shared" si="8"/>
        <v>488.21157024793388</v>
      </c>
      <c r="J285" s="143">
        <f t="shared" si="9"/>
        <v>0</v>
      </c>
    </row>
    <row r="286" spans="2:10" x14ac:dyDescent="0.25">
      <c r="B286" t="s">
        <v>318</v>
      </c>
      <c r="C286">
        <v>100</v>
      </c>
      <c r="D286" s="149">
        <v>5336</v>
      </c>
      <c r="E286">
        <v>0</v>
      </c>
      <c r="G286" s="143">
        <v>6.1487603305785121E-2</v>
      </c>
      <c r="I286" s="143">
        <f t="shared" si="8"/>
        <v>328.09785123966941</v>
      </c>
      <c r="J286" s="143">
        <f t="shared" si="9"/>
        <v>0</v>
      </c>
    </row>
    <row r="287" spans="2:10" x14ac:dyDescent="0.25">
      <c r="B287" t="s">
        <v>319</v>
      </c>
      <c r="C287">
        <v>100</v>
      </c>
      <c r="D287" s="149">
        <v>14272</v>
      </c>
      <c r="E287" s="149">
        <v>0</v>
      </c>
      <c r="G287" s="143">
        <v>5.5537190082644627E-2</v>
      </c>
      <c r="I287" s="143">
        <f t="shared" si="8"/>
        <v>792.62677685950416</v>
      </c>
      <c r="J287" s="143">
        <f t="shared" si="9"/>
        <v>0</v>
      </c>
    </row>
    <row r="288" spans="2:10" x14ac:dyDescent="0.25">
      <c r="B288" t="s">
        <v>320</v>
      </c>
      <c r="C288">
        <v>100</v>
      </c>
      <c r="D288" s="149">
        <v>8668</v>
      </c>
      <c r="E288" s="149">
        <v>0</v>
      </c>
      <c r="G288" s="143">
        <v>6.1487603305785121E-2</v>
      </c>
      <c r="I288" s="143">
        <f t="shared" si="8"/>
        <v>532.97454545454548</v>
      </c>
      <c r="J288" s="143">
        <f t="shared" si="9"/>
        <v>0</v>
      </c>
    </row>
    <row r="289" spans="2:10" x14ac:dyDescent="0.25">
      <c r="B289" t="s">
        <v>321</v>
      </c>
      <c r="C289">
        <v>100</v>
      </c>
      <c r="D289" s="149">
        <v>5472</v>
      </c>
      <c r="E289" s="149">
        <v>0</v>
      </c>
      <c r="G289" s="143">
        <v>5.9504132231404959E-2</v>
      </c>
      <c r="I289" s="143">
        <f t="shared" si="8"/>
        <v>325.60661157024794</v>
      </c>
      <c r="J289" s="143">
        <f t="shared" si="9"/>
        <v>0</v>
      </c>
    </row>
    <row r="290" spans="2:10" x14ac:dyDescent="0.25">
      <c r="B290" t="s">
        <v>322</v>
      </c>
      <c r="C290">
        <v>100</v>
      </c>
      <c r="D290" s="149">
        <v>6539</v>
      </c>
      <c r="E290" s="149">
        <v>0</v>
      </c>
      <c r="G290" s="143">
        <v>6.1487603305785121E-2</v>
      </c>
      <c r="I290" s="143">
        <f t="shared" si="8"/>
        <v>402.06743801652891</v>
      </c>
      <c r="J290" s="143">
        <f t="shared" si="9"/>
        <v>0</v>
      </c>
    </row>
    <row r="291" spans="2:10" x14ac:dyDescent="0.25">
      <c r="B291" t="s">
        <v>323</v>
      </c>
      <c r="C291">
        <v>100</v>
      </c>
      <c r="D291" s="149">
        <v>6947</v>
      </c>
      <c r="E291" s="149">
        <v>0</v>
      </c>
      <c r="G291" s="143">
        <v>5.9504132231404959E-2</v>
      </c>
      <c r="I291" s="143">
        <f t="shared" si="8"/>
        <v>413.37520661157026</v>
      </c>
      <c r="J291" s="143">
        <f t="shared" si="9"/>
        <v>0</v>
      </c>
    </row>
    <row r="292" spans="2:10" x14ac:dyDescent="0.25">
      <c r="B292" t="s">
        <v>324</v>
      </c>
      <c r="C292">
        <v>100</v>
      </c>
      <c r="D292" s="149">
        <v>8784</v>
      </c>
      <c r="E292" s="149">
        <v>0</v>
      </c>
      <c r="G292" s="143">
        <v>6.1487603305785121E-2</v>
      </c>
      <c r="I292" s="143">
        <f t="shared" si="8"/>
        <v>540.10710743801656</v>
      </c>
      <c r="J292" s="143">
        <f t="shared" si="9"/>
        <v>0</v>
      </c>
    </row>
    <row r="293" spans="2:10" x14ac:dyDescent="0.25">
      <c r="B293" t="s">
        <v>325</v>
      </c>
      <c r="C293">
        <v>100</v>
      </c>
      <c r="D293" s="149">
        <v>7144</v>
      </c>
      <c r="E293" s="149">
        <v>0</v>
      </c>
      <c r="G293" s="143">
        <v>6.1487603305785121E-2</v>
      </c>
      <c r="I293" s="143">
        <f t="shared" si="8"/>
        <v>439.2674380165289</v>
      </c>
      <c r="J293" s="143">
        <f t="shared" si="9"/>
        <v>0</v>
      </c>
    </row>
    <row r="294" spans="2:10" x14ac:dyDescent="0.25">
      <c r="B294" t="s">
        <v>326</v>
      </c>
      <c r="C294">
        <v>100</v>
      </c>
      <c r="D294" s="149">
        <v>4843</v>
      </c>
      <c r="E294" s="149">
        <v>0</v>
      </c>
      <c r="G294" s="143">
        <v>5.9504132231404959E-2</v>
      </c>
      <c r="I294" s="143">
        <f t="shared" si="8"/>
        <v>288.1785123966942</v>
      </c>
      <c r="J294" s="143">
        <f t="shared" si="9"/>
        <v>0</v>
      </c>
    </row>
    <row r="295" spans="2:10" x14ac:dyDescent="0.25">
      <c r="B295" t="s">
        <v>327</v>
      </c>
      <c r="C295">
        <v>100</v>
      </c>
      <c r="D295" s="149">
        <v>6238</v>
      </c>
      <c r="E295" s="149">
        <v>0</v>
      </c>
      <c r="G295" s="143">
        <v>6.1487603305785121E-2</v>
      </c>
      <c r="I295" s="143">
        <f t="shared" si="8"/>
        <v>383.55966942148757</v>
      </c>
      <c r="J295" s="143">
        <f t="shared" si="9"/>
        <v>0</v>
      </c>
    </row>
    <row r="296" spans="2:10" x14ac:dyDescent="0.25">
      <c r="B296" t="s">
        <v>328</v>
      </c>
      <c r="C296">
        <v>100</v>
      </c>
      <c r="D296" s="149">
        <v>10697</v>
      </c>
      <c r="E296" s="149">
        <v>0</v>
      </c>
      <c r="G296" s="143">
        <v>5.9504132231404959E-2</v>
      </c>
      <c r="I296" s="143">
        <f t="shared" si="8"/>
        <v>636.51570247933887</v>
      </c>
      <c r="J296" s="143">
        <f t="shared" si="9"/>
        <v>0</v>
      </c>
    </row>
    <row r="297" spans="2:10" x14ac:dyDescent="0.25">
      <c r="B297" t="s">
        <v>329</v>
      </c>
      <c r="C297">
        <v>100</v>
      </c>
      <c r="D297" s="149">
        <v>38837</v>
      </c>
      <c r="E297" s="149">
        <v>0</v>
      </c>
      <c r="G297" s="143">
        <v>6.1487603305785121E-2</v>
      </c>
      <c r="I297" s="143">
        <f t="shared" si="8"/>
        <v>2387.9940495867768</v>
      </c>
      <c r="J297" s="143">
        <f t="shared" si="9"/>
        <v>0</v>
      </c>
    </row>
    <row r="298" spans="2:10" x14ac:dyDescent="0.25">
      <c r="B298" t="s">
        <v>330</v>
      </c>
      <c r="C298">
        <v>100</v>
      </c>
      <c r="D298" s="149">
        <v>16332</v>
      </c>
      <c r="E298" s="149">
        <v>0</v>
      </c>
      <c r="G298" s="143">
        <v>6.1487603305785121E-2</v>
      </c>
      <c r="I298" s="143">
        <f t="shared" si="8"/>
        <v>1004.2155371900826</v>
      </c>
      <c r="J298" s="143">
        <f t="shared" si="9"/>
        <v>0</v>
      </c>
    </row>
    <row r="299" spans="2:10" x14ac:dyDescent="0.25">
      <c r="B299" t="s">
        <v>331</v>
      </c>
      <c r="C299">
        <v>100</v>
      </c>
      <c r="D299" s="149">
        <v>6115</v>
      </c>
      <c r="E299">
        <v>0</v>
      </c>
      <c r="G299" s="143">
        <v>5.5537190082644627E-2</v>
      </c>
      <c r="I299" s="143">
        <f t="shared" si="8"/>
        <v>339.60991735537192</v>
      </c>
      <c r="J299" s="143">
        <f t="shared" si="9"/>
        <v>0</v>
      </c>
    </row>
    <row r="300" spans="2:10" x14ac:dyDescent="0.25">
      <c r="B300" t="s">
        <v>332</v>
      </c>
      <c r="C300">
        <v>100</v>
      </c>
      <c r="D300" s="149">
        <v>6790</v>
      </c>
      <c r="E300">
        <v>0</v>
      </c>
      <c r="G300" s="143">
        <v>6.1487603305785121E-2</v>
      </c>
      <c r="I300" s="143">
        <f t="shared" si="8"/>
        <v>417.500826446281</v>
      </c>
      <c r="J300" s="143">
        <f t="shared" si="9"/>
        <v>0</v>
      </c>
    </row>
    <row r="301" spans="2:10" x14ac:dyDescent="0.25">
      <c r="B301" t="s">
        <v>333</v>
      </c>
      <c r="C301">
        <v>100</v>
      </c>
      <c r="D301" s="149">
        <v>7175</v>
      </c>
      <c r="E301" s="149">
        <v>0</v>
      </c>
      <c r="G301" s="143">
        <v>5.9504132231404959E-2</v>
      </c>
      <c r="I301" s="143">
        <f t="shared" si="8"/>
        <v>426.94214876033055</v>
      </c>
      <c r="J301" s="143">
        <f t="shared" si="9"/>
        <v>0</v>
      </c>
    </row>
    <row r="302" spans="2:10" x14ac:dyDescent="0.25">
      <c r="B302" t="s">
        <v>334</v>
      </c>
      <c r="C302">
        <v>100</v>
      </c>
      <c r="D302" s="149">
        <v>6840</v>
      </c>
      <c r="E302" s="149">
        <v>0</v>
      </c>
      <c r="G302" s="143">
        <v>6.1487603305785121E-2</v>
      </c>
      <c r="I302" s="143">
        <f t="shared" si="8"/>
        <v>420.57520661157025</v>
      </c>
      <c r="J302" s="143">
        <f t="shared" si="9"/>
        <v>0</v>
      </c>
    </row>
    <row r="303" spans="2:10" x14ac:dyDescent="0.25">
      <c r="B303" t="s">
        <v>335</v>
      </c>
      <c r="C303">
        <v>100</v>
      </c>
      <c r="D303" s="149">
        <v>7374</v>
      </c>
      <c r="E303" s="149">
        <v>0</v>
      </c>
      <c r="G303" s="143">
        <v>5.9504132231404959E-2</v>
      </c>
      <c r="I303" s="143">
        <f t="shared" si="8"/>
        <v>438.78347107438015</v>
      </c>
      <c r="J303" s="143">
        <f t="shared" si="9"/>
        <v>0</v>
      </c>
    </row>
    <row r="304" spans="2:10" x14ac:dyDescent="0.25">
      <c r="B304" t="s">
        <v>336</v>
      </c>
      <c r="C304">
        <v>100</v>
      </c>
      <c r="D304" s="149">
        <v>10173</v>
      </c>
      <c r="E304" s="149">
        <v>0</v>
      </c>
      <c r="G304" s="143">
        <v>6.1487603305785121E-2</v>
      </c>
      <c r="I304" s="143">
        <f t="shared" si="8"/>
        <v>625.51338842975201</v>
      </c>
      <c r="J304" s="143">
        <f t="shared" si="9"/>
        <v>0</v>
      </c>
    </row>
    <row r="305" spans="2:10" x14ac:dyDescent="0.25">
      <c r="B305" t="s">
        <v>337</v>
      </c>
      <c r="C305">
        <v>100</v>
      </c>
      <c r="D305" s="149">
        <v>7203</v>
      </c>
      <c r="E305" s="149">
        <v>0</v>
      </c>
      <c r="G305" s="143">
        <v>6.1487603305785121E-2</v>
      </c>
      <c r="I305" s="143">
        <f t="shared" si="8"/>
        <v>442.89520661157025</v>
      </c>
      <c r="J305" s="143">
        <f t="shared" si="9"/>
        <v>0</v>
      </c>
    </row>
    <row r="306" spans="2:10" x14ac:dyDescent="0.25">
      <c r="B306" t="s">
        <v>338</v>
      </c>
      <c r="C306">
        <v>100</v>
      </c>
      <c r="D306" s="149">
        <v>4413</v>
      </c>
      <c r="E306" s="149">
        <v>0</v>
      </c>
      <c r="G306" s="143">
        <v>5.9504132231404959E-2</v>
      </c>
      <c r="I306" s="143">
        <f t="shared" si="8"/>
        <v>262.59173553719006</v>
      </c>
      <c r="J306" s="143">
        <f t="shared" si="9"/>
        <v>0</v>
      </c>
    </row>
    <row r="307" spans="2:10" x14ac:dyDescent="0.25">
      <c r="B307" t="s">
        <v>339</v>
      </c>
      <c r="C307">
        <v>100</v>
      </c>
      <c r="D307" s="149">
        <v>6111</v>
      </c>
      <c r="E307" s="149">
        <v>0</v>
      </c>
      <c r="G307" s="143">
        <v>6.1487603305785121E-2</v>
      </c>
      <c r="I307" s="143">
        <f t="shared" si="8"/>
        <v>375.7507438016529</v>
      </c>
      <c r="J307" s="143">
        <f t="shared" si="9"/>
        <v>0</v>
      </c>
    </row>
    <row r="308" spans="2:10" x14ac:dyDescent="0.25">
      <c r="B308" t="s">
        <v>340</v>
      </c>
      <c r="C308">
        <v>100</v>
      </c>
      <c r="D308" s="149">
        <v>5803</v>
      </c>
      <c r="E308" s="149">
        <v>0</v>
      </c>
      <c r="G308" s="143">
        <v>5.9504132231404959E-2</v>
      </c>
      <c r="I308" s="143">
        <f t="shared" si="8"/>
        <v>345.302479338843</v>
      </c>
      <c r="J308" s="143">
        <f t="shared" si="9"/>
        <v>0</v>
      </c>
    </row>
    <row r="309" spans="2:10" x14ac:dyDescent="0.25">
      <c r="B309" t="s">
        <v>341</v>
      </c>
      <c r="C309">
        <v>100</v>
      </c>
      <c r="D309" s="149">
        <v>6131</v>
      </c>
      <c r="E309">
        <v>0</v>
      </c>
      <c r="G309" s="143">
        <v>6.1487603305785121E-2</v>
      </c>
      <c r="I309" s="143">
        <f t="shared" si="8"/>
        <v>376.98049586776858</v>
      </c>
      <c r="J309" s="143">
        <f t="shared" si="9"/>
        <v>0</v>
      </c>
    </row>
    <row r="310" spans="2:10" x14ac:dyDescent="0.25">
      <c r="B310" t="s">
        <v>342</v>
      </c>
      <c r="C310">
        <v>100</v>
      </c>
      <c r="D310" s="149">
        <v>4353</v>
      </c>
      <c r="E310">
        <v>0</v>
      </c>
      <c r="G310" s="143">
        <v>6.1487603305785121E-2</v>
      </c>
      <c r="I310" s="143">
        <f t="shared" si="8"/>
        <v>267.65553719008261</v>
      </c>
      <c r="J310" s="143">
        <f t="shared" si="9"/>
        <v>0</v>
      </c>
    </row>
    <row r="311" spans="2:10" x14ac:dyDescent="0.25">
      <c r="B311" t="s">
        <v>343</v>
      </c>
      <c r="C311">
        <v>100</v>
      </c>
      <c r="D311" s="149">
        <v>7794</v>
      </c>
      <c r="E311" s="149">
        <v>0</v>
      </c>
      <c r="G311" s="143">
        <v>5.5537190082644627E-2</v>
      </c>
      <c r="I311" s="143">
        <f t="shared" si="8"/>
        <v>432.85685950413222</v>
      </c>
      <c r="J311" s="143">
        <f t="shared" si="9"/>
        <v>0</v>
      </c>
    </row>
    <row r="312" spans="2:10" x14ac:dyDescent="0.25">
      <c r="B312" t="s">
        <v>344</v>
      </c>
      <c r="C312">
        <v>100</v>
      </c>
      <c r="D312" s="149">
        <v>8940</v>
      </c>
      <c r="E312" s="149">
        <v>0</v>
      </c>
      <c r="G312" s="143">
        <v>6.1487603305785121E-2</v>
      </c>
      <c r="I312" s="143">
        <f t="shared" si="8"/>
        <v>549.69917355371899</v>
      </c>
      <c r="J312" s="143">
        <f t="shared" si="9"/>
        <v>0</v>
      </c>
    </row>
    <row r="313" spans="2:10" x14ac:dyDescent="0.25">
      <c r="B313" t="s">
        <v>345</v>
      </c>
      <c r="C313">
        <v>100</v>
      </c>
      <c r="D313" s="149">
        <v>5678</v>
      </c>
      <c r="E313" s="149">
        <v>0</v>
      </c>
      <c r="G313" s="143">
        <v>5.9504132231404959E-2</v>
      </c>
      <c r="I313" s="143">
        <f t="shared" si="8"/>
        <v>337.86446280991737</v>
      </c>
      <c r="J313" s="143">
        <f t="shared" si="9"/>
        <v>0</v>
      </c>
    </row>
    <row r="314" spans="2:10" x14ac:dyDescent="0.25">
      <c r="B314" t="s">
        <v>346</v>
      </c>
      <c r="C314">
        <v>100</v>
      </c>
      <c r="D314" s="149">
        <v>6992</v>
      </c>
      <c r="E314" s="149">
        <v>0</v>
      </c>
      <c r="G314" s="143">
        <v>6.1487603305785121E-2</v>
      </c>
      <c r="I314" s="143">
        <f t="shared" si="8"/>
        <v>429.92132231404958</v>
      </c>
      <c r="J314" s="143">
        <f t="shared" si="9"/>
        <v>0</v>
      </c>
    </row>
    <row r="315" spans="2:10" x14ac:dyDescent="0.25">
      <c r="B315" t="s">
        <v>347</v>
      </c>
      <c r="C315">
        <v>100</v>
      </c>
      <c r="D315" s="149">
        <v>10214</v>
      </c>
      <c r="E315" s="149">
        <v>0</v>
      </c>
      <c r="G315" s="143">
        <v>5.9504132231404959E-2</v>
      </c>
      <c r="I315" s="143">
        <f t="shared" si="8"/>
        <v>607.7752066115703</v>
      </c>
      <c r="J315" s="143">
        <f t="shared" si="9"/>
        <v>0</v>
      </c>
    </row>
    <row r="316" spans="2:10" x14ac:dyDescent="0.25">
      <c r="B316" t="s">
        <v>348</v>
      </c>
      <c r="C316">
        <v>100</v>
      </c>
      <c r="D316" s="149">
        <v>10434</v>
      </c>
      <c r="E316" s="149">
        <v>0</v>
      </c>
      <c r="G316" s="143">
        <v>6.1487603305785121E-2</v>
      </c>
      <c r="I316" s="143">
        <f t="shared" si="8"/>
        <v>641.56165289256194</v>
      </c>
      <c r="J316" s="143">
        <f t="shared" si="9"/>
        <v>0</v>
      </c>
    </row>
    <row r="317" spans="2:10" x14ac:dyDescent="0.25">
      <c r="B317" t="s">
        <v>349</v>
      </c>
      <c r="C317">
        <v>100</v>
      </c>
      <c r="D317" s="149">
        <v>6538</v>
      </c>
      <c r="E317" s="149">
        <v>0</v>
      </c>
      <c r="G317" s="143">
        <v>6.1487603305785121E-2</v>
      </c>
      <c r="I317" s="143">
        <f t="shared" si="8"/>
        <v>402.0059504132231</v>
      </c>
      <c r="J317" s="143">
        <f t="shared" si="9"/>
        <v>0</v>
      </c>
    </row>
    <row r="318" spans="2:10" x14ac:dyDescent="0.25">
      <c r="B318" t="s">
        <v>350</v>
      </c>
      <c r="C318">
        <v>100</v>
      </c>
      <c r="D318" s="149">
        <v>4769</v>
      </c>
      <c r="E318" s="149">
        <v>0</v>
      </c>
      <c r="G318" s="143">
        <v>5.9504132231404959E-2</v>
      </c>
      <c r="I318" s="143">
        <f t="shared" si="8"/>
        <v>283.77520661157024</v>
      </c>
      <c r="J318" s="143">
        <f t="shared" si="9"/>
        <v>0</v>
      </c>
    </row>
    <row r="319" spans="2:10" x14ac:dyDescent="0.25">
      <c r="B319" t="s">
        <v>351</v>
      </c>
      <c r="C319">
        <v>100</v>
      </c>
      <c r="D319" s="149">
        <v>5268</v>
      </c>
      <c r="E319" s="149">
        <v>0</v>
      </c>
      <c r="G319" s="143">
        <v>6.1487603305785121E-2</v>
      </c>
      <c r="I319" s="143">
        <f t="shared" si="8"/>
        <v>323.91669421487603</v>
      </c>
      <c r="J319" s="143">
        <f t="shared" si="9"/>
        <v>0</v>
      </c>
    </row>
    <row r="320" spans="2:10" x14ac:dyDescent="0.25">
      <c r="B320" t="s">
        <v>352</v>
      </c>
      <c r="C320">
        <v>100</v>
      </c>
      <c r="D320" s="149">
        <v>4625</v>
      </c>
      <c r="E320" s="149">
        <v>0</v>
      </c>
      <c r="G320" s="143">
        <v>5.9504132231404959E-2</v>
      </c>
      <c r="I320" s="143">
        <f t="shared" si="8"/>
        <v>275.20661157024796</v>
      </c>
      <c r="J320" s="143">
        <f t="shared" si="9"/>
        <v>0</v>
      </c>
    </row>
    <row r="321" spans="2:10" x14ac:dyDescent="0.25">
      <c r="B321" t="s">
        <v>353</v>
      </c>
      <c r="C321">
        <v>100</v>
      </c>
      <c r="D321" s="149">
        <v>4666</v>
      </c>
      <c r="E321" s="149">
        <v>0</v>
      </c>
      <c r="G321" s="143">
        <v>6.1487603305785121E-2</v>
      </c>
      <c r="I321" s="143">
        <f t="shared" si="8"/>
        <v>286.90115702479335</v>
      </c>
      <c r="J321" s="143">
        <f t="shared" si="9"/>
        <v>0</v>
      </c>
    </row>
    <row r="322" spans="2:10" x14ac:dyDescent="0.25">
      <c r="B322" t="s">
        <v>354</v>
      </c>
      <c r="C322">
        <v>100</v>
      </c>
      <c r="D322" s="149">
        <v>9535</v>
      </c>
      <c r="E322" s="149">
        <v>0</v>
      </c>
      <c r="G322" s="143">
        <v>6.1487603305785121E-2</v>
      </c>
      <c r="I322" s="143">
        <f t="shared" si="8"/>
        <v>586.28429752066108</v>
      </c>
      <c r="J322" s="143">
        <f t="shared" si="9"/>
        <v>0</v>
      </c>
    </row>
    <row r="323" spans="2:10" x14ac:dyDescent="0.25">
      <c r="B323" t="s">
        <v>355</v>
      </c>
      <c r="C323">
        <v>100</v>
      </c>
      <c r="D323" s="149">
        <v>7345</v>
      </c>
      <c r="E323">
        <v>0</v>
      </c>
      <c r="G323" s="143">
        <v>5.752066115702479E-2</v>
      </c>
      <c r="I323" s="143">
        <f t="shared" si="8"/>
        <v>422.48925619834711</v>
      </c>
      <c r="J323" s="143">
        <f t="shared" si="9"/>
        <v>0</v>
      </c>
    </row>
    <row r="324" spans="2:10" x14ac:dyDescent="0.25">
      <c r="B324" t="s">
        <v>356</v>
      </c>
      <c r="C324">
        <v>100</v>
      </c>
      <c r="D324" s="149">
        <v>9255</v>
      </c>
      <c r="E324" s="149">
        <v>0</v>
      </c>
      <c r="G324" s="143">
        <v>6.1487603305785121E-2</v>
      </c>
      <c r="I324" s="143">
        <f t="shared" si="8"/>
        <v>569.06776859504134</v>
      </c>
      <c r="J324" s="143">
        <f t="shared" si="9"/>
        <v>0</v>
      </c>
    </row>
    <row r="325" spans="2:10" x14ac:dyDescent="0.25">
      <c r="B325" t="s">
        <v>357</v>
      </c>
      <c r="C325">
        <v>100</v>
      </c>
      <c r="D325" s="149">
        <v>16951</v>
      </c>
      <c r="E325" s="149">
        <v>0</v>
      </c>
      <c r="G325" s="143">
        <v>5.9504132231404959E-2</v>
      </c>
      <c r="I325" s="143">
        <f t="shared" si="8"/>
        <v>1008.6545454545454</v>
      </c>
      <c r="J325" s="143">
        <f t="shared" si="9"/>
        <v>0</v>
      </c>
    </row>
    <row r="326" spans="2:10" x14ac:dyDescent="0.25">
      <c r="B326" t="s">
        <v>358</v>
      </c>
      <c r="C326">
        <v>100</v>
      </c>
      <c r="D326" s="149">
        <v>15532</v>
      </c>
      <c r="E326" s="149">
        <v>0</v>
      </c>
      <c r="G326" s="143">
        <v>6.1487603305785121E-2</v>
      </c>
      <c r="I326" s="143">
        <f t="shared" si="8"/>
        <v>955.02545454545452</v>
      </c>
      <c r="J326" s="143">
        <f t="shared" si="9"/>
        <v>0</v>
      </c>
    </row>
    <row r="327" spans="2:10" x14ac:dyDescent="0.25">
      <c r="B327" t="s">
        <v>359</v>
      </c>
      <c r="C327">
        <v>100</v>
      </c>
      <c r="D327" s="149">
        <v>9674</v>
      </c>
      <c r="E327" s="149">
        <v>0</v>
      </c>
      <c r="G327" s="143">
        <v>5.9504132231404959E-2</v>
      </c>
      <c r="I327" s="143">
        <f t="shared" si="8"/>
        <v>575.6429752066116</v>
      </c>
      <c r="J327" s="143">
        <f t="shared" si="9"/>
        <v>0</v>
      </c>
    </row>
    <row r="328" spans="2:10" x14ac:dyDescent="0.25">
      <c r="B328" t="s">
        <v>360</v>
      </c>
      <c r="C328">
        <v>100</v>
      </c>
      <c r="D328" s="149">
        <v>8102</v>
      </c>
      <c r="E328" s="149">
        <v>0</v>
      </c>
      <c r="G328" s="143">
        <v>6.1487603305785121E-2</v>
      </c>
      <c r="I328" s="143">
        <f t="shared" ref="I328:I391" si="10">D328*G328</f>
        <v>498.17256198347104</v>
      </c>
      <c r="J328" s="143">
        <f t="shared" ref="J328:J391" si="11">E328*G328</f>
        <v>0</v>
      </c>
    </row>
    <row r="329" spans="2:10" x14ac:dyDescent="0.25">
      <c r="B329" t="s">
        <v>361</v>
      </c>
      <c r="C329">
        <v>100</v>
      </c>
      <c r="D329" s="149">
        <v>7155</v>
      </c>
      <c r="E329" s="149">
        <v>0</v>
      </c>
      <c r="G329" s="143">
        <v>6.1487603305785121E-2</v>
      </c>
      <c r="I329" s="143">
        <f t="shared" si="10"/>
        <v>439.94380165289255</v>
      </c>
      <c r="J329" s="143">
        <f t="shared" si="11"/>
        <v>0</v>
      </c>
    </row>
    <row r="330" spans="2:10" x14ac:dyDescent="0.25">
      <c r="B330" t="s">
        <v>362</v>
      </c>
      <c r="C330">
        <v>100</v>
      </c>
      <c r="D330" s="149">
        <v>7575</v>
      </c>
      <c r="E330" s="149">
        <v>0</v>
      </c>
      <c r="G330" s="143">
        <v>5.9504132231404959E-2</v>
      </c>
      <c r="I330" s="143">
        <f t="shared" si="10"/>
        <v>450.74380165289256</v>
      </c>
      <c r="J330" s="143">
        <f t="shared" si="11"/>
        <v>0</v>
      </c>
    </row>
    <row r="331" spans="2:10" x14ac:dyDescent="0.25">
      <c r="B331" t="s">
        <v>363</v>
      </c>
      <c r="C331">
        <v>100</v>
      </c>
      <c r="D331" s="149">
        <v>6720</v>
      </c>
      <c r="E331" s="149">
        <v>0</v>
      </c>
      <c r="G331" s="143">
        <v>6.1487603305785121E-2</v>
      </c>
      <c r="I331" s="143">
        <f t="shared" si="10"/>
        <v>413.196694214876</v>
      </c>
      <c r="J331" s="143">
        <f t="shared" si="11"/>
        <v>0</v>
      </c>
    </row>
    <row r="332" spans="2:10" x14ac:dyDescent="0.25">
      <c r="B332" t="s">
        <v>364</v>
      </c>
      <c r="C332">
        <v>100</v>
      </c>
      <c r="D332" s="149">
        <v>5020</v>
      </c>
      <c r="E332" s="149">
        <v>0</v>
      </c>
      <c r="G332" s="143">
        <v>5.9504132231404959E-2</v>
      </c>
      <c r="I332" s="143">
        <f t="shared" si="10"/>
        <v>298.71074380165288</v>
      </c>
      <c r="J332" s="143">
        <f t="shared" si="11"/>
        <v>0</v>
      </c>
    </row>
    <row r="333" spans="2:10" x14ac:dyDescent="0.25">
      <c r="B333" t="s">
        <v>365</v>
      </c>
      <c r="C333">
        <v>100</v>
      </c>
      <c r="D333" s="149">
        <v>5565</v>
      </c>
      <c r="E333">
        <v>0</v>
      </c>
      <c r="G333" s="143">
        <v>6.1487603305785121E-2</v>
      </c>
      <c r="I333" s="143">
        <f t="shared" si="10"/>
        <v>342.1785123966942</v>
      </c>
      <c r="J333" s="143">
        <f t="shared" si="11"/>
        <v>0</v>
      </c>
    </row>
    <row r="334" spans="2:10" x14ac:dyDescent="0.25">
      <c r="B334" t="s">
        <v>366</v>
      </c>
      <c r="C334">
        <v>100</v>
      </c>
      <c r="D334" s="149">
        <v>4557</v>
      </c>
      <c r="E334">
        <v>0</v>
      </c>
      <c r="G334" s="143">
        <v>6.1487603305785121E-2</v>
      </c>
      <c r="I334" s="143">
        <f t="shared" si="10"/>
        <v>280.1990082644628</v>
      </c>
      <c r="J334" s="143">
        <f t="shared" si="11"/>
        <v>0</v>
      </c>
    </row>
    <row r="335" spans="2:10" x14ac:dyDescent="0.25">
      <c r="B335" t="s">
        <v>367</v>
      </c>
      <c r="C335">
        <v>100</v>
      </c>
      <c r="D335" s="149">
        <v>6240</v>
      </c>
      <c r="E335">
        <v>0</v>
      </c>
      <c r="G335" s="143">
        <v>5.5537190082644627E-2</v>
      </c>
      <c r="I335" s="143">
        <f t="shared" si="10"/>
        <v>346.55206611570247</v>
      </c>
      <c r="J335" s="143">
        <f t="shared" si="11"/>
        <v>0</v>
      </c>
    </row>
    <row r="336" spans="2:10" x14ac:dyDescent="0.25">
      <c r="B336" t="s">
        <v>368</v>
      </c>
      <c r="C336">
        <v>100</v>
      </c>
      <c r="D336" s="149">
        <v>24841</v>
      </c>
      <c r="E336" s="149">
        <v>0</v>
      </c>
      <c r="G336" s="143">
        <v>6.1487603305785121E-2</v>
      </c>
      <c r="I336" s="143">
        <f t="shared" si="10"/>
        <v>1527.4135537190082</v>
      </c>
      <c r="J336" s="143">
        <f t="shared" si="11"/>
        <v>0</v>
      </c>
    </row>
    <row r="337" spans="2:10" x14ac:dyDescent="0.25">
      <c r="B337" t="s">
        <v>369</v>
      </c>
      <c r="C337">
        <v>100</v>
      </c>
      <c r="D337" s="149">
        <v>6358</v>
      </c>
      <c r="E337" s="149">
        <v>0</v>
      </c>
      <c r="G337" s="143">
        <v>5.9504132231404959E-2</v>
      </c>
      <c r="I337" s="143">
        <f t="shared" si="10"/>
        <v>378.32727272727271</v>
      </c>
      <c r="J337" s="143">
        <f t="shared" si="11"/>
        <v>0</v>
      </c>
    </row>
    <row r="338" spans="2:10" x14ac:dyDescent="0.25">
      <c r="B338" t="s">
        <v>370</v>
      </c>
      <c r="C338">
        <v>100</v>
      </c>
      <c r="D338" s="149">
        <v>6273</v>
      </c>
      <c r="E338" s="149">
        <v>0</v>
      </c>
      <c r="G338" s="143">
        <v>6.1487603305785121E-2</v>
      </c>
      <c r="I338" s="143">
        <f t="shared" si="10"/>
        <v>385.71173553719007</v>
      </c>
      <c r="J338" s="143">
        <f t="shared" si="11"/>
        <v>0</v>
      </c>
    </row>
    <row r="339" spans="2:10" x14ac:dyDescent="0.25">
      <c r="B339" t="s">
        <v>371</v>
      </c>
      <c r="C339">
        <v>100</v>
      </c>
      <c r="D339" s="149">
        <v>7222</v>
      </c>
      <c r="E339" s="149">
        <v>0</v>
      </c>
      <c r="G339" s="143">
        <v>5.9504132231404959E-2</v>
      </c>
      <c r="I339" s="143">
        <f t="shared" si="10"/>
        <v>429.73884297520664</v>
      </c>
      <c r="J339" s="143">
        <f t="shared" si="11"/>
        <v>0</v>
      </c>
    </row>
    <row r="340" spans="2:10" x14ac:dyDescent="0.25">
      <c r="B340" t="s">
        <v>372</v>
      </c>
      <c r="C340">
        <v>100</v>
      </c>
      <c r="D340" s="149">
        <v>10661</v>
      </c>
      <c r="E340" s="149">
        <v>0</v>
      </c>
      <c r="G340" s="143">
        <v>6.1487603305785121E-2</v>
      </c>
      <c r="I340" s="143">
        <f t="shared" si="10"/>
        <v>655.51933884297523</v>
      </c>
      <c r="J340" s="143">
        <f t="shared" si="11"/>
        <v>0</v>
      </c>
    </row>
    <row r="341" spans="2:10" x14ac:dyDescent="0.25">
      <c r="B341" t="s">
        <v>373</v>
      </c>
      <c r="C341">
        <v>100</v>
      </c>
      <c r="D341" s="149">
        <v>6861</v>
      </c>
      <c r="E341" s="149">
        <v>0</v>
      </c>
      <c r="G341" s="143">
        <v>6.1487603305785121E-2</v>
      </c>
      <c r="I341" s="143">
        <f t="shared" si="10"/>
        <v>421.86644628099174</v>
      </c>
      <c r="J341" s="143">
        <f t="shared" si="11"/>
        <v>0</v>
      </c>
    </row>
    <row r="342" spans="2:10" x14ac:dyDescent="0.25">
      <c r="B342" t="s">
        <v>374</v>
      </c>
      <c r="C342">
        <v>100</v>
      </c>
      <c r="D342" s="149">
        <v>4541</v>
      </c>
      <c r="E342" s="149">
        <v>0</v>
      </c>
      <c r="G342" s="143">
        <v>5.9504132231404959E-2</v>
      </c>
      <c r="I342" s="143">
        <f t="shared" si="10"/>
        <v>270.20826446280989</v>
      </c>
      <c r="J342" s="143">
        <f t="shared" si="11"/>
        <v>0</v>
      </c>
    </row>
    <row r="343" spans="2:10" x14ac:dyDescent="0.25">
      <c r="B343" t="s">
        <v>375</v>
      </c>
      <c r="C343">
        <v>100</v>
      </c>
      <c r="D343" s="149">
        <v>5555</v>
      </c>
      <c r="E343" s="149">
        <v>0</v>
      </c>
      <c r="G343" s="143">
        <v>6.1487603305785121E-2</v>
      </c>
      <c r="I343" s="143">
        <f t="shared" si="10"/>
        <v>341.56363636363636</v>
      </c>
      <c r="J343" s="143">
        <f t="shared" si="11"/>
        <v>0</v>
      </c>
    </row>
    <row r="344" spans="2:10" x14ac:dyDescent="0.25">
      <c r="B344" t="s">
        <v>376</v>
      </c>
      <c r="C344">
        <v>100</v>
      </c>
      <c r="D344" s="149">
        <v>6939</v>
      </c>
      <c r="E344" s="149">
        <v>0</v>
      </c>
      <c r="G344" s="143">
        <v>5.9504132231404959E-2</v>
      </c>
      <c r="I344" s="143">
        <f t="shared" si="10"/>
        <v>412.89917355371904</v>
      </c>
      <c r="J344" s="143">
        <f t="shared" si="11"/>
        <v>0</v>
      </c>
    </row>
    <row r="345" spans="2:10" x14ac:dyDescent="0.25">
      <c r="B345" t="s">
        <v>377</v>
      </c>
      <c r="C345">
        <v>100</v>
      </c>
      <c r="D345" s="149">
        <v>5525</v>
      </c>
      <c r="E345" s="149">
        <v>0</v>
      </c>
      <c r="G345" s="143">
        <v>6.1487603305785121E-2</v>
      </c>
      <c r="I345" s="143">
        <f t="shared" si="10"/>
        <v>339.71900826446279</v>
      </c>
      <c r="J345" s="143">
        <f t="shared" si="11"/>
        <v>0</v>
      </c>
    </row>
    <row r="346" spans="2:10" x14ac:dyDescent="0.25">
      <c r="B346" t="s">
        <v>378</v>
      </c>
      <c r="C346">
        <v>100</v>
      </c>
      <c r="D346" s="149">
        <v>9330</v>
      </c>
      <c r="E346" s="149">
        <v>0</v>
      </c>
      <c r="G346" s="143">
        <v>6.1487603305785121E-2</v>
      </c>
      <c r="I346" s="143">
        <f t="shared" si="10"/>
        <v>573.6793388429752</v>
      </c>
      <c r="J346" s="143">
        <f t="shared" si="11"/>
        <v>0</v>
      </c>
    </row>
    <row r="347" spans="2:10" x14ac:dyDescent="0.25">
      <c r="B347" t="s">
        <v>379</v>
      </c>
      <c r="C347">
        <v>100</v>
      </c>
      <c r="D347" s="149">
        <v>11988</v>
      </c>
      <c r="E347" s="149">
        <v>0</v>
      </c>
      <c r="G347" s="143">
        <v>5.5537190082644627E-2</v>
      </c>
      <c r="I347" s="143">
        <f t="shared" si="10"/>
        <v>665.77983471074378</v>
      </c>
      <c r="J347" s="143">
        <f t="shared" si="11"/>
        <v>0</v>
      </c>
    </row>
    <row r="348" spans="2:10" x14ac:dyDescent="0.25">
      <c r="B348" t="s">
        <v>380</v>
      </c>
      <c r="C348">
        <v>100</v>
      </c>
      <c r="D348" s="149">
        <v>8464</v>
      </c>
      <c r="E348" s="149">
        <v>0</v>
      </c>
      <c r="G348" s="143">
        <v>6.1487603305785121E-2</v>
      </c>
      <c r="I348" s="143">
        <f t="shared" si="10"/>
        <v>520.43107438016523</v>
      </c>
      <c r="J348" s="143">
        <f t="shared" si="11"/>
        <v>0</v>
      </c>
    </row>
    <row r="349" spans="2:10" x14ac:dyDescent="0.25">
      <c r="B349" t="s">
        <v>381</v>
      </c>
      <c r="C349">
        <v>100</v>
      </c>
      <c r="D349" s="149">
        <v>6853</v>
      </c>
      <c r="E349" s="149">
        <v>0</v>
      </c>
      <c r="G349" s="143">
        <v>5.9504132231404959E-2</v>
      </c>
      <c r="I349" s="143">
        <f t="shared" si="10"/>
        <v>407.78181818181821</v>
      </c>
      <c r="J349" s="143">
        <f t="shared" si="11"/>
        <v>0</v>
      </c>
    </row>
    <row r="350" spans="2:10" x14ac:dyDescent="0.25">
      <c r="B350" t="s">
        <v>382</v>
      </c>
      <c r="C350">
        <v>100</v>
      </c>
      <c r="D350" s="149">
        <v>7516</v>
      </c>
      <c r="E350" s="149">
        <v>0</v>
      </c>
      <c r="G350" s="143">
        <v>6.1487603305785121E-2</v>
      </c>
      <c r="I350" s="143">
        <f t="shared" si="10"/>
        <v>462.14082644628098</v>
      </c>
      <c r="J350" s="143">
        <f t="shared" si="11"/>
        <v>0</v>
      </c>
    </row>
    <row r="351" spans="2:10" x14ac:dyDescent="0.25">
      <c r="B351" t="s">
        <v>383</v>
      </c>
      <c r="C351">
        <v>100</v>
      </c>
      <c r="D351" s="149">
        <v>6171</v>
      </c>
      <c r="E351" s="149">
        <v>0</v>
      </c>
      <c r="G351" s="143">
        <v>5.9504132231404959E-2</v>
      </c>
      <c r="I351" s="143">
        <f t="shared" si="10"/>
        <v>367.2</v>
      </c>
      <c r="J351" s="143">
        <f t="shared" si="11"/>
        <v>0</v>
      </c>
    </row>
    <row r="352" spans="2:10" x14ac:dyDescent="0.25">
      <c r="B352" t="s">
        <v>384</v>
      </c>
      <c r="C352">
        <v>100</v>
      </c>
      <c r="D352" s="149">
        <v>7287</v>
      </c>
      <c r="E352" s="149">
        <v>0</v>
      </c>
      <c r="G352" s="143">
        <v>6.1487603305785121E-2</v>
      </c>
      <c r="I352" s="143">
        <f t="shared" si="10"/>
        <v>448.06016528925619</v>
      </c>
      <c r="J352" s="143">
        <f t="shared" si="11"/>
        <v>0</v>
      </c>
    </row>
    <row r="353" spans="2:10" x14ac:dyDescent="0.25">
      <c r="B353" t="s">
        <v>385</v>
      </c>
      <c r="C353">
        <v>100</v>
      </c>
      <c r="D353" s="149">
        <v>7359</v>
      </c>
      <c r="E353" s="149">
        <v>0</v>
      </c>
      <c r="G353" s="143">
        <v>6.1487603305785121E-2</v>
      </c>
      <c r="I353" s="143">
        <f t="shared" si="10"/>
        <v>452.48727272727268</v>
      </c>
      <c r="J353" s="143">
        <f t="shared" si="11"/>
        <v>0</v>
      </c>
    </row>
    <row r="354" spans="2:10" x14ac:dyDescent="0.25">
      <c r="B354" t="s">
        <v>386</v>
      </c>
      <c r="C354">
        <v>100</v>
      </c>
      <c r="D354" s="149">
        <v>4958</v>
      </c>
      <c r="E354" s="149">
        <v>0</v>
      </c>
      <c r="G354" s="143">
        <v>5.9504132231404959E-2</v>
      </c>
      <c r="I354" s="143">
        <f t="shared" si="10"/>
        <v>295.02148760330579</v>
      </c>
      <c r="J354" s="143">
        <f t="shared" si="11"/>
        <v>0</v>
      </c>
    </row>
    <row r="355" spans="2:10" x14ac:dyDescent="0.25">
      <c r="B355" t="s">
        <v>387</v>
      </c>
      <c r="C355">
        <v>100</v>
      </c>
      <c r="D355" s="149">
        <v>10934</v>
      </c>
      <c r="E355" s="149">
        <v>0</v>
      </c>
      <c r="G355" s="143">
        <v>6.1487603305785121E-2</v>
      </c>
      <c r="I355" s="143">
        <f t="shared" si="10"/>
        <v>672.3054545454545</v>
      </c>
      <c r="J355" s="143">
        <f t="shared" si="11"/>
        <v>0</v>
      </c>
    </row>
    <row r="356" spans="2:10" x14ac:dyDescent="0.25">
      <c r="B356" t="s">
        <v>388</v>
      </c>
      <c r="C356">
        <v>100</v>
      </c>
      <c r="D356" s="149">
        <v>13925</v>
      </c>
      <c r="E356" s="149">
        <v>0</v>
      </c>
      <c r="G356" s="143">
        <v>5.9504132231404959E-2</v>
      </c>
      <c r="I356" s="143">
        <f t="shared" si="10"/>
        <v>828.59504132231405</v>
      </c>
      <c r="J356" s="143">
        <f t="shared" si="11"/>
        <v>0</v>
      </c>
    </row>
    <row r="357" spans="2:10" x14ac:dyDescent="0.25">
      <c r="B357" t="s">
        <v>389</v>
      </c>
      <c r="C357">
        <v>100</v>
      </c>
      <c r="D357" s="149">
        <v>26331</v>
      </c>
      <c r="E357" s="149">
        <v>0</v>
      </c>
      <c r="G357" s="143">
        <v>6.1487603305785121E-2</v>
      </c>
      <c r="I357" s="143">
        <f t="shared" si="10"/>
        <v>1619.030082644628</v>
      </c>
      <c r="J357" s="143">
        <f t="shared" si="11"/>
        <v>0</v>
      </c>
    </row>
    <row r="358" spans="2:10" x14ac:dyDescent="0.25">
      <c r="B358" t="s">
        <v>390</v>
      </c>
      <c r="C358">
        <v>100</v>
      </c>
      <c r="D358" s="149">
        <v>17879</v>
      </c>
      <c r="E358" s="149">
        <v>0</v>
      </c>
      <c r="G358" s="143">
        <v>6.1487603305785121E-2</v>
      </c>
      <c r="I358" s="143">
        <f t="shared" si="10"/>
        <v>1099.3368595041322</v>
      </c>
      <c r="J358" s="143">
        <f t="shared" si="11"/>
        <v>0</v>
      </c>
    </row>
    <row r="359" spans="2:10" x14ac:dyDescent="0.25">
      <c r="B359" t="s">
        <v>391</v>
      </c>
      <c r="C359">
        <v>100</v>
      </c>
      <c r="D359" s="149">
        <v>27286</v>
      </c>
      <c r="E359" s="149">
        <v>0</v>
      </c>
      <c r="G359" s="143">
        <v>5.5537190082644627E-2</v>
      </c>
      <c r="I359" s="143">
        <f t="shared" si="10"/>
        <v>1515.3877685950413</v>
      </c>
      <c r="J359" s="143">
        <f t="shared" si="11"/>
        <v>0</v>
      </c>
    </row>
    <row r="360" spans="2:10" x14ac:dyDescent="0.25">
      <c r="B360" t="s">
        <v>392</v>
      </c>
      <c r="C360">
        <v>100</v>
      </c>
      <c r="D360" s="149">
        <v>8215</v>
      </c>
      <c r="E360">
        <v>0</v>
      </c>
      <c r="G360" s="143">
        <v>6.1487603305785121E-2</v>
      </c>
      <c r="I360" s="143">
        <f t="shared" si="10"/>
        <v>505.12066115702476</v>
      </c>
      <c r="J360" s="143">
        <f t="shared" si="11"/>
        <v>0</v>
      </c>
    </row>
    <row r="361" spans="2:10" x14ac:dyDescent="0.25">
      <c r="B361" t="s">
        <v>393</v>
      </c>
      <c r="C361">
        <v>100</v>
      </c>
      <c r="D361" s="149">
        <v>5317</v>
      </c>
      <c r="E361" s="149">
        <v>0</v>
      </c>
      <c r="G361" s="143">
        <v>5.9504132231404959E-2</v>
      </c>
      <c r="I361" s="143">
        <f t="shared" si="10"/>
        <v>316.38347107438017</v>
      </c>
      <c r="J361" s="143">
        <f t="shared" si="11"/>
        <v>0</v>
      </c>
    </row>
    <row r="362" spans="2:10" x14ac:dyDescent="0.25">
      <c r="B362" t="s">
        <v>394</v>
      </c>
      <c r="C362">
        <v>100</v>
      </c>
      <c r="D362" s="149">
        <v>8544</v>
      </c>
      <c r="E362" s="149">
        <v>0</v>
      </c>
      <c r="G362" s="143">
        <v>6.1487603305785121E-2</v>
      </c>
      <c r="I362" s="143">
        <f t="shared" si="10"/>
        <v>525.35008264462806</v>
      </c>
      <c r="J362" s="143">
        <f t="shared" si="11"/>
        <v>0</v>
      </c>
    </row>
    <row r="363" spans="2:10" x14ac:dyDescent="0.25">
      <c r="B363" t="s">
        <v>395</v>
      </c>
      <c r="C363">
        <v>100</v>
      </c>
      <c r="D363" s="149">
        <v>7067</v>
      </c>
      <c r="E363" s="149">
        <v>0</v>
      </c>
      <c r="G363" s="143">
        <v>5.9504132231404959E-2</v>
      </c>
      <c r="I363" s="143">
        <f t="shared" si="10"/>
        <v>420.51570247933887</v>
      </c>
      <c r="J363" s="143">
        <f t="shared" si="11"/>
        <v>0</v>
      </c>
    </row>
    <row r="364" spans="2:10" x14ac:dyDescent="0.25">
      <c r="B364" t="s">
        <v>396</v>
      </c>
      <c r="C364">
        <v>100</v>
      </c>
      <c r="D364" s="149">
        <v>12118</v>
      </c>
      <c r="E364" s="149">
        <v>0</v>
      </c>
      <c r="G364" s="143">
        <v>6.1487603305785121E-2</v>
      </c>
      <c r="I364" s="143">
        <f t="shared" si="10"/>
        <v>745.10677685950407</v>
      </c>
      <c r="J364" s="143">
        <f t="shared" si="11"/>
        <v>0</v>
      </c>
    </row>
    <row r="365" spans="2:10" x14ac:dyDescent="0.25">
      <c r="B365" t="s">
        <v>397</v>
      </c>
      <c r="C365">
        <v>100</v>
      </c>
      <c r="D365" s="149">
        <v>8131</v>
      </c>
      <c r="E365" s="149">
        <v>0</v>
      </c>
      <c r="G365" s="143">
        <v>6.1487603305785121E-2</v>
      </c>
      <c r="I365" s="143">
        <f t="shared" si="10"/>
        <v>499.95570247933881</v>
      </c>
      <c r="J365" s="143">
        <f t="shared" si="11"/>
        <v>0</v>
      </c>
    </row>
    <row r="366" spans="2:10" x14ac:dyDescent="0.25">
      <c r="B366" t="s">
        <v>398</v>
      </c>
      <c r="C366">
        <v>100</v>
      </c>
      <c r="D366" s="149">
        <v>8918</v>
      </c>
      <c r="E366" s="149">
        <v>0</v>
      </c>
      <c r="G366" s="143">
        <v>5.9504132231404959E-2</v>
      </c>
      <c r="I366" s="143">
        <f t="shared" si="10"/>
        <v>530.65785123966941</v>
      </c>
      <c r="J366" s="143">
        <f t="shared" si="11"/>
        <v>0</v>
      </c>
    </row>
    <row r="367" spans="2:10" x14ac:dyDescent="0.25">
      <c r="B367" t="s">
        <v>399</v>
      </c>
      <c r="C367">
        <v>100</v>
      </c>
      <c r="D367" s="149">
        <v>7088</v>
      </c>
      <c r="E367" s="149">
        <v>0</v>
      </c>
      <c r="G367" s="143">
        <v>6.1487603305785121E-2</v>
      </c>
      <c r="I367" s="143">
        <f t="shared" si="10"/>
        <v>435.82413223140492</v>
      </c>
      <c r="J367" s="143">
        <f t="shared" si="11"/>
        <v>0</v>
      </c>
    </row>
    <row r="368" spans="2:10" x14ac:dyDescent="0.25">
      <c r="B368" t="s">
        <v>400</v>
      </c>
      <c r="C368">
        <v>100</v>
      </c>
      <c r="D368" s="149">
        <v>11332</v>
      </c>
      <c r="E368" s="149">
        <v>0</v>
      </c>
      <c r="G368" s="143">
        <v>5.9504132231404959E-2</v>
      </c>
      <c r="I368" s="143">
        <f t="shared" si="10"/>
        <v>674.30082644628101</v>
      </c>
      <c r="J368" s="143">
        <f t="shared" si="11"/>
        <v>0</v>
      </c>
    </row>
    <row r="369" spans="2:10" x14ac:dyDescent="0.25">
      <c r="B369" t="s">
        <v>401</v>
      </c>
      <c r="C369">
        <v>100</v>
      </c>
      <c r="D369" s="149">
        <v>21477</v>
      </c>
      <c r="E369" s="149">
        <v>0</v>
      </c>
      <c r="G369" s="143">
        <v>6.1487603305785121E-2</v>
      </c>
      <c r="I369" s="143">
        <f t="shared" si="10"/>
        <v>1320.5692561983471</v>
      </c>
      <c r="J369" s="143">
        <f t="shared" si="11"/>
        <v>0</v>
      </c>
    </row>
    <row r="370" spans="2:10" x14ac:dyDescent="0.25">
      <c r="B370" t="s">
        <v>402</v>
      </c>
      <c r="C370">
        <v>100</v>
      </c>
      <c r="D370" s="149">
        <v>21246</v>
      </c>
      <c r="E370" s="149">
        <v>0</v>
      </c>
      <c r="G370" s="143">
        <v>6.1487603305785121E-2</v>
      </c>
      <c r="I370" s="143">
        <f t="shared" si="10"/>
        <v>1306.3656198347107</v>
      </c>
      <c r="J370" s="143">
        <f t="shared" si="11"/>
        <v>0</v>
      </c>
    </row>
    <row r="371" spans="2:10" x14ac:dyDescent="0.25">
      <c r="B371" t="s">
        <v>403</v>
      </c>
      <c r="C371">
        <v>100</v>
      </c>
      <c r="D371" s="149">
        <v>31822</v>
      </c>
      <c r="E371" s="149">
        <v>0</v>
      </c>
      <c r="G371" s="143">
        <v>5.752066115702479E-2</v>
      </c>
      <c r="I371" s="143">
        <f t="shared" si="10"/>
        <v>1830.4224793388428</v>
      </c>
      <c r="J371" s="143">
        <f t="shared" si="11"/>
        <v>0</v>
      </c>
    </row>
    <row r="372" spans="2:10" x14ac:dyDescent="0.25">
      <c r="B372" t="s">
        <v>404</v>
      </c>
      <c r="C372">
        <v>100</v>
      </c>
      <c r="D372" s="149">
        <v>20942</v>
      </c>
      <c r="E372" s="149">
        <v>0</v>
      </c>
      <c r="G372" s="143">
        <v>6.1487603305785121E-2</v>
      </c>
      <c r="I372" s="143">
        <f t="shared" si="10"/>
        <v>1287.6733884297521</v>
      </c>
      <c r="J372" s="143">
        <f t="shared" si="11"/>
        <v>0</v>
      </c>
    </row>
    <row r="373" spans="2:10" x14ac:dyDescent="0.25">
      <c r="B373" t="s">
        <v>405</v>
      </c>
      <c r="C373">
        <v>100</v>
      </c>
      <c r="D373" s="149">
        <v>26477</v>
      </c>
      <c r="E373" s="149">
        <v>0</v>
      </c>
      <c r="G373" s="143">
        <v>5.9504132231404959E-2</v>
      </c>
      <c r="I373" s="143">
        <f t="shared" si="10"/>
        <v>1575.4909090909091</v>
      </c>
      <c r="J373" s="143">
        <f t="shared" si="11"/>
        <v>0</v>
      </c>
    </row>
    <row r="374" spans="2:10" x14ac:dyDescent="0.25">
      <c r="B374" t="s">
        <v>406</v>
      </c>
      <c r="C374">
        <v>100</v>
      </c>
      <c r="D374" s="149">
        <v>12367</v>
      </c>
      <c r="E374" s="149">
        <v>0</v>
      </c>
      <c r="G374" s="143">
        <v>6.1487603305785121E-2</v>
      </c>
      <c r="I374" s="143">
        <f t="shared" si="10"/>
        <v>760.41719008264454</v>
      </c>
      <c r="J374" s="143">
        <f t="shared" si="11"/>
        <v>0</v>
      </c>
    </row>
    <row r="375" spans="2:10" x14ac:dyDescent="0.25">
      <c r="B375" t="s">
        <v>407</v>
      </c>
      <c r="C375">
        <v>100</v>
      </c>
      <c r="D375" s="149">
        <v>7190</v>
      </c>
      <c r="E375" s="149">
        <v>0</v>
      </c>
      <c r="G375" s="143">
        <v>5.9504132231404959E-2</v>
      </c>
      <c r="I375" s="143">
        <f t="shared" si="10"/>
        <v>427.83471074380168</v>
      </c>
      <c r="J375" s="143">
        <f t="shared" si="11"/>
        <v>0</v>
      </c>
    </row>
    <row r="376" spans="2:10" x14ac:dyDescent="0.25">
      <c r="B376" t="s">
        <v>408</v>
      </c>
      <c r="C376">
        <v>100</v>
      </c>
      <c r="D376" s="149">
        <v>10149</v>
      </c>
      <c r="E376" s="149">
        <v>0</v>
      </c>
      <c r="G376" s="143">
        <v>6.1487603305785121E-2</v>
      </c>
      <c r="I376" s="143">
        <f t="shared" si="10"/>
        <v>624.03768595041322</v>
      </c>
      <c r="J376" s="143">
        <f t="shared" si="11"/>
        <v>0</v>
      </c>
    </row>
    <row r="377" spans="2:10" x14ac:dyDescent="0.25">
      <c r="B377" t="s">
        <v>409</v>
      </c>
      <c r="C377">
        <v>100</v>
      </c>
      <c r="D377" s="149">
        <v>9160</v>
      </c>
      <c r="E377" s="149">
        <v>0</v>
      </c>
      <c r="G377" s="143">
        <v>6.1487603305785121E-2</v>
      </c>
      <c r="I377" s="143">
        <f t="shared" si="10"/>
        <v>563.22644628099169</v>
      </c>
      <c r="J377" s="143">
        <f t="shared" si="11"/>
        <v>0</v>
      </c>
    </row>
    <row r="378" spans="2:10" x14ac:dyDescent="0.25">
      <c r="B378" t="s">
        <v>410</v>
      </c>
      <c r="C378">
        <v>100</v>
      </c>
      <c r="D378" s="149">
        <v>11777</v>
      </c>
      <c r="E378" s="149">
        <v>0</v>
      </c>
      <c r="G378" s="143">
        <v>5.9504132231404959E-2</v>
      </c>
      <c r="I378" s="143">
        <f t="shared" si="10"/>
        <v>700.78016528925616</v>
      </c>
      <c r="J378" s="143">
        <f t="shared" si="11"/>
        <v>0</v>
      </c>
    </row>
    <row r="379" spans="2:10" x14ac:dyDescent="0.25">
      <c r="B379" t="s">
        <v>411</v>
      </c>
      <c r="C379">
        <v>100</v>
      </c>
      <c r="D379" s="149">
        <v>7186</v>
      </c>
      <c r="E379" s="149">
        <v>0</v>
      </c>
      <c r="G379" s="143">
        <v>6.1487603305785121E-2</v>
      </c>
      <c r="I379" s="143">
        <f t="shared" si="10"/>
        <v>441.84991735537187</v>
      </c>
      <c r="J379" s="143">
        <f t="shared" si="11"/>
        <v>0</v>
      </c>
    </row>
    <row r="380" spans="2:10" x14ac:dyDescent="0.25">
      <c r="B380" t="s">
        <v>412</v>
      </c>
      <c r="C380">
        <v>100</v>
      </c>
      <c r="D380" s="149">
        <v>10770</v>
      </c>
      <c r="E380" s="149">
        <v>0</v>
      </c>
      <c r="G380" s="143">
        <v>5.9504132231404959E-2</v>
      </c>
      <c r="I380" s="143">
        <f t="shared" si="10"/>
        <v>640.85950413223145</v>
      </c>
      <c r="J380" s="143">
        <f t="shared" si="11"/>
        <v>0</v>
      </c>
    </row>
    <row r="381" spans="2:10" x14ac:dyDescent="0.25">
      <c r="B381" t="s">
        <v>413</v>
      </c>
      <c r="C381">
        <v>100</v>
      </c>
      <c r="D381" s="149">
        <v>16036</v>
      </c>
      <c r="E381" s="149">
        <v>0</v>
      </c>
      <c r="G381" s="143">
        <v>6.1487603305785121E-2</v>
      </c>
      <c r="I381" s="143">
        <f t="shared" si="10"/>
        <v>986.01520661157019</v>
      </c>
      <c r="J381" s="143">
        <f t="shared" si="11"/>
        <v>0</v>
      </c>
    </row>
    <row r="382" spans="2:10" x14ac:dyDescent="0.25">
      <c r="B382" t="s">
        <v>414</v>
      </c>
      <c r="C382">
        <v>100</v>
      </c>
      <c r="D382" s="149">
        <v>49748</v>
      </c>
      <c r="E382" s="149">
        <v>0</v>
      </c>
      <c r="G382" s="143">
        <v>6.1487603305785121E-2</v>
      </c>
      <c r="I382" s="143">
        <f t="shared" si="10"/>
        <v>3058.8852892561981</v>
      </c>
      <c r="J382" s="143">
        <f t="shared" si="11"/>
        <v>0</v>
      </c>
    </row>
    <row r="383" spans="2:10" x14ac:dyDescent="0.25">
      <c r="B383" t="s">
        <v>415</v>
      </c>
      <c r="C383">
        <v>100</v>
      </c>
      <c r="D383" s="149">
        <v>6882</v>
      </c>
      <c r="E383">
        <v>0</v>
      </c>
      <c r="G383" s="143">
        <v>5.5537190082644627E-2</v>
      </c>
      <c r="I383" s="143">
        <f t="shared" si="10"/>
        <v>382.20694214876033</v>
      </c>
      <c r="J383" s="143">
        <f t="shared" si="11"/>
        <v>0</v>
      </c>
    </row>
    <row r="384" spans="2:10" x14ac:dyDescent="0.25">
      <c r="B384" t="s">
        <v>416</v>
      </c>
      <c r="C384">
        <v>100</v>
      </c>
      <c r="D384" s="149">
        <v>7651</v>
      </c>
      <c r="E384">
        <v>0</v>
      </c>
      <c r="G384" s="143">
        <v>6.1487603305785121E-2</v>
      </c>
      <c r="I384" s="143">
        <f t="shared" si="10"/>
        <v>470.44165289256199</v>
      </c>
      <c r="J384" s="143">
        <f t="shared" si="11"/>
        <v>0</v>
      </c>
    </row>
    <row r="385" spans="2:10" x14ac:dyDescent="0.25">
      <c r="B385" t="s">
        <v>417</v>
      </c>
      <c r="C385">
        <v>100</v>
      </c>
      <c r="D385" s="149">
        <v>9404</v>
      </c>
      <c r="E385" s="149">
        <v>0</v>
      </c>
      <c r="G385" s="143">
        <v>5.9504132231404959E-2</v>
      </c>
      <c r="I385" s="143">
        <f t="shared" si="10"/>
        <v>559.57685950413224</v>
      </c>
      <c r="J385" s="143">
        <f t="shared" si="11"/>
        <v>0</v>
      </c>
    </row>
    <row r="386" spans="2:10" x14ac:dyDescent="0.25">
      <c r="B386" t="s">
        <v>418</v>
      </c>
      <c r="C386">
        <v>100</v>
      </c>
      <c r="D386" s="149">
        <v>12515</v>
      </c>
      <c r="E386" s="149">
        <v>0</v>
      </c>
      <c r="G386" s="143">
        <v>6.1487603305785121E-2</v>
      </c>
      <c r="I386" s="143">
        <f t="shared" si="10"/>
        <v>769.51735537190075</v>
      </c>
      <c r="J386" s="143">
        <f t="shared" si="11"/>
        <v>0</v>
      </c>
    </row>
    <row r="387" spans="2:10" x14ac:dyDescent="0.25">
      <c r="B387" t="s">
        <v>419</v>
      </c>
      <c r="C387">
        <v>100</v>
      </c>
      <c r="D387" s="149">
        <v>9450</v>
      </c>
      <c r="E387" s="149">
        <v>0</v>
      </c>
      <c r="G387" s="143">
        <v>5.9504132231404959E-2</v>
      </c>
      <c r="I387" s="143">
        <f t="shared" si="10"/>
        <v>562.31404958677683</v>
      </c>
      <c r="J387" s="143">
        <f t="shared" si="11"/>
        <v>0</v>
      </c>
    </row>
    <row r="388" spans="2:10" x14ac:dyDescent="0.25">
      <c r="B388" t="s">
        <v>420</v>
      </c>
      <c r="C388">
        <v>100</v>
      </c>
      <c r="D388" s="149">
        <v>10060</v>
      </c>
      <c r="E388" s="149">
        <v>0</v>
      </c>
      <c r="G388" s="143">
        <v>6.1487603305785121E-2</v>
      </c>
      <c r="I388" s="143">
        <f t="shared" si="10"/>
        <v>618.5652892561983</v>
      </c>
      <c r="J388" s="143">
        <f t="shared" si="11"/>
        <v>0</v>
      </c>
    </row>
    <row r="389" spans="2:10" x14ac:dyDescent="0.25">
      <c r="B389" t="s">
        <v>421</v>
      </c>
      <c r="C389">
        <v>100</v>
      </c>
      <c r="D389" s="149">
        <v>8066</v>
      </c>
      <c r="E389" s="149">
        <v>0</v>
      </c>
      <c r="G389" s="143">
        <v>6.1487603305785121E-2</v>
      </c>
      <c r="I389" s="143">
        <f t="shared" si="10"/>
        <v>495.9590082644628</v>
      </c>
      <c r="J389" s="143">
        <f t="shared" si="11"/>
        <v>0</v>
      </c>
    </row>
    <row r="390" spans="2:10" x14ac:dyDescent="0.25">
      <c r="B390" t="s">
        <v>422</v>
      </c>
      <c r="C390">
        <v>100</v>
      </c>
      <c r="D390" s="149">
        <v>14533</v>
      </c>
      <c r="E390" s="149">
        <v>0</v>
      </c>
      <c r="G390" s="143">
        <v>5.9504132231404959E-2</v>
      </c>
      <c r="I390" s="143">
        <f t="shared" si="10"/>
        <v>864.77355371900831</v>
      </c>
      <c r="J390" s="143">
        <f t="shared" si="11"/>
        <v>0</v>
      </c>
    </row>
    <row r="391" spans="2:10" x14ac:dyDescent="0.25">
      <c r="B391" t="s">
        <v>423</v>
      </c>
      <c r="C391">
        <v>100</v>
      </c>
      <c r="D391" s="149">
        <v>7589</v>
      </c>
      <c r="E391" s="149">
        <v>0</v>
      </c>
      <c r="G391" s="143">
        <v>6.1487603305785121E-2</v>
      </c>
      <c r="I391" s="143">
        <f t="shared" si="10"/>
        <v>466.62942148760328</v>
      </c>
      <c r="J391" s="143">
        <f t="shared" si="11"/>
        <v>0</v>
      </c>
    </row>
    <row r="392" spans="2:10" x14ac:dyDescent="0.25">
      <c r="B392" t="s">
        <v>424</v>
      </c>
      <c r="C392">
        <v>100</v>
      </c>
      <c r="D392" s="149">
        <v>14055</v>
      </c>
      <c r="E392" s="149">
        <v>0</v>
      </c>
      <c r="G392" s="143">
        <v>5.9504132231404959E-2</v>
      </c>
      <c r="I392" s="143">
        <f t="shared" ref="I392:I455" si="12">D392*G392</f>
        <v>836.33057851239664</v>
      </c>
      <c r="J392" s="143">
        <f t="shared" ref="J392:J455" si="13">E392*G392</f>
        <v>0</v>
      </c>
    </row>
    <row r="393" spans="2:10" x14ac:dyDescent="0.25">
      <c r="B393" t="s">
        <v>425</v>
      </c>
      <c r="C393">
        <v>100</v>
      </c>
      <c r="D393" s="149">
        <v>6474</v>
      </c>
      <c r="E393" s="149">
        <v>0</v>
      </c>
      <c r="G393" s="143">
        <v>6.1487603305785121E-2</v>
      </c>
      <c r="I393" s="143">
        <f t="shared" si="12"/>
        <v>398.0707438016529</v>
      </c>
      <c r="J393" s="143">
        <f t="shared" si="13"/>
        <v>0</v>
      </c>
    </row>
    <row r="394" spans="2:10" x14ac:dyDescent="0.25">
      <c r="B394" t="s">
        <v>426</v>
      </c>
      <c r="C394">
        <v>100</v>
      </c>
      <c r="D394" s="149">
        <v>17352</v>
      </c>
      <c r="E394" s="149">
        <v>0</v>
      </c>
      <c r="G394" s="143">
        <v>6.1487603305785121E-2</v>
      </c>
      <c r="I394" s="143">
        <f t="shared" si="12"/>
        <v>1066.9328925619834</v>
      </c>
      <c r="J394" s="143">
        <f t="shared" si="13"/>
        <v>0</v>
      </c>
    </row>
    <row r="395" spans="2:10" x14ac:dyDescent="0.25">
      <c r="B395" t="s">
        <v>427</v>
      </c>
      <c r="C395">
        <v>100</v>
      </c>
      <c r="D395" s="149">
        <v>30332</v>
      </c>
      <c r="E395" s="149">
        <v>0</v>
      </c>
      <c r="G395" s="143">
        <v>5.5537190082644627E-2</v>
      </c>
      <c r="I395" s="143">
        <f t="shared" si="12"/>
        <v>1684.5540495867767</v>
      </c>
      <c r="J395" s="143">
        <f t="shared" si="13"/>
        <v>0</v>
      </c>
    </row>
    <row r="396" spans="2:10" x14ac:dyDescent="0.25">
      <c r="B396" t="s">
        <v>428</v>
      </c>
      <c r="C396">
        <v>100</v>
      </c>
      <c r="D396" s="149">
        <v>21248</v>
      </c>
      <c r="E396" s="149">
        <v>0</v>
      </c>
      <c r="G396" s="143">
        <v>6.1487603305785121E-2</v>
      </c>
      <c r="I396" s="143">
        <f t="shared" si="12"/>
        <v>1306.4885950413222</v>
      </c>
      <c r="J396" s="143">
        <f t="shared" si="13"/>
        <v>0</v>
      </c>
    </row>
    <row r="397" spans="2:10" x14ac:dyDescent="0.25">
      <c r="B397" t="s">
        <v>429</v>
      </c>
      <c r="C397">
        <v>100</v>
      </c>
      <c r="D397" s="149">
        <v>20939</v>
      </c>
      <c r="E397" s="149">
        <v>0</v>
      </c>
      <c r="G397" s="143">
        <v>5.9504132231404959E-2</v>
      </c>
      <c r="I397" s="143">
        <f t="shared" si="12"/>
        <v>1245.9570247933884</v>
      </c>
      <c r="J397" s="143">
        <f t="shared" si="13"/>
        <v>0</v>
      </c>
    </row>
    <row r="398" spans="2:10" x14ac:dyDescent="0.25">
      <c r="B398" t="s">
        <v>430</v>
      </c>
      <c r="C398">
        <v>100</v>
      </c>
      <c r="D398" s="149">
        <v>7044</v>
      </c>
      <c r="E398" s="149">
        <v>0</v>
      </c>
      <c r="G398" s="143">
        <v>6.1487603305785121E-2</v>
      </c>
      <c r="I398" s="143">
        <f t="shared" si="12"/>
        <v>433.11867768595039</v>
      </c>
      <c r="J398" s="143">
        <f t="shared" si="13"/>
        <v>0</v>
      </c>
    </row>
    <row r="399" spans="2:10" x14ac:dyDescent="0.25">
      <c r="B399" t="s">
        <v>431</v>
      </c>
      <c r="C399">
        <v>100</v>
      </c>
      <c r="D399" s="149">
        <v>7801</v>
      </c>
      <c r="E399" s="149">
        <v>0</v>
      </c>
      <c r="G399" s="143">
        <v>5.9504132231404959E-2</v>
      </c>
      <c r="I399" s="143">
        <f t="shared" si="12"/>
        <v>464.19173553719008</v>
      </c>
      <c r="J399" s="143">
        <f t="shared" si="13"/>
        <v>0</v>
      </c>
    </row>
    <row r="400" spans="2:10" x14ac:dyDescent="0.25">
      <c r="B400" t="s">
        <v>432</v>
      </c>
      <c r="C400">
        <v>100</v>
      </c>
      <c r="D400" s="149">
        <v>12310</v>
      </c>
      <c r="E400" s="149">
        <v>0</v>
      </c>
      <c r="G400" s="143">
        <v>6.1487603305785121E-2</v>
      </c>
      <c r="I400" s="143">
        <f t="shared" si="12"/>
        <v>756.91239669421486</v>
      </c>
      <c r="J400" s="143">
        <f t="shared" si="13"/>
        <v>0</v>
      </c>
    </row>
    <row r="401" spans="2:10" x14ac:dyDescent="0.25">
      <c r="B401" t="s">
        <v>433</v>
      </c>
      <c r="C401">
        <v>100</v>
      </c>
      <c r="D401" s="149">
        <v>8597</v>
      </c>
      <c r="E401" s="149">
        <v>0</v>
      </c>
      <c r="G401" s="143">
        <v>6.1487603305785121E-2</v>
      </c>
      <c r="I401" s="143">
        <f t="shared" si="12"/>
        <v>528.60892561983474</v>
      </c>
      <c r="J401" s="143">
        <f t="shared" si="13"/>
        <v>0</v>
      </c>
    </row>
    <row r="402" spans="2:10" x14ac:dyDescent="0.25">
      <c r="B402" t="s">
        <v>434</v>
      </c>
      <c r="C402">
        <v>100</v>
      </c>
      <c r="D402" s="149">
        <v>10434</v>
      </c>
      <c r="E402" s="149">
        <v>0</v>
      </c>
      <c r="G402" s="143">
        <v>5.9504132231404959E-2</v>
      </c>
      <c r="I402" s="143">
        <f t="shared" si="12"/>
        <v>620.86611570247931</v>
      </c>
      <c r="J402" s="143">
        <f t="shared" si="13"/>
        <v>0</v>
      </c>
    </row>
    <row r="403" spans="2:10" x14ac:dyDescent="0.25">
      <c r="B403" t="s">
        <v>435</v>
      </c>
      <c r="C403">
        <v>100</v>
      </c>
      <c r="D403" s="149">
        <v>6803</v>
      </c>
      <c r="E403" s="149">
        <v>0</v>
      </c>
      <c r="G403" s="143">
        <v>6.1487603305785121E-2</v>
      </c>
      <c r="I403" s="143">
        <f t="shared" si="12"/>
        <v>418.3001652892562</v>
      </c>
      <c r="J403" s="143">
        <f t="shared" si="13"/>
        <v>0</v>
      </c>
    </row>
    <row r="404" spans="2:10" x14ac:dyDescent="0.25">
      <c r="B404" t="s">
        <v>436</v>
      </c>
      <c r="C404">
        <v>100</v>
      </c>
      <c r="D404" s="149">
        <v>12149</v>
      </c>
      <c r="E404" s="149">
        <v>0</v>
      </c>
      <c r="G404" s="143">
        <v>5.9504132231404959E-2</v>
      </c>
      <c r="I404" s="143">
        <f t="shared" si="12"/>
        <v>722.91570247933885</v>
      </c>
      <c r="J404" s="143">
        <f t="shared" si="13"/>
        <v>0</v>
      </c>
    </row>
    <row r="405" spans="2:10" x14ac:dyDescent="0.25">
      <c r="B405" t="s">
        <v>437</v>
      </c>
      <c r="C405">
        <v>100</v>
      </c>
      <c r="D405" s="149">
        <v>8796</v>
      </c>
      <c r="E405" s="149">
        <v>0</v>
      </c>
      <c r="G405" s="143">
        <v>6.1487603305785121E-2</v>
      </c>
      <c r="I405" s="143">
        <f t="shared" si="12"/>
        <v>540.8449586776859</v>
      </c>
      <c r="J405" s="143">
        <f t="shared" si="13"/>
        <v>0</v>
      </c>
    </row>
    <row r="406" spans="2:10" x14ac:dyDescent="0.25">
      <c r="B406" t="s">
        <v>438</v>
      </c>
      <c r="C406">
        <v>100</v>
      </c>
      <c r="D406" s="149">
        <v>7521</v>
      </c>
      <c r="E406">
        <v>0</v>
      </c>
      <c r="G406" s="143">
        <v>6.1487603305785121E-2</v>
      </c>
      <c r="I406" s="143">
        <f t="shared" si="12"/>
        <v>462.4482644628099</v>
      </c>
      <c r="J406" s="143">
        <f t="shared" si="13"/>
        <v>0</v>
      </c>
    </row>
    <row r="407" spans="2:10" x14ac:dyDescent="0.25">
      <c r="B407" t="s">
        <v>439</v>
      </c>
      <c r="C407">
        <v>100</v>
      </c>
      <c r="D407" s="149">
        <v>5720</v>
      </c>
      <c r="E407">
        <v>0</v>
      </c>
      <c r="G407" s="143">
        <v>5.5537190082644627E-2</v>
      </c>
      <c r="I407" s="143">
        <f t="shared" si="12"/>
        <v>317.67272727272729</v>
      </c>
      <c r="J407" s="143">
        <f t="shared" si="13"/>
        <v>0</v>
      </c>
    </row>
    <row r="408" spans="2:10" x14ac:dyDescent="0.25">
      <c r="B408" t="s">
        <v>440</v>
      </c>
      <c r="C408">
        <v>100</v>
      </c>
      <c r="D408" s="149">
        <v>5183</v>
      </c>
      <c r="E408">
        <v>0</v>
      </c>
      <c r="G408" s="143">
        <v>6.1487603305785121E-2</v>
      </c>
      <c r="I408" s="143">
        <f t="shared" si="12"/>
        <v>318.69024793388428</v>
      </c>
      <c r="J408" s="143">
        <f t="shared" si="13"/>
        <v>0</v>
      </c>
    </row>
    <row r="409" spans="2:10" x14ac:dyDescent="0.25">
      <c r="B409" t="s">
        <v>441</v>
      </c>
      <c r="C409">
        <v>100</v>
      </c>
      <c r="D409" s="149">
        <v>6044</v>
      </c>
      <c r="E409" s="149">
        <v>0</v>
      </c>
      <c r="G409" s="143">
        <v>5.9504132231404959E-2</v>
      </c>
      <c r="I409" s="143">
        <f t="shared" si="12"/>
        <v>359.6429752066116</v>
      </c>
      <c r="J409" s="143">
        <f t="shared" si="13"/>
        <v>0</v>
      </c>
    </row>
    <row r="410" spans="2:10" x14ac:dyDescent="0.25">
      <c r="B410" t="s">
        <v>442</v>
      </c>
      <c r="C410">
        <v>100</v>
      </c>
      <c r="D410" s="149">
        <v>5467</v>
      </c>
      <c r="E410" s="149">
        <v>0</v>
      </c>
      <c r="G410" s="143">
        <v>6.1487603305785121E-2</v>
      </c>
      <c r="I410" s="143">
        <f t="shared" si="12"/>
        <v>336.15272727272725</v>
      </c>
      <c r="J410" s="143">
        <f t="shared" si="13"/>
        <v>0</v>
      </c>
    </row>
    <row r="411" spans="2:10" x14ac:dyDescent="0.25">
      <c r="B411" t="s">
        <v>443</v>
      </c>
      <c r="C411">
        <v>100</v>
      </c>
      <c r="D411" s="149">
        <v>9018</v>
      </c>
      <c r="E411" s="149">
        <v>0</v>
      </c>
      <c r="G411" s="143">
        <v>5.9504132231404959E-2</v>
      </c>
      <c r="I411" s="143">
        <f t="shared" si="12"/>
        <v>536.60826446280987</v>
      </c>
      <c r="J411" s="143">
        <f t="shared" si="13"/>
        <v>0</v>
      </c>
    </row>
    <row r="412" spans="2:10" x14ac:dyDescent="0.25">
      <c r="B412" t="s">
        <v>444</v>
      </c>
      <c r="C412">
        <v>100</v>
      </c>
      <c r="D412" s="149">
        <v>10242</v>
      </c>
      <c r="E412" s="149">
        <v>0</v>
      </c>
      <c r="G412" s="143">
        <v>6.1487603305785121E-2</v>
      </c>
      <c r="I412" s="143">
        <f t="shared" si="12"/>
        <v>629.75603305785125</v>
      </c>
      <c r="J412" s="143">
        <f t="shared" si="13"/>
        <v>0</v>
      </c>
    </row>
    <row r="413" spans="2:10" x14ac:dyDescent="0.25">
      <c r="B413" t="s">
        <v>445</v>
      </c>
      <c r="C413">
        <v>100</v>
      </c>
      <c r="D413" s="149">
        <v>7116</v>
      </c>
      <c r="E413" s="149">
        <v>0</v>
      </c>
      <c r="G413" s="143">
        <v>6.1487603305785121E-2</v>
      </c>
      <c r="I413" s="143">
        <f t="shared" si="12"/>
        <v>437.54578512396694</v>
      </c>
      <c r="J413" s="143">
        <f t="shared" si="13"/>
        <v>0</v>
      </c>
    </row>
    <row r="414" spans="2:10" x14ac:dyDescent="0.25">
      <c r="B414" t="s">
        <v>446</v>
      </c>
      <c r="C414">
        <v>100</v>
      </c>
      <c r="D414" s="149">
        <v>4361</v>
      </c>
      <c r="E414" s="149">
        <v>0</v>
      </c>
      <c r="G414" s="143">
        <v>5.9504132231404959E-2</v>
      </c>
      <c r="I414" s="143">
        <f t="shared" si="12"/>
        <v>259.49752066115701</v>
      </c>
      <c r="J414" s="143">
        <f t="shared" si="13"/>
        <v>0</v>
      </c>
    </row>
    <row r="415" spans="2:10" x14ac:dyDescent="0.25">
      <c r="B415" t="s">
        <v>447</v>
      </c>
      <c r="C415">
        <v>100</v>
      </c>
      <c r="D415" s="149">
        <v>5874</v>
      </c>
      <c r="E415" s="149">
        <v>0</v>
      </c>
      <c r="G415" s="143">
        <v>6.1487603305785121E-2</v>
      </c>
      <c r="I415" s="143">
        <f t="shared" si="12"/>
        <v>361.17818181818183</v>
      </c>
      <c r="J415" s="143">
        <f t="shared" si="13"/>
        <v>0</v>
      </c>
    </row>
    <row r="416" spans="2:10" x14ac:dyDescent="0.25">
      <c r="B416" t="s">
        <v>448</v>
      </c>
      <c r="C416">
        <v>100</v>
      </c>
      <c r="D416" s="149">
        <v>5943</v>
      </c>
      <c r="E416" s="149">
        <v>0</v>
      </c>
      <c r="G416" s="143">
        <v>5.9504132231404959E-2</v>
      </c>
      <c r="I416" s="143">
        <f t="shared" si="12"/>
        <v>353.6330578512397</v>
      </c>
      <c r="J416" s="143">
        <f t="shared" si="13"/>
        <v>0</v>
      </c>
    </row>
    <row r="417" spans="2:10" x14ac:dyDescent="0.25">
      <c r="B417" t="s">
        <v>449</v>
      </c>
      <c r="C417">
        <v>100</v>
      </c>
      <c r="D417" s="149">
        <v>49355</v>
      </c>
      <c r="E417" s="149">
        <v>0</v>
      </c>
      <c r="G417" s="143">
        <v>6.1487603305785121E-2</v>
      </c>
      <c r="I417" s="143">
        <f t="shared" si="12"/>
        <v>3034.7206611570246</v>
      </c>
      <c r="J417" s="143">
        <f t="shared" si="13"/>
        <v>0</v>
      </c>
    </row>
    <row r="418" spans="2:10" x14ac:dyDescent="0.25">
      <c r="B418" t="s">
        <v>450</v>
      </c>
      <c r="C418">
        <v>100</v>
      </c>
      <c r="D418" s="149">
        <v>57901</v>
      </c>
      <c r="E418" s="149">
        <v>0</v>
      </c>
      <c r="G418" s="143">
        <v>6.1487603305785121E-2</v>
      </c>
      <c r="I418" s="143">
        <f t="shared" si="12"/>
        <v>3560.1937190082645</v>
      </c>
      <c r="J418" s="143">
        <f t="shared" si="13"/>
        <v>0</v>
      </c>
    </row>
    <row r="419" spans="2:10" x14ac:dyDescent="0.25">
      <c r="B419" t="s">
        <v>451</v>
      </c>
      <c r="C419">
        <v>100</v>
      </c>
      <c r="D419" s="149">
        <v>34805</v>
      </c>
      <c r="E419" s="149">
        <v>0</v>
      </c>
      <c r="G419" s="143">
        <v>5.752066115702479E-2</v>
      </c>
      <c r="I419" s="143">
        <f t="shared" si="12"/>
        <v>2002.0066115702477</v>
      </c>
      <c r="J419" s="143">
        <f t="shared" si="13"/>
        <v>0</v>
      </c>
    </row>
    <row r="420" spans="2:10" x14ac:dyDescent="0.25">
      <c r="B420" t="s">
        <v>452</v>
      </c>
      <c r="C420">
        <v>100</v>
      </c>
      <c r="D420" s="149">
        <v>9772</v>
      </c>
      <c r="E420">
        <v>0</v>
      </c>
      <c r="G420" s="143">
        <v>6.1487603305785121E-2</v>
      </c>
      <c r="I420" s="143">
        <f t="shared" si="12"/>
        <v>600.85685950413222</v>
      </c>
      <c r="J420" s="143">
        <f t="shared" si="13"/>
        <v>0</v>
      </c>
    </row>
    <row r="421" spans="2:10" x14ac:dyDescent="0.25">
      <c r="B421" t="s">
        <v>453</v>
      </c>
      <c r="C421">
        <v>100</v>
      </c>
      <c r="D421" s="149">
        <v>8475</v>
      </c>
      <c r="E421" s="149">
        <v>0</v>
      </c>
      <c r="G421" s="143">
        <v>5.9504132231404959E-2</v>
      </c>
      <c r="I421" s="143">
        <f t="shared" si="12"/>
        <v>504.29752066115702</v>
      </c>
      <c r="J421" s="143">
        <f t="shared" si="13"/>
        <v>0</v>
      </c>
    </row>
    <row r="422" spans="2:10" x14ac:dyDescent="0.25">
      <c r="B422" t="s">
        <v>454</v>
      </c>
      <c r="C422">
        <v>100</v>
      </c>
      <c r="D422" s="149">
        <v>15419</v>
      </c>
      <c r="E422" s="149">
        <v>0</v>
      </c>
      <c r="G422" s="143">
        <v>6.1487603305785121E-2</v>
      </c>
      <c r="I422" s="143">
        <f t="shared" si="12"/>
        <v>948.07735537190081</v>
      </c>
      <c r="J422" s="143">
        <f t="shared" si="13"/>
        <v>0</v>
      </c>
    </row>
    <row r="423" spans="2:10" x14ac:dyDescent="0.25">
      <c r="B423" t="s">
        <v>455</v>
      </c>
      <c r="C423">
        <v>100</v>
      </c>
      <c r="D423" s="149">
        <v>6855</v>
      </c>
      <c r="E423" s="149">
        <v>0</v>
      </c>
      <c r="G423" s="143">
        <v>5.9504132231404959E-2</v>
      </c>
      <c r="I423" s="143">
        <f t="shared" si="12"/>
        <v>407.90082644628097</v>
      </c>
      <c r="J423" s="143">
        <f t="shared" si="13"/>
        <v>0</v>
      </c>
    </row>
    <row r="424" spans="2:10" x14ac:dyDescent="0.25">
      <c r="B424" t="s">
        <v>456</v>
      </c>
      <c r="C424">
        <v>100</v>
      </c>
      <c r="D424" s="149">
        <v>6847</v>
      </c>
      <c r="E424" s="149">
        <v>0</v>
      </c>
      <c r="G424" s="143">
        <v>6.1487603305785121E-2</v>
      </c>
      <c r="I424" s="143">
        <f t="shared" si="12"/>
        <v>421.00561983471073</v>
      </c>
      <c r="J424" s="143">
        <f t="shared" si="13"/>
        <v>0</v>
      </c>
    </row>
    <row r="425" spans="2:10" x14ac:dyDescent="0.25">
      <c r="B425" t="s">
        <v>457</v>
      </c>
      <c r="C425">
        <v>100</v>
      </c>
      <c r="D425" s="149">
        <v>8982</v>
      </c>
      <c r="E425" s="149">
        <v>0</v>
      </c>
      <c r="G425" s="143">
        <v>6.1487603305785121E-2</v>
      </c>
      <c r="I425" s="143">
        <f t="shared" si="12"/>
        <v>552.28165289256197</v>
      </c>
      <c r="J425" s="143">
        <f t="shared" si="13"/>
        <v>0</v>
      </c>
    </row>
    <row r="426" spans="2:10" x14ac:dyDescent="0.25">
      <c r="B426" t="s">
        <v>458</v>
      </c>
      <c r="C426">
        <v>100</v>
      </c>
      <c r="D426" s="149">
        <v>15359</v>
      </c>
      <c r="E426" s="149">
        <v>0</v>
      </c>
      <c r="G426" s="143">
        <v>5.9504132231404959E-2</v>
      </c>
      <c r="I426" s="143">
        <f t="shared" si="12"/>
        <v>913.92396694214881</v>
      </c>
      <c r="J426" s="143">
        <f t="shared" si="13"/>
        <v>0</v>
      </c>
    </row>
    <row r="427" spans="2:10" x14ac:dyDescent="0.25">
      <c r="B427" t="s">
        <v>459</v>
      </c>
      <c r="C427">
        <v>100</v>
      </c>
      <c r="D427" s="149">
        <v>6964</v>
      </c>
      <c r="E427" s="149">
        <v>0</v>
      </c>
      <c r="G427" s="143">
        <v>6.1487603305785121E-2</v>
      </c>
      <c r="I427" s="143">
        <f t="shared" si="12"/>
        <v>428.19966942148756</v>
      </c>
      <c r="J427" s="143">
        <f t="shared" si="13"/>
        <v>0</v>
      </c>
    </row>
    <row r="428" spans="2:10" x14ac:dyDescent="0.25">
      <c r="B428" t="s">
        <v>460</v>
      </c>
      <c r="C428">
        <v>100</v>
      </c>
      <c r="D428" s="149">
        <v>12423</v>
      </c>
      <c r="E428" s="149">
        <v>0</v>
      </c>
      <c r="G428" s="143">
        <v>5.9504132231404959E-2</v>
      </c>
      <c r="I428" s="143">
        <f t="shared" si="12"/>
        <v>739.21983471074384</v>
      </c>
      <c r="J428" s="143">
        <f t="shared" si="13"/>
        <v>0</v>
      </c>
    </row>
    <row r="429" spans="2:10" x14ac:dyDescent="0.25">
      <c r="B429" t="s">
        <v>461</v>
      </c>
      <c r="C429">
        <v>100</v>
      </c>
      <c r="D429" s="149">
        <v>6254</v>
      </c>
      <c r="E429" s="149">
        <v>0</v>
      </c>
      <c r="G429" s="143">
        <v>6.1487603305785121E-2</v>
      </c>
      <c r="I429" s="143">
        <f t="shared" si="12"/>
        <v>384.54347107438014</v>
      </c>
      <c r="J429" s="143">
        <f t="shared" si="13"/>
        <v>0</v>
      </c>
    </row>
    <row r="430" spans="2:10" x14ac:dyDescent="0.25">
      <c r="B430" t="s">
        <v>462</v>
      </c>
      <c r="C430">
        <v>100</v>
      </c>
      <c r="D430" s="149">
        <v>5845</v>
      </c>
      <c r="E430">
        <v>0</v>
      </c>
      <c r="G430" s="143">
        <v>6.1487603305785121E-2</v>
      </c>
      <c r="I430" s="143">
        <f t="shared" si="12"/>
        <v>359.39504132231406</v>
      </c>
      <c r="J430" s="143">
        <f t="shared" si="13"/>
        <v>0</v>
      </c>
    </row>
    <row r="431" spans="2:10" x14ac:dyDescent="0.25">
      <c r="B431" t="s">
        <v>463</v>
      </c>
      <c r="C431">
        <v>100</v>
      </c>
      <c r="D431" s="149">
        <v>9793</v>
      </c>
      <c r="E431" s="149">
        <v>0</v>
      </c>
      <c r="G431" s="143">
        <v>5.5537190082644627E-2</v>
      </c>
      <c r="I431" s="143">
        <f t="shared" si="12"/>
        <v>543.87570247933888</v>
      </c>
      <c r="J431" s="143">
        <f t="shared" si="13"/>
        <v>0</v>
      </c>
    </row>
    <row r="432" spans="2:10" x14ac:dyDescent="0.25">
      <c r="B432" t="s">
        <v>464</v>
      </c>
      <c r="C432">
        <v>100</v>
      </c>
      <c r="D432" s="149">
        <v>16523</v>
      </c>
      <c r="E432" s="149">
        <v>0</v>
      </c>
      <c r="G432" s="143">
        <v>6.1487603305785121E-2</v>
      </c>
      <c r="I432" s="143">
        <f t="shared" si="12"/>
        <v>1015.9596694214875</v>
      </c>
      <c r="J432" s="143">
        <f t="shared" si="13"/>
        <v>0</v>
      </c>
    </row>
    <row r="433" spans="2:10" x14ac:dyDescent="0.25">
      <c r="B433" t="s">
        <v>465</v>
      </c>
      <c r="C433">
        <v>100</v>
      </c>
      <c r="D433" s="149">
        <v>5569</v>
      </c>
      <c r="E433" s="149">
        <v>0</v>
      </c>
      <c r="G433" s="143">
        <v>5.9504132231404959E-2</v>
      </c>
      <c r="I433" s="143">
        <f t="shared" si="12"/>
        <v>331.37851239669419</v>
      </c>
      <c r="J433" s="143">
        <f t="shared" si="13"/>
        <v>0</v>
      </c>
    </row>
    <row r="434" spans="2:10" x14ac:dyDescent="0.25">
      <c r="B434" t="s">
        <v>466</v>
      </c>
      <c r="C434">
        <v>100</v>
      </c>
      <c r="D434" s="149">
        <v>13191</v>
      </c>
      <c r="E434" s="149">
        <v>0</v>
      </c>
      <c r="G434" s="143">
        <v>6.1487603305785121E-2</v>
      </c>
      <c r="I434" s="143">
        <f t="shared" si="12"/>
        <v>811.08297520661154</v>
      </c>
      <c r="J434" s="143">
        <f t="shared" si="13"/>
        <v>0</v>
      </c>
    </row>
    <row r="435" spans="2:10" x14ac:dyDescent="0.25">
      <c r="B435" t="s">
        <v>467</v>
      </c>
      <c r="C435">
        <v>100</v>
      </c>
      <c r="D435" s="149">
        <v>6789</v>
      </c>
      <c r="E435" s="149">
        <v>0</v>
      </c>
      <c r="G435" s="143">
        <v>5.9504132231404959E-2</v>
      </c>
      <c r="I435" s="143">
        <f t="shared" si="12"/>
        <v>403.97355371900829</v>
      </c>
      <c r="J435" s="143">
        <f t="shared" si="13"/>
        <v>0</v>
      </c>
    </row>
    <row r="436" spans="2:10" x14ac:dyDescent="0.25">
      <c r="B436" t="s">
        <v>468</v>
      </c>
      <c r="C436">
        <v>100</v>
      </c>
      <c r="D436" s="149">
        <v>12199</v>
      </c>
      <c r="E436" s="149">
        <v>0</v>
      </c>
      <c r="G436" s="143">
        <v>6.1487603305785121E-2</v>
      </c>
      <c r="I436" s="143">
        <f t="shared" si="12"/>
        <v>750.08727272727265</v>
      </c>
      <c r="J436" s="143">
        <f t="shared" si="13"/>
        <v>0</v>
      </c>
    </row>
    <row r="437" spans="2:10" x14ac:dyDescent="0.25">
      <c r="B437" t="s">
        <v>469</v>
      </c>
      <c r="C437">
        <v>100</v>
      </c>
      <c r="D437" s="149">
        <v>6942</v>
      </c>
      <c r="E437" s="149">
        <v>0</v>
      </c>
      <c r="G437" s="143">
        <v>6.1487603305785121E-2</v>
      </c>
      <c r="I437" s="143">
        <f t="shared" si="12"/>
        <v>426.84694214876032</v>
      </c>
      <c r="J437" s="143">
        <f t="shared" si="13"/>
        <v>0</v>
      </c>
    </row>
    <row r="438" spans="2:10" x14ac:dyDescent="0.25">
      <c r="B438" t="s">
        <v>470</v>
      </c>
      <c r="C438">
        <v>100</v>
      </c>
      <c r="D438" s="149">
        <v>9747</v>
      </c>
      <c r="E438" s="149">
        <v>0</v>
      </c>
      <c r="G438" s="143">
        <v>5.9504132231404959E-2</v>
      </c>
      <c r="I438" s="143">
        <f t="shared" si="12"/>
        <v>579.98677685950418</v>
      </c>
      <c r="J438" s="143">
        <f t="shared" si="13"/>
        <v>0</v>
      </c>
    </row>
    <row r="439" spans="2:10" x14ac:dyDescent="0.25">
      <c r="B439" t="s">
        <v>471</v>
      </c>
      <c r="C439">
        <v>100</v>
      </c>
      <c r="D439" s="149">
        <v>8506</v>
      </c>
      <c r="E439" s="149">
        <v>0</v>
      </c>
      <c r="G439" s="143">
        <v>6.1487603305785121E-2</v>
      </c>
      <c r="I439" s="143">
        <f t="shared" si="12"/>
        <v>523.0135537190082</v>
      </c>
      <c r="J439" s="143">
        <f t="shared" si="13"/>
        <v>0</v>
      </c>
    </row>
    <row r="440" spans="2:10" x14ac:dyDescent="0.25">
      <c r="B440" t="s">
        <v>472</v>
      </c>
      <c r="C440">
        <v>100</v>
      </c>
      <c r="D440" s="149">
        <v>12684</v>
      </c>
      <c r="E440" s="149">
        <v>0</v>
      </c>
      <c r="G440" s="143">
        <v>5.9504132231404959E-2</v>
      </c>
      <c r="I440" s="143">
        <f t="shared" si="12"/>
        <v>754.75041322314053</v>
      </c>
      <c r="J440" s="143">
        <f t="shared" si="13"/>
        <v>0</v>
      </c>
    </row>
    <row r="441" spans="2:10" x14ac:dyDescent="0.25">
      <c r="B441" t="s">
        <v>473</v>
      </c>
      <c r="C441">
        <v>100</v>
      </c>
      <c r="D441" s="149">
        <v>14679</v>
      </c>
      <c r="E441" s="149">
        <v>0</v>
      </c>
      <c r="G441" s="143">
        <v>6.1487603305785121E-2</v>
      </c>
      <c r="I441" s="143">
        <f t="shared" si="12"/>
        <v>902.57652892561975</v>
      </c>
      <c r="J441" s="143">
        <f t="shared" si="13"/>
        <v>0</v>
      </c>
    </row>
    <row r="442" spans="2:10" x14ac:dyDescent="0.25">
      <c r="B442" t="s">
        <v>474</v>
      </c>
      <c r="C442">
        <v>100</v>
      </c>
      <c r="D442" s="149">
        <v>25425</v>
      </c>
      <c r="E442" s="149">
        <v>0</v>
      </c>
      <c r="G442" s="143">
        <v>6.1487603305785121E-2</v>
      </c>
      <c r="I442" s="143">
        <f t="shared" si="12"/>
        <v>1563.3223140495868</v>
      </c>
      <c r="J442" s="143">
        <f t="shared" si="13"/>
        <v>0</v>
      </c>
    </row>
    <row r="443" spans="2:10" x14ac:dyDescent="0.25">
      <c r="B443" t="s">
        <v>475</v>
      </c>
      <c r="C443">
        <v>100</v>
      </c>
      <c r="D443" s="149">
        <v>72390</v>
      </c>
      <c r="E443" s="149">
        <v>0</v>
      </c>
      <c r="G443" s="143">
        <v>5.5537190082644627E-2</v>
      </c>
      <c r="I443" s="143">
        <f t="shared" si="12"/>
        <v>4020.3371900826446</v>
      </c>
      <c r="J443" s="143">
        <f t="shared" si="13"/>
        <v>0</v>
      </c>
    </row>
    <row r="444" spans="2:10" x14ac:dyDescent="0.25">
      <c r="B444" t="s">
        <v>476</v>
      </c>
      <c r="C444">
        <v>100</v>
      </c>
      <c r="D444" s="149">
        <v>53965</v>
      </c>
      <c r="E444" s="149">
        <v>0</v>
      </c>
      <c r="G444" s="143">
        <v>6.1487603305785121E-2</v>
      </c>
      <c r="I444" s="143">
        <f t="shared" si="12"/>
        <v>3318.1785123966943</v>
      </c>
      <c r="J444" s="143">
        <f t="shared" si="13"/>
        <v>0</v>
      </c>
    </row>
    <row r="445" spans="2:10" x14ac:dyDescent="0.25">
      <c r="B445" t="s">
        <v>477</v>
      </c>
      <c r="C445">
        <v>100</v>
      </c>
      <c r="D445" s="149">
        <v>26333</v>
      </c>
      <c r="E445" s="149">
        <v>0</v>
      </c>
      <c r="G445" s="143">
        <v>5.9504132231404959E-2</v>
      </c>
      <c r="I445" s="143">
        <f t="shared" si="12"/>
        <v>1566.9223140495867</v>
      </c>
      <c r="J445" s="143">
        <f t="shared" si="13"/>
        <v>0</v>
      </c>
    </row>
    <row r="446" spans="2:10" x14ac:dyDescent="0.25">
      <c r="B446" t="s">
        <v>478</v>
      </c>
      <c r="C446">
        <v>100</v>
      </c>
      <c r="D446" s="149">
        <v>12510</v>
      </c>
      <c r="E446" s="149">
        <v>0</v>
      </c>
      <c r="G446" s="143">
        <v>6.1487603305785121E-2</v>
      </c>
      <c r="I446" s="143">
        <f t="shared" si="12"/>
        <v>769.20991735537189</v>
      </c>
      <c r="J446" s="143">
        <f t="shared" si="13"/>
        <v>0</v>
      </c>
    </row>
    <row r="447" spans="2:10" x14ac:dyDescent="0.25">
      <c r="B447" t="s">
        <v>479</v>
      </c>
      <c r="C447">
        <v>100</v>
      </c>
      <c r="D447" s="149">
        <v>9732</v>
      </c>
      <c r="E447" s="149">
        <v>0</v>
      </c>
      <c r="G447" s="143">
        <v>5.9504132231404959E-2</v>
      </c>
      <c r="I447" s="143">
        <f t="shared" si="12"/>
        <v>579.09421487603311</v>
      </c>
      <c r="J447" s="143">
        <f t="shared" si="13"/>
        <v>0</v>
      </c>
    </row>
    <row r="448" spans="2:10" x14ac:dyDescent="0.25">
      <c r="B448" t="s">
        <v>480</v>
      </c>
      <c r="C448">
        <v>100</v>
      </c>
      <c r="D448" s="149">
        <v>10997</v>
      </c>
      <c r="E448" s="149">
        <v>0</v>
      </c>
      <c r="G448" s="143">
        <v>6.1487603305785121E-2</v>
      </c>
      <c r="I448" s="143">
        <f t="shared" si="12"/>
        <v>676.17917355371901</v>
      </c>
      <c r="J448" s="143">
        <f t="shared" si="13"/>
        <v>0</v>
      </c>
    </row>
    <row r="449" spans="2:10" x14ac:dyDescent="0.25">
      <c r="B449" t="s">
        <v>481</v>
      </c>
      <c r="C449">
        <v>100</v>
      </c>
      <c r="D449" s="149">
        <v>10582</v>
      </c>
      <c r="E449" s="149">
        <v>0</v>
      </c>
      <c r="G449" s="143">
        <v>6.1487603305785121E-2</v>
      </c>
      <c r="I449" s="143">
        <f t="shared" si="12"/>
        <v>650.66181818181815</v>
      </c>
      <c r="J449" s="143">
        <f t="shared" si="13"/>
        <v>0</v>
      </c>
    </row>
    <row r="450" spans="2:10" x14ac:dyDescent="0.25">
      <c r="B450" t="s">
        <v>482</v>
      </c>
      <c r="C450">
        <v>100</v>
      </c>
      <c r="D450" s="149">
        <v>15475</v>
      </c>
      <c r="E450" s="149">
        <v>0</v>
      </c>
      <c r="G450" s="143">
        <v>5.9504132231404959E-2</v>
      </c>
      <c r="I450" s="143">
        <f t="shared" si="12"/>
        <v>920.82644628099172</v>
      </c>
      <c r="J450" s="143">
        <f t="shared" si="13"/>
        <v>0</v>
      </c>
    </row>
    <row r="451" spans="2:10" x14ac:dyDescent="0.25">
      <c r="B451" t="s">
        <v>483</v>
      </c>
      <c r="C451">
        <v>100</v>
      </c>
      <c r="D451" s="149">
        <v>5903</v>
      </c>
      <c r="E451" s="149">
        <v>0</v>
      </c>
      <c r="G451" s="143">
        <v>6.1487603305785121E-2</v>
      </c>
      <c r="I451" s="143">
        <f t="shared" si="12"/>
        <v>362.9613223140496</v>
      </c>
      <c r="J451" s="143">
        <f t="shared" si="13"/>
        <v>0</v>
      </c>
    </row>
    <row r="452" spans="2:10" x14ac:dyDescent="0.25">
      <c r="B452" t="s">
        <v>484</v>
      </c>
      <c r="C452">
        <v>100</v>
      </c>
      <c r="D452" s="149">
        <v>11389</v>
      </c>
      <c r="E452" s="149">
        <v>0</v>
      </c>
      <c r="G452" s="143">
        <v>5.9504132231404959E-2</v>
      </c>
      <c r="I452" s="143">
        <f t="shared" si="12"/>
        <v>677.69256198347102</v>
      </c>
      <c r="J452" s="143">
        <f t="shared" si="13"/>
        <v>0</v>
      </c>
    </row>
    <row r="453" spans="2:10" x14ac:dyDescent="0.25">
      <c r="B453" t="s">
        <v>485</v>
      </c>
      <c r="C453">
        <v>100</v>
      </c>
      <c r="D453" s="149">
        <v>6437</v>
      </c>
      <c r="E453" s="149">
        <v>0</v>
      </c>
      <c r="G453" s="143">
        <v>6.1487603305785121E-2</v>
      </c>
      <c r="I453" s="143">
        <f t="shared" si="12"/>
        <v>395.79570247933884</v>
      </c>
      <c r="J453" s="143">
        <f t="shared" si="13"/>
        <v>0</v>
      </c>
    </row>
    <row r="454" spans="2:10" x14ac:dyDescent="0.25">
      <c r="B454" t="s">
        <v>486</v>
      </c>
      <c r="C454">
        <v>100</v>
      </c>
      <c r="D454" s="149">
        <v>12163</v>
      </c>
      <c r="E454" s="149">
        <v>0</v>
      </c>
      <c r="G454" s="143">
        <v>6.1487603305785121E-2</v>
      </c>
      <c r="I454" s="143">
        <f t="shared" si="12"/>
        <v>747.8737190082644</v>
      </c>
      <c r="J454" s="143">
        <f t="shared" si="13"/>
        <v>0</v>
      </c>
    </row>
    <row r="455" spans="2:10" x14ac:dyDescent="0.25">
      <c r="B455" t="s">
        <v>487</v>
      </c>
      <c r="C455">
        <v>100</v>
      </c>
      <c r="D455" s="149">
        <v>23084</v>
      </c>
      <c r="E455" s="149">
        <v>0</v>
      </c>
      <c r="G455" s="143">
        <v>5.5537190082644627E-2</v>
      </c>
      <c r="I455" s="143">
        <f t="shared" si="12"/>
        <v>1282.0204958677687</v>
      </c>
      <c r="J455" s="143">
        <f t="shared" si="13"/>
        <v>0</v>
      </c>
    </row>
    <row r="456" spans="2:10" x14ac:dyDescent="0.25">
      <c r="B456" t="s">
        <v>488</v>
      </c>
      <c r="C456">
        <v>100</v>
      </c>
      <c r="D456" s="149">
        <v>6661</v>
      </c>
      <c r="E456">
        <v>0</v>
      </c>
      <c r="G456" s="143">
        <v>6.1487603305785121E-2</v>
      </c>
      <c r="I456" s="143">
        <f t="shared" ref="I456:I519" si="14">D456*G456</f>
        <v>409.56892561983472</v>
      </c>
      <c r="J456" s="143">
        <f t="shared" ref="J456:J519" si="15">E456*G456</f>
        <v>0</v>
      </c>
    </row>
    <row r="457" spans="2:10" x14ac:dyDescent="0.25">
      <c r="B457" t="s">
        <v>489</v>
      </c>
      <c r="C457">
        <v>100</v>
      </c>
      <c r="D457" s="149">
        <v>4536</v>
      </c>
      <c r="E457" s="149">
        <v>0</v>
      </c>
      <c r="G457" s="143">
        <v>5.9504132231404959E-2</v>
      </c>
      <c r="I457" s="143">
        <f t="shared" si="14"/>
        <v>269.91074380165287</v>
      </c>
      <c r="J457" s="143">
        <f t="shared" si="15"/>
        <v>0</v>
      </c>
    </row>
    <row r="458" spans="2:10" x14ac:dyDescent="0.25">
      <c r="B458" t="s">
        <v>490</v>
      </c>
      <c r="C458">
        <v>100</v>
      </c>
      <c r="D458" s="149">
        <v>6287</v>
      </c>
      <c r="E458" s="149">
        <v>0</v>
      </c>
      <c r="G458" s="143">
        <v>6.1487603305785121E-2</v>
      </c>
      <c r="I458" s="143">
        <f t="shared" si="14"/>
        <v>386.57256198347108</v>
      </c>
      <c r="J458" s="143">
        <f t="shared" si="15"/>
        <v>0</v>
      </c>
    </row>
    <row r="459" spans="2:10" x14ac:dyDescent="0.25">
      <c r="B459" t="s">
        <v>491</v>
      </c>
      <c r="C459">
        <v>100</v>
      </c>
      <c r="D459" s="149">
        <v>11452</v>
      </c>
      <c r="E459" s="149">
        <v>0</v>
      </c>
      <c r="G459" s="143">
        <v>5.9504132231404959E-2</v>
      </c>
      <c r="I459" s="143">
        <f t="shared" si="14"/>
        <v>681.44132231404956</v>
      </c>
      <c r="J459" s="143">
        <f t="shared" si="15"/>
        <v>0</v>
      </c>
    </row>
    <row r="460" spans="2:10" x14ac:dyDescent="0.25">
      <c r="B460" t="s">
        <v>492</v>
      </c>
      <c r="C460">
        <v>100</v>
      </c>
      <c r="D460" s="149">
        <v>12293</v>
      </c>
      <c r="E460" s="149">
        <v>0</v>
      </c>
      <c r="G460" s="143">
        <v>6.1487603305785121E-2</v>
      </c>
      <c r="I460" s="143">
        <f t="shared" si="14"/>
        <v>755.86710743801655</v>
      </c>
      <c r="J460" s="143">
        <f t="shared" si="15"/>
        <v>0</v>
      </c>
    </row>
    <row r="461" spans="2:10" x14ac:dyDescent="0.25">
      <c r="B461" t="s">
        <v>493</v>
      </c>
      <c r="C461">
        <v>100</v>
      </c>
      <c r="D461" s="149">
        <v>7574</v>
      </c>
      <c r="E461" s="149">
        <v>0</v>
      </c>
      <c r="G461" s="143">
        <v>6.1487603305785121E-2</v>
      </c>
      <c r="I461" s="143">
        <f t="shared" si="14"/>
        <v>465.70710743801652</v>
      </c>
      <c r="J461" s="143">
        <f t="shared" si="15"/>
        <v>0</v>
      </c>
    </row>
    <row r="462" spans="2:10" x14ac:dyDescent="0.25">
      <c r="B462" t="s">
        <v>494</v>
      </c>
      <c r="C462">
        <v>100</v>
      </c>
      <c r="D462" s="149">
        <v>7166</v>
      </c>
      <c r="E462" s="149">
        <v>0</v>
      </c>
      <c r="G462" s="143">
        <v>5.9504132231404959E-2</v>
      </c>
      <c r="I462" s="143">
        <f t="shared" si="14"/>
        <v>426.40661157024795</v>
      </c>
      <c r="J462" s="143">
        <f t="shared" si="15"/>
        <v>0</v>
      </c>
    </row>
    <row r="463" spans="2:10" x14ac:dyDescent="0.25">
      <c r="B463" t="s">
        <v>495</v>
      </c>
      <c r="C463">
        <v>100</v>
      </c>
      <c r="D463" s="149">
        <v>5907</v>
      </c>
      <c r="E463" s="149">
        <v>0</v>
      </c>
      <c r="G463" s="143">
        <v>6.1487603305785121E-2</v>
      </c>
      <c r="I463" s="143">
        <f t="shared" si="14"/>
        <v>363.20727272727271</v>
      </c>
      <c r="J463" s="143">
        <f t="shared" si="15"/>
        <v>0</v>
      </c>
    </row>
    <row r="464" spans="2:10" x14ac:dyDescent="0.25">
      <c r="B464" t="s">
        <v>496</v>
      </c>
      <c r="C464">
        <v>100</v>
      </c>
      <c r="D464" s="149">
        <v>7109</v>
      </c>
      <c r="E464" s="149">
        <v>0</v>
      </c>
      <c r="G464" s="143">
        <v>5.9504132231404959E-2</v>
      </c>
      <c r="I464" s="143">
        <f t="shared" si="14"/>
        <v>423.01487603305787</v>
      </c>
      <c r="J464" s="143">
        <f t="shared" si="15"/>
        <v>0</v>
      </c>
    </row>
    <row r="465" spans="2:10" x14ac:dyDescent="0.25">
      <c r="B465" t="s">
        <v>497</v>
      </c>
      <c r="C465">
        <v>100</v>
      </c>
      <c r="D465" s="149">
        <v>5693</v>
      </c>
      <c r="E465" s="149">
        <v>0</v>
      </c>
      <c r="G465" s="143">
        <v>6.1487603305785121E-2</v>
      </c>
      <c r="I465" s="143">
        <f t="shared" si="14"/>
        <v>350.04892561983468</v>
      </c>
      <c r="J465" s="143">
        <f t="shared" si="15"/>
        <v>0</v>
      </c>
    </row>
    <row r="466" spans="2:10" x14ac:dyDescent="0.25">
      <c r="B466" t="s">
        <v>498</v>
      </c>
      <c r="C466">
        <v>100</v>
      </c>
      <c r="D466" s="149">
        <v>6328</v>
      </c>
      <c r="E466">
        <v>0</v>
      </c>
      <c r="G466" s="143">
        <v>6.1487603305785121E-2</v>
      </c>
      <c r="I466" s="143">
        <f t="shared" si="14"/>
        <v>389.09355371900824</v>
      </c>
      <c r="J466" s="143">
        <f t="shared" si="15"/>
        <v>0</v>
      </c>
    </row>
    <row r="467" spans="2:10" x14ac:dyDescent="0.25">
      <c r="B467" t="s">
        <v>499</v>
      </c>
      <c r="C467">
        <v>100</v>
      </c>
      <c r="D467" s="149">
        <v>15528</v>
      </c>
      <c r="E467" s="149">
        <v>0</v>
      </c>
      <c r="G467" s="143">
        <v>5.752066115702479E-2</v>
      </c>
      <c r="I467" s="143">
        <f t="shared" si="14"/>
        <v>893.18082644628089</v>
      </c>
      <c r="J467" s="143">
        <f t="shared" si="15"/>
        <v>0</v>
      </c>
    </row>
    <row r="468" spans="2:10" x14ac:dyDescent="0.25">
      <c r="B468" t="s">
        <v>500</v>
      </c>
      <c r="C468">
        <v>100</v>
      </c>
      <c r="D468" s="149">
        <v>10388</v>
      </c>
      <c r="E468" s="149">
        <v>0</v>
      </c>
      <c r="G468" s="143">
        <v>6.1487603305785121E-2</v>
      </c>
      <c r="I468" s="143">
        <f t="shared" si="14"/>
        <v>638.73322314049585</v>
      </c>
      <c r="J468" s="143">
        <f t="shared" si="15"/>
        <v>0</v>
      </c>
    </row>
    <row r="469" spans="2:10" x14ac:dyDescent="0.25">
      <c r="B469" t="s">
        <v>501</v>
      </c>
      <c r="C469">
        <v>100</v>
      </c>
      <c r="D469" s="149">
        <v>8484</v>
      </c>
      <c r="E469" s="149">
        <v>0</v>
      </c>
      <c r="G469" s="143">
        <v>5.9504132231404959E-2</v>
      </c>
      <c r="I469" s="143">
        <f t="shared" si="14"/>
        <v>504.83305785123969</v>
      </c>
      <c r="J469" s="143">
        <f t="shared" si="15"/>
        <v>0</v>
      </c>
    </row>
    <row r="470" spans="2:10" x14ac:dyDescent="0.25">
      <c r="B470" t="s">
        <v>502</v>
      </c>
      <c r="C470">
        <v>100</v>
      </c>
      <c r="D470" s="149">
        <v>4945</v>
      </c>
      <c r="E470" s="149">
        <v>0</v>
      </c>
      <c r="G470" s="143">
        <v>6.1487603305785121E-2</v>
      </c>
      <c r="I470" s="143">
        <f t="shared" si="14"/>
        <v>304.0561983471074</v>
      </c>
      <c r="J470" s="143">
        <f t="shared" si="15"/>
        <v>0</v>
      </c>
    </row>
    <row r="471" spans="2:10" x14ac:dyDescent="0.25">
      <c r="B471" t="s">
        <v>503</v>
      </c>
      <c r="C471">
        <v>100</v>
      </c>
      <c r="D471" s="149">
        <v>10915</v>
      </c>
      <c r="E471" s="149">
        <v>0</v>
      </c>
      <c r="G471" s="143">
        <v>5.9504132231404959E-2</v>
      </c>
      <c r="I471" s="143">
        <f t="shared" si="14"/>
        <v>649.48760330578511</v>
      </c>
      <c r="J471" s="143">
        <f t="shared" si="15"/>
        <v>0</v>
      </c>
    </row>
    <row r="472" spans="2:10" x14ac:dyDescent="0.25">
      <c r="B472" t="s">
        <v>504</v>
      </c>
      <c r="C472">
        <v>100</v>
      </c>
      <c r="D472" s="149">
        <v>10345</v>
      </c>
      <c r="E472" s="149">
        <v>0</v>
      </c>
      <c r="G472" s="143">
        <v>6.1487603305785121E-2</v>
      </c>
      <c r="I472" s="143">
        <f t="shared" si="14"/>
        <v>636.08925619834713</v>
      </c>
      <c r="J472" s="143">
        <f t="shared" si="15"/>
        <v>0</v>
      </c>
    </row>
    <row r="473" spans="2:10" x14ac:dyDescent="0.25">
      <c r="B473" t="s">
        <v>505</v>
      </c>
      <c r="C473">
        <v>100</v>
      </c>
      <c r="D473" s="149">
        <v>7258</v>
      </c>
      <c r="E473" s="149">
        <v>0</v>
      </c>
      <c r="G473" s="143">
        <v>6.1487603305785121E-2</v>
      </c>
      <c r="I473" s="143">
        <f t="shared" si="14"/>
        <v>446.27702479338842</v>
      </c>
      <c r="J473" s="143">
        <f t="shared" si="15"/>
        <v>0</v>
      </c>
    </row>
    <row r="474" spans="2:10" x14ac:dyDescent="0.25">
      <c r="B474" t="s">
        <v>506</v>
      </c>
      <c r="C474">
        <v>100</v>
      </c>
      <c r="D474" s="149">
        <v>5936</v>
      </c>
      <c r="E474" s="149">
        <v>0</v>
      </c>
      <c r="G474" s="143">
        <v>5.9504132231404959E-2</v>
      </c>
      <c r="I474" s="143">
        <f t="shared" si="14"/>
        <v>353.21652892561985</v>
      </c>
      <c r="J474" s="143">
        <f t="shared" si="15"/>
        <v>0</v>
      </c>
    </row>
    <row r="475" spans="2:10" x14ac:dyDescent="0.25">
      <c r="B475" t="s">
        <v>507</v>
      </c>
      <c r="C475">
        <v>100</v>
      </c>
      <c r="D475" s="149">
        <v>6282</v>
      </c>
      <c r="E475" s="149">
        <v>0</v>
      </c>
      <c r="G475" s="143">
        <v>6.1487603305785121E-2</v>
      </c>
      <c r="I475" s="143">
        <f t="shared" si="14"/>
        <v>386.26512396694216</v>
      </c>
      <c r="J475" s="143">
        <f t="shared" si="15"/>
        <v>0</v>
      </c>
    </row>
    <row r="476" spans="2:10" x14ac:dyDescent="0.25">
      <c r="B476" t="s">
        <v>508</v>
      </c>
      <c r="C476">
        <v>100</v>
      </c>
      <c r="D476" s="149">
        <v>5580</v>
      </c>
      <c r="E476" s="149">
        <v>0</v>
      </c>
      <c r="G476" s="143">
        <v>5.9504132231404959E-2</v>
      </c>
      <c r="I476" s="143">
        <f t="shared" si="14"/>
        <v>332.03305785123968</v>
      </c>
      <c r="J476" s="143">
        <f t="shared" si="15"/>
        <v>0</v>
      </c>
    </row>
    <row r="477" spans="2:10" x14ac:dyDescent="0.25">
      <c r="B477" t="s">
        <v>509</v>
      </c>
      <c r="C477">
        <v>100</v>
      </c>
      <c r="D477" s="149">
        <v>11147</v>
      </c>
      <c r="E477" s="149">
        <v>0</v>
      </c>
      <c r="G477" s="143">
        <v>6.1487603305785121E-2</v>
      </c>
      <c r="I477" s="143">
        <f t="shared" si="14"/>
        <v>685.40231404958672</v>
      </c>
      <c r="J477" s="143">
        <f t="shared" si="15"/>
        <v>0</v>
      </c>
    </row>
    <row r="478" spans="2:10" x14ac:dyDescent="0.25">
      <c r="B478" t="s">
        <v>510</v>
      </c>
      <c r="C478">
        <v>100</v>
      </c>
      <c r="D478" s="149">
        <v>6841</v>
      </c>
      <c r="E478" s="149">
        <v>0</v>
      </c>
      <c r="G478" s="143">
        <v>6.1487603305785121E-2</v>
      </c>
      <c r="I478" s="143">
        <f t="shared" si="14"/>
        <v>420.636694214876</v>
      </c>
      <c r="J478" s="143">
        <f t="shared" si="15"/>
        <v>0</v>
      </c>
    </row>
    <row r="479" spans="2:10" x14ac:dyDescent="0.25">
      <c r="B479" t="s">
        <v>511</v>
      </c>
      <c r="C479">
        <v>100</v>
      </c>
      <c r="D479" s="149">
        <v>20112</v>
      </c>
      <c r="E479" s="149">
        <v>0</v>
      </c>
      <c r="G479" s="143">
        <v>5.5537190082644627E-2</v>
      </c>
      <c r="I479" s="143">
        <f t="shared" si="14"/>
        <v>1116.9639669421488</v>
      </c>
      <c r="J479" s="143">
        <f t="shared" si="15"/>
        <v>0</v>
      </c>
    </row>
    <row r="480" spans="2:10" x14ac:dyDescent="0.25">
      <c r="B480" t="s">
        <v>512</v>
      </c>
      <c r="C480">
        <v>100</v>
      </c>
      <c r="D480" s="149">
        <v>12134</v>
      </c>
      <c r="E480" s="149">
        <v>0</v>
      </c>
      <c r="G480" s="143">
        <v>6.1487603305785121E-2</v>
      </c>
      <c r="I480" s="143">
        <f t="shared" si="14"/>
        <v>746.09057851239663</v>
      </c>
      <c r="J480" s="143">
        <f t="shared" si="15"/>
        <v>0</v>
      </c>
    </row>
    <row r="481" spans="2:10" x14ac:dyDescent="0.25">
      <c r="B481" t="s">
        <v>513</v>
      </c>
      <c r="C481">
        <v>100</v>
      </c>
      <c r="D481" s="149">
        <v>6305</v>
      </c>
      <c r="E481" s="149">
        <v>0</v>
      </c>
      <c r="G481" s="143">
        <v>5.9504132231404959E-2</v>
      </c>
      <c r="I481" s="143">
        <f t="shared" si="14"/>
        <v>375.17355371900828</v>
      </c>
      <c r="J481" s="143">
        <f t="shared" si="15"/>
        <v>0</v>
      </c>
    </row>
    <row r="482" spans="2:10" x14ac:dyDescent="0.25">
      <c r="B482" t="s">
        <v>514</v>
      </c>
      <c r="C482">
        <v>100</v>
      </c>
      <c r="D482" s="149">
        <v>7145</v>
      </c>
      <c r="E482" s="149">
        <v>0</v>
      </c>
      <c r="G482" s="143">
        <v>6.1487603305785121E-2</v>
      </c>
      <c r="I482" s="143">
        <f t="shared" si="14"/>
        <v>439.32892561983471</v>
      </c>
      <c r="J482" s="143">
        <f t="shared" si="15"/>
        <v>0</v>
      </c>
    </row>
    <row r="483" spans="2:10" x14ac:dyDescent="0.25">
      <c r="B483" t="s">
        <v>515</v>
      </c>
      <c r="C483">
        <v>100</v>
      </c>
      <c r="D483" s="149">
        <v>10505</v>
      </c>
      <c r="E483" s="149">
        <v>0</v>
      </c>
      <c r="G483" s="143">
        <v>5.9504132231404959E-2</v>
      </c>
      <c r="I483" s="143">
        <f t="shared" si="14"/>
        <v>625.09090909090912</v>
      </c>
      <c r="J483" s="143">
        <f t="shared" si="15"/>
        <v>0</v>
      </c>
    </row>
    <row r="484" spans="2:10" x14ac:dyDescent="0.25">
      <c r="B484" t="s">
        <v>516</v>
      </c>
      <c r="C484">
        <v>100</v>
      </c>
      <c r="D484" s="149">
        <v>11593</v>
      </c>
      <c r="E484" s="149">
        <v>0</v>
      </c>
      <c r="G484" s="143">
        <v>6.1487603305785121E-2</v>
      </c>
      <c r="I484" s="143">
        <f t="shared" si="14"/>
        <v>712.82578512396697</v>
      </c>
      <c r="J484" s="143">
        <f t="shared" si="15"/>
        <v>0</v>
      </c>
    </row>
    <row r="485" spans="2:10" x14ac:dyDescent="0.25">
      <c r="B485" t="s">
        <v>517</v>
      </c>
      <c r="C485">
        <v>100</v>
      </c>
      <c r="D485" s="149">
        <v>7362</v>
      </c>
      <c r="E485" s="149">
        <v>0</v>
      </c>
      <c r="G485" s="143">
        <v>6.1487603305785121E-2</v>
      </c>
      <c r="I485" s="143">
        <f t="shared" si="14"/>
        <v>452.67173553719005</v>
      </c>
      <c r="J485" s="143">
        <f t="shared" si="15"/>
        <v>0</v>
      </c>
    </row>
    <row r="486" spans="2:10" x14ac:dyDescent="0.25">
      <c r="B486" t="s">
        <v>518</v>
      </c>
      <c r="C486">
        <v>100</v>
      </c>
      <c r="D486" s="149">
        <v>5240</v>
      </c>
      <c r="E486" s="149">
        <v>0</v>
      </c>
      <c r="G486" s="143">
        <v>5.9504132231404959E-2</v>
      </c>
      <c r="I486" s="143">
        <f t="shared" si="14"/>
        <v>311.801652892562</v>
      </c>
      <c r="J486" s="143">
        <f t="shared" si="15"/>
        <v>0</v>
      </c>
    </row>
    <row r="487" spans="2:10" x14ac:dyDescent="0.25">
      <c r="B487" t="s">
        <v>519</v>
      </c>
      <c r="C487">
        <v>100</v>
      </c>
      <c r="D487" s="149">
        <v>7320</v>
      </c>
      <c r="E487" s="149">
        <v>0</v>
      </c>
      <c r="G487" s="143">
        <v>6.1487603305785121E-2</v>
      </c>
      <c r="I487" s="143">
        <f t="shared" si="14"/>
        <v>450.08925619834707</v>
      </c>
      <c r="J487" s="143">
        <f t="shared" si="15"/>
        <v>0</v>
      </c>
    </row>
    <row r="488" spans="2:10" x14ac:dyDescent="0.25">
      <c r="B488" t="s">
        <v>520</v>
      </c>
      <c r="C488">
        <v>100</v>
      </c>
      <c r="D488" s="149">
        <v>5805</v>
      </c>
      <c r="E488" s="149">
        <v>0</v>
      </c>
      <c r="G488" s="143">
        <v>5.9504132231404959E-2</v>
      </c>
      <c r="I488" s="143">
        <f t="shared" si="14"/>
        <v>345.42148760330576</v>
      </c>
      <c r="J488" s="143">
        <f t="shared" si="15"/>
        <v>0</v>
      </c>
    </row>
    <row r="489" spans="2:10" x14ac:dyDescent="0.25">
      <c r="B489" t="s">
        <v>521</v>
      </c>
      <c r="C489">
        <v>100</v>
      </c>
      <c r="D489" s="149">
        <v>10475</v>
      </c>
      <c r="E489" s="149">
        <v>0</v>
      </c>
      <c r="G489" s="143">
        <v>6.1487603305785121E-2</v>
      </c>
      <c r="I489" s="143">
        <f t="shared" si="14"/>
        <v>644.08264462809916</v>
      </c>
      <c r="J489" s="143">
        <f t="shared" si="15"/>
        <v>0</v>
      </c>
    </row>
    <row r="490" spans="2:10" x14ac:dyDescent="0.25">
      <c r="B490" t="s">
        <v>522</v>
      </c>
      <c r="C490">
        <v>100</v>
      </c>
      <c r="D490" s="149">
        <v>6107</v>
      </c>
      <c r="E490">
        <v>0</v>
      </c>
      <c r="G490" s="143">
        <v>6.1487603305785121E-2</v>
      </c>
      <c r="I490" s="143">
        <f t="shared" si="14"/>
        <v>375.50479338842973</v>
      </c>
      <c r="J490" s="143">
        <f t="shared" si="15"/>
        <v>0</v>
      </c>
    </row>
    <row r="491" spans="2:10" x14ac:dyDescent="0.25">
      <c r="B491" t="s">
        <v>523</v>
      </c>
      <c r="C491">
        <v>100</v>
      </c>
      <c r="D491" s="149">
        <v>32993</v>
      </c>
      <c r="E491" s="149">
        <v>0</v>
      </c>
      <c r="G491" s="143">
        <v>5.5537190082644627E-2</v>
      </c>
      <c r="I491" s="143">
        <f t="shared" si="14"/>
        <v>1832.3385123966941</v>
      </c>
      <c r="J491" s="143">
        <f t="shared" si="15"/>
        <v>0</v>
      </c>
    </row>
    <row r="492" spans="2:10" x14ac:dyDescent="0.25">
      <c r="B492" t="s">
        <v>524</v>
      </c>
      <c r="C492">
        <v>100</v>
      </c>
      <c r="D492" s="149">
        <v>10406</v>
      </c>
      <c r="E492" s="149">
        <v>0</v>
      </c>
      <c r="G492" s="143">
        <v>6.1487603305785121E-2</v>
      </c>
      <c r="I492" s="143">
        <f t="shared" si="14"/>
        <v>639.83999999999992</v>
      </c>
      <c r="J492" s="143">
        <f t="shared" si="15"/>
        <v>0</v>
      </c>
    </row>
    <row r="493" spans="2:10" x14ac:dyDescent="0.25">
      <c r="B493" t="s">
        <v>525</v>
      </c>
      <c r="C493">
        <v>100</v>
      </c>
      <c r="D493" s="149">
        <v>6713</v>
      </c>
      <c r="E493" s="149">
        <v>0</v>
      </c>
      <c r="G493" s="143">
        <v>5.9504132231404959E-2</v>
      </c>
      <c r="I493" s="143">
        <f t="shared" si="14"/>
        <v>399.45123966942151</v>
      </c>
      <c r="J493" s="143">
        <f t="shared" si="15"/>
        <v>0</v>
      </c>
    </row>
    <row r="494" spans="2:10" x14ac:dyDescent="0.25">
      <c r="B494" t="s">
        <v>526</v>
      </c>
      <c r="C494">
        <v>100</v>
      </c>
      <c r="D494" s="149">
        <v>7384</v>
      </c>
      <c r="E494" s="149">
        <v>0</v>
      </c>
      <c r="G494" s="143">
        <v>6.1487603305785121E-2</v>
      </c>
      <c r="I494" s="143">
        <f t="shared" si="14"/>
        <v>454.02446280991734</v>
      </c>
      <c r="J494" s="143">
        <f t="shared" si="15"/>
        <v>0</v>
      </c>
    </row>
    <row r="495" spans="2:10" x14ac:dyDescent="0.25">
      <c r="B495" t="s">
        <v>527</v>
      </c>
      <c r="C495">
        <v>100</v>
      </c>
      <c r="D495" s="149">
        <v>7243</v>
      </c>
      <c r="E495" s="149">
        <v>0</v>
      </c>
      <c r="G495" s="143">
        <v>5.9504132231404959E-2</v>
      </c>
      <c r="I495" s="143">
        <f t="shared" si="14"/>
        <v>430.98842975206611</v>
      </c>
      <c r="J495" s="143">
        <f t="shared" si="15"/>
        <v>0</v>
      </c>
    </row>
    <row r="496" spans="2:10" x14ac:dyDescent="0.25">
      <c r="B496" t="s">
        <v>528</v>
      </c>
      <c r="C496">
        <v>100</v>
      </c>
      <c r="D496" s="149">
        <v>10342</v>
      </c>
      <c r="E496" s="149">
        <v>0</v>
      </c>
      <c r="G496" s="143">
        <v>6.1487603305785121E-2</v>
      </c>
      <c r="I496" s="143">
        <f t="shared" si="14"/>
        <v>635.90479338842977</v>
      </c>
      <c r="J496" s="143">
        <f t="shared" si="15"/>
        <v>0</v>
      </c>
    </row>
    <row r="497" spans="2:10" x14ac:dyDescent="0.25">
      <c r="B497" t="s">
        <v>529</v>
      </c>
      <c r="C497">
        <v>100</v>
      </c>
      <c r="D497" s="149">
        <v>6970</v>
      </c>
      <c r="E497" s="149">
        <v>0</v>
      </c>
      <c r="G497" s="143">
        <v>6.1487603305785121E-2</v>
      </c>
      <c r="I497" s="143">
        <f t="shared" si="14"/>
        <v>428.56859504132228</v>
      </c>
      <c r="J497" s="143">
        <f t="shared" si="15"/>
        <v>0</v>
      </c>
    </row>
    <row r="498" spans="2:10" x14ac:dyDescent="0.25">
      <c r="B498" t="s">
        <v>530</v>
      </c>
      <c r="C498">
        <v>100</v>
      </c>
      <c r="D498" s="149">
        <v>4557</v>
      </c>
      <c r="E498" s="149">
        <v>0</v>
      </c>
      <c r="G498" s="143">
        <v>5.9504132231404959E-2</v>
      </c>
      <c r="I498" s="143">
        <f t="shared" si="14"/>
        <v>271.1603305785124</v>
      </c>
      <c r="J498" s="143">
        <f t="shared" si="15"/>
        <v>0</v>
      </c>
    </row>
    <row r="499" spans="2:10" x14ac:dyDescent="0.25">
      <c r="B499" t="s">
        <v>531</v>
      </c>
      <c r="C499">
        <v>100</v>
      </c>
      <c r="D499" s="149">
        <v>15545</v>
      </c>
      <c r="E499" s="149">
        <v>0</v>
      </c>
      <c r="G499" s="143">
        <v>6.1487603305785121E-2</v>
      </c>
      <c r="I499" s="143">
        <f t="shared" si="14"/>
        <v>955.82479338842973</v>
      </c>
      <c r="J499" s="143">
        <f t="shared" si="15"/>
        <v>0</v>
      </c>
    </row>
    <row r="500" spans="2:10" x14ac:dyDescent="0.25">
      <c r="B500" t="s">
        <v>532</v>
      </c>
      <c r="C500">
        <v>100</v>
      </c>
      <c r="D500" s="149">
        <v>6792</v>
      </c>
      <c r="E500" s="149">
        <v>0</v>
      </c>
      <c r="G500" s="143">
        <v>5.9504132231404959E-2</v>
      </c>
      <c r="I500" s="143">
        <f t="shared" si="14"/>
        <v>404.1520661157025</v>
      </c>
      <c r="J500" s="143">
        <f t="shared" si="15"/>
        <v>0</v>
      </c>
    </row>
    <row r="501" spans="2:10" x14ac:dyDescent="0.25">
      <c r="B501" t="s">
        <v>533</v>
      </c>
      <c r="C501">
        <v>100</v>
      </c>
      <c r="D501" s="149">
        <v>15230</v>
      </c>
      <c r="E501" s="149">
        <v>0</v>
      </c>
      <c r="G501" s="143">
        <v>6.1487603305785121E-2</v>
      </c>
      <c r="I501" s="143">
        <f t="shared" si="14"/>
        <v>936.45619834710737</v>
      </c>
      <c r="J501" s="143">
        <f t="shared" si="15"/>
        <v>0</v>
      </c>
    </row>
    <row r="502" spans="2:10" x14ac:dyDescent="0.25">
      <c r="B502" t="s">
        <v>534</v>
      </c>
      <c r="C502">
        <v>100</v>
      </c>
      <c r="D502" s="149">
        <v>7199</v>
      </c>
      <c r="E502" s="149">
        <v>0</v>
      </c>
      <c r="G502" s="143">
        <v>6.1487603305785121E-2</v>
      </c>
      <c r="I502" s="143">
        <f t="shared" si="14"/>
        <v>442.64925619834708</v>
      </c>
      <c r="J502" s="143">
        <f t="shared" si="15"/>
        <v>0</v>
      </c>
    </row>
    <row r="503" spans="2:10" x14ac:dyDescent="0.25">
      <c r="B503" t="s">
        <v>535</v>
      </c>
      <c r="C503">
        <v>100</v>
      </c>
      <c r="D503" s="149">
        <v>20673</v>
      </c>
      <c r="E503" s="149">
        <v>0</v>
      </c>
      <c r="G503" s="143">
        <v>5.5537190082644627E-2</v>
      </c>
      <c r="I503" s="143">
        <f t="shared" si="14"/>
        <v>1148.1203305785125</v>
      </c>
      <c r="J503" s="143">
        <f t="shared" si="15"/>
        <v>0</v>
      </c>
    </row>
    <row r="504" spans="2:10" x14ac:dyDescent="0.25">
      <c r="B504" t="s">
        <v>536</v>
      </c>
      <c r="C504">
        <v>100</v>
      </c>
      <c r="D504" s="149">
        <v>11428</v>
      </c>
      <c r="E504" s="149">
        <v>0</v>
      </c>
      <c r="G504" s="143">
        <v>6.1487603305785121E-2</v>
      </c>
      <c r="I504" s="143">
        <f t="shared" si="14"/>
        <v>702.68033057851233</v>
      </c>
      <c r="J504" s="143">
        <f t="shared" si="15"/>
        <v>0</v>
      </c>
    </row>
    <row r="505" spans="2:10" x14ac:dyDescent="0.25">
      <c r="B505" t="s">
        <v>537</v>
      </c>
      <c r="C505">
        <v>100</v>
      </c>
      <c r="D505" s="149">
        <v>45243</v>
      </c>
      <c r="E505" s="149">
        <v>0</v>
      </c>
      <c r="G505" s="143">
        <v>5.9504132231404959E-2</v>
      </c>
      <c r="I505" s="143">
        <f t="shared" si="14"/>
        <v>2692.1454545454544</v>
      </c>
      <c r="J505" s="143">
        <f t="shared" si="15"/>
        <v>0</v>
      </c>
    </row>
    <row r="506" spans="2:10" x14ac:dyDescent="0.25">
      <c r="B506" t="s">
        <v>538</v>
      </c>
      <c r="C506">
        <v>100</v>
      </c>
      <c r="D506" s="149">
        <v>7735</v>
      </c>
      <c r="E506" s="149">
        <v>0</v>
      </c>
      <c r="G506" s="143">
        <v>6.1487603305785121E-2</v>
      </c>
      <c r="I506" s="143">
        <f t="shared" si="14"/>
        <v>475.60661157024794</v>
      </c>
      <c r="J506" s="143">
        <f t="shared" si="15"/>
        <v>0</v>
      </c>
    </row>
    <row r="507" spans="2:10" x14ac:dyDescent="0.25">
      <c r="B507" t="s">
        <v>539</v>
      </c>
      <c r="C507">
        <v>100</v>
      </c>
      <c r="D507" s="149">
        <v>5828</v>
      </c>
      <c r="E507" s="149">
        <v>0</v>
      </c>
      <c r="G507" s="143">
        <v>5.9504132231404959E-2</v>
      </c>
      <c r="I507" s="143">
        <f t="shared" si="14"/>
        <v>346.79008264462811</v>
      </c>
      <c r="J507" s="143">
        <f t="shared" si="15"/>
        <v>0</v>
      </c>
    </row>
    <row r="508" spans="2:10" x14ac:dyDescent="0.25">
      <c r="B508" t="s">
        <v>540</v>
      </c>
      <c r="C508">
        <v>100</v>
      </c>
      <c r="D508" s="149">
        <v>11761</v>
      </c>
      <c r="E508" s="149">
        <v>0</v>
      </c>
      <c r="G508" s="143">
        <v>6.1487603305785121E-2</v>
      </c>
      <c r="I508" s="143">
        <f t="shared" si="14"/>
        <v>723.15570247933886</v>
      </c>
      <c r="J508" s="143">
        <f t="shared" si="15"/>
        <v>0</v>
      </c>
    </row>
    <row r="509" spans="2:10" x14ac:dyDescent="0.25">
      <c r="B509" t="s">
        <v>541</v>
      </c>
      <c r="C509">
        <v>100</v>
      </c>
      <c r="D509" s="149">
        <v>7244</v>
      </c>
      <c r="E509" s="149">
        <v>0</v>
      </c>
      <c r="G509" s="143">
        <v>6.1487603305785121E-2</v>
      </c>
      <c r="I509" s="143">
        <f t="shared" si="14"/>
        <v>445.41619834710741</v>
      </c>
      <c r="J509" s="143">
        <f t="shared" si="15"/>
        <v>0</v>
      </c>
    </row>
    <row r="510" spans="2:10" x14ac:dyDescent="0.25">
      <c r="B510" t="s">
        <v>542</v>
      </c>
      <c r="C510">
        <v>100</v>
      </c>
      <c r="D510" s="149">
        <v>14669</v>
      </c>
      <c r="E510" s="149">
        <v>0</v>
      </c>
      <c r="G510" s="143">
        <v>5.9504132231404959E-2</v>
      </c>
      <c r="I510" s="143">
        <f t="shared" si="14"/>
        <v>872.86611570247931</v>
      </c>
      <c r="J510" s="143">
        <f t="shared" si="15"/>
        <v>0</v>
      </c>
    </row>
    <row r="511" spans="2:10" x14ac:dyDescent="0.25">
      <c r="B511" t="s">
        <v>543</v>
      </c>
      <c r="C511">
        <v>100</v>
      </c>
      <c r="D511" s="149">
        <v>6350</v>
      </c>
      <c r="E511" s="149">
        <v>0</v>
      </c>
      <c r="G511" s="143">
        <v>6.1487603305785121E-2</v>
      </c>
      <c r="I511" s="143">
        <f t="shared" si="14"/>
        <v>390.44628099173553</v>
      </c>
      <c r="J511" s="143">
        <f t="shared" si="15"/>
        <v>0</v>
      </c>
    </row>
    <row r="512" spans="2:10" x14ac:dyDescent="0.25">
      <c r="B512" t="s">
        <v>544</v>
      </c>
      <c r="C512">
        <v>100</v>
      </c>
      <c r="D512" s="149">
        <v>12101</v>
      </c>
      <c r="E512" s="149">
        <v>0</v>
      </c>
      <c r="G512" s="143">
        <v>5.9504132231404959E-2</v>
      </c>
      <c r="I512" s="143">
        <f t="shared" si="14"/>
        <v>720.05950413223138</v>
      </c>
      <c r="J512" s="143">
        <f t="shared" si="15"/>
        <v>0</v>
      </c>
    </row>
    <row r="513" spans="2:10" x14ac:dyDescent="0.25">
      <c r="B513" t="s">
        <v>545</v>
      </c>
      <c r="C513">
        <v>100</v>
      </c>
      <c r="D513" s="149">
        <v>4971</v>
      </c>
      <c r="E513" s="149">
        <v>0</v>
      </c>
      <c r="G513" s="143">
        <v>6.1487603305785121E-2</v>
      </c>
      <c r="I513" s="143">
        <f t="shared" si="14"/>
        <v>305.65487603305786</v>
      </c>
      <c r="J513" s="143">
        <f t="shared" si="15"/>
        <v>0</v>
      </c>
    </row>
    <row r="514" spans="2:10" x14ac:dyDescent="0.25">
      <c r="B514" t="s">
        <v>546</v>
      </c>
      <c r="C514">
        <v>100</v>
      </c>
      <c r="D514" s="149">
        <v>8192</v>
      </c>
      <c r="E514" s="149">
        <v>0</v>
      </c>
      <c r="G514" s="143">
        <v>6.1487603305785121E-2</v>
      </c>
      <c r="I514" s="143">
        <f t="shared" si="14"/>
        <v>503.70644628099171</v>
      </c>
      <c r="J514" s="143">
        <f t="shared" si="15"/>
        <v>0</v>
      </c>
    </row>
    <row r="515" spans="2:10" x14ac:dyDescent="0.25">
      <c r="B515" t="s">
        <v>547</v>
      </c>
      <c r="C515">
        <v>100</v>
      </c>
      <c r="D515" s="149">
        <v>5597</v>
      </c>
      <c r="E515">
        <v>0</v>
      </c>
      <c r="G515" s="143">
        <v>5.752066115702479E-2</v>
      </c>
      <c r="I515" s="143">
        <f t="shared" si="14"/>
        <v>321.94314049586774</v>
      </c>
      <c r="J515" s="143">
        <f t="shared" si="15"/>
        <v>0</v>
      </c>
    </row>
    <row r="516" spans="2:10" x14ac:dyDescent="0.25">
      <c r="B516" t="s">
        <v>548</v>
      </c>
      <c r="C516">
        <v>100</v>
      </c>
      <c r="D516" s="149">
        <v>5152</v>
      </c>
      <c r="E516">
        <v>0</v>
      </c>
      <c r="G516" s="143">
        <v>6.1487603305785121E-2</v>
      </c>
      <c r="I516" s="143">
        <f t="shared" si="14"/>
        <v>316.78413223140495</v>
      </c>
      <c r="J516" s="143">
        <f t="shared" si="15"/>
        <v>0</v>
      </c>
    </row>
    <row r="517" spans="2:10" x14ac:dyDescent="0.25">
      <c r="B517" t="s">
        <v>549</v>
      </c>
      <c r="C517">
        <v>100</v>
      </c>
      <c r="D517" s="149">
        <v>5587</v>
      </c>
      <c r="E517" s="149">
        <v>0</v>
      </c>
      <c r="G517" s="143">
        <v>5.9504132231404959E-2</v>
      </c>
      <c r="I517" s="143">
        <f t="shared" si="14"/>
        <v>332.44958677685952</v>
      </c>
      <c r="J517" s="143">
        <f t="shared" si="15"/>
        <v>0</v>
      </c>
    </row>
    <row r="518" spans="2:10" x14ac:dyDescent="0.25">
      <c r="B518" t="s">
        <v>550</v>
      </c>
      <c r="C518">
        <v>100</v>
      </c>
      <c r="D518" s="149">
        <v>5730</v>
      </c>
      <c r="E518" s="149">
        <v>0</v>
      </c>
      <c r="G518" s="143">
        <v>6.1487603305785121E-2</v>
      </c>
      <c r="I518" s="143">
        <f t="shared" si="14"/>
        <v>352.32396694214873</v>
      </c>
      <c r="J518" s="143">
        <f t="shared" si="15"/>
        <v>0</v>
      </c>
    </row>
    <row r="519" spans="2:10" x14ac:dyDescent="0.25">
      <c r="B519" t="s">
        <v>551</v>
      </c>
      <c r="C519">
        <v>100</v>
      </c>
      <c r="D519" s="149">
        <v>8936</v>
      </c>
      <c r="E519" s="149">
        <v>0</v>
      </c>
      <c r="G519" s="143">
        <v>5.9504132231404959E-2</v>
      </c>
      <c r="I519" s="143">
        <f t="shared" si="14"/>
        <v>531.72892561983474</v>
      </c>
      <c r="J519" s="143">
        <f t="shared" si="15"/>
        <v>0</v>
      </c>
    </row>
    <row r="520" spans="2:10" x14ac:dyDescent="0.25">
      <c r="B520" t="s">
        <v>552</v>
      </c>
      <c r="C520">
        <v>100</v>
      </c>
      <c r="D520" s="149">
        <v>9564</v>
      </c>
      <c r="E520" s="149">
        <v>0</v>
      </c>
      <c r="G520" s="143">
        <v>6.1487603305785121E-2</v>
      </c>
      <c r="I520" s="143">
        <f t="shared" ref="I520:I583" si="16">D520*G520</f>
        <v>588.06743801652885</v>
      </c>
      <c r="J520" s="143">
        <f t="shared" ref="J520:J583" si="17">E520*G520</f>
        <v>0</v>
      </c>
    </row>
    <row r="521" spans="2:10" x14ac:dyDescent="0.25">
      <c r="B521" t="s">
        <v>553</v>
      </c>
      <c r="C521">
        <v>100</v>
      </c>
      <c r="D521" s="149">
        <v>7425</v>
      </c>
      <c r="E521" s="149">
        <v>0</v>
      </c>
      <c r="G521" s="143">
        <v>6.1487603305785121E-2</v>
      </c>
      <c r="I521" s="143">
        <f t="shared" si="16"/>
        <v>456.5454545454545</v>
      </c>
      <c r="J521" s="143">
        <f t="shared" si="17"/>
        <v>0</v>
      </c>
    </row>
    <row r="522" spans="2:10" x14ac:dyDescent="0.25">
      <c r="B522" t="s">
        <v>554</v>
      </c>
      <c r="C522">
        <v>100</v>
      </c>
      <c r="D522" s="149">
        <v>5066</v>
      </c>
      <c r="E522" s="149">
        <v>0</v>
      </c>
      <c r="G522" s="143">
        <v>5.9504132231404959E-2</v>
      </c>
      <c r="I522" s="143">
        <f t="shared" si="16"/>
        <v>301.44793388429753</v>
      </c>
      <c r="J522" s="143">
        <f t="shared" si="17"/>
        <v>0</v>
      </c>
    </row>
    <row r="523" spans="2:10" x14ac:dyDescent="0.25">
      <c r="B523" t="s">
        <v>555</v>
      </c>
      <c r="C523">
        <v>100</v>
      </c>
      <c r="D523" s="149">
        <v>4888</v>
      </c>
      <c r="E523" s="149">
        <v>0</v>
      </c>
      <c r="G523" s="143">
        <v>6.1487603305785121E-2</v>
      </c>
      <c r="I523" s="143">
        <f t="shared" si="16"/>
        <v>300.55140495867767</v>
      </c>
      <c r="J523" s="143">
        <f t="shared" si="17"/>
        <v>0</v>
      </c>
    </row>
    <row r="524" spans="2:10" x14ac:dyDescent="0.25">
      <c r="B524" t="s">
        <v>556</v>
      </c>
      <c r="C524">
        <v>100</v>
      </c>
      <c r="D524" s="149">
        <v>7561</v>
      </c>
      <c r="E524" s="149">
        <v>0</v>
      </c>
      <c r="G524" s="143">
        <v>5.9504132231404959E-2</v>
      </c>
      <c r="I524" s="143">
        <f t="shared" si="16"/>
        <v>449.91074380165287</v>
      </c>
      <c r="J524" s="143">
        <f t="shared" si="17"/>
        <v>0</v>
      </c>
    </row>
    <row r="525" spans="2:10" x14ac:dyDescent="0.25">
      <c r="B525" t="s">
        <v>557</v>
      </c>
      <c r="C525">
        <v>100</v>
      </c>
      <c r="D525" s="149">
        <v>41228</v>
      </c>
      <c r="E525" s="149">
        <v>0</v>
      </c>
      <c r="G525" s="143">
        <v>6.1487603305785121E-2</v>
      </c>
      <c r="I525" s="143">
        <f t="shared" si="16"/>
        <v>2535.0109090909091</v>
      </c>
      <c r="J525" s="143">
        <f t="shared" si="17"/>
        <v>0</v>
      </c>
    </row>
    <row r="526" spans="2:10" x14ac:dyDescent="0.25">
      <c r="B526" t="s">
        <v>558</v>
      </c>
      <c r="C526">
        <v>100</v>
      </c>
      <c r="D526" s="149">
        <v>36574</v>
      </c>
      <c r="E526" s="149">
        <v>0</v>
      </c>
      <c r="G526" s="143">
        <v>6.1487603305785121E-2</v>
      </c>
      <c r="I526" s="143">
        <f t="shared" si="16"/>
        <v>2248.847603305785</v>
      </c>
      <c r="J526" s="143">
        <f t="shared" si="17"/>
        <v>0</v>
      </c>
    </row>
    <row r="527" spans="2:10" x14ac:dyDescent="0.25">
      <c r="B527" t="s">
        <v>559</v>
      </c>
      <c r="C527">
        <v>100</v>
      </c>
      <c r="D527" s="149">
        <v>8230</v>
      </c>
      <c r="E527">
        <v>0</v>
      </c>
      <c r="G527" s="143">
        <v>5.5537190082644627E-2</v>
      </c>
      <c r="I527" s="143">
        <f t="shared" si="16"/>
        <v>457.07107438016527</v>
      </c>
      <c r="J527" s="143">
        <f t="shared" si="17"/>
        <v>0</v>
      </c>
    </row>
    <row r="528" spans="2:10" x14ac:dyDescent="0.25">
      <c r="B528" t="s">
        <v>560</v>
      </c>
      <c r="C528">
        <v>100</v>
      </c>
      <c r="D528" s="149">
        <v>6574</v>
      </c>
      <c r="E528">
        <v>0</v>
      </c>
      <c r="G528" s="143">
        <v>6.1487603305785121E-2</v>
      </c>
      <c r="I528" s="143">
        <f t="shared" si="16"/>
        <v>404.21950413223141</v>
      </c>
      <c r="J528" s="143">
        <f t="shared" si="17"/>
        <v>0</v>
      </c>
    </row>
    <row r="529" spans="2:10" x14ac:dyDescent="0.25">
      <c r="B529" t="s">
        <v>561</v>
      </c>
      <c r="C529">
        <v>100</v>
      </c>
      <c r="D529" s="149">
        <v>21931</v>
      </c>
      <c r="E529" s="149">
        <v>0</v>
      </c>
      <c r="G529" s="143">
        <v>5.9504132231404959E-2</v>
      </c>
      <c r="I529" s="143">
        <f t="shared" si="16"/>
        <v>1304.9851239669422</v>
      </c>
      <c r="J529" s="143">
        <f t="shared" si="17"/>
        <v>0</v>
      </c>
    </row>
    <row r="530" spans="2:10" x14ac:dyDescent="0.25">
      <c r="B530" t="s">
        <v>562</v>
      </c>
      <c r="C530">
        <v>100</v>
      </c>
      <c r="D530" s="149">
        <v>7234</v>
      </c>
      <c r="E530" s="149">
        <v>0</v>
      </c>
      <c r="G530" s="143">
        <v>6.1487603305785121E-2</v>
      </c>
      <c r="I530" s="143">
        <f t="shared" si="16"/>
        <v>444.80132231404957</v>
      </c>
      <c r="J530" s="143">
        <f t="shared" si="17"/>
        <v>0</v>
      </c>
    </row>
    <row r="531" spans="2:10" x14ac:dyDescent="0.25">
      <c r="B531" t="s">
        <v>563</v>
      </c>
      <c r="C531">
        <v>100</v>
      </c>
      <c r="D531" s="149">
        <v>6610</v>
      </c>
      <c r="E531" s="149">
        <v>0</v>
      </c>
      <c r="G531" s="143">
        <v>5.9504132231404959E-2</v>
      </c>
      <c r="I531" s="143">
        <f t="shared" si="16"/>
        <v>393.32231404958679</v>
      </c>
      <c r="J531" s="143">
        <f t="shared" si="17"/>
        <v>0</v>
      </c>
    </row>
    <row r="532" spans="2:10" x14ac:dyDescent="0.25">
      <c r="B532" t="s">
        <v>564</v>
      </c>
      <c r="C532">
        <v>100</v>
      </c>
      <c r="D532" s="149">
        <v>9159</v>
      </c>
      <c r="E532" s="149">
        <v>0</v>
      </c>
      <c r="G532" s="143">
        <v>6.1487603305785121E-2</v>
      </c>
      <c r="I532" s="143">
        <f t="shared" si="16"/>
        <v>563.16495867768595</v>
      </c>
      <c r="J532" s="143">
        <f t="shared" si="17"/>
        <v>0</v>
      </c>
    </row>
    <row r="533" spans="2:10" x14ac:dyDescent="0.25">
      <c r="B533" t="s">
        <v>565</v>
      </c>
      <c r="C533">
        <v>100</v>
      </c>
      <c r="D533" s="149">
        <v>7138</v>
      </c>
      <c r="E533" s="149">
        <v>0</v>
      </c>
      <c r="G533" s="143">
        <v>6.1487603305785121E-2</v>
      </c>
      <c r="I533" s="143">
        <f t="shared" si="16"/>
        <v>438.89851239669417</v>
      </c>
      <c r="J533" s="143">
        <f t="shared" si="17"/>
        <v>0</v>
      </c>
    </row>
    <row r="534" spans="2:10" x14ac:dyDescent="0.25">
      <c r="B534" t="s">
        <v>566</v>
      </c>
      <c r="C534">
        <v>100</v>
      </c>
      <c r="D534" s="149">
        <v>12449</v>
      </c>
      <c r="E534" s="149">
        <v>0</v>
      </c>
      <c r="G534" s="143">
        <v>5.9504132231404959E-2</v>
      </c>
      <c r="I534" s="143">
        <f t="shared" si="16"/>
        <v>740.76694214876034</v>
      </c>
      <c r="J534" s="143">
        <f t="shared" si="17"/>
        <v>0</v>
      </c>
    </row>
    <row r="535" spans="2:10" x14ac:dyDescent="0.25">
      <c r="B535" t="s">
        <v>567</v>
      </c>
      <c r="C535">
        <v>100</v>
      </c>
      <c r="D535" s="149">
        <v>7686</v>
      </c>
      <c r="E535" s="149">
        <v>0</v>
      </c>
      <c r="G535" s="143">
        <v>6.1487603305785121E-2</v>
      </c>
      <c r="I535" s="143">
        <f t="shared" si="16"/>
        <v>472.59371900826443</v>
      </c>
      <c r="J535" s="143">
        <f t="shared" si="17"/>
        <v>0</v>
      </c>
    </row>
    <row r="536" spans="2:10" x14ac:dyDescent="0.25">
      <c r="B536" t="s">
        <v>568</v>
      </c>
      <c r="C536">
        <v>100</v>
      </c>
      <c r="D536" s="149">
        <v>13434</v>
      </c>
      <c r="E536" s="149">
        <v>0</v>
      </c>
      <c r="G536" s="143">
        <v>5.9504132231404959E-2</v>
      </c>
      <c r="I536" s="143">
        <f t="shared" si="16"/>
        <v>799.37851239669419</v>
      </c>
      <c r="J536" s="143">
        <f t="shared" si="17"/>
        <v>0</v>
      </c>
    </row>
    <row r="537" spans="2:10" x14ac:dyDescent="0.25">
      <c r="B537" t="s">
        <v>569</v>
      </c>
      <c r="C537">
        <v>100</v>
      </c>
      <c r="D537" s="149">
        <v>5805</v>
      </c>
      <c r="E537">
        <v>0</v>
      </c>
      <c r="G537" s="143">
        <v>6.1487603305785121E-2</v>
      </c>
      <c r="I537" s="143">
        <f t="shared" si="16"/>
        <v>356.93553719008264</v>
      </c>
      <c r="J537" s="143">
        <f t="shared" si="17"/>
        <v>0</v>
      </c>
    </row>
    <row r="538" spans="2:10" x14ac:dyDescent="0.25">
      <c r="B538" t="s">
        <v>570</v>
      </c>
      <c r="C538">
        <v>100</v>
      </c>
      <c r="D538" s="149">
        <v>11176</v>
      </c>
      <c r="E538" s="149">
        <v>0</v>
      </c>
      <c r="G538" s="143">
        <v>6.1487603305785121E-2</v>
      </c>
      <c r="I538" s="143">
        <f t="shared" si="16"/>
        <v>687.18545454545449</v>
      </c>
      <c r="J538" s="143">
        <f t="shared" si="17"/>
        <v>0</v>
      </c>
    </row>
    <row r="539" spans="2:10" x14ac:dyDescent="0.25">
      <c r="B539" t="s">
        <v>571</v>
      </c>
      <c r="C539">
        <v>100</v>
      </c>
      <c r="D539" s="149">
        <v>11275</v>
      </c>
      <c r="E539" s="149">
        <v>0</v>
      </c>
      <c r="G539" s="143">
        <v>5.5537190082644627E-2</v>
      </c>
      <c r="I539" s="143">
        <f t="shared" si="16"/>
        <v>626.18181818181813</v>
      </c>
      <c r="J539" s="143">
        <f t="shared" si="17"/>
        <v>0</v>
      </c>
    </row>
    <row r="540" spans="2:10" x14ac:dyDescent="0.25">
      <c r="B540" t="s">
        <v>572</v>
      </c>
      <c r="C540">
        <v>100</v>
      </c>
      <c r="D540" s="149">
        <v>17295</v>
      </c>
      <c r="E540">
        <v>0</v>
      </c>
      <c r="G540" s="143">
        <v>6.1487603305785121E-2</v>
      </c>
      <c r="I540" s="143">
        <f t="shared" si="16"/>
        <v>1063.4280991735536</v>
      </c>
      <c r="J540" s="143">
        <f t="shared" si="17"/>
        <v>0</v>
      </c>
    </row>
    <row r="541" spans="2:10" x14ac:dyDescent="0.25">
      <c r="B541" t="s">
        <v>573</v>
      </c>
      <c r="C541">
        <v>100</v>
      </c>
      <c r="D541" s="149">
        <v>10338</v>
      </c>
      <c r="E541" s="149">
        <v>0</v>
      </c>
      <c r="G541" s="143">
        <v>5.9504132231404959E-2</v>
      </c>
      <c r="I541" s="143">
        <f t="shared" si="16"/>
        <v>615.15371900826449</v>
      </c>
      <c r="J541" s="143">
        <f t="shared" si="17"/>
        <v>0</v>
      </c>
    </row>
    <row r="542" spans="2:10" x14ac:dyDescent="0.25">
      <c r="B542" t="s">
        <v>574</v>
      </c>
      <c r="C542">
        <v>100</v>
      </c>
      <c r="D542" s="149">
        <v>6454</v>
      </c>
      <c r="E542" s="149">
        <v>0</v>
      </c>
      <c r="G542" s="143">
        <v>6.1487603305785121E-2</v>
      </c>
      <c r="I542" s="143">
        <f t="shared" si="16"/>
        <v>396.84099173553716</v>
      </c>
      <c r="J542" s="143">
        <f t="shared" si="17"/>
        <v>0</v>
      </c>
    </row>
    <row r="543" spans="2:10" x14ac:dyDescent="0.25">
      <c r="B543" t="s">
        <v>575</v>
      </c>
      <c r="C543">
        <v>100</v>
      </c>
      <c r="D543" s="149">
        <v>10682</v>
      </c>
      <c r="E543" s="149">
        <v>0</v>
      </c>
      <c r="G543" s="143">
        <v>5.9504132231404959E-2</v>
      </c>
      <c r="I543" s="143">
        <f t="shared" si="16"/>
        <v>635.6231404958678</v>
      </c>
      <c r="J543" s="143">
        <f t="shared" si="17"/>
        <v>0</v>
      </c>
    </row>
    <row r="544" spans="2:10" x14ac:dyDescent="0.25">
      <c r="B544" t="s">
        <v>576</v>
      </c>
      <c r="C544">
        <v>100</v>
      </c>
      <c r="D544" s="149">
        <v>12357</v>
      </c>
      <c r="E544" s="149">
        <v>0</v>
      </c>
      <c r="G544" s="143">
        <v>6.1487603305785121E-2</v>
      </c>
      <c r="I544" s="143">
        <f t="shared" si="16"/>
        <v>759.8023140495867</v>
      </c>
      <c r="J544" s="143">
        <f t="shared" si="17"/>
        <v>0</v>
      </c>
    </row>
    <row r="545" spans="2:10" x14ac:dyDescent="0.25">
      <c r="B545" t="s">
        <v>577</v>
      </c>
      <c r="C545">
        <v>100</v>
      </c>
      <c r="D545" s="149">
        <v>7542</v>
      </c>
      <c r="E545" s="149">
        <v>0</v>
      </c>
      <c r="G545" s="143">
        <v>6.1487603305785121E-2</v>
      </c>
      <c r="I545" s="143">
        <f t="shared" si="16"/>
        <v>463.73950413223139</v>
      </c>
      <c r="J545" s="143">
        <f t="shared" si="17"/>
        <v>0</v>
      </c>
    </row>
    <row r="546" spans="2:10" x14ac:dyDescent="0.25">
      <c r="B546" t="s">
        <v>578</v>
      </c>
      <c r="C546">
        <v>100</v>
      </c>
      <c r="D546" s="149">
        <v>7419</v>
      </c>
      <c r="E546" s="149">
        <v>0</v>
      </c>
      <c r="G546" s="143">
        <v>5.9504132231404959E-2</v>
      </c>
      <c r="I546" s="143">
        <f t="shared" si="16"/>
        <v>441.46115702479341</v>
      </c>
      <c r="J546" s="143">
        <f t="shared" si="17"/>
        <v>0</v>
      </c>
    </row>
    <row r="547" spans="2:10" x14ac:dyDescent="0.25">
      <c r="B547" t="s">
        <v>579</v>
      </c>
      <c r="C547">
        <v>100</v>
      </c>
      <c r="D547" s="149">
        <v>5631</v>
      </c>
      <c r="E547" s="149">
        <v>0</v>
      </c>
      <c r="G547" s="143">
        <v>6.1487603305785121E-2</v>
      </c>
      <c r="I547" s="143">
        <f t="shared" si="16"/>
        <v>346.23669421487602</v>
      </c>
      <c r="J547" s="143">
        <f t="shared" si="17"/>
        <v>0</v>
      </c>
    </row>
    <row r="548" spans="2:10" x14ac:dyDescent="0.25">
      <c r="B548" t="s">
        <v>580</v>
      </c>
      <c r="C548">
        <v>100</v>
      </c>
      <c r="D548" s="149">
        <v>7182</v>
      </c>
      <c r="E548" s="149">
        <v>0</v>
      </c>
      <c r="G548" s="143">
        <v>5.9504132231404959E-2</v>
      </c>
      <c r="I548" s="143">
        <f t="shared" si="16"/>
        <v>427.3586776859504</v>
      </c>
      <c r="J548" s="143">
        <f t="shared" si="17"/>
        <v>0</v>
      </c>
    </row>
    <row r="549" spans="2:10" x14ac:dyDescent="0.25">
      <c r="B549" t="s">
        <v>581</v>
      </c>
      <c r="C549">
        <v>100</v>
      </c>
      <c r="D549" s="149">
        <v>18580</v>
      </c>
      <c r="E549" s="149">
        <v>0</v>
      </c>
      <c r="G549" s="143">
        <v>6.1487603305785121E-2</v>
      </c>
      <c r="I549" s="143">
        <f t="shared" si="16"/>
        <v>1142.4396694214875</v>
      </c>
      <c r="J549" s="143">
        <f t="shared" si="17"/>
        <v>0</v>
      </c>
    </row>
    <row r="550" spans="2:10" x14ac:dyDescent="0.25">
      <c r="B550" t="s">
        <v>582</v>
      </c>
      <c r="C550">
        <v>100</v>
      </c>
      <c r="D550" s="149">
        <v>22597</v>
      </c>
      <c r="E550" s="149">
        <v>0</v>
      </c>
      <c r="G550" s="143">
        <v>6.1487603305785121E-2</v>
      </c>
      <c r="I550" s="143">
        <f t="shared" si="16"/>
        <v>1389.4353719008263</v>
      </c>
      <c r="J550" s="143">
        <f t="shared" si="17"/>
        <v>0</v>
      </c>
    </row>
    <row r="551" spans="2:10" x14ac:dyDescent="0.25">
      <c r="B551" t="s">
        <v>583</v>
      </c>
      <c r="C551">
        <v>100</v>
      </c>
      <c r="D551" s="149">
        <v>14994</v>
      </c>
      <c r="E551" s="149">
        <v>0</v>
      </c>
      <c r="G551" s="143">
        <v>5.5537190082644627E-2</v>
      </c>
      <c r="I551" s="143">
        <f t="shared" si="16"/>
        <v>832.72462809917351</v>
      </c>
      <c r="J551" s="143">
        <f t="shared" si="17"/>
        <v>0</v>
      </c>
    </row>
    <row r="552" spans="2:10" x14ac:dyDescent="0.25">
      <c r="B552" t="s">
        <v>584</v>
      </c>
      <c r="C552">
        <v>100</v>
      </c>
      <c r="D552" s="149">
        <v>22706</v>
      </c>
      <c r="E552" s="149">
        <v>0</v>
      </c>
      <c r="G552" s="143">
        <v>6.1487603305785121E-2</v>
      </c>
      <c r="I552" s="143">
        <f t="shared" si="16"/>
        <v>1396.1375206611569</v>
      </c>
      <c r="J552" s="143">
        <f t="shared" si="17"/>
        <v>0</v>
      </c>
    </row>
    <row r="553" spans="2:10" x14ac:dyDescent="0.25">
      <c r="B553" t="s">
        <v>585</v>
      </c>
      <c r="C553">
        <v>100</v>
      </c>
      <c r="D553" s="149">
        <v>19682</v>
      </c>
      <c r="E553" s="149">
        <v>0</v>
      </c>
      <c r="G553" s="143">
        <v>5.9504132231404959E-2</v>
      </c>
      <c r="I553" s="143">
        <f t="shared" si="16"/>
        <v>1171.1603305785125</v>
      </c>
      <c r="J553" s="143">
        <f t="shared" si="17"/>
        <v>0</v>
      </c>
    </row>
    <row r="554" spans="2:10" x14ac:dyDescent="0.25">
      <c r="B554" t="s">
        <v>586</v>
      </c>
      <c r="C554">
        <v>100</v>
      </c>
      <c r="D554" s="149">
        <v>18422</v>
      </c>
      <c r="E554" s="149">
        <v>0</v>
      </c>
      <c r="G554" s="143">
        <v>6.1487603305785121E-2</v>
      </c>
      <c r="I554" s="143">
        <f t="shared" si="16"/>
        <v>1132.7246280991735</v>
      </c>
      <c r="J554" s="143">
        <f t="shared" si="17"/>
        <v>0</v>
      </c>
    </row>
    <row r="555" spans="2:10" x14ac:dyDescent="0.25">
      <c r="B555" t="s">
        <v>587</v>
      </c>
      <c r="C555">
        <v>100</v>
      </c>
      <c r="D555" s="149">
        <v>9970</v>
      </c>
      <c r="E555" s="149">
        <v>0</v>
      </c>
      <c r="G555" s="143">
        <v>5.9504132231404959E-2</v>
      </c>
      <c r="I555" s="143">
        <f t="shared" si="16"/>
        <v>593.25619834710744</v>
      </c>
      <c r="J555" s="143">
        <f t="shared" si="17"/>
        <v>0</v>
      </c>
    </row>
    <row r="556" spans="2:10" x14ac:dyDescent="0.25">
      <c r="B556" t="s">
        <v>588</v>
      </c>
      <c r="C556">
        <v>100</v>
      </c>
      <c r="D556" s="149">
        <v>8549</v>
      </c>
      <c r="E556" s="149">
        <v>0</v>
      </c>
      <c r="G556" s="143">
        <v>6.1487603305785121E-2</v>
      </c>
      <c r="I556" s="143">
        <f t="shared" si="16"/>
        <v>525.65752066115704</v>
      </c>
      <c r="J556" s="143">
        <f t="shared" si="17"/>
        <v>0</v>
      </c>
    </row>
    <row r="557" spans="2:10" x14ac:dyDescent="0.25">
      <c r="B557" t="s">
        <v>589</v>
      </c>
      <c r="C557">
        <v>100</v>
      </c>
      <c r="D557" s="149">
        <v>8946</v>
      </c>
      <c r="E557" s="149">
        <v>0</v>
      </c>
      <c r="G557" s="143">
        <v>6.1487603305785121E-2</v>
      </c>
      <c r="I557" s="143">
        <f t="shared" si="16"/>
        <v>550.06809917355372</v>
      </c>
      <c r="J557" s="143">
        <f t="shared" si="17"/>
        <v>0</v>
      </c>
    </row>
    <row r="558" spans="2:10" x14ac:dyDescent="0.25">
      <c r="B558" t="s">
        <v>590</v>
      </c>
      <c r="C558">
        <v>100</v>
      </c>
      <c r="D558" s="149">
        <v>14733</v>
      </c>
      <c r="E558" s="149">
        <v>0</v>
      </c>
      <c r="G558" s="143">
        <v>5.9504132231404959E-2</v>
      </c>
      <c r="I558" s="143">
        <f t="shared" si="16"/>
        <v>876.67438016528922</v>
      </c>
      <c r="J558" s="143">
        <f t="shared" si="17"/>
        <v>0</v>
      </c>
    </row>
    <row r="559" spans="2:10" x14ac:dyDescent="0.25">
      <c r="B559" t="s">
        <v>591</v>
      </c>
      <c r="C559">
        <v>100</v>
      </c>
      <c r="D559" s="149">
        <v>4495</v>
      </c>
      <c r="E559" s="149">
        <v>0</v>
      </c>
      <c r="G559" s="143">
        <v>6.1487603305785121E-2</v>
      </c>
      <c r="I559" s="143">
        <f t="shared" si="16"/>
        <v>276.3867768595041</v>
      </c>
      <c r="J559" s="143">
        <f t="shared" si="17"/>
        <v>0</v>
      </c>
    </row>
    <row r="560" spans="2:10" x14ac:dyDescent="0.25">
      <c r="B560" t="s">
        <v>592</v>
      </c>
      <c r="C560">
        <v>100</v>
      </c>
      <c r="D560" s="149">
        <v>8296</v>
      </c>
      <c r="E560" s="149">
        <v>0</v>
      </c>
      <c r="G560" s="143">
        <v>5.9504132231404959E-2</v>
      </c>
      <c r="I560" s="143">
        <f t="shared" si="16"/>
        <v>493.64628099173552</v>
      </c>
      <c r="J560" s="143">
        <f t="shared" si="17"/>
        <v>0</v>
      </c>
    </row>
    <row r="561" spans="2:10" x14ac:dyDescent="0.25">
      <c r="B561" t="s">
        <v>593</v>
      </c>
      <c r="C561">
        <v>100</v>
      </c>
      <c r="D561" s="149">
        <v>6158</v>
      </c>
      <c r="E561" s="149">
        <v>0</v>
      </c>
      <c r="G561" s="143">
        <v>6.1487603305785121E-2</v>
      </c>
      <c r="I561" s="143">
        <f t="shared" si="16"/>
        <v>378.64066115702479</v>
      </c>
      <c r="J561" s="143">
        <f t="shared" si="17"/>
        <v>0</v>
      </c>
    </row>
    <row r="562" spans="2:10" x14ac:dyDescent="0.25">
      <c r="B562" t="s">
        <v>594</v>
      </c>
      <c r="C562">
        <v>100</v>
      </c>
      <c r="D562" s="149">
        <v>11215</v>
      </c>
      <c r="E562" s="149">
        <v>0</v>
      </c>
      <c r="G562" s="143">
        <v>6.1487603305785121E-2</v>
      </c>
      <c r="I562" s="143">
        <f t="shared" si="16"/>
        <v>689.5834710743801</v>
      </c>
      <c r="J562" s="143">
        <f t="shared" si="17"/>
        <v>0</v>
      </c>
    </row>
    <row r="563" spans="2:10" x14ac:dyDescent="0.25">
      <c r="B563" t="s">
        <v>595</v>
      </c>
      <c r="C563">
        <v>100</v>
      </c>
      <c r="D563" s="149">
        <v>27781</v>
      </c>
      <c r="E563" s="149">
        <v>0</v>
      </c>
      <c r="G563" s="143">
        <v>5.752066115702479E-2</v>
      </c>
      <c r="I563" s="143">
        <f t="shared" si="16"/>
        <v>1597.9814876033056</v>
      </c>
      <c r="J563" s="143">
        <f t="shared" si="17"/>
        <v>0</v>
      </c>
    </row>
    <row r="564" spans="2:10" x14ac:dyDescent="0.25">
      <c r="B564" t="s">
        <v>596</v>
      </c>
      <c r="C564">
        <v>100</v>
      </c>
      <c r="D564" s="149">
        <v>9539</v>
      </c>
      <c r="E564">
        <v>0</v>
      </c>
      <c r="G564" s="143">
        <v>6.1487603305785121E-2</v>
      </c>
      <c r="I564" s="143">
        <f t="shared" si="16"/>
        <v>586.53024793388431</v>
      </c>
      <c r="J564" s="143">
        <f t="shared" si="17"/>
        <v>0</v>
      </c>
    </row>
    <row r="565" spans="2:10" x14ac:dyDescent="0.25">
      <c r="B565" t="s">
        <v>597</v>
      </c>
      <c r="C565">
        <v>100</v>
      </c>
      <c r="D565" s="149">
        <v>4989</v>
      </c>
      <c r="E565" s="149">
        <v>0</v>
      </c>
      <c r="G565" s="143">
        <v>5.9504132231404959E-2</v>
      </c>
      <c r="I565" s="143">
        <f t="shared" si="16"/>
        <v>296.86611570247936</v>
      </c>
      <c r="J565" s="143">
        <f t="shared" si="17"/>
        <v>0</v>
      </c>
    </row>
    <row r="566" spans="2:10" x14ac:dyDescent="0.25">
      <c r="B566" t="s">
        <v>598</v>
      </c>
      <c r="C566">
        <v>100</v>
      </c>
      <c r="D566" s="149">
        <v>5967</v>
      </c>
      <c r="E566" s="149">
        <v>0</v>
      </c>
      <c r="G566" s="143">
        <v>6.1487603305785121E-2</v>
      </c>
      <c r="I566" s="143">
        <f t="shared" si="16"/>
        <v>366.8965289256198</v>
      </c>
      <c r="J566" s="143">
        <f t="shared" si="17"/>
        <v>0</v>
      </c>
    </row>
    <row r="567" spans="2:10" x14ac:dyDescent="0.25">
      <c r="B567" t="s">
        <v>599</v>
      </c>
      <c r="C567">
        <v>100</v>
      </c>
      <c r="D567" s="149">
        <v>10380</v>
      </c>
      <c r="E567" s="149">
        <v>0</v>
      </c>
      <c r="G567" s="143">
        <v>5.9504132231404959E-2</v>
      </c>
      <c r="I567" s="143">
        <f t="shared" si="16"/>
        <v>617.65289256198344</v>
      </c>
      <c r="J567" s="143">
        <f t="shared" si="17"/>
        <v>0</v>
      </c>
    </row>
    <row r="568" spans="2:10" x14ac:dyDescent="0.25">
      <c r="B568" t="s">
        <v>600</v>
      </c>
      <c r="C568">
        <v>100</v>
      </c>
      <c r="D568" s="149">
        <v>12485</v>
      </c>
      <c r="E568" s="149">
        <v>0</v>
      </c>
      <c r="G568" s="143">
        <v>6.1487603305785121E-2</v>
      </c>
      <c r="I568" s="143">
        <f t="shared" si="16"/>
        <v>767.67272727272723</v>
      </c>
      <c r="J568" s="143">
        <f t="shared" si="17"/>
        <v>0</v>
      </c>
    </row>
    <row r="569" spans="2:10" x14ac:dyDescent="0.25">
      <c r="B569" t="s">
        <v>601</v>
      </c>
      <c r="C569">
        <v>100</v>
      </c>
      <c r="D569" s="149">
        <v>6278</v>
      </c>
      <c r="E569" s="149">
        <v>0</v>
      </c>
      <c r="G569" s="143">
        <v>6.1487603305785121E-2</v>
      </c>
      <c r="I569" s="143">
        <f t="shared" si="16"/>
        <v>386.01917355371899</v>
      </c>
      <c r="J569" s="143">
        <f t="shared" si="17"/>
        <v>0</v>
      </c>
    </row>
    <row r="570" spans="2:10" x14ac:dyDescent="0.25">
      <c r="B570" t="s">
        <v>602</v>
      </c>
      <c r="C570">
        <v>100</v>
      </c>
      <c r="D570" s="149">
        <v>6719</v>
      </c>
      <c r="E570" s="149">
        <v>0</v>
      </c>
      <c r="G570" s="143">
        <v>5.9504132231404959E-2</v>
      </c>
      <c r="I570" s="143">
        <f t="shared" si="16"/>
        <v>399.80826446280992</v>
      </c>
      <c r="J570" s="143">
        <f t="shared" si="17"/>
        <v>0</v>
      </c>
    </row>
    <row r="571" spans="2:10" x14ac:dyDescent="0.25">
      <c r="B571" t="s">
        <v>603</v>
      </c>
      <c r="C571">
        <v>100</v>
      </c>
      <c r="D571" s="149">
        <v>5787</v>
      </c>
      <c r="E571" s="149">
        <v>0</v>
      </c>
      <c r="G571" s="143">
        <v>6.1487603305785121E-2</v>
      </c>
      <c r="I571" s="143">
        <f t="shared" si="16"/>
        <v>355.82876033057852</v>
      </c>
      <c r="J571" s="143">
        <f t="shared" si="17"/>
        <v>0</v>
      </c>
    </row>
    <row r="572" spans="2:10" x14ac:dyDescent="0.25">
      <c r="B572" t="s">
        <v>604</v>
      </c>
      <c r="C572">
        <v>100</v>
      </c>
      <c r="D572" s="149">
        <v>5313</v>
      </c>
      <c r="E572" s="149">
        <v>0</v>
      </c>
      <c r="G572" s="143">
        <v>5.9504132231404959E-2</v>
      </c>
      <c r="I572" s="143">
        <f t="shared" si="16"/>
        <v>316.14545454545453</v>
      </c>
      <c r="J572" s="143">
        <f t="shared" si="17"/>
        <v>0</v>
      </c>
    </row>
    <row r="573" spans="2:10" x14ac:dyDescent="0.25">
      <c r="B573" t="s">
        <v>605</v>
      </c>
      <c r="C573">
        <v>100</v>
      </c>
      <c r="D573" s="149">
        <v>12922</v>
      </c>
      <c r="E573" s="149">
        <v>0</v>
      </c>
      <c r="G573" s="143">
        <v>6.1487603305785121E-2</v>
      </c>
      <c r="I573" s="143">
        <f t="shared" si="16"/>
        <v>794.54280991735538</v>
      </c>
      <c r="J573" s="143">
        <f t="shared" si="17"/>
        <v>0</v>
      </c>
    </row>
    <row r="574" spans="2:10" x14ac:dyDescent="0.25">
      <c r="B574" t="s">
        <v>606</v>
      </c>
      <c r="C574">
        <v>100</v>
      </c>
      <c r="D574" s="149">
        <v>48654</v>
      </c>
      <c r="E574" s="149">
        <v>0</v>
      </c>
      <c r="G574" s="143">
        <v>6.1487603305785121E-2</v>
      </c>
      <c r="I574" s="143">
        <f t="shared" si="16"/>
        <v>2991.6178512396691</v>
      </c>
      <c r="J574" s="143">
        <f t="shared" si="17"/>
        <v>0</v>
      </c>
    </row>
    <row r="575" spans="2:10" x14ac:dyDescent="0.25">
      <c r="B575" t="s">
        <v>607</v>
      </c>
      <c r="C575">
        <v>100</v>
      </c>
      <c r="D575" s="149">
        <v>41874</v>
      </c>
      <c r="E575" s="149">
        <v>0</v>
      </c>
      <c r="G575" s="143">
        <v>5.5537190082644627E-2</v>
      </c>
      <c r="I575" s="143">
        <f t="shared" si="16"/>
        <v>2325.5642975206611</v>
      </c>
      <c r="J575" s="143">
        <f t="shared" si="17"/>
        <v>0</v>
      </c>
    </row>
    <row r="576" spans="2:10" x14ac:dyDescent="0.25">
      <c r="B576" t="s">
        <v>608</v>
      </c>
      <c r="C576">
        <v>100</v>
      </c>
      <c r="D576" s="149">
        <v>15185</v>
      </c>
      <c r="E576" s="149">
        <v>0</v>
      </c>
      <c r="G576" s="143">
        <v>6.1487603305785121E-2</v>
      </c>
      <c r="I576" s="143">
        <f t="shared" si="16"/>
        <v>933.68925619834704</v>
      </c>
      <c r="J576" s="143">
        <f t="shared" si="17"/>
        <v>0</v>
      </c>
    </row>
    <row r="577" spans="2:10" x14ac:dyDescent="0.25">
      <c r="B577" t="s">
        <v>609</v>
      </c>
      <c r="C577">
        <v>100</v>
      </c>
      <c r="D577" s="149">
        <v>20156</v>
      </c>
      <c r="E577" s="149">
        <v>0</v>
      </c>
      <c r="G577" s="143">
        <v>5.9504132231404959E-2</v>
      </c>
      <c r="I577" s="143">
        <f t="shared" si="16"/>
        <v>1199.3652892561984</v>
      </c>
      <c r="J577" s="143">
        <f t="shared" si="17"/>
        <v>0</v>
      </c>
    </row>
    <row r="578" spans="2:10" x14ac:dyDescent="0.25">
      <c r="B578" t="s">
        <v>610</v>
      </c>
      <c r="C578">
        <v>100</v>
      </c>
      <c r="D578" s="149">
        <v>14670</v>
      </c>
      <c r="E578" s="149">
        <v>0</v>
      </c>
      <c r="G578" s="143">
        <v>6.1487603305785121E-2</v>
      </c>
      <c r="I578" s="143">
        <f t="shared" si="16"/>
        <v>902.02314049586778</v>
      </c>
      <c r="J578" s="143">
        <f t="shared" si="17"/>
        <v>0</v>
      </c>
    </row>
    <row r="579" spans="2:10" x14ac:dyDescent="0.25">
      <c r="B579" t="s">
        <v>611</v>
      </c>
      <c r="C579">
        <v>100</v>
      </c>
      <c r="D579" s="149">
        <v>6888</v>
      </c>
      <c r="E579" s="149">
        <v>0</v>
      </c>
      <c r="G579" s="143">
        <v>5.9504132231404959E-2</v>
      </c>
      <c r="I579" s="143">
        <f t="shared" si="16"/>
        <v>409.86446280991737</v>
      </c>
      <c r="J579" s="143">
        <f t="shared" si="17"/>
        <v>0</v>
      </c>
    </row>
    <row r="580" spans="2:10" x14ac:dyDescent="0.25">
      <c r="B580" t="s">
        <v>612</v>
      </c>
      <c r="C580">
        <v>100</v>
      </c>
      <c r="D580" s="149">
        <v>7883</v>
      </c>
      <c r="E580" s="149">
        <v>0</v>
      </c>
      <c r="G580" s="143">
        <v>6.1487603305785121E-2</v>
      </c>
      <c r="I580" s="143">
        <f t="shared" si="16"/>
        <v>484.70677685950409</v>
      </c>
      <c r="J580" s="143">
        <f t="shared" si="17"/>
        <v>0</v>
      </c>
    </row>
    <row r="581" spans="2:10" x14ac:dyDescent="0.25">
      <c r="B581" t="s">
        <v>613</v>
      </c>
      <c r="C581">
        <v>100</v>
      </c>
      <c r="D581" s="149">
        <v>7844</v>
      </c>
      <c r="E581" s="149">
        <v>0</v>
      </c>
      <c r="G581" s="143">
        <v>6.1487603305785121E-2</v>
      </c>
      <c r="I581" s="143">
        <f t="shared" si="16"/>
        <v>482.30876033057848</v>
      </c>
      <c r="J581" s="143">
        <f t="shared" si="17"/>
        <v>0</v>
      </c>
    </row>
    <row r="582" spans="2:10" x14ac:dyDescent="0.25">
      <c r="B582" t="s">
        <v>614</v>
      </c>
      <c r="C582">
        <v>100</v>
      </c>
      <c r="D582" s="149">
        <v>13120</v>
      </c>
      <c r="E582" s="149">
        <v>0</v>
      </c>
      <c r="G582" s="143">
        <v>5.9504132231404959E-2</v>
      </c>
      <c r="I582" s="143">
        <f t="shared" si="16"/>
        <v>780.69421487603302</v>
      </c>
      <c r="J582" s="143">
        <f t="shared" si="17"/>
        <v>0</v>
      </c>
    </row>
    <row r="583" spans="2:10" x14ac:dyDescent="0.25">
      <c r="B583" t="s">
        <v>615</v>
      </c>
      <c r="C583">
        <v>100</v>
      </c>
      <c r="D583" s="149">
        <v>7546</v>
      </c>
      <c r="E583" s="149">
        <v>0</v>
      </c>
      <c r="G583" s="143">
        <v>6.1487603305785121E-2</v>
      </c>
      <c r="I583" s="143">
        <f t="shared" si="16"/>
        <v>463.9854545454545</v>
      </c>
      <c r="J583" s="143">
        <f t="shared" si="17"/>
        <v>0</v>
      </c>
    </row>
    <row r="584" spans="2:10" x14ac:dyDescent="0.25">
      <c r="B584" t="s">
        <v>616</v>
      </c>
      <c r="C584">
        <v>100</v>
      </c>
      <c r="D584" s="149">
        <v>8321</v>
      </c>
      <c r="E584" s="149">
        <v>0</v>
      </c>
      <c r="G584" s="143">
        <v>5.9504132231404959E-2</v>
      </c>
      <c r="I584" s="143">
        <f t="shared" ref="I584:I647" si="18">D584*G584</f>
        <v>495.13388429752064</v>
      </c>
      <c r="J584" s="143">
        <f t="shared" ref="J584:J647" si="19">E584*G584</f>
        <v>0</v>
      </c>
    </row>
    <row r="585" spans="2:10" x14ac:dyDescent="0.25">
      <c r="B585" t="s">
        <v>617</v>
      </c>
      <c r="C585">
        <v>100</v>
      </c>
      <c r="D585" s="149">
        <v>27931</v>
      </c>
      <c r="E585" s="149">
        <v>0</v>
      </c>
      <c r="G585" s="143">
        <v>6.1487603305785121E-2</v>
      </c>
      <c r="I585" s="143">
        <f t="shared" si="18"/>
        <v>1717.4102479338842</v>
      </c>
      <c r="J585" s="143">
        <f t="shared" si="19"/>
        <v>0</v>
      </c>
    </row>
    <row r="586" spans="2:10" x14ac:dyDescent="0.25">
      <c r="B586" t="s">
        <v>618</v>
      </c>
      <c r="C586">
        <v>100</v>
      </c>
      <c r="D586" s="149">
        <v>87528</v>
      </c>
      <c r="E586" s="149">
        <v>0</v>
      </c>
      <c r="G586" s="143">
        <v>6.1487603305785121E-2</v>
      </c>
      <c r="I586" s="143">
        <f t="shared" si="18"/>
        <v>5381.8869421487598</v>
      </c>
      <c r="J586" s="143">
        <f t="shared" si="19"/>
        <v>0</v>
      </c>
    </row>
    <row r="587" spans="2:10" x14ac:dyDescent="0.25">
      <c r="B587" t="s">
        <v>619</v>
      </c>
      <c r="C587">
        <v>100</v>
      </c>
      <c r="D587" s="149">
        <v>22981</v>
      </c>
      <c r="E587" s="149">
        <v>0</v>
      </c>
      <c r="G587" s="143">
        <v>5.5537190082644627E-2</v>
      </c>
      <c r="I587" s="143">
        <f t="shared" si="18"/>
        <v>1276.3001652892563</v>
      </c>
      <c r="J587" s="143">
        <f t="shared" si="19"/>
        <v>0</v>
      </c>
    </row>
    <row r="588" spans="2:10" x14ac:dyDescent="0.25">
      <c r="B588" t="s">
        <v>620</v>
      </c>
      <c r="C588">
        <v>100</v>
      </c>
      <c r="D588" s="149">
        <v>11059</v>
      </c>
      <c r="E588" s="149">
        <v>0</v>
      </c>
      <c r="G588" s="143">
        <v>6.1487603305785121E-2</v>
      </c>
      <c r="I588" s="143">
        <f t="shared" si="18"/>
        <v>679.99140495867766</v>
      </c>
      <c r="J588" s="143">
        <f t="shared" si="19"/>
        <v>0</v>
      </c>
    </row>
    <row r="589" spans="2:10" x14ac:dyDescent="0.25">
      <c r="B589" t="s">
        <v>621</v>
      </c>
      <c r="C589">
        <v>100</v>
      </c>
      <c r="D589" s="149">
        <v>4481</v>
      </c>
      <c r="E589" s="149">
        <v>0</v>
      </c>
      <c r="G589" s="143">
        <v>5.9504132231404959E-2</v>
      </c>
      <c r="I589" s="143">
        <f t="shared" si="18"/>
        <v>266.63801652892562</v>
      </c>
      <c r="J589" s="143">
        <f t="shared" si="19"/>
        <v>0</v>
      </c>
    </row>
    <row r="590" spans="2:10" x14ac:dyDescent="0.25">
      <c r="B590" t="s">
        <v>622</v>
      </c>
      <c r="C590">
        <v>100</v>
      </c>
      <c r="D590" s="149">
        <v>6217</v>
      </c>
      <c r="E590" s="149">
        <v>0</v>
      </c>
      <c r="G590" s="143">
        <v>6.1487603305785121E-2</v>
      </c>
      <c r="I590" s="143">
        <f t="shared" si="18"/>
        <v>382.26842975206608</v>
      </c>
      <c r="J590" s="143">
        <f t="shared" si="19"/>
        <v>0</v>
      </c>
    </row>
    <row r="591" spans="2:10" x14ac:dyDescent="0.25">
      <c r="B591" t="s">
        <v>623</v>
      </c>
      <c r="C591">
        <v>100</v>
      </c>
      <c r="D591" s="149">
        <v>9135</v>
      </c>
      <c r="E591" s="149">
        <v>0</v>
      </c>
      <c r="G591" s="143">
        <v>5.9504132231404959E-2</v>
      </c>
      <c r="I591" s="143">
        <f t="shared" si="18"/>
        <v>543.57024793388427</v>
      </c>
      <c r="J591" s="143">
        <f t="shared" si="19"/>
        <v>0</v>
      </c>
    </row>
    <row r="592" spans="2:10" x14ac:dyDescent="0.25">
      <c r="B592" t="s">
        <v>624</v>
      </c>
      <c r="C592">
        <v>100</v>
      </c>
      <c r="D592" s="149">
        <v>12493</v>
      </c>
      <c r="E592" s="149">
        <v>0</v>
      </c>
      <c r="G592" s="143">
        <v>6.1487603305785121E-2</v>
      </c>
      <c r="I592" s="143">
        <f t="shared" si="18"/>
        <v>768.16462809917357</v>
      </c>
      <c r="J592" s="143">
        <f t="shared" si="19"/>
        <v>0</v>
      </c>
    </row>
    <row r="593" spans="2:10" x14ac:dyDescent="0.25">
      <c r="B593" t="s">
        <v>625</v>
      </c>
      <c r="C593">
        <v>100</v>
      </c>
      <c r="D593" s="149">
        <v>7658</v>
      </c>
      <c r="E593" s="149">
        <v>0</v>
      </c>
      <c r="G593" s="143">
        <v>6.1487603305785121E-2</v>
      </c>
      <c r="I593" s="143">
        <f t="shared" si="18"/>
        <v>470.87206611570247</v>
      </c>
      <c r="J593" s="143">
        <f t="shared" si="19"/>
        <v>0</v>
      </c>
    </row>
    <row r="594" spans="2:10" x14ac:dyDescent="0.25">
      <c r="B594" t="s">
        <v>626</v>
      </c>
      <c r="C594">
        <v>100</v>
      </c>
      <c r="D594" s="149">
        <v>15297</v>
      </c>
      <c r="E594" s="149">
        <v>0</v>
      </c>
      <c r="G594" s="143">
        <v>5.9504132231404959E-2</v>
      </c>
      <c r="I594" s="143">
        <f t="shared" si="18"/>
        <v>910.23471074380166</v>
      </c>
      <c r="J594" s="143">
        <f t="shared" si="19"/>
        <v>0</v>
      </c>
    </row>
    <row r="595" spans="2:10" x14ac:dyDescent="0.25">
      <c r="B595" t="s">
        <v>627</v>
      </c>
      <c r="C595">
        <v>100</v>
      </c>
      <c r="D595" s="149">
        <v>9107</v>
      </c>
      <c r="E595" s="149">
        <v>0</v>
      </c>
      <c r="G595" s="143">
        <v>6.1487603305785121E-2</v>
      </c>
      <c r="I595" s="143">
        <f t="shared" si="18"/>
        <v>559.96760330578513</v>
      </c>
      <c r="J595" s="143">
        <f t="shared" si="19"/>
        <v>0</v>
      </c>
    </row>
    <row r="596" spans="2:10" x14ac:dyDescent="0.25">
      <c r="B596" t="s">
        <v>628</v>
      </c>
      <c r="C596">
        <v>100</v>
      </c>
      <c r="D596" s="149">
        <v>14009</v>
      </c>
      <c r="E596" s="149">
        <v>0</v>
      </c>
      <c r="G596" s="143">
        <v>5.9504132231404959E-2</v>
      </c>
      <c r="I596" s="143">
        <f t="shared" si="18"/>
        <v>833.59338842975205</v>
      </c>
      <c r="J596" s="143">
        <f t="shared" si="19"/>
        <v>0</v>
      </c>
    </row>
    <row r="597" spans="2:10" x14ac:dyDescent="0.25">
      <c r="B597" t="s">
        <v>629</v>
      </c>
      <c r="C597">
        <v>100</v>
      </c>
      <c r="D597" s="149">
        <v>18903</v>
      </c>
      <c r="E597" s="149">
        <v>0</v>
      </c>
      <c r="G597" s="143">
        <v>6.1487603305785121E-2</v>
      </c>
      <c r="I597" s="143">
        <f t="shared" si="18"/>
        <v>1162.3001652892563</v>
      </c>
      <c r="J597" s="143">
        <f t="shared" si="19"/>
        <v>0</v>
      </c>
    </row>
    <row r="598" spans="2:10" x14ac:dyDescent="0.25">
      <c r="B598" t="s">
        <v>630</v>
      </c>
      <c r="C598">
        <v>100</v>
      </c>
      <c r="D598" s="149">
        <v>26600</v>
      </c>
      <c r="E598" s="149">
        <v>0</v>
      </c>
      <c r="G598" s="143">
        <v>6.1487603305785121E-2</v>
      </c>
      <c r="I598" s="143">
        <f t="shared" si="18"/>
        <v>1635.5702479338843</v>
      </c>
      <c r="J598" s="143">
        <f t="shared" si="19"/>
        <v>0</v>
      </c>
    </row>
    <row r="599" spans="2:10" x14ac:dyDescent="0.25">
      <c r="B599" t="s">
        <v>631</v>
      </c>
      <c r="C599">
        <v>100</v>
      </c>
      <c r="D599" s="149">
        <v>7497</v>
      </c>
      <c r="E599">
        <v>0</v>
      </c>
      <c r="G599" s="143">
        <v>5.5537190082644627E-2</v>
      </c>
      <c r="I599" s="143">
        <f t="shared" si="18"/>
        <v>416.36231404958676</v>
      </c>
      <c r="J599" s="143">
        <f t="shared" si="19"/>
        <v>0</v>
      </c>
    </row>
    <row r="600" spans="2:10" x14ac:dyDescent="0.25">
      <c r="B600" t="s">
        <v>632</v>
      </c>
      <c r="C600">
        <v>100</v>
      </c>
      <c r="D600" s="149">
        <v>27759</v>
      </c>
      <c r="E600" s="149">
        <v>0</v>
      </c>
      <c r="G600" s="143">
        <v>6.1487603305785121E-2</v>
      </c>
      <c r="I600" s="143">
        <f t="shared" si="18"/>
        <v>1706.8343801652891</v>
      </c>
      <c r="J600" s="143">
        <f t="shared" si="19"/>
        <v>0</v>
      </c>
    </row>
    <row r="601" spans="2:10" x14ac:dyDescent="0.25">
      <c r="B601" t="s">
        <v>633</v>
      </c>
      <c r="C601">
        <v>100</v>
      </c>
      <c r="D601" s="149">
        <v>6900</v>
      </c>
      <c r="E601" s="149">
        <v>0</v>
      </c>
      <c r="G601" s="143">
        <v>5.9504132231404959E-2</v>
      </c>
      <c r="I601" s="143">
        <f t="shared" si="18"/>
        <v>410.57851239669424</v>
      </c>
      <c r="J601" s="143">
        <f t="shared" si="19"/>
        <v>0</v>
      </c>
    </row>
    <row r="602" spans="2:10" x14ac:dyDescent="0.25">
      <c r="B602" t="s">
        <v>634</v>
      </c>
      <c r="C602">
        <v>100</v>
      </c>
      <c r="D602" s="149">
        <v>12867</v>
      </c>
      <c r="E602" s="149">
        <v>0</v>
      </c>
      <c r="G602" s="143">
        <v>6.1487603305785121E-2</v>
      </c>
      <c r="I602" s="143">
        <f t="shared" si="18"/>
        <v>791.16099173553721</v>
      </c>
      <c r="J602" s="143">
        <f t="shared" si="19"/>
        <v>0</v>
      </c>
    </row>
    <row r="603" spans="2:10" x14ac:dyDescent="0.25">
      <c r="B603" t="s">
        <v>635</v>
      </c>
      <c r="C603">
        <v>100</v>
      </c>
      <c r="D603" s="149">
        <v>8194</v>
      </c>
      <c r="E603" s="149">
        <v>0</v>
      </c>
      <c r="G603" s="143">
        <v>5.9504132231404959E-2</v>
      </c>
      <c r="I603" s="143">
        <f t="shared" si="18"/>
        <v>487.57685950413224</v>
      </c>
      <c r="J603" s="143">
        <f t="shared" si="19"/>
        <v>0</v>
      </c>
    </row>
    <row r="604" spans="2:10" x14ac:dyDescent="0.25">
      <c r="B604" t="s">
        <v>636</v>
      </c>
      <c r="C604">
        <v>100</v>
      </c>
      <c r="D604" s="149">
        <v>10035</v>
      </c>
      <c r="E604" s="149">
        <v>0</v>
      </c>
      <c r="G604" s="143">
        <v>6.1487603305785121E-2</v>
      </c>
      <c r="I604" s="143">
        <f t="shared" si="18"/>
        <v>617.02809917355364</v>
      </c>
      <c r="J604" s="143">
        <f t="shared" si="19"/>
        <v>0</v>
      </c>
    </row>
    <row r="605" spans="2:10" x14ac:dyDescent="0.25">
      <c r="B605" t="s">
        <v>637</v>
      </c>
      <c r="C605">
        <v>100</v>
      </c>
      <c r="D605" s="149">
        <v>7001</v>
      </c>
      <c r="E605" s="149">
        <v>0</v>
      </c>
      <c r="G605" s="143">
        <v>6.1487603305785121E-2</v>
      </c>
      <c r="I605" s="143">
        <f t="shared" si="18"/>
        <v>430.47471074380161</v>
      </c>
      <c r="J605" s="143">
        <f t="shared" si="19"/>
        <v>0</v>
      </c>
    </row>
    <row r="606" spans="2:10" x14ac:dyDescent="0.25">
      <c r="B606" t="s">
        <v>638</v>
      </c>
      <c r="C606">
        <v>100</v>
      </c>
      <c r="D606" s="149">
        <v>13418</v>
      </c>
      <c r="E606" s="149">
        <v>0</v>
      </c>
      <c r="G606" s="143">
        <v>5.9504132231404959E-2</v>
      </c>
      <c r="I606" s="143">
        <f t="shared" si="18"/>
        <v>798.42644628099174</v>
      </c>
      <c r="J606" s="143">
        <f t="shared" si="19"/>
        <v>0</v>
      </c>
    </row>
    <row r="607" spans="2:10" x14ac:dyDescent="0.25">
      <c r="B607" t="s">
        <v>639</v>
      </c>
      <c r="C607">
        <v>100</v>
      </c>
      <c r="D607" s="149">
        <v>7106</v>
      </c>
      <c r="E607" s="149">
        <v>0</v>
      </c>
      <c r="G607" s="143">
        <v>6.1487603305785121E-2</v>
      </c>
      <c r="I607" s="143">
        <f t="shared" si="18"/>
        <v>436.9309090909091</v>
      </c>
      <c r="J607" s="143">
        <f t="shared" si="19"/>
        <v>0</v>
      </c>
    </row>
    <row r="608" spans="2:10" x14ac:dyDescent="0.25">
      <c r="B608" t="s">
        <v>640</v>
      </c>
      <c r="C608">
        <v>100</v>
      </c>
      <c r="D608" s="149">
        <v>13240</v>
      </c>
      <c r="E608" s="149">
        <v>0</v>
      </c>
      <c r="G608" s="143">
        <v>5.9504132231404959E-2</v>
      </c>
      <c r="I608" s="143">
        <f t="shared" si="18"/>
        <v>787.83471074380168</v>
      </c>
      <c r="J608" s="143">
        <f t="shared" si="19"/>
        <v>0</v>
      </c>
    </row>
    <row r="609" spans="2:10" x14ac:dyDescent="0.25">
      <c r="B609" t="s">
        <v>641</v>
      </c>
      <c r="C609">
        <v>100</v>
      </c>
      <c r="D609" s="149">
        <v>6491</v>
      </c>
      <c r="E609">
        <v>0</v>
      </c>
      <c r="G609" s="143">
        <v>6.1487603305785121E-2</v>
      </c>
      <c r="I609" s="143">
        <f t="shared" si="18"/>
        <v>399.11603305785121</v>
      </c>
      <c r="J609" s="143">
        <f t="shared" si="19"/>
        <v>0</v>
      </c>
    </row>
    <row r="610" spans="2:10" x14ac:dyDescent="0.25">
      <c r="B610" t="s">
        <v>642</v>
      </c>
      <c r="C610">
        <v>100</v>
      </c>
      <c r="D610" s="149">
        <v>6891</v>
      </c>
      <c r="E610" s="149">
        <v>0</v>
      </c>
      <c r="G610" s="143">
        <v>6.1487603305785121E-2</v>
      </c>
      <c r="I610" s="143">
        <f t="shared" si="18"/>
        <v>423.71107438016526</v>
      </c>
      <c r="J610" s="143">
        <f t="shared" si="19"/>
        <v>0</v>
      </c>
    </row>
    <row r="611" spans="2:10" x14ac:dyDescent="0.25">
      <c r="B611" t="s">
        <v>643</v>
      </c>
      <c r="C611">
        <v>100</v>
      </c>
      <c r="D611" s="149">
        <v>7760</v>
      </c>
      <c r="E611" s="149">
        <v>0</v>
      </c>
      <c r="G611" s="143">
        <v>5.752066115702479E-2</v>
      </c>
      <c r="I611" s="143">
        <f t="shared" si="18"/>
        <v>446.36033057851239</v>
      </c>
      <c r="J611" s="143">
        <f t="shared" si="19"/>
        <v>0</v>
      </c>
    </row>
    <row r="612" spans="2:10" x14ac:dyDescent="0.25">
      <c r="B612" t="s">
        <v>644</v>
      </c>
      <c r="C612">
        <v>100</v>
      </c>
      <c r="D612" s="149">
        <v>17335</v>
      </c>
      <c r="E612" s="149">
        <v>0</v>
      </c>
      <c r="G612" s="143">
        <v>6.1487603305785121E-2</v>
      </c>
      <c r="I612" s="143">
        <f t="shared" si="18"/>
        <v>1065.887603305785</v>
      </c>
      <c r="J612" s="143">
        <f t="shared" si="19"/>
        <v>0</v>
      </c>
    </row>
    <row r="613" spans="2:10" x14ac:dyDescent="0.25">
      <c r="B613" t="s">
        <v>645</v>
      </c>
      <c r="C613">
        <v>100</v>
      </c>
      <c r="D613" s="149">
        <v>8441</v>
      </c>
      <c r="E613" s="149">
        <v>0</v>
      </c>
      <c r="G613" s="143">
        <v>5.9504132231404959E-2</v>
      </c>
      <c r="I613" s="143">
        <f t="shared" si="18"/>
        <v>502.27438016528924</v>
      </c>
      <c r="J613" s="143">
        <f t="shared" si="19"/>
        <v>0</v>
      </c>
    </row>
    <row r="614" spans="2:10" x14ac:dyDescent="0.25">
      <c r="B614" t="s">
        <v>646</v>
      </c>
      <c r="C614">
        <v>100</v>
      </c>
      <c r="D614" s="149">
        <v>6706</v>
      </c>
      <c r="E614" s="149">
        <v>0</v>
      </c>
      <c r="G614" s="143">
        <v>6.1487603305785121E-2</v>
      </c>
      <c r="I614" s="143">
        <f t="shared" si="18"/>
        <v>412.33586776859505</v>
      </c>
      <c r="J614" s="143">
        <f t="shared" si="19"/>
        <v>0</v>
      </c>
    </row>
    <row r="615" spans="2:10" x14ac:dyDescent="0.25">
      <c r="B615" t="s">
        <v>647</v>
      </c>
      <c r="C615">
        <v>100</v>
      </c>
      <c r="D615" s="149">
        <v>10553</v>
      </c>
      <c r="E615" s="149">
        <v>0</v>
      </c>
      <c r="G615" s="143">
        <v>5.9504132231404959E-2</v>
      </c>
      <c r="I615" s="143">
        <f t="shared" si="18"/>
        <v>627.94710743801659</v>
      </c>
      <c r="J615" s="143">
        <f t="shared" si="19"/>
        <v>0</v>
      </c>
    </row>
    <row r="616" spans="2:10" x14ac:dyDescent="0.25">
      <c r="B616" t="s">
        <v>648</v>
      </c>
      <c r="C616">
        <v>100</v>
      </c>
      <c r="D616" s="149">
        <v>12615</v>
      </c>
      <c r="E616" s="149">
        <v>0</v>
      </c>
      <c r="G616" s="143">
        <v>6.1487603305785121E-2</v>
      </c>
      <c r="I616" s="143">
        <f t="shared" si="18"/>
        <v>775.66611570247926</v>
      </c>
      <c r="J616" s="143">
        <f t="shared" si="19"/>
        <v>0</v>
      </c>
    </row>
    <row r="617" spans="2:10" x14ac:dyDescent="0.25">
      <c r="B617" t="s">
        <v>649</v>
      </c>
      <c r="C617">
        <v>100</v>
      </c>
      <c r="D617" s="149">
        <v>7118</v>
      </c>
      <c r="E617" s="149">
        <v>0</v>
      </c>
      <c r="G617" s="143">
        <v>6.1487603305785121E-2</v>
      </c>
      <c r="I617" s="143">
        <f t="shared" si="18"/>
        <v>437.66876033057849</v>
      </c>
      <c r="J617" s="143">
        <f t="shared" si="19"/>
        <v>0</v>
      </c>
    </row>
    <row r="618" spans="2:10" x14ac:dyDescent="0.25">
      <c r="B618" t="s">
        <v>650</v>
      </c>
      <c r="C618">
        <v>100</v>
      </c>
      <c r="D618" s="149">
        <v>7102</v>
      </c>
      <c r="E618" s="149">
        <v>0</v>
      </c>
      <c r="G618" s="143">
        <v>5.9504132231404959E-2</v>
      </c>
      <c r="I618" s="143">
        <f t="shared" si="18"/>
        <v>422.59834710743803</v>
      </c>
      <c r="J618" s="143">
        <f t="shared" si="19"/>
        <v>0</v>
      </c>
    </row>
    <row r="619" spans="2:10" x14ac:dyDescent="0.25">
      <c r="B619" t="s">
        <v>651</v>
      </c>
      <c r="C619">
        <v>100</v>
      </c>
      <c r="D619" s="149">
        <v>5364</v>
      </c>
      <c r="E619" s="149">
        <v>0</v>
      </c>
      <c r="G619" s="143">
        <v>6.1487603305785121E-2</v>
      </c>
      <c r="I619" s="143">
        <f t="shared" si="18"/>
        <v>329.81950413223137</v>
      </c>
      <c r="J619" s="143">
        <f t="shared" si="19"/>
        <v>0</v>
      </c>
    </row>
    <row r="620" spans="2:10" x14ac:dyDescent="0.25">
      <c r="B620" t="s">
        <v>652</v>
      </c>
      <c r="C620">
        <v>100</v>
      </c>
      <c r="D620" s="149">
        <v>9060</v>
      </c>
      <c r="E620" s="149">
        <v>0</v>
      </c>
      <c r="G620" s="143">
        <v>5.9504132231404959E-2</v>
      </c>
      <c r="I620" s="143">
        <f t="shared" si="18"/>
        <v>539.10743801652893</v>
      </c>
      <c r="J620" s="143">
        <f t="shared" si="19"/>
        <v>0</v>
      </c>
    </row>
    <row r="621" spans="2:10" x14ac:dyDescent="0.25">
      <c r="B621" t="s">
        <v>653</v>
      </c>
      <c r="C621">
        <v>100</v>
      </c>
      <c r="D621" s="149">
        <v>13261</v>
      </c>
      <c r="E621" s="149">
        <v>0</v>
      </c>
      <c r="G621" s="143">
        <v>6.1487603305785121E-2</v>
      </c>
      <c r="I621" s="143">
        <f t="shared" si="18"/>
        <v>815.38710743801653</v>
      </c>
      <c r="J621" s="143">
        <f t="shared" si="19"/>
        <v>0</v>
      </c>
    </row>
    <row r="622" spans="2:10" x14ac:dyDescent="0.25">
      <c r="B622" t="s">
        <v>654</v>
      </c>
      <c r="C622">
        <v>100</v>
      </c>
      <c r="D622" s="149">
        <v>30316</v>
      </c>
      <c r="E622" s="149">
        <v>0</v>
      </c>
      <c r="G622" s="143">
        <v>6.1487603305785121E-2</v>
      </c>
      <c r="I622" s="143">
        <f t="shared" si="18"/>
        <v>1864.0581818181818</v>
      </c>
      <c r="J622" s="143">
        <f t="shared" si="19"/>
        <v>0</v>
      </c>
    </row>
    <row r="623" spans="2:10" x14ac:dyDescent="0.25">
      <c r="B623" t="s">
        <v>655</v>
      </c>
      <c r="C623">
        <v>100</v>
      </c>
      <c r="D623" s="149">
        <v>33379</v>
      </c>
      <c r="E623" s="149">
        <v>0</v>
      </c>
      <c r="G623" s="143">
        <v>5.5537190082644627E-2</v>
      </c>
      <c r="I623" s="143">
        <f t="shared" si="18"/>
        <v>1853.7758677685949</v>
      </c>
      <c r="J623" s="143">
        <f t="shared" si="19"/>
        <v>0</v>
      </c>
    </row>
    <row r="624" spans="2:10" x14ac:dyDescent="0.25">
      <c r="B624" t="s">
        <v>656</v>
      </c>
      <c r="C624">
        <v>100</v>
      </c>
      <c r="D624" s="149">
        <v>16875</v>
      </c>
      <c r="E624" s="149">
        <v>0</v>
      </c>
      <c r="G624" s="143">
        <v>6.1487603305785121E-2</v>
      </c>
      <c r="I624" s="143">
        <f t="shared" si="18"/>
        <v>1037.6033057851239</v>
      </c>
      <c r="J624" s="143">
        <f t="shared" si="19"/>
        <v>0</v>
      </c>
    </row>
    <row r="625" spans="2:10" x14ac:dyDescent="0.25">
      <c r="B625" t="s">
        <v>657</v>
      </c>
      <c r="C625">
        <v>100</v>
      </c>
      <c r="D625" s="149">
        <v>7132</v>
      </c>
      <c r="E625" s="149">
        <v>0</v>
      </c>
      <c r="G625" s="143">
        <v>5.9504132231404959E-2</v>
      </c>
      <c r="I625" s="143">
        <f t="shared" si="18"/>
        <v>424.38347107438017</v>
      </c>
      <c r="J625" s="143">
        <f t="shared" si="19"/>
        <v>0</v>
      </c>
    </row>
    <row r="626" spans="2:10" x14ac:dyDescent="0.25">
      <c r="B626" t="s">
        <v>658</v>
      </c>
      <c r="C626">
        <v>100</v>
      </c>
      <c r="D626" s="149">
        <v>7487</v>
      </c>
      <c r="E626" s="149">
        <v>0</v>
      </c>
      <c r="G626" s="143">
        <v>6.1487603305785121E-2</v>
      </c>
      <c r="I626" s="143">
        <f t="shared" si="18"/>
        <v>460.35768595041321</v>
      </c>
      <c r="J626" s="143">
        <f t="shared" si="19"/>
        <v>0</v>
      </c>
    </row>
    <row r="627" spans="2:10" x14ac:dyDescent="0.25">
      <c r="B627" t="s">
        <v>659</v>
      </c>
      <c r="C627">
        <v>100</v>
      </c>
      <c r="D627" s="149">
        <v>9320</v>
      </c>
      <c r="E627" s="149">
        <v>0</v>
      </c>
      <c r="G627" s="143">
        <v>5.9504132231404959E-2</v>
      </c>
      <c r="I627" s="143">
        <f t="shared" si="18"/>
        <v>554.57851239669424</v>
      </c>
      <c r="J627" s="143">
        <f t="shared" si="19"/>
        <v>0</v>
      </c>
    </row>
    <row r="628" spans="2:10" x14ac:dyDescent="0.25">
      <c r="B628" t="s">
        <v>660</v>
      </c>
      <c r="C628">
        <v>100</v>
      </c>
      <c r="D628" s="149">
        <v>12308</v>
      </c>
      <c r="E628" s="149">
        <v>0</v>
      </c>
      <c r="G628" s="143">
        <v>6.1487603305785121E-2</v>
      </c>
      <c r="I628" s="143">
        <f t="shared" si="18"/>
        <v>756.78942148760325</v>
      </c>
      <c r="J628" s="143">
        <f t="shared" si="19"/>
        <v>0</v>
      </c>
    </row>
    <row r="629" spans="2:10" x14ac:dyDescent="0.25">
      <c r="B629" t="s">
        <v>661</v>
      </c>
      <c r="C629">
        <v>100</v>
      </c>
      <c r="D629" s="149">
        <v>6909</v>
      </c>
      <c r="E629" s="149">
        <v>0</v>
      </c>
      <c r="G629" s="143">
        <v>6.1487603305785121E-2</v>
      </c>
      <c r="I629" s="143">
        <f t="shared" si="18"/>
        <v>424.81785123966938</v>
      </c>
      <c r="J629" s="143">
        <f t="shared" si="19"/>
        <v>0</v>
      </c>
    </row>
    <row r="630" spans="2:10" x14ac:dyDescent="0.25">
      <c r="B630" t="s">
        <v>662</v>
      </c>
      <c r="C630">
        <v>100</v>
      </c>
      <c r="D630" s="149">
        <v>8762</v>
      </c>
      <c r="E630" s="149">
        <v>0</v>
      </c>
      <c r="G630" s="143">
        <v>5.9504132231404959E-2</v>
      </c>
      <c r="I630" s="143">
        <f t="shared" si="18"/>
        <v>521.37520661157021</v>
      </c>
      <c r="J630" s="143">
        <f t="shared" si="19"/>
        <v>0</v>
      </c>
    </row>
    <row r="631" spans="2:10" x14ac:dyDescent="0.25">
      <c r="B631" t="s">
        <v>663</v>
      </c>
      <c r="C631">
        <v>100</v>
      </c>
      <c r="D631" s="149">
        <v>5583</v>
      </c>
      <c r="E631" s="149">
        <v>0</v>
      </c>
      <c r="G631" s="143">
        <v>6.1487603305785121E-2</v>
      </c>
      <c r="I631" s="143">
        <f t="shared" si="18"/>
        <v>343.28528925619833</v>
      </c>
      <c r="J631" s="143">
        <f t="shared" si="19"/>
        <v>0</v>
      </c>
    </row>
    <row r="632" spans="2:10" x14ac:dyDescent="0.25">
      <c r="B632" t="s">
        <v>664</v>
      </c>
      <c r="C632">
        <v>100</v>
      </c>
      <c r="D632" s="149">
        <v>38442</v>
      </c>
      <c r="E632" s="149">
        <v>0</v>
      </c>
      <c r="G632" s="143">
        <v>5.9504132231404959E-2</v>
      </c>
      <c r="I632" s="143">
        <f t="shared" si="18"/>
        <v>2287.4578512396693</v>
      </c>
      <c r="J632" s="143">
        <f t="shared" si="19"/>
        <v>0</v>
      </c>
    </row>
    <row r="633" spans="2:10" x14ac:dyDescent="0.25">
      <c r="B633" t="s">
        <v>665</v>
      </c>
      <c r="C633">
        <v>100</v>
      </c>
      <c r="D633" s="149">
        <v>33153</v>
      </c>
      <c r="E633" s="149">
        <v>0</v>
      </c>
      <c r="G633" s="143">
        <v>6.1487603305785121E-2</v>
      </c>
      <c r="I633" s="143">
        <f t="shared" si="18"/>
        <v>2038.4985123966942</v>
      </c>
      <c r="J633" s="143">
        <f t="shared" si="19"/>
        <v>0</v>
      </c>
    </row>
    <row r="634" spans="2:10" x14ac:dyDescent="0.25">
      <c r="B634" t="s">
        <v>666</v>
      </c>
      <c r="C634">
        <v>100</v>
      </c>
      <c r="D634" s="149">
        <v>64112</v>
      </c>
      <c r="E634" s="149">
        <v>0</v>
      </c>
      <c r="G634" s="143">
        <v>6.1487603305785121E-2</v>
      </c>
      <c r="I634" s="143">
        <f t="shared" si="18"/>
        <v>3942.0932231404959</v>
      </c>
      <c r="J634" s="143">
        <f t="shared" si="19"/>
        <v>0</v>
      </c>
    </row>
    <row r="635" spans="2:10" x14ac:dyDescent="0.25">
      <c r="B635" t="s">
        <v>667</v>
      </c>
      <c r="C635">
        <v>100</v>
      </c>
      <c r="D635" s="149">
        <v>12046</v>
      </c>
      <c r="E635" s="149">
        <v>0</v>
      </c>
      <c r="G635" s="143">
        <v>5.5537190082644627E-2</v>
      </c>
      <c r="I635" s="143">
        <f t="shared" si="18"/>
        <v>669.00099173553713</v>
      </c>
      <c r="J635" s="143">
        <f t="shared" si="19"/>
        <v>0</v>
      </c>
    </row>
    <row r="636" spans="2:10" x14ac:dyDescent="0.25">
      <c r="B636" t="s">
        <v>668</v>
      </c>
      <c r="C636">
        <v>100</v>
      </c>
      <c r="D636" s="149">
        <v>52097</v>
      </c>
      <c r="E636" s="149">
        <v>0</v>
      </c>
      <c r="G636" s="143">
        <v>6.1487603305785121E-2</v>
      </c>
      <c r="I636" s="143">
        <f t="shared" si="18"/>
        <v>3203.3196694214876</v>
      </c>
      <c r="J636" s="143">
        <f t="shared" si="19"/>
        <v>0</v>
      </c>
    </row>
    <row r="637" spans="2:10" x14ac:dyDescent="0.25">
      <c r="B637" t="s">
        <v>669</v>
      </c>
      <c r="C637">
        <v>100</v>
      </c>
      <c r="D637" s="149">
        <v>18726</v>
      </c>
      <c r="E637" s="149">
        <v>0</v>
      </c>
      <c r="G637" s="143">
        <v>5.9504132231404959E-2</v>
      </c>
      <c r="I637" s="143">
        <f t="shared" si="18"/>
        <v>1114.2743801652894</v>
      </c>
      <c r="J637" s="143">
        <f t="shared" si="19"/>
        <v>0</v>
      </c>
    </row>
    <row r="638" spans="2:10" x14ac:dyDescent="0.25">
      <c r="B638" t="s">
        <v>670</v>
      </c>
      <c r="C638">
        <v>100</v>
      </c>
      <c r="D638" s="149">
        <v>7466</v>
      </c>
      <c r="E638" s="149">
        <v>0</v>
      </c>
      <c r="G638" s="143">
        <v>6.1487603305785121E-2</v>
      </c>
      <c r="I638" s="143">
        <f t="shared" si="18"/>
        <v>459.06644628099173</v>
      </c>
      <c r="J638" s="143">
        <f t="shared" si="19"/>
        <v>0</v>
      </c>
    </row>
    <row r="639" spans="2:10" x14ac:dyDescent="0.25">
      <c r="B639" t="s">
        <v>671</v>
      </c>
      <c r="C639">
        <v>100</v>
      </c>
      <c r="D639" s="149">
        <v>7167</v>
      </c>
      <c r="E639" s="149">
        <v>0</v>
      </c>
      <c r="G639" s="143">
        <v>5.9504132231404959E-2</v>
      </c>
      <c r="I639" s="143">
        <f t="shared" si="18"/>
        <v>426.46611570247933</v>
      </c>
      <c r="J639" s="143">
        <f t="shared" si="19"/>
        <v>0</v>
      </c>
    </row>
    <row r="640" spans="2:10" x14ac:dyDescent="0.25">
      <c r="B640" t="s">
        <v>672</v>
      </c>
      <c r="C640">
        <v>100</v>
      </c>
      <c r="D640" s="149">
        <v>9879</v>
      </c>
      <c r="E640" s="149">
        <v>0</v>
      </c>
      <c r="G640" s="143">
        <v>6.1487603305785121E-2</v>
      </c>
      <c r="I640" s="143">
        <f t="shared" si="18"/>
        <v>607.4360330578512</v>
      </c>
      <c r="J640" s="143">
        <f t="shared" si="19"/>
        <v>0</v>
      </c>
    </row>
    <row r="641" spans="2:10" x14ac:dyDescent="0.25">
      <c r="B641" t="s">
        <v>673</v>
      </c>
      <c r="C641">
        <v>100</v>
      </c>
      <c r="D641" s="149">
        <v>10429</v>
      </c>
      <c r="E641" s="149">
        <v>0</v>
      </c>
      <c r="G641" s="143">
        <v>6.1487603305785121E-2</v>
      </c>
      <c r="I641" s="143">
        <f t="shared" si="18"/>
        <v>641.25421487603307</v>
      </c>
      <c r="J641" s="143">
        <f t="shared" si="19"/>
        <v>0</v>
      </c>
    </row>
    <row r="642" spans="2:10" x14ac:dyDescent="0.25">
      <c r="B642" t="s">
        <v>674</v>
      </c>
      <c r="C642">
        <v>100</v>
      </c>
      <c r="D642" s="149">
        <v>13001</v>
      </c>
      <c r="E642" s="149">
        <v>0</v>
      </c>
      <c r="G642" s="143">
        <v>5.9504132231404959E-2</v>
      </c>
      <c r="I642" s="143">
        <f t="shared" si="18"/>
        <v>773.61322314049585</v>
      </c>
      <c r="J642" s="143">
        <f t="shared" si="19"/>
        <v>0</v>
      </c>
    </row>
    <row r="643" spans="2:10" x14ac:dyDescent="0.25">
      <c r="B643" t="s">
        <v>675</v>
      </c>
      <c r="C643">
        <v>100</v>
      </c>
      <c r="D643" s="149">
        <v>8234</v>
      </c>
      <c r="E643" s="149">
        <v>0</v>
      </c>
      <c r="G643" s="143">
        <v>6.1487603305785121E-2</v>
      </c>
      <c r="I643" s="143">
        <f t="shared" si="18"/>
        <v>506.28892561983469</v>
      </c>
      <c r="J643" s="143">
        <f t="shared" si="19"/>
        <v>0</v>
      </c>
    </row>
    <row r="644" spans="2:10" x14ac:dyDescent="0.25">
      <c r="B644" t="s">
        <v>676</v>
      </c>
      <c r="C644">
        <v>100</v>
      </c>
      <c r="D644" s="149">
        <v>13435</v>
      </c>
      <c r="E644" s="149">
        <v>0</v>
      </c>
      <c r="G644" s="143">
        <v>5.9504132231404959E-2</v>
      </c>
      <c r="I644" s="143">
        <f t="shared" si="18"/>
        <v>799.43801652892557</v>
      </c>
      <c r="J644" s="143">
        <f t="shared" si="19"/>
        <v>0</v>
      </c>
    </row>
    <row r="645" spans="2:10" x14ac:dyDescent="0.25">
      <c r="B645" t="s">
        <v>677</v>
      </c>
      <c r="C645">
        <v>100</v>
      </c>
      <c r="D645" s="149">
        <v>6710</v>
      </c>
      <c r="E645">
        <v>0</v>
      </c>
      <c r="G645" s="143">
        <v>6.1487603305785121E-2</v>
      </c>
      <c r="I645" s="143">
        <f t="shared" si="18"/>
        <v>412.58181818181816</v>
      </c>
      <c r="J645" s="143">
        <f t="shared" si="19"/>
        <v>0</v>
      </c>
    </row>
    <row r="646" spans="2:10" x14ac:dyDescent="0.25">
      <c r="B646" t="s">
        <v>678</v>
      </c>
      <c r="C646">
        <v>100</v>
      </c>
      <c r="D646" s="149">
        <v>6426</v>
      </c>
      <c r="E646">
        <v>0</v>
      </c>
      <c r="G646" s="143">
        <v>6.1487603305785121E-2</v>
      </c>
      <c r="I646" s="143">
        <f t="shared" si="18"/>
        <v>395.1193388429752</v>
      </c>
      <c r="J646" s="143">
        <f t="shared" si="19"/>
        <v>0</v>
      </c>
    </row>
    <row r="647" spans="2:10" x14ac:dyDescent="0.25">
      <c r="B647" t="s">
        <v>679</v>
      </c>
      <c r="C647">
        <v>100</v>
      </c>
      <c r="D647" s="149">
        <v>17037</v>
      </c>
      <c r="E647" s="149">
        <v>0</v>
      </c>
      <c r="G647" s="143">
        <v>5.5537190082644627E-2</v>
      </c>
      <c r="I647" s="143">
        <f t="shared" si="18"/>
        <v>946.18710743801648</v>
      </c>
      <c r="J647" s="143">
        <f t="shared" si="19"/>
        <v>0</v>
      </c>
    </row>
    <row r="648" spans="2:10" x14ac:dyDescent="0.25">
      <c r="B648" t="s">
        <v>680</v>
      </c>
      <c r="C648">
        <v>100</v>
      </c>
      <c r="D648" s="149">
        <v>43937</v>
      </c>
      <c r="E648" s="149">
        <v>0</v>
      </c>
      <c r="G648" s="143">
        <v>6.1487603305785121E-2</v>
      </c>
      <c r="I648" s="143">
        <f t="shared" ref="I648:I711" si="20">D648*G648</f>
        <v>2701.5808264462808</v>
      </c>
      <c r="J648" s="143">
        <f t="shared" ref="J648:J711" si="21">E648*G648</f>
        <v>0</v>
      </c>
    </row>
    <row r="649" spans="2:10" x14ac:dyDescent="0.25">
      <c r="B649" t="s">
        <v>681</v>
      </c>
      <c r="C649">
        <v>100</v>
      </c>
      <c r="D649" s="149">
        <v>8809</v>
      </c>
      <c r="E649" s="149">
        <v>0</v>
      </c>
      <c r="G649" s="143">
        <v>5.9504132231404959E-2</v>
      </c>
      <c r="I649" s="143">
        <f t="shared" si="20"/>
        <v>524.17190082644629</v>
      </c>
      <c r="J649" s="143">
        <f t="shared" si="21"/>
        <v>0</v>
      </c>
    </row>
    <row r="650" spans="2:10" x14ac:dyDescent="0.25">
      <c r="B650" t="s">
        <v>682</v>
      </c>
      <c r="C650">
        <v>100</v>
      </c>
      <c r="D650" s="149">
        <v>12900</v>
      </c>
      <c r="E650" s="149">
        <v>0</v>
      </c>
      <c r="G650" s="143">
        <v>6.1487603305785121E-2</v>
      </c>
      <c r="I650" s="143">
        <f t="shared" si="20"/>
        <v>793.19008264462809</v>
      </c>
      <c r="J650" s="143">
        <f t="shared" si="21"/>
        <v>0</v>
      </c>
    </row>
    <row r="651" spans="2:10" x14ac:dyDescent="0.25">
      <c r="B651" t="s">
        <v>683</v>
      </c>
      <c r="C651">
        <v>100</v>
      </c>
      <c r="D651" s="149">
        <v>7929</v>
      </c>
      <c r="E651" s="149">
        <v>0</v>
      </c>
      <c r="G651" s="143">
        <v>5.9504132231404959E-2</v>
      </c>
      <c r="I651" s="143">
        <f t="shared" si="20"/>
        <v>471.80826446280992</v>
      </c>
      <c r="J651" s="143">
        <f t="shared" si="21"/>
        <v>0</v>
      </c>
    </row>
    <row r="652" spans="2:10" x14ac:dyDescent="0.25">
      <c r="B652" t="s">
        <v>684</v>
      </c>
      <c r="C652">
        <v>100</v>
      </c>
      <c r="D652" s="149">
        <v>8769</v>
      </c>
      <c r="E652" s="149">
        <v>0</v>
      </c>
      <c r="G652" s="143">
        <v>6.1487603305785121E-2</v>
      </c>
      <c r="I652" s="143">
        <f t="shared" si="20"/>
        <v>539.18479338842974</v>
      </c>
      <c r="J652" s="143">
        <f t="shared" si="21"/>
        <v>0</v>
      </c>
    </row>
    <row r="653" spans="2:10" x14ac:dyDescent="0.25">
      <c r="B653" t="s">
        <v>685</v>
      </c>
      <c r="C653">
        <v>100</v>
      </c>
      <c r="D653" s="149">
        <v>9625</v>
      </c>
      <c r="E653" s="149">
        <v>0</v>
      </c>
      <c r="G653" s="143">
        <v>6.1487603305785121E-2</v>
      </c>
      <c r="I653" s="143">
        <f t="shared" si="20"/>
        <v>591.81818181818176</v>
      </c>
      <c r="J653" s="143">
        <f t="shared" si="21"/>
        <v>0</v>
      </c>
    </row>
    <row r="654" spans="2:10" x14ac:dyDescent="0.25">
      <c r="B654" t="s">
        <v>686</v>
      </c>
      <c r="C654">
        <v>100</v>
      </c>
      <c r="D654" s="149">
        <v>14923</v>
      </c>
      <c r="E654" s="149">
        <v>0</v>
      </c>
      <c r="G654" s="143">
        <v>5.9504132231404959E-2</v>
      </c>
      <c r="I654" s="143">
        <f t="shared" si="20"/>
        <v>887.98016528925621</v>
      </c>
      <c r="J654" s="143">
        <f t="shared" si="21"/>
        <v>0</v>
      </c>
    </row>
    <row r="655" spans="2:10" x14ac:dyDescent="0.25">
      <c r="B655" t="s">
        <v>687</v>
      </c>
      <c r="C655">
        <v>100</v>
      </c>
      <c r="D655" s="149">
        <v>7732</v>
      </c>
      <c r="E655" s="149">
        <v>0</v>
      </c>
      <c r="G655" s="143">
        <v>6.1487603305785121E-2</v>
      </c>
      <c r="I655" s="143">
        <f t="shared" si="20"/>
        <v>475.42214876033057</v>
      </c>
      <c r="J655" s="143">
        <f t="shared" si="21"/>
        <v>0</v>
      </c>
    </row>
    <row r="656" spans="2:10" x14ac:dyDescent="0.25">
      <c r="B656" t="s">
        <v>688</v>
      </c>
      <c r="C656">
        <v>100</v>
      </c>
      <c r="D656" s="149">
        <v>9397</v>
      </c>
      <c r="E656" s="149">
        <v>0</v>
      </c>
      <c r="G656" s="143">
        <v>5.9504132231404959E-2</v>
      </c>
      <c r="I656" s="143">
        <f t="shared" si="20"/>
        <v>559.16033057851234</v>
      </c>
      <c r="J656" s="143">
        <f t="shared" si="21"/>
        <v>0</v>
      </c>
    </row>
    <row r="657" spans="2:10" x14ac:dyDescent="0.25">
      <c r="B657" t="s">
        <v>689</v>
      </c>
      <c r="C657">
        <v>100</v>
      </c>
      <c r="D657" s="149">
        <v>5348</v>
      </c>
      <c r="E657" s="149">
        <v>0</v>
      </c>
      <c r="G657" s="143">
        <v>6.1487603305785121E-2</v>
      </c>
      <c r="I657" s="143">
        <f t="shared" si="20"/>
        <v>328.83570247933881</v>
      </c>
      <c r="J657" s="143">
        <f t="shared" si="21"/>
        <v>0</v>
      </c>
    </row>
    <row r="658" spans="2:10" x14ac:dyDescent="0.25">
      <c r="B658" t="s">
        <v>690</v>
      </c>
      <c r="C658">
        <v>100</v>
      </c>
      <c r="D658" s="149">
        <v>4842</v>
      </c>
      <c r="E658">
        <v>0</v>
      </c>
      <c r="G658" s="143">
        <v>6.1487603305785121E-2</v>
      </c>
      <c r="I658" s="143">
        <f t="shared" si="20"/>
        <v>297.72297520661158</v>
      </c>
      <c r="J658" s="143">
        <f t="shared" si="21"/>
        <v>0</v>
      </c>
    </row>
    <row r="659" spans="2:10" x14ac:dyDescent="0.25">
      <c r="B659" t="s">
        <v>691</v>
      </c>
      <c r="C659">
        <v>100</v>
      </c>
      <c r="D659" s="149">
        <v>7550</v>
      </c>
      <c r="E659" s="149">
        <v>0</v>
      </c>
      <c r="G659" s="143">
        <v>5.752066115702479E-2</v>
      </c>
      <c r="I659" s="143">
        <f t="shared" si="20"/>
        <v>434.28099173553716</v>
      </c>
      <c r="J659" s="143">
        <f t="shared" si="21"/>
        <v>0</v>
      </c>
    </row>
    <row r="660" spans="2:10" x14ac:dyDescent="0.25">
      <c r="B660" t="s">
        <v>692</v>
      </c>
      <c r="C660">
        <v>100</v>
      </c>
      <c r="D660" s="149">
        <v>6512</v>
      </c>
      <c r="E660" s="149">
        <v>0</v>
      </c>
      <c r="G660" s="143">
        <v>6.1487603305785121E-2</v>
      </c>
      <c r="I660" s="143">
        <f t="shared" si="20"/>
        <v>400.4072727272727</v>
      </c>
      <c r="J660" s="143">
        <f t="shared" si="21"/>
        <v>0</v>
      </c>
    </row>
    <row r="661" spans="2:10" x14ac:dyDescent="0.25">
      <c r="B661" t="s">
        <v>693</v>
      </c>
      <c r="C661">
        <v>100</v>
      </c>
      <c r="D661" s="149">
        <v>5178</v>
      </c>
      <c r="E661" s="149">
        <v>0</v>
      </c>
      <c r="G661" s="143">
        <v>5.9504132231404959E-2</v>
      </c>
      <c r="I661" s="143">
        <f t="shared" si="20"/>
        <v>308.11239669421485</v>
      </c>
      <c r="J661" s="143">
        <f t="shared" si="21"/>
        <v>0</v>
      </c>
    </row>
    <row r="662" spans="2:10" x14ac:dyDescent="0.25">
      <c r="B662" t="s">
        <v>694</v>
      </c>
      <c r="C662">
        <v>100</v>
      </c>
      <c r="D662" s="149">
        <v>6212</v>
      </c>
      <c r="E662" s="149">
        <v>0</v>
      </c>
      <c r="G662" s="143">
        <v>6.1487603305785121E-2</v>
      </c>
      <c r="I662" s="143">
        <f t="shared" si="20"/>
        <v>381.96099173553716</v>
      </c>
      <c r="J662" s="143">
        <f t="shared" si="21"/>
        <v>0</v>
      </c>
    </row>
    <row r="663" spans="2:10" x14ac:dyDescent="0.25">
      <c r="B663" t="s">
        <v>695</v>
      </c>
      <c r="C663">
        <v>100</v>
      </c>
      <c r="D663" s="149">
        <v>8179</v>
      </c>
      <c r="E663" s="149">
        <v>0</v>
      </c>
      <c r="G663" s="143">
        <v>5.9504132231404959E-2</v>
      </c>
      <c r="I663" s="143">
        <f t="shared" si="20"/>
        <v>486.68429752066118</v>
      </c>
      <c r="J663" s="143">
        <f t="shared" si="21"/>
        <v>0</v>
      </c>
    </row>
    <row r="664" spans="2:10" x14ac:dyDescent="0.25">
      <c r="B664" t="s">
        <v>696</v>
      </c>
      <c r="C664">
        <v>100</v>
      </c>
      <c r="D664" s="149">
        <v>9048</v>
      </c>
      <c r="E664" s="149">
        <v>0</v>
      </c>
      <c r="G664" s="143">
        <v>6.1487603305785121E-2</v>
      </c>
      <c r="I664" s="143">
        <f t="shared" si="20"/>
        <v>556.33983471074373</v>
      </c>
      <c r="J664" s="143">
        <f t="shared" si="21"/>
        <v>0</v>
      </c>
    </row>
    <row r="665" spans="2:10" x14ac:dyDescent="0.25">
      <c r="B665" t="s">
        <v>697</v>
      </c>
      <c r="C665">
        <v>100</v>
      </c>
      <c r="D665" s="149">
        <v>5242</v>
      </c>
      <c r="E665" s="149">
        <v>0</v>
      </c>
      <c r="G665" s="143">
        <v>6.1487603305785121E-2</v>
      </c>
      <c r="I665" s="143">
        <f t="shared" si="20"/>
        <v>322.31801652892563</v>
      </c>
      <c r="J665" s="143">
        <f t="shared" si="21"/>
        <v>0</v>
      </c>
    </row>
    <row r="666" spans="2:10" x14ac:dyDescent="0.25">
      <c r="B666" t="s">
        <v>698</v>
      </c>
      <c r="C666">
        <v>100</v>
      </c>
      <c r="D666" s="149">
        <v>4727</v>
      </c>
      <c r="E666" s="149">
        <v>0</v>
      </c>
      <c r="G666" s="143">
        <v>5.9504132231404959E-2</v>
      </c>
      <c r="I666" s="143">
        <f t="shared" si="20"/>
        <v>281.27603305785124</v>
      </c>
      <c r="J666" s="143">
        <f t="shared" si="21"/>
        <v>0</v>
      </c>
    </row>
    <row r="667" spans="2:10" x14ac:dyDescent="0.25">
      <c r="B667" t="s">
        <v>699</v>
      </c>
      <c r="C667">
        <v>100</v>
      </c>
      <c r="D667" s="149">
        <v>8037</v>
      </c>
      <c r="E667" s="149">
        <v>0</v>
      </c>
      <c r="G667" s="143">
        <v>6.1487603305785121E-2</v>
      </c>
      <c r="I667" s="143">
        <f t="shared" si="20"/>
        <v>494.17586776859503</v>
      </c>
      <c r="J667" s="143">
        <f t="shared" si="21"/>
        <v>0</v>
      </c>
    </row>
    <row r="668" spans="2:10" x14ac:dyDescent="0.25">
      <c r="B668" t="s">
        <v>700</v>
      </c>
      <c r="C668">
        <v>100</v>
      </c>
      <c r="D668" s="149">
        <v>7306</v>
      </c>
      <c r="E668" s="149">
        <v>0</v>
      </c>
      <c r="G668" s="143">
        <v>5.9504132231404959E-2</v>
      </c>
      <c r="I668" s="143">
        <f t="shared" si="20"/>
        <v>434.73719008264464</v>
      </c>
      <c r="J668" s="143">
        <f t="shared" si="21"/>
        <v>0</v>
      </c>
    </row>
    <row r="669" spans="2:10" x14ac:dyDescent="0.25">
      <c r="B669" t="s">
        <v>701</v>
      </c>
      <c r="C669">
        <v>100</v>
      </c>
      <c r="D669" s="149">
        <v>8827</v>
      </c>
      <c r="E669" s="149">
        <v>0</v>
      </c>
      <c r="G669" s="143">
        <v>6.1487603305785121E-2</v>
      </c>
      <c r="I669" s="143">
        <f t="shared" si="20"/>
        <v>542.75107438016528</v>
      </c>
      <c r="J669" s="143">
        <f t="shared" si="21"/>
        <v>0</v>
      </c>
    </row>
    <row r="670" spans="2:10" x14ac:dyDescent="0.25">
      <c r="B670" t="s">
        <v>702</v>
      </c>
      <c r="C670">
        <v>100</v>
      </c>
      <c r="D670" s="149">
        <v>10233</v>
      </c>
      <c r="E670">
        <v>0</v>
      </c>
      <c r="G670" s="143">
        <v>6.1487603305785121E-2</v>
      </c>
      <c r="I670" s="143">
        <f t="shared" si="20"/>
        <v>629.20264462809916</v>
      </c>
      <c r="J670" s="143">
        <f t="shared" si="21"/>
        <v>0</v>
      </c>
    </row>
    <row r="671" spans="2:10" x14ac:dyDescent="0.25">
      <c r="B671" t="s">
        <v>703</v>
      </c>
      <c r="C671">
        <v>100</v>
      </c>
      <c r="D671" s="149">
        <v>6689</v>
      </c>
      <c r="E671">
        <v>0</v>
      </c>
      <c r="G671" s="143">
        <v>5.5537190082644627E-2</v>
      </c>
      <c r="I671" s="143">
        <f t="shared" si="20"/>
        <v>371.48826446280992</v>
      </c>
      <c r="J671" s="143">
        <f t="shared" si="21"/>
        <v>0</v>
      </c>
    </row>
    <row r="672" spans="2:10" x14ac:dyDescent="0.25">
      <c r="B672" t="s">
        <v>704</v>
      </c>
      <c r="C672">
        <v>100</v>
      </c>
      <c r="D672" s="149">
        <v>6895</v>
      </c>
      <c r="E672" s="149">
        <v>0</v>
      </c>
      <c r="G672" s="143">
        <v>6.1487603305785121E-2</v>
      </c>
      <c r="I672" s="143">
        <f t="shared" si="20"/>
        <v>423.95702479338843</v>
      </c>
      <c r="J672" s="143">
        <f t="shared" si="21"/>
        <v>0</v>
      </c>
    </row>
    <row r="673" spans="2:10" x14ac:dyDescent="0.25">
      <c r="B673" t="s">
        <v>705</v>
      </c>
      <c r="C673">
        <v>100</v>
      </c>
      <c r="D673" s="149">
        <v>6896</v>
      </c>
      <c r="E673" s="149">
        <v>0</v>
      </c>
      <c r="G673" s="143">
        <v>5.9504132231404959E-2</v>
      </c>
      <c r="I673" s="143">
        <f t="shared" si="20"/>
        <v>410.3404958677686</v>
      </c>
      <c r="J673" s="143">
        <f t="shared" si="21"/>
        <v>0</v>
      </c>
    </row>
    <row r="674" spans="2:10" x14ac:dyDescent="0.25">
      <c r="B674" t="s">
        <v>706</v>
      </c>
      <c r="C674">
        <v>100</v>
      </c>
      <c r="D674" s="149">
        <v>5530</v>
      </c>
      <c r="E674" s="149">
        <v>0</v>
      </c>
      <c r="G674" s="143">
        <v>6.1487603305785121E-2</v>
      </c>
      <c r="I674" s="143">
        <f t="shared" si="20"/>
        <v>340.02644628099171</v>
      </c>
      <c r="J674" s="143">
        <f t="shared" si="21"/>
        <v>0</v>
      </c>
    </row>
    <row r="675" spans="2:10" x14ac:dyDescent="0.25">
      <c r="B675" t="s">
        <v>707</v>
      </c>
      <c r="C675">
        <v>100</v>
      </c>
      <c r="D675" s="149">
        <v>10607</v>
      </c>
      <c r="E675" s="149">
        <v>0</v>
      </c>
      <c r="G675" s="143">
        <v>5.9504132231404959E-2</v>
      </c>
      <c r="I675" s="143">
        <f t="shared" si="20"/>
        <v>631.16033057851234</v>
      </c>
      <c r="J675" s="143">
        <f t="shared" si="21"/>
        <v>0</v>
      </c>
    </row>
    <row r="676" spans="2:10" x14ac:dyDescent="0.25">
      <c r="B676" t="s">
        <v>708</v>
      </c>
      <c r="C676">
        <v>100</v>
      </c>
      <c r="D676" s="149">
        <v>11078</v>
      </c>
      <c r="E676" s="149">
        <v>0</v>
      </c>
      <c r="G676" s="143">
        <v>6.1487603305785121E-2</v>
      </c>
      <c r="I676" s="143">
        <f t="shared" si="20"/>
        <v>681.15966942148759</v>
      </c>
      <c r="J676" s="143">
        <f t="shared" si="21"/>
        <v>0</v>
      </c>
    </row>
    <row r="677" spans="2:10" x14ac:dyDescent="0.25">
      <c r="B677" t="s">
        <v>709</v>
      </c>
      <c r="C677">
        <v>100</v>
      </c>
      <c r="D677" s="149">
        <v>7592</v>
      </c>
      <c r="E677" s="149">
        <v>0</v>
      </c>
      <c r="G677" s="143">
        <v>6.1487603305785121E-2</v>
      </c>
      <c r="I677" s="143">
        <f t="shared" si="20"/>
        <v>466.81388429752064</v>
      </c>
      <c r="J677" s="143">
        <f t="shared" si="21"/>
        <v>0</v>
      </c>
    </row>
    <row r="678" spans="2:10" x14ac:dyDescent="0.25">
      <c r="B678" t="s">
        <v>710</v>
      </c>
      <c r="C678">
        <v>100</v>
      </c>
      <c r="D678" s="149">
        <v>4248</v>
      </c>
      <c r="E678" s="149">
        <v>0</v>
      </c>
      <c r="G678" s="143">
        <v>5.9504132231404959E-2</v>
      </c>
      <c r="I678" s="143">
        <f t="shared" si="20"/>
        <v>252.77355371900828</v>
      </c>
      <c r="J678" s="143">
        <f t="shared" si="21"/>
        <v>0</v>
      </c>
    </row>
    <row r="679" spans="2:10" x14ac:dyDescent="0.25">
      <c r="B679" t="s">
        <v>711</v>
      </c>
      <c r="C679">
        <v>100</v>
      </c>
      <c r="D679" s="149">
        <v>5350</v>
      </c>
      <c r="E679" s="149">
        <v>0</v>
      </c>
      <c r="G679" s="143">
        <v>6.1487603305785121E-2</v>
      </c>
      <c r="I679" s="143">
        <f t="shared" si="20"/>
        <v>328.95867768595042</v>
      </c>
      <c r="J679" s="143">
        <f t="shared" si="21"/>
        <v>0</v>
      </c>
    </row>
    <row r="680" spans="2:10" x14ac:dyDescent="0.25">
      <c r="B680" t="s">
        <v>712</v>
      </c>
      <c r="C680">
        <v>100</v>
      </c>
      <c r="D680" s="149">
        <v>5011</v>
      </c>
      <c r="E680" s="149">
        <v>0</v>
      </c>
      <c r="G680" s="143">
        <v>5.9504132231404959E-2</v>
      </c>
      <c r="I680" s="143">
        <f t="shared" si="20"/>
        <v>298.17520661157027</v>
      </c>
      <c r="J680" s="143">
        <f t="shared" si="21"/>
        <v>0</v>
      </c>
    </row>
    <row r="681" spans="2:10" x14ac:dyDescent="0.25">
      <c r="B681" t="s">
        <v>713</v>
      </c>
      <c r="C681">
        <v>100</v>
      </c>
      <c r="D681" s="149">
        <v>10266</v>
      </c>
      <c r="E681" s="149">
        <v>0</v>
      </c>
      <c r="G681" s="143">
        <v>6.1487603305785121E-2</v>
      </c>
      <c r="I681" s="143">
        <f t="shared" si="20"/>
        <v>631.23173553719005</v>
      </c>
      <c r="J681" s="143">
        <f t="shared" si="21"/>
        <v>0</v>
      </c>
    </row>
    <row r="682" spans="2:10" x14ac:dyDescent="0.25">
      <c r="B682" t="s">
        <v>714</v>
      </c>
      <c r="C682">
        <v>100</v>
      </c>
      <c r="D682" s="149">
        <v>25797</v>
      </c>
      <c r="E682" s="149">
        <v>0</v>
      </c>
      <c r="G682" s="143">
        <v>6.1487603305785121E-2</v>
      </c>
      <c r="I682" s="143">
        <f t="shared" si="20"/>
        <v>1586.1957024793387</v>
      </c>
      <c r="J682" s="143">
        <f t="shared" si="21"/>
        <v>0</v>
      </c>
    </row>
    <row r="683" spans="2:10" x14ac:dyDescent="0.25">
      <c r="B683" t="s">
        <v>715</v>
      </c>
      <c r="C683">
        <v>100</v>
      </c>
      <c r="D683" s="149">
        <v>21084</v>
      </c>
      <c r="E683" s="149">
        <v>0</v>
      </c>
      <c r="G683" s="143">
        <v>5.5537190082644627E-2</v>
      </c>
      <c r="I683" s="143">
        <f t="shared" si="20"/>
        <v>1170.9461157024793</v>
      </c>
      <c r="J683" s="143">
        <f t="shared" si="21"/>
        <v>0</v>
      </c>
    </row>
    <row r="684" spans="2:10" x14ac:dyDescent="0.25">
      <c r="B684" t="s">
        <v>716</v>
      </c>
      <c r="C684">
        <v>100</v>
      </c>
      <c r="D684" s="149">
        <v>30988</v>
      </c>
      <c r="E684" s="149">
        <v>0</v>
      </c>
      <c r="G684" s="143">
        <v>6.1487603305785121E-2</v>
      </c>
      <c r="I684" s="143">
        <f t="shared" si="20"/>
        <v>1905.3778512396693</v>
      </c>
      <c r="J684" s="143">
        <f t="shared" si="21"/>
        <v>0</v>
      </c>
    </row>
    <row r="685" spans="2:10" x14ac:dyDescent="0.25">
      <c r="B685" t="s">
        <v>717</v>
      </c>
      <c r="C685">
        <v>100</v>
      </c>
      <c r="D685" s="149">
        <v>16418</v>
      </c>
      <c r="E685" s="149">
        <v>0</v>
      </c>
      <c r="G685" s="143">
        <v>5.9504132231404959E-2</v>
      </c>
      <c r="I685" s="143">
        <f t="shared" si="20"/>
        <v>976.93884297520663</v>
      </c>
      <c r="J685" s="143">
        <f t="shared" si="21"/>
        <v>0</v>
      </c>
    </row>
    <row r="686" spans="2:10" x14ac:dyDescent="0.25">
      <c r="B686" t="s">
        <v>718</v>
      </c>
      <c r="C686">
        <v>100</v>
      </c>
      <c r="D686" s="149">
        <v>9749</v>
      </c>
      <c r="E686" s="149">
        <v>0</v>
      </c>
      <c r="G686" s="143">
        <v>6.1487603305785121E-2</v>
      </c>
      <c r="I686" s="143">
        <f t="shared" si="20"/>
        <v>599.44264462809917</v>
      </c>
      <c r="J686" s="143">
        <f t="shared" si="21"/>
        <v>0</v>
      </c>
    </row>
    <row r="687" spans="2:10" x14ac:dyDescent="0.25">
      <c r="B687" t="s">
        <v>719</v>
      </c>
      <c r="C687">
        <v>100</v>
      </c>
      <c r="D687" s="149">
        <v>7531</v>
      </c>
      <c r="E687" s="149">
        <v>0</v>
      </c>
      <c r="G687" s="143">
        <v>5.9504132231404959E-2</v>
      </c>
      <c r="I687" s="143">
        <f t="shared" si="20"/>
        <v>448.12561983471073</v>
      </c>
      <c r="J687" s="143">
        <f t="shared" si="21"/>
        <v>0</v>
      </c>
    </row>
    <row r="688" spans="2:10" x14ac:dyDescent="0.25">
      <c r="B688" t="s">
        <v>720</v>
      </c>
      <c r="C688">
        <v>100</v>
      </c>
      <c r="D688" s="149">
        <v>7845</v>
      </c>
      <c r="E688" s="149">
        <v>0</v>
      </c>
      <c r="G688" s="143">
        <v>6.1487603305785121E-2</v>
      </c>
      <c r="I688" s="143">
        <f t="shared" si="20"/>
        <v>482.37024793388429</v>
      </c>
      <c r="J688" s="143">
        <f t="shared" si="21"/>
        <v>0</v>
      </c>
    </row>
    <row r="689" spans="2:10" x14ac:dyDescent="0.25">
      <c r="B689" t="s">
        <v>721</v>
      </c>
      <c r="C689">
        <v>100</v>
      </c>
      <c r="D689" s="149">
        <v>6627</v>
      </c>
      <c r="E689" s="149">
        <v>0</v>
      </c>
      <c r="G689" s="143">
        <v>6.1487603305785121E-2</v>
      </c>
      <c r="I689" s="143">
        <f t="shared" si="20"/>
        <v>407.47834710743803</v>
      </c>
      <c r="J689" s="143">
        <f t="shared" si="21"/>
        <v>0</v>
      </c>
    </row>
    <row r="690" spans="2:10" x14ac:dyDescent="0.25">
      <c r="B690" t="s">
        <v>722</v>
      </c>
      <c r="C690">
        <v>100</v>
      </c>
      <c r="D690" s="149">
        <v>6648</v>
      </c>
      <c r="E690" s="149">
        <v>0</v>
      </c>
      <c r="G690" s="143">
        <v>5.9504132231404959E-2</v>
      </c>
      <c r="I690" s="143">
        <f t="shared" si="20"/>
        <v>395.58347107438016</v>
      </c>
      <c r="J690" s="143">
        <f t="shared" si="21"/>
        <v>0</v>
      </c>
    </row>
    <row r="691" spans="2:10" x14ac:dyDescent="0.25">
      <c r="B691" t="s">
        <v>723</v>
      </c>
      <c r="C691">
        <v>100</v>
      </c>
      <c r="D691" s="149">
        <v>6884</v>
      </c>
      <c r="E691" s="149">
        <v>0</v>
      </c>
      <c r="G691" s="143">
        <v>6.1487603305785121E-2</v>
      </c>
      <c r="I691" s="143">
        <f t="shared" si="20"/>
        <v>423.28066115702478</v>
      </c>
      <c r="J691" s="143">
        <f t="shared" si="21"/>
        <v>0</v>
      </c>
    </row>
    <row r="692" spans="2:10" x14ac:dyDescent="0.25">
      <c r="B692" t="s">
        <v>724</v>
      </c>
      <c r="C692">
        <v>100</v>
      </c>
      <c r="D692" s="149">
        <v>6583</v>
      </c>
      <c r="E692" s="149">
        <v>0</v>
      </c>
      <c r="G692" s="143">
        <v>5.9504132231404959E-2</v>
      </c>
      <c r="I692" s="143">
        <f t="shared" si="20"/>
        <v>391.71570247933886</v>
      </c>
      <c r="J692" s="143">
        <f t="shared" si="21"/>
        <v>0</v>
      </c>
    </row>
    <row r="693" spans="2:10" x14ac:dyDescent="0.25">
      <c r="B693" t="s">
        <v>725</v>
      </c>
      <c r="C693">
        <v>100</v>
      </c>
      <c r="D693" s="149">
        <v>5245</v>
      </c>
      <c r="E693" s="149">
        <v>0</v>
      </c>
      <c r="G693" s="143">
        <v>6.1487603305785121E-2</v>
      </c>
      <c r="I693" s="143">
        <f t="shared" si="20"/>
        <v>322.50247933884299</v>
      </c>
      <c r="J693" s="143">
        <f t="shared" si="21"/>
        <v>0</v>
      </c>
    </row>
    <row r="694" spans="2:10" x14ac:dyDescent="0.25">
      <c r="B694" t="s">
        <v>726</v>
      </c>
      <c r="C694">
        <v>100</v>
      </c>
      <c r="D694" s="149">
        <v>7860</v>
      </c>
      <c r="E694" s="149">
        <v>0</v>
      </c>
      <c r="G694" s="143">
        <v>6.1487603305785121E-2</v>
      </c>
      <c r="I694" s="143">
        <f t="shared" si="20"/>
        <v>483.29256198347105</v>
      </c>
      <c r="J694" s="143">
        <f t="shared" si="21"/>
        <v>0</v>
      </c>
    </row>
    <row r="695" spans="2:10" x14ac:dyDescent="0.25">
      <c r="B695" t="s">
        <v>727</v>
      </c>
      <c r="C695">
        <v>100</v>
      </c>
      <c r="D695" s="149">
        <v>12529</v>
      </c>
      <c r="E695" s="149">
        <v>0</v>
      </c>
      <c r="G695" s="143">
        <v>5.5537190082644627E-2</v>
      </c>
      <c r="I695" s="143">
        <f t="shared" si="20"/>
        <v>695.82545454545459</v>
      </c>
      <c r="J695" s="143">
        <f t="shared" si="21"/>
        <v>0</v>
      </c>
    </row>
    <row r="696" spans="2:10" x14ac:dyDescent="0.25">
      <c r="B696" t="s">
        <v>728</v>
      </c>
      <c r="C696">
        <v>100</v>
      </c>
      <c r="D696" s="149">
        <v>9807</v>
      </c>
      <c r="E696" s="149">
        <v>0</v>
      </c>
      <c r="G696" s="143">
        <v>6.1487603305785121E-2</v>
      </c>
      <c r="I696" s="143">
        <f t="shared" si="20"/>
        <v>603.00892561983471</v>
      </c>
      <c r="J696" s="143">
        <f t="shared" si="21"/>
        <v>0</v>
      </c>
    </row>
    <row r="697" spans="2:10" x14ac:dyDescent="0.25">
      <c r="B697" t="s">
        <v>729</v>
      </c>
      <c r="C697">
        <v>100</v>
      </c>
      <c r="D697" s="149">
        <v>6190</v>
      </c>
      <c r="E697" s="149">
        <v>0</v>
      </c>
      <c r="G697" s="143">
        <v>5.9504132231404959E-2</v>
      </c>
      <c r="I697" s="143">
        <f t="shared" si="20"/>
        <v>368.3305785123967</v>
      </c>
      <c r="J697" s="143">
        <f t="shared" si="21"/>
        <v>0</v>
      </c>
    </row>
    <row r="698" spans="2:10" x14ac:dyDescent="0.25">
      <c r="B698" t="s">
        <v>730</v>
      </c>
      <c r="C698">
        <v>100</v>
      </c>
      <c r="D698" s="149">
        <v>6463</v>
      </c>
      <c r="E698" s="149">
        <v>0</v>
      </c>
      <c r="G698" s="143">
        <v>6.1487603305785121E-2</v>
      </c>
      <c r="I698" s="143">
        <f t="shared" si="20"/>
        <v>397.39438016528925</v>
      </c>
      <c r="J698" s="143">
        <f t="shared" si="21"/>
        <v>0</v>
      </c>
    </row>
    <row r="699" spans="2:10" x14ac:dyDescent="0.25">
      <c r="B699" t="s">
        <v>731</v>
      </c>
      <c r="C699">
        <v>100</v>
      </c>
      <c r="D699" s="149">
        <v>8528</v>
      </c>
      <c r="E699" s="149">
        <v>0</v>
      </c>
      <c r="G699" s="143">
        <v>5.9504132231404959E-2</v>
      </c>
      <c r="I699" s="143">
        <f t="shared" si="20"/>
        <v>507.45123966942151</v>
      </c>
      <c r="J699" s="143">
        <f t="shared" si="21"/>
        <v>0</v>
      </c>
    </row>
    <row r="700" spans="2:10" x14ac:dyDescent="0.25">
      <c r="B700" t="s">
        <v>732</v>
      </c>
      <c r="C700">
        <v>100</v>
      </c>
      <c r="D700" s="149">
        <v>9549</v>
      </c>
      <c r="E700" s="149">
        <v>0</v>
      </c>
      <c r="G700" s="143">
        <v>6.1487603305785121E-2</v>
      </c>
      <c r="I700" s="143">
        <f t="shared" si="20"/>
        <v>587.14512396694215</v>
      </c>
      <c r="J700" s="143">
        <f t="shared" si="21"/>
        <v>0</v>
      </c>
    </row>
    <row r="701" spans="2:10" x14ac:dyDescent="0.25">
      <c r="B701" t="s">
        <v>733</v>
      </c>
      <c r="C701">
        <v>100</v>
      </c>
      <c r="D701" s="149">
        <v>5697</v>
      </c>
      <c r="E701" s="149">
        <v>0</v>
      </c>
      <c r="G701" s="143">
        <v>6.1487603305785121E-2</v>
      </c>
      <c r="I701" s="143">
        <f t="shared" si="20"/>
        <v>350.29487603305785</v>
      </c>
      <c r="J701" s="143">
        <f t="shared" si="21"/>
        <v>0</v>
      </c>
    </row>
    <row r="702" spans="2:10" x14ac:dyDescent="0.25">
      <c r="B702" t="s">
        <v>734</v>
      </c>
      <c r="C702">
        <v>100</v>
      </c>
      <c r="D702" s="149">
        <v>5836</v>
      </c>
      <c r="E702" s="149">
        <v>0</v>
      </c>
      <c r="G702" s="143">
        <v>5.9504132231404959E-2</v>
      </c>
      <c r="I702" s="143">
        <f t="shared" si="20"/>
        <v>347.26611570247934</v>
      </c>
      <c r="J702" s="143">
        <f t="shared" si="21"/>
        <v>0</v>
      </c>
    </row>
    <row r="703" spans="2:10" x14ac:dyDescent="0.25">
      <c r="B703" t="s">
        <v>735</v>
      </c>
      <c r="C703">
        <v>100</v>
      </c>
      <c r="D703" s="149">
        <v>5585</v>
      </c>
      <c r="E703" s="149">
        <v>0</v>
      </c>
      <c r="G703" s="143">
        <v>6.1487603305785121E-2</v>
      </c>
      <c r="I703" s="143">
        <f t="shared" si="20"/>
        <v>343.40826446280988</v>
      </c>
      <c r="J703" s="143">
        <f t="shared" si="21"/>
        <v>0</v>
      </c>
    </row>
    <row r="704" spans="2:10" x14ac:dyDescent="0.25">
      <c r="B704" t="s">
        <v>736</v>
      </c>
      <c r="C704">
        <v>100</v>
      </c>
      <c r="D704" s="149">
        <v>7023</v>
      </c>
      <c r="E704" s="149">
        <v>0</v>
      </c>
      <c r="G704" s="143">
        <v>5.9504132231404959E-2</v>
      </c>
      <c r="I704" s="143">
        <f t="shared" si="20"/>
        <v>417.89752066115705</v>
      </c>
      <c r="J704" s="143">
        <f t="shared" si="21"/>
        <v>0</v>
      </c>
    </row>
    <row r="705" spans="2:10" x14ac:dyDescent="0.25">
      <c r="B705" t="s">
        <v>737</v>
      </c>
      <c r="C705">
        <v>100</v>
      </c>
      <c r="D705" s="149">
        <v>10811</v>
      </c>
      <c r="E705" s="149">
        <v>0</v>
      </c>
      <c r="G705" s="143">
        <v>6.1487603305785121E-2</v>
      </c>
      <c r="I705" s="143">
        <f t="shared" si="20"/>
        <v>664.74247933884294</v>
      </c>
      <c r="J705" s="143">
        <f t="shared" si="21"/>
        <v>0</v>
      </c>
    </row>
    <row r="706" spans="2:10" x14ac:dyDescent="0.25">
      <c r="B706" t="s">
        <v>738</v>
      </c>
      <c r="C706">
        <v>100</v>
      </c>
      <c r="D706" s="149">
        <v>32492</v>
      </c>
      <c r="E706" s="149">
        <v>0</v>
      </c>
      <c r="G706" s="143">
        <v>6.1487603305785121E-2</v>
      </c>
      <c r="I706" s="143">
        <f t="shared" si="20"/>
        <v>1997.8552066115701</v>
      </c>
      <c r="J706" s="143">
        <f t="shared" si="21"/>
        <v>0</v>
      </c>
    </row>
    <row r="707" spans="2:10" x14ac:dyDescent="0.25">
      <c r="B707" t="s">
        <v>739</v>
      </c>
      <c r="C707">
        <v>100</v>
      </c>
      <c r="D707" s="149">
        <v>49116</v>
      </c>
      <c r="E707" s="149">
        <v>0</v>
      </c>
      <c r="G707" s="143">
        <v>5.752066115702479E-2</v>
      </c>
      <c r="I707" s="143">
        <f t="shared" si="20"/>
        <v>2825.1847933884296</v>
      </c>
      <c r="J707" s="143">
        <f t="shared" si="21"/>
        <v>0</v>
      </c>
    </row>
    <row r="708" spans="2:10" x14ac:dyDescent="0.25">
      <c r="B708" t="s">
        <v>740</v>
      </c>
      <c r="C708">
        <v>100</v>
      </c>
      <c r="D708" s="149">
        <v>12571</v>
      </c>
      <c r="E708" s="149">
        <v>0</v>
      </c>
      <c r="G708" s="143">
        <v>6.1487603305785121E-2</v>
      </c>
      <c r="I708" s="143">
        <f t="shared" si="20"/>
        <v>772.96066115702479</v>
      </c>
      <c r="J708" s="143">
        <f t="shared" si="21"/>
        <v>0</v>
      </c>
    </row>
    <row r="709" spans="2:10" x14ac:dyDescent="0.25">
      <c r="B709" t="s">
        <v>741</v>
      </c>
      <c r="C709">
        <v>100</v>
      </c>
      <c r="D709" s="149">
        <v>6346</v>
      </c>
      <c r="E709" s="149">
        <v>0</v>
      </c>
      <c r="G709" s="143">
        <v>5.9504132231404959E-2</v>
      </c>
      <c r="I709" s="143">
        <f t="shared" si="20"/>
        <v>377.61322314049585</v>
      </c>
      <c r="J709" s="143">
        <f t="shared" si="21"/>
        <v>0</v>
      </c>
    </row>
    <row r="710" spans="2:10" x14ac:dyDescent="0.25">
      <c r="B710" t="s">
        <v>742</v>
      </c>
      <c r="C710">
        <v>100</v>
      </c>
      <c r="D710" s="149">
        <v>6774</v>
      </c>
      <c r="E710" s="149">
        <v>0</v>
      </c>
      <c r="G710" s="143">
        <v>6.1487603305785121E-2</v>
      </c>
      <c r="I710" s="143">
        <f t="shared" si="20"/>
        <v>416.51702479338843</v>
      </c>
      <c r="J710" s="143">
        <f t="shared" si="21"/>
        <v>0</v>
      </c>
    </row>
    <row r="711" spans="2:10" x14ac:dyDescent="0.25">
      <c r="B711" t="s">
        <v>743</v>
      </c>
      <c r="C711">
        <v>100</v>
      </c>
      <c r="D711" s="149">
        <v>7390</v>
      </c>
      <c r="E711" s="149">
        <v>0</v>
      </c>
      <c r="G711" s="143">
        <v>5.9504132231404959E-2</v>
      </c>
      <c r="I711" s="143">
        <f t="shared" si="20"/>
        <v>439.73553719008265</v>
      </c>
      <c r="J711" s="143">
        <f t="shared" si="21"/>
        <v>0</v>
      </c>
    </row>
    <row r="712" spans="2:10" x14ac:dyDescent="0.25">
      <c r="B712" t="s">
        <v>744</v>
      </c>
      <c r="C712">
        <v>100</v>
      </c>
      <c r="D712" s="149">
        <v>7911</v>
      </c>
      <c r="E712" s="149">
        <v>0</v>
      </c>
      <c r="G712" s="143">
        <v>6.1487603305785121E-2</v>
      </c>
      <c r="I712" s="143">
        <f t="shared" ref="I712:I775" si="22">D712*G712</f>
        <v>486.42842975206611</v>
      </c>
      <c r="J712" s="143">
        <f t="shared" ref="J712:J775" si="23">E712*G712</f>
        <v>0</v>
      </c>
    </row>
    <row r="713" spans="2:10" x14ac:dyDescent="0.25">
      <c r="B713" t="s">
        <v>745</v>
      </c>
      <c r="C713">
        <v>100</v>
      </c>
      <c r="D713" s="149">
        <v>6584</v>
      </c>
      <c r="E713" s="149">
        <v>0</v>
      </c>
      <c r="G713" s="143">
        <v>6.1487603305785121E-2</v>
      </c>
      <c r="I713" s="143">
        <f t="shared" si="22"/>
        <v>404.83438016528925</v>
      </c>
      <c r="J713" s="143">
        <f t="shared" si="23"/>
        <v>0</v>
      </c>
    </row>
    <row r="714" spans="2:10" x14ac:dyDescent="0.25">
      <c r="B714" t="s">
        <v>746</v>
      </c>
      <c r="C714">
        <v>100</v>
      </c>
      <c r="D714" s="149">
        <v>7088</v>
      </c>
      <c r="E714" s="149">
        <v>0</v>
      </c>
      <c r="G714" s="143">
        <v>5.9504132231404959E-2</v>
      </c>
      <c r="I714" s="143">
        <f t="shared" si="22"/>
        <v>421.76528925619834</v>
      </c>
      <c r="J714" s="143">
        <f t="shared" si="23"/>
        <v>0</v>
      </c>
    </row>
    <row r="715" spans="2:10" x14ac:dyDescent="0.25">
      <c r="B715" t="s">
        <v>747</v>
      </c>
      <c r="C715">
        <v>100</v>
      </c>
      <c r="D715" s="149">
        <v>5945</v>
      </c>
      <c r="E715" s="149">
        <v>0</v>
      </c>
      <c r="G715" s="143">
        <v>6.1487603305785121E-2</v>
      </c>
      <c r="I715" s="143">
        <f t="shared" si="22"/>
        <v>365.54380165289257</v>
      </c>
      <c r="J715" s="143">
        <f t="shared" si="23"/>
        <v>0</v>
      </c>
    </row>
    <row r="716" spans="2:10" x14ac:dyDescent="0.25">
      <c r="B716" t="s">
        <v>748</v>
      </c>
      <c r="C716">
        <v>100</v>
      </c>
      <c r="D716" s="149">
        <v>10240</v>
      </c>
      <c r="E716" s="149">
        <v>0</v>
      </c>
      <c r="G716" s="143">
        <v>5.9504132231404959E-2</v>
      </c>
      <c r="I716" s="143">
        <f t="shared" si="22"/>
        <v>609.32231404958679</v>
      </c>
      <c r="J716" s="143">
        <f t="shared" si="23"/>
        <v>0</v>
      </c>
    </row>
    <row r="717" spans="2:10" x14ac:dyDescent="0.25">
      <c r="B717" t="s">
        <v>749</v>
      </c>
      <c r="C717">
        <v>100</v>
      </c>
      <c r="D717" s="149">
        <v>6619</v>
      </c>
      <c r="E717" s="149">
        <v>0</v>
      </c>
      <c r="G717" s="143">
        <v>6.1487603305785121E-2</v>
      </c>
      <c r="I717" s="143">
        <f t="shared" si="22"/>
        <v>406.98644628099174</v>
      </c>
      <c r="J717" s="143">
        <f t="shared" si="23"/>
        <v>0</v>
      </c>
    </row>
    <row r="718" spans="2:10" x14ac:dyDescent="0.25">
      <c r="B718" t="s">
        <v>750</v>
      </c>
      <c r="C718">
        <v>100</v>
      </c>
      <c r="D718" s="149">
        <v>11332</v>
      </c>
      <c r="E718" s="149">
        <v>0</v>
      </c>
      <c r="G718" s="143">
        <v>6.1487603305785121E-2</v>
      </c>
      <c r="I718" s="143">
        <f t="shared" si="22"/>
        <v>696.77752066115704</v>
      </c>
      <c r="J718" s="143">
        <f t="shared" si="23"/>
        <v>0</v>
      </c>
    </row>
    <row r="719" spans="2:10" x14ac:dyDescent="0.25">
      <c r="B719" t="s">
        <v>751</v>
      </c>
      <c r="C719">
        <v>100</v>
      </c>
      <c r="D719" s="149">
        <v>10703</v>
      </c>
      <c r="E719" s="149">
        <v>0</v>
      </c>
      <c r="G719" s="143">
        <v>5.5537190082644627E-2</v>
      </c>
      <c r="I719" s="143">
        <f t="shared" si="22"/>
        <v>594.41454545454542</v>
      </c>
      <c r="J719" s="143">
        <f t="shared" si="23"/>
        <v>0</v>
      </c>
    </row>
    <row r="720" spans="2:10" x14ac:dyDescent="0.25">
      <c r="B720" t="s">
        <v>752</v>
      </c>
      <c r="C720">
        <v>100</v>
      </c>
      <c r="D720" s="149">
        <v>12893</v>
      </c>
      <c r="E720" s="149">
        <v>0</v>
      </c>
      <c r="G720" s="143">
        <v>6.1487603305785121E-2</v>
      </c>
      <c r="I720" s="143">
        <f t="shared" si="22"/>
        <v>792.75966942148762</v>
      </c>
      <c r="J720" s="143">
        <f t="shared" si="23"/>
        <v>0</v>
      </c>
    </row>
    <row r="721" spans="2:10" x14ac:dyDescent="0.25">
      <c r="B721" t="s">
        <v>753</v>
      </c>
      <c r="C721">
        <v>100</v>
      </c>
      <c r="D721" s="149">
        <v>5729</v>
      </c>
      <c r="E721" s="149">
        <v>0</v>
      </c>
      <c r="G721" s="143">
        <v>5.9504132231404959E-2</v>
      </c>
      <c r="I721" s="143">
        <f t="shared" si="22"/>
        <v>340.89917355371904</v>
      </c>
      <c r="J721" s="143">
        <f t="shared" si="23"/>
        <v>0</v>
      </c>
    </row>
    <row r="722" spans="2:10" x14ac:dyDescent="0.25">
      <c r="B722" t="s">
        <v>754</v>
      </c>
      <c r="C722">
        <v>100</v>
      </c>
      <c r="D722" s="149">
        <v>7615</v>
      </c>
      <c r="E722" s="149">
        <v>0</v>
      </c>
      <c r="G722" s="143">
        <v>6.1487603305785121E-2</v>
      </c>
      <c r="I722" s="143">
        <f t="shared" si="22"/>
        <v>468.22809917355369</v>
      </c>
      <c r="J722" s="143">
        <f t="shared" si="23"/>
        <v>0</v>
      </c>
    </row>
    <row r="723" spans="2:10" x14ac:dyDescent="0.25">
      <c r="B723" t="s">
        <v>755</v>
      </c>
      <c r="C723">
        <v>100</v>
      </c>
      <c r="D723" s="149">
        <v>11625</v>
      </c>
      <c r="E723" s="149">
        <v>0</v>
      </c>
      <c r="G723" s="143">
        <v>5.9504132231404959E-2</v>
      </c>
      <c r="I723" s="143">
        <f t="shared" si="22"/>
        <v>691.7355371900826</v>
      </c>
      <c r="J723" s="143">
        <f t="shared" si="23"/>
        <v>0</v>
      </c>
    </row>
    <row r="724" spans="2:10" x14ac:dyDescent="0.25">
      <c r="B724" t="s">
        <v>756</v>
      </c>
      <c r="C724">
        <v>100</v>
      </c>
      <c r="D724" s="149">
        <v>11210</v>
      </c>
      <c r="E724" s="149">
        <v>0</v>
      </c>
      <c r="G724" s="143">
        <v>6.1487603305785121E-2</v>
      </c>
      <c r="I724" s="143">
        <f t="shared" si="22"/>
        <v>689.27603305785124</v>
      </c>
      <c r="J724" s="143">
        <f t="shared" si="23"/>
        <v>0</v>
      </c>
    </row>
    <row r="725" spans="2:10" x14ac:dyDescent="0.25">
      <c r="B725" t="s">
        <v>757</v>
      </c>
      <c r="C725">
        <v>100</v>
      </c>
      <c r="D725" s="149">
        <v>7442</v>
      </c>
      <c r="E725" s="149">
        <v>0</v>
      </c>
      <c r="G725" s="143">
        <v>6.1487603305785121E-2</v>
      </c>
      <c r="I725" s="143">
        <f t="shared" si="22"/>
        <v>457.59074380165288</v>
      </c>
      <c r="J725" s="143">
        <f t="shared" si="23"/>
        <v>0</v>
      </c>
    </row>
    <row r="726" spans="2:10" x14ac:dyDescent="0.25">
      <c r="B726" t="s">
        <v>758</v>
      </c>
      <c r="C726">
        <v>100</v>
      </c>
      <c r="D726" s="149">
        <v>5032</v>
      </c>
      <c r="E726" s="149">
        <v>0</v>
      </c>
      <c r="G726" s="143">
        <v>5.9504132231404959E-2</v>
      </c>
      <c r="I726" s="143">
        <f t="shared" si="22"/>
        <v>299.42479338842975</v>
      </c>
      <c r="J726" s="143">
        <f t="shared" si="23"/>
        <v>0</v>
      </c>
    </row>
    <row r="727" spans="2:10" x14ac:dyDescent="0.25">
      <c r="B727" t="s">
        <v>759</v>
      </c>
      <c r="C727">
        <v>100</v>
      </c>
      <c r="D727" s="149">
        <v>4342</v>
      </c>
      <c r="E727" s="149">
        <v>0</v>
      </c>
      <c r="G727" s="143">
        <v>6.1487603305785121E-2</v>
      </c>
      <c r="I727" s="143">
        <f t="shared" si="22"/>
        <v>266.97917355371902</v>
      </c>
      <c r="J727" s="143">
        <f t="shared" si="23"/>
        <v>0</v>
      </c>
    </row>
    <row r="728" spans="2:10" x14ac:dyDescent="0.25">
      <c r="B728" t="s">
        <v>760</v>
      </c>
      <c r="C728">
        <v>100</v>
      </c>
      <c r="D728" s="149">
        <v>21984</v>
      </c>
      <c r="E728" s="149">
        <v>0</v>
      </c>
      <c r="G728" s="143">
        <v>5.9504132231404959E-2</v>
      </c>
      <c r="I728" s="143">
        <f t="shared" si="22"/>
        <v>1308.1388429752067</v>
      </c>
      <c r="J728" s="143">
        <f t="shared" si="23"/>
        <v>0</v>
      </c>
    </row>
    <row r="729" spans="2:10" x14ac:dyDescent="0.25">
      <c r="B729" t="s">
        <v>761</v>
      </c>
      <c r="C729">
        <v>100</v>
      </c>
      <c r="D729" s="149">
        <v>38648</v>
      </c>
      <c r="E729" s="149">
        <v>0</v>
      </c>
      <c r="G729" s="143">
        <v>6.1487603305785121E-2</v>
      </c>
      <c r="I729" s="143">
        <f t="shared" si="22"/>
        <v>2376.3728925619835</v>
      </c>
      <c r="J729" s="143">
        <f t="shared" si="23"/>
        <v>0</v>
      </c>
    </row>
    <row r="730" spans="2:10" x14ac:dyDescent="0.25">
      <c r="B730" t="s">
        <v>762</v>
      </c>
      <c r="C730">
        <v>100</v>
      </c>
      <c r="D730" s="149">
        <v>17290</v>
      </c>
      <c r="E730" s="149">
        <v>0</v>
      </c>
      <c r="G730" s="143">
        <v>6.1487603305785121E-2</v>
      </c>
      <c r="I730" s="143">
        <f t="shared" si="22"/>
        <v>1063.1206611570246</v>
      </c>
      <c r="J730" s="143">
        <f t="shared" si="23"/>
        <v>0</v>
      </c>
    </row>
    <row r="731" spans="2:10" x14ac:dyDescent="0.25">
      <c r="B731" t="s">
        <v>763</v>
      </c>
      <c r="C731">
        <v>100</v>
      </c>
      <c r="D731" s="149">
        <v>36690</v>
      </c>
      <c r="E731" s="149">
        <v>0</v>
      </c>
      <c r="G731" s="143">
        <v>5.5537190082644627E-2</v>
      </c>
      <c r="I731" s="143">
        <f t="shared" si="22"/>
        <v>2037.6595041322314</v>
      </c>
      <c r="J731" s="143">
        <f t="shared" si="23"/>
        <v>0</v>
      </c>
    </row>
    <row r="732" spans="2:10" x14ac:dyDescent="0.25">
      <c r="B732" t="s">
        <v>764</v>
      </c>
      <c r="C732">
        <v>100</v>
      </c>
      <c r="D732" s="149">
        <v>24226</v>
      </c>
      <c r="E732" s="149">
        <v>0</v>
      </c>
      <c r="G732" s="143">
        <v>6.1487603305785121E-2</v>
      </c>
      <c r="I732" s="143">
        <f t="shared" si="22"/>
        <v>1489.5986776859504</v>
      </c>
      <c r="J732" s="143">
        <f t="shared" si="23"/>
        <v>0</v>
      </c>
    </row>
    <row r="733" spans="2:10" x14ac:dyDescent="0.25">
      <c r="B733" t="s">
        <v>765</v>
      </c>
      <c r="C733">
        <v>100</v>
      </c>
      <c r="D733" s="149">
        <v>37907</v>
      </c>
      <c r="E733" s="149">
        <v>0</v>
      </c>
      <c r="G733" s="143">
        <v>5.9504132231404959E-2</v>
      </c>
      <c r="I733" s="143">
        <f t="shared" si="22"/>
        <v>2255.6231404958676</v>
      </c>
      <c r="J733" s="143">
        <f t="shared" si="23"/>
        <v>0</v>
      </c>
    </row>
    <row r="734" spans="2:10" x14ac:dyDescent="0.25">
      <c r="B734" t="s">
        <v>766</v>
      </c>
      <c r="C734">
        <v>100</v>
      </c>
      <c r="D734" s="149">
        <v>4862</v>
      </c>
      <c r="E734" s="149">
        <v>0</v>
      </c>
      <c r="G734" s="143">
        <v>6.1487603305785121E-2</v>
      </c>
      <c r="I734" s="143">
        <f t="shared" si="22"/>
        <v>298.95272727272726</v>
      </c>
      <c r="J734" s="143">
        <f t="shared" si="23"/>
        <v>0</v>
      </c>
    </row>
    <row r="735" spans="2:10" x14ac:dyDescent="0.25">
      <c r="B735" t="s">
        <v>767</v>
      </c>
      <c r="C735">
        <v>100</v>
      </c>
      <c r="D735" s="149">
        <v>5874</v>
      </c>
      <c r="E735" s="149">
        <v>0</v>
      </c>
      <c r="G735" s="143">
        <v>5.9504132231404959E-2</v>
      </c>
      <c r="I735" s="143">
        <f t="shared" si="22"/>
        <v>349.5272727272727</v>
      </c>
      <c r="J735" s="143">
        <f t="shared" si="23"/>
        <v>0</v>
      </c>
    </row>
    <row r="736" spans="2:10" x14ac:dyDescent="0.25">
      <c r="B736" t="s">
        <v>768</v>
      </c>
      <c r="C736">
        <v>100</v>
      </c>
      <c r="D736" s="149">
        <v>6701</v>
      </c>
      <c r="E736" s="149">
        <v>0</v>
      </c>
      <c r="G736" s="143">
        <v>6.1487603305785121E-2</v>
      </c>
      <c r="I736" s="143">
        <f t="shared" si="22"/>
        <v>412.02842975206607</v>
      </c>
      <c r="J736" s="143">
        <f t="shared" si="23"/>
        <v>0</v>
      </c>
    </row>
    <row r="737" spans="2:10" x14ac:dyDescent="0.25">
      <c r="B737" t="s">
        <v>769</v>
      </c>
      <c r="C737">
        <v>100</v>
      </c>
      <c r="D737" s="149">
        <v>8056</v>
      </c>
      <c r="E737" s="149">
        <v>0</v>
      </c>
      <c r="G737" s="143">
        <v>6.1487603305785121E-2</v>
      </c>
      <c r="I737" s="143">
        <f t="shared" si="22"/>
        <v>495.34413223140496</v>
      </c>
      <c r="J737" s="143">
        <f t="shared" si="23"/>
        <v>0</v>
      </c>
    </row>
    <row r="738" spans="2:10" x14ac:dyDescent="0.25">
      <c r="B738" t="s">
        <v>770</v>
      </c>
      <c r="C738">
        <v>100</v>
      </c>
      <c r="D738" s="149">
        <v>11423</v>
      </c>
      <c r="E738" s="149">
        <v>0</v>
      </c>
      <c r="G738" s="143">
        <v>5.9504132231404959E-2</v>
      </c>
      <c r="I738" s="143">
        <f t="shared" si="22"/>
        <v>679.7157024793388</v>
      </c>
      <c r="J738" s="143">
        <f t="shared" si="23"/>
        <v>0</v>
      </c>
    </row>
    <row r="739" spans="2:10" x14ac:dyDescent="0.25">
      <c r="B739" t="s">
        <v>771</v>
      </c>
      <c r="C739">
        <v>100</v>
      </c>
      <c r="D739" s="149">
        <v>10814</v>
      </c>
      <c r="E739" s="149">
        <v>0</v>
      </c>
      <c r="G739" s="143">
        <v>6.1487603305785121E-2</v>
      </c>
      <c r="I739" s="143">
        <f t="shared" si="22"/>
        <v>664.9269421487603</v>
      </c>
      <c r="J739" s="143">
        <f t="shared" si="23"/>
        <v>0</v>
      </c>
    </row>
    <row r="740" spans="2:10" x14ac:dyDescent="0.25">
      <c r="B740" t="s">
        <v>772</v>
      </c>
      <c r="C740">
        <v>100</v>
      </c>
      <c r="D740" s="149">
        <v>11495</v>
      </c>
      <c r="E740" s="149">
        <v>0</v>
      </c>
      <c r="G740" s="143">
        <v>5.9504132231404959E-2</v>
      </c>
      <c r="I740" s="143">
        <f t="shared" si="22"/>
        <v>684</v>
      </c>
      <c r="J740" s="143">
        <f t="shared" si="23"/>
        <v>0</v>
      </c>
    </row>
    <row r="741" spans="2:10" x14ac:dyDescent="0.25">
      <c r="B741" t="s">
        <v>773</v>
      </c>
      <c r="C741">
        <v>100</v>
      </c>
      <c r="D741" s="149">
        <v>23927</v>
      </c>
      <c r="E741" s="149">
        <v>0</v>
      </c>
      <c r="G741" s="143">
        <v>6.1487603305785121E-2</v>
      </c>
      <c r="I741" s="143">
        <f t="shared" si="22"/>
        <v>1471.2138842975205</v>
      </c>
      <c r="J741" s="143">
        <f t="shared" si="23"/>
        <v>0</v>
      </c>
    </row>
    <row r="742" spans="2:10" x14ac:dyDescent="0.25">
      <c r="B742" t="s">
        <v>774</v>
      </c>
      <c r="C742">
        <v>100</v>
      </c>
      <c r="D742" s="149">
        <v>34603</v>
      </c>
      <c r="E742" s="149">
        <v>0</v>
      </c>
      <c r="G742" s="143">
        <v>6.1487603305785121E-2</v>
      </c>
      <c r="I742" s="143">
        <f t="shared" si="22"/>
        <v>2127.6555371900827</v>
      </c>
      <c r="J742" s="143">
        <f t="shared" si="23"/>
        <v>0</v>
      </c>
    </row>
    <row r="743" spans="2:10" x14ac:dyDescent="0.25">
      <c r="B743" t="s">
        <v>775</v>
      </c>
      <c r="C743">
        <v>100</v>
      </c>
      <c r="D743" s="149">
        <v>60946</v>
      </c>
      <c r="E743" s="149">
        <v>0</v>
      </c>
      <c r="G743" s="143">
        <v>5.5537190082644627E-2</v>
      </c>
      <c r="I743" s="143">
        <f t="shared" si="22"/>
        <v>3384.7695867768593</v>
      </c>
      <c r="J743" s="143">
        <f t="shared" si="23"/>
        <v>0</v>
      </c>
    </row>
    <row r="744" spans="2:10" x14ac:dyDescent="0.25">
      <c r="B744" t="s">
        <v>776</v>
      </c>
      <c r="C744">
        <v>100</v>
      </c>
      <c r="D744" s="149">
        <v>76953</v>
      </c>
      <c r="E744" s="149">
        <v>0</v>
      </c>
      <c r="G744" s="143">
        <v>6.1487603305785121E-2</v>
      </c>
      <c r="I744" s="143">
        <f t="shared" si="22"/>
        <v>4731.6555371900822</v>
      </c>
      <c r="J744" s="143">
        <f t="shared" si="23"/>
        <v>0</v>
      </c>
    </row>
    <row r="745" spans="2:10" x14ac:dyDescent="0.25">
      <c r="B745" t="s">
        <v>777</v>
      </c>
      <c r="C745">
        <v>100</v>
      </c>
      <c r="D745" s="149">
        <v>24997</v>
      </c>
      <c r="E745" s="149">
        <v>0</v>
      </c>
      <c r="G745" s="143">
        <v>5.9504132231404959E-2</v>
      </c>
      <c r="I745" s="143">
        <f t="shared" si="22"/>
        <v>1487.4247933884299</v>
      </c>
      <c r="J745" s="143">
        <f t="shared" si="23"/>
        <v>0</v>
      </c>
    </row>
    <row r="746" spans="2:10" x14ac:dyDescent="0.25">
      <c r="B746" t="s">
        <v>778</v>
      </c>
      <c r="C746">
        <v>100</v>
      </c>
      <c r="D746" s="149">
        <v>18476</v>
      </c>
      <c r="E746" s="149">
        <v>0</v>
      </c>
      <c r="G746" s="143">
        <v>6.1487603305785121E-2</v>
      </c>
      <c r="I746" s="143">
        <f t="shared" si="22"/>
        <v>1136.0449586776858</v>
      </c>
      <c r="J746" s="143">
        <f t="shared" si="23"/>
        <v>0</v>
      </c>
    </row>
    <row r="747" spans="2:10" x14ac:dyDescent="0.25">
      <c r="B747" t="s">
        <v>779</v>
      </c>
      <c r="C747">
        <v>100</v>
      </c>
      <c r="D747" s="149">
        <v>15951</v>
      </c>
      <c r="E747" s="149">
        <v>0</v>
      </c>
      <c r="G747" s="143">
        <v>5.9504132231404959E-2</v>
      </c>
      <c r="I747" s="143">
        <f t="shared" si="22"/>
        <v>949.1504132231405</v>
      </c>
      <c r="J747" s="143">
        <f t="shared" si="23"/>
        <v>0</v>
      </c>
    </row>
    <row r="748" spans="2:10" x14ac:dyDescent="0.25">
      <c r="B748" t="s">
        <v>780</v>
      </c>
      <c r="C748">
        <v>100</v>
      </c>
      <c r="D748" s="149">
        <v>12520</v>
      </c>
      <c r="E748" s="149">
        <v>0</v>
      </c>
      <c r="G748" s="143">
        <v>6.1487603305785121E-2</v>
      </c>
      <c r="I748" s="143">
        <f t="shared" si="22"/>
        <v>769.82479338842973</v>
      </c>
      <c r="J748" s="143">
        <f t="shared" si="23"/>
        <v>0</v>
      </c>
    </row>
    <row r="749" spans="2:10" x14ac:dyDescent="0.25">
      <c r="B749" t="s">
        <v>781</v>
      </c>
      <c r="C749">
        <v>100</v>
      </c>
      <c r="D749" s="149">
        <v>12175</v>
      </c>
      <c r="E749" s="149">
        <v>0</v>
      </c>
      <c r="G749" s="143">
        <v>6.1487603305785121E-2</v>
      </c>
      <c r="I749" s="143">
        <f t="shared" si="22"/>
        <v>748.61157024793386</v>
      </c>
      <c r="J749" s="143">
        <f t="shared" si="23"/>
        <v>0</v>
      </c>
    </row>
    <row r="750" spans="2:10" x14ac:dyDescent="0.25">
      <c r="B750" t="s">
        <v>782</v>
      </c>
      <c r="C750">
        <v>100</v>
      </c>
      <c r="D750" s="149">
        <v>12939</v>
      </c>
      <c r="E750" s="149">
        <v>0</v>
      </c>
      <c r="G750" s="143">
        <v>5.9504132231404959E-2</v>
      </c>
      <c r="I750" s="143">
        <f t="shared" si="22"/>
        <v>769.92396694214881</v>
      </c>
      <c r="J750" s="143">
        <f t="shared" si="23"/>
        <v>0</v>
      </c>
    </row>
    <row r="751" spans="2:10" x14ac:dyDescent="0.25">
      <c r="B751" t="s">
        <v>783</v>
      </c>
      <c r="C751">
        <v>100</v>
      </c>
      <c r="D751" s="149">
        <v>9841</v>
      </c>
      <c r="E751" s="149">
        <v>0</v>
      </c>
      <c r="G751" s="143">
        <v>6.1487603305785121E-2</v>
      </c>
      <c r="I751" s="143">
        <f t="shared" si="22"/>
        <v>605.09950413223135</v>
      </c>
      <c r="J751" s="143">
        <f t="shared" si="23"/>
        <v>0</v>
      </c>
    </row>
    <row r="752" spans="2:10" x14ac:dyDescent="0.25">
      <c r="B752" t="s">
        <v>784</v>
      </c>
      <c r="C752">
        <v>100</v>
      </c>
      <c r="D752" s="149">
        <v>22775</v>
      </c>
      <c r="E752" s="149">
        <v>0</v>
      </c>
      <c r="G752" s="143">
        <v>5.9504132231404959E-2</v>
      </c>
      <c r="I752" s="143">
        <f t="shared" si="22"/>
        <v>1355.206611570248</v>
      </c>
      <c r="J752" s="143">
        <f t="shared" si="23"/>
        <v>0</v>
      </c>
    </row>
    <row r="753" spans="2:10" x14ac:dyDescent="0.25">
      <c r="B753" t="s">
        <v>785</v>
      </c>
      <c r="C753">
        <v>100</v>
      </c>
      <c r="D753" s="149">
        <v>48653</v>
      </c>
      <c r="E753" s="149">
        <v>0</v>
      </c>
      <c r="G753" s="143">
        <v>6.1487603305785121E-2</v>
      </c>
      <c r="I753" s="143">
        <f t="shared" si="22"/>
        <v>2991.5563636363636</v>
      </c>
      <c r="J753" s="143">
        <f t="shared" si="23"/>
        <v>0</v>
      </c>
    </row>
    <row r="754" spans="2:10" x14ac:dyDescent="0.25">
      <c r="B754" t="s">
        <v>786</v>
      </c>
      <c r="C754">
        <v>100</v>
      </c>
      <c r="D754" s="149">
        <v>14024</v>
      </c>
      <c r="E754" s="149">
        <v>0</v>
      </c>
      <c r="G754" s="143">
        <v>6.1487603305785121E-2</v>
      </c>
      <c r="I754" s="143">
        <f t="shared" si="22"/>
        <v>862.30214876033051</v>
      </c>
      <c r="J754" s="143">
        <f t="shared" si="23"/>
        <v>0</v>
      </c>
    </row>
    <row r="755" spans="2:10" x14ac:dyDescent="0.25">
      <c r="B755" t="s">
        <v>787</v>
      </c>
      <c r="C755">
        <v>100</v>
      </c>
      <c r="D755" s="149">
        <v>9553</v>
      </c>
      <c r="E755" s="149">
        <v>0</v>
      </c>
      <c r="G755" s="143">
        <v>5.752066115702479E-2</v>
      </c>
      <c r="I755" s="143">
        <f t="shared" si="22"/>
        <v>549.49487603305784</v>
      </c>
      <c r="J755" s="143">
        <f t="shared" si="23"/>
        <v>0</v>
      </c>
    </row>
    <row r="756" spans="2:10" x14ac:dyDescent="0.25">
      <c r="B756" t="s">
        <v>788</v>
      </c>
      <c r="C756">
        <v>100</v>
      </c>
      <c r="D756" s="149">
        <v>15597</v>
      </c>
      <c r="E756">
        <v>0</v>
      </c>
      <c r="G756" s="143">
        <v>6.1487603305785121E-2</v>
      </c>
      <c r="I756" s="143">
        <f t="shared" si="22"/>
        <v>959.02214876033054</v>
      </c>
      <c r="J756" s="143">
        <f t="shared" si="23"/>
        <v>0</v>
      </c>
    </row>
    <row r="757" spans="2:10" x14ac:dyDescent="0.25">
      <c r="B757" t="s">
        <v>789</v>
      </c>
      <c r="C757">
        <v>100</v>
      </c>
      <c r="D757" s="149">
        <v>6001</v>
      </c>
      <c r="E757" s="149">
        <v>0</v>
      </c>
      <c r="G757" s="143">
        <v>5.9504132231404959E-2</v>
      </c>
      <c r="I757" s="143">
        <f t="shared" si="22"/>
        <v>357.08429752066115</v>
      </c>
      <c r="J757" s="143">
        <f t="shared" si="23"/>
        <v>0</v>
      </c>
    </row>
    <row r="758" spans="2:10" x14ac:dyDescent="0.25">
      <c r="B758" t="s">
        <v>790</v>
      </c>
      <c r="C758">
        <v>100</v>
      </c>
      <c r="D758" s="149">
        <v>6584</v>
      </c>
      <c r="E758" s="149">
        <v>0</v>
      </c>
      <c r="G758" s="143">
        <v>6.1487603305785121E-2</v>
      </c>
      <c r="I758" s="143">
        <f t="shared" si="22"/>
        <v>404.83438016528925</v>
      </c>
      <c r="J758" s="143">
        <f t="shared" si="23"/>
        <v>0</v>
      </c>
    </row>
    <row r="759" spans="2:10" x14ac:dyDescent="0.25">
      <c r="B759" t="s">
        <v>791</v>
      </c>
      <c r="C759">
        <v>100</v>
      </c>
      <c r="D759" s="149">
        <v>7850</v>
      </c>
      <c r="E759" s="149">
        <v>0</v>
      </c>
      <c r="G759" s="143">
        <v>5.9504132231404959E-2</v>
      </c>
      <c r="I759" s="143">
        <f t="shared" si="22"/>
        <v>467.10743801652893</v>
      </c>
      <c r="J759" s="143">
        <f t="shared" si="23"/>
        <v>0</v>
      </c>
    </row>
    <row r="760" spans="2:10" x14ac:dyDescent="0.25">
      <c r="B760" t="s">
        <v>792</v>
      </c>
      <c r="C760">
        <v>100</v>
      </c>
      <c r="D760" s="149">
        <v>12748</v>
      </c>
      <c r="E760" s="149">
        <v>0</v>
      </c>
      <c r="G760" s="143">
        <v>6.1487603305785121E-2</v>
      </c>
      <c r="I760" s="143">
        <f t="shared" si="22"/>
        <v>783.84396694214877</v>
      </c>
      <c r="J760" s="143">
        <f t="shared" si="23"/>
        <v>0</v>
      </c>
    </row>
    <row r="761" spans="2:10" x14ac:dyDescent="0.25">
      <c r="B761" t="s">
        <v>793</v>
      </c>
      <c r="C761">
        <v>100</v>
      </c>
      <c r="D761" s="149">
        <v>6166</v>
      </c>
      <c r="E761" s="149">
        <v>0</v>
      </c>
      <c r="G761" s="143">
        <v>6.1487603305785121E-2</v>
      </c>
      <c r="I761" s="143">
        <f t="shared" si="22"/>
        <v>379.13256198347108</v>
      </c>
      <c r="J761" s="143">
        <f t="shared" si="23"/>
        <v>0</v>
      </c>
    </row>
    <row r="762" spans="2:10" x14ac:dyDescent="0.25">
      <c r="B762" t="s">
        <v>794</v>
      </c>
      <c r="C762">
        <v>100</v>
      </c>
      <c r="D762" s="149">
        <v>14764</v>
      </c>
      <c r="E762" s="149">
        <v>0</v>
      </c>
      <c r="G762" s="143">
        <v>5.9504132231404959E-2</v>
      </c>
      <c r="I762" s="143">
        <f t="shared" si="22"/>
        <v>878.51900826446285</v>
      </c>
      <c r="J762" s="143">
        <f t="shared" si="23"/>
        <v>0</v>
      </c>
    </row>
    <row r="763" spans="2:10" x14ac:dyDescent="0.25">
      <c r="B763" t="s">
        <v>795</v>
      </c>
      <c r="C763">
        <v>100</v>
      </c>
      <c r="D763" s="149">
        <v>6190</v>
      </c>
      <c r="E763" s="149">
        <v>0</v>
      </c>
      <c r="G763" s="143">
        <v>6.1487603305785121E-2</v>
      </c>
      <c r="I763" s="143">
        <f t="shared" si="22"/>
        <v>380.60826446280993</v>
      </c>
      <c r="J763" s="143">
        <f t="shared" si="23"/>
        <v>0</v>
      </c>
    </row>
    <row r="764" spans="2:10" x14ac:dyDescent="0.25">
      <c r="B764" t="s">
        <v>796</v>
      </c>
      <c r="C764">
        <v>100</v>
      </c>
      <c r="D764" s="149">
        <v>12203</v>
      </c>
      <c r="E764" s="149">
        <v>0</v>
      </c>
      <c r="G764" s="143">
        <v>5.9504132231404959E-2</v>
      </c>
      <c r="I764" s="143">
        <f t="shared" si="22"/>
        <v>726.12892561983472</v>
      </c>
      <c r="J764" s="143">
        <f t="shared" si="23"/>
        <v>0</v>
      </c>
    </row>
    <row r="765" spans="2:10" x14ac:dyDescent="0.25">
      <c r="B765" t="s">
        <v>797</v>
      </c>
      <c r="C765">
        <v>100</v>
      </c>
      <c r="D765" s="149">
        <v>9725</v>
      </c>
      <c r="E765">
        <v>0</v>
      </c>
      <c r="G765" s="143">
        <v>6.1487603305785121E-2</v>
      </c>
      <c r="I765" s="143">
        <f t="shared" si="22"/>
        <v>597.96694214876027</v>
      </c>
      <c r="J765" s="143">
        <f t="shared" si="23"/>
        <v>0</v>
      </c>
    </row>
    <row r="766" spans="2:10" x14ac:dyDescent="0.25">
      <c r="B766" t="s">
        <v>798</v>
      </c>
      <c r="C766">
        <v>100</v>
      </c>
      <c r="D766" s="149">
        <v>5408</v>
      </c>
      <c r="E766">
        <v>0</v>
      </c>
      <c r="G766" s="143">
        <v>6.1487603305785121E-2</v>
      </c>
      <c r="I766" s="143">
        <f t="shared" si="22"/>
        <v>332.52495867768596</v>
      </c>
      <c r="J766" s="143">
        <f t="shared" si="23"/>
        <v>0</v>
      </c>
    </row>
    <row r="767" spans="2:10" x14ac:dyDescent="0.25">
      <c r="B767" t="s">
        <v>799</v>
      </c>
      <c r="C767">
        <v>100</v>
      </c>
      <c r="D767" s="149">
        <v>6789</v>
      </c>
      <c r="E767">
        <v>0</v>
      </c>
      <c r="G767" s="143">
        <v>5.5537190082644627E-2</v>
      </c>
      <c r="I767" s="143">
        <f t="shared" si="22"/>
        <v>377.04198347107439</v>
      </c>
      <c r="J767" s="143">
        <f t="shared" si="23"/>
        <v>0</v>
      </c>
    </row>
    <row r="768" spans="2:10" x14ac:dyDescent="0.25">
      <c r="B768" t="s">
        <v>800</v>
      </c>
      <c r="C768">
        <v>100</v>
      </c>
      <c r="D768" s="149">
        <v>6498</v>
      </c>
      <c r="E768">
        <v>0</v>
      </c>
      <c r="G768" s="143">
        <v>6.1487603305785121E-2</v>
      </c>
      <c r="I768" s="143">
        <f t="shared" si="22"/>
        <v>399.54644628099174</v>
      </c>
      <c r="J768" s="143">
        <f t="shared" si="23"/>
        <v>0</v>
      </c>
    </row>
    <row r="769" spans="2:10" x14ac:dyDescent="0.25">
      <c r="B769" t="s">
        <v>801</v>
      </c>
      <c r="C769">
        <v>100</v>
      </c>
      <c r="D769" s="149">
        <v>5261</v>
      </c>
      <c r="E769" s="149">
        <v>0</v>
      </c>
      <c r="G769" s="143">
        <v>5.9504132231404959E-2</v>
      </c>
      <c r="I769" s="143">
        <f t="shared" si="22"/>
        <v>313.05123966942148</v>
      </c>
      <c r="J769" s="143">
        <f t="shared" si="23"/>
        <v>0</v>
      </c>
    </row>
    <row r="770" spans="2:10" x14ac:dyDescent="0.25">
      <c r="B770" t="s">
        <v>802</v>
      </c>
      <c r="C770">
        <v>100</v>
      </c>
      <c r="D770" s="149">
        <v>6839</v>
      </c>
      <c r="E770" s="149">
        <v>0</v>
      </c>
      <c r="G770" s="143">
        <v>6.1487603305785121E-2</v>
      </c>
      <c r="I770" s="143">
        <f t="shared" si="22"/>
        <v>420.51371900826445</v>
      </c>
      <c r="J770" s="143">
        <f t="shared" si="23"/>
        <v>0</v>
      </c>
    </row>
    <row r="771" spans="2:10" x14ac:dyDescent="0.25">
      <c r="B771" t="s">
        <v>803</v>
      </c>
      <c r="C771">
        <v>100</v>
      </c>
      <c r="D771" s="149">
        <v>8762</v>
      </c>
      <c r="E771" s="149">
        <v>0</v>
      </c>
      <c r="G771" s="143">
        <v>5.9504132231404959E-2</v>
      </c>
      <c r="I771" s="143">
        <f t="shared" si="22"/>
        <v>521.37520661157021</v>
      </c>
      <c r="J771" s="143">
        <f t="shared" si="23"/>
        <v>0</v>
      </c>
    </row>
    <row r="772" spans="2:10" x14ac:dyDescent="0.25">
      <c r="B772" t="s">
        <v>804</v>
      </c>
      <c r="C772">
        <v>100</v>
      </c>
      <c r="D772" s="149">
        <v>9176</v>
      </c>
      <c r="E772" s="149">
        <v>0</v>
      </c>
      <c r="G772" s="143">
        <v>6.1487603305785121E-2</v>
      </c>
      <c r="I772" s="143">
        <f t="shared" si="22"/>
        <v>564.21024793388426</v>
      </c>
      <c r="J772" s="143">
        <f t="shared" si="23"/>
        <v>0</v>
      </c>
    </row>
    <row r="773" spans="2:10" x14ac:dyDescent="0.25">
      <c r="B773" t="s">
        <v>805</v>
      </c>
      <c r="C773">
        <v>100</v>
      </c>
      <c r="D773" s="149">
        <v>8209</v>
      </c>
      <c r="E773" s="149">
        <v>0</v>
      </c>
      <c r="G773" s="143">
        <v>6.1487603305785121E-2</v>
      </c>
      <c r="I773" s="143">
        <f t="shared" si="22"/>
        <v>504.75173553719009</v>
      </c>
      <c r="J773" s="143">
        <f t="shared" si="23"/>
        <v>0</v>
      </c>
    </row>
    <row r="774" spans="2:10" x14ac:dyDescent="0.25">
      <c r="B774" t="s">
        <v>806</v>
      </c>
      <c r="C774">
        <v>100</v>
      </c>
      <c r="D774" s="149">
        <v>5028</v>
      </c>
      <c r="E774" s="149">
        <v>0</v>
      </c>
      <c r="G774" s="143">
        <v>5.9504132231404959E-2</v>
      </c>
      <c r="I774" s="143">
        <f t="shared" si="22"/>
        <v>299.18677685950411</v>
      </c>
      <c r="J774" s="143">
        <f t="shared" si="23"/>
        <v>0</v>
      </c>
    </row>
    <row r="775" spans="2:10" x14ac:dyDescent="0.25">
      <c r="B775" t="s">
        <v>807</v>
      </c>
      <c r="C775">
        <v>100</v>
      </c>
      <c r="D775" s="149">
        <v>5150</v>
      </c>
      <c r="E775" s="149">
        <v>0</v>
      </c>
      <c r="G775" s="143">
        <v>6.1487603305785121E-2</v>
      </c>
      <c r="I775" s="143">
        <f t="shared" si="22"/>
        <v>316.6611570247934</v>
      </c>
      <c r="J775" s="143">
        <f t="shared" si="23"/>
        <v>0</v>
      </c>
    </row>
    <row r="776" spans="2:10" x14ac:dyDescent="0.25">
      <c r="B776" t="s">
        <v>808</v>
      </c>
      <c r="C776">
        <v>100</v>
      </c>
      <c r="D776" s="149">
        <v>6421</v>
      </c>
      <c r="E776" s="149">
        <v>0</v>
      </c>
      <c r="G776" s="143">
        <v>5.9504132231404959E-2</v>
      </c>
      <c r="I776" s="143">
        <f t="shared" ref="I776:I839" si="24">D776*G776</f>
        <v>382.07603305785125</v>
      </c>
      <c r="J776" s="143">
        <f t="shared" ref="J776:J839" si="25">E776*G776</f>
        <v>0</v>
      </c>
    </row>
    <row r="777" spans="2:10" x14ac:dyDescent="0.25">
      <c r="B777" t="s">
        <v>809</v>
      </c>
      <c r="C777">
        <v>100</v>
      </c>
      <c r="D777" s="149">
        <v>6883</v>
      </c>
      <c r="E777" s="149">
        <v>0</v>
      </c>
      <c r="G777" s="143">
        <v>6.1487603305785121E-2</v>
      </c>
      <c r="I777" s="143">
        <f t="shared" si="24"/>
        <v>423.21917355371897</v>
      </c>
      <c r="J777" s="143">
        <f t="shared" si="25"/>
        <v>0</v>
      </c>
    </row>
    <row r="778" spans="2:10" x14ac:dyDescent="0.25">
      <c r="B778" t="s">
        <v>810</v>
      </c>
      <c r="C778">
        <v>100</v>
      </c>
      <c r="D778" s="149">
        <v>10740</v>
      </c>
      <c r="E778" s="149">
        <v>0</v>
      </c>
      <c r="G778" s="143">
        <v>6.1487603305785121E-2</v>
      </c>
      <c r="I778" s="143">
        <f t="shared" si="24"/>
        <v>660.3768595041322</v>
      </c>
      <c r="J778" s="143">
        <f t="shared" si="25"/>
        <v>0</v>
      </c>
    </row>
    <row r="779" spans="2:10" x14ac:dyDescent="0.25">
      <c r="B779" t="s">
        <v>811</v>
      </c>
      <c r="C779">
        <v>100</v>
      </c>
      <c r="D779" s="149">
        <v>81697</v>
      </c>
      <c r="E779" s="149">
        <v>0</v>
      </c>
      <c r="G779" s="143">
        <v>5.5537190082644627E-2</v>
      </c>
      <c r="I779" s="143">
        <f t="shared" si="24"/>
        <v>4537.221818181818</v>
      </c>
      <c r="J779" s="143">
        <f t="shared" si="25"/>
        <v>0</v>
      </c>
    </row>
    <row r="780" spans="2:10" x14ac:dyDescent="0.25">
      <c r="B780" t="s">
        <v>812</v>
      </c>
      <c r="C780">
        <v>100</v>
      </c>
      <c r="D780" s="149">
        <v>37379</v>
      </c>
      <c r="E780" s="149">
        <v>0</v>
      </c>
      <c r="G780" s="143">
        <v>6.1487603305785121E-2</v>
      </c>
      <c r="I780" s="143">
        <f t="shared" si="24"/>
        <v>2298.3451239669421</v>
      </c>
      <c r="J780" s="143">
        <f t="shared" si="25"/>
        <v>0</v>
      </c>
    </row>
    <row r="781" spans="2:10" x14ac:dyDescent="0.25">
      <c r="B781" t="s">
        <v>813</v>
      </c>
      <c r="C781">
        <v>100</v>
      </c>
      <c r="D781" s="149">
        <v>6089</v>
      </c>
      <c r="E781" s="149">
        <v>0</v>
      </c>
      <c r="G781" s="143">
        <v>5.9504132231404959E-2</v>
      </c>
      <c r="I781" s="143">
        <f t="shared" si="24"/>
        <v>362.3206611570248</v>
      </c>
      <c r="J781" s="143">
        <f t="shared" si="25"/>
        <v>0</v>
      </c>
    </row>
    <row r="782" spans="2:10" x14ac:dyDescent="0.25">
      <c r="B782" t="s">
        <v>814</v>
      </c>
      <c r="C782">
        <v>100</v>
      </c>
      <c r="D782" s="149">
        <v>7502</v>
      </c>
      <c r="E782" s="149">
        <v>0</v>
      </c>
      <c r="G782" s="143">
        <v>6.1487603305785121E-2</v>
      </c>
      <c r="I782" s="143">
        <f t="shared" si="24"/>
        <v>461.28</v>
      </c>
      <c r="J782" s="143">
        <f t="shared" si="25"/>
        <v>0</v>
      </c>
    </row>
    <row r="783" spans="2:10" x14ac:dyDescent="0.25">
      <c r="B783" t="s">
        <v>815</v>
      </c>
      <c r="C783">
        <v>100</v>
      </c>
      <c r="D783" s="149">
        <v>7465</v>
      </c>
      <c r="E783" s="149">
        <v>0</v>
      </c>
      <c r="G783" s="143">
        <v>5.9504132231404959E-2</v>
      </c>
      <c r="I783" s="143">
        <f t="shared" si="24"/>
        <v>444.198347107438</v>
      </c>
      <c r="J783" s="143">
        <f t="shared" si="25"/>
        <v>0</v>
      </c>
    </row>
    <row r="784" spans="2:10" x14ac:dyDescent="0.25">
      <c r="B784" t="s">
        <v>816</v>
      </c>
      <c r="C784">
        <v>100</v>
      </c>
      <c r="D784" s="149">
        <v>7607</v>
      </c>
      <c r="E784" s="149">
        <v>0</v>
      </c>
      <c r="G784" s="143">
        <v>6.1487603305785121E-2</v>
      </c>
      <c r="I784" s="143">
        <f t="shared" si="24"/>
        <v>467.7361983471074</v>
      </c>
      <c r="J784" s="143">
        <f t="shared" si="25"/>
        <v>0</v>
      </c>
    </row>
    <row r="785" spans="2:10" x14ac:dyDescent="0.25">
      <c r="B785" t="s">
        <v>817</v>
      </c>
      <c r="C785">
        <v>100</v>
      </c>
      <c r="D785" s="149">
        <v>7672</v>
      </c>
      <c r="E785" s="149">
        <v>0</v>
      </c>
      <c r="G785" s="143">
        <v>6.1487603305785121E-2</v>
      </c>
      <c r="I785" s="143">
        <f t="shared" si="24"/>
        <v>471.73289256198348</v>
      </c>
      <c r="J785" s="143">
        <f t="shared" si="25"/>
        <v>0</v>
      </c>
    </row>
    <row r="786" spans="2:10" x14ac:dyDescent="0.25">
      <c r="B786" t="s">
        <v>818</v>
      </c>
      <c r="C786">
        <v>100</v>
      </c>
      <c r="D786" s="149">
        <v>9663</v>
      </c>
      <c r="E786" s="149">
        <v>0</v>
      </c>
      <c r="G786" s="143">
        <v>5.9504132231404959E-2</v>
      </c>
      <c r="I786" s="143">
        <f t="shared" si="24"/>
        <v>574.98842975206617</v>
      </c>
      <c r="J786" s="143">
        <f t="shared" si="25"/>
        <v>0</v>
      </c>
    </row>
    <row r="787" spans="2:10" x14ac:dyDescent="0.25">
      <c r="B787" t="s">
        <v>819</v>
      </c>
      <c r="C787">
        <v>100</v>
      </c>
      <c r="D787" s="149">
        <v>6069</v>
      </c>
      <c r="E787" s="149">
        <v>0</v>
      </c>
      <c r="G787" s="143">
        <v>6.1487603305785121E-2</v>
      </c>
      <c r="I787" s="143">
        <f t="shared" si="24"/>
        <v>373.16826446280987</v>
      </c>
      <c r="J787" s="143">
        <f t="shared" si="25"/>
        <v>0</v>
      </c>
    </row>
    <row r="788" spans="2:10" x14ac:dyDescent="0.25">
      <c r="B788" t="s">
        <v>820</v>
      </c>
      <c r="C788">
        <v>100</v>
      </c>
      <c r="D788" s="149">
        <v>12193</v>
      </c>
      <c r="E788" s="149">
        <v>0</v>
      </c>
      <c r="G788" s="143">
        <v>5.9504132231404959E-2</v>
      </c>
      <c r="I788" s="143">
        <f t="shared" si="24"/>
        <v>725.53388429752067</v>
      </c>
      <c r="J788" s="143">
        <f t="shared" si="25"/>
        <v>0</v>
      </c>
    </row>
    <row r="789" spans="2:10" x14ac:dyDescent="0.25">
      <c r="B789" t="s">
        <v>821</v>
      </c>
      <c r="C789">
        <v>100</v>
      </c>
      <c r="D789" s="149">
        <v>5935</v>
      </c>
      <c r="E789" s="149">
        <v>0</v>
      </c>
      <c r="G789" s="143">
        <v>6.1487603305785121E-2</v>
      </c>
      <c r="I789" s="143">
        <f t="shared" si="24"/>
        <v>364.92892561983467</v>
      </c>
      <c r="J789" s="143">
        <f t="shared" si="25"/>
        <v>0</v>
      </c>
    </row>
    <row r="790" spans="2:10" x14ac:dyDescent="0.25">
      <c r="B790" t="s">
        <v>822</v>
      </c>
      <c r="C790">
        <v>100</v>
      </c>
      <c r="D790" s="149">
        <v>6905</v>
      </c>
      <c r="E790">
        <v>0</v>
      </c>
      <c r="G790" s="143">
        <v>6.1487603305785121E-2</v>
      </c>
      <c r="I790" s="143">
        <f t="shared" si="24"/>
        <v>424.57190082644627</v>
      </c>
      <c r="J790" s="143">
        <f t="shared" si="25"/>
        <v>0</v>
      </c>
    </row>
    <row r="791" spans="2:10" x14ac:dyDescent="0.25">
      <c r="B791" t="s">
        <v>823</v>
      </c>
      <c r="C791">
        <v>100</v>
      </c>
      <c r="D791" s="149">
        <v>9019</v>
      </c>
      <c r="E791" s="149">
        <v>0</v>
      </c>
      <c r="G791" s="143">
        <v>5.5537190082644627E-2</v>
      </c>
      <c r="I791" s="143">
        <f t="shared" si="24"/>
        <v>500.88991735537189</v>
      </c>
      <c r="J791" s="143">
        <f t="shared" si="25"/>
        <v>0</v>
      </c>
    </row>
    <row r="792" spans="2:10" x14ac:dyDescent="0.25">
      <c r="B792" t="s">
        <v>824</v>
      </c>
      <c r="C792">
        <v>100</v>
      </c>
      <c r="D792" s="149">
        <v>12224</v>
      </c>
      <c r="E792" s="149">
        <v>0</v>
      </c>
      <c r="G792" s="143">
        <v>6.1487603305785121E-2</v>
      </c>
      <c r="I792" s="143">
        <f t="shared" si="24"/>
        <v>751.6244628099173</v>
      </c>
      <c r="J792" s="143">
        <f t="shared" si="25"/>
        <v>0</v>
      </c>
    </row>
    <row r="793" spans="2:10" x14ac:dyDescent="0.25">
      <c r="B793" t="s">
        <v>825</v>
      </c>
      <c r="C793">
        <v>100</v>
      </c>
      <c r="D793" s="149">
        <v>7388</v>
      </c>
      <c r="E793" s="149">
        <v>0</v>
      </c>
      <c r="G793" s="143">
        <v>5.9504132231404959E-2</v>
      </c>
      <c r="I793" s="143">
        <f t="shared" si="24"/>
        <v>439.61652892561983</v>
      </c>
      <c r="J793" s="143">
        <f t="shared" si="25"/>
        <v>0</v>
      </c>
    </row>
    <row r="794" spans="2:10" x14ac:dyDescent="0.25">
      <c r="B794" t="s">
        <v>826</v>
      </c>
      <c r="C794">
        <v>100</v>
      </c>
      <c r="D794" s="149">
        <v>8233</v>
      </c>
      <c r="E794" s="149">
        <v>0</v>
      </c>
      <c r="G794" s="143">
        <v>6.1487603305785121E-2</v>
      </c>
      <c r="I794" s="143">
        <f t="shared" si="24"/>
        <v>506.22743801652888</v>
      </c>
      <c r="J794" s="143">
        <f t="shared" si="25"/>
        <v>0</v>
      </c>
    </row>
    <row r="795" spans="2:10" x14ac:dyDescent="0.25">
      <c r="B795" t="s">
        <v>827</v>
      </c>
      <c r="C795">
        <v>100</v>
      </c>
      <c r="D795" s="149">
        <v>11312</v>
      </c>
      <c r="E795" s="149">
        <v>0</v>
      </c>
      <c r="G795" s="143">
        <v>5.9504132231404959E-2</v>
      </c>
      <c r="I795" s="143">
        <f t="shared" si="24"/>
        <v>673.11074380165292</v>
      </c>
      <c r="J795" s="143">
        <f t="shared" si="25"/>
        <v>0</v>
      </c>
    </row>
    <row r="796" spans="2:10" x14ac:dyDescent="0.25">
      <c r="B796" t="s">
        <v>828</v>
      </c>
      <c r="C796">
        <v>100</v>
      </c>
      <c r="D796" s="149">
        <v>11026</v>
      </c>
      <c r="E796" s="149">
        <v>0</v>
      </c>
      <c r="G796" s="143">
        <v>6.1487603305785121E-2</v>
      </c>
      <c r="I796" s="143">
        <f t="shared" si="24"/>
        <v>677.96231404958678</v>
      </c>
      <c r="J796" s="143">
        <f t="shared" si="25"/>
        <v>0</v>
      </c>
    </row>
    <row r="797" spans="2:10" x14ac:dyDescent="0.25">
      <c r="B797" t="s">
        <v>829</v>
      </c>
      <c r="C797">
        <v>100</v>
      </c>
      <c r="D797" s="149">
        <v>6550</v>
      </c>
      <c r="E797" s="149">
        <v>0</v>
      </c>
      <c r="G797" s="143">
        <v>6.1487603305785121E-2</v>
      </c>
      <c r="I797" s="143">
        <f t="shared" si="24"/>
        <v>402.74380165289256</v>
      </c>
      <c r="J797" s="143">
        <f t="shared" si="25"/>
        <v>0</v>
      </c>
    </row>
    <row r="798" spans="2:10" x14ac:dyDescent="0.25">
      <c r="B798" t="s">
        <v>830</v>
      </c>
      <c r="C798">
        <v>100</v>
      </c>
      <c r="D798" s="149">
        <v>5333</v>
      </c>
      <c r="E798" s="149">
        <v>0</v>
      </c>
      <c r="G798" s="143">
        <v>5.9504132231404959E-2</v>
      </c>
      <c r="I798" s="143">
        <f t="shared" si="24"/>
        <v>317.33553719008262</v>
      </c>
      <c r="J798" s="143">
        <f t="shared" si="25"/>
        <v>0</v>
      </c>
    </row>
    <row r="799" spans="2:10" x14ac:dyDescent="0.25">
      <c r="B799" t="s">
        <v>831</v>
      </c>
      <c r="C799">
        <v>100</v>
      </c>
      <c r="D799" s="149">
        <v>6149</v>
      </c>
      <c r="E799" s="149">
        <v>0</v>
      </c>
      <c r="G799" s="143">
        <v>6.1487603305785121E-2</v>
      </c>
      <c r="I799" s="143">
        <f t="shared" si="24"/>
        <v>378.0872727272727</v>
      </c>
      <c r="J799" s="143">
        <f t="shared" si="25"/>
        <v>0</v>
      </c>
    </row>
    <row r="800" spans="2:10" x14ac:dyDescent="0.25">
      <c r="B800" t="s">
        <v>832</v>
      </c>
      <c r="C800">
        <v>100</v>
      </c>
      <c r="D800" s="149">
        <v>5109</v>
      </c>
      <c r="E800" s="149">
        <v>0</v>
      </c>
      <c r="G800" s="143">
        <v>5.9504132231404959E-2</v>
      </c>
      <c r="I800" s="143">
        <f t="shared" si="24"/>
        <v>304.00661157024791</v>
      </c>
      <c r="J800" s="143">
        <f t="shared" si="25"/>
        <v>0</v>
      </c>
    </row>
    <row r="801" spans="2:10" x14ac:dyDescent="0.25">
      <c r="B801" t="s">
        <v>833</v>
      </c>
      <c r="C801">
        <v>100</v>
      </c>
      <c r="D801" s="149">
        <v>10563</v>
      </c>
      <c r="E801" s="149">
        <v>0</v>
      </c>
      <c r="G801" s="143">
        <v>6.1487603305785121E-2</v>
      </c>
      <c r="I801" s="143">
        <f t="shared" si="24"/>
        <v>649.49355371900822</v>
      </c>
      <c r="J801" s="143">
        <f t="shared" si="25"/>
        <v>0</v>
      </c>
    </row>
    <row r="802" spans="2:10" x14ac:dyDescent="0.25">
      <c r="B802" t="s">
        <v>834</v>
      </c>
      <c r="C802">
        <v>100</v>
      </c>
      <c r="D802" s="149">
        <v>12084</v>
      </c>
      <c r="E802" s="149">
        <v>0</v>
      </c>
      <c r="G802" s="143">
        <v>6.1487603305785121E-2</v>
      </c>
      <c r="I802" s="143">
        <f t="shared" si="24"/>
        <v>743.01619834710743</v>
      </c>
      <c r="J802" s="143">
        <f t="shared" si="25"/>
        <v>0</v>
      </c>
    </row>
    <row r="803" spans="2:10" x14ac:dyDescent="0.25">
      <c r="B803" t="s">
        <v>835</v>
      </c>
      <c r="C803">
        <v>100</v>
      </c>
      <c r="D803" s="149">
        <v>5706</v>
      </c>
      <c r="E803">
        <v>0</v>
      </c>
      <c r="G803" s="143">
        <v>5.752066115702479E-2</v>
      </c>
      <c r="I803" s="143">
        <f t="shared" si="24"/>
        <v>328.21289256198344</v>
      </c>
      <c r="J803" s="143">
        <f t="shared" si="25"/>
        <v>0</v>
      </c>
    </row>
    <row r="804" spans="2:10" x14ac:dyDescent="0.25">
      <c r="B804" t="s">
        <v>836</v>
      </c>
      <c r="C804">
        <v>100</v>
      </c>
      <c r="D804" s="149">
        <v>6510</v>
      </c>
      <c r="E804" s="149">
        <v>0</v>
      </c>
      <c r="G804" s="143">
        <v>6.1487603305785121E-2</v>
      </c>
      <c r="I804" s="143">
        <f t="shared" si="24"/>
        <v>400.28429752066114</v>
      </c>
      <c r="J804" s="143">
        <f t="shared" si="25"/>
        <v>0</v>
      </c>
    </row>
    <row r="805" spans="2:10" x14ac:dyDescent="0.25">
      <c r="B805" t="s">
        <v>837</v>
      </c>
      <c r="C805">
        <v>100</v>
      </c>
      <c r="D805" s="149">
        <v>4672</v>
      </c>
      <c r="E805" s="149">
        <v>0</v>
      </c>
      <c r="G805" s="143">
        <v>5.9504132231404959E-2</v>
      </c>
      <c r="I805" s="143">
        <f t="shared" si="24"/>
        <v>278.00330578512398</v>
      </c>
      <c r="J805" s="143">
        <f t="shared" si="25"/>
        <v>0</v>
      </c>
    </row>
    <row r="806" spans="2:10" x14ac:dyDescent="0.25">
      <c r="B806" t="s">
        <v>838</v>
      </c>
      <c r="C806">
        <v>100</v>
      </c>
      <c r="D806" s="149">
        <v>6591</v>
      </c>
      <c r="E806" s="149">
        <v>0</v>
      </c>
      <c r="G806" s="143">
        <v>6.1487603305785121E-2</v>
      </c>
      <c r="I806" s="143">
        <f t="shared" si="24"/>
        <v>405.26479338842972</v>
      </c>
      <c r="J806" s="143">
        <f t="shared" si="25"/>
        <v>0</v>
      </c>
    </row>
    <row r="807" spans="2:10" x14ac:dyDescent="0.25">
      <c r="B807" t="s">
        <v>839</v>
      </c>
      <c r="C807">
        <v>100</v>
      </c>
      <c r="D807" s="149">
        <v>10249</v>
      </c>
      <c r="E807" s="149">
        <v>0</v>
      </c>
      <c r="G807" s="143">
        <v>5.9504132231404959E-2</v>
      </c>
      <c r="I807" s="143">
        <f t="shared" si="24"/>
        <v>609.85785123966946</v>
      </c>
      <c r="J807" s="143">
        <f t="shared" si="25"/>
        <v>0</v>
      </c>
    </row>
    <row r="808" spans="2:10" x14ac:dyDescent="0.25">
      <c r="B808" t="s">
        <v>840</v>
      </c>
      <c r="C808">
        <v>100</v>
      </c>
      <c r="D808" s="149">
        <v>8841</v>
      </c>
      <c r="E808" s="149">
        <v>0</v>
      </c>
      <c r="G808" s="143">
        <v>6.1487603305785121E-2</v>
      </c>
      <c r="I808" s="143">
        <f t="shared" si="24"/>
        <v>543.61190082644623</v>
      </c>
      <c r="J808" s="143">
        <f t="shared" si="25"/>
        <v>0</v>
      </c>
    </row>
    <row r="809" spans="2:10" x14ac:dyDescent="0.25">
      <c r="B809" t="s">
        <v>841</v>
      </c>
      <c r="C809">
        <v>100</v>
      </c>
      <c r="D809" s="149">
        <v>5252</v>
      </c>
      <c r="E809" s="149">
        <v>0</v>
      </c>
      <c r="G809" s="143">
        <v>6.1487603305785121E-2</v>
      </c>
      <c r="I809" s="143">
        <f t="shared" si="24"/>
        <v>322.93289256198346</v>
      </c>
      <c r="J809" s="143">
        <f t="shared" si="25"/>
        <v>0</v>
      </c>
    </row>
    <row r="810" spans="2:10" x14ac:dyDescent="0.25">
      <c r="B810" t="s">
        <v>842</v>
      </c>
      <c r="C810">
        <v>100</v>
      </c>
      <c r="D810" s="149">
        <v>4273</v>
      </c>
      <c r="E810" s="149">
        <v>0</v>
      </c>
      <c r="G810" s="143">
        <v>5.9504132231404959E-2</v>
      </c>
      <c r="I810" s="143">
        <f t="shared" si="24"/>
        <v>254.26115702479339</v>
      </c>
      <c r="J810" s="143">
        <f t="shared" si="25"/>
        <v>0</v>
      </c>
    </row>
    <row r="811" spans="2:10" x14ac:dyDescent="0.25">
      <c r="B811" t="s">
        <v>843</v>
      </c>
      <c r="C811">
        <v>100</v>
      </c>
      <c r="D811" s="149">
        <v>5140</v>
      </c>
      <c r="E811" s="149">
        <v>0</v>
      </c>
      <c r="G811" s="143">
        <v>6.1487603305785121E-2</v>
      </c>
      <c r="I811" s="143">
        <f t="shared" si="24"/>
        <v>316.0462809917355</v>
      </c>
      <c r="J811" s="143">
        <f t="shared" si="25"/>
        <v>0</v>
      </c>
    </row>
    <row r="812" spans="2:10" x14ac:dyDescent="0.25">
      <c r="B812" t="s">
        <v>844</v>
      </c>
      <c r="C812">
        <v>100</v>
      </c>
      <c r="D812" s="149">
        <v>6689</v>
      </c>
      <c r="E812" s="149">
        <v>0</v>
      </c>
      <c r="G812" s="143">
        <v>5.9504132231404959E-2</v>
      </c>
      <c r="I812" s="143">
        <f t="shared" si="24"/>
        <v>398.02314049586778</v>
      </c>
      <c r="J812" s="143">
        <f t="shared" si="25"/>
        <v>0</v>
      </c>
    </row>
    <row r="813" spans="2:10" x14ac:dyDescent="0.25">
      <c r="B813" t="s">
        <v>845</v>
      </c>
      <c r="C813">
        <v>100</v>
      </c>
      <c r="D813" s="149">
        <v>5211</v>
      </c>
      <c r="E813">
        <v>0</v>
      </c>
      <c r="G813" s="143">
        <v>6.1487603305785121E-2</v>
      </c>
      <c r="I813" s="143">
        <f t="shared" si="24"/>
        <v>320.41190082644624</v>
      </c>
      <c r="J813" s="143">
        <f t="shared" si="25"/>
        <v>0</v>
      </c>
    </row>
    <row r="814" spans="2:10" x14ac:dyDescent="0.25">
      <c r="B814" t="s">
        <v>846</v>
      </c>
      <c r="C814">
        <v>100</v>
      </c>
      <c r="D814" s="149">
        <v>6617</v>
      </c>
      <c r="E814">
        <v>0</v>
      </c>
      <c r="G814" s="143">
        <v>6.1487603305785121E-2</v>
      </c>
      <c r="I814" s="143">
        <f t="shared" si="24"/>
        <v>406.86347107438013</v>
      </c>
      <c r="J814" s="143">
        <f t="shared" si="25"/>
        <v>0</v>
      </c>
    </row>
    <row r="815" spans="2:10" x14ac:dyDescent="0.25">
      <c r="B815" t="s">
        <v>847</v>
      </c>
      <c r="C815">
        <v>100</v>
      </c>
      <c r="D815" s="149">
        <v>5284</v>
      </c>
      <c r="E815">
        <v>0</v>
      </c>
      <c r="G815" s="143">
        <v>5.5537190082644627E-2</v>
      </c>
      <c r="I815" s="143">
        <f t="shared" si="24"/>
        <v>293.45851239669423</v>
      </c>
      <c r="J815" s="143">
        <f t="shared" si="25"/>
        <v>0</v>
      </c>
    </row>
    <row r="816" spans="2:10" x14ac:dyDescent="0.25">
      <c r="B816" t="s">
        <v>848</v>
      </c>
      <c r="C816">
        <v>100</v>
      </c>
      <c r="D816" s="149">
        <v>18977</v>
      </c>
      <c r="E816" s="149">
        <v>0</v>
      </c>
      <c r="G816" s="143">
        <v>6.1487603305785121E-2</v>
      </c>
      <c r="I816" s="143">
        <f t="shared" si="24"/>
        <v>1166.8502479338842</v>
      </c>
      <c r="J816" s="143">
        <f t="shared" si="25"/>
        <v>0</v>
      </c>
    </row>
    <row r="817" spans="2:10" x14ac:dyDescent="0.25">
      <c r="B817" t="s">
        <v>849</v>
      </c>
      <c r="C817">
        <v>100</v>
      </c>
      <c r="D817" s="149">
        <v>7223</v>
      </c>
      <c r="E817" s="149">
        <v>0</v>
      </c>
      <c r="G817" s="143">
        <v>5.9504132231404959E-2</v>
      </c>
      <c r="I817" s="143">
        <f t="shared" si="24"/>
        <v>429.79834710743802</v>
      </c>
      <c r="J817" s="143">
        <f t="shared" si="25"/>
        <v>0</v>
      </c>
    </row>
    <row r="818" spans="2:10" x14ac:dyDescent="0.25">
      <c r="B818" t="s">
        <v>850</v>
      </c>
      <c r="C818">
        <v>100</v>
      </c>
      <c r="D818" s="149">
        <v>8691</v>
      </c>
      <c r="E818" s="149">
        <v>0</v>
      </c>
      <c r="G818" s="143">
        <v>6.1487603305785121E-2</v>
      </c>
      <c r="I818" s="143">
        <f t="shared" si="24"/>
        <v>534.38876033057852</v>
      </c>
      <c r="J818" s="143">
        <f t="shared" si="25"/>
        <v>0</v>
      </c>
    </row>
    <row r="819" spans="2:10" x14ac:dyDescent="0.25">
      <c r="B819" t="s">
        <v>851</v>
      </c>
      <c r="C819">
        <v>100</v>
      </c>
      <c r="D819" s="149">
        <v>7913</v>
      </c>
      <c r="E819" s="149">
        <v>0</v>
      </c>
      <c r="G819" s="143">
        <v>5.9504132231404959E-2</v>
      </c>
      <c r="I819" s="143">
        <f t="shared" si="24"/>
        <v>470.85619834710747</v>
      </c>
      <c r="J819" s="143">
        <f t="shared" si="25"/>
        <v>0</v>
      </c>
    </row>
    <row r="820" spans="2:10" x14ac:dyDescent="0.25">
      <c r="B820" t="s">
        <v>852</v>
      </c>
      <c r="C820">
        <v>100</v>
      </c>
      <c r="D820" s="149">
        <v>8896</v>
      </c>
      <c r="E820" s="149">
        <v>0</v>
      </c>
      <c r="G820" s="143">
        <v>6.1487603305785121E-2</v>
      </c>
      <c r="I820" s="143">
        <f t="shared" si="24"/>
        <v>546.99371900826441</v>
      </c>
      <c r="J820" s="143">
        <f t="shared" si="25"/>
        <v>0</v>
      </c>
    </row>
    <row r="821" spans="2:10" x14ac:dyDescent="0.25">
      <c r="B821" t="s">
        <v>853</v>
      </c>
      <c r="C821">
        <v>100</v>
      </c>
      <c r="D821" s="149">
        <v>6243</v>
      </c>
      <c r="E821" s="149">
        <v>0</v>
      </c>
      <c r="G821" s="143">
        <v>6.1487603305785121E-2</v>
      </c>
      <c r="I821" s="143">
        <f t="shared" si="24"/>
        <v>383.86710743801649</v>
      </c>
      <c r="J821" s="143">
        <f t="shared" si="25"/>
        <v>0</v>
      </c>
    </row>
    <row r="822" spans="2:10" x14ac:dyDescent="0.25">
      <c r="B822" t="s">
        <v>854</v>
      </c>
      <c r="C822">
        <v>300</v>
      </c>
      <c r="D822" s="149">
        <v>4138</v>
      </c>
      <c r="E822" s="149">
        <v>0</v>
      </c>
      <c r="G822" s="143">
        <v>5.9504132231404959E-2</v>
      </c>
      <c r="I822" s="143">
        <f t="shared" si="24"/>
        <v>246.22809917355372</v>
      </c>
      <c r="J822" s="143">
        <f t="shared" si="25"/>
        <v>0</v>
      </c>
    </row>
    <row r="823" spans="2:10" x14ac:dyDescent="0.25">
      <c r="B823" t="s">
        <v>855</v>
      </c>
      <c r="C823">
        <v>100</v>
      </c>
      <c r="D823" s="149">
        <v>5461</v>
      </c>
      <c r="E823" s="149">
        <v>0</v>
      </c>
      <c r="G823" s="143">
        <v>6.1487603305785121E-2</v>
      </c>
      <c r="I823" s="143">
        <f t="shared" si="24"/>
        <v>335.78380165289252</v>
      </c>
      <c r="J823" s="143">
        <f t="shared" si="25"/>
        <v>0</v>
      </c>
    </row>
    <row r="824" spans="2:10" x14ac:dyDescent="0.25">
      <c r="B824" t="s">
        <v>856</v>
      </c>
      <c r="C824">
        <v>100</v>
      </c>
      <c r="D824" s="149">
        <v>6576</v>
      </c>
      <c r="E824" s="149">
        <v>0</v>
      </c>
      <c r="G824" s="143">
        <v>5.9504132231404959E-2</v>
      </c>
      <c r="I824" s="143">
        <f t="shared" si="24"/>
        <v>391.29917355371902</v>
      </c>
      <c r="J824" s="143">
        <f t="shared" si="25"/>
        <v>0</v>
      </c>
    </row>
    <row r="825" spans="2:10" x14ac:dyDescent="0.25">
      <c r="B825" t="s">
        <v>857</v>
      </c>
      <c r="C825">
        <v>100</v>
      </c>
      <c r="D825" s="149">
        <v>5298</v>
      </c>
      <c r="E825" s="149">
        <v>0</v>
      </c>
      <c r="G825" s="143">
        <v>6.1487603305785121E-2</v>
      </c>
      <c r="I825" s="143">
        <f t="shared" si="24"/>
        <v>325.76132231404955</v>
      </c>
      <c r="J825" s="143">
        <f t="shared" si="25"/>
        <v>0</v>
      </c>
    </row>
    <row r="826" spans="2:10" x14ac:dyDescent="0.25">
      <c r="B826" t="s">
        <v>858</v>
      </c>
      <c r="C826">
        <v>100</v>
      </c>
      <c r="D826" s="149">
        <v>8458</v>
      </c>
      <c r="E826" s="149">
        <v>0</v>
      </c>
      <c r="G826" s="143">
        <v>6.1487603305785121E-2</v>
      </c>
      <c r="I826" s="143">
        <f t="shared" si="24"/>
        <v>520.0621487603305</v>
      </c>
      <c r="J826" s="143">
        <f t="shared" si="25"/>
        <v>0</v>
      </c>
    </row>
    <row r="827" spans="2:10" x14ac:dyDescent="0.25">
      <c r="B827" t="s">
        <v>859</v>
      </c>
      <c r="C827">
        <v>100</v>
      </c>
      <c r="D827" s="149">
        <v>5622</v>
      </c>
      <c r="E827">
        <v>0</v>
      </c>
      <c r="G827" s="143">
        <v>5.5537190082644627E-2</v>
      </c>
      <c r="I827" s="143">
        <f t="shared" si="24"/>
        <v>312.23008264462811</v>
      </c>
      <c r="J827" s="143">
        <f t="shared" si="25"/>
        <v>0</v>
      </c>
    </row>
    <row r="828" spans="2:10" x14ac:dyDescent="0.25">
      <c r="B828" t="s">
        <v>860</v>
      </c>
      <c r="C828">
        <v>100</v>
      </c>
      <c r="D828" s="149">
        <v>6683</v>
      </c>
      <c r="E828">
        <v>0</v>
      </c>
      <c r="G828" s="143">
        <v>6.1487603305785121E-2</v>
      </c>
      <c r="I828" s="143">
        <f t="shared" si="24"/>
        <v>410.92165289256195</v>
      </c>
      <c r="J828" s="143">
        <f t="shared" si="25"/>
        <v>0</v>
      </c>
    </row>
    <row r="829" spans="2:10" x14ac:dyDescent="0.25">
      <c r="B829" t="s">
        <v>861</v>
      </c>
      <c r="C829">
        <v>300</v>
      </c>
      <c r="D829" s="149">
        <v>3424</v>
      </c>
      <c r="E829" s="149">
        <v>0</v>
      </c>
      <c r="G829" s="143">
        <v>5.9504132231404959E-2</v>
      </c>
      <c r="I829" s="143">
        <f t="shared" si="24"/>
        <v>203.74214876033059</v>
      </c>
      <c r="J829" s="143">
        <f t="shared" si="25"/>
        <v>0</v>
      </c>
    </row>
    <row r="830" spans="2:10" x14ac:dyDescent="0.25">
      <c r="B830" t="s">
        <v>862</v>
      </c>
      <c r="C830">
        <v>100</v>
      </c>
      <c r="D830" s="149">
        <v>6650</v>
      </c>
      <c r="E830" s="149">
        <v>0</v>
      </c>
      <c r="G830" s="143">
        <v>6.1487603305785121E-2</v>
      </c>
      <c r="I830" s="143">
        <f t="shared" si="24"/>
        <v>408.89256198347107</v>
      </c>
      <c r="J830" s="143">
        <f t="shared" si="25"/>
        <v>0</v>
      </c>
    </row>
    <row r="831" spans="2:10" x14ac:dyDescent="0.25">
      <c r="B831" t="s">
        <v>863</v>
      </c>
      <c r="C831">
        <v>100</v>
      </c>
      <c r="D831" s="149">
        <v>8762</v>
      </c>
      <c r="E831" s="149">
        <v>0</v>
      </c>
      <c r="G831" s="143">
        <v>5.9504132231404959E-2</v>
      </c>
      <c r="I831" s="143">
        <f t="shared" si="24"/>
        <v>521.37520661157021</v>
      </c>
      <c r="J831" s="143">
        <f t="shared" si="25"/>
        <v>0</v>
      </c>
    </row>
    <row r="832" spans="2:10" x14ac:dyDescent="0.25">
      <c r="B832" t="s">
        <v>864</v>
      </c>
      <c r="C832">
        <v>100</v>
      </c>
      <c r="D832" s="149">
        <v>8384</v>
      </c>
      <c r="E832" s="149">
        <v>0</v>
      </c>
      <c r="G832" s="143">
        <v>6.1487603305785121E-2</v>
      </c>
      <c r="I832" s="143">
        <f t="shared" si="24"/>
        <v>515.51206611570251</v>
      </c>
      <c r="J832" s="143">
        <f t="shared" si="25"/>
        <v>0</v>
      </c>
    </row>
    <row r="833" spans="2:10" x14ac:dyDescent="0.25">
      <c r="B833" t="s">
        <v>865</v>
      </c>
      <c r="C833">
        <v>100</v>
      </c>
      <c r="D833" s="149">
        <v>7250</v>
      </c>
      <c r="E833" s="149">
        <v>0</v>
      </c>
      <c r="G833" s="143">
        <v>6.1487603305785121E-2</v>
      </c>
      <c r="I833" s="143">
        <f t="shared" si="24"/>
        <v>445.78512396694214</v>
      </c>
      <c r="J833" s="143">
        <f t="shared" si="25"/>
        <v>0</v>
      </c>
    </row>
    <row r="834" spans="2:10" x14ac:dyDescent="0.25">
      <c r="B834" t="s">
        <v>866</v>
      </c>
      <c r="C834">
        <v>300</v>
      </c>
      <c r="D834" s="149">
        <v>3640</v>
      </c>
      <c r="E834" s="149">
        <v>0</v>
      </c>
      <c r="G834" s="143">
        <v>5.9504132231404959E-2</v>
      </c>
      <c r="I834" s="143">
        <f t="shared" si="24"/>
        <v>216.59504132231405</v>
      </c>
      <c r="J834" s="143">
        <f t="shared" si="25"/>
        <v>0</v>
      </c>
    </row>
    <row r="835" spans="2:10" x14ac:dyDescent="0.25">
      <c r="B835" t="s">
        <v>867</v>
      </c>
      <c r="C835">
        <v>100</v>
      </c>
      <c r="D835" s="149">
        <v>4712</v>
      </c>
      <c r="E835" s="149">
        <v>0</v>
      </c>
      <c r="G835" s="143">
        <v>6.1487603305785121E-2</v>
      </c>
      <c r="I835" s="143">
        <f t="shared" si="24"/>
        <v>289.72958677685949</v>
      </c>
      <c r="J835" s="143">
        <f t="shared" si="25"/>
        <v>0</v>
      </c>
    </row>
    <row r="836" spans="2:10" x14ac:dyDescent="0.25">
      <c r="B836" t="s">
        <v>868</v>
      </c>
      <c r="C836">
        <v>100</v>
      </c>
      <c r="D836" s="149">
        <v>5887</v>
      </c>
      <c r="E836" s="149">
        <v>0</v>
      </c>
      <c r="G836" s="143">
        <v>5.9504132231404959E-2</v>
      </c>
      <c r="I836" s="143">
        <f t="shared" si="24"/>
        <v>350.30082644628101</v>
      </c>
      <c r="J836" s="143">
        <f t="shared" si="25"/>
        <v>0</v>
      </c>
    </row>
    <row r="837" spans="2:10" x14ac:dyDescent="0.25">
      <c r="B837" t="s">
        <v>869</v>
      </c>
      <c r="C837">
        <v>100</v>
      </c>
      <c r="D837" s="149">
        <v>5223</v>
      </c>
      <c r="E837" s="149">
        <v>0</v>
      </c>
      <c r="G837" s="143">
        <v>6.1487603305785121E-2</v>
      </c>
      <c r="I837" s="143">
        <f t="shared" si="24"/>
        <v>321.1497520661157</v>
      </c>
      <c r="J837" s="143">
        <f t="shared" si="25"/>
        <v>0</v>
      </c>
    </row>
    <row r="838" spans="2:10" x14ac:dyDescent="0.25">
      <c r="B838" t="s">
        <v>870</v>
      </c>
      <c r="C838">
        <v>100</v>
      </c>
      <c r="D838" s="149">
        <v>5714</v>
      </c>
      <c r="E838">
        <v>0</v>
      </c>
      <c r="G838" s="143">
        <v>6.1487603305785121E-2</v>
      </c>
      <c r="I838" s="143">
        <f t="shared" si="24"/>
        <v>351.34016528925616</v>
      </c>
      <c r="J838" s="143">
        <f t="shared" si="25"/>
        <v>0</v>
      </c>
    </row>
    <row r="839" spans="2:10" x14ac:dyDescent="0.25">
      <c r="B839" t="s">
        <v>871</v>
      </c>
      <c r="C839">
        <v>100</v>
      </c>
      <c r="D839" s="149">
        <v>5894</v>
      </c>
      <c r="E839">
        <v>0</v>
      </c>
      <c r="G839" s="143">
        <v>5.5537190082644627E-2</v>
      </c>
      <c r="I839" s="143">
        <f t="shared" si="24"/>
        <v>327.33619834710743</v>
      </c>
      <c r="J839" s="143">
        <f t="shared" si="25"/>
        <v>0</v>
      </c>
    </row>
    <row r="840" spans="2:10" x14ac:dyDescent="0.25">
      <c r="B840" t="s">
        <v>872</v>
      </c>
      <c r="C840">
        <v>100</v>
      </c>
      <c r="D840" s="149">
        <v>11559</v>
      </c>
      <c r="E840" s="149">
        <v>0</v>
      </c>
      <c r="G840" s="143">
        <v>6.1487603305785121E-2</v>
      </c>
      <c r="I840" s="143">
        <f t="shared" ref="I840:I903" si="26">D840*G840</f>
        <v>710.73520661157022</v>
      </c>
      <c r="J840" s="143">
        <f t="shared" ref="J840:J903" si="27">E840*G840</f>
        <v>0</v>
      </c>
    </row>
    <row r="841" spans="2:10" x14ac:dyDescent="0.25">
      <c r="B841" t="s">
        <v>873</v>
      </c>
      <c r="C841">
        <v>100</v>
      </c>
      <c r="D841" s="149">
        <v>5764</v>
      </c>
      <c r="E841" s="149">
        <v>0</v>
      </c>
      <c r="G841" s="143">
        <v>5.9504132231404959E-2</v>
      </c>
      <c r="I841" s="143">
        <f t="shared" si="26"/>
        <v>342.9818181818182</v>
      </c>
      <c r="J841" s="143">
        <f t="shared" si="27"/>
        <v>0</v>
      </c>
    </row>
    <row r="842" spans="2:10" x14ac:dyDescent="0.25">
      <c r="B842" t="s">
        <v>874</v>
      </c>
      <c r="C842">
        <v>100</v>
      </c>
      <c r="D842" s="149">
        <v>5882</v>
      </c>
      <c r="E842" s="149">
        <v>0</v>
      </c>
      <c r="G842" s="143">
        <v>6.1487603305785121E-2</v>
      </c>
      <c r="I842" s="143">
        <f t="shared" si="26"/>
        <v>361.67008264462811</v>
      </c>
      <c r="J842" s="143">
        <f t="shared" si="27"/>
        <v>0</v>
      </c>
    </row>
    <row r="843" spans="2:10" x14ac:dyDescent="0.25">
      <c r="B843" t="s">
        <v>875</v>
      </c>
      <c r="C843">
        <v>100</v>
      </c>
      <c r="D843" s="149">
        <v>5247</v>
      </c>
      <c r="E843" s="149">
        <v>0</v>
      </c>
      <c r="G843" s="143">
        <v>5.9504132231404959E-2</v>
      </c>
      <c r="I843" s="143">
        <f t="shared" si="26"/>
        <v>312.21818181818185</v>
      </c>
      <c r="J843" s="143">
        <f t="shared" si="27"/>
        <v>0</v>
      </c>
    </row>
    <row r="844" spans="2:10" x14ac:dyDescent="0.25">
      <c r="B844" t="s">
        <v>876</v>
      </c>
      <c r="C844">
        <v>100</v>
      </c>
      <c r="D844" s="149">
        <v>6247</v>
      </c>
      <c r="E844" s="149">
        <v>0</v>
      </c>
      <c r="G844" s="143">
        <v>6.1487603305785121E-2</v>
      </c>
      <c r="I844" s="143">
        <f t="shared" si="26"/>
        <v>384.11305785123966</v>
      </c>
      <c r="J844" s="143">
        <f t="shared" si="27"/>
        <v>0</v>
      </c>
    </row>
    <row r="845" spans="2:10" x14ac:dyDescent="0.25">
      <c r="B845" t="s">
        <v>877</v>
      </c>
      <c r="C845">
        <v>100</v>
      </c>
      <c r="D845" s="149">
        <v>4693</v>
      </c>
      <c r="E845" s="149">
        <v>0</v>
      </c>
      <c r="G845" s="143">
        <v>6.1487603305785121E-2</v>
      </c>
      <c r="I845" s="143">
        <f t="shared" si="26"/>
        <v>288.56132231404956</v>
      </c>
      <c r="J845" s="143">
        <f t="shared" si="27"/>
        <v>0</v>
      </c>
    </row>
    <row r="846" spans="2:10" x14ac:dyDescent="0.25">
      <c r="B846" t="s">
        <v>878</v>
      </c>
      <c r="C846">
        <v>300</v>
      </c>
      <c r="D846" s="149">
        <v>3964</v>
      </c>
      <c r="E846" s="149">
        <v>0</v>
      </c>
      <c r="G846" s="143">
        <v>5.9504132231404959E-2</v>
      </c>
      <c r="I846" s="143">
        <f t="shared" si="26"/>
        <v>235.87438016528927</v>
      </c>
      <c r="J846" s="143">
        <f t="shared" si="27"/>
        <v>0</v>
      </c>
    </row>
    <row r="847" spans="2:10" x14ac:dyDescent="0.25">
      <c r="B847" t="s">
        <v>879</v>
      </c>
      <c r="C847">
        <v>100</v>
      </c>
      <c r="D847" s="149">
        <v>5204</v>
      </c>
      <c r="E847" s="149">
        <v>0</v>
      </c>
      <c r="G847" s="143">
        <v>6.1487603305785121E-2</v>
      </c>
      <c r="I847" s="143">
        <f t="shared" si="26"/>
        <v>319.98148760330577</v>
      </c>
      <c r="J847" s="143">
        <f t="shared" si="27"/>
        <v>0</v>
      </c>
    </row>
    <row r="848" spans="2:10" x14ac:dyDescent="0.25">
      <c r="B848" t="s">
        <v>880</v>
      </c>
      <c r="C848">
        <v>100</v>
      </c>
      <c r="D848" s="149">
        <v>6223</v>
      </c>
      <c r="E848" s="149">
        <v>0</v>
      </c>
      <c r="G848" s="143">
        <v>5.9504132231404959E-2</v>
      </c>
      <c r="I848" s="143">
        <f t="shared" si="26"/>
        <v>370.29421487603304</v>
      </c>
      <c r="J848" s="143">
        <f t="shared" si="27"/>
        <v>0</v>
      </c>
    </row>
    <row r="849" spans="2:10" x14ac:dyDescent="0.25">
      <c r="B849" t="s">
        <v>881</v>
      </c>
      <c r="C849">
        <v>100</v>
      </c>
      <c r="D849" s="149">
        <v>4913</v>
      </c>
      <c r="E849">
        <v>0</v>
      </c>
      <c r="G849" s="143">
        <v>6.1487603305785121E-2</v>
      </c>
      <c r="I849" s="143">
        <f t="shared" si="26"/>
        <v>302.08859504132232</v>
      </c>
      <c r="J849" s="143">
        <f t="shared" si="27"/>
        <v>0</v>
      </c>
    </row>
    <row r="850" spans="2:10" x14ac:dyDescent="0.25">
      <c r="B850" t="s">
        <v>882</v>
      </c>
      <c r="C850">
        <v>100</v>
      </c>
      <c r="D850" s="149">
        <v>5555</v>
      </c>
      <c r="E850">
        <v>0</v>
      </c>
      <c r="G850" s="143">
        <v>6.1487603305785121E-2</v>
      </c>
      <c r="I850" s="143">
        <f t="shared" si="26"/>
        <v>341.56363636363636</v>
      </c>
      <c r="J850" s="143">
        <f t="shared" si="27"/>
        <v>0</v>
      </c>
    </row>
    <row r="851" spans="2:10" x14ac:dyDescent="0.25">
      <c r="B851" t="s">
        <v>883</v>
      </c>
      <c r="C851">
        <v>100</v>
      </c>
      <c r="D851" s="149">
        <v>13385</v>
      </c>
      <c r="E851" s="149">
        <v>0</v>
      </c>
      <c r="G851" s="143">
        <v>5.752066115702479E-2</v>
      </c>
      <c r="I851" s="143">
        <f t="shared" si="26"/>
        <v>769.91404958677685</v>
      </c>
      <c r="J851" s="143">
        <f t="shared" si="27"/>
        <v>0</v>
      </c>
    </row>
    <row r="852" spans="2:10" x14ac:dyDescent="0.25">
      <c r="B852" t="s">
        <v>884</v>
      </c>
      <c r="C852">
        <v>100</v>
      </c>
      <c r="D852" s="149">
        <v>9334</v>
      </c>
      <c r="E852" s="149">
        <v>0</v>
      </c>
      <c r="G852" s="143">
        <v>6.1487603305785121E-2</v>
      </c>
      <c r="I852" s="143">
        <f t="shared" si="26"/>
        <v>573.92528925619831</v>
      </c>
      <c r="J852" s="143">
        <f t="shared" si="27"/>
        <v>0</v>
      </c>
    </row>
    <row r="853" spans="2:10" x14ac:dyDescent="0.25">
      <c r="B853" t="s">
        <v>885</v>
      </c>
      <c r="C853">
        <v>100</v>
      </c>
      <c r="D853" s="149">
        <v>6074</v>
      </c>
      <c r="E853" s="149">
        <v>0</v>
      </c>
      <c r="G853" s="143">
        <v>5.9504132231404959E-2</v>
      </c>
      <c r="I853" s="143">
        <f t="shared" si="26"/>
        <v>361.42809917355373</v>
      </c>
      <c r="J853" s="143">
        <f t="shared" si="27"/>
        <v>0</v>
      </c>
    </row>
    <row r="854" spans="2:10" x14ac:dyDescent="0.25">
      <c r="B854" t="s">
        <v>886</v>
      </c>
      <c r="C854">
        <v>100</v>
      </c>
      <c r="D854" s="149">
        <v>7561</v>
      </c>
      <c r="E854" s="149">
        <v>0</v>
      </c>
      <c r="G854" s="143">
        <v>6.1487603305785121E-2</v>
      </c>
      <c r="I854" s="143">
        <f t="shared" si="26"/>
        <v>464.90776859504132</v>
      </c>
      <c r="J854" s="143">
        <f t="shared" si="27"/>
        <v>0</v>
      </c>
    </row>
    <row r="855" spans="2:10" x14ac:dyDescent="0.25">
      <c r="B855" t="s">
        <v>887</v>
      </c>
      <c r="C855">
        <v>100</v>
      </c>
      <c r="D855" s="149">
        <v>8673</v>
      </c>
      <c r="E855" s="149">
        <v>0</v>
      </c>
      <c r="G855" s="143">
        <v>5.9504132231404959E-2</v>
      </c>
      <c r="I855" s="143">
        <f t="shared" si="26"/>
        <v>516.07933884297518</v>
      </c>
      <c r="J855" s="143">
        <f t="shared" si="27"/>
        <v>0</v>
      </c>
    </row>
    <row r="856" spans="2:10" x14ac:dyDescent="0.25">
      <c r="B856" t="s">
        <v>888</v>
      </c>
      <c r="C856">
        <v>100</v>
      </c>
      <c r="D856" s="149">
        <v>8131</v>
      </c>
      <c r="E856" s="149">
        <v>0</v>
      </c>
      <c r="G856" s="143">
        <v>6.1487603305785121E-2</v>
      </c>
      <c r="I856" s="143">
        <f t="shared" si="26"/>
        <v>499.95570247933881</v>
      </c>
      <c r="J856" s="143">
        <f t="shared" si="27"/>
        <v>0</v>
      </c>
    </row>
    <row r="857" spans="2:10" x14ac:dyDescent="0.25">
      <c r="B857" t="s">
        <v>889</v>
      </c>
      <c r="C857">
        <v>100</v>
      </c>
      <c r="D857" s="149">
        <v>5533</v>
      </c>
      <c r="E857" s="149">
        <v>0</v>
      </c>
      <c r="G857" s="143">
        <v>6.1487603305785121E-2</v>
      </c>
      <c r="I857" s="143">
        <f t="shared" si="26"/>
        <v>340.21090909090907</v>
      </c>
      <c r="J857" s="143">
        <f t="shared" si="27"/>
        <v>0</v>
      </c>
    </row>
    <row r="858" spans="2:10" x14ac:dyDescent="0.25">
      <c r="B858" t="s">
        <v>890</v>
      </c>
      <c r="C858">
        <v>300</v>
      </c>
      <c r="D858" s="149">
        <v>3972</v>
      </c>
      <c r="E858" s="149">
        <v>0</v>
      </c>
      <c r="G858" s="143">
        <v>5.9504132231404959E-2</v>
      </c>
      <c r="I858" s="143">
        <f t="shared" si="26"/>
        <v>236.35041322314049</v>
      </c>
      <c r="J858" s="143">
        <f t="shared" si="27"/>
        <v>0</v>
      </c>
    </row>
    <row r="859" spans="2:10" x14ac:dyDescent="0.25">
      <c r="B859" t="s">
        <v>891</v>
      </c>
      <c r="C859">
        <v>100</v>
      </c>
      <c r="D859" s="149">
        <v>5208</v>
      </c>
      <c r="E859" s="149">
        <v>0</v>
      </c>
      <c r="G859" s="143">
        <v>6.1487603305785121E-2</v>
      </c>
      <c r="I859" s="143">
        <f t="shared" si="26"/>
        <v>320.22743801652894</v>
      </c>
      <c r="J859" s="143">
        <f t="shared" si="27"/>
        <v>0</v>
      </c>
    </row>
    <row r="860" spans="2:10" x14ac:dyDescent="0.25">
      <c r="B860" t="s">
        <v>892</v>
      </c>
      <c r="C860">
        <v>100</v>
      </c>
      <c r="D860" s="149">
        <v>5807</v>
      </c>
      <c r="E860" s="149">
        <v>0</v>
      </c>
      <c r="G860" s="143">
        <v>5.9504132231404959E-2</v>
      </c>
      <c r="I860" s="143">
        <f t="shared" si="26"/>
        <v>345.54049586776858</v>
      </c>
      <c r="J860" s="143">
        <f t="shared" si="27"/>
        <v>0</v>
      </c>
    </row>
    <row r="861" spans="2:10" x14ac:dyDescent="0.25">
      <c r="B861" t="s">
        <v>893</v>
      </c>
      <c r="C861">
        <v>100</v>
      </c>
      <c r="D861" s="149">
        <v>8146</v>
      </c>
      <c r="E861" s="149">
        <v>0</v>
      </c>
      <c r="G861" s="143">
        <v>6.1487603305785121E-2</v>
      </c>
      <c r="I861" s="143">
        <f t="shared" si="26"/>
        <v>500.87801652892557</v>
      </c>
      <c r="J861" s="143">
        <f t="shared" si="27"/>
        <v>0</v>
      </c>
    </row>
    <row r="862" spans="2:10" x14ac:dyDescent="0.25">
      <c r="B862" t="s">
        <v>894</v>
      </c>
      <c r="C862">
        <v>100</v>
      </c>
      <c r="D862" s="149">
        <v>18972</v>
      </c>
      <c r="E862" s="149">
        <v>0</v>
      </c>
      <c r="G862" s="143">
        <v>6.1487603305785121E-2</v>
      </c>
      <c r="I862" s="143">
        <f t="shared" si="26"/>
        <v>1166.5428099173553</v>
      </c>
      <c r="J862" s="143">
        <f t="shared" si="27"/>
        <v>0</v>
      </c>
    </row>
    <row r="863" spans="2:10" x14ac:dyDescent="0.25">
      <c r="B863" t="s">
        <v>895</v>
      </c>
      <c r="C863">
        <v>100</v>
      </c>
      <c r="D863" s="149">
        <v>15575</v>
      </c>
      <c r="E863" s="149">
        <v>0</v>
      </c>
      <c r="G863" s="143">
        <v>5.5537190082644627E-2</v>
      </c>
      <c r="I863" s="143">
        <f t="shared" si="26"/>
        <v>864.99173553719004</v>
      </c>
      <c r="J863" s="143">
        <f t="shared" si="27"/>
        <v>0</v>
      </c>
    </row>
    <row r="864" spans="2:10" x14ac:dyDescent="0.25">
      <c r="B864" t="s">
        <v>896</v>
      </c>
      <c r="C864">
        <v>100</v>
      </c>
      <c r="D864" s="149">
        <v>20232</v>
      </c>
      <c r="E864" s="149">
        <v>0</v>
      </c>
      <c r="G864" s="143">
        <v>6.1487603305785121E-2</v>
      </c>
      <c r="I864" s="143">
        <f t="shared" si="26"/>
        <v>1244.0171900826447</v>
      </c>
      <c r="J864" s="143">
        <f t="shared" si="27"/>
        <v>0</v>
      </c>
    </row>
    <row r="865" spans="2:10" x14ac:dyDescent="0.25">
      <c r="B865" t="s">
        <v>897</v>
      </c>
      <c r="C865">
        <v>100</v>
      </c>
      <c r="D865" s="149">
        <v>13610</v>
      </c>
      <c r="E865" s="149">
        <v>0</v>
      </c>
      <c r="G865" s="143">
        <v>5.9504132231404959E-2</v>
      </c>
      <c r="I865" s="143">
        <f t="shared" si="26"/>
        <v>809.85123966942149</v>
      </c>
      <c r="J865" s="143">
        <f t="shared" si="27"/>
        <v>0</v>
      </c>
    </row>
    <row r="866" spans="2:10" x14ac:dyDescent="0.25">
      <c r="B866" t="s">
        <v>898</v>
      </c>
      <c r="C866">
        <v>100</v>
      </c>
      <c r="D866" s="149">
        <v>13658</v>
      </c>
      <c r="E866" s="149">
        <v>0</v>
      </c>
      <c r="G866" s="143">
        <v>6.1487603305785121E-2</v>
      </c>
      <c r="I866" s="143">
        <f t="shared" si="26"/>
        <v>839.79768595041321</v>
      </c>
      <c r="J866" s="143">
        <f t="shared" si="27"/>
        <v>0</v>
      </c>
    </row>
    <row r="867" spans="2:10" x14ac:dyDescent="0.25">
      <c r="B867" t="s">
        <v>899</v>
      </c>
      <c r="C867">
        <v>100</v>
      </c>
      <c r="D867" s="149">
        <v>11406</v>
      </c>
      <c r="E867" s="149">
        <v>0</v>
      </c>
      <c r="G867" s="143">
        <v>5.9504132231404959E-2</v>
      </c>
      <c r="I867" s="143">
        <f t="shared" si="26"/>
        <v>678.70413223140497</v>
      </c>
      <c r="J867" s="143">
        <f t="shared" si="27"/>
        <v>0</v>
      </c>
    </row>
    <row r="868" spans="2:10" x14ac:dyDescent="0.25">
      <c r="B868" t="s">
        <v>900</v>
      </c>
      <c r="C868">
        <v>100</v>
      </c>
      <c r="D868" s="149">
        <v>10018</v>
      </c>
      <c r="E868" s="149">
        <v>0</v>
      </c>
      <c r="G868" s="143">
        <v>6.1487603305785121E-2</v>
      </c>
      <c r="I868" s="143">
        <f t="shared" si="26"/>
        <v>615.98280991735533</v>
      </c>
      <c r="J868" s="143">
        <f t="shared" si="27"/>
        <v>0</v>
      </c>
    </row>
    <row r="869" spans="2:10" x14ac:dyDescent="0.25">
      <c r="B869" t="s">
        <v>901</v>
      </c>
      <c r="C869">
        <v>100</v>
      </c>
      <c r="D869" s="149">
        <v>5980</v>
      </c>
      <c r="E869" s="149">
        <v>0</v>
      </c>
      <c r="G869" s="143">
        <v>6.1487603305785121E-2</v>
      </c>
      <c r="I869" s="143">
        <f t="shared" si="26"/>
        <v>367.69586776859501</v>
      </c>
      <c r="J869" s="143">
        <f t="shared" si="27"/>
        <v>0</v>
      </c>
    </row>
    <row r="870" spans="2:10" x14ac:dyDescent="0.25">
      <c r="B870" t="s">
        <v>902</v>
      </c>
      <c r="C870">
        <v>100</v>
      </c>
      <c r="D870" s="149">
        <v>9772</v>
      </c>
      <c r="E870" s="149">
        <v>0</v>
      </c>
      <c r="G870" s="143">
        <v>5.9504132231404959E-2</v>
      </c>
      <c r="I870" s="143">
        <f t="shared" si="26"/>
        <v>581.47438016528929</v>
      </c>
      <c r="J870" s="143">
        <f t="shared" si="27"/>
        <v>0</v>
      </c>
    </row>
    <row r="871" spans="2:10" x14ac:dyDescent="0.25">
      <c r="B871" t="s">
        <v>903</v>
      </c>
      <c r="C871">
        <v>100</v>
      </c>
      <c r="D871" s="149">
        <v>7095</v>
      </c>
      <c r="E871" s="149">
        <v>0</v>
      </c>
      <c r="G871" s="143">
        <v>6.1487603305785121E-2</v>
      </c>
      <c r="I871" s="143">
        <f t="shared" si="26"/>
        <v>436.25454545454545</v>
      </c>
      <c r="J871" s="143">
        <f t="shared" si="27"/>
        <v>0</v>
      </c>
    </row>
    <row r="872" spans="2:10" x14ac:dyDescent="0.25">
      <c r="B872" t="s">
        <v>904</v>
      </c>
      <c r="C872">
        <v>100</v>
      </c>
      <c r="D872" s="149">
        <v>10137</v>
      </c>
      <c r="E872" s="149">
        <v>0</v>
      </c>
      <c r="G872" s="143">
        <v>5.9504132231404959E-2</v>
      </c>
      <c r="I872" s="143">
        <f t="shared" si="26"/>
        <v>603.19338842975208</v>
      </c>
      <c r="J872" s="143">
        <f t="shared" si="27"/>
        <v>0</v>
      </c>
    </row>
    <row r="873" spans="2:10" x14ac:dyDescent="0.25">
      <c r="B873" t="s">
        <v>905</v>
      </c>
      <c r="C873">
        <v>100</v>
      </c>
      <c r="D873" s="149">
        <v>5997</v>
      </c>
      <c r="E873">
        <v>0</v>
      </c>
      <c r="G873" s="143">
        <v>6.1487603305785121E-2</v>
      </c>
      <c r="I873" s="143">
        <f t="shared" si="26"/>
        <v>368.74115702479338</v>
      </c>
      <c r="J873" s="143">
        <f t="shared" si="27"/>
        <v>0</v>
      </c>
    </row>
    <row r="874" spans="2:10" x14ac:dyDescent="0.25">
      <c r="B874" t="s">
        <v>906</v>
      </c>
      <c r="C874">
        <v>100</v>
      </c>
      <c r="D874" s="149">
        <v>6027</v>
      </c>
      <c r="E874">
        <v>0</v>
      </c>
      <c r="G874" s="143">
        <v>6.1487603305785121E-2</v>
      </c>
      <c r="I874" s="143">
        <f t="shared" si="26"/>
        <v>370.5857851239669</v>
      </c>
      <c r="J874" s="143">
        <f t="shared" si="27"/>
        <v>0</v>
      </c>
    </row>
    <row r="875" spans="2:10" x14ac:dyDescent="0.25">
      <c r="B875" t="s">
        <v>907</v>
      </c>
      <c r="C875">
        <v>100</v>
      </c>
      <c r="D875" s="149">
        <v>8815</v>
      </c>
      <c r="E875" s="149">
        <v>0</v>
      </c>
      <c r="G875" s="143">
        <v>5.5537190082644627E-2</v>
      </c>
      <c r="I875" s="143">
        <f t="shared" si="26"/>
        <v>489.56033057851238</v>
      </c>
      <c r="J875" s="143">
        <f t="shared" si="27"/>
        <v>0</v>
      </c>
    </row>
    <row r="876" spans="2:10" x14ac:dyDescent="0.25">
      <c r="B876" t="s">
        <v>908</v>
      </c>
      <c r="C876">
        <v>100</v>
      </c>
      <c r="D876" s="149">
        <v>6589</v>
      </c>
      <c r="E876">
        <v>0</v>
      </c>
      <c r="G876" s="143">
        <v>6.1487603305785121E-2</v>
      </c>
      <c r="I876" s="143">
        <f t="shared" si="26"/>
        <v>405.14181818181817</v>
      </c>
      <c r="J876" s="143">
        <f t="shared" si="27"/>
        <v>0</v>
      </c>
    </row>
    <row r="877" spans="2:10" x14ac:dyDescent="0.25">
      <c r="B877" t="s">
        <v>909</v>
      </c>
      <c r="C877">
        <v>100</v>
      </c>
      <c r="D877" s="149">
        <v>4361</v>
      </c>
      <c r="E877" s="149">
        <v>0</v>
      </c>
      <c r="G877" s="143">
        <v>5.9504132231404959E-2</v>
      </c>
      <c r="I877" s="143">
        <f t="shared" si="26"/>
        <v>259.49752066115701</v>
      </c>
      <c r="J877" s="143">
        <f t="shared" si="27"/>
        <v>0</v>
      </c>
    </row>
    <row r="878" spans="2:10" x14ac:dyDescent="0.25">
      <c r="B878" t="s">
        <v>910</v>
      </c>
      <c r="C878">
        <v>100</v>
      </c>
      <c r="D878" s="149">
        <v>5234</v>
      </c>
      <c r="E878" s="149">
        <v>0</v>
      </c>
      <c r="G878" s="143">
        <v>6.1487603305785121E-2</v>
      </c>
      <c r="I878" s="143">
        <f t="shared" si="26"/>
        <v>321.82611570247934</v>
      </c>
      <c r="J878" s="143">
        <f t="shared" si="27"/>
        <v>0</v>
      </c>
    </row>
    <row r="879" spans="2:10" x14ac:dyDescent="0.25">
      <c r="B879" t="s">
        <v>911</v>
      </c>
      <c r="C879">
        <v>100</v>
      </c>
      <c r="D879" s="149">
        <v>9636</v>
      </c>
      <c r="E879" s="149">
        <v>0</v>
      </c>
      <c r="G879" s="143">
        <v>5.9504132231404959E-2</v>
      </c>
      <c r="I879" s="143">
        <f t="shared" si="26"/>
        <v>573.38181818181818</v>
      </c>
      <c r="J879" s="143">
        <f t="shared" si="27"/>
        <v>0</v>
      </c>
    </row>
    <row r="880" spans="2:10" x14ac:dyDescent="0.25">
      <c r="B880" t="s">
        <v>912</v>
      </c>
      <c r="C880">
        <v>100</v>
      </c>
      <c r="D880" s="149">
        <v>9461</v>
      </c>
      <c r="E880" s="149">
        <v>0</v>
      </c>
      <c r="G880" s="143">
        <v>6.1487603305785121E-2</v>
      </c>
      <c r="I880" s="143">
        <f t="shared" si="26"/>
        <v>581.73421487603298</v>
      </c>
      <c r="J880" s="143">
        <f t="shared" si="27"/>
        <v>0</v>
      </c>
    </row>
    <row r="881" spans="2:10" x14ac:dyDescent="0.25">
      <c r="B881" t="s">
        <v>913</v>
      </c>
      <c r="C881">
        <v>100</v>
      </c>
      <c r="D881" s="149">
        <v>7135</v>
      </c>
      <c r="E881" s="149">
        <v>0</v>
      </c>
      <c r="G881" s="143">
        <v>6.1487603305785121E-2</v>
      </c>
      <c r="I881" s="143">
        <f t="shared" si="26"/>
        <v>438.71404958677687</v>
      </c>
      <c r="J881" s="143">
        <f t="shared" si="27"/>
        <v>0</v>
      </c>
    </row>
    <row r="882" spans="2:10" x14ac:dyDescent="0.25">
      <c r="B882" t="s">
        <v>914</v>
      </c>
      <c r="C882">
        <v>200</v>
      </c>
      <c r="D882" s="149">
        <v>4021</v>
      </c>
      <c r="E882" s="149">
        <v>0</v>
      </c>
      <c r="G882" s="143">
        <v>5.9504132231404959E-2</v>
      </c>
      <c r="I882" s="143">
        <f t="shared" si="26"/>
        <v>239.26611570247934</v>
      </c>
      <c r="J882" s="143">
        <f t="shared" si="27"/>
        <v>0</v>
      </c>
    </row>
    <row r="883" spans="2:10" x14ac:dyDescent="0.25">
      <c r="B883" t="s">
        <v>915</v>
      </c>
      <c r="C883">
        <v>100</v>
      </c>
      <c r="D883" s="149">
        <v>4603</v>
      </c>
      <c r="E883" s="149">
        <v>0</v>
      </c>
      <c r="G883" s="143">
        <v>6.1487603305785121E-2</v>
      </c>
      <c r="I883" s="143">
        <f t="shared" si="26"/>
        <v>283.02743801652889</v>
      </c>
      <c r="J883" s="143">
        <f t="shared" si="27"/>
        <v>0</v>
      </c>
    </row>
    <row r="884" spans="2:10" x14ac:dyDescent="0.25">
      <c r="B884" t="s">
        <v>916</v>
      </c>
      <c r="C884">
        <v>100</v>
      </c>
      <c r="D884" s="149">
        <v>4670</v>
      </c>
      <c r="E884" s="149">
        <v>0</v>
      </c>
      <c r="G884" s="143">
        <v>5.9504132231404959E-2</v>
      </c>
      <c r="I884" s="143">
        <f t="shared" si="26"/>
        <v>277.88429752066116</v>
      </c>
      <c r="J884" s="143">
        <f t="shared" si="27"/>
        <v>0</v>
      </c>
    </row>
    <row r="885" spans="2:10" x14ac:dyDescent="0.25">
      <c r="B885" t="s">
        <v>917</v>
      </c>
      <c r="C885">
        <v>100</v>
      </c>
      <c r="D885" s="149">
        <v>6532</v>
      </c>
      <c r="E885">
        <v>0</v>
      </c>
      <c r="G885" s="143">
        <v>6.1487603305785121E-2</v>
      </c>
      <c r="I885" s="143">
        <f t="shared" si="26"/>
        <v>401.63702479338843</v>
      </c>
      <c r="J885" s="143">
        <f t="shared" si="27"/>
        <v>0</v>
      </c>
    </row>
    <row r="886" spans="2:10" x14ac:dyDescent="0.25">
      <c r="B886" t="s">
        <v>918</v>
      </c>
      <c r="C886">
        <v>100</v>
      </c>
      <c r="D886" s="149">
        <v>56704</v>
      </c>
      <c r="E886" s="149">
        <v>0</v>
      </c>
      <c r="G886" s="143">
        <v>6.1487603305785121E-2</v>
      </c>
      <c r="I886" s="143">
        <f t="shared" si="26"/>
        <v>3486.5930578512393</v>
      </c>
      <c r="J886" s="143">
        <f t="shared" si="27"/>
        <v>0</v>
      </c>
    </row>
    <row r="887" spans="2:10" x14ac:dyDescent="0.25">
      <c r="B887" t="s">
        <v>919</v>
      </c>
      <c r="C887">
        <v>100</v>
      </c>
      <c r="D887" s="149">
        <v>19730</v>
      </c>
      <c r="E887" s="149">
        <v>0</v>
      </c>
      <c r="G887" s="143">
        <v>5.5537190082644627E-2</v>
      </c>
      <c r="I887" s="143">
        <f t="shared" si="26"/>
        <v>1095.7487603305785</v>
      </c>
      <c r="J887" s="143">
        <f t="shared" si="27"/>
        <v>0</v>
      </c>
    </row>
    <row r="888" spans="2:10" x14ac:dyDescent="0.25">
      <c r="B888" t="s">
        <v>920</v>
      </c>
      <c r="C888">
        <v>100</v>
      </c>
      <c r="D888" s="149">
        <v>76634</v>
      </c>
      <c r="E888" s="149">
        <v>0</v>
      </c>
      <c r="G888" s="143">
        <v>6.1487603305785121E-2</v>
      </c>
      <c r="I888" s="143">
        <f t="shared" si="26"/>
        <v>4712.0409917355373</v>
      </c>
      <c r="J888" s="143">
        <f t="shared" si="27"/>
        <v>0</v>
      </c>
    </row>
    <row r="889" spans="2:10" x14ac:dyDescent="0.25">
      <c r="B889" t="s">
        <v>921</v>
      </c>
      <c r="C889">
        <v>100</v>
      </c>
      <c r="D889" s="149">
        <v>16998</v>
      </c>
      <c r="E889" s="149">
        <v>0</v>
      </c>
      <c r="G889" s="143">
        <v>5.9504132231404959E-2</v>
      </c>
      <c r="I889" s="143">
        <f t="shared" si="26"/>
        <v>1011.4512396694215</v>
      </c>
      <c r="J889" s="143">
        <f t="shared" si="27"/>
        <v>0</v>
      </c>
    </row>
    <row r="890" spans="2:10" x14ac:dyDescent="0.25">
      <c r="B890" t="s">
        <v>922</v>
      </c>
      <c r="C890">
        <v>100</v>
      </c>
      <c r="D890" s="149">
        <v>19455</v>
      </c>
      <c r="E890" s="149">
        <v>0</v>
      </c>
      <c r="G890" s="143">
        <v>6.1487603305785121E-2</v>
      </c>
      <c r="I890" s="143">
        <f t="shared" si="26"/>
        <v>1196.2413223140495</v>
      </c>
      <c r="J890" s="143">
        <f t="shared" si="27"/>
        <v>0</v>
      </c>
    </row>
    <row r="891" spans="2:10" x14ac:dyDescent="0.25">
      <c r="B891" t="s">
        <v>923</v>
      </c>
      <c r="C891">
        <v>100</v>
      </c>
      <c r="D891" s="149">
        <v>9605</v>
      </c>
      <c r="E891" s="149">
        <v>0</v>
      </c>
      <c r="G891" s="143">
        <v>5.9504132231404959E-2</v>
      </c>
      <c r="I891" s="143">
        <f t="shared" si="26"/>
        <v>571.53719008264466</v>
      </c>
      <c r="J891" s="143">
        <f t="shared" si="27"/>
        <v>0</v>
      </c>
    </row>
    <row r="892" spans="2:10" x14ac:dyDescent="0.25">
      <c r="B892" t="s">
        <v>924</v>
      </c>
      <c r="C892">
        <v>100</v>
      </c>
      <c r="D892" s="149">
        <v>9506</v>
      </c>
      <c r="E892" s="149">
        <v>0</v>
      </c>
      <c r="G892" s="143">
        <v>6.1487603305785121E-2</v>
      </c>
      <c r="I892" s="143">
        <f t="shared" si="26"/>
        <v>584.50115702479332</v>
      </c>
      <c r="J892" s="143">
        <f t="shared" si="27"/>
        <v>0</v>
      </c>
    </row>
    <row r="893" spans="2:10" x14ac:dyDescent="0.25">
      <c r="B893" t="s">
        <v>925</v>
      </c>
      <c r="C893">
        <v>100</v>
      </c>
      <c r="D893" s="149">
        <v>10001</v>
      </c>
      <c r="E893" s="149">
        <v>0</v>
      </c>
      <c r="G893" s="143">
        <v>6.1487603305785121E-2</v>
      </c>
      <c r="I893" s="143">
        <f t="shared" si="26"/>
        <v>614.93752066115701</v>
      </c>
      <c r="J893" s="143">
        <f t="shared" si="27"/>
        <v>0</v>
      </c>
    </row>
    <row r="894" spans="2:10" x14ac:dyDescent="0.25">
      <c r="B894" t="s">
        <v>926</v>
      </c>
      <c r="C894">
        <v>100</v>
      </c>
      <c r="D894" s="149">
        <v>11252</v>
      </c>
      <c r="E894" s="149">
        <v>0</v>
      </c>
      <c r="G894" s="143">
        <v>5.9504132231404959E-2</v>
      </c>
      <c r="I894" s="143">
        <f t="shared" si="26"/>
        <v>669.54049586776864</v>
      </c>
      <c r="J894" s="143">
        <f t="shared" si="27"/>
        <v>0</v>
      </c>
    </row>
    <row r="895" spans="2:10" x14ac:dyDescent="0.25">
      <c r="B895" t="s">
        <v>927</v>
      </c>
      <c r="C895">
        <v>100</v>
      </c>
      <c r="D895" s="149">
        <v>8095</v>
      </c>
      <c r="E895" s="149">
        <v>0</v>
      </c>
      <c r="G895" s="143">
        <v>6.1487603305785121E-2</v>
      </c>
      <c r="I895" s="143">
        <f t="shared" si="26"/>
        <v>497.74214876033056</v>
      </c>
      <c r="J895" s="143">
        <f t="shared" si="27"/>
        <v>0</v>
      </c>
    </row>
    <row r="896" spans="2:10" x14ac:dyDescent="0.25">
      <c r="B896" t="s">
        <v>928</v>
      </c>
      <c r="C896">
        <v>100</v>
      </c>
      <c r="D896" s="149">
        <v>10958</v>
      </c>
      <c r="E896" s="149">
        <v>0</v>
      </c>
      <c r="G896" s="143">
        <v>5.9504132231404959E-2</v>
      </c>
      <c r="I896" s="143">
        <f t="shared" si="26"/>
        <v>652.04628099173556</v>
      </c>
      <c r="J896" s="143">
        <f t="shared" si="27"/>
        <v>0</v>
      </c>
    </row>
    <row r="897" spans="2:10" x14ac:dyDescent="0.25">
      <c r="B897" t="s">
        <v>929</v>
      </c>
      <c r="C897">
        <v>100</v>
      </c>
      <c r="D897" s="149">
        <v>9384</v>
      </c>
      <c r="E897" s="149">
        <v>0</v>
      </c>
      <c r="G897" s="143">
        <v>6.1487603305785121E-2</v>
      </c>
      <c r="I897" s="143">
        <f t="shared" si="26"/>
        <v>576.99966942148762</v>
      </c>
      <c r="J897" s="143">
        <f t="shared" si="27"/>
        <v>0</v>
      </c>
    </row>
    <row r="898" spans="2:10" x14ac:dyDescent="0.25">
      <c r="B898" t="s">
        <v>930</v>
      </c>
      <c r="C898">
        <v>100</v>
      </c>
      <c r="D898" s="149">
        <v>13382</v>
      </c>
      <c r="E898" s="149">
        <v>0</v>
      </c>
      <c r="G898" s="143">
        <v>6.1487603305785121E-2</v>
      </c>
      <c r="I898" s="143">
        <f t="shared" si="26"/>
        <v>822.82710743801647</v>
      </c>
      <c r="J898" s="143">
        <f t="shared" si="27"/>
        <v>0</v>
      </c>
    </row>
    <row r="899" spans="2:10" x14ac:dyDescent="0.25">
      <c r="B899" t="s">
        <v>931</v>
      </c>
      <c r="C899">
        <v>100</v>
      </c>
      <c r="D899" s="149">
        <v>48414</v>
      </c>
      <c r="E899" s="149">
        <v>0</v>
      </c>
      <c r="G899" s="143">
        <v>5.752066115702479E-2</v>
      </c>
      <c r="I899" s="143">
        <f t="shared" si="26"/>
        <v>2784.8052892561982</v>
      </c>
      <c r="J899" s="143">
        <f t="shared" si="27"/>
        <v>0</v>
      </c>
    </row>
    <row r="900" spans="2:10" x14ac:dyDescent="0.25">
      <c r="B900" t="s">
        <v>932</v>
      </c>
      <c r="C900">
        <v>100</v>
      </c>
      <c r="D900" s="149">
        <v>20607</v>
      </c>
      <c r="E900" s="149">
        <v>0</v>
      </c>
      <c r="G900" s="143">
        <v>6.1487603305785121E-2</v>
      </c>
      <c r="I900" s="143">
        <f t="shared" si="26"/>
        <v>1267.0750413223141</v>
      </c>
      <c r="J900" s="143">
        <f t="shared" si="27"/>
        <v>0</v>
      </c>
    </row>
    <row r="901" spans="2:10" x14ac:dyDescent="0.25">
      <c r="B901" t="s">
        <v>933</v>
      </c>
      <c r="C901">
        <v>100</v>
      </c>
      <c r="D901" s="149">
        <v>8711</v>
      </c>
      <c r="E901" s="149">
        <v>0</v>
      </c>
      <c r="G901" s="143">
        <v>5.9504132231404959E-2</v>
      </c>
      <c r="I901" s="143">
        <f t="shared" si="26"/>
        <v>518.3404958677686</v>
      </c>
      <c r="J901" s="143">
        <f t="shared" si="27"/>
        <v>0</v>
      </c>
    </row>
    <row r="902" spans="2:10" x14ac:dyDescent="0.25">
      <c r="B902" t="s">
        <v>934</v>
      </c>
      <c r="C902">
        <v>100</v>
      </c>
      <c r="D902" s="149">
        <v>16588</v>
      </c>
      <c r="E902" s="149">
        <v>0</v>
      </c>
      <c r="G902" s="143">
        <v>6.1487603305785121E-2</v>
      </c>
      <c r="I902" s="143">
        <f t="shared" si="26"/>
        <v>1019.9563636363636</v>
      </c>
      <c r="J902" s="143">
        <f t="shared" si="27"/>
        <v>0</v>
      </c>
    </row>
    <row r="903" spans="2:10" x14ac:dyDescent="0.25">
      <c r="B903" t="s">
        <v>935</v>
      </c>
      <c r="C903">
        <v>100</v>
      </c>
      <c r="D903" s="149">
        <v>5669</v>
      </c>
      <c r="E903" s="149">
        <v>0</v>
      </c>
      <c r="G903" s="143">
        <v>5.9504132231404959E-2</v>
      </c>
      <c r="I903" s="143">
        <f t="shared" si="26"/>
        <v>337.32892561983471</v>
      </c>
      <c r="J903" s="143">
        <f t="shared" si="27"/>
        <v>0</v>
      </c>
    </row>
    <row r="904" spans="2:10" x14ac:dyDescent="0.25">
      <c r="B904" t="s">
        <v>936</v>
      </c>
      <c r="C904">
        <v>100</v>
      </c>
      <c r="D904" s="149">
        <v>8697</v>
      </c>
      <c r="E904" s="149">
        <v>0</v>
      </c>
      <c r="G904" s="143">
        <v>6.1487603305785121E-2</v>
      </c>
      <c r="I904" s="143">
        <f t="shared" ref="I904:I967" si="28">D904*G904</f>
        <v>534.75768595041325</v>
      </c>
      <c r="J904" s="143">
        <f t="shared" ref="J904:J967" si="29">E904*G904</f>
        <v>0</v>
      </c>
    </row>
    <row r="905" spans="2:10" x14ac:dyDescent="0.25">
      <c r="B905" t="s">
        <v>937</v>
      </c>
      <c r="C905">
        <v>100</v>
      </c>
      <c r="D905" s="149">
        <v>6140</v>
      </c>
      <c r="E905" s="149">
        <v>0</v>
      </c>
      <c r="G905" s="143">
        <v>6.1487603305785121E-2</v>
      </c>
      <c r="I905" s="143">
        <f t="shared" si="28"/>
        <v>377.53388429752067</v>
      </c>
      <c r="J905" s="143">
        <f t="shared" si="29"/>
        <v>0</v>
      </c>
    </row>
    <row r="906" spans="2:10" x14ac:dyDescent="0.25">
      <c r="B906" t="s">
        <v>938</v>
      </c>
      <c r="C906">
        <v>100</v>
      </c>
      <c r="D906" s="149">
        <v>12558</v>
      </c>
      <c r="E906" s="149">
        <v>0</v>
      </c>
      <c r="G906" s="143">
        <v>5.9504132231404959E-2</v>
      </c>
      <c r="I906" s="143">
        <f t="shared" si="28"/>
        <v>747.25289256198346</v>
      </c>
      <c r="J906" s="143">
        <f t="shared" si="29"/>
        <v>0</v>
      </c>
    </row>
    <row r="907" spans="2:10" x14ac:dyDescent="0.25">
      <c r="B907" t="s">
        <v>939</v>
      </c>
      <c r="C907">
        <v>100</v>
      </c>
      <c r="D907" s="149">
        <v>9063</v>
      </c>
      <c r="E907" s="149">
        <v>0</v>
      </c>
      <c r="G907" s="143">
        <v>6.1487603305785121E-2</v>
      </c>
      <c r="I907" s="143">
        <f t="shared" si="28"/>
        <v>557.26214876033055</v>
      </c>
      <c r="J907" s="143">
        <f t="shared" si="29"/>
        <v>0</v>
      </c>
    </row>
    <row r="908" spans="2:10" x14ac:dyDescent="0.25">
      <c r="B908" t="s">
        <v>940</v>
      </c>
      <c r="C908">
        <v>100</v>
      </c>
      <c r="D908" s="149">
        <v>12353</v>
      </c>
      <c r="E908" s="149">
        <v>0</v>
      </c>
      <c r="G908" s="143">
        <v>5.9504132231404959E-2</v>
      </c>
      <c r="I908" s="143">
        <f t="shared" si="28"/>
        <v>735.0545454545454</v>
      </c>
      <c r="J908" s="143">
        <f t="shared" si="29"/>
        <v>0</v>
      </c>
    </row>
    <row r="909" spans="2:10" x14ac:dyDescent="0.25">
      <c r="B909" t="s">
        <v>941</v>
      </c>
      <c r="C909">
        <v>100</v>
      </c>
      <c r="D909" s="149">
        <v>35969</v>
      </c>
      <c r="E909" s="149">
        <v>0</v>
      </c>
      <c r="G909" s="143">
        <v>6.1487603305785121E-2</v>
      </c>
      <c r="I909" s="143">
        <f t="shared" si="28"/>
        <v>2211.6476033057852</v>
      </c>
      <c r="J909" s="143">
        <f t="shared" si="29"/>
        <v>0</v>
      </c>
    </row>
    <row r="910" spans="2:10" x14ac:dyDescent="0.25">
      <c r="B910" t="s">
        <v>942</v>
      </c>
      <c r="C910">
        <v>100</v>
      </c>
      <c r="D910" s="149">
        <v>57959</v>
      </c>
      <c r="E910" s="149">
        <v>0</v>
      </c>
      <c r="G910" s="143">
        <v>6.1487603305785121E-2</v>
      </c>
      <c r="I910" s="143">
        <f t="shared" si="28"/>
        <v>3563.7599999999998</v>
      </c>
      <c r="J910" s="143">
        <f t="shared" si="29"/>
        <v>0</v>
      </c>
    </row>
    <row r="911" spans="2:10" x14ac:dyDescent="0.25">
      <c r="B911" t="s">
        <v>943</v>
      </c>
      <c r="C911">
        <v>100</v>
      </c>
      <c r="D911" s="149">
        <v>9864</v>
      </c>
      <c r="E911">
        <v>0</v>
      </c>
      <c r="G911" s="143">
        <v>5.5537190082644627E-2</v>
      </c>
      <c r="I911" s="143">
        <f t="shared" si="28"/>
        <v>547.81884297520662</v>
      </c>
      <c r="J911" s="143">
        <f t="shared" si="29"/>
        <v>0</v>
      </c>
    </row>
    <row r="912" spans="2:10" x14ac:dyDescent="0.25">
      <c r="B912" t="s">
        <v>944</v>
      </c>
      <c r="C912">
        <v>100</v>
      </c>
      <c r="D912" s="149">
        <v>7597</v>
      </c>
      <c r="E912">
        <v>0</v>
      </c>
      <c r="G912" s="143">
        <v>6.1487603305785121E-2</v>
      </c>
      <c r="I912" s="143">
        <f t="shared" si="28"/>
        <v>467.12132231404956</v>
      </c>
      <c r="J912" s="143">
        <f t="shared" si="29"/>
        <v>0</v>
      </c>
    </row>
    <row r="913" spans="2:10" x14ac:dyDescent="0.25">
      <c r="B913" t="s">
        <v>945</v>
      </c>
      <c r="C913">
        <v>100</v>
      </c>
      <c r="D913" s="149">
        <v>5424</v>
      </c>
      <c r="E913" s="149">
        <v>0</v>
      </c>
      <c r="G913" s="143">
        <v>5.9504132231404959E-2</v>
      </c>
      <c r="I913" s="143">
        <f t="shared" si="28"/>
        <v>322.75041322314047</v>
      </c>
      <c r="J913" s="143">
        <f t="shared" si="29"/>
        <v>0</v>
      </c>
    </row>
    <row r="914" spans="2:10" x14ac:dyDescent="0.25">
      <c r="B914" t="s">
        <v>946</v>
      </c>
      <c r="C914">
        <v>100</v>
      </c>
      <c r="D914" s="149">
        <v>7888</v>
      </c>
      <c r="E914" s="149">
        <v>0</v>
      </c>
      <c r="G914" s="143">
        <v>6.1487603305785121E-2</v>
      </c>
      <c r="I914" s="143">
        <f t="shared" si="28"/>
        <v>485.01421487603301</v>
      </c>
      <c r="J914" s="143">
        <f t="shared" si="29"/>
        <v>0</v>
      </c>
    </row>
    <row r="915" spans="2:10" x14ac:dyDescent="0.25">
      <c r="B915" t="s">
        <v>947</v>
      </c>
      <c r="C915">
        <v>100</v>
      </c>
      <c r="D915" s="149">
        <v>6903</v>
      </c>
      <c r="E915" s="149">
        <v>0</v>
      </c>
      <c r="G915" s="143">
        <v>5.9504132231404959E-2</v>
      </c>
      <c r="I915" s="143">
        <f t="shared" si="28"/>
        <v>410.75702479338844</v>
      </c>
      <c r="J915" s="143">
        <f t="shared" si="29"/>
        <v>0</v>
      </c>
    </row>
    <row r="916" spans="2:10" x14ac:dyDescent="0.25">
      <c r="B916" t="s">
        <v>948</v>
      </c>
      <c r="C916">
        <v>100</v>
      </c>
      <c r="D916" s="149">
        <v>11236</v>
      </c>
      <c r="E916" s="149">
        <v>0</v>
      </c>
      <c r="G916" s="143">
        <v>6.1487603305785121E-2</v>
      </c>
      <c r="I916" s="143">
        <f t="shared" si="28"/>
        <v>690.87471074380164</v>
      </c>
      <c r="J916" s="143">
        <f t="shared" si="29"/>
        <v>0</v>
      </c>
    </row>
    <row r="917" spans="2:10" x14ac:dyDescent="0.25">
      <c r="B917" t="s">
        <v>949</v>
      </c>
      <c r="C917">
        <v>100</v>
      </c>
      <c r="D917" s="149">
        <v>5766</v>
      </c>
      <c r="E917" s="149">
        <v>0</v>
      </c>
      <c r="G917" s="143">
        <v>6.1487603305785121E-2</v>
      </c>
      <c r="I917" s="143">
        <f t="shared" si="28"/>
        <v>354.53752066115703</v>
      </c>
      <c r="J917" s="143">
        <f t="shared" si="29"/>
        <v>0</v>
      </c>
    </row>
    <row r="918" spans="2:10" x14ac:dyDescent="0.25">
      <c r="B918" t="s">
        <v>950</v>
      </c>
      <c r="C918">
        <v>100</v>
      </c>
      <c r="D918" s="149">
        <v>14943</v>
      </c>
      <c r="E918" s="149">
        <v>0</v>
      </c>
      <c r="G918" s="143">
        <v>5.9504132231404959E-2</v>
      </c>
      <c r="I918" s="143">
        <f t="shared" si="28"/>
        <v>889.1702479338843</v>
      </c>
      <c r="J918" s="143">
        <f t="shared" si="29"/>
        <v>0</v>
      </c>
    </row>
    <row r="919" spans="2:10" x14ac:dyDescent="0.25">
      <c r="B919" t="s">
        <v>951</v>
      </c>
      <c r="C919">
        <v>100</v>
      </c>
      <c r="D919" s="149">
        <v>8902</v>
      </c>
      <c r="E919" s="149">
        <v>0</v>
      </c>
      <c r="G919" s="143">
        <v>6.1487603305785121E-2</v>
      </c>
      <c r="I919" s="143">
        <f t="shared" si="28"/>
        <v>547.36264462809913</v>
      </c>
      <c r="J919" s="143">
        <f t="shared" si="29"/>
        <v>0</v>
      </c>
    </row>
    <row r="920" spans="2:10" x14ac:dyDescent="0.25">
      <c r="B920" t="s">
        <v>952</v>
      </c>
      <c r="C920">
        <v>100</v>
      </c>
      <c r="D920" s="149">
        <v>13003</v>
      </c>
      <c r="E920" s="149">
        <v>0</v>
      </c>
      <c r="G920" s="143">
        <v>5.9504132231404959E-2</v>
      </c>
      <c r="I920" s="143">
        <f t="shared" si="28"/>
        <v>773.73223140495872</v>
      </c>
      <c r="J920" s="143">
        <f t="shared" si="29"/>
        <v>0</v>
      </c>
    </row>
    <row r="921" spans="2:10" x14ac:dyDescent="0.25">
      <c r="B921" t="s">
        <v>953</v>
      </c>
      <c r="C921">
        <v>100</v>
      </c>
      <c r="D921" s="149">
        <v>7720</v>
      </c>
      <c r="E921" s="149">
        <v>0</v>
      </c>
      <c r="G921" s="143">
        <v>6.1487603305785121E-2</v>
      </c>
      <c r="I921" s="143">
        <f t="shared" si="28"/>
        <v>474.68429752066112</v>
      </c>
      <c r="J921" s="143">
        <f t="shared" si="29"/>
        <v>0</v>
      </c>
    </row>
    <row r="922" spans="2:10" x14ac:dyDescent="0.25">
      <c r="B922" t="s">
        <v>954</v>
      </c>
      <c r="C922">
        <v>100</v>
      </c>
      <c r="D922" s="149">
        <v>32830</v>
      </c>
      <c r="E922" s="149">
        <v>0</v>
      </c>
      <c r="G922" s="143">
        <v>6.1487603305785121E-2</v>
      </c>
      <c r="I922" s="143">
        <f t="shared" si="28"/>
        <v>2018.6380165289256</v>
      </c>
      <c r="J922" s="143">
        <f t="shared" si="29"/>
        <v>0</v>
      </c>
    </row>
    <row r="923" spans="2:10" x14ac:dyDescent="0.25">
      <c r="B923" t="s">
        <v>955</v>
      </c>
      <c r="C923">
        <v>100</v>
      </c>
      <c r="D923" s="149">
        <v>81558</v>
      </c>
      <c r="E923" s="149">
        <v>0</v>
      </c>
      <c r="G923" s="143">
        <v>5.5537190082644627E-2</v>
      </c>
      <c r="I923" s="143">
        <f t="shared" si="28"/>
        <v>4529.5021487603308</v>
      </c>
      <c r="J923" s="143">
        <f t="shared" si="29"/>
        <v>0</v>
      </c>
    </row>
    <row r="924" spans="2:10" x14ac:dyDescent="0.25">
      <c r="B924" t="s">
        <v>956</v>
      </c>
      <c r="C924">
        <v>100</v>
      </c>
      <c r="D924" s="149">
        <v>33147</v>
      </c>
      <c r="E924" s="149">
        <v>0</v>
      </c>
      <c r="G924" s="143">
        <v>6.1487603305785121E-2</v>
      </c>
      <c r="I924" s="143">
        <f t="shared" si="28"/>
        <v>2038.1295867768595</v>
      </c>
      <c r="J924" s="143">
        <f t="shared" si="29"/>
        <v>0</v>
      </c>
    </row>
    <row r="925" spans="2:10" x14ac:dyDescent="0.25">
      <c r="B925" t="s">
        <v>957</v>
      </c>
      <c r="C925">
        <v>100</v>
      </c>
      <c r="D925" s="149">
        <v>13337</v>
      </c>
      <c r="E925" s="149">
        <v>0</v>
      </c>
      <c r="G925" s="143">
        <v>5.9504132231404959E-2</v>
      </c>
      <c r="I925" s="143">
        <f t="shared" si="28"/>
        <v>793.60661157024799</v>
      </c>
      <c r="J925" s="143">
        <f t="shared" si="29"/>
        <v>0</v>
      </c>
    </row>
    <row r="926" spans="2:10" x14ac:dyDescent="0.25">
      <c r="B926" t="s">
        <v>958</v>
      </c>
      <c r="C926">
        <v>100</v>
      </c>
      <c r="D926" s="149">
        <v>25991</v>
      </c>
      <c r="E926" s="149">
        <v>0</v>
      </c>
      <c r="G926" s="143">
        <v>6.1487603305785121E-2</v>
      </c>
      <c r="I926" s="143">
        <f t="shared" si="28"/>
        <v>1598.124297520661</v>
      </c>
      <c r="J926" s="143">
        <f t="shared" si="29"/>
        <v>0</v>
      </c>
    </row>
    <row r="927" spans="2:10" x14ac:dyDescent="0.25">
      <c r="B927" t="s">
        <v>959</v>
      </c>
      <c r="C927">
        <v>100</v>
      </c>
      <c r="D927" s="149">
        <v>23258</v>
      </c>
      <c r="E927" s="149">
        <v>0</v>
      </c>
      <c r="G927" s="143">
        <v>5.9504132231404959E-2</v>
      </c>
      <c r="I927" s="143">
        <f t="shared" si="28"/>
        <v>1383.9471074380165</v>
      </c>
      <c r="J927" s="143">
        <f t="shared" si="29"/>
        <v>0</v>
      </c>
    </row>
    <row r="928" spans="2:10" x14ac:dyDescent="0.25">
      <c r="B928" t="s">
        <v>960</v>
      </c>
      <c r="C928">
        <v>100</v>
      </c>
      <c r="D928" s="149">
        <v>13828</v>
      </c>
      <c r="E928" s="149">
        <v>0</v>
      </c>
      <c r="G928" s="143">
        <v>6.1487603305785121E-2</v>
      </c>
      <c r="I928" s="143">
        <f t="shared" si="28"/>
        <v>850.2505785123966</v>
      </c>
      <c r="J928" s="143">
        <f t="shared" si="29"/>
        <v>0</v>
      </c>
    </row>
    <row r="929" spans="2:10" x14ac:dyDescent="0.25">
      <c r="B929" t="s">
        <v>961</v>
      </c>
      <c r="C929">
        <v>100</v>
      </c>
      <c r="D929" s="149">
        <v>11712</v>
      </c>
      <c r="E929" s="149">
        <v>0</v>
      </c>
      <c r="G929" s="143">
        <v>6.1487603305785121E-2</v>
      </c>
      <c r="I929" s="143">
        <f t="shared" si="28"/>
        <v>720.14280991735529</v>
      </c>
      <c r="J929" s="143">
        <f t="shared" si="29"/>
        <v>0</v>
      </c>
    </row>
    <row r="930" spans="2:10" x14ac:dyDescent="0.25">
      <c r="B930" t="s">
        <v>962</v>
      </c>
      <c r="C930">
        <v>100</v>
      </c>
      <c r="D930" s="149">
        <v>12674</v>
      </c>
      <c r="E930" s="149">
        <v>0</v>
      </c>
      <c r="G930" s="143">
        <v>5.9504132231404959E-2</v>
      </c>
      <c r="I930" s="143">
        <f t="shared" si="28"/>
        <v>754.15537190082648</v>
      </c>
      <c r="J930" s="143">
        <f t="shared" si="29"/>
        <v>0</v>
      </c>
    </row>
    <row r="931" spans="2:10" x14ac:dyDescent="0.25">
      <c r="B931" t="s">
        <v>963</v>
      </c>
      <c r="C931">
        <v>100</v>
      </c>
      <c r="D931" s="149">
        <v>10264</v>
      </c>
      <c r="E931" s="149">
        <v>0</v>
      </c>
      <c r="G931" s="143">
        <v>6.1487603305785121E-2</v>
      </c>
      <c r="I931" s="143">
        <f t="shared" si="28"/>
        <v>631.10876033057843</v>
      </c>
      <c r="J931" s="143">
        <f t="shared" si="29"/>
        <v>0</v>
      </c>
    </row>
    <row r="932" spans="2:10" x14ac:dyDescent="0.25">
      <c r="B932" t="s">
        <v>964</v>
      </c>
      <c r="C932">
        <v>100</v>
      </c>
      <c r="D932" s="149">
        <v>15291</v>
      </c>
      <c r="E932" s="149">
        <v>0</v>
      </c>
      <c r="G932" s="143">
        <v>5.9504132231404959E-2</v>
      </c>
      <c r="I932" s="143">
        <f t="shared" si="28"/>
        <v>909.87768595041325</v>
      </c>
      <c r="J932" s="143">
        <f t="shared" si="29"/>
        <v>0</v>
      </c>
    </row>
    <row r="933" spans="2:10" x14ac:dyDescent="0.25">
      <c r="B933" t="s">
        <v>965</v>
      </c>
      <c r="C933">
        <v>100</v>
      </c>
      <c r="D933" s="149">
        <v>15807</v>
      </c>
      <c r="E933" s="149">
        <v>0</v>
      </c>
      <c r="G933" s="143">
        <v>6.1487603305785121E-2</v>
      </c>
      <c r="I933" s="143">
        <f t="shared" si="28"/>
        <v>971.9345454545454</v>
      </c>
      <c r="J933" s="143">
        <f t="shared" si="29"/>
        <v>0</v>
      </c>
    </row>
    <row r="934" spans="2:10" x14ac:dyDescent="0.25">
      <c r="B934" t="s">
        <v>966</v>
      </c>
      <c r="C934">
        <v>100</v>
      </c>
      <c r="D934" s="149">
        <v>12253</v>
      </c>
      <c r="E934" s="149">
        <v>0</v>
      </c>
      <c r="G934" s="143">
        <v>6.1487603305785121E-2</v>
      </c>
      <c r="I934" s="143">
        <f t="shared" si="28"/>
        <v>753.40760330578507</v>
      </c>
      <c r="J934" s="143">
        <f t="shared" si="29"/>
        <v>0</v>
      </c>
    </row>
    <row r="935" spans="2:10" x14ac:dyDescent="0.25">
      <c r="B935" t="s">
        <v>967</v>
      </c>
      <c r="C935">
        <v>100</v>
      </c>
      <c r="D935" s="149">
        <v>35828</v>
      </c>
      <c r="E935" s="149">
        <v>0</v>
      </c>
      <c r="G935" s="143">
        <v>5.5537190082644627E-2</v>
      </c>
      <c r="I935" s="143">
        <f t="shared" si="28"/>
        <v>1989.7864462809916</v>
      </c>
      <c r="J935" s="143">
        <f t="shared" si="29"/>
        <v>0</v>
      </c>
    </row>
    <row r="936" spans="2:10" x14ac:dyDescent="0.25">
      <c r="B936" t="s">
        <v>968</v>
      </c>
      <c r="C936">
        <v>100</v>
      </c>
      <c r="D936" s="149">
        <v>22570</v>
      </c>
      <c r="E936" s="149">
        <v>0</v>
      </c>
      <c r="G936" s="143">
        <v>6.1487603305785121E-2</v>
      </c>
      <c r="I936" s="143">
        <f t="shared" si="28"/>
        <v>1387.7752066115702</v>
      </c>
      <c r="J936" s="143">
        <f t="shared" si="29"/>
        <v>0</v>
      </c>
    </row>
    <row r="937" spans="2:10" x14ac:dyDescent="0.25">
      <c r="B937" t="s">
        <v>969</v>
      </c>
      <c r="C937">
        <v>100</v>
      </c>
      <c r="D937" s="149">
        <v>9588</v>
      </c>
      <c r="E937" s="149">
        <v>0</v>
      </c>
      <c r="G937" s="143">
        <v>5.9504132231404959E-2</v>
      </c>
      <c r="I937" s="143">
        <f t="shared" si="28"/>
        <v>570.52561983471071</v>
      </c>
      <c r="J937" s="143">
        <f t="shared" si="29"/>
        <v>0</v>
      </c>
    </row>
    <row r="938" spans="2:10" x14ac:dyDescent="0.25">
      <c r="B938" t="s">
        <v>970</v>
      </c>
      <c r="C938">
        <v>100</v>
      </c>
      <c r="D938" s="149">
        <v>9945</v>
      </c>
      <c r="E938" s="149">
        <v>0</v>
      </c>
      <c r="G938" s="143">
        <v>6.1487603305785121E-2</v>
      </c>
      <c r="I938" s="143">
        <f t="shared" si="28"/>
        <v>611.49421487603308</v>
      </c>
      <c r="J938" s="143">
        <f t="shared" si="29"/>
        <v>0</v>
      </c>
    </row>
    <row r="939" spans="2:10" x14ac:dyDescent="0.25">
      <c r="B939" t="s">
        <v>971</v>
      </c>
      <c r="C939">
        <v>100</v>
      </c>
      <c r="D939" s="149">
        <v>6646</v>
      </c>
      <c r="E939" s="149">
        <v>0</v>
      </c>
      <c r="G939" s="143">
        <v>5.9504132231404959E-2</v>
      </c>
      <c r="I939" s="143">
        <f t="shared" si="28"/>
        <v>395.46446280991734</v>
      </c>
      <c r="J939" s="143">
        <f t="shared" si="29"/>
        <v>0</v>
      </c>
    </row>
    <row r="940" spans="2:10" x14ac:dyDescent="0.25">
      <c r="B940" t="s">
        <v>972</v>
      </c>
      <c r="C940">
        <v>100</v>
      </c>
      <c r="D940" s="149">
        <v>10619</v>
      </c>
      <c r="E940" s="149">
        <v>0</v>
      </c>
      <c r="G940" s="143">
        <v>6.1487603305785121E-2</v>
      </c>
      <c r="I940" s="143">
        <f t="shared" si="28"/>
        <v>652.93685950413226</v>
      </c>
      <c r="J940" s="143">
        <f t="shared" si="29"/>
        <v>0</v>
      </c>
    </row>
    <row r="941" spans="2:10" x14ac:dyDescent="0.25">
      <c r="B941" t="s">
        <v>973</v>
      </c>
      <c r="C941">
        <v>100</v>
      </c>
      <c r="D941" s="149">
        <v>6903</v>
      </c>
      <c r="E941" s="149">
        <v>0</v>
      </c>
      <c r="G941" s="143">
        <v>6.1487603305785121E-2</v>
      </c>
      <c r="I941" s="143">
        <f t="shared" si="28"/>
        <v>424.44892561983471</v>
      </c>
      <c r="J941" s="143">
        <f t="shared" si="29"/>
        <v>0</v>
      </c>
    </row>
    <row r="942" spans="2:10" x14ac:dyDescent="0.25">
      <c r="B942" t="s">
        <v>974</v>
      </c>
      <c r="C942">
        <v>100</v>
      </c>
      <c r="D942" s="149">
        <v>13455</v>
      </c>
      <c r="E942" s="149">
        <v>0</v>
      </c>
      <c r="G942" s="143">
        <v>5.9504132231404959E-2</v>
      </c>
      <c r="I942" s="143">
        <f t="shared" si="28"/>
        <v>800.62809917355378</v>
      </c>
      <c r="J942" s="143">
        <f t="shared" si="29"/>
        <v>0</v>
      </c>
    </row>
    <row r="943" spans="2:10" x14ac:dyDescent="0.25">
      <c r="B943" t="s">
        <v>975</v>
      </c>
      <c r="C943">
        <v>100</v>
      </c>
      <c r="D943" s="149">
        <v>9865</v>
      </c>
      <c r="E943" s="149">
        <v>0</v>
      </c>
      <c r="G943" s="143">
        <v>6.1487603305785121E-2</v>
      </c>
      <c r="I943" s="143">
        <f t="shared" si="28"/>
        <v>606.57520661157025</v>
      </c>
      <c r="J943" s="143">
        <f t="shared" si="29"/>
        <v>0</v>
      </c>
    </row>
    <row r="944" spans="2:10" x14ac:dyDescent="0.25">
      <c r="B944" t="s">
        <v>976</v>
      </c>
      <c r="C944">
        <v>100</v>
      </c>
      <c r="D944" s="149">
        <v>15079</v>
      </c>
      <c r="E944" s="149">
        <v>0</v>
      </c>
      <c r="G944" s="143">
        <v>5.9504132231404959E-2</v>
      </c>
      <c r="I944" s="143">
        <f t="shared" si="28"/>
        <v>897.26280991735541</v>
      </c>
      <c r="J944" s="143">
        <f t="shared" si="29"/>
        <v>0</v>
      </c>
    </row>
    <row r="945" spans="2:10" x14ac:dyDescent="0.25">
      <c r="B945" t="s">
        <v>977</v>
      </c>
      <c r="C945">
        <v>100</v>
      </c>
      <c r="D945" s="149">
        <v>7502</v>
      </c>
      <c r="E945" s="149">
        <v>0</v>
      </c>
      <c r="G945" s="143">
        <v>6.1487603305785121E-2</v>
      </c>
      <c r="I945" s="143">
        <f t="shared" si="28"/>
        <v>461.28</v>
      </c>
      <c r="J945" s="143">
        <f t="shared" si="29"/>
        <v>0</v>
      </c>
    </row>
    <row r="946" spans="2:10" x14ac:dyDescent="0.25">
      <c r="B946" t="s">
        <v>978</v>
      </c>
      <c r="C946">
        <v>100</v>
      </c>
      <c r="D946" s="149">
        <v>9933</v>
      </c>
      <c r="E946" s="149">
        <v>0</v>
      </c>
      <c r="G946" s="143">
        <v>6.1487603305785121E-2</v>
      </c>
      <c r="I946" s="143">
        <f t="shared" si="28"/>
        <v>610.75636363636363</v>
      </c>
      <c r="J946" s="143">
        <f t="shared" si="29"/>
        <v>0</v>
      </c>
    </row>
    <row r="947" spans="2:10" x14ac:dyDescent="0.25">
      <c r="B947" t="s">
        <v>979</v>
      </c>
      <c r="C947">
        <v>100</v>
      </c>
      <c r="D947" s="149">
        <v>48948</v>
      </c>
      <c r="E947" s="149">
        <v>0</v>
      </c>
      <c r="G947" s="143">
        <v>5.752066115702479E-2</v>
      </c>
      <c r="I947" s="143">
        <f t="shared" si="28"/>
        <v>2815.5213223140495</v>
      </c>
      <c r="J947" s="143">
        <f t="shared" si="29"/>
        <v>0</v>
      </c>
    </row>
    <row r="948" spans="2:10" x14ac:dyDescent="0.25">
      <c r="B948" t="s">
        <v>980</v>
      </c>
      <c r="C948">
        <v>100</v>
      </c>
      <c r="D948" s="149">
        <v>19955</v>
      </c>
      <c r="E948" s="149">
        <v>0</v>
      </c>
      <c r="G948" s="143">
        <v>6.1487603305785121E-2</v>
      </c>
      <c r="I948" s="143">
        <f t="shared" si="28"/>
        <v>1226.9851239669422</v>
      </c>
      <c r="J948" s="143">
        <f t="shared" si="29"/>
        <v>0</v>
      </c>
    </row>
    <row r="949" spans="2:10" x14ac:dyDescent="0.25">
      <c r="B949" t="s">
        <v>981</v>
      </c>
      <c r="C949">
        <v>100</v>
      </c>
      <c r="D949" s="149">
        <v>10408</v>
      </c>
      <c r="E949" s="149">
        <v>0</v>
      </c>
      <c r="G949" s="143">
        <v>5.9504132231404959E-2</v>
      </c>
      <c r="I949" s="143">
        <f t="shared" si="28"/>
        <v>619.31900826446281</v>
      </c>
      <c r="J949" s="143">
        <f t="shared" si="29"/>
        <v>0</v>
      </c>
    </row>
    <row r="950" spans="2:10" x14ac:dyDescent="0.25">
      <c r="B950" t="s">
        <v>982</v>
      </c>
      <c r="C950">
        <v>100</v>
      </c>
      <c r="D950" s="149">
        <v>8130</v>
      </c>
      <c r="E950" s="149">
        <v>0</v>
      </c>
      <c r="G950" s="143">
        <v>6.1487603305785121E-2</v>
      </c>
      <c r="I950" s="143">
        <f t="shared" si="28"/>
        <v>499.89421487603306</v>
      </c>
      <c r="J950" s="143">
        <f t="shared" si="29"/>
        <v>0</v>
      </c>
    </row>
    <row r="951" spans="2:10" x14ac:dyDescent="0.25">
      <c r="B951" t="s">
        <v>983</v>
      </c>
      <c r="C951">
        <v>100</v>
      </c>
      <c r="D951" s="149">
        <v>8439</v>
      </c>
      <c r="E951" s="149">
        <v>0</v>
      </c>
      <c r="G951" s="143">
        <v>5.9504132231404959E-2</v>
      </c>
      <c r="I951" s="143">
        <f t="shared" si="28"/>
        <v>502.15537190082642</v>
      </c>
      <c r="J951" s="143">
        <f t="shared" si="29"/>
        <v>0</v>
      </c>
    </row>
    <row r="952" spans="2:10" x14ac:dyDescent="0.25">
      <c r="B952" t="s">
        <v>984</v>
      </c>
      <c r="C952">
        <v>100</v>
      </c>
      <c r="D952" s="149">
        <v>11729</v>
      </c>
      <c r="E952" s="149">
        <v>0</v>
      </c>
      <c r="G952" s="143">
        <v>6.1487603305785121E-2</v>
      </c>
      <c r="I952" s="143">
        <f t="shared" si="28"/>
        <v>721.18809917355372</v>
      </c>
      <c r="J952" s="143">
        <f t="shared" si="29"/>
        <v>0</v>
      </c>
    </row>
    <row r="953" spans="2:10" x14ac:dyDescent="0.25">
      <c r="B953" t="s">
        <v>985</v>
      </c>
      <c r="C953">
        <v>100</v>
      </c>
      <c r="D953" s="149">
        <v>7068</v>
      </c>
      <c r="E953" s="149">
        <v>0</v>
      </c>
      <c r="G953" s="143">
        <v>6.1487603305785121E-2</v>
      </c>
      <c r="I953" s="143">
        <f t="shared" si="28"/>
        <v>434.59438016528924</v>
      </c>
      <c r="J953" s="143">
        <f t="shared" si="29"/>
        <v>0</v>
      </c>
    </row>
    <row r="954" spans="2:10" x14ac:dyDescent="0.25">
      <c r="B954" t="s">
        <v>986</v>
      </c>
      <c r="C954">
        <v>100</v>
      </c>
      <c r="D954" s="149">
        <v>10007</v>
      </c>
      <c r="E954" s="149">
        <v>0</v>
      </c>
      <c r="G954" s="143">
        <v>5.9504132231404959E-2</v>
      </c>
      <c r="I954" s="143">
        <f t="shared" si="28"/>
        <v>595.45785123966948</v>
      </c>
      <c r="J954" s="143">
        <f t="shared" si="29"/>
        <v>0</v>
      </c>
    </row>
    <row r="955" spans="2:10" x14ac:dyDescent="0.25">
      <c r="B955" t="s">
        <v>987</v>
      </c>
      <c r="C955">
        <v>100</v>
      </c>
      <c r="D955" s="149">
        <v>8681</v>
      </c>
      <c r="E955" s="149">
        <v>0</v>
      </c>
      <c r="G955" s="143">
        <v>6.1487603305785121E-2</v>
      </c>
      <c r="I955" s="143">
        <f t="shared" si="28"/>
        <v>533.77388429752068</v>
      </c>
      <c r="J955" s="143">
        <f t="shared" si="29"/>
        <v>0</v>
      </c>
    </row>
    <row r="956" spans="2:10" x14ac:dyDescent="0.25">
      <c r="B956" t="s">
        <v>988</v>
      </c>
      <c r="C956">
        <v>100</v>
      </c>
      <c r="D956" s="149">
        <v>12649</v>
      </c>
      <c r="E956" s="149">
        <v>0</v>
      </c>
      <c r="G956" s="143">
        <v>5.9504132231404959E-2</v>
      </c>
      <c r="I956" s="143">
        <f t="shared" si="28"/>
        <v>752.66776859504137</v>
      </c>
      <c r="J956" s="143">
        <f t="shared" si="29"/>
        <v>0</v>
      </c>
    </row>
    <row r="957" spans="2:10" x14ac:dyDescent="0.25">
      <c r="B957" t="s">
        <v>989</v>
      </c>
      <c r="C957">
        <v>100</v>
      </c>
      <c r="D957" s="149">
        <v>7054</v>
      </c>
      <c r="E957" s="149">
        <v>0</v>
      </c>
      <c r="G957" s="143">
        <v>6.1487603305785121E-2</v>
      </c>
      <c r="I957" s="143">
        <f t="shared" si="28"/>
        <v>433.73355371900823</v>
      </c>
      <c r="J957" s="143">
        <f t="shared" si="29"/>
        <v>0</v>
      </c>
    </row>
    <row r="958" spans="2:10" x14ac:dyDescent="0.25">
      <c r="B958" t="s">
        <v>990</v>
      </c>
      <c r="C958">
        <v>100</v>
      </c>
      <c r="D958" s="149">
        <v>7271</v>
      </c>
      <c r="E958" s="149">
        <v>0</v>
      </c>
      <c r="G958" s="143">
        <v>6.1487603305785121E-2</v>
      </c>
      <c r="I958" s="143">
        <f t="shared" si="28"/>
        <v>447.07636363636362</v>
      </c>
      <c r="J958" s="143">
        <f t="shared" si="29"/>
        <v>0</v>
      </c>
    </row>
    <row r="959" spans="2:10" x14ac:dyDescent="0.25">
      <c r="B959" t="s">
        <v>991</v>
      </c>
      <c r="C959">
        <v>100</v>
      </c>
      <c r="D959" s="149">
        <v>10476</v>
      </c>
      <c r="E959" s="149">
        <v>0</v>
      </c>
      <c r="G959" s="143">
        <v>5.5537190082644627E-2</v>
      </c>
      <c r="I959" s="143">
        <f t="shared" si="28"/>
        <v>581.80760330578516</v>
      </c>
      <c r="J959" s="143">
        <f t="shared" si="29"/>
        <v>0</v>
      </c>
    </row>
    <row r="960" spans="2:10" x14ac:dyDescent="0.25">
      <c r="B960" t="s">
        <v>992</v>
      </c>
      <c r="C960">
        <v>100</v>
      </c>
      <c r="D960" s="149">
        <v>11413</v>
      </c>
      <c r="E960" s="149">
        <v>0</v>
      </c>
      <c r="G960" s="143">
        <v>6.1487603305785121E-2</v>
      </c>
      <c r="I960" s="143">
        <f t="shared" si="28"/>
        <v>701.75801652892562</v>
      </c>
      <c r="J960" s="143">
        <f t="shared" si="29"/>
        <v>0</v>
      </c>
    </row>
    <row r="961" spans="2:10" x14ac:dyDescent="0.25">
      <c r="B961" t="s">
        <v>993</v>
      </c>
      <c r="C961">
        <v>100</v>
      </c>
      <c r="D961" s="149">
        <v>5396</v>
      </c>
      <c r="E961" s="149">
        <v>0</v>
      </c>
      <c r="G961" s="143">
        <v>5.9504132231404959E-2</v>
      </c>
      <c r="I961" s="143">
        <f t="shared" si="28"/>
        <v>321.08429752066115</v>
      </c>
      <c r="J961" s="143">
        <f t="shared" si="29"/>
        <v>0</v>
      </c>
    </row>
    <row r="962" spans="2:10" x14ac:dyDescent="0.25">
      <c r="B962" t="s">
        <v>994</v>
      </c>
      <c r="C962">
        <v>100</v>
      </c>
      <c r="D962" s="149">
        <v>7751</v>
      </c>
      <c r="E962" s="149">
        <v>0</v>
      </c>
      <c r="G962" s="143">
        <v>6.1487603305785121E-2</v>
      </c>
      <c r="I962" s="143">
        <f t="shared" si="28"/>
        <v>476.5904132231405</v>
      </c>
      <c r="J962" s="143">
        <f t="shared" si="29"/>
        <v>0</v>
      </c>
    </row>
    <row r="963" spans="2:10" x14ac:dyDescent="0.25">
      <c r="B963" t="s">
        <v>995</v>
      </c>
      <c r="C963">
        <v>100</v>
      </c>
      <c r="D963" s="149">
        <v>10729</v>
      </c>
      <c r="E963" s="149">
        <v>0</v>
      </c>
      <c r="G963" s="143">
        <v>5.9504132231404959E-2</v>
      </c>
      <c r="I963" s="143">
        <f t="shared" si="28"/>
        <v>638.41983471074377</v>
      </c>
      <c r="J963" s="143">
        <f t="shared" si="29"/>
        <v>0</v>
      </c>
    </row>
    <row r="964" spans="2:10" x14ac:dyDescent="0.25">
      <c r="B964" t="s">
        <v>996</v>
      </c>
      <c r="C964">
        <v>100</v>
      </c>
      <c r="D964" s="149">
        <v>8475</v>
      </c>
      <c r="E964" s="149">
        <v>0</v>
      </c>
      <c r="G964" s="143">
        <v>6.1487603305785121E-2</v>
      </c>
      <c r="I964" s="143">
        <f t="shared" si="28"/>
        <v>521.10743801652893</v>
      </c>
      <c r="J964" s="143">
        <f t="shared" si="29"/>
        <v>0</v>
      </c>
    </row>
    <row r="965" spans="2:10" x14ac:dyDescent="0.25">
      <c r="B965" t="s">
        <v>997</v>
      </c>
      <c r="C965">
        <v>100</v>
      </c>
      <c r="D965" s="149">
        <v>5929</v>
      </c>
      <c r="E965" s="149">
        <v>0</v>
      </c>
      <c r="G965" s="143">
        <v>6.1487603305785121E-2</v>
      </c>
      <c r="I965" s="143">
        <f t="shared" si="28"/>
        <v>364.56</v>
      </c>
      <c r="J965" s="143">
        <f t="shared" si="29"/>
        <v>0</v>
      </c>
    </row>
    <row r="966" spans="2:10" x14ac:dyDescent="0.25">
      <c r="B966" t="s">
        <v>998</v>
      </c>
      <c r="C966">
        <v>100</v>
      </c>
      <c r="D966" s="149">
        <v>5733</v>
      </c>
      <c r="E966" s="149">
        <v>0</v>
      </c>
      <c r="G966" s="143">
        <v>5.9504132231404959E-2</v>
      </c>
      <c r="I966" s="143">
        <f t="shared" si="28"/>
        <v>341.13719008264462</v>
      </c>
      <c r="J966" s="143">
        <f t="shared" si="29"/>
        <v>0</v>
      </c>
    </row>
    <row r="967" spans="2:10" x14ac:dyDescent="0.25">
      <c r="B967" t="s">
        <v>999</v>
      </c>
      <c r="C967">
        <v>100</v>
      </c>
      <c r="D967" s="149">
        <v>8791</v>
      </c>
      <c r="E967" s="149">
        <v>0</v>
      </c>
      <c r="G967" s="143">
        <v>6.1487603305785121E-2</v>
      </c>
      <c r="I967" s="143">
        <f t="shared" si="28"/>
        <v>540.53752066115703</v>
      </c>
      <c r="J967" s="143">
        <f t="shared" si="29"/>
        <v>0</v>
      </c>
    </row>
    <row r="968" spans="2:10" x14ac:dyDescent="0.25">
      <c r="B968" t="s">
        <v>1000</v>
      </c>
      <c r="C968">
        <v>100</v>
      </c>
      <c r="D968" s="149">
        <v>6789</v>
      </c>
      <c r="E968" s="149">
        <v>0</v>
      </c>
      <c r="G968" s="143">
        <v>5.9504132231404959E-2</v>
      </c>
      <c r="I968" s="143">
        <f t="shared" ref="I968:I990" si="30">D968*G968</f>
        <v>403.97355371900829</v>
      </c>
      <c r="J968" s="143">
        <f t="shared" ref="J968:J990" si="31">E968*G968</f>
        <v>0</v>
      </c>
    </row>
    <row r="969" spans="2:10" x14ac:dyDescent="0.25">
      <c r="B969" t="s">
        <v>1001</v>
      </c>
      <c r="C969">
        <v>100</v>
      </c>
      <c r="D969" s="149">
        <v>16152</v>
      </c>
      <c r="E969" s="149">
        <v>0</v>
      </c>
      <c r="G969" s="143">
        <v>6.1487603305785121E-2</v>
      </c>
      <c r="I969" s="143">
        <f t="shared" si="30"/>
        <v>993.14776859504127</v>
      </c>
      <c r="J969" s="143">
        <f t="shared" si="31"/>
        <v>0</v>
      </c>
    </row>
    <row r="970" spans="2:10" x14ac:dyDescent="0.25">
      <c r="B970" t="s">
        <v>1002</v>
      </c>
      <c r="C970">
        <v>100</v>
      </c>
      <c r="D970" s="149">
        <v>20986</v>
      </c>
      <c r="E970" s="149">
        <v>0</v>
      </c>
      <c r="G970" s="143">
        <v>6.1487603305785121E-2</v>
      </c>
      <c r="I970" s="143">
        <f t="shared" si="30"/>
        <v>1290.3788429752065</v>
      </c>
      <c r="J970" s="143">
        <f t="shared" si="31"/>
        <v>0</v>
      </c>
    </row>
    <row r="971" spans="2:10" x14ac:dyDescent="0.25">
      <c r="B971" t="s">
        <v>1003</v>
      </c>
      <c r="C971">
        <v>100</v>
      </c>
      <c r="D971" s="149">
        <v>9035</v>
      </c>
      <c r="E971" s="149">
        <v>0</v>
      </c>
      <c r="G971" s="143">
        <v>5.5537190082644627E-2</v>
      </c>
      <c r="I971" s="143">
        <f t="shared" si="30"/>
        <v>501.77851239669423</v>
      </c>
      <c r="J971" s="143">
        <f t="shared" si="31"/>
        <v>0</v>
      </c>
    </row>
    <row r="972" spans="2:10" x14ac:dyDescent="0.25">
      <c r="B972" t="s">
        <v>1004</v>
      </c>
      <c r="C972">
        <v>100</v>
      </c>
      <c r="D972" s="149">
        <v>7992</v>
      </c>
      <c r="E972">
        <v>0</v>
      </c>
      <c r="G972" s="143">
        <v>6.1487603305785121E-2</v>
      </c>
      <c r="I972" s="143">
        <f t="shared" si="30"/>
        <v>491.40892561983469</v>
      </c>
      <c r="J972" s="143">
        <f t="shared" si="31"/>
        <v>0</v>
      </c>
    </row>
    <row r="973" spans="2:10" x14ac:dyDescent="0.25">
      <c r="B973" t="s">
        <v>1005</v>
      </c>
      <c r="C973">
        <v>100</v>
      </c>
      <c r="D973" s="149">
        <v>7467</v>
      </c>
      <c r="E973" s="149">
        <v>0</v>
      </c>
      <c r="G973" s="143">
        <v>5.9504132231404959E-2</v>
      </c>
      <c r="I973" s="143">
        <f t="shared" si="30"/>
        <v>444.31735537190082</v>
      </c>
      <c r="J973" s="143">
        <f t="shared" si="31"/>
        <v>0</v>
      </c>
    </row>
    <row r="974" spans="2:10" x14ac:dyDescent="0.25">
      <c r="B974" t="s">
        <v>1006</v>
      </c>
      <c r="C974">
        <v>100</v>
      </c>
      <c r="D974" s="149">
        <v>8006</v>
      </c>
      <c r="E974" s="149">
        <v>0</v>
      </c>
      <c r="G974" s="143">
        <v>6.1487603305785121E-2</v>
      </c>
      <c r="I974" s="143">
        <f t="shared" si="30"/>
        <v>492.2697520661157</v>
      </c>
      <c r="J974" s="143">
        <f t="shared" si="31"/>
        <v>0</v>
      </c>
    </row>
    <row r="975" spans="2:10" x14ac:dyDescent="0.25">
      <c r="B975" t="s">
        <v>1007</v>
      </c>
      <c r="C975">
        <v>100</v>
      </c>
      <c r="D975" s="149">
        <v>8014</v>
      </c>
      <c r="E975" s="149">
        <v>0</v>
      </c>
      <c r="G975" s="143">
        <v>5.9504132231404959E-2</v>
      </c>
      <c r="I975" s="143">
        <f t="shared" si="30"/>
        <v>476.86611570247936</v>
      </c>
      <c r="J975" s="143">
        <f t="shared" si="31"/>
        <v>0</v>
      </c>
    </row>
    <row r="976" spans="2:10" x14ac:dyDescent="0.25">
      <c r="B976" t="s">
        <v>1008</v>
      </c>
      <c r="C976">
        <v>100</v>
      </c>
      <c r="D976" s="149">
        <v>10746</v>
      </c>
      <c r="E976" s="149">
        <v>0</v>
      </c>
      <c r="G976" s="143">
        <v>6.1487603305785121E-2</v>
      </c>
      <c r="I976" s="143">
        <f t="shared" si="30"/>
        <v>660.74578512396693</v>
      </c>
      <c r="J976" s="143">
        <f t="shared" si="31"/>
        <v>0</v>
      </c>
    </row>
    <row r="977" spans="2:10" x14ac:dyDescent="0.25">
      <c r="B977" t="s">
        <v>1009</v>
      </c>
      <c r="C977">
        <v>100</v>
      </c>
      <c r="D977" s="149">
        <v>6003</v>
      </c>
      <c r="E977" s="149">
        <v>0</v>
      </c>
      <c r="G977" s="143">
        <v>6.1487603305785121E-2</v>
      </c>
      <c r="I977" s="143">
        <f t="shared" si="30"/>
        <v>369.11008264462811</v>
      </c>
      <c r="J977" s="143">
        <f t="shared" si="31"/>
        <v>0</v>
      </c>
    </row>
    <row r="978" spans="2:10" x14ac:dyDescent="0.25">
      <c r="B978" t="s">
        <v>1010</v>
      </c>
      <c r="C978">
        <v>100</v>
      </c>
      <c r="D978" s="149">
        <v>5169</v>
      </c>
      <c r="E978" s="149">
        <v>0</v>
      </c>
      <c r="G978" s="143">
        <v>5.9504132231404959E-2</v>
      </c>
      <c r="I978" s="143">
        <f t="shared" si="30"/>
        <v>307.57685950413224</v>
      </c>
      <c r="J978" s="143">
        <f t="shared" si="31"/>
        <v>0</v>
      </c>
    </row>
    <row r="979" spans="2:10" x14ac:dyDescent="0.25">
      <c r="B979" t="s">
        <v>1011</v>
      </c>
      <c r="C979">
        <v>100</v>
      </c>
      <c r="D979" s="149">
        <v>7325</v>
      </c>
      <c r="E979" s="149">
        <v>0</v>
      </c>
      <c r="G979" s="143">
        <v>6.1487603305785121E-2</v>
      </c>
      <c r="I979" s="143">
        <f t="shared" si="30"/>
        <v>450.39669421487599</v>
      </c>
      <c r="J979" s="143">
        <f t="shared" si="31"/>
        <v>0</v>
      </c>
    </row>
    <row r="980" spans="2:10" x14ac:dyDescent="0.25">
      <c r="B980" t="s">
        <v>1012</v>
      </c>
      <c r="C980">
        <v>100</v>
      </c>
      <c r="D980" s="149">
        <v>6998</v>
      </c>
      <c r="E980" s="149">
        <v>0</v>
      </c>
      <c r="G980" s="143">
        <v>5.9504132231404959E-2</v>
      </c>
      <c r="I980" s="143">
        <f t="shared" si="30"/>
        <v>416.40991735537193</v>
      </c>
      <c r="J980" s="143">
        <f t="shared" si="31"/>
        <v>0</v>
      </c>
    </row>
    <row r="981" spans="2:10" x14ac:dyDescent="0.25">
      <c r="B981" t="s">
        <v>1013</v>
      </c>
      <c r="C981">
        <v>100</v>
      </c>
      <c r="D981" s="149">
        <v>28073</v>
      </c>
      <c r="E981" s="149">
        <v>0</v>
      </c>
      <c r="G981" s="143">
        <v>6.1487603305785121E-2</v>
      </c>
      <c r="I981" s="143">
        <f t="shared" si="30"/>
        <v>1726.1414876033057</v>
      </c>
      <c r="J981" s="143">
        <f t="shared" si="31"/>
        <v>0</v>
      </c>
    </row>
    <row r="982" spans="2:10" x14ac:dyDescent="0.25">
      <c r="B982" t="s">
        <v>1014</v>
      </c>
      <c r="C982">
        <v>100</v>
      </c>
      <c r="D982" s="149">
        <v>29466</v>
      </c>
      <c r="E982" s="149">
        <v>0</v>
      </c>
      <c r="G982" s="143">
        <v>6.1487603305785121E-2</v>
      </c>
      <c r="I982" s="143">
        <f t="shared" si="30"/>
        <v>1811.7937190082644</v>
      </c>
      <c r="J982" s="143">
        <f t="shared" si="31"/>
        <v>0</v>
      </c>
    </row>
    <row r="983" spans="2:10" x14ac:dyDescent="0.25">
      <c r="B983" t="s">
        <v>1015</v>
      </c>
      <c r="C983">
        <v>100</v>
      </c>
      <c r="D983" s="149">
        <v>8671</v>
      </c>
      <c r="E983">
        <v>0</v>
      </c>
      <c r="G983" s="143">
        <v>5.5537190082644627E-2</v>
      </c>
      <c r="I983" s="143">
        <f t="shared" si="30"/>
        <v>481.56297520661155</v>
      </c>
      <c r="J983" s="143">
        <f t="shared" si="31"/>
        <v>0</v>
      </c>
    </row>
    <row r="984" spans="2:10" x14ac:dyDescent="0.25">
      <c r="B984" t="s">
        <v>1016</v>
      </c>
      <c r="C984">
        <v>100</v>
      </c>
      <c r="D984" s="149">
        <v>10346</v>
      </c>
      <c r="E984" s="149">
        <v>0</v>
      </c>
      <c r="G984" s="143">
        <v>6.1487603305785121E-2</v>
      </c>
      <c r="I984" s="143">
        <f t="shared" si="30"/>
        <v>636.15074380165288</v>
      </c>
      <c r="J984" s="143">
        <f t="shared" si="31"/>
        <v>0</v>
      </c>
    </row>
    <row r="985" spans="2:10" x14ac:dyDescent="0.25">
      <c r="B985" t="s">
        <v>1017</v>
      </c>
      <c r="C985">
        <v>100</v>
      </c>
      <c r="D985" s="149">
        <v>18001</v>
      </c>
      <c r="E985" s="149">
        <v>0</v>
      </c>
      <c r="G985" s="143">
        <v>5.9504132231404959E-2</v>
      </c>
      <c r="I985" s="143">
        <f t="shared" si="30"/>
        <v>1071.1338842975206</v>
      </c>
      <c r="J985" s="143">
        <f t="shared" si="31"/>
        <v>0</v>
      </c>
    </row>
    <row r="986" spans="2:10" x14ac:dyDescent="0.25">
      <c r="B986" t="s">
        <v>1018</v>
      </c>
      <c r="C986">
        <v>100</v>
      </c>
      <c r="D986" s="149">
        <v>19197</v>
      </c>
      <c r="E986" s="149">
        <v>0</v>
      </c>
      <c r="G986" s="143">
        <v>6.1487603305785121E-2</v>
      </c>
      <c r="I986" s="143">
        <f t="shared" si="30"/>
        <v>1180.377520661157</v>
      </c>
      <c r="J986" s="143">
        <f t="shared" si="31"/>
        <v>0</v>
      </c>
    </row>
    <row r="987" spans="2:10" x14ac:dyDescent="0.25">
      <c r="B987" t="s">
        <v>1019</v>
      </c>
      <c r="C987">
        <v>100</v>
      </c>
      <c r="D987" s="149">
        <v>6928</v>
      </c>
      <c r="E987" s="149">
        <v>0</v>
      </c>
      <c r="G987" s="143">
        <v>5.9504132231404959E-2</v>
      </c>
      <c r="I987" s="143">
        <f t="shared" si="30"/>
        <v>412.24462809917355</v>
      </c>
      <c r="J987" s="143">
        <f t="shared" si="31"/>
        <v>0</v>
      </c>
    </row>
    <row r="988" spans="2:10" x14ac:dyDescent="0.25">
      <c r="B988" t="s">
        <v>1020</v>
      </c>
      <c r="C988">
        <v>100</v>
      </c>
      <c r="D988" s="149">
        <v>12598</v>
      </c>
      <c r="E988" s="149">
        <v>0</v>
      </c>
      <c r="G988" s="143">
        <v>6.1487603305785121E-2</v>
      </c>
      <c r="I988" s="143">
        <f t="shared" si="30"/>
        <v>774.62082644628094</v>
      </c>
      <c r="J988" s="143">
        <f t="shared" si="31"/>
        <v>0</v>
      </c>
    </row>
    <row r="989" spans="2:10" x14ac:dyDescent="0.25">
      <c r="B989" t="s">
        <v>1021</v>
      </c>
      <c r="C989">
        <v>100</v>
      </c>
      <c r="D989" s="149">
        <v>7044</v>
      </c>
      <c r="E989" s="149">
        <v>0</v>
      </c>
      <c r="G989" s="143">
        <v>6.1487603305785121E-2</v>
      </c>
      <c r="I989" s="143">
        <f t="shared" si="30"/>
        <v>433.11867768595039</v>
      </c>
      <c r="J989" s="143">
        <f t="shared" si="31"/>
        <v>0</v>
      </c>
    </row>
    <row r="990" spans="2:10" x14ac:dyDescent="0.25">
      <c r="B990" t="s">
        <v>1022</v>
      </c>
      <c r="C990">
        <v>100</v>
      </c>
      <c r="D990" s="149">
        <v>10921</v>
      </c>
      <c r="E990" s="149">
        <v>0</v>
      </c>
      <c r="G990" s="143">
        <v>5.9504132231404959E-2</v>
      </c>
      <c r="I990" s="143">
        <f t="shared" si="30"/>
        <v>649.84462809917352</v>
      </c>
      <c r="J990" s="143">
        <f t="shared" si="31"/>
        <v>0</v>
      </c>
    </row>
  </sheetData>
  <autoFilter ref="C5:C990"/>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4:J990"/>
  <sheetViews>
    <sheetView workbookViewId="0">
      <selection activeCell="M610" sqref="M610"/>
    </sheetView>
  </sheetViews>
  <sheetFormatPr defaultRowHeight="15" x14ac:dyDescent="0.25"/>
  <cols>
    <col min="1" max="1" width="9.140625" style="148"/>
    <col min="2" max="2" width="17.42578125" style="148" bestFit="1" customWidth="1"/>
    <col min="3" max="16384" width="9.140625" style="148"/>
  </cols>
  <sheetData>
    <row r="4" spans="2:10" x14ac:dyDescent="0.25">
      <c r="C4" s="148" t="s">
        <v>1282</v>
      </c>
      <c r="D4" s="148" t="s">
        <v>1280</v>
      </c>
      <c r="E4" s="148" t="s">
        <v>1281</v>
      </c>
      <c r="I4" s="148" t="s">
        <v>1276</v>
      </c>
      <c r="J4" s="148" t="s">
        <v>1277</v>
      </c>
    </row>
    <row r="5" spans="2:10" x14ac:dyDescent="0.25">
      <c r="B5" s="148" t="s">
        <v>1274</v>
      </c>
      <c r="C5" s="148" t="s">
        <v>1275</v>
      </c>
      <c r="D5" s="148" t="s">
        <v>33</v>
      </c>
      <c r="E5" s="148" t="s">
        <v>33</v>
      </c>
      <c r="G5" s="148" t="s">
        <v>1279</v>
      </c>
      <c r="I5" s="148" t="s">
        <v>1206</v>
      </c>
      <c r="J5" s="148" t="s">
        <v>1206</v>
      </c>
    </row>
    <row r="6" spans="2:10" hidden="1" x14ac:dyDescent="0.25">
      <c r="B6" s="148" t="s">
        <v>1274</v>
      </c>
      <c r="C6" s="148" t="s">
        <v>1090</v>
      </c>
      <c r="D6" s="148" t="s">
        <v>1090</v>
      </c>
      <c r="E6" s="148" t="s">
        <v>1090</v>
      </c>
    </row>
    <row r="7" spans="2:10" hidden="1" x14ac:dyDescent="0.25">
      <c r="B7" s="148" t="s">
        <v>39</v>
      </c>
      <c r="C7" s="148">
        <v>100</v>
      </c>
      <c r="D7" s="149">
        <v>6282</v>
      </c>
      <c r="E7" s="149">
        <v>3250</v>
      </c>
      <c r="G7" s="148">
        <v>6.1487603305785121E-2</v>
      </c>
      <c r="I7" s="148">
        <f>D7*G7</f>
        <v>386.26512396694216</v>
      </c>
      <c r="J7" s="148">
        <f>E7*G7</f>
        <v>199.83471074380165</v>
      </c>
    </row>
    <row r="8" spans="2:10" hidden="1" x14ac:dyDescent="0.25">
      <c r="B8" s="148" t="s">
        <v>40</v>
      </c>
      <c r="C8" s="148">
        <v>100</v>
      </c>
      <c r="D8" s="149">
        <v>6617</v>
      </c>
      <c r="E8" s="149">
        <v>3250</v>
      </c>
      <c r="G8" s="148">
        <v>5.9504132231404959E-2</v>
      </c>
      <c r="I8" s="148">
        <f t="shared" ref="I8:I71" si="0">D8*G8</f>
        <v>393.73884297520664</v>
      </c>
      <c r="J8" s="148">
        <f t="shared" ref="J8:J71" si="1">E8*G8</f>
        <v>193.38842975206612</v>
      </c>
    </row>
    <row r="9" spans="2:10" x14ac:dyDescent="0.25">
      <c r="B9" s="148" t="s">
        <v>41</v>
      </c>
      <c r="C9" s="148">
        <v>300</v>
      </c>
      <c r="D9" s="149">
        <v>3250</v>
      </c>
      <c r="E9" s="149">
        <v>3250</v>
      </c>
      <c r="G9" s="148">
        <v>6.1487603305785121E-2</v>
      </c>
      <c r="I9" s="148">
        <f t="shared" si="0"/>
        <v>199.83471074380165</v>
      </c>
      <c r="J9" s="148">
        <f t="shared" si="1"/>
        <v>199.83471074380165</v>
      </c>
    </row>
    <row r="10" spans="2:10" hidden="1" x14ac:dyDescent="0.25">
      <c r="B10" s="148" t="s">
        <v>42</v>
      </c>
      <c r="C10" s="148">
        <v>200</v>
      </c>
      <c r="D10" s="149">
        <v>3250</v>
      </c>
      <c r="E10" s="149">
        <v>3250</v>
      </c>
      <c r="G10" s="148">
        <v>6.1487603305785121E-2</v>
      </c>
      <c r="I10" s="148">
        <f t="shared" si="0"/>
        <v>199.83471074380165</v>
      </c>
      <c r="J10" s="148">
        <f t="shared" si="1"/>
        <v>199.83471074380165</v>
      </c>
    </row>
    <row r="11" spans="2:10" x14ac:dyDescent="0.25">
      <c r="B11" s="148" t="s">
        <v>43</v>
      </c>
      <c r="C11" s="148">
        <v>300</v>
      </c>
      <c r="D11" s="149">
        <v>3250</v>
      </c>
      <c r="E11" s="149">
        <v>3250</v>
      </c>
      <c r="G11" s="148">
        <v>5.5537190082644627E-2</v>
      </c>
      <c r="I11" s="148">
        <f t="shared" si="0"/>
        <v>180.49586776859505</v>
      </c>
      <c r="J11" s="148">
        <f t="shared" si="1"/>
        <v>180.49586776859505</v>
      </c>
    </row>
    <row r="12" spans="2:10" x14ac:dyDescent="0.25">
      <c r="B12" s="148" t="s">
        <v>44</v>
      </c>
      <c r="C12" s="148">
        <v>300</v>
      </c>
      <c r="D12" s="149">
        <v>3250</v>
      </c>
      <c r="E12" s="149">
        <v>3250</v>
      </c>
      <c r="G12" s="148">
        <v>6.1487603305785121E-2</v>
      </c>
      <c r="I12" s="148">
        <f t="shared" si="0"/>
        <v>199.83471074380165</v>
      </c>
      <c r="J12" s="148">
        <f t="shared" si="1"/>
        <v>199.83471074380165</v>
      </c>
    </row>
    <row r="13" spans="2:10" hidden="1" x14ac:dyDescent="0.25">
      <c r="B13" s="148" t="s">
        <v>45</v>
      </c>
      <c r="C13" s="148">
        <v>100</v>
      </c>
      <c r="D13" s="149">
        <v>4873</v>
      </c>
      <c r="E13" s="149">
        <v>3250</v>
      </c>
      <c r="G13" s="148">
        <v>5.9504132231404959E-2</v>
      </c>
      <c r="I13" s="148">
        <f t="shared" si="0"/>
        <v>289.96363636363634</v>
      </c>
      <c r="J13" s="148">
        <f t="shared" si="1"/>
        <v>193.38842975206612</v>
      </c>
    </row>
    <row r="14" spans="2:10" hidden="1" x14ac:dyDescent="0.25">
      <c r="B14" s="148" t="s">
        <v>46</v>
      </c>
      <c r="C14" s="148">
        <v>100</v>
      </c>
      <c r="D14" s="149">
        <v>12001</v>
      </c>
      <c r="E14" s="149">
        <v>3250</v>
      </c>
      <c r="G14" s="148">
        <v>6.1487603305785121E-2</v>
      </c>
      <c r="I14" s="148">
        <f t="shared" si="0"/>
        <v>737.91272727272724</v>
      </c>
      <c r="J14" s="148">
        <f t="shared" si="1"/>
        <v>199.83471074380165</v>
      </c>
    </row>
    <row r="15" spans="2:10" hidden="1" x14ac:dyDescent="0.25">
      <c r="B15" s="148" t="s">
        <v>47</v>
      </c>
      <c r="C15" s="148">
        <v>100</v>
      </c>
      <c r="D15" s="149">
        <v>10932</v>
      </c>
      <c r="E15" s="149">
        <v>3250</v>
      </c>
      <c r="G15" s="148">
        <v>5.9504132231404959E-2</v>
      </c>
      <c r="I15" s="148">
        <f t="shared" si="0"/>
        <v>650.49917355371906</v>
      </c>
      <c r="J15" s="148">
        <f t="shared" si="1"/>
        <v>193.38842975206612</v>
      </c>
    </row>
    <row r="16" spans="2:10" hidden="1" x14ac:dyDescent="0.25">
      <c r="B16" s="148" t="s">
        <v>48</v>
      </c>
      <c r="C16" s="148">
        <v>100</v>
      </c>
      <c r="D16" s="149">
        <v>12039</v>
      </c>
      <c r="E16" s="149">
        <v>3250</v>
      </c>
      <c r="G16" s="148">
        <v>6.1487603305785121E-2</v>
      </c>
      <c r="I16" s="148">
        <f t="shared" si="0"/>
        <v>740.2492561983471</v>
      </c>
      <c r="J16" s="148">
        <f t="shared" si="1"/>
        <v>199.83471074380165</v>
      </c>
    </row>
    <row r="17" spans="2:10" hidden="1" x14ac:dyDescent="0.25">
      <c r="B17" s="148" t="s">
        <v>49</v>
      </c>
      <c r="C17" s="148">
        <v>100</v>
      </c>
      <c r="D17" s="149">
        <v>10752</v>
      </c>
      <c r="E17" s="149">
        <v>3250</v>
      </c>
      <c r="G17" s="148">
        <v>6.1487603305785121E-2</v>
      </c>
      <c r="I17" s="148">
        <f t="shared" si="0"/>
        <v>661.11471074380165</v>
      </c>
      <c r="J17" s="148">
        <f t="shared" si="1"/>
        <v>199.83471074380165</v>
      </c>
    </row>
    <row r="18" spans="2:10" hidden="1" x14ac:dyDescent="0.25">
      <c r="B18" s="148" t="s">
        <v>50</v>
      </c>
      <c r="C18" s="148">
        <v>100</v>
      </c>
      <c r="D18" s="149">
        <v>10131</v>
      </c>
      <c r="E18" s="149">
        <v>3250</v>
      </c>
      <c r="G18" s="148">
        <v>5.9504132231404959E-2</v>
      </c>
      <c r="I18" s="148">
        <f t="shared" si="0"/>
        <v>602.83636363636367</v>
      </c>
      <c r="J18" s="148">
        <f t="shared" si="1"/>
        <v>193.38842975206612</v>
      </c>
    </row>
    <row r="19" spans="2:10" hidden="1" x14ac:dyDescent="0.25">
      <c r="B19" s="148" t="s">
        <v>51</v>
      </c>
      <c r="C19" s="148">
        <v>100</v>
      </c>
      <c r="D19" s="149">
        <v>5029</v>
      </c>
      <c r="E19" s="149">
        <v>3250</v>
      </c>
      <c r="G19" s="148">
        <v>6.1487603305785121E-2</v>
      </c>
      <c r="I19" s="148">
        <f t="shared" si="0"/>
        <v>309.2211570247934</v>
      </c>
      <c r="J19" s="148">
        <f t="shared" si="1"/>
        <v>199.83471074380165</v>
      </c>
    </row>
    <row r="20" spans="2:10" hidden="1" x14ac:dyDescent="0.25">
      <c r="B20" s="148" t="s">
        <v>52</v>
      </c>
      <c r="C20" s="148">
        <v>100</v>
      </c>
      <c r="D20" s="149">
        <v>7973</v>
      </c>
      <c r="E20" s="149">
        <v>3250</v>
      </c>
      <c r="G20" s="148">
        <v>5.9504132231404959E-2</v>
      </c>
      <c r="I20" s="148">
        <f t="shared" si="0"/>
        <v>474.42644628099174</v>
      </c>
      <c r="J20" s="148">
        <f t="shared" si="1"/>
        <v>193.38842975206612</v>
      </c>
    </row>
    <row r="21" spans="2:10" x14ac:dyDescent="0.25">
      <c r="B21" s="148" t="s">
        <v>53</v>
      </c>
      <c r="C21" s="148">
        <v>300</v>
      </c>
      <c r="D21" s="149">
        <v>3250</v>
      </c>
      <c r="E21" s="149">
        <v>3250</v>
      </c>
      <c r="G21" s="148">
        <v>6.1487603305785121E-2</v>
      </c>
      <c r="I21" s="148">
        <f t="shared" si="0"/>
        <v>199.83471074380165</v>
      </c>
      <c r="J21" s="148">
        <f t="shared" si="1"/>
        <v>199.83471074380165</v>
      </c>
    </row>
    <row r="22" spans="2:10" x14ac:dyDescent="0.25">
      <c r="B22" s="148" t="s">
        <v>54</v>
      </c>
      <c r="C22" s="148">
        <v>300</v>
      </c>
      <c r="D22" s="149">
        <v>3250</v>
      </c>
      <c r="E22" s="149">
        <v>3250</v>
      </c>
      <c r="G22" s="148">
        <v>6.1487603305785121E-2</v>
      </c>
      <c r="I22" s="148">
        <f t="shared" si="0"/>
        <v>199.83471074380165</v>
      </c>
      <c r="J22" s="148">
        <f t="shared" si="1"/>
        <v>199.83471074380165</v>
      </c>
    </row>
    <row r="23" spans="2:10" hidden="1" x14ac:dyDescent="0.25">
      <c r="B23" s="148" t="s">
        <v>55</v>
      </c>
      <c r="C23" s="148">
        <v>100</v>
      </c>
      <c r="D23" s="149">
        <v>3381</v>
      </c>
      <c r="E23" s="149">
        <v>3250</v>
      </c>
      <c r="G23" s="148">
        <v>5.5537190082644627E-2</v>
      </c>
      <c r="I23" s="148">
        <f t="shared" si="0"/>
        <v>187.77123966942148</v>
      </c>
      <c r="J23" s="148">
        <f t="shared" si="1"/>
        <v>180.49586776859505</v>
      </c>
    </row>
    <row r="24" spans="2:10" hidden="1" x14ac:dyDescent="0.25">
      <c r="B24" s="148" t="s">
        <v>56</v>
      </c>
      <c r="C24" s="148">
        <v>200</v>
      </c>
      <c r="D24" s="149">
        <v>3250</v>
      </c>
      <c r="E24" s="149">
        <v>3250</v>
      </c>
      <c r="G24" s="148">
        <v>6.1487603305785121E-2</v>
      </c>
      <c r="I24" s="148">
        <f t="shared" si="0"/>
        <v>199.83471074380165</v>
      </c>
      <c r="J24" s="148">
        <f t="shared" si="1"/>
        <v>199.83471074380165</v>
      </c>
    </row>
    <row r="25" spans="2:10" hidden="1" x14ac:dyDescent="0.25">
      <c r="B25" s="148" t="s">
        <v>57</v>
      </c>
      <c r="C25" s="148">
        <v>200</v>
      </c>
      <c r="D25" s="149">
        <v>3250</v>
      </c>
      <c r="E25" s="149">
        <v>3250</v>
      </c>
      <c r="G25" s="148">
        <v>5.9504132231404959E-2</v>
      </c>
      <c r="I25" s="148">
        <f t="shared" si="0"/>
        <v>193.38842975206612</v>
      </c>
      <c r="J25" s="148">
        <f t="shared" si="1"/>
        <v>193.38842975206612</v>
      </c>
    </row>
    <row r="26" spans="2:10" hidden="1" x14ac:dyDescent="0.25">
      <c r="B26" s="148" t="s">
        <v>58</v>
      </c>
      <c r="C26" s="148">
        <v>100</v>
      </c>
      <c r="D26" s="149">
        <v>10347</v>
      </c>
      <c r="E26" s="149">
        <v>3250</v>
      </c>
      <c r="G26" s="148">
        <v>6.1487603305785121E-2</v>
      </c>
      <c r="I26" s="148">
        <f t="shared" si="0"/>
        <v>636.21223140495863</v>
      </c>
      <c r="J26" s="148">
        <f t="shared" si="1"/>
        <v>199.83471074380165</v>
      </c>
    </row>
    <row r="27" spans="2:10" hidden="1" x14ac:dyDescent="0.25">
      <c r="B27" s="148" t="s">
        <v>59</v>
      </c>
      <c r="C27" s="148">
        <v>100</v>
      </c>
      <c r="D27" s="149">
        <v>10361</v>
      </c>
      <c r="E27" s="149">
        <v>3250</v>
      </c>
      <c r="G27" s="148">
        <v>5.9504132231404959E-2</v>
      </c>
      <c r="I27" s="148">
        <f t="shared" si="0"/>
        <v>616.52231404958673</v>
      </c>
      <c r="J27" s="148">
        <f t="shared" si="1"/>
        <v>193.38842975206612</v>
      </c>
    </row>
    <row r="28" spans="2:10" hidden="1" x14ac:dyDescent="0.25">
      <c r="B28" s="148" t="s">
        <v>60</v>
      </c>
      <c r="C28" s="148">
        <v>100</v>
      </c>
      <c r="D28" s="149">
        <v>11527</v>
      </c>
      <c r="E28" s="149">
        <v>3250</v>
      </c>
      <c r="G28" s="148">
        <v>6.1487603305785121E-2</v>
      </c>
      <c r="I28" s="148">
        <f t="shared" si="0"/>
        <v>708.76760330578509</v>
      </c>
      <c r="J28" s="148">
        <f t="shared" si="1"/>
        <v>199.83471074380165</v>
      </c>
    </row>
    <row r="29" spans="2:10" hidden="1" x14ac:dyDescent="0.25">
      <c r="B29" s="148" t="s">
        <v>61</v>
      </c>
      <c r="C29" s="148">
        <v>100</v>
      </c>
      <c r="D29" s="149">
        <v>10281</v>
      </c>
      <c r="E29" s="149">
        <v>3250</v>
      </c>
      <c r="G29" s="148">
        <v>6.1487603305785121E-2</v>
      </c>
      <c r="I29" s="148">
        <f t="shared" si="0"/>
        <v>632.15404958677686</v>
      </c>
      <c r="J29" s="148">
        <f t="shared" si="1"/>
        <v>199.83471074380165</v>
      </c>
    </row>
    <row r="30" spans="2:10" hidden="1" x14ac:dyDescent="0.25">
      <c r="B30" s="148" t="s">
        <v>62</v>
      </c>
      <c r="C30" s="148">
        <v>100</v>
      </c>
      <c r="D30" s="149">
        <v>4532</v>
      </c>
      <c r="E30" s="149">
        <v>3250</v>
      </c>
      <c r="G30" s="148">
        <v>5.9504132231404959E-2</v>
      </c>
      <c r="I30" s="148">
        <f t="shared" si="0"/>
        <v>269.67272727272729</v>
      </c>
      <c r="J30" s="148">
        <f t="shared" si="1"/>
        <v>193.38842975206612</v>
      </c>
    </row>
    <row r="31" spans="2:10" hidden="1" x14ac:dyDescent="0.25">
      <c r="B31" s="148" t="s">
        <v>63</v>
      </c>
      <c r="C31" s="148">
        <v>100</v>
      </c>
      <c r="D31" s="149">
        <v>5572</v>
      </c>
      <c r="E31" s="149">
        <v>3250</v>
      </c>
      <c r="G31" s="148">
        <v>6.1487603305785121E-2</v>
      </c>
      <c r="I31" s="148">
        <f t="shared" si="0"/>
        <v>342.60892561983468</v>
      </c>
      <c r="J31" s="148">
        <f t="shared" si="1"/>
        <v>199.83471074380165</v>
      </c>
    </row>
    <row r="32" spans="2:10" hidden="1" x14ac:dyDescent="0.25">
      <c r="B32" s="148" t="s">
        <v>64</v>
      </c>
      <c r="C32" s="148">
        <v>100</v>
      </c>
      <c r="D32" s="149">
        <v>6150</v>
      </c>
      <c r="E32" s="149">
        <v>3250</v>
      </c>
      <c r="G32" s="148">
        <v>5.9504132231404959E-2</v>
      </c>
      <c r="I32" s="148">
        <f t="shared" si="0"/>
        <v>365.95041322314052</v>
      </c>
      <c r="J32" s="148">
        <f t="shared" si="1"/>
        <v>193.38842975206612</v>
      </c>
    </row>
    <row r="33" spans="2:10" hidden="1" x14ac:dyDescent="0.25">
      <c r="B33" s="148" t="s">
        <v>65</v>
      </c>
      <c r="C33" s="148">
        <v>100</v>
      </c>
      <c r="D33" s="149">
        <v>5518</v>
      </c>
      <c r="E33" s="149">
        <v>3250</v>
      </c>
      <c r="G33" s="148">
        <v>6.1487603305785121E-2</v>
      </c>
      <c r="I33" s="148">
        <f t="shared" si="0"/>
        <v>339.28859504132231</v>
      </c>
      <c r="J33" s="148">
        <f t="shared" si="1"/>
        <v>199.83471074380165</v>
      </c>
    </row>
    <row r="34" spans="2:10" hidden="1" x14ac:dyDescent="0.25">
      <c r="B34" s="148" t="s">
        <v>66</v>
      </c>
      <c r="C34" s="148">
        <v>200</v>
      </c>
      <c r="D34" s="149">
        <v>3250</v>
      </c>
      <c r="E34" s="149">
        <v>3250</v>
      </c>
      <c r="G34" s="148">
        <v>6.1487603305785121E-2</v>
      </c>
      <c r="I34" s="148">
        <f t="shared" si="0"/>
        <v>199.83471074380165</v>
      </c>
      <c r="J34" s="148">
        <f t="shared" si="1"/>
        <v>199.83471074380165</v>
      </c>
    </row>
    <row r="35" spans="2:10" hidden="1" x14ac:dyDescent="0.25">
      <c r="B35" s="148" t="s">
        <v>67</v>
      </c>
      <c r="C35" s="148">
        <v>200</v>
      </c>
      <c r="D35" s="149">
        <v>3250</v>
      </c>
      <c r="E35" s="149">
        <v>3250</v>
      </c>
      <c r="G35" s="148">
        <v>5.752066115702479E-2</v>
      </c>
      <c r="I35" s="148">
        <f t="shared" si="0"/>
        <v>186.94214876033055</v>
      </c>
      <c r="J35" s="148">
        <f t="shared" si="1"/>
        <v>186.94214876033055</v>
      </c>
    </row>
    <row r="36" spans="2:10" hidden="1" x14ac:dyDescent="0.25">
      <c r="B36" s="148" t="s">
        <v>68</v>
      </c>
      <c r="C36" s="148">
        <v>100</v>
      </c>
      <c r="D36" s="149">
        <v>6607</v>
      </c>
      <c r="E36" s="149">
        <v>3250</v>
      </c>
      <c r="G36" s="148">
        <v>6.1487603305785121E-2</v>
      </c>
      <c r="I36" s="148">
        <f t="shared" si="0"/>
        <v>406.24859504132229</v>
      </c>
      <c r="J36" s="148">
        <f t="shared" si="1"/>
        <v>199.83471074380165</v>
      </c>
    </row>
    <row r="37" spans="2:10" hidden="1" x14ac:dyDescent="0.25">
      <c r="B37" s="148" t="s">
        <v>69</v>
      </c>
      <c r="C37" s="148">
        <v>100</v>
      </c>
      <c r="D37" s="149">
        <v>4891</v>
      </c>
      <c r="E37" s="149">
        <v>3250</v>
      </c>
      <c r="G37" s="148">
        <v>5.9504132231404959E-2</v>
      </c>
      <c r="I37" s="148">
        <f t="shared" si="0"/>
        <v>291.03471074380167</v>
      </c>
      <c r="J37" s="148">
        <f t="shared" si="1"/>
        <v>193.38842975206612</v>
      </c>
    </row>
    <row r="38" spans="2:10" hidden="1" x14ac:dyDescent="0.25">
      <c r="B38" s="148" t="s">
        <v>70</v>
      </c>
      <c r="C38" s="148">
        <v>100</v>
      </c>
      <c r="D38" s="149">
        <v>8645</v>
      </c>
      <c r="E38" s="149">
        <v>3250</v>
      </c>
      <c r="G38" s="148">
        <v>6.1487603305785121E-2</v>
      </c>
      <c r="I38" s="148">
        <f t="shared" si="0"/>
        <v>531.56033057851232</v>
      </c>
      <c r="J38" s="148">
        <f t="shared" si="1"/>
        <v>199.83471074380165</v>
      </c>
    </row>
    <row r="39" spans="2:10" hidden="1" x14ac:dyDescent="0.25">
      <c r="B39" s="148" t="s">
        <v>71</v>
      </c>
      <c r="C39" s="148">
        <v>100</v>
      </c>
      <c r="D39" s="149">
        <v>9575</v>
      </c>
      <c r="E39" s="149">
        <v>3250</v>
      </c>
      <c r="G39" s="148">
        <v>5.9504132231404959E-2</v>
      </c>
      <c r="I39" s="148">
        <f t="shared" si="0"/>
        <v>569.75206611570252</v>
      </c>
      <c r="J39" s="148">
        <f t="shared" si="1"/>
        <v>193.38842975206612</v>
      </c>
    </row>
    <row r="40" spans="2:10" hidden="1" x14ac:dyDescent="0.25">
      <c r="B40" s="148" t="s">
        <v>72</v>
      </c>
      <c r="C40" s="148">
        <v>100</v>
      </c>
      <c r="D40" s="149">
        <v>10557</v>
      </c>
      <c r="E40" s="149">
        <v>3250</v>
      </c>
      <c r="G40" s="148">
        <v>6.1487603305785121E-2</v>
      </c>
      <c r="I40" s="148">
        <f t="shared" si="0"/>
        <v>649.12462809917349</v>
      </c>
      <c r="J40" s="148">
        <f t="shared" si="1"/>
        <v>199.83471074380165</v>
      </c>
    </row>
    <row r="41" spans="2:10" hidden="1" x14ac:dyDescent="0.25">
      <c r="B41" s="148" t="s">
        <v>73</v>
      </c>
      <c r="C41" s="148">
        <v>100</v>
      </c>
      <c r="D41" s="149">
        <v>7706</v>
      </c>
      <c r="E41" s="149">
        <v>3250</v>
      </c>
      <c r="G41" s="148">
        <v>6.1487603305785121E-2</v>
      </c>
      <c r="I41" s="148">
        <f t="shared" si="0"/>
        <v>473.82347107438017</v>
      </c>
      <c r="J41" s="148">
        <f t="shared" si="1"/>
        <v>199.83471074380165</v>
      </c>
    </row>
    <row r="42" spans="2:10" hidden="1" x14ac:dyDescent="0.25">
      <c r="B42" s="148" t="s">
        <v>74</v>
      </c>
      <c r="C42" s="148">
        <v>100</v>
      </c>
      <c r="D42" s="149">
        <v>6060</v>
      </c>
      <c r="E42" s="149">
        <v>3250</v>
      </c>
      <c r="G42" s="148">
        <v>5.9504132231404959E-2</v>
      </c>
      <c r="I42" s="148">
        <f t="shared" si="0"/>
        <v>360.59504132231405</v>
      </c>
      <c r="J42" s="148">
        <f t="shared" si="1"/>
        <v>193.38842975206612</v>
      </c>
    </row>
    <row r="43" spans="2:10" hidden="1" x14ac:dyDescent="0.25">
      <c r="B43" s="148" t="s">
        <v>75</v>
      </c>
      <c r="C43" s="148">
        <v>100</v>
      </c>
      <c r="D43" s="149">
        <v>4034</v>
      </c>
      <c r="E43" s="149">
        <v>3250</v>
      </c>
      <c r="G43" s="148">
        <v>6.1487603305785121E-2</v>
      </c>
      <c r="I43" s="148">
        <f t="shared" si="0"/>
        <v>248.04099173553718</v>
      </c>
      <c r="J43" s="148">
        <f t="shared" si="1"/>
        <v>199.83471074380165</v>
      </c>
    </row>
    <row r="44" spans="2:10" hidden="1" x14ac:dyDescent="0.25">
      <c r="B44" s="148" t="s">
        <v>76</v>
      </c>
      <c r="C44" s="148">
        <v>200</v>
      </c>
      <c r="D44" s="149">
        <v>3250</v>
      </c>
      <c r="E44" s="149">
        <v>3250</v>
      </c>
      <c r="G44" s="148">
        <v>5.9504132231404959E-2</v>
      </c>
      <c r="I44" s="148">
        <f t="shared" si="0"/>
        <v>193.38842975206612</v>
      </c>
      <c r="J44" s="148">
        <f t="shared" si="1"/>
        <v>193.38842975206612</v>
      </c>
    </row>
    <row r="45" spans="2:10" hidden="1" x14ac:dyDescent="0.25">
      <c r="B45" s="148" t="s">
        <v>77</v>
      </c>
      <c r="C45" s="148">
        <v>200</v>
      </c>
      <c r="D45" s="149">
        <v>3250</v>
      </c>
      <c r="E45" s="149">
        <v>3250</v>
      </c>
      <c r="G45" s="148">
        <v>6.1487603305785121E-2</v>
      </c>
      <c r="I45" s="148">
        <f t="shared" si="0"/>
        <v>199.83471074380165</v>
      </c>
      <c r="J45" s="148">
        <f t="shared" si="1"/>
        <v>199.83471074380165</v>
      </c>
    </row>
    <row r="46" spans="2:10" hidden="1" x14ac:dyDescent="0.25">
      <c r="B46" s="148" t="s">
        <v>78</v>
      </c>
      <c r="C46" s="148">
        <v>200</v>
      </c>
      <c r="D46" s="149">
        <v>3250</v>
      </c>
      <c r="E46" s="149">
        <v>3250</v>
      </c>
      <c r="G46" s="148">
        <v>6.1487603305785121E-2</v>
      </c>
      <c r="I46" s="148">
        <f t="shared" si="0"/>
        <v>199.83471074380165</v>
      </c>
      <c r="J46" s="148">
        <f t="shared" si="1"/>
        <v>199.83471074380165</v>
      </c>
    </row>
    <row r="47" spans="2:10" hidden="1" x14ac:dyDescent="0.25">
      <c r="B47" s="148" t="s">
        <v>79</v>
      </c>
      <c r="C47" s="148">
        <v>200</v>
      </c>
      <c r="D47" s="149">
        <v>3250</v>
      </c>
      <c r="E47" s="149">
        <v>3250</v>
      </c>
      <c r="G47" s="148">
        <v>5.5537190082644627E-2</v>
      </c>
      <c r="I47" s="148">
        <f t="shared" si="0"/>
        <v>180.49586776859505</v>
      </c>
      <c r="J47" s="148">
        <f t="shared" si="1"/>
        <v>180.49586776859505</v>
      </c>
    </row>
    <row r="48" spans="2:10" x14ac:dyDescent="0.25">
      <c r="B48" s="148" t="s">
        <v>80</v>
      </c>
      <c r="C48" s="148">
        <v>300</v>
      </c>
      <c r="D48" s="149">
        <v>3250</v>
      </c>
      <c r="E48" s="149">
        <v>3250</v>
      </c>
      <c r="G48" s="148">
        <v>6.1487603305785121E-2</v>
      </c>
      <c r="I48" s="148">
        <f t="shared" si="0"/>
        <v>199.83471074380165</v>
      </c>
      <c r="J48" s="148">
        <f t="shared" si="1"/>
        <v>199.83471074380165</v>
      </c>
    </row>
    <row r="49" spans="2:10" x14ac:dyDescent="0.25">
      <c r="B49" s="148" t="s">
        <v>81</v>
      </c>
      <c r="C49" s="148">
        <v>300</v>
      </c>
      <c r="D49" s="149">
        <v>3250</v>
      </c>
      <c r="E49" s="149">
        <v>3250</v>
      </c>
      <c r="G49" s="148">
        <v>5.9504132231404959E-2</v>
      </c>
      <c r="I49" s="148">
        <f t="shared" si="0"/>
        <v>193.38842975206612</v>
      </c>
      <c r="J49" s="148">
        <f t="shared" si="1"/>
        <v>193.38842975206612</v>
      </c>
    </row>
    <row r="50" spans="2:10" hidden="1" x14ac:dyDescent="0.25">
      <c r="B50" s="148" t="s">
        <v>82</v>
      </c>
      <c r="C50" s="148">
        <v>100</v>
      </c>
      <c r="D50" s="149">
        <v>5257</v>
      </c>
      <c r="E50" s="149">
        <v>3250</v>
      </c>
      <c r="G50" s="148">
        <v>6.1487603305785121E-2</v>
      </c>
      <c r="I50" s="148">
        <f t="shared" si="0"/>
        <v>323.24033057851238</v>
      </c>
      <c r="J50" s="148">
        <f t="shared" si="1"/>
        <v>199.83471074380165</v>
      </c>
    </row>
    <row r="51" spans="2:10" hidden="1" x14ac:dyDescent="0.25">
      <c r="B51" s="148" t="s">
        <v>83</v>
      </c>
      <c r="C51" s="148">
        <v>100</v>
      </c>
      <c r="D51" s="149">
        <v>8667</v>
      </c>
      <c r="E51" s="149">
        <v>3250</v>
      </c>
      <c r="G51" s="148">
        <v>5.9504132231404959E-2</v>
      </c>
      <c r="I51" s="148">
        <f t="shared" si="0"/>
        <v>515.72231404958677</v>
      </c>
      <c r="J51" s="148">
        <f t="shared" si="1"/>
        <v>193.38842975206612</v>
      </c>
    </row>
    <row r="52" spans="2:10" hidden="1" x14ac:dyDescent="0.25">
      <c r="B52" s="148" t="s">
        <v>84</v>
      </c>
      <c r="C52" s="148">
        <v>100</v>
      </c>
      <c r="D52" s="149">
        <v>11900</v>
      </c>
      <c r="E52" s="149">
        <v>3250</v>
      </c>
      <c r="G52" s="148">
        <v>6.1487603305785121E-2</v>
      </c>
      <c r="I52" s="148">
        <f t="shared" si="0"/>
        <v>731.70247933884298</v>
      </c>
      <c r="J52" s="148">
        <f t="shared" si="1"/>
        <v>199.83471074380165</v>
      </c>
    </row>
    <row r="53" spans="2:10" hidden="1" x14ac:dyDescent="0.25">
      <c r="B53" s="148" t="s">
        <v>85</v>
      </c>
      <c r="C53" s="148">
        <v>100</v>
      </c>
      <c r="D53" s="149">
        <v>9869</v>
      </c>
      <c r="E53" s="149">
        <v>3250</v>
      </c>
      <c r="G53" s="148">
        <v>6.1487603305785121E-2</v>
      </c>
      <c r="I53" s="148">
        <f t="shared" si="0"/>
        <v>606.82115702479337</v>
      </c>
      <c r="J53" s="148">
        <f t="shared" si="1"/>
        <v>199.83471074380165</v>
      </c>
    </row>
    <row r="54" spans="2:10" hidden="1" x14ac:dyDescent="0.25">
      <c r="B54" s="148" t="s">
        <v>86</v>
      </c>
      <c r="C54" s="148">
        <v>100</v>
      </c>
      <c r="D54" s="149">
        <v>5933</v>
      </c>
      <c r="E54" s="149">
        <v>3250</v>
      </c>
      <c r="G54" s="148">
        <v>5.9504132231404959E-2</v>
      </c>
      <c r="I54" s="148">
        <f t="shared" si="0"/>
        <v>353.0380165289256</v>
      </c>
      <c r="J54" s="148">
        <f t="shared" si="1"/>
        <v>193.38842975206612</v>
      </c>
    </row>
    <row r="55" spans="2:10" hidden="1" x14ac:dyDescent="0.25">
      <c r="B55" s="148" t="s">
        <v>87</v>
      </c>
      <c r="C55" s="148">
        <v>100</v>
      </c>
      <c r="D55" s="149">
        <v>5952</v>
      </c>
      <c r="E55" s="149">
        <v>3250</v>
      </c>
      <c r="G55" s="148">
        <v>6.1487603305785121E-2</v>
      </c>
      <c r="I55" s="148">
        <f t="shared" si="0"/>
        <v>365.97421487603305</v>
      </c>
      <c r="J55" s="148">
        <f t="shared" si="1"/>
        <v>199.83471074380165</v>
      </c>
    </row>
    <row r="56" spans="2:10" hidden="1" x14ac:dyDescent="0.25">
      <c r="B56" s="148" t="s">
        <v>88</v>
      </c>
      <c r="C56" s="148">
        <v>100</v>
      </c>
      <c r="D56" s="149">
        <v>4762</v>
      </c>
      <c r="E56" s="149">
        <v>3250</v>
      </c>
      <c r="G56" s="148">
        <v>5.9504132231404959E-2</v>
      </c>
      <c r="I56" s="148">
        <f t="shared" si="0"/>
        <v>283.3586776859504</v>
      </c>
      <c r="J56" s="148">
        <f t="shared" si="1"/>
        <v>193.38842975206612</v>
      </c>
    </row>
    <row r="57" spans="2:10" x14ac:dyDescent="0.25">
      <c r="B57" s="148" t="s">
        <v>89</v>
      </c>
      <c r="C57" s="148">
        <v>300</v>
      </c>
      <c r="D57" s="149">
        <v>3250</v>
      </c>
      <c r="E57" s="149">
        <v>3250</v>
      </c>
      <c r="G57" s="148">
        <v>6.1487603305785121E-2</v>
      </c>
      <c r="I57" s="148">
        <f t="shared" si="0"/>
        <v>199.83471074380165</v>
      </c>
      <c r="J57" s="148">
        <f t="shared" si="1"/>
        <v>199.83471074380165</v>
      </c>
    </row>
    <row r="58" spans="2:10" hidden="1" x14ac:dyDescent="0.25">
      <c r="B58" s="148" t="s">
        <v>90</v>
      </c>
      <c r="C58" s="148">
        <v>200</v>
      </c>
      <c r="D58" s="149">
        <v>3250</v>
      </c>
      <c r="E58" s="149">
        <v>3250</v>
      </c>
      <c r="G58" s="148">
        <v>6.1487603305785121E-2</v>
      </c>
      <c r="I58" s="148">
        <f t="shared" si="0"/>
        <v>199.83471074380165</v>
      </c>
      <c r="J58" s="148">
        <f t="shared" si="1"/>
        <v>199.83471074380165</v>
      </c>
    </row>
    <row r="59" spans="2:10" hidden="1" x14ac:dyDescent="0.25">
      <c r="B59" s="148" t="s">
        <v>91</v>
      </c>
      <c r="C59" s="148">
        <v>200</v>
      </c>
      <c r="D59" s="149">
        <v>3250</v>
      </c>
      <c r="E59" s="149">
        <v>3250</v>
      </c>
      <c r="G59" s="148">
        <v>5.5537190082644627E-2</v>
      </c>
      <c r="I59" s="148">
        <f t="shared" si="0"/>
        <v>180.49586776859505</v>
      </c>
      <c r="J59" s="148">
        <f t="shared" si="1"/>
        <v>180.49586776859505</v>
      </c>
    </row>
    <row r="60" spans="2:10" hidden="1" x14ac:dyDescent="0.25">
      <c r="B60" s="148" t="s">
        <v>92</v>
      </c>
      <c r="C60" s="148">
        <v>100</v>
      </c>
      <c r="D60" s="149">
        <v>6127</v>
      </c>
      <c r="E60" s="149">
        <v>3250</v>
      </c>
      <c r="G60" s="148">
        <v>6.1487603305785121E-2</v>
      </c>
      <c r="I60" s="148">
        <f t="shared" si="0"/>
        <v>376.73454545454541</v>
      </c>
      <c r="J60" s="148">
        <f t="shared" si="1"/>
        <v>199.83471074380165</v>
      </c>
    </row>
    <row r="61" spans="2:10" x14ac:dyDescent="0.25">
      <c r="B61" s="148" t="s">
        <v>93</v>
      </c>
      <c r="C61" s="148">
        <v>300</v>
      </c>
      <c r="D61" s="149">
        <v>3250</v>
      </c>
      <c r="E61" s="149">
        <v>3250</v>
      </c>
      <c r="G61" s="148">
        <v>5.9504132231404959E-2</v>
      </c>
      <c r="I61" s="148">
        <f t="shared" si="0"/>
        <v>193.38842975206612</v>
      </c>
      <c r="J61" s="148">
        <f t="shared" si="1"/>
        <v>193.38842975206612</v>
      </c>
    </row>
    <row r="62" spans="2:10" hidden="1" x14ac:dyDescent="0.25">
      <c r="B62" s="148" t="s">
        <v>94</v>
      </c>
      <c r="C62" s="148">
        <v>100</v>
      </c>
      <c r="D62" s="149">
        <v>6730</v>
      </c>
      <c r="E62" s="149">
        <v>3250</v>
      </c>
      <c r="G62" s="148">
        <v>6.1487603305785121E-2</v>
      </c>
      <c r="I62" s="148">
        <f t="shared" si="0"/>
        <v>413.81157024793384</v>
      </c>
      <c r="J62" s="148">
        <f t="shared" si="1"/>
        <v>199.83471074380165</v>
      </c>
    </row>
    <row r="63" spans="2:10" hidden="1" x14ac:dyDescent="0.25">
      <c r="B63" s="148" t="s">
        <v>95</v>
      </c>
      <c r="C63" s="148">
        <v>100</v>
      </c>
      <c r="D63" s="149">
        <v>10984</v>
      </c>
      <c r="E63" s="149">
        <v>3250</v>
      </c>
      <c r="G63" s="148">
        <v>5.9504132231404959E-2</v>
      </c>
      <c r="I63" s="148">
        <f t="shared" si="0"/>
        <v>653.59338842975205</v>
      </c>
      <c r="J63" s="148">
        <f t="shared" si="1"/>
        <v>193.38842975206612</v>
      </c>
    </row>
    <row r="64" spans="2:10" hidden="1" x14ac:dyDescent="0.25">
      <c r="B64" s="148" t="s">
        <v>96</v>
      </c>
      <c r="C64" s="148">
        <v>100</v>
      </c>
      <c r="D64" s="149">
        <v>12592</v>
      </c>
      <c r="E64" s="149">
        <v>3250</v>
      </c>
      <c r="G64" s="148">
        <v>6.1487603305785121E-2</v>
      </c>
      <c r="I64" s="148">
        <f t="shared" si="0"/>
        <v>774.25190082644622</v>
      </c>
      <c r="J64" s="148">
        <f t="shared" si="1"/>
        <v>199.83471074380165</v>
      </c>
    </row>
    <row r="65" spans="2:10" hidden="1" x14ac:dyDescent="0.25">
      <c r="B65" s="148" t="s">
        <v>97</v>
      </c>
      <c r="C65" s="148">
        <v>100</v>
      </c>
      <c r="D65" s="149">
        <v>8483</v>
      </c>
      <c r="E65" s="149">
        <v>3250</v>
      </c>
      <c r="G65" s="148">
        <v>6.1487603305785121E-2</v>
      </c>
      <c r="I65" s="148">
        <f t="shared" si="0"/>
        <v>521.59933884297516</v>
      </c>
      <c r="J65" s="148">
        <f t="shared" si="1"/>
        <v>199.83471074380165</v>
      </c>
    </row>
    <row r="66" spans="2:10" hidden="1" x14ac:dyDescent="0.25">
      <c r="B66" s="148" t="s">
        <v>98</v>
      </c>
      <c r="C66" s="148">
        <v>100</v>
      </c>
      <c r="D66" s="149">
        <v>4989</v>
      </c>
      <c r="E66" s="149">
        <v>3250</v>
      </c>
      <c r="G66" s="148">
        <v>5.9504132231404959E-2</v>
      </c>
      <c r="I66" s="148">
        <f t="shared" si="0"/>
        <v>296.86611570247936</v>
      </c>
      <c r="J66" s="148">
        <f t="shared" si="1"/>
        <v>193.38842975206612</v>
      </c>
    </row>
    <row r="67" spans="2:10" hidden="1" x14ac:dyDescent="0.25">
      <c r="B67" s="148" t="s">
        <v>99</v>
      </c>
      <c r="C67" s="148">
        <v>100</v>
      </c>
      <c r="D67" s="149">
        <v>4568</v>
      </c>
      <c r="E67" s="149">
        <v>3250</v>
      </c>
      <c r="G67" s="148">
        <v>6.1487603305785121E-2</v>
      </c>
      <c r="I67" s="148">
        <f t="shared" si="0"/>
        <v>280.87537190082645</v>
      </c>
      <c r="J67" s="148">
        <f t="shared" si="1"/>
        <v>199.83471074380165</v>
      </c>
    </row>
    <row r="68" spans="2:10" x14ac:dyDescent="0.25">
      <c r="B68" s="148" t="s">
        <v>100</v>
      </c>
      <c r="C68" s="148">
        <v>300</v>
      </c>
      <c r="D68" s="149">
        <v>3250</v>
      </c>
      <c r="E68" s="149">
        <v>3250</v>
      </c>
      <c r="G68" s="148">
        <v>5.9504132231404959E-2</v>
      </c>
      <c r="I68" s="148">
        <f t="shared" si="0"/>
        <v>193.38842975206612</v>
      </c>
      <c r="J68" s="148">
        <f t="shared" si="1"/>
        <v>193.38842975206612</v>
      </c>
    </row>
    <row r="69" spans="2:10" x14ac:dyDescent="0.25">
      <c r="B69" s="148" t="s">
        <v>101</v>
      </c>
      <c r="C69" s="148">
        <v>300</v>
      </c>
      <c r="D69" s="149">
        <v>3649</v>
      </c>
      <c r="E69" s="149">
        <v>3250</v>
      </c>
      <c r="G69" s="148">
        <v>6.1487603305785121E-2</v>
      </c>
      <c r="I69" s="148">
        <f t="shared" si="0"/>
        <v>224.36826446280992</v>
      </c>
      <c r="J69" s="148">
        <f t="shared" si="1"/>
        <v>199.83471074380165</v>
      </c>
    </row>
    <row r="70" spans="2:10" hidden="1" x14ac:dyDescent="0.25">
      <c r="B70" s="148" t="s">
        <v>102</v>
      </c>
      <c r="C70" s="148">
        <v>100</v>
      </c>
      <c r="D70" s="149">
        <v>6334</v>
      </c>
      <c r="E70" s="149">
        <v>3250</v>
      </c>
      <c r="G70" s="148">
        <v>6.1487603305785121E-2</v>
      </c>
      <c r="I70" s="148">
        <f t="shared" si="0"/>
        <v>389.46247933884297</v>
      </c>
      <c r="J70" s="148">
        <f t="shared" si="1"/>
        <v>199.83471074380165</v>
      </c>
    </row>
    <row r="71" spans="2:10" hidden="1" x14ac:dyDescent="0.25">
      <c r="B71" s="148" t="s">
        <v>103</v>
      </c>
      <c r="C71" s="148">
        <v>100</v>
      </c>
      <c r="D71" s="149">
        <v>30288</v>
      </c>
      <c r="E71" s="149">
        <v>3250</v>
      </c>
      <c r="G71" s="148">
        <v>5.5537190082644627E-2</v>
      </c>
      <c r="I71" s="148">
        <f t="shared" si="0"/>
        <v>1682.1104132231405</v>
      </c>
      <c r="J71" s="148">
        <f t="shared" si="1"/>
        <v>180.49586776859505</v>
      </c>
    </row>
    <row r="72" spans="2:10" x14ac:dyDescent="0.25">
      <c r="B72" s="148" t="s">
        <v>104</v>
      </c>
      <c r="C72" s="148">
        <v>300</v>
      </c>
      <c r="D72" s="149">
        <v>3548</v>
      </c>
      <c r="E72" s="149">
        <v>3250</v>
      </c>
      <c r="G72" s="148">
        <v>6.1487603305785121E-2</v>
      </c>
      <c r="I72" s="148">
        <f t="shared" ref="I72:I135" si="2">D72*G72</f>
        <v>218.1580165289256</v>
      </c>
      <c r="J72" s="148">
        <f t="shared" ref="J72:J135" si="3">E72*G72</f>
        <v>199.83471074380165</v>
      </c>
    </row>
    <row r="73" spans="2:10" hidden="1" x14ac:dyDescent="0.25">
      <c r="B73" s="148" t="s">
        <v>105</v>
      </c>
      <c r="C73" s="148">
        <v>100</v>
      </c>
      <c r="D73" s="149">
        <v>10644</v>
      </c>
      <c r="E73" s="149">
        <v>3250</v>
      </c>
      <c r="G73" s="148">
        <v>5.9504132231404959E-2</v>
      </c>
      <c r="I73" s="148">
        <f t="shared" si="2"/>
        <v>633.36198347107438</v>
      </c>
      <c r="J73" s="148">
        <f t="shared" si="3"/>
        <v>193.38842975206612</v>
      </c>
    </row>
    <row r="74" spans="2:10" hidden="1" x14ac:dyDescent="0.25">
      <c r="B74" s="148" t="s">
        <v>106</v>
      </c>
      <c r="C74" s="148">
        <v>100</v>
      </c>
      <c r="D74" s="149">
        <v>8996</v>
      </c>
      <c r="E74" s="149">
        <v>3250</v>
      </c>
      <c r="G74" s="148">
        <v>6.1487603305785121E-2</v>
      </c>
      <c r="I74" s="148">
        <f t="shared" si="2"/>
        <v>553.14247933884292</v>
      </c>
      <c r="J74" s="148">
        <f t="shared" si="3"/>
        <v>199.83471074380165</v>
      </c>
    </row>
    <row r="75" spans="2:10" hidden="1" x14ac:dyDescent="0.25">
      <c r="B75" s="148" t="s">
        <v>107</v>
      </c>
      <c r="C75" s="148">
        <v>100</v>
      </c>
      <c r="D75" s="149">
        <v>9002</v>
      </c>
      <c r="E75" s="149">
        <v>3250</v>
      </c>
      <c r="G75" s="148">
        <v>5.9504132231404959E-2</v>
      </c>
      <c r="I75" s="148">
        <f t="shared" si="2"/>
        <v>535.65619834710742</v>
      </c>
      <c r="J75" s="148">
        <f t="shared" si="3"/>
        <v>193.38842975206612</v>
      </c>
    </row>
    <row r="76" spans="2:10" hidden="1" x14ac:dyDescent="0.25">
      <c r="B76" s="148" t="s">
        <v>108</v>
      </c>
      <c r="C76" s="148">
        <v>100</v>
      </c>
      <c r="D76" s="149">
        <v>13323</v>
      </c>
      <c r="E76" s="149">
        <v>3250</v>
      </c>
      <c r="G76" s="148">
        <v>6.1487603305785121E-2</v>
      </c>
      <c r="I76" s="148">
        <f t="shared" si="2"/>
        <v>819.19933884297518</v>
      </c>
      <c r="J76" s="148">
        <f t="shared" si="3"/>
        <v>199.83471074380165</v>
      </c>
    </row>
    <row r="77" spans="2:10" hidden="1" x14ac:dyDescent="0.25">
      <c r="B77" s="148" t="s">
        <v>109</v>
      </c>
      <c r="C77" s="148">
        <v>100</v>
      </c>
      <c r="D77" s="149">
        <v>10620</v>
      </c>
      <c r="E77" s="149">
        <v>3250</v>
      </c>
      <c r="G77" s="148">
        <v>6.1487603305785121E-2</v>
      </c>
      <c r="I77" s="148">
        <f t="shared" si="2"/>
        <v>652.99834710743801</v>
      </c>
      <c r="J77" s="148">
        <f t="shared" si="3"/>
        <v>199.83471074380165</v>
      </c>
    </row>
    <row r="78" spans="2:10" hidden="1" x14ac:dyDescent="0.25">
      <c r="B78" s="148" t="s">
        <v>110</v>
      </c>
      <c r="C78" s="148">
        <v>100</v>
      </c>
      <c r="D78" s="149">
        <v>16374</v>
      </c>
      <c r="E78" s="149">
        <v>3250</v>
      </c>
      <c r="G78" s="148">
        <v>5.9504132231404959E-2</v>
      </c>
      <c r="I78" s="148">
        <f t="shared" si="2"/>
        <v>974.3206611570248</v>
      </c>
      <c r="J78" s="148">
        <f t="shared" si="3"/>
        <v>193.38842975206612</v>
      </c>
    </row>
    <row r="79" spans="2:10" hidden="1" x14ac:dyDescent="0.25">
      <c r="B79" s="148" t="s">
        <v>111</v>
      </c>
      <c r="C79" s="148">
        <v>100</v>
      </c>
      <c r="D79" s="149">
        <v>6597</v>
      </c>
      <c r="E79" s="149">
        <v>3250</v>
      </c>
      <c r="G79" s="148">
        <v>6.1487603305785121E-2</v>
      </c>
      <c r="I79" s="148">
        <f t="shared" si="2"/>
        <v>405.63371900826445</v>
      </c>
      <c r="J79" s="148">
        <f t="shared" si="3"/>
        <v>199.83471074380165</v>
      </c>
    </row>
    <row r="80" spans="2:10" hidden="1" x14ac:dyDescent="0.25">
      <c r="B80" s="148" t="s">
        <v>112</v>
      </c>
      <c r="C80" s="148">
        <v>100</v>
      </c>
      <c r="D80" s="149">
        <v>8969</v>
      </c>
      <c r="E80" s="149">
        <v>3250</v>
      </c>
      <c r="G80" s="148">
        <v>5.9504132231404959E-2</v>
      </c>
      <c r="I80" s="148">
        <f t="shared" si="2"/>
        <v>533.69256198347102</v>
      </c>
      <c r="J80" s="148">
        <f t="shared" si="3"/>
        <v>193.38842975206612</v>
      </c>
    </row>
    <row r="81" spans="2:10" x14ac:dyDescent="0.25">
      <c r="B81" s="148" t="s">
        <v>113</v>
      </c>
      <c r="C81" s="148">
        <v>300</v>
      </c>
      <c r="D81" s="149">
        <v>3250</v>
      </c>
      <c r="E81" s="149">
        <v>3250</v>
      </c>
      <c r="G81" s="148">
        <v>6.1487603305785121E-2</v>
      </c>
      <c r="I81" s="148">
        <f t="shared" si="2"/>
        <v>199.83471074380165</v>
      </c>
      <c r="J81" s="148">
        <f t="shared" si="3"/>
        <v>199.83471074380165</v>
      </c>
    </row>
    <row r="82" spans="2:10" x14ac:dyDescent="0.25">
      <c r="B82" s="148" t="s">
        <v>114</v>
      </c>
      <c r="C82" s="148">
        <v>300</v>
      </c>
      <c r="D82" s="149">
        <v>3250</v>
      </c>
      <c r="E82" s="149">
        <v>3250</v>
      </c>
      <c r="G82" s="148">
        <v>6.1487603305785121E-2</v>
      </c>
      <c r="I82" s="148">
        <f t="shared" si="2"/>
        <v>199.83471074380165</v>
      </c>
      <c r="J82" s="148">
        <f t="shared" si="3"/>
        <v>199.83471074380165</v>
      </c>
    </row>
    <row r="83" spans="2:10" x14ac:dyDescent="0.25">
      <c r="B83" s="148" t="s">
        <v>115</v>
      </c>
      <c r="C83" s="148">
        <v>300</v>
      </c>
      <c r="D83" s="149">
        <v>3250</v>
      </c>
      <c r="E83" s="149">
        <v>3250</v>
      </c>
      <c r="G83" s="148">
        <v>5.752066115702479E-2</v>
      </c>
      <c r="I83" s="148">
        <f t="shared" si="2"/>
        <v>186.94214876033055</v>
      </c>
      <c r="J83" s="148">
        <f t="shared" si="3"/>
        <v>186.94214876033055</v>
      </c>
    </row>
    <row r="84" spans="2:10" hidden="1" x14ac:dyDescent="0.25">
      <c r="B84" s="148" t="s">
        <v>116</v>
      </c>
      <c r="C84" s="148">
        <v>100</v>
      </c>
      <c r="D84" s="149">
        <v>10280</v>
      </c>
      <c r="E84" s="149">
        <v>3250</v>
      </c>
      <c r="G84" s="148">
        <v>6.1487603305785121E-2</v>
      </c>
      <c r="I84" s="148">
        <f t="shared" si="2"/>
        <v>632.092561983471</v>
      </c>
      <c r="J84" s="148">
        <f t="shared" si="3"/>
        <v>199.83471074380165</v>
      </c>
    </row>
    <row r="85" spans="2:10" x14ac:dyDescent="0.25">
      <c r="B85" s="148" t="s">
        <v>117</v>
      </c>
      <c r="C85" s="148">
        <v>300</v>
      </c>
      <c r="D85" s="149">
        <v>3419</v>
      </c>
      <c r="E85" s="149">
        <v>3250</v>
      </c>
      <c r="G85" s="148">
        <v>5.9504132231404959E-2</v>
      </c>
      <c r="I85" s="148">
        <f t="shared" si="2"/>
        <v>203.44462809917354</v>
      </c>
      <c r="J85" s="148">
        <f t="shared" si="3"/>
        <v>193.38842975206612</v>
      </c>
    </row>
    <row r="86" spans="2:10" hidden="1" x14ac:dyDescent="0.25">
      <c r="B86" s="148" t="s">
        <v>118</v>
      </c>
      <c r="C86" s="148">
        <v>100</v>
      </c>
      <c r="D86" s="149">
        <v>7435</v>
      </c>
      <c r="E86" s="149">
        <v>3250</v>
      </c>
      <c r="G86" s="148">
        <v>6.1487603305785121E-2</v>
      </c>
      <c r="I86" s="148">
        <f t="shared" si="2"/>
        <v>457.1603305785124</v>
      </c>
      <c r="J86" s="148">
        <f t="shared" si="3"/>
        <v>199.83471074380165</v>
      </c>
    </row>
    <row r="87" spans="2:10" hidden="1" x14ac:dyDescent="0.25">
      <c r="B87" s="148" t="s">
        <v>119</v>
      </c>
      <c r="C87" s="148">
        <v>100</v>
      </c>
      <c r="D87" s="149">
        <v>13139</v>
      </c>
      <c r="E87" s="149">
        <v>3250</v>
      </c>
      <c r="G87" s="148">
        <v>5.9504132231404959E-2</v>
      </c>
      <c r="I87" s="148">
        <f t="shared" si="2"/>
        <v>781.82479338842973</v>
      </c>
      <c r="J87" s="148">
        <f t="shared" si="3"/>
        <v>193.38842975206612</v>
      </c>
    </row>
    <row r="88" spans="2:10" hidden="1" x14ac:dyDescent="0.25">
      <c r="B88" s="148" t="s">
        <v>120</v>
      </c>
      <c r="C88" s="148">
        <v>100</v>
      </c>
      <c r="D88" s="149">
        <v>16000</v>
      </c>
      <c r="E88" s="149">
        <v>3250</v>
      </c>
      <c r="G88" s="148">
        <v>6.1487603305785121E-2</v>
      </c>
      <c r="I88" s="148">
        <f t="shared" si="2"/>
        <v>983.80165289256195</v>
      </c>
      <c r="J88" s="148">
        <f t="shared" si="3"/>
        <v>199.83471074380165</v>
      </c>
    </row>
    <row r="89" spans="2:10" hidden="1" x14ac:dyDescent="0.25">
      <c r="B89" s="148" t="s">
        <v>121</v>
      </c>
      <c r="C89" s="148">
        <v>100</v>
      </c>
      <c r="D89" s="149">
        <v>11731</v>
      </c>
      <c r="E89" s="149">
        <v>3250</v>
      </c>
      <c r="G89" s="148">
        <v>6.1487603305785121E-2</v>
      </c>
      <c r="I89" s="148">
        <f t="shared" si="2"/>
        <v>721.31107438016522</v>
      </c>
      <c r="J89" s="148">
        <f t="shared" si="3"/>
        <v>199.83471074380165</v>
      </c>
    </row>
    <row r="90" spans="2:10" hidden="1" x14ac:dyDescent="0.25">
      <c r="B90" s="148" t="s">
        <v>122</v>
      </c>
      <c r="C90" s="148">
        <v>100</v>
      </c>
      <c r="D90" s="149">
        <v>12238</v>
      </c>
      <c r="E90" s="149">
        <v>3250</v>
      </c>
      <c r="G90" s="148">
        <v>5.9504132231404959E-2</v>
      </c>
      <c r="I90" s="148">
        <f t="shared" si="2"/>
        <v>728.21157024793388</v>
      </c>
      <c r="J90" s="148">
        <f t="shared" si="3"/>
        <v>193.38842975206612</v>
      </c>
    </row>
    <row r="91" spans="2:10" hidden="1" x14ac:dyDescent="0.25">
      <c r="B91" s="148" t="s">
        <v>123</v>
      </c>
      <c r="C91" s="148">
        <v>100</v>
      </c>
      <c r="D91" s="149">
        <v>7520</v>
      </c>
      <c r="E91" s="149">
        <v>3250</v>
      </c>
      <c r="G91" s="148">
        <v>6.1487603305785121E-2</v>
      </c>
      <c r="I91" s="148">
        <f t="shared" si="2"/>
        <v>462.3867768595041</v>
      </c>
      <c r="J91" s="148">
        <f t="shared" si="3"/>
        <v>199.83471074380165</v>
      </c>
    </row>
    <row r="92" spans="2:10" hidden="1" x14ac:dyDescent="0.25">
      <c r="B92" s="148" t="s">
        <v>124</v>
      </c>
      <c r="C92" s="148">
        <v>100</v>
      </c>
      <c r="D92" s="149">
        <v>6636</v>
      </c>
      <c r="E92" s="149">
        <v>3250</v>
      </c>
      <c r="G92" s="148">
        <v>5.9504132231404959E-2</v>
      </c>
      <c r="I92" s="148">
        <f t="shared" si="2"/>
        <v>394.86942148760329</v>
      </c>
      <c r="J92" s="148">
        <f t="shared" si="3"/>
        <v>193.38842975206612</v>
      </c>
    </row>
    <row r="93" spans="2:10" hidden="1" x14ac:dyDescent="0.25">
      <c r="B93" s="148" t="s">
        <v>125</v>
      </c>
      <c r="C93" s="148">
        <v>200</v>
      </c>
      <c r="D93" s="149">
        <v>3250</v>
      </c>
      <c r="E93" s="149">
        <v>3250</v>
      </c>
      <c r="G93" s="148">
        <v>6.1487603305785121E-2</v>
      </c>
      <c r="I93" s="148">
        <f t="shared" si="2"/>
        <v>199.83471074380165</v>
      </c>
      <c r="J93" s="148">
        <f t="shared" si="3"/>
        <v>199.83471074380165</v>
      </c>
    </row>
    <row r="94" spans="2:10" hidden="1" x14ac:dyDescent="0.25">
      <c r="B94" s="148" t="s">
        <v>126</v>
      </c>
      <c r="C94" s="148">
        <v>200</v>
      </c>
      <c r="D94" s="149">
        <v>3250</v>
      </c>
      <c r="E94" s="149">
        <v>3250</v>
      </c>
      <c r="G94" s="148">
        <v>6.1487603305785121E-2</v>
      </c>
      <c r="I94" s="148">
        <f t="shared" si="2"/>
        <v>199.83471074380165</v>
      </c>
      <c r="J94" s="148">
        <f t="shared" si="3"/>
        <v>199.83471074380165</v>
      </c>
    </row>
    <row r="95" spans="2:10" hidden="1" x14ac:dyDescent="0.25">
      <c r="B95" s="148" t="s">
        <v>127</v>
      </c>
      <c r="C95" s="148">
        <v>200</v>
      </c>
      <c r="D95" s="149">
        <v>3250</v>
      </c>
      <c r="E95" s="149">
        <v>3250</v>
      </c>
      <c r="G95" s="148">
        <v>5.5537190082644627E-2</v>
      </c>
      <c r="I95" s="148">
        <f t="shared" si="2"/>
        <v>180.49586776859505</v>
      </c>
      <c r="J95" s="148">
        <f t="shared" si="3"/>
        <v>180.49586776859505</v>
      </c>
    </row>
    <row r="96" spans="2:10" hidden="1" x14ac:dyDescent="0.25">
      <c r="B96" s="148" t="s">
        <v>128</v>
      </c>
      <c r="C96" s="148">
        <v>200</v>
      </c>
      <c r="D96" s="149">
        <v>3250</v>
      </c>
      <c r="E96" s="149">
        <v>3250</v>
      </c>
      <c r="G96" s="148">
        <v>6.1487603305785121E-2</v>
      </c>
      <c r="I96" s="148">
        <f t="shared" si="2"/>
        <v>199.83471074380165</v>
      </c>
      <c r="J96" s="148">
        <f t="shared" si="3"/>
        <v>199.83471074380165</v>
      </c>
    </row>
    <row r="97" spans="2:10" hidden="1" x14ac:dyDescent="0.25">
      <c r="B97" s="148" t="s">
        <v>129</v>
      </c>
      <c r="C97" s="148">
        <v>200</v>
      </c>
      <c r="D97" s="149">
        <v>3250</v>
      </c>
      <c r="E97" s="149">
        <v>3250</v>
      </c>
      <c r="G97" s="148">
        <v>5.9504132231404959E-2</v>
      </c>
      <c r="I97" s="148">
        <f t="shared" si="2"/>
        <v>193.38842975206612</v>
      </c>
      <c r="J97" s="148">
        <f t="shared" si="3"/>
        <v>193.38842975206612</v>
      </c>
    </row>
    <row r="98" spans="2:10" hidden="1" x14ac:dyDescent="0.25">
      <c r="B98" s="148" t="s">
        <v>130</v>
      </c>
      <c r="C98" s="148">
        <v>100</v>
      </c>
      <c r="D98" s="149">
        <v>7760</v>
      </c>
      <c r="E98" s="149">
        <v>3250</v>
      </c>
      <c r="G98" s="148">
        <v>6.1487603305785121E-2</v>
      </c>
      <c r="I98" s="148">
        <f t="shared" si="2"/>
        <v>477.14380165289253</v>
      </c>
      <c r="J98" s="148">
        <f t="shared" si="3"/>
        <v>199.83471074380165</v>
      </c>
    </row>
    <row r="99" spans="2:10" hidden="1" x14ac:dyDescent="0.25">
      <c r="B99" s="148" t="s">
        <v>131</v>
      </c>
      <c r="C99" s="148">
        <v>100</v>
      </c>
      <c r="D99" s="149">
        <v>8715</v>
      </c>
      <c r="E99" s="149">
        <v>3250</v>
      </c>
      <c r="G99" s="148">
        <v>5.9504132231404959E-2</v>
      </c>
      <c r="I99" s="148">
        <f t="shared" si="2"/>
        <v>518.57851239669424</v>
      </c>
      <c r="J99" s="148">
        <f t="shared" si="3"/>
        <v>193.38842975206612</v>
      </c>
    </row>
    <row r="100" spans="2:10" hidden="1" x14ac:dyDescent="0.25">
      <c r="B100" s="148" t="s">
        <v>132</v>
      </c>
      <c r="C100" s="148">
        <v>100</v>
      </c>
      <c r="D100" s="149">
        <v>9099</v>
      </c>
      <c r="E100" s="149">
        <v>3250</v>
      </c>
      <c r="G100" s="148">
        <v>6.1487603305785121E-2</v>
      </c>
      <c r="I100" s="148">
        <f t="shared" si="2"/>
        <v>559.47570247933879</v>
      </c>
      <c r="J100" s="148">
        <f t="shared" si="3"/>
        <v>199.83471074380165</v>
      </c>
    </row>
    <row r="101" spans="2:10" hidden="1" x14ac:dyDescent="0.25">
      <c r="B101" s="148" t="s">
        <v>133</v>
      </c>
      <c r="C101" s="148">
        <v>100</v>
      </c>
      <c r="D101" s="149">
        <v>10088</v>
      </c>
      <c r="E101" s="149">
        <v>3250</v>
      </c>
      <c r="G101" s="148">
        <v>6.1487603305785121E-2</v>
      </c>
      <c r="I101" s="148">
        <f t="shared" si="2"/>
        <v>620.28694214876032</v>
      </c>
      <c r="J101" s="148">
        <f t="shared" si="3"/>
        <v>199.83471074380165</v>
      </c>
    </row>
    <row r="102" spans="2:10" hidden="1" x14ac:dyDescent="0.25">
      <c r="B102" s="148" t="s">
        <v>134</v>
      </c>
      <c r="C102" s="148">
        <v>100</v>
      </c>
      <c r="D102" s="149">
        <v>5164</v>
      </c>
      <c r="E102" s="149">
        <v>3250</v>
      </c>
      <c r="G102" s="148">
        <v>5.9504132231404959E-2</v>
      </c>
      <c r="I102" s="148">
        <f t="shared" si="2"/>
        <v>307.27933884297522</v>
      </c>
      <c r="J102" s="148">
        <f t="shared" si="3"/>
        <v>193.38842975206612</v>
      </c>
    </row>
    <row r="103" spans="2:10" hidden="1" x14ac:dyDescent="0.25">
      <c r="B103" s="148" t="s">
        <v>135</v>
      </c>
      <c r="C103" s="148">
        <v>100</v>
      </c>
      <c r="D103" s="149">
        <v>5510</v>
      </c>
      <c r="E103" s="149">
        <v>3250</v>
      </c>
      <c r="G103" s="148">
        <v>6.1487603305785121E-2</v>
      </c>
      <c r="I103" s="148">
        <f t="shared" si="2"/>
        <v>338.79669421487603</v>
      </c>
      <c r="J103" s="148">
        <f t="shared" si="3"/>
        <v>199.83471074380165</v>
      </c>
    </row>
    <row r="104" spans="2:10" hidden="1" x14ac:dyDescent="0.25">
      <c r="B104" s="148" t="s">
        <v>136</v>
      </c>
      <c r="C104" s="148">
        <v>100</v>
      </c>
      <c r="D104" s="149">
        <v>4548</v>
      </c>
      <c r="E104" s="149">
        <v>3250</v>
      </c>
      <c r="G104" s="148">
        <v>5.9504132231404959E-2</v>
      </c>
      <c r="I104" s="148">
        <f t="shared" si="2"/>
        <v>270.62479338842974</v>
      </c>
      <c r="J104" s="148">
        <f t="shared" si="3"/>
        <v>193.38842975206612</v>
      </c>
    </row>
    <row r="105" spans="2:10" hidden="1" x14ac:dyDescent="0.25">
      <c r="B105" s="148" t="s">
        <v>137</v>
      </c>
      <c r="C105" s="148">
        <v>200</v>
      </c>
      <c r="D105" s="149">
        <v>3250</v>
      </c>
      <c r="E105" s="149">
        <v>3250</v>
      </c>
      <c r="G105" s="148">
        <v>6.1487603305785121E-2</v>
      </c>
      <c r="I105" s="148">
        <f t="shared" si="2"/>
        <v>199.83471074380165</v>
      </c>
      <c r="J105" s="148">
        <f t="shared" si="3"/>
        <v>199.83471074380165</v>
      </c>
    </row>
    <row r="106" spans="2:10" hidden="1" x14ac:dyDescent="0.25">
      <c r="B106" s="148" t="s">
        <v>138</v>
      </c>
      <c r="C106" s="148">
        <v>200</v>
      </c>
      <c r="D106" s="149">
        <v>3250</v>
      </c>
      <c r="E106" s="149">
        <v>3250</v>
      </c>
      <c r="G106" s="148">
        <v>6.1487603305785121E-2</v>
      </c>
      <c r="I106" s="148">
        <f t="shared" si="2"/>
        <v>199.83471074380165</v>
      </c>
      <c r="J106" s="148">
        <f t="shared" si="3"/>
        <v>199.83471074380165</v>
      </c>
    </row>
    <row r="107" spans="2:10" hidden="1" x14ac:dyDescent="0.25">
      <c r="B107" s="148" t="s">
        <v>139</v>
      </c>
      <c r="C107" s="148">
        <v>200</v>
      </c>
      <c r="D107" s="149">
        <v>3250</v>
      </c>
      <c r="E107" s="149">
        <v>3250</v>
      </c>
      <c r="G107" s="148">
        <v>5.5537190082644627E-2</v>
      </c>
      <c r="I107" s="148">
        <f t="shared" si="2"/>
        <v>180.49586776859505</v>
      </c>
      <c r="J107" s="148">
        <f t="shared" si="3"/>
        <v>180.49586776859505</v>
      </c>
    </row>
    <row r="108" spans="2:10" hidden="1" x14ac:dyDescent="0.25">
      <c r="B108" s="148" t="s">
        <v>140</v>
      </c>
      <c r="C108" s="148">
        <v>200</v>
      </c>
      <c r="D108" s="149">
        <v>3250</v>
      </c>
      <c r="E108" s="149">
        <v>3250</v>
      </c>
      <c r="G108" s="148">
        <v>6.1487603305785121E-2</v>
      </c>
      <c r="I108" s="148">
        <f t="shared" si="2"/>
        <v>199.83471074380165</v>
      </c>
      <c r="J108" s="148">
        <f t="shared" si="3"/>
        <v>199.83471074380165</v>
      </c>
    </row>
    <row r="109" spans="2:10" hidden="1" x14ac:dyDescent="0.25">
      <c r="B109" s="148" t="s">
        <v>141</v>
      </c>
      <c r="C109" s="148">
        <v>200</v>
      </c>
      <c r="D109" s="149">
        <v>3250</v>
      </c>
      <c r="E109" s="149">
        <v>3250</v>
      </c>
      <c r="G109" s="148">
        <v>5.9504132231404959E-2</v>
      </c>
      <c r="I109" s="148">
        <f t="shared" si="2"/>
        <v>193.38842975206612</v>
      </c>
      <c r="J109" s="148">
        <f t="shared" si="3"/>
        <v>193.38842975206612</v>
      </c>
    </row>
    <row r="110" spans="2:10" hidden="1" x14ac:dyDescent="0.25">
      <c r="B110" s="148" t="s">
        <v>142</v>
      </c>
      <c r="C110" s="148">
        <v>100</v>
      </c>
      <c r="D110" s="149">
        <v>5525</v>
      </c>
      <c r="E110" s="149">
        <v>3250</v>
      </c>
      <c r="G110" s="148">
        <v>6.1487603305785121E-2</v>
      </c>
      <c r="I110" s="148">
        <f t="shared" si="2"/>
        <v>339.71900826446279</v>
      </c>
      <c r="J110" s="148">
        <f t="shared" si="3"/>
        <v>199.83471074380165</v>
      </c>
    </row>
    <row r="111" spans="2:10" hidden="1" x14ac:dyDescent="0.25">
      <c r="B111" s="148" t="s">
        <v>143</v>
      </c>
      <c r="C111" s="148">
        <v>100</v>
      </c>
      <c r="D111" s="149">
        <v>9111</v>
      </c>
      <c r="E111" s="149">
        <v>3250</v>
      </c>
      <c r="G111" s="148">
        <v>5.9504132231404959E-2</v>
      </c>
      <c r="I111" s="148">
        <f t="shared" si="2"/>
        <v>542.14214876033054</v>
      </c>
      <c r="J111" s="148">
        <f t="shared" si="3"/>
        <v>193.38842975206612</v>
      </c>
    </row>
    <row r="112" spans="2:10" hidden="1" x14ac:dyDescent="0.25">
      <c r="B112" s="148" t="s">
        <v>144</v>
      </c>
      <c r="C112" s="148">
        <v>100</v>
      </c>
      <c r="D112" s="149">
        <v>9586</v>
      </c>
      <c r="E112" s="149">
        <v>3250</v>
      </c>
      <c r="G112" s="148">
        <v>6.1487603305785121E-2</v>
      </c>
      <c r="I112" s="148">
        <f t="shared" si="2"/>
        <v>589.42016528925615</v>
      </c>
      <c r="J112" s="148">
        <f t="shared" si="3"/>
        <v>199.83471074380165</v>
      </c>
    </row>
    <row r="113" spans="2:10" hidden="1" x14ac:dyDescent="0.25">
      <c r="B113" s="148" t="s">
        <v>145</v>
      </c>
      <c r="C113" s="148">
        <v>100</v>
      </c>
      <c r="D113" s="149">
        <v>8098</v>
      </c>
      <c r="E113" s="149">
        <v>3250</v>
      </c>
      <c r="G113" s="148">
        <v>6.1487603305785121E-2</v>
      </c>
      <c r="I113" s="148">
        <f t="shared" si="2"/>
        <v>497.92661157024793</v>
      </c>
      <c r="J113" s="148">
        <f t="shared" si="3"/>
        <v>199.83471074380165</v>
      </c>
    </row>
    <row r="114" spans="2:10" hidden="1" x14ac:dyDescent="0.25">
      <c r="B114" s="148" t="s">
        <v>146</v>
      </c>
      <c r="C114" s="148">
        <v>100</v>
      </c>
      <c r="D114" s="149">
        <v>3997</v>
      </c>
      <c r="E114" s="149">
        <v>3250</v>
      </c>
      <c r="G114" s="148">
        <v>5.9504132231404959E-2</v>
      </c>
      <c r="I114" s="148">
        <f t="shared" si="2"/>
        <v>237.83801652892561</v>
      </c>
      <c r="J114" s="148">
        <f t="shared" si="3"/>
        <v>193.38842975206612</v>
      </c>
    </row>
    <row r="115" spans="2:10" hidden="1" x14ac:dyDescent="0.25">
      <c r="B115" s="148" t="s">
        <v>147</v>
      </c>
      <c r="C115" s="148">
        <v>100</v>
      </c>
      <c r="D115" s="149">
        <v>5271</v>
      </c>
      <c r="E115" s="149">
        <v>3250</v>
      </c>
      <c r="G115" s="148">
        <v>6.1487603305785121E-2</v>
      </c>
      <c r="I115" s="148">
        <f t="shared" si="2"/>
        <v>324.10115702479339</v>
      </c>
      <c r="J115" s="148">
        <f t="shared" si="3"/>
        <v>199.83471074380165</v>
      </c>
    </row>
    <row r="116" spans="2:10" hidden="1" x14ac:dyDescent="0.25">
      <c r="B116" s="148" t="s">
        <v>148</v>
      </c>
      <c r="C116" s="148">
        <v>100</v>
      </c>
      <c r="D116" s="149">
        <v>3733</v>
      </c>
      <c r="E116" s="149">
        <v>3250</v>
      </c>
      <c r="G116" s="148">
        <v>5.9504132231404959E-2</v>
      </c>
      <c r="I116" s="148">
        <f t="shared" si="2"/>
        <v>222.12892561983472</v>
      </c>
      <c r="J116" s="148">
        <f t="shared" si="3"/>
        <v>193.38842975206612</v>
      </c>
    </row>
    <row r="117" spans="2:10" hidden="1" x14ac:dyDescent="0.25">
      <c r="B117" s="148" t="s">
        <v>149</v>
      </c>
      <c r="C117" s="148">
        <v>100</v>
      </c>
      <c r="D117" s="149">
        <v>3378</v>
      </c>
      <c r="E117" s="149">
        <v>3250</v>
      </c>
      <c r="G117" s="148">
        <v>6.1487603305785121E-2</v>
      </c>
      <c r="I117" s="148">
        <f t="shared" si="2"/>
        <v>207.70512396694215</v>
      </c>
      <c r="J117" s="148">
        <f t="shared" si="3"/>
        <v>199.83471074380165</v>
      </c>
    </row>
    <row r="118" spans="2:10" hidden="1" x14ac:dyDescent="0.25">
      <c r="B118" s="148" t="s">
        <v>150</v>
      </c>
      <c r="C118" s="148">
        <v>200</v>
      </c>
      <c r="D118" s="149">
        <v>3250</v>
      </c>
      <c r="E118" s="149">
        <v>3250</v>
      </c>
      <c r="G118" s="148">
        <v>6.1487603305785121E-2</v>
      </c>
      <c r="I118" s="148">
        <f t="shared" si="2"/>
        <v>199.83471074380165</v>
      </c>
      <c r="J118" s="148">
        <f t="shared" si="3"/>
        <v>199.83471074380165</v>
      </c>
    </row>
    <row r="119" spans="2:10" hidden="1" x14ac:dyDescent="0.25">
      <c r="B119" s="148" t="s">
        <v>151</v>
      </c>
      <c r="C119" s="148">
        <v>200</v>
      </c>
      <c r="D119" s="149">
        <v>3250</v>
      </c>
      <c r="E119" s="149">
        <v>3250</v>
      </c>
      <c r="G119" s="148">
        <v>5.5537190082644627E-2</v>
      </c>
      <c r="I119" s="148">
        <f t="shared" si="2"/>
        <v>180.49586776859505</v>
      </c>
      <c r="J119" s="148">
        <f t="shared" si="3"/>
        <v>180.49586776859505</v>
      </c>
    </row>
    <row r="120" spans="2:10" hidden="1" x14ac:dyDescent="0.25">
      <c r="B120" s="148" t="s">
        <v>152</v>
      </c>
      <c r="C120" s="148">
        <v>200</v>
      </c>
      <c r="D120" s="149">
        <v>3250</v>
      </c>
      <c r="E120" s="149">
        <v>3250</v>
      </c>
      <c r="G120" s="148">
        <v>6.1487603305785121E-2</v>
      </c>
      <c r="I120" s="148">
        <f t="shared" si="2"/>
        <v>199.83471074380165</v>
      </c>
      <c r="J120" s="148">
        <f t="shared" si="3"/>
        <v>199.83471074380165</v>
      </c>
    </row>
    <row r="121" spans="2:10" hidden="1" x14ac:dyDescent="0.25">
      <c r="B121" s="148" t="s">
        <v>153</v>
      </c>
      <c r="C121" s="148">
        <v>100</v>
      </c>
      <c r="D121" s="149">
        <v>6406</v>
      </c>
      <c r="E121" s="149">
        <v>3250</v>
      </c>
      <c r="G121" s="148">
        <v>5.9504132231404959E-2</v>
      </c>
      <c r="I121" s="148">
        <f t="shared" si="2"/>
        <v>381.18347107438018</v>
      </c>
      <c r="J121" s="148">
        <f t="shared" si="3"/>
        <v>193.38842975206612</v>
      </c>
    </row>
    <row r="122" spans="2:10" hidden="1" x14ac:dyDescent="0.25">
      <c r="B122" s="148" t="s">
        <v>154</v>
      </c>
      <c r="C122" s="148">
        <v>100</v>
      </c>
      <c r="D122" s="149">
        <v>8022</v>
      </c>
      <c r="E122" s="149">
        <v>3250</v>
      </c>
      <c r="G122" s="148">
        <v>6.1487603305785121E-2</v>
      </c>
      <c r="I122" s="148">
        <f t="shared" si="2"/>
        <v>493.25355371900827</v>
      </c>
      <c r="J122" s="148">
        <f t="shared" si="3"/>
        <v>199.83471074380165</v>
      </c>
    </row>
    <row r="123" spans="2:10" hidden="1" x14ac:dyDescent="0.25">
      <c r="B123" s="148" t="s">
        <v>155</v>
      </c>
      <c r="C123" s="148">
        <v>100</v>
      </c>
      <c r="D123" s="149">
        <v>8434</v>
      </c>
      <c r="E123" s="149">
        <v>3250</v>
      </c>
      <c r="G123" s="148">
        <v>5.9504132231404959E-2</v>
      </c>
      <c r="I123" s="148">
        <f t="shared" si="2"/>
        <v>501.8578512396694</v>
      </c>
      <c r="J123" s="148">
        <f t="shared" si="3"/>
        <v>193.38842975206612</v>
      </c>
    </row>
    <row r="124" spans="2:10" hidden="1" x14ac:dyDescent="0.25">
      <c r="B124" s="148" t="s">
        <v>156</v>
      </c>
      <c r="C124" s="148">
        <v>100</v>
      </c>
      <c r="D124" s="149">
        <v>9788</v>
      </c>
      <c r="E124" s="149">
        <v>3250</v>
      </c>
      <c r="G124" s="148">
        <v>6.1487603305785121E-2</v>
      </c>
      <c r="I124" s="148">
        <f t="shared" si="2"/>
        <v>601.84066115702478</v>
      </c>
      <c r="J124" s="148">
        <f t="shared" si="3"/>
        <v>199.83471074380165</v>
      </c>
    </row>
    <row r="125" spans="2:10" hidden="1" x14ac:dyDescent="0.25">
      <c r="B125" s="148" t="s">
        <v>157</v>
      </c>
      <c r="C125" s="148">
        <v>100</v>
      </c>
      <c r="D125" s="149">
        <v>7880</v>
      </c>
      <c r="E125" s="149">
        <v>3250</v>
      </c>
      <c r="G125" s="148">
        <v>6.1487603305785121E-2</v>
      </c>
      <c r="I125" s="148">
        <f t="shared" si="2"/>
        <v>484.52231404958678</v>
      </c>
      <c r="J125" s="148">
        <f t="shared" si="3"/>
        <v>199.83471074380165</v>
      </c>
    </row>
    <row r="126" spans="2:10" hidden="1" x14ac:dyDescent="0.25">
      <c r="B126" s="148" t="s">
        <v>158</v>
      </c>
      <c r="C126" s="148">
        <v>100</v>
      </c>
      <c r="D126" s="149">
        <v>5679</v>
      </c>
      <c r="E126" s="149">
        <v>3250</v>
      </c>
      <c r="G126" s="148">
        <v>5.9504132231404959E-2</v>
      </c>
      <c r="I126" s="148">
        <f t="shared" si="2"/>
        <v>337.92396694214875</v>
      </c>
      <c r="J126" s="148">
        <f t="shared" si="3"/>
        <v>193.38842975206612</v>
      </c>
    </row>
    <row r="127" spans="2:10" hidden="1" x14ac:dyDescent="0.25">
      <c r="B127" s="148" t="s">
        <v>159</v>
      </c>
      <c r="C127" s="148">
        <v>100</v>
      </c>
      <c r="D127" s="149">
        <v>5239</v>
      </c>
      <c r="E127" s="149">
        <v>3250</v>
      </c>
      <c r="G127" s="148">
        <v>6.1487603305785121E-2</v>
      </c>
      <c r="I127" s="148">
        <f t="shared" si="2"/>
        <v>322.13355371900826</v>
      </c>
      <c r="J127" s="148">
        <f t="shared" si="3"/>
        <v>199.83471074380165</v>
      </c>
    </row>
    <row r="128" spans="2:10" hidden="1" x14ac:dyDescent="0.25">
      <c r="B128" s="148" t="s">
        <v>160</v>
      </c>
      <c r="C128" s="148">
        <v>200</v>
      </c>
      <c r="D128" s="149">
        <v>3250</v>
      </c>
      <c r="E128" s="149">
        <v>3250</v>
      </c>
      <c r="G128" s="148">
        <v>5.9504132231404959E-2</v>
      </c>
      <c r="I128" s="148">
        <f t="shared" si="2"/>
        <v>193.38842975206612</v>
      </c>
      <c r="J128" s="148">
        <f t="shared" si="3"/>
        <v>193.38842975206612</v>
      </c>
    </row>
    <row r="129" spans="2:10" hidden="1" x14ac:dyDescent="0.25">
      <c r="B129" s="148" t="s">
        <v>161</v>
      </c>
      <c r="C129" s="148">
        <v>200</v>
      </c>
      <c r="D129" s="149">
        <v>3250</v>
      </c>
      <c r="E129" s="149">
        <v>3250</v>
      </c>
      <c r="G129" s="148">
        <v>6.1487603305785121E-2</v>
      </c>
      <c r="I129" s="148">
        <f t="shared" si="2"/>
        <v>199.83471074380165</v>
      </c>
      <c r="J129" s="148">
        <f t="shared" si="3"/>
        <v>199.83471074380165</v>
      </c>
    </row>
    <row r="130" spans="2:10" hidden="1" x14ac:dyDescent="0.25">
      <c r="B130" s="148" t="s">
        <v>162</v>
      </c>
      <c r="C130" s="148">
        <v>200</v>
      </c>
      <c r="D130" s="149">
        <v>3250</v>
      </c>
      <c r="E130" s="149">
        <v>3250</v>
      </c>
      <c r="G130" s="148">
        <v>6.1487603305785121E-2</v>
      </c>
      <c r="I130" s="148">
        <f t="shared" si="2"/>
        <v>199.83471074380165</v>
      </c>
      <c r="J130" s="148">
        <f t="shared" si="3"/>
        <v>199.83471074380165</v>
      </c>
    </row>
    <row r="131" spans="2:10" hidden="1" x14ac:dyDescent="0.25">
      <c r="B131" s="148" t="s">
        <v>163</v>
      </c>
      <c r="C131" s="148">
        <v>200</v>
      </c>
      <c r="D131" s="149">
        <v>3250</v>
      </c>
      <c r="E131" s="149">
        <v>3250</v>
      </c>
      <c r="G131" s="148">
        <v>5.752066115702479E-2</v>
      </c>
      <c r="I131" s="148">
        <f t="shared" si="2"/>
        <v>186.94214876033055</v>
      </c>
      <c r="J131" s="148">
        <f t="shared" si="3"/>
        <v>186.94214876033055</v>
      </c>
    </row>
    <row r="132" spans="2:10" hidden="1" x14ac:dyDescent="0.25">
      <c r="B132" s="148" t="s">
        <v>164</v>
      </c>
      <c r="C132" s="148">
        <v>200</v>
      </c>
      <c r="D132" s="149">
        <v>3250</v>
      </c>
      <c r="E132" s="149">
        <v>3250</v>
      </c>
      <c r="G132" s="148">
        <v>6.1487603305785121E-2</v>
      </c>
      <c r="I132" s="148">
        <f t="shared" si="2"/>
        <v>199.83471074380165</v>
      </c>
      <c r="J132" s="148">
        <f t="shared" si="3"/>
        <v>199.83471074380165</v>
      </c>
    </row>
    <row r="133" spans="2:10" hidden="1" x14ac:dyDescent="0.25">
      <c r="B133" s="148" t="s">
        <v>165</v>
      </c>
      <c r="C133" s="148">
        <v>200</v>
      </c>
      <c r="D133" s="149">
        <v>3250</v>
      </c>
      <c r="E133" s="149">
        <v>3250</v>
      </c>
      <c r="G133" s="148">
        <v>5.9504132231404959E-2</v>
      </c>
      <c r="I133" s="148">
        <f t="shared" si="2"/>
        <v>193.38842975206612</v>
      </c>
      <c r="J133" s="148">
        <f t="shared" si="3"/>
        <v>193.38842975206612</v>
      </c>
    </row>
    <row r="134" spans="2:10" hidden="1" x14ac:dyDescent="0.25">
      <c r="B134" s="148" t="s">
        <v>166</v>
      </c>
      <c r="C134" s="148">
        <v>100</v>
      </c>
      <c r="D134" s="149">
        <v>5036</v>
      </c>
      <c r="E134" s="149">
        <v>3250</v>
      </c>
      <c r="G134" s="148">
        <v>6.1487603305785121E-2</v>
      </c>
      <c r="I134" s="148">
        <f t="shared" si="2"/>
        <v>309.65157024793388</v>
      </c>
      <c r="J134" s="148">
        <f t="shared" si="3"/>
        <v>199.83471074380165</v>
      </c>
    </row>
    <row r="135" spans="2:10" hidden="1" x14ac:dyDescent="0.25">
      <c r="B135" s="148" t="s">
        <v>167</v>
      </c>
      <c r="C135" s="148">
        <v>100</v>
      </c>
      <c r="D135" s="149">
        <v>7557</v>
      </c>
      <c r="E135" s="149">
        <v>3250</v>
      </c>
      <c r="G135" s="148">
        <v>5.9504132231404959E-2</v>
      </c>
      <c r="I135" s="148">
        <f t="shared" si="2"/>
        <v>449.67272727272729</v>
      </c>
      <c r="J135" s="148">
        <f t="shared" si="3"/>
        <v>193.38842975206612</v>
      </c>
    </row>
    <row r="136" spans="2:10" hidden="1" x14ac:dyDescent="0.25">
      <c r="B136" s="148" t="s">
        <v>168</v>
      </c>
      <c r="C136" s="148">
        <v>100</v>
      </c>
      <c r="D136" s="149">
        <v>9014</v>
      </c>
      <c r="E136" s="149">
        <v>3250</v>
      </c>
      <c r="G136" s="148">
        <v>6.1487603305785121E-2</v>
      </c>
      <c r="I136" s="148">
        <f t="shared" ref="I136:I199" si="4">D136*G136</f>
        <v>554.2492561983471</v>
      </c>
      <c r="J136" s="148">
        <f t="shared" ref="J136:J199" si="5">E136*G136</f>
        <v>199.83471074380165</v>
      </c>
    </row>
    <row r="137" spans="2:10" hidden="1" x14ac:dyDescent="0.25">
      <c r="B137" s="148" t="s">
        <v>169</v>
      </c>
      <c r="C137" s="148">
        <v>100</v>
      </c>
      <c r="D137" s="149">
        <v>7753</v>
      </c>
      <c r="E137" s="149">
        <v>3250</v>
      </c>
      <c r="G137" s="148">
        <v>6.1487603305785121E-2</v>
      </c>
      <c r="I137" s="148">
        <f t="shared" si="4"/>
        <v>476.71338842975206</v>
      </c>
      <c r="J137" s="148">
        <f t="shared" si="5"/>
        <v>199.83471074380165</v>
      </c>
    </row>
    <row r="138" spans="2:10" hidden="1" x14ac:dyDescent="0.25">
      <c r="B138" s="148" t="s">
        <v>170</v>
      </c>
      <c r="C138" s="148">
        <v>100</v>
      </c>
      <c r="D138" s="149">
        <v>4191</v>
      </c>
      <c r="E138" s="149">
        <v>3250</v>
      </c>
      <c r="G138" s="148">
        <v>5.9504132231404959E-2</v>
      </c>
      <c r="I138" s="148">
        <f t="shared" si="4"/>
        <v>249.38181818181818</v>
      </c>
      <c r="J138" s="148">
        <f t="shared" si="5"/>
        <v>193.38842975206612</v>
      </c>
    </row>
    <row r="139" spans="2:10" hidden="1" x14ac:dyDescent="0.25">
      <c r="B139" s="148" t="s">
        <v>171</v>
      </c>
      <c r="C139" s="148">
        <v>100</v>
      </c>
      <c r="D139" s="149">
        <v>4567</v>
      </c>
      <c r="E139" s="149">
        <v>3250</v>
      </c>
      <c r="G139" s="148">
        <v>6.1487603305785121E-2</v>
      </c>
      <c r="I139" s="148">
        <f t="shared" si="4"/>
        <v>280.81388429752064</v>
      </c>
      <c r="J139" s="148">
        <f t="shared" si="5"/>
        <v>199.83471074380165</v>
      </c>
    </row>
    <row r="140" spans="2:10" hidden="1" x14ac:dyDescent="0.25">
      <c r="B140" s="148" t="s">
        <v>172</v>
      </c>
      <c r="C140" s="148">
        <v>100</v>
      </c>
      <c r="D140" s="149">
        <v>3562</v>
      </c>
      <c r="E140" s="149">
        <v>3250</v>
      </c>
      <c r="G140" s="148">
        <v>5.9504132231404959E-2</v>
      </c>
      <c r="I140" s="148">
        <f t="shared" si="4"/>
        <v>211.95371900826447</v>
      </c>
      <c r="J140" s="148">
        <f t="shared" si="5"/>
        <v>193.38842975206612</v>
      </c>
    </row>
    <row r="141" spans="2:10" hidden="1" x14ac:dyDescent="0.25">
      <c r="B141" s="148" t="s">
        <v>173</v>
      </c>
      <c r="C141" s="148">
        <v>200</v>
      </c>
      <c r="D141" s="149">
        <v>3250</v>
      </c>
      <c r="E141" s="149">
        <v>3250</v>
      </c>
      <c r="G141" s="148">
        <v>6.1487603305785121E-2</v>
      </c>
      <c r="I141" s="148">
        <f t="shared" si="4"/>
        <v>199.83471074380165</v>
      </c>
      <c r="J141" s="148">
        <f t="shared" si="5"/>
        <v>199.83471074380165</v>
      </c>
    </row>
    <row r="142" spans="2:10" hidden="1" x14ac:dyDescent="0.25">
      <c r="B142" s="148" t="s">
        <v>174</v>
      </c>
      <c r="C142" s="148">
        <v>200</v>
      </c>
      <c r="D142" s="149">
        <v>3250</v>
      </c>
      <c r="E142" s="149">
        <v>3250</v>
      </c>
      <c r="G142" s="148">
        <v>6.1487603305785121E-2</v>
      </c>
      <c r="I142" s="148">
        <f t="shared" si="4"/>
        <v>199.83471074380165</v>
      </c>
      <c r="J142" s="148">
        <f t="shared" si="5"/>
        <v>199.83471074380165</v>
      </c>
    </row>
    <row r="143" spans="2:10" hidden="1" x14ac:dyDescent="0.25">
      <c r="B143" s="148" t="s">
        <v>175</v>
      </c>
      <c r="C143" s="148">
        <v>200</v>
      </c>
      <c r="D143" s="149">
        <v>3250</v>
      </c>
      <c r="E143" s="149">
        <v>3250</v>
      </c>
      <c r="G143" s="148">
        <v>5.5537190082644627E-2</v>
      </c>
      <c r="I143" s="148">
        <f t="shared" si="4"/>
        <v>180.49586776859505</v>
      </c>
      <c r="J143" s="148">
        <f t="shared" si="5"/>
        <v>180.49586776859505</v>
      </c>
    </row>
    <row r="144" spans="2:10" hidden="1" x14ac:dyDescent="0.25">
      <c r="B144" s="148" t="s">
        <v>176</v>
      </c>
      <c r="C144" s="148">
        <v>100</v>
      </c>
      <c r="D144" s="149">
        <v>3606</v>
      </c>
      <c r="E144" s="149">
        <v>3250</v>
      </c>
      <c r="G144" s="148">
        <v>6.1487603305785121E-2</v>
      </c>
      <c r="I144" s="148">
        <f t="shared" si="4"/>
        <v>221.72429752066114</v>
      </c>
      <c r="J144" s="148">
        <f t="shared" si="5"/>
        <v>199.83471074380165</v>
      </c>
    </row>
    <row r="145" spans="2:10" hidden="1" x14ac:dyDescent="0.25">
      <c r="B145" s="148" t="s">
        <v>177</v>
      </c>
      <c r="C145" s="148">
        <v>200</v>
      </c>
      <c r="D145" s="149">
        <v>3250</v>
      </c>
      <c r="E145" s="149">
        <v>3250</v>
      </c>
      <c r="G145" s="148">
        <v>5.9504132231404959E-2</v>
      </c>
      <c r="I145" s="148">
        <f t="shared" si="4"/>
        <v>193.38842975206612</v>
      </c>
      <c r="J145" s="148">
        <f t="shared" si="5"/>
        <v>193.38842975206612</v>
      </c>
    </row>
    <row r="146" spans="2:10" hidden="1" x14ac:dyDescent="0.25">
      <c r="B146" s="148" t="s">
        <v>178</v>
      </c>
      <c r="C146" s="148">
        <v>100</v>
      </c>
      <c r="D146" s="149">
        <v>6517</v>
      </c>
      <c r="E146" s="149">
        <v>3250</v>
      </c>
      <c r="G146" s="148">
        <v>6.1487603305785121E-2</v>
      </c>
      <c r="I146" s="148">
        <f t="shared" si="4"/>
        <v>400.71471074380162</v>
      </c>
      <c r="J146" s="148">
        <f t="shared" si="5"/>
        <v>199.83471074380165</v>
      </c>
    </row>
    <row r="147" spans="2:10" hidden="1" x14ac:dyDescent="0.25">
      <c r="B147" s="148" t="s">
        <v>179</v>
      </c>
      <c r="C147" s="148">
        <v>100</v>
      </c>
      <c r="D147" s="149">
        <v>8146</v>
      </c>
      <c r="E147" s="149">
        <v>3250</v>
      </c>
      <c r="G147" s="148">
        <v>5.9504132231404959E-2</v>
      </c>
      <c r="I147" s="148">
        <f t="shared" si="4"/>
        <v>484.72066115702478</v>
      </c>
      <c r="J147" s="148">
        <f t="shared" si="5"/>
        <v>193.38842975206612</v>
      </c>
    </row>
    <row r="148" spans="2:10" hidden="1" x14ac:dyDescent="0.25">
      <c r="B148" s="148" t="s">
        <v>180</v>
      </c>
      <c r="C148" s="148">
        <v>100</v>
      </c>
      <c r="D148" s="149">
        <v>9254</v>
      </c>
      <c r="E148" s="149">
        <v>3250</v>
      </c>
      <c r="G148" s="148">
        <v>6.1487603305785121E-2</v>
      </c>
      <c r="I148" s="148">
        <f t="shared" si="4"/>
        <v>569.00628099173548</v>
      </c>
      <c r="J148" s="148">
        <f t="shared" si="5"/>
        <v>199.83471074380165</v>
      </c>
    </row>
    <row r="149" spans="2:10" hidden="1" x14ac:dyDescent="0.25">
      <c r="B149" s="148" t="s">
        <v>181</v>
      </c>
      <c r="C149" s="148">
        <v>100</v>
      </c>
      <c r="D149" s="149">
        <v>8713</v>
      </c>
      <c r="E149" s="149">
        <v>3250</v>
      </c>
      <c r="G149" s="148">
        <v>6.1487603305785121E-2</v>
      </c>
      <c r="I149" s="148">
        <f t="shared" si="4"/>
        <v>535.74148760330581</v>
      </c>
      <c r="J149" s="148">
        <f t="shared" si="5"/>
        <v>199.83471074380165</v>
      </c>
    </row>
    <row r="150" spans="2:10" hidden="1" x14ac:dyDescent="0.25">
      <c r="B150" s="148" t="s">
        <v>182</v>
      </c>
      <c r="C150" s="148">
        <v>100</v>
      </c>
      <c r="D150" s="149">
        <v>4634</v>
      </c>
      <c r="E150" s="149">
        <v>3250</v>
      </c>
      <c r="G150" s="148">
        <v>5.9504132231404959E-2</v>
      </c>
      <c r="I150" s="148">
        <f t="shared" si="4"/>
        <v>275.74214876033056</v>
      </c>
      <c r="J150" s="148">
        <f t="shared" si="5"/>
        <v>193.38842975206612</v>
      </c>
    </row>
    <row r="151" spans="2:10" hidden="1" x14ac:dyDescent="0.25">
      <c r="B151" s="148" t="s">
        <v>183</v>
      </c>
      <c r="C151" s="148">
        <v>100</v>
      </c>
      <c r="D151" s="149">
        <v>5217</v>
      </c>
      <c r="E151" s="149">
        <v>3250</v>
      </c>
      <c r="G151" s="148">
        <v>6.1487603305785121E-2</v>
      </c>
      <c r="I151" s="148">
        <f t="shared" si="4"/>
        <v>320.78082644628097</v>
      </c>
      <c r="J151" s="148">
        <f t="shared" si="5"/>
        <v>199.83471074380165</v>
      </c>
    </row>
    <row r="152" spans="2:10" hidden="1" x14ac:dyDescent="0.25">
      <c r="B152" s="148" t="s">
        <v>184</v>
      </c>
      <c r="C152" s="148">
        <v>100</v>
      </c>
      <c r="D152" s="149">
        <v>4107</v>
      </c>
      <c r="E152" s="149">
        <v>3250</v>
      </c>
      <c r="G152" s="148">
        <v>5.9504132231404959E-2</v>
      </c>
      <c r="I152" s="148">
        <f t="shared" si="4"/>
        <v>244.38347107438017</v>
      </c>
      <c r="J152" s="148">
        <f t="shared" si="5"/>
        <v>193.38842975206612</v>
      </c>
    </row>
    <row r="153" spans="2:10" hidden="1" x14ac:dyDescent="0.25">
      <c r="B153" s="148" t="s">
        <v>185</v>
      </c>
      <c r="C153" s="148">
        <v>200</v>
      </c>
      <c r="D153" s="149">
        <v>3250</v>
      </c>
      <c r="E153" s="149">
        <v>3250</v>
      </c>
      <c r="G153" s="148">
        <v>6.1487603305785121E-2</v>
      </c>
      <c r="I153" s="148">
        <f t="shared" si="4"/>
        <v>199.83471074380165</v>
      </c>
      <c r="J153" s="148">
        <f t="shared" si="5"/>
        <v>199.83471074380165</v>
      </c>
    </row>
    <row r="154" spans="2:10" hidden="1" x14ac:dyDescent="0.25">
      <c r="B154" s="148" t="s">
        <v>186</v>
      </c>
      <c r="C154" s="148">
        <v>200</v>
      </c>
      <c r="D154" s="149">
        <v>3250</v>
      </c>
      <c r="E154" s="149">
        <v>3250</v>
      </c>
      <c r="G154" s="148">
        <v>6.1487603305785121E-2</v>
      </c>
      <c r="I154" s="148">
        <f t="shared" si="4"/>
        <v>199.83471074380165</v>
      </c>
      <c r="J154" s="148">
        <f t="shared" si="5"/>
        <v>199.83471074380165</v>
      </c>
    </row>
    <row r="155" spans="2:10" hidden="1" x14ac:dyDescent="0.25">
      <c r="B155" s="148" t="s">
        <v>187</v>
      </c>
      <c r="C155" s="148">
        <v>200</v>
      </c>
      <c r="D155" s="149">
        <v>3250</v>
      </c>
      <c r="E155" s="149">
        <v>3250</v>
      </c>
      <c r="G155" s="148">
        <v>5.5537190082644627E-2</v>
      </c>
      <c r="I155" s="148">
        <f t="shared" si="4"/>
        <v>180.49586776859505</v>
      </c>
      <c r="J155" s="148">
        <f t="shared" si="5"/>
        <v>180.49586776859505</v>
      </c>
    </row>
    <row r="156" spans="2:10" hidden="1" x14ac:dyDescent="0.25">
      <c r="B156" s="148" t="s">
        <v>188</v>
      </c>
      <c r="C156" s="148">
        <v>200</v>
      </c>
      <c r="D156" s="149">
        <v>3250</v>
      </c>
      <c r="E156" s="149">
        <v>3250</v>
      </c>
      <c r="G156" s="148">
        <v>6.1487603305785121E-2</v>
      </c>
      <c r="I156" s="148">
        <f t="shared" si="4"/>
        <v>199.83471074380165</v>
      </c>
      <c r="J156" s="148">
        <f t="shared" si="5"/>
        <v>199.83471074380165</v>
      </c>
    </row>
    <row r="157" spans="2:10" hidden="1" x14ac:dyDescent="0.25">
      <c r="B157" s="148" t="s">
        <v>189</v>
      </c>
      <c r="C157" s="148">
        <v>200</v>
      </c>
      <c r="D157" s="149">
        <v>3250</v>
      </c>
      <c r="E157" s="149">
        <v>3250</v>
      </c>
      <c r="G157" s="148">
        <v>5.9504132231404959E-2</v>
      </c>
      <c r="I157" s="148">
        <f t="shared" si="4"/>
        <v>193.38842975206612</v>
      </c>
      <c r="J157" s="148">
        <f t="shared" si="5"/>
        <v>193.38842975206612</v>
      </c>
    </row>
    <row r="158" spans="2:10" hidden="1" x14ac:dyDescent="0.25">
      <c r="B158" s="148" t="s">
        <v>190</v>
      </c>
      <c r="C158" s="148">
        <v>100</v>
      </c>
      <c r="D158" s="149">
        <v>7252</v>
      </c>
      <c r="E158" s="149">
        <v>3250</v>
      </c>
      <c r="G158" s="148">
        <v>6.1487603305785121E-2</v>
      </c>
      <c r="I158" s="148">
        <f t="shared" si="4"/>
        <v>445.90809917355369</v>
      </c>
      <c r="J158" s="148">
        <f t="shared" si="5"/>
        <v>199.83471074380165</v>
      </c>
    </row>
    <row r="159" spans="2:10" hidden="1" x14ac:dyDescent="0.25">
      <c r="B159" s="148" t="s">
        <v>191</v>
      </c>
      <c r="C159" s="148">
        <v>100</v>
      </c>
      <c r="D159" s="149">
        <v>8395</v>
      </c>
      <c r="E159" s="149">
        <v>3250</v>
      </c>
      <c r="G159" s="148">
        <v>5.9504132231404959E-2</v>
      </c>
      <c r="I159" s="148">
        <f t="shared" si="4"/>
        <v>499.53719008264466</v>
      </c>
      <c r="J159" s="148">
        <f t="shared" si="5"/>
        <v>193.38842975206612</v>
      </c>
    </row>
    <row r="160" spans="2:10" hidden="1" x14ac:dyDescent="0.25">
      <c r="B160" s="148" t="s">
        <v>192</v>
      </c>
      <c r="C160" s="148">
        <v>100</v>
      </c>
      <c r="D160" s="149">
        <v>10173</v>
      </c>
      <c r="E160" s="149">
        <v>3250</v>
      </c>
      <c r="G160" s="148">
        <v>6.1487603305785121E-2</v>
      </c>
      <c r="I160" s="148">
        <f t="shared" si="4"/>
        <v>625.51338842975201</v>
      </c>
      <c r="J160" s="148">
        <f t="shared" si="5"/>
        <v>199.83471074380165</v>
      </c>
    </row>
    <row r="161" spans="2:10" hidden="1" x14ac:dyDescent="0.25">
      <c r="B161" s="148" t="s">
        <v>193</v>
      </c>
      <c r="C161" s="148">
        <v>100</v>
      </c>
      <c r="D161" s="149">
        <v>9709</v>
      </c>
      <c r="E161" s="149">
        <v>3250</v>
      </c>
      <c r="G161" s="148">
        <v>6.1487603305785121E-2</v>
      </c>
      <c r="I161" s="148">
        <f t="shared" si="4"/>
        <v>596.9831404958677</v>
      </c>
      <c r="J161" s="148">
        <f t="shared" si="5"/>
        <v>199.83471074380165</v>
      </c>
    </row>
    <row r="162" spans="2:10" hidden="1" x14ac:dyDescent="0.25">
      <c r="B162" s="148" t="s">
        <v>194</v>
      </c>
      <c r="C162" s="148">
        <v>100</v>
      </c>
      <c r="D162" s="149">
        <v>5719</v>
      </c>
      <c r="E162" s="149">
        <v>3250</v>
      </c>
      <c r="G162" s="148">
        <v>5.9504132231404959E-2</v>
      </c>
      <c r="I162" s="148">
        <f t="shared" si="4"/>
        <v>340.30413223140494</v>
      </c>
      <c r="J162" s="148">
        <f t="shared" si="5"/>
        <v>193.38842975206612</v>
      </c>
    </row>
    <row r="163" spans="2:10" hidden="1" x14ac:dyDescent="0.25">
      <c r="B163" s="148" t="s">
        <v>195</v>
      </c>
      <c r="C163" s="148">
        <v>100</v>
      </c>
      <c r="D163" s="149">
        <v>4149</v>
      </c>
      <c r="E163" s="149">
        <v>3250</v>
      </c>
      <c r="G163" s="148">
        <v>6.1487603305785121E-2</v>
      </c>
      <c r="I163" s="148">
        <f t="shared" si="4"/>
        <v>255.11206611570248</v>
      </c>
      <c r="J163" s="148">
        <f t="shared" si="5"/>
        <v>199.83471074380165</v>
      </c>
    </row>
    <row r="164" spans="2:10" hidden="1" x14ac:dyDescent="0.25">
      <c r="B164" s="148" t="s">
        <v>196</v>
      </c>
      <c r="C164" s="148">
        <v>200</v>
      </c>
      <c r="D164" s="149">
        <v>3250</v>
      </c>
      <c r="E164" s="149">
        <v>3250</v>
      </c>
      <c r="G164" s="148">
        <v>5.9504132231404959E-2</v>
      </c>
      <c r="I164" s="148">
        <f t="shared" si="4"/>
        <v>193.38842975206612</v>
      </c>
      <c r="J164" s="148">
        <f t="shared" si="5"/>
        <v>193.38842975206612</v>
      </c>
    </row>
    <row r="165" spans="2:10" hidden="1" x14ac:dyDescent="0.25">
      <c r="B165" s="148" t="s">
        <v>197</v>
      </c>
      <c r="C165" s="148">
        <v>200</v>
      </c>
      <c r="D165" s="149">
        <v>3250</v>
      </c>
      <c r="E165" s="149">
        <v>3250</v>
      </c>
      <c r="G165" s="148">
        <v>6.1487603305785121E-2</v>
      </c>
      <c r="I165" s="148">
        <f t="shared" si="4"/>
        <v>199.83471074380165</v>
      </c>
      <c r="J165" s="148">
        <f t="shared" si="5"/>
        <v>199.83471074380165</v>
      </c>
    </row>
    <row r="166" spans="2:10" hidden="1" x14ac:dyDescent="0.25">
      <c r="B166" s="148" t="s">
        <v>198</v>
      </c>
      <c r="C166" s="148">
        <v>200</v>
      </c>
      <c r="D166" s="149">
        <v>3250</v>
      </c>
      <c r="E166" s="149">
        <v>3250</v>
      </c>
      <c r="G166" s="148">
        <v>6.1487603305785121E-2</v>
      </c>
      <c r="I166" s="148">
        <f t="shared" si="4"/>
        <v>199.83471074380165</v>
      </c>
      <c r="J166" s="148">
        <f t="shared" si="5"/>
        <v>199.83471074380165</v>
      </c>
    </row>
    <row r="167" spans="2:10" hidden="1" x14ac:dyDescent="0.25">
      <c r="B167" s="148" t="s">
        <v>199</v>
      </c>
      <c r="C167" s="148">
        <v>200</v>
      </c>
      <c r="D167" s="149">
        <v>3250</v>
      </c>
      <c r="E167" s="149">
        <v>3250</v>
      </c>
      <c r="G167" s="148">
        <v>5.5537190082644627E-2</v>
      </c>
      <c r="I167" s="148">
        <f t="shared" si="4"/>
        <v>180.49586776859505</v>
      </c>
      <c r="J167" s="148">
        <f t="shared" si="5"/>
        <v>180.49586776859505</v>
      </c>
    </row>
    <row r="168" spans="2:10" hidden="1" x14ac:dyDescent="0.25">
      <c r="B168" s="148" t="s">
        <v>200</v>
      </c>
      <c r="C168" s="148">
        <v>200</v>
      </c>
      <c r="D168" s="149">
        <v>3250</v>
      </c>
      <c r="E168" s="149">
        <v>3250</v>
      </c>
      <c r="G168" s="148">
        <v>6.1487603305785121E-2</v>
      </c>
      <c r="I168" s="148">
        <f t="shared" si="4"/>
        <v>199.83471074380165</v>
      </c>
      <c r="J168" s="148">
        <f t="shared" si="5"/>
        <v>199.83471074380165</v>
      </c>
    </row>
    <row r="169" spans="2:10" hidden="1" x14ac:dyDescent="0.25">
      <c r="B169" s="148" t="s">
        <v>201</v>
      </c>
      <c r="C169" s="148">
        <v>200</v>
      </c>
      <c r="D169" s="149">
        <v>3250</v>
      </c>
      <c r="E169" s="149">
        <v>3250</v>
      </c>
      <c r="G169" s="148">
        <v>5.9504132231404959E-2</v>
      </c>
      <c r="I169" s="148">
        <f t="shared" si="4"/>
        <v>193.38842975206612</v>
      </c>
      <c r="J169" s="148">
        <f t="shared" si="5"/>
        <v>193.38842975206612</v>
      </c>
    </row>
    <row r="170" spans="2:10" hidden="1" x14ac:dyDescent="0.25">
      <c r="B170" s="148" t="s">
        <v>202</v>
      </c>
      <c r="C170" s="148">
        <v>100</v>
      </c>
      <c r="D170" s="149">
        <v>3917</v>
      </c>
      <c r="E170" s="149">
        <v>3250</v>
      </c>
      <c r="G170" s="148">
        <v>6.1487603305785121E-2</v>
      </c>
      <c r="I170" s="148">
        <f t="shared" si="4"/>
        <v>240.84694214876032</v>
      </c>
      <c r="J170" s="148">
        <f t="shared" si="5"/>
        <v>199.83471074380165</v>
      </c>
    </row>
    <row r="171" spans="2:10" hidden="1" x14ac:dyDescent="0.25">
      <c r="B171" s="148" t="s">
        <v>203</v>
      </c>
      <c r="C171" s="148">
        <v>100</v>
      </c>
      <c r="D171" s="149">
        <v>8396</v>
      </c>
      <c r="E171" s="149">
        <v>3250</v>
      </c>
      <c r="G171" s="148">
        <v>5.9504132231404959E-2</v>
      </c>
      <c r="I171" s="148">
        <f t="shared" si="4"/>
        <v>499.59669421487604</v>
      </c>
      <c r="J171" s="148">
        <f t="shared" si="5"/>
        <v>193.38842975206612</v>
      </c>
    </row>
    <row r="172" spans="2:10" hidden="1" x14ac:dyDescent="0.25">
      <c r="B172" s="148" t="s">
        <v>204</v>
      </c>
      <c r="C172" s="148">
        <v>100</v>
      </c>
      <c r="D172" s="149">
        <v>9577</v>
      </c>
      <c r="E172" s="149">
        <v>3250</v>
      </c>
      <c r="G172" s="148">
        <v>6.1487603305785121E-2</v>
      </c>
      <c r="I172" s="148">
        <f t="shared" si="4"/>
        <v>588.86677685950406</v>
      </c>
      <c r="J172" s="148">
        <f t="shared" si="5"/>
        <v>199.83471074380165</v>
      </c>
    </row>
    <row r="173" spans="2:10" hidden="1" x14ac:dyDescent="0.25">
      <c r="B173" s="148" t="s">
        <v>205</v>
      </c>
      <c r="C173" s="148">
        <v>100</v>
      </c>
      <c r="D173" s="149">
        <v>8619</v>
      </c>
      <c r="E173" s="149">
        <v>3250</v>
      </c>
      <c r="G173" s="148">
        <v>6.1487603305785121E-2</v>
      </c>
      <c r="I173" s="148">
        <f t="shared" si="4"/>
        <v>529.96165289256191</v>
      </c>
      <c r="J173" s="148">
        <f t="shared" si="5"/>
        <v>199.83471074380165</v>
      </c>
    </row>
    <row r="174" spans="2:10" hidden="1" x14ac:dyDescent="0.25">
      <c r="B174" s="148" t="s">
        <v>206</v>
      </c>
      <c r="C174" s="148">
        <v>100</v>
      </c>
      <c r="D174" s="149">
        <v>4186</v>
      </c>
      <c r="E174" s="149">
        <v>3250</v>
      </c>
      <c r="G174" s="148">
        <v>5.9504132231404959E-2</v>
      </c>
      <c r="I174" s="148">
        <f t="shared" si="4"/>
        <v>249.08429752066115</v>
      </c>
      <c r="J174" s="148">
        <f t="shared" si="5"/>
        <v>193.38842975206612</v>
      </c>
    </row>
    <row r="175" spans="2:10" hidden="1" x14ac:dyDescent="0.25">
      <c r="B175" s="148" t="s">
        <v>207</v>
      </c>
      <c r="C175" s="148">
        <v>100</v>
      </c>
      <c r="D175" s="149">
        <v>4029</v>
      </c>
      <c r="E175" s="149">
        <v>3250</v>
      </c>
      <c r="G175" s="148">
        <v>6.1487603305785121E-2</v>
      </c>
      <c r="I175" s="148">
        <f t="shared" si="4"/>
        <v>247.73355371900826</v>
      </c>
      <c r="J175" s="148">
        <f t="shared" si="5"/>
        <v>199.83471074380165</v>
      </c>
    </row>
    <row r="176" spans="2:10" hidden="1" x14ac:dyDescent="0.25">
      <c r="B176" s="148" t="s">
        <v>208</v>
      </c>
      <c r="C176" s="148">
        <v>200</v>
      </c>
      <c r="D176" s="149">
        <v>3489</v>
      </c>
      <c r="E176" s="149">
        <v>3250</v>
      </c>
      <c r="G176" s="148">
        <v>5.9504132231404959E-2</v>
      </c>
      <c r="I176" s="148">
        <f t="shared" si="4"/>
        <v>207.60991735537189</v>
      </c>
      <c r="J176" s="148">
        <f t="shared" si="5"/>
        <v>193.38842975206612</v>
      </c>
    </row>
    <row r="177" spans="2:10" x14ac:dyDescent="0.25">
      <c r="B177" s="148" t="s">
        <v>209</v>
      </c>
      <c r="C177" s="148">
        <v>300</v>
      </c>
      <c r="D177" s="149">
        <v>3250</v>
      </c>
      <c r="E177" s="149">
        <v>3250</v>
      </c>
      <c r="G177" s="148">
        <v>6.1487603305785121E-2</v>
      </c>
      <c r="I177" s="148">
        <f t="shared" si="4"/>
        <v>199.83471074380165</v>
      </c>
      <c r="J177" s="148">
        <f t="shared" si="5"/>
        <v>199.83471074380165</v>
      </c>
    </row>
    <row r="178" spans="2:10" hidden="1" x14ac:dyDescent="0.25">
      <c r="B178" s="148" t="s">
        <v>210</v>
      </c>
      <c r="C178" s="148">
        <v>200</v>
      </c>
      <c r="D178" s="149">
        <v>3250</v>
      </c>
      <c r="E178" s="149">
        <v>3250</v>
      </c>
      <c r="G178" s="148">
        <v>6.1487603305785121E-2</v>
      </c>
      <c r="I178" s="148">
        <f t="shared" si="4"/>
        <v>199.83471074380165</v>
      </c>
      <c r="J178" s="148">
        <f t="shared" si="5"/>
        <v>199.83471074380165</v>
      </c>
    </row>
    <row r="179" spans="2:10" hidden="1" x14ac:dyDescent="0.25">
      <c r="B179" s="148" t="s">
        <v>211</v>
      </c>
      <c r="C179" s="148">
        <v>100</v>
      </c>
      <c r="D179" s="149">
        <v>5782</v>
      </c>
      <c r="E179" s="149">
        <v>3250</v>
      </c>
      <c r="G179" s="148">
        <v>5.752066115702479E-2</v>
      </c>
      <c r="I179" s="148">
        <f t="shared" si="4"/>
        <v>332.58446280991734</v>
      </c>
      <c r="J179" s="148">
        <f t="shared" si="5"/>
        <v>186.94214876033055</v>
      </c>
    </row>
    <row r="180" spans="2:10" x14ac:dyDescent="0.25">
      <c r="B180" s="148" t="s">
        <v>212</v>
      </c>
      <c r="C180" s="148">
        <v>300</v>
      </c>
      <c r="D180" s="149">
        <v>3250</v>
      </c>
      <c r="E180" s="149">
        <v>3250</v>
      </c>
      <c r="G180" s="148">
        <v>6.1487603305785121E-2</v>
      </c>
      <c r="I180" s="148">
        <f t="shared" si="4"/>
        <v>199.83471074380165</v>
      </c>
      <c r="J180" s="148">
        <f t="shared" si="5"/>
        <v>199.83471074380165</v>
      </c>
    </row>
    <row r="181" spans="2:10" x14ac:dyDescent="0.25">
      <c r="B181" s="148" t="s">
        <v>213</v>
      </c>
      <c r="C181" s="148">
        <v>300</v>
      </c>
      <c r="D181" s="149">
        <v>3250</v>
      </c>
      <c r="E181" s="149">
        <v>3250</v>
      </c>
      <c r="G181" s="148">
        <v>5.9504132231404959E-2</v>
      </c>
      <c r="I181" s="148">
        <f t="shared" si="4"/>
        <v>193.38842975206612</v>
      </c>
      <c r="J181" s="148">
        <f t="shared" si="5"/>
        <v>193.38842975206612</v>
      </c>
    </row>
    <row r="182" spans="2:10" hidden="1" x14ac:dyDescent="0.25">
      <c r="B182" s="148" t="s">
        <v>214</v>
      </c>
      <c r="C182" s="148">
        <v>100</v>
      </c>
      <c r="D182" s="149">
        <v>5722</v>
      </c>
      <c r="E182" s="149">
        <v>3250</v>
      </c>
      <c r="G182" s="148">
        <v>6.1487603305785121E-2</v>
      </c>
      <c r="I182" s="148">
        <f t="shared" si="4"/>
        <v>351.83206611570245</v>
      </c>
      <c r="J182" s="148">
        <f t="shared" si="5"/>
        <v>199.83471074380165</v>
      </c>
    </row>
    <row r="183" spans="2:10" hidden="1" x14ac:dyDescent="0.25">
      <c r="B183" s="148" t="s">
        <v>215</v>
      </c>
      <c r="C183" s="148">
        <v>100</v>
      </c>
      <c r="D183" s="149">
        <v>7104</v>
      </c>
      <c r="E183" s="149">
        <v>3250</v>
      </c>
      <c r="G183" s="148">
        <v>5.9504132231404959E-2</v>
      </c>
      <c r="I183" s="148">
        <f t="shared" si="4"/>
        <v>422.71735537190085</v>
      </c>
      <c r="J183" s="148">
        <f t="shared" si="5"/>
        <v>193.38842975206612</v>
      </c>
    </row>
    <row r="184" spans="2:10" hidden="1" x14ac:dyDescent="0.25">
      <c r="B184" s="148" t="s">
        <v>216</v>
      </c>
      <c r="C184" s="148">
        <v>100</v>
      </c>
      <c r="D184" s="149">
        <v>10939</v>
      </c>
      <c r="E184" s="149">
        <v>3250</v>
      </c>
      <c r="G184" s="148">
        <v>6.1487603305785121E-2</v>
      </c>
      <c r="I184" s="148">
        <f t="shared" si="4"/>
        <v>672.61289256198347</v>
      </c>
      <c r="J184" s="148">
        <f t="shared" si="5"/>
        <v>199.83471074380165</v>
      </c>
    </row>
    <row r="185" spans="2:10" hidden="1" x14ac:dyDescent="0.25">
      <c r="B185" s="148" t="s">
        <v>217</v>
      </c>
      <c r="C185" s="148">
        <v>100</v>
      </c>
      <c r="D185" s="149">
        <v>9886</v>
      </c>
      <c r="E185" s="149">
        <v>3250</v>
      </c>
      <c r="G185" s="148">
        <v>6.1487603305785121E-2</v>
      </c>
      <c r="I185" s="148">
        <f t="shared" si="4"/>
        <v>607.86644628099168</v>
      </c>
      <c r="J185" s="148">
        <f t="shared" si="5"/>
        <v>199.83471074380165</v>
      </c>
    </row>
    <row r="186" spans="2:10" hidden="1" x14ac:dyDescent="0.25">
      <c r="B186" s="148" t="s">
        <v>218</v>
      </c>
      <c r="C186" s="148">
        <v>100</v>
      </c>
      <c r="D186" s="149">
        <v>5303</v>
      </c>
      <c r="E186" s="149">
        <v>3250</v>
      </c>
      <c r="G186" s="148">
        <v>5.9504132231404959E-2</v>
      </c>
      <c r="I186" s="148">
        <f t="shared" si="4"/>
        <v>315.55041322314048</v>
      </c>
      <c r="J186" s="148">
        <f t="shared" si="5"/>
        <v>193.38842975206612</v>
      </c>
    </row>
    <row r="187" spans="2:10" hidden="1" x14ac:dyDescent="0.25">
      <c r="B187" s="148" t="s">
        <v>219</v>
      </c>
      <c r="C187" s="148">
        <v>100</v>
      </c>
      <c r="D187" s="149">
        <v>5855</v>
      </c>
      <c r="E187" s="149">
        <v>3250</v>
      </c>
      <c r="G187" s="148">
        <v>6.1487603305785121E-2</v>
      </c>
      <c r="I187" s="148">
        <f t="shared" si="4"/>
        <v>360.0099173553719</v>
      </c>
      <c r="J187" s="148">
        <f t="shared" si="5"/>
        <v>199.83471074380165</v>
      </c>
    </row>
    <row r="188" spans="2:10" hidden="1" x14ac:dyDescent="0.25">
      <c r="B188" s="148" t="s">
        <v>220</v>
      </c>
      <c r="C188" s="148">
        <v>100</v>
      </c>
      <c r="D188" s="149">
        <v>5300</v>
      </c>
      <c r="E188" s="149">
        <v>3250</v>
      </c>
      <c r="G188" s="148">
        <v>5.9504132231404959E-2</v>
      </c>
      <c r="I188" s="148">
        <f t="shared" si="4"/>
        <v>315.37190082644628</v>
      </c>
      <c r="J188" s="148">
        <f t="shared" si="5"/>
        <v>193.38842975206612</v>
      </c>
    </row>
    <row r="189" spans="2:10" hidden="1" x14ac:dyDescent="0.25">
      <c r="B189" s="148" t="s">
        <v>221</v>
      </c>
      <c r="C189" s="148">
        <v>100</v>
      </c>
      <c r="D189" s="149">
        <v>3522</v>
      </c>
      <c r="E189" s="149">
        <v>3250</v>
      </c>
      <c r="G189" s="148">
        <v>6.1487603305785121E-2</v>
      </c>
      <c r="I189" s="148">
        <f t="shared" si="4"/>
        <v>216.55933884297519</v>
      </c>
      <c r="J189" s="148">
        <f t="shared" si="5"/>
        <v>199.83471074380165</v>
      </c>
    </row>
    <row r="190" spans="2:10" hidden="1" x14ac:dyDescent="0.25">
      <c r="B190" s="148" t="s">
        <v>222</v>
      </c>
      <c r="C190" s="148">
        <v>200</v>
      </c>
      <c r="D190" s="149">
        <v>3250</v>
      </c>
      <c r="E190" s="149">
        <v>3250</v>
      </c>
      <c r="G190" s="148">
        <v>6.1487603305785121E-2</v>
      </c>
      <c r="I190" s="148">
        <f t="shared" si="4"/>
        <v>199.83471074380165</v>
      </c>
      <c r="J190" s="148">
        <f t="shared" si="5"/>
        <v>199.83471074380165</v>
      </c>
    </row>
    <row r="191" spans="2:10" hidden="1" x14ac:dyDescent="0.25">
      <c r="B191" s="148" t="s">
        <v>223</v>
      </c>
      <c r="C191" s="148">
        <v>200</v>
      </c>
      <c r="D191" s="149">
        <v>3250</v>
      </c>
      <c r="E191" s="149">
        <v>3250</v>
      </c>
      <c r="G191" s="148">
        <v>5.5537190082644627E-2</v>
      </c>
      <c r="I191" s="148">
        <f t="shared" si="4"/>
        <v>180.49586776859505</v>
      </c>
      <c r="J191" s="148">
        <f t="shared" si="5"/>
        <v>180.49586776859505</v>
      </c>
    </row>
    <row r="192" spans="2:10" hidden="1" x14ac:dyDescent="0.25">
      <c r="B192" s="148" t="s">
        <v>224</v>
      </c>
      <c r="C192" s="148">
        <v>200</v>
      </c>
      <c r="D192" s="149">
        <v>3250</v>
      </c>
      <c r="E192" s="149">
        <v>3250</v>
      </c>
      <c r="G192" s="148">
        <v>6.1487603305785121E-2</v>
      </c>
      <c r="I192" s="148">
        <f t="shared" si="4"/>
        <v>199.83471074380165</v>
      </c>
      <c r="J192" s="148">
        <f t="shared" si="5"/>
        <v>199.83471074380165</v>
      </c>
    </row>
    <row r="193" spans="2:10" hidden="1" x14ac:dyDescent="0.25">
      <c r="B193" s="148" t="s">
        <v>225</v>
      </c>
      <c r="C193" s="148">
        <v>200</v>
      </c>
      <c r="D193" s="149">
        <v>3250</v>
      </c>
      <c r="E193" s="149">
        <v>3250</v>
      </c>
      <c r="G193" s="148">
        <v>5.9504132231404959E-2</v>
      </c>
      <c r="I193" s="148">
        <f t="shared" si="4"/>
        <v>193.38842975206612</v>
      </c>
      <c r="J193" s="148">
        <f t="shared" si="5"/>
        <v>193.38842975206612</v>
      </c>
    </row>
    <row r="194" spans="2:10" hidden="1" x14ac:dyDescent="0.25">
      <c r="B194" s="148" t="s">
        <v>226</v>
      </c>
      <c r="C194" s="148">
        <v>100</v>
      </c>
      <c r="D194" s="149">
        <v>5140</v>
      </c>
      <c r="E194" s="149">
        <v>3250</v>
      </c>
      <c r="G194" s="148">
        <v>6.1487603305785121E-2</v>
      </c>
      <c r="I194" s="148">
        <f t="shared" si="4"/>
        <v>316.0462809917355</v>
      </c>
      <c r="J194" s="148">
        <f t="shared" si="5"/>
        <v>199.83471074380165</v>
      </c>
    </row>
    <row r="195" spans="2:10" hidden="1" x14ac:dyDescent="0.25">
      <c r="B195" s="148" t="s">
        <v>227</v>
      </c>
      <c r="C195" s="148">
        <v>100</v>
      </c>
      <c r="D195" s="149">
        <v>7588</v>
      </c>
      <c r="E195" s="149">
        <v>3250</v>
      </c>
      <c r="G195" s="148">
        <v>5.9504132231404959E-2</v>
      </c>
      <c r="I195" s="148">
        <f t="shared" si="4"/>
        <v>451.51735537190081</v>
      </c>
      <c r="J195" s="148">
        <f t="shared" si="5"/>
        <v>193.38842975206612</v>
      </c>
    </row>
    <row r="196" spans="2:10" hidden="1" x14ac:dyDescent="0.25">
      <c r="B196" s="148" t="s">
        <v>228</v>
      </c>
      <c r="C196" s="148">
        <v>100</v>
      </c>
      <c r="D196" s="149">
        <v>11358</v>
      </c>
      <c r="E196" s="149">
        <v>3250</v>
      </c>
      <c r="G196" s="148">
        <v>6.1487603305785121E-2</v>
      </c>
      <c r="I196" s="148">
        <f t="shared" si="4"/>
        <v>698.37619834710745</v>
      </c>
      <c r="J196" s="148">
        <f t="shared" si="5"/>
        <v>199.83471074380165</v>
      </c>
    </row>
    <row r="197" spans="2:10" hidden="1" x14ac:dyDescent="0.25">
      <c r="B197" s="148" t="s">
        <v>229</v>
      </c>
      <c r="C197" s="148">
        <v>100</v>
      </c>
      <c r="D197" s="149">
        <v>9752</v>
      </c>
      <c r="E197" s="149">
        <v>3250</v>
      </c>
      <c r="G197" s="148">
        <v>6.1487603305785121E-2</v>
      </c>
      <c r="I197" s="148">
        <f t="shared" si="4"/>
        <v>599.62710743801654</v>
      </c>
      <c r="J197" s="148">
        <f t="shared" si="5"/>
        <v>199.83471074380165</v>
      </c>
    </row>
    <row r="198" spans="2:10" hidden="1" x14ac:dyDescent="0.25">
      <c r="B198" s="148" t="s">
        <v>230</v>
      </c>
      <c r="C198" s="148">
        <v>100</v>
      </c>
      <c r="D198" s="149">
        <v>5589</v>
      </c>
      <c r="E198" s="149">
        <v>3250</v>
      </c>
      <c r="G198" s="148">
        <v>5.9504132231404959E-2</v>
      </c>
      <c r="I198" s="148">
        <f t="shared" si="4"/>
        <v>332.56859504132234</v>
      </c>
      <c r="J198" s="148">
        <f t="shared" si="5"/>
        <v>193.38842975206612</v>
      </c>
    </row>
    <row r="199" spans="2:10" hidden="1" x14ac:dyDescent="0.25">
      <c r="B199" s="148" t="s">
        <v>231</v>
      </c>
      <c r="C199" s="148">
        <v>100</v>
      </c>
      <c r="D199" s="149">
        <v>4500</v>
      </c>
      <c r="E199" s="149">
        <v>3250</v>
      </c>
      <c r="G199" s="148">
        <v>6.1487603305785121E-2</v>
      </c>
      <c r="I199" s="148">
        <f t="shared" si="4"/>
        <v>276.69421487603307</v>
      </c>
      <c r="J199" s="148">
        <f t="shared" si="5"/>
        <v>199.83471074380165</v>
      </c>
    </row>
    <row r="200" spans="2:10" hidden="1" x14ac:dyDescent="0.25">
      <c r="B200" s="148" t="s">
        <v>232</v>
      </c>
      <c r="C200" s="148">
        <v>100</v>
      </c>
      <c r="D200" s="149">
        <v>10196</v>
      </c>
      <c r="E200" s="149">
        <v>3250</v>
      </c>
      <c r="G200" s="148">
        <v>5.9504132231404959E-2</v>
      </c>
      <c r="I200" s="148">
        <f t="shared" ref="I200:I263" si="6">D200*G200</f>
        <v>606.70413223140497</v>
      </c>
      <c r="J200" s="148">
        <f t="shared" ref="J200:J263" si="7">E200*G200</f>
        <v>193.38842975206612</v>
      </c>
    </row>
    <row r="201" spans="2:10" hidden="1" x14ac:dyDescent="0.25">
      <c r="B201" s="148" t="s">
        <v>233</v>
      </c>
      <c r="C201" s="148">
        <v>100</v>
      </c>
      <c r="D201" s="149">
        <v>18063</v>
      </c>
      <c r="E201" s="149">
        <v>3250</v>
      </c>
      <c r="G201" s="148">
        <v>6.1487603305785121E-2</v>
      </c>
      <c r="I201" s="148">
        <f t="shared" si="6"/>
        <v>1110.6505785123966</v>
      </c>
      <c r="J201" s="148">
        <f t="shared" si="7"/>
        <v>199.83471074380165</v>
      </c>
    </row>
    <row r="202" spans="2:10" x14ac:dyDescent="0.25">
      <c r="B202" s="148" t="s">
        <v>234</v>
      </c>
      <c r="C202" s="148">
        <v>300</v>
      </c>
      <c r="D202" s="149">
        <v>3689</v>
      </c>
      <c r="E202" s="149">
        <v>3250</v>
      </c>
      <c r="G202" s="148">
        <v>6.1487603305785121E-2</v>
      </c>
      <c r="I202" s="148">
        <f t="shared" si="6"/>
        <v>226.82776859504131</v>
      </c>
      <c r="J202" s="148">
        <f t="shared" si="7"/>
        <v>199.83471074380165</v>
      </c>
    </row>
    <row r="203" spans="2:10" hidden="1" x14ac:dyDescent="0.25">
      <c r="B203" s="148" t="s">
        <v>235</v>
      </c>
      <c r="C203" s="148">
        <v>100</v>
      </c>
      <c r="D203" s="149">
        <v>29778</v>
      </c>
      <c r="E203" s="149">
        <v>3250</v>
      </c>
      <c r="G203" s="148">
        <v>5.5537190082644627E-2</v>
      </c>
      <c r="I203" s="148">
        <f t="shared" si="6"/>
        <v>1653.7864462809916</v>
      </c>
      <c r="J203" s="148">
        <f t="shared" si="7"/>
        <v>180.49586776859505</v>
      </c>
    </row>
    <row r="204" spans="2:10" hidden="1" x14ac:dyDescent="0.25">
      <c r="B204" s="148" t="s">
        <v>236</v>
      </c>
      <c r="C204" s="148">
        <v>100</v>
      </c>
      <c r="D204" s="149">
        <v>34284</v>
      </c>
      <c r="E204" s="149">
        <v>3250</v>
      </c>
      <c r="G204" s="148">
        <v>6.1487603305785121E-2</v>
      </c>
      <c r="I204" s="148">
        <f t="shared" si="6"/>
        <v>2108.0409917355373</v>
      </c>
      <c r="J204" s="148">
        <f t="shared" si="7"/>
        <v>199.83471074380165</v>
      </c>
    </row>
    <row r="205" spans="2:10" hidden="1" x14ac:dyDescent="0.25">
      <c r="B205" s="148" t="s">
        <v>237</v>
      </c>
      <c r="C205" s="148">
        <v>100</v>
      </c>
      <c r="D205" s="149">
        <v>12268</v>
      </c>
      <c r="E205" s="149">
        <v>3250</v>
      </c>
      <c r="G205" s="148">
        <v>5.9504132231404959E-2</v>
      </c>
      <c r="I205" s="148">
        <f t="shared" si="6"/>
        <v>729.99669421487602</v>
      </c>
      <c r="J205" s="148">
        <f t="shared" si="7"/>
        <v>193.38842975206612</v>
      </c>
    </row>
    <row r="206" spans="2:10" hidden="1" x14ac:dyDescent="0.25">
      <c r="B206" s="148" t="s">
        <v>238</v>
      </c>
      <c r="C206" s="148">
        <v>100</v>
      </c>
      <c r="D206" s="149">
        <v>9249</v>
      </c>
      <c r="E206" s="149">
        <v>3250</v>
      </c>
      <c r="G206" s="148">
        <v>6.1487603305785121E-2</v>
      </c>
      <c r="I206" s="148">
        <f t="shared" si="6"/>
        <v>568.69884297520662</v>
      </c>
      <c r="J206" s="148">
        <f t="shared" si="7"/>
        <v>199.83471074380165</v>
      </c>
    </row>
    <row r="207" spans="2:10" hidden="1" x14ac:dyDescent="0.25">
      <c r="B207" s="148" t="s">
        <v>239</v>
      </c>
      <c r="C207" s="148">
        <v>100</v>
      </c>
      <c r="D207" s="149">
        <v>8673</v>
      </c>
      <c r="E207" s="149">
        <v>3250</v>
      </c>
      <c r="G207" s="148">
        <v>5.9504132231404959E-2</v>
      </c>
      <c r="I207" s="148">
        <f t="shared" si="6"/>
        <v>516.07933884297518</v>
      </c>
      <c r="J207" s="148">
        <f t="shared" si="7"/>
        <v>193.38842975206612</v>
      </c>
    </row>
    <row r="208" spans="2:10" hidden="1" x14ac:dyDescent="0.25">
      <c r="B208" s="148" t="s">
        <v>240</v>
      </c>
      <c r="C208" s="148">
        <v>100</v>
      </c>
      <c r="D208" s="149">
        <v>11164</v>
      </c>
      <c r="E208" s="149">
        <v>3250</v>
      </c>
      <c r="G208" s="148">
        <v>6.1487603305785121E-2</v>
      </c>
      <c r="I208" s="148">
        <f t="shared" si="6"/>
        <v>686.44760330578504</v>
      </c>
      <c r="J208" s="148">
        <f t="shared" si="7"/>
        <v>199.83471074380165</v>
      </c>
    </row>
    <row r="209" spans="2:10" hidden="1" x14ac:dyDescent="0.25">
      <c r="B209" s="148" t="s">
        <v>241</v>
      </c>
      <c r="C209" s="148">
        <v>100</v>
      </c>
      <c r="D209" s="149">
        <v>12462</v>
      </c>
      <c r="E209" s="149">
        <v>3250</v>
      </c>
      <c r="G209" s="148">
        <v>6.1487603305785121E-2</v>
      </c>
      <c r="I209" s="148">
        <f t="shared" si="6"/>
        <v>766.25851239669419</v>
      </c>
      <c r="J209" s="148">
        <f t="shared" si="7"/>
        <v>199.83471074380165</v>
      </c>
    </row>
    <row r="210" spans="2:10" hidden="1" x14ac:dyDescent="0.25">
      <c r="B210" s="148" t="s">
        <v>242</v>
      </c>
      <c r="C210" s="148">
        <v>100</v>
      </c>
      <c r="D210" s="149">
        <v>15791</v>
      </c>
      <c r="E210" s="149">
        <v>3250</v>
      </c>
      <c r="G210" s="148">
        <v>5.9504132231404959E-2</v>
      </c>
      <c r="I210" s="148">
        <f t="shared" si="6"/>
        <v>939.62975206611566</v>
      </c>
      <c r="J210" s="148">
        <f t="shared" si="7"/>
        <v>193.38842975206612</v>
      </c>
    </row>
    <row r="211" spans="2:10" hidden="1" x14ac:dyDescent="0.25">
      <c r="B211" s="148" t="s">
        <v>243</v>
      </c>
      <c r="C211" s="148">
        <v>100</v>
      </c>
      <c r="D211" s="149">
        <v>5007</v>
      </c>
      <c r="E211" s="149">
        <v>3250</v>
      </c>
      <c r="G211" s="148">
        <v>6.1487603305785121E-2</v>
      </c>
      <c r="I211" s="148">
        <f t="shared" si="6"/>
        <v>307.86842975206611</v>
      </c>
      <c r="J211" s="148">
        <f t="shared" si="7"/>
        <v>199.83471074380165</v>
      </c>
    </row>
    <row r="212" spans="2:10" hidden="1" x14ac:dyDescent="0.25">
      <c r="B212" s="148" t="s">
        <v>244</v>
      </c>
      <c r="C212" s="148">
        <v>100</v>
      </c>
      <c r="D212" s="149">
        <v>7817</v>
      </c>
      <c r="E212" s="149">
        <v>3250</v>
      </c>
      <c r="G212" s="148">
        <v>5.9504132231404959E-2</v>
      </c>
      <c r="I212" s="148">
        <f t="shared" si="6"/>
        <v>465.14380165289259</v>
      </c>
      <c r="J212" s="148">
        <f t="shared" si="7"/>
        <v>193.38842975206612</v>
      </c>
    </row>
    <row r="213" spans="2:10" hidden="1" x14ac:dyDescent="0.25">
      <c r="B213" s="148" t="s">
        <v>245</v>
      </c>
      <c r="C213" s="148">
        <v>100</v>
      </c>
      <c r="D213" s="149">
        <v>3714</v>
      </c>
      <c r="E213" s="149">
        <v>3250</v>
      </c>
      <c r="G213" s="148">
        <v>6.1487603305785121E-2</v>
      </c>
      <c r="I213" s="148">
        <f t="shared" si="6"/>
        <v>228.36495867768593</v>
      </c>
      <c r="J213" s="148">
        <f t="shared" si="7"/>
        <v>199.83471074380165</v>
      </c>
    </row>
    <row r="214" spans="2:10" hidden="1" x14ac:dyDescent="0.25">
      <c r="B214" s="148" t="s">
        <v>246</v>
      </c>
      <c r="C214" s="148">
        <v>200</v>
      </c>
      <c r="D214" s="149">
        <v>3250</v>
      </c>
      <c r="E214" s="149">
        <v>3250</v>
      </c>
      <c r="G214" s="148">
        <v>6.1487603305785121E-2</v>
      </c>
      <c r="I214" s="148">
        <f t="shared" si="6"/>
        <v>199.83471074380165</v>
      </c>
      <c r="J214" s="148">
        <f t="shared" si="7"/>
        <v>199.83471074380165</v>
      </c>
    </row>
    <row r="215" spans="2:10" hidden="1" x14ac:dyDescent="0.25">
      <c r="B215" s="148" t="s">
        <v>247</v>
      </c>
      <c r="C215" s="148">
        <v>200</v>
      </c>
      <c r="D215" s="149">
        <v>3250</v>
      </c>
      <c r="E215" s="149">
        <v>3250</v>
      </c>
      <c r="G215" s="148">
        <v>5.5537190082644627E-2</v>
      </c>
      <c r="I215" s="148">
        <f t="shared" si="6"/>
        <v>180.49586776859505</v>
      </c>
      <c r="J215" s="148">
        <f t="shared" si="7"/>
        <v>180.49586776859505</v>
      </c>
    </row>
    <row r="216" spans="2:10" hidden="1" x14ac:dyDescent="0.25">
      <c r="B216" s="148" t="s">
        <v>248</v>
      </c>
      <c r="C216" s="148">
        <v>200</v>
      </c>
      <c r="D216" s="149">
        <v>3250</v>
      </c>
      <c r="E216" s="149">
        <v>3250</v>
      </c>
      <c r="G216" s="148">
        <v>6.1487603305785121E-2</v>
      </c>
      <c r="I216" s="148">
        <f t="shared" si="6"/>
        <v>199.83471074380165</v>
      </c>
      <c r="J216" s="148">
        <f t="shared" si="7"/>
        <v>199.83471074380165</v>
      </c>
    </row>
    <row r="217" spans="2:10" hidden="1" x14ac:dyDescent="0.25">
      <c r="B217" s="148" t="s">
        <v>249</v>
      </c>
      <c r="C217" s="148">
        <v>100</v>
      </c>
      <c r="D217" s="149">
        <v>4874</v>
      </c>
      <c r="E217" s="149">
        <v>3250</v>
      </c>
      <c r="G217" s="148">
        <v>5.9504132231404959E-2</v>
      </c>
      <c r="I217" s="148">
        <f t="shared" si="6"/>
        <v>290.02314049586778</v>
      </c>
      <c r="J217" s="148">
        <f t="shared" si="7"/>
        <v>193.38842975206612</v>
      </c>
    </row>
    <row r="218" spans="2:10" hidden="1" x14ac:dyDescent="0.25">
      <c r="B218" s="148" t="s">
        <v>250</v>
      </c>
      <c r="C218" s="148">
        <v>100</v>
      </c>
      <c r="D218" s="149">
        <v>8398</v>
      </c>
      <c r="E218" s="149">
        <v>3250</v>
      </c>
      <c r="G218" s="148">
        <v>6.1487603305785121E-2</v>
      </c>
      <c r="I218" s="148">
        <f t="shared" si="6"/>
        <v>516.37289256198346</v>
      </c>
      <c r="J218" s="148">
        <f t="shared" si="7"/>
        <v>199.83471074380165</v>
      </c>
    </row>
    <row r="219" spans="2:10" hidden="1" x14ac:dyDescent="0.25">
      <c r="B219" s="148" t="s">
        <v>251</v>
      </c>
      <c r="C219" s="148">
        <v>100</v>
      </c>
      <c r="D219" s="149">
        <v>11928</v>
      </c>
      <c r="E219" s="149">
        <v>3250</v>
      </c>
      <c r="G219" s="148">
        <v>5.9504132231404959E-2</v>
      </c>
      <c r="I219" s="148">
        <f t="shared" si="6"/>
        <v>709.76528925619834</v>
      </c>
      <c r="J219" s="148">
        <f t="shared" si="7"/>
        <v>193.38842975206612</v>
      </c>
    </row>
    <row r="220" spans="2:10" hidden="1" x14ac:dyDescent="0.25">
      <c r="B220" s="148" t="s">
        <v>252</v>
      </c>
      <c r="C220" s="148">
        <v>100</v>
      </c>
      <c r="D220" s="149">
        <v>14027</v>
      </c>
      <c r="E220" s="149">
        <v>3250</v>
      </c>
      <c r="G220" s="148">
        <v>6.1487603305785121E-2</v>
      </c>
      <c r="I220" s="148">
        <f t="shared" si="6"/>
        <v>862.48661157024787</v>
      </c>
      <c r="J220" s="148">
        <f t="shared" si="7"/>
        <v>199.83471074380165</v>
      </c>
    </row>
    <row r="221" spans="2:10" hidden="1" x14ac:dyDescent="0.25">
      <c r="B221" s="148" t="s">
        <v>253</v>
      </c>
      <c r="C221" s="148">
        <v>100</v>
      </c>
      <c r="D221" s="149">
        <v>10731</v>
      </c>
      <c r="E221" s="149">
        <v>3250</v>
      </c>
      <c r="G221" s="148">
        <v>6.1487603305785121E-2</v>
      </c>
      <c r="I221" s="148">
        <f t="shared" si="6"/>
        <v>659.82347107438011</v>
      </c>
      <c r="J221" s="148">
        <f t="shared" si="7"/>
        <v>199.83471074380165</v>
      </c>
    </row>
    <row r="222" spans="2:10" hidden="1" x14ac:dyDescent="0.25">
      <c r="B222" s="148" t="s">
        <v>254</v>
      </c>
      <c r="C222" s="148">
        <v>100</v>
      </c>
      <c r="D222" s="149">
        <v>6298</v>
      </c>
      <c r="E222" s="149">
        <v>3250</v>
      </c>
      <c r="G222" s="148">
        <v>5.9504132231404959E-2</v>
      </c>
      <c r="I222" s="148">
        <f t="shared" si="6"/>
        <v>374.75702479338844</v>
      </c>
      <c r="J222" s="148">
        <f t="shared" si="7"/>
        <v>193.38842975206612</v>
      </c>
    </row>
    <row r="223" spans="2:10" hidden="1" x14ac:dyDescent="0.25">
      <c r="B223" s="148" t="s">
        <v>255</v>
      </c>
      <c r="C223" s="148">
        <v>100</v>
      </c>
      <c r="D223" s="149">
        <v>5545</v>
      </c>
      <c r="E223" s="149">
        <v>3250</v>
      </c>
      <c r="G223" s="148">
        <v>6.1487603305785121E-2</v>
      </c>
      <c r="I223" s="148">
        <f t="shared" si="6"/>
        <v>340.94876033057852</v>
      </c>
      <c r="J223" s="148">
        <f t="shared" si="7"/>
        <v>199.83471074380165</v>
      </c>
    </row>
    <row r="224" spans="2:10" hidden="1" x14ac:dyDescent="0.25">
      <c r="B224" s="148" t="s">
        <v>256</v>
      </c>
      <c r="C224" s="148">
        <v>100</v>
      </c>
      <c r="D224" s="149">
        <v>5444</v>
      </c>
      <c r="E224" s="149">
        <v>3250</v>
      </c>
      <c r="G224" s="148">
        <v>5.9504132231404959E-2</v>
      </c>
      <c r="I224" s="148">
        <f t="shared" si="6"/>
        <v>323.94049586776862</v>
      </c>
      <c r="J224" s="148">
        <f t="shared" si="7"/>
        <v>193.38842975206612</v>
      </c>
    </row>
    <row r="225" spans="2:10" x14ac:dyDescent="0.25">
      <c r="B225" s="148" t="s">
        <v>257</v>
      </c>
      <c r="C225" s="148">
        <v>300</v>
      </c>
      <c r="D225" s="149">
        <v>3250</v>
      </c>
      <c r="E225" s="149">
        <v>3250</v>
      </c>
      <c r="G225" s="148">
        <v>6.1487603305785121E-2</v>
      </c>
      <c r="I225" s="148">
        <f t="shared" si="6"/>
        <v>199.83471074380165</v>
      </c>
      <c r="J225" s="148">
        <f t="shared" si="7"/>
        <v>199.83471074380165</v>
      </c>
    </row>
    <row r="226" spans="2:10" hidden="1" x14ac:dyDescent="0.25">
      <c r="B226" s="148" t="s">
        <v>258</v>
      </c>
      <c r="C226" s="148">
        <v>200</v>
      </c>
      <c r="D226" s="149">
        <v>3250</v>
      </c>
      <c r="E226" s="149">
        <v>3250</v>
      </c>
      <c r="G226" s="148">
        <v>6.1487603305785121E-2</v>
      </c>
      <c r="I226" s="148">
        <f t="shared" si="6"/>
        <v>199.83471074380165</v>
      </c>
      <c r="J226" s="148">
        <f t="shared" si="7"/>
        <v>199.83471074380165</v>
      </c>
    </row>
    <row r="227" spans="2:10" hidden="1" x14ac:dyDescent="0.25">
      <c r="B227" s="148" t="s">
        <v>259</v>
      </c>
      <c r="C227" s="148">
        <v>100</v>
      </c>
      <c r="D227" s="149">
        <v>30742</v>
      </c>
      <c r="E227" s="149">
        <v>3250</v>
      </c>
      <c r="G227" s="148">
        <v>5.752066115702479E-2</v>
      </c>
      <c r="I227" s="148">
        <f t="shared" si="6"/>
        <v>1768.300165289256</v>
      </c>
      <c r="J227" s="148">
        <f t="shared" si="7"/>
        <v>186.94214876033055</v>
      </c>
    </row>
    <row r="228" spans="2:10" hidden="1" x14ac:dyDescent="0.25">
      <c r="B228" s="148" t="s">
        <v>260</v>
      </c>
      <c r="C228" s="148">
        <v>100</v>
      </c>
      <c r="D228" s="149">
        <v>20521</v>
      </c>
      <c r="E228" s="149">
        <v>3250</v>
      </c>
      <c r="G228" s="148">
        <v>6.1487603305785121E-2</v>
      </c>
      <c r="I228" s="148">
        <f t="shared" si="6"/>
        <v>1261.7871074380164</v>
      </c>
      <c r="J228" s="148">
        <f t="shared" si="7"/>
        <v>199.83471074380165</v>
      </c>
    </row>
    <row r="229" spans="2:10" x14ac:dyDescent="0.25">
      <c r="B229" s="148" t="s">
        <v>261</v>
      </c>
      <c r="C229" s="148">
        <v>300</v>
      </c>
      <c r="D229" s="149">
        <v>3250</v>
      </c>
      <c r="E229" s="149">
        <v>3250</v>
      </c>
      <c r="G229" s="148">
        <v>5.9504132231404959E-2</v>
      </c>
      <c r="I229" s="148">
        <f t="shared" si="6"/>
        <v>193.38842975206612</v>
      </c>
      <c r="J229" s="148">
        <f t="shared" si="7"/>
        <v>193.38842975206612</v>
      </c>
    </row>
    <row r="230" spans="2:10" hidden="1" x14ac:dyDescent="0.25">
      <c r="B230" s="148" t="s">
        <v>262</v>
      </c>
      <c r="C230" s="148">
        <v>100</v>
      </c>
      <c r="D230" s="149">
        <v>5861</v>
      </c>
      <c r="E230" s="149">
        <v>3250</v>
      </c>
      <c r="G230" s="148">
        <v>6.1487603305785121E-2</v>
      </c>
      <c r="I230" s="148">
        <f t="shared" si="6"/>
        <v>360.37884297520662</v>
      </c>
      <c r="J230" s="148">
        <f t="shared" si="7"/>
        <v>199.83471074380165</v>
      </c>
    </row>
    <row r="231" spans="2:10" hidden="1" x14ac:dyDescent="0.25">
      <c r="B231" s="148" t="s">
        <v>263</v>
      </c>
      <c r="C231" s="148">
        <v>100</v>
      </c>
      <c r="D231" s="149">
        <v>9326</v>
      </c>
      <c r="E231" s="149">
        <v>3250</v>
      </c>
      <c r="G231" s="148">
        <v>5.9504132231404959E-2</v>
      </c>
      <c r="I231" s="148">
        <f t="shared" si="6"/>
        <v>554.93553719008264</v>
      </c>
      <c r="J231" s="148">
        <f t="shared" si="7"/>
        <v>193.38842975206612</v>
      </c>
    </row>
    <row r="232" spans="2:10" hidden="1" x14ac:dyDescent="0.25">
      <c r="B232" s="148" t="s">
        <v>264</v>
      </c>
      <c r="C232" s="148">
        <v>100</v>
      </c>
      <c r="D232" s="149">
        <v>15075</v>
      </c>
      <c r="E232" s="149">
        <v>3250</v>
      </c>
      <c r="G232" s="148">
        <v>6.1487603305785121E-2</v>
      </c>
      <c r="I232" s="148">
        <f t="shared" si="6"/>
        <v>926.92561983471069</v>
      </c>
      <c r="J232" s="148">
        <f t="shared" si="7"/>
        <v>199.83471074380165</v>
      </c>
    </row>
    <row r="233" spans="2:10" hidden="1" x14ac:dyDescent="0.25">
      <c r="B233" s="148" t="s">
        <v>265</v>
      </c>
      <c r="C233" s="148">
        <v>100</v>
      </c>
      <c r="D233" s="149">
        <v>10508</v>
      </c>
      <c r="E233" s="149">
        <v>3250</v>
      </c>
      <c r="G233" s="148">
        <v>6.1487603305785121E-2</v>
      </c>
      <c r="I233" s="148">
        <f t="shared" si="6"/>
        <v>646.11173553719004</v>
      </c>
      <c r="J233" s="148">
        <f t="shared" si="7"/>
        <v>199.83471074380165</v>
      </c>
    </row>
    <row r="234" spans="2:10" hidden="1" x14ac:dyDescent="0.25">
      <c r="B234" s="148" t="s">
        <v>266</v>
      </c>
      <c r="C234" s="148">
        <v>100</v>
      </c>
      <c r="D234" s="149">
        <v>8928</v>
      </c>
      <c r="E234" s="149">
        <v>3250</v>
      </c>
      <c r="G234" s="148">
        <v>5.9504132231404959E-2</v>
      </c>
      <c r="I234" s="148">
        <f t="shared" si="6"/>
        <v>531.25289256198346</v>
      </c>
      <c r="J234" s="148">
        <f t="shared" si="7"/>
        <v>193.38842975206612</v>
      </c>
    </row>
    <row r="235" spans="2:10" hidden="1" x14ac:dyDescent="0.25">
      <c r="B235" s="148" t="s">
        <v>267</v>
      </c>
      <c r="C235" s="148">
        <v>100</v>
      </c>
      <c r="D235" s="149">
        <v>6136</v>
      </c>
      <c r="E235" s="149">
        <v>3250</v>
      </c>
      <c r="G235" s="148">
        <v>6.1487603305785121E-2</v>
      </c>
      <c r="I235" s="148">
        <f t="shared" si="6"/>
        <v>377.2879338842975</v>
      </c>
      <c r="J235" s="148">
        <f t="shared" si="7"/>
        <v>199.83471074380165</v>
      </c>
    </row>
    <row r="236" spans="2:10" hidden="1" x14ac:dyDescent="0.25">
      <c r="B236" s="148" t="s">
        <v>268</v>
      </c>
      <c r="C236" s="148">
        <v>100</v>
      </c>
      <c r="D236" s="149">
        <v>7969</v>
      </c>
      <c r="E236" s="149">
        <v>3250</v>
      </c>
      <c r="G236" s="148">
        <v>5.9504132231404959E-2</v>
      </c>
      <c r="I236" s="148">
        <f t="shared" si="6"/>
        <v>474.1884297520661</v>
      </c>
      <c r="J236" s="148">
        <f t="shared" si="7"/>
        <v>193.38842975206612</v>
      </c>
    </row>
    <row r="237" spans="2:10" hidden="1" x14ac:dyDescent="0.25">
      <c r="B237" s="148" t="s">
        <v>269</v>
      </c>
      <c r="C237" s="148">
        <v>100</v>
      </c>
      <c r="D237" s="149">
        <v>6576</v>
      </c>
      <c r="E237" s="149">
        <v>3250</v>
      </c>
      <c r="G237" s="148">
        <v>6.1487603305785121E-2</v>
      </c>
      <c r="I237" s="148">
        <f t="shared" si="6"/>
        <v>404.34247933884296</v>
      </c>
      <c r="J237" s="148">
        <f t="shared" si="7"/>
        <v>199.83471074380165</v>
      </c>
    </row>
    <row r="238" spans="2:10" hidden="1" x14ac:dyDescent="0.25">
      <c r="B238" s="148" t="s">
        <v>270</v>
      </c>
      <c r="C238" s="148">
        <v>100</v>
      </c>
      <c r="D238" s="149">
        <v>25153</v>
      </c>
      <c r="E238" s="149">
        <v>3250</v>
      </c>
      <c r="G238" s="148">
        <v>6.1487603305785121E-2</v>
      </c>
      <c r="I238" s="148">
        <f t="shared" si="6"/>
        <v>1546.5976859504131</v>
      </c>
      <c r="J238" s="148">
        <f t="shared" si="7"/>
        <v>199.83471074380165</v>
      </c>
    </row>
    <row r="239" spans="2:10" hidden="1" x14ac:dyDescent="0.25">
      <c r="B239" s="148" t="s">
        <v>271</v>
      </c>
      <c r="C239" s="148">
        <v>100</v>
      </c>
      <c r="D239" s="149">
        <v>22775</v>
      </c>
      <c r="E239" s="149">
        <v>3250</v>
      </c>
      <c r="G239" s="148">
        <v>5.5537190082644627E-2</v>
      </c>
      <c r="I239" s="148">
        <f t="shared" si="6"/>
        <v>1264.8595041322315</v>
      </c>
      <c r="J239" s="148">
        <f t="shared" si="7"/>
        <v>180.49586776859505</v>
      </c>
    </row>
    <row r="240" spans="2:10" hidden="1" x14ac:dyDescent="0.25">
      <c r="B240" s="148" t="s">
        <v>272</v>
      </c>
      <c r="C240" s="148">
        <v>100</v>
      </c>
      <c r="D240" s="149">
        <v>13482</v>
      </c>
      <c r="E240" s="149">
        <v>3250</v>
      </c>
      <c r="G240" s="148">
        <v>6.1487603305785121E-2</v>
      </c>
      <c r="I240" s="148">
        <f t="shared" si="6"/>
        <v>828.97586776859498</v>
      </c>
      <c r="J240" s="148">
        <f t="shared" si="7"/>
        <v>199.83471074380165</v>
      </c>
    </row>
    <row r="241" spans="2:10" hidden="1" x14ac:dyDescent="0.25">
      <c r="B241" s="148" t="s">
        <v>273</v>
      </c>
      <c r="C241" s="148">
        <v>100</v>
      </c>
      <c r="D241" s="149">
        <v>13739</v>
      </c>
      <c r="E241" s="149">
        <v>3250</v>
      </c>
      <c r="G241" s="148">
        <v>5.9504132231404959E-2</v>
      </c>
      <c r="I241" s="148">
        <f t="shared" si="6"/>
        <v>817.5272727272727</v>
      </c>
      <c r="J241" s="148">
        <f t="shared" si="7"/>
        <v>193.38842975206612</v>
      </c>
    </row>
    <row r="242" spans="2:10" hidden="1" x14ac:dyDescent="0.25">
      <c r="B242" s="148" t="s">
        <v>274</v>
      </c>
      <c r="C242" s="148">
        <v>100</v>
      </c>
      <c r="D242" s="149">
        <v>13385</v>
      </c>
      <c r="E242" s="149">
        <v>3250</v>
      </c>
      <c r="G242" s="148">
        <v>6.1487603305785121E-2</v>
      </c>
      <c r="I242" s="148">
        <f t="shared" si="6"/>
        <v>823.01157024793383</v>
      </c>
      <c r="J242" s="148">
        <f t="shared" si="7"/>
        <v>199.83471074380165</v>
      </c>
    </row>
    <row r="243" spans="2:10" hidden="1" x14ac:dyDescent="0.25">
      <c r="B243" s="148" t="s">
        <v>275</v>
      </c>
      <c r="C243" s="148">
        <v>100</v>
      </c>
      <c r="D243" s="149">
        <v>9200</v>
      </c>
      <c r="E243" s="149">
        <v>3250</v>
      </c>
      <c r="G243" s="148">
        <v>5.9504132231404959E-2</v>
      </c>
      <c r="I243" s="148">
        <f t="shared" si="6"/>
        <v>547.43801652892557</v>
      </c>
      <c r="J243" s="148">
        <f t="shared" si="7"/>
        <v>193.38842975206612</v>
      </c>
    </row>
    <row r="244" spans="2:10" hidden="1" x14ac:dyDescent="0.25">
      <c r="B244" s="148" t="s">
        <v>276</v>
      </c>
      <c r="C244" s="148">
        <v>100</v>
      </c>
      <c r="D244" s="149">
        <v>13905</v>
      </c>
      <c r="E244" s="149">
        <v>3250</v>
      </c>
      <c r="G244" s="148">
        <v>6.1487603305785121E-2</v>
      </c>
      <c r="I244" s="148">
        <f t="shared" si="6"/>
        <v>854.98512396694207</v>
      </c>
      <c r="J244" s="148">
        <f t="shared" si="7"/>
        <v>199.83471074380165</v>
      </c>
    </row>
    <row r="245" spans="2:10" hidden="1" x14ac:dyDescent="0.25">
      <c r="B245" s="148" t="s">
        <v>277</v>
      </c>
      <c r="C245" s="148">
        <v>100</v>
      </c>
      <c r="D245" s="149">
        <v>13212</v>
      </c>
      <c r="E245" s="149">
        <v>3250</v>
      </c>
      <c r="G245" s="148">
        <v>6.1487603305785121E-2</v>
      </c>
      <c r="I245" s="148">
        <f t="shared" si="6"/>
        <v>812.37421487603297</v>
      </c>
      <c r="J245" s="148">
        <f t="shared" si="7"/>
        <v>199.83471074380165</v>
      </c>
    </row>
    <row r="246" spans="2:10" hidden="1" x14ac:dyDescent="0.25">
      <c r="B246" s="148" t="s">
        <v>278</v>
      </c>
      <c r="C246" s="148">
        <v>100</v>
      </c>
      <c r="D246" s="149">
        <v>15632</v>
      </c>
      <c r="E246" s="149">
        <v>3250</v>
      </c>
      <c r="G246" s="148">
        <v>5.9504132231404959E-2</v>
      </c>
      <c r="I246" s="148">
        <f t="shared" si="6"/>
        <v>930.16859504132231</v>
      </c>
      <c r="J246" s="148">
        <f t="shared" si="7"/>
        <v>193.38842975206612</v>
      </c>
    </row>
    <row r="247" spans="2:10" hidden="1" x14ac:dyDescent="0.25">
      <c r="B247" s="148" t="s">
        <v>279</v>
      </c>
      <c r="C247" s="148">
        <v>100</v>
      </c>
      <c r="D247" s="149">
        <v>6565</v>
      </c>
      <c r="E247" s="149">
        <v>3250</v>
      </c>
      <c r="G247" s="148">
        <v>6.1487603305785121E-2</v>
      </c>
      <c r="I247" s="148">
        <f t="shared" si="6"/>
        <v>403.66611570247932</v>
      </c>
      <c r="J247" s="148">
        <f t="shared" si="7"/>
        <v>199.83471074380165</v>
      </c>
    </row>
    <row r="248" spans="2:10" hidden="1" x14ac:dyDescent="0.25">
      <c r="B248" s="148" t="s">
        <v>280</v>
      </c>
      <c r="C248" s="148">
        <v>100</v>
      </c>
      <c r="D248" s="149">
        <v>10696</v>
      </c>
      <c r="E248" s="149">
        <v>3250</v>
      </c>
      <c r="G248" s="148">
        <v>5.9504132231404959E-2</v>
      </c>
      <c r="I248" s="148">
        <f t="shared" si="6"/>
        <v>636.45619834710749</v>
      </c>
      <c r="J248" s="148">
        <f t="shared" si="7"/>
        <v>193.38842975206612</v>
      </c>
    </row>
    <row r="249" spans="2:10" hidden="1" x14ac:dyDescent="0.25">
      <c r="B249" s="148" t="s">
        <v>281</v>
      </c>
      <c r="C249" s="148">
        <v>100</v>
      </c>
      <c r="D249" s="149">
        <v>12852</v>
      </c>
      <c r="E249" s="149">
        <v>3250</v>
      </c>
      <c r="G249" s="148">
        <v>6.1487603305785121E-2</v>
      </c>
      <c r="I249" s="148">
        <f t="shared" si="6"/>
        <v>790.23867768595039</v>
      </c>
      <c r="J249" s="148">
        <f t="shared" si="7"/>
        <v>199.83471074380165</v>
      </c>
    </row>
    <row r="250" spans="2:10" hidden="1" x14ac:dyDescent="0.25">
      <c r="B250" s="148" t="s">
        <v>282</v>
      </c>
      <c r="C250" s="148">
        <v>100</v>
      </c>
      <c r="D250" s="149">
        <v>18201</v>
      </c>
      <c r="E250" s="149">
        <v>3250</v>
      </c>
      <c r="G250" s="148">
        <v>6.1487603305785121E-2</v>
      </c>
      <c r="I250" s="148">
        <f t="shared" si="6"/>
        <v>1119.1358677685951</v>
      </c>
      <c r="J250" s="148">
        <f t="shared" si="7"/>
        <v>199.83471074380165</v>
      </c>
    </row>
    <row r="251" spans="2:10" hidden="1" x14ac:dyDescent="0.25">
      <c r="B251" s="148" t="s">
        <v>283</v>
      </c>
      <c r="C251" s="148">
        <v>100</v>
      </c>
      <c r="D251" s="149">
        <v>27512</v>
      </c>
      <c r="E251" s="149">
        <v>3250</v>
      </c>
      <c r="G251" s="148">
        <v>5.5537190082644627E-2</v>
      </c>
      <c r="I251" s="148">
        <f t="shared" si="6"/>
        <v>1527.939173553719</v>
      </c>
      <c r="J251" s="148">
        <f t="shared" si="7"/>
        <v>180.49586776859505</v>
      </c>
    </row>
    <row r="252" spans="2:10" x14ac:dyDescent="0.25">
      <c r="B252" s="148" t="s">
        <v>284</v>
      </c>
      <c r="C252" s="148">
        <v>300</v>
      </c>
      <c r="D252" s="149">
        <v>3250</v>
      </c>
      <c r="E252" s="149">
        <v>3250</v>
      </c>
      <c r="G252" s="148">
        <v>6.1487603305785121E-2</v>
      </c>
      <c r="I252" s="148">
        <f t="shared" si="6"/>
        <v>199.83471074380165</v>
      </c>
      <c r="J252" s="148">
        <f t="shared" si="7"/>
        <v>199.83471074380165</v>
      </c>
    </row>
    <row r="253" spans="2:10" x14ac:dyDescent="0.25">
      <c r="B253" s="148" t="s">
        <v>285</v>
      </c>
      <c r="C253" s="148">
        <v>300</v>
      </c>
      <c r="D253" s="149">
        <v>3769</v>
      </c>
      <c r="E253" s="149">
        <v>3250</v>
      </c>
      <c r="G253" s="148">
        <v>5.9504132231404959E-2</v>
      </c>
      <c r="I253" s="148">
        <f t="shared" si="6"/>
        <v>224.27107438016529</v>
      </c>
      <c r="J253" s="148">
        <f t="shared" si="7"/>
        <v>193.38842975206612</v>
      </c>
    </row>
    <row r="254" spans="2:10" hidden="1" x14ac:dyDescent="0.25">
      <c r="B254" s="148" t="s">
        <v>286</v>
      </c>
      <c r="C254" s="148">
        <v>100</v>
      </c>
      <c r="D254" s="149">
        <v>11876</v>
      </c>
      <c r="E254" s="149">
        <v>3250</v>
      </c>
      <c r="G254" s="148">
        <v>6.1487603305785121E-2</v>
      </c>
      <c r="I254" s="148">
        <f t="shared" si="6"/>
        <v>730.22677685950407</v>
      </c>
      <c r="J254" s="148">
        <f t="shared" si="7"/>
        <v>199.83471074380165</v>
      </c>
    </row>
    <row r="255" spans="2:10" hidden="1" x14ac:dyDescent="0.25">
      <c r="B255" s="148" t="s">
        <v>287</v>
      </c>
      <c r="C255" s="148">
        <v>100</v>
      </c>
      <c r="D255" s="149">
        <v>8458</v>
      </c>
      <c r="E255" s="149">
        <v>3250</v>
      </c>
      <c r="G255" s="148">
        <v>5.9504132231404959E-2</v>
      </c>
      <c r="I255" s="148">
        <f t="shared" si="6"/>
        <v>503.28595041322313</v>
      </c>
      <c r="J255" s="148">
        <f t="shared" si="7"/>
        <v>193.38842975206612</v>
      </c>
    </row>
    <row r="256" spans="2:10" hidden="1" x14ac:dyDescent="0.25">
      <c r="B256" s="148" t="s">
        <v>288</v>
      </c>
      <c r="C256" s="148">
        <v>100</v>
      </c>
      <c r="D256" s="149">
        <v>12254</v>
      </c>
      <c r="E256" s="149">
        <v>3250</v>
      </c>
      <c r="G256" s="148">
        <v>6.1487603305785121E-2</v>
      </c>
      <c r="I256" s="148">
        <f t="shared" si="6"/>
        <v>753.46909090909082</v>
      </c>
      <c r="J256" s="148">
        <f t="shared" si="7"/>
        <v>199.83471074380165</v>
      </c>
    </row>
    <row r="257" spans="2:10" hidden="1" x14ac:dyDescent="0.25">
      <c r="B257" s="148" t="s">
        <v>289</v>
      </c>
      <c r="C257" s="148">
        <v>100</v>
      </c>
      <c r="D257" s="149">
        <v>12233</v>
      </c>
      <c r="E257" s="149">
        <v>3250</v>
      </c>
      <c r="G257" s="148">
        <v>6.1487603305785121E-2</v>
      </c>
      <c r="I257" s="148">
        <f t="shared" si="6"/>
        <v>752.17785123966939</v>
      </c>
      <c r="J257" s="148">
        <f t="shared" si="7"/>
        <v>199.83471074380165</v>
      </c>
    </row>
    <row r="258" spans="2:10" hidden="1" x14ac:dyDescent="0.25">
      <c r="B258" s="148" t="s">
        <v>290</v>
      </c>
      <c r="C258" s="148">
        <v>100</v>
      </c>
      <c r="D258" s="149">
        <v>16513</v>
      </c>
      <c r="E258" s="149">
        <v>3250</v>
      </c>
      <c r="G258" s="148">
        <v>5.9504132231404959E-2</v>
      </c>
      <c r="I258" s="148">
        <f t="shared" si="6"/>
        <v>982.59173553719006</v>
      </c>
      <c r="J258" s="148">
        <f t="shared" si="7"/>
        <v>193.38842975206612</v>
      </c>
    </row>
    <row r="259" spans="2:10" hidden="1" x14ac:dyDescent="0.25">
      <c r="B259" s="148" t="s">
        <v>291</v>
      </c>
      <c r="C259" s="148">
        <v>100</v>
      </c>
      <c r="D259" s="149">
        <v>7206</v>
      </c>
      <c r="E259" s="149">
        <v>3250</v>
      </c>
      <c r="G259" s="148">
        <v>6.1487603305785121E-2</v>
      </c>
      <c r="I259" s="148">
        <f t="shared" si="6"/>
        <v>443.07966942148761</v>
      </c>
      <c r="J259" s="148">
        <f t="shared" si="7"/>
        <v>199.83471074380165</v>
      </c>
    </row>
    <row r="260" spans="2:10" hidden="1" x14ac:dyDescent="0.25">
      <c r="B260" s="148" t="s">
        <v>292</v>
      </c>
      <c r="C260" s="148">
        <v>100</v>
      </c>
      <c r="D260" s="149">
        <v>10043</v>
      </c>
      <c r="E260" s="149">
        <v>3250</v>
      </c>
      <c r="G260" s="148">
        <v>5.9504132231404959E-2</v>
      </c>
      <c r="I260" s="148">
        <f t="shared" si="6"/>
        <v>597.6</v>
      </c>
      <c r="J260" s="148">
        <f t="shared" si="7"/>
        <v>193.38842975206612</v>
      </c>
    </row>
    <row r="261" spans="2:10" x14ac:dyDescent="0.25">
      <c r="B261" s="148" t="s">
        <v>293</v>
      </c>
      <c r="C261" s="148">
        <v>300</v>
      </c>
      <c r="D261" s="149">
        <v>3250</v>
      </c>
      <c r="E261" s="149">
        <v>3250</v>
      </c>
      <c r="G261" s="148">
        <v>6.1487603305785121E-2</v>
      </c>
      <c r="I261" s="148">
        <f t="shared" si="6"/>
        <v>199.83471074380165</v>
      </c>
      <c r="J261" s="148">
        <f t="shared" si="7"/>
        <v>199.83471074380165</v>
      </c>
    </row>
    <row r="262" spans="2:10" hidden="1" x14ac:dyDescent="0.25">
      <c r="B262" s="148" t="s">
        <v>294</v>
      </c>
      <c r="C262" s="148">
        <v>100</v>
      </c>
      <c r="D262" s="149">
        <v>7568</v>
      </c>
      <c r="E262" s="149">
        <v>3250</v>
      </c>
      <c r="G262" s="148">
        <v>6.1487603305785121E-2</v>
      </c>
      <c r="I262" s="148">
        <f t="shared" si="6"/>
        <v>465.33818181818179</v>
      </c>
      <c r="J262" s="148">
        <f t="shared" si="7"/>
        <v>199.83471074380165</v>
      </c>
    </row>
    <row r="263" spans="2:10" hidden="1" x14ac:dyDescent="0.25">
      <c r="B263" s="148" t="s">
        <v>295</v>
      </c>
      <c r="C263" s="148">
        <v>100</v>
      </c>
      <c r="D263" s="149">
        <v>8323</v>
      </c>
      <c r="E263" s="149">
        <v>3250</v>
      </c>
      <c r="G263" s="148">
        <v>5.5537190082644627E-2</v>
      </c>
      <c r="I263" s="148">
        <f t="shared" si="6"/>
        <v>462.23603305785122</v>
      </c>
      <c r="J263" s="148">
        <f t="shared" si="7"/>
        <v>180.49586776859505</v>
      </c>
    </row>
    <row r="264" spans="2:10" hidden="1" x14ac:dyDescent="0.25">
      <c r="B264" s="148" t="s">
        <v>296</v>
      </c>
      <c r="C264" s="148">
        <v>100</v>
      </c>
      <c r="D264" s="149">
        <v>12569</v>
      </c>
      <c r="E264" s="149">
        <v>3250</v>
      </c>
      <c r="G264" s="148">
        <v>6.1487603305785121E-2</v>
      </c>
      <c r="I264" s="148">
        <f t="shared" ref="I264:I327" si="8">D264*G264</f>
        <v>772.83768595041317</v>
      </c>
      <c r="J264" s="148">
        <f t="shared" ref="J264:J327" si="9">E264*G264</f>
        <v>199.83471074380165</v>
      </c>
    </row>
    <row r="265" spans="2:10" hidden="1" x14ac:dyDescent="0.25">
      <c r="B265" s="148" t="s">
        <v>297</v>
      </c>
      <c r="C265" s="148">
        <v>100</v>
      </c>
      <c r="D265" s="149">
        <v>5046</v>
      </c>
      <c r="E265" s="149">
        <v>3250</v>
      </c>
      <c r="G265" s="148">
        <v>5.9504132231404959E-2</v>
      </c>
      <c r="I265" s="148">
        <f t="shared" si="8"/>
        <v>300.25785123966944</v>
      </c>
      <c r="J265" s="148">
        <f t="shared" si="9"/>
        <v>193.38842975206612</v>
      </c>
    </row>
    <row r="266" spans="2:10" hidden="1" x14ac:dyDescent="0.25">
      <c r="B266" s="148" t="s">
        <v>298</v>
      </c>
      <c r="C266" s="148">
        <v>100</v>
      </c>
      <c r="D266" s="149">
        <v>7684</v>
      </c>
      <c r="E266" s="149">
        <v>3250</v>
      </c>
      <c r="G266" s="148">
        <v>6.1487603305785121E-2</v>
      </c>
      <c r="I266" s="148">
        <f t="shared" si="8"/>
        <v>472.47074380165287</v>
      </c>
      <c r="J266" s="148">
        <f t="shared" si="9"/>
        <v>199.83471074380165</v>
      </c>
    </row>
    <row r="267" spans="2:10" hidden="1" x14ac:dyDescent="0.25">
      <c r="B267" s="148" t="s">
        <v>299</v>
      </c>
      <c r="C267" s="148">
        <v>100</v>
      </c>
      <c r="D267" s="149">
        <v>8555</v>
      </c>
      <c r="E267" s="149">
        <v>3250</v>
      </c>
      <c r="G267" s="148">
        <v>5.9504132231404959E-2</v>
      </c>
      <c r="I267" s="148">
        <f t="shared" si="8"/>
        <v>509.05785123966945</v>
      </c>
      <c r="J267" s="148">
        <f t="shared" si="9"/>
        <v>193.38842975206612</v>
      </c>
    </row>
    <row r="268" spans="2:10" hidden="1" x14ac:dyDescent="0.25">
      <c r="B268" s="148" t="s">
        <v>300</v>
      </c>
      <c r="C268" s="148">
        <v>100</v>
      </c>
      <c r="D268" s="149">
        <v>15508</v>
      </c>
      <c r="E268" s="149">
        <v>3250</v>
      </c>
      <c r="G268" s="148">
        <v>6.1487603305785121E-2</v>
      </c>
      <c r="I268" s="148">
        <f t="shared" si="8"/>
        <v>953.54975206611562</v>
      </c>
      <c r="J268" s="148">
        <f t="shared" si="9"/>
        <v>199.83471074380165</v>
      </c>
    </row>
    <row r="269" spans="2:10" hidden="1" x14ac:dyDescent="0.25">
      <c r="B269" s="148" t="s">
        <v>301</v>
      </c>
      <c r="C269" s="148">
        <v>100</v>
      </c>
      <c r="D269" s="149">
        <v>10792</v>
      </c>
      <c r="E269" s="149">
        <v>3250</v>
      </c>
      <c r="G269" s="148">
        <v>6.1487603305785121E-2</v>
      </c>
      <c r="I269" s="148">
        <f t="shared" si="8"/>
        <v>663.57421487603301</v>
      </c>
      <c r="J269" s="148">
        <f t="shared" si="9"/>
        <v>199.83471074380165</v>
      </c>
    </row>
    <row r="270" spans="2:10" hidden="1" x14ac:dyDescent="0.25">
      <c r="B270" s="148" t="s">
        <v>302</v>
      </c>
      <c r="C270" s="148">
        <v>100</v>
      </c>
      <c r="D270" s="149">
        <v>14317</v>
      </c>
      <c r="E270" s="149">
        <v>3250</v>
      </c>
      <c r="G270" s="148">
        <v>5.9504132231404959E-2</v>
      </c>
      <c r="I270" s="148">
        <f t="shared" si="8"/>
        <v>851.92066115702482</v>
      </c>
      <c r="J270" s="148">
        <f t="shared" si="9"/>
        <v>193.38842975206612</v>
      </c>
    </row>
    <row r="271" spans="2:10" hidden="1" x14ac:dyDescent="0.25">
      <c r="B271" s="148" t="s">
        <v>303</v>
      </c>
      <c r="C271" s="148">
        <v>100</v>
      </c>
      <c r="D271" s="149">
        <v>7945</v>
      </c>
      <c r="E271" s="149">
        <v>3250</v>
      </c>
      <c r="G271" s="148">
        <v>6.1487603305785121E-2</v>
      </c>
      <c r="I271" s="148">
        <f t="shared" si="8"/>
        <v>488.5190082644628</v>
      </c>
      <c r="J271" s="148">
        <f t="shared" si="9"/>
        <v>199.83471074380165</v>
      </c>
    </row>
    <row r="272" spans="2:10" hidden="1" x14ac:dyDescent="0.25">
      <c r="B272" s="148" t="s">
        <v>304</v>
      </c>
      <c r="C272" s="148">
        <v>100</v>
      </c>
      <c r="D272" s="149">
        <v>11621</v>
      </c>
      <c r="E272" s="149">
        <v>3250</v>
      </c>
      <c r="G272" s="148">
        <v>5.9504132231404959E-2</v>
      </c>
      <c r="I272" s="148">
        <f t="shared" si="8"/>
        <v>691.49752066115707</v>
      </c>
      <c r="J272" s="148">
        <f t="shared" si="9"/>
        <v>193.38842975206612</v>
      </c>
    </row>
    <row r="273" spans="2:10" x14ac:dyDescent="0.25">
      <c r="B273" s="148" t="s">
        <v>305</v>
      </c>
      <c r="C273" s="148">
        <v>300</v>
      </c>
      <c r="D273" s="149">
        <v>3866</v>
      </c>
      <c r="E273" s="149">
        <v>3250</v>
      </c>
      <c r="G273" s="148">
        <v>6.1487603305785121E-2</v>
      </c>
      <c r="I273" s="148">
        <f t="shared" si="8"/>
        <v>237.71107438016529</v>
      </c>
      <c r="J273" s="148">
        <f t="shared" si="9"/>
        <v>199.83471074380165</v>
      </c>
    </row>
    <row r="274" spans="2:10" x14ac:dyDescent="0.25">
      <c r="B274" s="148" t="s">
        <v>306</v>
      </c>
      <c r="C274" s="148">
        <v>300</v>
      </c>
      <c r="D274" s="149">
        <v>3250</v>
      </c>
      <c r="E274" s="149">
        <v>3250</v>
      </c>
      <c r="G274" s="148">
        <v>6.1487603305785121E-2</v>
      </c>
      <c r="I274" s="148">
        <f t="shared" si="8"/>
        <v>199.83471074380165</v>
      </c>
      <c r="J274" s="148">
        <f t="shared" si="9"/>
        <v>199.83471074380165</v>
      </c>
    </row>
    <row r="275" spans="2:10" hidden="1" x14ac:dyDescent="0.25">
      <c r="B275" s="148" t="s">
        <v>307</v>
      </c>
      <c r="C275" s="148">
        <v>200</v>
      </c>
      <c r="D275" s="149">
        <v>3250</v>
      </c>
      <c r="E275" s="149">
        <v>3250</v>
      </c>
      <c r="G275" s="148">
        <v>5.752066115702479E-2</v>
      </c>
      <c r="I275" s="148">
        <f t="shared" si="8"/>
        <v>186.94214876033055</v>
      </c>
      <c r="J275" s="148">
        <f t="shared" si="9"/>
        <v>186.94214876033055</v>
      </c>
    </row>
    <row r="276" spans="2:10" hidden="1" x14ac:dyDescent="0.25">
      <c r="B276" s="148" t="s">
        <v>308</v>
      </c>
      <c r="C276" s="148">
        <v>200</v>
      </c>
      <c r="D276" s="149">
        <v>3250</v>
      </c>
      <c r="E276" s="149">
        <v>3250</v>
      </c>
      <c r="G276" s="148">
        <v>6.1487603305785121E-2</v>
      </c>
      <c r="I276" s="148">
        <f t="shared" si="8"/>
        <v>199.83471074380165</v>
      </c>
      <c r="J276" s="148">
        <f t="shared" si="9"/>
        <v>199.83471074380165</v>
      </c>
    </row>
    <row r="277" spans="2:10" hidden="1" x14ac:dyDescent="0.25">
      <c r="B277" s="148" t="s">
        <v>309</v>
      </c>
      <c r="C277" s="148">
        <v>200</v>
      </c>
      <c r="D277" s="149">
        <v>3250</v>
      </c>
      <c r="E277" s="149">
        <v>3250</v>
      </c>
      <c r="G277" s="148">
        <v>5.9504132231404959E-2</v>
      </c>
      <c r="I277" s="148">
        <f t="shared" si="8"/>
        <v>193.38842975206612</v>
      </c>
      <c r="J277" s="148">
        <f t="shared" si="9"/>
        <v>193.38842975206612</v>
      </c>
    </row>
    <row r="278" spans="2:10" hidden="1" x14ac:dyDescent="0.25">
      <c r="B278" s="148" t="s">
        <v>310</v>
      </c>
      <c r="C278" s="148">
        <v>100</v>
      </c>
      <c r="D278" s="149">
        <v>5337</v>
      </c>
      <c r="E278" s="149">
        <v>3250</v>
      </c>
      <c r="G278" s="148">
        <v>6.1487603305785121E-2</v>
      </c>
      <c r="I278" s="148">
        <f t="shared" si="8"/>
        <v>328.15933884297522</v>
      </c>
      <c r="J278" s="148">
        <f t="shared" si="9"/>
        <v>199.83471074380165</v>
      </c>
    </row>
    <row r="279" spans="2:10" hidden="1" x14ac:dyDescent="0.25">
      <c r="B279" s="148" t="s">
        <v>311</v>
      </c>
      <c r="C279" s="148">
        <v>100</v>
      </c>
      <c r="D279" s="149">
        <v>9420</v>
      </c>
      <c r="E279" s="149">
        <v>3250</v>
      </c>
      <c r="G279" s="148">
        <v>5.9504132231404959E-2</v>
      </c>
      <c r="I279" s="148">
        <f t="shared" si="8"/>
        <v>560.52892561983469</v>
      </c>
      <c r="J279" s="148">
        <f t="shared" si="9"/>
        <v>193.38842975206612</v>
      </c>
    </row>
    <row r="280" spans="2:10" hidden="1" x14ac:dyDescent="0.25">
      <c r="B280" s="148" t="s">
        <v>312</v>
      </c>
      <c r="C280" s="148">
        <v>100</v>
      </c>
      <c r="D280" s="149">
        <v>12083</v>
      </c>
      <c r="E280" s="149">
        <v>3250</v>
      </c>
      <c r="G280" s="148">
        <v>6.1487603305785121E-2</v>
      </c>
      <c r="I280" s="148">
        <f t="shared" si="8"/>
        <v>742.95471074380157</v>
      </c>
      <c r="J280" s="148">
        <f t="shared" si="9"/>
        <v>199.83471074380165</v>
      </c>
    </row>
    <row r="281" spans="2:10" hidden="1" x14ac:dyDescent="0.25">
      <c r="B281" s="148" t="s">
        <v>313</v>
      </c>
      <c r="C281" s="148">
        <v>100</v>
      </c>
      <c r="D281" s="149">
        <v>9069</v>
      </c>
      <c r="E281" s="149">
        <v>3250</v>
      </c>
      <c r="G281" s="148">
        <v>6.1487603305785121E-2</v>
      </c>
      <c r="I281" s="148">
        <f t="shared" si="8"/>
        <v>557.63107438016527</v>
      </c>
      <c r="J281" s="148">
        <f t="shared" si="9"/>
        <v>199.83471074380165</v>
      </c>
    </row>
    <row r="282" spans="2:10" hidden="1" x14ac:dyDescent="0.25">
      <c r="B282" s="148" t="s">
        <v>314</v>
      </c>
      <c r="C282" s="148">
        <v>100</v>
      </c>
      <c r="D282" s="149">
        <v>4957</v>
      </c>
      <c r="E282" s="149">
        <v>3250</v>
      </c>
      <c r="G282" s="148">
        <v>5.9504132231404959E-2</v>
      </c>
      <c r="I282" s="148">
        <f t="shared" si="8"/>
        <v>294.9619834710744</v>
      </c>
      <c r="J282" s="148">
        <f t="shared" si="9"/>
        <v>193.38842975206612</v>
      </c>
    </row>
    <row r="283" spans="2:10" hidden="1" x14ac:dyDescent="0.25">
      <c r="B283" s="148" t="s">
        <v>315</v>
      </c>
      <c r="C283" s="148">
        <v>100</v>
      </c>
      <c r="D283" s="149">
        <v>5026</v>
      </c>
      <c r="E283" s="149">
        <v>3250</v>
      </c>
      <c r="G283" s="148">
        <v>6.1487603305785121E-2</v>
      </c>
      <c r="I283" s="148">
        <f t="shared" si="8"/>
        <v>309.03669421487604</v>
      </c>
      <c r="J283" s="148">
        <f t="shared" si="9"/>
        <v>199.83471074380165</v>
      </c>
    </row>
    <row r="284" spans="2:10" x14ac:dyDescent="0.25">
      <c r="B284" s="148" t="s">
        <v>316</v>
      </c>
      <c r="C284" s="148">
        <v>300</v>
      </c>
      <c r="D284" s="149">
        <v>3250</v>
      </c>
      <c r="E284" s="149">
        <v>3250</v>
      </c>
      <c r="G284" s="148">
        <v>5.9504132231404959E-2</v>
      </c>
      <c r="I284" s="148">
        <f t="shared" si="8"/>
        <v>193.38842975206612</v>
      </c>
      <c r="J284" s="148">
        <f t="shared" si="9"/>
        <v>193.38842975206612</v>
      </c>
    </row>
    <row r="285" spans="2:10" x14ac:dyDescent="0.25">
      <c r="B285" s="148" t="s">
        <v>317</v>
      </c>
      <c r="C285" s="148">
        <v>300</v>
      </c>
      <c r="D285" s="149">
        <v>3250</v>
      </c>
      <c r="E285" s="149">
        <v>3250</v>
      </c>
      <c r="G285" s="148">
        <v>6.1487603305785121E-2</v>
      </c>
      <c r="I285" s="148">
        <f t="shared" si="8"/>
        <v>199.83471074380165</v>
      </c>
      <c r="J285" s="148">
        <f t="shared" si="9"/>
        <v>199.83471074380165</v>
      </c>
    </row>
    <row r="286" spans="2:10" hidden="1" x14ac:dyDescent="0.25">
      <c r="B286" s="148" t="s">
        <v>318</v>
      </c>
      <c r="C286" s="148">
        <v>200</v>
      </c>
      <c r="D286" s="149">
        <v>3250</v>
      </c>
      <c r="E286" s="149">
        <v>3250</v>
      </c>
      <c r="G286" s="148">
        <v>6.1487603305785121E-2</v>
      </c>
      <c r="I286" s="148">
        <f t="shared" si="8"/>
        <v>199.83471074380165</v>
      </c>
      <c r="J286" s="148">
        <f t="shared" si="9"/>
        <v>199.83471074380165</v>
      </c>
    </row>
    <row r="287" spans="2:10" x14ac:dyDescent="0.25">
      <c r="B287" s="148" t="s">
        <v>319</v>
      </c>
      <c r="C287" s="148">
        <v>300</v>
      </c>
      <c r="D287" s="149">
        <v>3250</v>
      </c>
      <c r="E287" s="149">
        <v>3250</v>
      </c>
      <c r="G287" s="148">
        <v>5.5537190082644627E-2</v>
      </c>
      <c r="I287" s="148">
        <f t="shared" si="8"/>
        <v>180.49586776859505</v>
      </c>
      <c r="J287" s="148">
        <f t="shared" si="9"/>
        <v>180.49586776859505</v>
      </c>
    </row>
    <row r="288" spans="2:10" x14ac:dyDescent="0.25">
      <c r="B288" s="148" t="s">
        <v>320</v>
      </c>
      <c r="C288" s="148">
        <v>300</v>
      </c>
      <c r="D288" s="149">
        <v>3250</v>
      </c>
      <c r="E288" s="149">
        <v>3250</v>
      </c>
      <c r="G288" s="148">
        <v>6.1487603305785121E-2</v>
      </c>
      <c r="I288" s="148">
        <f t="shared" si="8"/>
        <v>199.83471074380165</v>
      </c>
      <c r="J288" s="148">
        <f t="shared" si="9"/>
        <v>199.83471074380165</v>
      </c>
    </row>
    <row r="289" spans="2:10" x14ac:dyDescent="0.25">
      <c r="B289" s="148" t="s">
        <v>321</v>
      </c>
      <c r="C289" s="148">
        <v>300</v>
      </c>
      <c r="D289" s="149">
        <v>3250</v>
      </c>
      <c r="E289" s="149">
        <v>3250</v>
      </c>
      <c r="G289" s="148">
        <v>5.9504132231404959E-2</v>
      </c>
      <c r="I289" s="148">
        <f t="shared" si="8"/>
        <v>193.38842975206612</v>
      </c>
      <c r="J289" s="148">
        <f t="shared" si="9"/>
        <v>193.38842975206612</v>
      </c>
    </row>
    <row r="290" spans="2:10" hidden="1" x14ac:dyDescent="0.25">
      <c r="B290" s="148" t="s">
        <v>322</v>
      </c>
      <c r="C290" s="148">
        <v>100</v>
      </c>
      <c r="D290" s="149">
        <v>6220</v>
      </c>
      <c r="E290" s="149">
        <v>3250</v>
      </c>
      <c r="G290" s="148">
        <v>6.1487603305785121E-2</v>
      </c>
      <c r="I290" s="148">
        <f t="shared" si="8"/>
        <v>382.45289256198345</v>
      </c>
      <c r="J290" s="148">
        <f t="shared" si="9"/>
        <v>199.83471074380165</v>
      </c>
    </row>
    <row r="291" spans="2:10" hidden="1" x14ac:dyDescent="0.25">
      <c r="B291" s="148" t="s">
        <v>323</v>
      </c>
      <c r="C291" s="148">
        <v>100</v>
      </c>
      <c r="D291" s="149">
        <v>9396</v>
      </c>
      <c r="E291" s="149">
        <v>3250</v>
      </c>
      <c r="G291" s="148">
        <v>5.9504132231404959E-2</v>
      </c>
      <c r="I291" s="148">
        <f t="shared" si="8"/>
        <v>559.10082644628096</v>
      </c>
      <c r="J291" s="148">
        <f t="shared" si="9"/>
        <v>193.38842975206612</v>
      </c>
    </row>
    <row r="292" spans="2:10" hidden="1" x14ac:dyDescent="0.25">
      <c r="B292" s="148" t="s">
        <v>324</v>
      </c>
      <c r="C292" s="148">
        <v>100</v>
      </c>
      <c r="D292" s="149">
        <v>13000</v>
      </c>
      <c r="E292" s="149">
        <v>3250</v>
      </c>
      <c r="G292" s="148">
        <v>6.1487603305785121E-2</v>
      </c>
      <c r="I292" s="148">
        <f t="shared" si="8"/>
        <v>799.3388429752066</v>
      </c>
      <c r="J292" s="148">
        <f t="shared" si="9"/>
        <v>199.83471074380165</v>
      </c>
    </row>
    <row r="293" spans="2:10" hidden="1" x14ac:dyDescent="0.25">
      <c r="B293" s="148" t="s">
        <v>325</v>
      </c>
      <c r="C293" s="148">
        <v>100</v>
      </c>
      <c r="D293" s="149">
        <v>10354</v>
      </c>
      <c r="E293" s="149">
        <v>3250</v>
      </c>
      <c r="G293" s="148">
        <v>6.1487603305785121E-2</v>
      </c>
      <c r="I293" s="148">
        <f t="shared" si="8"/>
        <v>636.64264462809911</v>
      </c>
      <c r="J293" s="148">
        <f t="shared" si="9"/>
        <v>199.83471074380165</v>
      </c>
    </row>
    <row r="294" spans="2:10" hidden="1" x14ac:dyDescent="0.25">
      <c r="B294" s="148" t="s">
        <v>326</v>
      </c>
      <c r="C294" s="148">
        <v>100</v>
      </c>
      <c r="D294" s="149">
        <v>5848</v>
      </c>
      <c r="E294" s="149">
        <v>3250</v>
      </c>
      <c r="G294" s="148">
        <v>5.9504132231404959E-2</v>
      </c>
      <c r="I294" s="148">
        <f t="shared" si="8"/>
        <v>347.98016528925621</v>
      </c>
      <c r="J294" s="148">
        <f t="shared" si="9"/>
        <v>193.38842975206612</v>
      </c>
    </row>
    <row r="295" spans="2:10" hidden="1" x14ac:dyDescent="0.25">
      <c r="B295" s="148" t="s">
        <v>327</v>
      </c>
      <c r="C295" s="148">
        <v>100</v>
      </c>
      <c r="D295" s="149">
        <v>5615</v>
      </c>
      <c r="E295" s="149">
        <v>3250</v>
      </c>
      <c r="G295" s="148">
        <v>6.1487603305785121E-2</v>
      </c>
      <c r="I295" s="148">
        <f t="shared" si="8"/>
        <v>345.25289256198346</v>
      </c>
      <c r="J295" s="148">
        <f t="shared" si="9"/>
        <v>199.83471074380165</v>
      </c>
    </row>
    <row r="296" spans="2:10" hidden="1" x14ac:dyDescent="0.25">
      <c r="B296" s="148" t="s">
        <v>328</v>
      </c>
      <c r="C296" s="148">
        <v>100</v>
      </c>
      <c r="D296" s="149">
        <v>7437</v>
      </c>
      <c r="E296" s="149">
        <v>3250</v>
      </c>
      <c r="G296" s="148">
        <v>5.9504132231404959E-2</v>
      </c>
      <c r="I296" s="148">
        <f t="shared" si="8"/>
        <v>442.53223140495868</v>
      </c>
      <c r="J296" s="148">
        <f t="shared" si="9"/>
        <v>193.38842975206612</v>
      </c>
    </row>
    <row r="297" spans="2:10" hidden="1" x14ac:dyDescent="0.25">
      <c r="B297" s="148" t="s">
        <v>329</v>
      </c>
      <c r="C297" s="148">
        <v>100</v>
      </c>
      <c r="D297" s="149">
        <v>22565</v>
      </c>
      <c r="E297" s="149">
        <v>3250</v>
      </c>
      <c r="G297" s="148">
        <v>6.1487603305785121E-2</v>
      </c>
      <c r="I297" s="148">
        <f t="shared" si="8"/>
        <v>1387.4677685950412</v>
      </c>
      <c r="J297" s="148">
        <f t="shared" si="9"/>
        <v>199.83471074380165</v>
      </c>
    </row>
    <row r="298" spans="2:10" hidden="1" x14ac:dyDescent="0.25">
      <c r="B298" s="148" t="s">
        <v>330</v>
      </c>
      <c r="C298" s="148">
        <v>100</v>
      </c>
      <c r="D298" s="149">
        <v>7446</v>
      </c>
      <c r="E298" s="149">
        <v>3250</v>
      </c>
      <c r="G298" s="148">
        <v>6.1487603305785121E-2</v>
      </c>
      <c r="I298" s="148">
        <f t="shared" si="8"/>
        <v>457.83669421487599</v>
      </c>
      <c r="J298" s="148">
        <f t="shared" si="9"/>
        <v>199.83471074380165</v>
      </c>
    </row>
    <row r="299" spans="2:10" x14ac:dyDescent="0.25">
      <c r="B299" s="148" t="s">
        <v>331</v>
      </c>
      <c r="C299" s="148">
        <v>300</v>
      </c>
      <c r="D299" s="149">
        <v>3250</v>
      </c>
      <c r="E299" s="149">
        <v>3250</v>
      </c>
      <c r="G299" s="148">
        <v>5.5537190082644627E-2</v>
      </c>
      <c r="I299" s="148">
        <f t="shared" si="8"/>
        <v>180.49586776859505</v>
      </c>
      <c r="J299" s="148">
        <f t="shared" si="9"/>
        <v>180.49586776859505</v>
      </c>
    </row>
    <row r="300" spans="2:10" x14ac:dyDescent="0.25">
      <c r="B300" s="148" t="s">
        <v>332</v>
      </c>
      <c r="C300" s="148">
        <v>300</v>
      </c>
      <c r="D300" s="149">
        <v>3250</v>
      </c>
      <c r="E300" s="149">
        <v>3250</v>
      </c>
      <c r="G300" s="148">
        <v>6.1487603305785121E-2</v>
      </c>
      <c r="I300" s="148">
        <f t="shared" si="8"/>
        <v>199.83471074380165</v>
      </c>
      <c r="J300" s="148">
        <f t="shared" si="9"/>
        <v>199.83471074380165</v>
      </c>
    </row>
    <row r="301" spans="2:10" hidden="1" x14ac:dyDescent="0.25">
      <c r="B301" s="148" t="s">
        <v>333</v>
      </c>
      <c r="C301" s="148">
        <v>100</v>
      </c>
      <c r="D301" s="149">
        <v>5040</v>
      </c>
      <c r="E301" s="149">
        <v>3250</v>
      </c>
      <c r="G301" s="148">
        <v>5.9504132231404959E-2</v>
      </c>
      <c r="I301" s="148">
        <f t="shared" si="8"/>
        <v>299.90082644628097</v>
      </c>
      <c r="J301" s="148">
        <f t="shared" si="9"/>
        <v>193.38842975206612</v>
      </c>
    </row>
    <row r="302" spans="2:10" hidden="1" x14ac:dyDescent="0.25">
      <c r="B302" s="148" t="s">
        <v>334</v>
      </c>
      <c r="C302" s="148">
        <v>100</v>
      </c>
      <c r="D302" s="149">
        <v>7786</v>
      </c>
      <c r="E302" s="149">
        <v>3250</v>
      </c>
      <c r="G302" s="148">
        <v>6.1487603305785121E-2</v>
      </c>
      <c r="I302" s="148">
        <f t="shared" si="8"/>
        <v>478.74247933884294</v>
      </c>
      <c r="J302" s="148">
        <f t="shared" si="9"/>
        <v>199.83471074380165</v>
      </c>
    </row>
    <row r="303" spans="2:10" hidden="1" x14ac:dyDescent="0.25">
      <c r="B303" s="148" t="s">
        <v>335</v>
      </c>
      <c r="C303" s="148">
        <v>100</v>
      </c>
      <c r="D303" s="149">
        <v>10669</v>
      </c>
      <c r="E303" s="149">
        <v>3250</v>
      </c>
      <c r="G303" s="148">
        <v>5.9504132231404959E-2</v>
      </c>
      <c r="I303" s="148">
        <f t="shared" si="8"/>
        <v>634.8495867768595</v>
      </c>
      <c r="J303" s="148">
        <f t="shared" si="9"/>
        <v>193.38842975206612</v>
      </c>
    </row>
    <row r="304" spans="2:10" hidden="1" x14ac:dyDescent="0.25">
      <c r="B304" s="148" t="s">
        <v>336</v>
      </c>
      <c r="C304" s="148">
        <v>100</v>
      </c>
      <c r="D304" s="149">
        <v>14125</v>
      </c>
      <c r="E304" s="149">
        <v>3250</v>
      </c>
      <c r="G304" s="148">
        <v>6.1487603305785121E-2</v>
      </c>
      <c r="I304" s="148">
        <f t="shared" si="8"/>
        <v>868.51239669421489</v>
      </c>
      <c r="J304" s="148">
        <f t="shared" si="9"/>
        <v>199.83471074380165</v>
      </c>
    </row>
    <row r="305" spans="2:10" hidden="1" x14ac:dyDescent="0.25">
      <c r="B305" s="148" t="s">
        <v>337</v>
      </c>
      <c r="C305" s="148">
        <v>100</v>
      </c>
      <c r="D305" s="149">
        <v>10436</v>
      </c>
      <c r="E305" s="149">
        <v>3250</v>
      </c>
      <c r="G305" s="148">
        <v>6.1487603305785121E-2</v>
      </c>
      <c r="I305" s="148">
        <f t="shared" si="8"/>
        <v>641.68462809917355</v>
      </c>
      <c r="J305" s="148">
        <f t="shared" si="9"/>
        <v>199.83471074380165</v>
      </c>
    </row>
    <row r="306" spans="2:10" hidden="1" x14ac:dyDescent="0.25">
      <c r="B306" s="148" t="s">
        <v>338</v>
      </c>
      <c r="C306" s="148">
        <v>100</v>
      </c>
      <c r="D306" s="149">
        <v>5480</v>
      </c>
      <c r="E306" s="149">
        <v>3250</v>
      </c>
      <c r="G306" s="148">
        <v>5.9504132231404959E-2</v>
      </c>
      <c r="I306" s="148">
        <f t="shared" si="8"/>
        <v>326.08264462809916</v>
      </c>
      <c r="J306" s="148">
        <f t="shared" si="9"/>
        <v>193.38842975206612</v>
      </c>
    </row>
    <row r="307" spans="2:10" hidden="1" x14ac:dyDescent="0.25">
      <c r="B307" s="148" t="s">
        <v>339</v>
      </c>
      <c r="C307" s="148">
        <v>100</v>
      </c>
      <c r="D307" s="149">
        <v>6590</v>
      </c>
      <c r="E307" s="149">
        <v>3250</v>
      </c>
      <c r="G307" s="148">
        <v>6.1487603305785121E-2</v>
      </c>
      <c r="I307" s="148">
        <f t="shared" si="8"/>
        <v>405.20330578512397</v>
      </c>
      <c r="J307" s="148">
        <f t="shared" si="9"/>
        <v>199.83471074380165</v>
      </c>
    </row>
    <row r="308" spans="2:10" hidden="1" x14ac:dyDescent="0.25">
      <c r="B308" s="148" t="s">
        <v>340</v>
      </c>
      <c r="C308" s="148">
        <v>100</v>
      </c>
      <c r="D308" s="149">
        <v>4253</v>
      </c>
      <c r="E308" s="149">
        <v>3250</v>
      </c>
      <c r="G308" s="148">
        <v>5.9504132231404959E-2</v>
      </c>
      <c r="I308" s="148">
        <f t="shared" si="8"/>
        <v>253.0710743801653</v>
      </c>
      <c r="J308" s="148">
        <f t="shared" si="9"/>
        <v>193.38842975206612</v>
      </c>
    </row>
    <row r="309" spans="2:10" hidden="1" x14ac:dyDescent="0.25">
      <c r="B309" s="148" t="s">
        <v>341</v>
      </c>
      <c r="C309" s="148">
        <v>200</v>
      </c>
      <c r="D309" s="149">
        <v>3250</v>
      </c>
      <c r="E309" s="149">
        <v>3250</v>
      </c>
      <c r="G309" s="148">
        <v>6.1487603305785121E-2</v>
      </c>
      <c r="I309" s="148">
        <f t="shared" si="8"/>
        <v>199.83471074380165</v>
      </c>
      <c r="J309" s="148">
        <f t="shared" si="9"/>
        <v>199.83471074380165</v>
      </c>
    </row>
    <row r="310" spans="2:10" hidden="1" x14ac:dyDescent="0.25">
      <c r="B310" s="148" t="s">
        <v>342</v>
      </c>
      <c r="C310" s="148">
        <v>200</v>
      </c>
      <c r="D310" s="149">
        <v>3250</v>
      </c>
      <c r="E310" s="149">
        <v>3250</v>
      </c>
      <c r="G310" s="148">
        <v>6.1487603305785121E-2</v>
      </c>
      <c r="I310" s="148">
        <f t="shared" si="8"/>
        <v>199.83471074380165</v>
      </c>
      <c r="J310" s="148">
        <f t="shared" si="9"/>
        <v>199.83471074380165</v>
      </c>
    </row>
    <row r="311" spans="2:10" hidden="1" x14ac:dyDescent="0.25">
      <c r="B311" s="148" t="s">
        <v>343</v>
      </c>
      <c r="C311" s="148">
        <v>200</v>
      </c>
      <c r="D311" s="149">
        <v>3250</v>
      </c>
      <c r="E311" s="149">
        <v>3250</v>
      </c>
      <c r="G311" s="148">
        <v>5.5537190082644627E-2</v>
      </c>
      <c r="I311" s="148">
        <f t="shared" si="8"/>
        <v>180.49586776859505</v>
      </c>
      <c r="J311" s="148">
        <f t="shared" si="9"/>
        <v>180.49586776859505</v>
      </c>
    </row>
    <row r="312" spans="2:10" hidden="1" x14ac:dyDescent="0.25">
      <c r="B312" s="148" t="s">
        <v>344</v>
      </c>
      <c r="C312" s="148">
        <v>200</v>
      </c>
      <c r="D312" s="149">
        <v>3250</v>
      </c>
      <c r="E312" s="149">
        <v>3250</v>
      </c>
      <c r="G312" s="148">
        <v>6.1487603305785121E-2</v>
      </c>
      <c r="I312" s="148">
        <f t="shared" si="8"/>
        <v>199.83471074380165</v>
      </c>
      <c r="J312" s="148">
        <f t="shared" si="9"/>
        <v>199.83471074380165</v>
      </c>
    </row>
    <row r="313" spans="2:10" x14ac:dyDescent="0.25">
      <c r="B313" s="148" t="s">
        <v>345</v>
      </c>
      <c r="C313" s="148">
        <v>300</v>
      </c>
      <c r="D313" s="149">
        <v>3250</v>
      </c>
      <c r="E313" s="149">
        <v>3250</v>
      </c>
      <c r="G313" s="148">
        <v>5.9504132231404959E-2</v>
      </c>
      <c r="I313" s="148">
        <f t="shared" si="8"/>
        <v>193.38842975206612</v>
      </c>
      <c r="J313" s="148">
        <f t="shared" si="9"/>
        <v>193.38842975206612</v>
      </c>
    </row>
    <row r="314" spans="2:10" hidden="1" x14ac:dyDescent="0.25">
      <c r="B314" s="148" t="s">
        <v>346</v>
      </c>
      <c r="C314" s="148">
        <v>100</v>
      </c>
      <c r="D314" s="149">
        <v>9220</v>
      </c>
      <c r="E314" s="149">
        <v>3250</v>
      </c>
      <c r="G314" s="148">
        <v>6.1487603305785121E-2</v>
      </c>
      <c r="I314" s="148">
        <f t="shared" si="8"/>
        <v>566.91570247933885</v>
      </c>
      <c r="J314" s="148">
        <f t="shared" si="9"/>
        <v>199.83471074380165</v>
      </c>
    </row>
    <row r="315" spans="2:10" hidden="1" x14ac:dyDescent="0.25">
      <c r="B315" s="148" t="s">
        <v>347</v>
      </c>
      <c r="C315" s="148">
        <v>100</v>
      </c>
      <c r="D315" s="149">
        <v>12493</v>
      </c>
      <c r="E315" s="149">
        <v>3250</v>
      </c>
      <c r="G315" s="148">
        <v>5.9504132231404959E-2</v>
      </c>
      <c r="I315" s="148">
        <f t="shared" si="8"/>
        <v>743.38512396694216</v>
      </c>
      <c r="J315" s="148">
        <f t="shared" si="9"/>
        <v>193.38842975206612</v>
      </c>
    </row>
    <row r="316" spans="2:10" hidden="1" x14ac:dyDescent="0.25">
      <c r="B316" s="148" t="s">
        <v>348</v>
      </c>
      <c r="C316" s="148">
        <v>100</v>
      </c>
      <c r="D316" s="149">
        <v>14395</v>
      </c>
      <c r="E316" s="149">
        <v>3250</v>
      </c>
      <c r="G316" s="148">
        <v>6.1487603305785121E-2</v>
      </c>
      <c r="I316" s="148">
        <f t="shared" si="8"/>
        <v>885.11404958677679</v>
      </c>
      <c r="J316" s="148">
        <f t="shared" si="9"/>
        <v>199.83471074380165</v>
      </c>
    </row>
    <row r="317" spans="2:10" hidden="1" x14ac:dyDescent="0.25">
      <c r="B317" s="148" t="s">
        <v>349</v>
      </c>
      <c r="C317" s="148">
        <v>100</v>
      </c>
      <c r="D317" s="149">
        <v>9568</v>
      </c>
      <c r="E317" s="149">
        <v>3250</v>
      </c>
      <c r="G317" s="148">
        <v>6.1487603305785121E-2</v>
      </c>
      <c r="I317" s="148">
        <f t="shared" si="8"/>
        <v>588.31338842975208</v>
      </c>
      <c r="J317" s="148">
        <f t="shared" si="9"/>
        <v>199.83471074380165</v>
      </c>
    </row>
    <row r="318" spans="2:10" hidden="1" x14ac:dyDescent="0.25">
      <c r="B318" s="148" t="s">
        <v>350</v>
      </c>
      <c r="C318" s="148">
        <v>100</v>
      </c>
      <c r="D318" s="149">
        <v>5821</v>
      </c>
      <c r="E318" s="149">
        <v>3250</v>
      </c>
      <c r="G318" s="148">
        <v>5.9504132231404959E-2</v>
      </c>
      <c r="I318" s="148">
        <f t="shared" si="8"/>
        <v>346.37355371900827</v>
      </c>
      <c r="J318" s="148">
        <f t="shared" si="9"/>
        <v>193.38842975206612</v>
      </c>
    </row>
    <row r="319" spans="2:10" hidden="1" x14ac:dyDescent="0.25">
      <c r="B319" s="148" t="s">
        <v>351</v>
      </c>
      <c r="C319" s="148">
        <v>100</v>
      </c>
      <c r="D319" s="149">
        <v>3917</v>
      </c>
      <c r="E319" s="149">
        <v>3250</v>
      </c>
      <c r="G319" s="148">
        <v>6.1487603305785121E-2</v>
      </c>
      <c r="I319" s="148">
        <f t="shared" si="8"/>
        <v>240.84694214876032</v>
      </c>
      <c r="J319" s="148">
        <f t="shared" si="9"/>
        <v>199.83471074380165</v>
      </c>
    </row>
    <row r="320" spans="2:10" x14ac:dyDescent="0.25">
      <c r="B320" s="148" t="s">
        <v>352</v>
      </c>
      <c r="C320" s="148">
        <v>300</v>
      </c>
      <c r="D320" s="149">
        <v>3363</v>
      </c>
      <c r="E320" s="149">
        <v>3250</v>
      </c>
      <c r="G320" s="148">
        <v>5.9504132231404959E-2</v>
      </c>
      <c r="I320" s="148">
        <f t="shared" si="8"/>
        <v>200.11239669421488</v>
      </c>
      <c r="J320" s="148">
        <f t="shared" si="9"/>
        <v>193.38842975206612</v>
      </c>
    </row>
    <row r="321" spans="2:10" x14ac:dyDescent="0.25">
      <c r="B321" s="148" t="s">
        <v>353</v>
      </c>
      <c r="C321" s="148">
        <v>300</v>
      </c>
      <c r="D321" s="149">
        <v>3447</v>
      </c>
      <c r="E321" s="149">
        <v>3250</v>
      </c>
      <c r="G321" s="148">
        <v>6.1487603305785121E-2</v>
      </c>
      <c r="I321" s="148">
        <f t="shared" si="8"/>
        <v>211.94776859504131</v>
      </c>
      <c r="J321" s="148">
        <f t="shared" si="9"/>
        <v>199.83471074380165</v>
      </c>
    </row>
    <row r="322" spans="2:10" hidden="1" x14ac:dyDescent="0.25">
      <c r="B322" s="148" t="s">
        <v>354</v>
      </c>
      <c r="C322" s="148">
        <v>200</v>
      </c>
      <c r="D322" s="149">
        <v>3250</v>
      </c>
      <c r="E322" s="149">
        <v>3250</v>
      </c>
      <c r="G322" s="148">
        <v>6.1487603305785121E-2</v>
      </c>
      <c r="I322" s="148">
        <f t="shared" si="8"/>
        <v>199.83471074380165</v>
      </c>
      <c r="J322" s="148">
        <f t="shared" si="9"/>
        <v>199.83471074380165</v>
      </c>
    </row>
    <row r="323" spans="2:10" hidden="1" x14ac:dyDescent="0.25">
      <c r="B323" s="148" t="s">
        <v>355</v>
      </c>
      <c r="C323" s="148">
        <v>100</v>
      </c>
      <c r="D323" s="149">
        <v>5715</v>
      </c>
      <c r="E323" s="149">
        <v>3250</v>
      </c>
      <c r="G323" s="148">
        <v>5.752066115702479E-2</v>
      </c>
      <c r="I323" s="148">
        <f t="shared" si="8"/>
        <v>328.73057851239668</v>
      </c>
      <c r="J323" s="148">
        <f t="shared" si="9"/>
        <v>186.94214876033055</v>
      </c>
    </row>
    <row r="324" spans="2:10" hidden="1" x14ac:dyDescent="0.25">
      <c r="B324" s="148" t="s">
        <v>356</v>
      </c>
      <c r="C324" s="148">
        <v>200</v>
      </c>
      <c r="D324" s="149">
        <v>3250</v>
      </c>
      <c r="E324" s="149">
        <v>3250</v>
      </c>
      <c r="G324" s="148">
        <v>6.1487603305785121E-2</v>
      </c>
      <c r="I324" s="148">
        <f t="shared" si="8"/>
        <v>199.83471074380165</v>
      </c>
      <c r="J324" s="148">
        <f t="shared" si="9"/>
        <v>199.83471074380165</v>
      </c>
    </row>
    <row r="325" spans="2:10" hidden="1" x14ac:dyDescent="0.25">
      <c r="B325" s="148" t="s">
        <v>357</v>
      </c>
      <c r="C325" s="148">
        <v>100</v>
      </c>
      <c r="D325" s="149">
        <v>4961</v>
      </c>
      <c r="E325" s="149">
        <v>3250</v>
      </c>
      <c r="G325" s="148">
        <v>5.9504132231404959E-2</v>
      </c>
      <c r="I325" s="148">
        <f t="shared" si="8"/>
        <v>295.2</v>
      </c>
      <c r="J325" s="148">
        <f t="shared" si="9"/>
        <v>193.38842975206612</v>
      </c>
    </row>
    <row r="326" spans="2:10" hidden="1" x14ac:dyDescent="0.25">
      <c r="B326" s="148" t="s">
        <v>358</v>
      </c>
      <c r="C326" s="148">
        <v>100</v>
      </c>
      <c r="D326" s="149">
        <v>10966</v>
      </c>
      <c r="E326" s="149">
        <v>3250</v>
      </c>
      <c r="G326" s="148">
        <v>6.1487603305785121E-2</v>
      </c>
      <c r="I326" s="148">
        <f t="shared" si="8"/>
        <v>674.27305785123963</v>
      </c>
      <c r="J326" s="148">
        <f t="shared" si="9"/>
        <v>199.83471074380165</v>
      </c>
    </row>
    <row r="327" spans="2:10" hidden="1" x14ac:dyDescent="0.25">
      <c r="B327" s="148" t="s">
        <v>359</v>
      </c>
      <c r="C327" s="148">
        <v>100</v>
      </c>
      <c r="D327" s="149">
        <v>9179</v>
      </c>
      <c r="E327" s="149">
        <v>3250</v>
      </c>
      <c r="G327" s="148">
        <v>5.9504132231404959E-2</v>
      </c>
      <c r="I327" s="148">
        <f t="shared" si="8"/>
        <v>546.1884297520661</v>
      </c>
      <c r="J327" s="148">
        <f t="shared" si="9"/>
        <v>193.38842975206612</v>
      </c>
    </row>
    <row r="328" spans="2:10" hidden="1" x14ac:dyDescent="0.25">
      <c r="B328" s="148" t="s">
        <v>360</v>
      </c>
      <c r="C328" s="148">
        <v>100</v>
      </c>
      <c r="D328" s="149">
        <v>11637</v>
      </c>
      <c r="E328" s="149">
        <v>3250</v>
      </c>
      <c r="G328" s="148">
        <v>6.1487603305785121E-2</v>
      </c>
      <c r="I328" s="148">
        <f t="shared" ref="I328:I391" si="10">D328*G328</f>
        <v>715.53123966942144</v>
      </c>
      <c r="J328" s="148">
        <f t="shared" ref="J328:J391" si="11">E328*G328</f>
        <v>199.83471074380165</v>
      </c>
    </row>
    <row r="329" spans="2:10" hidden="1" x14ac:dyDescent="0.25">
      <c r="B329" s="148" t="s">
        <v>361</v>
      </c>
      <c r="C329" s="148">
        <v>100</v>
      </c>
      <c r="D329" s="149">
        <v>9916</v>
      </c>
      <c r="E329" s="149">
        <v>3250</v>
      </c>
      <c r="G329" s="148">
        <v>6.1487603305785121E-2</v>
      </c>
      <c r="I329" s="148">
        <f t="shared" si="10"/>
        <v>609.71107438016531</v>
      </c>
      <c r="J329" s="148">
        <f t="shared" si="11"/>
        <v>199.83471074380165</v>
      </c>
    </row>
    <row r="330" spans="2:10" hidden="1" x14ac:dyDescent="0.25">
      <c r="B330" s="148" t="s">
        <v>362</v>
      </c>
      <c r="C330" s="148">
        <v>100</v>
      </c>
      <c r="D330" s="149">
        <v>7748</v>
      </c>
      <c r="E330" s="149">
        <v>3250</v>
      </c>
      <c r="G330" s="148">
        <v>5.9504132231404959E-2</v>
      </c>
      <c r="I330" s="148">
        <f t="shared" si="10"/>
        <v>461.0380165289256</v>
      </c>
      <c r="J330" s="148">
        <f t="shared" si="11"/>
        <v>193.38842975206612</v>
      </c>
    </row>
    <row r="331" spans="2:10" hidden="1" x14ac:dyDescent="0.25">
      <c r="B331" s="148" t="s">
        <v>363</v>
      </c>
      <c r="C331" s="148">
        <v>100</v>
      </c>
      <c r="D331" s="149">
        <v>6927</v>
      </c>
      <c r="E331" s="149">
        <v>3250</v>
      </c>
      <c r="G331" s="148">
        <v>6.1487603305785121E-2</v>
      </c>
      <c r="I331" s="148">
        <f t="shared" si="10"/>
        <v>425.92462809917356</v>
      </c>
      <c r="J331" s="148">
        <f t="shared" si="11"/>
        <v>199.83471074380165</v>
      </c>
    </row>
    <row r="332" spans="2:10" hidden="1" x14ac:dyDescent="0.25">
      <c r="B332" s="148" t="s">
        <v>364</v>
      </c>
      <c r="C332" s="148">
        <v>100</v>
      </c>
      <c r="D332" s="149">
        <v>4123</v>
      </c>
      <c r="E332" s="149">
        <v>3250</v>
      </c>
      <c r="G332" s="148">
        <v>5.9504132231404959E-2</v>
      </c>
      <c r="I332" s="148">
        <f t="shared" si="10"/>
        <v>245.33553719008265</v>
      </c>
      <c r="J332" s="148">
        <f t="shared" si="11"/>
        <v>193.38842975206612</v>
      </c>
    </row>
    <row r="333" spans="2:10" x14ac:dyDescent="0.25">
      <c r="B333" s="148" t="s">
        <v>365</v>
      </c>
      <c r="C333" s="148">
        <v>300</v>
      </c>
      <c r="D333" s="149">
        <v>3250</v>
      </c>
      <c r="E333" s="149">
        <v>3250</v>
      </c>
      <c r="G333" s="148">
        <v>6.1487603305785121E-2</v>
      </c>
      <c r="I333" s="148">
        <f t="shared" si="10"/>
        <v>199.83471074380165</v>
      </c>
      <c r="J333" s="148">
        <f t="shared" si="11"/>
        <v>199.83471074380165</v>
      </c>
    </row>
    <row r="334" spans="2:10" x14ac:dyDescent="0.25">
      <c r="B334" s="148" t="s">
        <v>366</v>
      </c>
      <c r="C334" s="148">
        <v>300</v>
      </c>
      <c r="D334" s="149">
        <v>3250</v>
      </c>
      <c r="E334" s="149">
        <v>3250</v>
      </c>
      <c r="G334" s="148">
        <v>6.1487603305785121E-2</v>
      </c>
      <c r="I334" s="148">
        <f t="shared" si="10"/>
        <v>199.83471074380165</v>
      </c>
      <c r="J334" s="148">
        <f t="shared" si="11"/>
        <v>199.83471074380165</v>
      </c>
    </row>
    <row r="335" spans="2:10" x14ac:dyDescent="0.25">
      <c r="B335" s="148" t="s">
        <v>367</v>
      </c>
      <c r="C335" s="148">
        <v>300</v>
      </c>
      <c r="D335" s="149">
        <v>3250</v>
      </c>
      <c r="E335" s="149">
        <v>3250</v>
      </c>
      <c r="G335" s="148">
        <v>5.5537190082644627E-2</v>
      </c>
      <c r="I335" s="148">
        <f t="shared" si="10"/>
        <v>180.49586776859505</v>
      </c>
      <c r="J335" s="148">
        <f t="shared" si="11"/>
        <v>180.49586776859505</v>
      </c>
    </row>
    <row r="336" spans="2:10" hidden="1" x14ac:dyDescent="0.25">
      <c r="B336" s="148" t="s">
        <v>368</v>
      </c>
      <c r="C336" s="148">
        <v>100</v>
      </c>
      <c r="D336" s="149">
        <v>10709</v>
      </c>
      <c r="E336" s="149">
        <v>3250</v>
      </c>
      <c r="G336" s="148">
        <v>6.1487603305785121E-2</v>
      </c>
      <c r="I336" s="148">
        <f t="shared" si="10"/>
        <v>658.47074380165282</v>
      </c>
      <c r="J336" s="148">
        <f t="shared" si="11"/>
        <v>199.83471074380165</v>
      </c>
    </row>
    <row r="337" spans="2:10" hidden="1" x14ac:dyDescent="0.25">
      <c r="B337" s="148" t="s">
        <v>369</v>
      </c>
      <c r="C337" s="148">
        <v>200</v>
      </c>
      <c r="D337" s="149">
        <v>3250</v>
      </c>
      <c r="E337" s="149">
        <v>3250</v>
      </c>
      <c r="G337" s="148">
        <v>5.9504132231404959E-2</v>
      </c>
      <c r="I337" s="148">
        <f t="shared" si="10"/>
        <v>193.38842975206612</v>
      </c>
      <c r="J337" s="148">
        <f t="shared" si="11"/>
        <v>193.38842975206612</v>
      </c>
    </row>
    <row r="338" spans="2:10" hidden="1" x14ac:dyDescent="0.25">
      <c r="B338" s="148" t="s">
        <v>370</v>
      </c>
      <c r="C338" s="148">
        <v>100</v>
      </c>
      <c r="D338" s="149">
        <v>6641</v>
      </c>
      <c r="E338" s="149">
        <v>3250</v>
      </c>
      <c r="G338" s="148">
        <v>6.1487603305785121E-2</v>
      </c>
      <c r="I338" s="148">
        <f t="shared" si="10"/>
        <v>408.33917355371898</v>
      </c>
      <c r="J338" s="148">
        <f t="shared" si="11"/>
        <v>199.83471074380165</v>
      </c>
    </row>
    <row r="339" spans="2:10" hidden="1" x14ac:dyDescent="0.25">
      <c r="B339" s="148" t="s">
        <v>371</v>
      </c>
      <c r="C339" s="148">
        <v>100</v>
      </c>
      <c r="D339" s="149">
        <v>10566</v>
      </c>
      <c r="E339" s="149">
        <v>3250</v>
      </c>
      <c r="G339" s="148">
        <v>5.9504132231404959E-2</v>
      </c>
      <c r="I339" s="148">
        <f t="shared" si="10"/>
        <v>628.72066115702478</v>
      </c>
      <c r="J339" s="148">
        <f t="shared" si="11"/>
        <v>193.38842975206612</v>
      </c>
    </row>
    <row r="340" spans="2:10" hidden="1" x14ac:dyDescent="0.25">
      <c r="B340" s="148" t="s">
        <v>372</v>
      </c>
      <c r="C340" s="148">
        <v>100</v>
      </c>
      <c r="D340" s="149">
        <v>14569</v>
      </c>
      <c r="E340" s="149">
        <v>3250</v>
      </c>
      <c r="G340" s="148">
        <v>6.1487603305785121E-2</v>
      </c>
      <c r="I340" s="148">
        <f t="shared" si="10"/>
        <v>895.8128925619834</v>
      </c>
      <c r="J340" s="148">
        <f t="shared" si="11"/>
        <v>199.83471074380165</v>
      </c>
    </row>
    <row r="341" spans="2:10" hidden="1" x14ac:dyDescent="0.25">
      <c r="B341" s="148" t="s">
        <v>373</v>
      </c>
      <c r="C341" s="148">
        <v>100</v>
      </c>
      <c r="D341" s="149">
        <v>9773</v>
      </c>
      <c r="E341" s="149">
        <v>3250</v>
      </c>
      <c r="G341" s="148">
        <v>6.1487603305785121E-2</v>
      </c>
      <c r="I341" s="148">
        <f t="shared" si="10"/>
        <v>600.91834710743797</v>
      </c>
      <c r="J341" s="148">
        <f t="shared" si="11"/>
        <v>199.83471074380165</v>
      </c>
    </row>
    <row r="342" spans="2:10" hidden="1" x14ac:dyDescent="0.25">
      <c r="B342" s="148" t="s">
        <v>374</v>
      </c>
      <c r="C342" s="148">
        <v>100</v>
      </c>
      <c r="D342" s="149">
        <v>5248</v>
      </c>
      <c r="E342" s="149">
        <v>3250</v>
      </c>
      <c r="G342" s="148">
        <v>5.9504132231404959E-2</v>
      </c>
      <c r="I342" s="148">
        <f t="shared" si="10"/>
        <v>312.27768595041323</v>
      </c>
      <c r="J342" s="148">
        <f t="shared" si="11"/>
        <v>193.38842975206612</v>
      </c>
    </row>
    <row r="343" spans="2:10" hidden="1" x14ac:dyDescent="0.25">
      <c r="B343" s="148" t="s">
        <v>375</v>
      </c>
      <c r="C343" s="148">
        <v>100</v>
      </c>
      <c r="D343" s="149">
        <v>6088</v>
      </c>
      <c r="E343" s="149">
        <v>3250</v>
      </c>
      <c r="G343" s="148">
        <v>6.1487603305785121E-2</v>
      </c>
      <c r="I343" s="148">
        <f t="shared" si="10"/>
        <v>374.3365289256198</v>
      </c>
      <c r="J343" s="148">
        <f t="shared" si="11"/>
        <v>199.83471074380165</v>
      </c>
    </row>
    <row r="344" spans="2:10" hidden="1" x14ac:dyDescent="0.25">
      <c r="B344" s="148" t="s">
        <v>376</v>
      </c>
      <c r="C344" s="148">
        <v>100</v>
      </c>
      <c r="D344" s="149">
        <v>6353</v>
      </c>
      <c r="E344" s="149">
        <v>3250</v>
      </c>
      <c r="G344" s="148">
        <v>5.9504132231404959E-2</v>
      </c>
      <c r="I344" s="148">
        <f t="shared" si="10"/>
        <v>378.02975206611569</v>
      </c>
      <c r="J344" s="148">
        <f t="shared" si="11"/>
        <v>193.38842975206612</v>
      </c>
    </row>
    <row r="345" spans="2:10" hidden="1" x14ac:dyDescent="0.25">
      <c r="B345" s="148" t="s">
        <v>377</v>
      </c>
      <c r="C345" s="148">
        <v>100</v>
      </c>
      <c r="D345" s="149">
        <v>4593</v>
      </c>
      <c r="E345" s="149">
        <v>3250</v>
      </c>
      <c r="G345" s="148">
        <v>6.1487603305785121E-2</v>
      </c>
      <c r="I345" s="148">
        <f t="shared" si="10"/>
        <v>282.41256198347105</v>
      </c>
      <c r="J345" s="148">
        <f t="shared" si="11"/>
        <v>199.83471074380165</v>
      </c>
    </row>
    <row r="346" spans="2:10" x14ac:dyDescent="0.25">
      <c r="B346" s="148" t="s">
        <v>378</v>
      </c>
      <c r="C346" s="148">
        <v>300</v>
      </c>
      <c r="D346" s="149">
        <v>3250</v>
      </c>
      <c r="E346" s="149">
        <v>3250</v>
      </c>
      <c r="G346" s="148">
        <v>6.1487603305785121E-2</v>
      </c>
      <c r="I346" s="148">
        <f t="shared" si="10"/>
        <v>199.83471074380165</v>
      </c>
      <c r="J346" s="148">
        <f t="shared" si="11"/>
        <v>199.83471074380165</v>
      </c>
    </row>
    <row r="347" spans="2:10" x14ac:dyDescent="0.25">
      <c r="B347" s="148" t="s">
        <v>379</v>
      </c>
      <c r="C347" s="148">
        <v>300</v>
      </c>
      <c r="D347" s="149">
        <v>3250</v>
      </c>
      <c r="E347" s="149">
        <v>3250</v>
      </c>
      <c r="G347" s="148">
        <v>5.5537190082644627E-2</v>
      </c>
      <c r="I347" s="148">
        <f t="shared" si="10"/>
        <v>180.49586776859505</v>
      </c>
      <c r="J347" s="148">
        <f t="shared" si="11"/>
        <v>180.49586776859505</v>
      </c>
    </row>
    <row r="348" spans="2:10" x14ac:dyDescent="0.25">
      <c r="B348" s="148" t="s">
        <v>380</v>
      </c>
      <c r="C348" s="148">
        <v>300</v>
      </c>
      <c r="D348" s="149">
        <v>3250</v>
      </c>
      <c r="E348" s="149">
        <v>3250</v>
      </c>
      <c r="G348" s="148">
        <v>6.1487603305785121E-2</v>
      </c>
      <c r="I348" s="148">
        <f t="shared" si="10"/>
        <v>199.83471074380165</v>
      </c>
      <c r="J348" s="148">
        <f t="shared" si="11"/>
        <v>199.83471074380165</v>
      </c>
    </row>
    <row r="349" spans="2:10" x14ac:dyDescent="0.25">
      <c r="B349" s="148" t="s">
        <v>381</v>
      </c>
      <c r="C349" s="148">
        <v>300</v>
      </c>
      <c r="D349" s="149">
        <v>3250</v>
      </c>
      <c r="E349" s="149">
        <v>3250</v>
      </c>
      <c r="G349" s="148">
        <v>5.9504132231404959E-2</v>
      </c>
      <c r="I349" s="148">
        <f t="shared" si="10"/>
        <v>193.38842975206612</v>
      </c>
      <c r="J349" s="148">
        <f t="shared" si="11"/>
        <v>193.38842975206612</v>
      </c>
    </row>
    <row r="350" spans="2:10" hidden="1" x14ac:dyDescent="0.25">
      <c r="B350" s="148" t="s">
        <v>382</v>
      </c>
      <c r="C350" s="148">
        <v>100</v>
      </c>
      <c r="D350" s="149">
        <v>7608</v>
      </c>
      <c r="E350" s="149">
        <v>3250</v>
      </c>
      <c r="G350" s="148">
        <v>6.1487603305785121E-2</v>
      </c>
      <c r="I350" s="148">
        <f t="shared" si="10"/>
        <v>467.79768595041321</v>
      </c>
      <c r="J350" s="148">
        <f t="shared" si="11"/>
        <v>199.83471074380165</v>
      </c>
    </row>
    <row r="351" spans="2:10" hidden="1" x14ac:dyDescent="0.25">
      <c r="B351" s="148" t="s">
        <v>383</v>
      </c>
      <c r="C351" s="148">
        <v>100</v>
      </c>
      <c r="D351" s="149">
        <v>8299</v>
      </c>
      <c r="E351" s="149">
        <v>3250</v>
      </c>
      <c r="G351" s="148">
        <v>5.9504132231404959E-2</v>
      </c>
      <c r="I351" s="148">
        <f t="shared" si="10"/>
        <v>493.82479338842978</v>
      </c>
      <c r="J351" s="148">
        <f t="shared" si="11"/>
        <v>193.38842975206612</v>
      </c>
    </row>
    <row r="352" spans="2:10" hidden="1" x14ac:dyDescent="0.25">
      <c r="B352" s="148" t="s">
        <v>384</v>
      </c>
      <c r="C352" s="148">
        <v>100</v>
      </c>
      <c r="D352" s="149">
        <v>10308</v>
      </c>
      <c r="E352" s="149">
        <v>3250</v>
      </c>
      <c r="G352" s="148">
        <v>6.1487603305785121E-2</v>
      </c>
      <c r="I352" s="148">
        <f t="shared" si="10"/>
        <v>633.81421487603302</v>
      </c>
      <c r="J352" s="148">
        <f t="shared" si="11"/>
        <v>199.83471074380165</v>
      </c>
    </row>
    <row r="353" spans="2:10" hidden="1" x14ac:dyDescent="0.25">
      <c r="B353" s="148" t="s">
        <v>385</v>
      </c>
      <c r="C353" s="148">
        <v>100</v>
      </c>
      <c r="D353" s="149">
        <v>9784</v>
      </c>
      <c r="E353" s="149">
        <v>3250</v>
      </c>
      <c r="G353" s="148">
        <v>6.1487603305785121E-2</v>
      </c>
      <c r="I353" s="148">
        <f t="shared" si="10"/>
        <v>601.59471074380167</v>
      </c>
      <c r="J353" s="148">
        <f t="shared" si="11"/>
        <v>199.83471074380165</v>
      </c>
    </row>
    <row r="354" spans="2:10" hidden="1" x14ac:dyDescent="0.25">
      <c r="B354" s="148" t="s">
        <v>386</v>
      </c>
      <c r="C354" s="148">
        <v>100</v>
      </c>
      <c r="D354" s="149">
        <v>5179</v>
      </c>
      <c r="E354" s="149">
        <v>3250</v>
      </c>
      <c r="G354" s="148">
        <v>5.9504132231404959E-2</v>
      </c>
      <c r="I354" s="148">
        <f t="shared" si="10"/>
        <v>308.17190082644629</v>
      </c>
      <c r="J354" s="148">
        <f t="shared" si="11"/>
        <v>193.38842975206612</v>
      </c>
    </row>
    <row r="355" spans="2:10" hidden="1" x14ac:dyDescent="0.25">
      <c r="B355" s="148" t="s">
        <v>387</v>
      </c>
      <c r="C355" s="148">
        <v>100</v>
      </c>
      <c r="D355" s="149">
        <v>9136</v>
      </c>
      <c r="E355" s="149">
        <v>3250</v>
      </c>
      <c r="G355" s="148">
        <v>6.1487603305785121E-2</v>
      </c>
      <c r="I355" s="148">
        <f t="shared" si="10"/>
        <v>561.7507438016529</v>
      </c>
      <c r="J355" s="148">
        <f t="shared" si="11"/>
        <v>199.83471074380165</v>
      </c>
    </row>
    <row r="356" spans="2:10" hidden="1" x14ac:dyDescent="0.25">
      <c r="B356" s="148" t="s">
        <v>388</v>
      </c>
      <c r="C356" s="148">
        <v>100</v>
      </c>
      <c r="D356" s="149">
        <v>9737</v>
      </c>
      <c r="E356" s="149">
        <v>3250</v>
      </c>
      <c r="G356" s="148">
        <v>5.9504132231404959E-2</v>
      </c>
      <c r="I356" s="148">
        <f t="shared" si="10"/>
        <v>579.39173553719013</v>
      </c>
      <c r="J356" s="148">
        <f t="shared" si="11"/>
        <v>193.38842975206612</v>
      </c>
    </row>
    <row r="357" spans="2:10" hidden="1" x14ac:dyDescent="0.25">
      <c r="B357" s="148" t="s">
        <v>389</v>
      </c>
      <c r="C357" s="148">
        <v>100</v>
      </c>
      <c r="D357" s="149">
        <v>15051</v>
      </c>
      <c r="E357" s="149">
        <v>3250</v>
      </c>
      <c r="G357" s="148">
        <v>6.1487603305785121E-2</v>
      </c>
      <c r="I357" s="148">
        <f t="shared" si="10"/>
        <v>925.44991735537189</v>
      </c>
      <c r="J357" s="148">
        <f t="shared" si="11"/>
        <v>199.83471074380165</v>
      </c>
    </row>
    <row r="358" spans="2:10" hidden="1" x14ac:dyDescent="0.25">
      <c r="B358" s="148" t="s">
        <v>390</v>
      </c>
      <c r="C358" s="148">
        <v>100</v>
      </c>
      <c r="D358" s="149">
        <v>7419</v>
      </c>
      <c r="E358" s="149">
        <v>3250</v>
      </c>
      <c r="G358" s="148">
        <v>6.1487603305785121E-2</v>
      </c>
      <c r="I358" s="148">
        <f t="shared" si="10"/>
        <v>456.17652892561983</v>
      </c>
      <c r="J358" s="148">
        <f t="shared" si="11"/>
        <v>199.83471074380165</v>
      </c>
    </row>
    <row r="359" spans="2:10" hidden="1" x14ac:dyDescent="0.25">
      <c r="B359" s="148" t="s">
        <v>391</v>
      </c>
      <c r="C359" s="148">
        <v>100</v>
      </c>
      <c r="D359" s="149">
        <v>15705</v>
      </c>
      <c r="E359" s="149">
        <v>3250</v>
      </c>
      <c r="G359" s="148">
        <v>5.5537190082644627E-2</v>
      </c>
      <c r="I359" s="148">
        <f t="shared" si="10"/>
        <v>872.21157024793388</v>
      </c>
      <c r="J359" s="148">
        <f t="shared" si="11"/>
        <v>180.49586776859505</v>
      </c>
    </row>
    <row r="360" spans="2:10" x14ac:dyDescent="0.25">
      <c r="B360" s="148" t="s">
        <v>392</v>
      </c>
      <c r="C360" s="148">
        <v>300</v>
      </c>
      <c r="D360" s="149">
        <v>3250</v>
      </c>
      <c r="E360" s="149">
        <v>3250</v>
      </c>
      <c r="G360" s="148">
        <v>6.1487603305785121E-2</v>
      </c>
      <c r="I360" s="148">
        <f t="shared" si="10"/>
        <v>199.83471074380165</v>
      </c>
      <c r="J360" s="148">
        <f t="shared" si="11"/>
        <v>199.83471074380165</v>
      </c>
    </row>
    <row r="361" spans="2:10" hidden="1" x14ac:dyDescent="0.25">
      <c r="B361" s="148" t="s">
        <v>393</v>
      </c>
      <c r="C361" s="148">
        <v>100</v>
      </c>
      <c r="D361" s="149">
        <v>3544</v>
      </c>
      <c r="E361" s="149">
        <v>3250</v>
      </c>
      <c r="G361" s="148">
        <v>5.9504132231404959E-2</v>
      </c>
      <c r="I361" s="148">
        <f t="shared" si="10"/>
        <v>210.88264462809917</v>
      </c>
      <c r="J361" s="148">
        <f t="shared" si="11"/>
        <v>193.38842975206612</v>
      </c>
    </row>
    <row r="362" spans="2:10" hidden="1" x14ac:dyDescent="0.25">
      <c r="B362" s="148" t="s">
        <v>394</v>
      </c>
      <c r="C362" s="148">
        <v>100</v>
      </c>
      <c r="D362" s="149">
        <v>8064</v>
      </c>
      <c r="E362" s="149">
        <v>3250</v>
      </c>
      <c r="G362" s="148">
        <v>6.1487603305785121E-2</v>
      </c>
      <c r="I362" s="148">
        <f t="shared" si="10"/>
        <v>495.83603305785124</v>
      </c>
      <c r="J362" s="148">
        <f t="shared" si="11"/>
        <v>199.83471074380165</v>
      </c>
    </row>
    <row r="363" spans="2:10" hidden="1" x14ac:dyDescent="0.25">
      <c r="B363" s="148" t="s">
        <v>395</v>
      </c>
      <c r="C363" s="148">
        <v>100</v>
      </c>
      <c r="D363" s="149">
        <v>10026</v>
      </c>
      <c r="E363" s="149">
        <v>3250</v>
      </c>
      <c r="G363" s="148">
        <v>5.9504132231404959E-2</v>
      </c>
      <c r="I363" s="148">
        <f t="shared" si="10"/>
        <v>596.58842975206608</v>
      </c>
      <c r="J363" s="148">
        <f t="shared" si="11"/>
        <v>193.38842975206612</v>
      </c>
    </row>
    <row r="364" spans="2:10" hidden="1" x14ac:dyDescent="0.25">
      <c r="B364" s="148" t="s">
        <v>396</v>
      </c>
      <c r="C364" s="148">
        <v>100</v>
      </c>
      <c r="D364" s="149">
        <v>16000</v>
      </c>
      <c r="E364" s="149">
        <v>3250</v>
      </c>
      <c r="G364" s="148">
        <v>6.1487603305785121E-2</v>
      </c>
      <c r="I364" s="148">
        <f t="shared" si="10"/>
        <v>983.80165289256195</v>
      </c>
      <c r="J364" s="148">
        <f t="shared" si="11"/>
        <v>199.83471074380165</v>
      </c>
    </row>
    <row r="365" spans="2:10" hidden="1" x14ac:dyDescent="0.25">
      <c r="B365" s="148" t="s">
        <v>397</v>
      </c>
      <c r="C365" s="148">
        <v>100</v>
      </c>
      <c r="D365" s="149">
        <v>11143</v>
      </c>
      <c r="E365" s="149">
        <v>3250</v>
      </c>
      <c r="G365" s="148">
        <v>6.1487603305785121E-2</v>
      </c>
      <c r="I365" s="148">
        <f t="shared" si="10"/>
        <v>685.15636363636361</v>
      </c>
      <c r="J365" s="148">
        <f t="shared" si="11"/>
        <v>199.83471074380165</v>
      </c>
    </row>
    <row r="366" spans="2:10" hidden="1" x14ac:dyDescent="0.25">
      <c r="B366" s="148" t="s">
        <v>398</v>
      </c>
      <c r="C366" s="148">
        <v>100</v>
      </c>
      <c r="D366" s="149">
        <v>9661</v>
      </c>
      <c r="E366" s="149">
        <v>3250</v>
      </c>
      <c r="G366" s="148">
        <v>5.9504132231404959E-2</v>
      </c>
      <c r="I366" s="148">
        <f t="shared" si="10"/>
        <v>574.86942148760329</v>
      </c>
      <c r="J366" s="148">
        <f t="shared" si="11"/>
        <v>193.38842975206612</v>
      </c>
    </row>
    <row r="367" spans="2:10" hidden="1" x14ac:dyDescent="0.25">
      <c r="B367" s="148" t="s">
        <v>399</v>
      </c>
      <c r="C367" s="148">
        <v>100</v>
      </c>
      <c r="D367" s="149">
        <v>6774</v>
      </c>
      <c r="E367" s="149">
        <v>3250</v>
      </c>
      <c r="G367" s="148">
        <v>6.1487603305785121E-2</v>
      </c>
      <c r="I367" s="148">
        <f t="shared" si="10"/>
        <v>416.51702479338843</v>
      </c>
      <c r="J367" s="148">
        <f t="shared" si="11"/>
        <v>199.83471074380165</v>
      </c>
    </row>
    <row r="368" spans="2:10" hidden="1" x14ac:dyDescent="0.25">
      <c r="B368" s="148" t="s">
        <v>400</v>
      </c>
      <c r="C368" s="148">
        <v>100</v>
      </c>
      <c r="D368" s="149">
        <v>8582</v>
      </c>
      <c r="E368" s="149">
        <v>3250</v>
      </c>
      <c r="G368" s="148">
        <v>5.9504132231404959E-2</v>
      </c>
      <c r="I368" s="148">
        <f t="shared" si="10"/>
        <v>510.66446280991738</v>
      </c>
      <c r="J368" s="148">
        <f t="shared" si="11"/>
        <v>193.38842975206612</v>
      </c>
    </row>
    <row r="369" spans="2:10" hidden="1" x14ac:dyDescent="0.25">
      <c r="B369" s="148" t="s">
        <v>401</v>
      </c>
      <c r="C369" s="148">
        <v>100</v>
      </c>
      <c r="D369" s="149">
        <v>7756</v>
      </c>
      <c r="E369" s="149">
        <v>3250</v>
      </c>
      <c r="G369" s="148">
        <v>6.1487603305785121E-2</v>
      </c>
      <c r="I369" s="148">
        <f t="shared" si="10"/>
        <v>476.89785123966942</v>
      </c>
      <c r="J369" s="148">
        <f t="shared" si="11"/>
        <v>199.83471074380165</v>
      </c>
    </row>
    <row r="370" spans="2:10" hidden="1" x14ac:dyDescent="0.25">
      <c r="B370" s="148" t="s">
        <v>402</v>
      </c>
      <c r="C370" s="148">
        <v>100</v>
      </c>
      <c r="D370" s="149">
        <v>8333</v>
      </c>
      <c r="E370" s="149">
        <v>3250</v>
      </c>
      <c r="G370" s="148">
        <v>6.1487603305785121E-2</v>
      </c>
      <c r="I370" s="148">
        <f t="shared" si="10"/>
        <v>512.37619834710745</v>
      </c>
      <c r="J370" s="148">
        <f t="shared" si="11"/>
        <v>199.83471074380165</v>
      </c>
    </row>
    <row r="371" spans="2:10" hidden="1" x14ac:dyDescent="0.25">
      <c r="B371" s="148" t="s">
        <v>403</v>
      </c>
      <c r="C371" s="148">
        <v>100</v>
      </c>
      <c r="D371" s="149">
        <v>18422</v>
      </c>
      <c r="E371" s="149">
        <v>3250</v>
      </c>
      <c r="G371" s="148">
        <v>5.752066115702479E-2</v>
      </c>
      <c r="I371" s="148">
        <f t="shared" si="10"/>
        <v>1059.6456198347107</v>
      </c>
      <c r="J371" s="148">
        <f t="shared" si="11"/>
        <v>186.94214876033055</v>
      </c>
    </row>
    <row r="372" spans="2:10" hidden="1" x14ac:dyDescent="0.25">
      <c r="B372" s="148" t="s">
        <v>404</v>
      </c>
      <c r="C372" s="148">
        <v>100</v>
      </c>
      <c r="D372" s="149">
        <v>11002</v>
      </c>
      <c r="E372" s="149">
        <v>3250</v>
      </c>
      <c r="G372" s="148">
        <v>6.1487603305785121E-2</v>
      </c>
      <c r="I372" s="148">
        <f t="shared" si="10"/>
        <v>676.48661157024787</v>
      </c>
      <c r="J372" s="148">
        <f t="shared" si="11"/>
        <v>199.83471074380165</v>
      </c>
    </row>
    <row r="373" spans="2:10" hidden="1" x14ac:dyDescent="0.25">
      <c r="B373" s="148" t="s">
        <v>405</v>
      </c>
      <c r="C373" s="148">
        <v>100</v>
      </c>
      <c r="D373" s="149">
        <v>19729</v>
      </c>
      <c r="E373" s="149">
        <v>3250</v>
      </c>
      <c r="G373" s="148">
        <v>5.9504132231404959E-2</v>
      </c>
      <c r="I373" s="148">
        <f t="shared" si="10"/>
        <v>1173.9570247933884</v>
      </c>
      <c r="J373" s="148">
        <f t="shared" si="11"/>
        <v>193.38842975206612</v>
      </c>
    </row>
    <row r="374" spans="2:10" hidden="1" x14ac:dyDescent="0.25">
      <c r="B374" s="148" t="s">
        <v>406</v>
      </c>
      <c r="C374" s="148">
        <v>100</v>
      </c>
      <c r="D374" s="149">
        <v>9102</v>
      </c>
      <c r="E374" s="149">
        <v>3250</v>
      </c>
      <c r="G374" s="148">
        <v>6.1487603305785121E-2</v>
      </c>
      <c r="I374" s="148">
        <f t="shared" si="10"/>
        <v>559.66016528925616</v>
      </c>
      <c r="J374" s="148">
        <f t="shared" si="11"/>
        <v>199.83471074380165</v>
      </c>
    </row>
    <row r="375" spans="2:10" hidden="1" x14ac:dyDescent="0.25">
      <c r="B375" s="148" t="s">
        <v>407</v>
      </c>
      <c r="C375" s="148">
        <v>100</v>
      </c>
      <c r="D375" s="149">
        <v>7358</v>
      </c>
      <c r="E375" s="149">
        <v>3250</v>
      </c>
      <c r="G375" s="148">
        <v>5.9504132231404959E-2</v>
      </c>
      <c r="I375" s="148">
        <f t="shared" si="10"/>
        <v>437.83140495867769</v>
      </c>
      <c r="J375" s="148">
        <f t="shared" si="11"/>
        <v>193.38842975206612</v>
      </c>
    </row>
    <row r="376" spans="2:10" hidden="1" x14ac:dyDescent="0.25">
      <c r="B376" s="148" t="s">
        <v>408</v>
      </c>
      <c r="C376" s="148">
        <v>100</v>
      </c>
      <c r="D376" s="149">
        <v>12963</v>
      </c>
      <c r="E376" s="149">
        <v>3250</v>
      </c>
      <c r="G376" s="148">
        <v>6.1487603305785121E-2</v>
      </c>
      <c r="I376" s="148">
        <f t="shared" si="10"/>
        <v>797.06380165289249</v>
      </c>
      <c r="J376" s="148">
        <f t="shared" si="11"/>
        <v>199.83471074380165</v>
      </c>
    </row>
    <row r="377" spans="2:10" hidden="1" x14ac:dyDescent="0.25">
      <c r="B377" s="148" t="s">
        <v>409</v>
      </c>
      <c r="C377" s="148">
        <v>100</v>
      </c>
      <c r="D377" s="149">
        <v>11935</v>
      </c>
      <c r="E377" s="149">
        <v>3250</v>
      </c>
      <c r="G377" s="148">
        <v>6.1487603305785121E-2</v>
      </c>
      <c r="I377" s="148">
        <f t="shared" si="10"/>
        <v>733.85454545454547</v>
      </c>
      <c r="J377" s="148">
        <f t="shared" si="11"/>
        <v>199.83471074380165</v>
      </c>
    </row>
    <row r="378" spans="2:10" hidden="1" x14ac:dyDescent="0.25">
      <c r="B378" s="148" t="s">
        <v>410</v>
      </c>
      <c r="C378" s="148">
        <v>100</v>
      </c>
      <c r="D378" s="149">
        <v>12060</v>
      </c>
      <c r="E378" s="149">
        <v>3250</v>
      </c>
      <c r="G378" s="148">
        <v>5.9504132231404959E-2</v>
      </c>
      <c r="I378" s="148">
        <f t="shared" si="10"/>
        <v>717.61983471074382</v>
      </c>
      <c r="J378" s="148">
        <f t="shared" si="11"/>
        <v>193.38842975206612</v>
      </c>
    </row>
    <row r="379" spans="2:10" hidden="1" x14ac:dyDescent="0.25">
      <c r="B379" s="148" t="s">
        <v>411</v>
      </c>
      <c r="C379" s="148">
        <v>100</v>
      </c>
      <c r="D379" s="149">
        <v>7526</v>
      </c>
      <c r="E379" s="149">
        <v>3250</v>
      </c>
      <c r="G379" s="148">
        <v>6.1487603305785121E-2</v>
      </c>
      <c r="I379" s="148">
        <f t="shared" si="10"/>
        <v>462.75570247933882</v>
      </c>
      <c r="J379" s="148">
        <f t="shared" si="11"/>
        <v>199.83471074380165</v>
      </c>
    </row>
    <row r="380" spans="2:10" hidden="1" x14ac:dyDescent="0.25">
      <c r="B380" s="148" t="s">
        <v>412</v>
      </c>
      <c r="C380" s="148">
        <v>100</v>
      </c>
      <c r="D380" s="149">
        <v>9664</v>
      </c>
      <c r="E380" s="149">
        <v>3250</v>
      </c>
      <c r="G380" s="148">
        <v>5.9504132231404959E-2</v>
      </c>
      <c r="I380" s="148">
        <f t="shared" si="10"/>
        <v>575.04793388429755</v>
      </c>
      <c r="J380" s="148">
        <f t="shared" si="11"/>
        <v>193.38842975206612</v>
      </c>
    </row>
    <row r="381" spans="2:10" x14ac:dyDescent="0.25">
      <c r="B381" s="148" t="s">
        <v>413</v>
      </c>
      <c r="C381" s="148">
        <v>300</v>
      </c>
      <c r="D381" s="149">
        <v>3488</v>
      </c>
      <c r="E381" s="149">
        <v>3250</v>
      </c>
      <c r="G381" s="148">
        <v>6.1487603305785121E-2</v>
      </c>
      <c r="I381" s="148">
        <f t="shared" si="10"/>
        <v>214.4687603305785</v>
      </c>
      <c r="J381" s="148">
        <f t="shared" si="11"/>
        <v>199.83471074380165</v>
      </c>
    </row>
    <row r="382" spans="2:10" hidden="1" x14ac:dyDescent="0.25">
      <c r="B382" s="148" t="s">
        <v>414</v>
      </c>
      <c r="C382" s="148">
        <v>100</v>
      </c>
      <c r="D382" s="149">
        <v>28587</v>
      </c>
      <c r="E382" s="149">
        <v>3250</v>
      </c>
      <c r="G382" s="148">
        <v>6.1487603305785121E-2</v>
      </c>
      <c r="I382" s="148">
        <f t="shared" si="10"/>
        <v>1757.7461157024793</v>
      </c>
      <c r="J382" s="148">
        <f t="shared" si="11"/>
        <v>199.83471074380165</v>
      </c>
    </row>
    <row r="383" spans="2:10" x14ac:dyDescent="0.25">
      <c r="B383" s="148" t="s">
        <v>415</v>
      </c>
      <c r="C383" s="148">
        <v>300</v>
      </c>
      <c r="D383" s="149">
        <v>3250</v>
      </c>
      <c r="E383" s="149">
        <v>3250</v>
      </c>
      <c r="G383" s="148">
        <v>5.5537190082644627E-2</v>
      </c>
      <c r="I383" s="148">
        <f t="shared" si="10"/>
        <v>180.49586776859505</v>
      </c>
      <c r="J383" s="148">
        <f t="shared" si="11"/>
        <v>180.49586776859505</v>
      </c>
    </row>
    <row r="384" spans="2:10" x14ac:dyDescent="0.25">
      <c r="B384" s="148" t="s">
        <v>416</v>
      </c>
      <c r="C384" s="148">
        <v>300</v>
      </c>
      <c r="D384" s="149">
        <v>3250</v>
      </c>
      <c r="E384" s="149">
        <v>3250</v>
      </c>
      <c r="G384" s="148">
        <v>6.1487603305785121E-2</v>
      </c>
      <c r="I384" s="148">
        <f t="shared" si="10"/>
        <v>199.83471074380165</v>
      </c>
      <c r="J384" s="148">
        <f t="shared" si="11"/>
        <v>199.83471074380165</v>
      </c>
    </row>
    <row r="385" spans="2:10" hidden="1" x14ac:dyDescent="0.25">
      <c r="B385" s="148" t="s">
        <v>417</v>
      </c>
      <c r="C385" s="148">
        <v>100</v>
      </c>
      <c r="D385" s="149">
        <v>5269</v>
      </c>
      <c r="E385" s="149">
        <v>3250</v>
      </c>
      <c r="G385" s="148">
        <v>5.9504132231404959E-2</v>
      </c>
      <c r="I385" s="148">
        <f t="shared" si="10"/>
        <v>313.5272727272727</v>
      </c>
      <c r="J385" s="148">
        <f t="shared" si="11"/>
        <v>193.38842975206612</v>
      </c>
    </row>
    <row r="386" spans="2:10" hidden="1" x14ac:dyDescent="0.25">
      <c r="B386" s="148" t="s">
        <v>418</v>
      </c>
      <c r="C386" s="148">
        <v>100</v>
      </c>
      <c r="D386" s="149">
        <v>10715</v>
      </c>
      <c r="E386" s="149">
        <v>3250</v>
      </c>
      <c r="G386" s="148">
        <v>6.1487603305785121E-2</v>
      </c>
      <c r="I386" s="148">
        <f t="shared" si="10"/>
        <v>658.83966942148754</v>
      </c>
      <c r="J386" s="148">
        <f t="shared" si="11"/>
        <v>199.83471074380165</v>
      </c>
    </row>
    <row r="387" spans="2:10" hidden="1" x14ac:dyDescent="0.25">
      <c r="B387" s="148" t="s">
        <v>419</v>
      </c>
      <c r="C387" s="148">
        <v>100</v>
      </c>
      <c r="D387" s="149">
        <v>9672</v>
      </c>
      <c r="E387" s="149">
        <v>3250</v>
      </c>
      <c r="G387" s="148">
        <v>5.9504132231404959E-2</v>
      </c>
      <c r="I387" s="148">
        <f t="shared" si="10"/>
        <v>575.52396694214872</v>
      </c>
      <c r="J387" s="148">
        <f t="shared" si="11"/>
        <v>193.38842975206612</v>
      </c>
    </row>
    <row r="388" spans="2:10" hidden="1" x14ac:dyDescent="0.25">
      <c r="B388" s="148" t="s">
        <v>420</v>
      </c>
      <c r="C388" s="148">
        <v>100</v>
      </c>
      <c r="D388" s="149">
        <v>13196</v>
      </c>
      <c r="E388" s="149">
        <v>3250</v>
      </c>
      <c r="G388" s="148">
        <v>6.1487603305785121E-2</v>
      </c>
      <c r="I388" s="148">
        <f t="shared" si="10"/>
        <v>811.39041322314051</v>
      </c>
      <c r="J388" s="148">
        <f t="shared" si="11"/>
        <v>199.83471074380165</v>
      </c>
    </row>
    <row r="389" spans="2:10" hidden="1" x14ac:dyDescent="0.25">
      <c r="B389" s="148" t="s">
        <v>421</v>
      </c>
      <c r="C389" s="148">
        <v>100</v>
      </c>
      <c r="D389" s="149">
        <v>10658</v>
      </c>
      <c r="E389" s="149">
        <v>3250</v>
      </c>
      <c r="G389" s="148">
        <v>6.1487603305785121E-2</v>
      </c>
      <c r="I389" s="148">
        <f t="shared" si="10"/>
        <v>655.33487603305787</v>
      </c>
      <c r="J389" s="148">
        <f t="shared" si="11"/>
        <v>199.83471074380165</v>
      </c>
    </row>
    <row r="390" spans="2:10" hidden="1" x14ac:dyDescent="0.25">
      <c r="B390" s="148" t="s">
        <v>422</v>
      </c>
      <c r="C390" s="148">
        <v>100</v>
      </c>
      <c r="D390" s="149">
        <v>14884</v>
      </c>
      <c r="E390" s="149">
        <v>3250</v>
      </c>
      <c r="G390" s="148">
        <v>5.9504132231404959E-2</v>
      </c>
      <c r="I390" s="148">
        <f t="shared" si="10"/>
        <v>885.6595041322314</v>
      </c>
      <c r="J390" s="148">
        <f t="shared" si="11"/>
        <v>193.38842975206612</v>
      </c>
    </row>
    <row r="391" spans="2:10" hidden="1" x14ac:dyDescent="0.25">
      <c r="B391" s="148" t="s">
        <v>423</v>
      </c>
      <c r="C391" s="148">
        <v>100</v>
      </c>
      <c r="D391" s="149">
        <v>7753</v>
      </c>
      <c r="E391" s="149">
        <v>3250</v>
      </c>
      <c r="G391" s="148">
        <v>6.1487603305785121E-2</v>
      </c>
      <c r="I391" s="148">
        <f t="shared" si="10"/>
        <v>476.71338842975206</v>
      </c>
      <c r="J391" s="148">
        <f t="shared" si="11"/>
        <v>199.83471074380165</v>
      </c>
    </row>
    <row r="392" spans="2:10" hidden="1" x14ac:dyDescent="0.25">
      <c r="B392" s="148" t="s">
        <v>424</v>
      </c>
      <c r="C392" s="148">
        <v>100</v>
      </c>
      <c r="D392" s="149">
        <v>12004</v>
      </c>
      <c r="E392" s="149">
        <v>3250</v>
      </c>
      <c r="G392" s="148">
        <v>5.9504132231404959E-2</v>
      </c>
      <c r="I392" s="148">
        <f t="shared" ref="I392:I455" si="12">D392*G392</f>
        <v>714.28760330578518</v>
      </c>
      <c r="J392" s="148">
        <f t="shared" ref="J392:J455" si="13">E392*G392</f>
        <v>193.38842975206612</v>
      </c>
    </row>
    <row r="393" spans="2:10" hidden="1" x14ac:dyDescent="0.25">
      <c r="B393" s="148" t="s">
        <v>425</v>
      </c>
      <c r="C393" s="148">
        <v>100</v>
      </c>
      <c r="D393" s="149">
        <v>4780</v>
      </c>
      <c r="E393" s="149">
        <v>3250</v>
      </c>
      <c r="G393" s="148">
        <v>6.1487603305785121E-2</v>
      </c>
      <c r="I393" s="148">
        <f t="shared" si="12"/>
        <v>293.91074380165287</v>
      </c>
      <c r="J393" s="148">
        <f t="shared" si="13"/>
        <v>199.83471074380165</v>
      </c>
    </row>
    <row r="394" spans="2:10" hidden="1" x14ac:dyDescent="0.25">
      <c r="B394" s="148" t="s">
        <v>426</v>
      </c>
      <c r="C394" s="148">
        <v>100</v>
      </c>
      <c r="D394" s="149">
        <v>6630</v>
      </c>
      <c r="E394" s="149">
        <v>3250</v>
      </c>
      <c r="G394" s="148">
        <v>6.1487603305785121E-2</v>
      </c>
      <c r="I394" s="148">
        <f t="shared" si="12"/>
        <v>407.66280991735533</v>
      </c>
      <c r="J394" s="148">
        <f t="shared" si="13"/>
        <v>199.83471074380165</v>
      </c>
    </row>
    <row r="395" spans="2:10" hidden="1" x14ac:dyDescent="0.25">
      <c r="B395" s="148" t="s">
        <v>427</v>
      </c>
      <c r="C395" s="148">
        <v>100</v>
      </c>
      <c r="D395" s="149">
        <v>18321</v>
      </c>
      <c r="E395" s="149">
        <v>3250</v>
      </c>
      <c r="G395" s="148">
        <v>5.5537190082644627E-2</v>
      </c>
      <c r="I395" s="148">
        <f t="shared" si="12"/>
        <v>1017.4968595041322</v>
      </c>
      <c r="J395" s="148">
        <f t="shared" si="13"/>
        <v>180.49586776859505</v>
      </c>
    </row>
    <row r="396" spans="2:10" hidden="1" x14ac:dyDescent="0.25">
      <c r="B396" s="148" t="s">
        <v>428</v>
      </c>
      <c r="C396" s="148">
        <v>100</v>
      </c>
      <c r="D396" s="149">
        <v>11165</v>
      </c>
      <c r="E396" s="149">
        <v>3250</v>
      </c>
      <c r="G396" s="148">
        <v>6.1487603305785121E-2</v>
      </c>
      <c r="I396" s="148">
        <f t="shared" si="12"/>
        <v>686.5090909090909</v>
      </c>
      <c r="J396" s="148">
        <f t="shared" si="13"/>
        <v>199.83471074380165</v>
      </c>
    </row>
    <row r="397" spans="2:10" hidden="1" x14ac:dyDescent="0.25">
      <c r="B397" s="148" t="s">
        <v>429</v>
      </c>
      <c r="C397" s="148">
        <v>100</v>
      </c>
      <c r="D397" s="149">
        <v>12446</v>
      </c>
      <c r="E397" s="149">
        <v>3250</v>
      </c>
      <c r="G397" s="148">
        <v>5.9504132231404959E-2</v>
      </c>
      <c r="I397" s="148">
        <f t="shared" si="12"/>
        <v>740.58842975206608</v>
      </c>
      <c r="J397" s="148">
        <f t="shared" si="13"/>
        <v>193.38842975206612</v>
      </c>
    </row>
    <row r="398" spans="2:10" hidden="1" x14ac:dyDescent="0.25">
      <c r="B398" s="148" t="s">
        <v>430</v>
      </c>
      <c r="C398" s="148">
        <v>100</v>
      </c>
      <c r="D398" s="149">
        <v>7467</v>
      </c>
      <c r="E398" s="149">
        <v>3250</v>
      </c>
      <c r="G398" s="148">
        <v>6.1487603305785121E-2</v>
      </c>
      <c r="I398" s="148">
        <f t="shared" si="12"/>
        <v>459.12793388429748</v>
      </c>
      <c r="J398" s="148">
        <f t="shared" si="13"/>
        <v>199.83471074380165</v>
      </c>
    </row>
    <row r="399" spans="2:10" hidden="1" x14ac:dyDescent="0.25">
      <c r="B399" s="148" t="s">
        <v>431</v>
      </c>
      <c r="C399" s="148">
        <v>100</v>
      </c>
      <c r="D399" s="149">
        <v>9951</v>
      </c>
      <c r="E399" s="149">
        <v>3250</v>
      </c>
      <c r="G399" s="148">
        <v>5.9504132231404959E-2</v>
      </c>
      <c r="I399" s="148">
        <f t="shared" si="12"/>
        <v>592.12561983471073</v>
      </c>
      <c r="J399" s="148">
        <f t="shared" si="13"/>
        <v>193.38842975206612</v>
      </c>
    </row>
    <row r="400" spans="2:10" hidden="1" x14ac:dyDescent="0.25">
      <c r="B400" s="148" t="s">
        <v>432</v>
      </c>
      <c r="C400" s="148">
        <v>100</v>
      </c>
      <c r="D400" s="149">
        <v>16000</v>
      </c>
      <c r="E400" s="149">
        <v>3250</v>
      </c>
      <c r="G400" s="148">
        <v>6.1487603305785121E-2</v>
      </c>
      <c r="I400" s="148">
        <f t="shared" si="12"/>
        <v>983.80165289256195</v>
      </c>
      <c r="J400" s="148">
        <f t="shared" si="13"/>
        <v>199.83471074380165</v>
      </c>
    </row>
    <row r="401" spans="2:10" hidden="1" x14ac:dyDescent="0.25">
      <c r="B401" s="148" t="s">
        <v>433</v>
      </c>
      <c r="C401" s="148">
        <v>100</v>
      </c>
      <c r="D401" s="149">
        <v>10874</v>
      </c>
      <c r="E401" s="149">
        <v>3250</v>
      </c>
      <c r="G401" s="148">
        <v>6.1487603305785121E-2</v>
      </c>
      <c r="I401" s="148">
        <f t="shared" si="12"/>
        <v>668.61619834710746</v>
      </c>
      <c r="J401" s="148">
        <f t="shared" si="13"/>
        <v>199.83471074380165</v>
      </c>
    </row>
    <row r="402" spans="2:10" hidden="1" x14ac:dyDescent="0.25">
      <c r="B402" s="148" t="s">
        <v>434</v>
      </c>
      <c r="C402" s="148">
        <v>100</v>
      </c>
      <c r="D402" s="149">
        <v>10757</v>
      </c>
      <c r="E402" s="149">
        <v>3250</v>
      </c>
      <c r="G402" s="148">
        <v>5.9504132231404959E-2</v>
      </c>
      <c r="I402" s="148">
        <f t="shared" si="12"/>
        <v>640.08595041322315</v>
      </c>
      <c r="J402" s="148">
        <f t="shared" si="13"/>
        <v>193.38842975206612</v>
      </c>
    </row>
    <row r="403" spans="2:10" hidden="1" x14ac:dyDescent="0.25">
      <c r="B403" s="148" t="s">
        <v>435</v>
      </c>
      <c r="C403" s="148">
        <v>100</v>
      </c>
      <c r="D403" s="149">
        <v>7003</v>
      </c>
      <c r="E403" s="149">
        <v>3250</v>
      </c>
      <c r="G403" s="148">
        <v>6.1487603305785121E-2</v>
      </c>
      <c r="I403" s="148">
        <f t="shared" si="12"/>
        <v>430.59768595041322</v>
      </c>
      <c r="J403" s="148">
        <f t="shared" si="13"/>
        <v>199.83471074380165</v>
      </c>
    </row>
    <row r="404" spans="2:10" hidden="1" x14ac:dyDescent="0.25">
      <c r="B404" s="148" t="s">
        <v>436</v>
      </c>
      <c r="C404" s="148">
        <v>100</v>
      </c>
      <c r="D404" s="149">
        <v>8335</v>
      </c>
      <c r="E404" s="149">
        <v>3250</v>
      </c>
      <c r="G404" s="148">
        <v>5.9504132231404959E-2</v>
      </c>
      <c r="I404" s="148">
        <f t="shared" si="12"/>
        <v>495.96694214876032</v>
      </c>
      <c r="J404" s="148">
        <f t="shared" si="13"/>
        <v>193.38842975206612</v>
      </c>
    </row>
    <row r="405" spans="2:10" x14ac:dyDescent="0.25">
      <c r="B405" s="148" t="s">
        <v>437</v>
      </c>
      <c r="C405" s="148">
        <v>300</v>
      </c>
      <c r="D405" s="149">
        <v>3250</v>
      </c>
      <c r="E405" s="149">
        <v>3250</v>
      </c>
      <c r="G405" s="148">
        <v>6.1487603305785121E-2</v>
      </c>
      <c r="I405" s="148">
        <f t="shared" si="12"/>
        <v>199.83471074380165</v>
      </c>
      <c r="J405" s="148">
        <f t="shared" si="13"/>
        <v>199.83471074380165</v>
      </c>
    </row>
    <row r="406" spans="2:10" x14ac:dyDescent="0.25">
      <c r="B406" s="148" t="s">
        <v>438</v>
      </c>
      <c r="C406" s="148">
        <v>300</v>
      </c>
      <c r="D406" s="149">
        <v>3250</v>
      </c>
      <c r="E406" s="149">
        <v>3250</v>
      </c>
      <c r="G406" s="148">
        <v>6.1487603305785121E-2</v>
      </c>
      <c r="I406" s="148">
        <f t="shared" si="12"/>
        <v>199.83471074380165</v>
      </c>
      <c r="J406" s="148">
        <f t="shared" si="13"/>
        <v>199.83471074380165</v>
      </c>
    </row>
    <row r="407" spans="2:10" hidden="1" x14ac:dyDescent="0.25">
      <c r="B407" s="148" t="s">
        <v>439</v>
      </c>
      <c r="C407" s="148">
        <v>200</v>
      </c>
      <c r="D407" s="149">
        <v>3250</v>
      </c>
      <c r="E407" s="149">
        <v>3250</v>
      </c>
      <c r="G407" s="148">
        <v>5.5537190082644627E-2</v>
      </c>
      <c r="I407" s="148">
        <f t="shared" si="12"/>
        <v>180.49586776859505</v>
      </c>
      <c r="J407" s="148">
        <f t="shared" si="13"/>
        <v>180.49586776859505</v>
      </c>
    </row>
    <row r="408" spans="2:10" hidden="1" x14ac:dyDescent="0.25">
      <c r="B408" s="148" t="s">
        <v>440</v>
      </c>
      <c r="C408" s="148">
        <v>200</v>
      </c>
      <c r="D408" s="149">
        <v>3250</v>
      </c>
      <c r="E408" s="149">
        <v>3250</v>
      </c>
      <c r="G408" s="148">
        <v>6.1487603305785121E-2</v>
      </c>
      <c r="I408" s="148">
        <f t="shared" si="12"/>
        <v>199.83471074380165</v>
      </c>
      <c r="J408" s="148">
        <f t="shared" si="13"/>
        <v>199.83471074380165</v>
      </c>
    </row>
    <row r="409" spans="2:10" hidden="1" x14ac:dyDescent="0.25">
      <c r="B409" s="148" t="s">
        <v>441</v>
      </c>
      <c r="C409" s="148">
        <v>200</v>
      </c>
      <c r="D409" s="149">
        <v>3250</v>
      </c>
      <c r="E409" s="149">
        <v>3250</v>
      </c>
      <c r="G409" s="148">
        <v>5.9504132231404959E-2</v>
      </c>
      <c r="I409" s="148">
        <f t="shared" si="12"/>
        <v>193.38842975206612</v>
      </c>
      <c r="J409" s="148">
        <f t="shared" si="13"/>
        <v>193.38842975206612</v>
      </c>
    </row>
    <row r="410" spans="2:10" hidden="1" x14ac:dyDescent="0.25">
      <c r="B410" s="148" t="s">
        <v>442</v>
      </c>
      <c r="C410" s="148">
        <v>100</v>
      </c>
      <c r="D410" s="149">
        <v>5126</v>
      </c>
      <c r="E410" s="149">
        <v>3250</v>
      </c>
      <c r="G410" s="148">
        <v>6.1487603305785121E-2</v>
      </c>
      <c r="I410" s="148">
        <f t="shared" si="12"/>
        <v>315.18545454545455</v>
      </c>
      <c r="J410" s="148">
        <f t="shared" si="13"/>
        <v>199.83471074380165</v>
      </c>
    </row>
    <row r="411" spans="2:10" hidden="1" x14ac:dyDescent="0.25">
      <c r="B411" s="148" t="s">
        <v>443</v>
      </c>
      <c r="C411" s="148">
        <v>100</v>
      </c>
      <c r="D411" s="149">
        <v>11399</v>
      </c>
      <c r="E411" s="149">
        <v>3250</v>
      </c>
      <c r="G411" s="148">
        <v>5.9504132231404959E-2</v>
      </c>
      <c r="I411" s="148">
        <f t="shared" si="12"/>
        <v>678.28760330578518</v>
      </c>
      <c r="J411" s="148">
        <f t="shared" si="13"/>
        <v>193.38842975206612</v>
      </c>
    </row>
    <row r="412" spans="2:10" hidden="1" x14ac:dyDescent="0.25">
      <c r="B412" s="148" t="s">
        <v>444</v>
      </c>
      <c r="C412" s="148">
        <v>100</v>
      </c>
      <c r="D412" s="149">
        <v>13136</v>
      </c>
      <c r="E412" s="149">
        <v>3250</v>
      </c>
      <c r="G412" s="148">
        <v>6.1487603305785121E-2</v>
      </c>
      <c r="I412" s="148">
        <f t="shared" si="12"/>
        <v>807.70115702479336</v>
      </c>
      <c r="J412" s="148">
        <f t="shared" si="13"/>
        <v>199.83471074380165</v>
      </c>
    </row>
    <row r="413" spans="2:10" hidden="1" x14ac:dyDescent="0.25">
      <c r="B413" s="148" t="s">
        <v>445</v>
      </c>
      <c r="C413" s="148">
        <v>100</v>
      </c>
      <c r="D413" s="149">
        <v>9202</v>
      </c>
      <c r="E413" s="149">
        <v>3250</v>
      </c>
      <c r="G413" s="148">
        <v>6.1487603305785121E-2</v>
      </c>
      <c r="I413" s="148">
        <f t="shared" si="12"/>
        <v>565.80892561983467</v>
      </c>
      <c r="J413" s="148">
        <f t="shared" si="13"/>
        <v>199.83471074380165</v>
      </c>
    </row>
    <row r="414" spans="2:10" hidden="1" x14ac:dyDescent="0.25">
      <c r="B414" s="148" t="s">
        <v>446</v>
      </c>
      <c r="C414" s="148">
        <v>100</v>
      </c>
      <c r="D414" s="149">
        <v>4402</v>
      </c>
      <c r="E414" s="149">
        <v>3250</v>
      </c>
      <c r="G414" s="148">
        <v>5.9504132231404959E-2</v>
      </c>
      <c r="I414" s="148">
        <f t="shared" si="12"/>
        <v>261.93719008264463</v>
      </c>
      <c r="J414" s="148">
        <f t="shared" si="13"/>
        <v>193.38842975206612</v>
      </c>
    </row>
    <row r="415" spans="2:10" hidden="1" x14ac:dyDescent="0.25">
      <c r="B415" s="148" t="s">
        <v>447</v>
      </c>
      <c r="C415" s="148">
        <v>100</v>
      </c>
      <c r="D415" s="149">
        <v>6135</v>
      </c>
      <c r="E415" s="149">
        <v>3250</v>
      </c>
      <c r="G415" s="148">
        <v>6.1487603305785121E-2</v>
      </c>
      <c r="I415" s="148">
        <f t="shared" si="12"/>
        <v>377.22644628099169</v>
      </c>
      <c r="J415" s="148">
        <f t="shared" si="13"/>
        <v>199.83471074380165</v>
      </c>
    </row>
    <row r="416" spans="2:10" x14ac:dyDescent="0.25">
      <c r="B416" s="148" t="s">
        <v>448</v>
      </c>
      <c r="C416" s="148">
        <v>300</v>
      </c>
      <c r="D416" s="149">
        <v>3250</v>
      </c>
      <c r="E416" s="149">
        <v>3250</v>
      </c>
      <c r="G416" s="148">
        <v>5.9504132231404959E-2</v>
      </c>
      <c r="I416" s="148">
        <f t="shared" si="12"/>
        <v>193.38842975206612</v>
      </c>
      <c r="J416" s="148">
        <f t="shared" si="13"/>
        <v>193.38842975206612</v>
      </c>
    </row>
    <row r="417" spans="2:10" hidden="1" x14ac:dyDescent="0.25">
      <c r="B417" s="148" t="s">
        <v>449</v>
      </c>
      <c r="C417" s="148">
        <v>100</v>
      </c>
      <c r="D417" s="149">
        <v>27638</v>
      </c>
      <c r="E417" s="149">
        <v>3250</v>
      </c>
      <c r="G417" s="148">
        <v>6.1487603305785121E-2</v>
      </c>
      <c r="I417" s="148">
        <f t="shared" si="12"/>
        <v>1699.3943801652892</v>
      </c>
      <c r="J417" s="148">
        <f t="shared" si="13"/>
        <v>199.83471074380165</v>
      </c>
    </row>
    <row r="418" spans="2:10" hidden="1" x14ac:dyDescent="0.25">
      <c r="B418" s="148" t="s">
        <v>450</v>
      </c>
      <c r="C418" s="148">
        <v>100</v>
      </c>
      <c r="D418" s="149">
        <v>30587</v>
      </c>
      <c r="E418" s="149">
        <v>3250</v>
      </c>
      <c r="G418" s="148">
        <v>6.1487603305785121E-2</v>
      </c>
      <c r="I418" s="148">
        <f t="shared" si="12"/>
        <v>1880.7213223140495</v>
      </c>
      <c r="J418" s="148">
        <f t="shared" si="13"/>
        <v>199.83471074380165</v>
      </c>
    </row>
    <row r="419" spans="2:10" hidden="1" x14ac:dyDescent="0.25">
      <c r="B419" s="148" t="s">
        <v>451</v>
      </c>
      <c r="C419" s="148">
        <v>100</v>
      </c>
      <c r="D419" s="149">
        <v>21451</v>
      </c>
      <c r="E419" s="149">
        <v>3250</v>
      </c>
      <c r="G419" s="148">
        <v>5.752066115702479E-2</v>
      </c>
      <c r="I419" s="148">
        <f t="shared" si="12"/>
        <v>1233.8757024793388</v>
      </c>
      <c r="J419" s="148">
        <f t="shared" si="13"/>
        <v>186.94214876033055</v>
      </c>
    </row>
    <row r="420" spans="2:10" x14ac:dyDescent="0.25">
      <c r="B420" s="148" t="s">
        <v>452</v>
      </c>
      <c r="C420" s="148">
        <v>300</v>
      </c>
      <c r="D420" s="149">
        <v>3776</v>
      </c>
      <c r="E420" s="149">
        <v>3250</v>
      </c>
      <c r="G420" s="148">
        <v>6.1487603305785121E-2</v>
      </c>
      <c r="I420" s="148">
        <f t="shared" si="12"/>
        <v>232.17719008264461</v>
      </c>
      <c r="J420" s="148">
        <f t="shared" si="13"/>
        <v>199.83471074380165</v>
      </c>
    </row>
    <row r="421" spans="2:10" x14ac:dyDescent="0.25">
      <c r="B421" s="148" t="s">
        <v>453</v>
      </c>
      <c r="C421" s="148">
        <v>300</v>
      </c>
      <c r="D421" s="149">
        <v>4133</v>
      </c>
      <c r="E421" s="149">
        <v>3250</v>
      </c>
      <c r="G421" s="148">
        <v>5.9504132231404959E-2</v>
      </c>
      <c r="I421" s="148">
        <f t="shared" si="12"/>
        <v>245.93057851239669</v>
      </c>
      <c r="J421" s="148">
        <f t="shared" si="13"/>
        <v>193.38842975206612</v>
      </c>
    </row>
    <row r="422" spans="2:10" hidden="1" x14ac:dyDescent="0.25">
      <c r="B422" s="148" t="s">
        <v>454</v>
      </c>
      <c r="C422" s="148">
        <v>100</v>
      </c>
      <c r="D422" s="149">
        <v>11657</v>
      </c>
      <c r="E422" s="149">
        <v>3250</v>
      </c>
      <c r="G422" s="148">
        <v>6.1487603305785121E-2</v>
      </c>
      <c r="I422" s="148">
        <f t="shared" si="12"/>
        <v>716.76099173553712</v>
      </c>
      <c r="J422" s="148">
        <f t="shared" si="13"/>
        <v>199.83471074380165</v>
      </c>
    </row>
    <row r="423" spans="2:10" hidden="1" x14ac:dyDescent="0.25">
      <c r="B423" s="148" t="s">
        <v>455</v>
      </c>
      <c r="C423" s="148">
        <v>100</v>
      </c>
      <c r="D423" s="149">
        <v>7720</v>
      </c>
      <c r="E423" s="149">
        <v>3250</v>
      </c>
      <c r="G423" s="148">
        <v>5.9504132231404959E-2</v>
      </c>
      <c r="I423" s="148">
        <f t="shared" si="12"/>
        <v>459.37190082644628</v>
      </c>
      <c r="J423" s="148">
        <f t="shared" si="13"/>
        <v>193.38842975206612</v>
      </c>
    </row>
    <row r="424" spans="2:10" hidden="1" x14ac:dyDescent="0.25">
      <c r="B424" s="148" t="s">
        <v>456</v>
      </c>
      <c r="C424" s="148">
        <v>100</v>
      </c>
      <c r="D424" s="149">
        <v>9967</v>
      </c>
      <c r="E424" s="149">
        <v>3250</v>
      </c>
      <c r="G424" s="148">
        <v>6.1487603305785121E-2</v>
      </c>
      <c r="I424" s="148">
        <f t="shared" si="12"/>
        <v>612.84694214876026</v>
      </c>
      <c r="J424" s="148">
        <f t="shared" si="13"/>
        <v>199.83471074380165</v>
      </c>
    </row>
    <row r="425" spans="2:10" hidden="1" x14ac:dyDescent="0.25">
      <c r="B425" s="148" t="s">
        <v>457</v>
      </c>
      <c r="C425" s="148">
        <v>100</v>
      </c>
      <c r="D425" s="149">
        <v>11934</v>
      </c>
      <c r="E425" s="149">
        <v>3250</v>
      </c>
      <c r="G425" s="148">
        <v>6.1487603305785121E-2</v>
      </c>
      <c r="I425" s="148">
        <f t="shared" si="12"/>
        <v>733.79305785123961</v>
      </c>
      <c r="J425" s="148">
        <f t="shared" si="13"/>
        <v>199.83471074380165</v>
      </c>
    </row>
    <row r="426" spans="2:10" hidden="1" x14ac:dyDescent="0.25">
      <c r="B426" s="148" t="s">
        <v>458</v>
      </c>
      <c r="C426" s="148">
        <v>100</v>
      </c>
      <c r="D426" s="149">
        <v>15637</v>
      </c>
      <c r="E426" s="149">
        <v>3250</v>
      </c>
      <c r="G426" s="148">
        <v>5.9504132231404959E-2</v>
      </c>
      <c r="I426" s="148">
        <f t="shared" si="12"/>
        <v>930.46611570247933</v>
      </c>
      <c r="J426" s="148">
        <f t="shared" si="13"/>
        <v>193.38842975206612</v>
      </c>
    </row>
    <row r="427" spans="2:10" hidden="1" x14ac:dyDescent="0.25">
      <c r="B427" s="148" t="s">
        <v>459</v>
      </c>
      <c r="C427" s="148">
        <v>100</v>
      </c>
      <c r="D427" s="149">
        <v>6450</v>
      </c>
      <c r="E427" s="149">
        <v>3250</v>
      </c>
      <c r="G427" s="148">
        <v>6.1487603305785121E-2</v>
      </c>
      <c r="I427" s="148">
        <f t="shared" si="12"/>
        <v>396.59504132231405</v>
      </c>
      <c r="J427" s="148">
        <f t="shared" si="13"/>
        <v>199.83471074380165</v>
      </c>
    </row>
    <row r="428" spans="2:10" hidden="1" x14ac:dyDescent="0.25">
      <c r="B428" s="148" t="s">
        <v>460</v>
      </c>
      <c r="C428" s="148">
        <v>100</v>
      </c>
      <c r="D428" s="149">
        <v>11563</v>
      </c>
      <c r="E428" s="149">
        <v>3250</v>
      </c>
      <c r="G428" s="148">
        <v>5.9504132231404959E-2</v>
      </c>
      <c r="I428" s="148">
        <f t="shared" si="12"/>
        <v>688.04628099173556</v>
      </c>
      <c r="J428" s="148">
        <f t="shared" si="13"/>
        <v>193.38842975206612</v>
      </c>
    </row>
    <row r="429" spans="2:10" hidden="1" x14ac:dyDescent="0.25">
      <c r="B429" s="148" t="s">
        <v>461</v>
      </c>
      <c r="C429" s="148">
        <v>100</v>
      </c>
      <c r="D429" s="149">
        <v>5265</v>
      </c>
      <c r="E429" s="149">
        <v>3250</v>
      </c>
      <c r="G429" s="148">
        <v>6.1487603305785121E-2</v>
      </c>
      <c r="I429" s="148">
        <f t="shared" si="12"/>
        <v>323.73223140495867</v>
      </c>
      <c r="J429" s="148">
        <f t="shared" si="13"/>
        <v>199.83471074380165</v>
      </c>
    </row>
    <row r="430" spans="2:10" x14ac:dyDescent="0.25">
      <c r="B430" s="148" t="s">
        <v>462</v>
      </c>
      <c r="C430" s="148">
        <v>300</v>
      </c>
      <c r="D430" s="149">
        <v>3250</v>
      </c>
      <c r="E430" s="149">
        <v>3250</v>
      </c>
      <c r="G430" s="148">
        <v>6.1487603305785121E-2</v>
      </c>
      <c r="I430" s="148">
        <f t="shared" si="12"/>
        <v>199.83471074380165</v>
      </c>
      <c r="J430" s="148">
        <f t="shared" si="13"/>
        <v>199.83471074380165</v>
      </c>
    </row>
    <row r="431" spans="2:10" x14ac:dyDescent="0.25">
      <c r="B431" s="148" t="s">
        <v>463</v>
      </c>
      <c r="C431" s="148">
        <v>300</v>
      </c>
      <c r="D431" s="149">
        <v>3250</v>
      </c>
      <c r="E431" s="149">
        <v>3250</v>
      </c>
      <c r="G431" s="148">
        <v>5.5537190082644627E-2</v>
      </c>
      <c r="I431" s="148">
        <f t="shared" si="12"/>
        <v>180.49586776859505</v>
      </c>
      <c r="J431" s="148">
        <f t="shared" si="13"/>
        <v>180.49586776859505</v>
      </c>
    </row>
    <row r="432" spans="2:10" hidden="1" x14ac:dyDescent="0.25">
      <c r="B432" s="148" t="s">
        <v>464</v>
      </c>
      <c r="C432" s="148">
        <v>100</v>
      </c>
      <c r="D432" s="149">
        <v>7839</v>
      </c>
      <c r="E432" s="149">
        <v>3250</v>
      </c>
      <c r="G432" s="148">
        <v>6.1487603305785121E-2</v>
      </c>
      <c r="I432" s="148">
        <f t="shared" si="12"/>
        <v>482.00132231404956</v>
      </c>
      <c r="J432" s="148">
        <f t="shared" si="13"/>
        <v>199.83471074380165</v>
      </c>
    </row>
    <row r="433" spans="2:10" x14ac:dyDescent="0.25">
      <c r="B433" s="148" t="s">
        <v>465</v>
      </c>
      <c r="C433" s="148">
        <v>300</v>
      </c>
      <c r="D433" s="149">
        <v>3250</v>
      </c>
      <c r="E433" s="149">
        <v>3250</v>
      </c>
      <c r="G433" s="148">
        <v>5.9504132231404959E-2</v>
      </c>
      <c r="I433" s="148">
        <f t="shared" si="12"/>
        <v>193.38842975206612</v>
      </c>
      <c r="J433" s="148">
        <f t="shared" si="13"/>
        <v>193.38842975206612</v>
      </c>
    </row>
    <row r="434" spans="2:10" hidden="1" x14ac:dyDescent="0.25">
      <c r="B434" s="148" t="s">
        <v>466</v>
      </c>
      <c r="C434" s="148">
        <v>100</v>
      </c>
      <c r="D434" s="149">
        <v>11432</v>
      </c>
      <c r="E434" s="149">
        <v>3250</v>
      </c>
      <c r="G434" s="148">
        <v>6.1487603305785121E-2</v>
      </c>
      <c r="I434" s="148">
        <f t="shared" si="12"/>
        <v>702.92628099173555</v>
      </c>
      <c r="J434" s="148">
        <f t="shared" si="13"/>
        <v>199.83471074380165</v>
      </c>
    </row>
    <row r="435" spans="2:10" hidden="1" x14ac:dyDescent="0.25">
      <c r="B435" s="148" t="s">
        <v>467</v>
      </c>
      <c r="C435" s="148">
        <v>100</v>
      </c>
      <c r="D435" s="149">
        <v>9205</v>
      </c>
      <c r="E435" s="149">
        <v>3250</v>
      </c>
      <c r="G435" s="148">
        <v>5.9504132231404959E-2</v>
      </c>
      <c r="I435" s="148">
        <f t="shared" si="12"/>
        <v>547.7355371900826</v>
      </c>
      <c r="J435" s="148">
        <f t="shared" si="13"/>
        <v>193.38842975206612</v>
      </c>
    </row>
    <row r="436" spans="2:10" hidden="1" x14ac:dyDescent="0.25">
      <c r="B436" s="148" t="s">
        <v>468</v>
      </c>
      <c r="C436" s="148">
        <v>100</v>
      </c>
      <c r="D436" s="149">
        <v>16000</v>
      </c>
      <c r="E436" s="149">
        <v>3250</v>
      </c>
      <c r="G436" s="148">
        <v>6.1487603305785121E-2</v>
      </c>
      <c r="I436" s="148">
        <f t="shared" si="12"/>
        <v>983.80165289256195</v>
      </c>
      <c r="J436" s="148">
        <f t="shared" si="13"/>
        <v>199.83471074380165</v>
      </c>
    </row>
    <row r="437" spans="2:10" hidden="1" x14ac:dyDescent="0.25">
      <c r="B437" s="148" t="s">
        <v>469</v>
      </c>
      <c r="C437" s="148">
        <v>100</v>
      </c>
      <c r="D437" s="149">
        <v>9949</v>
      </c>
      <c r="E437" s="149">
        <v>3250</v>
      </c>
      <c r="G437" s="148">
        <v>6.1487603305785121E-2</v>
      </c>
      <c r="I437" s="148">
        <f t="shared" si="12"/>
        <v>611.7401652892562</v>
      </c>
      <c r="J437" s="148">
        <f t="shared" si="13"/>
        <v>199.83471074380165</v>
      </c>
    </row>
    <row r="438" spans="2:10" hidden="1" x14ac:dyDescent="0.25">
      <c r="B438" s="148" t="s">
        <v>470</v>
      </c>
      <c r="C438" s="148">
        <v>100</v>
      </c>
      <c r="D438" s="149">
        <v>8986</v>
      </c>
      <c r="E438" s="149">
        <v>3250</v>
      </c>
      <c r="G438" s="148">
        <v>5.9504132231404959E-2</v>
      </c>
      <c r="I438" s="148">
        <f t="shared" si="12"/>
        <v>534.70413223140497</v>
      </c>
      <c r="J438" s="148">
        <f t="shared" si="13"/>
        <v>193.38842975206612</v>
      </c>
    </row>
    <row r="439" spans="2:10" hidden="1" x14ac:dyDescent="0.25">
      <c r="B439" s="148" t="s">
        <v>471</v>
      </c>
      <c r="C439" s="148">
        <v>100</v>
      </c>
      <c r="D439" s="149">
        <v>5319</v>
      </c>
      <c r="E439" s="149">
        <v>3250</v>
      </c>
      <c r="G439" s="148">
        <v>6.1487603305785121E-2</v>
      </c>
      <c r="I439" s="148">
        <f t="shared" si="12"/>
        <v>327.05256198347104</v>
      </c>
      <c r="J439" s="148">
        <f t="shared" si="13"/>
        <v>199.83471074380165</v>
      </c>
    </row>
    <row r="440" spans="2:10" hidden="1" x14ac:dyDescent="0.25">
      <c r="B440" s="148" t="s">
        <v>472</v>
      </c>
      <c r="C440" s="148">
        <v>100</v>
      </c>
      <c r="D440" s="149">
        <v>9916</v>
      </c>
      <c r="E440" s="149">
        <v>3250</v>
      </c>
      <c r="G440" s="148">
        <v>5.9504132231404959E-2</v>
      </c>
      <c r="I440" s="148">
        <f t="shared" si="12"/>
        <v>590.04297520661157</v>
      </c>
      <c r="J440" s="148">
        <f t="shared" si="13"/>
        <v>193.38842975206612</v>
      </c>
    </row>
    <row r="441" spans="2:10" hidden="1" x14ac:dyDescent="0.25">
      <c r="B441" s="148" t="s">
        <v>473</v>
      </c>
      <c r="C441" s="148">
        <v>100</v>
      </c>
      <c r="D441" s="149">
        <v>9038</v>
      </c>
      <c r="E441" s="149">
        <v>3250</v>
      </c>
      <c r="G441" s="148">
        <v>6.1487603305785121E-2</v>
      </c>
      <c r="I441" s="148">
        <f t="shared" si="12"/>
        <v>555.72495867768589</v>
      </c>
      <c r="J441" s="148">
        <f t="shared" si="13"/>
        <v>199.83471074380165</v>
      </c>
    </row>
    <row r="442" spans="2:10" hidden="1" x14ac:dyDescent="0.25">
      <c r="B442" s="148" t="s">
        <v>474</v>
      </c>
      <c r="C442" s="148">
        <v>100</v>
      </c>
      <c r="D442" s="149">
        <v>13878</v>
      </c>
      <c r="E442" s="149">
        <v>3250</v>
      </c>
      <c r="G442" s="148">
        <v>6.1487603305785121E-2</v>
      </c>
      <c r="I442" s="148">
        <f t="shared" si="12"/>
        <v>853.32495867768591</v>
      </c>
      <c r="J442" s="148">
        <f t="shared" si="13"/>
        <v>199.83471074380165</v>
      </c>
    </row>
    <row r="443" spans="2:10" hidden="1" x14ac:dyDescent="0.25">
      <c r="B443" s="148" t="s">
        <v>475</v>
      </c>
      <c r="C443" s="148">
        <v>100</v>
      </c>
      <c r="D443" s="149">
        <v>32471</v>
      </c>
      <c r="E443" s="149">
        <v>3250</v>
      </c>
      <c r="G443" s="148">
        <v>5.5537190082644627E-2</v>
      </c>
      <c r="I443" s="148">
        <f t="shared" si="12"/>
        <v>1803.3480991735537</v>
      </c>
      <c r="J443" s="148">
        <f t="shared" si="13"/>
        <v>180.49586776859505</v>
      </c>
    </row>
    <row r="444" spans="2:10" hidden="1" x14ac:dyDescent="0.25">
      <c r="B444" s="148" t="s">
        <v>476</v>
      </c>
      <c r="C444" s="148">
        <v>100</v>
      </c>
      <c r="D444" s="149">
        <v>40254</v>
      </c>
      <c r="E444" s="149">
        <v>3250</v>
      </c>
      <c r="G444" s="148">
        <v>6.1487603305785121E-2</v>
      </c>
      <c r="I444" s="148">
        <f t="shared" si="12"/>
        <v>2475.1219834710741</v>
      </c>
      <c r="J444" s="148">
        <f t="shared" si="13"/>
        <v>199.83471074380165</v>
      </c>
    </row>
    <row r="445" spans="2:10" hidden="1" x14ac:dyDescent="0.25">
      <c r="B445" s="148" t="s">
        <v>477</v>
      </c>
      <c r="C445" s="148">
        <v>100</v>
      </c>
      <c r="D445" s="149">
        <v>11736</v>
      </c>
      <c r="E445" s="149">
        <v>3250</v>
      </c>
      <c r="G445" s="148">
        <v>5.9504132231404959E-2</v>
      </c>
      <c r="I445" s="148">
        <f t="shared" si="12"/>
        <v>698.3404958677686</v>
      </c>
      <c r="J445" s="148">
        <f t="shared" si="13"/>
        <v>193.38842975206612</v>
      </c>
    </row>
    <row r="446" spans="2:10" hidden="1" x14ac:dyDescent="0.25">
      <c r="B446" s="148" t="s">
        <v>478</v>
      </c>
      <c r="C446" s="148">
        <v>100</v>
      </c>
      <c r="D446" s="149">
        <v>9140</v>
      </c>
      <c r="E446" s="149">
        <v>3250</v>
      </c>
      <c r="G446" s="148">
        <v>6.1487603305785121E-2</v>
      </c>
      <c r="I446" s="148">
        <f t="shared" si="12"/>
        <v>561.99669421487602</v>
      </c>
      <c r="J446" s="148">
        <f t="shared" si="13"/>
        <v>199.83471074380165</v>
      </c>
    </row>
    <row r="447" spans="2:10" hidden="1" x14ac:dyDescent="0.25">
      <c r="B447" s="148" t="s">
        <v>479</v>
      </c>
      <c r="C447" s="148">
        <v>100</v>
      </c>
      <c r="D447" s="149">
        <v>9310</v>
      </c>
      <c r="E447" s="149">
        <v>3250</v>
      </c>
      <c r="G447" s="148">
        <v>5.9504132231404959E-2</v>
      </c>
      <c r="I447" s="148">
        <f t="shared" si="12"/>
        <v>553.98347107438019</v>
      </c>
      <c r="J447" s="148">
        <f t="shared" si="13"/>
        <v>193.38842975206612</v>
      </c>
    </row>
    <row r="448" spans="2:10" hidden="1" x14ac:dyDescent="0.25">
      <c r="B448" s="148" t="s">
        <v>480</v>
      </c>
      <c r="C448" s="148">
        <v>100</v>
      </c>
      <c r="D448" s="149">
        <v>13641</v>
      </c>
      <c r="E448" s="149">
        <v>3250</v>
      </c>
      <c r="G448" s="148">
        <v>6.1487603305785121E-2</v>
      </c>
      <c r="I448" s="148">
        <f t="shared" si="12"/>
        <v>838.75239669421489</v>
      </c>
      <c r="J448" s="148">
        <f t="shared" si="13"/>
        <v>199.83471074380165</v>
      </c>
    </row>
    <row r="449" spans="2:10" hidden="1" x14ac:dyDescent="0.25">
      <c r="B449" s="148" t="s">
        <v>481</v>
      </c>
      <c r="C449" s="148">
        <v>100</v>
      </c>
      <c r="D449" s="149">
        <v>13238</v>
      </c>
      <c r="E449" s="149">
        <v>3250</v>
      </c>
      <c r="G449" s="148">
        <v>6.1487603305785121E-2</v>
      </c>
      <c r="I449" s="148">
        <f t="shared" si="12"/>
        <v>813.97289256198349</v>
      </c>
      <c r="J449" s="148">
        <f t="shared" si="13"/>
        <v>199.83471074380165</v>
      </c>
    </row>
    <row r="450" spans="2:10" hidden="1" x14ac:dyDescent="0.25">
      <c r="B450" s="148" t="s">
        <v>482</v>
      </c>
      <c r="C450" s="148">
        <v>100</v>
      </c>
      <c r="D450" s="149">
        <v>15498</v>
      </c>
      <c r="E450" s="149">
        <v>3250</v>
      </c>
      <c r="G450" s="148">
        <v>5.9504132231404959E-2</v>
      </c>
      <c r="I450" s="148">
        <f t="shared" si="12"/>
        <v>922.19504132231407</v>
      </c>
      <c r="J450" s="148">
        <f t="shared" si="13"/>
        <v>193.38842975206612</v>
      </c>
    </row>
    <row r="451" spans="2:10" hidden="1" x14ac:dyDescent="0.25">
      <c r="B451" s="148" t="s">
        <v>483</v>
      </c>
      <c r="C451" s="148">
        <v>100</v>
      </c>
      <c r="D451" s="149">
        <v>5845</v>
      </c>
      <c r="E451" s="149">
        <v>3250</v>
      </c>
      <c r="G451" s="148">
        <v>6.1487603305785121E-2</v>
      </c>
      <c r="I451" s="148">
        <f t="shared" si="12"/>
        <v>359.39504132231406</v>
      </c>
      <c r="J451" s="148">
        <f t="shared" si="13"/>
        <v>199.83471074380165</v>
      </c>
    </row>
    <row r="452" spans="2:10" hidden="1" x14ac:dyDescent="0.25">
      <c r="B452" s="148" t="s">
        <v>484</v>
      </c>
      <c r="C452" s="148">
        <v>100</v>
      </c>
      <c r="D452" s="149">
        <v>10486</v>
      </c>
      <c r="E452" s="149">
        <v>3250</v>
      </c>
      <c r="G452" s="148">
        <v>5.9504132231404959E-2</v>
      </c>
      <c r="I452" s="148">
        <f t="shared" si="12"/>
        <v>623.96033057851241</v>
      </c>
      <c r="J452" s="148">
        <f t="shared" si="13"/>
        <v>193.38842975206612</v>
      </c>
    </row>
    <row r="453" spans="2:10" hidden="1" x14ac:dyDescent="0.25">
      <c r="B453" s="148" t="s">
        <v>485</v>
      </c>
      <c r="C453" s="148">
        <v>100</v>
      </c>
      <c r="D453" s="149">
        <v>5025</v>
      </c>
      <c r="E453" s="149">
        <v>3250</v>
      </c>
      <c r="G453" s="148">
        <v>6.1487603305785121E-2</v>
      </c>
      <c r="I453" s="148">
        <f t="shared" si="12"/>
        <v>308.97520661157023</v>
      </c>
      <c r="J453" s="148">
        <f t="shared" si="13"/>
        <v>199.83471074380165</v>
      </c>
    </row>
    <row r="454" spans="2:10" hidden="1" x14ac:dyDescent="0.25">
      <c r="B454" s="148" t="s">
        <v>486</v>
      </c>
      <c r="C454" s="148">
        <v>100</v>
      </c>
      <c r="D454" s="149">
        <v>4616</v>
      </c>
      <c r="E454" s="149">
        <v>3250</v>
      </c>
      <c r="G454" s="148">
        <v>6.1487603305785121E-2</v>
      </c>
      <c r="I454" s="148">
        <f t="shared" si="12"/>
        <v>283.82677685950409</v>
      </c>
      <c r="J454" s="148">
        <f t="shared" si="13"/>
        <v>199.83471074380165</v>
      </c>
    </row>
    <row r="455" spans="2:10" hidden="1" x14ac:dyDescent="0.25">
      <c r="B455" s="148" t="s">
        <v>487</v>
      </c>
      <c r="C455" s="148">
        <v>100</v>
      </c>
      <c r="D455" s="149">
        <v>13598</v>
      </c>
      <c r="E455" s="149">
        <v>3250</v>
      </c>
      <c r="G455" s="148">
        <v>5.5537190082644627E-2</v>
      </c>
      <c r="I455" s="148">
        <f t="shared" si="12"/>
        <v>755.19471074380169</v>
      </c>
      <c r="J455" s="148">
        <f t="shared" si="13"/>
        <v>180.49586776859505</v>
      </c>
    </row>
    <row r="456" spans="2:10" hidden="1" x14ac:dyDescent="0.25">
      <c r="B456" s="148" t="s">
        <v>488</v>
      </c>
      <c r="C456" s="148">
        <v>200</v>
      </c>
      <c r="D456" s="149">
        <v>3250</v>
      </c>
      <c r="E456" s="149">
        <v>3250</v>
      </c>
      <c r="G456" s="148">
        <v>6.1487603305785121E-2</v>
      </c>
      <c r="I456" s="148">
        <f t="shared" ref="I456:I519" si="14">D456*G456</f>
        <v>199.83471074380165</v>
      </c>
      <c r="J456" s="148">
        <f t="shared" ref="J456:J519" si="15">E456*G456</f>
        <v>199.83471074380165</v>
      </c>
    </row>
    <row r="457" spans="2:10" hidden="1" x14ac:dyDescent="0.25">
      <c r="B457" s="148" t="s">
        <v>489</v>
      </c>
      <c r="C457" s="148">
        <v>100</v>
      </c>
      <c r="D457" s="149">
        <v>3326</v>
      </c>
      <c r="E457" s="149">
        <v>3250</v>
      </c>
      <c r="G457" s="148">
        <v>5.9504132231404959E-2</v>
      </c>
      <c r="I457" s="148">
        <f t="shared" si="14"/>
        <v>197.9107438016529</v>
      </c>
      <c r="J457" s="148">
        <f t="shared" si="15"/>
        <v>193.38842975206612</v>
      </c>
    </row>
    <row r="458" spans="2:10" hidden="1" x14ac:dyDescent="0.25">
      <c r="B458" s="148" t="s">
        <v>490</v>
      </c>
      <c r="C458" s="148">
        <v>100</v>
      </c>
      <c r="D458" s="149">
        <v>8130</v>
      </c>
      <c r="E458" s="149">
        <v>3250</v>
      </c>
      <c r="G458" s="148">
        <v>6.1487603305785121E-2</v>
      </c>
      <c r="I458" s="148">
        <f t="shared" si="14"/>
        <v>499.89421487603306</v>
      </c>
      <c r="J458" s="148">
        <f t="shared" si="15"/>
        <v>199.83471074380165</v>
      </c>
    </row>
    <row r="459" spans="2:10" hidden="1" x14ac:dyDescent="0.25">
      <c r="B459" s="148" t="s">
        <v>491</v>
      </c>
      <c r="C459" s="148">
        <v>100</v>
      </c>
      <c r="D459" s="149">
        <v>14783</v>
      </c>
      <c r="E459" s="149">
        <v>3250</v>
      </c>
      <c r="G459" s="148">
        <v>5.9504132231404959E-2</v>
      </c>
      <c r="I459" s="148">
        <f t="shared" si="14"/>
        <v>879.64958677685956</v>
      </c>
      <c r="J459" s="148">
        <f t="shared" si="15"/>
        <v>193.38842975206612</v>
      </c>
    </row>
    <row r="460" spans="2:10" hidden="1" x14ac:dyDescent="0.25">
      <c r="B460" s="148" t="s">
        <v>492</v>
      </c>
      <c r="C460" s="148">
        <v>100</v>
      </c>
      <c r="D460" s="149">
        <v>16000</v>
      </c>
      <c r="E460" s="149">
        <v>3250</v>
      </c>
      <c r="G460" s="148">
        <v>6.1487603305785121E-2</v>
      </c>
      <c r="I460" s="148">
        <f t="shared" si="14"/>
        <v>983.80165289256195</v>
      </c>
      <c r="J460" s="148">
        <f t="shared" si="15"/>
        <v>199.83471074380165</v>
      </c>
    </row>
    <row r="461" spans="2:10" hidden="1" x14ac:dyDescent="0.25">
      <c r="B461" s="148" t="s">
        <v>493</v>
      </c>
      <c r="C461" s="148">
        <v>100</v>
      </c>
      <c r="D461" s="149">
        <v>10438</v>
      </c>
      <c r="E461" s="149">
        <v>3250</v>
      </c>
      <c r="G461" s="148">
        <v>6.1487603305785121E-2</v>
      </c>
      <c r="I461" s="148">
        <f t="shared" si="14"/>
        <v>641.80760330578505</v>
      </c>
      <c r="J461" s="148">
        <f t="shared" si="15"/>
        <v>199.83471074380165</v>
      </c>
    </row>
    <row r="462" spans="2:10" hidden="1" x14ac:dyDescent="0.25">
      <c r="B462" s="148" t="s">
        <v>494</v>
      </c>
      <c r="C462" s="148">
        <v>100</v>
      </c>
      <c r="D462" s="149">
        <v>6880</v>
      </c>
      <c r="E462" s="149">
        <v>3250</v>
      </c>
      <c r="G462" s="148">
        <v>5.9504132231404959E-2</v>
      </c>
      <c r="I462" s="148">
        <f t="shared" si="14"/>
        <v>409.38842975206614</v>
      </c>
      <c r="J462" s="148">
        <f t="shared" si="15"/>
        <v>193.38842975206612</v>
      </c>
    </row>
    <row r="463" spans="2:10" hidden="1" x14ac:dyDescent="0.25">
      <c r="B463" s="148" t="s">
        <v>495</v>
      </c>
      <c r="C463" s="148">
        <v>100</v>
      </c>
      <c r="D463" s="149">
        <v>6282</v>
      </c>
      <c r="E463" s="149">
        <v>3250</v>
      </c>
      <c r="G463" s="148">
        <v>6.1487603305785121E-2</v>
      </c>
      <c r="I463" s="148">
        <f t="shared" si="14"/>
        <v>386.26512396694216</v>
      </c>
      <c r="J463" s="148">
        <f t="shared" si="15"/>
        <v>199.83471074380165</v>
      </c>
    </row>
    <row r="464" spans="2:10" hidden="1" x14ac:dyDescent="0.25">
      <c r="B464" s="148" t="s">
        <v>496</v>
      </c>
      <c r="C464" s="148">
        <v>100</v>
      </c>
      <c r="D464" s="149">
        <v>6762</v>
      </c>
      <c r="E464" s="149">
        <v>3250</v>
      </c>
      <c r="G464" s="148">
        <v>5.9504132231404959E-2</v>
      </c>
      <c r="I464" s="148">
        <f t="shared" si="14"/>
        <v>402.36694214876036</v>
      </c>
      <c r="J464" s="148">
        <f t="shared" si="15"/>
        <v>193.38842975206612</v>
      </c>
    </row>
    <row r="465" spans="2:10" hidden="1" x14ac:dyDescent="0.25">
      <c r="B465" s="148" t="s">
        <v>497</v>
      </c>
      <c r="C465" s="148">
        <v>100</v>
      </c>
      <c r="D465" s="149">
        <v>4656</v>
      </c>
      <c r="E465" s="149">
        <v>3250</v>
      </c>
      <c r="G465" s="148">
        <v>6.1487603305785121E-2</v>
      </c>
      <c r="I465" s="148">
        <f t="shared" si="14"/>
        <v>286.28628099173551</v>
      </c>
      <c r="J465" s="148">
        <f t="shared" si="15"/>
        <v>199.83471074380165</v>
      </c>
    </row>
    <row r="466" spans="2:10" x14ac:dyDescent="0.25">
      <c r="B466" s="148" t="s">
        <v>498</v>
      </c>
      <c r="C466" s="148">
        <v>300</v>
      </c>
      <c r="D466" s="149">
        <v>3250</v>
      </c>
      <c r="E466" s="149">
        <v>3250</v>
      </c>
      <c r="G466" s="148">
        <v>6.1487603305785121E-2</v>
      </c>
      <c r="I466" s="148">
        <f t="shared" si="14"/>
        <v>199.83471074380165</v>
      </c>
      <c r="J466" s="148">
        <f t="shared" si="15"/>
        <v>199.83471074380165</v>
      </c>
    </row>
    <row r="467" spans="2:10" x14ac:dyDescent="0.25">
      <c r="B467" s="148" t="s">
        <v>499</v>
      </c>
      <c r="C467" s="148">
        <v>300</v>
      </c>
      <c r="D467" s="149">
        <v>3250</v>
      </c>
      <c r="E467" s="149">
        <v>3250</v>
      </c>
      <c r="G467" s="148">
        <v>5.752066115702479E-2</v>
      </c>
      <c r="I467" s="148">
        <f t="shared" si="14"/>
        <v>186.94214876033055</v>
      </c>
      <c r="J467" s="148">
        <f t="shared" si="15"/>
        <v>186.94214876033055</v>
      </c>
    </row>
    <row r="468" spans="2:10" x14ac:dyDescent="0.25">
      <c r="B468" s="148" t="s">
        <v>500</v>
      </c>
      <c r="C468" s="148">
        <v>300</v>
      </c>
      <c r="D468" s="149">
        <v>3250</v>
      </c>
      <c r="E468" s="149">
        <v>3250</v>
      </c>
      <c r="G468" s="148">
        <v>6.1487603305785121E-2</v>
      </c>
      <c r="I468" s="148">
        <f t="shared" si="14"/>
        <v>199.83471074380165</v>
      </c>
      <c r="J468" s="148">
        <f t="shared" si="15"/>
        <v>199.83471074380165</v>
      </c>
    </row>
    <row r="469" spans="2:10" hidden="1" x14ac:dyDescent="0.25">
      <c r="B469" s="148" t="s">
        <v>501</v>
      </c>
      <c r="C469" s="148">
        <v>100</v>
      </c>
      <c r="D469" s="149">
        <v>6187</v>
      </c>
      <c r="E469" s="149">
        <v>3250</v>
      </c>
      <c r="G469" s="148">
        <v>5.9504132231404959E-2</v>
      </c>
      <c r="I469" s="148">
        <f t="shared" si="14"/>
        <v>368.1520661157025</v>
      </c>
      <c r="J469" s="148">
        <f t="shared" si="15"/>
        <v>193.38842975206612</v>
      </c>
    </row>
    <row r="470" spans="2:10" hidden="1" x14ac:dyDescent="0.25">
      <c r="B470" s="148" t="s">
        <v>502</v>
      </c>
      <c r="C470" s="148">
        <v>100</v>
      </c>
      <c r="D470" s="149">
        <v>4940</v>
      </c>
      <c r="E470" s="149">
        <v>3250</v>
      </c>
      <c r="G470" s="148">
        <v>6.1487603305785121E-2</v>
      </c>
      <c r="I470" s="148">
        <f t="shared" si="14"/>
        <v>303.74876033057848</v>
      </c>
      <c r="J470" s="148">
        <f t="shared" si="15"/>
        <v>199.83471074380165</v>
      </c>
    </row>
    <row r="471" spans="2:10" hidden="1" x14ac:dyDescent="0.25">
      <c r="B471" s="148" t="s">
        <v>503</v>
      </c>
      <c r="C471" s="148">
        <v>100</v>
      </c>
      <c r="D471" s="149">
        <v>13438</v>
      </c>
      <c r="E471" s="149">
        <v>3250</v>
      </c>
      <c r="G471" s="148">
        <v>5.9504132231404959E-2</v>
      </c>
      <c r="I471" s="148">
        <f t="shared" si="14"/>
        <v>799.61652892561983</v>
      </c>
      <c r="J471" s="148">
        <f t="shared" si="15"/>
        <v>193.38842975206612</v>
      </c>
    </row>
    <row r="472" spans="2:10" hidden="1" x14ac:dyDescent="0.25">
      <c r="B472" s="148" t="s">
        <v>504</v>
      </c>
      <c r="C472" s="148">
        <v>100</v>
      </c>
      <c r="D472" s="149">
        <v>13526</v>
      </c>
      <c r="E472" s="149">
        <v>3250</v>
      </c>
      <c r="G472" s="148">
        <v>6.1487603305785121E-2</v>
      </c>
      <c r="I472" s="148">
        <f t="shared" si="14"/>
        <v>831.68132231404957</v>
      </c>
      <c r="J472" s="148">
        <f t="shared" si="15"/>
        <v>199.83471074380165</v>
      </c>
    </row>
    <row r="473" spans="2:10" hidden="1" x14ac:dyDescent="0.25">
      <c r="B473" s="148" t="s">
        <v>505</v>
      </c>
      <c r="C473" s="148">
        <v>100</v>
      </c>
      <c r="D473" s="149">
        <v>9483</v>
      </c>
      <c r="E473" s="149">
        <v>3250</v>
      </c>
      <c r="G473" s="148">
        <v>6.1487603305785121E-2</v>
      </c>
      <c r="I473" s="148">
        <f t="shared" si="14"/>
        <v>583.08694214876027</v>
      </c>
      <c r="J473" s="148">
        <f t="shared" si="15"/>
        <v>199.83471074380165</v>
      </c>
    </row>
    <row r="474" spans="2:10" hidden="1" x14ac:dyDescent="0.25">
      <c r="B474" s="148" t="s">
        <v>506</v>
      </c>
      <c r="C474" s="148">
        <v>100</v>
      </c>
      <c r="D474" s="149">
        <v>6281</v>
      </c>
      <c r="E474" s="149">
        <v>3250</v>
      </c>
      <c r="G474" s="148">
        <v>5.9504132231404959E-2</v>
      </c>
      <c r="I474" s="148">
        <f t="shared" si="14"/>
        <v>373.74545454545455</v>
      </c>
      <c r="J474" s="148">
        <f t="shared" si="15"/>
        <v>193.38842975206612</v>
      </c>
    </row>
    <row r="475" spans="2:10" hidden="1" x14ac:dyDescent="0.25">
      <c r="B475" s="148" t="s">
        <v>507</v>
      </c>
      <c r="C475" s="148">
        <v>100</v>
      </c>
      <c r="D475" s="149">
        <v>6445</v>
      </c>
      <c r="E475" s="149">
        <v>3250</v>
      </c>
      <c r="G475" s="148">
        <v>6.1487603305785121E-2</v>
      </c>
      <c r="I475" s="148">
        <f t="shared" si="14"/>
        <v>396.28760330578513</v>
      </c>
      <c r="J475" s="148">
        <f t="shared" si="15"/>
        <v>199.83471074380165</v>
      </c>
    </row>
    <row r="476" spans="2:10" x14ac:dyDescent="0.25">
      <c r="B476" s="148" t="s">
        <v>508</v>
      </c>
      <c r="C476" s="148">
        <v>300</v>
      </c>
      <c r="D476" s="149">
        <v>3250</v>
      </c>
      <c r="E476" s="149">
        <v>3250</v>
      </c>
      <c r="G476" s="148">
        <v>5.9504132231404959E-2</v>
      </c>
      <c r="I476" s="148">
        <f t="shared" si="14"/>
        <v>193.38842975206612</v>
      </c>
      <c r="J476" s="148">
        <f t="shared" si="15"/>
        <v>193.38842975206612</v>
      </c>
    </row>
    <row r="477" spans="2:10" hidden="1" x14ac:dyDescent="0.25">
      <c r="B477" s="148" t="s">
        <v>509</v>
      </c>
      <c r="C477" s="148">
        <v>100</v>
      </c>
      <c r="D477" s="149">
        <v>4947</v>
      </c>
      <c r="E477" s="149">
        <v>3250</v>
      </c>
      <c r="G477" s="148">
        <v>6.1487603305785121E-2</v>
      </c>
      <c r="I477" s="148">
        <f t="shared" si="14"/>
        <v>304.17917355371901</v>
      </c>
      <c r="J477" s="148">
        <f t="shared" si="15"/>
        <v>199.83471074380165</v>
      </c>
    </row>
    <row r="478" spans="2:10" hidden="1" x14ac:dyDescent="0.25">
      <c r="B478" s="148" t="s">
        <v>510</v>
      </c>
      <c r="C478" s="148">
        <v>200</v>
      </c>
      <c r="D478" s="149">
        <v>3250</v>
      </c>
      <c r="E478" s="149">
        <v>3250</v>
      </c>
      <c r="G478" s="148">
        <v>6.1487603305785121E-2</v>
      </c>
      <c r="I478" s="148">
        <f t="shared" si="14"/>
        <v>199.83471074380165</v>
      </c>
      <c r="J478" s="148">
        <f t="shared" si="15"/>
        <v>199.83471074380165</v>
      </c>
    </row>
    <row r="479" spans="2:10" hidden="1" x14ac:dyDescent="0.25">
      <c r="B479" s="148" t="s">
        <v>511</v>
      </c>
      <c r="C479" s="148">
        <v>100</v>
      </c>
      <c r="D479" s="149">
        <v>9952</v>
      </c>
      <c r="E479" s="149">
        <v>3250</v>
      </c>
      <c r="G479" s="148">
        <v>5.5537190082644627E-2</v>
      </c>
      <c r="I479" s="148">
        <f t="shared" si="14"/>
        <v>552.70611570247934</v>
      </c>
      <c r="J479" s="148">
        <f t="shared" si="15"/>
        <v>180.49586776859505</v>
      </c>
    </row>
    <row r="480" spans="2:10" hidden="1" x14ac:dyDescent="0.25">
      <c r="B480" s="148" t="s">
        <v>512</v>
      </c>
      <c r="C480" s="148">
        <v>100</v>
      </c>
      <c r="D480" s="149">
        <v>6078</v>
      </c>
      <c r="E480" s="149">
        <v>3250</v>
      </c>
      <c r="G480" s="148">
        <v>6.1487603305785121E-2</v>
      </c>
      <c r="I480" s="148">
        <f t="shared" si="14"/>
        <v>373.72165289256196</v>
      </c>
      <c r="J480" s="148">
        <f t="shared" si="15"/>
        <v>199.83471074380165</v>
      </c>
    </row>
    <row r="481" spans="2:10" hidden="1" x14ac:dyDescent="0.25">
      <c r="B481" s="148" t="s">
        <v>513</v>
      </c>
      <c r="C481" s="148">
        <v>100</v>
      </c>
      <c r="D481" s="149">
        <v>3696</v>
      </c>
      <c r="E481" s="149">
        <v>3250</v>
      </c>
      <c r="G481" s="148">
        <v>5.9504132231404959E-2</v>
      </c>
      <c r="I481" s="148">
        <f t="shared" si="14"/>
        <v>219.92727272727274</v>
      </c>
      <c r="J481" s="148">
        <f t="shared" si="15"/>
        <v>193.38842975206612</v>
      </c>
    </row>
    <row r="482" spans="2:10" hidden="1" x14ac:dyDescent="0.25">
      <c r="B482" s="148" t="s">
        <v>514</v>
      </c>
      <c r="C482" s="148">
        <v>100</v>
      </c>
      <c r="D482" s="149">
        <v>7438</v>
      </c>
      <c r="E482" s="149">
        <v>3250</v>
      </c>
      <c r="G482" s="148">
        <v>6.1487603305785121E-2</v>
      </c>
      <c r="I482" s="148">
        <f t="shared" si="14"/>
        <v>457.34479338842971</v>
      </c>
      <c r="J482" s="148">
        <f t="shared" si="15"/>
        <v>199.83471074380165</v>
      </c>
    </row>
    <row r="483" spans="2:10" hidden="1" x14ac:dyDescent="0.25">
      <c r="B483" s="148" t="s">
        <v>515</v>
      </c>
      <c r="C483" s="148">
        <v>100</v>
      </c>
      <c r="D483" s="149">
        <v>12424</v>
      </c>
      <c r="E483" s="149">
        <v>3250</v>
      </c>
      <c r="G483" s="148">
        <v>5.9504132231404959E-2</v>
      </c>
      <c r="I483" s="148">
        <f t="shared" si="14"/>
        <v>739.27933884297522</v>
      </c>
      <c r="J483" s="148">
        <f t="shared" si="15"/>
        <v>193.38842975206612</v>
      </c>
    </row>
    <row r="484" spans="2:10" hidden="1" x14ac:dyDescent="0.25">
      <c r="B484" s="148" t="s">
        <v>516</v>
      </c>
      <c r="C484" s="148">
        <v>100</v>
      </c>
      <c r="D484" s="149">
        <v>14674</v>
      </c>
      <c r="E484" s="149">
        <v>3250</v>
      </c>
      <c r="G484" s="148">
        <v>6.1487603305785121E-2</v>
      </c>
      <c r="I484" s="148">
        <f t="shared" si="14"/>
        <v>902.26909090909089</v>
      </c>
      <c r="J484" s="148">
        <f t="shared" si="15"/>
        <v>199.83471074380165</v>
      </c>
    </row>
    <row r="485" spans="2:10" hidden="1" x14ac:dyDescent="0.25">
      <c r="B485" s="148" t="s">
        <v>517</v>
      </c>
      <c r="C485" s="148">
        <v>100</v>
      </c>
      <c r="D485" s="149">
        <v>9620</v>
      </c>
      <c r="E485" s="149">
        <v>3250</v>
      </c>
      <c r="G485" s="148">
        <v>6.1487603305785121E-2</v>
      </c>
      <c r="I485" s="148">
        <f t="shared" si="14"/>
        <v>591.51074380165289</v>
      </c>
      <c r="J485" s="148">
        <f t="shared" si="15"/>
        <v>199.83471074380165</v>
      </c>
    </row>
    <row r="486" spans="2:10" hidden="1" x14ac:dyDescent="0.25">
      <c r="B486" s="148" t="s">
        <v>518</v>
      </c>
      <c r="C486" s="148">
        <v>100</v>
      </c>
      <c r="D486" s="149">
        <v>5326</v>
      </c>
      <c r="E486" s="149">
        <v>3250</v>
      </c>
      <c r="G486" s="148">
        <v>5.9504132231404959E-2</v>
      </c>
      <c r="I486" s="148">
        <f t="shared" si="14"/>
        <v>316.91900826446283</v>
      </c>
      <c r="J486" s="148">
        <f t="shared" si="15"/>
        <v>193.38842975206612</v>
      </c>
    </row>
    <row r="487" spans="2:10" hidden="1" x14ac:dyDescent="0.25">
      <c r="B487" s="148" t="s">
        <v>519</v>
      </c>
      <c r="C487" s="148">
        <v>100</v>
      </c>
      <c r="D487" s="149">
        <v>7490</v>
      </c>
      <c r="E487" s="149">
        <v>3250</v>
      </c>
      <c r="G487" s="148">
        <v>6.1487603305785121E-2</v>
      </c>
      <c r="I487" s="148">
        <f t="shared" si="14"/>
        <v>460.54214876033058</v>
      </c>
      <c r="J487" s="148">
        <f t="shared" si="15"/>
        <v>199.83471074380165</v>
      </c>
    </row>
    <row r="488" spans="2:10" x14ac:dyDescent="0.25">
      <c r="B488" s="148" t="s">
        <v>520</v>
      </c>
      <c r="C488" s="148">
        <v>300</v>
      </c>
      <c r="D488" s="149">
        <v>4004</v>
      </c>
      <c r="E488" s="149">
        <v>3250</v>
      </c>
      <c r="G488" s="148">
        <v>5.9504132231404959E-2</v>
      </c>
      <c r="I488" s="148">
        <f t="shared" si="14"/>
        <v>238.25454545454545</v>
      </c>
      <c r="J488" s="148">
        <f t="shared" si="15"/>
        <v>193.38842975206612</v>
      </c>
    </row>
    <row r="489" spans="2:10" hidden="1" x14ac:dyDescent="0.25">
      <c r="B489" s="148" t="s">
        <v>521</v>
      </c>
      <c r="C489" s="148">
        <v>100</v>
      </c>
      <c r="D489" s="149">
        <v>4560</v>
      </c>
      <c r="E489" s="149">
        <v>3250</v>
      </c>
      <c r="G489" s="148">
        <v>6.1487603305785121E-2</v>
      </c>
      <c r="I489" s="148">
        <f t="shared" si="14"/>
        <v>280.38347107438017</v>
      </c>
      <c r="J489" s="148">
        <f t="shared" si="15"/>
        <v>199.83471074380165</v>
      </c>
    </row>
    <row r="490" spans="2:10" x14ac:dyDescent="0.25">
      <c r="B490" s="148" t="s">
        <v>522</v>
      </c>
      <c r="C490" s="148">
        <v>300</v>
      </c>
      <c r="D490" s="149">
        <v>3293</v>
      </c>
      <c r="E490" s="149">
        <v>3250</v>
      </c>
      <c r="G490" s="148">
        <v>6.1487603305785121E-2</v>
      </c>
      <c r="I490" s="148">
        <f t="shared" si="14"/>
        <v>202.4786776859504</v>
      </c>
      <c r="J490" s="148">
        <f t="shared" si="15"/>
        <v>199.83471074380165</v>
      </c>
    </row>
    <row r="491" spans="2:10" hidden="1" x14ac:dyDescent="0.25">
      <c r="B491" s="148" t="s">
        <v>523</v>
      </c>
      <c r="C491" s="148">
        <v>100</v>
      </c>
      <c r="D491" s="149">
        <v>20148</v>
      </c>
      <c r="E491" s="149">
        <v>3250</v>
      </c>
      <c r="G491" s="148">
        <v>5.5537190082644627E-2</v>
      </c>
      <c r="I491" s="148">
        <f t="shared" si="14"/>
        <v>1118.963305785124</v>
      </c>
      <c r="J491" s="148">
        <f t="shared" si="15"/>
        <v>180.49586776859505</v>
      </c>
    </row>
    <row r="492" spans="2:10" x14ac:dyDescent="0.25">
      <c r="B492" s="148" t="s">
        <v>524</v>
      </c>
      <c r="C492" s="148">
        <v>300</v>
      </c>
      <c r="D492" s="149">
        <v>3250</v>
      </c>
      <c r="E492" s="149">
        <v>3250</v>
      </c>
      <c r="G492" s="148">
        <v>6.1487603305785121E-2</v>
      </c>
      <c r="I492" s="148">
        <f t="shared" si="14"/>
        <v>199.83471074380165</v>
      </c>
      <c r="J492" s="148">
        <f t="shared" si="15"/>
        <v>199.83471074380165</v>
      </c>
    </row>
    <row r="493" spans="2:10" hidden="1" x14ac:dyDescent="0.25">
      <c r="B493" s="148" t="s">
        <v>525</v>
      </c>
      <c r="C493" s="148">
        <v>100</v>
      </c>
      <c r="D493" s="149">
        <v>4014</v>
      </c>
      <c r="E493" s="149">
        <v>3250</v>
      </c>
      <c r="G493" s="148">
        <v>5.9504132231404959E-2</v>
      </c>
      <c r="I493" s="148">
        <f t="shared" si="14"/>
        <v>238.8495867768595</v>
      </c>
      <c r="J493" s="148">
        <f t="shared" si="15"/>
        <v>193.38842975206612</v>
      </c>
    </row>
    <row r="494" spans="2:10" hidden="1" x14ac:dyDescent="0.25">
      <c r="B494" s="148" t="s">
        <v>526</v>
      </c>
      <c r="C494" s="148">
        <v>100</v>
      </c>
      <c r="D494" s="149">
        <v>8076</v>
      </c>
      <c r="E494" s="149">
        <v>3250</v>
      </c>
      <c r="G494" s="148">
        <v>6.1487603305785121E-2</v>
      </c>
      <c r="I494" s="148">
        <f t="shared" si="14"/>
        <v>496.57388429752064</v>
      </c>
      <c r="J494" s="148">
        <f t="shared" si="15"/>
        <v>199.83471074380165</v>
      </c>
    </row>
    <row r="495" spans="2:10" hidden="1" x14ac:dyDescent="0.25">
      <c r="B495" s="148" t="s">
        <v>527</v>
      </c>
      <c r="C495" s="148">
        <v>100</v>
      </c>
      <c r="D495" s="149">
        <v>9826</v>
      </c>
      <c r="E495" s="149">
        <v>3250</v>
      </c>
      <c r="G495" s="148">
        <v>5.9504132231404959E-2</v>
      </c>
      <c r="I495" s="148">
        <f t="shared" si="14"/>
        <v>584.68760330578516</v>
      </c>
      <c r="J495" s="148">
        <f t="shared" si="15"/>
        <v>193.38842975206612</v>
      </c>
    </row>
    <row r="496" spans="2:10" hidden="1" x14ac:dyDescent="0.25">
      <c r="B496" s="148" t="s">
        <v>528</v>
      </c>
      <c r="C496" s="148">
        <v>100</v>
      </c>
      <c r="D496" s="149">
        <v>13936</v>
      </c>
      <c r="E496" s="149">
        <v>3250</v>
      </c>
      <c r="G496" s="148">
        <v>6.1487603305785121E-2</v>
      </c>
      <c r="I496" s="148">
        <f t="shared" si="14"/>
        <v>856.89123966942145</v>
      </c>
      <c r="J496" s="148">
        <f t="shared" si="15"/>
        <v>199.83471074380165</v>
      </c>
    </row>
    <row r="497" spans="2:10" hidden="1" x14ac:dyDescent="0.25">
      <c r="B497" s="148" t="s">
        <v>529</v>
      </c>
      <c r="C497" s="148">
        <v>100</v>
      </c>
      <c r="D497" s="149">
        <v>9879</v>
      </c>
      <c r="E497" s="149">
        <v>3250</v>
      </c>
      <c r="G497" s="148">
        <v>6.1487603305785121E-2</v>
      </c>
      <c r="I497" s="148">
        <f t="shared" si="14"/>
        <v>607.4360330578512</v>
      </c>
      <c r="J497" s="148">
        <f t="shared" si="15"/>
        <v>199.83471074380165</v>
      </c>
    </row>
    <row r="498" spans="2:10" hidden="1" x14ac:dyDescent="0.25">
      <c r="B498" s="148" t="s">
        <v>530</v>
      </c>
      <c r="C498" s="148">
        <v>100</v>
      </c>
      <c r="D498" s="149">
        <v>5096</v>
      </c>
      <c r="E498" s="149">
        <v>3250</v>
      </c>
      <c r="G498" s="148">
        <v>5.9504132231404959E-2</v>
      </c>
      <c r="I498" s="148">
        <f t="shared" si="14"/>
        <v>303.23305785123966</v>
      </c>
      <c r="J498" s="148">
        <f t="shared" si="15"/>
        <v>193.38842975206612</v>
      </c>
    </row>
    <row r="499" spans="2:10" hidden="1" x14ac:dyDescent="0.25">
      <c r="B499" s="148" t="s">
        <v>531</v>
      </c>
      <c r="C499" s="148">
        <v>100</v>
      </c>
      <c r="D499" s="149">
        <v>10102</v>
      </c>
      <c r="E499" s="149">
        <v>3250</v>
      </c>
      <c r="G499" s="148">
        <v>6.1487603305785121E-2</v>
      </c>
      <c r="I499" s="148">
        <f t="shared" si="14"/>
        <v>621.14776859504127</v>
      </c>
      <c r="J499" s="148">
        <f t="shared" si="15"/>
        <v>199.83471074380165</v>
      </c>
    </row>
    <row r="500" spans="2:10" hidden="1" x14ac:dyDescent="0.25">
      <c r="B500" s="148" t="s">
        <v>532</v>
      </c>
      <c r="C500" s="148">
        <v>100</v>
      </c>
      <c r="D500" s="149">
        <v>5321</v>
      </c>
      <c r="E500" s="149">
        <v>3250</v>
      </c>
      <c r="G500" s="148">
        <v>5.9504132231404959E-2</v>
      </c>
      <c r="I500" s="148">
        <f t="shared" si="14"/>
        <v>316.62148760330581</v>
      </c>
      <c r="J500" s="148">
        <f t="shared" si="15"/>
        <v>193.38842975206612</v>
      </c>
    </row>
    <row r="501" spans="2:10" hidden="1" x14ac:dyDescent="0.25">
      <c r="B501" s="148" t="s">
        <v>533</v>
      </c>
      <c r="C501" s="148">
        <v>100</v>
      </c>
      <c r="D501" s="149">
        <v>8872</v>
      </c>
      <c r="E501" s="149">
        <v>3250</v>
      </c>
      <c r="G501" s="148">
        <v>6.1487603305785121E-2</v>
      </c>
      <c r="I501" s="148">
        <f t="shared" si="14"/>
        <v>545.51801652892561</v>
      </c>
      <c r="J501" s="148">
        <f t="shared" si="15"/>
        <v>199.83471074380165</v>
      </c>
    </row>
    <row r="502" spans="2:10" x14ac:dyDescent="0.25">
      <c r="B502" s="148" t="s">
        <v>534</v>
      </c>
      <c r="C502" s="148">
        <v>300</v>
      </c>
      <c r="D502" s="149">
        <v>3250</v>
      </c>
      <c r="E502" s="149">
        <v>3250</v>
      </c>
      <c r="G502" s="148">
        <v>6.1487603305785121E-2</v>
      </c>
      <c r="I502" s="148">
        <f t="shared" si="14"/>
        <v>199.83471074380165</v>
      </c>
      <c r="J502" s="148">
        <f t="shared" si="15"/>
        <v>199.83471074380165</v>
      </c>
    </row>
    <row r="503" spans="2:10" hidden="1" x14ac:dyDescent="0.25">
      <c r="B503" s="148" t="s">
        <v>535</v>
      </c>
      <c r="C503" s="148">
        <v>100</v>
      </c>
      <c r="D503" s="149">
        <v>9819</v>
      </c>
      <c r="E503" s="149">
        <v>3250</v>
      </c>
      <c r="G503" s="148">
        <v>5.5537190082644627E-2</v>
      </c>
      <c r="I503" s="148">
        <f t="shared" si="14"/>
        <v>545.31966942148756</v>
      </c>
      <c r="J503" s="148">
        <f t="shared" si="15"/>
        <v>180.49586776859505</v>
      </c>
    </row>
    <row r="504" spans="2:10" hidden="1" x14ac:dyDescent="0.25">
      <c r="B504" s="148" t="s">
        <v>536</v>
      </c>
      <c r="C504" s="148">
        <v>100</v>
      </c>
      <c r="D504" s="149">
        <v>6125</v>
      </c>
      <c r="E504" s="149">
        <v>3250</v>
      </c>
      <c r="G504" s="148">
        <v>6.1487603305785121E-2</v>
      </c>
      <c r="I504" s="148">
        <f t="shared" si="14"/>
        <v>376.61157024793386</v>
      </c>
      <c r="J504" s="148">
        <f t="shared" si="15"/>
        <v>199.83471074380165</v>
      </c>
    </row>
    <row r="505" spans="2:10" hidden="1" x14ac:dyDescent="0.25">
      <c r="B505" s="148" t="s">
        <v>537</v>
      </c>
      <c r="C505" s="148">
        <v>100</v>
      </c>
      <c r="D505" s="149">
        <v>30037</v>
      </c>
      <c r="E505" s="149">
        <v>3250</v>
      </c>
      <c r="G505" s="148">
        <v>5.9504132231404959E-2</v>
      </c>
      <c r="I505" s="148">
        <f t="shared" si="14"/>
        <v>1787.3256198347108</v>
      </c>
      <c r="J505" s="148">
        <f t="shared" si="15"/>
        <v>193.38842975206612</v>
      </c>
    </row>
    <row r="506" spans="2:10" hidden="1" x14ac:dyDescent="0.25">
      <c r="B506" s="148" t="s">
        <v>538</v>
      </c>
      <c r="C506" s="148">
        <v>100</v>
      </c>
      <c r="D506" s="149">
        <v>5426</v>
      </c>
      <c r="E506" s="149">
        <v>3250</v>
      </c>
      <c r="G506" s="148">
        <v>6.1487603305785121E-2</v>
      </c>
      <c r="I506" s="148">
        <f t="shared" si="14"/>
        <v>333.63173553719008</v>
      </c>
      <c r="J506" s="148">
        <f t="shared" si="15"/>
        <v>199.83471074380165</v>
      </c>
    </row>
    <row r="507" spans="2:10" hidden="1" x14ac:dyDescent="0.25">
      <c r="B507" s="148" t="s">
        <v>539</v>
      </c>
      <c r="C507" s="148">
        <v>100</v>
      </c>
      <c r="D507" s="149">
        <v>7903</v>
      </c>
      <c r="E507" s="149">
        <v>3250</v>
      </c>
      <c r="G507" s="148">
        <v>5.9504132231404959E-2</v>
      </c>
      <c r="I507" s="148">
        <f t="shared" si="14"/>
        <v>470.26115702479336</v>
      </c>
      <c r="J507" s="148">
        <f t="shared" si="15"/>
        <v>193.38842975206612</v>
      </c>
    </row>
    <row r="508" spans="2:10" hidden="1" x14ac:dyDescent="0.25">
      <c r="B508" s="148" t="s">
        <v>540</v>
      </c>
      <c r="C508" s="148">
        <v>100</v>
      </c>
      <c r="D508" s="149">
        <v>15202</v>
      </c>
      <c r="E508" s="149">
        <v>3250</v>
      </c>
      <c r="G508" s="148">
        <v>6.1487603305785121E-2</v>
      </c>
      <c r="I508" s="148">
        <f t="shared" si="14"/>
        <v>934.73454545454547</v>
      </c>
      <c r="J508" s="148">
        <f t="shared" si="15"/>
        <v>199.83471074380165</v>
      </c>
    </row>
    <row r="509" spans="2:10" hidden="1" x14ac:dyDescent="0.25">
      <c r="B509" s="148" t="s">
        <v>541</v>
      </c>
      <c r="C509" s="148">
        <v>100</v>
      </c>
      <c r="D509" s="149">
        <v>10086</v>
      </c>
      <c r="E509" s="149">
        <v>3250</v>
      </c>
      <c r="G509" s="148">
        <v>6.1487603305785121E-2</v>
      </c>
      <c r="I509" s="148">
        <f t="shared" si="14"/>
        <v>620.1639669421487</v>
      </c>
      <c r="J509" s="148">
        <f t="shared" si="15"/>
        <v>199.83471074380165</v>
      </c>
    </row>
    <row r="510" spans="2:10" hidden="1" x14ac:dyDescent="0.25">
      <c r="B510" s="148" t="s">
        <v>542</v>
      </c>
      <c r="C510" s="148">
        <v>100</v>
      </c>
      <c r="D510" s="149">
        <v>14999</v>
      </c>
      <c r="E510" s="149">
        <v>3250</v>
      </c>
      <c r="G510" s="148">
        <v>5.9504132231404959E-2</v>
      </c>
      <c r="I510" s="148">
        <f t="shared" si="14"/>
        <v>892.50247933884293</v>
      </c>
      <c r="J510" s="148">
        <f t="shared" si="15"/>
        <v>193.38842975206612</v>
      </c>
    </row>
    <row r="511" spans="2:10" hidden="1" x14ac:dyDescent="0.25">
      <c r="B511" s="148" t="s">
        <v>543</v>
      </c>
      <c r="C511" s="148">
        <v>100</v>
      </c>
      <c r="D511" s="149">
        <v>5545</v>
      </c>
      <c r="E511" s="149">
        <v>3250</v>
      </c>
      <c r="G511" s="148">
        <v>6.1487603305785121E-2</v>
      </c>
      <c r="I511" s="148">
        <f t="shared" si="14"/>
        <v>340.94876033057852</v>
      </c>
      <c r="J511" s="148">
        <f t="shared" si="15"/>
        <v>199.83471074380165</v>
      </c>
    </row>
    <row r="512" spans="2:10" hidden="1" x14ac:dyDescent="0.25">
      <c r="B512" s="148" t="s">
        <v>544</v>
      </c>
      <c r="C512" s="148">
        <v>100</v>
      </c>
      <c r="D512" s="149">
        <v>7269</v>
      </c>
      <c r="E512" s="149">
        <v>3250</v>
      </c>
      <c r="G512" s="148">
        <v>5.9504132231404959E-2</v>
      </c>
      <c r="I512" s="148">
        <f t="shared" si="14"/>
        <v>432.53553719008266</v>
      </c>
      <c r="J512" s="148">
        <f t="shared" si="15"/>
        <v>193.38842975206612</v>
      </c>
    </row>
    <row r="513" spans="2:10" x14ac:dyDescent="0.25">
      <c r="B513" s="148" t="s">
        <v>545</v>
      </c>
      <c r="C513" s="148">
        <v>300</v>
      </c>
      <c r="D513" s="149">
        <v>3250</v>
      </c>
      <c r="E513" s="149">
        <v>3250</v>
      </c>
      <c r="G513" s="148">
        <v>6.1487603305785121E-2</v>
      </c>
      <c r="I513" s="148">
        <f t="shared" si="14"/>
        <v>199.83471074380165</v>
      </c>
      <c r="J513" s="148">
        <f t="shared" si="15"/>
        <v>199.83471074380165</v>
      </c>
    </row>
    <row r="514" spans="2:10" x14ac:dyDescent="0.25">
      <c r="B514" s="148" t="s">
        <v>546</v>
      </c>
      <c r="C514" s="148">
        <v>300</v>
      </c>
      <c r="D514" s="149">
        <v>3250</v>
      </c>
      <c r="E514" s="149">
        <v>3250</v>
      </c>
      <c r="G514" s="148">
        <v>6.1487603305785121E-2</v>
      </c>
      <c r="I514" s="148">
        <f t="shared" si="14"/>
        <v>199.83471074380165</v>
      </c>
      <c r="J514" s="148">
        <f t="shared" si="15"/>
        <v>199.83471074380165</v>
      </c>
    </row>
    <row r="515" spans="2:10" hidden="1" x14ac:dyDescent="0.25">
      <c r="B515" s="148" t="s">
        <v>547</v>
      </c>
      <c r="C515" s="148">
        <v>200</v>
      </c>
      <c r="D515" s="149">
        <v>3250</v>
      </c>
      <c r="E515" s="149">
        <v>3250</v>
      </c>
      <c r="G515" s="148">
        <v>5.752066115702479E-2</v>
      </c>
      <c r="I515" s="148">
        <f t="shared" si="14"/>
        <v>186.94214876033055</v>
      </c>
      <c r="J515" s="148">
        <f t="shared" si="15"/>
        <v>186.94214876033055</v>
      </c>
    </row>
    <row r="516" spans="2:10" hidden="1" x14ac:dyDescent="0.25">
      <c r="B516" s="148" t="s">
        <v>548</v>
      </c>
      <c r="C516" s="148">
        <v>200</v>
      </c>
      <c r="D516" s="149">
        <v>3250</v>
      </c>
      <c r="E516" s="149">
        <v>3250</v>
      </c>
      <c r="G516" s="148">
        <v>6.1487603305785121E-2</v>
      </c>
      <c r="I516" s="148">
        <f t="shared" si="14"/>
        <v>199.83471074380165</v>
      </c>
      <c r="J516" s="148">
        <f t="shared" si="15"/>
        <v>199.83471074380165</v>
      </c>
    </row>
    <row r="517" spans="2:10" hidden="1" x14ac:dyDescent="0.25">
      <c r="B517" s="148" t="s">
        <v>549</v>
      </c>
      <c r="C517" s="148">
        <v>100</v>
      </c>
      <c r="D517" s="149">
        <v>5052</v>
      </c>
      <c r="E517" s="149">
        <v>3250</v>
      </c>
      <c r="G517" s="148">
        <v>5.9504132231404959E-2</v>
      </c>
      <c r="I517" s="148">
        <f t="shared" si="14"/>
        <v>300.61487603305784</v>
      </c>
      <c r="J517" s="148">
        <f t="shared" si="15"/>
        <v>193.38842975206612</v>
      </c>
    </row>
    <row r="518" spans="2:10" hidden="1" x14ac:dyDescent="0.25">
      <c r="B518" s="148" t="s">
        <v>550</v>
      </c>
      <c r="C518" s="148">
        <v>100</v>
      </c>
      <c r="D518" s="149">
        <v>6871</v>
      </c>
      <c r="E518" s="149">
        <v>3250</v>
      </c>
      <c r="G518" s="148">
        <v>6.1487603305785121E-2</v>
      </c>
      <c r="I518" s="148">
        <f t="shared" si="14"/>
        <v>422.48132231404958</v>
      </c>
      <c r="J518" s="148">
        <f t="shared" si="15"/>
        <v>199.83471074380165</v>
      </c>
    </row>
    <row r="519" spans="2:10" hidden="1" x14ac:dyDescent="0.25">
      <c r="B519" s="148" t="s">
        <v>551</v>
      </c>
      <c r="C519" s="148">
        <v>100</v>
      </c>
      <c r="D519" s="149">
        <v>11048</v>
      </c>
      <c r="E519" s="149">
        <v>3250</v>
      </c>
      <c r="G519" s="148">
        <v>5.9504132231404959E-2</v>
      </c>
      <c r="I519" s="148">
        <f t="shared" si="14"/>
        <v>657.40165289256197</v>
      </c>
      <c r="J519" s="148">
        <f t="shared" si="15"/>
        <v>193.38842975206612</v>
      </c>
    </row>
    <row r="520" spans="2:10" hidden="1" x14ac:dyDescent="0.25">
      <c r="B520" s="148" t="s">
        <v>552</v>
      </c>
      <c r="C520" s="148">
        <v>100</v>
      </c>
      <c r="D520" s="149">
        <v>12592</v>
      </c>
      <c r="E520" s="149">
        <v>3250</v>
      </c>
      <c r="G520" s="148">
        <v>6.1487603305785121E-2</v>
      </c>
      <c r="I520" s="148">
        <f t="shared" ref="I520:I583" si="16">D520*G520</f>
        <v>774.25190082644622</v>
      </c>
      <c r="J520" s="148">
        <f t="shared" ref="J520:J583" si="17">E520*G520</f>
        <v>199.83471074380165</v>
      </c>
    </row>
    <row r="521" spans="2:10" hidden="1" x14ac:dyDescent="0.25">
      <c r="B521" s="148" t="s">
        <v>553</v>
      </c>
      <c r="C521" s="148">
        <v>100</v>
      </c>
      <c r="D521" s="149">
        <v>9707</v>
      </c>
      <c r="E521" s="149">
        <v>3250</v>
      </c>
      <c r="G521" s="148">
        <v>6.1487603305785121E-2</v>
      </c>
      <c r="I521" s="148">
        <f t="shared" si="16"/>
        <v>596.8601652892562</v>
      </c>
      <c r="J521" s="148">
        <f t="shared" si="17"/>
        <v>199.83471074380165</v>
      </c>
    </row>
    <row r="522" spans="2:10" hidden="1" x14ac:dyDescent="0.25">
      <c r="B522" s="148" t="s">
        <v>554</v>
      </c>
      <c r="C522" s="148">
        <v>100</v>
      </c>
      <c r="D522" s="149">
        <v>5409</v>
      </c>
      <c r="E522" s="149">
        <v>3250</v>
      </c>
      <c r="G522" s="148">
        <v>5.9504132231404959E-2</v>
      </c>
      <c r="I522" s="148">
        <f t="shared" si="16"/>
        <v>321.8578512396694</v>
      </c>
      <c r="J522" s="148">
        <f t="shared" si="17"/>
        <v>193.38842975206612</v>
      </c>
    </row>
    <row r="523" spans="2:10" hidden="1" x14ac:dyDescent="0.25">
      <c r="B523" s="148" t="s">
        <v>555</v>
      </c>
      <c r="C523" s="148">
        <v>100</v>
      </c>
      <c r="D523" s="149">
        <v>4860</v>
      </c>
      <c r="E523" s="149">
        <v>3250</v>
      </c>
      <c r="G523" s="148">
        <v>6.1487603305785121E-2</v>
      </c>
      <c r="I523" s="148">
        <f t="shared" si="16"/>
        <v>298.8297520661157</v>
      </c>
      <c r="J523" s="148">
        <f t="shared" si="17"/>
        <v>199.83471074380165</v>
      </c>
    </row>
    <row r="524" spans="2:10" x14ac:dyDescent="0.25">
      <c r="B524" s="148" t="s">
        <v>556</v>
      </c>
      <c r="C524" s="148">
        <v>300</v>
      </c>
      <c r="D524" s="149">
        <v>3250</v>
      </c>
      <c r="E524" s="149">
        <v>3250</v>
      </c>
      <c r="G524" s="148">
        <v>5.9504132231404959E-2</v>
      </c>
      <c r="I524" s="148">
        <f t="shared" si="16"/>
        <v>193.38842975206612</v>
      </c>
      <c r="J524" s="148">
        <f t="shared" si="17"/>
        <v>193.38842975206612</v>
      </c>
    </row>
    <row r="525" spans="2:10" hidden="1" x14ac:dyDescent="0.25">
      <c r="B525" s="148" t="s">
        <v>557</v>
      </c>
      <c r="C525" s="148">
        <v>100</v>
      </c>
      <c r="D525" s="149">
        <v>19949</v>
      </c>
      <c r="E525" s="149">
        <v>3250</v>
      </c>
      <c r="G525" s="148">
        <v>6.1487603305785121E-2</v>
      </c>
      <c r="I525" s="148">
        <f t="shared" si="16"/>
        <v>1226.6161983471075</v>
      </c>
      <c r="J525" s="148">
        <f t="shared" si="17"/>
        <v>199.83471074380165</v>
      </c>
    </row>
    <row r="526" spans="2:10" hidden="1" x14ac:dyDescent="0.25">
      <c r="B526" s="148" t="s">
        <v>558</v>
      </c>
      <c r="C526" s="148">
        <v>100</v>
      </c>
      <c r="D526" s="149">
        <v>20927</v>
      </c>
      <c r="E526" s="149">
        <v>3250</v>
      </c>
      <c r="G526" s="148">
        <v>6.1487603305785121E-2</v>
      </c>
      <c r="I526" s="148">
        <f t="shared" si="16"/>
        <v>1286.7510743801652</v>
      </c>
      <c r="J526" s="148">
        <f t="shared" si="17"/>
        <v>199.83471074380165</v>
      </c>
    </row>
    <row r="527" spans="2:10" x14ac:dyDescent="0.25">
      <c r="B527" s="148" t="s">
        <v>559</v>
      </c>
      <c r="C527" s="148">
        <v>300</v>
      </c>
      <c r="D527" s="149">
        <v>3250</v>
      </c>
      <c r="E527" s="149">
        <v>3250</v>
      </c>
      <c r="G527" s="148">
        <v>5.5537190082644627E-2</v>
      </c>
      <c r="I527" s="148">
        <f t="shared" si="16"/>
        <v>180.49586776859505</v>
      </c>
      <c r="J527" s="148">
        <f t="shared" si="17"/>
        <v>180.49586776859505</v>
      </c>
    </row>
    <row r="528" spans="2:10" x14ac:dyDescent="0.25">
      <c r="B528" s="148" t="s">
        <v>560</v>
      </c>
      <c r="C528" s="148">
        <v>300</v>
      </c>
      <c r="D528" s="149">
        <v>3250</v>
      </c>
      <c r="E528" s="149">
        <v>3250</v>
      </c>
      <c r="G528" s="148">
        <v>6.1487603305785121E-2</v>
      </c>
      <c r="I528" s="148">
        <f t="shared" si="16"/>
        <v>199.83471074380165</v>
      </c>
      <c r="J528" s="148">
        <f t="shared" si="17"/>
        <v>199.83471074380165</v>
      </c>
    </row>
    <row r="529" spans="2:10" hidden="1" x14ac:dyDescent="0.25">
      <c r="B529" s="148" t="s">
        <v>561</v>
      </c>
      <c r="C529" s="148">
        <v>100</v>
      </c>
      <c r="D529" s="149">
        <v>8969</v>
      </c>
      <c r="E529" s="149">
        <v>3250</v>
      </c>
      <c r="G529" s="148">
        <v>5.9504132231404959E-2</v>
      </c>
      <c r="I529" s="148">
        <f t="shared" si="16"/>
        <v>533.69256198347102</v>
      </c>
      <c r="J529" s="148">
        <f t="shared" si="17"/>
        <v>193.38842975206612</v>
      </c>
    </row>
    <row r="530" spans="2:10" hidden="1" x14ac:dyDescent="0.25">
      <c r="B530" s="148" t="s">
        <v>562</v>
      </c>
      <c r="C530" s="148">
        <v>100</v>
      </c>
      <c r="D530" s="149">
        <v>6952</v>
      </c>
      <c r="E530" s="149">
        <v>3250</v>
      </c>
      <c r="G530" s="148">
        <v>6.1487603305785121E-2</v>
      </c>
      <c r="I530" s="148">
        <f t="shared" si="16"/>
        <v>427.46181818181816</v>
      </c>
      <c r="J530" s="148">
        <f t="shared" si="17"/>
        <v>199.83471074380165</v>
      </c>
    </row>
    <row r="531" spans="2:10" hidden="1" x14ac:dyDescent="0.25">
      <c r="B531" s="148" t="s">
        <v>563</v>
      </c>
      <c r="C531" s="148">
        <v>100</v>
      </c>
      <c r="D531" s="149">
        <v>8444</v>
      </c>
      <c r="E531" s="149">
        <v>3250</v>
      </c>
      <c r="G531" s="148">
        <v>5.9504132231404959E-2</v>
      </c>
      <c r="I531" s="148">
        <f t="shared" si="16"/>
        <v>502.45289256198345</v>
      </c>
      <c r="J531" s="148">
        <f t="shared" si="17"/>
        <v>193.38842975206612</v>
      </c>
    </row>
    <row r="532" spans="2:10" hidden="1" x14ac:dyDescent="0.25">
      <c r="B532" s="148" t="s">
        <v>564</v>
      </c>
      <c r="C532" s="148">
        <v>100</v>
      </c>
      <c r="D532" s="149">
        <v>12446</v>
      </c>
      <c r="E532" s="149">
        <v>3250</v>
      </c>
      <c r="G532" s="148">
        <v>6.1487603305785121E-2</v>
      </c>
      <c r="I532" s="148">
        <f t="shared" si="16"/>
        <v>765.27471074380162</v>
      </c>
      <c r="J532" s="148">
        <f t="shared" si="17"/>
        <v>199.83471074380165</v>
      </c>
    </row>
    <row r="533" spans="2:10" hidden="1" x14ac:dyDescent="0.25">
      <c r="B533" s="148" t="s">
        <v>565</v>
      </c>
      <c r="C533" s="148">
        <v>100</v>
      </c>
      <c r="D533" s="149">
        <v>9056</v>
      </c>
      <c r="E533" s="149">
        <v>3250</v>
      </c>
      <c r="G533" s="148">
        <v>6.1487603305785121E-2</v>
      </c>
      <c r="I533" s="148">
        <f t="shared" si="16"/>
        <v>556.83173553719007</v>
      </c>
      <c r="J533" s="148">
        <f t="shared" si="17"/>
        <v>199.83471074380165</v>
      </c>
    </row>
    <row r="534" spans="2:10" hidden="1" x14ac:dyDescent="0.25">
      <c r="B534" s="148" t="s">
        <v>566</v>
      </c>
      <c r="C534" s="148">
        <v>100</v>
      </c>
      <c r="D534" s="149">
        <v>12963</v>
      </c>
      <c r="E534" s="149">
        <v>3250</v>
      </c>
      <c r="G534" s="148">
        <v>5.9504132231404959E-2</v>
      </c>
      <c r="I534" s="148">
        <f t="shared" si="16"/>
        <v>771.35206611570243</v>
      </c>
      <c r="J534" s="148">
        <f t="shared" si="17"/>
        <v>193.38842975206612</v>
      </c>
    </row>
    <row r="535" spans="2:10" hidden="1" x14ac:dyDescent="0.25">
      <c r="B535" s="148" t="s">
        <v>567</v>
      </c>
      <c r="C535" s="148">
        <v>100</v>
      </c>
      <c r="D535" s="149">
        <v>8070</v>
      </c>
      <c r="E535" s="149">
        <v>3250</v>
      </c>
      <c r="G535" s="148">
        <v>6.1487603305785121E-2</v>
      </c>
      <c r="I535" s="148">
        <f t="shared" si="16"/>
        <v>496.20495867768591</v>
      </c>
      <c r="J535" s="148">
        <f t="shared" si="17"/>
        <v>199.83471074380165</v>
      </c>
    </row>
    <row r="536" spans="2:10" hidden="1" x14ac:dyDescent="0.25">
      <c r="B536" s="148" t="s">
        <v>568</v>
      </c>
      <c r="C536" s="148">
        <v>100</v>
      </c>
      <c r="D536" s="149">
        <v>8786</v>
      </c>
      <c r="E536" s="149">
        <v>3250</v>
      </c>
      <c r="G536" s="148">
        <v>5.9504132231404959E-2</v>
      </c>
      <c r="I536" s="148">
        <f t="shared" si="16"/>
        <v>522.80330578512394</v>
      </c>
      <c r="J536" s="148">
        <f t="shared" si="17"/>
        <v>193.38842975206612</v>
      </c>
    </row>
    <row r="537" spans="2:10" x14ac:dyDescent="0.25">
      <c r="B537" s="148" t="s">
        <v>569</v>
      </c>
      <c r="C537" s="148">
        <v>300</v>
      </c>
      <c r="D537" s="149">
        <v>3250</v>
      </c>
      <c r="E537" s="149">
        <v>3250</v>
      </c>
      <c r="G537" s="148">
        <v>6.1487603305785121E-2</v>
      </c>
      <c r="I537" s="148">
        <f t="shared" si="16"/>
        <v>199.83471074380165</v>
      </c>
      <c r="J537" s="148">
        <f t="shared" si="17"/>
        <v>199.83471074380165</v>
      </c>
    </row>
    <row r="538" spans="2:10" x14ac:dyDescent="0.25">
      <c r="B538" s="148" t="s">
        <v>570</v>
      </c>
      <c r="C538" s="148">
        <v>300</v>
      </c>
      <c r="D538" s="149">
        <v>3250</v>
      </c>
      <c r="E538" s="149">
        <v>3250</v>
      </c>
      <c r="G538" s="148">
        <v>6.1487603305785121E-2</v>
      </c>
      <c r="I538" s="148">
        <f t="shared" si="16"/>
        <v>199.83471074380165</v>
      </c>
      <c r="J538" s="148">
        <f t="shared" si="17"/>
        <v>199.83471074380165</v>
      </c>
    </row>
    <row r="539" spans="2:10" hidden="1" x14ac:dyDescent="0.25">
      <c r="B539" s="148" t="s">
        <v>571</v>
      </c>
      <c r="C539" s="148">
        <v>100</v>
      </c>
      <c r="D539" s="149">
        <v>4664</v>
      </c>
      <c r="E539" s="149">
        <v>3250</v>
      </c>
      <c r="G539" s="148">
        <v>5.5537190082644627E-2</v>
      </c>
      <c r="I539" s="148">
        <f t="shared" si="16"/>
        <v>259.02545454545452</v>
      </c>
      <c r="J539" s="148">
        <f t="shared" si="17"/>
        <v>180.49586776859505</v>
      </c>
    </row>
    <row r="540" spans="2:10" hidden="1" x14ac:dyDescent="0.25">
      <c r="B540" s="148" t="s">
        <v>572</v>
      </c>
      <c r="C540" s="148">
        <v>100</v>
      </c>
      <c r="D540" s="149">
        <v>11770</v>
      </c>
      <c r="E540" s="149">
        <v>3250</v>
      </c>
      <c r="G540" s="148">
        <v>6.1487603305785121E-2</v>
      </c>
      <c r="I540" s="148">
        <f t="shared" si="16"/>
        <v>723.70909090909083</v>
      </c>
      <c r="J540" s="148">
        <f t="shared" si="17"/>
        <v>199.83471074380165</v>
      </c>
    </row>
    <row r="541" spans="2:10" hidden="1" x14ac:dyDescent="0.25">
      <c r="B541" s="148" t="s">
        <v>573</v>
      </c>
      <c r="C541" s="148">
        <v>100</v>
      </c>
      <c r="D541" s="149">
        <v>7222</v>
      </c>
      <c r="E541" s="149">
        <v>3250</v>
      </c>
      <c r="G541" s="148">
        <v>5.9504132231404959E-2</v>
      </c>
      <c r="I541" s="148">
        <f t="shared" si="16"/>
        <v>429.73884297520664</v>
      </c>
      <c r="J541" s="148">
        <f t="shared" si="17"/>
        <v>193.38842975206612</v>
      </c>
    </row>
    <row r="542" spans="2:10" hidden="1" x14ac:dyDescent="0.25">
      <c r="B542" s="148" t="s">
        <v>574</v>
      </c>
      <c r="C542" s="148">
        <v>100</v>
      </c>
      <c r="D542" s="149">
        <v>8118</v>
      </c>
      <c r="E542" s="149">
        <v>3250</v>
      </c>
      <c r="G542" s="148">
        <v>6.1487603305785121E-2</v>
      </c>
      <c r="I542" s="148">
        <f t="shared" si="16"/>
        <v>499.15636363636361</v>
      </c>
      <c r="J542" s="148">
        <f t="shared" si="17"/>
        <v>199.83471074380165</v>
      </c>
    </row>
    <row r="543" spans="2:10" hidden="1" x14ac:dyDescent="0.25">
      <c r="B543" s="148" t="s">
        <v>575</v>
      </c>
      <c r="C543" s="148">
        <v>100</v>
      </c>
      <c r="D543" s="149">
        <v>13923</v>
      </c>
      <c r="E543" s="149">
        <v>3250</v>
      </c>
      <c r="G543" s="148">
        <v>5.9504132231404959E-2</v>
      </c>
      <c r="I543" s="148">
        <f t="shared" si="16"/>
        <v>828.47603305785128</v>
      </c>
      <c r="J543" s="148">
        <f t="shared" si="17"/>
        <v>193.38842975206612</v>
      </c>
    </row>
    <row r="544" spans="2:10" hidden="1" x14ac:dyDescent="0.25">
      <c r="B544" s="148" t="s">
        <v>576</v>
      </c>
      <c r="C544" s="148">
        <v>100</v>
      </c>
      <c r="D544" s="149">
        <v>16000</v>
      </c>
      <c r="E544" s="149">
        <v>3250</v>
      </c>
      <c r="G544" s="148">
        <v>6.1487603305785121E-2</v>
      </c>
      <c r="I544" s="148">
        <f t="shared" si="16"/>
        <v>983.80165289256195</v>
      </c>
      <c r="J544" s="148">
        <f t="shared" si="17"/>
        <v>199.83471074380165</v>
      </c>
    </row>
    <row r="545" spans="2:10" hidden="1" x14ac:dyDescent="0.25">
      <c r="B545" s="148" t="s">
        <v>577</v>
      </c>
      <c r="C545" s="148">
        <v>100</v>
      </c>
      <c r="D545" s="149">
        <v>10378</v>
      </c>
      <c r="E545" s="149">
        <v>3250</v>
      </c>
      <c r="G545" s="148">
        <v>6.1487603305785121E-2</v>
      </c>
      <c r="I545" s="148">
        <f t="shared" si="16"/>
        <v>638.11834710743801</v>
      </c>
      <c r="J545" s="148">
        <f t="shared" si="17"/>
        <v>199.83471074380165</v>
      </c>
    </row>
    <row r="546" spans="2:10" hidden="1" x14ac:dyDescent="0.25">
      <c r="B546" s="148" t="s">
        <v>578</v>
      </c>
      <c r="C546" s="148">
        <v>100</v>
      </c>
      <c r="D546" s="149">
        <v>7856</v>
      </c>
      <c r="E546" s="149">
        <v>3250</v>
      </c>
      <c r="G546" s="148">
        <v>5.9504132231404959E-2</v>
      </c>
      <c r="I546" s="148">
        <f t="shared" si="16"/>
        <v>467.46446280991734</v>
      </c>
      <c r="J546" s="148">
        <f t="shared" si="17"/>
        <v>193.38842975206612</v>
      </c>
    </row>
    <row r="547" spans="2:10" hidden="1" x14ac:dyDescent="0.25">
      <c r="B547" s="148" t="s">
        <v>579</v>
      </c>
      <c r="C547" s="148">
        <v>100</v>
      </c>
      <c r="D547" s="149">
        <v>6210</v>
      </c>
      <c r="E547" s="149">
        <v>3250</v>
      </c>
      <c r="G547" s="148">
        <v>6.1487603305785121E-2</v>
      </c>
      <c r="I547" s="148">
        <f t="shared" si="16"/>
        <v>381.83801652892561</v>
      </c>
      <c r="J547" s="148">
        <f t="shared" si="17"/>
        <v>199.83471074380165</v>
      </c>
    </row>
    <row r="548" spans="2:10" x14ac:dyDescent="0.25">
      <c r="B548" s="148" t="s">
        <v>580</v>
      </c>
      <c r="C548" s="148">
        <v>300</v>
      </c>
      <c r="D548" s="149">
        <v>3250</v>
      </c>
      <c r="E548" s="149">
        <v>3250</v>
      </c>
      <c r="G548" s="148">
        <v>5.9504132231404959E-2</v>
      </c>
      <c r="I548" s="148">
        <f t="shared" si="16"/>
        <v>193.38842975206612</v>
      </c>
      <c r="J548" s="148">
        <f t="shared" si="17"/>
        <v>193.38842975206612</v>
      </c>
    </row>
    <row r="549" spans="2:10" hidden="1" x14ac:dyDescent="0.25">
      <c r="B549" s="148" t="s">
        <v>581</v>
      </c>
      <c r="C549" s="148">
        <v>100</v>
      </c>
      <c r="D549" s="149">
        <v>10746</v>
      </c>
      <c r="E549" s="149">
        <v>3250</v>
      </c>
      <c r="G549" s="148">
        <v>6.1487603305785121E-2</v>
      </c>
      <c r="I549" s="148">
        <f t="shared" si="16"/>
        <v>660.74578512396693</v>
      </c>
      <c r="J549" s="148">
        <f t="shared" si="17"/>
        <v>199.83471074380165</v>
      </c>
    </row>
    <row r="550" spans="2:10" hidden="1" x14ac:dyDescent="0.25">
      <c r="B550" s="148" t="s">
        <v>582</v>
      </c>
      <c r="C550" s="148">
        <v>100</v>
      </c>
      <c r="D550" s="149">
        <v>8906</v>
      </c>
      <c r="E550" s="149">
        <v>3250</v>
      </c>
      <c r="G550" s="148">
        <v>6.1487603305785121E-2</v>
      </c>
      <c r="I550" s="148">
        <f t="shared" si="16"/>
        <v>547.60859504132225</v>
      </c>
      <c r="J550" s="148">
        <f t="shared" si="17"/>
        <v>199.83471074380165</v>
      </c>
    </row>
    <row r="551" spans="2:10" hidden="1" x14ac:dyDescent="0.25">
      <c r="B551" s="148" t="s">
        <v>583</v>
      </c>
      <c r="C551" s="148">
        <v>100</v>
      </c>
      <c r="D551" s="149">
        <v>8113</v>
      </c>
      <c r="E551" s="149">
        <v>3250</v>
      </c>
      <c r="G551" s="148">
        <v>5.5537190082644627E-2</v>
      </c>
      <c r="I551" s="148">
        <f t="shared" si="16"/>
        <v>450.57322314049588</v>
      </c>
      <c r="J551" s="148">
        <f t="shared" si="17"/>
        <v>180.49586776859505</v>
      </c>
    </row>
    <row r="552" spans="2:10" hidden="1" x14ac:dyDescent="0.25">
      <c r="B552" s="148" t="s">
        <v>584</v>
      </c>
      <c r="C552" s="148">
        <v>100</v>
      </c>
      <c r="D552" s="149">
        <v>15812</v>
      </c>
      <c r="E552" s="149">
        <v>3250</v>
      </c>
      <c r="G552" s="148">
        <v>6.1487603305785121E-2</v>
      </c>
      <c r="I552" s="148">
        <f t="shared" si="16"/>
        <v>972.24198347107438</v>
      </c>
      <c r="J552" s="148">
        <f t="shared" si="17"/>
        <v>199.83471074380165</v>
      </c>
    </row>
    <row r="553" spans="2:10" hidden="1" x14ac:dyDescent="0.25">
      <c r="B553" s="148" t="s">
        <v>585</v>
      </c>
      <c r="C553" s="148">
        <v>100</v>
      </c>
      <c r="D553" s="149">
        <v>9987</v>
      </c>
      <c r="E553" s="149">
        <v>3250</v>
      </c>
      <c r="G553" s="148">
        <v>5.9504132231404959E-2</v>
      </c>
      <c r="I553" s="148">
        <f t="shared" si="16"/>
        <v>594.26776859504128</v>
      </c>
      <c r="J553" s="148">
        <f t="shared" si="17"/>
        <v>193.38842975206612</v>
      </c>
    </row>
    <row r="554" spans="2:10" hidden="1" x14ac:dyDescent="0.25">
      <c r="B554" s="148" t="s">
        <v>586</v>
      </c>
      <c r="C554" s="148">
        <v>100</v>
      </c>
      <c r="D554" s="149">
        <v>14124</v>
      </c>
      <c r="E554" s="149">
        <v>3250</v>
      </c>
      <c r="G554" s="148">
        <v>6.1487603305785121E-2</v>
      </c>
      <c r="I554" s="148">
        <f t="shared" si="16"/>
        <v>868.45090909090902</v>
      </c>
      <c r="J554" s="148">
        <f t="shared" si="17"/>
        <v>199.83471074380165</v>
      </c>
    </row>
    <row r="555" spans="2:10" hidden="1" x14ac:dyDescent="0.25">
      <c r="B555" s="148" t="s">
        <v>587</v>
      </c>
      <c r="C555" s="148">
        <v>100</v>
      </c>
      <c r="D555" s="149">
        <v>9415</v>
      </c>
      <c r="E555" s="149">
        <v>3250</v>
      </c>
      <c r="G555" s="148">
        <v>5.9504132231404959E-2</v>
      </c>
      <c r="I555" s="148">
        <f t="shared" si="16"/>
        <v>560.23140495867767</v>
      </c>
      <c r="J555" s="148">
        <f t="shared" si="17"/>
        <v>193.38842975206612</v>
      </c>
    </row>
    <row r="556" spans="2:10" hidden="1" x14ac:dyDescent="0.25">
      <c r="B556" s="148" t="s">
        <v>588</v>
      </c>
      <c r="C556" s="148">
        <v>100</v>
      </c>
      <c r="D556" s="149">
        <v>11921</v>
      </c>
      <c r="E556" s="149">
        <v>3250</v>
      </c>
      <c r="G556" s="148">
        <v>6.1487603305785121E-2</v>
      </c>
      <c r="I556" s="148">
        <f t="shared" si="16"/>
        <v>732.99371900826441</v>
      </c>
      <c r="J556" s="148">
        <f t="shared" si="17"/>
        <v>199.83471074380165</v>
      </c>
    </row>
    <row r="557" spans="2:10" hidden="1" x14ac:dyDescent="0.25">
      <c r="B557" s="148" t="s">
        <v>589</v>
      </c>
      <c r="C557" s="148">
        <v>100</v>
      </c>
      <c r="D557" s="149">
        <v>12374</v>
      </c>
      <c r="E557" s="149">
        <v>3250</v>
      </c>
      <c r="G557" s="148">
        <v>6.1487603305785121E-2</v>
      </c>
      <c r="I557" s="148">
        <f t="shared" si="16"/>
        <v>760.84760330578513</v>
      </c>
      <c r="J557" s="148">
        <f t="shared" si="17"/>
        <v>199.83471074380165</v>
      </c>
    </row>
    <row r="558" spans="2:10" hidden="1" x14ac:dyDescent="0.25">
      <c r="B558" s="148" t="s">
        <v>590</v>
      </c>
      <c r="C558" s="148">
        <v>100</v>
      </c>
      <c r="D558" s="149">
        <v>15805</v>
      </c>
      <c r="E558" s="149">
        <v>3250</v>
      </c>
      <c r="G558" s="148">
        <v>5.9504132231404959E-2</v>
      </c>
      <c r="I558" s="148">
        <f t="shared" si="16"/>
        <v>940.46280991735534</v>
      </c>
      <c r="J558" s="148">
        <f t="shared" si="17"/>
        <v>193.38842975206612</v>
      </c>
    </row>
    <row r="559" spans="2:10" hidden="1" x14ac:dyDescent="0.25">
      <c r="B559" s="148" t="s">
        <v>591</v>
      </c>
      <c r="C559" s="148">
        <v>100</v>
      </c>
      <c r="D559" s="149">
        <v>5110</v>
      </c>
      <c r="E559" s="149">
        <v>3250</v>
      </c>
      <c r="G559" s="148">
        <v>6.1487603305785121E-2</v>
      </c>
      <c r="I559" s="148">
        <f t="shared" si="16"/>
        <v>314.20165289256198</v>
      </c>
      <c r="J559" s="148">
        <f t="shared" si="17"/>
        <v>199.83471074380165</v>
      </c>
    </row>
    <row r="560" spans="2:10" hidden="1" x14ac:dyDescent="0.25">
      <c r="B560" s="148" t="s">
        <v>592</v>
      </c>
      <c r="C560" s="148">
        <v>100</v>
      </c>
      <c r="D560" s="149">
        <v>7342</v>
      </c>
      <c r="E560" s="149">
        <v>3250</v>
      </c>
      <c r="G560" s="148">
        <v>5.9504132231404959E-2</v>
      </c>
      <c r="I560" s="148">
        <f t="shared" si="16"/>
        <v>436.87933884297519</v>
      </c>
      <c r="J560" s="148">
        <f t="shared" si="17"/>
        <v>193.38842975206612</v>
      </c>
    </row>
    <row r="561" spans="2:10" x14ac:dyDescent="0.25">
      <c r="B561" s="148" t="s">
        <v>593</v>
      </c>
      <c r="C561" s="148">
        <v>300</v>
      </c>
      <c r="D561" s="149">
        <v>3578</v>
      </c>
      <c r="E561" s="149">
        <v>3250</v>
      </c>
      <c r="G561" s="148">
        <v>6.1487603305785121E-2</v>
      </c>
      <c r="I561" s="148">
        <f t="shared" si="16"/>
        <v>220.00264462809918</v>
      </c>
      <c r="J561" s="148">
        <f t="shared" si="17"/>
        <v>199.83471074380165</v>
      </c>
    </row>
    <row r="562" spans="2:10" x14ac:dyDescent="0.25">
      <c r="B562" s="148" t="s">
        <v>594</v>
      </c>
      <c r="C562" s="148">
        <v>300</v>
      </c>
      <c r="D562" s="149">
        <v>3250</v>
      </c>
      <c r="E562" s="149">
        <v>3250</v>
      </c>
      <c r="G562" s="148">
        <v>6.1487603305785121E-2</v>
      </c>
      <c r="I562" s="148">
        <f t="shared" si="16"/>
        <v>199.83471074380165</v>
      </c>
      <c r="J562" s="148">
        <f t="shared" si="17"/>
        <v>199.83471074380165</v>
      </c>
    </row>
    <row r="563" spans="2:10" hidden="1" x14ac:dyDescent="0.25">
      <c r="B563" s="148" t="s">
        <v>595</v>
      </c>
      <c r="C563" s="148">
        <v>100</v>
      </c>
      <c r="D563" s="149">
        <v>13987</v>
      </c>
      <c r="E563" s="149">
        <v>3250</v>
      </c>
      <c r="G563" s="148">
        <v>5.752066115702479E-2</v>
      </c>
      <c r="I563" s="148">
        <f t="shared" si="16"/>
        <v>804.54148760330577</v>
      </c>
      <c r="J563" s="148">
        <f t="shared" si="17"/>
        <v>186.94214876033055</v>
      </c>
    </row>
    <row r="564" spans="2:10" x14ac:dyDescent="0.25">
      <c r="B564" s="148" t="s">
        <v>596</v>
      </c>
      <c r="C564" s="148">
        <v>300</v>
      </c>
      <c r="D564" s="149">
        <v>3250</v>
      </c>
      <c r="E564" s="149">
        <v>3250</v>
      </c>
      <c r="G564" s="148">
        <v>6.1487603305785121E-2</v>
      </c>
      <c r="I564" s="148">
        <f t="shared" si="16"/>
        <v>199.83471074380165</v>
      </c>
      <c r="J564" s="148">
        <f t="shared" si="17"/>
        <v>199.83471074380165</v>
      </c>
    </row>
    <row r="565" spans="2:10" hidden="1" x14ac:dyDescent="0.25">
      <c r="B565" s="148" t="s">
        <v>597</v>
      </c>
      <c r="C565" s="148">
        <v>200</v>
      </c>
      <c r="D565" s="149">
        <v>3250</v>
      </c>
      <c r="E565" s="149">
        <v>3250</v>
      </c>
      <c r="G565" s="148">
        <v>5.9504132231404959E-2</v>
      </c>
      <c r="I565" s="148">
        <f t="shared" si="16"/>
        <v>193.38842975206612</v>
      </c>
      <c r="J565" s="148">
        <f t="shared" si="17"/>
        <v>193.38842975206612</v>
      </c>
    </row>
    <row r="566" spans="2:10" hidden="1" x14ac:dyDescent="0.25">
      <c r="B566" s="148" t="s">
        <v>598</v>
      </c>
      <c r="C566" s="148">
        <v>100</v>
      </c>
      <c r="D566" s="149">
        <v>7221</v>
      </c>
      <c r="E566" s="149">
        <v>3250</v>
      </c>
      <c r="G566" s="148">
        <v>6.1487603305785121E-2</v>
      </c>
      <c r="I566" s="148">
        <f t="shared" si="16"/>
        <v>444.00198347107437</v>
      </c>
      <c r="J566" s="148">
        <f t="shared" si="17"/>
        <v>199.83471074380165</v>
      </c>
    </row>
    <row r="567" spans="2:10" hidden="1" x14ac:dyDescent="0.25">
      <c r="B567" s="148" t="s">
        <v>599</v>
      </c>
      <c r="C567" s="148">
        <v>100</v>
      </c>
      <c r="D567" s="149">
        <v>13365</v>
      </c>
      <c r="E567" s="149">
        <v>3250</v>
      </c>
      <c r="G567" s="148">
        <v>5.9504132231404959E-2</v>
      </c>
      <c r="I567" s="148">
        <f t="shared" si="16"/>
        <v>795.27272727272725</v>
      </c>
      <c r="J567" s="148">
        <f t="shared" si="17"/>
        <v>193.38842975206612</v>
      </c>
    </row>
    <row r="568" spans="2:10" hidden="1" x14ac:dyDescent="0.25">
      <c r="B568" s="148" t="s">
        <v>600</v>
      </c>
      <c r="C568" s="148">
        <v>100</v>
      </c>
      <c r="D568" s="149">
        <v>16000</v>
      </c>
      <c r="E568" s="149">
        <v>3250</v>
      </c>
      <c r="G568" s="148">
        <v>6.1487603305785121E-2</v>
      </c>
      <c r="I568" s="148">
        <f t="shared" si="16"/>
        <v>983.80165289256195</v>
      </c>
      <c r="J568" s="148">
        <f t="shared" si="17"/>
        <v>199.83471074380165</v>
      </c>
    </row>
    <row r="569" spans="2:10" hidden="1" x14ac:dyDescent="0.25">
      <c r="B569" s="148" t="s">
        <v>601</v>
      </c>
      <c r="C569" s="148">
        <v>100</v>
      </c>
      <c r="D569" s="149">
        <v>8232</v>
      </c>
      <c r="E569" s="149">
        <v>3250</v>
      </c>
      <c r="G569" s="148">
        <v>6.1487603305785121E-2</v>
      </c>
      <c r="I569" s="148">
        <f t="shared" si="16"/>
        <v>506.16595041322313</v>
      </c>
      <c r="J569" s="148">
        <f t="shared" si="17"/>
        <v>199.83471074380165</v>
      </c>
    </row>
    <row r="570" spans="2:10" hidden="1" x14ac:dyDescent="0.25">
      <c r="B570" s="148" t="s">
        <v>602</v>
      </c>
      <c r="C570" s="148">
        <v>100</v>
      </c>
      <c r="D570" s="149">
        <v>6990</v>
      </c>
      <c r="E570" s="149">
        <v>3250</v>
      </c>
      <c r="G570" s="148">
        <v>5.9504132231404959E-2</v>
      </c>
      <c r="I570" s="148">
        <f t="shared" si="16"/>
        <v>415.93388429752065</v>
      </c>
      <c r="J570" s="148">
        <f t="shared" si="17"/>
        <v>193.38842975206612</v>
      </c>
    </row>
    <row r="571" spans="2:10" hidden="1" x14ac:dyDescent="0.25">
      <c r="B571" s="148" t="s">
        <v>603</v>
      </c>
      <c r="C571" s="148">
        <v>100</v>
      </c>
      <c r="D571" s="149">
        <v>5459</v>
      </c>
      <c r="E571" s="149">
        <v>3250</v>
      </c>
      <c r="G571" s="148">
        <v>6.1487603305785121E-2</v>
      </c>
      <c r="I571" s="148">
        <f t="shared" si="16"/>
        <v>335.66082644628096</v>
      </c>
      <c r="J571" s="148">
        <f t="shared" si="17"/>
        <v>199.83471074380165</v>
      </c>
    </row>
    <row r="572" spans="2:10" x14ac:dyDescent="0.25">
      <c r="B572" s="148" t="s">
        <v>604</v>
      </c>
      <c r="C572" s="148">
        <v>300</v>
      </c>
      <c r="D572" s="149">
        <v>3377</v>
      </c>
      <c r="E572" s="149">
        <v>3250</v>
      </c>
      <c r="G572" s="148">
        <v>5.9504132231404959E-2</v>
      </c>
      <c r="I572" s="148">
        <f t="shared" si="16"/>
        <v>200.94545454545454</v>
      </c>
      <c r="J572" s="148">
        <f t="shared" si="17"/>
        <v>193.38842975206612</v>
      </c>
    </row>
    <row r="573" spans="2:10" x14ac:dyDescent="0.25">
      <c r="B573" s="148" t="s">
        <v>605</v>
      </c>
      <c r="C573" s="148">
        <v>300</v>
      </c>
      <c r="D573" s="149">
        <v>3250</v>
      </c>
      <c r="E573" s="149">
        <v>3250</v>
      </c>
      <c r="G573" s="148">
        <v>6.1487603305785121E-2</v>
      </c>
      <c r="I573" s="148">
        <f t="shared" si="16"/>
        <v>199.83471074380165</v>
      </c>
      <c r="J573" s="148">
        <f t="shared" si="17"/>
        <v>199.83471074380165</v>
      </c>
    </row>
    <row r="574" spans="2:10" hidden="1" x14ac:dyDescent="0.25">
      <c r="B574" s="148" t="s">
        <v>606</v>
      </c>
      <c r="C574" s="148">
        <v>100</v>
      </c>
      <c r="D574" s="149">
        <v>24290</v>
      </c>
      <c r="E574" s="149">
        <v>3250</v>
      </c>
      <c r="G574" s="148">
        <v>6.1487603305785121E-2</v>
      </c>
      <c r="I574" s="148">
        <f t="shared" si="16"/>
        <v>1493.5338842975207</v>
      </c>
      <c r="J574" s="148">
        <f t="shared" si="17"/>
        <v>199.83471074380165</v>
      </c>
    </row>
    <row r="575" spans="2:10" hidden="1" x14ac:dyDescent="0.25">
      <c r="B575" s="148" t="s">
        <v>607</v>
      </c>
      <c r="C575" s="148">
        <v>100</v>
      </c>
      <c r="D575" s="149">
        <v>21309</v>
      </c>
      <c r="E575" s="149">
        <v>3250</v>
      </c>
      <c r="G575" s="148">
        <v>5.5537190082644627E-2</v>
      </c>
      <c r="I575" s="148">
        <f t="shared" si="16"/>
        <v>1183.4419834710743</v>
      </c>
      <c r="J575" s="148">
        <f t="shared" si="17"/>
        <v>180.49586776859505</v>
      </c>
    </row>
    <row r="576" spans="2:10" hidden="1" x14ac:dyDescent="0.25">
      <c r="B576" s="148" t="s">
        <v>608</v>
      </c>
      <c r="C576" s="148">
        <v>100</v>
      </c>
      <c r="D576" s="149">
        <v>5728</v>
      </c>
      <c r="E576" s="149">
        <v>3250</v>
      </c>
      <c r="G576" s="148">
        <v>6.1487603305785121E-2</v>
      </c>
      <c r="I576" s="148">
        <f t="shared" si="16"/>
        <v>352.20099173553717</v>
      </c>
      <c r="J576" s="148">
        <f t="shared" si="17"/>
        <v>199.83471074380165</v>
      </c>
    </row>
    <row r="577" spans="2:10" hidden="1" x14ac:dyDescent="0.25">
      <c r="B577" s="148" t="s">
        <v>609</v>
      </c>
      <c r="C577" s="148">
        <v>100</v>
      </c>
      <c r="D577" s="149">
        <v>11770</v>
      </c>
      <c r="E577" s="149">
        <v>3250</v>
      </c>
      <c r="G577" s="148">
        <v>5.9504132231404959E-2</v>
      </c>
      <c r="I577" s="148">
        <f t="shared" si="16"/>
        <v>700.36363636363637</v>
      </c>
      <c r="J577" s="148">
        <f t="shared" si="17"/>
        <v>193.38842975206612</v>
      </c>
    </row>
    <row r="578" spans="2:10" hidden="1" x14ac:dyDescent="0.25">
      <c r="B578" s="148" t="s">
        <v>610</v>
      </c>
      <c r="C578" s="148">
        <v>100</v>
      </c>
      <c r="D578" s="149">
        <v>11793</v>
      </c>
      <c r="E578" s="149">
        <v>3250</v>
      </c>
      <c r="G578" s="148">
        <v>6.1487603305785121E-2</v>
      </c>
      <c r="I578" s="148">
        <f t="shared" si="16"/>
        <v>725.12330578512399</v>
      </c>
      <c r="J578" s="148">
        <f t="shared" si="17"/>
        <v>199.83471074380165</v>
      </c>
    </row>
    <row r="579" spans="2:10" hidden="1" x14ac:dyDescent="0.25">
      <c r="B579" s="148" t="s">
        <v>611</v>
      </c>
      <c r="C579" s="148">
        <v>100</v>
      </c>
      <c r="D579" s="149">
        <v>8216</v>
      </c>
      <c r="E579" s="149">
        <v>3250</v>
      </c>
      <c r="G579" s="148">
        <v>5.9504132231404959E-2</v>
      </c>
      <c r="I579" s="148">
        <f t="shared" si="16"/>
        <v>488.88595041322316</v>
      </c>
      <c r="J579" s="148">
        <f t="shared" si="17"/>
        <v>193.38842975206612</v>
      </c>
    </row>
    <row r="580" spans="2:10" hidden="1" x14ac:dyDescent="0.25">
      <c r="B580" s="148" t="s">
        <v>612</v>
      </c>
      <c r="C580" s="148">
        <v>100</v>
      </c>
      <c r="D580" s="149">
        <v>11080</v>
      </c>
      <c r="E580" s="149">
        <v>3250</v>
      </c>
      <c r="G580" s="148">
        <v>6.1487603305785121E-2</v>
      </c>
      <c r="I580" s="148">
        <f t="shared" si="16"/>
        <v>681.28264462809909</v>
      </c>
      <c r="J580" s="148">
        <f t="shared" si="17"/>
        <v>199.83471074380165</v>
      </c>
    </row>
    <row r="581" spans="2:10" hidden="1" x14ac:dyDescent="0.25">
      <c r="B581" s="148" t="s">
        <v>613</v>
      </c>
      <c r="C581" s="148">
        <v>100</v>
      </c>
      <c r="D581" s="149">
        <v>10868</v>
      </c>
      <c r="E581" s="149">
        <v>3250</v>
      </c>
      <c r="G581" s="148">
        <v>6.1487603305785121E-2</v>
      </c>
      <c r="I581" s="148">
        <f t="shared" si="16"/>
        <v>668.24727272727273</v>
      </c>
      <c r="J581" s="148">
        <f t="shared" si="17"/>
        <v>199.83471074380165</v>
      </c>
    </row>
    <row r="582" spans="2:10" hidden="1" x14ac:dyDescent="0.25">
      <c r="B582" s="148" t="s">
        <v>614</v>
      </c>
      <c r="C582" s="148">
        <v>100</v>
      </c>
      <c r="D582" s="149">
        <v>13418</v>
      </c>
      <c r="E582" s="149">
        <v>3250</v>
      </c>
      <c r="G582" s="148">
        <v>5.9504132231404959E-2</v>
      </c>
      <c r="I582" s="148">
        <f t="shared" si="16"/>
        <v>798.42644628099174</v>
      </c>
      <c r="J582" s="148">
        <f t="shared" si="17"/>
        <v>193.38842975206612</v>
      </c>
    </row>
    <row r="583" spans="2:10" hidden="1" x14ac:dyDescent="0.25">
      <c r="B583" s="148" t="s">
        <v>615</v>
      </c>
      <c r="C583" s="148">
        <v>100</v>
      </c>
      <c r="D583" s="149">
        <v>6977</v>
      </c>
      <c r="E583" s="149">
        <v>3250</v>
      </c>
      <c r="G583" s="148">
        <v>6.1487603305785121E-2</v>
      </c>
      <c r="I583" s="148">
        <f t="shared" si="16"/>
        <v>428.99900826446282</v>
      </c>
      <c r="J583" s="148">
        <f t="shared" si="17"/>
        <v>199.83471074380165</v>
      </c>
    </row>
    <row r="584" spans="2:10" hidden="1" x14ac:dyDescent="0.25">
      <c r="B584" s="148" t="s">
        <v>616</v>
      </c>
      <c r="C584" s="148">
        <v>100</v>
      </c>
      <c r="D584" s="149">
        <v>7181</v>
      </c>
      <c r="E584" s="149">
        <v>3250</v>
      </c>
      <c r="G584" s="148">
        <v>5.9504132231404959E-2</v>
      </c>
      <c r="I584" s="148">
        <f t="shared" ref="I584:I647" si="18">D584*G584</f>
        <v>427.29917355371902</v>
      </c>
      <c r="J584" s="148">
        <f t="shared" ref="J584:J647" si="19">E584*G584</f>
        <v>193.38842975206612</v>
      </c>
    </row>
    <row r="585" spans="2:10" hidden="1" x14ac:dyDescent="0.25">
      <c r="B585" s="148" t="s">
        <v>617</v>
      </c>
      <c r="C585" s="148">
        <v>100</v>
      </c>
      <c r="D585" s="149">
        <v>15422</v>
      </c>
      <c r="E585" s="149">
        <v>3250</v>
      </c>
      <c r="G585" s="148">
        <v>6.1487603305785121E-2</v>
      </c>
      <c r="I585" s="148">
        <f t="shared" si="18"/>
        <v>948.26181818181817</v>
      </c>
      <c r="J585" s="148">
        <f t="shared" si="19"/>
        <v>199.83471074380165</v>
      </c>
    </row>
    <row r="586" spans="2:10" hidden="1" x14ac:dyDescent="0.25">
      <c r="B586" s="148" t="s">
        <v>618</v>
      </c>
      <c r="C586" s="148">
        <v>100</v>
      </c>
      <c r="D586" s="149">
        <v>52735</v>
      </c>
      <c r="E586" s="149">
        <v>3250</v>
      </c>
      <c r="G586" s="148">
        <v>6.1487603305785121E-2</v>
      </c>
      <c r="I586" s="148">
        <f t="shared" si="18"/>
        <v>3242.5487603305783</v>
      </c>
      <c r="J586" s="148">
        <f t="shared" si="19"/>
        <v>199.83471074380165</v>
      </c>
    </row>
    <row r="587" spans="2:10" hidden="1" x14ac:dyDescent="0.25">
      <c r="B587" s="148" t="s">
        <v>619</v>
      </c>
      <c r="C587" s="148">
        <v>100</v>
      </c>
      <c r="D587" s="149">
        <v>13212</v>
      </c>
      <c r="E587" s="149">
        <v>3250</v>
      </c>
      <c r="G587" s="148">
        <v>5.5537190082644627E-2</v>
      </c>
      <c r="I587" s="148">
        <f t="shared" si="18"/>
        <v>733.75735537190087</v>
      </c>
      <c r="J587" s="148">
        <f t="shared" si="19"/>
        <v>180.49586776859505</v>
      </c>
    </row>
    <row r="588" spans="2:10" x14ac:dyDescent="0.25">
      <c r="B588" s="148" t="s">
        <v>620</v>
      </c>
      <c r="C588" s="148">
        <v>300</v>
      </c>
      <c r="D588" s="149">
        <v>3250</v>
      </c>
      <c r="E588" s="149">
        <v>3250</v>
      </c>
      <c r="G588" s="148">
        <v>6.1487603305785121E-2</v>
      </c>
      <c r="I588" s="148">
        <f t="shared" si="18"/>
        <v>199.83471074380165</v>
      </c>
      <c r="J588" s="148">
        <f t="shared" si="19"/>
        <v>199.83471074380165</v>
      </c>
    </row>
    <row r="589" spans="2:10" x14ac:dyDescent="0.25">
      <c r="B589" s="148" t="s">
        <v>621</v>
      </c>
      <c r="C589" s="148">
        <v>300</v>
      </c>
      <c r="D589" s="149">
        <v>3250</v>
      </c>
      <c r="E589" s="149">
        <v>3250</v>
      </c>
      <c r="G589" s="148">
        <v>5.9504132231404959E-2</v>
      </c>
      <c r="I589" s="148">
        <f t="shared" si="18"/>
        <v>193.38842975206612</v>
      </c>
      <c r="J589" s="148">
        <f t="shared" si="19"/>
        <v>193.38842975206612</v>
      </c>
    </row>
    <row r="590" spans="2:10" hidden="1" x14ac:dyDescent="0.25">
      <c r="B590" s="148" t="s">
        <v>622</v>
      </c>
      <c r="C590" s="148">
        <v>100</v>
      </c>
      <c r="D590" s="149">
        <v>7346</v>
      </c>
      <c r="E590" s="149">
        <v>3250</v>
      </c>
      <c r="G590" s="148">
        <v>6.1487603305785121E-2</v>
      </c>
      <c r="I590" s="148">
        <f t="shared" si="18"/>
        <v>451.68793388429748</v>
      </c>
      <c r="J590" s="148">
        <f t="shared" si="19"/>
        <v>199.83471074380165</v>
      </c>
    </row>
    <row r="591" spans="2:10" hidden="1" x14ac:dyDescent="0.25">
      <c r="B591" s="148" t="s">
        <v>623</v>
      </c>
      <c r="C591" s="148">
        <v>100</v>
      </c>
      <c r="D591" s="149">
        <v>10970</v>
      </c>
      <c r="E591" s="149">
        <v>3250</v>
      </c>
      <c r="G591" s="148">
        <v>5.9504132231404959E-2</v>
      </c>
      <c r="I591" s="148">
        <f t="shared" si="18"/>
        <v>652.76033057851237</v>
      </c>
      <c r="J591" s="148">
        <f t="shared" si="19"/>
        <v>193.38842975206612</v>
      </c>
    </row>
    <row r="592" spans="2:10" hidden="1" x14ac:dyDescent="0.25">
      <c r="B592" s="148" t="s">
        <v>624</v>
      </c>
      <c r="C592" s="148">
        <v>100</v>
      </c>
      <c r="D592" s="149">
        <v>16000</v>
      </c>
      <c r="E592" s="149">
        <v>3250</v>
      </c>
      <c r="G592" s="148">
        <v>6.1487603305785121E-2</v>
      </c>
      <c r="I592" s="148">
        <f t="shared" si="18"/>
        <v>983.80165289256195</v>
      </c>
      <c r="J592" s="148">
        <f t="shared" si="19"/>
        <v>199.83471074380165</v>
      </c>
    </row>
    <row r="593" spans="2:10" hidden="1" x14ac:dyDescent="0.25">
      <c r="B593" s="148" t="s">
        <v>625</v>
      </c>
      <c r="C593" s="148">
        <v>100</v>
      </c>
      <c r="D593" s="149">
        <v>10641</v>
      </c>
      <c r="E593" s="149">
        <v>3250</v>
      </c>
      <c r="G593" s="148">
        <v>6.1487603305785121E-2</v>
      </c>
      <c r="I593" s="148">
        <f t="shared" si="18"/>
        <v>654.28958677685944</v>
      </c>
      <c r="J593" s="148">
        <f t="shared" si="19"/>
        <v>199.83471074380165</v>
      </c>
    </row>
    <row r="594" spans="2:10" hidden="1" x14ac:dyDescent="0.25">
      <c r="B594" s="148" t="s">
        <v>626</v>
      </c>
      <c r="C594" s="148">
        <v>100</v>
      </c>
      <c r="D594" s="149">
        <v>15687</v>
      </c>
      <c r="E594" s="149">
        <v>3250</v>
      </c>
      <c r="G594" s="148">
        <v>5.9504132231404959E-2</v>
      </c>
      <c r="I594" s="148">
        <f t="shared" si="18"/>
        <v>933.44132231404956</v>
      </c>
      <c r="J594" s="148">
        <f t="shared" si="19"/>
        <v>193.38842975206612</v>
      </c>
    </row>
    <row r="595" spans="2:10" hidden="1" x14ac:dyDescent="0.25">
      <c r="B595" s="148" t="s">
        <v>627</v>
      </c>
      <c r="C595" s="148">
        <v>100</v>
      </c>
      <c r="D595" s="149">
        <v>8732</v>
      </c>
      <c r="E595" s="149">
        <v>3250</v>
      </c>
      <c r="G595" s="148">
        <v>6.1487603305785121E-2</v>
      </c>
      <c r="I595" s="148">
        <f t="shared" si="18"/>
        <v>536.90975206611563</v>
      </c>
      <c r="J595" s="148">
        <f t="shared" si="19"/>
        <v>199.83471074380165</v>
      </c>
    </row>
    <row r="596" spans="2:10" hidden="1" x14ac:dyDescent="0.25">
      <c r="B596" s="148" t="s">
        <v>628</v>
      </c>
      <c r="C596" s="148">
        <v>100</v>
      </c>
      <c r="D596" s="149">
        <v>5398</v>
      </c>
      <c r="E596" s="149">
        <v>3250</v>
      </c>
      <c r="G596" s="148">
        <v>5.9504132231404959E-2</v>
      </c>
      <c r="I596" s="148">
        <f t="shared" si="18"/>
        <v>321.20330578512397</v>
      </c>
      <c r="J596" s="148">
        <f t="shared" si="19"/>
        <v>193.38842975206612</v>
      </c>
    </row>
    <row r="597" spans="2:10" hidden="1" x14ac:dyDescent="0.25">
      <c r="B597" s="148" t="s">
        <v>629</v>
      </c>
      <c r="C597" s="148">
        <v>100</v>
      </c>
      <c r="D597" s="149">
        <v>4953</v>
      </c>
      <c r="E597" s="149">
        <v>3250</v>
      </c>
      <c r="G597" s="148">
        <v>6.1487603305785121E-2</v>
      </c>
      <c r="I597" s="148">
        <f t="shared" si="18"/>
        <v>304.54809917355368</v>
      </c>
      <c r="J597" s="148">
        <f t="shared" si="19"/>
        <v>199.83471074380165</v>
      </c>
    </row>
    <row r="598" spans="2:10" hidden="1" x14ac:dyDescent="0.25">
      <c r="B598" s="148" t="s">
        <v>630</v>
      </c>
      <c r="C598" s="148">
        <v>100</v>
      </c>
      <c r="D598" s="149">
        <v>14598</v>
      </c>
      <c r="E598" s="149">
        <v>3250</v>
      </c>
      <c r="G598" s="148">
        <v>6.1487603305785121E-2</v>
      </c>
      <c r="I598" s="148">
        <f t="shared" si="18"/>
        <v>897.59603305785117</v>
      </c>
      <c r="J598" s="148">
        <f t="shared" si="19"/>
        <v>199.83471074380165</v>
      </c>
    </row>
    <row r="599" spans="2:10" x14ac:dyDescent="0.25">
      <c r="B599" s="148" t="s">
        <v>631</v>
      </c>
      <c r="C599" s="148">
        <v>300</v>
      </c>
      <c r="D599" s="149">
        <v>3250</v>
      </c>
      <c r="E599" s="149">
        <v>3250</v>
      </c>
      <c r="G599" s="148">
        <v>5.5537190082644627E-2</v>
      </c>
      <c r="I599" s="148">
        <f t="shared" si="18"/>
        <v>180.49586776859505</v>
      </c>
      <c r="J599" s="148">
        <f t="shared" si="19"/>
        <v>180.49586776859505</v>
      </c>
    </row>
    <row r="600" spans="2:10" hidden="1" x14ac:dyDescent="0.25">
      <c r="B600" s="148" t="s">
        <v>632</v>
      </c>
      <c r="C600" s="148">
        <v>100</v>
      </c>
      <c r="D600" s="149">
        <v>18161</v>
      </c>
      <c r="E600" s="149">
        <v>3250</v>
      </c>
      <c r="G600" s="148">
        <v>6.1487603305785121E-2</v>
      </c>
      <c r="I600" s="148">
        <f t="shared" si="18"/>
        <v>1116.6763636363635</v>
      </c>
      <c r="J600" s="148">
        <f t="shared" si="19"/>
        <v>199.83471074380165</v>
      </c>
    </row>
    <row r="601" spans="2:10" x14ac:dyDescent="0.25">
      <c r="B601" s="148" t="s">
        <v>633</v>
      </c>
      <c r="C601" s="148">
        <v>300</v>
      </c>
      <c r="D601" s="149">
        <v>3250</v>
      </c>
      <c r="E601" s="149">
        <v>3250</v>
      </c>
      <c r="G601" s="148">
        <v>5.9504132231404959E-2</v>
      </c>
      <c r="I601" s="148">
        <f t="shared" si="18"/>
        <v>193.38842975206612</v>
      </c>
      <c r="J601" s="148">
        <f t="shared" si="19"/>
        <v>193.38842975206612</v>
      </c>
    </row>
    <row r="602" spans="2:10" hidden="1" x14ac:dyDescent="0.25">
      <c r="B602" s="148" t="s">
        <v>634</v>
      </c>
      <c r="C602" s="148">
        <v>100</v>
      </c>
      <c r="D602" s="149">
        <v>11024</v>
      </c>
      <c r="E602" s="149">
        <v>3250</v>
      </c>
      <c r="G602" s="148">
        <v>6.1487603305785121E-2</v>
      </c>
      <c r="I602" s="148">
        <f t="shared" si="18"/>
        <v>677.83933884297517</v>
      </c>
      <c r="J602" s="148">
        <f t="shared" si="19"/>
        <v>199.83471074380165</v>
      </c>
    </row>
    <row r="603" spans="2:10" hidden="1" x14ac:dyDescent="0.25">
      <c r="B603" s="148" t="s">
        <v>635</v>
      </c>
      <c r="C603" s="148">
        <v>100</v>
      </c>
      <c r="D603" s="149">
        <v>8988</v>
      </c>
      <c r="E603" s="149">
        <v>3250</v>
      </c>
      <c r="G603" s="148">
        <v>5.9504132231404959E-2</v>
      </c>
      <c r="I603" s="148">
        <f t="shared" si="18"/>
        <v>534.82314049586773</v>
      </c>
      <c r="J603" s="148">
        <f t="shared" si="19"/>
        <v>193.38842975206612</v>
      </c>
    </row>
    <row r="604" spans="2:10" hidden="1" x14ac:dyDescent="0.25">
      <c r="B604" s="148" t="s">
        <v>636</v>
      </c>
      <c r="C604" s="148">
        <v>100</v>
      </c>
      <c r="D604" s="149">
        <v>12665</v>
      </c>
      <c r="E604" s="149">
        <v>3250</v>
      </c>
      <c r="G604" s="148">
        <v>6.1487603305785121E-2</v>
      </c>
      <c r="I604" s="148">
        <f t="shared" si="18"/>
        <v>778.74049586776857</v>
      </c>
      <c r="J604" s="148">
        <f t="shared" si="19"/>
        <v>199.83471074380165</v>
      </c>
    </row>
    <row r="605" spans="2:10" hidden="1" x14ac:dyDescent="0.25">
      <c r="B605" s="148" t="s">
        <v>637</v>
      </c>
      <c r="C605" s="148">
        <v>100</v>
      </c>
      <c r="D605" s="149">
        <v>9434</v>
      </c>
      <c r="E605" s="149">
        <v>3250</v>
      </c>
      <c r="G605" s="148">
        <v>6.1487603305785121E-2</v>
      </c>
      <c r="I605" s="148">
        <f t="shared" si="18"/>
        <v>580.07404958677682</v>
      </c>
      <c r="J605" s="148">
        <f t="shared" si="19"/>
        <v>199.83471074380165</v>
      </c>
    </row>
    <row r="606" spans="2:10" hidden="1" x14ac:dyDescent="0.25">
      <c r="B606" s="148" t="s">
        <v>638</v>
      </c>
      <c r="C606" s="148">
        <v>100</v>
      </c>
      <c r="D606" s="149">
        <v>13137</v>
      </c>
      <c r="E606" s="149">
        <v>3250</v>
      </c>
      <c r="G606" s="148">
        <v>5.9504132231404959E-2</v>
      </c>
      <c r="I606" s="148">
        <f t="shared" si="18"/>
        <v>781.70578512396696</v>
      </c>
      <c r="J606" s="148">
        <f t="shared" si="19"/>
        <v>193.38842975206612</v>
      </c>
    </row>
    <row r="607" spans="2:10" hidden="1" x14ac:dyDescent="0.25">
      <c r="B607" s="148" t="s">
        <v>639</v>
      </c>
      <c r="C607" s="148">
        <v>100</v>
      </c>
      <c r="D607" s="149">
        <v>6949</v>
      </c>
      <c r="E607" s="149">
        <v>3250</v>
      </c>
      <c r="G607" s="148">
        <v>6.1487603305785121E-2</v>
      </c>
      <c r="I607" s="148">
        <f t="shared" si="18"/>
        <v>427.2773553719008</v>
      </c>
      <c r="J607" s="148">
        <f t="shared" si="19"/>
        <v>199.83471074380165</v>
      </c>
    </row>
    <row r="608" spans="2:10" hidden="1" x14ac:dyDescent="0.25">
      <c r="B608" s="148" t="s">
        <v>640</v>
      </c>
      <c r="C608" s="148">
        <v>100</v>
      </c>
      <c r="D608" s="149">
        <v>11813</v>
      </c>
      <c r="E608" s="149">
        <v>3250</v>
      </c>
      <c r="G608" s="148">
        <v>5.9504132231404959E-2</v>
      </c>
      <c r="I608" s="148">
        <f t="shared" si="18"/>
        <v>702.92231404958682</v>
      </c>
      <c r="J608" s="148">
        <f t="shared" si="19"/>
        <v>193.38842975206612</v>
      </c>
    </row>
    <row r="609" spans="2:10" x14ac:dyDescent="0.25">
      <c r="B609" s="148" t="s">
        <v>641</v>
      </c>
      <c r="C609" s="148">
        <v>300</v>
      </c>
      <c r="D609" s="149">
        <v>3250</v>
      </c>
      <c r="E609" s="149">
        <v>3250</v>
      </c>
      <c r="G609" s="148">
        <v>6.1487603305785121E-2</v>
      </c>
      <c r="I609" s="148">
        <f t="shared" si="18"/>
        <v>199.83471074380165</v>
      </c>
      <c r="J609" s="148">
        <f t="shared" si="19"/>
        <v>199.83471074380165</v>
      </c>
    </row>
    <row r="610" spans="2:10" x14ac:dyDescent="0.25">
      <c r="B610" s="148" t="s">
        <v>642</v>
      </c>
      <c r="C610" s="148">
        <v>300</v>
      </c>
      <c r="D610" s="149">
        <v>3250</v>
      </c>
      <c r="E610" s="149">
        <v>3250</v>
      </c>
      <c r="G610" s="148">
        <v>6.1487603305785121E-2</v>
      </c>
      <c r="I610" s="148">
        <f t="shared" si="18"/>
        <v>199.83471074380165</v>
      </c>
      <c r="J610" s="148">
        <f t="shared" si="19"/>
        <v>199.83471074380165</v>
      </c>
    </row>
    <row r="611" spans="2:10" hidden="1" x14ac:dyDescent="0.25">
      <c r="B611" s="148" t="s">
        <v>643</v>
      </c>
      <c r="C611" s="148">
        <v>200</v>
      </c>
      <c r="D611" s="149">
        <v>3250</v>
      </c>
      <c r="E611" s="149">
        <v>3250</v>
      </c>
      <c r="G611" s="148">
        <v>5.752066115702479E-2</v>
      </c>
      <c r="I611" s="148">
        <f t="shared" si="18"/>
        <v>186.94214876033055</v>
      </c>
      <c r="J611" s="148">
        <f t="shared" si="19"/>
        <v>186.94214876033055</v>
      </c>
    </row>
    <row r="612" spans="2:10" hidden="1" x14ac:dyDescent="0.25">
      <c r="B612" s="148" t="s">
        <v>644</v>
      </c>
      <c r="C612" s="148">
        <v>100</v>
      </c>
      <c r="D612" s="149">
        <v>11371</v>
      </c>
      <c r="E612" s="149">
        <v>3250</v>
      </c>
      <c r="G612" s="148">
        <v>6.1487603305785121E-2</v>
      </c>
      <c r="I612" s="148">
        <f t="shared" si="18"/>
        <v>699.17553719008265</v>
      </c>
      <c r="J612" s="148">
        <f t="shared" si="19"/>
        <v>199.83471074380165</v>
      </c>
    </row>
    <row r="613" spans="2:10" hidden="1" x14ac:dyDescent="0.25">
      <c r="B613" s="148" t="s">
        <v>645</v>
      </c>
      <c r="C613" s="148">
        <v>100</v>
      </c>
      <c r="D613" s="149">
        <v>6486</v>
      </c>
      <c r="E613" s="149">
        <v>3250</v>
      </c>
      <c r="G613" s="148">
        <v>5.9504132231404959E-2</v>
      </c>
      <c r="I613" s="148">
        <f t="shared" si="18"/>
        <v>385.94380165289255</v>
      </c>
      <c r="J613" s="148">
        <f t="shared" si="19"/>
        <v>193.38842975206612</v>
      </c>
    </row>
    <row r="614" spans="2:10" hidden="1" x14ac:dyDescent="0.25">
      <c r="B614" s="148" t="s">
        <v>646</v>
      </c>
      <c r="C614" s="148">
        <v>100</v>
      </c>
      <c r="D614" s="149">
        <v>7507</v>
      </c>
      <c r="E614" s="149">
        <v>3250</v>
      </c>
      <c r="G614" s="148">
        <v>6.1487603305785121E-2</v>
      </c>
      <c r="I614" s="148">
        <f t="shared" si="18"/>
        <v>461.58743801652889</v>
      </c>
      <c r="J614" s="148">
        <f t="shared" si="19"/>
        <v>199.83471074380165</v>
      </c>
    </row>
    <row r="615" spans="2:10" hidden="1" x14ac:dyDescent="0.25">
      <c r="B615" s="148" t="s">
        <v>647</v>
      </c>
      <c r="C615" s="148">
        <v>100</v>
      </c>
      <c r="D615" s="149">
        <v>13123</v>
      </c>
      <c r="E615" s="149">
        <v>3250</v>
      </c>
      <c r="G615" s="148">
        <v>5.9504132231404959E-2</v>
      </c>
      <c r="I615" s="148">
        <f t="shared" si="18"/>
        <v>780.87272727272727</v>
      </c>
      <c r="J615" s="148">
        <f t="shared" si="19"/>
        <v>193.38842975206612</v>
      </c>
    </row>
    <row r="616" spans="2:10" hidden="1" x14ac:dyDescent="0.25">
      <c r="B616" s="148" t="s">
        <v>648</v>
      </c>
      <c r="C616" s="148">
        <v>100</v>
      </c>
      <c r="D616" s="149">
        <v>16000</v>
      </c>
      <c r="E616" s="149">
        <v>3250</v>
      </c>
      <c r="G616" s="148">
        <v>6.1487603305785121E-2</v>
      </c>
      <c r="I616" s="148">
        <f t="shared" si="18"/>
        <v>983.80165289256195</v>
      </c>
      <c r="J616" s="148">
        <f t="shared" si="19"/>
        <v>199.83471074380165</v>
      </c>
    </row>
    <row r="617" spans="2:10" hidden="1" x14ac:dyDescent="0.25">
      <c r="B617" s="148" t="s">
        <v>649</v>
      </c>
      <c r="C617" s="148">
        <v>100</v>
      </c>
      <c r="D617" s="149">
        <v>9946</v>
      </c>
      <c r="E617" s="149">
        <v>3250</v>
      </c>
      <c r="G617" s="148">
        <v>6.1487603305785121E-2</v>
      </c>
      <c r="I617" s="148">
        <f t="shared" si="18"/>
        <v>611.55570247933883</v>
      </c>
      <c r="J617" s="148">
        <f t="shared" si="19"/>
        <v>199.83471074380165</v>
      </c>
    </row>
    <row r="618" spans="2:10" hidden="1" x14ac:dyDescent="0.25">
      <c r="B618" s="148" t="s">
        <v>650</v>
      </c>
      <c r="C618" s="148">
        <v>100</v>
      </c>
      <c r="D618" s="149">
        <v>7117</v>
      </c>
      <c r="E618" s="149">
        <v>3250</v>
      </c>
      <c r="G618" s="148">
        <v>5.9504132231404959E-2</v>
      </c>
      <c r="I618" s="148">
        <f t="shared" si="18"/>
        <v>423.4909090909091</v>
      </c>
      <c r="J618" s="148">
        <f t="shared" si="19"/>
        <v>193.38842975206612</v>
      </c>
    </row>
    <row r="619" spans="2:10" hidden="1" x14ac:dyDescent="0.25">
      <c r="B619" s="148" t="s">
        <v>651</v>
      </c>
      <c r="C619" s="148">
        <v>100</v>
      </c>
      <c r="D619" s="149">
        <v>4381</v>
      </c>
      <c r="E619" s="149">
        <v>3250</v>
      </c>
      <c r="G619" s="148">
        <v>6.1487603305785121E-2</v>
      </c>
      <c r="I619" s="148">
        <f t="shared" si="18"/>
        <v>269.37719008264463</v>
      </c>
      <c r="J619" s="148">
        <f t="shared" si="19"/>
        <v>199.83471074380165</v>
      </c>
    </row>
    <row r="620" spans="2:10" hidden="1" x14ac:dyDescent="0.25">
      <c r="B620" s="148" t="s">
        <v>652</v>
      </c>
      <c r="C620" s="148">
        <v>200</v>
      </c>
      <c r="D620" s="149">
        <v>4011</v>
      </c>
      <c r="E620" s="149">
        <v>3250</v>
      </c>
      <c r="G620" s="148">
        <v>5.9504132231404959E-2</v>
      </c>
      <c r="I620" s="148">
        <f t="shared" si="18"/>
        <v>238.67107438016529</v>
      </c>
      <c r="J620" s="148">
        <f t="shared" si="19"/>
        <v>193.38842975206612</v>
      </c>
    </row>
    <row r="621" spans="2:10" hidden="1" x14ac:dyDescent="0.25">
      <c r="B621" s="148" t="s">
        <v>653</v>
      </c>
      <c r="C621" s="148">
        <v>100</v>
      </c>
      <c r="D621" s="149">
        <v>6907</v>
      </c>
      <c r="E621" s="149">
        <v>3250</v>
      </c>
      <c r="G621" s="148">
        <v>6.1487603305785121E-2</v>
      </c>
      <c r="I621" s="148">
        <f t="shared" si="18"/>
        <v>424.69487603305782</v>
      </c>
      <c r="J621" s="148">
        <f t="shared" si="19"/>
        <v>199.83471074380165</v>
      </c>
    </row>
    <row r="622" spans="2:10" hidden="1" x14ac:dyDescent="0.25">
      <c r="B622" s="148" t="s">
        <v>654</v>
      </c>
      <c r="C622" s="148">
        <v>100</v>
      </c>
      <c r="D622" s="149">
        <v>14544</v>
      </c>
      <c r="E622" s="149">
        <v>3250</v>
      </c>
      <c r="G622" s="148">
        <v>6.1487603305785121E-2</v>
      </c>
      <c r="I622" s="148">
        <f t="shared" si="18"/>
        <v>894.27570247933875</v>
      </c>
      <c r="J622" s="148">
        <f t="shared" si="19"/>
        <v>199.83471074380165</v>
      </c>
    </row>
    <row r="623" spans="2:10" hidden="1" x14ac:dyDescent="0.25">
      <c r="B623" s="148" t="s">
        <v>655</v>
      </c>
      <c r="C623" s="148">
        <v>100</v>
      </c>
      <c r="D623" s="149">
        <v>18799</v>
      </c>
      <c r="E623" s="149">
        <v>3250</v>
      </c>
      <c r="G623" s="148">
        <v>5.5537190082644627E-2</v>
      </c>
      <c r="I623" s="148">
        <f t="shared" si="18"/>
        <v>1044.0436363636363</v>
      </c>
      <c r="J623" s="148">
        <f t="shared" si="19"/>
        <v>180.49586776859505</v>
      </c>
    </row>
    <row r="624" spans="2:10" hidden="1" x14ac:dyDescent="0.25">
      <c r="B624" s="148" t="s">
        <v>656</v>
      </c>
      <c r="C624" s="148">
        <v>100</v>
      </c>
      <c r="D624" s="149">
        <v>6953</v>
      </c>
      <c r="E624" s="149">
        <v>3250</v>
      </c>
      <c r="G624" s="148">
        <v>6.1487603305785121E-2</v>
      </c>
      <c r="I624" s="148">
        <f t="shared" si="18"/>
        <v>427.52330578512397</v>
      </c>
      <c r="J624" s="148">
        <f t="shared" si="19"/>
        <v>199.83471074380165</v>
      </c>
    </row>
    <row r="625" spans="2:10" x14ac:dyDescent="0.25">
      <c r="B625" s="148" t="s">
        <v>657</v>
      </c>
      <c r="C625" s="148">
        <v>300</v>
      </c>
      <c r="D625" s="149">
        <v>3250</v>
      </c>
      <c r="E625" s="149">
        <v>3250</v>
      </c>
      <c r="G625" s="148">
        <v>5.9504132231404959E-2</v>
      </c>
      <c r="I625" s="148">
        <f t="shared" si="18"/>
        <v>193.38842975206612</v>
      </c>
      <c r="J625" s="148">
        <f t="shared" si="19"/>
        <v>193.38842975206612</v>
      </c>
    </row>
    <row r="626" spans="2:10" hidden="1" x14ac:dyDescent="0.25">
      <c r="B626" s="148" t="s">
        <v>658</v>
      </c>
      <c r="C626" s="148">
        <v>100</v>
      </c>
      <c r="D626" s="149">
        <v>7029</v>
      </c>
      <c r="E626" s="149">
        <v>3250</v>
      </c>
      <c r="G626" s="148">
        <v>6.1487603305785121E-2</v>
      </c>
      <c r="I626" s="148">
        <f t="shared" si="18"/>
        <v>432.19636363636363</v>
      </c>
      <c r="J626" s="148">
        <f t="shared" si="19"/>
        <v>199.83471074380165</v>
      </c>
    </row>
    <row r="627" spans="2:10" hidden="1" x14ac:dyDescent="0.25">
      <c r="B627" s="148" t="s">
        <v>659</v>
      </c>
      <c r="C627" s="148">
        <v>100</v>
      </c>
      <c r="D627" s="149">
        <v>11579</v>
      </c>
      <c r="E627" s="149">
        <v>3250</v>
      </c>
      <c r="G627" s="148">
        <v>5.9504132231404959E-2</v>
      </c>
      <c r="I627" s="148">
        <f t="shared" si="18"/>
        <v>688.99834710743801</v>
      </c>
      <c r="J627" s="148">
        <f t="shared" si="19"/>
        <v>193.38842975206612</v>
      </c>
    </row>
    <row r="628" spans="2:10" hidden="1" x14ac:dyDescent="0.25">
      <c r="B628" s="148" t="s">
        <v>660</v>
      </c>
      <c r="C628" s="148">
        <v>100</v>
      </c>
      <c r="D628" s="149">
        <v>15596</v>
      </c>
      <c r="E628" s="149">
        <v>3250</v>
      </c>
      <c r="G628" s="148">
        <v>6.1487603305785121E-2</v>
      </c>
      <c r="I628" s="148">
        <f t="shared" si="18"/>
        <v>958.96066115702479</v>
      </c>
      <c r="J628" s="148">
        <f t="shared" si="19"/>
        <v>199.83471074380165</v>
      </c>
    </row>
    <row r="629" spans="2:10" hidden="1" x14ac:dyDescent="0.25">
      <c r="B629" s="148" t="s">
        <v>661</v>
      </c>
      <c r="C629" s="148">
        <v>100</v>
      </c>
      <c r="D629" s="149">
        <v>9364</v>
      </c>
      <c r="E629" s="149">
        <v>3250</v>
      </c>
      <c r="G629" s="148">
        <v>6.1487603305785121E-2</v>
      </c>
      <c r="I629" s="148">
        <f t="shared" si="18"/>
        <v>575.76991735537183</v>
      </c>
      <c r="J629" s="148">
        <f t="shared" si="19"/>
        <v>199.83471074380165</v>
      </c>
    </row>
    <row r="630" spans="2:10" hidden="1" x14ac:dyDescent="0.25">
      <c r="B630" s="148" t="s">
        <v>662</v>
      </c>
      <c r="C630" s="148">
        <v>100</v>
      </c>
      <c r="D630" s="149">
        <v>8853</v>
      </c>
      <c r="E630" s="149">
        <v>3250</v>
      </c>
      <c r="G630" s="148">
        <v>5.9504132231404959E-2</v>
      </c>
      <c r="I630" s="148">
        <f t="shared" si="18"/>
        <v>526.79008264462811</v>
      </c>
      <c r="J630" s="148">
        <f t="shared" si="19"/>
        <v>193.38842975206612</v>
      </c>
    </row>
    <row r="631" spans="2:10" hidden="1" x14ac:dyDescent="0.25">
      <c r="B631" s="148" t="s">
        <v>663</v>
      </c>
      <c r="C631" s="148">
        <v>100</v>
      </c>
      <c r="D631" s="149">
        <v>4613</v>
      </c>
      <c r="E631" s="149">
        <v>3250</v>
      </c>
      <c r="G631" s="148">
        <v>6.1487603305785121E-2</v>
      </c>
      <c r="I631" s="148">
        <f t="shared" si="18"/>
        <v>283.64231404958679</v>
      </c>
      <c r="J631" s="148">
        <f t="shared" si="19"/>
        <v>199.83471074380165</v>
      </c>
    </row>
    <row r="632" spans="2:10" hidden="1" x14ac:dyDescent="0.25">
      <c r="B632" s="148" t="s">
        <v>664</v>
      </c>
      <c r="C632" s="148">
        <v>100</v>
      </c>
      <c r="D632" s="149">
        <v>26049</v>
      </c>
      <c r="E632" s="149">
        <v>3250</v>
      </c>
      <c r="G632" s="148">
        <v>5.9504132231404959E-2</v>
      </c>
      <c r="I632" s="148">
        <f t="shared" si="18"/>
        <v>1550.0231404958677</v>
      </c>
      <c r="J632" s="148">
        <f t="shared" si="19"/>
        <v>193.38842975206612</v>
      </c>
    </row>
    <row r="633" spans="2:10" hidden="1" x14ac:dyDescent="0.25">
      <c r="B633" s="148" t="s">
        <v>665</v>
      </c>
      <c r="C633" s="148">
        <v>100</v>
      </c>
      <c r="D633" s="149">
        <v>20314</v>
      </c>
      <c r="E633" s="149">
        <v>3250</v>
      </c>
      <c r="G633" s="148">
        <v>6.1487603305785121E-2</v>
      </c>
      <c r="I633" s="148">
        <f t="shared" si="18"/>
        <v>1249.0591735537189</v>
      </c>
      <c r="J633" s="148">
        <f t="shared" si="19"/>
        <v>199.83471074380165</v>
      </c>
    </row>
    <row r="634" spans="2:10" hidden="1" x14ac:dyDescent="0.25">
      <c r="B634" s="148" t="s">
        <v>666</v>
      </c>
      <c r="C634" s="148">
        <v>100</v>
      </c>
      <c r="D634" s="149">
        <v>38615</v>
      </c>
      <c r="E634" s="149">
        <v>3250</v>
      </c>
      <c r="G634" s="148">
        <v>6.1487603305785121E-2</v>
      </c>
      <c r="I634" s="148">
        <f t="shared" si="18"/>
        <v>2374.3438016528926</v>
      </c>
      <c r="J634" s="148">
        <f t="shared" si="19"/>
        <v>199.83471074380165</v>
      </c>
    </row>
    <row r="635" spans="2:10" hidden="1" x14ac:dyDescent="0.25">
      <c r="B635" s="148" t="s">
        <v>667</v>
      </c>
      <c r="C635" s="148">
        <v>100</v>
      </c>
      <c r="D635" s="149">
        <v>5550</v>
      </c>
      <c r="E635" s="149">
        <v>3250</v>
      </c>
      <c r="G635" s="148">
        <v>5.5537190082644627E-2</v>
      </c>
      <c r="I635" s="148">
        <f t="shared" si="18"/>
        <v>308.23140495867767</v>
      </c>
      <c r="J635" s="148">
        <f t="shared" si="19"/>
        <v>180.49586776859505</v>
      </c>
    </row>
    <row r="636" spans="2:10" hidden="1" x14ac:dyDescent="0.25">
      <c r="B636" s="148" t="s">
        <v>668</v>
      </c>
      <c r="C636" s="148">
        <v>100</v>
      </c>
      <c r="D636" s="149">
        <v>35227</v>
      </c>
      <c r="E636" s="149">
        <v>3250</v>
      </c>
      <c r="G636" s="148">
        <v>6.1487603305785121E-2</v>
      </c>
      <c r="I636" s="148">
        <f t="shared" si="18"/>
        <v>2166.0238016528924</v>
      </c>
      <c r="J636" s="148">
        <f t="shared" si="19"/>
        <v>199.83471074380165</v>
      </c>
    </row>
    <row r="637" spans="2:10" hidden="1" x14ac:dyDescent="0.25">
      <c r="B637" s="148" t="s">
        <v>669</v>
      </c>
      <c r="C637" s="148">
        <v>100</v>
      </c>
      <c r="D637" s="149">
        <v>6680</v>
      </c>
      <c r="E637" s="149">
        <v>3250</v>
      </c>
      <c r="G637" s="148">
        <v>5.9504132231404959E-2</v>
      </c>
      <c r="I637" s="148">
        <f t="shared" si="18"/>
        <v>397.48760330578511</v>
      </c>
      <c r="J637" s="148">
        <f t="shared" si="19"/>
        <v>193.38842975206612</v>
      </c>
    </row>
    <row r="638" spans="2:10" hidden="1" x14ac:dyDescent="0.25">
      <c r="B638" s="148" t="s">
        <v>670</v>
      </c>
      <c r="C638" s="148">
        <v>100</v>
      </c>
      <c r="D638" s="149">
        <v>6519</v>
      </c>
      <c r="E638" s="149">
        <v>3250</v>
      </c>
      <c r="G638" s="148">
        <v>6.1487603305785121E-2</v>
      </c>
      <c r="I638" s="148">
        <f t="shared" si="18"/>
        <v>400.83768595041323</v>
      </c>
      <c r="J638" s="148">
        <f t="shared" si="19"/>
        <v>199.83471074380165</v>
      </c>
    </row>
    <row r="639" spans="2:10" hidden="1" x14ac:dyDescent="0.25">
      <c r="B639" s="148" t="s">
        <v>671</v>
      </c>
      <c r="C639" s="148">
        <v>100</v>
      </c>
      <c r="D639" s="149">
        <v>8051</v>
      </c>
      <c r="E639" s="149">
        <v>3250</v>
      </c>
      <c r="G639" s="148">
        <v>5.9504132231404959E-2</v>
      </c>
      <c r="I639" s="148">
        <f t="shared" si="18"/>
        <v>479.06776859504134</v>
      </c>
      <c r="J639" s="148">
        <f t="shared" si="19"/>
        <v>193.38842975206612</v>
      </c>
    </row>
    <row r="640" spans="2:10" hidden="1" x14ac:dyDescent="0.25">
      <c r="B640" s="148" t="s">
        <v>672</v>
      </c>
      <c r="C640" s="148">
        <v>100</v>
      </c>
      <c r="D640" s="149">
        <v>11658</v>
      </c>
      <c r="E640" s="149">
        <v>3250</v>
      </c>
      <c r="G640" s="148">
        <v>6.1487603305785121E-2</v>
      </c>
      <c r="I640" s="148">
        <f t="shared" si="18"/>
        <v>716.82247933884298</v>
      </c>
      <c r="J640" s="148">
        <f t="shared" si="19"/>
        <v>199.83471074380165</v>
      </c>
    </row>
    <row r="641" spans="2:10" hidden="1" x14ac:dyDescent="0.25">
      <c r="B641" s="148" t="s">
        <v>673</v>
      </c>
      <c r="C641" s="148">
        <v>100</v>
      </c>
      <c r="D641" s="149">
        <v>13133</v>
      </c>
      <c r="E641" s="149">
        <v>3250</v>
      </c>
      <c r="G641" s="148">
        <v>6.1487603305785121E-2</v>
      </c>
      <c r="I641" s="148">
        <f t="shared" si="18"/>
        <v>807.516694214876</v>
      </c>
      <c r="J641" s="148">
        <f t="shared" si="19"/>
        <v>199.83471074380165</v>
      </c>
    </row>
    <row r="642" spans="2:10" hidden="1" x14ac:dyDescent="0.25">
      <c r="B642" s="148" t="s">
        <v>674</v>
      </c>
      <c r="C642" s="148">
        <v>100</v>
      </c>
      <c r="D642" s="149">
        <v>13225</v>
      </c>
      <c r="E642" s="149">
        <v>3250</v>
      </c>
      <c r="G642" s="148">
        <v>5.9504132231404959E-2</v>
      </c>
      <c r="I642" s="148">
        <f t="shared" si="18"/>
        <v>786.94214876033061</v>
      </c>
      <c r="J642" s="148">
        <f t="shared" si="19"/>
        <v>193.38842975206612</v>
      </c>
    </row>
    <row r="643" spans="2:10" hidden="1" x14ac:dyDescent="0.25">
      <c r="B643" s="148" t="s">
        <v>675</v>
      </c>
      <c r="C643" s="148">
        <v>100</v>
      </c>
      <c r="D643" s="149">
        <v>7832</v>
      </c>
      <c r="E643" s="149">
        <v>3250</v>
      </c>
      <c r="G643" s="148">
        <v>6.1487603305785121E-2</v>
      </c>
      <c r="I643" s="148">
        <f t="shared" si="18"/>
        <v>481.57090909090908</v>
      </c>
      <c r="J643" s="148">
        <f t="shared" si="19"/>
        <v>199.83471074380165</v>
      </c>
    </row>
    <row r="644" spans="2:10" hidden="1" x14ac:dyDescent="0.25">
      <c r="B644" s="148" t="s">
        <v>676</v>
      </c>
      <c r="C644" s="148">
        <v>100</v>
      </c>
      <c r="D644" s="149">
        <v>12104</v>
      </c>
      <c r="E644" s="149">
        <v>3250</v>
      </c>
      <c r="G644" s="148">
        <v>5.9504132231404959E-2</v>
      </c>
      <c r="I644" s="148">
        <f t="shared" si="18"/>
        <v>720.23801652892564</v>
      </c>
      <c r="J644" s="148">
        <f t="shared" si="19"/>
        <v>193.38842975206612</v>
      </c>
    </row>
    <row r="645" spans="2:10" hidden="1" x14ac:dyDescent="0.25">
      <c r="B645" s="148" t="s">
        <v>677</v>
      </c>
      <c r="C645" s="148">
        <v>200</v>
      </c>
      <c r="D645" s="149">
        <v>3250</v>
      </c>
      <c r="E645" s="149">
        <v>3250</v>
      </c>
      <c r="G645" s="148">
        <v>6.1487603305785121E-2</v>
      </c>
      <c r="I645" s="148">
        <f t="shared" si="18"/>
        <v>199.83471074380165</v>
      </c>
      <c r="J645" s="148">
        <f t="shared" si="19"/>
        <v>199.83471074380165</v>
      </c>
    </row>
    <row r="646" spans="2:10" hidden="1" x14ac:dyDescent="0.25">
      <c r="B646" s="148" t="s">
        <v>678</v>
      </c>
      <c r="C646" s="148">
        <v>200</v>
      </c>
      <c r="D646" s="149">
        <v>3250</v>
      </c>
      <c r="E646" s="149">
        <v>3250</v>
      </c>
      <c r="G646" s="148">
        <v>6.1487603305785121E-2</v>
      </c>
      <c r="I646" s="148">
        <f t="shared" si="18"/>
        <v>199.83471074380165</v>
      </c>
      <c r="J646" s="148">
        <f t="shared" si="19"/>
        <v>199.83471074380165</v>
      </c>
    </row>
    <row r="647" spans="2:10" x14ac:dyDescent="0.25">
      <c r="B647" s="148" t="s">
        <v>679</v>
      </c>
      <c r="C647" s="148">
        <v>300</v>
      </c>
      <c r="D647" s="149">
        <v>3250</v>
      </c>
      <c r="E647" s="149">
        <v>3250</v>
      </c>
      <c r="G647" s="148">
        <v>5.5537190082644627E-2</v>
      </c>
      <c r="I647" s="148">
        <f t="shared" si="18"/>
        <v>180.49586776859505</v>
      </c>
      <c r="J647" s="148">
        <f t="shared" si="19"/>
        <v>180.49586776859505</v>
      </c>
    </row>
    <row r="648" spans="2:10" hidden="1" x14ac:dyDescent="0.25">
      <c r="B648" s="148" t="s">
        <v>680</v>
      </c>
      <c r="C648" s="148">
        <v>100</v>
      </c>
      <c r="D648" s="149">
        <v>26172</v>
      </c>
      <c r="E648" s="149">
        <v>3250</v>
      </c>
      <c r="G648" s="148">
        <v>6.1487603305785121E-2</v>
      </c>
      <c r="I648" s="148">
        <f t="shared" ref="I648:I711" si="20">D648*G648</f>
        <v>1609.2535537190081</v>
      </c>
      <c r="J648" s="148">
        <f t="shared" ref="J648:J711" si="21">E648*G648</f>
        <v>199.83471074380165</v>
      </c>
    </row>
    <row r="649" spans="2:10" x14ac:dyDescent="0.25">
      <c r="B649" s="148" t="s">
        <v>681</v>
      </c>
      <c r="C649" s="148">
        <v>300</v>
      </c>
      <c r="D649" s="149">
        <v>3250</v>
      </c>
      <c r="E649" s="149">
        <v>3250</v>
      </c>
      <c r="G649" s="148">
        <v>5.9504132231404959E-2</v>
      </c>
      <c r="I649" s="148">
        <f t="shared" si="20"/>
        <v>193.38842975206612</v>
      </c>
      <c r="J649" s="148">
        <f t="shared" si="21"/>
        <v>193.38842975206612</v>
      </c>
    </row>
    <row r="650" spans="2:10" hidden="1" x14ac:dyDescent="0.25">
      <c r="B650" s="148" t="s">
        <v>682</v>
      </c>
      <c r="C650" s="148">
        <v>100</v>
      </c>
      <c r="D650" s="149">
        <v>10602</v>
      </c>
      <c r="E650" s="149">
        <v>3250</v>
      </c>
      <c r="G650" s="148">
        <v>6.1487603305785121E-2</v>
      </c>
      <c r="I650" s="148">
        <f t="shared" si="20"/>
        <v>651.89157024793383</v>
      </c>
      <c r="J650" s="148">
        <f t="shared" si="21"/>
        <v>199.83471074380165</v>
      </c>
    </row>
    <row r="651" spans="2:10" hidden="1" x14ac:dyDescent="0.25">
      <c r="B651" s="148" t="s">
        <v>683</v>
      </c>
      <c r="C651" s="148">
        <v>100</v>
      </c>
      <c r="D651" s="149">
        <v>8949</v>
      </c>
      <c r="E651" s="149">
        <v>3250</v>
      </c>
      <c r="G651" s="148">
        <v>5.9504132231404959E-2</v>
      </c>
      <c r="I651" s="148">
        <f t="shared" si="20"/>
        <v>532.50247933884293</v>
      </c>
      <c r="J651" s="148">
        <f t="shared" si="21"/>
        <v>193.38842975206612</v>
      </c>
    </row>
    <row r="652" spans="2:10" hidden="1" x14ac:dyDescent="0.25">
      <c r="B652" s="148" t="s">
        <v>684</v>
      </c>
      <c r="C652" s="148">
        <v>100</v>
      </c>
      <c r="D652" s="149">
        <v>11854</v>
      </c>
      <c r="E652" s="149">
        <v>3250</v>
      </c>
      <c r="G652" s="148">
        <v>6.1487603305785121E-2</v>
      </c>
      <c r="I652" s="148">
        <f t="shared" si="20"/>
        <v>728.87404958677678</v>
      </c>
      <c r="J652" s="148">
        <f t="shared" si="21"/>
        <v>199.83471074380165</v>
      </c>
    </row>
    <row r="653" spans="2:10" hidden="1" x14ac:dyDescent="0.25">
      <c r="B653" s="148" t="s">
        <v>685</v>
      </c>
      <c r="C653" s="148">
        <v>100</v>
      </c>
      <c r="D653" s="149">
        <v>12370</v>
      </c>
      <c r="E653" s="149">
        <v>3250</v>
      </c>
      <c r="G653" s="148">
        <v>6.1487603305785121E-2</v>
      </c>
      <c r="I653" s="148">
        <f t="shared" si="20"/>
        <v>760.6016528925619</v>
      </c>
      <c r="J653" s="148">
        <f t="shared" si="21"/>
        <v>199.83471074380165</v>
      </c>
    </row>
    <row r="654" spans="2:10" hidden="1" x14ac:dyDescent="0.25">
      <c r="B654" s="148" t="s">
        <v>686</v>
      </c>
      <c r="C654" s="148">
        <v>100</v>
      </c>
      <c r="D654" s="149">
        <v>15282</v>
      </c>
      <c r="E654" s="149">
        <v>3250</v>
      </c>
      <c r="G654" s="148">
        <v>5.9504132231404959E-2</v>
      </c>
      <c r="I654" s="148">
        <f t="shared" si="20"/>
        <v>909.34214876033059</v>
      </c>
      <c r="J654" s="148">
        <f t="shared" si="21"/>
        <v>193.38842975206612</v>
      </c>
    </row>
    <row r="655" spans="2:10" hidden="1" x14ac:dyDescent="0.25">
      <c r="B655" s="148" t="s">
        <v>687</v>
      </c>
      <c r="C655" s="148">
        <v>100</v>
      </c>
      <c r="D655" s="149">
        <v>6384</v>
      </c>
      <c r="E655" s="149">
        <v>3250</v>
      </c>
      <c r="G655" s="148">
        <v>6.1487603305785121E-2</v>
      </c>
      <c r="I655" s="148">
        <f t="shared" si="20"/>
        <v>392.53685950413222</v>
      </c>
      <c r="J655" s="148">
        <f t="shared" si="21"/>
        <v>199.83471074380165</v>
      </c>
    </row>
    <row r="656" spans="2:10" hidden="1" x14ac:dyDescent="0.25">
      <c r="B656" s="148" t="s">
        <v>688</v>
      </c>
      <c r="C656" s="148">
        <v>100</v>
      </c>
      <c r="D656" s="149">
        <v>8025</v>
      </c>
      <c r="E656" s="149">
        <v>3250</v>
      </c>
      <c r="G656" s="148">
        <v>5.9504132231404959E-2</v>
      </c>
      <c r="I656" s="148">
        <f t="shared" si="20"/>
        <v>477.52066115702479</v>
      </c>
      <c r="J656" s="148">
        <f t="shared" si="21"/>
        <v>193.38842975206612</v>
      </c>
    </row>
    <row r="657" spans="2:10" hidden="1" x14ac:dyDescent="0.25">
      <c r="B657" s="148" t="s">
        <v>689</v>
      </c>
      <c r="C657" s="148">
        <v>200</v>
      </c>
      <c r="D657" s="149">
        <v>3250</v>
      </c>
      <c r="E657" s="149">
        <v>3250</v>
      </c>
      <c r="G657" s="148">
        <v>6.1487603305785121E-2</v>
      </c>
      <c r="I657" s="148">
        <f t="shared" si="20"/>
        <v>199.83471074380165</v>
      </c>
      <c r="J657" s="148">
        <f t="shared" si="21"/>
        <v>199.83471074380165</v>
      </c>
    </row>
    <row r="658" spans="2:10" x14ac:dyDescent="0.25">
      <c r="B658" s="148" t="s">
        <v>690</v>
      </c>
      <c r="C658" s="148">
        <v>300</v>
      </c>
      <c r="D658" s="149">
        <v>3250</v>
      </c>
      <c r="E658" s="149">
        <v>3250</v>
      </c>
      <c r="G658" s="148">
        <v>6.1487603305785121E-2</v>
      </c>
      <c r="I658" s="148">
        <f t="shared" si="20"/>
        <v>199.83471074380165</v>
      </c>
      <c r="J658" s="148">
        <f t="shared" si="21"/>
        <v>199.83471074380165</v>
      </c>
    </row>
    <row r="659" spans="2:10" x14ac:dyDescent="0.25">
      <c r="B659" s="148" t="s">
        <v>691</v>
      </c>
      <c r="C659" s="148">
        <v>300</v>
      </c>
      <c r="D659" s="149">
        <v>3800</v>
      </c>
      <c r="E659" s="149">
        <v>3250</v>
      </c>
      <c r="G659" s="148">
        <v>5.752066115702479E-2</v>
      </c>
      <c r="I659" s="148">
        <f t="shared" si="20"/>
        <v>218.57851239669421</v>
      </c>
      <c r="J659" s="148">
        <f t="shared" si="21"/>
        <v>186.94214876033055</v>
      </c>
    </row>
    <row r="660" spans="2:10" x14ac:dyDescent="0.25">
      <c r="B660" s="148" t="s">
        <v>692</v>
      </c>
      <c r="C660" s="148">
        <v>300</v>
      </c>
      <c r="D660" s="149">
        <v>3250</v>
      </c>
      <c r="E660" s="149">
        <v>3250</v>
      </c>
      <c r="G660" s="148">
        <v>6.1487603305785121E-2</v>
      </c>
      <c r="I660" s="148">
        <f t="shared" si="20"/>
        <v>199.83471074380165</v>
      </c>
      <c r="J660" s="148">
        <f t="shared" si="21"/>
        <v>199.83471074380165</v>
      </c>
    </row>
    <row r="661" spans="2:10" x14ac:dyDescent="0.25">
      <c r="B661" s="148" t="s">
        <v>693</v>
      </c>
      <c r="C661" s="148">
        <v>300</v>
      </c>
      <c r="D661" s="149">
        <v>3250</v>
      </c>
      <c r="E661" s="149">
        <v>3250</v>
      </c>
      <c r="G661" s="148">
        <v>5.9504132231404959E-2</v>
      </c>
      <c r="I661" s="148">
        <f t="shared" si="20"/>
        <v>193.38842975206612</v>
      </c>
      <c r="J661" s="148">
        <f t="shared" si="21"/>
        <v>193.38842975206612</v>
      </c>
    </row>
    <row r="662" spans="2:10" hidden="1" x14ac:dyDescent="0.25">
      <c r="B662" s="148" t="s">
        <v>694</v>
      </c>
      <c r="C662" s="148">
        <v>100</v>
      </c>
      <c r="D662" s="149">
        <v>7766</v>
      </c>
      <c r="E662" s="149">
        <v>3250</v>
      </c>
      <c r="G662" s="148">
        <v>6.1487603305785121E-2</v>
      </c>
      <c r="I662" s="148">
        <f t="shared" si="20"/>
        <v>477.51272727272726</v>
      </c>
      <c r="J662" s="148">
        <f t="shared" si="21"/>
        <v>199.83471074380165</v>
      </c>
    </row>
    <row r="663" spans="2:10" hidden="1" x14ac:dyDescent="0.25">
      <c r="B663" s="148" t="s">
        <v>695</v>
      </c>
      <c r="C663" s="148">
        <v>100</v>
      </c>
      <c r="D663" s="149">
        <v>10735</v>
      </c>
      <c r="E663" s="149">
        <v>3250</v>
      </c>
      <c r="G663" s="148">
        <v>5.9504132231404959E-2</v>
      </c>
      <c r="I663" s="148">
        <f t="shared" si="20"/>
        <v>638.77685950413229</v>
      </c>
      <c r="J663" s="148">
        <f t="shared" si="21"/>
        <v>193.38842975206612</v>
      </c>
    </row>
    <row r="664" spans="2:10" hidden="1" x14ac:dyDescent="0.25">
      <c r="B664" s="148" t="s">
        <v>696</v>
      </c>
      <c r="C664" s="148">
        <v>100</v>
      </c>
      <c r="D664" s="149">
        <v>11823</v>
      </c>
      <c r="E664" s="149">
        <v>3250</v>
      </c>
      <c r="G664" s="148">
        <v>6.1487603305785121E-2</v>
      </c>
      <c r="I664" s="148">
        <f t="shared" si="20"/>
        <v>726.96793388429751</v>
      </c>
      <c r="J664" s="148">
        <f t="shared" si="21"/>
        <v>199.83471074380165</v>
      </c>
    </row>
    <row r="665" spans="2:10" hidden="1" x14ac:dyDescent="0.25">
      <c r="B665" s="148" t="s">
        <v>697</v>
      </c>
      <c r="C665" s="148">
        <v>100</v>
      </c>
      <c r="D665" s="149">
        <v>6751</v>
      </c>
      <c r="E665" s="149">
        <v>3250</v>
      </c>
      <c r="G665" s="148">
        <v>6.1487603305785121E-2</v>
      </c>
      <c r="I665" s="148">
        <f t="shared" si="20"/>
        <v>415.10280991735533</v>
      </c>
      <c r="J665" s="148">
        <f t="shared" si="21"/>
        <v>199.83471074380165</v>
      </c>
    </row>
    <row r="666" spans="2:10" hidden="1" x14ac:dyDescent="0.25">
      <c r="B666" s="148" t="s">
        <v>698</v>
      </c>
      <c r="C666" s="148">
        <v>100</v>
      </c>
      <c r="D666" s="149">
        <v>4790</v>
      </c>
      <c r="E666" s="149">
        <v>3250</v>
      </c>
      <c r="G666" s="148">
        <v>5.9504132231404959E-2</v>
      </c>
      <c r="I666" s="148">
        <f t="shared" si="20"/>
        <v>285.02479338842977</v>
      </c>
      <c r="J666" s="148">
        <f t="shared" si="21"/>
        <v>193.38842975206612</v>
      </c>
    </row>
    <row r="667" spans="2:10" hidden="1" x14ac:dyDescent="0.25">
      <c r="B667" s="148" t="s">
        <v>699</v>
      </c>
      <c r="C667" s="148">
        <v>100</v>
      </c>
      <c r="D667" s="149">
        <v>8326</v>
      </c>
      <c r="E667" s="149">
        <v>3250</v>
      </c>
      <c r="G667" s="148">
        <v>6.1487603305785121E-2</v>
      </c>
      <c r="I667" s="148">
        <f t="shared" si="20"/>
        <v>511.94578512396691</v>
      </c>
      <c r="J667" s="148">
        <f t="shared" si="21"/>
        <v>199.83471074380165</v>
      </c>
    </row>
    <row r="668" spans="2:10" hidden="1" x14ac:dyDescent="0.25">
      <c r="B668" s="148" t="s">
        <v>700</v>
      </c>
      <c r="C668" s="148">
        <v>100</v>
      </c>
      <c r="D668" s="149">
        <v>6859</v>
      </c>
      <c r="E668" s="149">
        <v>3250</v>
      </c>
      <c r="G668" s="148">
        <v>5.9504132231404959E-2</v>
      </c>
      <c r="I668" s="148">
        <f t="shared" si="20"/>
        <v>408.13884297520661</v>
      </c>
      <c r="J668" s="148">
        <f t="shared" si="21"/>
        <v>193.38842975206612</v>
      </c>
    </row>
    <row r="669" spans="2:10" hidden="1" x14ac:dyDescent="0.25">
      <c r="B669" s="148" t="s">
        <v>701</v>
      </c>
      <c r="C669" s="148">
        <v>100</v>
      </c>
      <c r="D669" s="149">
        <v>8101</v>
      </c>
      <c r="E669" s="149">
        <v>3250</v>
      </c>
      <c r="G669" s="148">
        <v>6.1487603305785121E-2</v>
      </c>
      <c r="I669" s="148">
        <f t="shared" si="20"/>
        <v>498.11107438016529</v>
      </c>
      <c r="J669" s="148">
        <f t="shared" si="21"/>
        <v>199.83471074380165</v>
      </c>
    </row>
    <row r="670" spans="2:10" hidden="1" x14ac:dyDescent="0.25">
      <c r="B670" s="148" t="s">
        <v>702</v>
      </c>
      <c r="C670" s="148">
        <v>100</v>
      </c>
      <c r="D670" s="149">
        <v>8655</v>
      </c>
      <c r="E670" s="149">
        <v>3250</v>
      </c>
      <c r="G670" s="148">
        <v>6.1487603305785121E-2</v>
      </c>
      <c r="I670" s="148">
        <f t="shared" si="20"/>
        <v>532.17520661157027</v>
      </c>
      <c r="J670" s="148">
        <f t="shared" si="21"/>
        <v>199.83471074380165</v>
      </c>
    </row>
    <row r="671" spans="2:10" hidden="1" x14ac:dyDescent="0.25">
      <c r="B671" s="148" t="s">
        <v>703</v>
      </c>
      <c r="C671" s="148">
        <v>100</v>
      </c>
      <c r="D671" s="149">
        <v>5381</v>
      </c>
      <c r="E671" s="149">
        <v>3250</v>
      </c>
      <c r="G671" s="148">
        <v>5.5537190082644627E-2</v>
      </c>
      <c r="I671" s="148">
        <f t="shared" si="20"/>
        <v>298.84561983471076</v>
      </c>
      <c r="J671" s="148">
        <f t="shared" si="21"/>
        <v>180.49586776859505</v>
      </c>
    </row>
    <row r="672" spans="2:10" hidden="1" x14ac:dyDescent="0.25">
      <c r="B672" s="148" t="s">
        <v>704</v>
      </c>
      <c r="C672" s="148">
        <v>100</v>
      </c>
      <c r="D672" s="149">
        <v>5699</v>
      </c>
      <c r="E672" s="149">
        <v>3250</v>
      </c>
      <c r="G672" s="148">
        <v>6.1487603305785121E-2</v>
      </c>
      <c r="I672" s="148">
        <f t="shared" si="20"/>
        <v>350.4178512396694</v>
      </c>
      <c r="J672" s="148">
        <f t="shared" si="21"/>
        <v>199.83471074380165</v>
      </c>
    </row>
    <row r="673" spans="2:10" hidden="1" x14ac:dyDescent="0.25">
      <c r="B673" s="148" t="s">
        <v>705</v>
      </c>
      <c r="C673" s="148">
        <v>100</v>
      </c>
      <c r="D673" s="149">
        <v>7184</v>
      </c>
      <c r="E673" s="149">
        <v>3250</v>
      </c>
      <c r="G673" s="148">
        <v>5.9504132231404959E-2</v>
      </c>
      <c r="I673" s="148">
        <f t="shared" si="20"/>
        <v>427.47768595041322</v>
      </c>
      <c r="J673" s="148">
        <f t="shared" si="21"/>
        <v>193.38842975206612</v>
      </c>
    </row>
    <row r="674" spans="2:10" hidden="1" x14ac:dyDescent="0.25">
      <c r="B674" s="148" t="s">
        <v>706</v>
      </c>
      <c r="C674" s="148">
        <v>100</v>
      </c>
      <c r="D674" s="149">
        <v>5815</v>
      </c>
      <c r="E674" s="149">
        <v>3250</v>
      </c>
      <c r="G674" s="148">
        <v>6.1487603305785121E-2</v>
      </c>
      <c r="I674" s="148">
        <f t="shared" si="20"/>
        <v>357.55041322314048</v>
      </c>
      <c r="J674" s="148">
        <f t="shared" si="21"/>
        <v>199.83471074380165</v>
      </c>
    </row>
    <row r="675" spans="2:10" hidden="1" x14ac:dyDescent="0.25">
      <c r="B675" s="148" t="s">
        <v>707</v>
      </c>
      <c r="C675" s="148">
        <v>100</v>
      </c>
      <c r="D675" s="149">
        <v>13088</v>
      </c>
      <c r="E675" s="149">
        <v>3250</v>
      </c>
      <c r="G675" s="148">
        <v>5.9504132231404959E-2</v>
      </c>
      <c r="I675" s="148">
        <f t="shared" si="20"/>
        <v>778.79008264462811</v>
      </c>
      <c r="J675" s="148">
        <f t="shared" si="21"/>
        <v>193.38842975206612</v>
      </c>
    </row>
    <row r="676" spans="2:10" hidden="1" x14ac:dyDescent="0.25">
      <c r="B676" s="148" t="s">
        <v>708</v>
      </c>
      <c r="C676" s="148">
        <v>100</v>
      </c>
      <c r="D676" s="149">
        <v>13485</v>
      </c>
      <c r="E676" s="149">
        <v>3250</v>
      </c>
      <c r="G676" s="148">
        <v>6.1487603305785121E-2</v>
      </c>
      <c r="I676" s="148">
        <f t="shared" si="20"/>
        <v>829.16033057851234</v>
      </c>
      <c r="J676" s="148">
        <f t="shared" si="21"/>
        <v>199.83471074380165</v>
      </c>
    </row>
    <row r="677" spans="2:10" hidden="1" x14ac:dyDescent="0.25">
      <c r="B677" s="148" t="s">
        <v>709</v>
      </c>
      <c r="C677" s="148">
        <v>100</v>
      </c>
      <c r="D677" s="149">
        <v>9535</v>
      </c>
      <c r="E677" s="149">
        <v>3250</v>
      </c>
      <c r="G677" s="148">
        <v>6.1487603305785121E-2</v>
      </c>
      <c r="I677" s="148">
        <f t="shared" si="20"/>
        <v>586.28429752066108</v>
      </c>
      <c r="J677" s="148">
        <f t="shared" si="21"/>
        <v>199.83471074380165</v>
      </c>
    </row>
    <row r="678" spans="2:10" hidden="1" x14ac:dyDescent="0.25">
      <c r="B678" s="148" t="s">
        <v>710</v>
      </c>
      <c r="C678" s="148">
        <v>100</v>
      </c>
      <c r="D678" s="149">
        <v>3731</v>
      </c>
      <c r="E678" s="149">
        <v>3250</v>
      </c>
      <c r="G678" s="148">
        <v>5.9504132231404959E-2</v>
      </c>
      <c r="I678" s="148">
        <f t="shared" si="20"/>
        <v>222.0099173553719</v>
      </c>
      <c r="J678" s="148">
        <f t="shared" si="21"/>
        <v>193.38842975206612</v>
      </c>
    </row>
    <row r="679" spans="2:10" hidden="1" x14ac:dyDescent="0.25">
      <c r="B679" s="148" t="s">
        <v>711</v>
      </c>
      <c r="C679" s="148">
        <v>100</v>
      </c>
      <c r="D679" s="149">
        <v>5519</v>
      </c>
      <c r="E679" s="149">
        <v>3250</v>
      </c>
      <c r="G679" s="148">
        <v>6.1487603305785121E-2</v>
      </c>
      <c r="I679" s="148">
        <f t="shared" si="20"/>
        <v>339.35008264462806</v>
      </c>
      <c r="J679" s="148">
        <f t="shared" si="21"/>
        <v>199.83471074380165</v>
      </c>
    </row>
    <row r="680" spans="2:10" hidden="1" x14ac:dyDescent="0.25">
      <c r="B680" s="148" t="s">
        <v>712</v>
      </c>
      <c r="C680" s="148">
        <v>100</v>
      </c>
      <c r="D680" s="149">
        <v>3362</v>
      </c>
      <c r="E680" s="149">
        <v>3250</v>
      </c>
      <c r="G680" s="148">
        <v>5.9504132231404959E-2</v>
      </c>
      <c r="I680" s="148">
        <f t="shared" si="20"/>
        <v>200.05289256198347</v>
      </c>
      <c r="J680" s="148">
        <f t="shared" si="21"/>
        <v>193.38842975206612</v>
      </c>
    </row>
    <row r="681" spans="2:10" hidden="1" x14ac:dyDescent="0.25">
      <c r="B681" s="148" t="s">
        <v>713</v>
      </c>
      <c r="C681" s="148">
        <v>200</v>
      </c>
      <c r="D681" s="149">
        <v>3250</v>
      </c>
      <c r="E681" s="149">
        <v>3250</v>
      </c>
      <c r="G681" s="148">
        <v>6.1487603305785121E-2</v>
      </c>
      <c r="I681" s="148">
        <f t="shared" si="20"/>
        <v>199.83471074380165</v>
      </c>
      <c r="J681" s="148">
        <f t="shared" si="21"/>
        <v>199.83471074380165</v>
      </c>
    </row>
    <row r="682" spans="2:10" hidden="1" x14ac:dyDescent="0.25">
      <c r="B682" s="148" t="s">
        <v>714</v>
      </c>
      <c r="C682" s="148">
        <v>200</v>
      </c>
      <c r="D682" s="149">
        <v>3250</v>
      </c>
      <c r="E682" s="149">
        <v>3250</v>
      </c>
      <c r="G682" s="148">
        <v>6.1487603305785121E-2</v>
      </c>
      <c r="I682" s="148">
        <f t="shared" si="20"/>
        <v>199.83471074380165</v>
      </c>
      <c r="J682" s="148">
        <f t="shared" si="21"/>
        <v>199.83471074380165</v>
      </c>
    </row>
    <row r="683" spans="2:10" hidden="1" x14ac:dyDescent="0.25">
      <c r="B683" s="148" t="s">
        <v>715</v>
      </c>
      <c r="C683" s="148">
        <v>100</v>
      </c>
      <c r="D683" s="149">
        <v>8362</v>
      </c>
      <c r="E683" s="149">
        <v>3250</v>
      </c>
      <c r="G683" s="148">
        <v>5.5537190082644627E-2</v>
      </c>
      <c r="I683" s="148">
        <f t="shared" si="20"/>
        <v>464.4019834710744</v>
      </c>
      <c r="J683" s="148">
        <f t="shared" si="21"/>
        <v>180.49586776859505</v>
      </c>
    </row>
    <row r="684" spans="2:10" hidden="1" x14ac:dyDescent="0.25">
      <c r="B684" s="148" t="s">
        <v>716</v>
      </c>
      <c r="C684" s="148">
        <v>100</v>
      </c>
      <c r="D684" s="149">
        <v>14297</v>
      </c>
      <c r="E684" s="149">
        <v>3250</v>
      </c>
      <c r="G684" s="148">
        <v>6.1487603305785121E-2</v>
      </c>
      <c r="I684" s="148">
        <f t="shared" si="20"/>
        <v>879.08826446280989</v>
      </c>
      <c r="J684" s="148">
        <f t="shared" si="21"/>
        <v>199.83471074380165</v>
      </c>
    </row>
    <row r="685" spans="2:10" hidden="1" x14ac:dyDescent="0.25">
      <c r="B685" s="148" t="s">
        <v>717</v>
      </c>
      <c r="C685" s="148">
        <v>100</v>
      </c>
      <c r="D685" s="149">
        <v>6298</v>
      </c>
      <c r="E685" s="149">
        <v>3250</v>
      </c>
      <c r="G685" s="148">
        <v>5.9504132231404959E-2</v>
      </c>
      <c r="I685" s="148">
        <f t="shared" si="20"/>
        <v>374.75702479338844</v>
      </c>
      <c r="J685" s="148">
        <f t="shared" si="21"/>
        <v>193.38842975206612</v>
      </c>
    </row>
    <row r="686" spans="2:10" hidden="1" x14ac:dyDescent="0.25">
      <c r="B686" s="148" t="s">
        <v>718</v>
      </c>
      <c r="C686" s="148">
        <v>100</v>
      </c>
      <c r="D686" s="149">
        <v>9002</v>
      </c>
      <c r="E686" s="149">
        <v>3250</v>
      </c>
      <c r="G686" s="148">
        <v>6.1487603305785121E-2</v>
      </c>
      <c r="I686" s="148">
        <f t="shared" si="20"/>
        <v>553.51140495867764</v>
      </c>
      <c r="J686" s="148">
        <f t="shared" si="21"/>
        <v>199.83471074380165</v>
      </c>
    </row>
    <row r="687" spans="2:10" hidden="1" x14ac:dyDescent="0.25">
      <c r="B687" s="148" t="s">
        <v>719</v>
      </c>
      <c r="C687" s="148">
        <v>100</v>
      </c>
      <c r="D687" s="149">
        <v>9588</v>
      </c>
      <c r="E687" s="149">
        <v>3250</v>
      </c>
      <c r="G687" s="148">
        <v>5.9504132231404959E-2</v>
      </c>
      <c r="I687" s="148">
        <f t="shared" si="20"/>
        <v>570.52561983471071</v>
      </c>
      <c r="J687" s="148">
        <f t="shared" si="21"/>
        <v>193.38842975206612</v>
      </c>
    </row>
    <row r="688" spans="2:10" hidden="1" x14ac:dyDescent="0.25">
      <c r="B688" s="148" t="s">
        <v>720</v>
      </c>
      <c r="C688" s="148">
        <v>100</v>
      </c>
      <c r="D688" s="149">
        <v>11269</v>
      </c>
      <c r="E688" s="149">
        <v>3250</v>
      </c>
      <c r="G688" s="148">
        <v>6.1487603305785121E-2</v>
      </c>
      <c r="I688" s="148">
        <f t="shared" si="20"/>
        <v>692.90380165289253</v>
      </c>
      <c r="J688" s="148">
        <f t="shared" si="21"/>
        <v>199.83471074380165</v>
      </c>
    </row>
    <row r="689" spans="2:10" hidden="1" x14ac:dyDescent="0.25">
      <c r="B689" s="148" t="s">
        <v>721</v>
      </c>
      <c r="C689" s="148">
        <v>100</v>
      </c>
      <c r="D689" s="149">
        <v>9555</v>
      </c>
      <c r="E689" s="149">
        <v>3250</v>
      </c>
      <c r="G689" s="148">
        <v>6.1487603305785121E-2</v>
      </c>
      <c r="I689" s="148">
        <f t="shared" si="20"/>
        <v>587.51404958677688</v>
      </c>
      <c r="J689" s="148">
        <f t="shared" si="21"/>
        <v>199.83471074380165</v>
      </c>
    </row>
    <row r="690" spans="2:10" hidden="1" x14ac:dyDescent="0.25">
      <c r="B690" s="148" t="s">
        <v>722</v>
      </c>
      <c r="C690" s="148">
        <v>100</v>
      </c>
      <c r="D690" s="149">
        <v>6618</v>
      </c>
      <c r="E690" s="149">
        <v>3250</v>
      </c>
      <c r="G690" s="148">
        <v>5.9504132231404959E-2</v>
      </c>
      <c r="I690" s="148">
        <f t="shared" si="20"/>
        <v>393.79834710743802</v>
      </c>
      <c r="J690" s="148">
        <f t="shared" si="21"/>
        <v>193.38842975206612</v>
      </c>
    </row>
    <row r="691" spans="2:10" hidden="1" x14ac:dyDescent="0.25">
      <c r="B691" s="148" t="s">
        <v>723</v>
      </c>
      <c r="C691" s="148">
        <v>100</v>
      </c>
      <c r="D691" s="149">
        <v>7378</v>
      </c>
      <c r="E691" s="149">
        <v>3250</v>
      </c>
      <c r="G691" s="148">
        <v>6.1487603305785121E-2</v>
      </c>
      <c r="I691" s="148">
        <f t="shared" si="20"/>
        <v>453.65553719008261</v>
      </c>
      <c r="J691" s="148">
        <f t="shared" si="21"/>
        <v>199.83471074380165</v>
      </c>
    </row>
    <row r="692" spans="2:10" hidden="1" x14ac:dyDescent="0.25">
      <c r="B692" s="148" t="s">
        <v>724</v>
      </c>
      <c r="C692" s="148">
        <v>100</v>
      </c>
      <c r="D692" s="149">
        <v>5843</v>
      </c>
      <c r="E692" s="149">
        <v>3250</v>
      </c>
      <c r="G692" s="148">
        <v>5.9504132231404959E-2</v>
      </c>
      <c r="I692" s="148">
        <f t="shared" si="20"/>
        <v>347.68264462809918</v>
      </c>
      <c r="J692" s="148">
        <f t="shared" si="21"/>
        <v>193.38842975206612</v>
      </c>
    </row>
    <row r="693" spans="2:10" hidden="1" x14ac:dyDescent="0.25">
      <c r="B693" s="148" t="s">
        <v>725</v>
      </c>
      <c r="C693" s="148">
        <v>100</v>
      </c>
      <c r="D693" s="149">
        <v>4560</v>
      </c>
      <c r="E693" s="149">
        <v>3250</v>
      </c>
      <c r="G693" s="148">
        <v>6.1487603305785121E-2</v>
      </c>
      <c r="I693" s="148">
        <f t="shared" si="20"/>
        <v>280.38347107438017</v>
      </c>
      <c r="J693" s="148">
        <f t="shared" si="21"/>
        <v>199.83471074380165</v>
      </c>
    </row>
    <row r="694" spans="2:10" x14ac:dyDescent="0.25">
      <c r="B694" s="148" t="s">
        <v>726</v>
      </c>
      <c r="C694" s="148">
        <v>300</v>
      </c>
      <c r="D694" s="149">
        <v>3250</v>
      </c>
      <c r="E694" s="149">
        <v>3250</v>
      </c>
      <c r="G694" s="148">
        <v>6.1487603305785121E-2</v>
      </c>
      <c r="I694" s="148">
        <f t="shared" si="20"/>
        <v>199.83471074380165</v>
      </c>
      <c r="J694" s="148">
        <f t="shared" si="21"/>
        <v>199.83471074380165</v>
      </c>
    </row>
    <row r="695" spans="2:10" x14ac:dyDescent="0.25">
      <c r="B695" s="148" t="s">
        <v>727</v>
      </c>
      <c r="C695" s="148">
        <v>300</v>
      </c>
      <c r="D695" s="149">
        <v>3250</v>
      </c>
      <c r="E695" s="149">
        <v>3250</v>
      </c>
      <c r="G695" s="148">
        <v>5.5537190082644627E-2</v>
      </c>
      <c r="I695" s="148">
        <f t="shared" si="20"/>
        <v>180.49586776859505</v>
      </c>
      <c r="J695" s="148">
        <f t="shared" si="21"/>
        <v>180.49586776859505</v>
      </c>
    </row>
    <row r="696" spans="2:10" hidden="1" x14ac:dyDescent="0.25">
      <c r="B696" s="148" t="s">
        <v>728</v>
      </c>
      <c r="C696" s="148">
        <v>200</v>
      </c>
      <c r="D696" s="149">
        <v>3250</v>
      </c>
      <c r="E696" s="149">
        <v>3250</v>
      </c>
      <c r="G696" s="148">
        <v>6.1487603305785121E-2</v>
      </c>
      <c r="I696" s="148">
        <f t="shared" si="20"/>
        <v>199.83471074380165</v>
      </c>
      <c r="J696" s="148">
        <f t="shared" si="21"/>
        <v>199.83471074380165</v>
      </c>
    </row>
    <row r="697" spans="2:10" hidden="1" x14ac:dyDescent="0.25">
      <c r="B697" s="148" t="s">
        <v>729</v>
      </c>
      <c r="C697" s="148">
        <v>200</v>
      </c>
      <c r="D697" s="149">
        <v>3250</v>
      </c>
      <c r="E697" s="149">
        <v>3250</v>
      </c>
      <c r="G697" s="148">
        <v>5.9504132231404959E-2</v>
      </c>
      <c r="I697" s="148">
        <f t="shared" si="20"/>
        <v>193.38842975206612</v>
      </c>
      <c r="J697" s="148">
        <f t="shared" si="21"/>
        <v>193.38842975206612</v>
      </c>
    </row>
    <row r="698" spans="2:10" hidden="1" x14ac:dyDescent="0.25">
      <c r="B698" s="148" t="s">
        <v>730</v>
      </c>
      <c r="C698" s="148">
        <v>100</v>
      </c>
      <c r="D698" s="149">
        <v>6095</v>
      </c>
      <c r="E698" s="149">
        <v>3250</v>
      </c>
      <c r="G698" s="148">
        <v>6.1487603305785121E-2</v>
      </c>
      <c r="I698" s="148">
        <f t="shared" si="20"/>
        <v>374.76694214876034</v>
      </c>
      <c r="J698" s="148">
        <f t="shared" si="21"/>
        <v>199.83471074380165</v>
      </c>
    </row>
    <row r="699" spans="2:10" hidden="1" x14ac:dyDescent="0.25">
      <c r="B699" s="148" t="s">
        <v>731</v>
      </c>
      <c r="C699" s="148">
        <v>100</v>
      </c>
      <c r="D699" s="149">
        <v>11661</v>
      </c>
      <c r="E699" s="149">
        <v>3250</v>
      </c>
      <c r="G699" s="148">
        <v>5.9504132231404959E-2</v>
      </c>
      <c r="I699" s="148">
        <f t="shared" si="20"/>
        <v>693.87768595041325</v>
      </c>
      <c r="J699" s="148">
        <f t="shared" si="21"/>
        <v>193.38842975206612</v>
      </c>
    </row>
    <row r="700" spans="2:10" hidden="1" x14ac:dyDescent="0.25">
      <c r="B700" s="148" t="s">
        <v>732</v>
      </c>
      <c r="C700" s="148">
        <v>100</v>
      </c>
      <c r="D700" s="149">
        <v>12973</v>
      </c>
      <c r="E700" s="149">
        <v>3250</v>
      </c>
      <c r="G700" s="148">
        <v>6.1487603305785121E-2</v>
      </c>
      <c r="I700" s="148">
        <f t="shared" si="20"/>
        <v>797.67867768595033</v>
      </c>
      <c r="J700" s="148">
        <f t="shared" si="21"/>
        <v>199.83471074380165</v>
      </c>
    </row>
    <row r="701" spans="2:10" hidden="1" x14ac:dyDescent="0.25">
      <c r="B701" s="148" t="s">
        <v>733</v>
      </c>
      <c r="C701" s="148">
        <v>100</v>
      </c>
      <c r="D701" s="149">
        <v>8244</v>
      </c>
      <c r="E701" s="149">
        <v>3250</v>
      </c>
      <c r="G701" s="148">
        <v>6.1487603305785121E-2</v>
      </c>
      <c r="I701" s="148">
        <f t="shared" si="20"/>
        <v>506.90380165289253</v>
      </c>
      <c r="J701" s="148">
        <f t="shared" si="21"/>
        <v>199.83471074380165</v>
      </c>
    </row>
    <row r="702" spans="2:10" hidden="1" x14ac:dyDescent="0.25">
      <c r="B702" s="148" t="s">
        <v>734</v>
      </c>
      <c r="C702" s="148">
        <v>100</v>
      </c>
      <c r="D702" s="149">
        <v>6033</v>
      </c>
      <c r="E702" s="149">
        <v>3250</v>
      </c>
      <c r="G702" s="148">
        <v>5.9504132231404959E-2</v>
      </c>
      <c r="I702" s="148">
        <f t="shared" si="20"/>
        <v>358.98842975206611</v>
      </c>
      <c r="J702" s="148">
        <f t="shared" si="21"/>
        <v>193.38842975206612</v>
      </c>
    </row>
    <row r="703" spans="2:10" hidden="1" x14ac:dyDescent="0.25">
      <c r="B703" s="148" t="s">
        <v>735</v>
      </c>
      <c r="C703" s="148">
        <v>100</v>
      </c>
      <c r="D703" s="149">
        <v>4248</v>
      </c>
      <c r="E703" s="149">
        <v>3250</v>
      </c>
      <c r="G703" s="148">
        <v>6.1487603305785121E-2</v>
      </c>
      <c r="I703" s="148">
        <f t="shared" si="20"/>
        <v>261.19933884297518</v>
      </c>
      <c r="J703" s="148">
        <f t="shared" si="21"/>
        <v>199.83471074380165</v>
      </c>
    </row>
    <row r="704" spans="2:10" x14ac:dyDescent="0.25">
      <c r="B704" s="148" t="s">
        <v>736</v>
      </c>
      <c r="C704" s="148">
        <v>300</v>
      </c>
      <c r="D704" s="149">
        <v>3752</v>
      </c>
      <c r="E704" s="149">
        <v>3250</v>
      </c>
      <c r="G704" s="148">
        <v>5.9504132231404959E-2</v>
      </c>
      <c r="I704" s="148">
        <f t="shared" si="20"/>
        <v>223.2595041322314</v>
      </c>
      <c r="J704" s="148">
        <f t="shared" si="21"/>
        <v>193.38842975206612</v>
      </c>
    </row>
    <row r="705" spans="2:10" hidden="1" x14ac:dyDescent="0.25">
      <c r="B705" s="148" t="s">
        <v>737</v>
      </c>
      <c r="C705" s="148">
        <v>100</v>
      </c>
      <c r="D705" s="149">
        <v>3784</v>
      </c>
      <c r="E705" s="149">
        <v>3250</v>
      </c>
      <c r="G705" s="148">
        <v>6.1487603305785121E-2</v>
      </c>
      <c r="I705" s="148">
        <f t="shared" si="20"/>
        <v>232.6690909090909</v>
      </c>
      <c r="J705" s="148">
        <f t="shared" si="21"/>
        <v>199.83471074380165</v>
      </c>
    </row>
    <row r="706" spans="2:10" hidden="1" x14ac:dyDescent="0.25">
      <c r="B706" s="148" t="s">
        <v>738</v>
      </c>
      <c r="C706" s="148">
        <v>100</v>
      </c>
      <c r="D706" s="149">
        <v>18115</v>
      </c>
      <c r="E706" s="149">
        <v>3250</v>
      </c>
      <c r="G706" s="148">
        <v>6.1487603305785121E-2</v>
      </c>
      <c r="I706" s="148">
        <f t="shared" si="20"/>
        <v>1113.8479338842974</v>
      </c>
      <c r="J706" s="148">
        <f t="shared" si="21"/>
        <v>199.83471074380165</v>
      </c>
    </row>
    <row r="707" spans="2:10" hidden="1" x14ac:dyDescent="0.25">
      <c r="B707" s="148" t="s">
        <v>739</v>
      </c>
      <c r="C707" s="148">
        <v>100</v>
      </c>
      <c r="D707" s="149">
        <v>30069</v>
      </c>
      <c r="E707" s="149">
        <v>3250</v>
      </c>
      <c r="G707" s="148">
        <v>5.752066115702479E-2</v>
      </c>
      <c r="I707" s="148">
        <f t="shared" si="20"/>
        <v>1729.5887603305785</v>
      </c>
      <c r="J707" s="148">
        <f t="shared" si="21"/>
        <v>186.94214876033055</v>
      </c>
    </row>
    <row r="708" spans="2:10" x14ac:dyDescent="0.25">
      <c r="B708" s="148" t="s">
        <v>740</v>
      </c>
      <c r="C708" s="148">
        <v>300</v>
      </c>
      <c r="D708" s="149">
        <v>3250</v>
      </c>
      <c r="E708" s="149">
        <v>3250</v>
      </c>
      <c r="G708" s="148">
        <v>6.1487603305785121E-2</v>
      </c>
      <c r="I708" s="148">
        <f t="shared" si="20"/>
        <v>199.83471074380165</v>
      </c>
      <c r="J708" s="148">
        <f t="shared" si="21"/>
        <v>199.83471074380165</v>
      </c>
    </row>
    <row r="709" spans="2:10" x14ac:dyDescent="0.25">
      <c r="B709" s="148" t="s">
        <v>741</v>
      </c>
      <c r="C709" s="148">
        <v>300</v>
      </c>
      <c r="D709" s="149">
        <v>3250</v>
      </c>
      <c r="E709" s="149">
        <v>3250</v>
      </c>
      <c r="G709" s="148">
        <v>5.9504132231404959E-2</v>
      </c>
      <c r="I709" s="148">
        <f t="shared" si="20"/>
        <v>193.38842975206612</v>
      </c>
      <c r="J709" s="148">
        <f t="shared" si="21"/>
        <v>193.38842975206612</v>
      </c>
    </row>
    <row r="710" spans="2:10" hidden="1" x14ac:dyDescent="0.25">
      <c r="B710" s="148" t="s">
        <v>742</v>
      </c>
      <c r="C710" s="148">
        <v>100</v>
      </c>
      <c r="D710" s="149">
        <v>6715</v>
      </c>
      <c r="E710" s="149">
        <v>3250</v>
      </c>
      <c r="G710" s="148">
        <v>6.1487603305785121E-2</v>
      </c>
      <c r="I710" s="148">
        <f t="shared" si="20"/>
        <v>412.88925619834708</v>
      </c>
      <c r="J710" s="148">
        <f t="shared" si="21"/>
        <v>199.83471074380165</v>
      </c>
    </row>
    <row r="711" spans="2:10" hidden="1" x14ac:dyDescent="0.25">
      <c r="B711" s="148" t="s">
        <v>743</v>
      </c>
      <c r="C711" s="148">
        <v>100</v>
      </c>
      <c r="D711" s="149">
        <v>9265</v>
      </c>
      <c r="E711" s="149">
        <v>3250</v>
      </c>
      <c r="G711" s="148">
        <v>5.9504132231404959E-2</v>
      </c>
      <c r="I711" s="148">
        <f t="shared" si="20"/>
        <v>551.30578512396698</v>
      </c>
      <c r="J711" s="148">
        <f t="shared" si="21"/>
        <v>193.38842975206612</v>
      </c>
    </row>
    <row r="712" spans="2:10" hidden="1" x14ac:dyDescent="0.25">
      <c r="B712" s="148" t="s">
        <v>744</v>
      </c>
      <c r="C712" s="148">
        <v>100</v>
      </c>
      <c r="D712" s="149">
        <v>11219</v>
      </c>
      <c r="E712" s="149">
        <v>3250</v>
      </c>
      <c r="G712" s="148">
        <v>6.1487603305785121E-2</v>
      </c>
      <c r="I712" s="148">
        <f t="shared" ref="I712:I775" si="22">D712*G712</f>
        <v>689.82942148760333</v>
      </c>
      <c r="J712" s="148">
        <f t="shared" ref="J712:J775" si="23">E712*G712</f>
        <v>199.83471074380165</v>
      </c>
    </row>
    <row r="713" spans="2:10" hidden="1" x14ac:dyDescent="0.25">
      <c r="B713" s="148" t="s">
        <v>745</v>
      </c>
      <c r="C713" s="148">
        <v>100</v>
      </c>
      <c r="D713" s="149">
        <v>9343</v>
      </c>
      <c r="E713" s="149">
        <v>3250</v>
      </c>
      <c r="G713" s="148">
        <v>6.1487603305785121E-2</v>
      </c>
      <c r="I713" s="148">
        <f t="shared" si="22"/>
        <v>574.4786776859504</v>
      </c>
      <c r="J713" s="148">
        <f t="shared" si="23"/>
        <v>199.83471074380165</v>
      </c>
    </row>
    <row r="714" spans="2:10" hidden="1" x14ac:dyDescent="0.25">
      <c r="B714" s="148" t="s">
        <v>746</v>
      </c>
      <c r="C714" s="148">
        <v>100</v>
      </c>
      <c r="D714" s="149">
        <v>7551</v>
      </c>
      <c r="E714" s="149">
        <v>3250</v>
      </c>
      <c r="G714" s="148">
        <v>5.9504132231404959E-2</v>
      </c>
      <c r="I714" s="148">
        <f t="shared" si="22"/>
        <v>449.31570247933882</v>
      </c>
      <c r="J714" s="148">
        <f t="shared" si="23"/>
        <v>193.38842975206612</v>
      </c>
    </row>
    <row r="715" spans="2:10" hidden="1" x14ac:dyDescent="0.25">
      <c r="B715" s="148" t="s">
        <v>747</v>
      </c>
      <c r="C715" s="148">
        <v>100</v>
      </c>
      <c r="D715" s="149">
        <v>6035</v>
      </c>
      <c r="E715" s="149">
        <v>3250</v>
      </c>
      <c r="G715" s="148">
        <v>6.1487603305785121E-2</v>
      </c>
      <c r="I715" s="148">
        <f t="shared" si="22"/>
        <v>371.07768595041318</v>
      </c>
      <c r="J715" s="148">
        <f t="shared" si="23"/>
        <v>199.83471074380165</v>
      </c>
    </row>
    <row r="716" spans="2:10" hidden="1" x14ac:dyDescent="0.25">
      <c r="B716" s="148" t="s">
        <v>748</v>
      </c>
      <c r="C716" s="148">
        <v>100</v>
      </c>
      <c r="D716" s="149">
        <v>9834</v>
      </c>
      <c r="E716" s="149">
        <v>3250</v>
      </c>
      <c r="G716" s="148">
        <v>5.9504132231404959E-2</v>
      </c>
      <c r="I716" s="148">
        <f t="shared" si="22"/>
        <v>585.16363636363633</v>
      </c>
      <c r="J716" s="148">
        <f t="shared" si="23"/>
        <v>193.38842975206612</v>
      </c>
    </row>
    <row r="717" spans="2:10" x14ac:dyDescent="0.25">
      <c r="B717" s="148" t="s">
        <v>749</v>
      </c>
      <c r="C717" s="148">
        <v>300</v>
      </c>
      <c r="D717" s="149">
        <v>3250</v>
      </c>
      <c r="E717" s="149">
        <v>3250</v>
      </c>
      <c r="G717" s="148">
        <v>6.1487603305785121E-2</v>
      </c>
      <c r="I717" s="148">
        <f t="shared" si="22"/>
        <v>199.83471074380165</v>
      </c>
      <c r="J717" s="148">
        <f t="shared" si="23"/>
        <v>199.83471074380165</v>
      </c>
    </row>
    <row r="718" spans="2:10" x14ac:dyDescent="0.25">
      <c r="B718" s="148" t="s">
        <v>750</v>
      </c>
      <c r="C718" s="148">
        <v>300</v>
      </c>
      <c r="D718" s="149">
        <v>3250</v>
      </c>
      <c r="E718" s="149">
        <v>3250</v>
      </c>
      <c r="G718" s="148">
        <v>6.1487603305785121E-2</v>
      </c>
      <c r="I718" s="148">
        <f t="shared" si="22"/>
        <v>199.83471074380165</v>
      </c>
      <c r="J718" s="148">
        <f t="shared" si="23"/>
        <v>199.83471074380165</v>
      </c>
    </row>
    <row r="719" spans="2:10" hidden="1" x14ac:dyDescent="0.25">
      <c r="B719" s="148" t="s">
        <v>751</v>
      </c>
      <c r="C719" s="148">
        <v>200</v>
      </c>
      <c r="D719" s="149">
        <v>3250</v>
      </c>
      <c r="E719" s="149">
        <v>3250</v>
      </c>
      <c r="G719" s="148">
        <v>5.5537190082644627E-2</v>
      </c>
      <c r="I719" s="148">
        <f t="shared" si="22"/>
        <v>180.49586776859505</v>
      </c>
      <c r="J719" s="148">
        <f t="shared" si="23"/>
        <v>180.49586776859505</v>
      </c>
    </row>
    <row r="720" spans="2:10" hidden="1" x14ac:dyDescent="0.25">
      <c r="B720" s="148" t="s">
        <v>752</v>
      </c>
      <c r="C720" s="148">
        <v>100</v>
      </c>
      <c r="D720" s="149">
        <v>4353</v>
      </c>
      <c r="E720" s="149">
        <v>3250</v>
      </c>
      <c r="G720" s="148">
        <v>6.1487603305785121E-2</v>
      </c>
      <c r="I720" s="148">
        <f t="shared" si="22"/>
        <v>267.65553719008261</v>
      </c>
      <c r="J720" s="148">
        <f t="shared" si="23"/>
        <v>199.83471074380165</v>
      </c>
    </row>
    <row r="721" spans="2:10" hidden="1" x14ac:dyDescent="0.25">
      <c r="B721" s="148" t="s">
        <v>753</v>
      </c>
      <c r="C721" s="148">
        <v>200</v>
      </c>
      <c r="D721" s="149">
        <v>3250</v>
      </c>
      <c r="E721" s="149">
        <v>3250</v>
      </c>
      <c r="G721" s="148">
        <v>5.9504132231404959E-2</v>
      </c>
      <c r="I721" s="148">
        <f t="shared" si="22"/>
        <v>193.38842975206612</v>
      </c>
      <c r="J721" s="148">
        <f t="shared" si="23"/>
        <v>193.38842975206612</v>
      </c>
    </row>
    <row r="722" spans="2:10" hidden="1" x14ac:dyDescent="0.25">
      <c r="B722" s="148" t="s">
        <v>754</v>
      </c>
      <c r="C722" s="148">
        <v>100</v>
      </c>
      <c r="D722" s="149">
        <v>8227</v>
      </c>
      <c r="E722" s="149">
        <v>3250</v>
      </c>
      <c r="G722" s="148">
        <v>6.1487603305785121E-2</v>
      </c>
      <c r="I722" s="148">
        <f t="shared" si="22"/>
        <v>505.85851239669421</v>
      </c>
      <c r="J722" s="148">
        <f t="shared" si="23"/>
        <v>199.83471074380165</v>
      </c>
    </row>
    <row r="723" spans="2:10" hidden="1" x14ac:dyDescent="0.25">
      <c r="B723" s="148" t="s">
        <v>755</v>
      </c>
      <c r="C723" s="148">
        <v>100</v>
      </c>
      <c r="D723" s="149">
        <v>15028</v>
      </c>
      <c r="E723" s="149">
        <v>3250</v>
      </c>
      <c r="G723" s="148">
        <v>5.9504132231404959E-2</v>
      </c>
      <c r="I723" s="148">
        <f t="shared" si="22"/>
        <v>894.22809917355369</v>
      </c>
      <c r="J723" s="148">
        <f t="shared" si="23"/>
        <v>193.38842975206612</v>
      </c>
    </row>
    <row r="724" spans="2:10" hidden="1" x14ac:dyDescent="0.25">
      <c r="B724" s="148" t="s">
        <v>756</v>
      </c>
      <c r="C724" s="148">
        <v>100</v>
      </c>
      <c r="D724" s="149">
        <v>14632</v>
      </c>
      <c r="E724" s="149">
        <v>3250</v>
      </c>
      <c r="G724" s="148">
        <v>6.1487603305785121E-2</v>
      </c>
      <c r="I724" s="148">
        <f t="shared" si="22"/>
        <v>899.68661157024792</v>
      </c>
      <c r="J724" s="148">
        <f t="shared" si="23"/>
        <v>199.83471074380165</v>
      </c>
    </row>
    <row r="725" spans="2:10" hidden="1" x14ac:dyDescent="0.25">
      <c r="B725" s="148" t="s">
        <v>757</v>
      </c>
      <c r="C725" s="148">
        <v>100</v>
      </c>
      <c r="D725" s="149">
        <v>10030</v>
      </c>
      <c r="E725" s="149">
        <v>3250</v>
      </c>
      <c r="G725" s="148">
        <v>6.1487603305785121E-2</v>
      </c>
      <c r="I725" s="148">
        <f t="shared" si="22"/>
        <v>616.72066115702478</v>
      </c>
      <c r="J725" s="148">
        <f t="shared" si="23"/>
        <v>199.83471074380165</v>
      </c>
    </row>
    <row r="726" spans="2:10" hidden="1" x14ac:dyDescent="0.25">
      <c r="B726" s="148" t="s">
        <v>758</v>
      </c>
      <c r="C726" s="148">
        <v>100</v>
      </c>
      <c r="D726" s="149">
        <v>5389</v>
      </c>
      <c r="E726" s="149">
        <v>3250</v>
      </c>
      <c r="G726" s="148">
        <v>5.9504132231404959E-2</v>
      </c>
      <c r="I726" s="148">
        <f t="shared" si="22"/>
        <v>320.66776859504131</v>
      </c>
      <c r="J726" s="148">
        <f t="shared" si="23"/>
        <v>193.38842975206612</v>
      </c>
    </row>
    <row r="727" spans="2:10" x14ac:dyDescent="0.25">
      <c r="B727" s="148" t="s">
        <v>759</v>
      </c>
      <c r="C727" s="148">
        <v>300</v>
      </c>
      <c r="D727" s="149">
        <v>3250</v>
      </c>
      <c r="E727" s="149">
        <v>3250</v>
      </c>
      <c r="G727" s="148">
        <v>6.1487603305785121E-2</v>
      </c>
      <c r="I727" s="148">
        <f t="shared" si="22"/>
        <v>199.83471074380165</v>
      </c>
      <c r="J727" s="148">
        <f t="shared" si="23"/>
        <v>199.83471074380165</v>
      </c>
    </row>
    <row r="728" spans="2:10" hidden="1" x14ac:dyDescent="0.25">
      <c r="B728" s="148" t="s">
        <v>760</v>
      </c>
      <c r="C728" s="148">
        <v>100</v>
      </c>
      <c r="D728" s="149">
        <v>10080</v>
      </c>
      <c r="E728" s="149">
        <v>3250</v>
      </c>
      <c r="G728" s="148">
        <v>5.9504132231404959E-2</v>
      </c>
      <c r="I728" s="148">
        <f t="shared" si="22"/>
        <v>599.80165289256195</v>
      </c>
      <c r="J728" s="148">
        <f t="shared" si="23"/>
        <v>193.38842975206612</v>
      </c>
    </row>
    <row r="729" spans="2:10" hidden="1" x14ac:dyDescent="0.25">
      <c r="B729" s="148" t="s">
        <v>761</v>
      </c>
      <c r="C729" s="148">
        <v>100</v>
      </c>
      <c r="D729" s="149">
        <v>22258</v>
      </c>
      <c r="E729" s="149">
        <v>3250</v>
      </c>
      <c r="G729" s="148">
        <v>6.1487603305785121E-2</v>
      </c>
      <c r="I729" s="148">
        <f t="shared" si="22"/>
        <v>1368.5910743801653</v>
      </c>
      <c r="J729" s="148">
        <f t="shared" si="23"/>
        <v>199.83471074380165</v>
      </c>
    </row>
    <row r="730" spans="2:10" hidden="1" x14ac:dyDescent="0.25">
      <c r="B730" s="148" t="s">
        <v>762</v>
      </c>
      <c r="C730" s="148">
        <v>100</v>
      </c>
      <c r="D730" s="149">
        <v>7101</v>
      </c>
      <c r="E730" s="149">
        <v>3250</v>
      </c>
      <c r="G730" s="148">
        <v>6.1487603305785121E-2</v>
      </c>
      <c r="I730" s="148">
        <f t="shared" si="22"/>
        <v>436.62347107438012</v>
      </c>
      <c r="J730" s="148">
        <f t="shared" si="23"/>
        <v>199.83471074380165</v>
      </c>
    </row>
    <row r="731" spans="2:10" hidden="1" x14ac:dyDescent="0.25">
      <c r="B731" s="148" t="s">
        <v>763</v>
      </c>
      <c r="C731" s="148">
        <v>100</v>
      </c>
      <c r="D731" s="149">
        <v>23696</v>
      </c>
      <c r="E731" s="149">
        <v>3250</v>
      </c>
      <c r="G731" s="148">
        <v>5.5537190082644627E-2</v>
      </c>
      <c r="I731" s="148">
        <f t="shared" si="22"/>
        <v>1316.0092561983472</v>
      </c>
      <c r="J731" s="148">
        <f t="shared" si="23"/>
        <v>180.49586776859505</v>
      </c>
    </row>
    <row r="732" spans="2:10" hidden="1" x14ac:dyDescent="0.25">
      <c r="B732" s="148" t="s">
        <v>764</v>
      </c>
      <c r="C732" s="148">
        <v>100</v>
      </c>
      <c r="D732" s="149">
        <v>12834</v>
      </c>
      <c r="E732" s="149">
        <v>3250</v>
      </c>
      <c r="G732" s="148">
        <v>6.1487603305785121E-2</v>
      </c>
      <c r="I732" s="148">
        <f t="shared" si="22"/>
        <v>789.13190082644621</v>
      </c>
      <c r="J732" s="148">
        <f t="shared" si="23"/>
        <v>199.83471074380165</v>
      </c>
    </row>
    <row r="733" spans="2:10" hidden="1" x14ac:dyDescent="0.25">
      <c r="B733" s="148" t="s">
        <v>765</v>
      </c>
      <c r="C733" s="148">
        <v>100</v>
      </c>
      <c r="D733" s="149">
        <v>24797</v>
      </c>
      <c r="E733" s="149">
        <v>3250</v>
      </c>
      <c r="G733" s="148">
        <v>5.9504132231404959E-2</v>
      </c>
      <c r="I733" s="148">
        <f t="shared" si="22"/>
        <v>1475.5239669421487</v>
      </c>
      <c r="J733" s="148">
        <f t="shared" si="23"/>
        <v>193.38842975206612</v>
      </c>
    </row>
    <row r="734" spans="2:10" hidden="1" x14ac:dyDescent="0.25">
      <c r="B734" s="148" t="s">
        <v>766</v>
      </c>
      <c r="C734" s="148">
        <v>100</v>
      </c>
      <c r="D734" s="149">
        <v>3530</v>
      </c>
      <c r="E734" s="149">
        <v>3250</v>
      </c>
      <c r="G734" s="148">
        <v>6.1487603305785121E-2</v>
      </c>
      <c r="I734" s="148">
        <f t="shared" si="22"/>
        <v>217.05123966942148</v>
      </c>
      <c r="J734" s="148">
        <f t="shared" si="23"/>
        <v>199.83471074380165</v>
      </c>
    </row>
    <row r="735" spans="2:10" hidden="1" x14ac:dyDescent="0.25">
      <c r="B735" s="148" t="s">
        <v>767</v>
      </c>
      <c r="C735" s="148">
        <v>100</v>
      </c>
      <c r="D735" s="149">
        <v>6612</v>
      </c>
      <c r="E735" s="149">
        <v>3250</v>
      </c>
      <c r="G735" s="148">
        <v>5.9504132231404959E-2</v>
      </c>
      <c r="I735" s="148">
        <f t="shared" si="22"/>
        <v>393.44132231404961</v>
      </c>
      <c r="J735" s="148">
        <f t="shared" si="23"/>
        <v>193.38842975206612</v>
      </c>
    </row>
    <row r="736" spans="2:10" hidden="1" x14ac:dyDescent="0.25">
      <c r="B736" s="148" t="s">
        <v>768</v>
      </c>
      <c r="C736" s="148">
        <v>100</v>
      </c>
      <c r="D736" s="149">
        <v>9842</v>
      </c>
      <c r="E736" s="149">
        <v>3250</v>
      </c>
      <c r="G736" s="148">
        <v>6.1487603305785121E-2</v>
      </c>
      <c r="I736" s="148">
        <f t="shared" si="22"/>
        <v>605.16099173553721</v>
      </c>
      <c r="J736" s="148">
        <f t="shared" si="23"/>
        <v>199.83471074380165</v>
      </c>
    </row>
    <row r="737" spans="2:10" hidden="1" x14ac:dyDescent="0.25">
      <c r="B737" s="148" t="s">
        <v>769</v>
      </c>
      <c r="C737" s="148">
        <v>100</v>
      </c>
      <c r="D737" s="149">
        <v>10960</v>
      </c>
      <c r="E737" s="149">
        <v>3250</v>
      </c>
      <c r="G737" s="148">
        <v>6.1487603305785121E-2</v>
      </c>
      <c r="I737" s="148">
        <f t="shared" si="22"/>
        <v>673.9041322314049</v>
      </c>
      <c r="J737" s="148">
        <f t="shared" si="23"/>
        <v>199.83471074380165</v>
      </c>
    </row>
    <row r="738" spans="2:10" hidden="1" x14ac:dyDescent="0.25">
      <c r="B738" s="148" t="s">
        <v>770</v>
      </c>
      <c r="C738" s="148">
        <v>100</v>
      </c>
      <c r="D738" s="149">
        <v>11012</v>
      </c>
      <c r="E738" s="149">
        <v>3250</v>
      </c>
      <c r="G738" s="148">
        <v>5.9504132231404959E-2</v>
      </c>
      <c r="I738" s="148">
        <f t="shared" si="22"/>
        <v>655.25950413223143</v>
      </c>
      <c r="J738" s="148">
        <f t="shared" si="23"/>
        <v>193.38842975206612</v>
      </c>
    </row>
    <row r="739" spans="2:10" hidden="1" x14ac:dyDescent="0.25">
      <c r="B739" s="148" t="s">
        <v>771</v>
      </c>
      <c r="C739" s="148">
        <v>100</v>
      </c>
      <c r="D739" s="149">
        <v>9499</v>
      </c>
      <c r="E739" s="149">
        <v>3250</v>
      </c>
      <c r="G739" s="148">
        <v>6.1487603305785121E-2</v>
      </c>
      <c r="I739" s="148">
        <f t="shared" si="22"/>
        <v>584.07074380165284</v>
      </c>
      <c r="J739" s="148">
        <f t="shared" si="23"/>
        <v>199.83471074380165</v>
      </c>
    </row>
    <row r="740" spans="2:10" hidden="1" x14ac:dyDescent="0.25">
      <c r="B740" s="148" t="s">
        <v>772</v>
      </c>
      <c r="C740" s="148">
        <v>100</v>
      </c>
      <c r="D740" s="149">
        <v>6758</v>
      </c>
      <c r="E740" s="149">
        <v>3250</v>
      </c>
      <c r="G740" s="148">
        <v>5.9504132231404959E-2</v>
      </c>
      <c r="I740" s="148">
        <f t="shared" si="22"/>
        <v>402.12892561983472</v>
      </c>
      <c r="J740" s="148">
        <f t="shared" si="23"/>
        <v>193.38842975206612</v>
      </c>
    </row>
    <row r="741" spans="2:10" hidden="1" x14ac:dyDescent="0.25">
      <c r="B741" s="148" t="s">
        <v>773</v>
      </c>
      <c r="C741" s="148">
        <v>100</v>
      </c>
      <c r="D741" s="149">
        <v>12898</v>
      </c>
      <c r="E741" s="149">
        <v>3250</v>
      </c>
      <c r="G741" s="148">
        <v>6.1487603305785121E-2</v>
      </c>
      <c r="I741" s="148">
        <f t="shared" si="22"/>
        <v>793.06710743801648</v>
      </c>
      <c r="J741" s="148">
        <f t="shared" si="23"/>
        <v>199.83471074380165</v>
      </c>
    </row>
    <row r="742" spans="2:10" hidden="1" x14ac:dyDescent="0.25">
      <c r="B742" s="148" t="s">
        <v>774</v>
      </c>
      <c r="C742" s="148">
        <v>100</v>
      </c>
      <c r="D742" s="149">
        <v>19053</v>
      </c>
      <c r="E742" s="149">
        <v>3250</v>
      </c>
      <c r="G742" s="148">
        <v>6.1487603305785121E-2</v>
      </c>
      <c r="I742" s="148">
        <f t="shared" si="22"/>
        <v>1171.523305785124</v>
      </c>
      <c r="J742" s="148">
        <f t="shared" si="23"/>
        <v>199.83471074380165</v>
      </c>
    </row>
    <row r="743" spans="2:10" hidden="1" x14ac:dyDescent="0.25">
      <c r="B743" s="148" t="s">
        <v>775</v>
      </c>
      <c r="C743" s="148">
        <v>100</v>
      </c>
      <c r="D743" s="149">
        <v>35476</v>
      </c>
      <c r="E743" s="149">
        <v>3250</v>
      </c>
      <c r="G743" s="148">
        <v>5.5537190082644627E-2</v>
      </c>
      <c r="I743" s="148">
        <f t="shared" si="22"/>
        <v>1970.2373553719008</v>
      </c>
      <c r="J743" s="148">
        <f t="shared" si="23"/>
        <v>180.49586776859505</v>
      </c>
    </row>
    <row r="744" spans="2:10" hidden="1" x14ac:dyDescent="0.25">
      <c r="B744" s="148" t="s">
        <v>776</v>
      </c>
      <c r="C744" s="148">
        <v>100</v>
      </c>
      <c r="D744" s="149">
        <v>41081</v>
      </c>
      <c r="E744" s="149">
        <v>3250</v>
      </c>
      <c r="G744" s="148">
        <v>6.1487603305785121E-2</v>
      </c>
      <c r="I744" s="148">
        <f t="shared" si="22"/>
        <v>2525.9722314049586</v>
      </c>
      <c r="J744" s="148">
        <f t="shared" si="23"/>
        <v>199.83471074380165</v>
      </c>
    </row>
    <row r="745" spans="2:10" hidden="1" x14ac:dyDescent="0.25">
      <c r="B745" s="148" t="s">
        <v>777</v>
      </c>
      <c r="C745" s="148">
        <v>100</v>
      </c>
      <c r="D745" s="149">
        <v>13818</v>
      </c>
      <c r="E745" s="149">
        <v>3250</v>
      </c>
      <c r="G745" s="148">
        <v>5.9504132231404959E-2</v>
      </c>
      <c r="I745" s="148">
        <f t="shared" si="22"/>
        <v>822.22809917355369</v>
      </c>
      <c r="J745" s="148">
        <f t="shared" si="23"/>
        <v>193.38842975206612</v>
      </c>
    </row>
    <row r="746" spans="2:10" hidden="1" x14ac:dyDescent="0.25">
      <c r="B746" s="148" t="s">
        <v>778</v>
      </c>
      <c r="C746" s="148">
        <v>100</v>
      </c>
      <c r="D746" s="149">
        <v>12057</v>
      </c>
      <c r="E746" s="149">
        <v>3250</v>
      </c>
      <c r="G746" s="148">
        <v>6.1487603305785121E-2</v>
      </c>
      <c r="I746" s="148">
        <f t="shared" si="22"/>
        <v>741.35603305785116</v>
      </c>
      <c r="J746" s="148">
        <f t="shared" si="23"/>
        <v>199.83471074380165</v>
      </c>
    </row>
    <row r="747" spans="2:10" hidden="1" x14ac:dyDescent="0.25">
      <c r="B747" s="148" t="s">
        <v>779</v>
      </c>
      <c r="C747" s="148">
        <v>100</v>
      </c>
      <c r="D747" s="149">
        <v>14846</v>
      </c>
      <c r="E747" s="149">
        <v>3250</v>
      </c>
      <c r="G747" s="148">
        <v>5.9504132231404959E-2</v>
      </c>
      <c r="I747" s="148">
        <f t="shared" si="22"/>
        <v>883.39834710743798</v>
      </c>
      <c r="J747" s="148">
        <f t="shared" si="23"/>
        <v>193.38842975206612</v>
      </c>
    </row>
    <row r="748" spans="2:10" hidden="1" x14ac:dyDescent="0.25">
      <c r="B748" s="148" t="s">
        <v>780</v>
      </c>
      <c r="C748" s="148">
        <v>100</v>
      </c>
      <c r="D748" s="149">
        <v>14756</v>
      </c>
      <c r="E748" s="149">
        <v>3250</v>
      </c>
      <c r="G748" s="148">
        <v>6.1487603305785121E-2</v>
      </c>
      <c r="I748" s="148">
        <f t="shared" si="22"/>
        <v>907.31107438016522</v>
      </c>
      <c r="J748" s="148">
        <f t="shared" si="23"/>
        <v>199.83471074380165</v>
      </c>
    </row>
    <row r="749" spans="2:10" hidden="1" x14ac:dyDescent="0.25">
      <c r="B749" s="148" t="s">
        <v>781</v>
      </c>
      <c r="C749" s="148">
        <v>100</v>
      </c>
      <c r="D749" s="149">
        <v>14298</v>
      </c>
      <c r="E749" s="149">
        <v>3250</v>
      </c>
      <c r="G749" s="148">
        <v>6.1487603305785121E-2</v>
      </c>
      <c r="I749" s="148">
        <f t="shared" si="22"/>
        <v>879.14975206611564</v>
      </c>
      <c r="J749" s="148">
        <f t="shared" si="23"/>
        <v>199.83471074380165</v>
      </c>
    </row>
    <row r="750" spans="2:10" hidden="1" x14ac:dyDescent="0.25">
      <c r="B750" s="148" t="s">
        <v>782</v>
      </c>
      <c r="C750" s="148">
        <v>100</v>
      </c>
      <c r="D750" s="149">
        <v>12542</v>
      </c>
      <c r="E750" s="149">
        <v>3250</v>
      </c>
      <c r="G750" s="148">
        <v>5.9504132231404959E-2</v>
      </c>
      <c r="I750" s="148">
        <f t="shared" si="22"/>
        <v>746.30082644628101</v>
      </c>
      <c r="J750" s="148">
        <f t="shared" si="23"/>
        <v>193.38842975206612</v>
      </c>
    </row>
    <row r="751" spans="2:10" hidden="1" x14ac:dyDescent="0.25">
      <c r="B751" s="148" t="s">
        <v>783</v>
      </c>
      <c r="C751" s="148">
        <v>100</v>
      </c>
      <c r="D751" s="149">
        <v>9416</v>
      </c>
      <c r="E751" s="149">
        <v>3250</v>
      </c>
      <c r="G751" s="148">
        <v>6.1487603305785121E-2</v>
      </c>
      <c r="I751" s="148">
        <f t="shared" si="22"/>
        <v>578.96727272727276</v>
      </c>
      <c r="J751" s="148">
        <f t="shared" si="23"/>
        <v>199.83471074380165</v>
      </c>
    </row>
    <row r="752" spans="2:10" hidden="1" x14ac:dyDescent="0.25">
      <c r="B752" s="148" t="s">
        <v>784</v>
      </c>
      <c r="C752" s="148">
        <v>100</v>
      </c>
      <c r="D752" s="149">
        <v>13648</v>
      </c>
      <c r="E752" s="149">
        <v>3250</v>
      </c>
      <c r="G752" s="148">
        <v>5.9504132231404959E-2</v>
      </c>
      <c r="I752" s="148">
        <f t="shared" si="22"/>
        <v>812.11239669421491</v>
      </c>
      <c r="J752" s="148">
        <f t="shared" si="23"/>
        <v>193.38842975206612</v>
      </c>
    </row>
    <row r="753" spans="2:10" hidden="1" x14ac:dyDescent="0.25">
      <c r="B753" s="148" t="s">
        <v>785</v>
      </c>
      <c r="C753" s="148">
        <v>100</v>
      </c>
      <c r="D753" s="149">
        <v>24622</v>
      </c>
      <c r="E753" s="149">
        <v>3250</v>
      </c>
      <c r="G753" s="148">
        <v>6.1487603305785121E-2</v>
      </c>
      <c r="I753" s="148">
        <f t="shared" si="22"/>
        <v>1513.9477685950412</v>
      </c>
      <c r="J753" s="148">
        <f t="shared" si="23"/>
        <v>199.83471074380165</v>
      </c>
    </row>
    <row r="754" spans="2:10" hidden="1" x14ac:dyDescent="0.25">
      <c r="B754" s="148" t="s">
        <v>786</v>
      </c>
      <c r="C754" s="148">
        <v>100</v>
      </c>
      <c r="D754" s="149">
        <v>7626</v>
      </c>
      <c r="E754" s="149">
        <v>3250</v>
      </c>
      <c r="G754" s="148">
        <v>6.1487603305785121E-2</v>
      </c>
      <c r="I754" s="148">
        <f t="shared" si="22"/>
        <v>468.90446280991733</v>
      </c>
      <c r="J754" s="148">
        <f t="shared" si="23"/>
        <v>199.83471074380165</v>
      </c>
    </row>
    <row r="755" spans="2:10" x14ac:dyDescent="0.25">
      <c r="B755" s="148" t="s">
        <v>787</v>
      </c>
      <c r="C755" s="148">
        <v>300</v>
      </c>
      <c r="D755" s="149">
        <v>4213</v>
      </c>
      <c r="E755" s="149">
        <v>3250</v>
      </c>
      <c r="G755" s="148">
        <v>5.752066115702479E-2</v>
      </c>
      <c r="I755" s="148">
        <f t="shared" si="22"/>
        <v>242.33454545454543</v>
      </c>
      <c r="J755" s="148">
        <f t="shared" si="23"/>
        <v>186.94214876033055</v>
      </c>
    </row>
    <row r="756" spans="2:10" hidden="1" x14ac:dyDescent="0.25">
      <c r="B756" s="148" t="s">
        <v>788</v>
      </c>
      <c r="C756" s="148">
        <v>100</v>
      </c>
      <c r="D756" s="149">
        <v>10179</v>
      </c>
      <c r="E756" s="149">
        <v>3250</v>
      </c>
      <c r="G756" s="148">
        <v>6.1487603305785121E-2</v>
      </c>
      <c r="I756" s="148">
        <f t="shared" si="22"/>
        <v>625.88231404958674</v>
      </c>
      <c r="J756" s="148">
        <f t="shared" si="23"/>
        <v>199.83471074380165</v>
      </c>
    </row>
    <row r="757" spans="2:10" x14ac:dyDescent="0.25">
      <c r="B757" s="148" t="s">
        <v>789</v>
      </c>
      <c r="C757" s="148">
        <v>300</v>
      </c>
      <c r="D757" s="149">
        <v>4335</v>
      </c>
      <c r="E757" s="149">
        <v>3250</v>
      </c>
      <c r="G757" s="148">
        <v>5.9504132231404959E-2</v>
      </c>
      <c r="I757" s="148">
        <f t="shared" si="22"/>
        <v>257.95041322314052</v>
      </c>
      <c r="J757" s="148">
        <f t="shared" si="23"/>
        <v>193.38842975206612</v>
      </c>
    </row>
    <row r="758" spans="2:10" hidden="1" x14ac:dyDescent="0.25">
      <c r="B758" s="148" t="s">
        <v>790</v>
      </c>
      <c r="C758" s="148">
        <v>100</v>
      </c>
      <c r="D758" s="149">
        <v>7701</v>
      </c>
      <c r="E758" s="149">
        <v>3250</v>
      </c>
      <c r="G758" s="148">
        <v>6.1487603305785121E-2</v>
      </c>
      <c r="I758" s="148">
        <f t="shared" si="22"/>
        <v>473.51603305785125</v>
      </c>
      <c r="J758" s="148">
        <f t="shared" si="23"/>
        <v>199.83471074380165</v>
      </c>
    </row>
    <row r="759" spans="2:10" hidden="1" x14ac:dyDescent="0.25">
      <c r="B759" s="148" t="s">
        <v>791</v>
      </c>
      <c r="C759" s="148">
        <v>100</v>
      </c>
      <c r="D759" s="149">
        <v>10035</v>
      </c>
      <c r="E759" s="149">
        <v>3250</v>
      </c>
      <c r="G759" s="148">
        <v>5.9504132231404959E-2</v>
      </c>
      <c r="I759" s="148">
        <f t="shared" si="22"/>
        <v>597.12396694214874</v>
      </c>
      <c r="J759" s="148">
        <f t="shared" si="23"/>
        <v>193.38842975206612</v>
      </c>
    </row>
    <row r="760" spans="2:10" hidden="1" x14ac:dyDescent="0.25">
      <c r="B760" s="148" t="s">
        <v>792</v>
      </c>
      <c r="C760" s="148">
        <v>100</v>
      </c>
      <c r="D760" s="149">
        <v>16000</v>
      </c>
      <c r="E760" s="149">
        <v>3250</v>
      </c>
      <c r="G760" s="148">
        <v>6.1487603305785121E-2</v>
      </c>
      <c r="I760" s="148">
        <f t="shared" si="22"/>
        <v>983.80165289256195</v>
      </c>
      <c r="J760" s="148">
        <f t="shared" si="23"/>
        <v>199.83471074380165</v>
      </c>
    </row>
    <row r="761" spans="2:10" hidden="1" x14ac:dyDescent="0.25">
      <c r="B761" s="148" t="s">
        <v>793</v>
      </c>
      <c r="C761" s="148">
        <v>100</v>
      </c>
      <c r="D761" s="149">
        <v>8831</v>
      </c>
      <c r="E761" s="149">
        <v>3250</v>
      </c>
      <c r="G761" s="148">
        <v>6.1487603305785121E-2</v>
      </c>
      <c r="I761" s="148">
        <f t="shared" si="22"/>
        <v>542.99702479338839</v>
      </c>
      <c r="J761" s="148">
        <f t="shared" si="23"/>
        <v>199.83471074380165</v>
      </c>
    </row>
    <row r="762" spans="2:10" hidden="1" x14ac:dyDescent="0.25">
      <c r="B762" s="148" t="s">
        <v>794</v>
      </c>
      <c r="C762" s="148">
        <v>100</v>
      </c>
      <c r="D762" s="149">
        <v>15066</v>
      </c>
      <c r="E762" s="149">
        <v>3250</v>
      </c>
      <c r="G762" s="148">
        <v>5.9504132231404959E-2</v>
      </c>
      <c r="I762" s="148">
        <f t="shared" si="22"/>
        <v>896.48925619834711</v>
      </c>
      <c r="J762" s="148">
        <f t="shared" si="23"/>
        <v>193.38842975206612</v>
      </c>
    </row>
    <row r="763" spans="2:10" hidden="1" x14ac:dyDescent="0.25">
      <c r="B763" s="148" t="s">
        <v>795</v>
      </c>
      <c r="C763" s="148">
        <v>100</v>
      </c>
      <c r="D763" s="149">
        <v>5222</v>
      </c>
      <c r="E763" s="149">
        <v>3250</v>
      </c>
      <c r="G763" s="148">
        <v>6.1487603305785121E-2</v>
      </c>
      <c r="I763" s="148">
        <f t="shared" si="22"/>
        <v>321.08826446280989</v>
      </c>
      <c r="J763" s="148">
        <f t="shared" si="23"/>
        <v>199.83471074380165</v>
      </c>
    </row>
    <row r="764" spans="2:10" hidden="1" x14ac:dyDescent="0.25">
      <c r="B764" s="148" t="s">
        <v>796</v>
      </c>
      <c r="C764" s="148">
        <v>100</v>
      </c>
      <c r="D764" s="149">
        <v>4058</v>
      </c>
      <c r="E764" s="149">
        <v>3250</v>
      </c>
      <c r="G764" s="148">
        <v>5.9504132231404959E-2</v>
      </c>
      <c r="I764" s="148">
        <f t="shared" si="22"/>
        <v>241.46776859504132</v>
      </c>
      <c r="J764" s="148">
        <f t="shared" si="23"/>
        <v>193.38842975206612</v>
      </c>
    </row>
    <row r="765" spans="2:10" hidden="1" x14ac:dyDescent="0.25">
      <c r="B765" s="148" t="s">
        <v>797</v>
      </c>
      <c r="C765" s="148">
        <v>100</v>
      </c>
      <c r="D765" s="149">
        <v>5642</v>
      </c>
      <c r="E765" s="149">
        <v>3250</v>
      </c>
      <c r="G765" s="148">
        <v>6.1487603305785121E-2</v>
      </c>
      <c r="I765" s="148">
        <f t="shared" si="22"/>
        <v>346.91305785123967</v>
      </c>
      <c r="J765" s="148">
        <f t="shared" si="23"/>
        <v>199.83471074380165</v>
      </c>
    </row>
    <row r="766" spans="2:10" x14ac:dyDescent="0.25">
      <c r="B766" s="148" t="s">
        <v>798</v>
      </c>
      <c r="C766" s="148">
        <v>300</v>
      </c>
      <c r="D766" s="149">
        <v>3250</v>
      </c>
      <c r="E766" s="149">
        <v>3250</v>
      </c>
      <c r="G766" s="148">
        <v>6.1487603305785121E-2</v>
      </c>
      <c r="I766" s="148">
        <f t="shared" si="22"/>
        <v>199.83471074380165</v>
      </c>
      <c r="J766" s="148">
        <f t="shared" si="23"/>
        <v>199.83471074380165</v>
      </c>
    </row>
    <row r="767" spans="2:10" hidden="1" x14ac:dyDescent="0.25">
      <c r="B767" s="148" t="s">
        <v>799</v>
      </c>
      <c r="C767" s="148">
        <v>200</v>
      </c>
      <c r="D767" s="149">
        <v>3250</v>
      </c>
      <c r="E767" s="149">
        <v>3250</v>
      </c>
      <c r="G767" s="148">
        <v>5.5537190082644627E-2</v>
      </c>
      <c r="I767" s="148">
        <f t="shared" si="22"/>
        <v>180.49586776859505</v>
      </c>
      <c r="J767" s="148">
        <f t="shared" si="23"/>
        <v>180.49586776859505</v>
      </c>
    </row>
    <row r="768" spans="2:10" hidden="1" x14ac:dyDescent="0.25">
      <c r="B768" s="148" t="s">
        <v>800</v>
      </c>
      <c r="C768" s="148">
        <v>200</v>
      </c>
      <c r="D768" s="149">
        <v>3250</v>
      </c>
      <c r="E768" s="149">
        <v>3250</v>
      </c>
      <c r="G768" s="148">
        <v>6.1487603305785121E-2</v>
      </c>
      <c r="I768" s="148">
        <f t="shared" si="22"/>
        <v>199.83471074380165</v>
      </c>
      <c r="J768" s="148">
        <f t="shared" si="23"/>
        <v>199.83471074380165</v>
      </c>
    </row>
    <row r="769" spans="2:10" hidden="1" x14ac:dyDescent="0.25">
      <c r="B769" s="148" t="s">
        <v>801</v>
      </c>
      <c r="C769" s="148">
        <v>200</v>
      </c>
      <c r="D769" s="149">
        <v>3250</v>
      </c>
      <c r="E769" s="149">
        <v>3250</v>
      </c>
      <c r="G769" s="148">
        <v>5.9504132231404959E-2</v>
      </c>
      <c r="I769" s="148">
        <f t="shared" si="22"/>
        <v>193.38842975206612</v>
      </c>
      <c r="J769" s="148">
        <f t="shared" si="23"/>
        <v>193.38842975206612</v>
      </c>
    </row>
    <row r="770" spans="2:10" hidden="1" x14ac:dyDescent="0.25">
      <c r="B770" s="148" t="s">
        <v>802</v>
      </c>
      <c r="C770" s="148">
        <v>100</v>
      </c>
      <c r="D770" s="149">
        <v>8504</v>
      </c>
      <c r="E770" s="149">
        <v>3250</v>
      </c>
      <c r="G770" s="148">
        <v>6.1487603305785121E-2</v>
      </c>
      <c r="I770" s="148">
        <f t="shared" si="22"/>
        <v>522.8905785123967</v>
      </c>
      <c r="J770" s="148">
        <f t="shared" si="23"/>
        <v>199.83471074380165</v>
      </c>
    </row>
    <row r="771" spans="2:10" hidden="1" x14ac:dyDescent="0.25">
      <c r="B771" s="148" t="s">
        <v>803</v>
      </c>
      <c r="C771" s="148">
        <v>100</v>
      </c>
      <c r="D771" s="149">
        <v>12075</v>
      </c>
      <c r="E771" s="149">
        <v>3250</v>
      </c>
      <c r="G771" s="148">
        <v>5.9504132231404959E-2</v>
      </c>
      <c r="I771" s="148">
        <f t="shared" si="22"/>
        <v>718.51239669421489</v>
      </c>
      <c r="J771" s="148">
        <f t="shared" si="23"/>
        <v>193.38842975206612</v>
      </c>
    </row>
    <row r="772" spans="2:10" hidden="1" x14ac:dyDescent="0.25">
      <c r="B772" s="148" t="s">
        <v>804</v>
      </c>
      <c r="C772" s="148">
        <v>100</v>
      </c>
      <c r="D772" s="149">
        <v>12828</v>
      </c>
      <c r="E772" s="149">
        <v>3250</v>
      </c>
      <c r="G772" s="148">
        <v>6.1487603305785121E-2</v>
      </c>
      <c r="I772" s="148">
        <f t="shared" si="22"/>
        <v>788.76297520661149</v>
      </c>
      <c r="J772" s="148">
        <f t="shared" si="23"/>
        <v>199.83471074380165</v>
      </c>
    </row>
    <row r="773" spans="2:10" hidden="1" x14ac:dyDescent="0.25">
      <c r="B773" s="148" t="s">
        <v>805</v>
      </c>
      <c r="C773" s="148">
        <v>100</v>
      </c>
      <c r="D773" s="149">
        <v>10980</v>
      </c>
      <c r="E773" s="149">
        <v>3250</v>
      </c>
      <c r="G773" s="148">
        <v>6.1487603305785121E-2</v>
      </c>
      <c r="I773" s="148">
        <f t="shared" si="22"/>
        <v>675.13388429752058</v>
      </c>
      <c r="J773" s="148">
        <f t="shared" si="23"/>
        <v>199.83471074380165</v>
      </c>
    </row>
    <row r="774" spans="2:10" hidden="1" x14ac:dyDescent="0.25">
      <c r="B774" s="148" t="s">
        <v>806</v>
      </c>
      <c r="C774" s="148">
        <v>100</v>
      </c>
      <c r="D774" s="149">
        <v>4659</v>
      </c>
      <c r="E774" s="149">
        <v>3250</v>
      </c>
      <c r="G774" s="148">
        <v>5.9504132231404959E-2</v>
      </c>
      <c r="I774" s="148">
        <f t="shared" si="22"/>
        <v>277.22975206611568</v>
      </c>
      <c r="J774" s="148">
        <f t="shared" si="23"/>
        <v>193.38842975206612</v>
      </c>
    </row>
    <row r="775" spans="2:10" hidden="1" x14ac:dyDescent="0.25">
      <c r="B775" s="148" t="s">
        <v>807</v>
      </c>
      <c r="C775" s="148">
        <v>100</v>
      </c>
      <c r="D775" s="149">
        <v>4727</v>
      </c>
      <c r="E775" s="149">
        <v>3250</v>
      </c>
      <c r="G775" s="148">
        <v>6.1487603305785121E-2</v>
      </c>
      <c r="I775" s="148">
        <f t="shared" si="22"/>
        <v>290.65190082644625</v>
      </c>
      <c r="J775" s="148">
        <f t="shared" si="23"/>
        <v>199.83471074380165</v>
      </c>
    </row>
    <row r="776" spans="2:10" hidden="1" x14ac:dyDescent="0.25">
      <c r="B776" s="148" t="s">
        <v>808</v>
      </c>
      <c r="C776" s="148">
        <v>100</v>
      </c>
      <c r="D776" s="149">
        <v>4299</v>
      </c>
      <c r="E776" s="149">
        <v>3250</v>
      </c>
      <c r="G776" s="148">
        <v>5.9504132231404959E-2</v>
      </c>
      <c r="I776" s="148">
        <f t="shared" ref="I776:I839" si="24">D776*G776</f>
        <v>255.80826446280992</v>
      </c>
      <c r="J776" s="148">
        <f t="shared" ref="J776:J839" si="25">E776*G776</f>
        <v>193.38842975206612</v>
      </c>
    </row>
    <row r="777" spans="2:10" x14ac:dyDescent="0.25">
      <c r="B777" s="148" t="s">
        <v>809</v>
      </c>
      <c r="C777" s="148">
        <v>300</v>
      </c>
      <c r="D777" s="149">
        <v>3250</v>
      </c>
      <c r="E777" s="149">
        <v>3250</v>
      </c>
      <c r="G777" s="148">
        <v>6.1487603305785121E-2</v>
      </c>
      <c r="I777" s="148">
        <f t="shared" si="24"/>
        <v>199.83471074380165</v>
      </c>
      <c r="J777" s="148">
        <f t="shared" si="25"/>
        <v>199.83471074380165</v>
      </c>
    </row>
    <row r="778" spans="2:10" x14ac:dyDescent="0.25">
      <c r="B778" s="148" t="s">
        <v>810</v>
      </c>
      <c r="C778" s="148">
        <v>300</v>
      </c>
      <c r="D778" s="149">
        <v>3250</v>
      </c>
      <c r="E778" s="149">
        <v>3250</v>
      </c>
      <c r="G778" s="148">
        <v>6.1487603305785121E-2</v>
      </c>
      <c r="I778" s="148">
        <f t="shared" si="24"/>
        <v>199.83471074380165</v>
      </c>
      <c r="J778" s="148">
        <f t="shared" si="25"/>
        <v>199.83471074380165</v>
      </c>
    </row>
    <row r="779" spans="2:10" hidden="1" x14ac:dyDescent="0.25">
      <c r="B779" s="148" t="s">
        <v>811</v>
      </c>
      <c r="C779" s="148">
        <v>100</v>
      </c>
      <c r="D779" s="149">
        <v>50232</v>
      </c>
      <c r="E779" s="149">
        <v>3250</v>
      </c>
      <c r="G779" s="148">
        <v>5.5537190082644627E-2</v>
      </c>
      <c r="I779" s="148">
        <f t="shared" si="24"/>
        <v>2789.7441322314048</v>
      </c>
      <c r="J779" s="148">
        <f t="shared" si="25"/>
        <v>180.49586776859505</v>
      </c>
    </row>
    <row r="780" spans="2:10" hidden="1" x14ac:dyDescent="0.25">
      <c r="B780" s="148" t="s">
        <v>812</v>
      </c>
      <c r="C780" s="148">
        <v>100</v>
      </c>
      <c r="D780" s="149">
        <v>19854</v>
      </c>
      <c r="E780" s="149">
        <v>3250</v>
      </c>
      <c r="G780" s="148">
        <v>6.1487603305785121E-2</v>
      </c>
      <c r="I780" s="148">
        <f t="shared" si="24"/>
        <v>1220.7748760330578</v>
      </c>
      <c r="J780" s="148">
        <f t="shared" si="25"/>
        <v>199.83471074380165</v>
      </c>
    </row>
    <row r="781" spans="2:10" x14ac:dyDescent="0.25">
      <c r="B781" s="148" t="s">
        <v>813</v>
      </c>
      <c r="C781" s="148">
        <v>300</v>
      </c>
      <c r="D781" s="149">
        <v>3250</v>
      </c>
      <c r="E781" s="149">
        <v>3250</v>
      </c>
      <c r="G781" s="148">
        <v>5.9504132231404959E-2</v>
      </c>
      <c r="I781" s="148">
        <f t="shared" si="24"/>
        <v>193.38842975206612</v>
      </c>
      <c r="J781" s="148">
        <f t="shared" si="25"/>
        <v>193.38842975206612</v>
      </c>
    </row>
    <row r="782" spans="2:10" hidden="1" x14ac:dyDescent="0.25">
      <c r="B782" s="148" t="s">
        <v>814</v>
      </c>
      <c r="C782" s="148">
        <v>100</v>
      </c>
      <c r="D782" s="149">
        <v>7292</v>
      </c>
      <c r="E782" s="149">
        <v>3250</v>
      </c>
      <c r="G782" s="148">
        <v>6.1487603305785121E-2</v>
      </c>
      <c r="I782" s="148">
        <f t="shared" si="24"/>
        <v>448.36760330578511</v>
      </c>
      <c r="J782" s="148">
        <f t="shared" si="25"/>
        <v>199.83471074380165</v>
      </c>
    </row>
    <row r="783" spans="2:10" hidden="1" x14ac:dyDescent="0.25">
      <c r="B783" s="148" t="s">
        <v>815</v>
      </c>
      <c r="C783" s="148">
        <v>100</v>
      </c>
      <c r="D783" s="149">
        <v>9600</v>
      </c>
      <c r="E783" s="149">
        <v>3250</v>
      </c>
      <c r="G783" s="148">
        <v>5.9504132231404959E-2</v>
      </c>
      <c r="I783" s="148">
        <f t="shared" si="24"/>
        <v>571.23966942148763</v>
      </c>
      <c r="J783" s="148">
        <f t="shared" si="25"/>
        <v>193.38842975206612</v>
      </c>
    </row>
    <row r="784" spans="2:10" hidden="1" x14ac:dyDescent="0.25">
      <c r="B784" s="148" t="s">
        <v>816</v>
      </c>
      <c r="C784" s="148">
        <v>100</v>
      </c>
      <c r="D784" s="149">
        <v>10853</v>
      </c>
      <c r="E784" s="149">
        <v>3250</v>
      </c>
      <c r="G784" s="148">
        <v>6.1487603305785121E-2</v>
      </c>
      <c r="I784" s="148">
        <f t="shared" si="24"/>
        <v>667.32495867768591</v>
      </c>
      <c r="J784" s="148">
        <f t="shared" si="25"/>
        <v>199.83471074380165</v>
      </c>
    </row>
    <row r="785" spans="2:10" hidden="1" x14ac:dyDescent="0.25">
      <c r="B785" s="148" t="s">
        <v>817</v>
      </c>
      <c r="C785" s="148">
        <v>100</v>
      </c>
      <c r="D785" s="149">
        <v>10490</v>
      </c>
      <c r="E785" s="149">
        <v>3250</v>
      </c>
      <c r="G785" s="148">
        <v>6.1487603305785121E-2</v>
      </c>
      <c r="I785" s="148">
        <f t="shared" si="24"/>
        <v>645.00495867768598</v>
      </c>
      <c r="J785" s="148">
        <f t="shared" si="25"/>
        <v>199.83471074380165</v>
      </c>
    </row>
    <row r="786" spans="2:10" hidden="1" x14ac:dyDescent="0.25">
      <c r="B786" s="148" t="s">
        <v>818</v>
      </c>
      <c r="C786" s="148">
        <v>100</v>
      </c>
      <c r="D786" s="149">
        <v>9116</v>
      </c>
      <c r="E786" s="149">
        <v>3250</v>
      </c>
      <c r="G786" s="148">
        <v>5.9504132231404959E-2</v>
      </c>
      <c r="I786" s="148">
        <f t="shared" si="24"/>
        <v>542.43966942148757</v>
      </c>
      <c r="J786" s="148">
        <f t="shared" si="25"/>
        <v>193.38842975206612</v>
      </c>
    </row>
    <row r="787" spans="2:10" hidden="1" x14ac:dyDescent="0.25">
      <c r="B787" s="148" t="s">
        <v>819</v>
      </c>
      <c r="C787" s="148">
        <v>100</v>
      </c>
      <c r="D787" s="149">
        <v>5746</v>
      </c>
      <c r="E787" s="149">
        <v>3250</v>
      </c>
      <c r="G787" s="148">
        <v>6.1487603305785121E-2</v>
      </c>
      <c r="I787" s="148">
        <f t="shared" si="24"/>
        <v>353.3077685950413</v>
      </c>
      <c r="J787" s="148">
        <f t="shared" si="25"/>
        <v>199.83471074380165</v>
      </c>
    </row>
    <row r="788" spans="2:10" hidden="1" x14ac:dyDescent="0.25">
      <c r="B788" s="148" t="s">
        <v>820</v>
      </c>
      <c r="C788" s="148">
        <v>100</v>
      </c>
      <c r="D788" s="149">
        <v>11561</v>
      </c>
      <c r="E788" s="149">
        <v>3250</v>
      </c>
      <c r="G788" s="148">
        <v>5.9504132231404959E-2</v>
      </c>
      <c r="I788" s="148">
        <f t="shared" si="24"/>
        <v>687.92727272727268</v>
      </c>
      <c r="J788" s="148">
        <f t="shared" si="25"/>
        <v>193.38842975206612</v>
      </c>
    </row>
    <row r="789" spans="2:10" hidden="1" x14ac:dyDescent="0.25">
      <c r="B789" s="148" t="s">
        <v>821</v>
      </c>
      <c r="C789" s="148">
        <v>100</v>
      </c>
      <c r="D789" s="149">
        <v>4650</v>
      </c>
      <c r="E789" s="149">
        <v>3250</v>
      </c>
      <c r="G789" s="148">
        <v>6.1487603305785121E-2</v>
      </c>
      <c r="I789" s="148">
        <f t="shared" si="24"/>
        <v>285.91735537190084</v>
      </c>
      <c r="J789" s="148">
        <f t="shared" si="25"/>
        <v>199.83471074380165</v>
      </c>
    </row>
    <row r="790" spans="2:10" hidden="1" x14ac:dyDescent="0.25">
      <c r="B790" s="148" t="s">
        <v>822</v>
      </c>
      <c r="C790" s="148">
        <v>200</v>
      </c>
      <c r="D790" s="149">
        <v>3250</v>
      </c>
      <c r="E790" s="149">
        <v>3250</v>
      </c>
      <c r="G790" s="148">
        <v>6.1487603305785121E-2</v>
      </c>
      <c r="I790" s="148">
        <f t="shared" si="24"/>
        <v>199.83471074380165</v>
      </c>
      <c r="J790" s="148">
        <f t="shared" si="25"/>
        <v>199.83471074380165</v>
      </c>
    </row>
    <row r="791" spans="2:10" hidden="1" x14ac:dyDescent="0.25">
      <c r="B791" s="148" t="s">
        <v>823</v>
      </c>
      <c r="C791" s="148">
        <v>200</v>
      </c>
      <c r="D791" s="149">
        <v>3250</v>
      </c>
      <c r="E791" s="149">
        <v>3250</v>
      </c>
      <c r="G791" s="148">
        <v>5.5537190082644627E-2</v>
      </c>
      <c r="I791" s="148">
        <f t="shared" si="24"/>
        <v>180.49586776859505</v>
      </c>
      <c r="J791" s="148">
        <f t="shared" si="25"/>
        <v>180.49586776859505</v>
      </c>
    </row>
    <row r="792" spans="2:10" hidden="1" x14ac:dyDescent="0.25">
      <c r="B792" s="148" t="s">
        <v>824</v>
      </c>
      <c r="C792" s="148">
        <v>200</v>
      </c>
      <c r="D792" s="149">
        <v>3250</v>
      </c>
      <c r="E792" s="149">
        <v>3250</v>
      </c>
      <c r="G792" s="148">
        <v>6.1487603305785121E-2</v>
      </c>
      <c r="I792" s="148">
        <f t="shared" si="24"/>
        <v>199.83471074380165</v>
      </c>
      <c r="J792" s="148">
        <f t="shared" si="25"/>
        <v>199.83471074380165</v>
      </c>
    </row>
    <row r="793" spans="2:10" hidden="1" x14ac:dyDescent="0.25">
      <c r="B793" s="148" t="s">
        <v>825</v>
      </c>
      <c r="C793" s="148">
        <v>100</v>
      </c>
      <c r="D793" s="149">
        <v>5895</v>
      </c>
      <c r="E793" s="149">
        <v>3250</v>
      </c>
      <c r="G793" s="148">
        <v>5.9504132231404959E-2</v>
      </c>
      <c r="I793" s="148">
        <f t="shared" si="24"/>
        <v>350.77685950413223</v>
      </c>
      <c r="J793" s="148">
        <f t="shared" si="25"/>
        <v>193.38842975206612</v>
      </c>
    </row>
    <row r="794" spans="2:10" hidden="1" x14ac:dyDescent="0.25">
      <c r="B794" s="148" t="s">
        <v>826</v>
      </c>
      <c r="C794" s="148">
        <v>100</v>
      </c>
      <c r="D794" s="149">
        <v>9444</v>
      </c>
      <c r="E794" s="149">
        <v>3250</v>
      </c>
      <c r="G794" s="148">
        <v>6.1487603305785121E-2</v>
      </c>
      <c r="I794" s="148">
        <f t="shared" si="24"/>
        <v>580.68892561983466</v>
      </c>
      <c r="J794" s="148">
        <f t="shared" si="25"/>
        <v>199.83471074380165</v>
      </c>
    </row>
    <row r="795" spans="2:10" hidden="1" x14ac:dyDescent="0.25">
      <c r="B795" s="148" t="s">
        <v>827</v>
      </c>
      <c r="C795" s="148">
        <v>100</v>
      </c>
      <c r="D795" s="149">
        <v>13738</v>
      </c>
      <c r="E795" s="149">
        <v>3250</v>
      </c>
      <c r="G795" s="148">
        <v>5.9504132231404959E-2</v>
      </c>
      <c r="I795" s="148">
        <f t="shared" si="24"/>
        <v>817.46776859504132</v>
      </c>
      <c r="J795" s="148">
        <f t="shared" si="25"/>
        <v>193.38842975206612</v>
      </c>
    </row>
    <row r="796" spans="2:10" hidden="1" x14ac:dyDescent="0.25">
      <c r="B796" s="148" t="s">
        <v>828</v>
      </c>
      <c r="C796" s="148">
        <v>100</v>
      </c>
      <c r="D796" s="149">
        <v>13438</v>
      </c>
      <c r="E796" s="149">
        <v>3250</v>
      </c>
      <c r="G796" s="148">
        <v>6.1487603305785121E-2</v>
      </c>
      <c r="I796" s="148">
        <f t="shared" si="24"/>
        <v>826.27041322314051</v>
      </c>
      <c r="J796" s="148">
        <f t="shared" si="25"/>
        <v>199.83471074380165</v>
      </c>
    </row>
    <row r="797" spans="2:10" hidden="1" x14ac:dyDescent="0.25">
      <c r="B797" s="148" t="s">
        <v>829</v>
      </c>
      <c r="C797" s="148">
        <v>100</v>
      </c>
      <c r="D797" s="149">
        <v>8246</v>
      </c>
      <c r="E797" s="149">
        <v>3250</v>
      </c>
      <c r="G797" s="148">
        <v>6.1487603305785121E-2</v>
      </c>
      <c r="I797" s="148">
        <f t="shared" si="24"/>
        <v>507.02677685950408</v>
      </c>
      <c r="J797" s="148">
        <f t="shared" si="25"/>
        <v>199.83471074380165</v>
      </c>
    </row>
    <row r="798" spans="2:10" hidden="1" x14ac:dyDescent="0.25">
      <c r="B798" s="148" t="s">
        <v>830</v>
      </c>
      <c r="C798" s="148">
        <v>100</v>
      </c>
      <c r="D798" s="149">
        <v>5777</v>
      </c>
      <c r="E798" s="149">
        <v>3250</v>
      </c>
      <c r="G798" s="148">
        <v>5.9504132231404959E-2</v>
      </c>
      <c r="I798" s="148">
        <f t="shared" si="24"/>
        <v>343.75537190082645</v>
      </c>
      <c r="J798" s="148">
        <f t="shared" si="25"/>
        <v>193.38842975206612</v>
      </c>
    </row>
    <row r="799" spans="2:10" hidden="1" x14ac:dyDescent="0.25">
      <c r="B799" s="148" t="s">
        <v>831</v>
      </c>
      <c r="C799" s="148">
        <v>100</v>
      </c>
      <c r="D799" s="149">
        <v>6354</v>
      </c>
      <c r="E799" s="149">
        <v>3250</v>
      </c>
      <c r="G799" s="148">
        <v>6.1487603305785121E-2</v>
      </c>
      <c r="I799" s="148">
        <f t="shared" si="24"/>
        <v>390.69223140495865</v>
      </c>
      <c r="J799" s="148">
        <f t="shared" si="25"/>
        <v>199.83471074380165</v>
      </c>
    </row>
    <row r="800" spans="2:10" hidden="1" x14ac:dyDescent="0.25">
      <c r="B800" s="148" t="s">
        <v>832</v>
      </c>
      <c r="C800" s="148">
        <v>100</v>
      </c>
      <c r="D800" s="149">
        <v>3983</v>
      </c>
      <c r="E800" s="149">
        <v>3250</v>
      </c>
      <c r="G800" s="148">
        <v>5.9504132231404959E-2</v>
      </c>
      <c r="I800" s="148">
        <f t="shared" si="24"/>
        <v>237.00495867768595</v>
      </c>
      <c r="J800" s="148">
        <f t="shared" si="25"/>
        <v>193.38842975206612</v>
      </c>
    </row>
    <row r="801" spans="2:10" x14ac:dyDescent="0.25">
      <c r="B801" s="148" t="s">
        <v>833</v>
      </c>
      <c r="C801" s="148">
        <v>300</v>
      </c>
      <c r="D801" s="149">
        <v>3250</v>
      </c>
      <c r="E801" s="149">
        <v>3250</v>
      </c>
      <c r="G801" s="148">
        <v>6.1487603305785121E-2</v>
      </c>
      <c r="I801" s="148">
        <f t="shared" si="24"/>
        <v>199.83471074380165</v>
      </c>
      <c r="J801" s="148">
        <f t="shared" si="25"/>
        <v>199.83471074380165</v>
      </c>
    </row>
    <row r="802" spans="2:10" x14ac:dyDescent="0.25">
      <c r="B802" s="148" t="s">
        <v>834</v>
      </c>
      <c r="C802" s="148">
        <v>300</v>
      </c>
      <c r="D802" s="149">
        <v>3250</v>
      </c>
      <c r="E802" s="149">
        <v>3250</v>
      </c>
      <c r="G802" s="148">
        <v>6.1487603305785121E-2</v>
      </c>
      <c r="I802" s="148">
        <f t="shared" si="24"/>
        <v>199.83471074380165</v>
      </c>
      <c r="J802" s="148">
        <f t="shared" si="25"/>
        <v>199.83471074380165</v>
      </c>
    </row>
    <row r="803" spans="2:10" hidden="1" x14ac:dyDescent="0.25">
      <c r="B803" s="148" t="s">
        <v>835</v>
      </c>
      <c r="C803" s="148">
        <v>200</v>
      </c>
      <c r="D803" s="149">
        <v>3250</v>
      </c>
      <c r="E803" s="149">
        <v>3250</v>
      </c>
      <c r="G803" s="148">
        <v>5.752066115702479E-2</v>
      </c>
      <c r="I803" s="148">
        <f t="shared" si="24"/>
        <v>186.94214876033055</v>
      </c>
      <c r="J803" s="148">
        <f t="shared" si="25"/>
        <v>186.94214876033055</v>
      </c>
    </row>
    <row r="804" spans="2:10" hidden="1" x14ac:dyDescent="0.25">
      <c r="B804" s="148" t="s">
        <v>836</v>
      </c>
      <c r="C804" s="148">
        <v>100</v>
      </c>
      <c r="D804" s="149">
        <v>4717</v>
      </c>
      <c r="E804" s="149">
        <v>3250</v>
      </c>
      <c r="G804" s="148">
        <v>6.1487603305785121E-2</v>
      </c>
      <c r="I804" s="148">
        <f t="shared" si="24"/>
        <v>290.03702479338841</v>
      </c>
      <c r="J804" s="148">
        <f t="shared" si="25"/>
        <v>199.83471074380165</v>
      </c>
    </row>
    <row r="805" spans="2:10" hidden="1" x14ac:dyDescent="0.25">
      <c r="B805" s="148" t="s">
        <v>837</v>
      </c>
      <c r="C805" s="148">
        <v>200</v>
      </c>
      <c r="D805" s="149">
        <v>3250</v>
      </c>
      <c r="E805" s="149">
        <v>3250</v>
      </c>
      <c r="G805" s="148">
        <v>5.9504132231404959E-2</v>
      </c>
      <c r="I805" s="148">
        <f t="shared" si="24"/>
        <v>193.38842975206612</v>
      </c>
      <c r="J805" s="148">
        <f t="shared" si="25"/>
        <v>193.38842975206612</v>
      </c>
    </row>
    <row r="806" spans="2:10" hidden="1" x14ac:dyDescent="0.25">
      <c r="B806" s="148" t="s">
        <v>838</v>
      </c>
      <c r="C806" s="148">
        <v>100</v>
      </c>
      <c r="D806" s="149">
        <v>6699</v>
      </c>
      <c r="E806" s="149">
        <v>3250</v>
      </c>
      <c r="G806" s="148">
        <v>6.1487603305785121E-2</v>
      </c>
      <c r="I806" s="148">
        <f t="shared" si="24"/>
        <v>411.90545454545452</v>
      </c>
      <c r="J806" s="148">
        <f t="shared" si="25"/>
        <v>199.83471074380165</v>
      </c>
    </row>
    <row r="807" spans="2:10" hidden="1" x14ac:dyDescent="0.25">
      <c r="B807" s="148" t="s">
        <v>839</v>
      </c>
      <c r="C807" s="148">
        <v>100</v>
      </c>
      <c r="D807" s="149">
        <v>11803</v>
      </c>
      <c r="E807" s="149">
        <v>3250</v>
      </c>
      <c r="G807" s="148">
        <v>5.9504132231404959E-2</v>
      </c>
      <c r="I807" s="148">
        <f t="shared" si="24"/>
        <v>702.32727272727277</v>
      </c>
      <c r="J807" s="148">
        <f t="shared" si="25"/>
        <v>193.38842975206612</v>
      </c>
    </row>
    <row r="808" spans="2:10" hidden="1" x14ac:dyDescent="0.25">
      <c r="B808" s="148" t="s">
        <v>840</v>
      </c>
      <c r="C808" s="148">
        <v>100</v>
      </c>
      <c r="D808" s="149">
        <v>10841</v>
      </c>
      <c r="E808" s="149">
        <v>3250</v>
      </c>
      <c r="G808" s="148">
        <v>6.1487603305785121E-2</v>
      </c>
      <c r="I808" s="148">
        <f t="shared" si="24"/>
        <v>666.58710743801646</v>
      </c>
      <c r="J808" s="148">
        <f t="shared" si="25"/>
        <v>199.83471074380165</v>
      </c>
    </row>
    <row r="809" spans="2:10" hidden="1" x14ac:dyDescent="0.25">
      <c r="B809" s="148" t="s">
        <v>841</v>
      </c>
      <c r="C809" s="148">
        <v>100</v>
      </c>
      <c r="D809" s="149">
        <v>7387</v>
      </c>
      <c r="E809" s="149">
        <v>3250</v>
      </c>
      <c r="G809" s="148">
        <v>6.1487603305785121E-2</v>
      </c>
      <c r="I809" s="148">
        <f t="shared" si="24"/>
        <v>454.2089256198347</v>
      </c>
      <c r="J809" s="148">
        <f t="shared" si="25"/>
        <v>199.83471074380165</v>
      </c>
    </row>
    <row r="810" spans="2:10" hidden="1" x14ac:dyDescent="0.25">
      <c r="B810" s="148" t="s">
        <v>842</v>
      </c>
      <c r="C810" s="148">
        <v>100</v>
      </c>
      <c r="D810" s="149">
        <v>5092</v>
      </c>
      <c r="E810" s="149">
        <v>3250</v>
      </c>
      <c r="G810" s="148">
        <v>5.9504132231404959E-2</v>
      </c>
      <c r="I810" s="148">
        <f t="shared" si="24"/>
        <v>302.99504132231402</v>
      </c>
      <c r="J810" s="148">
        <f t="shared" si="25"/>
        <v>193.38842975206612</v>
      </c>
    </row>
    <row r="811" spans="2:10" hidden="1" x14ac:dyDescent="0.25">
      <c r="B811" s="148" t="s">
        <v>843</v>
      </c>
      <c r="C811" s="148">
        <v>100</v>
      </c>
      <c r="D811" s="149">
        <v>5674</v>
      </c>
      <c r="E811" s="149">
        <v>3250</v>
      </c>
      <c r="G811" s="148">
        <v>6.1487603305785121E-2</v>
      </c>
      <c r="I811" s="148">
        <f t="shared" si="24"/>
        <v>348.8806611570248</v>
      </c>
      <c r="J811" s="148">
        <f t="shared" si="25"/>
        <v>199.83471074380165</v>
      </c>
    </row>
    <row r="812" spans="2:10" hidden="1" x14ac:dyDescent="0.25">
      <c r="B812" s="148" t="s">
        <v>844</v>
      </c>
      <c r="C812" s="148">
        <v>200</v>
      </c>
      <c r="D812" s="149">
        <v>3250</v>
      </c>
      <c r="E812" s="149">
        <v>3250</v>
      </c>
      <c r="G812" s="148">
        <v>5.9504132231404959E-2</v>
      </c>
      <c r="I812" s="148">
        <f t="shared" si="24"/>
        <v>193.38842975206612</v>
      </c>
      <c r="J812" s="148">
        <f t="shared" si="25"/>
        <v>193.38842975206612</v>
      </c>
    </row>
    <row r="813" spans="2:10" x14ac:dyDescent="0.25">
      <c r="B813" s="148" t="s">
        <v>845</v>
      </c>
      <c r="C813" s="148">
        <v>300</v>
      </c>
      <c r="D813" s="149">
        <v>3250</v>
      </c>
      <c r="E813" s="149">
        <v>3250</v>
      </c>
      <c r="G813" s="148">
        <v>6.1487603305785121E-2</v>
      </c>
      <c r="I813" s="148">
        <f t="shared" si="24"/>
        <v>199.83471074380165</v>
      </c>
      <c r="J813" s="148">
        <f t="shared" si="25"/>
        <v>199.83471074380165</v>
      </c>
    </row>
    <row r="814" spans="2:10" hidden="1" x14ac:dyDescent="0.25">
      <c r="B814" s="148" t="s">
        <v>846</v>
      </c>
      <c r="C814" s="148">
        <v>200</v>
      </c>
      <c r="D814" s="149">
        <v>3250</v>
      </c>
      <c r="E814" s="149">
        <v>3250</v>
      </c>
      <c r="G814" s="148">
        <v>6.1487603305785121E-2</v>
      </c>
      <c r="I814" s="148">
        <f t="shared" si="24"/>
        <v>199.83471074380165</v>
      </c>
      <c r="J814" s="148">
        <f t="shared" si="25"/>
        <v>199.83471074380165</v>
      </c>
    </row>
    <row r="815" spans="2:10" hidden="1" x14ac:dyDescent="0.25">
      <c r="B815" s="148" t="s">
        <v>847</v>
      </c>
      <c r="C815" s="148">
        <v>200</v>
      </c>
      <c r="D815" s="149">
        <v>3250</v>
      </c>
      <c r="E815" s="149">
        <v>3250</v>
      </c>
      <c r="G815" s="148">
        <v>5.5537190082644627E-2</v>
      </c>
      <c r="I815" s="148">
        <f t="shared" si="24"/>
        <v>180.49586776859505</v>
      </c>
      <c r="J815" s="148">
        <f t="shared" si="25"/>
        <v>180.49586776859505</v>
      </c>
    </row>
    <row r="816" spans="2:10" hidden="1" x14ac:dyDescent="0.25">
      <c r="B816" s="148" t="s">
        <v>848</v>
      </c>
      <c r="C816" s="148">
        <v>100</v>
      </c>
      <c r="D816" s="149">
        <v>3698</v>
      </c>
      <c r="E816" s="149">
        <v>3250</v>
      </c>
      <c r="G816" s="148">
        <v>6.1487603305785121E-2</v>
      </c>
      <c r="I816" s="148">
        <f t="shared" si="24"/>
        <v>227.38115702479337</v>
      </c>
      <c r="J816" s="148">
        <f t="shared" si="25"/>
        <v>199.83471074380165</v>
      </c>
    </row>
    <row r="817" spans="2:10" hidden="1" x14ac:dyDescent="0.25">
      <c r="B817" s="148" t="s">
        <v>849</v>
      </c>
      <c r="C817" s="148">
        <v>200</v>
      </c>
      <c r="D817" s="149">
        <v>3250</v>
      </c>
      <c r="E817" s="149">
        <v>3250</v>
      </c>
      <c r="G817" s="148">
        <v>5.9504132231404959E-2</v>
      </c>
      <c r="I817" s="148">
        <f t="shared" si="24"/>
        <v>193.38842975206612</v>
      </c>
      <c r="J817" s="148">
        <f t="shared" si="25"/>
        <v>193.38842975206612</v>
      </c>
    </row>
    <row r="818" spans="2:10" hidden="1" x14ac:dyDescent="0.25">
      <c r="B818" s="148" t="s">
        <v>850</v>
      </c>
      <c r="C818" s="148">
        <v>100</v>
      </c>
      <c r="D818" s="149">
        <v>9622</v>
      </c>
      <c r="E818" s="149">
        <v>3250</v>
      </c>
      <c r="G818" s="148">
        <v>6.1487603305785121E-2</v>
      </c>
      <c r="I818" s="148">
        <f t="shared" si="24"/>
        <v>591.63371900826439</v>
      </c>
      <c r="J818" s="148">
        <f t="shared" si="25"/>
        <v>199.83471074380165</v>
      </c>
    </row>
    <row r="819" spans="2:10" hidden="1" x14ac:dyDescent="0.25">
      <c r="B819" s="148" t="s">
        <v>851</v>
      </c>
      <c r="C819" s="148">
        <v>100</v>
      </c>
      <c r="D819" s="149">
        <v>10465</v>
      </c>
      <c r="E819" s="149">
        <v>3250</v>
      </c>
      <c r="G819" s="148">
        <v>5.9504132231404959E-2</v>
      </c>
      <c r="I819" s="148">
        <f t="shared" si="24"/>
        <v>622.71074380165294</v>
      </c>
      <c r="J819" s="148">
        <f t="shared" si="25"/>
        <v>193.38842975206612</v>
      </c>
    </row>
    <row r="820" spans="2:10" hidden="1" x14ac:dyDescent="0.25">
      <c r="B820" s="148" t="s">
        <v>852</v>
      </c>
      <c r="C820" s="148">
        <v>100</v>
      </c>
      <c r="D820" s="149">
        <v>11944</v>
      </c>
      <c r="E820" s="149">
        <v>3250</v>
      </c>
      <c r="G820" s="148">
        <v>6.1487603305785121E-2</v>
      </c>
      <c r="I820" s="148">
        <f t="shared" si="24"/>
        <v>734.40793388429745</v>
      </c>
      <c r="J820" s="148">
        <f t="shared" si="25"/>
        <v>199.83471074380165</v>
      </c>
    </row>
    <row r="821" spans="2:10" hidden="1" x14ac:dyDescent="0.25">
      <c r="B821" s="148" t="s">
        <v>853</v>
      </c>
      <c r="C821" s="148">
        <v>100</v>
      </c>
      <c r="D821" s="149">
        <v>8550</v>
      </c>
      <c r="E821" s="149">
        <v>3250</v>
      </c>
      <c r="G821" s="148">
        <v>6.1487603305785121E-2</v>
      </c>
      <c r="I821" s="148">
        <f t="shared" si="24"/>
        <v>525.71900826446279</v>
      </c>
      <c r="J821" s="148">
        <f t="shared" si="25"/>
        <v>199.83471074380165</v>
      </c>
    </row>
    <row r="822" spans="2:10" hidden="1" x14ac:dyDescent="0.25">
      <c r="B822" s="148" t="s">
        <v>854</v>
      </c>
      <c r="C822" s="148">
        <v>100</v>
      </c>
      <c r="D822" s="149">
        <v>3419</v>
      </c>
      <c r="E822" s="149">
        <v>3250</v>
      </c>
      <c r="G822" s="148">
        <v>5.9504132231404959E-2</v>
      </c>
      <c r="I822" s="148">
        <f t="shared" si="24"/>
        <v>203.44462809917354</v>
      </c>
      <c r="J822" s="148">
        <f t="shared" si="25"/>
        <v>193.38842975206612</v>
      </c>
    </row>
    <row r="823" spans="2:10" hidden="1" x14ac:dyDescent="0.25">
      <c r="B823" s="148" t="s">
        <v>855</v>
      </c>
      <c r="C823" s="148">
        <v>100</v>
      </c>
      <c r="D823" s="149">
        <v>4338</v>
      </c>
      <c r="E823" s="149">
        <v>3250</v>
      </c>
      <c r="G823" s="148">
        <v>6.1487603305785121E-2</v>
      </c>
      <c r="I823" s="148">
        <f t="shared" si="24"/>
        <v>266.73322314049585</v>
      </c>
      <c r="J823" s="148">
        <f t="shared" si="25"/>
        <v>199.83471074380165</v>
      </c>
    </row>
    <row r="824" spans="2:10" hidden="1" x14ac:dyDescent="0.25">
      <c r="B824" s="148" t="s">
        <v>856</v>
      </c>
      <c r="C824" s="148">
        <v>100</v>
      </c>
      <c r="D824" s="149">
        <v>5991</v>
      </c>
      <c r="E824" s="149">
        <v>3250</v>
      </c>
      <c r="G824" s="148">
        <v>5.9504132231404959E-2</v>
      </c>
      <c r="I824" s="148">
        <f t="shared" si="24"/>
        <v>356.48925619834711</v>
      </c>
      <c r="J824" s="148">
        <f t="shared" si="25"/>
        <v>193.38842975206612</v>
      </c>
    </row>
    <row r="825" spans="2:10" hidden="1" x14ac:dyDescent="0.25">
      <c r="B825" s="148" t="s">
        <v>857</v>
      </c>
      <c r="C825" s="148">
        <v>100</v>
      </c>
      <c r="D825" s="149">
        <v>4360</v>
      </c>
      <c r="E825" s="149">
        <v>3250</v>
      </c>
      <c r="G825" s="148">
        <v>6.1487603305785121E-2</v>
      </c>
      <c r="I825" s="148">
        <f t="shared" si="24"/>
        <v>268.08595041322315</v>
      </c>
      <c r="J825" s="148">
        <f t="shared" si="25"/>
        <v>199.83471074380165</v>
      </c>
    </row>
    <row r="826" spans="2:10" hidden="1" x14ac:dyDescent="0.25">
      <c r="B826" s="148" t="s">
        <v>858</v>
      </c>
      <c r="C826" s="148">
        <v>200</v>
      </c>
      <c r="D826" s="149">
        <v>3250</v>
      </c>
      <c r="E826" s="149">
        <v>3250</v>
      </c>
      <c r="G826" s="148">
        <v>6.1487603305785121E-2</v>
      </c>
      <c r="I826" s="148">
        <f t="shared" si="24"/>
        <v>199.83471074380165</v>
      </c>
      <c r="J826" s="148">
        <f t="shared" si="25"/>
        <v>199.83471074380165</v>
      </c>
    </row>
    <row r="827" spans="2:10" hidden="1" x14ac:dyDescent="0.25">
      <c r="B827" s="148" t="s">
        <v>859</v>
      </c>
      <c r="C827" s="148">
        <v>200</v>
      </c>
      <c r="D827" s="149">
        <v>3250</v>
      </c>
      <c r="E827" s="149">
        <v>3250</v>
      </c>
      <c r="G827" s="148">
        <v>5.5537190082644627E-2</v>
      </c>
      <c r="I827" s="148">
        <f t="shared" si="24"/>
        <v>180.49586776859505</v>
      </c>
      <c r="J827" s="148">
        <f t="shared" si="25"/>
        <v>180.49586776859505</v>
      </c>
    </row>
    <row r="828" spans="2:10" hidden="1" x14ac:dyDescent="0.25">
      <c r="B828" s="148" t="s">
        <v>860</v>
      </c>
      <c r="C828" s="148">
        <v>200</v>
      </c>
      <c r="D828" s="149">
        <v>3250</v>
      </c>
      <c r="E828" s="149">
        <v>3250</v>
      </c>
      <c r="G828" s="148">
        <v>6.1487603305785121E-2</v>
      </c>
      <c r="I828" s="148">
        <f t="shared" si="24"/>
        <v>199.83471074380165</v>
      </c>
      <c r="J828" s="148">
        <f t="shared" si="25"/>
        <v>199.83471074380165</v>
      </c>
    </row>
    <row r="829" spans="2:10" hidden="1" x14ac:dyDescent="0.25">
      <c r="B829" s="148" t="s">
        <v>861</v>
      </c>
      <c r="C829" s="148">
        <v>200</v>
      </c>
      <c r="D829" s="149">
        <v>3250</v>
      </c>
      <c r="E829" s="149">
        <v>3250</v>
      </c>
      <c r="G829" s="148">
        <v>5.9504132231404959E-2</v>
      </c>
      <c r="I829" s="148">
        <f t="shared" si="24"/>
        <v>193.38842975206612</v>
      </c>
      <c r="J829" s="148">
        <f t="shared" si="25"/>
        <v>193.38842975206612</v>
      </c>
    </row>
    <row r="830" spans="2:10" hidden="1" x14ac:dyDescent="0.25">
      <c r="B830" s="148" t="s">
        <v>862</v>
      </c>
      <c r="C830" s="148">
        <v>100</v>
      </c>
      <c r="D830" s="149">
        <v>5593</v>
      </c>
      <c r="E830" s="149">
        <v>3250</v>
      </c>
      <c r="G830" s="148">
        <v>6.1487603305785121E-2</v>
      </c>
      <c r="I830" s="148">
        <f t="shared" si="24"/>
        <v>343.90016528925617</v>
      </c>
      <c r="J830" s="148">
        <f t="shared" si="25"/>
        <v>199.83471074380165</v>
      </c>
    </row>
    <row r="831" spans="2:10" hidden="1" x14ac:dyDescent="0.25">
      <c r="B831" s="148" t="s">
        <v>863</v>
      </c>
      <c r="C831" s="148">
        <v>100</v>
      </c>
      <c r="D831" s="149">
        <v>10344</v>
      </c>
      <c r="E831" s="149">
        <v>3250</v>
      </c>
      <c r="G831" s="148">
        <v>5.9504132231404959E-2</v>
      </c>
      <c r="I831" s="148">
        <f t="shared" si="24"/>
        <v>615.51074380165289</v>
      </c>
      <c r="J831" s="148">
        <f t="shared" si="25"/>
        <v>193.38842975206612</v>
      </c>
    </row>
    <row r="832" spans="2:10" hidden="1" x14ac:dyDescent="0.25">
      <c r="B832" s="148" t="s">
        <v>864</v>
      </c>
      <c r="C832" s="148">
        <v>100</v>
      </c>
      <c r="D832" s="149">
        <v>11002</v>
      </c>
      <c r="E832" s="149">
        <v>3250</v>
      </c>
      <c r="G832" s="148">
        <v>6.1487603305785121E-2</v>
      </c>
      <c r="I832" s="148">
        <f t="shared" si="24"/>
        <v>676.48661157024787</v>
      </c>
      <c r="J832" s="148">
        <f t="shared" si="25"/>
        <v>199.83471074380165</v>
      </c>
    </row>
    <row r="833" spans="2:10" hidden="1" x14ac:dyDescent="0.25">
      <c r="B833" s="148" t="s">
        <v>865</v>
      </c>
      <c r="C833" s="148">
        <v>100</v>
      </c>
      <c r="D833" s="149">
        <v>9335</v>
      </c>
      <c r="E833" s="149">
        <v>3250</v>
      </c>
      <c r="G833" s="148">
        <v>6.1487603305785121E-2</v>
      </c>
      <c r="I833" s="148">
        <f t="shared" si="24"/>
        <v>573.98677685950406</v>
      </c>
      <c r="J833" s="148">
        <f t="shared" si="25"/>
        <v>199.83471074380165</v>
      </c>
    </row>
    <row r="834" spans="2:10" hidden="1" x14ac:dyDescent="0.25">
      <c r="B834" s="148" t="s">
        <v>866</v>
      </c>
      <c r="C834" s="148">
        <v>100</v>
      </c>
      <c r="D834" s="149">
        <v>4177</v>
      </c>
      <c r="E834" s="149">
        <v>3250</v>
      </c>
      <c r="G834" s="148">
        <v>5.9504132231404959E-2</v>
      </c>
      <c r="I834" s="148">
        <f t="shared" si="24"/>
        <v>248.54876033057852</v>
      </c>
      <c r="J834" s="148">
        <f t="shared" si="25"/>
        <v>193.38842975206612</v>
      </c>
    </row>
    <row r="835" spans="2:10" hidden="1" x14ac:dyDescent="0.25">
      <c r="B835" s="148" t="s">
        <v>867</v>
      </c>
      <c r="C835" s="148">
        <v>100</v>
      </c>
      <c r="D835" s="149">
        <v>5048</v>
      </c>
      <c r="E835" s="149">
        <v>3250</v>
      </c>
      <c r="G835" s="148">
        <v>6.1487603305785121E-2</v>
      </c>
      <c r="I835" s="148">
        <f t="shared" si="24"/>
        <v>310.38942148760327</v>
      </c>
      <c r="J835" s="148">
        <f t="shared" si="25"/>
        <v>199.83471074380165</v>
      </c>
    </row>
    <row r="836" spans="2:10" hidden="1" x14ac:dyDescent="0.25">
      <c r="B836" s="148" t="s">
        <v>868</v>
      </c>
      <c r="C836" s="148">
        <v>100</v>
      </c>
      <c r="D836" s="149">
        <v>5446</v>
      </c>
      <c r="E836" s="149">
        <v>3250</v>
      </c>
      <c r="G836" s="148">
        <v>5.9504132231404959E-2</v>
      </c>
      <c r="I836" s="148">
        <f t="shared" si="24"/>
        <v>324.05950413223138</v>
      </c>
      <c r="J836" s="148">
        <f t="shared" si="25"/>
        <v>193.38842975206612</v>
      </c>
    </row>
    <row r="837" spans="2:10" hidden="1" x14ac:dyDescent="0.25">
      <c r="B837" s="148" t="s">
        <v>869</v>
      </c>
      <c r="C837" s="148">
        <v>100</v>
      </c>
      <c r="D837" s="149">
        <v>4513</v>
      </c>
      <c r="E837" s="149">
        <v>3250</v>
      </c>
      <c r="G837" s="148">
        <v>6.1487603305785121E-2</v>
      </c>
      <c r="I837" s="148">
        <f t="shared" si="24"/>
        <v>277.49355371900828</v>
      </c>
      <c r="J837" s="148">
        <f t="shared" si="25"/>
        <v>199.83471074380165</v>
      </c>
    </row>
    <row r="838" spans="2:10" hidden="1" x14ac:dyDescent="0.25">
      <c r="B838" s="148" t="s">
        <v>870</v>
      </c>
      <c r="C838" s="148">
        <v>100</v>
      </c>
      <c r="D838" s="149">
        <v>4828</v>
      </c>
      <c r="E838" s="149">
        <v>3250</v>
      </c>
      <c r="G838" s="148">
        <v>6.1487603305785121E-2</v>
      </c>
      <c r="I838" s="148">
        <f t="shared" si="24"/>
        <v>296.86214876033057</v>
      </c>
      <c r="J838" s="148">
        <f t="shared" si="25"/>
        <v>199.83471074380165</v>
      </c>
    </row>
    <row r="839" spans="2:10" hidden="1" x14ac:dyDescent="0.25">
      <c r="B839" s="148" t="s">
        <v>871</v>
      </c>
      <c r="C839" s="148">
        <v>100</v>
      </c>
      <c r="D839" s="149">
        <v>4358</v>
      </c>
      <c r="E839" s="149">
        <v>3250</v>
      </c>
      <c r="G839" s="148">
        <v>5.5537190082644627E-2</v>
      </c>
      <c r="I839" s="148">
        <f t="shared" si="24"/>
        <v>242.03107438016528</v>
      </c>
      <c r="J839" s="148">
        <f t="shared" si="25"/>
        <v>180.49586776859505</v>
      </c>
    </row>
    <row r="840" spans="2:10" hidden="1" x14ac:dyDescent="0.25">
      <c r="B840" s="148" t="s">
        <v>872</v>
      </c>
      <c r="C840" s="148">
        <v>200</v>
      </c>
      <c r="D840" s="149">
        <v>3250</v>
      </c>
      <c r="E840" s="149">
        <v>3250</v>
      </c>
      <c r="G840" s="148">
        <v>6.1487603305785121E-2</v>
      </c>
      <c r="I840" s="148">
        <f t="shared" ref="I840:I903" si="26">D840*G840</f>
        <v>199.83471074380165</v>
      </c>
      <c r="J840" s="148">
        <f t="shared" ref="J840:J903" si="27">E840*G840</f>
        <v>199.83471074380165</v>
      </c>
    </row>
    <row r="841" spans="2:10" hidden="1" x14ac:dyDescent="0.25">
      <c r="B841" s="148" t="s">
        <v>873</v>
      </c>
      <c r="C841" s="148">
        <v>200</v>
      </c>
      <c r="D841" s="149">
        <v>3250</v>
      </c>
      <c r="E841" s="149">
        <v>3250</v>
      </c>
      <c r="G841" s="148">
        <v>5.9504132231404959E-2</v>
      </c>
      <c r="I841" s="148">
        <f t="shared" si="26"/>
        <v>193.38842975206612</v>
      </c>
      <c r="J841" s="148">
        <f t="shared" si="27"/>
        <v>193.38842975206612</v>
      </c>
    </row>
    <row r="842" spans="2:10" hidden="1" x14ac:dyDescent="0.25">
      <c r="B842" s="148" t="s">
        <v>874</v>
      </c>
      <c r="C842" s="148">
        <v>100</v>
      </c>
      <c r="D842" s="149">
        <v>6693</v>
      </c>
      <c r="E842" s="149">
        <v>3250</v>
      </c>
      <c r="G842" s="148">
        <v>6.1487603305785121E-2</v>
      </c>
      <c r="I842" s="148">
        <f t="shared" si="26"/>
        <v>411.53652892561979</v>
      </c>
      <c r="J842" s="148">
        <f t="shared" si="27"/>
        <v>199.83471074380165</v>
      </c>
    </row>
    <row r="843" spans="2:10" hidden="1" x14ac:dyDescent="0.25">
      <c r="B843" s="148" t="s">
        <v>875</v>
      </c>
      <c r="C843" s="148">
        <v>100</v>
      </c>
      <c r="D843" s="149">
        <v>7587</v>
      </c>
      <c r="E843" s="149">
        <v>3250</v>
      </c>
      <c r="G843" s="148">
        <v>5.9504132231404959E-2</v>
      </c>
      <c r="I843" s="148">
        <f t="shared" si="26"/>
        <v>451.45785123966942</v>
      </c>
      <c r="J843" s="148">
        <f t="shared" si="27"/>
        <v>193.38842975206612</v>
      </c>
    </row>
    <row r="844" spans="2:10" hidden="1" x14ac:dyDescent="0.25">
      <c r="B844" s="148" t="s">
        <v>876</v>
      </c>
      <c r="C844" s="148">
        <v>100</v>
      </c>
      <c r="D844" s="149">
        <v>8858</v>
      </c>
      <c r="E844" s="149">
        <v>3250</v>
      </c>
      <c r="G844" s="148">
        <v>6.1487603305785121E-2</v>
      </c>
      <c r="I844" s="148">
        <f t="shared" si="26"/>
        <v>544.65719008264455</v>
      </c>
      <c r="J844" s="148">
        <f t="shared" si="27"/>
        <v>199.83471074380165</v>
      </c>
    </row>
    <row r="845" spans="2:10" hidden="1" x14ac:dyDescent="0.25">
      <c r="B845" s="148" t="s">
        <v>877</v>
      </c>
      <c r="C845" s="148">
        <v>100</v>
      </c>
      <c r="D845" s="149">
        <v>6785</v>
      </c>
      <c r="E845" s="149">
        <v>3250</v>
      </c>
      <c r="G845" s="148">
        <v>6.1487603305785121E-2</v>
      </c>
      <c r="I845" s="148">
        <f t="shared" si="26"/>
        <v>417.19338842975202</v>
      </c>
      <c r="J845" s="148">
        <f t="shared" si="27"/>
        <v>199.83471074380165</v>
      </c>
    </row>
    <row r="846" spans="2:10" hidden="1" x14ac:dyDescent="0.25">
      <c r="B846" s="148" t="s">
        <v>878</v>
      </c>
      <c r="C846" s="148">
        <v>100</v>
      </c>
      <c r="D846" s="149">
        <v>4383</v>
      </c>
      <c r="E846" s="149">
        <v>3250</v>
      </c>
      <c r="G846" s="148">
        <v>5.9504132231404959E-2</v>
      </c>
      <c r="I846" s="148">
        <f t="shared" si="26"/>
        <v>260.80661157024792</v>
      </c>
      <c r="J846" s="148">
        <f t="shared" si="27"/>
        <v>193.38842975206612</v>
      </c>
    </row>
    <row r="847" spans="2:10" hidden="1" x14ac:dyDescent="0.25">
      <c r="B847" s="148" t="s">
        <v>879</v>
      </c>
      <c r="C847" s="148">
        <v>100</v>
      </c>
      <c r="D847" s="149">
        <v>5131</v>
      </c>
      <c r="E847" s="149">
        <v>3250</v>
      </c>
      <c r="G847" s="148">
        <v>6.1487603305785121E-2</v>
      </c>
      <c r="I847" s="148">
        <f t="shared" si="26"/>
        <v>315.49289256198347</v>
      </c>
      <c r="J847" s="148">
        <f t="shared" si="27"/>
        <v>199.83471074380165</v>
      </c>
    </row>
    <row r="848" spans="2:10" hidden="1" x14ac:dyDescent="0.25">
      <c r="B848" s="148" t="s">
        <v>880</v>
      </c>
      <c r="C848" s="148">
        <v>100</v>
      </c>
      <c r="D848" s="149">
        <v>5392</v>
      </c>
      <c r="E848" s="149">
        <v>3250</v>
      </c>
      <c r="G848" s="148">
        <v>5.9504132231404959E-2</v>
      </c>
      <c r="I848" s="148">
        <f t="shared" si="26"/>
        <v>320.84628099173551</v>
      </c>
      <c r="J848" s="148">
        <f t="shared" si="27"/>
        <v>193.38842975206612</v>
      </c>
    </row>
    <row r="849" spans="2:10" hidden="1" x14ac:dyDescent="0.25">
      <c r="B849" s="148" t="s">
        <v>881</v>
      </c>
      <c r="C849" s="148">
        <v>200</v>
      </c>
      <c r="D849" s="149">
        <v>3250</v>
      </c>
      <c r="E849" s="149">
        <v>3250</v>
      </c>
      <c r="G849" s="148">
        <v>6.1487603305785121E-2</v>
      </c>
      <c r="I849" s="148">
        <f t="shared" si="26"/>
        <v>199.83471074380165</v>
      </c>
      <c r="J849" s="148">
        <f t="shared" si="27"/>
        <v>199.83471074380165</v>
      </c>
    </row>
    <row r="850" spans="2:10" hidden="1" x14ac:dyDescent="0.25">
      <c r="B850" s="148" t="s">
        <v>882</v>
      </c>
      <c r="C850" s="148">
        <v>200</v>
      </c>
      <c r="D850" s="149">
        <v>3250</v>
      </c>
      <c r="E850" s="149">
        <v>3250</v>
      </c>
      <c r="G850" s="148">
        <v>6.1487603305785121E-2</v>
      </c>
      <c r="I850" s="148">
        <f t="shared" si="26"/>
        <v>199.83471074380165</v>
      </c>
      <c r="J850" s="148">
        <f t="shared" si="27"/>
        <v>199.83471074380165</v>
      </c>
    </row>
    <row r="851" spans="2:10" hidden="1" x14ac:dyDescent="0.25">
      <c r="B851" s="148" t="s">
        <v>883</v>
      </c>
      <c r="C851" s="148">
        <v>200</v>
      </c>
      <c r="D851" s="149">
        <v>3250</v>
      </c>
      <c r="E851" s="149">
        <v>3250</v>
      </c>
      <c r="G851" s="148">
        <v>5.752066115702479E-2</v>
      </c>
      <c r="I851" s="148">
        <f t="shared" si="26"/>
        <v>186.94214876033055</v>
      </c>
      <c r="J851" s="148">
        <f t="shared" si="27"/>
        <v>186.94214876033055</v>
      </c>
    </row>
    <row r="852" spans="2:10" hidden="1" x14ac:dyDescent="0.25">
      <c r="B852" s="148" t="s">
        <v>884</v>
      </c>
      <c r="C852" s="148">
        <v>200</v>
      </c>
      <c r="D852" s="149">
        <v>3250</v>
      </c>
      <c r="E852" s="149">
        <v>3250</v>
      </c>
      <c r="G852" s="148">
        <v>6.1487603305785121E-2</v>
      </c>
      <c r="I852" s="148">
        <f t="shared" si="26"/>
        <v>199.83471074380165</v>
      </c>
      <c r="J852" s="148">
        <f t="shared" si="27"/>
        <v>199.83471074380165</v>
      </c>
    </row>
    <row r="853" spans="2:10" hidden="1" x14ac:dyDescent="0.25">
      <c r="B853" s="148" t="s">
        <v>885</v>
      </c>
      <c r="C853" s="148">
        <v>200</v>
      </c>
      <c r="D853" s="149">
        <v>3250</v>
      </c>
      <c r="E853" s="149">
        <v>3250</v>
      </c>
      <c r="G853" s="148">
        <v>5.9504132231404959E-2</v>
      </c>
      <c r="I853" s="148">
        <f t="shared" si="26"/>
        <v>193.38842975206612</v>
      </c>
      <c r="J853" s="148">
        <f t="shared" si="27"/>
        <v>193.38842975206612</v>
      </c>
    </row>
    <row r="854" spans="2:10" hidden="1" x14ac:dyDescent="0.25">
      <c r="B854" s="148" t="s">
        <v>886</v>
      </c>
      <c r="C854" s="148">
        <v>100</v>
      </c>
      <c r="D854" s="149">
        <v>9247</v>
      </c>
      <c r="E854" s="149">
        <v>3250</v>
      </c>
      <c r="G854" s="148">
        <v>6.1487603305785121E-2</v>
      </c>
      <c r="I854" s="148">
        <f t="shared" si="26"/>
        <v>568.575867768595</v>
      </c>
      <c r="J854" s="148">
        <f t="shared" si="27"/>
        <v>199.83471074380165</v>
      </c>
    </row>
    <row r="855" spans="2:10" hidden="1" x14ac:dyDescent="0.25">
      <c r="B855" s="148" t="s">
        <v>887</v>
      </c>
      <c r="C855" s="148">
        <v>100</v>
      </c>
      <c r="D855" s="149">
        <v>11111</v>
      </c>
      <c r="E855" s="149">
        <v>3250</v>
      </c>
      <c r="G855" s="148">
        <v>5.9504132231404959E-2</v>
      </c>
      <c r="I855" s="148">
        <f t="shared" si="26"/>
        <v>661.1504132231405</v>
      </c>
      <c r="J855" s="148">
        <f t="shared" si="27"/>
        <v>193.38842975206612</v>
      </c>
    </row>
    <row r="856" spans="2:10" hidden="1" x14ac:dyDescent="0.25">
      <c r="B856" s="148" t="s">
        <v>888</v>
      </c>
      <c r="C856" s="148">
        <v>100</v>
      </c>
      <c r="D856" s="149">
        <v>10866</v>
      </c>
      <c r="E856" s="149">
        <v>3250</v>
      </c>
      <c r="G856" s="148">
        <v>6.1487603305785121E-2</v>
      </c>
      <c r="I856" s="148">
        <f t="shared" si="26"/>
        <v>668.12429752066112</v>
      </c>
      <c r="J856" s="148">
        <f t="shared" si="27"/>
        <v>199.83471074380165</v>
      </c>
    </row>
    <row r="857" spans="2:10" hidden="1" x14ac:dyDescent="0.25">
      <c r="B857" s="148" t="s">
        <v>889</v>
      </c>
      <c r="C857" s="148">
        <v>100</v>
      </c>
      <c r="D857" s="149">
        <v>7755</v>
      </c>
      <c r="E857" s="149">
        <v>3250</v>
      </c>
      <c r="G857" s="148">
        <v>6.1487603305785121E-2</v>
      </c>
      <c r="I857" s="148">
        <f t="shared" si="26"/>
        <v>476.83636363636361</v>
      </c>
      <c r="J857" s="148">
        <f t="shared" si="27"/>
        <v>199.83471074380165</v>
      </c>
    </row>
    <row r="858" spans="2:10" hidden="1" x14ac:dyDescent="0.25">
      <c r="B858" s="148" t="s">
        <v>890</v>
      </c>
      <c r="C858" s="148">
        <v>100</v>
      </c>
      <c r="D858" s="149">
        <v>4128</v>
      </c>
      <c r="E858" s="149">
        <v>3250</v>
      </c>
      <c r="G858" s="148">
        <v>5.9504132231404959E-2</v>
      </c>
      <c r="I858" s="148">
        <f t="shared" si="26"/>
        <v>245.63305785123967</v>
      </c>
      <c r="J858" s="148">
        <f t="shared" si="27"/>
        <v>193.38842975206612</v>
      </c>
    </row>
    <row r="859" spans="2:10" hidden="1" x14ac:dyDescent="0.25">
      <c r="B859" s="148" t="s">
        <v>891</v>
      </c>
      <c r="C859" s="148">
        <v>100</v>
      </c>
      <c r="D859" s="149">
        <v>4875</v>
      </c>
      <c r="E859" s="149">
        <v>3250</v>
      </c>
      <c r="G859" s="148">
        <v>6.1487603305785121E-2</v>
      </c>
      <c r="I859" s="148">
        <f t="shared" si="26"/>
        <v>299.75206611570246</v>
      </c>
      <c r="J859" s="148">
        <f t="shared" si="27"/>
        <v>199.83471074380165</v>
      </c>
    </row>
    <row r="860" spans="2:10" hidden="1" x14ac:dyDescent="0.25">
      <c r="B860" s="148" t="s">
        <v>892</v>
      </c>
      <c r="C860" s="148">
        <v>100</v>
      </c>
      <c r="D860" s="149">
        <v>4939</v>
      </c>
      <c r="E860" s="149">
        <v>3250</v>
      </c>
      <c r="G860" s="148">
        <v>5.9504132231404959E-2</v>
      </c>
      <c r="I860" s="148">
        <f t="shared" si="26"/>
        <v>293.89090909090908</v>
      </c>
      <c r="J860" s="148">
        <f t="shared" si="27"/>
        <v>193.38842975206612</v>
      </c>
    </row>
    <row r="861" spans="2:10" hidden="1" x14ac:dyDescent="0.25">
      <c r="B861" s="148" t="s">
        <v>893</v>
      </c>
      <c r="C861" s="148">
        <v>200</v>
      </c>
      <c r="D861" s="149">
        <v>3250</v>
      </c>
      <c r="E861" s="149">
        <v>3250</v>
      </c>
      <c r="G861" s="148">
        <v>6.1487603305785121E-2</v>
      </c>
      <c r="I861" s="148">
        <f t="shared" si="26"/>
        <v>199.83471074380165</v>
      </c>
      <c r="J861" s="148">
        <f t="shared" si="27"/>
        <v>199.83471074380165</v>
      </c>
    </row>
    <row r="862" spans="2:10" hidden="1" x14ac:dyDescent="0.25">
      <c r="B862" s="148" t="s">
        <v>894</v>
      </c>
      <c r="C862" s="148">
        <v>200</v>
      </c>
      <c r="D862" s="149">
        <v>3250</v>
      </c>
      <c r="E862" s="149">
        <v>3250</v>
      </c>
      <c r="G862" s="148">
        <v>6.1487603305785121E-2</v>
      </c>
      <c r="I862" s="148">
        <f t="shared" si="26"/>
        <v>199.83471074380165</v>
      </c>
      <c r="J862" s="148">
        <f t="shared" si="27"/>
        <v>199.83471074380165</v>
      </c>
    </row>
    <row r="863" spans="2:10" hidden="1" x14ac:dyDescent="0.25">
      <c r="B863" s="148" t="s">
        <v>895</v>
      </c>
      <c r="C863" s="148">
        <v>200</v>
      </c>
      <c r="D863" s="149">
        <v>3250</v>
      </c>
      <c r="E863" s="149">
        <v>3250</v>
      </c>
      <c r="G863" s="148">
        <v>5.5537190082644627E-2</v>
      </c>
      <c r="I863" s="148">
        <f t="shared" si="26"/>
        <v>180.49586776859505</v>
      </c>
      <c r="J863" s="148">
        <f t="shared" si="27"/>
        <v>180.49586776859505</v>
      </c>
    </row>
    <row r="864" spans="2:10" hidden="1" x14ac:dyDescent="0.25">
      <c r="B864" s="148" t="s">
        <v>896</v>
      </c>
      <c r="C864" s="148">
        <v>100</v>
      </c>
      <c r="D864" s="149">
        <v>7877</v>
      </c>
      <c r="E864" s="149">
        <v>3250</v>
      </c>
      <c r="G864" s="148">
        <v>6.1487603305785121E-2</v>
      </c>
      <c r="I864" s="148">
        <f t="shared" si="26"/>
        <v>484.33785123966942</v>
      </c>
      <c r="J864" s="148">
        <f t="shared" si="27"/>
        <v>199.83471074380165</v>
      </c>
    </row>
    <row r="865" spans="2:10" hidden="1" x14ac:dyDescent="0.25">
      <c r="B865" s="148" t="s">
        <v>897</v>
      </c>
      <c r="C865" s="148">
        <v>100</v>
      </c>
      <c r="D865" s="149">
        <v>5760</v>
      </c>
      <c r="E865" s="149">
        <v>3250</v>
      </c>
      <c r="G865" s="148">
        <v>5.9504132231404959E-2</v>
      </c>
      <c r="I865" s="148">
        <f t="shared" si="26"/>
        <v>342.74380165289256</v>
      </c>
      <c r="J865" s="148">
        <f t="shared" si="27"/>
        <v>193.38842975206612</v>
      </c>
    </row>
    <row r="866" spans="2:10" hidden="1" x14ac:dyDescent="0.25">
      <c r="B866" s="148" t="s">
        <v>898</v>
      </c>
      <c r="C866" s="148">
        <v>100</v>
      </c>
      <c r="D866" s="149">
        <v>10486</v>
      </c>
      <c r="E866" s="149">
        <v>3250</v>
      </c>
      <c r="G866" s="148">
        <v>6.1487603305785121E-2</v>
      </c>
      <c r="I866" s="148">
        <f t="shared" si="26"/>
        <v>644.75900826446275</v>
      </c>
      <c r="J866" s="148">
        <f t="shared" si="27"/>
        <v>199.83471074380165</v>
      </c>
    </row>
    <row r="867" spans="2:10" hidden="1" x14ac:dyDescent="0.25">
      <c r="B867" s="148" t="s">
        <v>899</v>
      </c>
      <c r="C867" s="148">
        <v>100</v>
      </c>
      <c r="D867" s="149">
        <v>10039</v>
      </c>
      <c r="E867" s="149">
        <v>3250</v>
      </c>
      <c r="G867" s="148">
        <v>5.9504132231404959E-2</v>
      </c>
      <c r="I867" s="148">
        <f t="shared" si="26"/>
        <v>597.36198347107438</v>
      </c>
      <c r="J867" s="148">
        <f t="shared" si="27"/>
        <v>193.38842975206612</v>
      </c>
    </row>
    <row r="868" spans="2:10" hidden="1" x14ac:dyDescent="0.25">
      <c r="B868" s="148" t="s">
        <v>900</v>
      </c>
      <c r="C868" s="148">
        <v>100</v>
      </c>
      <c r="D868" s="149">
        <v>13377</v>
      </c>
      <c r="E868" s="149">
        <v>3250</v>
      </c>
      <c r="G868" s="148">
        <v>6.1487603305785121E-2</v>
      </c>
      <c r="I868" s="148">
        <f t="shared" si="26"/>
        <v>822.51966942148761</v>
      </c>
      <c r="J868" s="148">
        <f t="shared" si="27"/>
        <v>199.83471074380165</v>
      </c>
    </row>
    <row r="869" spans="2:10" hidden="1" x14ac:dyDescent="0.25">
      <c r="B869" s="148" t="s">
        <v>901</v>
      </c>
      <c r="C869" s="148">
        <v>100</v>
      </c>
      <c r="D869" s="149">
        <v>8867</v>
      </c>
      <c r="E869" s="149">
        <v>3250</v>
      </c>
      <c r="G869" s="148">
        <v>6.1487603305785121E-2</v>
      </c>
      <c r="I869" s="148">
        <f t="shared" si="26"/>
        <v>545.21057851239664</v>
      </c>
      <c r="J869" s="148">
        <f t="shared" si="27"/>
        <v>199.83471074380165</v>
      </c>
    </row>
    <row r="870" spans="2:10" hidden="1" x14ac:dyDescent="0.25">
      <c r="B870" s="148" t="s">
        <v>902</v>
      </c>
      <c r="C870" s="148">
        <v>100</v>
      </c>
      <c r="D870" s="149">
        <v>10362</v>
      </c>
      <c r="E870" s="149">
        <v>3250</v>
      </c>
      <c r="G870" s="148">
        <v>5.9504132231404959E-2</v>
      </c>
      <c r="I870" s="148">
        <f t="shared" si="26"/>
        <v>616.58181818181822</v>
      </c>
      <c r="J870" s="148">
        <f t="shared" si="27"/>
        <v>193.38842975206612</v>
      </c>
    </row>
    <row r="871" spans="2:10" hidden="1" x14ac:dyDescent="0.25">
      <c r="B871" s="148" t="s">
        <v>903</v>
      </c>
      <c r="C871" s="148">
        <v>100</v>
      </c>
      <c r="D871" s="149">
        <v>6437</v>
      </c>
      <c r="E871" s="149">
        <v>3250</v>
      </c>
      <c r="G871" s="148">
        <v>6.1487603305785121E-2</v>
      </c>
      <c r="I871" s="148">
        <f t="shared" si="26"/>
        <v>395.79570247933884</v>
      </c>
      <c r="J871" s="148">
        <f t="shared" si="27"/>
        <v>199.83471074380165</v>
      </c>
    </row>
    <row r="872" spans="2:10" hidden="1" x14ac:dyDescent="0.25">
      <c r="B872" s="148" t="s">
        <v>904</v>
      </c>
      <c r="C872" s="148">
        <v>100</v>
      </c>
      <c r="D872" s="149">
        <v>9078</v>
      </c>
      <c r="E872" s="149">
        <v>3250</v>
      </c>
      <c r="G872" s="148">
        <v>5.9504132231404959E-2</v>
      </c>
      <c r="I872" s="148">
        <f t="shared" si="26"/>
        <v>540.17851239669426</v>
      </c>
      <c r="J872" s="148">
        <f t="shared" si="27"/>
        <v>193.38842975206612</v>
      </c>
    </row>
    <row r="873" spans="2:10" x14ac:dyDescent="0.25">
      <c r="B873" s="148" t="s">
        <v>905</v>
      </c>
      <c r="C873" s="148">
        <v>300</v>
      </c>
      <c r="D873" s="149">
        <v>3250</v>
      </c>
      <c r="E873" s="149">
        <v>3250</v>
      </c>
      <c r="G873" s="148">
        <v>6.1487603305785121E-2</v>
      </c>
      <c r="I873" s="148">
        <f t="shared" si="26"/>
        <v>199.83471074380165</v>
      </c>
      <c r="J873" s="148">
        <f t="shared" si="27"/>
        <v>199.83471074380165</v>
      </c>
    </row>
    <row r="874" spans="2:10" hidden="1" x14ac:dyDescent="0.25">
      <c r="B874" s="148" t="s">
        <v>906</v>
      </c>
      <c r="C874" s="148">
        <v>200</v>
      </c>
      <c r="D874" s="149">
        <v>3250</v>
      </c>
      <c r="E874" s="149">
        <v>3250</v>
      </c>
      <c r="G874" s="148">
        <v>6.1487603305785121E-2</v>
      </c>
      <c r="I874" s="148">
        <f t="shared" si="26"/>
        <v>199.83471074380165</v>
      </c>
      <c r="J874" s="148">
        <f t="shared" si="27"/>
        <v>199.83471074380165</v>
      </c>
    </row>
    <row r="875" spans="2:10" hidden="1" x14ac:dyDescent="0.25">
      <c r="B875" s="148" t="s">
        <v>907</v>
      </c>
      <c r="C875" s="148">
        <v>200</v>
      </c>
      <c r="D875" s="149">
        <v>3250</v>
      </c>
      <c r="E875" s="149">
        <v>3250</v>
      </c>
      <c r="G875" s="148">
        <v>5.5537190082644627E-2</v>
      </c>
      <c r="I875" s="148">
        <f t="shared" si="26"/>
        <v>180.49586776859505</v>
      </c>
      <c r="J875" s="148">
        <f t="shared" si="27"/>
        <v>180.49586776859505</v>
      </c>
    </row>
    <row r="876" spans="2:10" hidden="1" x14ac:dyDescent="0.25">
      <c r="B876" s="148" t="s">
        <v>908</v>
      </c>
      <c r="C876" s="148">
        <v>200</v>
      </c>
      <c r="D876" s="149">
        <v>3250</v>
      </c>
      <c r="E876" s="149">
        <v>3250</v>
      </c>
      <c r="G876" s="148">
        <v>6.1487603305785121E-2</v>
      </c>
      <c r="I876" s="148">
        <f t="shared" si="26"/>
        <v>199.83471074380165</v>
      </c>
      <c r="J876" s="148">
        <f t="shared" si="27"/>
        <v>199.83471074380165</v>
      </c>
    </row>
    <row r="877" spans="2:10" hidden="1" x14ac:dyDescent="0.25">
      <c r="B877" s="148" t="s">
        <v>909</v>
      </c>
      <c r="C877" s="148">
        <v>100</v>
      </c>
      <c r="D877" s="149">
        <v>3286</v>
      </c>
      <c r="E877" s="149">
        <v>3250</v>
      </c>
      <c r="G877" s="148">
        <v>5.9504132231404959E-2</v>
      </c>
      <c r="I877" s="148">
        <f t="shared" si="26"/>
        <v>195.53057851239669</v>
      </c>
      <c r="J877" s="148">
        <f t="shared" si="27"/>
        <v>193.38842975206612</v>
      </c>
    </row>
    <row r="878" spans="2:10" hidden="1" x14ac:dyDescent="0.25">
      <c r="B878" s="148" t="s">
        <v>910</v>
      </c>
      <c r="C878" s="148">
        <v>100</v>
      </c>
      <c r="D878" s="149">
        <v>5716</v>
      </c>
      <c r="E878" s="149">
        <v>3250</v>
      </c>
      <c r="G878" s="148">
        <v>6.1487603305785121E-2</v>
      </c>
      <c r="I878" s="148">
        <f t="shared" si="26"/>
        <v>351.46314049586778</v>
      </c>
      <c r="J878" s="148">
        <f t="shared" si="27"/>
        <v>199.83471074380165</v>
      </c>
    </row>
    <row r="879" spans="2:10" hidden="1" x14ac:dyDescent="0.25">
      <c r="B879" s="148" t="s">
        <v>911</v>
      </c>
      <c r="C879" s="148">
        <v>100</v>
      </c>
      <c r="D879" s="149">
        <v>12542</v>
      </c>
      <c r="E879" s="149">
        <v>3250</v>
      </c>
      <c r="G879" s="148">
        <v>5.9504132231404959E-2</v>
      </c>
      <c r="I879" s="148">
        <f t="shared" si="26"/>
        <v>746.30082644628101</v>
      </c>
      <c r="J879" s="148">
        <f t="shared" si="27"/>
        <v>193.38842975206612</v>
      </c>
    </row>
    <row r="880" spans="2:10" hidden="1" x14ac:dyDescent="0.25">
      <c r="B880" s="148" t="s">
        <v>912</v>
      </c>
      <c r="C880" s="148">
        <v>100</v>
      </c>
      <c r="D880" s="149">
        <v>12626</v>
      </c>
      <c r="E880" s="149">
        <v>3250</v>
      </c>
      <c r="G880" s="148">
        <v>6.1487603305785121E-2</v>
      </c>
      <c r="I880" s="148">
        <f t="shared" si="26"/>
        <v>776.34247933884296</v>
      </c>
      <c r="J880" s="148">
        <f t="shared" si="27"/>
        <v>199.83471074380165</v>
      </c>
    </row>
    <row r="881" spans="2:10" hidden="1" x14ac:dyDescent="0.25">
      <c r="B881" s="148" t="s">
        <v>913</v>
      </c>
      <c r="C881" s="148">
        <v>100</v>
      </c>
      <c r="D881" s="149">
        <v>9722</v>
      </c>
      <c r="E881" s="149">
        <v>3250</v>
      </c>
      <c r="G881" s="148">
        <v>6.1487603305785121E-2</v>
      </c>
      <c r="I881" s="148">
        <f t="shared" si="26"/>
        <v>597.7824793388429</v>
      </c>
      <c r="J881" s="148">
        <f t="shared" si="27"/>
        <v>199.83471074380165</v>
      </c>
    </row>
    <row r="882" spans="2:10" hidden="1" x14ac:dyDescent="0.25">
      <c r="B882" s="148" t="s">
        <v>914</v>
      </c>
      <c r="C882" s="148">
        <v>100</v>
      </c>
      <c r="D882" s="149">
        <v>4460</v>
      </c>
      <c r="E882" s="149">
        <v>3250</v>
      </c>
      <c r="G882" s="148">
        <v>5.9504132231404959E-2</v>
      </c>
      <c r="I882" s="148">
        <f t="shared" si="26"/>
        <v>265.38842975206614</v>
      </c>
      <c r="J882" s="148">
        <f t="shared" si="27"/>
        <v>193.38842975206612</v>
      </c>
    </row>
    <row r="883" spans="2:10" hidden="1" x14ac:dyDescent="0.25">
      <c r="B883" s="148" t="s">
        <v>915</v>
      </c>
      <c r="C883" s="148">
        <v>100</v>
      </c>
      <c r="D883" s="149">
        <v>4528</v>
      </c>
      <c r="E883" s="149">
        <v>3250</v>
      </c>
      <c r="G883" s="148">
        <v>6.1487603305785121E-2</v>
      </c>
      <c r="I883" s="148">
        <f t="shared" si="26"/>
        <v>278.41586776859504</v>
      </c>
      <c r="J883" s="148">
        <f t="shared" si="27"/>
        <v>199.83471074380165</v>
      </c>
    </row>
    <row r="884" spans="2:10" hidden="1" x14ac:dyDescent="0.25">
      <c r="B884" s="148" t="s">
        <v>916</v>
      </c>
      <c r="C884" s="148">
        <v>200</v>
      </c>
      <c r="D884" s="149">
        <v>3250</v>
      </c>
      <c r="E884" s="149">
        <v>3250</v>
      </c>
      <c r="G884" s="148">
        <v>5.9504132231404959E-2</v>
      </c>
      <c r="I884" s="148">
        <f t="shared" si="26"/>
        <v>193.38842975206612</v>
      </c>
      <c r="J884" s="148">
        <f t="shared" si="27"/>
        <v>193.38842975206612</v>
      </c>
    </row>
    <row r="885" spans="2:10" hidden="1" x14ac:dyDescent="0.25">
      <c r="B885" s="148" t="s">
        <v>917</v>
      </c>
      <c r="C885" s="148">
        <v>200</v>
      </c>
      <c r="D885" s="149">
        <v>3250</v>
      </c>
      <c r="E885" s="149">
        <v>3250</v>
      </c>
      <c r="G885" s="148">
        <v>6.1487603305785121E-2</v>
      </c>
      <c r="I885" s="148">
        <f t="shared" si="26"/>
        <v>199.83471074380165</v>
      </c>
      <c r="J885" s="148">
        <f t="shared" si="27"/>
        <v>199.83471074380165</v>
      </c>
    </row>
    <row r="886" spans="2:10" hidden="1" x14ac:dyDescent="0.25">
      <c r="B886" s="148" t="s">
        <v>918</v>
      </c>
      <c r="C886" s="148">
        <v>100</v>
      </c>
      <c r="D886" s="149">
        <v>23150</v>
      </c>
      <c r="E886" s="149">
        <v>3250</v>
      </c>
      <c r="G886" s="148">
        <v>6.1487603305785121E-2</v>
      </c>
      <c r="I886" s="148">
        <f t="shared" si="26"/>
        <v>1423.4380165289256</v>
      </c>
      <c r="J886" s="148">
        <f t="shared" si="27"/>
        <v>199.83471074380165</v>
      </c>
    </row>
    <row r="887" spans="2:10" hidden="1" x14ac:dyDescent="0.25">
      <c r="B887" s="148" t="s">
        <v>919</v>
      </c>
      <c r="C887" s="148">
        <v>100</v>
      </c>
      <c r="D887" s="149">
        <v>7324</v>
      </c>
      <c r="E887" s="149">
        <v>3250</v>
      </c>
      <c r="G887" s="148">
        <v>5.5537190082644627E-2</v>
      </c>
      <c r="I887" s="148">
        <f t="shared" si="26"/>
        <v>406.75438016528926</v>
      </c>
      <c r="J887" s="148">
        <f t="shared" si="27"/>
        <v>180.49586776859505</v>
      </c>
    </row>
    <row r="888" spans="2:10" hidden="1" x14ac:dyDescent="0.25">
      <c r="B888" s="148" t="s">
        <v>920</v>
      </c>
      <c r="C888" s="148">
        <v>100</v>
      </c>
      <c r="D888" s="149">
        <v>46295</v>
      </c>
      <c r="E888" s="149">
        <v>3250</v>
      </c>
      <c r="G888" s="148">
        <v>6.1487603305785121E-2</v>
      </c>
      <c r="I888" s="148">
        <f t="shared" si="26"/>
        <v>2846.5685950413222</v>
      </c>
      <c r="J888" s="148">
        <f t="shared" si="27"/>
        <v>199.83471074380165</v>
      </c>
    </row>
    <row r="889" spans="2:10" hidden="1" x14ac:dyDescent="0.25">
      <c r="B889" s="148" t="s">
        <v>921</v>
      </c>
      <c r="C889" s="148">
        <v>100</v>
      </c>
      <c r="D889" s="149">
        <v>7694</v>
      </c>
      <c r="E889" s="149">
        <v>3250</v>
      </c>
      <c r="G889" s="148">
        <v>5.9504132231404959E-2</v>
      </c>
      <c r="I889" s="148">
        <f t="shared" si="26"/>
        <v>457.82479338842978</v>
      </c>
      <c r="J889" s="148">
        <f t="shared" si="27"/>
        <v>193.38842975206612</v>
      </c>
    </row>
    <row r="890" spans="2:10" hidden="1" x14ac:dyDescent="0.25">
      <c r="B890" s="148" t="s">
        <v>922</v>
      </c>
      <c r="C890" s="148">
        <v>100</v>
      </c>
      <c r="D890" s="149">
        <v>12281</v>
      </c>
      <c r="E890" s="149">
        <v>3250</v>
      </c>
      <c r="G890" s="148">
        <v>6.1487603305785121E-2</v>
      </c>
      <c r="I890" s="148">
        <f t="shared" si="26"/>
        <v>755.12925619834709</v>
      </c>
      <c r="J890" s="148">
        <f t="shared" si="27"/>
        <v>199.83471074380165</v>
      </c>
    </row>
    <row r="891" spans="2:10" hidden="1" x14ac:dyDescent="0.25">
      <c r="B891" s="148" t="s">
        <v>923</v>
      </c>
      <c r="C891" s="148">
        <v>100</v>
      </c>
      <c r="D891" s="149">
        <v>9176</v>
      </c>
      <c r="E891" s="149">
        <v>3250</v>
      </c>
      <c r="G891" s="148">
        <v>5.9504132231404959E-2</v>
      </c>
      <c r="I891" s="148">
        <f t="shared" si="26"/>
        <v>546.00991735537195</v>
      </c>
      <c r="J891" s="148">
        <f t="shared" si="27"/>
        <v>193.38842975206612</v>
      </c>
    </row>
    <row r="892" spans="2:10" hidden="1" x14ac:dyDescent="0.25">
      <c r="B892" s="148" t="s">
        <v>924</v>
      </c>
      <c r="C892" s="148">
        <v>100</v>
      </c>
      <c r="D892" s="149">
        <v>12023</v>
      </c>
      <c r="E892" s="149">
        <v>3250</v>
      </c>
      <c r="G892" s="148">
        <v>6.1487603305785121E-2</v>
      </c>
      <c r="I892" s="148">
        <f t="shared" si="26"/>
        <v>739.26545454545453</v>
      </c>
      <c r="J892" s="148">
        <f t="shared" si="27"/>
        <v>199.83471074380165</v>
      </c>
    </row>
    <row r="893" spans="2:10" hidden="1" x14ac:dyDescent="0.25">
      <c r="B893" s="148" t="s">
        <v>925</v>
      </c>
      <c r="C893" s="148">
        <v>100</v>
      </c>
      <c r="D893" s="149">
        <v>12876</v>
      </c>
      <c r="E893" s="149">
        <v>3250</v>
      </c>
      <c r="G893" s="148">
        <v>6.1487603305785121E-2</v>
      </c>
      <c r="I893" s="148">
        <f t="shared" si="26"/>
        <v>791.71438016528919</v>
      </c>
      <c r="J893" s="148">
        <f t="shared" si="27"/>
        <v>199.83471074380165</v>
      </c>
    </row>
    <row r="894" spans="2:10" hidden="1" x14ac:dyDescent="0.25">
      <c r="B894" s="148" t="s">
        <v>926</v>
      </c>
      <c r="C894" s="148">
        <v>100</v>
      </c>
      <c r="D894" s="149">
        <v>11342</v>
      </c>
      <c r="E894" s="149">
        <v>3250</v>
      </c>
      <c r="G894" s="148">
        <v>5.9504132231404959E-2</v>
      </c>
      <c r="I894" s="148">
        <f t="shared" si="26"/>
        <v>674.89586776859505</v>
      </c>
      <c r="J894" s="148">
        <f t="shared" si="27"/>
        <v>193.38842975206612</v>
      </c>
    </row>
    <row r="895" spans="2:10" hidden="1" x14ac:dyDescent="0.25">
      <c r="B895" s="148" t="s">
        <v>927</v>
      </c>
      <c r="C895" s="148">
        <v>100</v>
      </c>
      <c r="D895" s="149">
        <v>8361</v>
      </c>
      <c r="E895" s="149">
        <v>3250</v>
      </c>
      <c r="G895" s="148">
        <v>6.1487603305785121E-2</v>
      </c>
      <c r="I895" s="148">
        <f t="shared" si="26"/>
        <v>514.09785123966935</v>
      </c>
      <c r="J895" s="148">
        <f t="shared" si="27"/>
        <v>199.83471074380165</v>
      </c>
    </row>
    <row r="896" spans="2:10" hidden="1" x14ac:dyDescent="0.25">
      <c r="B896" s="148" t="s">
        <v>928</v>
      </c>
      <c r="C896" s="148">
        <v>100</v>
      </c>
      <c r="D896" s="149">
        <v>10330</v>
      </c>
      <c r="E896" s="149">
        <v>3250</v>
      </c>
      <c r="G896" s="148">
        <v>5.9504132231404959E-2</v>
      </c>
      <c r="I896" s="148">
        <f t="shared" si="26"/>
        <v>614.67768595041321</v>
      </c>
      <c r="J896" s="148">
        <f t="shared" si="27"/>
        <v>193.38842975206612</v>
      </c>
    </row>
    <row r="897" spans="2:10" x14ac:dyDescent="0.25">
      <c r="B897" s="148" t="s">
        <v>929</v>
      </c>
      <c r="C897" s="148">
        <v>300</v>
      </c>
      <c r="D897" s="149">
        <v>3250</v>
      </c>
      <c r="E897" s="149">
        <v>3250</v>
      </c>
      <c r="G897" s="148">
        <v>6.1487603305785121E-2</v>
      </c>
      <c r="I897" s="148">
        <f t="shared" si="26"/>
        <v>199.83471074380165</v>
      </c>
      <c r="J897" s="148">
        <f t="shared" si="27"/>
        <v>199.83471074380165</v>
      </c>
    </row>
    <row r="898" spans="2:10" x14ac:dyDescent="0.25">
      <c r="B898" s="148" t="s">
        <v>930</v>
      </c>
      <c r="C898" s="148">
        <v>300</v>
      </c>
      <c r="D898" s="149">
        <v>3250</v>
      </c>
      <c r="E898" s="149">
        <v>3250</v>
      </c>
      <c r="G898" s="148">
        <v>6.1487603305785121E-2</v>
      </c>
      <c r="I898" s="148">
        <f t="shared" si="26"/>
        <v>199.83471074380165</v>
      </c>
      <c r="J898" s="148">
        <f t="shared" si="27"/>
        <v>199.83471074380165</v>
      </c>
    </row>
    <row r="899" spans="2:10" hidden="1" x14ac:dyDescent="0.25">
      <c r="B899" s="148" t="s">
        <v>931</v>
      </c>
      <c r="C899" s="148">
        <v>100</v>
      </c>
      <c r="D899" s="149">
        <v>33119</v>
      </c>
      <c r="E899" s="149">
        <v>3250</v>
      </c>
      <c r="G899" s="148">
        <v>5.752066115702479E-2</v>
      </c>
      <c r="I899" s="148">
        <f t="shared" si="26"/>
        <v>1905.026776859504</v>
      </c>
      <c r="J899" s="148">
        <f t="shared" si="27"/>
        <v>186.94214876033055</v>
      </c>
    </row>
    <row r="900" spans="2:10" hidden="1" x14ac:dyDescent="0.25">
      <c r="B900" s="148" t="s">
        <v>932</v>
      </c>
      <c r="C900" s="148">
        <v>100</v>
      </c>
      <c r="D900" s="149">
        <v>10926</v>
      </c>
      <c r="E900" s="149">
        <v>3250</v>
      </c>
      <c r="G900" s="148">
        <v>6.1487603305785121E-2</v>
      </c>
      <c r="I900" s="148">
        <f t="shared" si="26"/>
        <v>671.81355371900827</v>
      </c>
      <c r="J900" s="148">
        <f t="shared" si="27"/>
        <v>199.83471074380165</v>
      </c>
    </row>
    <row r="901" spans="2:10" x14ac:dyDescent="0.25">
      <c r="B901" s="148" t="s">
        <v>933</v>
      </c>
      <c r="C901" s="148">
        <v>300</v>
      </c>
      <c r="D901" s="149">
        <v>3250</v>
      </c>
      <c r="E901" s="149">
        <v>3250</v>
      </c>
      <c r="G901" s="148">
        <v>5.9504132231404959E-2</v>
      </c>
      <c r="I901" s="148">
        <f t="shared" si="26"/>
        <v>193.38842975206612</v>
      </c>
      <c r="J901" s="148">
        <f t="shared" si="27"/>
        <v>193.38842975206612</v>
      </c>
    </row>
    <row r="902" spans="2:10" hidden="1" x14ac:dyDescent="0.25">
      <c r="B902" s="148" t="s">
        <v>934</v>
      </c>
      <c r="C902" s="148">
        <v>100</v>
      </c>
      <c r="D902" s="149">
        <v>13052</v>
      </c>
      <c r="E902" s="149">
        <v>3250</v>
      </c>
      <c r="G902" s="148">
        <v>6.1487603305785121E-2</v>
      </c>
      <c r="I902" s="148">
        <f t="shared" si="26"/>
        <v>802.53619834710742</v>
      </c>
      <c r="J902" s="148">
        <f t="shared" si="27"/>
        <v>199.83471074380165</v>
      </c>
    </row>
    <row r="903" spans="2:10" hidden="1" x14ac:dyDescent="0.25">
      <c r="B903" s="148" t="s">
        <v>935</v>
      </c>
      <c r="C903" s="148">
        <v>100</v>
      </c>
      <c r="D903" s="149">
        <v>7600</v>
      </c>
      <c r="E903" s="149">
        <v>3250</v>
      </c>
      <c r="G903" s="148">
        <v>5.9504132231404959E-2</v>
      </c>
      <c r="I903" s="148">
        <f t="shared" si="26"/>
        <v>452.23140495867767</v>
      </c>
      <c r="J903" s="148">
        <f t="shared" si="27"/>
        <v>193.38842975206612</v>
      </c>
    </row>
    <row r="904" spans="2:10" hidden="1" x14ac:dyDescent="0.25">
      <c r="B904" s="148" t="s">
        <v>936</v>
      </c>
      <c r="C904" s="148">
        <v>100</v>
      </c>
      <c r="D904" s="149">
        <v>12304</v>
      </c>
      <c r="E904" s="149">
        <v>3250</v>
      </c>
      <c r="G904" s="148">
        <v>6.1487603305785121E-2</v>
      </c>
      <c r="I904" s="148">
        <f t="shared" ref="I904:I967" si="28">D904*G904</f>
        <v>756.54347107438014</v>
      </c>
      <c r="J904" s="148">
        <f t="shared" ref="J904:J967" si="29">E904*G904</f>
        <v>199.83471074380165</v>
      </c>
    </row>
    <row r="905" spans="2:10" hidden="1" x14ac:dyDescent="0.25">
      <c r="B905" s="148" t="s">
        <v>937</v>
      </c>
      <c r="C905" s="148">
        <v>100</v>
      </c>
      <c r="D905" s="149">
        <v>9211</v>
      </c>
      <c r="E905" s="149">
        <v>3250</v>
      </c>
      <c r="G905" s="148">
        <v>6.1487603305785121E-2</v>
      </c>
      <c r="I905" s="148">
        <f t="shared" si="28"/>
        <v>566.36231404958676</v>
      </c>
      <c r="J905" s="148">
        <f t="shared" si="29"/>
        <v>199.83471074380165</v>
      </c>
    </row>
    <row r="906" spans="2:10" hidden="1" x14ac:dyDescent="0.25">
      <c r="B906" s="148" t="s">
        <v>938</v>
      </c>
      <c r="C906" s="148">
        <v>100</v>
      </c>
      <c r="D906" s="149">
        <v>12946</v>
      </c>
      <c r="E906" s="149">
        <v>3250</v>
      </c>
      <c r="G906" s="148">
        <v>5.9504132231404959E-2</v>
      </c>
      <c r="I906" s="148">
        <f t="shared" si="28"/>
        <v>770.3404958677686</v>
      </c>
      <c r="J906" s="148">
        <f t="shared" si="29"/>
        <v>193.38842975206612</v>
      </c>
    </row>
    <row r="907" spans="2:10" hidden="1" x14ac:dyDescent="0.25">
      <c r="B907" s="148" t="s">
        <v>939</v>
      </c>
      <c r="C907" s="148">
        <v>100</v>
      </c>
      <c r="D907" s="149">
        <v>8406</v>
      </c>
      <c r="E907" s="149">
        <v>3250</v>
      </c>
      <c r="G907" s="148">
        <v>6.1487603305785121E-2</v>
      </c>
      <c r="I907" s="148">
        <f t="shared" si="28"/>
        <v>516.86479338842969</v>
      </c>
      <c r="J907" s="148">
        <f t="shared" si="29"/>
        <v>199.83471074380165</v>
      </c>
    </row>
    <row r="908" spans="2:10" hidden="1" x14ac:dyDescent="0.25">
      <c r="B908" s="148" t="s">
        <v>940</v>
      </c>
      <c r="C908" s="148">
        <v>100</v>
      </c>
      <c r="D908" s="149">
        <v>10382</v>
      </c>
      <c r="E908" s="149">
        <v>3250</v>
      </c>
      <c r="G908" s="148">
        <v>5.9504132231404959E-2</v>
      </c>
      <c r="I908" s="148">
        <f t="shared" si="28"/>
        <v>617.77190082644631</v>
      </c>
      <c r="J908" s="148">
        <f t="shared" si="29"/>
        <v>193.38842975206612</v>
      </c>
    </row>
    <row r="909" spans="2:10" hidden="1" x14ac:dyDescent="0.25">
      <c r="B909" s="148" t="s">
        <v>941</v>
      </c>
      <c r="C909" s="148">
        <v>100</v>
      </c>
      <c r="D909" s="149">
        <v>23062</v>
      </c>
      <c r="E909" s="149">
        <v>3250</v>
      </c>
      <c r="G909" s="148">
        <v>6.1487603305785121E-2</v>
      </c>
      <c r="I909" s="148">
        <f t="shared" si="28"/>
        <v>1418.0271074380164</v>
      </c>
      <c r="J909" s="148">
        <f t="shared" si="29"/>
        <v>199.83471074380165</v>
      </c>
    </row>
    <row r="910" spans="2:10" hidden="1" x14ac:dyDescent="0.25">
      <c r="B910" s="148" t="s">
        <v>942</v>
      </c>
      <c r="C910" s="148">
        <v>100</v>
      </c>
      <c r="D910" s="149">
        <v>34203</v>
      </c>
      <c r="E910" s="149">
        <v>3250</v>
      </c>
      <c r="G910" s="148">
        <v>6.1487603305785121E-2</v>
      </c>
      <c r="I910" s="148">
        <f t="shared" si="28"/>
        <v>2103.0604958677686</v>
      </c>
      <c r="J910" s="148">
        <f t="shared" si="29"/>
        <v>199.83471074380165</v>
      </c>
    </row>
    <row r="911" spans="2:10" x14ac:dyDescent="0.25">
      <c r="B911" s="148" t="s">
        <v>943</v>
      </c>
      <c r="C911" s="148">
        <v>300</v>
      </c>
      <c r="D911" s="149">
        <v>3475</v>
      </c>
      <c r="E911" s="149">
        <v>3250</v>
      </c>
      <c r="G911" s="148">
        <v>5.5537190082644627E-2</v>
      </c>
      <c r="I911" s="148">
        <f t="shared" si="28"/>
        <v>192.99173553719007</v>
      </c>
      <c r="J911" s="148">
        <f t="shared" si="29"/>
        <v>180.49586776859505</v>
      </c>
    </row>
    <row r="912" spans="2:10" x14ac:dyDescent="0.25">
      <c r="B912" s="148" t="s">
        <v>944</v>
      </c>
      <c r="C912" s="148">
        <v>300</v>
      </c>
      <c r="D912" s="149">
        <v>3250</v>
      </c>
      <c r="E912" s="149">
        <v>3250</v>
      </c>
      <c r="G912" s="148">
        <v>6.1487603305785121E-2</v>
      </c>
      <c r="I912" s="148">
        <f t="shared" si="28"/>
        <v>199.83471074380165</v>
      </c>
      <c r="J912" s="148">
        <f t="shared" si="29"/>
        <v>199.83471074380165</v>
      </c>
    </row>
    <row r="913" spans="2:10" x14ac:dyDescent="0.25">
      <c r="B913" s="148" t="s">
        <v>945</v>
      </c>
      <c r="C913" s="148">
        <v>300</v>
      </c>
      <c r="D913" s="149">
        <v>3250</v>
      </c>
      <c r="E913" s="149">
        <v>3250</v>
      </c>
      <c r="G913" s="148">
        <v>5.9504132231404959E-2</v>
      </c>
      <c r="I913" s="148">
        <f t="shared" si="28"/>
        <v>193.38842975206612</v>
      </c>
      <c r="J913" s="148">
        <f t="shared" si="29"/>
        <v>193.38842975206612</v>
      </c>
    </row>
    <row r="914" spans="2:10" hidden="1" x14ac:dyDescent="0.25">
      <c r="B914" s="148" t="s">
        <v>946</v>
      </c>
      <c r="C914" s="148">
        <v>100</v>
      </c>
      <c r="D914" s="149">
        <v>9124</v>
      </c>
      <c r="E914" s="149">
        <v>3250</v>
      </c>
      <c r="G914" s="148">
        <v>6.1487603305785121E-2</v>
      </c>
      <c r="I914" s="148">
        <f t="shared" si="28"/>
        <v>561.01289256198345</v>
      </c>
      <c r="J914" s="148">
        <f t="shared" si="29"/>
        <v>199.83471074380165</v>
      </c>
    </row>
    <row r="915" spans="2:10" hidden="1" x14ac:dyDescent="0.25">
      <c r="B915" s="148" t="s">
        <v>947</v>
      </c>
      <c r="C915" s="148">
        <v>100</v>
      </c>
      <c r="D915" s="149">
        <v>9056</v>
      </c>
      <c r="E915" s="149">
        <v>3250</v>
      </c>
      <c r="G915" s="148">
        <v>5.9504132231404959E-2</v>
      </c>
      <c r="I915" s="148">
        <f t="shared" si="28"/>
        <v>538.86942148760329</v>
      </c>
      <c r="J915" s="148">
        <f t="shared" si="29"/>
        <v>193.38842975206612</v>
      </c>
    </row>
    <row r="916" spans="2:10" hidden="1" x14ac:dyDescent="0.25">
      <c r="B916" s="148" t="s">
        <v>948</v>
      </c>
      <c r="C916" s="148">
        <v>100</v>
      </c>
      <c r="D916" s="149">
        <v>14847</v>
      </c>
      <c r="E916" s="149">
        <v>3250</v>
      </c>
      <c r="G916" s="148">
        <v>6.1487603305785121E-2</v>
      </c>
      <c r="I916" s="148">
        <f t="shared" si="28"/>
        <v>912.90644628099164</v>
      </c>
      <c r="J916" s="148">
        <f t="shared" si="29"/>
        <v>199.83471074380165</v>
      </c>
    </row>
    <row r="917" spans="2:10" hidden="1" x14ac:dyDescent="0.25">
      <c r="B917" s="148" t="s">
        <v>949</v>
      </c>
      <c r="C917" s="148">
        <v>100</v>
      </c>
      <c r="D917" s="149">
        <v>8425</v>
      </c>
      <c r="E917" s="149">
        <v>3250</v>
      </c>
      <c r="G917" s="148">
        <v>6.1487603305785121E-2</v>
      </c>
      <c r="I917" s="148">
        <f t="shared" si="28"/>
        <v>518.03305785123962</v>
      </c>
      <c r="J917" s="148">
        <f t="shared" si="29"/>
        <v>199.83471074380165</v>
      </c>
    </row>
    <row r="918" spans="2:10" hidden="1" x14ac:dyDescent="0.25">
      <c r="B918" s="148" t="s">
        <v>950</v>
      </c>
      <c r="C918" s="148">
        <v>100</v>
      </c>
      <c r="D918" s="149">
        <v>15353</v>
      </c>
      <c r="E918" s="149">
        <v>3250</v>
      </c>
      <c r="G918" s="148">
        <v>5.9504132231404959E-2</v>
      </c>
      <c r="I918" s="148">
        <f t="shared" si="28"/>
        <v>913.56694214876029</v>
      </c>
      <c r="J918" s="148">
        <f t="shared" si="29"/>
        <v>193.38842975206612</v>
      </c>
    </row>
    <row r="919" spans="2:10" hidden="1" x14ac:dyDescent="0.25">
      <c r="B919" s="148" t="s">
        <v>951</v>
      </c>
      <c r="C919" s="148">
        <v>100</v>
      </c>
      <c r="D919" s="149">
        <v>8576</v>
      </c>
      <c r="E919" s="149">
        <v>3250</v>
      </c>
      <c r="G919" s="148">
        <v>6.1487603305785121E-2</v>
      </c>
      <c r="I919" s="148">
        <f t="shared" si="28"/>
        <v>527.31768595041319</v>
      </c>
      <c r="J919" s="148">
        <f t="shared" si="29"/>
        <v>199.83471074380165</v>
      </c>
    </row>
    <row r="920" spans="2:10" hidden="1" x14ac:dyDescent="0.25">
      <c r="B920" s="148" t="s">
        <v>952</v>
      </c>
      <c r="C920" s="148">
        <v>100</v>
      </c>
      <c r="D920" s="149">
        <v>9296</v>
      </c>
      <c r="E920" s="149">
        <v>3250</v>
      </c>
      <c r="G920" s="148">
        <v>5.9504132231404959E-2</v>
      </c>
      <c r="I920" s="148">
        <f t="shared" si="28"/>
        <v>553.1504132231405</v>
      </c>
      <c r="J920" s="148">
        <f t="shared" si="29"/>
        <v>193.38842975206612</v>
      </c>
    </row>
    <row r="921" spans="2:10" hidden="1" x14ac:dyDescent="0.25">
      <c r="B921" s="148" t="s">
        <v>953</v>
      </c>
      <c r="C921" s="148">
        <v>200</v>
      </c>
      <c r="D921" s="149">
        <v>3250</v>
      </c>
      <c r="E921" s="149">
        <v>3250</v>
      </c>
      <c r="G921" s="148">
        <v>6.1487603305785121E-2</v>
      </c>
      <c r="I921" s="148">
        <f t="shared" si="28"/>
        <v>199.83471074380165</v>
      </c>
      <c r="J921" s="148">
        <f t="shared" si="29"/>
        <v>199.83471074380165</v>
      </c>
    </row>
    <row r="922" spans="2:10" hidden="1" x14ac:dyDescent="0.25">
      <c r="B922" s="148" t="s">
        <v>954</v>
      </c>
      <c r="C922" s="148">
        <v>100</v>
      </c>
      <c r="D922" s="149">
        <v>12548</v>
      </c>
      <c r="E922" s="149">
        <v>3250</v>
      </c>
      <c r="G922" s="148">
        <v>6.1487603305785121E-2</v>
      </c>
      <c r="I922" s="148">
        <f t="shared" si="28"/>
        <v>771.54644628099174</v>
      </c>
      <c r="J922" s="148">
        <f t="shared" si="29"/>
        <v>199.83471074380165</v>
      </c>
    </row>
    <row r="923" spans="2:10" hidden="1" x14ac:dyDescent="0.25">
      <c r="B923" s="148" t="s">
        <v>955</v>
      </c>
      <c r="C923" s="148">
        <v>100</v>
      </c>
      <c r="D923" s="149">
        <v>44007</v>
      </c>
      <c r="E923" s="149">
        <v>3250</v>
      </c>
      <c r="G923" s="148">
        <v>5.5537190082644627E-2</v>
      </c>
      <c r="I923" s="148">
        <f t="shared" si="28"/>
        <v>2444.0251239669419</v>
      </c>
      <c r="J923" s="148">
        <f t="shared" si="29"/>
        <v>180.49586776859505</v>
      </c>
    </row>
    <row r="924" spans="2:10" hidden="1" x14ac:dyDescent="0.25">
      <c r="B924" s="148" t="s">
        <v>956</v>
      </c>
      <c r="C924" s="148">
        <v>100</v>
      </c>
      <c r="D924" s="149">
        <v>18544</v>
      </c>
      <c r="E924" s="149">
        <v>3250</v>
      </c>
      <c r="G924" s="148">
        <v>6.1487603305785121E-2</v>
      </c>
      <c r="I924" s="148">
        <f t="shared" si="28"/>
        <v>1140.2261157024793</v>
      </c>
      <c r="J924" s="148">
        <f t="shared" si="29"/>
        <v>199.83471074380165</v>
      </c>
    </row>
    <row r="925" spans="2:10" x14ac:dyDescent="0.25">
      <c r="B925" s="148" t="s">
        <v>957</v>
      </c>
      <c r="C925" s="148">
        <v>300</v>
      </c>
      <c r="D925" s="149">
        <v>3250</v>
      </c>
      <c r="E925" s="149">
        <v>3250</v>
      </c>
      <c r="G925" s="148">
        <v>5.9504132231404959E-2</v>
      </c>
      <c r="I925" s="148">
        <f t="shared" si="28"/>
        <v>193.38842975206612</v>
      </c>
      <c r="J925" s="148">
        <f t="shared" si="29"/>
        <v>193.38842975206612</v>
      </c>
    </row>
    <row r="926" spans="2:10" hidden="1" x14ac:dyDescent="0.25">
      <c r="B926" s="148" t="s">
        <v>958</v>
      </c>
      <c r="C926" s="148">
        <v>100</v>
      </c>
      <c r="D926" s="149">
        <v>16885</v>
      </c>
      <c r="E926" s="149">
        <v>3250</v>
      </c>
      <c r="G926" s="148">
        <v>6.1487603305785121E-2</v>
      </c>
      <c r="I926" s="148">
        <f t="shared" si="28"/>
        <v>1038.2181818181818</v>
      </c>
      <c r="J926" s="148">
        <f t="shared" si="29"/>
        <v>199.83471074380165</v>
      </c>
    </row>
    <row r="927" spans="2:10" hidden="1" x14ac:dyDescent="0.25">
      <c r="B927" s="148" t="s">
        <v>959</v>
      </c>
      <c r="C927" s="148">
        <v>100</v>
      </c>
      <c r="D927" s="149">
        <v>18978</v>
      </c>
      <c r="E927" s="149">
        <v>3250</v>
      </c>
      <c r="G927" s="148">
        <v>5.9504132231404959E-2</v>
      </c>
      <c r="I927" s="148">
        <f t="shared" si="28"/>
        <v>1129.2694214876033</v>
      </c>
      <c r="J927" s="148">
        <f t="shared" si="29"/>
        <v>193.38842975206612</v>
      </c>
    </row>
    <row r="928" spans="2:10" hidden="1" x14ac:dyDescent="0.25">
      <c r="B928" s="148" t="s">
        <v>960</v>
      </c>
      <c r="C928" s="148">
        <v>100</v>
      </c>
      <c r="D928" s="149">
        <v>15775</v>
      </c>
      <c r="E928" s="149">
        <v>3250</v>
      </c>
      <c r="G928" s="148">
        <v>6.1487603305785121E-2</v>
      </c>
      <c r="I928" s="148">
        <f t="shared" si="28"/>
        <v>969.96694214876027</v>
      </c>
      <c r="J928" s="148">
        <f t="shared" si="29"/>
        <v>199.83471074380165</v>
      </c>
    </row>
    <row r="929" spans="2:10" hidden="1" x14ac:dyDescent="0.25">
      <c r="B929" s="148" t="s">
        <v>961</v>
      </c>
      <c r="C929" s="148">
        <v>100</v>
      </c>
      <c r="D929" s="149">
        <v>14207</v>
      </c>
      <c r="E929" s="149">
        <v>3250</v>
      </c>
      <c r="G929" s="148">
        <v>6.1487603305785121E-2</v>
      </c>
      <c r="I929" s="148">
        <f t="shared" si="28"/>
        <v>873.55438016528922</v>
      </c>
      <c r="J929" s="148">
        <f t="shared" si="29"/>
        <v>199.83471074380165</v>
      </c>
    </row>
    <row r="930" spans="2:10" hidden="1" x14ac:dyDescent="0.25">
      <c r="B930" s="148" t="s">
        <v>962</v>
      </c>
      <c r="C930" s="148">
        <v>100</v>
      </c>
      <c r="D930" s="149">
        <v>12431</v>
      </c>
      <c r="E930" s="149">
        <v>3250</v>
      </c>
      <c r="G930" s="148">
        <v>5.9504132231404959E-2</v>
      </c>
      <c r="I930" s="148">
        <f t="shared" si="28"/>
        <v>739.69586776859501</v>
      </c>
      <c r="J930" s="148">
        <f t="shared" si="29"/>
        <v>193.38842975206612</v>
      </c>
    </row>
    <row r="931" spans="2:10" hidden="1" x14ac:dyDescent="0.25">
      <c r="B931" s="148" t="s">
        <v>963</v>
      </c>
      <c r="C931" s="148">
        <v>100</v>
      </c>
      <c r="D931" s="149">
        <v>9474</v>
      </c>
      <c r="E931" s="149">
        <v>3250</v>
      </c>
      <c r="G931" s="148">
        <v>6.1487603305785121E-2</v>
      </c>
      <c r="I931" s="148">
        <f t="shared" si="28"/>
        <v>582.53355371900818</v>
      </c>
      <c r="J931" s="148">
        <f t="shared" si="29"/>
        <v>199.83471074380165</v>
      </c>
    </row>
    <row r="932" spans="2:10" hidden="1" x14ac:dyDescent="0.25">
      <c r="B932" s="148" t="s">
        <v>964</v>
      </c>
      <c r="C932" s="148">
        <v>100</v>
      </c>
      <c r="D932" s="149">
        <v>10931</v>
      </c>
      <c r="E932" s="149">
        <v>3250</v>
      </c>
      <c r="G932" s="148">
        <v>5.9504132231404959E-2</v>
      </c>
      <c r="I932" s="148">
        <f t="shared" si="28"/>
        <v>650.43966942148757</v>
      </c>
      <c r="J932" s="148">
        <f t="shared" si="29"/>
        <v>193.38842975206612</v>
      </c>
    </row>
    <row r="933" spans="2:10" hidden="1" x14ac:dyDescent="0.25">
      <c r="B933" s="148" t="s">
        <v>965</v>
      </c>
      <c r="C933" s="148">
        <v>100</v>
      </c>
      <c r="D933" s="149">
        <v>11307</v>
      </c>
      <c r="E933" s="149">
        <v>3250</v>
      </c>
      <c r="G933" s="148">
        <v>6.1487603305785121E-2</v>
      </c>
      <c r="I933" s="148">
        <f t="shared" si="28"/>
        <v>695.24033057851238</v>
      </c>
      <c r="J933" s="148">
        <f t="shared" si="29"/>
        <v>199.83471074380165</v>
      </c>
    </row>
    <row r="934" spans="2:10" hidden="1" x14ac:dyDescent="0.25">
      <c r="B934" s="148" t="s">
        <v>966</v>
      </c>
      <c r="C934" s="148">
        <v>100</v>
      </c>
      <c r="D934" s="149">
        <v>7628</v>
      </c>
      <c r="E934" s="149">
        <v>3250</v>
      </c>
      <c r="G934" s="148">
        <v>6.1487603305785121E-2</v>
      </c>
      <c r="I934" s="148">
        <f t="shared" si="28"/>
        <v>469.02743801652889</v>
      </c>
      <c r="J934" s="148">
        <f t="shared" si="29"/>
        <v>199.83471074380165</v>
      </c>
    </row>
    <row r="935" spans="2:10" hidden="1" x14ac:dyDescent="0.25">
      <c r="B935" s="148" t="s">
        <v>967</v>
      </c>
      <c r="C935" s="148">
        <v>100</v>
      </c>
      <c r="D935" s="149">
        <v>23127</v>
      </c>
      <c r="E935" s="149">
        <v>3250</v>
      </c>
      <c r="G935" s="148">
        <v>5.5537190082644627E-2</v>
      </c>
      <c r="I935" s="148">
        <f t="shared" si="28"/>
        <v>1284.4085950413223</v>
      </c>
      <c r="J935" s="148">
        <f t="shared" si="29"/>
        <v>180.49586776859505</v>
      </c>
    </row>
    <row r="936" spans="2:10" hidden="1" x14ac:dyDescent="0.25">
      <c r="B936" s="148" t="s">
        <v>968</v>
      </c>
      <c r="C936" s="148">
        <v>100</v>
      </c>
      <c r="D936" s="149">
        <v>13072</v>
      </c>
      <c r="E936" s="149">
        <v>3250</v>
      </c>
      <c r="G936" s="148">
        <v>6.1487603305785121E-2</v>
      </c>
      <c r="I936" s="148">
        <f t="shared" si="28"/>
        <v>803.76595041322309</v>
      </c>
      <c r="J936" s="148">
        <f t="shared" si="29"/>
        <v>199.83471074380165</v>
      </c>
    </row>
    <row r="937" spans="2:10" x14ac:dyDescent="0.25">
      <c r="B937" s="148" t="s">
        <v>969</v>
      </c>
      <c r="C937" s="148">
        <v>300</v>
      </c>
      <c r="D937" s="149">
        <v>3826</v>
      </c>
      <c r="E937" s="149">
        <v>3250</v>
      </c>
      <c r="G937" s="148">
        <v>5.9504132231404959E-2</v>
      </c>
      <c r="I937" s="148">
        <f t="shared" si="28"/>
        <v>227.66280991735536</v>
      </c>
      <c r="J937" s="148">
        <f t="shared" si="29"/>
        <v>193.38842975206612</v>
      </c>
    </row>
    <row r="938" spans="2:10" hidden="1" x14ac:dyDescent="0.25">
      <c r="B938" s="148" t="s">
        <v>970</v>
      </c>
      <c r="C938" s="148">
        <v>100</v>
      </c>
      <c r="D938" s="149">
        <v>9810</v>
      </c>
      <c r="E938" s="149">
        <v>3250</v>
      </c>
      <c r="G938" s="148">
        <v>6.1487603305785121E-2</v>
      </c>
      <c r="I938" s="148">
        <f t="shared" si="28"/>
        <v>603.19338842975208</v>
      </c>
      <c r="J938" s="148">
        <f t="shared" si="29"/>
        <v>199.83471074380165</v>
      </c>
    </row>
    <row r="939" spans="2:10" hidden="1" x14ac:dyDescent="0.25">
      <c r="B939" s="148" t="s">
        <v>971</v>
      </c>
      <c r="C939" s="148">
        <v>100</v>
      </c>
      <c r="D939" s="149">
        <v>8122</v>
      </c>
      <c r="E939" s="149">
        <v>3250</v>
      </c>
      <c r="G939" s="148">
        <v>5.9504132231404959E-2</v>
      </c>
      <c r="I939" s="148">
        <f t="shared" si="28"/>
        <v>483.2925619834711</v>
      </c>
      <c r="J939" s="148">
        <f t="shared" si="29"/>
        <v>193.38842975206612</v>
      </c>
    </row>
    <row r="940" spans="2:10" hidden="1" x14ac:dyDescent="0.25">
      <c r="B940" s="148" t="s">
        <v>972</v>
      </c>
      <c r="C940" s="148">
        <v>100</v>
      </c>
      <c r="D940" s="149">
        <v>14098</v>
      </c>
      <c r="E940" s="149">
        <v>3250</v>
      </c>
      <c r="G940" s="148">
        <v>6.1487603305785121E-2</v>
      </c>
      <c r="I940" s="148">
        <f t="shared" si="28"/>
        <v>866.85223140495862</v>
      </c>
      <c r="J940" s="148">
        <f t="shared" si="29"/>
        <v>199.83471074380165</v>
      </c>
    </row>
    <row r="941" spans="2:10" hidden="1" x14ac:dyDescent="0.25">
      <c r="B941" s="148" t="s">
        <v>973</v>
      </c>
      <c r="C941" s="148">
        <v>100</v>
      </c>
      <c r="D941" s="149">
        <v>9606</v>
      </c>
      <c r="E941" s="149">
        <v>3250</v>
      </c>
      <c r="G941" s="148">
        <v>6.1487603305785121E-2</v>
      </c>
      <c r="I941" s="148">
        <f t="shared" si="28"/>
        <v>590.64991735537183</v>
      </c>
      <c r="J941" s="148">
        <f t="shared" si="29"/>
        <v>199.83471074380165</v>
      </c>
    </row>
    <row r="942" spans="2:10" hidden="1" x14ac:dyDescent="0.25">
      <c r="B942" s="148" t="s">
        <v>974</v>
      </c>
      <c r="C942" s="148">
        <v>100</v>
      </c>
      <c r="D942" s="149">
        <v>13479</v>
      </c>
      <c r="E942" s="149">
        <v>3250</v>
      </c>
      <c r="G942" s="148">
        <v>5.9504132231404959E-2</v>
      </c>
      <c r="I942" s="148">
        <f t="shared" si="28"/>
        <v>802.0561983471074</v>
      </c>
      <c r="J942" s="148">
        <f t="shared" si="29"/>
        <v>193.38842975206612</v>
      </c>
    </row>
    <row r="943" spans="2:10" hidden="1" x14ac:dyDescent="0.25">
      <c r="B943" s="148" t="s">
        <v>975</v>
      </c>
      <c r="C943" s="148">
        <v>100</v>
      </c>
      <c r="D943" s="149">
        <v>9550</v>
      </c>
      <c r="E943" s="149">
        <v>3250</v>
      </c>
      <c r="G943" s="148">
        <v>6.1487603305785121E-2</v>
      </c>
      <c r="I943" s="148">
        <f t="shared" si="28"/>
        <v>587.2066115702479</v>
      </c>
      <c r="J943" s="148">
        <f t="shared" si="29"/>
        <v>199.83471074380165</v>
      </c>
    </row>
    <row r="944" spans="2:10" hidden="1" x14ac:dyDescent="0.25">
      <c r="B944" s="148" t="s">
        <v>976</v>
      </c>
      <c r="C944" s="148">
        <v>100</v>
      </c>
      <c r="D944" s="149">
        <v>13189</v>
      </c>
      <c r="E944" s="149">
        <v>3250</v>
      </c>
      <c r="G944" s="148">
        <v>5.9504132231404959E-2</v>
      </c>
      <c r="I944" s="148">
        <f t="shared" si="28"/>
        <v>784.8</v>
      </c>
      <c r="J944" s="148">
        <f t="shared" si="29"/>
        <v>193.38842975206612</v>
      </c>
    </row>
    <row r="945" spans="2:10" hidden="1" x14ac:dyDescent="0.25">
      <c r="B945" s="148" t="s">
        <v>977</v>
      </c>
      <c r="C945" s="148">
        <v>100</v>
      </c>
      <c r="D945" s="149">
        <v>5985</v>
      </c>
      <c r="E945" s="149">
        <v>3250</v>
      </c>
      <c r="G945" s="148">
        <v>6.1487603305785121E-2</v>
      </c>
      <c r="I945" s="148">
        <f t="shared" si="28"/>
        <v>368.00330578512393</v>
      </c>
      <c r="J945" s="148">
        <f t="shared" si="29"/>
        <v>199.83471074380165</v>
      </c>
    </row>
    <row r="946" spans="2:10" x14ac:dyDescent="0.25">
      <c r="B946" s="148" t="s">
        <v>978</v>
      </c>
      <c r="C946" s="148">
        <v>300</v>
      </c>
      <c r="D946" s="149">
        <v>3250</v>
      </c>
      <c r="E946" s="149">
        <v>3250</v>
      </c>
      <c r="G946" s="148">
        <v>6.1487603305785121E-2</v>
      </c>
      <c r="I946" s="148">
        <f t="shared" si="28"/>
        <v>199.83471074380165</v>
      </c>
      <c r="J946" s="148">
        <f t="shared" si="29"/>
        <v>199.83471074380165</v>
      </c>
    </row>
    <row r="947" spans="2:10" hidden="1" x14ac:dyDescent="0.25">
      <c r="B947" s="148" t="s">
        <v>979</v>
      </c>
      <c r="C947" s="148">
        <v>100</v>
      </c>
      <c r="D947" s="149">
        <v>29902</v>
      </c>
      <c r="E947" s="149">
        <v>3250</v>
      </c>
      <c r="G947" s="148">
        <v>5.752066115702479E-2</v>
      </c>
      <c r="I947" s="148">
        <f t="shared" si="28"/>
        <v>1719.9828099173553</v>
      </c>
      <c r="J947" s="148">
        <f t="shared" si="29"/>
        <v>186.94214876033055</v>
      </c>
    </row>
    <row r="948" spans="2:10" hidden="1" x14ac:dyDescent="0.25">
      <c r="B948" s="148" t="s">
        <v>980</v>
      </c>
      <c r="C948" s="148">
        <v>100</v>
      </c>
      <c r="D948" s="149">
        <v>7528</v>
      </c>
      <c r="E948" s="149">
        <v>3250</v>
      </c>
      <c r="G948" s="148">
        <v>6.1487603305785121E-2</v>
      </c>
      <c r="I948" s="148">
        <f t="shared" si="28"/>
        <v>462.87867768595038</v>
      </c>
      <c r="J948" s="148">
        <f t="shared" si="29"/>
        <v>199.83471074380165</v>
      </c>
    </row>
    <row r="949" spans="2:10" hidden="1" x14ac:dyDescent="0.25">
      <c r="B949" s="148" t="s">
        <v>981</v>
      </c>
      <c r="C949" s="148">
        <v>100</v>
      </c>
      <c r="D949" s="149">
        <v>5664</v>
      </c>
      <c r="E949" s="149">
        <v>3250</v>
      </c>
      <c r="G949" s="148">
        <v>5.9504132231404959E-2</v>
      </c>
      <c r="I949" s="148">
        <f t="shared" si="28"/>
        <v>337.03140495867768</v>
      </c>
      <c r="J949" s="148">
        <f t="shared" si="29"/>
        <v>193.38842975206612</v>
      </c>
    </row>
    <row r="950" spans="2:10" hidden="1" x14ac:dyDescent="0.25">
      <c r="B950" s="148" t="s">
        <v>982</v>
      </c>
      <c r="C950" s="148">
        <v>100</v>
      </c>
      <c r="D950" s="149">
        <v>8043</v>
      </c>
      <c r="E950" s="149">
        <v>3250</v>
      </c>
      <c r="G950" s="148">
        <v>6.1487603305785121E-2</v>
      </c>
      <c r="I950" s="148">
        <f t="shared" si="28"/>
        <v>494.54479338842975</v>
      </c>
      <c r="J950" s="148">
        <f t="shared" si="29"/>
        <v>199.83471074380165</v>
      </c>
    </row>
    <row r="951" spans="2:10" hidden="1" x14ac:dyDescent="0.25">
      <c r="B951" s="148" t="s">
        <v>983</v>
      </c>
      <c r="C951" s="148">
        <v>100</v>
      </c>
      <c r="D951" s="149">
        <v>11267</v>
      </c>
      <c r="E951" s="149">
        <v>3250</v>
      </c>
      <c r="G951" s="148">
        <v>5.9504132231404959E-2</v>
      </c>
      <c r="I951" s="148">
        <f t="shared" si="28"/>
        <v>670.43305785123971</v>
      </c>
      <c r="J951" s="148">
        <f t="shared" si="29"/>
        <v>193.38842975206612</v>
      </c>
    </row>
    <row r="952" spans="2:10" hidden="1" x14ac:dyDescent="0.25">
      <c r="B952" s="148" t="s">
        <v>984</v>
      </c>
      <c r="C952" s="148">
        <v>100</v>
      </c>
      <c r="D952" s="149">
        <v>16000</v>
      </c>
      <c r="E952" s="149">
        <v>3250</v>
      </c>
      <c r="G952" s="148">
        <v>6.1487603305785121E-2</v>
      </c>
      <c r="I952" s="148">
        <f t="shared" si="28"/>
        <v>983.80165289256195</v>
      </c>
      <c r="J952" s="148">
        <f t="shared" si="29"/>
        <v>199.83471074380165</v>
      </c>
    </row>
    <row r="953" spans="2:10" hidden="1" x14ac:dyDescent="0.25">
      <c r="B953" s="148" t="s">
        <v>985</v>
      </c>
      <c r="C953" s="148">
        <v>100</v>
      </c>
      <c r="D953" s="149">
        <v>10565</v>
      </c>
      <c r="E953" s="149">
        <v>3250</v>
      </c>
      <c r="G953" s="148">
        <v>6.1487603305785121E-2</v>
      </c>
      <c r="I953" s="148">
        <f t="shared" si="28"/>
        <v>649.61652892561983</v>
      </c>
      <c r="J953" s="148">
        <f t="shared" si="29"/>
        <v>199.83471074380165</v>
      </c>
    </row>
    <row r="954" spans="2:10" hidden="1" x14ac:dyDescent="0.25">
      <c r="B954" s="148" t="s">
        <v>986</v>
      </c>
      <c r="C954" s="148">
        <v>100</v>
      </c>
      <c r="D954" s="149">
        <v>10148</v>
      </c>
      <c r="E954" s="149">
        <v>3250</v>
      </c>
      <c r="G954" s="148">
        <v>5.9504132231404959E-2</v>
      </c>
      <c r="I954" s="148">
        <f t="shared" si="28"/>
        <v>603.8479338842975</v>
      </c>
      <c r="J954" s="148">
        <f t="shared" si="29"/>
        <v>193.38842975206612</v>
      </c>
    </row>
    <row r="955" spans="2:10" hidden="1" x14ac:dyDescent="0.25">
      <c r="B955" s="148" t="s">
        <v>987</v>
      </c>
      <c r="C955" s="148">
        <v>100</v>
      </c>
      <c r="D955" s="149">
        <v>7922</v>
      </c>
      <c r="E955" s="149">
        <v>3250</v>
      </c>
      <c r="G955" s="148">
        <v>6.1487603305785121E-2</v>
      </c>
      <c r="I955" s="148">
        <f t="shared" si="28"/>
        <v>487.10479338842975</v>
      </c>
      <c r="J955" s="148">
        <f t="shared" si="29"/>
        <v>199.83471074380165</v>
      </c>
    </row>
    <row r="956" spans="2:10" hidden="1" x14ac:dyDescent="0.25">
      <c r="B956" s="148" t="s">
        <v>988</v>
      </c>
      <c r="C956" s="148">
        <v>100</v>
      </c>
      <c r="D956" s="149">
        <v>11567</v>
      </c>
      <c r="E956" s="149">
        <v>3250</v>
      </c>
      <c r="G956" s="148">
        <v>5.9504132231404959E-2</v>
      </c>
      <c r="I956" s="148">
        <f t="shared" si="28"/>
        <v>688.2842975206612</v>
      </c>
      <c r="J956" s="148">
        <f t="shared" si="29"/>
        <v>193.38842975206612</v>
      </c>
    </row>
    <row r="957" spans="2:10" hidden="1" x14ac:dyDescent="0.25">
      <c r="B957" s="148" t="s">
        <v>989</v>
      </c>
      <c r="C957" s="148">
        <v>100</v>
      </c>
      <c r="D957" s="149">
        <v>5358</v>
      </c>
      <c r="E957" s="149">
        <v>3250</v>
      </c>
      <c r="G957" s="148">
        <v>6.1487603305785121E-2</v>
      </c>
      <c r="I957" s="148">
        <f t="shared" si="28"/>
        <v>329.4505785123967</v>
      </c>
      <c r="J957" s="148">
        <f t="shared" si="29"/>
        <v>199.83471074380165</v>
      </c>
    </row>
    <row r="958" spans="2:10" hidden="1" x14ac:dyDescent="0.25">
      <c r="B958" s="148" t="s">
        <v>990</v>
      </c>
      <c r="C958" s="148">
        <v>200</v>
      </c>
      <c r="D958" s="149">
        <v>3250</v>
      </c>
      <c r="E958" s="149">
        <v>3250</v>
      </c>
      <c r="G958" s="148">
        <v>6.1487603305785121E-2</v>
      </c>
      <c r="I958" s="148">
        <f t="shared" si="28"/>
        <v>199.83471074380165</v>
      </c>
      <c r="J958" s="148">
        <f t="shared" si="29"/>
        <v>199.83471074380165</v>
      </c>
    </row>
    <row r="959" spans="2:10" hidden="1" x14ac:dyDescent="0.25">
      <c r="B959" s="148" t="s">
        <v>991</v>
      </c>
      <c r="C959" s="148">
        <v>200</v>
      </c>
      <c r="D959" s="149">
        <v>3250</v>
      </c>
      <c r="E959" s="149">
        <v>3250</v>
      </c>
      <c r="G959" s="148">
        <v>5.5537190082644627E-2</v>
      </c>
      <c r="I959" s="148">
        <f t="shared" si="28"/>
        <v>180.49586776859505</v>
      </c>
      <c r="J959" s="148">
        <f t="shared" si="29"/>
        <v>180.49586776859505</v>
      </c>
    </row>
    <row r="960" spans="2:10" hidden="1" x14ac:dyDescent="0.25">
      <c r="B960" s="148" t="s">
        <v>992</v>
      </c>
      <c r="C960" s="148">
        <v>200</v>
      </c>
      <c r="D960" s="149">
        <v>3250</v>
      </c>
      <c r="E960" s="149">
        <v>3250</v>
      </c>
      <c r="G960" s="148">
        <v>6.1487603305785121E-2</v>
      </c>
      <c r="I960" s="148">
        <f t="shared" si="28"/>
        <v>199.83471074380165</v>
      </c>
      <c r="J960" s="148">
        <f t="shared" si="29"/>
        <v>199.83471074380165</v>
      </c>
    </row>
    <row r="961" spans="2:10" hidden="1" x14ac:dyDescent="0.25">
      <c r="B961" s="148" t="s">
        <v>993</v>
      </c>
      <c r="C961" s="148">
        <v>200</v>
      </c>
      <c r="D961" s="149">
        <v>3250</v>
      </c>
      <c r="E961" s="149">
        <v>3250</v>
      </c>
      <c r="G961" s="148">
        <v>5.9504132231404959E-2</v>
      </c>
      <c r="I961" s="148">
        <f t="shared" si="28"/>
        <v>193.38842975206612</v>
      </c>
      <c r="J961" s="148">
        <f t="shared" si="29"/>
        <v>193.38842975206612</v>
      </c>
    </row>
    <row r="962" spans="2:10" hidden="1" x14ac:dyDescent="0.25">
      <c r="B962" s="148" t="s">
        <v>994</v>
      </c>
      <c r="C962" s="148">
        <v>100</v>
      </c>
      <c r="D962" s="149">
        <v>8981</v>
      </c>
      <c r="E962" s="149">
        <v>3250</v>
      </c>
      <c r="G962" s="148">
        <v>6.1487603305785121E-2</v>
      </c>
      <c r="I962" s="148">
        <f t="shared" si="28"/>
        <v>552.22016528925622</v>
      </c>
      <c r="J962" s="148">
        <f t="shared" si="29"/>
        <v>199.83471074380165</v>
      </c>
    </row>
    <row r="963" spans="2:10" hidden="1" x14ac:dyDescent="0.25">
      <c r="B963" s="148" t="s">
        <v>995</v>
      </c>
      <c r="C963" s="148">
        <v>100</v>
      </c>
      <c r="D963" s="149">
        <v>13595</v>
      </c>
      <c r="E963" s="149">
        <v>3250</v>
      </c>
      <c r="G963" s="148">
        <v>5.9504132231404959E-2</v>
      </c>
      <c r="I963" s="148">
        <f t="shared" si="28"/>
        <v>808.95867768595042</v>
      </c>
      <c r="J963" s="148">
        <f t="shared" si="29"/>
        <v>193.38842975206612</v>
      </c>
    </row>
    <row r="964" spans="2:10" hidden="1" x14ac:dyDescent="0.25">
      <c r="B964" s="148" t="s">
        <v>996</v>
      </c>
      <c r="C964" s="148">
        <v>100</v>
      </c>
      <c r="D964" s="149">
        <v>11798</v>
      </c>
      <c r="E964" s="149">
        <v>3250</v>
      </c>
      <c r="G964" s="148">
        <v>6.1487603305785121E-2</v>
      </c>
      <c r="I964" s="148">
        <f t="shared" si="28"/>
        <v>725.43074380165285</v>
      </c>
      <c r="J964" s="148">
        <f t="shared" si="29"/>
        <v>199.83471074380165</v>
      </c>
    </row>
    <row r="965" spans="2:10" hidden="1" x14ac:dyDescent="0.25">
      <c r="B965" s="148" t="s">
        <v>997</v>
      </c>
      <c r="C965" s="148">
        <v>100</v>
      </c>
      <c r="D965" s="149">
        <v>8009</v>
      </c>
      <c r="E965" s="149">
        <v>3250</v>
      </c>
      <c r="G965" s="148">
        <v>6.1487603305785121E-2</v>
      </c>
      <c r="I965" s="148">
        <f t="shared" si="28"/>
        <v>492.45421487603306</v>
      </c>
      <c r="J965" s="148">
        <f t="shared" si="29"/>
        <v>199.83471074380165</v>
      </c>
    </row>
    <row r="966" spans="2:10" hidden="1" x14ac:dyDescent="0.25">
      <c r="B966" s="148" t="s">
        <v>998</v>
      </c>
      <c r="C966" s="148">
        <v>100</v>
      </c>
      <c r="D966" s="149">
        <v>5390</v>
      </c>
      <c r="E966" s="149">
        <v>3250</v>
      </c>
      <c r="G966" s="148">
        <v>5.9504132231404959E-2</v>
      </c>
      <c r="I966" s="148">
        <f t="shared" si="28"/>
        <v>320.72727272727275</v>
      </c>
      <c r="J966" s="148">
        <f t="shared" si="29"/>
        <v>193.38842975206612</v>
      </c>
    </row>
    <row r="967" spans="2:10" hidden="1" x14ac:dyDescent="0.25">
      <c r="B967" s="148" t="s">
        <v>999</v>
      </c>
      <c r="C967" s="148">
        <v>100</v>
      </c>
      <c r="D967" s="149">
        <v>8387</v>
      </c>
      <c r="E967" s="149">
        <v>3250</v>
      </c>
      <c r="G967" s="148">
        <v>6.1487603305785121E-2</v>
      </c>
      <c r="I967" s="148">
        <f t="shared" si="28"/>
        <v>515.69652892561976</v>
      </c>
      <c r="J967" s="148">
        <f t="shared" si="29"/>
        <v>199.83471074380165</v>
      </c>
    </row>
    <row r="968" spans="2:10" x14ac:dyDescent="0.25">
      <c r="B968" s="148" t="s">
        <v>1000</v>
      </c>
      <c r="C968" s="148">
        <v>300</v>
      </c>
      <c r="D968" s="149">
        <v>3250</v>
      </c>
      <c r="E968" s="149">
        <v>3250</v>
      </c>
      <c r="G968" s="148">
        <v>5.9504132231404959E-2</v>
      </c>
      <c r="I968" s="148">
        <f t="shared" ref="I968:I990" si="30">D968*G968</f>
        <v>193.38842975206612</v>
      </c>
      <c r="J968" s="148">
        <f t="shared" ref="J968:J990" si="31">E968*G968</f>
        <v>193.38842975206612</v>
      </c>
    </row>
    <row r="969" spans="2:10" hidden="1" x14ac:dyDescent="0.25">
      <c r="B969" s="148" t="s">
        <v>1001</v>
      </c>
      <c r="C969" s="148">
        <v>100</v>
      </c>
      <c r="D969" s="149">
        <v>3839</v>
      </c>
      <c r="E969" s="149">
        <v>3250</v>
      </c>
      <c r="G969" s="148">
        <v>6.1487603305785121E-2</v>
      </c>
      <c r="I969" s="148">
        <f t="shared" si="30"/>
        <v>236.05090909090907</v>
      </c>
      <c r="J969" s="148">
        <f t="shared" si="31"/>
        <v>199.83471074380165</v>
      </c>
    </row>
    <row r="970" spans="2:10" hidden="1" x14ac:dyDescent="0.25">
      <c r="B970" s="148" t="s">
        <v>1002</v>
      </c>
      <c r="C970" s="148">
        <v>100</v>
      </c>
      <c r="D970" s="149">
        <v>9641</v>
      </c>
      <c r="E970" s="149">
        <v>3250</v>
      </c>
      <c r="G970" s="148">
        <v>6.1487603305785121E-2</v>
      </c>
      <c r="I970" s="148">
        <f t="shared" si="30"/>
        <v>592.80198347107432</v>
      </c>
      <c r="J970" s="148">
        <f t="shared" si="31"/>
        <v>199.83471074380165</v>
      </c>
    </row>
    <row r="971" spans="2:10" hidden="1" x14ac:dyDescent="0.25">
      <c r="B971" s="148" t="s">
        <v>1003</v>
      </c>
      <c r="C971" s="148">
        <v>100</v>
      </c>
      <c r="D971" s="149">
        <v>3423</v>
      </c>
      <c r="E971" s="149">
        <v>3250</v>
      </c>
      <c r="G971" s="148">
        <v>5.5537190082644627E-2</v>
      </c>
      <c r="I971" s="148">
        <f t="shared" si="30"/>
        <v>190.10380165289257</v>
      </c>
      <c r="J971" s="148">
        <f t="shared" si="31"/>
        <v>180.49586776859505</v>
      </c>
    </row>
    <row r="972" spans="2:10" hidden="1" x14ac:dyDescent="0.25">
      <c r="B972" s="148" t="s">
        <v>1004</v>
      </c>
      <c r="C972" s="148">
        <v>200</v>
      </c>
      <c r="D972" s="149">
        <v>3250</v>
      </c>
      <c r="E972" s="149">
        <v>3250</v>
      </c>
      <c r="G972" s="148">
        <v>6.1487603305785121E-2</v>
      </c>
      <c r="I972" s="148">
        <f t="shared" si="30"/>
        <v>199.83471074380165</v>
      </c>
      <c r="J972" s="148">
        <f t="shared" si="31"/>
        <v>199.83471074380165</v>
      </c>
    </row>
    <row r="973" spans="2:10" hidden="1" x14ac:dyDescent="0.25">
      <c r="B973" s="148" t="s">
        <v>1005</v>
      </c>
      <c r="C973" s="148">
        <v>100</v>
      </c>
      <c r="D973" s="149">
        <v>5280</v>
      </c>
      <c r="E973" s="149">
        <v>3250</v>
      </c>
      <c r="G973" s="148">
        <v>5.9504132231404959E-2</v>
      </c>
      <c r="I973" s="148">
        <f t="shared" si="30"/>
        <v>314.18181818181819</v>
      </c>
      <c r="J973" s="148">
        <f t="shared" si="31"/>
        <v>193.38842975206612</v>
      </c>
    </row>
    <row r="974" spans="2:10" hidden="1" x14ac:dyDescent="0.25">
      <c r="B974" s="148" t="s">
        <v>1006</v>
      </c>
      <c r="C974" s="148">
        <v>100</v>
      </c>
      <c r="D974" s="149">
        <v>8326</v>
      </c>
      <c r="E974" s="149">
        <v>3250</v>
      </c>
      <c r="G974" s="148">
        <v>6.1487603305785121E-2</v>
      </c>
      <c r="I974" s="148">
        <f t="shared" si="30"/>
        <v>511.94578512396691</v>
      </c>
      <c r="J974" s="148">
        <f t="shared" si="31"/>
        <v>199.83471074380165</v>
      </c>
    </row>
    <row r="975" spans="2:10" hidden="1" x14ac:dyDescent="0.25">
      <c r="B975" s="148" t="s">
        <v>1007</v>
      </c>
      <c r="C975" s="148">
        <v>100</v>
      </c>
      <c r="D975" s="149">
        <v>10551</v>
      </c>
      <c r="E975" s="149">
        <v>3250</v>
      </c>
      <c r="G975" s="148">
        <v>5.9504132231404959E-2</v>
      </c>
      <c r="I975" s="148">
        <f t="shared" si="30"/>
        <v>627.82809917355371</v>
      </c>
      <c r="J975" s="148">
        <f t="shared" si="31"/>
        <v>193.38842975206612</v>
      </c>
    </row>
    <row r="976" spans="2:10" hidden="1" x14ac:dyDescent="0.25">
      <c r="B976" s="148" t="s">
        <v>1008</v>
      </c>
      <c r="C976" s="148">
        <v>100</v>
      </c>
      <c r="D976" s="149">
        <v>14012</v>
      </c>
      <c r="E976" s="149">
        <v>3250</v>
      </c>
      <c r="G976" s="148">
        <v>6.1487603305785121E-2</v>
      </c>
      <c r="I976" s="148">
        <f t="shared" si="30"/>
        <v>861.56429752066117</v>
      </c>
      <c r="J976" s="148">
        <f t="shared" si="31"/>
        <v>199.83471074380165</v>
      </c>
    </row>
    <row r="977" spans="2:10" hidden="1" x14ac:dyDescent="0.25">
      <c r="B977" s="148" t="s">
        <v>1009</v>
      </c>
      <c r="C977" s="148">
        <v>100</v>
      </c>
      <c r="D977" s="149">
        <v>8307</v>
      </c>
      <c r="E977" s="149">
        <v>3250</v>
      </c>
      <c r="G977" s="148">
        <v>6.1487603305785121E-2</v>
      </c>
      <c r="I977" s="148">
        <f t="shared" si="30"/>
        <v>510.77752066115698</v>
      </c>
      <c r="J977" s="148">
        <f t="shared" si="31"/>
        <v>199.83471074380165</v>
      </c>
    </row>
    <row r="978" spans="2:10" hidden="1" x14ac:dyDescent="0.25">
      <c r="B978" s="148" t="s">
        <v>1010</v>
      </c>
      <c r="C978" s="148">
        <v>100</v>
      </c>
      <c r="D978" s="149">
        <v>5123</v>
      </c>
      <c r="E978" s="149">
        <v>3250</v>
      </c>
      <c r="G978" s="148">
        <v>5.9504132231404959E-2</v>
      </c>
      <c r="I978" s="148">
        <f t="shared" si="30"/>
        <v>304.8396694214876</v>
      </c>
      <c r="J978" s="148">
        <f t="shared" si="31"/>
        <v>193.38842975206612</v>
      </c>
    </row>
    <row r="979" spans="2:10" hidden="1" x14ac:dyDescent="0.25">
      <c r="B979" s="148" t="s">
        <v>1011</v>
      </c>
      <c r="C979" s="148">
        <v>100</v>
      </c>
      <c r="D979" s="149">
        <v>7105</v>
      </c>
      <c r="E979" s="149">
        <v>3250</v>
      </c>
      <c r="G979" s="148">
        <v>6.1487603305785121E-2</v>
      </c>
      <c r="I979" s="148">
        <f t="shared" si="30"/>
        <v>436.86942148760329</v>
      </c>
      <c r="J979" s="148">
        <f t="shared" si="31"/>
        <v>199.83471074380165</v>
      </c>
    </row>
    <row r="980" spans="2:10" hidden="1" x14ac:dyDescent="0.25">
      <c r="B980" s="148" t="s">
        <v>1012</v>
      </c>
      <c r="C980" s="148">
        <v>100</v>
      </c>
      <c r="D980" s="149">
        <v>5358</v>
      </c>
      <c r="E980" s="149">
        <v>3250</v>
      </c>
      <c r="G980" s="148">
        <v>5.9504132231404959E-2</v>
      </c>
      <c r="I980" s="148">
        <f t="shared" si="30"/>
        <v>318.82314049586779</v>
      </c>
      <c r="J980" s="148">
        <f t="shared" si="31"/>
        <v>193.38842975206612</v>
      </c>
    </row>
    <row r="981" spans="2:10" hidden="1" x14ac:dyDescent="0.25">
      <c r="B981" s="148" t="s">
        <v>1013</v>
      </c>
      <c r="C981" s="148">
        <v>100</v>
      </c>
      <c r="D981" s="149">
        <v>11917</v>
      </c>
      <c r="E981" s="149">
        <v>3250</v>
      </c>
      <c r="G981" s="148">
        <v>6.1487603305785121E-2</v>
      </c>
      <c r="I981" s="148">
        <f t="shared" si="30"/>
        <v>732.74776859504129</v>
      </c>
      <c r="J981" s="148">
        <f t="shared" si="31"/>
        <v>199.83471074380165</v>
      </c>
    </row>
    <row r="982" spans="2:10" hidden="1" x14ac:dyDescent="0.25">
      <c r="B982" s="148" t="s">
        <v>1014</v>
      </c>
      <c r="C982" s="148">
        <v>100</v>
      </c>
      <c r="D982" s="149">
        <v>14826</v>
      </c>
      <c r="E982" s="149">
        <v>3250</v>
      </c>
      <c r="G982" s="148">
        <v>6.1487603305785121E-2</v>
      </c>
      <c r="I982" s="148">
        <f t="shared" si="30"/>
        <v>911.61520661157022</v>
      </c>
      <c r="J982" s="148">
        <f t="shared" si="31"/>
        <v>199.83471074380165</v>
      </c>
    </row>
    <row r="983" spans="2:10" x14ac:dyDescent="0.25">
      <c r="B983" s="148" t="s">
        <v>1015</v>
      </c>
      <c r="C983" s="148">
        <v>300</v>
      </c>
      <c r="D983" s="149">
        <v>3250</v>
      </c>
      <c r="E983" s="149">
        <v>3250</v>
      </c>
      <c r="G983" s="148">
        <v>5.5537190082644627E-2</v>
      </c>
      <c r="I983" s="148">
        <f t="shared" si="30"/>
        <v>180.49586776859505</v>
      </c>
      <c r="J983" s="148">
        <f t="shared" si="31"/>
        <v>180.49586776859505</v>
      </c>
    </row>
    <row r="984" spans="2:10" x14ac:dyDescent="0.25">
      <c r="B984" s="148" t="s">
        <v>1016</v>
      </c>
      <c r="C984" s="148">
        <v>300</v>
      </c>
      <c r="D984" s="149">
        <v>3250</v>
      </c>
      <c r="E984" s="149">
        <v>3250</v>
      </c>
      <c r="G984" s="148">
        <v>6.1487603305785121E-2</v>
      </c>
      <c r="I984" s="148">
        <f t="shared" si="30"/>
        <v>199.83471074380165</v>
      </c>
      <c r="J984" s="148">
        <f t="shared" si="31"/>
        <v>199.83471074380165</v>
      </c>
    </row>
    <row r="985" spans="2:10" hidden="1" x14ac:dyDescent="0.25">
      <c r="B985" s="148" t="s">
        <v>1017</v>
      </c>
      <c r="C985" s="148">
        <v>100</v>
      </c>
      <c r="D985" s="149">
        <v>10356</v>
      </c>
      <c r="E985" s="149">
        <v>3250</v>
      </c>
      <c r="G985" s="148">
        <v>5.9504132231404959E-2</v>
      </c>
      <c r="I985" s="148">
        <f t="shared" si="30"/>
        <v>616.2247933884297</v>
      </c>
      <c r="J985" s="148">
        <f t="shared" si="31"/>
        <v>193.38842975206612</v>
      </c>
    </row>
    <row r="986" spans="2:10" hidden="1" x14ac:dyDescent="0.25">
      <c r="B986" s="148" t="s">
        <v>1018</v>
      </c>
      <c r="C986" s="148">
        <v>100</v>
      </c>
      <c r="D986" s="149">
        <v>13439</v>
      </c>
      <c r="E986" s="149">
        <v>3250</v>
      </c>
      <c r="G986" s="148">
        <v>6.1487603305785121E-2</v>
      </c>
      <c r="I986" s="148">
        <f t="shared" si="30"/>
        <v>826.33190082644626</v>
      </c>
      <c r="J986" s="148">
        <f t="shared" si="31"/>
        <v>199.83471074380165</v>
      </c>
    </row>
    <row r="987" spans="2:10" hidden="1" x14ac:dyDescent="0.25">
      <c r="B987" s="148" t="s">
        <v>1019</v>
      </c>
      <c r="C987" s="148">
        <v>100</v>
      </c>
      <c r="D987" s="149">
        <v>8373</v>
      </c>
      <c r="E987" s="149">
        <v>3250</v>
      </c>
      <c r="G987" s="148">
        <v>5.9504132231404959E-2</v>
      </c>
      <c r="I987" s="148">
        <f t="shared" si="30"/>
        <v>498.22809917355374</v>
      </c>
      <c r="J987" s="148">
        <f t="shared" si="31"/>
        <v>193.38842975206612</v>
      </c>
    </row>
    <row r="988" spans="2:10" hidden="1" x14ac:dyDescent="0.25">
      <c r="B988" s="148" t="s">
        <v>1020</v>
      </c>
      <c r="C988" s="148">
        <v>100</v>
      </c>
      <c r="D988" s="149">
        <v>16000</v>
      </c>
      <c r="E988" s="149">
        <v>3250</v>
      </c>
      <c r="G988" s="148">
        <v>6.1487603305785121E-2</v>
      </c>
      <c r="I988" s="148">
        <f t="shared" si="30"/>
        <v>983.80165289256195</v>
      </c>
      <c r="J988" s="148">
        <f t="shared" si="31"/>
        <v>199.83471074380165</v>
      </c>
    </row>
    <row r="989" spans="2:10" hidden="1" x14ac:dyDescent="0.25">
      <c r="B989" s="148" t="s">
        <v>1021</v>
      </c>
      <c r="C989" s="148">
        <v>100</v>
      </c>
      <c r="D989" s="149">
        <v>9092</v>
      </c>
      <c r="E989" s="149">
        <v>3250</v>
      </c>
      <c r="G989" s="148">
        <v>6.1487603305785121E-2</v>
      </c>
      <c r="I989" s="148">
        <f t="shared" si="30"/>
        <v>559.04528925619832</v>
      </c>
      <c r="J989" s="148">
        <f t="shared" si="31"/>
        <v>199.83471074380165</v>
      </c>
    </row>
    <row r="990" spans="2:10" hidden="1" x14ac:dyDescent="0.25">
      <c r="B990" s="148" t="s">
        <v>1022</v>
      </c>
      <c r="C990" s="148">
        <v>100</v>
      </c>
      <c r="D990" s="149">
        <v>11091</v>
      </c>
      <c r="E990" s="149">
        <v>3250</v>
      </c>
      <c r="G990" s="148">
        <v>5.9504132231404959E-2</v>
      </c>
      <c r="I990" s="148">
        <f t="shared" si="30"/>
        <v>659.96033057851241</v>
      </c>
      <c r="J990" s="148">
        <f t="shared" si="31"/>
        <v>193.38842975206612</v>
      </c>
    </row>
  </sheetData>
  <autoFilter ref="C5:C990">
    <filterColumn colId="0">
      <filters>
        <filter val="300"/>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989"/>
  <sheetViews>
    <sheetView workbookViewId="0">
      <selection activeCell="I11" sqref="I11"/>
    </sheetView>
  </sheetViews>
  <sheetFormatPr defaultRowHeight="15" x14ac:dyDescent="0.25"/>
  <cols>
    <col min="2" max="2" width="17.42578125" bestFit="1" customWidth="1"/>
  </cols>
  <sheetData>
    <row r="1" spans="2:7" x14ac:dyDescent="0.25">
      <c r="F1" t="s">
        <v>1257</v>
      </c>
      <c r="G1" t="s">
        <v>1258</v>
      </c>
    </row>
    <row r="2" spans="2:7" x14ac:dyDescent="0.25">
      <c r="E2">
        <v>100</v>
      </c>
      <c r="F2">
        <f>COUNTIF(C$6:C$989,$E2)</f>
        <v>0</v>
      </c>
      <c r="G2" s="154">
        <f>COUNTIF(D$6:D$989,$E2)</f>
        <v>0</v>
      </c>
    </row>
    <row r="3" spans="2:7" x14ac:dyDescent="0.25">
      <c r="E3">
        <v>200</v>
      </c>
      <c r="F3" s="154">
        <f t="shared" ref="F3:G5" si="0">COUNTIF(C$6:C$989,$E3)</f>
        <v>514</v>
      </c>
      <c r="G3" s="154">
        <f t="shared" si="0"/>
        <v>537</v>
      </c>
    </row>
    <row r="4" spans="2:7" s="154" customFormat="1" x14ac:dyDescent="0.25">
      <c r="C4" s="154" t="s">
        <v>1286</v>
      </c>
      <c r="E4" s="154">
        <v>300</v>
      </c>
      <c r="F4" s="154">
        <f t="shared" si="0"/>
        <v>0</v>
      </c>
      <c r="G4" s="154">
        <f t="shared" si="0"/>
        <v>0</v>
      </c>
    </row>
    <row r="5" spans="2:7" x14ac:dyDescent="0.25">
      <c r="C5" t="s">
        <v>1257</v>
      </c>
      <c r="D5" t="s">
        <v>1287</v>
      </c>
      <c r="E5">
        <v>900</v>
      </c>
      <c r="F5" s="154">
        <f t="shared" si="0"/>
        <v>470</v>
      </c>
      <c r="G5" s="154">
        <f t="shared" si="0"/>
        <v>447</v>
      </c>
    </row>
    <row r="6" spans="2:7" x14ac:dyDescent="0.25">
      <c r="B6" t="s">
        <v>39</v>
      </c>
      <c r="C6">
        <v>200</v>
      </c>
      <c r="D6">
        <v>200</v>
      </c>
    </row>
    <row r="7" spans="2:7" x14ac:dyDescent="0.25">
      <c r="B7" t="s">
        <v>40</v>
      </c>
      <c r="C7">
        <v>200</v>
      </c>
      <c r="D7">
        <v>200</v>
      </c>
    </row>
    <row r="8" spans="2:7" x14ac:dyDescent="0.25">
      <c r="B8" t="s">
        <v>41</v>
      </c>
      <c r="C8">
        <v>900</v>
      </c>
      <c r="D8">
        <v>900</v>
      </c>
    </row>
    <row r="9" spans="2:7" x14ac:dyDescent="0.25">
      <c r="B9" t="s">
        <v>42</v>
      </c>
      <c r="C9">
        <v>900</v>
      </c>
      <c r="D9">
        <v>900</v>
      </c>
    </row>
    <row r="10" spans="2:7" x14ac:dyDescent="0.25">
      <c r="B10" t="s">
        <v>43</v>
      </c>
      <c r="C10">
        <v>900</v>
      </c>
      <c r="D10">
        <v>900</v>
      </c>
    </row>
    <row r="11" spans="2:7" x14ac:dyDescent="0.25">
      <c r="B11" t="s">
        <v>44</v>
      </c>
      <c r="C11">
        <v>900</v>
      </c>
      <c r="D11">
        <v>900</v>
      </c>
    </row>
    <row r="12" spans="2:7" x14ac:dyDescent="0.25">
      <c r="B12" t="s">
        <v>45</v>
      </c>
      <c r="C12">
        <v>900</v>
      </c>
      <c r="D12">
        <v>900</v>
      </c>
    </row>
    <row r="13" spans="2:7" x14ac:dyDescent="0.25">
      <c r="B13" t="s">
        <v>46</v>
      </c>
      <c r="C13">
        <v>900</v>
      </c>
      <c r="D13">
        <v>900</v>
      </c>
    </row>
    <row r="14" spans="2:7" x14ac:dyDescent="0.25">
      <c r="B14" t="s">
        <v>47</v>
      </c>
      <c r="C14">
        <v>900</v>
      </c>
      <c r="D14">
        <v>900</v>
      </c>
    </row>
    <row r="15" spans="2:7" x14ac:dyDescent="0.25">
      <c r="B15" t="s">
        <v>48</v>
      </c>
      <c r="C15">
        <v>200</v>
      </c>
      <c r="D15">
        <v>200</v>
      </c>
    </row>
    <row r="16" spans="2:7" x14ac:dyDescent="0.25">
      <c r="B16" t="s">
        <v>49</v>
      </c>
      <c r="C16">
        <v>200</v>
      </c>
      <c r="D16">
        <v>200</v>
      </c>
    </row>
    <row r="17" spans="2:4" x14ac:dyDescent="0.25">
      <c r="B17" t="s">
        <v>50</v>
      </c>
      <c r="C17">
        <v>200</v>
      </c>
      <c r="D17">
        <v>200</v>
      </c>
    </row>
    <row r="18" spans="2:4" x14ac:dyDescent="0.25">
      <c r="B18" t="s">
        <v>51</v>
      </c>
      <c r="C18">
        <v>200</v>
      </c>
      <c r="D18">
        <v>200</v>
      </c>
    </row>
    <row r="19" spans="2:4" x14ac:dyDescent="0.25">
      <c r="B19" t="s">
        <v>52</v>
      </c>
      <c r="C19">
        <v>200</v>
      </c>
      <c r="D19">
        <v>200</v>
      </c>
    </row>
    <row r="20" spans="2:4" x14ac:dyDescent="0.25">
      <c r="B20" t="s">
        <v>53</v>
      </c>
      <c r="C20">
        <v>900</v>
      </c>
      <c r="D20">
        <v>900</v>
      </c>
    </row>
    <row r="21" spans="2:4" x14ac:dyDescent="0.25">
      <c r="B21" t="s">
        <v>54</v>
      </c>
      <c r="C21">
        <v>900</v>
      </c>
      <c r="D21">
        <v>900</v>
      </c>
    </row>
    <row r="22" spans="2:4" x14ac:dyDescent="0.25">
      <c r="B22" t="s">
        <v>55</v>
      </c>
      <c r="C22">
        <v>200</v>
      </c>
      <c r="D22">
        <v>200</v>
      </c>
    </row>
    <row r="23" spans="2:4" x14ac:dyDescent="0.25">
      <c r="B23" t="s">
        <v>56</v>
      </c>
      <c r="C23">
        <v>200</v>
      </c>
      <c r="D23">
        <v>200</v>
      </c>
    </row>
    <row r="24" spans="2:4" x14ac:dyDescent="0.25">
      <c r="B24" t="s">
        <v>57</v>
      </c>
      <c r="C24">
        <v>900</v>
      </c>
      <c r="D24">
        <v>900</v>
      </c>
    </row>
    <row r="25" spans="2:4" x14ac:dyDescent="0.25">
      <c r="B25" t="s">
        <v>58</v>
      </c>
      <c r="C25">
        <v>900</v>
      </c>
      <c r="D25">
        <v>900</v>
      </c>
    </row>
    <row r="26" spans="2:4" x14ac:dyDescent="0.25">
      <c r="B26" t="s">
        <v>59</v>
      </c>
      <c r="C26">
        <v>200</v>
      </c>
      <c r="D26">
        <v>200</v>
      </c>
    </row>
    <row r="27" spans="2:4" x14ac:dyDescent="0.25">
      <c r="B27" t="s">
        <v>60</v>
      </c>
      <c r="C27">
        <v>200</v>
      </c>
      <c r="D27">
        <v>200</v>
      </c>
    </row>
    <row r="28" spans="2:4" x14ac:dyDescent="0.25">
      <c r="B28" t="s">
        <v>61</v>
      </c>
      <c r="C28">
        <v>200</v>
      </c>
      <c r="D28">
        <v>200</v>
      </c>
    </row>
    <row r="29" spans="2:4" x14ac:dyDescent="0.25">
      <c r="B29" t="s">
        <v>62</v>
      </c>
      <c r="C29">
        <v>200</v>
      </c>
      <c r="D29">
        <v>200</v>
      </c>
    </row>
    <row r="30" spans="2:4" x14ac:dyDescent="0.25">
      <c r="B30" t="s">
        <v>63</v>
      </c>
      <c r="C30">
        <v>200</v>
      </c>
      <c r="D30">
        <v>200</v>
      </c>
    </row>
    <row r="31" spans="2:4" x14ac:dyDescent="0.25">
      <c r="B31" t="s">
        <v>64</v>
      </c>
      <c r="C31">
        <v>200</v>
      </c>
      <c r="D31">
        <v>200</v>
      </c>
    </row>
    <row r="32" spans="2:4" x14ac:dyDescent="0.25">
      <c r="B32" t="s">
        <v>65</v>
      </c>
      <c r="C32">
        <v>200</v>
      </c>
      <c r="D32">
        <v>200</v>
      </c>
    </row>
    <row r="33" spans="2:4" x14ac:dyDescent="0.25">
      <c r="B33" t="s">
        <v>66</v>
      </c>
      <c r="C33">
        <v>200</v>
      </c>
      <c r="D33">
        <v>200</v>
      </c>
    </row>
    <row r="34" spans="2:4" x14ac:dyDescent="0.25">
      <c r="B34" t="s">
        <v>67</v>
      </c>
      <c r="C34">
        <v>900</v>
      </c>
      <c r="D34">
        <v>900</v>
      </c>
    </row>
    <row r="35" spans="2:4" x14ac:dyDescent="0.25">
      <c r="B35" t="s">
        <v>68</v>
      </c>
      <c r="C35">
        <v>200</v>
      </c>
      <c r="D35">
        <v>200</v>
      </c>
    </row>
    <row r="36" spans="2:4" x14ac:dyDescent="0.25">
      <c r="B36" t="s">
        <v>69</v>
      </c>
      <c r="C36">
        <v>200</v>
      </c>
      <c r="D36">
        <v>200</v>
      </c>
    </row>
    <row r="37" spans="2:4" x14ac:dyDescent="0.25">
      <c r="B37" t="s">
        <v>70</v>
      </c>
      <c r="C37">
        <v>200</v>
      </c>
      <c r="D37">
        <v>200</v>
      </c>
    </row>
    <row r="38" spans="2:4" x14ac:dyDescent="0.25">
      <c r="B38" t="s">
        <v>71</v>
      </c>
      <c r="C38">
        <v>200</v>
      </c>
      <c r="D38">
        <v>200</v>
      </c>
    </row>
    <row r="39" spans="2:4" x14ac:dyDescent="0.25">
      <c r="B39" t="s">
        <v>72</v>
      </c>
      <c r="C39">
        <v>200</v>
      </c>
      <c r="D39">
        <v>200</v>
      </c>
    </row>
    <row r="40" spans="2:4" x14ac:dyDescent="0.25">
      <c r="B40" t="s">
        <v>73</v>
      </c>
      <c r="C40">
        <v>200</v>
      </c>
      <c r="D40">
        <v>200</v>
      </c>
    </row>
    <row r="41" spans="2:4" x14ac:dyDescent="0.25">
      <c r="B41" t="s">
        <v>74</v>
      </c>
      <c r="C41">
        <v>200</v>
      </c>
      <c r="D41">
        <v>200</v>
      </c>
    </row>
    <row r="42" spans="2:4" x14ac:dyDescent="0.25">
      <c r="B42" t="s">
        <v>75</v>
      </c>
      <c r="C42">
        <v>200</v>
      </c>
      <c r="D42">
        <v>200</v>
      </c>
    </row>
    <row r="43" spans="2:4" x14ac:dyDescent="0.25">
      <c r="B43" t="s">
        <v>76</v>
      </c>
      <c r="C43">
        <v>200</v>
      </c>
      <c r="D43">
        <v>200</v>
      </c>
    </row>
    <row r="44" spans="2:4" x14ac:dyDescent="0.25">
      <c r="B44" t="s">
        <v>77</v>
      </c>
      <c r="C44">
        <v>900</v>
      </c>
      <c r="D44">
        <v>900</v>
      </c>
    </row>
    <row r="45" spans="2:4" x14ac:dyDescent="0.25">
      <c r="B45" t="s">
        <v>78</v>
      </c>
      <c r="C45">
        <v>900</v>
      </c>
      <c r="D45">
        <v>900</v>
      </c>
    </row>
    <row r="46" spans="2:4" x14ac:dyDescent="0.25">
      <c r="B46" t="s">
        <v>79</v>
      </c>
      <c r="C46">
        <v>900</v>
      </c>
      <c r="D46">
        <v>900</v>
      </c>
    </row>
    <row r="47" spans="2:4" x14ac:dyDescent="0.25">
      <c r="B47" t="s">
        <v>80</v>
      </c>
      <c r="C47">
        <v>900</v>
      </c>
      <c r="D47">
        <v>900</v>
      </c>
    </row>
    <row r="48" spans="2:4" x14ac:dyDescent="0.25">
      <c r="B48" t="s">
        <v>81</v>
      </c>
      <c r="C48">
        <v>900</v>
      </c>
      <c r="D48">
        <v>900</v>
      </c>
    </row>
    <row r="49" spans="2:4" x14ac:dyDescent="0.25">
      <c r="B49" t="s">
        <v>82</v>
      </c>
      <c r="C49">
        <v>900</v>
      </c>
      <c r="D49">
        <v>900</v>
      </c>
    </row>
    <row r="50" spans="2:4" x14ac:dyDescent="0.25">
      <c r="B50" t="s">
        <v>83</v>
      </c>
      <c r="C50">
        <v>200</v>
      </c>
      <c r="D50">
        <v>200</v>
      </c>
    </row>
    <row r="51" spans="2:4" x14ac:dyDescent="0.25">
      <c r="B51" t="s">
        <v>84</v>
      </c>
      <c r="C51">
        <v>200</v>
      </c>
      <c r="D51">
        <v>200</v>
      </c>
    </row>
    <row r="52" spans="2:4" x14ac:dyDescent="0.25">
      <c r="B52" t="s">
        <v>85</v>
      </c>
      <c r="C52">
        <v>200</v>
      </c>
      <c r="D52">
        <v>200</v>
      </c>
    </row>
    <row r="53" spans="2:4" x14ac:dyDescent="0.25">
      <c r="B53" t="s">
        <v>86</v>
      </c>
      <c r="C53">
        <v>200</v>
      </c>
      <c r="D53">
        <v>200</v>
      </c>
    </row>
    <row r="54" spans="2:4" x14ac:dyDescent="0.25">
      <c r="B54" t="s">
        <v>87</v>
      </c>
      <c r="C54">
        <v>200</v>
      </c>
      <c r="D54">
        <v>200</v>
      </c>
    </row>
    <row r="55" spans="2:4" x14ac:dyDescent="0.25">
      <c r="B55" t="s">
        <v>88</v>
      </c>
      <c r="C55">
        <v>200</v>
      </c>
      <c r="D55">
        <v>200</v>
      </c>
    </row>
    <row r="56" spans="2:4" x14ac:dyDescent="0.25">
      <c r="B56" t="s">
        <v>89</v>
      </c>
      <c r="C56">
        <v>200</v>
      </c>
      <c r="D56">
        <v>200</v>
      </c>
    </row>
    <row r="57" spans="2:4" x14ac:dyDescent="0.25">
      <c r="B57" t="s">
        <v>90</v>
      </c>
      <c r="C57">
        <v>900</v>
      </c>
      <c r="D57">
        <v>900</v>
      </c>
    </row>
    <row r="58" spans="2:4" x14ac:dyDescent="0.25">
      <c r="B58" t="s">
        <v>91</v>
      </c>
      <c r="C58">
        <v>900</v>
      </c>
      <c r="D58">
        <v>900</v>
      </c>
    </row>
    <row r="59" spans="2:4" x14ac:dyDescent="0.25">
      <c r="B59" t="s">
        <v>92</v>
      </c>
      <c r="C59">
        <v>200</v>
      </c>
      <c r="D59">
        <v>200</v>
      </c>
    </row>
    <row r="60" spans="2:4" x14ac:dyDescent="0.25">
      <c r="B60" t="s">
        <v>93</v>
      </c>
      <c r="C60">
        <v>900</v>
      </c>
      <c r="D60">
        <v>900</v>
      </c>
    </row>
    <row r="61" spans="2:4" x14ac:dyDescent="0.25">
      <c r="B61" t="s">
        <v>94</v>
      </c>
      <c r="C61">
        <v>200</v>
      </c>
      <c r="D61">
        <v>200</v>
      </c>
    </row>
    <row r="62" spans="2:4" x14ac:dyDescent="0.25">
      <c r="B62" t="s">
        <v>95</v>
      </c>
      <c r="C62">
        <v>200</v>
      </c>
      <c r="D62">
        <v>200</v>
      </c>
    </row>
    <row r="63" spans="2:4" x14ac:dyDescent="0.25">
      <c r="B63" t="s">
        <v>96</v>
      </c>
      <c r="C63">
        <v>200</v>
      </c>
      <c r="D63">
        <v>200</v>
      </c>
    </row>
    <row r="64" spans="2:4" x14ac:dyDescent="0.25">
      <c r="B64" t="s">
        <v>97</v>
      </c>
      <c r="C64">
        <v>200</v>
      </c>
      <c r="D64">
        <v>200</v>
      </c>
    </row>
    <row r="65" spans="2:4" x14ac:dyDescent="0.25">
      <c r="B65" t="s">
        <v>98</v>
      </c>
      <c r="C65">
        <v>200</v>
      </c>
      <c r="D65">
        <v>200</v>
      </c>
    </row>
    <row r="66" spans="2:4" x14ac:dyDescent="0.25">
      <c r="B66" t="s">
        <v>99</v>
      </c>
      <c r="C66">
        <v>200</v>
      </c>
      <c r="D66">
        <v>200</v>
      </c>
    </row>
    <row r="67" spans="2:4" x14ac:dyDescent="0.25">
      <c r="B67" t="s">
        <v>100</v>
      </c>
      <c r="C67">
        <v>900</v>
      </c>
      <c r="D67">
        <v>900</v>
      </c>
    </row>
    <row r="68" spans="2:4" x14ac:dyDescent="0.25">
      <c r="B68" t="s">
        <v>101</v>
      </c>
      <c r="C68">
        <v>900</v>
      </c>
      <c r="D68">
        <v>900</v>
      </c>
    </row>
    <row r="69" spans="2:4" x14ac:dyDescent="0.25">
      <c r="B69" t="s">
        <v>102</v>
      </c>
      <c r="C69">
        <v>900</v>
      </c>
      <c r="D69">
        <v>900</v>
      </c>
    </row>
    <row r="70" spans="2:4" x14ac:dyDescent="0.25">
      <c r="B70" t="s">
        <v>103</v>
      </c>
      <c r="C70">
        <v>900</v>
      </c>
      <c r="D70">
        <v>900</v>
      </c>
    </row>
    <row r="71" spans="2:4" x14ac:dyDescent="0.25">
      <c r="B71" t="s">
        <v>104</v>
      </c>
      <c r="C71">
        <v>900</v>
      </c>
      <c r="D71">
        <v>900</v>
      </c>
    </row>
    <row r="72" spans="2:4" x14ac:dyDescent="0.25">
      <c r="B72" t="s">
        <v>105</v>
      </c>
      <c r="C72">
        <v>900</v>
      </c>
      <c r="D72">
        <v>900</v>
      </c>
    </row>
    <row r="73" spans="2:4" x14ac:dyDescent="0.25">
      <c r="B73" t="s">
        <v>106</v>
      </c>
      <c r="C73">
        <v>900</v>
      </c>
      <c r="D73">
        <v>900</v>
      </c>
    </row>
    <row r="74" spans="2:4" x14ac:dyDescent="0.25">
      <c r="B74" t="s">
        <v>107</v>
      </c>
      <c r="C74">
        <v>900</v>
      </c>
      <c r="D74">
        <v>900</v>
      </c>
    </row>
    <row r="75" spans="2:4" x14ac:dyDescent="0.25">
      <c r="B75" t="s">
        <v>108</v>
      </c>
      <c r="C75">
        <v>200</v>
      </c>
      <c r="D75">
        <v>200</v>
      </c>
    </row>
    <row r="76" spans="2:4" x14ac:dyDescent="0.25">
      <c r="B76" t="s">
        <v>109</v>
      </c>
      <c r="C76">
        <v>200</v>
      </c>
      <c r="D76">
        <v>200</v>
      </c>
    </row>
    <row r="77" spans="2:4" x14ac:dyDescent="0.25">
      <c r="B77" t="s">
        <v>110</v>
      </c>
      <c r="C77">
        <v>200</v>
      </c>
      <c r="D77">
        <v>200</v>
      </c>
    </row>
    <row r="78" spans="2:4" x14ac:dyDescent="0.25">
      <c r="B78" t="s">
        <v>111</v>
      </c>
      <c r="C78">
        <v>200</v>
      </c>
      <c r="D78">
        <v>200</v>
      </c>
    </row>
    <row r="79" spans="2:4" x14ac:dyDescent="0.25">
      <c r="B79" t="s">
        <v>112</v>
      </c>
      <c r="C79">
        <v>200</v>
      </c>
      <c r="D79">
        <v>200</v>
      </c>
    </row>
    <row r="80" spans="2:4" x14ac:dyDescent="0.25">
      <c r="B80" t="s">
        <v>113</v>
      </c>
      <c r="C80">
        <v>200</v>
      </c>
      <c r="D80">
        <v>200</v>
      </c>
    </row>
    <row r="81" spans="2:4" x14ac:dyDescent="0.25">
      <c r="B81" t="s">
        <v>114</v>
      </c>
      <c r="C81">
        <v>900</v>
      </c>
      <c r="D81">
        <v>900</v>
      </c>
    </row>
    <row r="82" spans="2:4" x14ac:dyDescent="0.25">
      <c r="B82" t="s">
        <v>115</v>
      </c>
      <c r="C82">
        <v>900</v>
      </c>
      <c r="D82">
        <v>900</v>
      </c>
    </row>
    <row r="83" spans="2:4" x14ac:dyDescent="0.25">
      <c r="B83" t="s">
        <v>116</v>
      </c>
      <c r="C83">
        <v>900</v>
      </c>
      <c r="D83">
        <v>900</v>
      </c>
    </row>
    <row r="84" spans="2:4" x14ac:dyDescent="0.25">
      <c r="B84" t="s">
        <v>117</v>
      </c>
      <c r="C84">
        <v>900</v>
      </c>
      <c r="D84">
        <v>900</v>
      </c>
    </row>
    <row r="85" spans="2:4" x14ac:dyDescent="0.25">
      <c r="B85" t="s">
        <v>118</v>
      </c>
      <c r="C85">
        <v>900</v>
      </c>
      <c r="D85">
        <v>200</v>
      </c>
    </row>
    <row r="86" spans="2:4" x14ac:dyDescent="0.25">
      <c r="B86" t="s">
        <v>119</v>
      </c>
      <c r="C86">
        <v>200</v>
      </c>
      <c r="D86">
        <v>200</v>
      </c>
    </row>
    <row r="87" spans="2:4" x14ac:dyDescent="0.25">
      <c r="B87" t="s">
        <v>120</v>
      </c>
      <c r="C87">
        <v>200</v>
      </c>
      <c r="D87">
        <v>200</v>
      </c>
    </row>
    <row r="88" spans="2:4" x14ac:dyDescent="0.25">
      <c r="B88" t="s">
        <v>121</v>
      </c>
      <c r="C88">
        <v>200</v>
      </c>
      <c r="D88">
        <v>200</v>
      </c>
    </row>
    <row r="89" spans="2:4" x14ac:dyDescent="0.25">
      <c r="B89" t="s">
        <v>122</v>
      </c>
      <c r="C89">
        <v>200</v>
      </c>
      <c r="D89">
        <v>200</v>
      </c>
    </row>
    <row r="90" spans="2:4" x14ac:dyDescent="0.25">
      <c r="B90" t="s">
        <v>123</v>
      </c>
      <c r="C90">
        <v>200</v>
      </c>
      <c r="D90">
        <v>200</v>
      </c>
    </row>
    <row r="91" spans="2:4" x14ac:dyDescent="0.25">
      <c r="B91" t="s">
        <v>124</v>
      </c>
      <c r="C91">
        <v>200</v>
      </c>
      <c r="D91">
        <v>200</v>
      </c>
    </row>
    <row r="92" spans="2:4" x14ac:dyDescent="0.25">
      <c r="B92" t="s">
        <v>125</v>
      </c>
      <c r="C92">
        <v>200</v>
      </c>
      <c r="D92">
        <v>200</v>
      </c>
    </row>
    <row r="93" spans="2:4" x14ac:dyDescent="0.25">
      <c r="B93" t="s">
        <v>126</v>
      </c>
      <c r="C93">
        <v>900</v>
      </c>
      <c r="D93">
        <v>900</v>
      </c>
    </row>
    <row r="94" spans="2:4" x14ac:dyDescent="0.25">
      <c r="B94" t="s">
        <v>127</v>
      </c>
      <c r="C94">
        <v>900</v>
      </c>
      <c r="D94">
        <v>900</v>
      </c>
    </row>
    <row r="95" spans="2:4" x14ac:dyDescent="0.25">
      <c r="B95" t="s">
        <v>128</v>
      </c>
      <c r="C95">
        <v>200</v>
      </c>
      <c r="D95">
        <v>900</v>
      </c>
    </row>
    <row r="96" spans="2:4" x14ac:dyDescent="0.25">
      <c r="B96" t="s">
        <v>129</v>
      </c>
      <c r="C96">
        <v>900</v>
      </c>
      <c r="D96">
        <v>900</v>
      </c>
    </row>
    <row r="97" spans="2:4" x14ac:dyDescent="0.25">
      <c r="B97" t="s">
        <v>130</v>
      </c>
      <c r="C97">
        <v>200</v>
      </c>
      <c r="D97">
        <v>200</v>
      </c>
    </row>
    <row r="98" spans="2:4" x14ac:dyDescent="0.25">
      <c r="B98" t="s">
        <v>131</v>
      </c>
      <c r="C98">
        <v>200</v>
      </c>
      <c r="D98">
        <v>200</v>
      </c>
    </row>
    <row r="99" spans="2:4" x14ac:dyDescent="0.25">
      <c r="B99" t="s">
        <v>132</v>
      </c>
      <c r="C99">
        <v>200</v>
      </c>
      <c r="D99">
        <v>200</v>
      </c>
    </row>
    <row r="100" spans="2:4" x14ac:dyDescent="0.25">
      <c r="B100" t="s">
        <v>133</v>
      </c>
      <c r="C100">
        <v>200</v>
      </c>
      <c r="D100">
        <v>200</v>
      </c>
    </row>
    <row r="101" spans="2:4" x14ac:dyDescent="0.25">
      <c r="B101" t="s">
        <v>134</v>
      </c>
      <c r="C101">
        <v>200</v>
      </c>
      <c r="D101">
        <v>200</v>
      </c>
    </row>
    <row r="102" spans="2:4" x14ac:dyDescent="0.25">
      <c r="B102" t="s">
        <v>135</v>
      </c>
      <c r="C102">
        <v>200</v>
      </c>
      <c r="D102">
        <v>200</v>
      </c>
    </row>
    <row r="103" spans="2:4" x14ac:dyDescent="0.25">
      <c r="B103" t="s">
        <v>136</v>
      </c>
      <c r="C103">
        <v>200</v>
      </c>
      <c r="D103">
        <v>200</v>
      </c>
    </row>
    <row r="104" spans="2:4" x14ac:dyDescent="0.25">
      <c r="B104" t="s">
        <v>137</v>
      </c>
      <c r="C104">
        <v>900</v>
      </c>
      <c r="D104">
        <v>900</v>
      </c>
    </row>
    <row r="105" spans="2:4" x14ac:dyDescent="0.25">
      <c r="B105" t="s">
        <v>138</v>
      </c>
      <c r="C105">
        <v>900</v>
      </c>
      <c r="D105">
        <v>900</v>
      </c>
    </row>
    <row r="106" spans="2:4" x14ac:dyDescent="0.25">
      <c r="B106" t="s">
        <v>139</v>
      </c>
      <c r="C106">
        <v>900</v>
      </c>
      <c r="D106">
        <v>900</v>
      </c>
    </row>
    <row r="107" spans="2:4" x14ac:dyDescent="0.25">
      <c r="B107" t="s">
        <v>140</v>
      </c>
      <c r="C107">
        <v>900</v>
      </c>
      <c r="D107">
        <v>900</v>
      </c>
    </row>
    <row r="108" spans="2:4" x14ac:dyDescent="0.25">
      <c r="B108" t="s">
        <v>141</v>
      </c>
      <c r="C108">
        <v>900</v>
      </c>
      <c r="D108">
        <v>900</v>
      </c>
    </row>
    <row r="109" spans="2:4" x14ac:dyDescent="0.25">
      <c r="B109" t="s">
        <v>142</v>
      </c>
      <c r="C109">
        <v>900</v>
      </c>
      <c r="D109">
        <v>200</v>
      </c>
    </row>
    <row r="110" spans="2:4" x14ac:dyDescent="0.25">
      <c r="B110" t="s">
        <v>143</v>
      </c>
      <c r="C110">
        <v>200</v>
      </c>
      <c r="D110">
        <v>200</v>
      </c>
    </row>
    <row r="111" spans="2:4" x14ac:dyDescent="0.25">
      <c r="B111" t="s">
        <v>144</v>
      </c>
      <c r="C111">
        <v>200</v>
      </c>
      <c r="D111">
        <v>200</v>
      </c>
    </row>
    <row r="112" spans="2:4" x14ac:dyDescent="0.25">
      <c r="B112" t="s">
        <v>145</v>
      </c>
      <c r="C112">
        <v>200</v>
      </c>
      <c r="D112">
        <v>200</v>
      </c>
    </row>
    <row r="113" spans="2:4" x14ac:dyDescent="0.25">
      <c r="B113" t="s">
        <v>146</v>
      </c>
      <c r="C113">
        <v>200</v>
      </c>
      <c r="D113">
        <v>200</v>
      </c>
    </row>
    <row r="114" spans="2:4" x14ac:dyDescent="0.25">
      <c r="B114" t="s">
        <v>147</v>
      </c>
      <c r="C114">
        <v>200</v>
      </c>
      <c r="D114">
        <v>200</v>
      </c>
    </row>
    <row r="115" spans="2:4" x14ac:dyDescent="0.25">
      <c r="B115" t="s">
        <v>148</v>
      </c>
      <c r="C115">
        <v>200</v>
      </c>
      <c r="D115">
        <v>200</v>
      </c>
    </row>
    <row r="116" spans="2:4" x14ac:dyDescent="0.25">
      <c r="B116" t="s">
        <v>149</v>
      </c>
      <c r="C116">
        <v>200</v>
      </c>
      <c r="D116">
        <v>200</v>
      </c>
    </row>
    <row r="117" spans="2:4" x14ac:dyDescent="0.25">
      <c r="B117" t="s">
        <v>150</v>
      </c>
      <c r="C117">
        <v>900</v>
      </c>
      <c r="D117">
        <v>900</v>
      </c>
    </row>
    <row r="118" spans="2:4" x14ac:dyDescent="0.25">
      <c r="B118" t="s">
        <v>151</v>
      </c>
      <c r="C118">
        <v>900</v>
      </c>
      <c r="D118">
        <v>900</v>
      </c>
    </row>
    <row r="119" spans="2:4" x14ac:dyDescent="0.25">
      <c r="B119" t="s">
        <v>152</v>
      </c>
      <c r="C119">
        <v>200</v>
      </c>
      <c r="D119">
        <v>200</v>
      </c>
    </row>
    <row r="120" spans="2:4" x14ac:dyDescent="0.25">
      <c r="B120" t="s">
        <v>153</v>
      </c>
      <c r="C120">
        <v>200</v>
      </c>
      <c r="D120">
        <v>200</v>
      </c>
    </row>
    <row r="121" spans="2:4" x14ac:dyDescent="0.25">
      <c r="B121" t="s">
        <v>154</v>
      </c>
      <c r="C121">
        <v>900</v>
      </c>
      <c r="D121">
        <v>200</v>
      </c>
    </row>
    <row r="122" spans="2:4" x14ac:dyDescent="0.25">
      <c r="B122" t="s">
        <v>155</v>
      </c>
      <c r="C122">
        <v>200</v>
      </c>
      <c r="D122">
        <v>200</v>
      </c>
    </row>
    <row r="123" spans="2:4" x14ac:dyDescent="0.25">
      <c r="B123" t="s">
        <v>156</v>
      </c>
      <c r="C123">
        <v>200</v>
      </c>
      <c r="D123">
        <v>200</v>
      </c>
    </row>
    <row r="124" spans="2:4" x14ac:dyDescent="0.25">
      <c r="B124" t="s">
        <v>157</v>
      </c>
      <c r="C124">
        <v>200</v>
      </c>
      <c r="D124">
        <v>200</v>
      </c>
    </row>
    <row r="125" spans="2:4" x14ac:dyDescent="0.25">
      <c r="B125" t="s">
        <v>158</v>
      </c>
      <c r="C125">
        <v>200</v>
      </c>
      <c r="D125">
        <v>200</v>
      </c>
    </row>
    <row r="126" spans="2:4" x14ac:dyDescent="0.25">
      <c r="B126" t="s">
        <v>159</v>
      </c>
      <c r="C126">
        <v>200</v>
      </c>
      <c r="D126">
        <v>200</v>
      </c>
    </row>
    <row r="127" spans="2:4" x14ac:dyDescent="0.25">
      <c r="B127" t="s">
        <v>160</v>
      </c>
      <c r="C127">
        <v>200</v>
      </c>
      <c r="D127">
        <v>200</v>
      </c>
    </row>
    <row r="128" spans="2:4" x14ac:dyDescent="0.25">
      <c r="B128" t="s">
        <v>161</v>
      </c>
      <c r="C128">
        <v>900</v>
      </c>
      <c r="D128">
        <v>900</v>
      </c>
    </row>
    <row r="129" spans="2:4" x14ac:dyDescent="0.25">
      <c r="B129" t="s">
        <v>162</v>
      </c>
      <c r="C129">
        <v>900</v>
      </c>
      <c r="D129">
        <v>900</v>
      </c>
    </row>
    <row r="130" spans="2:4" x14ac:dyDescent="0.25">
      <c r="B130" t="s">
        <v>163</v>
      </c>
      <c r="C130">
        <v>900</v>
      </c>
      <c r="D130">
        <v>200</v>
      </c>
    </row>
    <row r="131" spans="2:4" x14ac:dyDescent="0.25">
      <c r="B131" t="s">
        <v>164</v>
      </c>
      <c r="C131">
        <v>200</v>
      </c>
      <c r="D131">
        <v>200</v>
      </c>
    </row>
    <row r="132" spans="2:4" x14ac:dyDescent="0.25">
      <c r="B132" t="s">
        <v>165</v>
      </c>
      <c r="C132">
        <v>900</v>
      </c>
      <c r="D132">
        <v>900</v>
      </c>
    </row>
    <row r="133" spans="2:4" x14ac:dyDescent="0.25">
      <c r="B133" t="s">
        <v>166</v>
      </c>
      <c r="C133">
        <v>900</v>
      </c>
      <c r="D133">
        <v>900</v>
      </c>
    </row>
    <row r="134" spans="2:4" x14ac:dyDescent="0.25">
      <c r="B134" t="s">
        <v>167</v>
      </c>
      <c r="C134">
        <v>200</v>
      </c>
      <c r="D134">
        <v>200</v>
      </c>
    </row>
    <row r="135" spans="2:4" x14ac:dyDescent="0.25">
      <c r="B135" t="s">
        <v>168</v>
      </c>
      <c r="C135">
        <v>200</v>
      </c>
      <c r="D135">
        <v>200</v>
      </c>
    </row>
    <row r="136" spans="2:4" x14ac:dyDescent="0.25">
      <c r="B136" t="s">
        <v>169</v>
      </c>
      <c r="C136">
        <v>200</v>
      </c>
      <c r="D136">
        <v>200</v>
      </c>
    </row>
    <row r="137" spans="2:4" x14ac:dyDescent="0.25">
      <c r="B137" t="s">
        <v>170</v>
      </c>
      <c r="C137">
        <v>200</v>
      </c>
      <c r="D137">
        <v>200</v>
      </c>
    </row>
    <row r="138" spans="2:4" x14ac:dyDescent="0.25">
      <c r="B138" t="s">
        <v>171</v>
      </c>
      <c r="C138">
        <v>200</v>
      </c>
      <c r="D138">
        <v>200</v>
      </c>
    </row>
    <row r="139" spans="2:4" x14ac:dyDescent="0.25">
      <c r="B139" t="s">
        <v>172</v>
      </c>
      <c r="C139">
        <v>200</v>
      </c>
      <c r="D139">
        <v>200</v>
      </c>
    </row>
    <row r="140" spans="2:4" x14ac:dyDescent="0.25">
      <c r="B140" t="s">
        <v>173</v>
      </c>
      <c r="C140">
        <v>200</v>
      </c>
      <c r="D140">
        <v>200</v>
      </c>
    </row>
    <row r="141" spans="2:4" x14ac:dyDescent="0.25">
      <c r="B141" t="s">
        <v>174</v>
      </c>
      <c r="C141">
        <v>900</v>
      </c>
      <c r="D141">
        <v>900</v>
      </c>
    </row>
    <row r="142" spans="2:4" x14ac:dyDescent="0.25">
      <c r="B142" t="s">
        <v>175</v>
      </c>
      <c r="C142">
        <v>900</v>
      </c>
      <c r="D142">
        <v>900</v>
      </c>
    </row>
    <row r="143" spans="2:4" x14ac:dyDescent="0.25">
      <c r="B143" t="s">
        <v>176</v>
      </c>
      <c r="C143">
        <v>200</v>
      </c>
      <c r="D143">
        <v>900</v>
      </c>
    </row>
    <row r="144" spans="2:4" x14ac:dyDescent="0.25">
      <c r="B144" t="s">
        <v>177</v>
      </c>
      <c r="C144">
        <v>900</v>
      </c>
      <c r="D144">
        <v>200</v>
      </c>
    </row>
    <row r="145" spans="2:4" x14ac:dyDescent="0.25">
      <c r="B145" t="s">
        <v>178</v>
      </c>
      <c r="C145">
        <v>900</v>
      </c>
      <c r="D145">
        <v>200</v>
      </c>
    </row>
    <row r="146" spans="2:4" x14ac:dyDescent="0.25">
      <c r="B146" t="s">
        <v>179</v>
      </c>
      <c r="C146">
        <v>200</v>
      </c>
      <c r="D146">
        <v>200</v>
      </c>
    </row>
    <row r="147" spans="2:4" x14ac:dyDescent="0.25">
      <c r="B147" t="s">
        <v>180</v>
      </c>
      <c r="C147">
        <v>200</v>
      </c>
      <c r="D147">
        <v>200</v>
      </c>
    </row>
    <row r="148" spans="2:4" x14ac:dyDescent="0.25">
      <c r="B148" t="s">
        <v>181</v>
      </c>
      <c r="C148">
        <v>200</v>
      </c>
      <c r="D148">
        <v>200</v>
      </c>
    </row>
    <row r="149" spans="2:4" x14ac:dyDescent="0.25">
      <c r="B149" t="s">
        <v>182</v>
      </c>
      <c r="C149">
        <v>200</v>
      </c>
      <c r="D149">
        <v>200</v>
      </c>
    </row>
    <row r="150" spans="2:4" x14ac:dyDescent="0.25">
      <c r="B150" t="s">
        <v>183</v>
      </c>
      <c r="C150">
        <v>200</v>
      </c>
      <c r="D150">
        <v>200</v>
      </c>
    </row>
    <row r="151" spans="2:4" x14ac:dyDescent="0.25">
      <c r="B151" t="s">
        <v>184</v>
      </c>
      <c r="C151">
        <v>200</v>
      </c>
      <c r="D151">
        <v>200</v>
      </c>
    </row>
    <row r="152" spans="2:4" x14ac:dyDescent="0.25">
      <c r="B152" t="s">
        <v>185</v>
      </c>
      <c r="C152">
        <v>900</v>
      </c>
      <c r="D152">
        <v>900</v>
      </c>
    </row>
    <row r="153" spans="2:4" x14ac:dyDescent="0.25">
      <c r="B153" t="s">
        <v>186</v>
      </c>
      <c r="C153">
        <v>900</v>
      </c>
      <c r="D153">
        <v>900</v>
      </c>
    </row>
    <row r="154" spans="2:4" x14ac:dyDescent="0.25">
      <c r="B154" t="s">
        <v>187</v>
      </c>
      <c r="C154">
        <v>200</v>
      </c>
      <c r="D154">
        <v>900</v>
      </c>
    </row>
    <row r="155" spans="2:4" x14ac:dyDescent="0.25">
      <c r="B155" t="s">
        <v>188</v>
      </c>
      <c r="C155">
        <v>200</v>
      </c>
      <c r="D155">
        <v>200</v>
      </c>
    </row>
    <row r="156" spans="2:4" x14ac:dyDescent="0.25">
      <c r="B156" t="s">
        <v>189</v>
      </c>
      <c r="C156">
        <v>200</v>
      </c>
      <c r="D156">
        <v>200</v>
      </c>
    </row>
    <row r="157" spans="2:4" x14ac:dyDescent="0.25">
      <c r="B157" t="s">
        <v>190</v>
      </c>
      <c r="C157">
        <v>200</v>
      </c>
      <c r="D157">
        <v>200</v>
      </c>
    </row>
    <row r="158" spans="2:4" x14ac:dyDescent="0.25">
      <c r="B158" t="s">
        <v>191</v>
      </c>
      <c r="C158">
        <v>200</v>
      </c>
      <c r="D158">
        <v>200</v>
      </c>
    </row>
    <row r="159" spans="2:4" x14ac:dyDescent="0.25">
      <c r="B159" t="s">
        <v>192</v>
      </c>
      <c r="C159">
        <v>200</v>
      </c>
      <c r="D159">
        <v>200</v>
      </c>
    </row>
    <row r="160" spans="2:4" x14ac:dyDescent="0.25">
      <c r="B160" t="s">
        <v>193</v>
      </c>
      <c r="C160">
        <v>200</v>
      </c>
      <c r="D160">
        <v>200</v>
      </c>
    </row>
    <row r="161" spans="2:4" x14ac:dyDescent="0.25">
      <c r="B161" t="s">
        <v>194</v>
      </c>
      <c r="C161">
        <v>200</v>
      </c>
      <c r="D161">
        <v>200</v>
      </c>
    </row>
    <row r="162" spans="2:4" x14ac:dyDescent="0.25">
      <c r="B162" t="s">
        <v>195</v>
      </c>
      <c r="C162">
        <v>200</v>
      </c>
      <c r="D162">
        <v>200</v>
      </c>
    </row>
    <row r="163" spans="2:4" x14ac:dyDescent="0.25">
      <c r="B163" t="s">
        <v>196</v>
      </c>
      <c r="C163">
        <v>900</v>
      </c>
      <c r="D163">
        <v>900</v>
      </c>
    </row>
    <row r="164" spans="2:4" x14ac:dyDescent="0.25">
      <c r="B164" t="s">
        <v>197</v>
      </c>
      <c r="C164">
        <v>200</v>
      </c>
      <c r="D164">
        <v>900</v>
      </c>
    </row>
    <row r="165" spans="2:4" x14ac:dyDescent="0.25">
      <c r="B165" t="s">
        <v>198</v>
      </c>
      <c r="C165">
        <v>900</v>
      </c>
      <c r="D165">
        <v>900</v>
      </c>
    </row>
    <row r="166" spans="2:4" x14ac:dyDescent="0.25">
      <c r="B166" t="s">
        <v>199</v>
      </c>
      <c r="C166">
        <v>200</v>
      </c>
      <c r="D166">
        <v>200</v>
      </c>
    </row>
    <row r="167" spans="2:4" x14ac:dyDescent="0.25">
      <c r="B167" t="s">
        <v>200</v>
      </c>
      <c r="C167">
        <v>900</v>
      </c>
      <c r="D167">
        <v>900</v>
      </c>
    </row>
    <row r="168" spans="2:4" x14ac:dyDescent="0.25">
      <c r="B168" t="s">
        <v>201</v>
      </c>
      <c r="C168">
        <v>900</v>
      </c>
      <c r="D168">
        <v>900</v>
      </c>
    </row>
    <row r="169" spans="2:4" x14ac:dyDescent="0.25">
      <c r="B169" t="s">
        <v>202</v>
      </c>
      <c r="C169">
        <v>900</v>
      </c>
      <c r="D169">
        <v>900</v>
      </c>
    </row>
    <row r="170" spans="2:4" x14ac:dyDescent="0.25">
      <c r="B170" t="s">
        <v>203</v>
      </c>
      <c r="C170">
        <v>200</v>
      </c>
      <c r="D170">
        <v>200</v>
      </c>
    </row>
    <row r="171" spans="2:4" x14ac:dyDescent="0.25">
      <c r="B171" t="s">
        <v>204</v>
      </c>
      <c r="C171">
        <v>200</v>
      </c>
      <c r="D171">
        <v>200</v>
      </c>
    </row>
    <row r="172" spans="2:4" x14ac:dyDescent="0.25">
      <c r="B172" t="s">
        <v>205</v>
      </c>
      <c r="C172">
        <v>200</v>
      </c>
      <c r="D172">
        <v>200</v>
      </c>
    </row>
    <row r="173" spans="2:4" x14ac:dyDescent="0.25">
      <c r="B173" t="s">
        <v>206</v>
      </c>
      <c r="C173">
        <v>200</v>
      </c>
      <c r="D173">
        <v>200</v>
      </c>
    </row>
    <row r="174" spans="2:4" x14ac:dyDescent="0.25">
      <c r="B174" t="s">
        <v>207</v>
      </c>
      <c r="C174">
        <v>200</v>
      </c>
      <c r="D174">
        <v>200</v>
      </c>
    </row>
    <row r="175" spans="2:4" x14ac:dyDescent="0.25">
      <c r="B175" t="s">
        <v>208</v>
      </c>
      <c r="C175">
        <v>200</v>
      </c>
      <c r="D175">
        <v>200</v>
      </c>
    </row>
    <row r="176" spans="2:4" x14ac:dyDescent="0.25">
      <c r="B176" t="s">
        <v>209</v>
      </c>
      <c r="C176">
        <v>200</v>
      </c>
      <c r="D176">
        <v>200</v>
      </c>
    </row>
    <row r="177" spans="2:4" x14ac:dyDescent="0.25">
      <c r="B177" t="s">
        <v>210</v>
      </c>
      <c r="C177">
        <v>900</v>
      </c>
      <c r="D177">
        <v>900</v>
      </c>
    </row>
    <row r="178" spans="2:4" x14ac:dyDescent="0.25">
      <c r="B178" t="s">
        <v>211</v>
      </c>
      <c r="C178">
        <v>900</v>
      </c>
      <c r="D178">
        <v>900</v>
      </c>
    </row>
    <row r="179" spans="2:4" x14ac:dyDescent="0.25">
      <c r="B179" t="s">
        <v>212</v>
      </c>
      <c r="C179">
        <v>900</v>
      </c>
      <c r="D179">
        <v>900</v>
      </c>
    </row>
    <row r="180" spans="2:4" x14ac:dyDescent="0.25">
      <c r="B180" t="s">
        <v>213</v>
      </c>
      <c r="C180">
        <v>900</v>
      </c>
      <c r="D180">
        <v>900</v>
      </c>
    </row>
    <row r="181" spans="2:4" x14ac:dyDescent="0.25">
      <c r="B181" t="s">
        <v>214</v>
      </c>
      <c r="C181">
        <v>900</v>
      </c>
      <c r="D181">
        <v>900</v>
      </c>
    </row>
    <row r="182" spans="2:4" x14ac:dyDescent="0.25">
      <c r="B182" t="s">
        <v>215</v>
      </c>
      <c r="C182">
        <v>900</v>
      </c>
      <c r="D182">
        <v>200</v>
      </c>
    </row>
    <row r="183" spans="2:4" x14ac:dyDescent="0.25">
      <c r="B183" t="s">
        <v>216</v>
      </c>
      <c r="C183">
        <v>200</v>
      </c>
      <c r="D183">
        <v>200</v>
      </c>
    </row>
    <row r="184" spans="2:4" x14ac:dyDescent="0.25">
      <c r="B184" t="s">
        <v>217</v>
      </c>
      <c r="C184">
        <v>200</v>
      </c>
      <c r="D184">
        <v>200</v>
      </c>
    </row>
    <row r="185" spans="2:4" x14ac:dyDescent="0.25">
      <c r="B185" t="s">
        <v>218</v>
      </c>
      <c r="C185">
        <v>200</v>
      </c>
      <c r="D185">
        <v>200</v>
      </c>
    </row>
    <row r="186" spans="2:4" x14ac:dyDescent="0.25">
      <c r="B186" t="s">
        <v>219</v>
      </c>
      <c r="C186">
        <v>200</v>
      </c>
      <c r="D186">
        <v>200</v>
      </c>
    </row>
    <row r="187" spans="2:4" x14ac:dyDescent="0.25">
      <c r="B187" t="s">
        <v>220</v>
      </c>
      <c r="C187">
        <v>200</v>
      </c>
      <c r="D187">
        <v>200</v>
      </c>
    </row>
    <row r="188" spans="2:4" x14ac:dyDescent="0.25">
      <c r="B188" t="s">
        <v>221</v>
      </c>
      <c r="C188">
        <v>200</v>
      </c>
      <c r="D188">
        <v>900</v>
      </c>
    </row>
    <row r="189" spans="2:4" x14ac:dyDescent="0.25">
      <c r="B189" t="s">
        <v>222</v>
      </c>
      <c r="C189">
        <v>900</v>
      </c>
      <c r="D189">
        <v>200</v>
      </c>
    </row>
    <row r="190" spans="2:4" x14ac:dyDescent="0.25">
      <c r="B190" t="s">
        <v>223</v>
      </c>
      <c r="C190">
        <v>900</v>
      </c>
      <c r="D190">
        <v>900</v>
      </c>
    </row>
    <row r="191" spans="2:4" x14ac:dyDescent="0.25">
      <c r="B191" t="s">
        <v>224</v>
      </c>
      <c r="C191">
        <v>900</v>
      </c>
      <c r="D191">
        <v>900</v>
      </c>
    </row>
    <row r="192" spans="2:4" x14ac:dyDescent="0.25">
      <c r="B192" t="s">
        <v>225</v>
      </c>
      <c r="C192">
        <v>900</v>
      </c>
      <c r="D192">
        <v>900</v>
      </c>
    </row>
    <row r="193" spans="2:4" x14ac:dyDescent="0.25">
      <c r="B193" t="s">
        <v>226</v>
      </c>
      <c r="C193">
        <v>900</v>
      </c>
      <c r="D193">
        <v>900</v>
      </c>
    </row>
    <row r="194" spans="2:4" x14ac:dyDescent="0.25">
      <c r="B194" t="s">
        <v>227</v>
      </c>
      <c r="C194">
        <v>200</v>
      </c>
      <c r="D194">
        <v>200</v>
      </c>
    </row>
    <row r="195" spans="2:4" x14ac:dyDescent="0.25">
      <c r="B195" t="s">
        <v>228</v>
      </c>
      <c r="C195">
        <v>200</v>
      </c>
      <c r="D195">
        <v>200</v>
      </c>
    </row>
    <row r="196" spans="2:4" x14ac:dyDescent="0.25">
      <c r="B196" t="s">
        <v>229</v>
      </c>
      <c r="C196">
        <v>200</v>
      </c>
      <c r="D196">
        <v>200</v>
      </c>
    </row>
    <row r="197" spans="2:4" x14ac:dyDescent="0.25">
      <c r="B197" t="s">
        <v>230</v>
      </c>
      <c r="C197">
        <v>200</v>
      </c>
      <c r="D197">
        <v>200</v>
      </c>
    </row>
    <row r="198" spans="2:4" x14ac:dyDescent="0.25">
      <c r="B198" t="s">
        <v>231</v>
      </c>
      <c r="C198">
        <v>200</v>
      </c>
      <c r="D198">
        <v>200</v>
      </c>
    </row>
    <row r="199" spans="2:4" x14ac:dyDescent="0.25">
      <c r="B199" t="s">
        <v>232</v>
      </c>
      <c r="C199">
        <v>900</v>
      </c>
      <c r="D199">
        <v>900</v>
      </c>
    </row>
    <row r="200" spans="2:4" x14ac:dyDescent="0.25">
      <c r="B200" t="s">
        <v>233</v>
      </c>
      <c r="C200">
        <v>900</v>
      </c>
      <c r="D200">
        <v>900</v>
      </c>
    </row>
    <row r="201" spans="2:4" x14ac:dyDescent="0.25">
      <c r="B201" t="s">
        <v>234</v>
      </c>
      <c r="C201">
        <v>900</v>
      </c>
      <c r="D201">
        <v>900</v>
      </c>
    </row>
    <row r="202" spans="2:4" x14ac:dyDescent="0.25">
      <c r="B202" t="s">
        <v>235</v>
      </c>
      <c r="C202">
        <v>900</v>
      </c>
      <c r="D202">
        <v>900</v>
      </c>
    </row>
    <row r="203" spans="2:4" x14ac:dyDescent="0.25">
      <c r="B203" t="s">
        <v>236</v>
      </c>
      <c r="C203">
        <v>900</v>
      </c>
      <c r="D203">
        <v>900</v>
      </c>
    </row>
    <row r="204" spans="2:4" x14ac:dyDescent="0.25">
      <c r="B204" t="s">
        <v>237</v>
      </c>
      <c r="C204">
        <v>900</v>
      </c>
      <c r="D204">
        <v>900</v>
      </c>
    </row>
    <row r="205" spans="2:4" x14ac:dyDescent="0.25">
      <c r="B205" t="s">
        <v>238</v>
      </c>
      <c r="C205">
        <v>900</v>
      </c>
      <c r="D205">
        <v>900</v>
      </c>
    </row>
    <row r="206" spans="2:4" x14ac:dyDescent="0.25">
      <c r="B206" t="s">
        <v>239</v>
      </c>
      <c r="C206">
        <v>900</v>
      </c>
      <c r="D206">
        <v>900</v>
      </c>
    </row>
    <row r="207" spans="2:4" x14ac:dyDescent="0.25">
      <c r="B207" t="s">
        <v>240</v>
      </c>
      <c r="C207">
        <v>200</v>
      </c>
      <c r="D207">
        <v>200</v>
      </c>
    </row>
    <row r="208" spans="2:4" x14ac:dyDescent="0.25">
      <c r="B208" t="s">
        <v>241</v>
      </c>
      <c r="C208">
        <v>200</v>
      </c>
      <c r="D208">
        <v>200</v>
      </c>
    </row>
    <row r="209" spans="2:4" x14ac:dyDescent="0.25">
      <c r="B209" t="s">
        <v>242</v>
      </c>
      <c r="C209">
        <v>200</v>
      </c>
      <c r="D209">
        <v>200</v>
      </c>
    </row>
    <row r="210" spans="2:4" x14ac:dyDescent="0.25">
      <c r="B210" t="s">
        <v>243</v>
      </c>
      <c r="C210">
        <v>200</v>
      </c>
      <c r="D210">
        <v>200</v>
      </c>
    </row>
    <row r="211" spans="2:4" x14ac:dyDescent="0.25">
      <c r="B211" t="s">
        <v>244</v>
      </c>
      <c r="C211">
        <v>200</v>
      </c>
      <c r="D211">
        <v>200</v>
      </c>
    </row>
    <row r="212" spans="2:4" x14ac:dyDescent="0.25">
      <c r="B212" t="s">
        <v>245</v>
      </c>
      <c r="C212">
        <v>200</v>
      </c>
      <c r="D212">
        <v>200</v>
      </c>
    </row>
    <row r="213" spans="2:4" x14ac:dyDescent="0.25">
      <c r="B213" t="s">
        <v>246</v>
      </c>
      <c r="C213">
        <v>900</v>
      </c>
      <c r="D213">
        <v>900</v>
      </c>
    </row>
    <row r="214" spans="2:4" x14ac:dyDescent="0.25">
      <c r="B214" t="s">
        <v>247</v>
      </c>
      <c r="C214">
        <v>900</v>
      </c>
      <c r="D214">
        <v>900</v>
      </c>
    </row>
    <row r="215" spans="2:4" x14ac:dyDescent="0.25">
      <c r="B215" t="s">
        <v>248</v>
      </c>
      <c r="C215">
        <v>200</v>
      </c>
      <c r="D215">
        <v>900</v>
      </c>
    </row>
    <row r="216" spans="2:4" x14ac:dyDescent="0.25">
      <c r="B216" t="s">
        <v>249</v>
      </c>
      <c r="C216">
        <v>200</v>
      </c>
      <c r="D216">
        <v>200</v>
      </c>
    </row>
    <row r="217" spans="2:4" x14ac:dyDescent="0.25">
      <c r="B217" t="s">
        <v>250</v>
      </c>
      <c r="C217">
        <v>200</v>
      </c>
      <c r="D217">
        <v>200</v>
      </c>
    </row>
    <row r="218" spans="2:4" x14ac:dyDescent="0.25">
      <c r="B218" t="s">
        <v>251</v>
      </c>
      <c r="C218">
        <v>200</v>
      </c>
      <c r="D218">
        <v>200</v>
      </c>
    </row>
    <row r="219" spans="2:4" x14ac:dyDescent="0.25">
      <c r="B219" t="s">
        <v>252</v>
      </c>
      <c r="C219">
        <v>200</v>
      </c>
      <c r="D219">
        <v>200</v>
      </c>
    </row>
    <row r="220" spans="2:4" x14ac:dyDescent="0.25">
      <c r="B220" t="s">
        <v>253</v>
      </c>
      <c r="C220">
        <v>200</v>
      </c>
      <c r="D220">
        <v>200</v>
      </c>
    </row>
    <row r="221" spans="2:4" x14ac:dyDescent="0.25">
      <c r="B221" t="s">
        <v>254</v>
      </c>
      <c r="C221">
        <v>200</v>
      </c>
      <c r="D221">
        <v>200</v>
      </c>
    </row>
    <row r="222" spans="2:4" x14ac:dyDescent="0.25">
      <c r="B222" t="s">
        <v>255</v>
      </c>
      <c r="C222">
        <v>200</v>
      </c>
      <c r="D222">
        <v>200</v>
      </c>
    </row>
    <row r="223" spans="2:4" x14ac:dyDescent="0.25">
      <c r="B223" t="s">
        <v>256</v>
      </c>
      <c r="C223">
        <v>200</v>
      </c>
      <c r="D223">
        <v>200</v>
      </c>
    </row>
    <row r="224" spans="2:4" x14ac:dyDescent="0.25">
      <c r="B224" t="s">
        <v>257</v>
      </c>
      <c r="C224">
        <v>200</v>
      </c>
      <c r="D224">
        <v>200</v>
      </c>
    </row>
    <row r="225" spans="2:4" x14ac:dyDescent="0.25">
      <c r="B225" t="s">
        <v>258</v>
      </c>
      <c r="C225">
        <v>900</v>
      </c>
      <c r="D225">
        <v>900</v>
      </c>
    </row>
    <row r="226" spans="2:4" x14ac:dyDescent="0.25">
      <c r="B226" t="s">
        <v>259</v>
      </c>
      <c r="C226">
        <v>900</v>
      </c>
      <c r="D226">
        <v>900</v>
      </c>
    </row>
    <row r="227" spans="2:4" x14ac:dyDescent="0.25">
      <c r="B227" t="s">
        <v>260</v>
      </c>
      <c r="C227">
        <v>900</v>
      </c>
      <c r="D227">
        <v>900</v>
      </c>
    </row>
    <row r="228" spans="2:4" x14ac:dyDescent="0.25">
      <c r="B228" t="s">
        <v>261</v>
      </c>
      <c r="C228">
        <v>900</v>
      </c>
      <c r="D228">
        <v>900</v>
      </c>
    </row>
    <row r="229" spans="2:4" x14ac:dyDescent="0.25">
      <c r="B229" t="s">
        <v>262</v>
      </c>
      <c r="C229">
        <v>900</v>
      </c>
      <c r="D229">
        <v>900</v>
      </c>
    </row>
    <row r="230" spans="2:4" x14ac:dyDescent="0.25">
      <c r="B230" t="s">
        <v>263</v>
      </c>
      <c r="C230">
        <v>200</v>
      </c>
      <c r="D230">
        <v>200</v>
      </c>
    </row>
    <row r="231" spans="2:4" x14ac:dyDescent="0.25">
      <c r="B231" t="s">
        <v>264</v>
      </c>
      <c r="C231">
        <v>200</v>
      </c>
      <c r="D231">
        <v>200</v>
      </c>
    </row>
    <row r="232" spans="2:4" x14ac:dyDescent="0.25">
      <c r="B232" t="s">
        <v>265</v>
      </c>
      <c r="C232">
        <v>200</v>
      </c>
      <c r="D232">
        <v>200</v>
      </c>
    </row>
    <row r="233" spans="2:4" x14ac:dyDescent="0.25">
      <c r="B233" t="s">
        <v>266</v>
      </c>
      <c r="C233">
        <v>200</v>
      </c>
      <c r="D233">
        <v>200</v>
      </c>
    </row>
    <row r="234" spans="2:4" x14ac:dyDescent="0.25">
      <c r="B234" t="s">
        <v>267</v>
      </c>
      <c r="C234">
        <v>200</v>
      </c>
      <c r="D234">
        <v>200</v>
      </c>
    </row>
    <row r="235" spans="2:4" x14ac:dyDescent="0.25">
      <c r="B235" t="s">
        <v>268</v>
      </c>
      <c r="C235">
        <v>200</v>
      </c>
      <c r="D235">
        <v>200</v>
      </c>
    </row>
    <row r="236" spans="2:4" x14ac:dyDescent="0.25">
      <c r="B236" t="s">
        <v>269</v>
      </c>
      <c r="C236">
        <v>900</v>
      </c>
      <c r="D236">
        <v>900</v>
      </c>
    </row>
    <row r="237" spans="2:4" x14ac:dyDescent="0.25">
      <c r="B237" t="s">
        <v>270</v>
      </c>
      <c r="C237">
        <v>900</v>
      </c>
      <c r="D237">
        <v>900</v>
      </c>
    </row>
    <row r="238" spans="2:4" x14ac:dyDescent="0.25">
      <c r="B238" t="s">
        <v>271</v>
      </c>
      <c r="C238">
        <v>900</v>
      </c>
      <c r="D238">
        <v>900</v>
      </c>
    </row>
    <row r="239" spans="2:4" x14ac:dyDescent="0.25">
      <c r="B239" t="s">
        <v>272</v>
      </c>
      <c r="C239">
        <v>900</v>
      </c>
      <c r="D239">
        <v>900</v>
      </c>
    </row>
    <row r="240" spans="2:4" x14ac:dyDescent="0.25">
      <c r="B240" t="s">
        <v>273</v>
      </c>
      <c r="C240">
        <v>900</v>
      </c>
      <c r="D240">
        <v>900</v>
      </c>
    </row>
    <row r="241" spans="2:4" x14ac:dyDescent="0.25">
      <c r="B241" t="s">
        <v>274</v>
      </c>
      <c r="C241">
        <v>900</v>
      </c>
      <c r="D241">
        <v>900</v>
      </c>
    </row>
    <row r="242" spans="2:4" x14ac:dyDescent="0.25">
      <c r="B242" t="s">
        <v>275</v>
      </c>
      <c r="C242">
        <v>900</v>
      </c>
      <c r="D242">
        <v>200</v>
      </c>
    </row>
    <row r="243" spans="2:4" x14ac:dyDescent="0.25">
      <c r="B243" t="s">
        <v>276</v>
      </c>
      <c r="C243">
        <v>200</v>
      </c>
      <c r="D243">
        <v>200</v>
      </c>
    </row>
    <row r="244" spans="2:4" x14ac:dyDescent="0.25">
      <c r="B244" t="s">
        <v>277</v>
      </c>
      <c r="C244">
        <v>200</v>
      </c>
      <c r="D244">
        <v>200</v>
      </c>
    </row>
    <row r="245" spans="2:4" x14ac:dyDescent="0.25">
      <c r="B245" t="s">
        <v>278</v>
      </c>
      <c r="C245">
        <v>200</v>
      </c>
      <c r="D245">
        <v>200</v>
      </c>
    </row>
    <row r="246" spans="2:4" x14ac:dyDescent="0.25">
      <c r="B246" t="s">
        <v>279</v>
      </c>
      <c r="C246">
        <v>200</v>
      </c>
      <c r="D246">
        <v>200</v>
      </c>
    </row>
    <row r="247" spans="2:4" x14ac:dyDescent="0.25">
      <c r="B247" t="s">
        <v>280</v>
      </c>
      <c r="C247">
        <v>200</v>
      </c>
      <c r="D247">
        <v>200</v>
      </c>
    </row>
    <row r="248" spans="2:4" x14ac:dyDescent="0.25">
      <c r="B248" t="s">
        <v>281</v>
      </c>
      <c r="C248">
        <v>900</v>
      </c>
      <c r="D248">
        <v>900</v>
      </c>
    </row>
    <row r="249" spans="2:4" x14ac:dyDescent="0.25">
      <c r="B249" t="s">
        <v>282</v>
      </c>
      <c r="C249">
        <v>900</v>
      </c>
      <c r="D249">
        <v>900</v>
      </c>
    </row>
    <row r="250" spans="2:4" x14ac:dyDescent="0.25">
      <c r="B250" t="s">
        <v>283</v>
      </c>
      <c r="C250">
        <v>900</v>
      </c>
      <c r="D250">
        <v>900</v>
      </c>
    </row>
    <row r="251" spans="2:4" x14ac:dyDescent="0.25">
      <c r="B251" t="s">
        <v>284</v>
      </c>
      <c r="C251">
        <v>900</v>
      </c>
      <c r="D251">
        <v>900</v>
      </c>
    </row>
    <row r="252" spans="2:4" x14ac:dyDescent="0.25">
      <c r="B252" t="s">
        <v>285</v>
      </c>
      <c r="C252">
        <v>900</v>
      </c>
      <c r="D252">
        <v>900</v>
      </c>
    </row>
    <row r="253" spans="2:4" x14ac:dyDescent="0.25">
      <c r="B253" t="s">
        <v>286</v>
      </c>
      <c r="C253">
        <v>900</v>
      </c>
      <c r="D253">
        <v>900</v>
      </c>
    </row>
    <row r="254" spans="2:4" x14ac:dyDescent="0.25">
      <c r="B254" t="s">
        <v>287</v>
      </c>
      <c r="C254">
        <v>900</v>
      </c>
      <c r="D254">
        <v>900</v>
      </c>
    </row>
    <row r="255" spans="2:4" x14ac:dyDescent="0.25">
      <c r="B255" t="s">
        <v>288</v>
      </c>
      <c r="C255">
        <v>200</v>
      </c>
      <c r="D255">
        <v>200</v>
      </c>
    </row>
    <row r="256" spans="2:4" x14ac:dyDescent="0.25">
      <c r="B256" t="s">
        <v>289</v>
      </c>
      <c r="C256">
        <v>200</v>
      </c>
      <c r="D256">
        <v>200</v>
      </c>
    </row>
    <row r="257" spans="2:4" x14ac:dyDescent="0.25">
      <c r="B257" t="s">
        <v>290</v>
      </c>
      <c r="C257">
        <v>200</v>
      </c>
      <c r="D257">
        <v>200</v>
      </c>
    </row>
    <row r="258" spans="2:4" x14ac:dyDescent="0.25">
      <c r="B258" t="s">
        <v>291</v>
      </c>
      <c r="C258">
        <v>200</v>
      </c>
      <c r="D258">
        <v>200</v>
      </c>
    </row>
    <row r="259" spans="2:4" x14ac:dyDescent="0.25">
      <c r="B259" t="s">
        <v>292</v>
      </c>
      <c r="C259">
        <v>200</v>
      </c>
      <c r="D259">
        <v>200</v>
      </c>
    </row>
    <row r="260" spans="2:4" x14ac:dyDescent="0.25">
      <c r="B260" t="s">
        <v>293</v>
      </c>
      <c r="C260">
        <v>900</v>
      </c>
      <c r="D260">
        <v>900</v>
      </c>
    </row>
    <row r="261" spans="2:4" x14ac:dyDescent="0.25">
      <c r="B261" t="s">
        <v>294</v>
      </c>
      <c r="C261">
        <v>900</v>
      </c>
      <c r="D261">
        <v>900</v>
      </c>
    </row>
    <row r="262" spans="2:4" x14ac:dyDescent="0.25">
      <c r="B262" t="s">
        <v>295</v>
      </c>
      <c r="C262">
        <v>900</v>
      </c>
      <c r="D262">
        <v>900</v>
      </c>
    </row>
    <row r="263" spans="2:4" x14ac:dyDescent="0.25">
      <c r="B263" t="s">
        <v>296</v>
      </c>
      <c r="C263">
        <v>900</v>
      </c>
      <c r="D263">
        <v>900</v>
      </c>
    </row>
    <row r="264" spans="2:4" x14ac:dyDescent="0.25">
      <c r="B264" t="s">
        <v>297</v>
      </c>
      <c r="C264">
        <v>900</v>
      </c>
      <c r="D264">
        <v>900</v>
      </c>
    </row>
    <row r="265" spans="2:4" x14ac:dyDescent="0.25">
      <c r="B265" t="s">
        <v>298</v>
      </c>
      <c r="C265">
        <v>900</v>
      </c>
      <c r="D265">
        <v>900</v>
      </c>
    </row>
    <row r="266" spans="2:4" x14ac:dyDescent="0.25">
      <c r="B266" t="s">
        <v>299</v>
      </c>
      <c r="C266">
        <v>200</v>
      </c>
      <c r="D266">
        <v>200</v>
      </c>
    </row>
    <row r="267" spans="2:4" x14ac:dyDescent="0.25">
      <c r="B267" t="s">
        <v>300</v>
      </c>
      <c r="C267">
        <v>200</v>
      </c>
      <c r="D267">
        <v>200</v>
      </c>
    </row>
    <row r="268" spans="2:4" x14ac:dyDescent="0.25">
      <c r="B268" t="s">
        <v>301</v>
      </c>
      <c r="C268">
        <v>200</v>
      </c>
      <c r="D268">
        <v>200</v>
      </c>
    </row>
    <row r="269" spans="2:4" x14ac:dyDescent="0.25">
      <c r="B269" t="s">
        <v>302</v>
      </c>
      <c r="C269">
        <v>200</v>
      </c>
      <c r="D269">
        <v>200</v>
      </c>
    </row>
    <row r="270" spans="2:4" x14ac:dyDescent="0.25">
      <c r="B270" t="s">
        <v>303</v>
      </c>
      <c r="C270">
        <v>200</v>
      </c>
      <c r="D270">
        <v>200</v>
      </c>
    </row>
    <row r="271" spans="2:4" x14ac:dyDescent="0.25">
      <c r="B271" t="s">
        <v>304</v>
      </c>
      <c r="C271">
        <v>200</v>
      </c>
      <c r="D271">
        <v>200</v>
      </c>
    </row>
    <row r="272" spans="2:4" x14ac:dyDescent="0.25">
      <c r="B272" t="s">
        <v>305</v>
      </c>
      <c r="C272">
        <v>200</v>
      </c>
      <c r="D272">
        <v>200</v>
      </c>
    </row>
    <row r="273" spans="2:4" x14ac:dyDescent="0.25">
      <c r="B273" t="s">
        <v>306</v>
      </c>
      <c r="C273">
        <v>900</v>
      </c>
      <c r="D273">
        <v>900</v>
      </c>
    </row>
    <row r="274" spans="2:4" x14ac:dyDescent="0.25">
      <c r="B274" t="s">
        <v>307</v>
      </c>
      <c r="C274">
        <v>900</v>
      </c>
      <c r="D274">
        <v>900</v>
      </c>
    </row>
    <row r="275" spans="2:4" x14ac:dyDescent="0.25">
      <c r="B275" t="s">
        <v>308</v>
      </c>
      <c r="C275">
        <v>900</v>
      </c>
      <c r="D275">
        <v>900</v>
      </c>
    </row>
    <row r="276" spans="2:4" x14ac:dyDescent="0.25">
      <c r="B276" t="s">
        <v>309</v>
      </c>
      <c r="C276">
        <v>900</v>
      </c>
      <c r="D276">
        <v>900</v>
      </c>
    </row>
    <row r="277" spans="2:4" x14ac:dyDescent="0.25">
      <c r="B277" t="s">
        <v>310</v>
      </c>
      <c r="C277">
        <v>900</v>
      </c>
      <c r="D277">
        <v>900</v>
      </c>
    </row>
    <row r="278" spans="2:4" x14ac:dyDescent="0.25">
      <c r="B278" t="s">
        <v>311</v>
      </c>
      <c r="C278">
        <v>200</v>
      </c>
      <c r="D278">
        <v>200</v>
      </c>
    </row>
    <row r="279" spans="2:4" x14ac:dyDescent="0.25">
      <c r="B279" t="s">
        <v>312</v>
      </c>
      <c r="C279">
        <v>200</v>
      </c>
      <c r="D279">
        <v>200</v>
      </c>
    </row>
    <row r="280" spans="2:4" x14ac:dyDescent="0.25">
      <c r="B280" t="s">
        <v>313</v>
      </c>
      <c r="C280">
        <v>200</v>
      </c>
      <c r="D280">
        <v>200</v>
      </c>
    </row>
    <row r="281" spans="2:4" x14ac:dyDescent="0.25">
      <c r="B281" t="s">
        <v>314</v>
      </c>
      <c r="C281">
        <v>200</v>
      </c>
      <c r="D281">
        <v>200</v>
      </c>
    </row>
    <row r="282" spans="2:4" x14ac:dyDescent="0.25">
      <c r="B282" t="s">
        <v>315</v>
      </c>
      <c r="C282">
        <v>200</v>
      </c>
      <c r="D282">
        <v>200</v>
      </c>
    </row>
    <row r="283" spans="2:4" x14ac:dyDescent="0.25">
      <c r="B283" t="s">
        <v>316</v>
      </c>
      <c r="C283">
        <v>200</v>
      </c>
      <c r="D283">
        <v>200</v>
      </c>
    </row>
    <row r="284" spans="2:4" x14ac:dyDescent="0.25">
      <c r="B284" t="s">
        <v>317</v>
      </c>
      <c r="C284">
        <v>900</v>
      </c>
      <c r="D284">
        <v>900</v>
      </c>
    </row>
    <row r="285" spans="2:4" x14ac:dyDescent="0.25">
      <c r="B285" t="s">
        <v>318</v>
      </c>
      <c r="C285">
        <v>900</v>
      </c>
      <c r="D285">
        <v>900</v>
      </c>
    </row>
    <row r="286" spans="2:4" x14ac:dyDescent="0.25">
      <c r="B286" t="s">
        <v>319</v>
      </c>
      <c r="C286">
        <v>900</v>
      </c>
      <c r="D286">
        <v>900</v>
      </c>
    </row>
    <row r="287" spans="2:4" x14ac:dyDescent="0.25">
      <c r="B287" t="s">
        <v>320</v>
      </c>
      <c r="C287">
        <v>900</v>
      </c>
      <c r="D287">
        <v>900</v>
      </c>
    </row>
    <row r="288" spans="2:4" x14ac:dyDescent="0.25">
      <c r="B288" t="s">
        <v>321</v>
      </c>
      <c r="C288">
        <v>900</v>
      </c>
      <c r="D288">
        <v>900</v>
      </c>
    </row>
    <row r="289" spans="2:4" x14ac:dyDescent="0.25">
      <c r="B289" t="s">
        <v>322</v>
      </c>
      <c r="C289">
        <v>900</v>
      </c>
      <c r="D289">
        <v>900</v>
      </c>
    </row>
    <row r="290" spans="2:4" x14ac:dyDescent="0.25">
      <c r="B290" t="s">
        <v>323</v>
      </c>
      <c r="C290">
        <v>200</v>
      </c>
      <c r="D290">
        <v>200</v>
      </c>
    </row>
    <row r="291" spans="2:4" x14ac:dyDescent="0.25">
      <c r="B291" t="s">
        <v>324</v>
      </c>
      <c r="C291">
        <v>200</v>
      </c>
      <c r="D291">
        <v>200</v>
      </c>
    </row>
    <row r="292" spans="2:4" x14ac:dyDescent="0.25">
      <c r="B292" t="s">
        <v>325</v>
      </c>
      <c r="C292">
        <v>200</v>
      </c>
      <c r="D292">
        <v>200</v>
      </c>
    </row>
    <row r="293" spans="2:4" x14ac:dyDescent="0.25">
      <c r="B293" t="s">
        <v>326</v>
      </c>
      <c r="C293">
        <v>200</v>
      </c>
      <c r="D293">
        <v>200</v>
      </c>
    </row>
    <row r="294" spans="2:4" x14ac:dyDescent="0.25">
      <c r="B294" t="s">
        <v>327</v>
      </c>
      <c r="C294">
        <v>200</v>
      </c>
      <c r="D294">
        <v>200</v>
      </c>
    </row>
    <row r="295" spans="2:4" x14ac:dyDescent="0.25">
      <c r="B295" t="s">
        <v>328</v>
      </c>
      <c r="C295">
        <v>900</v>
      </c>
      <c r="D295">
        <v>900</v>
      </c>
    </row>
    <row r="296" spans="2:4" x14ac:dyDescent="0.25">
      <c r="B296" t="s">
        <v>329</v>
      </c>
      <c r="C296">
        <v>900</v>
      </c>
      <c r="D296">
        <v>900</v>
      </c>
    </row>
    <row r="297" spans="2:4" x14ac:dyDescent="0.25">
      <c r="B297" t="s">
        <v>330</v>
      </c>
      <c r="C297">
        <v>900</v>
      </c>
      <c r="D297">
        <v>900</v>
      </c>
    </row>
    <row r="298" spans="2:4" x14ac:dyDescent="0.25">
      <c r="B298" t="s">
        <v>331</v>
      </c>
      <c r="C298">
        <v>200</v>
      </c>
      <c r="D298">
        <v>900</v>
      </c>
    </row>
    <row r="299" spans="2:4" x14ac:dyDescent="0.25">
      <c r="B299" t="s">
        <v>332</v>
      </c>
      <c r="C299">
        <v>900</v>
      </c>
      <c r="D299">
        <v>900</v>
      </c>
    </row>
    <row r="300" spans="2:4" x14ac:dyDescent="0.25">
      <c r="B300" t="s">
        <v>333</v>
      </c>
      <c r="C300">
        <v>900</v>
      </c>
      <c r="D300">
        <v>900</v>
      </c>
    </row>
    <row r="301" spans="2:4" x14ac:dyDescent="0.25">
      <c r="B301" t="s">
        <v>334</v>
      </c>
      <c r="C301">
        <v>900</v>
      </c>
      <c r="D301">
        <v>900</v>
      </c>
    </row>
    <row r="302" spans="2:4" x14ac:dyDescent="0.25">
      <c r="B302" t="s">
        <v>335</v>
      </c>
      <c r="C302">
        <v>200</v>
      </c>
      <c r="D302">
        <v>200</v>
      </c>
    </row>
    <row r="303" spans="2:4" x14ac:dyDescent="0.25">
      <c r="B303" t="s">
        <v>336</v>
      </c>
      <c r="C303">
        <v>200</v>
      </c>
      <c r="D303">
        <v>200</v>
      </c>
    </row>
    <row r="304" spans="2:4" x14ac:dyDescent="0.25">
      <c r="B304" t="s">
        <v>337</v>
      </c>
      <c r="C304">
        <v>200</v>
      </c>
      <c r="D304">
        <v>200</v>
      </c>
    </row>
    <row r="305" spans="2:4" x14ac:dyDescent="0.25">
      <c r="B305" t="s">
        <v>338</v>
      </c>
      <c r="C305">
        <v>200</v>
      </c>
      <c r="D305">
        <v>200</v>
      </c>
    </row>
    <row r="306" spans="2:4" x14ac:dyDescent="0.25">
      <c r="B306" t="s">
        <v>339</v>
      </c>
      <c r="C306">
        <v>200</v>
      </c>
      <c r="D306">
        <v>200</v>
      </c>
    </row>
    <row r="307" spans="2:4" x14ac:dyDescent="0.25">
      <c r="B307" t="s">
        <v>340</v>
      </c>
      <c r="C307">
        <v>200</v>
      </c>
      <c r="D307">
        <v>200</v>
      </c>
    </row>
    <row r="308" spans="2:4" x14ac:dyDescent="0.25">
      <c r="B308" t="s">
        <v>341</v>
      </c>
      <c r="C308">
        <v>900</v>
      </c>
      <c r="D308">
        <v>900</v>
      </c>
    </row>
    <row r="309" spans="2:4" x14ac:dyDescent="0.25">
      <c r="B309" t="s">
        <v>342</v>
      </c>
      <c r="C309">
        <v>900</v>
      </c>
      <c r="D309">
        <v>900</v>
      </c>
    </row>
    <row r="310" spans="2:4" x14ac:dyDescent="0.25">
      <c r="B310" t="s">
        <v>343</v>
      </c>
      <c r="C310">
        <v>900</v>
      </c>
      <c r="D310">
        <v>900</v>
      </c>
    </row>
    <row r="311" spans="2:4" x14ac:dyDescent="0.25">
      <c r="B311" t="s">
        <v>344</v>
      </c>
      <c r="C311">
        <v>900</v>
      </c>
      <c r="D311">
        <v>900</v>
      </c>
    </row>
    <row r="312" spans="2:4" x14ac:dyDescent="0.25">
      <c r="B312" t="s">
        <v>345</v>
      </c>
      <c r="C312">
        <v>900</v>
      </c>
      <c r="D312">
        <v>900</v>
      </c>
    </row>
    <row r="313" spans="2:4" x14ac:dyDescent="0.25">
      <c r="B313" t="s">
        <v>346</v>
      </c>
      <c r="C313">
        <v>900</v>
      </c>
      <c r="D313">
        <v>200</v>
      </c>
    </row>
    <row r="314" spans="2:4" x14ac:dyDescent="0.25">
      <c r="B314" t="s">
        <v>347</v>
      </c>
      <c r="C314">
        <v>200</v>
      </c>
      <c r="D314">
        <v>200</v>
      </c>
    </row>
    <row r="315" spans="2:4" x14ac:dyDescent="0.25">
      <c r="B315" t="s">
        <v>348</v>
      </c>
      <c r="C315">
        <v>200</v>
      </c>
      <c r="D315">
        <v>200</v>
      </c>
    </row>
    <row r="316" spans="2:4" x14ac:dyDescent="0.25">
      <c r="B316" t="s">
        <v>349</v>
      </c>
      <c r="C316">
        <v>200</v>
      </c>
      <c r="D316">
        <v>200</v>
      </c>
    </row>
    <row r="317" spans="2:4" x14ac:dyDescent="0.25">
      <c r="B317" t="s">
        <v>350</v>
      </c>
      <c r="C317">
        <v>200</v>
      </c>
      <c r="D317">
        <v>200</v>
      </c>
    </row>
    <row r="318" spans="2:4" x14ac:dyDescent="0.25">
      <c r="B318" t="s">
        <v>351</v>
      </c>
      <c r="C318">
        <v>200</v>
      </c>
      <c r="D318">
        <v>200</v>
      </c>
    </row>
    <row r="319" spans="2:4" x14ac:dyDescent="0.25">
      <c r="B319" t="s">
        <v>352</v>
      </c>
      <c r="C319">
        <v>200</v>
      </c>
      <c r="D319">
        <v>200</v>
      </c>
    </row>
    <row r="320" spans="2:4" x14ac:dyDescent="0.25">
      <c r="B320" t="s">
        <v>353</v>
      </c>
      <c r="C320">
        <v>200</v>
      </c>
      <c r="D320">
        <v>200</v>
      </c>
    </row>
    <row r="321" spans="2:4" x14ac:dyDescent="0.25">
      <c r="B321" t="s">
        <v>354</v>
      </c>
      <c r="C321">
        <v>900</v>
      </c>
      <c r="D321">
        <v>900</v>
      </c>
    </row>
    <row r="322" spans="2:4" x14ac:dyDescent="0.25">
      <c r="B322" t="s">
        <v>355</v>
      </c>
      <c r="C322">
        <v>200</v>
      </c>
      <c r="D322">
        <v>200</v>
      </c>
    </row>
    <row r="323" spans="2:4" x14ac:dyDescent="0.25">
      <c r="B323" t="s">
        <v>356</v>
      </c>
      <c r="C323">
        <v>900</v>
      </c>
      <c r="D323">
        <v>900</v>
      </c>
    </row>
    <row r="324" spans="2:4" x14ac:dyDescent="0.25">
      <c r="B324" t="s">
        <v>357</v>
      </c>
      <c r="C324">
        <v>900</v>
      </c>
      <c r="D324">
        <v>900</v>
      </c>
    </row>
    <row r="325" spans="2:4" x14ac:dyDescent="0.25">
      <c r="B325" t="s">
        <v>358</v>
      </c>
      <c r="C325">
        <v>900</v>
      </c>
      <c r="D325">
        <v>900</v>
      </c>
    </row>
    <row r="326" spans="2:4" x14ac:dyDescent="0.25">
      <c r="B326" t="s">
        <v>359</v>
      </c>
      <c r="C326">
        <v>900</v>
      </c>
      <c r="D326">
        <v>900</v>
      </c>
    </row>
    <row r="327" spans="2:4" x14ac:dyDescent="0.25">
      <c r="B327" t="s">
        <v>360</v>
      </c>
      <c r="C327">
        <v>200</v>
      </c>
      <c r="D327">
        <v>200</v>
      </c>
    </row>
    <row r="328" spans="2:4" x14ac:dyDescent="0.25">
      <c r="B328" t="s">
        <v>361</v>
      </c>
      <c r="C328">
        <v>200</v>
      </c>
      <c r="D328">
        <v>200</v>
      </c>
    </row>
    <row r="329" spans="2:4" x14ac:dyDescent="0.25">
      <c r="B329" t="s">
        <v>362</v>
      </c>
      <c r="C329">
        <v>200</v>
      </c>
      <c r="D329">
        <v>200</v>
      </c>
    </row>
    <row r="330" spans="2:4" x14ac:dyDescent="0.25">
      <c r="B330" t="s">
        <v>363</v>
      </c>
      <c r="C330">
        <v>200</v>
      </c>
      <c r="D330">
        <v>200</v>
      </c>
    </row>
    <row r="331" spans="2:4" x14ac:dyDescent="0.25">
      <c r="B331" t="s">
        <v>364</v>
      </c>
      <c r="C331">
        <v>200</v>
      </c>
      <c r="D331">
        <v>200</v>
      </c>
    </row>
    <row r="332" spans="2:4" x14ac:dyDescent="0.25">
      <c r="B332" t="s">
        <v>365</v>
      </c>
      <c r="C332">
        <v>900</v>
      </c>
      <c r="D332">
        <v>200</v>
      </c>
    </row>
    <row r="333" spans="2:4" x14ac:dyDescent="0.25">
      <c r="B333" t="s">
        <v>366</v>
      </c>
      <c r="C333">
        <v>900</v>
      </c>
      <c r="D333">
        <v>900</v>
      </c>
    </row>
    <row r="334" spans="2:4" x14ac:dyDescent="0.25">
      <c r="B334" t="s">
        <v>367</v>
      </c>
      <c r="C334">
        <v>900</v>
      </c>
      <c r="D334">
        <v>900</v>
      </c>
    </row>
    <row r="335" spans="2:4" x14ac:dyDescent="0.25">
      <c r="B335" t="s">
        <v>368</v>
      </c>
      <c r="C335">
        <v>900</v>
      </c>
      <c r="D335">
        <v>900</v>
      </c>
    </row>
    <row r="336" spans="2:4" x14ac:dyDescent="0.25">
      <c r="B336" t="s">
        <v>369</v>
      </c>
      <c r="C336">
        <v>900</v>
      </c>
      <c r="D336">
        <v>900</v>
      </c>
    </row>
    <row r="337" spans="2:4" x14ac:dyDescent="0.25">
      <c r="B337" t="s">
        <v>370</v>
      </c>
      <c r="C337">
        <v>900</v>
      </c>
      <c r="D337">
        <v>900</v>
      </c>
    </row>
    <row r="338" spans="2:4" x14ac:dyDescent="0.25">
      <c r="B338" t="s">
        <v>371</v>
      </c>
      <c r="C338">
        <v>200</v>
      </c>
      <c r="D338">
        <v>200</v>
      </c>
    </row>
    <row r="339" spans="2:4" x14ac:dyDescent="0.25">
      <c r="B339" t="s">
        <v>372</v>
      </c>
      <c r="C339">
        <v>200</v>
      </c>
      <c r="D339">
        <v>200</v>
      </c>
    </row>
    <row r="340" spans="2:4" x14ac:dyDescent="0.25">
      <c r="B340" t="s">
        <v>373</v>
      </c>
      <c r="C340">
        <v>200</v>
      </c>
      <c r="D340">
        <v>200</v>
      </c>
    </row>
    <row r="341" spans="2:4" x14ac:dyDescent="0.25">
      <c r="B341" t="s">
        <v>374</v>
      </c>
      <c r="C341">
        <v>200</v>
      </c>
      <c r="D341">
        <v>200</v>
      </c>
    </row>
    <row r="342" spans="2:4" x14ac:dyDescent="0.25">
      <c r="B342" t="s">
        <v>375</v>
      </c>
      <c r="C342">
        <v>200</v>
      </c>
      <c r="D342">
        <v>200</v>
      </c>
    </row>
    <row r="343" spans="2:4" x14ac:dyDescent="0.25">
      <c r="B343" t="s">
        <v>376</v>
      </c>
      <c r="C343">
        <v>200</v>
      </c>
      <c r="D343">
        <v>200</v>
      </c>
    </row>
    <row r="344" spans="2:4" x14ac:dyDescent="0.25">
      <c r="B344" t="s">
        <v>377</v>
      </c>
      <c r="C344">
        <v>200</v>
      </c>
      <c r="D344">
        <v>900</v>
      </c>
    </row>
    <row r="345" spans="2:4" x14ac:dyDescent="0.25">
      <c r="B345" t="s">
        <v>378</v>
      </c>
      <c r="C345">
        <v>900</v>
      </c>
      <c r="D345">
        <v>900</v>
      </c>
    </row>
    <row r="346" spans="2:4" x14ac:dyDescent="0.25">
      <c r="B346" t="s">
        <v>379</v>
      </c>
      <c r="C346">
        <v>900</v>
      </c>
      <c r="D346">
        <v>900</v>
      </c>
    </row>
    <row r="347" spans="2:4" x14ac:dyDescent="0.25">
      <c r="B347" t="s">
        <v>380</v>
      </c>
      <c r="C347">
        <v>900</v>
      </c>
      <c r="D347">
        <v>900</v>
      </c>
    </row>
    <row r="348" spans="2:4" x14ac:dyDescent="0.25">
      <c r="B348" t="s">
        <v>381</v>
      </c>
      <c r="C348">
        <v>900</v>
      </c>
      <c r="D348">
        <v>900</v>
      </c>
    </row>
    <row r="349" spans="2:4" x14ac:dyDescent="0.25">
      <c r="B349" t="s">
        <v>382</v>
      </c>
      <c r="C349">
        <v>900</v>
      </c>
      <c r="D349">
        <v>900</v>
      </c>
    </row>
    <row r="350" spans="2:4" x14ac:dyDescent="0.25">
      <c r="B350" t="s">
        <v>383</v>
      </c>
      <c r="C350">
        <v>200</v>
      </c>
      <c r="D350">
        <v>200</v>
      </c>
    </row>
    <row r="351" spans="2:4" x14ac:dyDescent="0.25">
      <c r="B351" t="s">
        <v>384</v>
      </c>
      <c r="C351">
        <v>200</v>
      </c>
      <c r="D351">
        <v>200</v>
      </c>
    </row>
    <row r="352" spans="2:4" x14ac:dyDescent="0.25">
      <c r="B352" t="s">
        <v>385</v>
      </c>
      <c r="C352">
        <v>200</v>
      </c>
      <c r="D352">
        <v>200</v>
      </c>
    </row>
    <row r="353" spans="2:4" x14ac:dyDescent="0.25">
      <c r="B353" t="s">
        <v>386</v>
      </c>
      <c r="C353">
        <v>200</v>
      </c>
      <c r="D353">
        <v>200</v>
      </c>
    </row>
    <row r="354" spans="2:4" x14ac:dyDescent="0.25">
      <c r="B354" t="s">
        <v>387</v>
      </c>
      <c r="C354">
        <v>200</v>
      </c>
      <c r="D354">
        <v>900</v>
      </c>
    </row>
    <row r="355" spans="2:4" x14ac:dyDescent="0.25">
      <c r="B355" t="s">
        <v>388</v>
      </c>
      <c r="C355">
        <v>900</v>
      </c>
      <c r="D355">
        <v>900</v>
      </c>
    </row>
    <row r="356" spans="2:4" x14ac:dyDescent="0.25">
      <c r="B356" t="s">
        <v>389</v>
      </c>
      <c r="C356">
        <v>900</v>
      </c>
      <c r="D356">
        <v>900</v>
      </c>
    </row>
    <row r="357" spans="2:4" x14ac:dyDescent="0.25">
      <c r="B357" t="s">
        <v>390</v>
      </c>
      <c r="C357">
        <v>900</v>
      </c>
      <c r="D357">
        <v>900</v>
      </c>
    </row>
    <row r="358" spans="2:4" x14ac:dyDescent="0.25">
      <c r="B358" t="s">
        <v>391</v>
      </c>
      <c r="C358">
        <v>900</v>
      </c>
      <c r="D358">
        <v>900</v>
      </c>
    </row>
    <row r="359" spans="2:4" x14ac:dyDescent="0.25">
      <c r="B359" t="s">
        <v>392</v>
      </c>
      <c r="C359">
        <v>900</v>
      </c>
      <c r="D359">
        <v>900</v>
      </c>
    </row>
    <row r="360" spans="2:4" x14ac:dyDescent="0.25">
      <c r="B360" t="s">
        <v>393</v>
      </c>
      <c r="C360">
        <v>900</v>
      </c>
      <c r="D360">
        <v>900</v>
      </c>
    </row>
    <row r="361" spans="2:4" x14ac:dyDescent="0.25">
      <c r="B361" t="s">
        <v>394</v>
      </c>
      <c r="C361">
        <v>900</v>
      </c>
      <c r="D361">
        <v>900</v>
      </c>
    </row>
    <row r="362" spans="2:4" x14ac:dyDescent="0.25">
      <c r="B362" t="s">
        <v>395</v>
      </c>
      <c r="C362">
        <v>200</v>
      </c>
      <c r="D362">
        <v>200</v>
      </c>
    </row>
    <row r="363" spans="2:4" x14ac:dyDescent="0.25">
      <c r="B363" t="s">
        <v>396</v>
      </c>
      <c r="C363">
        <v>200</v>
      </c>
      <c r="D363">
        <v>200</v>
      </c>
    </row>
    <row r="364" spans="2:4" x14ac:dyDescent="0.25">
      <c r="B364" t="s">
        <v>397</v>
      </c>
      <c r="C364">
        <v>200</v>
      </c>
      <c r="D364">
        <v>200</v>
      </c>
    </row>
    <row r="365" spans="2:4" x14ac:dyDescent="0.25">
      <c r="B365" t="s">
        <v>398</v>
      </c>
      <c r="C365">
        <v>200</v>
      </c>
      <c r="D365">
        <v>200</v>
      </c>
    </row>
    <row r="366" spans="2:4" x14ac:dyDescent="0.25">
      <c r="B366" t="s">
        <v>399</v>
      </c>
      <c r="C366">
        <v>200</v>
      </c>
      <c r="D366">
        <v>200</v>
      </c>
    </row>
    <row r="367" spans="2:4" x14ac:dyDescent="0.25">
      <c r="B367" t="s">
        <v>400</v>
      </c>
      <c r="C367">
        <v>200</v>
      </c>
      <c r="D367">
        <v>200</v>
      </c>
    </row>
    <row r="368" spans="2:4" x14ac:dyDescent="0.25">
      <c r="B368" t="s">
        <v>401</v>
      </c>
      <c r="C368">
        <v>900</v>
      </c>
      <c r="D368">
        <v>900</v>
      </c>
    </row>
    <row r="369" spans="2:4" x14ac:dyDescent="0.25">
      <c r="B369" t="s">
        <v>402</v>
      </c>
      <c r="C369">
        <v>900</v>
      </c>
      <c r="D369">
        <v>900</v>
      </c>
    </row>
    <row r="370" spans="2:4" x14ac:dyDescent="0.25">
      <c r="B370" t="s">
        <v>403</v>
      </c>
      <c r="C370">
        <v>900</v>
      </c>
      <c r="D370">
        <v>900</v>
      </c>
    </row>
    <row r="371" spans="2:4" x14ac:dyDescent="0.25">
      <c r="B371" t="s">
        <v>404</v>
      </c>
      <c r="C371">
        <v>900</v>
      </c>
      <c r="D371">
        <v>900</v>
      </c>
    </row>
    <row r="372" spans="2:4" x14ac:dyDescent="0.25">
      <c r="B372" t="s">
        <v>405</v>
      </c>
      <c r="C372">
        <v>900</v>
      </c>
      <c r="D372">
        <v>900</v>
      </c>
    </row>
    <row r="373" spans="2:4" x14ac:dyDescent="0.25">
      <c r="B373" t="s">
        <v>406</v>
      </c>
      <c r="C373">
        <v>900</v>
      </c>
      <c r="D373">
        <v>900</v>
      </c>
    </row>
    <row r="374" spans="2:4" x14ac:dyDescent="0.25">
      <c r="B374" t="s">
        <v>407</v>
      </c>
      <c r="C374">
        <v>900</v>
      </c>
      <c r="D374">
        <v>900</v>
      </c>
    </row>
    <row r="375" spans="2:4" x14ac:dyDescent="0.25">
      <c r="B375" t="s">
        <v>408</v>
      </c>
      <c r="C375">
        <v>900</v>
      </c>
      <c r="D375">
        <v>200</v>
      </c>
    </row>
    <row r="376" spans="2:4" x14ac:dyDescent="0.25">
      <c r="B376" t="s">
        <v>409</v>
      </c>
      <c r="C376">
        <v>900</v>
      </c>
      <c r="D376">
        <v>200</v>
      </c>
    </row>
    <row r="377" spans="2:4" x14ac:dyDescent="0.25">
      <c r="B377" t="s">
        <v>410</v>
      </c>
      <c r="C377">
        <v>200</v>
      </c>
      <c r="D377">
        <v>200</v>
      </c>
    </row>
    <row r="378" spans="2:4" x14ac:dyDescent="0.25">
      <c r="B378" t="s">
        <v>411</v>
      </c>
      <c r="C378">
        <v>200</v>
      </c>
      <c r="D378">
        <v>200</v>
      </c>
    </row>
    <row r="379" spans="2:4" x14ac:dyDescent="0.25">
      <c r="B379" t="s">
        <v>412</v>
      </c>
      <c r="C379">
        <v>200</v>
      </c>
      <c r="D379">
        <v>200</v>
      </c>
    </row>
    <row r="380" spans="2:4" x14ac:dyDescent="0.25">
      <c r="B380" t="s">
        <v>413</v>
      </c>
      <c r="C380">
        <v>900</v>
      </c>
      <c r="D380">
        <v>900</v>
      </c>
    </row>
    <row r="381" spans="2:4" x14ac:dyDescent="0.25">
      <c r="B381" t="s">
        <v>414</v>
      </c>
      <c r="C381">
        <v>900</v>
      </c>
      <c r="D381">
        <v>900</v>
      </c>
    </row>
    <row r="382" spans="2:4" x14ac:dyDescent="0.25">
      <c r="B382" t="s">
        <v>415</v>
      </c>
      <c r="C382">
        <v>900</v>
      </c>
      <c r="D382">
        <v>900</v>
      </c>
    </row>
    <row r="383" spans="2:4" x14ac:dyDescent="0.25">
      <c r="B383" t="s">
        <v>416</v>
      </c>
      <c r="C383">
        <v>900</v>
      </c>
      <c r="D383">
        <v>900</v>
      </c>
    </row>
    <row r="384" spans="2:4" x14ac:dyDescent="0.25">
      <c r="B384" t="s">
        <v>417</v>
      </c>
      <c r="C384">
        <v>900</v>
      </c>
      <c r="D384">
        <v>900</v>
      </c>
    </row>
    <row r="385" spans="2:4" x14ac:dyDescent="0.25">
      <c r="B385" t="s">
        <v>418</v>
      </c>
      <c r="C385">
        <v>900</v>
      </c>
      <c r="D385">
        <v>900</v>
      </c>
    </row>
    <row r="386" spans="2:4" x14ac:dyDescent="0.25">
      <c r="B386" t="s">
        <v>419</v>
      </c>
      <c r="C386">
        <v>900</v>
      </c>
      <c r="D386">
        <v>900</v>
      </c>
    </row>
    <row r="387" spans="2:4" x14ac:dyDescent="0.25">
      <c r="B387" t="s">
        <v>420</v>
      </c>
      <c r="C387">
        <v>200</v>
      </c>
      <c r="D387">
        <v>200</v>
      </c>
    </row>
    <row r="388" spans="2:4" x14ac:dyDescent="0.25">
      <c r="B388" t="s">
        <v>421</v>
      </c>
      <c r="C388">
        <v>200</v>
      </c>
      <c r="D388">
        <v>200</v>
      </c>
    </row>
    <row r="389" spans="2:4" x14ac:dyDescent="0.25">
      <c r="B389" t="s">
        <v>422</v>
      </c>
      <c r="C389">
        <v>200</v>
      </c>
      <c r="D389">
        <v>200</v>
      </c>
    </row>
    <row r="390" spans="2:4" x14ac:dyDescent="0.25">
      <c r="B390" t="s">
        <v>423</v>
      </c>
      <c r="C390">
        <v>200</v>
      </c>
      <c r="D390">
        <v>200</v>
      </c>
    </row>
    <row r="391" spans="2:4" x14ac:dyDescent="0.25">
      <c r="B391" t="s">
        <v>424</v>
      </c>
      <c r="C391">
        <v>200</v>
      </c>
      <c r="D391">
        <v>200</v>
      </c>
    </row>
    <row r="392" spans="2:4" x14ac:dyDescent="0.25">
      <c r="B392" t="s">
        <v>425</v>
      </c>
      <c r="C392">
        <v>200</v>
      </c>
      <c r="D392">
        <v>200</v>
      </c>
    </row>
    <row r="393" spans="2:4" x14ac:dyDescent="0.25">
      <c r="B393" t="s">
        <v>426</v>
      </c>
      <c r="C393">
        <v>900</v>
      </c>
      <c r="D393">
        <v>900</v>
      </c>
    </row>
    <row r="394" spans="2:4" x14ac:dyDescent="0.25">
      <c r="B394" t="s">
        <v>427</v>
      </c>
      <c r="C394">
        <v>900</v>
      </c>
      <c r="D394">
        <v>900</v>
      </c>
    </row>
    <row r="395" spans="2:4" x14ac:dyDescent="0.25">
      <c r="B395" t="s">
        <v>428</v>
      </c>
      <c r="C395">
        <v>900</v>
      </c>
      <c r="D395">
        <v>900</v>
      </c>
    </row>
    <row r="396" spans="2:4" x14ac:dyDescent="0.25">
      <c r="B396" t="s">
        <v>429</v>
      </c>
      <c r="C396">
        <v>900</v>
      </c>
      <c r="D396">
        <v>900</v>
      </c>
    </row>
    <row r="397" spans="2:4" x14ac:dyDescent="0.25">
      <c r="B397" t="s">
        <v>430</v>
      </c>
      <c r="C397">
        <v>900</v>
      </c>
      <c r="D397">
        <v>200</v>
      </c>
    </row>
    <row r="398" spans="2:4" x14ac:dyDescent="0.25">
      <c r="B398" t="s">
        <v>431</v>
      </c>
      <c r="C398">
        <v>200</v>
      </c>
      <c r="D398">
        <v>200</v>
      </c>
    </row>
    <row r="399" spans="2:4" x14ac:dyDescent="0.25">
      <c r="B399" t="s">
        <v>432</v>
      </c>
      <c r="C399">
        <v>200</v>
      </c>
      <c r="D399">
        <v>200</v>
      </c>
    </row>
    <row r="400" spans="2:4" x14ac:dyDescent="0.25">
      <c r="B400" t="s">
        <v>433</v>
      </c>
      <c r="C400">
        <v>200</v>
      </c>
      <c r="D400">
        <v>200</v>
      </c>
    </row>
    <row r="401" spans="2:4" x14ac:dyDescent="0.25">
      <c r="B401" t="s">
        <v>434</v>
      </c>
      <c r="C401">
        <v>200</v>
      </c>
      <c r="D401">
        <v>200</v>
      </c>
    </row>
    <row r="402" spans="2:4" x14ac:dyDescent="0.25">
      <c r="B402" t="s">
        <v>435</v>
      </c>
      <c r="C402">
        <v>200</v>
      </c>
      <c r="D402">
        <v>200</v>
      </c>
    </row>
    <row r="403" spans="2:4" x14ac:dyDescent="0.25">
      <c r="B403" t="s">
        <v>436</v>
      </c>
      <c r="C403">
        <v>200</v>
      </c>
      <c r="D403">
        <v>200</v>
      </c>
    </row>
    <row r="404" spans="2:4" x14ac:dyDescent="0.25">
      <c r="B404" t="s">
        <v>437</v>
      </c>
      <c r="C404">
        <v>900</v>
      </c>
      <c r="D404">
        <v>900</v>
      </c>
    </row>
    <row r="405" spans="2:4" x14ac:dyDescent="0.25">
      <c r="B405" t="s">
        <v>438</v>
      </c>
      <c r="C405">
        <v>900</v>
      </c>
      <c r="D405">
        <v>900</v>
      </c>
    </row>
    <row r="406" spans="2:4" x14ac:dyDescent="0.25">
      <c r="B406" t="s">
        <v>439</v>
      </c>
      <c r="C406">
        <v>900</v>
      </c>
      <c r="D406">
        <v>200</v>
      </c>
    </row>
    <row r="407" spans="2:4" x14ac:dyDescent="0.25">
      <c r="B407" t="s">
        <v>440</v>
      </c>
      <c r="C407">
        <v>200</v>
      </c>
      <c r="D407">
        <v>900</v>
      </c>
    </row>
    <row r="408" spans="2:4" x14ac:dyDescent="0.25">
      <c r="B408" t="s">
        <v>441</v>
      </c>
      <c r="C408">
        <v>900</v>
      </c>
      <c r="D408">
        <v>900</v>
      </c>
    </row>
    <row r="409" spans="2:4" x14ac:dyDescent="0.25">
      <c r="B409" t="s">
        <v>442</v>
      </c>
      <c r="C409">
        <v>900</v>
      </c>
      <c r="D409">
        <v>900</v>
      </c>
    </row>
    <row r="410" spans="2:4" x14ac:dyDescent="0.25">
      <c r="B410" t="s">
        <v>443</v>
      </c>
      <c r="C410">
        <v>200</v>
      </c>
      <c r="D410">
        <v>200</v>
      </c>
    </row>
    <row r="411" spans="2:4" x14ac:dyDescent="0.25">
      <c r="B411" t="s">
        <v>444</v>
      </c>
      <c r="C411">
        <v>200</v>
      </c>
      <c r="D411">
        <v>200</v>
      </c>
    </row>
    <row r="412" spans="2:4" x14ac:dyDescent="0.25">
      <c r="B412" t="s">
        <v>445</v>
      </c>
      <c r="C412">
        <v>200</v>
      </c>
      <c r="D412">
        <v>200</v>
      </c>
    </row>
    <row r="413" spans="2:4" x14ac:dyDescent="0.25">
      <c r="B413" t="s">
        <v>446</v>
      </c>
      <c r="C413">
        <v>200</v>
      </c>
      <c r="D413">
        <v>200</v>
      </c>
    </row>
    <row r="414" spans="2:4" x14ac:dyDescent="0.25">
      <c r="B414" t="s">
        <v>447</v>
      </c>
      <c r="C414">
        <v>200</v>
      </c>
      <c r="D414">
        <v>200</v>
      </c>
    </row>
    <row r="415" spans="2:4" x14ac:dyDescent="0.25">
      <c r="B415" t="s">
        <v>448</v>
      </c>
      <c r="C415">
        <v>900</v>
      </c>
      <c r="D415">
        <v>900</v>
      </c>
    </row>
    <row r="416" spans="2:4" x14ac:dyDescent="0.25">
      <c r="B416" t="s">
        <v>449</v>
      </c>
      <c r="C416">
        <v>900</v>
      </c>
      <c r="D416">
        <v>900</v>
      </c>
    </row>
    <row r="417" spans="2:4" x14ac:dyDescent="0.25">
      <c r="B417" t="s">
        <v>450</v>
      </c>
      <c r="C417">
        <v>900</v>
      </c>
      <c r="D417">
        <v>900</v>
      </c>
    </row>
    <row r="418" spans="2:4" x14ac:dyDescent="0.25">
      <c r="B418" t="s">
        <v>451</v>
      </c>
      <c r="C418">
        <v>900</v>
      </c>
      <c r="D418">
        <v>900</v>
      </c>
    </row>
    <row r="419" spans="2:4" x14ac:dyDescent="0.25">
      <c r="B419" t="s">
        <v>452</v>
      </c>
      <c r="C419">
        <v>900</v>
      </c>
      <c r="D419">
        <v>900</v>
      </c>
    </row>
    <row r="420" spans="2:4" x14ac:dyDescent="0.25">
      <c r="B420" t="s">
        <v>453</v>
      </c>
      <c r="C420">
        <v>900</v>
      </c>
      <c r="D420">
        <v>900</v>
      </c>
    </row>
    <row r="421" spans="2:4" x14ac:dyDescent="0.25">
      <c r="B421" t="s">
        <v>454</v>
      </c>
      <c r="C421">
        <v>900</v>
      </c>
      <c r="D421">
        <v>900</v>
      </c>
    </row>
    <row r="422" spans="2:4" x14ac:dyDescent="0.25">
      <c r="B422" t="s">
        <v>455</v>
      </c>
      <c r="C422">
        <v>900</v>
      </c>
      <c r="D422">
        <v>900</v>
      </c>
    </row>
    <row r="423" spans="2:4" x14ac:dyDescent="0.25">
      <c r="B423" t="s">
        <v>456</v>
      </c>
      <c r="C423">
        <v>200</v>
      </c>
      <c r="D423">
        <v>200</v>
      </c>
    </row>
    <row r="424" spans="2:4" x14ac:dyDescent="0.25">
      <c r="B424" t="s">
        <v>457</v>
      </c>
      <c r="C424">
        <v>200</v>
      </c>
      <c r="D424">
        <v>200</v>
      </c>
    </row>
    <row r="425" spans="2:4" x14ac:dyDescent="0.25">
      <c r="B425" t="s">
        <v>458</v>
      </c>
      <c r="C425">
        <v>200</v>
      </c>
      <c r="D425">
        <v>200</v>
      </c>
    </row>
    <row r="426" spans="2:4" x14ac:dyDescent="0.25">
      <c r="B426" t="s">
        <v>459</v>
      </c>
      <c r="C426">
        <v>200</v>
      </c>
      <c r="D426">
        <v>200</v>
      </c>
    </row>
    <row r="427" spans="2:4" x14ac:dyDescent="0.25">
      <c r="B427" t="s">
        <v>460</v>
      </c>
      <c r="C427">
        <v>200</v>
      </c>
      <c r="D427">
        <v>200</v>
      </c>
    </row>
    <row r="428" spans="2:4" x14ac:dyDescent="0.25">
      <c r="B428" t="s">
        <v>461</v>
      </c>
      <c r="C428">
        <v>200</v>
      </c>
      <c r="D428">
        <v>200</v>
      </c>
    </row>
    <row r="429" spans="2:4" x14ac:dyDescent="0.25">
      <c r="B429" t="s">
        <v>462</v>
      </c>
      <c r="C429">
        <v>900</v>
      </c>
      <c r="D429">
        <v>900</v>
      </c>
    </row>
    <row r="430" spans="2:4" x14ac:dyDescent="0.25">
      <c r="B430" t="s">
        <v>463</v>
      </c>
      <c r="C430">
        <v>900</v>
      </c>
      <c r="D430">
        <v>900</v>
      </c>
    </row>
    <row r="431" spans="2:4" x14ac:dyDescent="0.25">
      <c r="B431" t="s">
        <v>464</v>
      </c>
      <c r="C431">
        <v>900</v>
      </c>
      <c r="D431">
        <v>900</v>
      </c>
    </row>
    <row r="432" spans="2:4" x14ac:dyDescent="0.25">
      <c r="B432" t="s">
        <v>465</v>
      </c>
      <c r="C432">
        <v>900</v>
      </c>
      <c r="D432">
        <v>900</v>
      </c>
    </row>
    <row r="433" spans="2:4" x14ac:dyDescent="0.25">
      <c r="B433" t="s">
        <v>466</v>
      </c>
      <c r="C433">
        <v>900</v>
      </c>
      <c r="D433">
        <v>900</v>
      </c>
    </row>
    <row r="434" spans="2:4" x14ac:dyDescent="0.25">
      <c r="B434" t="s">
        <v>467</v>
      </c>
      <c r="C434">
        <v>200</v>
      </c>
      <c r="D434">
        <v>200</v>
      </c>
    </row>
    <row r="435" spans="2:4" x14ac:dyDescent="0.25">
      <c r="B435" t="s">
        <v>468</v>
      </c>
      <c r="C435">
        <v>200</v>
      </c>
      <c r="D435">
        <v>200</v>
      </c>
    </row>
    <row r="436" spans="2:4" x14ac:dyDescent="0.25">
      <c r="B436" t="s">
        <v>469</v>
      </c>
      <c r="C436">
        <v>200</v>
      </c>
      <c r="D436">
        <v>200</v>
      </c>
    </row>
    <row r="437" spans="2:4" x14ac:dyDescent="0.25">
      <c r="B437" t="s">
        <v>470</v>
      </c>
      <c r="C437">
        <v>200</v>
      </c>
      <c r="D437">
        <v>200</v>
      </c>
    </row>
    <row r="438" spans="2:4" x14ac:dyDescent="0.25">
      <c r="B438" t="s">
        <v>471</v>
      </c>
      <c r="C438">
        <v>200</v>
      </c>
      <c r="D438">
        <v>200</v>
      </c>
    </row>
    <row r="439" spans="2:4" x14ac:dyDescent="0.25">
      <c r="B439" t="s">
        <v>472</v>
      </c>
      <c r="C439">
        <v>200</v>
      </c>
      <c r="D439">
        <v>200</v>
      </c>
    </row>
    <row r="440" spans="2:4" x14ac:dyDescent="0.25">
      <c r="B440" t="s">
        <v>473</v>
      </c>
      <c r="C440">
        <v>900</v>
      </c>
      <c r="D440">
        <v>900</v>
      </c>
    </row>
    <row r="441" spans="2:4" x14ac:dyDescent="0.25">
      <c r="B441" t="s">
        <v>474</v>
      </c>
      <c r="C441">
        <v>900</v>
      </c>
      <c r="D441">
        <v>900</v>
      </c>
    </row>
    <row r="442" spans="2:4" x14ac:dyDescent="0.25">
      <c r="B442" t="s">
        <v>475</v>
      </c>
      <c r="C442">
        <v>900</v>
      </c>
      <c r="D442">
        <v>900</v>
      </c>
    </row>
    <row r="443" spans="2:4" x14ac:dyDescent="0.25">
      <c r="B443" t="s">
        <v>476</v>
      </c>
      <c r="C443">
        <v>900</v>
      </c>
      <c r="D443">
        <v>900</v>
      </c>
    </row>
    <row r="444" spans="2:4" x14ac:dyDescent="0.25">
      <c r="B444" t="s">
        <v>477</v>
      </c>
      <c r="C444">
        <v>900</v>
      </c>
      <c r="D444">
        <v>900</v>
      </c>
    </row>
    <row r="445" spans="2:4" x14ac:dyDescent="0.25">
      <c r="B445" t="s">
        <v>478</v>
      </c>
      <c r="C445">
        <v>900</v>
      </c>
      <c r="D445">
        <v>900</v>
      </c>
    </row>
    <row r="446" spans="2:4" x14ac:dyDescent="0.25">
      <c r="B446" t="s">
        <v>479</v>
      </c>
      <c r="C446">
        <v>900</v>
      </c>
      <c r="D446">
        <v>900</v>
      </c>
    </row>
    <row r="447" spans="2:4" x14ac:dyDescent="0.25">
      <c r="B447" t="s">
        <v>480</v>
      </c>
      <c r="C447">
        <v>200</v>
      </c>
      <c r="D447">
        <v>200</v>
      </c>
    </row>
    <row r="448" spans="2:4" x14ac:dyDescent="0.25">
      <c r="B448" t="s">
        <v>481</v>
      </c>
      <c r="C448">
        <v>900</v>
      </c>
      <c r="D448">
        <v>200</v>
      </c>
    </row>
    <row r="449" spans="2:4" x14ac:dyDescent="0.25">
      <c r="B449" t="s">
        <v>482</v>
      </c>
      <c r="C449">
        <v>200</v>
      </c>
      <c r="D449">
        <v>200</v>
      </c>
    </row>
    <row r="450" spans="2:4" x14ac:dyDescent="0.25">
      <c r="B450" t="s">
        <v>483</v>
      </c>
      <c r="C450">
        <v>200</v>
      </c>
      <c r="D450">
        <v>200</v>
      </c>
    </row>
    <row r="451" spans="2:4" x14ac:dyDescent="0.25">
      <c r="B451" t="s">
        <v>484</v>
      </c>
      <c r="C451">
        <v>200</v>
      </c>
      <c r="D451">
        <v>200</v>
      </c>
    </row>
    <row r="452" spans="2:4" x14ac:dyDescent="0.25">
      <c r="B452" t="s">
        <v>485</v>
      </c>
      <c r="C452">
        <v>200</v>
      </c>
      <c r="D452">
        <v>200</v>
      </c>
    </row>
    <row r="453" spans="2:4" x14ac:dyDescent="0.25">
      <c r="B453" t="s">
        <v>486</v>
      </c>
      <c r="C453">
        <v>900</v>
      </c>
      <c r="D453">
        <v>900</v>
      </c>
    </row>
    <row r="454" spans="2:4" x14ac:dyDescent="0.25">
      <c r="B454" t="s">
        <v>487</v>
      </c>
      <c r="C454">
        <v>900</v>
      </c>
      <c r="D454">
        <v>900</v>
      </c>
    </row>
    <row r="455" spans="2:4" x14ac:dyDescent="0.25">
      <c r="B455" t="s">
        <v>488</v>
      </c>
      <c r="C455">
        <v>900</v>
      </c>
      <c r="D455">
        <v>200</v>
      </c>
    </row>
    <row r="456" spans="2:4" x14ac:dyDescent="0.25">
      <c r="B456" t="s">
        <v>489</v>
      </c>
      <c r="C456">
        <v>900</v>
      </c>
      <c r="D456">
        <v>200</v>
      </c>
    </row>
    <row r="457" spans="2:4" x14ac:dyDescent="0.25">
      <c r="B457" t="s">
        <v>490</v>
      </c>
      <c r="C457">
        <v>900</v>
      </c>
      <c r="D457">
        <v>900</v>
      </c>
    </row>
    <row r="458" spans="2:4" x14ac:dyDescent="0.25">
      <c r="B458" t="s">
        <v>491</v>
      </c>
      <c r="C458">
        <v>200</v>
      </c>
      <c r="D458">
        <v>200</v>
      </c>
    </row>
    <row r="459" spans="2:4" x14ac:dyDescent="0.25">
      <c r="B459" t="s">
        <v>492</v>
      </c>
      <c r="C459">
        <v>200</v>
      </c>
      <c r="D459">
        <v>200</v>
      </c>
    </row>
    <row r="460" spans="2:4" x14ac:dyDescent="0.25">
      <c r="B460" t="s">
        <v>493</v>
      </c>
      <c r="C460">
        <v>200</v>
      </c>
      <c r="D460">
        <v>200</v>
      </c>
    </row>
    <row r="461" spans="2:4" x14ac:dyDescent="0.25">
      <c r="B461" t="s">
        <v>494</v>
      </c>
      <c r="C461">
        <v>200</v>
      </c>
      <c r="D461">
        <v>200</v>
      </c>
    </row>
    <row r="462" spans="2:4" x14ac:dyDescent="0.25">
      <c r="B462" t="s">
        <v>495</v>
      </c>
      <c r="C462">
        <v>200</v>
      </c>
      <c r="D462">
        <v>200</v>
      </c>
    </row>
    <row r="463" spans="2:4" x14ac:dyDescent="0.25">
      <c r="B463" t="s">
        <v>496</v>
      </c>
      <c r="C463">
        <v>200</v>
      </c>
      <c r="D463">
        <v>200</v>
      </c>
    </row>
    <row r="464" spans="2:4" x14ac:dyDescent="0.25">
      <c r="B464" t="s">
        <v>497</v>
      </c>
      <c r="C464">
        <v>200</v>
      </c>
      <c r="D464">
        <v>200</v>
      </c>
    </row>
    <row r="465" spans="2:4" x14ac:dyDescent="0.25">
      <c r="B465" t="s">
        <v>498</v>
      </c>
      <c r="C465">
        <v>900</v>
      </c>
      <c r="D465">
        <v>900</v>
      </c>
    </row>
    <row r="466" spans="2:4" x14ac:dyDescent="0.25">
      <c r="B466" t="s">
        <v>499</v>
      </c>
      <c r="C466">
        <v>900</v>
      </c>
      <c r="D466">
        <v>900</v>
      </c>
    </row>
    <row r="467" spans="2:4" x14ac:dyDescent="0.25">
      <c r="B467" t="s">
        <v>500</v>
      </c>
      <c r="C467">
        <v>900</v>
      </c>
      <c r="D467">
        <v>900</v>
      </c>
    </row>
    <row r="468" spans="2:4" x14ac:dyDescent="0.25">
      <c r="B468" t="s">
        <v>501</v>
      </c>
      <c r="C468">
        <v>200</v>
      </c>
      <c r="D468">
        <v>200</v>
      </c>
    </row>
    <row r="469" spans="2:4" x14ac:dyDescent="0.25">
      <c r="B469" t="s">
        <v>502</v>
      </c>
      <c r="C469">
        <v>900</v>
      </c>
      <c r="D469">
        <v>900</v>
      </c>
    </row>
    <row r="470" spans="2:4" x14ac:dyDescent="0.25">
      <c r="B470" t="s">
        <v>503</v>
      </c>
      <c r="C470">
        <v>200</v>
      </c>
      <c r="D470">
        <v>200</v>
      </c>
    </row>
    <row r="471" spans="2:4" x14ac:dyDescent="0.25">
      <c r="B471" t="s">
        <v>504</v>
      </c>
      <c r="C471">
        <v>200</v>
      </c>
      <c r="D471">
        <v>200</v>
      </c>
    </row>
    <row r="472" spans="2:4" x14ac:dyDescent="0.25">
      <c r="B472" t="s">
        <v>505</v>
      </c>
      <c r="C472">
        <v>200</v>
      </c>
      <c r="D472">
        <v>200</v>
      </c>
    </row>
    <row r="473" spans="2:4" x14ac:dyDescent="0.25">
      <c r="B473" t="s">
        <v>506</v>
      </c>
      <c r="C473">
        <v>200</v>
      </c>
      <c r="D473">
        <v>200</v>
      </c>
    </row>
    <row r="474" spans="2:4" x14ac:dyDescent="0.25">
      <c r="B474" t="s">
        <v>507</v>
      </c>
      <c r="C474">
        <v>200</v>
      </c>
      <c r="D474">
        <v>200</v>
      </c>
    </row>
    <row r="475" spans="2:4" x14ac:dyDescent="0.25">
      <c r="B475" t="s">
        <v>508</v>
      </c>
      <c r="C475">
        <v>200</v>
      </c>
      <c r="D475">
        <v>200</v>
      </c>
    </row>
    <row r="476" spans="2:4" x14ac:dyDescent="0.25">
      <c r="B476" t="s">
        <v>509</v>
      </c>
      <c r="C476">
        <v>900</v>
      </c>
      <c r="D476">
        <v>900</v>
      </c>
    </row>
    <row r="477" spans="2:4" x14ac:dyDescent="0.25">
      <c r="B477" t="s">
        <v>510</v>
      </c>
      <c r="C477">
        <v>900</v>
      </c>
      <c r="D477">
        <v>900</v>
      </c>
    </row>
    <row r="478" spans="2:4" x14ac:dyDescent="0.25">
      <c r="B478" t="s">
        <v>511</v>
      </c>
      <c r="C478">
        <v>900</v>
      </c>
      <c r="D478">
        <v>900</v>
      </c>
    </row>
    <row r="479" spans="2:4" x14ac:dyDescent="0.25">
      <c r="B479" t="s">
        <v>512</v>
      </c>
      <c r="C479">
        <v>900</v>
      </c>
      <c r="D479">
        <v>900</v>
      </c>
    </row>
    <row r="480" spans="2:4" x14ac:dyDescent="0.25">
      <c r="B480" t="s">
        <v>513</v>
      </c>
      <c r="C480">
        <v>900</v>
      </c>
      <c r="D480">
        <v>200</v>
      </c>
    </row>
    <row r="481" spans="2:4" x14ac:dyDescent="0.25">
      <c r="B481" t="s">
        <v>514</v>
      </c>
      <c r="C481">
        <v>900</v>
      </c>
      <c r="D481">
        <v>200</v>
      </c>
    </row>
    <row r="482" spans="2:4" x14ac:dyDescent="0.25">
      <c r="B482" t="s">
        <v>515</v>
      </c>
      <c r="C482">
        <v>200</v>
      </c>
      <c r="D482">
        <v>200</v>
      </c>
    </row>
    <row r="483" spans="2:4" x14ac:dyDescent="0.25">
      <c r="B483" t="s">
        <v>516</v>
      </c>
      <c r="C483">
        <v>200</v>
      </c>
      <c r="D483">
        <v>200</v>
      </c>
    </row>
    <row r="484" spans="2:4" x14ac:dyDescent="0.25">
      <c r="B484" t="s">
        <v>517</v>
      </c>
      <c r="C484">
        <v>200</v>
      </c>
      <c r="D484">
        <v>200</v>
      </c>
    </row>
    <row r="485" spans="2:4" x14ac:dyDescent="0.25">
      <c r="B485" t="s">
        <v>518</v>
      </c>
      <c r="C485">
        <v>200</v>
      </c>
      <c r="D485">
        <v>200</v>
      </c>
    </row>
    <row r="486" spans="2:4" x14ac:dyDescent="0.25">
      <c r="B486" t="s">
        <v>519</v>
      </c>
      <c r="C486">
        <v>200</v>
      </c>
      <c r="D486">
        <v>200</v>
      </c>
    </row>
    <row r="487" spans="2:4" x14ac:dyDescent="0.25">
      <c r="B487" t="s">
        <v>520</v>
      </c>
      <c r="C487">
        <v>200</v>
      </c>
      <c r="D487">
        <v>200</v>
      </c>
    </row>
    <row r="488" spans="2:4" x14ac:dyDescent="0.25">
      <c r="B488" t="s">
        <v>521</v>
      </c>
      <c r="C488">
        <v>900</v>
      </c>
      <c r="D488">
        <v>900</v>
      </c>
    </row>
    <row r="489" spans="2:4" x14ac:dyDescent="0.25">
      <c r="B489" t="s">
        <v>522</v>
      </c>
      <c r="C489">
        <v>200</v>
      </c>
      <c r="D489">
        <v>200</v>
      </c>
    </row>
    <row r="490" spans="2:4" x14ac:dyDescent="0.25">
      <c r="B490" t="s">
        <v>523</v>
      </c>
      <c r="C490">
        <v>900</v>
      </c>
      <c r="D490">
        <v>900</v>
      </c>
    </row>
    <row r="491" spans="2:4" x14ac:dyDescent="0.25">
      <c r="B491" t="s">
        <v>524</v>
      </c>
      <c r="C491">
        <v>900</v>
      </c>
      <c r="D491">
        <v>900</v>
      </c>
    </row>
    <row r="492" spans="2:4" x14ac:dyDescent="0.25">
      <c r="B492" t="s">
        <v>525</v>
      </c>
      <c r="C492">
        <v>900</v>
      </c>
      <c r="D492">
        <v>900</v>
      </c>
    </row>
    <row r="493" spans="2:4" x14ac:dyDescent="0.25">
      <c r="B493" t="s">
        <v>526</v>
      </c>
      <c r="C493">
        <v>200</v>
      </c>
      <c r="D493">
        <v>200</v>
      </c>
    </row>
    <row r="494" spans="2:4" x14ac:dyDescent="0.25">
      <c r="B494" t="s">
        <v>527</v>
      </c>
      <c r="C494">
        <v>200</v>
      </c>
      <c r="D494">
        <v>200</v>
      </c>
    </row>
    <row r="495" spans="2:4" x14ac:dyDescent="0.25">
      <c r="B495" t="s">
        <v>528</v>
      </c>
      <c r="C495">
        <v>200</v>
      </c>
      <c r="D495">
        <v>200</v>
      </c>
    </row>
    <row r="496" spans="2:4" x14ac:dyDescent="0.25">
      <c r="B496" t="s">
        <v>529</v>
      </c>
      <c r="C496">
        <v>200</v>
      </c>
      <c r="D496">
        <v>200</v>
      </c>
    </row>
    <row r="497" spans="2:4" x14ac:dyDescent="0.25">
      <c r="B497" t="s">
        <v>530</v>
      </c>
      <c r="C497">
        <v>200</v>
      </c>
      <c r="D497">
        <v>200</v>
      </c>
    </row>
    <row r="498" spans="2:4" x14ac:dyDescent="0.25">
      <c r="B498" t="s">
        <v>531</v>
      </c>
      <c r="C498">
        <v>900</v>
      </c>
      <c r="D498">
        <v>900</v>
      </c>
    </row>
    <row r="499" spans="2:4" x14ac:dyDescent="0.25">
      <c r="B499" t="s">
        <v>532</v>
      </c>
      <c r="C499">
        <v>900</v>
      </c>
      <c r="D499">
        <v>900</v>
      </c>
    </row>
    <row r="500" spans="2:4" x14ac:dyDescent="0.25">
      <c r="B500" t="s">
        <v>533</v>
      </c>
      <c r="C500">
        <v>900</v>
      </c>
      <c r="D500">
        <v>900</v>
      </c>
    </row>
    <row r="501" spans="2:4" x14ac:dyDescent="0.25">
      <c r="B501" t="s">
        <v>534</v>
      </c>
      <c r="C501">
        <v>900</v>
      </c>
      <c r="D501">
        <v>900</v>
      </c>
    </row>
    <row r="502" spans="2:4" x14ac:dyDescent="0.25">
      <c r="B502" t="s">
        <v>535</v>
      </c>
      <c r="C502">
        <v>900</v>
      </c>
      <c r="D502">
        <v>900</v>
      </c>
    </row>
    <row r="503" spans="2:4" x14ac:dyDescent="0.25">
      <c r="B503" t="s">
        <v>536</v>
      </c>
      <c r="C503">
        <v>900</v>
      </c>
      <c r="D503">
        <v>900</v>
      </c>
    </row>
    <row r="504" spans="2:4" x14ac:dyDescent="0.25">
      <c r="B504" t="s">
        <v>537</v>
      </c>
      <c r="C504">
        <v>900</v>
      </c>
      <c r="D504">
        <v>900</v>
      </c>
    </row>
    <row r="505" spans="2:4" x14ac:dyDescent="0.25">
      <c r="B505" t="s">
        <v>538</v>
      </c>
      <c r="C505">
        <v>900</v>
      </c>
      <c r="D505">
        <v>900</v>
      </c>
    </row>
    <row r="506" spans="2:4" x14ac:dyDescent="0.25">
      <c r="B506" t="s">
        <v>539</v>
      </c>
      <c r="C506">
        <v>200</v>
      </c>
      <c r="D506">
        <v>200</v>
      </c>
    </row>
    <row r="507" spans="2:4" x14ac:dyDescent="0.25">
      <c r="B507" t="s">
        <v>540</v>
      </c>
      <c r="C507">
        <v>200</v>
      </c>
      <c r="D507">
        <v>200</v>
      </c>
    </row>
    <row r="508" spans="2:4" x14ac:dyDescent="0.25">
      <c r="B508" t="s">
        <v>541</v>
      </c>
      <c r="C508">
        <v>200</v>
      </c>
      <c r="D508">
        <v>200</v>
      </c>
    </row>
    <row r="509" spans="2:4" x14ac:dyDescent="0.25">
      <c r="B509" t="s">
        <v>542</v>
      </c>
      <c r="C509">
        <v>200</v>
      </c>
      <c r="D509">
        <v>200</v>
      </c>
    </row>
    <row r="510" spans="2:4" x14ac:dyDescent="0.25">
      <c r="B510" t="s">
        <v>543</v>
      </c>
      <c r="C510">
        <v>200</v>
      </c>
      <c r="D510">
        <v>200</v>
      </c>
    </row>
    <row r="511" spans="2:4" x14ac:dyDescent="0.25">
      <c r="B511" t="s">
        <v>544</v>
      </c>
      <c r="C511">
        <v>200</v>
      </c>
      <c r="D511">
        <v>200</v>
      </c>
    </row>
    <row r="512" spans="2:4" x14ac:dyDescent="0.25">
      <c r="B512" t="s">
        <v>545</v>
      </c>
      <c r="C512">
        <v>200</v>
      </c>
      <c r="D512">
        <v>200</v>
      </c>
    </row>
    <row r="513" spans="2:4" x14ac:dyDescent="0.25">
      <c r="B513" t="s">
        <v>546</v>
      </c>
      <c r="C513">
        <v>900</v>
      </c>
      <c r="D513">
        <v>900</v>
      </c>
    </row>
    <row r="514" spans="2:4" x14ac:dyDescent="0.25">
      <c r="B514" t="s">
        <v>547</v>
      </c>
      <c r="C514">
        <v>200</v>
      </c>
      <c r="D514">
        <v>200</v>
      </c>
    </row>
    <row r="515" spans="2:4" x14ac:dyDescent="0.25">
      <c r="B515" t="s">
        <v>548</v>
      </c>
      <c r="C515">
        <v>200</v>
      </c>
      <c r="D515">
        <v>200</v>
      </c>
    </row>
    <row r="516" spans="2:4" x14ac:dyDescent="0.25">
      <c r="B516" t="s">
        <v>549</v>
      </c>
      <c r="C516">
        <v>900</v>
      </c>
      <c r="D516">
        <v>200</v>
      </c>
    </row>
    <row r="517" spans="2:4" x14ac:dyDescent="0.25">
      <c r="B517" t="s">
        <v>550</v>
      </c>
      <c r="C517">
        <v>900</v>
      </c>
      <c r="D517">
        <v>200</v>
      </c>
    </row>
    <row r="518" spans="2:4" x14ac:dyDescent="0.25">
      <c r="B518" t="s">
        <v>551</v>
      </c>
      <c r="C518">
        <v>200</v>
      </c>
      <c r="D518">
        <v>200</v>
      </c>
    </row>
    <row r="519" spans="2:4" x14ac:dyDescent="0.25">
      <c r="B519" t="s">
        <v>552</v>
      </c>
      <c r="C519">
        <v>200</v>
      </c>
      <c r="D519">
        <v>200</v>
      </c>
    </row>
    <row r="520" spans="2:4" x14ac:dyDescent="0.25">
      <c r="B520" t="s">
        <v>553</v>
      </c>
      <c r="C520">
        <v>200</v>
      </c>
      <c r="D520">
        <v>200</v>
      </c>
    </row>
    <row r="521" spans="2:4" x14ac:dyDescent="0.25">
      <c r="B521" t="s">
        <v>554</v>
      </c>
      <c r="C521">
        <v>200</v>
      </c>
      <c r="D521">
        <v>200</v>
      </c>
    </row>
    <row r="522" spans="2:4" x14ac:dyDescent="0.25">
      <c r="B522" t="s">
        <v>555</v>
      </c>
      <c r="C522">
        <v>200</v>
      </c>
      <c r="D522">
        <v>200</v>
      </c>
    </row>
    <row r="523" spans="2:4" x14ac:dyDescent="0.25">
      <c r="B523" t="s">
        <v>556</v>
      </c>
      <c r="C523">
        <v>900</v>
      </c>
      <c r="D523">
        <v>900</v>
      </c>
    </row>
    <row r="524" spans="2:4" x14ac:dyDescent="0.25">
      <c r="B524" t="s">
        <v>557</v>
      </c>
      <c r="C524">
        <v>900</v>
      </c>
      <c r="D524">
        <v>900</v>
      </c>
    </row>
    <row r="525" spans="2:4" x14ac:dyDescent="0.25">
      <c r="B525" t="s">
        <v>558</v>
      </c>
      <c r="C525">
        <v>900</v>
      </c>
      <c r="D525">
        <v>900</v>
      </c>
    </row>
    <row r="526" spans="2:4" x14ac:dyDescent="0.25">
      <c r="B526" t="s">
        <v>559</v>
      </c>
      <c r="C526">
        <v>900</v>
      </c>
      <c r="D526">
        <v>900</v>
      </c>
    </row>
    <row r="527" spans="2:4" x14ac:dyDescent="0.25">
      <c r="B527" t="s">
        <v>560</v>
      </c>
      <c r="C527">
        <v>900</v>
      </c>
      <c r="D527">
        <v>900</v>
      </c>
    </row>
    <row r="528" spans="2:4" x14ac:dyDescent="0.25">
      <c r="B528" t="s">
        <v>561</v>
      </c>
      <c r="C528">
        <v>900</v>
      </c>
      <c r="D528">
        <v>900</v>
      </c>
    </row>
    <row r="529" spans="2:4" x14ac:dyDescent="0.25">
      <c r="B529" t="s">
        <v>562</v>
      </c>
      <c r="C529">
        <v>900</v>
      </c>
      <c r="D529">
        <v>900</v>
      </c>
    </row>
    <row r="530" spans="2:4" x14ac:dyDescent="0.25">
      <c r="B530" t="s">
        <v>563</v>
      </c>
      <c r="C530">
        <v>900</v>
      </c>
      <c r="D530">
        <v>200</v>
      </c>
    </row>
    <row r="531" spans="2:4" x14ac:dyDescent="0.25">
      <c r="B531" t="s">
        <v>564</v>
      </c>
      <c r="C531">
        <v>200</v>
      </c>
      <c r="D531">
        <v>200</v>
      </c>
    </row>
    <row r="532" spans="2:4" x14ac:dyDescent="0.25">
      <c r="B532" t="s">
        <v>565</v>
      </c>
      <c r="C532">
        <v>200</v>
      </c>
      <c r="D532">
        <v>200</v>
      </c>
    </row>
    <row r="533" spans="2:4" x14ac:dyDescent="0.25">
      <c r="B533" t="s">
        <v>566</v>
      </c>
      <c r="C533">
        <v>200</v>
      </c>
      <c r="D533">
        <v>200</v>
      </c>
    </row>
    <row r="534" spans="2:4" x14ac:dyDescent="0.25">
      <c r="B534" t="s">
        <v>567</v>
      </c>
      <c r="C534">
        <v>200</v>
      </c>
      <c r="D534">
        <v>200</v>
      </c>
    </row>
    <row r="535" spans="2:4" x14ac:dyDescent="0.25">
      <c r="B535" t="s">
        <v>568</v>
      </c>
      <c r="C535">
        <v>200</v>
      </c>
      <c r="D535">
        <v>200</v>
      </c>
    </row>
    <row r="536" spans="2:4" x14ac:dyDescent="0.25">
      <c r="B536" t="s">
        <v>569</v>
      </c>
      <c r="C536">
        <v>200</v>
      </c>
      <c r="D536">
        <v>200</v>
      </c>
    </row>
    <row r="537" spans="2:4" x14ac:dyDescent="0.25">
      <c r="B537" t="s">
        <v>570</v>
      </c>
      <c r="C537">
        <v>900</v>
      </c>
      <c r="D537">
        <v>900</v>
      </c>
    </row>
    <row r="538" spans="2:4" x14ac:dyDescent="0.25">
      <c r="B538" t="s">
        <v>571</v>
      </c>
      <c r="C538">
        <v>900</v>
      </c>
      <c r="D538">
        <v>900</v>
      </c>
    </row>
    <row r="539" spans="2:4" x14ac:dyDescent="0.25">
      <c r="B539" t="s">
        <v>572</v>
      </c>
      <c r="C539">
        <v>900</v>
      </c>
      <c r="D539">
        <v>900</v>
      </c>
    </row>
    <row r="540" spans="2:4" x14ac:dyDescent="0.25">
      <c r="B540" t="s">
        <v>573</v>
      </c>
      <c r="C540">
        <v>900</v>
      </c>
      <c r="D540">
        <v>900</v>
      </c>
    </row>
    <row r="541" spans="2:4" x14ac:dyDescent="0.25">
      <c r="B541" t="s">
        <v>574</v>
      </c>
      <c r="C541">
        <v>200</v>
      </c>
      <c r="D541">
        <v>200</v>
      </c>
    </row>
    <row r="542" spans="2:4" x14ac:dyDescent="0.25">
      <c r="B542" t="s">
        <v>575</v>
      </c>
      <c r="C542">
        <v>200</v>
      </c>
      <c r="D542">
        <v>200</v>
      </c>
    </row>
    <row r="543" spans="2:4" x14ac:dyDescent="0.25">
      <c r="B543" t="s">
        <v>576</v>
      </c>
      <c r="C543">
        <v>200</v>
      </c>
      <c r="D543">
        <v>200</v>
      </c>
    </row>
    <row r="544" spans="2:4" x14ac:dyDescent="0.25">
      <c r="B544" t="s">
        <v>577</v>
      </c>
      <c r="C544">
        <v>200</v>
      </c>
      <c r="D544">
        <v>200</v>
      </c>
    </row>
    <row r="545" spans="2:4" x14ac:dyDescent="0.25">
      <c r="B545" t="s">
        <v>578</v>
      </c>
      <c r="C545">
        <v>200</v>
      </c>
      <c r="D545">
        <v>200</v>
      </c>
    </row>
    <row r="546" spans="2:4" x14ac:dyDescent="0.25">
      <c r="B546" t="s">
        <v>579</v>
      </c>
      <c r="C546">
        <v>200</v>
      </c>
      <c r="D546">
        <v>200</v>
      </c>
    </row>
    <row r="547" spans="2:4" x14ac:dyDescent="0.25">
      <c r="B547" t="s">
        <v>580</v>
      </c>
      <c r="C547">
        <v>900</v>
      </c>
      <c r="D547">
        <v>900</v>
      </c>
    </row>
    <row r="548" spans="2:4" x14ac:dyDescent="0.25">
      <c r="B548" t="s">
        <v>581</v>
      </c>
      <c r="C548">
        <v>900</v>
      </c>
      <c r="D548">
        <v>900</v>
      </c>
    </row>
    <row r="549" spans="2:4" x14ac:dyDescent="0.25">
      <c r="B549" t="s">
        <v>582</v>
      </c>
      <c r="C549">
        <v>900</v>
      </c>
      <c r="D549">
        <v>900</v>
      </c>
    </row>
    <row r="550" spans="2:4" x14ac:dyDescent="0.25">
      <c r="B550" t="s">
        <v>583</v>
      </c>
      <c r="C550">
        <v>900</v>
      </c>
      <c r="D550">
        <v>900</v>
      </c>
    </row>
    <row r="551" spans="2:4" x14ac:dyDescent="0.25">
      <c r="B551" t="s">
        <v>584</v>
      </c>
      <c r="C551">
        <v>900</v>
      </c>
      <c r="D551">
        <v>900</v>
      </c>
    </row>
    <row r="552" spans="2:4" x14ac:dyDescent="0.25">
      <c r="B552" t="s">
        <v>585</v>
      </c>
      <c r="C552">
        <v>900</v>
      </c>
      <c r="D552">
        <v>900</v>
      </c>
    </row>
    <row r="553" spans="2:4" x14ac:dyDescent="0.25">
      <c r="B553" t="s">
        <v>586</v>
      </c>
      <c r="C553">
        <v>900</v>
      </c>
      <c r="D553">
        <v>900</v>
      </c>
    </row>
    <row r="554" spans="2:4" x14ac:dyDescent="0.25">
      <c r="B554" t="s">
        <v>587</v>
      </c>
      <c r="C554">
        <v>900</v>
      </c>
      <c r="D554">
        <v>900</v>
      </c>
    </row>
    <row r="555" spans="2:4" x14ac:dyDescent="0.25">
      <c r="B555" t="s">
        <v>588</v>
      </c>
      <c r="C555">
        <v>900</v>
      </c>
      <c r="D555">
        <v>200</v>
      </c>
    </row>
    <row r="556" spans="2:4" x14ac:dyDescent="0.25">
      <c r="B556" t="s">
        <v>589</v>
      </c>
      <c r="C556">
        <v>200</v>
      </c>
      <c r="D556">
        <v>200</v>
      </c>
    </row>
    <row r="557" spans="2:4" x14ac:dyDescent="0.25">
      <c r="B557" t="s">
        <v>590</v>
      </c>
      <c r="C557">
        <v>200</v>
      </c>
      <c r="D557">
        <v>200</v>
      </c>
    </row>
    <row r="558" spans="2:4" x14ac:dyDescent="0.25">
      <c r="B558" t="s">
        <v>591</v>
      </c>
      <c r="C558">
        <v>200</v>
      </c>
      <c r="D558">
        <v>200</v>
      </c>
    </row>
    <row r="559" spans="2:4" x14ac:dyDescent="0.25">
      <c r="B559" t="s">
        <v>592</v>
      </c>
      <c r="C559">
        <v>200</v>
      </c>
      <c r="D559">
        <v>200</v>
      </c>
    </row>
    <row r="560" spans="2:4" x14ac:dyDescent="0.25">
      <c r="B560" t="s">
        <v>593</v>
      </c>
      <c r="C560">
        <v>200</v>
      </c>
      <c r="D560">
        <v>200</v>
      </c>
    </row>
    <row r="561" spans="2:4" x14ac:dyDescent="0.25">
      <c r="B561" t="s">
        <v>594</v>
      </c>
      <c r="C561">
        <v>900</v>
      </c>
      <c r="D561">
        <v>900</v>
      </c>
    </row>
    <row r="562" spans="2:4" x14ac:dyDescent="0.25">
      <c r="B562" t="s">
        <v>595</v>
      </c>
      <c r="C562">
        <v>900</v>
      </c>
      <c r="D562">
        <v>900</v>
      </c>
    </row>
    <row r="563" spans="2:4" x14ac:dyDescent="0.25">
      <c r="B563" t="s">
        <v>596</v>
      </c>
      <c r="C563">
        <v>900</v>
      </c>
      <c r="D563">
        <v>900</v>
      </c>
    </row>
    <row r="564" spans="2:4" x14ac:dyDescent="0.25">
      <c r="B564" t="s">
        <v>597</v>
      </c>
      <c r="C564">
        <v>900</v>
      </c>
      <c r="D564">
        <v>900</v>
      </c>
    </row>
    <row r="565" spans="2:4" x14ac:dyDescent="0.25">
      <c r="B565" t="s">
        <v>598</v>
      </c>
      <c r="C565">
        <v>900</v>
      </c>
      <c r="D565">
        <v>900</v>
      </c>
    </row>
    <row r="566" spans="2:4" x14ac:dyDescent="0.25">
      <c r="B566" t="s">
        <v>599</v>
      </c>
      <c r="C566">
        <v>200</v>
      </c>
      <c r="D566">
        <v>200</v>
      </c>
    </row>
    <row r="567" spans="2:4" x14ac:dyDescent="0.25">
      <c r="B567" t="s">
        <v>600</v>
      </c>
      <c r="C567">
        <v>200</v>
      </c>
      <c r="D567">
        <v>200</v>
      </c>
    </row>
    <row r="568" spans="2:4" x14ac:dyDescent="0.25">
      <c r="B568" t="s">
        <v>601</v>
      </c>
      <c r="C568">
        <v>200</v>
      </c>
      <c r="D568">
        <v>200</v>
      </c>
    </row>
    <row r="569" spans="2:4" x14ac:dyDescent="0.25">
      <c r="B569" t="s">
        <v>602</v>
      </c>
      <c r="C569">
        <v>200</v>
      </c>
      <c r="D569">
        <v>200</v>
      </c>
    </row>
    <row r="570" spans="2:4" x14ac:dyDescent="0.25">
      <c r="B570" t="s">
        <v>603</v>
      </c>
      <c r="C570">
        <v>200</v>
      </c>
      <c r="D570">
        <v>200</v>
      </c>
    </row>
    <row r="571" spans="2:4" x14ac:dyDescent="0.25">
      <c r="B571" t="s">
        <v>604</v>
      </c>
      <c r="C571">
        <v>200</v>
      </c>
      <c r="D571">
        <v>900</v>
      </c>
    </row>
    <row r="572" spans="2:4" x14ac:dyDescent="0.25">
      <c r="B572" t="s">
        <v>605</v>
      </c>
      <c r="C572">
        <v>900</v>
      </c>
      <c r="D572">
        <v>900</v>
      </c>
    </row>
    <row r="573" spans="2:4" x14ac:dyDescent="0.25">
      <c r="B573" t="s">
        <v>606</v>
      </c>
      <c r="C573">
        <v>900</v>
      </c>
      <c r="D573">
        <v>900</v>
      </c>
    </row>
    <row r="574" spans="2:4" x14ac:dyDescent="0.25">
      <c r="B574" t="s">
        <v>607</v>
      </c>
      <c r="C574">
        <v>900</v>
      </c>
      <c r="D574">
        <v>900</v>
      </c>
    </row>
    <row r="575" spans="2:4" x14ac:dyDescent="0.25">
      <c r="B575" t="s">
        <v>608</v>
      </c>
      <c r="C575">
        <v>900</v>
      </c>
      <c r="D575">
        <v>900</v>
      </c>
    </row>
    <row r="576" spans="2:4" x14ac:dyDescent="0.25">
      <c r="B576" t="s">
        <v>609</v>
      </c>
      <c r="C576">
        <v>900</v>
      </c>
      <c r="D576">
        <v>900</v>
      </c>
    </row>
    <row r="577" spans="2:4" x14ac:dyDescent="0.25">
      <c r="B577" t="s">
        <v>610</v>
      </c>
      <c r="C577">
        <v>900</v>
      </c>
      <c r="D577">
        <v>900</v>
      </c>
    </row>
    <row r="578" spans="2:4" x14ac:dyDescent="0.25">
      <c r="B578" t="s">
        <v>611</v>
      </c>
      <c r="C578">
        <v>900</v>
      </c>
      <c r="D578">
        <v>900</v>
      </c>
    </row>
    <row r="579" spans="2:4" x14ac:dyDescent="0.25">
      <c r="B579" t="s">
        <v>612</v>
      </c>
      <c r="C579">
        <v>200</v>
      </c>
      <c r="D579">
        <v>200</v>
      </c>
    </row>
    <row r="580" spans="2:4" x14ac:dyDescent="0.25">
      <c r="B580" t="s">
        <v>613</v>
      </c>
      <c r="C580">
        <v>200</v>
      </c>
      <c r="D580">
        <v>200</v>
      </c>
    </row>
    <row r="581" spans="2:4" x14ac:dyDescent="0.25">
      <c r="B581" t="s">
        <v>614</v>
      </c>
      <c r="C581">
        <v>200</v>
      </c>
      <c r="D581">
        <v>200</v>
      </c>
    </row>
    <row r="582" spans="2:4" x14ac:dyDescent="0.25">
      <c r="B582" t="s">
        <v>615</v>
      </c>
      <c r="C582">
        <v>200</v>
      </c>
      <c r="D582">
        <v>200</v>
      </c>
    </row>
    <row r="583" spans="2:4" x14ac:dyDescent="0.25">
      <c r="B583" t="s">
        <v>616</v>
      </c>
      <c r="C583">
        <v>200</v>
      </c>
      <c r="D583">
        <v>200</v>
      </c>
    </row>
    <row r="584" spans="2:4" x14ac:dyDescent="0.25">
      <c r="B584" t="s">
        <v>617</v>
      </c>
      <c r="C584">
        <v>900</v>
      </c>
      <c r="D584">
        <v>900</v>
      </c>
    </row>
    <row r="585" spans="2:4" x14ac:dyDescent="0.25">
      <c r="B585" t="s">
        <v>618</v>
      </c>
      <c r="C585">
        <v>900</v>
      </c>
      <c r="D585">
        <v>900</v>
      </c>
    </row>
    <row r="586" spans="2:4" x14ac:dyDescent="0.25">
      <c r="B586" t="s">
        <v>619</v>
      </c>
      <c r="C586">
        <v>900</v>
      </c>
      <c r="D586">
        <v>900</v>
      </c>
    </row>
    <row r="587" spans="2:4" x14ac:dyDescent="0.25">
      <c r="B587" t="s">
        <v>620</v>
      </c>
      <c r="C587">
        <v>900</v>
      </c>
      <c r="D587">
        <v>900</v>
      </c>
    </row>
    <row r="588" spans="2:4" x14ac:dyDescent="0.25">
      <c r="B588" t="s">
        <v>621</v>
      </c>
      <c r="C588">
        <v>900</v>
      </c>
      <c r="D588">
        <v>900</v>
      </c>
    </row>
    <row r="589" spans="2:4" x14ac:dyDescent="0.25">
      <c r="B589" t="s">
        <v>622</v>
      </c>
      <c r="C589">
        <v>900</v>
      </c>
      <c r="D589">
        <v>900</v>
      </c>
    </row>
    <row r="590" spans="2:4" x14ac:dyDescent="0.25">
      <c r="B590" t="s">
        <v>623</v>
      </c>
      <c r="C590">
        <v>200</v>
      </c>
      <c r="D590">
        <v>200</v>
      </c>
    </row>
    <row r="591" spans="2:4" x14ac:dyDescent="0.25">
      <c r="B591" t="s">
        <v>624</v>
      </c>
      <c r="C591">
        <v>200</v>
      </c>
      <c r="D591">
        <v>200</v>
      </c>
    </row>
    <row r="592" spans="2:4" x14ac:dyDescent="0.25">
      <c r="B592" t="s">
        <v>625</v>
      </c>
      <c r="C592">
        <v>200</v>
      </c>
      <c r="D592">
        <v>200</v>
      </c>
    </row>
    <row r="593" spans="2:4" x14ac:dyDescent="0.25">
      <c r="B593" t="s">
        <v>626</v>
      </c>
      <c r="C593">
        <v>200</v>
      </c>
      <c r="D593">
        <v>200</v>
      </c>
    </row>
    <row r="594" spans="2:4" x14ac:dyDescent="0.25">
      <c r="B594" t="s">
        <v>627</v>
      </c>
      <c r="C594">
        <v>200</v>
      </c>
      <c r="D594">
        <v>200</v>
      </c>
    </row>
    <row r="595" spans="2:4" x14ac:dyDescent="0.25">
      <c r="B595" t="s">
        <v>628</v>
      </c>
      <c r="C595">
        <v>200</v>
      </c>
      <c r="D595">
        <v>200</v>
      </c>
    </row>
    <row r="596" spans="2:4" x14ac:dyDescent="0.25">
      <c r="B596" t="s">
        <v>629</v>
      </c>
      <c r="C596">
        <v>900</v>
      </c>
      <c r="D596">
        <v>900</v>
      </c>
    </row>
    <row r="597" spans="2:4" x14ac:dyDescent="0.25">
      <c r="B597" t="s">
        <v>630</v>
      </c>
      <c r="C597">
        <v>900</v>
      </c>
      <c r="D597">
        <v>900</v>
      </c>
    </row>
    <row r="598" spans="2:4" x14ac:dyDescent="0.25">
      <c r="B598" t="s">
        <v>631</v>
      </c>
      <c r="C598">
        <v>900</v>
      </c>
      <c r="D598">
        <v>900</v>
      </c>
    </row>
    <row r="599" spans="2:4" x14ac:dyDescent="0.25">
      <c r="B599" t="s">
        <v>632</v>
      </c>
      <c r="C599">
        <v>900</v>
      </c>
      <c r="D599">
        <v>900</v>
      </c>
    </row>
    <row r="600" spans="2:4" x14ac:dyDescent="0.25">
      <c r="B600" t="s">
        <v>633</v>
      </c>
      <c r="C600">
        <v>900</v>
      </c>
      <c r="D600">
        <v>900</v>
      </c>
    </row>
    <row r="601" spans="2:4" x14ac:dyDescent="0.25">
      <c r="B601" t="s">
        <v>634</v>
      </c>
      <c r="C601">
        <v>900</v>
      </c>
      <c r="D601">
        <v>900</v>
      </c>
    </row>
    <row r="602" spans="2:4" x14ac:dyDescent="0.25">
      <c r="B602" t="s">
        <v>635</v>
      </c>
      <c r="C602">
        <v>900</v>
      </c>
      <c r="D602">
        <v>900</v>
      </c>
    </row>
    <row r="603" spans="2:4" x14ac:dyDescent="0.25">
      <c r="B603" t="s">
        <v>636</v>
      </c>
      <c r="C603">
        <v>200</v>
      </c>
      <c r="D603">
        <v>200</v>
      </c>
    </row>
    <row r="604" spans="2:4" x14ac:dyDescent="0.25">
      <c r="B604" t="s">
        <v>637</v>
      </c>
      <c r="C604">
        <v>200</v>
      </c>
      <c r="D604">
        <v>200</v>
      </c>
    </row>
    <row r="605" spans="2:4" x14ac:dyDescent="0.25">
      <c r="B605" t="s">
        <v>638</v>
      </c>
      <c r="C605">
        <v>200</v>
      </c>
      <c r="D605">
        <v>200</v>
      </c>
    </row>
    <row r="606" spans="2:4" x14ac:dyDescent="0.25">
      <c r="B606" t="s">
        <v>639</v>
      </c>
      <c r="C606">
        <v>200</v>
      </c>
      <c r="D606">
        <v>200</v>
      </c>
    </row>
    <row r="607" spans="2:4" x14ac:dyDescent="0.25">
      <c r="B607" t="s">
        <v>640</v>
      </c>
      <c r="C607">
        <v>200</v>
      </c>
      <c r="D607">
        <v>200</v>
      </c>
    </row>
    <row r="608" spans="2:4" x14ac:dyDescent="0.25">
      <c r="B608" t="s">
        <v>641</v>
      </c>
      <c r="C608">
        <v>900</v>
      </c>
      <c r="D608">
        <v>900</v>
      </c>
    </row>
    <row r="609" spans="2:4" x14ac:dyDescent="0.25">
      <c r="B609" t="s">
        <v>642</v>
      </c>
      <c r="C609">
        <v>900</v>
      </c>
      <c r="D609">
        <v>900</v>
      </c>
    </row>
    <row r="610" spans="2:4" x14ac:dyDescent="0.25">
      <c r="B610" t="s">
        <v>643</v>
      </c>
      <c r="C610">
        <v>900</v>
      </c>
      <c r="D610">
        <v>900</v>
      </c>
    </row>
    <row r="611" spans="2:4" x14ac:dyDescent="0.25">
      <c r="B611" t="s">
        <v>644</v>
      </c>
      <c r="C611">
        <v>900</v>
      </c>
      <c r="D611">
        <v>900</v>
      </c>
    </row>
    <row r="612" spans="2:4" x14ac:dyDescent="0.25">
      <c r="B612" t="s">
        <v>645</v>
      </c>
      <c r="C612">
        <v>900</v>
      </c>
      <c r="D612">
        <v>900</v>
      </c>
    </row>
    <row r="613" spans="2:4" x14ac:dyDescent="0.25">
      <c r="B613" t="s">
        <v>646</v>
      </c>
      <c r="C613">
        <v>900</v>
      </c>
      <c r="D613">
        <v>200</v>
      </c>
    </row>
    <row r="614" spans="2:4" x14ac:dyDescent="0.25">
      <c r="B614" t="s">
        <v>647</v>
      </c>
      <c r="C614">
        <v>200</v>
      </c>
      <c r="D614">
        <v>200</v>
      </c>
    </row>
    <row r="615" spans="2:4" x14ac:dyDescent="0.25">
      <c r="B615" t="s">
        <v>648</v>
      </c>
      <c r="C615">
        <v>200</v>
      </c>
      <c r="D615">
        <v>200</v>
      </c>
    </row>
    <row r="616" spans="2:4" x14ac:dyDescent="0.25">
      <c r="B616" t="s">
        <v>649</v>
      </c>
      <c r="C616">
        <v>200</v>
      </c>
      <c r="D616">
        <v>200</v>
      </c>
    </row>
    <row r="617" spans="2:4" x14ac:dyDescent="0.25">
      <c r="B617" t="s">
        <v>650</v>
      </c>
      <c r="C617">
        <v>200</v>
      </c>
      <c r="D617">
        <v>200</v>
      </c>
    </row>
    <row r="618" spans="2:4" x14ac:dyDescent="0.25">
      <c r="B618" t="s">
        <v>651</v>
      </c>
      <c r="C618">
        <v>200</v>
      </c>
      <c r="D618">
        <v>200</v>
      </c>
    </row>
    <row r="619" spans="2:4" x14ac:dyDescent="0.25">
      <c r="B619" t="s">
        <v>652</v>
      </c>
      <c r="C619">
        <v>900</v>
      </c>
      <c r="D619">
        <v>900</v>
      </c>
    </row>
    <row r="620" spans="2:4" x14ac:dyDescent="0.25">
      <c r="B620" t="s">
        <v>653</v>
      </c>
      <c r="C620">
        <v>900</v>
      </c>
      <c r="D620">
        <v>900</v>
      </c>
    </row>
    <row r="621" spans="2:4" x14ac:dyDescent="0.25">
      <c r="B621" t="s">
        <v>654</v>
      </c>
      <c r="C621">
        <v>900</v>
      </c>
      <c r="D621">
        <v>900</v>
      </c>
    </row>
    <row r="622" spans="2:4" x14ac:dyDescent="0.25">
      <c r="B622" t="s">
        <v>655</v>
      </c>
      <c r="C622">
        <v>900</v>
      </c>
      <c r="D622">
        <v>900</v>
      </c>
    </row>
    <row r="623" spans="2:4" x14ac:dyDescent="0.25">
      <c r="B623" t="s">
        <v>656</v>
      </c>
      <c r="C623">
        <v>900</v>
      </c>
      <c r="D623">
        <v>900</v>
      </c>
    </row>
    <row r="624" spans="2:4" x14ac:dyDescent="0.25">
      <c r="B624" t="s">
        <v>657</v>
      </c>
      <c r="C624">
        <v>900</v>
      </c>
      <c r="D624">
        <v>900</v>
      </c>
    </row>
    <row r="625" spans="2:4" x14ac:dyDescent="0.25">
      <c r="B625" t="s">
        <v>658</v>
      </c>
      <c r="C625">
        <v>900</v>
      </c>
      <c r="D625">
        <v>900</v>
      </c>
    </row>
    <row r="626" spans="2:4" x14ac:dyDescent="0.25">
      <c r="B626" t="s">
        <v>659</v>
      </c>
      <c r="C626">
        <v>200</v>
      </c>
      <c r="D626">
        <v>200</v>
      </c>
    </row>
    <row r="627" spans="2:4" x14ac:dyDescent="0.25">
      <c r="B627" t="s">
        <v>660</v>
      </c>
      <c r="C627">
        <v>200</v>
      </c>
      <c r="D627">
        <v>200</v>
      </c>
    </row>
    <row r="628" spans="2:4" x14ac:dyDescent="0.25">
      <c r="B628" t="s">
        <v>661</v>
      </c>
      <c r="C628">
        <v>200</v>
      </c>
      <c r="D628">
        <v>200</v>
      </c>
    </row>
    <row r="629" spans="2:4" x14ac:dyDescent="0.25">
      <c r="B629" t="s">
        <v>662</v>
      </c>
      <c r="C629">
        <v>200</v>
      </c>
      <c r="D629">
        <v>200</v>
      </c>
    </row>
    <row r="630" spans="2:4" x14ac:dyDescent="0.25">
      <c r="B630" t="s">
        <v>663</v>
      </c>
      <c r="C630">
        <v>200</v>
      </c>
      <c r="D630">
        <v>200</v>
      </c>
    </row>
    <row r="631" spans="2:4" x14ac:dyDescent="0.25">
      <c r="B631" t="s">
        <v>664</v>
      </c>
      <c r="C631">
        <v>900</v>
      </c>
      <c r="D631">
        <v>900</v>
      </c>
    </row>
    <row r="632" spans="2:4" x14ac:dyDescent="0.25">
      <c r="B632" t="s">
        <v>665</v>
      </c>
      <c r="C632">
        <v>900</v>
      </c>
      <c r="D632">
        <v>900</v>
      </c>
    </row>
    <row r="633" spans="2:4" x14ac:dyDescent="0.25">
      <c r="B633" t="s">
        <v>666</v>
      </c>
      <c r="C633">
        <v>900</v>
      </c>
      <c r="D633">
        <v>900</v>
      </c>
    </row>
    <row r="634" spans="2:4" x14ac:dyDescent="0.25">
      <c r="B634" t="s">
        <v>667</v>
      </c>
      <c r="C634">
        <v>900</v>
      </c>
      <c r="D634">
        <v>900</v>
      </c>
    </row>
    <row r="635" spans="2:4" x14ac:dyDescent="0.25">
      <c r="B635" t="s">
        <v>668</v>
      </c>
      <c r="C635">
        <v>900</v>
      </c>
      <c r="D635">
        <v>900</v>
      </c>
    </row>
    <row r="636" spans="2:4" x14ac:dyDescent="0.25">
      <c r="B636" t="s">
        <v>669</v>
      </c>
      <c r="C636">
        <v>900</v>
      </c>
      <c r="D636">
        <v>900</v>
      </c>
    </row>
    <row r="637" spans="2:4" x14ac:dyDescent="0.25">
      <c r="B637" t="s">
        <v>670</v>
      </c>
      <c r="C637">
        <v>900</v>
      </c>
      <c r="D637">
        <v>900</v>
      </c>
    </row>
    <row r="638" spans="2:4" x14ac:dyDescent="0.25">
      <c r="B638" t="s">
        <v>671</v>
      </c>
      <c r="C638">
        <v>900</v>
      </c>
      <c r="D638">
        <v>200</v>
      </c>
    </row>
    <row r="639" spans="2:4" x14ac:dyDescent="0.25">
      <c r="B639" t="s">
        <v>672</v>
      </c>
      <c r="C639">
        <v>200</v>
      </c>
      <c r="D639">
        <v>200</v>
      </c>
    </row>
    <row r="640" spans="2:4" x14ac:dyDescent="0.25">
      <c r="B640" t="s">
        <v>673</v>
      </c>
      <c r="C640">
        <v>900</v>
      </c>
      <c r="D640">
        <v>200</v>
      </c>
    </row>
    <row r="641" spans="2:4" x14ac:dyDescent="0.25">
      <c r="B641" t="s">
        <v>674</v>
      </c>
      <c r="C641">
        <v>200</v>
      </c>
      <c r="D641">
        <v>200</v>
      </c>
    </row>
    <row r="642" spans="2:4" x14ac:dyDescent="0.25">
      <c r="B642" t="s">
        <v>675</v>
      </c>
      <c r="C642">
        <v>200</v>
      </c>
      <c r="D642">
        <v>200</v>
      </c>
    </row>
    <row r="643" spans="2:4" x14ac:dyDescent="0.25">
      <c r="B643" t="s">
        <v>676</v>
      </c>
      <c r="C643">
        <v>200</v>
      </c>
      <c r="D643">
        <v>200</v>
      </c>
    </row>
    <row r="644" spans="2:4" x14ac:dyDescent="0.25">
      <c r="B644" t="s">
        <v>677</v>
      </c>
      <c r="C644">
        <v>200</v>
      </c>
      <c r="D644">
        <v>200</v>
      </c>
    </row>
    <row r="645" spans="2:4" x14ac:dyDescent="0.25">
      <c r="B645" t="s">
        <v>678</v>
      </c>
      <c r="C645">
        <v>900</v>
      </c>
      <c r="D645">
        <v>900</v>
      </c>
    </row>
    <row r="646" spans="2:4" x14ac:dyDescent="0.25">
      <c r="B646" t="s">
        <v>679</v>
      </c>
      <c r="C646">
        <v>900</v>
      </c>
      <c r="D646">
        <v>900</v>
      </c>
    </row>
    <row r="647" spans="2:4" x14ac:dyDescent="0.25">
      <c r="B647" t="s">
        <v>680</v>
      </c>
      <c r="C647">
        <v>900</v>
      </c>
      <c r="D647">
        <v>900</v>
      </c>
    </row>
    <row r="648" spans="2:4" x14ac:dyDescent="0.25">
      <c r="B648" t="s">
        <v>681</v>
      </c>
      <c r="C648">
        <v>900</v>
      </c>
      <c r="D648">
        <v>900</v>
      </c>
    </row>
    <row r="649" spans="2:4" x14ac:dyDescent="0.25">
      <c r="B649" t="s">
        <v>682</v>
      </c>
      <c r="C649">
        <v>900</v>
      </c>
      <c r="D649">
        <v>900</v>
      </c>
    </row>
    <row r="650" spans="2:4" x14ac:dyDescent="0.25">
      <c r="B650" t="s">
        <v>683</v>
      </c>
      <c r="C650">
        <v>900</v>
      </c>
      <c r="D650">
        <v>900</v>
      </c>
    </row>
    <row r="651" spans="2:4" x14ac:dyDescent="0.25">
      <c r="B651" t="s">
        <v>684</v>
      </c>
      <c r="C651">
        <v>200</v>
      </c>
      <c r="D651">
        <v>200</v>
      </c>
    </row>
    <row r="652" spans="2:4" x14ac:dyDescent="0.25">
      <c r="B652" t="s">
        <v>685</v>
      </c>
      <c r="C652">
        <v>900</v>
      </c>
      <c r="D652">
        <v>200</v>
      </c>
    </row>
    <row r="653" spans="2:4" x14ac:dyDescent="0.25">
      <c r="B653" t="s">
        <v>686</v>
      </c>
      <c r="C653">
        <v>200</v>
      </c>
      <c r="D653">
        <v>200</v>
      </c>
    </row>
    <row r="654" spans="2:4" x14ac:dyDescent="0.25">
      <c r="B654" t="s">
        <v>687</v>
      </c>
      <c r="C654">
        <v>200</v>
      </c>
      <c r="D654">
        <v>200</v>
      </c>
    </row>
    <row r="655" spans="2:4" x14ac:dyDescent="0.25">
      <c r="B655" t="s">
        <v>688</v>
      </c>
      <c r="C655">
        <v>200</v>
      </c>
      <c r="D655">
        <v>200</v>
      </c>
    </row>
    <row r="656" spans="2:4" x14ac:dyDescent="0.25">
      <c r="B656" t="s">
        <v>689</v>
      </c>
      <c r="C656">
        <v>200</v>
      </c>
      <c r="D656">
        <v>200</v>
      </c>
    </row>
    <row r="657" spans="2:4" x14ac:dyDescent="0.25">
      <c r="B657" t="s">
        <v>690</v>
      </c>
      <c r="C657">
        <v>900</v>
      </c>
      <c r="D657">
        <v>900</v>
      </c>
    </row>
    <row r="658" spans="2:4" x14ac:dyDescent="0.25">
      <c r="B658" t="s">
        <v>691</v>
      </c>
      <c r="C658">
        <v>900</v>
      </c>
      <c r="D658">
        <v>900</v>
      </c>
    </row>
    <row r="659" spans="2:4" x14ac:dyDescent="0.25">
      <c r="B659" t="s">
        <v>692</v>
      </c>
      <c r="C659">
        <v>900</v>
      </c>
      <c r="D659">
        <v>900</v>
      </c>
    </row>
    <row r="660" spans="2:4" x14ac:dyDescent="0.25">
      <c r="B660" t="s">
        <v>693</v>
      </c>
      <c r="C660">
        <v>900</v>
      </c>
      <c r="D660">
        <v>900</v>
      </c>
    </row>
    <row r="661" spans="2:4" x14ac:dyDescent="0.25">
      <c r="B661" t="s">
        <v>694</v>
      </c>
      <c r="C661">
        <v>200</v>
      </c>
      <c r="D661">
        <v>200</v>
      </c>
    </row>
    <row r="662" spans="2:4" x14ac:dyDescent="0.25">
      <c r="B662" t="s">
        <v>695</v>
      </c>
      <c r="C662">
        <v>200</v>
      </c>
      <c r="D662">
        <v>200</v>
      </c>
    </row>
    <row r="663" spans="2:4" x14ac:dyDescent="0.25">
      <c r="B663" t="s">
        <v>696</v>
      </c>
      <c r="C663">
        <v>200</v>
      </c>
      <c r="D663">
        <v>200</v>
      </c>
    </row>
    <row r="664" spans="2:4" x14ac:dyDescent="0.25">
      <c r="B664" t="s">
        <v>697</v>
      </c>
      <c r="C664">
        <v>200</v>
      </c>
      <c r="D664">
        <v>200</v>
      </c>
    </row>
    <row r="665" spans="2:4" x14ac:dyDescent="0.25">
      <c r="B665" t="s">
        <v>698</v>
      </c>
      <c r="C665">
        <v>200</v>
      </c>
      <c r="D665">
        <v>200</v>
      </c>
    </row>
    <row r="666" spans="2:4" x14ac:dyDescent="0.25">
      <c r="B666" t="s">
        <v>699</v>
      </c>
      <c r="C666">
        <v>200</v>
      </c>
      <c r="D666">
        <v>200</v>
      </c>
    </row>
    <row r="667" spans="2:4" x14ac:dyDescent="0.25">
      <c r="B667" t="s">
        <v>700</v>
      </c>
      <c r="C667">
        <v>200</v>
      </c>
      <c r="D667">
        <v>200</v>
      </c>
    </row>
    <row r="668" spans="2:4" x14ac:dyDescent="0.25">
      <c r="B668" t="s">
        <v>701</v>
      </c>
      <c r="C668">
        <v>200</v>
      </c>
      <c r="D668">
        <v>200</v>
      </c>
    </row>
    <row r="669" spans="2:4" x14ac:dyDescent="0.25">
      <c r="B669" t="s">
        <v>702</v>
      </c>
      <c r="C669">
        <v>200</v>
      </c>
      <c r="D669">
        <v>200</v>
      </c>
    </row>
    <row r="670" spans="2:4" x14ac:dyDescent="0.25">
      <c r="B670" t="s">
        <v>703</v>
      </c>
      <c r="C670">
        <v>200</v>
      </c>
      <c r="D670">
        <v>200</v>
      </c>
    </row>
    <row r="671" spans="2:4" x14ac:dyDescent="0.25">
      <c r="B671" t="s">
        <v>704</v>
      </c>
      <c r="C671">
        <v>200</v>
      </c>
      <c r="D671">
        <v>900</v>
      </c>
    </row>
    <row r="672" spans="2:4" x14ac:dyDescent="0.25">
      <c r="B672" t="s">
        <v>705</v>
      </c>
      <c r="C672">
        <v>200</v>
      </c>
      <c r="D672">
        <v>200</v>
      </c>
    </row>
    <row r="673" spans="2:4" x14ac:dyDescent="0.25">
      <c r="B673" t="s">
        <v>706</v>
      </c>
      <c r="C673">
        <v>900</v>
      </c>
      <c r="D673">
        <v>200</v>
      </c>
    </row>
    <row r="674" spans="2:4" x14ac:dyDescent="0.25">
      <c r="B674" t="s">
        <v>707</v>
      </c>
      <c r="C674">
        <v>200</v>
      </c>
      <c r="D674">
        <v>200</v>
      </c>
    </row>
    <row r="675" spans="2:4" x14ac:dyDescent="0.25">
      <c r="B675" t="s">
        <v>708</v>
      </c>
      <c r="C675">
        <v>200</v>
      </c>
      <c r="D675">
        <v>200</v>
      </c>
    </row>
    <row r="676" spans="2:4" x14ac:dyDescent="0.25">
      <c r="B676" t="s">
        <v>709</v>
      </c>
      <c r="C676">
        <v>200</v>
      </c>
      <c r="D676">
        <v>200</v>
      </c>
    </row>
    <row r="677" spans="2:4" x14ac:dyDescent="0.25">
      <c r="B677" t="s">
        <v>710</v>
      </c>
      <c r="C677">
        <v>200</v>
      </c>
      <c r="D677">
        <v>200</v>
      </c>
    </row>
    <row r="678" spans="2:4" x14ac:dyDescent="0.25">
      <c r="B678" t="s">
        <v>711</v>
      </c>
      <c r="C678">
        <v>200</v>
      </c>
      <c r="D678">
        <v>200</v>
      </c>
    </row>
    <row r="679" spans="2:4" x14ac:dyDescent="0.25">
      <c r="B679" t="s">
        <v>712</v>
      </c>
      <c r="C679">
        <v>200</v>
      </c>
      <c r="D679">
        <v>200</v>
      </c>
    </row>
    <row r="680" spans="2:4" x14ac:dyDescent="0.25">
      <c r="B680" t="s">
        <v>713</v>
      </c>
      <c r="C680">
        <v>900</v>
      </c>
      <c r="D680">
        <v>900</v>
      </c>
    </row>
    <row r="681" spans="2:4" x14ac:dyDescent="0.25">
      <c r="B681" t="s">
        <v>714</v>
      </c>
      <c r="C681">
        <v>900</v>
      </c>
      <c r="D681">
        <v>900</v>
      </c>
    </row>
    <row r="682" spans="2:4" x14ac:dyDescent="0.25">
      <c r="B682" t="s">
        <v>715</v>
      </c>
      <c r="C682">
        <v>900</v>
      </c>
      <c r="D682">
        <v>900</v>
      </c>
    </row>
    <row r="683" spans="2:4" x14ac:dyDescent="0.25">
      <c r="B683" t="s">
        <v>716</v>
      </c>
      <c r="C683">
        <v>900</v>
      </c>
      <c r="D683">
        <v>900</v>
      </c>
    </row>
    <row r="684" spans="2:4" x14ac:dyDescent="0.25">
      <c r="B684" t="s">
        <v>717</v>
      </c>
      <c r="C684">
        <v>900</v>
      </c>
      <c r="D684">
        <v>900</v>
      </c>
    </row>
    <row r="685" spans="2:4" x14ac:dyDescent="0.25">
      <c r="B685" t="s">
        <v>718</v>
      </c>
      <c r="C685">
        <v>900</v>
      </c>
      <c r="D685">
        <v>900</v>
      </c>
    </row>
    <row r="686" spans="2:4" x14ac:dyDescent="0.25">
      <c r="B686" t="s">
        <v>719</v>
      </c>
      <c r="C686">
        <v>900</v>
      </c>
      <c r="D686">
        <v>200</v>
      </c>
    </row>
    <row r="687" spans="2:4" x14ac:dyDescent="0.25">
      <c r="B687" t="s">
        <v>720</v>
      </c>
      <c r="C687">
        <v>200</v>
      </c>
      <c r="D687">
        <v>200</v>
      </c>
    </row>
    <row r="688" spans="2:4" x14ac:dyDescent="0.25">
      <c r="B688" t="s">
        <v>721</v>
      </c>
      <c r="C688">
        <v>200</v>
      </c>
      <c r="D688">
        <v>200</v>
      </c>
    </row>
    <row r="689" spans="2:4" x14ac:dyDescent="0.25">
      <c r="B689" t="s">
        <v>722</v>
      </c>
      <c r="C689">
        <v>200</v>
      </c>
      <c r="D689">
        <v>200</v>
      </c>
    </row>
    <row r="690" spans="2:4" x14ac:dyDescent="0.25">
      <c r="B690" t="s">
        <v>723</v>
      </c>
      <c r="C690">
        <v>200</v>
      </c>
      <c r="D690">
        <v>200</v>
      </c>
    </row>
    <row r="691" spans="2:4" x14ac:dyDescent="0.25">
      <c r="B691" t="s">
        <v>724</v>
      </c>
      <c r="C691">
        <v>200</v>
      </c>
      <c r="D691">
        <v>200</v>
      </c>
    </row>
    <row r="692" spans="2:4" x14ac:dyDescent="0.25">
      <c r="B692" t="s">
        <v>725</v>
      </c>
      <c r="C692">
        <v>200</v>
      </c>
      <c r="D692">
        <v>200</v>
      </c>
    </row>
    <row r="693" spans="2:4" x14ac:dyDescent="0.25">
      <c r="B693" t="s">
        <v>726</v>
      </c>
      <c r="C693">
        <v>900</v>
      </c>
      <c r="D693">
        <v>900</v>
      </c>
    </row>
    <row r="694" spans="2:4" x14ac:dyDescent="0.25">
      <c r="B694" t="s">
        <v>727</v>
      </c>
      <c r="C694">
        <v>900</v>
      </c>
      <c r="D694">
        <v>900</v>
      </c>
    </row>
    <row r="695" spans="2:4" x14ac:dyDescent="0.25">
      <c r="B695" t="s">
        <v>728</v>
      </c>
      <c r="C695">
        <v>900</v>
      </c>
      <c r="D695">
        <v>900</v>
      </c>
    </row>
    <row r="696" spans="2:4" x14ac:dyDescent="0.25">
      <c r="B696" t="s">
        <v>729</v>
      </c>
      <c r="C696">
        <v>900</v>
      </c>
      <c r="D696">
        <v>900</v>
      </c>
    </row>
    <row r="697" spans="2:4" x14ac:dyDescent="0.25">
      <c r="B697" t="s">
        <v>730</v>
      </c>
      <c r="C697">
        <v>900</v>
      </c>
      <c r="D697">
        <v>900</v>
      </c>
    </row>
    <row r="698" spans="2:4" x14ac:dyDescent="0.25">
      <c r="B698" t="s">
        <v>731</v>
      </c>
      <c r="C698">
        <v>200</v>
      </c>
      <c r="D698">
        <v>200</v>
      </c>
    </row>
    <row r="699" spans="2:4" x14ac:dyDescent="0.25">
      <c r="B699" t="s">
        <v>732</v>
      </c>
      <c r="C699">
        <v>200</v>
      </c>
      <c r="D699">
        <v>200</v>
      </c>
    </row>
    <row r="700" spans="2:4" x14ac:dyDescent="0.25">
      <c r="B700" t="s">
        <v>733</v>
      </c>
      <c r="C700">
        <v>200</v>
      </c>
      <c r="D700">
        <v>200</v>
      </c>
    </row>
    <row r="701" spans="2:4" x14ac:dyDescent="0.25">
      <c r="B701" t="s">
        <v>734</v>
      </c>
      <c r="C701">
        <v>200</v>
      </c>
      <c r="D701">
        <v>200</v>
      </c>
    </row>
    <row r="702" spans="2:4" x14ac:dyDescent="0.25">
      <c r="B702" t="s">
        <v>735</v>
      </c>
      <c r="C702">
        <v>200</v>
      </c>
      <c r="D702">
        <v>200</v>
      </c>
    </row>
    <row r="703" spans="2:4" x14ac:dyDescent="0.25">
      <c r="B703" t="s">
        <v>736</v>
      </c>
      <c r="C703">
        <v>900</v>
      </c>
      <c r="D703">
        <v>900</v>
      </c>
    </row>
    <row r="704" spans="2:4" x14ac:dyDescent="0.25">
      <c r="B704" t="s">
        <v>737</v>
      </c>
      <c r="C704">
        <v>900</v>
      </c>
      <c r="D704">
        <v>900</v>
      </c>
    </row>
    <row r="705" spans="2:4" x14ac:dyDescent="0.25">
      <c r="B705" t="s">
        <v>738</v>
      </c>
      <c r="C705">
        <v>900</v>
      </c>
      <c r="D705">
        <v>900</v>
      </c>
    </row>
    <row r="706" spans="2:4" x14ac:dyDescent="0.25">
      <c r="B706" t="s">
        <v>739</v>
      </c>
      <c r="C706">
        <v>900</v>
      </c>
      <c r="D706">
        <v>900</v>
      </c>
    </row>
    <row r="707" spans="2:4" x14ac:dyDescent="0.25">
      <c r="B707" t="s">
        <v>740</v>
      </c>
      <c r="C707">
        <v>900</v>
      </c>
      <c r="D707">
        <v>900</v>
      </c>
    </row>
    <row r="708" spans="2:4" x14ac:dyDescent="0.25">
      <c r="B708" t="s">
        <v>741</v>
      </c>
      <c r="C708">
        <v>900</v>
      </c>
      <c r="D708">
        <v>900</v>
      </c>
    </row>
    <row r="709" spans="2:4" x14ac:dyDescent="0.25">
      <c r="B709" t="s">
        <v>742</v>
      </c>
      <c r="C709">
        <v>900</v>
      </c>
      <c r="D709">
        <v>900</v>
      </c>
    </row>
    <row r="710" spans="2:4" x14ac:dyDescent="0.25">
      <c r="B710" t="s">
        <v>743</v>
      </c>
      <c r="C710">
        <v>200</v>
      </c>
      <c r="D710">
        <v>200</v>
      </c>
    </row>
    <row r="711" spans="2:4" x14ac:dyDescent="0.25">
      <c r="B711" t="s">
        <v>744</v>
      </c>
      <c r="C711">
        <v>200</v>
      </c>
      <c r="D711">
        <v>200</v>
      </c>
    </row>
    <row r="712" spans="2:4" x14ac:dyDescent="0.25">
      <c r="B712" t="s">
        <v>745</v>
      </c>
      <c r="C712">
        <v>200</v>
      </c>
      <c r="D712">
        <v>200</v>
      </c>
    </row>
    <row r="713" spans="2:4" x14ac:dyDescent="0.25">
      <c r="B713" t="s">
        <v>746</v>
      </c>
      <c r="C713">
        <v>200</v>
      </c>
      <c r="D713">
        <v>200</v>
      </c>
    </row>
    <row r="714" spans="2:4" x14ac:dyDescent="0.25">
      <c r="B714" t="s">
        <v>747</v>
      </c>
      <c r="C714">
        <v>200</v>
      </c>
      <c r="D714">
        <v>200</v>
      </c>
    </row>
    <row r="715" spans="2:4" x14ac:dyDescent="0.25">
      <c r="B715" t="s">
        <v>748</v>
      </c>
      <c r="C715">
        <v>200</v>
      </c>
      <c r="D715">
        <v>200</v>
      </c>
    </row>
    <row r="716" spans="2:4" x14ac:dyDescent="0.25">
      <c r="B716" t="s">
        <v>749</v>
      </c>
      <c r="C716">
        <v>200</v>
      </c>
      <c r="D716">
        <v>200</v>
      </c>
    </row>
    <row r="717" spans="2:4" x14ac:dyDescent="0.25">
      <c r="B717" t="s">
        <v>750</v>
      </c>
      <c r="C717">
        <v>900</v>
      </c>
      <c r="D717">
        <v>900</v>
      </c>
    </row>
    <row r="718" spans="2:4" x14ac:dyDescent="0.25">
      <c r="B718" t="s">
        <v>751</v>
      </c>
      <c r="C718">
        <v>900</v>
      </c>
      <c r="D718">
        <v>900</v>
      </c>
    </row>
    <row r="719" spans="2:4" x14ac:dyDescent="0.25">
      <c r="B719" t="s">
        <v>752</v>
      </c>
      <c r="C719">
        <v>900</v>
      </c>
      <c r="D719">
        <v>900</v>
      </c>
    </row>
    <row r="720" spans="2:4" x14ac:dyDescent="0.25">
      <c r="B720" t="s">
        <v>753</v>
      </c>
      <c r="C720">
        <v>900</v>
      </c>
      <c r="D720">
        <v>900</v>
      </c>
    </row>
    <row r="721" spans="2:4" x14ac:dyDescent="0.25">
      <c r="B721" t="s">
        <v>754</v>
      </c>
      <c r="C721">
        <v>900</v>
      </c>
      <c r="D721">
        <v>900</v>
      </c>
    </row>
    <row r="722" spans="2:4" x14ac:dyDescent="0.25">
      <c r="B722" t="s">
        <v>755</v>
      </c>
      <c r="C722">
        <v>200</v>
      </c>
      <c r="D722">
        <v>200</v>
      </c>
    </row>
    <row r="723" spans="2:4" x14ac:dyDescent="0.25">
      <c r="B723" t="s">
        <v>756</v>
      </c>
      <c r="C723">
        <v>200</v>
      </c>
      <c r="D723">
        <v>200</v>
      </c>
    </row>
    <row r="724" spans="2:4" x14ac:dyDescent="0.25">
      <c r="B724" t="s">
        <v>757</v>
      </c>
      <c r="C724">
        <v>200</v>
      </c>
      <c r="D724">
        <v>200</v>
      </c>
    </row>
    <row r="725" spans="2:4" x14ac:dyDescent="0.25">
      <c r="B725" t="s">
        <v>758</v>
      </c>
      <c r="C725">
        <v>200</v>
      </c>
      <c r="D725">
        <v>200</v>
      </c>
    </row>
    <row r="726" spans="2:4" x14ac:dyDescent="0.25">
      <c r="B726" t="s">
        <v>759</v>
      </c>
      <c r="C726">
        <v>200</v>
      </c>
      <c r="D726">
        <v>200</v>
      </c>
    </row>
    <row r="727" spans="2:4" x14ac:dyDescent="0.25">
      <c r="B727" t="s">
        <v>760</v>
      </c>
      <c r="C727">
        <v>900</v>
      </c>
      <c r="D727">
        <v>900</v>
      </c>
    </row>
    <row r="728" spans="2:4" x14ac:dyDescent="0.25">
      <c r="B728" t="s">
        <v>761</v>
      </c>
      <c r="C728">
        <v>900</v>
      </c>
      <c r="D728">
        <v>900</v>
      </c>
    </row>
    <row r="729" spans="2:4" x14ac:dyDescent="0.25">
      <c r="B729" t="s">
        <v>762</v>
      </c>
      <c r="C729">
        <v>900</v>
      </c>
      <c r="D729">
        <v>900</v>
      </c>
    </row>
    <row r="730" spans="2:4" x14ac:dyDescent="0.25">
      <c r="B730" t="s">
        <v>763</v>
      </c>
      <c r="C730">
        <v>900</v>
      </c>
      <c r="D730">
        <v>900</v>
      </c>
    </row>
    <row r="731" spans="2:4" x14ac:dyDescent="0.25">
      <c r="B731" t="s">
        <v>764</v>
      </c>
      <c r="C731">
        <v>900</v>
      </c>
      <c r="D731">
        <v>900</v>
      </c>
    </row>
    <row r="732" spans="2:4" x14ac:dyDescent="0.25">
      <c r="B732" t="s">
        <v>765</v>
      </c>
      <c r="C732">
        <v>900</v>
      </c>
      <c r="D732">
        <v>900</v>
      </c>
    </row>
    <row r="733" spans="2:4" x14ac:dyDescent="0.25">
      <c r="B733" t="s">
        <v>766</v>
      </c>
      <c r="C733">
        <v>900</v>
      </c>
      <c r="D733">
        <v>900</v>
      </c>
    </row>
    <row r="734" spans="2:4" x14ac:dyDescent="0.25">
      <c r="B734" t="s">
        <v>767</v>
      </c>
      <c r="C734">
        <v>900</v>
      </c>
      <c r="D734">
        <v>900</v>
      </c>
    </row>
    <row r="735" spans="2:4" x14ac:dyDescent="0.25">
      <c r="B735" t="s">
        <v>768</v>
      </c>
      <c r="C735">
        <v>200</v>
      </c>
      <c r="D735">
        <v>200</v>
      </c>
    </row>
    <row r="736" spans="2:4" x14ac:dyDescent="0.25">
      <c r="B736" t="s">
        <v>769</v>
      </c>
      <c r="C736">
        <v>900</v>
      </c>
      <c r="D736">
        <v>200</v>
      </c>
    </row>
    <row r="737" spans="2:4" x14ac:dyDescent="0.25">
      <c r="B737" t="s">
        <v>770</v>
      </c>
      <c r="C737">
        <v>200</v>
      </c>
      <c r="D737">
        <v>200</v>
      </c>
    </row>
    <row r="738" spans="2:4" x14ac:dyDescent="0.25">
      <c r="B738" t="s">
        <v>771</v>
      </c>
      <c r="C738">
        <v>900</v>
      </c>
      <c r="D738">
        <v>900</v>
      </c>
    </row>
    <row r="739" spans="2:4" x14ac:dyDescent="0.25">
      <c r="B739" t="s">
        <v>772</v>
      </c>
      <c r="C739">
        <v>900</v>
      </c>
      <c r="D739">
        <v>900</v>
      </c>
    </row>
    <row r="740" spans="2:4" x14ac:dyDescent="0.25">
      <c r="B740" t="s">
        <v>773</v>
      </c>
      <c r="C740">
        <v>900</v>
      </c>
      <c r="D740">
        <v>900</v>
      </c>
    </row>
    <row r="741" spans="2:4" x14ac:dyDescent="0.25">
      <c r="B741" t="s">
        <v>774</v>
      </c>
      <c r="C741">
        <v>900</v>
      </c>
      <c r="D741">
        <v>900</v>
      </c>
    </row>
    <row r="742" spans="2:4" x14ac:dyDescent="0.25">
      <c r="B742" t="s">
        <v>775</v>
      </c>
      <c r="C742">
        <v>900</v>
      </c>
      <c r="D742">
        <v>900</v>
      </c>
    </row>
    <row r="743" spans="2:4" x14ac:dyDescent="0.25">
      <c r="B743" t="s">
        <v>776</v>
      </c>
      <c r="C743">
        <v>900</v>
      </c>
      <c r="D743">
        <v>900</v>
      </c>
    </row>
    <row r="744" spans="2:4" x14ac:dyDescent="0.25">
      <c r="B744" t="s">
        <v>777</v>
      </c>
      <c r="C744">
        <v>900</v>
      </c>
      <c r="D744">
        <v>900</v>
      </c>
    </row>
    <row r="745" spans="2:4" x14ac:dyDescent="0.25">
      <c r="B745" t="s">
        <v>778</v>
      </c>
      <c r="C745">
        <v>900</v>
      </c>
      <c r="D745">
        <v>900</v>
      </c>
    </row>
    <row r="746" spans="2:4" x14ac:dyDescent="0.25">
      <c r="B746" t="s">
        <v>779</v>
      </c>
      <c r="C746">
        <v>900</v>
      </c>
      <c r="D746">
        <v>900</v>
      </c>
    </row>
    <row r="747" spans="2:4" x14ac:dyDescent="0.25">
      <c r="B747" t="s">
        <v>780</v>
      </c>
      <c r="C747">
        <v>900</v>
      </c>
      <c r="D747">
        <v>900</v>
      </c>
    </row>
    <row r="748" spans="2:4" x14ac:dyDescent="0.25">
      <c r="B748" t="s">
        <v>781</v>
      </c>
      <c r="C748">
        <v>900</v>
      </c>
      <c r="D748">
        <v>900</v>
      </c>
    </row>
    <row r="749" spans="2:4" x14ac:dyDescent="0.25">
      <c r="B749" t="s">
        <v>782</v>
      </c>
      <c r="C749">
        <v>900</v>
      </c>
      <c r="D749">
        <v>900</v>
      </c>
    </row>
    <row r="750" spans="2:4" x14ac:dyDescent="0.25">
      <c r="B750" t="s">
        <v>783</v>
      </c>
      <c r="C750">
        <v>900</v>
      </c>
      <c r="D750">
        <v>200</v>
      </c>
    </row>
    <row r="751" spans="2:4" x14ac:dyDescent="0.25">
      <c r="B751" t="s">
        <v>784</v>
      </c>
      <c r="C751">
        <v>900</v>
      </c>
      <c r="D751">
        <v>900</v>
      </c>
    </row>
    <row r="752" spans="2:4" x14ac:dyDescent="0.25">
      <c r="B752" t="s">
        <v>785</v>
      </c>
      <c r="C752">
        <v>900</v>
      </c>
      <c r="D752">
        <v>900</v>
      </c>
    </row>
    <row r="753" spans="2:4" x14ac:dyDescent="0.25">
      <c r="B753" t="s">
        <v>786</v>
      </c>
      <c r="C753">
        <v>900</v>
      </c>
      <c r="D753">
        <v>900</v>
      </c>
    </row>
    <row r="754" spans="2:4" x14ac:dyDescent="0.25">
      <c r="B754" t="s">
        <v>787</v>
      </c>
      <c r="C754">
        <v>900</v>
      </c>
      <c r="D754">
        <v>900</v>
      </c>
    </row>
    <row r="755" spans="2:4" x14ac:dyDescent="0.25">
      <c r="B755" t="s">
        <v>788</v>
      </c>
      <c r="C755">
        <v>900</v>
      </c>
      <c r="D755">
        <v>900</v>
      </c>
    </row>
    <row r="756" spans="2:4" x14ac:dyDescent="0.25">
      <c r="B756" t="s">
        <v>789</v>
      </c>
      <c r="C756">
        <v>900</v>
      </c>
      <c r="D756">
        <v>900</v>
      </c>
    </row>
    <row r="757" spans="2:4" x14ac:dyDescent="0.25">
      <c r="B757" t="s">
        <v>790</v>
      </c>
      <c r="C757">
        <v>900</v>
      </c>
      <c r="D757">
        <v>900</v>
      </c>
    </row>
    <row r="758" spans="2:4" x14ac:dyDescent="0.25">
      <c r="B758" t="s">
        <v>791</v>
      </c>
      <c r="C758">
        <v>200</v>
      </c>
      <c r="D758">
        <v>200</v>
      </c>
    </row>
    <row r="759" spans="2:4" x14ac:dyDescent="0.25">
      <c r="B759" t="s">
        <v>792</v>
      </c>
      <c r="C759">
        <v>200</v>
      </c>
      <c r="D759">
        <v>200</v>
      </c>
    </row>
    <row r="760" spans="2:4" x14ac:dyDescent="0.25">
      <c r="B760" t="s">
        <v>793</v>
      </c>
      <c r="C760">
        <v>200</v>
      </c>
      <c r="D760">
        <v>200</v>
      </c>
    </row>
    <row r="761" spans="2:4" x14ac:dyDescent="0.25">
      <c r="B761" t="s">
        <v>794</v>
      </c>
      <c r="C761">
        <v>200</v>
      </c>
      <c r="D761">
        <v>200</v>
      </c>
    </row>
    <row r="762" spans="2:4" x14ac:dyDescent="0.25">
      <c r="B762" t="s">
        <v>795</v>
      </c>
      <c r="C762">
        <v>200</v>
      </c>
      <c r="D762">
        <v>200</v>
      </c>
    </row>
    <row r="763" spans="2:4" x14ac:dyDescent="0.25">
      <c r="B763" t="s">
        <v>796</v>
      </c>
      <c r="C763">
        <v>900</v>
      </c>
      <c r="D763">
        <v>900</v>
      </c>
    </row>
    <row r="764" spans="2:4" x14ac:dyDescent="0.25">
      <c r="B764" t="s">
        <v>797</v>
      </c>
      <c r="C764">
        <v>900</v>
      </c>
      <c r="D764">
        <v>900</v>
      </c>
    </row>
    <row r="765" spans="2:4" x14ac:dyDescent="0.25">
      <c r="B765" t="s">
        <v>798</v>
      </c>
      <c r="C765">
        <v>900</v>
      </c>
      <c r="D765">
        <v>900</v>
      </c>
    </row>
    <row r="766" spans="2:4" x14ac:dyDescent="0.25">
      <c r="B766" t="s">
        <v>799</v>
      </c>
      <c r="C766">
        <v>900</v>
      </c>
      <c r="D766">
        <v>900</v>
      </c>
    </row>
    <row r="767" spans="2:4" x14ac:dyDescent="0.25">
      <c r="B767" t="s">
        <v>800</v>
      </c>
      <c r="C767">
        <v>200</v>
      </c>
      <c r="D767">
        <v>900</v>
      </c>
    </row>
    <row r="768" spans="2:4" x14ac:dyDescent="0.25">
      <c r="B768" t="s">
        <v>801</v>
      </c>
      <c r="C768">
        <v>900</v>
      </c>
      <c r="D768">
        <v>900</v>
      </c>
    </row>
    <row r="769" spans="2:4" x14ac:dyDescent="0.25">
      <c r="B769" t="s">
        <v>802</v>
      </c>
      <c r="C769">
        <v>900</v>
      </c>
      <c r="D769">
        <v>200</v>
      </c>
    </row>
    <row r="770" spans="2:4" x14ac:dyDescent="0.25">
      <c r="B770" t="s">
        <v>803</v>
      </c>
      <c r="C770">
        <v>200</v>
      </c>
      <c r="D770">
        <v>200</v>
      </c>
    </row>
    <row r="771" spans="2:4" x14ac:dyDescent="0.25">
      <c r="B771" t="s">
        <v>804</v>
      </c>
      <c r="C771">
        <v>200</v>
      </c>
      <c r="D771">
        <v>200</v>
      </c>
    </row>
    <row r="772" spans="2:4" x14ac:dyDescent="0.25">
      <c r="B772" t="s">
        <v>805</v>
      </c>
      <c r="C772">
        <v>200</v>
      </c>
      <c r="D772">
        <v>200</v>
      </c>
    </row>
    <row r="773" spans="2:4" x14ac:dyDescent="0.25">
      <c r="B773" t="s">
        <v>806</v>
      </c>
      <c r="C773">
        <v>200</v>
      </c>
      <c r="D773">
        <v>200</v>
      </c>
    </row>
    <row r="774" spans="2:4" x14ac:dyDescent="0.25">
      <c r="B774" t="s">
        <v>807</v>
      </c>
      <c r="C774">
        <v>200</v>
      </c>
      <c r="D774">
        <v>200</v>
      </c>
    </row>
    <row r="775" spans="2:4" x14ac:dyDescent="0.25">
      <c r="B775" t="s">
        <v>808</v>
      </c>
      <c r="C775">
        <v>200</v>
      </c>
      <c r="D775">
        <v>200</v>
      </c>
    </row>
    <row r="776" spans="2:4" x14ac:dyDescent="0.25">
      <c r="B776" t="s">
        <v>809</v>
      </c>
      <c r="C776">
        <v>900</v>
      </c>
      <c r="D776">
        <v>900</v>
      </c>
    </row>
    <row r="777" spans="2:4" x14ac:dyDescent="0.25">
      <c r="B777" t="s">
        <v>810</v>
      </c>
      <c r="C777">
        <v>900</v>
      </c>
      <c r="D777">
        <v>900</v>
      </c>
    </row>
    <row r="778" spans="2:4" x14ac:dyDescent="0.25">
      <c r="B778" t="s">
        <v>811</v>
      </c>
      <c r="C778">
        <v>900</v>
      </c>
      <c r="D778">
        <v>900</v>
      </c>
    </row>
    <row r="779" spans="2:4" x14ac:dyDescent="0.25">
      <c r="B779" t="s">
        <v>812</v>
      </c>
      <c r="C779">
        <v>900</v>
      </c>
      <c r="D779">
        <v>900</v>
      </c>
    </row>
    <row r="780" spans="2:4" x14ac:dyDescent="0.25">
      <c r="B780" t="s">
        <v>813</v>
      </c>
      <c r="C780">
        <v>900</v>
      </c>
      <c r="D780">
        <v>900</v>
      </c>
    </row>
    <row r="781" spans="2:4" x14ac:dyDescent="0.25">
      <c r="B781" t="s">
        <v>814</v>
      </c>
      <c r="C781">
        <v>900</v>
      </c>
      <c r="D781">
        <v>900</v>
      </c>
    </row>
    <row r="782" spans="2:4" x14ac:dyDescent="0.25">
      <c r="B782" t="s">
        <v>815</v>
      </c>
      <c r="C782">
        <v>200</v>
      </c>
      <c r="D782">
        <v>200</v>
      </c>
    </row>
    <row r="783" spans="2:4" x14ac:dyDescent="0.25">
      <c r="B783" t="s">
        <v>816</v>
      </c>
      <c r="C783">
        <v>200</v>
      </c>
      <c r="D783">
        <v>200</v>
      </c>
    </row>
    <row r="784" spans="2:4" x14ac:dyDescent="0.25">
      <c r="B784" t="s">
        <v>817</v>
      </c>
      <c r="C784">
        <v>200</v>
      </c>
      <c r="D784">
        <v>200</v>
      </c>
    </row>
    <row r="785" spans="2:4" x14ac:dyDescent="0.25">
      <c r="B785" t="s">
        <v>818</v>
      </c>
      <c r="C785">
        <v>200</v>
      </c>
      <c r="D785">
        <v>200</v>
      </c>
    </row>
    <row r="786" spans="2:4" x14ac:dyDescent="0.25">
      <c r="B786" t="s">
        <v>819</v>
      </c>
      <c r="C786">
        <v>200</v>
      </c>
      <c r="D786">
        <v>200</v>
      </c>
    </row>
    <row r="787" spans="2:4" x14ac:dyDescent="0.25">
      <c r="B787" t="s">
        <v>820</v>
      </c>
      <c r="C787">
        <v>200</v>
      </c>
      <c r="D787">
        <v>200</v>
      </c>
    </row>
    <row r="788" spans="2:4" x14ac:dyDescent="0.25">
      <c r="B788" t="s">
        <v>821</v>
      </c>
      <c r="C788">
        <v>200</v>
      </c>
      <c r="D788">
        <v>200</v>
      </c>
    </row>
    <row r="789" spans="2:4" x14ac:dyDescent="0.25">
      <c r="B789" t="s">
        <v>822</v>
      </c>
      <c r="C789">
        <v>900</v>
      </c>
      <c r="D789">
        <v>900</v>
      </c>
    </row>
    <row r="790" spans="2:4" x14ac:dyDescent="0.25">
      <c r="B790" t="s">
        <v>823</v>
      </c>
      <c r="C790">
        <v>900</v>
      </c>
      <c r="D790">
        <v>900</v>
      </c>
    </row>
    <row r="791" spans="2:4" x14ac:dyDescent="0.25">
      <c r="B791" t="s">
        <v>824</v>
      </c>
      <c r="C791">
        <v>900</v>
      </c>
      <c r="D791">
        <v>900</v>
      </c>
    </row>
    <row r="792" spans="2:4" x14ac:dyDescent="0.25">
      <c r="B792" t="s">
        <v>825</v>
      </c>
      <c r="C792">
        <v>200</v>
      </c>
      <c r="D792">
        <v>200</v>
      </c>
    </row>
    <row r="793" spans="2:4" x14ac:dyDescent="0.25">
      <c r="B793" t="s">
        <v>826</v>
      </c>
      <c r="C793">
        <v>200</v>
      </c>
      <c r="D793">
        <v>200</v>
      </c>
    </row>
    <row r="794" spans="2:4" x14ac:dyDescent="0.25">
      <c r="B794" t="s">
        <v>827</v>
      </c>
      <c r="C794">
        <v>200</v>
      </c>
      <c r="D794">
        <v>200</v>
      </c>
    </row>
    <row r="795" spans="2:4" x14ac:dyDescent="0.25">
      <c r="B795" t="s">
        <v>828</v>
      </c>
      <c r="C795">
        <v>200</v>
      </c>
      <c r="D795">
        <v>200</v>
      </c>
    </row>
    <row r="796" spans="2:4" x14ac:dyDescent="0.25">
      <c r="B796" t="s">
        <v>829</v>
      </c>
      <c r="C796">
        <v>200</v>
      </c>
      <c r="D796">
        <v>200</v>
      </c>
    </row>
    <row r="797" spans="2:4" x14ac:dyDescent="0.25">
      <c r="B797" t="s">
        <v>830</v>
      </c>
      <c r="C797">
        <v>200</v>
      </c>
      <c r="D797">
        <v>200</v>
      </c>
    </row>
    <row r="798" spans="2:4" x14ac:dyDescent="0.25">
      <c r="B798" t="s">
        <v>831</v>
      </c>
      <c r="C798">
        <v>200</v>
      </c>
      <c r="D798">
        <v>200</v>
      </c>
    </row>
    <row r="799" spans="2:4" x14ac:dyDescent="0.25">
      <c r="B799" t="s">
        <v>832</v>
      </c>
      <c r="C799">
        <v>200</v>
      </c>
      <c r="D799">
        <v>200</v>
      </c>
    </row>
    <row r="800" spans="2:4" x14ac:dyDescent="0.25">
      <c r="B800" t="s">
        <v>833</v>
      </c>
      <c r="C800">
        <v>900</v>
      </c>
      <c r="D800">
        <v>900</v>
      </c>
    </row>
    <row r="801" spans="2:4" x14ac:dyDescent="0.25">
      <c r="B801" t="s">
        <v>834</v>
      </c>
      <c r="C801">
        <v>900</v>
      </c>
      <c r="D801">
        <v>900</v>
      </c>
    </row>
    <row r="802" spans="2:4" x14ac:dyDescent="0.25">
      <c r="B802" t="s">
        <v>835</v>
      </c>
      <c r="C802">
        <v>200</v>
      </c>
      <c r="D802">
        <v>200</v>
      </c>
    </row>
    <row r="803" spans="2:4" x14ac:dyDescent="0.25">
      <c r="B803" t="s">
        <v>836</v>
      </c>
      <c r="C803">
        <v>200</v>
      </c>
      <c r="D803">
        <v>200</v>
      </c>
    </row>
    <row r="804" spans="2:4" x14ac:dyDescent="0.25">
      <c r="B804" t="s">
        <v>837</v>
      </c>
      <c r="C804">
        <v>900</v>
      </c>
      <c r="D804">
        <v>900</v>
      </c>
    </row>
    <row r="805" spans="2:4" x14ac:dyDescent="0.25">
      <c r="B805" t="s">
        <v>838</v>
      </c>
      <c r="C805">
        <v>200</v>
      </c>
      <c r="D805">
        <v>200</v>
      </c>
    </row>
    <row r="806" spans="2:4" x14ac:dyDescent="0.25">
      <c r="B806" t="s">
        <v>839</v>
      </c>
      <c r="C806">
        <v>200</v>
      </c>
      <c r="D806">
        <v>200</v>
      </c>
    </row>
    <row r="807" spans="2:4" x14ac:dyDescent="0.25">
      <c r="B807" t="s">
        <v>840</v>
      </c>
      <c r="C807">
        <v>200</v>
      </c>
      <c r="D807">
        <v>200</v>
      </c>
    </row>
    <row r="808" spans="2:4" x14ac:dyDescent="0.25">
      <c r="B808" t="s">
        <v>841</v>
      </c>
      <c r="C808">
        <v>200</v>
      </c>
      <c r="D808">
        <v>200</v>
      </c>
    </row>
    <row r="809" spans="2:4" x14ac:dyDescent="0.25">
      <c r="B809" t="s">
        <v>842</v>
      </c>
      <c r="C809">
        <v>200</v>
      </c>
      <c r="D809">
        <v>200</v>
      </c>
    </row>
    <row r="810" spans="2:4" x14ac:dyDescent="0.25">
      <c r="B810" t="s">
        <v>843</v>
      </c>
      <c r="C810">
        <v>200</v>
      </c>
      <c r="D810">
        <v>200</v>
      </c>
    </row>
    <row r="811" spans="2:4" x14ac:dyDescent="0.25">
      <c r="B811" t="s">
        <v>844</v>
      </c>
      <c r="C811">
        <v>200</v>
      </c>
      <c r="D811">
        <v>200</v>
      </c>
    </row>
    <row r="812" spans="2:4" x14ac:dyDescent="0.25">
      <c r="B812" t="s">
        <v>845</v>
      </c>
      <c r="C812">
        <v>900</v>
      </c>
      <c r="D812">
        <v>200</v>
      </c>
    </row>
    <row r="813" spans="2:4" x14ac:dyDescent="0.25">
      <c r="B813" t="s">
        <v>846</v>
      </c>
      <c r="C813">
        <v>200</v>
      </c>
      <c r="D813">
        <v>900</v>
      </c>
    </row>
    <row r="814" spans="2:4" x14ac:dyDescent="0.25">
      <c r="B814" t="s">
        <v>847</v>
      </c>
      <c r="C814">
        <v>200</v>
      </c>
      <c r="D814">
        <v>200</v>
      </c>
    </row>
    <row r="815" spans="2:4" x14ac:dyDescent="0.25">
      <c r="B815" t="s">
        <v>848</v>
      </c>
      <c r="C815">
        <v>900</v>
      </c>
      <c r="D815">
        <v>900</v>
      </c>
    </row>
    <row r="816" spans="2:4" x14ac:dyDescent="0.25">
      <c r="B816" t="s">
        <v>849</v>
      </c>
      <c r="C816">
        <v>900</v>
      </c>
      <c r="D816">
        <v>900</v>
      </c>
    </row>
    <row r="817" spans="2:4" x14ac:dyDescent="0.25">
      <c r="B817" t="s">
        <v>850</v>
      </c>
      <c r="C817">
        <v>200</v>
      </c>
      <c r="D817">
        <v>200</v>
      </c>
    </row>
    <row r="818" spans="2:4" x14ac:dyDescent="0.25">
      <c r="B818" t="s">
        <v>851</v>
      </c>
      <c r="C818">
        <v>200</v>
      </c>
      <c r="D818">
        <v>200</v>
      </c>
    </row>
    <row r="819" spans="2:4" x14ac:dyDescent="0.25">
      <c r="B819" t="s">
        <v>852</v>
      </c>
      <c r="C819">
        <v>200</v>
      </c>
      <c r="D819">
        <v>200</v>
      </c>
    </row>
    <row r="820" spans="2:4" x14ac:dyDescent="0.25">
      <c r="B820" t="s">
        <v>853</v>
      </c>
      <c r="C820">
        <v>200</v>
      </c>
      <c r="D820">
        <v>200</v>
      </c>
    </row>
    <row r="821" spans="2:4" x14ac:dyDescent="0.25">
      <c r="B821" t="s">
        <v>854</v>
      </c>
      <c r="C821">
        <v>200</v>
      </c>
      <c r="D821">
        <v>200</v>
      </c>
    </row>
    <row r="822" spans="2:4" x14ac:dyDescent="0.25">
      <c r="B822" t="s">
        <v>855</v>
      </c>
      <c r="C822">
        <v>200</v>
      </c>
      <c r="D822">
        <v>200</v>
      </c>
    </row>
    <row r="823" spans="2:4" x14ac:dyDescent="0.25">
      <c r="B823" t="s">
        <v>856</v>
      </c>
      <c r="C823">
        <v>200</v>
      </c>
      <c r="D823">
        <v>200</v>
      </c>
    </row>
    <row r="824" spans="2:4" x14ac:dyDescent="0.25">
      <c r="B824" t="s">
        <v>857</v>
      </c>
      <c r="C824">
        <v>200</v>
      </c>
      <c r="D824">
        <v>200</v>
      </c>
    </row>
    <row r="825" spans="2:4" x14ac:dyDescent="0.25">
      <c r="B825" t="s">
        <v>858</v>
      </c>
      <c r="C825">
        <v>900</v>
      </c>
      <c r="D825">
        <v>900</v>
      </c>
    </row>
    <row r="826" spans="2:4" x14ac:dyDescent="0.25">
      <c r="B826" t="s">
        <v>859</v>
      </c>
      <c r="C826">
        <v>900</v>
      </c>
      <c r="D826">
        <v>900</v>
      </c>
    </row>
    <row r="827" spans="2:4" x14ac:dyDescent="0.25">
      <c r="B827" t="s">
        <v>860</v>
      </c>
      <c r="C827">
        <v>200</v>
      </c>
      <c r="D827">
        <v>900</v>
      </c>
    </row>
    <row r="828" spans="2:4" x14ac:dyDescent="0.25">
      <c r="B828" t="s">
        <v>861</v>
      </c>
      <c r="C828">
        <v>200</v>
      </c>
      <c r="D828">
        <v>200</v>
      </c>
    </row>
    <row r="829" spans="2:4" x14ac:dyDescent="0.25">
      <c r="B829" t="s">
        <v>862</v>
      </c>
      <c r="C829">
        <v>900</v>
      </c>
      <c r="D829">
        <v>900</v>
      </c>
    </row>
    <row r="830" spans="2:4" x14ac:dyDescent="0.25">
      <c r="B830" t="s">
        <v>863</v>
      </c>
      <c r="C830">
        <v>200</v>
      </c>
      <c r="D830">
        <v>200</v>
      </c>
    </row>
    <row r="831" spans="2:4" x14ac:dyDescent="0.25">
      <c r="B831" t="s">
        <v>864</v>
      </c>
      <c r="C831">
        <v>200</v>
      </c>
      <c r="D831">
        <v>200</v>
      </c>
    </row>
    <row r="832" spans="2:4" x14ac:dyDescent="0.25">
      <c r="B832" t="s">
        <v>865</v>
      </c>
      <c r="C832">
        <v>200</v>
      </c>
      <c r="D832">
        <v>200</v>
      </c>
    </row>
    <row r="833" spans="2:4" x14ac:dyDescent="0.25">
      <c r="B833" t="s">
        <v>866</v>
      </c>
      <c r="C833">
        <v>200</v>
      </c>
      <c r="D833">
        <v>200</v>
      </c>
    </row>
    <row r="834" spans="2:4" x14ac:dyDescent="0.25">
      <c r="B834" t="s">
        <v>867</v>
      </c>
      <c r="C834">
        <v>200</v>
      </c>
      <c r="D834">
        <v>200</v>
      </c>
    </row>
    <row r="835" spans="2:4" x14ac:dyDescent="0.25">
      <c r="B835" t="s">
        <v>868</v>
      </c>
      <c r="C835">
        <v>200</v>
      </c>
      <c r="D835">
        <v>200</v>
      </c>
    </row>
    <row r="836" spans="2:4" x14ac:dyDescent="0.25">
      <c r="B836" t="s">
        <v>869</v>
      </c>
      <c r="C836">
        <v>200</v>
      </c>
      <c r="D836">
        <v>200</v>
      </c>
    </row>
    <row r="837" spans="2:4" x14ac:dyDescent="0.25">
      <c r="B837" t="s">
        <v>870</v>
      </c>
      <c r="C837">
        <v>200</v>
      </c>
      <c r="D837">
        <v>200</v>
      </c>
    </row>
    <row r="838" spans="2:4" x14ac:dyDescent="0.25">
      <c r="B838" t="s">
        <v>871</v>
      </c>
      <c r="C838">
        <v>200</v>
      </c>
      <c r="D838">
        <v>900</v>
      </c>
    </row>
    <row r="839" spans="2:4" x14ac:dyDescent="0.25">
      <c r="B839" t="s">
        <v>872</v>
      </c>
      <c r="C839">
        <v>900</v>
      </c>
      <c r="D839">
        <v>900</v>
      </c>
    </row>
    <row r="840" spans="2:4" x14ac:dyDescent="0.25">
      <c r="B840" t="s">
        <v>873</v>
      </c>
      <c r="C840">
        <v>900</v>
      </c>
      <c r="D840">
        <v>900</v>
      </c>
    </row>
    <row r="841" spans="2:4" x14ac:dyDescent="0.25">
      <c r="B841" t="s">
        <v>874</v>
      </c>
      <c r="C841">
        <v>900</v>
      </c>
      <c r="D841">
        <v>900</v>
      </c>
    </row>
    <row r="842" spans="2:4" x14ac:dyDescent="0.25">
      <c r="B842" t="s">
        <v>875</v>
      </c>
      <c r="C842">
        <v>200</v>
      </c>
      <c r="D842">
        <v>200</v>
      </c>
    </row>
    <row r="843" spans="2:4" x14ac:dyDescent="0.25">
      <c r="B843" t="s">
        <v>876</v>
      </c>
      <c r="C843">
        <v>200</v>
      </c>
      <c r="D843">
        <v>200</v>
      </c>
    </row>
    <row r="844" spans="2:4" x14ac:dyDescent="0.25">
      <c r="B844" t="s">
        <v>877</v>
      </c>
      <c r="C844">
        <v>200</v>
      </c>
      <c r="D844">
        <v>200</v>
      </c>
    </row>
    <row r="845" spans="2:4" x14ac:dyDescent="0.25">
      <c r="B845" t="s">
        <v>878</v>
      </c>
      <c r="C845">
        <v>200</v>
      </c>
      <c r="D845">
        <v>200</v>
      </c>
    </row>
    <row r="846" spans="2:4" x14ac:dyDescent="0.25">
      <c r="B846" t="s">
        <v>879</v>
      </c>
      <c r="C846">
        <v>200</v>
      </c>
      <c r="D846">
        <v>200</v>
      </c>
    </row>
    <row r="847" spans="2:4" x14ac:dyDescent="0.25">
      <c r="B847" t="s">
        <v>880</v>
      </c>
      <c r="C847">
        <v>200</v>
      </c>
      <c r="D847">
        <v>200</v>
      </c>
    </row>
    <row r="848" spans="2:4" x14ac:dyDescent="0.25">
      <c r="B848" t="s">
        <v>881</v>
      </c>
      <c r="C848">
        <v>900</v>
      </c>
      <c r="D848">
        <v>200</v>
      </c>
    </row>
    <row r="849" spans="2:4" x14ac:dyDescent="0.25">
      <c r="B849" t="s">
        <v>882</v>
      </c>
      <c r="C849">
        <v>200</v>
      </c>
      <c r="D849">
        <v>200</v>
      </c>
    </row>
    <row r="850" spans="2:4" x14ac:dyDescent="0.25">
      <c r="B850" t="s">
        <v>883</v>
      </c>
      <c r="C850">
        <v>900</v>
      </c>
      <c r="D850">
        <v>900</v>
      </c>
    </row>
    <row r="851" spans="2:4" x14ac:dyDescent="0.25">
      <c r="B851" t="s">
        <v>884</v>
      </c>
      <c r="C851">
        <v>900</v>
      </c>
      <c r="D851">
        <v>900</v>
      </c>
    </row>
    <row r="852" spans="2:4" x14ac:dyDescent="0.25">
      <c r="B852" t="s">
        <v>885</v>
      </c>
      <c r="C852">
        <v>900</v>
      </c>
      <c r="D852">
        <v>900</v>
      </c>
    </row>
    <row r="853" spans="2:4" x14ac:dyDescent="0.25">
      <c r="B853" t="s">
        <v>886</v>
      </c>
      <c r="C853">
        <v>200</v>
      </c>
      <c r="D853">
        <v>200</v>
      </c>
    </row>
    <row r="854" spans="2:4" x14ac:dyDescent="0.25">
      <c r="B854" t="s">
        <v>887</v>
      </c>
      <c r="C854">
        <v>200</v>
      </c>
      <c r="D854">
        <v>200</v>
      </c>
    </row>
    <row r="855" spans="2:4" x14ac:dyDescent="0.25">
      <c r="B855" t="s">
        <v>888</v>
      </c>
      <c r="C855">
        <v>200</v>
      </c>
      <c r="D855">
        <v>200</v>
      </c>
    </row>
    <row r="856" spans="2:4" x14ac:dyDescent="0.25">
      <c r="B856" t="s">
        <v>889</v>
      </c>
      <c r="C856">
        <v>200</v>
      </c>
      <c r="D856">
        <v>200</v>
      </c>
    </row>
    <row r="857" spans="2:4" x14ac:dyDescent="0.25">
      <c r="B857" t="s">
        <v>890</v>
      </c>
      <c r="C857">
        <v>200</v>
      </c>
      <c r="D857">
        <v>200</v>
      </c>
    </row>
    <row r="858" spans="2:4" x14ac:dyDescent="0.25">
      <c r="B858" t="s">
        <v>891</v>
      </c>
      <c r="C858">
        <v>200</v>
      </c>
      <c r="D858">
        <v>200</v>
      </c>
    </row>
    <row r="859" spans="2:4" x14ac:dyDescent="0.25">
      <c r="B859" t="s">
        <v>892</v>
      </c>
      <c r="C859">
        <v>200</v>
      </c>
      <c r="D859">
        <v>200</v>
      </c>
    </row>
    <row r="860" spans="2:4" x14ac:dyDescent="0.25">
      <c r="B860" t="s">
        <v>893</v>
      </c>
      <c r="C860">
        <v>900</v>
      </c>
      <c r="D860">
        <v>900</v>
      </c>
    </row>
    <row r="861" spans="2:4" x14ac:dyDescent="0.25">
      <c r="B861" t="s">
        <v>894</v>
      </c>
      <c r="C861">
        <v>900</v>
      </c>
      <c r="D861">
        <v>900</v>
      </c>
    </row>
    <row r="862" spans="2:4" x14ac:dyDescent="0.25">
      <c r="B862" t="s">
        <v>895</v>
      </c>
      <c r="C862">
        <v>900</v>
      </c>
      <c r="D862">
        <v>900</v>
      </c>
    </row>
    <row r="863" spans="2:4" x14ac:dyDescent="0.25">
      <c r="B863" t="s">
        <v>896</v>
      </c>
      <c r="C863">
        <v>900</v>
      </c>
      <c r="D863">
        <v>900</v>
      </c>
    </row>
    <row r="864" spans="2:4" x14ac:dyDescent="0.25">
      <c r="B864" t="s">
        <v>897</v>
      </c>
      <c r="C864">
        <v>900</v>
      </c>
      <c r="D864">
        <v>900</v>
      </c>
    </row>
    <row r="865" spans="2:4" x14ac:dyDescent="0.25">
      <c r="B865" t="s">
        <v>898</v>
      </c>
      <c r="C865">
        <v>900</v>
      </c>
      <c r="D865">
        <v>900</v>
      </c>
    </row>
    <row r="866" spans="2:4" x14ac:dyDescent="0.25">
      <c r="B866" t="s">
        <v>899</v>
      </c>
      <c r="C866">
        <v>900</v>
      </c>
      <c r="D866">
        <v>900</v>
      </c>
    </row>
    <row r="867" spans="2:4" x14ac:dyDescent="0.25">
      <c r="B867" t="s">
        <v>900</v>
      </c>
      <c r="C867">
        <v>200</v>
      </c>
      <c r="D867">
        <v>200</v>
      </c>
    </row>
    <row r="868" spans="2:4" x14ac:dyDescent="0.25">
      <c r="B868" t="s">
        <v>901</v>
      </c>
      <c r="C868">
        <v>200</v>
      </c>
      <c r="D868">
        <v>200</v>
      </c>
    </row>
    <row r="869" spans="2:4" x14ac:dyDescent="0.25">
      <c r="B869" t="s">
        <v>902</v>
      </c>
      <c r="C869">
        <v>200</v>
      </c>
      <c r="D869">
        <v>200</v>
      </c>
    </row>
    <row r="870" spans="2:4" x14ac:dyDescent="0.25">
      <c r="B870" t="s">
        <v>903</v>
      </c>
      <c r="C870">
        <v>200</v>
      </c>
      <c r="D870">
        <v>200</v>
      </c>
    </row>
    <row r="871" spans="2:4" x14ac:dyDescent="0.25">
      <c r="B871" t="s">
        <v>904</v>
      </c>
      <c r="C871">
        <v>200</v>
      </c>
      <c r="D871">
        <v>200</v>
      </c>
    </row>
    <row r="872" spans="2:4" x14ac:dyDescent="0.25">
      <c r="B872" t="s">
        <v>905</v>
      </c>
      <c r="C872">
        <v>200</v>
      </c>
      <c r="D872">
        <v>200</v>
      </c>
    </row>
    <row r="873" spans="2:4" x14ac:dyDescent="0.25">
      <c r="B873" t="s">
        <v>906</v>
      </c>
      <c r="C873">
        <v>900</v>
      </c>
      <c r="D873">
        <v>900</v>
      </c>
    </row>
    <row r="874" spans="2:4" x14ac:dyDescent="0.25">
      <c r="B874" t="s">
        <v>907</v>
      </c>
      <c r="C874">
        <v>900</v>
      </c>
      <c r="D874">
        <v>900</v>
      </c>
    </row>
    <row r="875" spans="2:4" x14ac:dyDescent="0.25">
      <c r="B875" t="s">
        <v>908</v>
      </c>
      <c r="C875">
        <v>200</v>
      </c>
      <c r="D875">
        <v>900</v>
      </c>
    </row>
    <row r="876" spans="2:4" x14ac:dyDescent="0.25">
      <c r="B876" t="s">
        <v>909</v>
      </c>
      <c r="C876">
        <v>900</v>
      </c>
      <c r="D876">
        <v>900</v>
      </c>
    </row>
    <row r="877" spans="2:4" x14ac:dyDescent="0.25">
      <c r="B877" t="s">
        <v>910</v>
      </c>
      <c r="C877">
        <v>900</v>
      </c>
      <c r="D877">
        <v>900</v>
      </c>
    </row>
    <row r="878" spans="2:4" x14ac:dyDescent="0.25">
      <c r="B878" t="s">
        <v>911</v>
      </c>
      <c r="C878">
        <v>200</v>
      </c>
      <c r="D878">
        <v>200</v>
      </c>
    </row>
    <row r="879" spans="2:4" x14ac:dyDescent="0.25">
      <c r="B879" t="s">
        <v>912</v>
      </c>
      <c r="C879">
        <v>200</v>
      </c>
      <c r="D879">
        <v>200</v>
      </c>
    </row>
    <row r="880" spans="2:4" x14ac:dyDescent="0.25">
      <c r="B880" t="s">
        <v>913</v>
      </c>
      <c r="C880">
        <v>200</v>
      </c>
      <c r="D880">
        <v>200</v>
      </c>
    </row>
    <row r="881" spans="2:4" x14ac:dyDescent="0.25">
      <c r="B881" t="s">
        <v>914</v>
      </c>
      <c r="C881">
        <v>200</v>
      </c>
      <c r="D881">
        <v>200</v>
      </c>
    </row>
    <row r="882" spans="2:4" x14ac:dyDescent="0.25">
      <c r="B882" t="s">
        <v>915</v>
      </c>
      <c r="C882">
        <v>200</v>
      </c>
      <c r="D882">
        <v>200</v>
      </c>
    </row>
    <row r="883" spans="2:4" x14ac:dyDescent="0.25">
      <c r="B883" t="s">
        <v>916</v>
      </c>
      <c r="C883">
        <v>200</v>
      </c>
      <c r="D883">
        <v>200</v>
      </c>
    </row>
    <row r="884" spans="2:4" x14ac:dyDescent="0.25">
      <c r="B884" t="s">
        <v>917</v>
      </c>
      <c r="C884">
        <v>900</v>
      </c>
      <c r="D884">
        <v>900</v>
      </c>
    </row>
    <row r="885" spans="2:4" x14ac:dyDescent="0.25">
      <c r="B885" t="s">
        <v>918</v>
      </c>
      <c r="C885">
        <v>900</v>
      </c>
      <c r="D885">
        <v>900</v>
      </c>
    </row>
    <row r="886" spans="2:4" x14ac:dyDescent="0.25">
      <c r="B886" t="s">
        <v>919</v>
      </c>
      <c r="C886">
        <v>900</v>
      </c>
      <c r="D886">
        <v>900</v>
      </c>
    </row>
    <row r="887" spans="2:4" x14ac:dyDescent="0.25">
      <c r="B887" t="s">
        <v>920</v>
      </c>
      <c r="C887">
        <v>900</v>
      </c>
      <c r="D887">
        <v>900</v>
      </c>
    </row>
    <row r="888" spans="2:4" x14ac:dyDescent="0.25">
      <c r="B888" t="s">
        <v>921</v>
      </c>
      <c r="C888">
        <v>900</v>
      </c>
      <c r="D888">
        <v>900</v>
      </c>
    </row>
    <row r="889" spans="2:4" x14ac:dyDescent="0.25">
      <c r="B889" t="s">
        <v>922</v>
      </c>
      <c r="C889">
        <v>900</v>
      </c>
      <c r="D889">
        <v>900</v>
      </c>
    </row>
    <row r="890" spans="2:4" x14ac:dyDescent="0.25">
      <c r="B890" t="s">
        <v>923</v>
      </c>
      <c r="C890">
        <v>900</v>
      </c>
      <c r="D890">
        <v>900</v>
      </c>
    </row>
    <row r="891" spans="2:4" x14ac:dyDescent="0.25">
      <c r="B891" t="s">
        <v>924</v>
      </c>
      <c r="C891">
        <v>900</v>
      </c>
      <c r="D891">
        <v>900</v>
      </c>
    </row>
    <row r="892" spans="2:4" x14ac:dyDescent="0.25">
      <c r="B892" t="s">
        <v>925</v>
      </c>
      <c r="C892">
        <v>900</v>
      </c>
      <c r="D892">
        <v>900</v>
      </c>
    </row>
    <row r="893" spans="2:4" x14ac:dyDescent="0.25">
      <c r="B893" t="s">
        <v>926</v>
      </c>
      <c r="C893">
        <v>200</v>
      </c>
      <c r="D893">
        <v>200</v>
      </c>
    </row>
    <row r="894" spans="2:4" x14ac:dyDescent="0.25">
      <c r="B894" t="s">
        <v>927</v>
      </c>
      <c r="C894">
        <v>200</v>
      </c>
      <c r="D894">
        <v>200</v>
      </c>
    </row>
    <row r="895" spans="2:4" x14ac:dyDescent="0.25">
      <c r="B895" t="s">
        <v>928</v>
      </c>
      <c r="C895">
        <v>200</v>
      </c>
      <c r="D895">
        <v>200</v>
      </c>
    </row>
    <row r="896" spans="2:4" x14ac:dyDescent="0.25">
      <c r="B896" t="s">
        <v>929</v>
      </c>
      <c r="C896">
        <v>900</v>
      </c>
      <c r="D896">
        <v>900</v>
      </c>
    </row>
    <row r="897" spans="2:4" x14ac:dyDescent="0.25">
      <c r="B897" t="s">
        <v>930</v>
      </c>
      <c r="C897">
        <v>900</v>
      </c>
      <c r="D897">
        <v>900</v>
      </c>
    </row>
    <row r="898" spans="2:4" x14ac:dyDescent="0.25">
      <c r="B898" t="s">
        <v>931</v>
      </c>
      <c r="C898">
        <v>900</v>
      </c>
      <c r="D898">
        <v>900</v>
      </c>
    </row>
    <row r="899" spans="2:4" x14ac:dyDescent="0.25">
      <c r="B899" t="s">
        <v>932</v>
      </c>
      <c r="C899">
        <v>900</v>
      </c>
      <c r="D899">
        <v>900</v>
      </c>
    </row>
    <row r="900" spans="2:4" x14ac:dyDescent="0.25">
      <c r="B900" t="s">
        <v>933</v>
      </c>
      <c r="C900">
        <v>900</v>
      </c>
      <c r="D900">
        <v>900</v>
      </c>
    </row>
    <row r="901" spans="2:4" x14ac:dyDescent="0.25">
      <c r="B901" t="s">
        <v>934</v>
      </c>
      <c r="C901">
        <v>900</v>
      </c>
      <c r="D901">
        <v>900</v>
      </c>
    </row>
    <row r="902" spans="2:4" x14ac:dyDescent="0.25">
      <c r="B902" t="s">
        <v>935</v>
      </c>
      <c r="C902">
        <v>900</v>
      </c>
      <c r="D902">
        <v>200</v>
      </c>
    </row>
    <row r="903" spans="2:4" x14ac:dyDescent="0.25">
      <c r="B903" t="s">
        <v>936</v>
      </c>
      <c r="C903">
        <v>200</v>
      </c>
      <c r="D903">
        <v>200</v>
      </c>
    </row>
    <row r="904" spans="2:4" x14ac:dyDescent="0.25">
      <c r="B904" t="s">
        <v>937</v>
      </c>
      <c r="C904">
        <v>200</v>
      </c>
      <c r="D904">
        <v>200</v>
      </c>
    </row>
    <row r="905" spans="2:4" x14ac:dyDescent="0.25">
      <c r="B905" t="s">
        <v>938</v>
      </c>
      <c r="C905">
        <v>200</v>
      </c>
      <c r="D905">
        <v>200</v>
      </c>
    </row>
    <row r="906" spans="2:4" x14ac:dyDescent="0.25">
      <c r="B906" t="s">
        <v>939</v>
      </c>
      <c r="C906">
        <v>200</v>
      </c>
      <c r="D906">
        <v>200</v>
      </c>
    </row>
    <row r="907" spans="2:4" x14ac:dyDescent="0.25">
      <c r="B907" t="s">
        <v>940</v>
      </c>
      <c r="C907">
        <v>200</v>
      </c>
      <c r="D907">
        <v>200</v>
      </c>
    </row>
    <row r="908" spans="2:4" x14ac:dyDescent="0.25">
      <c r="B908" t="s">
        <v>941</v>
      </c>
      <c r="C908">
        <v>900</v>
      </c>
      <c r="D908">
        <v>900</v>
      </c>
    </row>
    <row r="909" spans="2:4" x14ac:dyDescent="0.25">
      <c r="B909" t="s">
        <v>942</v>
      </c>
      <c r="C909">
        <v>900</v>
      </c>
      <c r="D909">
        <v>900</v>
      </c>
    </row>
    <row r="910" spans="2:4" x14ac:dyDescent="0.25">
      <c r="B910" t="s">
        <v>943</v>
      </c>
      <c r="C910">
        <v>900</v>
      </c>
      <c r="D910">
        <v>900</v>
      </c>
    </row>
    <row r="911" spans="2:4" x14ac:dyDescent="0.25">
      <c r="B911" t="s">
        <v>944</v>
      </c>
      <c r="C911">
        <v>900</v>
      </c>
      <c r="D911">
        <v>900</v>
      </c>
    </row>
    <row r="912" spans="2:4" x14ac:dyDescent="0.25">
      <c r="B912" t="s">
        <v>945</v>
      </c>
      <c r="C912">
        <v>900</v>
      </c>
      <c r="D912">
        <v>900</v>
      </c>
    </row>
    <row r="913" spans="2:4" x14ac:dyDescent="0.25">
      <c r="B913" t="s">
        <v>946</v>
      </c>
      <c r="C913">
        <v>900</v>
      </c>
      <c r="D913">
        <v>900</v>
      </c>
    </row>
    <row r="914" spans="2:4" x14ac:dyDescent="0.25">
      <c r="B914" t="s">
        <v>947</v>
      </c>
      <c r="C914">
        <v>200</v>
      </c>
      <c r="D914">
        <v>200</v>
      </c>
    </row>
    <row r="915" spans="2:4" x14ac:dyDescent="0.25">
      <c r="B915" t="s">
        <v>948</v>
      </c>
      <c r="C915">
        <v>200</v>
      </c>
      <c r="D915">
        <v>200</v>
      </c>
    </row>
    <row r="916" spans="2:4" x14ac:dyDescent="0.25">
      <c r="B916" t="s">
        <v>949</v>
      </c>
      <c r="C916">
        <v>200</v>
      </c>
      <c r="D916">
        <v>200</v>
      </c>
    </row>
    <row r="917" spans="2:4" x14ac:dyDescent="0.25">
      <c r="B917" t="s">
        <v>950</v>
      </c>
      <c r="C917">
        <v>200</v>
      </c>
      <c r="D917">
        <v>200</v>
      </c>
    </row>
    <row r="918" spans="2:4" x14ac:dyDescent="0.25">
      <c r="B918" t="s">
        <v>951</v>
      </c>
      <c r="C918">
        <v>200</v>
      </c>
      <c r="D918">
        <v>200</v>
      </c>
    </row>
    <row r="919" spans="2:4" x14ac:dyDescent="0.25">
      <c r="B919" t="s">
        <v>952</v>
      </c>
      <c r="C919">
        <v>200</v>
      </c>
      <c r="D919">
        <v>200</v>
      </c>
    </row>
    <row r="920" spans="2:4" x14ac:dyDescent="0.25">
      <c r="B920" t="s">
        <v>953</v>
      </c>
      <c r="C920">
        <v>900</v>
      </c>
      <c r="D920">
        <v>900</v>
      </c>
    </row>
    <row r="921" spans="2:4" x14ac:dyDescent="0.25">
      <c r="B921" t="s">
        <v>954</v>
      </c>
      <c r="C921">
        <v>900</v>
      </c>
      <c r="D921">
        <v>900</v>
      </c>
    </row>
    <row r="922" spans="2:4" x14ac:dyDescent="0.25">
      <c r="B922" t="s">
        <v>955</v>
      </c>
      <c r="C922">
        <v>900</v>
      </c>
      <c r="D922">
        <v>900</v>
      </c>
    </row>
    <row r="923" spans="2:4" x14ac:dyDescent="0.25">
      <c r="B923" t="s">
        <v>956</v>
      </c>
      <c r="C923">
        <v>900</v>
      </c>
      <c r="D923">
        <v>900</v>
      </c>
    </row>
    <row r="924" spans="2:4" x14ac:dyDescent="0.25">
      <c r="B924" t="s">
        <v>957</v>
      </c>
      <c r="C924">
        <v>900</v>
      </c>
      <c r="D924">
        <v>900</v>
      </c>
    </row>
    <row r="925" spans="2:4" x14ac:dyDescent="0.25">
      <c r="B925" t="s">
        <v>958</v>
      </c>
      <c r="C925">
        <v>900</v>
      </c>
      <c r="D925">
        <v>900</v>
      </c>
    </row>
    <row r="926" spans="2:4" x14ac:dyDescent="0.25">
      <c r="B926" t="s">
        <v>959</v>
      </c>
      <c r="C926">
        <v>900</v>
      </c>
      <c r="D926">
        <v>900</v>
      </c>
    </row>
    <row r="927" spans="2:4" x14ac:dyDescent="0.25">
      <c r="B927" t="s">
        <v>960</v>
      </c>
      <c r="C927">
        <v>900</v>
      </c>
      <c r="D927">
        <v>900</v>
      </c>
    </row>
    <row r="928" spans="2:4" x14ac:dyDescent="0.25">
      <c r="B928" t="s">
        <v>961</v>
      </c>
      <c r="C928">
        <v>900</v>
      </c>
      <c r="D928">
        <v>900</v>
      </c>
    </row>
    <row r="929" spans="2:4" x14ac:dyDescent="0.25">
      <c r="B929" t="s">
        <v>962</v>
      </c>
      <c r="C929">
        <v>900</v>
      </c>
      <c r="D929">
        <v>900</v>
      </c>
    </row>
    <row r="930" spans="2:4" x14ac:dyDescent="0.25">
      <c r="B930" t="s">
        <v>963</v>
      </c>
      <c r="C930">
        <v>200</v>
      </c>
      <c r="D930">
        <v>200</v>
      </c>
    </row>
    <row r="931" spans="2:4" x14ac:dyDescent="0.25">
      <c r="B931" t="s">
        <v>964</v>
      </c>
      <c r="C931">
        <v>900</v>
      </c>
      <c r="D931">
        <v>900</v>
      </c>
    </row>
    <row r="932" spans="2:4" x14ac:dyDescent="0.25">
      <c r="B932" t="s">
        <v>965</v>
      </c>
      <c r="C932">
        <v>900</v>
      </c>
      <c r="D932">
        <v>900</v>
      </c>
    </row>
    <row r="933" spans="2:4" x14ac:dyDescent="0.25">
      <c r="B933" t="s">
        <v>966</v>
      </c>
      <c r="C933">
        <v>900</v>
      </c>
      <c r="D933">
        <v>900</v>
      </c>
    </row>
    <row r="934" spans="2:4" x14ac:dyDescent="0.25">
      <c r="B934" t="s">
        <v>967</v>
      </c>
      <c r="C934">
        <v>900</v>
      </c>
      <c r="D934">
        <v>900</v>
      </c>
    </row>
    <row r="935" spans="2:4" x14ac:dyDescent="0.25">
      <c r="B935" t="s">
        <v>968</v>
      </c>
      <c r="C935">
        <v>900</v>
      </c>
      <c r="D935">
        <v>900</v>
      </c>
    </row>
    <row r="936" spans="2:4" x14ac:dyDescent="0.25">
      <c r="B936" t="s">
        <v>969</v>
      </c>
      <c r="C936">
        <v>900</v>
      </c>
      <c r="D936">
        <v>900</v>
      </c>
    </row>
    <row r="937" spans="2:4" x14ac:dyDescent="0.25">
      <c r="B937" t="s">
        <v>970</v>
      </c>
      <c r="C937">
        <v>900</v>
      </c>
      <c r="D937">
        <v>900</v>
      </c>
    </row>
    <row r="938" spans="2:4" x14ac:dyDescent="0.25">
      <c r="B938" t="s">
        <v>971</v>
      </c>
      <c r="C938">
        <v>900</v>
      </c>
      <c r="D938">
        <v>200</v>
      </c>
    </row>
    <row r="939" spans="2:4" x14ac:dyDescent="0.25">
      <c r="B939" t="s">
        <v>972</v>
      </c>
      <c r="C939">
        <v>200</v>
      </c>
      <c r="D939">
        <v>200</v>
      </c>
    </row>
    <row r="940" spans="2:4" x14ac:dyDescent="0.25">
      <c r="B940" t="s">
        <v>973</v>
      </c>
      <c r="C940">
        <v>200</v>
      </c>
      <c r="D940">
        <v>200</v>
      </c>
    </row>
    <row r="941" spans="2:4" x14ac:dyDescent="0.25">
      <c r="B941" t="s">
        <v>974</v>
      </c>
      <c r="C941">
        <v>200</v>
      </c>
      <c r="D941">
        <v>200</v>
      </c>
    </row>
    <row r="942" spans="2:4" x14ac:dyDescent="0.25">
      <c r="B942" t="s">
        <v>975</v>
      </c>
      <c r="C942">
        <v>200</v>
      </c>
      <c r="D942">
        <v>200</v>
      </c>
    </row>
    <row r="943" spans="2:4" x14ac:dyDescent="0.25">
      <c r="B943" t="s">
        <v>976</v>
      </c>
      <c r="C943">
        <v>200</v>
      </c>
      <c r="D943">
        <v>200</v>
      </c>
    </row>
    <row r="944" spans="2:4" x14ac:dyDescent="0.25">
      <c r="B944" t="s">
        <v>977</v>
      </c>
      <c r="C944">
        <v>200</v>
      </c>
      <c r="D944">
        <v>200</v>
      </c>
    </row>
    <row r="945" spans="2:4" x14ac:dyDescent="0.25">
      <c r="B945" t="s">
        <v>978</v>
      </c>
      <c r="C945">
        <v>900</v>
      </c>
      <c r="D945">
        <v>900</v>
      </c>
    </row>
    <row r="946" spans="2:4" x14ac:dyDescent="0.25">
      <c r="B946" t="s">
        <v>979</v>
      </c>
      <c r="C946">
        <v>900</v>
      </c>
      <c r="D946">
        <v>900</v>
      </c>
    </row>
    <row r="947" spans="2:4" x14ac:dyDescent="0.25">
      <c r="B947" t="s">
        <v>980</v>
      </c>
      <c r="C947">
        <v>900</v>
      </c>
      <c r="D947">
        <v>900</v>
      </c>
    </row>
    <row r="948" spans="2:4" x14ac:dyDescent="0.25">
      <c r="B948" t="s">
        <v>981</v>
      </c>
      <c r="C948">
        <v>900</v>
      </c>
      <c r="D948">
        <v>900</v>
      </c>
    </row>
    <row r="949" spans="2:4" x14ac:dyDescent="0.25">
      <c r="B949" t="s">
        <v>982</v>
      </c>
      <c r="C949">
        <v>900</v>
      </c>
      <c r="D949">
        <v>900</v>
      </c>
    </row>
    <row r="950" spans="2:4" x14ac:dyDescent="0.25">
      <c r="B950" t="s">
        <v>983</v>
      </c>
      <c r="C950">
        <v>200</v>
      </c>
      <c r="D950">
        <v>200</v>
      </c>
    </row>
    <row r="951" spans="2:4" x14ac:dyDescent="0.25">
      <c r="B951" t="s">
        <v>984</v>
      </c>
      <c r="C951">
        <v>200</v>
      </c>
      <c r="D951">
        <v>200</v>
      </c>
    </row>
    <row r="952" spans="2:4" x14ac:dyDescent="0.25">
      <c r="B952" t="s">
        <v>985</v>
      </c>
      <c r="C952">
        <v>200</v>
      </c>
      <c r="D952">
        <v>200</v>
      </c>
    </row>
    <row r="953" spans="2:4" x14ac:dyDescent="0.25">
      <c r="B953" t="s">
        <v>986</v>
      </c>
      <c r="C953">
        <v>200</v>
      </c>
      <c r="D953">
        <v>200</v>
      </c>
    </row>
    <row r="954" spans="2:4" x14ac:dyDescent="0.25">
      <c r="B954" t="s">
        <v>987</v>
      </c>
      <c r="C954">
        <v>200</v>
      </c>
      <c r="D954">
        <v>200</v>
      </c>
    </row>
    <row r="955" spans="2:4" x14ac:dyDescent="0.25">
      <c r="B955" t="s">
        <v>988</v>
      </c>
      <c r="C955">
        <v>200</v>
      </c>
      <c r="D955">
        <v>200</v>
      </c>
    </row>
    <row r="956" spans="2:4" x14ac:dyDescent="0.25">
      <c r="B956" t="s">
        <v>989</v>
      </c>
      <c r="C956">
        <v>200</v>
      </c>
      <c r="D956">
        <v>200</v>
      </c>
    </row>
    <row r="957" spans="2:4" x14ac:dyDescent="0.25">
      <c r="B957" t="s">
        <v>990</v>
      </c>
      <c r="C957">
        <v>900</v>
      </c>
      <c r="D957">
        <v>900</v>
      </c>
    </row>
    <row r="958" spans="2:4" x14ac:dyDescent="0.25">
      <c r="B958" t="s">
        <v>991</v>
      </c>
      <c r="C958">
        <v>900</v>
      </c>
      <c r="D958">
        <v>900</v>
      </c>
    </row>
    <row r="959" spans="2:4" x14ac:dyDescent="0.25">
      <c r="B959" t="s">
        <v>992</v>
      </c>
      <c r="C959">
        <v>900</v>
      </c>
      <c r="D959">
        <v>900</v>
      </c>
    </row>
    <row r="960" spans="2:4" x14ac:dyDescent="0.25">
      <c r="B960" t="s">
        <v>993</v>
      </c>
      <c r="C960">
        <v>900</v>
      </c>
      <c r="D960">
        <v>900</v>
      </c>
    </row>
    <row r="961" spans="2:4" x14ac:dyDescent="0.25">
      <c r="B961" t="s">
        <v>994</v>
      </c>
      <c r="C961">
        <v>900</v>
      </c>
      <c r="D961">
        <v>200</v>
      </c>
    </row>
    <row r="962" spans="2:4" x14ac:dyDescent="0.25">
      <c r="B962" t="s">
        <v>995</v>
      </c>
      <c r="C962">
        <v>200</v>
      </c>
      <c r="D962">
        <v>200</v>
      </c>
    </row>
    <row r="963" spans="2:4" x14ac:dyDescent="0.25">
      <c r="B963" t="s">
        <v>996</v>
      </c>
      <c r="C963">
        <v>200</v>
      </c>
      <c r="D963">
        <v>200</v>
      </c>
    </row>
    <row r="964" spans="2:4" x14ac:dyDescent="0.25">
      <c r="B964" t="s">
        <v>997</v>
      </c>
      <c r="C964">
        <v>200</v>
      </c>
      <c r="D964">
        <v>200</v>
      </c>
    </row>
    <row r="965" spans="2:4" x14ac:dyDescent="0.25">
      <c r="B965" t="s">
        <v>998</v>
      </c>
      <c r="C965">
        <v>200</v>
      </c>
      <c r="D965">
        <v>200</v>
      </c>
    </row>
    <row r="966" spans="2:4" x14ac:dyDescent="0.25">
      <c r="B966" t="s">
        <v>999</v>
      </c>
      <c r="C966">
        <v>200</v>
      </c>
      <c r="D966">
        <v>200</v>
      </c>
    </row>
    <row r="967" spans="2:4" x14ac:dyDescent="0.25">
      <c r="B967" t="s">
        <v>1000</v>
      </c>
      <c r="C967">
        <v>900</v>
      </c>
      <c r="D967">
        <v>200</v>
      </c>
    </row>
    <row r="968" spans="2:4" x14ac:dyDescent="0.25">
      <c r="B968" t="s">
        <v>1001</v>
      </c>
      <c r="C968">
        <v>900</v>
      </c>
      <c r="D968">
        <v>900</v>
      </c>
    </row>
    <row r="969" spans="2:4" x14ac:dyDescent="0.25">
      <c r="B969" t="s">
        <v>1002</v>
      </c>
      <c r="C969">
        <v>900</v>
      </c>
      <c r="D969">
        <v>900</v>
      </c>
    </row>
    <row r="970" spans="2:4" x14ac:dyDescent="0.25">
      <c r="B970" t="s">
        <v>1003</v>
      </c>
      <c r="C970">
        <v>900</v>
      </c>
      <c r="D970">
        <v>900</v>
      </c>
    </row>
    <row r="971" spans="2:4" x14ac:dyDescent="0.25">
      <c r="B971" t="s">
        <v>1004</v>
      </c>
      <c r="C971">
        <v>900</v>
      </c>
      <c r="D971">
        <v>900</v>
      </c>
    </row>
    <row r="972" spans="2:4" x14ac:dyDescent="0.25">
      <c r="B972" t="s">
        <v>1005</v>
      </c>
      <c r="C972">
        <v>900</v>
      </c>
      <c r="D972">
        <v>900</v>
      </c>
    </row>
    <row r="973" spans="2:4" x14ac:dyDescent="0.25">
      <c r="B973" t="s">
        <v>1006</v>
      </c>
      <c r="C973">
        <v>900</v>
      </c>
      <c r="D973">
        <v>900</v>
      </c>
    </row>
    <row r="974" spans="2:4" x14ac:dyDescent="0.25">
      <c r="B974" t="s">
        <v>1007</v>
      </c>
      <c r="C974">
        <v>200</v>
      </c>
      <c r="D974">
        <v>200</v>
      </c>
    </row>
    <row r="975" spans="2:4" x14ac:dyDescent="0.25">
      <c r="B975" t="s">
        <v>1008</v>
      </c>
      <c r="C975">
        <v>200</v>
      </c>
      <c r="D975">
        <v>200</v>
      </c>
    </row>
    <row r="976" spans="2:4" x14ac:dyDescent="0.25">
      <c r="B976" t="s">
        <v>1009</v>
      </c>
      <c r="C976">
        <v>200</v>
      </c>
      <c r="D976">
        <v>200</v>
      </c>
    </row>
    <row r="977" spans="2:4" x14ac:dyDescent="0.25">
      <c r="B977" t="s">
        <v>1010</v>
      </c>
      <c r="C977">
        <v>200</v>
      </c>
      <c r="D977">
        <v>200</v>
      </c>
    </row>
    <row r="978" spans="2:4" x14ac:dyDescent="0.25">
      <c r="B978" t="s">
        <v>1011</v>
      </c>
      <c r="C978">
        <v>200</v>
      </c>
      <c r="D978">
        <v>200</v>
      </c>
    </row>
    <row r="979" spans="2:4" x14ac:dyDescent="0.25">
      <c r="B979" t="s">
        <v>1012</v>
      </c>
      <c r="C979">
        <v>200</v>
      </c>
      <c r="D979">
        <v>200</v>
      </c>
    </row>
    <row r="980" spans="2:4" x14ac:dyDescent="0.25">
      <c r="B980" t="s">
        <v>1013</v>
      </c>
      <c r="C980">
        <v>900</v>
      </c>
      <c r="D980">
        <v>900</v>
      </c>
    </row>
    <row r="981" spans="2:4" x14ac:dyDescent="0.25">
      <c r="B981" t="s">
        <v>1014</v>
      </c>
      <c r="C981">
        <v>900</v>
      </c>
      <c r="D981">
        <v>900</v>
      </c>
    </row>
    <row r="982" spans="2:4" x14ac:dyDescent="0.25">
      <c r="B982" t="s">
        <v>1015</v>
      </c>
      <c r="C982">
        <v>900</v>
      </c>
      <c r="D982">
        <v>900</v>
      </c>
    </row>
    <row r="983" spans="2:4" x14ac:dyDescent="0.25">
      <c r="B983" t="s">
        <v>1016</v>
      </c>
      <c r="C983">
        <v>900</v>
      </c>
      <c r="D983">
        <v>900</v>
      </c>
    </row>
    <row r="984" spans="2:4" x14ac:dyDescent="0.25">
      <c r="B984" t="s">
        <v>1017</v>
      </c>
      <c r="C984">
        <v>900</v>
      </c>
      <c r="D984">
        <v>900</v>
      </c>
    </row>
    <row r="985" spans="2:4" x14ac:dyDescent="0.25">
      <c r="B985" t="s">
        <v>1018</v>
      </c>
      <c r="C985">
        <v>900</v>
      </c>
      <c r="D985">
        <v>900</v>
      </c>
    </row>
    <row r="986" spans="2:4" x14ac:dyDescent="0.25">
      <c r="B986" t="s">
        <v>1019</v>
      </c>
      <c r="C986">
        <v>900</v>
      </c>
      <c r="D986">
        <v>200</v>
      </c>
    </row>
    <row r="987" spans="2:4" x14ac:dyDescent="0.25">
      <c r="B987" t="s">
        <v>1020</v>
      </c>
      <c r="C987">
        <v>200</v>
      </c>
      <c r="D987">
        <v>200</v>
      </c>
    </row>
    <row r="988" spans="2:4" x14ac:dyDescent="0.25">
      <c r="B988" t="s">
        <v>1021</v>
      </c>
      <c r="C988">
        <v>200</v>
      </c>
      <c r="D988">
        <v>200</v>
      </c>
    </row>
    <row r="989" spans="2:4" x14ac:dyDescent="0.25">
      <c r="B989" t="s">
        <v>1022</v>
      </c>
      <c r="C989">
        <v>200</v>
      </c>
      <c r="D989">
        <v>200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14"/>
  <sheetViews>
    <sheetView topLeftCell="J1" workbookViewId="0">
      <selection activeCell="T22" sqref="T22"/>
    </sheetView>
  </sheetViews>
  <sheetFormatPr defaultColWidth="9" defaultRowHeight="15" x14ac:dyDescent="0.25"/>
  <cols>
    <col min="1" max="3" width="9" style="154" customWidth="1"/>
    <col min="4" max="5" width="17.42578125" style="154" customWidth="1"/>
    <col min="6" max="7" width="11.5703125" style="154" customWidth="1"/>
    <col min="8" max="10" width="12" style="154" customWidth="1"/>
    <col min="11" max="11" width="25" style="154" bestFit="1" customWidth="1"/>
    <col min="12" max="12" width="10.140625" style="154" customWidth="1"/>
    <col min="13" max="13" width="9" style="154"/>
    <col min="14" max="14" width="11" style="154" bestFit="1" customWidth="1"/>
    <col min="15" max="15" width="10" style="154" bestFit="1" customWidth="1"/>
    <col min="16" max="16" width="11.5703125" style="154" bestFit="1" customWidth="1"/>
    <col min="17" max="17" width="9.5703125" style="154" bestFit="1" customWidth="1"/>
    <col min="18" max="18" width="10" style="154" bestFit="1" customWidth="1"/>
    <col min="19" max="20" width="11" style="154" bestFit="1" customWidth="1"/>
    <col min="21" max="24" width="12" style="154" bestFit="1" customWidth="1"/>
    <col min="25" max="25" width="11" style="154" bestFit="1" customWidth="1"/>
    <col min="26" max="26" width="9" style="154"/>
    <col min="27" max="27" width="11.7109375" style="154" bestFit="1" customWidth="1"/>
    <col min="28" max="29" width="11.5703125" style="154" bestFit="1" customWidth="1"/>
    <col min="30" max="30" width="11.7109375" style="154" bestFit="1" customWidth="1"/>
    <col min="31" max="32" width="11.5703125" style="154" bestFit="1" customWidth="1"/>
    <col min="33" max="16384" width="9" style="154"/>
  </cols>
  <sheetData>
    <row r="1" spans="9:23" ht="15" customHeight="1" x14ac:dyDescent="0.25">
      <c r="I1" s="153" t="s">
        <v>0</v>
      </c>
      <c r="J1" s="177" t="s">
        <v>1157</v>
      </c>
      <c r="K1" s="177"/>
      <c r="L1" s="177"/>
      <c r="M1" s="177"/>
      <c r="N1" s="177"/>
      <c r="O1" s="177"/>
      <c r="P1" s="177"/>
      <c r="Q1" s="177"/>
      <c r="R1" s="177"/>
      <c r="S1" s="177"/>
      <c r="T1" s="177"/>
      <c r="U1" s="177"/>
    </row>
    <row r="2" spans="9:23" ht="81" customHeight="1" x14ac:dyDescent="0.25">
      <c r="I2" s="153" t="s">
        <v>1192</v>
      </c>
      <c r="J2" s="178" t="s">
        <v>1141</v>
      </c>
      <c r="K2" s="178"/>
      <c r="L2" s="178"/>
      <c r="M2" s="178"/>
      <c r="N2" s="178"/>
      <c r="O2" s="178"/>
      <c r="P2" s="178"/>
      <c r="Q2" s="178"/>
      <c r="R2" s="178"/>
      <c r="S2" s="178"/>
      <c r="T2" s="178"/>
      <c r="U2" s="178"/>
    </row>
    <row r="3" spans="9:23" ht="49.5" customHeight="1" x14ac:dyDescent="0.25">
      <c r="I3" s="153" t="s">
        <v>1193</v>
      </c>
      <c r="J3" s="179" t="s">
        <v>1221</v>
      </c>
      <c r="K3" s="179"/>
      <c r="L3" s="179"/>
      <c r="M3" s="179"/>
      <c r="N3" s="179"/>
      <c r="O3" s="179"/>
      <c r="P3" s="179"/>
      <c r="Q3" s="179"/>
      <c r="R3" s="179"/>
      <c r="S3" s="179"/>
      <c r="T3" s="179"/>
      <c r="U3" s="179"/>
    </row>
    <row r="4" spans="9:23" ht="15.75" thickBot="1" x14ac:dyDescent="0.3">
      <c r="I4" s="184" t="s">
        <v>1194</v>
      </c>
      <c r="J4" s="185"/>
      <c r="K4" s="185"/>
      <c r="L4" s="185"/>
      <c r="M4" s="185"/>
      <c r="N4" s="185"/>
      <c r="O4" s="185"/>
      <c r="P4" s="185"/>
      <c r="Q4" s="185"/>
      <c r="R4" s="185"/>
      <c r="S4" s="185"/>
      <c r="T4" s="185"/>
      <c r="U4" s="186"/>
    </row>
    <row r="5" spans="9:23" x14ac:dyDescent="0.25">
      <c r="I5" s="109" t="s">
        <v>14</v>
      </c>
      <c r="J5" s="187" t="s">
        <v>1032</v>
      </c>
      <c r="K5" s="187"/>
      <c r="L5" s="187"/>
      <c r="M5" s="187"/>
      <c r="N5" s="187"/>
      <c r="O5" s="187"/>
      <c r="P5" s="187"/>
      <c r="Q5" s="187"/>
      <c r="R5" s="187"/>
      <c r="S5" s="187"/>
      <c r="T5" s="187"/>
      <c r="U5" s="188"/>
    </row>
    <row r="6" spans="9:23" x14ac:dyDescent="0.25">
      <c r="I6" s="109" t="s">
        <v>2</v>
      </c>
      <c r="J6" s="180" t="s">
        <v>6</v>
      </c>
      <c r="K6" s="180"/>
      <c r="L6" s="180"/>
      <c r="M6" s="180"/>
      <c r="N6" s="180"/>
      <c r="O6" s="180"/>
      <c r="P6" s="180"/>
      <c r="Q6" s="180"/>
      <c r="R6" s="180"/>
      <c r="S6" s="180"/>
      <c r="T6" s="180"/>
      <c r="U6" s="181"/>
    </row>
    <row r="7" spans="9:23" x14ac:dyDescent="0.25">
      <c r="I7" s="109" t="s">
        <v>16</v>
      </c>
      <c r="J7" s="180">
        <v>105</v>
      </c>
      <c r="K7" s="180"/>
      <c r="L7" s="180"/>
      <c r="M7" s="180"/>
      <c r="N7" s="180"/>
      <c r="O7" s="180"/>
      <c r="P7" s="180"/>
      <c r="Q7" s="180"/>
      <c r="R7" s="180"/>
      <c r="S7" s="180"/>
      <c r="T7" s="180"/>
      <c r="U7" s="181"/>
    </row>
    <row r="8" spans="9:23" x14ac:dyDescent="0.25">
      <c r="I8" s="110" t="s">
        <v>15</v>
      </c>
      <c r="J8" s="192" t="s">
        <v>1222</v>
      </c>
      <c r="K8" s="193"/>
      <c r="L8" s="193"/>
      <c r="M8" s="193"/>
      <c r="N8" s="193"/>
      <c r="O8" s="193"/>
      <c r="P8" s="193"/>
      <c r="Q8" s="193"/>
      <c r="R8" s="193"/>
      <c r="S8" s="193"/>
      <c r="T8" s="193"/>
      <c r="U8" s="194"/>
    </row>
    <row r="9" spans="9:23" x14ac:dyDescent="0.25">
      <c r="I9" s="113"/>
      <c r="J9" s="152"/>
      <c r="K9" s="152"/>
      <c r="L9" s="152"/>
      <c r="M9" s="152"/>
      <c r="N9" s="152"/>
      <c r="O9" s="152"/>
      <c r="P9" s="152"/>
      <c r="Q9" s="152"/>
      <c r="R9" s="152"/>
      <c r="S9" s="152"/>
      <c r="T9" s="152"/>
      <c r="U9" s="152"/>
    </row>
    <row r="10" spans="9:23" x14ac:dyDescent="0.25">
      <c r="K10" s="1"/>
      <c r="N10" s="43" t="s">
        <v>1046</v>
      </c>
      <c r="O10" s="43" t="s">
        <v>1052</v>
      </c>
      <c r="P10" s="43"/>
      <c r="Q10" s="22"/>
      <c r="R10" s="22"/>
      <c r="S10" s="22"/>
      <c r="T10" s="22"/>
      <c r="U10" s="22"/>
      <c r="V10" s="22"/>
      <c r="W10" s="22"/>
    </row>
    <row r="11" spans="9:23" x14ac:dyDescent="0.25">
      <c r="K11" s="1"/>
      <c r="N11" s="43" t="s">
        <v>1047</v>
      </c>
      <c r="O11" s="43" t="s">
        <v>1053</v>
      </c>
      <c r="P11" s="43">
        <v>1</v>
      </c>
      <c r="Q11" s="22"/>
      <c r="R11" s="22"/>
      <c r="S11" s="22"/>
      <c r="T11" s="22"/>
      <c r="U11" s="22"/>
      <c r="V11" s="22"/>
      <c r="W11" s="22"/>
    </row>
    <row r="12" spans="9:23" x14ac:dyDescent="0.25">
      <c r="K12" s="1"/>
      <c r="N12" s="43" t="s">
        <v>1048</v>
      </c>
      <c r="O12" s="43" t="s">
        <v>1054</v>
      </c>
      <c r="P12" s="43">
        <v>2</v>
      </c>
      <c r="Q12" s="22"/>
      <c r="R12" s="22"/>
      <c r="S12" s="195"/>
      <c r="T12" s="22"/>
      <c r="U12" s="22"/>
      <c r="V12" s="22"/>
      <c r="W12" s="22"/>
    </row>
    <row r="13" spans="9:23" x14ac:dyDescent="0.25">
      <c r="K13" s="1"/>
      <c r="N13" s="43" t="s">
        <v>1049</v>
      </c>
      <c r="O13" s="43" t="s">
        <v>1055</v>
      </c>
      <c r="P13" s="43">
        <v>3</v>
      </c>
      <c r="Q13" s="22"/>
      <c r="R13" s="22"/>
      <c r="S13" s="195"/>
      <c r="T13" s="22"/>
      <c r="U13" s="22"/>
      <c r="V13" s="22"/>
      <c r="W13" s="22"/>
    </row>
    <row r="14" spans="9:23" x14ac:dyDescent="0.25">
      <c r="K14" s="1"/>
      <c r="N14" s="49" t="s">
        <v>1050</v>
      </c>
      <c r="O14" s="49" t="s">
        <v>1056</v>
      </c>
      <c r="P14" s="49">
        <v>4</v>
      </c>
      <c r="Q14" s="22"/>
      <c r="R14" s="22"/>
      <c r="S14" s="195"/>
      <c r="T14" s="22"/>
      <c r="U14" s="22"/>
      <c r="V14" s="22"/>
      <c r="W14" s="22"/>
    </row>
    <row r="15" spans="9:23" x14ac:dyDescent="0.25">
      <c r="K15" s="1"/>
      <c r="N15" s="49" t="s">
        <v>1051</v>
      </c>
      <c r="O15" s="49" t="s">
        <v>1057</v>
      </c>
      <c r="P15" s="49">
        <v>5</v>
      </c>
      <c r="Q15" s="22"/>
      <c r="R15" s="22"/>
      <c r="S15" s="195"/>
      <c r="T15" s="22"/>
      <c r="U15" s="22"/>
      <c r="V15" s="22"/>
      <c r="W15" s="22"/>
    </row>
    <row r="16" spans="9:23" x14ac:dyDescent="0.25">
      <c r="K16" s="153"/>
      <c r="L16" s="151"/>
      <c r="N16" s="22"/>
      <c r="O16" s="22"/>
      <c r="P16" s="22"/>
      <c r="Q16" s="22"/>
      <c r="R16" s="22"/>
      <c r="S16" s="195"/>
      <c r="T16" s="22"/>
      <c r="U16" s="22"/>
      <c r="V16" s="22"/>
      <c r="W16" s="22"/>
    </row>
    <row r="17" spans="1:32" x14ac:dyDescent="0.25">
      <c r="K17" s="153"/>
      <c r="L17" s="151"/>
      <c r="N17" s="22"/>
      <c r="O17" s="22"/>
      <c r="P17" s="22"/>
      <c r="Q17" s="22"/>
      <c r="R17" s="22"/>
      <c r="S17" s="195"/>
      <c r="T17" s="22"/>
      <c r="U17" s="22"/>
      <c r="V17" s="22"/>
      <c r="W17" s="22"/>
    </row>
    <row r="18" spans="1:32" ht="15.75" thickBot="1" x14ac:dyDescent="0.3">
      <c r="K18" s="153"/>
      <c r="L18" s="151"/>
      <c r="N18" s="43" t="s">
        <v>1082</v>
      </c>
      <c r="O18" s="43" t="s">
        <v>1041</v>
      </c>
      <c r="P18" s="43"/>
      <c r="Q18" s="43"/>
      <c r="R18" s="43"/>
      <c r="S18" s="195"/>
      <c r="T18" s="43"/>
      <c r="U18" s="43"/>
      <c r="V18" s="43"/>
      <c r="W18" s="43"/>
    </row>
    <row r="19" spans="1:32" ht="15.75" thickBot="1" x14ac:dyDescent="0.3">
      <c r="K19" s="153"/>
      <c r="L19" s="151"/>
      <c r="N19" s="1" t="s">
        <v>1081</v>
      </c>
      <c r="O19" s="82"/>
      <c r="P19" s="83" t="str">
        <f>IF($L$27="CFS", "CFS", IF($L$27="TAF","TAF/YR",$L$27))</f>
        <v>TAF/YR</v>
      </c>
      <c r="Q19" s="43"/>
      <c r="R19" s="43"/>
      <c r="S19" s="43"/>
      <c r="T19" s="43"/>
      <c r="U19" s="43"/>
      <c r="V19" s="43"/>
      <c r="W19" s="43"/>
    </row>
    <row r="20" spans="1:32" x14ac:dyDescent="0.25">
      <c r="K20" s="153"/>
      <c r="L20" s="151"/>
      <c r="N20" s="75"/>
      <c r="O20" s="74" t="s">
        <v>1046</v>
      </c>
      <c r="P20" s="76">
        <f>AA26</f>
        <v>1416.2215501219505</v>
      </c>
      <c r="Q20" s="22"/>
      <c r="R20" s="22"/>
      <c r="S20" s="22"/>
      <c r="T20" s="22"/>
      <c r="U20" s="22"/>
      <c r="V20" s="22"/>
      <c r="W20" s="22"/>
    </row>
    <row r="21" spans="1:32" x14ac:dyDescent="0.25">
      <c r="K21" s="153"/>
      <c r="L21" s="43"/>
      <c r="N21" s="43">
        <v>1</v>
      </c>
      <c r="O21" s="77" t="s">
        <v>1047</v>
      </c>
      <c r="P21" s="78">
        <f>AB26</f>
        <v>1157.9834670400001</v>
      </c>
      <c r="Q21" s="22"/>
      <c r="R21" s="22"/>
      <c r="S21" s="22"/>
      <c r="T21" s="22"/>
      <c r="U21" s="22"/>
      <c r="V21" s="22"/>
      <c r="W21" s="22"/>
    </row>
    <row r="22" spans="1:32" x14ac:dyDescent="0.25">
      <c r="K22" s="153"/>
      <c r="L22" s="43"/>
      <c r="N22" s="43">
        <v>2</v>
      </c>
      <c r="O22" s="77" t="s">
        <v>1048</v>
      </c>
      <c r="P22" s="78">
        <f>AC26</f>
        <v>1504.2879060000002</v>
      </c>
      <c r="Q22" s="22"/>
      <c r="R22" s="22"/>
      <c r="S22" s="22"/>
      <c r="T22" s="22"/>
      <c r="U22" s="22"/>
      <c r="V22" s="22"/>
      <c r="W22" s="22"/>
    </row>
    <row r="23" spans="1:32" x14ac:dyDescent="0.25">
      <c r="G23" s="17">
        <v>-3.4028234660000002E+38</v>
      </c>
      <c r="K23" s="153"/>
      <c r="L23" s="43"/>
      <c r="N23" s="43">
        <v>3</v>
      </c>
      <c r="O23" s="77" t="s">
        <v>1049</v>
      </c>
      <c r="P23" s="78">
        <f>AD26</f>
        <v>1653.6788717142852</v>
      </c>
      <c r="Q23" s="22"/>
      <c r="R23" s="22"/>
      <c r="S23" s="22"/>
      <c r="T23" s="22"/>
      <c r="U23" s="22"/>
      <c r="V23" s="22"/>
      <c r="W23" s="22"/>
      <c r="AA23" s="14"/>
    </row>
    <row r="24" spans="1:32" x14ac:dyDescent="0.25">
      <c r="K24" s="153"/>
      <c r="L24" s="49"/>
      <c r="N24" s="49">
        <v>4</v>
      </c>
      <c r="O24" s="79" t="s">
        <v>1050</v>
      </c>
      <c r="P24" s="78">
        <f>AE26</f>
        <v>1552.2069108333333</v>
      </c>
      <c r="Q24" s="22"/>
      <c r="R24" s="22"/>
      <c r="S24" s="22"/>
      <c r="T24" s="22"/>
      <c r="U24" s="22"/>
      <c r="V24" s="22"/>
      <c r="W24" s="22"/>
    </row>
    <row r="25" spans="1:32" ht="15.75" thickBot="1" x14ac:dyDescent="0.3">
      <c r="K25" s="153"/>
      <c r="L25" s="49"/>
      <c r="N25" s="49">
        <v>5</v>
      </c>
      <c r="O25" s="80" t="s">
        <v>1051</v>
      </c>
      <c r="P25" s="81">
        <f>AF26</f>
        <v>1503.15808025</v>
      </c>
      <c r="Q25" s="22"/>
      <c r="R25" s="22"/>
      <c r="S25" s="22"/>
      <c r="T25" s="22"/>
      <c r="U25" s="22"/>
      <c r="V25" s="22"/>
      <c r="W25" s="22"/>
    </row>
    <row r="26" spans="1:32" ht="15.75" thickBot="1" x14ac:dyDescent="0.3">
      <c r="F26" s="154">
        <v>1</v>
      </c>
      <c r="H26" s="154">
        <v>3</v>
      </c>
      <c r="K26" s="153"/>
      <c r="L26" s="151"/>
      <c r="M26" s="1"/>
      <c r="N26" s="22"/>
      <c r="O26" s="22"/>
      <c r="P26" s="72"/>
      <c r="Q26" s="22"/>
      <c r="R26" s="22"/>
      <c r="S26" s="22"/>
      <c r="T26" s="22"/>
      <c r="U26" s="22"/>
      <c r="V26" s="22"/>
      <c r="W26" s="22"/>
      <c r="AA26" s="14">
        <f>AVERAGE(AA31:AA112)</f>
        <v>1416.2215501219505</v>
      </c>
      <c r="AB26" s="14">
        <f>AVERAGE(AB31:AB112)</f>
        <v>1157.9834670400001</v>
      </c>
      <c r="AC26" s="14">
        <f t="shared" ref="AC26:AF26" si="0">AVERAGE(AC31:AC112)</f>
        <v>1504.2879060000002</v>
      </c>
      <c r="AD26" s="14">
        <f t="shared" si="0"/>
        <v>1653.6788717142852</v>
      </c>
      <c r="AE26" s="14">
        <f t="shared" si="0"/>
        <v>1552.2069108333333</v>
      </c>
      <c r="AF26" s="14">
        <f t="shared" si="0"/>
        <v>1503.15808025</v>
      </c>
    </row>
    <row r="27" spans="1:32" ht="15.75" thickBot="1" x14ac:dyDescent="0.3">
      <c r="A27" s="154" t="s">
        <v>1025</v>
      </c>
      <c r="B27" s="154" t="s">
        <v>18</v>
      </c>
      <c r="C27" s="154" t="s">
        <v>1023</v>
      </c>
      <c r="D27" s="154" t="s">
        <v>38</v>
      </c>
      <c r="F27" s="154" t="s">
        <v>1356</v>
      </c>
      <c r="G27" s="154" t="s">
        <v>1223</v>
      </c>
      <c r="H27" s="154" t="s">
        <v>1357</v>
      </c>
      <c r="J27" s="154" t="s">
        <v>1082</v>
      </c>
      <c r="K27" s="153" t="s">
        <v>1026</v>
      </c>
      <c r="L27" s="20" t="s">
        <v>36</v>
      </c>
      <c r="M27" s="1" t="s">
        <v>34</v>
      </c>
      <c r="N27" s="14">
        <f>MIN(N31:N112)</f>
        <v>71.960177999999999</v>
      </c>
      <c r="O27" s="14">
        <f t="shared" ref="O27:Y27" si="1">MIN(O31:O112)</f>
        <v>55.928417000000003</v>
      </c>
      <c r="P27" s="14">
        <f t="shared" si="1"/>
        <v>131.30376000000001</v>
      </c>
      <c r="Q27" s="14">
        <f t="shared" si="1"/>
        <v>107.059513</v>
      </c>
      <c r="R27" s="14">
        <f t="shared" si="1"/>
        <v>134.994124</v>
      </c>
      <c r="S27" s="48">
        <f t="shared" si="1"/>
        <v>54.448082999999997</v>
      </c>
      <c r="T27" s="14">
        <f t="shared" si="1"/>
        <v>61.659689</v>
      </c>
      <c r="U27" s="14">
        <f t="shared" si="1"/>
        <v>67.180978999999994</v>
      </c>
      <c r="V27" s="14">
        <f t="shared" si="1"/>
        <v>63.988545999999999</v>
      </c>
      <c r="W27" s="14">
        <f t="shared" si="1"/>
        <v>54.705361000000003</v>
      </c>
      <c r="X27" s="14">
        <f t="shared" si="1"/>
        <v>86.343564999999998</v>
      </c>
      <c r="Y27" s="14">
        <f t="shared" si="1"/>
        <v>88.434987000000007</v>
      </c>
      <c r="Z27" s="1" t="s">
        <v>1023</v>
      </c>
      <c r="AA27" s="1"/>
      <c r="AB27" s="14"/>
    </row>
    <row r="28" spans="1:32" x14ac:dyDescent="0.25">
      <c r="H28" s="154" t="s">
        <v>36</v>
      </c>
      <c r="K28" s="153" t="s">
        <v>1023</v>
      </c>
      <c r="L28" s="151" t="s">
        <v>24</v>
      </c>
      <c r="M28" s="1" t="s">
        <v>35</v>
      </c>
      <c r="N28" s="14">
        <f>MAX(N31:N112)</f>
        <v>308.368315</v>
      </c>
      <c r="O28" s="14">
        <f t="shared" ref="O28:Y28" si="2">MAX(O31:O112)</f>
        <v>284.123627</v>
      </c>
      <c r="P28" s="14">
        <f t="shared" si="2"/>
        <v>301.29527100000001</v>
      </c>
      <c r="Q28" s="14">
        <f t="shared" si="2"/>
        <v>259.72950300000002</v>
      </c>
      <c r="R28" s="14">
        <f t="shared" si="2"/>
        <v>265.83506199999999</v>
      </c>
      <c r="S28" s="48">
        <f t="shared" si="2"/>
        <v>290.44245599999999</v>
      </c>
      <c r="T28" s="14">
        <f t="shared" si="2"/>
        <v>131.99786599999999</v>
      </c>
      <c r="U28" s="14">
        <f t="shared" si="2"/>
        <v>120.549778</v>
      </c>
      <c r="V28" s="14">
        <f t="shared" si="2"/>
        <v>288.553899</v>
      </c>
      <c r="W28" s="14">
        <f t="shared" si="2"/>
        <v>317.54329799999999</v>
      </c>
      <c r="X28" s="14">
        <f t="shared" si="2"/>
        <v>312.61835500000001</v>
      </c>
      <c r="Y28" s="14">
        <f t="shared" si="2"/>
        <v>300.20945699999999</v>
      </c>
      <c r="Z28" s="73" t="str">
        <f>P19</f>
        <v>TAF/YR</v>
      </c>
      <c r="AA28" s="73"/>
      <c r="AB28" s="14"/>
    </row>
    <row r="29" spans="1:32" x14ac:dyDescent="0.25">
      <c r="I29" s="54" t="s">
        <v>1040</v>
      </c>
      <c r="J29" s="54" t="s">
        <v>1041</v>
      </c>
      <c r="K29" s="153"/>
      <c r="L29" s="151"/>
      <c r="M29" s="1"/>
      <c r="N29" s="19">
        <v>10</v>
      </c>
      <c r="O29" s="19">
        <v>11</v>
      </c>
      <c r="P29" s="19">
        <v>12</v>
      </c>
      <c r="Q29" s="19">
        <v>1</v>
      </c>
      <c r="R29" s="19">
        <v>2</v>
      </c>
      <c r="S29" s="19">
        <v>3</v>
      </c>
      <c r="T29" s="19">
        <v>4</v>
      </c>
      <c r="U29" s="19">
        <v>5</v>
      </c>
      <c r="V29" s="19">
        <v>6</v>
      </c>
      <c r="W29" s="19">
        <v>7</v>
      </c>
      <c r="X29" s="19">
        <v>8</v>
      </c>
      <c r="Y29" s="19">
        <v>9</v>
      </c>
      <c r="AB29" s="19">
        <v>1</v>
      </c>
      <c r="AC29" s="19">
        <v>2</v>
      </c>
      <c r="AD29" s="19">
        <v>3</v>
      </c>
      <c r="AE29" s="19">
        <v>4</v>
      </c>
      <c r="AF29" s="19">
        <v>5</v>
      </c>
    </row>
    <row r="30" spans="1:32" x14ac:dyDescent="0.25">
      <c r="I30" s="54">
        <v>1921</v>
      </c>
      <c r="J30" s="55">
        <v>2</v>
      </c>
      <c r="M30" s="11" t="s">
        <v>18</v>
      </c>
      <c r="N30" s="12" t="s">
        <v>19</v>
      </c>
      <c r="O30" s="12" t="s">
        <v>20</v>
      </c>
      <c r="P30" s="12" t="s">
        <v>21</v>
      </c>
      <c r="Q30" s="12" t="s">
        <v>22</v>
      </c>
      <c r="R30" s="12" t="s">
        <v>23</v>
      </c>
      <c r="S30" s="12" t="s">
        <v>24</v>
      </c>
      <c r="T30" s="12" t="s">
        <v>25</v>
      </c>
      <c r="U30" s="12" t="s">
        <v>26</v>
      </c>
      <c r="V30" s="12" t="s">
        <v>27</v>
      </c>
      <c r="W30" s="12" t="s">
        <v>28</v>
      </c>
      <c r="X30" s="12" t="s">
        <v>29</v>
      </c>
      <c r="Y30" s="12" t="s">
        <v>30</v>
      </c>
      <c r="AA30" s="13" t="s">
        <v>1046</v>
      </c>
      <c r="AB30" s="13" t="s">
        <v>1047</v>
      </c>
      <c r="AC30" s="13" t="s">
        <v>1048</v>
      </c>
      <c r="AD30" s="13" t="s">
        <v>1049</v>
      </c>
      <c r="AE30" s="13" t="s">
        <v>1050</v>
      </c>
      <c r="AF30" s="13" t="s">
        <v>1051</v>
      </c>
    </row>
    <row r="31" spans="1:32" x14ac:dyDescent="0.25">
      <c r="A31" s="18">
        <v>1922</v>
      </c>
      <c r="B31" s="18">
        <v>1921</v>
      </c>
      <c r="C31" s="18">
        <v>10</v>
      </c>
      <c r="D31" s="154" t="s">
        <v>39</v>
      </c>
      <c r="E31" s="154" t="str">
        <f>CONCATENATE(A31," ",C31)</f>
        <v>1922 10</v>
      </c>
      <c r="F31" s="14">
        <v>277.81364600000001</v>
      </c>
      <c r="G31" s="154">
        <v>6.1487603305785121E-2</v>
      </c>
      <c r="H31" s="172">
        <f>IF(F31=$G$23,"",F31)</f>
        <v>277.81364600000001</v>
      </c>
      <c r="I31" s="54">
        <v>1922</v>
      </c>
      <c r="J31" s="55">
        <v>2</v>
      </c>
      <c r="L31" s="154">
        <v>1</v>
      </c>
      <c r="M31" s="10">
        <v>1922</v>
      </c>
      <c r="N31" s="7">
        <f>INDEX($F$31:$H$1014,MATCH((CONCATENATE($M31," ",N$29)),$E$31:$E$1014,0),IF($L$27="CFS",$F$26,IF($L$27="TAF",$H$26,"INC")))</f>
        <v>277.81364600000001</v>
      </c>
      <c r="O31" s="7">
        <f t="shared" ref="O31:Y46" si="3">INDEX($F$31:$H$1014,MATCH((CONCATENATE($M31," ",O$29)),$E$31:$E$1014,0),IF($L$27="CFS",$F$26,IF($L$27="TAF",$H$26,"INC")))</f>
        <v>231.615724</v>
      </c>
      <c r="P31" s="7" t="str">
        <f t="shared" si="3"/>
        <v/>
      </c>
      <c r="Q31" s="7" t="str">
        <f t="shared" si="3"/>
        <v/>
      </c>
      <c r="R31" s="7" t="str">
        <f t="shared" si="3"/>
        <v/>
      </c>
      <c r="S31" s="7" t="str">
        <f t="shared" si="3"/>
        <v/>
      </c>
      <c r="T31" s="7" t="str">
        <f t="shared" si="3"/>
        <v/>
      </c>
      <c r="U31" s="7" t="str">
        <f t="shared" si="3"/>
        <v/>
      </c>
      <c r="V31" s="7" t="str">
        <f t="shared" si="3"/>
        <v/>
      </c>
      <c r="W31" s="7">
        <f t="shared" si="3"/>
        <v>312.03089599999998</v>
      </c>
      <c r="X31" s="7">
        <f t="shared" si="3"/>
        <v>312.61835500000001</v>
      </c>
      <c r="Y31" s="7">
        <f t="shared" si="3"/>
        <v>292.88790299999999</v>
      </c>
      <c r="AA31" s="14">
        <f>IF($L$27="CFS",AVERAGE($N31:$Y31), IF($L$27="TAF",SUM($N31:$Y31),"INC"))</f>
        <v>1426.9665240000002</v>
      </c>
      <c r="AB31" s="14" t="str">
        <f>IF($J31=$AB$29, $AA31,"")</f>
        <v/>
      </c>
      <c r="AC31" s="14">
        <f>IF($J31=$AC$29, $AA31,"")</f>
        <v>1426.9665240000002</v>
      </c>
      <c r="AD31" s="14" t="str">
        <f>IF($J31=$AD$29, $AA31,"")</f>
        <v/>
      </c>
      <c r="AE31" s="14" t="str">
        <f>IF($J31=$AE$29, $AA31,"")</f>
        <v/>
      </c>
      <c r="AF31" s="14" t="str">
        <f>IF($J31=$AF$29, $AA31,"")</f>
        <v/>
      </c>
    </row>
    <row r="32" spans="1:32" x14ac:dyDescent="0.25">
      <c r="A32" s="18">
        <v>1922</v>
      </c>
      <c r="B32" s="18">
        <v>1921</v>
      </c>
      <c r="C32" s="18">
        <v>11</v>
      </c>
      <c r="D32" s="154" t="s">
        <v>40</v>
      </c>
      <c r="E32" s="154" t="str">
        <f t="shared" ref="E32:E95" si="4">CONCATENATE(A32," ",C32)</f>
        <v>1922 11</v>
      </c>
      <c r="F32" s="14">
        <v>231.615724</v>
      </c>
      <c r="G32" s="154">
        <v>5.9504132231404959E-2</v>
      </c>
      <c r="H32" s="172">
        <f t="shared" ref="H32:H95" si="5">IF(F32=$G$23,"",F32)</f>
        <v>231.615724</v>
      </c>
      <c r="I32" s="54">
        <v>1923</v>
      </c>
      <c r="J32" s="55">
        <v>3</v>
      </c>
      <c r="L32" s="154">
        <v>2</v>
      </c>
      <c r="M32" s="10">
        <v>1923</v>
      </c>
      <c r="N32" s="7">
        <f t="shared" ref="N32:Y63" si="6">INDEX($F$31:$H$1014,MATCH((CONCATENATE($M32," ",N$29)),$E$31:$E$1014,0),IF($L$27="CFS",$F$26,IF($L$27="TAF",$H$26,"INC")))</f>
        <v>194.672425</v>
      </c>
      <c r="O32" s="7">
        <f t="shared" si="3"/>
        <v>265.12771300000003</v>
      </c>
      <c r="P32" s="7" t="str">
        <f t="shared" si="3"/>
        <v/>
      </c>
      <c r="Q32" s="7" t="str">
        <f t="shared" si="3"/>
        <v/>
      </c>
      <c r="R32" s="7">
        <f t="shared" si="3"/>
        <v>261.18477999999999</v>
      </c>
      <c r="S32" s="7">
        <f t="shared" si="3"/>
        <v>233.21375800000001</v>
      </c>
      <c r="T32" s="7" t="str">
        <f t="shared" si="3"/>
        <v/>
      </c>
      <c r="U32" s="7" t="str">
        <f t="shared" si="3"/>
        <v/>
      </c>
      <c r="V32" s="7">
        <f t="shared" si="3"/>
        <v>232.375045</v>
      </c>
      <c r="W32" s="7">
        <f t="shared" si="3"/>
        <v>285.24059</v>
      </c>
      <c r="X32" s="7">
        <f t="shared" si="3"/>
        <v>260.52650399999999</v>
      </c>
      <c r="Y32" s="7">
        <f t="shared" si="3"/>
        <v>277.90610299999997</v>
      </c>
      <c r="AA32" s="14">
        <f t="shared" ref="AA32:AA95" si="7">IF($L$27="CFS",AVERAGE($N32:$Y32), IF($L$27="TAF",SUM($N32:$Y32),"INC"))</f>
        <v>2010.2469180000001</v>
      </c>
      <c r="AB32" s="14" t="str">
        <f t="shared" ref="AB32:AB95" si="8">IF($J32=$AB$29, $AA32,"")</f>
        <v/>
      </c>
      <c r="AC32" s="14" t="str">
        <f t="shared" ref="AC32:AC95" si="9">IF($J32=$AC$29, $AA32,"")</f>
        <v/>
      </c>
      <c r="AD32" s="14">
        <f t="shared" ref="AD32:AD95" si="10">IF($J32=$AD$29, $AA32,"")</f>
        <v>2010.2469180000001</v>
      </c>
      <c r="AE32" s="14" t="str">
        <f t="shared" ref="AE32:AE95" si="11">IF($J32=$AE$29, $AA32,"")</f>
        <v/>
      </c>
      <c r="AF32" s="14" t="str">
        <f t="shared" ref="AF32:AF95" si="12">IF($J32=$AF$29, $AA32,"")</f>
        <v/>
      </c>
    </row>
    <row r="33" spans="1:32" x14ac:dyDescent="0.25">
      <c r="A33" s="18">
        <v>1922</v>
      </c>
      <c r="B33" s="18">
        <v>1921</v>
      </c>
      <c r="C33" s="18">
        <v>12</v>
      </c>
      <c r="D33" s="154" t="s">
        <v>41</v>
      </c>
      <c r="E33" s="154" t="str">
        <f t="shared" si="4"/>
        <v>1922 12</v>
      </c>
      <c r="F33" s="14">
        <v>-3.4028234660000002E+38</v>
      </c>
      <c r="G33" s="154">
        <v>6.1487603305785121E-2</v>
      </c>
      <c r="H33" s="172" t="str">
        <f t="shared" si="5"/>
        <v/>
      </c>
      <c r="I33" s="54">
        <v>1924</v>
      </c>
      <c r="J33" s="55">
        <v>5</v>
      </c>
      <c r="L33" s="154">
        <v>3</v>
      </c>
      <c r="M33" s="10">
        <v>1924</v>
      </c>
      <c r="N33" s="7">
        <f t="shared" si="6"/>
        <v>210.379662</v>
      </c>
      <c r="O33" s="7">
        <f t="shared" si="3"/>
        <v>250.24960300000001</v>
      </c>
      <c r="P33" s="7">
        <f t="shared" si="3"/>
        <v>250.71085500000001</v>
      </c>
      <c r="Q33" s="7">
        <f t="shared" si="3"/>
        <v>244.54542699999999</v>
      </c>
      <c r="R33" s="7" t="str">
        <f t="shared" si="3"/>
        <v/>
      </c>
      <c r="S33" s="7">
        <f t="shared" si="3"/>
        <v>187.18921900000001</v>
      </c>
      <c r="T33" s="7">
        <f t="shared" si="3"/>
        <v>80.933859999999996</v>
      </c>
      <c r="U33" s="7">
        <f t="shared" si="3"/>
        <v>99.939148000000003</v>
      </c>
      <c r="V33" s="7">
        <f t="shared" si="3"/>
        <v>118.191948</v>
      </c>
      <c r="W33" s="7">
        <f t="shared" si="3"/>
        <v>92.194108999999997</v>
      </c>
      <c r="X33" s="7">
        <f t="shared" si="3"/>
        <v>89.819954999999993</v>
      </c>
      <c r="Y33" s="7">
        <f t="shared" si="3"/>
        <v>191.162013</v>
      </c>
      <c r="AA33" s="14">
        <f t="shared" si="7"/>
        <v>1815.315799</v>
      </c>
      <c r="AB33" s="14" t="str">
        <f t="shared" si="8"/>
        <v/>
      </c>
      <c r="AC33" s="14" t="str">
        <f t="shared" si="9"/>
        <v/>
      </c>
      <c r="AD33" s="14" t="str">
        <f t="shared" si="10"/>
        <v/>
      </c>
      <c r="AE33" s="14" t="str">
        <f t="shared" si="11"/>
        <v/>
      </c>
      <c r="AF33" s="14">
        <f t="shared" si="12"/>
        <v>1815.315799</v>
      </c>
    </row>
    <row r="34" spans="1:32" x14ac:dyDescent="0.25">
      <c r="A34" s="18">
        <v>1922</v>
      </c>
      <c r="B34" s="18">
        <v>1922</v>
      </c>
      <c r="C34" s="18">
        <v>1</v>
      </c>
      <c r="D34" s="154" t="s">
        <v>42</v>
      </c>
      <c r="E34" s="154" t="str">
        <f t="shared" si="4"/>
        <v>1922 1</v>
      </c>
      <c r="F34" s="14">
        <v>-3.4028234660000002E+38</v>
      </c>
      <c r="G34" s="154">
        <v>6.1487603305785121E-2</v>
      </c>
      <c r="H34" s="172" t="str">
        <f t="shared" si="5"/>
        <v/>
      </c>
      <c r="I34" s="54">
        <v>1925</v>
      </c>
      <c r="J34" s="55">
        <v>4</v>
      </c>
      <c r="L34" s="154">
        <v>4</v>
      </c>
      <c r="M34" s="10">
        <v>1925</v>
      </c>
      <c r="N34" s="7">
        <f t="shared" si="6"/>
        <v>194.65741600000001</v>
      </c>
      <c r="O34" s="7">
        <f t="shared" si="3"/>
        <v>87.826937000000001</v>
      </c>
      <c r="P34" s="7" t="str">
        <f t="shared" si="3"/>
        <v/>
      </c>
      <c r="Q34" s="7" t="str">
        <f t="shared" si="3"/>
        <v/>
      </c>
      <c r="R34" s="7" t="str">
        <f t="shared" si="3"/>
        <v/>
      </c>
      <c r="S34" s="7" t="str">
        <f t="shared" si="3"/>
        <v/>
      </c>
      <c r="T34" s="7" t="str">
        <f t="shared" si="3"/>
        <v/>
      </c>
      <c r="U34" s="7" t="str">
        <f t="shared" si="3"/>
        <v/>
      </c>
      <c r="V34" s="7">
        <f t="shared" si="3"/>
        <v>212.17700500000001</v>
      </c>
      <c r="W34" s="7">
        <f t="shared" si="3"/>
        <v>230.74281099999999</v>
      </c>
      <c r="X34" s="7">
        <f t="shared" si="3"/>
        <v>216.591722</v>
      </c>
      <c r="Y34" s="7">
        <f t="shared" si="3"/>
        <v>281.49977100000001</v>
      </c>
      <c r="AA34" s="14">
        <f t="shared" si="7"/>
        <v>1223.495662</v>
      </c>
      <c r="AB34" s="14" t="str">
        <f t="shared" si="8"/>
        <v/>
      </c>
      <c r="AC34" s="14" t="str">
        <f t="shared" si="9"/>
        <v/>
      </c>
      <c r="AD34" s="14" t="str">
        <f t="shared" si="10"/>
        <v/>
      </c>
      <c r="AE34" s="14">
        <f t="shared" si="11"/>
        <v>1223.495662</v>
      </c>
      <c r="AF34" s="14" t="str">
        <f t="shared" si="12"/>
        <v/>
      </c>
    </row>
    <row r="35" spans="1:32" x14ac:dyDescent="0.25">
      <c r="A35" s="18">
        <v>1922</v>
      </c>
      <c r="B35" s="18">
        <v>1922</v>
      </c>
      <c r="C35" s="18">
        <v>2</v>
      </c>
      <c r="D35" s="154" t="s">
        <v>43</v>
      </c>
      <c r="E35" s="154" t="str">
        <f t="shared" si="4"/>
        <v>1922 2</v>
      </c>
      <c r="F35" s="14">
        <v>-3.4028234660000002E+38</v>
      </c>
      <c r="G35" s="154">
        <v>5.5537190082644627E-2</v>
      </c>
      <c r="H35" s="172" t="str">
        <f t="shared" si="5"/>
        <v/>
      </c>
      <c r="I35" s="54">
        <v>1926</v>
      </c>
      <c r="J35" s="55">
        <v>4</v>
      </c>
      <c r="L35" s="154">
        <v>5</v>
      </c>
      <c r="M35" s="10">
        <v>1926</v>
      </c>
      <c r="N35" s="7">
        <f t="shared" si="6"/>
        <v>221.39202800000001</v>
      </c>
      <c r="O35" s="7">
        <f t="shared" si="3"/>
        <v>245.87311399999999</v>
      </c>
      <c r="P35" s="7">
        <f t="shared" si="3"/>
        <v>149.48000099999999</v>
      </c>
      <c r="Q35" s="7" t="str">
        <f t="shared" si="3"/>
        <v/>
      </c>
      <c r="R35" s="7" t="str">
        <f t="shared" si="3"/>
        <v/>
      </c>
      <c r="S35" s="7">
        <f t="shared" si="3"/>
        <v>290.44245599999999</v>
      </c>
      <c r="T35" s="7" t="str">
        <f t="shared" si="3"/>
        <v/>
      </c>
      <c r="U35" s="7">
        <f t="shared" si="3"/>
        <v>73.482085999999995</v>
      </c>
      <c r="V35" s="7">
        <f t="shared" si="3"/>
        <v>164.944298</v>
      </c>
      <c r="W35" s="7">
        <f t="shared" si="3"/>
        <v>170.53263799999999</v>
      </c>
      <c r="X35" s="7">
        <f t="shared" si="3"/>
        <v>164.93778499999999</v>
      </c>
      <c r="Y35" s="7">
        <f t="shared" si="3"/>
        <v>222.03625099999999</v>
      </c>
      <c r="AA35" s="14">
        <f t="shared" si="7"/>
        <v>1703.1206569999999</v>
      </c>
      <c r="AB35" s="14" t="str">
        <f t="shared" si="8"/>
        <v/>
      </c>
      <c r="AC35" s="14" t="str">
        <f t="shared" si="9"/>
        <v/>
      </c>
      <c r="AD35" s="14" t="str">
        <f t="shared" si="10"/>
        <v/>
      </c>
      <c r="AE35" s="14">
        <f t="shared" si="11"/>
        <v>1703.1206569999999</v>
      </c>
      <c r="AF35" s="14" t="str">
        <f t="shared" si="12"/>
        <v/>
      </c>
    </row>
    <row r="36" spans="1:32" x14ac:dyDescent="0.25">
      <c r="A36" s="18">
        <v>1922</v>
      </c>
      <c r="B36" s="18">
        <v>1922</v>
      </c>
      <c r="C36" s="18">
        <v>3</v>
      </c>
      <c r="D36" s="154" t="s">
        <v>44</v>
      </c>
      <c r="E36" s="154" t="str">
        <f t="shared" si="4"/>
        <v>1922 3</v>
      </c>
      <c r="F36" s="14">
        <v>-3.4028234660000002E+38</v>
      </c>
      <c r="G36" s="154">
        <v>6.1487603305785121E-2</v>
      </c>
      <c r="H36" s="172" t="str">
        <f t="shared" si="5"/>
        <v/>
      </c>
      <c r="I36" s="54">
        <v>1927</v>
      </c>
      <c r="J36" s="55">
        <v>1</v>
      </c>
      <c r="L36" s="154">
        <v>6</v>
      </c>
      <c r="M36" s="10">
        <v>1927</v>
      </c>
      <c r="N36" s="7">
        <f t="shared" si="6"/>
        <v>193.388837</v>
      </c>
      <c r="O36" s="7" t="str">
        <f t="shared" si="3"/>
        <v/>
      </c>
      <c r="P36" s="7" t="str">
        <f t="shared" si="3"/>
        <v/>
      </c>
      <c r="Q36" s="7" t="str">
        <f t="shared" si="3"/>
        <v/>
      </c>
      <c r="R36" s="7" t="str">
        <f t="shared" si="3"/>
        <v/>
      </c>
      <c r="S36" s="7" t="str">
        <f t="shared" si="3"/>
        <v/>
      </c>
      <c r="T36" s="7" t="str">
        <f t="shared" si="3"/>
        <v/>
      </c>
      <c r="U36" s="7" t="str">
        <f t="shared" si="3"/>
        <v/>
      </c>
      <c r="V36" s="7" t="str">
        <f t="shared" si="3"/>
        <v/>
      </c>
      <c r="W36" s="7">
        <f t="shared" si="3"/>
        <v>311.84740900000003</v>
      </c>
      <c r="X36" s="7">
        <f t="shared" si="3"/>
        <v>312.493381</v>
      </c>
      <c r="Y36" s="7">
        <f t="shared" si="3"/>
        <v>282.05472900000001</v>
      </c>
      <c r="AA36" s="14">
        <f t="shared" si="7"/>
        <v>1099.7843560000001</v>
      </c>
      <c r="AB36" s="14">
        <f t="shared" si="8"/>
        <v>1099.7843560000001</v>
      </c>
      <c r="AC36" s="14" t="str">
        <f t="shared" si="9"/>
        <v/>
      </c>
      <c r="AD36" s="14" t="str">
        <f t="shared" si="10"/>
        <v/>
      </c>
      <c r="AE36" s="14" t="str">
        <f t="shared" si="11"/>
        <v/>
      </c>
      <c r="AF36" s="14" t="str">
        <f t="shared" si="12"/>
        <v/>
      </c>
    </row>
    <row r="37" spans="1:32" x14ac:dyDescent="0.25">
      <c r="A37" s="18">
        <v>1922</v>
      </c>
      <c r="B37" s="18">
        <v>1922</v>
      </c>
      <c r="C37" s="18">
        <v>4</v>
      </c>
      <c r="D37" s="154" t="s">
        <v>45</v>
      </c>
      <c r="E37" s="154" t="str">
        <f t="shared" si="4"/>
        <v>1922 4</v>
      </c>
      <c r="F37" s="14">
        <v>-3.4028234660000002E+38</v>
      </c>
      <c r="G37" s="154">
        <v>5.9504132231404959E-2</v>
      </c>
      <c r="H37" s="172" t="str">
        <f t="shared" si="5"/>
        <v/>
      </c>
      <c r="I37" s="54">
        <v>1928</v>
      </c>
      <c r="J37" s="55">
        <v>2</v>
      </c>
      <c r="L37" s="154">
        <v>7</v>
      </c>
      <c r="M37" s="10">
        <v>1928</v>
      </c>
      <c r="N37" s="7">
        <f t="shared" si="6"/>
        <v>249.38905700000001</v>
      </c>
      <c r="O37" s="7">
        <f t="shared" si="3"/>
        <v>243.731584</v>
      </c>
      <c r="P37" s="7">
        <f t="shared" si="3"/>
        <v>301.29527100000001</v>
      </c>
      <c r="Q37" s="7" t="str">
        <f t="shared" si="3"/>
        <v/>
      </c>
      <c r="R37" s="7" t="str">
        <f t="shared" si="3"/>
        <v/>
      </c>
      <c r="S37" s="7" t="str">
        <f t="shared" si="3"/>
        <v/>
      </c>
      <c r="T37" s="7" t="str">
        <f t="shared" si="3"/>
        <v/>
      </c>
      <c r="U37" s="7" t="str">
        <f t="shared" si="3"/>
        <v/>
      </c>
      <c r="V37" s="7">
        <f t="shared" si="3"/>
        <v>210.28202200000001</v>
      </c>
      <c r="W37" s="7">
        <f t="shared" si="3"/>
        <v>260.99247100000002</v>
      </c>
      <c r="X37" s="7">
        <f t="shared" si="3"/>
        <v>303.73933599999998</v>
      </c>
      <c r="Y37" s="7">
        <f t="shared" si="3"/>
        <v>295.28673300000003</v>
      </c>
      <c r="AA37" s="14">
        <f t="shared" si="7"/>
        <v>1864.7164739999998</v>
      </c>
      <c r="AB37" s="14" t="str">
        <f t="shared" si="8"/>
        <v/>
      </c>
      <c r="AC37" s="14">
        <f t="shared" si="9"/>
        <v>1864.7164739999998</v>
      </c>
      <c r="AD37" s="14" t="str">
        <f t="shared" si="10"/>
        <v/>
      </c>
      <c r="AE37" s="14" t="str">
        <f t="shared" si="11"/>
        <v/>
      </c>
      <c r="AF37" s="14" t="str">
        <f t="shared" si="12"/>
        <v/>
      </c>
    </row>
    <row r="38" spans="1:32" x14ac:dyDescent="0.25">
      <c r="A38" s="18">
        <v>1922</v>
      </c>
      <c r="B38" s="18">
        <v>1922</v>
      </c>
      <c r="C38" s="18">
        <v>5</v>
      </c>
      <c r="D38" s="154" t="s">
        <v>46</v>
      </c>
      <c r="E38" s="154" t="str">
        <f t="shared" si="4"/>
        <v>1922 5</v>
      </c>
      <c r="F38" s="14">
        <v>-3.4028234660000002E+38</v>
      </c>
      <c r="G38" s="154">
        <v>6.1487603305785121E-2</v>
      </c>
      <c r="H38" s="172" t="str">
        <f t="shared" si="5"/>
        <v/>
      </c>
      <c r="I38" s="54">
        <v>1929</v>
      </c>
      <c r="J38" s="55">
        <v>5</v>
      </c>
      <c r="L38" s="154">
        <v>8</v>
      </c>
      <c r="M38" s="10">
        <v>1929</v>
      </c>
      <c r="N38" s="7">
        <f t="shared" si="6"/>
        <v>218.23983799999999</v>
      </c>
      <c r="O38" s="7">
        <f t="shared" si="3"/>
        <v>131.843017</v>
      </c>
      <c r="P38" s="7">
        <f t="shared" si="3"/>
        <v>259.02206899999999</v>
      </c>
      <c r="Q38" s="7" t="str">
        <f t="shared" si="3"/>
        <v/>
      </c>
      <c r="R38" s="7" t="str">
        <f t="shared" si="3"/>
        <v/>
      </c>
      <c r="S38" s="7">
        <f t="shared" si="3"/>
        <v>202.238968</v>
      </c>
      <c r="T38" s="7" t="str">
        <f t="shared" si="3"/>
        <v/>
      </c>
      <c r="U38" s="7">
        <f t="shared" si="3"/>
        <v>120.549778</v>
      </c>
      <c r="V38" s="7">
        <f t="shared" si="3"/>
        <v>109.001631</v>
      </c>
      <c r="W38" s="7">
        <f t="shared" si="3"/>
        <v>79.227361999999999</v>
      </c>
      <c r="X38" s="7">
        <f t="shared" si="3"/>
        <v>294.933696</v>
      </c>
      <c r="Y38" s="7">
        <f t="shared" si="3"/>
        <v>195.97116299999999</v>
      </c>
      <c r="AA38" s="14">
        <f t="shared" si="7"/>
        <v>1611.0275220000001</v>
      </c>
      <c r="AB38" s="14" t="str">
        <f t="shared" si="8"/>
        <v/>
      </c>
      <c r="AC38" s="14" t="str">
        <f t="shared" si="9"/>
        <v/>
      </c>
      <c r="AD38" s="14" t="str">
        <f t="shared" si="10"/>
        <v/>
      </c>
      <c r="AE38" s="14" t="str">
        <f t="shared" si="11"/>
        <v/>
      </c>
      <c r="AF38" s="14">
        <f t="shared" si="12"/>
        <v>1611.0275220000001</v>
      </c>
    </row>
    <row r="39" spans="1:32" x14ac:dyDescent="0.25">
      <c r="A39" s="18">
        <v>1922</v>
      </c>
      <c r="B39" s="18">
        <v>1922</v>
      </c>
      <c r="C39" s="18">
        <v>6</v>
      </c>
      <c r="D39" s="154" t="s">
        <v>47</v>
      </c>
      <c r="E39" s="154" t="str">
        <f t="shared" si="4"/>
        <v>1922 6</v>
      </c>
      <c r="F39" s="14">
        <v>-3.4028234660000002E+38</v>
      </c>
      <c r="G39" s="154">
        <v>5.9504132231404959E-2</v>
      </c>
      <c r="H39" s="172" t="str">
        <f t="shared" si="5"/>
        <v/>
      </c>
      <c r="I39" s="54">
        <v>1930</v>
      </c>
      <c r="J39" s="55">
        <v>4</v>
      </c>
      <c r="L39" s="154">
        <v>9</v>
      </c>
      <c r="M39" s="10">
        <v>1930</v>
      </c>
      <c r="N39" s="7">
        <f t="shared" si="6"/>
        <v>228.47632300000001</v>
      </c>
      <c r="O39" s="7">
        <f t="shared" si="3"/>
        <v>176.46448799999999</v>
      </c>
      <c r="P39" s="7" t="str">
        <f t="shared" si="3"/>
        <v/>
      </c>
      <c r="Q39" s="7" t="str">
        <f t="shared" si="3"/>
        <v/>
      </c>
      <c r="R39" s="7" t="str">
        <f t="shared" si="3"/>
        <v/>
      </c>
      <c r="S39" s="7" t="str">
        <f t="shared" si="3"/>
        <v/>
      </c>
      <c r="T39" s="7" t="str">
        <f t="shared" si="3"/>
        <v/>
      </c>
      <c r="U39" s="7" t="str">
        <f t="shared" si="3"/>
        <v/>
      </c>
      <c r="V39" s="7">
        <f t="shared" si="3"/>
        <v>128.17692700000001</v>
      </c>
      <c r="W39" s="7">
        <f t="shared" si="3"/>
        <v>122.779082</v>
      </c>
      <c r="X39" s="7">
        <f t="shared" si="3"/>
        <v>134.96122800000001</v>
      </c>
      <c r="Y39" s="7">
        <f t="shared" si="3"/>
        <v>205.163431</v>
      </c>
      <c r="AA39" s="14">
        <f t="shared" si="7"/>
        <v>996.021479</v>
      </c>
      <c r="AB39" s="14" t="str">
        <f t="shared" si="8"/>
        <v/>
      </c>
      <c r="AC39" s="14" t="str">
        <f t="shared" si="9"/>
        <v/>
      </c>
      <c r="AD39" s="14" t="str">
        <f t="shared" si="10"/>
        <v/>
      </c>
      <c r="AE39" s="14">
        <f t="shared" si="11"/>
        <v>996.021479</v>
      </c>
      <c r="AF39" s="14" t="str">
        <f t="shared" si="12"/>
        <v/>
      </c>
    </row>
    <row r="40" spans="1:32" x14ac:dyDescent="0.25">
      <c r="A40" s="18">
        <v>1922</v>
      </c>
      <c r="B40" s="18">
        <v>1922</v>
      </c>
      <c r="C40" s="18">
        <v>7</v>
      </c>
      <c r="D40" s="154" t="s">
        <v>48</v>
      </c>
      <c r="E40" s="154" t="str">
        <f t="shared" si="4"/>
        <v>1922 7</v>
      </c>
      <c r="F40" s="14">
        <v>312.03089599999998</v>
      </c>
      <c r="G40" s="154">
        <v>6.1487603305785121E-2</v>
      </c>
      <c r="H40" s="172">
        <f t="shared" si="5"/>
        <v>312.03089599999998</v>
      </c>
      <c r="I40" s="54">
        <v>1931</v>
      </c>
      <c r="J40" s="55">
        <v>5</v>
      </c>
      <c r="L40" s="154">
        <v>10</v>
      </c>
      <c r="M40" s="10">
        <v>1931</v>
      </c>
      <c r="N40" s="7">
        <f t="shared" si="6"/>
        <v>204.13894400000001</v>
      </c>
      <c r="O40" s="7">
        <f t="shared" si="3"/>
        <v>138.73100400000001</v>
      </c>
      <c r="P40" s="7">
        <f t="shared" si="3"/>
        <v>164.90395100000001</v>
      </c>
      <c r="Q40" s="7" t="str">
        <f t="shared" si="3"/>
        <v/>
      </c>
      <c r="R40" s="7" t="str">
        <f t="shared" si="3"/>
        <v/>
      </c>
      <c r="S40" s="7">
        <f t="shared" si="3"/>
        <v>73.827934999999997</v>
      </c>
      <c r="T40" s="7">
        <f t="shared" si="3"/>
        <v>61.659689</v>
      </c>
      <c r="U40" s="7" t="str">
        <f t="shared" si="3"/>
        <v/>
      </c>
      <c r="V40" s="7">
        <f t="shared" si="3"/>
        <v>92.625896999999995</v>
      </c>
      <c r="W40" s="7">
        <f t="shared" si="3"/>
        <v>64.592873999999995</v>
      </c>
      <c r="X40" s="7">
        <f t="shared" si="3"/>
        <v>86.343564999999998</v>
      </c>
      <c r="Y40" s="7">
        <f t="shared" si="3"/>
        <v>194.96530999999999</v>
      </c>
      <c r="AA40" s="14">
        <f t="shared" si="7"/>
        <v>1081.7891689999999</v>
      </c>
      <c r="AB40" s="14" t="str">
        <f t="shared" si="8"/>
        <v/>
      </c>
      <c r="AC40" s="14" t="str">
        <f t="shared" si="9"/>
        <v/>
      </c>
      <c r="AD40" s="14" t="str">
        <f t="shared" si="10"/>
        <v/>
      </c>
      <c r="AE40" s="14" t="str">
        <f t="shared" si="11"/>
        <v/>
      </c>
      <c r="AF40" s="14">
        <f t="shared" si="12"/>
        <v>1081.7891689999999</v>
      </c>
    </row>
    <row r="41" spans="1:32" x14ac:dyDescent="0.25">
      <c r="A41" s="18">
        <v>1922</v>
      </c>
      <c r="B41" s="18">
        <v>1922</v>
      </c>
      <c r="C41" s="18">
        <v>8</v>
      </c>
      <c r="D41" s="154" t="s">
        <v>49</v>
      </c>
      <c r="E41" s="154" t="str">
        <f t="shared" si="4"/>
        <v>1922 8</v>
      </c>
      <c r="F41" s="14">
        <v>312.61835500000001</v>
      </c>
      <c r="G41" s="154">
        <v>6.1487603305785121E-2</v>
      </c>
      <c r="H41" s="172">
        <f t="shared" si="5"/>
        <v>312.61835500000001</v>
      </c>
      <c r="I41" s="54">
        <v>1932</v>
      </c>
      <c r="J41" s="55">
        <v>4</v>
      </c>
      <c r="L41" s="154">
        <v>11</v>
      </c>
      <c r="M41" s="10">
        <v>1932</v>
      </c>
      <c r="N41" s="7">
        <f t="shared" si="6"/>
        <v>216.23199</v>
      </c>
      <c r="O41" s="7">
        <f t="shared" si="3"/>
        <v>161.256089</v>
      </c>
      <c r="P41" s="7" t="str">
        <f t="shared" si="3"/>
        <v/>
      </c>
      <c r="Q41" s="7" t="str">
        <f t="shared" si="3"/>
        <v/>
      </c>
      <c r="R41" s="7" t="str">
        <f t="shared" si="3"/>
        <v/>
      </c>
      <c r="S41" s="7">
        <f t="shared" si="3"/>
        <v>134.12168299999999</v>
      </c>
      <c r="T41" s="7" t="str">
        <f t="shared" si="3"/>
        <v/>
      </c>
      <c r="U41" s="7" t="str">
        <f t="shared" si="3"/>
        <v/>
      </c>
      <c r="V41" s="7">
        <f t="shared" si="3"/>
        <v>200.92161300000001</v>
      </c>
      <c r="W41" s="7">
        <f t="shared" si="3"/>
        <v>130.85506899999999</v>
      </c>
      <c r="X41" s="7">
        <f t="shared" si="3"/>
        <v>160.34466</v>
      </c>
      <c r="Y41" s="7">
        <f t="shared" si="3"/>
        <v>273.71900799999997</v>
      </c>
      <c r="AA41" s="14">
        <f t="shared" si="7"/>
        <v>1277.4501119999998</v>
      </c>
      <c r="AB41" s="14" t="str">
        <f t="shared" si="8"/>
        <v/>
      </c>
      <c r="AC41" s="14" t="str">
        <f t="shared" si="9"/>
        <v/>
      </c>
      <c r="AD41" s="14" t="str">
        <f t="shared" si="10"/>
        <v/>
      </c>
      <c r="AE41" s="14">
        <f t="shared" si="11"/>
        <v>1277.4501119999998</v>
      </c>
      <c r="AF41" s="14" t="str">
        <f t="shared" si="12"/>
        <v/>
      </c>
    </row>
    <row r="42" spans="1:32" x14ac:dyDescent="0.25">
      <c r="A42" s="18">
        <v>1922</v>
      </c>
      <c r="B42" s="18">
        <v>1922</v>
      </c>
      <c r="C42" s="18">
        <v>9</v>
      </c>
      <c r="D42" s="154" t="s">
        <v>50</v>
      </c>
      <c r="E42" s="154" t="str">
        <f t="shared" si="4"/>
        <v>1922 9</v>
      </c>
      <c r="F42" s="14">
        <v>292.88790299999999</v>
      </c>
      <c r="G42" s="154">
        <v>5.9504132231404959E-2</v>
      </c>
      <c r="H42" s="172">
        <f t="shared" si="5"/>
        <v>292.88790299999999</v>
      </c>
      <c r="I42" s="54">
        <v>1933</v>
      </c>
      <c r="J42" s="55">
        <v>5</v>
      </c>
      <c r="L42" s="154">
        <v>12</v>
      </c>
      <c r="M42" s="10">
        <v>1933</v>
      </c>
      <c r="N42" s="7">
        <f t="shared" si="6"/>
        <v>231.49431100000001</v>
      </c>
      <c r="O42" s="7">
        <f t="shared" si="3"/>
        <v>156.362672</v>
      </c>
      <c r="P42" s="7">
        <f t="shared" si="3"/>
        <v>231.72299599999999</v>
      </c>
      <c r="Q42" s="7" t="str">
        <f t="shared" si="3"/>
        <v/>
      </c>
      <c r="R42" s="7" t="str">
        <f t="shared" si="3"/>
        <v/>
      </c>
      <c r="S42" s="7">
        <f t="shared" si="3"/>
        <v>242.85673499999999</v>
      </c>
      <c r="T42" s="7" t="str">
        <f t="shared" si="3"/>
        <v/>
      </c>
      <c r="U42" s="7" t="str">
        <f t="shared" si="3"/>
        <v/>
      </c>
      <c r="V42" s="7">
        <f t="shared" si="3"/>
        <v>63.988545999999999</v>
      </c>
      <c r="W42" s="7">
        <f t="shared" si="3"/>
        <v>75.455810999999997</v>
      </c>
      <c r="X42" s="7">
        <f t="shared" si="3"/>
        <v>259.05392899999998</v>
      </c>
      <c r="Y42" s="7">
        <f t="shared" si="3"/>
        <v>184.61593300000001</v>
      </c>
      <c r="AA42" s="14">
        <f t="shared" si="7"/>
        <v>1445.550933</v>
      </c>
      <c r="AB42" s="14" t="str">
        <f t="shared" si="8"/>
        <v/>
      </c>
      <c r="AC42" s="14" t="str">
        <f t="shared" si="9"/>
        <v/>
      </c>
      <c r="AD42" s="14" t="str">
        <f t="shared" si="10"/>
        <v/>
      </c>
      <c r="AE42" s="14" t="str">
        <f t="shared" si="11"/>
        <v/>
      </c>
      <c r="AF42" s="14">
        <f t="shared" si="12"/>
        <v>1445.550933</v>
      </c>
    </row>
    <row r="43" spans="1:32" x14ac:dyDescent="0.25">
      <c r="A43" s="18">
        <v>1923</v>
      </c>
      <c r="B43" s="18">
        <v>1922</v>
      </c>
      <c r="C43" s="18">
        <v>10</v>
      </c>
      <c r="D43" s="154" t="s">
        <v>51</v>
      </c>
      <c r="E43" s="154" t="str">
        <f t="shared" si="4"/>
        <v>1923 10</v>
      </c>
      <c r="F43" s="14">
        <v>194.672425</v>
      </c>
      <c r="G43" s="154">
        <v>6.1487603305785121E-2</v>
      </c>
      <c r="H43" s="172">
        <f t="shared" si="5"/>
        <v>194.672425</v>
      </c>
      <c r="I43" s="54">
        <v>1934</v>
      </c>
      <c r="J43" s="55">
        <v>5</v>
      </c>
      <c r="L43" s="154">
        <v>13</v>
      </c>
      <c r="M43" s="10">
        <v>1934</v>
      </c>
      <c r="N43" s="7">
        <f t="shared" si="6"/>
        <v>223.56955300000001</v>
      </c>
      <c r="O43" s="7">
        <f t="shared" si="3"/>
        <v>158.29747699999999</v>
      </c>
      <c r="P43" s="7" t="str">
        <f t="shared" si="3"/>
        <v/>
      </c>
      <c r="Q43" s="7" t="str">
        <f t="shared" si="3"/>
        <v/>
      </c>
      <c r="R43" s="7">
        <f t="shared" si="3"/>
        <v>171.07233400000001</v>
      </c>
      <c r="S43" s="7">
        <f t="shared" si="3"/>
        <v>72.695922999999993</v>
      </c>
      <c r="T43" s="7">
        <f t="shared" si="3"/>
        <v>61.675688999999998</v>
      </c>
      <c r="U43" s="7">
        <f t="shared" si="3"/>
        <v>93.793486999999999</v>
      </c>
      <c r="V43" s="7">
        <f t="shared" si="3"/>
        <v>135.83707799999999</v>
      </c>
      <c r="W43" s="7">
        <f t="shared" si="3"/>
        <v>75.455810999999997</v>
      </c>
      <c r="X43" s="7">
        <f t="shared" si="3"/>
        <v>229.34333100000001</v>
      </c>
      <c r="Y43" s="7">
        <f t="shared" si="3"/>
        <v>183.069615</v>
      </c>
      <c r="AA43" s="14">
        <f t="shared" si="7"/>
        <v>1404.8102980000003</v>
      </c>
      <c r="AB43" s="14" t="str">
        <f t="shared" si="8"/>
        <v/>
      </c>
      <c r="AC43" s="14" t="str">
        <f t="shared" si="9"/>
        <v/>
      </c>
      <c r="AD43" s="14" t="str">
        <f t="shared" si="10"/>
        <v/>
      </c>
      <c r="AE43" s="14" t="str">
        <f t="shared" si="11"/>
        <v/>
      </c>
      <c r="AF43" s="14">
        <f t="shared" si="12"/>
        <v>1404.8102980000003</v>
      </c>
    </row>
    <row r="44" spans="1:32" x14ac:dyDescent="0.25">
      <c r="A44" s="18">
        <v>1923</v>
      </c>
      <c r="B44" s="18">
        <v>1922</v>
      </c>
      <c r="C44" s="18">
        <v>11</v>
      </c>
      <c r="D44" s="154" t="s">
        <v>52</v>
      </c>
      <c r="E44" s="154" t="str">
        <f t="shared" si="4"/>
        <v>1923 11</v>
      </c>
      <c r="F44" s="14">
        <v>265.12771300000003</v>
      </c>
      <c r="G44" s="154">
        <v>5.9504132231404959E-2</v>
      </c>
      <c r="H44" s="172">
        <f t="shared" si="5"/>
        <v>265.12771300000003</v>
      </c>
      <c r="I44" s="54">
        <v>1935</v>
      </c>
      <c r="J44" s="55">
        <v>3</v>
      </c>
      <c r="L44" s="154">
        <v>14</v>
      </c>
      <c r="M44" s="10">
        <v>1935</v>
      </c>
      <c r="N44" s="7">
        <f t="shared" si="6"/>
        <v>220.037206</v>
      </c>
      <c r="O44" s="7" t="str">
        <f t="shared" si="3"/>
        <v/>
      </c>
      <c r="P44" s="7">
        <f t="shared" si="3"/>
        <v>298.06124499999999</v>
      </c>
      <c r="Q44" s="7" t="str">
        <f t="shared" si="3"/>
        <v/>
      </c>
      <c r="R44" s="7">
        <f t="shared" si="3"/>
        <v>237.81529</v>
      </c>
      <c r="S44" s="7" t="str">
        <f t="shared" si="3"/>
        <v/>
      </c>
      <c r="T44" s="7" t="str">
        <f t="shared" si="3"/>
        <v/>
      </c>
      <c r="U44" s="7" t="str">
        <f t="shared" si="3"/>
        <v/>
      </c>
      <c r="V44" s="7">
        <f t="shared" si="3"/>
        <v>235.19126199999999</v>
      </c>
      <c r="W44" s="7">
        <f t="shared" si="3"/>
        <v>106.956354</v>
      </c>
      <c r="X44" s="7">
        <f t="shared" si="3"/>
        <v>136.970069</v>
      </c>
      <c r="Y44" s="7">
        <f t="shared" si="3"/>
        <v>273.71900799999997</v>
      </c>
      <c r="AA44" s="14">
        <f t="shared" si="7"/>
        <v>1508.7504339999998</v>
      </c>
      <c r="AB44" s="14" t="str">
        <f t="shared" si="8"/>
        <v/>
      </c>
      <c r="AC44" s="14" t="str">
        <f t="shared" si="9"/>
        <v/>
      </c>
      <c r="AD44" s="14">
        <f t="shared" si="10"/>
        <v>1508.7504339999998</v>
      </c>
      <c r="AE44" s="14" t="str">
        <f t="shared" si="11"/>
        <v/>
      </c>
      <c r="AF44" s="14" t="str">
        <f t="shared" si="12"/>
        <v/>
      </c>
    </row>
    <row r="45" spans="1:32" x14ac:dyDescent="0.25">
      <c r="A45" s="18">
        <v>1923</v>
      </c>
      <c r="B45" s="18">
        <v>1922</v>
      </c>
      <c r="C45" s="18">
        <v>12</v>
      </c>
      <c r="D45" s="154" t="s">
        <v>53</v>
      </c>
      <c r="E45" s="154" t="str">
        <f t="shared" si="4"/>
        <v>1923 12</v>
      </c>
      <c r="F45" s="14">
        <v>-3.4028234660000002E+38</v>
      </c>
      <c r="G45" s="154">
        <v>6.1487603305785121E-2</v>
      </c>
      <c r="H45" s="172" t="str">
        <f t="shared" si="5"/>
        <v/>
      </c>
      <c r="I45" s="54">
        <v>1936</v>
      </c>
      <c r="J45" s="55">
        <v>3</v>
      </c>
      <c r="L45" s="154">
        <v>15</v>
      </c>
      <c r="M45" s="10">
        <v>1936</v>
      </c>
      <c r="N45" s="7">
        <f t="shared" si="6"/>
        <v>172.62348499999999</v>
      </c>
      <c r="O45" s="7">
        <f t="shared" si="3"/>
        <v>132.19817499999999</v>
      </c>
      <c r="P45" s="7">
        <f t="shared" si="3"/>
        <v>226.79946200000001</v>
      </c>
      <c r="Q45" s="7" t="str">
        <f t="shared" si="3"/>
        <v/>
      </c>
      <c r="R45" s="7" t="str">
        <f t="shared" si="3"/>
        <v/>
      </c>
      <c r="S45" s="7" t="str">
        <f t="shared" si="3"/>
        <v/>
      </c>
      <c r="T45" s="7" t="str">
        <f t="shared" si="3"/>
        <v/>
      </c>
      <c r="U45" s="7" t="str">
        <f t="shared" si="3"/>
        <v/>
      </c>
      <c r="V45" s="7" t="str">
        <f t="shared" si="3"/>
        <v/>
      </c>
      <c r="W45" s="7">
        <f t="shared" si="3"/>
        <v>255.67693700000001</v>
      </c>
      <c r="X45" s="7">
        <f t="shared" si="3"/>
        <v>254.00196399999999</v>
      </c>
      <c r="Y45" s="7">
        <f t="shared" si="3"/>
        <v>281.95929100000001</v>
      </c>
      <c r="AA45" s="14">
        <f t="shared" si="7"/>
        <v>1323.2593139999999</v>
      </c>
      <c r="AB45" s="14" t="str">
        <f t="shared" si="8"/>
        <v/>
      </c>
      <c r="AC45" s="14" t="str">
        <f t="shared" si="9"/>
        <v/>
      </c>
      <c r="AD45" s="14">
        <f t="shared" si="10"/>
        <v>1323.2593139999999</v>
      </c>
      <c r="AE45" s="14" t="str">
        <f t="shared" si="11"/>
        <v/>
      </c>
      <c r="AF45" s="14" t="str">
        <f t="shared" si="12"/>
        <v/>
      </c>
    </row>
    <row r="46" spans="1:32" x14ac:dyDescent="0.25">
      <c r="A46" s="18">
        <v>1923</v>
      </c>
      <c r="B46" s="18">
        <v>1923</v>
      </c>
      <c r="C46" s="18">
        <v>1</v>
      </c>
      <c r="D46" s="154" t="s">
        <v>54</v>
      </c>
      <c r="E46" s="154" t="str">
        <f t="shared" si="4"/>
        <v>1923 1</v>
      </c>
      <c r="F46" s="14">
        <v>-3.4028234660000002E+38</v>
      </c>
      <c r="G46" s="154">
        <v>6.1487603305785121E-2</v>
      </c>
      <c r="H46" s="172" t="str">
        <f t="shared" si="5"/>
        <v/>
      </c>
      <c r="I46" s="54">
        <v>1937</v>
      </c>
      <c r="J46" s="55">
        <v>3</v>
      </c>
      <c r="L46" s="154">
        <v>16</v>
      </c>
      <c r="M46" s="10">
        <v>1937</v>
      </c>
      <c r="N46" s="7">
        <f t="shared" si="6"/>
        <v>258.386146</v>
      </c>
      <c r="O46" s="7">
        <f t="shared" si="3"/>
        <v>230.18025600000001</v>
      </c>
      <c r="P46" s="7">
        <f t="shared" si="3"/>
        <v>264.025892</v>
      </c>
      <c r="Q46" s="7" t="str">
        <f t="shared" si="3"/>
        <v/>
      </c>
      <c r="R46" s="7" t="str">
        <f t="shared" si="3"/>
        <v/>
      </c>
      <c r="S46" s="7" t="str">
        <f t="shared" si="3"/>
        <v/>
      </c>
      <c r="T46" s="7" t="str">
        <f t="shared" si="3"/>
        <v/>
      </c>
      <c r="U46" s="7" t="str">
        <f t="shared" si="3"/>
        <v/>
      </c>
      <c r="V46" s="7">
        <f t="shared" si="3"/>
        <v>102.13040700000001</v>
      </c>
      <c r="W46" s="7">
        <f t="shared" si="3"/>
        <v>167.37792899999999</v>
      </c>
      <c r="X46" s="7">
        <f t="shared" si="3"/>
        <v>218.820133</v>
      </c>
      <c r="Y46" s="7">
        <f t="shared" si="3"/>
        <v>290.81845600000003</v>
      </c>
      <c r="AA46" s="14">
        <f t="shared" si="7"/>
        <v>1531.739219</v>
      </c>
      <c r="AB46" s="14" t="str">
        <f t="shared" si="8"/>
        <v/>
      </c>
      <c r="AC46" s="14" t="str">
        <f t="shared" si="9"/>
        <v/>
      </c>
      <c r="AD46" s="14">
        <f t="shared" si="10"/>
        <v>1531.739219</v>
      </c>
      <c r="AE46" s="14" t="str">
        <f t="shared" si="11"/>
        <v/>
      </c>
      <c r="AF46" s="14" t="str">
        <f t="shared" si="12"/>
        <v/>
      </c>
    </row>
    <row r="47" spans="1:32" x14ac:dyDescent="0.25">
      <c r="A47" s="18">
        <v>1923</v>
      </c>
      <c r="B47" s="18">
        <v>1923</v>
      </c>
      <c r="C47" s="18">
        <v>2</v>
      </c>
      <c r="D47" s="154" t="s">
        <v>55</v>
      </c>
      <c r="E47" s="154" t="str">
        <f t="shared" si="4"/>
        <v>1923 2</v>
      </c>
      <c r="F47" s="14">
        <v>261.18477999999999</v>
      </c>
      <c r="G47" s="154">
        <v>5.5537190082644627E-2</v>
      </c>
      <c r="H47" s="172">
        <f t="shared" si="5"/>
        <v>261.18477999999999</v>
      </c>
      <c r="I47" s="54">
        <v>1938</v>
      </c>
      <c r="J47" s="55">
        <v>1</v>
      </c>
      <c r="L47" s="154">
        <v>17</v>
      </c>
      <c r="M47" s="10">
        <v>1938</v>
      </c>
      <c r="N47" s="7">
        <f t="shared" si="6"/>
        <v>217.863505</v>
      </c>
      <c r="O47" s="7" t="str">
        <f t="shared" si="6"/>
        <v/>
      </c>
      <c r="P47" s="7" t="str">
        <f t="shared" si="6"/>
        <v/>
      </c>
      <c r="Q47" s="7" t="str">
        <f t="shared" si="6"/>
        <v/>
      </c>
      <c r="R47" s="7" t="str">
        <f t="shared" si="6"/>
        <v/>
      </c>
      <c r="S47" s="7" t="str">
        <f t="shared" si="6"/>
        <v/>
      </c>
      <c r="T47" s="7" t="str">
        <f t="shared" si="6"/>
        <v/>
      </c>
      <c r="U47" s="7" t="str">
        <f t="shared" si="6"/>
        <v/>
      </c>
      <c r="V47" s="7" t="str">
        <f t="shared" si="6"/>
        <v/>
      </c>
      <c r="W47" s="7">
        <f t="shared" si="6"/>
        <v>311.84740900000003</v>
      </c>
      <c r="X47" s="7">
        <f t="shared" si="6"/>
        <v>309.02319699999998</v>
      </c>
      <c r="Y47" s="7">
        <f t="shared" si="6"/>
        <v>289.40679699999998</v>
      </c>
      <c r="AA47" s="14">
        <f t="shared" si="7"/>
        <v>1128.1409079999999</v>
      </c>
      <c r="AB47" s="14">
        <f t="shared" si="8"/>
        <v>1128.1409079999999</v>
      </c>
      <c r="AC47" s="14" t="str">
        <f t="shared" si="9"/>
        <v/>
      </c>
      <c r="AD47" s="14" t="str">
        <f t="shared" si="10"/>
        <v/>
      </c>
      <c r="AE47" s="14" t="str">
        <f t="shared" si="11"/>
        <v/>
      </c>
      <c r="AF47" s="14" t="str">
        <f t="shared" si="12"/>
        <v/>
      </c>
    </row>
    <row r="48" spans="1:32" x14ac:dyDescent="0.25">
      <c r="A48" s="18">
        <v>1923</v>
      </c>
      <c r="B48" s="18">
        <v>1923</v>
      </c>
      <c r="C48" s="18">
        <v>3</v>
      </c>
      <c r="D48" s="154" t="s">
        <v>56</v>
      </c>
      <c r="E48" s="154" t="str">
        <f t="shared" si="4"/>
        <v>1923 3</v>
      </c>
      <c r="F48" s="14">
        <v>233.21375800000001</v>
      </c>
      <c r="G48" s="154">
        <v>6.1487603305785121E-2</v>
      </c>
      <c r="H48" s="172">
        <f t="shared" si="5"/>
        <v>233.21375800000001</v>
      </c>
      <c r="I48" s="54">
        <v>1939</v>
      </c>
      <c r="J48" s="55">
        <v>4</v>
      </c>
      <c r="L48" s="154">
        <v>18</v>
      </c>
      <c r="M48" s="10">
        <v>1939</v>
      </c>
      <c r="N48" s="7">
        <f t="shared" si="6"/>
        <v>210.19432599999999</v>
      </c>
      <c r="O48" s="7">
        <f t="shared" si="6"/>
        <v>55.928417000000003</v>
      </c>
      <c r="P48" s="7">
        <f t="shared" si="6"/>
        <v>249.23701500000001</v>
      </c>
      <c r="Q48" s="7" t="str">
        <f t="shared" si="6"/>
        <v/>
      </c>
      <c r="R48" s="7" t="str">
        <f t="shared" si="6"/>
        <v/>
      </c>
      <c r="S48" s="7">
        <f t="shared" si="6"/>
        <v>213.20569499999999</v>
      </c>
      <c r="T48" s="7">
        <f t="shared" si="6"/>
        <v>84.780056999999999</v>
      </c>
      <c r="U48" s="7">
        <f t="shared" si="6"/>
        <v>67.180978999999994</v>
      </c>
      <c r="V48" s="7">
        <f t="shared" si="6"/>
        <v>190.23492400000001</v>
      </c>
      <c r="W48" s="7">
        <f t="shared" si="6"/>
        <v>232.201797</v>
      </c>
      <c r="X48" s="7">
        <f t="shared" si="6"/>
        <v>251.501848</v>
      </c>
      <c r="Y48" s="7">
        <f t="shared" si="6"/>
        <v>275.99487399999998</v>
      </c>
      <c r="AA48" s="14">
        <f t="shared" si="7"/>
        <v>1830.4599320000002</v>
      </c>
      <c r="AB48" s="14" t="str">
        <f t="shared" si="8"/>
        <v/>
      </c>
      <c r="AC48" s="14" t="str">
        <f t="shared" si="9"/>
        <v/>
      </c>
      <c r="AD48" s="14" t="str">
        <f t="shared" si="10"/>
        <v/>
      </c>
      <c r="AE48" s="14">
        <f t="shared" si="11"/>
        <v>1830.4599320000002</v>
      </c>
      <c r="AF48" s="14" t="str">
        <f t="shared" si="12"/>
        <v/>
      </c>
    </row>
    <row r="49" spans="1:32" x14ac:dyDescent="0.25">
      <c r="A49" s="18">
        <v>1923</v>
      </c>
      <c r="B49" s="18">
        <v>1923</v>
      </c>
      <c r="C49" s="18">
        <v>4</v>
      </c>
      <c r="D49" s="154" t="s">
        <v>57</v>
      </c>
      <c r="E49" s="154" t="str">
        <f t="shared" si="4"/>
        <v>1923 4</v>
      </c>
      <c r="F49" s="14">
        <v>-3.4028234660000002E+38</v>
      </c>
      <c r="G49" s="154">
        <v>5.9504132231404959E-2</v>
      </c>
      <c r="H49" s="172" t="str">
        <f t="shared" si="5"/>
        <v/>
      </c>
      <c r="I49" s="54">
        <v>1940</v>
      </c>
      <c r="J49" s="55">
        <v>2</v>
      </c>
      <c r="L49" s="154">
        <v>19</v>
      </c>
      <c r="M49" s="10">
        <v>1940</v>
      </c>
      <c r="N49" s="7">
        <f t="shared" si="6"/>
        <v>204.45224099999999</v>
      </c>
      <c r="O49" s="7">
        <f t="shared" si="6"/>
        <v>157.477036</v>
      </c>
      <c r="P49" s="7">
        <f t="shared" si="6"/>
        <v>131.30376000000001</v>
      </c>
      <c r="Q49" s="7" t="str">
        <f t="shared" si="6"/>
        <v/>
      </c>
      <c r="R49" s="7" t="str">
        <f t="shared" si="6"/>
        <v/>
      </c>
      <c r="S49" s="7" t="str">
        <f t="shared" si="6"/>
        <v/>
      </c>
      <c r="T49" s="7" t="str">
        <f t="shared" si="6"/>
        <v/>
      </c>
      <c r="U49" s="7" t="str">
        <f t="shared" si="6"/>
        <v/>
      </c>
      <c r="V49" s="7">
        <f t="shared" si="6"/>
        <v>226.476551</v>
      </c>
      <c r="W49" s="7">
        <f t="shared" si="6"/>
        <v>262.41392100000002</v>
      </c>
      <c r="X49" s="7">
        <f t="shared" si="6"/>
        <v>242.591667</v>
      </c>
      <c r="Y49" s="7">
        <f t="shared" si="6"/>
        <v>266.97601500000002</v>
      </c>
      <c r="AA49" s="14">
        <f t="shared" si="7"/>
        <v>1491.6911909999999</v>
      </c>
      <c r="AB49" s="14" t="str">
        <f t="shared" si="8"/>
        <v/>
      </c>
      <c r="AC49" s="14">
        <f t="shared" si="9"/>
        <v>1491.6911909999999</v>
      </c>
      <c r="AD49" s="14" t="str">
        <f t="shared" si="10"/>
        <v/>
      </c>
      <c r="AE49" s="14" t="str">
        <f t="shared" si="11"/>
        <v/>
      </c>
      <c r="AF49" s="14" t="str">
        <f t="shared" si="12"/>
        <v/>
      </c>
    </row>
    <row r="50" spans="1:32" x14ac:dyDescent="0.25">
      <c r="A50" s="18">
        <v>1923</v>
      </c>
      <c r="B50" s="18">
        <v>1923</v>
      </c>
      <c r="C50" s="18">
        <v>5</v>
      </c>
      <c r="D50" s="154" t="s">
        <v>58</v>
      </c>
      <c r="E50" s="154" t="str">
        <f t="shared" si="4"/>
        <v>1923 5</v>
      </c>
      <c r="F50" s="14">
        <v>-3.4028234660000002E+38</v>
      </c>
      <c r="G50" s="154">
        <v>6.1487603305785121E-2</v>
      </c>
      <c r="H50" s="172" t="str">
        <f t="shared" si="5"/>
        <v/>
      </c>
      <c r="I50" s="54">
        <v>1941</v>
      </c>
      <c r="J50" s="55">
        <v>1</v>
      </c>
      <c r="L50" s="154">
        <v>20</v>
      </c>
      <c r="M50" s="10">
        <v>1941</v>
      </c>
      <c r="N50" s="7">
        <f t="shared" si="6"/>
        <v>223.62661399999999</v>
      </c>
      <c r="O50" s="7">
        <f t="shared" si="6"/>
        <v>270.08052600000002</v>
      </c>
      <c r="P50" s="7" t="str">
        <f t="shared" si="6"/>
        <v/>
      </c>
      <c r="Q50" s="7" t="str">
        <f t="shared" si="6"/>
        <v/>
      </c>
      <c r="R50" s="7" t="str">
        <f t="shared" si="6"/>
        <v/>
      </c>
      <c r="S50" s="7" t="str">
        <f t="shared" si="6"/>
        <v/>
      </c>
      <c r="T50" s="7" t="str">
        <f t="shared" si="6"/>
        <v/>
      </c>
      <c r="U50" s="7" t="str">
        <f t="shared" si="6"/>
        <v/>
      </c>
      <c r="V50" s="7" t="str">
        <f t="shared" si="6"/>
        <v/>
      </c>
      <c r="W50" s="7">
        <f t="shared" si="6"/>
        <v>302.30921000000001</v>
      </c>
      <c r="X50" s="7">
        <f t="shared" si="6"/>
        <v>301.59589499999998</v>
      </c>
      <c r="Y50" s="7">
        <f t="shared" si="6"/>
        <v>274.79961600000001</v>
      </c>
      <c r="AA50" s="14">
        <f t="shared" si="7"/>
        <v>1372.411861</v>
      </c>
      <c r="AB50" s="14">
        <f t="shared" si="8"/>
        <v>1372.411861</v>
      </c>
      <c r="AC50" s="14" t="str">
        <f t="shared" si="9"/>
        <v/>
      </c>
      <c r="AD50" s="14" t="str">
        <f t="shared" si="10"/>
        <v/>
      </c>
      <c r="AE50" s="14" t="str">
        <f t="shared" si="11"/>
        <v/>
      </c>
      <c r="AF50" s="14" t="str">
        <f t="shared" si="12"/>
        <v/>
      </c>
    </row>
    <row r="51" spans="1:32" x14ac:dyDescent="0.25">
      <c r="A51" s="18">
        <v>1923</v>
      </c>
      <c r="B51" s="18">
        <v>1923</v>
      </c>
      <c r="C51" s="18">
        <v>6</v>
      </c>
      <c r="D51" s="154" t="s">
        <v>59</v>
      </c>
      <c r="E51" s="154" t="str">
        <f t="shared" si="4"/>
        <v>1923 6</v>
      </c>
      <c r="F51" s="14">
        <v>232.375045</v>
      </c>
      <c r="G51" s="154">
        <v>5.9504132231404959E-2</v>
      </c>
      <c r="H51" s="172">
        <f t="shared" si="5"/>
        <v>232.375045</v>
      </c>
      <c r="I51" s="54">
        <v>1942</v>
      </c>
      <c r="J51" s="55">
        <v>1</v>
      </c>
      <c r="L51" s="154">
        <v>21</v>
      </c>
      <c r="M51" s="10">
        <v>1942</v>
      </c>
      <c r="N51" s="7">
        <f t="shared" si="6"/>
        <v>204.034471</v>
      </c>
      <c r="O51" s="7">
        <f t="shared" si="6"/>
        <v>282.04411900000002</v>
      </c>
      <c r="P51" s="7" t="str">
        <f t="shared" si="6"/>
        <v/>
      </c>
      <c r="Q51" s="7" t="str">
        <f t="shared" si="6"/>
        <v/>
      </c>
      <c r="R51" s="7" t="str">
        <f t="shared" si="6"/>
        <v/>
      </c>
      <c r="S51" s="7" t="str">
        <f t="shared" si="6"/>
        <v/>
      </c>
      <c r="T51" s="7" t="str">
        <f t="shared" si="6"/>
        <v/>
      </c>
      <c r="U51" s="7" t="str">
        <f t="shared" si="6"/>
        <v/>
      </c>
      <c r="V51" s="7" t="str">
        <f t="shared" si="6"/>
        <v/>
      </c>
      <c r="W51" s="7">
        <f t="shared" si="6"/>
        <v>302.30921000000001</v>
      </c>
      <c r="X51" s="7">
        <f t="shared" si="6"/>
        <v>301.59589499999998</v>
      </c>
      <c r="Y51" s="7">
        <f t="shared" si="6"/>
        <v>289.40679699999998</v>
      </c>
      <c r="AA51" s="14">
        <f t="shared" si="7"/>
        <v>1379.390492</v>
      </c>
      <c r="AB51" s="14">
        <f t="shared" si="8"/>
        <v>1379.390492</v>
      </c>
      <c r="AC51" s="14" t="str">
        <f t="shared" si="9"/>
        <v/>
      </c>
      <c r="AD51" s="14" t="str">
        <f t="shared" si="10"/>
        <v/>
      </c>
      <c r="AE51" s="14" t="str">
        <f t="shared" si="11"/>
        <v/>
      </c>
      <c r="AF51" s="14" t="str">
        <f t="shared" si="12"/>
        <v/>
      </c>
    </row>
    <row r="52" spans="1:32" x14ac:dyDescent="0.25">
      <c r="A52" s="18">
        <v>1923</v>
      </c>
      <c r="B52" s="18">
        <v>1923</v>
      </c>
      <c r="C52" s="18">
        <v>7</v>
      </c>
      <c r="D52" s="154" t="s">
        <v>60</v>
      </c>
      <c r="E52" s="154" t="str">
        <f t="shared" si="4"/>
        <v>1923 7</v>
      </c>
      <c r="F52" s="14">
        <v>285.24059</v>
      </c>
      <c r="G52" s="154">
        <v>6.1487603305785121E-2</v>
      </c>
      <c r="H52" s="172">
        <f t="shared" si="5"/>
        <v>285.24059</v>
      </c>
      <c r="I52" s="54">
        <v>1943</v>
      </c>
      <c r="J52" s="55">
        <v>1</v>
      </c>
      <c r="L52" s="154">
        <v>22</v>
      </c>
      <c r="M52" s="10">
        <v>1943</v>
      </c>
      <c r="N52" s="7">
        <f t="shared" si="6"/>
        <v>284.39720999999997</v>
      </c>
      <c r="O52" s="7">
        <f t="shared" si="6"/>
        <v>278.870204</v>
      </c>
      <c r="P52" s="7" t="str">
        <f t="shared" si="6"/>
        <v/>
      </c>
      <c r="Q52" s="7" t="str">
        <f t="shared" si="6"/>
        <v/>
      </c>
      <c r="R52" s="7" t="str">
        <f t="shared" si="6"/>
        <v/>
      </c>
      <c r="S52" s="7" t="str">
        <f t="shared" si="6"/>
        <v/>
      </c>
      <c r="T52" s="7" t="str">
        <f t="shared" si="6"/>
        <v/>
      </c>
      <c r="U52" s="7" t="str">
        <f t="shared" si="6"/>
        <v/>
      </c>
      <c r="V52" s="7">
        <f t="shared" si="6"/>
        <v>251.28049300000001</v>
      </c>
      <c r="W52" s="7">
        <f t="shared" si="6"/>
        <v>302.30921000000001</v>
      </c>
      <c r="X52" s="7">
        <f t="shared" si="6"/>
        <v>301.59589499999998</v>
      </c>
      <c r="Y52" s="7">
        <f t="shared" si="6"/>
        <v>289.40679699999998</v>
      </c>
      <c r="AA52" s="14">
        <f t="shared" si="7"/>
        <v>1707.859809</v>
      </c>
      <c r="AB52" s="14">
        <f t="shared" si="8"/>
        <v>1707.859809</v>
      </c>
      <c r="AC52" s="14" t="str">
        <f t="shared" si="9"/>
        <v/>
      </c>
      <c r="AD52" s="14" t="str">
        <f t="shared" si="10"/>
        <v/>
      </c>
      <c r="AE52" s="14" t="str">
        <f t="shared" si="11"/>
        <v/>
      </c>
      <c r="AF52" s="14" t="str">
        <f t="shared" si="12"/>
        <v/>
      </c>
    </row>
    <row r="53" spans="1:32" x14ac:dyDescent="0.25">
      <c r="A53" s="18">
        <v>1923</v>
      </c>
      <c r="B53" s="18">
        <v>1923</v>
      </c>
      <c r="C53" s="18">
        <v>8</v>
      </c>
      <c r="D53" s="154" t="s">
        <v>61</v>
      </c>
      <c r="E53" s="154" t="str">
        <f t="shared" si="4"/>
        <v>1923 8</v>
      </c>
      <c r="F53" s="14">
        <v>260.52650399999999</v>
      </c>
      <c r="G53" s="154">
        <v>6.1487603305785121E-2</v>
      </c>
      <c r="H53" s="172">
        <f t="shared" si="5"/>
        <v>260.52650399999999</v>
      </c>
      <c r="I53" s="54">
        <v>1944</v>
      </c>
      <c r="J53" s="55">
        <v>4</v>
      </c>
      <c r="L53" s="154">
        <v>23</v>
      </c>
      <c r="M53" s="10">
        <v>1944</v>
      </c>
      <c r="N53" s="7">
        <f t="shared" si="6"/>
        <v>286.32256000000001</v>
      </c>
      <c r="O53" s="7">
        <f t="shared" si="6"/>
        <v>236.70559800000001</v>
      </c>
      <c r="P53" s="7">
        <f t="shared" si="6"/>
        <v>265.15567399999998</v>
      </c>
      <c r="Q53" s="7" t="str">
        <f t="shared" si="6"/>
        <v/>
      </c>
      <c r="R53" s="7" t="str">
        <f t="shared" si="6"/>
        <v/>
      </c>
      <c r="S53" s="7" t="str">
        <f t="shared" si="6"/>
        <v/>
      </c>
      <c r="T53" s="7" t="str">
        <f t="shared" si="6"/>
        <v/>
      </c>
      <c r="U53" s="7" t="str">
        <f t="shared" si="6"/>
        <v/>
      </c>
      <c r="V53" s="7">
        <f t="shared" si="6"/>
        <v>164.86507499999999</v>
      </c>
      <c r="W53" s="7">
        <f t="shared" si="6"/>
        <v>166.662811</v>
      </c>
      <c r="X53" s="7">
        <f t="shared" si="6"/>
        <v>169.37893800000001</v>
      </c>
      <c r="Y53" s="7">
        <f t="shared" si="6"/>
        <v>214.25640100000001</v>
      </c>
      <c r="AA53" s="14">
        <f t="shared" si="7"/>
        <v>1503.3470570000002</v>
      </c>
      <c r="AB53" s="14" t="str">
        <f t="shared" si="8"/>
        <v/>
      </c>
      <c r="AC53" s="14" t="str">
        <f t="shared" si="9"/>
        <v/>
      </c>
      <c r="AD53" s="14" t="str">
        <f t="shared" si="10"/>
        <v/>
      </c>
      <c r="AE53" s="14">
        <f t="shared" si="11"/>
        <v>1503.3470570000002</v>
      </c>
      <c r="AF53" s="14" t="str">
        <f t="shared" si="12"/>
        <v/>
      </c>
    </row>
    <row r="54" spans="1:32" x14ac:dyDescent="0.25">
      <c r="A54" s="18">
        <v>1923</v>
      </c>
      <c r="B54" s="18">
        <v>1923</v>
      </c>
      <c r="C54" s="18">
        <v>9</v>
      </c>
      <c r="D54" s="154" t="s">
        <v>62</v>
      </c>
      <c r="E54" s="154" t="str">
        <f t="shared" si="4"/>
        <v>1923 9</v>
      </c>
      <c r="F54" s="14">
        <v>277.90610299999997</v>
      </c>
      <c r="G54" s="154">
        <v>5.9504132231404959E-2</v>
      </c>
      <c r="H54" s="172">
        <f t="shared" si="5"/>
        <v>277.90610299999997</v>
      </c>
      <c r="I54" s="54">
        <v>1945</v>
      </c>
      <c r="J54" s="55">
        <v>3</v>
      </c>
      <c r="L54" s="154">
        <v>24</v>
      </c>
      <c r="M54" s="10">
        <v>1945</v>
      </c>
      <c r="N54" s="7">
        <f t="shared" si="6"/>
        <v>177.00110699999999</v>
      </c>
      <c r="O54" s="7">
        <f t="shared" si="6"/>
        <v>275.21993600000002</v>
      </c>
      <c r="P54" s="7" t="str">
        <f t="shared" si="6"/>
        <v/>
      </c>
      <c r="Q54" s="7" t="str">
        <f t="shared" si="6"/>
        <v/>
      </c>
      <c r="R54" s="7" t="str">
        <f t="shared" si="6"/>
        <v/>
      </c>
      <c r="S54" s="7" t="str">
        <f t="shared" si="6"/>
        <v/>
      </c>
      <c r="T54" s="7" t="str">
        <f t="shared" si="6"/>
        <v/>
      </c>
      <c r="U54" s="7" t="str">
        <f t="shared" si="6"/>
        <v/>
      </c>
      <c r="V54" s="7">
        <f t="shared" si="6"/>
        <v>230.58209199999999</v>
      </c>
      <c r="W54" s="7">
        <f t="shared" si="6"/>
        <v>298.096948</v>
      </c>
      <c r="X54" s="7">
        <f t="shared" si="6"/>
        <v>274.45100500000001</v>
      </c>
      <c r="Y54" s="7">
        <f t="shared" si="6"/>
        <v>284.997725</v>
      </c>
      <c r="AA54" s="14">
        <f t="shared" si="7"/>
        <v>1540.3488129999998</v>
      </c>
      <c r="AB54" s="14" t="str">
        <f t="shared" si="8"/>
        <v/>
      </c>
      <c r="AC54" s="14" t="str">
        <f t="shared" si="9"/>
        <v/>
      </c>
      <c r="AD54" s="14">
        <f t="shared" si="10"/>
        <v>1540.3488129999998</v>
      </c>
      <c r="AE54" s="14" t="str">
        <f t="shared" si="11"/>
        <v/>
      </c>
      <c r="AF54" s="14" t="str">
        <f t="shared" si="12"/>
        <v/>
      </c>
    </row>
    <row r="55" spans="1:32" x14ac:dyDescent="0.25">
      <c r="A55" s="18">
        <v>1924</v>
      </c>
      <c r="B55" s="18">
        <v>1923</v>
      </c>
      <c r="C55" s="18">
        <v>10</v>
      </c>
      <c r="D55" s="154" t="s">
        <v>63</v>
      </c>
      <c r="E55" s="154" t="str">
        <f t="shared" si="4"/>
        <v>1924 10</v>
      </c>
      <c r="F55" s="14">
        <v>210.379662</v>
      </c>
      <c r="G55" s="154">
        <v>6.1487603305785121E-2</v>
      </c>
      <c r="H55" s="172">
        <f t="shared" si="5"/>
        <v>210.379662</v>
      </c>
      <c r="I55" s="54">
        <v>1946</v>
      </c>
      <c r="J55" s="55">
        <v>3</v>
      </c>
      <c r="L55" s="154">
        <v>25</v>
      </c>
      <c r="M55" s="10">
        <v>1946</v>
      </c>
      <c r="N55" s="7">
        <f t="shared" si="6"/>
        <v>270.39014800000001</v>
      </c>
      <c r="O55" s="7" t="str">
        <f t="shared" si="6"/>
        <v/>
      </c>
      <c r="P55" s="7" t="str">
        <f t="shared" si="6"/>
        <v/>
      </c>
      <c r="Q55" s="7" t="str">
        <f t="shared" si="6"/>
        <v/>
      </c>
      <c r="R55" s="7">
        <f t="shared" si="6"/>
        <v>240.499323</v>
      </c>
      <c r="S55" s="7" t="str">
        <f t="shared" si="6"/>
        <v/>
      </c>
      <c r="T55" s="7" t="str">
        <f t="shared" si="6"/>
        <v/>
      </c>
      <c r="U55" s="7" t="str">
        <f t="shared" si="6"/>
        <v/>
      </c>
      <c r="V55" s="7">
        <f t="shared" si="6"/>
        <v>235.553507</v>
      </c>
      <c r="W55" s="7">
        <f t="shared" si="6"/>
        <v>291.882994</v>
      </c>
      <c r="X55" s="7">
        <f t="shared" si="6"/>
        <v>263.94424099999998</v>
      </c>
      <c r="Y55" s="7">
        <f t="shared" si="6"/>
        <v>277.35194300000001</v>
      </c>
      <c r="AA55" s="14">
        <f t="shared" si="7"/>
        <v>1579.6221559999999</v>
      </c>
      <c r="AB55" s="14" t="str">
        <f t="shared" si="8"/>
        <v/>
      </c>
      <c r="AC55" s="14" t="str">
        <f t="shared" si="9"/>
        <v/>
      </c>
      <c r="AD55" s="14">
        <f t="shared" si="10"/>
        <v>1579.6221559999999</v>
      </c>
      <c r="AE55" s="14" t="str">
        <f t="shared" si="11"/>
        <v/>
      </c>
      <c r="AF55" s="14" t="str">
        <f t="shared" si="12"/>
        <v/>
      </c>
    </row>
    <row r="56" spans="1:32" x14ac:dyDescent="0.25">
      <c r="A56" s="18">
        <v>1924</v>
      </c>
      <c r="B56" s="18">
        <v>1923</v>
      </c>
      <c r="C56" s="18">
        <v>11</v>
      </c>
      <c r="D56" s="154" t="s">
        <v>64</v>
      </c>
      <c r="E56" s="154" t="str">
        <f t="shared" si="4"/>
        <v>1924 11</v>
      </c>
      <c r="F56" s="14">
        <v>250.24960300000001</v>
      </c>
      <c r="G56" s="154">
        <v>5.9504132231404959E-2</v>
      </c>
      <c r="H56" s="172">
        <f t="shared" si="5"/>
        <v>250.24960300000001</v>
      </c>
      <c r="I56" s="54">
        <v>1947</v>
      </c>
      <c r="J56" s="55">
        <v>4</v>
      </c>
      <c r="L56" s="154">
        <v>26</v>
      </c>
      <c r="M56" s="10">
        <v>1947</v>
      </c>
      <c r="N56" s="7">
        <f t="shared" si="6"/>
        <v>237.418207</v>
      </c>
      <c r="O56" s="7">
        <f t="shared" si="6"/>
        <v>254.86899500000001</v>
      </c>
      <c r="P56" s="7" t="str">
        <f t="shared" si="6"/>
        <v/>
      </c>
      <c r="Q56" s="7" t="str">
        <f t="shared" si="6"/>
        <v/>
      </c>
      <c r="R56" s="7" t="str">
        <f t="shared" si="6"/>
        <v/>
      </c>
      <c r="S56" s="7" t="str">
        <f t="shared" si="6"/>
        <v/>
      </c>
      <c r="T56" s="7" t="str">
        <f t="shared" si="6"/>
        <v/>
      </c>
      <c r="U56" s="7" t="str">
        <f t="shared" si="6"/>
        <v/>
      </c>
      <c r="V56" s="7">
        <f t="shared" si="6"/>
        <v>209.57338899999999</v>
      </c>
      <c r="W56" s="7">
        <f t="shared" si="6"/>
        <v>271.74025599999999</v>
      </c>
      <c r="X56" s="7">
        <f t="shared" si="6"/>
        <v>241.08923999999999</v>
      </c>
      <c r="Y56" s="7">
        <f t="shared" si="6"/>
        <v>240.17617000000001</v>
      </c>
      <c r="AA56" s="14">
        <f t="shared" si="7"/>
        <v>1454.8662569999999</v>
      </c>
      <c r="AB56" s="14" t="str">
        <f t="shared" si="8"/>
        <v/>
      </c>
      <c r="AC56" s="14" t="str">
        <f t="shared" si="9"/>
        <v/>
      </c>
      <c r="AD56" s="14" t="str">
        <f t="shared" si="10"/>
        <v/>
      </c>
      <c r="AE56" s="14">
        <f t="shared" si="11"/>
        <v>1454.8662569999999</v>
      </c>
      <c r="AF56" s="14" t="str">
        <f t="shared" si="12"/>
        <v/>
      </c>
    </row>
    <row r="57" spans="1:32" x14ac:dyDescent="0.25">
      <c r="A57" s="18">
        <v>1924</v>
      </c>
      <c r="B57" s="18">
        <v>1923</v>
      </c>
      <c r="C57" s="18">
        <v>12</v>
      </c>
      <c r="D57" s="154" t="s">
        <v>65</v>
      </c>
      <c r="E57" s="154" t="str">
        <f t="shared" si="4"/>
        <v>1924 12</v>
      </c>
      <c r="F57" s="14">
        <v>250.71085500000001</v>
      </c>
      <c r="G57" s="154">
        <v>6.1487603305785121E-2</v>
      </c>
      <c r="H57" s="172">
        <f t="shared" si="5"/>
        <v>250.71085500000001</v>
      </c>
      <c r="I57" s="54">
        <v>1948</v>
      </c>
      <c r="J57" s="55">
        <v>3</v>
      </c>
      <c r="L57" s="154">
        <v>27</v>
      </c>
      <c r="M57" s="10">
        <v>1948</v>
      </c>
      <c r="N57" s="7">
        <f t="shared" si="6"/>
        <v>188.56604799999999</v>
      </c>
      <c r="O57" s="7">
        <f t="shared" si="6"/>
        <v>189.276533</v>
      </c>
      <c r="P57" s="7">
        <f t="shared" si="6"/>
        <v>172.65235799999999</v>
      </c>
      <c r="Q57" s="7" t="str">
        <f t="shared" si="6"/>
        <v/>
      </c>
      <c r="R57" s="7">
        <f t="shared" si="6"/>
        <v>265.83506199999999</v>
      </c>
      <c r="S57" s="7" t="str">
        <f t="shared" si="6"/>
        <v/>
      </c>
      <c r="T57" s="7" t="str">
        <f t="shared" si="6"/>
        <v/>
      </c>
      <c r="U57" s="7" t="str">
        <f t="shared" si="6"/>
        <v/>
      </c>
      <c r="V57" s="7" t="str">
        <f t="shared" si="6"/>
        <v/>
      </c>
      <c r="W57" s="7">
        <f t="shared" si="6"/>
        <v>229.837335</v>
      </c>
      <c r="X57" s="7">
        <f t="shared" si="6"/>
        <v>268.82218599999999</v>
      </c>
      <c r="Y57" s="7">
        <f t="shared" si="6"/>
        <v>280.64685100000003</v>
      </c>
      <c r="AA57" s="14">
        <f t="shared" si="7"/>
        <v>1595.6363729999998</v>
      </c>
      <c r="AB57" s="14" t="str">
        <f t="shared" si="8"/>
        <v/>
      </c>
      <c r="AC57" s="14" t="str">
        <f t="shared" si="9"/>
        <v/>
      </c>
      <c r="AD57" s="14">
        <f t="shared" si="10"/>
        <v>1595.6363729999998</v>
      </c>
      <c r="AE57" s="14" t="str">
        <f t="shared" si="11"/>
        <v/>
      </c>
      <c r="AF57" s="14" t="str">
        <f t="shared" si="12"/>
        <v/>
      </c>
    </row>
    <row r="58" spans="1:32" x14ac:dyDescent="0.25">
      <c r="A58" s="18">
        <v>1924</v>
      </c>
      <c r="B58" s="18">
        <v>1924</v>
      </c>
      <c r="C58" s="18">
        <v>1</v>
      </c>
      <c r="D58" s="154" t="s">
        <v>66</v>
      </c>
      <c r="E58" s="154" t="str">
        <f t="shared" si="4"/>
        <v>1924 1</v>
      </c>
      <c r="F58" s="14">
        <v>244.54542699999999</v>
      </c>
      <c r="G58" s="154">
        <v>6.1487603305785121E-2</v>
      </c>
      <c r="H58" s="172">
        <f t="shared" si="5"/>
        <v>244.54542699999999</v>
      </c>
      <c r="I58" s="54">
        <v>1949</v>
      </c>
      <c r="J58" s="55">
        <v>4</v>
      </c>
      <c r="L58" s="154">
        <v>28</v>
      </c>
      <c r="M58" s="10">
        <v>1949</v>
      </c>
      <c r="N58" s="7">
        <f t="shared" si="6"/>
        <v>295.98184600000002</v>
      </c>
      <c r="O58" s="7">
        <f t="shared" si="6"/>
        <v>223.68136899999999</v>
      </c>
      <c r="P58" s="7" t="str">
        <f t="shared" si="6"/>
        <v/>
      </c>
      <c r="Q58" s="7" t="str">
        <f t="shared" si="6"/>
        <v/>
      </c>
      <c r="R58" s="7" t="str">
        <f t="shared" si="6"/>
        <v/>
      </c>
      <c r="S58" s="7" t="str">
        <f t="shared" si="6"/>
        <v/>
      </c>
      <c r="T58" s="7" t="str">
        <f t="shared" si="6"/>
        <v/>
      </c>
      <c r="U58" s="7" t="str">
        <f t="shared" si="6"/>
        <v/>
      </c>
      <c r="V58" s="7">
        <f t="shared" si="6"/>
        <v>211.62799699999999</v>
      </c>
      <c r="W58" s="7">
        <f t="shared" si="6"/>
        <v>312.86386099999999</v>
      </c>
      <c r="X58" s="7">
        <f t="shared" si="6"/>
        <v>268.41601300000002</v>
      </c>
      <c r="Y58" s="7">
        <f t="shared" si="6"/>
        <v>267.86088999999998</v>
      </c>
      <c r="AA58" s="14">
        <f t="shared" si="7"/>
        <v>1580.4319760000001</v>
      </c>
      <c r="AB58" s="14" t="str">
        <f t="shared" si="8"/>
        <v/>
      </c>
      <c r="AC58" s="14" t="str">
        <f t="shared" si="9"/>
        <v/>
      </c>
      <c r="AD58" s="14" t="str">
        <f t="shared" si="10"/>
        <v/>
      </c>
      <c r="AE58" s="14">
        <f t="shared" si="11"/>
        <v>1580.4319760000001</v>
      </c>
      <c r="AF58" s="14" t="str">
        <f t="shared" si="12"/>
        <v/>
      </c>
    </row>
    <row r="59" spans="1:32" x14ac:dyDescent="0.25">
      <c r="A59" s="18">
        <v>1924</v>
      </c>
      <c r="B59" s="18">
        <v>1924</v>
      </c>
      <c r="C59" s="18">
        <v>2</v>
      </c>
      <c r="D59" s="154" t="s">
        <v>67</v>
      </c>
      <c r="E59" s="154" t="str">
        <f t="shared" si="4"/>
        <v>1924 2</v>
      </c>
      <c r="F59" s="14">
        <v>-3.4028234660000002E+38</v>
      </c>
      <c r="G59" s="154">
        <v>5.752066115702479E-2</v>
      </c>
      <c r="H59" s="172" t="str">
        <f t="shared" si="5"/>
        <v/>
      </c>
      <c r="I59" s="54">
        <v>1950</v>
      </c>
      <c r="J59" s="55">
        <v>3</v>
      </c>
      <c r="L59" s="154">
        <v>29</v>
      </c>
      <c r="M59" s="10">
        <v>1950</v>
      </c>
      <c r="N59" s="7">
        <f t="shared" si="6"/>
        <v>211.77810099999999</v>
      </c>
      <c r="O59" s="7">
        <f t="shared" si="6"/>
        <v>284.123627</v>
      </c>
      <c r="P59" s="7">
        <f t="shared" si="6"/>
        <v>247.68476100000001</v>
      </c>
      <c r="Q59" s="7" t="str">
        <f t="shared" si="6"/>
        <v/>
      </c>
      <c r="R59" s="7" t="str">
        <f t="shared" si="6"/>
        <v/>
      </c>
      <c r="S59" s="7" t="str">
        <f t="shared" si="6"/>
        <v/>
      </c>
      <c r="T59" s="7" t="str">
        <f t="shared" si="6"/>
        <v/>
      </c>
      <c r="U59" s="7" t="str">
        <f t="shared" si="6"/>
        <v/>
      </c>
      <c r="V59" s="7">
        <f t="shared" si="6"/>
        <v>220.95219599999999</v>
      </c>
      <c r="W59" s="7">
        <f t="shared" si="6"/>
        <v>233.64010999999999</v>
      </c>
      <c r="X59" s="7">
        <f t="shared" si="6"/>
        <v>294.64565399999998</v>
      </c>
      <c r="Y59" s="7">
        <f t="shared" si="6"/>
        <v>280.89444600000002</v>
      </c>
      <c r="AA59" s="14">
        <f t="shared" si="7"/>
        <v>1773.718895</v>
      </c>
      <c r="AB59" s="14" t="str">
        <f t="shared" si="8"/>
        <v/>
      </c>
      <c r="AC59" s="14" t="str">
        <f t="shared" si="9"/>
        <v/>
      </c>
      <c r="AD59" s="14">
        <f t="shared" si="10"/>
        <v>1773.718895</v>
      </c>
      <c r="AE59" s="14" t="str">
        <f t="shared" si="11"/>
        <v/>
      </c>
      <c r="AF59" s="14" t="str">
        <f t="shared" si="12"/>
        <v/>
      </c>
    </row>
    <row r="60" spans="1:32" x14ac:dyDescent="0.25">
      <c r="A60" s="18">
        <v>1924</v>
      </c>
      <c r="B60" s="18">
        <v>1924</v>
      </c>
      <c r="C60" s="18">
        <v>3</v>
      </c>
      <c r="D60" s="154" t="s">
        <v>68</v>
      </c>
      <c r="E60" s="154" t="str">
        <f t="shared" si="4"/>
        <v>1924 3</v>
      </c>
      <c r="F60" s="14">
        <v>187.18921900000001</v>
      </c>
      <c r="G60" s="154">
        <v>6.1487603305785121E-2</v>
      </c>
      <c r="H60" s="172">
        <f t="shared" si="5"/>
        <v>187.18921900000001</v>
      </c>
      <c r="I60" s="54">
        <v>1951</v>
      </c>
      <c r="J60" s="55">
        <v>2</v>
      </c>
      <c r="L60" s="154">
        <v>30</v>
      </c>
      <c r="M60" s="10">
        <v>1951</v>
      </c>
      <c r="N60" s="7">
        <f t="shared" si="6"/>
        <v>295.98184600000002</v>
      </c>
      <c r="O60" s="7" t="str">
        <f t="shared" si="6"/>
        <v/>
      </c>
      <c r="P60" s="7" t="str">
        <f t="shared" si="6"/>
        <v/>
      </c>
      <c r="Q60" s="7" t="str">
        <f t="shared" si="6"/>
        <v/>
      </c>
      <c r="R60" s="7" t="str">
        <f t="shared" si="6"/>
        <v/>
      </c>
      <c r="S60" s="7" t="str">
        <f t="shared" si="6"/>
        <v/>
      </c>
      <c r="T60" s="7" t="str">
        <f t="shared" si="6"/>
        <v/>
      </c>
      <c r="U60" s="7" t="str">
        <f t="shared" si="6"/>
        <v/>
      </c>
      <c r="V60" s="7">
        <f t="shared" si="6"/>
        <v>220.561384</v>
      </c>
      <c r="W60" s="7">
        <f t="shared" si="6"/>
        <v>286.14135099999999</v>
      </c>
      <c r="X60" s="7">
        <f t="shared" si="6"/>
        <v>312.61835500000001</v>
      </c>
      <c r="Y60" s="7">
        <f t="shared" si="6"/>
        <v>294.05736000000002</v>
      </c>
      <c r="AA60" s="14">
        <f t="shared" si="7"/>
        <v>1409.3602960000001</v>
      </c>
      <c r="AB60" s="14" t="str">
        <f t="shared" si="8"/>
        <v/>
      </c>
      <c r="AC60" s="14">
        <f t="shared" si="9"/>
        <v>1409.3602960000001</v>
      </c>
      <c r="AD60" s="14" t="str">
        <f t="shared" si="10"/>
        <v/>
      </c>
      <c r="AE60" s="14" t="str">
        <f t="shared" si="11"/>
        <v/>
      </c>
      <c r="AF60" s="14" t="str">
        <f t="shared" si="12"/>
        <v/>
      </c>
    </row>
    <row r="61" spans="1:32" x14ac:dyDescent="0.25">
      <c r="A61" s="18">
        <v>1924</v>
      </c>
      <c r="B61" s="18">
        <v>1924</v>
      </c>
      <c r="C61" s="18">
        <v>4</v>
      </c>
      <c r="D61" s="154" t="s">
        <v>69</v>
      </c>
      <c r="E61" s="154" t="str">
        <f t="shared" si="4"/>
        <v>1924 4</v>
      </c>
      <c r="F61" s="14">
        <v>80.933859999999996</v>
      </c>
      <c r="G61" s="154">
        <v>5.9504132231404959E-2</v>
      </c>
      <c r="H61" s="172">
        <f t="shared" si="5"/>
        <v>80.933859999999996</v>
      </c>
      <c r="I61" s="54">
        <v>1952</v>
      </c>
      <c r="J61" s="55">
        <v>1</v>
      </c>
      <c r="L61" s="154">
        <v>31</v>
      </c>
      <c r="M61" s="10">
        <v>1952</v>
      </c>
      <c r="N61" s="7">
        <f t="shared" si="6"/>
        <v>277.32838900000002</v>
      </c>
      <c r="O61" s="7">
        <f t="shared" si="6"/>
        <v>274.48272800000001</v>
      </c>
      <c r="P61" s="7" t="str">
        <f t="shared" si="6"/>
        <v/>
      </c>
      <c r="Q61" s="7" t="str">
        <f t="shared" si="6"/>
        <v/>
      </c>
      <c r="R61" s="7" t="str">
        <f t="shared" si="6"/>
        <v/>
      </c>
      <c r="S61" s="7" t="str">
        <f t="shared" si="6"/>
        <v/>
      </c>
      <c r="T61" s="7" t="str">
        <f t="shared" si="6"/>
        <v/>
      </c>
      <c r="U61" s="7" t="str">
        <f t="shared" si="6"/>
        <v/>
      </c>
      <c r="V61" s="7" t="str">
        <f t="shared" si="6"/>
        <v/>
      </c>
      <c r="W61" s="7" t="str">
        <f t="shared" si="6"/>
        <v/>
      </c>
      <c r="X61" s="7" t="str">
        <f t="shared" si="6"/>
        <v/>
      </c>
      <c r="Y61" s="7">
        <f t="shared" si="6"/>
        <v>282.87822799999998</v>
      </c>
      <c r="AA61" s="14">
        <f t="shared" si="7"/>
        <v>834.689345</v>
      </c>
      <c r="AB61" s="14">
        <f t="shared" si="8"/>
        <v>834.689345</v>
      </c>
      <c r="AC61" s="14" t="str">
        <f t="shared" si="9"/>
        <v/>
      </c>
      <c r="AD61" s="14" t="str">
        <f t="shared" si="10"/>
        <v/>
      </c>
      <c r="AE61" s="14" t="str">
        <f t="shared" si="11"/>
        <v/>
      </c>
      <c r="AF61" s="14" t="str">
        <f t="shared" si="12"/>
        <v/>
      </c>
    </row>
    <row r="62" spans="1:32" x14ac:dyDescent="0.25">
      <c r="A62" s="18">
        <v>1924</v>
      </c>
      <c r="B62" s="18">
        <v>1924</v>
      </c>
      <c r="C62" s="18">
        <v>5</v>
      </c>
      <c r="D62" s="154" t="s">
        <v>70</v>
      </c>
      <c r="E62" s="154" t="str">
        <f t="shared" si="4"/>
        <v>1924 5</v>
      </c>
      <c r="F62" s="14">
        <v>99.939148000000003</v>
      </c>
      <c r="G62" s="154">
        <v>6.1487603305785121E-2</v>
      </c>
      <c r="H62" s="172">
        <f t="shared" si="5"/>
        <v>99.939148000000003</v>
      </c>
      <c r="I62" s="54">
        <v>1953</v>
      </c>
      <c r="J62" s="55">
        <v>1</v>
      </c>
      <c r="L62" s="154">
        <v>32</v>
      </c>
      <c r="M62" s="10">
        <v>1953</v>
      </c>
      <c r="N62" s="7">
        <f t="shared" si="6"/>
        <v>200.73607799999999</v>
      </c>
      <c r="O62" s="7">
        <f t="shared" si="6"/>
        <v>234.28557599999999</v>
      </c>
      <c r="P62" s="7" t="str">
        <f t="shared" si="6"/>
        <v/>
      </c>
      <c r="Q62" s="7" t="str">
        <f t="shared" si="6"/>
        <v/>
      </c>
      <c r="R62" s="7" t="str">
        <f t="shared" si="6"/>
        <v/>
      </c>
      <c r="S62" s="7" t="str">
        <f t="shared" si="6"/>
        <v/>
      </c>
      <c r="T62" s="7" t="str">
        <f t="shared" si="6"/>
        <v/>
      </c>
      <c r="U62" s="7" t="str">
        <f t="shared" si="6"/>
        <v/>
      </c>
      <c r="V62" s="7" t="str">
        <f t="shared" si="6"/>
        <v/>
      </c>
      <c r="W62" s="7">
        <f t="shared" si="6"/>
        <v>302.30921000000001</v>
      </c>
      <c r="X62" s="7">
        <f t="shared" si="6"/>
        <v>301.59589499999998</v>
      </c>
      <c r="Y62" s="7">
        <f t="shared" si="6"/>
        <v>280.63280900000001</v>
      </c>
      <c r="AA62" s="14">
        <f t="shared" si="7"/>
        <v>1319.5595679999999</v>
      </c>
      <c r="AB62" s="14">
        <f t="shared" si="8"/>
        <v>1319.5595679999999</v>
      </c>
      <c r="AC62" s="14" t="str">
        <f t="shared" si="9"/>
        <v/>
      </c>
      <c r="AD62" s="14" t="str">
        <f t="shared" si="10"/>
        <v/>
      </c>
      <c r="AE62" s="14" t="str">
        <f t="shared" si="11"/>
        <v/>
      </c>
      <c r="AF62" s="14" t="str">
        <f t="shared" si="12"/>
        <v/>
      </c>
    </row>
    <row r="63" spans="1:32" x14ac:dyDescent="0.25">
      <c r="A63" s="18">
        <v>1924</v>
      </c>
      <c r="B63" s="18">
        <v>1924</v>
      </c>
      <c r="C63" s="18">
        <v>6</v>
      </c>
      <c r="D63" s="154" t="s">
        <v>71</v>
      </c>
      <c r="E63" s="154" t="str">
        <f t="shared" si="4"/>
        <v>1924 6</v>
      </c>
      <c r="F63" s="14">
        <v>118.191948</v>
      </c>
      <c r="G63" s="154">
        <v>5.9504132231404959E-2</v>
      </c>
      <c r="H63" s="172">
        <f t="shared" si="5"/>
        <v>118.191948</v>
      </c>
      <c r="I63" s="54">
        <v>1954</v>
      </c>
      <c r="J63" s="55">
        <v>2</v>
      </c>
      <c r="L63" s="154">
        <v>33</v>
      </c>
      <c r="M63" s="10">
        <v>1954</v>
      </c>
      <c r="N63" s="7">
        <f t="shared" si="6"/>
        <v>266.73918700000002</v>
      </c>
      <c r="O63" s="7">
        <f t="shared" si="6"/>
        <v>282.04411900000002</v>
      </c>
      <c r="P63" s="7">
        <f t="shared" si="6"/>
        <v>273.41727200000003</v>
      </c>
      <c r="Q63" s="7" t="str">
        <f t="shared" si="6"/>
        <v/>
      </c>
      <c r="R63" s="7" t="str">
        <f t="shared" si="6"/>
        <v/>
      </c>
      <c r="S63" s="7" t="str">
        <f t="shared" si="6"/>
        <v/>
      </c>
      <c r="T63" s="7" t="str">
        <f t="shared" si="6"/>
        <v/>
      </c>
      <c r="U63" s="7" t="str">
        <f t="shared" si="6"/>
        <v/>
      </c>
      <c r="V63" s="7">
        <f t="shared" si="6"/>
        <v>217.08519799999999</v>
      </c>
      <c r="W63" s="7">
        <f t="shared" si="6"/>
        <v>195.19046800000001</v>
      </c>
      <c r="X63" s="7">
        <f t="shared" si="6"/>
        <v>301.71724899999998</v>
      </c>
      <c r="Y63" s="7">
        <f t="shared" si="6"/>
        <v>289.76969700000001</v>
      </c>
      <c r="AA63" s="14">
        <f t="shared" si="7"/>
        <v>1825.9631900000002</v>
      </c>
      <c r="AB63" s="14" t="str">
        <f t="shared" si="8"/>
        <v/>
      </c>
      <c r="AC63" s="14">
        <f t="shared" si="9"/>
        <v>1825.9631900000002</v>
      </c>
      <c r="AD63" s="14" t="str">
        <f t="shared" si="10"/>
        <v/>
      </c>
      <c r="AE63" s="14" t="str">
        <f t="shared" si="11"/>
        <v/>
      </c>
      <c r="AF63" s="14" t="str">
        <f t="shared" si="12"/>
        <v/>
      </c>
    </row>
    <row r="64" spans="1:32" x14ac:dyDescent="0.25">
      <c r="A64" s="18">
        <v>1924</v>
      </c>
      <c r="B64" s="18">
        <v>1924</v>
      </c>
      <c r="C64" s="18">
        <v>7</v>
      </c>
      <c r="D64" s="154" t="s">
        <v>72</v>
      </c>
      <c r="E64" s="154" t="str">
        <f t="shared" si="4"/>
        <v>1924 7</v>
      </c>
      <c r="F64" s="14">
        <v>92.194108999999997</v>
      </c>
      <c r="G64" s="154">
        <v>6.1487603305785121E-2</v>
      </c>
      <c r="H64" s="172">
        <f t="shared" si="5"/>
        <v>92.194108999999997</v>
      </c>
      <c r="I64" s="54">
        <v>1955</v>
      </c>
      <c r="J64" s="55">
        <v>4</v>
      </c>
      <c r="L64" s="154">
        <v>34</v>
      </c>
      <c r="M64" s="10">
        <v>1955</v>
      </c>
      <c r="N64" s="7">
        <f t="shared" ref="N64:Y85" si="13">INDEX($F$31:$H$1014,MATCH((CONCATENATE($M64," ",N$29)),$E$31:$E$1014,0),IF($L$27="CFS",$F$26,IF($L$27="TAF",$H$26,"INC")))</f>
        <v>269.70816400000001</v>
      </c>
      <c r="O64" s="7">
        <f t="shared" si="13"/>
        <v>282.77794899999998</v>
      </c>
      <c r="P64" s="7" t="str">
        <f t="shared" si="13"/>
        <v/>
      </c>
      <c r="Q64" s="7" t="str">
        <f t="shared" si="13"/>
        <v/>
      </c>
      <c r="R64" s="7" t="str">
        <f t="shared" si="13"/>
        <v/>
      </c>
      <c r="S64" s="7">
        <f t="shared" si="13"/>
        <v>195.64583099999999</v>
      </c>
      <c r="T64" s="7" t="str">
        <f t="shared" si="13"/>
        <v/>
      </c>
      <c r="U64" s="7" t="str">
        <f t="shared" si="13"/>
        <v/>
      </c>
      <c r="V64" s="7">
        <f t="shared" si="13"/>
        <v>211.202766</v>
      </c>
      <c r="W64" s="7">
        <f t="shared" si="13"/>
        <v>249.734487</v>
      </c>
      <c r="X64" s="7">
        <f t="shared" si="13"/>
        <v>226.833202</v>
      </c>
      <c r="Y64" s="7">
        <f t="shared" si="13"/>
        <v>239.82387299999999</v>
      </c>
      <c r="AA64" s="14">
        <f t="shared" si="7"/>
        <v>1675.7262720000001</v>
      </c>
      <c r="AB64" s="14" t="str">
        <f t="shared" si="8"/>
        <v/>
      </c>
      <c r="AC64" s="14" t="str">
        <f t="shared" si="9"/>
        <v/>
      </c>
      <c r="AD64" s="14" t="str">
        <f t="shared" si="10"/>
        <v/>
      </c>
      <c r="AE64" s="14">
        <f t="shared" si="11"/>
        <v>1675.7262720000001</v>
      </c>
      <c r="AF64" s="14" t="str">
        <f t="shared" si="12"/>
        <v/>
      </c>
    </row>
    <row r="65" spans="1:32" x14ac:dyDescent="0.25">
      <c r="A65" s="18">
        <v>1924</v>
      </c>
      <c r="B65" s="18">
        <v>1924</v>
      </c>
      <c r="C65" s="18">
        <v>8</v>
      </c>
      <c r="D65" s="154" t="s">
        <v>73</v>
      </c>
      <c r="E65" s="154" t="str">
        <f t="shared" si="4"/>
        <v>1924 8</v>
      </c>
      <c r="F65" s="14">
        <v>89.819954999999993</v>
      </c>
      <c r="G65" s="154">
        <v>6.1487603305785121E-2</v>
      </c>
      <c r="H65" s="172">
        <f t="shared" si="5"/>
        <v>89.819954999999993</v>
      </c>
      <c r="I65" s="54">
        <v>1956</v>
      </c>
      <c r="J65" s="55">
        <v>1</v>
      </c>
      <c r="L65" s="154">
        <v>35</v>
      </c>
      <c r="M65" s="10">
        <v>1956</v>
      </c>
      <c r="N65" s="7">
        <f t="shared" si="13"/>
        <v>215.914399</v>
      </c>
      <c r="O65" s="7" t="str">
        <f t="shared" si="13"/>
        <v/>
      </c>
      <c r="P65" s="7" t="str">
        <f t="shared" si="13"/>
        <v/>
      </c>
      <c r="Q65" s="7" t="str">
        <f t="shared" si="13"/>
        <v/>
      </c>
      <c r="R65" s="7" t="str">
        <f t="shared" si="13"/>
        <v/>
      </c>
      <c r="S65" s="7" t="str">
        <f t="shared" si="13"/>
        <v/>
      </c>
      <c r="T65" s="7" t="str">
        <f t="shared" si="13"/>
        <v/>
      </c>
      <c r="U65" s="7" t="str">
        <f t="shared" si="13"/>
        <v/>
      </c>
      <c r="V65" s="7" t="str">
        <f t="shared" si="13"/>
        <v/>
      </c>
      <c r="W65" s="7">
        <f t="shared" si="13"/>
        <v>311.84740900000003</v>
      </c>
      <c r="X65" s="7">
        <f t="shared" si="13"/>
        <v>312.493381</v>
      </c>
      <c r="Y65" s="7">
        <f t="shared" si="13"/>
        <v>293.01925199999999</v>
      </c>
      <c r="AA65" s="14">
        <f t="shared" si="7"/>
        <v>1133.274441</v>
      </c>
      <c r="AB65" s="14">
        <f t="shared" si="8"/>
        <v>1133.274441</v>
      </c>
      <c r="AC65" s="14" t="str">
        <f t="shared" si="9"/>
        <v/>
      </c>
      <c r="AD65" s="14" t="str">
        <f t="shared" si="10"/>
        <v/>
      </c>
      <c r="AE65" s="14" t="str">
        <f t="shared" si="11"/>
        <v/>
      </c>
      <c r="AF65" s="14" t="str">
        <f t="shared" si="12"/>
        <v/>
      </c>
    </row>
    <row r="66" spans="1:32" x14ac:dyDescent="0.25">
      <c r="A66" s="18">
        <v>1924</v>
      </c>
      <c r="B66" s="18">
        <v>1924</v>
      </c>
      <c r="C66" s="18">
        <v>9</v>
      </c>
      <c r="D66" s="154" t="s">
        <v>74</v>
      </c>
      <c r="E66" s="154" t="str">
        <f t="shared" si="4"/>
        <v>1924 9</v>
      </c>
      <c r="F66" s="14">
        <v>191.162013</v>
      </c>
      <c r="G66" s="154">
        <v>5.9504132231404959E-2</v>
      </c>
      <c r="H66" s="172">
        <f t="shared" si="5"/>
        <v>191.162013</v>
      </c>
      <c r="I66" s="54">
        <v>1957</v>
      </c>
      <c r="J66" s="55">
        <v>2</v>
      </c>
      <c r="L66" s="154">
        <v>36</v>
      </c>
      <c r="M66" s="10">
        <v>1957</v>
      </c>
      <c r="N66" s="7">
        <f t="shared" si="13"/>
        <v>274.350031</v>
      </c>
      <c r="O66" s="7">
        <f t="shared" si="13"/>
        <v>282.04411900000002</v>
      </c>
      <c r="P66" s="7">
        <f t="shared" si="13"/>
        <v>283.03124000000003</v>
      </c>
      <c r="Q66" s="7" t="str">
        <f t="shared" si="13"/>
        <v/>
      </c>
      <c r="R66" s="7" t="str">
        <f t="shared" si="13"/>
        <v/>
      </c>
      <c r="S66" s="7" t="str">
        <f t="shared" si="13"/>
        <v/>
      </c>
      <c r="T66" s="7" t="str">
        <f t="shared" si="13"/>
        <v/>
      </c>
      <c r="U66" s="7" t="str">
        <f t="shared" si="13"/>
        <v/>
      </c>
      <c r="V66" s="7">
        <f t="shared" si="13"/>
        <v>235.51264499999999</v>
      </c>
      <c r="W66" s="7">
        <f t="shared" si="13"/>
        <v>233.712964</v>
      </c>
      <c r="X66" s="7">
        <f t="shared" si="13"/>
        <v>274.11673000000002</v>
      </c>
      <c r="Y66" s="7">
        <f t="shared" si="13"/>
        <v>289.76969700000001</v>
      </c>
      <c r="AA66" s="14">
        <f t="shared" si="7"/>
        <v>1872.5374260000001</v>
      </c>
      <c r="AB66" s="14" t="str">
        <f t="shared" si="8"/>
        <v/>
      </c>
      <c r="AC66" s="14">
        <f t="shared" si="9"/>
        <v>1872.5374260000001</v>
      </c>
      <c r="AD66" s="14" t="str">
        <f t="shared" si="10"/>
        <v/>
      </c>
      <c r="AE66" s="14" t="str">
        <f t="shared" si="11"/>
        <v/>
      </c>
      <c r="AF66" s="14" t="str">
        <f t="shared" si="12"/>
        <v/>
      </c>
    </row>
    <row r="67" spans="1:32" x14ac:dyDescent="0.25">
      <c r="A67" s="18">
        <v>1925</v>
      </c>
      <c r="B67" s="18">
        <v>1924</v>
      </c>
      <c r="C67" s="18">
        <v>10</v>
      </c>
      <c r="D67" s="154" t="s">
        <v>75</v>
      </c>
      <c r="E67" s="154" t="str">
        <f t="shared" si="4"/>
        <v>1925 10</v>
      </c>
      <c r="F67" s="14">
        <v>194.65741600000001</v>
      </c>
      <c r="G67" s="154">
        <v>6.1487603305785121E-2</v>
      </c>
      <c r="H67" s="172">
        <f t="shared" si="5"/>
        <v>194.65741600000001</v>
      </c>
      <c r="I67" s="54">
        <v>1958</v>
      </c>
      <c r="J67" s="55">
        <v>1</v>
      </c>
      <c r="L67" s="154">
        <v>37</v>
      </c>
      <c r="M67" s="10">
        <v>1958</v>
      </c>
      <c r="N67" s="7">
        <f t="shared" si="13"/>
        <v>296.72070500000001</v>
      </c>
      <c r="O67" s="7">
        <f t="shared" si="13"/>
        <v>278.72423400000002</v>
      </c>
      <c r="P67" s="7" t="str">
        <f t="shared" si="13"/>
        <v/>
      </c>
      <c r="Q67" s="7" t="str">
        <f t="shared" si="13"/>
        <v/>
      </c>
      <c r="R67" s="7" t="str">
        <f t="shared" si="13"/>
        <v/>
      </c>
      <c r="S67" s="7" t="str">
        <f t="shared" si="13"/>
        <v/>
      </c>
      <c r="T67" s="7" t="str">
        <f t="shared" si="13"/>
        <v/>
      </c>
      <c r="U67" s="7" t="str">
        <f t="shared" si="13"/>
        <v/>
      </c>
      <c r="V67" s="7" t="str">
        <f t="shared" si="13"/>
        <v/>
      </c>
      <c r="W67" s="7">
        <f t="shared" si="13"/>
        <v>302.30921000000001</v>
      </c>
      <c r="X67" s="7" t="str">
        <f t="shared" si="13"/>
        <v/>
      </c>
      <c r="Y67" s="7">
        <f t="shared" si="13"/>
        <v>289.40679699999998</v>
      </c>
      <c r="AA67" s="14">
        <f t="shared" si="7"/>
        <v>1167.160946</v>
      </c>
      <c r="AB67" s="14">
        <f t="shared" si="8"/>
        <v>1167.160946</v>
      </c>
      <c r="AC67" s="14" t="str">
        <f t="shared" si="9"/>
        <v/>
      </c>
      <c r="AD67" s="14" t="str">
        <f t="shared" si="10"/>
        <v/>
      </c>
      <c r="AE67" s="14" t="str">
        <f t="shared" si="11"/>
        <v/>
      </c>
      <c r="AF67" s="14" t="str">
        <f t="shared" si="12"/>
        <v/>
      </c>
    </row>
    <row r="68" spans="1:32" x14ac:dyDescent="0.25">
      <c r="A68" s="18">
        <v>1925</v>
      </c>
      <c r="B68" s="18">
        <v>1924</v>
      </c>
      <c r="C68" s="18">
        <v>11</v>
      </c>
      <c r="D68" s="154" t="s">
        <v>76</v>
      </c>
      <c r="E68" s="154" t="str">
        <f t="shared" si="4"/>
        <v>1925 11</v>
      </c>
      <c r="F68" s="14">
        <v>87.826937000000001</v>
      </c>
      <c r="G68" s="154">
        <v>5.9504132231404959E-2</v>
      </c>
      <c r="H68" s="172">
        <f t="shared" si="5"/>
        <v>87.826937000000001</v>
      </c>
      <c r="I68" s="54">
        <v>1959</v>
      </c>
      <c r="J68" s="55">
        <v>3</v>
      </c>
      <c r="L68" s="154">
        <v>38</v>
      </c>
      <c r="M68" s="10">
        <v>1959</v>
      </c>
      <c r="N68" s="7">
        <f t="shared" si="13"/>
        <v>211.890345</v>
      </c>
      <c r="O68" s="7">
        <f t="shared" si="13"/>
        <v>230.939549</v>
      </c>
      <c r="P68" s="7">
        <f t="shared" si="13"/>
        <v>288.70305000000002</v>
      </c>
      <c r="Q68" s="7" t="str">
        <f t="shared" si="13"/>
        <v/>
      </c>
      <c r="R68" s="7" t="str">
        <f t="shared" si="13"/>
        <v/>
      </c>
      <c r="S68" s="7" t="str">
        <f t="shared" si="13"/>
        <v/>
      </c>
      <c r="T68" s="7" t="str">
        <f t="shared" si="13"/>
        <v/>
      </c>
      <c r="U68" s="7" t="str">
        <f t="shared" si="13"/>
        <v/>
      </c>
      <c r="V68" s="7">
        <f t="shared" si="13"/>
        <v>205.775474</v>
      </c>
      <c r="W68" s="7">
        <f t="shared" si="13"/>
        <v>249.548586</v>
      </c>
      <c r="X68" s="7">
        <f t="shared" si="13"/>
        <v>224.35671500000001</v>
      </c>
      <c r="Y68" s="7">
        <f t="shared" si="13"/>
        <v>244.72014100000001</v>
      </c>
      <c r="AA68" s="14">
        <f t="shared" si="7"/>
        <v>1655.9338599999999</v>
      </c>
      <c r="AB68" s="14" t="str">
        <f t="shared" si="8"/>
        <v/>
      </c>
      <c r="AC68" s="14" t="str">
        <f t="shared" si="9"/>
        <v/>
      </c>
      <c r="AD68" s="14">
        <f t="shared" si="10"/>
        <v>1655.9338599999999</v>
      </c>
      <c r="AE68" s="14" t="str">
        <f t="shared" si="11"/>
        <v/>
      </c>
      <c r="AF68" s="14" t="str">
        <f t="shared" si="12"/>
        <v/>
      </c>
    </row>
    <row r="69" spans="1:32" x14ac:dyDescent="0.25">
      <c r="A69" s="18">
        <v>1925</v>
      </c>
      <c r="B69" s="18">
        <v>1924</v>
      </c>
      <c r="C69" s="18">
        <v>12</v>
      </c>
      <c r="D69" s="154" t="s">
        <v>77</v>
      </c>
      <c r="E69" s="154" t="str">
        <f t="shared" si="4"/>
        <v>1925 12</v>
      </c>
      <c r="F69" s="14">
        <v>-3.4028234660000002E+38</v>
      </c>
      <c r="G69" s="154">
        <v>6.1487603305785121E-2</v>
      </c>
      <c r="H69" s="172" t="str">
        <f t="shared" si="5"/>
        <v/>
      </c>
      <c r="I69" s="54">
        <v>1960</v>
      </c>
      <c r="J69" s="55">
        <v>4</v>
      </c>
      <c r="L69" s="154">
        <v>39</v>
      </c>
      <c r="M69" s="10">
        <v>1960</v>
      </c>
      <c r="N69" s="7">
        <f t="shared" si="13"/>
        <v>210.248268</v>
      </c>
      <c r="O69" s="7">
        <f t="shared" si="13"/>
        <v>253.503029</v>
      </c>
      <c r="P69" s="7">
        <f t="shared" si="13"/>
        <v>217.53486100000001</v>
      </c>
      <c r="Q69" s="7" t="str">
        <f t="shared" si="13"/>
        <v/>
      </c>
      <c r="R69" s="7" t="str">
        <f t="shared" si="13"/>
        <v/>
      </c>
      <c r="S69" s="7" t="str">
        <f t="shared" si="13"/>
        <v/>
      </c>
      <c r="T69" s="7">
        <f t="shared" si="13"/>
        <v>131.99786599999999</v>
      </c>
      <c r="U69" s="7" t="str">
        <f t="shared" si="13"/>
        <v/>
      </c>
      <c r="V69" s="7">
        <f t="shared" si="13"/>
        <v>200.97213600000001</v>
      </c>
      <c r="W69" s="7">
        <f t="shared" si="13"/>
        <v>256.26566600000001</v>
      </c>
      <c r="X69" s="7">
        <f t="shared" si="13"/>
        <v>189.44621100000001</v>
      </c>
      <c r="Y69" s="7">
        <f t="shared" si="13"/>
        <v>263.05492099999998</v>
      </c>
      <c r="AA69" s="14">
        <f t="shared" si="7"/>
        <v>1723.022958</v>
      </c>
      <c r="AB69" s="14" t="str">
        <f t="shared" si="8"/>
        <v/>
      </c>
      <c r="AC69" s="14" t="str">
        <f t="shared" si="9"/>
        <v/>
      </c>
      <c r="AD69" s="14" t="str">
        <f t="shared" si="10"/>
        <v/>
      </c>
      <c r="AE69" s="14">
        <f t="shared" si="11"/>
        <v>1723.022958</v>
      </c>
      <c r="AF69" s="14" t="str">
        <f t="shared" si="12"/>
        <v/>
      </c>
    </row>
    <row r="70" spans="1:32" x14ac:dyDescent="0.25">
      <c r="A70" s="18">
        <v>1925</v>
      </c>
      <c r="B70" s="18">
        <v>1925</v>
      </c>
      <c r="C70" s="18">
        <v>1</v>
      </c>
      <c r="D70" s="154" t="s">
        <v>78</v>
      </c>
      <c r="E70" s="154" t="str">
        <f t="shared" si="4"/>
        <v>1925 1</v>
      </c>
      <c r="F70" s="14">
        <v>-3.4028234660000002E+38</v>
      </c>
      <c r="G70" s="154">
        <v>6.1487603305785121E-2</v>
      </c>
      <c r="H70" s="172" t="str">
        <f t="shared" si="5"/>
        <v/>
      </c>
      <c r="I70" s="54">
        <v>1961</v>
      </c>
      <c r="J70" s="55">
        <v>4</v>
      </c>
      <c r="L70" s="154">
        <v>40</v>
      </c>
      <c r="M70" s="10">
        <v>1961</v>
      </c>
      <c r="N70" s="7">
        <f t="shared" si="13"/>
        <v>217.43006399999999</v>
      </c>
      <c r="O70" s="7">
        <f t="shared" si="13"/>
        <v>213.29018500000001</v>
      </c>
      <c r="P70" s="7" t="str">
        <f t="shared" si="13"/>
        <v/>
      </c>
      <c r="Q70" s="7" t="str">
        <f t="shared" si="13"/>
        <v/>
      </c>
      <c r="R70" s="7" t="str">
        <f t="shared" si="13"/>
        <v/>
      </c>
      <c r="S70" s="7" t="str">
        <f t="shared" si="13"/>
        <v/>
      </c>
      <c r="T70" s="7" t="str">
        <f t="shared" si="13"/>
        <v/>
      </c>
      <c r="U70" s="7" t="str">
        <f t="shared" si="13"/>
        <v/>
      </c>
      <c r="V70" s="7">
        <f t="shared" si="13"/>
        <v>198.491209</v>
      </c>
      <c r="W70" s="7">
        <f t="shared" si="13"/>
        <v>213.63799800000001</v>
      </c>
      <c r="X70" s="7">
        <f t="shared" si="13"/>
        <v>193.34207699999999</v>
      </c>
      <c r="Y70" s="7">
        <f t="shared" si="13"/>
        <v>215.65440699999999</v>
      </c>
      <c r="AA70" s="14">
        <f t="shared" si="7"/>
        <v>1251.8459399999999</v>
      </c>
      <c r="AB70" s="14" t="str">
        <f t="shared" si="8"/>
        <v/>
      </c>
      <c r="AC70" s="14" t="str">
        <f t="shared" si="9"/>
        <v/>
      </c>
      <c r="AD70" s="14" t="str">
        <f t="shared" si="10"/>
        <v/>
      </c>
      <c r="AE70" s="14">
        <f t="shared" si="11"/>
        <v>1251.8459399999999</v>
      </c>
      <c r="AF70" s="14" t="str">
        <f t="shared" si="12"/>
        <v/>
      </c>
    </row>
    <row r="71" spans="1:32" x14ac:dyDescent="0.25">
      <c r="A71" s="18">
        <v>1925</v>
      </c>
      <c r="B71" s="18">
        <v>1925</v>
      </c>
      <c r="C71" s="18">
        <v>2</v>
      </c>
      <c r="D71" s="154" t="s">
        <v>79</v>
      </c>
      <c r="E71" s="154" t="str">
        <f t="shared" si="4"/>
        <v>1925 2</v>
      </c>
      <c r="F71" s="14">
        <v>-3.4028234660000002E+38</v>
      </c>
      <c r="G71" s="154">
        <v>5.5537190082644627E-2</v>
      </c>
      <c r="H71" s="172" t="str">
        <f t="shared" si="5"/>
        <v/>
      </c>
      <c r="I71" s="54">
        <v>1962</v>
      </c>
      <c r="J71" s="55">
        <v>3</v>
      </c>
      <c r="L71" s="154">
        <v>41</v>
      </c>
      <c r="M71" s="10">
        <v>1962</v>
      </c>
      <c r="N71" s="7">
        <f t="shared" si="13"/>
        <v>254.08168599999999</v>
      </c>
      <c r="O71" s="7">
        <f t="shared" si="13"/>
        <v>95.559787</v>
      </c>
      <c r="P71" s="7" t="str">
        <f t="shared" si="13"/>
        <v/>
      </c>
      <c r="Q71" s="7">
        <f t="shared" si="13"/>
        <v>259.72950300000002</v>
      </c>
      <c r="R71" s="7" t="str">
        <f t="shared" si="13"/>
        <v/>
      </c>
      <c r="S71" s="7" t="str">
        <f t="shared" si="13"/>
        <v/>
      </c>
      <c r="T71" s="7" t="str">
        <f t="shared" si="13"/>
        <v/>
      </c>
      <c r="U71" s="7">
        <f t="shared" si="13"/>
        <v>75.694936999999996</v>
      </c>
      <c r="V71" s="7">
        <f t="shared" si="13"/>
        <v>212.510929</v>
      </c>
      <c r="W71" s="7">
        <f t="shared" si="13"/>
        <v>233.67287400000001</v>
      </c>
      <c r="X71" s="7">
        <f t="shared" si="13"/>
        <v>215.316306</v>
      </c>
      <c r="Y71" s="7">
        <f t="shared" si="13"/>
        <v>261.23854299999999</v>
      </c>
      <c r="AA71" s="14">
        <f t="shared" si="7"/>
        <v>1607.8045649999999</v>
      </c>
      <c r="AB71" s="14" t="str">
        <f t="shared" si="8"/>
        <v/>
      </c>
      <c r="AC71" s="14" t="str">
        <f t="shared" si="9"/>
        <v/>
      </c>
      <c r="AD71" s="14">
        <f t="shared" si="10"/>
        <v>1607.8045649999999</v>
      </c>
      <c r="AE71" s="14" t="str">
        <f t="shared" si="11"/>
        <v/>
      </c>
      <c r="AF71" s="14" t="str">
        <f t="shared" si="12"/>
        <v/>
      </c>
    </row>
    <row r="72" spans="1:32" x14ac:dyDescent="0.25">
      <c r="A72" s="18">
        <v>1925</v>
      </c>
      <c r="B72" s="18">
        <v>1925</v>
      </c>
      <c r="C72" s="18">
        <v>3</v>
      </c>
      <c r="D72" s="154" t="s">
        <v>80</v>
      </c>
      <c r="E72" s="154" t="str">
        <f t="shared" si="4"/>
        <v>1925 3</v>
      </c>
      <c r="F72" s="14">
        <v>-3.4028234660000002E+38</v>
      </c>
      <c r="G72" s="154">
        <v>6.1487603305785121E-2</v>
      </c>
      <c r="H72" s="172" t="str">
        <f t="shared" si="5"/>
        <v/>
      </c>
      <c r="I72" s="54">
        <v>1963</v>
      </c>
      <c r="J72" s="55">
        <v>1</v>
      </c>
      <c r="L72" s="154">
        <v>42</v>
      </c>
      <c r="M72" s="10">
        <v>1963</v>
      </c>
      <c r="N72" s="7" t="str">
        <f t="shared" si="13"/>
        <v/>
      </c>
      <c r="O72" s="7" t="str">
        <f t="shared" si="13"/>
        <v/>
      </c>
      <c r="P72" s="7" t="str">
        <f t="shared" si="13"/>
        <v/>
      </c>
      <c r="Q72" s="7" t="str">
        <f t="shared" si="13"/>
        <v/>
      </c>
      <c r="R72" s="7" t="str">
        <f t="shared" si="13"/>
        <v/>
      </c>
      <c r="S72" s="7" t="str">
        <f t="shared" si="13"/>
        <v/>
      </c>
      <c r="T72" s="7" t="str">
        <f t="shared" si="13"/>
        <v/>
      </c>
      <c r="U72" s="7" t="str">
        <f t="shared" si="13"/>
        <v/>
      </c>
      <c r="V72" s="7">
        <f t="shared" si="13"/>
        <v>238.26460700000001</v>
      </c>
      <c r="W72" s="7">
        <f t="shared" si="13"/>
        <v>311.84740900000003</v>
      </c>
      <c r="X72" s="7">
        <f t="shared" si="13"/>
        <v>312.493381</v>
      </c>
      <c r="Y72" s="7">
        <f t="shared" si="13"/>
        <v>285.36942099999999</v>
      </c>
      <c r="AA72" s="14">
        <f t="shared" si="7"/>
        <v>1147.9748180000001</v>
      </c>
      <c r="AB72" s="14">
        <f t="shared" si="8"/>
        <v>1147.9748180000001</v>
      </c>
      <c r="AC72" s="14" t="str">
        <f t="shared" si="9"/>
        <v/>
      </c>
      <c r="AD72" s="14" t="str">
        <f t="shared" si="10"/>
        <v/>
      </c>
      <c r="AE72" s="14" t="str">
        <f t="shared" si="11"/>
        <v/>
      </c>
      <c r="AF72" s="14" t="str">
        <f t="shared" si="12"/>
        <v/>
      </c>
    </row>
    <row r="73" spans="1:32" x14ac:dyDescent="0.25">
      <c r="A73" s="18">
        <v>1925</v>
      </c>
      <c r="B73" s="18">
        <v>1925</v>
      </c>
      <c r="C73" s="18">
        <v>4</v>
      </c>
      <c r="D73" s="154" t="s">
        <v>81</v>
      </c>
      <c r="E73" s="154" t="str">
        <f t="shared" si="4"/>
        <v>1925 4</v>
      </c>
      <c r="F73" s="14">
        <v>-3.4028234660000002E+38</v>
      </c>
      <c r="G73" s="154">
        <v>5.9504132231404959E-2</v>
      </c>
      <c r="H73" s="172" t="str">
        <f t="shared" si="5"/>
        <v/>
      </c>
      <c r="I73" s="54">
        <v>1964</v>
      </c>
      <c r="J73" s="55">
        <v>4</v>
      </c>
      <c r="L73" s="154">
        <v>43</v>
      </c>
      <c r="M73" s="10">
        <v>1964</v>
      </c>
      <c r="N73" s="7">
        <f t="shared" si="13"/>
        <v>254.63695100000001</v>
      </c>
      <c r="O73" s="7">
        <f t="shared" si="13"/>
        <v>276.90618899999998</v>
      </c>
      <c r="P73" s="7">
        <f t="shared" si="13"/>
        <v>260.16688799999997</v>
      </c>
      <c r="Q73" s="7" t="str">
        <f t="shared" si="13"/>
        <v/>
      </c>
      <c r="R73" s="7">
        <f t="shared" si="13"/>
        <v>245.845159</v>
      </c>
      <c r="S73" s="7">
        <f t="shared" si="13"/>
        <v>198.13723100000001</v>
      </c>
      <c r="T73" s="7" t="str">
        <f t="shared" si="13"/>
        <v/>
      </c>
      <c r="U73" s="7" t="str">
        <f t="shared" si="13"/>
        <v/>
      </c>
      <c r="V73" s="7">
        <f t="shared" si="13"/>
        <v>215.12720100000001</v>
      </c>
      <c r="W73" s="7">
        <f t="shared" si="13"/>
        <v>277.71194400000002</v>
      </c>
      <c r="X73" s="7">
        <f t="shared" si="13"/>
        <v>234.332697</v>
      </c>
      <c r="Y73" s="7">
        <f t="shared" si="13"/>
        <v>248.534334</v>
      </c>
      <c r="AA73" s="14">
        <f t="shared" si="7"/>
        <v>2211.3985940000002</v>
      </c>
      <c r="AB73" s="14" t="str">
        <f t="shared" si="8"/>
        <v/>
      </c>
      <c r="AC73" s="14" t="str">
        <f t="shared" si="9"/>
        <v/>
      </c>
      <c r="AD73" s="14" t="str">
        <f t="shared" si="10"/>
        <v/>
      </c>
      <c r="AE73" s="14">
        <f t="shared" si="11"/>
        <v>2211.3985940000002</v>
      </c>
      <c r="AF73" s="14" t="str">
        <f t="shared" si="12"/>
        <v/>
      </c>
    </row>
    <row r="74" spans="1:32" x14ac:dyDescent="0.25">
      <c r="A74" s="18">
        <v>1925</v>
      </c>
      <c r="B74" s="18">
        <v>1925</v>
      </c>
      <c r="C74" s="18">
        <v>5</v>
      </c>
      <c r="D74" s="154" t="s">
        <v>82</v>
      </c>
      <c r="E74" s="154" t="str">
        <f t="shared" si="4"/>
        <v>1925 5</v>
      </c>
      <c r="F74" s="14">
        <v>-3.4028234660000002E+38</v>
      </c>
      <c r="G74" s="154">
        <v>6.1487603305785121E-2</v>
      </c>
      <c r="H74" s="172" t="str">
        <f t="shared" si="5"/>
        <v/>
      </c>
      <c r="I74" s="54">
        <v>1965</v>
      </c>
      <c r="J74" s="55">
        <v>1</v>
      </c>
      <c r="L74" s="154">
        <v>44</v>
      </c>
      <c r="M74" s="10">
        <v>1965</v>
      </c>
      <c r="N74" s="7">
        <f t="shared" si="13"/>
        <v>183.931995</v>
      </c>
      <c r="O74" s="7" t="str">
        <f t="shared" si="13"/>
        <v/>
      </c>
      <c r="P74" s="7" t="str">
        <f t="shared" si="13"/>
        <v/>
      </c>
      <c r="Q74" s="7" t="str">
        <f t="shared" si="13"/>
        <v/>
      </c>
      <c r="R74" s="7" t="str">
        <f t="shared" si="13"/>
        <v/>
      </c>
      <c r="S74" s="7" t="str">
        <f t="shared" si="13"/>
        <v/>
      </c>
      <c r="T74" s="7" t="str">
        <f t="shared" si="13"/>
        <v/>
      </c>
      <c r="U74" s="7" t="str">
        <f t="shared" si="13"/>
        <v/>
      </c>
      <c r="V74" s="7" t="str">
        <f t="shared" si="13"/>
        <v/>
      </c>
      <c r="W74" s="7">
        <f t="shared" si="13"/>
        <v>311.84740900000003</v>
      </c>
      <c r="X74" s="7">
        <f t="shared" si="13"/>
        <v>312.493381</v>
      </c>
      <c r="Y74" s="7">
        <f t="shared" si="13"/>
        <v>292.14335899999998</v>
      </c>
      <c r="AA74" s="14">
        <f t="shared" si="7"/>
        <v>1100.416144</v>
      </c>
      <c r="AB74" s="14">
        <f t="shared" si="8"/>
        <v>1100.416144</v>
      </c>
      <c r="AC74" s="14" t="str">
        <f t="shared" si="9"/>
        <v/>
      </c>
      <c r="AD74" s="14" t="str">
        <f t="shared" si="10"/>
        <v/>
      </c>
      <c r="AE74" s="14" t="str">
        <f t="shared" si="11"/>
        <v/>
      </c>
      <c r="AF74" s="14" t="str">
        <f t="shared" si="12"/>
        <v/>
      </c>
    </row>
    <row r="75" spans="1:32" x14ac:dyDescent="0.25">
      <c r="A75" s="18">
        <v>1925</v>
      </c>
      <c r="B75" s="18">
        <v>1925</v>
      </c>
      <c r="C75" s="18">
        <v>6</v>
      </c>
      <c r="D75" s="154" t="s">
        <v>83</v>
      </c>
      <c r="E75" s="154" t="str">
        <f t="shared" si="4"/>
        <v>1925 6</v>
      </c>
      <c r="F75" s="14">
        <v>212.17700500000001</v>
      </c>
      <c r="G75" s="154">
        <v>5.9504132231404959E-2</v>
      </c>
      <c r="H75" s="172">
        <f t="shared" si="5"/>
        <v>212.17700500000001</v>
      </c>
      <c r="I75" s="54">
        <v>1966</v>
      </c>
      <c r="J75" s="55">
        <v>3</v>
      </c>
      <c r="L75" s="154">
        <v>45</v>
      </c>
      <c r="M75" s="10">
        <v>1966</v>
      </c>
      <c r="N75" s="7">
        <f t="shared" si="13"/>
        <v>287.50410799999997</v>
      </c>
      <c r="O75" s="7">
        <f t="shared" si="13"/>
        <v>282.04411900000002</v>
      </c>
      <c r="P75" s="7">
        <f t="shared" si="13"/>
        <v>288.70305000000002</v>
      </c>
      <c r="Q75" s="7" t="str">
        <f t="shared" si="13"/>
        <v/>
      </c>
      <c r="R75" s="7" t="str">
        <f t="shared" si="13"/>
        <v/>
      </c>
      <c r="S75" s="7" t="str">
        <f t="shared" si="13"/>
        <v/>
      </c>
      <c r="T75" s="7" t="str">
        <f t="shared" si="13"/>
        <v/>
      </c>
      <c r="U75" s="7">
        <f t="shared" si="13"/>
        <v>71.627937000000003</v>
      </c>
      <c r="V75" s="7">
        <f t="shared" si="13"/>
        <v>206.668431</v>
      </c>
      <c r="W75" s="7">
        <f t="shared" si="13"/>
        <v>303.881666</v>
      </c>
      <c r="X75" s="7">
        <f t="shared" si="13"/>
        <v>262.40944500000001</v>
      </c>
      <c r="Y75" s="7">
        <f t="shared" si="13"/>
        <v>272.57324299999999</v>
      </c>
      <c r="AA75" s="14">
        <f t="shared" si="7"/>
        <v>1975.4119990000002</v>
      </c>
      <c r="AB75" s="14" t="str">
        <f t="shared" si="8"/>
        <v/>
      </c>
      <c r="AC75" s="14" t="str">
        <f t="shared" si="9"/>
        <v/>
      </c>
      <c r="AD75" s="14">
        <f t="shared" si="10"/>
        <v>1975.4119990000002</v>
      </c>
      <c r="AE75" s="14" t="str">
        <f t="shared" si="11"/>
        <v/>
      </c>
      <c r="AF75" s="14" t="str">
        <f t="shared" si="12"/>
        <v/>
      </c>
    </row>
    <row r="76" spans="1:32" x14ac:dyDescent="0.25">
      <c r="A76" s="18">
        <v>1925</v>
      </c>
      <c r="B76" s="18">
        <v>1925</v>
      </c>
      <c r="C76" s="18">
        <v>7</v>
      </c>
      <c r="D76" s="154" t="s">
        <v>84</v>
      </c>
      <c r="E76" s="154" t="str">
        <f t="shared" si="4"/>
        <v>1925 7</v>
      </c>
      <c r="F76" s="14">
        <v>230.74281099999999</v>
      </c>
      <c r="G76" s="154">
        <v>6.1487603305785121E-2</v>
      </c>
      <c r="H76" s="172">
        <f t="shared" si="5"/>
        <v>230.74281099999999</v>
      </c>
      <c r="I76" s="54">
        <v>1967</v>
      </c>
      <c r="J76" s="55">
        <v>1</v>
      </c>
      <c r="L76" s="154">
        <v>46</v>
      </c>
      <c r="M76" s="10">
        <v>1967</v>
      </c>
      <c r="N76" s="7">
        <f t="shared" si="13"/>
        <v>183.47006500000001</v>
      </c>
      <c r="O76" s="7" t="str">
        <f t="shared" si="13"/>
        <v/>
      </c>
      <c r="P76" s="7" t="str">
        <f t="shared" si="13"/>
        <v/>
      </c>
      <c r="Q76" s="7" t="str">
        <f t="shared" si="13"/>
        <v/>
      </c>
      <c r="R76" s="7" t="str">
        <f t="shared" si="13"/>
        <v/>
      </c>
      <c r="S76" s="7" t="str">
        <f t="shared" si="13"/>
        <v/>
      </c>
      <c r="T76" s="7" t="str">
        <f t="shared" si="13"/>
        <v/>
      </c>
      <c r="U76" s="7" t="str">
        <f t="shared" si="13"/>
        <v/>
      </c>
      <c r="V76" s="7" t="str">
        <f t="shared" si="13"/>
        <v/>
      </c>
      <c r="W76" s="7" t="str">
        <f t="shared" si="13"/>
        <v/>
      </c>
      <c r="X76" s="7">
        <f t="shared" si="13"/>
        <v>310.76616200000001</v>
      </c>
      <c r="Y76" s="7">
        <f t="shared" si="13"/>
        <v>283.12231300000002</v>
      </c>
      <c r="AA76" s="14">
        <f t="shared" si="7"/>
        <v>777.35853999999995</v>
      </c>
      <c r="AB76" s="14">
        <f t="shared" si="8"/>
        <v>777.35853999999995</v>
      </c>
      <c r="AC76" s="14" t="str">
        <f t="shared" si="9"/>
        <v/>
      </c>
      <c r="AD76" s="14" t="str">
        <f t="shared" si="10"/>
        <v/>
      </c>
      <c r="AE76" s="14" t="str">
        <f t="shared" si="11"/>
        <v/>
      </c>
      <c r="AF76" s="14" t="str">
        <f t="shared" si="12"/>
        <v/>
      </c>
    </row>
    <row r="77" spans="1:32" x14ac:dyDescent="0.25">
      <c r="A77" s="18">
        <v>1925</v>
      </c>
      <c r="B77" s="18">
        <v>1925</v>
      </c>
      <c r="C77" s="18">
        <v>8</v>
      </c>
      <c r="D77" s="154" t="s">
        <v>85</v>
      </c>
      <c r="E77" s="154" t="str">
        <f t="shared" si="4"/>
        <v>1925 8</v>
      </c>
      <c r="F77" s="14">
        <v>216.591722</v>
      </c>
      <c r="G77" s="154">
        <v>6.1487603305785121E-2</v>
      </c>
      <c r="H77" s="172">
        <f t="shared" si="5"/>
        <v>216.591722</v>
      </c>
      <c r="I77" s="54">
        <v>1968</v>
      </c>
      <c r="J77" s="55">
        <v>3</v>
      </c>
      <c r="L77" s="154">
        <v>47</v>
      </c>
      <c r="M77" s="10">
        <v>1968</v>
      </c>
      <c r="N77" s="7">
        <f t="shared" si="13"/>
        <v>252.96629799999999</v>
      </c>
      <c r="O77" s="7">
        <f t="shared" si="13"/>
        <v>94.211462999999995</v>
      </c>
      <c r="P77" s="7">
        <f t="shared" si="13"/>
        <v>288.70305000000002</v>
      </c>
      <c r="Q77" s="7" t="str">
        <f t="shared" si="13"/>
        <v/>
      </c>
      <c r="R77" s="7" t="str">
        <f t="shared" si="13"/>
        <v/>
      </c>
      <c r="S77" s="7" t="str">
        <f t="shared" si="13"/>
        <v/>
      </c>
      <c r="T77" s="7" t="str">
        <f t="shared" si="13"/>
        <v/>
      </c>
      <c r="U77" s="7" t="str">
        <f t="shared" si="13"/>
        <v/>
      </c>
      <c r="V77" s="7">
        <f t="shared" si="13"/>
        <v>205.629041</v>
      </c>
      <c r="W77" s="7">
        <f t="shared" si="13"/>
        <v>317.54329799999999</v>
      </c>
      <c r="X77" s="7">
        <f t="shared" si="13"/>
        <v>252.497885</v>
      </c>
      <c r="Y77" s="7">
        <f t="shared" si="13"/>
        <v>269.95740699999999</v>
      </c>
      <c r="AA77" s="14">
        <f t="shared" si="7"/>
        <v>1681.5084419999998</v>
      </c>
      <c r="AB77" s="14" t="str">
        <f t="shared" si="8"/>
        <v/>
      </c>
      <c r="AC77" s="14" t="str">
        <f t="shared" si="9"/>
        <v/>
      </c>
      <c r="AD77" s="14">
        <f t="shared" si="10"/>
        <v>1681.5084419999998</v>
      </c>
      <c r="AE77" s="14" t="str">
        <f t="shared" si="11"/>
        <v/>
      </c>
      <c r="AF77" s="14" t="str">
        <f t="shared" si="12"/>
        <v/>
      </c>
    </row>
    <row r="78" spans="1:32" x14ac:dyDescent="0.25">
      <c r="A78" s="18">
        <v>1925</v>
      </c>
      <c r="B78" s="18">
        <v>1925</v>
      </c>
      <c r="C78" s="18">
        <v>9</v>
      </c>
      <c r="D78" s="154" t="s">
        <v>86</v>
      </c>
      <c r="E78" s="154" t="str">
        <f t="shared" si="4"/>
        <v>1925 9</v>
      </c>
      <c r="F78" s="14">
        <v>281.49977100000001</v>
      </c>
      <c r="G78" s="154">
        <v>5.9504132231404959E-2</v>
      </c>
      <c r="H78" s="172">
        <f t="shared" si="5"/>
        <v>281.49977100000001</v>
      </c>
      <c r="I78" s="54">
        <v>1969</v>
      </c>
      <c r="J78" s="55">
        <v>1</v>
      </c>
      <c r="L78" s="154">
        <v>48</v>
      </c>
      <c r="M78" s="10">
        <v>1969</v>
      </c>
      <c r="N78" s="7">
        <f t="shared" si="13"/>
        <v>212.40111899999999</v>
      </c>
      <c r="O78" s="7">
        <f t="shared" si="13"/>
        <v>220.53390899999999</v>
      </c>
      <c r="P78" s="7" t="str">
        <f t="shared" si="13"/>
        <v/>
      </c>
      <c r="Q78" s="7" t="str">
        <f t="shared" si="13"/>
        <v/>
      </c>
      <c r="R78" s="7" t="str">
        <f t="shared" si="13"/>
        <v/>
      </c>
      <c r="S78" s="7" t="str">
        <f t="shared" si="13"/>
        <v/>
      </c>
      <c r="T78" s="7" t="str">
        <f t="shared" si="13"/>
        <v/>
      </c>
      <c r="U78" s="7" t="str">
        <f t="shared" si="13"/>
        <v/>
      </c>
      <c r="V78" s="7" t="str">
        <f t="shared" si="13"/>
        <v/>
      </c>
      <c r="W78" s="7">
        <f t="shared" si="13"/>
        <v>311.84740900000003</v>
      </c>
      <c r="X78" s="7">
        <f t="shared" si="13"/>
        <v>310.33256999999998</v>
      </c>
      <c r="Y78" s="7">
        <f t="shared" si="13"/>
        <v>282.87822799999998</v>
      </c>
      <c r="AA78" s="14">
        <f t="shared" si="7"/>
        <v>1337.9932350000001</v>
      </c>
      <c r="AB78" s="14">
        <f t="shared" si="8"/>
        <v>1337.9932350000001</v>
      </c>
      <c r="AC78" s="14" t="str">
        <f t="shared" si="9"/>
        <v/>
      </c>
      <c r="AD78" s="14" t="str">
        <f t="shared" si="10"/>
        <v/>
      </c>
      <c r="AE78" s="14" t="str">
        <f t="shared" si="11"/>
        <v/>
      </c>
      <c r="AF78" s="14" t="str">
        <f t="shared" si="12"/>
        <v/>
      </c>
    </row>
    <row r="79" spans="1:32" x14ac:dyDescent="0.25">
      <c r="A79" s="18">
        <v>1926</v>
      </c>
      <c r="B79" s="18">
        <v>1925</v>
      </c>
      <c r="C79" s="18">
        <v>10</v>
      </c>
      <c r="D79" s="154" t="s">
        <v>87</v>
      </c>
      <c r="E79" s="154" t="str">
        <f t="shared" si="4"/>
        <v>1926 10</v>
      </c>
      <c r="F79" s="14">
        <v>221.39202800000001</v>
      </c>
      <c r="G79" s="154">
        <v>6.1487603305785121E-2</v>
      </c>
      <c r="H79" s="172">
        <f t="shared" si="5"/>
        <v>221.39202800000001</v>
      </c>
      <c r="I79" s="54">
        <v>1970</v>
      </c>
      <c r="J79" s="55">
        <v>1</v>
      </c>
      <c r="L79" s="154">
        <v>49</v>
      </c>
      <c r="M79" s="10">
        <v>1970</v>
      </c>
      <c r="N79" s="7">
        <f t="shared" si="13"/>
        <v>296.151793</v>
      </c>
      <c r="O79" s="7">
        <f t="shared" si="13"/>
        <v>55.928417000000003</v>
      </c>
      <c r="P79" s="7" t="str">
        <f t="shared" si="13"/>
        <v/>
      </c>
      <c r="Q79" s="7" t="str">
        <f t="shared" si="13"/>
        <v/>
      </c>
      <c r="R79" s="7" t="str">
        <f t="shared" si="13"/>
        <v/>
      </c>
      <c r="S79" s="7" t="str">
        <f t="shared" si="13"/>
        <v/>
      </c>
      <c r="T79" s="7" t="str">
        <f t="shared" si="13"/>
        <v/>
      </c>
      <c r="U79" s="7" t="str">
        <f t="shared" si="13"/>
        <v/>
      </c>
      <c r="V79" s="7">
        <f t="shared" si="13"/>
        <v>218.58846399999999</v>
      </c>
      <c r="W79" s="7">
        <f t="shared" si="13"/>
        <v>238.60908900000001</v>
      </c>
      <c r="X79" s="7">
        <f t="shared" si="13"/>
        <v>301.59589499999998</v>
      </c>
      <c r="Y79" s="7">
        <f t="shared" si="13"/>
        <v>284.57996400000002</v>
      </c>
      <c r="AA79" s="14">
        <f t="shared" si="7"/>
        <v>1395.453622</v>
      </c>
      <c r="AB79" s="14">
        <f t="shared" si="8"/>
        <v>1395.453622</v>
      </c>
      <c r="AC79" s="14" t="str">
        <f t="shared" si="9"/>
        <v/>
      </c>
      <c r="AD79" s="14" t="str">
        <f t="shared" si="10"/>
        <v/>
      </c>
      <c r="AE79" s="14" t="str">
        <f t="shared" si="11"/>
        <v/>
      </c>
      <c r="AF79" s="14" t="str">
        <f t="shared" si="12"/>
        <v/>
      </c>
    </row>
    <row r="80" spans="1:32" x14ac:dyDescent="0.25">
      <c r="A80" s="18">
        <v>1926</v>
      </c>
      <c r="B80" s="18">
        <v>1925</v>
      </c>
      <c r="C80" s="18">
        <v>11</v>
      </c>
      <c r="D80" s="154" t="s">
        <v>88</v>
      </c>
      <c r="E80" s="154" t="str">
        <f t="shared" si="4"/>
        <v>1926 11</v>
      </c>
      <c r="F80" s="14">
        <v>245.87311399999999</v>
      </c>
      <c r="G80" s="154">
        <v>5.9504132231404959E-2</v>
      </c>
      <c r="H80" s="172">
        <f t="shared" si="5"/>
        <v>245.87311399999999</v>
      </c>
      <c r="I80" s="54">
        <v>1971</v>
      </c>
      <c r="J80" s="55">
        <v>1</v>
      </c>
      <c r="L80" s="154">
        <v>50</v>
      </c>
      <c r="M80" s="10">
        <v>1971</v>
      </c>
      <c r="N80" s="7">
        <f t="shared" si="13"/>
        <v>300.9676</v>
      </c>
      <c r="O80" s="7">
        <f t="shared" si="13"/>
        <v>117.71730700000001</v>
      </c>
      <c r="P80" s="7" t="str">
        <f t="shared" si="13"/>
        <v/>
      </c>
      <c r="Q80" s="7" t="str">
        <f t="shared" si="13"/>
        <v/>
      </c>
      <c r="R80" s="7" t="str">
        <f t="shared" si="13"/>
        <v/>
      </c>
      <c r="S80" s="7" t="str">
        <f t="shared" si="13"/>
        <v/>
      </c>
      <c r="T80" s="7" t="str">
        <f t="shared" si="13"/>
        <v/>
      </c>
      <c r="U80" s="7" t="str">
        <f t="shared" si="13"/>
        <v/>
      </c>
      <c r="V80" s="7" t="str">
        <f t="shared" si="13"/>
        <v/>
      </c>
      <c r="W80" s="7">
        <f t="shared" si="13"/>
        <v>302.30921000000001</v>
      </c>
      <c r="X80" s="7">
        <f t="shared" si="13"/>
        <v>301.59589499999998</v>
      </c>
      <c r="Y80" s="7">
        <f t="shared" si="13"/>
        <v>270.97410200000002</v>
      </c>
      <c r="AA80" s="14">
        <f t="shared" si="7"/>
        <v>1293.5641139999998</v>
      </c>
      <c r="AB80" s="14">
        <f t="shared" si="8"/>
        <v>1293.5641139999998</v>
      </c>
      <c r="AC80" s="14" t="str">
        <f t="shared" si="9"/>
        <v/>
      </c>
      <c r="AD80" s="14" t="str">
        <f t="shared" si="10"/>
        <v/>
      </c>
      <c r="AE80" s="14" t="str">
        <f t="shared" si="11"/>
        <v/>
      </c>
      <c r="AF80" s="14" t="str">
        <f t="shared" si="12"/>
        <v/>
      </c>
    </row>
    <row r="81" spans="1:32" x14ac:dyDescent="0.25">
      <c r="A81" s="18">
        <v>1926</v>
      </c>
      <c r="B81" s="18">
        <v>1925</v>
      </c>
      <c r="C81" s="18">
        <v>12</v>
      </c>
      <c r="D81" s="154" t="s">
        <v>89</v>
      </c>
      <c r="E81" s="154" t="str">
        <f t="shared" si="4"/>
        <v>1926 12</v>
      </c>
      <c r="F81" s="14">
        <v>149.48000099999999</v>
      </c>
      <c r="G81" s="154">
        <v>6.1487603305785121E-2</v>
      </c>
      <c r="H81" s="172">
        <f t="shared" si="5"/>
        <v>149.48000099999999</v>
      </c>
      <c r="I81" s="54">
        <v>1972</v>
      </c>
      <c r="J81" s="55">
        <v>3</v>
      </c>
      <c r="L81" s="154">
        <v>51</v>
      </c>
      <c r="M81" s="10">
        <v>1972</v>
      </c>
      <c r="N81" s="7">
        <f t="shared" si="13"/>
        <v>213.93017499999999</v>
      </c>
      <c r="O81" s="7">
        <f t="shared" si="13"/>
        <v>274.23689000000002</v>
      </c>
      <c r="P81" s="7" t="str">
        <f t="shared" si="13"/>
        <v/>
      </c>
      <c r="Q81" s="7" t="str">
        <f t="shared" si="13"/>
        <v/>
      </c>
      <c r="R81" s="7" t="str">
        <f t="shared" si="13"/>
        <v/>
      </c>
      <c r="S81" s="7" t="str">
        <f t="shared" si="13"/>
        <v/>
      </c>
      <c r="T81" s="7" t="str">
        <f t="shared" si="13"/>
        <v/>
      </c>
      <c r="U81" s="7" t="str">
        <f t="shared" si="13"/>
        <v/>
      </c>
      <c r="V81" s="7">
        <f t="shared" si="13"/>
        <v>204.39421999999999</v>
      </c>
      <c r="W81" s="7">
        <f t="shared" si="13"/>
        <v>310.34634599999998</v>
      </c>
      <c r="X81" s="7">
        <f t="shared" si="13"/>
        <v>258.07912299999998</v>
      </c>
      <c r="Y81" s="7">
        <f t="shared" si="13"/>
        <v>270.83771200000001</v>
      </c>
      <c r="AA81" s="14">
        <f t="shared" si="7"/>
        <v>1531.824466</v>
      </c>
      <c r="AB81" s="14" t="str">
        <f t="shared" si="8"/>
        <v/>
      </c>
      <c r="AC81" s="14" t="str">
        <f t="shared" si="9"/>
        <v/>
      </c>
      <c r="AD81" s="14">
        <f t="shared" si="10"/>
        <v>1531.824466</v>
      </c>
      <c r="AE81" s="14" t="str">
        <f t="shared" si="11"/>
        <v/>
      </c>
      <c r="AF81" s="14" t="str">
        <f t="shared" si="12"/>
        <v/>
      </c>
    </row>
    <row r="82" spans="1:32" x14ac:dyDescent="0.25">
      <c r="A82" s="18">
        <v>1926</v>
      </c>
      <c r="B82" s="18">
        <v>1926</v>
      </c>
      <c r="C82" s="18">
        <v>1</v>
      </c>
      <c r="D82" s="154" t="s">
        <v>90</v>
      </c>
      <c r="E82" s="154" t="str">
        <f t="shared" si="4"/>
        <v>1926 1</v>
      </c>
      <c r="F82" s="14">
        <v>-3.4028234660000002E+38</v>
      </c>
      <c r="G82" s="154">
        <v>6.1487603305785121E-2</v>
      </c>
      <c r="H82" s="172" t="str">
        <f t="shared" si="5"/>
        <v/>
      </c>
      <c r="I82" s="54">
        <v>1973</v>
      </c>
      <c r="J82" s="55">
        <v>2</v>
      </c>
      <c r="L82" s="154">
        <v>52</v>
      </c>
      <c r="M82" s="10">
        <v>1973</v>
      </c>
      <c r="N82" s="7">
        <f t="shared" si="13"/>
        <v>196.821089</v>
      </c>
      <c r="O82" s="7" t="str">
        <f t="shared" si="13"/>
        <v/>
      </c>
      <c r="P82" s="7" t="str">
        <f t="shared" si="13"/>
        <v/>
      </c>
      <c r="Q82" s="7" t="str">
        <f t="shared" si="13"/>
        <v/>
      </c>
      <c r="R82" s="7" t="str">
        <f t="shared" si="13"/>
        <v/>
      </c>
      <c r="S82" s="7" t="str">
        <f t="shared" si="13"/>
        <v/>
      </c>
      <c r="T82" s="7" t="str">
        <f t="shared" si="13"/>
        <v/>
      </c>
      <c r="U82" s="7" t="str">
        <f t="shared" si="13"/>
        <v/>
      </c>
      <c r="V82" s="7">
        <f t="shared" si="13"/>
        <v>235.586747</v>
      </c>
      <c r="W82" s="7">
        <f t="shared" si="13"/>
        <v>303.87180699999999</v>
      </c>
      <c r="X82" s="7">
        <f t="shared" si="13"/>
        <v>306.29946999999999</v>
      </c>
      <c r="Y82" s="7">
        <f t="shared" si="13"/>
        <v>264.433964</v>
      </c>
      <c r="AA82" s="14">
        <f t="shared" si="7"/>
        <v>1307.0130770000001</v>
      </c>
      <c r="AB82" s="14" t="str">
        <f t="shared" si="8"/>
        <v/>
      </c>
      <c r="AC82" s="14">
        <f t="shared" si="9"/>
        <v>1307.0130770000001</v>
      </c>
      <c r="AD82" s="14" t="str">
        <f t="shared" si="10"/>
        <v/>
      </c>
      <c r="AE82" s="14" t="str">
        <f t="shared" si="11"/>
        <v/>
      </c>
      <c r="AF82" s="14" t="str">
        <f t="shared" si="12"/>
        <v/>
      </c>
    </row>
    <row r="83" spans="1:32" x14ac:dyDescent="0.25">
      <c r="A83" s="18">
        <v>1926</v>
      </c>
      <c r="B83" s="18">
        <v>1926</v>
      </c>
      <c r="C83" s="18">
        <v>2</v>
      </c>
      <c r="D83" s="154" t="s">
        <v>91</v>
      </c>
      <c r="E83" s="154" t="str">
        <f t="shared" si="4"/>
        <v>1926 2</v>
      </c>
      <c r="F83" s="14">
        <v>-3.4028234660000002E+38</v>
      </c>
      <c r="G83" s="154">
        <v>5.5537190082644627E-2</v>
      </c>
      <c r="H83" s="172" t="str">
        <f t="shared" si="5"/>
        <v/>
      </c>
      <c r="I83" s="54">
        <v>1974</v>
      </c>
      <c r="J83" s="55">
        <v>1</v>
      </c>
      <c r="L83" s="154">
        <v>53</v>
      </c>
      <c r="M83" s="10">
        <v>1974</v>
      </c>
      <c r="N83" s="7">
        <f t="shared" si="13"/>
        <v>206.917879</v>
      </c>
      <c r="O83" s="7" t="str">
        <f t="shared" si="13"/>
        <v/>
      </c>
      <c r="P83" s="7" t="str">
        <f t="shared" si="13"/>
        <v/>
      </c>
      <c r="Q83" s="7" t="str">
        <f t="shared" si="13"/>
        <v/>
      </c>
      <c r="R83" s="7" t="str">
        <f t="shared" si="13"/>
        <v/>
      </c>
      <c r="S83" s="7" t="str">
        <f t="shared" si="13"/>
        <v/>
      </c>
      <c r="T83" s="7" t="str">
        <f t="shared" si="13"/>
        <v/>
      </c>
      <c r="U83" s="7" t="str">
        <f t="shared" si="13"/>
        <v/>
      </c>
      <c r="V83" s="7" t="str">
        <f t="shared" si="13"/>
        <v/>
      </c>
      <c r="W83" s="7">
        <f t="shared" si="13"/>
        <v>302.30921000000001</v>
      </c>
      <c r="X83" s="7" t="str">
        <f t="shared" si="13"/>
        <v/>
      </c>
      <c r="Y83" s="7">
        <f t="shared" si="13"/>
        <v>289.40679699999998</v>
      </c>
      <c r="AA83" s="14">
        <f t="shared" si="7"/>
        <v>798.63388599999996</v>
      </c>
      <c r="AB83" s="14">
        <f t="shared" si="8"/>
        <v>798.63388599999996</v>
      </c>
      <c r="AC83" s="14" t="str">
        <f t="shared" si="9"/>
        <v/>
      </c>
      <c r="AD83" s="14" t="str">
        <f t="shared" si="10"/>
        <v/>
      </c>
      <c r="AE83" s="14" t="str">
        <f t="shared" si="11"/>
        <v/>
      </c>
      <c r="AF83" s="14" t="str">
        <f t="shared" si="12"/>
        <v/>
      </c>
    </row>
    <row r="84" spans="1:32" x14ac:dyDescent="0.25">
      <c r="A84" s="18">
        <v>1926</v>
      </c>
      <c r="B84" s="18">
        <v>1926</v>
      </c>
      <c r="C84" s="18">
        <v>3</v>
      </c>
      <c r="D84" s="154" t="s">
        <v>92</v>
      </c>
      <c r="E84" s="154" t="str">
        <f t="shared" si="4"/>
        <v>1926 3</v>
      </c>
      <c r="F84" s="14">
        <v>290.44245599999999</v>
      </c>
      <c r="G84" s="154">
        <v>6.1487603305785121E-2</v>
      </c>
      <c r="H84" s="172">
        <f t="shared" si="5"/>
        <v>290.44245599999999</v>
      </c>
      <c r="I84" s="54">
        <v>1975</v>
      </c>
      <c r="J84" s="55">
        <v>1</v>
      </c>
      <c r="L84" s="154">
        <v>54</v>
      </c>
      <c r="M84" s="10">
        <v>1975</v>
      </c>
      <c r="N84" s="7">
        <f t="shared" si="13"/>
        <v>296.151793</v>
      </c>
      <c r="O84" s="7">
        <f t="shared" si="13"/>
        <v>282.04411900000002</v>
      </c>
      <c r="P84" s="7">
        <f t="shared" si="13"/>
        <v>288.70305000000002</v>
      </c>
      <c r="Q84" s="7" t="str">
        <f t="shared" si="13"/>
        <v/>
      </c>
      <c r="R84" s="7" t="str">
        <f t="shared" si="13"/>
        <v/>
      </c>
      <c r="S84" s="7" t="str">
        <f t="shared" si="13"/>
        <v/>
      </c>
      <c r="T84" s="7" t="str">
        <f t="shared" si="13"/>
        <v/>
      </c>
      <c r="U84" s="7" t="str">
        <f t="shared" si="13"/>
        <v/>
      </c>
      <c r="V84" s="7" t="str">
        <f t="shared" si="13"/>
        <v/>
      </c>
      <c r="W84" s="7">
        <f t="shared" si="13"/>
        <v>302.30921000000001</v>
      </c>
      <c r="X84" s="7" t="str">
        <f t="shared" si="13"/>
        <v/>
      </c>
      <c r="Y84" s="7">
        <f t="shared" si="13"/>
        <v>280.990658</v>
      </c>
      <c r="AA84" s="14">
        <f t="shared" si="7"/>
        <v>1450.19883</v>
      </c>
      <c r="AB84" s="14">
        <f t="shared" si="8"/>
        <v>1450.19883</v>
      </c>
      <c r="AC84" s="14" t="str">
        <f t="shared" si="9"/>
        <v/>
      </c>
      <c r="AD84" s="14" t="str">
        <f t="shared" si="10"/>
        <v/>
      </c>
      <c r="AE84" s="14" t="str">
        <f t="shared" si="11"/>
        <v/>
      </c>
      <c r="AF84" s="14" t="str">
        <f t="shared" si="12"/>
        <v/>
      </c>
    </row>
    <row r="85" spans="1:32" x14ac:dyDescent="0.25">
      <c r="A85" s="18">
        <v>1926</v>
      </c>
      <c r="B85" s="18">
        <v>1926</v>
      </c>
      <c r="C85" s="18">
        <v>4</v>
      </c>
      <c r="D85" s="154" t="s">
        <v>93</v>
      </c>
      <c r="E85" s="154" t="str">
        <f t="shared" si="4"/>
        <v>1926 4</v>
      </c>
      <c r="F85" s="14">
        <v>-3.4028234660000002E+38</v>
      </c>
      <c r="G85" s="154">
        <v>5.9504132231404959E-2</v>
      </c>
      <c r="H85" s="172" t="str">
        <f t="shared" si="5"/>
        <v/>
      </c>
      <c r="I85" s="54">
        <v>1976</v>
      </c>
      <c r="J85" s="55">
        <v>5</v>
      </c>
      <c r="L85" s="154">
        <v>55</v>
      </c>
      <c r="M85" s="10">
        <v>1976</v>
      </c>
      <c r="N85" s="7">
        <f t="shared" si="13"/>
        <v>296.151793</v>
      </c>
      <c r="O85" s="7">
        <f t="shared" si="13"/>
        <v>192.25864300000001</v>
      </c>
      <c r="P85" s="7">
        <f t="shared" si="13"/>
        <v>283.10016200000001</v>
      </c>
      <c r="Q85" s="7" t="str">
        <f t="shared" ref="O85:Y108" si="14">INDEX($F$31:$H$1014,MATCH((CONCATENATE($M85," ",Q$29)),$E$31:$E$1014,0),IF($L$27="CFS",$F$26,IF($L$27="TAF",$H$26,"INC")))</f>
        <v/>
      </c>
      <c r="R85" s="7" t="str">
        <f t="shared" si="14"/>
        <v/>
      </c>
      <c r="S85" s="7" t="str">
        <f t="shared" si="14"/>
        <v/>
      </c>
      <c r="T85" s="7" t="str">
        <f t="shared" si="14"/>
        <v/>
      </c>
      <c r="U85" s="7">
        <f t="shared" si="14"/>
        <v>95.307833000000002</v>
      </c>
      <c r="V85" s="7">
        <f t="shared" si="14"/>
        <v>128.96773899999999</v>
      </c>
      <c r="W85" s="7">
        <f t="shared" si="14"/>
        <v>115.85379399999999</v>
      </c>
      <c r="X85" s="7">
        <f t="shared" si="14"/>
        <v>133.66524799999999</v>
      </c>
      <c r="Y85" s="7">
        <f t="shared" si="14"/>
        <v>196.08717799999999</v>
      </c>
      <c r="AA85" s="14">
        <f t="shared" si="7"/>
        <v>1441.39239</v>
      </c>
      <c r="AB85" s="14" t="str">
        <f t="shared" si="8"/>
        <v/>
      </c>
      <c r="AC85" s="14" t="str">
        <f t="shared" si="9"/>
        <v/>
      </c>
      <c r="AD85" s="14" t="str">
        <f t="shared" si="10"/>
        <v/>
      </c>
      <c r="AE85" s="14" t="str">
        <f t="shared" si="11"/>
        <v/>
      </c>
      <c r="AF85" s="14">
        <f t="shared" si="12"/>
        <v>1441.39239</v>
      </c>
    </row>
    <row r="86" spans="1:32" x14ac:dyDescent="0.25">
      <c r="A86" s="18">
        <v>1926</v>
      </c>
      <c r="B86" s="18">
        <v>1926</v>
      </c>
      <c r="C86" s="18">
        <v>5</v>
      </c>
      <c r="D86" s="154" t="s">
        <v>94</v>
      </c>
      <c r="E86" s="154" t="str">
        <f t="shared" si="4"/>
        <v>1926 5</v>
      </c>
      <c r="F86" s="14">
        <v>73.482085999999995</v>
      </c>
      <c r="G86" s="154">
        <v>6.1487603305785121E-2</v>
      </c>
      <c r="H86" s="172">
        <f t="shared" si="5"/>
        <v>73.482085999999995</v>
      </c>
      <c r="I86" s="54">
        <v>1977</v>
      </c>
      <c r="J86" s="55">
        <v>5</v>
      </c>
      <c r="L86" s="154">
        <v>56</v>
      </c>
      <c r="M86" s="10">
        <v>1977</v>
      </c>
      <c r="N86" s="7">
        <f t="shared" ref="N86:N112" si="15">INDEX($F$31:$H$1014,MATCH((CONCATENATE($M86," ",N$29)),$E$31:$E$1014,0),IF($L$27="CFS",$F$26,IF($L$27="TAF",$H$26,"INC")))</f>
        <v>252.64764099999999</v>
      </c>
      <c r="O86" s="7">
        <f t="shared" si="14"/>
        <v>176.67988099999999</v>
      </c>
      <c r="P86" s="7">
        <f t="shared" si="14"/>
        <v>289.704092</v>
      </c>
      <c r="Q86" s="7">
        <f t="shared" si="14"/>
        <v>256.14020099999999</v>
      </c>
      <c r="R86" s="7">
        <f t="shared" si="14"/>
        <v>222.17368400000001</v>
      </c>
      <c r="S86" s="7">
        <f t="shared" si="14"/>
        <v>160.55811700000001</v>
      </c>
      <c r="T86" s="7">
        <f t="shared" si="14"/>
        <v>88.174862000000005</v>
      </c>
      <c r="U86" s="7" t="str">
        <f t="shared" si="14"/>
        <v/>
      </c>
      <c r="V86" s="7">
        <f t="shared" si="14"/>
        <v>69.076545999999993</v>
      </c>
      <c r="W86" s="7">
        <f t="shared" si="14"/>
        <v>54.705361000000003</v>
      </c>
      <c r="X86" s="7">
        <f t="shared" si="14"/>
        <v>143.957696</v>
      </c>
      <c r="Y86" s="7">
        <f t="shared" si="14"/>
        <v>88.434987000000007</v>
      </c>
      <c r="AA86" s="14">
        <f t="shared" si="7"/>
        <v>1802.2530680000002</v>
      </c>
      <c r="AB86" s="14" t="str">
        <f t="shared" si="8"/>
        <v/>
      </c>
      <c r="AC86" s="14" t="str">
        <f t="shared" si="9"/>
        <v/>
      </c>
      <c r="AD86" s="14" t="str">
        <f t="shared" si="10"/>
        <v/>
      </c>
      <c r="AE86" s="14" t="str">
        <f t="shared" si="11"/>
        <v/>
      </c>
      <c r="AF86" s="14">
        <f t="shared" si="12"/>
        <v>1802.2530680000002</v>
      </c>
    </row>
    <row r="87" spans="1:32" x14ac:dyDescent="0.25">
      <c r="A87" s="18">
        <v>1926</v>
      </c>
      <c r="B87" s="18">
        <v>1926</v>
      </c>
      <c r="C87" s="18">
        <v>6</v>
      </c>
      <c r="D87" s="154" t="s">
        <v>95</v>
      </c>
      <c r="E87" s="154" t="str">
        <f t="shared" si="4"/>
        <v>1926 6</v>
      </c>
      <c r="F87" s="14">
        <v>164.944298</v>
      </c>
      <c r="G87" s="154">
        <v>5.9504132231404959E-2</v>
      </c>
      <c r="H87" s="172">
        <f t="shared" si="5"/>
        <v>164.944298</v>
      </c>
      <c r="I87" s="54">
        <v>1978</v>
      </c>
      <c r="J87" s="55">
        <v>2</v>
      </c>
      <c r="L87" s="154">
        <v>57</v>
      </c>
      <c r="M87" s="10">
        <v>1978</v>
      </c>
      <c r="N87" s="7">
        <f t="shared" si="15"/>
        <v>127.25768600000001</v>
      </c>
      <c r="O87" s="7">
        <f t="shared" si="14"/>
        <v>103.223392</v>
      </c>
      <c r="P87" s="7" t="str">
        <f t="shared" si="14"/>
        <v/>
      </c>
      <c r="Q87" s="7" t="str">
        <f t="shared" si="14"/>
        <v/>
      </c>
      <c r="R87" s="7" t="str">
        <f t="shared" si="14"/>
        <v/>
      </c>
      <c r="S87" s="7" t="str">
        <f t="shared" si="14"/>
        <v/>
      </c>
      <c r="T87" s="7" t="str">
        <f t="shared" si="14"/>
        <v/>
      </c>
      <c r="U87" s="7" t="str">
        <f t="shared" si="14"/>
        <v/>
      </c>
      <c r="V87" s="7" t="str">
        <f t="shared" si="14"/>
        <v/>
      </c>
      <c r="W87" s="7">
        <f t="shared" si="14"/>
        <v>177.778324</v>
      </c>
      <c r="X87" s="7">
        <f t="shared" si="14"/>
        <v>312.61835500000001</v>
      </c>
      <c r="Y87" s="7">
        <f t="shared" si="14"/>
        <v>290.00533799999999</v>
      </c>
      <c r="AA87" s="14">
        <f t="shared" si="7"/>
        <v>1010.8830949999999</v>
      </c>
      <c r="AB87" s="14" t="str">
        <f t="shared" si="8"/>
        <v/>
      </c>
      <c r="AC87" s="14">
        <f t="shared" si="9"/>
        <v>1010.8830949999999</v>
      </c>
      <c r="AD87" s="14" t="str">
        <f t="shared" si="10"/>
        <v/>
      </c>
      <c r="AE87" s="14" t="str">
        <f t="shared" si="11"/>
        <v/>
      </c>
      <c r="AF87" s="14" t="str">
        <f t="shared" si="12"/>
        <v/>
      </c>
    </row>
    <row r="88" spans="1:32" x14ac:dyDescent="0.25">
      <c r="A88" s="18">
        <v>1926</v>
      </c>
      <c r="B88" s="18">
        <v>1926</v>
      </c>
      <c r="C88" s="18">
        <v>7</v>
      </c>
      <c r="D88" s="154" t="s">
        <v>96</v>
      </c>
      <c r="E88" s="154" t="str">
        <f t="shared" si="4"/>
        <v>1926 7</v>
      </c>
      <c r="F88" s="14">
        <v>170.53263799999999</v>
      </c>
      <c r="G88" s="154">
        <v>6.1487603305785121E-2</v>
      </c>
      <c r="H88" s="172">
        <f t="shared" si="5"/>
        <v>170.53263799999999</v>
      </c>
      <c r="I88" s="54">
        <v>1979</v>
      </c>
      <c r="J88" s="55">
        <v>3</v>
      </c>
      <c r="L88" s="154">
        <v>58</v>
      </c>
      <c r="M88" s="10">
        <v>1979</v>
      </c>
      <c r="N88" s="7">
        <f t="shared" si="15"/>
        <v>308.368315</v>
      </c>
      <c r="O88" s="7">
        <f t="shared" si="14"/>
        <v>128.223319</v>
      </c>
      <c r="P88" s="7">
        <f t="shared" si="14"/>
        <v>300.38250399999998</v>
      </c>
      <c r="Q88" s="7" t="str">
        <f t="shared" si="14"/>
        <v/>
      </c>
      <c r="R88" s="7" t="str">
        <f t="shared" si="14"/>
        <v/>
      </c>
      <c r="S88" s="7" t="str">
        <f t="shared" si="14"/>
        <v/>
      </c>
      <c r="T88" s="7" t="str">
        <f t="shared" si="14"/>
        <v/>
      </c>
      <c r="U88" s="7" t="str">
        <f t="shared" si="14"/>
        <v/>
      </c>
      <c r="V88" s="7">
        <f t="shared" si="14"/>
        <v>235.51001199999999</v>
      </c>
      <c r="W88" s="7">
        <f t="shared" si="14"/>
        <v>286.21626900000001</v>
      </c>
      <c r="X88" s="7">
        <f t="shared" si="14"/>
        <v>304.29753499999998</v>
      </c>
      <c r="Y88" s="7">
        <f t="shared" si="14"/>
        <v>272.70079600000003</v>
      </c>
      <c r="AA88" s="14">
        <f t="shared" si="7"/>
        <v>1835.69875</v>
      </c>
      <c r="AB88" s="14" t="str">
        <f t="shared" si="8"/>
        <v/>
      </c>
      <c r="AC88" s="14" t="str">
        <f t="shared" si="9"/>
        <v/>
      </c>
      <c r="AD88" s="14">
        <f t="shared" si="10"/>
        <v>1835.69875</v>
      </c>
      <c r="AE88" s="14" t="str">
        <f t="shared" si="11"/>
        <v/>
      </c>
      <c r="AF88" s="14" t="str">
        <f t="shared" si="12"/>
        <v/>
      </c>
    </row>
    <row r="89" spans="1:32" x14ac:dyDescent="0.25">
      <c r="A89" s="18">
        <v>1926</v>
      </c>
      <c r="B89" s="18">
        <v>1926</v>
      </c>
      <c r="C89" s="18">
        <v>8</v>
      </c>
      <c r="D89" s="154" t="s">
        <v>97</v>
      </c>
      <c r="E89" s="154" t="str">
        <f t="shared" si="4"/>
        <v>1926 8</v>
      </c>
      <c r="F89" s="14">
        <v>164.93778499999999</v>
      </c>
      <c r="G89" s="154">
        <v>6.1487603305785121E-2</v>
      </c>
      <c r="H89" s="172">
        <f t="shared" si="5"/>
        <v>164.93778499999999</v>
      </c>
      <c r="I89" s="54">
        <v>1980</v>
      </c>
      <c r="J89" s="55">
        <v>2</v>
      </c>
      <c r="L89" s="154">
        <v>59</v>
      </c>
      <c r="M89" s="10">
        <v>1980</v>
      </c>
      <c r="N89" s="7">
        <f t="shared" si="15"/>
        <v>274.95476400000001</v>
      </c>
      <c r="O89" s="7" t="str">
        <f t="shared" si="14"/>
        <v/>
      </c>
      <c r="P89" s="7" t="str">
        <f t="shared" si="14"/>
        <v/>
      </c>
      <c r="Q89" s="7" t="str">
        <f t="shared" si="14"/>
        <v/>
      </c>
      <c r="R89" s="7" t="str">
        <f t="shared" si="14"/>
        <v/>
      </c>
      <c r="S89" s="7" t="str">
        <f t="shared" si="14"/>
        <v/>
      </c>
      <c r="T89" s="7" t="str">
        <f t="shared" si="14"/>
        <v/>
      </c>
      <c r="U89" s="7" t="str">
        <f t="shared" si="14"/>
        <v/>
      </c>
      <c r="V89" s="7">
        <f t="shared" si="14"/>
        <v>288.553899</v>
      </c>
      <c r="W89" s="7">
        <f t="shared" si="14"/>
        <v>312.03089599999998</v>
      </c>
      <c r="X89" s="7">
        <f t="shared" si="14"/>
        <v>312.61835500000001</v>
      </c>
      <c r="Y89" s="7">
        <f t="shared" si="14"/>
        <v>289.28591499999999</v>
      </c>
      <c r="AA89" s="14">
        <f t="shared" si="7"/>
        <v>1477.4438290000001</v>
      </c>
      <c r="AB89" s="14" t="str">
        <f t="shared" si="8"/>
        <v/>
      </c>
      <c r="AC89" s="14">
        <f t="shared" si="9"/>
        <v>1477.4438290000001</v>
      </c>
      <c r="AD89" s="14" t="str">
        <f t="shared" si="10"/>
        <v/>
      </c>
      <c r="AE89" s="14" t="str">
        <f t="shared" si="11"/>
        <v/>
      </c>
      <c r="AF89" s="14" t="str">
        <f t="shared" si="12"/>
        <v/>
      </c>
    </row>
    <row r="90" spans="1:32" x14ac:dyDescent="0.25">
      <c r="A90" s="18">
        <v>1926</v>
      </c>
      <c r="B90" s="18">
        <v>1926</v>
      </c>
      <c r="C90" s="18">
        <v>9</v>
      </c>
      <c r="D90" s="154" t="s">
        <v>98</v>
      </c>
      <c r="E90" s="154" t="str">
        <f t="shared" si="4"/>
        <v>1926 9</v>
      </c>
      <c r="F90" s="14">
        <v>222.03625099999999</v>
      </c>
      <c r="G90" s="154">
        <v>5.9504132231404959E-2</v>
      </c>
      <c r="H90" s="172">
        <f t="shared" si="5"/>
        <v>222.03625099999999</v>
      </c>
      <c r="I90" s="54">
        <v>1981</v>
      </c>
      <c r="J90" s="55">
        <v>4</v>
      </c>
      <c r="L90" s="154">
        <v>60</v>
      </c>
      <c r="M90" s="10">
        <v>1981</v>
      </c>
      <c r="N90" s="7">
        <f t="shared" si="15"/>
        <v>218.86003299999999</v>
      </c>
      <c r="O90" s="7">
        <f t="shared" si="14"/>
        <v>234.61640499999999</v>
      </c>
      <c r="P90" s="7">
        <f t="shared" si="14"/>
        <v>291.27302500000002</v>
      </c>
      <c r="Q90" s="7" t="str">
        <f t="shared" si="14"/>
        <v/>
      </c>
      <c r="R90" s="7" t="str">
        <f t="shared" si="14"/>
        <v/>
      </c>
      <c r="S90" s="7" t="str">
        <f t="shared" si="14"/>
        <v/>
      </c>
      <c r="T90" s="7" t="str">
        <f t="shared" si="14"/>
        <v/>
      </c>
      <c r="U90" s="7" t="str">
        <f t="shared" si="14"/>
        <v/>
      </c>
      <c r="V90" s="7">
        <f t="shared" si="14"/>
        <v>205.280519</v>
      </c>
      <c r="W90" s="7">
        <f t="shared" si="14"/>
        <v>317.35946999999999</v>
      </c>
      <c r="X90" s="7">
        <f t="shared" si="14"/>
        <v>274.852823</v>
      </c>
      <c r="Y90" s="7">
        <f t="shared" si="14"/>
        <v>269.29855099999997</v>
      </c>
      <c r="AA90" s="14">
        <f t="shared" si="7"/>
        <v>1811.5408259999999</v>
      </c>
      <c r="AB90" s="14" t="str">
        <f t="shared" si="8"/>
        <v/>
      </c>
      <c r="AC90" s="14" t="str">
        <f t="shared" si="9"/>
        <v/>
      </c>
      <c r="AD90" s="14" t="str">
        <f t="shared" si="10"/>
        <v/>
      </c>
      <c r="AE90" s="14">
        <f t="shared" si="11"/>
        <v>1811.5408259999999</v>
      </c>
      <c r="AF90" s="14" t="str">
        <f t="shared" si="12"/>
        <v/>
      </c>
    </row>
    <row r="91" spans="1:32" x14ac:dyDescent="0.25">
      <c r="A91" s="18">
        <v>1927</v>
      </c>
      <c r="B91" s="18">
        <v>1926</v>
      </c>
      <c r="C91" s="18">
        <v>10</v>
      </c>
      <c r="D91" s="154" t="s">
        <v>99</v>
      </c>
      <c r="E91" s="154" t="str">
        <f t="shared" si="4"/>
        <v>1927 10</v>
      </c>
      <c r="F91" s="14">
        <v>193.388837</v>
      </c>
      <c r="G91" s="154">
        <v>6.1487603305785121E-2</v>
      </c>
      <c r="H91" s="172">
        <f t="shared" si="5"/>
        <v>193.388837</v>
      </c>
      <c r="I91" s="54">
        <v>1982</v>
      </c>
      <c r="J91" s="55">
        <v>1</v>
      </c>
      <c r="L91" s="154">
        <v>61</v>
      </c>
      <c r="M91" s="10">
        <v>1982</v>
      </c>
      <c r="N91" s="7">
        <f t="shared" si="15"/>
        <v>204.843997</v>
      </c>
      <c r="O91" s="7" t="str">
        <f t="shared" si="14"/>
        <v/>
      </c>
      <c r="P91" s="7" t="str">
        <f t="shared" si="14"/>
        <v/>
      </c>
      <c r="Q91" s="7" t="str">
        <f t="shared" si="14"/>
        <v/>
      </c>
      <c r="R91" s="7" t="str">
        <f t="shared" si="14"/>
        <v/>
      </c>
      <c r="S91" s="7" t="str">
        <f t="shared" si="14"/>
        <v/>
      </c>
      <c r="T91" s="7" t="str">
        <f t="shared" si="14"/>
        <v/>
      </c>
      <c r="U91" s="7" t="str">
        <f t="shared" si="14"/>
        <v/>
      </c>
      <c r="V91" s="7" t="str">
        <f t="shared" si="14"/>
        <v/>
      </c>
      <c r="W91" s="7">
        <f t="shared" si="14"/>
        <v>311.36109900000002</v>
      </c>
      <c r="X91" s="7" t="str">
        <f t="shared" si="14"/>
        <v/>
      </c>
      <c r="Y91" s="7">
        <f t="shared" si="14"/>
        <v>289.40679699999998</v>
      </c>
      <c r="AA91" s="14">
        <f t="shared" si="7"/>
        <v>805.61189300000001</v>
      </c>
      <c r="AB91" s="14">
        <f t="shared" si="8"/>
        <v>805.61189300000001</v>
      </c>
      <c r="AC91" s="14" t="str">
        <f t="shared" si="9"/>
        <v/>
      </c>
      <c r="AD91" s="14" t="str">
        <f t="shared" si="10"/>
        <v/>
      </c>
      <c r="AE91" s="14" t="str">
        <f t="shared" si="11"/>
        <v/>
      </c>
      <c r="AF91" s="14" t="str">
        <f t="shared" si="12"/>
        <v/>
      </c>
    </row>
    <row r="92" spans="1:32" x14ac:dyDescent="0.25">
      <c r="A92" s="18">
        <v>1927</v>
      </c>
      <c r="B92" s="18">
        <v>1926</v>
      </c>
      <c r="C92" s="18">
        <v>11</v>
      </c>
      <c r="D92" s="154" t="s">
        <v>100</v>
      </c>
      <c r="E92" s="154" t="str">
        <f t="shared" si="4"/>
        <v>1927 11</v>
      </c>
      <c r="F92" s="14">
        <v>-3.4028234660000002E+38</v>
      </c>
      <c r="G92" s="154">
        <v>5.9504132231404959E-2</v>
      </c>
      <c r="H92" s="172" t="str">
        <f t="shared" si="5"/>
        <v/>
      </c>
      <c r="I92" s="54">
        <v>1983</v>
      </c>
      <c r="J92" s="55">
        <v>1</v>
      </c>
      <c r="L92" s="154">
        <v>62</v>
      </c>
      <c r="M92" s="10">
        <v>1983</v>
      </c>
      <c r="N92" s="7" t="str">
        <f t="shared" si="15"/>
        <v/>
      </c>
      <c r="O92" s="7" t="str">
        <f t="shared" si="14"/>
        <v/>
      </c>
      <c r="P92" s="7" t="str">
        <f t="shared" si="14"/>
        <v/>
      </c>
      <c r="Q92" s="7" t="str">
        <f t="shared" si="14"/>
        <v/>
      </c>
      <c r="R92" s="7" t="str">
        <f t="shared" si="14"/>
        <v/>
      </c>
      <c r="S92" s="7" t="str">
        <f t="shared" si="14"/>
        <v/>
      </c>
      <c r="T92" s="7" t="str">
        <f t="shared" si="14"/>
        <v/>
      </c>
      <c r="U92" s="7" t="str">
        <f t="shared" si="14"/>
        <v/>
      </c>
      <c r="V92" s="7" t="str">
        <f t="shared" si="14"/>
        <v/>
      </c>
      <c r="W92" s="7" t="str">
        <f t="shared" si="14"/>
        <v/>
      </c>
      <c r="X92" s="7" t="str">
        <f t="shared" si="14"/>
        <v/>
      </c>
      <c r="Y92" s="7" t="str">
        <f t="shared" si="14"/>
        <v/>
      </c>
      <c r="AA92" s="14">
        <f t="shared" si="7"/>
        <v>0</v>
      </c>
      <c r="AB92" s="14"/>
      <c r="AC92" s="14" t="str">
        <f t="shared" si="9"/>
        <v/>
      </c>
      <c r="AD92" s="14" t="str">
        <f t="shared" si="10"/>
        <v/>
      </c>
      <c r="AE92" s="14" t="str">
        <f t="shared" si="11"/>
        <v/>
      </c>
      <c r="AF92" s="14" t="str">
        <f t="shared" si="12"/>
        <v/>
      </c>
    </row>
    <row r="93" spans="1:32" x14ac:dyDescent="0.25">
      <c r="A93" s="18">
        <v>1927</v>
      </c>
      <c r="B93" s="18">
        <v>1926</v>
      </c>
      <c r="C93" s="18">
        <v>12</v>
      </c>
      <c r="D93" s="154" t="s">
        <v>101</v>
      </c>
      <c r="E93" s="154" t="str">
        <f t="shared" si="4"/>
        <v>1927 12</v>
      </c>
      <c r="F93" s="14">
        <v>-3.4028234660000002E+38</v>
      </c>
      <c r="G93" s="154">
        <v>6.1487603305785121E-2</v>
      </c>
      <c r="H93" s="172" t="str">
        <f t="shared" si="5"/>
        <v/>
      </c>
      <c r="I93" s="54">
        <v>1984</v>
      </c>
      <c r="J93" s="55">
        <v>1</v>
      </c>
      <c r="L93" s="154">
        <v>63</v>
      </c>
      <c r="M93" s="10">
        <v>1984</v>
      </c>
      <c r="N93" s="7" t="str">
        <f t="shared" si="15"/>
        <v/>
      </c>
      <c r="O93" s="7" t="str">
        <f t="shared" si="14"/>
        <v/>
      </c>
      <c r="P93" s="7" t="str">
        <f t="shared" si="14"/>
        <v/>
      </c>
      <c r="Q93" s="7" t="str">
        <f t="shared" si="14"/>
        <v/>
      </c>
      <c r="R93" s="7" t="str">
        <f t="shared" si="14"/>
        <v/>
      </c>
      <c r="S93" s="7" t="str">
        <f t="shared" si="14"/>
        <v/>
      </c>
      <c r="T93" s="7" t="str">
        <f t="shared" si="14"/>
        <v/>
      </c>
      <c r="U93" s="7" t="str">
        <f t="shared" si="14"/>
        <v/>
      </c>
      <c r="V93" s="7">
        <f t="shared" si="14"/>
        <v>234.29648900000001</v>
      </c>
      <c r="W93" s="7">
        <f t="shared" si="14"/>
        <v>302.30921000000001</v>
      </c>
      <c r="X93" s="7">
        <f t="shared" si="14"/>
        <v>301.59589499999998</v>
      </c>
      <c r="Y93" s="7">
        <f t="shared" si="14"/>
        <v>289.40679699999998</v>
      </c>
      <c r="AA93" s="14">
        <f t="shared" si="7"/>
        <v>1127.6083909999998</v>
      </c>
      <c r="AB93" s="14">
        <f t="shared" si="8"/>
        <v>1127.6083909999998</v>
      </c>
      <c r="AC93" s="14" t="str">
        <f t="shared" si="9"/>
        <v/>
      </c>
      <c r="AD93" s="14" t="str">
        <f t="shared" si="10"/>
        <v/>
      </c>
      <c r="AE93" s="14" t="str">
        <f t="shared" si="11"/>
        <v/>
      </c>
      <c r="AF93" s="14" t="str">
        <f t="shared" si="12"/>
        <v/>
      </c>
    </row>
    <row r="94" spans="1:32" x14ac:dyDescent="0.25">
      <c r="A94" s="18">
        <v>1927</v>
      </c>
      <c r="B94" s="18">
        <v>1927</v>
      </c>
      <c r="C94" s="18">
        <v>1</v>
      </c>
      <c r="D94" s="154" t="s">
        <v>102</v>
      </c>
      <c r="E94" s="154" t="str">
        <f t="shared" si="4"/>
        <v>1927 1</v>
      </c>
      <c r="F94" s="14">
        <v>-3.4028234660000002E+38</v>
      </c>
      <c r="G94" s="154">
        <v>6.1487603305785121E-2</v>
      </c>
      <c r="H94" s="172" t="str">
        <f t="shared" si="5"/>
        <v/>
      </c>
      <c r="I94" s="54">
        <v>1985</v>
      </c>
      <c r="J94" s="55">
        <v>4</v>
      </c>
      <c r="L94" s="154">
        <v>64</v>
      </c>
      <c r="M94" s="10">
        <v>1985</v>
      </c>
      <c r="N94" s="7">
        <f t="shared" si="15"/>
        <v>271.822701</v>
      </c>
      <c r="O94" s="7" t="str">
        <f t="shared" si="14"/>
        <v/>
      </c>
      <c r="P94" s="7" t="str">
        <f t="shared" si="14"/>
        <v/>
      </c>
      <c r="Q94" s="7" t="str">
        <f t="shared" si="14"/>
        <v/>
      </c>
      <c r="R94" s="7" t="str">
        <f t="shared" si="14"/>
        <v/>
      </c>
      <c r="S94" s="7">
        <f t="shared" si="14"/>
        <v>258.79076800000001</v>
      </c>
      <c r="T94" s="7" t="str">
        <f t="shared" si="14"/>
        <v/>
      </c>
      <c r="U94" s="7" t="str">
        <f t="shared" si="14"/>
        <v/>
      </c>
      <c r="V94" s="7">
        <f t="shared" si="14"/>
        <v>207.23753300000001</v>
      </c>
      <c r="W94" s="7">
        <f t="shared" si="14"/>
        <v>311.15266000000003</v>
      </c>
      <c r="X94" s="7">
        <f t="shared" si="14"/>
        <v>273.45975099999998</v>
      </c>
      <c r="Y94" s="7">
        <f t="shared" si="14"/>
        <v>272.600391</v>
      </c>
      <c r="AA94" s="14">
        <f t="shared" si="7"/>
        <v>1595.0638039999999</v>
      </c>
      <c r="AB94" s="14" t="str">
        <f t="shared" si="8"/>
        <v/>
      </c>
      <c r="AC94" s="14" t="str">
        <f t="shared" si="9"/>
        <v/>
      </c>
      <c r="AD94" s="14" t="str">
        <f t="shared" si="10"/>
        <v/>
      </c>
      <c r="AE94" s="14">
        <f t="shared" si="11"/>
        <v>1595.0638039999999</v>
      </c>
      <c r="AF94" s="14" t="str">
        <f t="shared" si="12"/>
        <v/>
      </c>
    </row>
    <row r="95" spans="1:32" x14ac:dyDescent="0.25">
      <c r="A95" s="18">
        <v>1927</v>
      </c>
      <c r="B95" s="18">
        <v>1927</v>
      </c>
      <c r="C95" s="18">
        <v>2</v>
      </c>
      <c r="D95" s="154" t="s">
        <v>103</v>
      </c>
      <c r="E95" s="154" t="str">
        <f t="shared" si="4"/>
        <v>1927 2</v>
      </c>
      <c r="F95" s="14">
        <v>-3.4028234660000002E+38</v>
      </c>
      <c r="G95" s="154">
        <v>5.5537190082644627E-2</v>
      </c>
      <c r="H95" s="172" t="str">
        <f t="shared" si="5"/>
        <v/>
      </c>
      <c r="I95" s="54">
        <v>1986</v>
      </c>
      <c r="J95" s="55">
        <v>1</v>
      </c>
      <c r="L95" s="154">
        <v>65</v>
      </c>
      <c r="M95" s="10">
        <v>1986</v>
      </c>
      <c r="N95" s="7">
        <f t="shared" si="15"/>
        <v>184.62483900000001</v>
      </c>
      <c r="O95" s="7">
        <f t="shared" si="14"/>
        <v>232.30460099999999</v>
      </c>
      <c r="P95" s="7" t="str">
        <f t="shared" si="14"/>
        <v/>
      </c>
      <c r="Q95" s="7" t="str">
        <f t="shared" si="14"/>
        <v/>
      </c>
      <c r="R95" s="7" t="str">
        <f t="shared" si="14"/>
        <v/>
      </c>
      <c r="S95" s="7" t="str">
        <f t="shared" si="14"/>
        <v/>
      </c>
      <c r="T95" s="7" t="str">
        <f t="shared" si="14"/>
        <v/>
      </c>
      <c r="U95" s="7" t="str">
        <f t="shared" si="14"/>
        <v/>
      </c>
      <c r="V95" s="7">
        <f t="shared" si="14"/>
        <v>287.44293399999998</v>
      </c>
      <c r="W95" s="7">
        <f t="shared" si="14"/>
        <v>244.10638</v>
      </c>
      <c r="X95" s="7">
        <f t="shared" si="14"/>
        <v>312.493381</v>
      </c>
      <c r="Y95" s="7">
        <f t="shared" si="14"/>
        <v>223.31503000000001</v>
      </c>
      <c r="AA95" s="14">
        <f t="shared" si="7"/>
        <v>1484.287165</v>
      </c>
      <c r="AB95" s="14">
        <f t="shared" si="8"/>
        <v>1484.287165</v>
      </c>
      <c r="AC95" s="14" t="str">
        <f t="shared" si="9"/>
        <v/>
      </c>
      <c r="AD95" s="14" t="str">
        <f t="shared" si="10"/>
        <v/>
      </c>
      <c r="AE95" s="14" t="str">
        <f t="shared" si="11"/>
        <v/>
      </c>
      <c r="AF95" s="14" t="str">
        <f t="shared" si="12"/>
        <v/>
      </c>
    </row>
    <row r="96" spans="1:32" x14ac:dyDescent="0.25">
      <c r="A96" s="18">
        <v>1927</v>
      </c>
      <c r="B96" s="18">
        <v>1927</v>
      </c>
      <c r="C96" s="18">
        <v>3</v>
      </c>
      <c r="D96" s="154" t="s">
        <v>104</v>
      </c>
      <c r="E96" s="154" t="str">
        <f t="shared" ref="E96:E159" si="16">CONCATENATE(A96," ",C96)</f>
        <v>1927 3</v>
      </c>
      <c r="F96" s="14">
        <v>-3.4028234660000002E+38</v>
      </c>
      <c r="G96" s="154">
        <v>6.1487603305785121E-2</v>
      </c>
      <c r="H96" s="172" t="str">
        <f t="shared" ref="H96:H159" si="17">IF(F96=$G$23,"",F96)</f>
        <v/>
      </c>
      <c r="I96" s="54">
        <v>1987</v>
      </c>
      <c r="J96" s="55">
        <v>4</v>
      </c>
      <c r="L96" s="154">
        <v>66</v>
      </c>
      <c r="M96" s="10">
        <v>1987</v>
      </c>
      <c r="N96" s="7">
        <f t="shared" si="15"/>
        <v>205.56384800000001</v>
      </c>
      <c r="O96" s="7">
        <f t="shared" si="14"/>
        <v>273.20315499999998</v>
      </c>
      <c r="P96" s="7">
        <f t="shared" si="14"/>
        <v>269.29379299999999</v>
      </c>
      <c r="Q96" s="7" t="str">
        <f t="shared" si="14"/>
        <v/>
      </c>
      <c r="R96" s="7" t="str">
        <f t="shared" si="14"/>
        <v/>
      </c>
      <c r="S96" s="7" t="str">
        <f t="shared" si="14"/>
        <v/>
      </c>
      <c r="T96" s="7">
        <f t="shared" si="14"/>
        <v>120.848596</v>
      </c>
      <c r="U96" s="7">
        <f t="shared" si="14"/>
        <v>104.739096</v>
      </c>
      <c r="V96" s="7">
        <f t="shared" si="14"/>
        <v>137.11767800000001</v>
      </c>
      <c r="W96" s="7">
        <f t="shared" si="14"/>
        <v>141.74556699999999</v>
      </c>
      <c r="X96" s="7">
        <f t="shared" si="14"/>
        <v>140.40484799999999</v>
      </c>
      <c r="Y96" s="7">
        <f t="shared" si="14"/>
        <v>205.528313</v>
      </c>
      <c r="AA96" s="14">
        <f t="shared" ref="AA96:AA112" si="18">IF($L$27="CFS",AVERAGE($N96:$Y96), IF($L$27="TAF",SUM($N96:$Y96),"INC"))</f>
        <v>1598.444894</v>
      </c>
      <c r="AB96" s="14" t="str">
        <f t="shared" ref="AB96:AB112" si="19">IF($J96=$AB$29, $AA96,"")</f>
        <v/>
      </c>
      <c r="AC96" s="14" t="str">
        <f t="shared" ref="AC96:AC112" si="20">IF($J96=$AC$29, $AA96,"")</f>
        <v/>
      </c>
      <c r="AD96" s="14" t="str">
        <f t="shared" ref="AD96:AD112" si="21">IF($J96=$AD$29, $AA96,"")</f>
        <v/>
      </c>
      <c r="AE96" s="14">
        <f t="shared" ref="AE96:AE112" si="22">IF($J96=$AE$29, $AA96,"")</f>
        <v>1598.444894</v>
      </c>
      <c r="AF96" s="14" t="str">
        <f t="shared" ref="AF96:AF112" si="23">IF($J96=$AF$29, $AA96,"")</f>
        <v/>
      </c>
    </row>
    <row r="97" spans="1:32" x14ac:dyDescent="0.25">
      <c r="A97" s="18">
        <v>1927</v>
      </c>
      <c r="B97" s="18">
        <v>1927</v>
      </c>
      <c r="C97" s="18">
        <v>4</v>
      </c>
      <c r="D97" s="154" t="s">
        <v>105</v>
      </c>
      <c r="E97" s="154" t="str">
        <f t="shared" si="16"/>
        <v>1927 4</v>
      </c>
      <c r="F97" s="14">
        <v>-3.4028234660000002E+38</v>
      </c>
      <c r="G97" s="154">
        <v>5.9504132231404959E-2</v>
      </c>
      <c r="H97" s="172" t="str">
        <f t="shared" si="17"/>
        <v/>
      </c>
      <c r="I97" s="54">
        <v>1988</v>
      </c>
      <c r="J97" s="55">
        <v>5</v>
      </c>
      <c r="L97" s="154">
        <v>67</v>
      </c>
      <c r="M97" s="10">
        <v>1988</v>
      </c>
      <c r="N97" s="7">
        <f t="shared" si="15"/>
        <v>260.26126499999998</v>
      </c>
      <c r="O97" s="7">
        <f t="shared" si="14"/>
        <v>183.64999800000001</v>
      </c>
      <c r="P97" s="7" t="str">
        <f t="shared" si="14"/>
        <v/>
      </c>
      <c r="Q97" s="7" t="str">
        <f t="shared" si="14"/>
        <v/>
      </c>
      <c r="R97" s="7">
        <f t="shared" si="14"/>
        <v>208.97384500000001</v>
      </c>
      <c r="S97" s="7">
        <f t="shared" si="14"/>
        <v>54.448082999999997</v>
      </c>
      <c r="T97" s="7" t="str">
        <f t="shared" si="14"/>
        <v/>
      </c>
      <c r="U97" s="7">
        <f t="shared" si="14"/>
        <v>112.030333</v>
      </c>
      <c r="V97" s="7">
        <f t="shared" si="14"/>
        <v>127.63797599999999</v>
      </c>
      <c r="W97" s="7">
        <f t="shared" si="14"/>
        <v>120.650217</v>
      </c>
      <c r="X97" s="7">
        <f t="shared" si="14"/>
        <v>143.65254100000001</v>
      </c>
      <c r="Y97" s="7">
        <f t="shared" si="14"/>
        <v>152.87644599999999</v>
      </c>
      <c r="AA97" s="14">
        <f t="shared" si="18"/>
        <v>1364.1807039999999</v>
      </c>
      <c r="AB97" s="14" t="str">
        <f t="shared" si="19"/>
        <v/>
      </c>
      <c r="AC97" s="14" t="str">
        <f t="shared" si="20"/>
        <v/>
      </c>
      <c r="AD97" s="14" t="str">
        <f t="shared" si="21"/>
        <v/>
      </c>
      <c r="AE97" s="14" t="str">
        <f t="shared" si="22"/>
        <v/>
      </c>
      <c r="AF97" s="14">
        <f t="shared" si="23"/>
        <v>1364.1807039999999</v>
      </c>
    </row>
    <row r="98" spans="1:32" x14ac:dyDescent="0.25">
      <c r="A98" s="18">
        <v>1927</v>
      </c>
      <c r="B98" s="18">
        <v>1927</v>
      </c>
      <c r="C98" s="18">
        <v>5</v>
      </c>
      <c r="D98" s="154" t="s">
        <v>106</v>
      </c>
      <c r="E98" s="154" t="str">
        <f t="shared" si="16"/>
        <v>1927 5</v>
      </c>
      <c r="F98" s="14">
        <v>-3.4028234660000002E+38</v>
      </c>
      <c r="G98" s="154">
        <v>6.1487603305785121E-2</v>
      </c>
      <c r="H98" s="172" t="str">
        <f t="shared" si="17"/>
        <v/>
      </c>
      <c r="I98" s="54">
        <v>1989</v>
      </c>
      <c r="J98" s="55">
        <v>4</v>
      </c>
      <c r="L98" s="154">
        <v>68</v>
      </c>
      <c r="M98" s="10">
        <v>1989</v>
      </c>
      <c r="N98" s="7">
        <f t="shared" si="15"/>
        <v>220.71510900000001</v>
      </c>
      <c r="O98" s="7">
        <f t="shared" si="14"/>
        <v>110.77872600000001</v>
      </c>
      <c r="P98" s="7" t="str">
        <f t="shared" si="14"/>
        <v/>
      </c>
      <c r="Q98" s="7">
        <f t="shared" si="14"/>
        <v>138.802907</v>
      </c>
      <c r="R98" s="7">
        <f t="shared" si="14"/>
        <v>134.994124</v>
      </c>
      <c r="S98" s="7" t="str">
        <f t="shared" si="14"/>
        <v/>
      </c>
      <c r="T98" s="7" t="str">
        <f t="shared" si="14"/>
        <v/>
      </c>
      <c r="U98" s="7">
        <f t="shared" si="14"/>
        <v>94.489850000000004</v>
      </c>
      <c r="V98" s="7">
        <f t="shared" si="14"/>
        <v>203.27401399999999</v>
      </c>
      <c r="W98" s="7">
        <f t="shared" si="14"/>
        <v>230.51628199999999</v>
      </c>
      <c r="X98" s="7">
        <f t="shared" si="14"/>
        <v>193.43110200000001</v>
      </c>
      <c r="Y98" s="7">
        <f t="shared" si="14"/>
        <v>267.45940300000001</v>
      </c>
      <c r="AA98" s="14">
        <f t="shared" si="18"/>
        <v>1594.4615170000002</v>
      </c>
      <c r="AB98" s="14" t="str">
        <f t="shared" si="19"/>
        <v/>
      </c>
      <c r="AC98" s="14" t="str">
        <f t="shared" si="20"/>
        <v/>
      </c>
      <c r="AD98" s="14" t="str">
        <f t="shared" si="21"/>
        <v/>
      </c>
      <c r="AE98" s="14">
        <f t="shared" si="22"/>
        <v>1594.4615170000002</v>
      </c>
      <c r="AF98" s="14" t="str">
        <f t="shared" si="23"/>
        <v/>
      </c>
    </row>
    <row r="99" spans="1:32" x14ac:dyDescent="0.25">
      <c r="A99" s="18">
        <v>1927</v>
      </c>
      <c r="B99" s="18">
        <v>1927</v>
      </c>
      <c r="C99" s="18">
        <v>6</v>
      </c>
      <c r="D99" s="154" t="s">
        <v>107</v>
      </c>
      <c r="E99" s="154" t="str">
        <f t="shared" si="16"/>
        <v>1927 6</v>
      </c>
      <c r="F99" s="14">
        <v>-3.4028234660000002E+38</v>
      </c>
      <c r="G99" s="154">
        <v>5.9504132231404959E-2</v>
      </c>
      <c r="H99" s="172" t="str">
        <f t="shared" si="17"/>
        <v/>
      </c>
      <c r="I99" s="54">
        <v>1990</v>
      </c>
      <c r="J99" s="55">
        <v>5</v>
      </c>
      <c r="L99" s="154">
        <v>69</v>
      </c>
      <c r="M99" s="10">
        <v>1990</v>
      </c>
      <c r="N99" s="7">
        <f t="shared" si="15"/>
        <v>211.444501</v>
      </c>
      <c r="O99" s="7">
        <f t="shared" si="14"/>
        <v>269.41292399999998</v>
      </c>
      <c r="P99" s="7">
        <f t="shared" si="14"/>
        <v>221.22666100000001</v>
      </c>
      <c r="Q99" s="7" t="str">
        <f t="shared" si="14"/>
        <v/>
      </c>
      <c r="R99" s="7" t="str">
        <f t="shared" si="14"/>
        <v/>
      </c>
      <c r="S99" s="7">
        <f t="shared" si="14"/>
        <v>215.426458</v>
      </c>
      <c r="T99" s="7">
        <f t="shared" si="14"/>
        <v>73.634433000000001</v>
      </c>
      <c r="U99" s="7" t="str">
        <f t="shared" si="14"/>
        <v/>
      </c>
      <c r="V99" s="7">
        <f t="shared" si="14"/>
        <v>157.818513</v>
      </c>
      <c r="W99" s="7">
        <f t="shared" si="14"/>
        <v>134.507272</v>
      </c>
      <c r="X99" s="7">
        <f t="shared" si="14"/>
        <v>304.06485199999997</v>
      </c>
      <c r="Y99" s="7">
        <f t="shared" si="14"/>
        <v>118.115025</v>
      </c>
      <c r="AA99" s="14">
        <f t="shared" si="18"/>
        <v>1705.650639</v>
      </c>
      <c r="AB99" s="14" t="str">
        <f t="shared" si="19"/>
        <v/>
      </c>
      <c r="AC99" s="14" t="str">
        <f t="shared" si="20"/>
        <v/>
      </c>
      <c r="AD99" s="14" t="str">
        <f t="shared" si="21"/>
        <v/>
      </c>
      <c r="AE99" s="14" t="str">
        <f t="shared" si="22"/>
        <v/>
      </c>
      <c r="AF99" s="14">
        <f t="shared" si="23"/>
        <v>1705.650639</v>
      </c>
    </row>
    <row r="100" spans="1:32" x14ac:dyDescent="0.25">
      <c r="A100" s="18">
        <v>1927</v>
      </c>
      <c r="B100" s="18">
        <v>1927</v>
      </c>
      <c r="C100" s="18">
        <v>7</v>
      </c>
      <c r="D100" s="154" t="s">
        <v>108</v>
      </c>
      <c r="E100" s="154" t="str">
        <f t="shared" si="16"/>
        <v>1927 7</v>
      </c>
      <c r="F100" s="14">
        <v>311.84740900000003</v>
      </c>
      <c r="G100" s="154">
        <v>6.1487603305785121E-2</v>
      </c>
      <c r="H100" s="172">
        <f t="shared" si="17"/>
        <v>311.84740900000003</v>
      </c>
      <c r="I100" s="54">
        <v>1991</v>
      </c>
      <c r="J100" s="55">
        <v>5</v>
      </c>
      <c r="L100" s="154">
        <v>70</v>
      </c>
      <c r="M100" s="10">
        <v>1991</v>
      </c>
      <c r="N100" s="7">
        <f t="shared" si="15"/>
        <v>141.25110699999999</v>
      </c>
      <c r="O100" s="7">
        <f t="shared" si="14"/>
        <v>214.68372600000001</v>
      </c>
      <c r="P100" s="7">
        <f t="shared" si="14"/>
        <v>180.35273799999999</v>
      </c>
      <c r="Q100" s="7">
        <f t="shared" si="14"/>
        <v>169.37573800000001</v>
      </c>
      <c r="R100" s="7">
        <f t="shared" si="14"/>
        <v>234.60870800000001</v>
      </c>
      <c r="S100" s="7" t="str">
        <f t="shared" si="14"/>
        <v/>
      </c>
      <c r="T100" s="7" t="str">
        <f t="shared" si="14"/>
        <v/>
      </c>
      <c r="U100" s="7" t="str">
        <f t="shared" si="14"/>
        <v/>
      </c>
      <c r="V100" s="7">
        <f t="shared" si="14"/>
        <v>118.54501</v>
      </c>
      <c r="W100" s="7">
        <f t="shared" si="14"/>
        <v>99.231499999999997</v>
      </c>
      <c r="X100" s="7">
        <f t="shared" si="14"/>
        <v>131.31176400000001</v>
      </c>
      <c r="Y100" s="7">
        <f t="shared" si="14"/>
        <v>191.854308</v>
      </c>
      <c r="AA100" s="14">
        <f t="shared" si="18"/>
        <v>1481.2145990000001</v>
      </c>
      <c r="AB100" s="14" t="str">
        <f t="shared" si="19"/>
        <v/>
      </c>
      <c r="AC100" s="14" t="str">
        <f t="shared" si="20"/>
        <v/>
      </c>
      <c r="AD100" s="14" t="str">
        <f t="shared" si="21"/>
        <v/>
      </c>
      <c r="AE100" s="14" t="str">
        <f t="shared" si="22"/>
        <v/>
      </c>
      <c r="AF100" s="14">
        <f t="shared" si="23"/>
        <v>1481.2145990000001</v>
      </c>
    </row>
    <row r="101" spans="1:32" x14ac:dyDescent="0.25">
      <c r="A101" s="18">
        <v>1927</v>
      </c>
      <c r="B101" s="18">
        <v>1927</v>
      </c>
      <c r="C101" s="18">
        <v>8</v>
      </c>
      <c r="D101" s="154" t="s">
        <v>109</v>
      </c>
      <c r="E101" s="154" t="str">
        <f t="shared" si="16"/>
        <v>1927 8</v>
      </c>
      <c r="F101" s="14">
        <v>312.493381</v>
      </c>
      <c r="G101" s="154">
        <v>6.1487603305785121E-2</v>
      </c>
      <c r="H101" s="172">
        <f t="shared" si="17"/>
        <v>312.493381</v>
      </c>
      <c r="I101" s="54">
        <v>1992</v>
      </c>
      <c r="J101" s="55">
        <v>5</v>
      </c>
      <c r="L101" s="154">
        <v>71</v>
      </c>
      <c r="M101" s="10">
        <v>1992</v>
      </c>
      <c r="N101" s="7">
        <f t="shared" si="15"/>
        <v>116.970303</v>
      </c>
      <c r="O101" s="7">
        <f t="shared" si="14"/>
        <v>130.94647499999999</v>
      </c>
      <c r="P101" s="7" t="str">
        <f t="shared" si="14"/>
        <v/>
      </c>
      <c r="Q101" s="7">
        <f t="shared" si="14"/>
        <v>107.059513</v>
      </c>
      <c r="R101" s="7" t="str">
        <f t="shared" si="14"/>
        <v/>
      </c>
      <c r="S101" s="7" t="str">
        <f t="shared" si="14"/>
        <v/>
      </c>
      <c r="T101" s="7" t="str">
        <f t="shared" si="14"/>
        <v/>
      </c>
      <c r="U101" s="7">
        <f t="shared" si="14"/>
        <v>106.07400800000001</v>
      </c>
      <c r="V101" s="7">
        <f t="shared" si="14"/>
        <v>110.740669</v>
      </c>
      <c r="W101" s="7">
        <f t="shared" si="14"/>
        <v>99.135092999999998</v>
      </c>
      <c r="X101" s="7">
        <f t="shared" si="14"/>
        <v>231.18890500000001</v>
      </c>
      <c r="Y101" s="7">
        <f t="shared" si="14"/>
        <v>94.039586999999997</v>
      </c>
      <c r="AA101" s="14">
        <f t="shared" si="18"/>
        <v>996.15455299999996</v>
      </c>
      <c r="AB101" s="14" t="str">
        <f t="shared" si="19"/>
        <v/>
      </c>
      <c r="AC101" s="14" t="str">
        <f t="shared" si="20"/>
        <v/>
      </c>
      <c r="AD101" s="14" t="str">
        <f t="shared" si="21"/>
        <v/>
      </c>
      <c r="AE101" s="14" t="str">
        <f t="shared" si="22"/>
        <v/>
      </c>
      <c r="AF101" s="14">
        <f t="shared" si="23"/>
        <v>996.15455299999996</v>
      </c>
    </row>
    <row r="102" spans="1:32" x14ac:dyDescent="0.25">
      <c r="A102" s="18">
        <v>1927</v>
      </c>
      <c r="B102" s="18">
        <v>1927</v>
      </c>
      <c r="C102" s="18">
        <v>9</v>
      </c>
      <c r="D102" s="154" t="s">
        <v>110</v>
      </c>
      <c r="E102" s="154" t="str">
        <f t="shared" si="16"/>
        <v>1927 9</v>
      </c>
      <c r="F102" s="14">
        <v>282.05472900000001</v>
      </c>
      <c r="G102" s="154">
        <v>5.9504132231404959E-2</v>
      </c>
      <c r="H102" s="172">
        <f t="shared" si="17"/>
        <v>282.05472900000001</v>
      </c>
      <c r="I102" s="54">
        <v>1993</v>
      </c>
      <c r="J102" s="55">
        <v>2</v>
      </c>
      <c r="L102" s="154">
        <v>72</v>
      </c>
      <c r="M102" s="10">
        <v>1993</v>
      </c>
      <c r="N102" s="7">
        <f t="shared" si="15"/>
        <v>85.296502000000004</v>
      </c>
      <c r="O102" s="7">
        <f t="shared" si="14"/>
        <v>193.51730599999999</v>
      </c>
      <c r="P102" s="7" t="str">
        <f t="shared" si="14"/>
        <v/>
      </c>
      <c r="Q102" s="7" t="str">
        <f t="shared" si="14"/>
        <v/>
      </c>
      <c r="R102" s="7" t="str">
        <f t="shared" si="14"/>
        <v/>
      </c>
      <c r="S102" s="7" t="str">
        <f t="shared" si="14"/>
        <v/>
      </c>
      <c r="T102" s="7" t="str">
        <f t="shared" si="14"/>
        <v/>
      </c>
      <c r="U102" s="7" t="str">
        <f t="shared" si="14"/>
        <v/>
      </c>
      <c r="V102" s="7" t="str">
        <f t="shared" si="14"/>
        <v/>
      </c>
      <c r="W102" s="7">
        <f t="shared" si="14"/>
        <v>307.32257800000002</v>
      </c>
      <c r="X102" s="7">
        <f t="shared" si="14"/>
        <v>283.39223199999998</v>
      </c>
      <c r="Y102" s="7">
        <f t="shared" si="14"/>
        <v>297.74962499999998</v>
      </c>
      <c r="AA102" s="14">
        <f t="shared" si="18"/>
        <v>1167.278243</v>
      </c>
      <c r="AB102" s="14" t="str">
        <f t="shared" si="19"/>
        <v/>
      </c>
      <c r="AC102" s="14">
        <f t="shared" si="20"/>
        <v>1167.278243</v>
      </c>
      <c r="AD102" s="14" t="str">
        <f t="shared" si="21"/>
        <v/>
      </c>
      <c r="AE102" s="14" t="str">
        <f t="shared" si="22"/>
        <v/>
      </c>
      <c r="AF102" s="14" t="str">
        <f t="shared" si="23"/>
        <v/>
      </c>
    </row>
    <row r="103" spans="1:32" x14ac:dyDescent="0.25">
      <c r="A103" s="18">
        <v>1928</v>
      </c>
      <c r="B103" s="18">
        <v>1927</v>
      </c>
      <c r="C103" s="18">
        <v>10</v>
      </c>
      <c r="D103" s="154" t="s">
        <v>111</v>
      </c>
      <c r="E103" s="154" t="str">
        <f t="shared" si="16"/>
        <v>1928 10</v>
      </c>
      <c r="F103" s="14">
        <v>249.38905700000001</v>
      </c>
      <c r="G103" s="154">
        <v>6.1487603305785121E-2</v>
      </c>
      <c r="H103" s="172">
        <f t="shared" si="17"/>
        <v>249.38905700000001</v>
      </c>
      <c r="I103" s="54">
        <v>1994</v>
      </c>
      <c r="J103" s="55">
        <v>5</v>
      </c>
      <c r="L103" s="154">
        <v>73</v>
      </c>
      <c r="M103" s="10">
        <v>1994</v>
      </c>
      <c r="N103" s="7">
        <f t="shared" si="15"/>
        <v>292.49109600000003</v>
      </c>
      <c r="O103" s="7">
        <f t="shared" si="14"/>
        <v>241.33630299999999</v>
      </c>
      <c r="P103" s="7">
        <f t="shared" si="14"/>
        <v>298.94827199999997</v>
      </c>
      <c r="Q103" s="7" t="str">
        <f t="shared" si="14"/>
        <v/>
      </c>
      <c r="R103" s="7" t="str">
        <f t="shared" si="14"/>
        <v/>
      </c>
      <c r="S103" s="7">
        <f t="shared" si="14"/>
        <v>196.89893599999999</v>
      </c>
      <c r="T103" s="7" t="str">
        <f t="shared" si="14"/>
        <v/>
      </c>
      <c r="U103" s="7" t="str">
        <f t="shared" si="14"/>
        <v/>
      </c>
      <c r="V103" s="7">
        <f t="shared" si="14"/>
        <v>180.31168299999999</v>
      </c>
      <c r="W103" s="7">
        <f t="shared" si="14"/>
        <v>173.82607999999999</v>
      </c>
      <c r="X103" s="7">
        <f t="shared" si="14"/>
        <v>290.98822000000001</v>
      </c>
      <c r="Y103" s="7">
        <f t="shared" si="14"/>
        <v>213.756699</v>
      </c>
      <c r="AA103" s="14">
        <f t="shared" si="18"/>
        <v>1888.5572889999999</v>
      </c>
      <c r="AB103" s="14" t="str">
        <f t="shared" si="19"/>
        <v/>
      </c>
      <c r="AC103" s="14" t="str">
        <f t="shared" si="20"/>
        <v/>
      </c>
      <c r="AD103" s="14" t="str">
        <f t="shared" si="21"/>
        <v/>
      </c>
      <c r="AE103" s="14" t="str">
        <f t="shared" si="22"/>
        <v/>
      </c>
      <c r="AF103" s="14">
        <f t="shared" si="23"/>
        <v>1888.5572889999999</v>
      </c>
    </row>
    <row r="104" spans="1:32" x14ac:dyDescent="0.25">
      <c r="A104" s="18">
        <v>1928</v>
      </c>
      <c r="B104" s="18">
        <v>1927</v>
      </c>
      <c r="C104" s="18">
        <v>11</v>
      </c>
      <c r="D104" s="154" t="s">
        <v>112</v>
      </c>
      <c r="E104" s="154" t="str">
        <f t="shared" si="16"/>
        <v>1928 11</v>
      </c>
      <c r="F104" s="14">
        <v>243.731584</v>
      </c>
      <c r="G104" s="154">
        <v>5.9504132231404959E-2</v>
      </c>
      <c r="H104" s="172">
        <f t="shared" si="17"/>
        <v>243.731584</v>
      </c>
      <c r="I104" s="54">
        <v>1995</v>
      </c>
      <c r="J104" s="55">
        <v>1</v>
      </c>
      <c r="L104" s="154">
        <v>74</v>
      </c>
      <c r="M104" s="10">
        <v>1995</v>
      </c>
      <c r="N104" s="7">
        <f t="shared" si="15"/>
        <v>71.960177999999999</v>
      </c>
      <c r="O104" s="7">
        <f t="shared" si="14"/>
        <v>167.66466600000001</v>
      </c>
      <c r="P104" s="7" t="str">
        <f t="shared" si="14"/>
        <v/>
      </c>
      <c r="Q104" s="7" t="str">
        <f t="shared" si="14"/>
        <v/>
      </c>
      <c r="R104" s="7" t="str">
        <f t="shared" si="14"/>
        <v/>
      </c>
      <c r="S104" s="7" t="str">
        <f t="shared" si="14"/>
        <v/>
      </c>
      <c r="T104" s="7" t="str">
        <f t="shared" si="14"/>
        <v/>
      </c>
      <c r="U104" s="7" t="str">
        <f t="shared" si="14"/>
        <v/>
      </c>
      <c r="V104" s="7" t="str">
        <f t="shared" si="14"/>
        <v/>
      </c>
      <c r="W104" s="7" t="str">
        <f t="shared" si="14"/>
        <v/>
      </c>
      <c r="X104" s="7" t="str">
        <f t="shared" si="14"/>
        <v/>
      </c>
      <c r="Y104" s="7">
        <f t="shared" si="14"/>
        <v>300.20945699999999</v>
      </c>
      <c r="AA104" s="14">
        <f t="shared" si="18"/>
        <v>539.83430099999998</v>
      </c>
      <c r="AB104" s="14">
        <f t="shared" si="19"/>
        <v>539.83430099999998</v>
      </c>
      <c r="AC104" s="14" t="str">
        <f t="shared" si="20"/>
        <v/>
      </c>
      <c r="AD104" s="14" t="str">
        <f t="shared" si="21"/>
        <v/>
      </c>
      <c r="AE104" s="14" t="str">
        <f t="shared" si="22"/>
        <v/>
      </c>
      <c r="AF104" s="14" t="str">
        <f t="shared" si="23"/>
        <v/>
      </c>
    </row>
    <row r="105" spans="1:32" x14ac:dyDescent="0.25">
      <c r="A105" s="18">
        <v>1928</v>
      </c>
      <c r="B105" s="18">
        <v>1927</v>
      </c>
      <c r="C105" s="18">
        <v>12</v>
      </c>
      <c r="D105" s="154" t="s">
        <v>113</v>
      </c>
      <c r="E105" s="154" t="str">
        <f t="shared" si="16"/>
        <v>1928 12</v>
      </c>
      <c r="F105" s="14">
        <v>301.29527100000001</v>
      </c>
      <c r="G105" s="154">
        <v>6.1487603305785121E-2</v>
      </c>
      <c r="H105" s="172">
        <f t="shared" si="17"/>
        <v>301.29527100000001</v>
      </c>
      <c r="I105" s="54">
        <v>1996</v>
      </c>
      <c r="J105" s="55">
        <v>1</v>
      </c>
      <c r="L105" s="154">
        <v>75</v>
      </c>
      <c r="M105" s="10">
        <v>1996</v>
      </c>
      <c r="N105" s="7">
        <f t="shared" si="15"/>
        <v>210.84849700000001</v>
      </c>
      <c r="O105" s="7">
        <f t="shared" si="14"/>
        <v>161.65009699999999</v>
      </c>
      <c r="P105" s="7" t="str">
        <f t="shared" si="14"/>
        <v/>
      </c>
      <c r="Q105" s="7" t="str">
        <f t="shared" si="14"/>
        <v/>
      </c>
      <c r="R105" s="7" t="str">
        <f t="shared" si="14"/>
        <v/>
      </c>
      <c r="S105" s="7" t="str">
        <f t="shared" si="14"/>
        <v/>
      </c>
      <c r="T105" s="7" t="str">
        <f t="shared" si="14"/>
        <v/>
      </c>
      <c r="U105" s="7" t="str">
        <f t="shared" si="14"/>
        <v/>
      </c>
      <c r="V105" s="7" t="str">
        <f t="shared" si="14"/>
        <v/>
      </c>
      <c r="W105" s="7">
        <f t="shared" si="14"/>
        <v>302.30921000000001</v>
      </c>
      <c r="X105" s="7">
        <f t="shared" si="14"/>
        <v>301.59589499999998</v>
      </c>
      <c r="Y105" s="7">
        <f t="shared" si="14"/>
        <v>285.513417</v>
      </c>
      <c r="AA105" s="14">
        <f t="shared" si="18"/>
        <v>1261.9171160000001</v>
      </c>
      <c r="AB105" s="14">
        <f t="shared" si="19"/>
        <v>1261.9171160000001</v>
      </c>
      <c r="AC105" s="14" t="str">
        <f t="shared" si="20"/>
        <v/>
      </c>
      <c r="AD105" s="14" t="str">
        <f t="shared" si="21"/>
        <v/>
      </c>
      <c r="AE105" s="14" t="str">
        <f t="shared" si="22"/>
        <v/>
      </c>
      <c r="AF105" s="14" t="str">
        <f t="shared" si="23"/>
        <v/>
      </c>
    </row>
    <row r="106" spans="1:32" x14ac:dyDescent="0.25">
      <c r="A106" s="18">
        <v>1928</v>
      </c>
      <c r="B106" s="18">
        <v>1928</v>
      </c>
      <c r="C106" s="18">
        <v>1</v>
      </c>
      <c r="D106" s="154" t="s">
        <v>114</v>
      </c>
      <c r="E106" s="154" t="str">
        <f t="shared" si="16"/>
        <v>1928 1</v>
      </c>
      <c r="F106" s="14">
        <v>-3.4028234660000002E+38</v>
      </c>
      <c r="G106" s="154">
        <v>6.1487603305785121E-2</v>
      </c>
      <c r="H106" s="172" t="str">
        <f t="shared" si="17"/>
        <v/>
      </c>
      <c r="I106" s="54">
        <v>1997</v>
      </c>
      <c r="J106" s="55">
        <v>1</v>
      </c>
      <c r="L106" s="154">
        <v>76</v>
      </c>
      <c r="M106" s="10">
        <v>1997</v>
      </c>
      <c r="N106" s="7">
        <f t="shared" si="15"/>
        <v>262.17319800000001</v>
      </c>
      <c r="O106" s="7">
        <f t="shared" si="14"/>
        <v>282.04411900000002</v>
      </c>
      <c r="P106" s="7" t="str">
        <f t="shared" si="14"/>
        <v/>
      </c>
      <c r="Q106" s="7" t="str">
        <f t="shared" si="14"/>
        <v/>
      </c>
      <c r="R106" s="7" t="str">
        <f t="shared" si="14"/>
        <v/>
      </c>
      <c r="S106" s="7" t="str">
        <f t="shared" si="14"/>
        <v/>
      </c>
      <c r="T106" s="7" t="str">
        <f t="shared" si="14"/>
        <v/>
      </c>
      <c r="U106" s="7" t="str">
        <f t="shared" si="14"/>
        <v/>
      </c>
      <c r="V106" s="7">
        <f t="shared" si="14"/>
        <v>236.820052</v>
      </c>
      <c r="W106" s="7">
        <f t="shared" si="14"/>
        <v>302.30921000000001</v>
      </c>
      <c r="X106" s="7">
        <f t="shared" si="14"/>
        <v>301.59589499999998</v>
      </c>
      <c r="Y106" s="7">
        <f t="shared" si="14"/>
        <v>286.91091899999998</v>
      </c>
      <c r="AA106" s="14">
        <f t="shared" si="18"/>
        <v>1671.8533929999999</v>
      </c>
      <c r="AB106" s="14">
        <f t="shared" si="19"/>
        <v>1671.8533929999999</v>
      </c>
      <c r="AC106" s="14" t="str">
        <f t="shared" si="20"/>
        <v/>
      </c>
      <c r="AD106" s="14" t="str">
        <f t="shared" si="21"/>
        <v/>
      </c>
      <c r="AE106" s="14" t="str">
        <f t="shared" si="22"/>
        <v/>
      </c>
      <c r="AF106" s="14" t="str">
        <f t="shared" si="23"/>
        <v/>
      </c>
    </row>
    <row r="107" spans="1:32" x14ac:dyDescent="0.25">
      <c r="A107" s="18">
        <v>1928</v>
      </c>
      <c r="B107" s="18">
        <v>1928</v>
      </c>
      <c r="C107" s="18">
        <v>2</v>
      </c>
      <c r="D107" s="154" t="s">
        <v>115</v>
      </c>
      <c r="E107" s="154" t="str">
        <f t="shared" si="16"/>
        <v>1928 2</v>
      </c>
      <c r="F107" s="14">
        <v>-3.4028234660000002E+38</v>
      </c>
      <c r="G107" s="154">
        <v>5.752066115702479E-2</v>
      </c>
      <c r="H107" s="172" t="str">
        <f t="shared" si="17"/>
        <v/>
      </c>
      <c r="I107" s="54">
        <v>1998</v>
      </c>
      <c r="J107" s="55">
        <v>1</v>
      </c>
      <c r="L107" s="154">
        <v>77</v>
      </c>
      <c r="M107" s="10">
        <v>1998</v>
      </c>
      <c r="N107" s="7">
        <f t="shared" si="15"/>
        <v>295.615319</v>
      </c>
      <c r="O107" s="7">
        <f t="shared" si="14"/>
        <v>132.38395600000001</v>
      </c>
      <c r="P107" s="7" t="str">
        <f t="shared" si="14"/>
        <v/>
      </c>
      <c r="Q107" s="7" t="str">
        <f t="shared" si="14"/>
        <v/>
      </c>
      <c r="R107" s="7" t="str">
        <f t="shared" si="14"/>
        <v/>
      </c>
      <c r="S107" s="7" t="str">
        <f t="shared" si="14"/>
        <v/>
      </c>
      <c r="T107" s="7" t="str">
        <f t="shared" si="14"/>
        <v/>
      </c>
      <c r="U107" s="7" t="str">
        <f t="shared" si="14"/>
        <v/>
      </c>
      <c r="V107" s="7" t="str">
        <f t="shared" si="14"/>
        <v/>
      </c>
      <c r="W107" s="7" t="str">
        <f t="shared" si="14"/>
        <v/>
      </c>
      <c r="X107" s="7" t="str">
        <f t="shared" si="14"/>
        <v/>
      </c>
      <c r="Y107" s="7" t="str">
        <f t="shared" si="14"/>
        <v/>
      </c>
      <c r="AA107" s="14">
        <f t="shared" si="18"/>
        <v>427.99927500000001</v>
      </c>
      <c r="AB107" s="14">
        <f t="shared" si="19"/>
        <v>427.99927500000001</v>
      </c>
      <c r="AC107" s="14" t="str">
        <f t="shared" si="20"/>
        <v/>
      </c>
      <c r="AD107" s="14" t="str">
        <f t="shared" si="21"/>
        <v/>
      </c>
      <c r="AE107" s="14" t="str">
        <f t="shared" si="22"/>
        <v/>
      </c>
      <c r="AF107" s="14" t="str">
        <f t="shared" si="23"/>
        <v/>
      </c>
    </row>
    <row r="108" spans="1:32" x14ac:dyDescent="0.25">
      <c r="A108" s="18">
        <v>1928</v>
      </c>
      <c r="B108" s="18">
        <v>1928</v>
      </c>
      <c r="C108" s="18">
        <v>3</v>
      </c>
      <c r="D108" s="154" t="s">
        <v>116</v>
      </c>
      <c r="E108" s="154" t="str">
        <f t="shared" si="16"/>
        <v>1928 3</v>
      </c>
      <c r="F108" s="14">
        <v>-3.4028234660000002E+38</v>
      </c>
      <c r="G108" s="154">
        <v>6.1487603305785121E-2</v>
      </c>
      <c r="H108" s="172" t="str">
        <f t="shared" si="17"/>
        <v/>
      </c>
      <c r="I108" s="54">
        <v>1999</v>
      </c>
      <c r="J108" s="55">
        <v>1</v>
      </c>
      <c r="L108" s="154">
        <v>78</v>
      </c>
      <c r="M108" s="10">
        <v>1999</v>
      </c>
      <c r="N108" s="7">
        <f t="shared" si="15"/>
        <v>296.151793</v>
      </c>
      <c r="O108" s="7" t="str">
        <f t="shared" si="14"/>
        <v/>
      </c>
      <c r="P108" s="7" t="str">
        <f t="shared" si="14"/>
        <v/>
      </c>
      <c r="Q108" s="7" t="str">
        <f t="shared" si="14"/>
        <v/>
      </c>
      <c r="R108" s="7" t="str">
        <f t="shared" si="14"/>
        <v/>
      </c>
      <c r="S108" s="7" t="str">
        <f t="shared" ref="O108:Y112" si="24">INDEX($F$31:$H$1014,MATCH((CONCATENATE($M108," ",S$29)),$E$31:$E$1014,0),IF($L$27="CFS",$F$26,IF($L$27="TAF",$H$26,"INC")))</f>
        <v/>
      </c>
      <c r="T108" s="7" t="str">
        <f t="shared" si="24"/>
        <v/>
      </c>
      <c r="U108" s="7" t="str">
        <f t="shared" si="24"/>
        <v/>
      </c>
      <c r="V108" s="7" t="str">
        <f t="shared" si="24"/>
        <v/>
      </c>
      <c r="W108" s="7">
        <f t="shared" si="24"/>
        <v>302.30921000000001</v>
      </c>
      <c r="X108" s="7">
        <f t="shared" si="24"/>
        <v>301.59589499999998</v>
      </c>
      <c r="Y108" s="7">
        <f t="shared" si="24"/>
        <v>286.55332900000002</v>
      </c>
      <c r="AA108" s="14">
        <f t="shared" si="18"/>
        <v>1186.6102270000001</v>
      </c>
      <c r="AB108" s="14">
        <f t="shared" si="19"/>
        <v>1186.6102270000001</v>
      </c>
      <c r="AC108" s="14" t="str">
        <f t="shared" si="20"/>
        <v/>
      </c>
      <c r="AD108" s="14" t="str">
        <f t="shared" si="21"/>
        <v/>
      </c>
      <c r="AE108" s="14" t="str">
        <f t="shared" si="22"/>
        <v/>
      </c>
      <c r="AF108" s="14" t="str">
        <f t="shared" si="23"/>
        <v/>
      </c>
    </row>
    <row r="109" spans="1:32" x14ac:dyDescent="0.25">
      <c r="A109" s="18">
        <v>1928</v>
      </c>
      <c r="B109" s="18">
        <v>1928</v>
      </c>
      <c r="C109" s="18">
        <v>4</v>
      </c>
      <c r="D109" s="154" t="s">
        <v>117</v>
      </c>
      <c r="E109" s="154" t="str">
        <f t="shared" si="16"/>
        <v>1928 4</v>
      </c>
      <c r="F109" s="14">
        <v>-3.4028234660000002E+38</v>
      </c>
      <c r="G109" s="154">
        <v>5.9504132231404959E-2</v>
      </c>
      <c r="H109" s="172" t="str">
        <f t="shared" si="17"/>
        <v/>
      </c>
      <c r="I109" s="54">
        <v>2000</v>
      </c>
      <c r="J109" s="55">
        <v>2</v>
      </c>
      <c r="L109" s="154">
        <v>79</v>
      </c>
      <c r="M109" s="10">
        <v>2000</v>
      </c>
      <c r="N109" s="7">
        <f t="shared" si="15"/>
        <v>273.40178300000002</v>
      </c>
      <c r="O109" s="7">
        <f t="shared" si="24"/>
        <v>282.04411900000002</v>
      </c>
      <c r="P109" s="7">
        <f t="shared" si="24"/>
        <v>278.49373200000002</v>
      </c>
      <c r="Q109" s="7" t="str">
        <f t="shared" si="24"/>
        <v/>
      </c>
      <c r="R109" s="7" t="str">
        <f t="shared" si="24"/>
        <v/>
      </c>
      <c r="S109" s="7" t="str">
        <f t="shared" si="24"/>
        <v/>
      </c>
      <c r="T109" s="7" t="str">
        <f t="shared" si="24"/>
        <v/>
      </c>
      <c r="U109" s="7" t="str">
        <f t="shared" si="24"/>
        <v/>
      </c>
      <c r="V109" s="7">
        <f t="shared" si="24"/>
        <v>222.94239300000001</v>
      </c>
      <c r="W109" s="7">
        <f t="shared" si="24"/>
        <v>229.38515799999999</v>
      </c>
      <c r="X109" s="7">
        <f t="shared" si="24"/>
        <v>301.71724899999998</v>
      </c>
      <c r="Y109" s="7">
        <f t="shared" si="24"/>
        <v>289.76969700000001</v>
      </c>
      <c r="AA109" s="14">
        <f t="shared" si="18"/>
        <v>1877.7541310000001</v>
      </c>
      <c r="AB109" s="14" t="str">
        <f t="shared" si="19"/>
        <v/>
      </c>
      <c r="AC109" s="14">
        <f t="shared" si="20"/>
        <v>1877.7541310000001</v>
      </c>
      <c r="AD109" s="14" t="str">
        <f t="shared" si="21"/>
        <v/>
      </c>
      <c r="AE109" s="14" t="str">
        <f t="shared" si="22"/>
        <v/>
      </c>
      <c r="AF109" s="14" t="str">
        <f t="shared" si="23"/>
        <v/>
      </c>
    </row>
    <row r="110" spans="1:32" x14ac:dyDescent="0.25">
      <c r="A110" s="18">
        <v>1928</v>
      </c>
      <c r="B110" s="18">
        <v>1928</v>
      </c>
      <c r="C110" s="18">
        <v>5</v>
      </c>
      <c r="D110" s="154" t="s">
        <v>118</v>
      </c>
      <c r="E110" s="154" t="str">
        <f t="shared" si="16"/>
        <v>1928 5</v>
      </c>
      <c r="F110" s="14">
        <v>-3.4028234660000002E+38</v>
      </c>
      <c r="G110" s="154">
        <v>6.1487603305785121E-2</v>
      </c>
      <c r="H110" s="172" t="str">
        <f t="shared" si="17"/>
        <v/>
      </c>
      <c r="I110" s="54">
        <v>2001</v>
      </c>
      <c r="J110" s="55">
        <v>4</v>
      </c>
      <c r="L110" s="154">
        <v>80</v>
      </c>
      <c r="M110" s="10">
        <v>2001</v>
      </c>
      <c r="N110" s="7">
        <f t="shared" si="15"/>
        <v>285.91906599999999</v>
      </c>
      <c r="O110" s="7">
        <f t="shared" si="24"/>
        <v>282.77794899999998</v>
      </c>
      <c r="P110" s="7">
        <f t="shared" si="24"/>
        <v>276.31072799999998</v>
      </c>
      <c r="Q110" s="7" t="str">
        <f t="shared" si="24"/>
        <v/>
      </c>
      <c r="R110" s="7" t="str">
        <f t="shared" si="24"/>
        <v/>
      </c>
      <c r="S110" s="7" t="str">
        <f t="shared" si="24"/>
        <v/>
      </c>
      <c r="T110" s="7" t="str">
        <f t="shared" si="24"/>
        <v/>
      </c>
      <c r="U110" s="7" t="str">
        <f t="shared" si="24"/>
        <v/>
      </c>
      <c r="V110" s="7">
        <f t="shared" si="24"/>
        <v>168.08700400000001</v>
      </c>
      <c r="W110" s="7">
        <f t="shared" si="24"/>
        <v>175.255054</v>
      </c>
      <c r="X110" s="7">
        <f t="shared" si="24"/>
        <v>166.670378</v>
      </c>
      <c r="Y110" s="7">
        <f t="shared" si="24"/>
        <v>229.06322800000001</v>
      </c>
      <c r="AA110" s="14">
        <f t="shared" si="18"/>
        <v>1584.0834069999999</v>
      </c>
      <c r="AB110" s="14" t="str">
        <f t="shared" si="19"/>
        <v/>
      </c>
      <c r="AC110" s="14" t="str">
        <f t="shared" si="20"/>
        <v/>
      </c>
      <c r="AD110" s="14" t="str">
        <f t="shared" si="21"/>
        <v/>
      </c>
      <c r="AE110" s="14">
        <f t="shared" si="22"/>
        <v>1584.0834069999999</v>
      </c>
      <c r="AF110" s="14" t="str">
        <f t="shared" si="23"/>
        <v/>
      </c>
    </row>
    <row r="111" spans="1:32" x14ac:dyDescent="0.25">
      <c r="A111" s="18">
        <v>1928</v>
      </c>
      <c r="B111" s="18">
        <v>1928</v>
      </c>
      <c r="C111" s="18">
        <v>6</v>
      </c>
      <c r="D111" s="154" t="s">
        <v>119</v>
      </c>
      <c r="E111" s="154" t="str">
        <f t="shared" si="16"/>
        <v>1928 6</v>
      </c>
      <c r="F111" s="14">
        <v>210.28202200000001</v>
      </c>
      <c r="G111" s="154">
        <v>5.9504132231404959E-2</v>
      </c>
      <c r="H111" s="172">
        <f t="shared" si="17"/>
        <v>210.28202200000001</v>
      </c>
      <c r="I111" s="54">
        <v>2002</v>
      </c>
      <c r="J111" s="55">
        <v>4</v>
      </c>
      <c r="L111" s="154">
        <v>81</v>
      </c>
      <c r="M111" s="10">
        <v>2002</v>
      </c>
      <c r="N111" s="7">
        <f t="shared" si="15"/>
        <v>262.03850999999997</v>
      </c>
      <c r="O111" s="7" t="str">
        <f t="shared" si="24"/>
        <v/>
      </c>
      <c r="P111" s="7" t="str">
        <f t="shared" si="24"/>
        <v/>
      </c>
      <c r="Q111" s="7" t="str">
        <f t="shared" si="24"/>
        <v/>
      </c>
      <c r="R111" s="7" t="str">
        <f t="shared" si="24"/>
        <v/>
      </c>
      <c r="S111" s="7" t="str">
        <f t="shared" si="24"/>
        <v/>
      </c>
      <c r="T111" s="7" t="str">
        <f t="shared" si="24"/>
        <v/>
      </c>
      <c r="U111" s="7" t="str">
        <f t="shared" si="24"/>
        <v/>
      </c>
      <c r="V111" s="7">
        <f t="shared" si="24"/>
        <v>204.26448400000001</v>
      </c>
      <c r="W111" s="7">
        <f t="shared" si="24"/>
        <v>303.78514300000001</v>
      </c>
      <c r="X111" s="7">
        <f t="shared" si="24"/>
        <v>289.24820899999997</v>
      </c>
      <c r="Y111" s="7">
        <f t="shared" si="24"/>
        <v>265.60670499999998</v>
      </c>
      <c r="AA111" s="14">
        <f t="shared" si="18"/>
        <v>1324.943051</v>
      </c>
      <c r="AB111" s="14" t="str">
        <f t="shared" si="19"/>
        <v/>
      </c>
      <c r="AC111" s="14" t="str">
        <f t="shared" si="20"/>
        <v/>
      </c>
      <c r="AD111" s="14" t="str">
        <f t="shared" si="21"/>
        <v/>
      </c>
      <c r="AE111" s="14">
        <f t="shared" si="22"/>
        <v>1324.943051</v>
      </c>
      <c r="AF111" s="14" t="str">
        <f t="shared" si="23"/>
        <v/>
      </c>
    </row>
    <row r="112" spans="1:32" x14ac:dyDescent="0.25">
      <c r="A112" s="18">
        <v>1928</v>
      </c>
      <c r="B112" s="18">
        <v>1928</v>
      </c>
      <c r="C112" s="18">
        <v>7</v>
      </c>
      <c r="D112" s="154" t="s">
        <v>120</v>
      </c>
      <c r="E112" s="154" t="str">
        <f t="shared" si="16"/>
        <v>1928 7</v>
      </c>
      <c r="F112" s="14">
        <v>260.99247100000002</v>
      </c>
      <c r="G112" s="154">
        <v>6.1487603305785121E-2</v>
      </c>
      <c r="H112" s="172">
        <f t="shared" si="17"/>
        <v>260.99247100000002</v>
      </c>
      <c r="I112" s="54">
        <v>2003</v>
      </c>
      <c r="J112" s="55">
        <v>2</v>
      </c>
      <c r="L112" s="154">
        <v>82</v>
      </c>
      <c r="M112" s="10">
        <v>2003</v>
      </c>
      <c r="N112" s="7">
        <f t="shared" si="15"/>
        <v>203.57522700000001</v>
      </c>
      <c r="O112" s="7">
        <f t="shared" si="24"/>
        <v>248.58252999999999</v>
      </c>
      <c r="P112" s="7" t="str">
        <f t="shared" si="24"/>
        <v/>
      </c>
      <c r="Q112" s="7" t="str">
        <f t="shared" si="24"/>
        <v/>
      </c>
      <c r="R112" s="7" t="str">
        <f t="shared" si="24"/>
        <v/>
      </c>
      <c r="S112" s="7" t="str">
        <f t="shared" si="24"/>
        <v/>
      </c>
      <c r="T112" s="7" t="str">
        <f t="shared" si="24"/>
        <v/>
      </c>
      <c r="U112" s="7" t="str">
        <f t="shared" si="24"/>
        <v/>
      </c>
      <c r="V112" s="7" t="str">
        <f t="shared" si="24"/>
        <v/>
      </c>
      <c r="W112" s="7">
        <f t="shared" si="24"/>
        <v>292.16083600000002</v>
      </c>
      <c r="X112" s="7">
        <f t="shared" si="24"/>
        <v>281.48152599999997</v>
      </c>
      <c r="Y112" s="7">
        <f t="shared" si="24"/>
        <v>294.04727700000001</v>
      </c>
      <c r="AA112" s="14">
        <f t="shared" si="18"/>
        <v>1319.8473960000001</v>
      </c>
      <c r="AB112" s="14" t="str">
        <f t="shared" si="19"/>
        <v/>
      </c>
      <c r="AC112" s="14">
        <f t="shared" si="20"/>
        <v>1319.8473960000001</v>
      </c>
      <c r="AD112" s="14" t="str">
        <f t="shared" si="21"/>
        <v/>
      </c>
      <c r="AE112" s="14" t="str">
        <f t="shared" si="22"/>
        <v/>
      </c>
      <c r="AF112" s="14" t="str">
        <f t="shared" si="23"/>
        <v/>
      </c>
    </row>
    <row r="113" spans="1:25" x14ac:dyDescent="0.25">
      <c r="A113" s="18">
        <v>1928</v>
      </c>
      <c r="B113" s="18">
        <v>1928</v>
      </c>
      <c r="C113" s="18">
        <v>8</v>
      </c>
      <c r="D113" s="154" t="s">
        <v>121</v>
      </c>
      <c r="E113" s="154" t="str">
        <f t="shared" si="16"/>
        <v>1928 8</v>
      </c>
      <c r="F113" s="14">
        <v>303.73933599999998</v>
      </c>
      <c r="G113" s="154">
        <v>6.1487603305785121E-2</v>
      </c>
      <c r="H113" s="172">
        <f t="shared" si="17"/>
        <v>303.73933599999998</v>
      </c>
      <c r="J113" s="55"/>
    </row>
    <row r="114" spans="1:25" x14ac:dyDescent="0.25">
      <c r="A114" s="18">
        <v>1928</v>
      </c>
      <c r="B114" s="18">
        <v>1928</v>
      </c>
      <c r="C114" s="18">
        <v>9</v>
      </c>
      <c r="D114" s="154" t="s">
        <v>122</v>
      </c>
      <c r="E114" s="154" t="str">
        <f t="shared" si="16"/>
        <v>1928 9</v>
      </c>
      <c r="F114" s="14">
        <v>295.28673300000003</v>
      </c>
      <c r="G114" s="154">
        <v>5.9504132231404959E-2</v>
      </c>
      <c r="H114" s="172">
        <f t="shared" si="17"/>
        <v>295.28673300000003</v>
      </c>
      <c r="L114" s="66"/>
      <c r="M114" s="66"/>
      <c r="N114" s="66"/>
      <c r="O114" s="66"/>
      <c r="P114" s="66"/>
      <c r="Q114" s="66"/>
      <c r="R114" s="66"/>
      <c r="S114" s="66"/>
      <c r="T114" s="66"/>
      <c r="U114" s="66"/>
      <c r="V114" s="66"/>
      <c r="W114" s="66"/>
      <c r="X114" s="66"/>
      <c r="Y114" s="66"/>
    </row>
    <row r="115" spans="1:25" x14ac:dyDescent="0.25">
      <c r="A115" s="18">
        <v>1929</v>
      </c>
      <c r="B115" s="18">
        <v>1928</v>
      </c>
      <c r="C115" s="18">
        <v>10</v>
      </c>
      <c r="D115" s="154" t="s">
        <v>123</v>
      </c>
      <c r="E115" s="154" t="str">
        <f t="shared" si="16"/>
        <v>1929 10</v>
      </c>
      <c r="F115" s="14">
        <v>218.23983799999999</v>
      </c>
      <c r="G115" s="154">
        <v>6.1487603305785121E-2</v>
      </c>
      <c r="H115" s="172">
        <f t="shared" si="17"/>
        <v>218.23983799999999</v>
      </c>
      <c r="L115" s="67"/>
      <c r="M115" s="68"/>
      <c r="N115" s="69"/>
      <c r="O115" s="69"/>
      <c r="P115" s="69"/>
      <c r="Q115" s="69"/>
      <c r="R115" s="69"/>
      <c r="S115" s="69"/>
      <c r="T115" s="69"/>
      <c r="U115" s="69"/>
      <c r="V115" s="69"/>
      <c r="W115" s="69"/>
      <c r="X115" s="69"/>
      <c r="Y115" s="69"/>
    </row>
    <row r="116" spans="1:25" x14ac:dyDescent="0.25">
      <c r="A116" s="18">
        <v>1929</v>
      </c>
      <c r="B116" s="18">
        <v>1928</v>
      </c>
      <c r="C116" s="18">
        <v>11</v>
      </c>
      <c r="D116" s="154" t="s">
        <v>124</v>
      </c>
      <c r="E116" s="154" t="str">
        <f t="shared" si="16"/>
        <v>1929 11</v>
      </c>
      <c r="F116" s="14">
        <v>131.843017</v>
      </c>
      <c r="G116" s="154">
        <v>5.9504132231404959E-2</v>
      </c>
      <c r="H116" s="172">
        <f t="shared" si="17"/>
        <v>131.843017</v>
      </c>
      <c r="L116" s="150"/>
      <c r="M116" s="68"/>
      <c r="N116" s="69"/>
      <c r="O116" s="69"/>
      <c r="P116" s="69"/>
      <c r="Q116" s="69"/>
      <c r="R116" s="69"/>
      <c r="S116" s="69"/>
      <c r="T116" s="69"/>
      <c r="U116" s="69"/>
      <c r="V116" s="69"/>
      <c r="W116" s="69"/>
      <c r="X116" s="69"/>
      <c r="Y116" s="69"/>
    </row>
    <row r="117" spans="1:25" x14ac:dyDescent="0.25">
      <c r="A117" s="18">
        <v>1929</v>
      </c>
      <c r="B117" s="18">
        <v>1928</v>
      </c>
      <c r="C117" s="18">
        <v>12</v>
      </c>
      <c r="D117" s="154" t="s">
        <v>125</v>
      </c>
      <c r="E117" s="154" t="str">
        <f t="shared" si="16"/>
        <v>1929 12</v>
      </c>
      <c r="F117" s="14">
        <v>259.02206899999999</v>
      </c>
      <c r="G117" s="154">
        <v>6.1487603305785121E-2</v>
      </c>
      <c r="H117" s="172">
        <f t="shared" si="17"/>
        <v>259.02206899999999</v>
      </c>
      <c r="L117" s="66"/>
      <c r="M117" s="46"/>
      <c r="N117" s="13"/>
      <c r="O117" s="13"/>
      <c r="P117" s="13"/>
      <c r="Q117" s="13"/>
      <c r="R117" s="13"/>
      <c r="S117" s="13"/>
      <c r="T117" s="13"/>
      <c r="U117" s="13"/>
      <c r="V117" s="13"/>
      <c r="W117" s="13"/>
      <c r="X117" s="13"/>
      <c r="Y117" s="13"/>
    </row>
    <row r="118" spans="1:25" x14ac:dyDescent="0.25">
      <c r="A118" s="18">
        <v>1929</v>
      </c>
      <c r="B118" s="18">
        <v>1929</v>
      </c>
      <c r="C118" s="18">
        <v>1</v>
      </c>
      <c r="D118" s="154" t="s">
        <v>126</v>
      </c>
      <c r="E118" s="154" t="str">
        <f t="shared" si="16"/>
        <v>1929 1</v>
      </c>
      <c r="F118" s="14">
        <v>-3.4028234660000002E+38</v>
      </c>
      <c r="G118" s="154">
        <v>6.1487603305785121E-2</v>
      </c>
      <c r="H118" s="172" t="str">
        <f t="shared" si="17"/>
        <v/>
      </c>
      <c r="L118" s="66"/>
      <c r="M118" s="71"/>
      <c r="N118" s="40"/>
      <c r="O118" s="40"/>
      <c r="P118" s="40"/>
      <c r="Q118" s="40"/>
      <c r="R118" s="40"/>
      <c r="S118" s="40"/>
      <c r="T118" s="40"/>
      <c r="U118" s="40"/>
      <c r="V118" s="40"/>
      <c r="W118" s="40"/>
      <c r="X118" s="40"/>
      <c r="Y118" s="40"/>
    </row>
    <row r="119" spans="1:25" x14ac:dyDescent="0.25">
      <c r="A119" s="18">
        <v>1929</v>
      </c>
      <c r="B119" s="18">
        <v>1929</v>
      </c>
      <c r="C119" s="18">
        <v>2</v>
      </c>
      <c r="D119" s="154" t="s">
        <v>127</v>
      </c>
      <c r="E119" s="154" t="str">
        <f t="shared" si="16"/>
        <v>1929 2</v>
      </c>
      <c r="F119" s="14">
        <v>-3.4028234660000002E+38</v>
      </c>
      <c r="G119" s="154">
        <v>5.5537190082644627E-2</v>
      </c>
      <c r="H119" s="172" t="str">
        <f t="shared" si="17"/>
        <v/>
      </c>
      <c r="L119" s="66"/>
      <c r="M119" s="71"/>
      <c r="N119" s="40"/>
      <c r="O119" s="40"/>
      <c r="P119" s="40"/>
      <c r="Q119" s="40"/>
      <c r="R119" s="40"/>
      <c r="S119" s="40"/>
      <c r="T119" s="40"/>
      <c r="U119" s="40"/>
      <c r="V119" s="40"/>
      <c r="W119" s="40"/>
      <c r="X119" s="40"/>
      <c r="Y119" s="40"/>
    </row>
    <row r="120" spans="1:25" x14ac:dyDescent="0.25">
      <c r="A120" s="18">
        <v>1929</v>
      </c>
      <c r="B120" s="18">
        <v>1929</v>
      </c>
      <c r="C120" s="18">
        <v>3</v>
      </c>
      <c r="D120" s="154" t="s">
        <v>128</v>
      </c>
      <c r="E120" s="154" t="str">
        <f t="shared" si="16"/>
        <v>1929 3</v>
      </c>
      <c r="F120" s="14">
        <v>202.238968</v>
      </c>
      <c r="G120" s="154">
        <v>6.1487603305785121E-2</v>
      </c>
      <c r="H120" s="172">
        <f t="shared" si="17"/>
        <v>202.238968</v>
      </c>
      <c r="L120" s="66"/>
      <c r="M120" s="71"/>
      <c r="N120" s="40"/>
      <c r="O120" s="40"/>
      <c r="P120" s="40"/>
      <c r="Q120" s="40"/>
      <c r="R120" s="40"/>
      <c r="S120" s="40"/>
      <c r="T120" s="40"/>
      <c r="U120" s="40"/>
      <c r="V120" s="40"/>
      <c r="W120" s="40"/>
      <c r="X120" s="40"/>
      <c r="Y120" s="40"/>
    </row>
    <row r="121" spans="1:25" x14ac:dyDescent="0.25">
      <c r="A121" s="18">
        <v>1929</v>
      </c>
      <c r="B121" s="18">
        <v>1929</v>
      </c>
      <c r="C121" s="18">
        <v>4</v>
      </c>
      <c r="D121" s="154" t="s">
        <v>129</v>
      </c>
      <c r="E121" s="154" t="str">
        <f t="shared" si="16"/>
        <v>1929 4</v>
      </c>
      <c r="F121" s="14">
        <v>-3.4028234660000002E+38</v>
      </c>
      <c r="G121" s="154">
        <v>5.9504132231404959E-2</v>
      </c>
      <c r="H121" s="172" t="str">
        <f t="shared" si="17"/>
        <v/>
      </c>
      <c r="L121" s="66"/>
      <c r="M121" s="71"/>
      <c r="N121" s="40"/>
      <c r="O121" s="40"/>
      <c r="P121" s="40"/>
      <c r="Q121" s="40"/>
      <c r="R121" s="40"/>
      <c r="S121" s="40"/>
      <c r="T121" s="40"/>
      <c r="U121" s="40"/>
      <c r="V121" s="40"/>
      <c r="W121" s="40"/>
      <c r="X121" s="40"/>
      <c r="Y121" s="40"/>
    </row>
    <row r="122" spans="1:25" x14ac:dyDescent="0.25">
      <c r="A122" s="18">
        <v>1929</v>
      </c>
      <c r="B122" s="18">
        <v>1929</v>
      </c>
      <c r="C122" s="18">
        <v>5</v>
      </c>
      <c r="D122" s="154" t="s">
        <v>130</v>
      </c>
      <c r="E122" s="154" t="str">
        <f t="shared" si="16"/>
        <v>1929 5</v>
      </c>
      <c r="F122" s="14">
        <v>120.549778</v>
      </c>
      <c r="G122" s="154">
        <v>6.1487603305785121E-2</v>
      </c>
      <c r="H122" s="172">
        <f t="shared" si="17"/>
        <v>120.549778</v>
      </c>
      <c r="L122" s="66"/>
      <c r="M122" s="71"/>
      <c r="N122" s="40"/>
      <c r="O122" s="40"/>
      <c r="P122" s="40"/>
      <c r="Q122" s="40"/>
      <c r="R122" s="40"/>
      <c r="S122" s="40"/>
      <c r="T122" s="40"/>
      <c r="U122" s="40"/>
      <c r="V122" s="40"/>
      <c r="W122" s="40"/>
      <c r="X122" s="40"/>
      <c r="Y122" s="40"/>
    </row>
    <row r="123" spans="1:25" x14ac:dyDescent="0.25">
      <c r="A123" s="18">
        <v>1929</v>
      </c>
      <c r="B123" s="18">
        <v>1929</v>
      </c>
      <c r="C123" s="18">
        <v>6</v>
      </c>
      <c r="D123" s="154" t="s">
        <v>131</v>
      </c>
      <c r="E123" s="154" t="str">
        <f t="shared" si="16"/>
        <v>1929 6</v>
      </c>
      <c r="F123" s="14">
        <v>109.001631</v>
      </c>
      <c r="G123" s="154">
        <v>5.9504132231404959E-2</v>
      </c>
      <c r="H123" s="172">
        <f t="shared" si="17"/>
        <v>109.001631</v>
      </c>
      <c r="L123" s="66"/>
      <c r="M123" s="71"/>
      <c r="N123" s="40"/>
      <c r="O123" s="40"/>
      <c r="P123" s="40"/>
      <c r="Q123" s="40"/>
      <c r="R123" s="40"/>
      <c r="S123" s="40"/>
      <c r="T123" s="40"/>
      <c r="U123" s="40"/>
      <c r="V123" s="40"/>
      <c r="W123" s="40"/>
      <c r="X123" s="40"/>
      <c r="Y123" s="40"/>
    </row>
    <row r="124" spans="1:25" x14ac:dyDescent="0.25">
      <c r="A124" s="18">
        <v>1929</v>
      </c>
      <c r="B124" s="18">
        <v>1929</v>
      </c>
      <c r="C124" s="18">
        <v>7</v>
      </c>
      <c r="D124" s="154" t="s">
        <v>132</v>
      </c>
      <c r="E124" s="154" t="str">
        <f t="shared" si="16"/>
        <v>1929 7</v>
      </c>
      <c r="F124" s="14">
        <v>79.227361999999999</v>
      </c>
      <c r="G124" s="154">
        <v>6.1487603305785121E-2</v>
      </c>
      <c r="H124" s="172">
        <f t="shared" si="17"/>
        <v>79.227361999999999</v>
      </c>
      <c r="L124" s="66"/>
      <c r="M124" s="71"/>
      <c r="N124" s="40"/>
      <c r="O124" s="40"/>
      <c r="P124" s="40"/>
      <c r="Q124" s="40"/>
      <c r="R124" s="40"/>
      <c r="S124" s="40"/>
      <c r="T124" s="40"/>
      <c r="U124" s="40"/>
      <c r="V124" s="40"/>
      <c r="W124" s="40"/>
      <c r="X124" s="40"/>
      <c r="Y124" s="40"/>
    </row>
    <row r="125" spans="1:25" x14ac:dyDescent="0.25">
      <c r="A125" s="18">
        <v>1929</v>
      </c>
      <c r="B125" s="18">
        <v>1929</v>
      </c>
      <c r="C125" s="18">
        <v>8</v>
      </c>
      <c r="D125" s="154" t="s">
        <v>133</v>
      </c>
      <c r="E125" s="154" t="str">
        <f t="shared" si="16"/>
        <v>1929 8</v>
      </c>
      <c r="F125" s="14">
        <v>294.933696</v>
      </c>
      <c r="G125" s="154">
        <v>6.1487603305785121E-2</v>
      </c>
      <c r="H125" s="172">
        <f t="shared" si="17"/>
        <v>294.933696</v>
      </c>
      <c r="L125" s="66"/>
      <c r="M125" s="71"/>
      <c r="N125" s="40"/>
      <c r="O125" s="40"/>
      <c r="P125" s="40"/>
      <c r="Q125" s="40"/>
      <c r="R125" s="40"/>
      <c r="S125" s="40"/>
      <c r="T125" s="40"/>
      <c r="U125" s="40"/>
      <c r="V125" s="40"/>
      <c r="W125" s="40"/>
      <c r="X125" s="40"/>
      <c r="Y125" s="40"/>
    </row>
    <row r="126" spans="1:25" x14ac:dyDescent="0.25">
      <c r="A126" s="18">
        <v>1929</v>
      </c>
      <c r="B126" s="18">
        <v>1929</v>
      </c>
      <c r="C126" s="18">
        <v>9</v>
      </c>
      <c r="D126" s="154" t="s">
        <v>134</v>
      </c>
      <c r="E126" s="154" t="str">
        <f t="shared" si="16"/>
        <v>1929 9</v>
      </c>
      <c r="F126" s="14">
        <v>195.97116299999999</v>
      </c>
      <c r="G126" s="154">
        <v>5.9504132231404959E-2</v>
      </c>
      <c r="H126" s="172">
        <f t="shared" si="17"/>
        <v>195.97116299999999</v>
      </c>
      <c r="L126" s="66"/>
      <c r="M126" s="71"/>
      <c r="N126" s="40"/>
      <c r="O126" s="40"/>
      <c r="P126" s="40"/>
      <c r="Q126" s="40"/>
      <c r="R126" s="40"/>
      <c r="S126" s="40"/>
      <c r="T126" s="40"/>
      <c r="U126" s="40"/>
      <c r="V126" s="40"/>
      <c r="W126" s="40"/>
      <c r="X126" s="40"/>
      <c r="Y126" s="40"/>
    </row>
    <row r="127" spans="1:25" x14ac:dyDescent="0.25">
      <c r="A127" s="18">
        <v>1930</v>
      </c>
      <c r="B127" s="18">
        <v>1929</v>
      </c>
      <c r="C127" s="18">
        <v>10</v>
      </c>
      <c r="D127" s="154" t="s">
        <v>135</v>
      </c>
      <c r="E127" s="154" t="str">
        <f t="shared" si="16"/>
        <v>1930 10</v>
      </c>
      <c r="F127" s="14">
        <v>228.47632300000001</v>
      </c>
      <c r="G127" s="154">
        <v>6.1487603305785121E-2</v>
      </c>
      <c r="H127" s="172">
        <f t="shared" si="17"/>
        <v>228.47632300000001</v>
      </c>
      <c r="L127" s="66"/>
      <c r="M127" s="71"/>
      <c r="N127" s="40"/>
      <c r="O127" s="40"/>
      <c r="P127" s="40"/>
      <c r="Q127" s="40"/>
      <c r="R127" s="40"/>
      <c r="S127" s="40"/>
      <c r="T127" s="40"/>
      <c r="U127" s="40"/>
      <c r="V127" s="40"/>
      <c r="W127" s="40"/>
      <c r="X127" s="40"/>
      <c r="Y127" s="40"/>
    </row>
    <row r="128" spans="1:25" x14ac:dyDescent="0.25">
      <c r="A128" s="18">
        <v>1930</v>
      </c>
      <c r="B128" s="18">
        <v>1929</v>
      </c>
      <c r="C128" s="18">
        <v>11</v>
      </c>
      <c r="D128" s="154" t="s">
        <v>136</v>
      </c>
      <c r="E128" s="154" t="str">
        <f t="shared" si="16"/>
        <v>1930 11</v>
      </c>
      <c r="F128" s="14">
        <v>176.46448799999999</v>
      </c>
      <c r="G128" s="154">
        <v>5.9504132231404959E-2</v>
      </c>
      <c r="H128" s="172">
        <f t="shared" si="17"/>
        <v>176.46448799999999</v>
      </c>
      <c r="L128" s="66"/>
      <c r="M128" s="71"/>
      <c r="N128" s="40"/>
      <c r="O128" s="40"/>
      <c r="P128" s="40"/>
      <c r="Q128" s="40"/>
      <c r="R128" s="40"/>
      <c r="S128" s="40"/>
      <c r="T128" s="40"/>
      <c r="U128" s="40"/>
      <c r="V128" s="40"/>
      <c r="W128" s="40"/>
      <c r="X128" s="40"/>
      <c r="Y128" s="40"/>
    </row>
    <row r="129" spans="1:25" x14ac:dyDescent="0.25">
      <c r="A129" s="18">
        <v>1930</v>
      </c>
      <c r="B129" s="18">
        <v>1929</v>
      </c>
      <c r="C129" s="18">
        <v>12</v>
      </c>
      <c r="D129" s="154" t="s">
        <v>137</v>
      </c>
      <c r="E129" s="154" t="str">
        <f t="shared" si="16"/>
        <v>1930 12</v>
      </c>
      <c r="F129" s="14">
        <v>-3.4028234660000002E+38</v>
      </c>
      <c r="G129" s="154">
        <v>6.1487603305785121E-2</v>
      </c>
      <c r="H129" s="172" t="str">
        <f t="shared" si="17"/>
        <v/>
      </c>
      <c r="L129" s="66"/>
      <c r="M129" s="71"/>
      <c r="N129" s="40"/>
      <c r="O129" s="40"/>
      <c r="P129" s="40"/>
      <c r="Q129" s="40"/>
      <c r="R129" s="40"/>
      <c r="S129" s="40"/>
      <c r="T129" s="40"/>
      <c r="U129" s="40"/>
      <c r="V129" s="40"/>
      <c r="W129" s="40"/>
      <c r="X129" s="40"/>
      <c r="Y129" s="40"/>
    </row>
    <row r="130" spans="1:25" x14ac:dyDescent="0.25">
      <c r="A130" s="18">
        <v>1930</v>
      </c>
      <c r="B130" s="18">
        <v>1930</v>
      </c>
      <c r="C130" s="18">
        <v>1</v>
      </c>
      <c r="D130" s="154" t="s">
        <v>138</v>
      </c>
      <c r="E130" s="154" t="str">
        <f t="shared" si="16"/>
        <v>1930 1</v>
      </c>
      <c r="F130" s="14">
        <v>-3.4028234660000002E+38</v>
      </c>
      <c r="G130" s="154">
        <v>6.1487603305785121E-2</v>
      </c>
      <c r="H130" s="172" t="str">
        <f t="shared" si="17"/>
        <v/>
      </c>
      <c r="L130" s="66"/>
      <c r="M130" s="71"/>
      <c r="N130" s="40"/>
      <c r="O130" s="40"/>
      <c r="P130" s="40"/>
      <c r="Q130" s="40"/>
      <c r="R130" s="40"/>
      <c r="S130" s="40"/>
      <c r="T130" s="40"/>
      <c r="U130" s="40"/>
      <c r="V130" s="40"/>
      <c r="W130" s="40"/>
      <c r="X130" s="40"/>
      <c r="Y130" s="40"/>
    </row>
    <row r="131" spans="1:25" x14ac:dyDescent="0.25">
      <c r="A131" s="18">
        <v>1930</v>
      </c>
      <c r="B131" s="18">
        <v>1930</v>
      </c>
      <c r="C131" s="18">
        <v>2</v>
      </c>
      <c r="D131" s="154" t="s">
        <v>139</v>
      </c>
      <c r="E131" s="154" t="str">
        <f t="shared" si="16"/>
        <v>1930 2</v>
      </c>
      <c r="F131" s="14">
        <v>-3.4028234660000002E+38</v>
      </c>
      <c r="G131" s="154">
        <v>5.5537190082644627E-2</v>
      </c>
      <c r="H131" s="172" t="str">
        <f t="shared" si="17"/>
        <v/>
      </c>
      <c r="L131" s="66"/>
      <c r="M131" s="71"/>
      <c r="N131" s="40"/>
      <c r="O131" s="40"/>
      <c r="P131" s="40"/>
      <c r="Q131" s="40"/>
      <c r="R131" s="40"/>
      <c r="S131" s="40"/>
      <c r="T131" s="40"/>
      <c r="U131" s="40"/>
      <c r="V131" s="40"/>
      <c r="W131" s="40"/>
      <c r="X131" s="40"/>
      <c r="Y131" s="40"/>
    </row>
    <row r="132" spans="1:25" x14ac:dyDescent="0.25">
      <c r="A132" s="18">
        <v>1930</v>
      </c>
      <c r="B132" s="18">
        <v>1930</v>
      </c>
      <c r="C132" s="18">
        <v>3</v>
      </c>
      <c r="D132" s="154" t="s">
        <v>140</v>
      </c>
      <c r="E132" s="154" t="str">
        <f t="shared" si="16"/>
        <v>1930 3</v>
      </c>
      <c r="F132" s="14">
        <v>-3.4028234660000002E+38</v>
      </c>
      <c r="G132" s="154">
        <v>6.1487603305785121E-2</v>
      </c>
      <c r="H132" s="172" t="str">
        <f t="shared" si="17"/>
        <v/>
      </c>
      <c r="L132" s="66"/>
      <c r="M132" s="71"/>
      <c r="N132" s="40"/>
      <c r="O132" s="40"/>
      <c r="P132" s="40"/>
      <c r="Q132" s="40"/>
      <c r="R132" s="40"/>
      <c r="S132" s="40"/>
      <c r="T132" s="40"/>
      <c r="U132" s="40"/>
      <c r="V132" s="40"/>
      <c r="W132" s="40"/>
      <c r="X132" s="40"/>
      <c r="Y132" s="40"/>
    </row>
    <row r="133" spans="1:25" x14ac:dyDescent="0.25">
      <c r="A133" s="18">
        <v>1930</v>
      </c>
      <c r="B133" s="18">
        <v>1930</v>
      </c>
      <c r="C133" s="18">
        <v>4</v>
      </c>
      <c r="D133" s="154" t="s">
        <v>141</v>
      </c>
      <c r="E133" s="154" t="str">
        <f t="shared" si="16"/>
        <v>1930 4</v>
      </c>
      <c r="F133" s="14">
        <v>-3.4028234660000002E+38</v>
      </c>
      <c r="G133" s="154">
        <v>5.9504132231404959E-2</v>
      </c>
      <c r="H133" s="172" t="str">
        <f t="shared" si="17"/>
        <v/>
      </c>
      <c r="L133" s="66"/>
      <c r="M133" s="71"/>
      <c r="N133" s="40"/>
      <c r="O133" s="40"/>
      <c r="P133" s="40"/>
      <c r="Q133" s="40"/>
      <c r="R133" s="40"/>
      <c r="S133" s="40"/>
      <c r="T133" s="40"/>
      <c r="U133" s="40"/>
      <c r="V133" s="40"/>
      <c r="W133" s="40"/>
      <c r="X133" s="40"/>
      <c r="Y133" s="40"/>
    </row>
    <row r="134" spans="1:25" x14ac:dyDescent="0.25">
      <c r="A134" s="18">
        <v>1930</v>
      </c>
      <c r="B134" s="18">
        <v>1930</v>
      </c>
      <c r="C134" s="18">
        <v>5</v>
      </c>
      <c r="D134" s="154" t="s">
        <v>142</v>
      </c>
      <c r="E134" s="154" t="str">
        <f t="shared" si="16"/>
        <v>1930 5</v>
      </c>
      <c r="F134" s="14">
        <v>-3.4028234660000002E+38</v>
      </c>
      <c r="G134" s="154">
        <v>6.1487603305785121E-2</v>
      </c>
      <c r="H134" s="172" t="str">
        <f t="shared" si="17"/>
        <v/>
      </c>
      <c r="L134" s="66"/>
      <c r="M134" s="71"/>
      <c r="N134" s="40"/>
      <c r="O134" s="40"/>
      <c r="P134" s="40"/>
      <c r="Q134" s="40"/>
      <c r="R134" s="40"/>
      <c r="S134" s="40"/>
      <c r="T134" s="40"/>
      <c r="U134" s="40"/>
      <c r="V134" s="40"/>
      <c r="W134" s="40"/>
      <c r="X134" s="40"/>
      <c r="Y134" s="40"/>
    </row>
    <row r="135" spans="1:25" x14ac:dyDescent="0.25">
      <c r="A135" s="18">
        <v>1930</v>
      </c>
      <c r="B135" s="18">
        <v>1930</v>
      </c>
      <c r="C135" s="18">
        <v>6</v>
      </c>
      <c r="D135" s="154" t="s">
        <v>143</v>
      </c>
      <c r="E135" s="154" t="str">
        <f t="shared" si="16"/>
        <v>1930 6</v>
      </c>
      <c r="F135" s="14">
        <v>128.17692700000001</v>
      </c>
      <c r="G135" s="154">
        <v>5.9504132231404959E-2</v>
      </c>
      <c r="H135" s="172">
        <f t="shared" si="17"/>
        <v>128.17692700000001</v>
      </c>
      <c r="L135" s="66"/>
      <c r="M135" s="71"/>
      <c r="N135" s="40"/>
      <c r="O135" s="40"/>
      <c r="P135" s="40"/>
      <c r="Q135" s="40"/>
      <c r="R135" s="40"/>
      <c r="S135" s="40"/>
      <c r="T135" s="40"/>
      <c r="U135" s="40"/>
      <c r="V135" s="40"/>
      <c r="W135" s="40"/>
      <c r="X135" s="40"/>
      <c r="Y135" s="40"/>
    </row>
    <row r="136" spans="1:25" x14ac:dyDescent="0.25">
      <c r="A136" s="18">
        <v>1930</v>
      </c>
      <c r="B136" s="18">
        <v>1930</v>
      </c>
      <c r="C136" s="18">
        <v>7</v>
      </c>
      <c r="D136" s="154" t="s">
        <v>144</v>
      </c>
      <c r="E136" s="154" t="str">
        <f t="shared" si="16"/>
        <v>1930 7</v>
      </c>
      <c r="F136" s="14">
        <v>122.779082</v>
      </c>
      <c r="G136" s="154">
        <v>6.1487603305785121E-2</v>
      </c>
      <c r="H136" s="172">
        <f t="shared" si="17"/>
        <v>122.779082</v>
      </c>
      <c r="L136" s="66"/>
      <c r="M136" s="71"/>
      <c r="N136" s="40"/>
      <c r="O136" s="40"/>
      <c r="P136" s="40"/>
      <c r="Q136" s="40"/>
      <c r="R136" s="40"/>
      <c r="S136" s="40"/>
      <c r="T136" s="40"/>
      <c r="U136" s="40"/>
      <c r="V136" s="40"/>
      <c r="W136" s="40"/>
      <c r="X136" s="40"/>
      <c r="Y136" s="40"/>
    </row>
    <row r="137" spans="1:25" x14ac:dyDescent="0.25">
      <c r="A137" s="18">
        <v>1930</v>
      </c>
      <c r="B137" s="18">
        <v>1930</v>
      </c>
      <c r="C137" s="18">
        <v>8</v>
      </c>
      <c r="D137" s="154" t="s">
        <v>145</v>
      </c>
      <c r="E137" s="154" t="str">
        <f t="shared" si="16"/>
        <v>1930 8</v>
      </c>
      <c r="F137" s="14">
        <v>134.96122800000001</v>
      </c>
      <c r="G137" s="154">
        <v>6.1487603305785121E-2</v>
      </c>
      <c r="H137" s="172">
        <f t="shared" si="17"/>
        <v>134.96122800000001</v>
      </c>
      <c r="L137" s="66"/>
      <c r="M137" s="71"/>
      <c r="N137" s="40"/>
      <c r="O137" s="40"/>
      <c r="P137" s="40"/>
      <c r="Q137" s="40"/>
      <c r="R137" s="40"/>
      <c r="S137" s="40"/>
      <c r="T137" s="40"/>
      <c r="U137" s="40"/>
      <c r="V137" s="40"/>
      <c r="W137" s="40"/>
      <c r="X137" s="40"/>
      <c r="Y137" s="40"/>
    </row>
    <row r="138" spans="1:25" x14ac:dyDescent="0.25">
      <c r="A138" s="18">
        <v>1930</v>
      </c>
      <c r="B138" s="18">
        <v>1930</v>
      </c>
      <c r="C138" s="18">
        <v>9</v>
      </c>
      <c r="D138" s="154" t="s">
        <v>146</v>
      </c>
      <c r="E138" s="154" t="str">
        <f t="shared" si="16"/>
        <v>1930 9</v>
      </c>
      <c r="F138" s="14">
        <v>205.163431</v>
      </c>
      <c r="G138" s="154">
        <v>5.9504132231404959E-2</v>
      </c>
      <c r="H138" s="172">
        <f t="shared" si="17"/>
        <v>205.163431</v>
      </c>
      <c r="L138" s="66"/>
      <c r="M138" s="71"/>
      <c r="N138" s="40"/>
      <c r="O138" s="40"/>
      <c r="P138" s="40"/>
      <c r="Q138" s="40"/>
      <c r="R138" s="40"/>
      <c r="S138" s="40"/>
      <c r="T138" s="40"/>
      <c r="U138" s="40"/>
      <c r="V138" s="40"/>
      <c r="W138" s="40"/>
      <c r="X138" s="40"/>
      <c r="Y138" s="40"/>
    </row>
    <row r="139" spans="1:25" x14ac:dyDescent="0.25">
      <c r="A139" s="18">
        <v>1931</v>
      </c>
      <c r="B139" s="18">
        <v>1930</v>
      </c>
      <c r="C139" s="18">
        <v>10</v>
      </c>
      <c r="D139" s="154" t="s">
        <v>147</v>
      </c>
      <c r="E139" s="154" t="str">
        <f t="shared" si="16"/>
        <v>1931 10</v>
      </c>
      <c r="F139" s="14">
        <v>204.13894400000001</v>
      </c>
      <c r="G139" s="154">
        <v>6.1487603305785121E-2</v>
      </c>
      <c r="H139" s="172">
        <f t="shared" si="17"/>
        <v>204.13894400000001</v>
      </c>
      <c r="L139" s="66"/>
      <c r="M139" s="71"/>
      <c r="N139" s="40"/>
      <c r="O139" s="40"/>
      <c r="P139" s="40"/>
      <c r="Q139" s="40"/>
      <c r="R139" s="40"/>
      <c r="S139" s="40"/>
      <c r="T139" s="40"/>
      <c r="U139" s="40"/>
      <c r="V139" s="40"/>
      <c r="W139" s="40"/>
      <c r="X139" s="40"/>
      <c r="Y139" s="40"/>
    </row>
    <row r="140" spans="1:25" x14ac:dyDescent="0.25">
      <c r="A140" s="18">
        <v>1931</v>
      </c>
      <c r="B140" s="18">
        <v>1930</v>
      </c>
      <c r="C140" s="18">
        <v>11</v>
      </c>
      <c r="D140" s="154" t="s">
        <v>148</v>
      </c>
      <c r="E140" s="154" t="str">
        <f t="shared" si="16"/>
        <v>1931 11</v>
      </c>
      <c r="F140" s="14">
        <v>138.73100400000001</v>
      </c>
      <c r="G140" s="154">
        <v>5.9504132231404959E-2</v>
      </c>
      <c r="H140" s="172">
        <f t="shared" si="17"/>
        <v>138.73100400000001</v>
      </c>
      <c r="L140" s="66"/>
      <c r="M140" s="71"/>
      <c r="N140" s="40"/>
      <c r="O140" s="40"/>
      <c r="P140" s="40"/>
      <c r="Q140" s="40"/>
      <c r="R140" s="40"/>
      <c r="S140" s="40"/>
      <c r="T140" s="40"/>
      <c r="U140" s="40"/>
      <c r="V140" s="40"/>
      <c r="W140" s="40"/>
      <c r="X140" s="40"/>
      <c r="Y140" s="40"/>
    </row>
    <row r="141" spans="1:25" x14ac:dyDescent="0.25">
      <c r="A141" s="18">
        <v>1931</v>
      </c>
      <c r="B141" s="18">
        <v>1930</v>
      </c>
      <c r="C141" s="18">
        <v>12</v>
      </c>
      <c r="D141" s="154" t="s">
        <v>149</v>
      </c>
      <c r="E141" s="154" t="str">
        <f t="shared" si="16"/>
        <v>1931 12</v>
      </c>
      <c r="F141" s="14">
        <v>164.90395100000001</v>
      </c>
      <c r="G141" s="154">
        <v>6.1487603305785121E-2</v>
      </c>
      <c r="H141" s="172">
        <f t="shared" si="17"/>
        <v>164.90395100000001</v>
      </c>
      <c r="L141" s="66"/>
      <c r="M141" s="71"/>
      <c r="N141" s="40"/>
      <c r="O141" s="40"/>
      <c r="P141" s="40"/>
      <c r="Q141" s="40"/>
      <c r="R141" s="40"/>
      <c r="S141" s="40"/>
      <c r="T141" s="40"/>
      <c r="U141" s="40"/>
      <c r="V141" s="40"/>
      <c r="W141" s="40"/>
      <c r="X141" s="40"/>
      <c r="Y141" s="40"/>
    </row>
    <row r="142" spans="1:25" x14ac:dyDescent="0.25">
      <c r="A142" s="18">
        <v>1931</v>
      </c>
      <c r="B142" s="18">
        <v>1931</v>
      </c>
      <c r="C142" s="18">
        <v>1</v>
      </c>
      <c r="D142" s="154" t="s">
        <v>150</v>
      </c>
      <c r="E142" s="154" t="str">
        <f t="shared" si="16"/>
        <v>1931 1</v>
      </c>
      <c r="F142" s="14">
        <v>-3.4028234660000002E+38</v>
      </c>
      <c r="G142" s="154">
        <v>6.1487603305785121E-2</v>
      </c>
      <c r="H142" s="172" t="str">
        <f t="shared" si="17"/>
        <v/>
      </c>
      <c r="L142" s="66"/>
      <c r="M142" s="71"/>
      <c r="N142" s="40"/>
      <c r="O142" s="40"/>
      <c r="P142" s="40"/>
      <c r="Q142" s="40"/>
      <c r="R142" s="40"/>
      <c r="S142" s="40"/>
      <c r="T142" s="40"/>
      <c r="U142" s="40"/>
      <c r="V142" s="40"/>
      <c r="W142" s="40"/>
      <c r="X142" s="40"/>
      <c r="Y142" s="40"/>
    </row>
    <row r="143" spans="1:25" x14ac:dyDescent="0.25">
      <c r="A143" s="18">
        <v>1931</v>
      </c>
      <c r="B143" s="18">
        <v>1931</v>
      </c>
      <c r="C143" s="18">
        <v>2</v>
      </c>
      <c r="D143" s="154" t="s">
        <v>151</v>
      </c>
      <c r="E143" s="154" t="str">
        <f t="shared" si="16"/>
        <v>1931 2</v>
      </c>
      <c r="F143" s="14">
        <v>-3.4028234660000002E+38</v>
      </c>
      <c r="G143" s="154">
        <v>5.5537190082644627E-2</v>
      </c>
      <c r="H143" s="172" t="str">
        <f t="shared" si="17"/>
        <v/>
      </c>
      <c r="L143" s="66"/>
      <c r="M143" s="71"/>
      <c r="N143" s="40"/>
      <c r="O143" s="40"/>
      <c r="P143" s="40"/>
      <c r="Q143" s="40"/>
      <c r="R143" s="40"/>
      <c r="S143" s="40"/>
      <c r="T143" s="40"/>
      <c r="U143" s="40"/>
      <c r="V143" s="40"/>
      <c r="W143" s="40"/>
      <c r="X143" s="40"/>
      <c r="Y143" s="40"/>
    </row>
    <row r="144" spans="1:25" x14ac:dyDescent="0.25">
      <c r="A144" s="18">
        <v>1931</v>
      </c>
      <c r="B144" s="18">
        <v>1931</v>
      </c>
      <c r="C144" s="18">
        <v>3</v>
      </c>
      <c r="D144" s="154" t="s">
        <v>152</v>
      </c>
      <c r="E144" s="154" t="str">
        <f t="shared" si="16"/>
        <v>1931 3</v>
      </c>
      <c r="F144" s="14">
        <v>73.827934999999997</v>
      </c>
      <c r="G144" s="154">
        <v>6.1487603305785121E-2</v>
      </c>
      <c r="H144" s="172">
        <f t="shared" si="17"/>
        <v>73.827934999999997</v>
      </c>
      <c r="L144" s="66"/>
      <c r="M144" s="71"/>
      <c r="N144" s="40"/>
      <c r="O144" s="40"/>
      <c r="P144" s="40"/>
      <c r="Q144" s="40"/>
      <c r="R144" s="40"/>
      <c r="S144" s="40"/>
      <c r="T144" s="40"/>
      <c r="U144" s="40"/>
      <c r="V144" s="40"/>
      <c r="W144" s="40"/>
      <c r="X144" s="40"/>
      <c r="Y144" s="40"/>
    </row>
    <row r="145" spans="1:25" x14ac:dyDescent="0.25">
      <c r="A145" s="18">
        <v>1931</v>
      </c>
      <c r="B145" s="18">
        <v>1931</v>
      </c>
      <c r="C145" s="18">
        <v>4</v>
      </c>
      <c r="D145" s="154" t="s">
        <v>153</v>
      </c>
      <c r="E145" s="154" t="str">
        <f t="shared" si="16"/>
        <v>1931 4</v>
      </c>
      <c r="F145" s="14">
        <v>61.659689</v>
      </c>
      <c r="G145" s="154">
        <v>5.9504132231404959E-2</v>
      </c>
      <c r="H145" s="172">
        <f t="shared" si="17"/>
        <v>61.659689</v>
      </c>
      <c r="L145" s="66"/>
      <c r="M145" s="71"/>
      <c r="N145" s="40"/>
      <c r="O145" s="40"/>
      <c r="P145" s="40"/>
      <c r="Q145" s="40"/>
      <c r="R145" s="40"/>
      <c r="S145" s="40"/>
      <c r="T145" s="40"/>
      <c r="U145" s="40"/>
      <c r="V145" s="40"/>
      <c r="W145" s="40"/>
      <c r="X145" s="40"/>
      <c r="Y145" s="40"/>
    </row>
    <row r="146" spans="1:25" x14ac:dyDescent="0.25">
      <c r="A146" s="18">
        <v>1931</v>
      </c>
      <c r="B146" s="18">
        <v>1931</v>
      </c>
      <c r="C146" s="18">
        <v>5</v>
      </c>
      <c r="D146" s="154" t="s">
        <v>154</v>
      </c>
      <c r="E146" s="154" t="str">
        <f t="shared" si="16"/>
        <v>1931 5</v>
      </c>
      <c r="F146" s="14">
        <v>-3.4028234660000002E+38</v>
      </c>
      <c r="G146" s="154">
        <v>6.1487603305785121E-2</v>
      </c>
      <c r="H146" s="172" t="str">
        <f t="shared" si="17"/>
        <v/>
      </c>
      <c r="L146" s="66"/>
      <c r="M146" s="71"/>
      <c r="N146" s="40"/>
      <c r="O146" s="40"/>
      <c r="P146" s="40"/>
      <c r="Q146" s="40"/>
      <c r="R146" s="40"/>
      <c r="S146" s="40"/>
      <c r="T146" s="40"/>
      <c r="U146" s="40"/>
      <c r="V146" s="40"/>
      <c r="W146" s="40"/>
      <c r="X146" s="40"/>
      <c r="Y146" s="40"/>
    </row>
    <row r="147" spans="1:25" x14ac:dyDescent="0.25">
      <c r="A147" s="18">
        <v>1931</v>
      </c>
      <c r="B147" s="18">
        <v>1931</v>
      </c>
      <c r="C147" s="18">
        <v>6</v>
      </c>
      <c r="D147" s="154" t="s">
        <v>155</v>
      </c>
      <c r="E147" s="154" t="str">
        <f t="shared" si="16"/>
        <v>1931 6</v>
      </c>
      <c r="F147" s="14">
        <v>92.625896999999995</v>
      </c>
      <c r="G147" s="154">
        <v>5.9504132231404959E-2</v>
      </c>
      <c r="H147" s="172">
        <f t="shared" si="17"/>
        <v>92.625896999999995</v>
      </c>
      <c r="L147" s="66"/>
      <c r="M147" s="71"/>
      <c r="N147" s="40"/>
      <c r="O147" s="40"/>
      <c r="P147" s="40"/>
      <c r="Q147" s="40"/>
      <c r="R147" s="40"/>
      <c r="S147" s="40"/>
      <c r="T147" s="40"/>
      <c r="U147" s="40"/>
      <c r="V147" s="40"/>
      <c r="W147" s="40"/>
      <c r="X147" s="40"/>
      <c r="Y147" s="40"/>
    </row>
    <row r="148" spans="1:25" x14ac:dyDescent="0.25">
      <c r="A148" s="18">
        <v>1931</v>
      </c>
      <c r="B148" s="18">
        <v>1931</v>
      </c>
      <c r="C148" s="18">
        <v>7</v>
      </c>
      <c r="D148" s="154" t="s">
        <v>156</v>
      </c>
      <c r="E148" s="154" t="str">
        <f t="shared" si="16"/>
        <v>1931 7</v>
      </c>
      <c r="F148" s="14">
        <v>64.592873999999995</v>
      </c>
      <c r="G148" s="154">
        <v>6.1487603305785121E-2</v>
      </c>
      <c r="H148" s="172">
        <f t="shared" si="17"/>
        <v>64.592873999999995</v>
      </c>
      <c r="L148" s="66"/>
      <c r="M148" s="71"/>
      <c r="N148" s="40"/>
      <c r="O148" s="40"/>
      <c r="P148" s="40"/>
      <c r="Q148" s="40"/>
      <c r="R148" s="40"/>
      <c r="S148" s="40"/>
      <c r="T148" s="40"/>
      <c r="U148" s="40"/>
      <c r="V148" s="40"/>
      <c r="W148" s="40"/>
      <c r="X148" s="40"/>
      <c r="Y148" s="40"/>
    </row>
    <row r="149" spans="1:25" x14ac:dyDescent="0.25">
      <c r="A149" s="18">
        <v>1931</v>
      </c>
      <c r="B149" s="18">
        <v>1931</v>
      </c>
      <c r="C149" s="18">
        <v>8</v>
      </c>
      <c r="D149" s="154" t="s">
        <v>157</v>
      </c>
      <c r="E149" s="154" t="str">
        <f t="shared" si="16"/>
        <v>1931 8</v>
      </c>
      <c r="F149" s="14">
        <v>86.343564999999998</v>
      </c>
      <c r="G149" s="154">
        <v>6.1487603305785121E-2</v>
      </c>
      <c r="H149" s="172">
        <f t="shared" si="17"/>
        <v>86.343564999999998</v>
      </c>
      <c r="L149" s="66"/>
      <c r="M149" s="71"/>
      <c r="N149" s="40"/>
      <c r="O149" s="40"/>
      <c r="P149" s="40"/>
      <c r="Q149" s="40"/>
      <c r="R149" s="40"/>
      <c r="S149" s="40"/>
      <c r="T149" s="40"/>
      <c r="U149" s="40"/>
      <c r="V149" s="40"/>
      <c r="W149" s="40"/>
      <c r="X149" s="40"/>
      <c r="Y149" s="40"/>
    </row>
    <row r="150" spans="1:25" x14ac:dyDescent="0.25">
      <c r="A150" s="18">
        <v>1931</v>
      </c>
      <c r="B150" s="18">
        <v>1931</v>
      </c>
      <c r="C150" s="18">
        <v>9</v>
      </c>
      <c r="D150" s="154" t="s">
        <v>158</v>
      </c>
      <c r="E150" s="154" t="str">
        <f t="shared" si="16"/>
        <v>1931 9</v>
      </c>
      <c r="F150" s="14">
        <v>194.96530999999999</v>
      </c>
      <c r="G150" s="154">
        <v>5.9504132231404959E-2</v>
      </c>
      <c r="H150" s="172">
        <f t="shared" si="17"/>
        <v>194.96530999999999</v>
      </c>
      <c r="I150" s="17"/>
      <c r="J150" s="17"/>
      <c r="L150" s="66"/>
      <c r="M150" s="71"/>
      <c r="N150" s="40"/>
      <c r="O150" s="40"/>
      <c r="P150" s="40"/>
      <c r="Q150" s="40"/>
      <c r="R150" s="40"/>
      <c r="S150" s="40"/>
      <c r="T150" s="40"/>
      <c r="U150" s="40"/>
      <c r="V150" s="40"/>
      <c r="W150" s="40"/>
      <c r="X150" s="40"/>
      <c r="Y150" s="40"/>
    </row>
    <row r="151" spans="1:25" x14ac:dyDescent="0.25">
      <c r="A151" s="18">
        <v>1932</v>
      </c>
      <c r="B151" s="18">
        <v>1931</v>
      </c>
      <c r="C151" s="18">
        <v>10</v>
      </c>
      <c r="D151" s="154" t="s">
        <v>159</v>
      </c>
      <c r="E151" s="154" t="str">
        <f t="shared" si="16"/>
        <v>1932 10</v>
      </c>
      <c r="F151" s="14">
        <v>216.23199</v>
      </c>
      <c r="G151" s="154">
        <v>6.1487603305785121E-2</v>
      </c>
      <c r="H151" s="172">
        <f t="shared" si="17"/>
        <v>216.23199</v>
      </c>
      <c r="I151" s="17"/>
      <c r="J151" s="17"/>
      <c r="L151" s="66"/>
      <c r="M151" s="71"/>
      <c r="N151" s="40"/>
      <c r="O151" s="40"/>
      <c r="P151" s="40"/>
      <c r="Q151" s="40"/>
      <c r="R151" s="40"/>
      <c r="S151" s="40"/>
      <c r="T151" s="40"/>
      <c r="U151" s="40"/>
      <c r="V151" s="40"/>
      <c r="W151" s="40"/>
      <c r="X151" s="40"/>
      <c r="Y151" s="40"/>
    </row>
    <row r="152" spans="1:25" x14ac:dyDescent="0.25">
      <c r="A152" s="18">
        <v>1932</v>
      </c>
      <c r="B152" s="18">
        <v>1931</v>
      </c>
      <c r="C152" s="18">
        <v>11</v>
      </c>
      <c r="D152" s="154" t="s">
        <v>160</v>
      </c>
      <c r="E152" s="154" t="str">
        <f t="shared" si="16"/>
        <v>1932 11</v>
      </c>
      <c r="F152" s="14">
        <v>161.256089</v>
      </c>
      <c r="G152" s="154">
        <v>5.9504132231404959E-2</v>
      </c>
      <c r="H152" s="172">
        <f t="shared" si="17"/>
        <v>161.256089</v>
      </c>
      <c r="I152" s="17"/>
      <c r="J152" s="17"/>
      <c r="L152" s="66"/>
      <c r="M152" s="71"/>
      <c r="N152" s="40"/>
      <c r="O152" s="40"/>
      <c r="P152" s="40"/>
      <c r="Q152" s="40"/>
      <c r="R152" s="40"/>
      <c r="S152" s="40"/>
      <c r="T152" s="40"/>
      <c r="U152" s="40"/>
      <c r="V152" s="40"/>
      <c r="W152" s="40"/>
      <c r="X152" s="40"/>
      <c r="Y152" s="40"/>
    </row>
    <row r="153" spans="1:25" x14ac:dyDescent="0.25">
      <c r="A153" s="18">
        <v>1932</v>
      </c>
      <c r="B153" s="18">
        <v>1931</v>
      </c>
      <c r="C153" s="18">
        <v>12</v>
      </c>
      <c r="D153" s="154" t="s">
        <v>161</v>
      </c>
      <c r="E153" s="154" t="str">
        <f t="shared" si="16"/>
        <v>1932 12</v>
      </c>
      <c r="F153" s="14">
        <v>-3.4028234660000002E+38</v>
      </c>
      <c r="G153" s="154">
        <v>6.1487603305785121E-2</v>
      </c>
      <c r="H153" s="172" t="str">
        <f t="shared" si="17"/>
        <v/>
      </c>
      <c r="L153" s="66"/>
      <c r="M153" s="71"/>
      <c r="N153" s="40"/>
      <c r="O153" s="40"/>
      <c r="P153" s="40"/>
      <c r="Q153" s="40"/>
      <c r="R153" s="40"/>
      <c r="S153" s="40"/>
      <c r="T153" s="40"/>
      <c r="U153" s="40"/>
      <c r="V153" s="40"/>
      <c r="W153" s="40"/>
      <c r="X153" s="40"/>
      <c r="Y153" s="40"/>
    </row>
    <row r="154" spans="1:25" x14ac:dyDescent="0.25">
      <c r="A154" s="18">
        <v>1932</v>
      </c>
      <c r="B154" s="18">
        <v>1932</v>
      </c>
      <c r="C154" s="18">
        <v>1</v>
      </c>
      <c r="D154" s="154" t="s">
        <v>162</v>
      </c>
      <c r="E154" s="154" t="str">
        <f t="shared" si="16"/>
        <v>1932 1</v>
      </c>
      <c r="F154" s="14">
        <v>-3.4028234660000002E+38</v>
      </c>
      <c r="G154" s="154">
        <v>6.1487603305785121E-2</v>
      </c>
      <c r="H154" s="172" t="str">
        <f t="shared" si="17"/>
        <v/>
      </c>
      <c r="L154" s="66"/>
      <c r="M154" s="71"/>
      <c r="N154" s="40"/>
      <c r="O154" s="40"/>
      <c r="P154" s="40"/>
      <c r="Q154" s="40"/>
      <c r="R154" s="40"/>
      <c r="S154" s="40"/>
      <c r="T154" s="40"/>
      <c r="U154" s="40"/>
      <c r="V154" s="40"/>
      <c r="W154" s="40"/>
      <c r="X154" s="40"/>
      <c r="Y154" s="40"/>
    </row>
    <row r="155" spans="1:25" x14ac:dyDescent="0.25">
      <c r="A155" s="18">
        <v>1932</v>
      </c>
      <c r="B155" s="18">
        <v>1932</v>
      </c>
      <c r="C155" s="18">
        <v>2</v>
      </c>
      <c r="D155" s="154" t="s">
        <v>163</v>
      </c>
      <c r="E155" s="154" t="str">
        <f t="shared" si="16"/>
        <v>1932 2</v>
      </c>
      <c r="F155" s="14">
        <v>-3.4028234660000002E+38</v>
      </c>
      <c r="G155" s="154">
        <v>5.752066115702479E-2</v>
      </c>
      <c r="H155" s="172" t="str">
        <f t="shared" si="17"/>
        <v/>
      </c>
      <c r="L155" s="66"/>
      <c r="M155" s="71"/>
      <c r="N155" s="40"/>
      <c r="O155" s="40"/>
      <c r="P155" s="40"/>
      <c r="Q155" s="40"/>
      <c r="R155" s="40"/>
      <c r="S155" s="40"/>
      <c r="T155" s="40"/>
      <c r="U155" s="40"/>
      <c r="V155" s="40"/>
      <c r="W155" s="40"/>
      <c r="X155" s="40"/>
      <c r="Y155" s="40"/>
    </row>
    <row r="156" spans="1:25" x14ac:dyDescent="0.25">
      <c r="A156" s="18">
        <v>1932</v>
      </c>
      <c r="B156" s="18">
        <v>1932</v>
      </c>
      <c r="C156" s="18">
        <v>3</v>
      </c>
      <c r="D156" s="154" t="s">
        <v>164</v>
      </c>
      <c r="E156" s="154" t="str">
        <f t="shared" si="16"/>
        <v>1932 3</v>
      </c>
      <c r="F156" s="14">
        <v>134.12168299999999</v>
      </c>
      <c r="G156" s="154">
        <v>6.1487603305785121E-2</v>
      </c>
      <c r="H156" s="172">
        <f t="shared" si="17"/>
        <v>134.12168299999999</v>
      </c>
      <c r="L156" s="66"/>
      <c r="M156" s="71"/>
      <c r="N156" s="40"/>
      <c r="O156" s="40"/>
      <c r="P156" s="40"/>
      <c r="Q156" s="40"/>
      <c r="R156" s="40"/>
      <c r="S156" s="40"/>
      <c r="T156" s="40"/>
      <c r="U156" s="40"/>
      <c r="V156" s="40"/>
      <c r="W156" s="40"/>
      <c r="X156" s="40"/>
      <c r="Y156" s="40"/>
    </row>
    <row r="157" spans="1:25" x14ac:dyDescent="0.25">
      <c r="A157" s="18">
        <v>1932</v>
      </c>
      <c r="B157" s="18">
        <v>1932</v>
      </c>
      <c r="C157" s="18">
        <v>4</v>
      </c>
      <c r="D157" s="154" t="s">
        <v>165</v>
      </c>
      <c r="E157" s="154" t="str">
        <f t="shared" si="16"/>
        <v>1932 4</v>
      </c>
      <c r="F157" s="14">
        <v>-3.4028234660000002E+38</v>
      </c>
      <c r="G157" s="154">
        <v>5.9504132231404959E-2</v>
      </c>
      <c r="H157" s="172" t="str">
        <f t="shared" si="17"/>
        <v/>
      </c>
      <c r="L157" s="66"/>
      <c r="M157" s="71"/>
      <c r="N157" s="40"/>
      <c r="O157" s="40"/>
      <c r="P157" s="40"/>
      <c r="Q157" s="40"/>
      <c r="R157" s="40"/>
      <c r="S157" s="40"/>
      <c r="T157" s="40"/>
      <c r="U157" s="40"/>
      <c r="V157" s="40"/>
      <c r="W157" s="40"/>
      <c r="X157" s="40"/>
      <c r="Y157" s="40"/>
    </row>
    <row r="158" spans="1:25" x14ac:dyDescent="0.25">
      <c r="A158" s="18">
        <v>1932</v>
      </c>
      <c r="B158" s="18">
        <v>1932</v>
      </c>
      <c r="C158" s="18">
        <v>5</v>
      </c>
      <c r="D158" s="154" t="s">
        <v>166</v>
      </c>
      <c r="E158" s="154" t="str">
        <f t="shared" si="16"/>
        <v>1932 5</v>
      </c>
      <c r="F158" s="14">
        <v>-3.4028234660000002E+38</v>
      </c>
      <c r="G158" s="154">
        <v>6.1487603305785121E-2</v>
      </c>
      <c r="H158" s="172" t="str">
        <f t="shared" si="17"/>
        <v/>
      </c>
      <c r="L158" s="66"/>
      <c r="M158" s="71"/>
      <c r="N158" s="40"/>
      <c r="O158" s="40"/>
      <c r="P158" s="40"/>
      <c r="Q158" s="40"/>
      <c r="R158" s="40"/>
      <c r="S158" s="40"/>
      <c r="T158" s="40"/>
      <c r="U158" s="40"/>
      <c r="V158" s="40"/>
      <c r="W158" s="40"/>
      <c r="X158" s="40"/>
      <c r="Y158" s="40"/>
    </row>
    <row r="159" spans="1:25" x14ac:dyDescent="0.25">
      <c r="A159" s="18">
        <v>1932</v>
      </c>
      <c r="B159" s="18">
        <v>1932</v>
      </c>
      <c r="C159" s="18">
        <v>6</v>
      </c>
      <c r="D159" s="154" t="s">
        <v>167</v>
      </c>
      <c r="E159" s="154" t="str">
        <f t="shared" si="16"/>
        <v>1932 6</v>
      </c>
      <c r="F159" s="14">
        <v>200.92161300000001</v>
      </c>
      <c r="G159" s="154">
        <v>5.9504132231404959E-2</v>
      </c>
      <c r="H159" s="172">
        <f t="shared" si="17"/>
        <v>200.92161300000001</v>
      </c>
      <c r="L159" s="66"/>
      <c r="M159" s="71"/>
      <c r="N159" s="40"/>
      <c r="O159" s="40"/>
      <c r="P159" s="40"/>
      <c r="Q159" s="40"/>
      <c r="R159" s="40"/>
      <c r="S159" s="40"/>
      <c r="T159" s="40"/>
      <c r="U159" s="40"/>
      <c r="V159" s="40"/>
      <c r="W159" s="40"/>
      <c r="X159" s="40"/>
      <c r="Y159" s="40"/>
    </row>
    <row r="160" spans="1:25" x14ac:dyDescent="0.25">
      <c r="A160" s="18">
        <v>1932</v>
      </c>
      <c r="B160" s="18">
        <v>1932</v>
      </c>
      <c r="C160" s="18">
        <v>7</v>
      </c>
      <c r="D160" s="154" t="s">
        <v>168</v>
      </c>
      <c r="E160" s="154" t="str">
        <f t="shared" ref="E160:E223" si="25">CONCATENATE(A160," ",C160)</f>
        <v>1932 7</v>
      </c>
      <c r="F160" s="14">
        <v>130.85506899999999</v>
      </c>
      <c r="G160" s="154">
        <v>6.1487603305785121E-2</v>
      </c>
      <c r="H160" s="172">
        <f t="shared" ref="H160:H223" si="26">IF(F160=$G$23,"",F160)</f>
        <v>130.85506899999999</v>
      </c>
      <c r="L160" s="66"/>
      <c r="M160" s="71"/>
      <c r="N160" s="40"/>
      <c r="O160" s="40"/>
      <c r="P160" s="40"/>
      <c r="Q160" s="40"/>
      <c r="R160" s="40"/>
      <c r="S160" s="40"/>
      <c r="T160" s="40"/>
      <c r="U160" s="40"/>
      <c r="V160" s="40"/>
      <c r="W160" s="40"/>
      <c r="X160" s="40"/>
      <c r="Y160" s="40"/>
    </row>
    <row r="161" spans="1:25" x14ac:dyDescent="0.25">
      <c r="A161" s="18">
        <v>1932</v>
      </c>
      <c r="B161" s="18">
        <v>1932</v>
      </c>
      <c r="C161" s="18">
        <v>8</v>
      </c>
      <c r="D161" s="154" t="s">
        <v>169</v>
      </c>
      <c r="E161" s="154" t="str">
        <f t="shared" si="25"/>
        <v>1932 8</v>
      </c>
      <c r="F161" s="14">
        <v>160.34466</v>
      </c>
      <c r="G161" s="154">
        <v>6.1487603305785121E-2</v>
      </c>
      <c r="H161" s="172">
        <f t="shared" si="26"/>
        <v>160.34466</v>
      </c>
      <c r="L161" s="66"/>
      <c r="M161" s="71"/>
      <c r="N161" s="40"/>
      <c r="O161" s="40"/>
      <c r="P161" s="40"/>
      <c r="Q161" s="40"/>
      <c r="R161" s="40"/>
      <c r="S161" s="40"/>
      <c r="T161" s="40"/>
      <c r="U161" s="40"/>
      <c r="V161" s="40"/>
      <c r="W161" s="40"/>
      <c r="X161" s="40"/>
      <c r="Y161" s="40"/>
    </row>
    <row r="162" spans="1:25" x14ac:dyDescent="0.25">
      <c r="A162" s="18">
        <v>1932</v>
      </c>
      <c r="B162" s="18">
        <v>1932</v>
      </c>
      <c r="C162" s="18">
        <v>9</v>
      </c>
      <c r="D162" s="154" t="s">
        <v>170</v>
      </c>
      <c r="E162" s="154" t="str">
        <f t="shared" si="25"/>
        <v>1932 9</v>
      </c>
      <c r="F162" s="14">
        <v>273.71900799999997</v>
      </c>
      <c r="G162" s="154">
        <v>5.9504132231404959E-2</v>
      </c>
      <c r="H162" s="172">
        <f t="shared" si="26"/>
        <v>273.71900799999997</v>
      </c>
      <c r="L162" s="66"/>
      <c r="M162" s="71"/>
      <c r="N162" s="40"/>
      <c r="O162" s="40"/>
      <c r="P162" s="40"/>
      <c r="Q162" s="40"/>
      <c r="R162" s="40"/>
      <c r="S162" s="40"/>
      <c r="T162" s="40"/>
      <c r="U162" s="40"/>
      <c r="V162" s="40"/>
      <c r="W162" s="40"/>
      <c r="X162" s="40"/>
      <c r="Y162" s="40"/>
    </row>
    <row r="163" spans="1:25" x14ac:dyDescent="0.25">
      <c r="A163" s="18">
        <v>1933</v>
      </c>
      <c r="B163" s="18">
        <v>1932</v>
      </c>
      <c r="C163" s="18">
        <v>10</v>
      </c>
      <c r="D163" s="154" t="s">
        <v>171</v>
      </c>
      <c r="E163" s="154" t="str">
        <f t="shared" si="25"/>
        <v>1933 10</v>
      </c>
      <c r="F163" s="14">
        <v>231.49431100000001</v>
      </c>
      <c r="G163" s="154">
        <v>6.1487603305785121E-2</v>
      </c>
      <c r="H163" s="172">
        <f t="shared" si="26"/>
        <v>231.49431100000001</v>
      </c>
      <c r="L163" s="66"/>
      <c r="M163" s="71"/>
      <c r="N163" s="40"/>
      <c r="O163" s="40"/>
      <c r="P163" s="40"/>
      <c r="Q163" s="40"/>
      <c r="R163" s="40"/>
      <c r="S163" s="40"/>
      <c r="T163" s="40"/>
      <c r="U163" s="40"/>
      <c r="V163" s="40"/>
      <c r="W163" s="40"/>
      <c r="X163" s="40"/>
      <c r="Y163" s="40"/>
    </row>
    <row r="164" spans="1:25" x14ac:dyDescent="0.25">
      <c r="A164" s="18">
        <v>1933</v>
      </c>
      <c r="B164" s="18">
        <v>1932</v>
      </c>
      <c r="C164" s="18">
        <v>11</v>
      </c>
      <c r="D164" s="154" t="s">
        <v>172</v>
      </c>
      <c r="E164" s="154" t="str">
        <f t="shared" si="25"/>
        <v>1933 11</v>
      </c>
      <c r="F164" s="14">
        <v>156.362672</v>
      </c>
      <c r="G164" s="154">
        <v>5.9504132231404959E-2</v>
      </c>
      <c r="H164" s="172">
        <f t="shared" si="26"/>
        <v>156.362672</v>
      </c>
      <c r="L164" s="66"/>
      <c r="M164" s="71"/>
      <c r="N164" s="40"/>
      <c r="O164" s="40"/>
      <c r="P164" s="40"/>
      <c r="Q164" s="40"/>
      <c r="R164" s="40"/>
      <c r="S164" s="40"/>
      <c r="T164" s="40"/>
      <c r="U164" s="40"/>
      <c r="V164" s="40"/>
      <c r="W164" s="40"/>
      <c r="X164" s="40"/>
      <c r="Y164" s="40"/>
    </row>
    <row r="165" spans="1:25" x14ac:dyDescent="0.25">
      <c r="A165" s="18">
        <v>1933</v>
      </c>
      <c r="B165" s="18">
        <v>1932</v>
      </c>
      <c r="C165" s="18">
        <v>12</v>
      </c>
      <c r="D165" s="154" t="s">
        <v>173</v>
      </c>
      <c r="E165" s="154" t="str">
        <f t="shared" si="25"/>
        <v>1933 12</v>
      </c>
      <c r="F165" s="14">
        <v>231.72299599999999</v>
      </c>
      <c r="G165" s="154">
        <v>6.1487603305785121E-2</v>
      </c>
      <c r="H165" s="172">
        <f t="shared" si="26"/>
        <v>231.72299599999999</v>
      </c>
      <c r="L165" s="66"/>
      <c r="M165" s="71"/>
      <c r="N165" s="40"/>
      <c r="O165" s="40"/>
      <c r="P165" s="40"/>
      <c r="Q165" s="40"/>
      <c r="R165" s="40"/>
      <c r="S165" s="40"/>
      <c r="T165" s="40"/>
      <c r="U165" s="40"/>
      <c r="V165" s="40"/>
      <c r="W165" s="40"/>
      <c r="X165" s="40"/>
      <c r="Y165" s="40"/>
    </row>
    <row r="166" spans="1:25" x14ac:dyDescent="0.25">
      <c r="A166" s="18">
        <v>1933</v>
      </c>
      <c r="B166" s="18">
        <v>1933</v>
      </c>
      <c r="C166" s="18">
        <v>1</v>
      </c>
      <c r="D166" s="154" t="s">
        <v>174</v>
      </c>
      <c r="E166" s="154" t="str">
        <f t="shared" si="25"/>
        <v>1933 1</v>
      </c>
      <c r="F166" s="14">
        <v>-3.4028234660000002E+38</v>
      </c>
      <c r="G166" s="154">
        <v>6.1487603305785121E-2</v>
      </c>
      <c r="H166" s="172" t="str">
        <f t="shared" si="26"/>
        <v/>
      </c>
      <c r="L166" s="66"/>
      <c r="M166" s="71"/>
      <c r="N166" s="40"/>
      <c r="O166" s="40"/>
      <c r="P166" s="40"/>
      <c r="Q166" s="40"/>
      <c r="R166" s="40"/>
      <c r="S166" s="40"/>
      <c r="T166" s="40"/>
      <c r="U166" s="40"/>
      <c r="V166" s="40"/>
      <c r="W166" s="40"/>
      <c r="X166" s="40"/>
      <c r="Y166" s="40"/>
    </row>
    <row r="167" spans="1:25" x14ac:dyDescent="0.25">
      <c r="A167" s="18">
        <v>1933</v>
      </c>
      <c r="B167" s="18">
        <v>1933</v>
      </c>
      <c r="C167" s="18">
        <v>2</v>
      </c>
      <c r="D167" s="154" t="s">
        <v>175</v>
      </c>
      <c r="E167" s="154" t="str">
        <f t="shared" si="25"/>
        <v>1933 2</v>
      </c>
      <c r="F167" s="14">
        <v>-3.4028234660000002E+38</v>
      </c>
      <c r="G167" s="154">
        <v>5.5537190082644627E-2</v>
      </c>
      <c r="H167" s="172" t="str">
        <f t="shared" si="26"/>
        <v/>
      </c>
      <c r="L167" s="66"/>
      <c r="M167" s="71"/>
      <c r="N167" s="40"/>
      <c r="O167" s="40"/>
      <c r="P167" s="40"/>
      <c r="Q167" s="40"/>
      <c r="R167" s="40"/>
      <c r="S167" s="40"/>
      <c r="T167" s="40"/>
      <c r="U167" s="40"/>
      <c r="V167" s="40"/>
      <c r="W167" s="40"/>
      <c r="X167" s="40"/>
      <c r="Y167" s="40"/>
    </row>
    <row r="168" spans="1:25" x14ac:dyDescent="0.25">
      <c r="A168" s="18">
        <v>1933</v>
      </c>
      <c r="B168" s="18">
        <v>1933</v>
      </c>
      <c r="C168" s="18">
        <v>3</v>
      </c>
      <c r="D168" s="154" t="s">
        <v>176</v>
      </c>
      <c r="E168" s="154" t="str">
        <f t="shared" si="25"/>
        <v>1933 3</v>
      </c>
      <c r="F168" s="14">
        <v>242.85673499999999</v>
      </c>
      <c r="G168" s="154">
        <v>6.1487603305785121E-2</v>
      </c>
      <c r="H168" s="172">
        <f t="shared" si="26"/>
        <v>242.85673499999999</v>
      </c>
      <c r="L168" s="66"/>
      <c r="M168" s="71"/>
      <c r="N168" s="40"/>
      <c r="O168" s="40"/>
      <c r="P168" s="40"/>
      <c r="Q168" s="40"/>
      <c r="R168" s="40"/>
      <c r="S168" s="40"/>
      <c r="T168" s="40"/>
      <c r="U168" s="40"/>
      <c r="V168" s="40"/>
      <c r="W168" s="40"/>
      <c r="X168" s="40"/>
      <c r="Y168" s="40"/>
    </row>
    <row r="169" spans="1:25" x14ac:dyDescent="0.25">
      <c r="A169" s="18">
        <v>1933</v>
      </c>
      <c r="B169" s="18">
        <v>1933</v>
      </c>
      <c r="C169" s="18">
        <v>4</v>
      </c>
      <c r="D169" s="154" t="s">
        <v>177</v>
      </c>
      <c r="E169" s="154" t="str">
        <f t="shared" si="25"/>
        <v>1933 4</v>
      </c>
      <c r="F169" s="14">
        <v>-3.4028234660000002E+38</v>
      </c>
      <c r="G169" s="154">
        <v>5.9504132231404959E-2</v>
      </c>
      <c r="H169" s="172" t="str">
        <f t="shared" si="26"/>
        <v/>
      </c>
      <c r="L169" s="66"/>
      <c r="M169" s="71"/>
      <c r="N169" s="40"/>
      <c r="O169" s="40"/>
      <c r="P169" s="40"/>
      <c r="Q169" s="40"/>
      <c r="R169" s="40"/>
      <c r="S169" s="40"/>
      <c r="T169" s="40"/>
      <c r="U169" s="40"/>
      <c r="V169" s="40"/>
      <c r="W169" s="40"/>
      <c r="X169" s="40"/>
      <c r="Y169" s="40"/>
    </row>
    <row r="170" spans="1:25" x14ac:dyDescent="0.25">
      <c r="A170" s="18">
        <v>1933</v>
      </c>
      <c r="B170" s="18">
        <v>1933</v>
      </c>
      <c r="C170" s="18">
        <v>5</v>
      </c>
      <c r="D170" s="154" t="s">
        <v>178</v>
      </c>
      <c r="E170" s="154" t="str">
        <f t="shared" si="25"/>
        <v>1933 5</v>
      </c>
      <c r="F170" s="14">
        <v>-3.4028234660000002E+38</v>
      </c>
      <c r="G170" s="154">
        <v>6.1487603305785121E-2</v>
      </c>
      <c r="H170" s="172" t="str">
        <f t="shared" si="26"/>
        <v/>
      </c>
      <c r="L170" s="66"/>
      <c r="M170" s="71"/>
      <c r="N170" s="40"/>
      <c r="O170" s="40"/>
      <c r="P170" s="40"/>
      <c r="Q170" s="40"/>
      <c r="R170" s="40"/>
      <c r="S170" s="40"/>
      <c r="T170" s="40"/>
      <c r="U170" s="40"/>
      <c r="V170" s="40"/>
      <c r="W170" s="40"/>
      <c r="X170" s="40"/>
      <c r="Y170" s="40"/>
    </row>
    <row r="171" spans="1:25" x14ac:dyDescent="0.25">
      <c r="A171" s="18">
        <v>1933</v>
      </c>
      <c r="B171" s="18">
        <v>1933</v>
      </c>
      <c r="C171" s="18">
        <v>6</v>
      </c>
      <c r="D171" s="154" t="s">
        <v>179</v>
      </c>
      <c r="E171" s="154" t="str">
        <f t="shared" si="25"/>
        <v>1933 6</v>
      </c>
      <c r="F171" s="14">
        <v>63.988545999999999</v>
      </c>
      <c r="G171" s="154">
        <v>5.9504132231404959E-2</v>
      </c>
      <c r="H171" s="172">
        <f t="shared" si="26"/>
        <v>63.988545999999999</v>
      </c>
      <c r="L171" s="66"/>
      <c r="M171" s="71"/>
      <c r="N171" s="40"/>
      <c r="O171" s="40"/>
      <c r="P171" s="40"/>
      <c r="Q171" s="40"/>
      <c r="R171" s="40"/>
      <c r="S171" s="40"/>
      <c r="T171" s="40"/>
      <c r="U171" s="40"/>
      <c r="V171" s="40"/>
      <c r="W171" s="40"/>
      <c r="X171" s="40"/>
      <c r="Y171" s="40"/>
    </row>
    <row r="172" spans="1:25" x14ac:dyDescent="0.25">
      <c r="A172" s="18">
        <v>1933</v>
      </c>
      <c r="B172" s="18">
        <v>1933</v>
      </c>
      <c r="C172" s="18">
        <v>7</v>
      </c>
      <c r="D172" s="154" t="s">
        <v>180</v>
      </c>
      <c r="E172" s="154" t="str">
        <f t="shared" si="25"/>
        <v>1933 7</v>
      </c>
      <c r="F172" s="14">
        <v>75.455810999999997</v>
      </c>
      <c r="G172" s="154">
        <v>6.1487603305785121E-2</v>
      </c>
      <c r="H172" s="172">
        <f t="shared" si="26"/>
        <v>75.455810999999997</v>
      </c>
      <c r="L172" s="66"/>
      <c r="M172" s="71"/>
      <c r="N172" s="40"/>
      <c r="O172" s="40"/>
      <c r="P172" s="40"/>
      <c r="Q172" s="40"/>
      <c r="R172" s="40"/>
      <c r="S172" s="40"/>
      <c r="T172" s="40"/>
      <c r="U172" s="40"/>
      <c r="V172" s="40"/>
      <c r="W172" s="40"/>
      <c r="X172" s="40"/>
      <c r="Y172" s="40"/>
    </row>
    <row r="173" spans="1:25" x14ac:dyDescent="0.25">
      <c r="A173" s="18">
        <v>1933</v>
      </c>
      <c r="B173" s="18">
        <v>1933</v>
      </c>
      <c r="C173" s="18">
        <v>8</v>
      </c>
      <c r="D173" s="154" t="s">
        <v>181</v>
      </c>
      <c r="E173" s="154" t="str">
        <f t="shared" si="25"/>
        <v>1933 8</v>
      </c>
      <c r="F173" s="14">
        <v>259.05392899999998</v>
      </c>
      <c r="G173" s="154">
        <v>6.1487603305785121E-2</v>
      </c>
      <c r="H173" s="172">
        <f t="shared" si="26"/>
        <v>259.05392899999998</v>
      </c>
      <c r="L173" s="66"/>
      <c r="M173" s="71"/>
      <c r="N173" s="40"/>
      <c r="O173" s="40"/>
      <c r="P173" s="40"/>
      <c r="Q173" s="40"/>
      <c r="R173" s="40"/>
      <c r="S173" s="40"/>
      <c r="T173" s="40"/>
      <c r="U173" s="40"/>
      <c r="V173" s="40"/>
      <c r="W173" s="40"/>
      <c r="X173" s="40"/>
      <c r="Y173" s="40"/>
    </row>
    <row r="174" spans="1:25" x14ac:dyDescent="0.25">
      <c r="A174" s="18">
        <v>1933</v>
      </c>
      <c r="B174" s="18">
        <v>1933</v>
      </c>
      <c r="C174" s="18">
        <v>9</v>
      </c>
      <c r="D174" s="154" t="s">
        <v>182</v>
      </c>
      <c r="E174" s="154" t="str">
        <f t="shared" si="25"/>
        <v>1933 9</v>
      </c>
      <c r="F174" s="14">
        <v>184.61593300000001</v>
      </c>
      <c r="G174" s="154">
        <v>5.9504132231404959E-2</v>
      </c>
      <c r="H174" s="172">
        <f t="shared" si="26"/>
        <v>184.61593300000001</v>
      </c>
      <c r="I174" s="17"/>
      <c r="J174" s="17"/>
      <c r="L174" s="66"/>
      <c r="M174" s="71"/>
      <c r="N174" s="40"/>
      <c r="O174" s="40"/>
      <c r="P174" s="40"/>
      <c r="Q174" s="40"/>
      <c r="R174" s="40"/>
      <c r="S174" s="40"/>
      <c r="T174" s="40"/>
      <c r="U174" s="40"/>
      <c r="V174" s="40"/>
      <c r="W174" s="40"/>
      <c r="X174" s="40"/>
      <c r="Y174" s="40"/>
    </row>
    <row r="175" spans="1:25" x14ac:dyDescent="0.25">
      <c r="A175" s="18">
        <v>1934</v>
      </c>
      <c r="B175" s="18">
        <v>1933</v>
      </c>
      <c r="C175" s="18">
        <v>10</v>
      </c>
      <c r="D175" s="154" t="s">
        <v>183</v>
      </c>
      <c r="E175" s="154" t="str">
        <f t="shared" si="25"/>
        <v>1934 10</v>
      </c>
      <c r="F175" s="14">
        <v>223.56955300000001</v>
      </c>
      <c r="G175" s="154">
        <v>6.1487603305785121E-2</v>
      </c>
      <c r="H175" s="172">
        <f t="shared" si="26"/>
        <v>223.56955300000001</v>
      </c>
      <c r="I175" s="17"/>
      <c r="J175" s="17"/>
      <c r="L175" s="66"/>
      <c r="M175" s="71"/>
      <c r="N175" s="40"/>
      <c r="O175" s="40"/>
      <c r="P175" s="40"/>
      <c r="Q175" s="40"/>
      <c r="R175" s="40"/>
      <c r="S175" s="40"/>
      <c r="T175" s="40"/>
      <c r="U175" s="40"/>
      <c r="V175" s="40"/>
      <c r="W175" s="40"/>
      <c r="X175" s="40"/>
      <c r="Y175" s="40"/>
    </row>
    <row r="176" spans="1:25" x14ac:dyDescent="0.25">
      <c r="A176" s="18">
        <v>1934</v>
      </c>
      <c r="B176" s="18">
        <v>1933</v>
      </c>
      <c r="C176" s="18">
        <v>11</v>
      </c>
      <c r="D176" s="154" t="s">
        <v>184</v>
      </c>
      <c r="E176" s="154" t="str">
        <f t="shared" si="25"/>
        <v>1934 11</v>
      </c>
      <c r="F176" s="14">
        <v>158.29747699999999</v>
      </c>
      <c r="G176" s="154">
        <v>5.9504132231404959E-2</v>
      </c>
      <c r="H176" s="172">
        <f t="shared" si="26"/>
        <v>158.29747699999999</v>
      </c>
      <c r="L176" s="66"/>
      <c r="M176" s="71"/>
      <c r="N176" s="40"/>
      <c r="O176" s="40"/>
      <c r="P176" s="40"/>
      <c r="Q176" s="40"/>
      <c r="R176" s="40"/>
      <c r="S176" s="40"/>
      <c r="T176" s="40"/>
      <c r="U176" s="40"/>
      <c r="V176" s="40"/>
      <c r="W176" s="40"/>
      <c r="X176" s="40"/>
      <c r="Y176" s="40"/>
    </row>
    <row r="177" spans="1:25" x14ac:dyDescent="0.25">
      <c r="A177" s="18">
        <v>1934</v>
      </c>
      <c r="B177" s="18">
        <v>1933</v>
      </c>
      <c r="C177" s="18">
        <v>12</v>
      </c>
      <c r="D177" s="154" t="s">
        <v>185</v>
      </c>
      <c r="E177" s="154" t="str">
        <f t="shared" si="25"/>
        <v>1934 12</v>
      </c>
      <c r="F177" s="14">
        <v>-3.4028234660000002E+38</v>
      </c>
      <c r="G177" s="154">
        <v>6.1487603305785121E-2</v>
      </c>
      <c r="H177" s="172" t="str">
        <f t="shared" si="26"/>
        <v/>
      </c>
      <c r="L177" s="66"/>
      <c r="M177" s="71"/>
      <c r="N177" s="40"/>
      <c r="O177" s="40"/>
      <c r="P177" s="40"/>
      <c r="Q177" s="40"/>
      <c r="R177" s="40"/>
      <c r="S177" s="40"/>
      <c r="T177" s="40"/>
      <c r="U177" s="40"/>
      <c r="V177" s="40"/>
      <c r="W177" s="40"/>
      <c r="X177" s="40"/>
      <c r="Y177" s="40"/>
    </row>
    <row r="178" spans="1:25" x14ac:dyDescent="0.25">
      <c r="A178" s="18">
        <v>1934</v>
      </c>
      <c r="B178" s="18">
        <v>1934</v>
      </c>
      <c r="C178" s="18">
        <v>1</v>
      </c>
      <c r="D178" s="154" t="s">
        <v>186</v>
      </c>
      <c r="E178" s="154" t="str">
        <f t="shared" si="25"/>
        <v>1934 1</v>
      </c>
      <c r="F178" s="14">
        <v>-3.4028234660000002E+38</v>
      </c>
      <c r="G178" s="154">
        <v>6.1487603305785121E-2</v>
      </c>
      <c r="H178" s="172" t="str">
        <f t="shared" si="26"/>
        <v/>
      </c>
      <c r="L178" s="66"/>
      <c r="M178" s="71"/>
      <c r="N178" s="40"/>
      <c r="O178" s="40"/>
      <c r="P178" s="40"/>
      <c r="Q178" s="40"/>
      <c r="R178" s="40"/>
      <c r="S178" s="40"/>
      <c r="T178" s="40"/>
      <c r="U178" s="40"/>
      <c r="V178" s="40"/>
      <c r="W178" s="40"/>
      <c r="X178" s="40"/>
      <c r="Y178" s="40"/>
    </row>
    <row r="179" spans="1:25" x14ac:dyDescent="0.25">
      <c r="A179" s="18">
        <v>1934</v>
      </c>
      <c r="B179" s="18">
        <v>1934</v>
      </c>
      <c r="C179" s="18">
        <v>2</v>
      </c>
      <c r="D179" s="154" t="s">
        <v>187</v>
      </c>
      <c r="E179" s="154" t="str">
        <f t="shared" si="25"/>
        <v>1934 2</v>
      </c>
      <c r="F179" s="14">
        <v>171.07233400000001</v>
      </c>
      <c r="G179" s="154">
        <v>5.5537190082644627E-2</v>
      </c>
      <c r="H179" s="172">
        <f t="shared" si="26"/>
        <v>171.07233400000001</v>
      </c>
      <c r="L179" s="66"/>
      <c r="M179" s="71"/>
      <c r="N179" s="40"/>
      <c r="O179" s="40"/>
      <c r="P179" s="40"/>
      <c r="Q179" s="40"/>
      <c r="R179" s="40"/>
      <c r="S179" s="40"/>
      <c r="T179" s="40"/>
      <c r="U179" s="40"/>
      <c r="V179" s="40"/>
      <c r="W179" s="40"/>
      <c r="X179" s="40"/>
      <c r="Y179" s="40"/>
    </row>
    <row r="180" spans="1:25" x14ac:dyDescent="0.25">
      <c r="A180" s="18">
        <v>1934</v>
      </c>
      <c r="B180" s="18">
        <v>1934</v>
      </c>
      <c r="C180" s="18">
        <v>3</v>
      </c>
      <c r="D180" s="154" t="s">
        <v>188</v>
      </c>
      <c r="E180" s="154" t="str">
        <f t="shared" si="25"/>
        <v>1934 3</v>
      </c>
      <c r="F180" s="14">
        <v>72.695922999999993</v>
      </c>
      <c r="G180" s="154">
        <v>6.1487603305785121E-2</v>
      </c>
      <c r="H180" s="172">
        <f t="shared" si="26"/>
        <v>72.695922999999993</v>
      </c>
      <c r="L180" s="66"/>
      <c r="M180" s="71"/>
      <c r="N180" s="40"/>
      <c r="O180" s="40"/>
      <c r="P180" s="40"/>
      <c r="Q180" s="40"/>
      <c r="R180" s="40"/>
      <c r="S180" s="40"/>
      <c r="T180" s="40"/>
      <c r="U180" s="40"/>
      <c r="V180" s="40"/>
      <c r="W180" s="40"/>
      <c r="X180" s="40"/>
      <c r="Y180" s="40"/>
    </row>
    <row r="181" spans="1:25" x14ac:dyDescent="0.25">
      <c r="A181" s="18">
        <v>1934</v>
      </c>
      <c r="B181" s="18">
        <v>1934</v>
      </c>
      <c r="C181" s="18">
        <v>4</v>
      </c>
      <c r="D181" s="154" t="s">
        <v>189</v>
      </c>
      <c r="E181" s="154" t="str">
        <f t="shared" si="25"/>
        <v>1934 4</v>
      </c>
      <c r="F181" s="14">
        <v>61.675688999999998</v>
      </c>
      <c r="G181" s="154">
        <v>5.9504132231404959E-2</v>
      </c>
      <c r="H181" s="172">
        <f t="shared" si="26"/>
        <v>61.675688999999998</v>
      </c>
      <c r="L181" s="66"/>
      <c r="M181" s="71"/>
      <c r="N181" s="40"/>
      <c r="O181" s="40"/>
      <c r="P181" s="40"/>
      <c r="Q181" s="40"/>
      <c r="R181" s="40"/>
      <c r="S181" s="40"/>
      <c r="T181" s="40"/>
      <c r="U181" s="40"/>
      <c r="V181" s="40"/>
      <c r="W181" s="40"/>
      <c r="X181" s="40"/>
      <c r="Y181" s="40"/>
    </row>
    <row r="182" spans="1:25" x14ac:dyDescent="0.25">
      <c r="A182" s="18">
        <v>1934</v>
      </c>
      <c r="B182" s="18">
        <v>1934</v>
      </c>
      <c r="C182" s="18">
        <v>5</v>
      </c>
      <c r="D182" s="154" t="s">
        <v>190</v>
      </c>
      <c r="E182" s="154" t="str">
        <f t="shared" si="25"/>
        <v>1934 5</v>
      </c>
      <c r="F182" s="14">
        <v>93.793486999999999</v>
      </c>
      <c r="G182" s="154">
        <v>6.1487603305785121E-2</v>
      </c>
      <c r="H182" s="172">
        <f t="shared" si="26"/>
        <v>93.793486999999999</v>
      </c>
      <c r="L182" s="66"/>
      <c r="M182" s="71"/>
      <c r="N182" s="40"/>
      <c r="O182" s="40"/>
      <c r="P182" s="40"/>
      <c r="Q182" s="40"/>
      <c r="R182" s="40"/>
      <c r="S182" s="40"/>
      <c r="T182" s="40"/>
      <c r="U182" s="40"/>
      <c r="V182" s="40"/>
      <c r="W182" s="40"/>
      <c r="X182" s="40"/>
      <c r="Y182" s="40"/>
    </row>
    <row r="183" spans="1:25" x14ac:dyDescent="0.25">
      <c r="A183" s="18">
        <v>1934</v>
      </c>
      <c r="B183" s="18">
        <v>1934</v>
      </c>
      <c r="C183" s="18">
        <v>6</v>
      </c>
      <c r="D183" s="154" t="s">
        <v>191</v>
      </c>
      <c r="E183" s="154" t="str">
        <f t="shared" si="25"/>
        <v>1934 6</v>
      </c>
      <c r="F183" s="14">
        <v>135.83707799999999</v>
      </c>
      <c r="G183" s="154">
        <v>5.9504132231404959E-2</v>
      </c>
      <c r="H183" s="172">
        <f t="shared" si="26"/>
        <v>135.83707799999999</v>
      </c>
      <c r="L183" s="66"/>
      <c r="M183" s="71"/>
      <c r="N183" s="40"/>
      <c r="O183" s="40"/>
      <c r="P183" s="40"/>
      <c r="Q183" s="40"/>
      <c r="R183" s="40"/>
      <c r="S183" s="40"/>
      <c r="T183" s="40"/>
      <c r="U183" s="40"/>
      <c r="V183" s="40"/>
      <c r="W183" s="40"/>
      <c r="X183" s="40"/>
      <c r="Y183" s="40"/>
    </row>
    <row r="184" spans="1:25" x14ac:dyDescent="0.25">
      <c r="A184" s="18">
        <v>1934</v>
      </c>
      <c r="B184" s="18">
        <v>1934</v>
      </c>
      <c r="C184" s="18">
        <v>7</v>
      </c>
      <c r="D184" s="154" t="s">
        <v>192</v>
      </c>
      <c r="E184" s="154" t="str">
        <f t="shared" si="25"/>
        <v>1934 7</v>
      </c>
      <c r="F184" s="14">
        <v>75.455810999999997</v>
      </c>
      <c r="G184" s="154">
        <v>6.1487603305785121E-2</v>
      </c>
      <c r="H184" s="172">
        <f t="shared" si="26"/>
        <v>75.455810999999997</v>
      </c>
      <c r="L184" s="66"/>
      <c r="M184" s="71"/>
      <c r="N184" s="40"/>
      <c r="O184" s="40"/>
      <c r="P184" s="40"/>
      <c r="Q184" s="40"/>
      <c r="R184" s="40"/>
      <c r="S184" s="40"/>
      <c r="T184" s="40"/>
      <c r="U184" s="40"/>
      <c r="V184" s="40"/>
      <c r="W184" s="40"/>
      <c r="X184" s="40"/>
      <c r="Y184" s="40"/>
    </row>
    <row r="185" spans="1:25" x14ac:dyDescent="0.25">
      <c r="A185" s="18">
        <v>1934</v>
      </c>
      <c r="B185" s="18">
        <v>1934</v>
      </c>
      <c r="C185" s="18">
        <v>8</v>
      </c>
      <c r="D185" s="154" t="s">
        <v>193</v>
      </c>
      <c r="E185" s="154" t="str">
        <f t="shared" si="25"/>
        <v>1934 8</v>
      </c>
      <c r="F185" s="14">
        <v>229.34333100000001</v>
      </c>
      <c r="G185" s="154">
        <v>6.1487603305785121E-2</v>
      </c>
      <c r="H185" s="172">
        <f t="shared" si="26"/>
        <v>229.34333100000001</v>
      </c>
      <c r="L185" s="66"/>
      <c r="M185" s="71"/>
      <c r="N185" s="40"/>
      <c r="O185" s="40"/>
      <c r="P185" s="40"/>
      <c r="Q185" s="40"/>
      <c r="R185" s="40"/>
      <c r="S185" s="40"/>
      <c r="T185" s="40"/>
      <c r="U185" s="40"/>
      <c r="V185" s="40"/>
      <c r="W185" s="40"/>
      <c r="X185" s="40"/>
      <c r="Y185" s="40"/>
    </row>
    <row r="186" spans="1:25" x14ac:dyDescent="0.25">
      <c r="A186" s="18">
        <v>1934</v>
      </c>
      <c r="B186" s="18">
        <v>1934</v>
      </c>
      <c r="C186" s="18">
        <v>9</v>
      </c>
      <c r="D186" s="154" t="s">
        <v>194</v>
      </c>
      <c r="E186" s="154" t="str">
        <f t="shared" si="25"/>
        <v>1934 9</v>
      </c>
      <c r="F186" s="14">
        <v>183.069615</v>
      </c>
      <c r="G186" s="154">
        <v>5.9504132231404959E-2</v>
      </c>
      <c r="H186" s="172">
        <f t="shared" si="26"/>
        <v>183.069615</v>
      </c>
      <c r="I186" s="17"/>
      <c r="J186" s="17"/>
      <c r="L186" s="66"/>
      <c r="M186" s="71"/>
      <c r="N186" s="40"/>
      <c r="O186" s="40"/>
      <c r="P186" s="40"/>
      <c r="Q186" s="40"/>
      <c r="R186" s="40"/>
      <c r="S186" s="40"/>
      <c r="T186" s="40"/>
      <c r="U186" s="40"/>
      <c r="V186" s="40"/>
      <c r="W186" s="40"/>
      <c r="X186" s="40"/>
      <c r="Y186" s="40"/>
    </row>
    <row r="187" spans="1:25" x14ac:dyDescent="0.25">
      <c r="A187" s="18">
        <v>1935</v>
      </c>
      <c r="B187" s="18">
        <v>1934</v>
      </c>
      <c r="C187" s="18">
        <v>10</v>
      </c>
      <c r="D187" s="154" t="s">
        <v>195</v>
      </c>
      <c r="E187" s="154" t="str">
        <f t="shared" si="25"/>
        <v>1935 10</v>
      </c>
      <c r="F187" s="14">
        <v>220.037206</v>
      </c>
      <c r="G187" s="154">
        <v>6.1487603305785121E-2</v>
      </c>
      <c r="H187" s="172">
        <f t="shared" si="26"/>
        <v>220.037206</v>
      </c>
      <c r="L187" s="66"/>
      <c r="M187" s="71"/>
      <c r="N187" s="40"/>
      <c r="O187" s="40"/>
      <c r="P187" s="40"/>
      <c r="Q187" s="40"/>
      <c r="R187" s="40"/>
      <c r="S187" s="40"/>
      <c r="T187" s="40"/>
      <c r="U187" s="40"/>
      <c r="V187" s="40"/>
      <c r="W187" s="40"/>
      <c r="X187" s="40"/>
      <c r="Y187" s="40"/>
    </row>
    <row r="188" spans="1:25" x14ac:dyDescent="0.25">
      <c r="A188" s="18">
        <v>1935</v>
      </c>
      <c r="B188" s="18">
        <v>1934</v>
      </c>
      <c r="C188" s="18">
        <v>11</v>
      </c>
      <c r="D188" s="154" t="s">
        <v>196</v>
      </c>
      <c r="E188" s="154" t="str">
        <f t="shared" si="25"/>
        <v>1935 11</v>
      </c>
      <c r="F188" s="14">
        <v>-3.4028234660000002E+38</v>
      </c>
      <c r="G188" s="154">
        <v>5.9504132231404959E-2</v>
      </c>
      <c r="H188" s="172" t="str">
        <f t="shared" si="26"/>
        <v/>
      </c>
      <c r="L188" s="66"/>
      <c r="M188" s="71"/>
      <c r="N188" s="40"/>
      <c r="O188" s="40"/>
      <c r="P188" s="40"/>
      <c r="Q188" s="40"/>
      <c r="R188" s="40"/>
      <c r="S188" s="40"/>
      <c r="T188" s="40"/>
      <c r="U188" s="40"/>
      <c r="V188" s="40"/>
      <c r="W188" s="40"/>
      <c r="X188" s="40"/>
      <c r="Y188" s="40"/>
    </row>
    <row r="189" spans="1:25" x14ac:dyDescent="0.25">
      <c r="A189" s="18">
        <v>1935</v>
      </c>
      <c r="B189" s="18">
        <v>1934</v>
      </c>
      <c r="C189" s="18">
        <v>12</v>
      </c>
      <c r="D189" s="154" t="s">
        <v>197</v>
      </c>
      <c r="E189" s="154" t="str">
        <f t="shared" si="25"/>
        <v>1935 12</v>
      </c>
      <c r="F189" s="14">
        <v>298.06124499999999</v>
      </c>
      <c r="G189" s="154">
        <v>6.1487603305785121E-2</v>
      </c>
      <c r="H189" s="172">
        <f t="shared" si="26"/>
        <v>298.06124499999999</v>
      </c>
      <c r="L189" s="66"/>
      <c r="M189" s="71"/>
      <c r="N189" s="40"/>
      <c r="O189" s="40"/>
      <c r="P189" s="40"/>
      <c r="Q189" s="40"/>
      <c r="R189" s="40"/>
      <c r="S189" s="40"/>
      <c r="T189" s="40"/>
      <c r="U189" s="40"/>
      <c r="V189" s="40"/>
      <c r="W189" s="40"/>
      <c r="X189" s="40"/>
      <c r="Y189" s="40"/>
    </row>
    <row r="190" spans="1:25" x14ac:dyDescent="0.25">
      <c r="A190" s="18">
        <v>1935</v>
      </c>
      <c r="B190" s="18">
        <v>1935</v>
      </c>
      <c r="C190" s="18">
        <v>1</v>
      </c>
      <c r="D190" s="154" t="s">
        <v>198</v>
      </c>
      <c r="E190" s="154" t="str">
        <f t="shared" si="25"/>
        <v>1935 1</v>
      </c>
      <c r="F190" s="14">
        <v>-3.4028234660000002E+38</v>
      </c>
      <c r="G190" s="154">
        <v>6.1487603305785121E-2</v>
      </c>
      <c r="H190" s="172" t="str">
        <f t="shared" si="26"/>
        <v/>
      </c>
      <c r="L190" s="66"/>
      <c r="M190" s="71"/>
      <c r="N190" s="40"/>
      <c r="O190" s="40"/>
      <c r="P190" s="40"/>
      <c r="Q190" s="40"/>
      <c r="R190" s="40"/>
      <c r="S190" s="40"/>
      <c r="T190" s="40"/>
      <c r="U190" s="40"/>
      <c r="V190" s="40"/>
      <c r="W190" s="40"/>
      <c r="X190" s="40"/>
      <c r="Y190" s="40"/>
    </row>
    <row r="191" spans="1:25" x14ac:dyDescent="0.25">
      <c r="A191" s="18">
        <v>1935</v>
      </c>
      <c r="B191" s="18">
        <v>1935</v>
      </c>
      <c r="C191" s="18">
        <v>2</v>
      </c>
      <c r="D191" s="154" t="s">
        <v>199</v>
      </c>
      <c r="E191" s="154" t="str">
        <f t="shared" si="25"/>
        <v>1935 2</v>
      </c>
      <c r="F191" s="14">
        <v>237.81529</v>
      </c>
      <c r="G191" s="154">
        <v>5.5537190082644627E-2</v>
      </c>
      <c r="H191" s="172">
        <f t="shared" si="26"/>
        <v>237.81529</v>
      </c>
      <c r="L191" s="66"/>
      <c r="M191" s="71"/>
      <c r="N191" s="41"/>
      <c r="O191" s="41"/>
      <c r="P191" s="41"/>
      <c r="Q191" s="41"/>
      <c r="R191" s="41"/>
      <c r="S191" s="41"/>
      <c r="T191" s="41"/>
      <c r="U191" s="41"/>
      <c r="V191" s="41"/>
      <c r="W191" s="41"/>
      <c r="X191" s="41"/>
      <c r="Y191" s="41"/>
    </row>
    <row r="192" spans="1:25" x14ac:dyDescent="0.25">
      <c r="A192" s="18">
        <v>1935</v>
      </c>
      <c r="B192" s="18">
        <v>1935</v>
      </c>
      <c r="C192" s="18">
        <v>3</v>
      </c>
      <c r="D192" s="154" t="s">
        <v>200</v>
      </c>
      <c r="E192" s="154" t="str">
        <f t="shared" si="25"/>
        <v>1935 3</v>
      </c>
      <c r="F192" s="14">
        <v>-3.4028234660000002E+38</v>
      </c>
      <c r="G192" s="154">
        <v>6.1487603305785121E-2</v>
      </c>
      <c r="H192" s="172" t="str">
        <f t="shared" si="26"/>
        <v/>
      </c>
      <c r="L192" s="66"/>
      <c r="M192" s="71"/>
      <c r="N192" s="41"/>
      <c r="O192" s="41"/>
      <c r="P192" s="41"/>
      <c r="Q192" s="41"/>
      <c r="R192" s="41"/>
      <c r="S192" s="41"/>
      <c r="T192" s="41"/>
      <c r="U192" s="41"/>
      <c r="V192" s="41"/>
      <c r="W192" s="41"/>
      <c r="X192" s="41"/>
      <c r="Y192" s="41"/>
    </row>
    <row r="193" spans="1:25" x14ac:dyDescent="0.25">
      <c r="A193" s="18">
        <v>1935</v>
      </c>
      <c r="B193" s="18">
        <v>1935</v>
      </c>
      <c r="C193" s="18">
        <v>4</v>
      </c>
      <c r="D193" s="154" t="s">
        <v>201</v>
      </c>
      <c r="E193" s="154" t="str">
        <f t="shared" si="25"/>
        <v>1935 4</v>
      </c>
      <c r="F193" s="14">
        <v>-3.4028234660000002E+38</v>
      </c>
      <c r="G193" s="154">
        <v>5.9504132231404959E-2</v>
      </c>
      <c r="H193" s="172" t="str">
        <f t="shared" si="26"/>
        <v/>
      </c>
      <c r="L193" s="66"/>
      <c r="M193" s="71"/>
      <c r="N193" s="41"/>
      <c r="O193" s="41"/>
      <c r="P193" s="41"/>
      <c r="Q193" s="41"/>
      <c r="R193" s="41"/>
      <c r="S193" s="41"/>
      <c r="T193" s="41"/>
      <c r="U193" s="41"/>
      <c r="V193" s="41"/>
      <c r="W193" s="41"/>
      <c r="X193" s="41"/>
      <c r="Y193" s="41"/>
    </row>
    <row r="194" spans="1:25" x14ac:dyDescent="0.25">
      <c r="A194" s="18">
        <v>1935</v>
      </c>
      <c r="B194" s="18">
        <v>1935</v>
      </c>
      <c r="C194" s="18">
        <v>5</v>
      </c>
      <c r="D194" s="154" t="s">
        <v>202</v>
      </c>
      <c r="E194" s="154" t="str">
        <f t="shared" si="25"/>
        <v>1935 5</v>
      </c>
      <c r="F194" s="14">
        <v>-3.4028234660000002E+38</v>
      </c>
      <c r="G194" s="154">
        <v>6.1487603305785121E-2</v>
      </c>
      <c r="H194" s="172" t="str">
        <f t="shared" si="26"/>
        <v/>
      </c>
      <c r="L194" s="66"/>
      <c r="M194" s="71"/>
      <c r="N194" s="41"/>
      <c r="O194" s="41"/>
      <c r="P194" s="41"/>
      <c r="Q194" s="41"/>
      <c r="R194" s="41"/>
      <c r="S194" s="41"/>
      <c r="T194" s="41"/>
      <c r="U194" s="41"/>
      <c r="V194" s="41"/>
      <c r="W194" s="41"/>
      <c r="X194" s="41"/>
      <c r="Y194" s="41"/>
    </row>
    <row r="195" spans="1:25" x14ac:dyDescent="0.25">
      <c r="A195" s="18">
        <v>1935</v>
      </c>
      <c r="B195" s="18">
        <v>1935</v>
      </c>
      <c r="C195" s="18">
        <v>6</v>
      </c>
      <c r="D195" s="154" t="s">
        <v>203</v>
      </c>
      <c r="E195" s="154" t="str">
        <f t="shared" si="25"/>
        <v>1935 6</v>
      </c>
      <c r="F195" s="14">
        <v>235.19126199999999</v>
      </c>
      <c r="G195" s="154">
        <v>5.9504132231404959E-2</v>
      </c>
      <c r="H195" s="172">
        <f t="shared" si="26"/>
        <v>235.19126199999999</v>
      </c>
      <c r="L195" s="66"/>
      <c r="M195" s="71"/>
      <c r="N195" s="41"/>
      <c r="O195" s="41"/>
      <c r="P195" s="41"/>
      <c r="Q195" s="41"/>
      <c r="R195" s="41"/>
      <c r="S195" s="41"/>
      <c r="T195" s="41"/>
      <c r="U195" s="41"/>
      <c r="V195" s="41"/>
      <c r="W195" s="41"/>
      <c r="X195" s="41"/>
      <c r="Y195" s="41"/>
    </row>
    <row r="196" spans="1:25" x14ac:dyDescent="0.25">
      <c r="A196" s="18">
        <v>1935</v>
      </c>
      <c r="B196" s="18">
        <v>1935</v>
      </c>
      <c r="C196" s="18">
        <v>7</v>
      </c>
      <c r="D196" s="154" t="s">
        <v>204</v>
      </c>
      <c r="E196" s="154" t="str">
        <f t="shared" si="25"/>
        <v>1935 7</v>
      </c>
      <c r="F196" s="14">
        <v>106.956354</v>
      </c>
      <c r="G196" s="154">
        <v>6.1487603305785121E-2</v>
      </c>
      <c r="H196" s="172">
        <f t="shared" si="26"/>
        <v>106.956354</v>
      </c>
      <c r="L196" s="66"/>
      <c r="M196" s="71"/>
      <c r="N196" s="41"/>
      <c r="O196" s="41"/>
      <c r="P196" s="41"/>
      <c r="Q196" s="41"/>
      <c r="R196" s="41"/>
      <c r="S196" s="41"/>
      <c r="T196" s="41"/>
      <c r="U196" s="41"/>
      <c r="V196" s="41"/>
      <c r="W196" s="41"/>
      <c r="X196" s="41"/>
      <c r="Y196" s="41"/>
    </row>
    <row r="197" spans="1:25" x14ac:dyDescent="0.25">
      <c r="A197" s="18">
        <v>1935</v>
      </c>
      <c r="B197" s="18">
        <v>1935</v>
      </c>
      <c r="C197" s="18">
        <v>8</v>
      </c>
      <c r="D197" s="154" t="s">
        <v>205</v>
      </c>
      <c r="E197" s="154" t="str">
        <f t="shared" si="25"/>
        <v>1935 8</v>
      </c>
      <c r="F197" s="14">
        <v>136.970069</v>
      </c>
      <c r="G197" s="154">
        <v>6.1487603305785121E-2</v>
      </c>
      <c r="H197" s="172">
        <f t="shared" si="26"/>
        <v>136.970069</v>
      </c>
      <c r="L197" s="66"/>
      <c r="M197" s="71"/>
      <c r="N197" s="41"/>
      <c r="O197" s="41"/>
      <c r="P197" s="41"/>
      <c r="Q197" s="41"/>
      <c r="R197" s="41"/>
      <c r="S197" s="41"/>
      <c r="T197" s="41"/>
      <c r="U197" s="41"/>
      <c r="V197" s="41"/>
      <c r="W197" s="41"/>
      <c r="X197" s="41"/>
      <c r="Y197" s="41"/>
    </row>
    <row r="198" spans="1:25" x14ac:dyDescent="0.25">
      <c r="A198" s="18">
        <v>1935</v>
      </c>
      <c r="B198" s="18">
        <v>1935</v>
      </c>
      <c r="C198" s="18">
        <v>9</v>
      </c>
      <c r="D198" s="154" t="s">
        <v>206</v>
      </c>
      <c r="E198" s="154" t="str">
        <f t="shared" si="25"/>
        <v>1935 9</v>
      </c>
      <c r="F198" s="14">
        <v>273.71900799999997</v>
      </c>
      <c r="G198" s="154">
        <v>5.9504132231404959E-2</v>
      </c>
      <c r="H198" s="172">
        <f t="shared" si="26"/>
        <v>273.71900799999997</v>
      </c>
      <c r="L198" s="66"/>
      <c r="M198" s="71"/>
      <c r="N198" s="41"/>
      <c r="O198" s="41"/>
      <c r="P198" s="41"/>
      <c r="Q198" s="41"/>
      <c r="R198" s="41"/>
      <c r="S198" s="41"/>
      <c r="T198" s="41"/>
      <c r="U198" s="41"/>
      <c r="V198" s="41"/>
      <c r="W198" s="41"/>
      <c r="X198" s="41"/>
      <c r="Y198" s="41"/>
    </row>
    <row r="199" spans="1:25" x14ac:dyDescent="0.25">
      <c r="A199" s="18">
        <v>1936</v>
      </c>
      <c r="B199" s="18">
        <v>1935</v>
      </c>
      <c r="C199" s="18">
        <v>10</v>
      </c>
      <c r="D199" s="154" t="s">
        <v>207</v>
      </c>
      <c r="E199" s="154" t="str">
        <f t="shared" si="25"/>
        <v>1936 10</v>
      </c>
      <c r="F199" s="14">
        <v>172.62348499999999</v>
      </c>
      <c r="G199" s="154">
        <v>6.1487603305785121E-2</v>
      </c>
      <c r="H199" s="172">
        <f t="shared" si="26"/>
        <v>172.62348499999999</v>
      </c>
      <c r="L199" s="66"/>
      <c r="M199" s="71"/>
      <c r="N199" s="41"/>
      <c r="O199" s="41"/>
      <c r="P199" s="41"/>
      <c r="Q199" s="41"/>
      <c r="R199" s="41"/>
      <c r="S199" s="41"/>
      <c r="T199" s="41"/>
      <c r="U199" s="41"/>
      <c r="V199" s="41"/>
      <c r="W199" s="41"/>
      <c r="X199" s="41"/>
      <c r="Y199" s="41"/>
    </row>
    <row r="200" spans="1:25" x14ac:dyDescent="0.25">
      <c r="A200" s="18">
        <v>1936</v>
      </c>
      <c r="B200" s="18">
        <v>1935</v>
      </c>
      <c r="C200" s="18">
        <v>11</v>
      </c>
      <c r="D200" s="154" t="s">
        <v>208</v>
      </c>
      <c r="E200" s="154" t="str">
        <f t="shared" si="25"/>
        <v>1936 11</v>
      </c>
      <c r="F200" s="14">
        <v>132.19817499999999</v>
      </c>
      <c r="G200" s="154">
        <v>5.9504132231404959E-2</v>
      </c>
      <c r="H200" s="172">
        <f t="shared" si="26"/>
        <v>132.19817499999999</v>
      </c>
      <c r="L200" s="66"/>
      <c r="M200" s="66"/>
      <c r="N200" s="66"/>
      <c r="O200" s="66"/>
      <c r="P200" s="66"/>
      <c r="Q200" s="66"/>
      <c r="R200" s="66"/>
      <c r="S200" s="66"/>
      <c r="T200" s="66"/>
      <c r="U200" s="66"/>
      <c r="V200" s="66"/>
      <c r="W200" s="66"/>
      <c r="X200" s="66"/>
      <c r="Y200" s="66"/>
    </row>
    <row r="201" spans="1:25" x14ac:dyDescent="0.25">
      <c r="A201" s="18">
        <v>1936</v>
      </c>
      <c r="B201" s="18">
        <v>1935</v>
      </c>
      <c r="C201" s="18">
        <v>12</v>
      </c>
      <c r="D201" s="154" t="s">
        <v>209</v>
      </c>
      <c r="E201" s="154" t="str">
        <f t="shared" si="25"/>
        <v>1936 12</v>
      </c>
      <c r="F201" s="14">
        <v>226.79946200000001</v>
      </c>
      <c r="G201" s="154">
        <v>6.1487603305785121E-2</v>
      </c>
      <c r="H201" s="172">
        <f t="shared" si="26"/>
        <v>226.79946200000001</v>
      </c>
    </row>
    <row r="202" spans="1:25" x14ac:dyDescent="0.25">
      <c r="A202" s="18">
        <v>1936</v>
      </c>
      <c r="B202" s="18">
        <v>1936</v>
      </c>
      <c r="C202" s="18">
        <v>1</v>
      </c>
      <c r="D202" s="154" t="s">
        <v>210</v>
      </c>
      <c r="E202" s="154" t="str">
        <f t="shared" si="25"/>
        <v>1936 1</v>
      </c>
      <c r="F202" s="14">
        <v>-3.4028234660000002E+38</v>
      </c>
      <c r="G202" s="154">
        <v>6.1487603305785121E-2</v>
      </c>
      <c r="H202" s="172" t="str">
        <f t="shared" si="26"/>
        <v/>
      </c>
    </row>
    <row r="203" spans="1:25" x14ac:dyDescent="0.25">
      <c r="A203" s="18">
        <v>1936</v>
      </c>
      <c r="B203" s="18">
        <v>1936</v>
      </c>
      <c r="C203" s="18">
        <v>2</v>
      </c>
      <c r="D203" s="154" t="s">
        <v>211</v>
      </c>
      <c r="E203" s="154" t="str">
        <f t="shared" si="25"/>
        <v>1936 2</v>
      </c>
      <c r="F203" s="14">
        <v>-3.4028234660000002E+38</v>
      </c>
      <c r="G203" s="154">
        <v>5.752066115702479E-2</v>
      </c>
      <c r="H203" s="172" t="str">
        <f t="shared" si="26"/>
        <v/>
      </c>
    </row>
    <row r="204" spans="1:25" x14ac:dyDescent="0.25">
      <c r="A204" s="18">
        <v>1936</v>
      </c>
      <c r="B204" s="18">
        <v>1936</v>
      </c>
      <c r="C204" s="18">
        <v>3</v>
      </c>
      <c r="D204" s="154" t="s">
        <v>212</v>
      </c>
      <c r="E204" s="154" t="str">
        <f t="shared" si="25"/>
        <v>1936 3</v>
      </c>
      <c r="F204" s="14">
        <v>-3.4028234660000002E+38</v>
      </c>
      <c r="G204" s="154">
        <v>6.1487603305785121E-2</v>
      </c>
      <c r="H204" s="172" t="str">
        <f t="shared" si="26"/>
        <v/>
      </c>
    </row>
    <row r="205" spans="1:25" x14ac:dyDescent="0.25">
      <c r="A205" s="18">
        <v>1936</v>
      </c>
      <c r="B205" s="18">
        <v>1936</v>
      </c>
      <c r="C205" s="18">
        <v>4</v>
      </c>
      <c r="D205" s="154" t="s">
        <v>213</v>
      </c>
      <c r="E205" s="154" t="str">
        <f t="shared" si="25"/>
        <v>1936 4</v>
      </c>
      <c r="F205" s="14">
        <v>-3.4028234660000002E+38</v>
      </c>
      <c r="G205" s="154">
        <v>5.9504132231404959E-2</v>
      </c>
      <c r="H205" s="172" t="str">
        <f t="shared" si="26"/>
        <v/>
      </c>
    </row>
    <row r="206" spans="1:25" x14ac:dyDescent="0.25">
      <c r="A206" s="18">
        <v>1936</v>
      </c>
      <c r="B206" s="18">
        <v>1936</v>
      </c>
      <c r="C206" s="18">
        <v>5</v>
      </c>
      <c r="D206" s="154" t="s">
        <v>214</v>
      </c>
      <c r="E206" s="154" t="str">
        <f t="shared" si="25"/>
        <v>1936 5</v>
      </c>
      <c r="F206" s="14">
        <v>-3.4028234660000002E+38</v>
      </c>
      <c r="G206" s="154">
        <v>6.1487603305785121E-2</v>
      </c>
      <c r="H206" s="172" t="str">
        <f t="shared" si="26"/>
        <v/>
      </c>
    </row>
    <row r="207" spans="1:25" x14ac:dyDescent="0.25">
      <c r="A207" s="18">
        <v>1936</v>
      </c>
      <c r="B207" s="18">
        <v>1936</v>
      </c>
      <c r="C207" s="18">
        <v>6</v>
      </c>
      <c r="D207" s="154" t="s">
        <v>215</v>
      </c>
      <c r="E207" s="154" t="str">
        <f t="shared" si="25"/>
        <v>1936 6</v>
      </c>
      <c r="F207" s="14">
        <v>-3.4028234660000002E+38</v>
      </c>
      <c r="G207" s="154">
        <v>5.9504132231404959E-2</v>
      </c>
      <c r="H207" s="172" t="str">
        <f t="shared" si="26"/>
        <v/>
      </c>
    </row>
    <row r="208" spans="1:25" x14ac:dyDescent="0.25">
      <c r="A208" s="18">
        <v>1936</v>
      </c>
      <c r="B208" s="18">
        <v>1936</v>
      </c>
      <c r="C208" s="18">
        <v>7</v>
      </c>
      <c r="D208" s="154" t="s">
        <v>216</v>
      </c>
      <c r="E208" s="154" t="str">
        <f t="shared" si="25"/>
        <v>1936 7</v>
      </c>
      <c r="F208" s="14">
        <v>255.67693700000001</v>
      </c>
      <c r="G208" s="154">
        <v>6.1487603305785121E-2</v>
      </c>
      <c r="H208" s="172">
        <f t="shared" si="26"/>
        <v>255.67693700000001</v>
      </c>
    </row>
    <row r="209" spans="1:8" x14ac:dyDescent="0.25">
      <c r="A209" s="18">
        <v>1936</v>
      </c>
      <c r="B209" s="18">
        <v>1936</v>
      </c>
      <c r="C209" s="18">
        <v>8</v>
      </c>
      <c r="D209" s="154" t="s">
        <v>217</v>
      </c>
      <c r="E209" s="154" t="str">
        <f t="shared" si="25"/>
        <v>1936 8</v>
      </c>
      <c r="F209" s="14">
        <v>254.00196399999999</v>
      </c>
      <c r="G209" s="154">
        <v>6.1487603305785121E-2</v>
      </c>
      <c r="H209" s="172">
        <f t="shared" si="26"/>
        <v>254.00196399999999</v>
      </c>
    </row>
    <row r="210" spans="1:8" x14ac:dyDescent="0.25">
      <c r="A210" s="18">
        <v>1936</v>
      </c>
      <c r="B210" s="18">
        <v>1936</v>
      </c>
      <c r="C210" s="18">
        <v>9</v>
      </c>
      <c r="D210" s="154" t="s">
        <v>218</v>
      </c>
      <c r="E210" s="154" t="str">
        <f t="shared" si="25"/>
        <v>1936 9</v>
      </c>
      <c r="F210" s="14">
        <v>281.95929100000001</v>
      </c>
      <c r="G210" s="154">
        <v>5.9504132231404959E-2</v>
      </c>
      <c r="H210" s="172">
        <f t="shared" si="26"/>
        <v>281.95929100000001</v>
      </c>
    </row>
    <row r="211" spans="1:8" x14ac:dyDescent="0.25">
      <c r="A211" s="18">
        <v>1937</v>
      </c>
      <c r="B211" s="18">
        <v>1936</v>
      </c>
      <c r="C211" s="18">
        <v>10</v>
      </c>
      <c r="D211" s="154" t="s">
        <v>219</v>
      </c>
      <c r="E211" s="154" t="str">
        <f t="shared" si="25"/>
        <v>1937 10</v>
      </c>
      <c r="F211" s="14">
        <v>258.386146</v>
      </c>
      <c r="G211" s="154">
        <v>6.1487603305785121E-2</v>
      </c>
      <c r="H211" s="172">
        <f t="shared" si="26"/>
        <v>258.386146</v>
      </c>
    </row>
    <row r="212" spans="1:8" x14ac:dyDescent="0.25">
      <c r="A212" s="18">
        <v>1937</v>
      </c>
      <c r="B212" s="18">
        <v>1936</v>
      </c>
      <c r="C212" s="18">
        <v>11</v>
      </c>
      <c r="D212" s="154" t="s">
        <v>220</v>
      </c>
      <c r="E212" s="154" t="str">
        <f t="shared" si="25"/>
        <v>1937 11</v>
      </c>
      <c r="F212" s="14">
        <v>230.18025600000001</v>
      </c>
      <c r="G212" s="154">
        <v>5.9504132231404959E-2</v>
      </c>
      <c r="H212" s="172">
        <f t="shared" si="26"/>
        <v>230.18025600000001</v>
      </c>
    </row>
    <row r="213" spans="1:8" x14ac:dyDescent="0.25">
      <c r="A213" s="18">
        <v>1937</v>
      </c>
      <c r="B213" s="18">
        <v>1936</v>
      </c>
      <c r="C213" s="18">
        <v>12</v>
      </c>
      <c r="D213" s="154" t="s">
        <v>221</v>
      </c>
      <c r="E213" s="154" t="str">
        <f t="shared" si="25"/>
        <v>1937 12</v>
      </c>
      <c r="F213" s="14">
        <v>264.025892</v>
      </c>
      <c r="G213" s="154">
        <v>6.1487603305785121E-2</v>
      </c>
      <c r="H213" s="172">
        <f t="shared" si="26"/>
        <v>264.025892</v>
      </c>
    </row>
    <row r="214" spans="1:8" x14ac:dyDescent="0.25">
      <c r="A214" s="18">
        <v>1937</v>
      </c>
      <c r="B214" s="18">
        <v>1937</v>
      </c>
      <c r="C214" s="18">
        <v>1</v>
      </c>
      <c r="D214" s="154" t="s">
        <v>222</v>
      </c>
      <c r="E214" s="154" t="str">
        <f t="shared" si="25"/>
        <v>1937 1</v>
      </c>
      <c r="F214" s="14">
        <v>-3.4028234660000002E+38</v>
      </c>
      <c r="G214" s="154">
        <v>6.1487603305785121E-2</v>
      </c>
      <c r="H214" s="172" t="str">
        <f t="shared" si="26"/>
        <v/>
      </c>
    </row>
    <row r="215" spans="1:8" x14ac:dyDescent="0.25">
      <c r="A215" s="18">
        <v>1937</v>
      </c>
      <c r="B215" s="18">
        <v>1937</v>
      </c>
      <c r="C215" s="18">
        <v>2</v>
      </c>
      <c r="D215" s="154" t="s">
        <v>223</v>
      </c>
      <c r="E215" s="154" t="str">
        <f t="shared" si="25"/>
        <v>1937 2</v>
      </c>
      <c r="F215" s="14">
        <v>-3.4028234660000002E+38</v>
      </c>
      <c r="G215" s="154">
        <v>5.5537190082644627E-2</v>
      </c>
      <c r="H215" s="172" t="str">
        <f t="shared" si="26"/>
        <v/>
      </c>
    </row>
    <row r="216" spans="1:8" x14ac:dyDescent="0.25">
      <c r="A216" s="18">
        <v>1937</v>
      </c>
      <c r="B216" s="18">
        <v>1937</v>
      </c>
      <c r="C216" s="18">
        <v>3</v>
      </c>
      <c r="D216" s="154" t="s">
        <v>224</v>
      </c>
      <c r="E216" s="154" t="str">
        <f t="shared" si="25"/>
        <v>1937 3</v>
      </c>
      <c r="F216" s="14">
        <v>-3.4028234660000002E+38</v>
      </c>
      <c r="G216" s="154">
        <v>6.1487603305785121E-2</v>
      </c>
      <c r="H216" s="172" t="str">
        <f t="shared" si="26"/>
        <v/>
      </c>
    </row>
    <row r="217" spans="1:8" x14ac:dyDescent="0.25">
      <c r="A217" s="18">
        <v>1937</v>
      </c>
      <c r="B217" s="18">
        <v>1937</v>
      </c>
      <c r="C217" s="18">
        <v>4</v>
      </c>
      <c r="D217" s="154" t="s">
        <v>225</v>
      </c>
      <c r="E217" s="154" t="str">
        <f t="shared" si="25"/>
        <v>1937 4</v>
      </c>
      <c r="F217" s="14">
        <v>-3.4028234660000002E+38</v>
      </c>
      <c r="G217" s="154">
        <v>5.9504132231404959E-2</v>
      </c>
      <c r="H217" s="172" t="str">
        <f t="shared" si="26"/>
        <v/>
      </c>
    </row>
    <row r="218" spans="1:8" x14ac:dyDescent="0.25">
      <c r="A218" s="18">
        <v>1937</v>
      </c>
      <c r="B218" s="18">
        <v>1937</v>
      </c>
      <c r="C218" s="18">
        <v>5</v>
      </c>
      <c r="D218" s="154" t="s">
        <v>226</v>
      </c>
      <c r="E218" s="154" t="str">
        <f t="shared" si="25"/>
        <v>1937 5</v>
      </c>
      <c r="F218" s="14">
        <v>-3.4028234660000002E+38</v>
      </c>
      <c r="G218" s="154">
        <v>6.1487603305785121E-2</v>
      </c>
      <c r="H218" s="172" t="str">
        <f t="shared" si="26"/>
        <v/>
      </c>
    </row>
    <row r="219" spans="1:8" x14ac:dyDescent="0.25">
      <c r="A219" s="18">
        <v>1937</v>
      </c>
      <c r="B219" s="18">
        <v>1937</v>
      </c>
      <c r="C219" s="18">
        <v>6</v>
      </c>
      <c r="D219" s="154" t="s">
        <v>227</v>
      </c>
      <c r="E219" s="154" t="str">
        <f t="shared" si="25"/>
        <v>1937 6</v>
      </c>
      <c r="F219" s="14">
        <v>102.13040700000001</v>
      </c>
      <c r="G219" s="154">
        <v>5.9504132231404959E-2</v>
      </c>
      <c r="H219" s="172">
        <f t="shared" si="26"/>
        <v>102.13040700000001</v>
      </c>
    </row>
    <row r="220" spans="1:8" x14ac:dyDescent="0.25">
      <c r="A220" s="18">
        <v>1937</v>
      </c>
      <c r="B220" s="18">
        <v>1937</v>
      </c>
      <c r="C220" s="18">
        <v>7</v>
      </c>
      <c r="D220" s="154" t="s">
        <v>228</v>
      </c>
      <c r="E220" s="154" t="str">
        <f t="shared" si="25"/>
        <v>1937 7</v>
      </c>
      <c r="F220" s="14">
        <v>167.37792899999999</v>
      </c>
      <c r="G220" s="154">
        <v>6.1487603305785121E-2</v>
      </c>
      <c r="H220" s="172">
        <f t="shared" si="26"/>
        <v>167.37792899999999</v>
      </c>
    </row>
    <row r="221" spans="1:8" x14ac:dyDescent="0.25">
      <c r="A221" s="18">
        <v>1937</v>
      </c>
      <c r="B221" s="18">
        <v>1937</v>
      </c>
      <c r="C221" s="18">
        <v>8</v>
      </c>
      <c r="D221" s="154" t="s">
        <v>229</v>
      </c>
      <c r="E221" s="154" t="str">
        <f t="shared" si="25"/>
        <v>1937 8</v>
      </c>
      <c r="F221" s="14">
        <v>218.820133</v>
      </c>
      <c r="G221" s="154">
        <v>6.1487603305785121E-2</v>
      </c>
      <c r="H221" s="172">
        <f t="shared" si="26"/>
        <v>218.820133</v>
      </c>
    </row>
    <row r="222" spans="1:8" x14ac:dyDescent="0.25">
      <c r="A222" s="18">
        <v>1937</v>
      </c>
      <c r="B222" s="18">
        <v>1937</v>
      </c>
      <c r="C222" s="18">
        <v>9</v>
      </c>
      <c r="D222" s="154" t="s">
        <v>230</v>
      </c>
      <c r="E222" s="154" t="str">
        <f t="shared" si="25"/>
        <v>1937 9</v>
      </c>
      <c r="F222" s="14">
        <v>290.81845600000003</v>
      </c>
      <c r="G222" s="154">
        <v>5.9504132231404959E-2</v>
      </c>
      <c r="H222" s="172">
        <f t="shared" si="26"/>
        <v>290.81845600000003</v>
      </c>
    </row>
    <row r="223" spans="1:8" x14ac:dyDescent="0.25">
      <c r="A223" s="18">
        <v>1938</v>
      </c>
      <c r="B223" s="18">
        <v>1937</v>
      </c>
      <c r="C223" s="18">
        <v>10</v>
      </c>
      <c r="D223" s="154" t="s">
        <v>231</v>
      </c>
      <c r="E223" s="154" t="str">
        <f t="shared" si="25"/>
        <v>1938 10</v>
      </c>
      <c r="F223" s="14">
        <v>217.863505</v>
      </c>
      <c r="G223" s="154">
        <v>6.1487603305785121E-2</v>
      </c>
      <c r="H223" s="172">
        <f t="shared" si="26"/>
        <v>217.863505</v>
      </c>
    </row>
    <row r="224" spans="1:8" x14ac:dyDescent="0.25">
      <c r="A224" s="18">
        <v>1938</v>
      </c>
      <c r="B224" s="18">
        <v>1937</v>
      </c>
      <c r="C224" s="18">
        <v>11</v>
      </c>
      <c r="D224" s="154" t="s">
        <v>232</v>
      </c>
      <c r="E224" s="154" t="str">
        <f t="shared" ref="E224:E287" si="27">CONCATENATE(A224," ",C224)</f>
        <v>1938 11</v>
      </c>
      <c r="F224" s="14">
        <v>-3.4028234660000002E+38</v>
      </c>
      <c r="G224" s="154">
        <v>5.9504132231404959E-2</v>
      </c>
      <c r="H224" s="172" t="str">
        <f t="shared" ref="H224:H287" si="28">IF(F224=$G$23,"",F224)</f>
        <v/>
      </c>
    </row>
    <row r="225" spans="1:10" x14ac:dyDescent="0.25">
      <c r="A225" s="18">
        <v>1938</v>
      </c>
      <c r="B225" s="18">
        <v>1937</v>
      </c>
      <c r="C225" s="18">
        <v>12</v>
      </c>
      <c r="D225" s="154" t="s">
        <v>233</v>
      </c>
      <c r="E225" s="154" t="str">
        <f t="shared" si="27"/>
        <v>1938 12</v>
      </c>
      <c r="F225" s="14">
        <v>-3.4028234660000002E+38</v>
      </c>
      <c r="G225" s="154">
        <v>6.1487603305785121E-2</v>
      </c>
      <c r="H225" s="172" t="str">
        <f t="shared" si="28"/>
        <v/>
      </c>
    </row>
    <row r="226" spans="1:10" x14ac:dyDescent="0.25">
      <c r="A226" s="18">
        <v>1938</v>
      </c>
      <c r="B226" s="18">
        <v>1938</v>
      </c>
      <c r="C226" s="18">
        <v>1</v>
      </c>
      <c r="D226" s="154" t="s">
        <v>234</v>
      </c>
      <c r="E226" s="154" t="str">
        <f t="shared" si="27"/>
        <v>1938 1</v>
      </c>
      <c r="F226" s="14">
        <v>-3.4028234660000002E+38</v>
      </c>
      <c r="G226" s="154">
        <v>6.1487603305785121E-2</v>
      </c>
      <c r="H226" s="172" t="str">
        <f t="shared" si="28"/>
        <v/>
      </c>
    </row>
    <row r="227" spans="1:10" x14ac:dyDescent="0.25">
      <c r="A227" s="18">
        <v>1938</v>
      </c>
      <c r="B227" s="18">
        <v>1938</v>
      </c>
      <c r="C227" s="18">
        <v>2</v>
      </c>
      <c r="D227" s="154" t="s">
        <v>235</v>
      </c>
      <c r="E227" s="154" t="str">
        <f t="shared" si="27"/>
        <v>1938 2</v>
      </c>
      <c r="F227" s="14">
        <v>-3.4028234660000002E+38</v>
      </c>
      <c r="G227" s="154">
        <v>5.5537190082644627E-2</v>
      </c>
      <c r="H227" s="172" t="str">
        <f t="shared" si="28"/>
        <v/>
      </c>
    </row>
    <row r="228" spans="1:10" x14ac:dyDescent="0.25">
      <c r="A228" s="18">
        <v>1938</v>
      </c>
      <c r="B228" s="18">
        <v>1938</v>
      </c>
      <c r="C228" s="18">
        <v>3</v>
      </c>
      <c r="D228" s="154" t="s">
        <v>236</v>
      </c>
      <c r="E228" s="154" t="str">
        <f t="shared" si="27"/>
        <v>1938 3</v>
      </c>
      <c r="F228" s="14">
        <v>-3.4028234660000002E+38</v>
      </c>
      <c r="G228" s="154">
        <v>6.1487603305785121E-2</v>
      </c>
      <c r="H228" s="172" t="str">
        <f t="shared" si="28"/>
        <v/>
      </c>
    </row>
    <row r="229" spans="1:10" x14ac:dyDescent="0.25">
      <c r="A229" s="18">
        <v>1938</v>
      </c>
      <c r="B229" s="18">
        <v>1938</v>
      </c>
      <c r="C229" s="18">
        <v>4</v>
      </c>
      <c r="D229" s="154" t="s">
        <v>237</v>
      </c>
      <c r="E229" s="154" t="str">
        <f t="shared" si="27"/>
        <v>1938 4</v>
      </c>
      <c r="F229" s="14">
        <v>-3.4028234660000002E+38</v>
      </c>
      <c r="G229" s="154">
        <v>5.9504132231404959E-2</v>
      </c>
      <c r="H229" s="172" t="str">
        <f t="shared" si="28"/>
        <v/>
      </c>
    </row>
    <row r="230" spans="1:10" x14ac:dyDescent="0.25">
      <c r="A230" s="18">
        <v>1938</v>
      </c>
      <c r="B230" s="18">
        <v>1938</v>
      </c>
      <c r="C230" s="18">
        <v>5</v>
      </c>
      <c r="D230" s="154" t="s">
        <v>238</v>
      </c>
      <c r="E230" s="154" t="str">
        <f t="shared" si="27"/>
        <v>1938 5</v>
      </c>
      <c r="F230" s="14">
        <v>-3.4028234660000002E+38</v>
      </c>
      <c r="G230" s="154">
        <v>6.1487603305785121E-2</v>
      </c>
      <c r="H230" s="172" t="str">
        <f t="shared" si="28"/>
        <v/>
      </c>
    </row>
    <row r="231" spans="1:10" x14ac:dyDescent="0.25">
      <c r="A231" s="18">
        <v>1938</v>
      </c>
      <c r="B231" s="18">
        <v>1938</v>
      </c>
      <c r="C231" s="18">
        <v>6</v>
      </c>
      <c r="D231" s="154" t="s">
        <v>239</v>
      </c>
      <c r="E231" s="154" t="str">
        <f t="shared" si="27"/>
        <v>1938 6</v>
      </c>
      <c r="F231" s="14">
        <v>-3.4028234660000002E+38</v>
      </c>
      <c r="G231" s="154">
        <v>5.9504132231404959E-2</v>
      </c>
      <c r="H231" s="172" t="str">
        <f t="shared" si="28"/>
        <v/>
      </c>
    </row>
    <row r="232" spans="1:10" x14ac:dyDescent="0.25">
      <c r="A232" s="18">
        <v>1938</v>
      </c>
      <c r="B232" s="18">
        <v>1938</v>
      </c>
      <c r="C232" s="18">
        <v>7</v>
      </c>
      <c r="D232" s="154" t="s">
        <v>240</v>
      </c>
      <c r="E232" s="154" t="str">
        <f t="shared" si="27"/>
        <v>1938 7</v>
      </c>
      <c r="F232" s="14">
        <v>311.84740900000003</v>
      </c>
      <c r="G232" s="154">
        <v>6.1487603305785121E-2</v>
      </c>
      <c r="H232" s="172">
        <f t="shared" si="28"/>
        <v>311.84740900000003</v>
      </c>
    </row>
    <row r="233" spans="1:10" x14ac:dyDescent="0.25">
      <c r="A233" s="18">
        <v>1938</v>
      </c>
      <c r="B233" s="18">
        <v>1938</v>
      </c>
      <c r="C233" s="18">
        <v>8</v>
      </c>
      <c r="D233" s="154" t="s">
        <v>241</v>
      </c>
      <c r="E233" s="154" t="str">
        <f t="shared" si="27"/>
        <v>1938 8</v>
      </c>
      <c r="F233" s="14">
        <v>309.02319699999998</v>
      </c>
      <c r="G233" s="154">
        <v>6.1487603305785121E-2</v>
      </c>
      <c r="H233" s="172">
        <f t="shared" si="28"/>
        <v>309.02319699999998</v>
      </c>
    </row>
    <row r="234" spans="1:10" x14ac:dyDescent="0.25">
      <c r="A234" s="18">
        <v>1938</v>
      </c>
      <c r="B234" s="18">
        <v>1938</v>
      </c>
      <c r="C234" s="18">
        <v>9</v>
      </c>
      <c r="D234" s="154" t="s">
        <v>242</v>
      </c>
      <c r="E234" s="154" t="str">
        <f t="shared" si="27"/>
        <v>1938 9</v>
      </c>
      <c r="F234" s="14">
        <v>289.40679699999998</v>
      </c>
      <c r="G234" s="154">
        <v>5.9504132231404959E-2</v>
      </c>
      <c r="H234" s="172">
        <f t="shared" si="28"/>
        <v>289.40679699999998</v>
      </c>
    </row>
    <row r="235" spans="1:10" x14ac:dyDescent="0.25">
      <c r="A235" s="18">
        <v>1939</v>
      </c>
      <c r="B235" s="18">
        <v>1938</v>
      </c>
      <c r="C235" s="18">
        <v>10</v>
      </c>
      <c r="D235" s="154" t="s">
        <v>243</v>
      </c>
      <c r="E235" s="154" t="str">
        <f t="shared" si="27"/>
        <v>1939 10</v>
      </c>
      <c r="F235" s="14">
        <v>210.19432599999999</v>
      </c>
      <c r="G235" s="154">
        <v>6.1487603305785121E-2</v>
      </c>
      <c r="H235" s="172">
        <f t="shared" si="28"/>
        <v>210.19432599999999</v>
      </c>
    </row>
    <row r="236" spans="1:10" x14ac:dyDescent="0.25">
      <c r="A236" s="18">
        <v>1939</v>
      </c>
      <c r="B236" s="18">
        <v>1938</v>
      </c>
      <c r="C236" s="18">
        <v>11</v>
      </c>
      <c r="D236" s="154" t="s">
        <v>244</v>
      </c>
      <c r="E236" s="154" t="str">
        <f t="shared" si="27"/>
        <v>1939 11</v>
      </c>
      <c r="F236" s="14">
        <v>55.928417000000003</v>
      </c>
      <c r="G236" s="154">
        <v>5.9504132231404959E-2</v>
      </c>
      <c r="H236" s="172">
        <f t="shared" si="28"/>
        <v>55.928417000000003</v>
      </c>
      <c r="I236" s="17"/>
      <c r="J236" s="17"/>
    </row>
    <row r="237" spans="1:10" x14ac:dyDescent="0.25">
      <c r="A237" s="18">
        <v>1939</v>
      </c>
      <c r="B237" s="18">
        <v>1938</v>
      </c>
      <c r="C237" s="18">
        <v>12</v>
      </c>
      <c r="D237" s="154" t="s">
        <v>245</v>
      </c>
      <c r="E237" s="154" t="str">
        <f t="shared" si="27"/>
        <v>1939 12</v>
      </c>
      <c r="F237" s="14">
        <v>249.23701500000001</v>
      </c>
      <c r="G237" s="154">
        <v>6.1487603305785121E-2</v>
      </c>
      <c r="H237" s="172">
        <f t="shared" si="28"/>
        <v>249.23701500000001</v>
      </c>
      <c r="I237" s="17"/>
      <c r="J237" s="17"/>
    </row>
    <row r="238" spans="1:10" x14ac:dyDescent="0.25">
      <c r="A238" s="18">
        <v>1939</v>
      </c>
      <c r="B238" s="18">
        <v>1939</v>
      </c>
      <c r="C238" s="18">
        <v>1</v>
      </c>
      <c r="D238" s="154" t="s">
        <v>246</v>
      </c>
      <c r="E238" s="154" t="str">
        <f t="shared" si="27"/>
        <v>1939 1</v>
      </c>
      <c r="F238" s="14">
        <v>-3.4028234660000002E+38</v>
      </c>
      <c r="G238" s="154">
        <v>6.1487603305785121E-2</v>
      </c>
      <c r="H238" s="172" t="str">
        <f t="shared" si="28"/>
        <v/>
      </c>
    </row>
    <row r="239" spans="1:10" x14ac:dyDescent="0.25">
      <c r="A239" s="18">
        <v>1939</v>
      </c>
      <c r="B239" s="18">
        <v>1939</v>
      </c>
      <c r="C239" s="18">
        <v>2</v>
      </c>
      <c r="D239" s="154" t="s">
        <v>247</v>
      </c>
      <c r="E239" s="154" t="str">
        <f t="shared" si="27"/>
        <v>1939 2</v>
      </c>
      <c r="F239" s="14">
        <v>-3.4028234660000002E+38</v>
      </c>
      <c r="G239" s="154">
        <v>5.5537190082644627E-2</v>
      </c>
      <c r="H239" s="172" t="str">
        <f t="shared" si="28"/>
        <v/>
      </c>
    </row>
    <row r="240" spans="1:10" x14ac:dyDescent="0.25">
      <c r="A240" s="18">
        <v>1939</v>
      </c>
      <c r="B240" s="18">
        <v>1939</v>
      </c>
      <c r="C240" s="18">
        <v>3</v>
      </c>
      <c r="D240" s="154" t="s">
        <v>248</v>
      </c>
      <c r="E240" s="154" t="str">
        <f t="shared" si="27"/>
        <v>1939 3</v>
      </c>
      <c r="F240" s="14">
        <v>213.20569499999999</v>
      </c>
      <c r="G240" s="154">
        <v>6.1487603305785121E-2</v>
      </c>
      <c r="H240" s="172">
        <f t="shared" si="28"/>
        <v>213.20569499999999</v>
      </c>
    </row>
    <row r="241" spans="1:10" x14ac:dyDescent="0.25">
      <c r="A241" s="18">
        <v>1939</v>
      </c>
      <c r="B241" s="18">
        <v>1939</v>
      </c>
      <c r="C241" s="18">
        <v>4</v>
      </c>
      <c r="D241" s="154" t="s">
        <v>249</v>
      </c>
      <c r="E241" s="154" t="str">
        <f t="shared" si="27"/>
        <v>1939 4</v>
      </c>
      <c r="F241" s="14">
        <v>84.780056999999999</v>
      </c>
      <c r="G241" s="154">
        <v>5.9504132231404959E-2</v>
      </c>
      <c r="H241" s="172">
        <f t="shared" si="28"/>
        <v>84.780056999999999</v>
      </c>
    </row>
    <row r="242" spans="1:10" x14ac:dyDescent="0.25">
      <c r="A242" s="18">
        <v>1939</v>
      </c>
      <c r="B242" s="18">
        <v>1939</v>
      </c>
      <c r="C242" s="18">
        <v>5</v>
      </c>
      <c r="D242" s="154" t="s">
        <v>250</v>
      </c>
      <c r="E242" s="154" t="str">
        <f t="shared" si="27"/>
        <v>1939 5</v>
      </c>
      <c r="F242" s="14">
        <v>67.180978999999994</v>
      </c>
      <c r="G242" s="154">
        <v>6.1487603305785121E-2</v>
      </c>
      <c r="H242" s="172">
        <f t="shared" si="28"/>
        <v>67.180978999999994</v>
      </c>
    </row>
    <row r="243" spans="1:10" x14ac:dyDescent="0.25">
      <c r="A243" s="18">
        <v>1939</v>
      </c>
      <c r="B243" s="18">
        <v>1939</v>
      </c>
      <c r="C243" s="18">
        <v>6</v>
      </c>
      <c r="D243" s="154" t="s">
        <v>251</v>
      </c>
      <c r="E243" s="154" t="str">
        <f t="shared" si="27"/>
        <v>1939 6</v>
      </c>
      <c r="F243" s="14">
        <v>190.23492400000001</v>
      </c>
      <c r="G243" s="154">
        <v>5.9504132231404959E-2</v>
      </c>
      <c r="H243" s="172">
        <f t="shared" si="28"/>
        <v>190.23492400000001</v>
      </c>
    </row>
    <row r="244" spans="1:10" x14ac:dyDescent="0.25">
      <c r="A244" s="18">
        <v>1939</v>
      </c>
      <c r="B244" s="18">
        <v>1939</v>
      </c>
      <c r="C244" s="18">
        <v>7</v>
      </c>
      <c r="D244" s="154" t="s">
        <v>252</v>
      </c>
      <c r="E244" s="154" t="str">
        <f t="shared" si="27"/>
        <v>1939 7</v>
      </c>
      <c r="F244" s="14">
        <v>232.201797</v>
      </c>
      <c r="G244" s="154">
        <v>6.1487603305785121E-2</v>
      </c>
      <c r="H244" s="172">
        <f t="shared" si="28"/>
        <v>232.201797</v>
      </c>
    </row>
    <row r="245" spans="1:10" x14ac:dyDescent="0.25">
      <c r="A245" s="18">
        <v>1939</v>
      </c>
      <c r="B245" s="18">
        <v>1939</v>
      </c>
      <c r="C245" s="18">
        <v>8</v>
      </c>
      <c r="D245" s="154" t="s">
        <v>253</v>
      </c>
      <c r="E245" s="154" t="str">
        <f t="shared" si="27"/>
        <v>1939 8</v>
      </c>
      <c r="F245" s="14">
        <v>251.501848</v>
      </c>
      <c r="G245" s="154">
        <v>6.1487603305785121E-2</v>
      </c>
      <c r="H245" s="172">
        <f t="shared" si="28"/>
        <v>251.501848</v>
      </c>
      <c r="I245" s="17"/>
      <c r="J245" s="17"/>
    </row>
    <row r="246" spans="1:10" x14ac:dyDescent="0.25">
      <c r="A246" s="18">
        <v>1939</v>
      </c>
      <c r="B246" s="18">
        <v>1939</v>
      </c>
      <c r="C246" s="18">
        <v>9</v>
      </c>
      <c r="D246" s="154" t="s">
        <v>254</v>
      </c>
      <c r="E246" s="154" t="str">
        <f t="shared" si="27"/>
        <v>1939 9</v>
      </c>
      <c r="F246" s="14">
        <v>275.99487399999998</v>
      </c>
      <c r="G246" s="154">
        <v>5.9504132231404959E-2</v>
      </c>
      <c r="H246" s="172">
        <f t="shared" si="28"/>
        <v>275.99487399999998</v>
      </c>
      <c r="I246" s="17"/>
      <c r="J246" s="17"/>
    </row>
    <row r="247" spans="1:10" x14ac:dyDescent="0.25">
      <c r="A247" s="18">
        <v>1940</v>
      </c>
      <c r="B247" s="18">
        <v>1939</v>
      </c>
      <c r="C247" s="18">
        <v>10</v>
      </c>
      <c r="D247" s="154" t="s">
        <v>255</v>
      </c>
      <c r="E247" s="154" t="str">
        <f t="shared" si="27"/>
        <v>1940 10</v>
      </c>
      <c r="F247" s="14">
        <v>204.45224099999999</v>
      </c>
      <c r="G247" s="154">
        <v>6.1487603305785121E-2</v>
      </c>
      <c r="H247" s="172">
        <f t="shared" si="28"/>
        <v>204.45224099999999</v>
      </c>
      <c r="I247" s="17"/>
      <c r="J247" s="17"/>
    </row>
    <row r="248" spans="1:10" x14ac:dyDescent="0.25">
      <c r="A248" s="18">
        <v>1940</v>
      </c>
      <c r="B248" s="18">
        <v>1939</v>
      </c>
      <c r="C248" s="18">
        <v>11</v>
      </c>
      <c r="D248" s="154" t="s">
        <v>256</v>
      </c>
      <c r="E248" s="154" t="str">
        <f t="shared" si="27"/>
        <v>1940 11</v>
      </c>
      <c r="F248" s="14">
        <v>157.477036</v>
      </c>
      <c r="G248" s="154">
        <v>5.9504132231404959E-2</v>
      </c>
      <c r="H248" s="172">
        <f t="shared" si="28"/>
        <v>157.477036</v>
      </c>
      <c r="I248" s="17"/>
      <c r="J248" s="17"/>
    </row>
    <row r="249" spans="1:10" x14ac:dyDescent="0.25">
      <c r="A249" s="18">
        <v>1940</v>
      </c>
      <c r="B249" s="18">
        <v>1939</v>
      </c>
      <c r="C249" s="18">
        <v>12</v>
      </c>
      <c r="D249" s="154" t="s">
        <v>257</v>
      </c>
      <c r="E249" s="154" t="str">
        <f t="shared" si="27"/>
        <v>1940 12</v>
      </c>
      <c r="F249" s="14">
        <v>131.30376000000001</v>
      </c>
      <c r="G249" s="154">
        <v>6.1487603305785121E-2</v>
      </c>
      <c r="H249" s="172">
        <f t="shared" si="28"/>
        <v>131.30376000000001</v>
      </c>
      <c r="I249" s="17"/>
      <c r="J249" s="17"/>
    </row>
    <row r="250" spans="1:10" x14ac:dyDescent="0.25">
      <c r="A250" s="18">
        <v>1940</v>
      </c>
      <c r="B250" s="18">
        <v>1940</v>
      </c>
      <c r="C250" s="18">
        <v>1</v>
      </c>
      <c r="D250" s="154" t="s">
        <v>258</v>
      </c>
      <c r="E250" s="154" t="str">
        <f t="shared" si="27"/>
        <v>1940 1</v>
      </c>
      <c r="F250" s="14">
        <v>-3.4028234660000002E+38</v>
      </c>
      <c r="G250" s="154">
        <v>6.1487603305785121E-2</v>
      </c>
      <c r="H250" s="172" t="str">
        <f t="shared" si="28"/>
        <v/>
      </c>
    </row>
    <row r="251" spans="1:10" x14ac:dyDescent="0.25">
      <c r="A251" s="18">
        <v>1940</v>
      </c>
      <c r="B251" s="18">
        <v>1940</v>
      </c>
      <c r="C251" s="18">
        <v>2</v>
      </c>
      <c r="D251" s="154" t="s">
        <v>259</v>
      </c>
      <c r="E251" s="154" t="str">
        <f t="shared" si="27"/>
        <v>1940 2</v>
      </c>
      <c r="F251" s="14">
        <v>-3.4028234660000002E+38</v>
      </c>
      <c r="G251" s="154">
        <v>5.752066115702479E-2</v>
      </c>
      <c r="H251" s="172" t="str">
        <f t="shared" si="28"/>
        <v/>
      </c>
    </row>
    <row r="252" spans="1:10" x14ac:dyDescent="0.25">
      <c r="A252" s="18">
        <v>1940</v>
      </c>
      <c r="B252" s="18">
        <v>1940</v>
      </c>
      <c r="C252" s="18">
        <v>3</v>
      </c>
      <c r="D252" s="154" t="s">
        <v>260</v>
      </c>
      <c r="E252" s="154" t="str">
        <f t="shared" si="27"/>
        <v>1940 3</v>
      </c>
      <c r="F252" s="14">
        <v>-3.4028234660000002E+38</v>
      </c>
      <c r="G252" s="154">
        <v>6.1487603305785121E-2</v>
      </c>
      <c r="H252" s="172" t="str">
        <f t="shared" si="28"/>
        <v/>
      </c>
    </row>
    <row r="253" spans="1:10" x14ac:dyDescent="0.25">
      <c r="A253" s="18">
        <v>1940</v>
      </c>
      <c r="B253" s="18">
        <v>1940</v>
      </c>
      <c r="C253" s="18">
        <v>4</v>
      </c>
      <c r="D253" s="154" t="s">
        <v>261</v>
      </c>
      <c r="E253" s="154" t="str">
        <f t="shared" si="27"/>
        <v>1940 4</v>
      </c>
      <c r="F253" s="14">
        <v>-3.4028234660000002E+38</v>
      </c>
      <c r="G253" s="154">
        <v>5.9504132231404959E-2</v>
      </c>
      <c r="H253" s="172" t="str">
        <f t="shared" si="28"/>
        <v/>
      </c>
    </row>
    <row r="254" spans="1:10" x14ac:dyDescent="0.25">
      <c r="A254" s="18">
        <v>1940</v>
      </c>
      <c r="B254" s="18">
        <v>1940</v>
      </c>
      <c r="C254" s="18">
        <v>5</v>
      </c>
      <c r="D254" s="154" t="s">
        <v>262</v>
      </c>
      <c r="E254" s="154" t="str">
        <f t="shared" si="27"/>
        <v>1940 5</v>
      </c>
      <c r="F254" s="14">
        <v>-3.4028234660000002E+38</v>
      </c>
      <c r="G254" s="154">
        <v>6.1487603305785121E-2</v>
      </c>
      <c r="H254" s="172" t="str">
        <f t="shared" si="28"/>
        <v/>
      </c>
    </row>
    <row r="255" spans="1:10" x14ac:dyDescent="0.25">
      <c r="A255" s="18">
        <v>1940</v>
      </c>
      <c r="B255" s="18">
        <v>1940</v>
      </c>
      <c r="C255" s="18">
        <v>6</v>
      </c>
      <c r="D255" s="154" t="s">
        <v>263</v>
      </c>
      <c r="E255" s="154" t="str">
        <f t="shared" si="27"/>
        <v>1940 6</v>
      </c>
      <c r="F255" s="14">
        <v>226.476551</v>
      </c>
      <c r="G255" s="154">
        <v>5.9504132231404959E-2</v>
      </c>
      <c r="H255" s="172">
        <f t="shared" si="28"/>
        <v>226.476551</v>
      </c>
    </row>
    <row r="256" spans="1:10" x14ac:dyDescent="0.25">
      <c r="A256" s="18">
        <v>1940</v>
      </c>
      <c r="B256" s="18">
        <v>1940</v>
      </c>
      <c r="C256" s="18">
        <v>7</v>
      </c>
      <c r="D256" s="154" t="s">
        <v>264</v>
      </c>
      <c r="E256" s="154" t="str">
        <f t="shared" si="27"/>
        <v>1940 7</v>
      </c>
      <c r="F256" s="14">
        <v>262.41392100000002</v>
      </c>
      <c r="G256" s="154">
        <v>6.1487603305785121E-2</v>
      </c>
      <c r="H256" s="172">
        <f t="shared" si="28"/>
        <v>262.41392100000002</v>
      </c>
    </row>
    <row r="257" spans="1:8" x14ac:dyDescent="0.25">
      <c r="A257" s="18">
        <v>1940</v>
      </c>
      <c r="B257" s="18">
        <v>1940</v>
      </c>
      <c r="C257" s="18">
        <v>8</v>
      </c>
      <c r="D257" s="154" t="s">
        <v>265</v>
      </c>
      <c r="E257" s="154" t="str">
        <f t="shared" si="27"/>
        <v>1940 8</v>
      </c>
      <c r="F257" s="14">
        <v>242.591667</v>
      </c>
      <c r="G257" s="154">
        <v>6.1487603305785121E-2</v>
      </c>
      <c r="H257" s="172">
        <f t="shared" si="28"/>
        <v>242.591667</v>
      </c>
    </row>
    <row r="258" spans="1:8" x14ac:dyDescent="0.25">
      <c r="A258" s="18">
        <v>1940</v>
      </c>
      <c r="B258" s="18">
        <v>1940</v>
      </c>
      <c r="C258" s="18">
        <v>9</v>
      </c>
      <c r="D258" s="154" t="s">
        <v>266</v>
      </c>
      <c r="E258" s="154" t="str">
        <f t="shared" si="27"/>
        <v>1940 9</v>
      </c>
      <c r="F258" s="14">
        <v>266.97601500000002</v>
      </c>
      <c r="G258" s="154">
        <v>5.9504132231404959E-2</v>
      </c>
      <c r="H258" s="172">
        <f t="shared" si="28"/>
        <v>266.97601500000002</v>
      </c>
    </row>
    <row r="259" spans="1:8" x14ac:dyDescent="0.25">
      <c r="A259" s="18">
        <v>1941</v>
      </c>
      <c r="B259" s="18">
        <v>1940</v>
      </c>
      <c r="C259" s="18">
        <v>10</v>
      </c>
      <c r="D259" s="154" t="s">
        <v>267</v>
      </c>
      <c r="E259" s="154" t="str">
        <f t="shared" si="27"/>
        <v>1941 10</v>
      </c>
      <c r="F259" s="14">
        <v>223.62661399999999</v>
      </c>
      <c r="G259" s="154">
        <v>6.1487603305785121E-2</v>
      </c>
      <c r="H259" s="172">
        <f t="shared" si="28"/>
        <v>223.62661399999999</v>
      </c>
    </row>
    <row r="260" spans="1:8" x14ac:dyDescent="0.25">
      <c r="A260" s="18">
        <v>1941</v>
      </c>
      <c r="B260" s="18">
        <v>1940</v>
      </c>
      <c r="C260" s="18">
        <v>11</v>
      </c>
      <c r="D260" s="154" t="s">
        <v>268</v>
      </c>
      <c r="E260" s="154" t="str">
        <f t="shared" si="27"/>
        <v>1941 11</v>
      </c>
      <c r="F260" s="14">
        <v>270.08052600000002</v>
      </c>
      <c r="G260" s="154">
        <v>5.9504132231404959E-2</v>
      </c>
      <c r="H260" s="172">
        <f t="shared" si="28"/>
        <v>270.08052600000002</v>
      </c>
    </row>
    <row r="261" spans="1:8" x14ac:dyDescent="0.25">
      <c r="A261" s="18">
        <v>1941</v>
      </c>
      <c r="B261" s="18">
        <v>1940</v>
      </c>
      <c r="C261" s="18">
        <v>12</v>
      </c>
      <c r="D261" s="154" t="s">
        <v>269</v>
      </c>
      <c r="E261" s="154" t="str">
        <f t="shared" si="27"/>
        <v>1941 12</v>
      </c>
      <c r="F261" s="14">
        <v>-3.4028234660000002E+38</v>
      </c>
      <c r="G261" s="154">
        <v>6.1487603305785121E-2</v>
      </c>
      <c r="H261" s="172" t="str">
        <f t="shared" si="28"/>
        <v/>
      </c>
    </row>
    <row r="262" spans="1:8" x14ac:dyDescent="0.25">
      <c r="A262" s="18">
        <v>1941</v>
      </c>
      <c r="B262" s="18">
        <v>1941</v>
      </c>
      <c r="C262" s="18">
        <v>1</v>
      </c>
      <c r="D262" s="154" t="s">
        <v>270</v>
      </c>
      <c r="E262" s="154" t="str">
        <f t="shared" si="27"/>
        <v>1941 1</v>
      </c>
      <c r="F262" s="14">
        <v>-3.4028234660000002E+38</v>
      </c>
      <c r="G262" s="154">
        <v>6.1487603305785121E-2</v>
      </c>
      <c r="H262" s="172" t="str">
        <f t="shared" si="28"/>
        <v/>
      </c>
    </row>
    <row r="263" spans="1:8" x14ac:dyDescent="0.25">
      <c r="A263" s="18">
        <v>1941</v>
      </c>
      <c r="B263" s="18">
        <v>1941</v>
      </c>
      <c r="C263" s="18">
        <v>2</v>
      </c>
      <c r="D263" s="154" t="s">
        <v>271</v>
      </c>
      <c r="E263" s="154" t="str">
        <f t="shared" si="27"/>
        <v>1941 2</v>
      </c>
      <c r="F263" s="14">
        <v>-3.4028234660000002E+38</v>
      </c>
      <c r="G263" s="154">
        <v>5.5537190082644627E-2</v>
      </c>
      <c r="H263" s="172" t="str">
        <f t="shared" si="28"/>
        <v/>
      </c>
    </row>
    <row r="264" spans="1:8" x14ac:dyDescent="0.25">
      <c r="A264" s="18">
        <v>1941</v>
      </c>
      <c r="B264" s="18">
        <v>1941</v>
      </c>
      <c r="C264" s="18">
        <v>3</v>
      </c>
      <c r="D264" s="154" t="s">
        <v>272</v>
      </c>
      <c r="E264" s="154" t="str">
        <f t="shared" si="27"/>
        <v>1941 3</v>
      </c>
      <c r="F264" s="14">
        <v>-3.4028234660000002E+38</v>
      </c>
      <c r="G264" s="154">
        <v>6.1487603305785121E-2</v>
      </c>
      <c r="H264" s="172" t="str">
        <f t="shared" si="28"/>
        <v/>
      </c>
    </row>
    <row r="265" spans="1:8" x14ac:dyDescent="0.25">
      <c r="A265" s="18">
        <v>1941</v>
      </c>
      <c r="B265" s="18">
        <v>1941</v>
      </c>
      <c r="C265" s="18">
        <v>4</v>
      </c>
      <c r="D265" s="154" t="s">
        <v>273</v>
      </c>
      <c r="E265" s="154" t="str">
        <f t="shared" si="27"/>
        <v>1941 4</v>
      </c>
      <c r="F265" s="14">
        <v>-3.4028234660000002E+38</v>
      </c>
      <c r="G265" s="154">
        <v>5.9504132231404959E-2</v>
      </c>
      <c r="H265" s="172" t="str">
        <f t="shared" si="28"/>
        <v/>
      </c>
    </row>
    <row r="266" spans="1:8" x14ac:dyDescent="0.25">
      <c r="A266" s="18">
        <v>1941</v>
      </c>
      <c r="B266" s="18">
        <v>1941</v>
      </c>
      <c r="C266" s="18">
        <v>5</v>
      </c>
      <c r="D266" s="154" t="s">
        <v>274</v>
      </c>
      <c r="E266" s="154" t="str">
        <f t="shared" si="27"/>
        <v>1941 5</v>
      </c>
      <c r="F266" s="14">
        <v>-3.4028234660000002E+38</v>
      </c>
      <c r="G266" s="154">
        <v>6.1487603305785121E-2</v>
      </c>
      <c r="H266" s="172" t="str">
        <f t="shared" si="28"/>
        <v/>
      </c>
    </row>
    <row r="267" spans="1:8" x14ac:dyDescent="0.25">
      <c r="A267" s="18">
        <v>1941</v>
      </c>
      <c r="B267" s="18">
        <v>1941</v>
      </c>
      <c r="C267" s="18">
        <v>6</v>
      </c>
      <c r="D267" s="154" t="s">
        <v>275</v>
      </c>
      <c r="E267" s="154" t="str">
        <f t="shared" si="27"/>
        <v>1941 6</v>
      </c>
      <c r="F267" s="14">
        <v>-3.4028234660000002E+38</v>
      </c>
      <c r="G267" s="154">
        <v>5.9504132231404959E-2</v>
      </c>
      <c r="H267" s="172" t="str">
        <f t="shared" si="28"/>
        <v/>
      </c>
    </row>
    <row r="268" spans="1:8" x14ac:dyDescent="0.25">
      <c r="A268" s="18">
        <v>1941</v>
      </c>
      <c r="B268" s="18">
        <v>1941</v>
      </c>
      <c r="C268" s="18">
        <v>7</v>
      </c>
      <c r="D268" s="154" t="s">
        <v>276</v>
      </c>
      <c r="E268" s="154" t="str">
        <f t="shared" si="27"/>
        <v>1941 7</v>
      </c>
      <c r="F268" s="14">
        <v>302.30921000000001</v>
      </c>
      <c r="G268" s="154">
        <v>6.1487603305785121E-2</v>
      </c>
      <c r="H268" s="172">
        <f t="shared" si="28"/>
        <v>302.30921000000001</v>
      </c>
    </row>
    <row r="269" spans="1:8" x14ac:dyDescent="0.25">
      <c r="A269" s="18">
        <v>1941</v>
      </c>
      <c r="B269" s="18">
        <v>1941</v>
      </c>
      <c r="C269" s="18">
        <v>8</v>
      </c>
      <c r="D269" s="154" t="s">
        <v>277</v>
      </c>
      <c r="E269" s="154" t="str">
        <f t="shared" si="27"/>
        <v>1941 8</v>
      </c>
      <c r="F269" s="14">
        <v>301.59589499999998</v>
      </c>
      <c r="G269" s="154">
        <v>6.1487603305785121E-2</v>
      </c>
      <c r="H269" s="172">
        <f t="shared" si="28"/>
        <v>301.59589499999998</v>
      </c>
    </row>
    <row r="270" spans="1:8" x14ac:dyDescent="0.25">
      <c r="A270" s="18">
        <v>1941</v>
      </c>
      <c r="B270" s="18">
        <v>1941</v>
      </c>
      <c r="C270" s="18">
        <v>9</v>
      </c>
      <c r="D270" s="154" t="s">
        <v>278</v>
      </c>
      <c r="E270" s="154" t="str">
        <f t="shared" si="27"/>
        <v>1941 9</v>
      </c>
      <c r="F270" s="14">
        <v>274.79961600000001</v>
      </c>
      <c r="G270" s="154">
        <v>5.9504132231404959E-2</v>
      </c>
      <c r="H270" s="172">
        <f t="shared" si="28"/>
        <v>274.79961600000001</v>
      </c>
    </row>
    <row r="271" spans="1:8" x14ac:dyDescent="0.25">
      <c r="A271" s="18">
        <v>1942</v>
      </c>
      <c r="B271" s="18">
        <v>1941</v>
      </c>
      <c r="C271" s="18">
        <v>10</v>
      </c>
      <c r="D271" s="154" t="s">
        <v>279</v>
      </c>
      <c r="E271" s="154" t="str">
        <f t="shared" si="27"/>
        <v>1942 10</v>
      </c>
      <c r="F271" s="14">
        <v>204.034471</v>
      </c>
      <c r="G271" s="154">
        <v>6.1487603305785121E-2</v>
      </c>
      <c r="H271" s="172">
        <f t="shared" si="28"/>
        <v>204.034471</v>
      </c>
    </row>
    <row r="272" spans="1:8" x14ac:dyDescent="0.25">
      <c r="A272" s="18">
        <v>1942</v>
      </c>
      <c r="B272" s="18">
        <v>1941</v>
      </c>
      <c r="C272" s="18">
        <v>11</v>
      </c>
      <c r="D272" s="154" t="s">
        <v>280</v>
      </c>
      <c r="E272" s="154" t="str">
        <f t="shared" si="27"/>
        <v>1942 11</v>
      </c>
      <c r="F272" s="14">
        <v>282.04411900000002</v>
      </c>
      <c r="G272" s="154">
        <v>5.9504132231404959E-2</v>
      </c>
      <c r="H272" s="172">
        <f t="shared" si="28"/>
        <v>282.04411900000002</v>
      </c>
    </row>
    <row r="273" spans="1:8" x14ac:dyDescent="0.25">
      <c r="A273" s="18">
        <v>1942</v>
      </c>
      <c r="B273" s="18">
        <v>1941</v>
      </c>
      <c r="C273" s="18">
        <v>12</v>
      </c>
      <c r="D273" s="154" t="s">
        <v>281</v>
      </c>
      <c r="E273" s="154" t="str">
        <f t="shared" si="27"/>
        <v>1942 12</v>
      </c>
      <c r="F273" s="14">
        <v>-3.4028234660000002E+38</v>
      </c>
      <c r="G273" s="154">
        <v>6.1487603305785121E-2</v>
      </c>
      <c r="H273" s="172" t="str">
        <f t="shared" si="28"/>
        <v/>
      </c>
    </row>
    <row r="274" spans="1:8" x14ac:dyDescent="0.25">
      <c r="A274" s="18">
        <v>1942</v>
      </c>
      <c r="B274" s="18">
        <v>1942</v>
      </c>
      <c r="C274" s="18">
        <v>1</v>
      </c>
      <c r="D274" s="154" t="s">
        <v>282</v>
      </c>
      <c r="E274" s="154" t="str">
        <f t="shared" si="27"/>
        <v>1942 1</v>
      </c>
      <c r="F274" s="14">
        <v>-3.4028234660000002E+38</v>
      </c>
      <c r="G274" s="154">
        <v>6.1487603305785121E-2</v>
      </c>
      <c r="H274" s="172" t="str">
        <f t="shared" si="28"/>
        <v/>
      </c>
    </row>
    <row r="275" spans="1:8" x14ac:dyDescent="0.25">
      <c r="A275" s="18">
        <v>1942</v>
      </c>
      <c r="B275" s="18">
        <v>1942</v>
      </c>
      <c r="C275" s="18">
        <v>2</v>
      </c>
      <c r="D275" s="154" t="s">
        <v>283</v>
      </c>
      <c r="E275" s="154" t="str">
        <f t="shared" si="27"/>
        <v>1942 2</v>
      </c>
      <c r="F275" s="14">
        <v>-3.4028234660000002E+38</v>
      </c>
      <c r="G275" s="154">
        <v>5.5537190082644627E-2</v>
      </c>
      <c r="H275" s="172" t="str">
        <f t="shared" si="28"/>
        <v/>
      </c>
    </row>
    <row r="276" spans="1:8" x14ac:dyDescent="0.25">
      <c r="A276" s="18">
        <v>1942</v>
      </c>
      <c r="B276" s="18">
        <v>1942</v>
      </c>
      <c r="C276" s="18">
        <v>3</v>
      </c>
      <c r="D276" s="154" t="s">
        <v>284</v>
      </c>
      <c r="E276" s="154" t="str">
        <f t="shared" si="27"/>
        <v>1942 3</v>
      </c>
      <c r="F276" s="14">
        <v>-3.4028234660000002E+38</v>
      </c>
      <c r="G276" s="154">
        <v>6.1487603305785121E-2</v>
      </c>
      <c r="H276" s="172" t="str">
        <f t="shared" si="28"/>
        <v/>
      </c>
    </row>
    <row r="277" spans="1:8" x14ac:dyDescent="0.25">
      <c r="A277" s="18">
        <v>1942</v>
      </c>
      <c r="B277" s="18">
        <v>1942</v>
      </c>
      <c r="C277" s="18">
        <v>4</v>
      </c>
      <c r="D277" s="154" t="s">
        <v>285</v>
      </c>
      <c r="E277" s="154" t="str">
        <f t="shared" si="27"/>
        <v>1942 4</v>
      </c>
      <c r="F277" s="14">
        <v>-3.4028234660000002E+38</v>
      </c>
      <c r="G277" s="154">
        <v>5.9504132231404959E-2</v>
      </c>
      <c r="H277" s="172" t="str">
        <f t="shared" si="28"/>
        <v/>
      </c>
    </row>
    <row r="278" spans="1:8" x14ac:dyDescent="0.25">
      <c r="A278" s="18">
        <v>1942</v>
      </c>
      <c r="B278" s="18">
        <v>1942</v>
      </c>
      <c r="C278" s="18">
        <v>5</v>
      </c>
      <c r="D278" s="154" t="s">
        <v>286</v>
      </c>
      <c r="E278" s="154" t="str">
        <f t="shared" si="27"/>
        <v>1942 5</v>
      </c>
      <c r="F278" s="14">
        <v>-3.4028234660000002E+38</v>
      </c>
      <c r="G278" s="154">
        <v>6.1487603305785121E-2</v>
      </c>
      <c r="H278" s="172" t="str">
        <f t="shared" si="28"/>
        <v/>
      </c>
    </row>
    <row r="279" spans="1:8" x14ac:dyDescent="0.25">
      <c r="A279" s="18">
        <v>1942</v>
      </c>
      <c r="B279" s="18">
        <v>1942</v>
      </c>
      <c r="C279" s="18">
        <v>6</v>
      </c>
      <c r="D279" s="154" t="s">
        <v>287</v>
      </c>
      <c r="E279" s="154" t="str">
        <f t="shared" si="27"/>
        <v>1942 6</v>
      </c>
      <c r="F279" s="14">
        <v>-3.4028234660000002E+38</v>
      </c>
      <c r="G279" s="154">
        <v>5.9504132231404959E-2</v>
      </c>
      <c r="H279" s="172" t="str">
        <f t="shared" si="28"/>
        <v/>
      </c>
    </row>
    <row r="280" spans="1:8" x14ac:dyDescent="0.25">
      <c r="A280" s="18">
        <v>1942</v>
      </c>
      <c r="B280" s="18">
        <v>1942</v>
      </c>
      <c r="C280" s="18">
        <v>7</v>
      </c>
      <c r="D280" s="154" t="s">
        <v>288</v>
      </c>
      <c r="E280" s="154" t="str">
        <f t="shared" si="27"/>
        <v>1942 7</v>
      </c>
      <c r="F280" s="14">
        <v>302.30921000000001</v>
      </c>
      <c r="G280" s="154">
        <v>6.1487603305785121E-2</v>
      </c>
      <c r="H280" s="172">
        <f t="shared" si="28"/>
        <v>302.30921000000001</v>
      </c>
    </row>
    <row r="281" spans="1:8" x14ac:dyDescent="0.25">
      <c r="A281" s="18">
        <v>1942</v>
      </c>
      <c r="B281" s="18">
        <v>1942</v>
      </c>
      <c r="C281" s="18">
        <v>8</v>
      </c>
      <c r="D281" s="154" t="s">
        <v>289</v>
      </c>
      <c r="E281" s="154" t="str">
        <f t="shared" si="27"/>
        <v>1942 8</v>
      </c>
      <c r="F281" s="14">
        <v>301.59589499999998</v>
      </c>
      <c r="G281" s="154">
        <v>6.1487603305785121E-2</v>
      </c>
      <c r="H281" s="172">
        <f t="shared" si="28"/>
        <v>301.59589499999998</v>
      </c>
    </row>
    <row r="282" spans="1:8" x14ac:dyDescent="0.25">
      <c r="A282" s="18">
        <v>1942</v>
      </c>
      <c r="B282" s="18">
        <v>1942</v>
      </c>
      <c r="C282" s="18">
        <v>9</v>
      </c>
      <c r="D282" s="154" t="s">
        <v>290</v>
      </c>
      <c r="E282" s="154" t="str">
        <f t="shared" si="27"/>
        <v>1942 9</v>
      </c>
      <c r="F282" s="14">
        <v>289.40679699999998</v>
      </c>
      <c r="G282" s="154">
        <v>5.9504132231404959E-2</v>
      </c>
      <c r="H282" s="172">
        <f t="shared" si="28"/>
        <v>289.40679699999998</v>
      </c>
    </row>
    <row r="283" spans="1:8" x14ac:dyDescent="0.25">
      <c r="A283" s="18">
        <v>1943</v>
      </c>
      <c r="B283" s="18">
        <v>1942</v>
      </c>
      <c r="C283" s="18">
        <v>10</v>
      </c>
      <c r="D283" s="154" t="s">
        <v>291</v>
      </c>
      <c r="E283" s="154" t="str">
        <f t="shared" si="27"/>
        <v>1943 10</v>
      </c>
      <c r="F283" s="14">
        <v>284.39720999999997</v>
      </c>
      <c r="G283" s="154">
        <v>6.1487603305785121E-2</v>
      </c>
      <c r="H283" s="172">
        <f t="shared" si="28"/>
        <v>284.39720999999997</v>
      </c>
    </row>
    <row r="284" spans="1:8" x14ac:dyDescent="0.25">
      <c r="A284" s="18">
        <v>1943</v>
      </c>
      <c r="B284" s="18">
        <v>1942</v>
      </c>
      <c r="C284" s="18">
        <v>11</v>
      </c>
      <c r="D284" s="154" t="s">
        <v>292</v>
      </c>
      <c r="E284" s="154" t="str">
        <f t="shared" si="27"/>
        <v>1943 11</v>
      </c>
      <c r="F284" s="14">
        <v>278.870204</v>
      </c>
      <c r="G284" s="154">
        <v>5.9504132231404959E-2</v>
      </c>
      <c r="H284" s="172">
        <f t="shared" si="28"/>
        <v>278.870204</v>
      </c>
    </row>
    <row r="285" spans="1:8" x14ac:dyDescent="0.25">
      <c r="A285" s="18">
        <v>1943</v>
      </c>
      <c r="B285" s="18">
        <v>1942</v>
      </c>
      <c r="C285" s="18">
        <v>12</v>
      </c>
      <c r="D285" s="154" t="s">
        <v>293</v>
      </c>
      <c r="E285" s="154" t="str">
        <f t="shared" si="27"/>
        <v>1943 12</v>
      </c>
      <c r="F285" s="14">
        <v>-3.4028234660000002E+38</v>
      </c>
      <c r="G285" s="154">
        <v>6.1487603305785121E-2</v>
      </c>
      <c r="H285" s="172" t="str">
        <f t="shared" si="28"/>
        <v/>
      </c>
    </row>
    <row r="286" spans="1:8" x14ac:dyDescent="0.25">
      <c r="A286" s="18">
        <v>1943</v>
      </c>
      <c r="B286" s="18">
        <v>1943</v>
      </c>
      <c r="C286" s="18">
        <v>1</v>
      </c>
      <c r="D286" s="154" t="s">
        <v>294</v>
      </c>
      <c r="E286" s="154" t="str">
        <f t="shared" si="27"/>
        <v>1943 1</v>
      </c>
      <c r="F286" s="14">
        <v>-3.4028234660000002E+38</v>
      </c>
      <c r="G286" s="154">
        <v>6.1487603305785121E-2</v>
      </c>
      <c r="H286" s="172" t="str">
        <f t="shared" si="28"/>
        <v/>
      </c>
    </row>
    <row r="287" spans="1:8" x14ac:dyDescent="0.25">
      <c r="A287" s="18">
        <v>1943</v>
      </c>
      <c r="B287" s="18">
        <v>1943</v>
      </c>
      <c r="C287" s="18">
        <v>2</v>
      </c>
      <c r="D287" s="154" t="s">
        <v>295</v>
      </c>
      <c r="E287" s="154" t="str">
        <f t="shared" si="27"/>
        <v>1943 2</v>
      </c>
      <c r="F287" s="14">
        <v>-3.4028234660000002E+38</v>
      </c>
      <c r="G287" s="154">
        <v>5.5537190082644627E-2</v>
      </c>
      <c r="H287" s="172" t="str">
        <f t="shared" si="28"/>
        <v/>
      </c>
    </row>
    <row r="288" spans="1:8" x14ac:dyDescent="0.25">
      <c r="A288" s="18">
        <v>1943</v>
      </c>
      <c r="B288" s="18">
        <v>1943</v>
      </c>
      <c r="C288" s="18">
        <v>3</v>
      </c>
      <c r="D288" s="154" t="s">
        <v>296</v>
      </c>
      <c r="E288" s="154" t="str">
        <f t="shared" ref="E288:E351" si="29">CONCATENATE(A288," ",C288)</f>
        <v>1943 3</v>
      </c>
      <c r="F288" s="14">
        <v>-3.4028234660000002E+38</v>
      </c>
      <c r="G288" s="154">
        <v>6.1487603305785121E-2</v>
      </c>
      <c r="H288" s="172" t="str">
        <f t="shared" ref="H288:H351" si="30">IF(F288=$G$23,"",F288)</f>
        <v/>
      </c>
    </row>
    <row r="289" spans="1:10" x14ac:dyDescent="0.25">
      <c r="A289" s="18">
        <v>1943</v>
      </c>
      <c r="B289" s="18">
        <v>1943</v>
      </c>
      <c r="C289" s="18">
        <v>4</v>
      </c>
      <c r="D289" s="154" t="s">
        <v>297</v>
      </c>
      <c r="E289" s="154" t="str">
        <f t="shared" si="29"/>
        <v>1943 4</v>
      </c>
      <c r="F289" s="14">
        <v>-3.4028234660000002E+38</v>
      </c>
      <c r="G289" s="154">
        <v>5.9504132231404959E-2</v>
      </c>
      <c r="H289" s="172" t="str">
        <f t="shared" si="30"/>
        <v/>
      </c>
    </row>
    <row r="290" spans="1:10" x14ac:dyDescent="0.25">
      <c r="A290" s="18">
        <v>1943</v>
      </c>
      <c r="B290" s="18">
        <v>1943</v>
      </c>
      <c r="C290" s="18">
        <v>5</v>
      </c>
      <c r="D290" s="154" t="s">
        <v>298</v>
      </c>
      <c r="E290" s="154" t="str">
        <f t="shared" si="29"/>
        <v>1943 5</v>
      </c>
      <c r="F290" s="14">
        <v>-3.4028234660000002E+38</v>
      </c>
      <c r="G290" s="154">
        <v>6.1487603305785121E-2</v>
      </c>
      <c r="H290" s="172" t="str">
        <f t="shared" si="30"/>
        <v/>
      </c>
    </row>
    <row r="291" spans="1:10" x14ac:dyDescent="0.25">
      <c r="A291" s="18">
        <v>1943</v>
      </c>
      <c r="B291" s="18">
        <v>1943</v>
      </c>
      <c r="C291" s="18">
        <v>6</v>
      </c>
      <c r="D291" s="154" t="s">
        <v>299</v>
      </c>
      <c r="E291" s="154" t="str">
        <f t="shared" si="29"/>
        <v>1943 6</v>
      </c>
      <c r="F291" s="14">
        <v>251.28049300000001</v>
      </c>
      <c r="G291" s="154">
        <v>5.9504132231404959E-2</v>
      </c>
      <c r="H291" s="172">
        <f t="shared" si="30"/>
        <v>251.28049300000001</v>
      </c>
    </row>
    <row r="292" spans="1:10" x14ac:dyDescent="0.25">
      <c r="A292" s="18">
        <v>1943</v>
      </c>
      <c r="B292" s="18">
        <v>1943</v>
      </c>
      <c r="C292" s="18">
        <v>7</v>
      </c>
      <c r="D292" s="154" t="s">
        <v>300</v>
      </c>
      <c r="E292" s="154" t="str">
        <f t="shared" si="29"/>
        <v>1943 7</v>
      </c>
      <c r="F292" s="14">
        <v>302.30921000000001</v>
      </c>
      <c r="G292" s="154">
        <v>6.1487603305785121E-2</v>
      </c>
      <c r="H292" s="172">
        <f t="shared" si="30"/>
        <v>302.30921000000001</v>
      </c>
    </row>
    <row r="293" spans="1:10" x14ac:dyDescent="0.25">
      <c r="A293" s="18">
        <v>1943</v>
      </c>
      <c r="B293" s="18">
        <v>1943</v>
      </c>
      <c r="C293" s="18">
        <v>8</v>
      </c>
      <c r="D293" s="154" t="s">
        <v>301</v>
      </c>
      <c r="E293" s="154" t="str">
        <f t="shared" si="29"/>
        <v>1943 8</v>
      </c>
      <c r="F293" s="14">
        <v>301.59589499999998</v>
      </c>
      <c r="G293" s="154">
        <v>6.1487603305785121E-2</v>
      </c>
      <c r="H293" s="172">
        <f t="shared" si="30"/>
        <v>301.59589499999998</v>
      </c>
    </row>
    <row r="294" spans="1:10" x14ac:dyDescent="0.25">
      <c r="A294" s="18">
        <v>1943</v>
      </c>
      <c r="B294" s="18">
        <v>1943</v>
      </c>
      <c r="C294" s="18">
        <v>9</v>
      </c>
      <c r="D294" s="154" t="s">
        <v>302</v>
      </c>
      <c r="E294" s="154" t="str">
        <f t="shared" si="29"/>
        <v>1943 9</v>
      </c>
      <c r="F294" s="14">
        <v>289.40679699999998</v>
      </c>
      <c r="G294" s="154">
        <v>5.9504132231404959E-2</v>
      </c>
      <c r="H294" s="172">
        <f t="shared" si="30"/>
        <v>289.40679699999998</v>
      </c>
    </row>
    <row r="295" spans="1:10" x14ac:dyDescent="0.25">
      <c r="A295" s="18">
        <v>1944</v>
      </c>
      <c r="B295" s="18">
        <v>1943</v>
      </c>
      <c r="C295" s="18">
        <v>10</v>
      </c>
      <c r="D295" s="154" t="s">
        <v>303</v>
      </c>
      <c r="E295" s="154" t="str">
        <f t="shared" si="29"/>
        <v>1944 10</v>
      </c>
      <c r="F295" s="14">
        <v>286.32256000000001</v>
      </c>
      <c r="G295" s="154">
        <v>6.1487603305785121E-2</v>
      </c>
      <c r="H295" s="172">
        <f t="shared" si="30"/>
        <v>286.32256000000001</v>
      </c>
    </row>
    <row r="296" spans="1:10" x14ac:dyDescent="0.25">
      <c r="A296" s="18">
        <v>1944</v>
      </c>
      <c r="B296" s="18">
        <v>1943</v>
      </c>
      <c r="C296" s="18">
        <v>11</v>
      </c>
      <c r="D296" s="154" t="s">
        <v>304</v>
      </c>
      <c r="E296" s="154" t="str">
        <f t="shared" si="29"/>
        <v>1944 11</v>
      </c>
      <c r="F296" s="14">
        <v>236.70559800000001</v>
      </c>
      <c r="G296" s="154">
        <v>5.9504132231404959E-2</v>
      </c>
      <c r="H296" s="172">
        <f t="shared" si="30"/>
        <v>236.70559800000001</v>
      </c>
      <c r="I296" s="17"/>
      <c r="J296" s="17"/>
    </row>
    <row r="297" spans="1:10" x14ac:dyDescent="0.25">
      <c r="A297" s="18">
        <v>1944</v>
      </c>
      <c r="B297" s="18">
        <v>1943</v>
      </c>
      <c r="C297" s="18">
        <v>12</v>
      </c>
      <c r="D297" s="154" t="s">
        <v>305</v>
      </c>
      <c r="E297" s="154" t="str">
        <f t="shared" si="29"/>
        <v>1944 12</v>
      </c>
      <c r="F297" s="14">
        <v>265.15567399999998</v>
      </c>
      <c r="G297" s="154">
        <v>6.1487603305785121E-2</v>
      </c>
      <c r="H297" s="172">
        <f t="shared" si="30"/>
        <v>265.15567399999998</v>
      </c>
      <c r="I297" s="17"/>
      <c r="J297" s="17"/>
    </row>
    <row r="298" spans="1:10" x14ac:dyDescent="0.25">
      <c r="A298" s="18">
        <v>1944</v>
      </c>
      <c r="B298" s="18">
        <v>1944</v>
      </c>
      <c r="C298" s="18">
        <v>1</v>
      </c>
      <c r="D298" s="154" t="s">
        <v>306</v>
      </c>
      <c r="E298" s="154" t="str">
        <f t="shared" si="29"/>
        <v>1944 1</v>
      </c>
      <c r="F298" s="14">
        <v>-3.4028234660000002E+38</v>
      </c>
      <c r="G298" s="154">
        <v>6.1487603305785121E-2</v>
      </c>
      <c r="H298" s="172" t="str">
        <f t="shared" si="30"/>
        <v/>
      </c>
    </row>
    <row r="299" spans="1:10" x14ac:dyDescent="0.25">
      <c r="A299" s="18">
        <v>1944</v>
      </c>
      <c r="B299" s="18">
        <v>1944</v>
      </c>
      <c r="C299" s="18">
        <v>2</v>
      </c>
      <c r="D299" s="154" t="s">
        <v>307</v>
      </c>
      <c r="E299" s="154" t="str">
        <f t="shared" si="29"/>
        <v>1944 2</v>
      </c>
      <c r="F299" s="14">
        <v>-3.4028234660000002E+38</v>
      </c>
      <c r="G299" s="154">
        <v>5.752066115702479E-2</v>
      </c>
      <c r="H299" s="172" t="str">
        <f t="shared" si="30"/>
        <v/>
      </c>
    </row>
    <row r="300" spans="1:10" x14ac:dyDescent="0.25">
      <c r="A300" s="18">
        <v>1944</v>
      </c>
      <c r="B300" s="18">
        <v>1944</v>
      </c>
      <c r="C300" s="18">
        <v>3</v>
      </c>
      <c r="D300" s="154" t="s">
        <v>308</v>
      </c>
      <c r="E300" s="154" t="str">
        <f t="shared" si="29"/>
        <v>1944 3</v>
      </c>
      <c r="F300" s="14">
        <v>-3.4028234660000002E+38</v>
      </c>
      <c r="G300" s="154">
        <v>6.1487603305785121E-2</v>
      </c>
      <c r="H300" s="172" t="str">
        <f t="shared" si="30"/>
        <v/>
      </c>
    </row>
    <row r="301" spans="1:10" x14ac:dyDescent="0.25">
      <c r="A301" s="18">
        <v>1944</v>
      </c>
      <c r="B301" s="18">
        <v>1944</v>
      </c>
      <c r="C301" s="18">
        <v>4</v>
      </c>
      <c r="D301" s="154" t="s">
        <v>309</v>
      </c>
      <c r="E301" s="154" t="str">
        <f t="shared" si="29"/>
        <v>1944 4</v>
      </c>
      <c r="F301" s="14">
        <v>-3.4028234660000002E+38</v>
      </c>
      <c r="G301" s="154">
        <v>5.9504132231404959E-2</v>
      </c>
      <c r="H301" s="172" t="str">
        <f t="shared" si="30"/>
        <v/>
      </c>
    </row>
    <row r="302" spans="1:10" x14ac:dyDescent="0.25">
      <c r="A302" s="18">
        <v>1944</v>
      </c>
      <c r="B302" s="18">
        <v>1944</v>
      </c>
      <c r="C302" s="18">
        <v>5</v>
      </c>
      <c r="D302" s="154" t="s">
        <v>310</v>
      </c>
      <c r="E302" s="154" t="str">
        <f t="shared" si="29"/>
        <v>1944 5</v>
      </c>
      <c r="F302" s="14">
        <v>-3.4028234660000002E+38</v>
      </c>
      <c r="G302" s="154">
        <v>6.1487603305785121E-2</v>
      </c>
      <c r="H302" s="172" t="str">
        <f t="shared" si="30"/>
        <v/>
      </c>
    </row>
    <row r="303" spans="1:10" x14ac:dyDescent="0.25">
      <c r="A303" s="18">
        <v>1944</v>
      </c>
      <c r="B303" s="18">
        <v>1944</v>
      </c>
      <c r="C303" s="18">
        <v>6</v>
      </c>
      <c r="D303" s="154" t="s">
        <v>311</v>
      </c>
      <c r="E303" s="154" t="str">
        <f t="shared" si="29"/>
        <v>1944 6</v>
      </c>
      <c r="F303" s="14">
        <v>164.86507499999999</v>
      </c>
      <c r="G303" s="154">
        <v>5.9504132231404959E-2</v>
      </c>
      <c r="H303" s="172">
        <f t="shared" si="30"/>
        <v>164.86507499999999</v>
      </c>
    </row>
    <row r="304" spans="1:10" x14ac:dyDescent="0.25">
      <c r="A304" s="18">
        <v>1944</v>
      </c>
      <c r="B304" s="18">
        <v>1944</v>
      </c>
      <c r="C304" s="18">
        <v>7</v>
      </c>
      <c r="D304" s="154" t="s">
        <v>312</v>
      </c>
      <c r="E304" s="154" t="str">
        <f t="shared" si="29"/>
        <v>1944 7</v>
      </c>
      <c r="F304" s="14">
        <v>166.662811</v>
      </c>
      <c r="G304" s="154">
        <v>6.1487603305785121E-2</v>
      </c>
      <c r="H304" s="172">
        <f t="shared" si="30"/>
        <v>166.662811</v>
      </c>
    </row>
    <row r="305" spans="1:10" x14ac:dyDescent="0.25">
      <c r="A305" s="18">
        <v>1944</v>
      </c>
      <c r="B305" s="18">
        <v>1944</v>
      </c>
      <c r="C305" s="18">
        <v>8</v>
      </c>
      <c r="D305" s="154" t="s">
        <v>313</v>
      </c>
      <c r="E305" s="154" t="str">
        <f t="shared" si="29"/>
        <v>1944 8</v>
      </c>
      <c r="F305" s="14">
        <v>169.37893800000001</v>
      </c>
      <c r="G305" s="154">
        <v>6.1487603305785121E-2</v>
      </c>
      <c r="H305" s="172">
        <f t="shared" si="30"/>
        <v>169.37893800000001</v>
      </c>
    </row>
    <row r="306" spans="1:10" x14ac:dyDescent="0.25">
      <c r="A306" s="18">
        <v>1944</v>
      </c>
      <c r="B306" s="18">
        <v>1944</v>
      </c>
      <c r="C306" s="18">
        <v>9</v>
      </c>
      <c r="D306" s="154" t="s">
        <v>314</v>
      </c>
      <c r="E306" s="154" t="str">
        <f t="shared" si="29"/>
        <v>1944 9</v>
      </c>
      <c r="F306" s="14">
        <v>214.25640100000001</v>
      </c>
      <c r="G306" s="154">
        <v>5.9504132231404959E-2</v>
      </c>
      <c r="H306" s="172">
        <f t="shared" si="30"/>
        <v>214.25640100000001</v>
      </c>
      <c r="I306" s="17"/>
      <c r="J306" s="17"/>
    </row>
    <row r="307" spans="1:10" x14ac:dyDescent="0.25">
      <c r="A307" s="18">
        <v>1945</v>
      </c>
      <c r="B307" s="18">
        <v>1944</v>
      </c>
      <c r="C307" s="18">
        <v>10</v>
      </c>
      <c r="D307" s="154" t="s">
        <v>315</v>
      </c>
      <c r="E307" s="154" t="str">
        <f t="shared" si="29"/>
        <v>1945 10</v>
      </c>
      <c r="F307" s="14">
        <v>177.00110699999999</v>
      </c>
      <c r="G307" s="154">
        <v>6.1487603305785121E-2</v>
      </c>
      <c r="H307" s="172">
        <f t="shared" si="30"/>
        <v>177.00110699999999</v>
      </c>
    </row>
    <row r="308" spans="1:10" x14ac:dyDescent="0.25">
      <c r="A308" s="18">
        <v>1945</v>
      </c>
      <c r="B308" s="18">
        <v>1944</v>
      </c>
      <c r="C308" s="18">
        <v>11</v>
      </c>
      <c r="D308" s="154" t="s">
        <v>316</v>
      </c>
      <c r="E308" s="154" t="str">
        <f t="shared" si="29"/>
        <v>1945 11</v>
      </c>
      <c r="F308" s="14">
        <v>275.21993600000002</v>
      </c>
      <c r="G308" s="154">
        <v>5.9504132231404959E-2</v>
      </c>
      <c r="H308" s="172">
        <f t="shared" si="30"/>
        <v>275.21993600000002</v>
      </c>
    </row>
    <row r="309" spans="1:10" x14ac:dyDescent="0.25">
      <c r="A309" s="18">
        <v>1945</v>
      </c>
      <c r="B309" s="18">
        <v>1944</v>
      </c>
      <c r="C309" s="18">
        <v>12</v>
      </c>
      <c r="D309" s="154" t="s">
        <v>317</v>
      </c>
      <c r="E309" s="154" t="str">
        <f t="shared" si="29"/>
        <v>1945 12</v>
      </c>
      <c r="F309" s="14">
        <v>-3.4028234660000002E+38</v>
      </c>
      <c r="G309" s="154">
        <v>6.1487603305785121E-2</v>
      </c>
      <c r="H309" s="172" t="str">
        <f t="shared" si="30"/>
        <v/>
      </c>
    </row>
    <row r="310" spans="1:10" x14ac:dyDescent="0.25">
      <c r="A310" s="18">
        <v>1945</v>
      </c>
      <c r="B310" s="18">
        <v>1945</v>
      </c>
      <c r="C310" s="18">
        <v>1</v>
      </c>
      <c r="D310" s="154" t="s">
        <v>318</v>
      </c>
      <c r="E310" s="154" t="str">
        <f t="shared" si="29"/>
        <v>1945 1</v>
      </c>
      <c r="F310" s="14">
        <v>-3.4028234660000002E+38</v>
      </c>
      <c r="G310" s="154">
        <v>6.1487603305785121E-2</v>
      </c>
      <c r="H310" s="172" t="str">
        <f t="shared" si="30"/>
        <v/>
      </c>
    </row>
    <row r="311" spans="1:10" x14ac:dyDescent="0.25">
      <c r="A311" s="18">
        <v>1945</v>
      </c>
      <c r="B311" s="18">
        <v>1945</v>
      </c>
      <c r="C311" s="18">
        <v>2</v>
      </c>
      <c r="D311" s="154" t="s">
        <v>319</v>
      </c>
      <c r="E311" s="154" t="str">
        <f t="shared" si="29"/>
        <v>1945 2</v>
      </c>
      <c r="F311" s="14">
        <v>-3.4028234660000002E+38</v>
      </c>
      <c r="G311" s="154">
        <v>5.5537190082644627E-2</v>
      </c>
      <c r="H311" s="172" t="str">
        <f t="shared" si="30"/>
        <v/>
      </c>
    </row>
    <row r="312" spans="1:10" x14ac:dyDescent="0.25">
      <c r="A312" s="18">
        <v>1945</v>
      </c>
      <c r="B312" s="18">
        <v>1945</v>
      </c>
      <c r="C312" s="18">
        <v>3</v>
      </c>
      <c r="D312" s="154" t="s">
        <v>320</v>
      </c>
      <c r="E312" s="154" t="str">
        <f t="shared" si="29"/>
        <v>1945 3</v>
      </c>
      <c r="F312" s="14">
        <v>-3.4028234660000002E+38</v>
      </c>
      <c r="G312" s="154">
        <v>6.1487603305785121E-2</v>
      </c>
      <c r="H312" s="172" t="str">
        <f t="shared" si="30"/>
        <v/>
      </c>
    </row>
    <row r="313" spans="1:10" x14ac:dyDescent="0.25">
      <c r="A313" s="18">
        <v>1945</v>
      </c>
      <c r="B313" s="18">
        <v>1945</v>
      </c>
      <c r="C313" s="18">
        <v>4</v>
      </c>
      <c r="D313" s="154" t="s">
        <v>321</v>
      </c>
      <c r="E313" s="154" t="str">
        <f t="shared" si="29"/>
        <v>1945 4</v>
      </c>
      <c r="F313" s="14">
        <v>-3.4028234660000002E+38</v>
      </c>
      <c r="G313" s="154">
        <v>5.9504132231404959E-2</v>
      </c>
      <c r="H313" s="172" t="str">
        <f t="shared" si="30"/>
        <v/>
      </c>
    </row>
    <row r="314" spans="1:10" x14ac:dyDescent="0.25">
      <c r="A314" s="18">
        <v>1945</v>
      </c>
      <c r="B314" s="18">
        <v>1945</v>
      </c>
      <c r="C314" s="18">
        <v>5</v>
      </c>
      <c r="D314" s="154" t="s">
        <v>322</v>
      </c>
      <c r="E314" s="154" t="str">
        <f t="shared" si="29"/>
        <v>1945 5</v>
      </c>
      <c r="F314" s="14">
        <v>-3.4028234660000002E+38</v>
      </c>
      <c r="G314" s="154">
        <v>6.1487603305785121E-2</v>
      </c>
      <c r="H314" s="172" t="str">
        <f t="shared" si="30"/>
        <v/>
      </c>
    </row>
    <row r="315" spans="1:10" x14ac:dyDescent="0.25">
      <c r="A315" s="18">
        <v>1945</v>
      </c>
      <c r="B315" s="18">
        <v>1945</v>
      </c>
      <c r="C315" s="18">
        <v>6</v>
      </c>
      <c r="D315" s="154" t="s">
        <v>323</v>
      </c>
      <c r="E315" s="154" t="str">
        <f t="shared" si="29"/>
        <v>1945 6</v>
      </c>
      <c r="F315" s="14">
        <v>230.58209199999999</v>
      </c>
      <c r="G315" s="154">
        <v>5.9504132231404959E-2</v>
      </c>
      <c r="H315" s="172">
        <f t="shared" si="30"/>
        <v>230.58209199999999</v>
      </c>
    </row>
    <row r="316" spans="1:10" x14ac:dyDescent="0.25">
      <c r="A316" s="18">
        <v>1945</v>
      </c>
      <c r="B316" s="18">
        <v>1945</v>
      </c>
      <c r="C316" s="18">
        <v>7</v>
      </c>
      <c r="D316" s="154" t="s">
        <v>324</v>
      </c>
      <c r="E316" s="154" t="str">
        <f t="shared" si="29"/>
        <v>1945 7</v>
      </c>
      <c r="F316" s="14">
        <v>298.096948</v>
      </c>
      <c r="G316" s="154">
        <v>6.1487603305785121E-2</v>
      </c>
      <c r="H316" s="172">
        <f t="shared" si="30"/>
        <v>298.096948</v>
      </c>
    </row>
    <row r="317" spans="1:10" x14ac:dyDescent="0.25">
      <c r="A317" s="18">
        <v>1945</v>
      </c>
      <c r="B317" s="18">
        <v>1945</v>
      </c>
      <c r="C317" s="18">
        <v>8</v>
      </c>
      <c r="D317" s="154" t="s">
        <v>325</v>
      </c>
      <c r="E317" s="154" t="str">
        <f t="shared" si="29"/>
        <v>1945 8</v>
      </c>
      <c r="F317" s="14">
        <v>274.45100500000001</v>
      </c>
      <c r="G317" s="154">
        <v>6.1487603305785121E-2</v>
      </c>
      <c r="H317" s="172">
        <f t="shared" si="30"/>
        <v>274.45100500000001</v>
      </c>
    </row>
    <row r="318" spans="1:10" x14ac:dyDescent="0.25">
      <c r="A318" s="18">
        <v>1945</v>
      </c>
      <c r="B318" s="18">
        <v>1945</v>
      </c>
      <c r="C318" s="18">
        <v>9</v>
      </c>
      <c r="D318" s="154" t="s">
        <v>326</v>
      </c>
      <c r="E318" s="154" t="str">
        <f t="shared" si="29"/>
        <v>1945 9</v>
      </c>
      <c r="F318" s="14">
        <v>284.997725</v>
      </c>
      <c r="G318" s="154">
        <v>5.9504132231404959E-2</v>
      </c>
      <c r="H318" s="172">
        <f t="shared" si="30"/>
        <v>284.997725</v>
      </c>
    </row>
    <row r="319" spans="1:10" x14ac:dyDescent="0.25">
      <c r="A319" s="18">
        <v>1946</v>
      </c>
      <c r="B319" s="18">
        <v>1945</v>
      </c>
      <c r="C319" s="18">
        <v>10</v>
      </c>
      <c r="D319" s="154" t="s">
        <v>327</v>
      </c>
      <c r="E319" s="154" t="str">
        <f t="shared" si="29"/>
        <v>1946 10</v>
      </c>
      <c r="F319" s="14">
        <v>270.39014800000001</v>
      </c>
      <c r="G319" s="154">
        <v>6.1487603305785121E-2</v>
      </c>
      <c r="H319" s="172">
        <f t="shared" si="30"/>
        <v>270.39014800000001</v>
      </c>
    </row>
    <row r="320" spans="1:10" x14ac:dyDescent="0.25">
      <c r="A320" s="18">
        <v>1946</v>
      </c>
      <c r="B320" s="18">
        <v>1945</v>
      </c>
      <c r="C320" s="18">
        <v>11</v>
      </c>
      <c r="D320" s="154" t="s">
        <v>328</v>
      </c>
      <c r="E320" s="154" t="str">
        <f t="shared" si="29"/>
        <v>1946 11</v>
      </c>
      <c r="F320" s="14">
        <v>-3.4028234660000002E+38</v>
      </c>
      <c r="G320" s="154">
        <v>5.9504132231404959E-2</v>
      </c>
      <c r="H320" s="172" t="str">
        <f t="shared" si="30"/>
        <v/>
      </c>
    </row>
    <row r="321" spans="1:8" x14ac:dyDescent="0.25">
      <c r="A321" s="18">
        <v>1946</v>
      </c>
      <c r="B321" s="18">
        <v>1945</v>
      </c>
      <c r="C321" s="18">
        <v>12</v>
      </c>
      <c r="D321" s="154" t="s">
        <v>329</v>
      </c>
      <c r="E321" s="154" t="str">
        <f t="shared" si="29"/>
        <v>1946 12</v>
      </c>
      <c r="F321" s="14">
        <v>-3.4028234660000002E+38</v>
      </c>
      <c r="G321" s="154">
        <v>6.1487603305785121E-2</v>
      </c>
      <c r="H321" s="172" t="str">
        <f t="shared" si="30"/>
        <v/>
      </c>
    </row>
    <row r="322" spans="1:8" x14ac:dyDescent="0.25">
      <c r="A322" s="18">
        <v>1946</v>
      </c>
      <c r="B322" s="18">
        <v>1946</v>
      </c>
      <c r="C322" s="18">
        <v>1</v>
      </c>
      <c r="D322" s="154" t="s">
        <v>330</v>
      </c>
      <c r="E322" s="154" t="str">
        <f t="shared" si="29"/>
        <v>1946 1</v>
      </c>
      <c r="F322" s="14">
        <v>-3.4028234660000002E+38</v>
      </c>
      <c r="G322" s="154">
        <v>6.1487603305785121E-2</v>
      </c>
      <c r="H322" s="172" t="str">
        <f t="shared" si="30"/>
        <v/>
      </c>
    </row>
    <row r="323" spans="1:8" x14ac:dyDescent="0.25">
      <c r="A323" s="18">
        <v>1946</v>
      </c>
      <c r="B323" s="18">
        <v>1946</v>
      </c>
      <c r="C323" s="18">
        <v>2</v>
      </c>
      <c r="D323" s="154" t="s">
        <v>331</v>
      </c>
      <c r="E323" s="154" t="str">
        <f t="shared" si="29"/>
        <v>1946 2</v>
      </c>
      <c r="F323" s="14">
        <v>240.499323</v>
      </c>
      <c r="G323" s="154">
        <v>5.5537190082644627E-2</v>
      </c>
      <c r="H323" s="172">
        <f t="shared" si="30"/>
        <v>240.499323</v>
      </c>
    </row>
    <row r="324" spans="1:8" x14ac:dyDescent="0.25">
      <c r="A324" s="18">
        <v>1946</v>
      </c>
      <c r="B324" s="18">
        <v>1946</v>
      </c>
      <c r="C324" s="18">
        <v>3</v>
      </c>
      <c r="D324" s="154" t="s">
        <v>332</v>
      </c>
      <c r="E324" s="154" t="str">
        <f t="shared" si="29"/>
        <v>1946 3</v>
      </c>
      <c r="F324" s="14">
        <v>-3.4028234660000002E+38</v>
      </c>
      <c r="G324" s="154">
        <v>6.1487603305785121E-2</v>
      </c>
      <c r="H324" s="172" t="str">
        <f t="shared" si="30"/>
        <v/>
      </c>
    </row>
    <row r="325" spans="1:8" x14ac:dyDescent="0.25">
      <c r="A325" s="18">
        <v>1946</v>
      </c>
      <c r="B325" s="18">
        <v>1946</v>
      </c>
      <c r="C325" s="18">
        <v>4</v>
      </c>
      <c r="D325" s="154" t="s">
        <v>333</v>
      </c>
      <c r="E325" s="154" t="str">
        <f t="shared" si="29"/>
        <v>1946 4</v>
      </c>
      <c r="F325" s="14">
        <v>-3.4028234660000002E+38</v>
      </c>
      <c r="G325" s="154">
        <v>5.9504132231404959E-2</v>
      </c>
      <c r="H325" s="172" t="str">
        <f t="shared" si="30"/>
        <v/>
      </c>
    </row>
    <row r="326" spans="1:8" x14ac:dyDescent="0.25">
      <c r="A326" s="18">
        <v>1946</v>
      </c>
      <c r="B326" s="18">
        <v>1946</v>
      </c>
      <c r="C326" s="18">
        <v>5</v>
      </c>
      <c r="D326" s="154" t="s">
        <v>334</v>
      </c>
      <c r="E326" s="154" t="str">
        <f t="shared" si="29"/>
        <v>1946 5</v>
      </c>
      <c r="F326" s="14">
        <v>-3.4028234660000002E+38</v>
      </c>
      <c r="G326" s="154">
        <v>6.1487603305785121E-2</v>
      </c>
      <c r="H326" s="172" t="str">
        <f t="shared" si="30"/>
        <v/>
      </c>
    </row>
    <row r="327" spans="1:8" x14ac:dyDescent="0.25">
      <c r="A327" s="18">
        <v>1946</v>
      </c>
      <c r="B327" s="18">
        <v>1946</v>
      </c>
      <c r="C327" s="18">
        <v>6</v>
      </c>
      <c r="D327" s="154" t="s">
        <v>335</v>
      </c>
      <c r="E327" s="154" t="str">
        <f t="shared" si="29"/>
        <v>1946 6</v>
      </c>
      <c r="F327" s="14">
        <v>235.553507</v>
      </c>
      <c r="G327" s="154">
        <v>5.9504132231404959E-2</v>
      </c>
      <c r="H327" s="172">
        <f t="shared" si="30"/>
        <v>235.553507</v>
      </c>
    </row>
    <row r="328" spans="1:8" x14ac:dyDescent="0.25">
      <c r="A328" s="18">
        <v>1946</v>
      </c>
      <c r="B328" s="18">
        <v>1946</v>
      </c>
      <c r="C328" s="18">
        <v>7</v>
      </c>
      <c r="D328" s="154" t="s">
        <v>336</v>
      </c>
      <c r="E328" s="154" t="str">
        <f t="shared" si="29"/>
        <v>1946 7</v>
      </c>
      <c r="F328" s="14">
        <v>291.882994</v>
      </c>
      <c r="G328" s="154">
        <v>6.1487603305785121E-2</v>
      </c>
      <c r="H328" s="172">
        <f t="shared" si="30"/>
        <v>291.882994</v>
      </c>
    </row>
    <row r="329" spans="1:8" x14ac:dyDescent="0.25">
      <c r="A329" s="18">
        <v>1946</v>
      </c>
      <c r="B329" s="18">
        <v>1946</v>
      </c>
      <c r="C329" s="18">
        <v>8</v>
      </c>
      <c r="D329" s="154" t="s">
        <v>337</v>
      </c>
      <c r="E329" s="154" t="str">
        <f t="shared" si="29"/>
        <v>1946 8</v>
      </c>
      <c r="F329" s="14">
        <v>263.94424099999998</v>
      </c>
      <c r="G329" s="154">
        <v>6.1487603305785121E-2</v>
      </c>
      <c r="H329" s="172">
        <f t="shared" si="30"/>
        <v>263.94424099999998</v>
      </c>
    </row>
    <row r="330" spans="1:8" x14ac:dyDescent="0.25">
      <c r="A330" s="18">
        <v>1946</v>
      </c>
      <c r="B330" s="18">
        <v>1946</v>
      </c>
      <c r="C330" s="18">
        <v>9</v>
      </c>
      <c r="D330" s="154" t="s">
        <v>338</v>
      </c>
      <c r="E330" s="154" t="str">
        <f t="shared" si="29"/>
        <v>1946 9</v>
      </c>
      <c r="F330" s="14">
        <v>277.35194300000001</v>
      </c>
      <c r="G330" s="154">
        <v>5.9504132231404959E-2</v>
      </c>
      <c r="H330" s="172">
        <f t="shared" si="30"/>
        <v>277.35194300000001</v>
      </c>
    </row>
    <row r="331" spans="1:8" x14ac:dyDescent="0.25">
      <c r="A331" s="18">
        <v>1947</v>
      </c>
      <c r="B331" s="18">
        <v>1946</v>
      </c>
      <c r="C331" s="18">
        <v>10</v>
      </c>
      <c r="D331" s="154" t="s">
        <v>339</v>
      </c>
      <c r="E331" s="154" t="str">
        <f t="shared" si="29"/>
        <v>1947 10</v>
      </c>
      <c r="F331" s="14">
        <v>237.418207</v>
      </c>
      <c r="G331" s="154">
        <v>6.1487603305785121E-2</v>
      </c>
      <c r="H331" s="172">
        <f t="shared" si="30"/>
        <v>237.418207</v>
      </c>
    </row>
    <row r="332" spans="1:8" x14ac:dyDescent="0.25">
      <c r="A332" s="18">
        <v>1947</v>
      </c>
      <c r="B332" s="18">
        <v>1946</v>
      </c>
      <c r="C332" s="18">
        <v>11</v>
      </c>
      <c r="D332" s="154" t="s">
        <v>340</v>
      </c>
      <c r="E332" s="154" t="str">
        <f t="shared" si="29"/>
        <v>1947 11</v>
      </c>
      <c r="F332" s="14">
        <v>254.86899500000001</v>
      </c>
      <c r="G332" s="154">
        <v>5.9504132231404959E-2</v>
      </c>
      <c r="H332" s="172">
        <f t="shared" si="30"/>
        <v>254.86899500000001</v>
      </c>
    </row>
    <row r="333" spans="1:8" x14ac:dyDescent="0.25">
      <c r="A333" s="18">
        <v>1947</v>
      </c>
      <c r="B333" s="18">
        <v>1946</v>
      </c>
      <c r="C333" s="18">
        <v>12</v>
      </c>
      <c r="D333" s="154" t="s">
        <v>341</v>
      </c>
      <c r="E333" s="154" t="str">
        <f t="shared" si="29"/>
        <v>1947 12</v>
      </c>
      <c r="F333" s="14">
        <v>-3.4028234660000002E+38</v>
      </c>
      <c r="G333" s="154">
        <v>6.1487603305785121E-2</v>
      </c>
      <c r="H333" s="172" t="str">
        <f t="shared" si="30"/>
        <v/>
      </c>
    </row>
    <row r="334" spans="1:8" x14ac:dyDescent="0.25">
      <c r="A334" s="18">
        <v>1947</v>
      </c>
      <c r="B334" s="18">
        <v>1947</v>
      </c>
      <c r="C334" s="18">
        <v>1</v>
      </c>
      <c r="D334" s="154" t="s">
        <v>342</v>
      </c>
      <c r="E334" s="154" t="str">
        <f t="shared" si="29"/>
        <v>1947 1</v>
      </c>
      <c r="F334" s="14">
        <v>-3.4028234660000002E+38</v>
      </c>
      <c r="G334" s="154">
        <v>6.1487603305785121E-2</v>
      </c>
      <c r="H334" s="172" t="str">
        <f t="shared" si="30"/>
        <v/>
      </c>
    </row>
    <row r="335" spans="1:8" x14ac:dyDescent="0.25">
      <c r="A335" s="18">
        <v>1947</v>
      </c>
      <c r="B335" s="18">
        <v>1947</v>
      </c>
      <c r="C335" s="18">
        <v>2</v>
      </c>
      <c r="D335" s="154" t="s">
        <v>343</v>
      </c>
      <c r="E335" s="154" t="str">
        <f t="shared" si="29"/>
        <v>1947 2</v>
      </c>
      <c r="F335" s="14">
        <v>-3.4028234660000002E+38</v>
      </c>
      <c r="G335" s="154">
        <v>5.5537190082644627E-2</v>
      </c>
      <c r="H335" s="172" t="str">
        <f t="shared" si="30"/>
        <v/>
      </c>
    </row>
    <row r="336" spans="1:8" x14ac:dyDescent="0.25">
      <c r="A336" s="18">
        <v>1947</v>
      </c>
      <c r="B336" s="18">
        <v>1947</v>
      </c>
      <c r="C336" s="18">
        <v>3</v>
      </c>
      <c r="D336" s="154" t="s">
        <v>344</v>
      </c>
      <c r="E336" s="154" t="str">
        <f t="shared" si="29"/>
        <v>1947 3</v>
      </c>
      <c r="F336" s="14">
        <v>-3.4028234660000002E+38</v>
      </c>
      <c r="G336" s="154">
        <v>6.1487603305785121E-2</v>
      </c>
      <c r="H336" s="172" t="str">
        <f t="shared" si="30"/>
        <v/>
      </c>
    </row>
    <row r="337" spans="1:10" x14ac:dyDescent="0.25">
      <c r="A337" s="18">
        <v>1947</v>
      </c>
      <c r="B337" s="18">
        <v>1947</v>
      </c>
      <c r="C337" s="18">
        <v>4</v>
      </c>
      <c r="D337" s="154" t="s">
        <v>345</v>
      </c>
      <c r="E337" s="154" t="str">
        <f t="shared" si="29"/>
        <v>1947 4</v>
      </c>
      <c r="F337" s="14">
        <v>-3.4028234660000002E+38</v>
      </c>
      <c r="G337" s="154">
        <v>5.9504132231404959E-2</v>
      </c>
      <c r="H337" s="172" t="str">
        <f t="shared" si="30"/>
        <v/>
      </c>
    </row>
    <row r="338" spans="1:10" x14ac:dyDescent="0.25">
      <c r="A338" s="18">
        <v>1947</v>
      </c>
      <c r="B338" s="18">
        <v>1947</v>
      </c>
      <c r="C338" s="18">
        <v>5</v>
      </c>
      <c r="D338" s="154" t="s">
        <v>346</v>
      </c>
      <c r="E338" s="154" t="str">
        <f t="shared" si="29"/>
        <v>1947 5</v>
      </c>
      <c r="F338" s="14">
        <v>-3.4028234660000002E+38</v>
      </c>
      <c r="G338" s="154">
        <v>6.1487603305785121E-2</v>
      </c>
      <c r="H338" s="172" t="str">
        <f t="shared" si="30"/>
        <v/>
      </c>
    </row>
    <row r="339" spans="1:10" x14ac:dyDescent="0.25">
      <c r="A339" s="18">
        <v>1947</v>
      </c>
      <c r="B339" s="18">
        <v>1947</v>
      </c>
      <c r="C339" s="18">
        <v>6</v>
      </c>
      <c r="D339" s="154" t="s">
        <v>347</v>
      </c>
      <c r="E339" s="154" t="str">
        <f t="shared" si="29"/>
        <v>1947 6</v>
      </c>
      <c r="F339" s="14">
        <v>209.57338899999999</v>
      </c>
      <c r="G339" s="154">
        <v>5.9504132231404959E-2</v>
      </c>
      <c r="H339" s="172">
        <f t="shared" si="30"/>
        <v>209.57338899999999</v>
      </c>
    </row>
    <row r="340" spans="1:10" x14ac:dyDescent="0.25">
      <c r="A340" s="18">
        <v>1947</v>
      </c>
      <c r="B340" s="18">
        <v>1947</v>
      </c>
      <c r="C340" s="18">
        <v>7</v>
      </c>
      <c r="D340" s="154" t="s">
        <v>348</v>
      </c>
      <c r="E340" s="154" t="str">
        <f t="shared" si="29"/>
        <v>1947 7</v>
      </c>
      <c r="F340" s="14">
        <v>271.74025599999999</v>
      </c>
      <c r="G340" s="154">
        <v>6.1487603305785121E-2</v>
      </c>
      <c r="H340" s="172">
        <f t="shared" si="30"/>
        <v>271.74025599999999</v>
      </c>
    </row>
    <row r="341" spans="1:10" x14ac:dyDescent="0.25">
      <c r="A341" s="18">
        <v>1947</v>
      </c>
      <c r="B341" s="18">
        <v>1947</v>
      </c>
      <c r="C341" s="18">
        <v>8</v>
      </c>
      <c r="D341" s="154" t="s">
        <v>349</v>
      </c>
      <c r="E341" s="154" t="str">
        <f t="shared" si="29"/>
        <v>1947 8</v>
      </c>
      <c r="F341" s="14">
        <v>241.08923999999999</v>
      </c>
      <c r="G341" s="154">
        <v>6.1487603305785121E-2</v>
      </c>
      <c r="H341" s="172">
        <f t="shared" si="30"/>
        <v>241.08923999999999</v>
      </c>
      <c r="I341" s="17"/>
      <c r="J341" s="17"/>
    </row>
    <row r="342" spans="1:10" x14ac:dyDescent="0.25">
      <c r="A342" s="18">
        <v>1947</v>
      </c>
      <c r="B342" s="18">
        <v>1947</v>
      </c>
      <c r="C342" s="18">
        <v>9</v>
      </c>
      <c r="D342" s="154" t="s">
        <v>350</v>
      </c>
      <c r="E342" s="154" t="str">
        <f t="shared" si="29"/>
        <v>1947 9</v>
      </c>
      <c r="F342" s="14">
        <v>240.17617000000001</v>
      </c>
      <c r="G342" s="154">
        <v>5.9504132231404959E-2</v>
      </c>
      <c r="H342" s="172">
        <f t="shared" si="30"/>
        <v>240.17617000000001</v>
      </c>
      <c r="I342" s="17"/>
      <c r="J342" s="17"/>
    </row>
    <row r="343" spans="1:10" x14ac:dyDescent="0.25">
      <c r="A343" s="18">
        <v>1948</v>
      </c>
      <c r="B343" s="18">
        <v>1947</v>
      </c>
      <c r="C343" s="18">
        <v>10</v>
      </c>
      <c r="D343" s="154" t="s">
        <v>351</v>
      </c>
      <c r="E343" s="154" t="str">
        <f t="shared" si="29"/>
        <v>1948 10</v>
      </c>
      <c r="F343" s="14">
        <v>188.56604799999999</v>
      </c>
      <c r="G343" s="154">
        <v>6.1487603305785121E-2</v>
      </c>
      <c r="H343" s="172">
        <f t="shared" si="30"/>
        <v>188.56604799999999</v>
      </c>
      <c r="I343" s="17"/>
      <c r="J343" s="17"/>
    </row>
    <row r="344" spans="1:10" x14ac:dyDescent="0.25">
      <c r="A344" s="18">
        <v>1948</v>
      </c>
      <c r="B344" s="18">
        <v>1947</v>
      </c>
      <c r="C344" s="18">
        <v>11</v>
      </c>
      <c r="D344" s="154" t="s">
        <v>352</v>
      </c>
      <c r="E344" s="154" t="str">
        <f t="shared" si="29"/>
        <v>1948 11</v>
      </c>
      <c r="F344" s="14">
        <v>189.276533</v>
      </c>
      <c r="G344" s="154">
        <v>5.9504132231404959E-2</v>
      </c>
      <c r="H344" s="172">
        <f t="shared" si="30"/>
        <v>189.276533</v>
      </c>
      <c r="I344" s="17"/>
      <c r="J344" s="17"/>
    </row>
    <row r="345" spans="1:10" x14ac:dyDescent="0.25">
      <c r="A345" s="18">
        <v>1948</v>
      </c>
      <c r="B345" s="18">
        <v>1947</v>
      </c>
      <c r="C345" s="18">
        <v>12</v>
      </c>
      <c r="D345" s="154" t="s">
        <v>353</v>
      </c>
      <c r="E345" s="154" t="str">
        <f t="shared" si="29"/>
        <v>1948 12</v>
      </c>
      <c r="F345" s="14">
        <v>172.65235799999999</v>
      </c>
      <c r="G345" s="154">
        <v>6.1487603305785121E-2</v>
      </c>
      <c r="H345" s="172">
        <f t="shared" si="30"/>
        <v>172.65235799999999</v>
      </c>
      <c r="I345" s="17"/>
      <c r="J345" s="17"/>
    </row>
    <row r="346" spans="1:10" x14ac:dyDescent="0.25">
      <c r="A346" s="18">
        <v>1948</v>
      </c>
      <c r="B346" s="18">
        <v>1948</v>
      </c>
      <c r="C346" s="18">
        <v>1</v>
      </c>
      <c r="D346" s="154" t="s">
        <v>354</v>
      </c>
      <c r="E346" s="154" t="str">
        <f t="shared" si="29"/>
        <v>1948 1</v>
      </c>
      <c r="F346" s="14">
        <v>-3.4028234660000002E+38</v>
      </c>
      <c r="G346" s="154">
        <v>6.1487603305785121E-2</v>
      </c>
      <c r="H346" s="172" t="str">
        <f t="shared" si="30"/>
        <v/>
      </c>
    </row>
    <row r="347" spans="1:10" x14ac:dyDescent="0.25">
      <c r="A347" s="18">
        <v>1948</v>
      </c>
      <c r="B347" s="18">
        <v>1948</v>
      </c>
      <c r="C347" s="18">
        <v>2</v>
      </c>
      <c r="D347" s="154" t="s">
        <v>355</v>
      </c>
      <c r="E347" s="154" t="str">
        <f t="shared" si="29"/>
        <v>1948 2</v>
      </c>
      <c r="F347" s="14">
        <v>265.83506199999999</v>
      </c>
      <c r="G347" s="154">
        <v>5.752066115702479E-2</v>
      </c>
      <c r="H347" s="172">
        <f t="shared" si="30"/>
        <v>265.83506199999999</v>
      </c>
    </row>
    <row r="348" spans="1:10" x14ac:dyDescent="0.25">
      <c r="A348" s="18">
        <v>1948</v>
      </c>
      <c r="B348" s="18">
        <v>1948</v>
      </c>
      <c r="C348" s="18">
        <v>3</v>
      </c>
      <c r="D348" s="154" t="s">
        <v>356</v>
      </c>
      <c r="E348" s="154" t="str">
        <f t="shared" si="29"/>
        <v>1948 3</v>
      </c>
      <c r="F348" s="14">
        <v>-3.4028234660000002E+38</v>
      </c>
      <c r="G348" s="154">
        <v>6.1487603305785121E-2</v>
      </c>
      <c r="H348" s="172" t="str">
        <f t="shared" si="30"/>
        <v/>
      </c>
    </row>
    <row r="349" spans="1:10" x14ac:dyDescent="0.25">
      <c r="A349" s="18">
        <v>1948</v>
      </c>
      <c r="B349" s="18">
        <v>1948</v>
      </c>
      <c r="C349" s="18">
        <v>4</v>
      </c>
      <c r="D349" s="154" t="s">
        <v>357</v>
      </c>
      <c r="E349" s="154" t="str">
        <f t="shared" si="29"/>
        <v>1948 4</v>
      </c>
      <c r="F349" s="14">
        <v>-3.4028234660000002E+38</v>
      </c>
      <c r="G349" s="154">
        <v>5.9504132231404959E-2</v>
      </c>
      <c r="H349" s="172" t="str">
        <f t="shared" si="30"/>
        <v/>
      </c>
    </row>
    <row r="350" spans="1:10" x14ac:dyDescent="0.25">
      <c r="A350" s="18">
        <v>1948</v>
      </c>
      <c r="B350" s="18">
        <v>1948</v>
      </c>
      <c r="C350" s="18">
        <v>5</v>
      </c>
      <c r="D350" s="154" t="s">
        <v>358</v>
      </c>
      <c r="E350" s="154" t="str">
        <f t="shared" si="29"/>
        <v>1948 5</v>
      </c>
      <c r="F350" s="14">
        <v>-3.4028234660000002E+38</v>
      </c>
      <c r="G350" s="154">
        <v>6.1487603305785121E-2</v>
      </c>
      <c r="H350" s="172" t="str">
        <f t="shared" si="30"/>
        <v/>
      </c>
    </row>
    <row r="351" spans="1:10" x14ac:dyDescent="0.25">
      <c r="A351" s="18">
        <v>1948</v>
      </c>
      <c r="B351" s="18">
        <v>1948</v>
      </c>
      <c r="C351" s="18">
        <v>6</v>
      </c>
      <c r="D351" s="154" t="s">
        <v>359</v>
      </c>
      <c r="E351" s="154" t="str">
        <f t="shared" si="29"/>
        <v>1948 6</v>
      </c>
      <c r="F351" s="14">
        <v>-3.4028234660000002E+38</v>
      </c>
      <c r="G351" s="154">
        <v>5.9504132231404959E-2</v>
      </c>
      <c r="H351" s="172" t="str">
        <f t="shared" si="30"/>
        <v/>
      </c>
    </row>
    <row r="352" spans="1:10" x14ac:dyDescent="0.25">
      <c r="A352" s="18">
        <v>1948</v>
      </c>
      <c r="B352" s="18">
        <v>1948</v>
      </c>
      <c r="C352" s="18">
        <v>7</v>
      </c>
      <c r="D352" s="154" t="s">
        <v>360</v>
      </c>
      <c r="E352" s="154" t="str">
        <f t="shared" ref="E352:E415" si="31">CONCATENATE(A352," ",C352)</f>
        <v>1948 7</v>
      </c>
      <c r="F352" s="14">
        <v>229.837335</v>
      </c>
      <c r="G352" s="154">
        <v>6.1487603305785121E-2</v>
      </c>
      <c r="H352" s="172">
        <f t="shared" ref="H352:H415" si="32">IF(F352=$G$23,"",F352)</f>
        <v>229.837335</v>
      </c>
    </row>
    <row r="353" spans="1:8" x14ac:dyDescent="0.25">
      <c r="A353" s="18">
        <v>1948</v>
      </c>
      <c r="B353" s="18">
        <v>1948</v>
      </c>
      <c r="C353" s="18">
        <v>8</v>
      </c>
      <c r="D353" s="154" t="s">
        <v>361</v>
      </c>
      <c r="E353" s="154" t="str">
        <f t="shared" si="31"/>
        <v>1948 8</v>
      </c>
      <c r="F353" s="14">
        <v>268.82218599999999</v>
      </c>
      <c r="G353" s="154">
        <v>6.1487603305785121E-2</v>
      </c>
      <c r="H353" s="172">
        <f t="shared" si="32"/>
        <v>268.82218599999999</v>
      </c>
    </row>
    <row r="354" spans="1:8" x14ac:dyDescent="0.25">
      <c r="A354" s="18">
        <v>1948</v>
      </c>
      <c r="B354" s="18">
        <v>1948</v>
      </c>
      <c r="C354" s="18">
        <v>9</v>
      </c>
      <c r="D354" s="154" t="s">
        <v>362</v>
      </c>
      <c r="E354" s="154" t="str">
        <f t="shared" si="31"/>
        <v>1948 9</v>
      </c>
      <c r="F354" s="14">
        <v>280.64685100000003</v>
      </c>
      <c r="G354" s="154">
        <v>5.9504132231404959E-2</v>
      </c>
      <c r="H354" s="172">
        <f t="shared" si="32"/>
        <v>280.64685100000003</v>
      </c>
    </row>
    <row r="355" spans="1:8" x14ac:dyDescent="0.25">
      <c r="A355" s="18">
        <v>1949</v>
      </c>
      <c r="B355" s="18">
        <v>1948</v>
      </c>
      <c r="C355" s="18">
        <v>10</v>
      </c>
      <c r="D355" s="154" t="s">
        <v>363</v>
      </c>
      <c r="E355" s="154" t="str">
        <f t="shared" si="31"/>
        <v>1949 10</v>
      </c>
      <c r="F355" s="14">
        <v>295.98184600000002</v>
      </c>
      <c r="G355" s="154">
        <v>6.1487603305785121E-2</v>
      </c>
      <c r="H355" s="172">
        <f t="shared" si="32"/>
        <v>295.98184600000002</v>
      </c>
    </row>
    <row r="356" spans="1:8" x14ac:dyDescent="0.25">
      <c r="A356" s="18">
        <v>1949</v>
      </c>
      <c r="B356" s="18">
        <v>1948</v>
      </c>
      <c r="C356" s="18">
        <v>11</v>
      </c>
      <c r="D356" s="154" t="s">
        <v>364</v>
      </c>
      <c r="E356" s="154" t="str">
        <f t="shared" si="31"/>
        <v>1949 11</v>
      </c>
      <c r="F356" s="14">
        <v>223.68136899999999</v>
      </c>
      <c r="G356" s="154">
        <v>5.9504132231404959E-2</v>
      </c>
      <c r="H356" s="172">
        <f t="shared" si="32"/>
        <v>223.68136899999999</v>
      </c>
    </row>
    <row r="357" spans="1:8" x14ac:dyDescent="0.25">
      <c r="A357" s="18">
        <v>1949</v>
      </c>
      <c r="B357" s="18">
        <v>1948</v>
      </c>
      <c r="C357" s="18">
        <v>12</v>
      </c>
      <c r="D357" s="154" t="s">
        <v>365</v>
      </c>
      <c r="E357" s="154" t="str">
        <f t="shared" si="31"/>
        <v>1949 12</v>
      </c>
      <c r="F357" s="14">
        <v>-3.4028234660000002E+38</v>
      </c>
      <c r="G357" s="154">
        <v>6.1487603305785121E-2</v>
      </c>
      <c r="H357" s="172" t="str">
        <f t="shared" si="32"/>
        <v/>
      </c>
    </row>
    <row r="358" spans="1:8" x14ac:dyDescent="0.25">
      <c r="A358" s="18">
        <v>1949</v>
      </c>
      <c r="B358" s="18">
        <v>1949</v>
      </c>
      <c r="C358" s="18">
        <v>1</v>
      </c>
      <c r="D358" s="154" t="s">
        <v>366</v>
      </c>
      <c r="E358" s="154" t="str">
        <f t="shared" si="31"/>
        <v>1949 1</v>
      </c>
      <c r="F358" s="14">
        <v>-3.4028234660000002E+38</v>
      </c>
      <c r="G358" s="154">
        <v>6.1487603305785121E-2</v>
      </c>
      <c r="H358" s="172" t="str">
        <f t="shared" si="32"/>
        <v/>
      </c>
    </row>
    <row r="359" spans="1:8" x14ac:dyDescent="0.25">
      <c r="A359" s="18">
        <v>1949</v>
      </c>
      <c r="B359" s="18">
        <v>1949</v>
      </c>
      <c r="C359" s="18">
        <v>2</v>
      </c>
      <c r="D359" s="154" t="s">
        <v>367</v>
      </c>
      <c r="E359" s="154" t="str">
        <f t="shared" si="31"/>
        <v>1949 2</v>
      </c>
      <c r="F359" s="14">
        <v>-3.4028234660000002E+38</v>
      </c>
      <c r="G359" s="154">
        <v>5.5537190082644627E-2</v>
      </c>
      <c r="H359" s="172" t="str">
        <f t="shared" si="32"/>
        <v/>
      </c>
    </row>
    <row r="360" spans="1:8" x14ac:dyDescent="0.25">
      <c r="A360" s="18">
        <v>1949</v>
      </c>
      <c r="B360" s="18">
        <v>1949</v>
      </c>
      <c r="C360" s="18">
        <v>3</v>
      </c>
      <c r="D360" s="154" t="s">
        <v>368</v>
      </c>
      <c r="E360" s="154" t="str">
        <f t="shared" si="31"/>
        <v>1949 3</v>
      </c>
      <c r="F360" s="14">
        <v>-3.4028234660000002E+38</v>
      </c>
      <c r="G360" s="154">
        <v>6.1487603305785121E-2</v>
      </c>
      <c r="H360" s="172" t="str">
        <f t="shared" si="32"/>
        <v/>
      </c>
    </row>
    <row r="361" spans="1:8" x14ac:dyDescent="0.25">
      <c r="A361" s="18">
        <v>1949</v>
      </c>
      <c r="B361" s="18">
        <v>1949</v>
      </c>
      <c r="C361" s="18">
        <v>4</v>
      </c>
      <c r="D361" s="154" t="s">
        <v>369</v>
      </c>
      <c r="E361" s="154" t="str">
        <f t="shared" si="31"/>
        <v>1949 4</v>
      </c>
      <c r="F361" s="14">
        <v>-3.4028234660000002E+38</v>
      </c>
      <c r="G361" s="154">
        <v>5.9504132231404959E-2</v>
      </c>
      <c r="H361" s="172" t="str">
        <f t="shared" si="32"/>
        <v/>
      </c>
    </row>
    <row r="362" spans="1:8" x14ac:dyDescent="0.25">
      <c r="A362" s="18">
        <v>1949</v>
      </c>
      <c r="B362" s="18">
        <v>1949</v>
      </c>
      <c r="C362" s="18">
        <v>5</v>
      </c>
      <c r="D362" s="154" t="s">
        <v>370</v>
      </c>
      <c r="E362" s="154" t="str">
        <f t="shared" si="31"/>
        <v>1949 5</v>
      </c>
      <c r="F362" s="14">
        <v>-3.4028234660000002E+38</v>
      </c>
      <c r="G362" s="154">
        <v>6.1487603305785121E-2</v>
      </c>
      <c r="H362" s="172" t="str">
        <f t="shared" si="32"/>
        <v/>
      </c>
    </row>
    <row r="363" spans="1:8" x14ac:dyDescent="0.25">
      <c r="A363" s="18">
        <v>1949</v>
      </c>
      <c r="B363" s="18">
        <v>1949</v>
      </c>
      <c r="C363" s="18">
        <v>6</v>
      </c>
      <c r="D363" s="154" t="s">
        <v>371</v>
      </c>
      <c r="E363" s="154" t="str">
        <f t="shared" si="31"/>
        <v>1949 6</v>
      </c>
      <c r="F363" s="14">
        <v>211.62799699999999</v>
      </c>
      <c r="G363" s="154">
        <v>5.9504132231404959E-2</v>
      </c>
      <c r="H363" s="172">
        <f t="shared" si="32"/>
        <v>211.62799699999999</v>
      </c>
    </row>
    <row r="364" spans="1:8" x14ac:dyDescent="0.25">
      <c r="A364" s="18">
        <v>1949</v>
      </c>
      <c r="B364" s="18">
        <v>1949</v>
      </c>
      <c r="C364" s="18">
        <v>7</v>
      </c>
      <c r="D364" s="154" t="s">
        <v>372</v>
      </c>
      <c r="E364" s="154" t="str">
        <f t="shared" si="31"/>
        <v>1949 7</v>
      </c>
      <c r="F364" s="14">
        <v>312.86386099999999</v>
      </c>
      <c r="G364" s="154">
        <v>6.1487603305785121E-2</v>
      </c>
      <c r="H364" s="172">
        <f t="shared" si="32"/>
        <v>312.86386099999999</v>
      </c>
    </row>
    <row r="365" spans="1:8" x14ac:dyDescent="0.25">
      <c r="A365" s="18">
        <v>1949</v>
      </c>
      <c r="B365" s="18">
        <v>1949</v>
      </c>
      <c r="C365" s="18">
        <v>8</v>
      </c>
      <c r="D365" s="154" t="s">
        <v>373</v>
      </c>
      <c r="E365" s="154" t="str">
        <f t="shared" si="31"/>
        <v>1949 8</v>
      </c>
      <c r="F365" s="14">
        <v>268.41601300000002</v>
      </c>
      <c r="G365" s="154">
        <v>6.1487603305785121E-2</v>
      </c>
      <c r="H365" s="172">
        <f t="shared" si="32"/>
        <v>268.41601300000002</v>
      </c>
    </row>
    <row r="366" spans="1:8" x14ac:dyDescent="0.25">
      <c r="A366" s="18">
        <v>1949</v>
      </c>
      <c r="B366" s="18">
        <v>1949</v>
      </c>
      <c r="C366" s="18">
        <v>9</v>
      </c>
      <c r="D366" s="154" t="s">
        <v>374</v>
      </c>
      <c r="E366" s="154" t="str">
        <f t="shared" si="31"/>
        <v>1949 9</v>
      </c>
      <c r="F366" s="14">
        <v>267.86088999999998</v>
      </c>
      <c r="G366" s="154">
        <v>5.9504132231404959E-2</v>
      </c>
      <c r="H366" s="172">
        <f t="shared" si="32"/>
        <v>267.86088999999998</v>
      </c>
    </row>
    <row r="367" spans="1:8" x14ac:dyDescent="0.25">
      <c r="A367" s="18">
        <v>1950</v>
      </c>
      <c r="B367" s="18">
        <v>1949</v>
      </c>
      <c r="C367" s="18">
        <v>10</v>
      </c>
      <c r="D367" s="154" t="s">
        <v>375</v>
      </c>
      <c r="E367" s="154" t="str">
        <f t="shared" si="31"/>
        <v>1950 10</v>
      </c>
      <c r="F367" s="14">
        <v>211.77810099999999</v>
      </c>
      <c r="G367" s="154">
        <v>6.1487603305785121E-2</v>
      </c>
      <c r="H367" s="172">
        <f t="shared" si="32"/>
        <v>211.77810099999999</v>
      </c>
    </row>
    <row r="368" spans="1:8" x14ac:dyDescent="0.25">
      <c r="A368" s="18">
        <v>1950</v>
      </c>
      <c r="B368" s="18">
        <v>1949</v>
      </c>
      <c r="C368" s="18">
        <v>11</v>
      </c>
      <c r="D368" s="154" t="s">
        <v>376</v>
      </c>
      <c r="E368" s="154" t="str">
        <f t="shared" si="31"/>
        <v>1950 11</v>
      </c>
      <c r="F368" s="14">
        <v>284.123627</v>
      </c>
      <c r="G368" s="154">
        <v>5.9504132231404959E-2</v>
      </c>
      <c r="H368" s="172">
        <f t="shared" si="32"/>
        <v>284.123627</v>
      </c>
    </row>
    <row r="369" spans="1:8" x14ac:dyDescent="0.25">
      <c r="A369" s="18">
        <v>1950</v>
      </c>
      <c r="B369" s="18">
        <v>1949</v>
      </c>
      <c r="C369" s="18">
        <v>12</v>
      </c>
      <c r="D369" s="154" t="s">
        <v>377</v>
      </c>
      <c r="E369" s="154" t="str">
        <f t="shared" si="31"/>
        <v>1950 12</v>
      </c>
      <c r="F369" s="14">
        <v>247.68476100000001</v>
      </c>
      <c r="G369" s="154">
        <v>6.1487603305785121E-2</v>
      </c>
      <c r="H369" s="172">
        <f t="shared" si="32"/>
        <v>247.68476100000001</v>
      </c>
    </row>
    <row r="370" spans="1:8" x14ac:dyDescent="0.25">
      <c r="A370" s="18">
        <v>1950</v>
      </c>
      <c r="B370" s="18">
        <v>1950</v>
      </c>
      <c r="C370" s="18">
        <v>1</v>
      </c>
      <c r="D370" s="154" t="s">
        <v>378</v>
      </c>
      <c r="E370" s="154" t="str">
        <f t="shared" si="31"/>
        <v>1950 1</v>
      </c>
      <c r="F370" s="14">
        <v>-3.4028234660000002E+38</v>
      </c>
      <c r="G370" s="154">
        <v>6.1487603305785121E-2</v>
      </c>
      <c r="H370" s="172" t="str">
        <f t="shared" si="32"/>
        <v/>
      </c>
    </row>
    <row r="371" spans="1:8" x14ac:dyDescent="0.25">
      <c r="A371" s="18">
        <v>1950</v>
      </c>
      <c r="B371" s="18">
        <v>1950</v>
      </c>
      <c r="C371" s="18">
        <v>2</v>
      </c>
      <c r="D371" s="154" t="s">
        <v>379</v>
      </c>
      <c r="E371" s="154" t="str">
        <f t="shared" si="31"/>
        <v>1950 2</v>
      </c>
      <c r="F371" s="14">
        <v>-3.4028234660000002E+38</v>
      </c>
      <c r="G371" s="154">
        <v>5.5537190082644627E-2</v>
      </c>
      <c r="H371" s="172" t="str">
        <f t="shared" si="32"/>
        <v/>
      </c>
    </row>
    <row r="372" spans="1:8" x14ac:dyDescent="0.25">
      <c r="A372" s="18">
        <v>1950</v>
      </c>
      <c r="B372" s="18">
        <v>1950</v>
      </c>
      <c r="C372" s="18">
        <v>3</v>
      </c>
      <c r="D372" s="154" t="s">
        <v>380</v>
      </c>
      <c r="E372" s="154" t="str">
        <f t="shared" si="31"/>
        <v>1950 3</v>
      </c>
      <c r="F372" s="14">
        <v>-3.4028234660000002E+38</v>
      </c>
      <c r="G372" s="154">
        <v>6.1487603305785121E-2</v>
      </c>
      <c r="H372" s="172" t="str">
        <f t="shared" si="32"/>
        <v/>
      </c>
    </row>
    <row r="373" spans="1:8" x14ac:dyDescent="0.25">
      <c r="A373" s="18">
        <v>1950</v>
      </c>
      <c r="B373" s="18">
        <v>1950</v>
      </c>
      <c r="C373" s="18">
        <v>4</v>
      </c>
      <c r="D373" s="154" t="s">
        <v>381</v>
      </c>
      <c r="E373" s="154" t="str">
        <f t="shared" si="31"/>
        <v>1950 4</v>
      </c>
      <c r="F373" s="14">
        <v>-3.4028234660000002E+38</v>
      </c>
      <c r="G373" s="154">
        <v>5.9504132231404959E-2</v>
      </c>
      <c r="H373" s="172" t="str">
        <f t="shared" si="32"/>
        <v/>
      </c>
    </row>
    <row r="374" spans="1:8" x14ac:dyDescent="0.25">
      <c r="A374" s="18">
        <v>1950</v>
      </c>
      <c r="B374" s="18">
        <v>1950</v>
      </c>
      <c r="C374" s="18">
        <v>5</v>
      </c>
      <c r="D374" s="154" t="s">
        <v>382</v>
      </c>
      <c r="E374" s="154" t="str">
        <f t="shared" si="31"/>
        <v>1950 5</v>
      </c>
      <c r="F374" s="14">
        <v>-3.4028234660000002E+38</v>
      </c>
      <c r="G374" s="154">
        <v>6.1487603305785121E-2</v>
      </c>
      <c r="H374" s="172" t="str">
        <f t="shared" si="32"/>
        <v/>
      </c>
    </row>
    <row r="375" spans="1:8" x14ac:dyDescent="0.25">
      <c r="A375" s="18">
        <v>1950</v>
      </c>
      <c r="B375" s="18">
        <v>1950</v>
      </c>
      <c r="C375" s="18">
        <v>6</v>
      </c>
      <c r="D375" s="154" t="s">
        <v>383</v>
      </c>
      <c r="E375" s="154" t="str">
        <f t="shared" si="31"/>
        <v>1950 6</v>
      </c>
      <c r="F375" s="14">
        <v>220.95219599999999</v>
      </c>
      <c r="G375" s="154">
        <v>5.9504132231404959E-2</v>
      </c>
      <c r="H375" s="172">
        <f t="shared" si="32"/>
        <v>220.95219599999999</v>
      </c>
    </row>
    <row r="376" spans="1:8" x14ac:dyDescent="0.25">
      <c r="A376" s="18">
        <v>1950</v>
      </c>
      <c r="B376" s="18">
        <v>1950</v>
      </c>
      <c r="C376" s="18">
        <v>7</v>
      </c>
      <c r="D376" s="154" t="s">
        <v>384</v>
      </c>
      <c r="E376" s="154" t="str">
        <f t="shared" si="31"/>
        <v>1950 7</v>
      </c>
      <c r="F376" s="14">
        <v>233.64010999999999</v>
      </c>
      <c r="G376" s="154">
        <v>6.1487603305785121E-2</v>
      </c>
      <c r="H376" s="172">
        <f t="shared" si="32"/>
        <v>233.64010999999999</v>
      </c>
    </row>
    <row r="377" spans="1:8" x14ac:dyDescent="0.25">
      <c r="A377" s="18">
        <v>1950</v>
      </c>
      <c r="B377" s="18">
        <v>1950</v>
      </c>
      <c r="C377" s="18">
        <v>8</v>
      </c>
      <c r="D377" s="154" t="s">
        <v>385</v>
      </c>
      <c r="E377" s="154" t="str">
        <f t="shared" si="31"/>
        <v>1950 8</v>
      </c>
      <c r="F377" s="14">
        <v>294.64565399999998</v>
      </c>
      <c r="G377" s="154">
        <v>6.1487603305785121E-2</v>
      </c>
      <c r="H377" s="172">
        <f t="shared" si="32"/>
        <v>294.64565399999998</v>
      </c>
    </row>
    <row r="378" spans="1:8" x14ac:dyDescent="0.25">
      <c r="A378" s="18">
        <v>1950</v>
      </c>
      <c r="B378" s="18">
        <v>1950</v>
      </c>
      <c r="C378" s="18">
        <v>9</v>
      </c>
      <c r="D378" s="154" t="s">
        <v>386</v>
      </c>
      <c r="E378" s="154" t="str">
        <f t="shared" si="31"/>
        <v>1950 9</v>
      </c>
      <c r="F378" s="14">
        <v>280.89444600000002</v>
      </c>
      <c r="G378" s="154">
        <v>5.9504132231404959E-2</v>
      </c>
      <c r="H378" s="172">
        <f t="shared" si="32"/>
        <v>280.89444600000002</v>
      </c>
    </row>
    <row r="379" spans="1:8" x14ac:dyDescent="0.25">
      <c r="A379" s="18">
        <v>1951</v>
      </c>
      <c r="B379" s="18">
        <v>1950</v>
      </c>
      <c r="C379" s="18">
        <v>10</v>
      </c>
      <c r="D379" s="154" t="s">
        <v>387</v>
      </c>
      <c r="E379" s="154" t="str">
        <f t="shared" si="31"/>
        <v>1951 10</v>
      </c>
      <c r="F379" s="14">
        <v>295.98184600000002</v>
      </c>
      <c r="G379" s="154">
        <v>6.1487603305785121E-2</v>
      </c>
      <c r="H379" s="172">
        <f t="shared" si="32"/>
        <v>295.98184600000002</v>
      </c>
    </row>
    <row r="380" spans="1:8" x14ac:dyDescent="0.25">
      <c r="A380" s="18">
        <v>1951</v>
      </c>
      <c r="B380" s="18">
        <v>1950</v>
      </c>
      <c r="C380" s="18">
        <v>11</v>
      </c>
      <c r="D380" s="154" t="s">
        <v>388</v>
      </c>
      <c r="E380" s="154" t="str">
        <f t="shared" si="31"/>
        <v>1951 11</v>
      </c>
      <c r="F380" s="14">
        <v>-3.4028234660000002E+38</v>
      </c>
      <c r="G380" s="154">
        <v>5.9504132231404959E-2</v>
      </c>
      <c r="H380" s="172" t="str">
        <f t="shared" si="32"/>
        <v/>
      </c>
    </row>
    <row r="381" spans="1:8" x14ac:dyDescent="0.25">
      <c r="A381" s="18">
        <v>1951</v>
      </c>
      <c r="B381" s="18">
        <v>1950</v>
      </c>
      <c r="C381" s="18">
        <v>12</v>
      </c>
      <c r="D381" s="154" t="s">
        <v>389</v>
      </c>
      <c r="E381" s="154" t="str">
        <f t="shared" si="31"/>
        <v>1951 12</v>
      </c>
      <c r="F381" s="14">
        <v>-3.4028234660000002E+38</v>
      </c>
      <c r="G381" s="154">
        <v>6.1487603305785121E-2</v>
      </c>
      <c r="H381" s="172" t="str">
        <f t="shared" si="32"/>
        <v/>
      </c>
    </row>
    <row r="382" spans="1:8" x14ac:dyDescent="0.25">
      <c r="A382" s="18">
        <v>1951</v>
      </c>
      <c r="B382" s="18">
        <v>1951</v>
      </c>
      <c r="C382" s="18">
        <v>1</v>
      </c>
      <c r="D382" s="154" t="s">
        <v>390</v>
      </c>
      <c r="E382" s="154" t="str">
        <f t="shared" si="31"/>
        <v>1951 1</v>
      </c>
      <c r="F382" s="14">
        <v>-3.4028234660000002E+38</v>
      </c>
      <c r="G382" s="154">
        <v>6.1487603305785121E-2</v>
      </c>
      <c r="H382" s="172" t="str">
        <f t="shared" si="32"/>
        <v/>
      </c>
    </row>
    <row r="383" spans="1:8" x14ac:dyDescent="0.25">
      <c r="A383" s="18">
        <v>1951</v>
      </c>
      <c r="B383" s="18">
        <v>1951</v>
      </c>
      <c r="C383" s="18">
        <v>2</v>
      </c>
      <c r="D383" s="154" t="s">
        <v>391</v>
      </c>
      <c r="E383" s="154" t="str">
        <f t="shared" si="31"/>
        <v>1951 2</v>
      </c>
      <c r="F383" s="14">
        <v>-3.4028234660000002E+38</v>
      </c>
      <c r="G383" s="154">
        <v>5.5537190082644627E-2</v>
      </c>
      <c r="H383" s="172" t="str">
        <f t="shared" si="32"/>
        <v/>
      </c>
    </row>
    <row r="384" spans="1:8" x14ac:dyDescent="0.25">
      <c r="A384" s="18">
        <v>1951</v>
      </c>
      <c r="B384" s="18">
        <v>1951</v>
      </c>
      <c r="C384" s="18">
        <v>3</v>
      </c>
      <c r="D384" s="154" t="s">
        <v>392</v>
      </c>
      <c r="E384" s="154" t="str">
        <f t="shared" si="31"/>
        <v>1951 3</v>
      </c>
      <c r="F384" s="14">
        <v>-3.4028234660000002E+38</v>
      </c>
      <c r="G384" s="154">
        <v>6.1487603305785121E-2</v>
      </c>
      <c r="H384" s="172" t="str">
        <f t="shared" si="32"/>
        <v/>
      </c>
    </row>
    <row r="385" spans="1:8" x14ac:dyDescent="0.25">
      <c r="A385" s="18">
        <v>1951</v>
      </c>
      <c r="B385" s="18">
        <v>1951</v>
      </c>
      <c r="C385" s="18">
        <v>4</v>
      </c>
      <c r="D385" s="154" t="s">
        <v>393</v>
      </c>
      <c r="E385" s="154" t="str">
        <f t="shared" si="31"/>
        <v>1951 4</v>
      </c>
      <c r="F385" s="14">
        <v>-3.4028234660000002E+38</v>
      </c>
      <c r="G385" s="154">
        <v>5.9504132231404959E-2</v>
      </c>
      <c r="H385" s="172" t="str">
        <f t="shared" si="32"/>
        <v/>
      </c>
    </row>
    <row r="386" spans="1:8" x14ac:dyDescent="0.25">
      <c r="A386" s="18">
        <v>1951</v>
      </c>
      <c r="B386" s="18">
        <v>1951</v>
      </c>
      <c r="C386" s="18">
        <v>5</v>
      </c>
      <c r="D386" s="154" t="s">
        <v>394</v>
      </c>
      <c r="E386" s="154" t="str">
        <f t="shared" si="31"/>
        <v>1951 5</v>
      </c>
      <c r="F386" s="14">
        <v>-3.4028234660000002E+38</v>
      </c>
      <c r="G386" s="154">
        <v>6.1487603305785121E-2</v>
      </c>
      <c r="H386" s="172" t="str">
        <f t="shared" si="32"/>
        <v/>
      </c>
    </row>
    <row r="387" spans="1:8" x14ac:dyDescent="0.25">
      <c r="A387" s="18">
        <v>1951</v>
      </c>
      <c r="B387" s="18">
        <v>1951</v>
      </c>
      <c r="C387" s="18">
        <v>6</v>
      </c>
      <c r="D387" s="154" t="s">
        <v>395</v>
      </c>
      <c r="E387" s="154" t="str">
        <f t="shared" si="31"/>
        <v>1951 6</v>
      </c>
      <c r="F387" s="14">
        <v>220.561384</v>
      </c>
      <c r="G387" s="154">
        <v>5.9504132231404959E-2</v>
      </c>
      <c r="H387" s="172">
        <f t="shared" si="32"/>
        <v>220.561384</v>
      </c>
    </row>
    <row r="388" spans="1:8" x14ac:dyDescent="0.25">
      <c r="A388" s="18">
        <v>1951</v>
      </c>
      <c r="B388" s="18">
        <v>1951</v>
      </c>
      <c r="C388" s="18">
        <v>7</v>
      </c>
      <c r="D388" s="154" t="s">
        <v>396</v>
      </c>
      <c r="E388" s="154" t="str">
        <f t="shared" si="31"/>
        <v>1951 7</v>
      </c>
      <c r="F388" s="14">
        <v>286.14135099999999</v>
      </c>
      <c r="G388" s="154">
        <v>6.1487603305785121E-2</v>
      </c>
      <c r="H388" s="172">
        <f t="shared" si="32"/>
        <v>286.14135099999999</v>
      </c>
    </row>
    <row r="389" spans="1:8" x14ac:dyDescent="0.25">
      <c r="A389" s="18">
        <v>1951</v>
      </c>
      <c r="B389" s="18">
        <v>1951</v>
      </c>
      <c r="C389" s="18">
        <v>8</v>
      </c>
      <c r="D389" s="154" t="s">
        <v>397</v>
      </c>
      <c r="E389" s="154" t="str">
        <f t="shared" si="31"/>
        <v>1951 8</v>
      </c>
      <c r="F389" s="14">
        <v>312.61835500000001</v>
      </c>
      <c r="G389" s="154">
        <v>6.1487603305785121E-2</v>
      </c>
      <c r="H389" s="172">
        <f t="shared" si="32"/>
        <v>312.61835500000001</v>
      </c>
    </row>
    <row r="390" spans="1:8" x14ac:dyDescent="0.25">
      <c r="A390" s="18">
        <v>1951</v>
      </c>
      <c r="B390" s="18">
        <v>1951</v>
      </c>
      <c r="C390" s="18">
        <v>9</v>
      </c>
      <c r="D390" s="154" t="s">
        <v>398</v>
      </c>
      <c r="E390" s="154" t="str">
        <f t="shared" si="31"/>
        <v>1951 9</v>
      </c>
      <c r="F390" s="14">
        <v>294.05736000000002</v>
      </c>
      <c r="G390" s="154">
        <v>5.9504132231404959E-2</v>
      </c>
      <c r="H390" s="172">
        <f t="shared" si="32"/>
        <v>294.05736000000002</v>
      </c>
    </row>
    <row r="391" spans="1:8" x14ac:dyDescent="0.25">
      <c r="A391" s="18">
        <v>1952</v>
      </c>
      <c r="B391" s="18">
        <v>1951</v>
      </c>
      <c r="C391" s="18">
        <v>10</v>
      </c>
      <c r="D391" s="154" t="s">
        <v>399</v>
      </c>
      <c r="E391" s="154" t="str">
        <f t="shared" si="31"/>
        <v>1952 10</v>
      </c>
      <c r="F391" s="14">
        <v>277.32838900000002</v>
      </c>
      <c r="G391" s="154">
        <v>6.1487603305785121E-2</v>
      </c>
      <c r="H391" s="172">
        <f t="shared" si="32"/>
        <v>277.32838900000002</v>
      </c>
    </row>
    <row r="392" spans="1:8" x14ac:dyDescent="0.25">
      <c r="A392" s="18">
        <v>1952</v>
      </c>
      <c r="B392" s="18">
        <v>1951</v>
      </c>
      <c r="C392" s="18">
        <v>11</v>
      </c>
      <c r="D392" s="154" t="s">
        <v>400</v>
      </c>
      <c r="E392" s="154" t="str">
        <f t="shared" si="31"/>
        <v>1952 11</v>
      </c>
      <c r="F392" s="14">
        <v>274.48272800000001</v>
      </c>
      <c r="G392" s="154">
        <v>5.9504132231404959E-2</v>
      </c>
      <c r="H392" s="172">
        <f t="shared" si="32"/>
        <v>274.48272800000001</v>
      </c>
    </row>
    <row r="393" spans="1:8" x14ac:dyDescent="0.25">
      <c r="A393" s="18">
        <v>1952</v>
      </c>
      <c r="B393" s="18">
        <v>1951</v>
      </c>
      <c r="C393" s="18">
        <v>12</v>
      </c>
      <c r="D393" s="154" t="s">
        <v>401</v>
      </c>
      <c r="E393" s="154" t="str">
        <f t="shared" si="31"/>
        <v>1952 12</v>
      </c>
      <c r="F393" s="14">
        <v>-3.4028234660000002E+38</v>
      </c>
      <c r="G393" s="154">
        <v>6.1487603305785121E-2</v>
      </c>
      <c r="H393" s="172" t="str">
        <f t="shared" si="32"/>
        <v/>
      </c>
    </row>
    <row r="394" spans="1:8" x14ac:dyDescent="0.25">
      <c r="A394" s="18">
        <v>1952</v>
      </c>
      <c r="B394" s="18">
        <v>1952</v>
      </c>
      <c r="C394" s="18">
        <v>1</v>
      </c>
      <c r="D394" s="154" t="s">
        <v>402</v>
      </c>
      <c r="E394" s="154" t="str">
        <f t="shared" si="31"/>
        <v>1952 1</v>
      </c>
      <c r="F394" s="14">
        <v>-3.4028234660000002E+38</v>
      </c>
      <c r="G394" s="154">
        <v>6.1487603305785121E-2</v>
      </c>
      <c r="H394" s="172" t="str">
        <f t="shared" si="32"/>
        <v/>
      </c>
    </row>
    <row r="395" spans="1:8" x14ac:dyDescent="0.25">
      <c r="A395" s="18">
        <v>1952</v>
      </c>
      <c r="B395" s="18">
        <v>1952</v>
      </c>
      <c r="C395" s="18">
        <v>2</v>
      </c>
      <c r="D395" s="154" t="s">
        <v>403</v>
      </c>
      <c r="E395" s="154" t="str">
        <f t="shared" si="31"/>
        <v>1952 2</v>
      </c>
      <c r="F395" s="14">
        <v>-3.4028234660000002E+38</v>
      </c>
      <c r="G395" s="154">
        <v>5.752066115702479E-2</v>
      </c>
      <c r="H395" s="172" t="str">
        <f t="shared" si="32"/>
        <v/>
      </c>
    </row>
    <row r="396" spans="1:8" x14ac:dyDescent="0.25">
      <c r="A396" s="18">
        <v>1952</v>
      </c>
      <c r="B396" s="18">
        <v>1952</v>
      </c>
      <c r="C396" s="18">
        <v>3</v>
      </c>
      <c r="D396" s="154" t="s">
        <v>404</v>
      </c>
      <c r="E396" s="154" t="str">
        <f t="shared" si="31"/>
        <v>1952 3</v>
      </c>
      <c r="F396" s="14">
        <v>-3.4028234660000002E+38</v>
      </c>
      <c r="G396" s="154">
        <v>6.1487603305785121E-2</v>
      </c>
      <c r="H396" s="172" t="str">
        <f t="shared" si="32"/>
        <v/>
      </c>
    </row>
    <row r="397" spans="1:8" x14ac:dyDescent="0.25">
      <c r="A397" s="18">
        <v>1952</v>
      </c>
      <c r="B397" s="18">
        <v>1952</v>
      </c>
      <c r="C397" s="18">
        <v>4</v>
      </c>
      <c r="D397" s="154" t="s">
        <v>405</v>
      </c>
      <c r="E397" s="154" t="str">
        <f t="shared" si="31"/>
        <v>1952 4</v>
      </c>
      <c r="F397" s="14">
        <v>-3.4028234660000002E+38</v>
      </c>
      <c r="G397" s="154">
        <v>5.9504132231404959E-2</v>
      </c>
      <c r="H397" s="172" t="str">
        <f t="shared" si="32"/>
        <v/>
      </c>
    </row>
    <row r="398" spans="1:8" x14ac:dyDescent="0.25">
      <c r="A398" s="18">
        <v>1952</v>
      </c>
      <c r="B398" s="18">
        <v>1952</v>
      </c>
      <c r="C398" s="18">
        <v>5</v>
      </c>
      <c r="D398" s="154" t="s">
        <v>406</v>
      </c>
      <c r="E398" s="154" t="str">
        <f t="shared" si="31"/>
        <v>1952 5</v>
      </c>
      <c r="F398" s="14">
        <v>-3.4028234660000002E+38</v>
      </c>
      <c r="G398" s="154">
        <v>6.1487603305785121E-2</v>
      </c>
      <c r="H398" s="172" t="str">
        <f t="shared" si="32"/>
        <v/>
      </c>
    </row>
    <row r="399" spans="1:8" x14ac:dyDescent="0.25">
      <c r="A399" s="18">
        <v>1952</v>
      </c>
      <c r="B399" s="18">
        <v>1952</v>
      </c>
      <c r="C399" s="18">
        <v>6</v>
      </c>
      <c r="D399" s="154" t="s">
        <v>407</v>
      </c>
      <c r="E399" s="154" t="str">
        <f t="shared" si="31"/>
        <v>1952 6</v>
      </c>
      <c r="F399" s="14">
        <v>-3.4028234660000002E+38</v>
      </c>
      <c r="G399" s="154">
        <v>5.9504132231404959E-2</v>
      </c>
      <c r="H399" s="172" t="str">
        <f t="shared" si="32"/>
        <v/>
      </c>
    </row>
    <row r="400" spans="1:8" x14ac:dyDescent="0.25">
      <c r="A400" s="18">
        <v>1952</v>
      </c>
      <c r="B400" s="18">
        <v>1952</v>
      </c>
      <c r="C400" s="18">
        <v>7</v>
      </c>
      <c r="D400" s="154" t="s">
        <v>408</v>
      </c>
      <c r="E400" s="154" t="str">
        <f t="shared" si="31"/>
        <v>1952 7</v>
      </c>
      <c r="F400" s="14">
        <v>-3.4028234660000002E+38</v>
      </c>
      <c r="G400" s="154">
        <v>6.1487603305785121E-2</v>
      </c>
      <c r="H400" s="172" t="str">
        <f t="shared" si="32"/>
        <v/>
      </c>
    </row>
    <row r="401" spans="1:8" x14ac:dyDescent="0.25">
      <c r="A401" s="18">
        <v>1952</v>
      </c>
      <c r="B401" s="18">
        <v>1952</v>
      </c>
      <c r="C401" s="18">
        <v>8</v>
      </c>
      <c r="D401" s="154" t="s">
        <v>409</v>
      </c>
      <c r="E401" s="154" t="str">
        <f t="shared" si="31"/>
        <v>1952 8</v>
      </c>
      <c r="F401" s="14">
        <v>-3.4028234660000002E+38</v>
      </c>
      <c r="G401" s="154">
        <v>6.1487603305785121E-2</v>
      </c>
      <c r="H401" s="172" t="str">
        <f t="shared" si="32"/>
        <v/>
      </c>
    </row>
    <row r="402" spans="1:8" x14ac:dyDescent="0.25">
      <c r="A402" s="18">
        <v>1952</v>
      </c>
      <c r="B402" s="18">
        <v>1952</v>
      </c>
      <c r="C402" s="18">
        <v>9</v>
      </c>
      <c r="D402" s="154" t="s">
        <v>410</v>
      </c>
      <c r="E402" s="154" t="str">
        <f t="shared" si="31"/>
        <v>1952 9</v>
      </c>
      <c r="F402" s="14">
        <v>282.87822799999998</v>
      </c>
      <c r="G402" s="154">
        <v>5.9504132231404959E-2</v>
      </c>
      <c r="H402" s="172">
        <f t="shared" si="32"/>
        <v>282.87822799999998</v>
      </c>
    </row>
    <row r="403" spans="1:8" x14ac:dyDescent="0.25">
      <c r="A403" s="18">
        <v>1953</v>
      </c>
      <c r="B403" s="18">
        <v>1952</v>
      </c>
      <c r="C403" s="18">
        <v>10</v>
      </c>
      <c r="D403" s="154" t="s">
        <v>411</v>
      </c>
      <c r="E403" s="154" t="str">
        <f t="shared" si="31"/>
        <v>1953 10</v>
      </c>
      <c r="F403" s="14">
        <v>200.73607799999999</v>
      </c>
      <c r="G403" s="154">
        <v>6.1487603305785121E-2</v>
      </c>
      <c r="H403" s="172">
        <f t="shared" si="32"/>
        <v>200.73607799999999</v>
      </c>
    </row>
    <row r="404" spans="1:8" x14ac:dyDescent="0.25">
      <c r="A404" s="18">
        <v>1953</v>
      </c>
      <c r="B404" s="18">
        <v>1952</v>
      </c>
      <c r="C404" s="18">
        <v>11</v>
      </c>
      <c r="D404" s="154" t="s">
        <v>412</v>
      </c>
      <c r="E404" s="154" t="str">
        <f t="shared" si="31"/>
        <v>1953 11</v>
      </c>
      <c r="F404" s="14">
        <v>234.28557599999999</v>
      </c>
      <c r="G404" s="154">
        <v>5.9504132231404959E-2</v>
      </c>
      <c r="H404" s="172">
        <f t="shared" si="32"/>
        <v>234.28557599999999</v>
      </c>
    </row>
    <row r="405" spans="1:8" x14ac:dyDescent="0.25">
      <c r="A405" s="18">
        <v>1953</v>
      </c>
      <c r="B405" s="18">
        <v>1952</v>
      </c>
      <c r="C405" s="18">
        <v>12</v>
      </c>
      <c r="D405" s="154" t="s">
        <v>413</v>
      </c>
      <c r="E405" s="154" t="str">
        <f t="shared" si="31"/>
        <v>1953 12</v>
      </c>
      <c r="F405" s="14">
        <v>-3.4028234660000002E+38</v>
      </c>
      <c r="G405" s="154">
        <v>6.1487603305785121E-2</v>
      </c>
      <c r="H405" s="172" t="str">
        <f t="shared" si="32"/>
        <v/>
      </c>
    </row>
    <row r="406" spans="1:8" x14ac:dyDescent="0.25">
      <c r="A406" s="18">
        <v>1953</v>
      </c>
      <c r="B406" s="18">
        <v>1953</v>
      </c>
      <c r="C406" s="18">
        <v>1</v>
      </c>
      <c r="D406" s="154" t="s">
        <v>414</v>
      </c>
      <c r="E406" s="154" t="str">
        <f t="shared" si="31"/>
        <v>1953 1</v>
      </c>
      <c r="F406" s="14">
        <v>-3.4028234660000002E+38</v>
      </c>
      <c r="G406" s="154">
        <v>6.1487603305785121E-2</v>
      </c>
      <c r="H406" s="172" t="str">
        <f t="shared" si="32"/>
        <v/>
      </c>
    </row>
    <row r="407" spans="1:8" x14ac:dyDescent="0.25">
      <c r="A407" s="18">
        <v>1953</v>
      </c>
      <c r="B407" s="18">
        <v>1953</v>
      </c>
      <c r="C407" s="18">
        <v>2</v>
      </c>
      <c r="D407" s="154" t="s">
        <v>415</v>
      </c>
      <c r="E407" s="154" t="str">
        <f t="shared" si="31"/>
        <v>1953 2</v>
      </c>
      <c r="F407" s="14">
        <v>-3.4028234660000002E+38</v>
      </c>
      <c r="G407" s="154">
        <v>5.5537190082644627E-2</v>
      </c>
      <c r="H407" s="172" t="str">
        <f t="shared" si="32"/>
        <v/>
      </c>
    </row>
    <row r="408" spans="1:8" x14ac:dyDescent="0.25">
      <c r="A408" s="18">
        <v>1953</v>
      </c>
      <c r="B408" s="18">
        <v>1953</v>
      </c>
      <c r="C408" s="18">
        <v>3</v>
      </c>
      <c r="D408" s="154" t="s">
        <v>416</v>
      </c>
      <c r="E408" s="154" t="str">
        <f t="shared" si="31"/>
        <v>1953 3</v>
      </c>
      <c r="F408" s="14">
        <v>-3.4028234660000002E+38</v>
      </c>
      <c r="G408" s="154">
        <v>6.1487603305785121E-2</v>
      </c>
      <c r="H408" s="172" t="str">
        <f t="shared" si="32"/>
        <v/>
      </c>
    </row>
    <row r="409" spans="1:8" x14ac:dyDescent="0.25">
      <c r="A409" s="18">
        <v>1953</v>
      </c>
      <c r="B409" s="18">
        <v>1953</v>
      </c>
      <c r="C409" s="18">
        <v>4</v>
      </c>
      <c r="D409" s="154" t="s">
        <v>417</v>
      </c>
      <c r="E409" s="154" t="str">
        <f t="shared" si="31"/>
        <v>1953 4</v>
      </c>
      <c r="F409" s="14">
        <v>-3.4028234660000002E+38</v>
      </c>
      <c r="G409" s="154">
        <v>5.9504132231404959E-2</v>
      </c>
      <c r="H409" s="172" t="str">
        <f t="shared" si="32"/>
        <v/>
      </c>
    </row>
    <row r="410" spans="1:8" x14ac:dyDescent="0.25">
      <c r="A410" s="18">
        <v>1953</v>
      </c>
      <c r="B410" s="18">
        <v>1953</v>
      </c>
      <c r="C410" s="18">
        <v>5</v>
      </c>
      <c r="D410" s="154" t="s">
        <v>418</v>
      </c>
      <c r="E410" s="154" t="str">
        <f t="shared" si="31"/>
        <v>1953 5</v>
      </c>
      <c r="F410" s="14">
        <v>-3.4028234660000002E+38</v>
      </c>
      <c r="G410" s="154">
        <v>6.1487603305785121E-2</v>
      </c>
      <c r="H410" s="172" t="str">
        <f t="shared" si="32"/>
        <v/>
      </c>
    </row>
    <row r="411" spans="1:8" x14ac:dyDescent="0.25">
      <c r="A411" s="18">
        <v>1953</v>
      </c>
      <c r="B411" s="18">
        <v>1953</v>
      </c>
      <c r="C411" s="18">
        <v>6</v>
      </c>
      <c r="D411" s="154" t="s">
        <v>419</v>
      </c>
      <c r="E411" s="154" t="str">
        <f t="shared" si="31"/>
        <v>1953 6</v>
      </c>
      <c r="F411" s="14">
        <v>-3.4028234660000002E+38</v>
      </c>
      <c r="G411" s="154">
        <v>5.9504132231404959E-2</v>
      </c>
      <c r="H411" s="172" t="str">
        <f t="shared" si="32"/>
        <v/>
      </c>
    </row>
    <row r="412" spans="1:8" x14ac:dyDescent="0.25">
      <c r="A412" s="18">
        <v>1953</v>
      </c>
      <c r="B412" s="18">
        <v>1953</v>
      </c>
      <c r="C412" s="18">
        <v>7</v>
      </c>
      <c r="D412" s="154" t="s">
        <v>420</v>
      </c>
      <c r="E412" s="154" t="str">
        <f t="shared" si="31"/>
        <v>1953 7</v>
      </c>
      <c r="F412" s="14">
        <v>302.30921000000001</v>
      </c>
      <c r="G412" s="154">
        <v>6.1487603305785121E-2</v>
      </c>
      <c r="H412" s="172">
        <f t="shared" si="32"/>
        <v>302.30921000000001</v>
      </c>
    </row>
    <row r="413" spans="1:8" x14ac:dyDescent="0.25">
      <c r="A413" s="18">
        <v>1953</v>
      </c>
      <c r="B413" s="18">
        <v>1953</v>
      </c>
      <c r="C413" s="18">
        <v>8</v>
      </c>
      <c r="D413" s="154" t="s">
        <v>421</v>
      </c>
      <c r="E413" s="154" t="str">
        <f t="shared" si="31"/>
        <v>1953 8</v>
      </c>
      <c r="F413" s="14">
        <v>301.59589499999998</v>
      </c>
      <c r="G413" s="154">
        <v>6.1487603305785121E-2</v>
      </c>
      <c r="H413" s="172">
        <f t="shared" si="32"/>
        <v>301.59589499999998</v>
      </c>
    </row>
    <row r="414" spans="1:8" x14ac:dyDescent="0.25">
      <c r="A414" s="18">
        <v>1953</v>
      </c>
      <c r="B414" s="18">
        <v>1953</v>
      </c>
      <c r="C414" s="18">
        <v>9</v>
      </c>
      <c r="D414" s="154" t="s">
        <v>422</v>
      </c>
      <c r="E414" s="154" t="str">
        <f t="shared" si="31"/>
        <v>1953 9</v>
      </c>
      <c r="F414" s="14">
        <v>280.63280900000001</v>
      </c>
      <c r="G414" s="154">
        <v>5.9504132231404959E-2</v>
      </c>
      <c r="H414" s="172">
        <f t="shared" si="32"/>
        <v>280.63280900000001</v>
      </c>
    </row>
    <row r="415" spans="1:8" x14ac:dyDescent="0.25">
      <c r="A415" s="18">
        <v>1954</v>
      </c>
      <c r="B415" s="18">
        <v>1953</v>
      </c>
      <c r="C415" s="18">
        <v>10</v>
      </c>
      <c r="D415" s="154" t="s">
        <v>423</v>
      </c>
      <c r="E415" s="154" t="str">
        <f t="shared" si="31"/>
        <v>1954 10</v>
      </c>
      <c r="F415" s="14">
        <v>266.73918700000002</v>
      </c>
      <c r="G415" s="154">
        <v>6.1487603305785121E-2</v>
      </c>
      <c r="H415" s="172">
        <f t="shared" si="32"/>
        <v>266.73918700000002</v>
      </c>
    </row>
    <row r="416" spans="1:8" x14ac:dyDescent="0.25">
      <c r="A416" s="18">
        <v>1954</v>
      </c>
      <c r="B416" s="18">
        <v>1953</v>
      </c>
      <c r="C416" s="18">
        <v>11</v>
      </c>
      <c r="D416" s="154" t="s">
        <v>424</v>
      </c>
      <c r="E416" s="154" t="str">
        <f t="shared" ref="E416:E479" si="33">CONCATENATE(A416," ",C416)</f>
        <v>1954 11</v>
      </c>
      <c r="F416" s="14">
        <v>282.04411900000002</v>
      </c>
      <c r="G416" s="154">
        <v>5.9504132231404959E-2</v>
      </c>
      <c r="H416" s="172">
        <f t="shared" ref="H416:H479" si="34">IF(F416=$G$23,"",F416)</f>
        <v>282.04411900000002</v>
      </c>
    </row>
    <row r="417" spans="1:8" x14ac:dyDescent="0.25">
      <c r="A417" s="18">
        <v>1954</v>
      </c>
      <c r="B417" s="18">
        <v>1953</v>
      </c>
      <c r="C417" s="18">
        <v>12</v>
      </c>
      <c r="D417" s="154" t="s">
        <v>425</v>
      </c>
      <c r="E417" s="154" t="str">
        <f t="shared" si="33"/>
        <v>1954 12</v>
      </c>
      <c r="F417" s="14">
        <v>273.41727200000003</v>
      </c>
      <c r="G417" s="154">
        <v>6.1487603305785121E-2</v>
      </c>
      <c r="H417" s="172">
        <f t="shared" si="34"/>
        <v>273.41727200000003</v>
      </c>
    </row>
    <row r="418" spans="1:8" x14ac:dyDescent="0.25">
      <c r="A418" s="18">
        <v>1954</v>
      </c>
      <c r="B418" s="18">
        <v>1954</v>
      </c>
      <c r="C418" s="18">
        <v>1</v>
      </c>
      <c r="D418" s="154" t="s">
        <v>426</v>
      </c>
      <c r="E418" s="154" t="str">
        <f t="shared" si="33"/>
        <v>1954 1</v>
      </c>
      <c r="F418" s="14">
        <v>-3.4028234660000002E+38</v>
      </c>
      <c r="G418" s="154">
        <v>6.1487603305785121E-2</v>
      </c>
      <c r="H418" s="172" t="str">
        <f t="shared" si="34"/>
        <v/>
      </c>
    </row>
    <row r="419" spans="1:8" x14ac:dyDescent="0.25">
      <c r="A419" s="18">
        <v>1954</v>
      </c>
      <c r="B419" s="18">
        <v>1954</v>
      </c>
      <c r="C419" s="18">
        <v>2</v>
      </c>
      <c r="D419" s="154" t="s">
        <v>427</v>
      </c>
      <c r="E419" s="154" t="str">
        <f t="shared" si="33"/>
        <v>1954 2</v>
      </c>
      <c r="F419" s="14">
        <v>-3.4028234660000002E+38</v>
      </c>
      <c r="G419" s="154">
        <v>5.5537190082644627E-2</v>
      </c>
      <c r="H419" s="172" t="str">
        <f t="shared" si="34"/>
        <v/>
      </c>
    </row>
    <row r="420" spans="1:8" x14ac:dyDescent="0.25">
      <c r="A420" s="18">
        <v>1954</v>
      </c>
      <c r="B420" s="18">
        <v>1954</v>
      </c>
      <c r="C420" s="18">
        <v>3</v>
      </c>
      <c r="D420" s="154" t="s">
        <v>428</v>
      </c>
      <c r="E420" s="154" t="str">
        <f t="shared" si="33"/>
        <v>1954 3</v>
      </c>
      <c r="F420" s="14">
        <v>-3.4028234660000002E+38</v>
      </c>
      <c r="G420" s="154">
        <v>6.1487603305785121E-2</v>
      </c>
      <c r="H420" s="172" t="str">
        <f t="shared" si="34"/>
        <v/>
      </c>
    </row>
    <row r="421" spans="1:8" x14ac:dyDescent="0.25">
      <c r="A421" s="18">
        <v>1954</v>
      </c>
      <c r="B421" s="18">
        <v>1954</v>
      </c>
      <c r="C421" s="18">
        <v>4</v>
      </c>
      <c r="D421" s="154" t="s">
        <v>429</v>
      </c>
      <c r="E421" s="154" t="str">
        <f t="shared" si="33"/>
        <v>1954 4</v>
      </c>
      <c r="F421" s="14">
        <v>-3.4028234660000002E+38</v>
      </c>
      <c r="G421" s="154">
        <v>5.9504132231404959E-2</v>
      </c>
      <c r="H421" s="172" t="str">
        <f t="shared" si="34"/>
        <v/>
      </c>
    </row>
    <row r="422" spans="1:8" x14ac:dyDescent="0.25">
      <c r="A422" s="18">
        <v>1954</v>
      </c>
      <c r="B422" s="18">
        <v>1954</v>
      </c>
      <c r="C422" s="18">
        <v>5</v>
      </c>
      <c r="D422" s="154" t="s">
        <v>430</v>
      </c>
      <c r="E422" s="154" t="str">
        <f t="shared" si="33"/>
        <v>1954 5</v>
      </c>
      <c r="F422" s="14">
        <v>-3.4028234660000002E+38</v>
      </c>
      <c r="G422" s="154">
        <v>6.1487603305785121E-2</v>
      </c>
      <c r="H422" s="172" t="str">
        <f t="shared" si="34"/>
        <v/>
      </c>
    </row>
    <row r="423" spans="1:8" x14ac:dyDescent="0.25">
      <c r="A423" s="18">
        <v>1954</v>
      </c>
      <c r="B423" s="18">
        <v>1954</v>
      </c>
      <c r="C423" s="18">
        <v>6</v>
      </c>
      <c r="D423" s="154" t="s">
        <v>431</v>
      </c>
      <c r="E423" s="154" t="str">
        <f t="shared" si="33"/>
        <v>1954 6</v>
      </c>
      <c r="F423" s="14">
        <v>217.08519799999999</v>
      </c>
      <c r="G423" s="154">
        <v>5.9504132231404959E-2</v>
      </c>
      <c r="H423" s="172">
        <f t="shared" si="34"/>
        <v>217.08519799999999</v>
      </c>
    </row>
    <row r="424" spans="1:8" x14ac:dyDescent="0.25">
      <c r="A424" s="18">
        <v>1954</v>
      </c>
      <c r="B424" s="18">
        <v>1954</v>
      </c>
      <c r="C424" s="18">
        <v>7</v>
      </c>
      <c r="D424" s="154" t="s">
        <v>432</v>
      </c>
      <c r="E424" s="154" t="str">
        <f t="shared" si="33"/>
        <v>1954 7</v>
      </c>
      <c r="F424" s="14">
        <v>195.19046800000001</v>
      </c>
      <c r="G424" s="154">
        <v>6.1487603305785121E-2</v>
      </c>
      <c r="H424" s="172">
        <f t="shared" si="34"/>
        <v>195.19046800000001</v>
      </c>
    </row>
    <row r="425" spans="1:8" x14ac:dyDescent="0.25">
      <c r="A425" s="18">
        <v>1954</v>
      </c>
      <c r="B425" s="18">
        <v>1954</v>
      </c>
      <c r="C425" s="18">
        <v>8</v>
      </c>
      <c r="D425" s="154" t="s">
        <v>433</v>
      </c>
      <c r="E425" s="154" t="str">
        <f t="shared" si="33"/>
        <v>1954 8</v>
      </c>
      <c r="F425" s="14">
        <v>301.71724899999998</v>
      </c>
      <c r="G425" s="154">
        <v>6.1487603305785121E-2</v>
      </c>
      <c r="H425" s="172">
        <f t="shared" si="34"/>
        <v>301.71724899999998</v>
      </c>
    </row>
    <row r="426" spans="1:8" x14ac:dyDescent="0.25">
      <c r="A426" s="18">
        <v>1954</v>
      </c>
      <c r="B426" s="18">
        <v>1954</v>
      </c>
      <c r="C426" s="18">
        <v>9</v>
      </c>
      <c r="D426" s="154" t="s">
        <v>434</v>
      </c>
      <c r="E426" s="154" t="str">
        <f t="shared" si="33"/>
        <v>1954 9</v>
      </c>
      <c r="F426" s="14">
        <v>289.76969700000001</v>
      </c>
      <c r="G426" s="154">
        <v>5.9504132231404959E-2</v>
      </c>
      <c r="H426" s="172">
        <f t="shared" si="34"/>
        <v>289.76969700000001</v>
      </c>
    </row>
    <row r="427" spans="1:8" x14ac:dyDescent="0.25">
      <c r="A427" s="18">
        <v>1955</v>
      </c>
      <c r="B427" s="18">
        <v>1954</v>
      </c>
      <c r="C427" s="18">
        <v>10</v>
      </c>
      <c r="D427" s="154" t="s">
        <v>435</v>
      </c>
      <c r="E427" s="154" t="str">
        <f t="shared" si="33"/>
        <v>1955 10</v>
      </c>
      <c r="F427" s="14">
        <v>269.70816400000001</v>
      </c>
      <c r="G427" s="154">
        <v>6.1487603305785121E-2</v>
      </c>
      <c r="H427" s="172">
        <f t="shared" si="34"/>
        <v>269.70816400000001</v>
      </c>
    </row>
    <row r="428" spans="1:8" x14ac:dyDescent="0.25">
      <c r="A428" s="18">
        <v>1955</v>
      </c>
      <c r="B428" s="18">
        <v>1954</v>
      </c>
      <c r="C428" s="18">
        <v>11</v>
      </c>
      <c r="D428" s="154" t="s">
        <v>436</v>
      </c>
      <c r="E428" s="154" t="str">
        <f t="shared" si="33"/>
        <v>1955 11</v>
      </c>
      <c r="F428" s="14">
        <v>282.77794899999998</v>
      </c>
      <c r="G428" s="154">
        <v>5.9504132231404959E-2</v>
      </c>
      <c r="H428" s="172">
        <f t="shared" si="34"/>
        <v>282.77794899999998</v>
      </c>
    </row>
    <row r="429" spans="1:8" x14ac:dyDescent="0.25">
      <c r="A429" s="18">
        <v>1955</v>
      </c>
      <c r="B429" s="18">
        <v>1954</v>
      </c>
      <c r="C429" s="18">
        <v>12</v>
      </c>
      <c r="D429" s="154" t="s">
        <v>437</v>
      </c>
      <c r="E429" s="154" t="str">
        <f t="shared" si="33"/>
        <v>1955 12</v>
      </c>
      <c r="F429" s="14">
        <v>-3.4028234660000002E+38</v>
      </c>
      <c r="G429" s="154">
        <v>6.1487603305785121E-2</v>
      </c>
      <c r="H429" s="172" t="str">
        <f t="shared" si="34"/>
        <v/>
      </c>
    </row>
    <row r="430" spans="1:8" x14ac:dyDescent="0.25">
      <c r="A430" s="18">
        <v>1955</v>
      </c>
      <c r="B430" s="18">
        <v>1955</v>
      </c>
      <c r="C430" s="18">
        <v>1</v>
      </c>
      <c r="D430" s="154" t="s">
        <v>438</v>
      </c>
      <c r="E430" s="154" t="str">
        <f t="shared" si="33"/>
        <v>1955 1</v>
      </c>
      <c r="F430" s="14">
        <v>-3.4028234660000002E+38</v>
      </c>
      <c r="G430" s="154">
        <v>6.1487603305785121E-2</v>
      </c>
      <c r="H430" s="172" t="str">
        <f t="shared" si="34"/>
        <v/>
      </c>
    </row>
    <row r="431" spans="1:8" x14ac:dyDescent="0.25">
      <c r="A431" s="18">
        <v>1955</v>
      </c>
      <c r="B431" s="18">
        <v>1955</v>
      </c>
      <c r="C431" s="18">
        <v>2</v>
      </c>
      <c r="D431" s="154" t="s">
        <v>439</v>
      </c>
      <c r="E431" s="154" t="str">
        <f t="shared" si="33"/>
        <v>1955 2</v>
      </c>
      <c r="F431" s="14">
        <v>-3.4028234660000002E+38</v>
      </c>
      <c r="G431" s="154">
        <v>5.5537190082644627E-2</v>
      </c>
      <c r="H431" s="172" t="str">
        <f t="shared" si="34"/>
        <v/>
      </c>
    </row>
    <row r="432" spans="1:8" x14ac:dyDescent="0.25">
      <c r="A432" s="18">
        <v>1955</v>
      </c>
      <c r="B432" s="18">
        <v>1955</v>
      </c>
      <c r="C432" s="18">
        <v>3</v>
      </c>
      <c r="D432" s="154" t="s">
        <v>440</v>
      </c>
      <c r="E432" s="154" t="str">
        <f t="shared" si="33"/>
        <v>1955 3</v>
      </c>
      <c r="F432" s="14">
        <v>195.64583099999999</v>
      </c>
      <c r="G432" s="154">
        <v>6.1487603305785121E-2</v>
      </c>
      <c r="H432" s="172">
        <f t="shared" si="34"/>
        <v>195.64583099999999</v>
      </c>
    </row>
    <row r="433" spans="1:8" x14ac:dyDescent="0.25">
      <c r="A433" s="18">
        <v>1955</v>
      </c>
      <c r="B433" s="18">
        <v>1955</v>
      </c>
      <c r="C433" s="18">
        <v>4</v>
      </c>
      <c r="D433" s="154" t="s">
        <v>441</v>
      </c>
      <c r="E433" s="154" t="str">
        <f t="shared" si="33"/>
        <v>1955 4</v>
      </c>
      <c r="F433" s="14">
        <v>-3.4028234660000002E+38</v>
      </c>
      <c r="G433" s="154">
        <v>5.9504132231404959E-2</v>
      </c>
      <c r="H433" s="172" t="str">
        <f t="shared" si="34"/>
        <v/>
      </c>
    </row>
    <row r="434" spans="1:8" x14ac:dyDescent="0.25">
      <c r="A434" s="18">
        <v>1955</v>
      </c>
      <c r="B434" s="18">
        <v>1955</v>
      </c>
      <c r="C434" s="18">
        <v>5</v>
      </c>
      <c r="D434" s="154" t="s">
        <v>442</v>
      </c>
      <c r="E434" s="154" t="str">
        <f t="shared" si="33"/>
        <v>1955 5</v>
      </c>
      <c r="F434" s="14">
        <v>-3.4028234660000002E+38</v>
      </c>
      <c r="G434" s="154">
        <v>6.1487603305785121E-2</v>
      </c>
      <c r="H434" s="172" t="str">
        <f t="shared" si="34"/>
        <v/>
      </c>
    </row>
    <row r="435" spans="1:8" x14ac:dyDescent="0.25">
      <c r="A435" s="18">
        <v>1955</v>
      </c>
      <c r="B435" s="18">
        <v>1955</v>
      </c>
      <c r="C435" s="18">
        <v>6</v>
      </c>
      <c r="D435" s="154" t="s">
        <v>443</v>
      </c>
      <c r="E435" s="154" t="str">
        <f t="shared" si="33"/>
        <v>1955 6</v>
      </c>
      <c r="F435" s="14">
        <v>211.202766</v>
      </c>
      <c r="G435" s="154">
        <v>5.9504132231404959E-2</v>
      </c>
      <c r="H435" s="172">
        <f t="shared" si="34"/>
        <v>211.202766</v>
      </c>
    </row>
    <row r="436" spans="1:8" x14ac:dyDescent="0.25">
      <c r="A436" s="18">
        <v>1955</v>
      </c>
      <c r="B436" s="18">
        <v>1955</v>
      </c>
      <c r="C436" s="18">
        <v>7</v>
      </c>
      <c r="D436" s="154" t="s">
        <v>444</v>
      </c>
      <c r="E436" s="154" t="str">
        <f t="shared" si="33"/>
        <v>1955 7</v>
      </c>
      <c r="F436" s="14">
        <v>249.734487</v>
      </c>
      <c r="G436" s="154">
        <v>6.1487603305785121E-2</v>
      </c>
      <c r="H436" s="172">
        <f t="shared" si="34"/>
        <v>249.734487</v>
      </c>
    </row>
    <row r="437" spans="1:8" x14ac:dyDescent="0.25">
      <c r="A437" s="18">
        <v>1955</v>
      </c>
      <c r="B437" s="18">
        <v>1955</v>
      </c>
      <c r="C437" s="18">
        <v>8</v>
      </c>
      <c r="D437" s="154" t="s">
        <v>445</v>
      </c>
      <c r="E437" s="154" t="str">
        <f t="shared" si="33"/>
        <v>1955 8</v>
      </c>
      <c r="F437" s="14">
        <v>226.833202</v>
      </c>
      <c r="G437" s="154">
        <v>6.1487603305785121E-2</v>
      </c>
      <c r="H437" s="172">
        <f t="shared" si="34"/>
        <v>226.833202</v>
      </c>
    </row>
    <row r="438" spans="1:8" x14ac:dyDescent="0.25">
      <c r="A438" s="18">
        <v>1955</v>
      </c>
      <c r="B438" s="18">
        <v>1955</v>
      </c>
      <c r="C438" s="18">
        <v>9</v>
      </c>
      <c r="D438" s="154" t="s">
        <v>446</v>
      </c>
      <c r="E438" s="154" t="str">
        <f t="shared" si="33"/>
        <v>1955 9</v>
      </c>
      <c r="F438" s="14">
        <v>239.82387299999999</v>
      </c>
      <c r="G438" s="154">
        <v>5.9504132231404959E-2</v>
      </c>
      <c r="H438" s="172">
        <f t="shared" si="34"/>
        <v>239.82387299999999</v>
      </c>
    </row>
    <row r="439" spans="1:8" x14ac:dyDescent="0.25">
      <c r="A439" s="18">
        <v>1956</v>
      </c>
      <c r="B439" s="18">
        <v>1955</v>
      </c>
      <c r="C439" s="18">
        <v>10</v>
      </c>
      <c r="D439" s="154" t="s">
        <v>447</v>
      </c>
      <c r="E439" s="154" t="str">
        <f t="shared" si="33"/>
        <v>1956 10</v>
      </c>
      <c r="F439" s="14">
        <v>215.914399</v>
      </c>
      <c r="G439" s="154">
        <v>6.1487603305785121E-2</v>
      </c>
      <c r="H439" s="172">
        <f t="shared" si="34"/>
        <v>215.914399</v>
      </c>
    </row>
    <row r="440" spans="1:8" x14ac:dyDescent="0.25">
      <c r="A440" s="18">
        <v>1956</v>
      </c>
      <c r="B440" s="18">
        <v>1955</v>
      </c>
      <c r="C440" s="18">
        <v>11</v>
      </c>
      <c r="D440" s="154" t="s">
        <v>448</v>
      </c>
      <c r="E440" s="154" t="str">
        <f t="shared" si="33"/>
        <v>1956 11</v>
      </c>
      <c r="F440" s="14">
        <v>-3.4028234660000002E+38</v>
      </c>
      <c r="G440" s="154">
        <v>5.9504132231404959E-2</v>
      </c>
      <c r="H440" s="172" t="str">
        <f t="shared" si="34"/>
        <v/>
      </c>
    </row>
    <row r="441" spans="1:8" x14ac:dyDescent="0.25">
      <c r="A441" s="18">
        <v>1956</v>
      </c>
      <c r="B441" s="18">
        <v>1955</v>
      </c>
      <c r="C441" s="18">
        <v>12</v>
      </c>
      <c r="D441" s="154" t="s">
        <v>449</v>
      </c>
      <c r="E441" s="154" t="str">
        <f t="shared" si="33"/>
        <v>1956 12</v>
      </c>
      <c r="F441" s="14">
        <v>-3.4028234660000002E+38</v>
      </c>
      <c r="G441" s="154">
        <v>6.1487603305785121E-2</v>
      </c>
      <c r="H441" s="172" t="str">
        <f t="shared" si="34"/>
        <v/>
      </c>
    </row>
    <row r="442" spans="1:8" x14ac:dyDescent="0.25">
      <c r="A442" s="18">
        <v>1956</v>
      </c>
      <c r="B442" s="18">
        <v>1956</v>
      </c>
      <c r="C442" s="18">
        <v>1</v>
      </c>
      <c r="D442" s="154" t="s">
        <v>450</v>
      </c>
      <c r="E442" s="154" t="str">
        <f t="shared" si="33"/>
        <v>1956 1</v>
      </c>
      <c r="F442" s="14">
        <v>-3.4028234660000002E+38</v>
      </c>
      <c r="G442" s="154">
        <v>6.1487603305785121E-2</v>
      </c>
      <c r="H442" s="172" t="str">
        <f t="shared" si="34"/>
        <v/>
      </c>
    </row>
    <row r="443" spans="1:8" x14ac:dyDescent="0.25">
      <c r="A443" s="18">
        <v>1956</v>
      </c>
      <c r="B443" s="18">
        <v>1956</v>
      </c>
      <c r="C443" s="18">
        <v>2</v>
      </c>
      <c r="D443" s="154" t="s">
        <v>451</v>
      </c>
      <c r="E443" s="154" t="str">
        <f t="shared" si="33"/>
        <v>1956 2</v>
      </c>
      <c r="F443" s="14">
        <v>-3.4028234660000002E+38</v>
      </c>
      <c r="G443" s="154">
        <v>5.752066115702479E-2</v>
      </c>
      <c r="H443" s="172" t="str">
        <f t="shared" si="34"/>
        <v/>
      </c>
    </row>
    <row r="444" spans="1:8" x14ac:dyDescent="0.25">
      <c r="A444" s="18">
        <v>1956</v>
      </c>
      <c r="B444" s="18">
        <v>1956</v>
      </c>
      <c r="C444" s="18">
        <v>3</v>
      </c>
      <c r="D444" s="154" t="s">
        <v>452</v>
      </c>
      <c r="E444" s="154" t="str">
        <f t="shared" si="33"/>
        <v>1956 3</v>
      </c>
      <c r="F444" s="14">
        <v>-3.4028234660000002E+38</v>
      </c>
      <c r="G444" s="154">
        <v>6.1487603305785121E-2</v>
      </c>
      <c r="H444" s="172" t="str">
        <f t="shared" si="34"/>
        <v/>
      </c>
    </row>
    <row r="445" spans="1:8" x14ac:dyDescent="0.25">
      <c r="A445" s="18">
        <v>1956</v>
      </c>
      <c r="B445" s="18">
        <v>1956</v>
      </c>
      <c r="C445" s="18">
        <v>4</v>
      </c>
      <c r="D445" s="154" t="s">
        <v>453</v>
      </c>
      <c r="E445" s="154" t="str">
        <f t="shared" si="33"/>
        <v>1956 4</v>
      </c>
      <c r="F445" s="14">
        <v>-3.4028234660000002E+38</v>
      </c>
      <c r="G445" s="154">
        <v>5.9504132231404959E-2</v>
      </c>
      <c r="H445" s="172" t="str">
        <f t="shared" si="34"/>
        <v/>
      </c>
    </row>
    <row r="446" spans="1:8" x14ac:dyDescent="0.25">
      <c r="A446" s="18">
        <v>1956</v>
      </c>
      <c r="B446" s="18">
        <v>1956</v>
      </c>
      <c r="C446" s="18">
        <v>5</v>
      </c>
      <c r="D446" s="154" t="s">
        <v>454</v>
      </c>
      <c r="E446" s="154" t="str">
        <f t="shared" si="33"/>
        <v>1956 5</v>
      </c>
      <c r="F446" s="14">
        <v>-3.4028234660000002E+38</v>
      </c>
      <c r="G446" s="154">
        <v>6.1487603305785121E-2</v>
      </c>
      <c r="H446" s="172" t="str">
        <f t="shared" si="34"/>
        <v/>
      </c>
    </row>
    <row r="447" spans="1:8" x14ac:dyDescent="0.25">
      <c r="A447" s="18">
        <v>1956</v>
      </c>
      <c r="B447" s="18">
        <v>1956</v>
      </c>
      <c r="C447" s="18">
        <v>6</v>
      </c>
      <c r="D447" s="154" t="s">
        <v>455</v>
      </c>
      <c r="E447" s="154" t="str">
        <f t="shared" si="33"/>
        <v>1956 6</v>
      </c>
      <c r="F447" s="14">
        <v>-3.4028234660000002E+38</v>
      </c>
      <c r="G447" s="154">
        <v>5.9504132231404959E-2</v>
      </c>
      <c r="H447" s="172" t="str">
        <f t="shared" si="34"/>
        <v/>
      </c>
    </row>
    <row r="448" spans="1:8" x14ac:dyDescent="0.25">
      <c r="A448" s="18">
        <v>1956</v>
      </c>
      <c r="B448" s="18">
        <v>1956</v>
      </c>
      <c r="C448" s="18">
        <v>7</v>
      </c>
      <c r="D448" s="154" t="s">
        <v>456</v>
      </c>
      <c r="E448" s="154" t="str">
        <f t="shared" si="33"/>
        <v>1956 7</v>
      </c>
      <c r="F448" s="14">
        <v>311.84740900000003</v>
      </c>
      <c r="G448" s="154">
        <v>6.1487603305785121E-2</v>
      </c>
      <c r="H448" s="172">
        <f t="shared" si="34"/>
        <v>311.84740900000003</v>
      </c>
    </row>
    <row r="449" spans="1:8" x14ac:dyDescent="0.25">
      <c r="A449" s="18">
        <v>1956</v>
      </c>
      <c r="B449" s="18">
        <v>1956</v>
      </c>
      <c r="C449" s="18">
        <v>8</v>
      </c>
      <c r="D449" s="154" t="s">
        <v>457</v>
      </c>
      <c r="E449" s="154" t="str">
        <f t="shared" si="33"/>
        <v>1956 8</v>
      </c>
      <c r="F449" s="14">
        <v>312.493381</v>
      </c>
      <c r="G449" s="154">
        <v>6.1487603305785121E-2</v>
      </c>
      <c r="H449" s="172">
        <f t="shared" si="34"/>
        <v>312.493381</v>
      </c>
    </row>
    <row r="450" spans="1:8" x14ac:dyDescent="0.25">
      <c r="A450" s="18">
        <v>1956</v>
      </c>
      <c r="B450" s="18">
        <v>1956</v>
      </c>
      <c r="C450" s="18">
        <v>9</v>
      </c>
      <c r="D450" s="154" t="s">
        <v>458</v>
      </c>
      <c r="E450" s="154" t="str">
        <f t="shared" si="33"/>
        <v>1956 9</v>
      </c>
      <c r="F450" s="14">
        <v>293.01925199999999</v>
      </c>
      <c r="G450" s="154">
        <v>5.9504132231404959E-2</v>
      </c>
      <c r="H450" s="172">
        <f t="shared" si="34"/>
        <v>293.01925199999999</v>
      </c>
    </row>
    <row r="451" spans="1:8" x14ac:dyDescent="0.25">
      <c r="A451" s="18">
        <v>1957</v>
      </c>
      <c r="B451" s="18">
        <v>1956</v>
      </c>
      <c r="C451" s="18">
        <v>10</v>
      </c>
      <c r="D451" s="154" t="s">
        <v>459</v>
      </c>
      <c r="E451" s="154" t="str">
        <f t="shared" si="33"/>
        <v>1957 10</v>
      </c>
      <c r="F451" s="14">
        <v>274.350031</v>
      </c>
      <c r="G451" s="154">
        <v>6.1487603305785121E-2</v>
      </c>
      <c r="H451" s="172">
        <f t="shared" si="34"/>
        <v>274.350031</v>
      </c>
    </row>
    <row r="452" spans="1:8" x14ac:dyDescent="0.25">
      <c r="A452" s="18">
        <v>1957</v>
      </c>
      <c r="B452" s="18">
        <v>1956</v>
      </c>
      <c r="C452" s="18">
        <v>11</v>
      </c>
      <c r="D452" s="154" t="s">
        <v>460</v>
      </c>
      <c r="E452" s="154" t="str">
        <f t="shared" si="33"/>
        <v>1957 11</v>
      </c>
      <c r="F452" s="14">
        <v>282.04411900000002</v>
      </c>
      <c r="G452" s="154">
        <v>5.9504132231404959E-2</v>
      </c>
      <c r="H452" s="172">
        <f t="shared" si="34"/>
        <v>282.04411900000002</v>
      </c>
    </row>
    <row r="453" spans="1:8" x14ac:dyDescent="0.25">
      <c r="A453" s="18">
        <v>1957</v>
      </c>
      <c r="B453" s="18">
        <v>1956</v>
      </c>
      <c r="C453" s="18">
        <v>12</v>
      </c>
      <c r="D453" s="154" t="s">
        <v>461</v>
      </c>
      <c r="E453" s="154" t="str">
        <f t="shared" si="33"/>
        <v>1957 12</v>
      </c>
      <c r="F453" s="14">
        <v>283.03124000000003</v>
      </c>
      <c r="G453" s="154">
        <v>6.1487603305785121E-2</v>
      </c>
      <c r="H453" s="172">
        <f t="shared" si="34"/>
        <v>283.03124000000003</v>
      </c>
    </row>
    <row r="454" spans="1:8" x14ac:dyDescent="0.25">
      <c r="A454" s="18">
        <v>1957</v>
      </c>
      <c r="B454" s="18">
        <v>1957</v>
      </c>
      <c r="C454" s="18">
        <v>1</v>
      </c>
      <c r="D454" s="154" t="s">
        <v>462</v>
      </c>
      <c r="E454" s="154" t="str">
        <f t="shared" si="33"/>
        <v>1957 1</v>
      </c>
      <c r="F454" s="14">
        <v>-3.4028234660000002E+38</v>
      </c>
      <c r="G454" s="154">
        <v>6.1487603305785121E-2</v>
      </c>
      <c r="H454" s="172" t="str">
        <f t="shared" si="34"/>
        <v/>
      </c>
    </row>
    <row r="455" spans="1:8" x14ac:dyDescent="0.25">
      <c r="A455" s="18">
        <v>1957</v>
      </c>
      <c r="B455" s="18">
        <v>1957</v>
      </c>
      <c r="C455" s="18">
        <v>2</v>
      </c>
      <c r="D455" s="154" t="s">
        <v>463</v>
      </c>
      <c r="E455" s="154" t="str">
        <f t="shared" si="33"/>
        <v>1957 2</v>
      </c>
      <c r="F455" s="14">
        <v>-3.4028234660000002E+38</v>
      </c>
      <c r="G455" s="154">
        <v>5.5537190082644627E-2</v>
      </c>
      <c r="H455" s="172" t="str">
        <f t="shared" si="34"/>
        <v/>
      </c>
    </row>
    <row r="456" spans="1:8" x14ac:dyDescent="0.25">
      <c r="A456" s="18">
        <v>1957</v>
      </c>
      <c r="B456" s="18">
        <v>1957</v>
      </c>
      <c r="C456" s="18">
        <v>3</v>
      </c>
      <c r="D456" s="154" t="s">
        <v>464</v>
      </c>
      <c r="E456" s="154" t="str">
        <f t="shared" si="33"/>
        <v>1957 3</v>
      </c>
      <c r="F456" s="14">
        <v>-3.4028234660000002E+38</v>
      </c>
      <c r="G456" s="154">
        <v>6.1487603305785121E-2</v>
      </c>
      <c r="H456" s="172" t="str">
        <f t="shared" si="34"/>
        <v/>
      </c>
    </row>
    <row r="457" spans="1:8" x14ac:dyDescent="0.25">
      <c r="A457" s="18">
        <v>1957</v>
      </c>
      <c r="B457" s="18">
        <v>1957</v>
      </c>
      <c r="C457" s="18">
        <v>4</v>
      </c>
      <c r="D457" s="154" t="s">
        <v>465</v>
      </c>
      <c r="E457" s="154" t="str">
        <f t="shared" si="33"/>
        <v>1957 4</v>
      </c>
      <c r="F457" s="14">
        <v>-3.4028234660000002E+38</v>
      </c>
      <c r="G457" s="154">
        <v>5.9504132231404959E-2</v>
      </c>
      <c r="H457" s="172" t="str">
        <f t="shared" si="34"/>
        <v/>
      </c>
    </row>
    <row r="458" spans="1:8" x14ac:dyDescent="0.25">
      <c r="A458" s="18">
        <v>1957</v>
      </c>
      <c r="B458" s="18">
        <v>1957</v>
      </c>
      <c r="C458" s="18">
        <v>5</v>
      </c>
      <c r="D458" s="154" t="s">
        <v>466</v>
      </c>
      <c r="E458" s="154" t="str">
        <f t="shared" si="33"/>
        <v>1957 5</v>
      </c>
      <c r="F458" s="14">
        <v>-3.4028234660000002E+38</v>
      </c>
      <c r="G458" s="154">
        <v>6.1487603305785121E-2</v>
      </c>
      <c r="H458" s="172" t="str">
        <f t="shared" si="34"/>
        <v/>
      </c>
    </row>
    <row r="459" spans="1:8" x14ac:dyDescent="0.25">
      <c r="A459" s="18">
        <v>1957</v>
      </c>
      <c r="B459" s="18">
        <v>1957</v>
      </c>
      <c r="C459" s="18">
        <v>6</v>
      </c>
      <c r="D459" s="154" t="s">
        <v>467</v>
      </c>
      <c r="E459" s="154" t="str">
        <f t="shared" si="33"/>
        <v>1957 6</v>
      </c>
      <c r="F459" s="14">
        <v>235.51264499999999</v>
      </c>
      <c r="G459" s="154">
        <v>5.9504132231404959E-2</v>
      </c>
      <c r="H459" s="172">
        <f t="shared" si="34"/>
        <v>235.51264499999999</v>
      </c>
    </row>
    <row r="460" spans="1:8" x14ac:dyDescent="0.25">
      <c r="A460" s="18">
        <v>1957</v>
      </c>
      <c r="B460" s="18">
        <v>1957</v>
      </c>
      <c r="C460" s="18">
        <v>7</v>
      </c>
      <c r="D460" s="154" t="s">
        <v>468</v>
      </c>
      <c r="E460" s="154" t="str">
        <f t="shared" si="33"/>
        <v>1957 7</v>
      </c>
      <c r="F460" s="14">
        <v>233.712964</v>
      </c>
      <c r="G460" s="154">
        <v>6.1487603305785121E-2</v>
      </c>
      <c r="H460" s="172">
        <f t="shared" si="34"/>
        <v>233.712964</v>
      </c>
    </row>
    <row r="461" spans="1:8" x14ac:dyDescent="0.25">
      <c r="A461" s="18">
        <v>1957</v>
      </c>
      <c r="B461" s="18">
        <v>1957</v>
      </c>
      <c r="C461" s="18">
        <v>8</v>
      </c>
      <c r="D461" s="154" t="s">
        <v>469</v>
      </c>
      <c r="E461" s="154" t="str">
        <f t="shared" si="33"/>
        <v>1957 8</v>
      </c>
      <c r="F461" s="14">
        <v>274.11673000000002</v>
      </c>
      <c r="G461" s="154">
        <v>6.1487603305785121E-2</v>
      </c>
      <c r="H461" s="172">
        <f t="shared" si="34"/>
        <v>274.11673000000002</v>
      </c>
    </row>
    <row r="462" spans="1:8" x14ac:dyDescent="0.25">
      <c r="A462" s="18">
        <v>1957</v>
      </c>
      <c r="B462" s="18">
        <v>1957</v>
      </c>
      <c r="C462" s="18">
        <v>9</v>
      </c>
      <c r="D462" s="154" t="s">
        <v>470</v>
      </c>
      <c r="E462" s="154" t="str">
        <f t="shared" si="33"/>
        <v>1957 9</v>
      </c>
      <c r="F462" s="14">
        <v>289.76969700000001</v>
      </c>
      <c r="G462" s="154">
        <v>5.9504132231404959E-2</v>
      </c>
      <c r="H462" s="172">
        <f t="shared" si="34"/>
        <v>289.76969700000001</v>
      </c>
    </row>
    <row r="463" spans="1:8" x14ac:dyDescent="0.25">
      <c r="A463" s="18">
        <v>1958</v>
      </c>
      <c r="B463" s="18">
        <v>1957</v>
      </c>
      <c r="C463" s="18">
        <v>10</v>
      </c>
      <c r="D463" s="154" t="s">
        <v>471</v>
      </c>
      <c r="E463" s="154" t="str">
        <f t="shared" si="33"/>
        <v>1958 10</v>
      </c>
      <c r="F463" s="14">
        <v>296.72070500000001</v>
      </c>
      <c r="G463" s="154">
        <v>6.1487603305785121E-2</v>
      </c>
      <c r="H463" s="172">
        <f t="shared" si="34"/>
        <v>296.72070500000001</v>
      </c>
    </row>
    <row r="464" spans="1:8" x14ac:dyDescent="0.25">
      <c r="A464" s="18">
        <v>1958</v>
      </c>
      <c r="B464" s="18">
        <v>1957</v>
      </c>
      <c r="C464" s="18">
        <v>11</v>
      </c>
      <c r="D464" s="154" t="s">
        <v>472</v>
      </c>
      <c r="E464" s="154" t="str">
        <f t="shared" si="33"/>
        <v>1958 11</v>
      </c>
      <c r="F464" s="14">
        <v>278.72423400000002</v>
      </c>
      <c r="G464" s="154">
        <v>5.9504132231404959E-2</v>
      </c>
      <c r="H464" s="172">
        <f t="shared" si="34"/>
        <v>278.72423400000002</v>
      </c>
    </row>
    <row r="465" spans="1:10" x14ac:dyDescent="0.25">
      <c r="A465" s="18">
        <v>1958</v>
      </c>
      <c r="B465" s="18">
        <v>1957</v>
      </c>
      <c r="C465" s="18">
        <v>12</v>
      </c>
      <c r="D465" s="154" t="s">
        <v>473</v>
      </c>
      <c r="E465" s="154" t="str">
        <f t="shared" si="33"/>
        <v>1958 12</v>
      </c>
      <c r="F465" s="14">
        <v>-3.4028234660000002E+38</v>
      </c>
      <c r="G465" s="154">
        <v>6.1487603305785121E-2</v>
      </c>
      <c r="H465" s="172" t="str">
        <f t="shared" si="34"/>
        <v/>
      </c>
    </row>
    <row r="466" spans="1:10" x14ac:dyDescent="0.25">
      <c r="A466" s="18">
        <v>1958</v>
      </c>
      <c r="B466" s="18">
        <v>1958</v>
      </c>
      <c r="C466" s="18">
        <v>1</v>
      </c>
      <c r="D466" s="154" t="s">
        <v>474</v>
      </c>
      <c r="E466" s="154" t="str">
        <f t="shared" si="33"/>
        <v>1958 1</v>
      </c>
      <c r="F466" s="14">
        <v>-3.4028234660000002E+38</v>
      </c>
      <c r="G466" s="154">
        <v>6.1487603305785121E-2</v>
      </c>
      <c r="H466" s="172" t="str">
        <f t="shared" si="34"/>
        <v/>
      </c>
    </row>
    <row r="467" spans="1:10" x14ac:dyDescent="0.25">
      <c r="A467" s="18">
        <v>1958</v>
      </c>
      <c r="B467" s="18">
        <v>1958</v>
      </c>
      <c r="C467" s="18">
        <v>2</v>
      </c>
      <c r="D467" s="154" t="s">
        <v>475</v>
      </c>
      <c r="E467" s="154" t="str">
        <f t="shared" si="33"/>
        <v>1958 2</v>
      </c>
      <c r="F467" s="14">
        <v>-3.4028234660000002E+38</v>
      </c>
      <c r="G467" s="154">
        <v>5.5537190082644627E-2</v>
      </c>
      <c r="H467" s="172" t="str">
        <f t="shared" si="34"/>
        <v/>
      </c>
    </row>
    <row r="468" spans="1:10" x14ac:dyDescent="0.25">
      <c r="A468" s="18">
        <v>1958</v>
      </c>
      <c r="B468" s="18">
        <v>1958</v>
      </c>
      <c r="C468" s="18">
        <v>3</v>
      </c>
      <c r="D468" s="154" t="s">
        <v>476</v>
      </c>
      <c r="E468" s="154" t="str">
        <f t="shared" si="33"/>
        <v>1958 3</v>
      </c>
      <c r="F468" s="14">
        <v>-3.4028234660000002E+38</v>
      </c>
      <c r="G468" s="154">
        <v>6.1487603305785121E-2</v>
      </c>
      <c r="H468" s="172" t="str">
        <f t="shared" si="34"/>
        <v/>
      </c>
    </row>
    <row r="469" spans="1:10" x14ac:dyDescent="0.25">
      <c r="A469" s="18">
        <v>1958</v>
      </c>
      <c r="B469" s="18">
        <v>1958</v>
      </c>
      <c r="C469" s="18">
        <v>4</v>
      </c>
      <c r="D469" s="154" t="s">
        <v>477</v>
      </c>
      <c r="E469" s="154" t="str">
        <f t="shared" si="33"/>
        <v>1958 4</v>
      </c>
      <c r="F469" s="14">
        <v>-3.4028234660000002E+38</v>
      </c>
      <c r="G469" s="154">
        <v>5.9504132231404959E-2</v>
      </c>
      <c r="H469" s="172" t="str">
        <f t="shared" si="34"/>
        <v/>
      </c>
    </row>
    <row r="470" spans="1:10" x14ac:dyDescent="0.25">
      <c r="A470" s="18">
        <v>1958</v>
      </c>
      <c r="B470" s="18">
        <v>1958</v>
      </c>
      <c r="C470" s="18">
        <v>5</v>
      </c>
      <c r="D470" s="154" t="s">
        <v>478</v>
      </c>
      <c r="E470" s="154" t="str">
        <f t="shared" si="33"/>
        <v>1958 5</v>
      </c>
      <c r="F470" s="14">
        <v>-3.4028234660000002E+38</v>
      </c>
      <c r="G470" s="154">
        <v>6.1487603305785121E-2</v>
      </c>
      <c r="H470" s="172" t="str">
        <f t="shared" si="34"/>
        <v/>
      </c>
    </row>
    <row r="471" spans="1:10" x14ac:dyDescent="0.25">
      <c r="A471" s="18">
        <v>1958</v>
      </c>
      <c r="B471" s="18">
        <v>1958</v>
      </c>
      <c r="C471" s="18">
        <v>6</v>
      </c>
      <c r="D471" s="154" t="s">
        <v>479</v>
      </c>
      <c r="E471" s="154" t="str">
        <f t="shared" si="33"/>
        <v>1958 6</v>
      </c>
      <c r="F471" s="14">
        <v>-3.4028234660000002E+38</v>
      </c>
      <c r="G471" s="154">
        <v>5.9504132231404959E-2</v>
      </c>
      <c r="H471" s="172" t="str">
        <f t="shared" si="34"/>
        <v/>
      </c>
    </row>
    <row r="472" spans="1:10" x14ac:dyDescent="0.25">
      <c r="A472" s="18">
        <v>1958</v>
      </c>
      <c r="B472" s="18">
        <v>1958</v>
      </c>
      <c r="C472" s="18">
        <v>7</v>
      </c>
      <c r="D472" s="154" t="s">
        <v>480</v>
      </c>
      <c r="E472" s="154" t="str">
        <f t="shared" si="33"/>
        <v>1958 7</v>
      </c>
      <c r="F472" s="14">
        <v>302.30921000000001</v>
      </c>
      <c r="G472" s="154">
        <v>6.1487603305785121E-2</v>
      </c>
      <c r="H472" s="172">
        <f t="shared" si="34"/>
        <v>302.30921000000001</v>
      </c>
    </row>
    <row r="473" spans="1:10" x14ac:dyDescent="0.25">
      <c r="A473" s="18">
        <v>1958</v>
      </c>
      <c r="B473" s="18">
        <v>1958</v>
      </c>
      <c r="C473" s="18">
        <v>8</v>
      </c>
      <c r="D473" s="154" t="s">
        <v>481</v>
      </c>
      <c r="E473" s="154" t="str">
        <f t="shared" si="33"/>
        <v>1958 8</v>
      </c>
      <c r="F473" s="14">
        <v>-3.4028234660000002E+38</v>
      </c>
      <c r="G473" s="154">
        <v>6.1487603305785121E-2</v>
      </c>
      <c r="H473" s="172" t="str">
        <f t="shared" si="34"/>
        <v/>
      </c>
    </row>
    <row r="474" spans="1:10" x14ac:dyDescent="0.25">
      <c r="A474" s="18">
        <v>1958</v>
      </c>
      <c r="B474" s="18">
        <v>1958</v>
      </c>
      <c r="C474" s="18">
        <v>9</v>
      </c>
      <c r="D474" s="154" t="s">
        <v>482</v>
      </c>
      <c r="E474" s="154" t="str">
        <f t="shared" si="33"/>
        <v>1958 9</v>
      </c>
      <c r="F474" s="14">
        <v>289.40679699999998</v>
      </c>
      <c r="G474" s="154">
        <v>5.9504132231404959E-2</v>
      </c>
      <c r="H474" s="172">
        <f t="shared" si="34"/>
        <v>289.40679699999998</v>
      </c>
    </row>
    <row r="475" spans="1:10" x14ac:dyDescent="0.25">
      <c r="A475" s="18">
        <v>1959</v>
      </c>
      <c r="B475" s="18">
        <v>1958</v>
      </c>
      <c r="C475" s="18">
        <v>10</v>
      </c>
      <c r="D475" s="154" t="s">
        <v>483</v>
      </c>
      <c r="E475" s="154" t="str">
        <f t="shared" si="33"/>
        <v>1959 10</v>
      </c>
      <c r="F475" s="14">
        <v>211.890345</v>
      </c>
      <c r="G475" s="154">
        <v>6.1487603305785121E-2</v>
      </c>
      <c r="H475" s="172">
        <f t="shared" si="34"/>
        <v>211.890345</v>
      </c>
      <c r="I475" s="17"/>
      <c r="J475" s="17"/>
    </row>
    <row r="476" spans="1:10" x14ac:dyDescent="0.25">
      <c r="A476" s="18">
        <v>1959</v>
      </c>
      <c r="B476" s="18">
        <v>1958</v>
      </c>
      <c r="C476" s="18">
        <v>11</v>
      </c>
      <c r="D476" s="154" t="s">
        <v>484</v>
      </c>
      <c r="E476" s="154" t="str">
        <f t="shared" si="33"/>
        <v>1959 11</v>
      </c>
      <c r="F476" s="14">
        <v>230.939549</v>
      </c>
      <c r="G476" s="154">
        <v>5.9504132231404959E-2</v>
      </c>
      <c r="H476" s="172">
        <f t="shared" si="34"/>
        <v>230.939549</v>
      </c>
      <c r="I476" s="17"/>
      <c r="J476" s="17"/>
    </row>
    <row r="477" spans="1:10" x14ac:dyDescent="0.25">
      <c r="A477" s="18">
        <v>1959</v>
      </c>
      <c r="B477" s="18">
        <v>1958</v>
      </c>
      <c r="C477" s="18">
        <v>12</v>
      </c>
      <c r="D477" s="154" t="s">
        <v>485</v>
      </c>
      <c r="E477" s="154" t="str">
        <f t="shared" si="33"/>
        <v>1959 12</v>
      </c>
      <c r="F477" s="14">
        <v>288.70305000000002</v>
      </c>
      <c r="G477" s="154">
        <v>6.1487603305785121E-2</v>
      </c>
      <c r="H477" s="172">
        <f t="shared" si="34"/>
        <v>288.70305000000002</v>
      </c>
      <c r="I477" s="17"/>
      <c r="J477" s="17"/>
    </row>
    <row r="478" spans="1:10" x14ac:dyDescent="0.25">
      <c r="A478" s="18">
        <v>1959</v>
      </c>
      <c r="B478" s="18">
        <v>1959</v>
      </c>
      <c r="C478" s="18">
        <v>1</v>
      </c>
      <c r="D478" s="154" t="s">
        <v>486</v>
      </c>
      <c r="E478" s="154" t="str">
        <f t="shared" si="33"/>
        <v>1959 1</v>
      </c>
      <c r="F478" s="14">
        <v>-3.4028234660000002E+38</v>
      </c>
      <c r="G478" s="154">
        <v>6.1487603305785121E-2</v>
      </c>
      <c r="H478" s="172" t="str">
        <f t="shared" si="34"/>
        <v/>
      </c>
    </row>
    <row r="479" spans="1:10" x14ac:dyDescent="0.25">
      <c r="A479" s="18">
        <v>1959</v>
      </c>
      <c r="B479" s="18">
        <v>1959</v>
      </c>
      <c r="C479" s="18">
        <v>2</v>
      </c>
      <c r="D479" s="154" t="s">
        <v>487</v>
      </c>
      <c r="E479" s="154" t="str">
        <f t="shared" si="33"/>
        <v>1959 2</v>
      </c>
      <c r="F479" s="14">
        <v>-3.4028234660000002E+38</v>
      </c>
      <c r="G479" s="154">
        <v>5.5537190082644627E-2</v>
      </c>
      <c r="H479" s="172" t="str">
        <f t="shared" si="34"/>
        <v/>
      </c>
    </row>
    <row r="480" spans="1:10" x14ac:dyDescent="0.25">
      <c r="A480" s="18">
        <v>1959</v>
      </c>
      <c r="B480" s="18">
        <v>1959</v>
      </c>
      <c r="C480" s="18">
        <v>3</v>
      </c>
      <c r="D480" s="154" t="s">
        <v>488</v>
      </c>
      <c r="E480" s="154" t="str">
        <f t="shared" ref="E480:E543" si="35">CONCATENATE(A480," ",C480)</f>
        <v>1959 3</v>
      </c>
      <c r="F480" s="14">
        <v>-3.4028234660000002E+38</v>
      </c>
      <c r="G480" s="154">
        <v>6.1487603305785121E-2</v>
      </c>
      <c r="H480" s="172" t="str">
        <f t="shared" ref="H480:H543" si="36">IF(F480=$G$23,"",F480)</f>
        <v/>
      </c>
    </row>
    <row r="481" spans="1:8" x14ac:dyDescent="0.25">
      <c r="A481" s="18">
        <v>1959</v>
      </c>
      <c r="B481" s="18">
        <v>1959</v>
      </c>
      <c r="C481" s="18">
        <v>4</v>
      </c>
      <c r="D481" s="154" t="s">
        <v>489</v>
      </c>
      <c r="E481" s="154" t="str">
        <f t="shared" si="35"/>
        <v>1959 4</v>
      </c>
      <c r="F481" s="14">
        <v>-3.4028234660000002E+38</v>
      </c>
      <c r="G481" s="154">
        <v>5.9504132231404959E-2</v>
      </c>
      <c r="H481" s="172" t="str">
        <f t="shared" si="36"/>
        <v/>
      </c>
    </row>
    <row r="482" spans="1:8" x14ac:dyDescent="0.25">
      <c r="A482" s="18">
        <v>1959</v>
      </c>
      <c r="B482" s="18">
        <v>1959</v>
      </c>
      <c r="C482" s="18">
        <v>5</v>
      </c>
      <c r="D482" s="154" t="s">
        <v>490</v>
      </c>
      <c r="E482" s="154" t="str">
        <f t="shared" si="35"/>
        <v>1959 5</v>
      </c>
      <c r="F482" s="14">
        <v>-3.4028234660000002E+38</v>
      </c>
      <c r="G482" s="154">
        <v>6.1487603305785121E-2</v>
      </c>
      <c r="H482" s="172" t="str">
        <f t="shared" si="36"/>
        <v/>
      </c>
    </row>
    <row r="483" spans="1:8" x14ac:dyDescent="0.25">
      <c r="A483" s="18">
        <v>1959</v>
      </c>
      <c r="B483" s="18">
        <v>1959</v>
      </c>
      <c r="C483" s="18">
        <v>6</v>
      </c>
      <c r="D483" s="154" t="s">
        <v>491</v>
      </c>
      <c r="E483" s="154" t="str">
        <f t="shared" si="35"/>
        <v>1959 6</v>
      </c>
      <c r="F483" s="14">
        <v>205.775474</v>
      </c>
      <c r="G483" s="154">
        <v>5.9504132231404959E-2</v>
      </c>
      <c r="H483" s="172">
        <f t="shared" si="36"/>
        <v>205.775474</v>
      </c>
    </row>
    <row r="484" spans="1:8" x14ac:dyDescent="0.25">
      <c r="A484" s="18">
        <v>1959</v>
      </c>
      <c r="B484" s="18">
        <v>1959</v>
      </c>
      <c r="C484" s="18">
        <v>7</v>
      </c>
      <c r="D484" s="154" t="s">
        <v>492</v>
      </c>
      <c r="E484" s="154" t="str">
        <f t="shared" si="35"/>
        <v>1959 7</v>
      </c>
      <c r="F484" s="14">
        <v>249.548586</v>
      </c>
      <c r="G484" s="154">
        <v>6.1487603305785121E-2</v>
      </c>
      <c r="H484" s="172">
        <f t="shared" si="36"/>
        <v>249.548586</v>
      </c>
    </row>
    <row r="485" spans="1:8" x14ac:dyDescent="0.25">
      <c r="A485" s="18">
        <v>1959</v>
      </c>
      <c r="B485" s="18">
        <v>1959</v>
      </c>
      <c r="C485" s="18">
        <v>8</v>
      </c>
      <c r="D485" s="154" t="s">
        <v>493</v>
      </c>
      <c r="E485" s="154" t="str">
        <f t="shared" si="35"/>
        <v>1959 8</v>
      </c>
      <c r="F485" s="14">
        <v>224.35671500000001</v>
      </c>
      <c r="G485" s="154">
        <v>6.1487603305785121E-2</v>
      </c>
      <c r="H485" s="172">
        <f t="shared" si="36"/>
        <v>224.35671500000001</v>
      </c>
    </row>
    <row r="486" spans="1:8" x14ac:dyDescent="0.25">
      <c r="A486" s="18">
        <v>1959</v>
      </c>
      <c r="B486" s="18">
        <v>1959</v>
      </c>
      <c r="C486" s="18">
        <v>9</v>
      </c>
      <c r="D486" s="154" t="s">
        <v>494</v>
      </c>
      <c r="E486" s="154" t="str">
        <f t="shared" si="35"/>
        <v>1959 9</v>
      </c>
      <c r="F486" s="14">
        <v>244.72014100000001</v>
      </c>
      <c r="G486" s="154">
        <v>5.9504132231404959E-2</v>
      </c>
      <c r="H486" s="172">
        <f t="shared" si="36"/>
        <v>244.72014100000001</v>
      </c>
    </row>
    <row r="487" spans="1:8" x14ac:dyDescent="0.25">
      <c r="A487" s="18">
        <v>1960</v>
      </c>
      <c r="B487" s="18">
        <v>1959</v>
      </c>
      <c r="C487" s="18">
        <v>10</v>
      </c>
      <c r="D487" s="154" t="s">
        <v>495</v>
      </c>
      <c r="E487" s="154" t="str">
        <f t="shared" si="35"/>
        <v>1960 10</v>
      </c>
      <c r="F487" s="14">
        <v>210.248268</v>
      </c>
      <c r="G487" s="154">
        <v>6.1487603305785121E-2</v>
      </c>
      <c r="H487" s="172">
        <f t="shared" si="36"/>
        <v>210.248268</v>
      </c>
    </row>
    <row r="488" spans="1:8" x14ac:dyDescent="0.25">
      <c r="A488" s="18">
        <v>1960</v>
      </c>
      <c r="B488" s="18">
        <v>1959</v>
      </c>
      <c r="C488" s="18">
        <v>11</v>
      </c>
      <c r="D488" s="154" t="s">
        <v>496</v>
      </c>
      <c r="E488" s="154" t="str">
        <f t="shared" si="35"/>
        <v>1960 11</v>
      </c>
      <c r="F488" s="14">
        <v>253.503029</v>
      </c>
      <c r="G488" s="154">
        <v>5.9504132231404959E-2</v>
      </c>
      <c r="H488" s="172">
        <f t="shared" si="36"/>
        <v>253.503029</v>
      </c>
    </row>
    <row r="489" spans="1:8" x14ac:dyDescent="0.25">
      <c r="A489" s="18">
        <v>1960</v>
      </c>
      <c r="B489" s="18">
        <v>1959</v>
      </c>
      <c r="C489" s="18">
        <v>12</v>
      </c>
      <c r="D489" s="154" t="s">
        <v>497</v>
      </c>
      <c r="E489" s="154" t="str">
        <f t="shared" si="35"/>
        <v>1960 12</v>
      </c>
      <c r="F489" s="14">
        <v>217.53486100000001</v>
      </c>
      <c r="G489" s="154">
        <v>6.1487603305785121E-2</v>
      </c>
      <c r="H489" s="172">
        <f t="shared" si="36"/>
        <v>217.53486100000001</v>
      </c>
    </row>
    <row r="490" spans="1:8" x14ac:dyDescent="0.25">
      <c r="A490" s="18">
        <v>1960</v>
      </c>
      <c r="B490" s="18">
        <v>1960</v>
      </c>
      <c r="C490" s="18">
        <v>1</v>
      </c>
      <c r="D490" s="154" t="s">
        <v>498</v>
      </c>
      <c r="E490" s="154" t="str">
        <f t="shared" si="35"/>
        <v>1960 1</v>
      </c>
      <c r="F490" s="14">
        <v>-3.4028234660000002E+38</v>
      </c>
      <c r="G490" s="154">
        <v>6.1487603305785121E-2</v>
      </c>
      <c r="H490" s="172" t="str">
        <f t="shared" si="36"/>
        <v/>
      </c>
    </row>
    <row r="491" spans="1:8" x14ac:dyDescent="0.25">
      <c r="A491" s="18">
        <v>1960</v>
      </c>
      <c r="B491" s="18">
        <v>1960</v>
      </c>
      <c r="C491" s="18">
        <v>2</v>
      </c>
      <c r="D491" s="154" t="s">
        <v>499</v>
      </c>
      <c r="E491" s="154" t="str">
        <f t="shared" si="35"/>
        <v>1960 2</v>
      </c>
      <c r="F491" s="14">
        <v>-3.4028234660000002E+38</v>
      </c>
      <c r="G491" s="154">
        <v>5.752066115702479E-2</v>
      </c>
      <c r="H491" s="172" t="str">
        <f t="shared" si="36"/>
        <v/>
      </c>
    </row>
    <row r="492" spans="1:8" x14ac:dyDescent="0.25">
      <c r="A492" s="18">
        <v>1960</v>
      </c>
      <c r="B492" s="18">
        <v>1960</v>
      </c>
      <c r="C492" s="18">
        <v>3</v>
      </c>
      <c r="D492" s="154" t="s">
        <v>500</v>
      </c>
      <c r="E492" s="154" t="str">
        <f t="shared" si="35"/>
        <v>1960 3</v>
      </c>
      <c r="F492" s="14">
        <v>-3.4028234660000002E+38</v>
      </c>
      <c r="G492" s="154">
        <v>6.1487603305785121E-2</v>
      </c>
      <c r="H492" s="172" t="str">
        <f t="shared" si="36"/>
        <v/>
      </c>
    </row>
    <row r="493" spans="1:8" x14ac:dyDescent="0.25">
      <c r="A493" s="18">
        <v>1960</v>
      </c>
      <c r="B493" s="18">
        <v>1960</v>
      </c>
      <c r="C493" s="18">
        <v>4</v>
      </c>
      <c r="D493" s="154" t="s">
        <v>501</v>
      </c>
      <c r="E493" s="154" t="str">
        <f t="shared" si="35"/>
        <v>1960 4</v>
      </c>
      <c r="F493" s="14">
        <v>131.99786599999999</v>
      </c>
      <c r="G493" s="154">
        <v>5.9504132231404959E-2</v>
      </c>
      <c r="H493" s="172">
        <f t="shared" si="36"/>
        <v>131.99786599999999</v>
      </c>
    </row>
    <row r="494" spans="1:8" x14ac:dyDescent="0.25">
      <c r="A494" s="18">
        <v>1960</v>
      </c>
      <c r="B494" s="18">
        <v>1960</v>
      </c>
      <c r="C494" s="18">
        <v>5</v>
      </c>
      <c r="D494" s="154" t="s">
        <v>502</v>
      </c>
      <c r="E494" s="154" t="str">
        <f t="shared" si="35"/>
        <v>1960 5</v>
      </c>
      <c r="F494" s="14">
        <v>-3.4028234660000002E+38</v>
      </c>
      <c r="G494" s="154">
        <v>6.1487603305785121E-2</v>
      </c>
      <c r="H494" s="172" t="str">
        <f t="shared" si="36"/>
        <v/>
      </c>
    </row>
    <row r="495" spans="1:8" x14ac:dyDescent="0.25">
      <c r="A495" s="18">
        <v>1960</v>
      </c>
      <c r="B495" s="18">
        <v>1960</v>
      </c>
      <c r="C495" s="18">
        <v>6</v>
      </c>
      <c r="D495" s="154" t="s">
        <v>503</v>
      </c>
      <c r="E495" s="154" t="str">
        <f t="shared" si="35"/>
        <v>1960 6</v>
      </c>
      <c r="F495" s="14">
        <v>200.97213600000001</v>
      </c>
      <c r="G495" s="154">
        <v>5.9504132231404959E-2</v>
      </c>
      <c r="H495" s="172">
        <f t="shared" si="36"/>
        <v>200.97213600000001</v>
      </c>
    </row>
    <row r="496" spans="1:8" x14ac:dyDescent="0.25">
      <c r="A496" s="18">
        <v>1960</v>
      </c>
      <c r="B496" s="18">
        <v>1960</v>
      </c>
      <c r="C496" s="18">
        <v>7</v>
      </c>
      <c r="D496" s="154" t="s">
        <v>504</v>
      </c>
      <c r="E496" s="154" t="str">
        <f t="shared" si="35"/>
        <v>1960 7</v>
      </c>
      <c r="F496" s="14">
        <v>256.26566600000001</v>
      </c>
      <c r="G496" s="154">
        <v>6.1487603305785121E-2</v>
      </c>
      <c r="H496" s="172">
        <f t="shared" si="36"/>
        <v>256.26566600000001</v>
      </c>
    </row>
    <row r="497" spans="1:10" x14ac:dyDescent="0.25">
      <c r="A497" s="18">
        <v>1960</v>
      </c>
      <c r="B497" s="18">
        <v>1960</v>
      </c>
      <c r="C497" s="18">
        <v>8</v>
      </c>
      <c r="D497" s="154" t="s">
        <v>505</v>
      </c>
      <c r="E497" s="154" t="str">
        <f t="shared" si="35"/>
        <v>1960 8</v>
      </c>
      <c r="F497" s="14">
        <v>189.44621100000001</v>
      </c>
      <c r="G497" s="154">
        <v>6.1487603305785121E-2</v>
      </c>
      <c r="H497" s="172">
        <f t="shared" si="36"/>
        <v>189.44621100000001</v>
      </c>
    </row>
    <row r="498" spans="1:10" x14ac:dyDescent="0.25">
      <c r="A498" s="18">
        <v>1960</v>
      </c>
      <c r="B498" s="18">
        <v>1960</v>
      </c>
      <c r="C498" s="18">
        <v>9</v>
      </c>
      <c r="D498" s="154" t="s">
        <v>506</v>
      </c>
      <c r="E498" s="154" t="str">
        <f t="shared" si="35"/>
        <v>1960 9</v>
      </c>
      <c r="F498" s="14">
        <v>263.05492099999998</v>
      </c>
      <c r="G498" s="154">
        <v>5.9504132231404959E-2</v>
      </c>
      <c r="H498" s="172">
        <f t="shared" si="36"/>
        <v>263.05492099999998</v>
      </c>
      <c r="I498" s="17"/>
      <c r="J498" s="17"/>
    </row>
    <row r="499" spans="1:10" x14ac:dyDescent="0.25">
      <c r="A499" s="18">
        <v>1961</v>
      </c>
      <c r="B499" s="18">
        <v>1960</v>
      </c>
      <c r="C499" s="18">
        <v>10</v>
      </c>
      <c r="D499" s="154" t="s">
        <v>507</v>
      </c>
      <c r="E499" s="154" t="str">
        <f t="shared" si="35"/>
        <v>1961 10</v>
      </c>
      <c r="F499" s="14">
        <v>217.43006399999999</v>
      </c>
      <c r="G499" s="154">
        <v>6.1487603305785121E-2</v>
      </c>
      <c r="H499" s="172">
        <f t="shared" si="36"/>
        <v>217.43006399999999</v>
      </c>
      <c r="I499" s="17"/>
      <c r="J499" s="17"/>
    </row>
    <row r="500" spans="1:10" x14ac:dyDescent="0.25">
      <c r="A500" s="18">
        <v>1961</v>
      </c>
      <c r="B500" s="18">
        <v>1960</v>
      </c>
      <c r="C500" s="18">
        <v>11</v>
      </c>
      <c r="D500" s="154" t="s">
        <v>508</v>
      </c>
      <c r="E500" s="154" t="str">
        <f t="shared" si="35"/>
        <v>1961 11</v>
      </c>
      <c r="F500" s="14">
        <v>213.29018500000001</v>
      </c>
      <c r="G500" s="154">
        <v>5.9504132231404959E-2</v>
      </c>
      <c r="H500" s="172">
        <f t="shared" si="36"/>
        <v>213.29018500000001</v>
      </c>
    </row>
    <row r="501" spans="1:10" x14ac:dyDescent="0.25">
      <c r="A501" s="18">
        <v>1961</v>
      </c>
      <c r="B501" s="18">
        <v>1960</v>
      </c>
      <c r="C501" s="18">
        <v>12</v>
      </c>
      <c r="D501" s="154" t="s">
        <v>509</v>
      </c>
      <c r="E501" s="154" t="str">
        <f t="shared" si="35"/>
        <v>1961 12</v>
      </c>
      <c r="F501" s="14">
        <v>-3.4028234660000002E+38</v>
      </c>
      <c r="G501" s="154">
        <v>6.1487603305785121E-2</v>
      </c>
      <c r="H501" s="172" t="str">
        <f t="shared" si="36"/>
        <v/>
      </c>
    </row>
    <row r="502" spans="1:10" x14ac:dyDescent="0.25">
      <c r="A502" s="18">
        <v>1961</v>
      </c>
      <c r="B502" s="18">
        <v>1961</v>
      </c>
      <c r="C502" s="18">
        <v>1</v>
      </c>
      <c r="D502" s="154" t="s">
        <v>510</v>
      </c>
      <c r="E502" s="154" t="str">
        <f t="shared" si="35"/>
        <v>1961 1</v>
      </c>
      <c r="F502" s="14">
        <v>-3.4028234660000002E+38</v>
      </c>
      <c r="G502" s="154">
        <v>6.1487603305785121E-2</v>
      </c>
      <c r="H502" s="172" t="str">
        <f t="shared" si="36"/>
        <v/>
      </c>
    </row>
    <row r="503" spans="1:10" x14ac:dyDescent="0.25">
      <c r="A503" s="18">
        <v>1961</v>
      </c>
      <c r="B503" s="18">
        <v>1961</v>
      </c>
      <c r="C503" s="18">
        <v>2</v>
      </c>
      <c r="D503" s="154" t="s">
        <v>511</v>
      </c>
      <c r="E503" s="154" t="str">
        <f t="shared" si="35"/>
        <v>1961 2</v>
      </c>
      <c r="F503" s="14">
        <v>-3.4028234660000002E+38</v>
      </c>
      <c r="G503" s="154">
        <v>5.5537190082644627E-2</v>
      </c>
      <c r="H503" s="172" t="str">
        <f t="shared" si="36"/>
        <v/>
      </c>
    </row>
    <row r="504" spans="1:10" x14ac:dyDescent="0.25">
      <c r="A504" s="18">
        <v>1961</v>
      </c>
      <c r="B504" s="18">
        <v>1961</v>
      </c>
      <c r="C504" s="18">
        <v>3</v>
      </c>
      <c r="D504" s="154" t="s">
        <v>512</v>
      </c>
      <c r="E504" s="154" t="str">
        <f t="shared" si="35"/>
        <v>1961 3</v>
      </c>
      <c r="F504" s="14">
        <v>-3.4028234660000002E+38</v>
      </c>
      <c r="G504" s="154">
        <v>6.1487603305785121E-2</v>
      </c>
      <c r="H504" s="172" t="str">
        <f t="shared" si="36"/>
        <v/>
      </c>
    </row>
    <row r="505" spans="1:10" x14ac:dyDescent="0.25">
      <c r="A505" s="18">
        <v>1961</v>
      </c>
      <c r="B505" s="18">
        <v>1961</v>
      </c>
      <c r="C505" s="18">
        <v>4</v>
      </c>
      <c r="D505" s="154" t="s">
        <v>513</v>
      </c>
      <c r="E505" s="154" t="str">
        <f t="shared" si="35"/>
        <v>1961 4</v>
      </c>
      <c r="F505" s="14">
        <v>-3.4028234660000002E+38</v>
      </c>
      <c r="G505" s="154">
        <v>5.9504132231404959E-2</v>
      </c>
      <c r="H505" s="172" t="str">
        <f t="shared" si="36"/>
        <v/>
      </c>
    </row>
    <row r="506" spans="1:10" x14ac:dyDescent="0.25">
      <c r="A506" s="18">
        <v>1961</v>
      </c>
      <c r="B506" s="18">
        <v>1961</v>
      </c>
      <c r="C506" s="18">
        <v>5</v>
      </c>
      <c r="D506" s="154" t="s">
        <v>514</v>
      </c>
      <c r="E506" s="154" t="str">
        <f t="shared" si="35"/>
        <v>1961 5</v>
      </c>
      <c r="F506" s="14">
        <v>-3.4028234660000002E+38</v>
      </c>
      <c r="G506" s="154">
        <v>6.1487603305785121E-2</v>
      </c>
      <c r="H506" s="172" t="str">
        <f t="shared" si="36"/>
        <v/>
      </c>
    </row>
    <row r="507" spans="1:10" x14ac:dyDescent="0.25">
      <c r="A507" s="18">
        <v>1961</v>
      </c>
      <c r="B507" s="18">
        <v>1961</v>
      </c>
      <c r="C507" s="18">
        <v>6</v>
      </c>
      <c r="D507" s="154" t="s">
        <v>515</v>
      </c>
      <c r="E507" s="154" t="str">
        <f t="shared" si="35"/>
        <v>1961 6</v>
      </c>
      <c r="F507" s="14">
        <v>198.491209</v>
      </c>
      <c r="G507" s="154">
        <v>5.9504132231404959E-2</v>
      </c>
      <c r="H507" s="172">
        <f t="shared" si="36"/>
        <v>198.491209</v>
      </c>
    </row>
    <row r="508" spans="1:10" x14ac:dyDescent="0.25">
      <c r="A508" s="18">
        <v>1961</v>
      </c>
      <c r="B508" s="18">
        <v>1961</v>
      </c>
      <c r="C508" s="18">
        <v>7</v>
      </c>
      <c r="D508" s="154" t="s">
        <v>516</v>
      </c>
      <c r="E508" s="154" t="str">
        <f t="shared" si="35"/>
        <v>1961 7</v>
      </c>
      <c r="F508" s="14">
        <v>213.63799800000001</v>
      </c>
      <c r="G508" s="154">
        <v>6.1487603305785121E-2</v>
      </c>
      <c r="H508" s="172">
        <f t="shared" si="36"/>
        <v>213.63799800000001</v>
      </c>
    </row>
    <row r="509" spans="1:10" x14ac:dyDescent="0.25">
      <c r="A509" s="18">
        <v>1961</v>
      </c>
      <c r="B509" s="18">
        <v>1961</v>
      </c>
      <c r="C509" s="18">
        <v>8</v>
      </c>
      <c r="D509" s="154" t="s">
        <v>517</v>
      </c>
      <c r="E509" s="154" t="str">
        <f t="shared" si="35"/>
        <v>1961 8</v>
      </c>
      <c r="F509" s="14">
        <v>193.34207699999999</v>
      </c>
      <c r="G509" s="154">
        <v>6.1487603305785121E-2</v>
      </c>
      <c r="H509" s="172">
        <f t="shared" si="36"/>
        <v>193.34207699999999</v>
      </c>
      <c r="I509" s="17"/>
      <c r="J509" s="17"/>
    </row>
    <row r="510" spans="1:10" x14ac:dyDescent="0.25">
      <c r="A510" s="18">
        <v>1961</v>
      </c>
      <c r="B510" s="18">
        <v>1961</v>
      </c>
      <c r="C510" s="18">
        <v>9</v>
      </c>
      <c r="D510" s="154" t="s">
        <v>518</v>
      </c>
      <c r="E510" s="154" t="str">
        <f t="shared" si="35"/>
        <v>1961 9</v>
      </c>
      <c r="F510" s="14">
        <v>215.65440699999999</v>
      </c>
      <c r="G510" s="154">
        <v>5.9504132231404959E-2</v>
      </c>
      <c r="H510" s="172">
        <f t="shared" si="36"/>
        <v>215.65440699999999</v>
      </c>
      <c r="I510" s="17"/>
      <c r="J510" s="17"/>
    </row>
    <row r="511" spans="1:10" x14ac:dyDescent="0.25">
      <c r="A511" s="18">
        <v>1962</v>
      </c>
      <c r="B511" s="18">
        <v>1961</v>
      </c>
      <c r="C511" s="18">
        <v>10</v>
      </c>
      <c r="D511" s="154" t="s">
        <v>519</v>
      </c>
      <c r="E511" s="154" t="str">
        <f t="shared" si="35"/>
        <v>1962 10</v>
      </c>
      <c r="F511" s="14">
        <v>254.08168599999999</v>
      </c>
      <c r="G511" s="154">
        <v>6.1487603305785121E-2</v>
      </c>
      <c r="H511" s="172">
        <f t="shared" si="36"/>
        <v>254.08168599999999</v>
      </c>
      <c r="I511" s="17"/>
      <c r="J511" s="17"/>
    </row>
    <row r="512" spans="1:10" x14ac:dyDescent="0.25">
      <c r="A512" s="18">
        <v>1962</v>
      </c>
      <c r="B512" s="18">
        <v>1961</v>
      </c>
      <c r="C512" s="18">
        <v>11</v>
      </c>
      <c r="D512" s="154" t="s">
        <v>520</v>
      </c>
      <c r="E512" s="154" t="str">
        <f t="shared" si="35"/>
        <v>1962 11</v>
      </c>
      <c r="F512" s="14">
        <v>95.559787</v>
      </c>
      <c r="G512" s="154">
        <v>5.9504132231404959E-2</v>
      </c>
      <c r="H512" s="172">
        <f t="shared" si="36"/>
        <v>95.559787</v>
      </c>
      <c r="I512" s="17"/>
      <c r="J512" s="17"/>
    </row>
    <row r="513" spans="1:10" x14ac:dyDescent="0.25">
      <c r="A513" s="18">
        <v>1962</v>
      </c>
      <c r="B513" s="18">
        <v>1961</v>
      </c>
      <c r="C513" s="18">
        <v>12</v>
      </c>
      <c r="D513" s="154" t="s">
        <v>521</v>
      </c>
      <c r="E513" s="154" t="str">
        <f t="shared" si="35"/>
        <v>1962 12</v>
      </c>
      <c r="F513" s="14">
        <v>-3.4028234660000002E+38</v>
      </c>
      <c r="G513" s="154">
        <v>6.1487603305785121E-2</v>
      </c>
      <c r="H513" s="172" t="str">
        <f t="shared" si="36"/>
        <v/>
      </c>
    </row>
    <row r="514" spans="1:10" x14ac:dyDescent="0.25">
      <c r="A514" s="18">
        <v>1962</v>
      </c>
      <c r="B514" s="18">
        <v>1962</v>
      </c>
      <c r="C514" s="18">
        <v>1</v>
      </c>
      <c r="D514" s="154" t="s">
        <v>522</v>
      </c>
      <c r="E514" s="154" t="str">
        <f t="shared" si="35"/>
        <v>1962 1</v>
      </c>
      <c r="F514" s="14">
        <v>259.72950300000002</v>
      </c>
      <c r="G514" s="154">
        <v>6.1487603305785121E-2</v>
      </c>
      <c r="H514" s="172">
        <f t="shared" si="36"/>
        <v>259.72950300000002</v>
      </c>
    </row>
    <row r="515" spans="1:10" x14ac:dyDescent="0.25">
      <c r="A515" s="18">
        <v>1962</v>
      </c>
      <c r="B515" s="18">
        <v>1962</v>
      </c>
      <c r="C515" s="18">
        <v>2</v>
      </c>
      <c r="D515" s="154" t="s">
        <v>523</v>
      </c>
      <c r="E515" s="154" t="str">
        <f t="shared" si="35"/>
        <v>1962 2</v>
      </c>
      <c r="F515" s="14">
        <v>-3.4028234660000002E+38</v>
      </c>
      <c r="G515" s="154">
        <v>5.5537190082644627E-2</v>
      </c>
      <c r="H515" s="172" t="str">
        <f t="shared" si="36"/>
        <v/>
      </c>
    </row>
    <row r="516" spans="1:10" x14ac:dyDescent="0.25">
      <c r="A516" s="18">
        <v>1962</v>
      </c>
      <c r="B516" s="18">
        <v>1962</v>
      </c>
      <c r="C516" s="18">
        <v>3</v>
      </c>
      <c r="D516" s="154" t="s">
        <v>524</v>
      </c>
      <c r="E516" s="154" t="str">
        <f t="shared" si="35"/>
        <v>1962 3</v>
      </c>
      <c r="F516" s="14">
        <v>-3.4028234660000002E+38</v>
      </c>
      <c r="G516" s="154">
        <v>6.1487603305785121E-2</v>
      </c>
      <c r="H516" s="172" t="str">
        <f t="shared" si="36"/>
        <v/>
      </c>
    </row>
    <row r="517" spans="1:10" x14ac:dyDescent="0.25">
      <c r="A517" s="18">
        <v>1962</v>
      </c>
      <c r="B517" s="18">
        <v>1962</v>
      </c>
      <c r="C517" s="18">
        <v>4</v>
      </c>
      <c r="D517" s="154" t="s">
        <v>525</v>
      </c>
      <c r="E517" s="154" t="str">
        <f t="shared" si="35"/>
        <v>1962 4</v>
      </c>
      <c r="F517" s="14">
        <v>-3.4028234660000002E+38</v>
      </c>
      <c r="G517" s="154">
        <v>5.9504132231404959E-2</v>
      </c>
      <c r="H517" s="172" t="str">
        <f t="shared" si="36"/>
        <v/>
      </c>
    </row>
    <row r="518" spans="1:10" x14ac:dyDescent="0.25">
      <c r="A518" s="18">
        <v>1962</v>
      </c>
      <c r="B518" s="18">
        <v>1962</v>
      </c>
      <c r="C518" s="18">
        <v>5</v>
      </c>
      <c r="D518" s="154" t="s">
        <v>526</v>
      </c>
      <c r="E518" s="154" t="str">
        <f t="shared" si="35"/>
        <v>1962 5</v>
      </c>
      <c r="F518" s="14">
        <v>75.694936999999996</v>
      </c>
      <c r="G518" s="154">
        <v>6.1487603305785121E-2</v>
      </c>
      <c r="H518" s="172">
        <f t="shared" si="36"/>
        <v>75.694936999999996</v>
      </c>
    </row>
    <row r="519" spans="1:10" x14ac:dyDescent="0.25">
      <c r="A519" s="18">
        <v>1962</v>
      </c>
      <c r="B519" s="18">
        <v>1962</v>
      </c>
      <c r="C519" s="18">
        <v>6</v>
      </c>
      <c r="D519" s="154" t="s">
        <v>527</v>
      </c>
      <c r="E519" s="154" t="str">
        <f t="shared" si="35"/>
        <v>1962 6</v>
      </c>
      <c r="F519" s="14">
        <v>212.510929</v>
      </c>
      <c r="G519" s="154">
        <v>5.9504132231404959E-2</v>
      </c>
      <c r="H519" s="172">
        <f t="shared" si="36"/>
        <v>212.510929</v>
      </c>
    </row>
    <row r="520" spans="1:10" x14ac:dyDescent="0.25">
      <c r="A520" s="18">
        <v>1962</v>
      </c>
      <c r="B520" s="18">
        <v>1962</v>
      </c>
      <c r="C520" s="18">
        <v>7</v>
      </c>
      <c r="D520" s="154" t="s">
        <v>528</v>
      </c>
      <c r="E520" s="154" t="str">
        <f t="shared" si="35"/>
        <v>1962 7</v>
      </c>
      <c r="F520" s="14">
        <v>233.67287400000001</v>
      </c>
      <c r="G520" s="154">
        <v>6.1487603305785121E-2</v>
      </c>
      <c r="H520" s="172">
        <f t="shared" si="36"/>
        <v>233.67287400000001</v>
      </c>
    </row>
    <row r="521" spans="1:10" x14ac:dyDescent="0.25">
      <c r="A521" s="18">
        <v>1962</v>
      </c>
      <c r="B521" s="18">
        <v>1962</v>
      </c>
      <c r="C521" s="18">
        <v>8</v>
      </c>
      <c r="D521" s="154" t="s">
        <v>529</v>
      </c>
      <c r="E521" s="154" t="str">
        <f t="shared" si="35"/>
        <v>1962 8</v>
      </c>
      <c r="F521" s="14">
        <v>215.316306</v>
      </c>
      <c r="G521" s="154">
        <v>6.1487603305785121E-2</v>
      </c>
      <c r="H521" s="172">
        <f t="shared" si="36"/>
        <v>215.316306</v>
      </c>
    </row>
    <row r="522" spans="1:10" x14ac:dyDescent="0.25">
      <c r="A522" s="18">
        <v>1962</v>
      </c>
      <c r="B522" s="18">
        <v>1962</v>
      </c>
      <c r="C522" s="18">
        <v>9</v>
      </c>
      <c r="D522" s="154" t="s">
        <v>530</v>
      </c>
      <c r="E522" s="154" t="str">
        <f t="shared" si="35"/>
        <v>1962 9</v>
      </c>
      <c r="F522" s="14">
        <v>261.23854299999999</v>
      </c>
      <c r="G522" s="154">
        <v>5.9504132231404959E-2</v>
      </c>
      <c r="H522" s="172">
        <f t="shared" si="36"/>
        <v>261.23854299999999</v>
      </c>
      <c r="I522" s="17"/>
      <c r="J522" s="17"/>
    </row>
    <row r="523" spans="1:10" x14ac:dyDescent="0.25">
      <c r="A523" s="18">
        <v>1963</v>
      </c>
      <c r="B523" s="18">
        <v>1962</v>
      </c>
      <c r="C523" s="18">
        <v>10</v>
      </c>
      <c r="D523" s="154" t="s">
        <v>531</v>
      </c>
      <c r="E523" s="154" t="str">
        <f t="shared" si="35"/>
        <v>1963 10</v>
      </c>
      <c r="F523" s="14">
        <v>-3.4028234660000002E+38</v>
      </c>
      <c r="G523" s="154">
        <v>6.1487603305785121E-2</v>
      </c>
      <c r="H523" s="172" t="str">
        <f t="shared" si="36"/>
        <v/>
      </c>
    </row>
    <row r="524" spans="1:10" x14ac:dyDescent="0.25">
      <c r="A524" s="18">
        <v>1963</v>
      </c>
      <c r="B524" s="18">
        <v>1962</v>
      </c>
      <c r="C524" s="18">
        <v>11</v>
      </c>
      <c r="D524" s="154" t="s">
        <v>532</v>
      </c>
      <c r="E524" s="154" t="str">
        <f t="shared" si="35"/>
        <v>1963 11</v>
      </c>
      <c r="F524" s="14">
        <v>-3.4028234660000002E+38</v>
      </c>
      <c r="G524" s="154">
        <v>5.9504132231404959E-2</v>
      </c>
      <c r="H524" s="172" t="str">
        <f t="shared" si="36"/>
        <v/>
      </c>
    </row>
    <row r="525" spans="1:10" x14ac:dyDescent="0.25">
      <c r="A525" s="18">
        <v>1963</v>
      </c>
      <c r="B525" s="18">
        <v>1962</v>
      </c>
      <c r="C525" s="18">
        <v>12</v>
      </c>
      <c r="D525" s="154" t="s">
        <v>533</v>
      </c>
      <c r="E525" s="154" t="str">
        <f t="shared" si="35"/>
        <v>1963 12</v>
      </c>
      <c r="F525" s="14">
        <v>-3.4028234660000002E+38</v>
      </c>
      <c r="G525" s="154">
        <v>6.1487603305785121E-2</v>
      </c>
      <c r="H525" s="172" t="str">
        <f t="shared" si="36"/>
        <v/>
      </c>
    </row>
    <row r="526" spans="1:10" x14ac:dyDescent="0.25">
      <c r="A526" s="18">
        <v>1963</v>
      </c>
      <c r="B526" s="18">
        <v>1963</v>
      </c>
      <c r="C526" s="18">
        <v>1</v>
      </c>
      <c r="D526" s="154" t="s">
        <v>534</v>
      </c>
      <c r="E526" s="154" t="str">
        <f t="shared" si="35"/>
        <v>1963 1</v>
      </c>
      <c r="F526" s="14">
        <v>-3.4028234660000002E+38</v>
      </c>
      <c r="G526" s="154">
        <v>6.1487603305785121E-2</v>
      </c>
      <c r="H526" s="172" t="str">
        <f t="shared" si="36"/>
        <v/>
      </c>
    </row>
    <row r="527" spans="1:10" x14ac:dyDescent="0.25">
      <c r="A527" s="18">
        <v>1963</v>
      </c>
      <c r="B527" s="18">
        <v>1963</v>
      </c>
      <c r="C527" s="18">
        <v>2</v>
      </c>
      <c r="D527" s="154" t="s">
        <v>535</v>
      </c>
      <c r="E527" s="154" t="str">
        <f t="shared" si="35"/>
        <v>1963 2</v>
      </c>
      <c r="F527" s="14">
        <v>-3.4028234660000002E+38</v>
      </c>
      <c r="G527" s="154">
        <v>5.5537190082644627E-2</v>
      </c>
      <c r="H527" s="172" t="str">
        <f t="shared" si="36"/>
        <v/>
      </c>
    </row>
    <row r="528" spans="1:10" x14ac:dyDescent="0.25">
      <c r="A528" s="18">
        <v>1963</v>
      </c>
      <c r="B528" s="18">
        <v>1963</v>
      </c>
      <c r="C528" s="18">
        <v>3</v>
      </c>
      <c r="D528" s="154" t="s">
        <v>536</v>
      </c>
      <c r="E528" s="154" t="str">
        <f t="shared" si="35"/>
        <v>1963 3</v>
      </c>
      <c r="F528" s="14">
        <v>-3.4028234660000002E+38</v>
      </c>
      <c r="G528" s="154">
        <v>6.1487603305785121E-2</v>
      </c>
      <c r="H528" s="172" t="str">
        <f t="shared" si="36"/>
        <v/>
      </c>
    </row>
    <row r="529" spans="1:8" x14ac:dyDescent="0.25">
      <c r="A529" s="18">
        <v>1963</v>
      </c>
      <c r="B529" s="18">
        <v>1963</v>
      </c>
      <c r="C529" s="18">
        <v>4</v>
      </c>
      <c r="D529" s="154" t="s">
        <v>537</v>
      </c>
      <c r="E529" s="154" t="str">
        <f t="shared" si="35"/>
        <v>1963 4</v>
      </c>
      <c r="F529" s="14">
        <v>-3.4028234660000002E+38</v>
      </c>
      <c r="G529" s="154">
        <v>5.9504132231404959E-2</v>
      </c>
      <c r="H529" s="172" t="str">
        <f t="shared" si="36"/>
        <v/>
      </c>
    </row>
    <row r="530" spans="1:8" x14ac:dyDescent="0.25">
      <c r="A530" s="18">
        <v>1963</v>
      </c>
      <c r="B530" s="18">
        <v>1963</v>
      </c>
      <c r="C530" s="18">
        <v>5</v>
      </c>
      <c r="D530" s="154" t="s">
        <v>538</v>
      </c>
      <c r="E530" s="154" t="str">
        <f t="shared" si="35"/>
        <v>1963 5</v>
      </c>
      <c r="F530" s="14">
        <v>-3.4028234660000002E+38</v>
      </c>
      <c r="G530" s="154">
        <v>6.1487603305785121E-2</v>
      </c>
      <c r="H530" s="172" t="str">
        <f t="shared" si="36"/>
        <v/>
      </c>
    </row>
    <row r="531" spans="1:8" x14ac:dyDescent="0.25">
      <c r="A531" s="18">
        <v>1963</v>
      </c>
      <c r="B531" s="18">
        <v>1963</v>
      </c>
      <c r="C531" s="18">
        <v>6</v>
      </c>
      <c r="D531" s="154" t="s">
        <v>539</v>
      </c>
      <c r="E531" s="154" t="str">
        <f t="shared" si="35"/>
        <v>1963 6</v>
      </c>
      <c r="F531" s="14">
        <v>238.26460700000001</v>
      </c>
      <c r="G531" s="154">
        <v>5.9504132231404959E-2</v>
      </c>
      <c r="H531" s="172">
        <f t="shared" si="36"/>
        <v>238.26460700000001</v>
      </c>
    </row>
    <row r="532" spans="1:8" x14ac:dyDescent="0.25">
      <c r="A532" s="18">
        <v>1963</v>
      </c>
      <c r="B532" s="18">
        <v>1963</v>
      </c>
      <c r="C532" s="18">
        <v>7</v>
      </c>
      <c r="D532" s="154" t="s">
        <v>540</v>
      </c>
      <c r="E532" s="154" t="str">
        <f t="shared" si="35"/>
        <v>1963 7</v>
      </c>
      <c r="F532" s="14">
        <v>311.84740900000003</v>
      </c>
      <c r="G532" s="154">
        <v>6.1487603305785121E-2</v>
      </c>
      <c r="H532" s="172">
        <f t="shared" si="36"/>
        <v>311.84740900000003</v>
      </c>
    </row>
    <row r="533" spans="1:8" x14ac:dyDescent="0.25">
      <c r="A533" s="18">
        <v>1963</v>
      </c>
      <c r="B533" s="18">
        <v>1963</v>
      </c>
      <c r="C533" s="18">
        <v>8</v>
      </c>
      <c r="D533" s="154" t="s">
        <v>541</v>
      </c>
      <c r="E533" s="154" t="str">
        <f t="shared" si="35"/>
        <v>1963 8</v>
      </c>
      <c r="F533" s="14">
        <v>312.493381</v>
      </c>
      <c r="G533" s="154">
        <v>6.1487603305785121E-2</v>
      </c>
      <c r="H533" s="172">
        <f t="shared" si="36"/>
        <v>312.493381</v>
      </c>
    </row>
    <row r="534" spans="1:8" x14ac:dyDescent="0.25">
      <c r="A534" s="18">
        <v>1963</v>
      </c>
      <c r="B534" s="18">
        <v>1963</v>
      </c>
      <c r="C534" s="18">
        <v>9</v>
      </c>
      <c r="D534" s="154" t="s">
        <v>542</v>
      </c>
      <c r="E534" s="154" t="str">
        <f t="shared" si="35"/>
        <v>1963 9</v>
      </c>
      <c r="F534" s="14">
        <v>285.36942099999999</v>
      </c>
      <c r="G534" s="154">
        <v>5.9504132231404959E-2</v>
      </c>
      <c r="H534" s="172">
        <f t="shared" si="36"/>
        <v>285.36942099999999</v>
      </c>
    </row>
    <row r="535" spans="1:8" x14ac:dyDescent="0.25">
      <c r="A535" s="18">
        <v>1964</v>
      </c>
      <c r="B535" s="18">
        <v>1963</v>
      </c>
      <c r="C535" s="18">
        <v>10</v>
      </c>
      <c r="D535" s="154" t="s">
        <v>543</v>
      </c>
      <c r="E535" s="154" t="str">
        <f t="shared" si="35"/>
        <v>1964 10</v>
      </c>
      <c r="F535" s="14">
        <v>254.63695100000001</v>
      </c>
      <c r="G535" s="154">
        <v>6.1487603305785121E-2</v>
      </c>
      <c r="H535" s="172">
        <f t="shared" si="36"/>
        <v>254.63695100000001</v>
      </c>
    </row>
    <row r="536" spans="1:8" x14ac:dyDescent="0.25">
      <c r="A536" s="18">
        <v>1964</v>
      </c>
      <c r="B536" s="18">
        <v>1963</v>
      </c>
      <c r="C536" s="18">
        <v>11</v>
      </c>
      <c r="D536" s="154" t="s">
        <v>544</v>
      </c>
      <c r="E536" s="154" t="str">
        <f t="shared" si="35"/>
        <v>1964 11</v>
      </c>
      <c r="F536" s="14">
        <v>276.90618899999998</v>
      </c>
      <c r="G536" s="154">
        <v>5.9504132231404959E-2</v>
      </c>
      <c r="H536" s="172">
        <f t="shared" si="36"/>
        <v>276.90618899999998</v>
      </c>
    </row>
    <row r="537" spans="1:8" x14ac:dyDescent="0.25">
      <c r="A537" s="18">
        <v>1964</v>
      </c>
      <c r="B537" s="18">
        <v>1963</v>
      </c>
      <c r="C537" s="18">
        <v>12</v>
      </c>
      <c r="D537" s="154" t="s">
        <v>545</v>
      </c>
      <c r="E537" s="154" t="str">
        <f t="shared" si="35"/>
        <v>1964 12</v>
      </c>
      <c r="F537" s="14">
        <v>260.16688799999997</v>
      </c>
      <c r="G537" s="154">
        <v>6.1487603305785121E-2</v>
      </c>
      <c r="H537" s="172">
        <f t="shared" si="36"/>
        <v>260.16688799999997</v>
      </c>
    </row>
    <row r="538" spans="1:8" x14ac:dyDescent="0.25">
      <c r="A538" s="18">
        <v>1964</v>
      </c>
      <c r="B538" s="18">
        <v>1964</v>
      </c>
      <c r="C538" s="18">
        <v>1</v>
      </c>
      <c r="D538" s="154" t="s">
        <v>546</v>
      </c>
      <c r="E538" s="154" t="str">
        <f t="shared" si="35"/>
        <v>1964 1</v>
      </c>
      <c r="F538" s="14">
        <v>-3.4028234660000002E+38</v>
      </c>
      <c r="G538" s="154">
        <v>6.1487603305785121E-2</v>
      </c>
      <c r="H538" s="172" t="str">
        <f t="shared" si="36"/>
        <v/>
      </c>
    </row>
    <row r="539" spans="1:8" x14ac:dyDescent="0.25">
      <c r="A539" s="18">
        <v>1964</v>
      </c>
      <c r="B539" s="18">
        <v>1964</v>
      </c>
      <c r="C539" s="18">
        <v>2</v>
      </c>
      <c r="D539" s="154" t="s">
        <v>547</v>
      </c>
      <c r="E539" s="154" t="str">
        <f t="shared" si="35"/>
        <v>1964 2</v>
      </c>
      <c r="F539" s="14">
        <v>245.845159</v>
      </c>
      <c r="G539" s="154">
        <v>5.752066115702479E-2</v>
      </c>
      <c r="H539" s="172">
        <f t="shared" si="36"/>
        <v>245.845159</v>
      </c>
    </row>
    <row r="540" spans="1:8" x14ac:dyDescent="0.25">
      <c r="A540" s="18">
        <v>1964</v>
      </c>
      <c r="B540" s="18">
        <v>1964</v>
      </c>
      <c r="C540" s="18">
        <v>3</v>
      </c>
      <c r="D540" s="154" t="s">
        <v>548</v>
      </c>
      <c r="E540" s="154" t="str">
        <f t="shared" si="35"/>
        <v>1964 3</v>
      </c>
      <c r="F540" s="14">
        <v>198.13723100000001</v>
      </c>
      <c r="G540" s="154">
        <v>6.1487603305785121E-2</v>
      </c>
      <c r="H540" s="172">
        <f t="shared" si="36"/>
        <v>198.13723100000001</v>
      </c>
    </row>
    <row r="541" spans="1:8" x14ac:dyDescent="0.25">
      <c r="A541" s="18">
        <v>1964</v>
      </c>
      <c r="B541" s="18">
        <v>1964</v>
      </c>
      <c r="C541" s="18">
        <v>4</v>
      </c>
      <c r="D541" s="154" t="s">
        <v>549</v>
      </c>
      <c r="E541" s="154" t="str">
        <f t="shared" si="35"/>
        <v>1964 4</v>
      </c>
      <c r="F541" s="14">
        <v>-3.4028234660000002E+38</v>
      </c>
      <c r="G541" s="154">
        <v>5.9504132231404959E-2</v>
      </c>
      <c r="H541" s="172" t="str">
        <f t="shared" si="36"/>
        <v/>
      </c>
    </row>
    <row r="542" spans="1:8" x14ac:dyDescent="0.25">
      <c r="A542" s="18">
        <v>1964</v>
      </c>
      <c r="B542" s="18">
        <v>1964</v>
      </c>
      <c r="C542" s="18">
        <v>5</v>
      </c>
      <c r="D542" s="154" t="s">
        <v>550</v>
      </c>
      <c r="E542" s="154" t="str">
        <f t="shared" si="35"/>
        <v>1964 5</v>
      </c>
      <c r="F542" s="14">
        <v>-3.4028234660000002E+38</v>
      </c>
      <c r="G542" s="154">
        <v>6.1487603305785121E-2</v>
      </c>
      <c r="H542" s="172" t="str">
        <f t="shared" si="36"/>
        <v/>
      </c>
    </row>
    <row r="543" spans="1:8" x14ac:dyDescent="0.25">
      <c r="A543" s="18">
        <v>1964</v>
      </c>
      <c r="B543" s="18">
        <v>1964</v>
      </c>
      <c r="C543" s="18">
        <v>6</v>
      </c>
      <c r="D543" s="154" t="s">
        <v>551</v>
      </c>
      <c r="E543" s="154" t="str">
        <f t="shared" si="35"/>
        <v>1964 6</v>
      </c>
      <c r="F543" s="14">
        <v>215.12720100000001</v>
      </c>
      <c r="G543" s="154">
        <v>5.9504132231404959E-2</v>
      </c>
      <c r="H543" s="172">
        <f t="shared" si="36"/>
        <v>215.12720100000001</v>
      </c>
    </row>
    <row r="544" spans="1:8" x14ac:dyDescent="0.25">
      <c r="A544" s="18">
        <v>1964</v>
      </c>
      <c r="B544" s="18">
        <v>1964</v>
      </c>
      <c r="C544" s="18">
        <v>7</v>
      </c>
      <c r="D544" s="154" t="s">
        <v>552</v>
      </c>
      <c r="E544" s="154" t="str">
        <f t="shared" ref="E544:E607" si="37">CONCATENATE(A544," ",C544)</f>
        <v>1964 7</v>
      </c>
      <c r="F544" s="14">
        <v>277.71194400000002</v>
      </c>
      <c r="G544" s="154">
        <v>6.1487603305785121E-2</v>
      </c>
      <c r="H544" s="172">
        <f t="shared" ref="H544:H607" si="38">IF(F544=$G$23,"",F544)</f>
        <v>277.71194400000002</v>
      </c>
    </row>
    <row r="545" spans="1:10" x14ac:dyDescent="0.25">
      <c r="A545" s="18">
        <v>1964</v>
      </c>
      <c r="B545" s="18">
        <v>1964</v>
      </c>
      <c r="C545" s="18">
        <v>8</v>
      </c>
      <c r="D545" s="154" t="s">
        <v>553</v>
      </c>
      <c r="E545" s="154" t="str">
        <f t="shared" si="37"/>
        <v>1964 8</v>
      </c>
      <c r="F545" s="14">
        <v>234.332697</v>
      </c>
      <c r="G545" s="154">
        <v>6.1487603305785121E-2</v>
      </c>
      <c r="H545" s="172">
        <f t="shared" si="38"/>
        <v>234.332697</v>
      </c>
    </row>
    <row r="546" spans="1:10" x14ac:dyDescent="0.25">
      <c r="A546" s="18">
        <v>1964</v>
      </c>
      <c r="B546" s="18">
        <v>1964</v>
      </c>
      <c r="C546" s="18">
        <v>9</v>
      </c>
      <c r="D546" s="154" t="s">
        <v>554</v>
      </c>
      <c r="E546" s="154" t="str">
        <f t="shared" si="37"/>
        <v>1964 9</v>
      </c>
      <c r="F546" s="14">
        <v>248.534334</v>
      </c>
      <c r="G546" s="154">
        <v>5.9504132231404959E-2</v>
      </c>
      <c r="H546" s="172">
        <f t="shared" si="38"/>
        <v>248.534334</v>
      </c>
      <c r="I546" s="17"/>
      <c r="J546" s="17"/>
    </row>
    <row r="547" spans="1:10" x14ac:dyDescent="0.25">
      <c r="A547" s="18">
        <v>1965</v>
      </c>
      <c r="B547" s="18">
        <v>1964</v>
      </c>
      <c r="C547" s="18">
        <v>10</v>
      </c>
      <c r="D547" s="154" t="s">
        <v>555</v>
      </c>
      <c r="E547" s="154" t="str">
        <f t="shared" si="37"/>
        <v>1965 10</v>
      </c>
      <c r="F547" s="14">
        <v>183.931995</v>
      </c>
      <c r="G547" s="154">
        <v>6.1487603305785121E-2</v>
      </c>
      <c r="H547" s="172">
        <f t="shared" si="38"/>
        <v>183.931995</v>
      </c>
      <c r="I547" s="17"/>
      <c r="J547" s="17"/>
    </row>
    <row r="548" spans="1:10" x14ac:dyDescent="0.25">
      <c r="A548" s="18">
        <v>1965</v>
      </c>
      <c r="B548" s="18">
        <v>1964</v>
      </c>
      <c r="C548" s="18">
        <v>11</v>
      </c>
      <c r="D548" s="154" t="s">
        <v>556</v>
      </c>
      <c r="E548" s="154" t="str">
        <f t="shared" si="37"/>
        <v>1965 11</v>
      </c>
      <c r="F548" s="14">
        <v>-3.4028234660000002E+38</v>
      </c>
      <c r="G548" s="154">
        <v>5.9504132231404959E-2</v>
      </c>
      <c r="H548" s="172" t="str">
        <f t="shared" si="38"/>
        <v/>
      </c>
    </row>
    <row r="549" spans="1:10" x14ac:dyDescent="0.25">
      <c r="A549" s="18">
        <v>1965</v>
      </c>
      <c r="B549" s="18">
        <v>1964</v>
      </c>
      <c r="C549" s="18">
        <v>12</v>
      </c>
      <c r="D549" s="154" t="s">
        <v>557</v>
      </c>
      <c r="E549" s="154" t="str">
        <f t="shared" si="37"/>
        <v>1965 12</v>
      </c>
      <c r="F549" s="14">
        <v>-3.4028234660000002E+38</v>
      </c>
      <c r="G549" s="154">
        <v>6.1487603305785121E-2</v>
      </c>
      <c r="H549" s="172" t="str">
        <f t="shared" si="38"/>
        <v/>
      </c>
      <c r="I549" s="17"/>
      <c r="J549" s="17"/>
    </row>
    <row r="550" spans="1:10" x14ac:dyDescent="0.25">
      <c r="A550" s="18">
        <v>1965</v>
      </c>
      <c r="B550" s="18">
        <v>1965</v>
      </c>
      <c r="C550" s="18">
        <v>1</v>
      </c>
      <c r="D550" s="154" t="s">
        <v>558</v>
      </c>
      <c r="E550" s="154" t="str">
        <f t="shared" si="37"/>
        <v>1965 1</v>
      </c>
      <c r="F550" s="14">
        <v>-3.4028234660000002E+38</v>
      </c>
      <c r="G550" s="154">
        <v>6.1487603305785121E-2</v>
      </c>
      <c r="H550" s="172" t="str">
        <f t="shared" si="38"/>
        <v/>
      </c>
    </row>
    <row r="551" spans="1:10" x14ac:dyDescent="0.25">
      <c r="A551" s="18">
        <v>1965</v>
      </c>
      <c r="B551" s="18">
        <v>1965</v>
      </c>
      <c r="C551" s="18">
        <v>2</v>
      </c>
      <c r="D551" s="154" t="s">
        <v>559</v>
      </c>
      <c r="E551" s="154" t="str">
        <f t="shared" si="37"/>
        <v>1965 2</v>
      </c>
      <c r="F551" s="14">
        <v>-3.4028234660000002E+38</v>
      </c>
      <c r="G551" s="154">
        <v>5.5537190082644627E-2</v>
      </c>
      <c r="H551" s="172" t="str">
        <f t="shared" si="38"/>
        <v/>
      </c>
    </row>
    <row r="552" spans="1:10" x14ac:dyDescent="0.25">
      <c r="A552" s="18">
        <v>1965</v>
      </c>
      <c r="B552" s="18">
        <v>1965</v>
      </c>
      <c r="C552" s="18">
        <v>3</v>
      </c>
      <c r="D552" s="154" t="s">
        <v>560</v>
      </c>
      <c r="E552" s="154" t="str">
        <f t="shared" si="37"/>
        <v>1965 3</v>
      </c>
      <c r="F552" s="14">
        <v>-3.4028234660000002E+38</v>
      </c>
      <c r="G552" s="154">
        <v>6.1487603305785121E-2</v>
      </c>
      <c r="H552" s="172" t="str">
        <f t="shared" si="38"/>
        <v/>
      </c>
    </row>
    <row r="553" spans="1:10" x14ac:dyDescent="0.25">
      <c r="A553" s="18">
        <v>1965</v>
      </c>
      <c r="B553" s="18">
        <v>1965</v>
      </c>
      <c r="C553" s="18">
        <v>4</v>
      </c>
      <c r="D553" s="154" t="s">
        <v>561</v>
      </c>
      <c r="E553" s="154" t="str">
        <f t="shared" si="37"/>
        <v>1965 4</v>
      </c>
      <c r="F553" s="14">
        <v>-3.4028234660000002E+38</v>
      </c>
      <c r="G553" s="154">
        <v>5.9504132231404959E-2</v>
      </c>
      <c r="H553" s="172" t="str">
        <f t="shared" si="38"/>
        <v/>
      </c>
    </row>
    <row r="554" spans="1:10" x14ac:dyDescent="0.25">
      <c r="A554" s="18">
        <v>1965</v>
      </c>
      <c r="B554" s="18">
        <v>1965</v>
      </c>
      <c r="C554" s="18">
        <v>5</v>
      </c>
      <c r="D554" s="154" t="s">
        <v>562</v>
      </c>
      <c r="E554" s="154" t="str">
        <f t="shared" si="37"/>
        <v>1965 5</v>
      </c>
      <c r="F554" s="14">
        <v>-3.4028234660000002E+38</v>
      </c>
      <c r="G554" s="154">
        <v>6.1487603305785121E-2</v>
      </c>
      <c r="H554" s="172" t="str">
        <f t="shared" si="38"/>
        <v/>
      </c>
    </row>
    <row r="555" spans="1:10" x14ac:dyDescent="0.25">
      <c r="A555" s="18">
        <v>1965</v>
      </c>
      <c r="B555" s="18">
        <v>1965</v>
      </c>
      <c r="C555" s="18">
        <v>6</v>
      </c>
      <c r="D555" s="154" t="s">
        <v>563</v>
      </c>
      <c r="E555" s="154" t="str">
        <f t="shared" si="37"/>
        <v>1965 6</v>
      </c>
      <c r="F555" s="14">
        <v>-3.4028234660000002E+38</v>
      </c>
      <c r="G555" s="154">
        <v>5.9504132231404959E-2</v>
      </c>
      <c r="H555" s="172" t="str">
        <f t="shared" si="38"/>
        <v/>
      </c>
    </row>
    <row r="556" spans="1:10" x14ac:dyDescent="0.25">
      <c r="A556" s="18">
        <v>1965</v>
      </c>
      <c r="B556" s="18">
        <v>1965</v>
      </c>
      <c r="C556" s="18">
        <v>7</v>
      </c>
      <c r="D556" s="154" t="s">
        <v>564</v>
      </c>
      <c r="E556" s="154" t="str">
        <f t="shared" si="37"/>
        <v>1965 7</v>
      </c>
      <c r="F556" s="14">
        <v>311.84740900000003</v>
      </c>
      <c r="G556" s="154">
        <v>6.1487603305785121E-2</v>
      </c>
      <c r="H556" s="172">
        <f t="shared" si="38"/>
        <v>311.84740900000003</v>
      </c>
    </row>
    <row r="557" spans="1:10" x14ac:dyDescent="0.25">
      <c r="A557" s="18">
        <v>1965</v>
      </c>
      <c r="B557" s="18">
        <v>1965</v>
      </c>
      <c r="C557" s="18">
        <v>8</v>
      </c>
      <c r="D557" s="154" t="s">
        <v>565</v>
      </c>
      <c r="E557" s="154" t="str">
        <f t="shared" si="37"/>
        <v>1965 8</v>
      </c>
      <c r="F557" s="14">
        <v>312.493381</v>
      </c>
      <c r="G557" s="154">
        <v>6.1487603305785121E-2</v>
      </c>
      <c r="H557" s="172">
        <f t="shared" si="38"/>
        <v>312.493381</v>
      </c>
    </row>
    <row r="558" spans="1:10" x14ac:dyDescent="0.25">
      <c r="A558" s="18">
        <v>1965</v>
      </c>
      <c r="B558" s="18">
        <v>1965</v>
      </c>
      <c r="C558" s="18">
        <v>9</v>
      </c>
      <c r="D558" s="154" t="s">
        <v>566</v>
      </c>
      <c r="E558" s="154" t="str">
        <f t="shared" si="37"/>
        <v>1965 9</v>
      </c>
      <c r="F558" s="14">
        <v>292.14335899999998</v>
      </c>
      <c r="G558" s="154">
        <v>5.9504132231404959E-2</v>
      </c>
      <c r="H558" s="172">
        <f t="shared" si="38"/>
        <v>292.14335899999998</v>
      </c>
    </row>
    <row r="559" spans="1:10" x14ac:dyDescent="0.25">
      <c r="A559" s="18">
        <v>1966</v>
      </c>
      <c r="B559" s="18">
        <v>1965</v>
      </c>
      <c r="C559" s="18">
        <v>10</v>
      </c>
      <c r="D559" s="154" t="s">
        <v>567</v>
      </c>
      <c r="E559" s="154" t="str">
        <f t="shared" si="37"/>
        <v>1966 10</v>
      </c>
      <c r="F559" s="14">
        <v>287.50410799999997</v>
      </c>
      <c r="G559" s="154">
        <v>6.1487603305785121E-2</v>
      </c>
      <c r="H559" s="172">
        <f t="shared" si="38"/>
        <v>287.50410799999997</v>
      </c>
    </row>
    <row r="560" spans="1:10" x14ac:dyDescent="0.25">
      <c r="A560" s="18">
        <v>1966</v>
      </c>
      <c r="B560" s="18">
        <v>1965</v>
      </c>
      <c r="C560" s="18">
        <v>11</v>
      </c>
      <c r="D560" s="154" t="s">
        <v>568</v>
      </c>
      <c r="E560" s="154" t="str">
        <f t="shared" si="37"/>
        <v>1966 11</v>
      </c>
      <c r="F560" s="14">
        <v>282.04411900000002</v>
      </c>
      <c r="G560" s="154">
        <v>5.9504132231404959E-2</v>
      </c>
      <c r="H560" s="172">
        <f t="shared" si="38"/>
        <v>282.04411900000002</v>
      </c>
    </row>
    <row r="561" spans="1:8" x14ac:dyDescent="0.25">
      <c r="A561" s="18">
        <v>1966</v>
      </c>
      <c r="B561" s="18">
        <v>1965</v>
      </c>
      <c r="C561" s="18">
        <v>12</v>
      </c>
      <c r="D561" s="154" t="s">
        <v>569</v>
      </c>
      <c r="E561" s="154" t="str">
        <f t="shared" si="37"/>
        <v>1966 12</v>
      </c>
      <c r="F561" s="14">
        <v>288.70305000000002</v>
      </c>
      <c r="G561" s="154">
        <v>6.1487603305785121E-2</v>
      </c>
      <c r="H561" s="172">
        <f t="shared" si="38"/>
        <v>288.70305000000002</v>
      </c>
    </row>
    <row r="562" spans="1:8" x14ac:dyDescent="0.25">
      <c r="A562" s="18">
        <v>1966</v>
      </c>
      <c r="B562" s="18">
        <v>1966</v>
      </c>
      <c r="C562" s="18">
        <v>1</v>
      </c>
      <c r="D562" s="154" t="s">
        <v>570</v>
      </c>
      <c r="E562" s="154" t="str">
        <f t="shared" si="37"/>
        <v>1966 1</v>
      </c>
      <c r="F562" s="14">
        <v>-3.4028234660000002E+38</v>
      </c>
      <c r="G562" s="154">
        <v>6.1487603305785121E-2</v>
      </c>
      <c r="H562" s="172" t="str">
        <f t="shared" si="38"/>
        <v/>
      </c>
    </row>
    <row r="563" spans="1:8" x14ac:dyDescent="0.25">
      <c r="A563" s="18">
        <v>1966</v>
      </c>
      <c r="B563" s="18">
        <v>1966</v>
      </c>
      <c r="C563" s="18">
        <v>2</v>
      </c>
      <c r="D563" s="154" t="s">
        <v>571</v>
      </c>
      <c r="E563" s="154" t="str">
        <f t="shared" si="37"/>
        <v>1966 2</v>
      </c>
      <c r="F563" s="14">
        <v>-3.4028234660000002E+38</v>
      </c>
      <c r="G563" s="154">
        <v>5.5537190082644627E-2</v>
      </c>
      <c r="H563" s="172" t="str">
        <f t="shared" si="38"/>
        <v/>
      </c>
    </row>
    <row r="564" spans="1:8" x14ac:dyDescent="0.25">
      <c r="A564" s="18">
        <v>1966</v>
      </c>
      <c r="B564" s="18">
        <v>1966</v>
      </c>
      <c r="C564" s="18">
        <v>3</v>
      </c>
      <c r="D564" s="154" t="s">
        <v>572</v>
      </c>
      <c r="E564" s="154" t="str">
        <f t="shared" si="37"/>
        <v>1966 3</v>
      </c>
      <c r="F564" s="14">
        <v>-3.4028234660000002E+38</v>
      </c>
      <c r="G564" s="154">
        <v>6.1487603305785121E-2</v>
      </c>
      <c r="H564" s="172" t="str">
        <f t="shared" si="38"/>
        <v/>
      </c>
    </row>
    <row r="565" spans="1:8" x14ac:dyDescent="0.25">
      <c r="A565" s="18">
        <v>1966</v>
      </c>
      <c r="B565" s="18">
        <v>1966</v>
      </c>
      <c r="C565" s="18">
        <v>4</v>
      </c>
      <c r="D565" s="154" t="s">
        <v>573</v>
      </c>
      <c r="E565" s="154" t="str">
        <f t="shared" si="37"/>
        <v>1966 4</v>
      </c>
      <c r="F565" s="14">
        <v>-3.4028234660000002E+38</v>
      </c>
      <c r="G565" s="154">
        <v>5.9504132231404959E-2</v>
      </c>
      <c r="H565" s="172" t="str">
        <f t="shared" si="38"/>
        <v/>
      </c>
    </row>
    <row r="566" spans="1:8" x14ac:dyDescent="0.25">
      <c r="A566" s="18">
        <v>1966</v>
      </c>
      <c r="B566" s="18">
        <v>1966</v>
      </c>
      <c r="C566" s="18">
        <v>5</v>
      </c>
      <c r="D566" s="154" t="s">
        <v>574</v>
      </c>
      <c r="E566" s="154" t="str">
        <f t="shared" si="37"/>
        <v>1966 5</v>
      </c>
      <c r="F566" s="14">
        <v>71.627937000000003</v>
      </c>
      <c r="G566" s="154">
        <v>6.1487603305785121E-2</v>
      </c>
      <c r="H566" s="172">
        <f t="shared" si="38"/>
        <v>71.627937000000003</v>
      </c>
    </row>
    <row r="567" spans="1:8" x14ac:dyDescent="0.25">
      <c r="A567" s="18">
        <v>1966</v>
      </c>
      <c r="B567" s="18">
        <v>1966</v>
      </c>
      <c r="C567" s="18">
        <v>6</v>
      </c>
      <c r="D567" s="154" t="s">
        <v>575</v>
      </c>
      <c r="E567" s="154" t="str">
        <f t="shared" si="37"/>
        <v>1966 6</v>
      </c>
      <c r="F567" s="14">
        <v>206.668431</v>
      </c>
      <c r="G567" s="154">
        <v>5.9504132231404959E-2</v>
      </c>
      <c r="H567" s="172">
        <f t="shared" si="38"/>
        <v>206.668431</v>
      </c>
    </row>
    <row r="568" spans="1:8" x14ac:dyDescent="0.25">
      <c r="A568" s="18">
        <v>1966</v>
      </c>
      <c r="B568" s="18">
        <v>1966</v>
      </c>
      <c r="C568" s="18">
        <v>7</v>
      </c>
      <c r="D568" s="154" t="s">
        <v>576</v>
      </c>
      <c r="E568" s="154" t="str">
        <f t="shared" si="37"/>
        <v>1966 7</v>
      </c>
      <c r="F568" s="14">
        <v>303.881666</v>
      </c>
      <c r="G568" s="154">
        <v>6.1487603305785121E-2</v>
      </c>
      <c r="H568" s="172">
        <f t="shared" si="38"/>
        <v>303.881666</v>
      </c>
    </row>
    <row r="569" spans="1:8" x14ac:dyDescent="0.25">
      <c r="A569" s="18">
        <v>1966</v>
      </c>
      <c r="B569" s="18">
        <v>1966</v>
      </c>
      <c r="C569" s="18">
        <v>8</v>
      </c>
      <c r="D569" s="154" t="s">
        <v>577</v>
      </c>
      <c r="E569" s="154" t="str">
        <f t="shared" si="37"/>
        <v>1966 8</v>
      </c>
      <c r="F569" s="14">
        <v>262.40944500000001</v>
      </c>
      <c r="G569" s="154">
        <v>6.1487603305785121E-2</v>
      </c>
      <c r="H569" s="172">
        <f t="shared" si="38"/>
        <v>262.40944500000001</v>
      </c>
    </row>
    <row r="570" spans="1:8" x14ac:dyDescent="0.25">
      <c r="A570" s="18">
        <v>1966</v>
      </c>
      <c r="B570" s="18">
        <v>1966</v>
      </c>
      <c r="C570" s="18">
        <v>9</v>
      </c>
      <c r="D570" s="154" t="s">
        <v>578</v>
      </c>
      <c r="E570" s="154" t="str">
        <f t="shared" si="37"/>
        <v>1966 9</v>
      </c>
      <c r="F570" s="14">
        <v>272.57324299999999</v>
      </c>
      <c r="G570" s="154">
        <v>5.9504132231404959E-2</v>
      </c>
      <c r="H570" s="172">
        <f t="shared" si="38"/>
        <v>272.57324299999999</v>
      </c>
    </row>
    <row r="571" spans="1:8" x14ac:dyDescent="0.25">
      <c r="A571" s="18">
        <v>1967</v>
      </c>
      <c r="B571" s="18">
        <v>1966</v>
      </c>
      <c r="C571" s="18">
        <v>10</v>
      </c>
      <c r="D571" s="154" t="s">
        <v>579</v>
      </c>
      <c r="E571" s="154" t="str">
        <f t="shared" si="37"/>
        <v>1967 10</v>
      </c>
      <c r="F571" s="14">
        <v>183.47006500000001</v>
      </c>
      <c r="G571" s="154">
        <v>6.1487603305785121E-2</v>
      </c>
      <c r="H571" s="172">
        <f t="shared" si="38"/>
        <v>183.47006500000001</v>
      </c>
    </row>
    <row r="572" spans="1:8" x14ac:dyDescent="0.25">
      <c r="A572" s="18">
        <v>1967</v>
      </c>
      <c r="B572" s="18">
        <v>1966</v>
      </c>
      <c r="C572" s="18">
        <v>11</v>
      </c>
      <c r="D572" s="154" t="s">
        <v>580</v>
      </c>
      <c r="E572" s="154" t="str">
        <f t="shared" si="37"/>
        <v>1967 11</v>
      </c>
      <c r="F572" s="14">
        <v>-3.4028234660000002E+38</v>
      </c>
      <c r="G572" s="154">
        <v>5.9504132231404959E-2</v>
      </c>
      <c r="H572" s="172" t="str">
        <f t="shared" si="38"/>
        <v/>
      </c>
    </row>
    <row r="573" spans="1:8" x14ac:dyDescent="0.25">
      <c r="A573" s="18">
        <v>1967</v>
      </c>
      <c r="B573" s="18">
        <v>1966</v>
      </c>
      <c r="C573" s="18">
        <v>12</v>
      </c>
      <c r="D573" s="154" t="s">
        <v>581</v>
      </c>
      <c r="E573" s="154" t="str">
        <f t="shared" si="37"/>
        <v>1967 12</v>
      </c>
      <c r="F573" s="14">
        <v>-3.4028234660000002E+38</v>
      </c>
      <c r="G573" s="154">
        <v>6.1487603305785121E-2</v>
      </c>
      <c r="H573" s="172" t="str">
        <f t="shared" si="38"/>
        <v/>
      </c>
    </row>
    <row r="574" spans="1:8" x14ac:dyDescent="0.25">
      <c r="A574" s="18">
        <v>1967</v>
      </c>
      <c r="B574" s="18">
        <v>1967</v>
      </c>
      <c r="C574" s="18">
        <v>1</v>
      </c>
      <c r="D574" s="154" t="s">
        <v>582</v>
      </c>
      <c r="E574" s="154" t="str">
        <f t="shared" si="37"/>
        <v>1967 1</v>
      </c>
      <c r="F574" s="14">
        <v>-3.4028234660000002E+38</v>
      </c>
      <c r="G574" s="154">
        <v>6.1487603305785121E-2</v>
      </c>
      <c r="H574" s="172" t="str">
        <f t="shared" si="38"/>
        <v/>
      </c>
    </row>
    <row r="575" spans="1:8" x14ac:dyDescent="0.25">
      <c r="A575" s="18">
        <v>1967</v>
      </c>
      <c r="B575" s="18">
        <v>1967</v>
      </c>
      <c r="C575" s="18">
        <v>2</v>
      </c>
      <c r="D575" s="154" t="s">
        <v>583</v>
      </c>
      <c r="E575" s="154" t="str">
        <f t="shared" si="37"/>
        <v>1967 2</v>
      </c>
      <c r="F575" s="14">
        <v>-3.4028234660000002E+38</v>
      </c>
      <c r="G575" s="154">
        <v>5.5537190082644627E-2</v>
      </c>
      <c r="H575" s="172" t="str">
        <f t="shared" si="38"/>
        <v/>
      </c>
    </row>
    <row r="576" spans="1:8" x14ac:dyDescent="0.25">
      <c r="A576" s="18">
        <v>1967</v>
      </c>
      <c r="B576" s="18">
        <v>1967</v>
      </c>
      <c r="C576" s="18">
        <v>3</v>
      </c>
      <c r="D576" s="154" t="s">
        <v>584</v>
      </c>
      <c r="E576" s="154" t="str">
        <f t="shared" si="37"/>
        <v>1967 3</v>
      </c>
      <c r="F576" s="14">
        <v>-3.4028234660000002E+38</v>
      </c>
      <c r="G576" s="154">
        <v>6.1487603305785121E-2</v>
      </c>
      <c r="H576" s="172" t="str">
        <f t="shared" si="38"/>
        <v/>
      </c>
    </row>
    <row r="577" spans="1:10" x14ac:dyDescent="0.25">
      <c r="A577" s="18">
        <v>1967</v>
      </c>
      <c r="B577" s="18">
        <v>1967</v>
      </c>
      <c r="C577" s="18">
        <v>4</v>
      </c>
      <c r="D577" s="154" t="s">
        <v>585</v>
      </c>
      <c r="E577" s="154" t="str">
        <f t="shared" si="37"/>
        <v>1967 4</v>
      </c>
      <c r="F577" s="14">
        <v>-3.4028234660000002E+38</v>
      </c>
      <c r="G577" s="154">
        <v>5.9504132231404959E-2</v>
      </c>
      <c r="H577" s="172" t="str">
        <f t="shared" si="38"/>
        <v/>
      </c>
    </row>
    <row r="578" spans="1:10" x14ac:dyDescent="0.25">
      <c r="A578" s="18">
        <v>1967</v>
      </c>
      <c r="B578" s="18">
        <v>1967</v>
      </c>
      <c r="C578" s="18">
        <v>5</v>
      </c>
      <c r="D578" s="154" t="s">
        <v>586</v>
      </c>
      <c r="E578" s="154" t="str">
        <f t="shared" si="37"/>
        <v>1967 5</v>
      </c>
      <c r="F578" s="14">
        <v>-3.4028234660000002E+38</v>
      </c>
      <c r="G578" s="154">
        <v>6.1487603305785121E-2</v>
      </c>
      <c r="H578" s="172" t="str">
        <f t="shared" si="38"/>
        <v/>
      </c>
    </row>
    <row r="579" spans="1:10" x14ac:dyDescent="0.25">
      <c r="A579" s="18">
        <v>1967</v>
      </c>
      <c r="B579" s="18">
        <v>1967</v>
      </c>
      <c r="C579" s="18">
        <v>6</v>
      </c>
      <c r="D579" s="154" t="s">
        <v>587</v>
      </c>
      <c r="E579" s="154" t="str">
        <f t="shared" si="37"/>
        <v>1967 6</v>
      </c>
      <c r="F579" s="14">
        <v>-3.4028234660000002E+38</v>
      </c>
      <c r="G579" s="154">
        <v>5.9504132231404959E-2</v>
      </c>
      <c r="H579" s="172" t="str">
        <f t="shared" si="38"/>
        <v/>
      </c>
    </row>
    <row r="580" spans="1:10" x14ac:dyDescent="0.25">
      <c r="A580" s="18">
        <v>1967</v>
      </c>
      <c r="B580" s="18">
        <v>1967</v>
      </c>
      <c r="C580" s="18">
        <v>7</v>
      </c>
      <c r="D580" s="154" t="s">
        <v>588</v>
      </c>
      <c r="E580" s="154" t="str">
        <f t="shared" si="37"/>
        <v>1967 7</v>
      </c>
      <c r="F580" s="14">
        <v>-3.4028234660000002E+38</v>
      </c>
      <c r="G580" s="154">
        <v>6.1487603305785121E-2</v>
      </c>
      <c r="H580" s="172" t="str">
        <f t="shared" si="38"/>
        <v/>
      </c>
    </row>
    <row r="581" spans="1:10" x14ac:dyDescent="0.25">
      <c r="A581" s="18">
        <v>1967</v>
      </c>
      <c r="B581" s="18">
        <v>1967</v>
      </c>
      <c r="C581" s="18">
        <v>8</v>
      </c>
      <c r="D581" s="154" t="s">
        <v>589</v>
      </c>
      <c r="E581" s="154" t="str">
        <f t="shared" si="37"/>
        <v>1967 8</v>
      </c>
      <c r="F581" s="14">
        <v>310.76616200000001</v>
      </c>
      <c r="G581" s="154">
        <v>6.1487603305785121E-2</v>
      </c>
      <c r="H581" s="172">
        <f t="shared" si="38"/>
        <v>310.76616200000001</v>
      </c>
    </row>
    <row r="582" spans="1:10" x14ac:dyDescent="0.25">
      <c r="A582" s="18">
        <v>1967</v>
      </c>
      <c r="B582" s="18">
        <v>1967</v>
      </c>
      <c r="C582" s="18">
        <v>9</v>
      </c>
      <c r="D582" s="154" t="s">
        <v>590</v>
      </c>
      <c r="E582" s="154" t="str">
        <f t="shared" si="37"/>
        <v>1967 9</v>
      </c>
      <c r="F582" s="14">
        <v>283.12231300000002</v>
      </c>
      <c r="G582" s="154">
        <v>5.9504132231404959E-2</v>
      </c>
      <c r="H582" s="172">
        <f t="shared" si="38"/>
        <v>283.12231300000002</v>
      </c>
    </row>
    <row r="583" spans="1:10" x14ac:dyDescent="0.25">
      <c r="A583" s="18">
        <v>1968</v>
      </c>
      <c r="B583" s="18">
        <v>1967</v>
      </c>
      <c r="C583" s="18">
        <v>10</v>
      </c>
      <c r="D583" s="154" t="s">
        <v>591</v>
      </c>
      <c r="E583" s="154" t="str">
        <f t="shared" si="37"/>
        <v>1968 10</v>
      </c>
      <c r="F583" s="14">
        <v>252.96629799999999</v>
      </c>
      <c r="G583" s="154">
        <v>6.1487603305785121E-2</v>
      </c>
      <c r="H583" s="172">
        <f t="shared" si="38"/>
        <v>252.96629799999999</v>
      </c>
    </row>
    <row r="584" spans="1:10" x14ac:dyDescent="0.25">
      <c r="A584" s="18">
        <v>1968</v>
      </c>
      <c r="B584" s="18">
        <v>1967</v>
      </c>
      <c r="C584" s="18">
        <v>11</v>
      </c>
      <c r="D584" s="154" t="s">
        <v>592</v>
      </c>
      <c r="E584" s="154" t="str">
        <f t="shared" si="37"/>
        <v>1968 11</v>
      </c>
      <c r="F584" s="14">
        <v>94.211462999999995</v>
      </c>
      <c r="G584" s="154">
        <v>5.9504132231404959E-2</v>
      </c>
      <c r="H584" s="172">
        <f t="shared" si="38"/>
        <v>94.211462999999995</v>
      </c>
      <c r="I584" s="17"/>
      <c r="J584" s="17"/>
    </row>
    <row r="585" spans="1:10" x14ac:dyDescent="0.25">
      <c r="A585" s="18">
        <v>1968</v>
      </c>
      <c r="B585" s="18">
        <v>1967</v>
      </c>
      <c r="C585" s="18">
        <v>12</v>
      </c>
      <c r="D585" s="154" t="s">
        <v>593</v>
      </c>
      <c r="E585" s="154" t="str">
        <f t="shared" si="37"/>
        <v>1968 12</v>
      </c>
      <c r="F585" s="14">
        <v>288.70305000000002</v>
      </c>
      <c r="G585" s="154">
        <v>6.1487603305785121E-2</v>
      </c>
      <c r="H585" s="172">
        <f t="shared" si="38"/>
        <v>288.70305000000002</v>
      </c>
      <c r="I585" s="17"/>
      <c r="J585" s="17"/>
    </row>
    <row r="586" spans="1:10" x14ac:dyDescent="0.25">
      <c r="A586" s="18">
        <v>1968</v>
      </c>
      <c r="B586" s="18">
        <v>1968</v>
      </c>
      <c r="C586" s="18">
        <v>1</v>
      </c>
      <c r="D586" s="154" t="s">
        <v>594</v>
      </c>
      <c r="E586" s="154" t="str">
        <f t="shared" si="37"/>
        <v>1968 1</v>
      </c>
      <c r="F586" s="14">
        <v>-3.4028234660000002E+38</v>
      </c>
      <c r="G586" s="154">
        <v>6.1487603305785121E-2</v>
      </c>
      <c r="H586" s="172" t="str">
        <f t="shared" si="38"/>
        <v/>
      </c>
    </row>
    <row r="587" spans="1:10" x14ac:dyDescent="0.25">
      <c r="A587" s="18">
        <v>1968</v>
      </c>
      <c r="B587" s="18">
        <v>1968</v>
      </c>
      <c r="C587" s="18">
        <v>2</v>
      </c>
      <c r="D587" s="154" t="s">
        <v>595</v>
      </c>
      <c r="E587" s="154" t="str">
        <f t="shared" si="37"/>
        <v>1968 2</v>
      </c>
      <c r="F587" s="14">
        <v>-3.4028234660000002E+38</v>
      </c>
      <c r="G587" s="154">
        <v>5.752066115702479E-2</v>
      </c>
      <c r="H587" s="172" t="str">
        <f t="shared" si="38"/>
        <v/>
      </c>
    </row>
    <row r="588" spans="1:10" x14ac:dyDescent="0.25">
      <c r="A588" s="18">
        <v>1968</v>
      </c>
      <c r="B588" s="18">
        <v>1968</v>
      </c>
      <c r="C588" s="18">
        <v>3</v>
      </c>
      <c r="D588" s="154" t="s">
        <v>596</v>
      </c>
      <c r="E588" s="154" t="str">
        <f t="shared" si="37"/>
        <v>1968 3</v>
      </c>
      <c r="F588" s="14">
        <v>-3.4028234660000002E+38</v>
      </c>
      <c r="G588" s="154">
        <v>6.1487603305785121E-2</v>
      </c>
      <c r="H588" s="172" t="str">
        <f t="shared" si="38"/>
        <v/>
      </c>
    </row>
    <row r="589" spans="1:10" x14ac:dyDescent="0.25">
      <c r="A589" s="18">
        <v>1968</v>
      </c>
      <c r="B589" s="18">
        <v>1968</v>
      </c>
      <c r="C589" s="18">
        <v>4</v>
      </c>
      <c r="D589" s="154" t="s">
        <v>597</v>
      </c>
      <c r="E589" s="154" t="str">
        <f t="shared" si="37"/>
        <v>1968 4</v>
      </c>
      <c r="F589" s="14">
        <v>-3.4028234660000002E+38</v>
      </c>
      <c r="G589" s="154">
        <v>5.9504132231404959E-2</v>
      </c>
      <c r="H589" s="172" t="str">
        <f t="shared" si="38"/>
        <v/>
      </c>
    </row>
    <row r="590" spans="1:10" x14ac:dyDescent="0.25">
      <c r="A590" s="18">
        <v>1968</v>
      </c>
      <c r="B590" s="18">
        <v>1968</v>
      </c>
      <c r="C590" s="18">
        <v>5</v>
      </c>
      <c r="D590" s="154" t="s">
        <v>598</v>
      </c>
      <c r="E590" s="154" t="str">
        <f t="shared" si="37"/>
        <v>1968 5</v>
      </c>
      <c r="F590" s="14">
        <v>-3.4028234660000002E+38</v>
      </c>
      <c r="G590" s="154">
        <v>6.1487603305785121E-2</v>
      </c>
      <c r="H590" s="172" t="str">
        <f t="shared" si="38"/>
        <v/>
      </c>
    </row>
    <row r="591" spans="1:10" x14ac:dyDescent="0.25">
      <c r="A591" s="18">
        <v>1968</v>
      </c>
      <c r="B591" s="18">
        <v>1968</v>
      </c>
      <c r="C591" s="18">
        <v>6</v>
      </c>
      <c r="D591" s="154" t="s">
        <v>599</v>
      </c>
      <c r="E591" s="154" t="str">
        <f t="shared" si="37"/>
        <v>1968 6</v>
      </c>
      <c r="F591" s="14">
        <v>205.629041</v>
      </c>
      <c r="G591" s="154">
        <v>5.9504132231404959E-2</v>
      </c>
      <c r="H591" s="172">
        <f t="shared" si="38"/>
        <v>205.629041</v>
      </c>
    </row>
    <row r="592" spans="1:10" x14ac:dyDescent="0.25">
      <c r="A592" s="18">
        <v>1968</v>
      </c>
      <c r="B592" s="18">
        <v>1968</v>
      </c>
      <c r="C592" s="18">
        <v>7</v>
      </c>
      <c r="D592" s="154" t="s">
        <v>600</v>
      </c>
      <c r="E592" s="154" t="str">
        <f t="shared" si="37"/>
        <v>1968 7</v>
      </c>
      <c r="F592" s="14">
        <v>317.54329799999999</v>
      </c>
      <c r="G592" s="154">
        <v>6.1487603305785121E-2</v>
      </c>
      <c r="H592" s="172">
        <f t="shared" si="38"/>
        <v>317.54329799999999</v>
      </c>
    </row>
    <row r="593" spans="1:8" x14ac:dyDescent="0.25">
      <c r="A593" s="18">
        <v>1968</v>
      </c>
      <c r="B593" s="18">
        <v>1968</v>
      </c>
      <c r="C593" s="18">
        <v>8</v>
      </c>
      <c r="D593" s="154" t="s">
        <v>601</v>
      </c>
      <c r="E593" s="154" t="str">
        <f t="shared" si="37"/>
        <v>1968 8</v>
      </c>
      <c r="F593" s="14">
        <v>252.497885</v>
      </c>
      <c r="G593" s="154">
        <v>6.1487603305785121E-2</v>
      </c>
      <c r="H593" s="172">
        <f t="shared" si="38"/>
        <v>252.497885</v>
      </c>
    </row>
    <row r="594" spans="1:8" x14ac:dyDescent="0.25">
      <c r="A594" s="18">
        <v>1968</v>
      </c>
      <c r="B594" s="18">
        <v>1968</v>
      </c>
      <c r="C594" s="18">
        <v>9</v>
      </c>
      <c r="D594" s="154" t="s">
        <v>602</v>
      </c>
      <c r="E594" s="154" t="str">
        <f t="shared" si="37"/>
        <v>1968 9</v>
      </c>
      <c r="F594" s="14">
        <v>269.95740699999999</v>
      </c>
      <c r="G594" s="154">
        <v>5.9504132231404959E-2</v>
      </c>
      <c r="H594" s="172">
        <f t="shared" si="38"/>
        <v>269.95740699999999</v>
      </c>
    </row>
    <row r="595" spans="1:8" x14ac:dyDescent="0.25">
      <c r="A595" s="18">
        <v>1969</v>
      </c>
      <c r="B595" s="18">
        <v>1968</v>
      </c>
      <c r="C595" s="18">
        <v>10</v>
      </c>
      <c r="D595" s="154" t="s">
        <v>603</v>
      </c>
      <c r="E595" s="154" t="str">
        <f t="shared" si="37"/>
        <v>1969 10</v>
      </c>
      <c r="F595" s="14">
        <v>212.40111899999999</v>
      </c>
      <c r="G595" s="154">
        <v>6.1487603305785121E-2</v>
      </c>
      <c r="H595" s="172">
        <f t="shared" si="38"/>
        <v>212.40111899999999</v>
      </c>
    </row>
    <row r="596" spans="1:8" x14ac:dyDescent="0.25">
      <c r="A596" s="18">
        <v>1969</v>
      </c>
      <c r="B596" s="18">
        <v>1968</v>
      </c>
      <c r="C596" s="18">
        <v>11</v>
      </c>
      <c r="D596" s="154" t="s">
        <v>604</v>
      </c>
      <c r="E596" s="154" t="str">
        <f t="shared" si="37"/>
        <v>1969 11</v>
      </c>
      <c r="F596" s="14">
        <v>220.53390899999999</v>
      </c>
      <c r="G596" s="154">
        <v>5.9504132231404959E-2</v>
      </c>
      <c r="H596" s="172">
        <f t="shared" si="38"/>
        <v>220.53390899999999</v>
      </c>
    </row>
    <row r="597" spans="1:8" x14ac:dyDescent="0.25">
      <c r="A597" s="18">
        <v>1969</v>
      </c>
      <c r="B597" s="18">
        <v>1968</v>
      </c>
      <c r="C597" s="18">
        <v>12</v>
      </c>
      <c r="D597" s="154" t="s">
        <v>605</v>
      </c>
      <c r="E597" s="154" t="str">
        <f t="shared" si="37"/>
        <v>1969 12</v>
      </c>
      <c r="F597" s="14">
        <v>-3.4028234660000002E+38</v>
      </c>
      <c r="G597" s="154">
        <v>6.1487603305785121E-2</v>
      </c>
      <c r="H597" s="172" t="str">
        <f t="shared" si="38"/>
        <v/>
      </c>
    </row>
    <row r="598" spans="1:8" x14ac:dyDescent="0.25">
      <c r="A598" s="18">
        <v>1969</v>
      </c>
      <c r="B598" s="18">
        <v>1969</v>
      </c>
      <c r="C598" s="18">
        <v>1</v>
      </c>
      <c r="D598" s="154" t="s">
        <v>606</v>
      </c>
      <c r="E598" s="154" t="str">
        <f t="shared" si="37"/>
        <v>1969 1</v>
      </c>
      <c r="F598" s="14">
        <v>-3.4028234660000002E+38</v>
      </c>
      <c r="G598" s="154">
        <v>6.1487603305785121E-2</v>
      </c>
      <c r="H598" s="172" t="str">
        <f t="shared" si="38"/>
        <v/>
      </c>
    </row>
    <row r="599" spans="1:8" x14ac:dyDescent="0.25">
      <c r="A599" s="18">
        <v>1969</v>
      </c>
      <c r="B599" s="18">
        <v>1969</v>
      </c>
      <c r="C599" s="18">
        <v>2</v>
      </c>
      <c r="D599" s="154" t="s">
        <v>607</v>
      </c>
      <c r="E599" s="154" t="str">
        <f t="shared" si="37"/>
        <v>1969 2</v>
      </c>
      <c r="F599" s="14">
        <v>-3.4028234660000002E+38</v>
      </c>
      <c r="G599" s="154">
        <v>5.5537190082644627E-2</v>
      </c>
      <c r="H599" s="172" t="str">
        <f t="shared" si="38"/>
        <v/>
      </c>
    </row>
    <row r="600" spans="1:8" x14ac:dyDescent="0.25">
      <c r="A600" s="18">
        <v>1969</v>
      </c>
      <c r="B600" s="18">
        <v>1969</v>
      </c>
      <c r="C600" s="18">
        <v>3</v>
      </c>
      <c r="D600" s="154" t="s">
        <v>608</v>
      </c>
      <c r="E600" s="154" t="str">
        <f t="shared" si="37"/>
        <v>1969 3</v>
      </c>
      <c r="F600" s="14">
        <v>-3.4028234660000002E+38</v>
      </c>
      <c r="G600" s="154">
        <v>6.1487603305785121E-2</v>
      </c>
      <c r="H600" s="172" t="str">
        <f t="shared" si="38"/>
        <v/>
      </c>
    </row>
    <row r="601" spans="1:8" x14ac:dyDescent="0.25">
      <c r="A601" s="18">
        <v>1969</v>
      </c>
      <c r="B601" s="18">
        <v>1969</v>
      </c>
      <c r="C601" s="18">
        <v>4</v>
      </c>
      <c r="D601" s="154" t="s">
        <v>609</v>
      </c>
      <c r="E601" s="154" t="str">
        <f t="shared" si="37"/>
        <v>1969 4</v>
      </c>
      <c r="F601" s="14">
        <v>-3.4028234660000002E+38</v>
      </c>
      <c r="G601" s="154">
        <v>5.9504132231404959E-2</v>
      </c>
      <c r="H601" s="172" t="str">
        <f t="shared" si="38"/>
        <v/>
      </c>
    </row>
    <row r="602" spans="1:8" x14ac:dyDescent="0.25">
      <c r="A602" s="18">
        <v>1969</v>
      </c>
      <c r="B602" s="18">
        <v>1969</v>
      </c>
      <c r="C602" s="18">
        <v>5</v>
      </c>
      <c r="D602" s="154" t="s">
        <v>610</v>
      </c>
      <c r="E602" s="154" t="str">
        <f t="shared" si="37"/>
        <v>1969 5</v>
      </c>
      <c r="F602" s="14">
        <v>-3.4028234660000002E+38</v>
      </c>
      <c r="G602" s="154">
        <v>6.1487603305785121E-2</v>
      </c>
      <c r="H602" s="172" t="str">
        <f t="shared" si="38"/>
        <v/>
      </c>
    </row>
    <row r="603" spans="1:8" x14ac:dyDescent="0.25">
      <c r="A603" s="18">
        <v>1969</v>
      </c>
      <c r="B603" s="18">
        <v>1969</v>
      </c>
      <c r="C603" s="18">
        <v>6</v>
      </c>
      <c r="D603" s="154" t="s">
        <v>611</v>
      </c>
      <c r="E603" s="154" t="str">
        <f t="shared" si="37"/>
        <v>1969 6</v>
      </c>
      <c r="F603" s="14">
        <v>-3.4028234660000002E+38</v>
      </c>
      <c r="G603" s="154">
        <v>5.9504132231404959E-2</v>
      </c>
      <c r="H603" s="172" t="str">
        <f t="shared" si="38"/>
        <v/>
      </c>
    </row>
    <row r="604" spans="1:8" x14ac:dyDescent="0.25">
      <c r="A604" s="18">
        <v>1969</v>
      </c>
      <c r="B604" s="18">
        <v>1969</v>
      </c>
      <c r="C604" s="18">
        <v>7</v>
      </c>
      <c r="D604" s="154" t="s">
        <v>612</v>
      </c>
      <c r="E604" s="154" t="str">
        <f t="shared" si="37"/>
        <v>1969 7</v>
      </c>
      <c r="F604" s="14">
        <v>311.84740900000003</v>
      </c>
      <c r="G604" s="154">
        <v>6.1487603305785121E-2</v>
      </c>
      <c r="H604" s="172">
        <f t="shared" si="38"/>
        <v>311.84740900000003</v>
      </c>
    </row>
    <row r="605" spans="1:8" x14ac:dyDescent="0.25">
      <c r="A605" s="18">
        <v>1969</v>
      </c>
      <c r="B605" s="18">
        <v>1969</v>
      </c>
      <c r="C605" s="18">
        <v>8</v>
      </c>
      <c r="D605" s="154" t="s">
        <v>613</v>
      </c>
      <c r="E605" s="154" t="str">
        <f t="shared" si="37"/>
        <v>1969 8</v>
      </c>
      <c r="F605" s="14">
        <v>310.33256999999998</v>
      </c>
      <c r="G605" s="154">
        <v>6.1487603305785121E-2</v>
      </c>
      <c r="H605" s="172">
        <f t="shared" si="38"/>
        <v>310.33256999999998</v>
      </c>
    </row>
    <row r="606" spans="1:8" x14ac:dyDescent="0.25">
      <c r="A606" s="18">
        <v>1969</v>
      </c>
      <c r="B606" s="18">
        <v>1969</v>
      </c>
      <c r="C606" s="18">
        <v>9</v>
      </c>
      <c r="D606" s="154" t="s">
        <v>614</v>
      </c>
      <c r="E606" s="154" t="str">
        <f t="shared" si="37"/>
        <v>1969 9</v>
      </c>
      <c r="F606" s="14">
        <v>282.87822799999998</v>
      </c>
      <c r="G606" s="154">
        <v>5.9504132231404959E-2</v>
      </c>
      <c r="H606" s="172">
        <f t="shared" si="38"/>
        <v>282.87822799999998</v>
      </c>
    </row>
    <row r="607" spans="1:8" x14ac:dyDescent="0.25">
      <c r="A607" s="18">
        <v>1970</v>
      </c>
      <c r="B607" s="18">
        <v>1969</v>
      </c>
      <c r="C607" s="18">
        <v>10</v>
      </c>
      <c r="D607" s="154" t="s">
        <v>615</v>
      </c>
      <c r="E607" s="154" t="str">
        <f t="shared" si="37"/>
        <v>1970 10</v>
      </c>
      <c r="F607" s="14">
        <v>296.151793</v>
      </c>
      <c r="G607" s="154">
        <v>6.1487603305785121E-2</v>
      </c>
      <c r="H607" s="172">
        <f t="shared" si="38"/>
        <v>296.151793</v>
      </c>
    </row>
    <row r="608" spans="1:8" x14ac:dyDescent="0.25">
      <c r="A608" s="18">
        <v>1970</v>
      </c>
      <c r="B608" s="18">
        <v>1969</v>
      </c>
      <c r="C608" s="18">
        <v>11</v>
      </c>
      <c r="D608" s="154" t="s">
        <v>616</v>
      </c>
      <c r="E608" s="154" t="str">
        <f t="shared" ref="E608:E671" si="39">CONCATENATE(A608," ",C608)</f>
        <v>1970 11</v>
      </c>
      <c r="F608" s="14">
        <v>55.928417000000003</v>
      </c>
      <c r="G608" s="154">
        <v>5.9504132231404959E-2</v>
      </c>
      <c r="H608" s="172">
        <f t="shared" ref="H608:H671" si="40">IF(F608=$G$23,"",F608)</f>
        <v>55.928417000000003</v>
      </c>
    </row>
    <row r="609" spans="1:10" x14ac:dyDescent="0.25">
      <c r="A609" s="18">
        <v>1970</v>
      </c>
      <c r="B609" s="18">
        <v>1969</v>
      </c>
      <c r="C609" s="18">
        <v>12</v>
      </c>
      <c r="D609" s="154" t="s">
        <v>617</v>
      </c>
      <c r="E609" s="154" t="str">
        <f t="shared" si="39"/>
        <v>1970 12</v>
      </c>
      <c r="F609" s="14">
        <v>-3.4028234660000002E+38</v>
      </c>
      <c r="G609" s="154">
        <v>6.1487603305785121E-2</v>
      </c>
      <c r="H609" s="172" t="str">
        <f t="shared" si="40"/>
        <v/>
      </c>
      <c r="I609" s="17"/>
      <c r="J609" s="17"/>
    </row>
    <row r="610" spans="1:10" x14ac:dyDescent="0.25">
      <c r="A610" s="18">
        <v>1970</v>
      </c>
      <c r="B610" s="18">
        <v>1970</v>
      </c>
      <c r="C610" s="18">
        <v>1</v>
      </c>
      <c r="D610" s="154" t="s">
        <v>618</v>
      </c>
      <c r="E610" s="154" t="str">
        <f t="shared" si="39"/>
        <v>1970 1</v>
      </c>
      <c r="F610" s="14">
        <v>-3.4028234660000002E+38</v>
      </c>
      <c r="G610" s="154">
        <v>6.1487603305785121E-2</v>
      </c>
      <c r="H610" s="172" t="str">
        <f t="shared" si="40"/>
        <v/>
      </c>
    </row>
    <row r="611" spans="1:10" x14ac:dyDescent="0.25">
      <c r="A611" s="18">
        <v>1970</v>
      </c>
      <c r="B611" s="18">
        <v>1970</v>
      </c>
      <c r="C611" s="18">
        <v>2</v>
      </c>
      <c r="D611" s="154" t="s">
        <v>619</v>
      </c>
      <c r="E611" s="154" t="str">
        <f t="shared" si="39"/>
        <v>1970 2</v>
      </c>
      <c r="F611" s="14">
        <v>-3.4028234660000002E+38</v>
      </c>
      <c r="G611" s="154">
        <v>5.5537190082644627E-2</v>
      </c>
      <c r="H611" s="172" t="str">
        <f t="shared" si="40"/>
        <v/>
      </c>
    </row>
    <row r="612" spans="1:10" x14ac:dyDescent="0.25">
      <c r="A612" s="18">
        <v>1970</v>
      </c>
      <c r="B612" s="18">
        <v>1970</v>
      </c>
      <c r="C612" s="18">
        <v>3</v>
      </c>
      <c r="D612" s="154" t="s">
        <v>620</v>
      </c>
      <c r="E612" s="154" t="str">
        <f t="shared" si="39"/>
        <v>1970 3</v>
      </c>
      <c r="F612" s="14">
        <v>-3.4028234660000002E+38</v>
      </c>
      <c r="G612" s="154">
        <v>6.1487603305785121E-2</v>
      </c>
      <c r="H612" s="172" t="str">
        <f t="shared" si="40"/>
        <v/>
      </c>
    </row>
    <row r="613" spans="1:10" x14ac:dyDescent="0.25">
      <c r="A613" s="18">
        <v>1970</v>
      </c>
      <c r="B613" s="18">
        <v>1970</v>
      </c>
      <c r="C613" s="18">
        <v>4</v>
      </c>
      <c r="D613" s="154" t="s">
        <v>621</v>
      </c>
      <c r="E613" s="154" t="str">
        <f t="shared" si="39"/>
        <v>1970 4</v>
      </c>
      <c r="F613" s="14">
        <v>-3.4028234660000002E+38</v>
      </c>
      <c r="G613" s="154">
        <v>5.9504132231404959E-2</v>
      </c>
      <c r="H613" s="172" t="str">
        <f t="shared" si="40"/>
        <v/>
      </c>
    </row>
    <row r="614" spans="1:10" x14ac:dyDescent="0.25">
      <c r="A614" s="18">
        <v>1970</v>
      </c>
      <c r="B614" s="18">
        <v>1970</v>
      </c>
      <c r="C614" s="18">
        <v>5</v>
      </c>
      <c r="D614" s="154" t="s">
        <v>622</v>
      </c>
      <c r="E614" s="154" t="str">
        <f t="shared" si="39"/>
        <v>1970 5</v>
      </c>
      <c r="F614" s="14">
        <v>-3.4028234660000002E+38</v>
      </c>
      <c r="G614" s="154">
        <v>6.1487603305785121E-2</v>
      </c>
      <c r="H614" s="172" t="str">
        <f t="shared" si="40"/>
        <v/>
      </c>
    </row>
    <row r="615" spans="1:10" x14ac:dyDescent="0.25">
      <c r="A615" s="18">
        <v>1970</v>
      </c>
      <c r="B615" s="18">
        <v>1970</v>
      </c>
      <c r="C615" s="18">
        <v>6</v>
      </c>
      <c r="D615" s="154" t="s">
        <v>623</v>
      </c>
      <c r="E615" s="154" t="str">
        <f t="shared" si="39"/>
        <v>1970 6</v>
      </c>
      <c r="F615" s="14">
        <v>218.58846399999999</v>
      </c>
      <c r="G615" s="154">
        <v>5.9504132231404959E-2</v>
      </c>
      <c r="H615" s="172">
        <f t="shared" si="40"/>
        <v>218.58846399999999</v>
      </c>
    </row>
    <row r="616" spans="1:10" x14ac:dyDescent="0.25">
      <c r="A616" s="18">
        <v>1970</v>
      </c>
      <c r="B616" s="18">
        <v>1970</v>
      </c>
      <c r="C616" s="18">
        <v>7</v>
      </c>
      <c r="D616" s="154" t="s">
        <v>624</v>
      </c>
      <c r="E616" s="154" t="str">
        <f t="shared" si="39"/>
        <v>1970 7</v>
      </c>
      <c r="F616" s="14">
        <v>238.60908900000001</v>
      </c>
      <c r="G616" s="154">
        <v>6.1487603305785121E-2</v>
      </c>
      <c r="H616" s="172">
        <f t="shared" si="40"/>
        <v>238.60908900000001</v>
      </c>
    </row>
    <row r="617" spans="1:10" x14ac:dyDescent="0.25">
      <c r="A617" s="18">
        <v>1970</v>
      </c>
      <c r="B617" s="18">
        <v>1970</v>
      </c>
      <c r="C617" s="18">
        <v>8</v>
      </c>
      <c r="D617" s="154" t="s">
        <v>625</v>
      </c>
      <c r="E617" s="154" t="str">
        <f t="shared" si="39"/>
        <v>1970 8</v>
      </c>
      <c r="F617" s="14">
        <v>301.59589499999998</v>
      </c>
      <c r="G617" s="154">
        <v>6.1487603305785121E-2</v>
      </c>
      <c r="H617" s="172">
        <f t="shared" si="40"/>
        <v>301.59589499999998</v>
      </c>
    </row>
    <row r="618" spans="1:10" x14ac:dyDescent="0.25">
      <c r="A618" s="18">
        <v>1970</v>
      </c>
      <c r="B618" s="18">
        <v>1970</v>
      </c>
      <c r="C618" s="18">
        <v>9</v>
      </c>
      <c r="D618" s="154" t="s">
        <v>626</v>
      </c>
      <c r="E618" s="154" t="str">
        <f t="shared" si="39"/>
        <v>1970 9</v>
      </c>
      <c r="F618" s="14">
        <v>284.57996400000002</v>
      </c>
      <c r="G618" s="154">
        <v>5.9504132231404959E-2</v>
      </c>
      <c r="H618" s="172">
        <f t="shared" si="40"/>
        <v>284.57996400000002</v>
      </c>
    </row>
    <row r="619" spans="1:10" x14ac:dyDescent="0.25">
      <c r="A619" s="18">
        <v>1971</v>
      </c>
      <c r="B619" s="18">
        <v>1970</v>
      </c>
      <c r="C619" s="18">
        <v>10</v>
      </c>
      <c r="D619" s="154" t="s">
        <v>627</v>
      </c>
      <c r="E619" s="154" t="str">
        <f t="shared" si="39"/>
        <v>1971 10</v>
      </c>
      <c r="F619" s="14">
        <v>300.9676</v>
      </c>
      <c r="G619" s="154">
        <v>6.1487603305785121E-2</v>
      </c>
      <c r="H619" s="172">
        <f t="shared" si="40"/>
        <v>300.9676</v>
      </c>
    </row>
    <row r="620" spans="1:10" x14ac:dyDescent="0.25">
      <c r="A620" s="18">
        <v>1971</v>
      </c>
      <c r="B620" s="18">
        <v>1970</v>
      </c>
      <c r="C620" s="18">
        <v>11</v>
      </c>
      <c r="D620" s="154" t="s">
        <v>628</v>
      </c>
      <c r="E620" s="154" t="str">
        <f t="shared" si="39"/>
        <v>1971 11</v>
      </c>
      <c r="F620" s="14">
        <v>117.71730700000001</v>
      </c>
      <c r="G620" s="154">
        <v>5.9504132231404959E-2</v>
      </c>
      <c r="H620" s="172">
        <f t="shared" si="40"/>
        <v>117.71730700000001</v>
      </c>
    </row>
    <row r="621" spans="1:10" x14ac:dyDescent="0.25">
      <c r="A621" s="18">
        <v>1971</v>
      </c>
      <c r="B621" s="18">
        <v>1970</v>
      </c>
      <c r="C621" s="18">
        <v>12</v>
      </c>
      <c r="D621" s="154" t="s">
        <v>629</v>
      </c>
      <c r="E621" s="154" t="str">
        <f t="shared" si="39"/>
        <v>1971 12</v>
      </c>
      <c r="F621" s="14">
        <v>-3.4028234660000002E+38</v>
      </c>
      <c r="G621" s="154">
        <v>6.1487603305785121E-2</v>
      </c>
      <c r="H621" s="172" t="str">
        <f t="shared" si="40"/>
        <v/>
      </c>
    </row>
    <row r="622" spans="1:10" x14ac:dyDescent="0.25">
      <c r="A622" s="18">
        <v>1971</v>
      </c>
      <c r="B622" s="18">
        <v>1971</v>
      </c>
      <c r="C622" s="18">
        <v>1</v>
      </c>
      <c r="D622" s="154" t="s">
        <v>630</v>
      </c>
      <c r="E622" s="154" t="str">
        <f t="shared" si="39"/>
        <v>1971 1</v>
      </c>
      <c r="F622" s="14">
        <v>-3.4028234660000002E+38</v>
      </c>
      <c r="G622" s="154">
        <v>6.1487603305785121E-2</v>
      </c>
      <c r="H622" s="172" t="str">
        <f t="shared" si="40"/>
        <v/>
      </c>
    </row>
    <row r="623" spans="1:10" x14ac:dyDescent="0.25">
      <c r="A623" s="18">
        <v>1971</v>
      </c>
      <c r="B623" s="18">
        <v>1971</v>
      </c>
      <c r="C623" s="18">
        <v>2</v>
      </c>
      <c r="D623" s="154" t="s">
        <v>631</v>
      </c>
      <c r="E623" s="154" t="str">
        <f t="shared" si="39"/>
        <v>1971 2</v>
      </c>
      <c r="F623" s="14">
        <v>-3.4028234660000002E+38</v>
      </c>
      <c r="G623" s="154">
        <v>5.5537190082644627E-2</v>
      </c>
      <c r="H623" s="172" t="str">
        <f t="shared" si="40"/>
        <v/>
      </c>
    </row>
    <row r="624" spans="1:10" x14ac:dyDescent="0.25">
      <c r="A624" s="18">
        <v>1971</v>
      </c>
      <c r="B624" s="18">
        <v>1971</v>
      </c>
      <c r="C624" s="18">
        <v>3</v>
      </c>
      <c r="D624" s="154" t="s">
        <v>632</v>
      </c>
      <c r="E624" s="154" t="str">
        <f t="shared" si="39"/>
        <v>1971 3</v>
      </c>
      <c r="F624" s="14">
        <v>-3.4028234660000002E+38</v>
      </c>
      <c r="G624" s="154">
        <v>6.1487603305785121E-2</v>
      </c>
      <c r="H624" s="172" t="str">
        <f t="shared" si="40"/>
        <v/>
      </c>
    </row>
    <row r="625" spans="1:8" x14ac:dyDescent="0.25">
      <c r="A625" s="18">
        <v>1971</v>
      </c>
      <c r="B625" s="18">
        <v>1971</v>
      </c>
      <c r="C625" s="18">
        <v>4</v>
      </c>
      <c r="D625" s="154" t="s">
        <v>633</v>
      </c>
      <c r="E625" s="154" t="str">
        <f t="shared" si="39"/>
        <v>1971 4</v>
      </c>
      <c r="F625" s="14">
        <v>-3.4028234660000002E+38</v>
      </c>
      <c r="G625" s="154">
        <v>5.9504132231404959E-2</v>
      </c>
      <c r="H625" s="172" t="str">
        <f t="shared" si="40"/>
        <v/>
      </c>
    </row>
    <row r="626" spans="1:8" x14ac:dyDescent="0.25">
      <c r="A626" s="18">
        <v>1971</v>
      </c>
      <c r="B626" s="18">
        <v>1971</v>
      </c>
      <c r="C626" s="18">
        <v>5</v>
      </c>
      <c r="D626" s="154" t="s">
        <v>634</v>
      </c>
      <c r="E626" s="154" t="str">
        <f t="shared" si="39"/>
        <v>1971 5</v>
      </c>
      <c r="F626" s="14">
        <v>-3.4028234660000002E+38</v>
      </c>
      <c r="G626" s="154">
        <v>6.1487603305785121E-2</v>
      </c>
      <c r="H626" s="172" t="str">
        <f t="shared" si="40"/>
        <v/>
      </c>
    </row>
    <row r="627" spans="1:8" x14ac:dyDescent="0.25">
      <c r="A627" s="18">
        <v>1971</v>
      </c>
      <c r="B627" s="18">
        <v>1971</v>
      </c>
      <c r="C627" s="18">
        <v>6</v>
      </c>
      <c r="D627" s="154" t="s">
        <v>635</v>
      </c>
      <c r="E627" s="154" t="str">
        <f t="shared" si="39"/>
        <v>1971 6</v>
      </c>
      <c r="F627" s="14">
        <v>-3.4028234660000002E+38</v>
      </c>
      <c r="G627" s="154">
        <v>5.9504132231404959E-2</v>
      </c>
      <c r="H627" s="172" t="str">
        <f t="shared" si="40"/>
        <v/>
      </c>
    </row>
    <row r="628" spans="1:8" x14ac:dyDescent="0.25">
      <c r="A628" s="18">
        <v>1971</v>
      </c>
      <c r="B628" s="18">
        <v>1971</v>
      </c>
      <c r="C628" s="18">
        <v>7</v>
      </c>
      <c r="D628" s="154" t="s">
        <v>636</v>
      </c>
      <c r="E628" s="154" t="str">
        <f t="shared" si="39"/>
        <v>1971 7</v>
      </c>
      <c r="F628" s="14">
        <v>302.30921000000001</v>
      </c>
      <c r="G628" s="154">
        <v>6.1487603305785121E-2</v>
      </c>
      <c r="H628" s="172">
        <f t="shared" si="40"/>
        <v>302.30921000000001</v>
      </c>
    </row>
    <row r="629" spans="1:8" x14ac:dyDescent="0.25">
      <c r="A629" s="18">
        <v>1971</v>
      </c>
      <c r="B629" s="18">
        <v>1971</v>
      </c>
      <c r="C629" s="18">
        <v>8</v>
      </c>
      <c r="D629" s="154" t="s">
        <v>637</v>
      </c>
      <c r="E629" s="154" t="str">
        <f t="shared" si="39"/>
        <v>1971 8</v>
      </c>
      <c r="F629" s="14">
        <v>301.59589499999998</v>
      </c>
      <c r="G629" s="154">
        <v>6.1487603305785121E-2</v>
      </c>
      <c r="H629" s="172">
        <f t="shared" si="40"/>
        <v>301.59589499999998</v>
      </c>
    </row>
    <row r="630" spans="1:8" x14ac:dyDescent="0.25">
      <c r="A630" s="18">
        <v>1971</v>
      </c>
      <c r="B630" s="18">
        <v>1971</v>
      </c>
      <c r="C630" s="18">
        <v>9</v>
      </c>
      <c r="D630" s="154" t="s">
        <v>638</v>
      </c>
      <c r="E630" s="154" t="str">
        <f t="shared" si="39"/>
        <v>1971 9</v>
      </c>
      <c r="F630" s="14">
        <v>270.97410200000002</v>
      </c>
      <c r="G630" s="154">
        <v>5.9504132231404959E-2</v>
      </c>
      <c r="H630" s="172">
        <f t="shared" si="40"/>
        <v>270.97410200000002</v>
      </c>
    </row>
    <row r="631" spans="1:8" x14ac:dyDescent="0.25">
      <c r="A631" s="18">
        <v>1972</v>
      </c>
      <c r="B631" s="18">
        <v>1971</v>
      </c>
      <c r="C631" s="18">
        <v>10</v>
      </c>
      <c r="D631" s="154" t="s">
        <v>639</v>
      </c>
      <c r="E631" s="154" t="str">
        <f t="shared" si="39"/>
        <v>1972 10</v>
      </c>
      <c r="F631" s="14">
        <v>213.93017499999999</v>
      </c>
      <c r="G631" s="154">
        <v>6.1487603305785121E-2</v>
      </c>
      <c r="H631" s="172">
        <f t="shared" si="40"/>
        <v>213.93017499999999</v>
      </c>
    </row>
    <row r="632" spans="1:8" x14ac:dyDescent="0.25">
      <c r="A632" s="18">
        <v>1972</v>
      </c>
      <c r="B632" s="18">
        <v>1971</v>
      </c>
      <c r="C632" s="18">
        <v>11</v>
      </c>
      <c r="D632" s="154" t="s">
        <v>640</v>
      </c>
      <c r="E632" s="154" t="str">
        <f t="shared" si="39"/>
        <v>1972 11</v>
      </c>
      <c r="F632" s="14">
        <v>274.23689000000002</v>
      </c>
      <c r="G632" s="154">
        <v>5.9504132231404959E-2</v>
      </c>
      <c r="H632" s="172">
        <f t="shared" si="40"/>
        <v>274.23689000000002</v>
      </c>
    </row>
    <row r="633" spans="1:8" x14ac:dyDescent="0.25">
      <c r="A633" s="18">
        <v>1972</v>
      </c>
      <c r="B633" s="18">
        <v>1971</v>
      </c>
      <c r="C633" s="18">
        <v>12</v>
      </c>
      <c r="D633" s="154" t="s">
        <v>641</v>
      </c>
      <c r="E633" s="154" t="str">
        <f t="shared" si="39"/>
        <v>1972 12</v>
      </c>
      <c r="F633" s="14">
        <v>-3.4028234660000002E+38</v>
      </c>
      <c r="G633" s="154">
        <v>6.1487603305785121E-2</v>
      </c>
      <c r="H633" s="172" t="str">
        <f t="shared" si="40"/>
        <v/>
      </c>
    </row>
    <row r="634" spans="1:8" x14ac:dyDescent="0.25">
      <c r="A634" s="18">
        <v>1972</v>
      </c>
      <c r="B634" s="18">
        <v>1972</v>
      </c>
      <c r="C634" s="18">
        <v>1</v>
      </c>
      <c r="D634" s="154" t="s">
        <v>642</v>
      </c>
      <c r="E634" s="154" t="str">
        <f t="shared" si="39"/>
        <v>1972 1</v>
      </c>
      <c r="F634" s="14">
        <v>-3.4028234660000002E+38</v>
      </c>
      <c r="G634" s="154">
        <v>6.1487603305785121E-2</v>
      </c>
      <c r="H634" s="172" t="str">
        <f t="shared" si="40"/>
        <v/>
      </c>
    </row>
    <row r="635" spans="1:8" x14ac:dyDescent="0.25">
      <c r="A635" s="18">
        <v>1972</v>
      </c>
      <c r="B635" s="18">
        <v>1972</v>
      </c>
      <c r="C635" s="18">
        <v>2</v>
      </c>
      <c r="D635" s="154" t="s">
        <v>643</v>
      </c>
      <c r="E635" s="154" t="str">
        <f t="shared" si="39"/>
        <v>1972 2</v>
      </c>
      <c r="F635" s="14">
        <v>-3.4028234660000002E+38</v>
      </c>
      <c r="G635" s="154">
        <v>5.752066115702479E-2</v>
      </c>
      <c r="H635" s="172" t="str">
        <f t="shared" si="40"/>
        <v/>
      </c>
    </row>
    <row r="636" spans="1:8" x14ac:dyDescent="0.25">
      <c r="A636" s="18">
        <v>1972</v>
      </c>
      <c r="B636" s="18">
        <v>1972</v>
      </c>
      <c r="C636" s="18">
        <v>3</v>
      </c>
      <c r="D636" s="154" t="s">
        <v>644</v>
      </c>
      <c r="E636" s="154" t="str">
        <f t="shared" si="39"/>
        <v>1972 3</v>
      </c>
      <c r="F636" s="14">
        <v>-3.4028234660000002E+38</v>
      </c>
      <c r="G636" s="154">
        <v>6.1487603305785121E-2</v>
      </c>
      <c r="H636" s="172" t="str">
        <f t="shared" si="40"/>
        <v/>
      </c>
    </row>
    <row r="637" spans="1:8" x14ac:dyDescent="0.25">
      <c r="A637" s="18">
        <v>1972</v>
      </c>
      <c r="B637" s="18">
        <v>1972</v>
      </c>
      <c r="C637" s="18">
        <v>4</v>
      </c>
      <c r="D637" s="154" t="s">
        <v>645</v>
      </c>
      <c r="E637" s="154" t="str">
        <f t="shared" si="39"/>
        <v>1972 4</v>
      </c>
      <c r="F637" s="14">
        <v>-3.4028234660000002E+38</v>
      </c>
      <c r="G637" s="154">
        <v>5.9504132231404959E-2</v>
      </c>
      <c r="H637" s="172" t="str">
        <f t="shared" si="40"/>
        <v/>
      </c>
    </row>
    <row r="638" spans="1:8" x14ac:dyDescent="0.25">
      <c r="A638" s="18">
        <v>1972</v>
      </c>
      <c r="B638" s="18">
        <v>1972</v>
      </c>
      <c r="C638" s="18">
        <v>5</v>
      </c>
      <c r="D638" s="154" t="s">
        <v>646</v>
      </c>
      <c r="E638" s="154" t="str">
        <f t="shared" si="39"/>
        <v>1972 5</v>
      </c>
      <c r="F638" s="14">
        <v>-3.4028234660000002E+38</v>
      </c>
      <c r="G638" s="154">
        <v>6.1487603305785121E-2</v>
      </c>
      <c r="H638" s="172" t="str">
        <f t="shared" si="40"/>
        <v/>
      </c>
    </row>
    <row r="639" spans="1:8" x14ac:dyDescent="0.25">
      <c r="A639" s="18">
        <v>1972</v>
      </c>
      <c r="B639" s="18">
        <v>1972</v>
      </c>
      <c r="C639" s="18">
        <v>6</v>
      </c>
      <c r="D639" s="154" t="s">
        <v>647</v>
      </c>
      <c r="E639" s="154" t="str">
        <f t="shared" si="39"/>
        <v>1972 6</v>
      </c>
      <c r="F639" s="14">
        <v>204.39421999999999</v>
      </c>
      <c r="G639" s="154">
        <v>5.9504132231404959E-2</v>
      </c>
      <c r="H639" s="172">
        <f t="shared" si="40"/>
        <v>204.39421999999999</v>
      </c>
    </row>
    <row r="640" spans="1:8" x14ac:dyDescent="0.25">
      <c r="A640" s="18">
        <v>1972</v>
      </c>
      <c r="B640" s="18">
        <v>1972</v>
      </c>
      <c r="C640" s="18">
        <v>7</v>
      </c>
      <c r="D640" s="154" t="s">
        <v>648</v>
      </c>
      <c r="E640" s="154" t="str">
        <f t="shared" si="39"/>
        <v>1972 7</v>
      </c>
      <c r="F640" s="14">
        <v>310.34634599999998</v>
      </c>
      <c r="G640" s="154">
        <v>6.1487603305785121E-2</v>
      </c>
      <c r="H640" s="172">
        <f t="shared" si="40"/>
        <v>310.34634599999998</v>
      </c>
    </row>
    <row r="641" spans="1:8" x14ac:dyDescent="0.25">
      <c r="A641" s="18">
        <v>1972</v>
      </c>
      <c r="B641" s="18">
        <v>1972</v>
      </c>
      <c r="C641" s="18">
        <v>8</v>
      </c>
      <c r="D641" s="154" t="s">
        <v>649</v>
      </c>
      <c r="E641" s="154" t="str">
        <f t="shared" si="39"/>
        <v>1972 8</v>
      </c>
      <c r="F641" s="14">
        <v>258.07912299999998</v>
      </c>
      <c r="G641" s="154">
        <v>6.1487603305785121E-2</v>
      </c>
      <c r="H641" s="172">
        <f t="shared" si="40"/>
        <v>258.07912299999998</v>
      </c>
    </row>
    <row r="642" spans="1:8" x14ac:dyDescent="0.25">
      <c r="A642" s="18">
        <v>1972</v>
      </c>
      <c r="B642" s="18">
        <v>1972</v>
      </c>
      <c r="C642" s="18">
        <v>9</v>
      </c>
      <c r="D642" s="154" t="s">
        <v>650</v>
      </c>
      <c r="E642" s="154" t="str">
        <f t="shared" si="39"/>
        <v>1972 9</v>
      </c>
      <c r="F642" s="14">
        <v>270.83771200000001</v>
      </c>
      <c r="G642" s="154">
        <v>5.9504132231404959E-2</v>
      </c>
      <c r="H642" s="172">
        <f t="shared" si="40"/>
        <v>270.83771200000001</v>
      </c>
    </row>
    <row r="643" spans="1:8" x14ac:dyDescent="0.25">
      <c r="A643" s="18">
        <v>1973</v>
      </c>
      <c r="B643" s="18">
        <v>1972</v>
      </c>
      <c r="C643" s="18">
        <v>10</v>
      </c>
      <c r="D643" s="154" t="s">
        <v>651</v>
      </c>
      <c r="E643" s="154" t="str">
        <f t="shared" si="39"/>
        <v>1973 10</v>
      </c>
      <c r="F643" s="14">
        <v>196.821089</v>
      </c>
      <c r="G643" s="154">
        <v>6.1487603305785121E-2</v>
      </c>
      <c r="H643" s="172">
        <f t="shared" si="40"/>
        <v>196.821089</v>
      </c>
    </row>
    <row r="644" spans="1:8" x14ac:dyDescent="0.25">
      <c r="A644" s="18">
        <v>1973</v>
      </c>
      <c r="B644" s="18">
        <v>1972</v>
      </c>
      <c r="C644" s="18">
        <v>11</v>
      </c>
      <c r="D644" s="154" t="s">
        <v>652</v>
      </c>
      <c r="E644" s="154" t="str">
        <f t="shared" si="39"/>
        <v>1973 11</v>
      </c>
      <c r="F644" s="14">
        <v>-3.4028234660000002E+38</v>
      </c>
      <c r="G644" s="154">
        <v>5.9504132231404959E-2</v>
      </c>
      <c r="H644" s="172" t="str">
        <f t="shared" si="40"/>
        <v/>
      </c>
    </row>
    <row r="645" spans="1:8" x14ac:dyDescent="0.25">
      <c r="A645" s="18">
        <v>1973</v>
      </c>
      <c r="B645" s="18">
        <v>1972</v>
      </c>
      <c r="C645" s="18">
        <v>12</v>
      </c>
      <c r="D645" s="154" t="s">
        <v>653</v>
      </c>
      <c r="E645" s="154" t="str">
        <f t="shared" si="39"/>
        <v>1973 12</v>
      </c>
      <c r="F645" s="14">
        <v>-3.4028234660000002E+38</v>
      </c>
      <c r="G645" s="154">
        <v>6.1487603305785121E-2</v>
      </c>
      <c r="H645" s="172" t="str">
        <f t="shared" si="40"/>
        <v/>
      </c>
    </row>
    <row r="646" spans="1:8" x14ac:dyDescent="0.25">
      <c r="A646" s="18">
        <v>1973</v>
      </c>
      <c r="B646" s="18">
        <v>1973</v>
      </c>
      <c r="C646" s="18">
        <v>1</v>
      </c>
      <c r="D646" s="154" t="s">
        <v>654</v>
      </c>
      <c r="E646" s="154" t="str">
        <f t="shared" si="39"/>
        <v>1973 1</v>
      </c>
      <c r="F646" s="14">
        <v>-3.4028234660000002E+38</v>
      </c>
      <c r="G646" s="154">
        <v>6.1487603305785121E-2</v>
      </c>
      <c r="H646" s="172" t="str">
        <f t="shared" si="40"/>
        <v/>
      </c>
    </row>
    <row r="647" spans="1:8" x14ac:dyDescent="0.25">
      <c r="A647" s="18">
        <v>1973</v>
      </c>
      <c r="B647" s="18">
        <v>1973</v>
      </c>
      <c r="C647" s="18">
        <v>2</v>
      </c>
      <c r="D647" s="154" t="s">
        <v>655</v>
      </c>
      <c r="E647" s="154" t="str">
        <f t="shared" si="39"/>
        <v>1973 2</v>
      </c>
      <c r="F647" s="14">
        <v>-3.4028234660000002E+38</v>
      </c>
      <c r="G647" s="154">
        <v>5.5537190082644627E-2</v>
      </c>
      <c r="H647" s="172" t="str">
        <f t="shared" si="40"/>
        <v/>
      </c>
    </row>
    <row r="648" spans="1:8" x14ac:dyDescent="0.25">
      <c r="A648" s="18">
        <v>1973</v>
      </c>
      <c r="B648" s="18">
        <v>1973</v>
      </c>
      <c r="C648" s="18">
        <v>3</v>
      </c>
      <c r="D648" s="154" t="s">
        <v>656</v>
      </c>
      <c r="E648" s="154" t="str">
        <f t="shared" si="39"/>
        <v>1973 3</v>
      </c>
      <c r="F648" s="14">
        <v>-3.4028234660000002E+38</v>
      </c>
      <c r="G648" s="154">
        <v>6.1487603305785121E-2</v>
      </c>
      <c r="H648" s="172" t="str">
        <f t="shared" si="40"/>
        <v/>
      </c>
    </row>
    <row r="649" spans="1:8" x14ac:dyDescent="0.25">
      <c r="A649" s="18">
        <v>1973</v>
      </c>
      <c r="B649" s="18">
        <v>1973</v>
      </c>
      <c r="C649" s="18">
        <v>4</v>
      </c>
      <c r="D649" s="154" t="s">
        <v>657</v>
      </c>
      <c r="E649" s="154" t="str">
        <f t="shared" si="39"/>
        <v>1973 4</v>
      </c>
      <c r="F649" s="14">
        <v>-3.4028234660000002E+38</v>
      </c>
      <c r="G649" s="154">
        <v>5.9504132231404959E-2</v>
      </c>
      <c r="H649" s="172" t="str">
        <f t="shared" si="40"/>
        <v/>
      </c>
    </row>
    <row r="650" spans="1:8" x14ac:dyDescent="0.25">
      <c r="A650" s="18">
        <v>1973</v>
      </c>
      <c r="B650" s="18">
        <v>1973</v>
      </c>
      <c r="C650" s="18">
        <v>5</v>
      </c>
      <c r="D650" s="154" t="s">
        <v>658</v>
      </c>
      <c r="E650" s="154" t="str">
        <f t="shared" si="39"/>
        <v>1973 5</v>
      </c>
      <c r="F650" s="14">
        <v>-3.4028234660000002E+38</v>
      </c>
      <c r="G650" s="154">
        <v>6.1487603305785121E-2</v>
      </c>
      <c r="H650" s="172" t="str">
        <f t="shared" si="40"/>
        <v/>
      </c>
    </row>
    <row r="651" spans="1:8" x14ac:dyDescent="0.25">
      <c r="A651" s="18">
        <v>1973</v>
      </c>
      <c r="B651" s="18">
        <v>1973</v>
      </c>
      <c r="C651" s="18">
        <v>6</v>
      </c>
      <c r="D651" s="154" t="s">
        <v>659</v>
      </c>
      <c r="E651" s="154" t="str">
        <f t="shared" si="39"/>
        <v>1973 6</v>
      </c>
      <c r="F651" s="14">
        <v>235.586747</v>
      </c>
      <c r="G651" s="154">
        <v>5.9504132231404959E-2</v>
      </c>
      <c r="H651" s="172">
        <f t="shared" si="40"/>
        <v>235.586747</v>
      </c>
    </row>
    <row r="652" spans="1:8" x14ac:dyDescent="0.25">
      <c r="A652" s="18">
        <v>1973</v>
      </c>
      <c r="B652" s="18">
        <v>1973</v>
      </c>
      <c r="C652" s="18">
        <v>7</v>
      </c>
      <c r="D652" s="154" t="s">
        <v>660</v>
      </c>
      <c r="E652" s="154" t="str">
        <f t="shared" si="39"/>
        <v>1973 7</v>
      </c>
      <c r="F652" s="14">
        <v>303.87180699999999</v>
      </c>
      <c r="G652" s="154">
        <v>6.1487603305785121E-2</v>
      </c>
      <c r="H652" s="172">
        <f t="shared" si="40"/>
        <v>303.87180699999999</v>
      </c>
    </row>
    <row r="653" spans="1:8" x14ac:dyDescent="0.25">
      <c r="A653" s="18">
        <v>1973</v>
      </c>
      <c r="B653" s="18">
        <v>1973</v>
      </c>
      <c r="C653" s="18">
        <v>8</v>
      </c>
      <c r="D653" s="154" t="s">
        <v>661</v>
      </c>
      <c r="E653" s="154" t="str">
        <f t="shared" si="39"/>
        <v>1973 8</v>
      </c>
      <c r="F653" s="14">
        <v>306.29946999999999</v>
      </c>
      <c r="G653" s="154">
        <v>6.1487603305785121E-2</v>
      </c>
      <c r="H653" s="172">
        <f t="shared" si="40"/>
        <v>306.29946999999999</v>
      </c>
    </row>
    <row r="654" spans="1:8" x14ac:dyDescent="0.25">
      <c r="A654" s="18">
        <v>1973</v>
      </c>
      <c r="B654" s="18">
        <v>1973</v>
      </c>
      <c r="C654" s="18">
        <v>9</v>
      </c>
      <c r="D654" s="154" t="s">
        <v>662</v>
      </c>
      <c r="E654" s="154" t="str">
        <f t="shared" si="39"/>
        <v>1973 9</v>
      </c>
      <c r="F654" s="14">
        <v>264.433964</v>
      </c>
      <c r="G654" s="154">
        <v>5.9504132231404959E-2</v>
      </c>
      <c r="H654" s="172">
        <f t="shared" si="40"/>
        <v>264.433964</v>
      </c>
    </row>
    <row r="655" spans="1:8" x14ac:dyDescent="0.25">
      <c r="A655" s="18">
        <v>1974</v>
      </c>
      <c r="B655" s="18">
        <v>1973</v>
      </c>
      <c r="C655" s="18">
        <v>10</v>
      </c>
      <c r="D655" s="154" t="s">
        <v>663</v>
      </c>
      <c r="E655" s="154" t="str">
        <f t="shared" si="39"/>
        <v>1974 10</v>
      </c>
      <c r="F655" s="14">
        <v>206.917879</v>
      </c>
      <c r="G655" s="154">
        <v>6.1487603305785121E-2</v>
      </c>
      <c r="H655" s="172">
        <f t="shared" si="40"/>
        <v>206.917879</v>
      </c>
    </row>
    <row r="656" spans="1:8" x14ac:dyDescent="0.25">
      <c r="A656" s="18">
        <v>1974</v>
      </c>
      <c r="B656" s="18">
        <v>1973</v>
      </c>
      <c r="C656" s="18">
        <v>11</v>
      </c>
      <c r="D656" s="154" t="s">
        <v>664</v>
      </c>
      <c r="E656" s="154" t="str">
        <f t="shared" si="39"/>
        <v>1974 11</v>
      </c>
      <c r="F656" s="14">
        <v>-3.4028234660000002E+38</v>
      </c>
      <c r="G656" s="154">
        <v>5.9504132231404959E-2</v>
      </c>
      <c r="H656" s="172" t="str">
        <f t="shared" si="40"/>
        <v/>
      </c>
    </row>
    <row r="657" spans="1:8" x14ac:dyDescent="0.25">
      <c r="A657" s="18">
        <v>1974</v>
      </c>
      <c r="B657" s="18">
        <v>1973</v>
      </c>
      <c r="C657" s="18">
        <v>12</v>
      </c>
      <c r="D657" s="154" t="s">
        <v>665</v>
      </c>
      <c r="E657" s="154" t="str">
        <f t="shared" si="39"/>
        <v>1974 12</v>
      </c>
      <c r="F657" s="14">
        <v>-3.4028234660000002E+38</v>
      </c>
      <c r="G657" s="154">
        <v>6.1487603305785121E-2</v>
      </c>
      <c r="H657" s="172" t="str">
        <f t="shared" si="40"/>
        <v/>
      </c>
    </row>
    <row r="658" spans="1:8" x14ac:dyDescent="0.25">
      <c r="A658" s="18">
        <v>1974</v>
      </c>
      <c r="B658" s="18">
        <v>1974</v>
      </c>
      <c r="C658" s="18">
        <v>1</v>
      </c>
      <c r="D658" s="154" t="s">
        <v>666</v>
      </c>
      <c r="E658" s="154" t="str">
        <f t="shared" si="39"/>
        <v>1974 1</v>
      </c>
      <c r="F658" s="14">
        <v>-3.4028234660000002E+38</v>
      </c>
      <c r="G658" s="154">
        <v>6.1487603305785121E-2</v>
      </c>
      <c r="H658" s="172" t="str">
        <f t="shared" si="40"/>
        <v/>
      </c>
    </row>
    <row r="659" spans="1:8" x14ac:dyDescent="0.25">
      <c r="A659" s="18">
        <v>1974</v>
      </c>
      <c r="B659" s="18">
        <v>1974</v>
      </c>
      <c r="C659" s="18">
        <v>2</v>
      </c>
      <c r="D659" s="154" t="s">
        <v>667</v>
      </c>
      <c r="E659" s="154" t="str">
        <f t="shared" si="39"/>
        <v>1974 2</v>
      </c>
      <c r="F659" s="14">
        <v>-3.4028234660000002E+38</v>
      </c>
      <c r="G659" s="154">
        <v>5.5537190082644627E-2</v>
      </c>
      <c r="H659" s="172" t="str">
        <f t="shared" si="40"/>
        <v/>
      </c>
    </row>
    <row r="660" spans="1:8" x14ac:dyDescent="0.25">
      <c r="A660" s="18">
        <v>1974</v>
      </c>
      <c r="B660" s="18">
        <v>1974</v>
      </c>
      <c r="C660" s="18">
        <v>3</v>
      </c>
      <c r="D660" s="154" t="s">
        <v>668</v>
      </c>
      <c r="E660" s="154" t="str">
        <f t="shared" si="39"/>
        <v>1974 3</v>
      </c>
      <c r="F660" s="14">
        <v>-3.4028234660000002E+38</v>
      </c>
      <c r="G660" s="154">
        <v>6.1487603305785121E-2</v>
      </c>
      <c r="H660" s="172" t="str">
        <f t="shared" si="40"/>
        <v/>
      </c>
    </row>
    <row r="661" spans="1:8" x14ac:dyDescent="0.25">
      <c r="A661" s="18">
        <v>1974</v>
      </c>
      <c r="B661" s="18">
        <v>1974</v>
      </c>
      <c r="C661" s="18">
        <v>4</v>
      </c>
      <c r="D661" s="154" t="s">
        <v>669</v>
      </c>
      <c r="E661" s="154" t="str">
        <f t="shared" si="39"/>
        <v>1974 4</v>
      </c>
      <c r="F661" s="14">
        <v>-3.4028234660000002E+38</v>
      </c>
      <c r="G661" s="154">
        <v>5.9504132231404959E-2</v>
      </c>
      <c r="H661" s="172" t="str">
        <f t="shared" si="40"/>
        <v/>
      </c>
    </row>
    <row r="662" spans="1:8" x14ac:dyDescent="0.25">
      <c r="A662" s="18">
        <v>1974</v>
      </c>
      <c r="B662" s="18">
        <v>1974</v>
      </c>
      <c r="C662" s="18">
        <v>5</v>
      </c>
      <c r="D662" s="154" t="s">
        <v>670</v>
      </c>
      <c r="E662" s="154" t="str">
        <f t="shared" si="39"/>
        <v>1974 5</v>
      </c>
      <c r="F662" s="14">
        <v>-3.4028234660000002E+38</v>
      </c>
      <c r="G662" s="154">
        <v>6.1487603305785121E-2</v>
      </c>
      <c r="H662" s="172" t="str">
        <f t="shared" si="40"/>
        <v/>
      </c>
    </row>
    <row r="663" spans="1:8" x14ac:dyDescent="0.25">
      <c r="A663" s="18">
        <v>1974</v>
      </c>
      <c r="B663" s="18">
        <v>1974</v>
      </c>
      <c r="C663" s="18">
        <v>6</v>
      </c>
      <c r="D663" s="154" t="s">
        <v>671</v>
      </c>
      <c r="E663" s="154" t="str">
        <f t="shared" si="39"/>
        <v>1974 6</v>
      </c>
      <c r="F663" s="14">
        <v>-3.4028234660000002E+38</v>
      </c>
      <c r="G663" s="154">
        <v>5.9504132231404959E-2</v>
      </c>
      <c r="H663" s="172" t="str">
        <f t="shared" si="40"/>
        <v/>
      </c>
    </row>
    <row r="664" spans="1:8" x14ac:dyDescent="0.25">
      <c r="A664" s="18">
        <v>1974</v>
      </c>
      <c r="B664" s="18">
        <v>1974</v>
      </c>
      <c r="C664" s="18">
        <v>7</v>
      </c>
      <c r="D664" s="154" t="s">
        <v>672</v>
      </c>
      <c r="E664" s="154" t="str">
        <f t="shared" si="39"/>
        <v>1974 7</v>
      </c>
      <c r="F664" s="14">
        <v>302.30921000000001</v>
      </c>
      <c r="G664" s="154">
        <v>6.1487603305785121E-2</v>
      </c>
      <c r="H664" s="172">
        <f t="shared" si="40"/>
        <v>302.30921000000001</v>
      </c>
    </row>
    <row r="665" spans="1:8" x14ac:dyDescent="0.25">
      <c r="A665" s="18">
        <v>1974</v>
      </c>
      <c r="B665" s="18">
        <v>1974</v>
      </c>
      <c r="C665" s="18">
        <v>8</v>
      </c>
      <c r="D665" s="154" t="s">
        <v>673</v>
      </c>
      <c r="E665" s="154" t="str">
        <f t="shared" si="39"/>
        <v>1974 8</v>
      </c>
      <c r="F665" s="14">
        <v>-3.4028234660000002E+38</v>
      </c>
      <c r="G665" s="154">
        <v>6.1487603305785121E-2</v>
      </c>
      <c r="H665" s="172" t="str">
        <f t="shared" si="40"/>
        <v/>
      </c>
    </row>
    <row r="666" spans="1:8" x14ac:dyDescent="0.25">
      <c r="A666" s="18">
        <v>1974</v>
      </c>
      <c r="B666" s="18">
        <v>1974</v>
      </c>
      <c r="C666" s="18">
        <v>9</v>
      </c>
      <c r="D666" s="154" t="s">
        <v>674</v>
      </c>
      <c r="E666" s="154" t="str">
        <f t="shared" si="39"/>
        <v>1974 9</v>
      </c>
      <c r="F666" s="14">
        <v>289.40679699999998</v>
      </c>
      <c r="G666" s="154">
        <v>5.9504132231404959E-2</v>
      </c>
      <c r="H666" s="172">
        <f t="shared" si="40"/>
        <v>289.40679699999998</v>
      </c>
    </row>
    <row r="667" spans="1:8" x14ac:dyDescent="0.25">
      <c r="A667" s="18">
        <v>1975</v>
      </c>
      <c r="B667" s="18">
        <v>1974</v>
      </c>
      <c r="C667" s="18">
        <v>10</v>
      </c>
      <c r="D667" s="154" t="s">
        <v>675</v>
      </c>
      <c r="E667" s="154" t="str">
        <f t="shared" si="39"/>
        <v>1975 10</v>
      </c>
      <c r="F667" s="14">
        <v>296.151793</v>
      </c>
      <c r="G667" s="154">
        <v>6.1487603305785121E-2</v>
      </c>
      <c r="H667" s="172">
        <f t="shared" si="40"/>
        <v>296.151793</v>
      </c>
    </row>
    <row r="668" spans="1:8" x14ac:dyDescent="0.25">
      <c r="A668" s="18">
        <v>1975</v>
      </c>
      <c r="B668" s="18">
        <v>1974</v>
      </c>
      <c r="C668" s="18">
        <v>11</v>
      </c>
      <c r="D668" s="154" t="s">
        <v>676</v>
      </c>
      <c r="E668" s="154" t="str">
        <f t="shared" si="39"/>
        <v>1975 11</v>
      </c>
      <c r="F668" s="14">
        <v>282.04411900000002</v>
      </c>
      <c r="G668" s="154">
        <v>5.9504132231404959E-2</v>
      </c>
      <c r="H668" s="172">
        <f t="shared" si="40"/>
        <v>282.04411900000002</v>
      </c>
    </row>
    <row r="669" spans="1:8" x14ac:dyDescent="0.25">
      <c r="A669" s="18">
        <v>1975</v>
      </c>
      <c r="B669" s="18">
        <v>1974</v>
      </c>
      <c r="C669" s="18">
        <v>12</v>
      </c>
      <c r="D669" s="154" t="s">
        <v>677</v>
      </c>
      <c r="E669" s="154" t="str">
        <f t="shared" si="39"/>
        <v>1975 12</v>
      </c>
      <c r="F669" s="14">
        <v>288.70305000000002</v>
      </c>
      <c r="G669" s="154">
        <v>6.1487603305785121E-2</v>
      </c>
      <c r="H669" s="172">
        <f t="shared" si="40"/>
        <v>288.70305000000002</v>
      </c>
    </row>
    <row r="670" spans="1:8" x14ac:dyDescent="0.25">
      <c r="A670" s="18">
        <v>1975</v>
      </c>
      <c r="B670" s="18">
        <v>1975</v>
      </c>
      <c r="C670" s="18">
        <v>1</v>
      </c>
      <c r="D670" s="154" t="s">
        <v>678</v>
      </c>
      <c r="E670" s="154" t="str">
        <f t="shared" si="39"/>
        <v>1975 1</v>
      </c>
      <c r="F670" s="14">
        <v>-3.4028234660000002E+38</v>
      </c>
      <c r="G670" s="154">
        <v>6.1487603305785121E-2</v>
      </c>
      <c r="H670" s="172" t="str">
        <f t="shared" si="40"/>
        <v/>
      </c>
    </row>
    <row r="671" spans="1:8" x14ac:dyDescent="0.25">
      <c r="A671" s="18">
        <v>1975</v>
      </c>
      <c r="B671" s="18">
        <v>1975</v>
      </c>
      <c r="C671" s="18">
        <v>2</v>
      </c>
      <c r="D671" s="154" t="s">
        <v>679</v>
      </c>
      <c r="E671" s="154" t="str">
        <f t="shared" si="39"/>
        <v>1975 2</v>
      </c>
      <c r="F671" s="14">
        <v>-3.4028234660000002E+38</v>
      </c>
      <c r="G671" s="154">
        <v>5.5537190082644627E-2</v>
      </c>
      <c r="H671" s="172" t="str">
        <f t="shared" si="40"/>
        <v/>
      </c>
    </row>
    <row r="672" spans="1:8" x14ac:dyDescent="0.25">
      <c r="A672" s="18">
        <v>1975</v>
      </c>
      <c r="B672" s="18">
        <v>1975</v>
      </c>
      <c r="C672" s="18">
        <v>3</v>
      </c>
      <c r="D672" s="154" t="s">
        <v>680</v>
      </c>
      <c r="E672" s="154" t="str">
        <f t="shared" ref="E672:E735" si="41">CONCATENATE(A672," ",C672)</f>
        <v>1975 3</v>
      </c>
      <c r="F672" s="14">
        <v>-3.4028234660000002E+38</v>
      </c>
      <c r="G672" s="154">
        <v>6.1487603305785121E-2</v>
      </c>
      <c r="H672" s="172" t="str">
        <f t="shared" ref="H672:H735" si="42">IF(F672=$G$23,"",F672)</f>
        <v/>
      </c>
    </row>
    <row r="673" spans="1:8" x14ac:dyDescent="0.25">
      <c r="A673" s="18">
        <v>1975</v>
      </c>
      <c r="B673" s="18">
        <v>1975</v>
      </c>
      <c r="C673" s="18">
        <v>4</v>
      </c>
      <c r="D673" s="154" t="s">
        <v>681</v>
      </c>
      <c r="E673" s="154" t="str">
        <f t="shared" si="41"/>
        <v>1975 4</v>
      </c>
      <c r="F673" s="14">
        <v>-3.4028234660000002E+38</v>
      </c>
      <c r="G673" s="154">
        <v>5.9504132231404959E-2</v>
      </c>
      <c r="H673" s="172" t="str">
        <f t="shared" si="42"/>
        <v/>
      </c>
    </row>
    <row r="674" spans="1:8" x14ac:dyDescent="0.25">
      <c r="A674" s="18">
        <v>1975</v>
      </c>
      <c r="B674" s="18">
        <v>1975</v>
      </c>
      <c r="C674" s="18">
        <v>5</v>
      </c>
      <c r="D674" s="154" t="s">
        <v>682</v>
      </c>
      <c r="E674" s="154" t="str">
        <f t="shared" si="41"/>
        <v>1975 5</v>
      </c>
      <c r="F674" s="14">
        <v>-3.4028234660000002E+38</v>
      </c>
      <c r="G674" s="154">
        <v>6.1487603305785121E-2</v>
      </c>
      <c r="H674" s="172" t="str">
        <f t="shared" si="42"/>
        <v/>
      </c>
    </row>
    <row r="675" spans="1:8" x14ac:dyDescent="0.25">
      <c r="A675" s="18">
        <v>1975</v>
      </c>
      <c r="B675" s="18">
        <v>1975</v>
      </c>
      <c r="C675" s="18">
        <v>6</v>
      </c>
      <c r="D675" s="154" t="s">
        <v>683</v>
      </c>
      <c r="E675" s="154" t="str">
        <f t="shared" si="41"/>
        <v>1975 6</v>
      </c>
      <c r="F675" s="14">
        <v>-3.4028234660000002E+38</v>
      </c>
      <c r="G675" s="154">
        <v>5.9504132231404959E-2</v>
      </c>
      <c r="H675" s="172" t="str">
        <f t="shared" si="42"/>
        <v/>
      </c>
    </row>
    <row r="676" spans="1:8" x14ac:dyDescent="0.25">
      <c r="A676" s="18">
        <v>1975</v>
      </c>
      <c r="B676" s="18">
        <v>1975</v>
      </c>
      <c r="C676" s="18">
        <v>7</v>
      </c>
      <c r="D676" s="154" t="s">
        <v>684</v>
      </c>
      <c r="E676" s="154" t="str">
        <f t="shared" si="41"/>
        <v>1975 7</v>
      </c>
      <c r="F676" s="14">
        <v>302.30921000000001</v>
      </c>
      <c r="G676" s="154">
        <v>6.1487603305785121E-2</v>
      </c>
      <c r="H676" s="172">
        <f t="shared" si="42"/>
        <v>302.30921000000001</v>
      </c>
    </row>
    <row r="677" spans="1:8" x14ac:dyDescent="0.25">
      <c r="A677" s="18">
        <v>1975</v>
      </c>
      <c r="B677" s="18">
        <v>1975</v>
      </c>
      <c r="C677" s="18">
        <v>8</v>
      </c>
      <c r="D677" s="154" t="s">
        <v>685</v>
      </c>
      <c r="E677" s="154" t="str">
        <f t="shared" si="41"/>
        <v>1975 8</v>
      </c>
      <c r="F677" s="14">
        <v>-3.4028234660000002E+38</v>
      </c>
      <c r="G677" s="154">
        <v>6.1487603305785121E-2</v>
      </c>
      <c r="H677" s="172" t="str">
        <f t="shared" si="42"/>
        <v/>
      </c>
    </row>
    <row r="678" spans="1:8" x14ac:dyDescent="0.25">
      <c r="A678" s="18">
        <v>1975</v>
      </c>
      <c r="B678" s="18">
        <v>1975</v>
      </c>
      <c r="C678" s="18">
        <v>9</v>
      </c>
      <c r="D678" s="154" t="s">
        <v>686</v>
      </c>
      <c r="E678" s="154" t="str">
        <f t="shared" si="41"/>
        <v>1975 9</v>
      </c>
      <c r="F678" s="14">
        <v>280.990658</v>
      </c>
      <c r="G678" s="154">
        <v>5.9504132231404959E-2</v>
      </c>
      <c r="H678" s="172">
        <f t="shared" si="42"/>
        <v>280.990658</v>
      </c>
    </row>
    <row r="679" spans="1:8" x14ac:dyDescent="0.25">
      <c r="A679" s="18">
        <v>1976</v>
      </c>
      <c r="B679" s="18">
        <v>1975</v>
      </c>
      <c r="C679" s="18">
        <v>10</v>
      </c>
      <c r="D679" s="154" t="s">
        <v>687</v>
      </c>
      <c r="E679" s="154" t="str">
        <f t="shared" si="41"/>
        <v>1976 10</v>
      </c>
      <c r="F679" s="14">
        <v>296.151793</v>
      </c>
      <c r="G679" s="154">
        <v>6.1487603305785121E-2</v>
      </c>
      <c r="H679" s="172">
        <f t="shared" si="42"/>
        <v>296.151793</v>
      </c>
    </row>
    <row r="680" spans="1:8" x14ac:dyDescent="0.25">
      <c r="A680" s="18">
        <v>1976</v>
      </c>
      <c r="B680" s="18">
        <v>1975</v>
      </c>
      <c r="C680" s="18">
        <v>11</v>
      </c>
      <c r="D680" s="154" t="s">
        <v>688</v>
      </c>
      <c r="E680" s="154" t="str">
        <f t="shared" si="41"/>
        <v>1976 11</v>
      </c>
      <c r="F680" s="14">
        <v>192.25864300000001</v>
      </c>
      <c r="G680" s="154">
        <v>5.9504132231404959E-2</v>
      </c>
      <c r="H680" s="172">
        <f t="shared" si="42"/>
        <v>192.25864300000001</v>
      </c>
    </row>
    <row r="681" spans="1:8" x14ac:dyDescent="0.25">
      <c r="A681" s="18">
        <v>1976</v>
      </c>
      <c r="B681" s="18">
        <v>1975</v>
      </c>
      <c r="C681" s="18">
        <v>12</v>
      </c>
      <c r="D681" s="154" t="s">
        <v>689</v>
      </c>
      <c r="E681" s="154" t="str">
        <f t="shared" si="41"/>
        <v>1976 12</v>
      </c>
      <c r="F681" s="14">
        <v>283.10016200000001</v>
      </c>
      <c r="G681" s="154">
        <v>6.1487603305785121E-2</v>
      </c>
      <c r="H681" s="172">
        <f t="shared" si="42"/>
        <v>283.10016200000001</v>
      </c>
    </row>
    <row r="682" spans="1:8" x14ac:dyDescent="0.25">
      <c r="A682" s="18">
        <v>1976</v>
      </c>
      <c r="B682" s="18">
        <v>1976</v>
      </c>
      <c r="C682" s="18">
        <v>1</v>
      </c>
      <c r="D682" s="154" t="s">
        <v>690</v>
      </c>
      <c r="E682" s="154" t="str">
        <f t="shared" si="41"/>
        <v>1976 1</v>
      </c>
      <c r="F682" s="14">
        <v>-3.4028234660000002E+38</v>
      </c>
      <c r="G682" s="154">
        <v>6.1487603305785121E-2</v>
      </c>
      <c r="H682" s="172" t="str">
        <f t="shared" si="42"/>
        <v/>
      </c>
    </row>
    <row r="683" spans="1:8" x14ac:dyDescent="0.25">
      <c r="A683" s="18">
        <v>1976</v>
      </c>
      <c r="B683" s="18">
        <v>1976</v>
      </c>
      <c r="C683" s="18">
        <v>2</v>
      </c>
      <c r="D683" s="154" t="s">
        <v>691</v>
      </c>
      <c r="E683" s="154" t="str">
        <f t="shared" si="41"/>
        <v>1976 2</v>
      </c>
      <c r="F683" s="14">
        <v>-3.4028234660000002E+38</v>
      </c>
      <c r="G683" s="154">
        <v>5.752066115702479E-2</v>
      </c>
      <c r="H683" s="172" t="str">
        <f t="shared" si="42"/>
        <v/>
      </c>
    </row>
    <row r="684" spans="1:8" x14ac:dyDescent="0.25">
      <c r="A684" s="18">
        <v>1976</v>
      </c>
      <c r="B684" s="18">
        <v>1976</v>
      </c>
      <c r="C684" s="18">
        <v>3</v>
      </c>
      <c r="D684" s="154" t="s">
        <v>692</v>
      </c>
      <c r="E684" s="154" t="str">
        <f t="shared" si="41"/>
        <v>1976 3</v>
      </c>
      <c r="F684" s="14">
        <v>-3.4028234660000002E+38</v>
      </c>
      <c r="G684" s="154">
        <v>6.1487603305785121E-2</v>
      </c>
      <c r="H684" s="172" t="str">
        <f t="shared" si="42"/>
        <v/>
      </c>
    </row>
    <row r="685" spans="1:8" x14ac:dyDescent="0.25">
      <c r="A685" s="18">
        <v>1976</v>
      </c>
      <c r="B685" s="18">
        <v>1976</v>
      </c>
      <c r="C685" s="18">
        <v>4</v>
      </c>
      <c r="D685" s="154" t="s">
        <v>693</v>
      </c>
      <c r="E685" s="154" t="str">
        <f t="shared" si="41"/>
        <v>1976 4</v>
      </c>
      <c r="F685" s="14">
        <v>-3.4028234660000002E+38</v>
      </c>
      <c r="G685" s="154">
        <v>5.9504132231404959E-2</v>
      </c>
      <c r="H685" s="172" t="str">
        <f t="shared" si="42"/>
        <v/>
      </c>
    </row>
    <row r="686" spans="1:8" x14ac:dyDescent="0.25">
      <c r="A686" s="18">
        <v>1976</v>
      </c>
      <c r="B686" s="18">
        <v>1976</v>
      </c>
      <c r="C686" s="18">
        <v>5</v>
      </c>
      <c r="D686" s="154" t="s">
        <v>694</v>
      </c>
      <c r="E686" s="154" t="str">
        <f t="shared" si="41"/>
        <v>1976 5</v>
      </c>
      <c r="F686" s="14">
        <v>95.307833000000002</v>
      </c>
      <c r="G686" s="154">
        <v>6.1487603305785121E-2</v>
      </c>
      <c r="H686" s="172">
        <f t="shared" si="42"/>
        <v>95.307833000000002</v>
      </c>
    </row>
    <row r="687" spans="1:8" x14ac:dyDescent="0.25">
      <c r="A687" s="18">
        <v>1976</v>
      </c>
      <c r="B687" s="18">
        <v>1976</v>
      </c>
      <c r="C687" s="18">
        <v>6</v>
      </c>
      <c r="D687" s="154" t="s">
        <v>695</v>
      </c>
      <c r="E687" s="154" t="str">
        <f t="shared" si="41"/>
        <v>1976 6</v>
      </c>
      <c r="F687" s="14">
        <v>128.96773899999999</v>
      </c>
      <c r="G687" s="154">
        <v>5.9504132231404959E-2</v>
      </c>
      <c r="H687" s="172">
        <f t="shared" si="42"/>
        <v>128.96773899999999</v>
      </c>
    </row>
    <row r="688" spans="1:8" x14ac:dyDescent="0.25">
      <c r="A688" s="18">
        <v>1976</v>
      </c>
      <c r="B688" s="18">
        <v>1976</v>
      </c>
      <c r="C688" s="18">
        <v>7</v>
      </c>
      <c r="D688" s="154" t="s">
        <v>696</v>
      </c>
      <c r="E688" s="154" t="str">
        <f t="shared" si="41"/>
        <v>1976 7</v>
      </c>
      <c r="F688" s="14">
        <v>115.85379399999999</v>
      </c>
      <c r="G688" s="154">
        <v>6.1487603305785121E-2</v>
      </c>
      <c r="H688" s="172">
        <f t="shared" si="42"/>
        <v>115.85379399999999</v>
      </c>
    </row>
    <row r="689" spans="1:8" x14ac:dyDescent="0.25">
      <c r="A689" s="18">
        <v>1976</v>
      </c>
      <c r="B689" s="18">
        <v>1976</v>
      </c>
      <c r="C689" s="18">
        <v>8</v>
      </c>
      <c r="D689" s="154" t="s">
        <v>697</v>
      </c>
      <c r="E689" s="154" t="str">
        <f t="shared" si="41"/>
        <v>1976 8</v>
      </c>
      <c r="F689" s="14">
        <v>133.66524799999999</v>
      </c>
      <c r="G689" s="154">
        <v>6.1487603305785121E-2</v>
      </c>
      <c r="H689" s="172">
        <f t="shared" si="42"/>
        <v>133.66524799999999</v>
      </c>
    </row>
    <row r="690" spans="1:8" x14ac:dyDescent="0.25">
      <c r="A690" s="18">
        <v>1976</v>
      </c>
      <c r="B690" s="18">
        <v>1976</v>
      </c>
      <c r="C690" s="18">
        <v>9</v>
      </c>
      <c r="D690" s="154" t="s">
        <v>698</v>
      </c>
      <c r="E690" s="154" t="str">
        <f t="shared" si="41"/>
        <v>1976 9</v>
      </c>
      <c r="F690" s="14">
        <v>196.08717799999999</v>
      </c>
      <c r="G690" s="154">
        <v>5.9504132231404959E-2</v>
      </c>
      <c r="H690" s="172">
        <f t="shared" si="42"/>
        <v>196.08717799999999</v>
      </c>
    </row>
    <row r="691" spans="1:8" x14ac:dyDescent="0.25">
      <c r="A691" s="18">
        <v>1977</v>
      </c>
      <c r="B691" s="18">
        <v>1976</v>
      </c>
      <c r="C691" s="18">
        <v>10</v>
      </c>
      <c r="D691" s="154" t="s">
        <v>699</v>
      </c>
      <c r="E691" s="154" t="str">
        <f t="shared" si="41"/>
        <v>1977 10</v>
      </c>
      <c r="F691" s="14">
        <v>252.64764099999999</v>
      </c>
      <c r="G691" s="154">
        <v>6.1487603305785121E-2</v>
      </c>
      <c r="H691" s="172">
        <f t="shared" si="42"/>
        <v>252.64764099999999</v>
      </c>
    </row>
    <row r="692" spans="1:8" x14ac:dyDescent="0.25">
      <c r="A692" s="18">
        <v>1977</v>
      </c>
      <c r="B692" s="18">
        <v>1976</v>
      </c>
      <c r="C692" s="18">
        <v>11</v>
      </c>
      <c r="D692" s="154" t="s">
        <v>700</v>
      </c>
      <c r="E692" s="154" t="str">
        <f t="shared" si="41"/>
        <v>1977 11</v>
      </c>
      <c r="F692" s="14">
        <v>176.67988099999999</v>
      </c>
      <c r="G692" s="154">
        <v>5.9504132231404959E-2</v>
      </c>
      <c r="H692" s="172">
        <f t="shared" si="42"/>
        <v>176.67988099999999</v>
      </c>
    </row>
    <row r="693" spans="1:8" x14ac:dyDescent="0.25">
      <c r="A693" s="18">
        <v>1977</v>
      </c>
      <c r="B693" s="18">
        <v>1976</v>
      </c>
      <c r="C693" s="18">
        <v>12</v>
      </c>
      <c r="D693" s="154" t="s">
        <v>701</v>
      </c>
      <c r="E693" s="154" t="str">
        <f t="shared" si="41"/>
        <v>1977 12</v>
      </c>
      <c r="F693" s="14">
        <v>289.704092</v>
      </c>
      <c r="G693" s="154">
        <v>6.1487603305785121E-2</v>
      </c>
      <c r="H693" s="172">
        <f t="shared" si="42"/>
        <v>289.704092</v>
      </c>
    </row>
    <row r="694" spans="1:8" x14ac:dyDescent="0.25">
      <c r="A694" s="18">
        <v>1977</v>
      </c>
      <c r="B694" s="18">
        <v>1977</v>
      </c>
      <c r="C694" s="18">
        <v>1</v>
      </c>
      <c r="D694" s="154" t="s">
        <v>702</v>
      </c>
      <c r="E694" s="154" t="str">
        <f t="shared" si="41"/>
        <v>1977 1</v>
      </c>
      <c r="F694" s="14">
        <v>256.14020099999999</v>
      </c>
      <c r="G694" s="154">
        <v>6.1487603305785121E-2</v>
      </c>
      <c r="H694" s="172">
        <f t="shared" si="42"/>
        <v>256.14020099999999</v>
      </c>
    </row>
    <row r="695" spans="1:8" x14ac:dyDescent="0.25">
      <c r="A695" s="18">
        <v>1977</v>
      </c>
      <c r="B695" s="18">
        <v>1977</v>
      </c>
      <c r="C695" s="18">
        <v>2</v>
      </c>
      <c r="D695" s="154" t="s">
        <v>703</v>
      </c>
      <c r="E695" s="154" t="str">
        <f t="shared" si="41"/>
        <v>1977 2</v>
      </c>
      <c r="F695" s="14">
        <v>222.17368400000001</v>
      </c>
      <c r="G695" s="154">
        <v>5.5537190082644627E-2</v>
      </c>
      <c r="H695" s="172">
        <f t="shared" si="42"/>
        <v>222.17368400000001</v>
      </c>
    </row>
    <row r="696" spans="1:8" x14ac:dyDescent="0.25">
      <c r="A696" s="18">
        <v>1977</v>
      </c>
      <c r="B696" s="18">
        <v>1977</v>
      </c>
      <c r="C696" s="18">
        <v>3</v>
      </c>
      <c r="D696" s="154" t="s">
        <v>704</v>
      </c>
      <c r="E696" s="154" t="str">
        <f t="shared" si="41"/>
        <v>1977 3</v>
      </c>
      <c r="F696" s="14">
        <v>160.55811700000001</v>
      </c>
      <c r="G696" s="154">
        <v>6.1487603305785121E-2</v>
      </c>
      <c r="H696" s="172">
        <f t="shared" si="42"/>
        <v>160.55811700000001</v>
      </c>
    </row>
    <row r="697" spans="1:8" x14ac:dyDescent="0.25">
      <c r="A697" s="18">
        <v>1977</v>
      </c>
      <c r="B697" s="18">
        <v>1977</v>
      </c>
      <c r="C697" s="18">
        <v>4</v>
      </c>
      <c r="D697" s="154" t="s">
        <v>705</v>
      </c>
      <c r="E697" s="154" t="str">
        <f t="shared" si="41"/>
        <v>1977 4</v>
      </c>
      <c r="F697" s="14">
        <v>88.174862000000005</v>
      </c>
      <c r="G697" s="154">
        <v>5.9504132231404959E-2</v>
      </c>
      <c r="H697" s="172">
        <f t="shared" si="42"/>
        <v>88.174862000000005</v>
      </c>
    </row>
    <row r="698" spans="1:8" x14ac:dyDescent="0.25">
      <c r="A698" s="18">
        <v>1977</v>
      </c>
      <c r="B698" s="18">
        <v>1977</v>
      </c>
      <c r="C698" s="18">
        <v>5</v>
      </c>
      <c r="D698" s="154" t="s">
        <v>706</v>
      </c>
      <c r="E698" s="154" t="str">
        <f t="shared" si="41"/>
        <v>1977 5</v>
      </c>
      <c r="F698" s="14">
        <v>-3.4028234660000002E+38</v>
      </c>
      <c r="G698" s="154">
        <v>6.1487603305785121E-2</v>
      </c>
      <c r="H698" s="172" t="str">
        <f t="shared" si="42"/>
        <v/>
      </c>
    </row>
    <row r="699" spans="1:8" x14ac:dyDescent="0.25">
      <c r="A699" s="18">
        <v>1977</v>
      </c>
      <c r="B699" s="18">
        <v>1977</v>
      </c>
      <c r="C699" s="18">
        <v>6</v>
      </c>
      <c r="D699" s="154" t="s">
        <v>707</v>
      </c>
      <c r="E699" s="154" t="str">
        <f t="shared" si="41"/>
        <v>1977 6</v>
      </c>
      <c r="F699" s="14">
        <v>69.076545999999993</v>
      </c>
      <c r="G699" s="154">
        <v>5.9504132231404959E-2</v>
      </c>
      <c r="H699" s="172">
        <f t="shared" si="42"/>
        <v>69.076545999999993</v>
      </c>
    </row>
    <row r="700" spans="1:8" x14ac:dyDescent="0.25">
      <c r="A700" s="18">
        <v>1977</v>
      </c>
      <c r="B700" s="18">
        <v>1977</v>
      </c>
      <c r="C700" s="18">
        <v>7</v>
      </c>
      <c r="D700" s="154" t="s">
        <v>708</v>
      </c>
      <c r="E700" s="154" t="str">
        <f t="shared" si="41"/>
        <v>1977 7</v>
      </c>
      <c r="F700" s="14">
        <v>54.705361000000003</v>
      </c>
      <c r="G700" s="154">
        <v>6.1487603305785121E-2</v>
      </c>
      <c r="H700" s="172">
        <f t="shared" si="42"/>
        <v>54.705361000000003</v>
      </c>
    </row>
    <row r="701" spans="1:8" x14ac:dyDescent="0.25">
      <c r="A701" s="18">
        <v>1977</v>
      </c>
      <c r="B701" s="18">
        <v>1977</v>
      </c>
      <c r="C701" s="18">
        <v>8</v>
      </c>
      <c r="D701" s="154" t="s">
        <v>709</v>
      </c>
      <c r="E701" s="154" t="str">
        <f t="shared" si="41"/>
        <v>1977 8</v>
      </c>
      <c r="F701" s="14">
        <v>143.957696</v>
      </c>
      <c r="G701" s="154">
        <v>6.1487603305785121E-2</v>
      </c>
      <c r="H701" s="172">
        <f t="shared" si="42"/>
        <v>143.957696</v>
      </c>
    </row>
    <row r="702" spans="1:8" x14ac:dyDescent="0.25">
      <c r="A702" s="18">
        <v>1977</v>
      </c>
      <c r="B702" s="18">
        <v>1977</v>
      </c>
      <c r="C702" s="18">
        <v>9</v>
      </c>
      <c r="D702" s="154" t="s">
        <v>710</v>
      </c>
      <c r="E702" s="154" t="str">
        <f t="shared" si="41"/>
        <v>1977 9</v>
      </c>
      <c r="F702" s="14">
        <v>88.434987000000007</v>
      </c>
      <c r="G702" s="154">
        <v>5.9504132231404959E-2</v>
      </c>
      <c r="H702" s="172">
        <f t="shared" si="42"/>
        <v>88.434987000000007</v>
      </c>
    </row>
    <row r="703" spans="1:8" x14ac:dyDescent="0.25">
      <c r="A703" s="18">
        <v>1978</v>
      </c>
      <c r="B703" s="18">
        <v>1977</v>
      </c>
      <c r="C703" s="18">
        <v>10</v>
      </c>
      <c r="D703" s="154" t="s">
        <v>711</v>
      </c>
      <c r="E703" s="154" t="str">
        <f t="shared" si="41"/>
        <v>1978 10</v>
      </c>
      <c r="F703" s="14">
        <v>127.25768600000001</v>
      </c>
      <c r="G703" s="154">
        <v>6.1487603305785121E-2</v>
      </c>
      <c r="H703" s="172">
        <f t="shared" si="42"/>
        <v>127.25768600000001</v>
      </c>
    </row>
    <row r="704" spans="1:8" x14ac:dyDescent="0.25">
      <c r="A704" s="18">
        <v>1978</v>
      </c>
      <c r="B704" s="18">
        <v>1977</v>
      </c>
      <c r="C704" s="18">
        <v>11</v>
      </c>
      <c r="D704" s="154" t="s">
        <v>712</v>
      </c>
      <c r="E704" s="154" t="str">
        <f t="shared" si="41"/>
        <v>1978 11</v>
      </c>
      <c r="F704" s="14">
        <v>103.223392</v>
      </c>
      <c r="G704" s="154">
        <v>5.9504132231404959E-2</v>
      </c>
      <c r="H704" s="172">
        <f t="shared" si="42"/>
        <v>103.223392</v>
      </c>
    </row>
    <row r="705" spans="1:8" x14ac:dyDescent="0.25">
      <c r="A705" s="18">
        <v>1978</v>
      </c>
      <c r="B705" s="18">
        <v>1977</v>
      </c>
      <c r="C705" s="18">
        <v>12</v>
      </c>
      <c r="D705" s="154" t="s">
        <v>713</v>
      </c>
      <c r="E705" s="154" t="str">
        <f t="shared" si="41"/>
        <v>1978 12</v>
      </c>
      <c r="F705" s="14">
        <v>-3.4028234660000002E+38</v>
      </c>
      <c r="G705" s="154">
        <v>6.1487603305785121E-2</v>
      </c>
      <c r="H705" s="172" t="str">
        <f t="shared" si="42"/>
        <v/>
      </c>
    </row>
    <row r="706" spans="1:8" x14ac:dyDescent="0.25">
      <c r="A706" s="18">
        <v>1978</v>
      </c>
      <c r="B706" s="18">
        <v>1978</v>
      </c>
      <c r="C706" s="18">
        <v>1</v>
      </c>
      <c r="D706" s="154" t="s">
        <v>714</v>
      </c>
      <c r="E706" s="154" t="str">
        <f t="shared" si="41"/>
        <v>1978 1</v>
      </c>
      <c r="F706" s="14">
        <v>-3.4028234660000002E+38</v>
      </c>
      <c r="G706" s="154">
        <v>6.1487603305785121E-2</v>
      </c>
      <c r="H706" s="172" t="str">
        <f t="shared" si="42"/>
        <v/>
      </c>
    </row>
    <row r="707" spans="1:8" x14ac:dyDescent="0.25">
      <c r="A707" s="18">
        <v>1978</v>
      </c>
      <c r="B707" s="18">
        <v>1978</v>
      </c>
      <c r="C707" s="18">
        <v>2</v>
      </c>
      <c r="D707" s="154" t="s">
        <v>715</v>
      </c>
      <c r="E707" s="154" t="str">
        <f t="shared" si="41"/>
        <v>1978 2</v>
      </c>
      <c r="F707" s="14">
        <v>-3.4028234660000002E+38</v>
      </c>
      <c r="G707" s="154">
        <v>5.5537190082644627E-2</v>
      </c>
      <c r="H707" s="172" t="str">
        <f t="shared" si="42"/>
        <v/>
      </c>
    </row>
    <row r="708" spans="1:8" x14ac:dyDescent="0.25">
      <c r="A708" s="18">
        <v>1978</v>
      </c>
      <c r="B708" s="18">
        <v>1978</v>
      </c>
      <c r="C708" s="18">
        <v>3</v>
      </c>
      <c r="D708" s="154" t="s">
        <v>716</v>
      </c>
      <c r="E708" s="154" t="str">
        <f t="shared" si="41"/>
        <v>1978 3</v>
      </c>
      <c r="F708" s="14">
        <v>-3.4028234660000002E+38</v>
      </c>
      <c r="G708" s="154">
        <v>6.1487603305785121E-2</v>
      </c>
      <c r="H708" s="172" t="str">
        <f t="shared" si="42"/>
        <v/>
      </c>
    </row>
    <row r="709" spans="1:8" x14ac:dyDescent="0.25">
      <c r="A709" s="18">
        <v>1978</v>
      </c>
      <c r="B709" s="18">
        <v>1978</v>
      </c>
      <c r="C709" s="18">
        <v>4</v>
      </c>
      <c r="D709" s="154" t="s">
        <v>717</v>
      </c>
      <c r="E709" s="154" t="str">
        <f t="shared" si="41"/>
        <v>1978 4</v>
      </c>
      <c r="F709" s="14">
        <v>-3.4028234660000002E+38</v>
      </c>
      <c r="G709" s="154">
        <v>5.9504132231404959E-2</v>
      </c>
      <c r="H709" s="172" t="str">
        <f t="shared" si="42"/>
        <v/>
      </c>
    </row>
    <row r="710" spans="1:8" x14ac:dyDescent="0.25">
      <c r="A710" s="18">
        <v>1978</v>
      </c>
      <c r="B710" s="18">
        <v>1978</v>
      </c>
      <c r="C710" s="18">
        <v>5</v>
      </c>
      <c r="D710" s="154" t="s">
        <v>718</v>
      </c>
      <c r="E710" s="154" t="str">
        <f t="shared" si="41"/>
        <v>1978 5</v>
      </c>
      <c r="F710" s="14">
        <v>-3.4028234660000002E+38</v>
      </c>
      <c r="G710" s="154">
        <v>6.1487603305785121E-2</v>
      </c>
      <c r="H710" s="172" t="str">
        <f t="shared" si="42"/>
        <v/>
      </c>
    </row>
    <row r="711" spans="1:8" x14ac:dyDescent="0.25">
      <c r="A711" s="18">
        <v>1978</v>
      </c>
      <c r="B711" s="18">
        <v>1978</v>
      </c>
      <c r="C711" s="18">
        <v>6</v>
      </c>
      <c r="D711" s="154" t="s">
        <v>719</v>
      </c>
      <c r="E711" s="154" t="str">
        <f t="shared" si="41"/>
        <v>1978 6</v>
      </c>
      <c r="F711" s="14">
        <v>-3.4028234660000002E+38</v>
      </c>
      <c r="G711" s="154">
        <v>5.9504132231404959E-2</v>
      </c>
      <c r="H711" s="172" t="str">
        <f t="shared" si="42"/>
        <v/>
      </c>
    </row>
    <row r="712" spans="1:8" x14ac:dyDescent="0.25">
      <c r="A712" s="18">
        <v>1978</v>
      </c>
      <c r="B712" s="18">
        <v>1978</v>
      </c>
      <c r="C712" s="18">
        <v>7</v>
      </c>
      <c r="D712" s="154" t="s">
        <v>720</v>
      </c>
      <c r="E712" s="154" t="str">
        <f t="shared" si="41"/>
        <v>1978 7</v>
      </c>
      <c r="F712" s="14">
        <v>177.778324</v>
      </c>
      <c r="G712" s="154">
        <v>6.1487603305785121E-2</v>
      </c>
      <c r="H712" s="172">
        <f t="shared" si="42"/>
        <v>177.778324</v>
      </c>
    </row>
    <row r="713" spans="1:8" x14ac:dyDescent="0.25">
      <c r="A713" s="18">
        <v>1978</v>
      </c>
      <c r="B713" s="18">
        <v>1978</v>
      </c>
      <c r="C713" s="18">
        <v>8</v>
      </c>
      <c r="D713" s="154" t="s">
        <v>721</v>
      </c>
      <c r="E713" s="154" t="str">
        <f t="shared" si="41"/>
        <v>1978 8</v>
      </c>
      <c r="F713" s="14">
        <v>312.61835500000001</v>
      </c>
      <c r="G713" s="154">
        <v>6.1487603305785121E-2</v>
      </c>
      <c r="H713" s="172">
        <f t="shared" si="42"/>
        <v>312.61835500000001</v>
      </c>
    </row>
    <row r="714" spans="1:8" x14ac:dyDescent="0.25">
      <c r="A714" s="18">
        <v>1978</v>
      </c>
      <c r="B714" s="18">
        <v>1978</v>
      </c>
      <c r="C714" s="18">
        <v>9</v>
      </c>
      <c r="D714" s="154" t="s">
        <v>722</v>
      </c>
      <c r="E714" s="154" t="str">
        <f t="shared" si="41"/>
        <v>1978 9</v>
      </c>
      <c r="F714" s="14">
        <v>290.00533799999999</v>
      </c>
      <c r="G714" s="154">
        <v>5.9504132231404959E-2</v>
      </c>
      <c r="H714" s="172">
        <f t="shared" si="42"/>
        <v>290.00533799999999</v>
      </c>
    </row>
    <row r="715" spans="1:8" x14ac:dyDescent="0.25">
      <c r="A715" s="18">
        <v>1979</v>
      </c>
      <c r="B715" s="18">
        <v>1978</v>
      </c>
      <c r="C715" s="18">
        <v>10</v>
      </c>
      <c r="D715" s="154" t="s">
        <v>723</v>
      </c>
      <c r="E715" s="154" t="str">
        <f t="shared" si="41"/>
        <v>1979 10</v>
      </c>
      <c r="F715" s="14">
        <v>308.368315</v>
      </c>
      <c r="G715" s="154">
        <v>6.1487603305785121E-2</v>
      </c>
      <c r="H715" s="172">
        <f t="shared" si="42"/>
        <v>308.368315</v>
      </c>
    </row>
    <row r="716" spans="1:8" x14ac:dyDescent="0.25">
      <c r="A716" s="18">
        <v>1979</v>
      </c>
      <c r="B716" s="18">
        <v>1978</v>
      </c>
      <c r="C716" s="18">
        <v>11</v>
      </c>
      <c r="D716" s="154" t="s">
        <v>724</v>
      </c>
      <c r="E716" s="154" t="str">
        <f t="shared" si="41"/>
        <v>1979 11</v>
      </c>
      <c r="F716" s="14">
        <v>128.223319</v>
      </c>
      <c r="G716" s="154">
        <v>5.9504132231404959E-2</v>
      </c>
      <c r="H716" s="172">
        <f t="shared" si="42"/>
        <v>128.223319</v>
      </c>
    </row>
    <row r="717" spans="1:8" x14ac:dyDescent="0.25">
      <c r="A717" s="18">
        <v>1979</v>
      </c>
      <c r="B717" s="18">
        <v>1978</v>
      </c>
      <c r="C717" s="18">
        <v>12</v>
      </c>
      <c r="D717" s="154" t="s">
        <v>725</v>
      </c>
      <c r="E717" s="154" t="str">
        <f t="shared" si="41"/>
        <v>1979 12</v>
      </c>
      <c r="F717" s="14">
        <v>300.38250399999998</v>
      </c>
      <c r="G717" s="154">
        <v>6.1487603305785121E-2</v>
      </c>
      <c r="H717" s="172">
        <f t="shared" si="42"/>
        <v>300.38250399999998</v>
      </c>
    </row>
    <row r="718" spans="1:8" x14ac:dyDescent="0.25">
      <c r="A718" s="18">
        <v>1979</v>
      </c>
      <c r="B718" s="18">
        <v>1979</v>
      </c>
      <c r="C718" s="18">
        <v>1</v>
      </c>
      <c r="D718" s="154" t="s">
        <v>726</v>
      </c>
      <c r="E718" s="154" t="str">
        <f t="shared" si="41"/>
        <v>1979 1</v>
      </c>
      <c r="F718" s="14">
        <v>-3.4028234660000002E+38</v>
      </c>
      <c r="G718" s="154">
        <v>6.1487603305785121E-2</v>
      </c>
      <c r="H718" s="172" t="str">
        <f t="shared" si="42"/>
        <v/>
      </c>
    </row>
    <row r="719" spans="1:8" x14ac:dyDescent="0.25">
      <c r="A719" s="18">
        <v>1979</v>
      </c>
      <c r="B719" s="18">
        <v>1979</v>
      </c>
      <c r="C719" s="18">
        <v>2</v>
      </c>
      <c r="D719" s="154" t="s">
        <v>727</v>
      </c>
      <c r="E719" s="154" t="str">
        <f t="shared" si="41"/>
        <v>1979 2</v>
      </c>
      <c r="F719" s="14">
        <v>-3.4028234660000002E+38</v>
      </c>
      <c r="G719" s="154">
        <v>5.5537190082644627E-2</v>
      </c>
      <c r="H719" s="172" t="str">
        <f t="shared" si="42"/>
        <v/>
      </c>
    </row>
    <row r="720" spans="1:8" x14ac:dyDescent="0.25">
      <c r="A720" s="18">
        <v>1979</v>
      </c>
      <c r="B720" s="18">
        <v>1979</v>
      </c>
      <c r="C720" s="18">
        <v>3</v>
      </c>
      <c r="D720" s="154" t="s">
        <v>728</v>
      </c>
      <c r="E720" s="154" t="str">
        <f t="shared" si="41"/>
        <v>1979 3</v>
      </c>
      <c r="F720" s="14">
        <v>-3.4028234660000002E+38</v>
      </c>
      <c r="G720" s="154">
        <v>6.1487603305785121E-2</v>
      </c>
      <c r="H720" s="172" t="str">
        <f t="shared" si="42"/>
        <v/>
      </c>
    </row>
    <row r="721" spans="1:8" x14ac:dyDescent="0.25">
      <c r="A721" s="18">
        <v>1979</v>
      </c>
      <c r="B721" s="18">
        <v>1979</v>
      </c>
      <c r="C721" s="18">
        <v>4</v>
      </c>
      <c r="D721" s="154" t="s">
        <v>729</v>
      </c>
      <c r="E721" s="154" t="str">
        <f t="shared" si="41"/>
        <v>1979 4</v>
      </c>
      <c r="F721" s="14">
        <v>-3.4028234660000002E+38</v>
      </c>
      <c r="G721" s="154">
        <v>5.9504132231404959E-2</v>
      </c>
      <c r="H721" s="172" t="str">
        <f t="shared" si="42"/>
        <v/>
      </c>
    </row>
    <row r="722" spans="1:8" x14ac:dyDescent="0.25">
      <c r="A722" s="18">
        <v>1979</v>
      </c>
      <c r="B722" s="18">
        <v>1979</v>
      </c>
      <c r="C722" s="18">
        <v>5</v>
      </c>
      <c r="D722" s="154" t="s">
        <v>730</v>
      </c>
      <c r="E722" s="154" t="str">
        <f t="shared" si="41"/>
        <v>1979 5</v>
      </c>
      <c r="F722" s="14">
        <v>-3.4028234660000002E+38</v>
      </c>
      <c r="G722" s="154">
        <v>6.1487603305785121E-2</v>
      </c>
      <c r="H722" s="172" t="str">
        <f t="shared" si="42"/>
        <v/>
      </c>
    </row>
    <row r="723" spans="1:8" x14ac:dyDescent="0.25">
      <c r="A723" s="18">
        <v>1979</v>
      </c>
      <c r="B723" s="18">
        <v>1979</v>
      </c>
      <c r="C723" s="18">
        <v>6</v>
      </c>
      <c r="D723" s="154" t="s">
        <v>731</v>
      </c>
      <c r="E723" s="154" t="str">
        <f t="shared" si="41"/>
        <v>1979 6</v>
      </c>
      <c r="F723" s="14">
        <v>235.51001199999999</v>
      </c>
      <c r="G723" s="154">
        <v>5.9504132231404959E-2</v>
      </c>
      <c r="H723" s="172">
        <f t="shared" si="42"/>
        <v>235.51001199999999</v>
      </c>
    </row>
    <row r="724" spans="1:8" x14ac:dyDescent="0.25">
      <c r="A724" s="18">
        <v>1979</v>
      </c>
      <c r="B724" s="18">
        <v>1979</v>
      </c>
      <c r="C724" s="18">
        <v>7</v>
      </c>
      <c r="D724" s="154" t="s">
        <v>732</v>
      </c>
      <c r="E724" s="154" t="str">
        <f t="shared" si="41"/>
        <v>1979 7</v>
      </c>
      <c r="F724" s="14">
        <v>286.21626900000001</v>
      </c>
      <c r="G724" s="154">
        <v>6.1487603305785121E-2</v>
      </c>
      <c r="H724" s="172">
        <f t="shared" si="42"/>
        <v>286.21626900000001</v>
      </c>
    </row>
    <row r="725" spans="1:8" x14ac:dyDescent="0.25">
      <c r="A725" s="18">
        <v>1979</v>
      </c>
      <c r="B725" s="18">
        <v>1979</v>
      </c>
      <c r="C725" s="18">
        <v>8</v>
      </c>
      <c r="D725" s="154" t="s">
        <v>733</v>
      </c>
      <c r="E725" s="154" t="str">
        <f t="shared" si="41"/>
        <v>1979 8</v>
      </c>
      <c r="F725" s="14">
        <v>304.29753499999998</v>
      </c>
      <c r="G725" s="154">
        <v>6.1487603305785121E-2</v>
      </c>
      <c r="H725" s="172">
        <f t="shared" si="42"/>
        <v>304.29753499999998</v>
      </c>
    </row>
    <row r="726" spans="1:8" x14ac:dyDescent="0.25">
      <c r="A726" s="18">
        <v>1979</v>
      </c>
      <c r="B726" s="18">
        <v>1979</v>
      </c>
      <c r="C726" s="18">
        <v>9</v>
      </c>
      <c r="D726" s="154" t="s">
        <v>734</v>
      </c>
      <c r="E726" s="154" t="str">
        <f t="shared" si="41"/>
        <v>1979 9</v>
      </c>
      <c r="F726" s="14">
        <v>272.70079600000003</v>
      </c>
      <c r="G726" s="154">
        <v>5.9504132231404959E-2</v>
      </c>
      <c r="H726" s="172">
        <f t="shared" si="42"/>
        <v>272.70079600000003</v>
      </c>
    </row>
    <row r="727" spans="1:8" x14ac:dyDescent="0.25">
      <c r="A727" s="18">
        <v>1980</v>
      </c>
      <c r="B727" s="18">
        <v>1979</v>
      </c>
      <c r="C727" s="18">
        <v>10</v>
      </c>
      <c r="D727" s="154" t="s">
        <v>735</v>
      </c>
      <c r="E727" s="154" t="str">
        <f t="shared" si="41"/>
        <v>1980 10</v>
      </c>
      <c r="F727" s="14">
        <v>274.95476400000001</v>
      </c>
      <c r="G727" s="154">
        <v>6.1487603305785121E-2</v>
      </c>
      <c r="H727" s="172">
        <f t="shared" si="42"/>
        <v>274.95476400000001</v>
      </c>
    </row>
    <row r="728" spans="1:8" x14ac:dyDescent="0.25">
      <c r="A728" s="18">
        <v>1980</v>
      </c>
      <c r="B728" s="18">
        <v>1979</v>
      </c>
      <c r="C728" s="18">
        <v>11</v>
      </c>
      <c r="D728" s="154" t="s">
        <v>736</v>
      </c>
      <c r="E728" s="154" t="str">
        <f t="shared" si="41"/>
        <v>1980 11</v>
      </c>
      <c r="F728" s="14">
        <v>-3.4028234660000002E+38</v>
      </c>
      <c r="G728" s="154">
        <v>5.9504132231404959E-2</v>
      </c>
      <c r="H728" s="172" t="str">
        <f t="shared" si="42"/>
        <v/>
      </c>
    </row>
    <row r="729" spans="1:8" x14ac:dyDescent="0.25">
      <c r="A729" s="18">
        <v>1980</v>
      </c>
      <c r="B729" s="18">
        <v>1979</v>
      </c>
      <c r="C729" s="18">
        <v>12</v>
      </c>
      <c r="D729" s="154" t="s">
        <v>737</v>
      </c>
      <c r="E729" s="154" t="str">
        <f t="shared" si="41"/>
        <v>1980 12</v>
      </c>
      <c r="F729" s="14">
        <v>-3.4028234660000002E+38</v>
      </c>
      <c r="G729" s="154">
        <v>6.1487603305785121E-2</v>
      </c>
      <c r="H729" s="172" t="str">
        <f t="shared" si="42"/>
        <v/>
      </c>
    </row>
    <row r="730" spans="1:8" x14ac:dyDescent="0.25">
      <c r="A730" s="18">
        <v>1980</v>
      </c>
      <c r="B730" s="18">
        <v>1980</v>
      </c>
      <c r="C730" s="18">
        <v>1</v>
      </c>
      <c r="D730" s="154" t="s">
        <v>738</v>
      </c>
      <c r="E730" s="154" t="str">
        <f t="shared" si="41"/>
        <v>1980 1</v>
      </c>
      <c r="F730" s="14">
        <v>-3.4028234660000002E+38</v>
      </c>
      <c r="G730" s="154">
        <v>6.1487603305785121E-2</v>
      </c>
      <c r="H730" s="172" t="str">
        <f t="shared" si="42"/>
        <v/>
      </c>
    </row>
    <row r="731" spans="1:8" x14ac:dyDescent="0.25">
      <c r="A731" s="18">
        <v>1980</v>
      </c>
      <c r="B731" s="18">
        <v>1980</v>
      </c>
      <c r="C731" s="18">
        <v>2</v>
      </c>
      <c r="D731" s="154" t="s">
        <v>739</v>
      </c>
      <c r="E731" s="154" t="str">
        <f t="shared" si="41"/>
        <v>1980 2</v>
      </c>
      <c r="F731" s="14">
        <v>-3.4028234660000002E+38</v>
      </c>
      <c r="G731" s="154">
        <v>5.752066115702479E-2</v>
      </c>
      <c r="H731" s="172" t="str">
        <f t="shared" si="42"/>
        <v/>
      </c>
    </row>
    <row r="732" spans="1:8" x14ac:dyDescent="0.25">
      <c r="A732" s="18">
        <v>1980</v>
      </c>
      <c r="B732" s="18">
        <v>1980</v>
      </c>
      <c r="C732" s="18">
        <v>3</v>
      </c>
      <c r="D732" s="154" t="s">
        <v>740</v>
      </c>
      <c r="E732" s="154" t="str">
        <f t="shared" si="41"/>
        <v>1980 3</v>
      </c>
      <c r="F732" s="14">
        <v>-3.4028234660000002E+38</v>
      </c>
      <c r="G732" s="154">
        <v>6.1487603305785121E-2</v>
      </c>
      <c r="H732" s="172" t="str">
        <f t="shared" si="42"/>
        <v/>
      </c>
    </row>
    <row r="733" spans="1:8" x14ac:dyDescent="0.25">
      <c r="A733" s="18">
        <v>1980</v>
      </c>
      <c r="B733" s="18">
        <v>1980</v>
      </c>
      <c r="C733" s="18">
        <v>4</v>
      </c>
      <c r="D733" s="154" t="s">
        <v>741</v>
      </c>
      <c r="E733" s="154" t="str">
        <f t="shared" si="41"/>
        <v>1980 4</v>
      </c>
      <c r="F733" s="14">
        <v>-3.4028234660000002E+38</v>
      </c>
      <c r="G733" s="154">
        <v>5.9504132231404959E-2</v>
      </c>
      <c r="H733" s="172" t="str">
        <f t="shared" si="42"/>
        <v/>
      </c>
    </row>
    <row r="734" spans="1:8" x14ac:dyDescent="0.25">
      <c r="A734" s="18">
        <v>1980</v>
      </c>
      <c r="B734" s="18">
        <v>1980</v>
      </c>
      <c r="C734" s="18">
        <v>5</v>
      </c>
      <c r="D734" s="154" t="s">
        <v>742</v>
      </c>
      <c r="E734" s="154" t="str">
        <f t="shared" si="41"/>
        <v>1980 5</v>
      </c>
      <c r="F734" s="14">
        <v>-3.4028234660000002E+38</v>
      </c>
      <c r="G734" s="154">
        <v>6.1487603305785121E-2</v>
      </c>
      <c r="H734" s="172" t="str">
        <f t="shared" si="42"/>
        <v/>
      </c>
    </row>
    <row r="735" spans="1:8" x14ac:dyDescent="0.25">
      <c r="A735" s="18">
        <v>1980</v>
      </c>
      <c r="B735" s="18">
        <v>1980</v>
      </c>
      <c r="C735" s="18">
        <v>6</v>
      </c>
      <c r="D735" s="154" t="s">
        <v>743</v>
      </c>
      <c r="E735" s="154" t="str">
        <f t="shared" si="41"/>
        <v>1980 6</v>
      </c>
      <c r="F735" s="14">
        <v>288.553899</v>
      </c>
      <c r="G735" s="154">
        <v>5.9504132231404959E-2</v>
      </c>
      <c r="H735" s="172">
        <f t="shared" si="42"/>
        <v>288.553899</v>
      </c>
    </row>
    <row r="736" spans="1:8" x14ac:dyDescent="0.25">
      <c r="A736" s="18">
        <v>1980</v>
      </c>
      <c r="B736" s="18">
        <v>1980</v>
      </c>
      <c r="C736" s="18">
        <v>7</v>
      </c>
      <c r="D736" s="154" t="s">
        <v>744</v>
      </c>
      <c r="E736" s="154" t="str">
        <f t="shared" ref="E736:E799" si="43">CONCATENATE(A736," ",C736)</f>
        <v>1980 7</v>
      </c>
      <c r="F736" s="14">
        <v>312.03089599999998</v>
      </c>
      <c r="G736" s="154">
        <v>6.1487603305785121E-2</v>
      </c>
      <c r="H736" s="172">
        <f t="shared" ref="H736:H799" si="44">IF(F736=$G$23,"",F736)</f>
        <v>312.03089599999998</v>
      </c>
    </row>
    <row r="737" spans="1:10" x14ac:dyDescent="0.25">
      <c r="A737" s="18">
        <v>1980</v>
      </c>
      <c r="B737" s="18">
        <v>1980</v>
      </c>
      <c r="C737" s="18">
        <v>8</v>
      </c>
      <c r="D737" s="154" t="s">
        <v>745</v>
      </c>
      <c r="E737" s="154" t="str">
        <f t="shared" si="43"/>
        <v>1980 8</v>
      </c>
      <c r="F737" s="14">
        <v>312.61835500000001</v>
      </c>
      <c r="G737" s="154">
        <v>6.1487603305785121E-2</v>
      </c>
      <c r="H737" s="172">
        <f t="shared" si="44"/>
        <v>312.61835500000001</v>
      </c>
    </row>
    <row r="738" spans="1:10" x14ac:dyDescent="0.25">
      <c r="A738" s="18">
        <v>1980</v>
      </c>
      <c r="B738" s="18">
        <v>1980</v>
      </c>
      <c r="C738" s="18">
        <v>9</v>
      </c>
      <c r="D738" s="154" t="s">
        <v>746</v>
      </c>
      <c r="E738" s="154" t="str">
        <f t="shared" si="43"/>
        <v>1980 9</v>
      </c>
      <c r="F738" s="14">
        <v>289.28591499999999</v>
      </c>
      <c r="G738" s="154">
        <v>5.9504132231404959E-2</v>
      </c>
      <c r="H738" s="172">
        <f t="shared" si="44"/>
        <v>289.28591499999999</v>
      </c>
    </row>
    <row r="739" spans="1:10" x14ac:dyDescent="0.25">
      <c r="A739" s="18">
        <v>1981</v>
      </c>
      <c r="B739" s="18">
        <v>1980</v>
      </c>
      <c r="C739" s="18">
        <v>10</v>
      </c>
      <c r="D739" s="154" t="s">
        <v>747</v>
      </c>
      <c r="E739" s="154" t="str">
        <f t="shared" si="43"/>
        <v>1981 10</v>
      </c>
      <c r="F739" s="14">
        <v>218.86003299999999</v>
      </c>
      <c r="G739" s="154">
        <v>6.1487603305785121E-2</v>
      </c>
      <c r="H739" s="172">
        <f t="shared" si="44"/>
        <v>218.86003299999999</v>
      </c>
    </row>
    <row r="740" spans="1:10" x14ac:dyDescent="0.25">
      <c r="A740" s="18">
        <v>1981</v>
      </c>
      <c r="B740" s="18">
        <v>1980</v>
      </c>
      <c r="C740" s="18">
        <v>11</v>
      </c>
      <c r="D740" s="154" t="s">
        <v>748</v>
      </c>
      <c r="E740" s="154" t="str">
        <f t="shared" si="43"/>
        <v>1981 11</v>
      </c>
      <c r="F740" s="14">
        <v>234.61640499999999</v>
      </c>
      <c r="G740" s="154">
        <v>5.9504132231404959E-2</v>
      </c>
      <c r="H740" s="172">
        <f t="shared" si="44"/>
        <v>234.61640499999999</v>
      </c>
      <c r="I740" s="17"/>
      <c r="J740" s="17"/>
    </row>
    <row r="741" spans="1:10" x14ac:dyDescent="0.25">
      <c r="A741" s="18">
        <v>1981</v>
      </c>
      <c r="B741" s="18">
        <v>1980</v>
      </c>
      <c r="C741" s="18">
        <v>12</v>
      </c>
      <c r="D741" s="154" t="s">
        <v>749</v>
      </c>
      <c r="E741" s="154" t="str">
        <f t="shared" si="43"/>
        <v>1981 12</v>
      </c>
      <c r="F741" s="14">
        <v>291.27302500000002</v>
      </c>
      <c r="G741" s="154">
        <v>6.1487603305785121E-2</v>
      </c>
      <c r="H741" s="172">
        <f t="shared" si="44"/>
        <v>291.27302500000002</v>
      </c>
      <c r="I741" s="17"/>
      <c r="J741" s="17"/>
    </row>
    <row r="742" spans="1:10" x14ac:dyDescent="0.25">
      <c r="A742" s="18">
        <v>1981</v>
      </c>
      <c r="B742" s="18">
        <v>1981</v>
      </c>
      <c r="C742" s="18">
        <v>1</v>
      </c>
      <c r="D742" s="154" t="s">
        <v>750</v>
      </c>
      <c r="E742" s="154" t="str">
        <f t="shared" si="43"/>
        <v>1981 1</v>
      </c>
      <c r="F742" s="14">
        <v>-3.4028234660000002E+38</v>
      </c>
      <c r="G742" s="154">
        <v>6.1487603305785121E-2</v>
      </c>
      <c r="H742" s="172" t="str">
        <f t="shared" si="44"/>
        <v/>
      </c>
    </row>
    <row r="743" spans="1:10" x14ac:dyDescent="0.25">
      <c r="A743" s="18">
        <v>1981</v>
      </c>
      <c r="B743" s="18">
        <v>1981</v>
      </c>
      <c r="C743" s="18">
        <v>2</v>
      </c>
      <c r="D743" s="154" t="s">
        <v>751</v>
      </c>
      <c r="E743" s="154" t="str">
        <f t="shared" si="43"/>
        <v>1981 2</v>
      </c>
      <c r="F743" s="14">
        <v>-3.4028234660000002E+38</v>
      </c>
      <c r="G743" s="154">
        <v>5.5537190082644627E-2</v>
      </c>
      <c r="H743" s="172" t="str">
        <f t="shared" si="44"/>
        <v/>
      </c>
    </row>
    <row r="744" spans="1:10" x14ac:dyDescent="0.25">
      <c r="A744" s="18">
        <v>1981</v>
      </c>
      <c r="B744" s="18">
        <v>1981</v>
      </c>
      <c r="C744" s="18">
        <v>3</v>
      </c>
      <c r="D744" s="154" t="s">
        <v>752</v>
      </c>
      <c r="E744" s="154" t="str">
        <f t="shared" si="43"/>
        <v>1981 3</v>
      </c>
      <c r="F744" s="14">
        <v>-3.4028234660000002E+38</v>
      </c>
      <c r="G744" s="154">
        <v>6.1487603305785121E-2</v>
      </c>
      <c r="H744" s="172" t="str">
        <f t="shared" si="44"/>
        <v/>
      </c>
    </row>
    <row r="745" spans="1:10" x14ac:dyDescent="0.25">
      <c r="A745" s="18">
        <v>1981</v>
      </c>
      <c r="B745" s="18">
        <v>1981</v>
      </c>
      <c r="C745" s="18">
        <v>4</v>
      </c>
      <c r="D745" s="154" t="s">
        <v>753</v>
      </c>
      <c r="E745" s="154" t="str">
        <f t="shared" si="43"/>
        <v>1981 4</v>
      </c>
      <c r="F745" s="14">
        <v>-3.4028234660000002E+38</v>
      </c>
      <c r="G745" s="154">
        <v>5.9504132231404959E-2</v>
      </c>
      <c r="H745" s="172" t="str">
        <f t="shared" si="44"/>
        <v/>
      </c>
    </row>
    <row r="746" spans="1:10" x14ac:dyDescent="0.25">
      <c r="A746" s="18">
        <v>1981</v>
      </c>
      <c r="B746" s="18">
        <v>1981</v>
      </c>
      <c r="C746" s="18">
        <v>5</v>
      </c>
      <c r="D746" s="154" t="s">
        <v>754</v>
      </c>
      <c r="E746" s="154" t="str">
        <f t="shared" si="43"/>
        <v>1981 5</v>
      </c>
      <c r="F746" s="14">
        <v>-3.4028234660000002E+38</v>
      </c>
      <c r="G746" s="154">
        <v>6.1487603305785121E-2</v>
      </c>
      <c r="H746" s="172" t="str">
        <f t="shared" si="44"/>
        <v/>
      </c>
    </row>
    <row r="747" spans="1:10" x14ac:dyDescent="0.25">
      <c r="A747" s="18">
        <v>1981</v>
      </c>
      <c r="B747" s="18">
        <v>1981</v>
      </c>
      <c r="C747" s="18">
        <v>6</v>
      </c>
      <c r="D747" s="154" t="s">
        <v>755</v>
      </c>
      <c r="E747" s="154" t="str">
        <f t="shared" si="43"/>
        <v>1981 6</v>
      </c>
      <c r="F747" s="14">
        <v>205.280519</v>
      </c>
      <c r="G747" s="154">
        <v>5.9504132231404959E-2</v>
      </c>
      <c r="H747" s="172">
        <f t="shared" si="44"/>
        <v>205.280519</v>
      </c>
    </row>
    <row r="748" spans="1:10" x14ac:dyDescent="0.25">
      <c r="A748" s="18">
        <v>1981</v>
      </c>
      <c r="B748" s="18">
        <v>1981</v>
      </c>
      <c r="C748" s="18">
        <v>7</v>
      </c>
      <c r="D748" s="154" t="s">
        <v>756</v>
      </c>
      <c r="E748" s="154" t="str">
        <f t="shared" si="43"/>
        <v>1981 7</v>
      </c>
      <c r="F748" s="14">
        <v>317.35946999999999</v>
      </c>
      <c r="G748" s="154">
        <v>6.1487603305785121E-2</v>
      </c>
      <c r="H748" s="172">
        <f t="shared" si="44"/>
        <v>317.35946999999999</v>
      </c>
    </row>
    <row r="749" spans="1:10" x14ac:dyDescent="0.25">
      <c r="A749" s="18">
        <v>1981</v>
      </c>
      <c r="B749" s="18">
        <v>1981</v>
      </c>
      <c r="C749" s="18">
        <v>8</v>
      </c>
      <c r="D749" s="154" t="s">
        <v>757</v>
      </c>
      <c r="E749" s="154" t="str">
        <f t="shared" si="43"/>
        <v>1981 8</v>
      </c>
      <c r="F749" s="14">
        <v>274.852823</v>
      </c>
      <c r="G749" s="154">
        <v>6.1487603305785121E-2</v>
      </c>
      <c r="H749" s="172">
        <f t="shared" si="44"/>
        <v>274.852823</v>
      </c>
      <c r="I749" s="17"/>
      <c r="J749" s="17"/>
    </row>
    <row r="750" spans="1:10" x14ac:dyDescent="0.25">
      <c r="A750" s="18">
        <v>1981</v>
      </c>
      <c r="B750" s="18">
        <v>1981</v>
      </c>
      <c r="C750" s="18">
        <v>9</v>
      </c>
      <c r="D750" s="154" t="s">
        <v>758</v>
      </c>
      <c r="E750" s="154" t="str">
        <f t="shared" si="43"/>
        <v>1981 9</v>
      </c>
      <c r="F750" s="14">
        <v>269.29855099999997</v>
      </c>
      <c r="G750" s="154">
        <v>5.9504132231404959E-2</v>
      </c>
      <c r="H750" s="172">
        <f t="shared" si="44"/>
        <v>269.29855099999997</v>
      </c>
      <c r="I750" s="17"/>
      <c r="J750" s="17"/>
    </row>
    <row r="751" spans="1:10" x14ac:dyDescent="0.25">
      <c r="A751" s="18">
        <v>1982</v>
      </c>
      <c r="B751" s="18">
        <v>1981</v>
      </c>
      <c r="C751" s="18">
        <v>10</v>
      </c>
      <c r="D751" s="154" t="s">
        <v>759</v>
      </c>
      <c r="E751" s="154" t="str">
        <f t="shared" si="43"/>
        <v>1982 10</v>
      </c>
      <c r="F751" s="14">
        <v>204.843997</v>
      </c>
      <c r="G751" s="154">
        <v>6.1487603305785121E-2</v>
      </c>
      <c r="H751" s="172">
        <f t="shared" si="44"/>
        <v>204.843997</v>
      </c>
      <c r="I751" s="17"/>
      <c r="J751" s="17"/>
    </row>
    <row r="752" spans="1:10" x14ac:dyDescent="0.25">
      <c r="A752" s="18">
        <v>1982</v>
      </c>
      <c r="B752" s="18">
        <v>1981</v>
      </c>
      <c r="C752" s="18">
        <v>11</v>
      </c>
      <c r="D752" s="154" t="s">
        <v>760</v>
      </c>
      <c r="E752" s="154" t="str">
        <f t="shared" si="43"/>
        <v>1982 11</v>
      </c>
      <c r="F752" s="14">
        <v>-3.4028234660000002E+38</v>
      </c>
      <c r="G752" s="154">
        <v>5.9504132231404959E-2</v>
      </c>
      <c r="H752" s="172" t="str">
        <f t="shared" si="44"/>
        <v/>
      </c>
    </row>
    <row r="753" spans="1:10" x14ac:dyDescent="0.25">
      <c r="A753" s="18">
        <v>1982</v>
      </c>
      <c r="B753" s="18">
        <v>1981</v>
      </c>
      <c r="C753" s="18">
        <v>12</v>
      </c>
      <c r="D753" s="154" t="s">
        <v>761</v>
      </c>
      <c r="E753" s="154" t="str">
        <f t="shared" si="43"/>
        <v>1982 12</v>
      </c>
      <c r="F753" s="14">
        <v>-3.4028234660000002E+38</v>
      </c>
      <c r="G753" s="154">
        <v>6.1487603305785121E-2</v>
      </c>
      <c r="H753" s="172" t="str">
        <f t="shared" si="44"/>
        <v/>
      </c>
      <c r="I753" s="17"/>
      <c r="J753" s="17"/>
    </row>
    <row r="754" spans="1:10" x14ac:dyDescent="0.25">
      <c r="A754" s="18">
        <v>1982</v>
      </c>
      <c r="B754" s="18">
        <v>1982</v>
      </c>
      <c r="C754" s="18">
        <v>1</v>
      </c>
      <c r="D754" s="154" t="s">
        <v>762</v>
      </c>
      <c r="E754" s="154" t="str">
        <f t="shared" si="43"/>
        <v>1982 1</v>
      </c>
      <c r="F754" s="14">
        <v>-3.4028234660000002E+38</v>
      </c>
      <c r="G754" s="154">
        <v>6.1487603305785121E-2</v>
      </c>
      <c r="H754" s="172" t="str">
        <f t="shared" si="44"/>
        <v/>
      </c>
    </row>
    <row r="755" spans="1:10" x14ac:dyDescent="0.25">
      <c r="A755" s="18">
        <v>1982</v>
      </c>
      <c r="B755" s="18">
        <v>1982</v>
      </c>
      <c r="C755" s="18">
        <v>2</v>
      </c>
      <c r="D755" s="154" t="s">
        <v>763</v>
      </c>
      <c r="E755" s="154" t="str">
        <f t="shared" si="43"/>
        <v>1982 2</v>
      </c>
      <c r="F755" s="14">
        <v>-3.4028234660000002E+38</v>
      </c>
      <c r="G755" s="154">
        <v>5.5537190082644627E-2</v>
      </c>
      <c r="H755" s="172" t="str">
        <f t="shared" si="44"/>
        <v/>
      </c>
    </row>
    <row r="756" spans="1:10" x14ac:dyDescent="0.25">
      <c r="A756" s="18">
        <v>1982</v>
      </c>
      <c r="B756" s="18">
        <v>1982</v>
      </c>
      <c r="C756" s="18">
        <v>3</v>
      </c>
      <c r="D756" s="154" t="s">
        <v>764</v>
      </c>
      <c r="E756" s="154" t="str">
        <f t="shared" si="43"/>
        <v>1982 3</v>
      </c>
      <c r="F756" s="14">
        <v>-3.4028234660000002E+38</v>
      </c>
      <c r="G756" s="154">
        <v>6.1487603305785121E-2</v>
      </c>
      <c r="H756" s="172" t="str">
        <f t="shared" si="44"/>
        <v/>
      </c>
    </row>
    <row r="757" spans="1:10" x14ac:dyDescent="0.25">
      <c r="A757" s="18">
        <v>1982</v>
      </c>
      <c r="B757" s="18">
        <v>1982</v>
      </c>
      <c r="C757" s="18">
        <v>4</v>
      </c>
      <c r="D757" s="154" t="s">
        <v>765</v>
      </c>
      <c r="E757" s="154" t="str">
        <f t="shared" si="43"/>
        <v>1982 4</v>
      </c>
      <c r="F757" s="14">
        <v>-3.4028234660000002E+38</v>
      </c>
      <c r="G757" s="154">
        <v>5.9504132231404959E-2</v>
      </c>
      <c r="H757" s="172" t="str">
        <f t="shared" si="44"/>
        <v/>
      </c>
    </row>
    <row r="758" spans="1:10" x14ac:dyDescent="0.25">
      <c r="A758" s="18">
        <v>1982</v>
      </c>
      <c r="B758" s="18">
        <v>1982</v>
      </c>
      <c r="C758" s="18">
        <v>5</v>
      </c>
      <c r="D758" s="154" t="s">
        <v>766</v>
      </c>
      <c r="E758" s="154" t="str">
        <f t="shared" si="43"/>
        <v>1982 5</v>
      </c>
      <c r="F758" s="14">
        <v>-3.4028234660000002E+38</v>
      </c>
      <c r="G758" s="154">
        <v>6.1487603305785121E-2</v>
      </c>
      <c r="H758" s="172" t="str">
        <f t="shared" si="44"/>
        <v/>
      </c>
    </row>
    <row r="759" spans="1:10" x14ac:dyDescent="0.25">
      <c r="A759" s="18">
        <v>1982</v>
      </c>
      <c r="B759" s="18">
        <v>1982</v>
      </c>
      <c r="C759" s="18">
        <v>6</v>
      </c>
      <c r="D759" s="154" t="s">
        <v>767</v>
      </c>
      <c r="E759" s="154" t="str">
        <f t="shared" si="43"/>
        <v>1982 6</v>
      </c>
      <c r="F759" s="14">
        <v>-3.4028234660000002E+38</v>
      </c>
      <c r="G759" s="154">
        <v>5.9504132231404959E-2</v>
      </c>
      <c r="H759" s="172" t="str">
        <f t="shared" si="44"/>
        <v/>
      </c>
    </row>
    <row r="760" spans="1:10" x14ac:dyDescent="0.25">
      <c r="A760" s="18">
        <v>1982</v>
      </c>
      <c r="B760" s="18">
        <v>1982</v>
      </c>
      <c r="C760" s="18">
        <v>7</v>
      </c>
      <c r="D760" s="154" t="s">
        <v>768</v>
      </c>
      <c r="E760" s="154" t="str">
        <f t="shared" si="43"/>
        <v>1982 7</v>
      </c>
      <c r="F760" s="14">
        <v>311.36109900000002</v>
      </c>
      <c r="G760" s="154">
        <v>6.1487603305785121E-2</v>
      </c>
      <c r="H760" s="172">
        <f t="shared" si="44"/>
        <v>311.36109900000002</v>
      </c>
    </row>
    <row r="761" spans="1:10" x14ac:dyDescent="0.25">
      <c r="A761" s="18">
        <v>1982</v>
      </c>
      <c r="B761" s="18">
        <v>1982</v>
      </c>
      <c r="C761" s="18">
        <v>8</v>
      </c>
      <c r="D761" s="154" t="s">
        <v>769</v>
      </c>
      <c r="E761" s="154" t="str">
        <f t="shared" si="43"/>
        <v>1982 8</v>
      </c>
      <c r="F761" s="14">
        <v>-3.4028234660000002E+38</v>
      </c>
      <c r="G761" s="154">
        <v>6.1487603305785121E-2</v>
      </c>
      <c r="H761" s="172" t="str">
        <f t="shared" si="44"/>
        <v/>
      </c>
    </row>
    <row r="762" spans="1:10" x14ac:dyDescent="0.25">
      <c r="A762" s="18">
        <v>1982</v>
      </c>
      <c r="B762" s="18">
        <v>1982</v>
      </c>
      <c r="C762" s="18">
        <v>9</v>
      </c>
      <c r="D762" s="154" t="s">
        <v>770</v>
      </c>
      <c r="E762" s="154" t="str">
        <f t="shared" si="43"/>
        <v>1982 9</v>
      </c>
      <c r="F762" s="14">
        <v>289.40679699999998</v>
      </c>
      <c r="G762" s="154">
        <v>5.9504132231404959E-2</v>
      </c>
      <c r="H762" s="172">
        <f t="shared" si="44"/>
        <v>289.40679699999998</v>
      </c>
    </row>
    <row r="763" spans="1:10" x14ac:dyDescent="0.25">
      <c r="A763" s="18">
        <v>1983</v>
      </c>
      <c r="B763" s="18">
        <v>1982</v>
      </c>
      <c r="C763" s="18">
        <v>10</v>
      </c>
      <c r="D763" s="154" t="s">
        <v>771</v>
      </c>
      <c r="E763" s="154" t="str">
        <f t="shared" si="43"/>
        <v>1983 10</v>
      </c>
      <c r="F763" s="14">
        <v>-3.4028234660000002E+38</v>
      </c>
      <c r="G763" s="154">
        <v>6.1487603305785121E-2</v>
      </c>
      <c r="H763" s="172" t="str">
        <f t="shared" si="44"/>
        <v/>
      </c>
    </row>
    <row r="764" spans="1:10" x14ac:dyDescent="0.25">
      <c r="A764" s="18">
        <v>1983</v>
      </c>
      <c r="B764" s="18">
        <v>1982</v>
      </c>
      <c r="C764" s="18">
        <v>11</v>
      </c>
      <c r="D764" s="154" t="s">
        <v>772</v>
      </c>
      <c r="E764" s="154" t="str">
        <f t="shared" si="43"/>
        <v>1983 11</v>
      </c>
      <c r="F764" s="14">
        <v>-3.4028234660000002E+38</v>
      </c>
      <c r="G764" s="154">
        <v>5.9504132231404959E-2</v>
      </c>
      <c r="H764" s="172" t="str">
        <f t="shared" si="44"/>
        <v/>
      </c>
    </row>
    <row r="765" spans="1:10" x14ac:dyDescent="0.25">
      <c r="A765" s="18">
        <v>1983</v>
      </c>
      <c r="B765" s="18">
        <v>1982</v>
      </c>
      <c r="C765" s="18">
        <v>12</v>
      </c>
      <c r="D765" s="154" t="s">
        <v>773</v>
      </c>
      <c r="E765" s="154" t="str">
        <f t="shared" si="43"/>
        <v>1983 12</v>
      </c>
      <c r="F765" s="14">
        <v>-3.4028234660000002E+38</v>
      </c>
      <c r="G765" s="154">
        <v>6.1487603305785121E-2</v>
      </c>
      <c r="H765" s="172" t="str">
        <f t="shared" si="44"/>
        <v/>
      </c>
      <c r="I765" s="17"/>
      <c r="J765" s="17"/>
    </row>
    <row r="766" spans="1:10" x14ac:dyDescent="0.25">
      <c r="A766" s="18">
        <v>1983</v>
      </c>
      <c r="B766" s="18">
        <v>1983</v>
      </c>
      <c r="C766" s="18">
        <v>1</v>
      </c>
      <c r="D766" s="154" t="s">
        <v>774</v>
      </c>
      <c r="E766" s="154" t="str">
        <f t="shared" si="43"/>
        <v>1983 1</v>
      </c>
      <c r="F766" s="14">
        <v>-3.4028234660000002E+38</v>
      </c>
      <c r="G766" s="154">
        <v>6.1487603305785121E-2</v>
      </c>
      <c r="H766" s="172" t="str">
        <f t="shared" si="44"/>
        <v/>
      </c>
    </row>
    <row r="767" spans="1:10" x14ac:dyDescent="0.25">
      <c r="A767" s="18">
        <v>1983</v>
      </c>
      <c r="B767" s="18">
        <v>1983</v>
      </c>
      <c r="C767" s="18">
        <v>2</v>
      </c>
      <c r="D767" s="154" t="s">
        <v>775</v>
      </c>
      <c r="E767" s="154" t="str">
        <f t="shared" si="43"/>
        <v>1983 2</v>
      </c>
      <c r="F767" s="14">
        <v>-3.4028234660000002E+38</v>
      </c>
      <c r="G767" s="154">
        <v>5.5537190082644627E-2</v>
      </c>
      <c r="H767" s="172" t="str">
        <f t="shared" si="44"/>
        <v/>
      </c>
    </row>
    <row r="768" spans="1:10" x14ac:dyDescent="0.25">
      <c r="A768" s="18">
        <v>1983</v>
      </c>
      <c r="B768" s="18">
        <v>1983</v>
      </c>
      <c r="C768" s="18">
        <v>3</v>
      </c>
      <c r="D768" s="154" t="s">
        <v>776</v>
      </c>
      <c r="E768" s="154" t="str">
        <f t="shared" si="43"/>
        <v>1983 3</v>
      </c>
      <c r="F768" s="14">
        <v>-3.4028234660000002E+38</v>
      </c>
      <c r="G768" s="154">
        <v>6.1487603305785121E-2</v>
      </c>
      <c r="H768" s="172" t="str">
        <f t="shared" si="44"/>
        <v/>
      </c>
    </row>
    <row r="769" spans="1:8" x14ac:dyDescent="0.25">
      <c r="A769" s="18">
        <v>1983</v>
      </c>
      <c r="B769" s="18">
        <v>1983</v>
      </c>
      <c r="C769" s="18">
        <v>4</v>
      </c>
      <c r="D769" s="154" t="s">
        <v>777</v>
      </c>
      <c r="E769" s="154" t="str">
        <f t="shared" si="43"/>
        <v>1983 4</v>
      </c>
      <c r="F769" s="14">
        <v>-3.4028234660000002E+38</v>
      </c>
      <c r="G769" s="154">
        <v>5.9504132231404959E-2</v>
      </c>
      <c r="H769" s="172" t="str">
        <f t="shared" si="44"/>
        <v/>
      </c>
    </row>
    <row r="770" spans="1:8" x14ac:dyDescent="0.25">
      <c r="A770" s="18">
        <v>1983</v>
      </c>
      <c r="B770" s="18">
        <v>1983</v>
      </c>
      <c r="C770" s="18">
        <v>5</v>
      </c>
      <c r="D770" s="154" t="s">
        <v>778</v>
      </c>
      <c r="E770" s="154" t="str">
        <f t="shared" si="43"/>
        <v>1983 5</v>
      </c>
      <c r="F770" s="14">
        <v>-3.4028234660000002E+38</v>
      </c>
      <c r="G770" s="154">
        <v>6.1487603305785121E-2</v>
      </c>
      <c r="H770" s="172" t="str">
        <f t="shared" si="44"/>
        <v/>
      </c>
    </row>
    <row r="771" spans="1:8" x14ac:dyDescent="0.25">
      <c r="A771" s="18">
        <v>1983</v>
      </c>
      <c r="B771" s="18">
        <v>1983</v>
      </c>
      <c r="C771" s="18">
        <v>6</v>
      </c>
      <c r="D771" s="154" t="s">
        <v>779</v>
      </c>
      <c r="E771" s="154" t="str">
        <f t="shared" si="43"/>
        <v>1983 6</v>
      </c>
      <c r="F771" s="14">
        <v>-3.4028234660000002E+38</v>
      </c>
      <c r="G771" s="154">
        <v>5.9504132231404959E-2</v>
      </c>
      <c r="H771" s="172" t="str">
        <f t="shared" si="44"/>
        <v/>
      </c>
    </row>
    <row r="772" spans="1:8" x14ac:dyDescent="0.25">
      <c r="A772" s="18">
        <v>1983</v>
      </c>
      <c r="B772" s="18">
        <v>1983</v>
      </c>
      <c r="C772" s="18">
        <v>7</v>
      </c>
      <c r="D772" s="154" t="s">
        <v>780</v>
      </c>
      <c r="E772" s="154" t="str">
        <f t="shared" si="43"/>
        <v>1983 7</v>
      </c>
      <c r="F772" s="14">
        <v>-3.4028234660000002E+38</v>
      </c>
      <c r="G772" s="154">
        <v>6.1487603305785121E-2</v>
      </c>
      <c r="H772" s="172" t="str">
        <f t="shared" si="44"/>
        <v/>
      </c>
    </row>
    <row r="773" spans="1:8" x14ac:dyDescent="0.25">
      <c r="A773" s="18">
        <v>1983</v>
      </c>
      <c r="B773" s="18">
        <v>1983</v>
      </c>
      <c r="C773" s="18">
        <v>8</v>
      </c>
      <c r="D773" s="154" t="s">
        <v>781</v>
      </c>
      <c r="E773" s="154" t="str">
        <f t="shared" si="43"/>
        <v>1983 8</v>
      </c>
      <c r="F773" s="14">
        <v>-3.4028234660000002E+38</v>
      </c>
      <c r="G773" s="154">
        <v>6.1487603305785121E-2</v>
      </c>
      <c r="H773" s="172" t="str">
        <f t="shared" si="44"/>
        <v/>
      </c>
    </row>
    <row r="774" spans="1:8" x14ac:dyDescent="0.25">
      <c r="A774" s="18">
        <v>1983</v>
      </c>
      <c r="B774" s="18">
        <v>1983</v>
      </c>
      <c r="C774" s="18">
        <v>9</v>
      </c>
      <c r="D774" s="154" t="s">
        <v>782</v>
      </c>
      <c r="E774" s="154" t="str">
        <f t="shared" si="43"/>
        <v>1983 9</v>
      </c>
      <c r="F774" s="14">
        <v>-3.4028234660000002E+38</v>
      </c>
      <c r="G774" s="154">
        <v>5.9504132231404959E-2</v>
      </c>
      <c r="H774" s="172" t="str">
        <f t="shared" si="44"/>
        <v/>
      </c>
    </row>
    <row r="775" spans="1:8" x14ac:dyDescent="0.25">
      <c r="A775" s="18">
        <v>1984</v>
      </c>
      <c r="B775" s="18">
        <v>1983</v>
      </c>
      <c r="C775" s="18">
        <v>10</v>
      </c>
      <c r="D775" s="154" t="s">
        <v>783</v>
      </c>
      <c r="E775" s="154" t="str">
        <f t="shared" si="43"/>
        <v>1984 10</v>
      </c>
      <c r="F775" s="14">
        <v>-3.4028234660000002E+38</v>
      </c>
      <c r="G775" s="154">
        <v>6.1487603305785121E-2</v>
      </c>
      <c r="H775" s="172" t="str">
        <f t="shared" si="44"/>
        <v/>
      </c>
    </row>
    <row r="776" spans="1:8" x14ac:dyDescent="0.25">
      <c r="A776" s="18">
        <v>1984</v>
      </c>
      <c r="B776" s="18">
        <v>1983</v>
      </c>
      <c r="C776" s="18">
        <v>11</v>
      </c>
      <c r="D776" s="154" t="s">
        <v>784</v>
      </c>
      <c r="E776" s="154" t="str">
        <f t="shared" si="43"/>
        <v>1984 11</v>
      </c>
      <c r="F776" s="14">
        <v>-3.4028234660000002E+38</v>
      </c>
      <c r="G776" s="154">
        <v>5.9504132231404959E-2</v>
      </c>
      <c r="H776" s="172" t="str">
        <f t="shared" si="44"/>
        <v/>
      </c>
    </row>
    <row r="777" spans="1:8" x14ac:dyDescent="0.25">
      <c r="A777" s="18">
        <v>1984</v>
      </c>
      <c r="B777" s="18">
        <v>1983</v>
      </c>
      <c r="C777" s="18">
        <v>12</v>
      </c>
      <c r="D777" s="154" t="s">
        <v>785</v>
      </c>
      <c r="E777" s="154" t="str">
        <f t="shared" si="43"/>
        <v>1984 12</v>
      </c>
      <c r="F777" s="14">
        <v>-3.4028234660000002E+38</v>
      </c>
      <c r="G777" s="154">
        <v>6.1487603305785121E-2</v>
      </c>
      <c r="H777" s="172" t="str">
        <f t="shared" si="44"/>
        <v/>
      </c>
    </row>
    <row r="778" spans="1:8" x14ac:dyDescent="0.25">
      <c r="A778" s="18">
        <v>1984</v>
      </c>
      <c r="B778" s="18">
        <v>1984</v>
      </c>
      <c r="C778" s="18">
        <v>1</v>
      </c>
      <c r="D778" s="154" t="s">
        <v>786</v>
      </c>
      <c r="E778" s="154" t="str">
        <f t="shared" si="43"/>
        <v>1984 1</v>
      </c>
      <c r="F778" s="14">
        <v>-3.4028234660000002E+38</v>
      </c>
      <c r="G778" s="154">
        <v>6.1487603305785121E-2</v>
      </c>
      <c r="H778" s="172" t="str">
        <f t="shared" si="44"/>
        <v/>
      </c>
    </row>
    <row r="779" spans="1:8" x14ac:dyDescent="0.25">
      <c r="A779" s="18">
        <v>1984</v>
      </c>
      <c r="B779" s="18">
        <v>1984</v>
      </c>
      <c r="C779" s="18">
        <v>2</v>
      </c>
      <c r="D779" s="154" t="s">
        <v>787</v>
      </c>
      <c r="E779" s="154" t="str">
        <f t="shared" si="43"/>
        <v>1984 2</v>
      </c>
      <c r="F779" s="14">
        <v>-3.4028234660000002E+38</v>
      </c>
      <c r="G779" s="154">
        <v>5.752066115702479E-2</v>
      </c>
      <c r="H779" s="172" t="str">
        <f t="shared" si="44"/>
        <v/>
      </c>
    </row>
    <row r="780" spans="1:8" x14ac:dyDescent="0.25">
      <c r="A780" s="18">
        <v>1984</v>
      </c>
      <c r="B780" s="18">
        <v>1984</v>
      </c>
      <c r="C780" s="18">
        <v>3</v>
      </c>
      <c r="D780" s="154" t="s">
        <v>788</v>
      </c>
      <c r="E780" s="154" t="str">
        <f t="shared" si="43"/>
        <v>1984 3</v>
      </c>
      <c r="F780" s="14">
        <v>-3.4028234660000002E+38</v>
      </c>
      <c r="G780" s="154">
        <v>6.1487603305785121E-2</v>
      </c>
      <c r="H780" s="172" t="str">
        <f t="shared" si="44"/>
        <v/>
      </c>
    </row>
    <row r="781" spans="1:8" x14ac:dyDescent="0.25">
      <c r="A781" s="18">
        <v>1984</v>
      </c>
      <c r="B781" s="18">
        <v>1984</v>
      </c>
      <c r="C781" s="18">
        <v>4</v>
      </c>
      <c r="D781" s="154" t="s">
        <v>789</v>
      </c>
      <c r="E781" s="154" t="str">
        <f t="shared" si="43"/>
        <v>1984 4</v>
      </c>
      <c r="F781" s="14">
        <v>-3.4028234660000002E+38</v>
      </c>
      <c r="G781" s="154">
        <v>5.9504132231404959E-2</v>
      </c>
      <c r="H781" s="172" t="str">
        <f t="shared" si="44"/>
        <v/>
      </c>
    </row>
    <row r="782" spans="1:8" x14ac:dyDescent="0.25">
      <c r="A782" s="18">
        <v>1984</v>
      </c>
      <c r="B782" s="18">
        <v>1984</v>
      </c>
      <c r="C782" s="18">
        <v>5</v>
      </c>
      <c r="D782" s="154" t="s">
        <v>790</v>
      </c>
      <c r="E782" s="154" t="str">
        <f t="shared" si="43"/>
        <v>1984 5</v>
      </c>
      <c r="F782" s="14">
        <v>-3.4028234660000002E+38</v>
      </c>
      <c r="G782" s="154">
        <v>6.1487603305785121E-2</v>
      </c>
      <c r="H782" s="172" t="str">
        <f t="shared" si="44"/>
        <v/>
      </c>
    </row>
    <row r="783" spans="1:8" x14ac:dyDescent="0.25">
      <c r="A783" s="18">
        <v>1984</v>
      </c>
      <c r="B783" s="18">
        <v>1984</v>
      </c>
      <c r="C783" s="18">
        <v>6</v>
      </c>
      <c r="D783" s="154" t="s">
        <v>791</v>
      </c>
      <c r="E783" s="154" t="str">
        <f t="shared" si="43"/>
        <v>1984 6</v>
      </c>
      <c r="F783" s="14">
        <v>234.29648900000001</v>
      </c>
      <c r="G783" s="154">
        <v>5.9504132231404959E-2</v>
      </c>
      <c r="H783" s="172">
        <f t="shared" si="44"/>
        <v>234.29648900000001</v>
      </c>
    </row>
    <row r="784" spans="1:8" x14ac:dyDescent="0.25">
      <c r="A784" s="18">
        <v>1984</v>
      </c>
      <c r="B784" s="18">
        <v>1984</v>
      </c>
      <c r="C784" s="18">
        <v>7</v>
      </c>
      <c r="D784" s="154" t="s">
        <v>792</v>
      </c>
      <c r="E784" s="154" t="str">
        <f t="shared" si="43"/>
        <v>1984 7</v>
      </c>
      <c r="F784" s="14">
        <v>302.30921000000001</v>
      </c>
      <c r="G784" s="154">
        <v>6.1487603305785121E-2</v>
      </c>
      <c r="H784" s="172">
        <f t="shared" si="44"/>
        <v>302.30921000000001</v>
      </c>
    </row>
    <row r="785" spans="1:10" x14ac:dyDescent="0.25">
      <c r="A785" s="18">
        <v>1984</v>
      </c>
      <c r="B785" s="18">
        <v>1984</v>
      </c>
      <c r="C785" s="18">
        <v>8</v>
      </c>
      <c r="D785" s="154" t="s">
        <v>793</v>
      </c>
      <c r="E785" s="154" t="str">
        <f t="shared" si="43"/>
        <v>1984 8</v>
      </c>
      <c r="F785" s="14">
        <v>301.59589499999998</v>
      </c>
      <c r="G785" s="154">
        <v>6.1487603305785121E-2</v>
      </c>
      <c r="H785" s="172">
        <f t="shared" si="44"/>
        <v>301.59589499999998</v>
      </c>
    </row>
    <row r="786" spans="1:10" x14ac:dyDescent="0.25">
      <c r="A786" s="18">
        <v>1984</v>
      </c>
      <c r="B786" s="18">
        <v>1984</v>
      </c>
      <c r="C786" s="18">
        <v>9</v>
      </c>
      <c r="D786" s="154" t="s">
        <v>794</v>
      </c>
      <c r="E786" s="154" t="str">
        <f t="shared" si="43"/>
        <v>1984 9</v>
      </c>
      <c r="F786" s="14">
        <v>289.40679699999998</v>
      </c>
      <c r="G786" s="154">
        <v>5.9504132231404959E-2</v>
      </c>
      <c r="H786" s="172">
        <f t="shared" si="44"/>
        <v>289.40679699999998</v>
      </c>
    </row>
    <row r="787" spans="1:10" x14ac:dyDescent="0.25">
      <c r="A787" s="18">
        <v>1985</v>
      </c>
      <c r="B787" s="18">
        <v>1984</v>
      </c>
      <c r="C787" s="18">
        <v>10</v>
      </c>
      <c r="D787" s="154" t="s">
        <v>795</v>
      </c>
      <c r="E787" s="154" t="str">
        <f t="shared" si="43"/>
        <v>1985 10</v>
      </c>
      <c r="F787" s="14">
        <v>271.822701</v>
      </c>
      <c r="G787" s="154">
        <v>6.1487603305785121E-2</v>
      </c>
      <c r="H787" s="172">
        <f t="shared" si="44"/>
        <v>271.822701</v>
      </c>
    </row>
    <row r="788" spans="1:10" x14ac:dyDescent="0.25">
      <c r="A788" s="18">
        <v>1985</v>
      </c>
      <c r="B788" s="18">
        <v>1984</v>
      </c>
      <c r="C788" s="18">
        <v>11</v>
      </c>
      <c r="D788" s="154" t="s">
        <v>796</v>
      </c>
      <c r="E788" s="154" t="str">
        <f t="shared" si="43"/>
        <v>1985 11</v>
      </c>
      <c r="F788" s="14">
        <v>-3.4028234660000002E+38</v>
      </c>
      <c r="G788" s="154">
        <v>5.9504132231404959E-2</v>
      </c>
      <c r="H788" s="172" t="str">
        <f t="shared" si="44"/>
        <v/>
      </c>
    </row>
    <row r="789" spans="1:10" x14ac:dyDescent="0.25">
      <c r="A789" s="18">
        <v>1985</v>
      </c>
      <c r="B789" s="18">
        <v>1984</v>
      </c>
      <c r="C789" s="18">
        <v>12</v>
      </c>
      <c r="D789" s="154" t="s">
        <v>797</v>
      </c>
      <c r="E789" s="154" t="str">
        <f t="shared" si="43"/>
        <v>1985 12</v>
      </c>
      <c r="F789" s="14">
        <v>-3.4028234660000002E+38</v>
      </c>
      <c r="G789" s="154">
        <v>6.1487603305785121E-2</v>
      </c>
      <c r="H789" s="172" t="str">
        <f t="shared" si="44"/>
        <v/>
      </c>
    </row>
    <row r="790" spans="1:10" x14ac:dyDescent="0.25">
      <c r="A790" s="18">
        <v>1985</v>
      </c>
      <c r="B790" s="18">
        <v>1985</v>
      </c>
      <c r="C790" s="18">
        <v>1</v>
      </c>
      <c r="D790" s="154" t="s">
        <v>798</v>
      </c>
      <c r="E790" s="154" t="str">
        <f t="shared" si="43"/>
        <v>1985 1</v>
      </c>
      <c r="F790" s="14">
        <v>-3.4028234660000002E+38</v>
      </c>
      <c r="G790" s="154">
        <v>6.1487603305785121E-2</v>
      </c>
      <c r="H790" s="172" t="str">
        <f t="shared" si="44"/>
        <v/>
      </c>
    </row>
    <row r="791" spans="1:10" x14ac:dyDescent="0.25">
      <c r="A791" s="18">
        <v>1985</v>
      </c>
      <c r="B791" s="18">
        <v>1985</v>
      </c>
      <c r="C791" s="18">
        <v>2</v>
      </c>
      <c r="D791" s="154" t="s">
        <v>799</v>
      </c>
      <c r="E791" s="154" t="str">
        <f t="shared" si="43"/>
        <v>1985 2</v>
      </c>
      <c r="F791" s="14">
        <v>-3.4028234660000002E+38</v>
      </c>
      <c r="G791" s="154">
        <v>5.5537190082644627E-2</v>
      </c>
      <c r="H791" s="172" t="str">
        <f t="shared" si="44"/>
        <v/>
      </c>
    </row>
    <row r="792" spans="1:10" x14ac:dyDescent="0.25">
      <c r="A792" s="18">
        <v>1985</v>
      </c>
      <c r="B792" s="18">
        <v>1985</v>
      </c>
      <c r="C792" s="18">
        <v>3</v>
      </c>
      <c r="D792" s="154" t="s">
        <v>800</v>
      </c>
      <c r="E792" s="154" t="str">
        <f t="shared" si="43"/>
        <v>1985 3</v>
      </c>
      <c r="F792" s="14">
        <v>258.79076800000001</v>
      </c>
      <c r="G792" s="154">
        <v>6.1487603305785121E-2</v>
      </c>
      <c r="H792" s="172">
        <f t="shared" si="44"/>
        <v>258.79076800000001</v>
      </c>
    </row>
    <row r="793" spans="1:10" x14ac:dyDescent="0.25">
      <c r="A793" s="18">
        <v>1985</v>
      </c>
      <c r="B793" s="18">
        <v>1985</v>
      </c>
      <c r="C793" s="18">
        <v>4</v>
      </c>
      <c r="D793" s="154" t="s">
        <v>801</v>
      </c>
      <c r="E793" s="154" t="str">
        <f t="shared" si="43"/>
        <v>1985 4</v>
      </c>
      <c r="F793" s="14">
        <v>-3.4028234660000002E+38</v>
      </c>
      <c r="G793" s="154">
        <v>5.9504132231404959E-2</v>
      </c>
      <c r="H793" s="172" t="str">
        <f t="shared" si="44"/>
        <v/>
      </c>
    </row>
    <row r="794" spans="1:10" x14ac:dyDescent="0.25">
      <c r="A794" s="18">
        <v>1985</v>
      </c>
      <c r="B794" s="18">
        <v>1985</v>
      </c>
      <c r="C794" s="18">
        <v>5</v>
      </c>
      <c r="D794" s="154" t="s">
        <v>802</v>
      </c>
      <c r="E794" s="154" t="str">
        <f t="shared" si="43"/>
        <v>1985 5</v>
      </c>
      <c r="F794" s="14">
        <v>-3.4028234660000002E+38</v>
      </c>
      <c r="G794" s="154">
        <v>6.1487603305785121E-2</v>
      </c>
      <c r="H794" s="172" t="str">
        <f t="shared" si="44"/>
        <v/>
      </c>
    </row>
    <row r="795" spans="1:10" x14ac:dyDescent="0.25">
      <c r="A795" s="18">
        <v>1985</v>
      </c>
      <c r="B795" s="18">
        <v>1985</v>
      </c>
      <c r="C795" s="18">
        <v>6</v>
      </c>
      <c r="D795" s="154" t="s">
        <v>803</v>
      </c>
      <c r="E795" s="154" t="str">
        <f t="shared" si="43"/>
        <v>1985 6</v>
      </c>
      <c r="F795" s="14">
        <v>207.23753300000001</v>
      </c>
      <c r="G795" s="154">
        <v>5.9504132231404959E-2</v>
      </c>
      <c r="H795" s="172">
        <f t="shared" si="44"/>
        <v>207.23753300000001</v>
      </c>
    </row>
    <row r="796" spans="1:10" x14ac:dyDescent="0.25">
      <c r="A796" s="18">
        <v>1985</v>
      </c>
      <c r="B796" s="18">
        <v>1985</v>
      </c>
      <c r="C796" s="18">
        <v>7</v>
      </c>
      <c r="D796" s="154" t="s">
        <v>804</v>
      </c>
      <c r="E796" s="154" t="str">
        <f t="shared" si="43"/>
        <v>1985 7</v>
      </c>
      <c r="F796" s="14">
        <v>311.15266000000003</v>
      </c>
      <c r="G796" s="154">
        <v>6.1487603305785121E-2</v>
      </c>
      <c r="H796" s="172">
        <f t="shared" si="44"/>
        <v>311.15266000000003</v>
      </c>
    </row>
    <row r="797" spans="1:10" x14ac:dyDescent="0.25">
      <c r="A797" s="18">
        <v>1985</v>
      </c>
      <c r="B797" s="18">
        <v>1985</v>
      </c>
      <c r="C797" s="18">
        <v>8</v>
      </c>
      <c r="D797" s="154" t="s">
        <v>805</v>
      </c>
      <c r="E797" s="154" t="str">
        <f t="shared" si="43"/>
        <v>1985 8</v>
      </c>
      <c r="F797" s="14">
        <v>273.45975099999998</v>
      </c>
      <c r="G797" s="154">
        <v>6.1487603305785121E-2</v>
      </c>
      <c r="H797" s="172">
        <f t="shared" si="44"/>
        <v>273.45975099999998</v>
      </c>
    </row>
    <row r="798" spans="1:10" x14ac:dyDescent="0.25">
      <c r="A798" s="18">
        <v>1985</v>
      </c>
      <c r="B798" s="18">
        <v>1985</v>
      </c>
      <c r="C798" s="18">
        <v>9</v>
      </c>
      <c r="D798" s="154" t="s">
        <v>806</v>
      </c>
      <c r="E798" s="154" t="str">
        <f t="shared" si="43"/>
        <v>1985 9</v>
      </c>
      <c r="F798" s="14">
        <v>272.600391</v>
      </c>
      <c r="G798" s="154">
        <v>5.9504132231404959E-2</v>
      </c>
      <c r="H798" s="172">
        <f t="shared" si="44"/>
        <v>272.600391</v>
      </c>
      <c r="I798" s="17"/>
      <c r="J798" s="17"/>
    </row>
    <row r="799" spans="1:10" x14ac:dyDescent="0.25">
      <c r="A799" s="18">
        <v>1986</v>
      </c>
      <c r="B799" s="18">
        <v>1985</v>
      </c>
      <c r="C799" s="18">
        <v>10</v>
      </c>
      <c r="D799" s="154" t="s">
        <v>807</v>
      </c>
      <c r="E799" s="154" t="str">
        <f t="shared" si="43"/>
        <v>1986 10</v>
      </c>
      <c r="F799" s="14">
        <v>184.62483900000001</v>
      </c>
      <c r="G799" s="154">
        <v>6.1487603305785121E-2</v>
      </c>
      <c r="H799" s="172">
        <f t="shared" si="44"/>
        <v>184.62483900000001</v>
      </c>
      <c r="I799" s="17"/>
      <c r="J799" s="17"/>
    </row>
    <row r="800" spans="1:10" x14ac:dyDescent="0.25">
      <c r="A800" s="18">
        <v>1986</v>
      </c>
      <c r="B800" s="18">
        <v>1985</v>
      </c>
      <c r="C800" s="18">
        <v>11</v>
      </c>
      <c r="D800" s="154" t="s">
        <v>808</v>
      </c>
      <c r="E800" s="154" t="str">
        <f t="shared" ref="E800:E863" si="45">CONCATENATE(A800," ",C800)</f>
        <v>1986 11</v>
      </c>
      <c r="F800" s="14">
        <v>232.30460099999999</v>
      </c>
      <c r="G800" s="154">
        <v>5.9504132231404959E-2</v>
      </c>
      <c r="H800" s="172">
        <f t="shared" ref="H800:H863" si="46">IF(F800=$G$23,"",F800)</f>
        <v>232.30460099999999</v>
      </c>
    </row>
    <row r="801" spans="1:10" x14ac:dyDescent="0.25">
      <c r="A801" s="18">
        <v>1986</v>
      </c>
      <c r="B801" s="18">
        <v>1985</v>
      </c>
      <c r="C801" s="18">
        <v>12</v>
      </c>
      <c r="D801" s="154" t="s">
        <v>809</v>
      </c>
      <c r="E801" s="154" t="str">
        <f t="shared" si="45"/>
        <v>1986 12</v>
      </c>
      <c r="F801" s="14">
        <v>-3.4028234660000002E+38</v>
      </c>
      <c r="G801" s="154">
        <v>6.1487603305785121E-2</v>
      </c>
      <c r="H801" s="172" t="str">
        <f t="shared" si="46"/>
        <v/>
      </c>
    </row>
    <row r="802" spans="1:10" x14ac:dyDescent="0.25">
      <c r="A802" s="18">
        <v>1986</v>
      </c>
      <c r="B802" s="18">
        <v>1986</v>
      </c>
      <c r="C802" s="18">
        <v>1</v>
      </c>
      <c r="D802" s="154" t="s">
        <v>810</v>
      </c>
      <c r="E802" s="154" t="str">
        <f t="shared" si="45"/>
        <v>1986 1</v>
      </c>
      <c r="F802" s="14">
        <v>-3.4028234660000002E+38</v>
      </c>
      <c r="G802" s="154">
        <v>6.1487603305785121E-2</v>
      </c>
      <c r="H802" s="172" t="str">
        <f t="shared" si="46"/>
        <v/>
      </c>
    </row>
    <row r="803" spans="1:10" x14ac:dyDescent="0.25">
      <c r="A803" s="18">
        <v>1986</v>
      </c>
      <c r="B803" s="18">
        <v>1986</v>
      </c>
      <c r="C803" s="18">
        <v>2</v>
      </c>
      <c r="D803" s="154" t="s">
        <v>811</v>
      </c>
      <c r="E803" s="154" t="str">
        <f t="shared" si="45"/>
        <v>1986 2</v>
      </c>
      <c r="F803" s="14">
        <v>-3.4028234660000002E+38</v>
      </c>
      <c r="G803" s="154">
        <v>5.5537190082644627E-2</v>
      </c>
      <c r="H803" s="172" t="str">
        <f t="shared" si="46"/>
        <v/>
      </c>
    </row>
    <row r="804" spans="1:10" x14ac:dyDescent="0.25">
      <c r="A804" s="18">
        <v>1986</v>
      </c>
      <c r="B804" s="18">
        <v>1986</v>
      </c>
      <c r="C804" s="18">
        <v>3</v>
      </c>
      <c r="D804" s="154" t="s">
        <v>812</v>
      </c>
      <c r="E804" s="154" t="str">
        <f t="shared" si="45"/>
        <v>1986 3</v>
      </c>
      <c r="F804" s="14">
        <v>-3.4028234660000002E+38</v>
      </c>
      <c r="G804" s="154">
        <v>6.1487603305785121E-2</v>
      </c>
      <c r="H804" s="172" t="str">
        <f t="shared" si="46"/>
        <v/>
      </c>
    </row>
    <row r="805" spans="1:10" x14ac:dyDescent="0.25">
      <c r="A805" s="18">
        <v>1986</v>
      </c>
      <c r="B805" s="18">
        <v>1986</v>
      </c>
      <c r="C805" s="18">
        <v>4</v>
      </c>
      <c r="D805" s="154" t="s">
        <v>813</v>
      </c>
      <c r="E805" s="154" t="str">
        <f t="shared" si="45"/>
        <v>1986 4</v>
      </c>
      <c r="F805" s="14">
        <v>-3.4028234660000002E+38</v>
      </c>
      <c r="G805" s="154">
        <v>5.9504132231404959E-2</v>
      </c>
      <c r="H805" s="172" t="str">
        <f t="shared" si="46"/>
        <v/>
      </c>
    </row>
    <row r="806" spans="1:10" x14ac:dyDescent="0.25">
      <c r="A806" s="18">
        <v>1986</v>
      </c>
      <c r="B806" s="18">
        <v>1986</v>
      </c>
      <c r="C806" s="18">
        <v>5</v>
      </c>
      <c r="D806" s="154" t="s">
        <v>814</v>
      </c>
      <c r="E806" s="154" t="str">
        <f t="shared" si="45"/>
        <v>1986 5</v>
      </c>
      <c r="F806" s="14">
        <v>-3.4028234660000002E+38</v>
      </c>
      <c r="G806" s="154">
        <v>6.1487603305785121E-2</v>
      </c>
      <c r="H806" s="172" t="str">
        <f t="shared" si="46"/>
        <v/>
      </c>
    </row>
    <row r="807" spans="1:10" x14ac:dyDescent="0.25">
      <c r="A807" s="18">
        <v>1986</v>
      </c>
      <c r="B807" s="18">
        <v>1986</v>
      </c>
      <c r="C807" s="18">
        <v>6</v>
      </c>
      <c r="D807" s="154" t="s">
        <v>815</v>
      </c>
      <c r="E807" s="154" t="str">
        <f t="shared" si="45"/>
        <v>1986 6</v>
      </c>
      <c r="F807" s="14">
        <v>287.44293399999998</v>
      </c>
      <c r="G807" s="154">
        <v>5.9504132231404959E-2</v>
      </c>
      <c r="H807" s="172">
        <f t="shared" si="46"/>
        <v>287.44293399999998</v>
      </c>
    </row>
    <row r="808" spans="1:10" x14ac:dyDescent="0.25">
      <c r="A808" s="18">
        <v>1986</v>
      </c>
      <c r="B808" s="18">
        <v>1986</v>
      </c>
      <c r="C808" s="18">
        <v>7</v>
      </c>
      <c r="D808" s="154" t="s">
        <v>816</v>
      </c>
      <c r="E808" s="154" t="str">
        <f t="shared" si="45"/>
        <v>1986 7</v>
      </c>
      <c r="F808" s="14">
        <v>244.10638</v>
      </c>
      <c r="G808" s="154">
        <v>6.1487603305785121E-2</v>
      </c>
      <c r="H808" s="172">
        <f t="shared" si="46"/>
        <v>244.10638</v>
      </c>
    </row>
    <row r="809" spans="1:10" x14ac:dyDescent="0.25">
      <c r="A809" s="18">
        <v>1986</v>
      </c>
      <c r="B809" s="18">
        <v>1986</v>
      </c>
      <c r="C809" s="18">
        <v>8</v>
      </c>
      <c r="D809" s="154" t="s">
        <v>817</v>
      </c>
      <c r="E809" s="154" t="str">
        <f t="shared" si="45"/>
        <v>1986 8</v>
      </c>
      <c r="F809" s="14">
        <v>312.493381</v>
      </c>
      <c r="G809" s="154">
        <v>6.1487603305785121E-2</v>
      </c>
      <c r="H809" s="172">
        <f t="shared" si="46"/>
        <v>312.493381</v>
      </c>
    </row>
    <row r="810" spans="1:10" x14ac:dyDescent="0.25">
      <c r="A810" s="18">
        <v>1986</v>
      </c>
      <c r="B810" s="18">
        <v>1986</v>
      </c>
      <c r="C810" s="18">
        <v>9</v>
      </c>
      <c r="D810" s="154" t="s">
        <v>818</v>
      </c>
      <c r="E810" s="154" t="str">
        <f t="shared" si="45"/>
        <v>1986 9</v>
      </c>
      <c r="F810" s="14">
        <v>223.31503000000001</v>
      </c>
      <c r="G810" s="154">
        <v>5.9504132231404959E-2</v>
      </c>
      <c r="H810" s="172">
        <f t="shared" si="46"/>
        <v>223.31503000000001</v>
      </c>
    </row>
    <row r="811" spans="1:10" x14ac:dyDescent="0.25">
      <c r="A811" s="18">
        <v>1987</v>
      </c>
      <c r="B811" s="18">
        <v>1986</v>
      </c>
      <c r="C811" s="18">
        <v>10</v>
      </c>
      <c r="D811" s="154" t="s">
        <v>819</v>
      </c>
      <c r="E811" s="154" t="str">
        <f t="shared" si="45"/>
        <v>1987 10</v>
      </c>
      <c r="F811" s="14">
        <v>205.56384800000001</v>
      </c>
      <c r="G811" s="154">
        <v>6.1487603305785121E-2</v>
      </c>
      <c r="H811" s="172">
        <f t="shared" si="46"/>
        <v>205.56384800000001</v>
      </c>
    </row>
    <row r="812" spans="1:10" x14ac:dyDescent="0.25">
      <c r="A812" s="18">
        <v>1987</v>
      </c>
      <c r="B812" s="18">
        <v>1986</v>
      </c>
      <c r="C812" s="18">
        <v>11</v>
      </c>
      <c r="D812" s="154" t="s">
        <v>820</v>
      </c>
      <c r="E812" s="154" t="str">
        <f t="shared" si="45"/>
        <v>1987 11</v>
      </c>
      <c r="F812" s="14">
        <v>273.20315499999998</v>
      </c>
      <c r="G812" s="154">
        <v>5.9504132231404959E-2</v>
      </c>
      <c r="H812" s="172">
        <f t="shared" si="46"/>
        <v>273.20315499999998</v>
      </c>
      <c r="I812" s="17"/>
      <c r="J812" s="17"/>
    </row>
    <row r="813" spans="1:10" x14ac:dyDescent="0.25">
      <c r="A813" s="18">
        <v>1987</v>
      </c>
      <c r="B813" s="18">
        <v>1986</v>
      </c>
      <c r="C813" s="18">
        <v>12</v>
      </c>
      <c r="D813" s="154" t="s">
        <v>821</v>
      </c>
      <c r="E813" s="154" t="str">
        <f t="shared" si="45"/>
        <v>1987 12</v>
      </c>
      <c r="F813" s="14">
        <v>269.29379299999999</v>
      </c>
      <c r="G813" s="154">
        <v>6.1487603305785121E-2</v>
      </c>
      <c r="H813" s="172">
        <f t="shared" si="46"/>
        <v>269.29379299999999</v>
      </c>
      <c r="I813" s="17"/>
      <c r="J813" s="17"/>
    </row>
    <row r="814" spans="1:10" x14ac:dyDescent="0.25">
      <c r="A814" s="18">
        <v>1987</v>
      </c>
      <c r="B814" s="18">
        <v>1987</v>
      </c>
      <c r="C814" s="18">
        <v>1</v>
      </c>
      <c r="D814" s="154" t="s">
        <v>822</v>
      </c>
      <c r="E814" s="154" t="str">
        <f t="shared" si="45"/>
        <v>1987 1</v>
      </c>
      <c r="F814" s="14">
        <v>-3.4028234660000002E+38</v>
      </c>
      <c r="G814" s="154">
        <v>6.1487603305785121E-2</v>
      </c>
      <c r="H814" s="172" t="str">
        <f t="shared" si="46"/>
        <v/>
      </c>
    </row>
    <row r="815" spans="1:10" x14ac:dyDescent="0.25">
      <c r="A815" s="18">
        <v>1987</v>
      </c>
      <c r="B815" s="18">
        <v>1987</v>
      </c>
      <c r="C815" s="18">
        <v>2</v>
      </c>
      <c r="D815" s="154" t="s">
        <v>823</v>
      </c>
      <c r="E815" s="154" t="str">
        <f t="shared" si="45"/>
        <v>1987 2</v>
      </c>
      <c r="F815" s="14">
        <v>-3.4028234660000002E+38</v>
      </c>
      <c r="G815" s="154">
        <v>5.5537190082644627E-2</v>
      </c>
      <c r="H815" s="172" t="str">
        <f t="shared" si="46"/>
        <v/>
      </c>
    </row>
    <row r="816" spans="1:10" x14ac:dyDescent="0.25">
      <c r="A816" s="18">
        <v>1987</v>
      </c>
      <c r="B816" s="18">
        <v>1987</v>
      </c>
      <c r="C816" s="18">
        <v>3</v>
      </c>
      <c r="D816" s="154" t="s">
        <v>824</v>
      </c>
      <c r="E816" s="154" t="str">
        <f t="shared" si="45"/>
        <v>1987 3</v>
      </c>
      <c r="F816" s="14">
        <v>-3.4028234660000002E+38</v>
      </c>
      <c r="G816" s="154">
        <v>6.1487603305785121E-2</v>
      </c>
      <c r="H816" s="172" t="str">
        <f t="shared" si="46"/>
        <v/>
      </c>
    </row>
    <row r="817" spans="1:8" x14ac:dyDescent="0.25">
      <c r="A817" s="18">
        <v>1987</v>
      </c>
      <c r="B817" s="18">
        <v>1987</v>
      </c>
      <c r="C817" s="18">
        <v>4</v>
      </c>
      <c r="D817" s="154" t="s">
        <v>825</v>
      </c>
      <c r="E817" s="154" t="str">
        <f t="shared" si="45"/>
        <v>1987 4</v>
      </c>
      <c r="F817" s="14">
        <v>120.848596</v>
      </c>
      <c r="G817" s="154">
        <v>5.9504132231404959E-2</v>
      </c>
      <c r="H817" s="172">
        <f t="shared" si="46"/>
        <v>120.848596</v>
      </c>
    </row>
    <row r="818" spans="1:8" x14ac:dyDescent="0.25">
      <c r="A818" s="18">
        <v>1987</v>
      </c>
      <c r="B818" s="18">
        <v>1987</v>
      </c>
      <c r="C818" s="18">
        <v>5</v>
      </c>
      <c r="D818" s="154" t="s">
        <v>826</v>
      </c>
      <c r="E818" s="154" t="str">
        <f t="shared" si="45"/>
        <v>1987 5</v>
      </c>
      <c r="F818" s="14">
        <v>104.739096</v>
      </c>
      <c r="G818" s="154">
        <v>6.1487603305785121E-2</v>
      </c>
      <c r="H818" s="172">
        <f t="shared" si="46"/>
        <v>104.739096</v>
      </c>
    </row>
    <row r="819" spans="1:8" x14ac:dyDescent="0.25">
      <c r="A819" s="18">
        <v>1987</v>
      </c>
      <c r="B819" s="18">
        <v>1987</v>
      </c>
      <c r="C819" s="18">
        <v>6</v>
      </c>
      <c r="D819" s="154" t="s">
        <v>827</v>
      </c>
      <c r="E819" s="154" t="str">
        <f t="shared" si="45"/>
        <v>1987 6</v>
      </c>
      <c r="F819" s="14">
        <v>137.11767800000001</v>
      </c>
      <c r="G819" s="154">
        <v>5.9504132231404959E-2</v>
      </c>
      <c r="H819" s="172">
        <f t="shared" si="46"/>
        <v>137.11767800000001</v>
      </c>
    </row>
    <row r="820" spans="1:8" x14ac:dyDescent="0.25">
      <c r="A820" s="18">
        <v>1987</v>
      </c>
      <c r="B820" s="18">
        <v>1987</v>
      </c>
      <c r="C820" s="18">
        <v>7</v>
      </c>
      <c r="D820" s="154" t="s">
        <v>828</v>
      </c>
      <c r="E820" s="154" t="str">
        <f t="shared" si="45"/>
        <v>1987 7</v>
      </c>
      <c r="F820" s="14">
        <v>141.74556699999999</v>
      </c>
      <c r="G820" s="154">
        <v>6.1487603305785121E-2</v>
      </c>
      <c r="H820" s="172">
        <f t="shared" si="46"/>
        <v>141.74556699999999</v>
      </c>
    </row>
    <row r="821" spans="1:8" x14ac:dyDescent="0.25">
      <c r="A821" s="18">
        <v>1987</v>
      </c>
      <c r="B821" s="18">
        <v>1987</v>
      </c>
      <c r="C821" s="18">
        <v>8</v>
      </c>
      <c r="D821" s="154" t="s">
        <v>829</v>
      </c>
      <c r="E821" s="154" t="str">
        <f t="shared" si="45"/>
        <v>1987 8</v>
      </c>
      <c r="F821" s="14">
        <v>140.40484799999999</v>
      </c>
      <c r="G821" s="154">
        <v>6.1487603305785121E-2</v>
      </c>
      <c r="H821" s="172">
        <f t="shared" si="46"/>
        <v>140.40484799999999</v>
      </c>
    </row>
    <row r="822" spans="1:8" x14ac:dyDescent="0.25">
      <c r="A822" s="18">
        <v>1987</v>
      </c>
      <c r="B822" s="18">
        <v>1987</v>
      </c>
      <c r="C822" s="18">
        <v>9</v>
      </c>
      <c r="D822" s="154" t="s">
        <v>830</v>
      </c>
      <c r="E822" s="154" t="str">
        <f t="shared" si="45"/>
        <v>1987 9</v>
      </c>
      <c r="F822" s="14">
        <v>205.528313</v>
      </c>
      <c r="G822" s="154">
        <v>5.9504132231404959E-2</v>
      </c>
      <c r="H822" s="172">
        <f t="shared" si="46"/>
        <v>205.528313</v>
      </c>
    </row>
    <row r="823" spans="1:8" x14ac:dyDescent="0.25">
      <c r="A823" s="18">
        <v>1988</v>
      </c>
      <c r="B823" s="18">
        <v>1987</v>
      </c>
      <c r="C823" s="18">
        <v>10</v>
      </c>
      <c r="D823" s="154" t="s">
        <v>831</v>
      </c>
      <c r="E823" s="154" t="str">
        <f t="shared" si="45"/>
        <v>1988 10</v>
      </c>
      <c r="F823" s="14">
        <v>260.26126499999998</v>
      </c>
      <c r="G823" s="154">
        <v>6.1487603305785121E-2</v>
      </c>
      <c r="H823" s="172">
        <f t="shared" si="46"/>
        <v>260.26126499999998</v>
      </c>
    </row>
    <row r="824" spans="1:8" x14ac:dyDescent="0.25">
      <c r="A824" s="18">
        <v>1988</v>
      </c>
      <c r="B824" s="18">
        <v>1987</v>
      </c>
      <c r="C824" s="18">
        <v>11</v>
      </c>
      <c r="D824" s="154" t="s">
        <v>832</v>
      </c>
      <c r="E824" s="154" t="str">
        <f t="shared" si="45"/>
        <v>1988 11</v>
      </c>
      <c r="F824" s="14">
        <v>183.64999800000001</v>
      </c>
      <c r="G824" s="154">
        <v>5.9504132231404959E-2</v>
      </c>
      <c r="H824" s="172">
        <f t="shared" si="46"/>
        <v>183.64999800000001</v>
      </c>
    </row>
    <row r="825" spans="1:8" x14ac:dyDescent="0.25">
      <c r="A825" s="18">
        <v>1988</v>
      </c>
      <c r="B825" s="18">
        <v>1987</v>
      </c>
      <c r="C825" s="18">
        <v>12</v>
      </c>
      <c r="D825" s="154" t="s">
        <v>833</v>
      </c>
      <c r="E825" s="154" t="str">
        <f t="shared" si="45"/>
        <v>1988 12</v>
      </c>
      <c r="F825" s="14">
        <v>-3.4028234660000002E+38</v>
      </c>
      <c r="G825" s="154">
        <v>6.1487603305785121E-2</v>
      </c>
      <c r="H825" s="172" t="str">
        <f t="shared" si="46"/>
        <v/>
      </c>
    </row>
    <row r="826" spans="1:8" x14ac:dyDescent="0.25">
      <c r="A826" s="18">
        <v>1988</v>
      </c>
      <c r="B826" s="18">
        <v>1988</v>
      </c>
      <c r="C826" s="18">
        <v>1</v>
      </c>
      <c r="D826" s="154" t="s">
        <v>834</v>
      </c>
      <c r="E826" s="154" t="str">
        <f t="shared" si="45"/>
        <v>1988 1</v>
      </c>
      <c r="F826" s="14">
        <v>-3.4028234660000002E+38</v>
      </c>
      <c r="G826" s="154">
        <v>6.1487603305785121E-2</v>
      </c>
      <c r="H826" s="172" t="str">
        <f t="shared" si="46"/>
        <v/>
      </c>
    </row>
    <row r="827" spans="1:8" x14ac:dyDescent="0.25">
      <c r="A827" s="18">
        <v>1988</v>
      </c>
      <c r="B827" s="18">
        <v>1988</v>
      </c>
      <c r="C827" s="18">
        <v>2</v>
      </c>
      <c r="D827" s="154" t="s">
        <v>835</v>
      </c>
      <c r="E827" s="154" t="str">
        <f t="shared" si="45"/>
        <v>1988 2</v>
      </c>
      <c r="F827" s="14">
        <v>208.97384500000001</v>
      </c>
      <c r="G827" s="154">
        <v>5.752066115702479E-2</v>
      </c>
      <c r="H827" s="172">
        <f t="shared" si="46"/>
        <v>208.97384500000001</v>
      </c>
    </row>
    <row r="828" spans="1:8" x14ac:dyDescent="0.25">
      <c r="A828" s="18">
        <v>1988</v>
      </c>
      <c r="B828" s="18">
        <v>1988</v>
      </c>
      <c r="C828" s="18">
        <v>3</v>
      </c>
      <c r="D828" s="154" t="s">
        <v>836</v>
      </c>
      <c r="E828" s="154" t="str">
        <f t="shared" si="45"/>
        <v>1988 3</v>
      </c>
      <c r="F828" s="14">
        <v>54.448082999999997</v>
      </c>
      <c r="G828" s="154">
        <v>6.1487603305785121E-2</v>
      </c>
      <c r="H828" s="172">
        <f t="shared" si="46"/>
        <v>54.448082999999997</v>
      </c>
    </row>
    <row r="829" spans="1:8" x14ac:dyDescent="0.25">
      <c r="A829" s="18">
        <v>1988</v>
      </c>
      <c r="B829" s="18">
        <v>1988</v>
      </c>
      <c r="C829" s="18">
        <v>4</v>
      </c>
      <c r="D829" s="154" t="s">
        <v>837</v>
      </c>
      <c r="E829" s="154" t="str">
        <f t="shared" si="45"/>
        <v>1988 4</v>
      </c>
      <c r="F829" s="14">
        <v>-3.4028234660000002E+38</v>
      </c>
      <c r="G829" s="154">
        <v>5.9504132231404959E-2</v>
      </c>
      <c r="H829" s="172" t="str">
        <f t="shared" si="46"/>
        <v/>
      </c>
    </row>
    <row r="830" spans="1:8" x14ac:dyDescent="0.25">
      <c r="A830" s="18">
        <v>1988</v>
      </c>
      <c r="B830" s="18">
        <v>1988</v>
      </c>
      <c r="C830" s="18">
        <v>5</v>
      </c>
      <c r="D830" s="154" t="s">
        <v>838</v>
      </c>
      <c r="E830" s="154" t="str">
        <f t="shared" si="45"/>
        <v>1988 5</v>
      </c>
      <c r="F830" s="14">
        <v>112.030333</v>
      </c>
      <c r="G830" s="154">
        <v>6.1487603305785121E-2</v>
      </c>
      <c r="H830" s="172">
        <f t="shared" si="46"/>
        <v>112.030333</v>
      </c>
    </row>
    <row r="831" spans="1:8" x14ac:dyDescent="0.25">
      <c r="A831" s="18">
        <v>1988</v>
      </c>
      <c r="B831" s="18">
        <v>1988</v>
      </c>
      <c r="C831" s="18">
        <v>6</v>
      </c>
      <c r="D831" s="154" t="s">
        <v>839</v>
      </c>
      <c r="E831" s="154" t="str">
        <f t="shared" si="45"/>
        <v>1988 6</v>
      </c>
      <c r="F831" s="14">
        <v>127.63797599999999</v>
      </c>
      <c r="G831" s="154">
        <v>5.9504132231404959E-2</v>
      </c>
      <c r="H831" s="172">
        <f t="shared" si="46"/>
        <v>127.63797599999999</v>
      </c>
    </row>
    <row r="832" spans="1:8" x14ac:dyDescent="0.25">
      <c r="A832" s="18">
        <v>1988</v>
      </c>
      <c r="B832" s="18">
        <v>1988</v>
      </c>
      <c r="C832" s="18">
        <v>7</v>
      </c>
      <c r="D832" s="154" t="s">
        <v>840</v>
      </c>
      <c r="E832" s="154" t="str">
        <f t="shared" si="45"/>
        <v>1988 7</v>
      </c>
      <c r="F832" s="14">
        <v>120.650217</v>
      </c>
      <c r="G832" s="154">
        <v>6.1487603305785121E-2</v>
      </c>
      <c r="H832" s="172">
        <f t="shared" si="46"/>
        <v>120.650217</v>
      </c>
    </row>
    <row r="833" spans="1:10" x14ac:dyDescent="0.25">
      <c r="A833" s="18">
        <v>1988</v>
      </c>
      <c r="B833" s="18">
        <v>1988</v>
      </c>
      <c r="C833" s="18">
        <v>8</v>
      </c>
      <c r="D833" s="154" t="s">
        <v>841</v>
      </c>
      <c r="E833" s="154" t="str">
        <f t="shared" si="45"/>
        <v>1988 8</v>
      </c>
      <c r="F833" s="14">
        <v>143.65254100000001</v>
      </c>
      <c r="G833" s="154">
        <v>6.1487603305785121E-2</v>
      </c>
      <c r="H833" s="172">
        <f t="shared" si="46"/>
        <v>143.65254100000001</v>
      </c>
    </row>
    <row r="834" spans="1:10" x14ac:dyDescent="0.25">
      <c r="A834" s="18">
        <v>1988</v>
      </c>
      <c r="B834" s="18">
        <v>1988</v>
      </c>
      <c r="C834" s="18">
        <v>9</v>
      </c>
      <c r="D834" s="154" t="s">
        <v>842</v>
      </c>
      <c r="E834" s="154" t="str">
        <f t="shared" si="45"/>
        <v>1988 9</v>
      </c>
      <c r="F834" s="14">
        <v>152.87644599999999</v>
      </c>
      <c r="G834" s="154">
        <v>5.9504132231404959E-2</v>
      </c>
      <c r="H834" s="172">
        <f t="shared" si="46"/>
        <v>152.87644599999999</v>
      </c>
    </row>
    <row r="835" spans="1:10" x14ac:dyDescent="0.25">
      <c r="A835" s="18">
        <v>1989</v>
      </c>
      <c r="B835" s="18">
        <v>1988</v>
      </c>
      <c r="C835" s="18">
        <v>10</v>
      </c>
      <c r="D835" s="154" t="s">
        <v>843</v>
      </c>
      <c r="E835" s="154" t="str">
        <f t="shared" si="45"/>
        <v>1989 10</v>
      </c>
      <c r="F835" s="14">
        <v>220.71510900000001</v>
      </c>
      <c r="G835" s="154">
        <v>6.1487603305785121E-2</v>
      </c>
      <c r="H835" s="172">
        <f t="shared" si="46"/>
        <v>220.71510900000001</v>
      </c>
    </row>
    <row r="836" spans="1:10" x14ac:dyDescent="0.25">
      <c r="A836" s="18">
        <v>1989</v>
      </c>
      <c r="B836" s="18">
        <v>1988</v>
      </c>
      <c r="C836" s="18">
        <v>11</v>
      </c>
      <c r="D836" s="154" t="s">
        <v>844</v>
      </c>
      <c r="E836" s="154" t="str">
        <f t="shared" si="45"/>
        <v>1989 11</v>
      </c>
      <c r="F836" s="14">
        <v>110.77872600000001</v>
      </c>
      <c r="G836" s="154">
        <v>5.9504132231404959E-2</v>
      </c>
      <c r="H836" s="172">
        <f t="shared" si="46"/>
        <v>110.77872600000001</v>
      </c>
    </row>
    <row r="837" spans="1:10" x14ac:dyDescent="0.25">
      <c r="A837" s="18">
        <v>1989</v>
      </c>
      <c r="B837" s="18">
        <v>1988</v>
      </c>
      <c r="C837" s="18">
        <v>12</v>
      </c>
      <c r="D837" s="154" t="s">
        <v>845</v>
      </c>
      <c r="E837" s="154" t="str">
        <f t="shared" si="45"/>
        <v>1989 12</v>
      </c>
      <c r="F837" s="14">
        <v>-3.4028234660000002E+38</v>
      </c>
      <c r="G837" s="154">
        <v>6.1487603305785121E-2</v>
      </c>
      <c r="H837" s="172" t="str">
        <f t="shared" si="46"/>
        <v/>
      </c>
    </row>
    <row r="838" spans="1:10" x14ac:dyDescent="0.25">
      <c r="A838" s="18">
        <v>1989</v>
      </c>
      <c r="B838" s="18">
        <v>1989</v>
      </c>
      <c r="C838" s="18">
        <v>1</v>
      </c>
      <c r="D838" s="154" t="s">
        <v>846</v>
      </c>
      <c r="E838" s="154" t="str">
        <f t="shared" si="45"/>
        <v>1989 1</v>
      </c>
      <c r="F838" s="14">
        <v>138.802907</v>
      </c>
      <c r="G838" s="154">
        <v>6.1487603305785121E-2</v>
      </c>
      <c r="H838" s="172">
        <f t="shared" si="46"/>
        <v>138.802907</v>
      </c>
    </row>
    <row r="839" spans="1:10" x14ac:dyDescent="0.25">
      <c r="A839" s="18">
        <v>1989</v>
      </c>
      <c r="B839" s="18">
        <v>1989</v>
      </c>
      <c r="C839" s="18">
        <v>2</v>
      </c>
      <c r="D839" s="154" t="s">
        <v>847</v>
      </c>
      <c r="E839" s="154" t="str">
        <f t="shared" si="45"/>
        <v>1989 2</v>
      </c>
      <c r="F839" s="14">
        <v>134.994124</v>
      </c>
      <c r="G839" s="154">
        <v>5.5537190082644627E-2</v>
      </c>
      <c r="H839" s="172">
        <f t="shared" si="46"/>
        <v>134.994124</v>
      </c>
    </row>
    <row r="840" spans="1:10" x14ac:dyDescent="0.25">
      <c r="A840" s="18">
        <v>1989</v>
      </c>
      <c r="B840" s="18">
        <v>1989</v>
      </c>
      <c r="C840" s="18">
        <v>3</v>
      </c>
      <c r="D840" s="154" t="s">
        <v>848</v>
      </c>
      <c r="E840" s="154" t="str">
        <f t="shared" si="45"/>
        <v>1989 3</v>
      </c>
      <c r="F840" s="14">
        <v>-3.4028234660000002E+38</v>
      </c>
      <c r="G840" s="154">
        <v>6.1487603305785121E-2</v>
      </c>
      <c r="H840" s="172" t="str">
        <f t="shared" si="46"/>
        <v/>
      </c>
    </row>
    <row r="841" spans="1:10" x14ac:dyDescent="0.25">
      <c r="A841" s="18">
        <v>1989</v>
      </c>
      <c r="B841" s="18">
        <v>1989</v>
      </c>
      <c r="C841" s="18">
        <v>4</v>
      </c>
      <c r="D841" s="154" t="s">
        <v>849</v>
      </c>
      <c r="E841" s="154" t="str">
        <f t="shared" si="45"/>
        <v>1989 4</v>
      </c>
      <c r="F841" s="14">
        <v>-3.4028234660000002E+38</v>
      </c>
      <c r="G841" s="154">
        <v>5.9504132231404959E-2</v>
      </c>
      <c r="H841" s="172" t="str">
        <f t="shared" si="46"/>
        <v/>
      </c>
    </row>
    <row r="842" spans="1:10" x14ac:dyDescent="0.25">
      <c r="A842" s="18">
        <v>1989</v>
      </c>
      <c r="B842" s="18">
        <v>1989</v>
      </c>
      <c r="C842" s="18">
        <v>5</v>
      </c>
      <c r="D842" s="154" t="s">
        <v>850</v>
      </c>
      <c r="E842" s="154" t="str">
        <f t="shared" si="45"/>
        <v>1989 5</v>
      </c>
      <c r="F842" s="14">
        <v>94.489850000000004</v>
      </c>
      <c r="G842" s="154">
        <v>6.1487603305785121E-2</v>
      </c>
      <c r="H842" s="172">
        <f t="shared" si="46"/>
        <v>94.489850000000004</v>
      </c>
    </row>
    <row r="843" spans="1:10" x14ac:dyDescent="0.25">
      <c r="A843" s="18">
        <v>1989</v>
      </c>
      <c r="B843" s="18">
        <v>1989</v>
      </c>
      <c r="C843" s="18">
        <v>6</v>
      </c>
      <c r="D843" s="154" t="s">
        <v>851</v>
      </c>
      <c r="E843" s="154" t="str">
        <f t="shared" si="45"/>
        <v>1989 6</v>
      </c>
      <c r="F843" s="14">
        <v>203.27401399999999</v>
      </c>
      <c r="G843" s="154">
        <v>5.9504132231404959E-2</v>
      </c>
      <c r="H843" s="172">
        <f t="shared" si="46"/>
        <v>203.27401399999999</v>
      </c>
    </row>
    <row r="844" spans="1:10" x14ac:dyDescent="0.25">
      <c r="A844" s="18">
        <v>1989</v>
      </c>
      <c r="B844" s="18">
        <v>1989</v>
      </c>
      <c r="C844" s="18">
        <v>7</v>
      </c>
      <c r="D844" s="154" t="s">
        <v>852</v>
      </c>
      <c r="E844" s="154" t="str">
        <f t="shared" si="45"/>
        <v>1989 7</v>
      </c>
      <c r="F844" s="14">
        <v>230.51628199999999</v>
      </c>
      <c r="G844" s="154">
        <v>6.1487603305785121E-2</v>
      </c>
      <c r="H844" s="172">
        <f t="shared" si="46"/>
        <v>230.51628199999999</v>
      </c>
    </row>
    <row r="845" spans="1:10" x14ac:dyDescent="0.25">
      <c r="A845" s="18">
        <v>1989</v>
      </c>
      <c r="B845" s="18">
        <v>1989</v>
      </c>
      <c r="C845" s="18">
        <v>8</v>
      </c>
      <c r="D845" s="154" t="s">
        <v>853</v>
      </c>
      <c r="E845" s="154" t="str">
        <f t="shared" si="45"/>
        <v>1989 8</v>
      </c>
      <c r="F845" s="14">
        <v>193.43110200000001</v>
      </c>
      <c r="G845" s="154">
        <v>6.1487603305785121E-2</v>
      </c>
      <c r="H845" s="172">
        <f t="shared" si="46"/>
        <v>193.43110200000001</v>
      </c>
      <c r="I845" s="17"/>
      <c r="J845" s="17"/>
    </row>
    <row r="846" spans="1:10" x14ac:dyDescent="0.25">
      <c r="A846" s="18">
        <v>1989</v>
      </c>
      <c r="B846" s="18">
        <v>1989</v>
      </c>
      <c r="C846" s="18">
        <v>9</v>
      </c>
      <c r="D846" s="154" t="s">
        <v>854</v>
      </c>
      <c r="E846" s="154" t="str">
        <f t="shared" si="45"/>
        <v>1989 9</v>
      </c>
      <c r="F846" s="14">
        <v>267.45940300000001</v>
      </c>
      <c r="G846" s="154">
        <v>5.9504132231404959E-2</v>
      </c>
      <c r="H846" s="172">
        <f t="shared" si="46"/>
        <v>267.45940300000001</v>
      </c>
      <c r="I846" s="17"/>
      <c r="J846" s="17"/>
    </row>
    <row r="847" spans="1:10" x14ac:dyDescent="0.25">
      <c r="A847" s="18">
        <v>1990</v>
      </c>
      <c r="B847" s="18">
        <v>1989</v>
      </c>
      <c r="C847" s="18">
        <v>10</v>
      </c>
      <c r="D847" s="154" t="s">
        <v>855</v>
      </c>
      <c r="E847" s="154" t="str">
        <f t="shared" si="45"/>
        <v>1990 10</v>
      </c>
      <c r="F847" s="14">
        <v>211.444501</v>
      </c>
      <c r="G847" s="154">
        <v>6.1487603305785121E-2</v>
      </c>
      <c r="H847" s="172">
        <f t="shared" si="46"/>
        <v>211.444501</v>
      </c>
      <c r="I847" s="17"/>
      <c r="J847" s="17"/>
    </row>
    <row r="848" spans="1:10" x14ac:dyDescent="0.25">
      <c r="A848" s="18">
        <v>1990</v>
      </c>
      <c r="B848" s="18">
        <v>1989</v>
      </c>
      <c r="C848" s="18">
        <v>11</v>
      </c>
      <c r="D848" s="154" t="s">
        <v>856</v>
      </c>
      <c r="E848" s="154" t="str">
        <f t="shared" si="45"/>
        <v>1990 11</v>
      </c>
      <c r="F848" s="14">
        <v>269.41292399999998</v>
      </c>
      <c r="G848" s="154">
        <v>5.9504132231404959E-2</v>
      </c>
      <c r="H848" s="172">
        <f t="shared" si="46"/>
        <v>269.41292399999998</v>
      </c>
      <c r="I848" s="17"/>
      <c r="J848" s="17"/>
    </row>
    <row r="849" spans="1:10" x14ac:dyDescent="0.25">
      <c r="A849" s="18">
        <v>1990</v>
      </c>
      <c r="B849" s="18">
        <v>1989</v>
      </c>
      <c r="C849" s="18">
        <v>12</v>
      </c>
      <c r="D849" s="154" t="s">
        <v>857</v>
      </c>
      <c r="E849" s="154" t="str">
        <f t="shared" si="45"/>
        <v>1990 12</v>
      </c>
      <c r="F849" s="14">
        <v>221.22666100000001</v>
      </c>
      <c r="G849" s="154">
        <v>6.1487603305785121E-2</v>
      </c>
      <c r="H849" s="172">
        <f t="shared" si="46"/>
        <v>221.22666100000001</v>
      </c>
      <c r="I849" s="17"/>
      <c r="J849" s="17"/>
    </row>
    <row r="850" spans="1:10" x14ac:dyDescent="0.25">
      <c r="A850" s="18">
        <v>1990</v>
      </c>
      <c r="B850" s="18">
        <v>1990</v>
      </c>
      <c r="C850" s="18">
        <v>1</v>
      </c>
      <c r="D850" s="154" t="s">
        <v>858</v>
      </c>
      <c r="E850" s="154" t="str">
        <f t="shared" si="45"/>
        <v>1990 1</v>
      </c>
      <c r="F850" s="14">
        <v>-3.4028234660000002E+38</v>
      </c>
      <c r="G850" s="154">
        <v>6.1487603305785121E-2</v>
      </c>
      <c r="H850" s="172" t="str">
        <f t="shared" si="46"/>
        <v/>
      </c>
    </row>
    <row r="851" spans="1:10" x14ac:dyDescent="0.25">
      <c r="A851" s="18">
        <v>1990</v>
      </c>
      <c r="B851" s="18">
        <v>1990</v>
      </c>
      <c r="C851" s="18">
        <v>2</v>
      </c>
      <c r="D851" s="154" t="s">
        <v>859</v>
      </c>
      <c r="E851" s="154" t="str">
        <f t="shared" si="45"/>
        <v>1990 2</v>
      </c>
      <c r="F851" s="14">
        <v>-3.4028234660000002E+38</v>
      </c>
      <c r="G851" s="154">
        <v>5.5537190082644627E-2</v>
      </c>
      <c r="H851" s="172" t="str">
        <f t="shared" si="46"/>
        <v/>
      </c>
    </row>
    <row r="852" spans="1:10" x14ac:dyDescent="0.25">
      <c r="A852" s="18">
        <v>1990</v>
      </c>
      <c r="B852" s="18">
        <v>1990</v>
      </c>
      <c r="C852" s="18">
        <v>3</v>
      </c>
      <c r="D852" s="154" t="s">
        <v>860</v>
      </c>
      <c r="E852" s="154" t="str">
        <f t="shared" si="45"/>
        <v>1990 3</v>
      </c>
      <c r="F852" s="14">
        <v>215.426458</v>
      </c>
      <c r="G852" s="154">
        <v>6.1487603305785121E-2</v>
      </c>
      <c r="H852" s="172">
        <f t="shared" si="46"/>
        <v>215.426458</v>
      </c>
    </row>
    <row r="853" spans="1:10" x14ac:dyDescent="0.25">
      <c r="A853" s="18">
        <v>1990</v>
      </c>
      <c r="B853" s="18">
        <v>1990</v>
      </c>
      <c r="C853" s="18">
        <v>4</v>
      </c>
      <c r="D853" s="154" t="s">
        <v>861</v>
      </c>
      <c r="E853" s="154" t="str">
        <f t="shared" si="45"/>
        <v>1990 4</v>
      </c>
      <c r="F853" s="14">
        <v>73.634433000000001</v>
      </c>
      <c r="G853" s="154">
        <v>5.9504132231404959E-2</v>
      </c>
      <c r="H853" s="172">
        <f t="shared" si="46"/>
        <v>73.634433000000001</v>
      </c>
    </row>
    <row r="854" spans="1:10" x14ac:dyDescent="0.25">
      <c r="A854" s="18">
        <v>1990</v>
      </c>
      <c r="B854" s="18">
        <v>1990</v>
      </c>
      <c r="C854" s="18">
        <v>5</v>
      </c>
      <c r="D854" s="154" t="s">
        <v>862</v>
      </c>
      <c r="E854" s="154" t="str">
        <f t="shared" si="45"/>
        <v>1990 5</v>
      </c>
      <c r="F854" s="14">
        <v>-3.4028234660000002E+38</v>
      </c>
      <c r="G854" s="154">
        <v>6.1487603305785121E-2</v>
      </c>
      <c r="H854" s="172" t="str">
        <f t="shared" si="46"/>
        <v/>
      </c>
    </row>
    <row r="855" spans="1:10" x14ac:dyDescent="0.25">
      <c r="A855" s="18">
        <v>1990</v>
      </c>
      <c r="B855" s="18">
        <v>1990</v>
      </c>
      <c r="C855" s="18">
        <v>6</v>
      </c>
      <c r="D855" s="154" t="s">
        <v>863</v>
      </c>
      <c r="E855" s="154" t="str">
        <f t="shared" si="45"/>
        <v>1990 6</v>
      </c>
      <c r="F855" s="14">
        <v>157.818513</v>
      </c>
      <c r="G855" s="154">
        <v>5.9504132231404959E-2</v>
      </c>
      <c r="H855" s="172">
        <f t="shared" si="46"/>
        <v>157.818513</v>
      </c>
    </row>
    <row r="856" spans="1:10" x14ac:dyDescent="0.25">
      <c r="A856" s="18">
        <v>1990</v>
      </c>
      <c r="B856" s="18">
        <v>1990</v>
      </c>
      <c r="C856" s="18">
        <v>7</v>
      </c>
      <c r="D856" s="154" t="s">
        <v>864</v>
      </c>
      <c r="E856" s="154" t="str">
        <f t="shared" si="45"/>
        <v>1990 7</v>
      </c>
      <c r="F856" s="14">
        <v>134.507272</v>
      </c>
      <c r="G856" s="154">
        <v>6.1487603305785121E-2</v>
      </c>
      <c r="H856" s="172">
        <f t="shared" si="46"/>
        <v>134.507272</v>
      </c>
    </row>
    <row r="857" spans="1:10" x14ac:dyDescent="0.25">
      <c r="A857" s="18">
        <v>1990</v>
      </c>
      <c r="B857" s="18">
        <v>1990</v>
      </c>
      <c r="C857" s="18">
        <v>8</v>
      </c>
      <c r="D857" s="154" t="s">
        <v>865</v>
      </c>
      <c r="E857" s="154" t="str">
        <f t="shared" si="45"/>
        <v>1990 8</v>
      </c>
      <c r="F857" s="14">
        <v>304.06485199999997</v>
      </c>
      <c r="G857" s="154">
        <v>6.1487603305785121E-2</v>
      </c>
      <c r="H857" s="172">
        <f t="shared" si="46"/>
        <v>304.06485199999997</v>
      </c>
      <c r="I857" s="17"/>
      <c r="J857" s="17"/>
    </row>
    <row r="858" spans="1:10" x14ac:dyDescent="0.25">
      <c r="A858" s="18">
        <v>1990</v>
      </c>
      <c r="B858" s="18">
        <v>1990</v>
      </c>
      <c r="C858" s="18">
        <v>9</v>
      </c>
      <c r="D858" s="154" t="s">
        <v>866</v>
      </c>
      <c r="E858" s="154" t="str">
        <f t="shared" si="45"/>
        <v>1990 9</v>
      </c>
      <c r="F858" s="14">
        <v>118.115025</v>
      </c>
      <c r="G858" s="154">
        <v>5.9504132231404959E-2</v>
      </c>
      <c r="H858" s="172">
        <f t="shared" si="46"/>
        <v>118.115025</v>
      </c>
    </row>
    <row r="859" spans="1:10" x14ac:dyDescent="0.25">
      <c r="A859" s="18">
        <v>1991</v>
      </c>
      <c r="B859" s="18">
        <v>1990</v>
      </c>
      <c r="C859" s="18">
        <v>10</v>
      </c>
      <c r="D859" s="154" t="s">
        <v>867</v>
      </c>
      <c r="E859" s="154" t="str">
        <f t="shared" si="45"/>
        <v>1991 10</v>
      </c>
      <c r="F859" s="14">
        <v>141.25110699999999</v>
      </c>
      <c r="G859" s="154">
        <v>6.1487603305785121E-2</v>
      </c>
      <c r="H859" s="172">
        <f t="shared" si="46"/>
        <v>141.25110699999999</v>
      </c>
      <c r="I859" s="17"/>
      <c r="J859" s="17"/>
    </row>
    <row r="860" spans="1:10" x14ac:dyDescent="0.25">
      <c r="A860" s="18">
        <v>1991</v>
      </c>
      <c r="B860" s="18">
        <v>1990</v>
      </c>
      <c r="C860" s="18">
        <v>11</v>
      </c>
      <c r="D860" s="154" t="s">
        <v>868</v>
      </c>
      <c r="E860" s="154" t="str">
        <f t="shared" si="45"/>
        <v>1991 11</v>
      </c>
      <c r="F860" s="14">
        <v>214.68372600000001</v>
      </c>
      <c r="G860" s="154">
        <v>5.9504132231404959E-2</v>
      </c>
      <c r="H860" s="172">
        <f t="shared" si="46"/>
        <v>214.68372600000001</v>
      </c>
    </row>
    <row r="861" spans="1:10" x14ac:dyDescent="0.25">
      <c r="A861" s="18">
        <v>1991</v>
      </c>
      <c r="B861" s="18">
        <v>1990</v>
      </c>
      <c r="C861" s="18">
        <v>12</v>
      </c>
      <c r="D861" s="154" t="s">
        <v>869</v>
      </c>
      <c r="E861" s="154" t="str">
        <f t="shared" si="45"/>
        <v>1991 12</v>
      </c>
      <c r="F861" s="14">
        <v>180.35273799999999</v>
      </c>
      <c r="G861" s="154">
        <v>6.1487603305785121E-2</v>
      </c>
      <c r="H861" s="172">
        <f t="shared" si="46"/>
        <v>180.35273799999999</v>
      </c>
    </row>
    <row r="862" spans="1:10" x14ac:dyDescent="0.25">
      <c r="A862" s="18">
        <v>1991</v>
      </c>
      <c r="B862" s="18">
        <v>1991</v>
      </c>
      <c r="C862" s="18">
        <v>1</v>
      </c>
      <c r="D862" s="154" t="s">
        <v>870</v>
      </c>
      <c r="E862" s="154" t="str">
        <f t="shared" si="45"/>
        <v>1991 1</v>
      </c>
      <c r="F862" s="14">
        <v>169.37573800000001</v>
      </c>
      <c r="G862" s="154">
        <v>6.1487603305785121E-2</v>
      </c>
      <c r="H862" s="172">
        <f t="shared" si="46"/>
        <v>169.37573800000001</v>
      </c>
    </row>
    <row r="863" spans="1:10" x14ac:dyDescent="0.25">
      <c r="A863" s="18">
        <v>1991</v>
      </c>
      <c r="B863" s="18">
        <v>1991</v>
      </c>
      <c r="C863" s="18">
        <v>2</v>
      </c>
      <c r="D863" s="154" t="s">
        <v>871</v>
      </c>
      <c r="E863" s="154" t="str">
        <f t="shared" si="45"/>
        <v>1991 2</v>
      </c>
      <c r="F863" s="14">
        <v>234.60870800000001</v>
      </c>
      <c r="G863" s="154">
        <v>5.5537190082644627E-2</v>
      </c>
      <c r="H863" s="172">
        <f t="shared" si="46"/>
        <v>234.60870800000001</v>
      </c>
    </row>
    <row r="864" spans="1:10" x14ac:dyDescent="0.25">
      <c r="A864" s="18">
        <v>1991</v>
      </c>
      <c r="B864" s="18">
        <v>1991</v>
      </c>
      <c r="C864" s="18">
        <v>3</v>
      </c>
      <c r="D864" s="154" t="s">
        <v>872</v>
      </c>
      <c r="E864" s="154" t="str">
        <f t="shared" ref="E864:E927" si="47">CONCATENATE(A864," ",C864)</f>
        <v>1991 3</v>
      </c>
      <c r="F864" s="14">
        <v>-3.4028234660000002E+38</v>
      </c>
      <c r="G864" s="154">
        <v>6.1487603305785121E-2</v>
      </c>
      <c r="H864" s="172" t="str">
        <f t="shared" ref="H864:H927" si="48">IF(F864=$G$23,"",F864)</f>
        <v/>
      </c>
    </row>
    <row r="865" spans="1:8" x14ac:dyDescent="0.25">
      <c r="A865" s="18">
        <v>1991</v>
      </c>
      <c r="B865" s="18">
        <v>1991</v>
      </c>
      <c r="C865" s="18">
        <v>4</v>
      </c>
      <c r="D865" s="154" t="s">
        <v>873</v>
      </c>
      <c r="E865" s="154" t="str">
        <f t="shared" si="47"/>
        <v>1991 4</v>
      </c>
      <c r="F865" s="14">
        <v>-3.4028234660000002E+38</v>
      </c>
      <c r="G865" s="154">
        <v>5.9504132231404959E-2</v>
      </c>
      <c r="H865" s="172" t="str">
        <f t="shared" si="48"/>
        <v/>
      </c>
    </row>
    <row r="866" spans="1:8" x14ac:dyDescent="0.25">
      <c r="A866" s="18">
        <v>1991</v>
      </c>
      <c r="B866" s="18">
        <v>1991</v>
      </c>
      <c r="C866" s="18">
        <v>5</v>
      </c>
      <c r="D866" s="154" t="s">
        <v>874</v>
      </c>
      <c r="E866" s="154" t="str">
        <f t="shared" si="47"/>
        <v>1991 5</v>
      </c>
      <c r="F866" s="14">
        <v>-3.4028234660000002E+38</v>
      </c>
      <c r="G866" s="154">
        <v>6.1487603305785121E-2</v>
      </c>
      <c r="H866" s="172" t="str">
        <f t="shared" si="48"/>
        <v/>
      </c>
    </row>
    <row r="867" spans="1:8" x14ac:dyDescent="0.25">
      <c r="A867" s="18">
        <v>1991</v>
      </c>
      <c r="B867" s="18">
        <v>1991</v>
      </c>
      <c r="C867" s="18">
        <v>6</v>
      </c>
      <c r="D867" s="154" t="s">
        <v>875</v>
      </c>
      <c r="E867" s="154" t="str">
        <f t="shared" si="47"/>
        <v>1991 6</v>
      </c>
      <c r="F867" s="14">
        <v>118.54501</v>
      </c>
      <c r="G867" s="154">
        <v>5.9504132231404959E-2</v>
      </c>
      <c r="H867" s="172">
        <f t="shared" si="48"/>
        <v>118.54501</v>
      </c>
    </row>
    <row r="868" spans="1:8" x14ac:dyDescent="0.25">
      <c r="A868" s="18">
        <v>1991</v>
      </c>
      <c r="B868" s="18">
        <v>1991</v>
      </c>
      <c r="C868" s="18">
        <v>7</v>
      </c>
      <c r="D868" s="154" t="s">
        <v>876</v>
      </c>
      <c r="E868" s="154" t="str">
        <f t="shared" si="47"/>
        <v>1991 7</v>
      </c>
      <c r="F868" s="14">
        <v>99.231499999999997</v>
      </c>
      <c r="G868" s="154">
        <v>6.1487603305785121E-2</v>
      </c>
      <c r="H868" s="172">
        <f t="shared" si="48"/>
        <v>99.231499999999997</v>
      </c>
    </row>
    <row r="869" spans="1:8" x14ac:dyDescent="0.25">
      <c r="A869" s="18">
        <v>1991</v>
      </c>
      <c r="B869" s="18">
        <v>1991</v>
      </c>
      <c r="C869" s="18">
        <v>8</v>
      </c>
      <c r="D869" s="154" t="s">
        <v>877</v>
      </c>
      <c r="E869" s="154" t="str">
        <f t="shared" si="47"/>
        <v>1991 8</v>
      </c>
      <c r="F869" s="14">
        <v>131.31176400000001</v>
      </c>
      <c r="G869" s="154">
        <v>6.1487603305785121E-2</v>
      </c>
      <c r="H869" s="172">
        <f t="shared" si="48"/>
        <v>131.31176400000001</v>
      </c>
    </row>
    <row r="870" spans="1:8" x14ac:dyDescent="0.25">
      <c r="A870" s="18">
        <v>1991</v>
      </c>
      <c r="B870" s="18">
        <v>1991</v>
      </c>
      <c r="C870" s="18">
        <v>9</v>
      </c>
      <c r="D870" s="154" t="s">
        <v>878</v>
      </c>
      <c r="E870" s="154" t="str">
        <f t="shared" si="47"/>
        <v>1991 9</v>
      </c>
      <c r="F870" s="14">
        <v>191.854308</v>
      </c>
      <c r="G870" s="154">
        <v>5.9504132231404959E-2</v>
      </c>
      <c r="H870" s="172">
        <f t="shared" si="48"/>
        <v>191.854308</v>
      </c>
    </row>
    <row r="871" spans="1:8" x14ac:dyDescent="0.25">
      <c r="A871" s="18">
        <v>1992</v>
      </c>
      <c r="B871" s="18">
        <v>1991</v>
      </c>
      <c r="C871" s="18">
        <v>10</v>
      </c>
      <c r="D871" s="154" t="s">
        <v>879</v>
      </c>
      <c r="E871" s="154" t="str">
        <f t="shared" si="47"/>
        <v>1992 10</v>
      </c>
      <c r="F871" s="14">
        <v>116.970303</v>
      </c>
      <c r="G871" s="154">
        <v>6.1487603305785121E-2</v>
      </c>
      <c r="H871" s="172">
        <f t="shared" si="48"/>
        <v>116.970303</v>
      </c>
    </row>
    <row r="872" spans="1:8" x14ac:dyDescent="0.25">
      <c r="A872" s="18">
        <v>1992</v>
      </c>
      <c r="B872" s="18">
        <v>1991</v>
      </c>
      <c r="C872" s="18">
        <v>11</v>
      </c>
      <c r="D872" s="154" t="s">
        <v>880</v>
      </c>
      <c r="E872" s="154" t="str">
        <f t="shared" si="47"/>
        <v>1992 11</v>
      </c>
      <c r="F872" s="14">
        <v>130.94647499999999</v>
      </c>
      <c r="G872" s="154">
        <v>5.9504132231404959E-2</v>
      </c>
      <c r="H872" s="172">
        <f t="shared" si="48"/>
        <v>130.94647499999999</v>
      </c>
    </row>
    <row r="873" spans="1:8" x14ac:dyDescent="0.25">
      <c r="A873" s="18">
        <v>1992</v>
      </c>
      <c r="B873" s="18">
        <v>1991</v>
      </c>
      <c r="C873" s="18">
        <v>12</v>
      </c>
      <c r="D873" s="154" t="s">
        <v>881</v>
      </c>
      <c r="E873" s="154" t="str">
        <f t="shared" si="47"/>
        <v>1992 12</v>
      </c>
      <c r="F873" s="14">
        <v>-3.4028234660000002E+38</v>
      </c>
      <c r="G873" s="154">
        <v>6.1487603305785121E-2</v>
      </c>
      <c r="H873" s="172" t="str">
        <f t="shared" si="48"/>
        <v/>
      </c>
    </row>
    <row r="874" spans="1:8" x14ac:dyDescent="0.25">
      <c r="A874" s="18">
        <v>1992</v>
      </c>
      <c r="B874" s="18">
        <v>1992</v>
      </c>
      <c r="C874" s="18">
        <v>1</v>
      </c>
      <c r="D874" s="154" t="s">
        <v>882</v>
      </c>
      <c r="E874" s="154" t="str">
        <f t="shared" si="47"/>
        <v>1992 1</v>
      </c>
      <c r="F874" s="14">
        <v>107.059513</v>
      </c>
      <c r="G874" s="154">
        <v>6.1487603305785121E-2</v>
      </c>
      <c r="H874" s="172">
        <f t="shared" si="48"/>
        <v>107.059513</v>
      </c>
    </row>
    <row r="875" spans="1:8" x14ac:dyDescent="0.25">
      <c r="A875" s="18">
        <v>1992</v>
      </c>
      <c r="B875" s="18">
        <v>1992</v>
      </c>
      <c r="C875" s="18">
        <v>2</v>
      </c>
      <c r="D875" s="154" t="s">
        <v>883</v>
      </c>
      <c r="E875" s="154" t="str">
        <f t="shared" si="47"/>
        <v>1992 2</v>
      </c>
      <c r="F875" s="14">
        <v>-3.4028234660000002E+38</v>
      </c>
      <c r="G875" s="154">
        <v>5.752066115702479E-2</v>
      </c>
      <c r="H875" s="172" t="str">
        <f t="shared" si="48"/>
        <v/>
      </c>
    </row>
    <row r="876" spans="1:8" x14ac:dyDescent="0.25">
      <c r="A876" s="18">
        <v>1992</v>
      </c>
      <c r="B876" s="18">
        <v>1992</v>
      </c>
      <c r="C876" s="18">
        <v>3</v>
      </c>
      <c r="D876" s="154" t="s">
        <v>884</v>
      </c>
      <c r="E876" s="154" t="str">
        <f t="shared" si="47"/>
        <v>1992 3</v>
      </c>
      <c r="F876" s="14">
        <v>-3.4028234660000002E+38</v>
      </c>
      <c r="G876" s="154">
        <v>6.1487603305785121E-2</v>
      </c>
      <c r="H876" s="172" t="str">
        <f t="shared" si="48"/>
        <v/>
      </c>
    </row>
    <row r="877" spans="1:8" x14ac:dyDescent="0.25">
      <c r="A877" s="18">
        <v>1992</v>
      </c>
      <c r="B877" s="18">
        <v>1992</v>
      </c>
      <c r="C877" s="18">
        <v>4</v>
      </c>
      <c r="D877" s="154" t="s">
        <v>885</v>
      </c>
      <c r="E877" s="154" t="str">
        <f t="shared" si="47"/>
        <v>1992 4</v>
      </c>
      <c r="F877" s="14">
        <v>-3.4028234660000002E+38</v>
      </c>
      <c r="G877" s="154">
        <v>5.9504132231404959E-2</v>
      </c>
      <c r="H877" s="172" t="str">
        <f t="shared" si="48"/>
        <v/>
      </c>
    </row>
    <row r="878" spans="1:8" x14ac:dyDescent="0.25">
      <c r="A878" s="18">
        <v>1992</v>
      </c>
      <c r="B878" s="18">
        <v>1992</v>
      </c>
      <c r="C878" s="18">
        <v>5</v>
      </c>
      <c r="D878" s="154" t="s">
        <v>886</v>
      </c>
      <c r="E878" s="154" t="str">
        <f t="shared" si="47"/>
        <v>1992 5</v>
      </c>
      <c r="F878" s="14">
        <v>106.07400800000001</v>
      </c>
      <c r="G878" s="154">
        <v>6.1487603305785121E-2</v>
      </c>
      <c r="H878" s="172">
        <f t="shared" si="48"/>
        <v>106.07400800000001</v>
      </c>
    </row>
    <row r="879" spans="1:8" x14ac:dyDescent="0.25">
      <c r="A879" s="18">
        <v>1992</v>
      </c>
      <c r="B879" s="18">
        <v>1992</v>
      </c>
      <c r="C879" s="18">
        <v>6</v>
      </c>
      <c r="D879" s="154" t="s">
        <v>887</v>
      </c>
      <c r="E879" s="154" t="str">
        <f t="shared" si="47"/>
        <v>1992 6</v>
      </c>
      <c r="F879" s="14">
        <v>110.740669</v>
      </c>
      <c r="G879" s="154">
        <v>5.9504132231404959E-2</v>
      </c>
      <c r="H879" s="172">
        <f t="shared" si="48"/>
        <v>110.740669</v>
      </c>
    </row>
    <row r="880" spans="1:8" x14ac:dyDescent="0.25">
      <c r="A880" s="18">
        <v>1992</v>
      </c>
      <c r="B880" s="18">
        <v>1992</v>
      </c>
      <c r="C880" s="18">
        <v>7</v>
      </c>
      <c r="D880" s="154" t="s">
        <v>888</v>
      </c>
      <c r="E880" s="154" t="str">
        <f t="shared" si="47"/>
        <v>1992 7</v>
      </c>
      <c r="F880" s="14">
        <v>99.135092999999998</v>
      </c>
      <c r="G880" s="154">
        <v>6.1487603305785121E-2</v>
      </c>
      <c r="H880" s="172">
        <f t="shared" si="48"/>
        <v>99.135092999999998</v>
      </c>
    </row>
    <row r="881" spans="1:10" x14ac:dyDescent="0.25">
      <c r="A881" s="18">
        <v>1992</v>
      </c>
      <c r="B881" s="18">
        <v>1992</v>
      </c>
      <c r="C881" s="18">
        <v>8</v>
      </c>
      <c r="D881" s="154" t="s">
        <v>889</v>
      </c>
      <c r="E881" s="154" t="str">
        <f t="shared" si="47"/>
        <v>1992 8</v>
      </c>
      <c r="F881" s="14">
        <v>231.18890500000001</v>
      </c>
      <c r="G881" s="154">
        <v>6.1487603305785121E-2</v>
      </c>
      <c r="H881" s="172">
        <f t="shared" si="48"/>
        <v>231.18890500000001</v>
      </c>
    </row>
    <row r="882" spans="1:10" x14ac:dyDescent="0.25">
      <c r="A882" s="18">
        <v>1992</v>
      </c>
      <c r="B882" s="18">
        <v>1992</v>
      </c>
      <c r="C882" s="18">
        <v>9</v>
      </c>
      <c r="D882" s="154" t="s">
        <v>890</v>
      </c>
      <c r="E882" s="154" t="str">
        <f t="shared" si="47"/>
        <v>1992 9</v>
      </c>
      <c r="F882" s="14">
        <v>94.039586999999997</v>
      </c>
      <c r="G882" s="154">
        <v>5.9504132231404959E-2</v>
      </c>
      <c r="H882" s="172">
        <f t="shared" si="48"/>
        <v>94.039586999999997</v>
      </c>
    </row>
    <row r="883" spans="1:10" x14ac:dyDescent="0.25">
      <c r="A883" s="18">
        <v>1993</v>
      </c>
      <c r="B883" s="18">
        <v>1992</v>
      </c>
      <c r="C883" s="18">
        <v>10</v>
      </c>
      <c r="D883" s="154" t="s">
        <v>891</v>
      </c>
      <c r="E883" s="154" t="str">
        <f t="shared" si="47"/>
        <v>1993 10</v>
      </c>
      <c r="F883" s="14">
        <v>85.296502000000004</v>
      </c>
      <c r="G883" s="154">
        <v>6.1487603305785121E-2</v>
      </c>
      <c r="H883" s="172">
        <f t="shared" si="48"/>
        <v>85.296502000000004</v>
      </c>
      <c r="I883" s="17"/>
      <c r="J883" s="17"/>
    </row>
    <row r="884" spans="1:10" x14ac:dyDescent="0.25">
      <c r="A884" s="18">
        <v>1993</v>
      </c>
      <c r="B884" s="18">
        <v>1992</v>
      </c>
      <c r="C884" s="18">
        <v>11</v>
      </c>
      <c r="D884" s="154" t="s">
        <v>892</v>
      </c>
      <c r="E884" s="154" t="str">
        <f t="shared" si="47"/>
        <v>1993 11</v>
      </c>
      <c r="F884" s="14">
        <v>193.51730599999999</v>
      </c>
      <c r="G884" s="154">
        <v>5.9504132231404959E-2</v>
      </c>
      <c r="H884" s="172">
        <f t="shared" si="48"/>
        <v>193.51730599999999</v>
      </c>
      <c r="I884" s="17"/>
      <c r="J884" s="17"/>
    </row>
    <row r="885" spans="1:10" x14ac:dyDescent="0.25">
      <c r="A885" s="18">
        <v>1993</v>
      </c>
      <c r="B885" s="18">
        <v>1992</v>
      </c>
      <c r="C885" s="18">
        <v>12</v>
      </c>
      <c r="D885" s="154" t="s">
        <v>893</v>
      </c>
      <c r="E885" s="154" t="str">
        <f t="shared" si="47"/>
        <v>1993 12</v>
      </c>
      <c r="F885" s="14">
        <v>-3.4028234660000002E+38</v>
      </c>
      <c r="G885" s="154">
        <v>6.1487603305785121E-2</v>
      </c>
      <c r="H885" s="172" t="str">
        <f t="shared" si="48"/>
        <v/>
      </c>
    </row>
    <row r="886" spans="1:10" x14ac:dyDescent="0.25">
      <c r="A886" s="18">
        <v>1993</v>
      </c>
      <c r="B886" s="18">
        <v>1993</v>
      </c>
      <c r="C886" s="18">
        <v>1</v>
      </c>
      <c r="D886" s="154" t="s">
        <v>894</v>
      </c>
      <c r="E886" s="154" t="str">
        <f t="shared" si="47"/>
        <v>1993 1</v>
      </c>
      <c r="F886" s="14">
        <v>-3.4028234660000002E+38</v>
      </c>
      <c r="G886" s="154">
        <v>6.1487603305785121E-2</v>
      </c>
      <c r="H886" s="172" t="str">
        <f t="shared" si="48"/>
        <v/>
      </c>
    </row>
    <row r="887" spans="1:10" x14ac:dyDescent="0.25">
      <c r="A887" s="18">
        <v>1993</v>
      </c>
      <c r="B887" s="18">
        <v>1993</v>
      </c>
      <c r="C887" s="18">
        <v>2</v>
      </c>
      <c r="D887" s="154" t="s">
        <v>895</v>
      </c>
      <c r="E887" s="154" t="str">
        <f t="shared" si="47"/>
        <v>1993 2</v>
      </c>
      <c r="F887" s="14">
        <v>-3.4028234660000002E+38</v>
      </c>
      <c r="G887" s="154">
        <v>5.5537190082644627E-2</v>
      </c>
      <c r="H887" s="172" t="str">
        <f t="shared" si="48"/>
        <v/>
      </c>
    </row>
    <row r="888" spans="1:10" x14ac:dyDescent="0.25">
      <c r="A888" s="18">
        <v>1993</v>
      </c>
      <c r="B888" s="18">
        <v>1993</v>
      </c>
      <c r="C888" s="18">
        <v>3</v>
      </c>
      <c r="D888" s="154" t="s">
        <v>896</v>
      </c>
      <c r="E888" s="154" t="str">
        <f t="shared" si="47"/>
        <v>1993 3</v>
      </c>
      <c r="F888" s="14">
        <v>-3.4028234660000002E+38</v>
      </c>
      <c r="G888" s="154">
        <v>6.1487603305785121E-2</v>
      </c>
      <c r="H888" s="172" t="str">
        <f t="shared" si="48"/>
        <v/>
      </c>
    </row>
    <row r="889" spans="1:10" x14ac:dyDescent="0.25">
      <c r="A889" s="18">
        <v>1993</v>
      </c>
      <c r="B889" s="18">
        <v>1993</v>
      </c>
      <c r="C889" s="18">
        <v>4</v>
      </c>
      <c r="D889" s="154" t="s">
        <v>897</v>
      </c>
      <c r="E889" s="154" t="str">
        <f t="shared" si="47"/>
        <v>1993 4</v>
      </c>
      <c r="F889" s="14">
        <v>-3.4028234660000002E+38</v>
      </c>
      <c r="G889" s="154">
        <v>5.9504132231404959E-2</v>
      </c>
      <c r="H889" s="172" t="str">
        <f t="shared" si="48"/>
        <v/>
      </c>
    </row>
    <row r="890" spans="1:10" x14ac:dyDescent="0.25">
      <c r="A890" s="18">
        <v>1993</v>
      </c>
      <c r="B890" s="18">
        <v>1993</v>
      </c>
      <c r="C890" s="18">
        <v>5</v>
      </c>
      <c r="D890" s="154" t="s">
        <v>898</v>
      </c>
      <c r="E890" s="154" t="str">
        <f t="shared" si="47"/>
        <v>1993 5</v>
      </c>
      <c r="F890" s="14">
        <v>-3.4028234660000002E+38</v>
      </c>
      <c r="G890" s="154">
        <v>6.1487603305785121E-2</v>
      </c>
      <c r="H890" s="172" t="str">
        <f t="shared" si="48"/>
        <v/>
      </c>
    </row>
    <row r="891" spans="1:10" x14ac:dyDescent="0.25">
      <c r="A891" s="18">
        <v>1993</v>
      </c>
      <c r="B891" s="18">
        <v>1993</v>
      </c>
      <c r="C891" s="18">
        <v>6</v>
      </c>
      <c r="D891" s="154" t="s">
        <v>899</v>
      </c>
      <c r="E891" s="154" t="str">
        <f t="shared" si="47"/>
        <v>1993 6</v>
      </c>
      <c r="F891" s="14">
        <v>-3.4028234660000002E+38</v>
      </c>
      <c r="G891" s="154">
        <v>5.9504132231404959E-2</v>
      </c>
      <c r="H891" s="172" t="str">
        <f t="shared" si="48"/>
        <v/>
      </c>
      <c r="I891" s="17"/>
      <c r="J891" s="17"/>
    </row>
    <row r="892" spans="1:10" x14ac:dyDescent="0.25">
      <c r="A892" s="18">
        <v>1993</v>
      </c>
      <c r="B892" s="18">
        <v>1993</v>
      </c>
      <c r="C892" s="18">
        <v>7</v>
      </c>
      <c r="D892" s="154" t="s">
        <v>900</v>
      </c>
      <c r="E892" s="154" t="str">
        <f t="shared" si="47"/>
        <v>1993 7</v>
      </c>
      <c r="F892" s="14">
        <v>307.32257800000002</v>
      </c>
      <c r="G892" s="154">
        <v>6.1487603305785121E-2</v>
      </c>
      <c r="H892" s="172">
        <f t="shared" si="48"/>
        <v>307.32257800000002</v>
      </c>
    </row>
    <row r="893" spans="1:10" x14ac:dyDescent="0.25">
      <c r="A893" s="18">
        <v>1993</v>
      </c>
      <c r="B893" s="18">
        <v>1993</v>
      </c>
      <c r="C893" s="18">
        <v>8</v>
      </c>
      <c r="D893" s="154" t="s">
        <v>901</v>
      </c>
      <c r="E893" s="154" t="str">
        <f t="shared" si="47"/>
        <v>1993 8</v>
      </c>
      <c r="F893" s="14">
        <v>283.39223199999998</v>
      </c>
      <c r="G893" s="154">
        <v>6.1487603305785121E-2</v>
      </c>
      <c r="H893" s="172">
        <f t="shared" si="48"/>
        <v>283.39223199999998</v>
      </c>
    </row>
    <row r="894" spans="1:10" x14ac:dyDescent="0.25">
      <c r="A894" s="18">
        <v>1993</v>
      </c>
      <c r="B894" s="18">
        <v>1993</v>
      </c>
      <c r="C894" s="18">
        <v>9</v>
      </c>
      <c r="D894" s="154" t="s">
        <v>902</v>
      </c>
      <c r="E894" s="154" t="str">
        <f t="shared" si="47"/>
        <v>1993 9</v>
      </c>
      <c r="F894" s="14">
        <v>297.74962499999998</v>
      </c>
      <c r="G894" s="154">
        <v>5.9504132231404959E-2</v>
      </c>
      <c r="H894" s="172">
        <f t="shared" si="48"/>
        <v>297.74962499999998</v>
      </c>
    </row>
    <row r="895" spans="1:10" x14ac:dyDescent="0.25">
      <c r="A895" s="18">
        <v>1994</v>
      </c>
      <c r="B895" s="18">
        <v>1993</v>
      </c>
      <c r="C895" s="18">
        <v>10</v>
      </c>
      <c r="D895" s="154" t="s">
        <v>903</v>
      </c>
      <c r="E895" s="154" t="str">
        <f t="shared" si="47"/>
        <v>1994 10</v>
      </c>
      <c r="F895" s="14">
        <v>292.49109600000003</v>
      </c>
      <c r="G895" s="154">
        <v>6.1487603305785121E-2</v>
      </c>
      <c r="H895" s="172">
        <f t="shared" si="48"/>
        <v>292.49109600000003</v>
      </c>
    </row>
    <row r="896" spans="1:10" x14ac:dyDescent="0.25">
      <c r="A896" s="18">
        <v>1994</v>
      </c>
      <c r="B896" s="18">
        <v>1993</v>
      </c>
      <c r="C896" s="18">
        <v>11</v>
      </c>
      <c r="D896" s="154" t="s">
        <v>904</v>
      </c>
      <c r="E896" s="154" t="str">
        <f t="shared" si="47"/>
        <v>1994 11</v>
      </c>
      <c r="F896" s="14">
        <v>241.33630299999999</v>
      </c>
      <c r="G896" s="154">
        <v>5.9504132231404959E-2</v>
      </c>
      <c r="H896" s="172">
        <f t="shared" si="48"/>
        <v>241.33630299999999</v>
      </c>
    </row>
    <row r="897" spans="1:10" x14ac:dyDescent="0.25">
      <c r="A897" s="18">
        <v>1994</v>
      </c>
      <c r="B897" s="18">
        <v>1993</v>
      </c>
      <c r="C897" s="18">
        <v>12</v>
      </c>
      <c r="D897" s="154" t="s">
        <v>905</v>
      </c>
      <c r="E897" s="154" t="str">
        <f t="shared" si="47"/>
        <v>1994 12</v>
      </c>
      <c r="F897" s="14">
        <v>298.94827199999997</v>
      </c>
      <c r="G897" s="154">
        <v>6.1487603305785121E-2</v>
      </c>
      <c r="H897" s="172">
        <f t="shared" si="48"/>
        <v>298.94827199999997</v>
      </c>
    </row>
    <row r="898" spans="1:10" x14ac:dyDescent="0.25">
      <c r="A898" s="18">
        <v>1994</v>
      </c>
      <c r="B898" s="18">
        <v>1994</v>
      </c>
      <c r="C898" s="18">
        <v>1</v>
      </c>
      <c r="D898" s="154" t="s">
        <v>906</v>
      </c>
      <c r="E898" s="154" t="str">
        <f t="shared" si="47"/>
        <v>1994 1</v>
      </c>
      <c r="F898" s="14">
        <v>-3.4028234660000002E+38</v>
      </c>
      <c r="G898" s="154">
        <v>6.1487603305785121E-2</v>
      </c>
      <c r="H898" s="172" t="str">
        <f t="shared" si="48"/>
        <v/>
      </c>
    </row>
    <row r="899" spans="1:10" x14ac:dyDescent="0.25">
      <c r="A899" s="18">
        <v>1994</v>
      </c>
      <c r="B899" s="18">
        <v>1994</v>
      </c>
      <c r="C899" s="18">
        <v>2</v>
      </c>
      <c r="D899" s="154" t="s">
        <v>907</v>
      </c>
      <c r="E899" s="154" t="str">
        <f t="shared" si="47"/>
        <v>1994 2</v>
      </c>
      <c r="F899" s="14">
        <v>-3.4028234660000002E+38</v>
      </c>
      <c r="G899" s="154">
        <v>5.5537190082644627E-2</v>
      </c>
      <c r="H899" s="172" t="str">
        <f t="shared" si="48"/>
        <v/>
      </c>
    </row>
    <row r="900" spans="1:10" x14ac:dyDescent="0.25">
      <c r="A900" s="18">
        <v>1994</v>
      </c>
      <c r="B900" s="18">
        <v>1994</v>
      </c>
      <c r="C900" s="18">
        <v>3</v>
      </c>
      <c r="D900" s="154" t="s">
        <v>908</v>
      </c>
      <c r="E900" s="154" t="str">
        <f t="shared" si="47"/>
        <v>1994 3</v>
      </c>
      <c r="F900" s="14">
        <v>196.89893599999999</v>
      </c>
      <c r="G900" s="154">
        <v>6.1487603305785121E-2</v>
      </c>
      <c r="H900" s="172">
        <f t="shared" si="48"/>
        <v>196.89893599999999</v>
      </c>
    </row>
    <row r="901" spans="1:10" x14ac:dyDescent="0.25">
      <c r="A901" s="18">
        <v>1994</v>
      </c>
      <c r="B901" s="18">
        <v>1994</v>
      </c>
      <c r="C901" s="18">
        <v>4</v>
      </c>
      <c r="D901" s="154" t="s">
        <v>909</v>
      </c>
      <c r="E901" s="154" t="str">
        <f t="shared" si="47"/>
        <v>1994 4</v>
      </c>
      <c r="F901" s="14">
        <v>-3.4028234660000002E+38</v>
      </c>
      <c r="G901" s="154">
        <v>5.9504132231404959E-2</v>
      </c>
      <c r="H901" s="172" t="str">
        <f t="shared" si="48"/>
        <v/>
      </c>
    </row>
    <row r="902" spans="1:10" x14ac:dyDescent="0.25">
      <c r="A902" s="18">
        <v>1994</v>
      </c>
      <c r="B902" s="18">
        <v>1994</v>
      </c>
      <c r="C902" s="18">
        <v>5</v>
      </c>
      <c r="D902" s="154" t="s">
        <v>910</v>
      </c>
      <c r="E902" s="154" t="str">
        <f t="shared" si="47"/>
        <v>1994 5</v>
      </c>
      <c r="F902" s="14">
        <v>-3.4028234660000002E+38</v>
      </c>
      <c r="G902" s="154">
        <v>6.1487603305785121E-2</v>
      </c>
      <c r="H902" s="172" t="str">
        <f t="shared" si="48"/>
        <v/>
      </c>
    </row>
    <row r="903" spans="1:10" x14ac:dyDescent="0.25">
      <c r="A903" s="18">
        <v>1994</v>
      </c>
      <c r="B903" s="18">
        <v>1994</v>
      </c>
      <c r="C903" s="18">
        <v>6</v>
      </c>
      <c r="D903" s="154" t="s">
        <v>911</v>
      </c>
      <c r="E903" s="154" t="str">
        <f t="shared" si="47"/>
        <v>1994 6</v>
      </c>
      <c r="F903" s="14">
        <v>180.31168299999999</v>
      </c>
      <c r="G903" s="154">
        <v>5.9504132231404959E-2</v>
      </c>
      <c r="H903" s="172">
        <f t="shared" si="48"/>
        <v>180.31168299999999</v>
      </c>
    </row>
    <row r="904" spans="1:10" x14ac:dyDescent="0.25">
      <c r="A904" s="18">
        <v>1994</v>
      </c>
      <c r="B904" s="18">
        <v>1994</v>
      </c>
      <c r="C904" s="18">
        <v>7</v>
      </c>
      <c r="D904" s="154" t="s">
        <v>912</v>
      </c>
      <c r="E904" s="154" t="str">
        <f t="shared" si="47"/>
        <v>1994 7</v>
      </c>
      <c r="F904" s="14">
        <v>173.82607999999999</v>
      </c>
      <c r="G904" s="154">
        <v>6.1487603305785121E-2</v>
      </c>
      <c r="H904" s="172">
        <f t="shared" si="48"/>
        <v>173.82607999999999</v>
      </c>
    </row>
    <row r="905" spans="1:10" x14ac:dyDescent="0.25">
      <c r="A905" s="18">
        <v>1994</v>
      </c>
      <c r="B905" s="18">
        <v>1994</v>
      </c>
      <c r="C905" s="18">
        <v>8</v>
      </c>
      <c r="D905" s="154" t="s">
        <v>913</v>
      </c>
      <c r="E905" s="154" t="str">
        <f t="shared" si="47"/>
        <v>1994 8</v>
      </c>
      <c r="F905" s="14">
        <v>290.98822000000001</v>
      </c>
      <c r="G905" s="154">
        <v>6.1487603305785121E-2</v>
      </c>
      <c r="H905" s="172">
        <f t="shared" si="48"/>
        <v>290.98822000000001</v>
      </c>
      <c r="I905" s="17"/>
      <c r="J905" s="17"/>
    </row>
    <row r="906" spans="1:10" x14ac:dyDescent="0.25">
      <c r="A906" s="18">
        <v>1994</v>
      </c>
      <c r="B906" s="18">
        <v>1994</v>
      </c>
      <c r="C906" s="18">
        <v>9</v>
      </c>
      <c r="D906" s="154" t="s">
        <v>914</v>
      </c>
      <c r="E906" s="154" t="str">
        <f t="shared" si="47"/>
        <v>1994 9</v>
      </c>
      <c r="F906" s="14">
        <v>213.756699</v>
      </c>
      <c r="G906" s="154">
        <v>5.9504132231404959E-2</v>
      </c>
      <c r="H906" s="172">
        <f t="shared" si="48"/>
        <v>213.756699</v>
      </c>
      <c r="I906" s="17"/>
      <c r="J906" s="17"/>
    </row>
    <row r="907" spans="1:10" x14ac:dyDescent="0.25">
      <c r="A907" s="18">
        <v>1995</v>
      </c>
      <c r="B907" s="18">
        <v>1994</v>
      </c>
      <c r="C907" s="18">
        <v>10</v>
      </c>
      <c r="D907" s="154" t="s">
        <v>915</v>
      </c>
      <c r="E907" s="154" t="str">
        <f t="shared" si="47"/>
        <v>1995 10</v>
      </c>
      <c r="F907" s="14">
        <v>71.960177999999999</v>
      </c>
      <c r="G907" s="154">
        <v>6.1487603305785121E-2</v>
      </c>
      <c r="H907" s="172">
        <f t="shared" si="48"/>
        <v>71.960177999999999</v>
      </c>
      <c r="I907" s="17"/>
      <c r="J907" s="17"/>
    </row>
    <row r="908" spans="1:10" x14ac:dyDescent="0.25">
      <c r="A908" s="18">
        <v>1995</v>
      </c>
      <c r="B908" s="18">
        <v>1994</v>
      </c>
      <c r="C908" s="18">
        <v>11</v>
      </c>
      <c r="D908" s="154" t="s">
        <v>916</v>
      </c>
      <c r="E908" s="154" t="str">
        <f t="shared" si="47"/>
        <v>1995 11</v>
      </c>
      <c r="F908" s="14">
        <v>167.66466600000001</v>
      </c>
      <c r="G908" s="154">
        <v>5.9504132231404959E-2</v>
      </c>
      <c r="H908" s="172">
        <f t="shared" si="48"/>
        <v>167.66466600000001</v>
      </c>
      <c r="I908" s="17"/>
      <c r="J908" s="17"/>
    </row>
    <row r="909" spans="1:10" x14ac:dyDescent="0.25">
      <c r="A909" s="18">
        <v>1995</v>
      </c>
      <c r="B909" s="18">
        <v>1994</v>
      </c>
      <c r="C909" s="18">
        <v>12</v>
      </c>
      <c r="D909" s="154" t="s">
        <v>917</v>
      </c>
      <c r="E909" s="154" t="str">
        <f t="shared" si="47"/>
        <v>1995 12</v>
      </c>
      <c r="F909" s="14">
        <v>-3.4028234660000002E+38</v>
      </c>
      <c r="G909" s="154">
        <v>6.1487603305785121E-2</v>
      </c>
      <c r="H909" s="172" t="str">
        <f t="shared" si="48"/>
        <v/>
      </c>
    </row>
    <row r="910" spans="1:10" x14ac:dyDescent="0.25">
      <c r="A910" s="18">
        <v>1995</v>
      </c>
      <c r="B910" s="18">
        <v>1995</v>
      </c>
      <c r="C910" s="18">
        <v>1</v>
      </c>
      <c r="D910" s="154" t="s">
        <v>918</v>
      </c>
      <c r="E910" s="154" t="str">
        <f t="shared" si="47"/>
        <v>1995 1</v>
      </c>
      <c r="F910" s="14">
        <v>-3.4028234660000002E+38</v>
      </c>
      <c r="G910" s="154">
        <v>6.1487603305785121E-2</v>
      </c>
      <c r="H910" s="172" t="str">
        <f t="shared" si="48"/>
        <v/>
      </c>
    </row>
    <row r="911" spans="1:10" x14ac:dyDescent="0.25">
      <c r="A911" s="18">
        <v>1995</v>
      </c>
      <c r="B911" s="18">
        <v>1995</v>
      </c>
      <c r="C911" s="18">
        <v>2</v>
      </c>
      <c r="D911" s="154" t="s">
        <v>919</v>
      </c>
      <c r="E911" s="154" t="str">
        <f t="shared" si="47"/>
        <v>1995 2</v>
      </c>
      <c r="F911" s="14">
        <v>-3.4028234660000002E+38</v>
      </c>
      <c r="G911" s="154">
        <v>5.5537190082644627E-2</v>
      </c>
      <c r="H911" s="172" t="str">
        <f t="shared" si="48"/>
        <v/>
      </c>
    </row>
    <row r="912" spans="1:10" x14ac:dyDescent="0.25">
      <c r="A912" s="18">
        <v>1995</v>
      </c>
      <c r="B912" s="18">
        <v>1995</v>
      </c>
      <c r="C912" s="18">
        <v>3</v>
      </c>
      <c r="D912" s="154" t="s">
        <v>920</v>
      </c>
      <c r="E912" s="154" t="str">
        <f t="shared" si="47"/>
        <v>1995 3</v>
      </c>
      <c r="F912" s="14">
        <v>-3.4028234660000002E+38</v>
      </c>
      <c r="G912" s="154">
        <v>6.1487603305785121E-2</v>
      </c>
      <c r="H912" s="172" t="str">
        <f t="shared" si="48"/>
        <v/>
      </c>
    </row>
    <row r="913" spans="1:10" x14ac:dyDescent="0.25">
      <c r="A913" s="18">
        <v>1995</v>
      </c>
      <c r="B913" s="18">
        <v>1995</v>
      </c>
      <c r="C913" s="18">
        <v>4</v>
      </c>
      <c r="D913" s="154" t="s">
        <v>921</v>
      </c>
      <c r="E913" s="154" t="str">
        <f t="shared" si="47"/>
        <v>1995 4</v>
      </c>
      <c r="F913" s="14">
        <v>-3.4028234660000002E+38</v>
      </c>
      <c r="G913" s="154">
        <v>5.9504132231404959E-2</v>
      </c>
      <c r="H913" s="172" t="str">
        <f t="shared" si="48"/>
        <v/>
      </c>
    </row>
    <row r="914" spans="1:10" x14ac:dyDescent="0.25">
      <c r="A914" s="18">
        <v>1995</v>
      </c>
      <c r="B914" s="18">
        <v>1995</v>
      </c>
      <c r="C914" s="18">
        <v>5</v>
      </c>
      <c r="D914" s="154" t="s">
        <v>922</v>
      </c>
      <c r="E914" s="154" t="str">
        <f t="shared" si="47"/>
        <v>1995 5</v>
      </c>
      <c r="F914" s="14">
        <v>-3.4028234660000002E+38</v>
      </c>
      <c r="G914" s="154">
        <v>6.1487603305785121E-2</v>
      </c>
      <c r="H914" s="172" t="str">
        <f t="shared" si="48"/>
        <v/>
      </c>
    </row>
    <row r="915" spans="1:10" x14ac:dyDescent="0.25">
      <c r="A915" s="18">
        <v>1995</v>
      </c>
      <c r="B915" s="18">
        <v>1995</v>
      </c>
      <c r="C915" s="18">
        <v>6</v>
      </c>
      <c r="D915" s="154" t="s">
        <v>923</v>
      </c>
      <c r="E915" s="154" t="str">
        <f t="shared" si="47"/>
        <v>1995 6</v>
      </c>
      <c r="F915" s="14">
        <v>-3.4028234660000002E+38</v>
      </c>
      <c r="G915" s="154">
        <v>5.9504132231404959E-2</v>
      </c>
      <c r="H915" s="172" t="str">
        <f t="shared" si="48"/>
        <v/>
      </c>
    </row>
    <row r="916" spans="1:10" x14ac:dyDescent="0.25">
      <c r="A916" s="18">
        <v>1995</v>
      </c>
      <c r="B916" s="18">
        <v>1995</v>
      </c>
      <c r="C916" s="18">
        <v>7</v>
      </c>
      <c r="D916" s="154" t="s">
        <v>924</v>
      </c>
      <c r="E916" s="154" t="str">
        <f t="shared" si="47"/>
        <v>1995 7</v>
      </c>
      <c r="F916" s="14">
        <v>-3.4028234660000002E+38</v>
      </c>
      <c r="G916" s="154">
        <v>6.1487603305785121E-2</v>
      </c>
      <c r="H916" s="172" t="str">
        <f t="shared" si="48"/>
        <v/>
      </c>
    </row>
    <row r="917" spans="1:10" x14ac:dyDescent="0.25">
      <c r="A917" s="18">
        <v>1995</v>
      </c>
      <c r="B917" s="18">
        <v>1995</v>
      </c>
      <c r="C917" s="18">
        <v>8</v>
      </c>
      <c r="D917" s="154" t="s">
        <v>925</v>
      </c>
      <c r="E917" s="154" t="str">
        <f t="shared" si="47"/>
        <v>1995 8</v>
      </c>
      <c r="F917" s="14">
        <v>-3.4028234660000002E+38</v>
      </c>
      <c r="G917" s="154">
        <v>6.1487603305785121E-2</v>
      </c>
      <c r="H917" s="172" t="str">
        <f t="shared" si="48"/>
        <v/>
      </c>
    </row>
    <row r="918" spans="1:10" x14ac:dyDescent="0.25">
      <c r="A918" s="18">
        <v>1995</v>
      </c>
      <c r="B918" s="18">
        <v>1995</v>
      </c>
      <c r="C918" s="18">
        <v>9</v>
      </c>
      <c r="D918" s="154" t="s">
        <v>926</v>
      </c>
      <c r="E918" s="154" t="str">
        <f t="shared" si="47"/>
        <v>1995 9</v>
      </c>
      <c r="F918" s="14">
        <v>300.20945699999999</v>
      </c>
      <c r="G918" s="154">
        <v>5.9504132231404959E-2</v>
      </c>
      <c r="H918" s="172">
        <f t="shared" si="48"/>
        <v>300.20945699999999</v>
      </c>
    </row>
    <row r="919" spans="1:10" x14ac:dyDescent="0.25">
      <c r="A919" s="18">
        <v>1996</v>
      </c>
      <c r="B919" s="18">
        <v>1995</v>
      </c>
      <c r="C919" s="18">
        <v>10</v>
      </c>
      <c r="D919" s="154" t="s">
        <v>927</v>
      </c>
      <c r="E919" s="154" t="str">
        <f t="shared" si="47"/>
        <v>1996 10</v>
      </c>
      <c r="F919" s="14">
        <v>210.84849700000001</v>
      </c>
      <c r="G919" s="154">
        <v>6.1487603305785121E-2</v>
      </c>
      <c r="H919" s="172">
        <f t="shared" si="48"/>
        <v>210.84849700000001</v>
      </c>
      <c r="I919" s="17"/>
      <c r="J919" s="17"/>
    </row>
    <row r="920" spans="1:10" x14ac:dyDescent="0.25">
      <c r="A920" s="18">
        <v>1996</v>
      </c>
      <c r="B920" s="18">
        <v>1995</v>
      </c>
      <c r="C920" s="18">
        <v>11</v>
      </c>
      <c r="D920" s="154" t="s">
        <v>928</v>
      </c>
      <c r="E920" s="154" t="str">
        <f t="shared" si="47"/>
        <v>1996 11</v>
      </c>
      <c r="F920" s="14">
        <v>161.65009699999999</v>
      </c>
      <c r="G920" s="154">
        <v>5.9504132231404959E-2</v>
      </c>
      <c r="H920" s="172">
        <f t="shared" si="48"/>
        <v>161.65009699999999</v>
      </c>
      <c r="I920" s="17"/>
      <c r="J920" s="17"/>
    </row>
    <row r="921" spans="1:10" x14ac:dyDescent="0.25">
      <c r="A921" s="18">
        <v>1996</v>
      </c>
      <c r="B921" s="18">
        <v>1995</v>
      </c>
      <c r="C921" s="18">
        <v>12</v>
      </c>
      <c r="D921" s="154" t="s">
        <v>929</v>
      </c>
      <c r="E921" s="154" t="str">
        <f t="shared" si="47"/>
        <v>1996 12</v>
      </c>
      <c r="F921" s="14">
        <v>-3.4028234660000002E+38</v>
      </c>
      <c r="G921" s="154">
        <v>6.1487603305785121E-2</v>
      </c>
      <c r="H921" s="172" t="str">
        <f t="shared" si="48"/>
        <v/>
      </c>
      <c r="I921" s="17"/>
      <c r="J921" s="17"/>
    </row>
    <row r="922" spans="1:10" x14ac:dyDescent="0.25">
      <c r="A922" s="18">
        <v>1996</v>
      </c>
      <c r="B922" s="18">
        <v>1996</v>
      </c>
      <c r="C922" s="18">
        <v>1</v>
      </c>
      <c r="D922" s="154" t="s">
        <v>930</v>
      </c>
      <c r="E922" s="154" t="str">
        <f t="shared" si="47"/>
        <v>1996 1</v>
      </c>
      <c r="F922" s="14">
        <v>-3.4028234660000002E+38</v>
      </c>
      <c r="G922" s="154">
        <v>6.1487603305785121E-2</v>
      </c>
      <c r="H922" s="172" t="str">
        <f t="shared" si="48"/>
        <v/>
      </c>
    </row>
    <row r="923" spans="1:10" x14ac:dyDescent="0.25">
      <c r="A923" s="18">
        <v>1996</v>
      </c>
      <c r="B923" s="18">
        <v>1996</v>
      </c>
      <c r="C923" s="18">
        <v>2</v>
      </c>
      <c r="D923" s="154" t="s">
        <v>931</v>
      </c>
      <c r="E923" s="154" t="str">
        <f t="shared" si="47"/>
        <v>1996 2</v>
      </c>
      <c r="F923" s="14">
        <v>-3.4028234660000002E+38</v>
      </c>
      <c r="G923" s="154">
        <v>5.752066115702479E-2</v>
      </c>
      <c r="H923" s="172" t="str">
        <f t="shared" si="48"/>
        <v/>
      </c>
    </row>
    <row r="924" spans="1:10" x14ac:dyDescent="0.25">
      <c r="A924" s="18">
        <v>1996</v>
      </c>
      <c r="B924" s="18">
        <v>1996</v>
      </c>
      <c r="C924" s="18">
        <v>3</v>
      </c>
      <c r="D924" s="154" t="s">
        <v>932</v>
      </c>
      <c r="E924" s="154" t="str">
        <f t="shared" si="47"/>
        <v>1996 3</v>
      </c>
      <c r="F924" s="14">
        <v>-3.4028234660000002E+38</v>
      </c>
      <c r="G924" s="154">
        <v>6.1487603305785121E-2</v>
      </c>
      <c r="H924" s="172" t="str">
        <f t="shared" si="48"/>
        <v/>
      </c>
    </row>
    <row r="925" spans="1:10" x14ac:dyDescent="0.25">
      <c r="A925" s="18">
        <v>1996</v>
      </c>
      <c r="B925" s="18">
        <v>1996</v>
      </c>
      <c r="C925" s="18">
        <v>4</v>
      </c>
      <c r="D925" s="154" t="s">
        <v>933</v>
      </c>
      <c r="E925" s="154" t="str">
        <f t="shared" si="47"/>
        <v>1996 4</v>
      </c>
      <c r="F925" s="14">
        <v>-3.4028234660000002E+38</v>
      </c>
      <c r="G925" s="154">
        <v>5.9504132231404959E-2</v>
      </c>
      <c r="H925" s="172" t="str">
        <f t="shared" si="48"/>
        <v/>
      </c>
    </row>
    <row r="926" spans="1:10" x14ac:dyDescent="0.25">
      <c r="A926" s="18">
        <v>1996</v>
      </c>
      <c r="B926" s="18">
        <v>1996</v>
      </c>
      <c r="C926" s="18">
        <v>5</v>
      </c>
      <c r="D926" s="154" t="s">
        <v>934</v>
      </c>
      <c r="E926" s="154" t="str">
        <f t="shared" si="47"/>
        <v>1996 5</v>
      </c>
      <c r="F926" s="14">
        <v>-3.4028234660000002E+38</v>
      </c>
      <c r="G926" s="154">
        <v>6.1487603305785121E-2</v>
      </c>
      <c r="H926" s="172" t="str">
        <f t="shared" si="48"/>
        <v/>
      </c>
    </row>
    <row r="927" spans="1:10" x14ac:dyDescent="0.25">
      <c r="A927" s="18">
        <v>1996</v>
      </c>
      <c r="B927" s="18">
        <v>1996</v>
      </c>
      <c r="C927" s="18">
        <v>6</v>
      </c>
      <c r="D927" s="154" t="s">
        <v>935</v>
      </c>
      <c r="E927" s="154" t="str">
        <f t="shared" si="47"/>
        <v>1996 6</v>
      </c>
      <c r="F927" s="14">
        <v>-3.4028234660000002E+38</v>
      </c>
      <c r="G927" s="154">
        <v>5.9504132231404959E-2</v>
      </c>
      <c r="H927" s="172" t="str">
        <f t="shared" si="48"/>
        <v/>
      </c>
    </row>
    <row r="928" spans="1:10" x14ac:dyDescent="0.25">
      <c r="A928" s="18">
        <v>1996</v>
      </c>
      <c r="B928" s="18">
        <v>1996</v>
      </c>
      <c r="C928" s="18">
        <v>7</v>
      </c>
      <c r="D928" s="154" t="s">
        <v>936</v>
      </c>
      <c r="E928" s="154" t="str">
        <f t="shared" ref="E928:E991" si="49">CONCATENATE(A928," ",C928)</f>
        <v>1996 7</v>
      </c>
      <c r="F928" s="14">
        <v>302.30921000000001</v>
      </c>
      <c r="G928" s="154">
        <v>6.1487603305785121E-2</v>
      </c>
      <c r="H928" s="172">
        <f t="shared" ref="H928:H991" si="50">IF(F928=$G$23,"",F928)</f>
        <v>302.30921000000001</v>
      </c>
    </row>
    <row r="929" spans="1:8" x14ac:dyDescent="0.25">
      <c r="A929" s="18">
        <v>1996</v>
      </c>
      <c r="B929" s="18">
        <v>1996</v>
      </c>
      <c r="C929" s="18">
        <v>8</v>
      </c>
      <c r="D929" s="154" t="s">
        <v>937</v>
      </c>
      <c r="E929" s="154" t="str">
        <f t="shared" si="49"/>
        <v>1996 8</v>
      </c>
      <c r="F929" s="14">
        <v>301.59589499999998</v>
      </c>
      <c r="G929" s="154">
        <v>6.1487603305785121E-2</v>
      </c>
      <c r="H929" s="172">
        <f t="shared" si="50"/>
        <v>301.59589499999998</v>
      </c>
    </row>
    <row r="930" spans="1:8" x14ac:dyDescent="0.25">
      <c r="A930" s="18">
        <v>1996</v>
      </c>
      <c r="B930" s="18">
        <v>1996</v>
      </c>
      <c r="C930" s="18">
        <v>9</v>
      </c>
      <c r="D930" s="154" t="s">
        <v>938</v>
      </c>
      <c r="E930" s="154" t="str">
        <f t="shared" si="49"/>
        <v>1996 9</v>
      </c>
      <c r="F930" s="14">
        <v>285.513417</v>
      </c>
      <c r="G930" s="154">
        <v>5.9504132231404959E-2</v>
      </c>
      <c r="H930" s="172">
        <f t="shared" si="50"/>
        <v>285.513417</v>
      </c>
    </row>
    <row r="931" spans="1:8" x14ac:dyDescent="0.25">
      <c r="A931" s="18">
        <v>1997</v>
      </c>
      <c r="B931" s="18">
        <v>1996</v>
      </c>
      <c r="C931" s="18">
        <v>10</v>
      </c>
      <c r="D931" s="154" t="s">
        <v>939</v>
      </c>
      <c r="E931" s="154" t="str">
        <f t="shared" si="49"/>
        <v>1997 10</v>
      </c>
      <c r="F931" s="14">
        <v>262.17319800000001</v>
      </c>
      <c r="G931" s="154">
        <v>6.1487603305785121E-2</v>
      </c>
      <c r="H931" s="172">
        <f t="shared" si="50"/>
        <v>262.17319800000001</v>
      </c>
    </row>
    <row r="932" spans="1:8" x14ac:dyDescent="0.25">
      <c r="A932" s="18">
        <v>1997</v>
      </c>
      <c r="B932" s="18">
        <v>1996</v>
      </c>
      <c r="C932" s="18">
        <v>11</v>
      </c>
      <c r="D932" s="154" t="s">
        <v>940</v>
      </c>
      <c r="E932" s="154" t="str">
        <f t="shared" si="49"/>
        <v>1997 11</v>
      </c>
      <c r="F932" s="14">
        <v>282.04411900000002</v>
      </c>
      <c r="G932" s="154">
        <v>5.9504132231404959E-2</v>
      </c>
      <c r="H932" s="172">
        <f t="shared" si="50"/>
        <v>282.04411900000002</v>
      </c>
    </row>
    <row r="933" spans="1:8" x14ac:dyDescent="0.25">
      <c r="A933" s="18">
        <v>1997</v>
      </c>
      <c r="B933" s="18">
        <v>1996</v>
      </c>
      <c r="C933" s="18">
        <v>12</v>
      </c>
      <c r="D933" s="154" t="s">
        <v>941</v>
      </c>
      <c r="E933" s="154" t="str">
        <f t="shared" si="49"/>
        <v>1997 12</v>
      </c>
      <c r="F933" s="14">
        <v>-3.4028234660000002E+38</v>
      </c>
      <c r="G933" s="154">
        <v>6.1487603305785121E-2</v>
      </c>
      <c r="H933" s="172" t="str">
        <f t="shared" si="50"/>
        <v/>
      </c>
    </row>
    <row r="934" spans="1:8" x14ac:dyDescent="0.25">
      <c r="A934" s="18">
        <v>1997</v>
      </c>
      <c r="B934" s="18">
        <v>1997</v>
      </c>
      <c r="C934" s="18">
        <v>1</v>
      </c>
      <c r="D934" s="154" t="s">
        <v>942</v>
      </c>
      <c r="E934" s="154" t="str">
        <f t="shared" si="49"/>
        <v>1997 1</v>
      </c>
      <c r="F934" s="14">
        <v>-3.4028234660000002E+38</v>
      </c>
      <c r="G934" s="154">
        <v>6.1487603305785121E-2</v>
      </c>
      <c r="H934" s="172" t="str">
        <f t="shared" si="50"/>
        <v/>
      </c>
    </row>
    <row r="935" spans="1:8" x14ac:dyDescent="0.25">
      <c r="A935" s="18">
        <v>1997</v>
      </c>
      <c r="B935" s="18">
        <v>1997</v>
      </c>
      <c r="C935" s="18">
        <v>2</v>
      </c>
      <c r="D935" s="154" t="s">
        <v>943</v>
      </c>
      <c r="E935" s="154" t="str">
        <f t="shared" si="49"/>
        <v>1997 2</v>
      </c>
      <c r="F935" s="14">
        <v>-3.4028234660000002E+38</v>
      </c>
      <c r="G935" s="154">
        <v>5.5537190082644627E-2</v>
      </c>
      <c r="H935" s="172" t="str">
        <f t="shared" si="50"/>
        <v/>
      </c>
    </row>
    <row r="936" spans="1:8" x14ac:dyDescent="0.25">
      <c r="A936" s="18">
        <v>1997</v>
      </c>
      <c r="B936" s="18">
        <v>1997</v>
      </c>
      <c r="C936" s="18">
        <v>3</v>
      </c>
      <c r="D936" s="154" t="s">
        <v>944</v>
      </c>
      <c r="E936" s="154" t="str">
        <f t="shared" si="49"/>
        <v>1997 3</v>
      </c>
      <c r="F936" s="14">
        <v>-3.4028234660000002E+38</v>
      </c>
      <c r="G936" s="154">
        <v>6.1487603305785121E-2</v>
      </c>
      <c r="H936" s="172" t="str">
        <f t="shared" si="50"/>
        <v/>
      </c>
    </row>
    <row r="937" spans="1:8" x14ac:dyDescent="0.25">
      <c r="A937" s="18">
        <v>1997</v>
      </c>
      <c r="B937" s="18">
        <v>1997</v>
      </c>
      <c r="C937" s="18">
        <v>4</v>
      </c>
      <c r="D937" s="154" t="s">
        <v>945</v>
      </c>
      <c r="E937" s="154" t="str">
        <f t="shared" si="49"/>
        <v>1997 4</v>
      </c>
      <c r="F937" s="14">
        <v>-3.4028234660000002E+38</v>
      </c>
      <c r="G937" s="154">
        <v>5.9504132231404959E-2</v>
      </c>
      <c r="H937" s="172" t="str">
        <f t="shared" si="50"/>
        <v/>
      </c>
    </row>
    <row r="938" spans="1:8" x14ac:dyDescent="0.25">
      <c r="A938" s="18">
        <v>1997</v>
      </c>
      <c r="B938" s="18">
        <v>1997</v>
      </c>
      <c r="C938" s="18">
        <v>5</v>
      </c>
      <c r="D938" s="154" t="s">
        <v>946</v>
      </c>
      <c r="E938" s="154" t="str">
        <f t="shared" si="49"/>
        <v>1997 5</v>
      </c>
      <c r="F938" s="14">
        <v>-3.4028234660000002E+38</v>
      </c>
      <c r="G938" s="154">
        <v>6.1487603305785121E-2</v>
      </c>
      <c r="H938" s="172" t="str">
        <f t="shared" si="50"/>
        <v/>
      </c>
    </row>
    <row r="939" spans="1:8" x14ac:dyDescent="0.25">
      <c r="A939" s="18">
        <v>1997</v>
      </c>
      <c r="B939" s="18">
        <v>1997</v>
      </c>
      <c r="C939" s="18">
        <v>6</v>
      </c>
      <c r="D939" s="154" t="s">
        <v>947</v>
      </c>
      <c r="E939" s="154" t="str">
        <f t="shared" si="49"/>
        <v>1997 6</v>
      </c>
      <c r="F939" s="14">
        <v>236.820052</v>
      </c>
      <c r="G939" s="154">
        <v>5.9504132231404959E-2</v>
      </c>
      <c r="H939" s="172">
        <f t="shared" si="50"/>
        <v>236.820052</v>
      </c>
    </row>
    <row r="940" spans="1:8" x14ac:dyDescent="0.25">
      <c r="A940" s="18">
        <v>1997</v>
      </c>
      <c r="B940" s="18">
        <v>1997</v>
      </c>
      <c r="C940" s="18">
        <v>7</v>
      </c>
      <c r="D940" s="154" t="s">
        <v>948</v>
      </c>
      <c r="E940" s="154" t="str">
        <f t="shared" si="49"/>
        <v>1997 7</v>
      </c>
      <c r="F940" s="14">
        <v>302.30921000000001</v>
      </c>
      <c r="G940" s="154">
        <v>6.1487603305785121E-2</v>
      </c>
      <c r="H940" s="172">
        <f t="shared" si="50"/>
        <v>302.30921000000001</v>
      </c>
    </row>
    <row r="941" spans="1:8" x14ac:dyDescent="0.25">
      <c r="A941" s="18">
        <v>1997</v>
      </c>
      <c r="B941" s="18">
        <v>1997</v>
      </c>
      <c r="C941" s="18">
        <v>8</v>
      </c>
      <c r="D941" s="154" t="s">
        <v>949</v>
      </c>
      <c r="E941" s="154" t="str">
        <f t="shared" si="49"/>
        <v>1997 8</v>
      </c>
      <c r="F941" s="14">
        <v>301.59589499999998</v>
      </c>
      <c r="G941" s="154">
        <v>6.1487603305785121E-2</v>
      </c>
      <c r="H941" s="172">
        <f t="shared" si="50"/>
        <v>301.59589499999998</v>
      </c>
    </row>
    <row r="942" spans="1:8" x14ac:dyDescent="0.25">
      <c r="A942" s="18">
        <v>1997</v>
      </c>
      <c r="B942" s="18">
        <v>1997</v>
      </c>
      <c r="C942" s="18">
        <v>9</v>
      </c>
      <c r="D942" s="154" t="s">
        <v>950</v>
      </c>
      <c r="E942" s="154" t="str">
        <f t="shared" si="49"/>
        <v>1997 9</v>
      </c>
      <c r="F942" s="14">
        <v>286.91091899999998</v>
      </c>
      <c r="G942" s="154">
        <v>5.9504132231404959E-2</v>
      </c>
      <c r="H942" s="172">
        <f t="shared" si="50"/>
        <v>286.91091899999998</v>
      </c>
    </row>
    <row r="943" spans="1:8" x14ac:dyDescent="0.25">
      <c r="A943" s="18">
        <v>1998</v>
      </c>
      <c r="B943" s="18">
        <v>1997</v>
      </c>
      <c r="C943" s="18">
        <v>10</v>
      </c>
      <c r="D943" s="154" t="s">
        <v>951</v>
      </c>
      <c r="E943" s="154" t="str">
        <f t="shared" si="49"/>
        <v>1998 10</v>
      </c>
      <c r="F943" s="14">
        <v>295.615319</v>
      </c>
      <c r="G943" s="154">
        <v>6.1487603305785121E-2</v>
      </c>
      <c r="H943" s="172">
        <f t="shared" si="50"/>
        <v>295.615319</v>
      </c>
    </row>
    <row r="944" spans="1:8" x14ac:dyDescent="0.25">
      <c r="A944" s="18">
        <v>1998</v>
      </c>
      <c r="B944" s="18">
        <v>1997</v>
      </c>
      <c r="C944" s="18">
        <v>11</v>
      </c>
      <c r="D944" s="154" t="s">
        <v>952</v>
      </c>
      <c r="E944" s="154" t="str">
        <f t="shared" si="49"/>
        <v>1998 11</v>
      </c>
      <c r="F944" s="14">
        <v>132.38395600000001</v>
      </c>
      <c r="G944" s="154">
        <v>5.9504132231404959E-2</v>
      </c>
      <c r="H944" s="172">
        <f t="shared" si="50"/>
        <v>132.38395600000001</v>
      </c>
    </row>
    <row r="945" spans="1:10" x14ac:dyDescent="0.25">
      <c r="A945" s="18">
        <v>1998</v>
      </c>
      <c r="B945" s="18">
        <v>1997</v>
      </c>
      <c r="C945" s="18">
        <v>12</v>
      </c>
      <c r="D945" s="154" t="s">
        <v>953</v>
      </c>
      <c r="E945" s="154" t="str">
        <f t="shared" si="49"/>
        <v>1998 12</v>
      </c>
      <c r="F945" s="14">
        <v>-3.4028234660000002E+38</v>
      </c>
      <c r="G945" s="154">
        <v>6.1487603305785121E-2</v>
      </c>
      <c r="H945" s="172" t="str">
        <f t="shared" si="50"/>
        <v/>
      </c>
    </row>
    <row r="946" spans="1:10" x14ac:dyDescent="0.25">
      <c r="A946" s="18">
        <v>1998</v>
      </c>
      <c r="B946" s="18">
        <v>1998</v>
      </c>
      <c r="C946" s="18">
        <v>1</v>
      </c>
      <c r="D946" s="154" t="s">
        <v>954</v>
      </c>
      <c r="E946" s="154" t="str">
        <f t="shared" si="49"/>
        <v>1998 1</v>
      </c>
      <c r="F946" s="14">
        <v>-3.4028234660000002E+38</v>
      </c>
      <c r="G946" s="154">
        <v>6.1487603305785121E-2</v>
      </c>
      <c r="H946" s="172" t="str">
        <f t="shared" si="50"/>
        <v/>
      </c>
    </row>
    <row r="947" spans="1:10" x14ac:dyDescent="0.25">
      <c r="A947" s="18">
        <v>1998</v>
      </c>
      <c r="B947" s="18">
        <v>1998</v>
      </c>
      <c r="C947" s="18">
        <v>2</v>
      </c>
      <c r="D947" s="154" t="s">
        <v>955</v>
      </c>
      <c r="E947" s="154" t="str">
        <f t="shared" si="49"/>
        <v>1998 2</v>
      </c>
      <c r="F947" s="14">
        <v>-3.4028234660000002E+38</v>
      </c>
      <c r="G947" s="154">
        <v>5.5537190082644627E-2</v>
      </c>
      <c r="H947" s="172" t="str">
        <f t="shared" si="50"/>
        <v/>
      </c>
    </row>
    <row r="948" spans="1:10" x14ac:dyDescent="0.25">
      <c r="A948" s="18">
        <v>1998</v>
      </c>
      <c r="B948" s="18">
        <v>1998</v>
      </c>
      <c r="C948" s="18">
        <v>3</v>
      </c>
      <c r="D948" s="154" t="s">
        <v>956</v>
      </c>
      <c r="E948" s="154" t="str">
        <f t="shared" si="49"/>
        <v>1998 3</v>
      </c>
      <c r="F948" s="14">
        <v>-3.4028234660000002E+38</v>
      </c>
      <c r="G948" s="154">
        <v>6.1487603305785121E-2</v>
      </c>
      <c r="H948" s="172" t="str">
        <f t="shared" si="50"/>
        <v/>
      </c>
    </row>
    <row r="949" spans="1:10" x14ac:dyDescent="0.25">
      <c r="A949" s="18">
        <v>1998</v>
      </c>
      <c r="B949" s="18">
        <v>1998</v>
      </c>
      <c r="C949" s="18">
        <v>4</v>
      </c>
      <c r="D949" s="154" t="s">
        <v>957</v>
      </c>
      <c r="E949" s="154" t="str">
        <f t="shared" si="49"/>
        <v>1998 4</v>
      </c>
      <c r="F949" s="14">
        <v>-3.4028234660000002E+38</v>
      </c>
      <c r="G949" s="154">
        <v>5.9504132231404959E-2</v>
      </c>
      <c r="H949" s="172" t="str">
        <f t="shared" si="50"/>
        <v/>
      </c>
    </row>
    <row r="950" spans="1:10" x14ac:dyDescent="0.25">
      <c r="A950" s="18">
        <v>1998</v>
      </c>
      <c r="B950" s="18">
        <v>1998</v>
      </c>
      <c r="C950" s="18">
        <v>5</v>
      </c>
      <c r="D950" s="154" t="s">
        <v>958</v>
      </c>
      <c r="E950" s="154" t="str">
        <f t="shared" si="49"/>
        <v>1998 5</v>
      </c>
      <c r="F950" s="14">
        <v>-3.4028234660000002E+38</v>
      </c>
      <c r="G950" s="154">
        <v>6.1487603305785121E-2</v>
      </c>
      <c r="H950" s="172" t="str">
        <f t="shared" si="50"/>
        <v/>
      </c>
    </row>
    <row r="951" spans="1:10" x14ac:dyDescent="0.25">
      <c r="A951" s="18">
        <v>1998</v>
      </c>
      <c r="B951" s="18">
        <v>1998</v>
      </c>
      <c r="C951" s="18">
        <v>6</v>
      </c>
      <c r="D951" s="154" t="s">
        <v>959</v>
      </c>
      <c r="E951" s="154" t="str">
        <f t="shared" si="49"/>
        <v>1998 6</v>
      </c>
      <c r="F951" s="14">
        <v>-3.4028234660000002E+38</v>
      </c>
      <c r="G951" s="154">
        <v>5.9504132231404959E-2</v>
      </c>
      <c r="H951" s="172" t="str">
        <f t="shared" si="50"/>
        <v/>
      </c>
    </row>
    <row r="952" spans="1:10" x14ac:dyDescent="0.25">
      <c r="A952" s="18">
        <v>1998</v>
      </c>
      <c r="B952" s="18">
        <v>1998</v>
      </c>
      <c r="C952" s="18">
        <v>7</v>
      </c>
      <c r="D952" s="154" t="s">
        <v>960</v>
      </c>
      <c r="E952" s="154" t="str">
        <f t="shared" si="49"/>
        <v>1998 7</v>
      </c>
      <c r="F952" s="14">
        <v>-3.4028234660000002E+38</v>
      </c>
      <c r="G952" s="154">
        <v>6.1487603305785121E-2</v>
      </c>
      <c r="H952" s="172" t="str">
        <f t="shared" si="50"/>
        <v/>
      </c>
    </row>
    <row r="953" spans="1:10" x14ac:dyDescent="0.25">
      <c r="A953" s="18">
        <v>1998</v>
      </c>
      <c r="B953" s="18">
        <v>1998</v>
      </c>
      <c r="C953" s="18">
        <v>8</v>
      </c>
      <c r="D953" s="154" t="s">
        <v>961</v>
      </c>
      <c r="E953" s="154" t="str">
        <f t="shared" si="49"/>
        <v>1998 8</v>
      </c>
      <c r="F953" s="14">
        <v>-3.4028234660000002E+38</v>
      </c>
      <c r="G953" s="154">
        <v>6.1487603305785121E-2</v>
      </c>
      <c r="H953" s="172" t="str">
        <f t="shared" si="50"/>
        <v/>
      </c>
    </row>
    <row r="954" spans="1:10" x14ac:dyDescent="0.25">
      <c r="A954" s="18">
        <v>1998</v>
      </c>
      <c r="B954" s="18">
        <v>1998</v>
      </c>
      <c r="C954" s="18">
        <v>9</v>
      </c>
      <c r="D954" s="154" t="s">
        <v>962</v>
      </c>
      <c r="E954" s="154" t="str">
        <f t="shared" si="49"/>
        <v>1998 9</v>
      </c>
      <c r="F954" s="14">
        <v>-3.4028234660000002E+38</v>
      </c>
      <c r="G954" s="154">
        <v>5.9504132231404959E-2</v>
      </c>
      <c r="H954" s="172" t="str">
        <f t="shared" si="50"/>
        <v/>
      </c>
    </row>
    <row r="955" spans="1:10" x14ac:dyDescent="0.25">
      <c r="A955" s="18">
        <v>1999</v>
      </c>
      <c r="B955" s="18">
        <v>1998</v>
      </c>
      <c r="C955" s="18">
        <v>10</v>
      </c>
      <c r="D955" s="154" t="s">
        <v>963</v>
      </c>
      <c r="E955" s="154" t="str">
        <f t="shared" si="49"/>
        <v>1999 10</v>
      </c>
      <c r="F955" s="14">
        <v>296.151793</v>
      </c>
      <c r="G955" s="154">
        <v>6.1487603305785121E-2</v>
      </c>
      <c r="H955" s="172">
        <f t="shared" si="50"/>
        <v>296.151793</v>
      </c>
    </row>
    <row r="956" spans="1:10" x14ac:dyDescent="0.25">
      <c r="A956" s="18">
        <v>1999</v>
      </c>
      <c r="B956" s="18">
        <v>1998</v>
      </c>
      <c r="C956" s="18">
        <v>11</v>
      </c>
      <c r="D956" s="154" t="s">
        <v>964</v>
      </c>
      <c r="E956" s="154" t="str">
        <f t="shared" si="49"/>
        <v>1999 11</v>
      </c>
      <c r="F956" s="14">
        <v>-3.4028234660000002E+38</v>
      </c>
      <c r="G956" s="154">
        <v>5.9504132231404959E-2</v>
      </c>
      <c r="H956" s="172" t="str">
        <f t="shared" si="50"/>
        <v/>
      </c>
    </row>
    <row r="957" spans="1:10" x14ac:dyDescent="0.25">
      <c r="A957" s="18">
        <v>1999</v>
      </c>
      <c r="B957" s="18">
        <v>1998</v>
      </c>
      <c r="C957" s="18">
        <v>12</v>
      </c>
      <c r="D957" s="154" t="s">
        <v>965</v>
      </c>
      <c r="E957" s="154" t="str">
        <f t="shared" si="49"/>
        <v>1999 12</v>
      </c>
      <c r="F957" s="14">
        <v>-3.4028234660000002E+38</v>
      </c>
      <c r="G957" s="154">
        <v>6.1487603305785121E-2</v>
      </c>
      <c r="H957" s="172" t="str">
        <f t="shared" si="50"/>
        <v/>
      </c>
      <c r="I957" s="17"/>
      <c r="J957" s="17"/>
    </row>
    <row r="958" spans="1:10" x14ac:dyDescent="0.25">
      <c r="A958" s="18">
        <v>1999</v>
      </c>
      <c r="B958" s="18">
        <v>1999</v>
      </c>
      <c r="C958" s="18">
        <v>1</v>
      </c>
      <c r="D958" s="154" t="s">
        <v>966</v>
      </c>
      <c r="E958" s="154" t="str">
        <f t="shared" si="49"/>
        <v>1999 1</v>
      </c>
      <c r="F958" s="14">
        <v>-3.4028234660000002E+38</v>
      </c>
      <c r="G958" s="154">
        <v>6.1487603305785121E-2</v>
      </c>
      <c r="H958" s="172" t="str">
        <f t="shared" si="50"/>
        <v/>
      </c>
    </row>
    <row r="959" spans="1:10" x14ac:dyDescent="0.25">
      <c r="A959" s="18">
        <v>1999</v>
      </c>
      <c r="B959" s="18">
        <v>1999</v>
      </c>
      <c r="C959" s="18">
        <v>2</v>
      </c>
      <c r="D959" s="154" t="s">
        <v>967</v>
      </c>
      <c r="E959" s="154" t="str">
        <f t="shared" si="49"/>
        <v>1999 2</v>
      </c>
      <c r="F959" s="14">
        <v>-3.4028234660000002E+38</v>
      </c>
      <c r="G959" s="154">
        <v>5.5537190082644627E-2</v>
      </c>
      <c r="H959" s="172" t="str">
        <f t="shared" si="50"/>
        <v/>
      </c>
    </row>
    <row r="960" spans="1:10" x14ac:dyDescent="0.25">
      <c r="A960" s="18">
        <v>1999</v>
      </c>
      <c r="B960" s="18">
        <v>1999</v>
      </c>
      <c r="C960" s="18">
        <v>3</v>
      </c>
      <c r="D960" s="154" t="s">
        <v>968</v>
      </c>
      <c r="E960" s="154" t="str">
        <f t="shared" si="49"/>
        <v>1999 3</v>
      </c>
      <c r="F960" s="14">
        <v>-3.4028234660000002E+38</v>
      </c>
      <c r="G960" s="154">
        <v>6.1487603305785121E-2</v>
      </c>
      <c r="H960" s="172" t="str">
        <f t="shared" si="50"/>
        <v/>
      </c>
    </row>
    <row r="961" spans="1:8" x14ac:dyDescent="0.25">
      <c r="A961" s="18">
        <v>1999</v>
      </c>
      <c r="B961" s="18">
        <v>1999</v>
      </c>
      <c r="C961" s="18">
        <v>4</v>
      </c>
      <c r="D961" s="154" t="s">
        <v>969</v>
      </c>
      <c r="E961" s="154" t="str">
        <f t="shared" si="49"/>
        <v>1999 4</v>
      </c>
      <c r="F961" s="14">
        <v>-3.4028234660000002E+38</v>
      </c>
      <c r="G961" s="154">
        <v>5.9504132231404959E-2</v>
      </c>
      <c r="H961" s="172" t="str">
        <f t="shared" si="50"/>
        <v/>
      </c>
    </row>
    <row r="962" spans="1:8" x14ac:dyDescent="0.25">
      <c r="A962" s="18">
        <v>1999</v>
      </c>
      <c r="B962" s="18">
        <v>1999</v>
      </c>
      <c r="C962" s="18">
        <v>5</v>
      </c>
      <c r="D962" s="154" t="s">
        <v>970</v>
      </c>
      <c r="E962" s="154" t="str">
        <f t="shared" si="49"/>
        <v>1999 5</v>
      </c>
      <c r="F962" s="14">
        <v>-3.4028234660000002E+38</v>
      </c>
      <c r="G962" s="154">
        <v>6.1487603305785121E-2</v>
      </c>
      <c r="H962" s="172" t="str">
        <f t="shared" si="50"/>
        <v/>
      </c>
    </row>
    <row r="963" spans="1:8" x14ac:dyDescent="0.25">
      <c r="A963" s="18">
        <v>1999</v>
      </c>
      <c r="B963" s="18">
        <v>1999</v>
      </c>
      <c r="C963" s="18">
        <v>6</v>
      </c>
      <c r="D963" s="154" t="s">
        <v>971</v>
      </c>
      <c r="E963" s="154" t="str">
        <f t="shared" si="49"/>
        <v>1999 6</v>
      </c>
      <c r="F963" s="14">
        <v>-3.4028234660000002E+38</v>
      </c>
      <c r="G963" s="154">
        <v>5.9504132231404959E-2</v>
      </c>
      <c r="H963" s="172" t="str">
        <f t="shared" si="50"/>
        <v/>
      </c>
    </row>
    <row r="964" spans="1:8" x14ac:dyDescent="0.25">
      <c r="A964" s="18">
        <v>1999</v>
      </c>
      <c r="B964" s="18">
        <v>1999</v>
      </c>
      <c r="C964" s="18">
        <v>7</v>
      </c>
      <c r="D964" s="154" t="s">
        <v>972</v>
      </c>
      <c r="E964" s="154" t="str">
        <f t="shared" si="49"/>
        <v>1999 7</v>
      </c>
      <c r="F964" s="14">
        <v>302.30921000000001</v>
      </c>
      <c r="G964" s="154">
        <v>6.1487603305785121E-2</v>
      </c>
      <c r="H964" s="172">
        <f t="shared" si="50"/>
        <v>302.30921000000001</v>
      </c>
    </row>
    <row r="965" spans="1:8" x14ac:dyDescent="0.25">
      <c r="A965" s="18">
        <v>1999</v>
      </c>
      <c r="B965" s="18">
        <v>1999</v>
      </c>
      <c r="C965" s="18">
        <v>8</v>
      </c>
      <c r="D965" s="154" t="s">
        <v>973</v>
      </c>
      <c r="E965" s="154" t="str">
        <f t="shared" si="49"/>
        <v>1999 8</v>
      </c>
      <c r="F965" s="14">
        <v>301.59589499999998</v>
      </c>
      <c r="G965" s="154">
        <v>6.1487603305785121E-2</v>
      </c>
      <c r="H965" s="172">
        <f t="shared" si="50"/>
        <v>301.59589499999998</v>
      </c>
    </row>
    <row r="966" spans="1:8" x14ac:dyDescent="0.25">
      <c r="A966" s="18">
        <v>1999</v>
      </c>
      <c r="B966" s="18">
        <v>1999</v>
      </c>
      <c r="C966" s="18">
        <v>9</v>
      </c>
      <c r="D966" s="154" t="s">
        <v>974</v>
      </c>
      <c r="E966" s="154" t="str">
        <f t="shared" si="49"/>
        <v>1999 9</v>
      </c>
      <c r="F966" s="14">
        <v>286.55332900000002</v>
      </c>
      <c r="G966" s="154">
        <v>5.9504132231404959E-2</v>
      </c>
      <c r="H966" s="172">
        <f t="shared" si="50"/>
        <v>286.55332900000002</v>
      </c>
    </row>
    <row r="967" spans="1:8" x14ac:dyDescent="0.25">
      <c r="A967" s="18">
        <v>2000</v>
      </c>
      <c r="B967" s="18">
        <v>1999</v>
      </c>
      <c r="C967" s="18">
        <v>10</v>
      </c>
      <c r="D967" s="154" t="s">
        <v>975</v>
      </c>
      <c r="E967" s="154" t="str">
        <f t="shared" si="49"/>
        <v>2000 10</v>
      </c>
      <c r="F967" s="14">
        <v>273.40178300000002</v>
      </c>
      <c r="G967" s="154">
        <v>6.1487603305785121E-2</v>
      </c>
      <c r="H967" s="172">
        <f t="shared" si="50"/>
        <v>273.40178300000002</v>
      </c>
    </row>
    <row r="968" spans="1:8" x14ac:dyDescent="0.25">
      <c r="A968" s="18">
        <v>2000</v>
      </c>
      <c r="B968" s="18">
        <v>1999</v>
      </c>
      <c r="C968" s="18">
        <v>11</v>
      </c>
      <c r="D968" s="154" t="s">
        <v>976</v>
      </c>
      <c r="E968" s="154" t="str">
        <f t="shared" si="49"/>
        <v>2000 11</v>
      </c>
      <c r="F968" s="14">
        <v>282.04411900000002</v>
      </c>
      <c r="G968" s="154">
        <v>5.9504132231404959E-2</v>
      </c>
      <c r="H968" s="172">
        <f t="shared" si="50"/>
        <v>282.04411900000002</v>
      </c>
    </row>
    <row r="969" spans="1:8" x14ac:dyDescent="0.25">
      <c r="A969" s="18">
        <v>2000</v>
      </c>
      <c r="B969" s="18">
        <v>1999</v>
      </c>
      <c r="C969" s="18">
        <v>12</v>
      </c>
      <c r="D969" s="154" t="s">
        <v>977</v>
      </c>
      <c r="E969" s="154" t="str">
        <f t="shared" si="49"/>
        <v>2000 12</v>
      </c>
      <c r="F969" s="14">
        <v>278.49373200000002</v>
      </c>
      <c r="G969" s="154">
        <v>6.1487603305785121E-2</v>
      </c>
      <c r="H969" s="172">
        <f t="shared" si="50"/>
        <v>278.49373200000002</v>
      </c>
    </row>
    <row r="970" spans="1:8" x14ac:dyDescent="0.25">
      <c r="A970" s="18">
        <v>2000</v>
      </c>
      <c r="B970" s="18">
        <v>2000</v>
      </c>
      <c r="C970" s="18">
        <v>1</v>
      </c>
      <c r="D970" s="154" t="s">
        <v>978</v>
      </c>
      <c r="E970" s="154" t="str">
        <f t="shared" si="49"/>
        <v>2000 1</v>
      </c>
      <c r="F970" s="14">
        <v>-3.4028234660000002E+38</v>
      </c>
      <c r="G970" s="154">
        <v>6.1487603305785121E-2</v>
      </c>
      <c r="H970" s="172" t="str">
        <f t="shared" si="50"/>
        <v/>
      </c>
    </row>
    <row r="971" spans="1:8" x14ac:dyDescent="0.25">
      <c r="A971" s="18">
        <v>2000</v>
      </c>
      <c r="B971" s="18">
        <v>2000</v>
      </c>
      <c r="C971" s="18">
        <v>2</v>
      </c>
      <c r="D971" s="154" t="s">
        <v>979</v>
      </c>
      <c r="E971" s="154" t="str">
        <f t="shared" si="49"/>
        <v>2000 2</v>
      </c>
      <c r="F971" s="14">
        <v>-3.4028234660000002E+38</v>
      </c>
      <c r="G971" s="154">
        <v>5.752066115702479E-2</v>
      </c>
      <c r="H971" s="172" t="str">
        <f t="shared" si="50"/>
        <v/>
      </c>
    </row>
    <row r="972" spans="1:8" x14ac:dyDescent="0.25">
      <c r="A972" s="18">
        <v>2000</v>
      </c>
      <c r="B972" s="18">
        <v>2000</v>
      </c>
      <c r="C972" s="18">
        <v>3</v>
      </c>
      <c r="D972" s="154" t="s">
        <v>980</v>
      </c>
      <c r="E972" s="154" t="str">
        <f t="shared" si="49"/>
        <v>2000 3</v>
      </c>
      <c r="F972" s="14">
        <v>-3.4028234660000002E+38</v>
      </c>
      <c r="G972" s="154">
        <v>6.1487603305785121E-2</v>
      </c>
      <c r="H972" s="172" t="str">
        <f t="shared" si="50"/>
        <v/>
      </c>
    </row>
    <row r="973" spans="1:8" x14ac:dyDescent="0.25">
      <c r="A973" s="18">
        <v>2000</v>
      </c>
      <c r="B973" s="18">
        <v>2000</v>
      </c>
      <c r="C973" s="18">
        <v>4</v>
      </c>
      <c r="D973" s="154" t="s">
        <v>981</v>
      </c>
      <c r="E973" s="154" t="str">
        <f t="shared" si="49"/>
        <v>2000 4</v>
      </c>
      <c r="F973" s="14">
        <v>-3.4028234660000002E+38</v>
      </c>
      <c r="G973" s="154">
        <v>5.9504132231404959E-2</v>
      </c>
      <c r="H973" s="172" t="str">
        <f t="shared" si="50"/>
        <v/>
      </c>
    </row>
    <row r="974" spans="1:8" x14ac:dyDescent="0.25">
      <c r="A974" s="18">
        <v>2000</v>
      </c>
      <c r="B974" s="18">
        <v>2000</v>
      </c>
      <c r="C974" s="18">
        <v>5</v>
      </c>
      <c r="D974" s="154" t="s">
        <v>982</v>
      </c>
      <c r="E974" s="154" t="str">
        <f t="shared" si="49"/>
        <v>2000 5</v>
      </c>
      <c r="F974" s="14">
        <v>-3.4028234660000002E+38</v>
      </c>
      <c r="G974" s="154">
        <v>6.1487603305785121E-2</v>
      </c>
      <c r="H974" s="172" t="str">
        <f t="shared" si="50"/>
        <v/>
      </c>
    </row>
    <row r="975" spans="1:8" x14ac:dyDescent="0.25">
      <c r="A975" s="18">
        <v>2000</v>
      </c>
      <c r="B975" s="18">
        <v>2000</v>
      </c>
      <c r="C975" s="18">
        <v>6</v>
      </c>
      <c r="D975" s="154" t="s">
        <v>983</v>
      </c>
      <c r="E975" s="154" t="str">
        <f t="shared" si="49"/>
        <v>2000 6</v>
      </c>
      <c r="F975" s="14">
        <v>222.94239300000001</v>
      </c>
      <c r="G975" s="154">
        <v>5.9504132231404959E-2</v>
      </c>
      <c r="H975" s="172">
        <f t="shared" si="50"/>
        <v>222.94239300000001</v>
      </c>
    </row>
    <row r="976" spans="1:8" x14ac:dyDescent="0.25">
      <c r="A976" s="18">
        <v>2000</v>
      </c>
      <c r="B976" s="18">
        <v>2000</v>
      </c>
      <c r="C976" s="18">
        <v>7</v>
      </c>
      <c r="D976" s="154" t="s">
        <v>984</v>
      </c>
      <c r="E976" s="154" t="str">
        <f t="shared" si="49"/>
        <v>2000 7</v>
      </c>
      <c r="F976" s="14">
        <v>229.38515799999999</v>
      </c>
      <c r="G976" s="154">
        <v>6.1487603305785121E-2</v>
      </c>
      <c r="H976" s="172">
        <f t="shared" si="50"/>
        <v>229.38515799999999</v>
      </c>
    </row>
    <row r="977" spans="1:8" x14ac:dyDescent="0.25">
      <c r="A977" s="18">
        <v>2000</v>
      </c>
      <c r="B977" s="18">
        <v>2000</v>
      </c>
      <c r="C977" s="18">
        <v>8</v>
      </c>
      <c r="D977" s="154" t="s">
        <v>985</v>
      </c>
      <c r="E977" s="154" t="str">
        <f t="shared" si="49"/>
        <v>2000 8</v>
      </c>
      <c r="F977" s="14">
        <v>301.71724899999998</v>
      </c>
      <c r="G977" s="154">
        <v>6.1487603305785121E-2</v>
      </c>
      <c r="H977" s="172">
        <f t="shared" si="50"/>
        <v>301.71724899999998</v>
      </c>
    </row>
    <row r="978" spans="1:8" x14ac:dyDescent="0.25">
      <c r="A978" s="18">
        <v>2000</v>
      </c>
      <c r="B978" s="18">
        <v>2000</v>
      </c>
      <c r="C978" s="18">
        <v>9</v>
      </c>
      <c r="D978" s="154" t="s">
        <v>986</v>
      </c>
      <c r="E978" s="154" t="str">
        <f t="shared" si="49"/>
        <v>2000 9</v>
      </c>
      <c r="F978" s="14">
        <v>289.76969700000001</v>
      </c>
      <c r="G978" s="154">
        <v>5.9504132231404959E-2</v>
      </c>
      <c r="H978" s="172">
        <f t="shared" si="50"/>
        <v>289.76969700000001</v>
      </c>
    </row>
    <row r="979" spans="1:8" x14ac:dyDescent="0.25">
      <c r="A979" s="18">
        <v>2001</v>
      </c>
      <c r="B979" s="18">
        <v>2000</v>
      </c>
      <c r="C979" s="18">
        <v>10</v>
      </c>
      <c r="D979" s="154" t="s">
        <v>987</v>
      </c>
      <c r="E979" s="154" t="str">
        <f t="shared" si="49"/>
        <v>2001 10</v>
      </c>
      <c r="F979" s="14">
        <v>285.91906599999999</v>
      </c>
      <c r="G979" s="154">
        <v>6.1487603305785121E-2</v>
      </c>
      <c r="H979" s="172">
        <f t="shared" si="50"/>
        <v>285.91906599999999</v>
      </c>
    </row>
    <row r="980" spans="1:8" x14ac:dyDescent="0.25">
      <c r="A980" s="18">
        <v>2001</v>
      </c>
      <c r="B980" s="18">
        <v>2000</v>
      </c>
      <c r="C980" s="18">
        <v>11</v>
      </c>
      <c r="D980" s="154" t="s">
        <v>988</v>
      </c>
      <c r="E980" s="154" t="str">
        <f t="shared" si="49"/>
        <v>2001 11</v>
      </c>
      <c r="F980" s="14">
        <v>282.77794899999998</v>
      </c>
      <c r="G980" s="154">
        <v>5.9504132231404959E-2</v>
      </c>
      <c r="H980" s="172">
        <f t="shared" si="50"/>
        <v>282.77794899999998</v>
      </c>
    </row>
    <row r="981" spans="1:8" x14ac:dyDescent="0.25">
      <c r="A981" s="18">
        <v>2001</v>
      </c>
      <c r="B981" s="18">
        <v>2000</v>
      </c>
      <c r="C981" s="18">
        <v>12</v>
      </c>
      <c r="D981" s="154" t="s">
        <v>989</v>
      </c>
      <c r="E981" s="154" t="str">
        <f t="shared" si="49"/>
        <v>2001 12</v>
      </c>
      <c r="F981" s="14">
        <v>276.31072799999998</v>
      </c>
      <c r="G981" s="154">
        <v>6.1487603305785121E-2</v>
      </c>
      <c r="H981" s="172">
        <f t="shared" si="50"/>
        <v>276.31072799999998</v>
      </c>
    </row>
    <row r="982" spans="1:8" x14ac:dyDescent="0.25">
      <c r="A982" s="18">
        <v>2001</v>
      </c>
      <c r="B982" s="18">
        <v>2001</v>
      </c>
      <c r="C982" s="18">
        <v>1</v>
      </c>
      <c r="D982" s="154" t="s">
        <v>990</v>
      </c>
      <c r="E982" s="154" t="str">
        <f t="shared" si="49"/>
        <v>2001 1</v>
      </c>
      <c r="F982" s="14">
        <v>-3.4028234660000002E+38</v>
      </c>
      <c r="G982" s="154">
        <v>6.1487603305785121E-2</v>
      </c>
      <c r="H982" s="172" t="str">
        <f t="shared" si="50"/>
        <v/>
      </c>
    </row>
    <row r="983" spans="1:8" x14ac:dyDescent="0.25">
      <c r="A983" s="18">
        <v>2001</v>
      </c>
      <c r="B983" s="18">
        <v>2001</v>
      </c>
      <c r="C983" s="18">
        <v>2</v>
      </c>
      <c r="D983" s="154" t="s">
        <v>991</v>
      </c>
      <c r="E983" s="154" t="str">
        <f t="shared" si="49"/>
        <v>2001 2</v>
      </c>
      <c r="F983" s="14">
        <v>-3.4028234660000002E+38</v>
      </c>
      <c r="G983" s="154">
        <v>5.5537190082644627E-2</v>
      </c>
      <c r="H983" s="172" t="str">
        <f t="shared" si="50"/>
        <v/>
      </c>
    </row>
    <row r="984" spans="1:8" x14ac:dyDescent="0.25">
      <c r="A984" s="18">
        <v>2001</v>
      </c>
      <c r="B984" s="18">
        <v>2001</v>
      </c>
      <c r="C984" s="18">
        <v>3</v>
      </c>
      <c r="D984" s="154" t="s">
        <v>992</v>
      </c>
      <c r="E984" s="154" t="str">
        <f t="shared" si="49"/>
        <v>2001 3</v>
      </c>
      <c r="F984" s="14">
        <v>-3.4028234660000002E+38</v>
      </c>
      <c r="G984" s="154">
        <v>6.1487603305785121E-2</v>
      </c>
      <c r="H984" s="172" t="str">
        <f t="shared" si="50"/>
        <v/>
      </c>
    </row>
    <row r="985" spans="1:8" x14ac:dyDescent="0.25">
      <c r="A985" s="18">
        <v>2001</v>
      </c>
      <c r="B985" s="18">
        <v>2001</v>
      </c>
      <c r="C985" s="18">
        <v>4</v>
      </c>
      <c r="D985" s="154" t="s">
        <v>993</v>
      </c>
      <c r="E985" s="154" t="str">
        <f t="shared" si="49"/>
        <v>2001 4</v>
      </c>
      <c r="F985" s="14">
        <v>-3.4028234660000002E+38</v>
      </c>
      <c r="G985" s="154">
        <v>5.9504132231404959E-2</v>
      </c>
      <c r="H985" s="172" t="str">
        <f t="shared" si="50"/>
        <v/>
      </c>
    </row>
    <row r="986" spans="1:8" x14ac:dyDescent="0.25">
      <c r="A986" s="18">
        <v>2001</v>
      </c>
      <c r="B986" s="18">
        <v>2001</v>
      </c>
      <c r="C986" s="18">
        <v>5</v>
      </c>
      <c r="D986" s="154" t="s">
        <v>994</v>
      </c>
      <c r="E986" s="154" t="str">
        <f t="shared" si="49"/>
        <v>2001 5</v>
      </c>
      <c r="F986" s="14">
        <v>-3.4028234660000002E+38</v>
      </c>
      <c r="G986" s="154">
        <v>6.1487603305785121E-2</v>
      </c>
      <c r="H986" s="172" t="str">
        <f t="shared" si="50"/>
        <v/>
      </c>
    </row>
    <row r="987" spans="1:8" x14ac:dyDescent="0.25">
      <c r="A987" s="18">
        <v>2001</v>
      </c>
      <c r="B987" s="18">
        <v>2001</v>
      </c>
      <c r="C987" s="18">
        <v>6</v>
      </c>
      <c r="D987" s="154" t="s">
        <v>995</v>
      </c>
      <c r="E987" s="154" t="str">
        <f t="shared" si="49"/>
        <v>2001 6</v>
      </c>
      <c r="F987" s="14">
        <v>168.08700400000001</v>
      </c>
      <c r="G987" s="154">
        <v>5.9504132231404959E-2</v>
      </c>
      <c r="H987" s="172">
        <f t="shared" si="50"/>
        <v>168.08700400000001</v>
      </c>
    </row>
    <row r="988" spans="1:8" x14ac:dyDescent="0.25">
      <c r="A988" s="18">
        <v>2001</v>
      </c>
      <c r="B988" s="18">
        <v>2001</v>
      </c>
      <c r="C988" s="18">
        <v>7</v>
      </c>
      <c r="D988" s="154" t="s">
        <v>996</v>
      </c>
      <c r="E988" s="154" t="str">
        <f t="shared" si="49"/>
        <v>2001 7</v>
      </c>
      <c r="F988" s="14">
        <v>175.255054</v>
      </c>
      <c r="G988" s="154">
        <v>6.1487603305785121E-2</v>
      </c>
      <c r="H988" s="172">
        <f t="shared" si="50"/>
        <v>175.255054</v>
      </c>
    </row>
    <row r="989" spans="1:8" x14ac:dyDescent="0.25">
      <c r="A989" s="18">
        <v>2001</v>
      </c>
      <c r="B989" s="18">
        <v>2001</v>
      </c>
      <c r="C989" s="18">
        <v>8</v>
      </c>
      <c r="D989" s="154" t="s">
        <v>997</v>
      </c>
      <c r="E989" s="154" t="str">
        <f t="shared" si="49"/>
        <v>2001 8</v>
      </c>
      <c r="F989" s="14">
        <v>166.670378</v>
      </c>
      <c r="G989" s="154">
        <v>6.1487603305785121E-2</v>
      </c>
      <c r="H989" s="172">
        <f t="shared" si="50"/>
        <v>166.670378</v>
      </c>
    </row>
    <row r="990" spans="1:8" x14ac:dyDescent="0.25">
      <c r="A990" s="18">
        <v>2001</v>
      </c>
      <c r="B990" s="18">
        <v>2001</v>
      </c>
      <c r="C990" s="18">
        <v>9</v>
      </c>
      <c r="D990" s="154" t="s">
        <v>998</v>
      </c>
      <c r="E990" s="154" t="str">
        <f t="shared" si="49"/>
        <v>2001 9</v>
      </c>
      <c r="F990" s="14">
        <v>229.06322800000001</v>
      </c>
      <c r="G990" s="154">
        <v>5.9504132231404959E-2</v>
      </c>
      <c r="H990" s="172">
        <f t="shared" si="50"/>
        <v>229.06322800000001</v>
      </c>
    </row>
    <row r="991" spans="1:8" x14ac:dyDescent="0.25">
      <c r="A991" s="18">
        <v>2002</v>
      </c>
      <c r="B991" s="18">
        <v>2001</v>
      </c>
      <c r="C991" s="18">
        <v>10</v>
      </c>
      <c r="D991" s="154" t="s">
        <v>999</v>
      </c>
      <c r="E991" s="154" t="str">
        <f t="shared" si="49"/>
        <v>2002 10</v>
      </c>
      <c r="F991" s="14">
        <v>262.03850999999997</v>
      </c>
      <c r="G991" s="154">
        <v>6.1487603305785121E-2</v>
      </c>
      <c r="H991" s="172">
        <f t="shared" si="50"/>
        <v>262.03850999999997</v>
      </c>
    </row>
    <row r="992" spans="1:8" x14ac:dyDescent="0.25">
      <c r="A992" s="18">
        <v>2002</v>
      </c>
      <c r="B992" s="18">
        <v>2001</v>
      </c>
      <c r="C992" s="18">
        <v>11</v>
      </c>
      <c r="D992" s="154" t="s">
        <v>1000</v>
      </c>
      <c r="E992" s="154" t="str">
        <f t="shared" ref="E992:E1014" si="51">CONCATENATE(A992," ",C992)</f>
        <v>2002 11</v>
      </c>
      <c r="F992" s="14">
        <v>-3.4028234660000002E+38</v>
      </c>
      <c r="G992" s="154">
        <v>5.9504132231404959E-2</v>
      </c>
      <c r="H992" s="172" t="str">
        <f t="shared" ref="H992:H1014" si="52">IF(F992=$G$23,"",F992)</f>
        <v/>
      </c>
    </row>
    <row r="993" spans="1:10" x14ac:dyDescent="0.25">
      <c r="A993" s="18">
        <v>2002</v>
      </c>
      <c r="B993" s="18">
        <v>2001</v>
      </c>
      <c r="C993" s="18">
        <v>12</v>
      </c>
      <c r="D993" s="154" t="s">
        <v>1001</v>
      </c>
      <c r="E993" s="154" t="str">
        <f t="shared" si="51"/>
        <v>2002 12</v>
      </c>
      <c r="F993" s="14">
        <v>-3.4028234660000002E+38</v>
      </c>
      <c r="G993" s="154">
        <v>6.1487603305785121E-2</v>
      </c>
      <c r="H993" s="172" t="str">
        <f t="shared" si="52"/>
        <v/>
      </c>
    </row>
    <row r="994" spans="1:10" x14ac:dyDescent="0.25">
      <c r="A994" s="18">
        <v>2002</v>
      </c>
      <c r="B994" s="18">
        <v>2002</v>
      </c>
      <c r="C994" s="18">
        <v>1</v>
      </c>
      <c r="D994" s="154" t="s">
        <v>1002</v>
      </c>
      <c r="E994" s="154" t="str">
        <f t="shared" si="51"/>
        <v>2002 1</v>
      </c>
      <c r="F994" s="14">
        <v>-3.4028234660000002E+38</v>
      </c>
      <c r="G994" s="154">
        <v>6.1487603305785121E-2</v>
      </c>
      <c r="H994" s="172" t="str">
        <f t="shared" si="52"/>
        <v/>
      </c>
    </row>
    <row r="995" spans="1:10" x14ac:dyDescent="0.25">
      <c r="A995" s="18">
        <v>2002</v>
      </c>
      <c r="B995" s="18">
        <v>2002</v>
      </c>
      <c r="C995" s="18">
        <v>2</v>
      </c>
      <c r="D995" s="154" t="s">
        <v>1003</v>
      </c>
      <c r="E995" s="154" t="str">
        <f t="shared" si="51"/>
        <v>2002 2</v>
      </c>
      <c r="F995" s="14">
        <v>-3.4028234660000002E+38</v>
      </c>
      <c r="G995" s="154">
        <v>5.5537190082644627E-2</v>
      </c>
      <c r="H995" s="172" t="str">
        <f t="shared" si="52"/>
        <v/>
      </c>
    </row>
    <row r="996" spans="1:10" x14ac:dyDescent="0.25">
      <c r="A996" s="18">
        <v>2002</v>
      </c>
      <c r="B996" s="18">
        <v>2002</v>
      </c>
      <c r="C996" s="18">
        <v>3</v>
      </c>
      <c r="D996" s="154" t="s">
        <v>1004</v>
      </c>
      <c r="E996" s="154" t="str">
        <f t="shared" si="51"/>
        <v>2002 3</v>
      </c>
      <c r="F996" s="14">
        <v>-3.4028234660000002E+38</v>
      </c>
      <c r="G996" s="154">
        <v>6.1487603305785121E-2</v>
      </c>
      <c r="H996" s="172" t="str">
        <f t="shared" si="52"/>
        <v/>
      </c>
    </row>
    <row r="997" spans="1:10" x14ac:dyDescent="0.25">
      <c r="A997" s="18">
        <v>2002</v>
      </c>
      <c r="B997" s="18">
        <v>2002</v>
      </c>
      <c r="C997" s="18">
        <v>4</v>
      </c>
      <c r="D997" s="154" t="s">
        <v>1005</v>
      </c>
      <c r="E997" s="154" t="str">
        <f t="shared" si="51"/>
        <v>2002 4</v>
      </c>
      <c r="F997" s="14">
        <v>-3.4028234660000002E+38</v>
      </c>
      <c r="G997" s="154">
        <v>5.9504132231404959E-2</v>
      </c>
      <c r="H997" s="172" t="str">
        <f t="shared" si="52"/>
        <v/>
      </c>
    </row>
    <row r="998" spans="1:10" x14ac:dyDescent="0.25">
      <c r="A998" s="18">
        <v>2002</v>
      </c>
      <c r="B998" s="18">
        <v>2002</v>
      </c>
      <c r="C998" s="18">
        <v>5</v>
      </c>
      <c r="D998" s="154" t="s">
        <v>1006</v>
      </c>
      <c r="E998" s="154" t="str">
        <f t="shared" si="51"/>
        <v>2002 5</v>
      </c>
      <c r="F998" s="14">
        <v>-3.4028234660000002E+38</v>
      </c>
      <c r="G998" s="154">
        <v>6.1487603305785121E-2</v>
      </c>
      <c r="H998" s="172" t="str">
        <f t="shared" si="52"/>
        <v/>
      </c>
    </row>
    <row r="999" spans="1:10" x14ac:dyDescent="0.25">
      <c r="A999" s="18">
        <v>2002</v>
      </c>
      <c r="B999" s="18">
        <v>2002</v>
      </c>
      <c r="C999" s="18">
        <v>6</v>
      </c>
      <c r="D999" s="154" t="s">
        <v>1007</v>
      </c>
      <c r="E999" s="154" t="str">
        <f t="shared" si="51"/>
        <v>2002 6</v>
      </c>
      <c r="F999" s="14">
        <v>204.26448400000001</v>
      </c>
      <c r="G999" s="154">
        <v>5.9504132231404959E-2</v>
      </c>
      <c r="H999" s="172">
        <f t="shared" si="52"/>
        <v>204.26448400000001</v>
      </c>
    </row>
    <row r="1000" spans="1:10" x14ac:dyDescent="0.25">
      <c r="A1000" s="18">
        <v>2002</v>
      </c>
      <c r="B1000" s="18">
        <v>2002</v>
      </c>
      <c r="C1000" s="18">
        <v>7</v>
      </c>
      <c r="D1000" s="154" t="s">
        <v>1008</v>
      </c>
      <c r="E1000" s="154" t="str">
        <f t="shared" si="51"/>
        <v>2002 7</v>
      </c>
      <c r="F1000" s="14">
        <v>303.78514300000001</v>
      </c>
      <c r="G1000" s="154">
        <v>6.1487603305785121E-2</v>
      </c>
      <c r="H1000" s="172">
        <f t="shared" si="52"/>
        <v>303.78514300000001</v>
      </c>
    </row>
    <row r="1001" spans="1:10" x14ac:dyDescent="0.25">
      <c r="A1001" s="18">
        <v>2002</v>
      </c>
      <c r="B1001" s="18">
        <v>2002</v>
      </c>
      <c r="C1001" s="18">
        <v>8</v>
      </c>
      <c r="D1001" s="154" t="s">
        <v>1009</v>
      </c>
      <c r="E1001" s="154" t="str">
        <f t="shared" si="51"/>
        <v>2002 8</v>
      </c>
      <c r="F1001" s="14">
        <v>289.24820899999997</v>
      </c>
      <c r="G1001" s="154">
        <v>6.1487603305785121E-2</v>
      </c>
      <c r="H1001" s="172">
        <f t="shared" si="52"/>
        <v>289.24820899999997</v>
      </c>
      <c r="I1001" s="17"/>
      <c r="J1001" s="17"/>
    </row>
    <row r="1002" spans="1:10" x14ac:dyDescent="0.25">
      <c r="A1002" s="18">
        <v>2002</v>
      </c>
      <c r="B1002" s="18">
        <v>2002</v>
      </c>
      <c r="C1002" s="18">
        <v>9</v>
      </c>
      <c r="D1002" s="154" t="s">
        <v>1010</v>
      </c>
      <c r="E1002" s="154" t="str">
        <f t="shared" si="51"/>
        <v>2002 9</v>
      </c>
      <c r="F1002" s="14">
        <v>265.60670499999998</v>
      </c>
      <c r="G1002" s="154">
        <v>5.9504132231404959E-2</v>
      </c>
      <c r="H1002" s="172">
        <f t="shared" si="52"/>
        <v>265.60670499999998</v>
      </c>
      <c r="I1002" s="17"/>
      <c r="J1002" s="17"/>
    </row>
    <row r="1003" spans="1:10" x14ac:dyDescent="0.25">
      <c r="A1003" s="18">
        <v>2003</v>
      </c>
      <c r="B1003" s="18">
        <v>2002</v>
      </c>
      <c r="C1003" s="18">
        <v>10</v>
      </c>
      <c r="D1003" s="154" t="s">
        <v>1011</v>
      </c>
      <c r="E1003" s="154" t="str">
        <f t="shared" si="51"/>
        <v>2003 10</v>
      </c>
      <c r="F1003" s="14">
        <v>203.57522700000001</v>
      </c>
      <c r="G1003" s="154">
        <v>6.1487603305785121E-2</v>
      </c>
      <c r="H1003" s="172">
        <f t="shared" si="52"/>
        <v>203.57522700000001</v>
      </c>
      <c r="I1003" s="17"/>
      <c r="J1003" s="17"/>
    </row>
    <row r="1004" spans="1:10" x14ac:dyDescent="0.25">
      <c r="A1004" s="18">
        <v>2003</v>
      </c>
      <c r="B1004" s="18">
        <v>2002</v>
      </c>
      <c r="C1004" s="18">
        <v>11</v>
      </c>
      <c r="D1004" s="154" t="s">
        <v>1012</v>
      </c>
      <c r="E1004" s="154" t="str">
        <f t="shared" si="51"/>
        <v>2003 11</v>
      </c>
      <c r="F1004" s="14">
        <v>248.58252999999999</v>
      </c>
      <c r="G1004" s="154">
        <v>5.9504132231404959E-2</v>
      </c>
      <c r="H1004" s="172">
        <f t="shared" si="52"/>
        <v>248.58252999999999</v>
      </c>
      <c r="I1004" s="17"/>
      <c r="J1004" s="17"/>
    </row>
    <row r="1005" spans="1:10" x14ac:dyDescent="0.25">
      <c r="A1005" s="18">
        <v>2003</v>
      </c>
      <c r="B1005" s="18">
        <v>2002</v>
      </c>
      <c r="C1005" s="18">
        <v>12</v>
      </c>
      <c r="D1005" s="154" t="s">
        <v>1013</v>
      </c>
      <c r="E1005" s="154" t="str">
        <f t="shared" si="51"/>
        <v>2003 12</v>
      </c>
      <c r="F1005" s="14">
        <v>-3.4028234660000002E+38</v>
      </c>
      <c r="G1005" s="154">
        <v>6.1487603305785121E-2</v>
      </c>
      <c r="H1005" s="172" t="str">
        <f t="shared" si="52"/>
        <v/>
      </c>
      <c r="I1005" s="17"/>
      <c r="J1005" s="17"/>
    </row>
    <row r="1006" spans="1:10" x14ac:dyDescent="0.25">
      <c r="A1006" s="18">
        <v>2003</v>
      </c>
      <c r="B1006" s="18">
        <v>2003</v>
      </c>
      <c r="C1006" s="18">
        <v>1</v>
      </c>
      <c r="D1006" s="154" t="s">
        <v>1014</v>
      </c>
      <c r="E1006" s="154" t="str">
        <f t="shared" si="51"/>
        <v>2003 1</v>
      </c>
      <c r="F1006" s="14">
        <v>-3.4028234660000002E+38</v>
      </c>
      <c r="G1006" s="154">
        <v>6.1487603305785121E-2</v>
      </c>
      <c r="H1006" s="172" t="str">
        <f t="shared" si="52"/>
        <v/>
      </c>
    </row>
    <row r="1007" spans="1:10" x14ac:dyDescent="0.25">
      <c r="A1007" s="18">
        <v>2003</v>
      </c>
      <c r="B1007" s="18">
        <v>2003</v>
      </c>
      <c r="C1007" s="18">
        <v>2</v>
      </c>
      <c r="D1007" s="154" t="s">
        <v>1015</v>
      </c>
      <c r="E1007" s="154" t="str">
        <f t="shared" si="51"/>
        <v>2003 2</v>
      </c>
      <c r="F1007" s="14">
        <v>-3.4028234660000002E+38</v>
      </c>
      <c r="G1007" s="154">
        <v>5.5537190082644627E-2</v>
      </c>
      <c r="H1007" s="172" t="str">
        <f t="shared" si="52"/>
        <v/>
      </c>
    </row>
    <row r="1008" spans="1:10" x14ac:dyDescent="0.25">
      <c r="A1008" s="18">
        <v>2003</v>
      </c>
      <c r="B1008" s="18">
        <v>2003</v>
      </c>
      <c r="C1008" s="18">
        <v>3</v>
      </c>
      <c r="D1008" s="154" t="s">
        <v>1016</v>
      </c>
      <c r="E1008" s="154" t="str">
        <f t="shared" si="51"/>
        <v>2003 3</v>
      </c>
      <c r="F1008" s="14">
        <v>-3.4028234660000002E+38</v>
      </c>
      <c r="G1008" s="154">
        <v>6.1487603305785121E-2</v>
      </c>
      <c r="H1008" s="172" t="str">
        <f t="shared" si="52"/>
        <v/>
      </c>
    </row>
    <row r="1009" spans="1:8" x14ac:dyDescent="0.25">
      <c r="A1009" s="18">
        <v>2003</v>
      </c>
      <c r="B1009" s="18">
        <v>2003</v>
      </c>
      <c r="C1009" s="18">
        <v>4</v>
      </c>
      <c r="D1009" s="154" t="s">
        <v>1017</v>
      </c>
      <c r="E1009" s="154" t="str">
        <f t="shared" si="51"/>
        <v>2003 4</v>
      </c>
      <c r="F1009" s="14">
        <v>-3.4028234660000002E+38</v>
      </c>
      <c r="G1009" s="154">
        <v>5.9504132231404959E-2</v>
      </c>
      <c r="H1009" s="172" t="str">
        <f t="shared" si="52"/>
        <v/>
      </c>
    </row>
    <row r="1010" spans="1:8" x14ac:dyDescent="0.25">
      <c r="A1010" s="18">
        <v>2003</v>
      </c>
      <c r="B1010" s="18">
        <v>2003</v>
      </c>
      <c r="C1010" s="18">
        <v>5</v>
      </c>
      <c r="D1010" s="154" t="s">
        <v>1018</v>
      </c>
      <c r="E1010" s="154" t="str">
        <f t="shared" si="51"/>
        <v>2003 5</v>
      </c>
      <c r="F1010" s="14">
        <v>-3.4028234660000002E+38</v>
      </c>
      <c r="G1010" s="154">
        <v>6.1487603305785121E-2</v>
      </c>
      <c r="H1010" s="172" t="str">
        <f t="shared" si="52"/>
        <v/>
      </c>
    </row>
    <row r="1011" spans="1:8" x14ac:dyDescent="0.25">
      <c r="A1011" s="18">
        <v>2003</v>
      </c>
      <c r="B1011" s="18">
        <v>2003</v>
      </c>
      <c r="C1011" s="18">
        <v>6</v>
      </c>
      <c r="D1011" s="154" t="s">
        <v>1019</v>
      </c>
      <c r="E1011" s="154" t="str">
        <f t="shared" si="51"/>
        <v>2003 6</v>
      </c>
      <c r="F1011" s="14">
        <v>-3.4028234660000002E+38</v>
      </c>
      <c r="G1011" s="154">
        <v>5.9504132231404959E-2</v>
      </c>
      <c r="H1011" s="172" t="str">
        <f t="shared" si="52"/>
        <v/>
      </c>
    </row>
    <row r="1012" spans="1:8" x14ac:dyDescent="0.25">
      <c r="A1012" s="18">
        <v>2003</v>
      </c>
      <c r="B1012" s="18">
        <v>2003</v>
      </c>
      <c r="C1012" s="18">
        <v>7</v>
      </c>
      <c r="D1012" s="154" t="s">
        <v>1020</v>
      </c>
      <c r="E1012" s="154" t="str">
        <f t="shared" si="51"/>
        <v>2003 7</v>
      </c>
      <c r="F1012" s="14">
        <v>292.16083600000002</v>
      </c>
      <c r="G1012" s="154">
        <v>6.1487603305785121E-2</v>
      </c>
      <c r="H1012" s="172">
        <f t="shared" si="52"/>
        <v>292.16083600000002</v>
      </c>
    </row>
    <row r="1013" spans="1:8" x14ac:dyDescent="0.25">
      <c r="A1013" s="18">
        <v>2003</v>
      </c>
      <c r="B1013" s="18">
        <v>2003</v>
      </c>
      <c r="C1013" s="18">
        <v>8</v>
      </c>
      <c r="D1013" s="154" t="s">
        <v>1021</v>
      </c>
      <c r="E1013" s="154" t="str">
        <f t="shared" si="51"/>
        <v>2003 8</v>
      </c>
      <c r="F1013" s="14">
        <v>281.48152599999997</v>
      </c>
      <c r="G1013" s="154">
        <v>6.1487603305785121E-2</v>
      </c>
      <c r="H1013" s="172">
        <f t="shared" si="52"/>
        <v>281.48152599999997</v>
      </c>
    </row>
    <row r="1014" spans="1:8" x14ac:dyDescent="0.25">
      <c r="A1014" s="18">
        <v>2003</v>
      </c>
      <c r="B1014" s="18">
        <v>2003</v>
      </c>
      <c r="C1014" s="18">
        <v>9</v>
      </c>
      <c r="D1014" s="154" t="s">
        <v>1022</v>
      </c>
      <c r="E1014" s="154" t="str">
        <f t="shared" si="51"/>
        <v>2003 9</v>
      </c>
      <c r="F1014" s="14">
        <v>294.04727700000001</v>
      </c>
      <c r="G1014" s="154">
        <v>5.9504132231404959E-2</v>
      </c>
      <c r="H1014" s="172">
        <f t="shared" si="52"/>
        <v>294.04727700000001</v>
      </c>
    </row>
  </sheetData>
  <mergeCells count="9">
    <mergeCell ref="J7:U7"/>
    <mergeCell ref="J8:U8"/>
    <mergeCell ref="S12:S18"/>
    <mergeCell ref="J1:U1"/>
    <mergeCell ref="J2:U2"/>
    <mergeCell ref="J3:U3"/>
    <mergeCell ref="I4:U4"/>
    <mergeCell ref="J5:U5"/>
    <mergeCell ref="J6:U6"/>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997"/>
  <sheetViews>
    <sheetView workbookViewId="0">
      <selection activeCell="D14" sqref="D14"/>
    </sheetView>
  </sheetViews>
  <sheetFormatPr defaultRowHeight="15" x14ac:dyDescent="0.25"/>
  <cols>
    <col min="1" max="1" width="17.42578125" style="154" bestFit="1" customWidth="1"/>
    <col min="2" max="2" width="51.5703125" style="154" bestFit="1" customWidth="1"/>
    <col min="3" max="3" width="12.7109375" style="154" customWidth="1"/>
    <col min="4" max="4" width="51.5703125" style="154" bestFit="1" customWidth="1"/>
    <col min="5" max="16384" width="9.140625" style="154"/>
  </cols>
  <sheetData>
    <row r="3" spans="1:4" ht="15.75" thickBot="1" x14ac:dyDescent="0.3"/>
    <row r="4" spans="1:4" ht="15.75" thickBot="1" x14ac:dyDescent="0.3">
      <c r="C4" s="1" t="s">
        <v>1081</v>
      </c>
      <c r="D4" s="155">
        <f>AVERAGE(D14:D997)</f>
        <v>149.17459566147866</v>
      </c>
    </row>
    <row r="5" spans="1:4" x14ac:dyDescent="0.25">
      <c r="B5" s="1" t="s">
        <v>1294</v>
      </c>
    </row>
    <row r="6" spans="1:4" x14ac:dyDescent="0.25">
      <c r="B6" s="154" t="s">
        <v>1297</v>
      </c>
    </row>
    <row r="7" spans="1:4" x14ac:dyDescent="0.25">
      <c r="B7" s="154" t="s">
        <v>1298</v>
      </c>
    </row>
    <row r="8" spans="1:4" x14ac:dyDescent="0.25">
      <c r="D8" s="17">
        <v>-3.4028234660000002E+38</v>
      </c>
    </row>
    <row r="9" spans="1:4" x14ac:dyDescent="0.25">
      <c r="B9" s="1" t="s">
        <v>1296</v>
      </c>
      <c r="D9" s="1" t="s">
        <v>1295</v>
      </c>
    </row>
    <row r="10" spans="1:4" x14ac:dyDescent="0.25">
      <c r="B10" s="154" t="s">
        <v>1289</v>
      </c>
      <c r="D10" s="154" t="s">
        <v>1289</v>
      </c>
    </row>
    <row r="12" spans="1:4" x14ac:dyDescent="0.25">
      <c r="A12" s="154" t="s">
        <v>1288</v>
      </c>
      <c r="B12" s="154" t="s">
        <v>36</v>
      </c>
    </row>
    <row r="13" spans="1:4" x14ac:dyDescent="0.25">
      <c r="A13" s="154" t="s">
        <v>1274</v>
      </c>
      <c r="B13" s="154" t="s">
        <v>1090</v>
      </c>
    </row>
    <row r="14" spans="1:4" x14ac:dyDescent="0.25">
      <c r="A14" s="154" t="s">
        <v>39</v>
      </c>
      <c r="B14" s="154">
        <v>0</v>
      </c>
      <c r="D14" s="154">
        <f t="shared" ref="D14:D77" si="0">IF(B14=$D$8,"",B14)</f>
        <v>0</v>
      </c>
    </row>
    <row r="15" spans="1:4" x14ac:dyDescent="0.25">
      <c r="A15" s="154" t="s">
        <v>40</v>
      </c>
      <c r="B15" s="154">
        <v>0</v>
      </c>
      <c r="D15" s="154">
        <f t="shared" si="0"/>
        <v>0</v>
      </c>
    </row>
    <row r="16" spans="1:4" x14ac:dyDescent="0.25">
      <c r="A16" s="154" t="s">
        <v>41</v>
      </c>
      <c r="B16" s="17">
        <v>-3.4028234660000002E+38</v>
      </c>
      <c r="D16" s="154" t="str">
        <f t="shared" si="0"/>
        <v/>
      </c>
    </row>
    <row r="17" spans="1:4" x14ac:dyDescent="0.25">
      <c r="A17" s="154" t="s">
        <v>42</v>
      </c>
      <c r="B17" s="17">
        <v>-3.4028234660000002E+38</v>
      </c>
      <c r="D17" s="154" t="str">
        <f t="shared" si="0"/>
        <v/>
      </c>
    </row>
    <row r="18" spans="1:4" x14ac:dyDescent="0.25">
      <c r="A18" s="154" t="s">
        <v>43</v>
      </c>
      <c r="B18" s="17">
        <v>-3.4028234660000002E+38</v>
      </c>
      <c r="D18" s="154" t="str">
        <f t="shared" si="0"/>
        <v/>
      </c>
    </row>
    <row r="19" spans="1:4" x14ac:dyDescent="0.25">
      <c r="A19" s="154" t="s">
        <v>44</v>
      </c>
      <c r="B19" s="17">
        <v>-3.4028234660000002E+38</v>
      </c>
      <c r="D19" s="154" t="str">
        <f t="shared" si="0"/>
        <v/>
      </c>
    </row>
    <row r="20" spans="1:4" x14ac:dyDescent="0.25">
      <c r="A20" s="154" t="s">
        <v>45</v>
      </c>
      <c r="B20" s="17">
        <v>-3.4028234660000002E+38</v>
      </c>
      <c r="D20" s="154" t="str">
        <f t="shared" si="0"/>
        <v/>
      </c>
    </row>
    <row r="21" spans="1:4" x14ac:dyDescent="0.25">
      <c r="A21" s="154" t="s">
        <v>46</v>
      </c>
      <c r="B21" s="17">
        <v>-3.4028234660000002E+38</v>
      </c>
      <c r="D21" s="154" t="str">
        <f t="shared" si="0"/>
        <v/>
      </c>
    </row>
    <row r="22" spans="1:4" x14ac:dyDescent="0.25">
      <c r="A22" s="154" t="s">
        <v>47</v>
      </c>
      <c r="B22" s="17">
        <v>-3.4028234660000002E+38</v>
      </c>
      <c r="D22" s="154" t="str">
        <f t="shared" si="0"/>
        <v/>
      </c>
    </row>
    <row r="23" spans="1:4" x14ac:dyDescent="0.25">
      <c r="A23" s="154" t="s">
        <v>48</v>
      </c>
      <c r="B23" s="154">
        <v>168.33944299999999</v>
      </c>
      <c r="D23" s="154">
        <f t="shared" si="0"/>
        <v>168.33944299999999</v>
      </c>
    </row>
    <row r="24" spans="1:4" x14ac:dyDescent="0.25">
      <c r="A24" s="154" t="s">
        <v>49</v>
      </c>
      <c r="B24" s="154">
        <v>245.45191199999999</v>
      </c>
      <c r="D24" s="154">
        <f t="shared" si="0"/>
        <v>245.45191199999999</v>
      </c>
    </row>
    <row r="25" spans="1:4" x14ac:dyDescent="0.25">
      <c r="A25" s="154" t="s">
        <v>50</v>
      </c>
      <c r="B25" s="154">
        <v>274.54109499999998</v>
      </c>
      <c r="D25" s="154">
        <f t="shared" si="0"/>
        <v>274.54109499999998</v>
      </c>
    </row>
    <row r="26" spans="1:4" x14ac:dyDescent="0.25">
      <c r="A26" s="154" t="s">
        <v>51</v>
      </c>
      <c r="B26" s="154">
        <v>0</v>
      </c>
      <c r="D26" s="154">
        <f t="shared" si="0"/>
        <v>0</v>
      </c>
    </row>
    <row r="27" spans="1:4" x14ac:dyDescent="0.25">
      <c r="A27" s="154" t="s">
        <v>52</v>
      </c>
      <c r="B27" s="154">
        <v>0</v>
      </c>
      <c r="D27" s="154">
        <f t="shared" si="0"/>
        <v>0</v>
      </c>
    </row>
    <row r="28" spans="1:4" x14ac:dyDescent="0.25">
      <c r="A28" s="154" t="s">
        <v>53</v>
      </c>
      <c r="B28" s="17">
        <v>-3.4028234660000002E+38</v>
      </c>
      <c r="D28" s="154" t="str">
        <f t="shared" si="0"/>
        <v/>
      </c>
    </row>
    <row r="29" spans="1:4" x14ac:dyDescent="0.25">
      <c r="A29" s="154" t="s">
        <v>54</v>
      </c>
      <c r="B29" s="17">
        <v>-3.4028234660000002E+38</v>
      </c>
      <c r="D29" s="154" t="str">
        <f t="shared" si="0"/>
        <v/>
      </c>
    </row>
    <row r="30" spans="1:4" x14ac:dyDescent="0.25">
      <c r="A30" s="154" t="s">
        <v>55</v>
      </c>
      <c r="B30" s="154">
        <v>0</v>
      </c>
      <c r="D30" s="154">
        <f t="shared" si="0"/>
        <v>0</v>
      </c>
    </row>
    <row r="31" spans="1:4" x14ac:dyDescent="0.25">
      <c r="A31" s="154" t="s">
        <v>56</v>
      </c>
      <c r="B31" s="154">
        <v>0</v>
      </c>
      <c r="D31" s="154">
        <f t="shared" si="0"/>
        <v>0</v>
      </c>
    </row>
    <row r="32" spans="1:4" x14ac:dyDescent="0.25">
      <c r="A32" s="154" t="s">
        <v>57</v>
      </c>
      <c r="B32" s="17">
        <v>-3.4028234660000002E+38</v>
      </c>
      <c r="D32" s="154" t="str">
        <f t="shared" si="0"/>
        <v/>
      </c>
    </row>
    <row r="33" spans="1:4" x14ac:dyDescent="0.25">
      <c r="A33" s="154" t="s">
        <v>58</v>
      </c>
      <c r="B33" s="17">
        <v>-3.4028234660000002E+38</v>
      </c>
      <c r="D33" s="154" t="str">
        <f t="shared" si="0"/>
        <v/>
      </c>
    </row>
    <row r="34" spans="1:4" x14ac:dyDescent="0.25">
      <c r="A34" s="154" t="s">
        <v>59</v>
      </c>
      <c r="B34" s="154">
        <v>100.290488</v>
      </c>
      <c r="D34" s="154">
        <f t="shared" si="0"/>
        <v>100.290488</v>
      </c>
    </row>
    <row r="35" spans="1:4" x14ac:dyDescent="0.25">
      <c r="A35" s="154" t="s">
        <v>60</v>
      </c>
      <c r="B35" s="154">
        <v>403.17536200000001</v>
      </c>
      <c r="D35" s="154">
        <f t="shared" si="0"/>
        <v>403.17536200000001</v>
      </c>
    </row>
    <row r="36" spans="1:4" x14ac:dyDescent="0.25">
      <c r="A36" s="154" t="s">
        <v>61</v>
      </c>
      <c r="B36" s="154">
        <v>208.127567</v>
      </c>
      <c r="D36" s="154">
        <f t="shared" si="0"/>
        <v>208.127567</v>
      </c>
    </row>
    <row r="37" spans="1:4" x14ac:dyDescent="0.25">
      <c r="A37" s="154" t="s">
        <v>62</v>
      </c>
      <c r="B37" s="154">
        <v>0</v>
      </c>
      <c r="D37" s="154">
        <f t="shared" si="0"/>
        <v>0</v>
      </c>
    </row>
    <row r="38" spans="1:4" x14ac:dyDescent="0.25">
      <c r="A38" s="154" t="s">
        <v>63</v>
      </c>
      <c r="B38" s="154">
        <v>0</v>
      </c>
      <c r="D38" s="154">
        <f t="shared" si="0"/>
        <v>0</v>
      </c>
    </row>
    <row r="39" spans="1:4" x14ac:dyDescent="0.25">
      <c r="A39" s="154" t="s">
        <v>64</v>
      </c>
      <c r="B39" s="154">
        <v>0</v>
      </c>
      <c r="D39" s="154">
        <f t="shared" si="0"/>
        <v>0</v>
      </c>
    </row>
    <row r="40" spans="1:4" x14ac:dyDescent="0.25">
      <c r="A40" s="154" t="s">
        <v>65</v>
      </c>
      <c r="B40" s="154">
        <v>0</v>
      </c>
      <c r="D40" s="154">
        <f t="shared" si="0"/>
        <v>0</v>
      </c>
    </row>
    <row r="41" spans="1:4" x14ac:dyDescent="0.25">
      <c r="A41" s="154" t="s">
        <v>66</v>
      </c>
      <c r="B41" s="154">
        <v>0</v>
      </c>
      <c r="D41" s="154">
        <f t="shared" si="0"/>
        <v>0</v>
      </c>
    </row>
    <row r="42" spans="1:4" x14ac:dyDescent="0.25">
      <c r="A42" s="154" t="s">
        <v>67</v>
      </c>
      <c r="B42" s="17">
        <v>-3.4028234660000002E+38</v>
      </c>
      <c r="D42" s="154" t="str">
        <f t="shared" si="0"/>
        <v/>
      </c>
    </row>
    <row r="43" spans="1:4" x14ac:dyDescent="0.25">
      <c r="A43" s="154" t="s">
        <v>68</v>
      </c>
      <c r="B43" s="154">
        <v>0</v>
      </c>
      <c r="D43" s="154">
        <f t="shared" si="0"/>
        <v>0</v>
      </c>
    </row>
    <row r="44" spans="1:4" x14ac:dyDescent="0.25">
      <c r="A44" s="154" t="s">
        <v>69</v>
      </c>
      <c r="B44" s="154">
        <v>0</v>
      </c>
      <c r="D44" s="154">
        <f t="shared" si="0"/>
        <v>0</v>
      </c>
    </row>
    <row r="45" spans="1:4" x14ac:dyDescent="0.25">
      <c r="A45" s="154" t="s">
        <v>70</v>
      </c>
      <c r="B45" s="154">
        <v>221.38803200000001</v>
      </c>
      <c r="D45" s="154">
        <f t="shared" si="0"/>
        <v>221.38803200000001</v>
      </c>
    </row>
    <row r="46" spans="1:4" x14ac:dyDescent="0.25">
      <c r="A46" s="154" t="s">
        <v>71</v>
      </c>
      <c r="B46" s="154">
        <v>304.22671000000003</v>
      </c>
      <c r="D46" s="154">
        <f t="shared" si="0"/>
        <v>304.22671000000003</v>
      </c>
    </row>
    <row r="47" spans="1:4" x14ac:dyDescent="0.25">
      <c r="A47" s="154" t="s">
        <v>72</v>
      </c>
      <c r="B47" s="154">
        <v>330.86648400000001</v>
      </c>
      <c r="D47" s="154">
        <f t="shared" si="0"/>
        <v>330.86648400000001</v>
      </c>
    </row>
    <row r="48" spans="1:4" x14ac:dyDescent="0.25">
      <c r="A48" s="154" t="s">
        <v>73</v>
      </c>
      <c r="B48" s="154">
        <v>221.93533600000001</v>
      </c>
      <c r="D48" s="154">
        <f t="shared" si="0"/>
        <v>221.93533600000001</v>
      </c>
    </row>
    <row r="49" spans="1:4" x14ac:dyDescent="0.25">
      <c r="A49" s="154" t="s">
        <v>74</v>
      </c>
      <c r="B49" s="154">
        <v>1.632012</v>
      </c>
      <c r="D49" s="154">
        <f t="shared" si="0"/>
        <v>1.632012</v>
      </c>
    </row>
    <row r="50" spans="1:4" x14ac:dyDescent="0.25">
      <c r="A50" s="154" t="s">
        <v>75</v>
      </c>
      <c r="B50" s="154">
        <v>0</v>
      </c>
      <c r="D50" s="154">
        <f t="shared" si="0"/>
        <v>0</v>
      </c>
    </row>
    <row r="51" spans="1:4" x14ac:dyDescent="0.25">
      <c r="A51" s="154" t="s">
        <v>76</v>
      </c>
      <c r="B51" s="154">
        <v>0</v>
      </c>
      <c r="D51" s="154">
        <f t="shared" si="0"/>
        <v>0</v>
      </c>
    </row>
    <row r="52" spans="1:4" x14ac:dyDescent="0.25">
      <c r="A52" s="154" t="s">
        <v>77</v>
      </c>
      <c r="B52" s="17">
        <v>-3.4028234660000002E+38</v>
      </c>
      <c r="D52" s="154" t="str">
        <f t="shared" si="0"/>
        <v/>
      </c>
    </row>
    <row r="53" spans="1:4" x14ac:dyDescent="0.25">
      <c r="A53" s="154" t="s">
        <v>78</v>
      </c>
      <c r="B53" s="17">
        <v>-3.4028234660000002E+38</v>
      </c>
      <c r="D53" s="154" t="str">
        <f t="shared" si="0"/>
        <v/>
      </c>
    </row>
    <row r="54" spans="1:4" x14ac:dyDescent="0.25">
      <c r="A54" s="154" t="s">
        <v>79</v>
      </c>
      <c r="B54" s="17">
        <v>-3.4028234660000002E+38</v>
      </c>
      <c r="D54" s="154" t="str">
        <f t="shared" si="0"/>
        <v/>
      </c>
    </row>
    <row r="55" spans="1:4" x14ac:dyDescent="0.25">
      <c r="A55" s="154" t="s">
        <v>80</v>
      </c>
      <c r="B55" s="17">
        <v>-3.4028234660000002E+38</v>
      </c>
      <c r="D55" s="154" t="str">
        <f t="shared" si="0"/>
        <v/>
      </c>
    </row>
    <row r="56" spans="1:4" x14ac:dyDescent="0.25">
      <c r="A56" s="154" t="s">
        <v>81</v>
      </c>
      <c r="B56" s="17">
        <v>-3.4028234660000002E+38</v>
      </c>
      <c r="D56" s="154" t="str">
        <f t="shared" si="0"/>
        <v/>
      </c>
    </row>
    <row r="57" spans="1:4" x14ac:dyDescent="0.25">
      <c r="A57" s="154" t="s">
        <v>82</v>
      </c>
      <c r="B57" s="17">
        <v>-3.4028234660000002E+38</v>
      </c>
      <c r="D57" s="154" t="str">
        <f t="shared" si="0"/>
        <v/>
      </c>
    </row>
    <row r="58" spans="1:4" x14ac:dyDescent="0.25">
      <c r="A58" s="154" t="s">
        <v>83</v>
      </c>
      <c r="B58" s="154">
        <v>98.913767000000007</v>
      </c>
      <c r="D58" s="154">
        <f t="shared" si="0"/>
        <v>98.913767000000007</v>
      </c>
    </row>
    <row r="59" spans="1:4" x14ac:dyDescent="0.25">
      <c r="A59" s="154" t="s">
        <v>84</v>
      </c>
      <c r="B59" s="154">
        <v>374.30129199999999</v>
      </c>
      <c r="D59" s="154">
        <f t="shared" si="0"/>
        <v>374.30129199999999</v>
      </c>
    </row>
    <row r="60" spans="1:4" x14ac:dyDescent="0.25">
      <c r="A60" s="154" t="s">
        <v>85</v>
      </c>
      <c r="B60" s="154">
        <v>233.55403999999999</v>
      </c>
      <c r="D60" s="154">
        <f t="shared" si="0"/>
        <v>233.55403999999999</v>
      </c>
    </row>
    <row r="61" spans="1:4" x14ac:dyDescent="0.25">
      <c r="A61" s="154" t="s">
        <v>86</v>
      </c>
      <c r="B61" s="154">
        <v>0</v>
      </c>
      <c r="D61" s="154">
        <f t="shared" si="0"/>
        <v>0</v>
      </c>
    </row>
    <row r="62" spans="1:4" x14ac:dyDescent="0.25">
      <c r="A62" s="154" t="s">
        <v>87</v>
      </c>
      <c r="B62" s="154">
        <v>0</v>
      </c>
      <c r="D62" s="154">
        <f t="shared" si="0"/>
        <v>0</v>
      </c>
    </row>
    <row r="63" spans="1:4" x14ac:dyDescent="0.25">
      <c r="A63" s="154" t="s">
        <v>88</v>
      </c>
      <c r="B63" s="154">
        <v>0</v>
      </c>
      <c r="D63" s="154">
        <f t="shared" si="0"/>
        <v>0</v>
      </c>
    </row>
    <row r="64" spans="1:4" x14ac:dyDescent="0.25">
      <c r="A64" s="154" t="s">
        <v>89</v>
      </c>
      <c r="B64" s="154">
        <v>0</v>
      </c>
      <c r="D64" s="154">
        <f t="shared" si="0"/>
        <v>0</v>
      </c>
    </row>
    <row r="65" spans="1:4" x14ac:dyDescent="0.25">
      <c r="A65" s="154" t="s">
        <v>90</v>
      </c>
      <c r="B65" s="17">
        <v>-3.4028234660000002E+38</v>
      </c>
      <c r="D65" s="154" t="str">
        <f t="shared" si="0"/>
        <v/>
      </c>
    </row>
    <row r="66" spans="1:4" x14ac:dyDescent="0.25">
      <c r="A66" s="154" t="s">
        <v>91</v>
      </c>
      <c r="B66" s="17">
        <v>-3.4028234660000002E+38</v>
      </c>
      <c r="D66" s="154" t="str">
        <f t="shared" si="0"/>
        <v/>
      </c>
    </row>
    <row r="67" spans="1:4" x14ac:dyDescent="0.25">
      <c r="A67" s="154" t="s">
        <v>92</v>
      </c>
      <c r="B67" s="154">
        <v>0</v>
      </c>
      <c r="D67" s="154">
        <f t="shared" si="0"/>
        <v>0</v>
      </c>
    </row>
    <row r="68" spans="1:4" x14ac:dyDescent="0.25">
      <c r="A68" s="154" t="s">
        <v>93</v>
      </c>
      <c r="B68" s="17">
        <v>-3.4028234660000002E+38</v>
      </c>
      <c r="D68" s="154" t="str">
        <f t="shared" si="0"/>
        <v/>
      </c>
    </row>
    <row r="69" spans="1:4" x14ac:dyDescent="0.25">
      <c r="A69" s="154" t="s">
        <v>94</v>
      </c>
      <c r="B69" s="154">
        <v>68.368881999999999</v>
      </c>
      <c r="D69" s="154">
        <f t="shared" si="0"/>
        <v>68.368881999999999</v>
      </c>
    </row>
    <row r="70" spans="1:4" x14ac:dyDescent="0.25">
      <c r="A70" s="154" t="s">
        <v>95</v>
      </c>
      <c r="B70" s="154">
        <v>422.85105700000003</v>
      </c>
      <c r="D70" s="154">
        <f t="shared" si="0"/>
        <v>422.85105700000003</v>
      </c>
    </row>
    <row r="71" spans="1:4" x14ac:dyDescent="0.25">
      <c r="A71" s="154" t="s">
        <v>96</v>
      </c>
      <c r="B71" s="154">
        <v>500.21923500000003</v>
      </c>
      <c r="D71" s="154">
        <f t="shared" si="0"/>
        <v>500.21923500000003</v>
      </c>
    </row>
    <row r="72" spans="1:4" x14ac:dyDescent="0.25">
      <c r="A72" s="154" t="s">
        <v>97</v>
      </c>
      <c r="B72" s="154">
        <v>274.32023500000003</v>
      </c>
      <c r="D72" s="154">
        <f t="shared" si="0"/>
        <v>274.32023500000003</v>
      </c>
    </row>
    <row r="73" spans="1:4" x14ac:dyDescent="0.25">
      <c r="A73" s="154" t="s">
        <v>98</v>
      </c>
      <c r="B73" s="154">
        <v>0</v>
      </c>
      <c r="D73" s="154">
        <f t="shared" si="0"/>
        <v>0</v>
      </c>
    </row>
    <row r="74" spans="1:4" x14ac:dyDescent="0.25">
      <c r="A74" s="154" t="s">
        <v>99</v>
      </c>
      <c r="B74" s="154">
        <v>0</v>
      </c>
      <c r="D74" s="154">
        <f t="shared" si="0"/>
        <v>0</v>
      </c>
    </row>
    <row r="75" spans="1:4" x14ac:dyDescent="0.25">
      <c r="A75" s="154" t="s">
        <v>100</v>
      </c>
      <c r="B75" s="17">
        <v>-3.4028234660000002E+38</v>
      </c>
      <c r="D75" s="154" t="str">
        <f t="shared" si="0"/>
        <v/>
      </c>
    </row>
    <row r="76" spans="1:4" x14ac:dyDescent="0.25">
      <c r="A76" s="154" t="s">
        <v>101</v>
      </c>
      <c r="B76" s="17">
        <v>-3.4028234660000002E+38</v>
      </c>
      <c r="D76" s="154" t="str">
        <f t="shared" si="0"/>
        <v/>
      </c>
    </row>
    <row r="77" spans="1:4" x14ac:dyDescent="0.25">
      <c r="A77" s="154" t="s">
        <v>102</v>
      </c>
      <c r="B77" s="17">
        <v>-3.4028234660000002E+38</v>
      </c>
      <c r="D77" s="154" t="str">
        <f t="shared" si="0"/>
        <v/>
      </c>
    </row>
    <row r="78" spans="1:4" x14ac:dyDescent="0.25">
      <c r="A78" s="154" t="s">
        <v>103</v>
      </c>
      <c r="B78" s="17">
        <v>-3.4028234660000002E+38</v>
      </c>
      <c r="D78" s="154" t="str">
        <f t="shared" ref="D78:D141" si="1">IF(B78=$D$8,"",B78)</f>
        <v/>
      </c>
    </row>
    <row r="79" spans="1:4" x14ac:dyDescent="0.25">
      <c r="A79" s="154" t="s">
        <v>104</v>
      </c>
      <c r="B79" s="17">
        <v>-3.4028234660000002E+38</v>
      </c>
      <c r="D79" s="154" t="str">
        <f t="shared" si="1"/>
        <v/>
      </c>
    </row>
    <row r="80" spans="1:4" x14ac:dyDescent="0.25">
      <c r="A80" s="154" t="s">
        <v>105</v>
      </c>
      <c r="B80" s="17">
        <v>-3.4028234660000002E+38</v>
      </c>
      <c r="D80" s="154" t="str">
        <f t="shared" si="1"/>
        <v/>
      </c>
    </row>
    <row r="81" spans="1:4" x14ac:dyDescent="0.25">
      <c r="A81" s="154" t="s">
        <v>106</v>
      </c>
      <c r="B81" s="17">
        <v>-3.4028234660000002E+38</v>
      </c>
      <c r="D81" s="154" t="str">
        <f t="shared" si="1"/>
        <v/>
      </c>
    </row>
    <row r="82" spans="1:4" x14ac:dyDescent="0.25">
      <c r="A82" s="154" t="s">
        <v>107</v>
      </c>
      <c r="B82" s="17">
        <v>-3.4028234660000002E+38</v>
      </c>
      <c r="D82" s="154" t="str">
        <f t="shared" si="1"/>
        <v/>
      </c>
    </row>
    <row r="83" spans="1:4" x14ac:dyDescent="0.25">
      <c r="A83" s="154" t="s">
        <v>108</v>
      </c>
      <c r="B83" s="154">
        <v>395.27239400000002</v>
      </c>
      <c r="D83" s="154">
        <f t="shared" si="1"/>
        <v>395.27239400000002</v>
      </c>
    </row>
    <row r="84" spans="1:4" x14ac:dyDescent="0.25">
      <c r="A84" s="154" t="s">
        <v>109</v>
      </c>
      <c r="B84" s="154">
        <v>203.07640900000001</v>
      </c>
      <c r="D84" s="154">
        <f t="shared" si="1"/>
        <v>203.07640900000001</v>
      </c>
    </row>
    <row r="85" spans="1:4" x14ac:dyDescent="0.25">
      <c r="A85" s="154" t="s">
        <v>110</v>
      </c>
      <c r="B85" s="154">
        <v>670.14810799999998</v>
      </c>
      <c r="D85" s="154">
        <f t="shared" si="1"/>
        <v>670.14810799999998</v>
      </c>
    </row>
    <row r="86" spans="1:4" x14ac:dyDescent="0.25">
      <c r="A86" s="154" t="s">
        <v>111</v>
      </c>
      <c r="B86" s="154">
        <v>82.454604000000003</v>
      </c>
      <c r="D86" s="154">
        <f t="shared" si="1"/>
        <v>82.454604000000003</v>
      </c>
    </row>
    <row r="87" spans="1:4" x14ac:dyDescent="0.25">
      <c r="A87" s="154" t="s">
        <v>112</v>
      </c>
      <c r="B87" s="154">
        <v>0</v>
      </c>
      <c r="D87" s="154">
        <f t="shared" si="1"/>
        <v>0</v>
      </c>
    </row>
    <row r="88" spans="1:4" x14ac:dyDescent="0.25">
      <c r="A88" s="154" t="s">
        <v>113</v>
      </c>
      <c r="B88" s="154">
        <v>0</v>
      </c>
      <c r="D88" s="154">
        <f t="shared" si="1"/>
        <v>0</v>
      </c>
    </row>
    <row r="89" spans="1:4" x14ac:dyDescent="0.25">
      <c r="A89" s="154" t="s">
        <v>114</v>
      </c>
      <c r="B89" s="17">
        <v>-3.4028234660000002E+38</v>
      </c>
      <c r="D89" s="154" t="str">
        <f t="shared" si="1"/>
        <v/>
      </c>
    </row>
    <row r="90" spans="1:4" x14ac:dyDescent="0.25">
      <c r="A90" s="154" t="s">
        <v>115</v>
      </c>
      <c r="B90" s="17">
        <v>-3.4028234660000002E+38</v>
      </c>
      <c r="D90" s="154" t="str">
        <f t="shared" si="1"/>
        <v/>
      </c>
    </row>
    <row r="91" spans="1:4" x14ac:dyDescent="0.25">
      <c r="A91" s="154" t="s">
        <v>116</v>
      </c>
      <c r="B91" s="17">
        <v>-3.4028234660000002E+38</v>
      </c>
      <c r="D91" s="154" t="str">
        <f t="shared" si="1"/>
        <v/>
      </c>
    </row>
    <row r="92" spans="1:4" x14ac:dyDescent="0.25">
      <c r="A92" s="154" t="s">
        <v>117</v>
      </c>
      <c r="B92" s="17">
        <v>-3.4028234660000002E+38</v>
      </c>
      <c r="D92" s="154" t="str">
        <f t="shared" si="1"/>
        <v/>
      </c>
    </row>
    <row r="93" spans="1:4" x14ac:dyDescent="0.25">
      <c r="A93" s="154" t="s">
        <v>118</v>
      </c>
      <c r="B93" s="17">
        <v>-3.4028234660000002E+38</v>
      </c>
      <c r="D93" s="154" t="str">
        <f t="shared" si="1"/>
        <v/>
      </c>
    </row>
    <row r="94" spans="1:4" x14ac:dyDescent="0.25">
      <c r="A94" s="154" t="s">
        <v>119</v>
      </c>
      <c r="B94" s="154">
        <v>425.99983700000001</v>
      </c>
      <c r="D94" s="154">
        <f t="shared" si="1"/>
        <v>425.99983700000001</v>
      </c>
    </row>
    <row r="95" spans="1:4" x14ac:dyDescent="0.25">
      <c r="A95" s="154" t="s">
        <v>120</v>
      </c>
      <c r="B95" s="154">
        <v>772.172415</v>
      </c>
      <c r="D95" s="154">
        <f t="shared" si="1"/>
        <v>772.172415</v>
      </c>
    </row>
    <row r="96" spans="1:4" x14ac:dyDescent="0.25">
      <c r="A96" s="154" t="s">
        <v>121</v>
      </c>
      <c r="B96" s="154">
        <v>284.44186500000001</v>
      </c>
      <c r="D96" s="154">
        <f t="shared" si="1"/>
        <v>284.44186500000001</v>
      </c>
    </row>
    <row r="97" spans="1:4" x14ac:dyDescent="0.25">
      <c r="A97" s="154" t="s">
        <v>122</v>
      </c>
      <c r="B97" s="154">
        <v>300.80267300000003</v>
      </c>
      <c r="D97" s="154">
        <f t="shared" si="1"/>
        <v>300.80267300000003</v>
      </c>
    </row>
    <row r="98" spans="1:4" x14ac:dyDescent="0.25">
      <c r="A98" s="154" t="s">
        <v>123</v>
      </c>
      <c r="B98" s="154">
        <v>110.33207</v>
      </c>
      <c r="D98" s="154">
        <f t="shared" si="1"/>
        <v>110.33207</v>
      </c>
    </row>
    <row r="99" spans="1:4" x14ac:dyDescent="0.25">
      <c r="A99" s="154" t="s">
        <v>124</v>
      </c>
      <c r="B99" s="154">
        <v>0</v>
      </c>
      <c r="D99" s="154">
        <f t="shared" si="1"/>
        <v>0</v>
      </c>
    </row>
    <row r="100" spans="1:4" x14ac:dyDescent="0.25">
      <c r="A100" s="154" t="s">
        <v>125</v>
      </c>
      <c r="B100" s="154">
        <v>0</v>
      </c>
      <c r="D100" s="154">
        <f t="shared" si="1"/>
        <v>0</v>
      </c>
    </row>
    <row r="101" spans="1:4" x14ac:dyDescent="0.25">
      <c r="A101" s="154" t="s">
        <v>126</v>
      </c>
      <c r="B101" s="17">
        <v>-3.4028234660000002E+38</v>
      </c>
      <c r="D101" s="154" t="str">
        <f t="shared" si="1"/>
        <v/>
      </c>
    </row>
    <row r="102" spans="1:4" x14ac:dyDescent="0.25">
      <c r="A102" s="154" t="s">
        <v>127</v>
      </c>
      <c r="B102" s="17">
        <v>-3.4028234660000002E+38</v>
      </c>
      <c r="D102" s="154" t="str">
        <f t="shared" si="1"/>
        <v/>
      </c>
    </row>
    <row r="103" spans="1:4" x14ac:dyDescent="0.25">
      <c r="A103" s="154" t="s">
        <v>128</v>
      </c>
      <c r="B103" s="154">
        <v>0</v>
      </c>
      <c r="D103" s="154">
        <f t="shared" si="1"/>
        <v>0</v>
      </c>
    </row>
    <row r="104" spans="1:4" x14ac:dyDescent="0.25">
      <c r="A104" s="154" t="s">
        <v>129</v>
      </c>
      <c r="B104" s="17">
        <v>-3.4028234660000002E+38</v>
      </c>
      <c r="D104" s="154" t="str">
        <f t="shared" si="1"/>
        <v/>
      </c>
    </row>
    <row r="105" spans="1:4" x14ac:dyDescent="0.25">
      <c r="A105" s="154" t="s">
        <v>130</v>
      </c>
      <c r="B105" s="154">
        <v>0</v>
      </c>
      <c r="D105" s="154">
        <f t="shared" si="1"/>
        <v>0</v>
      </c>
    </row>
    <row r="106" spans="1:4" x14ac:dyDescent="0.25">
      <c r="A106" s="154" t="s">
        <v>131</v>
      </c>
      <c r="B106" s="154">
        <v>189.143224</v>
      </c>
      <c r="D106" s="154">
        <f t="shared" si="1"/>
        <v>189.143224</v>
      </c>
    </row>
    <row r="107" spans="1:4" x14ac:dyDescent="0.25">
      <c r="A107" s="154" t="s">
        <v>132</v>
      </c>
      <c r="B107" s="154">
        <v>345.87330700000001</v>
      </c>
      <c r="D107" s="154">
        <f t="shared" si="1"/>
        <v>345.87330700000001</v>
      </c>
    </row>
    <row r="108" spans="1:4" x14ac:dyDescent="0.25">
      <c r="A108" s="154" t="s">
        <v>133</v>
      </c>
      <c r="B108" s="154">
        <v>190.95604299999999</v>
      </c>
      <c r="D108" s="154">
        <f t="shared" si="1"/>
        <v>190.95604299999999</v>
      </c>
    </row>
    <row r="109" spans="1:4" x14ac:dyDescent="0.25">
      <c r="A109" s="154" t="s">
        <v>134</v>
      </c>
      <c r="B109" s="154">
        <v>0</v>
      </c>
      <c r="D109" s="154">
        <f t="shared" si="1"/>
        <v>0</v>
      </c>
    </row>
    <row r="110" spans="1:4" x14ac:dyDescent="0.25">
      <c r="A110" s="154" t="s">
        <v>135</v>
      </c>
      <c r="B110" s="154">
        <v>0</v>
      </c>
      <c r="D110" s="154">
        <f t="shared" si="1"/>
        <v>0</v>
      </c>
    </row>
    <row r="111" spans="1:4" x14ac:dyDescent="0.25">
      <c r="A111" s="154" t="s">
        <v>136</v>
      </c>
      <c r="B111" s="154">
        <v>0</v>
      </c>
      <c r="D111" s="154">
        <f t="shared" si="1"/>
        <v>0</v>
      </c>
    </row>
    <row r="112" spans="1:4" x14ac:dyDescent="0.25">
      <c r="A112" s="154" t="s">
        <v>137</v>
      </c>
      <c r="B112" s="17">
        <v>-3.4028234660000002E+38</v>
      </c>
      <c r="D112" s="154" t="str">
        <f t="shared" si="1"/>
        <v/>
      </c>
    </row>
    <row r="113" spans="1:4" x14ac:dyDescent="0.25">
      <c r="A113" s="154" t="s">
        <v>138</v>
      </c>
      <c r="B113" s="17">
        <v>-3.4028234660000002E+38</v>
      </c>
      <c r="D113" s="154" t="str">
        <f t="shared" si="1"/>
        <v/>
      </c>
    </row>
    <row r="114" spans="1:4" x14ac:dyDescent="0.25">
      <c r="A114" s="154" t="s">
        <v>139</v>
      </c>
      <c r="B114" s="17">
        <v>-3.4028234660000002E+38</v>
      </c>
      <c r="D114" s="154" t="str">
        <f t="shared" si="1"/>
        <v/>
      </c>
    </row>
    <row r="115" spans="1:4" x14ac:dyDescent="0.25">
      <c r="A115" s="154" t="s">
        <v>140</v>
      </c>
      <c r="B115" s="17">
        <v>-3.4028234660000002E+38</v>
      </c>
      <c r="D115" s="154" t="str">
        <f t="shared" si="1"/>
        <v/>
      </c>
    </row>
    <row r="116" spans="1:4" x14ac:dyDescent="0.25">
      <c r="A116" s="154" t="s">
        <v>141</v>
      </c>
      <c r="B116" s="17">
        <v>-3.4028234660000002E+38</v>
      </c>
      <c r="D116" s="154" t="str">
        <f t="shared" si="1"/>
        <v/>
      </c>
    </row>
    <row r="117" spans="1:4" x14ac:dyDescent="0.25">
      <c r="A117" s="154" t="s">
        <v>142</v>
      </c>
      <c r="B117" s="17">
        <v>-3.4028234660000002E+38</v>
      </c>
      <c r="D117" s="154" t="str">
        <f t="shared" si="1"/>
        <v/>
      </c>
    </row>
    <row r="118" spans="1:4" x14ac:dyDescent="0.25">
      <c r="A118" s="154" t="s">
        <v>143</v>
      </c>
      <c r="B118" s="154">
        <v>311.782242</v>
      </c>
      <c r="D118" s="154">
        <f t="shared" si="1"/>
        <v>311.782242</v>
      </c>
    </row>
    <row r="119" spans="1:4" x14ac:dyDescent="0.25">
      <c r="A119" s="154" t="s">
        <v>144</v>
      </c>
      <c r="B119" s="154">
        <v>413.163162</v>
      </c>
      <c r="D119" s="154">
        <f t="shared" si="1"/>
        <v>413.163162</v>
      </c>
    </row>
    <row r="120" spans="1:4" x14ac:dyDescent="0.25">
      <c r="A120" s="154" t="s">
        <v>145</v>
      </c>
      <c r="B120" s="154">
        <v>234.326413</v>
      </c>
      <c r="D120" s="154">
        <f t="shared" si="1"/>
        <v>234.326413</v>
      </c>
    </row>
    <row r="121" spans="1:4" x14ac:dyDescent="0.25">
      <c r="A121" s="154" t="s">
        <v>146</v>
      </c>
      <c r="B121" s="154">
        <v>0</v>
      </c>
      <c r="D121" s="154">
        <f t="shared" si="1"/>
        <v>0</v>
      </c>
    </row>
    <row r="122" spans="1:4" x14ac:dyDescent="0.25">
      <c r="A122" s="154" t="s">
        <v>147</v>
      </c>
      <c r="B122" s="154">
        <v>2.0807099999999998</v>
      </c>
      <c r="D122" s="154">
        <f t="shared" si="1"/>
        <v>2.0807099999999998</v>
      </c>
    </row>
    <row r="123" spans="1:4" x14ac:dyDescent="0.25">
      <c r="A123" s="154" t="s">
        <v>148</v>
      </c>
      <c r="B123" s="154">
        <v>0</v>
      </c>
      <c r="D123" s="154">
        <f t="shared" si="1"/>
        <v>0</v>
      </c>
    </row>
    <row r="124" spans="1:4" x14ac:dyDescent="0.25">
      <c r="A124" s="154" t="s">
        <v>149</v>
      </c>
      <c r="B124" s="154">
        <v>0</v>
      </c>
      <c r="D124" s="154">
        <f t="shared" si="1"/>
        <v>0</v>
      </c>
    </row>
    <row r="125" spans="1:4" x14ac:dyDescent="0.25">
      <c r="A125" s="154" t="s">
        <v>150</v>
      </c>
      <c r="B125" s="17">
        <v>-3.4028234660000002E+38</v>
      </c>
      <c r="D125" s="154" t="str">
        <f t="shared" si="1"/>
        <v/>
      </c>
    </row>
    <row r="126" spans="1:4" x14ac:dyDescent="0.25">
      <c r="A126" s="154" t="s">
        <v>151</v>
      </c>
      <c r="B126" s="17">
        <v>-3.4028234660000002E+38</v>
      </c>
      <c r="D126" s="154" t="str">
        <f t="shared" si="1"/>
        <v/>
      </c>
    </row>
    <row r="127" spans="1:4" x14ac:dyDescent="0.25">
      <c r="A127" s="154" t="s">
        <v>152</v>
      </c>
      <c r="B127" s="154">
        <v>0</v>
      </c>
      <c r="D127" s="154">
        <f t="shared" si="1"/>
        <v>0</v>
      </c>
    </row>
    <row r="128" spans="1:4" x14ac:dyDescent="0.25">
      <c r="A128" s="154" t="s">
        <v>153</v>
      </c>
      <c r="B128" s="154">
        <v>50.749645000000001</v>
      </c>
      <c r="D128" s="154">
        <f t="shared" si="1"/>
        <v>50.749645000000001</v>
      </c>
    </row>
    <row r="129" spans="1:4" x14ac:dyDescent="0.25">
      <c r="A129" s="154" t="s">
        <v>154</v>
      </c>
      <c r="B129" s="17">
        <v>-3.4028234660000002E+38</v>
      </c>
      <c r="D129" s="154" t="str">
        <f t="shared" si="1"/>
        <v/>
      </c>
    </row>
    <row r="130" spans="1:4" x14ac:dyDescent="0.25">
      <c r="A130" s="154" t="s">
        <v>155</v>
      </c>
      <c r="B130" s="154">
        <v>223.75199599999999</v>
      </c>
      <c r="D130" s="154">
        <f t="shared" si="1"/>
        <v>223.75199599999999</v>
      </c>
    </row>
    <row r="131" spans="1:4" x14ac:dyDescent="0.25">
      <c r="A131" s="154" t="s">
        <v>156</v>
      </c>
      <c r="B131" s="154">
        <v>373.62799699999999</v>
      </c>
      <c r="D131" s="154">
        <f t="shared" si="1"/>
        <v>373.62799699999999</v>
      </c>
    </row>
    <row r="132" spans="1:4" x14ac:dyDescent="0.25">
      <c r="A132" s="154" t="s">
        <v>157</v>
      </c>
      <c r="B132" s="154">
        <v>251.409392</v>
      </c>
      <c r="D132" s="154">
        <f t="shared" si="1"/>
        <v>251.409392</v>
      </c>
    </row>
    <row r="133" spans="1:4" x14ac:dyDescent="0.25">
      <c r="A133" s="154" t="s">
        <v>158</v>
      </c>
      <c r="B133" s="154">
        <v>5.3977219999999999</v>
      </c>
      <c r="D133" s="154">
        <f t="shared" si="1"/>
        <v>5.3977219999999999</v>
      </c>
    </row>
    <row r="134" spans="1:4" x14ac:dyDescent="0.25">
      <c r="A134" s="154" t="s">
        <v>159</v>
      </c>
      <c r="B134" s="154">
        <v>0</v>
      </c>
      <c r="D134" s="154">
        <f t="shared" si="1"/>
        <v>0</v>
      </c>
    </row>
    <row r="135" spans="1:4" x14ac:dyDescent="0.25">
      <c r="A135" s="154" t="s">
        <v>160</v>
      </c>
      <c r="B135" s="154">
        <v>0</v>
      </c>
      <c r="D135" s="154">
        <f t="shared" si="1"/>
        <v>0</v>
      </c>
    </row>
    <row r="136" spans="1:4" x14ac:dyDescent="0.25">
      <c r="A136" s="154" t="s">
        <v>161</v>
      </c>
      <c r="B136" s="17">
        <v>-3.4028234660000002E+38</v>
      </c>
      <c r="D136" s="154" t="str">
        <f t="shared" si="1"/>
        <v/>
      </c>
    </row>
    <row r="137" spans="1:4" x14ac:dyDescent="0.25">
      <c r="A137" s="154" t="s">
        <v>162</v>
      </c>
      <c r="B137" s="17">
        <v>-3.4028234660000002E+38</v>
      </c>
      <c r="D137" s="154" t="str">
        <f t="shared" si="1"/>
        <v/>
      </c>
    </row>
    <row r="138" spans="1:4" x14ac:dyDescent="0.25">
      <c r="A138" s="154" t="s">
        <v>163</v>
      </c>
      <c r="B138" s="17">
        <v>-3.4028234660000002E+38</v>
      </c>
      <c r="D138" s="154" t="str">
        <f t="shared" si="1"/>
        <v/>
      </c>
    </row>
    <row r="139" spans="1:4" x14ac:dyDescent="0.25">
      <c r="A139" s="154" t="s">
        <v>164</v>
      </c>
      <c r="B139" s="154">
        <v>0</v>
      </c>
      <c r="D139" s="154">
        <f t="shared" si="1"/>
        <v>0</v>
      </c>
    </row>
    <row r="140" spans="1:4" x14ac:dyDescent="0.25">
      <c r="A140" s="154" t="s">
        <v>165</v>
      </c>
      <c r="B140" s="17">
        <v>-3.4028234660000002E+38</v>
      </c>
      <c r="D140" s="154" t="str">
        <f t="shared" si="1"/>
        <v/>
      </c>
    </row>
    <row r="141" spans="1:4" x14ac:dyDescent="0.25">
      <c r="A141" s="154" t="s">
        <v>166</v>
      </c>
      <c r="B141" s="17">
        <v>-3.4028234660000002E+38</v>
      </c>
      <c r="D141" s="154" t="str">
        <f t="shared" si="1"/>
        <v/>
      </c>
    </row>
    <row r="142" spans="1:4" x14ac:dyDescent="0.25">
      <c r="A142" s="154" t="s">
        <v>167</v>
      </c>
      <c r="B142" s="154">
        <v>0</v>
      </c>
      <c r="D142" s="154">
        <f t="shared" ref="D142:D205" si="2">IF(B142=$D$8,"",B142)</f>
        <v>0</v>
      </c>
    </row>
    <row r="143" spans="1:4" x14ac:dyDescent="0.25">
      <c r="A143" s="154" t="s">
        <v>168</v>
      </c>
      <c r="B143" s="154">
        <v>306.87841400000002</v>
      </c>
      <c r="D143" s="154">
        <f t="shared" si="2"/>
        <v>306.87841400000002</v>
      </c>
    </row>
    <row r="144" spans="1:4" x14ac:dyDescent="0.25">
      <c r="A144" s="154" t="s">
        <v>169</v>
      </c>
      <c r="B144" s="154">
        <v>184.43751499999999</v>
      </c>
      <c r="D144" s="154">
        <f t="shared" si="2"/>
        <v>184.43751499999999</v>
      </c>
    </row>
    <row r="145" spans="1:4" x14ac:dyDescent="0.25">
      <c r="A145" s="154" t="s">
        <v>170</v>
      </c>
      <c r="B145" s="154">
        <v>0</v>
      </c>
      <c r="D145" s="154">
        <f t="shared" si="2"/>
        <v>0</v>
      </c>
    </row>
    <row r="146" spans="1:4" x14ac:dyDescent="0.25">
      <c r="A146" s="154" t="s">
        <v>171</v>
      </c>
      <c r="B146" s="154">
        <v>29.071950000000001</v>
      </c>
      <c r="D146" s="154">
        <f t="shared" si="2"/>
        <v>29.071950000000001</v>
      </c>
    </row>
    <row r="147" spans="1:4" x14ac:dyDescent="0.25">
      <c r="A147" s="154" t="s">
        <v>172</v>
      </c>
      <c r="B147" s="154">
        <v>0</v>
      </c>
      <c r="D147" s="154">
        <f t="shared" si="2"/>
        <v>0</v>
      </c>
    </row>
    <row r="148" spans="1:4" x14ac:dyDescent="0.25">
      <c r="A148" s="154" t="s">
        <v>173</v>
      </c>
      <c r="B148" s="154">
        <v>0</v>
      </c>
      <c r="D148" s="154">
        <f t="shared" si="2"/>
        <v>0</v>
      </c>
    </row>
    <row r="149" spans="1:4" x14ac:dyDescent="0.25">
      <c r="A149" s="154" t="s">
        <v>174</v>
      </c>
      <c r="B149" s="17">
        <v>-3.4028234660000002E+38</v>
      </c>
      <c r="D149" s="154" t="str">
        <f t="shared" si="2"/>
        <v/>
      </c>
    </row>
    <row r="150" spans="1:4" x14ac:dyDescent="0.25">
      <c r="A150" s="154" t="s">
        <v>175</v>
      </c>
      <c r="B150" s="17">
        <v>-3.4028234660000002E+38</v>
      </c>
      <c r="D150" s="154" t="str">
        <f t="shared" si="2"/>
        <v/>
      </c>
    </row>
    <row r="151" spans="1:4" x14ac:dyDescent="0.25">
      <c r="A151" s="154" t="s">
        <v>176</v>
      </c>
      <c r="B151" s="154">
        <v>0</v>
      </c>
      <c r="D151" s="154">
        <f t="shared" si="2"/>
        <v>0</v>
      </c>
    </row>
    <row r="152" spans="1:4" x14ac:dyDescent="0.25">
      <c r="A152" s="154" t="s">
        <v>177</v>
      </c>
      <c r="B152" s="17">
        <v>-3.4028234660000002E+38</v>
      </c>
      <c r="D152" s="154" t="str">
        <f t="shared" si="2"/>
        <v/>
      </c>
    </row>
    <row r="153" spans="1:4" x14ac:dyDescent="0.25">
      <c r="A153" s="154" t="s">
        <v>178</v>
      </c>
      <c r="B153" s="17">
        <v>-3.4028234660000002E+38</v>
      </c>
      <c r="D153" s="154" t="str">
        <f t="shared" si="2"/>
        <v/>
      </c>
    </row>
    <row r="154" spans="1:4" x14ac:dyDescent="0.25">
      <c r="A154" s="154" t="s">
        <v>179</v>
      </c>
      <c r="B154" s="154">
        <v>100.71139599999999</v>
      </c>
      <c r="D154" s="154">
        <f t="shared" si="2"/>
        <v>100.71139599999999</v>
      </c>
    </row>
    <row r="155" spans="1:4" x14ac:dyDescent="0.25">
      <c r="A155" s="154" t="s">
        <v>180</v>
      </c>
      <c r="B155" s="154">
        <v>350.41197</v>
      </c>
      <c r="D155" s="154">
        <f t="shared" si="2"/>
        <v>350.41197</v>
      </c>
    </row>
    <row r="156" spans="1:4" x14ac:dyDescent="0.25">
      <c r="A156" s="154" t="s">
        <v>181</v>
      </c>
      <c r="B156" s="154">
        <v>196.130424</v>
      </c>
      <c r="D156" s="154">
        <f t="shared" si="2"/>
        <v>196.130424</v>
      </c>
    </row>
    <row r="157" spans="1:4" x14ac:dyDescent="0.25">
      <c r="A157" s="154" t="s">
        <v>182</v>
      </c>
      <c r="B157" s="154">
        <v>0</v>
      </c>
      <c r="D157" s="154">
        <f t="shared" si="2"/>
        <v>0</v>
      </c>
    </row>
    <row r="158" spans="1:4" x14ac:dyDescent="0.25">
      <c r="A158" s="154" t="s">
        <v>183</v>
      </c>
      <c r="B158" s="154">
        <v>0</v>
      </c>
      <c r="D158" s="154">
        <f t="shared" si="2"/>
        <v>0</v>
      </c>
    </row>
    <row r="159" spans="1:4" x14ac:dyDescent="0.25">
      <c r="A159" s="154" t="s">
        <v>184</v>
      </c>
      <c r="B159" s="154">
        <v>0</v>
      </c>
      <c r="D159" s="154">
        <f t="shared" si="2"/>
        <v>0</v>
      </c>
    </row>
    <row r="160" spans="1:4" x14ac:dyDescent="0.25">
      <c r="A160" s="154" t="s">
        <v>185</v>
      </c>
      <c r="B160" s="17">
        <v>-3.4028234660000002E+38</v>
      </c>
      <c r="D160" s="154" t="str">
        <f t="shared" si="2"/>
        <v/>
      </c>
    </row>
    <row r="161" spans="1:4" x14ac:dyDescent="0.25">
      <c r="A161" s="154" t="s">
        <v>186</v>
      </c>
      <c r="B161" s="17">
        <v>-3.4028234660000002E+38</v>
      </c>
      <c r="D161" s="154" t="str">
        <f t="shared" si="2"/>
        <v/>
      </c>
    </row>
    <row r="162" spans="1:4" x14ac:dyDescent="0.25">
      <c r="A162" s="154" t="s">
        <v>187</v>
      </c>
      <c r="B162" s="154">
        <v>0</v>
      </c>
      <c r="D162" s="154">
        <f t="shared" si="2"/>
        <v>0</v>
      </c>
    </row>
    <row r="163" spans="1:4" x14ac:dyDescent="0.25">
      <c r="A163" s="154" t="s">
        <v>188</v>
      </c>
      <c r="B163" s="154">
        <v>0</v>
      </c>
      <c r="D163" s="154">
        <f t="shared" si="2"/>
        <v>0</v>
      </c>
    </row>
    <row r="164" spans="1:4" x14ac:dyDescent="0.25">
      <c r="A164" s="154" t="s">
        <v>189</v>
      </c>
      <c r="B164" s="154">
        <v>0</v>
      </c>
      <c r="D164" s="154">
        <f t="shared" si="2"/>
        <v>0</v>
      </c>
    </row>
    <row r="165" spans="1:4" x14ac:dyDescent="0.25">
      <c r="A165" s="154" t="s">
        <v>190</v>
      </c>
      <c r="B165" s="154">
        <v>173.34581800000001</v>
      </c>
      <c r="D165" s="154">
        <f t="shared" si="2"/>
        <v>173.34581800000001</v>
      </c>
    </row>
    <row r="166" spans="1:4" x14ac:dyDescent="0.25">
      <c r="A166" s="154" t="s">
        <v>191</v>
      </c>
      <c r="B166" s="154">
        <v>362.39950800000003</v>
      </c>
      <c r="D166" s="154">
        <f t="shared" si="2"/>
        <v>362.39950800000003</v>
      </c>
    </row>
    <row r="167" spans="1:4" x14ac:dyDescent="0.25">
      <c r="A167" s="154" t="s">
        <v>192</v>
      </c>
      <c r="B167" s="154">
        <v>370.528099</v>
      </c>
      <c r="D167" s="154">
        <f t="shared" si="2"/>
        <v>370.528099</v>
      </c>
    </row>
    <row r="168" spans="1:4" x14ac:dyDescent="0.25">
      <c r="A168" s="154" t="s">
        <v>193</v>
      </c>
      <c r="B168" s="154">
        <v>248.38298599999999</v>
      </c>
      <c r="D168" s="154">
        <f t="shared" si="2"/>
        <v>248.38298599999999</v>
      </c>
    </row>
    <row r="169" spans="1:4" x14ac:dyDescent="0.25">
      <c r="A169" s="154" t="s">
        <v>194</v>
      </c>
      <c r="B169" s="154">
        <v>13.630050000000001</v>
      </c>
      <c r="D169" s="154">
        <f t="shared" si="2"/>
        <v>13.630050000000001</v>
      </c>
    </row>
    <row r="170" spans="1:4" x14ac:dyDescent="0.25">
      <c r="A170" s="154" t="s">
        <v>195</v>
      </c>
      <c r="B170" s="154">
        <v>0</v>
      </c>
      <c r="D170" s="154">
        <f t="shared" si="2"/>
        <v>0</v>
      </c>
    </row>
    <row r="171" spans="1:4" x14ac:dyDescent="0.25">
      <c r="A171" s="154" t="s">
        <v>196</v>
      </c>
      <c r="B171" s="17">
        <v>-3.4028234660000002E+38</v>
      </c>
      <c r="D171" s="154" t="str">
        <f t="shared" si="2"/>
        <v/>
      </c>
    </row>
    <row r="172" spans="1:4" x14ac:dyDescent="0.25">
      <c r="A172" s="154" t="s">
        <v>197</v>
      </c>
      <c r="B172" s="154">
        <v>0</v>
      </c>
      <c r="D172" s="154">
        <f t="shared" si="2"/>
        <v>0</v>
      </c>
    </row>
    <row r="173" spans="1:4" x14ac:dyDescent="0.25">
      <c r="A173" s="154" t="s">
        <v>198</v>
      </c>
      <c r="B173" s="17">
        <v>-3.4028234660000002E+38</v>
      </c>
      <c r="D173" s="154" t="str">
        <f t="shared" si="2"/>
        <v/>
      </c>
    </row>
    <row r="174" spans="1:4" x14ac:dyDescent="0.25">
      <c r="A174" s="154" t="s">
        <v>199</v>
      </c>
      <c r="B174" s="154">
        <v>0</v>
      </c>
      <c r="D174" s="154">
        <f t="shared" si="2"/>
        <v>0</v>
      </c>
    </row>
    <row r="175" spans="1:4" x14ac:dyDescent="0.25">
      <c r="A175" s="154" t="s">
        <v>200</v>
      </c>
      <c r="B175" s="17">
        <v>-3.4028234660000002E+38</v>
      </c>
      <c r="D175" s="154" t="str">
        <f t="shared" si="2"/>
        <v/>
      </c>
    </row>
    <row r="176" spans="1:4" x14ac:dyDescent="0.25">
      <c r="A176" s="154" t="s">
        <v>201</v>
      </c>
      <c r="B176" s="17">
        <v>-3.4028234660000002E+38</v>
      </c>
      <c r="D176" s="154" t="str">
        <f t="shared" si="2"/>
        <v/>
      </c>
    </row>
    <row r="177" spans="1:4" x14ac:dyDescent="0.25">
      <c r="A177" s="154" t="s">
        <v>202</v>
      </c>
      <c r="B177" s="17">
        <v>-3.4028234660000002E+38</v>
      </c>
      <c r="D177" s="154" t="str">
        <f t="shared" si="2"/>
        <v/>
      </c>
    </row>
    <row r="178" spans="1:4" x14ac:dyDescent="0.25">
      <c r="A178" s="154" t="s">
        <v>203</v>
      </c>
      <c r="B178" s="154">
        <v>0</v>
      </c>
      <c r="D178" s="154">
        <f t="shared" si="2"/>
        <v>0</v>
      </c>
    </row>
    <row r="179" spans="1:4" x14ac:dyDescent="0.25">
      <c r="A179" s="154" t="s">
        <v>204</v>
      </c>
      <c r="B179" s="154">
        <v>453.96114899999998</v>
      </c>
      <c r="D179" s="154">
        <f t="shared" si="2"/>
        <v>453.96114899999998</v>
      </c>
    </row>
    <row r="180" spans="1:4" x14ac:dyDescent="0.25">
      <c r="A180" s="154" t="s">
        <v>205</v>
      </c>
      <c r="B180" s="154">
        <v>258.88158399999998</v>
      </c>
      <c r="D180" s="154">
        <f t="shared" si="2"/>
        <v>258.88158399999998</v>
      </c>
    </row>
    <row r="181" spans="1:4" x14ac:dyDescent="0.25">
      <c r="A181" s="154" t="s">
        <v>206</v>
      </c>
      <c r="B181" s="154">
        <v>0</v>
      </c>
      <c r="D181" s="154">
        <f t="shared" si="2"/>
        <v>0</v>
      </c>
    </row>
    <row r="182" spans="1:4" x14ac:dyDescent="0.25">
      <c r="A182" s="154" t="s">
        <v>207</v>
      </c>
      <c r="B182" s="154">
        <v>0</v>
      </c>
      <c r="D182" s="154">
        <f t="shared" si="2"/>
        <v>0</v>
      </c>
    </row>
    <row r="183" spans="1:4" x14ac:dyDescent="0.25">
      <c r="A183" s="154" t="s">
        <v>208</v>
      </c>
      <c r="B183" s="154">
        <v>0</v>
      </c>
      <c r="D183" s="154">
        <f t="shared" si="2"/>
        <v>0</v>
      </c>
    </row>
    <row r="184" spans="1:4" x14ac:dyDescent="0.25">
      <c r="A184" s="154" t="s">
        <v>209</v>
      </c>
      <c r="B184" s="154">
        <v>0</v>
      </c>
      <c r="D184" s="154">
        <f t="shared" si="2"/>
        <v>0</v>
      </c>
    </row>
    <row r="185" spans="1:4" x14ac:dyDescent="0.25">
      <c r="A185" s="154" t="s">
        <v>210</v>
      </c>
      <c r="B185" s="17">
        <v>-3.4028234660000002E+38</v>
      </c>
      <c r="D185" s="154" t="str">
        <f t="shared" si="2"/>
        <v/>
      </c>
    </row>
    <row r="186" spans="1:4" x14ac:dyDescent="0.25">
      <c r="A186" s="154" t="s">
        <v>211</v>
      </c>
      <c r="B186" s="17">
        <v>-3.4028234660000002E+38</v>
      </c>
      <c r="D186" s="154" t="str">
        <f t="shared" si="2"/>
        <v/>
      </c>
    </row>
    <row r="187" spans="1:4" x14ac:dyDescent="0.25">
      <c r="A187" s="154" t="s">
        <v>212</v>
      </c>
      <c r="B187" s="17">
        <v>-3.4028234660000002E+38</v>
      </c>
      <c r="D187" s="154" t="str">
        <f t="shared" si="2"/>
        <v/>
      </c>
    </row>
    <row r="188" spans="1:4" x14ac:dyDescent="0.25">
      <c r="A188" s="154" t="s">
        <v>213</v>
      </c>
      <c r="B188" s="17">
        <v>-3.4028234660000002E+38</v>
      </c>
      <c r="D188" s="154" t="str">
        <f t="shared" si="2"/>
        <v/>
      </c>
    </row>
    <row r="189" spans="1:4" x14ac:dyDescent="0.25">
      <c r="A189" s="154" t="s">
        <v>214</v>
      </c>
      <c r="B189" s="17">
        <v>-3.4028234660000002E+38</v>
      </c>
      <c r="D189" s="154" t="str">
        <f t="shared" si="2"/>
        <v/>
      </c>
    </row>
    <row r="190" spans="1:4" x14ac:dyDescent="0.25">
      <c r="A190" s="154" t="s">
        <v>215</v>
      </c>
      <c r="B190" s="17">
        <v>-3.4028234660000002E+38</v>
      </c>
      <c r="D190" s="154" t="str">
        <f t="shared" si="2"/>
        <v/>
      </c>
    </row>
    <row r="191" spans="1:4" x14ac:dyDescent="0.25">
      <c r="A191" s="154" t="s">
        <v>216</v>
      </c>
      <c r="B191" s="154">
        <v>414.07481100000001</v>
      </c>
      <c r="D191" s="154">
        <f t="shared" si="2"/>
        <v>414.07481100000001</v>
      </c>
    </row>
    <row r="192" spans="1:4" x14ac:dyDescent="0.25">
      <c r="A192" s="154" t="s">
        <v>217</v>
      </c>
      <c r="B192" s="154">
        <v>226.36914899999999</v>
      </c>
      <c r="D192" s="154">
        <f t="shared" si="2"/>
        <v>226.36914899999999</v>
      </c>
    </row>
    <row r="193" spans="1:4" x14ac:dyDescent="0.25">
      <c r="A193" s="154" t="s">
        <v>218</v>
      </c>
      <c r="B193" s="154">
        <v>0</v>
      </c>
      <c r="D193" s="154">
        <f t="shared" si="2"/>
        <v>0</v>
      </c>
    </row>
    <row r="194" spans="1:4" x14ac:dyDescent="0.25">
      <c r="A194" s="154" t="s">
        <v>219</v>
      </c>
      <c r="B194" s="154">
        <v>18.098528000000002</v>
      </c>
      <c r="D194" s="154">
        <f t="shared" si="2"/>
        <v>18.098528000000002</v>
      </c>
    </row>
    <row r="195" spans="1:4" x14ac:dyDescent="0.25">
      <c r="A195" s="154" t="s">
        <v>220</v>
      </c>
      <c r="B195" s="154">
        <v>0</v>
      </c>
      <c r="D195" s="154">
        <f t="shared" si="2"/>
        <v>0</v>
      </c>
    </row>
    <row r="196" spans="1:4" x14ac:dyDescent="0.25">
      <c r="A196" s="154" t="s">
        <v>221</v>
      </c>
      <c r="B196" s="154">
        <v>0</v>
      </c>
      <c r="D196" s="154">
        <f t="shared" si="2"/>
        <v>0</v>
      </c>
    </row>
    <row r="197" spans="1:4" x14ac:dyDescent="0.25">
      <c r="A197" s="154" t="s">
        <v>222</v>
      </c>
      <c r="B197" s="17">
        <v>-3.4028234660000002E+38</v>
      </c>
      <c r="D197" s="154" t="str">
        <f t="shared" si="2"/>
        <v/>
      </c>
    </row>
    <row r="198" spans="1:4" x14ac:dyDescent="0.25">
      <c r="A198" s="154" t="s">
        <v>223</v>
      </c>
      <c r="B198" s="17">
        <v>-3.4028234660000002E+38</v>
      </c>
      <c r="D198" s="154" t="str">
        <f t="shared" si="2"/>
        <v/>
      </c>
    </row>
    <row r="199" spans="1:4" x14ac:dyDescent="0.25">
      <c r="A199" s="154" t="s">
        <v>224</v>
      </c>
      <c r="B199" s="17">
        <v>-3.4028234660000002E+38</v>
      </c>
      <c r="D199" s="154" t="str">
        <f t="shared" si="2"/>
        <v/>
      </c>
    </row>
    <row r="200" spans="1:4" x14ac:dyDescent="0.25">
      <c r="A200" s="154" t="s">
        <v>225</v>
      </c>
      <c r="B200" s="17">
        <v>-3.4028234660000002E+38</v>
      </c>
      <c r="D200" s="154" t="str">
        <f t="shared" si="2"/>
        <v/>
      </c>
    </row>
    <row r="201" spans="1:4" x14ac:dyDescent="0.25">
      <c r="A201" s="154" t="s">
        <v>226</v>
      </c>
      <c r="B201" s="17">
        <v>-3.4028234660000002E+38</v>
      </c>
      <c r="D201" s="154" t="str">
        <f t="shared" si="2"/>
        <v/>
      </c>
    </row>
    <row r="202" spans="1:4" x14ac:dyDescent="0.25">
      <c r="A202" s="154" t="s">
        <v>227</v>
      </c>
      <c r="B202" s="154">
        <v>52.591982999999999</v>
      </c>
      <c r="D202" s="154">
        <f t="shared" si="2"/>
        <v>52.591982999999999</v>
      </c>
    </row>
    <row r="203" spans="1:4" x14ac:dyDescent="0.25">
      <c r="A203" s="154" t="s">
        <v>228</v>
      </c>
      <c r="B203" s="154">
        <v>450.27672200000001</v>
      </c>
      <c r="D203" s="154">
        <f t="shared" si="2"/>
        <v>450.27672200000001</v>
      </c>
    </row>
    <row r="204" spans="1:4" x14ac:dyDescent="0.25">
      <c r="A204" s="154" t="s">
        <v>229</v>
      </c>
      <c r="B204" s="154">
        <v>238.61863</v>
      </c>
      <c r="D204" s="154">
        <f t="shared" si="2"/>
        <v>238.61863</v>
      </c>
    </row>
    <row r="205" spans="1:4" x14ac:dyDescent="0.25">
      <c r="A205" s="154" t="s">
        <v>230</v>
      </c>
      <c r="B205" s="154">
        <v>0</v>
      </c>
      <c r="D205" s="154">
        <f t="shared" si="2"/>
        <v>0</v>
      </c>
    </row>
    <row r="206" spans="1:4" x14ac:dyDescent="0.25">
      <c r="A206" s="154" t="s">
        <v>231</v>
      </c>
      <c r="B206" s="154">
        <v>0</v>
      </c>
      <c r="D206" s="154">
        <f t="shared" ref="D206:D269" si="3">IF(B206=$D$8,"",B206)</f>
        <v>0</v>
      </c>
    </row>
    <row r="207" spans="1:4" x14ac:dyDescent="0.25">
      <c r="A207" s="154" t="s">
        <v>232</v>
      </c>
      <c r="B207" s="17">
        <v>-3.4028234660000002E+38</v>
      </c>
      <c r="D207" s="154" t="str">
        <f t="shared" si="3"/>
        <v/>
      </c>
    </row>
    <row r="208" spans="1:4" x14ac:dyDescent="0.25">
      <c r="A208" s="154" t="s">
        <v>233</v>
      </c>
      <c r="B208" s="17">
        <v>-3.4028234660000002E+38</v>
      </c>
      <c r="D208" s="154" t="str">
        <f t="shared" si="3"/>
        <v/>
      </c>
    </row>
    <row r="209" spans="1:4" x14ac:dyDescent="0.25">
      <c r="A209" s="154" t="s">
        <v>234</v>
      </c>
      <c r="B209" s="17">
        <v>-3.4028234660000002E+38</v>
      </c>
      <c r="D209" s="154" t="str">
        <f t="shared" si="3"/>
        <v/>
      </c>
    </row>
    <row r="210" spans="1:4" x14ac:dyDescent="0.25">
      <c r="A210" s="154" t="s">
        <v>235</v>
      </c>
      <c r="B210" s="17">
        <v>-3.4028234660000002E+38</v>
      </c>
      <c r="D210" s="154" t="str">
        <f t="shared" si="3"/>
        <v/>
      </c>
    </row>
    <row r="211" spans="1:4" x14ac:dyDescent="0.25">
      <c r="A211" s="154" t="s">
        <v>236</v>
      </c>
      <c r="B211" s="17">
        <v>-3.4028234660000002E+38</v>
      </c>
      <c r="D211" s="154" t="str">
        <f t="shared" si="3"/>
        <v/>
      </c>
    </row>
    <row r="212" spans="1:4" x14ac:dyDescent="0.25">
      <c r="A212" s="154" t="s">
        <v>237</v>
      </c>
      <c r="B212" s="17">
        <v>-3.4028234660000002E+38</v>
      </c>
      <c r="D212" s="154" t="str">
        <f t="shared" si="3"/>
        <v/>
      </c>
    </row>
    <row r="213" spans="1:4" x14ac:dyDescent="0.25">
      <c r="A213" s="154" t="s">
        <v>238</v>
      </c>
      <c r="B213" s="17">
        <v>-3.4028234660000002E+38</v>
      </c>
      <c r="D213" s="154" t="str">
        <f t="shared" si="3"/>
        <v/>
      </c>
    </row>
    <row r="214" spans="1:4" x14ac:dyDescent="0.25">
      <c r="A214" s="154" t="s">
        <v>239</v>
      </c>
      <c r="B214" s="17">
        <v>-3.4028234660000002E+38</v>
      </c>
      <c r="D214" s="154" t="str">
        <f t="shared" si="3"/>
        <v/>
      </c>
    </row>
    <row r="215" spans="1:4" x14ac:dyDescent="0.25">
      <c r="A215" s="154" t="s">
        <v>240</v>
      </c>
      <c r="B215" s="154">
        <v>84.603791999999999</v>
      </c>
      <c r="D215" s="154">
        <f t="shared" si="3"/>
        <v>84.603791999999999</v>
      </c>
    </row>
    <row r="216" spans="1:4" x14ac:dyDescent="0.25">
      <c r="A216" s="154" t="s">
        <v>241</v>
      </c>
      <c r="B216" s="154">
        <v>347.85408899999999</v>
      </c>
      <c r="D216" s="154">
        <f t="shared" si="3"/>
        <v>347.85408899999999</v>
      </c>
    </row>
    <row r="217" spans="1:4" x14ac:dyDescent="0.25">
      <c r="A217" s="154" t="s">
        <v>242</v>
      </c>
      <c r="B217" s="154">
        <v>531.12951799999996</v>
      </c>
      <c r="D217" s="154">
        <f t="shared" si="3"/>
        <v>531.12951799999996</v>
      </c>
    </row>
    <row r="218" spans="1:4" x14ac:dyDescent="0.25">
      <c r="A218" s="154" t="s">
        <v>243</v>
      </c>
      <c r="B218" s="154">
        <v>0</v>
      </c>
      <c r="D218" s="154">
        <f t="shared" si="3"/>
        <v>0</v>
      </c>
    </row>
    <row r="219" spans="1:4" x14ac:dyDescent="0.25">
      <c r="A219" s="154" t="s">
        <v>244</v>
      </c>
      <c r="B219" s="154">
        <v>100.50161300000001</v>
      </c>
      <c r="D219" s="154">
        <f t="shared" si="3"/>
        <v>100.50161300000001</v>
      </c>
    </row>
    <row r="220" spans="1:4" x14ac:dyDescent="0.25">
      <c r="A220" s="154" t="s">
        <v>245</v>
      </c>
      <c r="B220" s="154">
        <v>0</v>
      </c>
      <c r="D220" s="154">
        <f t="shared" si="3"/>
        <v>0</v>
      </c>
    </row>
    <row r="221" spans="1:4" x14ac:dyDescent="0.25">
      <c r="A221" s="154" t="s">
        <v>246</v>
      </c>
      <c r="B221" s="17">
        <v>-3.4028234660000002E+38</v>
      </c>
      <c r="D221" s="154" t="str">
        <f t="shared" si="3"/>
        <v/>
      </c>
    </row>
    <row r="222" spans="1:4" x14ac:dyDescent="0.25">
      <c r="A222" s="154" t="s">
        <v>247</v>
      </c>
      <c r="B222" s="17">
        <v>-3.4028234660000002E+38</v>
      </c>
      <c r="D222" s="154" t="str">
        <f t="shared" si="3"/>
        <v/>
      </c>
    </row>
    <row r="223" spans="1:4" x14ac:dyDescent="0.25">
      <c r="A223" s="154" t="s">
        <v>248</v>
      </c>
      <c r="B223" s="154">
        <v>0</v>
      </c>
      <c r="D223" s="154">
        <f t="shared" si="3"/>
        <v>0</v>
      </c>
    </row>
    <row r="224" spans="1:4" x14ac:dyDescent="0.25">
      <c r="A224" s="154" t="s">
        <v>249</v>
      </c>
      <c r="B224" s="154">
        <v>0</v>
      </c>
      <c r="D224" s="154">
        <f t="shared" si="3"/>
        <v>0</v>
      </c>
    </row>
    <row r="225" spans="1:4" x14ac:dyDescent="0.25">
      <c r="A225" s="154" t="s">
        <v>250</v>
      </c>
      <c r="B225" s="154">
        <v>197.128962</v>
      </c>
      <c r="D225" s="154">
        <f t="shared" si="3"/>
        <v>197.128962</v>
      </c>
    </row>
    <row r="226" spans="1:4" x14ac:dyDescent="0.25">
      <c r="A226" s="154" t="s">
        <v>251</v>
      </c>
      <c r="B226" s="154">
        <v>369.344404</v>
      </c>
      <c r="D226" s="154">
        <f t="shared" si="3"/>
        <v>369.344404</v>
      </c>
    </row>
    <row r="227" spans="1:4" x14ac:dyDescent="0.25">
      <c r="A227" s="154" t="s">
        <v>252</v>
      </c>
      <c r="B227" s="154">
        <v>492.847331</v>
      </c>
      <c r="D227" s="154">
        <f t="shared" si="3"/>
        <v>492.847331</v>
      </c>
    </row>
    <row r="228" spans="1:4" x14ac:dyDescent="0.25">
      <c r="A228" s="154" t="s">
        <v>253</v>
      </c>
      <c r="B228" s="154">
        <v>297.73289699999998</v>
      </c>
      <c r="D228" s="154">
        <f t="shared" si="3"/>
        <v>297.73289699999998</v>
      </c>
    </row>
    <row r="229" spans="1:4" x14ac:dyDescent="0.25">
      <c r="A229" s="154" t="s">
        <v>254</v>
      </c>
      <c r="B229" s="154">
        <v>0</v>
      </c>
      <c r="D229" s="154">
        <f t="shared" si="3"/>
        <v>0</v>
      </c>
    </row>
    <row r="230" spans="1:4" x14ac:dyDescent="0.25">
      <c r="A230" s="154" t="s">
        <v>255</v>
      </c>
      <c r="B230" s="154">
        <v>0</v>
      </c>
      <c r="D230" s="154">
        <f t="shared" si="3"/>
        <v>0</v>
      </c>
    </row>
    <row r="231" spans="1:4" x14ac:dyDescent="0.25">
      <c r="A231" s="154" t="s">
        <v>256</v>
      </c>
      <c r="B231" s="154">
        <v>16.273116000000002</v>
      </c>
      <c r="D231" s="154">
        <f t="shared" si="3"/>
        <v>16.273116000000002</v>
      </c>
    </row>
    <row r="232" spans="1:4" x14ac:dyDescent="0.25">
      <c r="A232" s="154" t="s">
        <v>257</v>
      </c>
      <c r="B232" s="154">
        <v>0</v>
      </c>
      <c r="D232" s="154">
        <f t="shared" si="3"/>
        <v>0</v>
      </c>
    </row>
    <row r="233" spans="1:4" x14ac:dyDescent="0.25">
      <c r="A233" s="154" t="s">
        <v>258</v>
      </c>
      <c r="B233" s="17">
        <v>-3.4028234660000002E+38</v>
      </c>
      <c r="D233" s="154" t="str">
        <f t="shared" si="3"/>
        <v/>
      </c>
    </row>
    <row r="234" spans="1:4" x14ac:dyDescent="0.25">
      <c r="A234" s="154" t="s">
        <v>259</v>
      </c>
      <c r="B234" s="17">
        <v>-3.4028234660000002E+38</v>
      </c>
      <c r="D234" s="154" t="str">
        <f t="shared" si="3"/>
        <v/>
      </c>
    </row>
    <row r="235" spans="1:4" x14ac:dyDescent="0.25">
      <c r="A235" s="154" t="s">
        <v>260</v>
      </c>
      <c r="B235" s="17">
        <v>-3.4028234660000002E+38</v>
      </c>
      <c r="D235" s="154" t="str">
        <f t="shared" si="3"/>
        <v/>
      </c>
    </row>
    <row r="236" spans="1:4" x14ac:dyDescent="0.25">
      <c r="A236" s="154" t="s">
        <v>261</v>
      </c>
      <c r="B236" s="17">
        <v>-3.4028234660000002E+38</v>
      </c>
      <c r="D236" s="154" t="str">
        <f t="shared" si="3"/>
        <v/>
      </c>
    </row>
    <row r="237" spans="1:4" x14ac:dyDescent="0.25">
      <c r="A237" s="154" t="s">
        <v>262</v>
      </c>
      <c r="B237" s="17">
        <v>-3.4028234660000002E+38</v>
      </c>
      <c r="D237" s="154" t="str">
        <f t="shared" si="3"/>
        <v/>
      </c>
    </row>
    <row r="238" spans="1:4" x14ac:dyDescent="0.25">
      <c r="A238" s="154" t="s">
        <v>263</v>
      </c>
      <c r="B238" s="154">
        <v>107.555784</v>
      </c>
      <c r="D238" s="154">
        <f t="shared" si="3"/>
        <v>107.555784</v>
      </c>
    </row>
    <row r="239" spans="1:4" x14ac:dyDescent="0.25">
      <c r="A239" s="154" t="s">
        <v>264</v>
      </c>
      <c r="B239" s="154">
        <v>665.048134</v>
      </c>
      <c r="D239" s="154">
        <f t="shared" si="3"/>
        <v>665.048134</v>
      </c>
    </row>
    <row r="240" spans="1:4" x14ac:dyDescent="0.25">
      <c r="A240" s="154" t="s">
        <v>265</v>
      </c>
      <c r="B240" s="154">
        <v>250.11395999999999</v>
      </c>
      <c r="D240" s="154">
        <f t="shared" si="3"/>
        <v>250.11395999999999</v>
      </c>
    </row>
    <row r="241" spans="1:4" x14ac:dyDescent="0.25">
      <c r="A241" s="154" t="s">
        <v>266</v>
      </c>
      <c r="B241" s="154">
        <v>174.026726</v>
      </c>
      <c r="D241" s="154">
        <f t="shared" si="3"/>
        <v>174.026726</v>
      </c>
    </row>
    <row r="242" spans="1:4" x14ac:dyDescent="0.25">
      <c r="A242" s="154" t="s">
        <v>267</v>
      </c>
      <c r="B242" s="154">
        <v>0</v>
      </c>
      <c r="D242" s="154">
        <f t="shared" si="3"/>
        <v>0</v>
      </c>
    </row>
    <row r="243" spans="1:4" x14ac:dyDescent="0.25">
      <c r="A243" s="154" t="s">
        <v>268</v>
      </c>
      <c r="B243" s="154">
        <v>0</v>
      </c>
      <c r="D243" s="154">
        <f t="shared" si="3"/>
        <v>0</v>
      </c>
    </row>
    <row r="244" spans="1:4" x14ac:dyDescent="0.25">
      <c r="A244" s="154" t="s">
        <v>269</v>
      </c>
      <c r="B244" s="17">
        <v>-3.4028234660000002E+38</v>
      </c>
      <c r="D244" s="154" t="str">
        <f t="shared" si="3"/>
        <v/>
      </c>
    </row>
    <row r="245" spans="1:4" x14ac:dyDescent="0.25">
      <c r="A245" s="154" t="s">
        <v>270</v>
      </c>
      <c r="B245" s="17">
        <v>-3.4028234660000002E+38</v>
      </c>
      <c r="D245" s="154" t="str">
        <f t="shared" si="3"/>
        <v/>
      </c>
    </row>
    <row r="246" spans="1:4" x14ac:dyDescent="0.25">
      <c r="A246" s="154" t="s">
        <v>271</v>
      </c>
      <c r="B246" s="17">
        <v>-3.4028234660000002E+38</v>
      </c>
      <c r="D246" s="154" t="str">
        <f t="shared" si="3"/>
        <v/>
      </c>
    </row>
    <row r="247" spans="1:4" x14ac:dyDescent="0.25">
      <c r="A247" s="154" t="s">
        <v>272</v>
      </c>
      <c r="B247" s="17">
        <v>-3.4028234660000002E+38</v>
      </c>
      <c r="D247" s="154" t="str">
        <f t="shared" si="3"/>
        <v/>
      </c>
    </row>
    <row r="248" spans="1:4" x14ac:dyDescent="0.25">
      <c r="A248" s="154" t="s">
        <v>273</v>
      </c>
      <c r="B248" s="17">
        <v>-3.4028234660000002E+38</v>
      </c>
      <c r="D248" s="154" t="str">
        <f t="shared" si="3"/>
        <v/>
      </c>
    </row>
    <row r="249" spans="1:4" x14ac:dyDescent="0.25">
      <c r="A249" s="154" t="s">
        <v>274</v>
      </c>
      <c r="B249" s="17">
        <v>-3.4028234660000002E+38</v>
      </c>
      <c r="D249" s="154" t="str">
        <f t="shared" si="3"/>
        <v/>
      </c>
    </row>
    <row r="250" spans="1:4" x14ac:dyDescent="0.25">
      <c r="A250" s="154" t="s">
        <v>275</v>
      </c>
      <c r="B250" s="17">
        <v>-3.4028234660000002E+38</v>
      </c>
      <c r="D250" s="154" t="str">
        <f t="shared" si="3"/>
        <v/>
      </c>
    </row>
    <row r="251" spans="1:4" x14ac:dyDescent="0.25">
      <c r="A251" s="154" t="s">
        <v>276</v>
      </c>
      <c r="B251" s="154">
        <v>226.71151499999999</v>
      </c>
      <c r="D251" s="154">
        <f t="shared" si="3"/>
        <v>226.71151499999999</v>
      </c>
    </row>
    <row r="252" spans="1:4" x14ac:dyDescent="0.25">
      <c r="A252" s="154" t="s">
        <v>277</v>
      </c>
      <c r="B252" s="154">
        <v>378.37388499999997</v>
      </c>
      <c r="D252" s="154">
        <f t="shared" si="3"/>
        <v>378.37388499999997</v>
      </c>
    </row>
    <row r="253" spans="1:4" x14ac:dyDescent="0.25">
      <c r="A253" s="154" t="s">
        <v>278</v>
      </c>
      <c r="B253" s="154">
        <v>614.24323800000002</v>
      </c>
      <c r="D253" s="154">
        <f t="shared" si="3"/>
        <v>614.24323800000002</v>
      </c>
    </row>
    <row r="254" spans="1:4" x14ac:dyDescent="0.25">
      <c r="A254" s="154" t="s">
        <v>279</v>
      </c>
      <c r="B254" s="154">
        <v>0</v>
      </c>
      <c r="D254" s="154">
        <f t="shared" si="3"/>
        <v>0</v>
      </c>
    </row>
    <row r="255" spans="1:4" x14ac:dyDescent="0.25">
      <c r="A255" s="154" t="s">
        <v>280</v>
      </c>
      <c r="B255" s="154">
        <v>42.900643000000002</v>
      </c>
      <c r="D255" s="154">
        <f t="shared" si="3"/>
        <v>42.900643000000002</v>
      </c>
    </row>
    <row r="256" spans="1:4" x14ac:dyDescent="0.25">
      <c r="A256" s="154" t="s">
        <v>281</v>
      </c>
      <c r="B256" s="17">
        <v>-3.4028234660000002E+38</v>
      </c>
      <c r="D256" s="154" t="str">
        <f t="shared" si="3"/>
        <v/>
      </c>
    </row>
    <row r="257" spans="1:4" x14ac:dyDescent="0.25">
      <c r="A257" s="154" t="s">
        <v>282</v>
      </c>
      <c r="B257" s="17">
        <v>-3.4028234660000002E+38</v>
      </c>
      <c r="D257" s="154" t="str">
        <f t="shared" si="3"/>
        <v/>
      </c>
    </row>
    <row r="258" spans="1:4" x14ac:dyDescent="0.25">
      <c r="A258" s="154" t="s">
        <v>283</v>
      </c>
      <c r="B258" s="17">
        <v>-3.4028234660000002E+38</v>
      </c>
      <c r="D258" s="154" t="str">
        <f t="shared" si="3"/>
        <v/>
      </c>
    </row>
    <row r="259" spans="1:4" x14ac:dyDescent="0.25">
      <c r="A259" s="154" t="s">
        <v>284</v>
      </c>
      <c r="B259" s="17">
        <v>-3.4028234660000002E+38</v>
      </c>
      <c r="D259" s="154" t="str">
        <f t="shared" si="3"/>
        <v/>
      </c>
    </row>
    <row r="260" spans="1:4" x14ac:dyDescent="0.25">
      <c r="A260" s="154" t="s">
        <v>285</v>
      </c>
      <c r="B260" s="17">
        <v>-3.4028234660000002E+38</v>
      </c>
      <c r="D260" s="154" t="str">
        <f t="shared" si="3"/>
        <v/>
      </c>
    </row>
    <row r="261" spans="1:4" x14ac:dyDescent="0.25">
      <c r="A261" s="154" t="s">
        <v>286</v>
      </c>
      <c r="B261" s="17">
        <v>-3.4028234660000002E+38</v>
      </c>
      <c r="D261" s="154" t="str">
        <f t="shared" si="3"/>
        <v/>
      </c>
    </row>
    <row r="262" spans="1:4" x14ac:dyDescent="0.25">
      <c r="A262" s="154" t="s">
        <v>287</v>
      </c>
      <c r="B262" s="17">
        <v>-3.4028234660000002E+38</v>
      </c>
      <c r="D262" s="154" t="str">
        <f t="shared" si="3"/>
        <v/>
      </c>
    </row>
    <row r="263" spans="1:4" x14ac:dyDescent="0.25">
      <c r="A263" s="154" t="s">
        <v>288</v>
      </c>
      <c r="B263" s="154">
        <v>151.42335800000001</v>
      </c>
      <c r="D263" s="154">
        <f t="shared" si="3"/>
        <v>151.42335800000001</v>
      </c>
    </row>
    <row r="264" spans="1:4" x14ac:dyDescent="0.25">
      <c r="A264" s="154" t="s">
        <v>289</v>
      </c>
      <c r="B264" s="154">
        <v>330.65276</v>
      </c>
      <c r="D264" s="154">
        <f t="shared" si="3"/>
        <v>330.65276</v>
      </c>
    </row>
    <row r="265" spans="1:4" x14ac:dyDescent="0.25">
      <c r="A265" s="154" t="s">
        <v>290</v>
      </c>
      <c r="B265" s="154">
        <v>621.481087</v>
      </c>
      <c r="D265" s="154">
        <f t="shared" si="3"/>
        <v>621.481087</v>
      </c>
    </row>
    <row r="266" spans="1:4" x14ac:dyDescent="0.25">
      <c r="A266" s="154" t="s">
        <v>291</v>
      </c>
      <c r="B266" s="154">
        <v>0</v>
      </c>
      <c r="D266" s="154">
        <f t="shared" si="3"/>
        <v>0</v>
      </c>
    </row>
    <row r="267" spans="1:4" x14ac:dyDescent="0.25">
      <c r="A267" s="154" t="s">
        <v>292</v>
      </c>
      <c r="B267" s="154">
        <v>0</v>
      </c>
      <c r="D267" s="154">
        <f t="shared" si="3"/>
        <v>0</v>
      </c>
    </row>
    <row r="268" spans="1:4" x14ac:dyDescent="0.25">
      <c r="A268" s="154" t="s">
        <v>293</v>
      </c>
      <c r="B268" s="17">
        <v>-3.4028234660000002E+38</v>
      </c>
      <c r="D268" s="154" t="str">
        <f t="shared" si="3"/>
        <v/>
      </c>
    </row>
    <row r="269" spans="1:4" x14ac:dyDescent="0.25">
      <c r="A269" s="154" t="s">
        <v>294</v>
      </c>
      <c r="B269" s="17">
        <v>-3.4028234660000002E+38</v>
      </c>
      <c r="D269" s="154" t="str">
        <f t="shared" si="3"/>
        <v/>
      </c>
    </row>
    <row r="270" spans="1:4" x14ac:dyDescent="0.25">
      <c r="A270" s="154" t="s">
        <v>295</v>
      </c>
      <c r="B270" s="17">
        <v>-3.4028234660000002E+38</v>
      </c>
      <c r="D270" s="154" t="str">
        <f t="shared" ref="D270:D333" si="4">IF(B270=$D$8,"",B270)</f>
        <v/>
      </c>
    </row>
    <row r="271" spans="1:4" x14ac:dyDescent="0.25">
      <c r="A271" s="154" t="s">
        <v>296</v>
      </c>
      <c r="B271" s="17">
        <v>-3.4028234660000002E+38</v>
      </c>
      <c r="D271" s="154" t="str">
        <f t="shared" si="4"/>
        <v/>
      </c>
    </row>
    <row r="272" spans="1:4" x14ac:dyDescent="0.25">
      <c r="A272" s="154" t="s">
        <v>297</v>
      </c>
      <c r="B272" s="17">
        <v>-3.4028234660000002E+38</v>
      </c>
      <c r="D272" s="154" t="str">
        <f t="shared" si="4"/>
        <v/>
      </c>
    </row>
    <row r="273" spans="1:4" x14ac:dyDescent="0.25">
      <c r="A273" s="154" t="s">
        <v>298</v>
      </c>
      <c r="B273" s="17">
        <v>-3.4028234660000002E+38</v>
      </c>
      <c r="D273" s="154" t="str">
        <f t="shared" si="4"/>
        <v/>
      </c>
    </row>
    <row r="274" spans="1:4" x14ac:dyDescent="0.25">
      <c r="A274" s="154" t="s">
        <v>299</v>
      </c>
      <c r="B274" s="154">
        <v>0</v>
      </c>
      <c r="D274" s="154">
        <f t="shared" si="4"/>
        <v>0</v>
      </c>
    </row>
    <row r="275" spans="1:4" x14ac:dyDescent="0.25">
      <c r="A275" s="154" t="s">
        <v>300</v>
      </c>
      <c r="B275" s="154">
        <v>544.37132399999996</v>
      </c>
      <c r="D275" s="154">
        <f t="shared" si="4"/>
        <v>544.37132399999996</v>
      </c>
    </row>
    <row r="276" spans="1:4" x14ac:dyDescent="0.25">
      <c r="A276" s="154" t="s">
        <v>301</v>
      </c>
      <c r="B276" s="154">
        <v>164.53762599999999</v>
      </c>
      <c r="D276" s="154">
        <f t="shared" si="4"/>
        <v>164.53762599999999</v>
      </c>
    </row>
    <row r="277" spans="1:4" x14ac:dyDescent="0.25">
      <c r="A277" s="154" t="s">
        <v>302</v>
      </c>
      <c r="B277" s="154">
        <v>585.688986</v>
      </c>
      <c r="D277" s="154">
        <f t="shared" si="4"/>
        <v>585.688986</v>
      </c>
    </row>
    <row r="278" spans="1:4" x14ac:dyDescent="0.25">
      <c r="A278" s="154" t="s">
        <v>303</v>
      </c>
      <c r="B278" s="154">
        <v>31.435925000000001</v>
      </c>
      <c r="D278" s="154">
        <f t="shared" si="4"/>
        <v>31.435925000000001</v>
      </c>
    </row>
    <row r="279" spans="1:4" x14ac:dyDescent="0.25">
      <c r="A279" s="154" t="s">
        <v>304</v>
      </c>
      <c r="B279" s="154">
        <v>153.59804199999999</v>
      </c>
      <c r="D279" s="154">
        <f t="shared" si="4"/>
        <v>153.59804199999999</v>
      </c>
    </row>
    <row r="280" spans="1:4" x14ac:dyDescent="0.25">
      <c r="A280" s="154" t="s">
        <v>305</v>
      </c>
      <c r="B280" s="154">
        <v>0</v>
      </c>
      <c r="D280" s="154">
        <f t="shared" si="4"/>
        <v>0</v>
      </c>
    </row>
    <row r="281" spans="1:4" x14ac:dyDescent="0.25">
      <c r="A281" s="154" t="s">
        <v>306</v>
      </c>
      <c r="B281" s="17">
        <v>-3.4028234660000002E+38</v>
      </c>
      <c r="D281" s="154" t="str">
        <f t="shared" si="4"/>
        <v/>
      </c>
    </row>
    <row r="282" spans="1:4" x14ac:dyDescent="0.25">
      <c r="A282" s="154" t="s">
        <v>307</v>
      </c>
      <c r="B282" s="17">
        <v>-3.4028234660000002E+38</v>
      </c>
      <c r="D282" s="154" t="str">
        <f t="shared" si="4"/>
        <v/>
      </c>
    </row>
    <row r="283" spans="1:4" x14ac:dyDescent="0.25">
      <c r="A283" s="154" t="s">
        <v>308</v>
      </c>
      <c r="B283" s="17">
        <v>-3.4028234660000002E+38</v>
      </c>
      <c r="D283" s="154" t="str">
        <f t="shared" si="4"/>
        <v/>
      </c>
    </row>
    <row r="284" spans="1:4" x14ac:dyDescent="0.25">
      <c r="A284" s="154" t="s">
        <v>309</v>
      </c>
      <c r="B284" s="17">
        <v>-3.4028234660000002E+38</v>
      </c>
      <c r="D284" s="154" t="str">
        <f t="shared" si="4"/>
        <v/>
      </c>
    </row>
    <row r="285" spans="1:4" x14ac:dyDescent="0.25">
      <c r="A285" s="154" t="s">
        <v>310</v>
      </c>
      <c r="B285" s="17">
        <v>-3.4028234660000002E+38</v>
      </c>
      <c r="D285" s="154" t="str">
        <f t="shared" si="4"/>
        <v/>
      </c>
    </row>
    <row r="286" spans="1:4" x14ac:dyDescent="0.25">
      <c r="A286" s="154" t="s">
        <v>311</v>
      </c>
      <c r="B286" s="154">
        <v>149.035922</v>
      </c>
      <c r="D286" s="154">
        <f t="shared" si="4"/>
        <v>149.035922</v>
      </c>
    </row>
    <row r="287" spans="1:4" x14ac:dyDescent="0.25">
      <c r="A287" s="154" t="s">
        <v>312</v>
      </c>
      <c r="B287" s="154">
        <v>393.63738699999999</v>
      </c>
      <c r="D287" s="154">
        <f t="shared" si="4"/>
        <v>393.63738699999999</v>
      </c>
    </row>
    <row r="288" spans="1:4" x14ac:dyDescent="0.25">
      <c r="A288" s="154" t="s">
        <v>313</v>
      </c>
      <c r="B288" s="154">
        <v>225.21876399999999</v>
      </c>
      <c r="D288" s="154">
        <f t="shared" si="4"/>
        <v>225.21876399999999</v>
      </c>
    </row>
    <row r="289" spans="1:4" x14ac:dyDescent="0.25">
      <c r="A289" s="154" t="s">
        <v>314</v>
      </c>
      <c r="B289" s="154">
        <v>0</v>
      </c>
      <c r="D289" s="154">
        <f t="shared" si="4"/>
        <v>0</v>
      </c>
    </row>
    <row r="290" spans="1:4" x14ac:dyDescent="0.25">
      <c r="A290" s="154" t="s">
        <v>315</v>
      </c>
      <c r="B290" s="154">
        <v>0</v>
      </c>
      <c r="D290" s="154">
        <f t="shared" si="4"/>
        <v>0</v>
      </c>
    </row>
    <row r="291" spans="1:4" x14ac:dyDescent="0.25">
      <c r="A291" s="154" t="s">
        <v>316</v>
      </c>
      <c r="B291" s="154">
        <v>0</v>
      </c>
      <c r="D291" s="154">
        <f t="shared" si="4"/>
        <v>0</v>
      </c>
    </row>
    <row r="292" spans="1:4" x14ac:dyDescent="0.25">
      <c r="A292" s="154" t="s">
        <v>317</v>
      </c>
      <c r="B292" s="17">
        <v>-3.4028234660000002E+38</v>
      </c>
      <c r="D292" s="154" t="str">
        <f t="shared" si="4"/>
        <v/>
      </c>
    </row>
    <row r="293" spans="1:4" x14ac:dyDescent="0.25">
      <c r="A293" s="154" t="s">
        <v>318</v>
      </c>
      <c r="B293" s="17">
        <v>-3.4028234660000002E+38</v>
      </c>
      <c r="D293" s="154" t="str">
        <f t="shared" si="4"/>
        <v/>
      </c>
    </row>
    <row r="294" spans="1:4" x14ac:dyDescent="0.25">
      <c r="A294" s="154" t="s">
        <v>319</v>
      </c>
      <c r="B294" s="17">
        <v>-3.4028234660000002E+38</v>
      </c>
      <c r="D294" s="154" t="str">
        <f t="shared" si="4"/>
        <v/>
      </c>
    </row>
    <row r="295" spans="1:4" x14ac:dyDescent="0.25">
      <c r="A295" s="154" t="s">
        <v>320</v>
      </c>
      <c r="B295" s="17">
        <v>-3.4028234660000002E+38</v>
      </c>
      <c r="D295" s="154" t="str">
        <f t="shared" si="4"/>
        <v/>
      </c>
    </row>
    <row r="296" spans="1:4" x14ac:dyDescent="0.25">
      <c r="A296" s="154" t="s">
        <v>321</v>
      </c>
      <c r="B296" s="17">
        <v>-3.4028234660000002E+38</v>
      </c>
      <c r="D296" s="154" t="str">
        <f t="shared" si="4"/>
        <v/>
      </c>
    </row>
    <row r="297" spans="1:4" x14ac:dyDescent="0.25">
      <c r="A297" s="154" t="s">
        <v>322</v>
      </c>
      <c r="B297" s="17">
        <v>-3.4028234660000002E+38</v>
      </c>
      <c r="D297" s="154" t="str">
        <f t="shared" si="4"/>
        <v/>
      </c>
    </row>
    <row r="298" spans="1:4" x14ac:dyDescent="0.25">
      <c r="A298" s="154" t="s">
        <v>323</v>
      </c>
      <c r="B298" s="154">
        <v>0</v>
      </c>
      <c r="D298" s="154">
        <f t="shared" si="4"/>
        <v>0</v>
      </c>
    </row>
    <row r="299" spans="1:4" x14ac:dyDescent="0.25">
      <c r="A299" s="154" t="s">
        <v>324</v>
      </c>
      <c r="B299" s="154">
        <v>415.95783</v>
      </c>
      <c r="D299" s="154">
        <f t="shared" si="4"/>
        <v>415.95783</v>
      </c>
    </row>
    <row r="300" spans="1:4" x14ac:dyDescent="0.25">
      <c r="A300" s="154" t="s">
        <v>325</v>
      </c>
      <c r="B300" s="154">
        <v>193.81646799999999</v>
      </c>
      <c r="D300" s="154">
        <f t="shared" si="4"/>
        <v>193.81646799999999</v>
      </c>
    </row>
    <row r="301" spans="1:4" x14ac:dyDescent="0.25">
      <c r="A301" s="154" t="s">
        <v>326</v>
      </c>
      <c r="B301" s="154">
        <v>0</v>
      </c>
      <c r="D301" s="154">
        <f t="shared" si="4"/>
        <v>0</v>
      </c>
    </row>
    <row r="302" spans="1:4" x14ac:dyDescent="0.25">
      <c r="A302" s="154" t="s">
        <v>327</v>
      </c>
      <c r="B302" s="154">
        <v>0</v>
      </c>
      <c r="D302" s="154">
        <f t="shared" si="4"/>
        <v>0</v>
      </c>
    </row>
    <row r="303" spans="1:4" x14ac:dyDescent="0.25">
      <c r="A303" s="154" t="s">
        <v>328</v>
      </c>
      <c r="B303" s="17">
        <v>-3.4028234660000002E+38</v>
      </c>
      <c r="D303" s="154" t="str">
        <f t="shared" si="4"/>
        <v/>
      </c>
    </row>
    <row r="304" spans="1:4" x14ac:dyDescent="0.25">
      <c r="A304" s="154" t="s">
        <v>329</v>
      </c>
      <c r="B304" s="17">
        <v>-3.4028234660000002E+38</v>
      </c>
      <c r="D304" s="154" t="str">
        <f t="shared" si="4"/>
        <v/>
      </c>
    </row>
    <row r="305" spans="1:4" x14ac:dyDescent="0.25">
      <c r="A305" s="154" t="s">
        <v>330</v>
      </c>
      <c r="B305" s="17">
        <v>-3.4028234660000002E+38</v>
      </c>
      <c r="D305" s="154" t="str">
        <f t="shared" si="4"/>
        <v/>
      </c>
    </row>
    <row r="306" spans="1:4" x14ac:dyDescent="0.25">
      <c r="A306" s="154" t="s">
        <v>331</v>
      </c>
      <c r="B306" s="154">
        <v>0</v>
      </c>
      <c r="D306" s="154">
        <f t="shared" si="4"/>
        <v>0</v>
      </c>
    </row>
    <row r="307" spans="1:4" x14ac:dyDescent="0.25">
      <c r="A307" s="154" t="s">
        <v>332</v>
      </c>
      <c r="B307" s="17">
        <v>-3.4028234660000002E+38</v>
      </c>
      <c r="D307" s="154" t="str">
        <f t="shared" si="4"/>
        <v/>
      </c>
    </row>
    <row r="308" spans="1:4" x14ac:dyDescent="0.25">
      <c r="A308" s="154" t="s">
        <v>333</v>
      </c>
      <c r="B308" s="17">
        <v>-3.4028234660000002E+38</v>
      </c>
      <c r="D308" s="154" t="str">
        <f t="shared" si="4"/>
        <v/>
      </c>
    </row>
    <row r="309" spans="1:4" x14ac:dyDescent="0.25">
      <c r="A309" s="154" t="s">
        <v>334</v>
      </c>
      <c r="B309" s="17">
        <v>-3.4028234660000002E+38</v>
      </c>
      <c r="D309" s="154" t="str">
        <f t="shared" si="4"/>
        <v/>
      </c>
    </row>
    <row r="310" spans="1:4" x14ac:dyDescent="0.25">
      <c r="A310" s="154" t="s">
        <v>335</v>
      </c>
      <c r="B310" s="154">
        <v>204.42773</v>
      </c>
      <c r="D310" s="154">
        <f t="shared" si="4"/>
        <v>204.42773</v>
      </c>
    </row>
    <row r="311" spans="1:4" x14ac:dyDescent="0.25">
      <c r="A311" s="154" t="s">
        <v>336</v>
      </c>
      <c r="B311" s="154">
        <v>441.65745399999997</v>
      </c>
      <c r="D311" s="154">
        <f t="shared" si="4"/>
        <v>441.65745399999997</v>
      </c>
    </row>
    <row r="312" spans="1:4" x14ac:dyDescent="0.25">
      <c r="A312" s="154" t="s">
        <v>337</v>
      </c>
      <c r="B312" s="154">
        <v>200.42026300000001</v>
      </c>
      <c r="D312" s="154">
        <f t="shared" si="4"/>
        <v>200.42026300000001</v>
      </c>
    </row>
    <row r="313" spans="1:4" x14ac:dyDescent="0.25">
      <c r="A313" s="154" t="s">
        <v>338</v>
      </c>
      <c r="B313" s="154">
        <v>0</v>
      </c>
      <c r="D313" s="154">
        <f t="shared" si="4"/>
        <v>0</v>
      </c>
    </row>
    <row r="314" spans="1:4" x14ac:dyDescent="0.25">
      <c r="A314" s="154" t="s">
        <v>339</v>
      </c>
      <c r="B314" s="154">
        <v>0</v>
      </c>
      <c r="D314" s="154">
        <f t="shared" si="4"/>
        <v>0</v>
      </c>
    </row>
    <row r="315" spans="1:4" x14ac:dyDescent="0.25">
      <c r="A315" s="154" t="s">
        <v>340</v>
      </c>
      <c r="B315" s="154">
        <v>0</v>
      </c>
      <c r="D315" s="154">
        <f t="shared" si="4"/>
        <v>0</v>
      </c>
    </row>
    <row r="316" spans="1:4" x14ac:dyDescent="0.25">
      <c r="A316" s="154" t="s">
        <v>341</v>
      </c>
      <c r="B316" s="17">
        <v>-3.4028234660000002E+38</v>
      </c>
      <c r="D316" s="154" t="str">
        <f t="shared" si="4"/>
        <v/>
      </c>
    </row>
    <row r="317" spans="1:4" x14ac:dyDescent="0.25">
      <c r="A317" s="154" t="s">
        <v>342</v>
      </c>
      <c r="B317" s="17">
        <v>-3.4028234660000002E+38</v>
      </c>
      <c r="D317" s="154" t="str">
        <f t="shared" si="4"/>
        <v/>
      </c>
    </row>
    <row r="318" spans="1:4" x14ac:dyDescent="0.25">
      <c r="A318" s="154" t="s">
        <v>343</v>
      </c>
      <c r="B318" s="17">
        <v>-3.4028234660000002E+38</v>
      </c>
      <c r="D318" s="154" t="str">
        <f t="shared" si="4"/>
        <v/>
      </c>
    </row>
    <row r="319" spans="1:4" x14ac:dyDescent="0.25">
      <c r="A319" s="154" t="s">
        <v>344</v>
      </c>
      <c r="B319" s="17">
        <v>-3.4028234660000002E+38</v>
      </c>
      <c r="D319" s="154" t="str">
        <f t="shared" si="4"/>
        <v/>
      </c>
    </row>
    <row r="320" spans="1:4" x14ac:dyDescent="0.25">
      <c r="A320" s="154" t="s">
        <v>345</v>
      </c>
      <c r="B320" s="17">
        <v>-3.4028234660000002E+38</v>
      </c>
      <c r="D320" s="154" t="str">
        <f t="shared" si="4"/>
        <v/>
      </c>
    </row>
    <row r="321" spans="1:4" x14ac:dyDescent="0.25">
      <c r="A321" s="154" t="s">
        <v>346</v>
      </c>
      <c r="B321" s="17">
        <v>-3.4028234660000002E+38</v>
      </c>
      <c r="D321" s="154" t="str">
        <f t="shared" si="4"/>
        <v/>
      </c>
    </row>
    <row r="322" spans="1:4" x14ac:dyDescent="0.25">
      <c r="A322" s="154" t="s">
        <v>347</v>
      </c>
      <c r="B322" s="154">
        <v>195.33689799999999</v>
      </c>
      <c r="D322" s="154">
        <f t="shared" si="4"/>
        <v>195.33689799999999</v>
      </c>
    </row>
    <row r="323" spans="1:4" x14ac:dyDescent="0.25">
      <c r="A323" s="154" t="s">
        <v>348</v>
      </c>
      <c r="B323" s="154">
        <v>474.64294200000001</v>
      </c>
      <c r="D323" s="154">
        <f t="shared" si="4"/>
        <v>474.64294200000001</v>
      </c>
    </row>
    <row r="324" spans="1:4" x14ac:dyDescent="0.25">
      <c r="A324" s="154" t="s">
        <v>349</v>
      </c>
      <c r="B324" s="154">
        <v>223.917449</v>
      </c>
      <c r="D324" s="154">
        <f t="shared" si="4"/>
        <v>223.917449</v>
      </c>
    </row>
    <row r="325" spans="1:4" x14ac:dyDescent="0.25">
      <c r="A325" s="154" t="s">
        <v>350</v>
      </c>
      <c r="B325" s="154">
        <v>0</v>
      </c>
      <c r="D325" s="154">
        <f t="shared" si="4"/>
        <v>0</v>
      </c>
    </row>
    <row r="326" spans="1:4" x14ac:dyDescent="0.25">
      <c r="A326" s="154" t="s">
        <v>351</v>
      </c>
      <c r="B326" s="154">
        <v>0</v>
      </c>
      <c r="D326" s="154">
        <f t="shared" si="4"/>
        <v>0</v>
      </c>
    </row>
    <row r="327" spans="1:4" x14ac:dyDescent="0.25">
      <c r="A327" s="154" t="s">
        <v>352</v>
      </c>
      <c r="B327" s="154">
        <v>0</v>
      </c>
      <c r="D327" s="154">
        <f t="shared" si="4"/>
        <v>0</v>
      </c>
    </row>
    <row r="328" spans="1:4" x14ac:dyDescent="0.25">
      <c r="A328" s="154" t="s">
        <v>353</v>
      </c>
      <c r="B328" s="154">
        <v>0</v>
      </c>
      <c r="D328" s="154">
        <f t="shared" si="4"/>
        <v>0</v>
      </c>
    </row>
    <row r="329" spans="1:4" x14ac:dyDescent="0.25">
      <c r="A329" s="154" t="s">
        <v>354</v>
      </c>
      <c r="B329" s="17">
        <v>-3.4028234660000002E+38</v>
      </c>
      <c r="D329" s="154" t="str">
        <f t="shared" si="4"/>
        <v/>
      </c>
    </row>
    <row r="330" spans="1:4" x14ac:dyDescent="0.25">
      <c r="A330" s="154" t="s">
        <v>355</v>
      </c>
      <c r="B330" s="154">
        <v>0</v>
      </c>
      <c r="D330" s="154">
        <f t="shared" si="4"/>
        <v>0</v>
      </c>
    </row>
    <row r="331" spans="1:4" x14ac:dyDescent="0.25">
      <c r="A331" s="154" t="s">
        <v>356</v>
      </c>
      <c r="B331" s="17">
        <v>-3.4028234660000002E+38</v>
      </c>
      <c r="D331" s="154" t="str">
        <f t="shared" si="4"/>
        <v/>
      </c>
    </row>
    <row r="332" spans="1:4" x14ac:dyDescent="0.25">
      <c r="A332" s="154" t="s">
        <v>357</v>
      </c>
      <c r="B332" s="17">
        <v>-3.4028234660000002E+38</v>
      </c>
      <c r="D332" s="154" t="str">
        <f t="shared" si="4"/>
        <v/>
      </c>
    </row>
    <row r="333" spans="1:4" x14ac:dyDescent="0.25">
      <c r="A333" s="154" t="s">
        <v>358</v>
      </c>
      <c r="B333" s="17">
        <v>-3.4028234660000002E+38</v>
      </c>
      <c r="D333" s="154" t="str">
        <f t="shared" si="4"/>
        <v/>
      </c>
    </row>
    <row r="334" spans="1:4" x14ac:dyDescent="0.25">
      <c r="A334" s="154" t="s">
        <v>359</v>
      </c>
      <c r="B334" s="17">
        <v>-3.4028234660000002E+38</v>
      </c>
      <c r="D334" s="154" t="str">
        <f t="shared" ref="D334:D397" si="5">IF(B334=$D$8,"",B334)</f>
        <v/>
      </c>
    </row>
    <row r="335" spans="1:4" x14ac:dyDescent="0.25">
      <c r="A335" s="154" t="s">
        <v>360</v>
      </c>
      <c r="B335" s="154">
        <v>291.92376000000002</v>
      </c>
      <c r="D335" s="154">
        <f t="shared" si="5"/>
        <v>291.92376000000002</v>
      </c>
    </row>
    <row r="336" spans="1:4" x14ac:dyDescent="0.25">
      <c r="A336" s="154" t="s">
        <v>361</v>
      </c>
      <c r="B336" s="154">
        <v>221.69769400000001</v>
      </c>
      <c r="D336" s="154">
        <f t="shared" si="5"/>
        <v>221.69769400000001</v>
      </c>
    </row>
    <row r="337" spans="1:4" x14ac:dyDescent="0.25">
      <c r="A337" s="154" t="s">
        <v>362</v>
      </c>
      <c r="B337" s="154">
        <v>10.196932</v>
      </c>
      <c r="D337" s="154">
        <f t="shared" si="5"/>
        <v>10.196932</v>
      </c>
    </row>
    <row r="338" spans="1:4" x14ac:dyDescent="0.25">
      <c r="A338" s="154" t="s">
        <v>363</v>
      </c>
      <c r="B338" s="154">
        <v>0</v>
      </c>
      <c r="D338" s="154">
        <f t="shared" si="5"/>
        <v>0</v>
      </c>
    </row>
    <row r="339" spans="1:4" x14ac:dyDescent="0.25">
      <c r="A339" s="154" t="s">
        <v>364</v>
      </c>
      <c r="B339" s="154">
        <v>0</v>
      </c>
      <c r="D339" s="154">
        <f t="shared" si="5"/>
        <v>0</v>
      </c>
    </row>
    <row r="340" spans="1:4" x14ac:dyDescent="0.25">
      <c r="A340" s="154" t="s">
        <v>365</v>
      </c>
      <c r="B340" s="17">
        <v>-3.4028234660000002E+38</v>
      </c>
      <c r="D340" s="154" t="str">
        <f t="shared" si="5"/>
        <v/>
      </c>
    </row>
    <row r="341" spans="1:4" x14ac:dyDescent="0.25">
      <c r="A341" s="154" t="s">
        <v>366</v>
      </c>
      <c r="B341" s="17">
        <v>-3.4028234660000002E+38</v>
      </c>
      <c r="D341" s="154" t="str">
        <f t="shared" si="5"/>
        <v/>
      </c>
    </row>
    <row r="342" spans="1:4" x14ac:dyDescent="0.25">
      <c r="A342" s="154" t="s">
        <v>367</v>
      </c>
      <c r="B342" s="17">
        <v>-3.4028234660000002E+38</v>
      </c>
      <c r="D342" s="154" t="str">
        <f t="shared" si="5"/>
        <v/>
      </c>
    </row>
    <row r="343" spans="1:4" x14ac:dyDescent="0.25">
      <c r="A343" s="154" t="s">
        <v>368</v>
      </c>
      <c r="B343" s="17">
        <v>-3.4028234660000002E+38</v>
      </c>
      <c r="D343" s="154" t="str">
        <f t="shared" si="5"/>
        <v/>
      </c>
    </row>
    <row r="344" spans="1:4" x14ac:dyDescent="0.25">
      <c r="A344" s="154" t="s">
        <v>369</v>
      </c>
      <c r="B344" s="17">
        <v>-3.4028234660000002E+38</v>
      </c>
      <c r="D344" s="154" t="str">
        <f t="shared" si="5"/>
        <v/>
      </c>
    </row>
    <row r="345" spans="1:4" x14ac:dyDescent="0.25">
      <c r="A345" s="154" t="s">
        <v>370</v>
      </c>
      <c r="B345" s="17">
        <v>-3.4028234660000002E+38</v>
      </c>
      <c r="D345" s="154" t="str">
        <f t="shared" si="5"/>
        <v/>
      </c>
    </row>
    <row r="346" spans="1:4" x14ac:dyDescent="0.25">
      <c r="A346" s="154" t="s">
        <v>371</v>
      </c>
      <c r="B346" s="154">
        <v>272.87367999999998</v>
      </c>
      <c r="D346" s="154">
        <f t="shared" si="5"/>
        <v>272.87367999999998</v>
      </c>
    </row>
    <row r="347" spans="1:4" x14ac:dyDescent="0.25">
      <c r="A347" s="154" t="s">
        <v>372</v>
      </c>
      <c r="B347" s="154">
        <v>441.51939800000002</v>
      </c>
      <c r="D347" s="154">
        <f t="shared" si="5"/>
        <v>441.51939800000002</v>
      </c>
    </row>
    <row r="348" spans="1:4" x14ac:dyDescent="0.25">
      <c r="A348" s="154" t="s">
        <v>373</v>
      </c>
      <c r="B348" s="154">
        <v>205.63776300000001</v>
      </c>
      <c r="D348" s="154">
        <f t="shared" si="5"/>
        <v>205.63776300000001</v>
      </c>
    </row>
    <row r="349" spans="1:4" x14ac:dyDescent="0.25">
      <c r="A349" s="154" t="s">
        <v>374</v>
      </c>
      <c r="B349" s="154">
        <v>0</v>
      </c>
      <c r="D349" s="154">
        <f t="shared" si="5"/>
        <v>0</v>
      </c>
    </row>
    <row r="350" spans="1:4" x14ac:dyDescent="0.25">
      <c r="A350" s="154" t="s">
        <v>375</v>
      </c>
      <c r="B350" s="154">
        <v>36.409258999999999</v>
      </c>
      <c r="D350" s="154">
        <f t="shared" si="5"/>
        <v>36.409258999999999</v>
      </c>
    </row>
    <row r="351" spans="1:4" x14ac:dyDescent="0.25">
      <c r="A351" s="154" t="s">
        <v>376</v>
      </c>
      <c r="B351" s="154">
        <v>0</v>
      </c>
      <c r="D351" s="154">
        <f t="shared" si="5"/>
        <v>0</v>
      </c>
    </row>
    <row r="352" spans="1:4" x14ac:dyDescent="0.25">
      <c r="A352" s="154" t="s">
        <v>377</v>
      </c>
      <c r="B352" s="154">
        <v>0</v>
      </c>
      <c r="D352" s="154">
        <f t="shared" si="5"/>
        <v>0</v>
      </c>
    </row>
    <row r="353" spans="1:4" x14ac:dyDescent="0.25">
      <c r="A353" s="154" t="s">
        <v>378</v>
      </c>
      <c r="B353" s="17">
        <v>-3.4028234660000002E+38</v>
      </c>
      <c r="D353" s="154" t="str">
        <f t="shared" si="5"/>
        <v/>
      </c>
    </row>
    <row r="354" spans="1:4" x14ac:dyDescent="0.25">
      <c r="A354" s="154" t="s">
        <v>379</v>
      </c>
      <c r="B354" s="17">
        <v>-3.4028234660000002E+38</v>
      </c>
      <c r="D354" s="154" t="str">
        <f t="shared" si="5"/>
        <v/>
      </c>
    </row>
    <row r="355" spans="1:4" x14ac:dyDescent="0.25">
      <c r="A355" s="154" t="s">
        <v>380</v>
      </c>
      <c r="B355" s="17">
        <v>-3.4028234660000002E+38</v>
      </c>
      <c r="D355" s="154" t="str">
        <f t="shared" si="5"/>
        <v/>
      </c>
    </row>
    <row r="356" spans="1:4" x14ac:dyDescent="0.25">
      <c r="A356" s="154" t="s">
        <v>381</v>
      </c>
      <c r="B356" s="17">
        <v>-3.4028234660000002E+38</v>
      </c>
      <c r="D356" s="154" t="str">
        <f t="shared" si="5"/>
        <v/>
      </c>
    </row>
    <row r="357" spans="1:4" x14ac:dyDescent="0.25">
      <c r="A357" s="154" t="s">
        <v>382</v>
      </c>
      <c r="B357" s="17">
        <v>-3.4028234660000002E+38</v>
      </c>
      <c r="D357" s="154" t="str">
        <f t="shared" si="5"/>
        <v/>
      </c>
    </row>
    <row r="358" spans="1:4" x14ac:dyDescent="0.25">
      <c r="A358" s="154" t="s">
        <v>383</v>
      </c>
      <c r="B358" s="154">
        <v>45.010193999999998</v>
      </c>
      <c r="D358" s="154">
        <f t="shared" si="5"/>
        <v>45.010193999999998</v>
      </c>
    </row>
    <row r="359" spans="1:4" x14ac:dyDescent="0.25">
      <c r="A359" s="154" t="s">
        <v>384</v>
      </c>
      <c r="B359" s="154">
        <v>394.967467</v>
      </c>
      <c r="D359" s="154">
        <f t="shared" si="5"/>
        <v>394.967467</v>
      </c>
    </row>
    <row r="360" spans="1:4" x14ac:dyDescent="0.25">
      <c r="A360" s="154" t="s">
        <v>385</v>
      </c>
      <c r="B360" s="154">
        <v>152.021096</v>
      </c>
      <c r="D360" s="154">
        <f t="shared" si="5"/>
        <v>152.021096</v>
      </c>
    </row>
    <row r="361" spans="1:4" x14ac:dyDescent="0.25">
      <c r="A361" s="154" t="s">
        <v>386</v>
      </c>
      <c r="B361" s="154">
        <v>0</v>
      </c>
      <c r="D361" s="154">
        <f t="shared" si="5"/>
        <v>0</v>
      </c>
    </row>
    <row r="362" spans="1:4" x14ac:dyDescent="0.25">
      <c r="A362" s="154" t="s">
        <v>387</v>
      </c>
      <c r="B362" s="154">
        <v>0</v>
      </c>
      <c r="D362" s="154">
        <f t="shared" si="5"/>
        <v>0</v>
      </c>
    </row>
    <row r="363" spans="1:4" x14ac:dyDescent="0.25">
      <c r="A363" s="154" t="s">
        <v>388</v>
      </c>
      <c r="B363" s="17">
        <v>-3.4028234660000002E+38</v>
      </c>
      <c r="D363" s="154" t="str">
        <f t="shared" si="5"/>
        <v/>
      </c>
    </row>
    <row r="364" spans="1:4" x14ac:dyDescent="0.25">
      <c r="A364" s="154" t="s">
        <v>389</v>
      </c>
      <c r="B364" s="17">
        <v>-3.4028234660000002E+38</v>
      </c>
      <c r="D364" s="154" t="str">
        <f t="shared" si="5"/>
        <v/>
      </c>
    </row>
    <row r="365" spans="1:4" x14ac:dyDescent="0.25">
      <c r="A365" s="154" t="s">
        <v>390</v>
      </c>
      <c r="B365" s="17">
        <v>-3.4028234660000002E+38</v>
      </c>
      <c r="D365" s="154" t="str">
        <f t="shared" si="5"/>
        <v/>
      </c>
    </row>
    <row r="366" spans="1:4" x14ac:dyDescent="0.25">
      <c r="A366" s="154" t="s">
        <v>391</v>
      </c>
      <c r="B366" s="17">
        <v>-3.4028234660000002E+38</v>
      </c>
      <c r="D366" s="154" t="str">
        <f t="shared" si="5"/>
        <v/>
      </c>
    </row>
    <row r="367" spans="1:4" x14ac:dyDescent="0.25">
      <c r="A367" s="154" t="s">
        <v>392</v>
      </c>
      <c r="B367" s="17">
        <v>-3.4028234660000002E+38</v>
      </c>
      <c r="D367" s="154" t="str">
        <f t="shared" si="5"/>
        <v/>
      </c>
    </row>
    <row r="368" spans="1:4" x14ac:dyDescent="0.25">
      <c r="A368" s="154" t="s">
        <v>393</v>
      </c>
      <c r="B368" s="17">
        <v>-3.4028234660000002E+38</v>
      </c>
      <c r="D368" s="154" t="str">
        <f t="shared" si="5"/>
        <v/>
      </c>
    </row>
    <row r="369" spans="1:4" x14ac:dyDescent="0.25">
      <c r="A369" s="154" t="s">
        <v>394</v>
      </c>
      <c r="B369" s="17">
        <v>-3.4028234660000002E+38</v>
      </c>
      <c r="D369" s="154" t="str">
        <f t="shared" si="5"/>
        <v/>
      </c>
    </row>
    <row r="370" spans="1:4" x14ac:dyDescent="0.25">
      <c r="A370" s="154" t="s">
        <v>395</v>
      </c>
      <c r="B370" s="154">
        <v>172.98526799999999</v>
      </c>
      <c r="D370" s="154">
        <f t="shared" si="5"/>
        <v>172.98526799999999</v>
      </c>
    </row>
    <row r="371" spans="1:4" x14ac:dyDescent="0.25">
      <c r="A371" s="154" t="s">
        <v>396</v>
      </c>
      <c r="B371" s="154">
        <v>775.91373499999997</v>
      </c>
      <c r="D371" s="154">
        <f t="shared" si="5"/>
        <v>775.91373499999997</v>
      </c>
    </row>
    <row r="372" spans="1:4" x14ac:dyDescent="0.25">
      <c r="A372" s="154" t="s">
        <v>397</v>
      </c>
      <c r="B372" s="154">
        <v>207.793601</v>
      </c>
      <c r="D372" s="154">
        <f t="shared" si="5"/>
        <v>207.793601</v>
      </c>
    </row>
    <row r="373" spans="1:4" x14ac:dyDescent="0.25">
      <c r="A373" s="154" t="s">
        <v>398</v>
      </c>
      <c r="B373" s="154">
        <v>134.775578</v>
      </c>
      <c r="D373" s="154">
        <f t="shared" si="5"/>
        <v>134.775578</v>
      </c>
    </row>
    <row r="374" spans="1:4" x14ac:dyDescent="0.25">
      <c r="A374" s="154" t="s">
        <v>399</v>
      </c>
      <c r="B374" s="154">
        <v>0</v>
      </c>
      <c r="D374" s="154">
        <f t="shared" si="5"/>
        <v>0</v>
      </c>
    </row>
    <row r="375" spans="1:4" x14ac:dyDescent="0.25">
      <c r="A375" s="154" t="s">
        <v>400</v>
      </c>
      <c r="B375" s="154">
        <v>0</v>
      </c>
      <c r="D375" s="154">
        <f t="shared" si="5"/>
        <v>0</v>
      </c>
    </row>
    <row r="376" spans="1:4" x14ac:dyDescent="0.25">
      <c r="A376" s="154" t="s">
        <v>401</v>
      </c>
      <c r="B376" s="17">
        <v>-3.4028234660000002E+38</v>
      </c>
      <c r="D376" s="154" t="str">
        <f t="shared" si="5"/>
        <v/>
      </c>
    </row>
    <row r="377" spans="1:4" x14ac:dyDescent="0.25">
      <c r="A377" s="154" t="s">
        <v>402</v>
      </c>
      <c r="B377" s="17">
        <v>-3.4028234660000002E+38</v>
      </c>
      <c r="D377" s="154" t="str">
        <f t="shared" si="5"/>
        <v/>
      </c>
    </row>
    <row r="378" spans="1:4" x14ac:dyDescent="0.25">
      <c r="A378" s="154" t="s">
        <v>403</v>
      </c>
      <c r="B378" s="17">
        <v>-3.4028234660000002E+38</v>
      </c>
      <c r="D378" s="154" t="str">
        <f t="shared" si="5"/>
        <v/>
      </c>
    </row>
    <row r="379" spans="1:4" x14ac:dyDescent="0.25">
      <c r="A379" s="154" t="s">
        <v>404</v>
      </c>
      <c r="B379" s="17">
        <v>-3.4028234660000002E+38</v>
      </c>
      <c r="D379" s="154" t="str">
        <f t="shared" si="5"/>
        <v/>
      </c>
    </row>
    <row r="380" spans="1:4" x14ac:dyDescent="0.25">
      <c r="A380" s="154" t="s">
        <v>405</v>
      </c>
      <c r="B380" s="17">
        <v>-3.4028234660000002E+38</v>
      </c>
      <c r="D380" s="154" t="str">
        <f t="shared" si="5"/>
        <v/>
      </c>
    </row>
    <row r="381" spans="1:4" x14ac:dyDescent="0.25">
      <c r="A381" s="154" t="s">
        <v>406</v>
      </c>
      <c r="B381" s="17">
        <v>-3.4028234660000002E+38</v>
      </c>
      <c r="D381" s="154" t="str">
        <f t="shared" si="5"/>
        <v/>
      </c>
    </row>
    <row r="382" spans="1:4" x14ac:dyDescent="0.25">
      <c r="A382" s="154" t="s">
        <v>407</v>
      </c>
      <c r="B382" s="17">
        <v>-3.4028234660000002E+38</v>
      </c>
      <c r="D382" s="154" t="str">
        <f t="shared" si="5"/>
        <v/>
      </c>
    </row>
    <row r="383" spans="1:4" x14ac:dyDescent="0.25">
      <c r="A383" s="154" t="s">
        <v>408</v>
      </c>
      <c r="B383" s="17">
        <v>-3.4028234660000002E+38</v>
      </c>
      <c r="D383" s="154" t="str">
        <f t="shared" si="5"/>
        <v/>
      </c>
    </row>
    <row r="384" spans="1:4" x14ac:dyDescent="0.25">
      <c r="A384" s="154" t="s">
        <v>409</v>
      </c>
      <c r="B384" s="17">
        <v>-3.4028234660000002E+38</v>
      </c>
      <c r="D384" s="154" t="str">
        <f t="shared" si="5"/>
        <v/>
      </c>
    </row>
    <row r="385" spans="1:4" x14ac:dyDescent="0.25">
      <c r="A385" s="154" t="s">
        <v>410</v>
      </c>
      <c r="B385" s="154">
        <v>366.673835</v>
      </c>
      <c r="D385" s="154">
        <f t="shared" si="5"/>
        <v>366.673835</v>
      </c>
    </row>
    <row r="386" spans="1:4" x14ac:dyDescent="0.25">
      <c r="A386" s="154" t="s">
        <v>411</v>
      </c>
      <c r="B386" s="154">
        <v>59.771068999999997</v>
      </c>
      <c r="D386" s="154">
        <f t="shared" si="5"/>
        <v>59.771068999999997</v>
      </c>
    </row>
    <row r="387" spans="1:4" x14ac:dyDescent="0.25">
      <c r="A387" s="154" t="s">
        <v>412</v>
      </c>
      <c r="B387" s="154">
        <v>75.149437000000006</v>
      </c>
      <c r="D387" s="154">
        <f t="shared" si="5"/>
        <v>75.149437000000006</v>
      </c>
    </row>
    <row r="388" spans="1:4" x14ac:dyDescent="0.25">
      <c r="A388" s="154" t="s">
        <v>413</v>
      </c>
      <c r="B388" s="17">
        <v>-3.4028234660000002E+38</v>
      </c>
      <c r="D388" s="154" t="str">
        <f t="shared" si="5"/>
        <v/>
      </c>
    </row>
    <row r="389" spans="1:4" x14ac:dyDescent="0.25">
      <c r="A389" s="154" t="s">
        <v>414</v>
      </c>
      <c r="B389" s="17">
        <v>-3.4028234660000002E+38</v>
      </c>
      <c r="D389" s="154" t="str">
        <f t="shared" si="5"/>
        <v/>
      </c>
    </row>
    <row r="390" spans="1:4" x14ac:dyDescent="0.25">
      <c r="A390" s="154" t="s">
        <v>415</v>
      </c>
      <c r="B390" s="17">
        <v>-3.4028234660000002E+38</v>
      </c>
      <c r="D390" s="154" t="str">
        <f t="shared" si="5"/>
        <v/>
      </c>
    </row>
    <row r="391" spans="1:4" x14ac:dyDescent="0.25">
      <c r="A391" s="154" t="s">
        <v>416</v>
      </c>
      <c r="B391" s="17">
        <v>-3.4028234660000002E+38</v>
      </c>
      <c r="D391" s="154" t="str">
        <f t="shared" si="5"/>
        <v/>
      </c>
    </row>
    <row r="392" spans="1:4" x14ac:dyDescent="0.25">
      <c r="A392" s="154" t="s">
        <v>417</v>
      </c>
      <c r="B392" s="17">
        <v>-3.4028234660000002E+38</v>
      </c>
      <c r="D392" s="154" t="str">
        <f t="shared" si="5"/>
        <v/>
      </c>
    </row>
    <row r="393" spans="1:4" x14ac:dyDescent="0.25">
      <c r="A393" s="154" t="s">
        <v>418</v>
      </c>
      <c r="B393" s="17">
        <v>-3.4028234660000002E+38</v>
      </c>
      <c r="D393" s="154" t="str">
        <f t="shared" si="5"/>
        <v/>
      </c>
    </row>
    <row r="394" spans="1:4" x14ac:dyDescent="0.25">
      <c r="A394" s="154" t="s">
        <v>419</v>
      </c>
      <c r="B394" s="17">
        <v>-3.4028234660000002E+38</v>
      </c>
      <c r="D394" s="154" t="str">
        <f t="shared" si="5"/>
        <v/>
      </c>
    </row>
    <row r="395" spans="1:4" x14ac:dyDescent="0.25">
      <c r="A395" s="154" t="s">
        <v>420</v>
      </c>
      <c r="B395" s="154">
        <v>250.784874</v>
      </c>
      <c r="D395" s="154">
        <f t="shared" si="5"/>
        <v>250.784874</v>
      </c>
    </row>
    <row r="396" spans="1:4" x14ac:dyDescent="0.25">
      <c r="A396" s="154" t="s">
        <v>421</v>
      </c>
      <c r="B396" s="154">
        <v>222.50517500000001</v>
      </c>
      <c r="D396" s="154">
        <f t="shared" si="5"/>
        <v>222.50517500000001</v>
      </c>
    </row>
    <row r="397" spans="1:4" x14ac:dyDescent="0.25">
      <c r="A397" s="154" t="s">
        <v>422</v>
      </c>
      <c r="B397" s="154">
        <v>532.35877600000003</v>
      </c>
      <c r="D397" s="154">
        <f t="shared" si="5"/>
        <v>532.35877600000003</v>
      </c>
    </row>
    <row r="398" spans="1:4" x14ac:dyDescent="0.25">
      <c r="A398" s="154" t="s">
        <v>423</v>
      </c>
      <c r="B398" s="154">
        <v>44.170054</v>
      </c>
      <c r="D398" s="154">
        <f t="shared" ref="D398:D461" si="6">IF(B398=$D$8,"",B398)</f>
        <v>44.170054</v>
      </c>
    </row>
    <row r="399" spans="1:4" x14ac:dyDescent="0.25">
      <c r="A399" s="154" t="s">
        <v>424</v>
      </c>
      <c r="B399" s="154">
        <v>3.7065730000000001</v>
      </c>
      <c r="D399" s="154">
        <f t="shared" si="6"/>
        <v>3.7065730000000001</v>
      </c>
    </row>
    <row r="400" spans="1:4" x14ac:dyDescent="0.25">
      <c r="A400" s="154" t="s">
        <v>425</v>
      </c>
      <c r="B400" s="154">
        <v>0</v>
      </c>
      <c r="D400" s="154">
        <f t="shared" si="6"/>
        <v>0</v>
      </c>
    </row>
    <row r="401" spans="1:4" x14ac:dyDescent="0.25">
      <c r="A401" s="154" t="s">
        <v>426</v>
      </c>
      <c r="B401" s="17">
        <v>-3.4028234660000002E+38</v>
      </c>
      <c r="D401" s="154" t="str">
        <f t="shared" si="6"/>
        <v/>
      </c>
    </row>
    <row r="402" spans="1:4" x14ac:dyDescent="0.25">
      <c r="A402" s="154" t="s">
        <v>427</v>
      </c>
      <c r="B402" s="17">
        <v>-3.4028234660000002E+38</v>
      </c>
      <c r="D402" s="154" t="str">
        <f t="shared" si="6"/>
        <v/>
      </c>
    </row>
    <row r="403" spans="1:4" x14ac:dyDescent="0.25">
      <c r="A403" s="154" t="s">
        <v>428</v>
      </c>
      <c r="B403" s="17">
        <v>-3.4028234660000002E+38</v>
      </c>
      <c r="D403" s="154" t="str">
        <f t="shared" si="6"/>
        <v/>
      </c>
    </row>
    <row r="404" spans="1:4" x14ac:dyDescent="0.25">
      <c r="A404" s="154" t="s">
        <v>429</v>
      </c>
      <c r="B404" s="17">
        <v>-3.4028234660000002E+38</v>
      </c>
      <c r="D404" s="154" t="str">
        <f t="shared" si="6"/>
        <v/>
      </c>
    </row>
    <row r="405" spans="1:4" x14ac:dyDescent="0.25">
      <c r="A405" s="154" t="s">
        <v>430</v>
      </c>
      <c r="B405" s="17">
        <v>-3.4028234660000002E+38</v>
      </c>
      <c r="D405" s="154" t="str">
        <f t="shared" si="6"/>
        <v/>
      </c>
    </row>
    <row r="406" spans="1:4" x14ac:dyDescent="0.25">
      <c r="A406" s="154" t="s">
        <v>431</v>
      </c>
      <c r="B406" s="154">
        <v>114.94856</v>
      </c>
      <c r="D406" s="154">
        <f t="shared" si="6"/>
        <v>114.94856</v>
      </c>
    </row>
    <row r="407" spans="1:4" x14ac:dyDescent="0.25">
      <c r="A407" s="154" t="s">
        <v>432</v>
      </c>
      <c r="B407" s="154">
        <v>774.94350299999996</v>
      </c>
      <c r="D407" s="154">
        <f t="shared" si="6"/>
        <v>774.94350299999996</v>
      </c>
    </row>
    <row r="408" spans="1:4" x14ac:dyDescent="0.25">
      <c r="A408" s="154" t="s">
        <v>433</v>
      </c>
      <c r="B408" s="154">
        <v>152.135595</v>
      </c>
      <c r="D408" s="154">
        <f t="shared" si="6"/>
        <v>152.135595</v>
      </c>
    </row>
    <row r="409" spans="1:4" x14ac:dyDescent="0.25">
      <c r="A409" s="154" t="s">
        <v>434</v>
      </c>
      <c r="B409" s="154">
        <v>163.25599399999999</v>
      </c>
      <c r="D409" s="154">
        <f t="shared" si="6"/>
        <v>163.25599399999999</v>
      </c>
    </row>
    <row r="410" spans="1:4" x14ac:dyDescent="0.25">
      <c r="A410" s="154" t="s">
        <v>435</v>
      </c>
      <c r="B410" s="154">
        <v>0</v>
      </c>
      <c r="D410" s="154">
        <f t="shared" si="6"/>
        <v>0</v>
      </c>
    </row>
    <row r="411" spans="1:4" x14ac:dyDescent="0.25">
      <c r="A411" s="154" t="s">
        <v>436</v>
      </c>
      <c r="B411" s="154">
        <v>0</v>
      </c>
      <c r="D411" s="154">
        <f t="shared" si="6"/>
        <v>0</v>
      </c>
    </row>
    <row r="412" spans="1:4" x14ac:dyDescent="0.25">
      <c r="A412" s="154" t="s">
        <v>437</v>
      </c>
      <c r="B412" s="17">
        <v>-3.4028234660000002E+38</v>
      </c>
      <c r="D412" s="154" t="str">
        <f t="shared" si="6"/>
        <v/>
      </c>
    </row>
    <row r="413" spans="1:4" x14ac:dyDescent="0.25">
      <c r="A413" s="154" t="s">
        <v>438</v>
      </c>
      <c r="B413" s="17">
        <v>-3.4028234660000002E+38</v>
      </c>
      <c r="D413" s="154" t="str">
        <f t="shared" si="6"/>
        <v/>
      </c>
    </row>
    <row r="414" spans="1:4" x14ac:dyDescent="0.25">
      <c r="A414" s="154" t="s">
        <v>439</v>
      </c>
      <c r="B414" s="17">
        <v>-3.4028234660000002E+38</v>
      </c>
      <c r="D414" s="154" t="str">
        <f t="shared" si="6"/>
        <v/>
      </c>
    </row>
    <row r="415" spans="1:4" x14ac:dyDescent="0.25">
      <c r="A415" s="154" t="s">
        <v>440</v>
      </c>
      <c r="B415" s="154">
        <v>0</v>
      </c>
      <c r="D415" s="154">
        <f t="shared" si="6"/>
        <v>0</v>
      </c>
    </row>
    <row r="416" spans="1:4" x14ac:dyDescent="0.25">
      <c r="A416" s="154" t="s">
        <v>441</v>
      </c>
      <c r="B416" s="17">
        <v>-3.4028234660000002E+38</v>
      </c>
      <c r="D416" s="154" t="str">
        <f t="shared" si="6"/>
        <v/>
      </c>
    </row>
    <row r="417" spans="1:4" x14ac:dyDescent="0.25">
      <c r="A417" s="154" t="s">
        <v>442</v>
      </c>
      <c r="B417" s="17">
        <v>-3.4028234660000002E+38</v>
      </c>
      <c r="D417" s="154" t="str">
        <f t="shared" si="6"/>
        <v/>
      </c>
    </row>
    <row r="418" spans="1:4" x14ac:dyDescent="0.25">
      <c r="A418" s="154" t="s">
        <v>443</v>
      </c>
      <c r="B418" s="154">
        <v>212.239135</v>
      </c>
      <c r="D418" s="154">
        <f t="shared" si="6"/>
        <v>212.239135</v>
      </c>
    </row>
    <row r="419" spans="1:4" x14ac:dyDescent="0.25">
      <c r="A419" s="154" t="s">
        <v>444</v>
      </c>
      <c r="B419" s="154">
        <v>372.05660599999999</v>
      </c>
      <c r="D419" s="154">
        <f t="shared" si="6"/>
        <v>372.05660599999999</v>
      </c>
    </row>
    <row r="420" spans="1:4" x14ac:dyDescent="0.25">
      <c r="A420" s="154" t="s">
        <v>445</v>
      </c>
      <c r="B420" s="154">
        <v>197.053787</v>
      </c>
      <c r="D420" s="154">
        <f t="shared" si="6"/>
        <v>197.053787</v>
      </c>
    </row>
    <row r="421" spans="1:4" x14ac:dyDescent="0.25">
      <c r="A421" s="154" t="s">
        <v>446</v>
      </c>
      <c r="B421" s="154">
        <v>0</v>
      </c>
      <c r="D421" s="154">
        <f t="shared" si="6"/>
        <v>0</v>
      </c>
    </row>
    <row r="422" spans="1:4" x14ac:dyDescent="0.25">
      <c r="A422" s="154" t="s">
        <v>447</v>
      </c>
      <c r="B422" s="154">
        <v>18.381827999999999</v>
      </c>
      <c r="D422" s="154">
        <f t="shared" si="6"/>
        <v>18.381827999999999</v>
      </c>
    </row>
    <row r="423" spans="1:4" x14ac:dyDescent="0.25">
      <c r="A423" s="154" t="s">
        <v>448</v>
      </c>
      <c r="B423" s="17">
        <v>-3.4028234660000002E+38</v>
      </c>
      <c r="D423" s="154" t="str">
        <f t="shared" si="6"/>
        <v/>
      </c>
    </row>
    <row r="424" spans="1:4" x14ac:dyDescent="0.25">
      <c r="A424" s="154" t="s">
        <v>449</v>
      </c>
      <c r="B424" s="17">
        <v>-3.4028234660000002E+38</v>
      </c>
      <c r="D424" s="154" t="str">
        <f t="shared" si="6"/>
        <v/>
      </c>
    </row>
    <row r="425" spans="1:4" x14ac:dyDescent="0.25">
      <c r="A425" s="154" t="s">
        <v>450</v>
      </c>
      <c r="B425" s="17">
        <v>-3.4028234660000002E+38</v>
      </c>
      <c r="D425" s="154" t="str">
        <f t="shared" si="6"/>
        <v/>
      </c>
    </row>
    <row r="426" spans="1:4" x14ac:dyDescent="0.25">
      <c r="A426" s="154" t="s">
        <v>451</v>
      </c>
      <c r="B426" s="17">
        <v>-3.4028234660000002E+38</v>
      </c>
      <c r="D426" s="154" t="str">
        <f t="shared" si="6"/>
        <v/>
      </c>
    </row>
    <row r="427" spans="1:4" x14ac:dyDescent="0.25">
      <c r="A427" s="154" t="s">
        <v>452</v>
      </c>
      <c r="B427" s="17">
        <v>-3.4028234660000002E+38</v>
      </c>
      <c r="D427" s="154" t="str">
        <f t="shared" si="6"/>
        <v/>
      </c>
    </row>
    <row r="428" spans="1:4" x14ac:dyDescent="0.25">
      <c r="A428" s="154" t="s">
        <v>453</v>
      </c>
      <c r="B428" s="17">
        <v>-3.4028234660000002E+38</v>
      </c>
      <c r="D428" s="154" t="str">
        <f t="shared" si="6"/>
        <v/>
      </c>
    </row>
    <row r="429" spans="1:4" x14ac:dyDescent="0.25">
      <c r="A429" s="154" t="s">
        <v>454</v>
      </c>
      <c r="B429" s="17">
        <v>-3.4028234660000002E+38</v>
      </c>
      <c r="D429" s="154" t="str">
        <f t="shared" si="6"/>
        <v/>
      </c>
    </row>
    <row r="430" spans="1:4" x14ac:dyDescent="0.25">
      <c r="A430" s="154" t="s">
        <v>455</v>
      </c>
      <c r="B430" s="17">
        <v>-3.4028234660000002E+38</v>
      </c>
      <c r="D430" s="154" t="str">
        <f t="shared" si="6"/>
        <v/>
      </c>
    </row>
    <row r="431" spans="1:4" x14ac:dyDescent="0.25">
      <c r="A431" s="154" t="s">
        <v>456</v>
      </c>
      <c r="B431" s="154">
        <v>28.703551000000001</v>
      </c>
      <c r="D431" s="154">
        <f t="shared" si="6"/>
        <v>28.703551000000001</v>
      </c>
    </row>
    <row r="432" spans="1:4" x14ac:dyDescent="0.25">
      <c r="A432" s="154" t="s">
        <v>457</v>
      </c>
      <c r="B432" s="154">
        <v>310.35762199999999</v>
      </c>
      <c r="D432" s="154">
        <f t="shared" si="6"/>
        <v>310.35762199999999</v>
      </c>
    </row>
    <row r="433" spans="1:4" x14ac:dyDescent="0.25">
      <c r="A433" s="154" t="s">
        <v>458</v>
      </c>
      <c r="B433" s="154">
        <v>506.458866</v>
      </c>
      <c r="D433" s="154">
        <f t="shared" si="6"/>
        <v>506.458866</v>
      </c>
    </row>
    <row r="434" spans="1:4" x14ac:dyDescent="0.25">
      <c r="A434" s="154" t="s">
        <v>459</v>
      </c>
      <c r="B434" s="154">
        <v>0</v>
      </c>
      <c r="D434" s="154">
        <f t="shared" si="6"/>
        <v>0</v>
      </c>
    </row>
    <row r="435" spans="1:4" x14ac:dyDescent="0.25">
      <c r="A435" s="154" t="s">
        <v>460</v>
      </c>
      <c r="B435" s="154">
        <v>154.83762400000001</v>
      </c>
      <c r="D435" s="154">
        <f t="shared" si="6"/>
        <v>154.83762400000001</v>
      </c>
    </row>
    <row r="436" spans="1:4" x14ac:dyDescent="0.25">
      <c r="A436" s="154" t="s">
        <v>461</v>
      </c>
      <c r="B436" s="154">
        <v>0</v>
      </c>
      <c r="D436" s="154">
        <f t="shared" si="6"/>
        <v>0</v>
      </c>
    </row>
    <row r="437" spans="1:4" x14ac:dyDescent="0.25">
      <c r="A437" s="154" t="s">
        <v>462</v>
      </c>
      <c r="B437" s="17">
        <v>-3.4028234660000002E+38</v>
      </c>
      <c r="D437" s="154" t="str">
        <f t="shared" si="6"/>
        <v/>
      </c>
    </row>
    <row r="438" spans="1:4" x14ac:dyDescent="0.25">
      <c r="A438" s="154" t="s">
        <v>463</v>
      </c>
      <c r="B438" s="17">
        <v>-3.4028234660000002E+38</v>
      </c>
      <c r="D438" s="154" t="str">
        <f t="shared" si="6"/>
        <v/>
      </c>
    </row>
    <row r="439" spans="1:4" x14ac:dyDescent="0.25">
      <c r="A439" s="154" t="s">
        <v>464</v>
      </c>
      <c r="B439" s="17">
        <v>-3.4028234660000002E+38</v>
      </c>
      <c r="D439" s="154" t="str">
        <f t="shared" si="6"/>
        <v/>
      </c>
    </row>
    <row r="440" spans="1:4" x14ac:dyDescent="0.25">
      <c r="A440" s="154" t="s">
        <v>465</v>
      </c>
      <c r="B440" s="17">
        <v>-3.4028234660000002E+38</v>
      </c>
      <c r="D440" s="154" t="str">
        <f t="shared" si="6"/>
        <v/>
      </c>
    </row>
    <row r="441" spans="1:4" x14ac:dyDescent="0.25">
      <c r="A441" s="154" t="s">
        <v>466</v>
      </c>
      <c r="B441" s="17">
        <v>-3.4028234660000002E+38</v>
      </c>
      <c r="D441" s="154" t="str">
        <f t="shared" si="6"/>
        <v/>
      </c>
    </row>
    <row r="442" spans="1:4" x14ac:dyDescent="0.25">
      <c r="A442" s="154" t="s">
        <v>467</v>
      </c>
      <c r="B442" s="154">
        <v>0</v>
      </c>
      <c r="D442" s="154">
        <f t="shared" si="6"/>
        <v>0</v>
      </c>
    </row>
    <row r="443" spans="1:4" x14ac:dyDescent="0.25">
      <c r="A443" s="154" t="s">
        <v>468</v>
      </c>
      <c r="B443" s="154">
        <v>683.32811800000002</v>
      </c>
      <c r="D443" s="154">
        <f t="shared" si="6"/>
        <v>683.32811800000002</v>
      </c>
    </row>
    <row r="444" spans="1:4" x14ac:dyDescent="0.25">
      <c r="A444" s="154" t="s">
        <v>469</v>
      </c>
      <c r="B444" s="154">
        <v>202.57874699999999</v>
      </c>
      <c r="D444" s="154">
        <f t="shared" si="6"/>
        <v>202.57874699999999</v>
      </c>
    </row>
    <row r="445" spans="1:4" x14ac:dyDescent="0.25">
      <c r="A445" s="154" t="s">
        <v>470</v>
      </c>
      <c r="B445" s="154">
        <v>56.114111999999999</v>
      </c>
      <c r="D445" s="154">
        <f t="shared" si="6"/>
        <v>56.114111999999999</v>
      </c>
    </row>
    <row r="446" spans="1:4" x14ac:dyDescent="0.25">
      <c r="A446" s="154" t="s">
        <v>471</v>
      </c>
      <c r="B446" s="154">
        <v>0</v>
      </c>
      <c r="D446" s="154">
        <f t="shared" si="6"/>
        <v>0</v>
      </c>
    </row>
    <row r="447" spans="1:4" x14ac:dyDescent="0.25">
      <c r="A447" s="154" t="s">
        <v>472</v>
      </c>
      <c r="B447" s="154">
        <v>0</v>
      </c>
      <c r="D447" s="154">
        <f t="shared" si="6"/>
        <v>0</v>
      </c>
    </row>
    <row r="448" spans="1:4" x14ac:dyDescent="0.25">
      <c r="A448" s="154" t="s">
        <v>473</v>
      </c>
      <c r="B448" s="17">
        <v>-3.4028234660000002E+38</v>
      </c>
      <c r="D448" s="154" t="str">
        <f t="shared" si="6"/>
        <v/>
      </c>
    </row>
    <row r="449" spans="1:4" x14ac:dyDescent="0.25">
      <c r="A449" s="154" t="s">
        <v>474</v>
      </c>
      <c r="B449" s="17">
        <v>-3.4028234660000002E+38</v>
      </c>
      <c r="D449" s="154" t="str">
        <f t="shared" si="6"/>
        <v/>
      </c>
    </row>
    <row r="450" spans="1:4" x14ac:dyDescent="0.25">
      <c r="A450" s="154" t="s">
        <v>475</v>
      </c>
      <c r="B450" s="17">
        <v>-3.4028234660000002E+38</v>
      </c>
      <c r="D450" s="154" t="str">
        <f t="shared" si="6"/>
        <v/>
      </c>
    </row>
    <row r="451" spans="1:4" x14ac:dyDescent="0.25">
      <c r="A451" s="154" t="s">
        <v>476</v>
      </c>
      <c r="B451" s="17">
        <v>-3.4028234660000002E+38</v>
      </c>
      <c r="D451" s="154" t="str">
        <f t="shared" si="6"/>
        <v/>
      </c>
    </row>
    <row r="452" spans="1:4" x14ac:dyDescent="0.25">
      <c r="A452" s="154" t="s">
        <v>477</v>
      </c>
      <c r="B452" s="17">
        <v>-3.4028234660000002E+38</v>
      </c>
      <c r="D452" s="154" t="str">
        <f t="shared" si="6"/>
        <v/>
      </c>
    </row>
    <row r="453" spans="1:4" x14ac:dyDescent="0.25">
      <c r="A453" s="154" t="s">
        <v>478</v>
      </c>
      <c r="B453" s="17">
        <v>-3.4028234660000002E+38</v>
      </c>
      <c r="D453" s="154" t="str">
        <f t="shared" si="6"/>
        <v/>
      </c>
    </row>
    <row r="454" spans="1:4" x14ac:dyDescent="0.25">
      <c r="A454" s="154" t="s">
        <v>479</v>
      </c>
      <c r="B454" s="17">
        <v>-3.4028234660000002E+38</v>
      </c>
      <c r="D454" s="154" t="str">
        <f t="shared" si="6"/>
        <v/>
      </c>
    </row>
    <row r="455" spans="1:4" x14ac:dyDescent="0.25">
      <c r="A455" s="154" t="s">
        <v>480</v>
      </c>
      <c r="B455" s="154">
        <v>197.358272</v>
      </c>
      <c r="D455" s="154">
        <f t="shared" si="6"/>
        <v>197.358272</v>
      </c>
    </row>
    <row r="456" spans="1:4" x14ac:dyDescent="0.25">
      <c r="A456" s="154" t="s">
        <v>481</v>
      </c>
      <c r="B456" s="17">
        <v>-3.4028234660000002E+38</v>
      </c>
      <c r="D456" s="154" t="str">
        <f t="shared" si="6"/>
        <v/>
      </c>
    </row>
    <row r="457" spans="1:4" x14ac:dyDescent="0.25">
      <c r="A457" s="154" t="s">
        <v>482</v>
      </c>
      <c r="B457" s="154">
        <v>405.35890799999999</v>
      </c>
      <c r="D457" s="154">
        <f t="shared" si="6"/>
        <v>405.35890799999999</v>
      </c>
    </row>
    <row r="458" spans="1:4" x14ac:dyDescent="0.25">
      <c r="A458" s="154" t="s">
        <v>483</v>
      </c>
      <c r="B458" s="154">
        <v>29.835547999999999</v>
      </c>
      <c r="D458" s="154">
        <f t="shared" si="6"/>
        <v>29.835547999999999</v>
      </c>
    </row>
    <row r="459" spans="1:4" x14ac:dyDescent="0.25">
      <c r="A459" s="154" t="s">
        <v>484</v>
      </c>
      <c r="B459" s="154">
        <v>116.08485899999999</v>
      </c>
      <c r="D459" s="154">
        <f t="shared" si="6"/>
        <v>116.08485899999999</v>
      </c>
    </row>
    <row r="460" spans="1:4" x14ac:dyDescent="0.25">
      <c r="A460" s="154" t="s">
        <v>485</v>
      </c>
      <c r="B460" s="154">
        <v>0</v>
      </c>
      <c r="D460" s="154">
        <f t="shared" si="6"/>
        <v>0</v>
      </c>
    </row>
    <row r="461" spans="1:4" x14ac:dyDescent="0.25">
      <c r="A461" s="154" t="s">
        <v>486</v>
      </c>
      <c r="B461" s="17">
        <v>-3.4028234660000002E+38</v>
      </c>
      <c r="D461" s="154" t="str">
        <f t="shared" si="6"/>
        <v/>
      </c>
    </row>
    <row r="462" spans="1:4" x14ac:dyDescent="0.25">
      <c r="A462" s="154" t="s">
        <v>487</v>
      </c>
      <c r="B462" s="17">
        <v>-3.4028234660000002E+38</v>
      </c>
      <c r="D462" s="154" t="str">
        <f t="shared" ref="D462:D525" si="7">IF(B462=$D$8,"",B462)</f>
        <v/>
      </c>
    </row>
    <row r="463" spans="1:4" x14ac:dyDescent="0.25">
      <c r="A463" s="154" t="s">
        <v>488</v>
      </c>
      <c r="B463" s="17">
        <v>-3.4028234660000002E+38</v>
      </c>
      <c r="D463" s="154" t="str">
        <f t="shared" si="7"/>
        <v/>
      </c>
    </row>
    <row r="464" spans="1:4" x14ac:dyDescent="0.25">
      <c r="A464" s="154" t="s">
        <v>489</v>
      </c>
      <c r="B464" s="17">
        <v>-3.4028234660000002E+38</v>
      </c>
      <c r="D464" s="154" t="str">
        <f t="shared" si="7"/>
        <v/>
      </c>
    </row>
    <row r="465" spans="1:4" x14ac:dyDescent="0.25">
      <c r="A465" s="154" t="s">
        <v>490</v>
      </c>
      <c r="B465" s="17">
        <v>-3.4028234660000002E+38</v>
      </c>
      <c r="D465" s="154" t="str">
        <f t="shared" si="7"/>
        <v/>
      </c>
    </row>
    <row r="466" spans="1:4" x14ac:dyDescent="0.25">
      <c r="A466" s="154" t="s">
        <v>491</v>
      </c>
      <c r="B466" s="154">
        <v>442.34337099999999</v>
      </c>
      <c r="D466" s="154">
        <f t="shared" si="7"/>
        <v>442.34337099999999</v>
      </c>
    </row>
    <row r="467" spans="1:4" x14ac:dyDescent="0.25">
      <c r="A467" s="154" t="s">
        <v>492</v>
      </c>
      <c r="B467" s="154">
        <v>683.84919200000002</v>
      </c>
      <c r="D467" s="154">
        <f t="shared" si="7"/>
        <v>683.84919200000002</v>
      </c>
    </row>
    <row r="468" spans="1:4" x14ac:dyDescent="0.25">
      <c r="A468" s="154" t="s">
        <v>493</v>
      </c>
      <c r="B468" s="154">
        <v>260.524451</v>
      </c>
      <c r="D468" s="154">
        <f t="shared" si="7"/>
        <v>260.524451</v>
      </c>
    </row>
    <row r="469" spans="1:4" x14ac:dyDescent="0.25">
      <c r="A469" s="154" t="s">
        <v>494</v>
      </c>
      <c r="B469" s="154">
        <v>0</v>
      </c>
      <c r="D469" s="154">
        <f t="shared" si="7"/>
        <v>0</v>
      </c>
    </row>
    <row r="470" spans="1:4" x14ac:dyDescent="0.25">
      <c r="A470" s="154" t="s">
        <v>495</v>
      </c>
      <c r="B470" s="154">
        <v>6.783385</v>
      </c>
      <c r="D470" s="154">
        <f t="shared" si="7"/>
        <v>6.783385</v>
      </c>
    </row>
    <row r="471" spans="1:4" x14ac:dyDescent="0.25">
      <c r="A471" s="154" t="s">
        <v>496</v>
      </c>
      <c r="B471" s="154">
        <v>0</v>
      </c>
      <c r="D471" s="154">
        <f t="shared" si="7"/>
        <v>0</v>
      </c>
    </row>
    <row r="472" spans="1:4" x14ac:dyDescent="0.25">
      <c r="A472" s="154" t="s">
        <v>497</v>
      </c>
      <c r="B472" s="154">
        <v>0</v>
      </c>
      <c r="D472" s="154">
        <f t="shared" si="7"/>
        <v>0</v>
      </c>
    </row>
    <row r="473" spans="1:4" x14ac:dyDescent="0.25">
      <c r="A473" s="154" t="s">
        <v>498</v>
      </c>
      <c r="B473" s="17">
        <v>-3.4028234660000002E+38</v>
      </c>
      <c r="D473" s="154" t="str">
        <f t="shared" si="7"/>
        <v/>
      </c>
    </row>
    <row r="474" spans="1:4" x14ac:dyDescent="0.25">
      <c r="A474" s="154" t="s">
        <v>499</v>
      </c>
      <c r="B474" s="17">
        <v>-3.4028234660000002E+38</v>
      </c>
      <c r="D474" s="154" t="str">
        <f t="shared" si="7"/>
        <v/>
      </c>
    </row>
    <row r="475" spans="1:4" x14ac:dyDescent="0.25">
      <c r="A475" s="154" t="s">
        <v>500</v>
      </c>
      <c r="B475" s="17">
        <v>-3.4028234660000002E+38</v>
      </c>
      <c r="D475" s="154" t="str">
        <f t="shared" si="7"/>
        <v/>
      </c>
    </row>
    <row r="476" spans="1:4" x14ac:dyDescent="0.25">
      <c r="A476" s="154" t="s">
        <v>501</v>
      </c>
      <c r="B476" s="154">
        <v>0</v>
      </c>
      <c r="D476" s="154">
        <f t="shared" si="7"/>
        <v>0</v>
      </c>
    </row>
    <row r="477" spans="1:4" x14ac:dyDescent="0.25">
      <c r="A477" s="154" t="s">
        <v>502</v>
      </c>
      <c r="B477" s="17">
        <v>-3.4028234660000002E+38</v>
      </c>
      <c r="D477" s="154" t="str">
        <f t="shared" si="7"/>
        <v/>
      </c>
    </row>
    <row r="478" spans="1:4" x14ac:dyDescent="0.25">
      <c r="A478" s="154" t="s">
        <v>503</v>
      </c>
      <c r="B478" s="154">
        <v>309.02971700000001</v>
      </c>
      <c r="D478" s="154">
        <f t="shared" si="7"/>
        <v>309.02971700000001</v>
      </c>
    </row>
    <row r="479" spans="1:4" x14ac:dyDescent="0.25">
      <c r="A479" s="154" t="s">
        <v>504</v>
      </c>
      <c r="B479" s="154">
        <v>420.52443299999999</v>
      </c>
      <c r="D479" s="154">
        <f t="shared" si="7"/>
        <v>420.52443299999999</v>
      </c>
    </row>
    <row r="480" spans="1:4" x14ac:dyDescent="0.25">
      <c r="A480" s="154" t="s">
        <v>505</v>
      </c>
      <c r="B480" s="154">
        <v>195.716722</v>
      </c>
      <c r="D480" s="154">
        <f t="shared" si="7"/>
        <v>195.716722</v>
      </c>
    </row>
    <row r="481" spans="1:4" x14ac:dyDescent="0.25">
      <c r="A481" s="154" t="s">
        <v>506</v>
      </c>
      <c r="B481" s="154">
        <v>0</v>
      </c>
      <c r="D481" s="154">
        <f t="shared" si="7"/>
        <v>0</v>
      </c>
    </row>
    <row r="482" spans="1:4" x14ac:dyDescent="0.25">
      <c r="A482" s="154" t="s">
        <v>507</v>
      </c>
      <c r="B482" s="154">
        <v>16.181208999999999</v>
      </c>
      <c r="D482" s="154">
        <f t="shared" si="7"/>
        <v>16.181208999999999</v>
      </c>
    </row>
    <row r="483" spans="1:4" x14ac:dyDescent="0.25">
      <c r="A483" s="154" t="s">
        <v>508</v>
      </c>
      <c r="B483" s="154">
        <v>0</v>
      </c>
      <c r="D483" s="154">
        <f t="shared" si="7"/>
        <v>0</v>
      </c>
    </row>
    <row r="484" spans="1:4" x14ac:dyDescent="0.25">
      <c r="A484" s="154" t="s">
        <v>509</v>
      </c>
      <c r="B484" s="17">
        <v>-3.4028234660000002E+38</v>
      </c>
      <c r="D484" s="154" t="str">
        <f t="shared" si="7"/>
        <v/>
      </c>
    </row>
    <row r="485" spans="1:4" x14ac:dyDescent="0.25">
      <c r="A485" s="154" t="s">
        <v>510</v>
      </c>
      <c r="B485" s="17">
        <v>-3.4028234660000002E+38</v>
      </c>
      <c r="D485" s="154" t="str">
        <f t="shared" si="7"/>
        <v/>
      </c>
    </row>
    <row r="486" spans="1:4" x14ac:dyDescent="0.25">
      <c r="A486" s="154" t="s">
        <v>511</v>
      </c>
      <c r="B486" s="17">
        <v>-3.4028234660000002E+38</v>
      </c>
      <c r="D486" s="154" t="str">
        <f t="shared" si="7"/>
        <v/>
      </c>
    </row>
    <row r="487" spans="1:4" x14ac:dyDescent="0.25">
      <c r="A487" s="154" t="s">
        <v>512</v>
      </c>
      <c r="B487" s="17">
        <v>-3.4028234660000002E+38</v>
      </c>
      <c r="D487" s="154" t="str">
        <f t="shared" si="7"/>
        <v/>
      </c>
    </row>
    <row r="488" spans="1:4" x14ac:dyDescent="0.25">
      <c r="A488" s="154" t="s">
        <v>513</v>
      </c>
      <c r="B488" s="17">
        <v>-3.4028234660000002E+38</v>
      </c>
      <c r="D488" s="154" t="str">
        <f t="shared" si="7"/>
        <v/>
      </c>
    </row>
    <row r="489" spans="1:4" x14ac:dyDescent="0.25">
      <c r="A489" s="154" t="s">
        <v>514</v>
      </c>
      <c r="B489" s="17">
        <v>-3.4028234660000002E+38</v>
      </c>
      <c r="D489" s="154" t="str">
        <f t="shared" si="7"/>
        <v/>
      </c>
    </row>
    <row r="490" spans="1:4" x14ac:dyDescent="0.25">
      <c r="A490" s="154" t="s">
        <v>515</v>
      </c>
      <c r="B490" s="154">
        <v>256.19037300000002</v>
      </c>
      <c r="D490" s="154">
        <f t="shared" si="7"/>
        <v>256.19037300000002</v>
      </c>
    </row>
    <row r="491" spans="1:4" x14ac:dyDescent="0.25">
      <c r="A491" s="154" t="s">
        <v>516</v>
      </c>
      <c r="B491" s="154">
        <v>483.07905099999999</v>
      </c>
      <c r="D491" s="154">
        <f t="shared" si="7"/>
        <v>483.07905099999999</v>
      </c>
    </row>
    <row r="492" spans="1:4" x14ac:dyDescent="0.25">
      <c r="A492" s="154" t="s">
        <v>517</v>
      </c>
      <c r="B492" s="154">
        <v>238.921178</v>
      </c>
      <c r="D492" s="154">
        <f t="shared" si="7"/>
        <v>238.921178</v>
      </c>
    </row>
    <row r="493" spans="1:4" x14ac:dyDescent="0.25">
      <c r="A493" s="154" t="s">
        <v>518</v>
      </c>
      <c r="B493" s="154">
        <v>0</v>
      </c>
      <c r="D493" s="154">
        <f t="shared" si="7"/>
        <v>0</v>
      </c>
    </row>
    <row r="494" spans="1:4" x14ac:dyDescent="0.25">
      <c r="A494" s="154" t="s">
        <v>519</v>
      </c>
      <c r="B494" s="154">
        <v>45.605207999999998</v>
      </c>
      <c r="D494" s="154">
        <f t="shared" si="7"/>
        <v>45.605207999999998</v>
      </c>
    </row>
    <row r="495" spans="1:4" x14ac:dyDescent="0.25">
      <c r="A495" s="154" t="s">
        <v>520</v>
      </c>
      <c r="B495" s="154">
        <v>0</v>
      </c>
      <c r="D495" s="154">
        <f t="shared" si="7"/>
        <v>0</v>
      </c>
    </row>
    <row r="496" spans="1:4" x14ac:dyDescent="0.25">
      <c r="A496" s="154" t="s">
        <v>521</v>
      </c>
      <c r="B496" s="17">
        <v>-3.4028234660000002E+38</v>
      </c>
      <c r="D496" s="154" t="str">
        <f t="shared" si="7"/>
        <v/>
      </c>
    </row>
    <row r="497" spans="1:4" x14ac:dyDescent="0.25">
      <c r="A497" s="154" t="s">
        <v>522</v>
      </c>
      <c r="B497" s="154">
        <v>0</v>
      </c>
      <c r="D497" s="154">
        <f t="shared" si="7"/>
        <v>0</v>
      </c>
    </row>
    <row r="498" spans="1:4" x14ac:dyDescent="0.25">
      <c r="A498" s="154" t="s">
        <v>523</v>
      </c>
      <c r="B498" s="17">
        <v>-3.4028234660000002E+38</v>
      </c>
      <c r="D498" s="154" t="str">
        <f t="shared" si="7"/>
        <v/>
      </c>
    </row>
    <row r="499" spans="1:4" x14ac:dyDescent="0.25">
      <c r="A499" s="154" t="s">
        <v>524</v>
      </c>
      <c r="B499" s="17">
        <v>-3.4028234660000002E+38</v>
      </c>
      <c r="D499" s="154" t="str">
        <f t="shared" si="7"/>
        <v/>
      </c>
    </row>
    <row r="500" spans="1:4" x14ac:dyDescent="0.25">
      <c r="A500" s="154" t="s">
        <v>525</v>
      </c>
      <c r="B500" s="17">
        <v>-3.4028234660000002E+38</v>
      </c>
      <c r="D500" s="154" t="str">
        <f t="shared" si="7"/>
        <v/>
      </c>
    </row>
    <row r="501" spans="1:4" x14ac:dyDescent="0.25">
      <c r="A501" s="154" t="s">
        <v>526</v>
      </c>
      <c r="B501" s="154">
        <v>0</v>
      </c>
      <c r="D501" s="154">
        <f t="shared" si="7"/>
        <v>0</v>
      </c>
    </row>
    <row r="502" spans="1:4" x14ac:dyDescent="0.25">
      <c r="A502" s="154" t="s">
        <v>527</v>
      </c>
      <c r="B502" s="154">
        <v>85.518861999999999</v>
      </c>
      <c r="D502" s="154">
        <f t="shared" si="7"/>
        <v>85.518861999999999</v>
      </c>
    </row>
    <row r="503" spans="1:4" x14ac:dyDescent="0.25">
      <c r="A503" s="154" t="s">
        <v>528</v>
      </c>
      <c r="B503" s="154">
        <v>583.208887</v>
      </c>
      <c r="D503" s="154">
        <f t="shared" si="7"/>
        <v>583.208887</v>
      </c>
    </row>
    <row r="504" spans="1:4" x14ac:dyDescent="0.25">
      <c r="A504" s="154" t="s">
        <v>529</v>
      </c>
      <c r="B504" s="154">
        <v>232.14591300000001</v>
      </c>
      <c r="D504" s="154">
        <f t="shared" si="7"/>
        <v>232.14591300000001</v>
      </c>
    </row>
    <row r="505" spans="1:4" x14ac:dyDescent="0.25">
      <c r="A505" s="154" t="s">
        <v>530</v>
      </c>
      <c r="B505" s="154">
        <v>0</v>
      </c>
      <c r="D505" s="154">
        <f t="shared" si="7"/>
        <v>0</v>
      </c>
    </row>
    <row r="506" spans="1:4" x14ac:dyDescent="0.25">
      <c r="A506" s="154" t="s">
        <v>531</v>
      </c>
      <c r="B506" s="17">
        <v>-3.4028234660000002E+38</v>
      </c>
      <c r="D506" s="154" t="str">
        <f t="shared" si="7"/>
        <v/>
      </c>
    </row>
    <row r="507" spans="1:4" x14ac:dyDescent="0.25">
      <c r="A507" s="154" t="s">
        <v>532</v>
      </c>
      <c r="B507" s="17">
        <v>-3.4028234660000002E+38</v>
      </c>
      <c r="D507" s="154" t="str">
        <f t="shared" si="7"/>
        <v/>
      </c>
    </row>
    <row r="508" spans="1:4" x14ac:dyDescent="0.25">
      <c r="A508" s="154" t="s">
        <v>533</v>
      </c>
      <c r="B508" s="17">
        <v>-3.4028234660000002E+38</v>
      </c>
      <c r="D508" s="154" t="str">
        <f t="shared" si="7"/>
        <v/>
      </c>
    </row>
    <row r="509" spans="1:4" x14ac:dyDescent="0.25">
      <c r="A509" s="154" t="s">
        <v>534</v>
      </c>
      <c r="B509" s="17">
        <v>-3.4028234660000002E+38</v>
      </c>
      <c r="D509" s="154" t="str">
        <f t="shared" si="7"/>
        <v/>
      </c>
    </row>
    <row r="510" spans="1:4" x14ac:dyDescent="0.25">
      <c r="A510" s="154" t="s">
        <v>535</v>
      </c>
      <c r="B510" s="17">
        <v>-3.4028234660000002E+38</v>
      </c>
      <c r="D510" s="154" t="str">
        <f t="shared" si="7"/>
        <v/>
      </c>
    </row>
    <row r="511" spans="1:4" x14ac:dyDescent="0.25">
      <c r="A511" s="154" t="s">
        <v>536</v>
      </c>
      <c r="B511" s="17">
        <v>-3.4028234660000002E+38</v>
      </c>
      <c r="D511" s="154" t="str">
        <f t="shared" si="7"/>
        <v/>
      </c>
    </row>
    <row r="512" spans="1:4" x14ac:dyDescent="0.25">
      <c r="A512" s="154" t="s">
        <v>537</v>
      </c>
      <c r="B512" s="17">
        <v>-3.4028234660000002E+38</v>
      </c>
      <c r="D512" s="154" t="str">
        <f t="shared" si="7"/>
        <v/>
      </c>
    </row>
    <row r="513" spans="1:4" x14ac:dyDescent="0.25">
      <c r="A513" s="154" t="s">
        <v>538</v>
      </c>
      <c r="B513" s="17">
        <v>-3.4028234660000002E+38</v>
      </c>
      <c r="D513" s="154" t="str">
        <f t="shared" si="7"/>
        <v/>
      </c>
    </row>
    <row r="514" spans="1:4" x14ac:dyDescent="0.25">
      <c r="A514" s="154" t="s">
        <v>539</v>
      </c>
      <c r="B514" s="154">
        <v>0</v>
      </c>
      <c r="D514" s="154">
        <f t="shared" si="7"/>
        <v>0</v>
      </c>
    </row>
    <row r="515" spans="1:4" x14ac:dyDescent="0.25">
      <c r="A515" s="154" t="s">
        <v>540</v>
      </c>
      <c r="B515" s="154">
        <v>504.88347800000003</v>
      </c>
      <c r="D515" s="154">
        <f t="shared" si="7"/>
        <v>504.88347800000003</v>
      </c>
    </row>
    <row r="516" spans="1:4" x14ac:dyDescent="0.25">
      <c r="A516" s="154" t="s">
        <v>541</v>
      </c>
      <c r="B516" s="154">
        <v>127.50510800000001</v>
      </c>
      <c r="D516" s="154">
        <f t="shared" si="7"/>
        <v>127.50510800000001</v>
      </c>
    </row>
    <row r="517" spans="1:4" x14ac:dyDescent="0.25">
      <c r="A517" s="154" t="s">
        <v>542</v>
      </c>
      <c r="B517" s="154">
        <v>493.33530500000001</v>
      </c>
      <c r="D517" s="154">
        <f t="shared" si="7"/>
        <v>493.33530500000001</v>
      </c>
    </row>
    <row r="518" spans="1:4" x14ac:dyDescent="0.25">
      <c r="A518" s="154" t="s">
        <v>543</v>
      </c>
      <c r="B518" s="154">
        <v>0</v>
      </c>
      <c r="D518" s="154">
        <f t="shared" si="7"/>
        <v>0</v>
      </c>
    </row>
    <row r="519" spans="1:4" x14ac:dyDescent="0.25">
      <c r="A519" s="154" t="s">
        <v>544</v>
      </c>
      <c r="B519" s="154">
        <v>0</v>
      </c>
      <c r="D519" s="154">
        <f t="shared" si="7"/>
        <v>0</v>
      </c>
    </row>
    <row r="520" spans="1:4" x14ac:dyDescent="0.25">
      <c r="A520" s="154" t="s">
        <v>545</v>
      </c>
      <c r="B520" s="154">
        <v>0</v>
      </c>
      <c r="D520" s="154">
        <f t="shared" si="7"/>
        <v>0</v>
      </c>
    </row>
    <row r="521" spans="1:4" x14ac:dyDescent="0.25">
      <c r="A521" s="154" t="s">
        <v>546</v>
      </c>
      <c r="B521" s="17">
        <v>-3.4028234660000002E+38</v>
      </c>
      <c r="D521" s="154" t="str">
        <f t="shared" si="7"/>
        <v/>
      </c>
    </row>
    <row r="522" spans="1:4" x14ac:dyDescent="0.25">
      <c r="A522" s="154" t="s">
        <v>547</v>
      </c>
      <c r="B522" s="154">
        <v>0</v>
      </c>
      <c r="D522" s="154">
        <f t="shared" si="7"/>
        <v>0</v>
      </c>
    </row>
    <row r="523" spans="1:4" x14ac:dyDescent="0.25">
      <c r="A523" s="154" t="s">
        <v>548</v>
      </c>
      <c r="B523" s="154">
        <v>0</v>
      </c>
      <c r="D523" s="154">
        <f t="shared" si="7"/>
        <v>0</v>
      </c>
    </row>
    <row r="524" spans="1:4" x14ac:dyDescent="0.25">
      <c r="A524" s="154" t="s">
        <v>549</v>
      </c>
      <c r="B524" s="17">
        <v>-3.4028234660000002E+38</v>
      </c>
      <c r="D524" s="154" t="str">
        <f t="shared" si="7"/>
        <v/>
      </c>
    </row>
    <row r="525" spans="1:4" x14ac:dyDescent="0.25">
      <c r="A525" s="154" t="s">
        <v>550</v>
      </c>
      <c r="B525" s="17">
        <v>-3.4028234660000002E+38</v>
      </c>
      <c r="D525" s="154" t="str">
        <f t="shared" si="7"/>
        <v/>
      </c>
    </row>
    <row r="526" spans="1:4" x14ac:dyDescent="0.25">
      <c r="A526" s="154" t="s">
        <v>551</v>
      </c>
      <c r="B526" s="154">
        <v>144.00434100000001</v>
      </c>
      <c r="D526" s="154">
        <f t="shared" ref="D526:D589" si="8">IF(B526=$D$8,"",B526)</f>
        <v>144.00434100000001</v>
      </c>
    </row>
    <row r="527" spans="1:4" x14ac:dyDescent="0.25">
      <c r="A527" s="154" t="s">
        <v>552</v>
      </c>
      <c r="B527" s="154">
        <v>418.32317599999999</v>
      </c>
      <c r="D527" s="154">
        <f t="shared" si="8"/>
        <v>418.32317599999999</v>
      </c>
    </row>
    <row r="528" spans="1:4" x14ac:dyDescent="0.25">
      <c r="A528" s="154" t="s">
        <v>553</v>
      </c>
      <c r="B528" s="154">
        <v>182.175656</v>
      </c>
      <c r="D528" s="154">
        <f t="shared" si="8"/>
        <v>182.175656</v>
      </c>
    </row>
    <row r="529" spans="1:4" x14ac:dyDescent="0.25">
      <c r="A529" s="154" t="s">
        <v>554</v>
      </c>
      <c r="B529" s="154">
        <v>0</v>
      </c>
      <c r="D529" s="154">
        <f t="shared" si="8"/>
        <v>0</v>
      </c>
    </row>
    <row r="530" spans="1:4" x14ac:dyDescent="0.25">
      <c r="A530" s="154" t="s">
        <v>555</v>
      </c>
      <c r="B530" s="154">
        <v>0</v>
      </c>
      <c r="D530" s="154">
        <f t="shared" si="8"/>
        <v>0</v>
      </c>
    </row>
    <row r="531" spans="1:4" x14ac:dyDescent="0.25">
      <c r="A531" s="154" t="s">
        <v>556</v>
      </c>
      <c r="B531" s="17">
        <v>-3.4028234660000002E+38</v>
      </c>
      <c r="D531" s="154" t="str">
        <f t="shared" si="8"/>
        <v/>
      </c>
    </row>
    <row r="532" spans="1:4" x14ac:dyDescent="0.25">
      <c r="A532" s="154" t="s">
        <v>557</v>
      </c>
      <c r="B532" s="17">
        <v>-3.4028234660000002E+38</v>
      </c>
      <c r="D532" s="154" t="str">
        <f t="shared" si="8"/>
        <v/>
      </c>
    </row>
    <row r="533" spans="1:4" x14ac:dyDescent="0.25">
      <c r="A533" s="154" t="s">
        <v>558</v>
      </c>
      <c r="B533" s="17">
        <v>-3.4028234660000002E+38</v>
      </c>
      <c r="D533" s="154" t="str">
        <f t="shared" si="8"/>
        <v/>
      </c>
    </row>
    <row r="534" spans="1:4" x14ac:dyDescent="0.25">
      <c r="A534" s="154" t="s">
        <v>559</v>
      </c>
      <c r="B534" s="17">
        <v>-3.4028234660000002E+38</v>
      </c>
      <c r="D534" s="154" t="str">
        <f t="shared" si="8"/>
        <v/>
      </c>
    </row>
    <row r="535" spans="1:4" x14ac:dyDescent="0.25">
      <c r="A535" s="154" t="s">
        <v>560</v>
      </c>
      <c r="B535" s="17">
        <v>-3.4028234660000002E+38</v>
      </c>
      <c r="D535" s="154" t="str">
        <f t="shared" si="8"/>
        <v/>
      </c>
    </row>
    <row r="536" spans="1:4" x14ac:dyDescent="0.25">
      <c r="A536" s="154" t="s">
        <v>561</v>
      </c>
      <c r="B536" s="17">
        <v>-3.4028234660000002E+38</v>
      </c>
      <c r="D536" s="154" t="str">
        <f t="shared" si="8"/>
        <v/>
      </c>
    </row>
    <row r="537" spans="1:4" x14ac:dyDescent="0.25">
      <c r="A537" s="154" t="s">
        <v>562</v>
      </c>
      <c r="B537" s="17">
        <v>-3.4028234660000002E+38</v>
      </c>
      <c r="D537" s="154" t="str">
        <f t="shared" si="8"/>
        <v/>
      </c>
    </row>
    <row r="538" spans="1:4" x14ac:dyDescent="0.25">
      <c r="A538" s="154" t="s">
        <v>563</v>
      </c>
      <c r="B538" s="17">
        <v>-3.4028234660000002E+38</v>
      </c>
      <c r="D538" s="154" t="str">
        <f t="shared" si="8"/>
        <v/>
      </c>
    </row>
    <row r="539" spans="1:4" x14ac:dyDescent="0.25">
      <c r="A539" s="154" t="s">
        <v>564</v>
      </c>
      <c r="B539" s="154">
        <v>313.93111099999999</v>
      </c>
      <c r="D539" s="154">
        <f t="shared" si="8"/>
        <v>313.93111099999999</v>
      </c>
    </row>
    <row r="540" spans="1:4" x14ac:dyDescent="0.25">
      <c r="A540" s="154" t="s">
        <v>565</v>
      </c>
      <c r="B540" s="154">
        <v>51.202188</v>
      </c>
      <c r="D540" s="154">
        <f t="shared" si="8"/>
        <v>51.202188</v>
      </c>
    </row>
    <row r="541" spans="1:4" x14ac:dyDescent="0.25">
      <c r="A541" s="154" t="s">
        <v>566</v>
      </c>
      <c r="B541" s="154">
        <v>483.89712200000002</v>
      </c>
      <c r="D541" s="154">
        <f t="shared" si="8"/>
        <v>483.89712200000002</v>
      </c>
    </row>
    <row r="542" spans="1:4" x14ac:dyDescent="0.25">
      <c r="A542" s="154" t="s">
        <v>567</v>
      </c>
      <c r="B542" s="154">
        <v>45.611269999999998</v>
      </c>
      <c r="D542" s="154">
        <f t="shared" si="8"/>
        <v>45.611269999999998</v>
      </c>
    </row>
    <row r="543" spans="1:4" x14ac:dyDescent="0.25">
      <c r="A543" s="154" t="s">
        <v>568</v>
      </c>
      <c r="B543" s="154">
        <v>0</v>
      </c>
      <c r="D543" s="154">
        <f t="shared" si="8"/>
        <v>0</v>
      </c>
    </row>
    <row r="544" spans="1:4" x14ac:dyDescent="0.25">
      <c r="A544" s="154" t="s">
        <v>569</v>
      </c>
      <c r="B544" s="154">
        <v>0</v>
      </c>
      <c r="D544" s="154">
        <f t="shared" si="8"/>
        <v>0</v>
      </c>
    </row>
    <row r="545" spans="1:4" x14ac:dyDescent="0.25">
      <c r="A545" s="154" t="s">
        <v>570</v>
      </c>
      <c r="B545" s="17">
        <v>-3.4028234660000002E+38</v>
      </c>
      <c r="D545" s="154" t="str">
        <f t="shared" si="8"/>
        <v/>
      </c>
    </row>
    <row r="546" spans="1:4" x14ac:dyDescent="0.25">
      <c r="A546" s="154" t="s">
        <v>571</v>
      </c>
      <c r="B546" s="17">
        <v>-3.4028234660000002E+38</v>
      </c>
      <c r="D546" s="154" t="str">
        <f t="shared" si="8"/>
        <v/>
      </c>
    </row>
    <row r="547" spans="1:4" x14ac:dyDescent="0.25">
      <c r="A547" s="154" t="s">
        <v>572</v>
      </c>
      <c r="B547" s="17">
        <v>-3.4028234660000002E+38</v>
      </c>
      <c r="D547" s="154" t="str">
        <f t="shared" si="8"/>
        <v/>
      </c>
    </row>
    <row r="548" spans="1:4" x14ac:dyDescent="0.25">
      <c r="A548" s="154" t="s">
        <v>573</v>
      </c>
      <c r="B548" s="17">
        <v>-3.4028234660000002E+38</v>
      </c>
      <c r="D548" s="154" t="str">
        <f t="shared" si="8"/>
        <v/>
      </c>
    </row>
    <row r="549" spans="1:4" x14ac:dyDescent="0.25">
      <c r="A549" s="154" t="s">
        <v>574</v>
      </c>
      <c r="B549" s="154">
        <v>0</v>
      </c>
      <c r="D549" s="154">
        <f t="shared" si="8"/>
        <v>0</v>
      </c>
    </row>
    <row r="550" spans="1:4" x14ac:dyDescent="0.25">
      <c r="A550" s="154" t="s">
        <v>575</v>
      </c>
      <c r="B550" s="154">
        <v>415.740408</v>
      </c>
      <c r="D550" s="154">
        <f t="shared" si="8"/>
        <v>415.740408</v>
      </c>
    </row>
    <row r="551" spans="1:4" x14ac:dyDescent="0.25">
      <c r="A551" s="154" t="s">
        <v>576</v>
      </c>
      <c r="B551" s="154">
        <v>655.36230599999999</v>
      </c>
      <c r="D551" s="154">
        <f t="shared" si="8"/>
        <v>655.36230599999999</v>
      </c>
    </row>
    <row r="552" spans="1:4" x14ac:dyDescent="0.25">
      <c r="A552" s="154" t="s">
        <v>577</v>
      </c>
      <c r="B552" s="154">
        <v>217.94305399999999</v>
      </c>
      <c r="D552" s="154">
        <f t="shared" si="8"/>
        <v>217.94305399999999</v>
      </c>
    </row>
    <row r="553" spans="1:4" x14ac:dyDescent="0.25">
      <c r="A553" s="154" t="s">
        <v>578</v>
      </c>
      <c r="B553" s="154">
        <v>0</v>
      </c>
      <c r="D553" s="154">
        <f t="shared" si="8"/>
        <v>0</v>
      </c>
    </row>
    <row r="554" spans="1:4" x14ac:dyDescent="0.25">
      <c r="A554" s="154" t="s">
        <v>579</v>
      </c>
      <c r="B554" s="154">
        <v>36.370634000000003</v>
      </c>
      <c r="D554" s="154">
        <f t="shared" si="8"/>
        <v>36.370634000000003</v>
      </c>
    </row>
    <row r="555" spans="1:4" x14ac:dyDescent="0.25">
      <c r="A555" s="154" t="s">
        <v>580</v>
      </c>
      <c r="B555" s="17">
        <v>-3.4028234660000002E+38</v>
      </c>
      <c r="D555" s="154" t="str">
        <f t="shared" si="8"/>
        <v/>
      </c>
    </row>
    <row r="556" spans="1:4" x14ac:dyDescent="0.25">
      <c r="A556" s="154" t="s">
        <v>581</v>
      </c>
      <c r="B556" s="17">
        <v>-3.4028234660000002E+38</v>
      </c>
      <c r="D556" s="154" t="str">
        <f t="shared" si="8"/>
        <v/>
      </c>
    </row>
    <row r="557" spans="1:4" x14ac:dyDescent="0.25">
      <c r="A557" s="154" t="s">
        <v>582</v>
      </c>
      <c r="B557" s="17">
        <v>-3.4028234660000002E+38</v>
      </c>
      <c r="D557" s="154" t="str">
        <f t="shared" si="8"/>
        <v/>
      </c>
    </row>
    <row r="558" spans="1:4" x14ac:dyDescent="0.25">
      <c r="A558" s="154" t="s">
        <v>583</v>
      </c>
      <c r="B558" s="17">
        <v>-3.4028234660000002E+38</v>
      </c>
      <c r="D558" s="154" t="str">
        <f t="shared" si="8"/>
        <v/>
      </c>
    </row>
    <row r="559" spans="1:4" x14ac:dyDescent="0.25">
      <c r="A559" s="154" t="s">
        <v>584</v>
      </c>
      <c r="B559" s="17">
        <v>-3.4028234660000002E+38</v>
      </c>
      <c r="D559" s="154" t="str">
        <f t="shared" si="8"/>
        <v/>
      </c>
    </row>
    <row r="560" spans="1:4" x14ac:dyDescent="0.25">
      <c r="A560" s="154" t="s">
        <v>585</v>
      </c>
      <c r="B560" s="17">
        <v>-3.4028234660000002E+38</v>
      </c>
      <c r="D560" s="154" t="str">
        <f t="shared" si="8"/>
        <v/>
      </c>
    </row>
    <row r="561" spans="1:4" x14ac:dyDescent="0.25">
      <c r="A561" s="154" t="s">
        <v>586</v>
      </c>
      <c r="B561" s="17">
        <v>-3.4028234660000002E+38</v>
      </c>
      <c r="D561" s="154" t="str">
        <f t="shared" si="8"/>
        <v/>
      </c>
    </row>
    <row r="562" spans="1:4" x14ac:dyDescent="0.25">
      <c r="A562" s="154" t="s">
        <v>587</v>
      </c>
      <c r="B562" s="17">
        <v>-3.4028234660000002E+38</v>
      </c>
      <c r="D562" s="154" t="str">
        <f t="shared" si="8"/>
        <v/>
      </c>
    </row>
    <row r="563" spans="1:4" x14ac:dyDescent="0.25">
      <c r="A563" s="154" t="s">
        <v>588</v>
      </c>
      <c r="B563" s="17">
        <v>-3.4028234660000002E+38</v>
      </c>
      <c r="D563" s="154" t="str">
        <f t="shared" si="8"/>
        <v/>
      </c>
    </row>
    <row r="564" spans="1:4" x14ac:dyDescent="0.25">
      <c r="A564" s="154" t="s">
        <v>589</v>
      </c>
      <c r="B564" s="154">
        <v>325.09842700000002</v>
      </c>
      <c r="D564" s="154">
        <f t="shared" si="8"/>
        <v>325.09842700000002</v>
      </c>
    </row>
    <row r="565" spans="1:4" x14ac:dyDescent="0.25">
      <c r="A565" s="154" t="s">
        <v>590</v>
      </c>
      <c r="B565" s="154">
        <v>466.17931700000003</v>
      </c>
      <c r="D565" s="154">
        <f t="shared" si="8"/>
        <v>466.17931700000003</v>
      </c>
    </row>
    <row r="566" spans="1:4" x14ac:dyDescent="0.25">
      <c r="A566" s="154" t="s">
        <v>591</v>
      </c>
      <c r="B566" s="154">
        <v>0</v>
      </c>
      <c r="D566" s="154">
        <f t="shared" si="8"/>
        <v>0</v>
      </c>
    </row>
    <row r="567" spans="1:4" x14ac:dyDescent="0.25">
      <c r="A567" s="154" t="s">
        <v>592</v>
      </c>
      <c r="B567" s="154">
        <v>35.800144000000003</v>
      </c>
      <c r="D567" s="154">
        <f t="shared" si="8"/>
        <v>35.800144000000003</v>
      </c>
    </row>
    <row r="568" spans="1:4" x14ac:dyDescent="0.25">
      <c r="A568" s="154" t="s">
        <v>593</v>
      </c>
      <c r="B568" s="154">
        <v>0</v>
      </c>
      <c r="D568" s="154">
        <f t="shared" si="8"/>
        <v>0</v>
      </c>
    </row>
    <row r="569" spans="1:4" x14ac:dyDescent="0.25">
      <c r="A569" s="154" t="s">
        <v>594</v>
      </c>
      <c r="B569" s="17">
        <v>-3.4028234660000002E+38</v>
      </c>
      <c r="D569" s="154" t="str">
        <f t="shared" si="8"/>
        <v/>
      </c>
    </row>
    <row r="570" spans="1:4" x14ac:dyDescent="0.25">
      <c r="A570" s="154" t="s">
        <v>595</v>
      </c>
      <c r="B570" s="17">
        <v>-3.4028234660000002E+38</v>
      </c>
      <c r="D570" s="154" t="str">
        <f t="shared" si="8"/>
        <v/>
      </c>
    </row>
    <row r="571" spans="1:4" x14ac:dyDescent="0.25">
      <c r="A571" s="154" t="s">
        <v>596</v>
      </c>
      <c r="B571" s="17">
        <v>-3.4028234660000002E+38</v>
      </c>
      <c r="D571" s="154" t="str">
        <f t="shared" si="8"/>
        <v/>
      </c>
    </row>
    <row r="572" spans="1:4" x14ac:dyDescent="0.25">
      <c r="A572" s="154" t="s">
        <v>597</v>
      </c>
      <c r="B572" s="17">
        <v>-3.4028234660000002E+38</v>
      </c>
      <c r="D572" s="154" t="str">
        <f t="shared" si="8"/>
        <v/>
      </c>
    </row>
    <row r="573" spans="1:4" x14ac:dyDescent="0.25">
      <c r="A573" s="154" t="s">
        <v>598</v>
      </c>
      <c r="B573" s="17">
        <v>-3.4028234660000002E+38</v>
      </c>
      <c r="D573" s="154" t="str">
        <f t="shared" si="8"/>
        <v/>
      </c>
    </row>
    <row r="574" spans="1:4" x14ac:dyDescent="0.25">
      <c r="A574" s="154" t="s">
        <v>599</v>
      </c>
      <c r="B574" s="154">
        <v>375.614171</v>
      </c>
      <c r="D574" s="154">
        <f t="shared" si="8"/>
        <v>375.614171</v>
      </c>
    </row>
    <row r="575" spans="1:4" x14ac:dyDescent="0.25">
      <c r="A575" s="154" t="s">
        <v>600</v>
      </c>
      <c r="B575" s="154">
        <v>659.00447499999996</v>
      </c>
      <c r="D575" s="154">
        <f t="shared" si="8"/>
        <v>659.00447499999996</v>
      </c>
    </row>
    <row r="576" spans="1:4" x14ac:dyDescent="0.25">
      <c r="A576" s="154" t="s">
        <v>601</v>
      </c>
      <c r="B576" s="154">
        <v>27.902518000000001</v>
      </c>
      <c r="D576" s="154">
        <f t="shared" si="8"/>
        <v>27.902518000000001</v>
      </c>
    </row>
    <row r="577" spans="1:4" x14ac:dyDescent="0.25">
      <c r="A577" s="154" t="s">
        <v>602</v>
      </c>
      <c r="B577" s="154">
        <v>0</v>
      </c>
      <c r="D577" s="154">
        <f t="shared" si="8"/>
        <v>0</v>
      </c>
    </row>
    <row r="578" spans="1:4" x14ac:dyDescent="0.25">
      <c r="A578" s="154" t="s">
        <v>603</v>
      </c>
      <c r="B578" s="154">
        <v>0</v>
      </c>
      <c r="D578" s="154">
        <f t="shared" si="8"/>
        <v>0</v>
      </c>
    </row>
    <row r="579" spans="1:4" x14ac:dyDescent="0.25">
      <c r="A579" s="154" t="s">
        <v>604</v>
      </c>
      <c r="B579" s="154">
        <v>0</v>
      </c>
      <c r="D579" s="154">
        <f t="shared" si="8"/>
        <v>0</v>
      </c>
    </row>
    <row r="580" spans="1:4" x14ac:dyDescent="0.25">
      <c r="A580" s="154" t="s">
        <v>605</v>
      </c>
      <c r="B580" s="17">
        <v>-3.4028234660000002E+38</v>
      </c>
      <c r="D580" s="154" t="str">
        <f t="shared" si="8"/>
        <v/>
      </c>
    </row>
    <row r="581" spans="1:4" x14ac:dyDescent="0.25">
      <c r="A581" s="154" t="s">
        <v>606</v>
      </c>
      <c r="B581" s="17">
        <v>-3.4028234660000002E+38</v>
      </c>
      <c r="D581" s="154" t="str">
        <f t="shared" si="8"/>
        <v/>
      </c>
    </row>
    <row r="582" spans="1:4" x14ac:dyDescent="0.25">
      <c r="A582" s="154" t="s">
        <v>607</v>
      </c>
      <c r="B582" s="17">
        <v>-3.4028234660000002E+38</v>
      </c>
      <c r="D582" s="154" t="str">
        <f t="shared" si="8"/>
        <v/>
      </c>
    </row>
    <row r="583" spans="1:4" x14ac:dyDescent="0.25">
      <c r="A583" s="154" t="s">
        <v>608</v>
      </c>
      <c r="B583" s="17">
        <v>-3.4028234660000002E+38</v>
      </c>
      <c r="D583" s="154" t="str">
        <f t="shared" si="8"/>
        <v/>
      </c>
    </row>
    <row r="584" spans="1:4" x14ac:dyDescent="0.25">
      <c r="A584" s="154" t="s">
        <v>609</v>
      </c>
      <c r="B584" s="17">
        <v>-3.4028234660000002E+38</v>
      </c>
      <c r="D584" s="154" t="str">
        <f t="shared" si="8"/>
        <v/>
      </c>
    </row>
    <row r="585" spans="1:4" x14ac:dyDescent="0.25">
      <c r="A585" s="154" t="s">
        <v>610</v>
      </c>
      <c r="B585" s="17">
        <v>-3.4028234660000002E+38</v>
      </c>
      <c r="D585" s="154" t="str">
        <f t="shared" si="8"/>
        <v/>
      </c>
    </row>
    <row r="586" spans="1:4" x14ac:dyDescent="0.25">
      <c r="A586" s="154" t="s">
        <v>611</v>
      </c>
      <c r="B586" s="17">
        <v>-3.4028234660000002E+38</v>
      </c>
      <c r="D586" s="154" t="str">
        <f t="shared" si="8"/>
        <v/>
      </c>
    </row>
    <row r="587" spans="1:4" x14ac:dyDescent="0.25">
      <c r="A587" s="154" t="s">
        <v>612</v>
      </c>
      <c r="B587" s="154">
        <v>92.484392999999997</v>
      </c>
      <c r="D587" s="154">
        <f t="shared" si="8"/>
        <v>92.484392999999997</v>
      </c>
    </row>
    <row r="588" spans="1:4" x14ac:dyDescent="0.25">
      <c r="A588" s="154" t="s">
        <v>613</v>
      </c>
      <c r="B588" s="154">
        <v>251.22890000000001</v>
      </c>
      <c r="D588" s="154">
        <f t="shared" si="8"/>
        <v>251.22890000000001</v>
      </c>
    </row>
    <row r="589" spans="1:4" x14ac:dyDescent="0.25">
      <c r="A589" s="154" t="s">
        <v>614</v>
      </c>
      <c r="B589" s="154">
        <v>420.22041999999999</v>
      </c>
      <c r="D589" s="154">
        <f t="shared" si="8"/>
        <v>420.22041999999999</v>
      </c>
    </row>
    <row r="590" spans="1:4" x14ac:dyDescent="0.25">
      <c r="A590" s="154" t="s">
        <v>615</v>
      </c>
      <c r="B590" s="154">
        <v>0</v>
      </c>
      <c r="D590" s="154">
        <f t="shared" ref="D590:D653" si="9">IF(B590=$D$8,"",B590)</f>
        <v>0</v>
      </c>
    </row>
    <row r="591" spans="1:4" x14ac:dyDescent="0.25">
      <c r="A591" s="154" t="s">
        <v>616</v>
      </c>
      <c r="B591" s="154">
        <v>68.048979000000003</v>
      </c>
      <c r="D591" s="154">
        <f t="shared" si="9"/>
        <v>68.048979000000003</v>
      </c>
    </row>
    <row r="592" spans="1:4" x14ac:dyDescent="0.25">
      <c r="A592" s="154" t="s">
        <v>617</v>
      </c>
      <c r="B592" s="17">
        <v>-3.4028234660000002E+38</v>
      </c>
      <c r="D592" s="154" t="str">
        <f t="shared" si="9"/>
        <v/>
      </c>
    </row>
    <row r="593" spans="1:4" x14ac:dyDescent="0.25">
      <c r="A593" s="154" t="s">
        <v>618</v>
      </c>
      <c r="B593" s="17">
        <v>-3.4028234660000002E+38</v>
      </c>
      <c r="D593" s="154" t="str">
        <f t="shared" si="9"/>
        <v/>
      </c>
    </row>
    <row r="594" spans="1:4" x14ac:dyDescent="0.25">
      <c r="A594" s="154" t="s">
        <v>619</v>
      </c>
      <c r="B594" s="17">
        <v>-3.4028234660000002E+38</v>
      </c>
      <c r="D594" s="154" t="str">
        <f t="shared" si="9"/>
        <v/>
      </c>
    </row>
    <row r="595" spans="1:4" x14ac:dyDescent="0.25">
      <c r="A595" s="154" t="s">
        <v>620</v>
      </c>
      <c r="B595" s="17">
        <v>-3.4028234660000002E+38</v>
      </c>
      <c r="D595" s="154" t="str">
        <f t="shared" si="9"/>
        <v/>
      </c>
    </row>
    <row r="596" spans="1:4" x14ac:dyDescent="0.25">
      <c r="A596" s="154" t="s">
        <v>621</v>
      </c>
      <c r="B596" s="17">
        <v>-3.4028234660000002E+38</v>
      </c>
      <c r="D596" s="154" t="str">
        <f t="shared" si="9"/>
        <v/>
      </c>
    </row>
    <row r="597" spans="1:4" x14ac:dyDescent="0.25">
      <c r="A597" s="154" t="s">
        <v>622</v>
      </c>
      <c r="B597" s="17">
        <v>-3.4028234660000002E+38</v>
      </c>
      <c r="D597" s="154" t="str">
        <f t="shared" si="9"/>
        <v/>
      </c>
    </row>
    <row r="598" spans="1:4" x14ac:dyDescent="0.25">
      <c r="A598" s="154" t="s">
        <v>623</v>
      </c>
      <c r="B598" s="154">
        <v>148.216589</v>
      </c>
      <c r="D598" s="154">
        <f t="shared" si="9"/>
        <v>148.216589</v>
      </c>
    </row>
    <row r="599" spans="1:4" x14ac:dyDescent="0.25">
      <c r="A599" s="154" t="s">
        <v>624</v>
      </c>
      <c r="B599" s="154">
        <v>746.48031500000002</v>
      </c>
      <c r="D599" s="154">
        <f t="shared" si="9"/>
        <v>746.48031500000002</v>
      </c>
    </row>
    <row r="600" spans="1:4" x14ac:dyDescent="0.25">
      <c r="A600" s="154" t="s">
        <v>625</v>
      </c>
      <c r="B600" s="154">
        <v>141.93660600000001</v>
      </c>
      <c r="D600" s="154">
        <f t="shared" si="9"/>
        <v>141.93660600000001</v>
      </c>
    </row>
    <row r="601" spans="1:4" x14ac:dyDescent="0.25">
      <c r="A601" s="154" t="s">
        <v>626</v>
      </c>
      <c r="B601" s="154">
        <v>507.004862</v>
      </c>
      <c r="D601" s="154">
        <f t="shared" si="9"/>
        <v>507.004862</v>
      </c>
    </row>
    <row r="602" spans="1:4" x14ac:dyDescent="0.25">
      <c r="A602" s="154" t="s">
        <v>627</v>
      </c>
      <c r="B602" s="154">
        <v>14.506799000000001</v>
      </c>
      <c r="D602" s="154">
        <f t="shared" si="9"/>
        <v>14.506799000000001</v>
      </c>
    </row>
    <row r="603" spans="1:4" x14ac:dyDescent="0.25">
      <c r="A603" s="154" t="s">
        <v>628</v>
      </c>
      <c r="B603" s="154">
        <v>0</v>
      </c>
      <c r="D603" s="154">
        <f t="shared" si="9"/>
        <v>0</v>
      </c>
    </row>
    <row r="604" spans="1:4" x14ac:dyDescent="0.25">
      <c r="A604" s="154" t="s">
        <v>629</v>
      </c>
      <c r="B604" s="17">
        <v>-3.4028234660000002E+38</v>
      </c>
      <c r="D604" s="154" t="str">
        <f t="shared" si="9"/>
        <v/>
      </c>
    </row>
    <row r="605" spans="1:4" x14ac:dyDescent="0.25">
      <c r="A605" s="154" t="s">
        <v>630</v>
      </c>
      <c r="B605" s="17">
        <v>-3.4028234660000002E+38</v>
      </c>
      <c r="D605" s="154" t="str">
        <f t="shared" si="9"/>
        <v/>
      </c>
    </row>
    <row r="606" spans="1:4" x14ac:dyDescent="0.25">
      <c r="A606" s="154" t="s">
        <v>631</v>
      </c>
      <c r="B606" s="17">
        <v>-3.4028234660000002E+38</v>
      </c>
      <c r="D606" s="154" t="str">
        <f t="shared" si="9"/>
        <v/>
      </c>
    </row>
    <row r="607" spans="1:4" x14ac:dyDescent="0.25">
      <c r="A607" s="154" t="s">
        <v>632</v>
      </c>
      <c r="B607" s="17">
        <v>-3.4028234660000002E+38</v>
      </c>
      <c r="D607" s="154" t="str">
        <f t="shared" si="9"/>
        <v/>
      </c>
    </row>
    <row r="608" spans="1:4" x14ac:dyDescent="0.25">
      <c r="A608" s="154" t="s">
        <v>633</v>
      </c>
      <c r="B608" s="17">
        <v>-3.4028234660000002E+38</v>
      </c>
      <c r="D608" s="154" t="str">
        <f t="shared" si="9"/>
        <v/>
      </c>
    </row>
    <row r="609" spans="1:4" x14ac:dyDescent="0.25">
      <c r="A609" s="154" t="s">
        <v>634</v>
      </c>
      <c r="B609" s="17">
        <v>-3.4028234660000002E+38</v>
      </c>
      <c r="D609" s="154" t="str">
        <f t="shared" si="9"/>
        <v/>
      </c>
    </row>
    <row r="610" spans="1:4" x14ac:dyDescent="0.25">
      <c r="A610" s="154" t="s">
        <v>635</v>
      </c>
      <c r="B610" s="17">
        <v>-3.4028234660000002E+38</v>
      </c>
      <c r="D610" s="154" t="str">
        <f t="shared" si="9"/>
        <v/>
      </c>
    </row>
    <row r="611" spans="1:4" x14ac:dyDescent="0.25">
      <c r="A611" s="154" t="s">
        <v>636</v>
      </c>
      <c r="B611" s="154">
        <v>230.83318299999999</v>
      </c>
      <c r="D611" s="154">
        <f t="shared" si="9"/>
        <v>230.83318299999999</v>
      </c>
    </row>
    <row r="612" spans="1:4" x14ac:dyDescent="0.25">
      <c r="A612" s="154" t="s">
        <v>637</v>
      </c>
      <c r="B612" s="154">
        <v>126.496037</v>
      </c>
      <c r="D612" s="154">
        <f t="shared" si="9"/>
        <v>126.496037</v>
      </c>
    </row>
    <row r="613" spans="1:4" x14ac:dyDescent="0.25">
      <c r="A613" s="154" t="s">
        <v>638</v>
      </c>
      <c r="B613" s="154">
        <v>464.54988300000002</v>
      </c>
      <c r="D613" s="154">
        <f t="shared" si="9"/>
        <v>464.54988300000002</v>
      </c>
    </row>
    <row r="614" spans="1:4" x14ac:dyDescent="0.25">
      <c r="A614" s="154" t="s">
        <v>639</v>
      </c>
      <c r="B614" s="154">
        <v>0</v>
      </c>
      <c r="D614" s="154">
        <f t="shared" si="9"/>
        <v>0</v>
      </c>
    </row>
    <row r="615" spans="1:4" x14ac:dyDescent="0.25">
      <c r="A615" s="154" t="s">
        <v>640</v>
      </c>
      <c r="B615" s="154">
        <v>163.312791</v>
      </c>
      <c r="D615" s="154">
        <f t="shared" si="9"/>
        <v>163.312791</v>
      </c>
    </row>
    <row r="616" spans="1:4" x14ac:dyDescent="0.25">
      <c r="A616" s="154" t="s">
        <v>641</v>
      </c>
      <c r="B616" s="17">
        <v>-3.4028234660000002E+38</v>
      </c>
      <c r="D616" s="154" t="str">
        <f t="shared" si="9"/>
        <v/>
      </c>
    </row>
    <row r="617" spans="1:4" x14ac:dyDescent="0.25">
      <c r="A617" s="154" t="s">
        <v>642</v>
      </c>
      <c r="B617" s="17">
        <v>-3.4028234660000002E+38</v>
      </c>
      <c r="D617" s="154" t="str">
        <f t="shared" si="9"/>
        <v/>
      </c>
    </row>
    <row r="618" spans="1:4" x14ac:dyDescent="0.25">
      <c r="A618" s="154" t="s">
        <v>643</v>
      </c>
      <c r="B618" s="17">
        <v>-3.4028234660000002E+38</v>
      </c>
      <c r="D618" s="154" t="str">
        <f t="shared" si="9"/>
        <v/>
      </c>
    </row>
    <row r="619" spans="1:4" x14ac:dyDescent="0.25">
      <c r="A619" s="154" t="s">
        <v>644</v>
      </c>
      <c r="B619" s="17">
        <v>-3.4028234660000002E+38</v>
      </c>
      <c r="D619" s="154" t="str">
        <f t="shared" si="9"/>
        <v/>
      </c>
    </row>
    <row r="620" spans="1:4" x14ac:dyDescent="0.25">
      <c r="A620" s="154" t="s">
        <v>645</v>
      </c>
      <c r="B620" s="17">
        <v>-3.4028234660000002E+38</v>
      </c>
      <c r="D620" s="154" t="str">
        <f t="shared" si="9"/>
        <v/>
      </c>
    </row>
    <row r="621" spans="1:4" x14ac:dyDescent="0.25">
      <c r="A621" s="154" t="s">
        <v>646</v>
      </c>
      <c r="B621" s="17">
        <v>-3.4028234660000002E+38</v>
      </c>
      <c r="D621" s="154" t="str">
        <f t="shared" si="9"/>
        <v/>
      </c>
    </row>
    <row r="622" spans="1:4" x14ac:dyDescent="0.25">
      <c r="A622" s="154" t="s">
        <v>647</v>
      </c>
      <c r="B622" s="154">
        <v>335.27087599999999</v>
      </c>
      <c r="D622" s="154">
        <f t="shared" si="9"/>
        <v>335.27087599999999</v>
      </c>
    </row>
    <row r="623" spans="1:4" x14ac:dyDescent="0.25">
      <c r="A623" s="154" t="s">
        <v>648</v>
      </c>
      <c r="B623" s="154">
        <v>633.64695300000005</v>
      </c>
      <c r="D623" s="154">
        <f t="shared" si="9"/>
        <v>633.64695300000005</v>
      </c>
    </row>
    <row r="624" spans="1:4" x14ac:dyDescent="0.25">
      <c r="A624" s="154" t="s">
        <v>649</v>
      </c>
      <c r="B624" s="154">
        <v>157.184124</v>
      </c>
      <c r="D624" s="154">
        <f t="shared" si="9"/>
        <v>157.184124</v>
      </c>
    </row>
    <row r="625" spans="1:4" x14ac:dyDescent="0.25">
      <c r="A625" s="154" t="s">
        <v>650</v>
      </c>
      <c r="B625" s="154">
        <v>0</v>
      </c>
      <c r="D625" s="154">
        <f t="shared" si="9"/>
        <v>0</v>
      </c>
    </row>
    <row r="626" spans="1:4" x14ac:dyDescent="0.25">
      <c r="A626" s="154" t="s">
        <v>651</v>
      </c>
      <c r="B626" s="154">
        <v>0</v>
      </c>
      <c r="D626" s="154">
        <f t="shared" si="9"/>
        <v>0</v>
      </c>
    </row>
    <row r="627" spans="1:4" x14ac:dyDescent="0.25">
      <c r="A627" s="154" t="s">
        <v>652</v>
      </c>
      <c r="B627" s="17">
        <v>-3.4028234660000002E+38</v>
      </c>
      <c r="D627" s="154" t="str">
        <f t="shared" si="9"/>
        <v/>
      </c>
    </row>
    <row r="628" spans="1:4" x14ac:dyDescent="0.25">
      <c r="A628" s="154" t="s">
        <v>653</v>
      </c>
      <c r="B628" s="17">
        <v>-3.4028234660000002E+38</v>
      </c>
      <c r="D628" s="154" t="str">
        <f t="shared" si="9"/>
        <v/>
      </c>
    </row>
    <row r="629" spans="1:4" x14ac:dyDescent="0.25">
      <c r="A629" s="154" t="s">
        <v>654</v>
      </c>
      <c r="B629" s="17">
        <v>-3.4028234660000002E+38</v>
      </c>
      <c r="D629" s="154" t="str">
        <f t="shared" si="9"/>
        <v/>
      </c>
    </row>
    <row r="630" spans="1:4" x14ac:dyDescent="0.25">
      <c r="A630" s="154" t="s">
        <v>655</v>
      </c>
      <c r="B630" s="17">
        <v>-3.4028234660000002E+38</v>
      </c>
      <c r="D630" s="154" t="str">
        <f t="shared" si="9"/>
        <v/>
      </c>
    </row>
    <row r="631" spans="1:4" x14ac:dyDescent="0.25">
      <c r="A631" s="154" t="s">
        <v>656</v>
      </c>
      <c r="B631" s="17">
        <v>-3.4028234660000002E+38</v>
      </c>
      <c r="D631" s="154" t="str">
        <f t="shared" si="9"/>
        <v/>
      </c>
    </row>
    <row r="632" spans="1:4" x14ac:dyDescent="0.25">
      <c r="A632" s="154" t="s">
        <v>657</v>
      </c>
      <c r="B632" s="17">
        <v>-3.4028234660000002E+38</v>
      </c>
      <c r="D632" s="154" t="str">
        <f t="shared" si="9"/>
        <v/>
      </c>
    </row>
    <row r="633" spans="1:4" x14ac:dyDescent="0.25">
      <c r="A633" s="154" t="s">
        <v>658</v>
      </c>
      <c r="B633" s="17">
        <v>-3.4028234660000002E+38</v>
      </c>
      <c r="D633" s="154" t="str">
        <f t="shared" si="9"/>
        <v/>
      </c>
    </row>
    <row r="634" spans="1:4" x14ac:dyDescent="0.25">
      <c r="A634" s="154" t="s">
        <v>659</v>
      </c>
      <c r="B634" s="154">
        <v>279.96275500000002</v>
      </c>
      <c r="D634" s="154">
        <f t="shared" si="9"/>
        <v>279.96275500000002</v>
      </c>
    </row>
    <row r="635" spans="1:4" x14ac:dyDescent="0.25">
      <c r="A635" s="154" t="s">
        <v>660</v>
      </c>
      <c r="B635" s="154">
        <v>565.82646799999998</v>
      </c>
      <c r="D635" s="154">
        <f t="shared" si="9"/>
        <v>565.82646799999998</v>
      </c>
    </row>
    <row r="636" spans="1:4" x14ac:dyDescent="0.25">
      <c r="A636" s="154" t="s">
        <v>661</v>
      </c>
      <c r="B636" s="154">
        <v>90.582860999999994</v>
      </c>
      <c r="D636" s="154">
        <f t="shared" si="9"/>
        <v>90.582860999999994</v>
      </c>
    </row>
    <row r="637" spans="1:4" x14ac:dyDescent="0.25">
      <c r="A637" s="154" t="s">
        <v>662</v>
      </c>
      <c r="B637" s="154">
        <v>125.98798499999999</v>
      </c>
      <c r="D637" s="154">
        <f t="shared" si="9"/>
        <v>125.98798499999999</v>
      </c>
    </row>
    <row r="638" spans="1:4" x14ac:dyDescent="0.25">
      <c r="A638" s="154" t="s">
        <v>663</v>
      </c>
      <c r="B638" s="154">
        <v>0</v>
      </c>
      <c r="D638" s="154">
        <f t="shared" si="9"/>
        <v>0</v>
      </c>
    </row>
    <row r="639" spans="1:4" x14ac:dyDescent="0.25">
      <c r="A639" s="154" t="s">
        <v>664</v>
      </c>
      <c r="B639" s="17">
        <v>-3.4028234660000002E+38</v>
      </c>
      <c r="D639" s="154" t="str">
        <f t="shared" si="9"/>
        <v/>
      </c>
    </row>
    <row r="640" spans="1:4" x14ac:dyDescent="0.25">
      <c r="A640" s="154" t="s">
        <v>665</v>
      </c>
      <c r="B640" s="17">
        <v>-3.4028234660000002E+38</v>
      </c>
      <c r="D640" s="154" t="str">
        <f t="shared" si="9"/>
        <v/>
      </c>
    </row>
    <row r="641" spans="1:4" x14ac:dyDescent="0.25">
      <c r="A641" s="154" t="s">
        <v>666</v>
      </c>
      <c r="B641" s="17">
        <v>-3.4028234660000002E+38</v>
      </c>
      <c r="D641" s="154" t="str">
        <f t="shared" si="9"/>
        <v/>
      </c>
    </row>
    <row r="642" spans="1:4" x14ac:dyDescent="0.25">
      <c r="A642" s="154" t="s">
        <v>667</v>
      </c>
      <c r="B642" s="17">
        <v>-3.4028234660000002E+38</v>
      </c>
      <c r="D642" s="154" t="str">
        <f t="shared" si="9"/>
        <v/>
      </c>
    </row>
    <row r="643" spans="1:4" x14ac:dyDescent="0.25">
      <c r="A643" s="154" t="s">
        <v>668</v>
      </c>
      <c r="B643" s="17">
        <v>-3.4028234660000002E+38</v>
      </c>
      <c r="D643" s="154" t="str">
        <f t="shared" si="9"/>
        <v/>
      </c>
    </row>
    <row r="644" spans="1:4" x14ac:dyDescent="0.25">
      <c r="A644" s="154" t="s">
        <v>669</v>
      </c>
      <c r="B644" s="17">
        <v>-3.4028234660000002E+38</v>
      </c>
      <c r="D644" s="154" t="str">
        <f t="shared" si="9"/>
        <v/>
      </c>
    </row>
    <row r="645" spans="1:4" x14ac:dyDescent="0.25">
      <c r="A645" s="154" t="s">
        <v>670</v>
      </c>
      <c r="B645" s="17">
        <v>-3.4028234660000002E+38</v>
      </c>
      <c r="D645" s="154" t="str">
        <f t="shared" si="9"/>
        <v/>
      </c>
    </row>
    <row r="646" spans="1:4" x14ac:dyDescent="0.25">
      <c r="A646" s="154" t="s">
        <v>671</v>
      </c>
      <c r="B646" s="17">
        <v>-3.4028234660000002E+38</v>
      </c>
      <c r="D646" s="154" t="str">
        <f t="shared" si="9"/>
        <v/>
      </c>
    </row>
    <row r="647" spans="1:4" x14ac:dyDescent="0.25">
      <c r="A647" s="154" t="s">
        <v>672</v>
      </c>
      <c r="B647" s="154">
        <v>89.482558999999995</v>
      </c>
      <c r="D647" s="154">
        <f t="shared" si="9"/>
        <v>89.482558999999995</v>
      </c>
    </row>
    <row r="648" spans="1:4" x14ac:dyDescent="0.25">
      <c r="A648" s="154" t="s">
        <v>673</v>
      </c>
      <c r="B648" s="17">
        <v>-3.4028234660000002E+38</v>
      </c>
      <c r="D648" s="154" t="str">
        <f t="shared" si="9"/>
        <v/>
      </c>
    </row>
    <row r="649" spans="1:4" x14ac:dyDescent="0.25">
      <c r="A649" s="154" t="s">
        <v>674</v>
      </c>
      <c r="B649" s="154">
        <v>380.47925900000001</v>
      </c>
      <c r="D649" s="154">
        <f t="shared" si="9"/>
        <v>380.47925900000001</v>
      </c>
    </row>
    <row r="650" spans="1:4" x14ac:dyDescent="0.25">
      <c r="A650" s="154" t="s">
        <v>675</v>
      </c>
      <c r="B650" s="154">
        <v>0</v>
      </c>
      <c r="D650" s="154">
        <f t="shared" si="9"/>
        <v>0</v>
      </c>
    </row>
    <row r="651" spans="1:4" x14ac:dyDescent="0.25">
      <c r="A651" s="154" t="s">
        <v>676</v>
      </c>
      <c r="B651" s="154">
        <v>90.648145999999997</v>
      </c>
      <c r="D651" s="154">
        <f t="shared" si="9"/>
        <v>90.648145999999997</v>
      </c>
    </row>
    <row r="652" spans="1:4" x14ac:dyDescent="0.25">
      <c r="A652" s="154" t="s">
        <v>677</v>
      </c>
      <c r="B652" s="154">
        <v>0</v>
      </c>
      <c r="D652" s="154">
        <f t="shared" si="9"/>
        <v>0</v>
      </c>
    </row>
    <row r="653" spans="1:4" x14ac:dyDescent="0.25">
      <c r="A653" s="154" t="s">
        <v>678</v>
      </c>
      <c r="B653" s="17">
        <v>-3.4028234660000002E+38</v>
      </c>
      <c r="D653" s="154" t="str">
        <f t="shared" si="9"/>
        <v/>
      </c>
    </row>
    <row r="654" spans="1:4" x14ac:dyDescent="0.25">
      <c r="A654" s="154" t="s">
        <v>679</v>
      </c>
      <c r="B654" s="17">
        <v>-3.4028234660000002E+38</v>
      </c>
      <c r="D654" s="154" t="str">
        <f t="shared" ref="D654:D717" si="10">IF(B654=$D$8,"",B654)</f>
        <v/>
      </c>
    </row>
    <row r="655" spans="1:4" x14ac:dyDescent="0.25">
      <c r="A655" s="154" t="s">
        <v>680</v>
      </c>
      <c r="B655" s="17">
        <v>-3.4028234660000002E+38</v>
      </c>
      <c r="D655" s="154" t="str">
        <f t="shared" si="10"/>
        <v/>
      </c>
    </row>
    <row r="656" spans="1:4" x14ac:dyDescent="0.25">
      <c r="A656" s="154" t="s">
        <v>681</v>
      </c>
      <c r="B656" s="17">
        <v>-3.4028234660000002E+38</v>
      </c>
      <c r="D656" s="154" t="str">
        <f t="shared" si="10"/>
        <v/>
      </c>
    </row>
    <row r="657" spans="1:4" x14ac:dyDescent="0.25">
      <c r="A657" s="154" t="s">
        <v>682</v>
      </c>
      <c r="B657" s="17">
        <v>-3.4028234660000002E+38</v>
      </c>
      <c r="D657" s="154" t="str">
        <f t="shared" si="10"/>
        <v/>
      </c>
    </row>
    <row r="658" spans="1:4" x14ac:dyDescent="0.25">
      <c r="A658" s="154" t="s">
        <v>683</v>
      </c>
      <c r="B658" s="17">
        <v>-3.4028234660000002E+38</v>
      </c>
      <c r="D658" s="154" t="str">
        <f t="shared" si="10"/>
        <v/>
      </c>
    </row>
    <row r="659" spans="1:4" x14ac:dyDescent="0.25">
      <c r="A659" s="154" t="s">
        <v>684</v>
      </c>
      <c r="B659" s="154">
        <v>148.08444399999999</v>
      </c>
      <c r="D659" s="154">
        <f t="shared" si="10"/>
        <v>148.08444399999999</v>
      </c>
    </row>
    <row r="660" spans="1:4" x14ac:dyDescent="0.25">
      <c r="A660" s="154" t="s">
        <v>685</v>
      </c>
      <c r="B660" s="17">
        <v>-3.4028234660000002E+38</v>
      </c>
      <c r="D660" s="154" t="str">
        <f t="shared" si="10"/>
        <v/>
      </c>
    </row>
    <row r="661" spans="1:4" x14ac:dyDescent="0.25">
      <c r="A661" s="154" t="s">
        <v>686</v>
      </c>
      <c r="B661" s="154">
        <v>407.62515300000001</v>
      </c>
      <c r="D661" s="154">
        <f t="shared" si="10"/>
        <v>407.62515300000001</v>
      </c>
    </row>
    <row r="662" spans="1:4" x14ac:dyDescent="0.25">
      <c r="A662" s="154" t="s">
        <v>687</v>
      </c>
      <c r="B662" s="154">
        <v>0</v>
      </c>
      <c r="D662" s="154">
        <f t="shared" si="10"/>
        <v>0</v>
      </c>
    </row>
    <row r="663" spans="1:4" x14ac:dyDescent="0.25">
      <c r="A663" s="154" t="s">
        <v>688</v>
      </c>
      <c r="B663" s="154">
        <v>36.364784</v>
      </c>
      <c r="D663" s="154">
        <f t="shared" si="10"/>
        <v>36.364784</v>
      </c>
    </row>
    <row r="664" spans="1:4" x14ac:dyDescent="0.25">
      <c r="A664" s="154" t="s">
        <v>689</v>
      </c>
      <c r="B664" s="154">
        <v>0</v>
      </c>
      <c r="D664" s="154">
        <f t="shared" si="10"/>
        <v>0</v>
      </c>
    </row>
    <row r="665" spans="1:4" x14ac:dyDescent="0.25">
      <c r="A665" s="154" t="s">
        <v>690</v>
      </c>
      <c r="B665" s="17">
        <v>-3.4028234660000002E+38</v>
      </c>
      <c r="D665" s="154" t="str">
        <f t="shared" si="10"/>
        <v/>
      </c>
    </row>
    <row r="666" spans="1:4" x14ac:dyDescent="0.25">
      <c r="A666" s="154" t="s">
        <v>691</v>
      </c>
      <c r="B666" s="17">
        <v>-3.4028234660000002E+38</v>
      </c>
      <c r="D666" s="154" t="str">
        <f t="shared" si="10"/>
        <v/>
      </c>
    </row>
    <row r="667" spans="1:4" x14ac:dyDescent="0.25">
      <c r="A667" s="154" t="s">
        <v>692</v>
      </c>
      <c r="B667" s="17">
        <v>-3.4028234660000002E+38</v>
      </c>
      <c r="D667" s="154" t="str">
        <f t="shared" si="10"/>
        <v/>
      </c>
    </row>
    <row r="668" spans="1:4" x14ac:dyDescent="0.25">
      <c r="A668" s="154" t="s">
        <v>693</v>
      </c>
      <c r="B668" s="17">
        <v>-3.4028234660000002E+38</v>
      </c>
      <c r="D668" s="154" t="str">
        <f t="shared" si="10"/>
        <v/>
      </c>
    </row>
    <row r="669" spans="1:4" x14ac:dyDescent="0.25">
      <c r="A669" s="154" t="s">
        <v>694</v>
      </c>
      <c r="B669" s="154">
        <v>58.841292000000003</v>
      </c>
      <c r="D669" s="154">
        <f t="shared" si="10"/>
        <v>58.841292000000003</v>
      </c>
    </row>
    <row r="670" spans="1:4" x14ac:dyDescent="0.25">
      <c r="A670" s="154" t="s">
        <v>695</v>
      </c>
      <c r="B670" s="154">
        <v>306.04943200000002</v>
      </c>
      <c r="D670" s="154">
        <f t="shared" si="10"/>
        <v>306.04943200000002</v>
      </c>
    </row>
    <row r="671" spans="1:4" x14ac:dyDescent="0.25">
      <c r="A671" s="154" t="s">
        <v>696</v>
      </c>
      <c r="B671" s="154">
        <v>370.318601</v>
      </c>
      <c r="D671" s="154">
        <f t="shared" si="10"/>
        <v>370.318601</v>
      </c>
    </row>
    <row r="672" spans="1:4" x14ac:dyDescent="0.25">
      <c r="A672" s="154" t="s">
        <v>697</v>
      </c>
      <c r="B672" s="154">
        <v>46.795425999999999</v>
      </c>
      <c r="D672" s="154">
        <f t="shared" si="10"/>
        <v>46.795425999999999</v>
      </c>
    </row>
    <row r="673" spans="1:4" x14ac:dyDescent="0.25">
      <c r="A673" s="154" t="s">
        <v>698</v>
      </c>
      <c r="B673" s="154">
        <v>0</v>
      </c>
      <c r="D673" s="154">
        <f t="shared" si="10"/>
        <v>0</v>
      </c>
    </row>
    <row r="674" spans="1:4" x14ac:dyDescent="0.25">
      <c r="A674" s="154" t="s">
        <v>699</v>
      </c>
      <c r="B674" s="154">
        <v>45.311160000000001</v>
      </c>
      <c r="D674" s="154">
        <f t="shared" si="10"/>
        <v>45.311160000000001</v>
      </c>
    </row>
    <row r="675" spans="1:4" x14ac:dyDescent="0.25">
      <c r="A675" s="154" t="s">
        <v>700</v>
      </c>
      <c r="B675" s="154">
        <v>33.890816000000001</v>
      </c>
      <c r="D675" s="154">
        <f t="shared" si="10"/>
        <v>33.890816000000001</v>
      </c>
    </row>
    <row r="676" spans="1:4" x14ac:dyDescent="0.25">
      <c r="A676" s="154" t="s">
        <v>701</v>
      </c>
      <c r="B676" s="154">
        <v>0</v>
      </c>
      <c r="D676" s="154">
        <f t="shared" si="10"/>
        <v>0</v>
      </c>
    </row>
    <row r="677" spans="1:4" x14ac:dyDescent="0.25">
      <c r="A677" s="154" t="s">
        <v>702</v>
      </c>
      <c r="B677" s="154">
        <v>87.057812999999996</v>
      </c>
      <c r="D677" s="154">
        <f t="shared" si="10"/>
        <v>87.057812999999996</v>
      </c>
    </row>
    <row r="678" spans="1:4" x14ac:dyDescent="0.25">
      <c r="A678" s="154" t="s">
        <v>703</v>
      </c>
      <c r="B678" s="154">
        <v>0</v>
      </c>
      <c r="D678" s="154">
        <f t="shared" si="10"/>
        <v>0</v>
      </c>
    </row>
    <row r="679" spans="1:4" x14ac:dyDescent="0.25">
      <c r="A679" s="154" t="s">
        <v>704</v>
      </c>
      <c r="B679" s="154">
        <v>0</v>
      </c>
      <c r="D679" s="154">
        <f t="shared" si="10"/>
        <v>0</v>
      </c>
    </row>
    <row r="680" spans="1:4" x14ac:dyDescent="0.25">
      <c r="A680" s="154" t="s">
        <v>705</v>
      </c>
      <c r="B680" s="154">
        <v>165.448643</v>
      </c>
      <c r="D680" s="154">
        <f t="shared" si="10"/>
        <v>165.448643</v>
      </c>
    </row>
    <row r="681" spans="1:4" x14ac:dyDescent="0.25">
      <c r="A681" s="154" t="s">
        <v>706</v>
      </c>
      <c r="B681" s="17">
        <v>-3.4028234660000002E+38</v>
      </c>
      <c r="D681" s="154" t="str">
        <f t="shared" si="10"/>
        <v/>
      </c>
    </row>
    <row r="682" spans="1:4" x14ac:dyDescent="0.25">
      <c r="A682" s="154" t="s">
        <v>707</v>
      </c>
      <c r="B682" s="154">
        <v>538.86581100000001</v>
      </c>
      <c r="D682" s="154">
        <f t="shared" si="10"/>
        <v>538.86581100000001</v>
      </c>
    </row>
    <row r="683" spans="1:4" x14ac:dyDescent="0.25">
      <c r="A683" s="154" t="s">
        <v>708</v>
      </c>
      <c r="B683" s="154">
        <v>567.88502000000005</v>
      </c>
      <c r="D683" s="154">
        <f t="shared" si="10"/>
        <v>567.88502000000005</v>
      </c>
    </row>
    <row r="684" spans="1:4" x14ac:dyDescent="0.25">
      <c r="A684" s="154" t="s">
        <v>709</v>
      </c>
      <c r="B684" s="154">
        <v>237.83862099999999</v>
      </c>
      <c r="D684" s="154">
        <f t="shared" si="10"/>
        <v>237.83862099999999</v>
      </c>
    </row>
    <row r="685" spans="1:4" x14ac:dyDescent="0.25">
      <c r="A685" s="154" t="s">
        <v>710</v>
      </c>
      <c r="B685" s="154">
        <v>0</v>
      </c>
      <c r="D685" s="154">
        <f t="shared" si="10"/>
        <v>0</v>
      </c>
    </row>
    <row r="686" spans="1:4" x14ac:dyDescent="0.25">
      <c r="A686" s="154" t="s">
        <v>711</v>
      </c>
      <c r="B686" s="154">
        <v>0</v>
      </c>
      <c r="D686" s="154">
        <f t="shared" si="10"/>
        <v>0</v>
      </c>
    </row>
    <row r="687" spans="1:4" x14ac:dyDescent="0.25">
      <c r="A687" s="154" t="s">
        <v>712</v>
      </c>
      <c r="B687" s="154">
        <v>0</v>
      </c>
      <c r="D687" s="154">
        <f t="shared" si="10"/>
        <v>0</v>
      </c>
    </row>
    <row r="688" spans="1:4" x14ac:dyDescent="0.25">
      <c r="A688" s="154" t="s">
        <v>713</v>
      </c>
      <c r="B688" s="17">
        <v>-3.4028234660000002E+38</v>
      </c>
      <c r="D688" s="154" t="str">
        <f t="shared" si="10"/>
        <v/>
      </c>
    </row>
    <row r="689" spans="1:4" x14ac:dyDescent="0.25">
      <c r="A689" s="154" t="s">
        <v>714</v>
      </c>
      <c r="B689" s="17">
        <v>-3.4028234660000002E+38</v>
      </c>
      <c r="D689" s="154" t="str">
        <f t="shared" si="10"/>
        <v/>
      </c>
    </row>
    <row r="690" spans="1:4" x14ac:dyDescent="0.25">
      <c r="A690" s="154" t="s">
        <v>715</v>
      </c>
      <c r="B690" s="17">
        <v>-3.4028234660000002E+38</v>
      </c>
      <c r="D690" s="154" t="str">
        <f t="shared" si="10"/>
        <v/>
      </c>
    </row>
    <row r="691" spans="1:4" x14ac:dyDescent="0.25">
      <c r="A691" s="154" t="s">
        <v>716</v>
      </c>
      <c r="B691" s="17">
        <v>-3.4028234660000002E+38</v>
      </c>
      <c r="D691" s="154" t="str">
        <f t="shared" si="10"/>
        <v/>
      </c>
    </row>
    <row r="692" spans="1:4" x14ac:dyDescent="0.25">
      <c r="A692" s="154" t="s">
        <v>717</v>
      </c>
      <c r="B692" s="17">
        <v>-3.4028234660000002E+38</v>
      </c>
      <c r="D692" s="154" t="str">
        <f t="shared" si="10"/>
        <v/>
      </c>
    </row>
    <row r="693" spans="1:4" x14ac:dyDescent="0.25">
      <c r="A693" s="154" t="s">
        <v>718</v>
      </c>
      <c r="B693" s="17">
        <v>-3.4028234660000002E+38</v>
      </c>
      <c r="D693" s="154" t="str">
        <f t="shared" si="10"/>
        <v/>
      </c>
    </row>
    <row r="694" spans="1:4" x14ac:dyDescent="0.25">
      <c r="A694" s="154" t="s">
        <v>719</v>
      </c>
      <c r="B694" s="17">
        <v>-3.4028234660000002E+38</v>
      </c>
      <c r="D694" s="154" t="str">
        <f t="shared" si="10"/>
        <v/>
      </c>
    </row>
    <row r="695" spans="1:4" x14ac:dyDescent="0.25">
      <c r="A695" s="154" t="s">
        <v>720</v>
      </c>
      <c r="B695" s="154">
        <v>339.71857599999998</v>
      </c>
      <c r="D695" s="154">
        <f t="shared" si="10"/>
        <v>339.71857599999998</v>
      </c>
    </row>
    <row r="696" spans="1:4" x14ac:dyDescent="0.25">
      <c r="A696" s="154" t="s">
        <v>721</v>
      </c>
      <c r="B696" s="154">
        <v>97.758611999999999</v>
      </c>
      <c r="D696" s="154">
        <f t="shared" si="10"/>
        <v>97.758611999999999</v>
      </c>
    </row>
    <row r="697" spans="1:4" x14ac:dyDescent="0.25">
      <c r="A697" s="154" t="s">
        <v>722</v>
      </c>
      <c r="B697" s="154">
        <v>0</v>
      </c>
      <c r="D697" s="154">
        <f t="shared" si="10"/>
        <v>0</v>
      </c>
    </row>
    <row r="698" spans="1:4" x14ac:dyDescent="0.25">
      <c r="A698" s="154" t="s">
        <v>723</v>
      </c>
      <c r="B698" s="154">
        <v>19.129556999999998</v>
      </c>
      <c r="D698" s="154">
        <f t="shared" si="10"/>
        <v>19.129556999999998</v>
      </c>
    </row>
    <row r="699" spans="1:4" x14ac:dyDescent="0.25">
      <c r="A699" s="154" t="s">
        <v>724</v>
      </c>
      <c r="B699" s="154">
        <v>0</v>
      </c>
      <c r="D699" s="154">
        <f t="shared" si="10"/>
        <v>0</v>
      </c>
    </row>
    <row r="700" spans="1:4" x14ac:dyDescent="0.25">
      <c r="A700" s="154" t="s">
        <v>725</v>
      </c>
      <c r="B700" s="154">
        <v>0</v>
      </c>
      <c r="D700" s="154">
        <f t="shared" si="10"/>
        <v>0</v>
      </c>
    </row>
    <row r="701" spans="1:4" x14ac:dyDescent="0.25">
      <c r="A701" s="154" t="s">
        <v>726</v>
      </c>
      <c r="B701" s="17">
        <v>-3.4028234660000002E+38</v>
      </c>
      <c r="D701" s="154" t="str">
        <f t="shared" si="10"/>
        <v/>
      </c>
    </row>
    <row r="702" spans="1:4" x14ac:dyDescent="0.25">
      <c r="A702" s="154" t="s">
        <v>727</v>
      </c>
      <c r="B702" s="17">
        <v>-3.4028234660000002E+38</v>
      </c>
      <c r="D702" s="154" t="str">
        <f t="shared" si="10"/>
        <v/>
      </c>
    </row>
    <row r="703" spans="1:4" x14ac:dyDescent="0.25">
      <c r="A703" s="154" t="s">
        <v>728</v>
      </c>
      <c r="B703" s="17">
        <v>-3.4028234660000002E+38</v>
      </c>
      <c r="D703" s="154" t="str">
        <f t="shared" si="10"/>
        <v/>
      </c>
    </row>
    <row r="704" spans="1:4" x14ac:dyDescent="0.25">
      <c r="A704" s="154" t="s">
        <v>729</v>
      </c>
      <c r="B704" s="17">
        <v>-3.4028234660000002E+38</v>
      </c>
      <c r="D704" s="154" t="str">
        <f t="shared" si="10"/>
        <v/>
      </c>
    </row>
    <row r="705" spans="1:4" x14ac:dyDescent="0.25">
      <c r="A705" s="154" t="s">
        <v>730</v>
      </c>
      <c r="B705" s="17">
        <v>-3.4028234660000002E+38</v>
      </c>
      <c r="D705" s="154" t="str">
        <f t="shared" si="10"/>
        <v/>
      </c>
    </row>
    <row r="706" spans="1:4" x14ac:dyDescent="0.25">
      <c r="A706" s="154" t="s">
        <v>731</v>
      </c>
      <c r="B706" s="154">
        <v>381.42836799999998</v>
      </c>
      <c r="D706" s="154">
        <f t="shared" si="10"/>
        <v>381.42836799999998</v>
      </c>
    </row>
    <row r="707" spans="1:4" x14ac:dyDescent="0.25">
      <c r="A707" s="154" t="s">
        <v>732</v>
      </c>
      <c r="B707" s="154">
        <v>418.66834599999999</v>
      </c>
      <c r="D707" s="154">
        <f t="shared" si="10"/>
        <v>418.66834599999999</v>
      </c>
    </row>
    <row r="708" spans="1:4" x14ac:dyDescent="0.25">
      <c r="A708" s="154" t="s">
        <v>733</v>
      </c>
      <c r="B708" s="154">
        <v>44.378633999999998</v>
      </c>
      <c r="D708" s="154">
        <f t="shared" si="10"/>
        <v>44.378633999999998</v>
      </c>
    </row>
    <row r="709" spans="1:4" x14ac:dyDescent="0.25">
      <c r="A709" s="154" t="s">
        <v>734</v>
      </c>
      <c r="B709" s="154">
        <v>0</v>
      </c>
      <c r="D709" s="154">
        <f t="shared" si="10"/>
        <v>0</v>
      </c>
    </row>
    <row r="710" spans="1:4" x14ac:dyDescent="0.25">
      <c r="A710" s="154" t="s">
        <v>735</v>
      </c>
      <c r="B710" s="154">
        <v>0</v>
      </c>
      <c r="D710" s="154">
        <f t="shared" si="10"/>
        <v>0</v>
      </c>
    </row>
    <row r="711" spans="1:4" x14ac:dyDescent="0.25">
      <c r="A711" s="154" t="s">
        <v>736</v>
      </c>
      <c r="B711" s="17">
        <v>-3.4028234660000002E+38</v>
      </c>
      <c r="D711" s="154" t="str">
        <f t="shared" si="10"/>
        <v/>
      </c>
    </row>
    <row r="712" spans="1:4" x14ac:dyDescent="0.25">
      <c r="A712" s="154" t="s">
        <v>737</v>
      </c>
      <c r="B712" s="17">
        <v>-3.4028234660000002E+38</v>
      </c>
      <c r="D712" s="154" t="str">
        <f t="shared" si="10"/>
        <v/>
      </c>
    </row>
    <row r="713" spans="1:4" x14ac:dyDescent="0.25">
      <c r="A713" s="154" t="s">
        <v>738</v>
      </c>
      <c r="B713" s="17">
        <v>-3.4028234660000002E+38</v>
      </c>
      <c r="D713" s="154" t="str">
        <f t="shared" si="10"/>
        <v/>
      </c>
    </row>
    <row r="714" spans="1:4" x14ac:dyDescent="0.25">
      <c r="A714" s="154" t="s">
        <v>739</v>
      </c>
      <c r="B714" s="17">
        <v>-3.4028234660000002E+38</v>
      </c>
      <c r="D714" s="154" t="str">
        <f t="shared" si="10"/>
        <v/>
      </c>
    </row>
    <row r="715" spans="1:4" x14ac:dyDescent="0.25">
      <c r="A715" s="154" t="s">
        <v>740</v>
      </c>
      <c r="B715" s="17">
        <v>-3.4028234660000002E+38</v>
      </c>
      <c r="D715" s="154" t="str">
        <f t="shared" si="10"/>
        <v/>
      </c>
    </row>
    <row r="716" spans="1:4" x14ac:dyDescent="0.25">
      <c r="A716" s="154" t="s">
        <v>741</v>
      </c>
      <c r="B716" s="17">
        <v>-3.4028234660000002E+38</v>
      </c>
      <c r="D716" s="154" t="str">
        <f t="shared" si="10"/>
        <v/>
      </c>
    </row>
    <row r="717" spans="1:4" x14ac:dyDescent="0.25">
      <c r="A717" s="154" t="s">
        <v>742</v>
      </c>
      <c r="B717" s="17">
        <v>-3.4028234660000002E+38</v>
      </c>
      <c r="D717" s="154" t="str">
        <f t="shared" si="10"/>
        <v/>
      </c>
    </row>
    <row r="718" spans="1:4" x14ac:dyDescent="0.25">
      <c r="A718" s="154" t="s">
        <v>743</v>
      </c>
      <c r="B718" s="154">
        <v>0</v>
      </c>
      <c r="D718" s="154">
        <f t="shared" ref="D718:D781" si="11">IF(B718=$D$8,"",B718)</f>
        <v>0</v>
      </c>
    </row>
    <row r="719" spans="1:4" x14ac:dyDescent="0.25">
      <c r="A719" s="154" t="s">
        <v>744</v>
      </c>
      <c r="B719" s="154">
        <v>149.25749500000001</v>
      </c>
      <c r="D719" s="154">
        <f t="shared" si="11"/>
        <v>149.25749500000001</v>
      </c>
    </row>
    <row r="720" spans="1:4" x14ac:dyDescent="0.25">
      <c r="A720" s="154" t="s">
        <v>745</v>
      </c>
      <c r="B720" s="154">
        <v>191.016175</v>
      </c>
      <c r="D720" s="154">
        <f t="shared" si="11"/>
        <v>191.016175</v>
      </c>
    </row>
    <row r="721" spans="1:4" x14ac:dyDescent="0.25">
      <c r="A721" s="154" t="s">
        <v>746</v>
      </c>
      <c r="B721" s="154">
        <v>93.579622000000001</v>
      </c>
      <c r="D721" s="154">
        <f t="shared" si="11"/>
        <v>93.579622000000001</v>
      </c>
    </row>
    <row r="722" spans="1:4" x14ac:dyDescent="0.25">
      <c r="A722" s="154" t="s">
        <v>747</v>
      </c>
      <c r="B722" s="154">
        <v>0</v>
      </c>
      <c r="D722" s="154">
        <f t="shared" si="11"/>
        <v>0</v>
      </c>
    </row>
    <row r="723" spans="1:4" x14ac:dyDescent="0.25">
      <c r="A723" s="154" t="s">
        <v>748</v>
      </c>
      <c r="B723" s="154">
        <v>121.31111</v>
      </c>
      <c r="D723" s="154">
        <f t="shared" si="11"/>
        <v>121.31111</v>
      </c>
    </row>
    <row r="724" spans="1:4" x14ac:dyDescent="0.25">
      <c r="A724" s="154" t="s">
        <v>749</v>
      </c>
      <c r="B724" s="154">
        <v>0</v>
      </c>
      <c r="D724" s="154">
        <f t="shared" si="11"/>
        <v>0</v>
      </c>
    </row>
    <row r="725" spans="1:4" x14ac:dyDescent="0.25">
      <c r="A725" s="154" t="s">
        <v>750</v>
      </c>
      <c r="B725" s="17">
        <v>-3.4028234660000002E+38</v>
      </c>
      <c r="D725" s="154" t="str">
        <f t="shared" si="11"/>
        <v/>
      </c>
    </row>
    <row r="726" spans="1:4" x14ac:dyDescent="0.25">
      <c r="A726" s="154" t="s">
        <v>751</v>
      </c>
      <c r="B726" s="17">
        <v>-3.4028234660000002E+38</v>
      </c>
      <c r="D726" s="154" t="str">
        <f t="shared" si="11"/>
        <v/>
      </c>
    </row>
    <row r="727" spans="1:4" x14ac:dyDescent="0.25">
      <c r="A727" s="154" t="s">
        <v>752</v>
      </c>
      <c r="B727" s="17">
        <v>-3.4028234660000002E+38</v>
      </c>
      <c r="D727" s="154" t="str">
        <f t="shared" si="11"/>
        <v/>
      </c>
    </row>
    <row r="728" spans="1:4" x14ac:dyDescent="0.25">
      <c r="A728" s="154" t="s">
        <v>753</v>
      </c>
      <c r="B728" s="17">
        <v>-3.4028234660000002E+38</v>
      </c>
      <c r="D728" s="154" t="str">
        <f t="shared" si="11"/>
        <v/>
      </c>
    </row>
    <row r="729" spans="1:4" x14ac:dyDescent="0.25">
      <c r="A729" s="154" t="s">
        <v>754</v>
      </c>
      <c r="B729" s="17">
        <v>-3.4028234660000002E+38</v>
      </c>
      <c r="D729" s="154" t="str">
        <f t="shared" si="11"/>
        <v/>
      </c>
    </row>
    <row r="730" spans="1:4" x14ac:dyDescent="0.25">
      <c r="A730" s="154" t="s">
        <v>755</v>
      </c>
      <c r="B730" s="154">
        <v>510.584836</v>
      </c>
      <c r="D730" s="154">
        <f t="shared" si="11"/>
        <v>510.584836</v>
      </c>
    </row>
    <row r="731" spans="1:4" x14ac:dyDescent="0.25">
      <c r="A731" s="154" t="s">
        <v>756</v>
      </c>
      <c r="B731" s="154">
        <v>519.66198999999995</v>
      </c>
      <c r="D731" s="154">
        <f t="shared" si="11"/>
        <v>519.66198999999995</v>
      </c>
    </row>
    <row r="732" spans="1:4" x14ac:dyDescent="0.25">
      <c r="A732" s="154" t="s">
        <v>757</v>
      </c>
      <c r="B732" s="154">
        <v>144.906184</v>
      </c>
      <c r="D732" s="154">
        <f t="shared" si="11"/>
        <v>144.906184</v>
      </c>
    </row>
    <row r="733" spans="1:4" x14ac:dyDescent="0.25">
      <c r="A733" s="154" t="s">
        <v>758</v>
      </c>
      <c r="B733" s="154">
        <v>0</v>
      </c>
      <c r="D733" s="154">
        <f t="shared" si="11"/>
        <v>0</v>
      </c>
    </row>
    <row r="734" spans="1:4" x14ac:dyDescent="0.25">
      <c r="A734" s="154" t="s">
        <v>759</v>
      </c>
      <c r="B734" s="154">
        <v>0</v>
      </c>
      <c r="D734" s="154">
        <f t="shared" si="11"/>
        <v>0</v>
      </c>
    </row>
    <row r="735" spans="1:4" x14ac:dyDescent="0.25">
      <c r="A735" s="154" t="s">
        <v>760</v>
      </c>
      <c r="B735" s="17">
        <v>-3.4028234660000002E+38</v>
      </c>
      <c r="D735" s="154" t="str">
        <f t="shared" si="11"/>
        <v/>
      </c>
    </row>
    <row r="736" spans="1:4" x14ac:dyDescent="0.25">
      <c r="A736" s="154" t="s">
        <v>761</v>
      </c>
      <c r="B736" s="17">
        <v>-3.4028234660000002E+38</v>
      </c>
      <c r="D736" s="154" t="str">
        <f t="shared" si="11"/>
        <v/>
      </c>
    </row>
    <row r="737" spans="1:4" x14ac:dyDescent="0.25">
      <c r="A737" s="154" t="s">
        <v>762</v>
      </c>
      <c r="B737" s="17">
        <v>-3.4028234660000002E+38</v>
      </c>
      <c r="D737" s="154" t="str">
        <f t="shared" si="11"/>
        <v/>
      </c>
    </row>
    <row r="738" spans="1:4" x14ac:dyDescent="0.25">
      <c r="A738" s="154" t="s">
        <v>763</v>
      </c>
      <c r="B738" s="17">
        <v>-3.4028234660000002E+38</v>
      </c>
      <c r="D738" s="154" t="str">
        <f t="shared" si="11"/>
        <v/>
      </c>
    </row>
    <row r="739" spans="1:4" x14ac:dyDescent="0.25">
      <c r="A739" s="154" t="s">
        <v>764</v>
      </c>
      <c r="B739" s="17">
        <v>-3.4028234660000002E+38</v>
      </c>
      <c r="D739" s="154" t="str">
        <f t="shared" si="11"/>
        <v/>
      </c>
    </row>
    <row r="740" spans="1:4" x14ac:dyDescent="0.25">
      <c r="A740" s="154" t="s">
        <v>765</v>
      </c>
      <c r="B740" s="17">
        <v>-3.4028234660000002E+38</v>
      </c>
      <c r="D740" s="154" t="str">
        <f t="shared" si="11"/>
        <v/>
      </c>
    </row>
    <row r="741" spans="1:4" x14ac:dyDescent="0.25">
      <c r="A741" s="154" t="s">
        <v>766</v>
      </c>
      <c r="B741" s="17">
        <v>-3.4028234660000002E+38</v>
      </c>
      <c r="D741" s="154" t="str">
        <f t="shared" si="11"/>
        <v/>
      </c>
    </row>
    <row r="742" spans="1:4" x14ac:dyDescent="0.25">
      <c r="A742" s="154" t="s">
        <v>767</v>
      </c>
      <c r="B742" s="17">
        <v>-3.4028234660000002E+38</v>
      </c>
      <c r="D742" s="154" t="str">
        <f t="shared" si="11"/>
        <v/>
      </c>
    </row>
    <row r="743" spans="1:4" x14ac:dyDescent="0.25">
      <c r="A743" s="154" t="s">
        <v>768</v>
      </c>
      <c r="B743" s="154">
        <v>19.137716000000001</v>
      </c>
      <c r="D743" s="154">
        <f t="shared" si="11"/>
        <v>19.137716000000001</v>
      </c>
    </row>
    <row r="744" spans="1:4" x14ac:dyDescent="0.25">
      <c r="A744" s="154" t="s">
        <v>769</v>
      </c>
      <c r="B744" s="17">
        <v>-3.4028234660000002E+38</v>
      </c>
      <c r="D744" s="154" t="str">
        <f t="shared" si="11"/>
        <v/>
      </c>
    </row>
    <row r="745" spans="1:4" x14ac:dyDescent="0.25">
      <c r="A745" s="154" t="s">
        <v>770</v>
      </c>
      <c r="B745" s="154">
        <v>167.402647</v>
      </c>
      <c r="D745" s="154">
        <f t="shared" si="11"/>
        <v>167.402647</v>
      </c>
    </row>
    <row r="746" spans="1:4" x14ac:dyDescent="0.25">
      <c r="A746" s="154" t="s">
        <v>771</v>
      </c>
      <c r="B746" s="17">
        <v>-3.4028234660000002E+38</v>
      </c>
      <c r="D746" s="154" t="str">
        <f t="shared" si="11"/>
        <v/>
      </c>
    </row>
    <row r="747" spans="1:4" x14ac:dyDescent="0.25">
      <c r="A747" s="154" t="s">
        <v>772</v>
      </c>
      <c r="B747" s="17">
        <v>-3.4028234660000002E+38</v>
      </c>
      <c r="D747" s="154" t="str">
        <f t="shared" si="11"/>
        <v/>
      </c>
    </row>
    <row r="748" spans="1:4" x14ac:dyDescent="0.25">
      <c r="A748" s="154" t="s">
        <v>773</v>
      </c>
      <c r="B748" s="17">
        <v>-3.4028234660000002E+38</v>
      </c>
      <c r="D748" s="154" t="str">
        <f t="shared" si="11"/>
        <v/>
      </c>
    </row>
    <row r="749" spans="1:4" x14ac:dyDescent="0.25">
      <c r="A749" s="154" t="s">
        <v>774</v>
      </c>
      <c r="B749" s="17">
        <v>-3.4028234660000002E+38</v>
      </c>
      <c r="D749" s="154" t="str">
        <f t="shared" si="11"/>
        <v/>
      </c>
    </row>
    <row r="750" spans="1:4" x14ac:dyDescent="0.25">
      <c r="A750" s="154" t="s">
        <v>775</v>
      </c>
      <c r="B750" s="17">
        <v>-3.4028234660000002E+38</v>
      </c>
      <c r="D750" s="154" t="str">
        <f t="shared" si="11"/>
        <v/>
      </c>
    </row>
    <row r="751" spans="1:4" x14ac:dyDescent="0.25">
      <c r="A751" s="154" t="s">
        <v>776</v>
      </c>
      <c r="B751" s="17">
        <v>-3.4028234660000002E+38</v>
      </c>
      <c r="D751" s="154" t="str">
        <f t="shared" si="11"/>
        <v/>
      </c>
    </row>
    <row r="752" spans="1:4" x14ac:dyDescent="0.25">
      <c r="A752" s="154" t="s">
        <v>777</v>
      </c>
      <c r="B752" s="17">
        <v>-3.4028234660000002E+38</v>
      </c>
      <c r="D752" s="154" t="str">
        <f t="shared" si="11"/>
        <v/>
      </c>
    </row>
    <row r="753" spans="1:4" x14ac:dyDescent="0.25">
      <c r="A753" s="154" t="s">
        <v>778</v>
      </c>
      <c r="B753" s="17">
        <v>-3.4028234660000002E+38</v>
      </c>
      <c r="D753" s="154" t="str">
        <f t="shared" si="11"/>
        <v/>
      </c>
    </row>
    <row r="754" spans="1:4" x14ac:dyDescent="0.25">
      <c r="A754" s="154" t="s">
        <v>779</v>
      </c>
      <c r="B754" s="17">
        <v>-3.4028234660000002E+38</v>
      </c>
      <c r="D754" s="154" t="str">
        <f t="shared" si="11"/>
        <v/>
      </c>
    </row>
    <row r="755" spans="1:4" x14ac:dyDescent="0.25">
      <c r="A755" s="154" t="s">
        <v>780</v>
      </c>
      <c r="B755" s="17">
        <v>-3.4028234660000002E+38</v>
      </c>
      <c r="D755" s="154" t="str">
        <f t="shared" si="11"/>
        <v/>
      </c>
    </row>
    <row r="756" spans="1:4" x14ac:dyDescent="0.25">
      <c r="A756" s="154" t="s">
        <v>781</v>
      </c>
      <c r="B756" s="17">
        <v>-3.4028234660000002E+38</v>
      </c>
      <c r="D756" s="154" t="str">
        <f t="shared" si="11"/>
        <v/>
      </c>
    </row>
    <row r="757" spans="1:4" x14ac:dyDescent="0.25">
      <c r="A757" s="154" t="s">
        <v>782</v>
      </c>
      <c r="B757" s="17">
        <v>-3.4028234660000002E+38</v>
      </c>
      <c r="D757" s="154" t="str">
        <f t="shared" si="11"/>
        <v/>
      </c>
    </row>
    <row r="758" spans="1:4" x14ac:dyDescent="0.25">
      <c r="A758" s="154" t="s">
        <v>783</v>
      </c>
      <c r="B758" s="17">
        <v>-3.4028234660000002E+38</v>
      </c>
      <c r="D758" s="154" t="str">
        <f t="shared" si="11"/>
        <v/>
      </c>
    </row>
    <row r="759" spans="1:4" x14ac:dyDescent="0.25">
      <c r="A759" s="154" t="s">
        <v>784</v>
      </c>
      <c r="B759" s="17">
        <v>-3.4028234660000002E+38</v>
      </c>
      <c r="D759" s="154" t="str">
        <f t="shared" si="11"/>
        <v/>
      </c>
    </row>
    <row r="760" spans="1:4" x14ac:dyDescent="0.25">
      <c r="A760" s="154" t="s">
        <v>785</v>
      </c>
      <c r="B760" s="17">
        <v>-3.4028234660000002E+38</v>
      </c>
      <c r="D760" s="154" t="str">
        <f t="shared" si="11"/>
        <v/>
      </c>
    </row>
    <row r="761" spans="1:4" x14ac:dyDescent="0.25">
      <c r="A761" s="154" t="s">
        <v>786</v>
      </c>
      <c r="B761" s="17">
        <v>-3.4028234660000002E+38</v>
      </c>
      <c r="D761" s="154" t="str">
        <f t="shared" si="11"/>
        <v/>
      </c>
    </row>
    <row r="762" spans="1:4" x14ac:dyDescent="0.25">
      <c r="A762" s="154" t="s">
        <v>787</v>
      </c>
      <c r="B762" s="17">
        <v>-3.4028234660000002E+38</v>
      </c>
      <c r="D762" s="154" t="str">
        <f t="shared" si="11"/>
        <v/>
      </c>
    </row>
    <row r="763" spans="1:4" x14ac:dyDescent="0.25">
      <c r="A763" s="154" t="s">
        <v>788</v>
      </c>
      <c r="B763" s="17">
        <v>-3.4028234660000002E+38</v>
      </c>
      <c r="D763" s="154" t="str">
        <f t="shared" si="11"/>
        <v/>
      </c>
    </row>
    <row r="764" spans="1:4" x14ac:dyDescent="0.25">
      <c r="A764" s="154" t="s">
        <v>789</v>
      </c>
      <c r="B764" s="17">
        <v>-3.4028234660000002E+38</v>
      </c>
      <c r="D764" s="154" t="str">
        <f t="shared" si="11"/>
        <v/>
      </c>
    </row>
    <row r="765" spans="1:4" x14ac:dyDescent="0.25">
      <c r="A765" s="154" t="s">
        <v>790</v>
      </c>
      <c r="B765" s="17">
        <v>-3.4028234660000002E+38</v>
      </c>
      <c r="D765" s="154" t="str">
        <f t="shared" si="11"/>
        <v/>
      </c>
    </row>
    <row r="766" spans="1:4" x14ac:dyDescent="0.25">
      <c r="A766" s="154" t="s">
        <v>791</v>
      </c>
      <c r="B766" s="154">
        <v>55.935054999999998</v>
      </c>
      <c r="D766" s="154">
        <f t="shared" si="11"/>
        <v>55.935054999999998</v>
      </c>
    </row>
    <row r="767" spans="1:4" x14ac:dyDescent="0.25">
      <c r="A767" s="154" t="s">
        <v>792</v>
      </c>
      <c r="B767" s="154">
        <v>591.51351</v>
      </c>
      <c r="D767" s="154">
        <f t="shared" si="11"/>
        <v>591.51351</v>
      </c>
    </row>
    <row r="768" spans="1:4" x14ac:dyDescent="0.25">
      <c r="A768" s="154" t="s">
        <v>793</v>
      </c>
      <c r="B768" s="154">
        <v>30.363216999999999</v>
      </c>
      <c r="D768" s="154">
        <f t="shared" si="11"/>
        <v>30.363216999999999</v>
      </c>
    </row>
    <row r="769" spans="1:4" x14ac:dyDescent="0.25">
      <c r="A769" s="154" t="s">
        <v>794</v>
      </c>
      <c r="B769" s="154">
        <v>458.08431300000001</v>
      </c>
      <c r="D769" s="154">
        <f t="shared" si="11"/>
        <v>458.08431300000001</v>
      </c>
    </row>
    <row r="770" spans="1:4" x14ac:dyDescent="0.25">
      <c r="A770" s="154" t="s">
        <v>795</v>
      </c>
      <c r="B770" s="154">
        <v>0</v>
      </c>
      <c r="D770" s="154">
        <f t="shared" si="11"/>
        <v>0</v>
      </c>
    </row>
    <row r="771" spans="1:4" x14ac:dyDescent="0.25">
      <c r="A771" s="154" t="s">
        <v>796</v>
      </c>
      <c r="B771" s="17">
        <v>-3.4028234660000002E+38</v>
      </c>
      <c r="D771" s="154" t="str">
        <f t="shared" si="11"/>
        <v/>
      </c>
    </row>
    <row r="772" spans="1:4" x14ac:dyDescent="0.25">
      <c r="A772" s="154" t="s">
        <v>797</v>
      </c>
      <c r="B772" s="17">
        <v>-3.4028234660000002E+38</v>
      </c>
      <c r="D772" s="154" t="str">
        <f t="shared" si="11"/>
        <v/>
      </c>
    </row>
    <row r="773" spans="1:4" x14ac:dyDescent="0.25">
      <c r="A773" s="154" t="s">
        <v>798</v>
      </c>
      <c r="B773" s="17">
        <v>-3.4028234660000002E+38</v>
      </c>
      <c r="D773" s="154" t="str">
        <f t="shared" si="11"/>
        <v/>
      </c>
    </row>
    <row r="774" spans="1:4" x14ac:dyDescent="0.25">
      <c r="A774" s="154" t="s">
        <v>799</v>
      </c>
      <c r="B774" s="17">
        <v>-3.4028234660000002E+38</v>
      </c>
      <c r="D774" s="154" t="str">
        <f t="shared" si="11"/>
        <v/>
      </c>
    </row>
    <row r="775" spans="1:4" x14ac:dyDescent="0.25">
      <c r="A775" s="154" t="s">
        <v>800</v>
      </c>
      <c r="B775" s="154">
        <v>0</v>
      </c>
      <c r="D775" s="154">
        <f t="shared" si="11"/>
        <v>0</v>
      </c>
    </row>
    <row r="776" spans="1:4" x14ac:dyDescent="0.25">
      <c r="A776" s="154" t="s">
        <v>801</v>
      </c>
      <c r="B776" s="17">
        <v>-3.4028234660000002E+38</v>
      </c>
      <c r="D776" s="154" t="str">
        <f t="shared" si="11"/>
        <v/>
      </c>
    </row>
    <row r="777" spans="1:4" x14ac:dyDescent="0.25">
      <c r="A777" s="154" t="s">
        <v>802</v>
      </c>
      <c r="B777" s="17">
        <v>-3.4028234660000002E+38</v>
      </c>
      <c r="D777" s="154" t="str">
        <f t="shared" si="11"/>
        <v/>
      </c>
    </row>
    <row r="778" spans="1:4" x14ac:dyDescent="0.25">
      <c r="A778" s="154" t="s">
        <v>803</v>
      </c>
      <c r="B778" s="154">
        <v>455.18541399999998</v>
      </c>
      <c r="D778" s="154">
        <f t="shared" si="11"/>
        <v>455.18541399999998</v>
      </c>
    </row>
    <row r="779" spans="1:4" x14ac:dyDescent="0.25">
      <c r="A779" s="154" t="s">
        <v>804</v>
      </c>
      <c r="B779" s="154">
        <v>389.25072399999999</v>
      </c>
      <c r="D779" s="154">
        <f t="shared" si="11"/>
        <v>389.25072399999999</v>
      </c>
    </row>
    <row r="780" spans="1:4" x14ac:dyDescent="0.25">
      <c r="A780" s="154" t="s">
        <v>805</v>
      </c>
      <c r="B780" s="154">
        <v>169.14995099999999</v>
      </c>
      <c r="D780" s="154">
        <f t="shared" si="11"/>
        <v>169.14995099999999</v>
      </c>
    </row>
    <row r="781" spans="1:4" x14ac:dyDescent="0.25">
      <c r="A781" s="154" t="s">
        <v>806</v>
      </c>
      <c r="B781" s="154">
        <v>0</v>
      </c>
      <c r="D781" s="154">
        <f t="shared" si="11"/>
        <v>0</v>
      </c>
    </row>
    <row r="782" spans="1:4" x14ac:dyDescent="0.25">
      <c r="A782" s="154" t="s">
        <v>807</v>
      </c>
      <c r="B782" s="154">
        <v>0</v>
      </c>
      <c r="D782" s="154">
        <f t="shared" ref="D782:D845" si="12">IF(B782=$D$8,"",B782)</f>
        <v>0</v>
      </c>
    </row>
    <row r="783" spans="1:4" x14ac:dyDescent="0.25">
      <c r="A783" s="154" t="s">
        <v>808</v>
      </c>
      <c r="B783" s="154">
        <v>0</v>
      </c>
      <c r="D783" s="154">
        <f t="shared" si="12"/>
        <v>0</v>
      </c>
    </row>
    <row r="784" spans="1:4" x14ac:dyDescent="0.25">
      <c r="A784" s="154" t="s">
        <v>809</v>
      </c>
      <c r="B784" s="17">
        <v>-3.4028234660000002E+38</v>
      </c>
      <c r="D784" s="154" t="str">
        <f t="shared" si="12"/>
        <v/>
      </c>
    </row>
    <row r="785" spans="1:4" x14ac:dyDescent="0.25">
      <c r="A785" s="154" t="s">
        <v>810</v>
      </c>
      <c r="B785" s="17">
        <v>-3.4028234660000002E+38</v>
      </c>
      <c r="D785" s="154" t="str">
        <f t="shared" si="12"/>
        <v/>
      </c>
    </row>
    <row r="786" spans="1:4" x14ac:dyDescent="0.25">
      <c r="A786" s="154" t="s">
        <v>811</v>
      </c>
      <c r="B786" s="17">
        <v>-3.4028234660000002E+38</v>
      </c>
      <c r="D786" s="154" t="str">
        <f t="shared" si="12"/>
        <v/>
      </c>
    </row>
    <row r="787" spans="1:4" x14ac:dyDescent="0.25">
      <c r="A787" s="154" t="s">
        <v>812</v>
      </c>
      <c r="B787" s="17">
        <v>-3.4028234660000002E+38</v>
      </c>
      <c r="D787" s="154" t="str">
        <f t="shared" si="12"/>
        <v/>
      </c>
    </row>
    <row r="788" spans="1:4" x14ac:dyDescent="0.25">
      <c r="A788" s="154" t="s">
        <v>813</v>
      </c>
      <c r="B788" s="17">
        <v>-3.4028234660000002E+38</v>
      </c>
      <c r="D788" s="154" t="str">
        <f t="shared" si="12"/>
        <v/>
      </c>
    </row>
    <row r="789" spans="1:4" x14ac:dyDescent="0.25">
      <c r="A789" s="154" t="s">
        <v>814</v>
      </c>
      <c r="B789" s="17">
        <v>-3.4028234660000002E+38</v>
      </c>
      <c r="D789" s="154" t="str">
        <f t="shared" si="12"/>
        <v/>
      </c>
    </row>
    <row r="790" spans="1:4" x14ac:dyDescent="0.25">
      <c r="A790" s="154" t="s">
        <v>815</v>
      </c>
      <c r="B790" s="154">
        <v>4.8447399999999998</v>
      </c>
      <c r="D790" s="154">
        <f t="shared" si="12"/>
        <v>4.8447399999999998</v>
      </c>
    </row>
    <row r="791" spans="1:4" x14ac:dyDescent="0.25">
      <c r="A791" s="154" t="s">
        <v>816</v>
      </c>
      <c r="B791" s="154">
        <v>406.58461999999997</v>
      </c>
      <c r="D791" s="154">
        <f t="shared" si="12"/>
        <v>406.58461999999997</v>
      </c>
    </row>
    <row r="792" spans="1:4" x14ac:dyDescent="0.25">
      <c r="A792" s="154" t="s">
        <v>817</v>
      </c>
      <c r="B792" s="154">
        <v>135.17462599999999</v>
      </c>
      <c r="D792" s="154">
        <f t="shared" si="12"/>
        <v>135.17462599999999</v>
      </c>
    </row>
    <row r="793" spans="1:4" x14ac:dyDescent="0.25">
      <c r="A793" s="154" t="s">
        <v>818</v>
      </c>
      <c r="B793" s="154">
        <v>204.508163</v>
      </c>
      <c r="D793" s="154">
        <f t="shared" si="12"/>
        <v>204.508163</v>
      </c>
    </row>
    <row r="794" spans="1:4" x14ac:dyDescent="0.25">
      <c r="A794" s="154" t="s">
        <v>819</v>
      </c>
      <c r="B794" s="154">
        <v>0</v>
      </c>
      <c r="D794" s="154">
        <f t="shared" si="12"/>
        <v>0</v>
      </c>
    </row>
    <row r="795" spans="1:4" x14ac:dyDescent="0.25">
      <c r="A795" s="154" t="s">
        <v>820</v>
      </c>
      <c r="B795" s="154">
        <v>167.639723</v>
      </c>
      <c r="D795" s="154">
        <f t="shared" si="12"/>
        <v>167.639723</v>
      </c>
    </row>
    <row r="796" spans="1:4" x14ac:dyDescent="0.25">
      <c r="A796" s="154" t="s">
        <v>821</v>
      </c>
      <c r="B796" s="154">
        <v>0</v>
      </c>
      <c r="D796" s="154">
        <f t="shared" si="12"/>
        <v>0</v>
      </c>
    </row>
    <row r="797" spans="1:4" x14ac:dyDescent="0.25">
      <c r="A797" s="154" t="s">
        <v>822</v>
      </c>
      <c r="B797" s="17">
        <v>-3.4028234660000002E+38</v>
      </c>
      <c r="D797" s="154" t="str">
        <f t="shared" si="12"/>
        <v/>
      </c>
    </row>
    <row r="798" spans="1:4" x14ac:dyDescent="0.25">
      <c r="A798" s="154" t="s">
        <v>823</v>
      </c>
      <c r="B798" s="17">
        <v>-3.4028234660000002E+38</v>
      </c>
      <c r="D798" s="154" t="str">
        <f t="shared" si="12"/>
        <v/>
      </c>
    </row>
    <row r="799" spans="1:4" x14ac:dyDescent="0.25">
      <c r="A799" s="154" t="s">
        <v>824</v>
      </c>
      <c r="B799" s="17">
        <v>-3.4028234660000002E+38</v>
      </c>
      <c r="D799" s="154" t="str">
        <f t="shared" si="12"/>
        <v/>
      </c>
    </row>
    <row r="800" spans="1:4" x14ac:dyDescent="0.25">
      <c r="A800" s="154" t="s">
        <v>825</v>
      </c>
      <c r="B800" s="154">
        <v>0</v>
      </c>
      <c r="D800" s="154">
        <f t="shared" si="12"/>
        <v>0</v>
      </c>
    </row>
    <row r="801" spans="1:4" x14ac:dyDescent="0.25">
      <c r="A801" s="154" t="s">
        <v>826</v>
      </c>
      <c r="B801" s="154">
        <v>197.868235</v>
      </c>
      <c r="D801" s="154">
        <f t="shared" si="12"/>
        <v>197.868235</v>
      </c>
    </row>
    <row r="802" spans="1:4" x14ac:dyDescent="0.25">
      <c r="A802" s="154" t="s">
        <v>827</v>
      </c>
      <c r="B802" s="154">
        <v>543.00726399999996</v>
      </c>
      <c r="D802" s="154">
        <f t="shared" si="12"/>
        <v>543.00726399999996</v>
      </c>
    </row>
    <row r="803" spans="1:4" x14ac:dyDescent="0.25">
      <c r="A803" s="154" t="s">
        <v>828</v>
      </c>
      <c r="B803" s="154">
        <v>471.843502</v>
      </c>
      <c r="D803" s="154">
        <f t="shared" si="12"/>
        <v>471.843502</v>
      </c>
    </row>
    <row r="804" spans="1:4" x14ac:dyDescent="0.25">
      <c r="A804" s="154" t="s">
        <v>829</v>
      </c>
      <c r="B804" s="154">
        <v>239.76622599999999</v>
      </c>
      <c r="D804" s="154">
        <f t="shared" si="12"/>
        <v>239.76622599999999</v>
      </c>
    </row>
    <row r="805" spans="1:4" x14ac:dyDescent="0.25">
      <c r="A805" s="154" t="s">
        <v>830</v>
      </c>
      <c r="B805" s="154">
        <v>0</v>
      </c>
      <c r="D805" s="154">
        <f t="shared" si="12"/>
        <v>0</v>
      </c>
    </row>
    <row r="806" spans="1:4" x14ac:dyDescent="0.25">
      <c r="A806" s="154" t="s">
        <v>831</v>
      </c>
      <c r="B806" s="154">
        <v>0</v>
      </c>
      <c r="D806" s="154">
        <f t="shared" si="12"/>
        <v>0</v>
      </c>
    </row>
    <row r="807" spans="1:4" x14ac:dyDescent="0.25">
      <c r="A807" s="154" t="s">
        <v>832</v>
      </c>
      <c r="B807" s="154">
        <v>0</v>
      </c>
      <c r="D807" s="154">
        <f t="shared" si="12"/>
        <v>0</v>
      </c>
    </row>
    <row r="808" spans="1:4" x14ac:dyDescent="0.25">
      <c r="A808" s="154" t="s">
        <v>833</v>
      </c>
      <c r="B808" s="17">
        <v>-3.4028234660000002E+38</v>
      </c>
      <c r="D808" s="154" t="str">
        <f t="shared" si="12"/>
        <v/>
      </c>
    </row>
    <row r="809" spans="1:4" x14ac:dyDescent="0.25">
      <c r="A809" s="154" t="s">
        <v>834</v>
      </c>
      <c r="B809" s="17">
        <v>-3.4028234660000002E+38</v>
      </c>
      <c r="D809" s="154" t="str">
        <f t="shared" si="12"/>
        <v/>
      </c>
    </row>
    <row r="810" spans="1:4" x14ac:dyDescent="0.25">
      <c r="A810" s="154" t="s">
        <v>835</v>
      </c>
      <c r="B810" s="154">
        <v>0</v>
      </c>
      <c r="D810" s="154">
        <f t="shared" si="12"/>
        <v>0</v>
      </c>
    </row>
    <row r="811" spans="1:4" x14ac:dyDescent="0.25">
      <c r="A811" s="154" t="s">
        <v>836</v>
      </c>
      <c r="B811" s="154">
        <v>0</v>
      </c>
      <c r="D811" s="154">
        <f t="shared" si="12"/>
        <v>0</v>
      </c>
    </row>
    <row r="812" spans="1:4" x14ac:dyDescent="0.25">
      <c r="A812" s="154" t="s">
        <v>837</v>
      </c>
      <c r="B812" s="17">
        <v>-3.4028234660000002E+38</v>
      </c>
      <c r="D812" s="154" t="str">
        <f t="shared" si="12"/>
        <v/>
      </c>
    </row>
    <row r="813" spans="1:4" x14ac:dyDescent="0.25">
      <c r="A813" s="154" t="s">
        <v>838</v>
      </c>
      <c r="B813" s="154">
        <v>0</v>
      </c>
      <c r="D813" s="154">
        <f t="shared" si="12"/>
        <v>0</v>
      </c>
    </row>
    <row r="814" spans="1:4" x14ac:dyDescent="0.25">
      <c r="A814" s="154" t="s">
        <v>839</v>
      </c>
      <c r="B814" s="154">
        <v>352.13917900000001</v>
      </c>
      <c r="D814" s="154">
        <f t="shared" si="12"/>
        <v>352.13917900000001</v>
      </c>
    </row>
    <row r="815" spans="1:4" x14ac:dyDescent="0.25">
      <c r="A815" s="154" t="s">
        <v>840</v>
      </c>
      <c r="B815" s="154">
        <v>402.72618</v>
      </c>
      <c r="D815" s="154">
        <f t="shared" si="12"/>
        <v>402.72618</v>
      </c>
    </row>
    <row r="816" spans="1:4" x14ac:dyDescent="0.25">
      <c r="A816" s="154" t="s">
        <v>841</v>
      </c>
      <c r="B816" s="154">
        <v>183.10666800000001</v>
      </c>
      <c r="D816" s="154">
        <f t="shared" si="12"/>
        <v>183.10666800000001</v>
      </c>
    </row>
    <row r="817" spans="1:4" x14ac:dyDescent="0.25">
      <c r="A817" s="154" t="s">
        <v>842</v>
      </c>
      <c r="B817" s="154">
        <v>0</v>
      </c>
      <c r="D817" s="154">
        <f t="shared" si="12"/>
        <v>0</v>
      </c>
    </row>
    <row r="818" spans="1:4" x14ac:dyDescent="0.25">
      <c r="A818" s="154" t="s">
        <v>843</v>
      </c>
      <c r="B818" s="154">
        <v>0</v>
      </c>
      <c r="D818" s="154">
        <f t="shared" si="12"/>
        <v>0</v>
      </c>
    </row>
    <row r="819" spans="1:4" x14ac:dyDescent="0.25">
      <c r="A819" s="154" t="s">
        <v>844</v>
      </c>
      <c r="B819" s="154">
        <v>0</v>
      </c>
      <c r="D819" s="154">
        <f t="shared" si="12"/>
        <v>0</v>
      </c>
    </row>
    <row r="820" spans="1:4" x14ac:dyDescent="0.25">
      <c r="A820" s="154" t="s">
        <v>845</v>
      </c>
      <c r="B820" s="17">
        <v>-3.4028234660000002E+38</v>
      </c>
      <c r="D820" s="154" t="str">
        <f t="shared" si="12"/>
        <v/>
      </c>
    </row>
    <row r="821" spans="1:4" x14ac:dyDescent="0.25">
      <c r="A821" s="154" t="s">
        <v>846</v>
      </c>
      <c r="B821" s="154">
        <v>0</v>
      </c>
      <c r="D821" s="154">
        <f t="shared" si="12"/>
        <v>0</v>
      </c>
    </row>
    <row r="822" spans="1:4" x14ac:dyDescent="0.25">
      <c r="A822" s="154" t="s">
        <v>847</v>
      </c>
      <c r="B822" s="154">
        <v>0</v>
      </c>
      <c r="D822" s="154">
        <f t="shared" si="12"/>
        <v>0</v>
      </c>
    </row>
    <row r="823" spans="1:4" x14ac:dyDescent="0.25">
      <c r="A823" s="154" t="s">
        <v>848</v>
      </c>
      <c r="B823" s="17">
        <v>-3.4028234660000002E+38</v>
      </c>
      <c r="D823" s="154" t="str">
        <f t="shared" si="12"/>
        <v/>
      </c>
    </row>
    <row r="824" spans="1:4" x14ac:dyDescent="0.25">
      <c r="A824" s="154" t="s">
        <v>849</v>
      </c>
      <c r="B824" s="17">
        <v>-3.4028234660000002E+38</v>
      </c>
      <c r="D824" s="154" t="str">
        <f t="shared" si="12"/>
        <v/>
      </c>
    </row>
    <row r="825" spans="1:4" x14ac:dyDescent="0.25">
      <c r="A825" s="154" t="s">
        <v>850</v>
      </c>
      <c r="B825" s="154">
        <v>107.32999599999999</v>
      </c>
      <c r="D825" s="154">
        <f t="shared" si="12"/>
        <v>107.32999599999999</v>
      </c>
    </row>
    <row r="826" spans="1:4" x14ac:dyDescent="0.25">
      <c r="A826" s="154" t="s">
        <v>851</v>
      </c>
      <c r="B826" s="154">
        <v>322.42725300000001</v>
      </c>
      <c r="D826" s="154">
        <f t="shared" si="12"/>
        <v>322.42725300000001</v>
      </c>
    </row>
    <row r="827" spans="1:4" x14ac:dyDescent="0.25">
      <c r="A827" s="154" t="s">
        <v>852</v>
      </c>
      <c r="B827" s="154">
        <v>451.95359999999999</v>
      </c>
      <c r="D827" s="154">
        <f t="shared" si="12"/>
        <v>451.95359999999999</v>
      </c>
    </row>
    <row r="828" spans="1:4" x14ac:dyDescent="0.25">
      <c r="A828" s="154" t="s">
        <v>853</v>
      </c>
      <c r="B828" s="154">
        <v>169.036664</v>
      </c>
      <c r="D828" s="154">
        <f t="shared" si="12"/>
        <v>169.036664</v>
      </c>
    </row>
    <row r="829" spans="1:4" x14ac:dyDescent="0.25">
      <c r="A829" s="154" t="s">
        <v>854</v>
      </c>
      <c r="B829" s="154">
        <v>0</v>
      </c>
      <c r="D829" s="154">
        <f t="shared" si="12"/>
        <v>0</v>
      </c>
    </row>
    <row r="830" spans="1:4" x14ac:dyDescent="0.25">
      <c r="A830" s="154" t="s">
        <v>855</v>
      </c>
      <c r="B830" s="154">
        <v>0</v>
      </c>
      <c r="D830" s="154">
        <f t="shared" si="12"/>
        <v>0</v>
      </c>
    </row>
    <row r="831" spans="1:4" x14ac:dyDescent="0.25">
      <c r="A831" s="154" t="s">
        <v>856</v>
      </c>
      <c r="B831" s="154">
        <v>0</v>
      </c>
      <c r="D831" s="154">
        <f t="shared" si="12"/>
        <v>0</v>
      </c>
    </row>
    <row r="832" spans="1:4" x14ac:dyDescent="0.25">
      <c r="A832" s="154" t="s">
        <v>857</v>
      </c>
      <c r="B832" s="154">
        <v>0</v>
      </c>
      <c r="D832" s="154">
        <f t="shared" si="12"/>
        <v>0</v>
      </c>
    </row>
    <row r="833" spans="1:4" x14ac:dyDescent="0.25">
      <c r="A833" s="154" t="s">
        <v>858</v>
      </c>
      <c r="B833" s="17">
        <v>-3.4028234660000002E+38</v>
      </c>
      <c r="D833" s="154" t="str">
        <f t="shared" si="12"/>
        <v/>
      </c>
    </row>
    <row r="834" spans="1:4" x14ac:dyDescent="0.25">
      <c r="A834" s="154" t="s">
        <v>859</v>
      </c>
      <c r="B834" s="17">
        <v>-3.4028234660000002E+38</v>
      </c>
      <c r="D834" s="154" t="str">
        <f t="shared" si="12"/>
        <v/>
      </c>
    </row>
    <row r="835" spans="1:4" x14ac:dyDescent="0.25">
      <c r="A835" s="154" t="s">
        <v>860</v>
      </c>
      <c r="B835" s="154">
        <v>0</v>
      </c>
      <c r="D835" s="154">
        <f t="shared" si="12"/>
        <v>0</v>
      </c>
    </row>
    <row r="836" spans="1:4" x14ac:dyDescent="0.25">
      <c r="A836" s="154" t="s">
        <v>861</v>
      </c>
      <c r="B836" s="154">
        <v>0</v>
      </c>
      <c r="D836" s="154">
        <f t="shared" si="12"/>
        <v>0</v>
      </c>
    </row>
    <row r="837" spans="1:4" x14ac:dyDescent="0.25">
      <c r="A837" s="154" t="s">
        <v>862</v>
      </c>
      <c r="B837" s="17">
        <v>-3.4028234660000002E+38</v>
      </c>
      <c r="D837" s="154" t="str">
        <f t="shared" si="12"/>
        <v/>
      </c>
    </row>
    <row r="838" spans="1:4" x14ac:dyDescent="0.25">
      <c r="A838" s="154" t="s">
        <v>863</v>
      </c>
      <c r="B838" s="154">
        <v>116.935346</v>
      </c>
      <c r="D838" s="154">
        <f t="shared" si="12"/>
        <v>116.935346</v>
      </c>
    </row>
    <row r="839" spans="1:4" x14ac:dyDescent="0.25">
      <c r="A839" s="154" t="s">
        <v>864</v>
      </c>
      <c r="B839" s="154">
        <v>395.89614</v>
      </c>
      <c r="D839" s="154">
        <f t="shared" si="12"/>
        <v>395.89614</v>
      </c>
    </row>
    <row r="840" spans="1:4" x14ac:dyDescent="0.25">
      <c r="A840" s="154" t="s">
        <v>865</v>
      </c>
      <c r="B840" s="154">
        <v>128.331883</v>
      </c>
      <c r="D840" s="154">
        <f t="shared" si="12"/>
        <v>128.331883</v>
      </c>
    </row>
    <row r="841" spans="1:4" x14ac:dyDescent="0.25">
      <c r="A841" s="154" t="s">
        <v>866</v>
      </c>
      <c r="B841" s="154">
        <v>0</v>
      </c>
      <c r="D841" s="154">
        <f t="shared" si="12"/>
        <v>0</v>
      </c>
    </row>
    <row r="842" spans="1:4" x14ac:dyDescent="0.25">
      <c r="A842" s="154" t="s">
        <v>867</v>
      </c>
      <c r="B842" s="154">
        <v>49.943291000000002</v>
      </c>
      <c r="D842" s="154">
        <f t="shared" si="12"/>
        <v>49.943291000000002</v>
      </c>
    </row>
    <row r="843" spans="1:4" x14ac:dyDescent="0.25">
      <c r="A843" s="154" t="s">
        <v>868</v>
      </c>
      <c r="B843" s="154">
        <v>0</v>
      </c>
      <c r="D843" s="154">
        <f t="shared" si="12"/>
        <v>0</v>
      </c>
    </row>
    <row r="844" spans="1:4" x14ac:dyDescent="0.25">
      <c r="A844" s="154" t="s">
        <v>869</v>
      </c>
      <c r="B844" s="154">
        <v>0</v>
      </c>
      <c r="D844" s="154">
        <f t="shared" si="12"/>
        <v>0</v>
      </c>
    </row>
    <row r="845" spans="1:4" x14ac:dyDescent="0.25">
      <c r="A845" s="154" t="s">
        <v>870</v>
      </c>
      <c r="B845" s="154">
        <v>0</v>
      </c>
      <c r="D845" s="154">
        <f t="shared" si="12"/>
        <v>0</v>
      </c>
    </row>
    <row r="846" spans="1:4" x14ac:dyDescent="0.25">
      <c r="A846" s="154" t="s">
        <v>871</v>
      </c>
      <c r="B846" s="154">
        <v>0</v>
      </c>
      <c r="D846" s="154">
        <f t="shared" ref="D846:D909" si="13">IF(B846=$D$8,"",B846)</f>
        <v>0</v>
      </c>
    </row>
    <row r="847" spans="1:4" x14ac:dyDescent="0.25">
      <c r="A847" s="154" t="s">
        <v>872</v>
      </c>
      <c r="B847" s="17">
        <v>-3.4028234660000002E+38</v>
      </c>
      <c r="D847" s="154" t="str">
        <f t="shared" si="13"/>
        <v/>
      </c>
    </row>
    <row r="848" spans="1:4" x14ac:dyDescent="0.25">
      <c r="A848" s="154" t="s">
        <v>873</v>
      </c>
      <c r="B848" s="17">
        <v>-3.4028234660000002E+38</v>
      </c>
      <c r="D848" s="154" t="str">
        <f t="shared" si="13"/>
        <v/>
      </c>
    </row>
    <row r="849" spans="1:4" x14ac:dyDescent="0.25">
      <c r="A849" s="154" t="s">
        <v>874</v>
      </c>
      <c r="B849" s="17">
        <v>-3.4028234660000002E+38</v>
      </c>
      <c r="D849" s="154" t="str">
        <f t="shared" si="13"/>
        <v/>
      </c>
    </row>
    <row r="850" spans="1:4" x14ac:dyDescent="0.25">
      <c r="A850" s="154" t="s">
        <v>875</v>
      </c>
      <c r="B850" s="154">
        <v>115.925522</v>
      </c>
      <c r="D850" s="154">
        <f t="shared" si="13"/>
        <v>115.925522</v>
      </c>
    </row>
    <row r="851" spans="1:4" x14ac:dyDescent="0.25">
      <c r="A851" s="154" t="s">
        <v>876</v>
      </c>
      <c r="B851" s="154">
        <v>272.68599</v>
      </c>
      <c r="D851" s="154">
        <f t="shared" si="13"/>
        <v>272.68599</v>
      </c>
    </row>
    <row r="852" spans="1:4" x14ac:dyDescent="0.25">
      <c r="A852" s="154" t="s">
        <v>877</v>
      </c>
      <c r="B852" s="154">
        <v>170.12442999999999</v>
      </c>
      <c r="D852" s="154">
        <f t="shared" si="13"/>
        <v>170.12442999999999</v>
      </c>
    </row>
    <row r="853" spans="1:4" x14ac:dyDescent="0.25">
      <c r="A853" s="154" t="s">
        <v>878</v>
      </c>
      <c r="B853" s="154">
        <v>0</v>
      </c>
      <c r="D853" s="154">
        <f t="shared" si="13"/>
        <v>0</v>
      </c>
    </row>
    <row r="854" spans="1:4" x14ac:dyDescent="0.25">
      <c r="A854" s="154" t="s">
        <v>879</v>
      </c>
      <c r="B854" s="154">
        <v>10.99469</v>
      </c>
      <c r="D854" s="154">
        <f t="shared" si="13"/>
        <v>10.99469</v>
      </c>
    </row>
    <row r="855" spans="1:4" x14ac:dyDescent="0.25">
      <c r="A855" s="154" t="s">
        <v>880</v>
      </c>
      <c r="B855" s="154">
        <v>0</v>
      </c>
      <c r="D855" s="154">
        <f t="shared" si="13"/>
        <v>0</v>
      </c>
    </row>
    <row r="856" spans="1:4" x14ac:dyDescent="0.25">
      <c r="A856" s="154" t="s">
        <v>881</v>
      </c>
      <c r="B856" s="17">
        <v>-3.4028234660000002E+38</v>
      </c>
      <c r="D856" s="154" t="str">
        <f t="shared" si="13"/>
        <v/>
      </c>
    </row>
    <row r="857" spans="1:4" x14ac:dyDescent="0.25">
      <c r="A857" s="154" t="s">
        <v>882</v>
      </c>
      <c r="B857" s="154">
        <v>0</v>
      </c>
      <c r="D857" s="154">
        <f t="shared" si="13"/>
        <v>0</v>
      </c>
    </row>
    <row r="858" spans="1:4" x14ac:dyDescent="0.25">
      <c r="A858" s="154" t="s">
        <v>883</v>
      </c>
      <c r="B858" s="17">
        <v>-3.4028234660000002E+38</v>
      </c>
      <c r="D858" s="154" t="str">
        <f t="shared" si="13"/>
        <v/>
      </c>
    </row>
    <row r="859" spans="1:4" x14ac:dyDescent="0.25">
      <c r="A859" s="154" t="s">
        <v>884</v>
      </c>
      <c r="B859" s="17">
        <v>-3.4028234660000002E+38</v>
      </c>
      <c r="D859" s="154" t="str">
        <f t="shared" si="13"/>
        <v/>
      </c>
    </row>
    <row r="860" spans="1:4" x14ac:dyDescent="0.25">
      <c r="A860" s="154" t="s">
        <v>885</v>
      </c>
      <c r="B860" s="17">
        <v>-3.4028234660000002E+38</v>
      </c>
      <c r="D860" s="154" t="str">
        <f t="shared" si="13"/>
        <v/>
      </c>
    </row>
    <row r="861" spans="1:4" x14ac:dyDescent="0.25">
      <c r="A861" s="154" t="s">
        <v>886</v>
      </c>
      <c r="B861" s="154">
        <v>262.01428099999998</v>
      </c>
      <c r="D861" s="154">
        <f t="shared" si="13"/>
        <v>262.01428099999998</v>
      </c>
    </row>
    <row r="862" spans="1:4" x14ac:dyDescent="0.25">
      <c r="A862" s="154" t="s">
        <v>887</v>
      </c>
      <c r="B862" s="154">
        <v>459.55955899999998</v>
      </c>
      <c r="D862" s="154">
        <f t="shared" si="13"/>
        <v>459.55955899999998</v>
      </c>
    </row>
    <row r="863" spans="1:4" x14ac:dyDescent="0.25">
      <c r="A863" s="154" t="s">
        <v>888</v>
      </c>
      <c r="B863" s="154">
        <v>452.99902700000001</v>
      </c>
      <c r="D863" s="154">
        <f t="shared" si="13"/>
        <v>452.99902700000001</v>
      </c>
    </row>
    <row r="864" spans="1:4" x14ac:dyDescent="0.25">
      <c r="A864" s="154" t="s">
        <v>889</v>
      </c>
      <c r="B864" s="154">
        <v>334.62486200000001</v>
      </c>
      <c r="D864" s="154">
        <f t="shared" si="13"/>
        <v>334.62486200000001</v>
      </c>
    </row>
    <row r="865" spans="1:4" x14ac:dyDescent="0.25">
      <c r="A865" s="154" t="s">
        <v>890</v>
      </c>
      <c r="B865" s="154">
        <v>8.0333369999999995</v>
      </c>
      <c r="D865" s="154">
        <f t="shared" si="13"/>
        <v>8.0333369999999995</v>
      </c>
    </row>
    <row r="866" spans="1:4" x14ac:dyDescent="0.25">
      <c r="A866" s="154" t="s">
        <v>891</v>
      </c>
      <c r="B866" s="154">
        <v>22.964314999999999</v>
      </c>
      <c r="D866" s="154">
        <f t="shared" si="13"/>
        <v>22.964314999999999</v>
      </c>
    </row>
    <row r="867" spans="1:4" x14ac:dyDescent="0.25">
      <c r="A867" s="154" t="s">
        <v>892</v>
      </c>
      <c r="B867" s="154">
        <v>0</v>
      </c>
      <c r="D867" s="154">
        <f t="shared" si="13"/>
        <v>0</v>
      </c>
    </row>
    <row r="868" spans="1:4" x14ac:dyDescent="0.25">
      <c r="A868" s="154" t="s">
        <v>893</v>
      </c>
      <c r="B868" s="17">
        <v>-3.4028234660000002E+38</v>
      </c>
      <c r="D868" s="154" t="str">
        <f t="shared" si="13"/>
        <v/>
      </c>
    </row>
    <row r="869" spans="1:4" x14ac:dyDescent="0.25">
      <c r="A869" s="154" t="s">
        <v>894</v>
      </c>
      <c r="B869" s="17">
        <v>-3.4028234660000002E+38</v>
      </c>
      <c r="D869" s="154" t="str">
        <f t="shared" si="13"/>
        <v/>
      </c>
    </row>
    <row r="870" spans="1:4" x14ac:dyDescent="0.25">
      <c r="A870" s="154" t="s">
        <v>895</v>
      </c>
      <c r="B870" s="17">
        <v>-3.4028234660000002E+38</v>
      </c>
      <c r="D870" s="154" t="str">
        <f t="shared" si="13"/>
        <v/>
      </c>
    </row>
    <row r="871" spans="1:4" x14ac:dyDescent="0.25">
      <c r="A871" s="154" t="s">
        <v>896</v>
      </c>
      <c r="B871" s="17">
        <v>-3.4028234660000002E+38</v>
      </c>
      <c r="D871" s="154" t="str">
        <f t="shared" si="13"/>
        <v/>
      </c>
    </row>
    <row r="872" spans="1:4" x14ac:dyDescent="0.25">
      <c r="A872" s="154" t="s">
        <v>897</v>
      </c>
      <c r="B872" s="17">
        <v>-3.4028234660000002E+38</v>
      </c>
      <c r="D872" s="154" t="str">
        <f t="shared" si="13"/>
        <v/>
      </c>
    </row>
    <row r="873" spans="1:4" x14ac:dyDescent="0.25">
      <c r="A873" s="154" t="s">
        <v>898</v>
      </c>
      <c r="B873" s="17">
        <v>-3.4028234660000002E+38</v>
      </c>
      <c r="D873" s="154" t="str">
        <f t="shared" si="13"/>
        <v/>
      </c>
    </row>
    <row r="874" spans="1:4" x14ac:dyDescent="0.25">
      <c r="A874" s="154" t="s">
        <v>899</v>
      </c>
      <c r="B874" s="17">
        <v>-3.4028234660000002E+38</v>
      </c>
      <c r="D874" s="154" t="str">
        <f t="shared" si="13"/>
        <v/>
      </c>
    </row>
    <row r="875" spans="1:4" x14ac:dyDescent="0.25">
      <c r="A875" s="154" t="s">
        <v>900</v>
      </c>
      <c r="B875" s="154">
        <v>352.655778</v>
      </c>
      <c r="D875" s="154">
        <f t="shared" si="13"/>
        <v>352.655778</v>
      </c>
    </row>
    <row r="876" spans="1:4" x14ac:dyDescent="0.25">
      <c r="A876" s="154" t="s">
        <v>901</v>
      </c>
      <c r="B876" s="154">
        <v>85.103050999999994</v>
      </c>
      <c r="D876" s="154">
        <f t="shared" si="13"/>
        <v>85.103050999999994</v>
      </c>
    </row>
    <row r="877" spans="1:4" x14ac:dyDescent="0.25">
      <c r="A877" s="154" t="s">
        <v>902</v>
      </c>
      <c r="B877" s="154">
        <v>261.04619600000001</v>
      </c>
      <c r="D877" s="154">
        <f t="shared" si="13"/>
        <v>261.04619600000001</v>
      </c>
    </row>
    <row r="878" spans="1:4" x14ac:dyDescent="0.25">
      <c r="A878" s="154" t="s">
        <v>903</v>
      </c>
      <c r="B878" s="154">
        <v>0</v>
      </c>
      <c r="D878" s="154">
        <f t="shared" si="13"/>
        <v>0</v>
      </c>
    </row>
    <row r="879" spans="1:4" x14ac:dyDescent="0.25">
      <c r="A879" s="154" t="s">
        <v>904</v>
      </c>
      <c r="B879" s="154">
        <v>102.45047599999999</v>
      </c>
      <c r="D879" s="154">
        <f t="shared" si="13"/>
        <v>102.45047599999999</v>
      </c>
    </row>
    <row r="880" spans="1:4" x14ac:dyDescent="0.25">
      <c r="A880" s="154" t="s">
        <v>905</v>
      </c>
      <c r="B880" s="154">
        <v>0</v>
      </c>
      <c r="D880" s="154">
        <f t="shared" si="13"/>
        <v>0</v>
      </c>
    </row>
    <row r="881" spans="1:4" x14ac:dyDescent="0.25">
      <c r="A881" s="154" t="s">
        <v>906</v>
      </c>
      <c r="B881" s="17">
        <v>-3.4028234660000002E+38</v>
      </c>
      <c r="D881" s="154" t="str">
        <f t="shared" si="13"/>
        <v/>
      </c>
    </row>
    <row r="882" spans="1:4" x14ac:dyDescent="0.25">
      <c r="A882" s="154" t="s">
        <v>907</v>
      </c>
      <c r="B882" s="17">
        <v>-3.4028234660000002E+38</v>
      </c>
      <c r="D882" s="154" t="str">
        <f t="shared" si="13"/>
        <v/>
      </c>
    </row>
    <row r="883" spans="1:4" x14ac:dyDescent="0.25">
      <c r="A883" s="154" t="s">
        <v>908</v>
      </c>
      <c r="B883" s="154">
        <v>0</v>
      </c>
      <c r="D883" s="154">
        <f t="shared" si="13"/>
        <v>0</v>
      </c>
    </row>
    <row r="884" spans="1:4" x14ac:dyDescent="0.25">
      <c r="A884" s="154" t="s">
        <v>909</v>
      </c>
      <c r="B884" s="17">
        <v>-3.4028234660000002E+38</v>
      </c>
      <c r="D884" s="154" t="str">
        <f t="shared" si="13"/>
        <v/>
      </c>
    </row>
    <row r="885" spans="1:4" x14ac:dyDescent="0.25">
      <c r="A885" s="154" t="s">
        <v>910</v>
      </c>
      <c r="B885" s="17">
        <v>-3.4028234660000002E+38</v>
      </c>
      <c r="D885" s="154" t="str">
        <f t="shared" si="13"/>
        <v/>
      </c>
    </row>
    <row r="886" spans="1:4" x14ac:dyDescent="0.25">
      <c r="A886" s="154" t="s">
        <v>911</v>
      </c>
      <c r="B886" s="154">
        <v>386.49793199999999</v>
      </c>
      <c r="D886" s="154">
        <f t="shared" si="13"/>
        <v>386.49793199999999</v>
      </c>
    </row>
    <row r="887" spans="1:4" x14ac:dyDescent="0.25">
      <c r="A887" s="154" t="s">
        <v>912</v>
      </c>
      <c r="B887" s="154">
        <v>394.41067800000002</v>
      </c>
      <c r="D887" s="154">
        <f t="shared" si="13"/>
        <v>394.41067800000002</v>
      </c>
    </row>
    <row r="888" spans="1:4" x14ac:dyDescent="0.25">
      <c r="A888" s="154" t="s">
        <v>913</v>
      </c>
      <c r="B888" s="154">
        <v>186.04749799999999</v>
      </c>
      <c r="D888" s="154">
        <f t="shared" si="13"/>
        <v>186.04749799999999</v>
      </c>
    </row>
    <row r="889" spans="1:4" x14ac:dyDescent="0.25">
      <c r="A889" s="154" t="s">
        <v>914</v>
      </c>
      <c r="B889" s="154">
        <v>0</v>
      </c>
      <c r="D889" s="154">
        <f t="shared" si="13"/>
        <v>0</v>
      </c>
    </row>
    <row r="890" spans="1:4" x14ac:dyDescent="0.25">
      <c r="A890" s="154" t="s">
        <v>915</v>
      </c>
      <c r="B890" s="154">
        <v>53.551234000000001</v>
      </c>
      <c r="D890" s="154">
        <f t="shared" si="13"/>
        <v>53.551234000000001</v>
      </c>
    </row>
    <row r="891" spans="1:4" x14ac:dyDescent="0.25">
      <c r="A891" s="154" t="s">
        <v>916</v>
      </c>
      <c r="B891" s="154">
        <v>0</v>
      </c>
      <c r="D891" s="154">
        <f t="shared" si="13"/>
        <v>0</v>
      </c>
    </row>
    <row r="892" spans="1:4" x14ac:dyDescent="0.25">
      <c r="A892" s="154" t="s">
        <v>917</v>
      </c>
      <c r="B892" s="17">
        <v>-3.4028234660000002E+38</v>
      </c>
      <c r="D892" s="154" t="str">
        <f t="shared" si="13"/>
        <v/>
      </c>
    </row>
    <row r="893" spans="1:4" x14ac:dyDescent="0.25">
      <c r="A893" s="154" t="s">
        <v>918</v>
      </c>
      <c r="B893" s="17">
        <v>-3.4028234660000002E+38</v>
      </c>
      <c r="D893" s="154" t="str">
        <f t="shared" si="13"/>
        <v/>
      </c>
    </row>
    <row r="894" spans="1:4" x14ac:dyDescent="0.25">
      <c r="A894" s="154" t="s">
        <v>919</v>
      </c>
      <c r="B894" s="17">
        <v>-3.4028234660000002E+38</v>
      </c>
      <c r="D894" s="154" t="str">
        <f t="shared" si="13"/>
        <v/>
      </c>
    </row>
    <row r="895" spans="1:4" x14ac:dyDescent="0.25">
      <c r="A895" s="154" t="s">
        <v>920</v>
      </c>
      <c r="B895" s="17">
        <v>-3.4028234660000002E+38</v>
      </c>
      <c r="D895" s="154" t="str">
        <f t="shared" si="13"/>
        <v/>
      </c>
    </row>
    <row r="896" spans="1:4" x14ac:dyDescent="0.25">
      <c r="A896" s="154" t="s">
        <v>921</v>
      </c>
      <c r="B896" s="17">
        <v>-3.4028234660000002E+38</v>
      </c>
      <c r="D896" s="154" t="str">
        <f t="shared" si="13"/>
        <v/>
      </c>
    </row>
    <row r="897" spans="1:4" x14ac:dyDescent="0.25">
      <c r="A897" s="154" t="s">
        <v>922</v>
      </c>
      <c r="B897" s="17">
        <v>-3.4028234660000002E+38</v>
      </c>
      <c r="D897" s="154" t="str">
        <f t="shared" si="13"/>
        <v/>
      </c>
    </row>
    <row r="898" spans="1:4" x14ac:dyDescent="0.25">
      <c r="A898" s="154" t="s">
        <v>923</v>
      </c>
      <c r="B898" s="17">
        <v>-3.4028234660000002E+38</v>
      </c>
      <c r="D898" s="154" t="str">
        <f t="shared" si="13"/>
        <v/>
      </c>
    </row>
    <row r="899" spans="1:4" x14ac:dyDescent="0.25">
      <c r="A899" s="154" t="s">
        <v>924</v>
      </c>
      <c r="B899" s="17">
        <v>-3.4028234660000002E+38</v>
      </c>
      <c r="D899" s="154" t="str">
        <f t="shared" si="13"/>
        <v/>
      </c>
    </row>
    <row r="900" spans="1:4" x14ac:dyDescent="0.25">
      <c r="A900" s="154" t="s">
        <v>925</v>
      </c>
      <c r="B900" s="17">
        <v>-3.4028234660000002E+38</v>
      </c>
      <c r="D900" s="154" t="str">
        <f t="shared" si="13"/>
        <v/>
      </c>
    </row>
    <row r="901" spans="1:4" x14ac:dyDescent="0.25">
      <c r="A901" s="154" t="s">
        <v>926</v>
      </c>
      <c r="B901" s="154">
        <v>165.38942700000001</v>
      </c>
      <c r="D901" s="154">
        <f t="shared" si="13"/>
        <v>165.38942700000001</v>
      </c>
    </row>
    <row r="902" spans="1:4" x14ac:dyDescent="0.25">
      <c r="A902" s="154" t="s">
        <v>927</v>
      </c>
      <c r="B902" s="154">
        <v>205.909492</v>
      </c>
      <c r="D902" s="154">
        <f t="shared" si="13"/>
        <v>205.909492</v>
      </c>
    </row>
    <row r="903" spans="1:4" x14ac:dyDescent="0.25">
      <c r="A903" s="154" t="s">
        <v>928</v>
      </c>
      <c r="B903" s="154">
        <v>215.42188899999999</v>
      </c>
      <c r="D903" s="154">
        <f t="shared" si="13"/>
        <v>215.42188899999999</v>
      </c>
    </row>
    <row r="904" spans="1:4" x14ac:dyDescent="0.25">
      <c r="A904" s="154" t="s">
        <v>929</v>
      </c>
      <c r="B904" s="17">
        <v>-3.4028234660000002E+38</v>
      </c>
      <c r="D904" s="154" t="str">
        <f t="shared" si="13"/>
        <v/>
      </c>
    </row>
    <row r="905" spans="1:4" x14ac:dyDescent="0.25">
      <c r="A905" s="154" t="s">
        <v>930</v>
      </c>
      <c r="B905" s="17">
        <v>-3.4028234660000002E+38</v>
      </c>
      <c r="D905" s="154" t="str">
        <f t="shared" si="13"/>
        <v/>
      </c>
    </row>
    <row r="906" spans="1:4" x14ac:dyDescent="0.25">
      <c r="A906" s="154" t="s">
        <v>931</v>
      </c>
      <c r="B906" s="17">
        <v>-3.4028234660000002E+38</v>
      </c>
      <c r="D906" s="154" t="str">
        <f t="shared" si="13"/>
        <v/>
      </c>
    </row>
    <row r="907" spans="1:4" x14ac:dyDescent="0.25">
      <c r="A907" s="154" t="s">
        <v>932</v>
      </c>
      <c r="B907" s="17">
        <v>-3.4028234660000002E+38</v>
      </c>
      <c r="D907" s="154" t="str">
        <f t="shared" si="13"/>
        <v/>
      </c>
    </row>
    <row r="908" spans="1:4" x14ac:dyDescent="0.25">
      <c r="A908" s="154" t="s">
        <v>933</v>
      </c>
      <c r="B908" s="17">
        <v>-3.4028234660000002E+38</v>
      </c>
      <c r="D908" s="154" t="str">
        <f t="shared" si="13"/>
        <v/>
      </c>
    </row>
    <row r="909" spans="1:4" x14ac:dyDescent="0.25">
      <c r="A909" s="154" t="s">
        <v>934</v>
      </c>
      <c r="B909" s="17">
        <v>-3.4028234660000002E+38</v>
      </c>
      <c r="D909" s="154" t="str">
        <f t="shared" si="13"/>
        <v/>
      </c>
    </row>
    <row r="910" spans="1:4" x14ac:dyDescent="0.25">
      <c r="A910" s="154" t="s">
        <v>935</v>
      </c>
      <c r="B910" s="17">
        <v>-3.4028234660000002E+38</v>
      </c>
      <c r="D910" s="154" t="str">
        <f t="shared" ref="D910:D973" si="14">IF(B910=$D$8,"",B910)</f>
        <v/>
      </c>
    </row>
    <row r="911" spans="1:4" x14ac:dyDescent="0.25">
      <c r="A911" s="154" t="s">
        <v>936</v>
      </c>
      <c r="B911" s="154">
        <v>265.980729</v>
      </c>
      <c r="D911" s="154">
        <f t="shared" si="14"/>
        <v>265.980729</v>
      </c>
    </row>
    <row r="912" spans="1:4" x14ac:dyDescent="0.25">
      <c r="A912" s="154" t="s">
        <v>937</v>
      </c>
      <c r="B912" s="154">
        <v>76.910838999999996</v>
      </c>
      <c r="D912" s="154">
        <f t="shared" si="14"/>
        <v>76.910838999999996</v>
      </c>
    </row>
    <row r="913" spans="1:4" x14ac:dyDescent="0.25">
      <c r="A913" s="154" t="s">
        <v>938</v>
      </c>
      <c r="B913" s="154">
        <v>428.16111000000001</v>
      </c>
      <c r="D913" s="154">
        <f t="shared" si="14"/>
        <v>428.16111000000001</v>
      </c>
    </row>
    <row r="914" spans="1:4" x14ac:dyDescent="0.25">
      <c r="A914" s="154" t="s">
        <v>939</v>
      </c>
      <c r="B914" s="154">
        <v>88.952078</v>
      </c>
      <c r="D914" s="154">
        <f t="shared" si="14"/>
        <v>88.952078</v>
      </c>
    </row>
    <row r="915" spans="1:4" x14ac:dyDescent="0.25">
      <c r="A915" s="154" t="s">
        <v>940</v>
      </c>
      <c r="B915" s="154">
        <v>0</v>
      </c>
      <c r="D915" s="154">
        <f t="shared" si="14"/>
        <v>0</v>
      </c>
    </row>
    <row r="916" spans="1:4" x14ac:dyDescent="0.25">
      <c r="A916" s="154" t="s">
        <v>941</v>
      </c>
      <c r="B916" s="17">
        <v>-3.4028234660000002E+38</v>
      </c>
      <c r="D916" s="154" t="str">
        <f t="shared" si="14"/>
        <v/>
      </c>
    </row>
    <row r="917" spans="1:4" x14ac:dyDescent="0.25">
      <c r="A917" s="154" t="s">
        <v>942</v>
      </c>
      <c r="B917" s="17">
        <v>-3.4028234660000002E+38</v>
      </c>
      <c r="D917" s="154" t="str">
        <f t="shared" si="14"/>
        <v/>
      </c>
    </row>
    <row r="918" spans="1:4" x14ac:dyDescent="0.25">
      <c r="A918" s="154" t="s">
        <v>943</v>
      </c>
      <c r="B918" s="17">
        <v>-3.4028234660000002E+38</v>
      </c>
      <c r="D918" s="154" t="str">
        <f t="shared" si="14"/>
        <v/>
      </c>
    </row>
    <row r="919" spans="1:4" x14ac:dyDescent="0.25">
      <c r="A919" s="154" t="s">
        <v>944</v>
      </c>
      <c r="B919" s="17">
        <v>-3.4028234660000002E+38</v>
      </c>
      <c r="D919" s="154" t="str">
        <f t="shared" si="14"/>
        <v/>
      </c>
    </row>
    <row r="920" spans="1:4" x14ac:dyDescent="0.25">
      <c r="A920" s="154" t="s">
        <v>945</v>
      </c>
      <c r="B920" s="17">
        <v>-3.4028234660000002E+38</v>
      </c>
      <c r="D920" s="154" t="str">
        <f t="shared" si="14"/>
        <v/>
      </c>
    </row>
    <row r="921" spans="1:4" x14ac:dyDescent="0.25">
      <c r="A921" s="154" t="s">
        <v>946</v>
      </c>
      <c r="B921" s="17">
        <v>-3.4028234660000002E+38</v>
      </c>
      <c r="D921" s="154" t="str">
        <f t="shared" si="14"/>
        <v/>
      </c>
    </row>
    <row r="922" spans="1:4" x14ac:dyDescent="0.25">
      <c r="A922" s="154" t="s">
        <v>947</v>
      </c>
      <c r="B922" s="154">
        <v>69.900958000000003</v>
      </c>
      <c r="D922" s="154">
        <f t="shared" si="14"/>
        <v>69.900958000000003</v>
      </c>
    </row>
    <row r="923" spans="1:4" x14ac:dyDescent="0.25">
      <c r="A923" s="154" t="s">
        <v>948</v>
      </c>
      <c r="B923" s="154">
        <v>628.78164800000002</v>
      </c>
      <c r="D923" s="154">
        <f t="shared" si="14"/>
        <v>628.78164800000002</v>
      </c>
    </row>
    <row r="924" spans="1:4" x14ac:dyDescent="0.25">
      <c r="A924" s="154" t="s">
        <v>949</v>
      </c>
      <c r="B924" s="154">
        <v>17.896014000000001</v>
      </c>
      <c r="D924" s="154">
        <f t="shared" si="14"/>
        <v>17.896014000000001</v>
      </c>
    </row>
    <row r="925" spans="1:4" x14ac:dyDescent="0.25">
      <c r="A925" s="154" t="s">
        <v>950</v>
      </c>
      <c r="B925" s="154">
        <v>492.13723900000002</v>
      </c>
      <c r="D925" s="154">
        <f t="shared" si="14"/>
        <v>492.13723900000002</v>
      </c>
    </row>
    <row r="926" spans="1:4" x14ac:dyDescent="0.25">
      <c r="A926" s="154" t="s">
        <v>951</v>
      </c>
      <c r="B926" s="154">
        <v>59.342196999999999</v>
      </c>
      <c r="D926" s="154">
        <f t="shared" si="14"/>
        <v>59.342196999999999</v>
      </c>
    </row>
    <row r="927" spans="1:4" x14ac:dyDescent="0.25">
      <c r="A927" s="154" t="s">
        <v>952</v>
      </c>
      <c r="B927" s="154">
        <v>0</v>
      </c>
      <c r="D927" s="154">
        <f t="shared" si="14"/>
        <v>0</v>
      </c>
    </row>
    <row r="928" spans="1:4" x14ac:dyDescent="0.25">
      <c r="A928" s="154" t="s">
        <v>953</v>
      </c>
      <c r="B928" s="17">
        <v>-3.4028234660000002E+38</v>
      </c>
      <c r="D928" s="154" t="str">
        <f t="shared" si="14"/>
        <v/>
      </c>
    </row>
    <row r="929" spans="1:4" x14ac:dyDescent="0.25">
      <c r="A929" s="154" t="s">
        <v>954</v>
      </c>
      <c r="B929" s="17">
        <v>-3.4028234660000002E+38</v>
      </c>
      <c r="D929" s="154" t="str">
        <f t="shared" si="14"/>
        <v/>
      </c>
    </row>
    <row r="930" spans="1:4" x14ac:dyDescent="0.25">
      <c r="A930" s="154" t="s">
        <v>955</v>
      </c>
      <c r="B930" s="17">
        <v>-3.4028234660000002E+38</v>
      </c>
      <c r="D930" s="154" t="str">
        <f t="shared" si="14"/>
        <v/>
      </c>
    </row>
    <row r="931" spans="1:4" x14ac:dyDescent="0.25">
      <c r="A931" s="154" t="s">
        <v>956</v>
      </c>
      <c r="B931" s="17">
        <v>-3.4028234660000002E+38</v>
      </c>
      <c r="D931" s="154" t="str">
        <f t="shared" si="14"/>
        <v/>
      </c>
    </row>
    <row r="932" spans="1:4" x14ac:dyDescent="0.25">
      <c r="A932" s="154" t="s">
        <v>957</v>
      </c>
      <c r="B932" s="17">
        <v>-3.4028234660000002E+38</v>
      </c>
      <c r="D932" s="154" t="str">
        <f t="shared" si="14"/>
        <v/>
      </c>
    </row>
    <row r="933" spans="1:4" x14ac:dyDescent="0.25">
      <c r="A933" s="154" t="s">
        <v>958</v>
      </c>
      <c r="B933" s="17">
        <v>-3.4028234660000002E+38</v>
      </c>
      <c r="D933" s="154" t="str">
        <f t="shared" si="14"/>
        <v/>
      </c>
    </row>
    <row r="934" spans="1:4" x14ac:dyDescent="0.25">
      <c r="A934" s="154" t="s">
        <v>959</v>
      </c>
      <c r="B934" s="17">
        <v>-3.4028234660000002E+38</v>
      </c>
      <c r="D934" s="154" t="str">
        <f t="shared" si="14"/>
        <v/>
      </c>
    </row>
    <row r="935" spans="1:4" x14ac:dyDescent="0.25">
      <c r="A935" s="154" t="s">
        <v>960</v>
      </c>
      <c r="B935" s="17">
        <v>-3.4028234660000002E+38</v>
      </c>
      <c r="D935" s="154" t="str">
        <f t="shared" si="14"/>
        <v/>
      </c>
    </row>
    <row r="936" spans="1:4" x14ac:dyDescent="0.25">
      <c r="A936" s="154" t="s">
        <v>961</v>
      </c>
      <c r="B936" s="17">
        <v>-3.4028234660000002E+38</v>
      </c>
      <c r="D936" s="154" t="str">
        <f t="shared" si="14"/>
        <v/>
      </c>
    </row>
    <row r="937" spans="1:4" x14ac:dyDescent="0.25">
      <c r="A937" s="154" t="s">
        <v>962</v>
      </c>
      <c r="B937" s="17">
        <v>-3.4028234660000002E+38</v>
      </c>
      <c r="D937" s="154" t="str">
        <f t="shared" si="14"/>
        <v/>
      </c>
    </row>
    <row r="938" spans="1:4" x14ac:dyDescent="0.25">
      <c r="A938" s="154" t="s">
        <v>963</v>
      </c>
      <c r="B938" s="154">
        <v>3.8363429999999998</v>
      </c>
      <c r="D938" s="154">
        <f t="shared" si="14"/>
        <v>3.8363429999999998</v>
      </c>
    </row>
    <row r="939" spans="1:4" x14ac:dyDescent="0.25">
      <c r="A939" s="154" t="s">
        <v>964</v>
      </c>
      <c r="B939" s="17">
        <v>-3.4028234660000002E+38</v>
      </c>
      <c r="D939" s="154" t="str">
        <f t="shared" si="14"/>
        <v/>
      </c>
    </row>
    <row r="940" spans="1:4" x14ac:dyDescent="0.25">
      <c r="A940" s="154" t="s">
        <v>965</v>
      </c>
      <c r="B940" s="17">
        <v>-3.4028234660000002E+38</v>
      </c>
      <c r="D940" s="154" t="str">
        <f t="shared" si="14"/>
        <v/>
      </c>
    </row>
    <row r="941" spans="1:4" x14ac:dyDescent="0.25">
      <c r="A941" s="154" t="s">
        <v>966</v>
      </c>
      <c r="B941" s="17">
        <v>-3.4028234660000002E+38</v>
      </c>
      <c r="D941" s="154" t="str">
        <f t="shared" si="14"/>
        <v/>
      </c>
    </row>
    <row r="942" spans="1:4" x14ac:dyDescent="0.25">
      <c r="A942" s="154" t="s">
        <v>967</v>
      </c>
      <c r="B942" s="17">
        <v>-3.4028234660000002E+38</v>
      </c>
      <c r="D942" s="154" t="str">
        <f t="shared" si="14"/>
        <v/>
      </c>
    </row>
    <row r="943" spans="1:4" x14ac:dyDescent="0.25">
      <c r="A943" s="154" t="s">
        <v>968</v>
      </c>
      <c r="B943" s="17">
        <v>-3.4028234660000002E+38</v>
      </c>
      <c r="D943" s="154" t="str">
        <f t="shared" si="14"/>
        <v/>
      </c>
    </row>
    <row r="944" spans="1:4" x14ac:dyDescent="0.25">
      <c r="A944" s="154" t="s">
        <v>969</v>
      </c>
      <c r="B944" s="17">
        <v>-3.4028234660000002E+38</v>
      </c>
      <c r="D944" s="154" t="str">
        <f t="shared" si="14"/>
        <v/>
      </c>
    </row>
    <row r="945" spans="1:4" x14ac:dyDescent="0.25">
      <c r="A945" s="154" t="s">
        <v>970</v>
      </c>
      <c r="B945" s="17">
        <v>-3.4028234660000002E+38</v>
      </c>
      <c r="D945" s="154" t="str">
        <f t="shared" si="14"/>
        <v/>
      </c>
    </row>
    <row r="946" spans="1:4" x14ac:dyDescent="0.25">
      <c r="A946" s="154" t="s">
        <v>971</v>
      </c>
      <c r="B946" s="17">
        <v>-3.4028234660000002E+38</v>
      </c>
      <c r="D946" s="154" t="str">
        <f t="shared" si="14"/>
        <v/>
      </c>
    </row>
    <row r="947" spans="1:4" x14ac:dyDescent="0.25">
      <c r="A947" s="154" t="s">
        <v>972</v>
      </c>
      <c r="B947" s="154">
        <v>363.57622199999997</v>
      </c>
      <c r="D947" s="154">
        <f t="shared" si="14"/>
        <v>363.57622199999997</v>
      </c>
    </row>
    <row r="948" spans="1:4" x14ac:dyDescent="0.25">
      <c r="A948" s="154" t="s">
        <v>973</v>
      </c>
      <c r="B948" s="154">
        <v>76.543398999999994</v>
      </c>
      <c r="D948" s="154">
        <f t="shared" si="14"/>
        <v>76.543398999999994</v>
      </c>
    </row>
    <row r="949" spans="1:4" x14ac:dyDescent="0.25">
      <c r="A949" s="154" t="s">
        <v>974</v>
      </c>
      <c r="B949" s="154">
        <v>437.29039</v>
      </c>
      <c r="D949" s="154">
        <f t="shared" si="14"/>
        <v>437.29039</v>
      </c>
    </row>
    <row r="950" spans="1:4" x14ac:dyDescent="0.25">
      <c r="A950" s="154" t="s">
        <v>975</v>
      </c>
      <c r="B950" s="154">
        <v>90.877593000000005</v>
      </c>
      <c r="D950" s="154">
        <f t="shared" si="14"/>
        <v>90.877593000000005</v>
      </c>
    </row>
    <row r="951" spans="1:4" x14ac:dyDescent="0.25">
      <c r="A951" s="154" t="s">
        <v>976</v>
      </c>
      <c r="B951" s="154">
        <v>171.32354599999999</v>
      </c>
      <c r="D951" s="154">
        <f t="shared" si="14"/>
        <v>171.32354599999999</v>
      </c>
    </row>
    <row r="952" spans="1:4" x14ac:dyDescent="0.25">
      <c r="A952" s="154" t="s">
        <v>977</v>
      </c>
      <c r="B952" s="154">
        <v>0</v>
      </c>
      <c r="D952" s="154">
        <f t="shared" si="14"/>
        <v>0</v>
      </c>
    </row>
    <row r="953" spans="1:4" x14ac:dyDescent="0.25">
      <c r="A953" s="154" t="s">
        <v>978</v>
      </c>
      <c r="B953" s="17">
        <v>-3.4028234660000002E+38</v>
      </c>
      <c r="D953" s="154" t="str">
        <f t="shared" si="14"/>
        <v/>
      </c>
    </row>
    <row r="954" spans="1:4" x14ac:dyDescent="0.25">
      <c r="A954" s="154" t="s">
        <v>979</v>
      </c>
      <c r="B954" s="17">
        <v>-3.4028234660000002E+38</v>
      </c>
      <c r="D954" s="154" t="str">
        <f t="shared" si="14"/>
        <v/>
      </c>
    </row>
    <row r="955" spans="1:4" x14ac:dyDescent="0.25">
      <c r="A955" s="154" t="s">
        <v>980</v>
      </c>
      <c r="B955" s="17">
        <v>-3.4028234660000002E+38</v>
      </c>
      <c r="D955" s="154" t="str">
        <f t="shared" si="14"/>
        <v/>
      </c>
    </row>
    <row r="956" spans="1:4" x14ac:dyDescent="0.25">
      <c r="A956" s="154" t="s">
        <v>981</v>
      </c>
      <c r="B956" s="17">
        <v>-3.4028234660000002E+38</v>
      </c>
      <c r="D956" s="154" t="str">
        <f t="shared" si="14"/>
        <v/>
      </c>
    </row>
    <row r="957" spans="1:4" x14ac:dyDescent="0.25">
      <c r="A957" s="154" t="s">
        <v>982</v>
      </c>
      <c r="B957" s="17">
        <v>-3.4028234660000002E+38</v>
      </c>
      <c r="D957" s="154" t="str">
        <f t="shared" si="14"/>
        <v/>
      </c>
    </row>
    <row r="958" spans="1:4" x14ac:dyDescent="0.25">
      <c r="A958" s="154" t="s">
        <v>983</v>
      </c>
      <c r="B958" s="154">
        <v>157.24621999999999</v>
      </c>
      <c r="D958" s="154">
        <f t="shared" si="14"/>
        <v>157.24621999999999</v>
      </c>
    </row>
    <row r="959" spans="1:4" x14ac:dyDescent="0.25">
      <c r="A959" s="154" t="s">
        <v>984</v>
      </c>
      <c r="B959" s="154">
        <v>776.06006500000001</v>
      </c>
      <c r="D959" s="154">
        <f t="shared" si="14"/>
        <v>776.06006500000001</v>
      </c>
    </row>
    <row r="960" spans="1:4" x14ac:dyDescent="0.25">
      <c r="A960" s="154" t="s">
        <v>985</v>
      </c>
      <c r="B960" s="154">
        <v>106.66451000000001</v>
      </c>
      <c r="D960" s="154">
        <f t="shared" si="14"/>
        <v>106.66451000000001</v>
      </c>
    </row>
    <row r="961" spans="1:4" x14ac:dyDescent="0.25">
      <c r="A961" s="154" t="s">
        <v>986</v>
      </c>
      <c r="B961" s="154">
        <v>61.464270999999997</v>
      </c>
      <c r="D961" s="154">
        <f t="shared" si="14"/>
        <v>61.464270999999997</v>
      </c>
    </row>
    <row r="962" spans="1:4" x14ac:dyDescent="0.25">
      <c r="A962" s="154" t="s">
        <v>987</v>
      </c>
      <c r="B962" s="154">
        <v>0</v>
      </c>
      <c r="D962" s="154">
        <f t="shared" si="14"/>
        <v>0</v>
      </c>
    </row>
    <row r="963" spans="1:4" x14ac:dyDescent="0.25">
      <c r="A963" s="154" t="s">
        <v>988</v>
      </c>
      <c r="B963" s="154">
        <v>70.857900000000001</v>
      </c>
      <c r="D963" s="154">
        <f t="shared" si="14"/>
        <v>70.857900000000001</v>
      </c>
    </row>
    <row r="964" spans="1:4" x14ac:dyDescent="0.25">
      <c r="A964" s="154" t="s">
        <v>989</v>
      </c>
      <c r="B964" s="154">
        <v>0</v>
      </c>
      <c r="D964" s="154">
        <f t="shared" si="14"/>
        <v>0</v>
      </c>
    </row>
    <row r="965" spans="1:4" x14ac:dyDescent="0.25">
      <c r="A965" s="154" t="s">
        <v>990</v>
      </c>
      <c r="B965" s="17">
        <v>-3.4028234660000002E+38</v>
      </c>
      <c r="D965" s="154" t="str">
        <f t="shared" si="14"/>
        <v/>
      </c>
    </row>
    <row r="966" spans="1:4" x14ac:dyDescent="0.25">
      <c r="A966" s="154" t="s">
        <v>991</v>
      </c>
      <c r="B966" s="17">
        <v>-3.4028234660000002E+38</v>
      </c>
      <c r="D966" s="154" t="str">
        <f t="shared" si="14"/>
        <v/>
      </c>
    </row>
    <row r="967" spans="1:4" x14ac:dyDescent="0.25">
      <c r="A967" s="154" t="s">
        <v>992</v>
      </c>
      <c r="B967" s="17">
        <v>-3.4028234660000002E+38</v>
      </c>
      <c r="D967" s="154" t="str">
        <f t="shared" si="14"/>
        <v/>
      </c>
    </row>
    <row r="968" spans="1:4" x14ac:dyDescent="0.25">
      <c r="A968" s="154" t="s">
        <v>993</v>
      </c>
      <c r="B968" s="17">
        <v>-3.4028234660000002E+38</v>
      </c>
      <c r="D968" s="154" t="str">
        <f t="shared" si="14"/>
        <v/>
      </c>
    </row>
    <row r="969" spans="1:4" x14ac:dyDescent="0.25">
      <c r="A969" s="154" t="s">
        <v>994</v>
      </c>
      <c r="B969" s="17">
        <v>-3.4028234660000002E+38</v>
      </c>
      <c r="D969" s="154" t="str">
        <f t="shared" si="14"/>
        <v/>
      </c>
    </row>
    <row r="970" spans="1:4" x14ac:dyDescent="0.25">
      <c r="A970" s="154" t="s">
        <v>995</v>
      </c>
      <c r="B970" s="154">
        <v>447.45572900000002</v>
      </c>
      <c r="D970" s="154">
        <f t="shared" si="14"/>
        <v>447.45572900000002</v>
      </c>
    </row>
    <row r="971" spans="1:4" x14ac:dyDescent="0.25">
      <c r="A971" s="154" t="s">
        <v>996</v>
      </c>
      <c r="B971" s="154">
        <v>330.63385399999999</v>
      </c>
      <c r="D971" s="154">
        <f t="shared" si="14"/>
        <v>330.63385399999999</v>
      </c>
    </row>
    <row r="972" spans="1:4" x14ac:dyDescent="0.25">
      <c r="A972" s="154" t="s">
        <v>997</v>
      </c>
      <c r="B972" s="154">
        <v>139.849752</v>
      </c>
      <c r="D972" s="154">
        <f t="shared" si="14"/>
        <v>139.849752</v>
      </c>
    </row>
    <row r="973" spans="1:4" x14ac:dyDescent="0.25">
      <c r="A973" s="154" t="s">
        <v>998</v>
      </c>
      <c r="B973" s="154">
        <v>0</v>
      </c>
      <c r="D973" s="154">
        <f t="shared" si="14"/>
        <v>0</v>
      </c>
    </row>
    <row r="974" spans="1:4" x14ac:dyDescent="0.25">
      <c r="A974" s="154" t="s">
        <v>999</v>
      </c>
      <c r="B974" s="154">
        <v>97.791220999999993</v>
      </c>
      <c r="D974" s="154">
        <f t="shared" ref="D974:D997" si="15">IF(B974=$D$8,"",B974)</f>
        <v>97.791220999999993</v>
      </c>
    </row>
    <row r="975" spans="1:4" x14ac:dyDescent="0.25">
      <c r="A975" s="154" t="s">
        <v>1000</v>
      </c>
      <c r="B975" s="17">
        <v>-3.4028234660000002E+38</v>
      </c>
      <c r="D975" s="154" t="str">
        <f t="shared" si="15"/>
        <v/>
      </c>
    </row>
    <row r="976" spans="1:4" x14ac:dyDescent="0.25">
      <c r="A976" s="154" t="s">
        <v>1001</v>
      </c>
      <c r="B976" s="17">
        <v>-3.4028234660000002E+38</v>
      </c>
      <c r="D976" s="154" t="str">
        <f t="shared" si="15"/>
        <v/>
      </c>
    </row>
    <row r="977" spans="1:4" x14ac:dyDescent="0.25">
      <c r="A977" s="154" t="s">
        <v>1002</v>
      </c>
      <c r="B977" s="17">
        <v>-3.4028234660000002E+38</v>
      </c>
      <c r="D977" s="154" t="str">
        <f t="shared" si="15"/>
        <v/>
      </c>
    </row>
    <row r="978" spans="1:4" x14ac:dyDescent="0.25">
      <c r="A978" s="154" t="s">
        <v>1003</v>
      </c>
      <c r="B978" s="17">
        <v>-3.4028234660000002E+38</v>
      </c>
      <c r="D978" s="154" t="str">
        <f t="shared" si="15"/>
        <v/>
      </c>
    </row>
    <row r="979" spans="1:4" x14ac:dyDescent="0.25">
      <c r="A979" s="154" t="s">
        <v>1004</v>
      </c>
      <c r="B979" s="17">
        <v>-3.4028234660000002E+38</v>
      </c>
      <c r="D979" s="154" t="str">
        <f t="shared" si="15"/>
        <v/>
      </c>
    </row>
    <row r="980" spans="1:4" x14ac:dyDescent="0.25">
      <c r="A980" s="154" t="s">
        <v>1005</v>
      </c>
      <c r="B980" s="17">
        <v>-3.4028234660000002E+38</v>
      </c>
      <c r="D980" s="154" t="str">
        <f t="shared" si="15"/>
        <v/>
      </c>
    </row>
    <row r="981" spans="1:4" x14ac:dyDescent="0.25">
      <c r="A981" s="154" t="s">
        <v>1006</v>
      </c>
      <c r="B981" s="17">
        <v>-3.4028234660000002E+38</v>
      </c>
      <c r="D981" s="154" t="str">
        <f t="shared" si="15"/>
        <v/>
      </c>
    </row>
    <row r="982" spans="1:4" x14ac:dyDescent="0.25">
      <c r="A982" s="154" t="s">
        <v>1007</v>
      </c>
      <c r="B982" s="154">
        <v>279.974897</v>
      </c>
      <c r="D982" s="154">
        <f t="shared" si="15"/>
        <v>279.974897</v>
      </c>
    </row>
    <row r="983" spans="1:4" x14ac:dyDescent="0.25">
      <c r="A983" s="154" t="s">
        <v>1008</v>
      </c>
      <c r="B983" s="154">
        <v>411.01030700000001</v>
      </c>
      <c r="D983" s="154">
        <f t="shared" si="15"/>
        <v>411.01030700000001</v>
      </c>
    </row>
    <row r="984" spans="1:4" x14ac:dyDescent="0.25">
      <c r="A984" s="154" t="s">
        <v>1009</v>
      </c>
      <c r="B984" s="154">
        <v>50.216636999999999</v>
      </c>
      <c r="D984" s="154">
        <f t="shared" si="15"/>
        <v>50.216636999999999</v>
      </c>
    </row>
    <row r="985" spans="1:4" x14ac:dyDescent="0.25">
      <c r="A985" s="154" t="s">
        <v>1010</v>
      </c>
      <c r="B985" s="154">
        <v>0</v>
      </c>
      <c r="D985" s="154">
        <f t="shared" si="15"/>
        <v>0</v>
      </c>
    </row>
    <row r="986" spans="1:4" x14ac:dyDescent="0.25">
      <c r="A986" s="154" t="s">
        <v>1011</v>
      </c>
      <c r="B986" s="154">
        <v>115.248031</v>
      </c>
      <c r="D986" s="154">
        <f t="shared" si="15"/>
        <v>115.248031</v>
      </c>
    </row>
    <row r="987" spans="1:4" x14ac:dyDescent="0.25">
      <c r="A987" s="154" t="s">
        <v>1012</v>
      </c>
      <c r="B987" s="154">
        <v>0</v>
      </c>
      <c r="D987" s="154">
        <f t="shared" si="15"/>
        <v>0</v>
      </c>
    </row>
    <row r="988" spans="1:4" x14ac:dyDescent="0.25">
      <c r="A988" s="154" t="s">
        <v>1013</v>
      </c>
      <c r="B988" s="17">
        <v>-3.4028234660000002E+38</v>
      </c>
      <c r="D988" s="154" t="str">
        <f t="shared" si="15"/>
        <v/>
      </c>
    </row>
    <row r="989" spans="1:4" x14ac:dyDescent="0.25">
      <c r="A989" s="154" t="s">
        <v>1014</v>
      </c>
      <c r="B989" s="17">
        <v>-3.4028234660000002E+38</v>
      </c>
      <c r="D989" s="154" t="str">
        <f t="shared" si="15"/>
        <v/>
      </c>
    </row>
    <row r="990" spans="1:4" x14ac:dyDescent="0.25">
      <c r="A990" s="154" t="s">
        <v>1015</v>
      </c>
      <c r="B990" s="17">
        <v>-3.4028234660000002E+38</v>
      </c>
      <c r="D990" s="154" t="str">
        <f t="shared" si="15"/>
        <v/>
      </c>
    </row>
    <row r="991" spans="1:4" x14ac:dyDescent="0.25">
      <c r="A991" s="154" t="s">
        <v>1016</v>
      </c>
      <c r="B991" s="17">
        <v>-3.4028234660000002E+38</v>
      </c>
      <c r="D991" s="154" t="str">
        <f t="shared" si="15"/>
        <v/>
      </c>
    </row>
    <row r="992" spans="1:4" x14ac:dyDescent="0.25">
      <c r="A992" s="154" t="s">
        <v>1017</v>
      </c>
      <c r="B992" s="17">
        <v>-3.4028234660000002E+38</v>
      </c>
      <c r="D992" s="154" t="str">
        <f t="shared" si="15"/>
        <v/>
      </c>
    </row>
    <row r="993" spans="1:4" x14ac:dyDescent="0.25">
      <c r="A993" s="154" t="s">
        <v>1018</v>
      </c>
      <c r="B993" s="17">
        <v>-3.4028234660000002E+38</v>
      </c>
      <c r="D993" s="154" t="str">
        <f t="shared" si="15"/>
        <v/>
      </c>
    </row>
    <row r="994" spans="1:4" x14ac:dyDescent="0.25">
      <c r="A994" s="154" t="s">
        <v>1019</v>
      </c>
      <c r="B994" s="17">
        <v>-3.4028234660000002E+38</v>
      </c>
      <c r="D994" s="154" t="str">
        <f t="shared" si="15"/>
        <v/>
      </c>
    </row>
    <row r="995" spans="1:4" x14ac:dyDescent="0.25">
      <c r="A995" s="154" t="s">
        <v>1020</v>
      </c>
      <c r="B995" s="154">
        <v>734.68158100000005</v>
      </c>
      <c r="D995" s="154">
        <f t="shared" si="15"/>
        <v>734.68158100000005</v>
      </c>
    </row>
    <row r="996" spans="1:4" x14ac:dyDescent="0.25">
      <c r="A996" s="154" t="s">
        <v>1021</v>
      </c>
      <c r="B996" s="154">
        <v>89.429361999999998</v>
      </c>
      <c r="D996" s="154">
        <f t="shared" si="15"/>
        <v>89.429361999999998</v>
      </c>
    </row>
    <row r="997" spans="1:4" x14ac:dyDescent="0.25">
      <c r="A997" s="154" t="s">
        <v>1022</v>
      </c>
      <c r="B997" s="154">
        <v>233.687455</v>
      </c>
      <c r="D997" s="154">
        <f t="shared" si="15"/>
        <v>233.687455</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14"/>
  <sheetViews>
    <sheetView topLeftCell="A10" workbookViewId="0">
      <selection activeCell="AA92" sqref="AA92"/>
    </sheetView>
  </sheetViews>
  <sheetFormatPr defaultColWidth="9" defaultRowHeight="15" x14ac:dyDescent="0.25"/>
  <cols>
    <col min="1" max="3" width="9" style="171" customWidth="1"/>
    <col min="4" max="5" width="17.42578125" style="171" customWidth="1"/>
    <col min="6" max="7" width="11.5703125" style="171" customWidth="1"/>
    <col min="8" max="10" width="12" style="171" customWidth="1"/>
    <col min="11" max="11" width="25" style="171" bestFit="1" customWidth="1"/>
    <col min="12" max="12" width="10.140625" style="171" customWidth="1"/>
    <col min="13" max="13" width="9" style="171"/>
    <col min="14" max="14" width="11" style="171" bestFit="1" customWidth="1"/>
    <col min="15" max="15" width="10" style="171" bestFit="1" customWidth="1"/>
    <col min="16" max="16" width="11.5703125" style="171" bestFit="1" customWidth="1"/>
    <col min="17" max="17" width="9.5703125" style="171" bestFit="1" customWidth="1"/>
    <col min="18" max="18" width="10" style="171" bestFit="1" customWidth="1"/>
    <col min="19" max="20" width="11" style="171" bestFit="1" customWidth="1"/>
    <col min="21" max="24" width="12" style="171" bestFit="1" customWidth="1"/>
    <col min="25" max="25" width="11" style="171" bestFit="1" customWidth="1"/>
    <col min="26" max="26" width="9" style="171"/>
    <col min="27" max="27" width="11.7109375" style="171" bestFit="1" customWidth="1"/>
    <col min="28" max="28" width="10.5703125" style="171" bestFit="1" customWidth="1"/>
    <col min="29" max="29" width="11.140625" style="171" bestFit="1" customWidth="1"/>
    <col min="30" max="30" width="11.7109375" style="171" bestFit="1" customWidth="1"/>
    <col min="31" max="32" width="10.5703125" style="171" bestFit="1" customWidth="1"/>
    <col min="33" max="16384" width="9" style="171"/>
  </cols>
  <sheetData>
    <row r="1" spans="9:23" ht="15" customHeight="1" x14ac:dyDescent="0.25">
      <c r="I1" s="153" t="s">
        <v>0</v>
      </c>
      <c r="J1" s="177" t="s">
        <v>1157</v>
      </c>
      <c r="K1" s="177"/>
      <c r="L1" s="177"/>
      <c r="M1" s="177"/>
      <c r="N1" s="177"/>
      <c r="O1" s="177"/>
      <c r="P1" s="177"/>
      <c r="Q1" s="177"/>
      <c r="R1" s="177"/>
      <c r="S1" s="177"/>
      <c r="T1" s="177"/>
      <c r="U1" s="177"/>
    </row>
    <row r="2" spans="9:23" ht="81" customHeight="1" x14ac:dyDescent="0.25">
      <c r="I2" s="153" t="s">
        <v>1192</v>
      </c>
      <c r="J2" s="178" t="s">
        <v>1141</v>
      </c>
      <c r="K2" s="178"/>
      <c r="L2" s="178"/>
      <c r="M2" s="178"/>
      <c r="N2" s="178"/>
      <c r="O2" s="178"/>
      <c r="P2" s="178"/>
      <c r="Q2" s="178"/>
      <c r="R2" s="178"/>
      <c r="S2" s="178"/>
      <c r="T2" s="178"/>
      <c r="U2" s="178"/>
    </row>
    <row r="3" spans="9:23" ht="49.5" customHeight="1" x14ac:dyDescent="0.25">
      <c r="I3" s="153" t="s">
        <v>1193</v>
      </c>
      <c r="J3" s="179" t="s">
        <v>1221</v>
      </c>
      <c r="K3" s="179"/>
      <c r="L3" s="179"/>
      <c r="M3" s="179"/>
      <c r="N3" s="179"/>
      <c r="O3" s="179"/>
      <c r="P3" s="179"/>
      <c r="Q3" s="179"/>
      <c r="R3" s="179"/>
      <c r="S3" s="179"/>
      <c r="T3" s="179"/>
      <c r="U3" s="179"/>
    </row>
    <row r="4" spans="9:23" ht="15.75" thickBot="1" x14ac:dyDescent="0.3">
      <c r="I4" s="184" t="s">
        <v>1194</v>
      </c>
      <c r="J4" s="185"/>
      <c r="K4" s="185"/>
      <c r="L4" s="185"/>
      <c r="M4" s="185"/>
      <c r="N4" s="185"/>
      <c r="O4" s="185"/>
      <c r="P4" s="185"/>
      <c r="Q4" s="185"/>
      <c r="R4" s="185"/>
      <c r="S4" s="185"/>
      <c r="T4" s="185"/>
      <c r="U4" s="186"/>
    </row>
    <row r="5" spans="9:23" x14ac:dyDescent="0.25">
      <c r="I5" s="109" t="s">
        <v>14</v>
      </c>
      <c r="J5" s="187" t="s">
        <v>1032</v>
      </c>
      <c r="K5" s="187"/>
      <c r="L5" s="187"/>
      <c r="M5" s="187"/>
      <c r="N5" s="187"/>
      <c r="O5" s="187"/>
      <c r="P5" s="187"/>
      <c r="Q5" s="187"/>
      <c r="R5" s="187"/>
      <c r="S5" s="187"/>
      <c r="T5" s="187"/>
      <c r="U5" s="188"/>
    </row>
    <row r="6" spans="9:23" x14ac:dyDescent="0.25">
      <c r="I6" s="109" t="s">
        <v>2</v>
      </c>
      <c r="J6" s="180" t="s">
        <v>6</v>
      </c>
      <c r="K6" s="180"/>
      <c r="L6" s="180"/>
      <c r="M6" s="180"/>
      <c r="N6" s="180"/>
      <c r="O6" s="180"/>
      <c r="P6" s="180"/>
      <c r="Q6" s="180"/>
      <c r="R6" s="180"/>
      <c r="S6" s="180"/>
      <c r="T6" s="180"/>
      <c r="U6" s="181"/>
    </row>
    <row r="7" spans="9:23" x14ac:dyDescent="0.25">
      <c r="I7" s="109" t="s">
        <v>16</v>
      </c>
      <c r="J7" s="180">
        <v>105</v>
      </c>
      <c r="K7" s="180"/>
      <c r="L7" s="180"/>
      <c r="M7" s="180"/>
      <c r="N7" s="180"/>
      <c r="O7" s="180"/>
      <c r="P7" s="180"/>
      <c r="Q7" s="180"/>
      <c r="R7" s="180"/>
      <c r="S7" s="180"/>
      <c r="T7" s="180"/>
      <c r="U7" s="181"/>
    </row>
    <row r="8" spans="9:23" x14ac:dyDescent="0.25">
      <c r="I8" s="110" t="s">
        <v>15</v>
      </c>
      <c r="J8" s="192" t="s">
        <v>1222</v>
      </c>
      <c r="K8" s="193"/>
      <c r="L8" s="193"/>
      <c r="M8" s="193"/>
      <c r="N8" s="193"/>
      <c r="O8" s="193"/>
      <c r="P8" s="193"/>
      <c r="Q8" s="193"/>
      <c r="R8" s="193"/>
      <c r="S8" s="193"/>
      <c r="T8" s="193"/>
      <c r="U8" s="194"/>
    </row>
    <row r="9" spans="9:23" x14ac:dyDescent="0.25">
      <c r="I9" s="113"/>
      <c r="J9" s="152"/>
      <c r="K9" s="152"/>
      <c r="L9" s="152"/>
      <c r="M9" s="152"/>
      <c r="N9" s="152"/>
      <c r="O9" s="152"/>
      <c r="P9" s="152"/>
      <c r="Q9" s="152"/>
      <c r="R9" s="152"/>
      <c r="S9" s="152"/>
      <c r="T9" s="152"/>
      <c r="U9" s="152"/>
    </row>
    <row r="10" spans="9:23" x14ac:dyDescent="0.25">
      <c r="K10" s="1"/>
      <c r="N10" s="43" t="s">
        <v>1046</v>
      </c>
      <c r="O10" s="43" t="s">
        <v>1052</v>
      </c>
      <c r="P10" s="43"/>
      <c r="Q10" s="22"/>
      <c r="R10" s="22"/>
      <c r="S10" s="22"/>
      <c r="T10" s="22"/>
      <c r="U10" s="22"/>
      <c r="V10" s="22"/>
      <c r="W10" s="22"/>
    </row>
    <row r="11" spans="9:23" x14ac:dyDescent="0.25">
      <c r="K11" s="1"/>
      <c r="N11" s="43" t="s">
        <v>1047</v>
      </c>
      <c r="O11" s="43" t="s">
        <v>1053</v>
      </c>
      <c r="P11" s="43">
        <v>1</v>
      </c>
      <c r="Q11" s="22"/>
      <c r="R11" s="22"/>
      <c r="S11" s="22"/>
      <c r="T11" s="22"/>
      <c r="U11" s="22"/>
      <c r="V11" s="22"/>
      <c r="W11" s="22"/>
    </row>
    <row r="12" spans="9:23" x14ac:dyDescent="0.25">
      <c r="K12" s="1"/>
      <c r="N12" s="43" t="s">
        <v>1048</v>
      </c>
      <c r="O12" s="43" t="s">
        <v>1054</v>
      </c>
      <c r="P12" s="43">
        <v>2</v>
      </c>
      <c r="Q12" s="22"/>
      <c r="R12" s="22"/>
      <c r="S12" s="195"/>
      <c r="T12" s="22"/>
      <c r="U12" s="22"/>
      <c r="V12" s="22"/>
      <c r="W12" s="22"/>
    </row>
    <row r="13" spans="9:23" x14ac:dyDescent="0.25">
      <c r="K13" s="1"/>
      <c r="N13" s="43" t="s">
        <v>1049</v>
      </c>
      <c r="O13" s="43" t="s">
        <v>1055</v>
      </c>
      <c r="P13" s="43">
        <v>3</v>
      </c>
      <c r="Q13" s="22"/>
      <c r="R13" s="22"/>
      <c r="S13" s="195"/>
      <c r="T13" s="22"/>
      <c r="U13" s="22"/>
      <c r="V13" s="22"/>
      <c r="W13" s="22"/>
    </row>
    <row r="14" spans="9:23" x14ac:dyDescent="0.25">
      <c r="K14" s="1"/>
      <c r="N14" s="49" t="s">
        <v>1050</v>
      </c>
      <c r="O14" s="49" t="s">
        <v>1056</v>
      </c>
      <c r="P14" s="49">
        <v>4</v>
      </c>
      <c r="Q14" s="22"/>
      <c r="R14" s="22"/>
      <c r="S14" s="195"/>
      <c r="T14" s="22"/>
      <c r="U14" s="22"/>
      <c r="V14" s="22"/>
      <c r="W14" s="22"/>
    </row>
    <row r="15" spans="9:23" x14ac:dyDescent="0.25">
      <c r="K15" s="1"/>
      <c r="N15" s="49" t="s">
        <v>1051</v>
      </c>
      <c r="O15" s="49" t="s">
        <v>1057</v>
      </c>
      <c r="P15" s="49">
        <v>5</v>
      </c>
      <c r="Q15" s="22"/>
      <c r="R15" s="22"/>
      <c r="S15" s="195"/>
      <c r="T15" s="22"/>
      <c r="U15" s="22"/>
      <c r="V15" s="22"/>
      <c r="W15" s="22"/>
    </row>
    <row r="16" spans="9:23" x14ac:dyDescent="0.25">
      <c r="K16" s="153"/>
      <c r="L16" s="151"/>
      <c r="N16" s="22"/>
      <c r="O16" s="22"/>
      <c r="P16" s="22"/>
      <c r="Q16" s="22"/>
      <c r="R16" s="22"/>
      <c r="S16" s="195"/>
      <c r="T16" s="22"/>
      <c r="U16" s="22"/>
      <c r="V16" s="22"/>
      <c r="W16" s="22"/>
    </row>
    <row r="17" spans="1:32" x14ac:dyDescent="0.25">
      <c r="K17" s="153"/>
      <c r="L17" s="151"/>
      <c r="N17" s="22"/>
      <c r="O17" s="22"/>
      <c r="P17" s="22"/>
      <c r="Q17" s="22"/>
      <c r="R17" s="22"/>
      <c r="S17" s="195"/>
      <c r="T17" s="22"/>
      <c r="U17" s="22"/>
      <c r="V17" s="22"/>
      <c r="W17" s="22"/>
    </row>
    <row r="18" spans="1:32" ht="15.75" thickBot="1" x14ac:dyDescent="0.3">
      <c r="K18" s="153"/>
      <c r="L18" s="151"/>
      <c r="N18" s="43" t="s">
        <v>1082</v>
      </c>
      <c r="O18" s="43" t="s">
        <v>1041</v>
      </c>
      <c r="P18" s="43"/>
      <c r="Q18" s="43"/>
      <c r="R18" s="43"/>
      <c r="S18" s="195"/>
      <c r="T18" s="43"/>
      <c r="U18" s="43"/>
      <c r="V18" s="43"/>
      <c r="W18" s="43"/>
    </row>
    <row r="19" spans="1:32" ht="15.75" thickBot="1" x14ac:dyDescent="0.3">
      <c r="K19" s="153"/>
      <c r="L19" s="151"/>
      <c r="N19" s="1" t="s">
        <v>1081</v>
      </c>
      <c r="O19" s="82"/>
      <c r="P19" s="83" t="str">
        <f>IF($L$27="CFS", "CFS", IF($L$27="TAF","TAF/YR",$L$27))</f>
        <v>CFS</v>
      </c>
      <c r="Q19" s="43"/>
      <c r="R19" s="43"/>
      <c r="S19" s="43"/>
      <c r="T19" s="43"/>
      <c r="U19" s="43"/>
      <c r="V19" s="43"/>
      <c r="W19" s="43"/>
    </row>
    <row r="20" spans="1:32" x14ac:dyDescent="0.25">
      <c r="K20" s="153"/>
      <c r="L20" s="151"/>
      <c r="N20" s="75"/>
      <c r="O20" s="74" t="s">
        <v>1046</v>
      </c>
      <c r="P20" s="76">
        <f>AA26</f>
        <v>155.88648878506623</v>
      </c>
      <c r="Q20" s="22"/>
      <c r="R20" s="22"/>
      <c r="S20" s="22"/>
      <c r="T20" s="22"/>
      <c r="U20" s="22"/>
      <c r="V20" s="22"/>
      <c r="W20" s="22"/>
    </row>
    <row r="21" spans="1:32" x14ac:dyDescent="0.25">
      <c r="K21" s="153"/>
      <c r="L21" s="43"/>
      <c r="N21" s="43">
        <v>1</v>
      </c>
      <c r="O21" s="77" t="s">
        <v>1047</v>
      </c>
      <c r="P21" s="78">
        <f>AB26</f>
        <v>194.28681954533332</v>
      </c>
      <c r="Q21" s="22"/>
      <c r="R21" s="22"/>
      <c r="S21" s="22"/>
      <c r="T21" s="22"/>
      <c r="U21" s="22"/>
      <c r="V21" s="22"/>
      <c r="W21" s="22"/>
    </row>
    <row r="22" spans="1:32" x14ac:dyDescent="0.25">
      <c r="K22" s="153"/>
      <c r="L22" s="43"/>
      <c r="N22" s="43">
        <v>2</v>
      </c>
      <c r="O22" s="77" t="s">
        <v>1048</v>
      </c>
      <c r="P22" s="78">
        <f>AC26</f>
        <v>177.66873725000002</v>
      </c>
      <c r="Q22" s="22"/>
      <c r="R22" s="22"/>
      <c r="S22" s="22"/>
      <c r="T22" s="22"/>
      <c r="U22" s="22"/>
      <c r="V22" s="22"/>
      <c r="W22" s="22"/>
    </row>
    <row r="23" spans="1:32" x14ac:dyDescent="0.25">
      <c r="K23" s="153"/>
      <c r="L23" s="43"/>
      <c r="N23" s="43">
        <v>3</v>
      </c>
      <c r="O23" s="77" t="s">
        <v>1049</v>
      </c>
      <c r="P23" s="78">
        <f>AD26</f>
        <v>129.47297600552719</v>
      </c>
      <c r="Q23" s="22"/>
      <c r="R23" s="22"/>
      <c r="S23" s="22"/>
      <c r="T23" s="22"/>
      <c r="U23" s="22"/>
      <c r="V23" s="22"/>
      <c r="W23" s="22"/>
      <c r="AA23" s="14"/>
    </row>
    <row r="24" spans="1:32" x14ac:dyDescent="0.25">
      <c r="K24" s="153"/>
      <c r="L24" s="49"/>
      <c r="N24" s="49">
        <v>4</v>
      </c>
      <c r="O24" s="79" t="s">
        <v>1050</v>
      </c>
      <c r="P24" s="78">
        <f>AE26</f>
        <v>139.40272625676806</v>
      </c>
      <c r="Q24" s="22"/>
      <c r="R24" s="22"/>
      <c r="S24" s="22"/>
      <c r="T24" s="22"/>
      <c r="U24" s="22"/>
      <c r="V24" s="22"/>
      <c r="W24" s="22"/>
    </row>
    <row r="25" spans="1:32" ht="15.75" thickBot="1" x14ac:dyDescent="0.3">
      <c r="K25" s="153"/>
      <c r="L25" s="49"/>
      <c r="N25" s="49">
        <v>5</v>
      </c>
      <c r="O25" s="80" t="s">
        <v>1051</v>
      </c>
      <c r="P25" s="81">
        <f>AF26</f>
        <v>109.64495993815235</v>
      </c>
      <c r="Q25" s="22"/>
      <c r="R25" s="22"/>
      <c r="S25" s="22"/>
      <c r="T25" s="22"/>
      <c r="U25" s="22"/>
      <c r="V25" s="22"/>
      <c r="W25" s="22"/>
    </row>
    <row r="26" spans="1:32" ht="15.75" thickBot="1" x14ac:dyDescent="0.3">
      <c r="F26" s="171">
        <v>1</v>
      </c>
      <c r="H26" s="171">
        <v>3</v>
      </c>
      <c r="K26" s="153"/>
      <c r="L26" s="151"/>
      <c r="M26" s="1"/>
      <c r="N26" s="22"/>
      <c r="O26" s="22"/>
      <c r="P26" s="72"/>
      <c r="Q26" s="22"/>
      <c r="R26" s="22"/>
      <c r="S26" s="22"/>
      <c r="T26" s="22"/>
      <c r="U26" s="22"/>
      <c r="V26" s="22"/>
      <c r="W26" s="22"/>
      <c r="AA26" s="14">
        <f>AVERAGE(AA31:AA112)</f>
        <v>155.88648878506623</v>
      </c>
      <c r="AB26" s="14">
        <f>AVERAGE(AB31:AB112)</f>
        <v>194.28681954533332</v>
      </c>
      <c r="AC26" s="14">
        <f t="shared" ref="AC26:AF26" si="0">AVERAGE(AC31:AC112)</f>
        <v>177.66873725000002</v>
      </c>
      <c r="AD26" s="14">
        <f t="shared" si="0"/>
        <v>129.47297600552719</v>
      </c>
      <c r="AE26" s="14">
        <f t="shared" si="0"/>
        <v>139.40272625676806</v>
      </c>
      <c r="AF26" s="14">
        <f t="shared" si="0"/>
        <v>109.64495993815235</v>
      </c>
    </row>
    <row r="27" spans="1:32" ht="15.75" thickBot="1" x14ac:dyDescent="0.3">
      <c r="A27" s="171" t="s">
        <v>1025</v>
      </c>
      <c r="B27" s="171" t="s">
        <v>18</v>
      </c>
      <c r="C27" s="171" t="s">
        <v>1023</v>
      </c>
      <c r="D27" s="171" t="s">
        <v>38</v>
      </c>
      <c r="F27" s="171" t="s">
        <v>33</v>
      </c>
      <c r="G27" s="171" t="s">
        <v>1223</v>
      </c>
      <c r="H27" s="171" t="s">
        <v>1225</v>
      </c>
      <c r="J27" s="171" t="s">
        <v>1082</v>
      </c>
      <c r="K27" s="153" t="s">
        <v>1026</v>
      </c>
      <c r="L27" s="20" t="s">
        <v>33</v>
      </c>
      <c r="M27" s="1" t="s">
        <v>34</v>
      </c>
      <c r="N27" s="14">
        <f>MIN(N31:N112)</f>
        <v>0</v>
      </c>
      <c r="O27" s="14">
        <f t="shared" ref="O27:Y27" si="1">MIN(O31:O112)</f>
        <v>0</v>
      </c>
      <c r="P27" s="14">
        <f t="shared" si="1"/>
        <v>0</v>
      </c>
      <c r="Q27" s="14">
        <f t="shared" si="1"/>
        <v>0</v>
      </c>
      <c r="R27" s="14">
        <f t="shared" si="1"/>
        <v>0</v>
      </c>
      <c r="S27" s="48">
        <f t="shared" si="1"/>
        <v>0</v>
      </c>
      <c r="T27" s="14">
        <f t="shared" si="1"/>
        <v>0</v>
      </c>
      <c r="U27" s="14">
        <f t="shared" si="1"/>
        <v>0</v>
      </c>
      <c r="V27" s="14">
        <f t="shared" si="1"/>
        <v>0</v>
      </c>
      <c r="W27" s="14">
        <f t="shared" si="1"/>
        <v>19.137716000000001</v>
      </c>
      <c r="X27" s="14">
        <f t="shared" si="1"/>
        <v>17.896014000000001</v>
      </c>
      <c r="Y27" s="14">
        <f t="shared" si="1"/>
        <v>0</v>
      </c>
      <c r="Z27" s="1" t="s">
        <v>1023</v>
      </c>
      <c r="AA27" s="1"/>
      <c r="AB27" s="14"/>
    </row>
    <row r="28" spans="1:32" x14ac:dyDescent="0.25">
      <c r="K28" s="153" t="s">
        <v>1023</v>
      </c>
      <c r="L28" s="151" t="s">
        <v>24</v>
      </c>
      <c r="M28" s="1" t="s">
        <v>35</v>
      </c>
      <c r="N28" s="14">
        <f>MAX(N31:N112)</f>
        <v>205.909492</v>
      </c>
      <c r="O28" s="14">
        <f t="shared" ref="O28:Y28" si="2">MAX(O31:O112)</f>
        <v>215.42188899999999</v>
      </c>
      <c r="P28" s="14">
        <f t="shared" si="2"/>
        <v>0</v>
      </c>
      <c r="Q28" s="14">
        <f t="shared" si="2"/>
        <v>87.057812999999996</v>
      </c>
      <c r="R28" s="14">
        <f t="shared" si="2"/>
        <v>0</v>
      </c>
      <c r="S28" s="48">
        <f t="shared" si="2"/>
        <v>0</v>
      </c>
      <c r="T28" s="14">
        <f t="shared" si="2"/>
        <v>165.448643</v>
      </c>
      <c r="U28" s="14">
        <f t="shared" si="2"/>
        <v>262.01428099999998</v>
      </c>
      <c r="V28" s="14">
        <f t="shared" si="2"/>
        <v>543.00726399999996</v>
      </c>
      <c r="W28" s="14">
        <f t="shared" si="2"/>
        <v>776.06006500000001</v>
      </c>
      <c r="X28" s="14">
        <f t="shared" si="2"/>
        <v>378.37388499999997</v>
      </c>
      <c r="Y28" s="14">
        <f t="shared" si="2"/>
        <v>670.14810799999998</v>
      </c>
      <c r="Z28" s="73" t="str">
        <f>P19</f>
        <v>CFS</v>
      </c>
      <c r="AA28" s="73"/>
      <c r="AB28" s="14"/>
    </row>
    <row r="29" spans="1:32" x14ac:dyDescent="0.25">
      <c r="I29" s="54" t="s">
        <v>1040</v>
      </c>
      <c r="J29" s="54" t="s">
        <v>1041</v>
      </c>
      <c r="K29" s="153"/>
      <c r="L29" s="151"/>
      <c r="M29" s="1"/>
      <c r="N29" s="19">
        <v>10</v>
      </c>
      <c r="O29" s="19">
        <v>11</v>
      </c>
      <c r="P29" s="19">
        <v>12</v>
      </c>
      <c r="Q29" s="19">
        <v>1</v>
      </c>
      <c r="R29" s="19">
        <v>2</v>
      </c>
      <c r="S29" s="19">
        <v>3</v>
      </c>
      <c r="T29" s="19">
        <v>4</v>
      </c>
      <c r="U29" s="19">
        <v>5</v>
      </c>
      <c r="V29" s="19">
        <v>6</v>
      </c>
      <c r="W29" s="19">
        <v>7</v>
      </c>
      <c r="X29" s="19">
        <v>8</v>
      </c>
      <c r="Y29" s="19">
        <v>9</v>
      </c>
      <c r="AB29" s="19">
        <v>1</v>
      </c>
      <c r="AC29" s="19">
        <v>2</v>
      </c>
      <c r="AD29" s="19">
        <v>3</v>
      </c>
      <c r="AE29" s="19">
        <v>4</v>
      </c>
      <c r="AF29" s="19">
        <v>5</v>
      </c>
    </row>
    <row r="30" spans="1:32" x14ac:dyDescent="0.25">
      <c r="I30" s="54">
        <v>1921</v>
      </c>
      <c r="J30" s="55">
        <v>2</v>
      </c>
      <c r="M30" s="11" t="s">
        <v>18</v>
      </c>
      <c r="N30" s="12" t="s">
        <v>19</v>
      </c>
      <c r="O30" s="12" t="s">
        <v>20</v>
      </c>
      <c r="P30" s="12" t="s">
        <v>21</v>
      </c>
      <c r="Q30" s="12" t="s">
        <v>22</v>
      </c>
      <c r="R30" s="12" t="s">
        <v>23</v>
      </c>
      <c r="S30" s="12" t="s">
        <v>24</v>
      </c>
      <c r="T30" s="12" t="s">
        <v>25</v>
      </c>
      <c r="U30" s="12" t="s">
        <v>26</v>
      </c>
      <c r="V30" s="12" t="s">
        <v>27</v>
      </c>
      <c r="W30" s="12" t="s">
        <v>28</v>
      </c>
      <c r="X30" s="12" t="s">
        <v>29</v>
      </c>
      <c r="Y30" s="12" t="s">
        <v>30</v>
      </c>
      <c r="AA30" s="13" t="s">
        <v>1046</v>
      </c>
      <c r="AB30" s="13" t="s">
        <v>1047</v>
      </c>
      <c r="AC30" s="13" t="s">
        <v>1048</v>
      </c>
      <c r="AD30" s="13" t="s">
        <v>1049</v>
      </c>
      <c r="AE30" s="13" t="s">
        <v>1050</v>
      </c>
      <c r="AF30" s="13" t="s">
        <v>1051</v>
      </c>
    </row>
    <row r="31" spans="1:32" x14ac:dyDescent="0.25">
      <c r="A31" s="18">
        <v>1922</v>
      </c>
      <c r="B31" s="18">
        <v>1921</v>
      </c>
      <c r="C31" s="18">
        <v>10</v>
      </c>
      <c r="D31" s="171" t="s">
        <v>39</v>
      </c>
      <c r="E31" s="171" t="str">
        <f>CONCATENATE(A31," ",C31)</f>
        <v>1922 10</v>
      </c>
      <c r="F31" s="14">
        <v>0</v>
      </c>
      <c r="G31" s="171">
        <v>6.1487603305785121E-2</v>
      </c>
      <c r="H31" s="171">
        <f>IF(C31=$G$8,"",C31)</f>
        <v>10</v>
      </c>
      <c r="I31" s="54">
        <v>1922</v>
      </c>
      <c r="J31" s="55">
        <v>2</v>
      </c>
      <c r="L31" s="171">
        <v>1</v>
      </c>
      <c r="M31" s="10">
        <v>1922</v>
      </c>
      <c r="N31" s="7">
        <f>INDEX($F$31:$H$1014,MATCH((CONCATENATE($M31," ",N$29)),$E$31:$E$1014,0),IF($L$27="CFS",$F$26,IF($L$27="TAF",$H$26,"INC")))</f>
        <v>0</v>
      </c>
      <c r="O31" s="7">
        <f t="shared" ref="O31:Y46" si="3">INDEX($F$31:$H$1014,MATCH((CONCATENATE($M31," ",O$29)),$E$31:$E$1014,0),IF($L$27="CFS",$F$26,IF($L$27="TAF",$H$26,"INC")))</f>
        <v>0</v>
      </c>
      <c r="P31" s="7" t="str">
        <f t="shared" si="3"/>
        <v/>
      </c>
      <c r="Q31" s="7" t="str">
        <f t="shared" si="3"/>
        <v/>
      </c>
      <c r="R31" s="7" t="str">
        <f t="shared" si="3"/>
        <v/>
      </c>
      <c r="S31" s="7" t="str">
        <f t="shared" si="3"/>
        <v/>
      </c>
      <c r="T31" s="7" t="str">
        <f t="shared" si="3"/>
        <v/>
      </c>
      <c r="U31" s="7" t="str">
        <f t="shared" si="3"/>
        <v/>
      </c>
      <c r="V31" s="7" t="str">
        <f t="shared" si="3"/>
        <v/>
      </c>
      <c r="W31" s="7">
        <f t="shared" si="3"/>
        <v>168.33944299999999</v>
      </c>
      <c r="X31" s="7">
        <f t="shared" si="3"/>
        <v>245.45191199999999</v>
      </c>
      <c r="Y31" s="7">
        <f t="shared" si="3"/>
        <v>274.54109499999998</v>
      </c>
      <c r="AA31" s="14">
        <f>IF($L$27="CFS",AVERAGE($N31:$Y31), IF($L$27="TAF",SUM($N31:$Y31),"INC"))</f>
        <v>137.66648999999998</v>
      </c>
      <c r="AB31" s="14" t="str">
        <f>IF($J31=$AB$29, $AA31,"")</f>
        <v/>
      </c>
      <c r="AC31" s="14">
        <f>IF($J31=$AC$29, $AA31,"")</f>
        <v>137.66648999999998</v>
      </c>
      <c r="AD31" s="14" t="str">
        <f>IF($J31=$AD$29, $AA31,"")</f>
        <v/>
      </c>
      <c r="AE31" s="14" t="str">
        <f>IF($J31=$AE$29, $AA31,"")</f>
        <v/>
      </c>
      <c r="AF31" s="14" t="str">
        <f>IF($J31=$AF$29, $AA31,"")</f>
        <v/>
      </c>
    </row>
    <row r="32" spans="1:32" x14ac:dyDescent="0.25">
      <c r="A32" s="18">
        <v>1922</v>
      </c>
      <c r="B32" s="18">
        <v>1921</v>
      </c>
      <c r="C32" s="18">
        <v>11</v>
      </c>
      <c r="D32" s="171" t="s">
        <v>40</v>
      </c>
      <c r="E32" s="171" t="str">
        <f t="shared" ref="E32:E95" si="4">CONCATENATE(A32," ",C32)</f>
        <v>1922 11</v>
      </c>
      <c r="F32" s="14">
        <v>0</v>
      </c>
      <c r="G32" s="171">
        <v>5.9504132231404959E-2</v>
      </c>
      <c r="H32" s="171">
        <f t="shared" ref="H32:H95" si="5">IF(C32=$G$8,"",C32)</f>
        <v>11</v>
      </c>
      <c r="I32" s="54">
        <v>1923</v>
      </c>
      <c r="J32" s="55">
        <v>3</v>
      </c>
      <c r="L32" s="171">
        <v>2</v>
      </c>
      <c r="M32" s="10">
        <v>1923</v>
      </c>
      <c r="N32" s="7">
        <f t="shared" ref="N32:Y63" si="6">INDEX($F$31:$H$1014,MATCH((CONCATENATE($M32," ",N$29)),$E$31:$E$1014,0),IF($L$27="CFS",$F$26,IF($L$27="TAF",$H$26,"INC")))</f>
        <v>0</v>
      </c>
      <c r="O32" s="7">
        <f t="shared" si="3"/>
        <v>0</v>
      </c>
      <c r="P32" s="7" t="str">
        <f t="shared" si="3"/>
        <v/>
      </c>
      <c r="Q32" s="7" t="str">
        <f t="shared" si="3"/>
        <v/>
      </c>
      <c r="R32" s="7">
        <f t="shared" si="3"/>
        <v>0</v>
      </c>
      <c r="S32" s="7">
        <f t="shared" si="3"/>
        <v>0</v>
      </c>
      <c r="T32" s="7" t="str">
        <f t="shared" si="3"/>
        <v/>
      </c>
      <c r="U32" s="7" t="str">
        <f t="shared" si="3"/>
        <v/>
      </c>
      <c r="V32" s="7">
        <f t="shared" si="3"/>
        <v>100.290488</v>
      </c>
      <c r="W32" s="7">
        <f t="shared" si="3"/>
        <v>403.17536200000001</v>
      </c>
      <c r="X32" s="7">
        <f t="shared" si="3"/>
        <v>208.127567</v>
      </c>
      <c r="Y32" s="7">
        <f t="shared" si="3"/>
        <v>0</v>
      </c>
      <c r="AA32" s="14">
        <f t="shared" ref="AA32:AA95" si="7">IF($L$27="CFS",AVERAGE($N32:$Y32), IF($L$27="TAF",SUM($N32:$Y32),"INC"))</f>
        <v>88.949177125000006</v>
      </c>
      <c r="AB32" s="14" t="str">
        <f t="shared" ref="AB32:AB95" si="8">IF($J32=$AB$29, $AA32,"")</f>
        <v/>
      </c>
      <c r="AC32" s="14" t="str">
        <f t="shared" ref="AC32:AC95" si="9">IF($J32=$AC$29, $AA32,"")</f>
        <v/>
      </c>
      <c r="AD32" s="14">
        <f t="shared" ref="AD32:AD95" si="10">IF($J32=$AD$29, $AA32,"")</f>
        <v>88.949177125000006</v>
      </c>
      <c r="AE32" s="14" t="str">
        <f t="shared" ref="AE32:AE95" si="11">IF($J32=$AE$29, $AA32,"")</f>
        <v/>
      </c>
      <c r="AF32" s="14" t="str">
        <f t="shared" ref="AF32:AF95" si="12">IF($J32=$AF$29, $AA32,"")</f>
        <v/>
      </c>
    </row>
    <row r="33" spans="1:32" x14ac:dyDescent="0.25">
      <c r="A33" s="18">
        <v>1922</v>
      </c>
      <c r="B33" s="18">
        <v>1921</v>
      </c>
      <c r="C33" s="18">
        <v>12</v>
      </c>
      <c r="D33" s="171" t="s">
        <v>41</v>
      </c>
      <c r="E33" s="171" t="str">
        <f t="shared" si="4"/>
        <v>1922 12</v>
      </c>
      <c r="F33" s="14" t="s">
        <v>1293</v>
      </c>
      <c r="G33" s="171">
        <v>6.1487603305785121E-2</v>
      </c>
      <c r="H33" s="171">
        <f t="shared" si="5"/>
        <v>12</v>
      </c>
      <c r="I33" s="54">
        <v>1924</v>
      </c>
      <c r="J33" s="55">
        <v>5</v>
      </c>
      <c r="L33" s="171">
        <v>3</v>
      </c>
      <c r="M33" s="10">
        <v>1924</v>
      </c>
      <c r="N33" s="7">
        <f t="shared" si="6"/>
        <v>0</v>
      </c>
      <c r="O33" s="7">
        <f t="shared" si="3"/>
        <v>0</v>
      </c>
      <c r="P33" s="7">
        <f t="shared" si="3"/>
        <v>0</v>
      </c>
      <c r="Q33" s="7">
        <f t="shared" si="3"/>
        <v>0</v>
      </c>
      <c r="R33" s="7" t="str">
        <f t="shared" si="3"/>
        <v/>
      </c>
      <c r="S33" s="7">
        <f t="shared" si="3"/>
        <v>0</v>
      </c>
      <c r="T33" s="7">
        <f t="shared" si="3"/>
        <v>0</v>
      </c>
      <c r="U33" s="7">
        <f t="shared" si="3"/>
        <v>221.38803200000001</v>
      </c>
      <c r="V33" s="7">
        <f t="shared" si="3"/>
        <v>304.22671000000003</v>
      </c>
      <c r="W33" s="7">
        <f t="shared" si="3"/>
        <v>330.86648400000001</v>
      </c>
      <c r="X33" s="7">
        <f t="shared" si="3"/>
        <v>221.93533600000001</v>
      </c>
      <c r="Y33" s="7">
        <f t="shared" si="3"/>
        <v>1.632012</v>
      </c>
      <c r="AA33" s="14">
        <f t="shared" si="7"/>
        <v>98.186233999999999</v>
      </c>
      <c r="AB33" s="14" t="str">
        <f t="shared" si="8"/>
        <v/>
      </c>
      <c r="AC33" s="14" t="str">
        <f t="shared" si="9"/>
        <v/>
      </c>
      <c r="AD33" s="14" t="str">
        <f t="shared" si="10"/>
        <v/>
      </c>
      <c r="AE33" s="14" t="str">
        <f t="shared" si="11"/>
        <v/>
      </c>
      <c r="AF33" s="14">
        <f t="shared" si="12"/>
        <v>98.186233999999999</v>
      </c>
    </row>
    <row r="34" spans="1:32" x14ac:dyDescent="0.25">
      <c r="A34" s="18">
        <v>1922</v>
      </c>
      <c r="B34" s="18">
        <v>1922</v>
      </c>
      <c r="C34" s="18">
        <v>1</v>
      </c>
      <c r="D34" s="171" t="s">
        <v>42</v>
      </c>
      <c r="E34" s="171" t="str">
        <f t="shared" si="4"/>
        <v>1922 1</v>
      </c>
      <c r="F34" s="14" t="s">
        <v>1293</v>
      </c>
      <c r="G34" s="171">
        <v>6.1487603305785121E-2</v>
      </c>
      <c r="H34" s="171">
        <f t="shared" si="5"/>
        <v>1</v>
      </c>
      <c r="I34" s="54">
        <v>1925</v>
      </c>
      <c r="J34" s="55">
        <v>4</v>
      </c>
      <c r="L34" s="171">
        <v>4</v>
      </c>
      <c r="M34" s="10">
        <v>1925</v>
      </c>
      <c r="N34" s="7">
        <f t="shared" si="6"/>
        <v>0</v>
      </c>
      <c r="O34" s="7">
        <f t="shared" si="3"/>
        <v>0</v>
      </c>
      <c r="P34" s="7" t="str">
        <f t="shared" si="3"/>
        <v/>
      </c>
      <c r="Q34" s="7" t="str">
        <f t="shared" si="3"/>
        <v/>
      </c>
      <c r="R34" s="7" t="str">
        <f t="shared" si="3"/>
        <v/>
      </c>
      <c r="S34" s="7" t="str">
        <f t="shared" si="3"/>
        <v/>
      </c>
      <c r="T34" s="7" t="str">
        <f t="shared" si="3"/>
        <v/>
      </c>
      <c r="U34" s="7" t="str">
        <f t="shared" si="3"/>
        <v/>
      </c>
      <c r="V34" s="7">
        <f t="shared" si="3"/>
        <v>98.913767000000007</v>
      </c>
      <c r="W34" s="7">
        <f t="shared" si="3"/>
        <v>374.30129199999999</v>
      </c>
      <c r="X34" s="7">
        <f t="shared" si="3"/>
        <v>233.55403999999999</v>
      </c>
      <c r="Y34" s="7">
        <f t="shared" si="3"/>
        <v>0</v>
      </c>
      <c r="AA34" s="14">
        <f t="shared" si="7"/>
        <v>117.79484983333333</v>
      </c>
      <c r="AB34" s="14" t="str">
        <f t="shared" si="8"/>
        <v/>
      </c>
      <c r="AC34" s="14" t="str">
        <f t="shared" si="9"/>
        <v/>
      </c>
      <c r="AD34" s="14" t="str">
        <f t="shared" si="10"/>
        <v/>
      </c>
      <c r="AE34" s="14">
        <f t="shared" si="11"/>
        <v>117.79484983333333</v>
      </c>
      <c r="AF34" s="14" t="str">
        <f t="shared" si="12"/>
        <v/>
      </c>
    </row>
    <row r="35" spans="1:32" x14ac:dyDescent="0.25">
      <c r="A35" s="18">
        <v>1922</v>
      </c>
      <c r="B35" s="18">
        <v>1922</v>
      </c>
      <c r="C35" s="18">
        <v>2</v>
      </c>
      <c r="D35" s="171" t="s">
        <v>43</v>
      </c>
      <c r="E35" s="171" t="str">
        <f t="shared" si="4"/>
        <v>1922 2</v>
      </c>
      <c r="F35" s="14" t="s">
        <v>1293</v>
      </c>
      <c r="G35" s="171">
        <v>5.5537190082644627E-2</v>
      </c>
      <c r="H35" s="171">
        <f t="shared" si="5"/>
        <v>2</v>
      </c>
      <c r="I35" s="54">
        <v>1926</v>
      </c>
      <c r="J35" s="55">
        <v>4</v>
      </c>
      <c r="L35" s="171">
        <v>5</v>
      </c>
      <c r="M35" s="10">
        <v>1926</v>
      </c>
      <c r="N35" s="7">
        <f t="shared" si="6"/>
        <v>0</v>
      </c>
      <c r="O35" s="7">
        <f t="shared" si="3"/>
        <v>0</v>
      </c>
      <c r="P35" s="7">
        <f t="shared" si="3"/>
        <v>0</v>
      </c>
      <c r="Q35" s="7" t="str">
        <f t="shared" si="3"/>
        <v/>
      </c>
      <c r="R35" s="7" t="str">
        <f t="shared" si="3"/>
        <v/>
      </c>
      <c r="S35" s="7">
        <f t="shared" si="3"/>
        <v>0</v>
      </c>
      <c r="T35" s="7" t="str">
        <f t="shared" si="3"/>
        <v/>
      </c>
      <c r="U35" s="7">
        <f t="shared" si="3"/>
        <v>68.368881999999999</v>
      </c>
      <c r="V35" s="7">
        <f t="shared" si="3"/>
        <v>422.85105700000003</v>
      </c>
      <c r="W35" s="7">
        <f t="shared" si="3"/>
        <v>500.21923500000003</v>
      </c>
      <c r="X35" s="7">
        <f t="shared" si="3"/>
        <v>274.32023500000003</v>
      </c>
      <c r="Y35" s="7">
        <f t="shared" si="3"/>
        <v>0</v>
      </c>
      <c r="AA35" s="14">
        <f t="shared" si="7"/>
        <v>140.63993433333337</v>
      </c>
      <c r="AB35" s="14" t="str">
        <f t="shared" si="8"/>
        <v/>
      </c>
      <c r="AC35" s="14" t="str">
        <f t="shared" si="9"/>
        <v/>
      </c>
      <c r="AD35" s="14" t="str">
        <f t="shared" si="10"/>
        <v/>
      </c>
      <c r="AE35" s="14">
        <f t="shared" si="11"/>
        <v>140.63993433333337</v>
      </c>
      <c r="AF35" s="14" t="str">
        <f t="shared" si="12"/>
        <v/>
      </c>
    </row>
    <row r="36" spans="1:32" x14ac:dyDescent="0.25">
      <c r="A36" s="18">
        <v>1922</v>
      </c>
      <c r="B36" s="18">
        <v>1922</v>
      </c>
      <c r="C36" s="18">
        <v>3</v>
      </c>
      <c r="D36" s="171" t="s">
        <v>44</v>
      </c>
      <c r="E36" s="171" t="str">
        <f t="shared" si="4"/>
        <v>1922 3</v>
      </c>
      <c r="F36" s="14" t="s">
        <v>1293</v>
      </c>
      <c r="G36" s="171">
        <v>6.1487603305785121E-2</v>
      </c>
      <c r="H36" s="171">
        <f t="shared" si="5"/>
        <v>3</v>
      </c>
      <c r="I36" s="54">
        <v>1927</v>
      </c>
      <c r="J36" s="55">
        <v>1</v>
      </c>
      <c r="L36" s="171">
        <v>6</v>
      </c>
      <c r="M36" s="10">
        <v>1927</v>
      </c>
      <c r="N36" s="7">
        <f t="shared" si="6"/>
        <v>0</v>
      </c>
      <c r="O36" s="7" t="str">
        <f t="shared" si="3"/>
        <v/>
      </c>
      <c r="P36" s="7" t="str">
        <f t="shared" si="3"/>
        <v/>
      </c>
      <c r="Q36" s="7" t="str">
        <f t="shared" si="3"/>
        <v/>
      </c>
      <c r="R36" s="7" t="str">
        <f t="shared" si="3"/>
        <v/>
      </c>
      <c r="S36" s="7" t="str">
        <f t="shared" si="3"/>
        <v/>
      </c>
      <c r="T36" s="7" t="str">
        <f t="shared" si="3"/>
        <v/>
      </c>
      <c r="U36" s="7" t="str">
        <f t="shared" si="3"/>
        <v/>
      </c>
      <c r="V36" s="7" t="str">
        <f t="shared" si="3"/>
        <v/>
      </c>
      <c r="W36" s="7">
        <f t="shared" si="3"/>
        <v>395.27239400000002</v>
      </c>
      <c r="X36" s="7">
        <f t="shared" si="3"/>
        <v>203.07640900000001</v>
      </c>
      <c r="Y36" s="7">
        <f t="shared" si="3"/>
        <v>670.14810799999998</v>
      </c>
      <c r="AA36" s="14">
        <f t="shared" si="7"/>
        <v>317.12422775000005</v>
      </c>
      <c r="AB36" s="14">
        <f t="shared" si="8"/>
        <v>317.12422775000005</v>
      </c>
      <c r="AC36" s="14" t="str">
        <f t="shared" si="9"/>
        <v/>
      </c>
      <c r="AD36" s="14" t="str">
        <f t="shared" si="10"/>
        <v/>
      </c>
      <c r="AE36" s="14" t="str">
        <f t="shared" si="11"/>
        <v/>
      </c>
      <c r="AF36" s="14" t="str">
        <f t="shared" si="12"/>
        <v/>
      </c>
    </row>
    <row r="37" spans="1:32" x14ac:dyDescent="0.25">
      <c r="A37" s="18">
        <v>1922</v>
      </c>
      <c r="B37" s="18">
        <v>1922</v>
      </c>
      <c r="C37" s="18">
        <v>4</v>
      </c>
      <c r="D37" s="171" t="s">
        <v>45</v>
      </c>
      <c r="E37" s="171" t="str">
        <f t="shared" si="4"/>
        <v>1922 4</v>
      </c>
      <c r="F37" s="14" t="s">
        <v>1293</v>
      </c>
      <c r="G37" s="171">
        <v>5.9504132231404959E-2</v>
      </c>
      <c r="H37" s="171">
        <f t="shared" si="5"/>
        <v>4</v>
      </c>
      <c r="I37" s="54">
        <v>1928</v>
      </c>
      <c r="J37" s="55">
        <v>2</v>
      </c>
      <c r="L37" s="171">
        <v>7</v>
      </c>
      <c r="M37" s="10">
        <v>1928</v>
      </c>
      <c r="N37" s="7">
        <f t="shared" si="6"/>
        <v>82.454604000000003</v>
      </c>
      <c r="O37" s="7">
        <f t="shared" si="3"/>
        <v>0</v>
      </c>
      <c r="P37" s="7">
        <f t="shared" si="3"/>
        <v>0</v>
      </c>
      <c r="Q37" s="7" t="str">
        <f t="shared" si="3"/>
        <v/>
      </c>
      <c r="R37" s="7" t="str">
        <f t="shared" si="3"/>
        <v/>
      </c>
      <c r="S37" s="7" t="str">
        <f t="shared" si="3"/>
        <v/>
      </c>
      <c r="T37" s="7" t="str">
        <f t="shared" si="3"/>
        <v/>
      </c>
      <c r="U37" s="7" t="str">
        <f t="shared" si="3"/>
        <v/>
      </c>
      <c r="V37" s="7">
        <f t="shared" si="3"/>
        <v>425.99983700000001</v>
      </c>
      <c r="W37" s="7">
        <f t="shared" si="3"/>
        <v>772.172415</v>
      </c>
      <c r="X37" s="7">
        <f t="shared" si="3"/>
        <v>284.44186500000001</v>
      </c>
      <c r="Y37" s="7">
        <f t="shared" si="3"/>
        <v>300.80267300000003</v>
      </c>
      <c r="AA37" s="14">
        <f t="shared" si="7"/>
        <v>266.55305628571432</v>
      </c>
      <c r="AB37" s="14" t="str">
        <f t="shared" si="8"/>
        <v/>
      </c>
      <c r="AC37" s="14">
        <f t="shared" si="9"/>
        <v>266.55305628571432</v>
      </c>
      <c r="AD37" s="14" t="str">
        <f t="shared" si="10"/>
        <v/>
      </c>
      <c r="AE37" s="14" t="str">
        <f t="shared" si="11"/>
        <v/>
      </c>
      <c r="AF37" s="14" t="str">
        <f t="shared" si="12"/>
        <v/>
      </c>
    </row>
    <row r="38" spans="1:32" x14ac:dyDescent="0.25">
      <c r="A38" s="18">
        <v>1922</v>
      </c>
      <c r="B38" s="18">
        <v>1922</v>
      </c>
      <c r="C38" s="18">
        <v>5</v>
      </c>
      <c r="D38" s="171" t="s">
        <v>46</v>
      </c>
      <c r="E38" s="171" t="str">
        <f t="shared" si="4"/>
        <v>1922 5</v>
      </c>
      <c r="F38" s="14" t="s">
        <v>1293</v>
      </c>
      <c r="G38" s="171">
        <v>6.1487603305785121E-2</v>
      </c>
      <c r="H38" s="171">
        <f t="shared" si="5"/>
        <v>5</v>
      </c>
      <c r="I38" s="54">
        <v>1929</v>
      </c>
      <c r="J38" s="55">
        <v>5</v>
      </c>
      <c r="L38" s="171">
        <v>8</v>
      </c>
      <c r="M38" s="10">
        <v>1929</v>
      </c>
      <c r="N38" s="7">
        <f t="shared" si="6"/>
        <v>110.33207</v>
      </c>
      <c r="O38" s="7">
        <f t="shared" si="3"/>
        <v>0</v>
      </c>
      <c r="P38" s="7">
        <f t="shared" si="3"/>
        <v>0</v>
      </c>
      <c r="Q38" s="7" t="str">
        <f t="shared" si="3"/>
        <v/>
      </c>
      <c r="R38" s="7" t="str">
        <f t="shared" si="3"/>
        <v/>
      </c>
      <c r="S38" s="7">
        <f t="shared" si="3"/>
        <v>0</v>
      </c>
      <c r="T38" s="7" t="str">
        <f t="shared" si="3"/>
        <v/>
      </c>
      <c r="U38" s="7">
        <f t="shared" si="3"/>
        <v>0</v>
      </c>
      <c r="V38" s="7">
        <f t="shared" si="3"/>
        <v>189.143224</v>
      </c>
      <c r="W38" s="7">
        <f t="shared" si="3"/>
        <v>345.87330700000001</v>
      </c>
      <c r="X38" s="7">
        <f t="shared" si="3"/>
        <v>190.95604299999999</v>
      </c>
      <c r="Y38" s="7">
        <f t="shared" si="3"/>
        <v>0</v>
      </c>
      <c r="AA38" s="14">
        <f t="shared" si="7"/>
        <v>92.922738222222222</v>
      </c>
      <c r="AB38" s="14" t="str">
        <f t="shared" si="8"/>
        <v/>
      </c>
      <c r="AC38" s="14" t="str">
        <f t="shared" si="9"/>
        <v/>
      </c>
      <c r="AD38" s="14" t="str">
        <f t="shared" si="10"/>
        <v/>
      </c>
      <c r="AE38" s="14" t="str">
        <f t="shared" si="11"/>
        <v/>
      </c>
      <c r="AF38" s="14">
        <f t="shared" si="12"/>
        <v>92.922738222222222</v>
      </c>
    </row>
    <row r="39" spans="1:32" x14ac:dyDescent="0.25">
      <c r="A39" s="18">
        <v>1922</v>
      </c>
      <c r="B39" s="18">
        <v>1922</v>
      </c>
      <c r="C39" s="18">
        <v>6</v>
      </c>
      <c r="D39" s="171" t="s">
        <v>47</v>
      </c>
      <c r="E39" s="171" t="str">
        <f t="shared" si="4"/>
        <v>1922 6</v>
      </c>
      <c r="F39" s="14" t="s">
        <v>1293</v>
      </c>
      <c r="G39" s="171">
        <v>5.9504132231404959E-2</v>
      </c>
      <c r="H39" s="171">
        <f t="shared" si="5"/>
        <v>6</v>
      </c>
      <c r="I39" s="54">
        <v>1930</v>
      </c>
      <c r="J39" s="55">
        <v>4</v>
      </c>
      <c r="L39" s="171">
        <v>9</v>
      </c>
      <c r="M39" s="10">
        <v>1930</v>
      </c>
      <c r="N39" s="7">
        <f t="shared" si="6"/>
        <v>0</v>
      </c>
      <c r="O39" s="7">
        <f t="shared" si="3"/>
        <v>0</v>
      </c>
      <c r="P39" s="7" t="str">
        <f t="shared" si="3"/>
        <v/>
      </c>
      <c r="Q39" s="7" t="str">
        <f t="shared" si="3"/>
        <v/>
      </c>
      <c r="R39" s="7" t="str">
        <f t="shared" si="3"/>
        <v/>
      </c>
      <c r="S39" s="7" t="str">
        <f t="shared" si="3"/>
        <v/>
      </c>
      <c r="T39" s="7" t="str">
        <f t="shared" si="3"/>
        <v/>
      </c>
      <c r="U39" s="7" t="str">
        <f t="shared" si="3"/>
        <v/>
      </c>
      <c r="V39" s="7">
        <f t="shared" si="3"/>
        <v>311.782242</v>
      </c>
      <c r="W39" s="7">
        <f t="shared" si="3"/>
        <v>413.163162</v>
      </c>
      <c r="X39" s="7">
        <f t="shared" si="3"/>
        <v>234.326413</v>
      </c>
      <c r="Y39" s="7">
        <f t="shared" si="3"/>
        <v>0</v>
      </c>
      <c r="AA39" s="14">
        <f t="shared" si="7"/>
        <v>159.87863616666667</v>
      </c>
      <c r="AB39" s="14" t="str">
        <f t="shared" si="8"/>
        <v/>
      </c>
      <c r="AC39" s="14" t="str">
        <f t="shared" si="9"/>
        <v/>
      </c>
      <c r="AD39" s="14" t="str">
        <f t="shared" si="10"/>
        <v/>
      </c>
      <c r="AE39" s="14">
        <f t="shared" si="11"/>
        <v>159.87863616666667</v>
      </c>
      <c r="AF39" s="14" t="str">
        <f t="shared" si="12"/>
        <v/>
      </c>
    </row>
    <row r="40" spans="1:32" x14ac:dyDescent="0.25">
      <c r="A40" s="18">
        <v>1922</v>
      </c>
      <c r="B40" s="18">
        <v>1922</v>
      </c>
      <c r="C40" s="18">
        <v>7</v>
      </c>
      <c r="D40" s="171" t="s">
        <v>48</v>
      </c>
      <c r="E40" s="171" t="str">
        <f t="shared" si="4"/>
        <v>1922 7</v>
      </c>
      <c r="F40" s="14">
        <v>168.33944299999999</v>
      </c>
      <c r="G40" s="171">
        <v>6.1487603305785121E-2</v>
      </c>
      <c r="H40" s="171">
        <f t="shared" si="5"/>
        <v>7</v>
      </c>
      <c r="I40" s="54">
        <v>1931</v>
      </c>
      <c r="J40" s="55">
        <v>5</v>
      </c>
      <c r="L40" s="171">
        <v>10</v>
      </c>
      <c r="M40" s="10">
        <v>1931</v>
      </c>
      <c r="N40" s="7">
        <f t="shared" si="6"/>
        <v>2.0807099999999998</v>
      </c>
      <c r="O40" s="7">
        <f t="shared" si="3"/>
        <v>0</v>
      </c>
      <c r="P40" s="7">
        <f t="shared" si="3"/>
        <v>0</v>
      </c>
      <c r="Q40" s="7" t="str">
        <f t="shared" si="3"/>
        <v/>
      </c>
      <c r="R40" s="7" t="str">
        <f t="shared" si="3"/>
        <v/>
      </c>
      <c r="S40" s="7">
        <f t="shared" si="3"/>
        <v>0</v>
      </c>
      <c r="T40" s="7">
        <f t="shared" si="3"/>
        <v>50.749645000000001</v>
      </c>
      <c r="U40" s="7" t="str">
        <f t="shared" si="3"/>
        <v/>
      </c>
      <c r="V40" s="7">
        <f t="shared" si="3"/>
        <v>223.75199599999999</v>
      </c>
      <c r="W40" s="7">
        <f t="shared" si="3"/>
        <v>373.62799699999999</v>
      </c>
      <c r="X40" s="7">
        <f t="shared" si="3"/>
        <v>251.409392</v>
      </c>
      <c r="Y40" s="7">
        <f t="shared" si="3"/>
        <v>5.3977219999999999</v>
      </c>
      <c r="AA40" s="14">
        <f t="shared" si="7"/>
        <v>100.77971800000002</v>
      </c>
      <c r="AB40" s="14" t="str">
        <f t="shared" si="8"/>
        <v/>
      </c>
      <c r="AC40" s="14" t="str">
        <f t="shared" si="9"/>
        <v/>
      </c>
      <c r="AD40" s="14" t="str">
        <f t="shared" si="10"/>
        <v/>
      </c>
      <c r="AE40" s="14" t="str">
        <f t="shared" si="11"/>
        <v/>
      </c>
      <c r="AF40" s="14">
        <f t="shared" si="12"/>
        <v>100.77971800000002</v>
      </c>
    </row>
    <row r="41" spans="1:32" x14ac:dyDescent="0.25">
      <c r="A41" s="18">
        <v>1922</v>
      </c>
      <c r="B41" s="18">
        <v>1922</v>
      </c>
      <c r="C41" s="18">
        <v>8</v>
      </c>
      <c r="D41" s="171" t="s">
        <v>49</v>
      </c>
      <c r="E41" s="171" t="str">
        <f t="shared" si="4"/>
        <v>1922 8</v>
      </c>
      <c r="F41" s="14">
        <v>245.45191199999999</v>
      </c>
      <c r="G41" s="171">
        <v>6.1487603305785121E-2</v>
      </c>
      <c r="H41" s="171">
        <f t="shared" si="5"/>
        <v>8</v>
      </c>
      <c r="I41" s="54">
        <v>1932</v>
      </c>
      <c r="J41" s="55">
        <v>4</v>
      </c>
      <c r="L41" s="171">
        <v>11</v>
      </c>
      <c r="M41" s="10">
        <v>1932</v>
      </c>
      <c r="N41" s="7">
        <f t="shared" si="6"/>
        <v>0</v>
      </c>
      <c r="O41" s="7">
        <f t="shared" si="3"/>
        <v>0</v>
      </c>
      <c r="P41" s="7" t="str">
        <f t="shared" si="3"/>
        <v/>
      </c>
      <c r="Q41" s="7" t="str">
        <f t="shared" si="3"/>
        <v/>
      </c>
      <c r="R41" s="7" t="str">
        <f t="shared" si="3"/>
        <v/>
      </c>
      <c r="S41" s="7">
        <f t="shared" si="3"/>
        <v>0</v>
      </c>
      <c r="T41" s="7" t="str">
        <f t="shared" si="3"/>
        <v/>
      </c>
      <c r="U41" s="7" t="str">
        <f t="shared" si="3"/>
        <v/>
      </c>
      <c r="V41" s="7">
        <f t="shared" si="3"/>
        <v>0</v>
      </c>
      <c r="W41" s="7">
        <f t="shared" si="3"/>
        <v>306.87841400000002</v>
      </c>
      <c r="X41" s="7">
        <f t="shared" si="3"/>
        <v>184.43751499999999</v>
      </c>
      <c r="Y41" s="7">
        <f t="shared" si="3"/>
        <v>0</v>
      </c>
      <c r="AA41" s="14">
        <f t="shared" si="7"/>
        <v>70.187989857142853</v>
      </c>
      <c r="AB41" s="14" t="str">
        <f t="shared" si="8"/>
        <v/>
      </c>
      <c r="AC41" s="14" t="str">
        <f t="shared" si="9"/>
        <v/>
      </c>
      <c r="AD41" s="14" t="str">
        <f t="shared" si="10"/>
        <v/>
      </c>
      <c r="AE41" s="14">
        <f t="shared" si="11"/>
        <v>70.187989857142853</v>
      </c>
      <c r="AF41" s="14" t="str">
        <f t="shared" si="12"/>
        <v/>
      </c>
    </row>
    <row r="42" spans="1:32" x14ac:dyDescent="0.25">
      <c r="A42" s="18">
        <v>1922</v>
      </c>
      <c r="B42" s="18">
        <v>1922</v>
      </c>
      <c r="C42" s="18">
        <v>9</v>
      </c>
      <c r="D42" s="171" t="s">
        <v>50</v>
      </c>
      <c r="E42" s="171" t="str">
        <f t="shared" si="4"/>
        <v>1922 9</v>
      </c>
      <c r="F42" s="14">
        <v>274.54109499999998</v>
      </c>
      <c r="G42" s="171">
        <v>5.9504132231404959E-2</v>
      </c>
      <c r="H42" s="171">
        <f t="shared" si="5"/>
        <v>9</v>
      </c>
      <c r="I42" s="54">
        <v>1933</v>
      </c>
      <c r="J42" s="55">
        <v>5</v>
      </c>
      <c r="L42" s="171">
        <v>12</v>
      </c>
      <c r="M42" s="10">
        <v>1933</v>
      </c>
      <c r="N42" s="7">
        <f t="shared" si="6"/>
        <v>29.071950000000001</v>
      </c>
      <c r="O42" s="7">
        <f t="shared" si="3"/>
        <v>0</v>
      </c>
      <c r="P42" s="7">
        <f t="shared" si="3"/>
        <v>0</v>
      </c>
      <c r="Q42" s="7" t="str">
        <f t="shared" si="3"/>
        <v/>
      </c>
      <c r="R42" s="7" t="str">
        <f t="shared" si="3"/>
        <v/>
      </c>
      <c r="S42" s="7">
        <f t="shared" si="3"/>
        <v>0</v>
      </c>
      <c r="T42" s="7" t="str">
        <f t="shared" si="3"/>
        <v/>
      </c>
      <c r="U42" s="7" t="str">
        <f t="shared" si="3"/>
        <v/>
      </c>
      <c r="V42" s="7">
        <f t="shared" si="3"/>
        <v>100.71139599999999</v>
      </c>
      <c r="W42" s="7">
        <f t="shared" si="3"/>
        <v>350.41197</v>
      </c>
      <c r="X42" s="7">
        <f t="shared" si="3"/>
        <v>196.130424</v>
      </c>
      <c r="Y42" s="7">
        <f t="shared" si="3"/>
        <v>0</v>
      </c>
      <c r="AA42" s="14">
        <f t="shared" si="7"/>
        <v>84.5407175</v>
      </c>
      <c r="AB42" s="14" t="str">
        <f t="shared" si="8"/>
        <v/>
      </c>
      <c r="AC42" s="14" t="str">
        <f t="shared" si="9"/>
        <v/>
      </c>
      <c r="AD42" s="14" t="str">
        <f t="shared" si="10"/>
        <v/>
      </c>
      <c r="AE42" s="14" t="str">
        <f t="shared" si="11"/>
        <v/>
      </c>
      <c r="AF42" s="14">
        <f t="shared" si="12"/>
        <v>84.5407175</v>
      </c>
    </row>
    <row r="43" spans="1:32" x14ac:dyDescent="0.25">
      <c r="A43" s="18">
        <v>1923</v>
      </c>
      <c r="B43" s="18">
        <v>1922</v>
      </c>
      <c r="C43" s="18">
        <v>10</v>
      </c>
      <c r="D43" s="171" t="s">
        <v>51</v>
      </c>
      <c r="E43" s="171" t="str">
        <f t="shared" si="4"/>
        <v>1923 10</v>
      </c>
      <c r="F43" s="14">
        <v>0</v>
      </c>
      <c r="G43" s="171">
        <v>6.1487603305785121E-2</v>
      </c>
      <c r="H43" s="171">
        <f t="shared" si="5"/>
        <v>10</v>
      </c>
      <c r="I43" s="54">
        <v>1934</v>
      </c>
      <c r="J43" s="55">
        <v>5</v>
      </c>
      <c r="L43" s="171">
        <v>13</v>
      </c>
      <c r="M43" s="10">
        <v>1934</v>
      </c>
      <c r="N43" s="7">
        <f t="shared" si="6"/>
        <v>0</v>
      </c>
      <c r="O43" s="7">
        <f t="shared" si="3"/>
        <v>0</v>
      </c>
      <c r="P43" s="7" t="str">
        <f t="shared" si="3"/>
        <v/>
      </c>
      <c r="Q43" s="7" t="str">
        <f t="shared" si="3"/>
        <v/>
      </c>
      <c r="R43" s="7">
        <f t="shared" si="3"/>
        <v>0</v>
      </c>
      <c r="S43" s="7">
        <f t="shared" si="3"/>
        <v>0</v>
      </c>
      <c r="T43" s="7">
        <f t="shared" si="3"/>
        <v>0</v>
      </c>
      <c r="U43" s="7">
        <f t="shared" si="3"/>
        <v>173.34581800000001</v>
      </c>
      <c r="V43" s="7">
        <f t="shared" si="3"/>
        <v>362.39950800000003</v>
      </c>
      <c r="W43" s="7">
        <f t="shared" si="3"/>
        <v>370.528099</v>
      </c>
      <c r="X43" s="7">
        <f t="shared" si="3"/>
        <v>248.38298599999999</v>
      </c>
      <c r="Y43" s="7">
        <f t="shared" si="3"/>
        <v>13.630050000000001</v>
      </c>
      <c r="AA43" s="14">
        <f t="shared" si="7"/>
        <v>116.82864609999999</v>
      </c>
      <c r="AB43" s="14" t="str">
        <f t="shared" si="8"/>
        <v/>
      </c>
      <c r="AC43" s="14" t="str">
        <f t="shared" si="9"/>
        <v/>
      </c>
      <c r="AD43" s="14" t="str">
        <f t="shared" si="10"/>
        <v/>
      </c>
      <c r="AE43" s="14" t="str">
        <f t="shared" si="11"/>
        <v/>
      </c>
      <c r="AF43" s="14">
        <f t="shared" si="12"/>
        <v>116.82864609999999</v>
      </c>
    </row>
    <row r="44" spans="1:32" x14ac:dyDescent="0.25">
      <c r="A44" s="18">
        <v>1923</v>
      </c>
      <c r="B44" s="18">
        <v>1922</v>
      </c>
      <c r="C44" s="18">
        <v>11</v>
      </c>
      <c r="D44" s="171" t="s">
        <v>52</v>
      </c>
      <c r="E44" s="171" t="str">
        <f t="shared" si="4"/>
        <v>1923 11</v>
      </c>
      <c r="F44" s="14">
        <v>0</v>
      </c>
      <c r="G44" s="171">
        <v>5.9504132231404959E-2</v>
      </c>
      <c r="H44" s="171">
        <f t="shared" si="5"/>
        <v>11</v>
      </c>
      <c r="I44" s="54">
        <v>1935</v>
      </c>
      <c r="J44" s="55">
        <v>3</v>
      </c>
      <c r="L44" s="171">
        <v>14</v>
      </c>
      <c r="M44" s="10">
        <v>1935</v>
      </c>
      <c r="N44" s="7">
        <f t="shared" si="6"/>
        <v>0</v>
      </c>
      <c r="O44" s="7" t="str">
        <f t="shared" si="3"/>
        <v/>
      </c>
      <c r="P44" s="7">
        <f t="shared" si="3"/>
        <v>0</v>
      </c>
      <c r="Q44" s="7" t="str">
        <f t="shared" si="3"/>
        <v/>
      </c>
      <c r="R44" s="7">
        <f t="shared" si="3"/>
        <v>0</v>
      </c>
      <c r="S44" s="7" t="str">
        <f t="shared" si="3"/>
        <v/>
      </c>
      <c r="T44" s="7" t="str">
        <f t="shared" si="3"/>
        <v/>
      </c>
      <c r="U44" s="7" t="str">
        <f t="shared" si="3"/>
        <v/>
      </c>
      <c r="V44" s="7">
        <f t="shared" si="3"/>
        <v>0</v>
      </c>
      <c r="W44" s="7">
        <f t="shared" si="3"/>
        <v>453.96114899999998</v>
      </c>
      <c r="X44" s="7">
        <f t="shared" si="3"/>
        <v>258.88158399999998</v>
      </c>
      <c r="Y44" s="7">
        <f t="shared" si="3"/>
        <v>0</v>
      </c>
      <c r="AA44" s="14">
        <f t="shared" si="7"/>
        <v>101.83467614285713</v>
      </c>
      <c r="AB44" s="14" t="str">
        <f t="shared" si="8"/>
        <v/>
      </c>
      <c r="AC44" s="14" t="str">
        <f t="shared" si="9"/>
        <v/>
      </c>
      <c r="AD44" s="14">
        <f t="shared" si="10"/>
        <v>101.83467614285713</v>
      </c>
      <c r="AE44" s="14" t="str">
        <f t="shared" si="11"/>
        <v/>
      </c>
      <c r="AF44" s="14" t="str">
        <f t="shared" si="12"/>
        <v/>
      </c>
    </row>
    <row r="45" spans="1:32" x14ac:dyDescent="0.25">
      <c r="A45" s="18">
        <v>1923</v>
      </c>
      <c r="B45" s="18">
        <v>1922</v>
      </c>
      <c r="C45" s="18">
        <v>12</v>
      </c>
      <c r="D45" s="171" t="s">
        <v>53</v>
      </c>
      <c r="E45" s="171" t="str">
        <f t="shared" si="4"/>
        <v>1923 12</v>
      </c>
      <c r="F45" s="14" t="s">
        <v>1293</v>
      </c>
      <c r="G45" s="171">
        <v>6.1487603305785121E-2</v>
      </c>
      <c r="H45" s="171">
        <f t="shared" si="5"/>
        <v>12</v>
      </c>
      <c r="I45" s="54">
        <v>1936</v>
      </c>
      <c r="J45" s="55">
        <v>3</v>
      </c>
      <c r="L45" s="171">
        <v>15</v>
      </c>
      <c r="M45" s="10">
        <v>1936</v>
      </c>
      <c r="N45" s="7">
        <f t="shared" si="6"/>
        <v>0</v>
      </c>
      <c r="O45" s="7">
        <f t="shared" si="3"/>
        <v>0</v>
      </c>
      <c r="P45" s="7">
        <f t="shared" si="3"/>
        <v>0</v>
      </c>
      <c r="Q45" s="7" t="str">
        <f t="shared" si="3"/>
        <v/>
      </c>
      <c r="R45" s="7" t="str">
        <f t="shared" si="3"/>
        <v/>
      </c>
      <c r="S45" s="7" t="str">
        <f t="shared" si="3"/>
        <v/>
      </c>
      <c r="T45" s="7" t="str">
        <f t="shared" si="3"/>
        <v/>
      </c>
      <c r="U45" s="7" t="str">
        <f t="shared" si="3"/>
        <v/>
      </c>
      <c r="V45" s="7" t="str">
        <f t="shared" si="3"/>
        <v/>
      </c>
      <c r="W45" s="7">
        <f t="shared" si="3"/>
        <v>414.07481100000001</v>
      </c>
      <c r="X45" s="7">
        <f t="shared" si="3"/>
        <v>226.36914899999999</v>
      </c>
      <c r="Y45" s="7">
        <f t="shared" si="3"/>
        <v>0</v>
      </c>
      <c r="AA45" s="14">
        <f t="shared" si="7"/>
        <v>106.74066000000001</v>
      </c>
      <c r="AB45" s="14" t="str">
        <f t="shared" si="8"/>
        <v/>
      </c>
      <c r="AC45" s="14" t="str">
        <f t="shared" si="9"/>
        <v/>
      </c>
      <c r="AD45" s="14">
        <f t="shared" si="10"/>
        <v>106.74066000000001</v>
      </c>
      <c r="AE45" s="14" t="str">
        <f t="shared" si="11"/>
        <v/>
      </c>
      <c r="AF45" s="14" t="str">
        <f t="shared" si="12"/>
        <v/>
      </c>
    </row>
    <row r="46" spans="1:32" x14ac:dyDescent="0.25">
      <c r="A46" s="18">
        <v>1923</v>
      </c>
      <c r="B46" s="18">
        <v>1923</v>
      </c>
      <c r="C46" s="18">
        <v>1</v>
      </c>
      <c r="D46" s="171" t="s">
        <v>54</v>
      </c>
      <c r="E46" s="171" t="str">
        <f t="shared" si="4"/>
        <v>1923 1</v>
      </c>
      <c r="F46" s="14" t="s">
        <v>1293</v>
      </c>
      <c r="G46" s="171">
        <v>6.1487603305785121E-2</v>
      </c>
      <c r="H46" s="171">
        <f t="shared" si="5"/>
        <v>1</v>
      </c>
      <c r="I46" s="54">
        <v>1937</v>
      </c>
      <c r="J46" s="55">
        <v>3</v>
      </c>
      <c r="L46" s="171">
        <v>16</v>
      </c>
      <c r="M46" s="10">
        <v>1937</v>
      </c>
      <c r="N46" s="7">
        <f t="shared" si="6"/>
        <v>18.098528000000002</v>
      </c>
      <c r="O46" s="7">
        <f t="shared" si="3"/>
        <v>0</v>
      </c>
      <c r="P46" s="7">
        <f t="shared" si="3"/>
        <v>0</v>
      </c>
      <c r="Q46" s="7" t="str">
        <f t="shared" si="3"/>
        <v/>
      </c>
      <c r="R46" s="7" t="str">
        <f t="shared" si="3"/>
        <v/>
      </c>
      <c r="S46" s="7" t="str">
        <f t="shared" si="3"/>
        <v/>
      </c>
      <c r="T46" s="7" t="str">
        <f t="shared" si="3"/>
        <v/>
      </c>
      <c r="U46" s="7" t="str">
        <f t="shared" si="3"/>
        <v/>
      </c>
      <c r="V46" s="7">
        <f t="shared" si="3"/>
        <v>52.591982999999999</v>
      </c>
      <c r="W46" s="7">
        <f t="shared" si="3"/>
        <v>450.27672200000001</v>
      </c>
      <c r="X46" s="7">
        <f t="shared" si="3"/>
        <v>238.61863</v>
      </c>
      <c r="Y46" s="7">
        <f t="shared" si="3"/>
        <v>0</v>
      </c>
      <c r="AA46" s="14">
        <f t="shared" si="7"/>
        <v>108.51226614285714</v>
      </c>
      <c r="AB46" s="14" t="str">
        <f t="shared" si="8"/>
        <v/>
      </c>
      <c r="AC46" s="14" t="str">
        <f t="shared" si="9"/>
        <v/>
      </c>
      <c r="AD46" s="14">
        <f t="shared" si="10"/>
        <v>108.51226614285714</v>
      </c>
      <c r="AE46" s="14" t="str">
        <f t="shared" si="11"/>
        <v/>
      </c>
      <c r="AF46" s="14" t="str">
        <f t="shared" si="12"/>
        <v/>
      </c>
    </row>
    <row r="47" spans="1:32" x14ac:dyDescent="0.25">
      <c r="A47" s="18">
        <v>1923</v>
      </c>
      <c r="B47" s="18">
        <v>1923</v>
      </c>
      <c r="C47" s="18">
        <v>2</v>
      </c>
      <c r="D47" s="171" t="s">
        <v>55</v>
      </c>
      <c r="E47" s="171" t="str">
        <f t="shared" si="4"/>
        <v>1923 2</v>
      </c>
      <c r="F47" s="14">
        <v>0</v>
      </c>
      <c r="G47" s="171">
        <v>5.5537190082644627E-2</v>
      </c>
      <c r="H47" s="171">
        <f t="shared" si="5"/>
        <v>2</v>
      </c>
      <c r="I47" s="54">
        <v>1938</v>
      </c>
      <c r="J47" s="55">
        <v>1</v>
      </c>
      <c r="L47" s="171">
        <v>17</v>
      </c>
      <c r="M47" s="10">
        <v>1938</v>
      </c>
      <c r="N47" s="7">
        <f t="shared" si="6"/>
        <v>0</v>
      </c>
      <c r="O47" s="7" t="str">
        <f t="shared" si="6"/>
        <v/>
      </c>
      <c r="P47" s="7" t="str">
        <f t="shared" si="6"/>
        <v/>
      </c>
      <c r="Q47" s="7" t="str">
        <f t="shared" si="6"/>
        <v/>
      </c>
      <c r="R47" s="7" t="str">
        <f t="shared" si="6"/>
        <v/>
      </c>
      <c r="S47" s="7" t="str">
        <f t="shared" si="6"/>
        <v/>
      </c>
      <c r="T47" s="7" t="str">
        <f t="shared" si="6"/>
        <v/>
      </c>
      <c r="U47" s="7" t="str">
        <f t="shared" si="6"/>
        <v/>
      </c>
      <c r="V47" s="7" t="str">
        <f t="shared" si="6"/>
        <v/>
      </c>
      <c r="W47" s="7">
        <f t="shared" si="6"/>
        <v>84.603791999999999</v>
      </c>
      <c r="X47" s="7">
        <f t="shared" si="6"/>
        <v>347.85408899999999</v>
      </c>
      <c r="Y47" s="7">
        <f t="shared" si="6"/>
        <v>531.12951799999996</v>
      </c>
      <c r="AA47" s="14">
        <f t="shared" si="7"/>
        <v>240.89684975</v>
      </c>
      <c r="AB47" s="14">
        <f t="shared" si="8"/>
        <v>240.89684975</v>
      </c>
      <c r="AC47" s="14" t="str">
        <f t="shared" si="9"/>
        <v/>
      </c>
      <c r="AD47" s="14" t="str">
        <f t="shared" si="10"/>
        <v/>
      </c>
      <c r="AE47" s="14" t="str">
        <f t="shared" si="11"/>
        <v/>
      </c>
      <c r="AF47" s="14" t="str">
        <f t="shared" si="12"/>
        <v/>
      </c>
    </row>
    <row r="48" spans="1:32" x14ac:dyDescent="0.25">
      <c r="A48" s="18">
        <v>1923</v>
      </c>
      <c r="B48" s="18">
        <v>1923</v>
      </c>
      <c r="C48" s="18">
        <v>3</v>
      </c>
      <c r="D48" s="171" t="s">
        <v>56</v>
      </c>
      <c r="E48" s="171" t="str">
        <f t="shared" si="4"/>
        <v>1923 3</v>
      </c>
      <c r="F48" s="14">
        <v>0</v>
      </c>
      <c r="G48" s="171">
        <v>6.1487603305785121E-2</v>
      </c>
      <c r="H48" s="171">
        <f t="shared" si="5"/>
        <v>3</v>
      </c>
      <c r="I48" s="54">
        <v>1939</v>
      </c>
      <c r="J48" s="55">
        <v>4</v>
      </c>
      <c r="L48" s="171">
        <v>18</v>
      </c>
      <c r="M48" s="10">
        <v>1939</v>
      </c>
      <c r="N48" s="7">
        <f t="shared" si="6"/>
        <v>0</v>
      </c>
      <c r="O48" s="7">
        <f t="shared" si="6"/>
        <v>100.50161300000001</v>
      </c>
      <c r="P48" s="7">
        <f t="shared" si="6"/>
        <v>0</v>
      </c>
      <c r="Q48" s="7" t="str">
        <f t="shared" si="6"/>
        <v/>
      </c>
      <c r="R48" s="7" t="str">
        <f t="shared" si="6"/>
        <v/>
      </c>
      <c r="S48" s="7">
        <f t="shared" si="6"/>
        <v>0</v>
      </c>
      <c r="T48" s="7">
        <f t="shared" si="6"/>
        <v>0</v>
      </c>
      <c r="U48" s="7">
        <f t="shared" si="6"/>
        <v>197.128962</v>
      </c>
      <c r="V48" s="7">
        <f t="shared" si="6"/>
        <v>369.344404</v>
      </c>
      <c r="W48" s="7">
        <f t="shared" si="6"/>
        <v>492.847331</v>
      </c>
      <c r="X48" s="7">
        <f t="shared" si="6"/>
        <v>297.73289699999998</v>
      </c>
      <c r="Y48" s="7">
        <f t="shared" si="6"/>
        <v>0</v>
      </c>
      <c r="AA48" s="14">
        <f t="shared" si="7"/>
        <v>145.75552069999998</v>
      </c>
      <c r="AB48" s="14" t="str">
        <f t="shared" si="8"/>
        <v/>
      </c>
      <c r="AC48" s="14" t="str">
        <f t="shared" si="9"/>
        <v/>
      </c>
      <c r="AD48" s="14" t="str">
        <f t="shared" si="10"/>
        <v/>
      </c>
      <c r="AE48" s="14">
        <f t="shared" si="11"/>
        <v>145.75552069999998</v>
      </c>
      <c r="AF48" s="14" t="str">
        <f t="shared" si="12"/>
        <v/>
      </c>
    </row>
    <row r="49" spans="1:32" x14ac:dyDescent="0.25">
      <c r="A49" s="18">
        <v>1923</v>
      </c>
      <c r="B49" s="18">
        <v>1923</v>
      </c>
      <c r="C49" s="18">
        <v>4</v>
      </c>
      <c r="D49" s="171" t="s">
        <v>57</v>
      </c>
      <c r="E49" s="171" t="str">
        <f t="shared" si="4"/>
        <v>1923 4</v>
      </c>
      <c r="F49" s="14" t="s">
        <v>1293</v>
      </c>
      <c r="G49" s="171">
        <v>5.9504132231404959E-2</v>
      </c>
      <c r="H49" s="171">
        <f t="shared" si="5"/>
        <v>4</v>
      </c>
      <c r="I49" s="54">
        <v>1940</v>
      </c>
      <c r="J49" s="55">
        <v>2</v>
      </c>
      <c r="L49" s="171">
        <v>19</v>
      </c>
      <c r="M49" s="10">
        <v>1940</v>
      </c>
      <c r="N49" s="7">
        <f t="shared" si="6"/>
        <v>0</v>
      </c>
      <c r="O49" s="7">
        <f t="shared" si="6"/>
        <v>16.273116000000002</v>
      </c>
      <c r="P49" s="7">
        <f t="shared" si="6"/>
        <v>0</v>
      </c>
      <c r="Q49" s="7" t="str">
        <f t="shared" si="6"/>
        <v/>
      </c>
      <c r="R49" s="7" t="str">
        <f t="shared" si="6"/>
        <v/>
      </c>
      <c r="S49" s="7" t="str">
        <f t="shared" si="6"/>
        <v/>
      </c>
      <c r="T49" s="7" t="str">
        <f t="shared" si="6"/>
        <v/>
      </c>
      <c r="U49" s="7" t="str">
        <f t="shared" si="6"/>
        <v/>
      </c>
      <c r="V49" s="7">
        <f t="shared" si="6"/>
        <v>107.555784</v>
      </c>
      <c r="W49" s="7">
        <f t="shared" si="6"/>
        <v>665.048134</v>
      </c>
      <c r="X49" s="7">
        <f t="shared" si="6"/>
        <v>250.11395999999999</v>
      </c>
      <c r="Y49" s="7">
        <f t="shared" si="6"/>
        <v>174.026726</v>
      </c>
      <c r="AA49" s="14">
        <f t="shared" si="7"/>
        <v>173.28824571428572</v>
      </c>
      <c r="AB49" s="14" t="str">
        <f t="shared" si="8"/>
        <v/>
      </c>
      <c r="AC49" s="14">
        <f t="shared" si="9"/>
        <v>173.28824571428572</v>
      </c>
      <c r="AD49" s="14" t="str">
        <f t="shared" si="10"/>
        <v/>
      </c>
      <c r="AE49" s="14" t="str">
        <f t="shared" si="11"/>
        <v/>
      </c>
      <c r="AF49" s="14" t="str">
        <f t="shared" si="12"/>
        <v/>
      </c>
    </row>
    <row r="50" spans="1:32" x14ac:dyDescent="0.25">
      <c r="A50" s="18">
        <v>1923</v>
      </c>
      <c r="B50" s="18">
        <v>1923</v>
      </c>
      <c r="C50" s="18">
        <v>5</v>
      </c>
      <c r="D50" s="171" t="s">
        <v>58</v>
      </c>
      <c r="E50" s="171" t="str">
        <f t="shared" si="4"/>
        <v>1923 5</v>
      </c>
      <c r="F50" s="14" t="s">
        <v>1293</v>
      </c>
      <c r="G50" s="171">
        <v>6.1487603305785121E-2</v>
      </c>
      <c r="H50" s="171">
        <f t="shared" si="5"/>
        <v>5</v>
      </c>
      <c r="I50" s="54">
        <v>1941</v>
      </c>
      <c r="J50" s="55">
        <v>1</v>
      </c>
      <c r="L50" s="171">
        <v>20</v>
      </c>
      <c r="M50" s="10">
        <v>1941</v>
      </c>
      <c r="N50" s="7">
        <f t="shared" si="6"/>
        <v>0</v>
      </c>
      <c r="O50" s="7">
        <f t="shared" si="6"/>
        <v>0</v>
      </c>
      <c r="P50" s="7" t="str">
        <f t="shared" si="6"/>
        <v/>
      </c>
      <c r="Q50" s="7" t="str">
        <f t="shared" si="6"/>
        <v/>
      </c>
      <c r="R50" s="7" t="str">
        <f t="shared" si="6"/>
        <v/>
      </c>
      <c r="S50" s="7" t="str">
        <f t="shared" si="6"/>
        <v/>
      </c>
      <c r="T50" s="7" t="str">
        <f t="shared" si="6"/>
        <v/>
      </c>
      <c r="U50" s="7" t="str">
        <f t="shared" si="6"/>
        <v/>
      </c>
      <c r="V50" s="7" t="str">
        <f t="shared" si="6"/>
        <v/>
      </c>
      <c r="W50" s="7">
        <f t="shared" si="6"/>
        <v>226.71151499999999</v>
      </c>
      <c r="X50" s="7">
        <f t="shared" si="6"/>
        <v>378.37388499999997</v>
      </c>
      <c r="Y50" s="7">
        <f t="shared" si="6"/>
        <v>614.24323800000002</v>
      </c>
      <c r="AA50" s="14">
        <f t="shared" si="7"/>
        <v>243.86572759999999</v>
      </c>
      <c r="AB50" s="14">
        <f t="shared" si="8"/>
        <v>243.86572759999999</v>
      </c>
      <c r="AC50" s="14" t="str">
        <f t="shared" si="9"/>
        <v/>
      </c>
      <c r="AD50" s="14" t="str">
        <f t="shared" si="10"/>
        <v/>
      </c>
      <c r="AE50" s="14" t="str">
        <f t="shared" si="11"/>
        <v/>
      </c>
      <c r="AF50" s="14" t="str">
        <f t="shared" si="12"/>
        <v/>
      </c>
    </row>
    <row r="51" spans="1:32" x14ac:dyDescent="0.25">
      <c r="A51" s="18">
        <v>1923</v>
      </c>
      <c r="B51" s="18">
        <v>1923</v>
      </c>
      <c r="C51" s="18">
        <v>6</v>
      </c>
      <c r="D51" s="171" t="s">
        <v>59</v>
      </c>
      <c r="E51" s="171" t="str">
        <f t="shared" si="4"/>
        <v>1923 6</v>
      </c>
      <c r="F51" s="14">
        <v>100.290488</v>
      </c>
      <c r="G51" s="171">
        <v>5.9504132231404959E-2</v>
      </c>
      <c r="H51" s="171">
        <f t="shared" si="5"/>
        <v>6</v>
      </c>
      <c r="I51" s="54">
        <v>1942</v>
      </c>
      <c r="J51" s="55">
        <v>1</v>
      </c>
      <c r="L51" s="171">
        <v>21</v>
      </c>
      <c r="M51" s="10">
        <v>1942</v>
      </c>
      <c r="N51" s="7">
        <f t="shared" si="6"/>
        <v>0</v>
      </c>
      <c r="O51" s="7">
        <f t="shared" si="6"/>
        <v>42.900643000000002</v>
      </c>
      <c r="P51" s="7" t="str">
        <f t="shared" si="6"/>
        <v/>
      </c>
      <c r="Q51" s="7" t="str">
        <f t="shared" si="6"/>
        <v/>
      </c>
      <c r="R51" s="7" t="str">
        <f t="shared" si="6"/>
        <v/>
      </c>
      <c r="S51" s="7" t="str">
        <f t="shared" si="6"/>
        <v/>
      </c>
      <c r="T51" s="7" t="str">
        <f t="shared" si="6"/>
        <v/>
      </c>
      <c r="U51" s="7" t="str">
        <f t="shared" si="6"/>
        <v/>
      </c>
      <c r="V51" s="7" t="str">
        <f t="shared" si="6"/>
        <v/>
      </c>
      <c r="W51" s="7">
        <f t="shared" si="6"/>
        <v>151.42335800000001</v>
      </c>
      <c r="X51" s="7">
        <f t="shared" si="6"/>
        <v>330.65276</v>
      </c>
      <c r="Y51" s="7">
        <f t="shared" si="6"/>
        <v>621.481087</v>
      </c>
      <c r="AA51" s="14">
        <f t="shared" si="7"/>
        <v>229.2915696</v>
      </c>
      <c r="AB51" s="14">
        <f t="shared" si="8"/>
        <v>229.2915696</v>
      </c>
      <c r="AC51" s="14" t="str">
        <f t="shared" si="9"/>
        <v/>
      </c>
      <c r="AD51" s="14" t="str">
        <f t="shared" si="10"/>
        <v/>
      </c>
      <c r="AE51" s="14" t="str">
        <f t="shared" si="11"/>
        <v/>
      </c>
      <c r="AF51" s="14" t="str">
        <f t="shared" si="12"/>
        <v/>
      </c>
    </row>
    <row r="52" spans="1:32" x14ac:dyDescent="0.25">
      <c r="A52" s="18">
        <v>1923</v>
      </c>
      <c r="B52" s="18">
        <v>1923</v>
      </c>
      <c r="C52" s="18">
        <v>7</v>
      </c>
      <c r="D52" s="171" t="s">
        <v>60</v>
      </c>
      <c r="E52" s="171" t="str">
        <f t="shared" si="4"/>
        <v>1923 7</v>
      </c>
      <c r="F52" s="14">
        <v>403.17536200000001</v>
      </c>
      <c r="G52" s="171">
        <v>6.1487603305785121E-2</v>
      </c>
      <c r="H52" s="171">
        <f t="shared" si="5"/>
        <v>7</v>
      </c>
      <c r="I52" s="54">
        <v>1943</v>
      </c>
      <c r="J52" s="55">
        <v>1</v>
      </c>
      <c r="L52" s="171">
        <v>22</v>
      </c>
      <c r="M52" s="10">
        <v>1943</v>
      </c>
      <c r="N52" s="7">
        <f t="shared" si="6"/>
        <v>0</v>
      </c>
      <c r="O52" s="7">
        <f t="shared" si="6"/>
        <v>0</v>
      </c>
      <c r="P52" s="7" t="str">
        <f t="shared" si="6"/>
        <v/>
      </c>
      <c r="Q52" s="7" t="str">
        <f t="shared" si="6"/>
        <v/>
      </c>
      <c r="R52" s="7" t="str">
        <f t="shared" si="6"/>
        <v/>
      </c>
      <c r="S52" s="7" t="str">
        <f t="shared" si="6"/>
        <v/>
      </c>
      <c r="T52" s="7" t="str">
        <f t="shared" si="6"/>
        <v/>
      </c>
      <c r="U52" s="7" t="str">
        <f t="shared" si="6"/>
        <v/>
      </c>
      <c r="V52" s="7">
        <f t="shared" si="6"/>
        <v>0</v>
      </c>
      <c r="W52" s="7">
        <f t="shared" si="6"/>
        <v>544.37132399999996</v>
      </c>
      <c r="X52" s="7">
        <f t="shared" si="6"/>
        <v>164.53762599999999</v>
      </c>
      <c r="Y52" s="7">
        <f t="shared" si="6"/>
        <v>585.688986</v>
      </c>
      <c r="AA52" s="14">
        <f t="shared" si="7"/>
        <v>215.7663226666667</v>
      </c>
      <c r="AB52" s="14">
        <f t="shared" si="8"/>
        <v>215.7663226666667</v>
      </c>
      <c r="AC52" s="14" t="str">
        <f t="shared" si="9"/>
        <v/>
      </c>
      <c r="AD52" s="14" t="str">
        <f t="shared" si="10"/>
        <v/>
      </c>
      <c r="AE52" s="14" t="str">
        <f t="shared" si="11"/>
        <v/>
      </c>
      <c r="AF52" s="14" t="str">
        <f t="shared" si="12"/>
        <v/>
      </c>
    </row>
    <row r="53" spans="1:32" x14ac:dyDescent="0.25">
      <c r="A53" s="18">
        <v>1923</v>
      </c>
      <c r="B53" s="18">
        <v>1923</v>
      </c>
      <c r="C53" s="18">
        <v>8</v>
      </c>
      <c r="D53" s="171" t="s">
        <v>61</v>
      </c>
      <c r="E53" s="171" t="str">
        <f t="shared" si="4"/>
        <v>1923 8</v>
      </c>
      <c r="F53" s="14">
        <v>208.127567</v>
      </c>
      <c r="G53" s="171">
        <v>6.1487603305785121E-2</v>
      </c>
      <c r="H53" s="171">
        <f t="shared" si="5"/>
        <v>8</v>
      </c>
      <c r="I53" s="54">
        <v>1944</v>
      </c>
      <c r="J53" s="55">
        <v>4</v>
      </c>
      <c r="L53" s="171">
        <v>23</v>
      </c>
      <c r="M53" s="10">
        <v>1944</v>
      </c>
      <c r="N53" s="7">
        <f t="shared" si="6"/>
        <v>31.435925000000001</v>
      </c>
      <c r="O53" s="7">
        <f t="shared" si="6"/>
        <v>153.59804199999999</v>
      </c>
      <c r="P53" s="7">
        <f t="shared" si="6"/>
        <v>0</v>
      </c>
      <c r="Q53" s="7" t="str">
        <f t="shared" si="6"/>
        <v/>
      </c>
      <c r="R53" s="7" t="str">
        <f t="shared" si="6"/>
        <v/>
      </c>
      <c r="S53" s="7" t="str">
        <f t="shared" si="6"/>
        <v/>
      </c>
      <c r="T53" s="7" t="str">
        <f t="shared" si="6"/>
        <v/>
      </c>
      <c r="U53" s="7" t="str">
        <f t="shared" si="6"/>
        <v/>
      </c>
      <c r="V53" s="7">
        <f t="shared" si="6"/>
        <v>149.035922</v>
      </c>
      <c r="W53" s="7">
        <f t="shared" si="6"/>
        <v>393.63738699999999</v>
      </c>
      <c r="X53" s="7">
        <f t="shared" si="6"/>
        <v>225.21876399999999</v>
      </c>
      <c r="Y53" s="7">
        <f t="shared" si="6"/>
        <v>0</v>
      </c>
      <c r="AA53" s="14">
        <f t="shared" si="7"/>
        <v>136.13229142857142</v>
      </c>
      <c r="AB53" s="14" t="str">
        <f t="shared" si="8"/>
        <v/>
      </c>
      <c r="AC53" s="14" t="str">
        <f t="shared" si="9"/>
        <v/>
      </c>
      <c r="AD53" s="14" t="str">
        <f t="shared" si="10"/>
        <v/>
      </c>
      <c r="AE53" s="14">
        <f t="shared" si="11"/>
        <v>136.13229142857142</v>
      </c>
      <c r="AF53" s="14" t="str">
        <f t="shared" si="12"/>
        <v/>
      </c>
    </row>
    <row r="54" spans="1:32" x14ac:dyDescent="0.25">
      <c r="A54" s="18">
        <v>1923</v>
      </c>
      <c r="B54" s="18">
        <v>1923</v>
      </c>
      <c r="C54" s="18">
        <v>9</v>
      </c>
      <c r="D54" s="171" t="s">
        <v>62</v>
      </c>
      <c r="E54" s="171" t="str">
        <f t="shared" si="4"/>
        <v>1923 9</v>
      </c>
      <c r="F54" s="14">
        <v>0</v>
      </c>
      <c r="G54" s="171">
        <v>5.9504132231404959E-2</v>
      </c>
      <c r="H54" s="171">
        <f t="shared" si="5"/>
        <v>9</v>
      </c>
      <c r="I54" s="54">
        <v>1945</v>
      </c>
      <c r="J54" s="55">
        <v>3</v>
      </c>
      <c r="L54" s="171">
        <v>24</v>
      </c>
      <c r="M54" s="10">
        <v>1945</v>
      </c>
      <c r="N54" s="7">
        <f t="shared" si="6"/>
        <v>0</v>
      </c>
      <c r="O54" s="7">
        <f t="shared" si="6"/>
        <v>0</v>
      </c>
      <c r="P54" s="7" t="str">
        <f t="shared" si="6"/>
        <v/>
      </c>
      <c r="Q54" s="7" t="str">
        <f t="shared" si="6"/>
        <v/>
      </c>
      <c r="R54" s="7" t="str">
        <f t="shared" si="6"/>
        <v/>
      </c>
      <c r="S54" s="7" t="str">
        <f t="shared" si="6"/>
        <v/>
      </c>
      <c r="T54" s="7" t="str">
        <f t="shared" si="6"/>
        <v/>
      </c>
      <c r="U54" s="7" t="str">
        <f t="shared" si="6"/>
        <v/>
      </c>
      <c r="V54" s="7">
        <f t="shared" si="6"/>
        <v>0</v>
      </c>
      <c r="W54" s="7">
        <f t="shared" si="6"/>
        <v>415.95783</v>
      </c>
      <c r="X54" s="7">
        <f t="shared" si="6"/>
        <v>193.81646799999999</v>
      </c>
      <c r="Y54" s="7">
        <f t="shared" si="6"/>
        <v>0</v>
      </c>
      <c r="AA54" s="14">
        <f t="shared" si="7"/>
        <v>101.62904966666667</v>
      </c>
      <c r="AB54" s="14" t="str">
        <f t="shared" si="8"/>
        <v/>
      </c>
      <c r="AC54" s="14" t="str">
        <f t="shared" si="9"/>
        <v/>
      </c>
      <c r="AD54" s="14">
        <f t="shared" si="10"/>
        <v>101.62904966666667</v>
      </c>
      <c r="AE54" s="14" t="str">
        <f t="shared" si="11"/>
        <v/>
      </c>
      <c r="AF54" s="14" t="str">
        <f t="shared" si="12"/>
        <v/>
      </c>
    </row>
    <row r="55" spans="1:32" x14ac:dyDescent="0.25">
      <c r="A55" s="18">
        <v>1924</v>
      </c>
      <c r="B55" s="18">
        <v>1923</v>
      </c>
      <c r="C55" s="18">
        <v>10</v>
      </c>
      <c r="D55" s="171" t="s">
        <v>63</v>
      </c>
      <c r="E55" s="171" t="str">
        <f t="shared" si="4"/>
        <v>1924 10</v>
      </c>
      <c r="F55" s="14">
        <v>0</v>
      </c>
      <c r="G55" s="171">
        <v>6.1487603305785121E-2</v>
      </c>
      <c r="H55" s="171">
        <f t="shared" si="5"/>
        <v>10</v>
      </c>
      <c r="I55" s="54">
        <v>1946</v>
      </c>
      <c r="J55" s="55">
        <v>3</v>
      </c>
      <c r="L55" s="171">
        <v>25</v>
      </c>
      <c r="M55" s="10">
        <v>1946</v>
      </c>
      <c r="N55" s="7">
        <f t="shared" si="6"/>
        <v>0</v>
      </c>
      <c r="O55" s="7" t="str">
        <f t="shared" si="6"/>
        <v/>
      </c>
      <c r="P55" s="7" t="str">
        <f t="shared" si="6"/>
        <v/>
      </c>
      <c r="Q55" s="7" t="str">
        <f t="shared" si="6"/>
        <v/>
      </c>
      <c r="R55" s="7">
        <f t="shared" si="6"/>
        <v>0</v>
      </c>
      <c r="S55" s="7" t="str">
        <f t="shared" si="6"/>
        <v/>
      </c>
      <c r="T55" s="7" t="str">
        <f t="shared" si="6"/>
        <v/>
      </c>
      <c r="U55" s="7" t="str">
        <f t="shared" si="6"/>
        <v/>
      </c>
      <c r="V55" s="7">
        <f t="shared" si="6"/>
        <v>204.42773</v>
      </c>
      <c r="W55" s="7">
        <f t="shared" si="6"/>
        <v>441.65745399999997</v>
      </c>
      <c r="X55" s="7">
        <f t="shared" si="6"/>
        <v>200.42026300000001</v>
      </c>
      <c r="Y55" s="7">
        <f t="shared" si="6"/>
        <v>0</v>
      </c>
      <c r="AA55" s="14">
        <f t="shared" si="7"/>
        <v>141.08424116666666</v>
      </c>
      <c r="AB55" s="14" t="str">
        <f t="shared" si="8"/>
        <v/>
      </c>
      <c r="AC55" s="14" t="str">
        <f t="shared" si="9"/>
        <v/>
      </c>
      <c r="AD55" s="14">
        <f t="shared" si="10"/>
        <v>141.08424116666666</v>
      </c>
      <c r="AE55" s="14" t="str">
        <f t="shared" si="11"/>
        <v/>
      </c>
      <c r="AF55" s="14" t="str">
        <f t="shared" si="12"/>
        <v/>
      </c>
    </row>
    <row r="56" spans="1:32" x14ac:dyDescent="0.25">
      <c r="A56" s="18">
        <v>1924</v>
      </c>
      <c r="B56" s="18">
        <v>1923</v>
      </c>
      <c r="C56" s="18">
        <v>11</v>
      </c>
      <c r="D56" s="171" t="s">
        <v>64</v>
      </c>
      <c r="E56" s="171" t="str">
        <f t="shared" si="4"/>
        <v>1924 11</v>
      </c>
      <c r="F56" s="14">
        <v>0</v>
      </c>
      <c r="G56" s="171">
        <v>5.9504132231404959E-2</v>
      </c>
      <c r="H56" s="171">
        <f t="shared" si="5"/>
        <v>11</v>
      </c>
      <c r="I56" s="54">
        <v>1947</v>
      </c>
      <c r="J56" s="55">
        <v>4</v>
      </c>
      <c r="L56" s="171">
        <v>26</v>
      </c>
      <c r="M56" s="10">
        <v>1947</v>
      </c>
      <c r="N56" s="7">
        <f t="shared" si="6"/>
        <v>0</v>
      </c>
      <c r="O56" s="7">
        <f t="shared" si="6"/>
        <v>0</v>
      </c>
      <c r="P56" s="7" t="str">
        <f t="shared" si="6"/>
        <v/>
      </c>
      <c r="Q56" s="7" t="str">
        <f t="shared" si="6"/>
        <v/>
      </c>
      <c r="R56" s="7" t="str">
        <f t="shared" si="6"/>
        <v/>
      </c>
      <c r="S56" s="7" t="str">
        <f t="shared" si="6"/>
        <v/>
      </c>
      <c r="T56" s="7" t="str">
        <f t="shared" si="6"/>
        <v/>
      </c>
      <c r="U56" s="7" t="str">
        <f t="shared" si="6"/>
        <v/>
      </c>
      <c r="V56" s="7">
        <f t="shared" si="6"/>
        <v>195.33689799999999</v>
      </c>
      <c r="W56" s="7">
        <f t="shared" si="6"/>
        <v>474.64294200000001</v>
      </c>
      <c r="X56" s="7">
        <f t="shared" si="6"/>
        <v>223.917449</v>
      </c>
      <c r="Y56" s="7">
        <f t="shared" si="6"/>
        <v>0</v>
      </c>
      <c r="AA56" s="14">
        <f t="shared" si="7"/>
        <v>148.98288149999999</v>
      </c>
      <c r="AB56" s="14" t="str">
        <f t="shared" si="8"/>
        <v/>
      </c>
      <c r="AC56" s="14" t="str">
        <f t="shared" si="9"/>
        <v/>
      </c>
      <c r="AD56" s="14" t="str">
        <f t="shared" si="10"/>
        <v/>
      </c>
      <c r="AE56" s="14">
        <f t="shared" si="11"/>
        <v>148.98288149999999</v>
      </c>
      <c r="AF56" s="14" t="str">
        <f t="shared" si="12"/>
        <v/>
      </c>
    </row>
    <row r="57" spans="1:32" x14ac:dyDescent="0.25">
      <c r="A57" s="18">
        <v>1924</v>
      </c>
      <c r="B57" s="18">
        <v>1923</v>
      </c>
      <c r="C57" s="18">
        <v>12</v>
      </c>
      <c r="D57" s="171" t="s">
        <v>65</v>
      </c>
      <c r="E57" s="171" t="str">
        <f t="shared" si="4"/>
        <v>1924 12</v>
      </c>
      <c r="F57" s="14">
        <v>0</v>
      </c>
      <c r="G57" s="171">
        <v>6.1487603305785121E-2</v>
      </c>
      <c r="H57" s="171">
        <f t="shared" si="5"/>
        <v>12</v>
      </c>
      <c r="I57" s="54">
        <v>1948</v>
      </c>
      <c r="J57" s="55">
        <v>3</v>
      </c>
      <c r="L57" s="171">
        <v>27</v>
      </c>
      <c r="M57" s="10">
        <v>1948</v>
      </c>
      <c r="N57" s="7">
        <f t="shared" si="6"/>
        <v>0</v>
      </c>
      <c r="O57" s="7">
        <f t="shared" si="6"/>
        <v>0</v>
      </c>
      <c r="P57" s="7">
        <f t="shared" si="6"/>
        <v>0</v>
      </c>
      <c r="Q57" s="7" t="str">
        <f t="shared" si="6"/>
        <v/>
      </c>
      <c r="R57" s="7">
        <f t="shared" si="6"/>
        <v>0</v>
      </c>
      <c r="S57" s="7" t="str">
        <f t="shared" si="6"/>
        <v/>
      </c>
      <c r="T57" s="7" t="str">
        <f t="shared" si="6"/>
        <v/>
      </c>
      <c r="U57" s="7" t="str">
        <f t="shared" si="6"/>
        <v/>
      </c>
      <c r="V57" s="7" t="str">
        <f t="shared" si="6"/>
        <v/>
      </c>
      <c r="W57" s="7">
        <f t="shared" si="6"/>
        <v>291.92376000000002</v>
      </c>
      <c r="X57" s="7">
        <f t="shared" si="6"/>
        <v>221.69769400000001</v>
      </c>
      <c r="Y57" s="7">
        <f t="shared" si="6"/>
        <v>10.196932</v>
      </c>
      <c r="AA57" s="14">
        <f t="shared" si="7"/>
        <v>74.831198000000001</v>
      </c>
      <c r="AB57" s="14" t="str">
        <f t="shared" si="8"/>
        <v/>
      </c>
      <c r="AC57" s="14" t="str">
        <f t="shared" si="9"/>
        <v/>
      </c>
      <c r="AD57" s="14">
        <f t="shared" si="10"/>
        <v>74.831198000000001</v>
      </c>
      <c r="AE57" s="14" t="str">
        <f t="shared" si="11"/>
        <v/>
      </c>
      <c r="AF57" s="14" t="str">
        <f t="shared" si="12"/>
        <v/>
      </c>
    </row>
    <row r="58" spans="1:32" x14ac:dyDescent="0.25">
      <c r="A58" s="18">
        <v>1924</v>
      </c>
      <c r="B58" s="18">
        <v>1924</v>
      </c>
      <c r="C58" s="18">
        <v>1</v>
      </c>
      <c r="D58" s="171" t="s">
        <v>66</v>
      </c>
      <c r="E58" s="171" t="str">
        <f t="shared" si="4"/>
        <v>1924 1</v>
      </c>
      <c r="F58" s="14">
        <v>0</v>
      </c>
      <c r="G58" s="171">
        <v>6.1487603305785121E-2</v>
      </c>
      <c r="H58" s="171">
        <f t="shared" si="5"/>
        <v>1</v>
      </c>
      <c r="I58" s="54">
        <v>1949</v>
      </c>
      <c r="J58" s="55">
        <v>4</v>
      </c>
      <c r="L58" s="171">
        <v>28</v>
      </c>
      <c r="M58" s="10">
        <v>1949</v>
      </c>
      <c r="N58" s="7">
        <f t="shared" si="6"/>
        <v>0</v>
      </c>
      <c r="O58" s="7">
        <f t="shared" si="6"/>
        <v>0</v>
      </c>
      <c r="P58" s="7" t="str">
        <f t="shared" si="6"/>
        <v/>
      </c>
      <c r="Q58" s="7" t="str">
        <f t="shared" si="6"/>
        <v/>
      </c>
      <c r="R58" s="7" t="str">
        <f t="shared" si="6"/>
        <v/>
      </c>
      <c r="S58" s="7" t="str">
        <f t="shared" si="6"/>
        <v/>
      </c>
      <c r="T58" s="7" t="str">
        <f t="shared" si="6"/>
        <v/>
      </c>
      <c r="U58" s="7" t="str">
        <f t="shared" si="6"/>
        <v/>
      </c>
      <c r="V58" s="7">
        <f t="shared" si="6"/>
        <v>272.87367999999998</v>
      </c>
      <c r="W58" s="7">
        <f t="shared" si="6"/>
        <v>441.51939800000002</v>
      </c>
      <c r="X58" s="7">
        <f t="shared" si="6"/>
        <v>205.63776300000001</v>
      </c>
      <c r="Y58" s="7">
        <f t="shared" si="6"/>
        <v>0</v>
      </c>
      <c r="AA58" s="14">
        <f t="shared" si="7"/>
        <v>153.33847349999999</v>
      </c>
      <c r="AB58" s="14" t="str">
        <f t="shared" si="8"/>
        <v/>
      </c>
      <c r="AC58" s="14" t="str">
        <f t="shared" si="9"/>
        <v/>
      </c>
      <c r="AD58" s="14" t="str">
        <f t="shared" si="10"/>
        <v/>
      </c>
      <c r="AE58" s="14">
        <f t="shared" si="11"/>
        <v>153.33847349999999</v>
      </c>
      <c r="AF58" s="14" t="str">
        <f t="shared" si="12"/>
        <v/>
      </c>
    </row>
    <row r="59" spans="1:32" x14ac:dyDescent="0.25">
      <c r="A59" s="18">
        <v>1924</v>
      </c>
      <c r="B59" s="18">
        <v>1924</v>
      </c>
      <c r="C59" s="18">
        <v>2</v>
      </c>
      <c r="D59" s="171" t="s">
        <v>67</v>
      </c>
      <c r="E59" s="171" t="str">
        <f t="shared" si="4"/>
        <v>1924 2</v>
      </c>
      <c r="F59" s="14" t="s">
        <v>1293</v>
      </c>
      <c r="G59" s="171">
        <v>5.752066115702479E-2</v>
      </c>
      <c r="H59" s="171">
        <f t="shared" si="5"/>
        <v>2</v>
      </c>
      <c r="I59" s="54">
        <v>1950</v>
      </c>
      <c r="J59" s="55">
        <v>3</v>
      </c>
      <c r="L59" s="171">
        <v>29</v>
      </c>
      <c r="M59" s="10">
        <v>1950</v>
      </c>
      <c r="N59" s="7">
        <f t="shared" si="6"/>
        <v>36.409258999999999</v>
      </c>
      <c r="O59" s="7">
        <f t="shared" si="6"/>
        <v>0</v>
      </c>
      <c r="P59" s="7">
        <f t="shared" si="6"/>
        <v>0</v>
      </c>
      <c r="Q59" s="7" t="str">
        <f t="shared" si="6"/>
        <v/>
      </c>
      <c r="R59" s="7" t="str">
        <f t="shared" si="6"/>
        <v/>
      </c>
      <c r="S59" s="7" t="str">
        <f t="shared" si="6"/>
        <v/>
      </c>
      <c r="T59" s="7" t="str">
        <f t="shared" si="6"/>
        <v/>
      </c>
      <c r="U59" s="7" t="str">
        <f t="shared" si="6"/>
        <v/>
      </c>
      <c r="V59" s="7">
        <f t="shared" si="6"/>
        <v>45.010193999999998</v>
      </c>
      <c r="W59" s="7">
        <f t="shared" si="6"/>
        <v>394.967467</v>
      </c>
      <c r="X59" s="7">
        <f t="shared" si="6"/>
        <v>152.021096</v>
      </c>
      <c r="Y59" s="7">
        <f t="shared" si="6"/>
        <v>0</v>
      </c>
      <c r="AA59" s="14">
        <f t="shared" si="7"/>
        <v>89.772573714285727</v>
      </c>
      <c r="AB59" s="14" t="str">
        <f t="shared" si="8"/>
        <v/>
      </c>
      <c r="AC59" s="14" t="str">
        <f t="shared" si="9"/>
        <v/>
      </c>
      <c r="AD59" s="14">
        <f t="shared" si="10"/>
        <v>89.772573714285727</v>
      </c>
      <c r="AE59" s="14" t="str">
        <f t="shared" si="11"/>
        <v/>
      </c>
      <c r="AF59" s="14" t="str">
        <f t="shared" si="12"/>
        <v/>
      </c>
    </row>
    <row r="60" spans="1:32" x14ac:dyDescent="0.25">
      <c r="A60" s="18">
        <v>1924</v>
      </c>
      <c r="B60" s="18">
        <v>1924</v>
      </c>
      <c r="C60" s="18">
        <v>3</v>
      </c>
      <c r="D60" s="171" t="s">
        <v>68</v>
      </c>
      <c r="E60" s="171" t="str">
        <f t="shared" si="4"/>
        <v>1924 3</v>
      </c>
      <c r="F60" s="14">
        <v>0</v>
      </c>
      <c r="G60" s="171">
        <v>6.1487603305785121E-2</v>
      </c>
      <c r="H60" s="171">
        <f t="shared" si="5"/>
        <v>3</v>
      </c>
      <c r="I60" s="54">
        <v>1951</v>
      </c>
      <c r="J60" s="55">
        <v>2</v>
      </c>
      <c r="L60" s="171">
        <v>30</v>
      </c>
      <c r="M60" s="10">
        <v>1951</v>
      </c>
      <c r="N60" s="7">
        <f t="shared" si="6"/>
        <v>0</v>
      </c>
      <c r="O60" s="7" t="str">
        <f t="shared" si="6"/>
        <v/>
      </c>
      <c r="P60" s="7" t="str">
        <f t="shared" si="6"/>
        <v/>
      </c>
      <c r="Q60" s="7" t="str">
        <f t="shared" si="6"/>
        <v/>
      </c>
      <c r="R60" s="7" t="str">
        <f t="shared" si="6"/>
        <v/>
      </c>
      <c r="S60" s="7" t="str">
        <f t="shared" si="6"/>
        <v/>
      </c>
      <c r="T60" s="7" t="str">
        <f t="shared" si="6"/>
        <v/>
      </c>
      <c r="U60" s="7" t="str">
        <f t="shared" si="6"/>
        <v/>
      </c>
      <c r="V60" s="7">
        <f t="shared" si="6"/>
        <v>172.98526799999999</v>
      </c>
      <c r="W60" s="7">
        <f t="shared" si="6"/>
        <v>775.91373499999997</v>
      </c>
      <c r="X60" s="7">
        <f t="shared" si="6"/>
        <v>207.793601</v>
      </c>
      <c r="Y60" s="7">
        <f t="shared" si="6"/>
        <v>134.775578</v>
      </c>
      <c r="AA60" s="14">
        <f t="shared" si="7"/>
        <v>258.29363640000003</v>
      </c>
      <c r="AB60" s="14" t="str">
        <f t="shared" si="8"/>
        <v/>
      </c>
      <c r="AC60" s="14">
        <f t="shared" si="9"/>
        <v>258.29363640000003</v>
      </c>
      <c r="AD60" s="14" t="str">
        <f t="shared" si="10"/>
        <v/>
      </c>
      <c r="AE60" s="14" t="str">
        <f t="shared" si="11"/>
        <v/>
      </c>
      <c r="AF60" s="14" t="str">
        <f t="shared" si="12"/>
        <v/>
      </c>
    </row>
    <row r="61" spans="1:32" x14ac:dyDescent="0.25">
      <c r="A61" s="18">
        <v>1924</v>
      </c>
      <c r="B61" s="18">
        <v>1924</v>
      </c>
      <c r="C61" s="18">
        <v>4</v>
      </c>
      <c r="D61" s="171" t="s">
        <v>69</v>
      </c>
      <c r="E61" s="171" t="str">
        <f t="shared" si="4"/>
        <v>1924 4</v>
      </c>
      <c r="F61" s="14">
        <v>0</v>
      </c>
      <c r="G61" s="171">
        <v>5.9504132231404959E-2</v>
      </c>
      <c r="H61" s="171">
        <f t="shared" si="5"/>
        <v>4</v>
      </c>
      <c r="I61" s="54">
        <v>1952</v>
      </c>
      <c r="J61" s="55">
        <v>1</v>
      </c>
      <c r="L61" s="171">
        <v>31</v>
      </c>
      <c r="M61" s="10">
        <v>1952</v>
      </c>
      <c r="N61" s="7">
        <f t="shared" si="6"/>
        <v>0</v>
      </c>
      <c r="O61" s="7">
        <f t="shared" si="6"/>
        <v>0</v>
      </c>
      <c r="P61" s="7" t="str">
        <f t="shared" si="6"/>
        <v/>
      </c>
      <c r="Q61" s="7" t="str">
        <f t="shared" si="6"/>
        <v/>
      </c>
      <c r="R61" s="7" t="str">
        <f t="shared" si="6"/>
        <v/>
      </c>
      <c r="S61" s="7" t="str">
        <f t="shared" si="6"/>
        <v/>
      </c>
      <c r="T61" s="7" t="str">
        <f t="shared" si="6"/>
        <v/>
      </c>
      <c r="U61" s="7" t="str">
        <f t="shared" si="6"/>
        <v/>
      </c>
      <c r="V61" s="7" t="str">
        <f t="shared" si="6"/>
        <v/>
      </c>
      <c r="W61" s="7" t="str">
        <f t="shared" si="6"/>
        <v/>
      </c>
      <c r="X61" s="7" t="str">
        <f t="shared" si="6"/>
        <v/>
      </c>
      <c r="Y61" s="7">
        <f t="shared" si="6"/>
        <v>366.673835</v>
      </c>
      <c r="AA61" s="14">
        <f t="shared" si="7"/>
        <v>122.22461166666666</v>
      </c>
      <c r="AB61" s="14">
        <f t="shared" si="8"/>
        <v>122.22461166666666</v>
      </c>
      <c r="AC61" s="14" t="str">
        <f t="shared" si="9"/>
        <v/>
      </c>
      <c r="AD61" s="14" t="str">
        <f t="shared" si="10"/>
        <v/>
      </c>
      <c r="AE61" s="14" t="str">
        <f t="shared" si="11"/>
        <v/>
      </c>
      <c r="AF61" s="14" t="str">
        <f t="shared" si="12"/>
        <v/>
      </c>
    </row>
    <row r="62" spans="1:32" x14ac:dyDescent="0.25">
      <c r="A62" s="18">
        <v>1924</v>
      </c>
      <c r="B62" s="18">
        <v>1924</v>
      </c>
      <c r="C62" s="18">
        <v>5</v>
      </c>
      <c r="D62" s="171" t="s">
        <v>70</v>
      </c>
      <c r="E62" s="171" t="str">
        <f t="shared" si="4"/>
        <v>1924 5</v>
      </c>
      <c r="F62" s="14">
        <v>221.38803200000001</v>
      </c>
      <c r="G62" s="171">
        <v>6.1487603305785121E-2</v>
      </c>
      <c r="H62" s="171">
        <f t="shared" si="5"/>
        <v>5</v>
      </c>
      <c r="I62" s="54">
        <v>1953</v>
      </c>
      <c r="J62" s="55">
        <v>1</v>
      </c>
      <c r="L62" s="171">
        <v>32</v>
      </c>
      <c r="M62" s="10">
        <v>1953</v>
      </c>
      <c r="N62" s="7">
        <f t="shared" si="6"/>
        <v>59.771068999999997</v>
      </c>
      <c r="O62" s="7">
        <f t="shared" si="6"/>
        <v>75.149437000000006</v>
      </c>
      <c r="P62" s="7" t="str">
        <f t="shared" si="6"/>
        <v/>
      </c>
      <c r="Q62" s="7" t="str">
        <f t="shared" si="6"/>
        <v/>
      </c>
      <c r="R62" s="7" t="str">
        <f t="shared" si="6"/>
        <v/>
      </c>
      <c r="S62" s="7" t="str">
        <f t="shared" si="6"/>
        <v/>
      </c>
      <c r="T62" s="7" t="str">
        <f t="shared" si="6"/>
        <v/>
      </c>
      <c r="U62" s="7" t="str">
        <f t="shared" si="6"/>
        <v/>
      </c>
      <c r="V62" s="7" t="str">
        <f t="shared" si="6"/>
        <v/>
      </c>
      <c r="W62" s="7">
        <f t="shared" si="6"/>
        <v>250.784874</v>
      </c>
      <c r="X62" s="7">
        <f t="shared" si="6"/>
        <v>222.50517500000001</v>
      </c>
      <c r="Y62" s="7">
        <f t="shared" si="6"/>
        <v>532.35877600000003</v>
      </c>
      <c r="AA62" s="14">
        <f t="shared" si="7"/>
        <v>228.11386620000002</v>
      </c>
      <c r="AB62" s="14">
        <f t="shared" si="8"/>
        <v>228.11386620000002</v>
      </c>
      <c r="AC62" s="14" t="str">
        <f t="shared" si="9"/>
        <v/>
      </c>
      <c r="AD62" s="14" t="str">
        <f t="shared" si="10"/>
        <v/>
      </c>
      <c r="AE62" s="14" t="str">
        <f t="shared" si="11"/>
        <v/>
      </c>
      <c r="AF62" s="14" t="str">
        <f t="shared" si="12"/>
        <v/>
      </c>
    </row>
    <row r="63" spans="1:32" x14ac:dyDescent="0.25">
      <c r="A63" s="18">
        <v>1924</v>
      </c>
      <c r="B63" s="18">
        <v>1924</v>
      </c>
      <c r="C63" s="18">
        <v>6</v>
      </c>
      <c r="D63" s="171" t="s">
        <v>71</v>
      </c>
      <c r="E63" s="171" t="str">
        <f t="shared" si="4"/>
        <v>1924 6</v>
      </c>
      <c r="F63" s="14">
        <v>304.22671000000003</v>
      </c>
      <c r="G63" s="171">
        <v>5.9504132231404959E-2</v>
      </c>
      <c r="H63" s="171">
        <f t="shared" si="5"/>
        <v>6</v>
      </c>
      <c r="I63" s="54">
        <v>1954</v>
      </c>
      <c r="J63" s="55">
        <v>2</v>
      </c>
      <c r="L63" s="171">
        <v>33</v>
      </c>
      <c r="M63" s="10">
        <v>1954</v>
      </c>
      <c r="N63" s="7">
        <f t="shared" si="6"/>
        <v>44.170054</v>
      </c>
      <c r="O63" s="7">
        <f t="shared" si="6"/>
        <v>3.7065730000000001</v>
      </c>
      <c r="P63" s="7">
        <f t="shared" si="6"/>
        <v>0</v>
      </c>
      <c r="Q63" s="7" t="str">
        <f t="shared" si="6"/>
        <v/>
      </c>
      <c r="R63" s="7" t="str">
        <f t="shared" si="6"/>
        <v/>
      </c>
      <c r="S63" s="7" t="str">
        <f t="shared" si="6"/>
        <v/>
      </c>
      <c r="T63" s="7" t="str">
        <f t="shared" si="6"/>
        <v/>
      </c>
      <c r="U63" s="7" t="str">
        <f t="shared" si="6"/>
        <v/>
      </c>
      <c r="V63" s="7">
        <f t="shared" si="6"/>
        <v>114.94856</v>
      </c>
      <c r="W63" s="7">
        <f t="shared" si="6"/>
        <v>774.94350299999996</v>
      </c>
      <c r="X63" s="7">
        <f t="shared" si="6"/>
        <v>152.135595</v>
      </c>
      <c r="Y63" s="7">
        <f t="shared" si="6"/>
        <v>163.25599399999999</v>
      </c>
      <c r="AA63" s="14">
        <f t="shared" si="7"/>
        <v>179.02289700000003</v>
      </c>
      <c r="AB63" s="14" t="str">
        <f t="shared" si="8"/>
        <v/>
      </c>
      <c r="AC63" s="14">
        <f t="shared" si="9"/>
        <v>179.02289700000003</v>
      </c>
      <c r="AD63" s="14" t="str">
        <f t="shared" si="10"/>
        <v/>
      </c>
      <c r="AE63" s="14" t="str">
        <f t="shared" si="11"/>
        <v/>
      </c>
      <c r="AF63" s="14" t="str">
        <f t="shared" si="12"/>
        <v/>
      </c>
    </row>
    <row r="64" spans="1:32" x14ac:dyDescent="0.25">
      <c r="A64" s="18">
        <v>1924</v>
      </c>
      <c r="B64" s="18">
        <v>1924</v>
      </c>
      <c r="C64" s="18">
        <v>7</v>
      </c>
      <c r="D64" s="171" t="s">
        <v>72</v>
      </c>
      <c r="E64" s="171" t="str">
        <f t="shared" si="4"/>
        <v>1924 7</v>
      </c>
      <c r="F64" s="14">
        <v>330.86648400000001</v>
      </c>
      <c r="G64" s="171">
        <v>6.1487603305785121E-2</v>
      </c>
      <c r="H64" s="171">
        <f t="shared" si="5"/>
        <v>7</v>
      </c>
      <c r="I64" s="54">
        <v>1955</v>
      </c>
      <c r="J64" s="55">
        <v>4</v>
      </c>
      <c r="L64" s="171">
        <v>34</v>
      </c>
      <c r="M64" s="10">
        <v>1955</v>
      </c>
      <c r="N64" s="7">
        <f t="shared" ref="N64:Y85" si="13">INDEX($F$31:$H$1014,MATCH((CONCATENATE($M64," ",N$29)),$E$31:$E$1014,0),IF($L$27="CFS",$F$26,IF($L$27="TAF",$H$26,"INC")))</f>
        <v>0</v>
      </c>
      <c r="O64" s="7">
        <f t="shared" si="13"/>
        <v>0</v>
      </c>
      <c r="P64" s="7" t="str">
        <f t="shared" si="13"/>
        <v/>
      </c>
      <c r="Q64" s="7" t="str">
        <f t="shared" si="13"/>
        <v/>
      </c>
      <c r="R64" s="7" t="str">
        <f t="shared" si="13"/>
        <v/>
      </c>
      <c r="S64" s="7">
        <f t="shared" si="13"/>
        <v>0</v>
      </c>
      <c r="T64" s="7" t="str">
        <f t="shared" si="13"/>
        <v/>
      </c>
      <c r="U64" s="7" t="str">
        <f t="shared" si="13"/>
        <v/>
      </c>
      <c r="V64" s="7">
        <f t="shared" si="13"/>
        <v>212.239135</v>
      </c>
      <c r="W64" s="7">
        <f t="shared" si="13"/>
        <v>372.05660599999999</v>
      </c>
      <c r="X64" s="7">
        <f t="shared" si="13"/>
        <v>197.053787</v>
      </c>
      <c r="Y64" s="7">
        <f t="shared" si="13"/>
        <v>0</v>
      </c>
      <c r="AA64" s="14">
        <f t="shared" si="7"/>
        <v>111.62136114285714</v>
      </c>
      <c r="AB64" s="14" t="str">
        <f t="shared" si="8"/>
        <v/>
      </c>
      <c r="AC64" s="14" t="str">
        <f t="shared" si="9"/>
        <v/>
      </c>
      <c r="AD64" s="14" t="str">
        <f t="shared" si="10"/>
        <v/>
      </c>
      <c r="AE64" s="14">
        <f t="shared" si="11"/>
        <v>111.62136114285714</v>
      </c>
      <c r="AF64" s="14" t="str">
        <f t="shared" si="12"/>
        <v/>
      </c>
    </row>
    <row r="65" spans="1:32" x14ac:dyDescent="0.25">
      <c r="A65" s="18">
        <v>1924</v>
      </c>
      <c r="B65" s="18">
        <v>1924</v>
      </c>
      <c r="C65" s="18">
        <v>8</v>
      </c>
      <c r="D65" s="171" t="s">
        <v>73</v>
      </c>
      <c r="E65" s="171" t="str">
        <f t="shared" si="4"/>
        <v>1924 8</v>
      </c>
      <c r="F65" s="14">
        <v>221.93533600000001</v>
      </c>
      <c r="G65" s="171">
        <v>6.1487603305785121E-2</v>
      </c>
      <c r="H65" s="171">
        <f t="shared" si="5"/>
        <v>8</v>
      </c>
      <c r="I65" s="54">
        <v>1956</v>
      </c>
      <c r="J65" s="55">
        <v>1</v>
      </c>
      <c r="L65" s="171">
        <v>35</v>
      </c>
      <c r="M65" s="10">
        <v>1956</v>
      </c>
      <c r="N65" s="7">
        <f t="shared" si="13"/>
        <v>18.381827999999999</v>
      </c>
      <c r="O65" s="7" t="str">
        <f t="shared" si="13"/>
        <v/>
      </c>
      <c r="P65" s="7" t="str">
        <f t="shared" si="13"/>
        <v/>
      </c>
      <c r="Q65" s="7" t="str">
        <f t="shared" si="13"/>
        <v/>
      </c>
      <c r="R65" s="7" t="str">
        <f t="shared" si="13"/>
        <v/>
      </c>
      <c r="S65" s="7" t="str">
        <f t="shared" si="13"/>
        <v/>
      </c>
      <c r="T65" s="7" t="str">
        <f t="shared" si="13"/>
        <v/>
      </c>
      <c r="U65" s="7" t="str">
        <f t="shared" si="13"/>
        <v/>
      </c>
      <c r="V65" s="7" t="str">
        <f t="shared" si="13"/>
        <v/>
      </c>
      <c r="W65" s="7">
        <f t="shared" si="13"/>
        <v>28.703551000000001</v>
      </c>
      <c r="X65" s="7">
        <f t="shared" si="13"/>
        <v>310.35762199999999</v>
      </c>
      <c r="Y65" s="7">
        <f t="shared" si="13"/>
        <v>506.458866</v>
      </c>
      <c r="AA65" s="14">
        <f t="shared" si="7"/>
        <v>215.97546675000001</v>
      </c>
      <c r="AB65" s="14">
        <f t="shared" si="8"/>
        <v>215.97546675000001</v>
      </c>
      <c r="AC65" s="14" t="str">
        <f t="shared" si="9"/>
        <v/>
      </c>
      <c r="AD65" s="14" t="str">
        <f t="shared" si="10"/>
        <v/>
      </c>
      <c r="AE65" s="14" t="str">
        <f t="shared" si="11"/>
        <v/>
      </c>
      <c r="AF65" s="14" t="str">
        <f t="shared" si="12"/>
        <v/>
      </c>
    </row>
    <row r="66" spans="1:32" x14ac:dyDescent="0.25">
      <c r="A66" s="18">
        <v>1924</v>
      </c>
      <c r="B66" s="18">
        <v>1924</v>
      </c>
      <c r="C66" s="18">
        <v>9</v>
      </c>
      <c r="D66" s="171" t="s">
        <v>74</v>
      </c>
      <c r="E66" s="171" t="str">
        <f t="shared" si="4"/>
        <v>1924 9</v>
      </c>
      <c r="F66" s="14">
        <v>1.632012</v>
      </c>
      <c r="G66" s="171">
        <v>5.9504132231404959E-2</v>
      </c>
      <c r="H66" s="171">
        <f t="shared" si="5"/>
        <v>9</v>
      </c>
      <c r="I66" s="54">
        <v>1957</v>
      </c>
      <c r="J66" s="55">
        <v>2</v>
      </c>
      <c r="L66" s="171">
        <v>36</v>
      </c>
      <c r="M66" s="10">
        <v>1957</v>
      </c>
      <c r="N66" s="7">
        <f t="shared" si="13"/>
        <v>0</v>
      </c>
      <c r="O66" s="7">
        <f t="shared" si="13"/>
        <v>154.83762400000001</v>
      </c>
      <c r="P66" s="7">
        <f t="shared" si="13"/>
        <v>0</v>
      </c>
      <c r="Q66" s="7" t="str">
        <f t="shared" si="13"/>
        <v/>
      </c>
      <c r="R66" s="7" t="str">
        <f t="shared" si="13"/>
        <v/>
      </c>
      <c r="S66" s="7" t="str">
        <f t="shared" si="13"/>
        <v/>
      </c>
      <c r="T66" s="7" t="str">
        <f t="shared" si="13"/>
        <v/>
      </c>
      <c r="U66" s="7" t="str">
        <f t="shared" si="13"/>
        <v/>
      </c>
      <c r="V66" s="7">
        <f t="shared" si="13"/>
        <v>0</v>
      </c>
      <c r="W66" s="7">
        <f t="shared" si="13"/>
        <v>683.32811800000002</v>
      </c>
      <c r="X66" s="7">
        <f t="shared" si="13"/>
        <v>202.57874699999999</v>
      </c>
      <c r="Y66" s="7">
        <f t="shared" si="13"/>
        <v>56.114111999999999</v>
      </c>
      <c r="AA66" s="14">
        <f t="shared" si="7"/>
        <v>156.69408585714285</v>
      </c>
      <c r="AB66" s="14" t="str">
        <f t="shared" si="8"/>
        <v/>
      </c>
      <c r="AC66" s="14">
        <f t="shared" si="9"/>
        <v>156.69408585714285</v>
      </c>
      <c r="AD66" s="14" t="str">
        <f t="shared" si="10"/>
        <v/>
      </c>
      <c r="AE66" s="14" t="str">
        <f t="shared" si="11"/>
        <v/>
      </c>
      <c r="AF66" s="14" t="str">
        <f t="shared" si="12"/>
        <v/>
      </c>
    </row>
    <row r="67" spans="1:32" x14ac:dyDescent="0.25">
      <c r="A67" s="18">
        <v>1925</v>
      </c>
      <c r="B67" s="18">
        <v>1924</v>
      </c>
      <c r="C67" s="18">
        <v>10</v>
      </c>
      <c r="D67" s="171" t="s">
        <v>75</v>
      </c>
      <c r="E67" s="171" t="str">
        <f t="shared" si="4"/>
        <v>1925 10</v>
      </c>
      <c r="F67" s="14">
        <v>0</v>
      </c>
      <c r="G67" s="171">
        <v>6.1487603305785121E-2</v>
      </c>
      <c r="H67" s="171">
        <f t="shared" si="5"/>
        <v>10</v>
      </c>
      <c r="I67" s="54">
        <v>1958</v>
      </c>
      <c r="J67" s="55">
        <v>1</v>
      </c>
      <c r="L67" s="171">
        <v>37</v>
      </c>
      <c r="M67" s="10">
        <v>1958</v>
      </c>
      <c r="N67" s="7">
        <f t="shared" si="13"/>
        <v>0</v>
      </c>
      <c r="O67" s="7">
        <f t="shared" si="13"/>
        <v>0</v>
      </c>
      <c r="P67" s="7" t="str">
        <f t="shared" si="13"/>
        <v/>
      </c>
      <c r="Q67" s="7" t="str">
        <f t="shared" si="13"/>
        <v/>
      </c>
      <c r="R67" s="7" t="str">
        <f t="shared" si="13"/>
        <v/>
      </c>
      <c r="S67" s="7" t="str">
        <f t="shared" si="13"/>
        <v/>
      </c>
      <c r="T67" s="7" t="str">
        <f t="shared" si="13"/>
        <v/>
      </c>
      <c r="U67" s="7" t="str">
        <f t="shared" si="13"/>
        <v/>
      </c>
      <c r="V67" s="7" t="str">
        <f t="shared" si="13"/>
        <v/>
      </c>
      <c r="W67" s="7">
        <f t="shared" si="13"/>
        <v>197.358272</v>
      </c>
      <c r="X67" s="7" t="str">
        <f t="shared" si="13"/>
        <v/>
      </c>
      <c r="Y67" s="7">
        <f t="shared" si="13"/>
        <v>405.35890799999999</v>
      </c>
      <c r="AA67" s="14">
        <f t="shared" si="7"/>
        <v>150.679295</v>
      </c>
      <c r="AB67" s="14">
        <f t="shared" si="8"/>
        <v>150.679295</v>
      </c>
      <c r="AC67" s="14" t="str">
        <f t="shared" si="9"/>
        <v/>
      </c>
      <c r="AD67" s="14" t="str">
        <f t="shared" si="10"/>
        <v/>
      </c>
      <c r="AE67" s="14" t="str">
        <f t="shared" si="11"/>
        <v/>
      </c>
      <c r="AF67" s="14" t="str">
        <f t="shared" si="12"/>
        <v/>
      </c>
    </row>
    <row r="68" spans="1:32" x14ac:dyDescent="0.25">
      <c r="A68" s="18">
        <v>1925</v>
      </c>
      <c r="B68" s="18">
        <v>1924</v>
      </c>
      <c r="C68" s="18">
        <v>11</v>
      </c>
      <c r="D68" s="171" t="s">
        <v>76</v>
      </c>
      <c r="E68" s="171" t="str">
        <f t="shared" si="4"/>
        <v>1925 11</v>
      </c>
      <c r="F68" s="14">
        <v>0</v>
      </c>
      <c r="G68" s="171">
        <v>5.9504132231404959E-2</v>
      </c>
      <c r="H68" s="171">
        <f t="shared" si="5"/>
        <v>11</v>
      </c>
      <c r="I68" s="54">
        <v>1959</v>
      </c>
      <c r="J68" s="55">
        <v>3</v>
      </c>
      <c r="L68" s="171">
        <v>38</v>
      </c>
      <c r="M68" s="10">
        <v>1959</v>
      </c>
      <c r="N68" s="7">
        <f t="shared" si="13"/>
        <v>29.835547999999999</v>
      </c>
      <c r="O68" s="7">
        <f t="shared" si="13"/>
        <v>116.08485899999999</v>
      </c>
      <c r="P68" s="7">
        <f t="shared" si="13"/>
        <v>0</v>
      </c>
      <c r="Q68" s="7" t="str">
        <f t="shared" si="13"/>
        <v/>
      </c>
      <c r="R68" s="7" t="str">
        <f t="shared" si="13"/>
        <v/>
      </c>
      <c r="S68" s="7" t="str">
        <f t="shared" si="13"/>
        <v/>
      </c>
      <c r="T68" s="7" t="str">
        <f t="shared" si="13"/>
        <v/>
      </c>
      <c r="U68" s="7" t="str">
        <f t="shared" si="13"/>
        <v/>
      </c>
      <c r="V68" s="7">
        <f t="shared" si="13"/>
        <v>442.34337099999999</v>
      </c>
      <c r="W68" s="7">
        <f t="shared" si="13"/>
        <v>683.84919200000002</v>
      </c>
      <c r="X68" s="7">
        <f t="shared" si="13"/>
        <v>260.524451</v>
      </c>
      <c r="Y68" s="7">
        <f t="shared" si="13"/>
        <v>0</v>
      </c>
      <c r="AA68" s="14">
        <f t="shared" si="7"/>
        <v>218.94820300000001</v>
      </c>
      <c r="AB68" s="14" t="str">
        <f t="shared" si="8"/>
        <v/>
      </c>
      <c r="AC68" s="14" t="str">
        <f t="shared" si="9"/>
        <v/>
      </c>
      <c r="AD68" s="14">
        <f t="shared" si="10"/>
        <v>218.94820300000001</v>
      </c>
      <c r="AE68" s="14" t="str">
        <f t="shared" si="11"/>
        <v/>
      </c>
      <c r="AF68" s="14" t="str">
        <f t="shared" si="12"/>
        <v/>
      </c>
    </row>
    <row r="69" spans="1:32" x14ac:dyDescent="0.25">
      <c r="A69" s="18">
        <v>1925</v>
      </c>
      <c r="B69" s="18">
        <v>1924</v>
      </c>
      <c r="C69" s="18">
        <v>12</v>
      </c>
      <c r="D69" s="171" t="s">
        <v>77</v>
      </c>
      <c r="E69" s="171" t="str">
        <f t="shared" si="4"/>
        <v>1925 12</v>
      </c>
      <c r="F69" s="14" t="s">
        <v>1293</v>
      </c>
      <c r="G69" s="171">
        <v>6.1487603305785121E-2</v>
      </c>
      <c r="H69" s="171">
        <f t="shared" si="5"/>
        <v>12</v>
      </c>
      <c r="I69" s="54">
        <v>1960</v>
      </c>
      <c r="J69" s="55">
        <v>4</v>
      </c>
      <c r="L69" s="171">
        <v>39</v>
      </c>
      <c r="M69" s="10">
        <v>1960</v>
      </c>
      <c r="N69" s="7">
        <f t="shared" si="13"/>
        <v>6.783385</v>
      </c>
      <c r="O69" s="7">
        <f t="shared" si="13"/>
        <v>0</v>
      </c>
      <c r="P69" s="7">
        <f t="shared" si="13"/>
        <v>0</v>
      </c>
      <c r="Q69" s="7" t="str">
        <f t="shared" si="13"/>
        <v/>
      </c>
      <c r="R69" s="7" t="str">
        <f t="shared" si="13"/>
        <v/>
      </c>
      <c r="S69" s="7" t="str">
        <f t="shared" si="13"/>
        <v/>
      </c>
      <c r="T69" s="7">
        <f t="shared" si="13"/>
        <v>0</v>
      </c>
      <c r="U69" s="7" t="str">
        <f t="shared" si="13"/>
        <v/>
      </c>
      <c r="V69" s="7">
        <f t="shared" si="13"/>
        <v>309.02971700000001</v>
      </c>
      <c r="W69" s="7">
        <f t="shared" si="13"/>
        <v>420.52443299999999</v>
      </c>
      <c r="X69" s="7">
        <f t="shared" si="13"/>
        <v>195.716722</v>
      </c>
      <c r="Y69" s="7">
        <f t="shared" si="13"/>
        <v>0</v>
      </c>
      <c r="AA69" s="14">
        <f t="shared" si="7"/>
        <v>116.506782125</v>
      </c>
      <c r="AB69" s="14" t="str">
        <f t="shared" si="8"/>
        <v/>
      </c>
      <c r="AC69" s="14" t="str">
        <f t="shared" si="9"/>
        <v/>
      </c>
      <c r="AD69" s="14" t="str">
        <f t="shared" si="10"/>
        <v/>
      </c>
      <c r="AE69" s="14">
        <f t="shared" si="11"/>
        <v>116.506782125</v>
      </c>
      <c r="AF69" s="14" t="str">
        <f t="shared" si="12"/>
        <v/>
      </c>
    </row>
    <row r="70" spans="1:32" x14ac:dyDescent="0.25">
      <c r="A70" s="18">
        <v>1925</v>
      </c>
      <c r="B70" s="18">
        <v>1925</v>
      </c>
      <c r="C70" s="18">
        <v>1</v>
      </c>
      <c r="D70" s="171" t="s">
        <v>78</v>
      </c>
      <c r="E70" s="171" t="str">
        <f t="shared" si="4"/>
        <v>1925 1</v>
      </c>
      <c r="F70" s="14" t="s">
        <v>1293</v>
      </c>
      <c r="G70" s="171">
        <v>6.1487603305785121E-2</v>
      </c>
      <c r="H70" s="171">
        <f t="shared" si="5"/>
        <v>1</v>
      </c>
      <c r="I70" s="54">
        <v>1961</v>
      </c>
      <c r="J70" s="55">
        <v>4</v>
      </c>
      <c r="L70" s="171">
        <v>40</v>
      </c>
      <c r="M70" s="10">
        <v>1961</v>
      </c>
      <c r="N70" s="7">
        <f t="shared" si="13"/>
        <v>16.181208999999999</v>
      </c>
      <c r="O70" s="7">
        <f t="shared" si="13"/>
        <v>0</v>
      </c>
      <c r="P70" s="7" t="str">
        <f t="shared" si="13"/>
        <v/>
      </c>
      <c r="Q70" s="7" t="str">
        <f t="shared" si="13"/>
        <v/>
      </c>
      <c r="R70" s="7" t="str">
        <f t="shared" si="13"/>
        <v/>
      </c>
      <c r="S70" s="7" t="str">
        <f t="shared" si="13"/>
        <v/>
      </c>
      <c r="T70" s="7" t="str">
        <f t="shared" si="13"/>
        <v/>
      </c>
      <c r="U70" s="7" t="str">
        <f t="shared" si="13"/>
        <v/>
      </c>
      <c r="V70" s="7">
        <f t="shared" si="13"/>
        <v>256.19037300000002</v>
      </c>
      <c r="W70" s="7">
        <f t="shared" si="13"/>
        <v>483.07905099999999</v>
      </c>
      <c r="X70" s="7">
        <f t="shared" si="13"/>
        <v>238.921178</v>
      </c>
      <c r="Y70" s="7">
        <f t="shared" si="13"/>
        <v>0</v>
      </c>
      <c r="AA70" s="14">
        <f t="shared" si="7"/>
        <v>165.72863516666666</v>
      </c>
      <c r="AB70" s="14" t="str">
        <f t="shared" si="8"/>
        <v/>
      </c>
      <c r="AC70" s="14" t="str">
        <f t="shared" si="9"/>
        <v/>
      </c>
      <c r="AD70" s="14" t="str">
        <f t="shared" si="10"/>
        <v/>
      </c>
      <c r="AE70" s="14">
        <f t="shared" si="11"/>
        <v>165.72863516666666</v>
      </c>
      <c r="AF70" s="14" t="str">
        <f t="shared" si="12"/>
        <v/>
      </c>
    </row>
    <row r="71" spans="1:32" x14ac:dyDescent="0.25">
      <c r="A71" s="18">
        <v>1925</v>
      </c>
      <c r="B71" s="18">
        <v>1925</v>
      </c>
      <c r="C71" s="18">
        <v>2</v>
      </c>
      <c r="D71" s="171" t="s">
        <v>79</v>
      </c>
      <c r="E71" s="171" t="str">
        <f t="shared" si="4"/>
        <v>1925 2</v>
      </c>
      <c r="F71" s="14" t="s">
        <v>1293</v>
      </c>
      <c r="G71" s="171">
        <v>5.5537190082644627E-2</v>
      </c>
      <c r="H71" s="171">
        <f t="shared" si="5"/>
        <v>2</v>
      </c>
      <c r="I71" s="54">
        <v>1962</v>
      </c>
      <c r="J71" s="55">
        <v>3</v>
      </c>
      <c r="L71" s="171">
        <v>41</v>
      </c>
      <c r="M71" s="10">
        <v>1962</v>
      </c>
      <c r="N71" s="7">
        <f t="shared" si="13"/>
        <v>45.605207999999998</v>
      </c>
      <c r="O71" s="7">
        <f t="shared" si="13"/>
        <v>0</v>
      </c>
      <c r="P71" s="7" t="str">
        <f t="shared" si="13"/>
        <v/>
      </c>
      <c r="Q71" s="7">
        <f t="shared" si="13"/>
        <v>0</v>
      </c>
      <c r="R71" s="7" t="str">
        <f t="shared" si="13"/>
        <v/>
      </c>
      <c r="S71" s="7" t="str">
        <f t="shared" si="13"/>
        <v/>
      </c>
      <c r="T71" s="7" t="str">
        <f t="shared" si="13"/>
        <v/>
      </c>
      <c r="U71" s="7">
        <f t="shared" si="13"/>
        <v>0</v>
      </c>
      <c r="V71" s="7">
        <f t="shared" si="13"/>
        <v>85.518861999999999</v>
      </c>
      <c r="W71" s="7">
        <f t="shared" si="13"/>
        <v>583.208887</v>
      </c>
      <c r="X71" s="7">
        <f t="shared" si="13"/>
        <v>232.14591300000001</v>
      </c>
      <c r="Y71" s="7">
        <f t="shared" si="13"/>
        <v>0</v>
      </c>
      <c r="AA71" s="14">
        <f t="shared" si="7"/>
        <v>118.30985874999999</v>
      </c>
      <c r="AB71" s="14" t="str">
        <f t="shared" si="8"/>
        <v/>
      </c>
      <c r="AC71" s="14" t="str">
        <f t="shared" si="9"/>
        <v/>
      </c>
      <c r="AD71" s="14">
        <f t="shared" si="10"/>
        <v>118.30985874999999</v>
      </c>
      <c r="AE71" s="14" t="str">
        <f t="shared" si="11"/>
        <v/>
      </c>
      <c r="AF71" s="14" t="str">
        <f t="shared" si="12"/>
        <v/>
      </c>
    </row>
    <row r="72" spans="1:32" x14ac:dyDescent="0.25">
      <c r="A72" s="18">
        <v>1925</v>
      </c>
      <c r="B72" s="18">
        <v>1925</v>
      </c>
      <c r="C72" s="18">
        <v>3</v>
      </c>
      <c r="D72" s="171" t="s">
        <v>80</v>
      </c>
      <c r="E72" s="171" t="str">
        <f t="shared" si="4"/>
        <v>1925 3</v>
      </c>
      <c r="F72" s="14" t="s">
        <v>1293</v>
      </c>
      <c r="G72" s="171">
        <v>6.1487603305785121E-2</v>
      </c>
      <c r="H72" s="171">
        <f t="shared" si="5"/>
        <v>3</v>
      </c>
      <c r="I72" s="54">
        <v>1963</v>
      </c>
      <c r="J72" s="55">
        <v>1</v>
      </c>
      <c r="L72" s="171">
        <v>42</v>
      </c>
      <c r="M72" s="10">
        <v>1963</v>
      </c>
      <c r="N72" s="7" t="str">
        <f t="shared" si="13"/>
        <v/>
      </c>
      <c r="O72" s="7" t="str">
        <f t="shared" si="13"/>
        <v/>
      </c>
      <c r="P72" s="7" t="str">
        <f t="shared" si="13"/>
        <v/>
      </c>
      <c r="Q72" s="7" t="str">
        <f t="shared" si="13"/>
        <v/>
      </c>
      <c r="R72" s="7" t="str">
        <f t="shared" si="13"/>
        <v/>
      </c>
      <c r="S72" s="7" t="str">
        <f t="shared" si="13"/>
        <v/>
      </c>
      <c r="T72" s="7" t="str">
        <f t="shared" si="13"/>
        <v/>
      </c>
      <c r="U72" s="7" t="str">
        <f t="shared" si="13"/>
        <v/>
      </c>
      <c r="V72" s="7">
        <f t="shared" si="13"/>
        <v>0</v>
      </c>
      <c r="W72" s="7">
        <f t="shared" si="13"/>
        <v>504.88347800000003</v>
      </c>
      <c r="X72" s="7">
        <f t="shared" si="13"/>
        <v>127.50510800000001</v>
      </c>
      <c r="Y72" s="7">
        <f t="shared" si="13"/>
        <v>493.33530500000001</v>
      </c>
      <c r="AA72" s="14">
        <f t="shared" si="7"/>
        <v>281.43097275000002</v>
      </c>
      <c r="AB72" s="14">
        <f t="shared" si="8"/>
        <v>281.43097275000002</v>
      </c>
      <c r="AC72" s="14" t="str">
        <f t="shared" si="9"/>
        <v/>
      </c>
      <c r="AD72" s="14" t="str">
        <f t="shared" si="10"/>
        <v/>
      </c>
      <c r="AE72" s="14" t="str">
        <f t="shared" si="11"/>
        <v/>
      </c>
      <c r="AF72" s="14" t="str">
        <f t="shared" si="12"/>
        <v/>
      </c>
    </row>
    <row r="73" spans="1:32" x14ac:dyDescent="0.25">
      <c r="A73" s="18">
        <v>1925</v>
      </c>
      <c r="B73" s="18">
        <v>1925</v>
      </c>
      <c r="C73" s="18">
        <v>4</v>
      </c>
      <c r="D73" s="171" t="s">
        <v>81</v>
      </c>
      <c r="E73" s="171" t="str">
        <f t="shared" si="4"/>
        <v>1925 4</v>
      </c>
      <c r="F73" s="14" t="s">
        <v>1293</v>
      </c>
      <c r="G73" s="171">
        <v>5.9504132231404959E-2</v>
      </c>
      <c r="H73" s="171">
        <f t="shared" si="5"/>
        <v>4</v>
      </c>
      <c r="I73" s="54">
        <v>1964</v>
      </c>
      <c r="J73" s="55">
        <v>4</v>
      </c>
      <c r="L73" s="171">
        <v>43</v>
      </c>
      <c r="M73" s="10">
        <v>1964</v>
      </c>
      <c r="N73" s="7">
        <f t="shared" si="13"/>
        <v>0</v>
      </c>
      <c r="O73" s="7">
        <f t="shared" si="13"/>
        <v>0</v>
      </c>
      <c r="P73" s="7">
        <f t="shared" si="13"/>
        <v>0</v>
      </c>
      <c r="Q73" s="7" t="str">
        <f t="shared" si="13"/>
        <v/>
      </c>
      <c r="R73" s="7">
        <f t="shared" si="13"/>
        <v>0</v>
      </c>
      <c r="S73" s="7">
        <f t="shared" si="13"/>
        <v>0</v>
      </c>
      <c r="T73" s="7" t="str">
        <f t="shared" si="13"/>
        <v/>
      </c>
      <c r="U73" s="7" t="str">
        <f t="shared" si="13"/>
        <v/>
      </c>
      <c r="V73" s="7">
        <f t="shared" si="13"/>
        <v>144.00434100000001</v>
      </c>
      <c r="W73" s="7">
        <f t="shared" si="13"/>
        <v>418.32317599999999</v>
      </c>
      <c r="X73" s="7">
        <f t="shared" si="13"/>
        <v>182.175656</v>
      </c>
      <c r="Y73" s="7">
        <f t="shared" si="13"/>
        <v>0</v>
      </c>
      <c r="AA73" s="14">
        <f t="shared" si="7"/>
        <v>82.722574777777766</v>
      </c>
      <c r="AB73" s="14" t="str">
        <f t="shared" si="8"/>
        <v/>
      </c>
      <c r="AC73" s="14" t="str">
        <f t="shared" si="9"/>
        <v/>
      </c>
      <c r="AD73" s="14" t="str">
        <f t="shared" si="10"/>
        <v/>
      </c>
      <c r="AE73" s="14">
        <f t="shared" si="11"/>
        <v>82.722574777777766</v>
      </c>
      <c r="AF73" s="14" t="str">
        <f t="shared" si="12"/>
        <v/>
      </c>
    </row>
    <row r="74" spans="1:32" x14ac:dyDescent="0.25">
      <c r="A74" s="18">
        <v>1925</v>
      </c>
      <c r="B74" s="18">
        <v>1925</v>
      </c>
      <c r="C74" s="18">
        <v>5</v>
      </c>
      <c r="D74" s="171" t="s">
        <v>82</v>
      </c>
      <c r="E74" s="171" t="str">
        <f t="shared" si="4"/>
        <v>1925 5</v>
      </c>
      <c r="F74" s="14" t="s">
        <v>1293</v>
      </c>
      <c r="G74" s="171">
        <v>6.1487603305785121E-2</v>
      </c>
      <c r="H74" s="171">
        <f t="shared" si="5"/>
        <v>5</v>
      </c>
      <c r="I74" s="54">
        <v>1965</v>
      </c>
      <c r="J74" s="55">
        <v>1</v>
      </c>
      <c r="L74" s="171">
        <v>44</v>
      </c>
      <c r="M74" s="10">
        <v>1965</v>
      </c>
      <c r="N74" s="7">
        <f t="shared" si="13"/>
        <v>0</v>
      </c>
      <c r="O74" s="7" t="str">
        <f t="shared" si="13"/>
        <v/>
      </c>
      <c r="P74" s="7" t="str">
        <f t="shared" si="13"/>
        <v/>
      </c>
      <c r="Q74" s="7" t="str">
        <f t="shared" si="13"/>
        <v/>
      </c>
      <c r="R74" s="7" t="str">
        <f t="shared" si="13"/>
        <v/>
      </c>
      <c r="S74" s="7" t="str">
        <f t="shared" si="13"/>
        <v/>
      </c>
      <c r="T74" s="7" t="str">
        <f t="shared" si="13"/>
        <v/>
      </c>
      <c r="U74" s="7" t="str">
        <f t="shared" si="13"/>
        <v/>
      </c>
      <c r="V74" s="7" t="str">
        <f t="shared" si="13"/>
        <v/>
      </c>
      <c r="W74" s="7">
        <f t="shared" si="13"/>
        <v>313.93111099999999</v>
      </c>
      <c r="X74" s="7">
        <f t="shared" si="13"/>
        <v>51.202188</v>
      </c>
      <c r="Y74" s="7">
        <f t="shared" si="13"/>
        <v>483.89712200000002</v>
      </c>
      <c r="AA74" s="14">
        <f t="shared" si="7"/>
        <v>212.25760524999998</v>
      </c>
      <c r="AB74" s="14">
        <f t="shared" si="8"/>
        <v>212.25760524999998</v>
      </c>
      <c r="AC74" s="14" t="str">
        <f t="shared" si="9"/>
        <v/>
      </c>
      <c r="AD74" s="14" t="str">
        <f t="shared" si="10"/>
        <v/>
      </c>
      <c r="AE74" s="14" t="str">
        <f t="shared" si="11"/>
        <v/>
      </c>
      <c r="AF74" s="14" t="str">
        <f t="shared" si="12"/>
        <v/>
      </c>
    </row>
    <row r="75" spans="1:32" x14ac:dyDescent="0.25">
      <c r="A75" s="18">
        <v>1925</v>
      </c>
      <c r="B75" s="18">
        <v>1925</v>
      </c>
      <c r="C75" s="18">
        <v>6</v>
      </c>
      <c r="D75" s="171" t="s">
        <v>83</v>
      </c>
      <c r="E75" s="171" t="str">
        <f t="shared" si="4"/>
        <v>1925 6</v>
      </c>
      <c r="F75" s="14">
        <v>98.913767000000007</v>
      </c>
      <c r="G75" s="171">
        <v>5.9504132231404959E-2</v>
      </c>
      <c r="H75" s="171">
        <f t="shared" si="5"/>
        <v>6</v>
      </c>
      <c r="I75" s="54">
        <v>1966</v>
      </c>
      <c r="J75" s="55">
        <v>3</v>
      </c>
      <c r="L75" s="171">
        <v>45</v>
      </c>
      <c r="M75" s="10">
        <v>1966</v>
      </c>
      <c r="N75" s="7">
        <f t="shared" si="13"/>
        <v>45.611269999999998</v>
      </c>
      <c r="O75" s="7">
        <f t="shared" si="13"/>
        <v>0</v>
      </c>
      <c r="P75" s="7">
        <f t="shared" si="13"/>
        <v>0</v>
      </c>
      <c r="Q75" s="7" t="str">
        <f t="shared" si="13"/>
        <v/>
      </c>
      <c r="R75" s="7" t="str">
        <f t="shared" si="13"/>
        <v/>
      </c>
      <c r="S75" s="7" t="str">
        <f t="shared" si="13"/>
        <v/>
      </c>
      <c r="T75" s="7" t="str">
        <f t="shared" si="13"/>
        <v/>
      </c>
      <c r="U75" s="7">
        <f t="shared" si="13"/>
        <v>0</v>
      </c>
      <c r="V75" s="7">
        <f t="shared" si="13"/>
        <v>415.740408</v>
      </c>
      <c r="W75" s="7">
        <f t="shared" si="13"/>
        <v>655.36230599999999</v>
      </c>
      <c r="X75" s="7">
        <f t="shared" si="13"/>
        <v>217.94305399999999</v>
      </c>
      <c r="Y75" s="7">
        <f t="shared" si="13"/>
        <v>0</v>
      </c>
      <c r="AA75" s="14">
        <f t="shared" si="7"/>
        <v>166.83212975000001</v>
      </c>
      <c r="AB75" s="14" t="str">
        <f t="shared" si="8"/>
        <v/>
      </c>
      <c r="AC75" s="14" t="str">
        <f t="shared" si="9"/>
        <v/>
      </c>
      <c r="AD75" s="14">
        <f t="shared" si="10"/>
        <v>166.83212975000001</v>
      </c>
      <c r="AE75" s="14" t="str">
        <f t="shared" si="11"/>
        <v/>
      </c>
      <c r="AF75" s="14" t="str">
        <f t="shared" si="12"/>
        <v/>
      </c>
    </row>
    <row r="76" spans="1:32" x14ac:dyDescent="0.25">
      <c r="A76" s="18">
        <v>1925</v>
      </c>
      <c r="B76" s="18">
        <v>1925</v>
      </c>
      <c r="C76" s="18">
        <v>7</v>
      </c>
      <c r="D76" s="171" t="s">
        <v>84</v>
      </c>
      <c r="E76" s="171" t="str">
        <f t="shared" si="4"/>
        <v>1925 7</v>
      </c>
      <c r="F76" s="14">
        <v>374.30129199999999</v>
      </c>
      <c r="G76" s="171">
        <v>6.1487603305785121E-2</v>
      </c>
      <c r="H76" s="171">
        <f t="shared" si="5"/>
        <v>7</v>
      </c>
      <c r="I76" s="54">
        <v>1967</v>
      </c>
      <c r="J76" s="55">
        <v>1</v>
      </c>
      <c r="L76" s="171">
        <v>46</v>
      </c>
      <c r="M76" s="10">
        <v>1967</v>
      </c>
      <c r="N76" s="7">
        <f t="shared" si="13"/>
        <v>36.370634000000003</v>
      </c>
      <c r="O76" s="7" t="str">
        <f t="shared" si="13"/>
        <v/>
      </c>
      <c r="P76" s="7" t="str">
        <f t="shared" si="13"/>
        <v/>
      </c>
      <c r="Q76" s="7" t="str">
        <f t="shared" si="13"/>
        <v/>
      </c>
      <c r="R76" s="7" t="str">
        <f t="shared" si="13"/>
        <v/>
      </c>
      <c r="S76" s="7" t="str">
        <f t="shared" si="13"/>
        <v/>
      </c>
      <c r="T76" s="7" t="str">
        <f t="shared" si="13"/>
        <v/>
      </c>
      <c r="U76" s="7" t="str">
        <f t="shared" si="13"/>
        <v/>
      </c>
      <c r="V76" s="7" t="str">
        <f t="shared" si="13"/>
        <v/>
      </c>
      <c r="W76" s="7" t="str">
        <f t="shared" si="13"/>
        <v/>
      </c>
      <c r="X76" s="7">
        <f t="shared" si="13"/>
        <v>325.09842700000002</v>
      </c>
      <c r="Y76" s="7">
        <f t="shared" si="13"/>
        <v>466.17931700000003</v>
      </c>
      <c r="AA76" s="14">
        <f t="shared" si="7"/>
        <v>275.88279266666672</v>
      </c>
      <c r="AB76" s="14">
        <f t="shared" si="8"/>
        <v>275.88279266666672</v>
      </c>
      <c r="AC76" s="14" t="str">
        <f t="shared" si="9"/>
        <v/>
      </c>
      <c r="AD76" s="14" t="str">
        <f t="shared" si="10"/>
        <v/>
      </c>
      <c r="AE76" s="14" t="str">
        <f t="shared" si="11"/>
        <v/>
      </c>
      <c r="AF76" s="14" t="str">
        <f t="shared" si="12"/>
        <v/>
      </c>
    </row>
    <row r="77" spans="1:32" x14ac:dyDescent="0.25">
      <c r="A77" s="18">
        <v>1925</v>
      </c>
      <c r="B77" s="18">
        <v>1925</v>
      </c>
      <c r="C77" s="18">
        <v>8</v>
      </c>
      <c r="D77" s="171" t="s">
        <v>85</v>
      </c>
      <c r="E77" s="171" t="str">
        <f t="shared" si="4"/>
        <v>1925 8</v>
      </c>
      <c r="F77" s="14">
        <v>233.55403999999999</v>
      </c>
      <c r="G77" s="171">
        <v>6.1487603305785121E-2</v>
      </c>
      <c r="H77" s="171">
        <f t="shared" si="5"/>
        <v>8</v>
      </c>
      <c r="I77" s="54">
        <v>1968</v>
      </c>
      <c r="J77" s="55">
        <v>3</v>
      </c>
      <c r="L77" s="171">
        <v>47</v>
      </c>
      <c r="M77" s="10">
        <v>1968</v>
      </c>
      <c r="N77" s="7">
        <f t="shared" si="13"/>
        <v>0</v>
      </c>
      <c r="O77" s="7">
        <f t="shared" si="13"/>
        <v>35.800144000000003</v>
      </c>
      <c r="P77" s="7">
        <f t="shared" si="13"/>
        <v>0</v>
      </c>
      <c r="Q77" s="7" t="str">
        <f t="shared" si="13"/>
        <v/>
      </c>
      <c r="R77" s="7" t="str">
        <f t="shared" si="13"/>
        <v/>
      </c>
      <c r="S77" s="7" t="str">
        <f t="shared" si="13"/>
        <v/>
      </c>
      <c r="T77" s="7" t="str">
        <f t="shared" si="13"/>
        <v/>
      </c>
      <c r="U77" s="7" t="str">
        <f t="shared" si="13"/>
        <v/>
      </c>
      <c r="V77" s="7">
        <f t="shared" si="13"/>
        <v>375.614171</v>
      </c>
      <c r="W77" s="7">
        <f t="shared" si="13"/>
        <v>659.00447499999996</v>
      </c>
      <c r="X77" s="7">
        <f t="shared" si="13"/>
        <v>27.902518000000001</v>
      </c>
      <c r="Y77" s="7">
        <f t="shared" si="13"/>
        <v>0</v>
      </c>
      <c r="AA77" s="14">
        <f t="shared" si="7"/>
        <v>156.90304399999999</v>
      </c>
      <c r="AB77" s="14" t="str">
        <f t="shared" si="8"/>
        <v/>
      </c>
      <c r="AC77" s="14" t="str">
        <f t="shared" si="9"/>
        <v/>
      </c>
      <c r="AD77" s="14">
        <f t="shared" si="10"/>
        <v>156.90304399999999</v>
      </c>
      <c r="AE77" s="14" t="str">
        <f t="shared" si="11"/>
        <v/>
      </c>
      <c r="AF77" s="14" t="str">
        <f t="shared" si="12"/>
        <v/>
      </c>
    </row>
    <row r="78" spans="1:32" x14ac:dyDescent="0.25">
      <c r="A78" s="18">
        <v>1925</v>
      </c>
      <c r="B78" s="18">
        <v>1925</v>
      </c>
      <c r="C78" s="18">
        <v>9</v>
      </c>
      <c r="D78" s="171" t="s">
        <v>86</v>
      </c>
      <c r="E78" s="171" t="str">
        <f t="shared" si="4"/>
        <v>1925 9</v>
      </c>
      <c r="F78" s="14">
        <v>0</v>
      </c>
      <c r="G78" s="171">
        <v>5.9504132231404959E-2</v>
      </c>
      <c r="H78" s="171">
        <f t="shared" si="5"/>
        <v>9</v>
      </c>
      <c r="I78" s="54">
        <v>1969</v>
      </c>
      <c r="J78" s="55">
        <v>1</v>
      </c>
      <c r="L78" s="171">
        <v>48</v>
      </c>
      <c r="M78" s="10">
        <v>1969</v>
      </c>
      <c r="N78" s="7">
        <f t="shared" si="13"/>
        <v>0</v>
      </c>
      <c r="O78" s="7">
        <f t="shared" si="13"/>
        <v>0</v>
      </c>
      <c r="P78" s="7" t="str">
        <f t="shared" si="13"/>
        <v/>
      </c>
      <c r="Q78" s="7" t="str">
        <f t="shared" si="13"/>
        <v/>
      </c>
      <c r="R78" s="7" t="str">
        <f t="shared" si="13"/>
        <v/>
      </c>
      <c r="S78" s="7" t="str">
        <f t="shared" si="13"/>
        <v/>
      </c>
      <c r="T78" s="7" t="str">
        <f t="shared" si="13"/>
        <v/>
      </c>
      <c r="U78" s="7" t="str">
        <f t="shared" si="13"/>
        <v/>
      </c>
      <c r="V78" s="7" t="str">
        <f t="shared" si="13"/>
        <v/>
      </c>
      <c r="W78" s="7">
        <f t="shared" si="13"/>
        <v>92.484392999999997</v>
      </c>
      <c r="X78" s="7">
        <f t="shared" si="13"/>
        <v>251.22890000000001</v>
      </c>
      <c r="Y78" s="7">
        <f t="shared" si="13"/>
        <v>420.22041999999999</v>
      </c>
      <c r="AA78" s="14">
        <f t="shared" si="7"/>
        <v>152.7867426</v>
      </c>
      <c r="AB78" s="14">
        <f t="shared" si="8"/>
        <v>152.7867426</v>
      </c>
      <c r="AC78" s="14" t="str">
        <f t="shared" si="9"/>
        <v/>
      </c>
      <c r="AD78" s="14" t="str">
        <f t="shared" si="10"/>
        <v/>
      </c>
      <c r="AE78" s="14" t="str">
        <f t="shared" si="11"/>
        <v/>
      </c>
      <c r="AF78" s="14" t="str">
        <f t="shared" si="12"/>
        <v/>
      </c>
    </row>
    <row r="79" spans="1:32" x14ac:dyDescent="0.25">
      <c r="A79" s="18">
        <v>1926</v>
      </c>
      <c r="B79" s="18">
        <v>1925</v>
      </c>
      <c r="C79" s="18">
        <v>10</v>
      </c>
      <c r="D79" s="171" t="s">
        <v>87</v>
      </c>
      <c r="E79" s="171" t="str">
        <f t="shared" si="4"/>
        <v>1926 10</v>
      </c>
      <c r="F79" s="14">
        <v>0</v>
      </c>
      <c r="G79" s="171">
        <v>6.1487603305785121E-2</v>
      </c>
      <c r="H79" s="171">
        <f t="shared" si="5"/>
        <v>10</v>
      </c>
      <c r="I79" s="54">
        <v>1970</v>
      </c>
      <c r="J79" s="55">
        <v>1</v>
      </c>
      <c r="L79" s="171">
        <v>49</v>
      </c>
      <c r="M79" s="10">
        <v>1970</v>
      </c>
      <c r="N79" s="7">
        <f t="shared" si="13"/>
        <v>0</v>
      </c>
      <c r="O79" s="7">
        <f t="shared" si="13"/>
        <v>68.048979000000003</v>
      </c>
      <c r="P79" s="7" t="str">
        <f t="shared" si="13"/>
        <v/>
      </c>
      <c r="Q79" s="7" t="str">
        <f t="shared" si="13"/>
        <v/>
      </c>
      <c r="R79" s="7" t="str">
        <f t="shared" si="13"/>
        <v/>
      </c>
      <c r="S79" s="7" t="str">
        <f t="shared" si="13"/>
        <v/>
      </c>
      <c r="T79" s="7" t="str">
        <f t="shared" si="13"/>
        <v/>
      </c>
      <c r="U79" s="7" t="str">
        <f t="shared" si="13"/>
        <v/>
      </c>
      <c r="V79" s="7">
        <f t="shared" si="13"/>
        <v>148.216589</v>
      </c>
      <c r="W79" s="7">
        <f t="shared" si="13"/>
        <v>746.48031500000002</v>
      </c>
      <c r="X79" s="7">
        <f t="shared" si="13"/>
        <v>141.93660600000001</v>
      </c>
      <c r="Y79" s="7">
        <f t="shared" si="13"/>
        <v>507.004862</v>
      </c>
      <c r="AA79" s="14">
        <f t="shared" si="7"/>
        <v>268.61455849999999</v>
      </c>
      <c r="AB79" s="14">
        <f t="shared" si="8"/>
        <v>268.61455849999999</v>
      </c>
      <c r="AC79" s="14" t="str">
        <f t="shared" si="9"/>
        <v/>
      </c>
      <c r="AD79" s="14" t="str">
        <f t="shared" si="10"/>
        <v/>
      </c>
      <c r="AE79" s="14" t="str">
        <f t="shared" si="11"/>
        <v/>
      </c>
      <c r="AF79" s="14" t="str">
        <f t="shared" si="12"/>
        <v/>
      </c>
    </row>
    <row r="80" spans="1:32" x14ac:dyDescent="0.25">
      <c r="A80" s="18">
        <v>1926</v>
      </c>
      <c r="B80" s="18">
        <v>1925</v>
      </c>
      <c r="C80" s="18">
        <v>11</v>
      </c>
      <c r="D80" s="171" t="s">
        <v>88</v>
      </c>
      <c r="E80" s="171" t="str">
        <f t="shared" si="4"/>
        <v>1926 11</v>
      </c>
      <c r="F80" s="14">
        <v>0</v>
      </c>
      <c r="G80" s="171">
        <v>5.9504132231404959E-2</v>
      </c>
      <c r="H80" s="171">
        <f t="shared" si="5"/>
        <v>11</v>
      </c>
      <c r="I80" s="54">
        <v>1971</v>
      </c>
      <c r="J80" s="55">
        <v>1</v>
      </c>
      <c r="L80" s="171">
        <v>50</v>
      </c>
      <c r="M80" s="10">
        <v>1971</v>
      </c>
      <c r="N80" s="7">
        <f t="shared" si="13"/>
        <v>14.506799000000001</v>
      </c>
      <c r="O80" s="7">
        <f t="shared" si="13"/>
        <v>0</v>
      </c>
      <c r="P80" s="7" t="str">
        <f t="shared" si="13"/>
        <v/>
      </c>
      <c r="Q80" s="7" t="str">
        <f t="shared" si="13"/>
        <v/>
      </c>
      <c r="R80" s="7" t="str">
        <f t="shared" si="13"/>
        <v/>
      </c>
      <c r="S80" s="7" t="str">
        <f t="shared" si="13"/>
        <v/>
      </c>
      <c r="T80" s="7" t="str">
        <f t="shared" si="13"/>
        <v/>
      </c>
      <c r="U80" s="7" t="str">
        <f t="shared" si="13"/>
        <v/>
      </c>
      <c r="V80" s="7" t="str">
        <f t="shared" si="13"/>
        <v/>
      </c>
      <c r="W80" s="7">
        <f t="shared" si="13"/>
        <v>230.83318299999999</v>
      </c>
      <c r="X80" s="7">
        <f t="shared" si="13"/>
        <v>126.496037</v>
      </c>
      <c r="Y80" s="7">
        <f t="shared" si="13"/>
        <v>464.54988300000002</v>
      </c>
      <c r="AA80" s="14">
        <f t="shared" si="7"/>
        <v>167.27718039999999</v>
      </c>
      <c r="AB80" s="14">
        <f t="shared" si="8"/>
        <v>167.27718039999999</v>
      </c>
      <c r="AC80" s="14" t="str">
        <f t="shared" si="9"/>
        <v/>
      </c>
      <c r="AD80" s="14" t="str">
        <f t="shared" si="10"/>
        <v/>
      </c>
      <c r="AE80" s="14" t="str">
        <f t="shared" si="11"/>
        <v/>
      </c>
      <c r="AF80" s="14" t="str">
        <f t="shared" si="12"/>
        <v/>
      </c>
    </row>
    <row r="81" spans="1:32" x14ac:dyDescent="0.25">
      <c r="A81" s="18">
        <v>1926</v>
      </c>
      <c r="B81" s="18">
        <v>1925</v>
      </c>
      <c r="C81" s="18">
        <v>12</v>
      </c>
      <c r="D81" s="171" t="s">
        <v>89</v>
      </c>
      <c r="E81" s="171" t="str">
        <f t="shared" si="4"/>
        <v>1926 12</v>
      </c>
      <c r="F81" s="14">
        <v>0</v>
      </c>
      <c r="G81" s="171">
        <v>6.1487603305785121E-2</v>
      </c>
      <c r="H81" s="171">
        <f t="shared" si="5"/>
        <v>12</v>
      </c>
      <c r="I81" s="54">
        <v>1972</v>
      </c>
      <c r="J81" s="55">
        <v>3</v>
      </c>
      <c r="L81" s="171">
        <v>51</v>
      </c>
      <c r="M81" s="10">
        <v>1972</v>
      </c>
      <c r="N81" s="7">
        <f t="shared" si="13"/>
        <v>0</v>
      </c>
      <c r="O81" s="7">
        <f t="shared" si="13"/>
        <v>163.312791</v>
      </c>
      <c r="P81" s="7" t="str">
        <f t="shared" si="13"/>
        <v/>
      </c>
      <c r="Q81" s="7" t="str">
        <f t="shared" si="13"/>
        <v/>
      </c>
      <c r="R81" s="7" t="str">
        <f t="shared" si="13"/>
        <v/>
      </c>
      <c r="S81" s="7" t="str">
        <f t="shared" si="13"/>
        <v/>
      </c>
      <c r="T81" s="7" t="str">
        <f t="shared" si="13"/>
        <v/>
      </c>
      <c r="U81" s="7" t="str">
        <f t="shared" si="13"/>
        <v/>
      </c>
      <c r="V81" s="7">
        <f t="shared" si="13"/>
        <v>335.27087599999999</v>
      </c>
      <c r="W81" s="7">
        <f t="shared" si="13"/>
        <v>633.64695300000005</v>
      </c>
      <c r="X81" s="7">
        <f t="shared" si="13"/>
        <v>157.184124</v>
      </c>
      <c r="Y81" s="7">
        <f t="shared" si="13"/>
        <v>0</v>
      </c>
      <c r="AA81" s="14">
        <f t="shared" si="7"/>
        <v>214.90245733333336</v>
      </c>
      <c r="AB81" s="14" t="str">
        <f t="shared" si="8"/>
        <v/>
      </c>
      <c r="AC81" s="14" t="str">
        <f t="shared" si="9"/>
        <v/>
      </c>
      <c r="AD81" s="14">
        <f t="shared" si="10"/>
        <v>214.90245733333336</v>
      </c>
      <c r="AE81" s="14" t="str">
        <f t="shared" si="11"/>
        <v/>
      </c>
      <c r="AF81" s="14" t="str">
        <f t="shared" si="12"/>
        <v/>
      </c>
    </row>
    <row r="82" spans="1:32" x14ac:dyDescent="0.25">
      <c r="A82" s="18">
        <v>1926</v>
      </c>
      <c r="B82" s="18">
        <v>1926</v>
      </c>
      <c r="C82" s="18">
        <v>1</v>
      </c>
      <c r="D82" s="171" t="s">
        <v>90</v>
      </c>
      <c r="E82" s="171" t="str">
        <f t="shared" si="4"/>
        <v>1926 1</v>
      </c>
      <c r="F82" s="14" t="s">
        <v>1293</v>
      </c>
      <c r="G82" s="171">
        <v>6.1487603305785121E-2</v>
      </c>
      <c r="H82" s="171">
        <f t="shared" si="5"/>
        <v>1</v>
      </c>
      <c r="I82" s="54">
        <v>1973</v>
      </c>
      <c r="J82" s="55">
        <v>2</v>
      </c>
      <c r="L82" s="171">
        <v>52</v>
      </c>
      <c r="M82" s="10">
        <v>1973</v>
      </c>
      <c r="N82" s="7">
        <f t="shared" si="13"/>
        <v>0</v>
      </c>
      <c r="O82" s="7" t="str">
        <f t="shared" si="13"/>
        <v/>
      </c>
      <c r="P82" s="7" t="str">
        <f t="shared" si="13"/>
        <v/>
      </c>
      <c r="Q82" s="7" t="str">
        <f t="shared" si="13"/>
        <v/>
      </c>
      <c r="R82" s="7" t="str">
        <f t="shared" si="13"/>
        <v/>
      </c>
      <c r="S82" s="7" t="str">
        <f t="shared" si="13"/>
        <v/>
      </c>
      <c r="T82" s="7" t="str">
        <f t="shared" si="13"/>
        <v/>
      </c>
      <c r="U82" s="7" t="str">
        <f t="shared" si="13"/>
        <v/>
      </c>
      <c r="V82" s="7">
        <f t="shared" si="13"/>
        <v>279.96275500000002</v>
      </c>
      <c r="W82" s="7">
        <f t="shared" si="13"/>
        <v>565.82646799999998</v>
      </c>
      <c r="X82" s="7">
        <f t="shared" si="13"/>
        <v>90.582860999999994</v>
      </c>
      <c r="Y82" s="7">
        <f t="shared" si="13"/>
        <v>125.98798499999999</v>
      </c>
      <c r="AA82" s="14">
        <f t="shared" si="7"/>
        <v>212.47201380000001</v>
      </c>
      <c r="AB82" s="14" t="str">
        <f t="shared" si="8"/>
        <v/>
      </c>
      <c r="AC82" s="14">
        <f t="shared" si="9"/>
        <v>212.47201380000001</v>
      </c>
      <c r="AD82" s="14" t="str">
        <f t="shared" si="10"/>
        <v/>
      </c>
      <c r="AE82" s="14" t="str">
        <f t="shared" si="11"/>
        <v/>
      </c>
      <c r="AF82" s="14" t="str">
        <f t="shared" si="12"/>
        <v/>
      </c>
    </row>
    <row r="83" spans="1:32" x14ac:dyDescent="0.25">
      <c r="A83" s="18">
        <v>1926</v>
      </c>
      <c r="B83" s="18">
        <v>1926</v>
      </c>
      <c r="C83" s="18">
        <v>2</v>
      </c>
      <c r="D83" s="171" t="s">
        <v>91</v>
      </c>
      <c r="E83" s="171" t="str">
        <f t="shared" si="4"/>
        <v>1926 2</v>
      </c>
      <c r="F83" s="14" t="s">
        <v>1293</v>
      </c>
      <c r="G83" s="171">
        <v>5.5537190082644627E-2</v>
      </c>
      <c r="H83" s="171">
        <f t="shared" si="5"/>
        <v>2</v>
      </c>
      <c r="I83" s="54">
        <v>1974</v>
      </c>
      <c r="J83" s="55">
        <v>1</v>
      </c>
      <c r="L83" s="171">
        <v>53</v>
      </c>
      <c r="M83" s="10">
        <v>1974</v>
      </c>
      <c r="N83" s="7">
        <f t="shared" si="13"/>
        <v>0</v>
      </c>
      <c r="O83" s="7" t="str">
        <f t="shared" si="13"/>
        <v/>
      </c>
      <c r="P83" s="7" t="str">
        <f t="shared" si="13"/>
        <v/>
      </c>
      <c r="Q83" s="7" t="str">
        <f t="shared" si="13"/>
        <v/>
      </c>
      <c r="R83" s="7" t="str">
        <f t="shared" si="13"/>
        <v/>
      </c>
      <c r="S83" s="7" t="str">
        <f t="shared" si="13"/>
        <v/>
      </c>
      <c r="T83" s="7" t="str">
        <f t="shared" si="13"/>
        <v/>
      </c>
      <c r="U83" s="7" t="str">
        <f t="shared" si="13"/>
        <v/>
      </c>
      <c r="V83" s="7" t="str">
        <f t="shared" si="13"/>
        <v/>
      </c>
      <c r="W83" s="7">
        <f t="shared" si="13"/>
        <v>89.482558999999995</v>
      </c>
      <c r="X83" s="7" t="str">
        <f t="shared" si="13"/>
        <v/>
      </c>
      <c r="Y83" s="7">
        <f t="shared" si="13"/>
        <v>380.47925900000001</v>
      </c>
      <c r="AA83" s="14">
        <f t="shared" si="7"/>
        <v>156.65393933333334</v>
      </c>
      <c r="AB83" s="14">
        <f t="shared" si="8"/>
        <v>156.65393933333334</v>
      </c>
      <c r="AC83" s="14" t="str">
        <f t="shared" si="9"/>
        <v/>
      </c>
      <c r="AD83" s="14" t="str">
        <f t="shared" si="10"/>
        <v/>
      </c>
      <c r="AE83" s="14" t="str">
        <f t="shared" si="11"/>
        <v/>
      </c>
      <c r="AF83" s="14" t="str">
        <f t="shared" si="12"/>
        <v/>
      </c>
    </row>
    <row r="84" spans="1:32" x14ac:dyDescent="0.25">
      <c r="A84" s="18">
        <v>1926</v>
      </c>
      <c r="B84" s="18">
        <v>1926</v>
      </c>
      <c r="C84" s="18">
        <v>3</v>
      </c>
      <c r="D84" s="171" t="s">
        <v>92</v>
      </c>
      <c r="E84" s="171" t="str">
        <f t="shared" si="4"/>
        <v>1926 3</v>
      </c>
      <c r="F84" s="14">
        <v>0</v>
      </c>
      <c r="G84" s="171">
        <v>6.1487603305785121E-2</v>
      </c>
      <c r="H84" s="171">
        <f t="shared" si="5"/>
        <v>3</v>
      </c>
      <c r="I84" s="54">
        <v>1975</v>
      </c>
      <c r="J84" s="55">
        <v>1</v>
      </c>
      <c r="L84" s="171">
        <v>54</v>
      </c>
      <c r="M84" s="10">
        <v>1975</v>
      </c>
      <c r="N84" s="7">
        <f t="shared" si="13"/>
        <v>0</v>
      </c>
      <c r="O84" s="7">
        <f t="shared" si="13"/>
        <v>90.648145999999997</v>
      </c>
      <c r="P84" s="7">
        <f t="shared" si="13"/>
        <v>0</v>
      </c>
      <c r="Q84" s="7" t="str">
        <f t="shared" si="13"/>
        <v/>
      </c>
      <c r="R84" s="7" t="str">
        <f t="shared" si="13"/>
        <v/>
      </c>
      <c r="S84" s="7" t="str">
        <f t="shared" si="13"/>
        <v/>
      </c>
      <c r="T84" s="7" t="str">
        <f t="shared" si="13"/>
        <v/>
      </c>
      <c r="U84" s="7" t="str">
        <f t="shared" si="13"/>
        <v/>
      </c>
      <c r="V84" s="7" t="str">
        <f t="shared" si="13"/>
        <v/>
      </c>
      <c r="W84" s="7">
        <f t="shared" si="13"/>
        <v>148.08444399999999</v>
      </c>
      <c r="X84" s="7" t="str">
        <f t="shared" si="13"/>
        <v/>
      </c>
      <c r="Y84" s="7">
        <f t="shared" si="13"/>
        <v>407.62515300000001</v>
      </c>
      <c r="AA84" s="14">
        <f t="shared" si="7"/>
        <v>129.27154860000002</v>
      </c>
      <c r="AB84" s="14">
        <f t="shared" si="8"/>
        <v>129.27154860000002</v>
      </c>
      <c r="AC84" s="14" t="str">
        <f t="shared" si="9"/>
        <v/>
      </c>
      <c r="AD84" s="14" t="str">
        <f t="shared" si="10"/>
        <v/>
      </c>
      <c r="AE84" s="14" t="str">
        <f t="shared" si="11"/>
        <v/>
      </c>
      <c r="AF84" s="14" t="str">
        <f t="shared" si="12"/>
        <v/>
      </c>
    </row>
    <row r="85" spans="1:32" x14ac:dyDescent="0.25">
      <c r="A85" s="18">
        <v>1926</v>
      </c>
      <c r="B85" s="18">
        <v>1926</v>
      </c>
      <c r="C85" s="18">
        <v>4</v>
      </c>
      <c r="D85" s="171" t="s">
        <v>93</v>
      </c>
      <c r="E85" s="171" t="str">
        <f t="shared" si="4"/>
        <v>1926 4</v>
      </c>
      <c r="F85" s="14" t="s">
        <v>1293</v>
      </c>
      <c r="G85" s="171">
        <v>5.9504132231404959E-2</v>
      </c>
      <c r="H85" s="171">
        <f t="shared" si="5"/>
        <v>4</v>
      </c>
      <c r="I85" s="54">
        <v>1976</v>
      </c>
      <c r="J85" s="55">
        <v>5</v>
      </c>
      <c r="L85" s="171">
        <v>55</v>
      </c>
      <c r="M85" s="10">
        <v>1976</v>
      </c>
      <c r="N85" s="7">
        <f t="shared" si="13"/>
        <v>0</v>
      </c>
      <c r="O85" s="7">
        <f t="shared" si="13"/>
        <v>36.364784</v>
      </c>
      <c r="P85" s="7">
        <f t="shared" si="13"/>
        <v>0</v>
      </c>
      <c r="Q85" s="7" t="str">
        <f t="shared" ref="O85:Y108" si="14">INDEX($F$31:$H$1014,MATCH((CONCATENATE($M85," ",Q$29)),$E$31:$E$1014,0),IF($L$27="CFS",$F$26,IF($L$27="TAF",$H$26,"INC")))</f>
        <v/>
      </c>
      <c r="R85" s="7" t="str">
        <f t="shared" si="14"/>
        <v/>
      </c>
      <c r="S85" s="7" t="str">
        <f t="shared" si="14"/>
        <v/>
      </c>
      <c r="T85" s="7" t="str">
        <f t="shared" si="14"/>
        <v/>
      </c>
      <c r="U85" s="7">
        <f t="shared" si="14"/>
        <v>58.841292000000003</v>
      </c>
      <c r="V85" s="7">
        <f t="shared" si="14"/>
        <v>306.04943200000002</v>
      </c>
      <c r="W85" s="7">
        <f t="shared" si="14"/>
        <v>370.318601</v>
      </c>
      <c r="X85" s="7">
        <f t="shared" si="14"/>
        <v>46.795425999999999</v>
      </c>
      <c r="Y85" s="7">
        <f t="shared" si="14"/>
        <v>0</v>
      </c>
      <c r="AA85" s="14">
        <f t="shared" si="7"/>
        <v>102.29619187500001</v>
      </c>
      <c r="AB85" s="14" t="str">
        <f t="shared" si="8"/>
        <v/>
      </c>
      <c r="AC85" s="14" t="str">
        <f t="shared" si="9"/>
        <v/>
      </c>
      <c r="AD85" s="14" t="str">
        <f t="shared" si="10"/>
        <v/>
      </c>
      <c r="AE85" s="14" t="str">
        <f t="shared" si="11"/>
        <v/>
      </c>
      <c r="AF85" s="14">
        <f t="shared" si="12"/>
        <v>102.29619187500001</v>
      </c>
    </row>
    <row r="86" spans="1:32" x14ac:dyDescent="0.25">
      <c r="A86" s="18">
        <v>1926</v>
      </c>
      <c r="B86" s="18">
        <v>1926</v>
      </c>
      <c r="C86" s="18">
        <v>5</v>
      </c>
      <c r="D86" s="171" t="s">
        <v>94</v>
      </c>
      <c r="E86" s="171" t="str">
        <f t="shared" si="4"/>
        <v>1926 5</v>
      </c>
      <c r="F86" s="14">
        <v>68.368881999999999</v>
      </c>
      <c r="G86" s="171">
        <v>6.1487603305785121E-2</v>
      </c>
      <c r="H86" s="171">
        <f t="shared" si="5"/>
        <v>5</v>
      </c>
      <c r="I86" s="54">
        <v>1977</v>
      </c>
      <c r="J86" s="55">
        <v>5</v>
      </c>
      <c r="L86" s="171">
        <v>56</v>
      </c>
      <c r="M86" s="10">
        <v>1977</v>
      </c>
      <c r="N86" s="7">
        <f t="shared" ref="N86:Y112" si="15">INDEX($F$31:$H$1014,MATCH((CONCATENATE($M86," ",N$29)),$E$31:$E$1014,0),IF($L$27="CFS",$F$26,IF($L$27="TAF",$H$26,"INC")))</f>
        <v>45.311160000000001</v>
      </c>
      <c r="O86" s="7">
        <f t="shared" si="14"/>
        <v>33.890816000000001</v>
      </c>
      <c r="P86" s="7">
        <f t="shared" si="14"/>
        <v>0</v>
      </c>
      <c r="Q86" s="7">
        <f t="shared" si="14"/>
        <v>87.057812999999996</v>
      </c>
      <c r="R86" s="7">
        <f t="shared" si="14"/>
        <v>0</v>
      </c>
      <c r="S86" s="7">
        <f t="shared" si="14"/>
        <v>0</v>
      </c>
      <c r="T86" s="7">
        <f t="shared" si="14"/>
        <v>165.448643</v>
      </c>
      <c r="U86" s="7" t="str">
        <f t="shared" si="14"/>
        <v/>
      </c>
      <c r="V86" s="7">
        <f t="shared" si="14"/>
        <v>538.86581100000001</v>
      </c>
      <c r="W86" s="7">
        <f t="shared" si="14"/>
        <v>567.88502000000005</v>
      </c>
      <c r="X86" s="7">
        <f t="shared" si="14"/>
        <v>237.83862099999999</v>
      </c>
      <c r="Y86" s="7">
        <f t="shared" si="14"/>
        <v>0</v>
      </c>
      <c r="AA86" s="14">
        <f t="shared" si="7"/>
        <v>152.39071672727275</v>
      </c>
      <c r="AB86" s="14" t="str">
        <f t="shared" si="8"/>
        <v/>
      </c>
      <c r="AC86" s="14" t="str">
        <f t="shared" si="9"/>
        <v/>
      </c>
      <c r="AD86" s="14" t="str">
        <f t="shared" si="10"/>
        <v/>
      </c>
      <c r="AE86" s="14" t="str">
        <f t="shared" si="11"/>
        <v/>
      </c>
      <c r="AF86" s="14">
        <f t="shared" si="12"/>
        <v>152.39071672727275</v>
      </c>
    </row>
    <row r="87" spans="1:32" x14ac:dyDescent="0.25">
      <c r="A87" s="18">
        <v>1926</v>
      </c>
      <c r="B87" s="18">
        <v>1926</v>
      </c>
      <c r="C87" s="18">
        <v>6</v>
      </c>
      <c r="D87" s="171" t="s">
        <v>95</v>
      </c>
      <c r="E87" s="171" t="str">
        <f t="shared" si="4"/>
        <v>1926 6</v>
      </c>
      <c r="F87" s="14">
        <v>422.85105700000003</v>
      </c>
      <c r="G87" s="171">
        <v>5.9504132231404959E-2</v>
      </c>
      <c r="H87" s="171">
        <f t="shared" si="5"/>
        <v>6</v>
      </c>
      <c r="I87" s="54">
        <v>1978</v>
      </c>
      <c r="J87" s="55">
        <v>2</v>
      </c>
      <c r="L87" s="171">
        <v>57</v>
      </c>
      <c r="M87" s="10">
        <v>1978</v>
      </c>
      <c r="N87" s="7">
        <f t="shared" si="15"/>
        <v>0</v>
      </c>
      <c r="O87" s="7">
        <f t="shared" si="14"/>
        <v>0</v>
      </c>
      <c r="P87" s="7" t="str">
        <f t="shared" si="14"/>
        <v/>
      </c>
      <c r="Q87" s="7" t="str">
        <f t="shared" si="14"/>
        <v/>
      </c>
      <c r="R87" s="7" t="str">
        <f t="shared" si="14"/>
        <v/>
      </c>
      <c r="S87" s="7" t="str">
        <f t="shared" si="14"/>
        <v/>
      </c>
      <c r="T87" s="7" t="str">
        <f t="shared" si="14"/>
        <v/>
      </c>
      <c r="U87" s="7" t="str">
        <f t="shared" si="14"/>
        <v/>
      </c>
      <c r="V87" s="7" t="str">
        <f t="shared" si="14"/>
        <v/>
      </c>
      <c r="W87" s="7">
        <f t="shared" si="14"/>
        <v>339.71857599999998</v>
      </c>
      <c r="X87" s="7">
        <f t="shared" si="14"/>
        <v>97.758611999999999</v>
      </c>
      <c r="Y87" s="7">
        <f t="shared" si="14"/>
        <v>0</v>
      </c>
      <c r="AA87" s="14">
        <f t="shared" si="7"/>
        <v>87.495437599999988</v>
      </c>
      <c r="AB87" s="14" t="str">
        <f t="shared" si="8"/>
        <v/>
      </c>
      <c r="AC87" s="14">
        <f t="shared" si="9"/>
        <v>87.495437599999988</v>
      </c>
      <c r="AD87" s="14" t="str">
        <f t="shared" si="10"/>
        <v/>
      </c>
      <c r="AE87" s="14" t="str">
        <f t="shared" si="11"/>
        <v/>
      </c>
      <c r="AF87" s="14" t="str">
        <f t="shared" si="12"/>
        <v/>
      </c>
    </row>
    <row r="88" spans="1:32" x14ac:dyDescent="0.25">
      <c r="A88" s="18">
        <v>1926</v>
      </c>
      <c r="B88" s="18">
        <v>1926</v>
      </c>
      <c r="C88" s="18">
        <v>7</v>
      </c>
      <c r="D88" s="171" t="s">
        <v>96</v>
      </c>
      <c r="E88" s="171" t="str">
        <f t="shared" si="4"/>
        <v>1926 7</v>
      </c>
      <c r="F88" s="14">
        <v>500.21923500000003</v>
      </c>
      <c r="G88" s="171">
        <v>6.1487603305785121E-2</v>
      </c>
      <c r="H88" s="171">
        <f t="shared" si="5"/>
        <v>7</v>
      </c>
      <c r="I88" s="54">
        <v>1979</v>
      </c>
      <c r="J88" s="55">
        <v>3</v>
      </c>
      <c r="L88" s="171">
        <v>58</v>
      </c>
      <c r="M88" s="10">
        <v>1979</v>
      </c>
      <c r="N88" s="7">
        <f t="shared" si="15"/>
        <v>19.129556999999998</v>
      </c>
      <c r="O88" s="7">
        <f t="shared" si="14"/>
        <v>0</v>
      </c>
      <c r="P88" s="7">
        <f t="shared" si="14"/>
        <v>0</v>
      </c>
      <c r="Q88" s="7" t="str">
        <f t="shared" si="14"/>
        <v/>
      </c>
      <c r="R88" s="7" t="str">
        <f t="shared" si="14"/>
        <v/>
      </c>
      <c r="S88" s="7" t="str">
        <f t="shared" si="14"/>
        <v/>
      </c>
      <c r="T88" s="7" t="str">
        <f t="shared" si="14"/>
        <v/>
      </c>
      <c r="U88" s="7" t="str">
        <f t="shared" si="14"/>
        <v/>
      </c>
      <c r="V88" s="7">
        <f t="shared" si="14"/>
        <v>381.42836799999998</v>
      </c>
      <c r="W88" s="7">
        <f t="shared" si="14"/>
        <v>418.66834599999999</v>
      </c>
      <c r="X88" s="7">
        <f t="shared" si="14"/>
        <v>44.378633999999998</v>
      </c>
      <c r="Y88" s="7">
        <f t="shared" si="14"/>
        <v>0</v>
      </c>
      <c r="AA88" s="14">
        <f t="shared" si="7"/>
        <v>123.37212928571429</v>
      </c>
      <c r="AB88" s="14" t="str">
        <f t="shared" si="8"/>
        <v/>
      </c>
      <c r="AC88" s="14" t="str">
        <f t="shared" si="9"/>
        <v/>
      </c>
      <c r="AD88" s="14">
        <f t="shared" si="10"/>
        <v>123.37212928571429</v>
      </c>
      <c r="AE88" s="14" t="str">
        <f t="shared" si="11"/>
        <v/>
      </c>
      <c r="AF88" s="14" t="str">
        <f t="shared" si="12"/>
        <v/>
      </c>
    </row>
    <row r="89" spans="1:32" x14ac:dyDescent="0.25">
      <c r="A89" s="18">
        <v>1926</v>
      </c>
      <c r="B89" s="18">
        <v>1926</v>
      </c>
      <c r="C89" s="18">
        <v>8</v>
      </c>
      <c r="D89" s="171" t="s">
        <v>97</v>
      </c>
      <c r="E89" s="171" t="str">
        <f t="shared" si="4"/>
        <v>1926 8</v>
      </c>
      <c r="F89" s="14">
        <v>274.32023500000003</v>
      </c>
      <c r="G89" s="171">
        <v>6.1487603305785121E-2</v>
      </c>
      <c r="H89" s="171">
        <f t="shared" si="5"/>
        <v>8</v>
      </c>
      <c r="I89" s="54">
        <v>1980</v>
      </c>
      <c r="J89" s="55">
        <v>2</v>
      </c>
      <c r="L89" s="171">
        <v>59</v>
      </c>
      <c r="M89" s="10">
        <v>1980</v>
      </c>
      <c r="N89" s="7">
        <f t="shared" si="15"/>
        <v>0</v>
      </c>
      <c r="O89" s="7" t="str">
        <f t="shared" si="14"/>
        <v/>
      </c>
      <c r="P89" s="7" t="str">
        <f t="shared" si="14"/>
        <v/>
      </c>
      <c r="Q89" s="7" t="str">
        <f t="shared" si="14"/>
        <v/>
      </c>
      <c r="R89" s="7" t="str">
        <f t="shared" si="14"/>
        <v/>
      </c>
      <c r="S89" s="7" t="str">
        <f t="shared" si="14"/>
        <v/>
      </c>
      <c r="T89" s="7" t="str">
        <f t="shared" si="14"/>
        <v/>
      </c>
      <c r="U89" s="7" t="str">
        <f t="shared" si="14"/>
        <v/>
      </c>
      <c r="V89" s="7">
        <f t="shared" si="14"/>
        <v>0</v>
      </c>
      <c r="W89" s="7">
        <f t="shared" si="14"/>
        <v>149.25749500000001</v>
      </c>
      <c r="X89" s="7">
        <f t="shared" si="14"/>
        <v>191.016175</v>
      </c>
      <c r="Y89" s="7">
        <f t="shared" si="14"/>
        <v>93.579622000000001</v>
      </c>
      <c r="AA89" s="14">
        <f t="shared" si="7"/>
        <v>86.770658400000002</v>
      </c>
      <c r="AB89" s="14" t="str">
        <f t="shared" si="8"/>
        <v/>
      </c>
      <c r="AC89" s="14">
        <f t="shared" si="9"/>
        <v>86.770658400000002</v>
      </c>
      <c r="AD89" s="14" t="str">
        <f t="shared" si="10"/>
        <v/>
      </c>
      <c r="AE89" s="14" t="str">
        <f t="shared" si="11"/>
        <v/>
      </c>
      <c r="AF89" s="14" t="str">
        <f t="shared" si="12"/>
        <v/>
      </c>
    </row>
    <row r="90" spans="1:32" x14ac:dyDescent="0.25">
      <c r="A90" s="18">
        <v>1926</v>
      </c>
      <c r="B90" s="18">
        <v>1926</v>
      </c>
      <c r="C90" s="18">
        <v>9</v>
      </c>
      <c r="D90" s="171" t="s">
        <v>98</v>
      </c>
      <c r="E90" s="171" t="str">
        <f t="shared" si="4"/>
        <v>1926 9</v>
      </c>
      <c r="F90" s="14">
        <v>0</v>
      </c>
      <c r="G90" s="171">
        <v>5.9504132231404959E-2</v>
      </c>
      <c r="H90" s="171">
        <f t="shared" si="5"/>
        <v>9</v>
      </c>
      <c r="I90" s="54">
        <v>1981</v>
      </c>
      <c r="J90" s="55">
        <v>4</v>
      </c>
      <c r="L90" s="171">
        <v>60</v>
      </c>
      <c r="M90" s="10">
        <v>1981</v>
      </c>
      <c r="N90" s="7">
        <f t="shared" si="15"/>
        <v>0</v>
      </c>
      <c r="O90" s="7">
        <f t="shared" si="14"/>
        <v>121.31111</v>
      </c>
      <c r="P90" s="7">
        <f t="shared" si="14"/>
        <v>0</v>
      </c>
      <c r="Q90" s="7" t="str">
        <f t="shared" si="14"/>
        <v/>
      </c>
      <c r="R90" s="7" t="str">
        <f t="shared" si="14"/>
        <v/>
      </c>
      <c r="S90" s="7" t="str">
        <f t="shared" si="14"/>
        <v/>
      </c>
      <c r="T90" s="7" t="str">
        <f t="shared" si="14"/>
        <v/>
      </c>
      <c r="U90" s="7" t="str">
        <f t="shared" si="14"/>
        <v/>
      </c>
      <c r="V90" s="7">
        <f t="shared" si="14"/>
        <v>510.584836</v>
      </c>
      <c r="W90" s="7">
        <f t="shared" si="14"/>
        <v>519.66198999999995</v>
      </c>
      <c r="X90" s="7">
        <f t="shared" si="14"/>
        <v>144.906184</v>
      </c>
      <c r="Y90" s="7">
        <f t="shared" si="14"/>
        <v>0</v>
      </c>
      <c r="AA90" s="14">
        <f t="shared" si="7"/>
        <v>185.20915999999997</v>
      </c>
      <c r="AB90" s="14" t="str">
        <f t="shared" si="8"/>
        <v/>
      </c>
      <c r="AC90" s="14" t="str">
        <f t="shared" si="9"/>
        <v/>
      </c>
      <c r="AD90" s="14" t="str">
        <f t="shared" si="10"/>
        <v/>
      </c>
      <c r="AE90" s="14">
        <f t="shared" si="11"/>
        <v>185.20915999999997</v>
      </c>
      <c r="AF90" s="14" t="str">
        <f t="shared" si="12"/>
        <v/>
      </c>
    </row>
    <row r="91" spans="1:32" x14ac:dyDescent="0.25">
      <c r="A91" s="18">
        <v>1927</v>
      </c>
      <c r="B91" s="18">
        <v>1926</v>
      </c>
      <c r="C91" s="18">
        <v>10</v>
      </c>
      <c r="D91" s="171" t="s">
        <v>99</v>
      </c>
      <c r="E91" s="171" t="str">
        <f t="shared" si="4"/>
        <v>1927 10</v>
      </c>
      <c r="F91" s="14">
        <v>0</v>
      </c>
      <c r="G91" s="171">
        <v>6.1487603305785121E-2</v>
      </c>
      <c r="H91" s="171">
        <f t="shared" si="5"/>
        <v>10</v>
      </c>
      <c r="I91" s="54">
        <v>1982</v>
      </c>
      <c r="J91" s="55">
        <v>1</v>
      </c>
      <c r="L91" s="171">
        <v>61</v>
      </c>
      <c r="M91" s="10">
        <v>1982</v>
      </c>
      <c r="N91" s="7">
        <f t="shared" si="15"/>
        <v>0</v>
      </c>
      <c r="O91" s="7" t="str">
        <f t="shared" si="14"/>
        <v/>
      </c>
      <c r="P91" s="7" t="str">
        <f t="shared" si="14"/>
        <v/>
      </c>
      <c r="Q91" s="7" t="str">
        <f t="shared" si="14"/>
        <v/>
      </c>
      <c r="R91" s="7" t="str">
        <f t="shared" si="14"/>
        <v/>
      </c>
      <c r="S91" s="7" t="str">
        <f t="shared" si="14"/>
        <v/>
      </c>
      <c r="T91" s="7" t="str">
        <f t="shared" si="14"/>
        <v/>
      </c>
      <c r="U91" s="7" t="str">
        <f t="shared" si="14"/>
        <v/>
      </c>
      <c r="V91" s="7" t="str">
        <f t="shared" si="14"/>
        <v/>
      </c>
      <c r="W91" s="7">
        <f t="shared" si="14"/>
        <v>19.137716000000001</v>
      </c>
      <c r="X91" s="7" t="str">
        <f t="shared" si="14"/>
        <v/>
      </c>
      <c r="Y91" s="7">
        <f t="shared" si="14"/>
        <v>167.402647</v>
      </c>
      <c r="AA91" s="14">
        <f t="shared" si="7"/>
        <v>62.180121000000007</v>
      </c>
      <c r="AB91" s="14">
        <f t="shared" si="8"/>
        <v>62.180121000000007</v>
      </c>
      <c r="AC91" s="14" t="str">
        <f t="shared" si="9"/>
        <v/>
      </c>
      <c r="AD91" s="14" t="str">
        <f t="shared" si="10"/>
        <v/>
      </c>
      <c r="AE91" s="14" t="str">
        <f t="shared" si="11"/>
        <v/>
      </c>
      <c r="AF91" s="14" t="str">
        <f t="shared" si="12"/>
        <v/>
      </c>
    </row>
    <row r="92" spans="1:32" x14ac:dyDescent="0.25">
      <c r="A92" s="18">
        <v>1927</v>
      </c>
      <c r="B92" s="18">
        <v>1926</v>
      </c>
      <c r="C92" s="18">
        <v>11</v>
      </c>
      <c r="D92" s="171" t="s">
        <v>100</v>
      </c>
      <c r="E92" s="171" t="str">
        <f t="shared" si="4"/>
        <v>1927 11</v>
      </c>
      <c r="F92" s="14" t="s">
        <v>1293</v>
      </c>
      <c r="G92" s="171">
        <v>5.9504132231404959E-2</v>
      </c>
      <c r="H92" s="171">
        <f t="shared" si="5"/>
        <v>11</v>
      </c>
      <c r="I92" s="54">
        <v>1983</v>
      </c>
      <c r="J92" s="55">
        <v>1</v>
      </c>
      <c r="L92" s="171">
        <v>62</v>
      </c>
      <c r="M92" s="10">
        <v>1983</v>
      </c>
      <c r="N92" s="7" t="str">
        <f t="shared" si="15"/>
        <v/>
      </c>
      <c r="O92" s="7" t="str">
        <f t="shared" si="14"/>
        <v/>
      </c>
      <c r="P92" s="7" t="str">
        <f t="shared" si="14"/>
        <v/>
      </c>
      <c r="Q92" s="7" t="str">
        <f t="shared" si="14"/>
        <v/>
      </c>
      <c r="R92" s="7" t="str">
        <f t="shared" si="14"/>
        <v/>
      </c>
      <c r="S92" s="7" t="str">
        <f t="shared" si="14"/>
        <v/>
      </c>
      <c r="T92" s="7" t="str">
        <f t="shared" si="14"/>
        <v/>
      </c>
      <c r="U92" s="7" t="str">
        <f t="shared" si="14"/>
        <v/>
      </c>
      <c r="V92" s="7" t="str">
        <f t="shared" si="14"/>
        <v/>
      </c>
      <c r="W92" s="7" t="str">
        <f t="shared" si="14"/>
        <v/>
      </c>
      <c r="X92" s="7" t="str">
        <f t="shared" si="14"/>
        <v/>
      </c>
      <c r="Y92" s="7" t="str">
        <f t="shared" si="14"/>
        <v/>
      </c>
      <c r="AA92" s="14"/>
      <c r="AB92" s="14"/>
      <c r="AC92" s="14" t="str">
        <f t="shared" si="9"/>
        <v/>
      </c>
      <c r="AD92" s="14" t="str">
        <f t="shared" si="10"/>
        <v/>
      </c>
      <c r="AE92" s="14" t="str">
        <f t="shared" si="11"/>
        <v/>
      </c>
      <c r="AF92" s="14" t="str">
        <f t="shared" si="12"/>
        <v/>
      </c>
    </row>
    <row r="93" spans="1:32" x14ac:dyDescent="0.25">
      <c r="A93" s="18">
        <v>1927</v>
      </c>
      <c r="B93" s="18">
        <v>1926</v>
      </c>
      <c r="C93" s="18">
        <v>12</v>
      </c>
      <c r="D93" s="171" t="s">
        <v>101</v>
      </c>
      <c r="E93" s="171" t="str">
        <f t="shared" si="4"/>
        <v>1927 12</v>
      </c>
      <c r="F93" s="14" t="s">
        <v>1293</v>
      </c>
      <c r="G93" s="171">
        <v>6.1487603305785121E-2</v>
      </c>
      <c r="H93" s="171">
        <f t="shared" si="5"/>
        <v>12</v>
      </c>
      <c r="I93" s="54">
        <v>1984</v>
      </c>
      <c r="J93" s="55">
        <v>1</v>
      </c>
      <c r="L93" s="171">
        <v>63</v>
      </c>
      <c r="M93" s="10">
        <v>1984</v>
      </c>
      <c r="N93" s="7" t="str">
        <f t="shared" si="15"/>
        <v/>
      </c>
      <c r="O93" s="7" t="str">
        <f t="shared" si="14"/>
        <v/>
      </c>
      <c r="P93" s="7" t="str">
        <f t="shared" si="14"/>
        <v/>
      </c>
      <c r="Q93" s="7" t="str">
        <f t="shared" si="14"/>
        <v/>
      </c>
      <c r="R93" s="7" t="str">
        <f t="shared" si="14"/>
        <v/>
      </c>
      <c r="S93" s="7" t="str">
        <f t="shared" si="14"/>
        <v/>
      </c>
      <c r="T93" s="7" t="str">
        <f t="shared" si="14"/>
        <v/>
      </c>
      <c r="U93" s="7" t="str">
        <f t="shared" si="14"/>
        <v/>
      </c>
      <c r="V93" s="7">
        <f t="shared" si="14"/>
        <v>55.935054999999998</v>
      </c>
      <c r="W93" s="7">
        <f t="shared" si="14"/>
        <v>591.51351</v>
      </c>
      <c r="X93" s="7">
        <f t="shared" si="14"/>
        <v>30.363216999999999</v>
      </c>
      <c r="Y93" s="7">
        <f t="shared" si="14"/>
        <v>458.08431300000001</v>
      </c>
      <c r="AA93" s="14">
        <f t="shared" si="7"/>
        <v>283.97402375000001</v>
      </c>
      <c r="AB93" s="14">
        <f t="shared" si="8"/>
        <v>283.97402375000001</v>
      </c>
      <c r="AC93" s="14" t="str">
        <f t="shared" si="9"/>
        <v/>
      </c>
      <c r="AD93" s="14" t="str">
        <f t="shared" si="10"/>
        <v/>
      </c>
      <c r="AE93" s="14" t="str">
        <f t="shared" si="11"/>
        <v/>
      </c>
      <c r="AF93" s="14" t="str">
        <f t="shared" si="12"/>
        <v/>
      </c>
    </row>
    <row r="94" spans="1:32" x14ac:dyDescent="0.25">
      <c r="A94" s="18">
        <v>1927</v>
      </c>
      <c r="B94" s="18">
        <v>1927</v>
      </c>
      <c r="C94" s="18">
        <v>1</v>
      </c>
      <c r="D94" s="171" t="s">
        <v>102</v>
      </c>
      <c r="E94" s="171" t="str">
        <f t="shared" si="4"/>
        <v>1927 1</v>
      </c>
      <c r="F94" s="14" t="s">
        <v>1293</v>
      </c>
      <c r="G94" s="171">
        <v>6.1487603305785121E-2</v>
      </c>
      <c r="H94" s="171">
        <f t="shared" si="5"/>
        <v>1</v>
      </c>
      <c r="I94" s="54">
        <v>1985</v>
      </c>
      <c r="J94" s="55">
        <v>4</v>
      </c>
      <c r="L94" s="171">
        <v>64</v>
      </c>
      <c r="M94" s="10">
        <v>1985</v>
      </c>
      <c r="N94" s="7">
        <f t="shared" si="15"/>
        <v>0</v>
      </c>
      <c r="O94" s="7" t="str">
        <f t="shared" si="14"/>
        <v/>
      </c>
      <c r="P94" s="7" t="str">
        <f t="shared" si="14"/>
        <v/>
      </c>
      <c r="Q94" s="7" t="str">
        <f t="shared" si="14"/>
        <v/>
      </c>
      <c r="R94" s="7" t="str">
        <f t="shared" si="14"/>
        <v/>
      </c>
      <c r="S94" s="7">
        <f t="shared" si="14"/>
        <v>0</v>
      </c>
      <c r="T94" s="7" t="str">
        <f t="shared" si="14"/>
        <v/>
      </c>
      <c r="U94" s="7" t="str">
        <f t="shared" si="14"/>
        <v/>
      </c>
      <c r="V94" s="7">
        <f t="shared" si="14"/>
        <v>455.18541399999998</v>
      </c>
      <c r="W94" s="7">
        <f t="shared" si="14"/>
        <v>389.25072399999999</v>
      </c>
      <c r="X94" s="7">
        <f t="shared" si="14"/>
        <v>169.14995099999999</v>
      </c>
      <c r="Y94" s="7">
        <f t="shared" si="14"/>
        <v>0</v>
      </c>
      <c r="AA94" s="14">
        <f t="shared" si="7"/>
        <v>168.93101483333334</v>
      </c>
      <c r="AB94" s="14" t="str">
        <f t="shared" si="8"/>
        <v/>
      </c>
      <c r="AC94" s="14" t="str">
        <f t="shared" si="9"/>
        <v/>
      </c>
      <c r="AD94" s="14" t="str">
        <f t="shared" si="10"/>
        <v/>
      </c>
      <c r="AE94" s="14">
        <f t="shared" si="11"/>
        <v>168.93101483333334</v>
      </c>
      <c r="AF94" s="14" t="str">
        <f t="shared" si="12"/>
        <v/>
      </c>
    </row>
    <row r="95" spans="1:32" x14ac:dyDescent="0.25">
      <c r="A95" s="18">
        <v>1927</v>
      </c>
      <c r="B95" s="18">
        <v>1927</v>
      </c>
      <c r="C95" s="18">
        <v>2</v>
      </c>
      <c r="D95" s="171" t="s">
        <v>103</v>
      </c>
      <c r="E95" s="171" t="str">
        <f t="shared" si="4"/>
        <v>1927 2</v>
      </c>
      <c r="F95" s="14" t="s">
        <v>1293</v>
      </c>
      <c r="G95" s="171">
        <v>5.5537190082644627E-2</v>
      </c>
      <c r="H95" s="171">
        <f t="shared" si="5"/>
        <v>2</v>
      </c>
      <c r="I95" s="54">
        <v>1986</v>
      </c>
      <c r="J95" s="55">
        <v>1</v>
      </c>
      <c r="L95" s="171">
        <v>65</v>
      </c>
      <c r="M95" s="10">
        <v>1986</v>
      </c>
      <c r="N95" s="7">
        <f t="shared" si="15"/>
        <v>0</v>
      </c>
      <c r="O95" s="7">
        <f t="shared" si="14"/>
        <v>0</v>
      </c>
      <c r="P95" s="7" t="str">
        <f t="shared" si="14"/>
        <v/>
      </c>
      <c r="Q95" s="7" t="str">
        <f t="shared" si="14"/>
        <v/>
      </c>
      <c r="R95" s="7" t="str">
        <f t="shared" si="14"/>
        <v/>
      </c>
      <c r="S95" s="7" t="str">
        <f t="shared" si="14"/>
        <v/>
      </c>
      <c r="T95" s="7" t="str">
        <f t="shared" si="14"/>
        <v/>
      </c>
      <c r="U95" s="7" t="str">
        <f t="shared" si="14"/>
        <v/>
      </c>
      <c r="V95" s="7">
        <f t="shared" si="14"/>
        <v>4.8447399999999998</v>
      </c>
      <c r="W95" s="7">
        <f t="shared" si="14"/>
        <v>406.58461999999997</v>
      </c>
      <c r="X95" s="7">
        <f t="shared" si="14"/>
        <v>135.17462599999999</v>
      </c>
      <c r="Y95" s="7">
        <f t="shared" si="14"/>
        <v>204.508163</v>
      </c>
      <c r="AA95" s="14">
        <f t="shared" si="7"/>
        <v>125.18535816666666</v>
      </c>
      <c r="AB95" s="14">
        <f t="shared" si="8"/>
        <v>125.18535816666666</v>
      </c>
      <c r="AC95" s="14" t="str">
        <f t="shared" si="9"/>
        <v/>
      </c>
      <c r="AD95" s="14" t="str">
        <f t="shared" si="10"/>
        <v/>
      </c>
      <c r="AE95" s="14" t="str">
        <f t="shared" si="11"/>
        <v/>
      </c>
      <c r="AF95" s="14" t="str">
        <f t="shared" si="12"/>
        <v/>
      </c>
    </row>
    <row r="96" spans="1:32" x14ac:dyDescent="0.25">
      <c r="A96" s="18">
        <v>1927</v>
      </c>
      <c r="B96" s="18">
        <v>1927</v>
      </c>
      <c r="C96" s="18">
        <v>3</v>
      </c>
      <c r="D96" s="171" t="s">
        <v>104</v>
      </c>
      <c r="E96" s="171" t="str">
        <f t="shared" ref="E96:E159" si="16">CONCATENATE(A96," ",C96)</f>
        <v>1927 3</v>
      </c>
      <c r="F96" s="14" t="s">
        <v>1293</v>
      </c>
      <c r="G96" s="171">
        <v>6.1487603305785121E-2</v>
      </c>
      <c r="H96" s="171">
        <f t="shared" ref="H96:H159" si="17">IF(C96=$G$8,"",C96)</f>
        <v>3</v>
      </c>
      <c r="I96" s="54">
        <v>1987</v>
      </c>
      <c r="J96" s="55">
        <v>4</v>
      </c>
      <c r="L96" s="171">
        <v>66</v>
      </c>
      <c r="M96" s="10">
        <v>1987</v>
      </c>
      <c r="N96" s="7">
        <f t="shared" si="15"/>
        <v>0</v>
      </c>
      <c r="O96" s="7">
        <f t="shared" si="14"/>
        <v>167.639723</v>
      </c>
      <c r="P96" s="7">
        <f t="shared" si="14"/>
        <v>0</v>
      </c>
      <c r="Q96" s="7" t="str">
        <f t="shared" si="14"/>
        <v/>
      </c>
      <c r="R96" s="7" t="str">
        <f t="shared" si="14"/>
        <v/>
      </c>
      <c r="S96" s="7" t="str">
        <f t="shared" si="14"/>
        <v/>
      </c>
      <c r="T96" s="7">
        <f t="shared" si="14"/>
        <v>0</v>
      </c>
      <c r="U96" s="7">
        <f t="shared" si="14"/>
        <v>197.868235</v>
      </c>
      <c r="V96" s="7">
        <f t="shared" si="14"/>
        <v>543.00726399999996</v>
      </c>
      <c r="W96" s="7">
        <f t="shared" si="14"/>
        <v>471.843502</v>
      </c>
      <c r="X96" s="7">
        <f t="shared" si="14"/>
        <v>239.76622599999999</v>
      </c>
      <c r="Y96" s="7">
        <f t="shared" si="14"/>
        <v>0</v>
      </c>
      <c r="AA96" s="14">
        <f t="shared" ref="AA96:AA112" si="18">IF($L$27="CFS",AVERAGE($N96:$Y96), IF($L$27="TAF",SUM($N96:$Y96),"INC"))</f>
        <v>180.01388333333333</v>
      </c>
      <c r="AB96" s="14" t="str">
        <f t="shared" ref="AB96:AB112" si="19">IF($J96=$AB$29, $AA96,"")</f>
        <v/>
      </c>
      <c r="AC96" s="14" t="str">
        <f t="shared" ref="AC96:AC112" si="20">IF($J96=$AC$29, $AA96,"")</f>
        <v/>
      </c>
      <c r="AD96" s="14" t="str">
        <f t="shared" ref="AD96:AD112" si="21">IF($J96=$AD$29, $AA96,"")</f>
        <v/>
      </c>
      <c r="AE96" s="14">
        <f t="shared" ref="AE96:AE112" si="22">IF($J96=$AE$29, $AA96,"")</f>
        <v>180.01388333333333</v>
      </c>
      <c r="AF96" s="14" t="str">
        <f t="shared" ref="AF96:AF112" si="23">IF($J96=$AF$29, $AA96,"")</f>
        <v/>
      </c>
    </row>
    <row r="97" spans="1:32" x14ac:dyDescent="0.25">
      <c r="A97" s="18">
        <v>1927</v>
      </c>
      <c r="B97" s="18">
        <v>1927</v>
      </c>
      <c r="C97" s="18">
        <v>4</v>
      </c>
      <c r="D97" s="171" t="s">
        <v>105</v>
      </c>
      <c r="E97" s="171" t="str">
        <f t="shared" si="16"/>
        <v>1927 4</v>
      </c>
      <c r="F97" s="14" t="s">
        <v>1293</v>
      </c>
      <c r="G97" s="171">
        <v>5.9504132231404959E-2</v>
      </c>
      <c r="H97" s="171">
        <f t="shared" si="17"/>
        <v>4</v>
      </c>
      <c r="I97" s="54">
        <v>1988</v>
      </c>
      <c r="J97" s="55">
        <v>5</v>
      </c>
      <c r="L97" s="171">
        <v>67</v>
      </c>
      <c r="M97" s="10">
        <v>1988</v>
      </c>
      <c r="N97" s="7">
        <f t="shared" si="15"/>
        <v>0</v>
      </c>
      <c r="O97" s="7">
        <f t="shared" si="14"/>
        <v>0</v>
      </c>
      <c r="P97" s="7" t="str">
        <f t="shared" si="14"/>
        <v/>
      </c>
      <c r="Q97" s="7" t="str">
        <f t="shared" si="14"/>
        <v/>
      </c>
      <c r="R97" s="7">
        <f t="shared" si="14"/>
        <v>0</v>
      </c>
      <c r="S97" s="7">
        <f t="shared" si="14"/>
        <v>0</v>
      </c>
      <c r="T97" s="7" t="str">
        <f t="shared" si="14"/>
        <v/>
      </c>
      <c r="U97" s="7">
        <f t="shared" si="14"/>
        <v>0</v>
      </c>
      <c r="V97" s="7">
        <f t="shared" si="14"/>
        <v>352.13917900000001</v>
      </c>
      <c r="W97" s="7">
        <f t="shared" si="14"/>
        <v>402.72618</v>
      </c>
      <c r="X97" s="7">
        <f t="shared" si="14"/>
        <v>183.10666800000001</v>
      </c>
      <c r="Y97" s="7">
        <f t="shared" si="14"/>
        <v>0</v>
      </c>
      <c r="AA97" s="14">
        <f t="shared" si="18"/>
        <v>104.21911411111111</v>
      </c>
      <c r="AB97" s="14" t="str">
        <f t="shared" si="19"/>
        <v/>
      </c>
      <c r="AC97" s="14" t="str">
        <f t="shared" si="20"/>
        <v/>
      </c>
      <c r="AD97" s="14" t="str">
        <f t="shared" si="21"/>
        <v/>
      </c>
      <c r="AE97" s="14" t="str">
        <f t="shared" si="22"/>
        <v/>
      </c>
      <c r="AF97" s="14">
        <f t="shared" si="23"/>
        <v>104.21911411111111</v>
      </c>
    </row>
    <row r="98" spans="1:32" x14ac:dyDescent="0.25">
      <c r="A98" s="18">
        <v>1927</v>
      </c>
      <c r="B98" s="18">
        <v>1927</v>
      </c>
      <c r="C98" s="18">
        <v>5</v>
      </c>
      <c r="D98" s="171" t="s">
        <v>106</v>
      </c>
      <c r="E98" s="171" t="str">
        <f t="shared" si="16"/>
        <v>1927 5</v>
      </c>
      <c r="F98" s="14" t="s">
        <v>1293</v>
      </c>
      <c r="G98" s="171">
        <v>6.1487603305785121E-2</v>
      </c>
      <c r="H98" s="171">
        <f t="shared" si="17"/>
        <v>5</v>
      </c>
      <c r="I98" s="54">
        <v>1989</v>
      </c>
      <c r="J98" s="55">
        <v>4</v>
      </c>
      <c r="L98" s="171">
        <v>68</v>
      </c>
      <c r="M98" s="10">
        <v>1989</v>
      </c>
      <c r="N98" s="7">
        <f t="shared" si="15"/>
        <v>0</v>
      </c>
      <c r="O98" s="7">
        <f t="shared" si="14"/>
        <v>0</v>
      </c>
      <c r="P98" s="7" t="str">
        <f t="shared" si="14"/>
        <v/>
      </c>
      <c r="Q98" s="7">
        <f t="shared" si="14"/>
        <v>0</v>
      </c>
      <c r="R98" s="7">
        <f t="shared" si="14"/>
        <v>0</v>
      </c>
      <c r="S98" s="7" t="str">
        <f t="shared" si="14"/>
        <v/>
      </c>
      <c r="T98" s="7" t="str">
        <f t="shared" si="14"/>
        <v/>
      </c>
      <c r="U98" s="7">
        <f t="shared" si="14"/>
        <v>107.32999599999999</v>
      </c>
      <c r="V98" s="7">
        <f t="shared" si="14"/>
        <v>322.42725300000001</v>
      </c>
      <c r="W98" s="7">
        <f t="shared" si="14"/>
        <v>451.95359999999999</v>
      </c>
      <c r="X98" s="7">
        <f t="shared" si="14"/>
        <v>169.036664</v>
      </c>
      <c r="Y98" s="7">
        <f t="shared" si="14"/>
        <v>0</v>
      </c>
      <c r="AA98" s="14">
        <f t="shared" si="18"/>
        <v>116.74972366666667</v>
      </c>
      <c r="AB98" s="14" t="str">
        <f t="shared" si="19"/>
        <v/>
      </c>
      <c r="AC98" s="14" t="str">
        <f t="shared" si="20"/>
        <v/>
      </c>
      <c r="AD98" s="14" t="str">
        <f t="shared" si="21"/>
        <v/>
      </c>
      <c r="AE98" s="14">
        <f t="shared" si="22"/>
        <v>116.74972366666667</v>
      </c>
      <c r="AF98" s="14" t="str">
        <f t="shared" si="23"/>
        <v/>
      </c>
    </row>
    <row r="99" spans="1:32" x14ac:dyDescent="0.25">
      <c r="A99" s="18">
        <v>1927</v>
      </c>
      <c r="B99" s="18">
        <v>1927</v>
      </c>
      <c r="C99" s="18">
        <v>6</v>
      </c>
      <c r="D99" s="171" t="s">
        <v>107</v>
      </c>
      <c r="E99" s="171" t="str">
        <f t="shared" si="16"/>
        <v>1927 6</v>
      </c>
      <c r="F99" s="14" t="s">
        <v>1293</v>
      </c>
      <c r="G99" s="171">
        <v>5.9504132231404959E-2</v>
      </c>
      <c r="H99" s="171">
        <f t="shared" si="17"/>
        <v>6</v>
      </c>
      <c r="I99" s="54">
        <v>1990</v>
      </c>
      <c r="J99" s="55">
        <v>5</v>
      </c>
      <c r="L99" s="171">
        <v>69</v>
      </c>
      <c r="M99" s="10">
        <v>1990</v>
      </c>
      <c r="N99" s="7">
        <f t="shared" si="15"/>
        <v>0</v>
      </c>
      <c r="O99" s="7">
        <f t="shared" si="14"/>
        <v>0</v>
      </c>
      <c r="P99" s="7">
        <f t="shared" si="14"/>
        <v>0</v>
      </c>
      <c r="Q99" s="7" t="str">
        <f t="shared" si="14"/>
        <v/>
      </c>
      <c r="R99" s="7" t="str">
        <f t="shared" si="14"/>
        <v/>
      </c>
      <c r="S99" s="7">
        <f t="shared" si="14"/>
        <v>0</v>
      </c>
      <c r="T99" s="7">
        <f t="shared" si="14"/>
        <v>0</v>
      </c>
      <c r="U99" s="7" t="str">
        <f t="shared" si="14"/>
        <v/>
      </c>
      <c r="V99" s="7">
        <f t="shared" si="14"/>
        <v>116.935346</v>
      </c>
      <c r="W99" s="7">
        <f t="shared" si="14"/>
        <v>395.89614</v>
      </c>
      <c r="X99" s="7">
        <f t="shared" si="14"/>
        <v>128.331883</v>
      </c>
      <c r="Y99" s="7">
        <f t="shared" si="14"/>
        <v>0</v>
      </c>
      <c r="AA99" s="14">
        <f t="shared" si="18"/>
        <v>71.240374333333349</v>
      </c>
      <c r="AB99" s="14" t="str">
        <f t="shared" si="19"/>
        <v/>
      </c>
      <c r="AC99" s="14" t="str">
        <f t="shared" si="20"/>
        <v/>
      </c>
      <c r="AD99" s="14" t="str">
        <f t="shared" si="21"/>
        <v/>
      </c>
      <c r="AE99" s="14" t="str">
        <f t="shared" si="22"/>
        <v/>
      </c>
      <c r="AF99" s="14">
        <f t="shared" si="23"/>
        <v>71.240374333333349</v>
      </c>
    </row>
    <row r="100" spans="1:32" x14ac:dyDescent="0.25">
      <c r="A100" s="18">
        <v>1927</v>
      </c>
      <c r="B100" s="18">
        <v>1927</v>
      </c>
      <c r="C100" s="18">
        <v>7</v>
      </c>
      <c r="D100" s="171" t="s">
        <v>108</v>
      </c>
      <c r="E100" s="171" t="str">
        <f t="shared" si="16"/>
        <v>1927 7</v>
      </c>
      <c r="F100" s="14">
        <v>395.27239400000002</v>
      </c>
      <c r="G100" s="171">
        <v>6.1487603305785121E-2</v>
      </c>
      <c r="H100" s="171">
        <f t="shared" si="17"/>
        <v>7</v>
      </c>
      <c r="I100" s="54">
        <v>1991</v>
      </c>
      <c r="J100" s="55">
        <v>5</v>
      </c>
      <c r="L100" s="171">
        <v>70</v>
      </c>
      <c r="M100" s="10">
        <v>1991</v>
      </c>
      <c r="N100" s="7">
        <f t="shared" si="15"/>
        <v>49.943291000000002</v>
      </c>
      <c r="O100" s="7">
        <f t="shared" si="14"/>
        <v>0</v>
      </c>
      <c r="P100" s="7">
        <f t="shared" si="14"/>
        <v>0</v>
      </c>
      <c r="Q100" s="7">
        <f t="shared" si="14"/>
        <v>0</v>
      </c>
      <c r="R100" s="7">
        <f t="shared" si="14"/>
        <v>0</v>
      </c>
      <c r="S100" s="7" t="str">
        <f t="shared" si="14"/>
        <v/>
      </c>
      <c r="T100" s="7" t="str">
        <f t="shared" si="14"/>
        <v/>
      </c>
      <c r="U100" s="7" t="str">
        <f t="shared" si="14"/>
        <v/>
      </c>
      <c r="V100" s="7">
        <f t="shared" si="14"/>
        <v>115.925522</v>
      </c>
      <c r="W100" s="7">
        <f t="shared" si="14"/>
        <v>272.68599</v>
      </c>
      <c r="X100" s="7">
        <f t="shared" si="14"/>
        <v>170.12442999999999</v>
      </c>
      <c r="Y100" s="7">
        <f t="shared" si="14"/>
        <v>0</v>
      </c>
      <c r="AA100" s="14">
        <f t="shared" si="18"/>
        <v>67.631025888888885</v>
      </c>
      <c r="AB100" s="14" t="str">
        <f t="shared" si="19"/>
        <v/>
      </c>
      <c r="AC100" s="14" t="str">
        <f t="shared" si="20"/>
        <v/>
      </c>
      <c r="AD100" s="14" t="str">
        <f t="shared" si="21"/>
        <v/>
      </c>
      <c r="AE100" s="14" t="str">
        <f t="shared" si="22"/>
        <v/>
      </c>
      <c r="AF100" s="14">
        <f t="shared" si="23"/>
        <v>67.631025888888885</v>
      </c>
    </row>
    <row r="101" spans="1:32" x14ac:dyDescent="0.25">
      <c r="A101" s="18">
        <v>1927</v>
      </c>
      <c r="B101" s="18">
        <v>1927</v>
      </c>
      <c r="C101" s="18">
        <v>8</v>
      </c>
      <c r="D101" s="171" t="s">
        <v>109</v>
      </c>
      <c r="E101" s="171" t="str">
        <f t="shared" si="16"/>
        <v>1927 8</v>
      </c>
      <c r="F101" s="14">
        <v>203.07640900000001</v>
      </c>
      <c r="G101" s="171">
        <v>6.1487603305785121E-2</v>
      </c>
      <c r="H101" s="171">
        <f t="shared" si="17"/>
        <v>8</v>
      </c>
      <c r="I101" s="54">
        <v>1992</v>
      </c>
      <c r="J101" s="55">
        <v>5</v>
      </c>
      <c r="L101" s="171">
        <v>71</v>
      </c>
      <c r="M101" s="10">
        <v>1992</v>
      </c>
      <c r="N101" s="7">
        <f t="shared" si="15"/>
        <v>10.99469</v>
      </c>
      <c r="O101" s="7">
        <f t="shared" si="14"/>
        <v>0</v>
      </c>
      <c r="P101" s="7" t="str">
        <f t="shared" si="14"/>
        <v/>
      </c>
      <c r="Q101" s="7">
        <f t="shared" si="14"/>
        <v>0</v>
      </c>
      <c r="R101" s="7" t="str">
        <f t="shared" si="14"/>
        <v/>
      </c>
      <c r="S101" s="7" t="str">
        <f t="shared" si="14"/>
        <v/>
      </c>
      <c r="T101" s="7" t="str">
        <f t="shared" si="14"/>
        <v/>
      </c>
      <c r="U101" s="7">
        <f t="shared" si="14"/>
        <v>262.01428099999998</v>
      </c>
      <c r="V101" s="7">
        <f t="shared" si="14"/>
        <v>459.55955899999998</v>
      </c>
      <c r="W101" s="7">
        <f t="shared" si="14"/>
        <v>452.99902700000001</v>
      </c>
      <c r="X101" s="7">
        <f t="shared" si="14"/>
        <v>334.62486200000001</v>
      </c>
      <c r="Y101" s="7">
        <f t="shared" si="14"/>
        <v>8.0333369999999995</v>
      </c>
      <c r="AA101" s="14">
        <f t="shared" si="18"/>
        <v>191.02821950000001</v>
      </c>
      <c r="AB101" s="14" t="str">
        <f t="shared" si="19"/>
        <v/>
      </c>
      <c r="AC101" s="14" t="str">
        <f t="shared" si="20"/>
        <v/>
      </c>
      <c r="AD101" s="14" t="str">
        <f t="shared" si="21"/>
        <v/>
      </c>
      <c r="AE101" s="14" t="str">
        <f t="shared" si="22"/>
        <v/>
      </c>
      <c r="AF101" s="14">
        <f t="shared" si="23"/>
        <v>191.02821950000001</v>
      </c>
    </row>
    <row r="102" spans="1:32" x14ac:dyDescent="0.25">
      <c r="A102" s="18">
        <v>1927</v>
      </c>
      <c r="B102" s="18">
        <v>1927</v>
      </c>
      <c r="C102" s="18">
        <v>9</v>
      </c>
      <c r="D102" s="171" t="s">
        <v>110</v>
      </c>
      <c r="E102" s="171" t="str">
        <f t="shared" si="16"/>
        <v>1927 9</v>
      </c>
      <c r="F102" s="14">
        <v>670.14810799999998</v>
      </c>
      <c r="G102" s="171">
        <v>5.9504132231404959E-2</v>
      </c>
      <c r="H102" s="171">
        <f t="shared" si="17"/>
        <v>9</v>
      </c>
      <c r="I102" s="54">
        <v>1993</v>
      </c>
      <c r="J102" s="55">
        <v>2</v>
      </c>
      <c r="L102" s="171">
        <v>72</v>
      </c>
      <c r="M102" s="10">
        <v>1993</v>
      </c>
      <c r="N102" s="7">
        <f t="shared" si="15"/>
        <v>22.964314999999999</v>
      </c>
      <c r="O102" s="7">
        <f t="shared" si="14"/>
        <v>0</v>
      </c>
      <c r="P102" s="7" t="str">
        <f t="shared" si="14"/>
        <v/>
      </c>
      <c r="Q102" s="7" t="str">
        <f t="shared" si="14"/>
        <v/>
      </c>
      <c r="R102" s="7" t="str">
        <f t="shared" si="14"/>
        <v/>
      </c>
      <c r="S102" s="7" t="str">
        <f t="shared" si="14"/>
        <v/>
      </c>
      <c r="T102" s="7" t="str">
        <f t="shared" si="14"/>
        <v/>
      </c>
      <c r="U102" s="7" t="str">
        <f t="shared" si="14"/>
        <v/>
      </c>
      <c r="V102" s="7" t="str">
        <f t="shared" si="14"/>
        <v/>
      </c>
      <c r="W102" s="7">
        <f t="shared" si="14"/>
        <v>352.655778</v>
      </c>
      <c r="X102" s="7">
        <f t="shared" si="14"/>
        <v>85.103050999999994</v>
      </c>
      <c r="Y102" s="7">
        <f t="shared" si="14"/>
        <v>261.04619600000001</v>
      </c>
      <c r="AA102" s="14">
        <f t="shared" si="18"/>
        <v>144.35386800000001</v>
      </c>
      <c r="AB102" s="14" t="str">
        <f t="shared" si="19"/>
        <v/>
      </c>
      <c r="AC102" s="14">
        <f t="shared" si="20"/>
        <v>144.35386800000001</v>
      </c>
      <c r="AD102" s="14" t="str">
        <f t="shared" si="21"/>
        <v/>
      </c>
      <c r="AE102" s="14" t="str">
        <f t="shared" si="22"/>
        <v/>
      </c>
      <c r="AF102" s="14" t="str">
        <f t="shared" si="23"/>
        <v/>
      </c>
    </row>
    <row r="103" spans="1:32" x14ac:dyDescent="0.25">
      <c r="A103" s="18">
        <v>1928</v>
      </c>
      <c r="B103" s="18">
        <v>1927</v>
      </c>
      <c r="C103" s="18">
        <v>10</v>
      </c>
      <c r="D103" s="171" t="s">
        <v>111</v>
      </c>
      <c r="E103" s="171" t="str">
        <f t="shared" si="16"/>
        <v>1928 10</v>
      </c>
      <c r="F103" s="14">
        <v>82.454604000000003</v>
      </c>
      <c r="G103" s="171">
        <v>6.1487603305785121E-2</v>
      </c>
      <c r="H103" s="171">
        <f t="shared" si="17"/>
        <v>10</v>
      </c>
      <c r="I103" s="54">
        <v>1994</v>
      </c>
      <c r="J103" s="55">
        <v>5</v>
      </c>
      <c r="L103" s="171">
        <v>73</v>
      </c>
      <c r="M103" s="10">
        <v>1994</v>
      </c>
      <c r="N103" s="7">
        <f t="shared" si="15"/>
        <v>0</v>
      </c>
      <c r="O103" s="7">
        <f t="shared" si="14"/>
        <v>102.45047599999999</v>
      </c>
      <c r="P103" s="7">
        <f t="shared" si="14"/>
        <v>0</v>
      </c>
      <c r="Q103" s="7" t="str">
        <f t="shared" si="14"/>
        <v/>
      </c>
      <c r="R103" s="7" t="str">
        <f t="shared" si="14"/>
        <v/>
      </c>
      <c r="S103" s="7">
        <f t="shared" si="14"/>
        <v>0</v>
      </c>
      <c r="T103" s="7" t="str">
        <f t="shared" si="14"/>
        <v/>
      </c>
      <c r="U103" s="7" t="str">
        <f t="shared" si="14"/>
        <v/>
      </c>
      <c r="V103" s="7">
        <f t="shared" si="14"/>
        <v>386.49793199999999</v>
      </c>
      <c r="W103" s="7">
        <f t="shared" si="14"/>
        <v>394.41067800000002</v>
      </c>
      <c r="X103" s="7">
        <f t="shared" si="14"/>
        <v>186.04749799999999</v>
      </c>
      <c r="Y103" s="7">
        <f t="shared" si="14"/>
        <v>0</v>
      </c>
      <c r="AA103" s="14">
        <f t="shared" si="18"/>
        <v>133.67582299999998</v>
      </c>
      <c r="AB103" s="14" t="str">
        <f t="shared" si="19"/>
        <v/>
      </c>
      <c r="AC103" s="14" t="str">
        <f t="shared" si="20"/>
        <v/>
      </c>
      <c r="AD103" s="14" t="str">
        <f t="shared" si="21"/>
        <v/>
      </c>
      <c r="AE103" s="14" t="str">
        <f t="shared" si="22"/>
        <v/>
      </c>
      <c r="AF103" s="14">
        <f t="shared" si="23"/>
        <v>133.67582299999998</v>
      </c>
    </row>
    <row r="104" spans="1:32" x14ac:dyDescent="0.25">
      <c r="A104" s="18">
        <v>1928</v>
      </c>
      <c r="B104" s="18">
        <v>1927</v>
      </c>
      <c r="C104" s="18">
        <v>11</v>
      </c>
      <c r="D104" s="171" t="s">
        <v>112</v>
      </c>
      <c r="E104" s="171" t="str">
        <f t="shared" si="16"/>
        <v>1928 11</v>
      </c>
      <c r="F104" s="14">
        <v>0</v>
      </c>
      <c r="G104" s="171">
        <v>5.9504132231404959E-2</v>
      </c>
      <c r="H104" s="171">
        <f t="shared" si="17"/>
        <v>11</v>
      </c>
      <c r="I104" s="54">
        <v>1995</v>
      </c>
      <c r="J104" s="55">
        <v>1</v>
      </c>
      <c r="L104" s="171">
        <v>74</v>
      </c>
      <c r="M104" s="10">
        <v>1995</v>
      </c>
      <c r="N104" s="7">
        <f t="shared" si="15"/>
        <v>53.551234000000001</v>
      </c>
      <c r="O104" s="7">
        <f t="shared" si="14"/>
        <v>0</v>
      </c>
      <c r="P104" s="7" t="str">
        <f t="shared" si="14"/>
        <v/>
      </c>
      <c r="Q104" s="7" t="str">
        <f t="shared" si="14"/>
        <v/>
      </c>
      <c r="R104" s="7" t="str">
        <f t="shared" si="14"/>
        <v/>
      </c>
      <c r="S104" s="7" t="str">
        <f t="shared" si="14"/>
        <v/>
      </c>
      <c r="T104" s="7" t="str">
        <f t="shared" si="14"/>
        <v/>
      </c>
      <c r="U104" s="7" t="str">
        <f t="shared" si="14"/>
        <v/>
      </c>
      <c r="V104" s="7" t="str">
        <f t="shared" si="14"/>
        <v/>
      </c>
      <c r="W104" s="7" t="str">
        <f t="shared" si="14"/>
        <v/>
      </c>
      <c r="X104" s="7" t="str">
        <f t="shared" si="14"/>
        <v/>
      </c>
      <c r="Y104" s="7">
        <f t="shared" si="14"/>
        <v>165.38942700000001</v>
      </c>
      <c r="AA104" s="14">
        <f t="shared" si="18"/>
        <v>72.980220333333335</v>
      </c>
      <c r="AB104" s="14">
        <f t="shared" si="19"/>
        <v>72.980220333333335</v>
      </c>
      <c r="AC104" s="14" t="str">
        <f t="shared" si="20"/>
        <v/>
      </c>
      <c r="AD104" s="14" t="str">
        <f t="shared" si="21"/>
        <v/>
      </c>
      <c r="AE104" s="14" t="str">
        <f t="shared" si="22"/>
        <v/>
      </c>
      <c r="AF104" s="14" t="str">
        <f t="shared" si="23"/>
        <v/>
      </c>
    </row>
    <row r="105" spans="1:32" x14ac:dyDescent="0.25">
      <c r="A105" s="18">
        <v>1928</v>
      </c>
      <c r="B105" s="18">
        <v>1927</v>
      </c>
      <c r="C105" s="18">
        <v>12</v>
      </c>
      <c r="D105" s="171" t="s">
        <v>113</v>
      </c>
      <c r="E105" s="171" t="str">
        <f t="shared" si="16"/>
        <v>1928 12</v>
      </c>
      <c r="F105" s="14">
        <v>0</v>
      </c>
      <c r="G105" s="171">
        <v>6.1487603305785121E-2</v>
      </c>
      <c r="H105" s="171">
        <f t="shared" si="17"/>
        <v>12</v>
      </c>
      <c r="I105" s="54">
        <v>1996</v>
      </c>
      <c r="J105" s="55">
        <v>1</v>
      </c>
      <c r="L105" s="171">
        <v>75</v>
      </c>
      <c r="M105" s="10">
        <v>1996</v>
      </c>
      <c r="N105" s="7">
        <f t="shared" si="15"/>
        <v>205.909492</v>
      </c>
      <c r="O105" s="7">
        <f t="shared" si="14"/>
        <v>215.42188899999999</v>
      </c>
      <c r="P105" s="7" t="str">
        <f t="shared" si="14"/>
        <v/>
      </c>
      <c r="Q105" s="7" t="str">
        <f t="shared" si="14"/>
        <v/>
      </c>
      <c r="R105" s="7" t="str">
        <f t="shared" si="14"/>
        <v/>
      </c>
      <c r="S105" s="7" t="str">
        <f t="shared" si="14"/>
        <v/>
      </c>
      <c r="T105" s="7" t="str">
        <f t="shared" si="14"/>
        <v/>
      </c>
      <c r="U105" s="7" t="str">
        <f t="shared" si="14"/>
        <v/>
      </c>
      <c r="V105" s="7" t="str">
        <f t="shared" si="14"/>
        <v/>
      </c>
      <c r="W105" s="7">
        <f t="shared" si="14"/>
        <v>265.980729</v>
      </c>
      <c r="X105" s="7">
        <f t="shared" si="14"/>
        <v>76.910838999999996</v>
      </c>
      <c r="Y105" s="7">
        <f t="shared" si="14"/>
        <v>428.16111000000001</v>
      </c>
      <c r="AA105" s="14">
        <f t="shared" si="18"/>
        <v>238.47681180000001</v>
      </c>
      <c r="AB105" s="14">
        <f t="shared" si="19"/>
        <v>238.47681180000001</v>
      </c>
      <c r="AC105" s="14" t="str">
        <f t="shared" si="20"/>
        <v/>
      </c>
      <c r="AD105" s="14" t="str">
        <f t="shared" si="21"/>
        <v/>
      </c>
      <c r="AE105" s="14" t="str">
        <f t="shared" si="22"/>
        <v/>
      </c>
      <c r="AF105" s="14" t="str">
        <f t="shared" si="23"/>
        <v/>
      </c>
    </row>
    <row r="106" spans="1:32" x14ac:dyDescent="0.25">
      <c r="A106" s="18">
        <v>1928</v>
      </c>
      <c r="B106" s="18">
        <v>1928</v>
      </c>
      <c r="C106" s="18">
        <v>1</v>
      </c>
      <c r="D106" s="171" t="s">
        <v>114</v>
      </c>
      <c r="E106" s="171" t="str">
        <f t="shared" si="16"/>
        <v>1928 1</v>
      </c>
      <c r="F106" s="14" t="s">
        <v>1293</v>
      </c>
      <c r="G106" s="171">
        <v>6.1487603305785121E-2</v>
      </c>
      <c r="H106" s="171">
        <f t="shared" si="17"/>
        <v>1</v>
      </c>
      <c r="I106" s="54">
        <v>1997</v>
      </c>
      <c r="J106" s="55">
        <v>1</v>
      </c>
      <c r="L106" s="171">
        <v>76</v>
      </c>
      <c r="M106" s="10">
        <v>1997</v>
      </c>
      <c r="N106" s="7">
        <f t="shared" si="15"/>
        <v>88.952078</v>
      </c>
      <c r="O106" s="7">
        <f t="shared" si="14"/>
        <v>0</v>
      </c>
      <c r="P106" s="7" t="str">
        <f t="shared" si="14"/>
        <v/>
      </c>
      <c r="Q106" s="7" t="str">
        <f t="shared" si="14"/>
        <v/>
      </c>
      <c r="R106" s="7" t="str">
        <f t="shared" si="14"/>
        <v/>
      </c>
      <c r="S106" s="7" t="str">
        <f t="shared" si="14"/>
        <v/>
      </c>
      <c r="T106" s="7" t="str">
        <f t="shared" si="14"/>
        <v/>
      </c>
      <c r="U106" s="7" t="str">
        <f t="shared" si="14"/>
        <v/>
      </c>
      <c r="V106" s="7">
        <f t="shared" si="14"/>
        <v>69.900958000000003</v>
      </c>
      <c r="W106" s="7">
        <f t="shared" si="14"/>
        <v>628.78164800000002</v>
      </c>
      <c r="X106" s="7">
        <f t="shared" si="14"/>
        <v>17.896014000000001</v>
      </c>
      <c r="Y106" s="7">
        <f t="shared" si="14"/>
        <v>492.13723900000002</v>
      </c>
      <c r="AA106" s="14">
        <f t="shared" si="18"/>
        <v>216.27798950000002</v>
      </c>
      <c r="AB106" s="14">
        <f t="shared" si="19"/>
        <v>216.27798950000002</v>
      </c>
      <c r="AC106" s="14" t="str">
        <f t="shared" si="20"/>
        <v/>
      </c>
      <c r="AD106" s="14" t="str">
        <f t="shared" si="21"/>
        <v/>
      </c>
      <c r="AE106" s="14" t="str">
        <f t="shared" si="22"/>
        <v/>
      </c>
      <c r="AF106" s="14" t="str">
        <f t="shared" si="23"/>
        <v/>
      </c>
    </row>
    <row r="107" spans="1:32" x14ac:dyDescent="0.25">
      <c r="A107" s="18">
        <v>1928</v>
      </c>
      <c r="B107" s="18">
        <v>1928</v>
      </c>
      <c r="C107" s="18">
        <v>2</v>
      </c>
      <c r="D107" s="171" t="s">
        <v>115</v>
      </c>
      <c r="E107" s="171" t="str">
        <f t="shared" si="16"/>
        <v>1928 2</v>
      </c>
      <c r="F107" s="14" t="s">
        <v>1293</v>
      </c>
      <c r="G107" s="171">
        <v>5.752066115702479E-2</v>
      </c>
      <c r="H107" s="171">
        <f t="shared" si="17"/>
        <v>2</v>
      </c>
      <c r="I107" s="54">
        <v>1998</v>
      </c>
      <c r="J107" s="55">
        <v>1</v>
      </c>
      <c r="L107" s="171">
        <v>77</v>
      </c>
      <c r="M107" s="10">
        <v>1998</v>
      </c>
      <c r="N107" s="7">
        <f t="shared" si="15"/>
        <v>59.342196999999999</v>
      </c>
      <c r="O107" s="7">
        <f t="shared" si="14"/>
        <v>0</v>
      </c>
      <c r="P107" s="7" t="str">
        <f t="shared" si="14"/>
        <v/>
      </c>
      <c r="Q107" s="7" t="str">
        <f t="shared" si="14"/>
        <v/>
      </c>
      <c r="R107" s="7" t="str">
        <f t="shared" si="14"/>
        <v/>
      </c>
      <c r="S107" s="7" t="str">
        <f t="shared" si="14"/>
        <v/>
      </c>
      <c r="T107" s="7" t="str">
        <f t="shared" si="14"/>
        <v/>
      </c>
      <c r="U107" s="7" t="str">
        <f t="shared" si="14"/>
        <v/>
      </c>
      <c r="V107" s="7" t="str">
        <f t="shared" si="14"/>
        <v/>
      </c>
      <c r="W107" s="7" t="str">
        <f t="shared" si="14"/>
        <v/>
      </c>
      <c r="X107" s="7" t="str">
        <f t="shared" si="14"/>
        <v/>
      </c>
      <c r="Y107" s="7" t="str">
        <f t="shared" si="14"/>
        <v/>
      </c>
      <c r="AA107" s="14">
        <f t="shared" si="18"/>
        <v>29.671098499999999</v>
      </c>
      <c r="AB107" s="14">
        <f t="shared" si="19"/>
        <v>29.671098499999999</v>
      </c>
      <c r="AC107" s="14" t="str">
        <f t="shared" si="20"/>
        <v/>
      </c>
      <c r="AD107" s="14" t="str">
        <f t="shared" si="21"/>
        <v/>
      </c>
      <c r="AE107" s="14" t="str">
        <f t="shared" si="22"/>
        <v/>
      </c>
      <c r="AF107" s="14" t="str">
        <f t="shared" si="23"/>
        <v/>
      </c>
    </row>
    <row r="108" spans="1:32" x14ac:dyDescent="0.25">
      <c r="A108" s="18">
        <v>1928</v>
      </c>
      <c r="B108" s="18">
        <v>1928</v>
      </c>
      <c r="C108" s="18">
        <v>3</v>
      </c>
      <c r="D108" s="171" t="s">
        <v>116</v>
      </c>
      <c r="E108" s="171" t="str">
        <f t="shared" si="16"/>
        <v>1928 3</v>
      </c>
      <c r="F108" s="14" t="s">
        <v>1293</v>
      </c>
      <c r="G108" s="171">
        <v>6.1487603305785121E-2</v>
      </c>
      <c r="H108" s="171">
        <f t="shared" si="17"/>
        <v>3</v>
      </c>
      <c r="I108" s="54">
        <v>1999</v>
      </c>
      <c r="J108" s="55">
        <v>1</v>
      </c>
      <c r="L108" s="171">
        <v>78</v>
      </c>
      <c r="M108" s="10">
        <v>1999</v>
      </c>
      <c r="N108" s="7">
        <f t="shared" si="15"/>
        <v>3.8363429999999998</v>
      </c>
      <c r="O108" s="7" t="str">
        <f t="shared" si="14"/>
        <v/>
      </c>
      <c r="P108" s="7" t="str">
        <f t="shared" si="14"/>
        <v/>
      </c>
      <c r="Q108" s="7" t="str">
        <f t="shared" si="14"/>
        <v/>
      </c>
      <c r="R108" s="7" t="str">
        <f t="shared" si="14"/>
        <v/>
      </c>
      <c r="S108" s="7" t="str">
        <f t="shared" ref="S108:Y108" si="24">INDEX($F$31:$H$1014,MATCH((CONCATENATE($M108," ",S$29)),$E$31:$E$1014,0),IF($L$27="CFS",$F$26,IF($L$27="TAF",$H$26,"INC")))</f>
        <v/>
      </c>
      <c r="T108" s="7" t="str">
        <f t="shared" si="24"/>
        <v/>
      </c>
      <c r="U108" s="7" t="str">
        <f t="shared" si="24"/>
        <v/>
      </c>
      <c r="V108" s="7" t="str">
        <f t="shared" si="24"/>
        <v/>
      </c>
      <c r="W108" s="7">
        <f t="shared" si="24"/>
        <v>363.57622199999997</v>
      </c>
      <c r="X108" s="7">
        <f t="shared" si="24"/>
        <v>76.543398999999994</v>
      </c>
      <c r="Y108" s="7">
        <f t="shared" si="24"/>
        <v>437.29039</v>
      </c>
      <c r="AA108" s="14">
        <f t="shared" si="18"/>
        <v>220.3115885</v>
      </c>
      <c r="AB108" s="14">
        <f t="shared" si="19"/>
        <v>220.3115885</v>
      </c>
      <c r="AC108" s="14" t="str">
        <f t="shared" si="20"/>
        <v/>
      </c>
      <c r="AD108" s="14" t="str">
        <f t="shared" si="21"/>
        <v/>
      </c>
      <c r="AE108" s="14" t="str">
        <f t="shared" si="22"/>
        <v/>
      </c>
      <c r="AF108" s="14" t="str">
        <f t="shared" si="23"/>
        <v/>
      </c>
    </row>
    <row r="109" spans="1:32" x14ac:dyDescent="0.25">
      <c r="A109" s="18">
        <v>1928</v>
      </c>
      <c r="B109" s="18">
        <v>1928</v>
      </c>
      <c r="C109" s="18">
        <v>4</v>
      </c>
      <c r="D109" s="171" t="s">
        <v>117</v>
      </c>
      <c r="E109" s="171" t="str">
        <f t="shared" si="16"/>
        <v>1928 4</v>
      </c>
      <c r="F109" s="14" t="s">
        <v>1293</v>
      </c>
      <c r="G109" s="171">
        <v>5.9504132231404959E-2</v>
      </c>
      <c r="H109" s="171">
        <f t="shared" si="17"/>
        <v>4</v>
      </c>
      <c r="I109" s="54">
        <v>2000</v>
      </c>
      <c r="J109" s="55">
        <v>2</v>
      </c>
      <c r="L109" s="171">
        <v>79</v>
      </c>
      <c r="M109" s="10">
        <v>2000</v>
      </c>
      <c r="N109" s="7">
        <f t="shared" si="15"/>
        <v>90.877593000000005</v>
      </c>
      <c r="O109" s="7">
        <f t="shared" si="15"/>
        <v>171.32354599999999</v>
      </c>
      <c r="P109" s="7">
        <f t="shared" si="15"/>
        <v>0</v>
      </c>
      <c r="Q109" s="7" t="str">
        <f t="shared" si="15"/>
        <v/>
      </c>
      <c r="R109" s="7" t="str">
        <f t="shared" si="15"/>
        <v/>
      </c>
      <c r="S109" s="7" t="str">
        <f t="shared" si="15"/>
        <v/>
      </c>
      <c r="T109" s="7" t="str">
        <f t="shared" si="15"/>
        <v/>
      </c>
      <c r="U109" s="7" t="str">
        <f t="shared" si="15"/>
        <v/>
      </c>
      <c r="V109" s="7">
        <f t="shared" si="15"/>
        <v>157.24621999999999</v>
      </c>
      <c r="W109" s="7">
        <f t="shared" si="15"/>
        <v>776.06006500000001</v>
      </c>
      <c r="X109" s="7">
        <f t="shared" si="15"/>
        <v>106.66451000000001</v>
      </c>
      <c r="Y109" s="7">
        <f t="shared" si="15"/>
        <v>61.464270999999997</v>
      </c>
      <c r="AA109" s="14">
        <f t="shared" si="18"/>
        <v>194.80517214285715</v>
      </c>
      <c r="AB109" s="14" t="str">
        <f t="shared" si="19"/>
        <v/>
      </c>
      <c r="AC109" s="14">
        <f t="shared" si="20"/>
        <v>194.80517214285715</v>
      </c>
      <c r="AD109" s="14" t="str">
        <f t="shared" si="21"/>
        <v/>
      </c>
      <c r="AE109" s="14" t="str">
        <f t="shared" si="22"/>
        <v/>
      </c>
      <c r="AF109" s="14" t="str">
        <f t="shared" si="23"/>
        <v/>
      </c>
    </row>
    <row r="110" spans="1:32" x14ac:dyDescent="0.25">
      <c r="A110" s="18">
        <v>1928</v>
      </c>
      <c r="B110" s="18">
        <v>1928</v>
      </c>
      <c r="C110" s="18">
        <v>5</v>
      </c>
      <c r="D110" s="171" t="s">
        <v>118</v>
      </c>
      <c r="E110" s="171" t="str">
        <f t="shared" si="16"/>
        <v>1928 5</v>
      </c>
      <c r="F110" s="14" t="s">
        <v>1293</v>
      </c>
      <c r="G110" s="171">
        <v>6.1487603305785121E-2</v>
      </c>
      <c r="H110" s="171">
        <f t="shared" si="17"/>
        <v>5</v>
      </c>
      <c r="I110" s="54">
        <v>2001</v>
      </c>
      <c r="J110" s="55">
        <v>4</v>
      </c>
      <c r="L110" s="171">
        <v>80</v>
      </c>
      <c r="M110" s="10">
        <v>2001</v>
      </c>
      <c r="N110" s="7">
        <f t="shared" si="15"/>
        <v>0</v>
      </c>
      <c r="O110" s="7">
        <f t="shared" si="15"/>
        <v>70.857900000000001</v>
      </c>
      <c r="P110" s="7">
        <f t="shared" si="15"/>
        <v>0</v>
      </c>
      <c r="Q110" s="7" t="str">
        <f t="shared" si="15"/>
        <v/>
      </c>
      <c r="R110" s="7" t="str">
        <f t="shared" si="15"/>
        <v/>
      </c>
      <c r="S110" s="7" t="str">
        <f t="shared" si="15"/>
        <v/>
      </c>
      <c r="T110" s="7" t="str">
        <f t="shared" si="15"/>
        <v/>
      </c>
      <c r="U110" s="7" t="str">
        <f t="shared" si="15"/>
        <v/>
      </c>
      <c r="V110" s="7">
        <f t="shared" si="15"/>
        <v>447.45572900000002</v>
      </c>
      <c r="W110" s="7">
        <f t="shared" si="15"/>
        <v>330.63385399999999</v>
      </c>
      <c r="X110" s="7">
        <f t="shared" si="15"/>
        <v>139.849752</v>
      </c>
      <c r="Y110" s="7">
        <f t="shared" si="15"/>
        <v>0</v>
      </c>
      <c r="AA110" s="14">
        <f t="shared" si="18"/>
        <v>141.25674785714284</v>
      </c>
      <c r="AB110" s="14" t="str">
        <f t="shared" si="19"/>
        <v/>
      </c>
      <c r="AC110" s="14" t="str">
        <f t="shared" si="20"/>
        <v/>
      </c>
      <c r="AD110" s="14" t="str">
        <f t="shared" si="21"/>
        <v/>
      </c>
      <c r="AE110" s="14">
        <f t="shared" si="22"/>
        <v>141.25674785714284</v>
      </c>
      <c r="AF110" s="14" t="str">
        <f t="shared" si="23"/>
        <v/>
      </c>
    </row>
    <row r="111" spans="1:32" x14ac:dyDescent="0.25">
      <c r="A111" s="18">
        <v>1928</v>
      </c>
      <c r="B111" s="18">
        <v>1928</v>
      </c>
      <c r="C111" s="18">
        <v>6</v>
      </c>
      <c r="D111" s="171" t="s">
        <v>119</v>
      </c>
      <c r="E111" s="171" t="str">
        <f t="shared" si="16"/>
        <v>1928 6</v>
      </c>
      <c r="F111" s="14">
        <v>425.99983700000001</v>
      </c>
      <c r="G111" s="171">
        <v>5.9504132231404959E-2</v>
      </c>
      <c r="H111" s="171">
        <f t="shared" si="17"/>
        <v>6</v>
      </c>
      <c r="I111" s="54">
        <v>2002</v>
      </c>
      <c r="J111" s="55">
        <v>4</v>
      </c>
      <c r="L111" s="171">
        <v>81</v>
      </c>
      <c r="M111" s="10">
        <v>2002</v>
      </c>
      <c r="N111" s="7">
        <f t="shared" si="15"/>
        <v>97.791220999999993</v>
      </c>
      <c r="O111" s="7" t="str">
        <f t="shared" si="15"/>
        <v/>
      </c>
      <c r="P111" s="7" t="str">
        <f t="shared" si="15"/>
        <v/>
      </c>
      <c r="Q111" s="7" t="str">
        <f t="shared" si="15"/>
        <v/>
      </c>
      <c r="R111" s="7" t="str">
        <f t="shared" si="15"/>
        <v/>
      </c>
      <c r="S111" s="7" t="str">
        <f t="shared" si="15"/>
        <v/>
      </c>
      <c r="T111" s="7" t="str">
        <f t="shared" si="15"/>
        <v/>
      </c>
      <c r="U111" s="7" t="str">
        <f t="shared" si="15"/>
        <v/>
      </c>
      <c r="V111" s="7">
        <f t="shared" si="15"/>
        <v>279.974897</v>
      </c>
      <c r="W111" s="7">
        <f t="shared" si="15"/>
        <v>411.01030700000001</v>
      </c>
      <c r="X111" s="7">
        <f t="shared" si="15"/>
        <v>50.216636999999999</v>
      </c>
      <c r="Y111" s="7">
        <f t="shared" si="15"/>
        <v>0</v>
      </c>
      <c r="AA111" s="14">
        <f t="shared" si="18"/>
        <v>167.7986124</v>
      </c>
      <c r="AB111" s="14" t="str">
        <f t="shared" si="19"/>
        <v/>
      </c>
      <c r="AC111" s="14" t="str">
        <f t="shared" si="20"/>
        <v/>
      </c>
      <c r="AD111" s="14" t="str">
        <f t="shared" si="21"/>
        <v/>
      </c>
      <c r="AE111" s="14">
        <f t="shared" si="22"/>
        <v>167.7986124</v>
      </c>
      <c r="AF111" s="14" t="str">
        <f t="shared" si="23"/>
        <v/>
      </c>
    </row>
    <row r="112" spans="1:32" x14ac:dyDescent="0.25">
      <c r="A112" s="18">
        <v>1928</v>
      </c>
      <c r="B112" s="18">
        <v>1928</v>
      </c>
      <c r="C112" s="18">
        <v>7</v>
      </c>
      <c r="D112" s="171" t="s">
        <v>120</v>
      </c>
      <c r="E112" s="171" t="str">
        <f t="shared" si="16"/>
        <v>1928 7</v>
      </c>
      <c r="F112" s="14">
        <v>772.172415</v>
      </c>
      <c r="G112" s="171">
        <v>6.1487603305785121E-2</v>
      </c>
      <c r="H112" s="171">
        <f t="shared" si="17"/>
        <v>7</v>
      </c>
      <c r="I112" s="54">
        <v>2003</v>
      </c>
      <c r="J112" s="55">
        <v>2</v>
      </c>
      <c r="L112" s="171">
        <v>82</v>
      </c>
      <c r="M112" s="10">
        <v>2003</v>
      </c>
      <c r="N112" s="7">
        <f t="shared" si="15"/>
        <v>115.248031</v>
      </c>
      <c r="O112" s="7">
        <f t="shared" si="15"/>
        <v>0</v>
      </c>
      <c r="P112" s="7" t="str">
        <f t="shared" si="15"/>
        <v/>
      </c>
      <c r="Q112" s="7" t="str">
        <f t="shared" si="15"/>
        <v/>
      </c>
      <c r="R112" s="7" t="str">
        <f t="shared" si="15"/>
        <v/>
      </c>
      <c r="S112" s="7" t="str">
        <f t="shared" si="15"/>
        <v/>
      </c>
      <c r="T112" s="7" t="str">
        <f t="shared" si="15"/>
        <v/>
      </c>
      <c r="U112" s="7" t="str">
        <f t="shared" si="15"/>
        <v/>
      </c>
      <c r="V112" s="7" t="str">
        <f t="shared" si="15"/>
        <v/>
      </c>
      <c r="W112" s="7">
        <f t="shared" si="15"/>
        <v>734.68158100000005</v>
      </c>
      <c r="X112" s="7">
        <f t="shared" si="15"/>
        <v>89.429361999999998</v>
      </c>
      <c r="Y112" s="7">
        <f t="shared" si="15"/>
        <v>233.687455</v>
      </c>
      <c r="AA112" s="14">
        <f t="shared" si="18"/>
        <v>234.60928580000001</v>
      </c>
      <c r="AB112" s="14" t="str">
        <f t="shared" si="19"/>
        <v/>
      </c>
      <c r="AC112" s="14">
        <f t="shared" si="20"/>
        <v>234.60928580000001</v>
      </c>
      <c r="AD112" s="14" t="str">
        <f t="shared" si="21"/>
        <v/>
      </c>
      <c r="AE112" s="14" t="str">
        <f t="shared" si="22"/>
        <v/>
      </c>
      <c r="AF112" s="14" t="str">
        <f t="shared" si="23"/>
        <v/>
      </c>
    </row>
    <row r="113" spans="1:25" x14ac:dyDescent="0.25">
      <c r="A113" s="18">
        <v>1928</v>
      </c>
      <c r="B113" s="18">
        <v>1928</v>
      </c>
      <c r="C113" s="18">
        <v>8</v>
      </c>
      <c r="D113" s="171" t="s">
        <v>121</v>
      </c>
      <c r="E113" s="171" t="str">
        <f t="shared" si="16"/>
        <v>1928 8</v>
      </c>
      <c r="F113" s="14">
        <v>284.44186500000001</v>
      </c>
      <c r="G113" s="171">
        <v>6.1487603305785121E-2</v>
      </c>
      <c r="H113" s="171">
        <f t="shared" si="17"/>
        <v>8</v>
      </c>
      <c r="J113" s="55"/>
    </row>
    <row r="114" spans="1:25" x14ac:dyDescent="0.25">
      <c r="A114" s="18">
        <v>1928</v>
      </c>
      <c r="B114" s="18">
        <v>1928</v>
      </c>
      <c r="C114" s="18">
        <v>9</v>
      </c>
      <c r="D114" s="171" t="s">
        <v>122</v>
      </c>
      <c r="E114" s="171" t="str">
        <f t="shared" si="16"/>
        <v>1928 9</v>
      </c>
      <c r="F114" s="14">
        <v>300.80267300000003</v>
      </c>
      <c r="G114" s="171">
        <v>5.9504132231404959E-2</v>
      </c>
      <c r="H114" s="171">
        <f t="shared" si="17"/>
        <v>9</v>
      </c>
      <c r="L114" s="66"/>
      <c r="M114" s="66"/>
      <c r="N114" s="66"/>
      <c r="O114" s="66"/>
      <c r="P114" s="66"/>
      <c r="Q114" s="66"/>
      <c r="R114" s="66"/>
      <c r="S114" s="66"/>
      <c r="T114" s="66"/>
      <c r="U114" s="66"/>
      <c r="V114" s="66"/>
      <c r="W114" s="66"/>
      <c r="X114" s="66"/>
      <c r="Y114" s="66"/>
    </row>
    <row r="115" spans="1:25" x14ac:dyDescent="0.25">
      <c r="A115" s="18">
        <v>1929</v>
      </c>
      <c r="B115" s="18">
        <v>1928</v>
      </c>
      <c r="C115" s="18">
        <v>10</v>
      </c>
      <c r="D115" s="171" t="s">
        <v>123</v>
      </c>
      <c r="E115" s="171" t="str">
        <f t="shared" si="16"/>
        <v>1929 10</v>
      </c>
      <c r="F115" s="14">
        <v>110.33207</v>
      </c>
      <c r="G115" s="171">
        <v>6.1487603305785121E-2</v>
      </c>
      <c r="H115" s="171">
        <f t="shared" si="17"/>
        <v>10</v>
      </c>
      <c r="L115" s="67"/>
      <c r="M115" s="68"/>
      <c r="N115" s="69"/>
      <c r="O115" s="69"/>
      <c r="P115" s="69"/>
      <c r="Q115" s="69"/>
      <c r="R115" s="69"/>
      <c r="S115" s="69"/>
      <c r="T115" s="69"/>
      <c r="U115" s="69"/>
      <c r="V115" s="69"/>
      <c r="W115" s="69"/>
      <c r="X115" s="69"/>
      <c r="Y115" s="69"/>
    </row>
    <row r="116" spans="1:25" x14ac:dyDescent="0.25">
      <c r="A116" s="18">
        <v>1929</v>
      </c>
      <c r="B116" s="18">
        <v>1928</v>
      </c>
      <c r="C116" s="18">
        <v>11</v>
      </c>
      <c r="D116" s="171" t="s">
        <v>124</v>
      </c>
      <c r="E116" s="171" t="str">
        <f t="shared" si="16"/>
        <v>1929 11</v>
      </c>
      <c r="F116" s="14">
        <v>0</v>
      </c>
      <c r="G116" s="171">
        <v>5.9504132231404959E-2</v>
      </c>
      <c r="H116" s="171">
        <f t="shared" si="17"/>
        <v>11</v>
      </c>
      <c r="L116" s="150"/>
      <c r="M116" s="68"/>
      <c r="N116" s="69"/>
      <c r="O116" s="69"/>
      <c r="P116" s="69"/>
      <c r="Q116" s="69"/>
      <c r="R116" s="69"/>
      <c r="S116" s="69"/>
      <c r="T116" s="69"/>
      <c r="U116" s="69"/>
      <c r="V116" s="69"/>
      <c r="W116" s="69"/>
      <c r="X116" s="69"/>
      <c r="Y116" s="69"/>
    </row>
    <row r="117" spans="1:25" x14ac:dyDescent="0.25">
      <c r="A117" s="18">
        <v>1929</v>
      </c>
      <c r="B117" s="18">
        <v>1928</v>
      </c>
      <c r="C117" s="18">
        <v>12</v>
      </c>
      <c r="D117" s="171" t="s">
        <v>125</v>
      </c>
      <c r="E117" s="171" t="str">
        <f t="shared" si="16"/>
        <v>1929 12</v>
      </c>
      <c r="F117" s="14">
        <v>0</v>
      </c>
      <c r="G117" s="171">
        <v>6.1487603305785121E-2</v>
      </c>
      <c r="H117" s="171">
        <f t="shared" si="17"/>
        <v>12</v>
      </c>
      <c r="L117" s="66"/>
      <c r="M117" s="46"/>
      <c r="N117" s="13"/>
      <c r="O117" s="13"/>
      <c r="P117" s="13"/>
      <c r="Q117" s="13"/>
      <c r="R117" s="13"/>
      <c r="S117" s="13"/>
      <c r="T117" s="13"/>
      <c r="U117" s="13"/>
      <c r="V117" s="13"/>
      <c r="W117" s="13"/>
      <c r="X117" s="13"/>
      <c r="Y117" s="13"/>
    </row>
    <row r="118" spans="1:25" x14ac:dyDescent="0.25">
      <c r="A118" s="18">
        <v>1929</v>
      </c>
      <c r="B118" s="18">
        <v>1929</v>
      </c>
      <c r="C118" s="18">
        <v>1</v>
      </c>
      <c r="D118" s="171" t="s">
        <v>126</v>
      </c>
      <c r="E118" s="171" t="str">
        <f t="shared" si="16"/>
        <v>1929 1</v>
      </c>
      <c r="F118" s="14" t="s">
        <v>1293</v>
      </c>
      <c r="G118" s="171">
        <v>6.1487603305785121E-2</v>
      </c>
      <c r="H118" s="171">
        <f t="shared" si="17"/>
        <v>1</v>
      </c>
      <c r="L118" s="66"/>
      <c r="M118" s="71"/>
      <c r="N118" s="40"/>
      <c r="O118" s="40"/>
      <c r="P118" s="40"/>
      <c r="Q118" s="40"/>
      <c r="R118" s="40"/>
      <c r="S118" s="40"/>
      <c r="T118" s="40"/>
      <c r="U118" s="40"/>
      <c r="V118" s="40"/>
      <c r="W118" s="40"/>
      <c r="X118" s="40"/>
      <c r="Y118" s="40"/>
    </row>
    <row r="119" spans="1:25" x14ac:dyDescent="0.25">
      <c r="A119" s="18">
        <v>1929</v>
      </c>
      <c r="B119" s="18">
        <v>1929</v>
      </c>
      <c r="C119" s="18">
        <v>2</v>
      </c>
      <c r="D119" s="171" t="s">
        <v>127</v>
      </c>
      <c r="E119" s="171" t="str">
        <f t="shared" si="16"/>
        <v>1929 2</v>
      </c>
      <c r="F119" s="14" t="s">
        <v>1293</v>
      </c>
      <c r="G119" s="171">
        <v>5.5537190082644627E-2</v>
      </c>
      <c r="H119" s="171">
        <f t="shared" si="17"/>
        <v>2</v>
      </c>
      <c r="L119" s="66"/>
      <c r="M119" s="71"/>
      <c r="N119" s="40"/>
      <c r="O119" s="40"/>
      <c r="P119" s="40"/>
      <c r="Q119" s="40"/>
      <c r="R119" s="40"/>
      <c r="S119" s="40"/>
      <c r="T119" s="40"/>
      <c r="U119" s="40"/>
      <c r="V119" s="40"/>
      <c r="W119" s="40"/>
      <c r="X119" s="40"/>
      <c r="Y119" s="40"/>
    </row>
    <row r="120" spans="1:25" x14ac:dyDescent="0.25">
      <c r="A120" s="18">
        <v>1929</v>
      </c>
      <c r="B120" s="18">
        <v>1929</v>
      </c>
      <c r="C120" s="18">
        <v>3</v>
      </c>
      <c r="D120" s="171" t="s">
        <v>128</v>
      </c>
      <c r="E120" s="171" t="str">
        <f t="shared" si="16"/>
        <v>1929 3</v>
      </c>
      <c r="F120" s="14">
        <v>0</v>
      </c>
      <c r="G120" s="171">
        <v>6.1487603305785121E-2</v>
      </c>
      <c r="H120" s="171">
        <f t="shared" si="17"/>
        <v>3</v>
      </c>
      <c r="L120" s="66"/>
      <c r="M120" s="71"/>
      <c r="N120" s="40"/>
      <c r="O120" s="40"/>
      <c r="P120" s="40"/>
      <c r="Q120" s="40"/>
      <c r="R120" s="40"/>
      <c r="S120" s="40"/>
      <c r="T120" s="40"/>
      <c r="U120" s="40"/>
      <c r="V120" s="40"/>
      <c r="W120" s="40"/>
      <c r="X120" s="40"/>
      <c r="Y120" s="40"/>
    </row>
    <row r="121" spans="1:25" x14ac:dyDescent="0.25">
      <c r="A121" s="18">
        <v>1929</v>
      </c>
      <c r="B121" s="18">
        <v>1929</v>
      </c>
      <c r="C121" s="18">
        <v>4</v>
      </c>
      <c r="D121" s="171" t="s">
        <v>129</v>
      </c>
      <c r="E121" s="171" t="str">
        <f t="shared" si="16"/>
        <v>1929 4</v>
      </c>
      <c r="F121" s="14" t="s">
        <v>1293</v>
      </c>
      <c r="G121" s="171">
        <v>5.9504132231404959E-2</v>
      </c>
      <c r="H121" s="171">
        <f t="shared" si="17"/>
        <v>4</v>
      </c>
      <c r="L121" s="66"/>
      <c r="M121" s="71"/>
      <c r="N121" s="40"/>
      <c r="O121" s="40"/>
      <c r="P121" s="40"/>
      <c r="Q121" s="40"/>
      <c r="R121" s="40"/>
      <c r="S121" s="40"/>
      <c r="T121" s="40"/>
      <c r="U121" s="40"/>
      <c r="V121" s="40"/>
      <c r="W121" s="40"/>
      <c r="X121" s="40"/>
      <c r="Y121" s="40"/>
    </row>
    <row r="122" spans="1:25" x14ac:dyDescent="0.25">
      <c r="A122" s="18">
        <v>1929</v>
      </c>
      <c r="B122" s="18">
        <v>1929</v>
      </c>
      <c r="C122" s="18">
        <v>5</v>
      </c>
      <c r="D122" s="171" t="s">
        <v>130</v>
      </c>
      <c r="E122" s="171" t="str">
        <f t="shared" si="16"/>
        <v>1929 5</v>
      </c>
      <c r="F122" s="14">
        <v>0</v>
      </c>
      <c r="G122" s="171">
        <v>6.1487603305785121E-2</v>
      </c>
      <c r="H122" s="171">
        <f t="shared" si="17"/>
        <v>5</v>
      </c>
      <c r="L122" s="66"/>
      <c r="M122" s="71"/>
      <c r="N122" s="40"/>
      <c r="O122" s="40"/>
      <c r="P122" s="40"/>
      <c r="Q122" s="40"/>
      <c r="R122" s="40"/>
      <c r="S122" s="40"/>
      <c r="T122" s="40"/>
      <c r="U122" s="40"/>
      <c r="V122" s="40"/>
      <c r="W122" s="40"/>
      <c r="X122" s="40"/>
      <c r="Y122" s="40"/>
    </row>
    <row r="123" spans="1:25" x14ac:dyDescent="0.25">
      <c r="A123" s="18">
        <v>1929</v>
      </c>
      <c r="B123" s="18">
        <v>1929</v>
      </c>
      <c r="C123" s="18">
        <v>6</v>
      </c>
      <c r="D123" s="171" t="s">
        <v>131</v>
      </c>
      <c r="E123" s="171" t="str">
        <f t="shared" si="16"/>
        <v>1929 6</v>
      </c>
      <c r="F123" s="14">
        <v>189.143224</v>
      </c>
      <c r="G123" s="171">
        <v>5.9504132231404959E-2</v>
      </c>
      <c r="H123" s="171">
        <f t="shared" si="17"/>
        <v>6</v>
      </c>
      <c r="L123" s="66"/>
      <c r="M123" s="71"/>
      <c r="N123" s="40"/>
      <c r="O123" s="40"/>
      <c r="P123" s="40"/>
      <c r="Q123" s="40"/>
      <c r="R123" s="40"/>
      <c r="S123" s="40"/>
      <c r="T123" s="40"/>
      <c r="U123" s="40"/>
      <c r="V123" s="40"/>
      <c r="W123" s="40"/>
      <c r="X123" s="40"/>
      <c r="Y123" s="40"/>
    </row>
    <row r="124" spans="1:25" x14ac:dyDescent="0.25">
      <c r="A124" s="18">
        <v>1929</v>
      </c>
      <c r="B124" s="18">
        <v>1929</v>
      </c>
      <c r="C124" s="18">
        <v>7</v>
      </c>
      <c r="D124" s="171" t="s">
        <v>132</v>
      </c>
      <c r="E124" s="171" t="str">
        <f t="shared" si="16"/>
        <v>1929 7</v>
      </c>
      <c r="F124" s="14">
        <v>345.87330700000001</v>
      </c>
      <c r="G124" s="171">
        <v>6.1487603305785121E-2</v>
      </c>
      <c r="H124" s="171">
        <f t="shared" si="17"/>
        <v>7</v>
      </c>
      <c r="L124" s="66"/>
      <c r="M124" s="71"/>
      <c r="N124" s="40"/>
      <c r="O124" s="40"/>
      <c r="P124" s="40"/>
      <c r="Q124" s="40"/>
      <c r="R124" s="40"/>
      <c r="S124" s="40"/>
      <c r="T124" s="40"/>
      <c r="U124" s="40"/>
      <c r="V124" s="40"/>
      <c r="W124" s="40"/>
      <c r="X124" s="40"/>
      <c r="Y124" s="40"/>
    </row>
    <row r="125" spans="1:25" x14ac:dyDescent="0.25">
      <c r="A125" s="18">
        <v>1929</v>
      </c>
      <c r="B125" s="18">
        <v>1929</v>
      </c>
      <c r="C125" s="18">
        <v>8</v>
      </c>
      <c r="D125" s="171" t="s">
        <v>133</v>
      </c>
      <c r="E125" s="171" t="str">
        <f t="shared" si="16"/>
        <v>1929 8</v>
      </c>
      <c r="F125" s="14">
        <v>190.95604299999999</v>
      </c>
      <c r="G125" s="171">
        <v>6.1487603305785121E-2</v>
      </c>
      <c r="H125" s="171">
        <f t="shared" si="17"/>
        <v>8</v>
      </c>
      <c r="L125" s="66"/>
      <c r="M125" s="71"/>
      <c r="N125" s="40"/>
      <c r="O125" s="40"/>
      <c r="P125" s="40"/>
      <c r="Q125" s="40"/>
      <c r="R125" s="40"/>
      <c r="S125" s="40"/>
      <c r="T125" s="40"/>
      <c r="U125" s="40"/>
      <c r="V125" s="40"/>
      <c r="W125" s="40"/>
      <c r="X125" s="40"/>
      <c r="Y125" s="40"/>
    </row>
    <row r="126" spans="1:25" x14ac:dyDescent="0.25">
      <c r="A126" s="18">
        <v>1929</v>
      </c>
      <c r="B126" s="18">
        <v>1929</v>
      </c>
      <c r="C126" s="18">
        <v>9</v>
      </c>
      <c r="D126" s="171" t="s">
        <v>134</v>
      </c>
      <c r="E126" s="171" t="str">
        <f t="shared" si="16"/>
        <v>1929 9</v>
      </c>
      <c r="F126" s="14">
        <v>0</v>
      </c>
      <c r="G126" s="171">
        <v>5.9504132231404959E-2</v>
      </c>
      <c r="H126" s="171">
        <f t="shared" si="17"/>
        <v>9</v>
      </c>
      <c r="L126" s="66"/>
      <c r="M126" s="71"/>
      <c r="N126" s="40"/>
      <c r="O126" s="40"/>
      <c r="P126" s="40"/>
      <c r="Q126" s="40"/>
      <c r="R126" s="40"/>
      <c r="S126" s="40"/>
      <c r="T126" s="40"/>
      <c r="U126" s="40"/>
      <c r="V126" s="40"/>
      <c r="W126" s="40"/>
      <c r="X126" s="40"/>
      <c r="Y126" s="40"/>
    </row>
    <row r="127" spans="1:25" x14ac:dyDescent="0.25">
      <c r="A127" s="18">
        <v>1930</v>
      </c>
      <c r="B127" s="18">
        <v>1929</v>
      </c>
      <c r="C127" s="18">
        <v>10</v>
      </c>
      <c r="D127" s="171" t="s">
        <v>135</v>
      </c>
      <c r="E127" s="171" t="str">
        <f t="shared" si="16"/>
        <v>1930 10</v>
      </c>
      <c r="F127" s="14">
        <v>0</v>
      </c>
      <c r="G127" s="171">
        <v>6.1487603305785121E-2</v>
      </c>
      <c r="H127" s="171">
        <f t="shared" si="17"/>
        <v>10</v>
      </c>
      <c r="L127" s="66"/>
      <c r="M127" s="71"/>
      <c r="N127" s="40"/>
      <c r="O127" s="40"/>
      <c r="P127" s="40"/>
      <c r="Q127" s="40"/>
      <c r="R127" s="40"/>
      <c r="S127" s="40"/>
      <c r="T127" s="40"/>
      <c r="U127" s="40"/>
      <c r="V127" s="40"/>
      <c r="W127" s="40"/>
      <c r="X127" s="40"/>
      <c r="Y127" s="40"/>
    </row>
    <row r="128" spans="1:25" x14ac:dyDescent="0.25">
      <c r="A128" s="18">
        <v>1930</v>
      </c>
      <c r="B128" s="18">
        <v>1929</v>
      </c>
      <c r="C128" s="18">
        <v>11</v>
      </c>
      <c r="D128" s="171" t="s">
        <v>136</v>
      </c>
      <c r="E128" s="171" t="str">
        <f t="shared" si="16"/>
        <v>1930 11</v>
      </c>
      <c r="F128" s="14">
        <v>0</v>
      </c>
      <c r="G128" s="171">
        <v>5.9504132231404959E-2</v>
      </c>
      <c r="H128" s="171">
        <f t="shared" si="17"/>
        <v>11</v>
      </c>
      <c r="L128" s="66"/>
      <c r="M128" s="71"/>
      <c r="N128" s="40"/>
      <c r="O128" s="40"/>
      <c r="P128" s="40"/>
      <c r="Q128" s="40"/>
      <c r="R128" s="40"/>
      <c r="S128" s="40"/>
      <c r="T128" s="40"/>
      <c r="U128" s="40"/>
      <c r="V128" s="40"/>
      <c r="W128" s="40"/>
      <c r="X128" s="40"/>
      <c r="Y128" s="40"/>
    </row>
    <row r="129" spans="1:25" x14ac:dyDescent="0.25">
      <c r="A129" s="18">
        <v>1930</v>
      </c>
      <c r="B129" s="18">
        <v>1929</v>
      </c>
      <c r="C129" s="18">
        <v>12</v>
      </c>
      <c r="D129" s="171" t="s">
        <v>137</v>
      </c>
      <c r="E129" s="171" t="str">
        <f t="shared" si="16"/>
        <v>1930 12</v>
      </c>
      <c r="F129" s="14" t="s">
        <v>1293</v>
      </c>
      <c r="G129" s="171">
        <v>6.1487603305785121E-2</v>
      </c>
      <c r="H129" s="171">
        <f t="shared" si="17"/>
        <v>12</v>
      </c>
      <c r="L129" s="66"/>
      <c r="M129" s="71"/>
      <c r="N129" s="40"/>
      <c r="O129" s="40"/>
      <c r="P129" s="40"/>
      <c r="Q129" s="40"/>
      <c r="R129" s="40"/>
      <c r="S129" s="40"/>
      <c r="T129" s="40"/>
      <c r="U129" s="40"/>
      <c r="V129" s="40"/>
      <c r="W129" s="40"/>
      <c r="X129" s="40"/>
      <c r="Y129" s="40"/>
    </row>
    <row r="130" spans="1:25" x14ac:dyDescent="0.25">
      <c r="A130" s="18">
        <v>1930</v>
      </c>
      <c r="B130" s="18">
        <v>1930</v>
      </c>
      <c r="C130" s="18">
        <v>1</v>
      </c>
      <c r="D130" s="171" t="s">
        <v>138</v>
      </c>
      <c r="E130" s="171" t="str">
        <f t="shared" si="16"/>
        <v>1930 1</v>
      </c>
      <c r="F130" s="14" t="s">
        <v>1293</v>
      </c>
      <c r="G130" s="171">
        <v>6.1487603305785121E-2</v>
      </c>
      <c r="H130" s="171">
        <f t="shared" si="17"/>
        <v>1</v>
      </c>
      <c r="L130" s="66"/>
      <c r="M130" s="71"/>
      <c r="N130" s="40"/>
      <c r="O130" s="40"/>
      <c r="P130" s="40"/>
      <c r="Q130" s="40"/>
      <c r="R130" s="40"/>
      <c r="S130" s="40"/>
      <c r="T130" s="40"/>
      <c r="U130" s="40"/>
      <c r="V130" s="40"/>
      <c r="W130" s="40"/>
      <c r="X130" s="40"/>
      <c r="Y130" s="40"/>
    </row>
    <row r="131" spans="1:25" x14ac:dyDescent="0.25">
      <c r="A131" s="18">
        <v>1930</v>
      </c>
      <c r="B131" s="18">
        <v>1930</v>
      </c>
      <c r="C131" s="18">
        <v>2</v>
      </c>
      <c r="D131" s="171" t="s">
        <v>139</v>
      </c>
      <c r="E131" s="171" t="str">
        <f t="shared" si="16"/>
        <v>1930 2</v>
      </c>
      <c r="F131" s="14" t="s">
        <v>1293</v>
      </c>
      <c r="G131" s="171">
        <v>5.5537190082644627E-2</v>
      </c>
      <c r="H131" s="171">
        <f t="shared" si="17"/>
        <v>2</v>
      </c>
      <c r="L131" s="66"/>
      <c r="M131" s="71"/>
      <c r="N131" s="40"/>
      <c r="O131" s="40"/>
      <c r="P131" s="40"/>
      <c r="Q131" s="40"/>
      <c r="R131" s="40"/>
      <c r="S131" s="40"/>
      <c r="T131" s="40"/>
      <c r="U131" s="40"/>
      <c r="V131" s="40"/>
      <c r="W131" s="40"/>
      <c r="X131" s="40"/>
      <c r="Y131" s="40"/>
    </row>
    <row r="132" spans="1:25" x14ac:dyDescent="0.25">
      <c r="A132" s="18">
        <v>1930</v>
      </c>
      <c r="B132" s="18">
        <v>1930</v>
      </c>
      <c r="C132" s="18">
        <v>3</v>
      </c>
      <c r="D132" s="171" t="s">
        <v>140</v>
      </c>
      <c r="E132" s="171" t="str">
        <f t="shared" si="16"/>
        <v>1930 3</v>
      </c>
      <c r="F132" s="14" t="s">
        <v>1293</v>
      </c>
      <c r="G132" s="171">
        <v>6.1487603305785121E-2</v>
      </c>
      <c r="H132" s="171">
        <f t="shared" si="17"/>
        <v>3</v>
      </c>
      <c r="L132" s="66"/>
      <c r="M132" s="71"/>
      <c r="N132" s="40"/>
      <c r="O132" s="40"/>
      <c r="P132" s="40"/>
      <c r="Q132" s="40"/>
      <c r="R132" s="40"/>
      <c r="S132" s="40"/>
      <c r="T132" s="40"/>
      <c r="U132" s="40"/>
      <c r="V132" s="40"/>
      <c r="W132" s="40"/>
      <c r="X132" s="40"/>
      <c r="Y132" s="40"/>
    </row>
    <row r="133" spans="1:25" x14ac:dyDescent="0.25">
      <c r="A133" s="18">
        <v>1930</v>
      </c>
      <c r="B133" s="18">
        <v>1930</v>
      </c>
      <c r="C133" s="18">
        <v>4</v>
      </c>
      <c r="D133" s="171" t="s">
        <v>141</v>
      </c>
      <c r="E133" s="171" t="str">
        <f t="shared" si="16"/>
        <v>1930 4</v>
      </c>
      <c r="F133" s="14" t="s">
        <v>1293</v>
      </c>
      <c r="G133" s="171">
        <v>5.9504132231404959E-2</v>
      </c>
      <c r="H133" s="171">
        <f t="shared" si="17"/>
        <v>4</v>
      </c>
      <c r="L133" s="66"/>
      <c r="M133" s="71"/>
      <c r="N133" s="40"/>
      <c r="O133" s="40"/>
      <c r="P133" s="40"/>
      <c r="Q133" s="40"/>
      <c r="R133" s="40"/>
      <c r="S133" s="40"/>
      <c r="T133" s="40"/>
      <c r="U133" s="40"/>
      <c r="V133" s="40"/>
      <c r="W133" s="40"/>
      <c r="X133" s="40"/>
      <c r="Y133" s="40"/>
    </row>
    <row r="134" spans="1:25" x14ac:dyDescent="0.25">
      <c r="A134" s="18">
        <v>1930</v>
      </c>
      <c r="B134" s="18">
        <v>1930</v>
      </c>
      <c r="C134" s="18">
        <v>5</v>
      </c>
      <c r="D134" s="171" t="s">
        <v>142</v>
      </c>
      <c r="E134" s="171" t="str">
        <f t="shared" si="16"/>
        <v>1930 5</v>
      </c>
      <c r="F134" s="14" t="s">
        <v>1293</v>
      </c>
      <c r="G134" s="171">
        <v>6.1487603305785121E-2</v>
      </c>
      <c r="H134" s="171">
        <f t="shared" si="17"/>
        <v>5</v>
      </c>
      <c r="L134" s="66"/>
      <c r="M134" s="71"/>
      <c r="N134" s="40"/>
      <c r="O134" s="40"/>
      <c r="P134" s="40"/>
      <c r="Q134" s="40"/>
      <c r="R134" s="40"/>
      <c r="S134" s="40"/>
      <c r="T134" s="40"/>
      <c r="U134" s="40"/>
      <c r="V134" s="40"/>
      <c r="W134" s="40"/>
      <c r="X134" s="40"/>
      <c r="Y134" s="40"/>
    </row>
    <row r="135" spans="1:25" x14ac:dyDescent="0.25">
      <c r="A135" s="18">
        <v>1930</v>
      </c>
      <c r="B135" s="18">
        <v>1930</v>
      </c>
      <c r="C135" s="18">
        <v>6</v>
      </c>
      <c r="D135" s="171" t="s">
        <v>143</v>
      </c>
      <c r="E135" s="171" t="str">
        <f t="shared" si="16"/>
        <v>1930 6</v>
      </c>
      <c r="F135" s="14">
        <v>311.782242</v>
      </c>
      <c r="G135" s="171">
        <v>5.9504132231404959E-2</v>
      </c>
      <c r="H135" s="171">
        <f t="shared" si="17"/>
        <v>6</v>
      </c>
      <c r="L135" s="66"/>
      <c r="M135" s="71"/>
      <c r="N135" s="40"/>
      <c r="O135" s="40"/>
      <c r="P135" s="40"/>
      <c r="Q135" s="40"/>
      <c r="R135" s="40"/>
      <c r="S135" s="40"/>
      <c r="T135" s="40"/>
      <c r="U135" s="40"/>
      <c r="V135" s="40"/>
      <c r="W135" s="40"/>
      <c r="X135" s="40"/>
      <c r="Y135" s="40"/>
    </row>
    <row r="136" spans="1:25" x14ac:dyDescent="0.25">
      <c r="A136" s="18">
        <v>1930</v>
      </c>
      <c r="B136" s="18">
        <v>1930</v>
      </c>
      <c r="C136" s="18">
        <v>7</v>
      </c>
      <c r="D136" s="171" t="s">
        <v>144</v>
      </c>
      <c r="E136" s="171" t="str">
        <f t="shared" si="16"/>
        <v>1930 7</v>
      </c>
      <c r="F136" s="14">
        <v>413.163162</v>
      </c>
      <c r="G136" s="171">
        <v>6.1487603305785121E-2</v>
      </c>
      <c r="H136" s="171">
        <f t="shared" si="17"/>
        <v>7</v>
      </c>
      <c r="L136" s="66"/>
      <c r="M136" s="71"/>
      <c r="N136" s="40"/>
      <c r="O136" s="40"/>
      <c r="P136" s="40"/>
      <c r="Q136" s="40"/>
      <c r="R136" s="40"/>
      <c r="S136" s="40"/>
      <c r="T136" s="40"/>
      <c r="U136" s="40"/>
      <c r="V136" s="40"/>
      <c r="W136" s="40"/>
      <c r="X136" s="40"/>
      <c r="Y136" s="40"/>
    </row>
    <row r="137" spans="1:25" x14ac:dyDescent="0.25">
      <c r="A137" s="18">
        <v>1930</v>
      </c>
      <c r="B137" s="18">
        <v>1930</v>
      </c>
      <c r="C137" s="18">
        <v>8</v>
      </c>
      <c r="D137" s="171" t="s">
        <v>145</v>
      </c>
      <c r="E137" s="171" t="str">
        <f t="shared" si="16"/>
        <v>1930 8</v>
      </c>
      <c r="F137" s="14">
        <v>234.326413</v>
      </c>
      <c r="G137" s="171">
        <v>6.1487603305785121E-2</v>
      </c>
      <c r="H137" s="171">
        <f t="shared" si="17"/>
        <v>8</v>
      </c>
      <c r="L137" s="66"/>
      <c r="M137" s="71"/>
      <c r="N137" s="40"/>
      <c r="O137" s="40"/>
      <c r="P137" s="40"/>
      <c r="Q137" s="40"/>
      <c r="R137" s="40"/>
      <c r="S137" s="40"/>
      <c r="T137" s="40"/>
      <c r="U137" s="40"/>
      <c r="V137" s="40"/>
      <c r="W137" s="40"/>
      <c r="X137" s="40"/>
      <c r="Y137" s="40"/>
    </row>
    <row r="138" spans="1:25" x14ac:dyDescent="0.25">
      <c r="A138" s="18">
        <v>1930</v>
      </c>
      <c r="B138" s="18">
        <v>1930</v>
      </c>
      <c r="C138" s="18">
        <v>9</v>
      </c>
      <c r="D138" s="171" t="s">
        <v>146</v>
      </c>
      <c r="E138" s="171" t="str">
        <f t="shared" si="16"/>
        <v>1930 9</v>
      </c>
      <c r="F138" s="14">
        <v>0</v>
      </c>
      <c r="G138" s="171">
        <v>5.9504132231404959E-2</v>
      </c>
      <c r="H138" s="171">
        <f t="shared" si="17"/>
        <v>9</v>
      </c>
      <c r="L138" s="66"/>
      <c r="M138" s="71"/>
      <c r="N138" s="40"/>
      <c r="O138" s="40"/>
      <c r="P138" s="40"/>
      <c r="Q138" s="40"/>
      <c r="R138" s="40"/>
      <c r="S138" s="40"/>
      <c r="T138" s="40"/>
      <c r="U138" s="40"/>
      <c r="V138" s="40"/>
      <c r="W138" s="40"/>
      <c r="X138" s="40"/>
      <c r="Y138" s="40"/>
    </row>
    <row r="139" spans="1:25" x14ac:dyDescent="0.25">
      <c r="A139" s="18">
        <v>1931</v>
      </c>
      <c r="B139" s="18">
        <v>1930</v>
      </c>
      <c r="C139" s="18">
        <v>10</v>
      </c>
      <c r="D139" s="171" t="s">
        <v>147</v>
      </c>
      <c r="E139" s="171" t="str">
        <f t="shared" si="16"/>
        <v>1931 10</v>
      </c>
      <c r="F139" s="14">
        <v>2.0807099999999998</v>
      </c>
      <c r="G139" s="171">
        <v>6.1487603305785121E-2</v>
      </c>
      <c r="H139" s="171">
        <f t="shared" si="17"/>
        <v>10</v>
      </c>
      <c r="L139" s="66"/>
      <c r="M139" s="71"/>
      <c r="N139" s="40"/>
      <c r="O139" s="40"/>
      <c r="P139" s="40"/>
      <c r="Q139" s="40"/>
      <c r="R139" s="40"/>
      <c r="S139" s="40"/>
      <c r="T139" s="40"/>
      <c r="U139" s="40"/>
      <c r="V139" s="40"/>
      <c r="W139" s="40"/>
      <c r="X139" s="40"/>
      <c r="Y139" s="40"/>
    </row>
    <row r="140" spans="1:25" x14ac:dyDescent="0.25">
      <c r="A140" s="18">
        <v>1931</v>
      </c>
      <c r="B140" s="18">
        <v>1930</v>
      </c>
      <c r="C140" s="18">
        <v>11</v>
      </c>
      <c r="D140" s="171" t="s">
        <v>148</v>
      </c>
      <c r="E140" s="171" t="str">
        <f t="shared" si="16"/>
        <v>1931 11</v>
      </c>
      <c r="F140" s="14">
        <v>0</v>
      </c>
      <c r="G140" s="171">
        <v>5.9504132231404959E-2</v>
      </c>
      <c r="H140" s="171">
        <f t="shared" si="17"/>
        <v>11</v>
      </c>
      <c r="L140" s="66"/>
      <c r="M140" s="71"/>
      <c r="N140" s="40"/>
      <c r="O140" s="40"/>
      <c r="P140" s="40"/>
      <c r="Q140" s="40"/>
      <c r="R140" s="40"/>
      <c r="S140" s="40"/>
      <c r="T140" s="40"/>
      <c r="U140" s="40"/>
      <c r="V140" s="40"/>
      <c r="W140" s="40"/>
      <c r="X140" s="40"/>
      <c r="Y140" s="40"/>
    </row>
    <row r="141" spans="1:25" x14ac:dyDescent="0.25">
      <c r="A141" s="18">
        <v>1931</v>
      </c>
      <c r="B141" s="18">
        <v>1930</v>
      </c>
      <c r="C141" s="18">
        <v>12</v>
      </c>
      <c r="D141" s="171" t="s">
        <v>149</v>
      </c>
      <c r="E141" s="171" t="str">
        <f t="shared" si="16"/>
        <v>1931 12</v>
      </c>
      <c r="F141" s="14">
        <v>0</v>
      </c>
      <c r="G141" s="171">
        <v>6.1487603305785121E-2</v>
      </c>
      <c r="H141" s="171">
        <f t="shared" si="17"/>
        <v>12</v>
      </c>
      <c r="L141" s="66"/>
      <c r="M141" s="71"/>
      <c r="N141" s="40"/>
      <c r="O141" s="40"/>
      <c r="P141" s="40"/>
      <c r="Q141" s="40"/>
      <c r="R141" s="40"/>
      <c r="S141" s="40"/>
      <c r="T141" s="40"/>
      <c r="U141" s="40"/>
      <c r="V141" s="40"/>
      <c r="W141" s="40"/>
      <c r="X141" s="40"/>
      <c r="Y141" s="40"/>
    </row>
    <row r="142" spans="1:25" x14ac:dyDescent="0.25">
      <c r="A142" s="18">
        <v>1931</v>
      </c>
      <c r="B142" s="18">
        <v>1931</v>
      </c>
      <c r="C142" s="18">
        <v>1</v>
      </c>
      <c r="D142" s="171" t="s">
        <v>150</v>
      </c>
      <c r="E142" s="171" t="str">
        <f t="shared" si="16"/>
        <v>1931 1</v>
      </c>
      <c r="F142" s="14" t="s">
        <v>1293</v>
      </c>
      <c r="G142" s="171">
        <v>6.1487603305785121E-2</v>
      </c>
      <c r="H142" s="171">
        <f t="shared" si="17"/>
        <v>1</v>
      </c>
      <c r="L142" s="66"/>
      <c r="M142" s="71"/>
      <c r="N142" s="40"/>
      <c r="O142" s="40"/>
      <c r="P142" s="40"/>
      <c r="Q142" s="40"/>
      <c r="R142" s="40"/>
      <c r="S142" s="40"/>
      <c r="T142" s="40"/>
      <c r="U142" s="40"/>
      <c r="V142" s="40"/>
      <c r="W142" s="40"/>
      <c r="X142" s="40"/>
      <c r="Y142" s="40"/>
    </row>
    <row r="143" spans="1:25" x14ac:dyDescent="0.25">
      <c r="A143" s="18">
        <v>1931</v>
      </c>
      <c r="B143" s="18">
        <v>1931</v>
      </c>
      <c r="C143" s="18">
        <v>2</v>
      </c>
      <c r="D143" s="171" t="s">
        <v>151</v>
      </c>
      <c r="E143" s="171" t="str">
        <f t="shared" si="16"/>
        <v>1931 2</v>
      </c>
      <c r="F143" s="14" t="s">
        <v>1293</v>
      </c>
      <c r="G143" s="171">
        <v>5.5537190082644627E-2</v>
      </c>
      <c r="H143" s="171">
        <f t="shared" si="17"/>
        <v>2</v>
      </c>
      <c r="L143" s="66"/>
      <c r="M143" s="71"/>
      <c r="N143" s="40"/>
      <c r="O143" s="40"/>
      <c r="P143" s="40"/>
      <c r="Q143" s="40"/>
      <c r="R143" s="40"/>
      <c r="S143" s="40"/>
      <c r="T143" s="40"/>
      <c r="U143" s="40"/>
      <c r="V143" s="40"/>
      <c r="W143" s="40"/>
      <c r="X143" s="40"/>
      <c r="Y143" s="40"/>
    </row>
    <row r="144" spans="1:25" x14ac:dyDescent="0.25">
      <c r="A144" s="18">
        <v>1931</v>
      </c>
      <c r="B144" s="18">
        <v>1931</v>
      </c>
      <c r="C144" s="18">
        <v>3</v>
      </c>
      <c r="D144" s="171" t="s">
        <v>152</v>
      </c>
      <c r="E144" s="171" t="str">
        <f t="shared" si="16"/>
        <v>1931 3</v>
      </c>
      <c r="F144" s="14">
        <v>0</v>
      </c>
      <c r="G144" s="171">
        <v>6.1487603305785121E-2</v>
      </c>
      <c r="H144" s="171">
        <f t="shared" si="17"/>
        <v>3</v>
      </c>
      <c r="L144" s="66"/>
      <c r="M144" s="71"/>
      <c r="N144" s="40"/>
      <c r="O144" s="40"/>
      <c r="P144" s="40"/>
      <c r="Q144" s="40"/>
      <c r="R144" s="40"/>
      <c r="S144" s="40"/>
      <c r="T144" s="40"/>
      <c r="U144" s="40"/>
      <c r="V144" s="40"/>
      <c r="W144" s="40"/>
      <c r="X144" s="40"/>
      <c r="Y144" s="40"/>
    </row>
    <row r="145" spans="1:25" x14ac:dyDescent="0.25">
      <c r="A145" s="18">
        <v>1931</v>
      </c>
      <c r="B145" s="18">
        <v>1931</v>
      </c>
      <c r="C145" s="18">
        <v>4</v>
      </c>
      <c r="D145" s="171" t="s">
        <v>153</v>
      </c>
      <c r="E145" s="171" t="str">
        <f t="shared" si="16"/>
        <v>1931 4</v>
      </c>
      <c r="F145" s="14">
        <v>50.749645000000001</v>
      </c>
      <c r="G145" s="171">
        <v>5.9504132231404959E-2</v>
      </c>
      <c r="H145" s="171">
        <f t="shared" si="17"/>
        <v>4</v>
      </c>
      <c r="L145" s="66"/>
      <c r="M145" s="71"/>
      <c r="N145" s="40"/>
      <c r="O145" s="40"/>
      <c r="P145" s="40"/>
      <c r="Q145" s="40"/>
      <c r="R145" s="40"/>
      <c r="S145" s="40"/>
      <c r="T145" s="40"/>
      <c r="U145" s="40"/>
      <c r="V145" s="40"/>
      <c r="W145" s="40"/>
      <c r="X145" s="40"/>
      <c r="Y145" s="40"/>
    </row>
    <row r="146" spans="1:25" x14ac:dyDescent="0.25">
      <c r="A146" s="18">
        <v>1931</v>
      </c>
      <c r="B146" s="18">
        <v>1931</v>
      </c>
      <c r="C146" s="18">
        <v>5</v>
      </c>
      <c r="D146" s="171" t="s">
        <v>154</v>
      </c>
      <c r="E146" s="171" t="str">
        <f t="shared" si="16"/>
        <v>1931 5</v>
      </c>
      <c r="F146" s="14" t="s">
        <v>1293</v>
      </c>
      <c r="G146" s="171">
        <v>6.1487603305785121E-2</v>
      </c>
      <c r="H146" s="171">
        <f t="shared" si="17"/>
        <v>5</v>
      </c>
      <c r="L146" s="66"/>
      <c r="M146" s="71"/>
      <c r="N146" s="40"/>
      <c r="O146" s="40"/>
      <c r="P146" s="40"/>
      <c r="Q146" s="40"/>
      <c r="R146" s="40"/>
      <c r="S146" s="40"/>
      <c r="T146" s="40"/>
      <c r="U146" s="40"/>
      <c r="V146" s="40"/>
      <c r="W146" s="40"/>
      <c r="X146" s="40"/>
      <c r="Y146" s="40"/>
    </row>
    <row r="147" spans="1:25" x14ac:dyDescent="0.25">
      <c r="A147" s="18">
        <v>1931</v>
      </c>
      <c r="B147" s="18">
        <v>1931</v>
      </c>
      <c r="C147" s="18">
        <v>6</v>
      </c>
      <c r="D147" s="171" t="s">
        <v>155</v>
      </c>
      <c r="E147" s="171" t="str">
        <f t="shared" si="16"/>
        <v>1931 6</v>
      </c>
      <c r="F147" s="14">
        <v>223.75199599999999</v>
      </c>
      <c r="G147" s="171">
        <v>5.9504132231404959E-2</v>
      </c>
      <c r="H147" s="171">
        <f t="shared" si="17"/>
        <v>6</v>
      </c>
      <c r="L147" s="66"/>
      <c r="M147" s="71"/>
      <c r="N147" s="40"/>
      <c r="O147" s="40"/>
      <c r="P147" s="40"/>
      <c r="Q147" s="40"/>
      <c r="R147" s="40"/>
      <c r="S147" s="40"/>
      <c r="T147" s="40"/>
      <c r="U147" s="40"/>
      <c r="V147" s="40"/>
      <c r="W147" s="40"/>
      <c r="X147" s="40"/>
      <c r="Y147" s="40"/>
    </row>
    <row r="148" spans="1:25" x14ac:dyDescent="0.25">
      <c r="A148" s="18">
        <v>1931</v>
      </c>
      <c r="B148" s="18">
        <v>1931</v>
      </c>
      <c r="C148" s="18">
        <v>7</v>
      </c>
      <c r="D148" s="171" t="s">
        <v>156</v>
      </c>
      <c r="E148" s="171" t="str">
        <f t="shared" si="16"/>
        <v>1931 7</v>
      </c>
      <c r="F148" s="14">
        <v>373.62799699999999</v>
      </c>
      <c r="G148" s="171">
        <v>6.1487603305785121E-2</v>
      </c>
      <c r="H148" s="171">
        <f t="shared" si="17"/>
        <v>7</v>
      </c>
      <c r="L148" s="66"/>
      <c r="M148" s="71"/>
      <c r="N148" s="40"/>
      <c r="O148" s="40"/>
      <c r="P148" s="40"/>
      <c r="Q148" s="40"/>
      <c r="R148" s="40"/>
      <c r="S148" s="40"/>
      <c r="T148" s="40"/>
      <c r="U148" s="40"/>
      <c r="V148" s="40"/>
      <c r="W148" s="40"/>
      <c r="X148" s="40"/>
      <c r="Y148" s="40"/>
    </row>
    <row r="149" spans="1:25" x14ac:dyDescent="0.25">
      <c r="A149" s="18">
        <v>1931</v>
      </c>
      <c r="B149" s="18">
        <v>1931</v>
      </c>
      <c r="C149" s="18">
        <v>8</v>
      </c>
      <c r="D149" s="171" t="s">
        <v>157</v>
      </c>
      <c r="E149" s="171" t="str">
        <f t="shared" si="16"/>
        <v>1931 8</v>
      </c>
      <c r="F149" s="14">
        <v>251.409392</v>
      </c>
      <c r="G149" s="171">
        <v>6.1487603305785121E-2</v>
      </c>
      <c r="H149" s="171">
        <f t="shared" si="17"/>
        <v>8</v>
      </c>
      <c r="L149" s="66"/>
      <c r="M149" s="71"/>
      <c r="N149" s="40"/>
      <c r="O149" s="40"/>
      <c r="P149" s="40"/>
      <c r="Q149" s="40"/>
      <c r="R149" s="40"/>
      <c r="S149" s="40"/>
      <c r="T149" s="40"/>
      <c r="U149" s="40"/>
      <c r="V149" s="40"/>
      <c r="W149" s="40"/>
      <c r="X149" s="40"/>
      <c r="Y149" s="40"/>
    </row>
    <row r="150" spans="1:25" x14ac:dyDescent="0.25">
      <c r="A150" s="18">
        <v>1931</v>
      </c>
      <c r="B150" s="18">
        <v>1931</v>
      </c>
      <c r="C150" s="18">
        <v>9</v>
      </c>
      <c r="D150" s="171" t="s">
        <v>158</v>
      </c>
      <c r="E150" s="171" t="str">
        <f t="shared" si="16"/>
        <v>1931 9</v>
      </c>
      <c r="F150" s="14">
        <v>5.3977219999999999</v>
      </c>
      <c r="G150" s="171">
        <v>5.9504132231404959E-2</v>
      </c>
      <c r="H150" s="171">
        <f t="shared" si="17"/>
        <v>9</v>
      </c>
      <c r="I150" s="17"/>
      <c r="J150" s="17"/>
      <c r="L150" s="66"/>
      <c r="M150" s="71"/>
      <c r="N150" s="40"/>
      <c r="O150" s="40"/>
      <c r="P150" s="40"/>
      <c r="Q150" s="40"/>
      <c r="R150" s="40"/>
      <c r="S150" s="40"/>
      <c r="T150" s="40"/>
      <c r="U150" s="40"/>
      <c r="V150" s="40"/>
      <c r="W150" s="40"/>
      <c r="X150" s="40"/>
      <c r="Y150" s="40"/>
    </row>
    <row r="151" spans="1:25" x14ac:dyDescent="0.25">
      <c r="A151" s="18">
        <v>1932</v>
      </c>
      <c r="B151" s="18">
        <v>1931</v>
      </c>
      <c r="C151" s="18">
        <v>10</v>
      </c>
      <c r="D151" s="171" t="s">
        <v>159</v>
      </c>
      <c r="E151" s="171" t="str">
        <f t="shared" si="16"/>
        <v>1932 10</v>
      </c>
      <c r="F151" s="14">
        <v>0</v>
      </c>
      <c r="G151" s="171">
        <v>6.1487603305785121E-2</v>
      </c>
      <c r="H151" s="171">
        <f t="shared" si="17"/>
        <v>10</v>
      </c>
      <c r="I151" s="17"/>
      <c r="J151" s="17"/>
      <c r="L151" s="66"/>
      <c r="M151" s="71"/>
      <c r="N151" s="40"/>
      <c r="O151" s="40"/>
      <c r="P151" s="40"/>
      <c r="Q151" s="40"/>
      <c r="R151" s="40"/>
      <c r="S151" s="40"/>
      <c r="T151" s="40"/>
      <c r="U151" s="40"/>
      <c r="V151" s="40"/>
      <c r="W151" s="40"/>
      <c r="X151" s="40"/>
      <c r="Y151" s="40"/>
    </row>
    <row r="152" spans="1:25" x14ac:dyDescent="0.25">
      <c r="A152" s="18">
        <v>1932</v>
      </c>
      <c r="B152" s="18">
        <v>1931</v>
      </c>
      <c r="C152" s="18">
        <v>11</v>
      </c>
      <c r="D152" s="171" t="s">
        <v>160</v>
      </c>
      <c r="E152" s="171" t="str">
        <f t="shared" si="16"/>
        <v>1932 11</v>
      </c>
      <c r="F152" s="14">
        <v>0</v>
      </c>
      <c r="G152" s="171">
        <v>5.9504132231404959E-2</v>
      </c>
      <c r="H152" s="171">
        <f t="shared" si="17"/>
        <v>11</v>
      </c>
      <c r="I152" s="17"/>
      <c r="J152" s="17"/>
      <c r="L152" s="66"/>
      <c r="M152" s="71"/>
      <c r="N152" s="40"/>
      <c r="O152" s="40"/>
      <c r="P152" s="40"/>
      <c r="Q152" s="40"/>
      <c r="R152" s="40"/>
      <c r="S152" s="40"/>
      <c r="T152" s="40"/>
      <c r="U152" s="40"/>
      <c r="V152" s="40"/>
      <c r="W152" s="40"/>
      <c r="X152" s="40"/>
      <c r="Y152" s="40"/>
    </row>
    <row r="153" spans="1:25" x14ac:dyDescent="0.25">
      <c r="A153" s="18">
        <v>1932</v>
      </c>
      <c r="B153" s="18">
        <v>1931</v>
      </c>
      <c r="C153" s="18">
        <v>12</v>
      </c>
      <c r="D153" s="171" t="s">
        <v>161</v>
      </c>
      <c r="E153" s="171" t="str">
        <f t="shared" si="16"/>
        <v>1932 12</v>
      </c>
      <c r="F153" s="14" t="s">
        <v>1293</v>
      </c>
      <c r="G153" s="171">
        <v>6.1487603305785121E-2</v>
      </c>
      <c r="H153" s="171">
        <f t="shared" si="17"/>
        <v>12</v>
      </c>
      <c r="L153" s="66"/>
      <c r="M153" s="71"/>
      <c r="N153" s="40"/>
      <c r="O153" s="40"/>
      <c r="P153" s="40"/>
      <c r="Q153" s="40"/>
      <c r="R153" s="40"/>
      <c r="S153" s="40"/>
      <c r="T153" s="40"/>
      <c r="U153" s="40"/>
      <c r="V153" s="40"/>
      <c r="W153" s="40"/>
      <c r="X153" s="40"/>
      <c r="Y153" s="40"/>
    </row>
    <row r="154" spans="1:25" x14ac:dyDescent="0.25">
      <c r="A154" s="18">
        <v>1932</v>
      </c>
      <c r="B154" s="18">
        <v>1932</v>
      </c>
      <c r="C154" s="18">
        <v>1</v>
      </c>
      <c r="D154" s="171" t="s">
        <v>162</v>
      </c>
      <c r="E154" s="171" t="str">
        <f t="shared" si="16"/>
        <v>1932 1</v>
      </c>
      <c r="F154" s="14" t="s">
        <v>1293</v>
      </c>
      <c r="G154" s="171">
        <v>6.1487603305785121E-2</v>
      </c>
      <c r="H154" s="171">
        <f t="shared" si="17"/>
        <v>1</v>
      </c>
      <c r="L154" s="66"/>
      <c r="M154" s="71"/>
      <c r="N154" s="40"/>
      <c r="O154" s="40"/>
      <c r="P154" s="40"/>
      <c r="Q154" s="40"/>
      <c r="R154" s="40"/>
      <c r="S154" s="40"/>
      <c r="T154" s="40"/>
      <c r="U154" s="40"/>
      <c r="V154" s="40"/>
      <c r="W154" s="40"/>
      <c r="X154" s="40"/>
      <c r="Y154" s="40"/>
    </row>
    <row r="155" spans="1:25" x14ac:dyDescent="0.25">
      <c r="A155" s="18">
        <v>1932</v>
      </c>
      <c r="B155" s="18">
        <v>1932</v>
      </c>
      <c r="C155" s="18">
        <v>2</v>
      </c>
      <c r="D155" s="171" t="s">
        <v>163</v>
      </c>
      <c r="E155" s="171" t="str">
        <f t="shared" si="16"/>
        <v>1932 2</v>
      </c>
      <c r="F155" s="14" t="s">
        <v>1293</v>
      </c>
      <c r="G155" s="171">
        <v>5.752066115702479E-2</v>
      </c>
      <c r="H155" s="171">
        <f t="shared" si="17"/>
        <v>2</v>
      </c>
      <c r="L155" s="66"/>
      <c r="M155" s="71"/>
      <c r="N155" s="40"/>
      <c r="O155" s="40"/>
      <c r="P155" s="40"/>
      <c r="Q155" s="40"/>
      <c r="R155" s="40"/>
      <c r="S155" s="40"/>
      <c r="T155" s="40"/>
      <c r="U155" s="40"/>
      <c r="V155" s="40"/>
      <c r="W155" s="40"/>
      <c r="X155" s="40"/>
      <c r="Y155" s="40"/>
    </row>
    <row r="156" spans="1:25" x14ac:dyDescent="0.25">
      <c r="A156" s="18">
        <v>1932</v>
      </c>
      <c r="B156" s="18">
        <v>1932</v>
      </c>
      <c r="C156" s="18">
        <v>3</v>
      </c>
      <c r="D156" s="171" t="s">
        <v>164</v>
      </c>
      <c r="E156" s="171" t="str">
        <f t="shared" si="16"/>
        <v>1932 3</v>
      </c>
      <c r="F156" s="14">
        <v>0</v>
      </c>
      <c r="G156" s="171">
        <v>6.1487603305785121E-2</v>
      </c>
      <c r="H156" s="171">
        <f t="shared" si="17"/>
        <v>3</v>
      </c>
      <c r="L156" s="66"/>
      <c r="M156" s="71"/>
      <c r="N156" s="40"/>
      <c r="O156" s="40"/>
      <c r="P156" s="40"/>
      <c r="Q156" s="40"/>
      <c r="R156" s="40"/>
      <c r="S156" s="40"/>
      <c r="T156" s="40"/>
      <c r="U156" s="40"/>
      <c r="V156" s="40"/>
      <c r="W156" s="40"/>
      <c r="X156" s="40"/>
      <c r="Y156" s="40"/>
    </row>
    <row r="157" spans="1:25" x14ac:dyDescent="0.25">
      <c r="A157" s="18">
        <v>1932</v>
      </c>
      <c r="B157" s="18">
        <v>1932</v>
      </c>
      <c r="C157" s="18">
        <v>4</v>
      </c>
      <c r="D157" s="171" t="s">
        <v>165</v>
      </c>
      <c r="E157" s="171" t="str">
        <f t="shared" si="16"/>
        <v>1932 4</v>
      </c>
      <c r="F157" s="14" t="s">
        <v>1293</v>
      </c>
      <c r="G157" s="171">
        <v>5.9504132231404959E-2</v>
      </c>
      <c r="H157" s="171">
        <f t="shared" si="17"/>
        <v>4</v>
      </c>
      <c r="L157" s="66"/>
      <c r="M157" s="71"/>
      <c r="N157" s="40"/>
      <c r="O157" s="40"/>
      <c r="P157" s="40"/>
      <c r="Q157" s="40"/>
      <c r="R157" s="40"/>
      <c r="S157" s="40"/>
      <c r="T157" s="40"/>
      <c r="U157" s="40"/>
      <c r="V157" s="40"/>
      <c r="W157" s="40"/>
      <c r="X157" s="40"/>
      <c r="Y157" s="40"/>
    </row>
    <row r="158" spans="1:25" x14ac:dyDescent="0.25">
      <c r="A158" s="18">
        <v>1932</v>
      </c>
      <c r="B158" s="18">
        <v>1932</v>
      </c>
      <c r="C158" s="18">
        <v>5</v>
      </c>
      <c r="D158" s="171" t="s">
        <v>166</v>
      </c>
      <c r="E158" s="171" t="str">
        <f t="shared" si="16"/>
        <v>1932 5</v>
      </c>
      <c r="F158" s="14" t="s">
        <v>1293</v>
      </c>
      <c r="G158" s="171">
        <v>6.1487603305785121E-2</v>
      </c>
      <c r="H158" s="171">
        <f t="shared" si="17"/>
        <v>5</v>
      </c>
      <c r="L158" s="66"/>
      <c r="M158" s="71"/>
      <c r="N158" s="40"/>
      <c r="O158" s="40"/>
      <c r="P158" s="40"/>
      <c r="Q158" s="40"/>
      <c r="R158" s="40"/>
      <c r="S158" s="40"/>
      <c r="T158" s="40"/>
      <c r="U158" s="40"/>
      <c r="V158" s="40"/>
      <c r="W158" s="40"/>
      <c r="X158" s="40"/>
      <c r="Y158" s="40"/>
    </row>
    <row r="159" spans="1:25" x14ac:dyDescent="0.25">
      <c r="A159" s="18">
        <v>1932</v>
      </c>
      <c r="B159" s="18">
        <v>1932</v>
      </c>
      <c r="C159" s="18">
        <v>6</v>
      </c>
      <c r="D159" s="171" t="s">
        <v>167</v>
      </c>
      <c r="E159" s="171" t="str">
        <f t="shared" si="16"/>
        <v>1932 6</v>
      </c>
      <c r="F159" s="14">
        <v>0</v>
      </c>
      <c r="G159" s="171">
        <v>5.9504132231404959E-2</v>
      </c>
      <c r="H159" s="171">
        <f t="shared" si="17"/>
        <v>6</v>
      </c>
      <c r="L159" s="66"/>
      <c r="M159" s="71"/>
      <c r="N159" s="40"/>
      <c r="O159" s="40"/>
      <c r="P159" s="40"/>
      <c r="Q159" s="40"/>
      <c r="R159" s="40"/>
      <c r="S159" s="40"/>
      <c r="T159" s="40"/>
      <c r="U159" s="40"/>
      <c r="V159" s="40"/>
      <c r="W159" s="40"/>
      <c r="X159" s="40"/>
      <c r="Y159" s="40"/>
    </row>
    <row r="160" spans="1:25" x14ac:dyDescent="0.25">
      <c r="A160" s="18">
        <v>1932</v>
      </c>
      <c r="B160" s="18">
        <v>1932</v>
      </c>
      <c r="C160" s="18">
        <v>7</v>
      </c>
      <c r="D160" s="171" t="s">
        <v>168</v>
      </c>
      <c r="E160" s="171" t="str">
        <f t="shared" ref="E160:E223" si="25">CONCATENATE(A160," ",C160)</f>
        <v>1932 7</v>
      </c>
      <c r="F160" s="14">
        <v>306.87841400000002</v>
      </c>
      <c r="G160" s="171">
        <v>6.1487603305785121E-2</v>
      </c>
      <c r="H160" s="171">
        <f t="shared" ref="H160:H223" si="26">IF(C160=$G$8,"",C160)</f>
        <v>7</v>
      </c>
      <c r="L160" s="66"/>
      <c r="M160" s="71"/>
      <c r="N160" s="40"/>
      <c r="O160" s="40"/>
      <c r="P160" s="40"/>
      <c r="Q160" s="40"/>
      <c r="R160" s="40"/>
      <c r="S160" s="40"/>
      <c r="T160" s="40"/>
      <c r="U160" s="40"/>
      <c r="V160" s="40"/>
      <c r="W160" s="40"/>
      <c r="X160" s="40"/>
      <c r="Y160" s="40"/>
    </row>
    <row r="161" spans="1:25" x14ac:dyDescent="0.25">
      <c r="A161" s="18">
        <v>1932</v>
      </c>
      <c r="B161" s="18">
        <v>1932</v>
      </c>
      <c r="C161" s="18">
        <v>8</v>
      </c>
      <c r="D161" s="171" t="s">
        <v>169</v>
      </c>
      <c r="E161" s="171" t="str">
        <f t="shared" si="25"/>
        <v>1932 8</v>
      </c>
      <c r="F161" s="14">
        <v>184.43751499999999</v>
      </c>
      <c r="G161" s="171">
        <v>6.1487603305785121E-2</v>
      </c>
      <c r="H161" s="171">
        <f t="shared" si="26"/>
        <v>8</v>
      </c>
      <c r="L161" s="66"/>
      <c r="M161" s="71"/>
      <c r="N161" s="40"/>
      <c r="O161" s="40"/>
      <c r="P161" s="40"/>
      <c r="Q161" s="40"/>
      <c r="R161" s="40"/>
      <c r="S161" s="40"/>
      <c r="T161" s="40"/>
      <c r="U161" s="40"/>
      <c r="V161" s="40"/>
      <c r="W161" s="40"/>
      <c r="X161" s="40"/>
      <c r="Y161" s="40"/>
    </row>
    <row r="162" spans="1:25" x14ac:dyDescent="0.25">
      <c r="A162" s="18">
        <v>1932</v>
      </c>
      <c r="B162" s="18">
        <v>1932</v>
      </c>
      <c r="C162" s="18">
        <v>9</v>
      </c>
      <c r="D162" s="171" t="s">
        <v>170</v>
      </c>
      <c r="E162" s="171" t="str">
        <f t="shared" si="25"/>
        <v>1932 9</v>
      </c>
      <c r="F162" s="14">
        <v>0</v>
      </c>
      <c r="G162" s="171">
        <v>5.9504132231404959E-2</v>
      </c>
      <c r="H162" s="171">
        <f t="shared" si="26"/>
        <v>9</v>
      </c>
      <c r="L162" s="66"/>
      <c r="M162" s="71"/>
      <c r="N162" s="40"/>
      <c r="O162" s="40"/>
      <c r="P162" s="40"/>
      <c r="Q162" s="40"/>
      <c r="R162" s="40"/>
      <c r="S162" s="40"/>
      <c r="T162" s="40"/>
      <c r="U162" s="40"/>
      <c r="V162" s="40"/>
      <c r="W162" s="40"/>
      <c r="X162" s="40"/>
      <c r="Y162" s="40"/>
    </row>
    <row r="163" spans="1:25" x14ac:dyDescent="0.25">
      <c r="A163" s="18">
        <v>1933</v>
      </c>
      <c r="B163" s="18">
        <v>1932</v>
      </c>
      <c r="C163" s="18">
        <v>10</v>
      </c>
      <c r="D163" s="171" t="s">
        <v>171</v>
      </c>
      <c r="E163" s="171" t="str">
        <f t="shared" si="25"/>
        <v>1933 10</v>
      </c>
      <c r="F163" s="14">
        <v>29.071950000000001</v>
      </c>
      <c r="G163" s="171">
        <v>6.1487603305785121E-2</v>
      </c>
      <c r="H163" s="171">
        <f t="shared" si="26"/>
        <v>10</v>
      </c>
      <c r="L163" s="66"/>
      <c r="M163" s="71"/>
      <c r="N163" s="40"/>
      <c r="O163" s="40"/>
      <c r="P163" s="40"/>
      <c r="Q163" s="40"/>
      <c r="R163" s="40"/>
      <c r="S163" s="40"/>
      <c r="T163" s="40"/>
      <c r="U163" s="40"/>
      <c r="V163" s="40"/>
      <c r="W163" s="40"/>
      <c r="X163" s="40"/>
      <c r="Y163" s="40"/>
    </row>
    <row r="164" spans="1:25" x14ac:dyDescent="0.25">
      <c r="A164" s="18">
        <v>1933</v>
      </c>
      <c r="B164" s="18">
        <v>1932</v>
      </c>
      <c r="C164" s="18">
        <v>11</v>
      </c>
      <c r="D164" s="171" t="s">
        <v>172</v>
      </c>
      <c r="E164" s="171" t="str">
        <f t="shared" si="25"/>
        <v>1933 11</v>
      </c>
      <c r="F164" s="14">
        <v>0</v>
      </c>
      <c r="G164" s="171">
        <v>5.9504132231404959E-2</v>
      </c>
      <c r="H164" s="171">
        <f t="shared" si="26"/>
        <v>11</v>
      </c>
      <c r="L164" s="66"/>
      <c r="M164" s="71"/>
      <c r="N164" s="40"/>
      <c r="O164" s="40"/>
      <c r="P164" s="40"/>
      <c r="Q164" s="40"/>
      <c r="R164" s="40"/>
      <c r="S164" s="40"/>
      <c r="T164" s="40"/>
      <c r="U164" s="40"/>
      <c r="V164" s="40"/>
      <c r="W164" s="40"/>
      <c r="X164" s="40"/>
      <c r="Y164" s="40"/>
    </row>
    <row r="165" spans="1:25" x14ac:dyDescent="0.25">
      <c r="A165" s="18">
        <v>1933</v>
      </c>
      <c r="B165" s="18">
        <v>1932</v>
      </c>
      <c r="C165" s="18">
        <v>12</v>
      </c>
      <c r="D165" s="171" t="s">
        <v>173</v>
      </c>
      <c r="E165" s="171" t="str">
        <f t="shared" si="25"/>
        <v>1933 12</v>
      </c>
      <c r="F165" s="14">
        <v>0</v>
      </c>
      <c r="G165" s="171">
        <v>6.1487603305785121E-2</v>
      </c>
      <c r="H165" s="171">
        <f t="shared" si="26"/>
        <v>12</v>
      </c>
      <c r="L165" s="66"/>
      <c r="M165" s="71"/>
      <c r="N165" s="40"/>
      <c r="O165" s="40"/>
      <c r="P165" s="40"/>
      <c r="Q165" s="40"/>
      <c r="R165" s="40"/>
      <c r="S165" s="40"/>
      <c r="T165" s="40"/>
      <c r="U165" s="40"/>
      <c r="V165" s="40"/>
      <c r="W165" s="40"/>
      <c r="X165" s="40"/>
      <c r="Y165" s="40"/>
    </row>
    <row r="166" spans="1:25" x14ac:dyDescent="0.25">
      <c r="A166" s="18">
        <v>1933</v>
      </c>
      <c r="B166" s="18">
        <v>1933</v>
      </c>
      <c r="C166" s="18">
        <v>1</v>
      </c>
      <c r="D166" s="171" t="s">
        <v>174</v>
      </c>
      <c r="E166" s="171" t="str">
        <f t="shared" si="25"/>
        <v>1933 1</v>
      </c>
      <c r="F166" s="14" t="s">
        <v>1293</v>
      </c>
      <c r="G166" s="171">
        <v>6.1487603305785121E-2</v>
      </c>
      <c r="H166" s="171">
        <f t="shared" si="26"/>
        <v>1</v>
      </c>
      <c r="L166" s="66"/>
      <c r="M166" s="71"/>
      <c r="N166" s="40"/>
      <c r="O166" s="40"/>
      <c r="P166" s="40"/>
      <c r="Q166" s="40"/>
      <c r="R166" s="40"/>
      <c r="S166" s="40"/>
      <c r="T166" s="40"/>
      <c r="U166" s="40"/>
      <c r="V166" s="40"/>
      <c r="W166" s="40"/>
      <c r="X166" s="40"/>
      <c r="Y166" s="40"/>
    </row>
    <row r="167" spans="1:25" x14ac:dyDescent="0.25">
      <c r="A167" s="18">
        <v>1933</v>
      </c>
      <c r="B167" s="18">
        <v>1933</v>
      </c>
      <c r="C167" s="18">
        <v>2</v>
      </c>
      <c r="D167" s="171" t="s">
        <v>175</v>
      </c>
      <c r="E167" s="171" t="str">
        <f t="shared" si="25"/>
        <v>1933 2</v>
      </c>
      <c r="F167" s="14" t="s">
        <v>1293</v>
      </c>
      <c r="G167" s="171">
        <v>5.5537190082644627E-2</v>
      </c>
      <c r="H167" s="171">
        <f t="shared" si="26"/>
        <v>2</v>
      </c>
      <c r="L167" s="66"/>
      <c r="M167" s="71"/>
      <c r="N167" s="40"/>
      <c r="O167" s="40"/>
      <c r="P167" s="40"/>
      <c r="Q167" s="40"/>
      <c r="R167" s="40"/>
      <c r="S167" s="40"/>
      <c r="T167" s="40"/>
      <c r="U167" s="40"/>
      <c r="V167" s="40"/>
      <c r="W167" s="40"/>
      <c r="X167" s="40"/>
      <c r="Y167" s="40"/>
    </row>
    <row r="168" spans="1:25" x14ac:dyDescent="0.25">
      <c r="A168" s="18">
        <v>1933</v>
      </c>
      <c r="B168" s="18">
        <v>1933</v>
      </c>
      <c r="C168" s="18">
        <v>3</v>
      </c>
      <c r="D168" s="171" t="s">
        <v>176</v>
      </c>
      <c r="E168" s="171" t="str">
        <f t="shared" si="25"/>
        <v>1933 3</v>
      </c>
      <c r="F168" s="14">
        <v>0</v>
      </c>
      <c r="G168" s="171">
        <v>6.1487603305785121E-2</v>
      </c>
      <c r="H168" s="171">
        <f t="shared" si="26"/>
        <v>3</v>
      </c>
      <c r="L168" s="66"/>
      <c r="M168" s="71"/>
      <c r="N168" s="40"/>
      <c r="O168" s="40"/>
      <c r="P168" s="40"/>
      <c r="Q168" s="40"/>
      <c r="R168" s="40"/>
      <c r="S168" s="40"/>
      <c r="T168" s="40"/>
      <c r="U168" s="40"/>
      <c r="V168" s="40"/>
      <c r="W168" s="40"/>
      <c r="X168" s="40"/>
      <c r="Y168" s="40"/>
    </row>
    <row r="169" spans="1:25" x14ac:dyDescent="0.25">
      <c r="A169" s="18">
        <v>1933</v>
      </c>
      <c r="B169" s="18">
        <v>1933</v>
      </c>
      <c r="C169" s="18">
        <v>4</v>
      </c>
      <c r="D169" s="171" t="s">
        <v>177</v>
      </c>
      <c r="E169" s="171" t="str">
        <f t="shared" si="25"/>
        <v>1933 4</v>
      </c>
      <c r="F169" s="14" t="s">
        <v>1293</v>
      </c>
      <c r="G169" s="171">
        <v>5.9504132231404959E-2</v>
      </c>
      <c r="H169" s="171">
        <f t="shared" si="26"/>
        <v>4</v>
      </c>
      <c r="L169" s="66"/>
      <c r="M169" s="71"/>
      <c r="N169" s="40"/>
      <c r="O169" s="40"/>
      <c r="P169" s="40"/>
      <c r="Q169" s="40"/>
      <c r="R169" s="40"/>
      <c r="S169" s="40"/>
      <c r="T169" s="40"/>
      <c r="U169" s="40"/>
      <c r="V169" s="40"/>
      <c r="W169" s="40"/>
      <c r="X169" s="40"/>
      <c r="Y169" s="40"/>
    </row>
    <row r="170" spans="1:25" x14ac:dyDescent="0.25">
      <c r="A170" s="18">
        <v>1933</v>
      </c>
      <c r="B170" s="18">
        <v>1933</v>
      </c>
      <c r="C170" s="18">
        <v>5</v>
      </c>
      <c r="D170" s="171" t="s">
        <v>178</v>
      </c>
      <c r="E170" s="171" t="str">
        <f t="shared" si="25"/>
        <v>1933 5</v>
      </c>
      <c r="F170" s="14" t="s">
        <v>1293</v>
      </c>
      <c r="G170" s="171">
        <v>6.1487603305785121E-2</v>
      </c>
      <c r="H170" s="171">
        <f t="shared" si="26"/>
        <v>5</v>
      </c>
      <c r="L170" s="66"/>
      <c r="M170" s="71"/>
      <c r="N170" s="40"/>
      <c r="O170" s="40"/>
      <c r="P170" s="40"/>
      <c r="Q170" s="40"/>
      <c r="R170" s="40"/>
      <c r="S170" s="40"/>
      <c r="T170" s="40"/>
      <c r="U170" s="40"/>
      <c r="V170" s="40"/>
      <c r="W170" s="40"/>
      <c r="X170" s="40"/>
      <c r="Y170" s="40"/>
    </row>
    <row r="171" spans="1:25" x14ac:dyDescent="0.25">
      <c r="A171" s="18">
        <v>1933</v>
      </c>
      <c r="B171" s="18">
        <v>1933</v>
      </c>
      <c r="C171" s="18">
        <v>6</v>
      </c>
      <c r="D171" s="171" t="s">
        <v>179</v>
      </c>
      <c r="E171" s="171" t="str">
        <f t="shared" si="25"/>
        <v>1933 6</v>
      </c>
      <c r="F171" s="14">
        <v>100.71139599999999</v>
      </c>
      <c r="G171" s="171">
        <v>5.9504132231404959E-2</v>
      </c>
      <c r="H171" s="171">
        <f t="shared" si="26"/>
        <v>6</v>
      </c>
      <c r="L171" s="66"/>
      <c r="M171" s="71"/>
      <c r="N171" s="40"/>
      <c r="O171" s="40"/>
      <c r="P171" s="40"/>
      <c r="Q171" s="40"/>
      <c r="R171" s="40"/>
      <c r="S171" s="40"/>
      <c r="T171" s="40"/>
      <c r="U171" s="40"/>
      <c r="V171" s="40"/>
      <c r="W171" s="40"/>
      <c r="X171" s="40"/>
      <c r="Y171" s="40"/>
    </row>
    <row r="172" spans="1:25" x14ac:dyDescent="0.25">
      <c r="A172" s="18">
        <v>1933</v>
      </c>
      <c r="B172" s="18">
        <v>1933</v>
      </c>
      <c r="C172" s="18">
        <v>7</v>
      </c>
      <c r="D172" s="171" t="s">
        <v>180</v>
      </c>
      <c r="E172" s="171" t="str">
        <f t="shared" si="25"/>
        <v>1933 7</v>
      </c>
      <c r="F172" s="14">
        <v>350.41197</v>
      </c>
      <c r="G172" s="171">
        <v>6.1487603305785121E-2</v>
      </c>
      <c r="H172" s="171">
        <f t="shared" si="26"/>
        <v>7</v>
      </c>
      <c r="L172" s="66"/>
      <c r="M172" s="71"/>
      <c r="N172" s="40"/>
      <c r="O172" s="40"/>
      <c r="P172" s="40"/>
      <c r="Q172" s="40"/>
      <c r="R172" s="40"/>
      <c r="S172" s="40"/>
      <c r="T172" s="40"/>
      <c r="U172" s="40"/>
      <c r="V172" s="40"/>
      <c r="W172" s="40"/>
      <c r="X172" s="40"/>
      <c r="Y172" s="40"/>
    </row>
    <row r="173" spans="1:25" x14ac:dyDescent="0.25">
      <c r="A173" s="18">
        <v>1933</v>
      </c>
      <c r="B173" s="18">
        <v>1933</v>
      </c>
      <c r="C173" s="18">
        <v>8</v>
      </c>
      <c r="D173" s="171" t="s">
        <v>181</v>
      </c>
      <c r="E173" s="171" t="str">
        <f t="shared" si="25"/>
        <v>1933 8</v>
      </c>
      <c r="F173" s="14">
        <v>196.130424</v>
      </c>
      <c r="G173" s="171">
        <v>6.1487603305785121E-2</v>
      </c>
      <c r="H173" s="171">
        <f t="shared" si="26"/>
        <v>8</v>
      </c>
      <c r="L173" s="66"/>
      <c r="M173" s="71"/>
      <c r="N173" s="40"/>
      <c r="O173" s="40"/>
      <c r="P173" s="40"/>
      <c r="Q173" s="40"/>
      <c r="R173" s="40"/>
      <c r="S173" s="40"/>
      <c r="T173" s="40"/>
      <c r="U173" s="40"/>
      <c r="V173" s="40"/>
      <c r="W173" s="40"/>
      <c r="X173" s="40"/>
      <c r="Y173" s="40"/>
    </row>
    <row r="174" spans="1:25" x14ac:dyDescent="0.25">
      <c r="A174" s="18">
        <v>1933</v>
      </c>
      <c r="B174" s="18">
        <v>1933</v>
      </c>
      <c r="C174" s="18">
        <v>9</v>
      </c>
      <c r="D174" s="171" t="s">
        <v>182</v>
      </c>
      <c r="E174" s="171" t="str">
        <f t="shared" si="25"/>
        <v>1933 9</v>
      </c>
      <c r="F174" s="14">
        <v>0</v>
      </c>
      <c r="G174" s="171">
        <v>5.9504132231404959E-2</v>
      </c>
      <c r="H174" s="171">
        <f t="shared" si="26"/>
        <v>9</v>
      </c>
      <c r="I174" s="17"/>
      <c r="J174" s="17"/>
      <c r="L174" s="66"/>
      <c r="M174" s="71"/>
      <c r="N174" s="40"/>
      <c r="O174" s="40"/>
      <c r="P174" s="40"/>
      <c r="Q174" s="40"/>
      <c r="R174" s="40"/>
      <c r="S174" s="40"/>
      <c r="T174" s="40"/>
      <c r="U174" s="40"/>
      <c r="V174" s="40"/>
      <c r="W174" s="40"/>
      <c r="X174" s="40"/>
      <c r="Y174" s="40"/>
    </row>
    <row r="175" spans="1:25" x14ac:dyDescent="0.25">
      <c r="A175" s="18">
        <v>1934</v>
      </c>
      <c r="B175" s="18">
        <v>1933</v>
      </c>
      <c r="C175" s="18">
        <v>10</v>
      </c>
      <c r="D175" s="171" t="s">
        <v>183</v>
      </c>
      <c r="E175" s="171" t="str">
        <f t="shared" si="25"/>
        <v>1934 10</v>
      </c>
      <c r="F175" s="14">
        <v>0</v>
      </c>
      <c r="G175" s="171">
        <v>6.1487603305785121E-2</v>
      </c>
      <c r="H175" s="171">
        <f t="shared" si="26"/>
        <v>10</v>
      </c>
      <c r="I175" s="17"/>
      <c r="J175" s="17"/>
      <c r="L175" s="66"/>
      <c r="M175" s="71"/>
      <c r="N175" s="40"/>
      <c r="O175" s="40"/>
      <c r="P175" s="40"/>
      <c r="Q175" s="40"/>
      <c r="R175" s="40"/>
      <c r="S175" s="40"/>
      <c r="T175" s="40"/>
      <c r="U175" s="40"/>
      <c r="V175" s="40"/>
      <c r="W175" s="40"/>
      <c r="X175" s="40"/>
      <c r="Y175" s="40"/>
    </row>
    <row r="176" spans="1:25" x14ac:dyDescent="0.25">
      <c r="A176" s="18">
        <v>1934</v>
      </c>
      <c r="B176" s="18">
        <v>1933</v>
      </c>
      <c r="C176" s="18">
        <v>11</v>
      </c>
      <c r="D176" s="171" t="s">
        <v>184</v>
      </c>
      <c r="E176" s="171" t="str">
        <f t="shared" si="25"/>
        <v>1934 11</v>
      </c>
      <c r="F176" s="14">
        <v>0</v>
      </c>
      <c r="G176" s="171">
        <v>5.9504132231404959E-2</v>
      </c>
      <c r="H176" s="171">
        <f t="shared" si="26"/>
        <v>11</v>
      </c>
      <c r="L176" s="66"/>
      <c r="M176" s="71"/>
      <c r="N176" s="40"/>
      <c r="O176" s="40"/>
      <c r="P176" s="40"/>
      <c r="Q176" s="40"/>
      <c r="R176" s="40"/>
      <c r="S176" s="40"/>
      <c r="T176" s="40"/>
      <c r="U176" s="40"/>
      <c r="V176" s="40"/>
      <c r="W176" s="40"/>
      <c r="X176" s="40"/>
      <c r="Y176" s="40"/>
    </row>
    <row r="177" spans="1:25" x14ac:dyDescent="0.25">
      <c r="A177" s="18">
        <v>1934</v>
      </c>
      <c r="B177" s="18">
        <v>1933</v>
      </c>
      <c r="C177" s="18">
        <v>12</v>
      </c>
      <c r="D177" s="171" t="s">
        <v>185</v>
      </c>
      <c r="E177" s="171" t="str">
        <f t="shared" si="25"/>
        <v>1934 12</v>
      </c>
      <c r="F177" s="14" t="s">
        <v>1293</v>
      </c>
      <c r="G177" s="171">
        <v>6.1487603305785121E-2</v>
      </c>
      <c r="H177" s="171">
        <f t="shared" si="26"/>
        <v>12</v>
      </c>
      <c r="L177" s="66"/>
      <c r="M177" s="71"/>
      <c r="N177" s="40"/>
      <c r="O177" s="40"/>
      <c r="P177" s="40"/>
      <c r="Q177" s="40"/>
      <c r="R177" s="40"/>
      <c r="S177" s="40"/>
      <c r="T177" s="40"/>
      <c r="U177" s="40"/>
      <c r="V177" s="40"/>
      <c r="W177" s="40"/>
      <c r="X177" s="40"/>
      <c r="Y177" s="40"/>
    </row>
    <row r="178" spans="1:25" x14ac:dyDescent="0.25">
      <c r="A178" s="18">
        <v>1934</v>
      </c>
      <c r="B178" s="18">
        <v>1934</v>
      </c>
      <c r="C178" s="18">
        <v>1</v>
      </c>
      <c r="D178" s="171" t="s">
        <v>186</v>
      </c>
      <c r="E178" s="171" t="str">
        <f t="shared" si="25"/>
        <v>1934 1</v>
      </c>
      <c r="F178" s="14" t="s">
        <v>1293</v>
      </c>
      <c r="G178" s="171">
        <v>6.1487603305785121E-2</v>
      </c>
      <c r="H178" s="171">
        <f t="shared" si="26"/>
        <v>1</v>
      </c>
      <c r="L178" s="66"/>
      <c r="M178" s="71"/>
      <c r="N178" s="40"/>
      <c r="O178" s="40"/>
      <c r="P178" s="40"/>
      <c r="Q178" s="40"/>
      <c r="R178" s="40"/>
      <c r="S178" s="40"/>
      <c r="T178" s="40"/>
      <c r="U178" s="40"/>
      <c r="V178" s="40"/>
      <c r="W178" s="40"/>
      <c r="X178" s="40"/>
      <c r="Y178" s="40"/>
    </row>
    <row r="179" spans="1:25" x14ac:dyDescent="0.25">
      <c r="A179" s="18">
        <v>1934</v>
      </c>
      <c r="B179" s="18">
        <v>1934</v>
      </c>
      <c r="C179" s="18">
        <v>2</v>
      </c>
      <c r="D179" s="171" t="s">
        <v>187</v>
      </c>
      <c r="E179" s="171" t="str">
        <f t="shared" si="25"/>
        <v>1934 2</v>
      </c>
      <c r="F179" s="14">
        <v>0</v>
      </c>
      <c r="G179" s="171">
        <v>5.5537190082644627E-2</v>
      </c>
      <c r="H179" s="171">
        <f t="shared" si="26"/>
        <v>2</v>
      </c>
      <c r="L179" s="66"/>
      <c r="M179" s="71"/>
      <c r="N179" s="40"/>
      <c r="O179" s="40"/>
      <c r="P179" s="40"/>
      <c r="Q179" s="40"/>
      <c r="R179" s="40"/>
      <c r="S179" s="40"/>
      <c r="T179" s="40"/>
      <c r="U179" s="40"/>
      <c r="V179" s="40"/>
      <c r="W179" s="40"/>
      <c r="X179" s="40"/>
      <c r="Y179" s="40"/>
    </row>
    <row r="180" spans="1:25" x14ac:dyDescent="0.25">
      <c r="A180" s="18">
        <v>1934</v>
      </c>
      <c r="B180" s="18">
        <v>1934</v>
      </c>
      <c r="C180" s="18">
        <v>3</v>
      </c>
      <c r="D180" s="171" t="s">
        <v>188</v>
      </c>
      <c r="E180" s="171" t="str">
        <f t="shared" si="25"/>
        <v>1934 3</v>
      </c>
      <c r="F180" s="14">
        <v>0</v>
      </c>
      <c r="G180" s="171">
        <v>6.1487603305785121E-2</v>
      </c>
      <c r="H180" s="171">
        <f t="shared" si="26"/>
        <v>3</v>
      </c>
      <c r="L180" s="66"/>
      <c r="M180" s="71"/>
      <c r="N180" s="40"/>
      <c r="O180" s="40"/>
      <c r="P180" s="40"/>
      <c r="Q180" s="40"/>
      <c r="R180" s="40"/>
      <c r="S180" s="40"/>
      <c r="T180" s="40"/>
      <c r="U180" s="40"/>
      <c r="V180" s="40"/>
      <c r="W180" s="40"/>
      <c r="X180" s="40"/>
      <c r="Y180" s="40"/>
    </row>
    <row r="181" spans="1:25" x14ac:dyDescent="0.25">
      <c r="A181" s="18">
        <v>1934</v>
      </c>
      <c r="B181" s="18">
        <v>1934</v>
      </c>
      <c r="C181" s="18">
        <v>4</v>
      </c>
      <c r="D181" s="171" t="s">
        <v>189</v>
      </c>
      <c r="E181" s="171" t="str">
        <f t="shared" si="25"/>
        <v>1934 4</v>
      </c>
      <c r="F181" s="14">
        <v>0</v>
      </c>
      <c r="G181" s="171">
        <v>5.9504132231404959E-2</v>
      </c>
      <c r="H181" s="171">
        <f t="shared" si="26"/>
        <v>4</v>
      </c>
      <c r="L181" s="66"/>
      <c r="M181" s="71"/>
      <c r="N181" s="40"/>
      <c r="O181" s="40"/>
      <c r="P181" s="40"/>
      <c r="Q181" s="40"/>
      <c r="R181" s="40"/>
      <c r="S181" s="40"/>
      <c r="T181" s="40"/>
      <c r="U181" s="40"/>
      <c r="V181" s="40"/>
      <c r="W181" s="40"/>
      <c r="X181" s="40"/>
      <c r="Y181" s="40"/>
    </row>
    <row r="182" spans="1:25" x14ac:dyDescent="0.25">
      <c r="A182" s="18">
        <v>1934</v>
      </c>
      <c r="B182" s="18">
        <v>1934</v>
      </c>
      <c r="C182" s="18">
        <v>5</v>
      </c>
      <c r="D182" s="171" t="s">
        <v>190</v>
      </c>
      <c r="E182" s="171" t="str">
        <f t="shared" si="25"/>
        <v>1934 5</v>
      </c>
      <c r="F182" s="14">
        <v>173.34581800000001</v>
      </c>
      <c r="G182" s="171">
        <v>6.1487603305785121E-2</v>
      </c>
      <c r="H182" s="171">
        <f t="shared" si="26"/>
        <v>5</v>
      </c>
      <c r="L182" s="66"/>
      <c r="M182" s="71"/>
      <c r="N182" s="40"/>
      <c r="O182" s="40"/>
      <c r="P182" s="40"/>
      <c r="Q182" s="40"/>
      <c r="R182" s="40"/>
      <c r="S182" s="40"/>
      <c r="T182" s="40"/>
      <c r="U182" s="40"/>
      <c r="V182" s="40"/>
      <c r="W182" s="40"/>
      <c r="X182" s="40"/>
      <c r="Y182" s="40"/>
    </row>
    <row r="183" spans="1:25" x14ac:dyDescent="0.25">
      <c r="A183" s="18">
        <v>1934</v>
      </c>
      <c r="B183" s="18">
        <v>1934</v>
      </c>
      <c r="C183" s="18">
        <v>6</v>
      </c>
      <c r="D183" s="171" t="s">
        <v>191</v>
      </c>
      <c r="E183" s="171" t="str">
        <f t="shared" si="25"/>
        <v>1934 6</v>
      </c>
      <c r="F183" s="14">
        <v>362.39950800000003</v>
      </c>
      <c r="G183" s="171">
        <v>5.9504132231404959E-2</v>
      </c>
      <c r="H183" s="171">
        <f t="shared" si="26"/>
        <v>6</v>
      </c>
      <c r="L183" s="66"/>
      <c r="M183" s="71"/>
      <c r="N183" s="40"/>
      <c r="O183" s="40"/>
      <c r="P183" s="40"/>
      <c r="Q183" s="40"/>
      <c r="R183" s="40"/>
      <c r="S183" s="40"/>
      <c r="T183" s="40"/>
      <c r="U183" s="40"/>
      <c r="V183" s="40"/>
      <c r="W183" s="40"/>
      <c r="X183" s="40"/>
      <c r="Y183" s="40"/>
    </row>
    <row r="184" spans="1:25" x14ac:dyDescent="0.25">
      <c r="A184" s="18">
        <v>1934</v>
      </c>
      <c r="B184" s="18">
        <v>1934</v>
      </c>
      <c r="C184" s="18">
        <v>7</v>
      </c>
      <c r="D184" s="171" t="s">
        <v>192</v>
      </c>
      <c r="E184" s="171" t="str">
        <f t="shared" si="25"/>
        <v>1934 7</v>
      </c>
      <c r="F184" s="14">
        <v>370.528099</v>
      </c>
      <c r="G184" s="171">
        <v>6.1487603305785121E-2</v>
      </c>
      <c r="H184" s="171">
        <f t="shared" si="26"/>
        <v>7</v>
      </c>
      <c r="L184" s="66"/>
      <c r="M184" s="71"/>
      <c r="N184" s="40"/>
      <c r="O184" s="40"/>
      <c r="P184" s="40"/>
      <c r="Q184" s="40"/>
      <c r="R184" s="40"/>
      <c r="S184" s="40"/>
      <c r="T184" s="40"/>
      <c r="U184" s="40"/>
      <c r="V184" s="40"/>
      <c r="W184" s="40"/>
      <c r="X184" s="40"/>
      <c r="Y184" s="40"/>
    </row>
    <row r="185" spans="1:25" x14ac:dyDescent="0.25">
      <c r="A185" s="18">
        <v>1934</v>
      </c>
      <c r="B185" s="18">
        <v>1934</v>
      </c>
      <c r="C185" s="18">
        <v>8</v>
      </c>
      <c r="D185" s="171" t="s">
        <v>193</v>
      </c>
      <c r="E185" s="171" t="str">
        <f t="shared" si="25"/>
        <v>1934 8</v>
      </c>
      <c r="F185" s="14">
        <v>248.38298599999999</v>
      </c>
      <c r="G185" s="171">
        <v>6.1487603305785121E-2</v>
      </c>
      <c r="H185" s="171">
        <f t="shared" si="26"/>
        <v>8</v>
      </c>
      <c r="L185" s="66"/>
      <c r="M185" s="71"/>
      <c r="N185" s="40"/>
      <c r="O185" s="40"/>
      <c r="P185" s="40"/>
      <c r="Q185" s="40"/>
      <c r="R185" s="40"/>
      <c r="S185" s="40"/>
      <c r="T185" s="40"/>
      <c r="U185" s="40"/>
      <c r="V185" s="40"/>
      <c r="W185" s="40"/>
      <c r="X185" s="40"/>
      <c r="Y185" s="40"/>
    </row>
    <row r="186" spans="1:25" x14ac:dyDescent="0.25">
      <c r="A186" s="18">
        <v>1934</v>
      </c>
      <c r="B186" s="18">
        <v>1934</v>
      </c>
      <c r="C186" s="18">
        <v>9</v>
      </c>
      <c r="D186" s="171" t="s">
        <v>194</v>
      </c>
      <c r="E186" s="171" t="str">
        <f t="shared" si="25"/>
        <v>1934 9</v>
      </c>
      <c r="F186" s="14">
        <v>13.630050000000001</v>
      </c>
      <c r="G186" s="171">
        <v>5.9504132231404959E-2</v>
      </c>
      <c r="H186" s="171">
        <f t="shared" si="26"/>
        <v>9</v>
      </c>
      <c r="I186" s="17"/>
      <c r="J186" s="17"/>
      <c r="L186" s="66"/>
      <c r="M186" s="71"/>
      <c r="N186" s="40"/>
      <c r="O186" s="40"/>
      <c r="P186" s="40"/>
      <c r="Q186" s="40"/>
      <c r="R186" s="40"/>
      <c r="S186" s="40"/>
      <c r="T186" s="40"/>
      <c r="U186" s="40"/>
      <c r="V186" s="40"/>
      <c r="W186" s="40"/>
      <c r="X186" s="40"/>
      <c r="Y186" s="40"/>
    </row>
    <row r="187" spans="1:25" x14ac:dyDescent="0.25">
      <c r="A187" s="18">
        <v>1935</v>
      </c>
      <c r="B187" s="18">
        <v>1934</v>
      </c>
      <c r="C187" s="18">
        <v>10</v>
      </c>
      <c r="D187" s="171" t="s">
        <v>195</v>
      </c>
      <c r="E187" s="171" t="str">
        <f t="shared" si="25"/>
        <v>1935 10</v>
      </c>
      <c r="F187" s="14">
        <v>0</v>
      </c>
      <c r="G187" s="171">
        <v>6.1487603305785121E-2</v>
      </c>
      <c r="H187" s="171">
        <f t="shared" si="26"/>
        <v>10</v>
      </c>
      <c r="L187" s="66"/>
      <c r="M187" s="71"/>
      <c r="N187" s="40"/>
      <c r="O187" s="40"/>
      <c r="P187" s="40"/>
      <c r="Q187" s="40"/>
      <c r="R187" s="40"/>
      <c r="S187" s="40"/>
      <c r="T187" s="40"/>
      <c r="U187" s="40"/>
      <c r="V187" s="40"/>
      <c r="W187" s="40"/>
      <c r="X187" s="40"/>
      <c r="Y187" s="40"/>
    </row>
    <row r="188" spans="1:25" x14ac:dyDescent="0.25">
      <c r="A188" s="18">
        <v>1935</v>
      </c>
      <c r="B188" s="18">
        <v>1934</v>
      </c>
      <c r="C188" s="18">
        <v>11</v>
      </c>
      <c r="D188" s="171" t="s">
        <v>196</v>
      </c>
      <c r="E188" s="171" t="str">
        <f t="shared" si="25"/>
        <v>1935 11</v>
      </c>
      <c r="F188" s="14" t="s">
        <v>1293</v>
      </c>
      <c r="G188" s="171">
        <v>5.9504132231404959E-2</v>
      </c>
      <c r="H188" s="171">
        <f t="shared" si="26"/>
        <v>11</v>
      </c>
      <c r="L188" s="66"/>
      <c r="M188" s="71"/>
      <c r="N188" s="40"/>
      <c r="O188" s="40"/>
      <c r="P188" s="40"/>
      <c r="Q188" s="40"/>
      <c r="R188" s="40"/>
      <c r="S188" s="40"/>
      <c r="T188" s="40"/>
      <c r="U188" s="40"/>
      <c r="V188" s="40"/>
      <c r="W188" s="40"/>
      <c r="X188" s="40"/>
      <c r="Y188" s="40"/>
    </row>
    <row r="189" spans="1:25" x14ac:dyDescent="0.25">
      <c r="A189" s="18">
        <v>1935</v>
      </c>
      <c r="B189" s="18">
        <v>1934</v>
      </c>
      <c r="C189" s="18">
        <v>12</v>
      </c>
      <c r="D189" s="171" t="s">
        <v>197</v>
      </c>
      <c r="E189" s="171" t="str">
        <f t="shared" si="25"/>
        <v>1935 12</v>
      </c>
      <c r="F189" s="14">
        <v>0</v>
      </c>
      <c r="G189" s="171">
        <v>6.1487603305785121E-2</v>
      </c>
      <c r="H189" s="171">
        <f t="shared" si="26"/>
        <v>12</v>
      </c>
      <c r="L189" s="66"/>
      <c r="M189" s="71"/>
      <c r="N189" s="40"/>
      <c r="O189" s="40"/>
      <c r="P189" s="40"/>
      <c r="Q189" s="40"/>
      <c r="R189" s="40"/>
      <c r="S189" s="40"/>
      <c r="T189" s="40"/>
      <c r="U189" s="40"/>
      <c r="V189" s="40"/>
      <c r="W189" s="40"/>
      <c r="X189" s="40"/>
      <c r="Y189" s="40"/>
    </row>
    <row r="190" spans="1:25" x14ac:dyDescent="0.25">
      <c r="A190" s="18">
        <v>1935</v>
      </c>
      <c r="B190" s="18">
        <v>1935</v>
      </c>
      <c r="C190" s="18">
        <v>1</v>
      </c>
      <c r="D190" s="171" t="s">
        <v>198</v>
      </c>
      <c r="E190" s="171" t="str">
        <f t="shared" si="25"/>
        <v>1935 1</v>
      </c>
      <c r="F190" s="14" t="s">
        <v>1293</v>
      </c>
      <c r="G190" s="171">
        <v>6.1487603305785121E-2</v>
      </c>
      <c r="H190" s="171">
        <f t="shared" si="26"/>
        <v>1</v>
      </c>
      <c r="L190" s="66"/>
      <c r="M190" s="71"/>
      <c r="N190" s="40"/>
      <c r="O190" s="40"/>
      <c r="P190" s="40"/>
      <c r="Q190" s="40"/>
      <c r="R190" s="40"/>
      <c r="S190" s="40"/>
      <c r="T190" s="40"/>
      <c r="U190" s="40"/>
      <c r="V190" s="40"/>
      <c r="W190" s="40"/>
      <c r="X190" s="40"/>
      <c r="Y190" s="40"/>
    </row>
    <row r="191" spans="1:25" x14ac:dyDescent="0.25">
      <c r="A191" s="18">
        <v>1935</v>
      </c>
      <c r="B191" s="18">
        <v>1935</v>
      </c>
      <c r="C191" s="18">
        <v>2</v>
      </c>
      <c r="D191" s="171" t="s">
        <v>199</v>
      </c>
      <c r="E191" s="171" t="str">
        <f t="shared" si="25"/>
        <v>1935 2</v>
      </c>
      <c r="F191" s="14">
        <v>0</v>
      </c>
      <c r="G191" s="171">
        <v>5.5537190082644627E-2</v>
      </c>
      <c r="H191" s="171">
        <f t="shared" si="26"/>
        <v>2</v>
      </c>
      <c r="L191" s="66"/>
      <c r="M191" s="71"/>
      <c r="N191" s="41"/>
      <c r="O191" s="41"/>
      <c r="P191" s="41"/>
      <c r="Q191" s="41"/>
      <c r="R191" s="41"/>
      <c r="S191" s="41"/>
      <c r="T191" s="41"/>
      <c r="U191" s="41"/>
      <c r="V191" s="41"/>
      <c r="W191" s="41"/>
      <c r="X191" s="41"/>
      <c r="Y191" s="41"/>
    </row>
    <row r="192" spans="1:25" x14ac:dyDescent="0.25">
      <c r="A192" s="18">
        <v>1935</v>
      </c>
      <c r="B192" s="18">
        <v>1935</v>
      </c>
      <c r="C192" s="18">
        <v>3</v>
      </c>
      <c r="D192" s="171" t="s">
        <v>200</v>
      </c>
      <c r="E192" s="171" t="str">
        <f t="shared" si="25"/>
        <v>1935 3</v>
      </c>
      <c r="F192" s="14" t="s">
        <v>1293</v>
      </c>
      <c r="G192" s="171">
        <v>6.1487603305785121E-2</v>
      </c>
      <c r="H192" s="171">
        <f t="shared" si="26"/>
        <v>3</v>
      </c>
      <c r="L192" s="66"/>
      <c r="M192" s="71"/>
      <c r="N192" s="41"/>
      <c r="O192" s="41"/>
      <c r="P192" s="41"/>
      <c r="Q192" s="41"/>
      <c r="R192" s="41"/>
      <c r="S192" s="41"/>
      <c r="T192" s="41"/>
      <c r="U192" s="41"/>
      <c r="V192" s="41"/>
      <c r="W192" s="41"/>
      <c r="X192" s="41"/>
      <c r="Y192" s="41"/>
    </row>
    <row r="193" spans="1:25" x14ac:dyDescent="0.25">
      <c r="A193" s="18">
        <v>1935</v>
      </c>
      <c r="B193" s="18">
        <v>1935</v>
      </c>
      <c r="C193" s="18">
        <v>4</v>
      </c>
      <c r="D193" s="171" t="s">
        <v>201</v>
      </c>
      <c r="E193" s="171" t="str">
        <f t="shared" si="25"/>
        <v>1935 4</v>
      </c>
      <c r="F193" s="14" t="s">
        <v>1293</v>
      </c>
      <c r="G193" s="171">
        <v>5.9504132231404959E-2</v>
      </c>
      <c r="H193" s="171">
        <f t="shared" si="26"/>
        <v>4</v>
      </c>
      <c r="L193" s="66"/>
      <c r="M193" s="71"/>
      <c r="N193" s="41"/>
      <c r="O193" s="41"/>
      <c r="P193" s="41"/>
      <c r="Q193" s="41"/>
      <c r="R193" s="41"/>
      <c r="S193" s="41"/>
      <c r="T193" s="41"/>
      <c r="U193" s="41"/>
      <c r="V193" s="41"/>
      <c r="W193" s="41"/>
      <c r="X193" s="41"/>
      <c r="Y193" s="41"/>
    </row>
    <row r="194" spans="1:25" x14ac:dyDescent="0.25">
      <c r="A194" s="18">
        <v>1935</v>
      </c>
      <c r="B194" s="18">
        <v>1935</v>
      </c>
      <c r="C194" s="18">
        <v>5</v>
      </c>
      <c r="D194" s="171" t="s">
        <v>202</v>
      </c>
      <c r="E194" s="171" t="str">
        <f t="shared" si="25"/>
        <v>1935 5</v>
      </c>
      <c r="F194" s="14" t="s">
        <v>1293</v>
      </c>
      <c r="G194" s="171">
        <v>6.1487603305785121E-2</v>
      </c>
      <c r="H194" s="171">
        <f t="shared" si="26"/>
        <v>5</v>
      </c>
      <c r="L194" s="66"/>
      <c r="M194" s="71"/>
      <c r="N194" s="41"/>
      <c r="O194" s="41"/>
      <c r="P194" s="41"/>
      <c r="Q194" s="41"/>
      <c r="R194" s="41"/>
      <c r="S194" s="41"/>
      <c r="T194" s="41"/>
      <c r="U194" s="41"/>
      <c r="V194" s="41"/>
      <c r="W194" s="41"/>
      <c r="X194" s="41"/>
      <c r="Y194" s="41"/>
    </row>
    <row r="195" spans="1:25" x14ac:dyDescent="0.25">
      <c r="A195" s="18">
        <v>1935</v>
      </c>
      <c r="B195" s="18">
        <v>1935</v>
      </c>
      <c r="C195" s="18">
        <v>6</v>
      </c>
      <c r="D195" s="171" t="s">
        <v>203</v>
      </c>
      <c r="E195" s="171" t="str">
        <f t="shared" si="25"/>
        <v>1935 6</v>
      </c>
      <c r="F195" s="14">
        <v>0</v>
      </c>
      <c r="G195" s="171">
        <v>5.9504132231404959E-2</v>
      </c>
      <c r="H195" s="171">
        <f t="shared" si="26"/>
        <v>6</v>
      </c>
      <c r="L195" s="66"/>
      <c r="M195" s="71"/>
      <c r="N195" s="41"/>
      <c r="O195" s="41"/>
      <c r="P195" s="41"/>
      <c r="Q195" s="41"/>
      <c r="R195" s="41"/>
      <c r="S195" s="41"/>
      <c r="T195" s="41"/>
      <c r="U195" s="41"/>
      <c r="V195" s="41"/>
      <c r="W195" s="41"/>
      <c r="X195" s="41"/>
      <c r="Y195" s="41"/>
    </row>
    <row r="196" spans="1:25" x14ac:dyDescent="0.25">
      <c r="A196" s="18">
        <v>1935</v>
      </c>
      <c r="B196" s="18">
        <v>1935</v>
      </c>
      <c r="C196" s="18">
        <v>7</v>
      </c>
      <c r="D196" s="171" t="s">
        <v>204</v>
      </c>
      <c r="E196" s="171" t="str">
        <f t="shared" si="25"/>
        <v>1935 7</v>
      </c>
      <c r="F196" s="14">
        <v>453.96114899999998</v>
      </c>
      <c r="G196" s="171">
        <v>6.1487603305785121E-2</v>
      </c>
      <c r="H196" s="171">
        <f t="shared" si="26"/>
        <v>7</v>
      </c>
      <c r="L196" s="66"/>
      <c r="M196" s="71"/>
      <c r="N196" s="41"/>
      <c r="O196" s="41"/>
      <c r="P196" s="41"/>
      <c r="Q196" s="41"/>
      <c r="R196" s="41"/>
      <c r="S196" s="41"/>
      <c r="T196" s="41"/>
      <c r="U196" s="41"/>
      <c r="V196" s="41"/>
      <c r="W196" s="41"/>
      <c r="X196" s="41"/>
      <c r="Y196" s="41"/>
    </row>
    <row r="197" spans="1:25" x14ac:dyDescent="0.25">
      <c r="A197" s="18">
        <v>1935</v>
      </c>
      <c r="B197" s="18">
        <v>1935</v>
      </c>
      <c r="C197" s="18">
        <v>8</v>
      </c>
      <c r="D197" s="171" t="s">
        <v>205</v>
      </c>
      <c r="E197" s="171" t="str">
        <f t="shared" si="25"/>
        <v>1935 8</v>
      </c>
      <c r="F197" s="14">
        <v>258.88158399999998</v>
      </c>
      <c r="G197" s="171">
        <v>6.1487603305785121E-2</v>
      </c>
      <c r="H197" s="171">
        <f t="shared" si="26"/>
        <v>8</v>
      </c>
      <c r="L197" s="66"/>
      <c r="M197" s="71"/>
      <c r="N197" s="41"/>
      <c r="O197" s="41"/>
      <c r="P197" s="41"/>
      <c r="Q197" s="41"/>
      <c r="R197" s="41"/>
      <c r="S197" s="41"/>
      <c r="T197" s="41"/>
      <c r="U197" s="41"/>
      <c r="V197" s="41"/>
      <c r="W197" s="41"/>
      <c r="X197" s="41"/>
      <c r="Y197" s="41"/>
    </row>
    <row r="198" spans="1:25" x14ac:dyDescent="0.25">
      <c r="A198" s="18">
        <v>1935</v>
      </c>
      <c r="B198" s="18">
        <v>1935</v>
      </c>
      <c r="C198" s="18">
        <v>9</v>
      </c>
      <c r="D198" s="171" t="s">
        <v>206</v>
      </c>
      <c r="E198" s="171" t="str">
        <f t="shared" si="25"/>
        <v>1935 9</v>
      </c>
      <c r="F198" s="14">
        <v>0</v>
      </c>
      <c r="G198" s="171">
        <v>5.9504132231404959E-2</v>
      </c>
      <c r="H198" s="171">
        <f t="shared" si="26"/>
        <v>9</v>
      </c>
      <c r="L198" s="66"/>
      <c r="M198" s="71"/>
      <c r="N198" s="41"/>
      <c r="O198" s="41"/>
      <c r="P198" s="41"/>
      <c r="Q198" s="41"/>
      <c r="R198" s="41"/>
      <c r="S198" s="41"/>
      <c r="T198" s="41"/>
      <c r="U198" s="41"/>
      <c r="V198" s="41"/>
      <c r="W198" s="41"/>
      <c r="X198" s="41"/>
      <c r="Y198" s="41"/>
    </row>
    <row r="199" spans="1:25" x14ac:dyDescent="0.25">
      <c r="A199" s="18">
        <v>1936</v>
      </c>
      <c r="B199" s="18">
        <v>1935</v>
      </c>
      <c r="C199" s="18">
        <v>10</v>
      </c>
      <c r="D199" s="171" t="s">
        <v>207</v>
      </c>
      <c r="E199" s="171" t="str">
        <f t="shared" si="25"/>
        <v>1936 10</v>
      </c>
      <c r="F199" s="14">
        <v>0</v>
      </c>
      <c r="G199" s="171">
        <v>6.1487603305785121E-2</v>
      </c>
      <c r="H199" s="171">
        <f t="shared" si="26"/>
        <v>10</v>
      </c>
      <c r="L199" s="66"/>
      <c r="M199" s="71"/>
      <c r="N199" s="41"/>
      <c r="O199" s="41"/>
      <c r="P199" s="41"/>
      <c r="Q199" s="41"/>
      <c r="R199" s="41"/>
      <c r="S199" s="41"/>
      <c r="T199" s="41"/>
      <c r="U199" s="41"/>
      <c r="V199" s="41"/>
      <c r="W199" s="41"/>
      <c r="X199" s="41"/>
      <c r="Y199" s="41"/>
    </row>
    <row r="200" spans="1:25" x14ac:dyDescent="0.25">
      <c r="A200" s="18">
        <v>1936</v>
      </c>
      <c r="B200" s="18">
        <v>1935</v>
      </c>
      <c r="C200" s="18">
        <v>11</v>
      </c>
      <c r="D200" s="171" t="s">
        <v>208</v>
      </c>
      <c r="E200" s="171" t="str">
        <f t="shared" si="25"/>
        <v>1936 11</v>
      </c>
      <c r="F200" s="14">
        <v>0</v>
      </c>
      <c r="G200" s="171">
        <v>5.9504132231404959E-2</v>
      </c>
      <c r="H200" s="171">
        <f t="shared" si="26"/>
        <v>11</v>
      </c>
      <c r="L200" s="66"/>
      <c r="M200" s="66"/>
      <c r="N200" s="66"/>
      <c r="O200" s="66"/>
      <c r="P200" s="66"/>
      <c r="Q200" s="66"/>
      <c r="R200" s="66"/>
      <c r="S200" s="66"/>
      <c r="T200" s="66"/>
      <c r="U200" s="66"/>
      <c r="V200" s="66"/>
      <c r="W200" s="66"/>
      <c r="X200" s="66"/>
      <c r="Y200" s="66"/>
    </row>
    <row r="201" spans="1:25" x14ac:dyDescent="0.25">
      <c r="A201" s="18">
        <v>1936</v>
      </c>
      <c r="B201" s="18">
        <v>1935</v>
      </c>
      <c r="C201" s="18">
        <v>12</v>
      </c>
      <c r="D201" s="171" t="s">
        <v>209</v>
      </c>
      <c r="E201" s="171" t="str">
        <f t="shared" si="25"/>
        <v>1936 12</v>
      </c>
      <c r="F201" s="14">
        <v>0</v>
      </c>
      <c r="G201" s="171">
        <v>6.1487603305785121E-2</v>
      </c>
      <c r="H201" s="171">
        <f t="shared" si="26"/>
        <v>12</v>
      </c>
    </row>
    <row r="202" spans="1:25" x14ac:dyDescent="0.25">
      <c r="A202" s="18">
        <v>1936</v>
      </c>
      <c r="B202" s="18">
        <v>1936</v>
      </c>
      <c r="C202" s="18">
        <v>1</v>
      </c>
      <c r="D202" s="171" t="s">
        <v>210</v>
      </c>
      <c r="E202" s="171" t="str">
        <f t="shared" si="25"/>
        <v>1936 1</v>
      </c>
      <c r="F202" s="14" t="s">
        <v>1293</v>
      </c>
      <c r="G202" s="171">
        <v>6.1487603305785121E-2</v>
      </c>
      <c r="H202" s="171">
        <f t="shared" si="26"/>
        <v>1</v>
      </c>
    </row>
    <row r="203" spans="1:25" x14ac:dyDescent="0.25">
      <c r="A203" s="18">
        <v>1936</v>
      </c>
      <c r="B203" s="18">
        <v>1936</v>
      </c>
      <c r="C203" s="18">
        <v>2</v>
      </c>
      <c r="D203" s="171" t="s">
        <v>211</v>
      </c>
      <c r="E203" s="171" t="str">
        <f t="shared" si="25"/>
        <v>1936 2</v>
      </c>
      <c r="F203" s="14" t="s">
        <v>1293</v>
      </c>
      <c r="G203" s="171">
        <v>5.752066115702479E-2</v>
      </c>
      <c r="H203" s="171">
        <f t="shared" si="26"/>
        <v>2</v>
      </c>
    </row>
    <row r="204" spans="1:25" x14ac:dyDescent="0.25">
      <c r="A204" s="18">
        <v>1936</v>
      </c>
      <c r="B204" s="18">
        <v>1936</v>
      </c>
      <c r="C204" s="18">
        <v>3</v>
      </c>
      <c r="D204" s="171" t="s">
        <v>212</v>
      </c>
      <c r="E204" s="171" t="str">
        <f t="shared" si="25"/>
        <v>1936 3</v>
      </c>
      <c r="F204" s="14" t="s">
        <v>1293</v>
      </c>
      <c r="G204" s="171">
        <v>6.1487603305785121E-2</v>
      </c>
      <c r="H204" s="171">
        <f t="shared" si="26"/>
        <v>3</v>
      </c>
    </row>
    <row r="205" spans="1:25" x14ac:dyDescent="0.25">
      <c r="A205" s="18">
        <v>1936</v>
      </c>
      <c r="B205" s="18">
        <v>1936</v>
      </c>
      <c r="C205" s="18">
        <v>4</v>
      </c>
      <c r="D205" s="171" t="s">
        <v>213</v>
      </c>
      <c r="E205" s="171" t="str">
        <f t="shared" si="25"/>
        <v>1936 4</v>
      </c>
      <c r="F205" s="14" t="s">
        <v>1293</v>
      </c>
      <c r="G205" s="171">
        <v>5.9504132231404959E-2</v>
      </c>
      <c r="H205" s="171">
        <f t="shared" si="26"/>
        <v>4</v>
      </c>
    </row>
    <row r="206" spans="1:25" x14ac:dyDescent="0.25">
      <c r="A206" s="18">
        <v>1936</v>
      </c>
      <c r="B206" s="18">
        <v>1936</v>
      </c>
      <c r="C206" s="18">
        <v>5</v>
      </c>
      <c r="D206" s="171" t="s">
        <v>214</v>
      </c>
      <c r="E206" s="171" t="str">
        <f t="shared" si="25"/>
        <v>1936 5</v>
      </c>
      <c r="F206" s="14" t="s">
        <v>1293</v>
      </c>
      <c r="G206" s="171">
        <v>6.1487603305785121E-2</v>
      </c>
      <c r="H206" s="171">
        <f t="shared" si="26"/>
        <v>5</v>
      </c>
    </row>
    <row r="207" spans="1:25" x14ac:dyDescent="0.25">
      <c r="A207" s="18">
        <v>1936</v>
      </c>
      <c r="B207" s="18">
        <v>1936</v>
      </c>
      <c r="C207" s="18">
        <v>6</v>
      </c>
      <c r="D207" s="171" t="s">
        <v>215</v>
      </c>
      <c r="E207" s="171" t="str">
        <f t="shared" si="25"/>
        <v>1936 6</v>
      </c>
      <c r="F207" s="14" t="s">
        <v>1293</v>
      </c>
      <c r="G207" s="171">
        <v>5.9504132231404959E-2</v>
      </c>
      <c r="H207" s="171">
        <f t="shared" si="26"/>
        <v>6</v>
      </c>
    </row>
    <row r="208" spans="1:25" x14ac:dyDescent="0.25">
      <c r="A208" s="18">
        <v>1936</v>
      </c>
      <c r="B208" s="18">
        <v>1936</v>
      </c>
      <c r="C208" s="18">
        <v>7</v>
      </c>
      <c r="D208" s="171" t="s">
        <v>216</v>
      </c>
      <c r="E208" s="171" t="str">
        <f t="shared" si="25"/>
        <v>1936 7</v>
      </c>
      <c r="F208" s="14">
        <v>414.07481100000001</v>
      </c>
      <c r="G208" s="171">
        <v>6.1487603305785121E-2</v>
      </c>
      <c r="H208" s="171">
        <f t="shared" si="26"/>
        <v>7</v>
      </c>
    </row>
    <row r="209" spans="1:8" x14ac:dyDescent="0.25">
      <c r="A209" s="18">
        <v>1936</v>
      </c>
      <c r="B209" s="18">
        <v>1936</v>
      </c>
      <c r="C209" s="18">
        <v>8</v>
      </c>
      <c r="D209" s="171" t="s">
        <v>217</v>
      </c>
      <c r="E209" s="171" t="str">
        <f t="shared" si="25"/>
        <v>1936 8</v>
      </c>
      <c r="F209" s="14">
        <v>226.36914899999999</v>
      </c>
      <c r="G209" s="171">
        <v>6.1487603305785121E-2</v>
      </c>
      <c r="H209" s="171">
        <f t="shared" si="26"/>
        <v>8</v>
      </c>
    </row>
    <row r="210" spans="1:8" x14ac:dyDescent="0.25">
      <c r="A210" s="18">
        <v>1936</v>
      </c>
      <c r="B210" s="18">
        <v>1936</v>
      </c>
      <c r="C210" s="18">
        <v>9</v>
      </c>
      <c r="D210" s="171" t="s">
        <v>218</v>
      </c>
      <c r="E210" s="171" t="str">
        <f t="shared" si="25"/>
        <v>1936 9</v>
      </c>
      <c r="F210" s="14">
        <v>0</v>
      </c>
      <c r="G210" s="171">
        <v>5.9504132231404959E-2</v>
      </c>
      <c r="H210" s="171">
        <f t="shared" si="26"/>
        <v>9</v>
      </c>
    </row>
    <row r="211" spans="1:8" x14ac:dyDescent="0.25">
      <c r="A211" s="18">
        <v>1937</v>
      </c>
      <c r="B211" s="18">
        <v>1936</v>
      </c>
      <c r="C211" s="18">
        <v>10</v>
      </c>
      <c r="D211" s="171" t="s">
        <v>219</v>
      </c>
      <c r="E211" s="171" t="str">
        <f t="shared" si="25"/>
        <v>1937 10</v>
      </c>
      <c r="F211" s="14">
        <v>18.098528000000002</v>
      </c>
      <c r="G211" s="171">
        <v>6.1487603305785121E-2</v>
      </c>
      <c r="H211" s="171">
        <f t="shared" si="26"/>
        <v>10</v>
      </c>
    </row>
    <row r="212" spans="1:8" x14ac:dyDescent="0.25">
      <c r="A212" s="18">
        <v>1937</v>
      </c>
      <c r="B212" s="18">
        <v>1936</v>
      </c>
      <c r="C212" s="18">
        <v>11</v>
      </c>
      <c r="D212" s="171" t="s">
        <v>220</v>
      </c>
      <c r="E212" s="171" t="str">
        <f t="shared" si="25"/>
        <v>1937 11</v>
      </c>
      <c r="F212" s="14">
        <v>0</v>
      </c>
      <c r="G212" s="171">
        <v>5.9504132231404959E-2</v>
      </c>
      <c r="H212" s="171">
        <f t="shared" si="26"/>
        <v>11</v>
      </c>
    </row>
    <row r="213" spans="1:8" x14ac:dyDescent="0.25">
      <c r="A213" s="18">
        <v>1937</v>
      </c>
      <c r="B213" s="18">
        <v>1936</v>
      </c>
      <c r="C213" s="18">
        <v>12</v>
      </c>
      <c r="D213" s="171" t="s">
        <v>221</v>
      </c>
      <c r="E213" s="171" t="str">
        <f t="shared" si="25"/>
        <v>1937 12</v>
      </c>
      <c r="F213" s="14">
        <v>0</v>
      </c>
      <c r="G213" s="171">
        <v>6.1487603305785121E-2</v>
      </c>
      <c r="H213" s="171">
        <f t="shared" si="26"/>
        <v>12</v>
      </c>
    </row>
    <row r="214" spans="1:8" x14ac:dyDescent="0.25">
      <c r="A214" s="18">
        <v>1937</v>
      </c>
      <c r="B214" s="18">
        <v>1937</v>
      </c>
      <c r="C214" s="18">
        <v>1</v>
      </c>
      <c r="D214" s="171" t="s">
        <v>222</v>
      </c>
      <c r="E214" s="171" t="str">
        <f t="shared" si="25"/>
        <v>1937 1</v>
      </c>
      <c r="F214" s="14" t="s">
        <v>1293</v>
      </c>
      <c r="G214" s="171">
        <v>6.1487603305785121E-2</v>
      </c>
      <c r="H214" s="171">
        <f t="shared" si="26"/>
        <v>1</v>
      </c>
    </row>
    <row r="215" spans="1:8" x14ac:dyDescent="0.25">
      <c r="A215" s="18">
        <v>1937</v>
      </c>
      <c r="B215" s="18">
        <v>1937</v>
      </c>
      <c r="C215" s="18">
        <v>2</v>
      </c>
      <c r="D215" s="171" t="s">
        <v>223</v>
      </c>
      <c r="E215" s="171" t="str">
        <f t="shared" si="25"/>
        <v>1937 2</v>
      </c>
      <c r="F215" s="14" t="s">
        <v>1293</v>
      </c>
      <c r="G215" s="171">
        <v>5.5537190082644627E-2</v>
      </c>
      <c r="H215" s="171">
        <f t="shared" si="26"/>
        <v>2</v>
      </c>
    </row>
    <row r="216" spans="1:8" x14ac:dyDescent="0.25">
      <c r="A216" s="18">
        <v>1937</v>
      </c>
      <c r="B216" s="18">
        <v>1937</v>
      </c>
      <c r="C216" s="18">
        <v>3</v>
      </c>
      <c r="D216" s="171" t="s">
        <v>224</v>
      </c>
      <c r="E216" s="171" t="str">
        <f t="shared" si="25"/>
        <v>1937 3</v>
      </c>
      <c r="F216" s="14" t="s">
        <v>1293</v>
      </c>
      <c r="G216" s="171">
        <v>6.1487603305785121E-2</v>
      </c>
      <c r="H216" s="171">
        <f t="shared" si="26"/>
        <v>3</v>
      </c>
    </row>
    <row r="217" spans="1:8" x14ac:dyDescent="0.25">
      <c r="A217" s="18">
        <v>1937</v>
      </c>
      <c r="B217" s="18">
        <v>1937</v>
      </c>
      <c r="C217" s="18">
        <v>4</v>
      </c>
      <c r="D217" s="171" t="s">
        <v>225</v>
      </c>
      <c r="E217" s="171" t="str">
        <f t="shared" si="25"/>
        <v>1937 4</v>
      </c>
      <c r="F217" s="14" t="s">
        <v>1293</v>
      </c>
      <c r="G217" s="171">
        <v>5.9504132231404959E-2</v>
      </c>
      <c r="H217" s="171">
        <f t="shared" si="26"/>
        <v>4</v>
      </c>
    </row>
    <row r="218" spans="1:8" x14ac:dyDescent="0.25">
      <c r="A218" s="18">
        <v>1937</v>
      </c>
      <c r="B218" s="18">
        <v>1937</v>
      </c>
      <c r="C218" s="18">
        <v>5</v>
      </c>
      <c r="D218" s="171" t="s">
        <v>226</v>
      </c>
      <c r="E218" s="171" t="str">
        <f t="shared" si="25"/>
        <v>1937 5</v>
      </c>
      <c r="F218" s="14" t="s">
        <v>1293</v>
      </c>
      <c r="G218" s="171">
        <v>6.1487603305785121E-2</v>
      </c>
      <c r="H218" s="171">
        <f t="shared" si="26"/>
        <v>5</v>
      </c>
    </row>
    <row r="219" spans="1:8" x14ac:dyDescent="0.25">
      <c r="A219" s="18">
        <v>1937</v>
      </c>
      <c r="B219" s="18">
        <v>1937</v>
      </c>
      <c r="C219" s="18">
        <v>6</v>
      </c>
      <c r="D219" s="171" t="s">
        <v>227</v>
      </c>
      <c r="E219" s="171" t="str">
        <f t="shared" si="25"/>
        <v>1937 6</v>
      </c>
      <c r="F219" s="14">
        <v>52.591982999999999</v>
      </c>
      <c r="G219" s="171">
        <v>5.9504132231404959E-2</v>
      </c>
      <c r="H219" s="171">
        <f t="shared" si="26"/>
        <v>6</v>
      </c>
    </row>
    <row r="220" spans="1:8" x14ac:dyDescent="0.25">
      <c r="A220" s="18">
        <v>1937</v>
      </c>
      <c r="B220" s="18">
        <v>1937</v>
      </c>
      <c r="C220" s="18">
        <v>7</v>
      </c>
      <c r="D220" s="171" t="s">
        <v>228</v>
      </c>
      <c r="E220" s="171" t="str">
        <f t="shared" si="25"/>
        <v>1937 7</v>
      </c>
      <c r="F220" s="14">
        <v>450.27672200000001</v>
      </c>
      <c r="G220" s="171">
        <v>6.1487603305785121E-2</v>
      </c>
      <c r="H220" s="171">
        <f t="shared" si="26"/>
        <v>7</v>
      </c>
    </row>
    <row r="221" spans="1:8" x14ac:dyDescent="0.25">
      <c r="A221" s="18">
        <v>1937</v>
      </c>
      <c r="B221" s="18">
        <v>1937</v>
      </c>
      <c r="C221" s="18">
        <v>8</v>
      </c>
      <c r="D221" s="171" t="s">
        <v>229</v>
      </c>
      <c r="E221" s="171" t="str">
        <f t="shared" si="25"/>
        <v>1937 8</v>
      </c>
      <c r="F221" s="14">
        <v>238.61863</v>
      </c>
      <c r="G221" s="171">
        <v>6.1487603305785121E-2</v>
      </c>
      <c r="H221" s="171">
        <f t="shared" si="26"/>
        <v>8</v>
      </c>
    </row>
    <row r="222" spans="1:8" x14ac:dyDescent="0.25">
      <c r="A222" s="18">
        <v>1937</v>
      </c>
      <c r="B222" s="18">
        <v>1937</v>
      </c>
      <c r="C222" s="18">
        <v>9</v>
      </c>
      <c r="D222" s="171" t="s">
        <v>230</v>
      </c>
      <c r="E222" s="171" t="str">
        <f t="shared" si="25"/>
        <v>1937 9</v>
      </c>
      <c r="F222" s="14">
        <v>0</v>
      </c>
      <c r="G222" s="171">
        <v>5.9504132231404959E-2</v>
      </c>
      <c r="H222" s="171">
        <f t="shared" si="26"/>
        <v>9</v>
      </c>
    </row>
    <row r="223" spans="1:8" x14ac:dyDescent="0.25">
      <c r="A223" s="18">
        <v>1938</v>
      </c>
      <c r="B223" s="18">
        <v>1937</v>
      </c>
      <c r="C223" s="18">
        <v>10</v>
      </c>
      <c r="D223" s="171" t="s">
        <v>231</v>
      </c>
      <c r="E223" s="171" t="str">
        <f t="shared" si="25"/>
        <v>1938 10</v>
      </c>
      <c r="F223" s="14">
        <v>0</v>
      </c>
      <c r="G223" s="171">
        <v>6.1487603305785121E-2</v>
      </c>
      <c r="H223" s="171">
        <f t="shared" si="26"/>
        <v>10</v>
      </c>
    </row>
    <row r="224" spans="1:8" x14ac:dyDescent="0.25">
      <c r="A224" s="18">
        <v>1938</v>
      </c>
      <c r="B224" s="18">
        <v>1937</v>
      </c>
      <c r="C224" s="18">
        <v>11</v>
      </c>
      <c r="D224" s="171" t="s">
        <v>232</v>
      </c>
      <c r="E224" s="171" t="str">
        <f t="shared" ref="E224:E287" si="27">CONCATENATE(A224," ",C224)</f>
        <v>1938 11</v>
      </c>
      <c r="F224" s="14" t="s">
        <v>1293</v>
      </c>
      <c r="G224" s="171">
        <v>5.9504132231404959E-2</v>
      </c>
      <c r="H224" s="171">
        <f t="shared" ref="H224:H287" si="28">IF(C224=$G$8,"",C224)</f>
        <v>11</v>
      </c>
    </row>
    <row r="225" spans="1:10" x14ac:dyDescent="0.25">
      <c r="A225" s="18">
        <v>1938</v>
      </c>
      <c r="B225" s="18">
        <v>1937</v>
      </c>
      <c r="C225" s="18">
        <v>12</v>
      </c>
      <c r="D225" s="171" t="s">
        <v>233</v>
      </c>
      <c r="E225" s="171" t="str">
        <f t="shared" si="27"/>
        <v>1938 12</v>
      </c>
      <c r="F225" s="14" t="s">
        <v>1293</v>
      </c>
      <c r="G225" s="171">
        <v>6.1487603305785121E-2</v>
      </c>
      <c r="H225" s="171">
        <f t="shared" si="28"/>
        <v>12</v>
      </c>
    </row>
    <row r="226" spans="1:10" x14ac:dyDescent="0.25">
      <c r="A226" s="18">
        <v>1938</v>
      </c>
      <c r="B226" s="18">
        <v>1938</v>
      </c>
      <c r="C226" s="18">
        <v>1</v>
      </c>
      <c r="D226" s="171" t="s">
        <v>234</v>
      </c>
      <c r="E226" s="171" t="str">
        <f t="shared" si="27"/>
        <v>1938 1</v>
      </c>
      <c r="F226" s="14" t="s">
        <v>1293</v>
      </c>
      <c r="G226" s="171">
        <v>6.1487603305785121E-2</v>
      </c>
      <c r="H226" s="171">
        <f t="shared" si="28"/>
        <v>1</v>
      </c>
    </row>
    <row r="227" spans="1:10" x14ac:dyDescent="0.25">
      <c r="A227" s="18">
        <v>1938</v>
      </c>
      <c r="B227" s="18">
        <v>1938</v>
      </c>
      <c r="C227" s="18">
        <v>2</v>
      </c>
      <c r="D227" s="171" t="s">
        <v>235</v>
      </c>
      <c r="E227" s="171" t="str">
        <f t="shared" si="27"/>
        <v>1938 2</v>
      </c>
      <c r="F227" s="14" t="s">
        <v>1293</v>
      </c>
      <c r="G227" s="171">
        <v>5.5537190082644627E-2</v>
      </c>
      <c r="H227" s="171">
        <f t="shared" si="28"/>
        <v>2</v>
      </c>
    </row>
    <row r="228" spans="1:10" x14ac:dyDescent="0.25">
      <c r="A228" s="18">
        <v>1938</v>
      </c>
      <c r="B228" s="18">
        <v>1938</v>
      </c>
      <c r="C228" s="18">
        <v>3</v>
      </c>
      <c r="D228" s="171" t="s">
        <v>236</v>
      </c>
      <c r="E228" s="171" t="str">
        <f t="shared" si="27"/>
        <v>1938 3</v>
      </c>
      <c r="F228" s="14" t="s">
        <v>1293</v>
      </c>
      <c r="G228" s="171">
        <v>6.1487603305785121E-2</v>
      </c>
      <c r="H228" s="171">
        <f t="shared" si="28"/>
        <v>3</v>
      </c>
    </row>
    <row r="229" spans="1:10" x14ac:dyDescent="0.25">
      <c r="A229" s="18">
        <v>1938</v>
      </c>
      <c r="B229" s="18">
        <v>1938</v>
      </c>
      <c r="C229" s="18">
        <v>4</v>
      </c>
      <c r="D229" s="171" t="s">
        <v>237</v>
      </c>
      <c r="E229" s="171" t="str">
        <f t="shared" si="27"/>
        <v>1938 4</v>
      </c>
      <c r="F229" s="14" t="s">
        <v>1293</v>
      </c>
      <c r="G229" s="171">
        <v>5.9504132231404959E-2</v>
      </c>
      <c r="H229" s="171">
        <f t="shared" si="28"/>
        <v>4</v>
      </c>
    </row>
    <row r="230" spans="1:10" x14ac:dyDescent="0.25">
      <c r="A230" s="18">
        <v>1938</v>
      </c>
      <c r="B230" s="18">
        <v>1938</v>
      </c>
      <c r="C230" s="18">
        <v>5</v>
      </c>
      <c r="D230" s="171" t="s">
        <v>238</v>
      </c>
      <c r="E230" s="171" t="str">
        <f t="shared" si="27"/>
        <v>1938 5</v>
      </c>
      <c r="F230" s="14" t="s">
        <v>1293</v>
      </c>
      <c r="G230" s="171">
        <v>6.1487603305785121E-2</v>
      </c>
      <c r="H230" s="171">
        <f t="shared" si="28"/>
        <v>5</v>
      </c>
    </row>
    <row r="231" spans="1:10" x14ac:dyDescent="0.25">
      <c r="A231" s="18">
        <v>1938</v>
      </c>
      <c r="B231" s="18">
        <v>1938</v>
      </c>
      <c r="C231" s="18">
        <v>6</v>
      </c>
      <c r="D231" s="171" t="s">
        <v>239</v>
      </c>
      <c r="E231" s="171" t="str">
        <f t="shared" si="27"/>
        <v>1938 6</v>
      </c>
      <c r="F231" s="14" t="s">
        <v>1293</v>
      </c>
      <c r="G231" s="171">
        <v>5.9504132231404959E-2</v>
      </c>
      <c r="H231" s="171">
        <f t="shared" si="28"/>
        <v>6</v>
      </c>
    </row>
    <row r="232" spans="1:10" x14ac:dyDescent="0.25">
      <c r="A232" s="18">
        <v>1938</v>
      </c>
      <c r="B232" s="18">
        <v>1938</v>
      </c>
      <c r="C232" s="18">
        <v>7</v>
      </c>
      <c r="D232" s="171" t="s">
        <v>240</v>
      </c>
      <c r="E232" s="171" t="str">
        <f t="shared" si="27"/>
        <v>1938 7</v>
      </c>
      <c r="F232" s="14">
        <v>84.603791999999999</v>
      </c>
      <c r="G232" s="171">
        <v>6.1487603305785121E-2</v>
      </c>
      <c r="H232" s="171">
        <f t="shared" si="28"/>
        <v>7</v>
      </c>
    </row>
    <row r="233" spans="1:10" x14ac:dyDescent="0.25">
      <c r="A233" s="18">
        <v>1938</v>
      </c>
      <c r="B233" s="18">
        <v>1938</v>
      </c>
      <c r="C233" s="18">
        <v>8</v>
      </c>
      <c r="D233" s="171" t="s">
        <v>241</v>
      </c>
      <c r="E233" s="171" t="str">
        <f t="shared" si="27"/>
        <v>1938 8</v>
      </c>
      <c r="F233" s="14">
        <v>347.85408899999999</v>
      </c>
      <c r="G233" s="171">
        <v>6.1487603305785121E-2</v>
      </c>
      <c r="H233" s="171">
        <f t="shared" si="28"/>
        <v>8</v>
      </c>
    </row>
    <row r="234" spans="1:10" x14ac:dyDescent="0.25">
      <c r="A234" s="18">
        <v>1938</v>
      </c>
      <c r="B234" s="18">
        <v>1938</v>
      </c>
      <c r="C234" s="18">
        <v>9</v>
      </c>
      <c r="D234" s="171" t="s">
        <v>242</v>
      </c>
      <c r="E234" s="171" t="str">
        <f t="shared" si="27"/>
        <v>1938 9</v>
      </c>
      <c r="F234" s="14">
        <v>531.12951799999996</v>
      </c>
      <c r="G234" s="171">
        <v>5.9504132231404959E-2</v>
      </c>
      <c r="H234" s="171">
        <f t="shared" si="28"/>
        <v>9</v>
      </c>
    </row>
    <row r="235" spans="1:10" x14ac:dyDescent="0.25">
      <c r="A235" s="18">
        <v>1939</v>
      </c>
      <c r="B235" s="18">
        <v>1938</v>
      </c>
      <c r="C235" s="18">
        <v>10</v>
      </c>
      <c r="D235" s="171" t="s">
        <v>243</v>
      </c>
      <c r="E235" s="171" t="str">
        <f t="shared" si="27"/>
        <v>1939 10</v>
      </c>
      <c r="F235" s="14">
        <v>0</v>
      </c>
      <c r="G235" s="171">
        <v>6.1487603305785121E-2</v>
      </c>
      <c r="H235" s="171">
        <f t="shared" si="28"/>
        <v>10</v>
      </c>
    </row>
    <row r="236" spans="1:10" x14ac:dyDescent="0.25">
      <c r="A236" s="18">
        <v>1939</v>
      </c>
      <c r="B236" s="18">
        <v>1938</v>
      </c>
      <c r="C236" s="18">
        <v>11</v>
      </c>
      <c r="D236" s="171" t="s">
        <v>244</v>
      </c>
      <c r="E236" s="171" t="str">
        <f t="shared" si="27"/>
        <v>1939 11</v>
      </c>
      <c r="F236" s="14">
        <v>100.50161300000001</v>
      </c>
      <c r="G236" s="171">
        <v>5.9504132231404959E-2</v>
      </c>
      <c r="H236" s="171">
        <f t="shared" si="28"/>
        <v>11</v>
      </c>
      <c r="I236" s="17"/>
      <c r="J236" s="17"/>
    </row>
    <row r="237" spans="1:10" x14ac:dyDescent="0.25">
      <c r="A237" s="18">
        <v>1939</v>
      </c>
      <c r="B237" s="18">
        <v>1938</v>
      </c>
      <c r="C237" s="18">
        <v>12</v>
      </c>
      <c r="D237" s="171" t="s">
        <v>245</v>
      </c>
      <c r="E237" s="171" t="str">
        <f t="shared" si="27"/>
        <v>1939 12</v>
      </c>
      <c r="F237" s="14">
        <v>0</v>
      </c>
      <c r="G237" s="171">
        <v>6.1487603305785121E-2</v>
      </c>
      <c r="H237" s="171">
        <f t="shared" si="28"/>
        <v>12</v>
      </c>
      <c r="I237" s="17"/>
      <c r="J237" s="17"/>
    </row>
    <row r="238" spans="1:10" x14ac:dyDescent="0.25">
      <c r="A238" s="18">
        <v>1939</v>
      </c>
      <c r="B238" s="18">
        <v>1939</v>
      </c>
      <c r="C238" s="18">
        <v>1</v>
      </c>
      <c r="D238" s="171" t="s">
        <v>246</v>
      </c>
      <c r="E238" s="171" t="str">
        <f t="shared" si="27"/>
        <v>1939 1</v>
      </c>
      <c r="F238" s="14" t="s">
        <v>1293</v>
      </c>
      <c r="G238" s="171">
        <v>6.1487603305785121E-2</v>
      </c>
      <c r="H238" s="171">
        <f t="shared" si="28"/>
        <v>1</v>
      </c>
    </row>
    <row r="239" spans="1:10" x14ac:dyDescent="0.25">
      <c r="A239" s="18">
        <v>1939</v>
      </c>
      <c r="B239" s="18">
        <v>1939</v>
      </c>
      <c r="C239" s="18">
        <v>2</v>
      </c>
      <c r="D239" s="171" t="s">
        <v>247</v>
      </c>
      <c r="E239" s="171" t="str">
        <f t="shared" si="27"/>
        <v>1939 2</v>
      </c>
      <c r="F239" s="14" t="s">
        <v>1293</v>
      </c>
      <c r="G239" s="171">
        <v>5.5537190082644627E-2</v>
      </c>
      <c r="H239" s="171">
        <f t="shared" si="28"/>
        <v>2</v>
      </c>
    </row>
    <row r="240" spans="1:10" x14ac:dyDescent="0.25">
      <c r="A240" s="18">
        <v>1939</v>
      </c>
      <c r="B240" s="18">
        <v>1939</v>
      </c>
      <c r="C240" s="18">
        <v>3</v>
      </c>
      <c r="D240" s="171" t="s">
        <v>248</v>
      </c>
      <c r="E240" s="171" t="str">
        <f t="shared" si="27"/>
        <v>1939 3</v>
      </c>
      <c r="F240" s="14">
        <v>0</v>
      </c>
      <c r="G240" s="171">
        <v>6.1487603305785121E-2</v>
      </c>
      <c r="H240" s="171">
        <f t="shared" si="28"/>
        <v>3</v>
      </c>
    </row>
    <row r="241" spans="1:10" x14ac:dyDescent="0.25">
      <c r="A241" s="18">
        <v>1939</v>
      </c>
      <c r="B241" s="18">
        <v>1939</v>
      </c>
      <c r="C241" s="18">
        <v>4</v>
      </c>
      <c r="D241" s="171" t="s">
        <v>249</v>
      </c>
      <c r="E241" s="171" t="str">
        <f t="shared" si="27"/>
        <v>1939 4</v>
      </c>
      <c r="F241" s="14">
        <v>0</v>
      </c>
      <c r="G241" s="171">
        <v>5.9504132231404959E-2</v>
      </c>
      <c r="H241" s="171">
        <f t="shared" si="28"/>
        <v>4</v>
      </c>
    </row>
    <row r="242" spans="1:10" x14ac:dyDescent="0.25">
      <c r="A242" s="18">
        <v>1939</v>
      </c>
      <c r="B242" s="18">
        <v>1939</v>
      </c>
      <c r="C242" s="18">
        <v>5</v>
      </c>
      <c r="D242" s="171" t="s">
        <v>250</v>
      </c>
      <c r="E242" s="171" t="str">
        <f t="shared" si="27"/>
        <v>1939 5</v>
      </c>
      <c r="F242" s="14">
        <v>197.128962</v>
      </c>
      <c r="G242" s="171">
        <v>6.1487603305785121E-2</v>
      </c>
      <c r="H242" s="171">
        <f t="shared" si="28"/>
        <v>5</v>
      </c>
    </row>
    <row r="243" spans="1:10" x14ac:dyDescent="0.25">
      <c r="A243" s="18">
        <v>1939</v>
      </c>
      <c r="B243" s="18">
        <v>1939</v>
      </c>
      <c r="C243" s="18">
        <v>6</v>
      </c>
      <c r="D243" s="171" t="s">
        <v>251</v>
      </c>
      <c r="E243" s="171" t="str">
        <f t="shared" si="27"/>
        <v>1939 6</v>
      </c>
      <c r="F243" s="14">
        <v>369.344404</v>
      </c>
      <c r="G243" s="171">
        <v>5.9504132231404959E-2</v>
      </c>
      <c r="H243" s="171">
        <f t="shared" si="28"/>
        <v>6</v>
      </c>
    </row>
    <row r="244" spans="1:10" x14ac:dyDescent="0.25">
      <c r="A244" s="18">
        <v>1939</v>
      </c>
      <c r="B244" s="18">
        <v>1939</v>
      </c>
      <c r="C244" s="18">
        <v>7</v>
      </c>
      <c r="D244" s="171" t="s">
        <v>252</v>
      </c>
      <c r="E244" s="171" t="str">
        <f t="shared" si="27"/>
        <v>1939 7</v>
      </c>
      <c r="F244" s="14">
        <v>492.847331</v>
      </c>
      <c r="G244" s="171">
        <v>6.1487603305785121E-2</v>
      </c>
      <c r="H244" s="171">
        <f t="shared" si="28"/>
        <v>7</v>
      </c>
    </row>
    <row r="245" spans="1:10" x14ac:dyDescent="0.25">
      <c r="A245" s="18">
        <v>1939</v>
      </c>
      <c r="B245" s="18">
        <v>1939</v>
      </c>
      <c r="C245" s="18">
        <v>8</v>
      </c>
      <c r="D245" s="171" t="s">
        <v>253</v>
      </c>
      <c r="E245" s="171" t="str">
        <f t="shared" si="27"/>
        <v>1939 8</v>
      </c>
      <c r="F245" s="14">
        <v>297.73289699999998</v>
      </c>
      <c r="G245" s="171">
        <v>6.1487603305785121E-2</v>
      </c>
      <c r="H245" s="171">
        <f t="shared" si="28"/>
        <v>8</v>
      </c>
      <c r="I245" s="17"/>
      <c r="J245" s="17"/>
    </row>
    <row r="246" spans="1:10" x14ac:dyDescent="0.25">
      <c r="A246" s="18">
        <v>1939</v>
      </c>
      <c r="B246" s="18">
        <v>1939</v>
      </c>
      <c r="C246" s="18">
        <v>9</v>
      </c>
      <c r="D246" s="171" t="s">
        <v>254</v>
      </c>
      <c r="E246" s="171" t="str">
        <f t="shared" si="27"/>
        <v>1939 9</v>
      </c>
      <c r="F246" s="14">
        <v>0</v>
      </c>
      <c r="G246" s="171">
        <v>5.9504132231404959E-2</v>
      </c>
      <c r="H246" s="171">
        <f t="shared" si="28"/>
        <v>9</v>
      </c>
      <c r="I246" s="17"/>
      <c r="J246" s="17"/>
    </row>
    <row r="247" spans="1:10" x14ac:dyDescent="0.25">
      <c r="A247" s="18">
        <v>1940</v>
      </c>
      <c r="B247" s="18">
        <v>1939</v>
      </c>
      <c r="C247" s="18">
        <v>10</v>
      </c>
      <c r="D247" s="171" t="s">
        <v>255</v>
      </c>
      <c r="E247" s="171" t="str">
        <f t="shared" si="27"/>
        <v>1940 10</v>
      </c>
      <c r="F247" s="14">
        <v>0</v>
      </c>
      <c r="G247" s="171">
        <v>6.1487603305785121E-2</v>
      </c>
      <c r="H247" s="171">
        <f t="shared" si="28"/>
        <v>10</v>
      </c>
      <c r="I247" s="17"/>
      <c r="J247" s="17"/>
    </row>
    <row r="248" spans="1:10" x14ac:dyDescent="0.25">
      <c r="A248" s="18">
        <v>1940</v>
      </c>
      <c r="B248" s="18">
        <v>1939</v>
      </c>
      <c r="C248" s="18">
        <v>11</v>
      </c>
      <c r="D248" s="171" t="s">
        <v>256</v>
      </c>
      <c r="E248" s="171" t="str">
        <f t="shared" si="27"/>
        <v>1940 11</v>
      </c>
      <c r="F248" s="14">
        <v>16.273116000000002</v>
      </c>
      <c r="G248" s="171">
        <v>5.9504132231404959E-2</v>
      </c>
      <c r="H248" s="171">
        <f t="shared" si="28"/>
        <v>11</v>
      </c>
      <c r="I248" s="17"/>
      <c r="J248" s="17"/>
    </row>
    <row r="249" spans="1:10" x14ac:dyDescent="0.25">
      <c r="A249" s="18">
        <v>1940</v>
      </c>
      <c r="B249" s="18">
        <v>1939</v>
      </c>
      <c r="C249" s="18">
        <v>12</v>
      </c>
      <c r="D249" s="171" t="s">
        <v>257</v>
      </c>
      <c r="E249" s="171" t="str">
        <f t="shared" si="27"/>
        <v>1940 12</v>
      </c>
      <c r="F249" s="14">
        <v>0</v>
      </c>
      <c r="G249" s="171">
        <v>6.1487603305785121E-2</v>
      </c>
      <c r="H249" s="171">
        <f t="shared" si="28"/>
        <v>12</v>
      </c>
      <c r="I249" s="17"/>
      <c r="J249" s="17"/>
    </row>
    <row r="250" spans="1:10" x14ac:dyDescent="0.25">
      <c r="A250" s="18">
        <v>1940</v>
      </c>
      <c r="B250" s="18">
        <v>1940</v>
      </c>
      <c r="C250" s="18">
        <v>1</v>
      </c>
      <c r="D250" s="171" t="s">
        <v>258</v>
      </c>
      <c r="E250" s="171" t="str">
        <f t="shared" si="27"/>
        <v>1940 1</v>
      </c>
      <c r="F250" s="14" t="s">
        <v>1293</v>
      </c>
      <c r="G250" s="171">
        <v>6.1487603305785121E-2</v>
      </c>
      <c r="H250" s="171">
        <f t="shared" si="28"/>
        <v>1</v>
      </c>
    </row>
    <row r="251" spans="1:10" x14ac:dyDescent="0.25">
      <c r="A251" s="18">
        <v>1940</v>
      </c>
      <c r="B251" s="18">
        <v>1940</v>
      </c>
      <c r="C251" s="18">
        <v>2</v>
      </c>
      <c r="D251" s="171" t="s">
        <v>259</v>
      </c>
      <c r="E251" s="171" t="str">
        <f t="shared" si="27"/>
        <v>1940 2</v>
      </c>
      <c r="F251" s="14" t="s">
        <v>1293</v>
      </c>
      <c r="G251" s="171">
        <v>5.752066115702479E-2</v>
      </c>
      <c r="H251" s="171">
        <f t="shared" si="28"/>
        <v>2</v>
      </c>
    </row>
    <row r="252" spans="1:10" x14ac:dyDescent="0.25">
      <c r="A252" s="18">
        <v>1940</v>
      </c>
      <c r="B252" s="18">
        <v>1940</v>
      </c>
      <c r="C252" s="18">
        <v>3</v>
      </c>
      <c r="D252" s="171" t="s">
        <v>260</v>
      </c>
      <c r="E252" s="171" t="str">
        <f t="shared" si="27"/>
        <v>1940 3</v>
      </c>
      <c r="F252" s="14" t="s">
        <v>1293</v>
      </c>
      <c r="G252" s="171">
        <v>6.1487603305785121E-2</v>
      </c>
      <c r="H252" s="171">
        <f t="shared" si="28"/>
        <v>3</v>
      </c>
    </row>
    <row r="253" spans="1:10" x14ac:dyDescent="0.25">
      <c r="A253" s="18">
        <v>1940</v>
      </c>
      <c r="B253" s="18">
        <v>1940</v>
      </c>
      <c r="C253" s="18">
        <v>4</v>
      </c>
      <c r="D253" s="171" t="s">
        <v>261</v>
      </c>
      <c r="E253" s="171" t="str">
        <f t="shared" si="27"/>
        <v>1940 4</v>
      </c>
      <c r="F253" s="14" t="s">
        <v>1293</v>
      </c>
      <c r="G253" s="171">
        <v>5.9504132231404959E-2</v>
      </c>
      <c r="H253" s="171">
        <f t="shared" si="28"/>
        <v>4</v>
      </c>
    </row>
    <row r="254" spans="1:10" x14ac:dyDescent="0.25">
      <c r="A254" s="18">
        <v>1940</v>
      </c>
      <c r="B254" s="18">
        <v>1940</v>
      </c>
      <c r="C254" s="18">
        <v>5</v>
      </c>
      <c r="D254" s="171" t="s">
        <v>262</v>
      </c>
      <c r="E254" s="171" t="str">
        <f t="shared" si="27"/>
        <v>1940 5</v>
      </c>
      <c r="F254" s="14" t="s">
        <v>1293</v>
      </c>
      <c r="G254" s="171">
        <v>6.1487603305785121E-2</v>
      </c>
      <c r="H254" s="171">
        <f t="shared" si="28"/>
        <v>5</v>
      </c>
    </row>
    <row r="255" spans="1:10" x14ac:dyDescent="0.25">
      <c r="A255" s="18">
        <v>1940</v>
      </c>
      <c r="B255" s="18">
        <v>1940</v>
      </c>
      <c r="C255" s="18">
        <v>6</v>
      </c>
      <c r="D255" s="171" t="s">
        <v>263</v>
      </c>
      <c r="E255" s="171" t="str">
        <f t="shared" si="27"/>
        <v>1940 6</v>
      </c>
      <c r="F255" s="14">
        <v>107.555784</v>
      </c>
      <c r="G255" s="171">
        <v>5.9504132231404959E-2</v>
      </c>
      <c r="H255" s="171">
        <f t="shared" si="28"/>
        <v>6</v>
      </c>
    </row>
    <row r="256" spans="1:10" x14ac:dyDescent="0.25">
      <c r="A256" s="18">
        <v>1940</v>
      </c>
      <c r="B256" s="18">
        <v>1940</v>
      </c>
      <c r="C256" s="18">
        <v>7</v>
      </c>
      <c r="D256" s="171" t="s">
        <v>264</v>
      </c>
      <c r="E256" s="171" t="str">
        <f t="shared" si="27"/>
        <v>1940 7</v>
      </c>
      <c r="F256" s="14">
        <v>665.048134</v>
      </c>
      <c r="G256" s="171">
        <v>6.1487603305785121E-2</v>
      </c>
      <c r="H256" s="171">
        <f t="shared" si="28"/>
        <v>7</v>
      </c>
    </row>
    <row r="257" spans="1:8" x14ac:dyDescent="0.25">
      <c r="A257" s="18">
        <v>1940</v>
      </c>
      <c r="B257" s="18">
        <v>1940</v>
      </c>
      <c r="C257" s="18">
        <v>8</v>
      </c>
      <c r="D257" s="171" t="s">
        <v>265</v>
      </c>
      <c r="E257" s="171" t="str">
        <f t="shared" si="27"/>
        <v>1940 8</v>
      </c>
      <c r="F257" s="14">
        <v>250.11395999999999</v>
      </c>
      <c r="G257" s="171">
        <v>6.1487603305785121E-2</v>
      </c>
      <c r="H257" s="171">
        <f t="shared" si="28"/>
        <v>8</v>
      </c>
    </row>
    <row r="258" spans="1:8" x14ac:dyDescent="0.25">
      <c r="A258" s="18">
        <v>1940</v>
      </c>
      <c r="B258" s="18">
        <v>1940</v>
      </c>
      <c r="C258" s="18">
        <v>9</v>
      </c>
      <c r="D258" s="171" t="s">
        <v>266</v>
      </c>
      <c r="E258" s="171" t="str">
        <f t="shared" si="27"/>
        <v>1940 9</v>
      </c>
      <c r="F258" s="14">
        <v>174.026726</v>
      </c>
      <c r="G258" s="171">
        <v>5.9504132231404959E-2</v>
      </c>
      <c r="H258" s="171">
        <f t="shared" si="28"/>
        <v>9</v>
      </c>
    </row>
    <row r="259" spans="1:8" x14ac:dyDescent="0.25">
      <c r="A259" s="18">
        <v>1941</v>
      </c>
      <c r="B259" s="18">
        <v>1940</v>
      </c>
      <c r="C259" s="18">
        <v>10</v>
      </c>
      <c r="D259" s="171" t="s">
        <v>267</v>
      </c>
      <c r="E259" s="171" t="str">
        <f t="shared" si="27"/>
        <v>1941 10</v>
      </c>
      <c r="F259" s="14">
        <v>0</v>
      </c>
      <c r="G259" s="171">
        <v>6.1487603305785121E-2</v>
      </c>
      <c r="H259" s="171">
        <f t="shared" si="28"/>
        <v>10</v>
      </c>
    </row>
    <row r="260" spans="1:8" x14ac:dyDescent="0.25">
      <c r="A260" s="18">
        <v>1941</v>
      </c>
      <c r="B260" s="18">
        <v>1940</v>
      </c>
      <c r="C260" s="18">
        <v>11</v>
      </c>
      <c r="D260" s="171" t="s">
        <v>268</v>
      </c>
      <c r="E260" s="171" t="str">
        <f t="shared" si="27"/>
        <v>1941 11</v>
      </c>
      <c r="F260" s="14">
        <v>0</v>
      </c>
      <c r="G260" s="171">
        <v>5.9504132231404959E-2</v>
      </c>
      <c r="H260" s="171">
        <f t="shared" si="28"/>
        <v>11</v>
      </c>
    </row>
    <row r="261" spans="1:8" x14ac:dyDescent="0.25">
      <c r="A261" s="18">
        <v>1941</v>
      </c>
      <c r="B261" s="18">
        <v>1940</v>
      </c>
      <c r="C261" s="18">
        <v>12</v>
      </c>
      <c r="D261" s="171" t="s">
        <v>269</v>
      </c>
      <c r="E261" s="171" t="str">
        <f t="shared" si="27"/>
        <v>1941 12</v>
      </c>
      <c r="F261" s="14" t="s">
        <v>1293</v>
      </c>
      <c r="G261" s="171">
        <v>6.1487603305785121E-2</v>
      </c>
      <c r="H261" s="171">
        <f t="shared" si="28"/>
        <v>12</v>
      </c>
    </row>
    <row r="262" spans="1:8" x14ac:dyDescent="0.25">
      <c r="A262" s="18">
        <v>1941</v>
      </c>
      <c r="B262" s="18">
        <v>1941</v>
      </c>
      <c r="C262" s="18">
        <v>1</v>
      </c>
      <c r="D262" s="171" t="s">
        <v>270</v>
      </c>
      <c r="E262" s="171" t="str">
        <f t="shared" si="27"/>
        <v>1941 1</v>
      </c>
      <c r="F262" s="14" t="s">
        <v>1293</v>
      </c>
      <c r="G262" s="171">
        <v>6.1487603305785121E-2</v>
      </c>
      <c r="H262" s="171">
        <f t="shared" si="28"/>
        <v>1</v>
      </c>
    </row>
    <row r="263" spans="1:8" x14ac:dyDescent="0.25">
      <c r="A263" s="18">
        <v>1941</v>
      </c>
      <c r="B263" s="18">
        <v>1941</v>
      </c>
      <c r="C263" s="18">
        <v>2</v>
      </c>
      <c r="D263" s="171" t="s">
        <v>271</v>
      </c>
      <c r="E263" s="171" t="str">
        <f t="shared" si="27"/>
        <v>1941 2</v>
      </c>
      <c r="F263" s="14" t="s">
        <v>1293</v>
      </c>
      <c r="G263" s="171">
        <v>5.5537190082644627E-2</v>
      </c>
      <c r="H263" s="171">
        <f t="shared" si="28"/>
        <v>2</v>
      </c>
    </row>
    <row r="264" spans="1:8" x14ac:dyDescent="0.25">
      <c r="A264" s="18">
        <v>1941</v>
      </c>
      <c r="B264" s="18">
        <v>1941</v>
      </c>
      <c r="C264" s="18">
        <v>3</v>
      </c>
      <c r="D264" s="171" t="s">
        <v>272</v>
      </c>
      <c r="E264" s="171" t="str">
        <f t="shared" si="27"/>
        <v>1941 3</v>
      </c>
      <c r="F264" s="14" t="s">
        <v>1293</v>
      </c>
      <c r="G264" s="171">
        <v>6.1487603305785121E-2</v>
      </c>
      <c r="H264" s="171">
        <f t="shared" si="28"/>
        <v>3</v>
      </c>
    </row>
    <row r="265" spans="1:8" x14ac:dyDescent="0.25">
      <c r="A265" s="18">
        <v>1941</v>
      </c>
      <c r="B265" s="18">
        <v>1941</v>
      </c>
      <c r="C265" s="18">
        <v>4</v>
      </c>
      <c r="D265" s="171" t="s">
        <v>273</v>
      </c>
      <c r="E265" s="171" t="str">
        <f t="shared" si="27"/>
        <v>1941 4</v>
      </c>
      <c r="F265" s="14" t="s">
        <v>1293</v>
      </c>
      <c r="G265" s="171">
        <v>5.9504132231404959E-2</v>
      </c>
      <c r="H265" s="171">
        <f t="shared" si="28"/>
        <v>4</v>
      </c>
    </row>
    <row r="266" spans="1:8" x14ac:dyDescent="0.25">
      <c r="A266" s="18">
        <v>1941</v>
      </c>
      <c r="B266" s="18">
        <v>1941</v>
      </c>
      <c r="C266" s="18">
        <v>5</v>
      </c>
      <c r="D266" s="171" t="s">
        <v>274</v>
      </c>
      <c r="E266" s="171" t="str">
        <f t="shared" si="27"/>
        <v>1941 5</v>
      </c>
      <c r="F266" s="14" t="s">
        <v>1293</v>
      </c>
      <c r="G266" s="171">
        <v>6.1487603305785121E-2</v>
      </c>
      <c r="H266" s="171">
        <f t="shared" si="28"/>
        <v>5</v>
      </c>
    </row>
    <row r="267" spans="1:8" x14ac:dyDescent="0.25">
      <c r="A267" s="18">
        <v>1941</v>
      </c>
      <c r="B267" s="18">
        <v>1941</v>
      </c>
      <c r="C267" s="18">
        <v>6</v>
      </c>
      <c r="D267" s="171" t="s">
        <v>275</v>
      </c>
      <c r="E267" s="171" t="str">
        <f t="shared" si="27"/>
        <v>1941 6</v>
      </c>
      <c r="F267" s="14" t="s">
        <v>1293</v>
      </c>
      <c r="G267" s="171">
        <v>5.9504132231404959E-2</v>
      </c>
      <c r="H267" s="171">
        <f t="shared" si="28"/>
        <v>6</v>
      </c>
    </row>
    <row r="268" spans="1:8" x14ac:dyDescent="0.25">
      <c r="A268" s="18">
        <v>1941</v>
      </c>
      <c r="B268" s="18">
        <v>1941</v>
      </c>
      <c r="C268" s="18">
        <v>7</v>
      </c>
      <c r="D268" s="171" t="s">
        <v>276</v>
      </c>
      <c r="E268" s="171" t="str">
        <f t="shared" si="27"/>
        <v>1941 7</v>
      </c>
      <c r="F268" s="14">
        <v>226.71151499999999</v>
      </c>
      <c r="G268" s="171">
        <v>6.1487603305785121E-2</v>
      </c>
      <c r="H268" s="171">
        <f t="shared" si="28"/>
        <v>7</v>
      </c>
    </row>
    <row r="269" spans="1:8" x14ac:dyDescent="0.25">
      <c r="A269" s="18">
        <v>1941</v>
      </c>
      <c r="B269" s="18">
        <v>1941</v>
      </c>
      <c r="C269" s="18">
        <v>8</v>
      </c>
      <c r="D269" s="171" t="s">
        <v>277</v>
      </c>
      <c r="E269" s="171" t="str">
        <f t="shared" si="27"/>
        <v>1941 8</v>
      </c>
      <c r="F269" s="14">
        <v>378.37388499999997</v>
      </c>
      <c r="G269" s="171">
        <v>6.1487603305785121E-2</v>
      </c>
      <c r="H269" s="171">
        <f t="shared" si="28"/>
        <v>8</v>
      </c>
    </row>
    <row r="270" spans="1:8" x14ac:dyDescent="0.25">
      <c r="A270" s="18">
        <v>1941</v>
      </c>
      <c r="B270" s="18">
        <v>1941</v>
      </c>
      <c r="C270" s="18">
        <v>9</v>
      </c>
      <c r="D270" s="171" t="s">
        <v>278</v>
      </c>
      <c r="E270" s="171" t="str">
        <f t="shared" si="27"/>
        <v>1941 9</v>
      </c>
      <c r="F270" s="14">
        <v>614.24323800000002</v>
      </c>
      <c r="G270" s="171">
        <v>5.9504132231404959E-2</v>
      </c>
      <c r="H270" s="171">
        <f t="shared" si="28"/>
        <v>9</v>
      </c>
    </row>
    <row r="271" spans="1:8" x14ac:dyDescent="0.25">
      <c r="A271" s="18">
        <v>1942</v>
      </c>
      <c r="B271" s="18">
        <v>1941</v>
      </c>
      <c r="C271" s="18">
        <v>10</v>
      </c>
      <c r="D271" s="171" t="s">
        <v>279</v>
      </c>
      <c r="E271" s="171" t="str">
        <f t="shared" si="27"/>
        <v>1942 10</v>
      </c>
      <c r="F271" s="14">
        <v>0</v>
      </c>
      <c r="G271" s="171">
        <v>6.1487603305785121E-2</v>
      </c>
      <c r="H271" s="171">
        <f t="shared" si="28"/>
        <v>10</v>
      </c>
    </row>
    <row r="272" spans="1:8" x14ac:dyDescent="0.25">
      <c r="A272" s="18">
        <v>1942</v>
      </c>
      <c r="B272" s="18">
        <v>1941</v>
      </c>
      <c r="C272" s="18">
        <v>11</v>
      </c>
      <c r="D272" s="171" t="s">
        <v>280</v>
      </c>
      <c r="E272" s="171" t="str">
        <f t="shared" si="27"/>
        <v>1942 11</v>
      </c>
      <c r="F272" s="14">
        <v>42.900643000000002</v>
      </c>
      <c r="G272" s="171">
        <v>5.9504132231404959E-2</v>
      </c>
      <c r="H272" s="171">
        <f t="shared" si="28"/>
        <v>11</v>
      </c>
    </row>
    <row r="273" spans="1:8" x14ac:dyDescent="0.25">
      <c r="A273" s="18">
        <v>1942</v>
      </c>
      <c r="B273" s="18">
        <v>1941</v>
      </c>
      <c r="C273" s="18">
        <v>12</v>
      </c>
      <c r="D273" s="171" t="s">
        <v>281</v>
      </c>
      <c r="E273" s="171" t="str">
        <f t="shared" si="27"/>
        <v>1942 12</v>
      </c>
      <c r="F273" s="14" t="s">
        <v>1293</v>
      </c>
      <c r="G273" s="171">
        <v>6.1487603305785121E-2</v>
      </c>
      <c r="H273" s="171">
        <f t="shared" si="28"/>
        <v>12</v>
      </c>
    </row>
    <row r="274" spans="1:8" x14ac:dyDescent="0.25">
      <c r="A274" s="18">
        <v>1942</v>
      </c>
      <c r="B274" s="18">
        <v>1942</v>
      </c>
      <c r="C274" s="18">
        <v>1</v>
      </c>
      <c r="D274" s="171" t="s">
        <v>282</v>
      </c>
      <c r="E274" s="171" t="str">
        <f t="shared" si="27"/>
        <v>1942 1</v>
      </c>
      <c r="F274" s="14" t="s">
        <v>1293</v>
      </c>
      <c r="G274" s="171">
        <v>6.1487603305785121E-2</v>
      </c>
      <c r="H274" s="171">
        <f t="shared" si="28"/>
        <v>1</v>
      </c>
    </row>
    <row r="275" spans="1:8" x14ac:dyDescent="0.25">
      <c r="A275" s="18">
        <v>1942</v>
      </c>
      <c r="B275" s="18">
        <v>1942</v>
      </c>
      <c r="C275" s="18">
        <v>2</v>
      </c>
      <c r="D275" s="171" t="s">
        <v>283</v>
      </c>
      <c r="E275" s="171" t="str">
        <f t="shared" si="27"/>
        <v>1942 2</v>
      </c>
      <c r="F275" s="14" t="s">
        <v>1293</v>
      </c>
      <c r="G275" s="171">
        <v>5.5537190082644627E-2</v>
      </c>
      <c r="H275" s="171">
        <f t="shared" si="28"/>
        <v>2</v>
      </c>
    </row>
    <row r="276" spans="1:8" x14ac:dyDescent="0.25">
      <c r="A276" s="18">
        <v>1942</v>
      </c>
      <c r="B276" s="18">
        <v>1942</v>
      </c>
      <c r="C276" s="18">
        <v>3</v>
      </c>
      <c r="D276" s="171" t="s">
        <v>284</v>
      </c>
      <c r="E276" s="171" t="str">
        <f t="shared" si="27"/>
        <v>1942 3</v>
      </c>
      <c r="F276" s="14" t="s">
        <v>1293</v>
      </c>
      <c r="G276" s="171">
        <v>6.1487603305785121E-2</v>
      </c>
      <c r="H276" s="171">
        <f t="shared" si="28"/>
        <v>3</v>
      </c>
    </row>
    <row r="277" spans="1:8" x14ac:dyDescent="0.25">
      <c r="A277" s="18">
        <v>1942</v>
      </c>
      <c r="B277" s="18">
        <v>1942</v>
      </c>
      <c r="C277" s="18">
        <v>4</v>
      </c>
      <c r="D277" s="171" t="s">
        <v>285</v>
      </c>
      <c r="E277" s="171" t="str">
        <f t="shared" si="27"/>
        <v>1942 4</v>
      </c>
      <c r="F277" s="14" t="s">
        <v>1293</v>
      </c>
      <c r="G277" s="171">
        <v>5.9504132231404959E-2</v>
      </c>
      <c r="H277" s="171">
        <f t="shared" si="28"/>
        <v>4</v>
      </c>
    </row>
    <row r="278" spans="1:8" x14ac:dyDescent="0.25">
      <c r="A278" s="18">
        <v>1942</v>
      </c>
      <c r="B278" s="18">
        <v>1942</v>
      </c>
      <c r="C278" s="18">
        <v>5</v>
      </c>
      <c r="D278" s="171" t="s">
        <v>286</v>
      </c>
      <c r="E278" s="171" t="str">
        <f t="shared" si="27"/>
        <v>1942 5</v>
      </c>
      <c r="F278" s="14" t="s">
        <v>1293</v>
      </c>
      <c r="G278" s="171">
        <v>6.1487603305785121E-2</v>
      </c>
      <c r="H278" s="171">
        <f t="shared" si="28"/>
        <v>5</v>
      </c>
    </row>
    <row r="279" spans="1:8" x14ac:dyDescent="0.25">
      <c r="A279" s="18">
        <v>1942</v>
      </c>
      <c r="B279" s="18">
        <v>1942</v>
      </c>
      <c r="C279" s="18">
        <v>6</v>
      </c>
      <c r="D279" s="171" t="s">
        <v>287</v>
      </c>
      <c r="E279" s="171" t="str">
        <f t="shared" si="27"/>
        <v>1942 6</v>
      </c>
      <c r="F279" s="14" t="s">
        <v>1293</v>
      </c>
      <c r="G279" s="171">
        <v>5.9504132231404959E-2</v>
      </c>
      <c r="H279" s="171">
        <f t="shared" si="28"/>
        <v>6</v>
      </c>
    </row>
    <row r="280" spans="1:8" x14ac:dyDescent="0.25">
      <c r="A280" s="18">
        <v>1942</v>
      </c>
      <c r="B280" s="18">
        <v>1942</v>
      </c>
      <c r="C280" s="18">
        <v>7</v>
      </c>
      <c r="D280" s="171" t="s">
        <v>288</v>
      </c>
      <c r="E280" s="171" t="str">
        <f t="shared" si="27"/>
        <v>1942 7</v>
      </c>
      <c r="F280" s="14">
        <v>151.42335800000001</v>
      </c>
      <c r="G280" s="171">
        <v>6.1487603305785121E-2</v>
      </c>
      <c r="H280" s="171">
        <f t="shared" si="28"/>
        <v>7</v>
      </c>
    </row>
    <row r="281" spans="1:8" x14ac:dyDescent="0.25">
      <c r="A281" s="18">
        <v>1942</v>
      </c>
      <c r="B281" s="18">
        <v>1942</v>
      </c>
      <c r="C281" s="18">
        <v>8</v>
      </c>
      <c r="D281" s="171" t="s">
        <v>289</v>
      </c>
      <c r="E281" s="171" t="str">
        <f t="shared" si="27"/>
        <v>1942 8</v>
      </c>
      <c r="F281" s="14">
        <v>330.65276</v>
      </c>
      <c r="G281" s="171">
        <v>6.1487603305785121E-2</v>
      </c>
      <c r="H281" s="171">
        <f t="shared" si="28"/>
        <v>8</v>
      </c>
    </row>
    <row r="282" spans="1:8" x14ac:dyDescent="0.25">
      <c r="A282" s="18">
        <v>1942</v>
      </c>
      <c r="B282" s="18">
        <v>1942</v>
      </c>
      <c r="C282" s="18">
        <v>9</v>
      </c>
      <c r="D282" s="171" t="s">
        <v>290</v>
      </c>
      <c r="E282" s="171" t="str">
        <f t="shared" si="27"/>
        <v>1942 9</v>
      </c>
      <c r="F282" s="14">
        <v>621.481087</v>
      </c>
      <c r="G282" s="171">
        <v>5.9504132231404959E-2</v>
      </c>
      <c r="H282" s="171">
        <f t="shared" si="28"/>
        <v>9</v>
      </c>
    </row>
    <row r="283" spans="1:8" x14ac:dyDescent="0.25">
      <c r="A283" s="18">
        <v>1943</v>
      </c>
      <c r="B283" s="18">
        <v>1942</v>
      </c>
      <c r="C283" s="18">
        <v>10</v>
      </c>
      <c r="D283" s="171" t="s">
        <v>291</v>
      </c>
      <c r="E283" s="171" t="str">
        <f t="shared" si="27"/>
        <v>1943 10</v>
      </c>
      <c r="F283" s="14">
        <v>0</v>
      </c>
      <c r="G283" s="171">
        <v>6.1487603305785121E-2</v>
      </c>
      <c r="H283" s="171">
        <f t="shared" si="28"/>
        <v>10</v>
      </c>
    </row>
    <row r="284" spans="1:8" x14ac:dyDescent="0.25">
      <c r="A284" s="18">
        <v>1943</v>
      </c>
      <c r="B284" s="18">
        <v>1942</v>
      </c>
      <c r="C284" s="18">
        <v>11</v>
      </c>
      <c r="D284" s="171" t="s">
        <v>292</v>
      </c>
      <c r="E284" s="171" t="str">
        <f t="shared" si="27"/>
        <v>1943 11</v>
      </c>
      <c r="F284" s="14">
        <v>0</v>
      </c>
      <c r="G284" s="171">
        <v>5.9504132231404959E-2</v>
      </c>
      <c r="H284" s="171">
        <f t="shared" si="28"/>
        <v>11</v>
      </c>
    </row>
    <row r="285" spans="1:8" x14ac:dyDescent="0.25">
      <c r="A285" s="18">
        <v>1943</v>
      </c>
      <c r="B285" s="18">
        <v>1942</v>
      </c>
      <c r="C285" s="18">
        <v>12</v>
      </c>
      <c r="D285" s="171" t="s">
        <v>293</v>
      </c>
      <c r="E285" s="171" t="str">
        <f t="shared" si="27"/>
        <v>1943 12</v>
      </c>
      <c r="F285" s="14" t="s">
        <v>1293</v>
      </c>
      <c r="G285" s="171">
        <v>6.1487603305785121E-2</v>
      </c>
      <c r="H285" s="171">
        <f t="shared" si="28"/>
        <v>12</v>
      </c>
    </row>
    <row r="286" spans="1:8" x14ac:dyDescent="0.25">
      <c r="A286" s="18">
        <v>1943</v>
      </c>
      <c r="B286" s="18">
        <v>1943</v>
      </c>
      <c r="C286" s="18">
        <v>1</v>
      </c>
      <c r="D286" s="171" t="s">
        <v>294</v>
      </c>
      <c r="E286" s="171" t="str">
        <f t="shared" si="27"/>
        <v>1943 1</v>
      </c>
      <c r="F286" s="14" t="s">
        <v>1293</v>
      </c>
      <c r="G286" s="171">
        <v>6.1487603305785121E-2</v>
      </c>
      <c r="H286" s="171">
        <f t="shared" si="28"/>
        <v>1</v>
      </c>
    </row>
    <row r="287" spans="1:8" x14ac:dyDescent="0.25">
      <c r="A287" s="18">
        <v>1943</v>
      </c>
      <c r="B287" s="18">
        <v>1943</v>
      </c>
      <c r="C287" s="18">
        <v>2</v>
      </c>
      <c r="D287" s="171" t="s">
        <v>295</v>
      </c>
      <c r="E287" s="171" t="str">
        <f t="shared" si="27"/>
        <v>1943 2</v>
      </c>
      <c r="F287" s="14" t="s">
        <v>1293</v>
      </c>
      <c r="G287" s="171">
        <v>5.5537190082644627E-2</v>
      </c>
      <c r="H287" s="171">
        <f t="shared" si="28"/>
        <v>2</v>
      </c>
    </row>
    <row r="288" spans="1:8" x14ac:dyDescent="0.25">
      <c r="A288" s="18">
        <v>1943</v>
      </c>
      <c r="B288" s="18">
        <v>1943</v>
      </c>
      <c r="C288" s="18">
        <v>3</v>
      </c>
      <c r="D288" s="171" t="s">
        <v>296</v>
      </c>
      <c r="E288" s="171" t="str">
        <f t="shared" ref="E288:E351" si="29">CONCATENATE(A288," ",C288)</f>
        <v>1943 3</v>
      </c>
      <c r="F288" s="14" t="s">
        <v>1293</v>
      </c>
      <c r="G288" s="171">
        <v>6.1487603305785121E-2</v>
      </c>
      <c r="H288" s="171">
        <f t="shared" ref="H288:H351" si="30">IF(C288=$G$8,"",C288)</f>
        <v>3</v>
      </c>
    </row>
    <row r="289" spans="1:10" x14ac:dyDescent="0.25">
      <c r="A289" s="18">
        <v>1943</v>
      </c>
      <c r="B289" s="18">
        <v>1943</v>
      </c>
      <c r="C289" s="18">
        <v>4</v>
      </c>
      <c r="D289" s="171" t="s">
        <v>297</v>
      </c>
      <c r="E289" s="171" t="str">
        <f t="shared" si="29"/>
        <v>1943 4</v>
      </c>
      <c r="F289" s="14" t="s">
        <v>1293</v>
      </c>
      <c r="G289" s="171">
        <v>5.9504132231404959E-2</v>
      </c>
      <c r="H289" s="171">
        <f t="shared" si="30"/>
        <v>4</v>
      </c>
    </row>
    <row r="290" spans="1:10" x14ac:dyDescent="0.25">
      <c r="A290" s="18">
        <v>1943</v>
      </c>
      <c r="B290" s="18">
        <v>1943</v>
      </c>
      <c r="C290" s="18">
        <v>5</v>
      </c>
      <c r="D290" s="171" t="s">
        <v>298</v>
      </c>
      <c r="E290" s="171" t="str">
        <f t="shared" si="29"/>
        <v>1943 5</v>
      </c>
      <c r="F290" s="14" t="s">
        <v>1293</v>
      </c>
      <c r="G290" s="171">
        <v>6.1487603305785121E-2</v>
      </c>
      <c r="H290" s="171">
        <f t="shared" si="30"/>
        <v>5</v>
      </c>
    </row>
    <row r="291" spans="1:10" x14ac:dyDescent="0.25">
      <c r="A291" s="18">
        <v>1943</v>
      </c>
      <c r="B291" s="18">
        <v>1943</v>
      </c>
      <c r="C291" s="18">
        <v>6</v>
      </c>
      <c r="D291" s="171" t="s">
        <v>299</v>
      </c>
      <c r="E291" s="171" t="str">
        <f t="shared" si="29"/>
        <v>1943 6</v>
      </c>
      <c r="F291" s="14">
        <v>0</v>
      </c>
      <c r="G291" s="171">
        <v>5.9504132231404959E-2</v>
      </c>
      <c r="H291" s="171">
        <f t="shared" si="30"/>
        <v>6</v>
      </c>
    </row>
    <row r="292" spans="1:10" x14ac:dyDescent="0.25">
      <c r="A292" s="18">
        <v>1943</v>
      </c>
      <c r="B292" s="18">
        <v>1943</v>
      </c>
      <c r="C292" s="18">
        <v>7</v>
      </c>
      <c r="D292" s="171" t="s">
        <v>300</v>
      </c>
      <c r="E292" s="171" t="str">
        <f t="shared" si="29"/>
        <v>1943 7</v>
      </c>
      <c r="F292" s="14">
        <v>544.37132399999996</v>
      </c>
      <c r="G292" s="171">
        <v>6.1487603305785121E-2</v>
      </c>
      <c r="H292" s="171">
        <f t="shared" si="30"/>
        <v>7</v>
      </c>
    </row>
    <row r="293" spans="1:10" x14ac:dyDescent="0.25">
      <c r="A293" s="18">
        <v>1943</v>
      </c>
      <c r="B293" s="18">
        <v>1943</v>
      </c>
      <c r="C293" s="18">
        <v>8</v>
      </c>
      <c r="D293" s="171" t="s">
        <v>301</v>
      </c>
      <c r="E293" s="171" t="str">
        <f t="shared" si="29"/>
        <v>1943 8</v>
      </c>
      <c r="F293" s="14">
        <v>164.53762599999999</v>
      </c>
      <c r="G293" s="171">
        <v>6.1487603305785121E-2</v>
      </c>
      <c r="H293" s="171">
        <f t="shared" si="30"/>
        <v>8</v>
      </c>
    </row>
    <row r="294" spans="1:10" x14ac:dyDescent="0.25">
      <c r="A294" s="18">
        <v>1943</v>
      </c>
      <c r="B294" s="18">
        <v>1943</v>
      </c>
      <c r="C294" s="18">
        <v>9</v>
      </c>
      <c r="D294" s="171" t="s">
        <v>302</v>
      </c>
      <c r="E294" s="171" t="str">
        <f t="shared" si="29"/>
        <v>1943 9</v>
      </c>
      <c r="F294" s="14">
        <v>585.688986</v>
      </c>
      <c r="G294" s="171">
        <v>5.9504132231404959E-2</v>
      </c>
      <c r="H294" s="171">
        <f t="shared" si="30"/>
        <v>9</v>
      </c>
    </row>
    <row r="295" spans="1:10" x14ac:dyDescent="0.25">
      <c r="A295" s="18">
        <v>1944</v>
      </c>
      <c r="B295" s="18">
        <v>1943</v>
      </c>
      <c r="C295" s="18">
        <v>10</v>
      </c>
      <c r="D295" s="171" t="s">
        <v>303</v>
      </c>
      <c r="E295" s="171" t="str">
        <f t="shared" si="29"/>
        <v>1944 10</v>
      </c>
      <c r="F295" s="14">
        <v>31.435925000000001</v>
      </c>
      <c r="G295" s="171">
        <v>6.1487603305785121E-2</v>
      </c>
      <c r="H295" s="171">
        <f t="shared" si="30"/>
        <v>10</v>
      </c>
    </row>
    <row r="296" spans="1:10" x14ac:dyDescent="0.25">
      <c r="A296" s="18">
        <v>1944</v>
      </c>
      <c r="B296" s="18">
        <v>1943</v>
      </c>
      <c r="C296" s="18">
        <v>11</v>
      </c>
      <c r="D296" s="171" t="s">
        <v>304</v>
      </c>
      <c r="E296" s="171" t="str">
        <f t="shared" si="29"/>
        <v>1944 11</v>
      </c>
      <c r="F296" s="14">
        <v>153.59804199999999</v>
      </c>
      <c r="G296" s="171">
        <v>5.9504132231404959E-2</v>
      </c>
      <c r="H296" s="171">
        <f t="shared" si="30"/>
        <v>11</v>
      </c>
      <c r="I296" s="17"/>
      <c r="J296" s="17"/>
    </row>
    <row r="297" spans="1:10" x14ac:dyDescent="0.25">
      <c r="A297" s="18">
        <v>1944</v>
      </c>
      <c r="B297" s="18">
        <v>1943</v>
      </c>
      <c r="C297" s="18">
        <v>12</v>
      </c>
      <c r="D297" s="171" t="s">
        <v>305</v>
      </c>
      <c r="E297" s="171" t="str">
        <f t="shared" si="29"/>
        <v>1944 12</v>
      </c>
      <c r="F297" s="14">
        <v>0</v>
      </c>
      <c r="G297" s="171">
        <v>6.1487603305785121E-2</v>
      </c>
      <c r="H297" s="171">
        <f t="shared" si="30"/>
        <v>12</v>
      </c>
      <c r="I297" s="17"/>
      <c r="J297" s="17"/>
    </row>
    <row r="298" spans="1:10" x14ac:dyDescent="0.25">
      <c r="A298" s="18">
        <v>1944</v>
      </c>
      <c r="B298" s="18">
        <v>1944</v>
      </c>
      <c r="C298" s="18">
        <v>1</v>
      </c>
      <c r="D298" s="171" t="s">
        <v>306</v>
      </c>
      <c r="E298" s="171" t="str">
        <f t="shared" si="29"/>
        <v>1944 1</v>
      </c>
      <c r="F298" s="14" t="s">
        <v>1293</v>
      </c>
      <c r="G298" s="171">
        <v>6.1487603305785121E-2</v>
      </c>
      <c r="H298" s="171">
        <f t="shared" si="30"/>
        <v>1</v>
      </c>
    </row>
    <row r="299" spans="1:10" x14ac:dyDescent="0.25">
      <c r="A299" s="18">
        <v>1944</v>
      </c>
      <c r="B299" s="18">
        <v>1944</v>
      </c>
      <c r="C299" s="18">
        <v>2</v>
      </c>
      <c r="D299" s="171" t="s">
        <v>307</v>
      </c>
      <c r="E299" s="171" t="str">
        <f t="shared" si="29"/>
        <v>1944 2</v>
      </c>
      <c r="F299" s="14" t="s">
        <v>1293</v>
      </c>
      <c r="G299" s="171">
        <v>5.752066115702479E-2</v>
      </c>
      <c r="H299" s="171">
        <f t="shared" si="30"/>
        <v>2</v>
      </c>
    </row>
    <row r="300" spans="1:10" x14ac:dyDescent="0.25">
      <c r="A300" s="18">
        <v>1944</v>
      </c>
      <c r="B300" s="18">
        <v>1944</v>
      </c>
      <c r="C300" s="18">
        <v>3</v>
      </c>
      <c r="D300" s="171" t="s">
        <v>308</v>
      </c>
      <c r="E300" s="171" t="str">
        <f t="shared" si="29"/>
        <v>1944 3</v>
      </c>
      <c r="F300" s="14" t="s">
        <v>1293</v>
      </c>
      <c r="G300" s="171">
        <v>6.1487603305785121E-2</v>
      </c>
      <c r="H300" s="171">
        <f t="shared" si="30"/>
        <v>3</v>
      </c>
    </row>
    <row r="301" spans="1:10" x14ac:dyDescent="0.25">
      <c r="A301" s="18">
        <v>1944</v>
      </c>
      <c r="B301" s="18">
        <v>1944</v>
      </c>
      <c r="C301" s="18">
        <v>4</v>
      </c>
      <c r="D301" s="171" t="s">
        <v>309</v>
      </c>
      <c r="E301" s="171" t="str">
        <f t="shared" si="29"/>
        <v>1944 4</v>
      </c>
      <c r="F301" s="14" t="s">
        <v>1293</v>
      </c>
      <c r="G301" s="171">
        <v>5.9504132231404959E-2</v>
      </c>
      <c r="H301" s="171">
        <f t="shared" si="30"/>
        <v>4</v>
      </c>
    </row>
    <row r="302" spans="1:10" x14ac:dyDescent="0.25">
      <c r="A302" s="18">
        <v>1944</v>
      </c>
      <c r="B302" s="18">
        <v>1944</v>
      </c>
      <c r="C302" s="18">
        <v>5</v>
      </c>
      <c r="D302" s="171" t="s">
        <v>310</v>
      </c>
      <c r="E302" s="171" t="str">
        <f t="shared" si="29"/>
        <v>1944 5</v>
      </c>
      <c r="F302" s="14" t="s">
        <v>1293</v>
      </c>
      <c r="G302" s="171">
        <v>6.1487603305785121E-2</v>
      </c>
      <c r="H302" s="171">
        <f t="shared" si="30"/>
        <v>5</v>
      </c>
    </row>
    <row r="303" spans="1:10" x14ac:dyDescent="0.25">
      <c r="A303" s="18">
        <v>1944</v>
      </c>
      <c r="B303" s="18">
        <v>1944</v>
      </c>
      <c r="C303" s="18">
        <v>6</v>
      </c>
      <c r="D303" s="171" t="s">
        <v>311</v>
      </c>
      <c r="E303" s="171" t="str">
        <f t="shared" si="29"/>
        <v>1944 6</v>
      </c>
      <c r="F303" s="14">
        <v>149.035922</v>
      </c>
      <c r="G303" s="171">
        <v>5.9504132231404959E-2</v>
      </c>
      <c r="H303" s="171">
        <f t="shared" si="30"/>
        <v>6</v>
      </c>
    </row>
    <row r="304" spans="1:10" x14ac:dyDescent="0.25">
      <c r="A304" s="18">
        <v>1944</v>
      </c>
      <c r="B304" s="18">
        <v>1944</v>
      </c>
      <c r="C304" s="18">
        <v>7</v>
      </c>
      <c r="D304" s="171" t="s">
        <v>312</v>
      </c>
      <c r="E304" s="171" t="str">
        <f t="shared" si="29"/>
        <v>1944 7</v>
      </c>
      <c r="F304" s="14">
        <v>393.63738699999999</v>
      </c>
      <c r="G304" s="171">
        <v>6.1487603305785121E-2</v>
      </c>
      <c r="H304" s="171">
        <f t="shared" si="30"/>
        <v>7</v>
      </c>
    </row>
    <row r="305" spans="1:10" x14ac:dyDescent="0.25">
      <c r="A305" s="18">
        <v>1944</v>
      </c>
      <c r="B305" s="18">
        <v>1944</v>
      </c>
      <c r="C305" s="18">
        <v>8</v>
      </c>
      <c r="D305" s="171" t="s">
        <v>313</v>
      </c>
      <c r="E305" s="171" t="str">
        <f t="shared" si="29"/>
        <v>1944 8</v>
      </c>
      <c r="F305" s="14">
        <v>225.21876399999999</v>
      </c>
      <c r="G305" s="171">
        <v>6.1487603305785121E-2</v>
      </c>
      <c r="H305" s="171">
        <f t="shared" si="30"/>
        <v>8</v>
      </c>
    </row>
    <row r="306" spans="1:10" x14ac:dyDescent="0.25">
      <c r="A306" s="18">
        <v>1944</v>
      </c>
      <c r="B306" s="18">
        <v>1944</v>
      </c>
      <c r="C306" s="18">
        <v>9</v>
      </c>
      <c r="D306" s="171" t="s">
        <v>314</v>
      </c>
      <c r="E306" s="171" t="str">
        <f t="shared" si="29"/>
        <v>1944 9</v>
      </c>
      <c r="F306" s="14">
        <v>0</v>
      </c>
      <c r="G306" s="171">
        <v>5.9504132231404959E-2</v>
      </c>
      <c r="H306" s="171">
        <f t="shared" si="30"/>
        <v>9</v>
      </c>
      <c r="I306" s="17"/>
      <c r="J306" s="17"/>
    </row>
    <row r="307" spans="1:10" x14ac:dyDescent="0.25">
      <c r="A307" s="18">
        <v>1945</v>
      </c>
      <c r="B307" s="18">
        <v>1944</v>
      </c>
      <c r="C307" s="18">
        <v>10</v>
      </c>
      <c r="D307" s="171" t="s">
        <v>315</v>
      </c>
      <c r="E307" s="171" t="str">
        <f t="shared" si="29"/>
        <v>1945 10</v>
      </c>
      <c r="F307" s="14">
        <v>0</v>
      </c>
      <c r="G307" s="171">
        <v>6.1487603305785121E-2</v>
      </c>
      <c r="H307" s="171">
        <f t="shared" si="30"/>
        <v>10</v>
      </c>
    </row>
    <row r="308" spans="1:10" x14ac:dyDescent="0.25">
      <c r="A308" s="18">
        <v>1945</v>
      </c>
      <c r="B308" s="18">
        <v>1944</v>
      </c>
      <c r="C308" s="18">
        <v>11</v>
      </c>
      <c r="D308" s="171" t="s">
        <v>316</v>
      </c>
      <c r="E308" s="171" t="str">
        <f t="shared" si="29"/>
        <v>1945 11</v>
      </c>
      <c r="F308" s="14">
        <v>0</v>
      </c>
      <c r="G308" s="171">
        <v>5.9504132231404959E-2</v>
      </c>
      <c r="H308" s="171">
        <f t="shared" si="30"/>
        <v>11</v>
      </c>
    </row>
    <row r="309" spans="1:10" x14ac:dyDescent="0.25">
      <c r="A309" s="18">
        <v>1945</v>
      </c>
      <c r="B309" s="18">
        <v>1944</v>
      </c>
      <c r="C309" s="18">
        <v>12</v>
      </c>
      <c r="D309" s="171" t="s">
        <v>317</v>
      </c>
      <c r="E309" s="171" t="str">
        <f t="shared" si="29"/>
        <v>1945 12</v>
      </c>
      <c r="F309" s="14" t="s">
        <v>1293</v>
      </c>
      <c r="G309" s="171">
        <v>6.1487603305785121E-2</v>
      </c>
      <c r="H309" s="171">
        <f t="shared" si="30"/>
        <v>12</v>
      </c>
    </row>
    <row r="310" spans="1:10" x14ac:dyDescent="0.25">
      <c r="A310" s="18">
        <v>1945</v>
      </c>
      <c r="B310" s="18">
        <v>1945</v>
      </c>
      <c r="C310" s="18">
        <v>1</v>
      </c>
      <c r="D310" s="171" t="s">
        <v>318</v>
      </c>
      <c r="E310" s="171" t="str">
        <f t="shared" si="29"/>
        <v>1945 1</v>
      </c>
      <c r="F310" s="14" t="s">
        <v>1293</v>
      </c>
      <c r="G310" s="171">
        <v>6.1487603305785121E-2</v>
      </c>
      <c r="H310" s="171">
        <f t="shared" si="30"/>
        <v>1</v>
      </c>
    </row>
    <row r="311" spans="1:10" x14ac:dyDescent="0.25">
      <c r="A311" s="18">
        <v>1945</v>
      </c>
      <c r="B311" s="18">
        <v>1945</v>
      </c>
      <c r="C311" s="18">
        <v>2</v>
      </c>
      <c r="D311" s="171" t="s">
        <v>319</v>
      </c>
      <c r="E311" s="171" t="str">
        <f t="shared" si="29"/>
        <v>1945 2</v>
      </c>
      <c r="F311" s="14" t="s">
        <v>1293</v>
      </c>
      <c r="G311" s="171">
        <v>5.5537190082644627E-2</v>
      </c>
      <c r="H311" s="171">
        <f t="shared" si="30"/>
        <v>2</v>
      </c>
    </row>
    <row r="312" spans="1:10" x14ac:dyDescent="0.25">
      <c r="A312" s="18">
        <v>1945</v>
      </c>
      <c r="B312" s="18">
        <v>1945</v>
      </c>
      <c r="C312" s="18">
        <v>3</v>
      </c>
      <c r="D312" s="171" t="s">
        <v>320</v>
      </c>
      <c r="E312" s="171" t="str">
        <f t="shared" si="29"/>
        <v>1945 3</v>
      </c>
      <c r="F312" s="14" t="s">
        <v>1293</v>
      </c>
      <c r="G312" s="171">
        <v>6.1487603305785121E-2</v>
      </c>
      <c r="H312" s="171">
        <f t="shared" si="30"/>
        <v>3</v>
      </c>
    </row>
    <row r="313" spans="1:10" x14ac:dyDescent="0.25">
      <c r="A313" s="18">
        <v>1945</v>
      </c>
      <c r="B313" s="18">
        <v>1945</v>
      </c>
      <c r="C313" s="18">
        <v>4</v>
      </c>
      <c r="D313" s="171" t="s">
        <v>321</v>
      </c>
      <c r="E313" s="171" t="str">
        <f t="shared" si="29"/>
        <v>1945 4</v>
      </c>
      <c r="F313" s="14" t="s">
        <v>1293</v>
      </c>
      <c r="G313" s="171">
        <v>5.9504132231404959E-2</v>
      </c>
      <c r="H313" s="171">
        <f t="shared" si="30"/>
        <v>4</v>
      </c>
    </row>
    <row r="314" spans="1:10" x14ac:dyDescent="0.25">
      <c r="A314" s="18">
        <v>1945</v>
      </c>
      <c r="B314" s="18">
        <v>1945</v>
      </c>
      <c r="C314" s="18">
        <v>5</v>
      </c>
      <c r="D314" s="171" t="s">
        <v>322</v>
      </c>
      <c r="E314" s="171" t="str">
        <f t="shared" si="29"/>
        <v>1945 5</v>
      </c>
      <c r="F314" s="14" t="s">
        <v>1293</v>
      </c>
      <c r="G314" s="171">
        <v>6.1487603305785121E-2</v>
      </c>
      <c r="H314" s="171">
        <f t="shared" si="30"/>
        <v>5</v>
      </c>
    </row>
    <row r="315" spans="1:10" x14ac:dyDescent="0.25">
      <c r="A315" s="18">
        <v>1945</v>
      </c>
      <c r="B315" s="18">
        <v>1945</v>
      </c>
      <c r="C315" s="18">
        <v>6</v>
      </c>
      <c r="D315" s="171" t="s">
        <v>323</v>
      </c>
      <c r="E315" s="171" t="str">
        <f t="shared" si="29"/>
        <v>1945 6</v>
      </c>
      <c r="F315" s="14">
        <v>0</v>
      </c>
      <c r="G315" s="171">
        <v>5.9504132231404959E-2</v>
      </c>
      <c r="H315" s="171">
        <f t="shared" si="30"/>
        <v>6</v>
      </c>
    </row>
    <row r="316" spans="1:10" x14ac:dyDescent="0.25">
      <c r="A316" s="18">
        <v>1945</v>
      </c>
      <c r="B316" s="18">
        <v>1945</v>
      </c>
      <c r="C316" s="18">
        <v>7</v>
      </c>
      <c r="D316" s="171" t="s">
        <v>324</v>
      </c>
      <c r="E316" s="171" t="str">
        <f t="shared" si="29"/>
        <v>1945 7</v>
      </c>
      <c r="F316" s="14">
        <v>415.95783</v>
      </c>
      <c r="G316" s="171">
        <v>6.1487603305785121E-2</v>
      </c>
      <c r="H316" s="171">
        <f t="shared" si="30"/>
        <v>7</v>
      </c>
    </row>
    <row r="317" spans="1:10" x14ac:dyDescent="0.25">
      <c r="A317" s="18">
        <v>1945</v>
      </c>
      <c r="B317" s="18">
        <v>1945</v>
      </c>
      <c r="C317" s="18">
        <v>8</v>
      </c>
      <c r="D317" s="171" t="s">
        <v>325</v>
      </c>
      <c r="E317" s="171" t="str">
        <f t="shared" si="29"/>
        <v>1945 8</v>
      </c>
      <c r="F317" s="14">
        <v>193.81646799999999</v>
      </c>
      <c r="G317" s="171">
        <v>6.1487603305785121E-2</v>
      </c>
      <c r="H317" s="171">
        <f t="shared" si="30"/>
        <v>8</v>
      </c>
    </row>
    <row r="318" spans="1:10" x14ac:dyDescent="0.25">
      <c r="A318" s="18">
        <v>1945</v>
      </c>
      <c r="B318" s="18">
        <v>1945</v>
      </c>
      <c r="C318" s="18">
        <v>9</v>
      </c>
      <c r="D318" s="171" t="s">
        <v>326</v>
      </c>
      <c r="E318" s="171" t="str">
        <f t="shared" si="29"/>
        <v>1945 9</v>
      </c>
      <c r="F318" s="14">
        <v>0</v>
      </c>
      <c r="G318" s="171">
        <v>5.9504132231404959E-2</v>
      </c>
      <c r="H318" s="171">
        <f t="shared" si="30"/>
        <v>9</v>
      </c>
    </row>
    <row r="319" spans="1:10" x14ac:dyDescent="0.25">
      <c r="A319" s="18">
        <v>1946</v>
      </c>
      <c r="B319" s="18">
        <v>1945</v>
      </c>
      <c r="C319" s="18">
        <v>10</v>
      </c>
      <c r="D319" s="171" t="s">
        <v>327</v>
      </c>
      <c r="E319" s="171" t="str">
        <f t="shared" si="29"/>
        <v>1946 10</v>
      </c>
      <c r="F319" s="14">
        <v>0</v>
      </c>
      <c r="G319" s="171">
        <v>6.1487603305785121E-2</v>
      </c>
      <c r="H319" s="171">
        <f t="shared" si="30"/>
        <v>10</v>
      </c>
    </row>
    <row r="320" spans="1:10" x14ac:dyDescent="0.25">
      <c r="A320" s="18">
        <v>1946</v>
      </c>
      <c r="B320" s="18">
        <v>1945</v>
      </c>
      <c r="C320" s="18">
        <v>11</v>
      </c>
      <c r="D320" s="171" t="s">
        <v>328</v>
      </c>
      <c r="E320" s="171" t="str">
        <f t="shared" si="29"/>
        <v>1946 11</v>
      </c>
      <c r="F320" s="14" t="s">
        <v>1293</v>
      </c>
      <c r="G320" s="171">
        <v>5.9504132231404959E-2</v>
      </c>
      <c r="H320" s="171">
        <f t="shared" si="30"/>
        <v>11</v>
      </c>
    </row>
    <row r="321" spans="1:8" x14ac:dyDescent="0.25">
      <c r="A321" s="18">
        <v>1946</v>
      </c>
      <c r="B321" s="18">
        <v>1945</v>
      </c>
      <c r="C321" s="18">
        <v>12</v>
      </c>
      <c r="D321" s="171" t="s">
        <v>329</v>
      </c>
      <c r="E321" s="171" t="str">
        <f t="shared" si="29"/>
        <v>1946 12</v>
      </c>
      <c r="F321" s="14" t="s">
        <v>1293</v>
      </c>
      <c r="G321" s="171">
        <v>6.1487603305785121E-2</v>
      </c>
      <c r="H321" s="171">
        <f t="shared" si="30"/>
        <v>12</v>
      </c>
    </row>
    <row r="322" spans="1:8" x14ac:dyDescent="0.25">
      <c r="A322" s="18">
        <v>1946</v>
      </c>
      <c r="B322" s="18">
        <v>1946</v>
      </c>
      <c r="C322" s="18">
        <v>1</v>
      </c>
      <c r="D322" s="171" t="s">
        <v>330</v>
      </c>
      <c r="E322" s="171" t="str">
        <f t="shared" si="29"/>
        <v>1946 1</v>
      </c>
      <c r="F322" s="14" t="s">
        <v>1293</v>
      </c>
      <c r="G322" s="171">
        <v>6.1487603305785121E-2</v>
      </c>
      <c r="H322" s="171">
        <f t="shared" si="30"/>
        <v>1</v>
      </c>
    </row>
    <row r="323" spans="1:8" x14ac:dyDescent="0.25">
      <c r="A323" s="18">
        <v>1946</v>
      </c>
      <c r="B323" s="18">
        <v>1946</v>
      </c>
      <c r="C323" s="18">
        <v>2</v>
      </c>
      <c r="D323" s="171" t="s">
        <v>331</v>
      </c>
      <c r="E323" s="171" t="str">
        <f t="shared" si="29"/>
        <v>1946 2</v>
      </c>
      <c r="F323" s="14">
        <v>0</v>
      </c>
      <c r="G323" s="171">
        <v>5.5537190082644627E-2</v>
      </c>
      <c r="H323" s="171">
        <f t="shared" si="30"/>
        <v>2</v>
      </c>
    </row>
    <row r="324" spans="1:8" x14ac:dyDescent="0.25">
      <c r="A324" s="18">
        <v>1946</v>
      </c>
      <c r="B324" s="18">
        <v>1946</v>
      </c>
      <c r="C324" s="18">
        <v>3</v>
      </c>
      <c r="D324" s="171" t="s">
        <v>332</v>
      </c>
      <c r="E324" s="171" t="str">
        <f t="shared" si="29"/>
        <v>1946 3</v>
      </c>
      <c r="F324" s="14" t="s">
        <v>1293</v>
      </c>
      <c r="G324" s="171">
        <v>6.1487603305785121E-2</v>
      </c>
      <c r="H324" s="171">
        <f t="shared" si="30"/>
        <v>3</v>
      </c>
    </row>
    <row r="325" spans="1:8" x14ac:dyDescent="0.25">
      <c r="A325" s="18">
        <v>1946</v>
      </c>
      <c r="B325" s="18">
        <v>1946</v>
      </c>
      <c r="C325" s="18">
        <v>4</v>
      </c>
      <c r="D325" s="171" t="s">
        <v>333</v>
      </c>
      <c r="E325" s="171" t="str">
        <f t="shared" si="29"/>
        <v>1946 4</v>
      </c>
      <c r="F325" s="14" t="s">
        <v>1293</v>
      </c>
      <c r="G325" s="171">
        <v>5.9504132231404959E-2</v>
      </c>
      <c r="H325" s="171">
        <f t="shared" si="30"/>
        <v>4</v>
      </c>
    </row>
    <row r="326" spans="1:8" x14ac:dyDescent="0.25">
      <c r="A326" s="18">
        <v>1946</v>
      </c>
      <c r="B326" s="18">
        <v>1946</v>
      </c>
      <c r="C326" s="18">
        <v>5</v>
      </c>
      <c r="D326" s="171" t="s">
        <v>334</v>
      </c>
      <c r="E326" s="171" t="str">
        <f t="shared" si="29"/>
        <v>1946 5</v>
      </c>
      <c r="F326" s="14" t="s">
        <v>1293</v>
      </c>
      <c r="G326" s="171">
        <v>6.1487603305785121E-2</v>
      </c>
      <c r="H326" s="171">
        <f t="shared" si="30"/>
        <v>5</v>
      </c>
    </row>
    <row r="327" spans="1:8" x14ac:dyDescent="0.25">
      <c r="A327" s="18">
        <v>1946</v>
      </c>
      <c r="B327" s="18">
        <v>1946</v>
      </c>
      <c r="C327" s="18">
        <v>6</v>
      </c>
      <c r="D327" s="171" t="s">
        <v>335</v>
      </c>
      <c r="E327" s="171" t="str">
        <f t="shared" si="29"/>
        <v>1946 6</v>
      </c>
      <c r="F327" s="14">
        <v>204.42773</v>
      </c>
      <c r="G327" s="171">
        <v>5.9504132231404959E-2</v>
      </c>
      <c r="H327" s="171">
        <f t="shared" si="30"/>
        <v>6</v>
      </c>
    </row>
    <row r="328" spans="1:8" x14ac:dyDescent="0.25">
      <c r="A328" s="18">
        <v>1946</v>
      </c>
      <c r="B328" s="18">
        <v>1946</v>
      </c>
      <c r="C328" s="18">
        <v>7</v>
      </c>
      <c r="D328" s="171" t="s">
        <v>336</v>
      </c>
      <c r="E328" s="171" t="str">
        <f t="shared" si="29"/>
        <v>1946 7</v>
      </c>
      <c r="F328" s="14">
        <v>441.65745399999997</v>
      </c>
      <c r="G328" s="171">
        <v>6.1487603305785121E-2</v>
      </c>
      <c r="H328" s="171">
        <f t="shared" si="30"/>
        <v>7</v>
      </c>
    </row>
    <row r="329" spans="1:8" x14ac:dyDescent="0.25">
      <c r="A329" s="18">
        <v>1946</v>
      </c>
      <c r="B329" s="18">
        <v>1946</v>
      </c>
      <c r="C329" s="18">
        <v>8</v>
      </c>
      <c r="D329" s="171" t="s">
        <v>337</v>
      </c>
      <c r="E329" s="171" t="str">
        <f t="shared" si="29"/>
        <v>1946 8</v>
      </c>
      <c r="F329" s="14">
        <v>200.42026300000001</v>
      </c>
      <c r="G329" s="171">
        <v>6.1487603305785121E-2</v>
      </c>
      <c r="H329" s="171">
        <f t="shared" si="30"/>
        <v>8</v>
      </c>
    </row>
    <row r="330" spans="1:8" x14ac:dyDescent="0.25">
      <c r="A330" s="18">
        <v>1946</v>
      </c>
      <c r="B330" s="18">
        <v>1946</v>
      </c>
      <c r="C330" s="18">
        <v>9</v>
      </c>
      <c r="D330" s="171" t="s">
        <v>338</v>
      </c>
      <c r="E330" s="171" t="str">
        <f t="shared" si="29"/>
        <v>1946 9</v>
      </c>
      <c r="F330" s="14">
        <v>0</v>
      </c>
      <c r="G330" s="171">
        <v>5.9504132231404959E-2</v>
      </c>
      <c r="H330" s="171">
        <f t="shared" si="30"/>
        <v>9</v>
      </c>
    </row>
    <row r="331" spans="1:8" x14ac:dyDescent="0.25">
      <c r="A331" s="18">
        <v>1947</v>
      </c>
      <c r="B331" s="18">
        <v>1946</v>
      </c>
      <c r="C331" s="18">
        <v>10</v>
      </c>
      <c r="D331" s="171" t="s">
        <v>339</v>
      </c>
      <c r="E331" s="171" t="str">
        <f t="shared" si="29"/>
        <v>1947 10</v>
      </c>
      <c r="F331" s="14">
        <v>0</v>
      </c>
      <c r="G331" s="171">
        <v>6.1487603305785121E-2</v>
      </c>
      <c r="H331" s="171">
        <f t="shared" si="30"/>
        <v>10</v>
      </c>
    </row>
    <row r="332" spans="1:8" x14ac:dyDescent="0.25">
      <c r="A332" s="18">
        <v>1947</v>
      </c>
      <c r="B332" s="18">
        <v>1946</v>
      </c>
      <c r="C332" s="18">
        <v>11</v>
      </c>
      <c r="D332" s="171" t="s">
        <v>340</v>
      </c>
      <c r="E332" s="171" t="str">
        <f t="shared" si="29"/>
        <v>1947 11</v>
      </c>
      <c r="F332" s="14">
        <v>0</v>
      </c>
      <c r="G332" s="171">
        <v>5.9504132231404959E-2</v>
      </c>
      <c r="H332" s="171">
        <f t="shared" si="30"/>
        <v>11</v>
      </c>
    </row>
    <row r="333" spans="1:8" x14ac:dyDescent="0.25">
      <c r="A333" s="18">
        <v>1947</v>
      </c>
      <c r="B333" s="18">
        <v>1946</v>
      </c>
      <c r="C333" s="18">
        <v>12</v>
      </c>
      <c r="D333" s="171" t="s">
        <v>341</v>
      </c>
      <c r="E333" s="171" t="str">
        <f t="shared" si="29"/>
        <v>1947 12</v>
      </c>
      <c r="F333" s="14" t="s">
        <v>1293</v>
      </c>
      <c r="G333" s="171">
        <v>6.1487603305785121E-2</v>
      </c>
      <c r="H333" s="171">
        <f t="shared" si="30"/>
        <v>12</v>
      </c>
    </row>
    <row r="334" spans="1:8" x14ac:dyDescent="0.25">
      <c r="A334" s="18">
        <v>1947</v>
      </c>
      <c r="B334" s="18">
        <v>1947</v>
      </c>
      <c r="C334" s="18">
        <v>1</v>
      </c>
      <c r="D334" s="171" t="s">
        <v>342</v>
      </c>
      <c r="E334" s="171" t="str">
        <f t="shared" si="29"/>
        <v>1947 1</v>
      </c>
      <c r="F334" s="14" t="s">
        <v>1293</v>
      </c>
      <c r="G334" s="171">
        <v>6.1487603305785121E-2</v>
      </c>
      <c r="H334" s="171">
        <f t="shared" si="30"/>
        <v>1</v>
      </c>
    </row>
    <row r="335" spans="1:8" x14ac:dyDescent="0.25">
      <c r="A335" s="18">
        <v>1947</v>
      </c>
      <c r="B335" s="18">
        <v>1947</v>
      </c>
      <c r="C335" s="18">
        <v>2</v>
      </c>
      <c r="D335" s="171" t="s">
        <v>343</v>
      </c>
      <c r="E335" s="171" t="str">
        <f t="shared" si="29"/>
        <v>1947 2</v>
      </c>
      <c r="F335" s="14" t="s">
        <v>1293</v>
      </c>
      <c r="G335" s="171">
        <v>5.5537190082644627E-2</v>
      </c>
      <c r="H335" s="171">
        <f t="shared" si="30"/>
        <v>2</v>
      </c>
    </row>
    <row r="336" spans="1:8" x14ac:dyDescent="0.25">
      <c r="A336" s="18">
        <v>1947</v>
      </c>
      <c r="B336" s="18">
        <v>1947</v>
      </c>
      <c r="C336" s="18">
        <v>3</v>
      </c>
      <c r="D336" s="171" t="s">
        <v>344</v>
      </c>
      <c r="E336" s="171" t="str">
        <f t="shared" si="29"/>
        <v>1947 3</v>
      </c>
      <c r="F336" s="14" t="s">
        <v>1293</v>
      </c>
      <c r="G336" s="171">
        <v>6.1487603305785121E-2</v>
      </c>
      <c r="H336" s="171">
        <f t="shared" si="30"/>
        <v>3</v>
      </c>
    </row>
    <row r="337" spans="1:10" x14ac:dyDescent="0.25">
      <c r="A337" s="18">
        <v>1947</v>
      </c>
      <c r="B337" s="18">
        <v>1947</v>
      </c>
      <c r="C337" s="18">
        <v>4</v>
      </c>
      <c r="D337" s="171" t="s">
        <v>345</v>
      </c>
      <c r="E337" s="171" t="str">
        <f t="shared" si="29"/>
        <v>1947 4</v>
      </c>
      <c r="F337" s="14" t="s">
        <v>1293</v>
      </c>
      <c r="G337" s="171">
        <v>5.9504132231404959E-2</v>
      </c>
      <c r="H337" s="171">
        <f t="shared" si="30"/>
        <v>4</v>
      </c>
    </row>
    <row r="338" spans="1:10" x14ac:dyDescent="0.25">
      <c r="A338" s="18">
        <v>1947</v>
      </c>
      <c r="B338" s="18">
        <v>1947</v>
      </c>
      <c r="C338" s="18">
        <v>5</v>
      </c>
      <c r="D338" s="171" t="s">
        <v>346</v>
      </c>
      <c r="E338" s="171" t="str">
        <f t="shared" si="29"/>
        <v>1947 5</v>
      </c>
      <c r="F338" s="14" t="s">
        <v>1293</v>
      </c>
      <c r="G338" s="171">
        <v>6.1487603305785121E-2</v>
      </c>
      <c r="H338" s="171">
        <f t="shared" si="30"/>
        <v>5</v>
      </c>
    </row>
    <row r="339" spans="1:10" x14ac:dyDescent="0.25">
      <c r="A339" s="18">
        <v>1947</v>
      </c>
      <c r="B339" s="18">
        <v>1947</v>
      </c>
      <c r="C339" s="18">
        <v>6</v>
      </c>
      <c r="D339" s="171" t="s">
        <v>347</v>
      </c>
      <c r="E339" s="171" t="str">
        <f t="shared" si="29"/>
        <v>1947 6</v>
      </c>
      <c r="F339" s="14">
        <v>195.33689799999999</v>
      </c>
      <c r="G339" s="171">
        <v>5.9504132231404959E-2</v>
      </c>
      <c r="H339" s="171">
        <f t="shared" si="30"/>
        <v>6</v>
      </c>
    </row>
    <row r="340" spans="1:10" x14ac:dyDescent="0.25">
      <c r="A340" s="18">
        <v>1947</v>
      </c>
      <c r="B340" s="18">
        <v>1947</v>
      </c>
      <c r="C340" s="18">
        <v>7</v>
      </c>
      <c r="D340" s="171" t="s">
        <v>348</v>
      </c>
      <c r="E340" s="171" t="str">
        <f t="shared" si="29"/>
        <v>1947 7</v>
      </c>
      <c r="F340" s="14">
        <v>474.64294200000001</v>
      </c>
      <c r="G340" s="171">
        <v>6.1487603305785121E-2</v>
      </c>
      <c r="H340" s="171">
        <f t="shared" si="30"/>
        <v>7</v>
      </c>
    </row>
    <row r="341" spans="1:10" x14ac:dyDescent="0.25">
      <c r="A341" s="18">
        <v>1947</v>
      </c>
      <c r="B341" s="18">
        <v>1947</v>
      </c>
      <c r="C341" s="18">
        <v>8</v>
      </c>
      <c r="D341" s="171" t="s">
        <v>349</v>
      </c>
      <c r="E341" s="171" t="str">
        <f t="shared" si="29"/>
        <v>1947 8</v>
      </c>
      <c r="F341" s="14">
        <v>223.917449</v>
      </c>
      <c r="G341" s="171">
        <v>6.1487603305785121E-2</v>
      </c>
      <c r="H341" s="171">
        <f t="shared" si="30"/>
        <v>8</v>
      </c>
      <c r="I341" s="17"/>
      <c r="J341" s="17"/>
    </row>
    <row r="342" spans="1:10" x14ac:dyDescent="0.25">
      <c r="A342" s="18">
        <v>1947</v>
      </c>
      <c r="B342" s="18">
        <v>1947</v>
      </c>
      <c r="C342" s="18">
        <v>9</v>
      </c>
      <c r="D342" s="171" t="s">
        <v>350</v>
      </c>
      <c r="E342" s="171" t="str">
        <f t="shared" si="29"/>
        <v>1947 9</v>
      </c>
      <c r="F342" s="14">
        <v>0</v>
      </c>
      <c r="G342" s="171">
        <v>5.9504132231404959E-2</v>
      </c>
      <c r="H342" s="171">
        <f t="shared" si="30"/>
        <v>9</v>
      </c>
      <c r="I342" s="17"/>
      <c r="J342" s="17"/>
    </row>
    <row r="343" spans="1:10" x14ac:dyDescent="0.25">
      <c r="A343" s="18">
        <v>1948</v>
      </c>
      <c r="B343" s="18">
        <v>1947</v>
      </c>
      <c r="C343" s="18">
        <v>10</v>
      </c>
      <c r="D343" s="171" t="s">
        <v>351</v>
      </c>
      <c r="E343" s="171" t="str">
        <f t="shared" si="29"/>
        <v>1948 10</v>
      </c>
      <c r="F343" s="14">
        <v>0</v>
      </c>
      <c r="G343" s="171">
        <v>6.1487603305785121E-2</v>
      </c>
      <c r="H343" s="171">
        <f t="shared" si="30"/>
        <v>10</v>
      </c>
      <c r="I343" s="17"/>
      <c r="J343" s="17"/>
    </row>
    <row r="344" spans="1:10" x14ac:dyDescent="0.25">
      <c r="A344" s="18">
        <v>1948</v>
      </c>
      <c r="B344" s="18">
        <v>1947</v>
      </c>
      <c r="C344" s="18">
        <v>11</v>
      </c>
      <c r="D344" s="171" t="s">
        <v>352</v>
      </c>
      <c r="E344" s="171" t="str">
        <f t="shared" si="29"/>
        <v>1948 11</v>
      </c>
      <c r="F344" s="14">
        <v>0</v>
      </c>
      <c r="G344" s="171">
        <v>5.9504132231404959E-2</v>
      </c>
      <c r="H344" s="171">
        <f t="shared" si="30"/>
        <v>11</v>
      </c>
      <c r="I344" s="17"/>
      <c r="J344" s="17"/>
    </row>
    <row r="345" spans="1:10" x14ac:dyDescent="0.25">
      <c r="A345" s="18">
        <v>1948</v>
      </c>
      <c r="B345" s="18">
        <v>1947</v>
      </c>
      <c r="C345" s="18">
        <v>12</v>
      </c>
      <c r="D345" s="171" t="s">
        <v>353</v>
      </c>
      <c r="E345" s="171" t="str">
        <f t="shared" si="29"/>
        <v>1948 12</v>
      </c>
      <c r="F345" s="14">
        <v>0</v>
      </c>
      <c r="G345" s="171">
        <v>6.1487603305785121E-2</v>
      </c>
      <c r="H345" s="171">
        <f t="shared" si="30"/>
        <v>12</v>
      </c>
      <c r="I345" s="17"/>
      <c r="J345" s="17"/>
    </row>
    <row r="346" spans="1:10" x14ac:dyDescent="0.25">
      <c r="A346" s="18">
        <v>1948</v>
      </c>
      <c r="B346" s="18">
        <v>1948</v>
      </c>
      <c r="C346" s="18">
        <v>1</v>
      </c>
      <c r="D346" s="171" t="s">
        <v>354</v>
      </c>
      <c r="E346" s="171" t="str">
        <f t="shared" si="29"/>
        <v>1948 1</v>
      </c>
      <c r="F346" s="14" t="s">
        <v>1293</v>
      </c>
      <c r="G346" s="171">
        <v>6.1487603305785121E-2</v>
      </c>
      <c r="H346" s="171">
        <f t="shared" si="30"/>
        <v>1</v>
      </c>
    </row>
    <row r="347" spans="1:10" x14ac:dyDescent="0.25">
      <c r="A347" s="18">
        <v>1948</v>
      </c>
      <c r="B347" s="18">
        <v>1948</v>
      </c>
      <c r="C347" s="18">
        <v>2</v>
      </c>
      <c r="D347" s="171" t="s">
        <v>355</v>
      </c>
      <c r="E347" s="171" t="str">
        <f t="shared" si="29"/>
        <v>1948 2</v>
      </c>
      <c r="F347" s="14">
        <v>0</v>
      </c>
      <c r="G347" s="171">
        <v>5.752066115702479E-2</v>
      </c>
      <c r="H347" s="171">
        <f t="shared" si="30"/>
        <v>2</v>
      </c>
    </row>
    <row r="348" spans="1:10" x14ac:dyDescent="0.25">
      <c r="A348" s="18">
        <v>1948</v>
      </c>
      <c r="B348" s="18">
        <v>1948</v>
      </c>
      <c r="C348" s="18">
        <v>3</v>
      </c>
      <c r="D348" s="171" t="s">
        <v>356</v>
      </c>
      <c r="E348" s="171" t="str">
        <f t="shared" si="29"/>
        <v>1948 3</v>
      </c>
      <c r="F348" s="14" t="s">
        <v>1293</v>
      </c>
      <c r="G348" s="171">
        <v>6.1487603305785121E-2</v>
      </c>
      <c r="H348" s="171">
        <f t="shared" si="30"/>
        <v>3</v>
      </c>
    </row>
    <row r="349" spans="1:10" x14ac:dyDescent="0.25">
      <c r="A349" s="18">
        <v>1948</v>
      </c>
      <c r="B349" s="18">
        <v>1948</v>
      </c>
      <c r="C349" s="18">
        <v>4</v>
      </c>
      <c r="D349" s="171" t="s">
        <v>357</v>
      </c>
      <c r="E349" s="171" t="str">
        <f t="shared" si="29"/>
        <v>1948 4</v>
      </c>
      <c r="F349" s="14" t="s">
        <v>1293</v>
      </c>
      <c r="G349" s="171">
        <v>5.9504132231404959E-2</v>
      </c>
      <c r="H349" s="171">
        <f t="shared" si="30"/>
        <v>4</v>
      </c>
    </row>
    <row r="350" spans="1:10" x14ac:dyDescent="0.25">
      <c r="A350" s="18">
        <v>1948</v>
      </c>
      <c r="B350" s="18">
        <v>1948</v>
      </c>
      <c r="C350" s="18">
        <v>5</v>
      </c>
      <c r="D350" s="171" t="s">
        <v>358</v>
      </c>
      <c r="E350" s="171" t="str">
        <f t="shared" si="29"/>
        <v>1948 5</v>
      </c>
      <c r="F350" s="14" t="s">
        <v>1293</v>
      </c>
      <c r="G350" s="171">
        <v>6.1487603305785121E-2</v>
      </c>
      <c r="H350" s="171">
        <f t="shared" si="30"/>
        <v>5</v>
      </c>
    </row>
    <row r="351" spans="1:10" x14ac:dyDescent="0.25">
      <c r="A351" s="18">
        <v>1948</v>
      </c>
      <c r="B351" s="18">
        <v>1948</v>
      </c>
      <c r="C351" s="18">
        <v>6</v>
      </c>
      <c r="D351" s="171" t="s">
        <v>359</v>
      </c>
      <c r="E351" s="171" t="str">
        <f t="shared" si="29"/>
        <v>1948 6</v>
      </c>
      <c r="F351" s="14" t="s">
        <v>1293</v>
      </c>
      <c r="G351" s="171">
        <v>5.9504132231404959E-2</v>
      </c>
      <c r="H351" s="171">
        <f t="shared" si="30"/>
        <v>6</v>
      </c>
    </row>
    <row r="352" spans="1:10" x14ac:dyDescent="0.25">
      <c r="A352" s="18">
        <v>1948</v>
      </c>
      <c r="B352" s="18">
        <v>1948</v>
      </c>
      <c r="C352" s="18">
        <v>7</v>
      </c>
      <c r="D352" s="171" t="s">
        <v>360</v>
      </c>
      <c r="E352" s="171" t="str">
        <f t="shared" ref="E352:E415" si="31">CONCATENATE(A352," ",C352)</f>
        <v>1948 7</v>
      </c>
      <c r="F352" s="14">
        <v>291.92376000000002</v>
      </c>
      <c r="G352" s="171">
        <v>6.1487603305785121E-2</v>
      </c>
      <c r="H352" s="171">
        <f t="shared" ref="H352:H415" si="32">IF(C352=$G$8,"",C352)</f>
        <v>7</v>
      </c>
    </row>
    <row r="353" spans="1:8" x14ac:dyDescent="0.25">
      <c r="A353" s="18">
        <v>1948</v>
      </c>
      <c r="B353" s="18">
        <v>1948</v>
      </c>
      <c r="C353" s="18">
        <v>8</v>
      </c>
      <c r="D353" s="171" t="s">
        <v>361</v>
      </c>
      <c r="E353" s="171" t="str">
        <f t="shared" si="31"/>
        <v>1948 8</v>
      </c>
      <c r="F353" s="14">
        <v>221.69769400000001</v>
      </c>
      <c r="G353" s="171">
        <v>6.1487603305785121E-2</v>
      </c>
      <c r="H353" s="171">
        <f t="shared" si="32"/>
        <v>8</v>
      </c>
    </row>
    <row r="354" spans="1:8" x14ac:dyDescent="0.25">
      <c r="A354" s="18">
        <v>1948</v>
      </c>
      <c r="B354" s="18">
        <v>1948</v>
      </c>
      <c r="C354" s="18">
        <v>9</v>
      </c>
      <c r="D354" s="171" t="s">
        <v>362</v>
      </c>
      <c r="E354" s="171" t="str">
        <f t="shared" si="31"/>
        <v>1948 9</v>
      </c>
      <c r="F354" s="14">
        <v>10.196932</v>
      </c>
      <c r="G354" s="171">
        <v>5.9504132231404959E-2</v>
      </c>
      <c r="H354" s="171">
        <f t="shared" si="32"/>
        <v>9</v>
      </c>
    </row>
    <row r="355" spans="1:8" x14ac:dyDescent="0.25">
      <c r="A355" s="18">
        <v>1949</v>
      </c>
      <c r="B355" s="18">
        <v>1948</v>
      </c>
      <c r="C355" s="18">
        <v>10</v>
      </c>
      <c r="D355" s="171" t="s">
        <v>363</v>
      </c>
      <c r="E355" s="171" t="str">
        <f t="shared" si="31"/>
        <v>1949 10</v>
      </c>
      <c r="F355" s="14">
        <v>0</v>
      </c>
      <c r="G355" s="171">
        <v>6.1487603305785121E-2</v>
      </c>
      <c r="H355" s="171">
        <f t="shared" si="32"/>
        <v>10</v>
      </c>
    </row>
    <row r="356" spans="1:8" x14ac:dyDescent="0.25">
      <c r="A356" s="18">
        <v>1949</v>
      </c>
      <c r="B356" s="18">
        <v>1948</v>
      </c>
      <c r="C356" s="18">
        <v>11</v>
      </c>
      <c r="D356" s="171" t="s">
        <v>364</v>
      </c>
      <c r="E356" s="171" t="str">
        <f t="shared" si="31"/>
        <v>1949 11</v>
      </c>
      <c r="F356" s="14">
        <v>0</v>
      </c>
      <c r="G356" s="171">
        <v>5.9504132231404959E-2</v>
      </c>
      <c r="H356" s="171">
        <f t="shared" si="32"/>
        <v>11</v>
      </c>
    </row>
    <row r="357" spans="1:8" x14ac:dyDescent="0.25">
      <c r="A357" s="18">
        <v>1949</v>
      </c>
      <c r="B357" s="18">
        <v>1948</v>
      </c>
      <c r="C357" s="18">
        <v>12</v>
      </c>
      <c r="D357" s="171" t="s">
        <v>365</v>
      </c>
      <c r="E357" s="171" t="str">
        <f t="shared" si="31"/>
        <v>1949 12</v>
      </c>
      <c r="F357" s="14" t="s">
        <v>1293</v>
      </c>
      <c r="G357" s="171">
        <v>6.1487603305785121E-2</v>
      </c>
      <c r="H357" s="171">
        <f t="shared" si="32"/>
        <v>12</v>
      </c>
    </row>
    <row r="358" spans="1:8" x14ac:dyDescent="0.25">
      <c r="A358" s="18">
        <v>1949</v>
      </c>
      <c r="B358" s="18">
        <v>1949</v>
      </c>
      <c r="C358" s="18">
        <v>1</v>
      </c>
      <c r="D358" s="171" t="s">
        <v>366</v>
      </c>
      <c r="E358" s="171" t="str">
        <f t="shared" si="31"/>
        <v>1949 1</v>
      </c>
      <c r="F358" s="14" t="s">
        <v>1293</v>
      </c>
      <c r="G358" s="171">
        <v>6.1487603305785121E-2</v>
      </c>
      <c r="H358" s="171">
        <f t="shared" si="32"/>
        <v>1</v>
      </c>
    </row>
    <row r="359" spans="1:8" x14ac:dyDescent="0.25">
      <c r="A359" s="18">
        <v>1949</v>
      </c>
      <c r="B359" s="18">
        <v>1949</v>
      </c>
      <c r="C359" s="18">
        <v>2</v>
      </c>
      <c r="D359" s="171" t="s">
        <v>367</v>
      </c>
      <c r="E359" s="171" t="str">
        <f t="shared" si="31"/>
        <v>1949 2</v>
      </c>
      <c r="F359" s="14" t="s">
        <v>1293</v>
      </c>
      <c r="G359" s="171">
        <v>5.5537190082644627E-2</v>
      </c>
      <c r="H359" s="171">
        <f t="shared" si="32"/>
        <v>2</v>
      </c>
    </row>
    <row r="360" spans="1:8" x14ac:dyDescent="0.25">
      <c r="A360" s="18">
        <v>1949</v>
      </c>
      <c r="B360" s="18">
        <v>1949</v>
      </c>
      <c r="C360" s="18">
        <v>3</v>
      </c>
      <c r="D360" s="171" t="s">
        <v>368</v>
      </c>
      <c r="E360" s="171" t="str">
        <f t="shared" si="31"/>
        <v>1949 3</v>
      </c>
      <c r="F360" s="14" t="s">
        <v>1293</v>
      </c>
      <c r="G360" s="171">
        <v>6.1487603305785121E-2</v>
      </c>
      <c r="H360" s="171">
        <f t="shared" si="32"/>
        <v>3</v>
      </c>
    </row>
    <row r="361" spans="1:8" x14ac:dyDescent="0.25">
      <c r="A361" s="18">
        <v>1949</v>
      </c>
      <c r="B361" s="18">
        <v>1949</v>
      </c>
      <c r="C361" s="18">
        <v>4</v>
      </c>
      <c r="D361" s="171" t="s">
        <v>369</v>
      </c>
      <c r="E361" s="171" t="str">
        <f t="shared" si="31"/>
        <v>1949 4</v>
      </c>
      <c r="F361" s="14" t="s">
        <v>1293</v>
      </c>
      <c r="G361" s="171">
        <v>5.9504132231404959E-2</v>
      </c>
      <c r="H361" s="171">
        <f t="shared" si="32"/>
        <v>4</v>
      </c>
    </row>
    <row r="362" spans="1:8" x14ac:dyDescent="0.25">
      <c r="A362" s="18">
        <v>1949</v>
      </c>
      <c r="B362" s="18">
        <v>1949</v>
      </c>
      <c r="C362" s="18">
        <v>5</v>
      </c>
      <c r="D362" s="171" t="s">
        <v>370</v>
      </c>
      <c r="E362" s="171" t="str">
        <f t="shared" si="31"/>
        <v>1949 5</v>
      </c>
      <c r="F362" s="14" t="s">
        <v>1293</v>
      </c>
      <c r="G362" s="171">
        <v>6.1487603305785121E-2</v>
      </c>
      <c r="H362" s="171">
        <f t="shared" si="32"/>
        <v>5</v>
      </c>
    </row>
    <row r="363" spans="1:8" x14ac:dyDescent="0.25">
      <c r="A363" s="18">
        <v>1949</v>
      </c>
      <c r="B363" s="18">
        <v>1949</v>
      </c>
      <c r="C363" s="18">
        <v>6</v>
      </c>
      <c r="D363" s="171" t="s">
        <v>371</v>
      </c>
      <c r="E363" s="171" t="str">
        <f t="shared" si="31"/>
        <v>1949 6</v>
      </c>
      <c r="F363" s="14">
        <v>272.87367999999998</v>
      </c>
      <c r="G363" s="171">
        <v>5.9504132231404959E-2</v>
      </c>
      <c r="H363" s="171">
        <f t="shared" si="32"/>
        <v>6</v>
      </c>
    </row>
    <row r="364" spans="1:8" x14ac:dyDescent="0.25">
      <c r="A364" s="18">
        <v>1949</v>
      </c>
      <c r="B364" s="18">
        <v>1949</v>
      </c>
      <c r="C364" s="18">
        <v>7</v>
      </c>
      <c r="D364" s="171" t="s">
        <v>372</v>
      </c>
      <c r="E364" s="171" t="str">
        <f t="shared" si="31"/>
        <v>1949 7</v>
      </c>
      <c r="F364" s="14">
        <v>441.51939800000002</v>
      </c>
      <c r="G364" s="171">
        <v>6.1487603305785121E-2</v>
      </c>
      <c r="H364" s="171">
        <f t="shared" si="32"/>
        <v>7</v>
      </c>
    </row>
    <row r="365" spans="1:8" x14ac:dyDescent="0.25">
      <c r="A365" s="18">
        <v>1949</v>
      </c>
      <c r="B365" s="18">
        <v>1949</v>
      </c>
      <c r="C365" s="18">
        <v>8</v>
      </c>
      <c r="D365" s="171" t="s">
        <v>373</v>
      </c>
      <c r="E365" s="171" t="str">
        <f t="shared" si="31"/>
        <v>1949 8</v>
      </c>
      <c r="F365" s="14">
        <v>205.63776300000001</v>
      </c>
      <c r="G365" s="171">
        <v>6.1487603305785121E-2</v>
      </c>
      <c r="H365" s="171">
        <f t="shared" si="32"/>
        <v>8</v>
      </c>
    </row>
    <row r="366" spans="1:8" x14ac:dyDescent="0.25">
      <c r="A366" s="18">
        <v>1949</v>
      </c>
      <c r="B366" s="18">
        <v>1949</v>
      </c>
      <c r="C366" s="18">
        <v>9</v>
      </c>
      <c r="D366" s="171" t="s">
        <v>374</v>
      </c>
      <c r="E366" s="171" t="str">
        <f t="shared" si="31"/>
        <v>1949 9</v>
      </c>
      <c r="F366" s="14">
        <v>0</v>
      </c>
      <c r="G366" s="171">
        <v>5.9504132231404959E-2</v>
      </c>
      <c r="H366" s="171">
        <f t="shared" si="32"/>
        <v>9</v>
      </c>
    </row>
    <row r="367" spans="1:8" x14ac:dyDescent="0.25">
      <c r="A367" s="18">
        <v>1950</v>
      </c>
      <c r="B367" s="18">
        <v>1949</v>
      </c>
      <c r="C367" s="18">
        <v>10</v>
      </c>
      <c r="D367" s="171" t="s">
        <v>375</v>
      </c>
      <c r="E367" s="171" t="str">
        <f t="shared" si="31"/>
        <v>1950 10</v>
      </c>
      <c r="F367" s="14">
        <v>36.409258999999999</v>
      </c>
      <c r="G367" s="171">
        <v>6.1487603305785121E-2</v>
      </c>
      <c r="H367" s="171">
        <f t="shared" si="32"/>
        <v>10</v>
      </c>
    </row>
    <row r="368" spans="1:8" x14ac:dyDescent="0.25">
      <c r="A368" s="18">
        <v>1950</v>
      </c>
      <c r="B368" s="18">
        <v>1949</v>
      </c>
      <c r="C368" s="18">
        <v>11</v>
      </c>
      <c r="D368" s="171" t="s">
        <v>376</v>
      </c>
      <c r="E368" s="171" t="str">
        <f t="shared" si="31"/>
        <v>1950 11</v>
      </c>
      <c r="F368" s="14">
        <v>0</v>
      </c>
      <c r="G368" s="171">
        <v>5.9504132231404959E-2</v>
      </c>
      <c r="H368" s="171">
        <f t="shared" si="32"/>
        <v>11</v>
      </c>
    </row>
    <row r="369" spans="1:8" x14ac:dyDescent="0.25">
      <c r="A369" s="18">
        <v>1950</v>
      </c>
      <c r="B369" s="18">
        <v>1949</v>
      </c>
      <c r="C369" s="18">
        <v>12</v>
      </c>
      <c r="D369" s="171" t="s">
        <v>377</v>
      </c>
      <c r="E369" s="171" t="str">
        <f t="shared" si="31"/>
        <v>1950 12</v>
      </c>
      <c r="F369" s="14">
        <v>0</v>
      </c>
      <c r="G369" s="171">
        <v>6.1487603305785121E-2</v>
      </c>
      <c r="H369" s="171">
        <f t="shared" si="32"/>
        <v>12</v>
      </c>
    </row>
    <row r="370" spans="1:8" x14ac:dyDescent="0.25">
      <c r="A370" s="18">
        <v>1950</v>
      </c>
      <c r="B370" s="18">
        <v>1950</v>
      </c>
      <c r="C370" s="18">
        <v>1</v>
      </c>
      <c r="D370" s="171" t="s">
        <v>378</v>
      </c>
      <c r="E370" s="171" t="str">
        <f t="shared" si="31"/>
        <v>1950 1</v>
      </c>
      <c r="F370" s="14" t="s">
        <v>1293</v>
      </c>
      <c r="G370" s="171">
        <v>6.1487603305785121E-2</v>
      </c>
      <c r="H370" s="171">
        <f t="shared" si="32"/>
        <v>1</v>
      </c>
    </row>
    <row r="371" spans="1:8" x14ac:dyDescent="0.25">
      <c r="A371" s="18">
        <v>1950</v>
      </c>
      <c r="B371" s="18">
        <v>1950</v>
      </c>
      <c r="C371" s="18">
        <v>2</v>
      </c>
      <c r="D371" s="171" t="s">
        <v>379</v>
      </c>
      <c r="E371" s="171" t="str">
        <f t="shared" si="31"/>
        <v>1950 2</v>
      </c>
      <c r="F371" s="14" t="s">
        <v>1293</v>
      </c>
      <c r="G371" s="171">
        <v>5.5537190082644627E-2</v>
      </c>
      <c r="H371" s="171">
        <f t="shared" si="32"/>
        <v>2</v>
      </c>
    </row>
    <row r="372" spans="1:8" x14ac:dyDescent="0.25">
      <c r="A372" s="18">
        <v>1950</v>
      </c>
      <c r="B372" s="18">
        <v>1950</v>
      </c>
      <c r="C372" s="18">
        <v>3</v>
      </c>
      <c r="D372" s="171" t="s">
        <v>380</v>
      </c>
      <c r="E372" s="171" t="str">
        <f t="shared" si="31"/>
        <v>1950 3</v>
      </c>
      <c r="F372" s="14" t="s">
        <v>1293</v>
      </c>
      <c r="G372" s="171">
        <v>6.1487603305785121E-2</v>
      </c>
      <c r="H372" s="171">
        <f t="shared" si="32"/>
        <v>3</v>
      </c>
    </row>
    <row r="373" spans="1:8" x14ac:dyDescent="0.25">
      <c r="A373" s="18">
        <v>1950</v>
      </c>
      <c r="B373" s="18">
        <v>1950</v>
      </c>
      <c r="C373" s="18">
        <v>4</v>
      </c>
      <c r="D373" s="171" t="s">
        <v>381</v>
      </c>
      <c r="E373" s="171" t="str">
        <f t="shared" si="31"/>
        <v>1950 4</v>
      </c>
      <c r="F373" s="14" t="s">
        <v>1293</v>
      </c>
      <c r="G373" s="171">
        <v>5.9504132231404959E-2</v>
      </c>
      <c r="H373" s="171">
        <f t="shared" si="32"/>
        <v>4</v>
      </c>
    </row>
    <row r="374" spans="1:8" x14ac:dyDescent="0.25">
      <c r="A374" s="18">
        <v>1950</v>
      </c>
      <c r="B374" s="18">
        <v>1950</v>
      </c>
      <c r="C374" s="18">
        <v>5</v>
      </c>
      <c r="D374" s="171" t="s">
        <v>382</v>
      </c>
      <c r="E374" s="171" t="str">
        <f t="shared" si="31"/>
        <v>1950 5</v>
      </c>
      <c r="F374" s="14" t="s">
        <v>1293</v>
      </c>
      <c r="G374" s="171">
        <v>6.1487603305785121E-2</v>
      </c>
      <c r="H374" s="171">
        <f t="shared" si="32"/>
        <v>5</v>
      </c>
    </row>
    <row r="375" spans="1:8" x14ac:dyDescent="0.25">
      <c r="A375" s="18">
        <v>1950</v>
      </c>
      <c r="B375" s="18">
        <v>1950</v>
      </c>
      <c r="C375" s="18">
        <v>6</v>
      </c>
      <c r="D375" s="171" t="s">
        <v>383</v>
      </c>
      <c r="E375" s="171" t="str">
        <f t="shared" si="31"/>
        <v>1950 6</v>
      </c>
      <c r="F375" s="14">
        <v>45.010193999999998</v>
      </c>
      <c r="G375" s="171">
        <v>5.9504132231404959E-2</v>
      </c>
      <c r="H375" s="171">
        <f t="shared" si="32"/>
        <v>6</v>
      </c>
    </row>
    <row r="376" spans="1:8" x14ac:dyDescent="0.25">
      <c r="A376" s="18">
        <v>1950</v>
      </c>
      <c r="B376" s="18">
        <v>1950</v>
      </c>
      <c r="C376" s="18">
        <v>7</v>
      </c>
      <c r="D376" s="171" t="s">
        <v>384</v>
      </c>
      <c r="E376" s="171" t="str">
        <f t="shared" si="31"/>
        <v>1950 7</v>
      </c>
      <c r="F376" s="14">
        <v>394.967467</v>
      </c>
      <c r="G376" s="171">
        <v>6.1487603305785121E-2</v>
      </c>
      <c r="H376" s="171">
        <f t="shared" si="32"/>
        <v>7</v>
      </c>
    </row>
    <row r="377" spans="1:8" x14ac:dyDescent="0.25">
      <c r="A377" s="18">
        <v>1950</v>
      </c>
      <c r="B377" s="18">
        <v>1950</v>
      </c>
      <c r="C377" s="18">
        <v>8</v>
      </c>
      <c r="D377" s="171" t="s">
        <v>385</v>
      </c>
      <c r="E377" s="171" t="str">
        <f t="shared" si="31"/>
        <v>1950 8</v>
      </c>
      <c r="F377" s="14">
        <v>152.021096</v>
      </c>
      <c r="G377" s="171">
        <v>6.1487603305785121E-2</v>
      </c>
      <c r="H377" s="171">
        <f t="shared" si="32"/>
        <v>8</v>
      </c>
    </row>
    <row r="378" spans="1:8" x14ac:dyDescent="0.25">
      <c r="A378" s="18">
        <v>1950</v>
      </c>
      <c r="B378" s="18">
        <v>1950</v>
      </c>
      <c r="C378" s="18">
        <v>9</v>
      </c>
      <c r="D378" s="171" t="s">
        <v>386</v>
      </c>
      <c r="E378" s="171" t="str">
        <f t="shared" si="31"/>
        <v>1950 9</v>
      </c>
      <c r="F378" s="14">
        <v>0</v>
      </c>
      <c r="G378" s="171">
        <v>5.9504132231404959E-2</v>
      </c>
      <c r="H378" s="171">
        <f t="shared" si="32"/>
        <v>9</v>
      </c>
    </row>
    <row r="379" spans="1:8" x14ac:dyDescent="0.25">
      <c r="A379" s="18">
        <v>1951</v>
      </c>
      <c r="B379" s="18">
        <v>1950</v>
      </c>
      <c r="C379" s="18">
        <v>10</v>
      </c>
      <c r="D379" s="171" t="s">
        <v>387</v>
      </c>
      <c r="E379" s="171" t="str">
        <f t="shared" si="31"/>
        <v>1951 10</v>
      </c>
      <c r="F379" s="14">
        <v>0</v>
      </c>
      <c r="G379" s="171">
        <v>6.1487603305785121E-2</v>
      </c>
      <c r="H379" s="171">
        <f t="shared" si="32"/>
        <v>10</v>
      </c>
    </row>
    <row r="380" spans="1:8" x14ac:dyDescent="0.25">
      <c r="A380" s="18">
        <v>1951</v>
      </c>
      <c r="B380" s="18">
        <v>1950</v>
      </c>
      <c r="C380" s="18">
        <v>11</v>
      </c>
      <c r="D380" s="171" t="s">
        <v>388</v>
      </c>
      <c r="E380" s="171" t="str">
        <f t="shared" si="31"/>
        <v>1951 11</v>
      </c>
      <c r="F380" s="14" t="s">
        <v>1293</v>
      </c>
      <c r="G380" s="171">
        <v>5.9504132231404959E-2</v>
      </c>
      <c r="H380" s="171">
        <f t="shared" si="32"/>
        <v>11</v>
      </c>
    </row>
    <row r="381" spans="1:8" x14ac:dyDescent="0.25">
      <c r="A381" s="18">
        <v>1951</v>
      </c>
      <c r="B381" s="18">
        <v>1950</v>
      </c>
      <c r="C381" s="18">
        <v>12</v>
      </c>
      <c r="D381" s="171" t="s">
        <v>389</v>
      </c>
      <c r="E381" s="171" t="str">
        <f t="shared" si="31"/>
        <v>1951 12</v>
      </c>
      <c r="F381" s="14" t="s">
        <v>1293</v>
      </c>
      <c r="G381" s="171">
        <v>6.1487603305785121E-2</v>
      </c>
      <c r="H381" s="171">
        <f t="shared" si="32"/>
        <v>12</v>
      </c>
    </row>
    <row r="382" spans="1:8" x14ac:dyDescent="0.25">
      <c r="A382" s="18">
        <v>1951</v>
      </c>
      <c r="B382" s="18">
        <v>1951</v>
      </c>
      <c r="C382" s="18">
        <v>1</v>
      </c>
      <c r="D382" s="171" t="s">
        <v>390</v>
      </c>
      <c r="E382" s="171" t="str">
        <f t="shared" si="31"/>
        <v>1951 1</v>
      </c>
      <c r="F382" s="14" t="s">
        <v>1293</v>
      </c>
      <c r="G382" s="171">
        <v>6.1487603305785121E-2</v>
      </c>
      <c r="H382" s="171">
        <f t="shared" si="32"/>
        <v>1</v>
      </c>
    </row>
    <row r="383" spans="1:8" x14ac:dyDescent="0.25">
      <c r="A383" s="18">
        <v>1951</v>
      </c>
      <c r="B383" s="18">
        <v>1951</v>
      </c>
      <c r="C383" s="18">
        <v>2</v>
      </c>
      <c r="D383" s="171" t="s">
        <v>391</v>
      </c>
      <c r="E383" s="171" t="str">
        <f t="shared" si="31"/>
        <v>1951 2</v>
      </c>
      <c r="F383" s="14" t="s">
        <v>1293</v>
      </c>
      <c r="G383" s="171">
        <v>5.5537190082644627E-2</v>
      </c>
      <c r="H383" s="171">
        <f t="shared" si="32"/>
        <v>2</v>
      </c>
    </row>
    <row r="384" spans="1:8" x14ac:dyDescent="0.25">
      <c r="A384" s="18">
        <v>1951</v>
      </c>
      <c r="B384" s="18">
        <v>1951</v>
      </c>
      <c r="C384" s="18">
        <v>3</v>
      </c>
      <c r="D384" s="171" t="s">
        <v>392</v>
      </c>
      <c r="E384" s="171" t="str">
        <f t="shared" si="31"/>
        <v>1951 3</v>
      </c>
      <c r="F384" s="14" t="s">
        <v>1293</v>
      </c>
      <c r="G384" s="171">
        <v>6.1487603305785121E-2</v>
      </c>
      <c r="H384" s="171">
        <f t="shared" si="32"/>
        <v>3</v>
      </c>
    </row>
    <row r="385" spans="1:8" x14ac:dyDescent="0.25">
      <c r="A385" s="18">
        <v>1951</v>
      </c>
      <c r="B385" s="18">
        <v>1951</v>
      </c>
      <c r="C385" s="18">
        <v>4</v>
      </c>
      <c r="D385" s="171" t="s">
        <v>393</v>
      </c>
      <c r="E385" s="171" t="str">
        <f t="shared" si="31"/>
        <v>1951 4</v>
      </c>
      <c r="F385" s="14" t="s">
        <v>1293</v>
      </c>
      <c r="G385" s="171">
        <v>5.9504132231404959E-2</v>
      </c>
      <c r="H385" s="171">
        <f t="shared" si="32"/>
        <v>4</v>
      </c>
    </row>
    <row r="386" spans="1:8" x14ac:dyDescent="0.25">
      <c r="A386" s="18">
        <v>1951</v>
      </c>
      <c r="B386" s="18">
        <v>1951</v>
      </c>
      <c r="C386" s="18">
        <v>5</v>
      </c>
      <c r="D386" s="171" t="s">
        <v>394</v>
      </c>
      <c r="E386" s="171" t="str">
        <f t="shared" si="31"/>
        <v>1951 5</v>
      </c>
      <c r="F386" s="14" t="s">
        <v>1293</v>
      </c>
      <c r="G386" s="171">
        <v>6.1487603305785121E-2</v>
      </c>
      <c r="H386" s="171">
        <f t="shared" si="32"/>
        <v>5</v>
      </c>
    </row>
    <row r="387" spans="1:8" x14ac:dyDescent="0.25">
      <c r="A387" s="18">
        <v>1951</v>
      </c>
      <c r="B387" s="18">
        <v>1951</v>
      </c>
      <c r="C387" s="18">
        <v>6</v>
      </c>
      <c r="D387" s="171" t="s">
        <v>395</v>
      </c>
      <c r="E387" s="171" t="str">
        <f t="shared" si="31"/>
        <v>1951 6</v>
      </c>
      <c r="F387" s="14">
        <v>172.98526799999999</v>
      </c>
      <c r="G387" s="171">
        <v>5.9504132231404959E-2</v>
      </c>
      <c r="H387" s="171">
        <f t="shared" si="32"/>
        <v>6</v>
      </c>
    </row>
    <row r="388" spans="1:8" x14ac:dyDescent="0.25">
      <c r="A388" s="18">
        <v>1951</v>
      </c>
      <c r="B388" s="18">
        <v>1951</v>
      </c>
      <c r="C388" s="18">
        <v>7</v>
      </c>
      <c r="D388" s="171" t="s">
        <v>396</v>
      </c>
      <c r="E388" s="171" t="str">
        <f t="shared" si="31"/>
        <v>1951 7</v>
      </c>
      <c r="F388" s="14">
        <v>775.91373499999997</v>
      </c>
      <c r="G388" s="171">
        <v>6.1487603305785121E-2</v>
      </c>
      <c r="H388" s="171">
        <f t="shared" si="32"/>
        <v>7</v>
      </c>
    </row>
    <row r="389" spans="1:8" x14ac:dyDescent="0.25">
      <c r="A389" s="18">
        <v>1951</v>
      </c>
      <c r="B389" s="18">
        <v>1951</v>
      </c>
      <c r="C389" s="18">
        <v>8</v>
      </c>
      <c r="D389" s="171" t="s">
        <v>397</v>
      </c>
      <c r="E389" s="171" t="str">
        <f t="shared" si="31"/>
        <v>1951 8</v>
      </c>
      <c r="F389" s="14">
        <v>207.793601</v>
      </c>
      <c r="G389" s="171">
        <v>6.1487603305785121E-2</v>
      </c>
      <c r="H389" s="171">
        <f t="shared" si="32"/>
        <v>8</v>
      </c>
    </row>
    <row r="390" spans="1:8" x14ac:dyDescent="0.25">
      <c r="A390" s="18">
        <v>1951</v>
      </c>
      <c r="B390" s="18">
        <v>1951</v>
      </c>
      <c r="C390" s="18">
        <v>9</v>
      </c>
      <c r="D390" s="171" t="s">
        <v>398</v>
      </c>
      <c r="E390" s="171" t="str">
        <f t="shared" si="31"/>
        <v>1951 9</v>
      </c>
      <c r="F390" s="14">
        <v>134.775578</v>
      </c>
      <c r="G390" s="171">
        <v>5.9504132231404959E-2</v>
      </c>
      <c r="H390" s="171">
        <f t="shared" si="32"/>
        <v>9</v>
      </c>
    </row>
    <row r="391" spans="1:8" x14ac:dyDescent="0.25">
      <c r="A391" s="18">
        <v>1952</v>
      </c>
      <c r="B391" s="18">
        <v>1951</v>
      </c>
      <c r="C391" s="18">
        <v>10</v>
      </c>
      <c r="D391" s="171" t="s">
        <v>399</v>
      </c>
      <c r="E391" s="171" t="str">
        <f t="shared" si="31"/>
        <v>1952 10</v>
      </c>
      <c r="F391" s="14">
        <v>0</v>
      </c>
      <c r="G391" s="171">
        <v>6.1487603305785121E-2</v>
      </c>
      <c r="H391" s="171">
        <f t="shared" si="32"/>
        <v>10</v>
      </c>
    </row>
    <row r="392" spans="1:8" x14ac:dyDescent="0.25">
      <c r="A392" s="18">
        <v>1952</v>
      </c>
      <c r="B392" s="18">
        <v>1951</v>
      </c>
      <c r="C392" s="18">
        <v>11</v>
      </c>
      <c r="D392" s="171" t="s">
        <v>400</v>
      </c>
      <c r="E392" s="171" t="str">
        <f t="shared" si="31"/>
        <v>1952 11</v>
      </c>
      <c r="F392" s="14">
        <v>0</v>
      </c>
      <c r="G392" s="171">
        <v>5.9504132231404959E-2</v>
      </c>
      <c r="H392" s="171">
        <f t="shared" si="32"/>
        <v>11</v>
      </c>
    </row>
    <row r="393" spans="1:8" x14ac:dyDescent="0.25">
      <c r="A393" s="18">
        <v>1952</v>
      </c>
      <c r="B393" s="18">
        <v>1951</v>
      </c>
      <c r="C393" s="18">
        <v>12</v>
      </c>
      <c r="D393" s="171" t="s">
        <v>401</v>
      </c>
      <c r="E393" s="171" t="str">
        <f t="shared" si="31"/>
        <v>1952 12</v>
      </c>
      <c r="F393" s="14" t="s">
        <v>1293</v>
      </c>
      <c r="G393" s="171">
        <v>6.1487603305785121E-2</v>
      </c>
      <c r="H393" s="171">
        <f t="shared" si="32"/>
        <v>12</v>
      </c>
    </row>
    <row r="394" spans="1:8" x14ac:dyDescent="0.25">
      <c r="A394" s="18">
        <v>1952</v>
      </c>
      <c r="B394" s="18">
        <v>1952</v>
      </c>
      <c r="C394" s="18">
        <v>1</v>
      </c>
      <c r="D394" s="171" t="s">
        <v>402</v>
      </c>
      <c r="E394" s="171" t="str">
        <f t="shared" si="31"/>
        <v>1952 1</v>
      </c>
      <c r="F394" s="14" t="s">
        <v>1293</v>
      </c>
      <c r="G394" s="171">
        <v>6.1487603305785121E-2</v>
      </c>
      <c r="H394" s="171">
        <f t="shared" si="32"/>
        <v>1</v>
      </c>
    </row>
    <row r="395" spans="1:8" x14ac:dyDescent="0.25">
      <c r="A395" s="18">
        <v>1952</v>
      </c>
      <c r="B395" s="18">
        <v>1952</v>
      </c>
      <c r="C395" s="18">
        <v>2</v>
      </c>
      <c r="D395" s="171" t="s">
        <v>403</v>
      </c>
      <c r="E395" s="171" t="str">
        <f t="shared" si="31"/>
        <v>1952 2</v>
      </c>
      <c r="F395" s="14" t="s">
        <v>1293</v>
      </c>
      <c r="G395" s="171">
        <v>5.752066115702479E-2</v>
      </c>
      <c r="H395" s="171">
        <f t="shared" si="32"/>
        <v>2</v>
      </c>
    </row>
    <row r="396" spans="1:8" x14ac:dyDescent="0.25">
      <c r="A396" s="18">
        <v>1952</v>
      </c>
      <c r="B396" s="18">
        <v>1952</v>
      </c>
      <c r="C396" s="18">
        <v>3</v>
      </c>
      <c r="D396" s="171" t="s">
        <v>404</v>
      </c>
      <c r="E396" s="171" t="str">
        <f t="shared" si="31"/>
        <v>1952 3</v>
      </c>
      <c r="F396" s="14" t="s">
        <v>1293</v>
      </c>
      <c r="G396" s="171">
        <v>6.1487603305785121E-2</v>
      </c>
      <c r="H396" s="171">
        <f t="shared" si="32"/>
        <v>3</v>
      </c>
    </row>
    <row r="397" spans="1:8" x14ac:dyDescent="0.25">
      <c r="A397" s="18">
        <v>1952</v>
      </c>
      <c r="B397" s="18">
        <v>1952</v>
      </c>
      <c r="C397" s="18">
        <v>4</v>
      </c>
      <c r="D397" s="171" t="s">
        <v>405</v>
      </c>
      <c r="E397" s="171" t="str">
        <f t="shared" si="31"/>
        <v>1952 4</v>
      </c>
      <c r="F397" s="14" t="s">
        <v>1293</v>
      </c>
      <c r="G397" s="171">
        <v>5.9504132231404959E-2</v>
      </c>
      <c r="H397" s="171">
        <f t="shared" si="32"/>
        <v>4</v>
      </c>
    </row>
    <row r="398" spans="1:8" x14ac:dyDescent="0.25">
      <c r="A398" s="18">
        <v>1952</v>
      </c>
      <c r="B398" s="18">
        <v>1952</v>
      </c>
      <c r="C398" s="18">
        <v>5</v>
      </c>
      <c r="D398" s="171" t="s">
        <v>406</v>
      </c>
      <c r="E398" s="171" t="str">
        <f t="shared" si="31"/>
        <v>1952 5</v>
      </c>
      <c r="F398" s="14" t="s">
        <v>1293</v>
      </c>
      <c r="G398" s="171">
        <v>6.1487603305785121E-2</v>
      </c>
      <c r="H398" s="171">
        <f t="shared" si="32"/>
        <v>5</v>
      </c>
    </row>
    <row r="399" spans="1:8" x14ac:dyDescent="0.25">
      <c r="A399" s="18">
        <v>1952</v>
      </c>
      <c r="B399" s="18">
        <v>1952</v>
      </c>
      <c r="C399" s="18">
        <v>6</v>
      </c>
      <c r="D399" s="171" t="s">
        <v>407</v>
      </c>
      <c r="E399" s="171" t="str">
        <f t="shared" si="31"/>
        <v>1952 6</v>
      </c>
      <c r="F399" s="14" t="s">
        <v>1293</v>
      </c>
      <c r="G399" s="171">
        <v>5.9504132231404959E-2</v>
      </c>
      <c r="H399" s="171">
        <f t="shared" si="32"/>
        <v>6</v>
      </c>
    </row>
    <row r="400" spans="1:8" x14ac:dyDescent="0.25">
      <c r="A400" s="18">
        <v>1952</v>
      </c>
      <c r="B400" s="18">
        <v>1952</v>
      </c>
      <c r="C400" s="18">
        <v>7</v>
      </c>
      <c r="D400" s="171" t="s">
        <v>408</v>
      </c>
      <c r="E400" s="171" t="str">
        <f t="shared" si="31"/>
        <v>1952 7</v>
      </c>
      <c r="F400" s="14" t="s">
        <v>1293</v>
      </c>
      <c r="G400" s="171">
        <v>6.1487603305785121E-2</v>
      </c>
      <c r="H400" s="171">
        <f t="shared" si="32"/>
        <v>7</v>
      </c>
    </row>
    <row r="401" spans="1:8" x14ac:dyDescent="0.25">
      <c r="A401" s="18">
        <v>1952</v>
      </c>
      <c r="B401" s="18">
        <v>1952</v>
      </c>
      <c r="C401" s="18">
        <v>8</v>
      </c>
      <c r="D401" s="171" t="s">
        <v>409</v>
      </c>
      <c r="E401" s="171" t="str">
        <f t="shared" si="31"/>
        <v>1952 8</v>
      </c>
      <c r="F401" s="14" t="s">
        <v>1293</v>
      </c>
      <c r="G401" s="171">
        <v>6.1487603305785121E-2</v>
      </c>
      <c r="H401" s="171">
        <f t="shared" si="32"/>
        <v>8</v>
      </c>
    </row>
    <row r="402" spans="1:8" x14ac:dyDescent="0.25">
      <c r="A402" s="18">
        <v>1952</v>
      </c>
      <c r="B402" s="18">
        <v>1952</v>
      </c>
      <c r="C402" s="18">
        <v>9</v>
      </c>
      <c r="D402" s="171" t="s">
        <v>410</v>
      </c>
      <c r="E402" s="171" t="str">
        <f t="shared" si="31"/>
        <v>1952 9</v>
      </c>
      <c r="F402" s="14">
        <v>366.673835</v>
      </c>
      <c r="G402" s="171">
        <v>5.9504132231404959E-2</v>
      </c>
      <c r="H402" s="171">
        <f t="shared" si="32"/>
        <v>9</v>
      </c>
    </row>
    <row r="403" spans="1:8" x14ac:dyDescent="0.25">
      <c r="A403" s="18">
        <v>1953</v>
      </c>
      <c r="B403" s="18">
        <v>1952</v>
      </c>
      <c r="C403" s="18">
        <v>10</v>
      </c>
      <c r="D403" s="171" t="s">
        <v>411</v>
      </c>
      <c r="E403" s="171" t="str">
        <f t="shared" si="31"/>
        <v>1953 10</v>
      </c>
      <c r="F403" s="14">
        <v>59.771068999999997</v>
      </c>
      <c r="G403" s="171">
        <v>6.1487603305785121E-2</v>
      </c>
      <c r="H403" s="171">
        <f t="shared" si="32"/>
        <v>10</v>
      </c>
    </row>
    <row r="404" spans="1:8" x14ac:dyDescent="0.25">
      <c r="A404" s="18">
        <v>1953</v>
      </c>
      <c r="B404" s="18">
        <v>1952</v>
      </c>
      <c r="C404" s="18">
        <v>11</v>
      </c>
      <c r="D404" s="171" t="s">
        <v>412</v>
      </c>
      <c r="E404" s="171" t="str">
        <f t="shared" si="31"/>
        <v>1953 11</v>
      </c>
      <c r="F404" s="14">
        <v>75.149437000000006</v>
      </c>
      <c r="G404" s="171">
        <v>5.9504132231404959E-2</v>
      </c>
      <c r="H404" s="171">
        <f t="shared" si="32"/>
        <v>11</v>
      </c>
    </row>
    <row r="405" spans="1:8" x14ac:dyDescent="0.25">
      <c r="A405" s="18">
        <v>1953</v>
      </c>
      <c r="B405" s="18">
        <v>1952</v>
      </c>
      <c r="C405" s="18">
        <v>12</v>
      </c>
      <c r="D405" s="171" t="s">
        <v>413</v>
      </c>
      <c r="E405" s="171" t="str">
        <f t="shared" si="31"/>
        <v>1953 12</v>
      </c>
      <c r="F405" s="14" t="s">
        <v>1293</v>
      </c>
      <c r="G405" s="171">
        <v>6.1487603305785121E-2</v>
      </c>
      <c r="H405" s="171">
        <f t="shared" si="32"/>
        <v>12</v>
      </c>
    </row>
    <row r="406" spans="1:8" x14ac:dyDescent="0.25">
      <c r="A406" s="18">
        <v>1953</v>
      </c>
      <c r="B406" s="18">
        <v>1953</v>
      </c>
      <c r="C406" s="18">
        <v>1</v>
      </c>
      <c r="D406" s="171" t="s">
        <v>414</v>
      </c>
      <c r="E406" s="171" t="str">
        <f t="shared" si="31"/>
        <v>1953 1</v>
      </c>
      <c r="F406" s="14" t="s">
        <v>1293</v>
      </c>
      <c r="G406" s="171">
        <v>6.1487603305785121E-2</v>
      </c>
      <c r="H406" s="171">
        <f t="shared" si="32"/>
        <v>1</v>
      </c>
    </row>
    <row r="407" spans="1:8" x14ac:dyDescent="0.25">
      <c r="A407" s="18">
        <v>1953</v>
      </c>
      <c r="B407" s="18">
        <v>1953</v>
      </c>
      <c r="C407" s="18">
        <v>2</v>
      </c>
      <c r="D407" s="171" t="s">
        <v>415</v>
      </c>
      <c r="E407" s="171" t="str">
        <f t="shared" si="31"/>
        <v>1953 2</v>
      </c>
      <c r="F407" s="14" t="s">
        <v>1293</v>
      </c>
      <c r="G407" s="171">
        <v>5.5537190082644627E-2</v>
      </c>
      <c r="H407" s="171">
        <f t="shared" si="32"/>
        <v>2</v>
      </c>
    </row>
    <row r="408" spans="1:8" x14ac:dyDescent="0.25">
      <c r="A408" s="18">
        <v>1953</v>
      </c>
      <c r="B408" s="18">
        <v>1953</v>
      </c>
      <c r="C408" s="18">
        <v>3</v>
      </c>
      <c r="D408" s="171" t="s">
        <v>416</v>
      </c>
      <c r="E408" s="171" t="str">
        <f t="shared" si="31"/>
        <v>1953 3</v>
      </c>
      <c r="F408" s="14" t="s">
        <v>1293</v>
      </c>
      <c r="G408" s="171">
        <v>6.1487603305785121E-2</v>
      </c>
      <c r="H408" s="171">
        <f t="shared" si="32"/>
        <v>3</v>
      </c>
    </row>
    <row r="409" spans="1:8" x14ac:dyDescent="0.25">
      <c r="A409" s="18">
        <v>1953</v>
      </c>
      <c r="B409" s="18">
        <v>1953</v>
      </c>
      <c r="C409" s="18">
        <v>4</v>
      </c>
      <c r="D409" s="171" t="s">
        <v>417</v>
      </c>
      <c r="E409" s="171" t="str">
        <f t="shared" si="31"/>
        <v>1953 4</v>
      </c>
      <c r="F409" s="14" t="s">
        <v>1293</v>
      </c>
      <c r="G409" s="171">
        <v>5.9504132231404959E-2</v>
      </c>
      <c r="H409" s="171">
        <f t="shared" si="32"/>
        <v>4</v>
      </c>
    </row>
    <row r="410" spans="1:8" x14ac:dyDescent="0.25">
      <c r="A410" s="18">
        <v>1953</v>
      </c>
      <c r="B410" s="18">
        <v>1953</v>
      </c>
      <c r="C410" s="18">
        <v>5</v>
      </c>
      <c r="D410" s="171" t="s">
        <v>418</v>
      </c>
      <c r="E410" s="171" t="str">
        <f t="shared" si="31"/>
        <v>1953 5</v>
      </c>
      <c r="F410" s="14" t="s">
        <v>1293</v>
      </c>
      <c r="G410" s="171">
        <v>6.1487603305785121E-2</v>
      </c>
      <c r="H410" s="171">
        <f t="shared" si="32"/>
        <v>5</v>
      </c>
    </row>
    <row r="411" spans="1:8" x14ac:dyDescent="0.25">
      <c r="A411" s="18">
        <v>1953</v>
      </c>
      <c r="B411" s="18">
        <v>1953</v>
      </c>
      <c r="C411" s="18">
        <v>6</v>
      </c>
      <c r="D411" s="171" t="s">
        <v>419</v>
      </c>
      <c r="E411" s="171" t="str">
        <f t="shared" si="31"/>
        <v>1953 6</v>
      </c>
      <c r="F411" s="14" t="s">
        <v>1293</v>
      </c>
      <c r="G411" s="171">
        <v>5.9504132231404959E-2</v>
      </c>
      <c r="H411" s="171">
        <f t="shared" si="32"/>
        <v>6</v>
      </c>
    </row>
    <row r="412" spans="1:8" x14ac:dyDescent="0.25">
      <c r="A412" s="18">
        <v>1953</v>
      </c>
      <c r="B412" s="18">
        <v>1953</v>
      </c>
      <c r="C412" s="18">
        <v>7</v>
      </c>
      <c r="D412" s="171" t="s">
        <v>420</v>
      </c>
      <c r="E412" s="171" t="str">
        <f t="shared" si="31"/>
        <v>1953 7</v>
      </c>
      <c r="F412" s="14">
        <v>250.784874</v>
      </c>
      <c r="G412" s="171">
        <v>6.1487603305785121E-2</v>
      </c>
      <c r="H412" s="171">
        <f t="shared" si="32"/>
        <v>7</v>
      </c>
    </row>
    <row r="413" spans="1:8" x14ac:dyDescent="0.25">
      <c r="A413" s="18">
        <v>1953</v>
      </c>
      <c r="B413" s="18">
        <v>1953</v>
      </c>
      <c r="C413" s="18">
        <v>8</v>
      </c>
      <c r="D413" s="171" t="s">
        <v>421</v>
      </c>
      <c r="E413" s="171" t="str">
        <f t="shared" si="31"/>
        <v>1953 8</v>
      </c>
      <c r="F413" s="14">
        <v>222.50517500000001</v>
      </c>
      <c r="G413" s="171">
        <v>6.1487603305785121E-2</v>
      </c>
      <c r="H413" s="171">
        <f t="shared" si="32"/>
        <v>8</v>
      </c>
    </row>
    <row r="414" spans="1:8" x14ac:dyDescent="0.25">
      <c r="A414" s="18">
        <v>1953</v>
      </c>
      <c r="B414" s="18">
        <v>1953</v>
      </c>
      <c r="C414" s="18">
        <v>9</v>
      </c>
      <c r="D414" s="171" t="s">
        <v>422</v>
      </c>
      <c r="E414" s="171" t="str">
        <f t="shared" si="31"/>
        <v>1953 9</v>
      </c>
      <c r="F414" s="14">
        <v>532.35877600000003</v>
      </c>
      <c r="G414" s="171">
        <v>5.9504132231404959E-2</v>
      </c>
      <c r="H414" s="171">
        <f t="shared" si="32"/>
        <v>9</v>
      </c>
    </row>
    <row r="415" spans="1:8" x14ac:dyDescent="0.25">
      <c r="A415" s="18">
        <v>1954</v>
      </c>
      <c r="B415" s="18">
        <v>1953</v>
      </c>
      <c r="C415" s="18">
        <v>10</v>
      </c>
      <c r="D415" s="171" t="s">
        <v>423</v>
      </c>
      <c r="E415" s="171" t="str">
        <f t="shared" si="31"/>
        <v>1954 10</v>
      </c>
      <c r="F415" s="14">
        <v>44.170054</v>
      </c>
      <c r="G415" s="171">
        <v>6.1487603305785121E-2</v>
      </c>
      <c r="H415" s="171">
        <f t="shared" si="32"/>
        <v>10</v>
      </c>
    </row>
    <row r="416" spans="1:8" x14ac:dyDescent="0.25">
      <c r="A416" s="18">
        <v>1954</v>
      </c>
      <c r="B416" s="18">
        <v>1953</v>
      </c>
      <c r="C416" s="18">
        <v>11</v>
      </c>
      <c r="D416" s="171" t="s">
        <v>424</v>
      </c>
      <c r="E416" s="171" t="str">
        <f t="shared" ref="E416:E479" si="33">CONCATENATE(A416," ",C416)</f>
        <v>1954 11</v>
      </c>
      <c r="F416" s="14">
        <v>3.7065730000000001</v>
      </c>
      <c r="G416" s="171">
        <v>5.9504132231404959E-2</v>
      </c>
      <c r="H416" s="171">
        <f t="shared" ref="H416:H479" si="34">IF(C416=$G$8,"",C416)</f>
        <v>11</v>
      </c>
    </row>
    <row r="417" spans="1:8" x14ac:dyDescent="0.25">
      <c r="A417" s="18">
        <v>1954</v>
      </c>
      <c r="B417" s="18">
        <v>1953</v>
      </c>
      <c r="C417" s="18">
        <v>12</v>
      </c>
      <c r="D417" s="171" t="s">
        <v>425</v>
      </c>
      <c r="E417" s="171" t="str">
        <f t="shared" si="33"/>
        <v>1954 12</v>
      </c>
      <c r="F417" s="14">
        <v>0</v>
      </c>
      <c r="G417" s="171">
        <v>6.1487603305785121E-2</v>
      </c>
      <c r="H417" s="171">
        <f t="shared" si="34"/>
        <v>12</v>
      </c>
    </row>
    <row r="418" spans="1:8" x14ac:dyDescent="0.25">
      <c r="A418" s="18">
        <v>1954</v>
      </c>
      <c r="B418" s="18">
        <v>1954</v>
      </c>
      <c r="C418" s="18">
        <v>1</v>
      </c>
      <c r="D418" s="171" t="s">
        <v>426</v>
      </c>
      <c r="E418" s="171" t="str">
        <f t="shared" si="33"/>
        <v>1954 1</v>
      </c>
      <c r="F418" s="14" t="s">
        <v>1293</v>
      </c>
      <c r="G418" s="171">
        <v>6.1487603305785121E-2</v>
      </c>
      <c r="H418" s="171">
        <f t="shared" si="34"/>
        <v>1</v>
      </c>
    </row>
    <row r="419" spans="1:8" x14ac:dyDescent="0.25">
      <c r="A419" s="18">
        <v>1954</v>
      </c>
      <c r="B419" s="18">
        <v>1954</v>
      </c>
      <c r="C419" s="18">
        <v>2</v>
      </c>
      <c r="D419" s="171" t="s">
        <v>427</v>
      </c>
      <c r="E419" s="171" t="str">
        <f t="shared" si="33"/>
        <v>1954 2</v>
      </c>
      <c r="F419" s="14" t="s">
        <v>1293</v>
      </c>
      <c r="G419" s="171">
        <v>5.5537190082644627E-2</v>
      </c>
      <c r="H419" s="171">
        <f t="shared" si="34"/>
        <v>2</v>
      </c>
    </row>
    <row r="420" spans="1:8" x14ac:dyDescent="0.25">
      <c r="A420" s="18">
        <v>1954</v>
      </c>
      <c r="B420" s="18">
        <v>1954</v>
      </c>
      <c r="C420" s="18">
        <v>3</v>
      </c>
      <c r="D420" s="171" t="s">
        <v>428</v>
      </c>
      <c r="E420" s="171" t="str">
        <f t="shared" si="33"/>
        <v>1954 3</v>
      </c>
      <c r="F420" s="14" t="s">
        <v>1293</v>
      </c>
      <c r="G420" s="171">
        <v>6.1487603305785121E-2</v>
      </c>
      <c r="H420" s="171">
        <f t="shared" si="34"/>
        <v>3</v>
      </c>
    </row>
    <row r="421" spans="1:8" x14ac:dyDescent="0.25">
      <c r="A421" s="18">
        <v>1954</v>
      </c>
      <c r="B421" s="18">
        <v>1954</v>
      </c>
      <c r="C421" s="18">
        <v>4</v>
      </c>
      <c r="D421" s="171" t="s">
        <v>429</v>
      </c>
      <c r="E421" s="171" t="str">
        <f t="shared" si="33"/>
        <v>1954 4</v>
      </c>
      <c r="F421" s="14" t="s">
        <v>1293</v>
      </c>
      <c r="G421" s="171">
        <v>5.9504132231404959E-2</v>
      </c>
      <c r="H421" s="171">
        <f t="shared" si="34"/>
        <v>4</v>
      </c>
    </row>
    <row r="422" spans="1:8" x14ac:dyDescent="0.25">
      <c r="A422" s="18">
        <v>1954</v>
      </c>
      <c r="B422" s="18">
        <v>1954</v>
      </c>
      <c r="C422" s="18">
        <v>5</v>
      </c>
      <c r="D422" s="171" t="s">
        <v>430</v>
      </c>
      <c r="E422" s="171" t="str">
        <f t="shared" si="33"/>
        <v>1954 5</v>
      </c>
      <c r="F422" s="14" t="s">
        <v>1293</v>
      </c>
      <c r="G422" s="171">
        <v>6.1487603305785121E-2</v>
      </c>
      <c r="H422" s="171">
        <f t="shared" si="34"/>
        <v>5</v>
      </c>
    </row>
    <row r="423" spans="1:8" x14ac:dyDescent="0.25">
      <c r="A423" s="18">
        <v>1954</v>
      </c>
      <c r="B423" s="18">
        <v>1954</v>
      </c>
      <c r="C423" s="18">
        <v>6</v>
      </c>
      <c r="D423" s="171" t="s">
        <v>431</v>
      </c>
      <c r="E423" s="171" t="str">
        <f t="shared" si="33"/>
        <v>1954 6</v>
      </c>
      <c r="F423" s="14">
        <v>114.94856</v>
      </c>
      <c r="G423" s="171">
        <v>5.9504132231404959E-2</v>
      </c>
      <c r="H423" s="171">
        <f t="shared" si="34"/>
        <v>6</v>
      </c>
    </row>
    <row r="424" spans="1:8" x14ac:dyDescent="0.25">
      <c r="A424" s="18">
        <v>1954</v>
      </c>
      <c r="B424" s="18">
        <v>1954</v>
      </c>
      <c r="C424" s="18">
        <v>7</v>
      </c>
      <c r="D424" s="171" t="s">
        <v>432</v>
      </c>
      <c r="E424" s="171" t="str">
        <f t="shared" si="33"/>
        <v>1954 7</v>
      </c>
      <c r="F424" s="14">
        <v>774.94350299999996</v>
      </c>
      <c r="G424" s="171">
        <v>6.1487603305785121E-2</v>
      </c>
      <c r="H424" s="171">
        <f t="shared" si="34"/>
        <v>7</v>
      </c>
    </row>
    <row r="425" spans="1:8" x14ac:dyDescent="0.25">
      <c r="A425" s="18">
        <v>1954</v>
      </c>
      <c r="B425" s="18">
        <v>1954</v>
      </c>
      <c r="C425" s="18">
        <v>8</v>
      </c>
      <c r="D425" s="171" t="s">
        <v>433</v>
      </c>
      <c r="E425" s="171" t="str">
        <f t="shared" si="33"/>
        <v>1954 8</v>
      </c>
      <c r="F425" s="14">
        <v>152.135595</v>
      </c>
      <c r="G425" s="171">
        <v>6.1487603305785121E-2</v>
      </c>
      <c r="H425" s="171">
        <f t="shared" si="34"/>
        <v>8</v>
      </c>
    </row>
    <row r="426" spans="1:8" x14ac:dyDescent="0.25">
      <c r="A426" s="18">
        <v>1954</v>
      </c>
      <c r="B426" s="18">
        <v>1954</v>
      </c>
      <c r="C426" s="18">
        <v>9</v>
      </c>
      <c r="D426" s="171" t="s">
        <v>434</v>
      </c>
      <c r="E426" s="171" t="str">
        <f t="shared" si="33"/>
        <v>1954 9</v>
      </c>
      <c r="F426" s="14">
        <v>163.25599399999999</v>
      </c>
      <c r="G426" s="171">
        <v>5.9504132231404959E-2</v>
      </c>
      <c r="H426" s="171">
        <f t="shared" si="34"/>
        <v>9</v>
      </c>
    </row>
    <row r="427" spans="1:8" x14ac:dyDescent="0.25">
      <c r="A427" s="18">
        <v>1955</v>
      </c>
      <c r="B427" s="18">
        <v>1954</v>
      </c>
      <c r="C427" s="18">
        <v>10</v>
      </c>
      <c r="D427" s="171" t="s">
        <v>435</v>
      </c>
      <c r="E427" s="171" t="str">
        <f t="shared" si="33"/>
        <v>1955 10</v>
      </c>
      <c r="F427" s="14">
        <v>0</v>
      </c>
      <c r="G427" s="171">
        <v>6.1487603305785121E-2</v>
      </c>
      <c r="H427" s="171">
        <f t="shared" si="34"/>
        <v>10</v>
      </c>
    </row>
    <row r="428" spans="1:8" x14ac:dyDescent="0.25">
      <c r="A428" s="18">
        <v>1955</v>
      </c>
      <c r="B428" s="18">
        <v>1954</v>
      </c>
      <c r="C428" s="18">
        <v>11</v>
      </c>
      <c r="D428" s="171" t="s">
        <v>436</v>
      </c>
      <c r="E428" s="171" t="str">
        <f t="shared" si="33"/>
        <v>1955 11</v>
      </c>
      <c r="F428" s="14">
        <v>0</v>
      </c>
      <c r="G428" s="171">
        <v>5.9504132231404959E-2</v>
      </c>
      <c r="H428" s="171">
        <f t="shared" si="34"/>
        <v>11</v>
      </c>
    </row>
    <row r="429" spans="1:8" x14ac:dyDescent="0.25">
      <c r="A429" s="18">
        <v>1955</v>
      </c>
      <c r="B429" s="18">
        <v>1954</v>
      </c>
      <c r="C429" s="18">
        <v>12</v>
      </c>
      <c r="D429" s="171" t="s">
        <v>437</v>
      </c>
      <c r="E429" s="171" t="str">
        <f t="shared" si="33"/>
        <v>1955 12</v>
      </c>
      <c r="F429" s="14" t="s">
        <v>1293</v>
      </c>
      <c r="G429" s="171">
        <v>6.1487603305785121E-2</v>
      </c>
      <c r="H429" s="171">
        <f t="shared" si="34"/>
        <v>12</v>
      </c>
    </row>
    <row r="430" spans="1:8" x14ac:dyDescent="0.25">
      <c r="A430" s="18">
        <v>1955</v>
      </c>
      <c r="B430" s="18">
        <v>1955</v>
      </c>
      <c r="C430" s="18">
        <v>1</v>
      </c>
      <c r="D430" s="171" t="s">
        <v>438</v>
      </c>
      <c r="E430" s="171" t="str">
        <f t="shared" si="33"/>
        <v>1955 1</v>
      </c>
      <c r="F430" s="14" t="s">
        <v>1293</v>
      </c>
      <c r="G430" s="171">
        <v>6.1487603305785121E-2</v>
      </c>
      <c r="H430" s="171">
        <f t="shared" si="34"/>
        <v>1</v>
      </c>
    </row>
    <row r="431" spans="1:8" x14ac:dyDescent="0.25">
      <c r="A431" s="18">
        <v>1955</v>
      </c>
      <c r="B431" s="18">
        <v>1955</v>
      </c>
      <c r="C431" s="18">
        <v>2</v>
      </c>
      <c r="D431" s="171" t="s">
        <v>439</v>
      </c>
      <c r="E431" s="171" t="str">
        <f t="shared" si="33"/>
        <v>1955 2</v>
      </c>
      <c r="F431" s="14" t="s">
        <v>1293</v>
      </c>
      <c r="G431" s="171">
        <v>5.5537190082644627E-2</v>
      </c>
      <c r="H431" s="171">
        <f t="shared" si="34"/>
        <v>2</v>
      </c>
    </row>
    <row r="432" spans="1:8" x14ac:dyDescent="0.25">
      <c r="A432" s="18">
        <v>1955</v>
      </c>
      <c r="B432" s="18">
        <v>1955</v>
      </c>
      <c r="C432" s="18">
        <v>3</v>
      </c>
      <c r="D432" s="171" t="s">
        <v>440</v>
      </c>
      <c r="E432" s="171" t="str">
        <f t="shared" si="33"/>
        <v>1955 3</v>
      </c>
      <c r="F432" s="14">
        <v>0</v>
      </c>
      <c r="G432" s="171">
        <v>6.1487603305785121E-2</v>
      </c>
      <c r="H432" s="171">
        <f t="shared" si="34"/>
        <v>3</v>
      </c>
    </row>
    <row r="433" spans="1:8" x14ac:dyDescent="0.25">
      <c r="A433" s="18">
        <v>1955</v>
      </c>
      <c r="B433" s="18">
        <v>1955</v>
      </c>
      <c r="C433" s="18">
        <v>4</v>
      </c>
      <c r="D433" s="171" t="s">
        <v>441</v>
      </c>
      <c r="E433" s="171" t="str">
        <f t="shared" si="33"/>
        <v>1955 4</v>
      </c>
      <c r="F433" s="14" t="s">
        <v>1293</v>
      </c>
      <c r="G433" s="171">
        <v>5.9504132231404959E-2</v>
      </c>
      <c r="H433" s="171">
        <f t="shared" si="34"/>
        <v>4</v>
      </c>
    </row>
    <row r="434" spans="1:8" x14ac:dyDescent="0.25">
      <c r="A434" s="18">
        <v>1955</v>
      </c>
      <c r="B434" s="18">
        <v>1955</v>
      </c>
      <c r="C434" s="18">
        <v>5</v>
      </c>
      <c r="D434" s="171" t="s">
        <v>442</v>
      </c>
      <c r="E434" s="171" t="str">
        <f t="shared" si="33"/>
        <v>1955 5</v>
      </c>
      <c r="F434" s="14" t="s">
        <v>1293</v>
      </c>
      <c r="G434" s="171">
        <v>6.1487603305785121E-2</v>
      </c>
      <c r="H434" s="171">
        <f t="shared" si="34"/>
        <v>5</v>
      </c>
    </row>
    <row r="435" spans="1:8" x14ac:dyDescent="0.25">
      <c r="A435" s="18">
        <v>1955</v>
      </c>
      <c r="B435" s="18">
        <v>1955</v>
      </c>
      <c r="C435" s="18">
        <v>6</v>
      </c>
      <c r="D435" s="171" t="s">
        <v>443</v>
      </c>
      <c r="E435" s="171" t="str">
        <f t="shared" si="33"/>
        <v>1955 6</v>
      </c>
      <c r="F435" s="14">
        <v>212.239135</v>
      </c>
      <c r="G435" s="171">
        <v>5.9504132231404959E-2</v>
      </c>
      <c r="H435" s="171">
        <f t="shared" si="34"/>
        <v>6</v>
      </c>
    </row>
    <row r="436" spans="1:8" x14ac:dyDescent="0.25">
      <c r="A436" s="18">
        <v>1955</v>
      </c>
      <c r="B436" s="18">
        <v>1955</v>
      </c>
      <c r="C436" s="18">
        <v>7</v>
      </c>
      <c r="D436" s="171" t="s">
        <v>444</v>
      </c>
      <c r="E436" s="171" t="str">
        <f t="shared" si="33"/>
        <v>1955 7</v>
      </c>
      <c r="F436" s="14">
        <v>372.05660599999999</v>
      </c>
      <c r="G436" s="171">
        <v>6.1487603305785121E-2</v>
      </c>
      <c r="H436" s="171">
        <f t="shared" si="34"/>
        <v>7</v>
      </c>
    </row>
    <row r="437" spans="1:8" x14ac:dyDescent="0.25">
      <c r="A437" s="18">
        <v>1955</v>
      </c>
      <c r="B437" s="18">
        <v>1955</v>
      </c>
      <c r="C437" s="18">
        <v>8</v>
      </c>
      <c r="D437" s="171" t="s">
        <v>445</v>
      </c>
      <c r="E437" s="171" t="str">
        <f t="shared" si="33"/>
        <v>1955 8</v>
      </c>
      <c r="F437" s="14">
        <v>197.053787</v>
      </c>
      <c r="G437" s="171">
        <v>6.1487603305785121E-2</v>
      </c>
      <c r="H437" s="171">
        <f t="shared" si="34"/>
        <v>8</v>
      </c>
    </row>
    <row r="438" spans="1:8" x14ac:dyDescent="0.25">
      <c r="A438" s="18">
        <v>1955</v>
      </c>
      <c r="B438" s="18">
        <v>1955</v>
      </c>
      <c r="C438" s="18">
        <v>9</v>
      </c>
      <c r="D438" s="171" t="s">
        <v>446</v>
      </c>
      <c r="E438" s="171" t="str">
        <f t="shared" si="33"/>
        <v>1955 9</v>
      </c>
      <c r="F438" s="14">
        <v>0</v>
      </c>
      <c r="G438" s="171">
        <v>5.9504132231404959E-2</v>
      </c>
      <c r="H438" s="171">
        <f t="shared" si="34"/>
        <v>9</v>
      </c>
    </row>
    <row r="439" spans="1:8" x14ac:dyDescent="0.25">
      <c r="A439" s="18">
        <v>1956</v>
      </c>
      <c r="B439" s="18">
        <v>1955</v>
      </c>
      <c r="C439" s="18">
        <v>10</v>
      </c>
      <c r="D439" s="171" t="s">
        <v>447</v>
      </c>
      <c r="E439" s="171" t="str">
        <f t="shared" si="33"/>
        <v>1956 10</v>
      </c>
      <c r="F439" s="14">
        <v>18.381827999999999</v>
      </c>
      <c r="G439" s="171">
        <v>6.1487603305785121E-2</v>
      </c>
      <c r="H439" s="171">
        <f t="shared" si="34"/>
        <v>10</v>
      </c>
    </row>
    <row r="440" spans="1:8" x14ac:dyDescent="0.25">
      <c r="A440" s="18">
        <v>1956</v>
      </c>
      <c r="B440" s="18">
        <v>1955</v>
      </c>
      <c r="C440" s="18">
        <v>11</v>
      </c>
      <c r="D440" s="171" t="s">
        <v>448</v>
      </c>
      <c r="E440" s="171" t="str">
        <f t="shared" si="33"/>
        <v>1956 11</v>
      </c>
      <c r="F440" s="14" t="s">
        <v>1293</v>
      </c>
      <c r="G440" s="171">
        <v>5.9504132231404959E-2</v>
      </c>
      <c r="H440" s="171">
        <f t="shared" si="34"/>
        <v>11</v>
      </c>
    </row>
    <row r="441" spans="1:8" x14ac:dyDescent="0.25">
      <c r="A441" s="18">
        <v>1956</v>
      </c>
      <c r="B441" s="18">
        <v>1955</v>
      </c>
      <c r="C441" s="18">
        <v>12</v>
      </c>
      <c r="D441" s="171" t="s">
        <v>449</v>
      </c>
      <c r="E441" s="171" t="str">
        <f t="shared" si="33"/>
        <v>1956 12</v>
      </c>
      <c r="F441" s="14" t="s">
        <v>1293</v>
      </c>
      <c r="G441" s="171">
        <v>6.1487603305785121E-2</v>
      </c>
      <c r="H441" s="171">
        <f t="shared" si="34"/>
        <v>12</v>
      </c>
    </row>
    <row r="442" spans="1:8" x14ac:dyDescent="0.25">
      <c r="A442" s="18">
        <v>1956</v>
      </c>
      <c r="B442" s="18">
        <v>1956</v>
      </c>
      <c r="C442" s="18">
        <v>1</v>
      </c>
      <c r="D442" s="171" t="s">
        <v>450</v>
      </c>
      <c r="E442" s="171" t="str">
        <f t="shared" si="33"/>
        <v>1956 1</v>
      </c>
      <c r="F442" s="14" t="s">
        <v>1293</v>
      </c>
      <c r="G442" s="171">
        <v>6.1487603305785121E-2</v>
      </c>
      <c r="H442" s="171">
        <f t="shared" si="34"/>
        <v>1</v>
      </c>
    </row>
    <row r="443" spans="1:8" x14ac:dyDescent="0.25">
      <c r="A443" s="18">
        <v>1956</v>
      </c>
      <c r="B443" s="18">
        <v>1956</v>
      </c>
      <c r="C443" s="18">
        <v>2</v>
      </c>
      <c r="D443" s="171" t="s">
        <v>451</v>
      </c>
      <c r="E443" s="171" t="str">
        <f t="shared" si="33"/>
        <v>1956 2</v>
      </c>
      <c r="F443" s="14" t="s">
        <v>1293</v>
      </c>
      <c r="G443" s="171">
        <v>5.752066115702479E-2</v>
      </c>
      <c r="H443" s="171">
        <f t="shared" si="34"/>
        <v>2</v>
      </c>
    </row>
    <row r="444" spans="1:8" x14ac:dyDescent="0.25">
      <c r="A444" s="18">
        <v>1956</v>
      </c>
      <c r="B444" s="18">
        <v>1956</v>
      </c>
      <c r="C444" s="18">
        <v>3</v>
      </c>
      <c r="D444" s="171" t="s">
        <v>452</v>
      </c>
      <c r="E444" s="171" t="str">
        <f t="shared" si="33"/>
        <v>1956 3</v>
      </c>
      <c r="F444" s="14" t="s">
        <v>1293</v>
      </c>
      <c r="G444" s="171">
        <v>6.1487603305785121E-2</v>
      </c>
      <c r="H444" s="171">
        <f t="shared" si="34"/>
        <v>3</v>
      </c>
    </row>
    <row r="445" spans="1:8" x14ac:dyDescent="0.25">
      <c r="A445" s="18">
        <v>1956</v>
      </c>
      <c r="B445" s="18">
        <v>1956</v>
      </c>
      <c r="C445" s="18">
        <v>4</v>
      </c>
      <c r="D445" s="171" t="s">
        <v>453</v>
      </c>
      <c r="E445" s="171" t="str">
        <f t="shared" si="33"/>
        <v>1956 4</v>
      </c>
      <c r="F445" s="14" t="s">
        <v>1293</v>
      </c>
      <c r="G445" s="171">
        <v>5.9504132231404959E-2</v>
      </c>
      <c r="H445" s="171">
        <f t="shared" si="34"/>
        <v>4</v>
      </c>
    </row>
    <row r="446" spans="1:8" x14ac:dyDescent="0.25">
      <c r="A446" s="18">
        <v>1956</v>
      </c>
      <c r="B446" s="18">
        <v>1956</v>
      </c>
      <c r="C446" s="18">
        <v>5</v>
      </c>
      <c r="D446" s="171" t="s">
        <v>454</v>
      </c>
      <c r="E446" s="171" t="str">
        <f t="shared" si="33"/>
        <v>1956 5</v>
      </c>
      <c r="F446" s="14" t="s">
        <v>1293</v>
      </c>
      <c r="G446" s="171">
        <v>6.1487603305785121E-2</v>
      </c>
      <c r="H446" s="171">
        <f t="shared" si="34"/>
        <v>5</v>
      </c>
    </row>
    <row r="447" spans="1:8" x14ac:dyDescent="0.25">
      <c r="A447" s="18">
        <v>1956</v>
      </c>
      <c r="B447" s="18">
        <v>1956</v>
      </c>
      <c r="C447" s="18">
        <v>6</v>
      </c>
      <c r="D447" s="171" t="s">
        <v>455</v>
      </c>
      <c r="E447" s="171" t="str">
        <f t="shared" si="33"/>
        <v>1956 6</v>
      </c>
      <c r="F447" s="14" t="s">
        <v>1293</v>
      </c>
      <c r="G447" s="171">
        <v>5.9504132231404959E-2</v>
      </c>
      <c r="H447" s="171">
        <f t="shared" si="34"/>
        <v>6</v>
      </c>
    </row>
    <row r="448" spans="1:8" x14ac:dyDescent="0.25">
      <c r="A448" s="18">
        <v>1956</v>
      </c>
      <c r="B448" s="18">
        <v>1956</v>
      </c>
      <c r="C448" s="18">
        <v>7</v>
      </c>
      <c r="D448" s="171" t="s">
        <v>456</v>
      </c>
      <c r="E448" s="171" t="str">
        <f t="shared" si="33"/>
        <v>1956 7</v>
      </c>
      <c r="F448" s="14">
        <v>28.703551000000001</v>
      </c>
      <c r="G448" s="171">
        <v>6.1487603305785121E-2</v>
      </c>
      <c r="H448" s="171">
        <f t="shared" si="34"/>
        <v>7</v>
      </c>
    </row>
    <row r="449" spans="1:8" x14ac:dyDescent="0.25">
      <c r="A449" s="18">
        <v>1956</v>
      </c>
      <c r="B449" s="18">
        <v>1956</v>
      </c>
      <c r="C449" s="18">
        <v>8</v>
      </c>
      <c r="D449" s="171" t="s">
        <v>457</v>
      </c>
      <c r="E449" s="171" t="str">
        <f t="shared" si="33"/>
        <v>1956 8</v>
      </c>
      <c r="F449" s="14">
        <v>310.35762199999999</v>
      </c>
      <c r="G449" s="171">
        <v>6.1487603305785121E-2</v>
      </c>
      <c r="H449" s="171">
        <f t="shared" si="34"/>
        <v>8</v>
      </c>
    </row>
    <row r="450" spans="1:8" x14ac:dyDescent="0.25">
      <c r="A450" s="18">
        <v>1956</v>
      </c>
      <c r="B450" s="18">
        <v>1956</v>
      </c>
      <c r="C450" s="18">
        <v>9</v>
      </c>
      <c r="D450" s="171" t="s">
        <v>458</v>
      </c>
      <c r="E450" s="171" t="str">
        <f t="shared" si="33"/>
        <v>1956 9</v>
      </c>
      <c r="F450" s="14">
        <v>506.458866</v>
      </c>
      <c r="G450" s="171">
        <v>5.9504132231404959E-2</v>
      </c>
      <c r="H450" s="171">
        <f t="shared" si="34"/>
        <v>9</v>
      </c>
    </row>
    <row r="451" spans="1:8" x14ac:dyDescent="0.25">
      <c r="A451" s="18">
        <v>1957</v>
      </c>
      <c r="B451" s="18">
        <v>1956</v>
      </c>
      <c r="C451" s="18">
        <v>10</v>
      </c>
      <c r="D451" s="171" t="s">
        <v>459</v>
      </c>
      <c r="E451" s="171" t="str">
        <f t="shared" si="33"/>
        <v>1957 10</v>
      </c>
      <c r="F451" s="14">
        <v>0</v>
      </c>
      <c r="G451" s="171">
        <v>6.1487603305785121E-2</v>
      </c>
      <c r="H451" s="171">
        <f t="shared" si="34"/>
        <v>10</v>
      </c>
    </row>
    <row r="452" spans="1:8" x14ac:dyDescent="0.25">
      <c r="A452" s="18">
        <v>1957</v>
      </c>
      <c r="B452" s="18">
        <v>1956</v>
      </c>
      <c r="C452" s="18">
        <v>11</v>
      </c>
      <c r="D452" s="171" t="s">
        <v>460</v>
      </c>
      <c r="E452" s="171" t="str">
        <f t="shared" si="33"/>
        <v>1957 11</v>
      </c>
      <c r="F452" s="14">
        <v>154.83762400000001</v>
      </c>
      <c r="G452" s="171">
        <v>5.9504132231404959E-2</v>
      </c>
      <c r="H452" s="171">
        <f t="shared" si="34"/>
        <v>11</v>
      </c>
    </row>
    <row r="453" spans="1:8" x14ac:dyDescent="0.25">
      <c r="A453" s="18">
        <v>1957</v>
      </c>
      <c r="B453" s="18">
        <v>1956</v>
      </c>
      <c r="C453" s="18">
        <v>12</v>
      </c>
      <c r="D453" s="171" t="s">
        <v>461</v>
      </c>
      <c r="E453" s="171" t="str">
        <f t="shared" si="33"/>
        <v>1957 12</v>
      </c>
      <c r="F453" s="14">
        <v>0</v>
      </c>
      <c r="G453" s="171">
        <v>6.1487603305785121E-2</v>
      </c>
      <c r="H453" s="171">
        <f t="shared" si="34"/>
        <v>12</v>
      </c>
    </row>
    <row r="454" spans="1:8" x14ac:dyDescent="0.25">
      <c r="A454" s="18">
        <v>1957</v>
      </c>
      <c r="B454" s="18">
        <v>1957</v>
      </c>
      <c r="C454" s="18">
        <v>1</v>
      </c>
      <c r="D454" s="171" t="s">
        <v>462</v>
      </c>
      <c r="E454" s="171" t="str">
        <f t="shared" si="33"/>
        <v>1957 1</v>
      </c>
      <c r="F454" s="14" t="s">
        <v>1293</v>
      </c>
      <c r="G454" s="171">
        <v>6.1487603305785121E-2</v>
      </c>
      <c r="H454" s="171">
        <f t="shared" si="34"/>
        <v>1</v>
      </c>
    </row>
    <row r="455" spans="1:8" x14ac:dyDescent="0.25">
      <c r="A455" s="18">
        <v>1957</v>
      </c>
      <c r="B455" s="18">
        <v>1957</v>
      </c>
      <c r="C455" s="18">
        <v>2</v>
      </c>
      <c r="D455" s="171" t="s">
        <v>463</v>
      </c>
      <c r="E455" s="171" t="str">
        <f t="shared" si="33"/>
        <v>1957 2</v>
      </c>
      <c r="F455" s="14" t="s">
        <v>1293</v>
      </c>
      <c r="G455" s="171">
        <v>5.5537190082644627E-2</v>
      </c>
      <c r="H455" s="171">
        <f t="shared" si="34"/>
        <v>2</v>
      </c>
    </row>
    <row r="456" spans="1:8" x14ac:dyDescent="0.25">
      <c r="A456" s="18">
        <v>1957</v>
      </c>
      <c r="B456" s="18">
        <v>1957</v>
      </c>
      <c r="C456" s="18">
        <v>3</v>
      </c>
      <c r="D456" s="171" t="s">
        <v>464</v>
      </c>
      <c r="E456" s="171" t="str">
        <f t="shared" si="33"/>
        <v>1957 3</v>
      </c>
      <c r="F456" s="14" t="s">
        <v>1293</v>
      </c>
      <c r="G456" s="171">
        <v>6.1487603305785121E-2</v>
      </c>
      <c r="H456" s="171">
        <f t="shared" si="34"/>
        <v>3</v>
      </c>
    </row>
    <row r="457" spans="1:8" x14ac:dyDescent="0.25">
      <c r="A457" s="18">
        <v>1957</v>
      </c>
      <c r="B457" s="18">
        <v>1957</v>
      </c>
      <c r="C457" s="18">
        <v>4</v>
      </c>
      <c r="D457" s="171" t="s">
        <v>465</v>
      </c>
      <c r="E457" s="171" t="str">
        <f t="shared" si="33"/>
        <v>1957 4</v>
      </c>
      <c r="F457" s="14" t="s">
        <v>1293</v>
      </c>
      <c r="G457" s="171">
        <v>5.9504132231404959E-2</v>
      </c>
      <c r="H457" s="171">
        <f t="shared" si="34"/>
        <v>4</v>
      </c>
    </row>
    <row r="458" spans="1:8" x14ac:dyDescent="0.25">
      <c r="A458" s="18">
        <v>1957</v>
      </c>
      <c r="B458" s="18">
        <v>1957</v>
      </c>
      <c r="C458" s="18">
        <v>5</v>
      </c>
      <c r="D458" s="171" t="s">
        <v>466</v>
      </c>
      <c r="E458" s="171" t="str">
        <f t="shared" si="33"/>
        <v>1957 5</v>
      </c>
      <c r="F458" s="14" t="s">
        <v>1293</v>
      </c>
      <c r="G458" s="171">
        <v>6.1487603305785121E-2</v>
      </c>
      <c r="H458" s="171">
        <f t="shared" si="34"/>
        <v>5</v>
      </c>
    </row>
    <row r="459" spans="1:8" x14ac:dyDescent="0.25">
      <c r="A459" s="18">
        <v>1957</v>
      </c>
      <c r="B459" s="18">
        <v>1957</v>
      </c>
      <c r="C459" s="18">
        <v>6</v>
      </c>
      <c r="D459" s="171" t="s">
        <v>467</v>
      </c>
      <c r="E459" s="171" t="str">
        <f t="shared" si="33"/>
        <v>1957 6</v>
      </c>
      <c r="F459" s="14">
        <v>0</v>
      </c>
      <c r="G459" s="171">
        <v>5.9504132231404959E-2</v>
      </c>
      <c r="H459" s="171">
        <f t="shared" si="34"/>
        <v>6</v>
      </c>
    </row>
    <row r="460" spans="1:8" x14ac:dyDescent="0.25">
      <c r="A460" s="18">
        <v>1957</v>
      </c>
      <c r="B460" s="18">
        <v>1957</v>
      </c>
      <c r="C460" s="18">
        <v>7</v>
      </c>
      <c r="D460" s="171" t="s">
        <v>468</v>
      </c>
      <c r="E460" s="171" t="str">
        <f t="shared" si="33"/>
        <v>1957 7</v>
      </c>
      <c r="F460" s="14">
        <v>683.32811800000002</v>
      </c>
      <c r="G460" s="171">
        <v>6.1487603305785121E-2</v>
      </c>
      <c r="H460" s="171">
        <f t="shared" si="34"/>
        <v>7</v>
      </c>
    </row>
    <row r="461" spans="1:8" x14ac:dyDescent="0.25">
      <c r="A461" s="18">
        <v>1957</v>
      </c>
      <c r="B461" s="18">
        <v>1957</v>
      </c>
      <c r="C461" s="18">
        <v>8</v>
      </c>
      <c r="D461" s="171" t="s">
        <v>469</v>
      </c>
      <c r="E461" s="171" t="str">
        <f t="shared" si="33"/>
        <v>1957 8</v>
      </c>
      <c r="F461" s="14">
        <v>202.57874699999999</v>
      </c>
      <c r="G461" s="171">
        <v>6.1487603305785121E-2</v>
      </c>
      <c r="H461" s="171">
        <f t="shared" si="34"/>
        <v>8</v>
      </c>
    </row>
    <row r="462" spans="1:8" x14ac:dyDescent="0.25">
      <c r="A462" s="18">
        <v>1957</v>
      </c>
      <c r="B462" s="18">
        <v>1957</v>
      </c>
      <c r="C462" s="18">
        <v>9</v>
      </c>
      <c r="D462" s="171" t="s">
        <v>470</v>
      </c>
      <c r="E462" s="171" t="str">
        <f t="shared" si="33"/>
        <v>1957 9</v>
      </c>
      <c r="F462" s="14">
        <v>56.114111999999999</v>
      </c>
      <c r="G462" s="171">
        <v>5.9504132231404959E-2</v>
      </c>
      <c r="H462" s="171">
        <f t="shared" si="34"/>
        <v>9</v>
      </c>
    </row>
    <row r="463" spans="1:8" x14ac:dyDescent="0.25">
      <c r="A463" s="18">
        <v>1958</v>
      </c>
      <c r="B463" s="18">
        <v>1957</v>
      </c>
      <c r="C463" s="18">
        <v>10</v>
      </c>
      <c r="D463" s="171" t="s">
        <v>471</v>
      </c>
      <c r="E463" s="171" t="str">
        <f t="shared" si="33"/>
        <v>1958 10</v>
      </c>
      <c r="F463" s="14">
        <v>0</v>
      </c>
      <c r="G463" s="171">
        <v>6.1487603305785121E-2</v>
      </c>
      <c r="H463" s="171">
        <f t="shared" si="34"/>
        <v>10</v>
      </c>
    </row>
    <row r="464" spans="1:8" x14ac:dyDescent="0.25">
      <c r="A464" s="18">
        <v>1958</v>
      </c>
      <c r="B464" s="18">
        <v>1957</v>
      </c>
      <c r="C464" s="18">
        <v>11</v>
      </c>
      <c r="D464" s="171" t="s">
        <v>472</v>
      </c>
      <c r="E464" s="171" t="str">
        <f t="shared" si="33"/>
        <v>1958 11</v>
      </c>
      <c r="F464" s="14">
        <v>0</v>
      </c>
      <c r="G464" s="171">
        <v>5.9504132231404959E-2</v>
      </c>
      <c r="H464" s="171">
        <f t="shared" si="34"/>
        <v>11</v>
      </c>
    </row>
    <row r="465" spans="1:10" x14ac:dyDescent="0.25">
      <c r="A465" s="18">
        <v>1958</v>
      </c>
      <c r="B465" s="18">
        <v>1957</v>
      </c>
      <c r="C465" s="18">
        <v>12</v>
      </c>
      <c r="D465" s="171" t="s">
        <v>473</v>
      </c>
      <c r="E465" s="171" t="str">
        <f t="shared" si="33"/>
        <v>1958 12</v>
      </c>
      <c r="F465" s="14" t="s">
        <v>1293</v>
      </c>
      <c r="G465" s="171">
        <v>6.1487603305785121E-2</v>
      </c>
      <c r="H465" s="171">
        <f t="shared" si="34"/>
        <v>12</v>
      </c>
    </row>
    <row r="466" spans="1:10" x14ac:dyDescent="0.25">
      <c r="A466" s="18">
        <v>1958</v>
      </c>
      <c r="B466" s="18">
        <v>1958</v>
      </c>
      <c r="C466" s="18">
        <v>1</v>
      </c>
      <c r="D466" s="171" t="s">
        <v>474</v>
      </c>
      <c r="E466" s="171" t="str">
        <f t="shared" si="33"/>
        <v>1958 1</v>
      </c>
      <c r="F466" s="14" t="s">
        <v>1293</v>
      </c>
      <c r="G466" s="171">
        <v>6.1487603305785121E-2</v>
      </c>
      <c r="H466" s="171">
        <f t="shared" si="34"/>
        <v>1</v>
      </c>
    </row>
    <row r="467" spans="1:10" x14ac:dyDescent="0.25">
      <c r="A467" s="18">
        <v>1958</v>
      </c>
      <c r="B467" s="18">
        <v>1958</v>
      </c>
      <c r="C467" s="18">
        <v>2</v>
      </c>
      <c r="D467" s="171" t="s">
        <v>475</v>
      </c>
      <c r="E467" s="171" t="str">
        <f t="shared" si="33"/>
        <v>1958 2</v>
      </c>
      <c r="F467" s="14" t="s">
        <v>1293</v>
      </c>
      <c r="G467" s="171">
        <v>5.5537190082644627E-2</v>
      </c>
      <c r="H467" s="171">
        <f t="shared" si="34"/>
        <v>2</v>
      </c>
    </row>
    <row r="468" spans="1:10" x14ac:dyDescent="0.25">
      <c r="A468" s="18">
        <v>1958</v>
      </c>
      <c r="B468" s="18">
        <v>1958</v>
      </c>
      <c r="C468" s="18">
        <v>3</v>
      </c>
      <c r="D468" s="171" t="s">
        <v>476</v>
      </c>
      <c r="E468" s="171" t="str">
        <f t="shared" si="33"/>
        <v>1958 3</v>
      </c>
      <c r="F468" s="14" t="s">
        <v>1293</v>
      </c>
      <c r="G468" s="171">
        <v>6.1487603305785121E-2</v>
      </c>
      <c r="H468" s="171">
        <f t="shared" si="34"/>
        <v>3</v>
      </c>
    </row>
    <row r="469" spans="1:10" x14ac:dyDescent="0.25">
      <c r="A469" s="18">
        <v>1958</v>
      </c>
      <c r="B469" s="18">
        <v>1958</v>
      </c>
      <c r="C469" s="18">
        <v>4</v>
      </c>
      <c r="D469" s="171" t="s">
        <v>477</v>
      </c>
      <c r="E469" s="171" t="str">
        <f t="shared" si="33"/>
        <v>1958 4</v>
      </c>
      <c r="F469" s="14" t="s">
        <v>1293</v>
      </c>
      <c r="G469" s="171">
        <v>5.9504132231404959E-2</v>
      </c>
      <c r="H469" s="171">
        <f t="shared" si="34"/>
        <v>4</v>
      </c>
    </row>
    <row r="470" spans="1:10" x14ac:dyDescent="0.25">
      <c r="A470" s="18">
        <v>1958</v>
      </c>
      <c r="B470" s="18">
        <v>1958</v>
      </c>
      <c r="C470" s="18">
        <v>5</v>
      </c>
      <c r="D470" s="171" t="s">
        <v>478</v>
      </c>
      <c r="E470" s="171" t="str">
        <f t="shared" si="33"/>
        <v>1958 5</v>
      </c>
      <c r="F470" s="14" t="s">
        <v>1293</v>
      </c>
      <c r="G470" s="171">
        <v>6.1487603305785121E-2</v>
      </c>
      <c r="H470" s="171">
        <f t="shared" si="34"/>
        <v>5</v>
      </c>
    </row>
    <row r="471" spans="1:10" x14ac:dyDescent="0.25">
      <c r="A471" s="18">
        <v>1958</v>
      </c>
      <c r="B471" s="18">
        <v>1958</v>
      </c>
      <c r="C471" s="18">
        <v>6</v>
      </c>
      <c r="D471" s="171" t="s">
        <v>479</v>
      </c>
      <c r="E471" s="171" t="str">
        <f t="shared" si="33"/>
        <v>1958 6</v>
      </c>
      <c r="F471" s="14" t="s">
        <v>1293</v>
      </c>
      <c r="G471" s="171">
        <v>5.9504132231404959E-2</v>
      </c>
      <c r="H471" s="171">
        <f t="shared" si="34"/>
        <v>6</v>
      </c>
    </row>
    <row r="472" spans="1:10" x14ac:dyDescent="0.25">
      <c r="A472" s="18">
        <v>1958</v>
      </c>
      <c r="B472" s="18">
        <v>1958</v>
      </c>
      <c r="C472" s="18">
        <v>7</v>
      </c>
      <c r="D472" s="171" t="s">
        <v>480</v>
      </c>
      <c r="E472" s="171" t="str">
        <f t="shared" si="33"/>
        <v>1958 7</v>
      </c>
      <c r="F472" s="14">
        <v>197.358272</v>
      </c>
      <c r="G472" s="171">
        <v>6.1487603305785121E-2</v>
      </c>
      <c r="H472" s="171">
        <f t="shared" si="34"/>
        <v>7</v>
      </c>
    </row>
    <row r="473" spans="1:10" x14ac:dyDescent="0.25">
      <c r="A473" s="18">
        <v>1958</v>
      </c>
      <c r="B473" s="18">
        <v>1958</v>
      </c>
      <c r="C473" s="18">
        <v>8</v>
      </c>
      <c r="D473" s="171" t="s">
        <v>481</v>
      </c>
      <c r="E473" s="171" t="str">
        <f t="shared" si="33"/>
        <v>1958 8</v>
      </c>
      <c r="F473" s="14" t="s">
        <v>1293</v>
      </c>
      <c r="G473" s="171">
        <v>6.1487603305785121E-2</v>
      </c>
      <c r="H473" s="171">
        <f t="shared" si="34"/>
        <v>8</v>
      </c>
    </row>
    <row r="474" spans="1:10" x14ac:dyDescent="0.25">
      <c r="A474" s="18">
        <v>1958</v>
      </c>
      <c r="B474" s="18">
        <v>1958</v>
      </c>
      <c r="C474" s="18">
        <v>9</v>
      </c>
      <c r="D474" s="171" t="s">
        <v>482</v>
      </c>
      <c r="E474" s="171" t="str">
        <f t="shared" si="33"/>
        <v>1958 9</v>
      </c>
      <c r="F474" s="14">
        <v>405.35890799999999</v>
      </c>
      <c r="G474" s="171">
        <v>5.9504132231404959E-2</v>
      </c>
      <c r="H474" s="171">
        <f t="shared" si="34"/>
        <v>9</v>
      </c>
    </row>
    <row r="475" spans="1:10" x14ac:dyDescent="0.25">
      <c r="A475" s="18">
        <v>1959</v>
      </c>
      <c r="B475" s="18">
        <v>1958</v>
      </c>
      <c r="C475" s="18">
        <v>10</v>
      </c>
      <c r="D475" s="171" t="s">
        <v>483</v>
      </c>
      <c r="E475" s="171" t="str">
        <f t="shared" si="33"/>
        <v>1959 10</v>
      </c>
      <c r="F475" s="14">
        <v>29.835547999999999</v>
      </c>
      <c r="G475" s="171">
        <v>6.1487603305785121E-2</v>
      </c>
      <c r="H475" s="171">
        <f t="shared" si="34"/>
        <v>10</v>
      </c>
      <c r="I475" s="17"/>
      <c r="J475" s="17"/>
    </row>
    <row r="476" spans="1:10" x14ac:dyDescent="0.25">
      <c r="A476" s="18">
        <v>1959</v>
      </c>
      <c r="B476" s="18">
        <v>1958</v>
      </c>
      <c r="C476" s="18">
        <v>11</v>
      </c>
      <c r="D476" s="171" t="s">
        <v>484</v>
      </c>
      <c r="E476" s="171" t="str">
        <f t="shared" si="33"/>
        <v>1959 11</v>
      </c>
      <c r="F476" s="14">
        <v>116.08485899999999</v>
      </c>
      <c r="G476" s="171">
        <v>5.9504132231404959E-2</v>
      </c>
      <c r="H476" s="171">
        <f t="shared" si="34"/>
        <v>11</v>
      </c>
      <c r="I476" s="17"/>
      <c r="J476" s="17"/>
    </row>
    <row r="477" spans="1:10" x14ac:dyDescent="0.25">
      <c r="A477" s="18">
        <v>1959</v>
      </c>
      <c r="B477" s="18">
        <v>1958</v>
      </c>
      <c r="C477" s="18">
        <v>12</v>
      </c>
      <c r="D477" s="171" t="s">
        <v>485</v>
      </c>
      <c r="E477" s="171" t="str">
        <f t="shared" si="33"/>
        <v>1959 12</v>
      </c>
      <c r="F477" s="14">
        <v>0</v>
      </c>
      <c r="G477" s="171">
        <v>6.1487603305785121E-2</v>
      </c>
      <c r="H477" s="171">
        <f t="shared" si="34"/>
        <v>12</v>
      </c>
      <c r="I477" s="17"/>
      <c r="J477" s="17"/>
    </row>
    <row r="478" spans="1:10" x14ac:dyDescent="0.25">
      <c r="A478" s="18">
        <v>1959</v>
      </c>
      <c r="B478" s="18">
        <v>1959</v>
      </c>
      <c r="C478" s="18">
        <v>1</v>
      </c>
      <c r="D478" s="171" t="s">
        <v>486</v>
      </c>
      <c r="E478" s="171" t="str">
        <f t="shared" si="33"/>
        <v>1959 1</v>
      </c>
      <c r="F478" s="14" t="s">
        <v>1293</v>
      </c>
      <c r="G478" s="171">
        <v>6.1487603305785121E-2</v>
      </c>
      <c r="H478" s="171">
        <f t="shared" si="34"/>
        <v>1</v>
      </c>
    </row>
    <row r="479" spans="1:10" x14ac:dyDescent="0.25">
      <c r="A479" s="18">
        <v>1959</v>
      </c>
      <c r="B479" s="18">
        <v>1959</v>
      </c>
      <c r="C479" s="18">
        <v>2</v>
      </c>
      <c r="D479" s="171" t="s">
        <v>487</v>
      </c>
      <c r="E479" s="171" t="str">
        <f t="shared" si="33"/>
        <v>1959 2</v>
      </c>
      <c r="F479" s="14" t="s">
        <v>1293</v>
      </c>
      <c r="G479" s="171">
        <v>5.5537190082644627E-2</v>
      </c>
      <c r="H479" s="171">
        <f t="shared" si="34"/>
        <v>2</v>
      </c>
    </row>
    <row r="480" spans="1:10" x14ac:dyDescent="0.25">
      <c r="A480" s="18">
        <v>1959</v>
      </c>
      <c r="B480" s="18">
        <v>1959</v>
      </c>
      <c r="C480" s="18">
        <v>3</v>
      </c>
      <c r="D480" s="171" t="s">
        <v>488</v>
      </c>
      <c r="E480" s="171" t="str">
        <f t="shared" ref="E480:E543" si="35">CONCATENATE(A480," ",C480)</f>
        <v>1959 3</v>
      </c>
      <c r="F480" s="14" t="s">
        <v>1293</v>
      </c>
      <c r="G480" s="171">
        <v>6.1487603305785121E-2</v>
      </c>
      <c r="H480" s="171">
        <f t="shared" ref="H480:H543" si="36">IF(C480=$G$8,"",C480)</f>
        <v>3</v>
      </c>
    </row>
    <row r="481" spans="1:8" x14ac:dyDescent="0.25">
      <c r="A481" s="18">
        <v>1959</v>
      </c>
      <c r="B481" s="18">
        <v>1959</v>
      </c>
      <c r="C481" s="18">
        <v>4</v>
      </c>
      <c r="D481" s="171" t="s">
        <v>489</v>
      </c>
      <c r="E481" s="171" t="str">
        <f t="shared" si="35"/>
        <v>1959 4</v>
      </c>
      <c r="F481" s="14" t="s">
        <v>1293</v>
      </c>
      <c r="G481" s="171">
        <v>5.9504132231404959E-2</v>
      </c>
      <c r="H481" s="171">
        <f t="shared" si="36"/>
        <v>4</v>
      </c>
    </row>
    <row r="482" spans="1:8" x14ac:dyDescent="0.25">
      <c r="A482" s="18">
        <v>1959</v>
      </c>
      <c r="B482" s="18">
        <v>1959</v>
      </c>
      <c r="C482" s="18">
        <v>5</v>
      </c>
      <c r="D482" s="171" t="s">
        <v>490</v>
      </c>
      <c r="E482" s="171" t="str">
        <f t="shared" si="35"/>
        <v>1959 5</v>
      </c>
      <c r="F482" s="14" t="s">
        <v>1293</v>
      </c>
      <c r="G482" s="171">
        <v>6.1487603305785121E-2</v>
      </c>
      <c r="H482" s="171">
        <f t="shared" si="36"/>
        <v>5</v>
      </c>
    </row>
    <row r="483" spans="1:8" x14ac:dyDescent="0.25">
      <c r="A483" s="18">
        <v>1959</v>
      </c>
      <c r="B483" s="18">
        <v>1959</v>
      </c>
      <c r="C483" s="18">
        <v>6</v>
      </c>
      <c r="D483" s="171" t="s">
        <v>491</v>
      </c>
      <c r="E483" s="171" t="str">
        <f t="shared" si="35"/>
        <v>1959 6</v>
      </c>
      <c r="F483" s="14">
        <v>442.34337099999999</v>
      </c>
      <c r="G483" s="171">
        <v>5.9504132231404959E-2</v>
      </c>
      <c r="H483" s="171">
        <f t="shared" si="36"/>
        <v>6</v>
      </c>
    </row>
    <row r="484" spans="1:8" x14ac:dyDescent="0.25">
      <c r="A484" s="18">
        <v>1959</v>
      </c>
      <c r="B484" s="18">
        <v>1959</v>
      </c>
      <c r="C484" s="18">
        <v>7</v>
      </c>
      <c r="D484" s="171" t="s">
        <v>492</v>
      </c>
      <c r="E484" s="171" t="str">
        <f t="shared" si="35"/>
        <v>1959 7</v>
      </c>
      <c r="F484" s="14">
        <v>683.84919200000002</v>
      </c>
      <c r="G484" s="171">
        <v>6.1487603305785121E-2</v>
      </c>
      <c r="H484" s="171">
        <f t="shared" si="36"/>
        <v>7</v>
      </c>
    </row>
    <row r="485" spans="1:8" x14ac:dyDescent="0.25">
      <c r="A485" s="18">
        <v>1959</v>
      </c>
      <c r="B485" s="18">
        <v>1959</v>
      </c>
      <c r="C485" s="18">
        <v>8</v>
      </c>
      <c r="D485" s="171" t="s">
        <v>493</v>
      </c>
      <c r="E485" s="171" t="str">
        <f t="shared" si="35"/>
        <v>1959 8</v>
      </c>
      <c r="F485" s="14">
        <v>260.524451</v>
      </c>
      <c r="G485" s="171">
        <v>6.1487603305785121E-2</v>
      </c>
      <c r="H485" s="171">
        <f t="shared" si="36"/>
        <v>8</v>
      </c>
    </row>
    <row r="486" spans="1:8" x14ac:dyDescent="0.25">
      <c r="A486" s="18">
        <v>1959</v>
      </c>
      <c r="B486" s="18">
        <v>1959</v>
      </c>
      <c r="C486" s="18">
        <v>9</v>
      </c>
      <c r="D486" s="171" t="s">
        <v>494</v>
      </c>
      <c r="E486" s="171" t="str">
        <f t="shared" si="35"/>
        <v>1959 9</v>
      </c>
      <c r="F486" s="14">
        <v>0</v>
      </c>
      <c r="G486" s="171">
        <v>5.9504132231404959E-2</v>
      </c>
      <c r="H486" s="171">
        <f t="shared" si="36"/>
        <v>9</v>
      </c>
    </row>
    <row r="487" spans="1:8" x14ac:dyDescent="0.25">
      <c r="A487" s="18">
        <v>1960</v>
      </c>
      <c r="B487" s="18">
        <v>1959</v>
      </c>
      <c r="C487" s="18">
        <v>10</v>
      </c>
      <c r="D487" s="171" t="s">
        <v>495</v>
      </c>
      <c r="E487" s="171" t="str">
        <f t="shared" si="35"/>
        <v>1960 10</v>
      </c>
      <c r="F487" s="14">
        <v>6.783385</v>
      </c>
      <c r="G487" s="171">
        <v>6.1487603305785121E-2</v>
      </c>
      <c r="H487" s="171">
        <f t="shared" si="36"/>
        <v>10</v>
      </c>
    </row>
    <row r="488" spans="1:8" x14ac:dyDescent="0.25">
      <c r="A488" s="18">
        <v>1960</v>
      </c>
      <c r="B488" s="18">
        <v>1959</v>
      </c>
      <c r="C488" s="18">
        <v>11</v>
      </c>
      <c r="D488" s="171" t="s">
        <v>496</v>
      </c>
      <c r="E488" s="171" t="str">
        <f t="shared" si="35"/>
        <v>1960 11</v>
      </c>
      <c r="F488" s="14">
        <v>0</v>
      </c>
      <c r="G488" s="171">
        <v>5.9504132231404959E-2</v>
      </c>
      <c r="H488" s="171">
        <f t="shared" si="36"/>
        <v>11</v>
      </c>
    </row>
    <row r="489" spans="1:8" x14ac:dyDescent="0.25">
      <c r="A489" s="18">
        <v>1960</v>
      </c>
      <c r="B489" s="18">
        <v>1959</v>
      </c>
      <c r="C489" s="18">
        <v>12</v>
      </c>
      <c r="D489" s="171" t="s">
        <v>497</v>
      </c>
      <c r="E489" s="171" t="str">
        <f t="shared" si="35"/>
        <v>1960 12</v>
      </c>
      <c r="F489" s="14">
        <v>0</v>
      </c>
      <c r="G489" s="171">
        <v>6.1487603305785121E-2</v>
      </c>
      <c r="H489" s="171">
        <f t="shared" si="36"/>
        <v>12</v>
      </c>
    </row>
    <row r="490" spans="1:8" x14ac:dyDescent="0.25">
      <c r="A490" s="18">
        <v>1960</v>
      </c>
      <c r="B490" s="18">
        <v>1960</v>
      </c>
      <c r="C490" s="18">
        <v>1</v>
      </c>
      <c r="D490" s="171" t="s">
        <v>498</v>
      </c>
      <c r="E490" s="171" t="str">
        <f t="shared" si="35"/>
        <v>1960 1</v>
      </c>
      <c r="F490" s="14" t="s">
        <v>1293</v>
      </c>
      <c r="G490" s="171">
        <v>6.1487603305785121E-2</v>
      </c>
      <c r="H490" s="171">
        <f t="shared" si="36"/>
        <v>1</v>
      </c>
    </row>
    <row r="491" spans="1:8" x14ac:dyDescent="0.25">
      <c r="A491" s="18">
        <v>1960</v>
      </c>
      <c r="B491" s="18">
        <v>1960</v>
      </c>
      <c r="C491" s="18">
        <v>2</v>
      </c>
      <c r="D491" s="171" t="s">
        <v>499</v>
      </c>
      <c r="E491" s="171" t="str">
        <f t="shared" si="35"/>
        <v>1960 2</v>
      </c>
      <c r="F491" s="14" t="s">
        <v>1293</v>
      </c>
      <c r="G491" s="171">
        <v>5.752066115702479E-2</v>
      </c>
      <c r="H491" s="171">
        <f t="shared" si="36"/>
        <v>2</v>
      </c>
    </row>
    <row r="492" spans="1:8" x14ac:dyDescent="0.25">
      <c r="A492" s="18">
        <v>1960</v>
      </c>
      <c r="B492" s="18">
        <v>1960</v>
      </c>
      <c r="C492" s="18">
        <v>3</v>
      </c>
      <c r="D492" s="171" t="s">
        <v>500</v>
      </c>
      <c r="E492" s="171" t="str">
        <f t="shared" si="35"/>
        <v>1960 3</v>
      </c>
      <c r="F492" s="14" t="s">
        <v>1293</v>
      </c>
      <c r="G492" s="171">
        <v>6.1487603305785121E-2</v>
      </c>
      <c r="H492" s="171">
        <f t="shared" si="36"/>
        <v>3</v>
      </c>
    </row>
    <row r="493" spans="1:8" x14ac:dyDescent="0.25">
      <c r="A493" s="18">
        <v>1960</v>
      </c>
      <c r="B493" s="18">
        <v>1960</v>
      </c>
      <c r="C493" s="18">
        <v>4</v>
      </c>
      <c r="D493" s="171" t="s">
        <v>501</v>
      </c>
      <c r="E493" s="171" t="str">
        <f t="shared" si="35"/>
        <v>1960 4</v>
      </c>
      <c r="F493" s="14">
        <v>0</v>
      </c>
      <c r="G493" s="171">
        <v>5.9504132231404959E-2</v>
      </c>
      <c r="H493" s="171">
        <f t="shared" si="36"/>
        <v>4</v>
      </c>
    </row>
    <row r="494" spans="1:8" x14ac:dyDescent="0.25">
      <c r="A494" s="18">
        <v>1960</v>
      </c>
      <c r="B494" s="18">
        <v>1960</v>
      </c>
      <c r="C494" s="18">
        <v>5</v>
      </c>
      <c r="D494" s="171" t="s">
        <v>502</v>
      </c>
      <c r="E494" s="171" t="str">
        <f t="shared" si="35"/>
        <v>1960 5</v>
      </c>
      <c r="F494" s="14" t="s">
        <v>1293</v>
      </c>
      <c r="G494" s="171">
        <v>6.1487603305785121E-2</v>
      </c>
      <c r="H494" s="171">
        <f t="shared" si="36"/>
        <v>5</v>
      </c>
    </row>
    <row r="495" spans="1:8" x14ac:dyDescent="0.25">
      <c r="A495" s="18">
        <v>1960</v>
      </c>
      <c r="B495" s="18">
        <v>1960</v>
      </c>
      <c r="C495" s="18">
        <v>6</v>
      </c>
      <c r="D495" s="171" t="s">
        <v>503</v>
      </c>
      <c r="E495" s="171" t="str">
        <f t="shared" si="35"/>
        <v>1960 6</v>
      </c>
      <c r="F495" s="14">
        <v>309.02971700000001</v>
      </c>
      <c r="G495" s="171">
        <v>5.9504132231404959E-2</v>
      </c>
      <c r="H495" s="171">
        <f t="shared" si="36"/>
        <v>6</v>
      </c>
    </row>
    <row r="496" spans="1:8" x14ac:dyDescent="0.25">
      <c r="A496" s="18">
        <v>1960</v>
      </c>
      <c r="B496" s="18">
        <v>1960</v>
      </c>
      <c r="C496" s="18">
        <v>7</v>
      </c>
      <c r="D496" s="171" t="s">
        <v>504</v>
      </c>
      <c r="E496" s="171" t="str">
        <f t="shared" si="35"/>
        <v>1960 7</v>
      </c>
      <c r="F496" s="14">
        <v>420.52443299999999</v>
      </c>
      <c r="G496" s="171">
        <v>6.1487603305785121E-2</v>
      </c>
      <c r="H496" s="171">
        <f t="shared" si="36"/>
        <v>7</v>
      </c>
    </row>
    <row r="497" spans="1:10" x14ac:dyDescent="0.25">
      <c r="A497" s="18">
        <v>1960</v>
      </c>
      <c r="B497" s="18">
        <v>1960</v>
      </c>
      <c r="C497" s="18">
        <v>8</v>
      </c>
      <c r="D497" s="171" t="s">
        <v>505</v>
      </c>
      <c r="E497" s="171" t="str">
        <f t="shared" si="35"/>
        <v>1960 8</v>
      </c>
      <c r="F497" s="14">
        <v>195.716722</v>
      </c>
      <c r="G497" s="171">
        <v>6.1487603305785121E-2</v>
      </c>
      <c r="H497" s="171">
        <f t="shared" si="36"/>
        <v>8</v>
      </c>
    </row>
    <row r="498" spans="1:10" x14ac:dyDescent="0.25">
      <c r="A498" s="18">
        <v>1960</v>
      </c>
      <c r="B498" s="18">
        <v>1960</v>
      </c>
      <c r="C498" s="18">
        <v>9</v>
      </c>
      <c r="D498" s="171" t="s">
        <v>506</v>
      </c>
      <c r="E498" s="171" t="str">
        <f t="shared" si="35"/>
        <v>1960 9</v>
      </c>
      <c r="F498" s="14">
        <v>0</v>
      </c>
      <c r="G498" s="171">
        <v>5.9504132231404959E-2</v>
      </c>
      <c r="H498" s="171">
        <f t="shared" si="36"/>
        <v>9</v>
      </c>
      <c r="I498" s="17"/>
      <c r="J498" s="17"/>
    </row>
    <row r="499" spans="1:10" x14ac:dyDescent="0.25">
      <c r="A499" s="18">
        <v>1961</v>
      </c>
      <c r="B499" s="18">
        <v>1960</v>
      </c>
      <c r="C499" s="18">
        <v>10</v>
      </c>
      <c r="D499" s="171" t="s">
        <v>507</v>
      </c>
      <c r="E499" s="171" t="str">
        <f t="shared" si="35"/>
        <v>1961 10</v>
      </c>
      <c r="F499" s="14">
        <v>16.181208999999999</v>
      </c>
      <c r="G499" s="171">
        <v>6.1487603305785121E-2</v>
      </c>
      <c r="H499" s="171">
        <f t="shared" si="36"/>
        <v>10</v>
      </c>
      <c r="I499" s="17"/>
      <c r="J499" s="17"/>
    </row>
    <row r="500" spans="1:10" x14ac:dyDescent="0.25">
      <c r="A500" s="18">
        <v>1961</v>
      </c>
      <c r="B500" s="18">
        <v>1960</v>
      </c>
      <c r="C500" s="18">
        <v>11</v>
      </c>
      <c r="D500" s="171" t="s">
        <v>508</v>
      </c>
      <c r="E500" s="171" t="str">
        <f t="shared" si="35"/>
        <v>1961 11</v>
      </c>
      <c r="F500" s="14">
        <v>0</v>
      </c>
      <c r="G500" s="171">
        <v>5.9504132231404959E-2</v>
      </c>
      <c r="H500" s="171">
        <f t="shared" si="36"/>
        <v>11</v>
      </c>
    </row>
    <row r="501" spans="1:10" x14ac:dyDescent="0.25">
      <c r="A501" s="18">
        <v>1961</v>
      </c>
      <c r="B501" s="18">
        <v>1960</v>
      </c>
      <c r="C501" s="18">
        <v>12</v>
      </c>
      <c r="D501" s="171" t="s">
        <v>509</v>
      </c>
      <c r="E501" s="171" t="str">
        <f t="shared" si="35"/>
        <v>1961 12</v>
      </c>
      <c r="F501" s="14" t="s">
        <v>1293</v>
      </c>
      <c r="G501" s="171">
        <v>6.1487603305785121E-2</v>
      </c>
      <c r="H501" s="171">
        <f t="shared" si="36"/>
        <v>12</v>
      </c>
    </row>
    <row r="502" spans="1:10" x14ac:dyDescent="0.25">
      <c r="A502" s="18">
        <v>1961</v>
      </c>
      <c r="B502" s="18">
        <v>1961</v>
      </c>
      <c r="C502" s="18">
        <v>1</v>
      </c>
      <c r="D502" s="171" t="s">
        <v>510</v>
      </c>
      <c r="E502" s="171" t="str">
        <f t="shared" si="35"/>
        <v>1961 1</v>
      </c>
      <c r="F502" s="14" t="s">
        <v>1293</v>
      </c>
      <c r="G502" s="171">
        <v>6.1487603305785121E-2</v>
      </c>
      <c r="H502" s="171">
        <f t="shared" si="36"/>
        <v>1</v>
      </c>
    </row>
    <row r="503" spans="1:10" x14ac:dyDescent="0.25">
      <c r="A503" s="18">
        <v>1961</v>
      </c>
      <c r="B503" s="18">
        <v>1961</v>
      </c>
      <c r="C503" s="18">
        <v>2</v>
      </c>
      <c r="D503" s="171" t="s">
        <v>511</v>
      </c>
      <c r="E503" s="171" t="str">
        <f t="shared" si="35"/>
        <v>1961 2</v>
      </c>
      <c r="F503" s="14" t="s">
        <v>1293</v>
      </c>
      <c r="G503" s="171">
        <v>5.5537190082644627E-2</v>
      </c>
      <c r="H503" s="171">
        <f t="shared" si="36"/>
        <v>2</v>
      </c>
    </row>
    <row r="504" spans="1:10" x14ac:dyDescent="0.25">
      <c r="A504" s="18">
        <v>1961</v>
      </c>
      <c r="B504" s="18">
        <v>1961</v>
      </c>
      <c r="C504" s="18">
        <v>3</v>
      </c>
      <c r="D504" s="171" t="s">
        <v>512</v>
      </c>
      <c r="E504" s="171" t="str">
        <f t="shared" si="35"/>
        <v>1961 3</v>
      </c>
      <c r="F504" s="14" t="s">
        <v>1293</v>
      </c>
      <c r="G504" s="171">
        <v>6.1487603305785121E-2</v>
      </c>
      <c r="H504" s="171">
        <f t="shared" si="36"/>
        <v>3</v>
      </c>
    </row>
    <row r="505" spans="1:10" x14ac:dyDescent="0.25">
      <c r="A505" s="18">
        <v>1961</v>
      </c>
      <c r="B505" s="18">
        <v>1961</v>
      </c>
      <c r="C505" s="18">
        <v>4</v>
      </c>
      <c r="D505" s="171" t="s">
        <v>513</v>
      </c>
      <c r="E505" s="171" t="str">
        <f t="shared" si="35"/>
        <v>1961 4</v>
      </c>
      <c r="F505" s="14" t="s">
        <v>1293</v>
      </c>
      <c r="G505" s="171">
        <v>5.9504132231404959E-2</v>
      </c>
      <c r="H505" s="171">
        <f t="shared" si="36"/>
        <v>4</v>
      </c>
    </row>
    <row r="506" spans="1:10" x14ac:dyDescent="0.25">
      <c r="A506" s="18">
        <v>1961</v>
      </c>
      <c r="B506" s="18">
        <v>1961</v>
      </c>
      <c r="C506" s="18">
        <v>5</v>
      </c>
      <c r="D506" s="171" t="s">
        <v>514</v>
      </c>
      <c r="E506" s="171" t="str">
        <f t="shared" si="35"/>
        <v>1961 5</v>
      </c>
      <c r="F506" s="14" t="s">
        <v>1293</v>
      </c>
      <c r="G506" s="171">
        <v>6.1487603305785121E-2</v>
      </c>
      <c r="H506" s="171">
        <f t="shared" si="36"/>
        <v>5</v>
      </c>
    </row>
    <row r="507" spans="1:10" x14ac:dyDescent="0.25">
      <c r="A507" s="18">
        <v>1961</v>
      </c>
      <c r="B507" s="18">
        <v>1961</v>
      </c>
      <c r="C507" s="18">
        <v>6</v>
      </c>
      <c r="D507" s="171" t="s">
        <v>515</v>
      </c>
      <c r="E507" s="171" t="str">
        <f t="shared" si="35"/>
        <v>1961 6</v>
      </c>
      <c r="F507" s="14">
        <v>256.19037300000002</v>
      </c>
      <c r="G507" s="171">
        <v>5.9504132231404959E-2</v>
      </c>
      <c r="H507" s="171">
        <f t="shared" si="36"/>
        <v>6</v>
      </c>
    </row>
    <row r="508" spans="1:10" x14ac:dyDescent="0.25">
      <c r="A508" s="18">
        <v>1961</v>
      </c>
      <c r="B508" s="18">
        <v>1961</v>
      </c>
      <c r="C508" s="18">
        <v>7</v>
      </c>
      <c r="D508" s="171" t="s">
        <v>516</v>
      </c>
      <c r="E508" s="171" t="str">
        <f t="shared" si="35"/>
        <v>1961 7</v>
      </c>
      <c r="F508" s="14">
        <v>483.07905099999999</v>
      </c>
      <c r="G508" s="171">
        <v>6.1487603305785121E-2</v>
      </c>
      <c r="H508" s="171">
        <f t="shared" si="36"/>
        <v>7</v>
      </c>
    </row>
    <row r="509" spans="1:10" x14ac:dyDescent="0.25">
      <c r="A509" s="18">
        <v>1961</v>
      </c>
      <c r="B509" s="18">
        <v>1961</v>
      </c>
      <c r="C509" s="18">
        <v>8</v>
      </c>
      <c r="D509" s="171" t="s">
        <v>517</v>
      </c>
      <c r="E509" s="171" t="str">
        <f t="shared" si="35"/>
        <v>1961 8</v>
      </c>
      <c r="F509" s="14">
        <v>238.921178</v>
      </c>
      <c r="G509" s="171">
        <v>6.1487603305785121E-2</v>
      </c>
      <c r="H509" s="171">
        <f t="shared" si="36"/>
        <v>8</v>
      </c>
      <c r="I509" s="17"/>
      <c r="J509" s="17"/>
    </row>
    <row r="510" spans="1:10" x14ac:dyDescent="0.25">
      <c r="A510" s="18">
        <v>1961</v>
      </c>
      <c r="B510" s="18">
        <v>1961</v>
      </c>
      <c r="C510" s="18">
        <v>9</v>
      </c>
      <c r="D510" s="171" t="s">
        <v>518</v>
      </c>
      <c r="E510" s="171" t="str">
        <f t="shared" si="35"/>
        <v>1961 9</v>
      </c>
      <c r="F510" s="14">
        <v>0</v>
      </c>
      <c r="G510" s="171">
        <v>5.9504132231404959E-2</v>
      </c>
      <c r="H510" s="171">
        <f t="shared" si="36"/>
        <v>9</v>
      </c>
      <c r="I510" s="17"/>
      <c r="J510" s="17"/>
    </row>
    <row r="511" spans="1:10" x14ac:dyDescent="0.25">
      <c r="A511" s="18">
        <v>1962</v>
      </c>
      <c r="B511" s="18">
        <v>1961</v>
      </c>
      <c r="C511" s="18">
        <v>10</v>
      </c>
      <c r="D511" s="171" t="s">
        <v>519</v>
      </c>
      <c r="E511" s="171" t="str">
        <f t="shared" si="35"/>
        <v>1962 10</v>
      </c>
      <c r="F511" s="14">
        <v>45.605207999999998</v>
      </c>
      <c r="G511" s="171">
        <v>6.1487603305785121E-2</v>
      </c>
      <c r="H511" s="171">
        <f t="shared" si="36"/>
        <v>10</v>
      </c>
      <c r="I511" s="17"/>
      <c r="J511" s="17"/>
    </row>
    <row r="512" spans="1:10" x14ac:dyDescent="0.25">
      <c r="A512" s="18">
        <v>1962</v>
      </c>
      <c r="B512" s="18">
        <v>1961</v>
      </c>
      <c r="C512" s="18">
        <v>11</v>
      </c>
      <c r="D512" s="171" t="s">
        <v>520</v>
      </c>
      <c r="E512" s="171" t="str">
        <f t="shared" si="35"/>
        <v>1962 11</v>
      </c>
      <c r="F512" s="14">
        <v>0</v>
      </c>
      <c r="G512" s="171">
        <v>5.9504132231404959E-2</v>
      </c>
      <c r="H512" s="171">
        <f t="shared" si="36"/>
        <v>11</v>
      </c>
      <c r="I512" s="17"/>
      <c r="J512" s="17"/>
    </row>
    <row r="513" spans="1:10" x14ac:dyDescent="0.25">
      <c r="A513" s="18">
        <v>1962</v>
      </c>
      <c r="B513" s="18">
        <v>1961</v>
      </c>
      <c r="C513" s="18">
        <v>12</v>
      </c>
      <c r="D513" s="171" t="s">
        <v>521</v>
      </c>
      <c r="E513" s="171" t="str">
        <f t="shared" si="35"/>
        <v>1962 12</v>
      </c>
      <c r="F513" s="14" t="s">
        <v>1293</v>
      </c>
      <c r="G513" s="171">
        <v>6.1487603305785121E-2</v>
      </c>
      <c r="H513" s="171">
        <f t="shared" si="36"/>
        <v>12</v>
      </c>
    </row>
    <row r="514" spans="1:10" x14ac:dyDescent="0.25">
      <c r="A514" s="18">
        <v>1962</v>
      </c>
      <c r="B514" s="18">
        <v>1962</v>
      </c>
      <c r="C514" s="18">
        <v>1</v>
      </c>
      <c r="D514" s="171" t="s">
        <v>522</v>
      </c>
      <c r="E514" s="171" t="str">
        <f t="shared" si="35"/>
        <v>1962 1</v>
      </c>
      <c r="F514" s="14">
        <v>0</v>
      </c>
      <c r="G514" s="171">
        <v>6.1487603305785121E-2</v>
      </c>
      <c r="H514" s="171">
        <f t="shared" si="36"/>
        <v>1</v>
      </c>
    </row>
    <row r="515" spans="1:10" x14ac:dyDescent="0.25">
      <c r="A515" s="18">
        <v>1962</v>
      </c>
      <c r="B515" s="18">
        <v>1962</v>
      </c>
      <c r="C515" s="18">
        <v>2</v>
      </c>
      <c r="D515" s="171" t="s">
        <v>523</v>
      </c>
      <c r="E515" s="171" t="str">
        <f t="shared" si="35"/>
        <v>1962 2</v>
      </c>
      <c r="F515" s="14" t="s">
        <v>1293</v>
      </c>
      <c r="G515" s="171">
        <v>5.5537190082644627E-2</v>
      </c>
      <c r="H515" s="171">
        <f t="shared" si="36"/>
        <v>2</v>
      </c>
    </row>
    <row r="516" spans="1:10" x14ac:dyDescent="0.25">
      <c r="A516" s="18">
        <v>1962</v>
      </c>
      <c r="B516" s="18">
        <v>1962</v>
      </c>
      <c r="C516" s="18">
        <v>3</v>
      </c>
      <c r="D516" s="171" t="s">
        <v>524</v>
      </c>
      <c r="E516" s="171" t="str">
        <f t="shared" si="35"/>
        <v>1962 3</v>
      </c>
      <c r="F516" s="14" t="s">
        <v>1293</v>
      </c>
      <c r="G516" s="171">
        <v>6.1487603305785121E-2</v>
      </c>
      <c r="H516" s="171">
        <f t="shared" si="36"/>
        <v>3</v>
      </c>
    </row>
    <row r="517" spans="1:10" x14ac:dyDescent="0.25">
      <c r="A517" s="18">
        <v>1962</v>
      </c>
      <c r="B517" s="18">
        <v>1962</v>
      </c>
      <c r="C517" s="18">
        <v>4</v>
      </c>
      <c r="D517" s="171" t="s">
        <v>525</v>
      </c>
      <c r="E517" s="171" t="str">
        <f t="shared" si="35"/>
        <v>1962 4</v>
      </c>
      <c r="F517" s="14" t="s">
        <v>1293</v>
      </c>
      <c r="G517" s="171">
        <v>5.9504132231404959E-2</v>
      </c>
      <c r="H517" s="171">
        <f t="shared" si="36"/>
        <v>4</v>
      </c>
    </row>
    <row r="518" spans="1:10" x14ac:dyDescent="0.25">
      <c r="A518" s="18">
        <v>1962</v>
      </c>
      <c r="B518" s="18">
        <v>1962</v>
      </c>
      <c r="C518" s="18">
        <v>5</v>
      </c>
      <c r="D518" s="171" t="s">
        <v>526</v>
      </c>
      <c r="E518" s="171" t="str">
        <f t="shared" si="35"/>
        <v>1962 5</v>
      </c>
      <c r="F518" s="14">
        <v>0</v>
      </c>
      <c r="G518" s="171">
        <v>6.1487603305785121E-2</v>
      </c>
      <c r="H518" s="171">
        <f t="shared" si="36"/>
        <v>5</v>
      </c>
    </row>
    <row r="519" spans="1:10" x14ac:dyDescent="0.25">
      <c r="A519" s="18">
        <v>1962</v>
      </c>
      <c r="B519" s="18">
        <v>1962</v>
      </c>
      <c r="C519" s="18">
        <v>6</v>
      </c>
      <c r="D519" s="171" t="s">
        <v>527</v>
      </c>
      <c r="E519" s="171" t="str">
        <f t="shared" si="35"/>
        <v>1962 6</v>
      </c>
      <c r="F519" s="14">
        <v>85.518861999999999</v>
      </c>
      <c r="G519" s="171">
        <v>5.9504132231404959E-2</v>
      </c>
      <c r="H519" s="171">
        <f t="shared" si="36"/>
        <v>6</v>
      </c>
    </row>
    <row r="520" spans="1:10" x14ac:dyDescent="0.25">
      <c r="A520" s="18">
        <v>1962</v>
      </c>
      <c r="B520" s="18">
        <v>1962</v>
      </c>
      <c r="C520" s="18">
        <v>7</v>
      </c>
      <c r="D520" s="171" t="s">
        <v>528</v>
      </c>
      <c r="E520" s="171" t="str">
        <f t="shared" si="35"/>
        <v>1962 7</v>
      </c>
      <c r="F520" s="14">
        <v>583.208887</v>
      </c>
      <c r="G520" s="171">
        <v>6.1487603305785121E-2</v>
      </c>
      <c r="H520" s="171">
        <f t="shared" si="36"/>
        <v>7</v>
      </c>
    </row>
    <row r="521" spans="1:10" x14ac:dyDescent="0.25">
      <c r="A521" s="18">
        <v>1962</v>
      </c>
      <c r="B521" s="18">
        <v>1962</v>
      </c>
      <c r="C521" s="18">
        <v>8</v>
      </c>
      <c r="D521" s="171" t="s">
        <v>529</v>
      </c>
      <c r="E521" s="171" t="str">
        <f t="shared" si="35"/>
        <v>1962 8</v>
      </c>
      <c r="F521" s="14">
        <v>232.14591300000001</v>
      </c>
      <c r="G521" s="171">
        <v>6.1487603305785121E-2</v>
      </c>
      <c r="H521" s="171">
        <f t="shared" si="36"/>
        <v>8</v>
      </c>
    </row>
    <row r="522" spans="1:10" x14ac:dyDescent="0.25">
      <c r="A522" s="18">
        <v>1962</v>
      </c>
      <c r="B522" s="18">
        <v>1962</v>
      </c>
      <c r="C522" s="18">
        <v>9</v>
      </c>
      <c r="D522" s="171" t="s">
        <v>530</v>
      </c>
      <c r="E522" s="171" t="str">
        <f t="shared" si="35"/>
        <v>1962 9</v>
      </c>
      <c r="F522" s="14">
        <v>0</v>
      </c>
      <c r="G522" s="171">
        <v>5.9504132231404959E-2</v>
      </c>
      <c r="H522" s="171">
        <f t="shared" si="36"/>
        <v>9</v>
      </c>
      <c r="I522" s="17"/>
      <c r="J522" s="17"/>
    </row>
    <row r="523" spans="1:10" x14ac:dyDescent="0.25">
      <c r="A523" s="18">
        <v>1963</v>
      </c>
      <c r="B523" s="18">
        <v>1962</v>
      </c>
      <c r="C523" s="18">
        <v>10</v>
      </c>
      <c r="D523" s="171" t="s">
        <v>531</v>
      </c>
      <c r="E523" s="171" t="str">
        <f t="shared" si="35"/>
        <v>1963 10</v>
      </c>
      <c r="F523" s="14" t="s">
        <v>1293</v>
      </c>
      <c r="G523" s="171">
        <v>6.1487603305785121E-2</v>
      </c>
      <c r="H523" s="171">
        <f t="shared" si="36"/>
        <v>10</v>
      </c>
    </row>
    <row r="524" spans="1:10" x14ac:dyDescent="0.25">
      <c r="A524" s="18">
        <v>1963</v>
      </c>
      <c r="B524" s="18">
        <v>1962</v>
      </c>
      <c r="C524" s="18">
        <v>11</v>
      </c>
      <c r="D524" s="171" t="s">
        <v>532</v>
      </c>
      <c r="E524" s="171" t="str">
        <f t="shared" si="35"/>
        <v>1963 11</v>
      </c>
      <c r="F524" s="14" t="s">
        <v>1293</v>
      </c>
      <c r="G524" s="171">
        <v>5.9504132231404959E-2</v>
      </c>
      <c r="H524" s="171">
        <f t="shared" si="36"/>
        <v>11</v>
      </c>
    </row>
    <row r="525" spans="1:10" x14ac:dyDescent="0.25">
      <c r="A525" s="18">
        <v>1963</v>
      </c>
      <c r="B525" s="18">
        <v>1962</v>
      </c>
      <c r="C525" s="18">
        <v>12</v>
      </c>
      <c r="D525" s="171" t="s">
        <v>533</v>
      </c>
      <c r="E525" s="171" t="str">
        <f t="shared" si="35"/>
        <v>1963 12</v>
      </c>
      <c r="F525" s="14" t="s">
        <v>1293</v>
      </c>
      <c r="G525" s="171">
        <v>6.1487603305785121E-2</v>
      </c>
      <c r="H525" s="171">
        <f t="shared" si="36"/>
        <v>12</v>
      </c>
    </row>
    <row r="526" spans="1:10" x14ac:dyDescent="0.25">
      <c r="A526" s="18">
        <v>1963</v>
      </c>
      <c r="B526" s="18">
        <v>1963</v>
      </c>
      <c r="C526" s="18">
        <v>1</v>
      </c>
      <c r="D526" s="171" t="s">
        <v>534</v>
      </c>
      <c r="E526" s="171" t="str">
        <f t="shared" si="35"/>
        <v>1963 1</v>
      </c>
      <c r="F526" s="14" t="s">
        <v>1293</v>
      </c>
      <c r="G526" s="171">
        <v>6.1487603305785121E-2</v>
      </c>
      <c r="H526" s="171">
        <f t="shared" si="36"/>
        <v>1</v>
      </c>
    </row>
    <row r="527" spans="1:10" x14ac:dyDescent="0.25">
      <c r="A527" s="18">
        <v>1963</v>
      </c>
      <c r="B527" s="18">
        <v>1963</v>
      </c>
      <c r="C527" s="18">
        <v>2</v>
      </c>
      <c r="D527" s="171" t="s">
        <v>535</v>
      </c>
      <c r="E527" s="171" t="str">
        <f t="shared" si="35"/>
        <v>1963 2</v>
      </c>
      <c r="F527" s="14" t="s">
        <v>1293</v>
      </c>
      <c r="G527" s="171">
        <v>5.5537190082644627E-2</v>
      </c>
      <c r="H527" s="171">
        <f t="shared" si="36"/>
        <v>2</v>
      </c>
    </row>
    <row r="528" spans="1:10" x14ac:dyDescent="0.25">
      <c r="A528" s="18">
        <v>1963</v>
      </c>
      <c r="B528" s="18">
        <v>1963</v>
      </c>
      <c r="C528" s="18">
        <v>3</v>
      </c>
      <c r="D528" s="171" t="s">
        <v>536</v>
      </c>
      <c r="E528" s="171" t="str">
        <f t="shared" si="35"/>
        <v>1963 3</v>
      </c>
      <c r="F528" s="14" t="s">
        <v>1293</v>
      </c>
      <c r="G528" s="171">
        <v>6.1487603305785121E-2</v>
      </c>
      <c r="H528" s="171">
        <f t="shared" si="36"/>
        <v>3</v>
      </c>
    </row>
    <row r="529" spans="1:8" x14ac:dyDescent="0.25">
      <c r="A529" s="18">
        <v>1963</v>
      </c>
      <c r="B529" s="18">
        <v>1963</v>
      </c>
      <c r="C529" s="18">
        <v>4</v>
      </c>
      <c r="D529" s="171" t="s">
        <v>537</v>
      </c>
      <c r="E529" s="171" t="str">
        <f t="shared" si="35"/>
        <v>1963 4</v>
      </c>
      <c r="F529" s="14" t="s">
        <v>1293</v>
      </c>
      <c r="G529" s="171">
        <v>5.9504132231404959E-2</v>
      </c>
      <c r="H529" s="171">
        <f t="shared" si="36"/>
        <v>4</v>
      </c>
    </row>
    <row r="530" spans="1:8" x14ac:dyDescent="0.25">
      <c r="A530" s="18">
        <v>1963</v>
      </c>
      <c r="B530" s="18">
        <v>1963</v>
      </c>
      <c r="C530" s="18">
        <v>5</v>
      </c>
      <c r="D530" s="171" t="s">
        <v>538</v>
      </c>
      <c r="E530" s="171" t="str">
        <f t="shared" si="35"/>
        <v>1963 5</v>
      </c>
      <c r="F530" s="14" t="s">
        <v>1293</v>
      </c>
      <c r="G530" s="171">
        <v>6.1487603305785121E-2</v>
      </c>
      <c r="H530" s="171">
        <f t="shared" si="36"/>
        <v>5</v>
      </c>
    </row>
    <row r="531" spans="1:8" x14ac:dyDescent="0.25">
      <c r="A531" s="18">
        <v>1963</v>
      </c>
      <c r="B531" s="18">
        <v>1963</v>
      </c>
      <c r="C531" s="18">
        <v>6</v>
      </c>
      <c r="D531" s="171" t="s">
        <v>539</v>
      </c>
      <c r="E531" s="171" t="str">
        <f t="shared" si="35"/>
        <v>1963 6</v>
      </c>
      <c r="F531" s="14">
        <v>0</v>
      </c>
      <c r="G531" s="171">
        <v>5.9504132231404959E-2</v>
      </c>
      <c r="H531" s="171">
        <f t="shared" si="36"/>
        <v>6</v>
      </c>
    </row>
    <row r="532" spans="1:8" x14ac:dyDescent="0.25">
      <c r="A532" s="18">
        <v>1963</v>
      </c>
      <c r="B532" s="18">
        <v>1963</v>
      </c>
      <c r="C532" s="18">
        <v>7</v>
      </c>
      <c r="D532" s="171" t="s">
        <v>540</v>
      </c>
      <c r="E532" s="171" t="str">
        <f t="shared" si="35"/>
        <v>1963 7</v>
      </c>
      <c r="F532" s="14">
        <v>504.88347800000003</v>
      </c>
      <c r="G532" s="171">
        <v>6.1487603305785121E-2</v>
      </c>
      <c r="H532" s="171">
        <f t="shared" si="36"/>
        <v>7</v>
      </c>
    </row>
    <row r="533" spans="1:8" x14ac:dyDescent="0.25">
      <c r="A533" s="18">
        <v>1963</v>
      </c>
      <c r="B533" s="18">
        <v>1963</v>
      </c>
      <c r="C533" s="18">
        <v>8</v>
      </c>
      <c r="D533" s="171" t="s">
        <v>541</v>
      </c>
      <c r="E533" s="171" t="str">
        <f t="shared" si="35"/>
        <v>1963 8</v>
      </c>
      <c r="F533" s="14">
        <v>127.50510800000001</v>
      </c>
      <c r="G533" s="171">
        <v>6.1487603305785121E-2</v>
      </c>
      <c r="H533" s="171">
        <f t="shared" si="36"/>
        <v>8</v>
      </c>
    </row>
    <row r="534" spans="1:8" x14ac:dyDescent="0.25">
      <c r="A534" s="18">
        <v>1963</v>
      </c>
      <c r="B534" s="18">
        <v>1963</v>
      </c>
      <c r="C534" s="18">
        <v>9</v>
      </c>
      <c r="D534" s="171" t="s">
        <v>542</v>
      </c>
      <c r="E534" s="171" t="str">
        <f t="shared" si="35"/>
        <v>1963 9</v>
      </c>
      <c r="F534" s="14">
        <v>493.33530500000001</v>
      </c>
      <c r="G534" s="171">
        <v>5.9504132231404959E-2</v>
      </c>
      <c r="H534" s="171">
        <f t="shared" si="36"/>
        <v>9</v>
      </c>
    </row>
    <row r="535" spans="1:8" x14ac:dyDescent="0.25">
      <c r="A535" s="18">
        <v>1964</v>
      </c>
      <c r="B535" s="18">
        <v>1963</v>
      </c>
      <c r="C535" s="18">
        <v>10</v>
      </c>
      <c r="D535" s="171" t="s">
        <v>543</v>
      </c>
      <c r="E535" s="171" t="str">
        <f t="shared" si="35"/>
        <v>1964 10</v>
      </c>
      <c r="F535" s="14">
        <v>0</v>
      </c>
      <c r="G535" s="171">
        <v>6.1487603305785121E-2</v>
      </c>
      <c r="H535" s="171">
        <f t="shared" si="36"/>
        <v>10</v>
      </c>
    </row>
    <row r="536" spans="1:8" x14ac:dyDescent="0.25">
      <c r="A536" s="18">
        <v>1964</v>
      </c>
      <c r="B536" s="18">
        <v>1963</v>
      </c>
      <c r="C536" s="18">
        <v>11</v>
      </c>
      <c r="D536" s="171" t="s">
        <v>544</v>
      </c>
      <c r="E536" s="171" t="str">
        <f t="shared" si="35"/>
        <v>1964 11</v>
      </c>
      <c r="F536" s="14">
        <v>0</v>
      </c>
      <c r="G536" s="171">
        <v>5.9504132231404959E-2</v>
      </c>
      <c r="H536" s="171">
        <f t="shared" si="36"/>
        <v>11</v>
      </c>
    </row>
    <row r="537" spans="1:8" x14ac:dyDescent="0.25">
      <c r="A537" s="18">
        <v>1964</v>
      </c>
      <c r="B537" s="18">
        <v>1963</v>
      </c>
      <c r="C537" s="18">
        <v>12</v>
      </c>
      <c r="D537" s="171" t="s">
        <v>545</v>
      </c>
      <c r="E537" s="171" t="str">
        <f t="shared" si="35"/>
        <v>1964 12</v>
      </c>
      <c r="F537" s="14">
        <v>0</v>
      </c>
      <c r="G537" s="171">
        <v>6.1487603305785121E-2</v>
      </c>
      <c r="H537" s="171">
        <f t="shared" si="36"/>
        <v>12</v>
      </c>
    </row>
    <row r="538" spans="1:8" x14ac:dyDescent="0.25">
      <c r="A538" s="18">
        <v>1964</v>
      </c>
      <c r="B538" s="18">
        <v>1964</v>
      </c>
      <c r="C538" s="18">
        <v>1</v>
      </c>
      <c r="D538" s="171" t="s">
        <v>546</v>
      </c>
      <c r="E538" s="171" t="str">
        <f t="shared" si="35"/>
        <v>1964 1</v>
      </c>
      <c r="F538" s="14" t="s">
        <v>1293</v>
      </c>
      <c r="G538" s="171">
        <v>6.1487603305785121E-2</v>
      </c>
      <c r="H538" s="171">
        <f t="shared" si="36"/>
        <v>1</v>
      </c>
    </row>
    <row r="539" spans="1:8" x14ac:dyDescent="0.25">
      <c r="A539" s="18">
        <v>1964</v>
      </c>
      <c r="B539" s="18">
        <v>1964</v>
      </c>
      <c r="C539" s="18">
        <v>2</v>
      </c>
      <c r="D539" s="171" t="s">
        <v>547</v>
      </c>
      <c r="E539" s="171" t="str">
        <f t="shared" si="35"/>
        <v>1964 2</v>
      </c>
      <c r="F539" s="14">
        <v>0</v>
      </c>
      <c r="G539" s="171">
        <v>5.752066115702479E-2</v>
      </c>
      <c r="H539" s="171">
        <f t="shared" si="36"/>
        <v>2</v>
      </c>
    </row>
    <row r="540" spans="1:8" x14ac:dyDescent="0.25">
      <c r="A540" s="18">
        <v>1964</v>
      </c>
      <c r="B540" s="18">
        <v>1964</v>
      </c>
      <c r="C540" s="18">
        <v>3</v>
      </c>
      <c r="D540" s="171" t="s">
        <v>548</v>
      </c>
      <c r="E540" s="171" t="str">
        <f t="shared" si="35"/>
        <v>1964 3</v>
      </c>
      <c r="F540" s="14">
        <v>0</v>
      </c>
      <c r="G540" s="171">
        <v>6.1487603305785121E-2</v>
      </c>
      <c r="H540" s="171">
        <f t="shared" si="36"/>
        <v>3</v>
      </c>
    </row>
    <row r="541" spans="1:8" x14ac:dyDescent="0.25">
      <c r="A541" s="18">
        <v>1964</v>
      </c>
      <c r="B541" s="18">
        <v>1964</v>
      </c>
      <c r="C541" s="18">
        <v>4</v>
      </c>
      <c r="D541" s="171" t="s">
        <v>549</v>
      </c>
      <c r="E541" s="171" t="str">
        <f t="shared" si="35"/>
        <v>1964 4</v>
      </c>
      <c r="F541" s="14" t="s">
        <v>1293</v>
      </c>
      <c r="G541" s="171">
        <v>5.9504132231404959E-2</v>
      </c>
      <c r="H541" s="171">
        <f t="shared" si="36"/>
        <v>4</v>
      </c>
    </row>
    <row r="542" spans="1:8" x14ac:dyDescent="0.25">
      <c r="A542" s="18">
        <v>1964</v>
      </c>
      <c r="B542" s="18">
        <v>1964</v>
      </c>
      <c r="C542" s="18">
        <v>5</v>
      </c>
      <c r="D542" s="171" t="s">
        <v>550</v>
      </c>
      <c r="E542" s="171" t="str">
        <f t="shared" si="35"/>
        <v>1964 5</v>
      </c>
      <c r="F542" s="14" t="s">
        <v>1293</v>
      </c>
      <c r="G542" s="171">
        <v>6.1487603305785121E-2</v>
      </c>
      <c r="H542" s="171">
        <f t="shared" si="36"/>
        <v>5</v>
      </c>
    </row>
    <row r="543" spans="1:8" x14ac:dyDescent="0.25">
      <c r="A543" s="18">
        <v>1964</v>
      </c>
      <c r="B543" s="18">
        <v>1964</v>
      </c>
      <c r="C543" s="18">
        <v>6</v>
      </c>
      <c r="D543" s="171" t="s">
        <v>551</v>
      </c>
      <c r="E543" s="171" t="str">
        <f t="shared" si="35"/>
        <v>1964 6</v>
      </c>
      <c r="F543" s="14">
        <v>144.00434100000001</v>
      </c>
      <c r="G543" s="171">
        <v>5.9504132231404959E-2</v>
      </c>
      <c r="H543" s="171">
        <f t="shared" si="36"/>
        <v>6</v>
      </c>
    </row>
    <row r="544" spans="1:8" x14ac:dyDescent="0.25">
      <c r="A544" s="18">
        <v>1964</v>
      </c>
      <c r="B544" s="18">
        <v>1964</v>
      </c>
      <c r="C544" s="18">
        <v>7</v>
      </c>
      <c r="D544" s="171" t="s">
        <v>552</v>
      </c>
      <c r="E544" s="171" t="str">
        <f t="shared" ref="E544:E607" si="37">CONCATENATE(A544," ",C544)</f>
        <v>1964 7</v>
      </c>
      <c r="F544" s="14">
        <v>418.32317599999999</v>
      </c>
      <c r="G544" s="171">
        <v>6.1487603305785121E-2</v>
      </c>
      <c r="H544" s="171">
        <f t="shared" ref="H544:H607" si="38">IF(C544=$G$8,"",C544)</f>
        <v>7</v>
      </c>
    </row>
    <row r="545" spans="1:10" x14ac:dyDescent="0.25">
      <c r="A545" s="18">
        <v>1964</v>
      </c>
      <c r="B545" s="18">
        <v>1964</v>
      </c>
      <c r="C545" s="18">
        <v>8</v>
      </c>
      <c r="D545" s="171" t="s">
        <v>553</v>
      </c>
      <c r="E545" s="171" t="str">
        <f t="shared" si="37"/>
        <v>1964 8</v>
      </c>
      <c r="F545" s="14">
        <v>182.175656</v>
      </c>
      <c r="G545" s="171">
        <v>6.1487603305785121E-2</v>
      </c>
      <c r="H545" s="171">
        <f t="shared" si="38"/>
        <v>8</v>
      </c>
    </row>
    <row r="546" spans="1:10" x14ac:dyDescent="0.25">
      <c r="A546" s="18">
        <v>1964</v>
      </c>
      <c r="B546" s="18">
        <v>1964</v>
      </c>
      <c r="C546" s="18">
        <v>9</v>
      </c>
      <c r="D546" s="171" t="s">
        <v>554</v>
      </c>
      <c r="E546" s="171" t="str">
        <f t="shared" si="37"/>
        <v>1964 9</v>
      </c>
      <c r="F546" s="14">
        <v>0</v>
      </c>
      <c r="G546" s="171">
        <v>5.9504132231404959E-2</v>
      </c>
      <c r="H546" s="171">
        <f t="shared" si="38"/>
        <v>9</v>
      </c>
      <c r="I546" s="17"/>
      <c r="J546" s="17"/>
    </row>
    <row r="547" spans="1:10" x14ac:dyDescent="0.25">
      <c r="A547" s="18">
        <v>1965</v>
      </c>
      <c r="B547" s="18">
        <v>1964</v>
      </c>
      <c r="C547" s="18">
        <v>10</v>
      </c>
      <c r="D547" s="171" t="s">
        <v>555</v>
      </c>
      <c r="E547" s="171" t="str">
        <f t="shared" si="37"/>
        <v>1965 10</v>
      </c>
      <c r="F547" s="14">
        <v>0</v>
      </c>
      <c r="G547" s="171">
        <v>6.1487603305785121E-2</v>
      </c>
      <c r="H547" s="171">
        <f t="shared" si="38"/>
        <v>10</v>
      </c>
      <c r="I547" s="17"/>
      <c r="J547" s="17"/>
    </row>
    <row r="548" spans="1:10" x14ac:dyDescent="0.25">
      <c r="A548" s="18">
        <v>1965</v>
      </c>
      <c r="B548" s="18">
        <v>1964</v>
      </c>
      <c r="C548" s="18">
        <v>11</v>
      </c>
      <c r="D548" s="171" t="s">
        <v>556</v>
      </c>
      <c r="E548" s="171" t="str">
        <f t="shared" si="37"/>
        <v>1965 11</v>
      </c>
      <c r="F548" s="14" t="s">
        <v>1293</v>
      </c>
      <c r="G548" s="171">
        <v>5.9504132231404959E-2</v>
      </c>
      <c r="H548" s="171">
        <f t="shared" si="38"/>
        <v>11</v>
      </c>
    </row>
    <row r="549" spans="1:10" x14ac:dyDescent="0.25">
      <c r="A549" s="18">
        <v>1965</v>
      </c>
      <c r="B549" s="18">
        <v>1964</v>
      </c>
      <c r="C549" s="18">
        <v>12</v>
      </c>
      <c r="D549" s="171" t="s">
        <v>557</v>
      </c>
      <c r="E549" s="171" t="str">
        <f t="shared" si="37"/>
        <v>1965 12</v>
      </c>
      <c r="F549" s="14" t="s">
        <v>1293</v>
      </c>
      <c r="G549" s="171">
        <v>6.1487603305785121E-2</v>
      </c>
      <c r="H549" s="171">
        <f t="shared" si="38"/>
        <v>12</v>
      </c>
      <c r="I549" s="17"/>
      <c r="J549" s="17"/>
    </row>
    <row r="550" spans="1:10" x14ac:dyDescent="0.25">
      <c r="A550" s="18">
        <v>1965</v>
      </c>
      <c r="B550" s="18">
        <v>1965</v>
      </c>
      <c r="C550" s="18">
        <v>1</v>
      </c>
      <c r="D550" s="171" t="s">
        <v>558</v>
      </c>
      <c r="E550" s="171" t="str">
        <f t="shared" si="37"/>
        <v>1965 1</v>
      </c>
      <c r="F550" s="14" t="s">
        <v>1293</v>
      </c>
      <c r="G550" s="171">
        <v>6.1487603305785121E-2</v>
      </c>
      <c r="H550" s="171">
        <f t="shared" si="38"/>
        <v>1</v>
      </c>
    </row>
    <row r="551" spans="1:10" x14ac:dyDescent="0.25">
      <c r="A551" s="18">
        <v>1965</v>
      </c>
      <c r="B551" s="18">
        <v>1965</v>
      </c>
      <c r="C551" s="18">
        <v>2</v>
      </c>
      <c r="D551" s="171" t="s">
        <v>559</v>
      </c>
      <c r="E551" s="171" t="str">
        <f t="shared" si="37"/>
        <v>1965 2</v>
      </c>
      <c r="F551" s="14" t="s">
        <v>1293</v>
      </c>
      <c r="G551" s="171">
        <v>5.5537190082644627E-2</v>
      </c>
      <c r="H551" s="171">
        <f t="shared" si="38"/>
        <v>2</v>
      </c>
    </row>
    <row r="552" spans="1:10" x14ac:dyDescent="0.25">
      <c r="A552" s="18">
        <v>1965</v>
      </c>
      <c r="B552" s="18">
        <v>1965</v>
      </c>
      <c r="C552" s="18">
        <v>3</v>
      </c>
      <c r="D552" s="171" t="s">
        <v>560</v>
      </c>
      <c r="E552" s="171" t="str">
        <f t="shared" si="37"/>
        <v>1965 3</v>
      </c>
      <c r="F552" s="14" t="s">
        <v>1293</v>
      </c>
      <c r="G552" s="171">
        <v>6.1487603305785121E-2</v>
      </c>
      <c r="H552" s="171">
        <f t="shared" si="38"/>
        <v>3</v>
      </c>
    </row>
    <row r="553" spans="1:10" x14ac:dyDescent="0.25">
      <c r="A553" s="18">
        <v>1965</v>
      </c>
      <c r="B553" s="18">
        <v>1965</v>
      </c>
      <c r="C553" s="18">
        <v>4</v>
      </c>
      <c r="D553" s="171" t="s">
        <v>561</v>
      </c>
      <c r="E553" s="171" t="str">
        <f t="shared" si="37"/>
        <v>1965 4</v>
      </c>
      <c r="F553" s="14" t="s">
        <v>1293</v>
      </c>
      <c r="G553" s="171">
        <v>5.9504132231404959E-2</v>
      </c>
      <c r="H553" s="171">
        <f t="shared" si="38"/>
        <v>4</v>
      </c>
    </row>
    <row r="554" spans="1:10" x14ac:dyDescent="0.25">
      <c r="A554" s="18">
        <v>1965</v>
      </c>
      <c r="B554" s="18">
        <v>1965</v>
      </c>
      <c r="C554" s="18">
        <v>5</v>
      </c>
      <c r="D554" s="171" t="s">
        <v>562</v>
      </c>
      <c r="E554" s="171" t="str">
        <f t="shared" si="37"/>
        <v>1965 5</v>
      </c>
      <c r="F554" s="14" t="s">
        <v>1293</v>
      </c>
      <c r="G554" s="171">
        <v>6.1487603305785121E-2</v>
      </c>
      <c r="H554" s="171">
        <f t="shared" si="38"/>
        <v>5</v>
      </c>
    </row>
    <row r="555" spans="1:10" x14ac:dyDescent="0.25">
      <c r="A555" s="18">
        <v>1965</v>
      </c>
      <c r="B555" s="18">
        <v>1965</v>
      </c>
      <c r="C555" s="18">
        <v>6</v>
      </c>
      <c r="D555" s="171" t="s">
        <v>563</v>
      </c>
      <c r="E555" s="171" t="str">
        <f t="shared" si="37"/>
        <v>1965 6</v>
      </c>
      <c r="F555" s="14" t="s">
        <v>1293</v>
      </c>
      <c r="G555" s="171">
        <v>5.9504132231404959E-2</v>
      </c>
      <c r="H555" s="171">
        <f t="shared" si="38"/>
        <v>6</v>
      </c>
    </row>
    <row r="556" spans="1:10" x14ac:dyDescent="0.25">
      <c r="A556" s="18">
        <v>1965</v>
      </c>
      <c r="B556" s="18">
        <v>1965</v>
      </c>
      <c r="C556" s="18">
        <v>7</v>
      </c>
      <c r="D556" s="171" t="s">
        <v>564</v>
      </c>
      <c r="E556" s="171" t="str">
        <f t="shared" si="37"/>
        <v>1965 7</v>
      </c>
      <c r="F556" s="14">
        <v>313.93111099999999</v>
      </c>
      <c r="G556" s="171">
        <v>6.1487603305785121E-2</v>
      </c>
      <c r="H556" s="171">
        <f t="shared" si="38"/>
        <v>7</v>
      </c>
    </row>
    <row r="557" spans="1:10" x14ac:dyDescent="0.25">
      <c r="A557" s="18">
        <v>1965</v>
      </c>
      <c r="B557" s="18">
        <v>1965</v>
      </c>
      <c r="C557" s="18">
        <v>8</v>
      </c>
      <c r="D557" s="171" t="s">
        <v>565</v>
      </c>
      <c r="E557" s="171" t="str">
        <f t="shared" si="37"/>
        <v>1965 8</v>
      </c>
      <c r="F557" s="14">
        <v>51.202188</v>
      </c>
      <c r="G557" s="171">
        <v>6.1487603305785121E-2</v>
      </c>
      <c r="H557" s="171">
        <f t="shared" si="38"/>
        <v>8</v>
      </c>
    </row>
    <row r="558" spans="1:10" x14ac:dyDescent="0.25">
      <c r="A558" s="18">
        <v>1965</v>
      </c>
      <c r="B558" s="18">
        <v>1965</v>
      </c>
      <c r="C558" s="18">
        <v>9</v>
      </c>
      <c r="D558" s="171" t="s">
        <v>566</v>
      </c>
      <c r="E558" s="171" t="str">
        <f t="shared" si="37"/>
        <v>1965 9</v>
      </c>
      <c r="F558" s="14">
        <v>483.89712200000002</v>
      </c>
      <c r="G558" s="171">
        <v>5.9504132231404959E-2</v>
      </c>
      <c r="H558" s="171">
        <f t="shared" si="38"/>
        <v>9</v>
      </c>
    </row>
    <row r="559" spans="1:10" x14ac:dyDescent="0.25">
      <c r="A559" s="18">
        <v>1966</v>
      </c>
      <c r="B559" s="18">
        <v>1965</v>
      </c>
      <c r="C559" s="18">
        <v>10</v>
      </c>
      <c r="D559" s="171" t="s">
        <v>567</v>
      </c>
      <c r="E559" s="171" t="str">
        <f t="shared" si="37"/>
        <v>1966 10</v>
      </c>
      <c r="F559" s="14">
        <v>45.611269999999998</v>
      </c>
      <c r="G559" s="171">
        <v>6.1487603305785121E-2</v>
      </c>
      <c r="H559" s="171">
        <f t="shared" si="38"/>
        <v>10</v>
      </c>
    </row>
    <row r="560" spans="1:10" x14ac:dyDescent="0.25">
      <c r="A560" s="18">
        <v>1966</v>
      </c>
      <c r="B560" s="18">
        <v>1965</v>
      </c>
      <c r="C560" s="18">
        <v>11</v>
      </c>
      <c r="D560" s="171" t="s">
        <v>568</v>
      </c>
      <c r="E560" s="171" t="str">
        <f t="shared" si="37"/>
        <v>1966 11</v>
      </c>
      <c r="F560" s="14">
        <v>0</v>
      </c>
      <c r="G560" s="171">
        <v>5.9504132231404959E-2</v>
      </c>
      <c r="H560" s="171">
        <f t="shared" si="38"/>
        <v>11</v>
      </c>
    </row>
    <row r="561" spans="1:8" x14ac:dyDescent="0.25">
      <c r="A561" s="18">
        <v>1966</v>
      </c>
      <c r="B561" s="18">
        <v>1965</v>
      </c>
      <c r="C561" s="18">
        <v>12</v>
      </c>
      <c r="D561" s="171" t="s">
        <v>569</v>
      </c>
      <c r="E561" s="171" t="str">
        <f t="shared" si="37"/>
        <v>1966 12</v>
      </c>
      <c r="F561" s="14">
        <v>0</v>
      </c>
      <c r="G561" s="171">
        <v>6.1487603305785121E-2</v>
      </c>
      <c r="H561" s="171">
        <f t="shared" si="38"/>
        <v>12</v>
      </c>
    </row>
    <row r="562" spans="1:8" x14ac:dyDescent="0.25">
      <c r="A562" s="18">
        <v>1966</v>
      </c>
      <c r="B562" s="18">
        <v>1966</v>
      </c>
      <c r="C562" s="18">
        <v>1</v>
      </c>
      <c r="D562" s="171" t="s">
        <v>570</v>
      </c>
      <c r="E562" s="171" t="str">
        <f t="shared" si="37"/>
        <v>1966 1</v>
      </c>
      <c r="F562" s="14" t="s">
        <v>1293</v>
      </c>
      <c r="G562" s="171">
        <v>6.1487603305785121E-2</v>
      </c>
      <c r="H562" s="171">
        <f t="shared" si="38"/>
        <v>1</v>
      </c>
    </row>
    <row r="563" spans="1:8" x14ac:dyDescent="0.25">
      <c r="A563" s="18">
        <v>1966</v>
      </c>
      <c r="B563" s="18">
        <v>1966</v>
      </c>
      <c r="C563" s="18">
        <v>2</v>
      </c>
      <c r="D563" s="171" t="s">
        <v>571</v>
      </c>
      <c r="E563" s="171" t="str">
        <f t="shared" si="37"/>
        <v>1966 2</v>
      </c>
      <c r="F563" s="14" t="s">
        <v>1293</v>
      </c>
      <c r="G563" s="171">
        <v>5.5537190082644627E-2</v>
      </c>
      <c r="H563" s="171">
        <f t="shared" si="38"/>
        <v>2</v>
      </c>
    </row>
    <row r="564" spans="1:8" x14ac:dyDescent="0.25">
      <c r="A564" s="18">
        <v>1966</v>
      </c>
      <c r="B564" s="18">
        <v>1966</v>
      </c>
      <c r="C564" s="18">
        <v>3</v>
      </c>
      <c r="D564" s="171" t="s">
        <v>572</v>
      </c>
      <c r="E564" s="171" t="str">
        <f t="shared" si="37"/>
        <v>1966 3</v>
      </c>
      <c r="F564" s="14" t="s">
        <v>1293</v>
      </c>
      <c r="G564" s="171">
        <v>6.1487603305785121E-2</v>
      </c>
      <c r="H564" s="171">
        <f t="shared" si="38"/>
        <v>3</v>
      </c>
    </row>
    <row r="565" spans="1:8" x14ac:dyDescent="0.25">
      <c r="A565" s="18">
        <v>1966</v>
      </c>
      <c r="B565" s="18">
        <v>1966</v>
      </c>
      <c r="C565" s="18">
        <v>4</v>
      </c>
      <c r="D565" s="171" t="s">
        <v>573</v>
      </c>
      <c r="E565" s="171" t="str">
        <f t="shared" si="37"/>
        <v>1966 4</v>
      </c>
      <c r="F565" s="14" t="s">
        <v>1293</v>
      </c>
      <c r="G565" s="171">
        <v>5.9504132231404959E-2</v>
      </c>
      <c r="H565" s="171">
        <f t="shared" si="38"/>
        <v>4</v>
      </c>
    </row>
    <row r="566" spans="1:8" x14ac:dyDescent="0.25">
      <c r="A566" s="18">
        <v>1966</v>
      </c>
      <c r="B566" s="18">
        <v>1966</v>
      </c>
      <c r="C566" s="18">
        <v>5</v>
      </c>
      <c r="D566" s="171" t="s">
        <v>574</v>
      </c>
      <c r="E566" s="171" t="str">
        <f t="shared" si="37"/>
        <v>1966 5</v>
      </c>
      <c r="F566" s="14">
        <v>0</v>
      </c>
      <c r="G566" s="171">
        <v>6.1487603305785121E-2</v>
      </c>
      <c r="H566" s="171">
        <f t="shared" si="38"/>
        <v>5</v>
      </c>
    </row>
    <row r="567" spans="1:8" x14ac:dyDescent="0.25">
      <c r="A567" s="18">
        <v>1966</v>
      </c>
      <c r="B567" s="18">
        <v>1966</v>
      </c>
      <c r="C567" s="18">
        <v>6</v>
      </c>
      <c r="D567" s="171" t="s">
        <v>575</v>
      </c>
      <c r="E567" s="171" t="str">
        <f t="shared" si="37"/>
        <v>1966 6</v>
      </c>
      <c r="F567" s="14">
        <v>415.740408</v>
      </c>
      <c r="G567" s="171">
        <v>5.9504132231404959E-2</v>
      </c>
      <c r="H567" s="171">
        <f t="shared" si="38"/>
        <v>6</v>
      </c>
    </row>
    <row r="568" spans="1:8" x14ac:dyDescent="0.25">
      <c r="A568" s="18">
        <v>1966</v>
      </c>
      <c r="B568" s="18">
        <v>1966</v>
      </c>
      <c r="C568" s="18">
        <v>7</v>
      </c>
      <c r="D568" s="171" t="s">
        <v>576</v>
      </c>
      <c r="E568" s="171" t="str">
        <f t="shared" si="37"/>
        <v>1966 7</v>
      </c>
      <c r="F568" s="14">
        <v>655.36230599999999</v>
      </c>
      <c r="G568" s="171">
        <v>6.1487603305785121E-2</v>
      </c>
      <c r="H568" s="171">
        <f t="shared" si="38"/>
        <v>7</v>
      </c>
    </row>
    <row r="569" spans="1:8" x14ac:dyDescent="0.25">
      <c r="A569" s="18">
        <v>1966</v>
      </c>
      <c r="B569" s="18">
        <v>1966</v>
      </c>
      <c r="C569" s="18">
        <v>8</v>
      </c>
      <c r="D569" s="171" t="s">
        <v>577</v>
      </c>
      <c r="E569" s="171" t="str">
        <f t="shared" si="37"/>
        <v>1966 8</v>
      </c>
      <c r="F569" s="14">
        <v>217.94305399999999</v>
      </c>
      <c r="G569" s="171">
        <v>6.1487603305785121E-2</v>
      </c>
      <c r="H569" s="171">
        <f t="shared" si="38"/>
        <v>8</v>
      </c>
    </row>
    <row r="570" spans="1:8" x14ac:dyDescent="0.25">
      <c r="A570" s="18">
        <v>1966</v>
      </c>
      <c r="B570" s="18">
        <v>1966</v>
      </c>
      <c r="C570" s="18">
        <v>9</v>
      </c>
      <c r="D570" s="171" t="s">
        <v>578</v>
      </c>
      <c r="E570" s="171" t="str">
        <f t="shared" si="37"/>
        <v>1966 9</v>
      </c>
      <c r="F570" s="14">
        <v>0</v>
      </c>
      <c r="G570" s="171">
        <v>5.9504132231404959E-2</v>
      </c>
      <c r="H570" s="171">
        <f t="shared" si="38"/>
        <v>9</v>
      </c>
    </row>
    <row r="571" spans="1:8" x14ac:dyDescent="0.25">
      <c r="A571" s="18">
        <v>1967</v>
      </c>
      <c r="B571" s="18">
        <v>1966</v>
      </c>
      <c r="C571" s="18">
        <v>10</v>
      </c>
      <c r="D571" s="171" t="s">
        <v>579</v>
      </c>
      <c r="E571" s="171" t="str">
        <f t="shared" si="37"/>
        <v>1967 10</v>
      </c>
      <c r="F571" s="14">
        <v>36.370634000000003</v>
      </c>
      <c r="G571" s="171">
        <v>6.1487603305785121E-2</v>
      </c>
      <c r="H571" s="171">
        <f t="shared" si="38"/>
        <v>10</v>
      </c>
    </row>
    <row r="572" spans="1:8" x14ac:dyDescent="0.25">
      <c r="A572" s="18">
        <v>1967</v>
      </c>
      <c r="B572" s="18">
        <v>1966</v>
      </c>
      <c r="C572" s="18">
        <v>11</v>
      </c>
      <c r="D572" s="171" t="s">
        <v>580</v>
      </c>
      <c r="E572" s="171" t="str">
        <f t="shared" si="37"/>
        <v>1967 11</v>
      </c>
      <c r="F572" s="14" t="s">
        <v>1293</v>
      </c>
      <c r="G572" s="171">
        <v>5.9504132231404959E-2</v>
      </c>
      <c r="H572" s="171">
        <f t="shared" si="38"/>
        <v>11</v>
      </c>
    </row>
    <row r="573" spans="1:8" x14ac:dyDescent="0.25">
      <c r="A573" s="18">
        <v>1967</v>
      </c>
      <c r="B573" s="18">
        <v>1966</v>
      </c>
      <c r="C573" s="18">
        <v>12</v>
      </c>
      <c r="D573" s="171" t="s">
        <v>581</v>
      </c>
      <c r="E573" s="171" t="str">
        <f t="shared" si="37"/>
        <v>1967 12</v>
      </c>
      <c r="F573" s="14" t="s">
        <v>1293</v>
      </c>
      <c r="G573" s="171">
        <v>6.1487603305785121E-2</v>
      </c>
      <c r="H573" s="171">
        <f t="shared" si="38"/>
        <v>12</v>
      </c>
    </row>
    <row r="574" spans="1:8" x14ac:dyDescent="0.25">
      <c r="A574" s="18">
        <v>1967</v>
      </c>
      <c r="B574" s="18">
        <v>1967</v>
      </c>
      <c r="C574" s="18">
        <v>1</v>
      </c>
      <c r="D574" s="171" t="s">
        <v>582</v>
      </c>
      <c r="E574" s="171" t="str">
        <f t="shared" si="37"/>
        <v>1967 1</v>
      </c>
      <c r="F574" s="14" t="s">
        <v>1293</v>
      </c>
      <c r="G574" s="171">
        <v>6.1487603305785121E-2</v>
      </c>
      <c r="H574" s="171">
        <f t="shared" si="38"/>
        <v>1</v>
      </c>
    </row>
    <row r="575" spans="1:8" x14ac:dyDescent="0.25">
      <c r="A575" s="18">
        <v>1967</v>
      </c>
      <c r="B575" s="18">
        <v>1967</v>
      </c>
      <c r="C575" s="18">
        <v>2</v>
      </c>
      <c r="D575" s="171" t="s">
        <v>583</v>
      </c>
      <c r="E575" s="171" t="str">
        <f t="shared" si="37"/>
        <v>1967 2</v>
      </c>
      <c r="F575" s="14" t="s">
        <v>1293</v>
      </c>
      <c r="G575" s="171">
        <v>5.5537190082644627E-2</v>
      </c>
      <c r="H575" s="171">
        <f t="shared" si="38"/>
        <v>2</v>
      </c>
    </row>
    <row r="576" spans="1:8" x14ac:dyDescent="0.25">
      <c r="A576" s="18">
        <v>1967</v>
      </c>
      <c r="B576" s="18">
        <v>1967</v>
      </c>
      <c r="C576" s="18">
        <v>3</v>
      </c>
      <c r="D576" s="171" t="s">
        <v>584</v>
      </c>
      <c r="E576" s="171" t="str">
        <f t="shared" si="37"/>
        <v>1967 3</v>
      </c>
      <c r="F576" s="14" t="s">
        <v>1293</v>
      </c>
      <c r="G576" s="171">
        <v>6.1487603305785121E-2</v>
      </c>
      <c r="H576" s="171">
        <f t="shared" si="38"/>
        <v>3</v>
      </c>
    </row>
    <row r="577" spans="1:10" x14ac:dyDescent="0.25">
      <c r="A577" s="18">
        <v>1967</v>
      </c>
      <c r="B577" s="18">
        <v>1967</v>
      </c>
      <c r="C577" s="18">
        <v>4</v>
      </c>
      <c r="D577" s="171" t="s">
        <v>585</v>
      </c>
      <c r="E577" s="171" t="str">
        <f t="shared" si="37"/>
        <v>1967 4</v>
      </c>
      <c r="F577" s="14" t="s">
        <v>1293</v>
      </c>
      <c r="G577" s="171">
        <v>5.9504132231404959E-2</v>
      </c>
      <c r="H577" s="171">
        <f t="shared" si="38"/>
        <v>4</v>
      </c>
    </row>
    <row r="578" spans="1:10" x14ac:dyDescent="0.25">
      <c r="A578" s="18">
        <v>1967</v>
      </c>
      <c r="B578" s="18">
        <v>1967</v>
      </c>
      <c r="C578" s="18">
        <v>5</v>
      </c>
      <c r="D578" s="171" t="s">
        <v>586</v>
      </c>
      <c r="E578" s="171" t="str">
        <f t="shared" si="37"/>
        <v>1967 5</v>
      </c>
      <c r="F578" s="14" t="s">
        <v>1293</v>
      </c>
      <c r="G578" s="171">
        <v>6.1487603305785121E-2</v>
      </c>
      <c r="H578" s="171">
        <f t="shared" si="38"/>
        <v>5</v>
      </c>
    </row>
    <row r="579" spans="1:10" x14ac:dyDescent="0.25">
      <c r="A579" s="18">
        <v>1967</v>
      </c>
      <c r="B579" s="18">
        <v>1967</v>
      </c>
      <c r="C579" s="18">
        <v>6</v>
      </c>
      <c r="D579" s="171" t="s">
        <v>587</v>
      </c>
      <c r="E579" s="171" t="str">
        <f t="shared" si="37"/>
        <v>1967 6</v>
      </c>
      <c r="F579" s="14" t="s">
        <v>1293</v>
      </c>
      <c r="G579" s="171">
        <v>5.9504132231404959E-2</v>
      </c>
      <c r="H579" s="171">
        <f t="shared" si="38"/>
        <v>6</v>
      </c>
    </row>
    <row r="580" spans="1:10" x14ac:dyDescent="0.25">
      <c r="A580" s="18">
        <v>1967</v>
      </c>
      <c r="B580" s="18">
        <v>1967</v>
      </c>
      <c r="C580" s="18">
        <v>7</v>
      </c>
      <c r="D580" s="171" t="s">
        <v>588</v>
      </c>
      <c r="E580" s="171" t="str">
        <f t="shared" si="37"/>
        <v>1967 7</v>
      </c>
      <c r="F580" s="14" t="s">
        <v>1293</v>
      </c>
      <c r="G580" s="171">
        <v>6.1487603305785121E-2</v>
      </c>
      <c r="H580" s="171">
        <f t="shared" si="38"/>
        <v>7</v>
      </c>
    </row>
    <row r="581" spans="1:10" x14ac:dyDescent="0.25">
      <c r="A581" s="18">
        <v>1967</v>
      </c>
      <c r="B581" s="18">
        <v>1967</v>
      </c>
      <c r="C581" s="18">
        <v>8</v>
      </c>
      <c r="D581" s="171" t="s">
        <v>589</v>
      </c>
      <c r="E581" s="171" t="str">
        <f t="shared" si="37"/>
        <v>1967 8</v>
      </c>
      <c r="F581" s="14">
        <v>325.09842700000002</v>
      </c>
      <c r="G581" s="171">
        <v>6.1487603305785121E-2</v>
      </c>
      <c r="H581" s="171">
        <f t="shared" si="38"/>
        <v>8</v>
      </c>
    </row>
    <row r="582" spans="1:10" x14ac:dyDescent="0.25">
      <c r="A582" s="18">
        <v>1967</v>
      </c>
      <c r="B582" s="18">
        <v>1967</v>
      </c>
      <c r="C582" s="18">
        <v>9</v>
      </c>
      <c r="D582" s="171" t="s">
        <v>590</v>
      </c>
      <c r="E582" s="171" t="str">
        <f t="shared" si="37"/>
        <v>1967 9</v>
      </c>
      <c r="F582" s="14">
        <v>466.17931700000003</v>
      </c>
      <c r="G582" s="171">
        <v>5.9504132231404959E-2</v>
      </c>
      <c r="H582" s="171">
        <f t="shared" si="38"/>
        <v>9</v>
      </c>
    </row>
    <row r="583" spans="1:10" x14ac:dyDescent="0.25">
      <c r="A583" s="18">
        <v>1968</v>
      </c>
      <c r="B583" s="18">
        <v>1967</v>
      </c>
      <c r="C583" s="18">
        <v>10</v>
      </c>
      <c r="D583" s="171" t="s">
        <v>591</v>
      </c>
      <c r="E583" s="171" t="str">
        <f t="shared" si="37"/>
        <v>1968 10</v>
      </c>
      <c r="F583" s="14">
        <v>0</v>
      </c>
      <c r="G583" s="171">
        <v>6.1487603305785121E-2</v>
      </c>
      <c r="H583" s="171">
        <f t="shared" si="38"/>
        <v>10</v>
      </c>
    </row>
    <row r="584" spans="1:10" x14ac:dyDescent="0.25">
      <c r="A584" s="18">
        <v>1968</v>
      </c>
      <c r="B584" s="18">
        <v>1967</v>
      </c>
      <c r="C584" s="18">
        <v>11</v>
      </c>
      <c r="D584" s="171" t="s">
        <v>592</v>
      </c>
      <c r="E584" s="171" t="str">
        <f t="shared" si="37"/>
        <v>1968 11</v>
      </c>
      <c r="F584" s="14">
        <v>35.800144000000003</v>
      </c>
      <c r="G584" s="171">
        <v>5.9504132231404959E-2</v>
      </c>
      <c r="H584" s="171">
        <f t="shared" si="38"/>
        <v>11</v>
      </c>
      <c r="I584" s="17"/>
      <c r="J584" s="17"/>
    </row>
    <row r="585" spans="1:10" x14ac:dyDescent="0.25">
      <c r="A585" s="18">
        <v>1968</v>
      </c>
      <c r="B585" s="18">
        <v>1967</v>
      </c>
      <c r="C585" s="18">
        <v>12</v>
      </c>
      <c r="D585" s="171" t="s">
        <v>593</v>
      </c>
      <c r="E585" s="171" t="str">
        <f t="shared" si="37"/>
        <v>1968 12</v>
      </c>
      <c r="F585" s="14">
        <v>0</v>
      </c>
      <c r="G585" s="171">
        <v>6.1487603305785121E-2</v>
      </c>
      <c r="H585" s="171">
        <f t="shared" si="38"/>
        <v>12</v>
      </c>
      <c r="I585" s="17"/>
      <c r="J585" s="17"/>
    </row>
    <row r="586" spans="1:10" x14ac:dyDescent="0.25">
      <c r="A586" s="18">
        <v>1968</v>
      </c>
      <c r="B586" s="18">
        <v>1968</v>
      </c>
      <c r="C586" s="18">
        <v>1</v>
      </c>
      <c r="D586" s="171" t="s">
        <v>594</v>
      </c>
      <c r="E586" s="171" t="str">
        <f t="shared" si="37"/>
        <v>1968 1</v>
      </c>
      <c r="F586" s="14" t="s">
        <v>1293</v>
      </c>
      <c r="G586" s="171">
        <v>6.1487603305785121E-2</v>
      </c>
      <c r="H586" s="171">
        <f t="shared" si="38"/>
        <v>1</v>
      </c>
    </row>
    <row r="587" spans="1:10" x14ac:dyDescent="0.25">
      <c r="A587" s="18">
        <v>1968</v>
      </c>
      <c r="B587" s="18">
        <v>1968</v>
      </c>
      <c r="C587" s="18">
        <v>2</v>
      </c>
      <c r="D587" s="171" t="s">
        <v>595</v>
      </c>
      <c r="E587" s="171" t="str">
        <f t="shared" si="37"/>
        <v>1968 2</v>
      </c>
      <c r="F587" s="14" t="s">
        <v>1293</v>
      </c>
      <c r="G587" s="171">
        <v>5.752066115702479E-2</v>
      </c>
      <c r="H587" s="171">
        <f t="shared" si="38"/>
        <v>2</v>
      </c>
    </row>
    <row r="588" spans="1:10" x14ac:dyDescent="0.25">
      <c r="A588" s="18">
        <v>1968</v>
      </c>
      <c r="B588" s="18">
        <v>1968</v>
      </c>
      <c r="C588" s="18">
        <v>3</v>
      </c>
      <c r="D588" s="171" t="s">
        <v>596</v>
      </c>
      <c r="E588" s="171" t="str">
        <f t="shared" si="37"/>
        <v>1968 3</v>
      </c>
      <c r="F588" s="14" t="s">
        <v>1293</v>
      </c>
      <c r="G588" s="171">
        <v>6.1487603305785121E-2</v>
      </c>
      <c r="H588" s="171">
        <f t="shared" si="38"/>
        <v>3</v>
      </c>
    </row>
    <row r="589" spans="1:10" x14ac:dyDescent="0.25">
      <c r="A589" s="18">
        <v>1968</v>
      </c>
      <c r="B589" s="18">
        <v>1968</v>
      </c>
      <c r="C589" s="18">
        <v>4</v>
      </c>
      <c r="D589" s="171" t="s">
        <v>597</v>
      </c>
      <c r="E589" s="171" t="str">
        <f t="shared" si="37"/>
        <v>1968 4</v>
      </c>
      <c r="F589" s="14" t="s">
        <v>1293</v>
      </c>
      <c r="G589" s="171">
        <v>5.9504132231404959E-2</v>
      </c>
      <c r="H589" s="171">
        <f t="shared" si="38"/>
        <v>4</v>
      </c>
    </row>
    <row r="590" spans="1:10" x14ac:dyDescent="0.25">
      <c r="A590" s="18">
        <v>1968</v>
      </c>
      <c r="B590" s="18">
        <v>1968</v>
      </c>
      <c r="C590" s="18">
        <v>5</v>
      </c>
      <c r="D590" s="171" t="s">
        <v>598</v>
      </c>
      <c r="E590" s="171" t="str">
        <f t="shared" si="37"/>
        <v>1968 5</v>
      </c>
      <c r="F590" s="14" t="s">
        <v>1293</v>
      </c>
      <c r="G590" s="171">
        <v>6.1487603305785121E-2</v>
      </c>
      <c r="H590" s="171">
        <f t="shared" si="38"/>
        <v>5</v>
      </c>
    </row>
    <row r="591" spans="1:10" x14ac:dyDescent="0.25">
      <c r="A591" s="18">
        <v>1968</v>
      </c>
      <c r="B591" s="18">
        <v>1968</v>
      </c>
      <c r="C591" s="18">
        <v>6</v>
      </c>
      <c r="D591" s="171" t="s">
        <v>599</v>
      </c>
      <c r="E591" s="171" t="str">
        <f t="shared" si="37"/>
        <v>1968 6</v>
      </c>
      <c r="F591" s="14">
        <v>375.614171</v>
      </c>
      <c r="G591" s="171">
        <v>5.9504132231404959E-2</v>
      </c>
      <c r="H591" s="171">
        <f t="shared" si="38"/>
        <v>6</v>
      </c>
    </row>
    <row r="592" spans="1:10" x14ac:dyDescent="0.25">
      <c r="A592" s="18">
        <v>1968</v>
      </c>
      <c r="B592" s="18">
        <v>1968</v>
      </c>
      <c r="C592" s="18">
        <v>7</v>
      </c>
      <c r="D592" s="171" t="s">
        <v>600</v>
      </c>
      <c r="E592" s="171" t="str">
        <f t="shared" si="37"/>
        <v>1968 7</v>
      </c>
      <c r="F592" s="14">
        <v>659.00447499999996</v>
      </c>
      <c r="G592" s="171">
        <v>6.1487603305785121E-2</v>
      </c>
      <c r="H592" s="171">
        <f t="shared" si="38"/>
        <v>7</v>
      </c>
    </row>
    <row r="593" spans="1:8" x14ac:dyDescent="0.25">
      <c r="A593" s="18">
        <v>1968</v>
      </c>
      <c r="B593" s="18">
        <v>1968</v>
      </c>
      <c r="C593" s="18">
        <v>8</v>
      </c>
      <c r="D593" s="171" t="s">
        <v>601</v>
      </c>
      <c r="E593" s="171" t="str">
        <f t="shared" si="37"/>
        <v>1968 8</v>
      </c>
      <c r="F593" s="14">
        <v>27.902518000000001</v>
      </c>
      <c r="G593" s="171">
        <v>6.1487603305785121E-2</v>
      </c>
      <c r="H593" s="171">
        <f t="shared" si="38"/>
        <v>8</v>
      </c>
    </row>
    <row r="594" spans="1:8" x14ac:dyDescent="0.25">
      <c r="A594" s="18">
        <v>1968</v>
      </c>
      <c r="B594" s="18">
        <v>1968</v>
      </c>
      <c r="C594" s="18">
        <v>9</v>
      </c>
      <c r="D594" s="171" t="s">
        <v>602</v>
      </c>
      <c r="E594" s="171" t="str">
        <f t="shared" si="37"/>
        <v>1968 9</v>
      </c>
      <c r="F594" s="14">
        <v>0</v>
      </c>
      <c r="G594" s="171">
        <v>5.9504132231404959E-2</v>
      </c>
      <c r="H594" s="171">
        <f t="shared" si="38"/>
        <v>9</v>
      </c>
    </row>
    <row r="595" spans="1:8" x14ac:dyDescent="0.25">
      <c r="A595" s="18">
        <v>1969</v>
      </c>
      <c r="B595" s="18">
        <v>1968</v>
      </c>
      <c r="C595" s="18">
        <v>10</v>
      </c>
      <c r="D595" s="171" t="s">
        <v>603</v>
      </c>
      <c r="E595" s="171" t="str">
        <f t="shared" si="37"/>
        <v>1969 10</v>
      </c>
      <c r="F595" s="14">
        <v>0</v>
      </c>
      <c r="G595" s="171">
        <v>6.1487603305785121E-2</v>
      </c>
      <c r="H595" s="171">
        <f t="shared" si="38"/>
        <v>10</v>
      </c>
    </row>
    <row r="596" spans="1:8" x14ac:dyDescent="0.25">
      <c r="A596" s="18">
        <v>1969</v>
      </c>
      <c r="B596" s="18">
        <v>1968</v>
      </c>
      <c r="C596" s="18">
        <v>11</v>
      </c>
      <c r="D596" s="171" t="s">
        <v>604</v>
      </c>
      <c r="E596" s="171" t="str">
        <f t="shared" si="37"/>
        <v>1969 11</v>
      </c>
      <c r="F596" s="14">
        <v>0</v>
      </c>
      <c r="G596" s="171">
        <v>5.9504132231404959E-2</v>
      </c>
      <c r="H596" s="171">
        <f t="shared" si="38"/>
        <v>11</v>
      </c>
    </row>
    <row r="597" spans="1:8" x14ac:dyDescent="0.25">
      <c r="A597" s="18">
        <v>1969</v>
      </c>
      <c r="B597" s="18">
        <v>1968</v>
      </c>
      <c r="C597" s="18">
        <v>12</v>
      </c>
      <c r="D597" s="171" t="s">
        <v>605</v>
      </c>
      <c r="E597" s="171" t="str">
        <f t="shared" si="37"/>
        <v>1969 12</v>
      </c>
      <c r="F597" s="14" t="s">
        <v>1293</v>
      </c>
      <c r="G597" s="171">
        <v>6.1487603305785121E-2</v>
      </c>
      <c r="H597" s="171">
        <f t="shared" si="38"/>
        <v>12</v>
      </c>
    </row>
    <row r="598" spans="1:8" x14ac:dyDescent="0.25">
      <c r="A598" s="18">
        <v>1969</v>
      </c>
      <c r="B598" s="18">
        <v>1969</v>
      </c>
      <c r="C598" s="18">
        <v>1</v>
      </c>
      <c r="D598" s="171" t="s">
        <v>606</v>
      </c>
      <c r="E598" s="171" t="str">
        <f t="shared" si="37"/>
        <v>1969 1</v>
      </c>
      <c r="F598" s="14" t="s">
        <v>1293</v>
      </c>
      <c r="G598" s="171">
        <v>6.1487603305785121E-2</v>
      </c>
      <c r="H598" s="171">
        <f t="shared" si="38"/>
        <v>1</v>
      </c>
    </row>
    <row r="599" spans="1:8" x14ac:dyDescent="0.25">
      <c r="A599" s="18">
        <v>1969</v>
      </c>
      <c r="B599" s="18">
        <v>1969</v>
      </c>
      <c r="C599" s="18">
        <v>2</v>
      </c>
      <c r="D599" s="171" t="s">
        <v>607</v>
      </c>
      <c r="E599" s="171" t="str">
        <f t="shared" si="37"/>
        <v>1969 2</v>
      </c>
      <c r="F599" s="14" t="s">
        <v>1293</v>
      </c>
      <c r="G599" s="171">
        <v>5.5537190082644627E-2</v>
      </c>
      <c r="H599" s="171">
        <f t="shared" si="38"/>
        <v>2</v>
      </c>
    </row>
    <row r="600" spans="1:8" x14ac:dyDescent="0.25">
      <c r="A600" s="18">
        <v>1969</v>
      </c>
      <c r="B600" s="18">
        <v>1969</v>
      </c>
      <c r="C600" s="18">
        <v>3</v>
      </c>
      <c r="D600" s="171" t="s">
        <v>608</v>
      </c>
      <c r="E600" s="171" t="str">
        <f t="shared" si="37"/>
        <v>1969 3</v>
      </c>
      <c r="F600" s="14" t="s">
        <v>1293</v>
      </c>
      <c r="G600" s="171">
        <v>6.1487603305785121E-2</v>
      </c>
      <c r="H600" s="171">
        <f t="shared" si="38"/>
        <v>3</v>
      </c>
    </row>
    <row r="601" spans="1:8" x14ac:dyDescent="0.25">
      <c r="A601" s="18">
        <v>1969</v>
      </c>
      <c r="B601" s="18">
        <v>1969</v>
      </c>
      <c r="C601" s="18">
        <v>4</v>
      </c>
      <c r="D601" s="171" t="s">
        <v>609</v>
      </c>
      <c r="E601" s="171" t="str">
        <f t="shared" si="37"/>
        <v>1969 4</v>
      </c>
      <c r="F601" s="14" t="s">
        <v>1293</v>
      </c>
      <c r="G601" s="171">
        <v>5.9504132231404959E-2</v>
      </c>
      <c r="H601" s="171">
        <f t="shared" si="38"/>
        <v>4</v>
      </c>
    </row>
    <row r="602" spans="1:8" x14ac:dyDescent="0.25">
      <c r="A602" s="18">
        <v>1969</v>
      </c>
      <c r="B602" s="18">
        <v>1969</v>
      </c>
      <c r="C602" s="18">
        <v>5</v>
      </c>
      <c r="D602" s="171" t="s">
        <v>610</v>
      </c>
      <c r="E602" s="171" t="str">
        <f t="shared" si="37"/>
        <v>1969 5</v>
      </c>
      <c r="F602" s="14" t="s">
        <v>1293</v>
      </c>
      <c r="G602" s="171">
        <v>6.1487603305785121E-2</v>
      </c>
      <c r="H602" s="171">
        <f t="shared" si="38"/>
        <v>5</v>
      </c>
    </row>
    <row r="603" spans="1:8" x14ac:dyDescent="0.25">
      <c r="A603" s="18">
        <v>1969</v>
      </c>
      <c r="B603" s="18">
        <v>1969</v>
      </c>
      <c r="C603" s="18">
        <v>6</v>
      </c>
      <c r="D603" s="171" t="s">
        <v>611</v>
      </c>
      <c r="E603" s="171" t="str">
        <f t="shared" si="37"/>
        <v>1969 6</v>
      </c>
      <c r="F603" s="14" t="s">
        <v>1293</v>
      </c>
      <c r="G603" s="171">
        <v>5.9504132231404959E-2</v>
      </c>
      <c r="H603" s="171">
        <f t="shared" si="38"/>
        <v>6</v>
      </c>
    </row>
    <row r="604" spans="1:8" x14ac:dyDescent="0.25">
      <c r="A604" s="18">
        <v>1969</v>
      </c>
      <c r="B604" s="18">
        <v>1969</v>
      </c>
      <c r="C604" s="18">
        <v>7</v>
      </c>
      <c r="D604" s="171" t="s">
        <v>612</v>
      </c>
      <c r="E604" s="171" t="str">
        <f t="shared" si="37"/>
        <v>1969 7</v>
      </c>
      <c r="F604" s="14">
        <v>92.484392999999997</v>
      </c>
      <c r="G604" s="171">
        <v>6.1487603305785121E-2</v>
      </c>
      <c r="H604" s="171">
        <f t="shared" si="38"/>
        <v>7</v>
      </c>
    </row>
    <row r="605" spans="1:8" x14ac:dyDescent="0.25">
      <c r="A605" s="18">
        <v>1969</v>
      </c>
      <c r="B605" s="18">
        <v>1969</v>
      </c>
      <c r="C605" s="18">
        <v>8</v>
      </c>
      <c r="D605" s="171" t="s">
        <v>613</v>
      </c>
      <c r="E605" s="171" t="str">
        <f t="shared" si="37"/>
        <v>1969 8</v>
      </c>
      <c r="F605" s="14">
        <v>251.22890000000001</v>
      </c>
      <c r="G605" s="171">
        <v>6.1487603305785121E-2</v>
      </c>
      <c r="H605" s="171">
        <f t="shared" si="38"/>
        <v>8</v>
      </c>
    </row>
    <row r="606" spans="1:8" x14ac:dyDescent="0.25">
      <c r="A606" s="18">
        <v>1969</v>
      </c>
      <c r="B606" s="18">
        <v>1969</v>
      </c>
      <c r="C606" s="18">
        <v>9</v>
      </c>
      <c r="D606" s="171" t="s">
        <v>614</v>
      </c>
      <c r="E606" s="171" t="str">
        <f t="shared" si="37"/>
        <v>1969 9</v>
      </c>
      <c r="F606" s="14">
        <v>420.22041999999999</v>
      </c>
      <c r="G606" s="171">
        <v>5.9504132231404959E-2</v>
      </c>
      <c r="H606" s="171">
        <f t="shared" si="38"/>
        <v>9</v>
      </c>
    </row>
    <row r="607" spans="1:8" x14ac:dyDescent="0.25">
      <c r="A607" s="18">
        <v>1970</v>
      </c>
      <c r="B607" s="18">
        <v>1969</v>
      </c>
      <c r="C607" s="18">
        <v>10</v>
      </c>
      <c r="D607" s="171" t="s">
        <v>615</v>
      </c>
      <c r="E607" s="171" t="str">
        <f t="shared" si="37"/>
        <v>1970 10</v>
      </c>
      <c r="F607" s="14">
        <v>0</v>
      </c>
      <c r="G607" s="171">
        <v>6.1487603305785121E-2</v>
      </c>
      <c r="H607" s="171">
        <f t="shared" si="38"/>
        <v>10</v>
      </c>
    </row>
    <row r="608" spans="1:8" x14ac:dyDescent="0.25">
      <c r="A608" s="18">
        <v>1970</v>
      </c>
      <c r="B608" s="18">
        <v>1969</v>
      </c>
      <c r="C608" s="18">
        <v>11</v>
      </c>
      <c r="D608" s="171" t="s">
        <v>616</v>
      </c>
      <c r="E608" s="171" t="str">
        <f t="shared" ref="E608:E671" si="39">CONCATENATE(A608," ",C608)</f>
        <v>1970 11</v>
      </c>
      <c r="F608" s="14">
        <v>68.048979000000003</v>
      </c>
      <c r="G608" s="171">
        <v>5.9504132231404959E-2</v>
      </c>
      <c r="H608" s="171">
        <f t="shared" ref="H608:H671" si="40">IF(C608=$G$8,"",C608)</f>
        <v>11</v>
      </c>
    </row>
    <row r="609" spans="1:10" x14ac:dyDescent="0.25">
      <c r="A609" s="18">
        <v>1970</v>
      </c>
      <c r="B609" s="18">
        <v>1969</v>
      </c>
      <c r="C609" s="18">
        <v>12</v>
      </c>
      <c r="D609" s="171" t="s">
        <v>617</v>
      </c>
      <c r="E609" s="171" t="str">
        <f t="shared" si="39"/>
        <v>1970 12</v>
      </c>
      <c r="F609" s="14" t="s">
        <v>1293</v>
      </c>
      <c r="G609" s="171">
        <v>6.1487603305785121E-2</v>
      </c>
      <c r="H609" s="171">
        <f t="shared" si="40"/>
        <v>12</v>
      </c>
      <c r="I609" s="17"/>
      <c r="J609" s="17"/>
    </row>
    <row r="610" spans="1:10" x14ac:dyDescent="0.25">
      <c r="A610" s="18">
        <v>1970</v>
      </c>
      <c r="B610" s="18">
        <v>1970</v>
      </c>
      <c r="C610" s="18">
        <v>1</v>
      </c>
      <c r="D610" s="171" t="s">
        <v>618</v>
      </c>
      <c r="E610" s="171" t="str">
        <f t="shared" si="39"/>
        <v>1970 1</v>
      </c>
      <c r="F610" s="14" t="s">
        <v>1293</v>
      </c>
      <c r="G610" s="171">
        <v>6.1487603305785121E-2</v>
      </c>
      <c r="H610" s="171">
        <f t="shared" si="40"/>
        <v>1</v>
      </c>
    </row>
    <row r="611" spans="1:10" x14ac:dyDescent="0.25">
      <c r="A611" s="18">
        <v>1970</v>
      </c>
      <c r="B611" s="18">
        <v>1970</v>
      </c>
      <c r="C611" s="18">
        <v>2</v>
      </c>
      <c r="D611" s="171" t="s">
        <v>619</v>
      </c>
      <c r="E611" s="171" t="str">
        <f t="shared" si="39"/>
        <v>1970 2</v>
      </c>
      <c r="F611" s="14" t="s">
        <v>1293</v>
      </c>
      <c r="G611" s="171">
        <v>5.5537190082644627E-2</v>
      </c>
      <c r="H611" s="171">
        <f t="shared" si="40"/>
        <v>2</v>
      </c>
    </row>
    <row r="612" spans="1:10" x14ac:dyDescent="0.25">
      <c r="A612" s="18">
        <v>1970</v>
      </c>
      <c r="B612" s="18">
        <v>1970</v>
      </c>
      <c r="C612" s="18">
        <v>3</v>
      </c>
      <c r="D612" s="171" t="s">
        <v>620</v>
      </c>
      <c r="E612" s="171" t="str">
        <f t="shared" si="39"/>
        <v>1970 3</v>
      </c>
      <c r="F612" s="14" t="s">
        <v>1293</v>
      </c>
      <c r="G612" s="171">
        <v>6.1487603305785121E-2</v>
      </c>
      <c r="H612" s="171">
        <f t="shared" si="40"/>
        <v>3</v>
      </c>
    </row>
    <row r="613" spans="1:10" x14ac:dyDescent="0.25">
      <c r="A613" s="18">
        <v>1970</v>
      </c>
      <c r="B613" s="18">
        <v>1970</v>
      </c>
      <c r="C613" s="18">
        <v>4</v>
      </c>
      <c r="D613" s="171" t="s">
        <v>621</v>
      </c>
      <c r="E613" s="171" t="str">
        <f t="shared" si="39"/>
        <v>1970 4</v>
      </c>
      <c r="F613" s="14" t="s">
        <v>1293</v>
      </c>
      <c r="G613" s="171">
        <v>5.9504132231404959E-2</v>
      </c>
      <c r="H613" s="171">
        <f t="shared" si="40"/>
        <v>4</v>
      </c>
    </row>
    <row r="614" spans="1:10" x14ac:dyDescent="0.25">
      <c r="A614" s="18">
        <v>1970</v>
      </c>
      <c r="B614" s="18">
        <v>1970</v>
      </c>
      <c r="C614" s="18">
        <v>5</v>
      </c>
      <c r="D614" s="171" t="s">
        <v>622</v>
      </c>
      <c r="E614" s="171" t="str">
        <f t="shared" si="39"/>
        <v>1970 5</v>
      </c>
      <c r="F614" s="14" t="s">
        <v>1293</v>
      </c>
      <c r="G614" s="171">
        <v>6.1487603305785121E-2</v>
      </c>
      <c r="H614" s="171">
        <f t="shared" si="40"/>
        <v>5</v>
      </c>
    </row>
    <row r="615" spans="1:10" x14ac:dyDescent="0.25">
      <c r="A615" s="18">
        <v>1970</v>
      </c>
      <c r="B615" s="18">
        <v>1970</v>
      </c>
      <c r="C615" s="18">
        <v>6</v>
      </c>
      <c r="D615" s="171" t="s">
        <v>623</v>
      </c>
      <c r="E615" s="171" t="str">
        <f t="shared" si="39"/>
        <v>1970 6</v>
      </c>
      <c r="F615" s="14">
        <v>148.216589</v>
      </c>
      <c r="G615" s="171">
        <v>5.9504132231404959E-2</v>
      </c>
      <c r="H615" s="171">
        <f t="shared" si="40"/>
        <v>6</v>
      </c>
    </row>
    <row r="616" spans="1:10" x14ac:dyDescent="0.25">
      <c r="A616" s="18">
        <v>1970</v>
      </c>
      <c r="B616" s="18">
        <v>1970</v>
      </c>
      <c r="C616" s="18">
        <v>7</v>
      </c>
      <c r="D616" s="171" t="s">
        <v>624</v>
      </c>
      <c r="E616" s="171" t="str">
        <f t="shared" si="39"/>
        <v>1970 7</v>
      </c>
      <c r="F616" s="14">
        <v>746.48031500000002</v>
      </c>
      <c r="G616" s="171">
        <v>6.1487603305785121E-2</v>
      </c>
      <c r="H616" s="171">
        <f t="shared" si="40"/>
        <v>7</v>
      </c>
    </row>
    <row r="617" spans="1:10" x14ac:dyDescent="0.25">
      <c r="A617" s="18">
        <v>1970</v>
      </c>
      <c r="B617" s="18">
        <v>1970</v>
      </c>
      <c r="C617" s="18">
        <v>8</v>
      </c>
      <c r="D617" s="171" t="s">
        <v>625</v>
      </c>
      <c r="E617" s="171" t="str">
        <f t="shared" si="39"/>
        <v>1970 8</v>
      </c>
      <c r="F617" s="14">
        <v>141.93660600000001</v>
      </c>
      <c r="G617" s="171">
        <v>6.1487603305785121E-2</v>
      </c>
      <c r="H617" s="171">
        <f t="shared" si="40"/>
        <v>8</v>
      </c>
    </row>
    <row r="618" spans="1:10" x14ac:dyDescent="0.25">
      <c r="A618" s="18">
        <v>1970</v>
      </c>
      <c r="B618" s="18">
        <v>1970</v>
      </c>
      <c r="C618" s="18">
        <v>9</v>
      </c>
      <c r="D618" s="171" t="s">
        <v>626</v>
      </c>
      <c r="E618" s="171" t="str">
        <f t="shared" si="39"/>
        <v>1970 9</v>
      </c>
      <c r="F618" s="14">
        <v>507.004862</v>
      </c>
      <c r="G618" s="171">
        <v>5.9504132231404959E-2</v>
      </c>
      <c r="H618" s="171">
        <f t="shared" si="40"/>
        <v>9</v>
      </c>
    </row>
    <row r="619" spans="1:10" x14ac:dyDescent="0.25">
      <c r="A619" s="18">
        <v>1971</v>
      </c>
      <c r="B619" s="18">
        <v>1970</v>
      </c>
      <c r="C619" s="18">
        <v>10</v>
      </c>
      <c r="D619" s="171" t="s">
        <v>627</v>
      </c>
      <c r="E619" s="171" t="str">
        <f t="shared" si="39"/>
        <v>1971 10</v>
      </c>
      <c r="F619" s="14">
        <v>14.506799000000001</v>
      </c>
      <c r="G619" s="171">
        <v>6.1487603305785121E-2</v>
      </c>
      <c r="H619" s="171">
        <f t="shared" si="40"/>
        <v>10</v>
      </c>
    </row>
    <row r="620" spans="1:10" x14ac:dyDescent="0.25">
      <c r="A620" s="18">
        <v>1971</v>
      </c>
      <c r="B620" s="18">
        <v>1970</v>
      </c>
      <c r="C620" s="18">
        <v>11</v>
      </c>
      <c r="D620" s="171" t="s">
        <v>628</v>
      </c>
      <c r="E620" s="171" t="str">
        <f t="shared" si="39"/>
        <v>1971 11</v>
      </c>
      <c r="F620" s="14">
        <v>0</v>
      </c>
      <c r="G620" s="171">
        <v>5.9504132231404959E-2</v>
      </c>
      <c r="H620" s="171">
        <f t="shared" si="40"/>
        <v>11</v>
      </c>
    </row>
    <row r="621" spans="1:10" x14ac:dyDescent="0.25">
      <c r="A621" s="18">
        <v>1971</v>
      </c>
      <c r="B621" s="18">
        <v>1970</v>
      </c>
      <c r="C621" s="18">
        <v>12</v>
      </c>
      <c r="D621" s="171" t="s">
        <v>629</v>
      </c>
      <c r="E621" s="171" t="str">
        <f t="shared" si="39"/>
        <v>1971 12</v>
      </c>
      <c r="F621" s="14" t="s">
        <v>1293</v>
      </c>
      <c r="G621" s="171">
        <v>6.1487603305785121E-2</v>
      </c>
      <c r="H621" s="171">
        <f t="shared" si="40"/>
        <v>12</v>
      </c>
    </row>
    <row r="622" spans="1:10" x14ac:dyDescent="0.25">
      <c r="A622" s="18">
        <v>1971</v>
      </c>
      <c r="B622" s="18">
        <v>1971</v>
      </c>
      <c r="C622" s="18">
        <v>1</v>
      </c>
      <c r="D622" s="171" t="s">
        <v>630</v>
      </c>
      <c r="E622" s="171" t="str">
        <f t="shared" si="39"/>
        <v>1971 1</v>
      </c>
      <c r="F622" s="14" t="s">
        <v>1293</v>
      </c>
      <c r="G622" s="171">
        <v>6.1487603305785121E-2</v>
      </c>
      <c r="H622" s="171">
        <f t="shared" si="40"/>
        <v>1</v>
      </c>
    </row>
    <row r="623" spans="1:10" x14ac:dyDescent="0.25">
      <c r="A623" s="18">
        <v>1971</v>
      </c>
      <c r="B623" s="18">
        <v>1971</v>
      </c>
      <c r="C623" s="18">
        <v>2</v>
      </c>
      <c r="D623" s="171" t="s">
        <v>631</v>
      </c>
      <c r="E623" s="171" t="str">
        <f t="shared" si="39"/>
        <v>1971 2</v>
      </c>
      <c r="F623" s="14" t="s">
        <v>1293</v>
      </c>
      <c r="G623" s="171">
        <v>5.5537190082644627E-2</v>
      </c>
      <c r="H623" s="171">
        <f t="shared" si="40"/>
        <v>2</v>
      </c>
    </row>
    <row r="624" spans="1:10" x14ac:dyDescent="0.25">
      <c r="A624" s="18">
        <v>1971</v>
      </c>
      <c r="B624" s="18">
        <v>1971</v>
      </c>
      <c r="C624" s="18">
        <v>3</v>
      </c>
      <c r="D624" s="171" t="s">
        <v>632</v>
      </c>
      <c r="E624" s="171" t="str">
        <f t="shared" si="39"/>
        <v>1971 3</v>
      </c>
      <c r="F624" s="14" t="s">
        <v>1293</v>
      </c>
      <c r="G624" s="171">
        <v>6.1487603305785121E-2</v>
      </c>
      <c r="H624" s="171">
        <f t="shared" si="40"/>
        <v>3</v>
      </c>
    </row>
    <row r="625" spans="1:8" x14ac:dyDescent="0.25">
      <c r="A625" s="18">
        <v>1971</v>
      </c>
      <c r="B625" s="18">
        <v>1971</v>
      </c>
      <c r="C625" s="18">
        <v>4</v>
      </c>
      <c r="D625" s="171" t="s">
        <v>633</v>
      </c>
      <c r="E625" s="171" t="str">
        <f t="shared" si="39"/>
        <v>1971 4</v>
      </c>
      <c r="F625" s="14" t="s">
        <v>1293</v>
      </c>
      <c r="G625" s="171">
        <v>5.9504132231404959E-2</v>
      </c>
      <c r="H625" s="171">
        <f t="shared" si="40"/>
        <v>4</v>
      </c>
    </row>
    <row r="626" spans="1:8" x14ac:dyDescent="0.25">
      <c r="A626" s="18">
        <v>1971</v>
      </c>
      <c r="B626" s="18">
        <v>1971</v>
      </c>
      <c r="C626" s="18">
        <v>5</v>
      </c>
      <c r="D626" s="171" t="s">
        <v>634</v>
      </c>
      <c r="E626" s="171" t="str">
        <f t="shared" si="39"/>
        <v>1971 5</v>
      </c>
      <c r="F626" s="14" t="s">
        <v>1293</v>
      </c>
      <c r="G626" s="171">
        <v>6.1487603305785121E-2</v>
      </c>
      <c r="H626" s="171">
        <f t="shared" si="40"/>
        <v>5</v>
      </c>
    </row>
    <row r="627" spans="1:8" x14ac:dyDescent="0.25">
      <c r="A627" s="18">
        <v>1971</v>
      </c>
      <c r="B627" s="18">
        <v>1971</v>
      </c>
      <c r="C627" s="18">
        <v>6</v>
      </c>
      <c r="D627" s="171" t="s">
        <v>635</v>
      </c>
      <c r="E627" s="171" t="str">
        <f t="shared" si="39"/>
        <v>1971 6</v>
      </c>
      <c r="F627" s="14" t="s">
        <v>1293</v>
      </c>
      <c r="G627" s="171">
        <v>5.9504132231404959E-2</v>
      </c>
      <c r="H627" s="171">
        <f t="shared" si="40"/>
        <v>6</v>
      </c>
    </row>
    <row r="628" spans="1:8" x14ac:dyDescent="0.25">
      <c r="A628" s="18">
        <v>1971</v>
      </c>
      <c r="B628" s="18">
        <v>1971</v>
      </c>
      <c r="C628" s="18">
        <v>7</v>
      </c>
      <c r="D628" s="171" t="s">
        <v>636</v>
      </c>
      <c r="E628" s="171" t="str">
        <f t="shared" si="39"/>
        <v>1971 7</v>
      </c>
      <c r="F628" s="14">
        <v>230.83318299999999</v>
      </c>
      <c r="G628" s="171">
        <v>6.1487603305785121E-2</v>
      </c>
      <c r="H628" s="171">
        <f t="shared" si="40"/>
        <v>7</v>
      </c>
    </row>
    <row r="629" spans="1:8" x14ac:dyDescent="0.25">
      <c r="A629" s="18">
        <v>1971</v>
      </c>
      <c r="B629" s="18">
        <v>1971</v>
      </c>
      <c r="C629" s="18">
        <v>8</v>
      </c>
      <c r="D629" s="171" t="s">
        <v>637</v>
      </c>
      <c r="E629" s="171" t="str">
        <f t="shared" si="39"/>
        <v>1971 8</v>
      </c>
      <c r="F629" s="14">
        <v>126.496037</v>
      </c>
      <c r="G629" s="171">
        <v>6.1487603305785121E-2</v>
      </c>
      <c r="H629" s="171">
        <f t="shared" si="40"/>
        <v>8</v>
      </c>
    </row>
    <row r="630" spans="1:8" x14ac:dyDescent="0.25">
      <c r="A630" s="18">
        <v>1971</v>
      </c>
      <c r="B630" s="18">
        <v>1971</v>
      </c>
      <c r="C630" s="18">
        <v>9</v>
      </c>
      <c r="D630" s="171" t="s">
        <v>638</v>
      </c>
      <c r="E630" s="171" t="str">
        <f t="shared" si="39"/>
        <v>1971 9</v>
      </c>
      <c r="F630" s="14">
        <v>464.54988300000002</v>
      </c>
      <c r="G630" s="171">
        <v>5.9504132231404959E-2</v>
      </c>
      <c r="H630" s="171">
        <f t="shared" si="40"/>
        <v>9</v>
      </c>
    </row>
    <row r="631" spans="1:8" x14ac:dyDescent="0.25">
      <c r="A631" s="18">
        <v>1972</v>
      </c>
      <c r="B631" s="18">
        <v>1971</v>
      </c>
      <c r="C631" s="18">
        <v>10</v>
      </c>
      <c r="D631" s="171" t="s">
        <v>639</v>
      </c>
      <c r="E631" s="171" t="str">
        <f t="shared" si="39"/>
        <v>1972 10</v>
      </c>
      <c r="F631" s="14">
        <v>0</v>
      </c>
      <c r="G631" s="171">
        <v>6.1487603305785121E-2</v>
      </c>
      <c r="H631" s="171">
        <f t="shared" si="40"/>
        <v>10</v>
      </c>
    </row>
    <row r="632" spans="1:8" x14ac:dyDescent="0.25">
      <c r="A632" s="18">
        <v>1972</v>
      </c>
      <c r="B632" s="18">
        <v>1971</v>
      </c>
      <c r="C632" s="18">
        <v>11</v>
      </c>
      <c r="D632" s="171" t="s">
        <v>640</v>
      </c>
      <c r="E632" s="171" t="str">
        <f t="shared" si="39"/>
        <v>1972 11</v>
      </c>
      <c r="F632" s="14">
        <v>163.312791</v>
      </c>
      <c r="G632" s="171">
        <v>5.9504132231404959E-2</v>
      </c>
      <c r="H632" s="171">
        <f t="shared" si="40"/>
        <v>11</v>
      </c>
    </row>
    <row r="633" spans="1:8" x14ac:dyDescent="0.25">
      <c r="A633" s="18">
        <v>1972</v>
      </c>
      <c r="B633" s="18">
        <v>1971</v>
      </c>
      <c r="C633" s="18">
        <v>12</v>
      </c>
      <c r="D633" s="171" t="s">
        <v>641</v>
      </c>
      <c r="E633" s="171" t="str">
        <f t="shared" si="39"/>
        <v>1972 12</v>
      </c>
      <c r="F633" s="14" t="s">
        <v>1293</v>
      </c>
      <c r="G633" s="171">
        <v>6.1487603305785121E-2</v>
      </c>
      <c r="H633" s="171">
        <f t="shared" si="40"/>
        <v>12</v>
      </c>
    </row>
    <row r="634" spans="1:8" x14ac:dyDescent="0.25">
      <c r="A634" s="18">
        <v>1972</v>
      </c>
      <c r="B634" s="18">
        <v>1972</v>
      </c>
      <c r="C634" s="18">
        <v>1</v>
      </c>
      <c r="D634" s="171" t="s">
        <v>642</v>
      </c>
      <c r="E634" s="171" t="str">
        <f t="shared" si="39"/>
        <v>1972 1</v>
      </c>
      <c r="F634" s="14" t="s">
        <v>1293</v>
      </c>
      <c r="G634" s="171">
        <v>6.1487603305785121E-2</v>
      </c>
      <c r="H634" s="171">
        <f t="shared" si="40"/>
        <v>1</v>
      </c>
    </row>
    <row r="635" spans="1:8" x14ac:dyDescent="0.25">
      <c r="A635" s="18">
        <v>1972</v>
      </c>
      <c r="B635" s="18">
        <v>1972</v>
      </c>
      <c r="C635" s="18">
        <v>2</v>
      </c>
      <c r="D635" s="171" t="s">
        <v>643</v>
      </c>
      <c r="E635" s="171" t="str">
        <f t="shared" si="39"/>
        <v>1972 2</v>
      </c>
      <c r="F635" s="14" t="s">
        <v>1293</v>
      </c>
      <c r="G635" s="171">
        <v>5.752066115702479E-2</v>
      </c>
      <c r="H635" s="171">
        <f t="shared" si="40"/>
        <v>2</v>
      </c>
    </row>
    <row r="636" spans="1:8" x14ac:dyDescent="0.25">
      <c r="A636" s="18">
        <v>1972</v>
      </c>
      <c r="B636" s="18">
        <v>1972</v>
      </c>
      <c r="C636" s="18">
        <v>3</v>
      </c>
      <c r="D636" s="171" t="s">
        <v>644</v>
      </c>
      <c r="E636" s="171" t="str">
        <f t="shared" si="39"/>
        <v>1972 3</v>
      </c>
      <c r="F636" s="14" t="s">
        <v>1293</v>
      </c>
      <c r="G636" s="171">
        <v>6.1487603305785121E-2</v>
      </c>
      <c r="H636" s="171">
        <f t="shared" si="40"/>
        <v>3</v>
      </c>
    </row>
    <row r="637" spans="1:8" x14ac:dyDescent="0.25">
      <c r="A637" s="18">
        <v>1972</v>
      </c>
      <c r="B637" s="18">
        <v>1972</v>
      </c>
      <c r="C637" s="18">
        <v>4</v>
      </c>
      <c r="D637" s="171" t="s">
        <v>645</v>
      </c>
      <c r="E637" s="171" t="str">
        <f t="shared" si="39"/>
        <v>1972 4</v>
      </c>
      <c r="F637" s="14" t="s">
        <v>1293</v>
      </c>
      <c r="G637" s="171">
        <v>5.9504132231404959E-2</v>
      </c>
      <c r="H637" s="171">
        <f t="shared" si="40"/>
        <v>4</v>
      </c>
    </row>
    <row r="638" spans="1:8" x14ac:dyDescent="0.25">
      <c r="A638" s="18">
        <v>1972</v>
      </c>
      <c r="B638" s="18">
        <v>1972</v>
      </c>
      <c r="C638" s="18">
        <v>5</v>
      </c>
      <c r="D638" s="171" t="s">
        <v>646</v>
      </c>
      <c r="E638" s="171" t="str">
        <f t="shared" si="39"/>
        <v>1972 5</v>
      </c>
      <c r="F638" s="14" t="s">
        <v>1293</v>
      </c>
      <c r="G638" s="171">
        <v>6.1487603305785121E-2</v>
      </c>
      <c r="H638" s="171">
        <f t="shared" si="40"/>
        <v>5</v>
      </c>
    </row>
    <row r="639" spans="1:8" x14ac:dyDescent="0.25">
      <c r="A639" s="18">
        <v>1972</v>
      </c>
      <c r="B639" s="18">
        <v>1972</v>
      </c>
      <c r="C639" s="18">
        <v>6</v>
      </c>
      <c r="D639" s="171" t="s">
        <v>647</v>
      </c>
      <c r="E639" s="171" t="str">
        <f t="shared" si="39"/>
        <v>1972 6</v>
      </c>
      <c r="F639" s="14">
        <v>335.27087599999999</v>
      </c>
      <c r="G639" s="171">
        <v>5.9504132231404959E-2</v>
      </c>
      <c r="H639" s="171">
        <f t="shared" si="40"/>
        <v>6</v>
      </c>
    </row>
    <row r="640" spans="1:8" x14ac:dyDescent="0.25">
      <c r="A640" s="18">
        <v>1972</v>
      </c>
      <c r="B640" s="18">
        <v>1972</v>
      </c>
      <c r="C640" s="18">
        <v>7</v>
      </c>
      <c r="D640" s="171" t="s">
        <v>648</v>
      </c>
      <c r="E640" s="171" t="str">
        <f t="shared" si="39"/>
        <v>1972 7</v>
      </c>
      <c r="F640" s="14">
        <v>633.64695300000005</v>
      </c>
      <c r="G640" s="171">
        <v>6.1487603305785121E-2</v>
      </c>
      <c r="H640" s="171">
        <f t="shared" si="40"/>
        <v>7</v>
      </c>
    </row>
    <row r="641" spans="1:8" x14ac:dyDescent="0.25">
      <c r="A641" s="18">
        <v>1972</v>
      </c>
      <c r="B641" s="18">
        <v>1972</v>
      </c>
      <c r="C641" s="18">
        <v>8</v>
      </c>
      <c r="D641" s="171" t="s">
        <v>649</v>
      </c>
      <c r="E641" s="171" t="str">
        <f t="shared" si="39"/>
        <v>1972 8</v>
      </c>
      <c r="F641" s="14">
        <v>157.184124</v>
      </c>
      <c r="G641" s="171">
        <v>6.1487603305785121E-2</v>
      </c>
      <c r="H641" s="171">
        <f t="shared" si="40"/>
        <v>8</v>
      </c>
    </row>
    <row r="642" spans="1:8" x14ac:dyDescent="0.25">
      <c r="A642" s="18">
        <v>1972</v>
      </c>
      <c r="B642" s="18">
        <v>1972</v>
      </c>
      <c r="C642" s="18">
        <v>9</v>
      </c>
      <c r="D642" s="171" t="s">
        <v>650</v>
      </c>
      <c r="E642" s="171" t="str">
        <f t="shared" si="39"/>
        <v>1972 9</v>
      </c>
      <c r="F642" s="14">
        <v>0</v>
      </c>
      <c r="G642" s="171">
        <v>5.9504132231404959E-2</v>
      </c>
      <c r="H642" s="171">
        <f t="shared" si="40"/>
        <v>9</v>
      </c>
    </row>
    <row r="643" spans="1:8" x14ac:dyDescent="0.25">
      <c r="A643" s="18">
        <v>1973</v>
      </c>
      <c r="B643" s="18">
        <v>1972</v>
      </c>
      <c r="C643" s="18">
        <v>10</v>
      </c>
      <c r="D643" s="171" t="s">
        <v>651</v>
      </c>
      <c r="E643" s="171" t="str">
        <f t="shared" si="39"/>
        <v>1973 10</v>
      </c>
      <c r="F643" s="14">
        <v>0</v>
      </c>
      <c r="G643" s="171">
        <v>6.1487603305785121E-2</v>
      </c>
      <c r="H643" s="171">
        <f t="shared" si="40"/>
        <v>10</v>
      </c>
    </row>
    <row r="644" spans="1:8" x14ac:dyDescent="0.25">
      <c r="A644" s="18">
        <v>1973</v>
      </c>
      <c r="B644" s="18">
        <v>1972</v>
      </c>
      <c r="C644" s="18">
        <v>11</v>
      </c>
      <c r="D644" s="171" t="s">
        <v>652</v>
      </c>
      <c r="E644" s="171" t="str">
        <f t="shared" si="39"/>
        <v>1973 11</v>
      </c>
      <c r="F644" s="14" t="s">
        <v>1293</v>
      </c>
      <c r="G644" s="171">
        <v>5.9504132231404959E-2</v>
      </c>
      <c r="H644" s="171">
        <f t="shared" si="40"/>
        <v>11</v>
      </c>
    </row>
    <row r="645" spans="1:8" x14ac:dyDescent="0.25">
      <c r="A645" s="18">
        <v>1973</v>
      </c>
      <c r="B645" s="18">
        <v>1972</v>
      </c>
      <c r="C645" s="18">
        <v>12</v>
      </c>
      <c r="D645" s="171" t="s">
        <v>653</v>
      </c>
      <c r="E645" s="171" t="str">
        <f t="shared" si="39"/>
        <v>1973 12</v>
      </c>
      <c r="F645" s="14" t="s">
        <v>1293</v>
      </c>
      <c r="G645" s="171">
        <v>6.1487603305785121E-2</v>
      </c>
      <c r="H645" s="171">
        <f t="shared" si="40"/>
        <v>12</v>
      </c>
    </row>
    <row r="646" spans="1:8" x14ac:dyDescent="0.25">
      <c r="A646" s="18">
        <v>1973</v>
      </c>
      <c r="B646" s="18">
        <v>1973</v>
      </c>
      <c r="C646" s="18">
        <v>1</v>
      </c>
      <c r="D646" s="171" t="s">
        <v>654</v>
      </c>
      <c r="E646" s="171" t="str">
        <f t="shared" si="39"/>
        <v>1973 1</v>
      </c>
      <c r="F646" s="14" t="s">
        <v>1293</v>
      </c>
      <c r="G646" s="171">
        <v>6.1487603305785121E-2</v>
      </c>
      <c r="H646" s="171">
        <f t="shared" si="40"/>
        <v>1</v>
      </c>
    </row>
    <row r="647" spans="1:8" x14ac:dyDescent="0.25">
      <c r="A647" s="18">
        <v>1973</v>
      </c>
      <c r="B647" s="18">
        <v>1973</v>
      </c>
      <c r="C647" s="18">
        <v>2</v>
      </c>
      <c r="D647" s="171" t="s">
        <v>655</v>
      </c>
      <c r="E647" s="171" t="str">
        <f t="shared" si="39"/>
        <v>1973 2</v>
      </c>
      <c r="F647" s="14" t="s">
        <v>1293</v>
      </c>
      <c r="G647" s="171">
        <v>5.5537190082644627E-2</v>
      </c>
      <c r="H647" s="171">
        <f t="shared" si="40"/>
        <v>2</v>
      </c>
    </row>
    <row r="648" spans="1:8" x14ac:dyDescent="0.25">
      <c r="A648" s="18">
        <v>1973</v>
      </c>
      <c r="B648" s="18">
        <v>1973</v>
      </c>
      <c r="C648" s="18">
        <v>3</v>
      </c>
      <c r="D648" s="171" t="s">
        <v>656</v>
      </c>
      <c r="E648" s="171" t="str">
        <f t="shared" si="39"/>
        <v>1973 3</v>
      </c>
      <c r="F648" s="14" t="s">
        <v>1293</v>
      </c>
      <c r="G648" s="171">
        <v>6.1487603305785121E-2</v>
      </c>
      <c r="H648" s="171">
        <f t="shared" si="40"/>
        <v>3</v>
      </c>
    </row>
    <row r="649" spans="1:8" x14ac:dyDescent="0.25">
      <c r="A649" s="18">
        <v>1973</v>
      </c>
      <c r="B649" s="18">
        <v>1973</v>
      </c>
      <c r="C649" s="18">
        <v>4</v>
      </c>
      <c r="D649" s="171" t="s">
        <v>657</v>
      </c>
      <c r="E649" s="171" t="str">
        <f t="shared" si="39"/>
        <v>1973 4</v>
      </c>
      <c r="F649" s="14" t="s">
        <v>1293</v>
      </c>
      <c r="G649" s="171">
        <v>5.9504132231404959E-2</v>
      </c>
      <c r="H649" s="171">
        <f t="shared" si="40"/>
        <v>4</v>
      </c>
    </row>
    <row r="650" spans="1:8" x14ac:dyDescent="0.25">
      <c r="A650" s="18">
        <v>1973</v>
      </c>
      <c r="B650" s="18">
        <v>1973</v>
      </c>
      <c r="C650" s="18">
        <v>5</v>
      </c>
      <c r="D650" s="171" t="s">
        <v>658</v>
      </c>
      <c r="E650" s="171" t="str">
        <f t="shared" si="39"/>
        <v>1973 5</v>
      </c>
      <c r="F650" s="14" t="s">
        <v>1293</v>
      </c>
      <c r="G650" s="171">
        <v>6.1487603305785121E-2</v>
      </c>
      <c r="H650" s="171">
        <f t="shared" si="40"/>
        <v>5</v>
      </c>
    </row>
    <row r="651" spans="1:8" x14ac:dyDescent="0.25">
      <c r="A651" s="18">
        <v>1973</v>
      </c>
      <c r="B651" s="18">
        <v>1973</v>
      </c>
      <c r="C651" s="18">
        <v>6</v>
      </c>
      <c r="D651" s="171" t="s">
        <v>659</v>
      </c>
      <c r="E651" s="171" t="str">
        <f t="shared" si="39"/>
        <v>1973 6</v>
      </c>
      <c r="F651" s="14">
        <v>279.96275500000002</v>
      </c>
      <c r="G651" s="171">
        <v>5.9504132231404959E-2</v>
      </c>
      <c r="H651" s="171">
        <f t="shared" si="40"/>
        <v>6</v>
      </c>
    </row>
    <row r="652" spans="1:8" x14ac:dyDescent="0.25">
      <c r="A652" s="18">
        <v>1973</v>
      </c>
      <c r="B652" s="18">
        <v>1973</v>
      </c>
      <c r="C652" s="18">
        <v>7</v>
      </c>
      <c r="D652" s="171" t="s">
        <v>660</v>
      </c>
      <c r="E652" s="171" t="str">
        <f t="shared" si="39"/>
        <v>1973 7</v>
      </c>
      <c r="F652" s="14">
        <v>565.82646799999998</v>
      </c>
      <c r="G652" s="171">
        <v>6.1487603305785121E-2</v>
      </c>
      <c r="H652" s="171">
        <f t="shared" si="40"/>
        <v>7</v>
      </c>
    </row>
    <row r="653" spans="1:8" x14ac:dyDescent="0.25">
      <c r="A653" s="18">
        <v>1973</v>
      </c>
      <c r="B653" s="18">
        <v>1973</v>
      </c>
      <c r="C653" s="18">
        <v>8</v>
      </c>
      <c r="D653" s="171" t="s">
        <v>661</v>
      </c>
      <c r="E653" s="171" t="str">
        <f t="shared" si="39"/>
        <v>1973 8</v>
      </c>
      <c r="F653" s="14">
        <v>90.582860999999994</v>
      </c>
      <c r="G653" s="171">
        <v>6.1487603305785121E-2</v>
      </c>
      <c r="H653" s="171">
        <f t="shared" si="40"/>
        <v>8</v>
      </c>
    </row>
    <row r="654" spans="1:8" x14ac:dyDescent="0.25">
      <c r="A654" s="18">
        <v>1973</v>
      </c>
      <c r="B654" s="18">
        <v>1973</v>
      </c>
      <c r="C654" s="18">
        <v>9</v>
      </c>
      <c r="D654" s="171" t="s">
        <v>662</v>
      </c>
      <c r="E654" s="171" t="str">
        <f t="shared" si="39"/>
        <v>1973 9</v>
      </c>
      <c r="F654" s="14">
        <v>125.98798499999999</v>
      </c>
      <c r="G654" s="171">
        <v>5.9504132231404959E-2</v>
      </c>
      <c r="H654" s="171">
        <f t="shared" si="40"/>
        <v>9</v>
      </c>
    </row>
    <row r="655" spans="1:8" x14ac:dyDescent="0.25">
      <c r="A655" s="18">
        <v>1974</v>
      </c>
      <c r="B655" s="18">
        <v>1973</v>
      </c>
      <c r="C655" s="18">
        <v>10</v>
      </c>
      <c r="D655" s="171" t="s">
        <v>663</v>
      </c>
      <c r="E655" s="171" t="str">
        <f t="shared" si="39"/>
        <v>1974 10</v>
      </c>
      <c r="F655" s="14">
        <v>0</v>
      </c>
      <c r="G655" s="171">
        <v>6.1487603305785121E-2</v>
      </c>
      <c r="H655" s="171">
        <f t="shared" si="40"/>
        <v>10</v>
      </c>
    </row>
    <row r="656" spans="1:8" x14ac:dyDescent="0.25">
      <c r="A656" s="18">
        <v>1974</v>
      </c>
      <c r="B656" s="18">
        <v>1973</v>
      </c>
      <c r="C656" s="18">
        <v>11</v>
      </c>
      <c r="D656" s="171" t="s">
        <v>664</v>
      </c>
      <c r="E656" s="171" t="str">
        <f t="shared" si="39"/>
        <v>1974 11</v>
      </c>
      <c r="F656" s="14" t="s">
        <v>1293</v>
      </c>
      <c r="G656" s="171">
        <v>5.9504132231404959E-2</v>
      </c>
      <c r="H656" s="171">
        <f t="shared" si="40"/>
        <v>11</v>
      </c>
    </row>
    <row r="657" spans="1:8" x14ac:dyDescent="0.25">
      <c r="A657" s="18">
        <v>1974</v>
      </c>
      <c r="B657" s="18">
        <v>1973</v>
      </c>
      <c r="C657" s="18">
        <v>12</v>
      </c>
      <c r="D657" s="171" t="s">
        <v>665</v>
      </c>
      <c r="E657" s="171" t="str">
        <f t="shared" si="39"/>
        <v>1974 12</v>
      </c>
      <c r="F657" s="14" t="s">
        <v>1293</v>
      </c>
      <c r="G657" s="171">
        <v>6.1487603305785121E-2</v>
      </c>
      <c r="H657" s="171">
        <f t="shared" si="40"/>
        <v>12</v>
      </c>
    </row>
    <row r="658" spans="1:8" x14ac:dyDescent="0.25">
      <c r="A658" s="18">
        <v>1974</v>
      </c>
      <c r="B658" s="18">
        <v>1974</v>
      </c>
      <c r="C658" s="18">
        <v>1</v>
      </c>
      <c r="D658" s="171" t="s">
        <v>666</v>
      </c>
      <c r="E658" s="171" t="str">
        <f t="shared" si="39"/>
        <v>1974 1</v>
      </c>
      <c r="F658" s="14" t="s">
        <v>1293</v>
      </c>
      <c r="G658" s="171">
        <v>6.1487603305785121E-2</v>
      </c>
      <c r="H658" s="171">
        <f t="shared" si="40"/>
        <v>1</v>
      </c>
    </row>
    <row r="659" spans="1:8" x14ac:dyDescent="0.25">
      <c r="A659" s="18">
        <v>1974</v>
      </c>
      <c r="B659" s="18">
        <v>1974</v>
      </c>
      <c r="C659" s="18">
        <v>2</v>
      </c>
      <c r="D659" s="171" t="s">
        <v>667</v>
      </c>
      <c r="E659" s="171" t="str">
        <f t="shared" si="39"/>
        <v>1974 2</v>
      </c>
      <c r="F659" s="14" t="s">
        <v>1293</v>
      </c>
      <c r="G659" s="171">
        <v>5.5537190082644627E-2</v>
      </c>
      <c r="H659" s="171">
        <f t="shared" si="40"/>
        <v>2</v>
      </c>
    </row>
    <row r="660" spans="1:8" x14ac:dyDescent="0.25">
      <c r="A660" s="18">
        <v>1974</v>
      </c>
      <c r="B660" s="18">
        <v>1974</v>
      </c>
      <c r="C660" s="18">
        <v>3</v>
      </c>
      <c r="D660" s="171" t="s">
        <v>668</v>
      </c>
      <c r="E660" s="171" t="str">
        <f t="shared" si="39"/>
        <v>1974 3</v>
      </c>
      <c r="F660" s="14" t="s">
        <v>1293</v>
      </c>
      <c r="G660" s="171">
        <v>6.1487603305785121E-2</v>
      </c>
      <c r="H660" s="171">
        <f t="shared" si="40"/>
        <v>3</v>
      </c>
    </row>
    <row r="661" spans="1:8" x14ac:dyDescent="0.25">
      <c r="A661" s="18">
        <v>1974</v>
      </c>
      <c r="B661" s="18">
        <v>1974</v>
      </c>
      <c r="C661" s="18">
        <v>4</v>
      </c>
      <c r="D661" s="171" t="s">
        <v>669</v>
      </c>
      <c r="E661" s="171" t="str">
        <f t="shared" si="39"/>
        <v>1974 4</v>
      </c>
      <c r="F661" s="14" t="s">
        <v>1293</v>
      </c>
      <c r="G661" s="171">
        <v>5.9504132231404959E-2</v>
      </c>
      <c r="H661" s="171">
        <f t="shared" si="40"/>
        <v>4</v>
      </c>
    </row>
    <row r="662" spans="1:8" x14ac:dyDescent="0.25">
      <c r="A662" s="18">
        <v>1974</v>
      </c>
      <c r="B662" s="18">
        <v>1974</v>
      </c>
      <c r="C662" s="18">
        <v>5</v>
      </c>
      <c r="D662" s="171" t="s">
        <v>670</v>
      </c>
      <c r="E662" s="171" t="str">
        <f t="shared" si="39"/>
        <v>1974 5</v>
      </c>
      <c r="F662" s="14" t="s">
        <v>1293</v>
      </c>
      <c r="G662" s="171">
        <v>6.1487603305785121E-2</v>
      </c>
      <c r="H662" s="171">
        <f t="shared" si="40"/>
        <v>5</v>
      </c>
    </row>
    <row r="663" spans="1:8" x14ac:dyDescent="0.25">
      <c r="A663" s="18">
        <v>1974</v>
      </c>
      <c r="B663" s="18">
        <v>1974</v>
      </c>
      <c r="C663" s="18">
        <v>6</v>
      </c>
      <c r="D663" s="171" t="s">
        <v>671</v>
      </c>
      <c r="E663" s="171" t="str">
        <f t="shared" si="39"/>
        <v>1974 6</v>
      </c>
      <c r="F663" s="14" t="s">
        <v>1293</v>
      </c>
      <c r="G663" s="171">
        <v>5.9504132231404959E-2</v>
      </c>
      <c r="H663" s="171">
        <f t="shared" si="40"/>
        <v>6</v>
      </c>
    </row>
    <row r="664" spans="1:8" x14ac:dyDescent="0.25">
      <c r="A664" s="18">
        <v>1974</v>
      </c>
      <c r="B664" s="18">
        <v>1974</v>
      </c>
      <c r="C664" s="18">
        <v>7</v>
      </c>
      <c r="D664" s="171" t="s">
        <v>672</v>
      </c>
      <c r="E664" s="171" t="str">
        <f t="shared" si="39"/>
        <v>1974 7</v>
      </c>
      <c r="F664" s="14">
        <v>89.482558999999995</v>
      </c>
      <c r="G664" s="171">
        <v>6.1487603305785121E-2</v>
      </c>
      <c r="H664" s="171">
        <f t="shared" si="40"/>
        <v>7</v>
      </c>
    </row>
    <row r="665" spans="1:8" x14ac:dyDescent="0.25">
      <c r="A665" s="18">
        <v>1974</v>
      </c>
      <c r="B665" s="18">
        <v>1974</v>
      </c>
      <c r="C665" s="18">
        <v>8</v>
      </c>
      <c r="D665" s="171" t="s">
        <v>673</v>
      </c>
      <c r="E665" s="171" t="str">
        <f t="shared" si="39"/>
        <v>1974 8</v>
      </c>
      <c r="F665" s="14" t="s">
        <v>1293</v>
      </c>
      <c r="G665" s="171">
        <v>6.1487603305785121E-2</v>
      </c>
      <c r="H665" s="171">
        <f t="shared" si="40"/>
        <v>8</v>
      </c>
    </row>
    <row r="666" spans="1:8" x14ac:dyDescent="0.25">
      <c r="A666" s="18">
        <v>1974</v>
      </c>
      <c r="B666" s="18">
        <v>1974</v>
      </c>
      <c r="C666" s="18">
        <v>9</v>
      </c>
      <c r="D666" s="171" t="s">
        <v>674</v>
      </c>
      <c r="E666" s="171" t="str">
        <f t="shared" si="39"/>
        <v>1974 9</v>
      </c>
      <c r="F666" s="14">
        <v>380.47925900000001</v>
      </c>
      <c r="G666" s="171">
        <v>5.9504132231404959E-2</v>
      </c>
      <c r="H666" s="171">
        <f t="shared" si="40"/>
        <v>9</v>
      </c>
    </row>
    <row r="667" spans="1:8" x14ac:dyDescent="0.25">
      <c r="A667" s="18">
        <v>1975</v>
      </c>
      <c r="B667" s="18">
        <v>1974</v>
      </c>
      <c r="C667" s="18">
        <v>10</v>
      </c>
      <c r="D667" s="171" t="s">
        <v>675</v>
      </c>
      <c r="E667" s="171" t="str">
        <f t="shared" si="39"/>
        <v>1975 10</v>
      </c>
      <c r="F667" s="14">
        <v>0</v>
      </c>
      <c r="G667" s="171">
        <v>6.1487603305785121E-2</v>
      </c>
      <c r="H667" s="171">
        <f t="shared" si="40"/>
        <v>10</v>
      </c>
    </row>
    <row r="668" spans="1:8" x14ac:dyDescent="0.25">
      <c r="A668" s="18">
        <v>1975</v>
      </c>
      <c r="B668" s="18">
        <v>1974</v>
      </c>
      <c r="C668" s="18">
        <v>11</v>
      </c>
      <c r="D668" s="171" t="s">
        <v>676</v>
      </c>
      <c r="E668" s="171" t="str">
        <f t="shared" si="39"/>
        <v>1975 11</v>
      </c>
      <c r="F668" s="14">
        <v>90.648145999999997</v>
      </c>
      <c r="G668" s="171">
        <v>5.9504132231404959E-2</v>
      </c>
      <c r="H668" s="171">
        <f t="shared" si="40"/>
        <v>11</v>
      </c>
    </row>
    <row r="669" spans="1:8" x14ac:dyDescent="0.25">
      <c r="A669" s="18">
        <v>1975</v>
      </c>
      <c r="B669" s="18">
        <v>1974</v>
      </c>
      <c r="C669" s="18">
        <v>12</v>
      </c>
      <c r="D669" s="171" t="s">
        <v>677</v>
      </c>
      <c r="E669" s="171" t="str">
        <f t="shared" si="39"/>
        <v>1975 12</v>
      </c>
      <c r="F669" s="14">
        <v>0</v>
      </c>
      <c r="G669" s="171">
        <v>6.1487603305785121E-2</v>
      </c>
      <c r="H669" s="171">
        <f t="shared" si="40"/>
        <v>12</v>
      </c>
    </row>
    <row r="670" spans="1:8" x14ac:dyDescent="0.25">
      <c r="A670" s="18">
        <v>1975</v>
      </c>
      <c r="B670" s="18">
        <v>1975</v>
      </c>
      <c r="C670" s="18">
        <v>1</v>
      </c>
      <c r="D670" s="171" t="s">
        <v>678</v>
      </c>
      <c r="E670" s="171" t="str">
        <f t="shared" si="39"/>
        <v>1975 1</v>
      </c>
      <c r="F670" s="14" t="s">
        <v>1293</v>
      </c>
      <c r="G670" s="171">
        <v>6.1487603305785121E-2</v>
      </c>
      <c r="H670" s="171">
        <f t="shared" si="40"/>
        <v>1</v>
      </c>
    </row>
    <row r="671" spans="1:8" x14ac:dyDescent="0.25">
      <c r="A671" s="18">
        <v>1975</v>
      </c>
      <c r="B671" s="18">
        <v>1975</v>
      </c>
      <c r="C671" s="18">
        <v>2</v>
      </c>
      <c r="D671" s="171" t="s">
        <v>679</v>
      </c>
      <c r="E671" s="171" t="str">
        <f t="shared" si="39"/>
        <v>1975 2</v>
      </c>
      <c r="F671" s="14" t="s">
        <v>1293</v>
      </c>
      <c r="G671" s="171">
        <v>5.5537190082644627E-2</v>
      </c>
      <c r="H671" s="171">
        <f t="shared" si="40"/>
        <v>2</v>
      </c>
    </row>
    <row r="672" spans="1:8" x14ac:dyDescent="0.25">
      <c r="A672" s="18">
        <v>1975</v>
      </c>
      <c r="B672" s="18">
        <v>1975</v>
      </c>
      <c r="C672" s="18">
        <v>3</v>
      </c>
      <c r="D672" s="171" t="s">
        <v>680</v>
      </c>
      <c r="E672" s="171" t="str">
        <f t="shared" ref="E672:E735" si="41">CONCATENATE(A672," ",C672)</f>
        <v>1975 3</v>
      </c>
      <c r="F672" s="14" t="s">
        <v>1293</v>
      </c>
      <c r="G672" s="171">
        <v>6.1487603305785121E-2</v>
      </c>
      <c r="H672" s="171">
        <f t="shared" ref="H672:H735" si="42">IF(C672=$G$8,"",C672)</f>
        <v>3</v>
      </c>
    </row>
    <row r="673" spans="1:8" x14ac:dyDescent="0.25">
      <c r="A673" s="18">
        <v>1975</v>
      </c>
      <c r="B673" s="18">
        <v>1975</v>
      </c>
      <c r="C673" s="18">
        <v>4</v>
      </c>
      <c r="D673" s="171" t="s">
        <v>681</v>
      </c>
      <c r="E673" s="171" t="str">
        <f t="shared" si="41"/>
        <v>1975 4</v>
      </c>
      <c r="F673" s="14" t="s">
        <v>1293</v>
      </c>
      <c r="G673" s="171">
        <v>5.9504132231404959E-2</v>
      </c>
      <c r="H673" s="171">
        <f t="shared" si="42"/>
        <v>4</v>
      </c>
    </row>
    <row r="674" spans="1:8" x14ac:dyDescent="0.25">
      <c r="A674" s="18">
        <v>1975</v>
      </c>
      <c r="B674" s="18">
        <v>1975</v>
      </c>
      <c r="C674" s="18">
        <v>5</v>
      </c>
      <c r="D674" s="171" t="s">
        <v>682</v>
      </c>
      <c r="E674" s="171" t="str">
        <f t="shared" si="41"/>
        <v>1975 5</v>
      </c>
      <c r="F674" s="14" t="s">
        <v>1293</v>
      </c>
      <c r="G674" s="171">
        <v>6.1487603305785121E-2</v>
      </c>
      <c r="H674" s="171">
        <f t="shared" si="42"/>
        <v>5</v>
      </c>
    </row>
    <row r="675" spans="1:8" x14ac:dyDescent="0.25">
      <c r="A675" s="18">
        <v>1975</v>
      </c>
      <c r="B675" s="18">
        <v>1975</v>
      </c>
      <c r="C675" s="18">
        <v>6</v>
      </c>
      <c r="D675" s="171" t="s">
        <v>683</v>
      </c>
      <c r="E675" s="171" t="str">
        <f t="shared" si="41"/>
        <v>1975 6</v>
      </c>
      <c r="F675" s="14" t="s">
        <v>1293</v>
      </c>
      <c r="G675" s="171">
        <v>5.9504132231404959E-2</v>
      </c>
      <c r="H675" s="171">
        <f t="shared" si="42"/>
        <v>6</v>
      </c>
    </row>
    <row r="676" spans="1:8" x14ac:dyDescent="0.25">
      <c r="A676" s="18">
        <v>1975</v>
      </c>
      <c r="B676" s="18">
        <v>1975</v>
      </c>
      <c r="C676" s="18">
        <v>7</v>
      </c>
      <c r="D676" s="171" t="s">
        <v>684</v>
      </c>
      <c r="E676" s="171" t="str">
        <f t="shared" si="41"/>
        <v>1975 7</v>
      </c>
      <c r="F676" s="14">
        <v>148.08444399999999</v>
      </c>
      <c r="G676" s="171">
        <v>6.1487603305785121E-2</v>
      </c>
      <c r="H676" s="171">
        <f t="shared" si="42"/>
        <v>7</v>
      </c>
    </row>
    <row r="677" spans="1:8" x14ac:dyDescent="0.25">
      <c r="A677" s="18">
        <v>1975</v>
      </c>
      <c r="B677" s="18">
        <v>1975</v>
      </c>
      <c r="C677" s="18">
        <v>8</v>
      </c>
      <c r="D677" s="171" t="s">
        <v>685</v>
      </c>
      <c r="E677" s="171" t="str">
        <f t="shared" si="41"/>
        <v>1975 8</v>
      </c>
      <c r="F677" s="14" t="s">
        <v>1293</v>
      </c>
      <c r="G677" s="171">
        <v>6.1487603305785121E-2</v>
      </c>
      <c r="H677" s="171">
        <f t="shared" si="42"/>
        <v>8</v>
      </c>
    </row>
    <row r="678" spans="1:8" x14ac:dyDescent="0.25">
      <c r="A678" s="18">
        <v>1975</v>
      </c>
      <c r="B678" s="18">
        <v>1975</v>
      </c>
      <c r="C678" s="18">
        <v>9</v>
      </c>
      <c r="D678" s="171" t="s">
        <v>686</v>
      </c>
      <c r="E678" s="171" t="str">
        <f t="shared" si="41"/>
        <v>1975 9</v>
      </c>
      <c r="F678" s="14">
        <v>407.62515300000001</v>
      </c>
      <c r="G678" s="171">
        <v>5.9504132231404959E-2</v>
      </c>
      <c r="H678" s="171">
        <f t="shared" si="42"/>
        <v>9</v>
      </c>
    </row>
    <row r="679" spans="1:8" x14ac:dyDescent="0.25">
      <c r="A679" s="18">
        <v>1976</v>
      </c>
      <c r="B679" s="18">
        <v>1975</v>
      </c>
      <c r="C679" s="18">
        <v>10</v>
      </c>
      <c r="D679" s="171" t="s">
        <v>687</v>
      </c>
      <c r="E679" s="171" t="str">
        <f t="shared" si="41"/>
        <v>1976 10</v>
      </c>
      <c r="F679" s="14">
        <v>0</v>
      </c>
      <c r="G679" s="171">
        <v>6.1487603305785121E-2</v>
      </c>
      <c r="H679" s="171">
        <f t="shared" si="42"/>
        <v>10</v>
      </c>
    </row>
    <row r="680" spans="1:8" x14ac:dyDescent="0.25">
      <c r="A680" s="18">
        <v>1976</v>
      </c>
      <c r="B680" s="18">
        <v>1975</v>
      </c>
      <c r="C680" s="18">
        <v>11</v>
      </c>
      <c r="D680" s="171" t="s">
        <v>688</v>
      </c>
      <c r="E680" s="171" t="str">
        <f t="shared" si="41"/>
        <v>1976 11</v>
      </c>
      <c r="F680" s="14">
        <v>36.364784</v>
      </c>
      <c r="G680" s="171">
        <v>5.9504132231404959E-2</v>
      </c>
      <c r="H680" s="171">
        <f t="shared" si="42"/>
        <v>11</v>
      </c>
    </row>
    <row r="681" spans="1:8" x14ac:dyDescent="0.25">
      <c r="A681" s="18">
        <v>1976</v>
      </c>
      <c r="B681" s="18">
        <v>1975</v>
      </c>
      <c r="C681" s="18">
        <v>12</v>
      </c>
      <c r="D681" s="171" t="s">
        <v>689</v>
      </c>
      <c r="E681" s="171" t="str">
        <f t="shared" si="41"/>
        <v>1976 12</v>
      </c>
      <c r="F681" s="14">
        <v>0</v>
      </c>
      <c r="G681" s="171">
        <v>6.1487603305785121E-2</v>
      </c>
      <c r="H681" s="171">
        <f t="shared" si="42"/>
        <v>12</v>
      </c>
    </row>
    <row r="682" spans="1:8" x14ac:dyDescent="0.25">
      <c r="A682" s="18">
        <v>1976</v>
      </c>
      <c r="B682" s="18">
        <v>1976</v>
      </c>
      <c r="C682" s="18">
        <v>1</v>
      </c>
      <c r="D682" s="171" t="s">
        <v>690</v>
      </c>
      <c r="E682" s="171" t="str">
        <f t="shared" si="41"/>
        <v>1976 1</v>
      </c>
      <c r="F682" s="14" t="s">
        <v>1293</v>
      </c>
      <c r="G682" s="171">
        <v>6.1487603305785121E-2</v>
      </c>
      <c r="H682" s="171">
        <f t="shared" si="42"/>
        <v>1</v>
      </c>
    </row>
    <row r="683" spans="1:8" x14ac:dyDescent="0.25">
      <c r="A683" s="18">
        <v>1976</v>
      </c>
      <c r="B683" s="18">
        <v>1976</v>
      </c>
      <c r="C683" s="18">
        <v>2</v>
      </c>
      <c r="D683" s="171" t="s">
        <v>691</v>
      </c>
      <c r="E683" s="171" t="str">
        <f t="shared" si="41"/>
        <v>1976 2</v>
      </c>
      <c r="F683" s="14" t="s">
        <v>1293</v>
      </c>
      <c r="G683" s="171">
        <v>5.752066115702479E-2</v>
      </c>
      <c r="H683" s="171">
        <f t="shared" si="42"/>
        <v>2</v>
      </c>
    </row>
    <row r="684" spans="1:8" x14ac:dyDescent="0.25">
      <c r="A684" s="18">
        <v>1976</v>
      </c>
      <c r="B684" s="18">
        <v>1976</v>
      </c>
      <c r="C684" s="18">
        <v>3</v>
      </c>
      <c r="D684" s="171" t="s">
        <v>692</v>
      </c>
      <c r="E684" s="171" t="str">
        <f t="shared" si="41"/>
        <v>1976 3</v>
      </c>
      <c r="F684" s="14" t="s">
        <v>1293</v>
      </c>
      <c r="G684" s="171">
        <v>6.1487603305785121E-2</v>
      </c>
      <c r="H684" s="171">
        <f t="shared" si="42"/>
        <v>3</v>
      </c>
    </row>
    <row r="685" spans="1:8" x14ac:dyDescent="0.25">
      <c r="A685" s="18">
        <v>1976</v>
      </c>
      <c r="B685" s="18">
        <v>1976</v>
      </c>
      <c r="C685" s="18">
        <v>4</v>
      </c>
      <c r="D685" s="171" t="s">
        <v>693</v>
      </c>
      <c r="E685" s="171" t="str">
        <f t="shared" si="41"/>
        <v>1976 4</v>
      </c>
      <c r="F685" s="14" t="s">
        <v>1293</v>
      </c>
      <c r="G685" s="171">
        <v>5.9504132231404959E-2</v>
      </c>
      <c r="H685" s="171">
        <f t="shared" si="42"/>
        <v>4</v>
      </c>
    </row>
    <row r="686" spans="1:8" x14ac:dyDescent="0.25">
      <c r="A686" s="18">
        <v>1976</v>
      </c>
      <c r="B686" s="18">
        <v>1976</v>
      </c>
      <c r="C686" s="18">
        <v>5</v>
      </c>
      <c r="D686" s="171" t="s">
        <v>694</v>
      </c>
      <c r="E686" s="171" t="str">
        <f t="shared" si="41"/>
        <v>1976 5</v>
      </c>
      <c r="F686" s="14">
        <v>58.841292000000003</v>
      </c>
      <c r="G686" s="171">
        <v>6.1487603305785121E-2</v>
      </c>
      <c r="H686" s="171">
        <f t="shared" si="42"/>
        <v>5</v>
      </c>
    </row>
    <row r="687" spans="1:8" x14ac:dyDescent="0.25">
      <c r="A687" s="18">
        <v>1976</v>
      </c>
      <c r="B687" s="18">
        <v>1976</v>
      </c>
      <c r="C687" s="18">
        <v>6</v>
      </c>
      <c r="D687" s="171" t="s">
        <v>695</v>
      </c>
      <c r="E687" s="171" t="str">
        <f t="shared" si="41"/>
        <v>1976 6</v>
      </c>
      <c r="F687" s="14">
        <v>306.04943200000002</v>
      </c>
      <c r="G687" s="171">
        <v>5.9504132231404959E-2</v>
      </c>
      <c r="H687" s="171">
        <f t="shared" si="42"/>
        <v>6</v>
      </c>
    </row>
    <row r="688" spans="1:8" x14ac:dyDescent="0.25">
      <c r="A688" s="18">
        <v>1976</v>
      </c>
      <c r="B688" s="18">
        <v>1976</v>
      </c>
      <c r="C688" s="18">
        <v>7</v>
      </c>
      <c r="D688" s="171" t="s">
        <v>696</v>
      </c>
      <c r="E688" s="171" t="str">
        <f t="shared" si="41"/>
        <v>1976 7</v>
      </c>
      <c r="F688" s="14">
        <v>370.318601</v>
      </c>
      <c r="G688" s="171">
        <v>6.1487603305785121E-2</v>
      </c>
      <c r="H688" s="171">
        <f t="shared" si="42"/>
        <v>7</v>
      </c>
    </row>
    <row r="689" spans="1:8" x14ac:dyDescent="0.25">
      <c r="A689" s="18">
        <v>1976</v>
      </c>
      <c r="B689" s="18">
        <v>1976</v>
      </c>
      <c r="C689" s="18">
        <v>8</v>
      </c>
      <c r="D689" s="171" t="s">
        <v>697</v>
      </c>
      <c r="E689" s="171" t="str">
        <f t="shared" si="41"/>
        <v>1976 8</v>
      </c>
      <c r="F689" s="14">
        <v>46.795425999999999</v>
      </c>
      <c r="G689" s="171">
        <v>6.1487603305785121E-2</v>
      </c>
      <c r="H689" s="171">
        <f t="shared" si="42"/>
        <v>8</v>
      </c>
    </row>
    <row r="690" spans="1:8" x14ac:dyDescent="0.25">
      <c r="A690" s="18">
        <v>1976</v>
      </c>
      <c r="B690" s="18">
        <v>1976</v>
      </c>
      <c r="C690" s="18">
        <v>9</v>
      </c>
      <c r="D690" s="171" t="s">
        <v>698</v>
      </c>
      <c r="E690" s="171" t="str">
        <f t="shared" si="41"/>
        <v>1976 9</v>
      </c>
      <c r="F690" s="14">
        <v>0</v>
      </c>
      <c r="G690" s="171">
        <v>5.9504132231404959E-2</v>
      </c>
      <c r="H690" s="171">
        <f t="shared" si="42"/>
        <v>9</v>
      </c>
    </row>
    <row r="691" spans="1:8" x14ac:dyDescent="0.25">
      <c r="A691" s="18">
        <v>1977</v>
      </c>
      <c r="B691" s="18">
        <v>1976</v>
      </c>
      <c r="C691" s="18">
        <v>10</v>
      </c>
      <c r="D691" s="171" t="s">
        <v>699</v>
      </c>
      <c r="E691" s="171" t="str">
        <f t="shared" si="41"/>
        <v>1977 10</v>
      </c>
      <c r="F691" s="14">
        <v>45.311160000000001</v>
      </c>
      <c r="G691" s="171">
        <v>6.1487603305785121E-2</v>
      </c>
      <c r="H691" s="171">
        <f t="shared" si="42"/>
        <v>10</v>
      </c>
    </row>
    <row r="692" spans="1:8" x14ac:dyDescent="0.25">
      <c r="A692" s="18">
        <v>1977</v>
      </c>
      <c r="B692" s="18">
        <v>1976</v>
      </c>
      <c r="C692" s="18">
        <v>11</v>
      </c>
      <c r="D692" s="171" t="s">
        <v>700</v>
      </c>
      <c r="E692" s="171" t="str">
        <f t="shared" si="41"/>
        <v>1977 11</v>
      </c>
      <c r="F692" s="14">
        <v>33.890816000000001</v>
      </c>
      <c r="G692" s="171">
        <v>5.9504132231404959E-2</v>
      </c>
      <c r="H692" s="171">
        <f t="shared" si="42"/>
        <v>11</v>
      </c>
    </row>
    <row r="693" spans="1:8" x14ac:dyDescent="0.25">
      <c r="A693" s="18">
        <v>1977</v>
      </c>
      <c r="B693" s="18">
        <v>1976</v>
      </c>
      <c r="C693" s="18">
        <v>12</v>
      </c>
      <c r="D693" s="171" t="s">
        <v>701</v>
      </c>
      <c r="E693" s="171" t="str">
        <f t="shared" si="41"/>
        <v>1977 12</v>
      </c>
      <c r="F693" s="14">
        <v>0</v>
      </c>
      <c r="G693" s="171">
        <v>6.1487603305785121E-2</v>
      </c>
      <c r="H693" s="171">
        <f t="shared" si="42"/>
        <v>12</v>
      </c>
    </row>
    <row r="694" spans="1:8" x14ac:dyDescent="0.25">
      <c r="A694" s="18">
        <v>1977</v>
      </c>
      <c r="B694" s="18">
        <v>1977</v>
      </c>
      <c r="C694" s="18">
        <v>1</v>
      </c>
      <c r="D694" s="171" t="s">
        <v>702</v>
      </c>
      <c r="E694" s="171" t="str">
        <f t="shared" si="41"/>
        <v>1977 1</v>
      </c>
      <c r="F694" s="14">
        <v>87.057812999999996</v>
      </c>
      <c r="G694" s="171">
        <v>6.1487603305785121E-2</v>
      </c>
      <c r="H694" s="171">
        <f t="shared" si="42"/>
        <v>1</v>
      </c>
    </row>
    <row r="695" spans="1:8" x14ac:dyDescent="0.25">
      <c r="A695" s="18">
        <v>1977</v>
      </c>
      <c r="B695" s="18">
        <v>1977</v>
      </c>
      <c r="C695" s="18">
        <v>2</v>
      </c>
      <c r="D695" s="171" t="s">
        <v>703</v>
      </c>
      <c r="E695" s="171" t="str">
        <f t="shared" si="41"/>
        <v>1977 2</v>
      </c>
      <c r="F695" s="14">
        <v>0</v>
      </c>
      <c r="G695" s="171">
        <v>5.5537190082644627E-2</v>
      </c>
      <c r="H695" s="171">
        <f t="shared" si="42"/>
        <v>2</v>
      </c>
    </row>
    <row r="696" spans="1:8" x14ac:dyDescent="0.25">
      <c r="A696" s="18">
        <v>1977</v>
      </c>
      <c r="B696" s="18">
        <v>1977</v>
      </c>
      <c r="C696" s="18">
        <v>3</v>
      </c>
      <c r="D696" s="171" t="s">
        <v>704</v>
      </c>
      <c r="E696" s="171" t="str">
        <f t="shared" si="41"/>
        <v>1977 3</v>
      </c>
      <c r="F696" s="14">
        <v>0</v>
      </c>
      <c r="G696" s="171">
        <v>6.1487603305785121E-2</v>
      </c>
      <c r="H696" s="171">
        <f t="shared" si="42"/>
        <v>3</v>
      </c>
    </row>
    <row r="697" spans="1:8" x14ac:dyDescent="0.25">
      <c r="A697" s="18">
        <v>1977</v>
      </c>
      <c r="B697" s="18">
        <v>1977</v>
      </c>
      <c r="C697" s="18">
        <v>4</v>
      </c>
      <c r="D697" s="171" t="s">
        <v>705</v>
      </c>
      <c r="E697" s="171" t="str">
        <f t="shared" si="41"/>
        <v>1977 4</v>
      </c>
      <c r="F697" s="14">
        <v>165.448643</v>
      </c>
      <c r="G697" s="171">
        <v>5.9504132231404959E-2</v>
      </c>
      <c r="H697" s="171">
        <f t="shared" si="42"/>
        <v>4</v>
      </c>
    </row>
    <row r="698" spans="1:8" x14ac:dyDescent="0.25">
      <c r="A698" s="18">
        <v>1977</v>
      </c>
      <c r="B698" s="18">
        <v>1977</v>
      </c>
      <c r="C698" s="18">
        <v>5</v>
      </c>
      <c r="D698" s="171" t="s">
        <v>706</v>
      </c>
      <c r="E698" s="171" t="str">
        <f t="shared" si="41"/>
        <v>1977 5</v>
      </c>
      <c r="F698" s="14" t="s">
        <v>1293</v>
      </c>
      <c r="G698" s="171">
        <v>6.1487603305785121E-2</v>
      </c>
      <c r="H698" s="171">
        <f t="shared" si="42"/>
        <v>5</v>
      </c>
    </row>
    <row r="699" spans="1:8" x14ac:dyDescent="0.25">
      <c r="A699" s="18">
        <v>1977</v>
      </c>
      <c r="B699" s="18">
        <v>1977</v>
      </c>
      <c r="C699" s="18">
        <v>6</v>
      </c>
      <c r="D699" s="171" t="s">
        <v>707</v>
      </c>
      <c r="E699" s="171" t="str">
        <f t="shared" si="41"/>
        <v>1977 6</v>
      </c>
      <c r="F699" s="14">
        <v>538.86581100000001</v>
      </c>
      <c r="G699" s="171">
        <v>5.9504132231404959E-2</v>
      </c>
      <c r="H699" s="171">
        <f t="shared" si="42"/>
        <v>6</v>
      </c>
    </row>
    <row r="700" spans="1:8" x14ac:dyDescent="0.25">
      <c r="A700" s="18">
        <v>1977</v>
      </c>
      <c r="B700" s="18">
        <v>1977</v>
      </c>
      <c r="C700" s="18">
        <v>7</v>
      </c>
      <c r="D700" s="171" t="s">
        <v>708</v>
      </c>
      <c r="E700" s="171" t="str">
        <f t="shared" si="41"/>
        <v>1977 7</v>
      </c>
      <c r="F700" s="14">
        <v>567.88502000000005</v>
      </c>
      <c r="G700" s="171">
        <v>6.1487603305785121E-2</v>
      </c>
      <c r="H700" s="171">
        <f t="shared" si="42"/>
        <v>7</v>
      </c>
    </row>
    <row r="701" spans="1:8" x14ac:dyDescent="0.25">
      <c r="A701" s="18">
        <v>1977</v>
      </c>
      <c r="B701" s="18">
        <v>1977</v>
      </c>
      <c r="C701" s="18">
        <v>8</v>
      </c>
      <c r="D701" s="171" t="s">
        <v>709</v>
      </c>
      <c r="E701" s="171" t="str">
        <f t="shared" si="41"/>
        <v>1977 8</v>
      </c>
      <c r="F701" s="14">
        <v>237.83862099999999</v>
      </c>
      <c r="G701" s="171">
        <v>6.1487603305785121E-2</v>
      </c>
      <c r="H701" s="171">
        <f t="shared" si="42"/>
        <v>8</v>
      </c>
    </row>
    <row r="702" spans="1:8" x14ac:dyDescent="0.25">
      <c r="A702" s="18">
        <v>1977</v>
      </c>
      <c r="B702" s="18">
        <v>1977</v>
      </c>
      <c r="C702" s="18">
        <v>9</v>
      </c>
      <c r="D702" s="171" t="s">
        <v>710</v>
      </c>
      <c r="E702" s="171" t="str">
        <f t="shared" si="41"/>
        <v>1977 9</v>
      </c>
      <c r="F702" s="14">
        <v>0</v>
      </c>
      <c r="G702" s="171">
        <v>5.9504132231404959E-2</v>
      </c>
      <c r="H702" s="171">
        <f t="shared" si="42"/>
        <v>9</v>
      </c>
    </row>
    <row r="703" spans="1:8" x14ac:dyDescent="0.25">
      <c r="A703" s="18">
        <v>1978</v>
      </c>
      <c r="B703" s="18">
        <v>1977</v>
      </c>
      <c r="C703" s="18">
        <v>10</v>
      </c>
      <c r="D703" s="171" t="s">
        <v>711</v>
      </c>
      <c r="E703" s="171" t="str">
        <f t="shared" si="41"/>
        <v>1978 10</v>
      </c>
      <c r="F703" s="14">
        <v>0</v>
      </c>
      <c r="G703" s="171">
        <v>6.1487603305785121E-2</v>
      </c>
      <c r="H703" s="171">
        <f t="shared" si="42"/>
        <v>10</v>
      </c>
    </row>
    <row r="704" spans="1:8" x14ac:dyDescent="0.25">
      <c r="A704" s="18">
        <v>1978</v>
      </c>
      <c r="B704" s="18">
        <v>1977</v>
      </c>
      <c r="C704" s="18">
        <v>11</v>
      </c>
      <c r="D704" s="171" t="s">
        <v>712</v>
      </c>
      <c r="E704" s="171" t="str">
        <f t="shared" si="41"/>
        <v>1978 11</v>
      </c>
      <c r="F704" s="14">
        <v>0</v>
      </c>
      <c r="G704" s="171">
        <v>5.9504132231404959E-2</v>
      </c>
      <c r="H704" s="171">
        <f t="shared" si="42"/>
        <v>11</v>
      </c>
    </row>
    <row r="705" spans="1:8" x14ac:dyDescent="0.25">
      <c r="A705" s="18">
        <v>1978</v>
      </c>
      <c r="B705" s="18">
        <v>1977</v>
      </c>
      <c r="C705" s="18">
        <v>12</v>
      </c>
      <c r="D705" s="171" t="s">
        <v>713</v>
      </c>
      <c r="E705" s="171" t="str">
        <f t="shared" si="41"/>
        <v>1978 12</v>
      </c>
      <c r="F705" s="14" t="s">
        <v>1293</v>
      </c>
      <c r="G705" s="171">
        <v>6.1487603305785121E-2</v>
      </c>
      <c r="H705" s="171">
        <f t="shared" si="42"/>
        <v>12</v>
      </c>
    </row>
    <row r="706" spans="1:8" x14ac:dyDescent="0.25">
      <c r="A706" s="18">
        <v>1978</v>
      </c>
      <c r="B706" s="18">
        <v>1978</v>
      </c>
      <c r="C706" s="18">
        <v>1</v>
      </c>
      <c r="D706" s="171" t="s">
        <v>714</v>
      </c>
      <c r="E706" s="171" t="str">
        <f t="shared" si="41"/>
        <v>1978 1</v>
      </c>
      <c r="F706" s="14" t="s">
        <v>1293</v>
      </c>
      <c r="G706" s="171">
        <v>6.1487603305785121E-2</v>
      </c>
      <c r="H706" s="171">
        <f t="shared" si="42"/>
        <v>1</v>
      </c>
    </row>
    <row r="707" spans="1:8" x14ac:dyDescent="0.25">
      <c r="A707" s="18">
        <v>1978</v>
      </c>
      <c r="B707" s="18">
        <v>1978</v>
      </c>
      <c r="C707" s="18">
        <v>2</v>
      </c>
      <c r="D707" s="171" t="s">
        <v>715</v>
      </c>
      <c r="E707" s="171" t="str">
        <f t="shared" si="41"/>
        <v>1978 2</v>
      </c>
      <c r="F707" s="14" t="s">
        <v>1293</v>
      </c>
      <c r="G707" s="171">
        <v>5.5537190082644627E-2</v>
      </c>
      <c r="H707" s="171">
        <f t="shared" si="42"/>
        <v>2</v>
      </c>
    </row>
    <row r="708" spans="1:8" x14ac:dyDescent="0.25">
      <c r="A708" s="18">
        <v>1978</v>
      </c>
      <c r="B708" s="18">
        <v>1978</v>
      </c>
      <c r="C708" s="18">
        <v>3</v>
      </c>
      <c r="D708" s="171" t="s">
        <v>716</v>
      </c>
      <c r="E708" s="171" t="str">
        <f t="shared" si="41"/>
        <v>1978 3</v>
      </c>
      <c r="F708" s="14" t="s">
        <v>1293</v>
      </c>
      <c r="G708" s="171">
        <v>6.1487603305785121E-2</v>
      </c>
      <c r="H708" s="171">
        <f t="shared" si="42"/>
        <v>3</v>
      </c>
    </row>
    <row r="709" spans="1:8" x14ac:dyDescent="0.25">
      <c r="A709" s="18">
        <v>1978</v>
      </c>
      <c r="B709" s="18">
        <v>1978</v>
      </c>
      <c r="C709" s="18">
        <v>4</v>
      </c>
      <c r="D709" s="171" t="s">
        <v>717</v>
      </c>
      <c r="E709" s="171" t="str">
        <f t="shared" si="41"/>
        <v>1978 4</v>
      </c>
      <c r="F709" s="14" t="s">
        <v>1293</v>
      </c>
      <c r="G709" s="171">
        <v>5.9504132231404959E-2</v>
      </c>
      <c r="H709" s="171">
        <f t="shared" si="42"/>
        <v>4</v>
      </c>
    </row>
    <row r="710" spans="1:8" x14ac:dyDescent="0.25">
      <c r="A710" s="18">
        <v>1978</v>
      </c>
      <c r="B710" s="18">
        <v>1978</v>
      </c>
      <c r="C710" s="18">
        <v>5</v>
      </c>
      <c r="D710" s="171" t="s">
        <v>718</v>
      </c>
      <c r="E710" s="171" t="str">
        <f t="shared" si="41"/>
        <v>1978 5</v>
      </c>
      <c r="F710" s="14" t="s">
        <v>1293</v>
      </c>
      <c r="G710" s="171">
        <v>6.1487603305785121E-2</v>
      </c>
      <c r="H710" s="171">
        <f t="shared" si="42"/>
        <v>5</v>
      </c>
    </row>
    <row r="711" spans="1:8" x14ac:dyDescent="0.25">
      <c r="A711" s="18">
        <v>1978</v>
      </c>
      <c r="B711" s="18">
        <v>1978</v>
      </c>
      <c r="C711" s="18">
        <v>6</v>
      </c>
      <c r="D711" s="171" t="s">
        <v>719</v>
      </c>
      <c r="E711" s="171" t="str">
        <f t="shared" si="41"/>
        <v>1978 6</v>
      </c>
      <c r="F711" s="14" t="s">
        <v>1293</v>
      </c>
      <c r="G711" s="171">
        <v>5.9504132231404959E-2</v>
      </c>
      <c r="H711" s="171">
        <f t="shared" si="42"/>
        <v>6</v>
      </c>
    </row>
    <row r="712" spans="1:8" x14ac:dyDescent="0.25">
      <c r="A712" s="18">
        <v>1978</v>
      </c>
      <c r="B712" s="18">
        <v>1978</v>
      </c>
      <c r="C712" s="18">
        <v>7</v>
      </c>
      <c r="D712" s="171" t="s">
        <v>720</v>
      </c>
      <c r="E712" s="171" t="str">
        <f t="shared" si="41"/>
        <v>1978 7</v>
      </c>
      <c r="F712" s="14">
        <v>339.71857599999998</v>
      </c>
      <c r="G712" s="171">
        <v>6.1487603305785121E-2</v>
      </c>
      <c r="H712" s="171">
        <f t="shared" si="42"/>
        <v>7</v>
      </c>
    </row>
    <row r="713" spans="1:8" x14ac:dyDescent="0.25">
      <c r="A713" s="18">
        <v>1978</v>
      </c>
      <c r="B713" s="18">
        <v>1978</v>
      </c>
      <c r="C713" s="18">
        <v>8</v>
      </c>
      <c r="D713" s="171" t="s">
        <v>721</v>
      </c>
      <c r="E713" s="171" t="str">
        <f t="shared" si="41"/>
        <v>1978 8</v>
      </c>
      <c r="F713" s="14">
        <v>97.758611999999999</v>
      </c>
      <c r="G713" s="171">
        <v>6.1487603305785121E-2</v>
      </c>
      <c r="H713" s="171">
        <f t="shared" si="42"/>
        <v>8</v>
      </c>
    </row>
    <row r="714" spans="1:8" x14ac:dyDescent="0.25">
      <c r="A714" s="18">
        <v>1978</v>
      </c>
      <c r="B714" s="18">
        <v>1978</v>
      </c>
      <c r="C714" s="18">
        <v>9</v>
      </c>
      <c r="D714" s="171" t="s">
        <v>722</v>
      </c>
      <c r="E714" s="171" t="str">
        <f t="shared" si="41"/>
        <v>1978 9</v>
      </c>
      <c r="F714" s="14">
        <v>0</v>
      </c>
      <c r="G714" s="171">
        <v>5.9504132231404959E-2</v>
      </c>
      <c r="H714" s="171">
        <f t="shared" si="42"/>
        <v>9</v>
      </c>
    </row>
    <row r="715" spans="1:8" x14ac:dyDescent="0.25">
      <c r="A715" s="18">
        <v>1979</v>
      </c>
      <c r="B715" s="18">
        <v>1978</v>
      </c>
      <c r="C715" s="18">
        <v>10</v>
      </c>
      <c r="D715" s="171" t="s">
        <v>723</v>
      </c>
      <c r="E715" s="171" t="str">
        <f t="shared" si="41"/>
        <v>1979 10</v>
      </c>
      <c r="F715" s="14">
        <v>19.129556999999998</v>
      </c>
      <c r="G715" s="171">
        <v>6.1487603305785121E-2</v>
      </c>
      <c r="H715" s="171">
        <f t="shared" si="42"/>
        <v>10</v>
      </c>
    </row>
    <row r="716" spans="1:8" x14ac:dyDescent="0.25">
      <c r="A716" s="18">
        <v>1979</v>
      </c>
      <c r="B716" s="18">
        <v>1978</v>
      </c>
      <c r="C716" s="18">
        <v>11</v>
      </c>
      <c r="D716" s="171" t="s">
        <v>724</v>
      </c>
      <c r="E716" s="171" t="str">
        <f t="shared" si="41"/>
        <v>1979 11</v>
      </c>
      <c r="F716" s="14">
        <v>0</v>
      </c>
      <c r="G716" s="171">
        <v>5.9504132231404959E-2</v>
      </c>
      <c r="H716" s="171">
        <f t="shared" si="42"/>
        <v>11</v>
      </c>
    </row>
    <row r="717" spans="1:8" x14ac:dyDescent="0.25">
      <c r="A717" s="18">
        <v>1979</v>
      </c>
      <c r="B717" s="18">
        <v>1978</v>
      </c>
      <c r="C717" s="18">
        <v>12</v>
      </c>
      <c r="D717" s="171" t="s">
        <v>725</v>
      </c>
      <c r="E717" s="171" t="str">
        <f t="shared" si="41"/>
        <v>1979 12</v>
      </c>
      <c r="F717" s="14">
        <v>0</v>
      </c>
      <c r="G717" s="171">
        <v>6.1487603305785121E-2</v>
      </c>
      <c r="H717" s="171">
        <f t="shared" si="42"/>
        <v>12</v>
      </c>
    </row>
    <row r="718" spans="1:8" x14ac:dyDescent="0.25">
      <c r="A718" s="18">
        <v>1979</v>
      </c>
      <c r="B718" s="18">
        <v>1979</v>
      </c>
      <c r="C718" s="18">
        <v>1</v>
      </c>
      <c r="D718" s="171" t="s">
        <v>726</v>
      </c>
      <c r="E718" s="171" t="str">
        <f t="shared" si="41"/>
        <v>1979 1</v>
      </c>
      <c r="F718" s="14" t="s">
        <v>1293</v>
      </c>
      <c r="G718" s="171">
        <v>6.1487603305785121E-2</v>
      </c>
      <c r="H718" s="171">
        <f t="shared" si="42"/>
        <v>1</v>
      </c>
    </row>
    <row r="719" spans="1:8" x14ac:dyDescent="0.25">
      <c r="A719" s="18">
        <v>1979</v>
      </c>
      <c r="B719" s="18">
        <v>1979</v>
      </c>
      <c r="C719" s="18">
        <v>2</v>
      </c>
      <c r="D719" s="171" t="s">
        <v>727</v>
      </c>
      <c r="E719" s="171" t="str">
        <f t="shared" si="41"/>
        <v>1979 2</v>
      </c>
      <c r="F719" s="14" t="s">
        <v>1293</v>
      </c>
      <c r="G719" s="171">
        <v>5.5537190082644627E-2</v>
      </c>
      <c r="H719" s="171">
        <f t="shared" si="42"/>
        <v>2</v>
      </c>
    </row>
    <row r="720" spans="1:8" x14ac:dyDescent="0.25">
      <c r="A720" s="18">
        <v>1979</v>
      </c>
      <c r="B720" s="18">
        <v>1979</v>
      </c>
      <c r="C720" s="18">
        <v>3</v>
      </c>
      <c r="D720" s="171" t="s">
        <v>728</v>
      </c>
      <c r="E720" s="171" t="str">
        <f t="shared" si="41"/>
        <v>1979 3</v>
      </c>
      <c r="F720" s="14" t="s">
        <v>1293</v>
      </c>
      <c r="G720" s="171">
        <v>6.1487603305785121E-2</v>
      </c>
      <c r="H720" s="171">
        <f t="shared" si="42"/>
        <v>3</v>
      </c>
    </row>
    <row r="721" spans="1:8" x14ac:dyDescent="0.25">
      <c r="A721" s="18">
        <v>1979</v>
      </c>
      <c r="B721" s="18">
        <v>1979</v>
      </c>
      <c r="C721" s="18">
        <v>4</v>
      </c>
      <c r="D721" s="171" t="s">
        <v>729</v>
      </c>
      <c r="E721" s="171" t="str">
        <f t="shared" si="41"/>
        <v>1979 4</v>
      </c>
      <c r="F721" s="14" t="s">
        <v>1293</v>
      </c>
      <c r="G721" s="171">
        <v>5.9504132231404959E-2</v>
      </c>
      <c r="H721" s="171">
        <f t="shared" si="42"/>
        <v>4</v>
      </c>
    </row>
    <row r="722" spans="1:8" x14ac:dyDescent="0.25">
      <c r="A722" s="18">
        <v>1979</v>
      </c>
      <c r="B722" s="18">
        <v>1979</v>
      </c>
      <c r="C722" s="18">
        <v>5</v>
      </c>
      <c r="D722" s="171" t="s">
        <v>730</v>
      </c>
      <c r="E722" s="171" t="str">
        <f t="shared" si="41"/>
        <v>1979 5</v>
      </c>
      <c r="F722" s="14" t="s">
        <v>1293</v>
      </c>
      <c r="G722" s="171">
        <v>6.1487603305785121E-2</v>
      </c>
      <c r="H722" s="171">
        <f t="shared" si="42"/>
        <v>5</v>
      </c>
    </row>
    <row r="723" spans="1:8" x14ac:dyDescent="0.25">
      <c r="A723" s="18">
        <v>1979</v>
      </c>
      <c r="B723" s="18">
        <v>1979</v>
      </c>
      <c r="C723" s="18">
        <v>6</v>
      </c>
      <c r="D723" s="171" t="s">
        <v>731</v>
      </c>
      <c r="E723" s="171" t="str">
        <f t="shared" si="41"/>
        <v>1979 6</v>
      </c>
      <c r="F723" s="14">
        <v>381.42836799999998</v>
      </c>
      <c r="G723" s="171">
        <v>5.9504132231404959E-2</v>
      </c>
      <c r="H723" s="171">
        <f t="shared" si="42"/>
        <v>6</v>
      </c>
    </row>
    <row r="724" spans="1:8" x14ac:dyDescent="0.25">
      <c r="A724" s="18">
        <v>1979</v>
      </c>
      <c r="B724" s="18">
        <v>1979</v>
      </c>
      <c r="C724" s="18">
        <v>7</v>
      </c>
      <c r="D724" s="171" t="s">
        <v>732</v>
      </c>
      <c r="E724" s="171" t="str">
        <f t="shared" si="41"/>
        <v>1979 7</v>
      </c>
      <c r="F724" s="14">
        <v>418.66834599999999</v>
      </c>
      <c r="G724" s="171">
        <v>6.1487603305785121E-2</v>
      </c>
      <c r="H724" s="171">
        <f t="shared" si="42"/>
        <v>7</v>
      </c>
    </row>
    <row r="725" spans="1:8" x14ac:dyDescent="0.25">
      <c r="A725" s="18">
        <v>1979</v>
      </c>
      <c r="B725" s="18">
        <v>1979</v>
      </c>
      <c r="C725" s="18">
        <v>8</v>
      </c>
      <c r="D725" s="171" t="s">
        <v>733</v>
      </c>
      <c r="E725" s="171" t="str">
        <f t="shared" si="41"/>
        <v>1979 8</v>
      </c>
      <c r="F725" s="14">
        <v>44.378633999999998</v>
      </c>
      <c r="G725" s="171">
        <v>6.1487603305785121E-2</v>
      </c>
      <c r="H725" s="171">
        <f t="shared" si="42"/>
        <v>8</v>
      </c>
    </row>
    <row r="726" spans="1:8" x14ac:dyDescent="0.25">
      <c r="A726" s="18">
        <v>1979</v>
      </c>
      <c r="B726" s="18">
        <v>1979</v>
      </c>
      <c r="C726" s="18">
        <v>9</v>
      </c>
      <c r="D726" s="171" t="s">
        <v>734</v>
      </c>
      <c r="E726" s="171" t="str">
        <f t="shared" si="41"/>
        <v>1979 9</v>
      </c>
      <c r="F726" s="14">
        <v>0</v>
      </c>
      <c r="G726" s="171">
        <v>5.9504132231404959E-2</v>
      </c>
      <c r="H726" s="171">
        <f t="shared" si="42"/>
        <v>9</v>
      </c>
    </row>
    <row r="727" spans="1:8" x14ac:dyDescent="0.25">
      <c r="A727" s="18">
        <v>1980</v>
      </c>
      <c r="B727" s="18">
        <v>1979</v>
      </c>
      <c r="C727" s="18">
        <v>10</v>
      </c>
      <c r="D727" s="171" t="s">
        <v>735</v>
      </c>
      <c r="E727" s="171" t="str">
        <f t="shared" si="41"/>
        <v>1980 10</v>
      </c>
      <c r="F727" s="14">
        <v>0</v>
      </c>
      <c r="G727" s="171">
        <v>6.1487603305785121E-2</v>
      </c>
      <c r="H727" s="171">
        <f t="shared" si="42"/>
        <v>10</v>
      </c>
    </row>
    <row r="728" spans="1:8" x14ac:dyDescent="0.25">
      <c r="A728" s="18">
        <v>1980</v>
      </c>
      <c r="B728" s="18">
        <v>1979</v>
      </c>
      <c r="C728" s="18">
        <v>11</v>
      </c>
      <c r="D728" s="171" t="s">
        <v>736</v>
      </c>
      <c r="E728" s="171" t="str">
        <f t="shared" si="41"/>
        <v>1980 11</v>
      </c>
      <c r="F728" s="14" t="s">
        <v>1293</v>
      </c>
      <c r="G728" s="171">
        <v>5.9504132231404959E-2</v>
      </c>
      <c r="H728" s="171">
        <f t="shared" si="42"/>
        <v>11</v>
      </c>
    </row>
    <row r="729" spans="1:8" x14ac:dyDescent="0.25">
      <c r="A729" s="18">
        <v>1980</v>
      </c>
      <c r="B729" s="18">
        <v>1979</v>
      </c>
      <c r="C729" s="18">
        <v>12</v>
      </c>
      <c r="D729" s="171" t="s">
        <v>737</v>
      </c>
      <c r="E729" s="171" t="str">
        <f t="shared" si="41"/>
        <v>1980 12</v>
      </c>
      <c r="F729" s="14" t="s">
        <v>1293</v>
      </c>
      <c r="G729" s="171">
        <v>6.1487603305785121E-2</v>
      </c>
      <c r="H729" s="171">
        <f t="shared" si="42"/>
        <v>12</v>
      </c>
    </row>
    <row r="730" spans="1:8" x14ac:dyDescent="0.25">
      <c r="A730" s="18">
        <v>1980</v>
      </c>
      <c r="B730" s="18">
        <v>1980</v>
      </c>
      <c r="C730" s="18">
        <v>1</v>
      </c>
      <c r="D730" s="171" t="s">
        <v>738</v>
      </c>
      <c r="E730" s="171" t="str">
        <f t="shared" si="41"/>
        <v>1980 1</v>
      </c>
      <c r="F730" s="14" t="s">
        <v>1293</v>
      </c>
      <c r="G730" s="171">
        <v>6.1487603305785121E-2</v>
      </c>
      <c r="H730" s="171">
        <f t="shared" si="42"/>
        <v>1</v>
      </c>
    </row>
    <row r="731" spans="1:8" x14ac:dyDescent="0.25">
      <c r="A731" s="18">
        <v>1980</v>
      </c>
      <c r="B731" s="18">
        <v>1980</v>
      </c>
      <c r="C731" s="18">
        <v>2</v>
      </c>
      <c r="D731" s="171" t="s">
        <v>739</v>
      </c>
      <c r="E731" s="171" t="str">
        <f t="shared" si="41"/>
        <v>1980 2</v>
      </c>
      <c r="F731" s="14" t="s">
        <v>1293</v>
      </c>
      <c r="G731" s="171">
        <v>5.752066115702479E-2</v>
      </c>
      <c r="H731" s="171">
        <f t="shared" si="42"/>
        <v>2</v>
      </c>
    </row>
    <row r="732" spans="1:8" x14ac:dyDescent="0.25">
      <c r="A732" s="18">
        <v>1980</v>
      </c>
      <c r="B732" s="18">
        <v>1980</v>
      </c>
      <c r="C732" s="18">
        <v>3</v>
      </c>
      <c r="D732" s="171" t="s">
        <v>740</v>
      </c>
      <c r="E732" s="171" t="str">
        <f t="shared" si="41"/>
        <v>1980 3</v>
      </c>
      <c r="F732" s="14" t="s">
        <v>1293</v>
      </c>
      <c r="G732" s="171">
        <v>6.1487603305785121E-2</v>
      </c>
      <c r="H732" s="171">
        <f t="shared" si="42"/>
        <v>3</v>
      </c>
    </row>
    <row r="733" spans="1:8" x14ac:dyDescent="0.25">
      <c r="A733" s="18">
        <v>1980</v>
      </c>
      <c r="B733" s="18">
        <v>1980</v>
      </c>
      <c r="C733" s="18">
        <v>4</v>
      </c>
      <c r="D733" s="171" t="s">
        <v>741</v>
      </c>
      <c r="E733" s="171" t="str">
        <f t="shared" si="41"/>
        <v>1980 4</v>
      </c>
      <c r="F733" s="14" t="s">
        <v>1293</v>
      </c>
      <c r="G733" s="171">
        <v>5.9504132231404959E-2</v>
      </c>
      <c r="H733" s="171">
        <f t="shared" si="42"/>
        <v>4</v>
      </c>
    </row>
    <row r="734" spans="1:8" x14ac:dyDescent="0.25">
      <c r="A734" s="18">
        <v>1980</v>
      </c>
      <c r="B734" s="18">
        <v>1980</v>
      </c>
      <c r="C734" s="18">
        <v>5</v>
      </c>
      <c r="D734" s="171" t="s">
        <v>742</v>
      </c>
      <c r="E734" s="171" t="str">
        <f t="shared" si="41"/>
        <v>1980 5</v>
      </c>
      <c r="F734" s="14" t="s">
        <v>1293</v>
      </c>
      <c r="G734" s="171">
        <v>6.1487603305785121E-2</v>
      </c>
      <c r="H734" s="171">
        <f t="shared" si="42"/>
        <v>5</v>
      </c>
    </row>
    <row r="735" spans="1:8" x14ac:dyDescent="0.25">
      <c r="A735" s="18">
        <v>1980</v>
      </c>
      <c r="B735" s="18">
        <v>1980</v>
      </c>
      <c r="C735" s="18">
        <v>6</v>
      </c>
      <c r="D735" s="171" t="s">
        <v>743</v>
      </c>
      <c r="E735" s="171" t="str">
        <f t="shared" si="41"/>
        <v>1980 6</v>
      </c>
      <c r="F735" s="14">
        <v>0</v>
      </c>
      <c r="G735" s="171">
        <v>5.9504132231404959E-2</v>
      </c>
      <c r="H735" s="171">
        <f t="shared" si="42"/>
        <v>6</v>
      </c>
    </row>
    <row r="736" spans="1:8" x14ac:dyDescent="0.25">
      <c r="A736" s="18">
        <v>1980</v>
      </c>
      <c r="B736" s="18">
        <v>1980</v>
      </c>
      <c r="C736" s="18">
        <v>7</v>
      </c>
      <c r="D736" s="171" t="s">
        <v>744</v>
      </c>
      <c r="E736" s="171" t="str">
        <f t="shared" ref="E736:E799" si="43">CONCATENATE(A736," ",C736)</f>
        <v>1980 7</v>
      </c>
      <c r="F736" s="14">
        <v>149.25749500000001</v>
      </c>
      <c r="G736" s="171">
        <v>6.1487603305785121E-2</v>
      </c>
      <c r="H736" s="171">
        <f t="shared" ref="H736:H799" si="44">IF(C736=$G$8,"",C736)</f>
        <v>7</v>
      </c>
    </row>
    <row r="737" spans="1:10" x14ac:dyDescent="0.25">
      <c r="A737" s="18">
        <v>1980</v>
      </c>
      <c r="B737" s="18">
        <v>1980</v>
      </c>
      <c r="C737" s="18">
        <v>8</v>
      </c>
      <c r="D737" s="171" t="s">
        <v>745</v>
      </c>
      <c r="E737" s="171" t="str">
        <f t="shared" si="43"/>
        <v>1980 8</v>
      </c>
      <c r="F737" s="14">
        <v>191.016175</v>
      </c>
      <c r="G737" s="171">
        <v>6.1487603305785121E-2</v>
      </c>
      <c r="H737" s="171">
        <f t="shared" si="44"/>
        <v>8</v>
      </c>
    </row>
    <row r="738" spans="1:10" x14ac:dyDescent="0.25">
      <c r="A738" s="18">
        <v>1980</v>
      </c>
      <c r="B738" s="18">
        <v>1980</v>
      </c>
      <c r="C738" s="18">
        <v>9</v>
      </c>
      <c r="D738" s="171" t="s">
        <v>746</v>
      </c>
      <c r="E738" s="171" t="str">
        <f t="shared" si="43"/>
        <v>1980 9</v>
      </c>
      <c r="F738" s="14">
        <v>93.579622000000001</v>
      </c>
      <c r="G738" s="171">
        <v>5.9504132231404959E-2</v>
      </c>
      <c r="H738" s="171">
        <f t="shared" si="44"/>
        <v>9</v>
      </c>
    </row>
    <row r="739" spans="1:10" x14ac:dyDescent="0.25">
      <c r="A739" s="18">
        <v>1981</v>
      </c>
      <c r="B739" s="18">
        <v>1980</v>
      </c>
      <c r="C739" s="18">
        <v>10</v>
      </c>
      <c r="D739" s="171" t="s">
        <v>747</v>
      </c>
      <c r="E739" s="171" t="str">
        <f t="shared" si="43"/>
        <v>1981 10</v>
      </c>
      <c r="F739" s="14">
        <v>0</v>
      </c>
      <c r="G739" s="171">
        <v>6.1487603305785121E-2</v>
      </c>
      <c r="H739" s="171">
        <f t="shared" si="44"/>
        <v>10</v>
      </c>
    </row>
    <row r="740" spans="1:10" x14ac:dyDescent="0.25">
      <c r="A740" s="18">
        <v>1981</v>
      </c>
      <c r="B740" s="18">
        <v>1980</v>
      </c>
      <c r="C740" s="18">
        <v>11</v>
      </c>
      <c r="D740" s="171" t="s">
        <v>748</v>
      </c>
      <c r="E740" s="171" t="str">
        <f t="shared" si="43"/>
        <v>1981 11</v>
      </c>
      <c r="F740" s="14">
        <v>121.31111</v>
      </c>
      <c r="G740" s="171">
        <v>5.9504132231404959E-2</v>
      </c>
      <c r="H740" s="171">
        <f t="shared" si="44"/>
        <v>11</v>
      </c>
      <c r="I740" s="17"/>
      <c r="J740" s="17"/>
    </row>
    <row r="741" spans="1:10" x14ac:dyDescent="0.25">
      <c r="A741" s="18">
        <v>1981</v>
      </c>
      <c r="B741" s="18">
        <v>1980</v>
      </c>
      <c r="C741" s="18">
        <v>12</v>
      </c>
      <c r="D741" s="171" t="s">
        <v>749</v>
      </c>
      <c r="E741" s="171" t="str">
        <f t="shared" si="43"/>
        <v>1981 12</v>
      </c>
      <c r="F741" s="14">
        <v>0</v>
      </c>
      <c r="G741" s="171">
        <v>6.1487603305785121E-2</v>
      </c>
      <c r="H741" s="171">
        <f t="shared" si="44"/>
        <v>12</v>
      </c>
      <c r="I741" s="17"/>
      <c r="J741" s="17"/>
    </row>
    <row r="742" spans="1:10" x14ac:dyDescent="0.25">
      <c r="A742" s="18">
        <v>1981</v>
      </c>
      <c r="B742" s="18">
        <v>1981</v>
      </c>
      <c r="C742" s="18">
        <v>1</v>
      </c>
      <c r="D742" s="171" t="s">
        <v>750</v>
      </c>
      <c r="E742" s="171" t="str">
        <f t="shared" si="43"/>
        <v>1981 1</v>
      </c>
      <c r="F742" s="14" t="s">
        <v>1293</v>
      </c>
      <c r="G742" s="171">
        <v>6.1487603305785121E-2</v>
      </c>
      <c r="H742" s="171">
        <f t="shared" si="44"/>
        <v>1</v>
      </c>
    </row>
    <row r="743" spans="1:10" x14ac:dyDescent="0.25">
      <c r="A743" s="18">
        <v>1981</v>
      </c>
      <c r="B743" s="18">
        <v>1981</v>
      </c>
      <c r="C743" s="18">
        <v>2</v>
      </c>
      <c r="D743" s="171" t="s">
        <v>751</v>
      </c>
      <c r="E743" s="171" t="str">
        <f t="shared" si="43"/>
        <v>1981 2</v>
      </c>
      <c r="F743" s="14" t="s">
        <v>1293</v>
      </c>
      <c r="G743" s="171">
        <v>5.5537190082644627E-2</v>
      </c>
      <c r="H743" s="171">
        <f t="shared" si="44"/>
        <v>2</v>
      </c>
    </row>
    <row r="744" spans="1:10" x14ac:dyDescent="0.25">
      <c r="A744" s="18">
        <v>1981</v>
      </c>
      <c r="B744" s="18">
        <v>1981</v>
      </c>
      <c r="C744" s="18">
        <v>3</v>
      </c>
      <c r="D744" s="171" t="s">
        <v>752</v>
      </c>
      <c r="E744" s="171" t="str">
        <f t="shared" si="43"/>
        <v>1981 3</v>
      </c>
      <c r="F744" s="14" t="s">
        <v>1293</v>
      </c>
      <c r="G744" s="171">
        <v>6.1487603305785121E-2</v>
      </c>
      <c r="H744" s="171">
        <f t="shared" si="44"/>
        <v>3</v>
      </c>
    </row>
    <row r="745" spans="1:10" x14ac:dyDescent="0.25">
      <c r="A745" s="18">
        <v>1981</v>
      </c>
      <c r="B745" s="18">
        <v>1981</v>
      </c>
      <c r="C745" s="18">
        <v>4</v>
      </c>
      <c r="D745" s="171" t="s">
        <v>753</v>
      </c>
      <c r="E745" s="171" t="str">
        <f t="shared" si="43"/>
        <v>1981 4</v>
      </c>
      <c r="F745" s="14" t="s">
        <v>1293</v>
      </c>
      <c r="G745" s="171">
        <v>5.9504132231404959E-2</v>
      </c>
      <c r="H745" s="171">
        <f t="shared" si="44"/>
        <v>4</v>
      </c>
    </row>
    <row r="746" spans="1:10" x14ac:dyDescent="0.25">
      <c r="A746" s="18">
        <v>1981</v>
      </c>
      <c r="B746" s="18">
        <v>1981</v>
      </c>
      <c r="C746" s="18">
        <v>5</v>
      </c>
      <c r="D746" s="171" t="s">
        <v>754</v>
      </c>
      <c r="E746" s="171" t="str">
        <f t="shared" si="43"/>
        <v>1981 5</v>
      </c>
      <c r="F746" s="14" t="s">
        <v>1293</v>
      </c>
      <c r="G746" s="171">
        <v>6.1487603305785121E-2</v>
      </c>
      <c r="H746" s="171">
        <f t="shared" si="44"/>
        <v>5</v>
      </c>
    </row>
    <row r="747" spans="1:10" x14ac:dyDescent="0.25">
      <c r="A747" s="18">
        <v>1981</v>
      </c>
      <c r="B747" s="18">
        <v>1981</v>
      </c>
      <c r="C747" s="18">
        <v>6</v>
      </c>
      <c r="D747" s="171" t="s">
        <v>755</v>
      </c>
      <c r="E747" s="171" t="str">
        <f t="shared" si="43"/>
        <v>1981 6</v>
      </c>
      <c r="F747" s="14">
        <v>510.584836</v>
      </c>
      <c r="G747" s="171">
        <v>5.9504132231404959E-2</v>
      </c>
      <c r="H747" s="171">
        <f t="shared" si="44"/>
        <v>6</v>
      </c>
    </row>
    <row r="748" spans="1:10" x14ac:dyDescent="0.25">
      <c r="A748" s="18">
        <v>1981</v>
      </c>
      <c r="B748" s="18">
        <v>1981</v>
      </c>
      <c r="C748" s="18">
        <v>7</v>
      </c>
      <c r="D748" s="171" t="s">
        <v>756</v>
      </c>
      <c r="E748" s="171" t="str">
        <f t="shared" si="43"/>
        <v>1981 7</v>
      </c>
      <c r="F748" s="14">
        <v>519.66198999999995</v>
      </c>
      <c r="G748" s="171">
        <v>6.1487603305785121E-2</v>
      </c>
      <c r="H748" s="171">
        <f t="shared" si="44"/>
        <v>7</v>
      </c>
    </row>
    <row r="749" spans="1:10" x14ac:dyDescent="0.25">
      <c r="A749" s="18">
        <v>1981</v>
      </c>
      <c r="B749" s="18">
        <v>1981</v>
      </c>
      <c r="C749" s="18">
        <v>8</v>
      </c>
      <c r="D749" s="171" t="s">
        <v>757</v>
      </c>
      <c r="E749" s="171" t="str">
        <f t="shared" si="43"/>
        <v>1981 8</v>
      </c>
      <c r="F749" s="14">
        <v>144.906184</v>
      </c>
      <c r="G749" s="171">
        <v>6.1487603305785121E-2</v>
      </c>
      <c r="H749" s="171">
        <f t="shared" si="44"/>
        <v>8</v>
      </c>
      <c r="I749" s="17"/>
      <c r="J749" s="17"/>
    </row>
    <row r="750" spans="1:10" x14ac:dyDescent="0.25">
      <c r="A750" s="18">
        <v>1981</v>
      </c>
      <c r="B750" s="18">
        <v>1981</v>
      </c>
      <c r="C750" s="18">
        <v>9</v>
      </c>
      <c r="D750" s="171" t="s">
        <v>758</v>
      </c>
      <c r="E750" s="171" t="str">
        <f t="shared" si="43"/>
        <v>1981 9</v>
      </c>
      <c r="F750" s="14">
        <v>0</v>
      </c>
      <c r="G750" s="171">
        <v>5.9504132231404959E-2</v>
      </c>
      <c r="H750" s="171">
        <f t="shared" si="44"/>
        <v>9</v>
      </c>
      <c r="I750" s="17"/>
      <c r="J750" s="17"/>
    </row>
    <row r="751" spans="1:10" x14ac:dyDescent="0.25">
      <c r="A751" s="18">
        <v>1982</v>
      </c>
      <c r="B751" s="18">
        <v>1981</v>
      </c>
      <c r="C751" s="18">
        <v>10</v>
      </c>
      <c r="D751" s="171" t="s">
        <v>759</v>
      </c>
      <c r="E751" s="171" t="str">
        <f t="shared" si="43"/>
        <v>1982 10</v>
      </c>
      <c r="F751" s="14">
        <v>0</v>
      </c>
      <c r="G751" s="171">
        <v>6.1487603305785121E-2</v>
      </c>
      <c r="H751" s="171">
        <f t="shared" si="44"/>
        <v>10</v>
      </c>
      <c r="I751" s="17"/>
      <c r="J751" s="17"/>
    </row>
    <row r="752" spans="1:10" x14ac:dyDescent="0.25">
      <c r="A752" s="18">
        <v>1982</v>
      </c>
      <c r="B752" s="18">
        <v>1981</v>
      </c>
      <c r="C752" s="18">
        <v>11</v>
      </c>
      <c r="D752" s="171" t="s">
        <v>760</v>
      </c>
      <c r="E752" s="171" t="str">
        <f t="shared" si="43"/>
        <v>1982 11</v>
      </c>
      <c r="F752" s="14" t="s">
        <v>1293</v>
      </c>
      <c r="G752" s="171">
        <v>5.9504132231404959E-2</v>
      </c>
      <c r="H752" s="171">
        <f t="shared" si="44"/>
        <v>11</v>
      </c>
    </row>
    <row r="753" spans="1:10" x14ac:dyDescent="0.25">
      <c r="A753" s="18">
        <v>1982</v>
      </c>
      <c r="B753" s="18">
        <v>1981</v>
      </c>
      <c r="C753" s="18">
        <v>12</v>
      </c>
      <c r="D753" s="171" t="s">
        <v>761</v>
      </c>
      <c r="E753" s="171" t="str">
        <f t="shared" si="43"/>
        <v>1982 12</v>
      </c>
      <c r="F753" s="14" t="s">
        <v>1293</v>
      </c>
      <c r="G753" s="171">
        <v>6.1487603305785121E-2</v>
      </c>
      <c r="H753" s="171">
        <f t="shared" si="44"/>
        <v>12</v>
      </c>
      <c r="I753" s="17"/>
      <c r="J753" s="17"/>
    </row>
    <row r="754" spans="1:10" x14ac:dyDescent="0.25">
      <c r="A754" s="18">
        <v>1982</v>
      </c>
      <c r="B754" s="18">
        <v>1982</v>
      </c>
      <c r="C754" s="18">
        <v>1</v>
      </c>
      <c r="D754" s="171" t="s">
        <v>762</v>
      </c>
      <c r="E754" s="171" t="str">
        <f t="shared" si="43"/>
        <v>1982 1</v>
      </c>
      <c r="F754" s="14" t="s">
        <v>1293</v>
      </c>
      <c r="G754" s="171">
        <v>6.1487603305785121E-2</v>
      </c>
      <c r="H754" s="171">
        <f t="shared" si="44"/>
        <v>1</v>
      </c>
    </row>
    <row r="755" spans="1:10" x14ac:dyDescent="0.25">
      <c r="A755" s="18">
        <v>1982</v>
      </c>
      <c r="B755" s="18">
        <v>1982</v>
      </c>
      <c r="C755" s="18">
        <v>2</v>
      </c>
      <c r="D755" s="171" t="s">
        <v>763</v>
      </c>
      <c r="E755" s="171" t="str">
        <f t="shared" si="43"/>
        <v>1982 2</v>
      </c>
      <c r="F755" s="14" t="s">
        <v>1293</v>
      </c>
      <c r="G755" s="171">
        <v>5.5537190082644627E-2</v>
      </c>
      <c r="H755" s="171">
        <f t="shared" si="44"/>
        <v>2</v>
      </c>
    </row>
    <row r="756" spans="1:10" x14ac:dyDescent="0.25">
      <c r="A756" s="18">
        <v>1982</v>
      </c>
      <c r="B756" s="18">
        <v>1982</v>
      </c>
      <c r="C756" s="18">
        <v>3</v>
      </c>
      <c r="D756" s="171" t="s">
        <v>764</v>
      </c>
      <c r="E756" s="171" t="str">
        <f t="shared" si="43"/>
        <v>1982 3</v>
      </c>
      <c r="F756" s="14" t="s">
        <v>1293</v>
      </c>
      <c r="G756" s="171">
        <v>6.1487603305785121E-2</v>
      </c>
      <c r="H756" s="171">
        <f t="shared" si="44"/>
        <v>3</v>
      </c>
    </row>
    <row r="757" spans="1:10" x14ac:dyDescent="0.25">
      <c r="A757" s="18">
        <v>1982</v>
      </c>
      <c r="B757" s="18">
        <v>1982</v>
      </c>
      <c r="C757" s="18">
        <v>4</v>
      </c>
      <c r="D757" s="171" t="s">
        <v>765</v>
      </c>
      <c r="E757" s="171" t="str">
        <f t="shared" si="43"/>
        <v>1982 4</v>
      </c>
      <c r="F757" s="14" t="s">
        <v>1293</v>
      </c>
      <c r="G757" s="171">
        <v>5.9504132231404959E-2</v>
      </c>
      <c r="H757" s="171">
        <f t="shared" si="44"/>
        <v>4</v>
      </c>
    </row>
    <row r="758" spans="1:10" x14ac:dyDescent="0.25">
      <c r="A758" s="18">
        <v>1982</v>
      </c>
      <c r="B758" s="18">
        <v>1982</v>
      </c>
      <c r="C758" s="18">
        <v>5</v>
      </c>
      <c r="D758" s="171" t="s">
        <v>766</v>
      </c>
      <c r="E758" s="171" t="str">
        <f t="shared" si="43"/>
        <v>1982 5</v>
      </c>
      <c r="F758" s="14" t="s">
        <v>1293</v>
      </c>
      <c r="G758" s="171">
        <v>6.1487603305785121E-2</v>
      </c>
      <c r="H758" s="171">
        <f t="shared" si="44"/>
        <v>5</v>
      </c>
    </row>
    <row r="759" spans="1:10" x14ac:dyDescent="0.25">
      <c r="A759" s="18">
        <v>1982</v>
      </c>
      <c r="B759" s="18">
        <v>1982</v>
      </c>
      <c r="C759" s="18">
        <v>6</v>
      </c>
      <c r="D759" s="171" t="s">
        <v>767</v>
      </c>
      <c r="E759" s="171" t="str">
        <f t="shared" si="43"/>
        <v>1982 6</v>
      </c>
      <c r="F759" s="14" t="s">
        <v>1293</v>
      </c>
      <c r="G759" s="171">
        <v>5.9504132231404959E-2</v>
      </c>
      <c r="H759" s="171">
        <f t="shared" si="44"/>
        <v>6</v>
      </c>
    </row>
    <row r="760" spans="1:10" x14ac:dyDescent="0.25">
      <c r="A760" s="18">
        <v>1982</v>
      </c>
      <c r="B760" s="18">
        <v>1982</v>
      </c>
      <c r="C760" s="18">
        <v>7</v>
      </c>
      <c r="D760" s="171" t="s">
        <v>768</v>
      </c>
      <c r="E760" s="171" t="str">
        <f t="shared" si="43"/>
        <v>1982 7</v>
      </c>
      <c r="F760" s="14">
        <v>19.137716000000001</v>
      </c>
      <c r="G760" s="171">
        <v>6.1487603305785121E-2</v>
      </c>
      <c r="H760" s="171">
        <f t="shared" si="44"/>
        <v>7</v>
      </c>
    </row>
    <row r="761" spans="1:10" x14ac:dyDescent="0.25">
      <c r="A761" s="18">
        <v>1982</v>
      </c>
      <c r="B761" s="18">
        <v>1982</v>
      </c>
      <c r="C761" s="18">
        <v>8</v>
      </c>
      <c r="D761" s="171" t="s">
        <v>769</v>
      </c>
      <c r="E761" s="171" t="str">
        <f t="shared" si="43"/>
        <v>1982 8</v>
      </c>
      <c r="F761" s="14" t="s">
        <v>1293</v>
      </c>
      <c r="G761" s="171">
        <v>6.1487603305785121E-2</v>
      </c>
      <c r="H761" s="171">
        <f t="shared" si="44"/>
        <v>8</v>
      </c>
    </row>
    <row r="762" spans="1:10" x14ac:dyDescent="0.25">
      <c r="A762" s="18">
        <v>1982</v>
      </c>
      <c r="B762" s="18">
        <v>1982</v>
      </c>
      <c r="C762" s="18">
        <v>9</v>
      </c>
      <c r="D762" s="171" t="s">
        <v>770</v>
      </c>
      <c r="E762" s="171" t="str">
        <f t="shared" si="43"/>
        <v>1982 9</v>
      </c>
      <c r="F762" s="14">
        <v>167.402647</v>
      </c>
      <c r="G762" s="171">
        <v>5.9504132231404959E-2</v>
      </c>
      <c r="H762" s="171">
        <f t="shared" si="44"/>
        <v>9</v>
      </c>
    </row>
    <row r="763" spans="1:10" x14ac:dyDescent="0.25">
      <c r="A763" s="18">
        <v>1983</v>
      </c>
      <c r="B763" s="18">
        <v>1982</v>
      </c>
      <c r="C763" s="18">
        <v>10</v>
      </c>
      <c r="D763" s="171" t="s">
        <v>771</v>
      </c>
      <c r="E763" s="171" t="str">
        <f t="shared" si="43"/>
        <v>1983 10</v>
      </c>
      <c r="F763" s="14" t="s">
        <v>1293</v>
      </c>
      <c r="G763" s="171">
        <v>6.1487603305785121E-2</v>
      </c>
      <c r="H763" s="171">
        <f t="shared" si="44"/>
        <v>10</v>
      </c>
    </row>
    <row r="764" spans="1:10" x14ac:dyDescent="0.25">
      <c r="A764" s="18">
        <v>1983</v>
      </c>
      <c r="B764" s="18">
        <v>1982</v>
      </c>
      <c r="C764" s="18">
        <v>11</v>
      </c>
      <c r="D764" s="171" t="s">
        <v>772</v>
      </c>
      <c r="E764" s="171" t="str">
        <f t="shared" si="43"/>
        <v>1983 11</v>
      </c>
      <c r="F764" s="14" t="s">
        <v>1293</v>
      </c>
      <c r="G764" s="171">
        <v>5.9504132231404959E-2</v>
      </c>
      <c r="H764" s="171">
        <f t="shared" si="44"/>
        <v>11</v>
      </c>
    </row>
    <row r="765" spans="1:10" x14ac:dyDescent="0.25">
      <c r="A765" s="18">
        <v>1983</v>
      </c>
      <c r="B765" s="18">
        <v>1982</v>
      </c>
      <c r="C765" s="18">
        <v>12</v>
      </c>
      <c r="D765" s="171" t="s">
        <v>773</v>
      </c>
      <c r="E765" s="171" t="str">
        <f t="shared" si="43"/>
        <v>1983 12</v>
      </c>
      <c r="F765" s="14" t="s">
        <v>1293</v>
      </c>
      <c r="G765" s="171">
        <v>6.1487603305785121E-2</v>
      </c>
      <c r="H765" s="171">
        <f t="shared" si="44"/>
        <v>12</v>
      </c>
      <c r="I765" s="17"/>
      <c r="J765" s="17"/>
    </row>
    <row r="766" spans="1:10" x14ac:dyDescent="0.25">
      <c r="A766" s="18">
        <v>1983</v>
      </c>
      <c r="B766" s="18">
        <v>1983</v>
      </c>
      <c r="C766" s="18">
        <v>1</v>
      </c>
      <c r="D766" s="171" t="s">
        <v>774</v>
      </c>
      <c r="E766" s="171" t="str">
        <f t="shared" si="43"/>
        <v>1983 1</v>
      </c>
      <c r="F766" s="14" t="s">
        <v>1293</v>
      </c>
      <c r="G766" s="171">
        <v>6.1487603305785121E-2</v>
      </c>
      <c r="H766" s="171">
        <f t="shared" si="44"/>
        <v>1</v>
      </c>
    </row>
    <row r="767" spans="1:10" x14ac:dyDescent="0.25">
      <c r="A767" s="18">
        <v>1983</v>
      </c>
      <c r="B767" s="18">
        <v>1983</v>
      </c>
      <c r="C767" s="18">
        <v>2</v>
      </c>
      <c r="D767" s="171" t="s">
        <v>775</v>
      </c>
      <c r="E767" s="171" t="str">
        <f t="shared" si="43"/>
        <v>1983 2</v>
      </c>
      <c r="F767" s="14" t="s">
        <v>1293</v>
      </c>
      <c r="G767" s="171">
        <v>5.5537190082644627E-2</v>
      </c>
      <c r="H767" s="171">
        <f t="shared" si="44"/>
        <v>2</v>
      </c>
    </row>
    <row r="768" spans="1:10" x14ac:dyDescent="0.25">
      <c r="A768" s="18">
        <v>1983</v>
      </c>
      <c r="B768" s="18">
        <v>1983</v>
      </c>
      <c r="C768" s="18">
        <v>3</v>
      </c>
      <c r="D768" s="171" t="s">
        <v>776</v>
      </c>
      <c r="E768" s="171" t="str">
        <f t="shared" si="43"/>
        <v>1983 3</v>
      </c>
      <c r="F768" s="14" t="s">
        <v>1293</v>
      </c>
      <c r="G768" s="171">
        <v>6.1487603305785121E-2</v>
      </c>
      <c r="H768" s="171">
        <f t="shared" si="44"/>
        <v>3</v>
      </c>
    </row>
    <row r="769" spans="1:8" x14ac:dyDescent="0.25">
      <c r="A769" s="18">
        <v>1983</v>
      </c>
      <c r="B769" s="18">
        <v>1983</v>
      </c>
      <c r="C769" s="18">
        <v>4</v>
      </c>
      <c r="D769" s="171" t="s">
        <v>777</v>
      </c>
      <c r="E769" s="171" t="str">
        <f t="shared" si="43"/>
        <v>1983 4</v>
      </c>
      <c r="F769" s="14" t="s">
        <v>1293</v>
      </c>
      <c r="G769" s="171">
        <v>5.9504132231404959E-2</v>
      </c>
      <c r="H769" s="171">
        <f t="shared" si="44"/>
        <v>4</v>
      </c>
    </row>
    <row r="770" spans="1:8" x14ac:dyDescent="0.25">
      <c r="A770" s="18">
        <v>1983</v>
      </c>
      <c r="B770" s="18">
        <v>1983</v>
      </c>
      <c r="C770" s="18">
        <v>5</v>
      </c>
      <c r="D770" s="171" t="s">
        <v>778</v>
      </c>
      <c r="E770" s="171" t="str">
        <f t="shared" si="43"/>
        <v>1983 5</v>
      </c>
      <c r="F770" s="14" t="s">
        <v>1293</v>
      </c>
      <c r="G770" s="171">
        <v>6.1487603305785121E-2</v>
      </c>
      <c r="H770" s="171">
        <f t="shared" si="44"/>
        <v>5</v>
      </c>
    </row>
    <row r="771" spans="1:8" x14ac:dyDescent="0.25">
      <c r="A771" s="18">
        <v>1983</v>
      </c>
      <c r="B771" s="18">
        <v>1983</v>
      </c>
      <c r="C771" s="18">
        <v>6</v>
      </c>
      <c r="D771" s="171" t="s">
        <v>779</v>
      </c>
      <c r="E771" s="171" t="str">
        <f t="shared" si="43"/>
        <v>1983 6</v>
      </c>
      <c r="F771" s="14" t="s">
        <v>1293</v>
      </c>
      <c r="G771" s="171">
        <v>5.9504132231404959E-2</v>
      </c>
      <c r="H771" s="171">
        <f t="shared" si="44"/>
        <v>6</v>
      </c>
    </row>
    <row r="772" spans="1:8" x14ac:dyDescent="0.25">
      <c r="A772" s="18">
        <v>1983</v>
      </c>
      <c r="B772" s="18">
        <v>1983</v>
      </c>
      <c r="C772" s="18">
        <v>7</v>
      </c>
      <c r="D772" s="171" t="s">
        <v>780</v>
      </c>
      <c r="E772" s="171" t="str">
        <f t="shared" si="43"/>
        <v>1983 7</v>
      </c>
      <c r="F772" s="14" t="s">
        <v>1293</v>
      </c>
      <c r="G772" s="171">
        <v>6.1487603305785121E-2</v>
      </c>
      <c r="H772" s="171">
        <f t="shared" si="44"/>
        <v>7</v>
      </c>
    </row>
    <row r="773" spans="1:8" x14ac:dyDescent="0.25">
      <c r="A773" s="18">
        <v>1983</v>
      </c>
      <c r="B773" s="18">
        <v>1983</v>
      </c>
      <c r="C773" s="18">
        <v>8</v>
      </c>
      <c r="D773" s="171" t="s">
        <v>781</v>
      </c>
      <c r="E773" s="171" t="str">
        <f t="shared" si="43"/>
        <v>1983 8</v>
      </c>
      <c r="F773" s="14" t="s">
        <v>1293</v>
      </c>
      <c r="G773" s="171">
        <v>6.1487603305785121E-2</v>
      </c>
      <c r="H773" s="171">
        <f t="shared" si="44"/>
        <v>8</v>
      </c>
    </row>
    <row r="774" spans="1:8" x14ac:dyDescent="0.25">
      <c r="A774" s="18">
        <v>1983</v>
      </c>
      <c r="B774" s="18">
        <v>1983</v>
      </c>
      <c r="C774" s="18">
        <v>9</v>
      </c>
      <c r="D774" s="171" t="s">
        <v>782</v>
      </c>
      <c r="E774" s="171" t="str">
        <f t="shared" si="43"/>
        <v>1983 9</v>
      </c>
      <c r="F774" s="14" t="s">
        <v>1293</v>
      </c>
      <c r="G774" s="171">
        <v>5.9504132231404959E-2</v>
      </c>
      <c r="H774" s="171">
        <f t="shared" si="44"/>
        <v>9</v>
      </c>
    </row>
    <row r="775" spans="1:8" x14ac:dyDescent="0.25">
      <c r="A775" s="18">
        <v>1984</v>
      </c>
      <c r="B775" s="18">
        <v>1983</v>
      </c>
      <c r="C775" s="18">
        <v>10</v>
      </c>
      <c r="D775" s="171" t="s">
        <v>783</v>
      </c>
      <c r="E775" s="171" t="str">
        <f t="shared" si="43"/>
        <v>1984 10</v>
      </c>
      <c r="F775" s="14" t="s">
        <v>1293</v>
      </c>
      <c r="G775" s="171">
        <v>6.1487603305785121E-2</v>
      </c>
      <c r="H775" s="171">
        <f t="shared" si="44"/>
        <v>10</v>
      </c>
    </row>
    <row r="776" spans="1:8" x14ac:dyDescent="0.25">
      <c r="A776" s="18">
        <v>1984</v>
      </c>
      <c r="B776" s="18">
        <v>1983</v>
      </c>
      <c r="C776" s="18">
        <v>11</v>
      </c>
      <c r="D776" s="171" t="s">
        <v>784</v>
      </c>
      <c r="E776" s="171" t="str">
        <f t="shared" si="43"/>
        <v>1984 11</v>
      </c>
      <c r="F776" s="14" t="s">
        <v>1293</v>
      </c>
      <c r="G776" s="171">
        <v>5.9504132231404959E-2</v>
      </c>
      <c r="H776" s="171">
        <f t="shared" si="44"/>
        <v>11</v>
      </c>
    </row>
    <row r="777" spans="1:8" x14ac:dyDescent="0.25">
      <c r="A777" s="18">
        <v>1984</v>
      </c>
      <c r="B777" s="18">
        <v>1983</v>
      </c>
      <c r="C777" s="18">
        <v>12</v>
      </c>
      <c r="D777" s="171" t="s">
        <v>785</v>
      </c>
      <c r="E777" s="171" t="str">
        <f t="shared" si="43"/>
        <v>1984 12</v>
      </c>
      <c r="F777" s="14" t="s">
        <v>1293</v>
      </c>
      <c r="G777" s="171">
        <v>6.1487603305785121E-2</v>
      </c>
      <c r="H777" s="171">
        <f t="shared" si="44"/>
        <v>12</v>
      </c>
    </row>
    <row r="778" spans="1:8" x14ac:dyDescent="0.25">
      <c r="A778" s="18">
        <v>1984</v>
      </c>
      <c r="B778" s="18">
        <v>1984</v>
      </c>
      <c r="C778" s="18">
        <v>1</v>
      </c>
      <c r="D778" s="171" t="s">
        <v>786</v>
      </c>
      <c r="E778" s="171" t="str">
        <f t="shared" si="43"/>
        <v>1984 1</v>
      </c>
      <c r="F778" s="14" t="s">
        <v>1293</v>
      </c>
      <c r="G778" s="171">
        <v>6.1487603305785121E-2</v>
      </c>
      <c r="H778" s="171">
        <f t="shared" si="44"/>
        <v>1</v>
      </c>
    </row>
    <row r="779" spans="1:8" x14ac:dyDescent="0.25">
      <c r="A779" s="18">
        <v>1984</v>
      </c>
      <c r="B779" s="18">
        <v>1984</v>
      </c>
      <c r="C779" s="18">
        <v>2</v>
      </c>
      <c r="D779" s="171" t="s">
        <v>787</v>
      </c>
      <c r="E779" s="171" t="str">
        <f t="shared" si="43"/>
        <v>1984 2</v>
      </c>
      <c r="F779" s="14" t="s">
        <v>1293</v>
      </c>
      <c r="G779" s="171">
        <v>5.752066115702479E-2</v>
      </c>
      <c r="H779" s="171">
        <f t="shared" si="44"/>
        <v>2</v>
      </c>
    </row>
    <row r="780" spans="1:8" x14ac:dyDescent="0.25">
      <c r="A780" s="18">
        <v>1984</v>
      </c>
      <c r="B780" s="18">
        <v>1984</v>
      </c>
      <c r="C780" s="18">
        <v>3</v>
      </c>
      <c r="D780" s="171" t="s">
        <v>788</v>
      </c>
      <c r="E780" s="171" t="str">
        <f t="shared" si="43"/>
        <v>1984 3</v>
      </c>
      <c r="F780" s="14" t="s">
        <v>1293</v>
      </c>
      <c r="G780" s="171">
        <v>6.1487603305785121E-2</v>
      </c>
      <c r="H780" s="171">
        <f t="shared" si="44"/>
        <v>3</v>
      </c>
    </row>
    <row r="781" spans="1:8" x14ac:dyDescent="0.25">
      <c r="A781" s="18">
        <v>1984</v>
      </c>
      <c r="B781" s="18">
        <v>1984</v>
      </c>
      <c r="C781" s="18">
        <v>4</v>
      </c>
      <c r="D781" s="171" t="s">
        <v>789</v>
      </c>
      <c r="E781" s="171" t="str">
        <f t="shared" si="43"/>
        <v>1984 4</v>
      </c>
      <c r="F781" s="14" t="s">
        <v>1293</v>
      </c>
      <c r="G781" s="171">
        <v>5.9504132231404959E-2</v>
      </c>
      <c r="H781" s="171">
        <f t="shared" si="44"/>
        <v>4</v>
      </c>
    </row>
    <row r="782" spans="1:8" x14ac:dyDescent="0.25">
      <c r="A782" s="18">
        <v>1984</v>
      </c>
      <c r="B782" s="18">
        <v>1984</v>
      </c>
      <c r="C782" s="18">
        <v>5</v>
      </c>
      <c r="D782" s="171" t="s">
        <v>790</v>
      </c>
      <c r="E782" s="171" t="str">
        <f t="shared" si="43"/>
        <v>1984 5</v>
      </c>
      <c r="F782" s="14" t="s">
        <v>1293</v>
      </c>
      <c r="G782" s="171">
        <v>6.1487603305785121E-2</v>
      </c>
      <c r="H782" s="171">
        <f t="shared" si="44"/>
        <v>5</v>
      </c>
    </row>
    <row r="783" spans="1:8" x14ac:dyDescent="0.25">
      <c r="A783" s="18">
        <v>1984</v>
      </c>
      <c r="B783" s="18">
        <v>1984</v>
      </c>
      <c r="C783" s="18">
        <v>6</v>
      </c>
      <c r="D783" s="171" t="s">
        <v>791</v>
      </c>
      <c r="E783" s="171" t="str">
        <f t="shared" si="43"/>
        <v>1984 6</v>
      </c>
      <c r="F783" s="14">
        <v>55.935054999999998</v>
      </c>
      <c r="G783" s="171">
        <v>5.9504132231404959E-2</v>
      </c>
      <c r="H783" s="171">
        <f t="shared" si="44"/>
        <v>6</v>
      </c>
    </row>
    <row r="784" spans="1:8" x14ac:dyDescent="0.25">
      <c r="A784" s="18">
        <v>1984</v>
      </c>
      <c r="B784" s="18">
        <v>1984</v>
      </c>
      <c r="C784" s="18">
        <v>7</v>
      </c>
      <c r="D784" s="171" t="s">
        <v>792</v>
      </c>
      <c r="E784" s="171" t="str">
        <f t="shared" si="43"/>
        <v>1984 7</v>
      </c>
      <c r="F784" s="14">
        <v>591.51351</v>
      </c>
      <c r="G784" s="171">
        <v>6.1487603305785121E-2</v>
      </c>
      <c r="H784" s="171">
        <f t="shared" si="44"/>
        <v>7</v>
      </c>
    </row>
    <row r="785" spans="1:10" x14ac:dyDescent="0.25">
      <c r="A785" s="18">
        <v>1984</v>
      </c>
      <c r="B785" s="18">
        <v>1984</v>
      </c>
      <c r="C785" s="18">
        <v>8</v>
      </c>
      <c r="D785" s="171" t="s">
        <v>793</v>
      </c>
      <c r="E785" s="171" t="str">
        <f t="shared" si="43"/>
        <v>1984 8</v>
      </c>
      <c r="F785" s="14">
        <v>30.363216999999999</v>
      </c>
      <c r="G785" s="171">
        <v>6.1487603305785121E-2</v>
      </c>
      <c r="H785" s="171">
        <f t="shared" si="44"/>
        <v>8</v>
      </c>
    </row>
    <row r="786" spans="1:10" x14ac:dyDescent="0.25">
      <c r="A786" s="18">
        <v>1984</v>
      </c>
      <c r="B786" s="18">
        <v>1984</v>
      </c>
      <c r="C786" s="18">
        <v>9</v>
      </c>
      <c r="D786" s="171" t="s">
        <v>794</v>
      </c>
      <c r="E786" s="171" t="str">
        <f t="shared" si="43"/>
        <v>1984 9</v>
      </c>
      <c r="F786" s="14">
        <v>458.08431300000001</v>
      </c>
      <c r="G786" s="171">
        <v>5.9504132231404959E-2</v>
      </c>
      <c r="H786" s="171">
        <f t="shared" si="44"/>
        <v>9</v>
      </c>
    </row>
    <row r="787" spans="1:10" x14ac:dyDescent="0.25">
      <c r="A787" s="18">
        <v>1985</v>
      </c>
      <c r="B787" s="18">
        <v>1984</v>
      </c>
      <c r="C787" s="18">
        <v>10</v>
      </c>
      <c r="D787" s="171" t="s">
        <v>795</v>
      </c>
      <c r="E787" s="171" t="str">
        <f t="shared" si="43"/>
        <v>1985 10</v>
      </c>
      <c r="F787" s="14">
        <v>0</v>
      </c>
      <c r="G787" s="171">
        <v>6.1487603305785121E-2</v>
      </c>
      <c r="H787" s="171">
        <f t="shared" si="44"/>
        <v>10</v>
      </c>
    </row>
    <row r="788" spans="1:10" x14ac:dyDescent="0.25">
      <c r="A788" s="18">
        <v>1985</v>
      </c>
      <c r="B788" s="18">
        <v>1984</v>
      </c>
      <c r="C788" s="18">
        <v>11</v>
      </c>
      <c r="D788" s="171" t="s">
        <v>796</v>
      </c>
      <c r="E788" s="171" t="str">
        <f t="shared" si="43"/>
        <v>1985 11</v>
      </c>
      <c r="F788" s="14" t="s">
        <v>1293</v>
      </c>
      <c r="G788" s="171">
        <v>5.9504132231404959E-2</v>
      </c>
      <c r="H788" s="171">
        <f t="shared" si="44"/>
        <v>11</v>
      </c>
    </row>
    <row r="789" spans="1:10" x14ac:dyDescent="0.25">
      <c r="A789" s="18">
        <v>1985</v>
      </c>
      <c r="B789" s="18">
        <v>1984</v>
      </c>
      <c r="C789" s="18">
        <v>12</v>
      </c>
      <c r="D789" s="171" t="s">
        <v>797</v>
      </c>
      <c r="E789" s="171" t="str">
        <f t="shared" si="43"/>
        <v>1985 12</v>
      </c>
      <c r="F789" s="14" t="s">
        <v>1293</v>
      </c>
      <c r="G789" s="171">
        <v>6.1487603305785121E-2</v>
      </c>
      <c r="H789" s="171">
        <f t="shared" si="44"/>
        <v>12</v>
      </c>
    </row>
    <row r="790" spans="1:10" x14ac:dyDescent="0.25">
      <c r="A790" s="18">
        <v>1985</v>
      </c>
      <c r="B790" s="18">
        <v>1985</v>
      </c>
      <c r="C790" s="18">
        <v>1</v>
      </c>
      <c r="D790" s="171" t="s">
        <v>798</v>
      </c>
      <c r="E790" s="171" t="str">
        <f t="shared" si="43"/>
        <v>1985 1</v>
      </c>
      <c r="F790" s="14" t="s">
        <v>1293</v>
      </c>
      <c r="G790" s="171">
        <v>6.1487603305785121E-2</v>
      </c>
      <c r="H790" s="171">
        <f t="shared" si="44"/>
        <v>1</v>
      </c>
    </row>
    <row r="791" spans="1:10" x14ac:dyDescent="0.25">
      <c r="A791" s="18">
        <v>1985</v>
      </c>
      <c r="B791" s="18">
        <v>1985</v>
      </c>
      <c r="C791" s="18">
        <v>2</v>
      </c>
      <c r="D791" s="171" t="s">
        <v>799</v>
      </c>
      <c r="E791" s="171" t="str">
        <f t="shared" si="43"/>
        <v>1985 2</v>
      </c>
      <c r="F791" s="14" t="s">
        <v>1293</v>
      </c>
      <c r="G791" s="171">
        <v>5.5537190082644627E-2</v>
      </c>
      <c r="H791" s="171">
        <f t="shared" si="44"/>
        <v>2</v>
      </c>
    </row>
    <row r="792" spans="1:10" x14ac:dyDescent="0.25">
      <c r="A792" s="18">
        <v>1985</v>
      </c>
      <c r="B792" s="18">
        <v>1985</v>
      </c>
      <c r="C792" s="18">
        <v>3</v>
      </c>
      <c r="D792" s="171" t="s">
        <v>800</v>
      </c>
      <c r="E792" s="171" t="str">
        <f t="shared" si="43"/>
        <v>1985 3</v>
      </c>
      <c r="F792" s="14">
        <v>0</v>
      </c>
      <c r="G792" s="171">
        <v>6.1487603305785121E-2</v>
      </c>
      <c r="H792" s="171">
        <f t="shared" si="44"/>
        <v>3</v>
      </c>
    </row>
    <row r="793" spans="1:10" x14ac:dyDescent="0.25">
      <c r="A793" s="18">
        <v>1985</v>
      </c>
      <c r="B793" s="18">
        <v>1985</v>
      </c>
      <c r="C793" s="18">
        <v>4</v>
      </c>
      <c r="D793" s="171" t="s">
        <v>801</v>
      </c>
      <c r="E793" s="171" t="str">
        <f t="shared" si="43"/>
        <v>1985 4</v>
      </c>
      <c r="F793" s="14" t="s">
        <v>1293</v>
      </c>
      <c r="G793" s="171">
        <v>5.9504132231404959E-2</v>
      </c>
      <c r="H793" s="171">
        <f t="shared" si="44"/>
        <v>4</v>
      </c>
    </row>
    <row r="794" spans="1:10" x14ac:dyDescent="0.25">
      <c r="A794" s="18">
        <v>1985</v>
      </c>
      <c r="B794" s="18">
        <v>1985</v>
      </c>
      <c r="C794" s="18">
        <v>5</v>
      </c>
      <c r="D794" s="171" t="s">
        <v>802</v>
      </c>
      <c r="E794" s="171" t="str">
        <f t="shared" si="43"/>
        <v>1985 5</v>
      </c>
      <c r="F794" s="14" t="s">
        <v>1293</v>
      </c>
      <c r="G794" s="171">
        <v>6.1487603305785121E-2</v>
      </c>
      <c r="H794" s="171">
        <f t="shared" si="44"/>
        <v>5</v>
      </c>
    </row>
    <row r="795" spans="1:10" x14ac:dyDescent="0.25">
      <c r="A795" s="18">
        <v>1985</v>
      </c>
      <c r="B795" s="18">
        <v>1985</v>
      </c>
      <c r="C795" s="18">
        <v>6</v>
      </c>
      <c r="D795" s="171" t="s">
        <v>803</v>
      </c>
      <c r="E795" s="171" t="str">
        <f t="shared" si="43"/>
        <v>1985 6</v>
      </c>
      <c r="F795" s="14">
        <v>455.18541399999998</v>
      </c>
      <c r="G795" s="171">
        <v>5.9504132231404959E-2</v>
      </c>
      <c r="H795" s="171">
        <f t="shared" si="44"/>
        <v>6</v>
      </c>
    </row>
    <row r="796" spans="1:10" x14ac:dyDescent="0.25">
      <c r="A796" s="18">
        <v>1985</v>
      </c>
      <c r="B796" s="18">
        <v>1985</v>
      </c>
      <c r="C796" s="18">
        <v>7</v>
      </c>
      <c r="D796" s="171" t="s">
        <v>804</v>
      </c>
      <c r="E796" s="171" t="str">
        <f t="shared" si="43"/>
        <v>1985 7</v>
      </c>
      <c r="F796" s="14">
        <v>389.25072399999999</v>
      </c>
      <c r="G796" s="171">
        <v>6.1487603305785121E-2</v>
      </c>
      <c r="H796" s="171">
        <f t="shared" si="44"/>
        <v>7</v>
      </c>
    </row>
    <row r="797" spans="1:10" x14ac:dyDescent="0.25">
      <c r="A797" s="18">
        <v>1985</v>
      </c>
      <c r="B797" s="18">
        <v>1985</v>
      </c>
      <c r="C797" s="18">
        <v>8</v>
      </c>
      <c r="D797" s="171" t="s">
        <v>805</v>
      </c>
      <c r="E797" s="171" t="str">
        <f t="shared" si="43"/>
        <v>1985 8</v>
      </c>
      <c r="F797" s="14">
        <v>169.14995099999999</v>
      </c>
      <c r="G797" s="171">
        <v>6.1487603305785121E-2</v>
      </c>
      <c r="H797" s="171">
        <f t="shared" si="44"/>
        <v>8</v>
      </c>
    </row>
    <row r="798" spans="1:10" x14ac:dyDescent="0.25">
      <c r="A798" s="18">
        <v>1985</v>
      </c>
      <c r="B798" s="18">
        <v>1985</v>
      </c>
      <c r="C798" s="18">
        <v>9</v>
      </c>
      <c r="D798" s="171" t="s">
        <v>806</v>
      </c>
      <c r="E798" s="171" t="str">
        <f t="shared" si="43"/>
        <v>1985 9</v>
      </c>
      <c r="F798" s="14">
        <v>0</v>
      </c>
      <c r="G798" s="171">
        <v>5.9504132231404959E-2</v>
      </c>
      <c r="H798" s="171">
        <f t="shared" si="44"/>
        <v>9</v>
      </c>
      <c r="I798" s="17"/>
      <c r="J798" s="17"/>
    </row>
    <row r="799" spans="1:10" x14ac:dyDescent="0.25">
      <c r="A799" s="18">
        <v>1986</v>
      </c>
      <c r="B799" s="18">
        <v>1985</v>
      </c>
      <c r="C799" s="18">
        <v>10</v>
      </c>
      <c r="D799" s="171" t="s">
        <v>807</v>
      </c>
      <c r="E799" s="171" t="str">
        <f t="shared" si="43"/>
        <v>1986 10</v>
      </c>
      <c r="F799" s="14">
        <v>0</v>
      </c>
      <c r="G799" s="171">
        <v>6.1487603305785121E-2</v>
      </c>
      <c r="H799" s="171">
        <f t="shared" si="44"/>
        <v>10</v>
      </c>
      <c r="I799" s="17"/>
      <c r="J799" s="17"/>
    </row>
    <row r="800" spans="1:10" x14ac:dyDescent="0.25">
      <c r="A800" s="18">
        <v>1986</v>
      </c>
      <c r="B800" s="18">
        <v>1985</v>
      </c>
      <c r="C800" s="18">
        <v>11</v>
      </c>
      <c r="D800" s="171" t="s">
        <v>808</v>
      </c>
      <c r="E800" s="171" t="str">
        <f t="shared" ref="E800:E863" si="45">CONCATENATE(A800," ",C800)</f>
        <v>1986 11</v>
      </c>
      <c r="F800" s="14">
        <v>0</v>
      </c>
      <c r="G800" s="171">
        <v>5.9504132231404959E-2</v>
      </c>
      <c r="H800" s="171">
        <f t="shared" ref="H800:H863" si="46">IF(C800=$G$8,"",C800)</f>
        <v>11</v>
      </c>
    </row>
    <row r="801" spans="1:10" x14ac:dyDescent="0.25">
      <c r="A801" s="18">
        <v>1986</v>
      </c>
      <c r="B801" s="18">
        <v>1985</v>
      </c>
      <c r="C801" s="18">
        <v>12</v>
      </c>
      <c r="D801" s="171" t="s">
        <v>809</v>
      </c>
      <c r="E801" s="171" t="str">
        <f t="shared" si="45"/>
        <v>1986 12</v>
      </c>
      <c r="F801" s="14" t="s">
        <v>1293</v>
      </c>
      <c r="G801" s="171">
        <v>6.1487603305785121E-2</v>
      </c>
      <c r="H801" s="171">
        <f t="shared" si="46"/>
        <v>12</v>
      </c>
    </row>
    <row r="802" spans="1:10" x14ac:dyDescent="0.25">
      <c r="A802" s="18">
        <v>1986</v>
      </c>
      <c r="B802" s="18">
        <v>1986</v>
      </c>
      <c r="C802" s="18">
        <v>1</v>
      </c>
      <c r="D802" s="171" t="s">
        <v>810</v>
      </c>
      <c r="E802" s="171" t="str">
        <f t="shared" si="45"/>
        <v>1986 1</v>
      </c>
      <c r="F802" s="14" t="s">
        <v>1293</v>
      </c>
      <c r="G802" s="171">
        <v>6.1487603305785121E-2</v>
      </c>
      <c r="H802" s="171">
        <f t="shared" si="46"/>
        <v>1</v>
      </c>
    </row>
    <row r="803" spans="1:10" x14ac:dyDescent="0.25">
      <c r="A803" s="18">
        <v>1986</v>
      </c>
      <c r="B803" s="18">
        <v>1986</v>
      </c>
      <c r="C803" s="18">
        <v>2</v>
      </c>
      <c r="D803" s="171" t="s">
        <v>811</v>
      </c>
      <c r="E803" s="171" t="str">
        <f t="shared" si="45"/>
        <v>1986 2</v>
      </c>
      <c r="F803" s="14" t="s">
        <v>1293</v>
      </c>
      <c r="G803" s="171">
        <v>5.5537190082644627E-2</v>
      </c>
      <c r="H803" s="171">
        <f t="shared" si="46"/>
        <v>2</v>
      </c>
    </row>
    <row r="804" spans="1:10" x14ac:dyDescent="0.25">
      <c r="A804" s="18">
        <v>1986</v>
      </c>
      <c r="B804" s="18">
        <v>1986</v>
      </c>
      <c r="C804" s="18">
        <v>3</v>
      </c>
      <c r="D804" s="171" t="s">
        <v>812</v>
      </c>
      <c r="E804" s="171" t="str">
        <f t="shared" si="45"/>
        <v>1986 3</v>
      </c>
      <c r="F804" s="14" t="s">
        <v>1293</v>
      </c>
      <c r="G804" s="171">
        <v>6.1487603305785121E-2</v>
      </c>
      <c r="H804" s="171">
        <f t="shared" si="46"/>
        <v>3</v>
      </c>
    </row>
    <row r="805" spans="1:10" x14ac:dyDescent="0.25">
      <c r="A805" s="18">
        <v>1986</v>
      </c>
      <c r="B805" s="18">
        <v>1986</v>
      </c>
      <c r="C805" s="18">
        <v>4</v>
      </c>
      <c r="D805" s="171" t="s">
        <v>813</v>
      </c>
      <c r="E805" s="171" t="str">
        <f t="shared" si="45"/>
        <v>1986 4</v>
      </c>
      <c r="F805" s="14" t="s">
        <v>1293</v>
      </c>
      <c r="G805" s="171">
        <v>5.9504132231404959E-2</v>
      </c>
      <c r="H805" s="171">
        <f t="shared" si="46"/>
        <v>4</v>
      </c>
    </row>
    <row r="806" spans="1:10" x14ac:dyDescent="0.25">
      <c r="A806" s="18">
        <v>1986</v>
      </c>
      <c r="B806" s="18">
        <v>1986</v>
      </c>
      <c r="C806" s="18">
        <v>5</v>
      </c>
      <c r="D806" s="171" t="s">
        <v>814</v>
      </c>
      <c r="E806" s="171" t="str">
        <f t="shared" si="45"/>
        <v>1986 5</v>
      </c>
      <c r="F806" s="14" t="s">
        <v>1293</v>
      </c>
      <c r="G806" s="171">
        <v>6.1487603305785121E-2</v>
      </c>
      <c r="H806" s="171">
        <f t="shared" si="46"/>
        <v>5</v>
      </c>
    </row>
    <row r="807" spans="1:10" x14ac:dyDescent="0.25">
      <c r="A807" s="18">
        <v>1986</v>
      </c>
      <c r="B807" s="18">
        <v>1986</v>
      </c>
      <c r="C807" s="18">
        <v>6</v>
      </c>
      <c r="D807" s="171" t="s">
        <v>815</v>
      </c>
      <c r="E807" s="171" t="str">
        <f t="shared" si="45"/>
        <v>1986 6</v>
      </c>
      <c r="F807" s="14">
        <v>4.8447399999999998</v>
      </c>
      <c r="G807" s="171">
        <v>5.9504132231404959E-2</v>
      </c>
      <c r="H807" s="171">
        <f t="shared" si="46"/>
        <v>6</v>
      </c>
    </row>
    <row r="808" spans="1:10" x14ac:dyDescent="0.25">
      <c r="A808" s="18">
        <v>1986</v>
      </c>
      <c r="B808" s="18">
        <v>1986</v>
      </c>
      <c r="C808" s="18">
        <v>7</v>
      </c>
      <c r="D808" s="171" t="s">
        <v>816</v>
      </c>
      <c r="E808" s="171" t="str">
        <f t="shared" si="45"/>
        <v>1986 7</v>
      </c>
      <c r="F808" s="14">
        <v>406.58461999999997</v>
      </c>
      <c r="G808" s="171">
        <v>6.1487603305785121E-2</v>
      </c>
      <c r="H808" s="171">
        <f t="shared" si="46"/>
        <v>7</v>
      </c>
    </row>
    <row r="809" spans="1:10" x14ac:dyDescent="0.25">
      <c r="A809" s="18">
        <v>1986</v>
      </c>
      <c r="B809" s="18">
        <v>1986</v>
      </c>
      <c r="C809" s="18">
        <v>8</v>
      </c>
      <c r="D809" s="171" t="s">
        <v>817</v>
      </c>
      <c r="E809" s="171" t="str">
        <f t="shared" si="45"/>
        <v>1986 8</v>
      </c>
      <c r="F809" s="14">
        <v>135.17462599999999</v>
      </c>
      <c r="G809" s="171">
        <v>6.1487603305785121E-2</v>
      </c>
      <c r="H809" s="171">
        <f t="shared" si="46"/>
        <v>8</v>
      </c>
    </row>
    <row r="810" spans="1:10" x14ac:dyDescent="0.25">
      <c r="A810" s="18">
        <v>1986</v>
      </c>
      <c r="B810" s="18">
        <v>1986</v>
      </c>
      <c r="C810" s="18">
        <v>9</v>
      </c>
      <c r="D810" s="171" t="s">
        <v>818</v>
      </c>
      <c r="E810" s="171" t="str">
        <f t="shared" si="45"/>
        <v>1986 9</v>
      </c>
      <c r="F810" s="14">
        <v>204.508163</v>
      </c>
      <c r="G810" s="171">
        <v>5.9504132231404959E-2</v>
      </c>
      <c r="H810" s="171">
        <f t="shared" si="46"/>
        <v>9</v>
      </c>
    </row>
    <row r="811" spans="1:10" x14ac:dyDescent="0.25">
      <c r="A811" s="18">
        <v>1987</v>
      </c>
      <c r="B811" s="18">
        <v>1986</v>
      </c>
      <c r="C811" s="18">
        <v>10</v>
      </c>
      <c r="D811" s="171" t="s">
        <v>819</v>
      </c>
      <c r="E811" s="171" t="str">
        <f t="shared" si="45"/>
        <v>1987 10</v>
      </c>
      <c r="F811" s="14">
        <v>0</v>
      </c>
      <c r="G811" s="171">
        <v>6.1487603305785121E-2</v>
      </c>
      <c r="H811" s="171">
        <f t="shared" si="46"/>
        <v>10</v>
      </c>
    </row>
    <row r="812" spans="1:10" x14ac:dyDescent="0.25">
      <c r="A812" s="18">
        <v>1987</v>
      </c>
      <c r="B812" s="18">
        <v>1986</v>
      </c>
      <c r="C812" s="18">
        <v>11</v>
      </c>
      <c r="D812" s="171" t="s">
        <v>820</v>
      </c>
      <c r="E812" s="171" t="str">
        <f t="shared" si="45"/>
        <v>1987 11</v>
      </c>
      <c r="F812" s="14">
        <v>167.639723</v>
      </c>
      <c r="G812" s="171">
        <v>5.9504132231404959E-2</v>
      </c>
      <c r="H812" s="171">
        <f t="shared" si="46"/>
        <v>11</v>
      </c>
      <c r="I812" s="17"/>
      <c r="J812" s="17"/>
    </row>
    <row r="813" spans="1:10" x14ac:dyDescent="0.25">
      <c r="A813" s="18">
        <v>1987</v>
      </c>
      <c r="B813" s="18">
        <v>1986</v>
      </c>
      <c r="C813" s="18">
        <v>12</v>
      </c>
      <c r="D813" s="171" t="s">
        <v>821</v>
      </c>
      <c r="E813" s="171" t="str">
        <f t="shared" si="45"/>
        <v>1987 12</v>
      </c>
      <c r="F813" s="14">
        <v>0</v>
      </c>
      <c r="G813" s="171">
        <v>6.1487603305785121E-2</v>
      </c>
      <c r="H813" s="171">
        <f t="shared" si="46"/>
        <v>12</v>
      </c>
      <c r="I813" s="17"/>
      <c r="J813" s="17"/>
    </row>
    <row r="814" spans="1:10" x14ac:dyDescent="0.25">
      <c r="A814" s="18">
        <v>1987</v>
      </c>
      <c r="B814" s="18">
        <v>1987</v>
      </c>
      <c r="C814" s="18">
        <v>1</v>
      </c>
      <c r="D814" s="171" t="s">
        <v>822</v>
      </c>
      <c r="E814" s="171" t="str">
        <f t="shared" si="45"/>
        <v>1987 1</v>
      </c>
      <c r="F814" s="14" t="s">
        <v>1293</v>
      </c>
      <c r="G814" s="171">
        <v>6.1487603305785121E-2</v>
      </c>
      <c r="H814" s="171">
        <f t="shared" si="46"/>
        <v>1</v>
      </c>
    </row>
    <row r="815" spans="1:10" x14ac:dyDescent="0.25">
      <c r="A815" s="18">
        <v>1987</v>
      </c>
      <c r="B815" s="18">
        <v>1987</v>
      </c>
      <c r="C815" s="18">
        <v>2</v>
      </c>
      <c r="D815" s="171" t="s">
        <v>823</v>
      </c>
      <c r="E815" s="171" t="str">
        <f t="shared" si="45"/>
        <v>1987 2</v>
      </c>
      <c r="F815" s="14" t="s">
        <v>1293</v>
      </c>
      <c r="G815" s="171">
        <v>5.5537190082644627E-2</v>
      </c>
      <c r="H815" s="171">
        <f t="shared" si="46"/>
        <v>2</v>
      </c>
    </row>
    <row r="816" spans="1:10" x14ac:dyDescent="0.25">
      <c r="A816" s="18">
        <v>1987</v>
      </c>
      <c r="B816" s="18">
        <v>1987</v>
      </c>
      <c r="C816" s="18">
        <v>3</v>
      </c>
      <c r="D816" s="171" t="s">
        <v>824</v>
      </c>
      <c r="E816" s="171" t="str">
        <f t="shared" si="45"/>
        <v>1987 3</v>
      </c>
      <c r="F816" s="14" t="s">
        <v>1293</v>
      </c>
      <c r="G816" s="171">
        <v>6.1487603305785121E-2</v>
      </c>
      <c r="H816" s="171">
        <f t="shared" si="46"/>
        <v>3</v>
      </c>
    </row>
    <row r="817" spans="1:8" x14ac:dyDescent="0.25">
      <c r="A817" s="18">
        <v>1987</v>
      </c>
      <c r="B817" s="18">
        <v>1987</v>
      </c>
      <c r="C817" s="18">
        <v>4</v>
      </c>
      <c r="D817" s="171" t="s">
        <v>825</v>
      </c>
      <c r="E817" s="171" t="str">
        <f t="shared" si="45"/>
        <v>1987 4</v>
      </c>
      <c r="F817" s="14">
        <v>0</v>
      </c>
      <c r="G817" s="171">
        <v>5.9504132231404959E-2</v>
      </c>
      <c r="H817" s="171">
        <f t="shared" si="46"/>
        <v>4</v>
      </c>
    </row>
    <row r="818" spans="1:8" x14ac:dyDescent="0.25">
      <c r="A818" s="18">
        <v>1987</v>
      </c>
      <c r="B818" s="18">
        <v>1987</v>
      </c>
      <c r="C818" s="18">
        <v>5</v>
      </c>
      <c r="D818" s="171" t="s">
        <v>826</v>
      </c>
      <c r="E818" s="171" t="str">
        <f t="shared" si="45"/>
        <v>1987 5</v>
      </c>
      <c r="F818" s="14">
        <v>197.868235</v>
      </c>
      <c r="G818" s="171">
        <v>6.1487603305785121E-2</v>
      </c>
      <c r="H818" s="171">
        <f t="shared" si="46"/>
        <v>5</v>
      </c>
    </row>
    <row r="819" spans="1:8" x14ac:dyDescent="0.25">
      <c r="A819" s="18">
        <v>1987</v>
      </c>
      <c r="B819" s="18">
        <v>1987</v>
      </c>
      <c r="C819" s="18">
        <v>6</v>
      </c>
      <c r="D819" s="171" t="s">
        <v>827</v>
      </c>
      <c r="E819" s="171" t="str">
        <f t="shared" si="45"/>
        <v>1987 6</v>
      </c>
      <c r="F819" s="14">
        <v>543.00726399999996</v>
      </c>
      <c r="G819" s="171">
        <v>5.9504132231404959E-2</v>
      </c>
      <c r="H819" s="171">
        <f t="shared" si="46"/>
        <v>6</v>
      </c>
    </row>
    <row r="820" spans="1:8" x14ac:dyDescent="0.25">
      <c r="A820" s="18">
        <v>1987</v>
      </c>
      <c r="B820" s="18">
        <v>1987</v>
      </c>
      <c r="C820" s="18">
        <v>7</v>
      </c>
      <c r="D820" s="171" t="s">
        <v>828</v>
      </c>
      <c r="E820" s="171" t="str">
        <f t="shared" si="45"/>
        <v>1987 7</v>
      </c>
      <c r="F820" s="14">
        <v>471.843502</v>
      </c>
      <c r="G820" s="171">
        <v>6.1487603305785121E-2</v>
      </c>
      <c r="H820" s="171">
        <f t="shared" si="46"/>
        <v>7</v>
      </c>
    </row>
    <row r="821" spans="1:8" x14ac:dyDescent="0.25">
      <c r="A821" s="18">
        <v>1987</v>
      </c>
      <c r="B821" s="18">
        <v>1987</v>
      </c>
      <c r="C821" s="18">
        <v>8</v>
      </c>
      <c r="D821" s="171" t="s">
        <v>829</v>
      </c>
      <c r="E821" s="171" t="str">
        <f t="shared" si="45"/>
        <v>1987 8</v>
      </c>
      <c r="F821" s="14">
        <v>239.76622599999999</v>
      </c>
      <c r="G821" s="171">
        <v>6.1487603305785121E-2</v>
      </c>
      <c r="H821" s="171">
        <f t="shared" si="46"/>
        <v>8</v>
      </c>
    </row>
    <row r="822" spans="1:8" x14ac:dyDescent="0.25">
      <c r="A822" s="18">
        <v>1987</v>
      </c>
      <c r="B822" s="18">
        <v>1987</v>
      </c>
      <c r="C822" s="18">
        <v>9</v>
      </c>
      <c r="D822" s="171" t="s">
        <v>830</v>
      </c>
      <c r="E822" s="171" t="str">
        <f t="shared" si="45"/>
        <v>1987 9</v>
      </c>
      <c r="F822" s="14">
        <v>0</v>
      </c>
      <c r="G822" s="171">
        <v>5.9504132231404959E-2</v>
      </c>
      <c r="H822" s="171">
        <f t="shared" si="46"/>
        <v>9</v>
      </c>
    </row>
    <row r="823" spans="1:8" x14ac:dyDescent="0.25">
      <c r="A823" s="18">
        <v>1988</v>
      </c>
      <c r="B823" s="18">
        <v>1987</v>
      </c>
      <c r="C823" s="18">
        <v>10</v>
      </c>
      <c r="D823" s="171" t="s">
        <v>831</v>
      </c>
      <c r="E823" s="171" t="str">
        <f t="shared" si="45"/>
        <v>1988 10</v>
      </c>
      <c r="F823" s="14">
        <v>0</v>
      </c>
      <c r="G823" s="171">
        <v>6.1487603305785121E-2</v>
      </c>
      <c r="H823" s="171">
        <f t="shared" si="46"/>
        <v>10</v>
      </c>
    </row>
    <row r="824" spans="1:8" x14ac:dyDescent="0.25">
      <c r="A824" s="18">
        <v>1988</v>
      </c>
      <c r="B824" s="18">
        <v>1987</v>
      </c>
      <c r="C824" s="18">
        <v>11</v>
      </c>
      <c r="D824" s="171" t="s">
        <v>832</v>
      </c>
      <c r="E824" s="171" t="str">
        <f t="shared" si="45"/>
        <v>1988 11</v>
      </c>
      <c r="F824" s="14">
        <v>0</v>
      </c>
      <c r="G824" s="171">
        <v>5.9504132231404959E-2</v>
      </c>
      <c r="H824" s="171">
        <f t="shared" si="46"/>
        <v>11</v>
      </c>
    </row>
    <row r="825" spans="1:8" x14ac:dyDescent="0.25">
      <c r="A825" s="18">
        <v>1988</v>
      </c>
      <c r="B825" s="18">
        <v>1987</v>
      </c>
      <c r="C825" s="18">
        <v>12</v>
      </c>
      <c r="D825" s="171" t="s">
        <v>833</v>
      </c>
      <c r="E825" s="171" t="str">
        <f t="shared" si="45"/>
        <v>1988 12</v>
      </c>
      <c r="F825" s="14" t="s">
        <v>1293</v>
      </c>
      <c r="G825" s="171">
        <v>6.1487603305785121E-2</v>
      </c>
      <c r="H825" s="171">
        <f t="shared" si="46"/>
        <v>12</v>
      </c>
    </row>
    <row r="826" spans="1:8" x14ac:dyDescent="0.25">
      <c r="A826" s="18">
        <v>1988</v>
      </c>
      <c r="B826" s="18">
        <v>1988</v>
      </c>
      <c r="C826" s="18">
        <v>1</v>
      </c>
      <c r="D826" s="171" t="s">
        <v>834</v>
      </c>
      <c r="E826" s="171" t="str">
        <f t="shared" si="45"/>
        <v>1988 1</v>
      </c>
      <c r="F826" s="14" t="s">
        <v>1293</v>
      </c>
      <c r="G826" s="171">
        <v>6.1487603305785121E-2</v>
      </c>
      <c r="H826" s="171">
        <f t="shared" si="46"/>
        <v>1</v>
      </c>
    </row>
    <row r="827" spans="1:8" x14ac:dyDescent="0.25">
      <c r="A827" s="18">
        <v>1988</v>
      </c>
      <c r="B827" s="18">
        <v>1988</v>
      </c>
      <c r="C827" s="18">
        <v>2</v>
      </c>
      <c r="D827" s="171" t="s">
        <v>835</v>
      </c>
      <c r="E827" s="171" t="str">
        <f t="shared" si="45"/>
        <v>1988 2</v>
      </c>
      <c r="F827" s="14">
        <v>0</v>
      </c>
      <c r="G827" s="171">
        <v>5.752066115702479E-2</v>
      </c>
      <c r="H827" s="171">
        <f t="shared" si="46"/>
        <v>2</v>
      </c>
    </row>
    <row r="828" spans="1:8" x14ac:dyDescent="0.25">
      <c r="A828" s="18">
        <v>1988</v>
      </c>
      <c r="B828" s="18">
        <v>1988</v>
      </c>
      <c r="C828" s="18">
        <v>3</v>
      </c>
      <c r="D828" s="171" t="s">
        <v>836</v>
      </c>
      <c r="E828" s="171" t="str">
        <f t="shared" si="45"/>
        <v>1988 3</v>
      </c>
      <c r="F828" s="14">
        <v>0</v>
      </c>
      <c r="G828" s="171">
        <v>6.1487603305785121E-2</v>
      </c>
      <c r="H828" s="171">
        <f t="shared" si="46"/>
        <v>3</v>
      </c>
    </row>
    <row r="829" spans="1:8" x14ac:dyDescent="0.25">
      <c r="A829" s="18">
        <v>1988</v>
      </c>
      <c r="B829" s="18">
        <v>1988</v>
      </c>
      <c r="C829" s="18">
        <v>4</v>
      </c>
      <c r="D829" s="171" t="s">
        <v>837</v>
      </c>
      <c r="E829" s="171" t="str">
        <f t="shared" si="45"/>
        <v>1988 4</v>
      </c>
      <c r="F829" s="14" t="s">
        <v>1293</v>
      </c>
      <c r="G829" s="171">
        <v>5.9504132231404959E-2</v>
      </c>
      <c r="H829" s="171">
        <f t="shared" si="46"/>
        <v>4</v>
      </c>
    </row>
    <row r="830" spans="1:8" x14ac:dyDescent="0.25">
      <c r="A830" s="18">
        <v>1988</v>
      </c>
      <c r="B830" s="18">
        <v>1988</v>
      </c>
      <c r="C830" s="18">
        <v>5</v>
      </c>
      <c r="D830" s="171" t="s">
        <v>838</v>
      </c>
      <c r="E830" s="171" t="str">
        <f t="shared" si="45"/>
        <v>1988 5</v>
      </c>
      <c r="F830" s="14">
        <v>0</v>
      </c>
      <c r="G830" s="171">
        <v>6.1487603305785121E-2</v>
      </c>
      <c r="H830" s="171">
        <f t="shared" si="46"/>
        <v>5</v>
      </c>
    </row>
    <row r="831" spans="1:8" x14ac:dyDescent="0.25">
      <c r="A831" s="18">
        <v>1988</v>
      </c>
      <c r="B831" s="18">
        <v>1988</v>
      </c>
      <c r="C831" s="18">
        <v>6</v>
      </c>
      <c r="D831" s="171" t="s">
        <v>839</v>
      </c>
      <c r="E831" s="171" t="str">
        <f t="shared" si="45"/>
        <v>1988 6</v>
      </c>
      <c r="F831" s="14">
        <v>352.13917900000001</v>
      </c>
      <c r="G831" s="171">
        <v>5.9504132231404959E-2</v>
      </c>
      <c r="H831" s="171">
        <f t="shared" si="46"/>
        <v>6</v>
      </c>
    </row>
    <row r="832" spans="1:8" x14ac:dyDescent="0.25">
      <c r="A832" s="18">
        <v>1988</v>
      </c>
      <c r="B832" s="18">
        <v>1988</v>
      </c>
      <c r="C832" s="18">
        <v>7</v>
      </c>
      <c r="D832" s="171" t="s">
        <v>840</v>
      </c>
      <c r="E832" s="171" t="str">
        <f t="shared" si="45"/>
        <v>1988 7</v>
      </c>
      <c r="F832" s="14">
        <v>402.72618</v>
      </c>
      <c r="G832" s="171">
        <v>6.1487603305785121E-2</v>
      </c>
      <c r="H832" s="171">
        <f t="shared" si="46"/>
        <v>7</v>
      </c>
    </row>
    <row r="833" spans="1:10" x14ac:dyDescent="0.25">
      <c r="A833" s="18">
        <v>1988</v>
      </c>
      <c r="B833" s="18">
        <v>1988</v>
      </c>
      <c r="C833" s="18">
        <v>8</v>
      </c>
      <c r="D833" s="171" t="s">
        <v>841</v>
      </c>
      <c r="E833" s="171" t="str">
        <f t="shared" si="45"/>
        <v>1988 8</v>
      </c>
      <c r="F833" s="14">
        <v>183.10666800000001</v>
      </c>
      <c r="G833" s="171">
        <v>6.1487603305785121E-2</v>
      </c>
      <c r="H833" s="171">
        <f t="shared" si="46"/>
        <v>8</v>
      </c>
    </row>
    <row r="834" spans="1:10" x14ac:dyDescent="0.25">
      <c r="A834" s="18">
        <v>1988</v>
      </c>
      <c r="B834" s="18">
        <v>1988</v>
      </c>
      <c r="C834" s="18">
        <v>9</v>
      </c>
      <c r="D834" s="171" t="s">
        <v>842</v>
      </c>
      <c r="E834" s="171" t="str">
        <f t="shared" si="45"/>
        <v>1988 9</v>
      </c>
      <c r="F834" s="14">
        <v>0</v>
      </c>
      <c r="G834" s="171">
        <v>5.9504132231404959E-2</v>
      </c>
      <c r="H834" s="171">
        <f t="shared" si="46"/>
        <v>9</v>
      </c>
    </row>
    <row r="835" spans="1:10" x14ac:dyDescent="0.25">
      <c r="A835" s="18">
        <v>1989</v>
      </c>
      <c r="B835" s="18">
        <v>1988</v>
      </c>
      <c r="C835" s="18">
        <v>10</v>
      </c>
      <c r="D835" s="171" t="s">
        <v>843</v>
      </c>
      <c r="E835" s="171" t="str">
        <f t="shared" si="45"/>
        <v>1989 10</v>
      </c>
      <c r="F835" s="14">
        <v>0</v>
      </c>
      <c r="G835" s="171">
        <v>6.1487603305785121E-2</v>
      </c>
      <c r="H835" s="171">
        <f t="shared" si="46"/>
        <v>10</v>
      </c>
    </row>
    <row r="836" spans="1:10" x14ac:dyDescent="0.25">
      <c r="A836" s="18">
        <v>1989</v>
      </c>
      <c r="B836" s="18">
        <v>1988</v>
      </c>
      <c r="C836" s="18">
        <v>11</v>
      </c>
      <c r="D836" s="171" t="s">
        <v>844</v>
      </c>
      <c r="E836" s="171" t="str">
        <f t="shared" si="45"/>
        <v>1989 11</v>
      </c>
      <c r="F836" s="14">
        <v>0</v>
      </c>
      <c r="G836" s="171">
        <v>5.9504132231404959E-2</v>
      </c>
      <c r="H836" s="171">
        <f t="shared" si="46"/>
        <v>11</v>
      </c>
    </row>
    <row r="837" spans="1:10" x14ac:dyDescent="0.25">
      <c r="A837" s="18">
        <v>1989</v>
      </c>
      <c r="B837" s="18">
        <v>1988</v>
      </c>
      <c r="C837" s="18">
        <v>12</v>
      </c>
      <c r="D837" s="171" t="s">
        <v>845</v>
      </c>
      <c r="E837" s="171" t="str">
        <f t="shared" si="45"/>
        <v>1989 12</v>
      </c>
      <c r="F837" s="14" t="s">
        <v>1293</v>
      </c>
      <c r="G837" s="171">
        <v>6.1487603305785121E-2</v>
      </c>
      <c r="H837" s="171">
        <f t="shared" si="46"/>
        <v>12</v>
      </c>
    </row>
    <row r="838" spans="1:10" x14ac:dyDescent="0.25">
      <c r="A838" s="18">
        <v>1989</v>
      </c>
      <c r="B838" s="18">
        <v>1989</v>
      </c>
      <c r="C838" s="18">
        <v>1</v>
      </c>
      <c r="D838" s="171" t="s">
        <v>846</v>
      </c>
      <c r="E838" s="171" t="str">
        <f t="shared" si="45"/>
        <v>1989 1</v>
      </c>
      <c r="F838" s="14">
        <v>0</v>
      </c>
      <c r="G838" s="171">
        <v>6.1487603305785121E-2</v>
      </c>
      <c r="H838" s="171">
        <f t="shared" si="46"/>
        <v>1</v>
      </c>
    </row>
    <row r="839" spans="1:10" x14ac:dyDescent="0.25">
      <c r="A839" s="18">
        <v>1989</v>
      </c>
      <c r="B839" s="18">
        <v>1989</v>
      </c>
      <c r="C839" s="18">
        <v>2</v>
      </c>
      <c r="D839" s="171" t="s">
        <v>847</v>
      </c>
      <c r="E839" s="171" t="str">
        <f t="shared" si="45"/>
        <v>1989 2</v>
      </c>
      <c r="F839" s="14">
        <v>0</v>
      </c>
      <c r="G839" s="171">
        <v>5.5537190082644627E-2</v>
      </c>
      <c r="H839" s="171">
        <f t="shared" si="46"/>
        <v>2</v>
      </c>
    </row>
    <row r="840" spans="1:10" x14ac:dyDescent="0.25">
      <c r="A840" s="18">
        <v>1989</v>
      </c>
      <c r="B840" s="18">
        <v>1989</v>
      </c>
      <c r="C840" s="18">
        <v>3</v>
      </c>
      <c r="D840" s="171" t="s">
        <v>848</v>
      </c>
      <c r="E840" s="171" t="str">
        <f t="shared" si="45"/>
        <v>1989 3</v>
      </c>
      <c r="F840" s="14" t="s">
        <v>1293</v>
      </c>
      <c r="G840" s="171">
        <v>6.1487603305785121E-2</v>
      </c>
      <c r="H840" s="171">
        <f t="shared" si="46"/>
        <v>3</v>
      </c>
    </row>
    <row r="841" spans="1:10" x14ac:dyDescent="0.25">
      <c r="A841" s="18">
        <v>1989</v>
      </c>
      <c r="B841" s="18">
        <v>1989</v>
      </c>
      <c r="C841" s="18">
        <v>4</v>
      </c>
      <c r="D841" s="171" t="s">
        <v>849</v>
      </c>
      <c r="E841" s="171" t="str">
        <f t="shared" si="45"/>
        <v>1989 4</v>
      </c>
      <c r="F841" s="14" t="s">
        <v>1293</v>
      </c>
      <c r="G841" s="171">
        <v>5.9504132231404959E-2</v>
      </c>
      <c r="H841" s="171">
        <f t="shared" si="46"/>
        <v>4</v>
      </c>
    </row>
    <row r="842" spans="1:10" x14ac:dyDescent="0.25">
      <c r="A842" s="18">
        <v>1989</v>
      </c>
      <c r="B842" s="18">
        <v>1989</v>
      </c>
      <c r="C842" s="18">
        <v>5</v>
      </c>
      <c r="D842" s="171" t="s">
        <v>850</v>
      </c>
      <c r="E842" s="171" t="str">
        <f t="shared" si="45"/>
        <v>1989 5</v>
      </c>
      <c r="F842" s="14">
        <v>107.32999599999999</v>
      </c>
      <c r="G842" s="171">
        <v>6.1487603305785121E-2</v>
      </c>
      <c r="H842" s="171">
        <f t="shared" si="46"/>
        <v>5</v>
      </c>
    </row>
    <row r="843" spans="1:10" x14ac:dyDescent="0.25">
      <c r="A843" s="18">
        <v>1989</v>
      </c>
      <c r="B843" s="18">
        <v>1989</v>
      </c>
      <c r="C843" s="18">
        <v>6</v>
      </c>
      <c r="D843" s="171" t="s">
        <v>851</v>
      </c>
      <c r="E843" s="171" t="str">
        <f t="shared" si="45"/>
        <v>1989 6</v>
      </c>
      <c r="F843" s="14">
        <v>322.42725300000001</v>
      </c>
      <c r="G843" s="171">
        <v>5.9504132231404959E-2</v>
      </c>
      <c r="H843" s="171">
        <f t="shared" si="46"/>
        <v>6</v>
      </c>
    </row>
    <row r="844" spans="1:10" x14ac:dyDescent="0.25">
      <c r="A844" s="18">
        <v>1989</v>
      </c>
      <c r="B844" s="18">
        <v>1989</v>
      </c>
      <c r="C844" s="18">
        <v>7</v>
      </c>
      <c r="D844" s="171" t="s">
        <v>852</v>
      </c>
      <c r="E844" s="171" t="str">
        <f t="shared" si="45"/>
        <v>1989 7</v>
      </c>
      <c r="F844" s="14">
        <v>451.95359999999999</v>
      </c>
      <c r="G844" s="171">
        <v>6.1487603305785121E-2</v>
      </c>
      <c r="H844" s="171">
        <f t="shared" si="46"/>
        <v>7</v>
      </c>
    </row>
    <row r="845" spans="1:10" x14ac:dyDescent="0.25">
      <c r="A845" s="18">
        <v>1989</v>
      </c>
      <c r="B845" s="18">
        <v>1989</v>
      </c>
      <c r="C845" s="18">
        <v>8</v>
      </c>
      <c r="D845" s="171" t="s">
        <v>853</v>
      </c>
      <c r="E845" s="171" t="str">
        <f t="shared" si="45"/>
        <v>1989 8</v>
      </c>
      <c r="F845" s="14">
        <v>169.036664</v>
      </c>
      <c r="G845" s="171">
        <v>6.1487603305785121E-2</v>
      </c>
      <c r="H845" s="171">
        <f t="shared" si="46"/>
        <v>8</v>
      </c>
      <c r="I845" s="17"/>
      <c r="J845" s="17"/>
    </row>
    <row r="846" spans="1:10" x14ac:dyDescent="0.25">
      <c r="A846" s="18">
        <v>1989</v>
      </c>
      <c r="B846" s="18">
        <v>1989</v>
      </c>
      <c r="C846" s="18">
        <v>9</v>
      </c>
      <c r="D846" s="171" t="s">
        <v>854</v>
      </c>
      <c r="E846" s="171" t="str">
        <f t="shared" si="45"/>
        <v>1989 9</v>
      </c>
      <c r="F846" s="14">
        <v>0</v>
      </c>
      <c r="G846" s="171">
        <v>5.9504132231404959E-2</v>
      </c>
      <c r="H846" s="171">
        <f t="shared" si="46"/>
        <v>9</v>
      </c>
      <c r="I846" s="17"/>
      <c r="J846" s="17"/>
    </row>
    <row r="847" spans="1:10" x14ac:dyDescent="0.25">
      <c r="A847" s="18">
        <v>1990</v>
      </c>
      <c r="B847" s="18">
        <v>1989</v>
      </c>
      <c r="C847" s="18">
        <v>10</v>
      </c>
      <c r="D847" s="171" t="s">
        <v>855</v>
      </c>
      <c r="E847" s="171" t="str">
        <f t="shared" si="45"/>
        <v>1990 10</v>
      </c>
      <c r="F847" s="14">
        <v>0</v>
      </c>
      <c r="G847" s="171">
        <v>6.1487603305785121E-2</v>
      </c>
      <c r="H847" s="171">
        <f t="shared" si="46"/>
        <v>10</v>
      </c>
      <c r="I847" s="17"/>
      <c r="J847" s="17"/>
    </row>
    <row r="848" spans="1:10" x14ac:dyDescent="0.25">
      <c r="A848" s="18">
        <v>1990</v>
      </c>
      <c r="B848" s="18">
        <v>1989</v>
      </c>
      <c r="C848" s="18">
        <v>11</v>
      </c>
      <c r="D848" s="171" t="s">
        <v>856</v>
      </c>
      <c r="E848" s="171" t="str">
        <f t="shared" si="45"/>
        <v>1990 11</v>
      </c>
      <c r="F848" s="14">
        <v>0</v>
      </c>
      <c r="G848" s="171">
        <v>5.9504132231404959E-2</v>
      </c>
      <c r="H848" s="171">
        <f t="shared" si="46"/>
        <v>11</v>
      </c>
      <c r="I848" s="17"/>
      <c r="J848" s="17"/>
    </row>
    <row r="849" spans="1:10" x14ac:dyDescent="0.25">
      <c r="A849" s="18">
        <v>1990</v>
      </c>
      <c r="B849" s="18">
        <v>1989</v>
      </c>
      <c r="C849" s="18">
        <v>12</v>
      </c>
      <c r="D849" s="171" t="s">
        <v>857</v>
      </c>
      <c r="E849" s="171" t="str">
        <f t="shared" si="45"/>
        <v>1990 12</v>
      </c>
      <c r="F849" s="14">
        <v>0</v>
      </c>
      <c r="G849" s="171">
        <v>6.1487603305785121E-2</v>
      </c>
      <c r="H849" s="171">
        <f t="shared" si="46"/>
        <v>12</v>
      </c>
      <c r="I849" s="17"/>
      <c r="J849" s="17"/>
    </row>
    <row r="850" spans="1:10" x14ac:dyDescent="0.25">
      <c r="A850" s="18">
        <v>1990</v>
      </c>
      <c r="B850" s="18">
        <v>1990</v>
      </c>
      <c r="C850" s="18">
        <v>1</v>
      </c>
      <c r="D850" s="171" t="s">
        <v>858</v>
      </c>
      <c r="E850" s="171" t="str">
        <f t="shared" si="45"/>
        <v>1990 1</v>
      </c>
      <c r="F850" s="14" t="s">
        <v>1293</v>
      </c>
      <c r="G850" s="171">
        <v>6.1487603305785121E-2</v>
      </c>
      <c r="H850" s="171">
        <f t="shared" si="46"/>
        <v>1</v>
      </c>
    </row>
    <row r="851" spans="1:10" x14ac:dyDescent="0.25">
      <c r="A851" s="18">
        <v>1990</v>
      </c>
      <c r="B851" s="18">
        <v>1990</v>
      </c>
      <c r="C851" s="18">
        <v>2</v>
      </c>
      <c r="D851" s="171" t="s">
        <v>859</v>
      </c>
      <c r="E851" s="171" t="str">
        <f t="shared" si="45"/>
        <v>1990 2</v>
      </c>
      <c r="F851" s="14" t="s">
        <v>1293</v>
      </c>
      <c r="G851" s="171">
        <v>5.5537190082644627E-2</v>
      </c>
      <c r="H851" s="171">
        <f t="shared" si="46"/>
        <v>2</v>
      </c>
    </row>
    <row r="852" spans="1:10" x14ac:dyDescent="0.25">
      <c r="A852" s="18">
        <v>1990</v>
      </c>
      <c r="B852" s="18">
        <v>1990</v>
      </c>
      <c r="C852" s="18">
        <v>3</v>
      </c>
      <c r="D852" s="171" t="s">
        <v>860</v>
      </c>
      <c r="E852" s="171" t="str">
        <f t="shared" si="45"/>
        <v>1990 3</v>
      </c>
      <c r="F852" s="14">
        <v>0</v>
      </c>
      <c r="G852" s="171">
        <v>6.1487603305785121E-2</v>
      </c>
      <c r="H852" s="171">
        <f t="shared" si="46"/>
        <v>3</v>
      </c>
    </row>
    <row r="853" spans="1:10" x14ac:dyDescent="0.25">
      <c r="A853" s="18">
        <v>1990</v>
      </c>
      <c r="B853" s="18">
        <v>1990</v>
      </c>
      <c r="C853" s="18">
        <v>4</v>
      </c>
      <c r="D853" s="171" t="s">
        <v>861</v>
      </c>
      <c r="E853" s="171" t="str">
        <f t="shared" si="45"/>
        <v>1990 4</v>
      </c>
      <c r="F853" s="14">
        <v>0</v>
      </c>
      <c r="G853" s="171">
        <v>5.9504132231404959E-2</v>
      </c>
      <c r="H853" s="171">
        <f t="shared" si="46"/>
        <v>4</v>
      </c>
    </row>
    <row r="854" spans="1:10" x14ac:dyDescent="0.25">
      <c r="A854" s="18">
        <v>1990</v>
      </c>
      <c r="B854" s="18">
        <v>1990</v>
      </c>
      <c r="C854" s="18">
        <v>5</v>
      </c>
      <c r="D854" s="171" t="s">
        <v>862</v>
      </c>
      <c r="E854" s="171" t="str">
        <f t="shared" si="45"/>
        <v>1990 5</v>
      </c>
      <c r="F854" s="14" t="s">
        <v>1293</v>
      </c>
      <c r="G854" s="171">
        <v>6.1487603305785121E-2</v>
      </c>
      <c r="H854" s="171">
        <f t="shared" si="46"/>
        <v>5</v>
      </c>
    </row>
    <row r="855" spans="1:10" x14ac:dyDescent="0.25">
      <c r="A855" s="18">
        <v>1990</v>
      </c>
      <c r="B855" s="18">
        <v>1990</v>
      </c>
      <c r="C855" s="18">
        <v>6</v>
      </c>
      <c r="D855" s="171" t="s">
        <v>863</v>
      </c>
      <c r="E855" s="171" t="str">
        <f t="shared" si="45"/>
        <v>1990 6</v>
      </c>
      <c r="F855" s="14">
        <v>116.935346</v>
      </c>
      <c r="G855" s="171">
        <v>5.9504132231404959E-2</v>
      </c>
      <c r="H855" s="171">
        <f t="shared" si="46"/>
        <v>6</v>
      </c>
    </row>
    <row r="856" spans="1:10" x14ac:dyDescent="0.25">
      <c r="A856" s="18">
        <v>1990</v>
      </c>
      <c r="B856" s="18">
        <v>1990</v>
      </c>
      <c r="C856" s="18">
        <v>7</v>
      </c>
      <c r="D856" s="171" t="s">
        <v>864</v>
      </c>
      <c r="E856" s="171" t="str">
        <f t="shared" si="45"/>
        <v>1990 7</v>
      </c>
      <c r="F856" s="14">
        <v>395.89614</v>
      </c>
      <c r="G856" s="171">
        <v>6.1487603305785121E-2</v>
      </c>
      <c r="H856" s="171">
        <f t="shared" si="46"/>
        <v>7</v>
      </c>
    </row>
    <row r="857" spans="1:10" x14ac:dyDescent="0.25">
      <c r="A857" s="18">
        <v>1990</v>
      </c>
      <c r="B857" s="18">
        <v>1990</v>
      </c>
      <c r="C857" s="18">
        <v>8</v>
      </c>
      <c r="D857" s="171" t="s">
        <v>865</v>
      </c>
      <c r="E857" s="171" t="str">
        <f t="shared" si="45"/>
        <v>1990 8</v>
      </c>
      <c r="F857" s="14">
        <v>128.331883</v>
      </c>
      <c r="G857" s="171">
        <v>6.1487603305785121E-2</v>
      </c>
      <c r="H857" s="171">
        <f t="shared" si="46"/>
        <v>8</v>
      </c>
      <c r="I857" s="17"/>
      <c r="J857" s="17"/>
    </row>
    <row r="858" spans="1:10" x14ac:dyDescent="0.25">
      <c r="A858" s="18">
        <v>1990</v>
      </c>
      <c r="B858" s="18">
        <v>1990</v>
      </c>
      <c r="C858" s="18">
        <v>9</v>
      </c>
      <c r="D858" s="171" t="s">
        <v>866</v>
      </c>
      <c r="E858" s="171" t="str">
        <f t="shared" si="45"/>
        <v>1990 9</v>
      </c>
      <c r="F858" s="14">
        <v>0</v>
      </c>
      <c r="G858" s="171">
        <v>5.9504132231404959E-2</v>
      </c>
      <c r="H858" s="171">
        <f t="shared" si="46"/>
        <v>9</v>
      </c>
    </row>
    <row r="859" spans="1:10" x14ac:dyDescent="0.25">
      <c r="A859" s="18">
        <v>1991</v>
      </c>
      <c r="B859" s="18">
        <v>1990</v>
      </c>
      <c r="C859" s="18">
        <v>10</v>
      </c>
      <c r="D859" s="171" t="s">
        <v>867</v>
      </c>
      <c r="E859" s="171" t="str">
        <f t="shared" si="45"/>
        <v>1991 10</v>
      </c>
      <c r="F859" s="14">
        <v>49.943291000000002</v>
      </c>
      <c r="G859" s="171">
        <v>6.1487603305785121E-2</v>
      </c>
      <c r="H859" s="171">
        <f t="shared" si="46"/>
        <v>10</v>
      </c>
      <c r="I859" s="17"/>
      <c r="J859" s="17"/>
    </row>
    <row r="860" spans="1:10" x14ac:dyDescent="0.25">
      <c r="A860" s="18">
        <v>1991</v>
      </c>
      <c r="B860" s="18">
        <v>1990</v>
      </c>
      <c r="C860" s="18">
        <v>11</v>
      </c>
      <c r="D860" s="171" t="s">
        <v>868</v>
      </c>
      <c r="E860" s="171" t="str">
        <f t="shared" si="45"/>
        <v>1991 11</v>
      </c>
      <c r="F860" s="14">
        <v>0</v>
      </c>
      <c r="G860" s="171">
        <v>5.9504132231404959E-2</v>
      </c>
      <c r="H860" s="171">
        <f t="shared" si="46"/>
        <v>11</v>
      </c>
    </row>
    <row r="861" spans="1:10" x14ac:dyDescent="0.25">
      <c r="A861" s="18">
        <v>1991</v>
      </c>
      <c r="B861" s="18">
        <v>1990</v>
      </c>
      <c r="C861" s="18">
        <v>12</v>
      </c>
      <c r="D861" s="171" t="s">
        <v>869</v>
      </c>
      <c r="E861" s="171" t="str">
        <f t="shared" si="45"/>
        <v>1991 12</v>
      </c>
      <c r="F861" s="14">
        <v>0</v>
      </c>
      <c r="G861" s="171">
        <v>6.1487603305785121E-2</v>
      </c>
      <c r="H861" s="171">
        <f t="shared" si="46"/>
        <v>12</v>
      </c>
    </row>
    <row r="862" spans="1:10" x14ac:dyDescent="0.25">
      <c r="A862" s="18">
        <v>1991</v>
      </c>
      <c r="B862" s="18">
        <v>1991</v>
      </c>
      <c r="C862" s="18">
        <v>1</v>
      </c>
      <c r="D862" s="171" t="s">
        <v>870</v>
      </c>
      <c r="E862" s="171" t="str">
        <f t="shared" si="45"/>
        <v>1991 1</v>
      </c>
      <c r="F862" s="14">
        <v>0</v>
      </c>
      <c r="G862" s="171">
        <v>6.1487603305785121E-2</v>
      </c>
      <c r="H862" s="171">
        <f t="shared" si="46"/>
        <v>1</v>
      </c>
    </row>
    <row r="863" spans="1:10" x14ac:dyDescent="0.25">
      <c r="A863" s="18">
        <v>1991</v>
      </c>
      <c r="B863" s="18">
        <v>1991</v>
      </c>
      <c r="C863" s="18">
        <v>2</v>
      </c>
      <c r="D863" s="171" t="s">
        <v>871</v>
      </c>
      <c r="E863" s="171" t="str">
        <f t="shared" si="45"/>
        <v>1991 2</v>
      </c>
      <c r="F863" s="14">
        <v>0</v>
      </c>
      <c r="G863" s="171">
        <v>5.5537190082644627E-2</v>
      </c>
      <c r="H863" s="171">
        <f t="shared" si="46"/>
        <v>2</v>
      </c>
    </row>
    <row r="864" spans="1:10" x14ac:dyDescent="0.25">
      <c r="A864" s="18">
        <v>1991</v>
      </c>
      <c r="B864" s="18">
        <v>1991</v>
      </c>
      <c r="C864" s="18">
        <v>3</v>
      </c>
      <c r="D864" s="171" t="s">
        <v>872</v>
      </c>
      <c r="E864" s="171" t="str">
        <f t="shared" ref="E864:E927" si="47">CONCATENATE(A864," ",C864)</f>
        <v>1991 3</v>
      </c>
      <c r="F864" s="14" t="s">
        <v>1293</v>
      </c>
      <c r="G864" s="171">
        <v>6.1487603305785121E-2</v>
      </c>
      <c r="H864" s="171">
        <f t="shared" ref="H864:H927" si="48">IF(C864=$G$8,"",C864)</f>
        <v>3</v>
      </c>
    </row>
    <row r="865" spans="1:8" x14ac:dyDescent="0.25">
      <c r="A865" s="18">
        <v>1991</v>
      </c>
      <c r="B865" s="18">
        <v>1991</v>
      </c>
      <c r="C865" s="18">
        <v>4</v>
      </c>
      <c r="D865" s="171" t="s">
        <v>873</v>
      </c>
      <c r="E865" s="171" t="str">
        <f t="shared" si="47"/>
        <v>1991 4</v>
      </c>
      <c r="F865" s="14" t="s">
        <v>1293</v>
      </c>
      <c r="G865" s="171">
        <v>5.9504132231404959E-2</v>
      </c>
      <c r="H865" s="171">
        <f t="shared" si="48"/>
        <v>4</v>
      </c>
    </row>
    <row r="866" spans="1:8" x14ac:dyDescent="0.25">
      <c r="A866" s="18">
        <v>1991</v>
      </c>
      <c r="B866" s="18">
        <v>1991</v>
      </c>
      <c r="C866" s="18">
        <v>5</v>
      </c>
      <c r="D866" s="171" t="s">
        <v>874</v>
      </c>
      <c r="E866" s="171" t="str">
        <f t="shared" si="47"/>
        <v>1991 5</v>
      </c>
      <c r="F866" s="14" t="s">
        <v>1293</v>
      </c>
      <c r="G866" s="171">
        <v>6.1487603305785121E-2</v>
      </c>
      <c r="H866" s="171">
        <f t="shared" si="48"/>
        <v>5</v>
      </c>
    </row>
    <row r="867" spans="1:8" x14ac:dyDescent="0.25">
      <c r="A867" s="18">
        <v>1991</v>
      </c>
      <c r="B867" s="18">
        <v>1991</v>
      </c>
      <c r="C867" s="18">
        <v>6</v>
      </c>
      <c r="D867" s="171" t="s">
        <v>875</v>
      </c>
      <c r="E867" s="171" t="str">
        <f t="shared" si="47"/>
        <v>1991 6</v>
      </c>
      <c r="F867" s="14">
        <v>115.925522</v>
      </c>
      <c r="G867" s="171">
        <v>5.9504132231404959E-2</v>
      </c>
      <c r="H867" s="171">
        <f t="shared" si="48"/>
        <v>6</v>
      </c>
    </row>
    <row r="868" spans="1:8" x14ac:dyDescent="0.25">
      <c r="A868" s="18">
        <v>1991</v>
      </c>
      <c r="B868" s="18">
        <v>1991</v>
      </c>
      <c r="C868" s="18">
        <v>7</v>
      </c>
      <c r="D868" s="171" t="s">
        <v>876</v>
      </c>
      <c r="E868" s="171" t="str">
        <f t="shared" si="47"/>
        <v>1991 7</v>
      </c>
      <c r="F868" s="14">
        <v>272.68599</v>
      </c>
      <c r="G868" s="171">
        <v>6.1487603305785121E-2</v>
      </c>
      <c r="H868" s="171">
        <f t="shared" si="48"/>
        <v>7</v>
      </c>
    </row>
    <row r="869" spans="1:8" x14ac:dyDescent="0.25">
      <c r="A869" s="18">
        <v>1991</v>
      </c>
      <c r="B869" s="18">
        <v>1991</v>
      </c>
      <c r="C869" s="18">
        <v>8</v>
      </c>
      <c r="D869" s="171" t="s">
        <v>877</v>
      </c>
      <c r="E869" s="171" t="str">
        <f t="shared" si="47"/>
        <v>1991 8</v>
      </c>
      <c r="F869" s="14">
        <v>170.12442999999999</v>
      </c>
      <c r="G869" s="171">
        <v>6.1487603305785121E-2</v>
      </c>
      <c r="H869" s="171">
        <f t="shared" si="48"/>
        <v>8</v>
      </c>
    </row>
    <row r="870" spans="1:8" x14ac:dyDescent="0.25">
      <c r="A870" s="18">
        <v>1991</v>
      </c>
      <c r="B870" s="18">
        <v>1991</v>
      </c>
      <c r="C870" s="18">
        <v>9</v>
      </c>
      <c r="D870" s="171" t="s">
        <v>878</v>
      </c>
      <c r="E870" s="171" t="str">
        <f t="shared" si="47"/>
        <v>1991 9</v>
      </c>
      <c r="F870" s="14">
        <v>0</v>
      </c>
      <c r="G870" s="171">
        <v>5.9504132231404959E-2</v>
      </c>
      <c r="H870" s="171">
        <f t="shared" si="48"/>
        <v>9</v>
      </c>
    </row>
    <row r="871" spans="1:8" x14ac:dyDescent="0.25">
      <c r="A871" s="18">
        <v>1992</v>
      </c>
      <c r="B871" s="18">
        <v>1991</v>
      </c>
      <c r="C871" s="18">
        <v>10</v>
      </c>
      <c r="D871" s="171" t="s">
        <v>879</v>
      </c>
      <c r="E871" s="171" t="str">
        <f t="shared" si="47"/>
        <v>1992 10</v>
      </c>
      <c r="F871" s="14">
        <v>10.99469</v>
      </c>
      <c r="G871" s="171">
        <v>6.1487603305785121E-2</v>
      </c>
      <c r="H871" s="171">
        <f t="shared" si="48"/>
        <v>10</v>
      </c>
    </row>
    <row r="872" spans="1:8" x14ac:dyDescent="0.25">
      <c r="A872" s="18">
        <v>1992</v>
      </c>
      <c r="B872" s="18">
        <v>1991</v>
      </c>
      <c r="C872" s="18">
        <v>11</v>
      </c>
      <c r="D872" s="171" t="s">
        <v>880</v>
      </c>
      <c r="E872" s="171" t="str">
        <f t="shared" si="47"/>
        <v>1992 11</v>
      </c>
      <c r="F872" s="14">
        <v>0</v>
      </c>
      <c r="G872" s="171">
        <v>5.9504132231404959E-2</v>
      </c>
      <c r="H872" s="171">
        <f t="shared" si="48"/>
        <v>11</v>
      </c>
    </row>
    <row r="873" spans="1:8" x14ac:dyDescent="0.25">
      <c r="A873" s="18">
        <v>1992</v>
      </c>
      <c r="B873" s="18">
        <v>1991</v>
      </c>
      <c r="C873" s="18">
        <v>12</v>
      </c>
      <c r="D873" s="171" t="s">
        <v>881</v>
      </c>
      <c r="E873" s="171" t="str">
        <f t="shared" si="47"/>
        <v>1992 12</v>
      </c>
      <c r="F873" s="14" t="s">
        <v>1293</v>
      </c>
      <c r="G873" s="171">
        <v>6.1487603305785121E-2</v>
      </c>
      <c r="H873" s="171">
        <f t="shared" si="48"/>
        <v>12</v>
      </c>
    </row>
    <row r="874" spans="1:8" x14ac:dyDescent="0.25">
      <c r="A874" s="18">
        <v>1992</v>
      </c>
      <c r="B874" s="18">
        <v>1992</v>
      </c>
      <c r="C874" s="18">
        <v>1</v>
      </c>
      <c r="D874" s="171" t="s">
        <v>882</v>
      </c>
      <c r="E874" s="171" t="str">
        <f t="shared" si="47"/>
        <v>1992 1</v>
      </c>
      <c r="F874" s="14">
        <v>0</v>
      </c>
      <c r="G874" s="171">
        <v>6.1487603305785121E-2</v>
      </c>
      <c r="H874" s="171">
        <f t="shared" si="48"/>
        <v>1</v>
      </c>
    </row>
    <row r="875" spans="1:8" x14ac:dyDescent="0.25">
      <c r="A875" s="18">
        <v>1992</v>
      </c>
      <c r="B875" s="18">
        <v>1992</v>
      </c>
      <c r="C875" s="18">
        <v>2</v>
      </c>
      <c r="D875" s="171" t="s">
        <v>883</v>
      </c>
      <c r="E875" s="171" t="str">
        <f t="shared" si="47"/>
        <v>1992 2</v>
      </c>
      <c r="F875" s="14" t="s">
        <v>1293</v>
      </c>
      <c r="G875" s="171">
        <v>5.752066115702479E-2</v>
      </c>
      <c r="H875" s="171">
        <f t="shared" si="48"/>
        <v>2</v>
      </c>
    </row>
    <row r="876" spans="1:8" x14ac:dyDescent="0.25">
      <c r="A876" s="18">
        <v>1992</v>
      </c>
      <c r="B876" s="18">
        <v>1992</v>
      </c>
      <c r="C876" s="18">
        <v>3</v>
      </c>
      <c r="D876" s="171" t="s">
        <v>884</v>
      </c>
      <c r="E876" s="171" t="str">
        <f t="shared" si="47"/>
        <v>1992 3</v>
      </c>
      <c r="F876" s="14" t="s">
        <v>1293</v>
      </c>
      <c r="G876" s="171">
        <v>6.1487603305785121E-2</v>
      </c>
      <c r="H876" s="171">
        <f t="shared" si="48"/>
        <v>3</v>
      </c>
    </row>
    <row r="877" spans="1:8" x14ac:dyDescent="0.25">
      <c r="A877" s="18">
        <v>1992</v>
      </c>
      <c r="B877" s="18">
        <v>1992</v>
      </c>
      <c r="C877" s="18">
        <v>4</v>
      </c>
      <c r="D877" s="171" t="s">
        <v>885</v>
      </c>
      <c r="E877" s="171" t="str">
        <f t="shared" si="47"/>
        <v>1992 4</v>
      </c>
      <c r="F877" s="14" t="s">
        <v>1293</v>
      </c>
      <c r="G877" s="171">
        <v>5.9504132231404959E-2</v>
      </c>
      <c r="H877" s="171">
        <f t="shared" si="48"/>
        <v>4</v>
      </c>
    </row>
    <row r="878" spans="1:8" x14ac:dyDescent="0.25">
      <c r="A878" s="18">
        <v>1992</v>
      </c>
      <c r="B878" s="18">
        <v>1992</v>
      </c>
      <c r="C878" s="18">
        <v>5</v>
      </c>
      <c r="D878" s="171" t="s">
        <v>886</v>
      </c>
      <c r="E878" s="171" t="str">
        <f t="shared" si="47"/>
        <v>1992 5</v>
      </c>
      <c r="F878" s="14">
        <v>262.01428099999998</v>
      </c>
      <c r="G878" s="171">
        <v>6.1487603305785121E-2</v>
      </c>
      <c r="H878" s="171">
        <f t="shared" si="48"/>
        <v>5</v>
      </c>
    </row>
    <row r="879" spans="1:8" x14ac:dyDescent="0.25">
      <c r="A879" s="18">
        <v>1992</v>
      </c>
      <c r="B879" s="18">
        <v>1992</v>
      </c>
      <c r="C879" s="18">
        <v>6</v>
      </c>
      <c r="D879" s="171" t="s">
        <v>887</v>
      </c>
      <c r="E879" s="171" t="str">
        <f t="shared" si="47"/>
        <v>1992 6</v>
      </c>
      <c r="F879" s="14">
        <v>459.55955899999998</v>
      </c>
      <c r="G879" s="171">
        <v>5.9504132231404959E-2</v>
      </c>
      <c r="H879" s="171">
        <f t="shared" si="48"/>
        <v>6</v>
      </c>
    </row>
    <row r="880" spans="1:8" x14ac:dyDescent="0.25">
      <c r="A880" s="18">
        <v>1992</v>
      </c>
      <c r="B880" s="18">
        <v>1992</v>
      </c>
      <c r="C880" s="18">
        <v>7</v>
      </c>
      <c r="D880" s="171" t="s">
        <v>888</v>
      </c>
      <c r="E880" s="171" t="str">
        <f t="shared" si="47"/>
        <v>1992 7</v>
      </c>
      <c r="F880" s="14">
        <v>452.99902700000001</v>
      </c>
      <c r="G880" s="171">
        <v>6.1487603305785121E-2</v>
      </c>
      <c r="H880" s="171">
        <f t="shared" si="48"/>
        <v>7</v>
      </c>
    </row>
    <row r="881" spans="1:10" x14ac:dyDescent="0.25">
      <c r="A881" s="18">
        <v>1992</v>
      </c>
      <c r="B881" s="18">
        <v>1992</v>
      </c>
      <c r="C881" s="18">
        <v>8</v>
      </c>
      <c r="D881" s="171" t="s">
        <v>889</v>
      </c>
      <c r="E881" s="171" t="str">
        <f t="shared" si="47"/>
        <v>1992 8</v>
      </c>
      <c r="F881" s="14">
        <v>334.62486200000001</v>
      </c>
      <c r="G881" s="171">
        <v>6.1487603305785121E-2</v>
      </c>
      <c r="H881" s="171">
        <f t="shared" si="48"/>
        <v>8</v>
      </c>
    </row>
    <row r="882" spans="1:10" x14ac:dyDescent="0.25">
      <c r="A882" s="18">
        <v>1992</v>
      </c>
      <c r="B882" s="18">
        <v>1992</v>
      </c>
      <c r="C882" s="18">
        <v>9</v>
      </c>
      <c r="D882" s="171" t="s">
        <v>890</v>
      </c>
      <c r="E882" s="171" t="str">
        <f t="shared" si="47"/>
        <v>1992 9</v>
      </c>
      <c r="F882" s="14">
        <v>8.0333369999999995</v>
      </c>
      <c r="G882" s="171">
        <v>5.9504132231404959E-2</v>
      </c>
      <c r="H882" s="171">
        <f t="shared" si="48"/>
        <v>9</v>
      </c>
    </row>
    <row r="883" spans="1:10" x14ac:dyDescent="0.25">
      <c r="A883" s="18">
        <v>1993</v>
      </c>
      <c r="B883" s="18">
        <v>1992</v>
      </c>
      <c r="C883" s="18">
        <v>10</v>
      </c>
      <c r="D883" s="171" t="s">
        <v>891</v>
      </c>
      <c r="E883" s="171" t="str">
        <f t="shared" si="47"/>
        <v>1993 10</v>
      </c>
      <c r="F883" s="14">
        <v>22.964314999999999</v>
      </c>
      <c r="G883" s="171">
        <v>6.1487603305785121E-2</v>
      </c>
      <c r="H883" s="171">
        <f t="shared" si="48"/>
        <v>10</v>
      </c>
      <c r="I883" s="17"/>
      <c r="J883" s="17"/>
    </row>
    <row r="884" spans="1:10" x14ac:dyDescent="0.25">
      <c r="A884" s="18">
        <v>1993</v>
      </c>
      <c r="B884" s="18">
        <v>1992</v>
      </c>
      <c r="C884" s="18">
        <v>11</v>
      </c>
      <c r="D884" s="171" t="s">
        <v>892</v>
      </c>
      <c r="E884" s="171" t="str">
        <f t="shared" si="47"/>
        <v>1993 11</v>
      </c>
      <c r="F884" s="14">
        <v>0</v>
      </c>
      <c r="G884" s="171">
        <v>5.9504132231404959E-2</v>
      </c>
      <c r="H884" s="171">
        <f t="shared" si="48"/>
        <v>11</v>
      </c>
      <c r="I884" s="17"/>
      <c r="J884" s="17"/>
    </row>
    <row r="885" spans="1:10" x14ac:dyDescent="0.25">
      <c r="A885" s="18">
        <v>1993</v>
      </c>
      <c r="B885" s="18">
        <v>1992</v>
      </c>
      <c r="C885" s="18">
        <v>12</v>
      </c>
      <c r="D885" s="171" t="s">
        <v>893</v>
      </c>
      <c r="E885" s="171" t="str">
        <f t="shared" si="47"/>
        <v>1993 12</v>
      </c>
      <c r="F885" s="14" t="s">
        <v>1293</v>
      </c>
      <c r="G885" s="171">
        <v>6.1487603305785121E-2</v>
      </c>
      <c r="H885" s="171">
        <f t="shared" si="48"/>
        <v>12</v>
      </c>
    </row>
    <row r="886" spans="1:10" x14ac:dyDescent="0.25">
      <c r="A886" s="18">
        <v>1993</v>
      </c>
      <c r="B886" s="18">
        <v>1993</v>
      </c>
      <c r="C886" s="18">
        <v>1</v>
      </c>
      <c r="D886" s="171" t="s">
        <v>894</v>
      </c>
      <c r="E886" s="171" t="str">
        <f t="shared" si="47"/>
        <v>1993 1</v>
      </c>
      <c r="F886" s="14" t="s">
        <v>1293</v>
      </c>
      <c r="G886" s="171">
        <v>6.1487603305785121E-2</v>
      </c>
      <c r="H886" s="171">
        <f t="shared" si="48"/>
        <v>1</v>
      </c>
    </row>
    <row r="887" spans="1:10" x14ac:dyDescent="0.25">
      <c r="A887" s="18">
        <v>1993</v>
      </c>
      <c r="B887" s="18">
        <v>1993</v>
      </c>
      <c r="C887" s="18">
        <v>2</v>
      </c>
      <c r="D887" s="171" t="s">
        <v>895</v>
      </c>
      <c r="E887" s="171" t="str">
        <f t="shared" si="47"/>
        <v>1993 2</v>
      </c>
      <c r="F887" s="14" t="s">
        <v>1293</v>
      </c>
      <c r="G887" s="171">
        <v>5.5537190082644627E-2</v>
      </c>
      <c r="H887" s="171">
        <f t="shared" si="48"/>
        <v>2</v>
      </c>
    </row>
    <row r="888" spans="1:10" x14ac:dyDescent="0.25">
      <c r="A888" s="18">
        <v>1993</v>
      </c>
      <c r="B888" s="18">
        <v>1993</v>
      </c>
      <c r="C888" s="18">
        <v>3</v>
      </c>
      <c r="D888" s="171" t="s">
        <v>896</v>
      </c>
      <c r="E888" s="171" t="str">
        <f t="shared" si="47"/>
        <v>1993 3</v>
      </c>
      <c r="F888" s="14" t="s">
        <v>1293</v>
      </c>
      <c r="G888" s="171">
        <v>6.1487603305785121E-2</v>
      </c>
      <c r="H888" s="171">
        <f t="shared" si="48"/>
        <v>3</v>
      </c>
    </row>
    <row r="889" spans="1:10" x14ac:dyDescent="0.25">
      <c r="A889" s="18">
        <v>1993</v>
      </c>
      <c r="B889" s="18">
        <v>1993</v>
      </c>
      <c r="C889" s="18">
        <v>4</v>
      </c>
      <c r="D889" s="171" t="s">
        <v>897</v>
      </c>
      <c r="E889" s="171" t="str">
        <f t="shared" si="47"/>
        <v>1993 4</v>
      </c>
      <c r="F889" s="14" t="s">
        <v>1293</v>
      </c>
      <c r="G889" s="171">
        <v>5.9504132231404959E-2</v>
      </c>
      <c r="H889" s="171">
        <f t="shared" si="48"/>
        <v>4</v>
      </c>
    </row>
    <row r="890" spans="1:10" x14ac:dyDescent="0.25">
      <c r="A890" s="18">
        <v>1993</v>
      </c>
      <c r="B890" s="18">
        <v>1993</v>
      </c>
      <c r="C890" s="18">
        <v>5</v>
      </c>
      <c r="D890" s="171" t="s">
        <v>898</v>
      </c>
      <c r="E890" s="171" t="str">
        <f t="shared" si="47"/>
        <v>1993 5</v>
      </c>
      <c r="F890" s="14" t="s">
        <v>1293</v>
      </c>
      <c r="G890" s="171">
        <v>6.1487603305785121E-2</v>
      </c>
      <c r="H890" s="171">
        <f t="shared" si="48"/>
        <v>5</v>
      </c>
    </row>
    <row r="891" spans="1:10" x14ac:dyDescent="0.25">
      <c r="A891" s="18">
        <v>1993</v>
      </c>
      <c r="B891" s="18">
        <v>1993</v>
      </c>
      <c r="C891" s="18">
        <v>6</v>
      </c>
      <c r="D891" s="171" t="s">
        <v>899</v>
      </c>
      <c r="E891" s="171" t="str">
        <f t="shared" si="47"/>
        <v>1993 6</v>
      </c>
      <c r="F891" s="14" t="s">
        <v>1293</v>
      </c>
      <c r="G891" s="171">
        <v>5.9504132231404959E-2</v>
      </c>
      <c r="H891" s="171">
        <f t="shared" si="48"/>
        <v>6</v>
      </c>
      <c r="I891" s="17"/>
      <c r="J891" s="17"/>
    </row>
    <row r="892" spans="1:10" x14ac:dyDescent="0.25">
      <c r="A892" s="18">
        <v>1993</v>
      </c>
      <c r="B892" s="18">
        <v>1993</v>
      </c>
      <c r="C892" s="18">
        <v>7</v>
      </c>
      <c r="D892" s="171" t="s">
        <v>900</v>
      </c>
      <c r="E892" s="171" t="str">
        <f t="shared" si="47"/>
        <v>1993 7</v>
      </c>
      <c r="F892" s="14">
        <v>352.655778</v>
      </c>
      <c r="G892" s="171">
        <v>6.1487603305785121E-2</v>
      </c>
      <c r="H892" s="171">
        <f t="shared" si="48"/>
        <v>7</v>
      </c>
    </row>
    <row r="893" spans="1:10" x14ac:dyDescent="0.25">
      <c r="A893" s="18">
        <v>1993</v>
      </c>
      <c r="B893" s="18">
        <v>1993</v>
      </c>
      <c r="C893" s="18">
        <v>8</v>
      </c>
      <c r="D893" s="171" t="s">
        <v>901</v>
      </c>
      <c r="E893" s="171" t="str">
        <f t="shared" si="47"/>
        <v>1993 8</v>
      </c>
      <c r="F893" s="14">
        <v>85.103050999999994</v>
      </c>
      <c r="G893" s="171">
        <v>6.1487603305785121E-2</v>
      </c>
      <c r="H893" s="171">
        <f t="shared" si="48"/>
        <v>8</v>
      </c>
    </row>
    <row r="894" spans="1:10" x14ac:dyDescent="0.25">
      <c r="A894" s="18">
        <v>1993</v>
      </c>
      <c r="B894" s="18">
        <v>1993</v>
      </c>
      <c r="C894" s="18">
        <v>9</v>
      </c>
      <c r="D894" s="171" t="s">
        <v>902</v>
      </c>
      <c r="E894" s="171" t="str">
        <f t="shared" si="47"/>
        <v>1993 9</v>
      </c>
      <c r="F894" s="14">
        <v>261.04619600000001</v>
      </c>
      <c r="G894" s="171">
        <v>5.9504132231404959E-2</v>
      </c>
      <c r="H894" s="171">
        <f t="shared" si="48"/>
        <v>9</v>
      </c>
    </row>
    <row r="895" spans="1:10" x14ac:dyDescent="0.25">
      <c r="A895" s="18">
        <v>1994</v>
      </c>
      <c r="B895" s="18">
        <v>1993</v>
      </c>
      <c r="C895" s="18">
        <v>10</v>
      </c>
      <c r="D895" s="171" t="s">
        <v>903</v>
      </c>
      <c r="E895" s="171" t="str">
        <f t="shared" si="47"/>
        <v>1994 10</v>
      </c>
      <c r="F895" s="14">
        <v>0</v>
      </c>
      <c r="G895" s="171">
        <v>6.1487603305785121E-2</v>
      </c>
      <c r="H895" s="171">
        <f t="shared" si="48"/>
        <v>10</v>
      </c>
    </row>
    <row r="896" spans="1:10" x14ac:dyDescent="0.25">
      <c r="A896" s="18">
        <v>1994</v>
      </c>
      <c r="B896" s="18">
        <v>1993</v>
      </c>
      <c r="C896" s="18">
        <v>11</v>
      </c>
      <c r="D896" s="171" t="s">
        <v>904</v>
      </c>
      <c r="E896" s="171" t="str">
        <f t="shared" si="47"/>
        <v>1994 11</v>
      </c>
      <c r="F896" s="14">
        <v>102.45047599999999</v>
      </c>
      <c r="G896" s="171">
        <v>5.9504132231404959E-2</v>
      </c>
      <c r="H896" s="171">
        <f t="shared" si="48"/>
        <v>11</v>
      </c>
    </row>
    <row r="897" spans="1:10" x14ac:dyDescent="0.25">
      <c r="A897" s="18">
        <v>1994</v>
      </c>
      <c r="B897" s="18">
        <v>1993</v>
      </c>
      <c r="C897" s="18">
        <v>12</v>
      </c>
      <c r="D897" s="171" t="s">
        <v>905</v>
      </c>
      <c r="E897" s="171" t="str">
        <f t="shared" si="47"/>
        <v>1994 12</v>
      </c>
      <c r="F897" s="14">
        <v>0</v>
      </c>
      <c r="G897" s="171">
        <v>6.1487603305785121E-2</v>
      </c>
      <c r="H897" s="171">
        <f t="shared" si="48"/>
        <v>12</v>
      </c>
    </row>
    <row r="898" spans="1:10" x14ac:dyDescent="0.25">
      <c r="A898" s="18">
        <v>1994</v>
      </c>
      <c r="B898" s="18">
        <v>1994</v>
      </c>
      <c r="C898" s="18">
        <v>1</v>
      </c>
      <c r="D898" s="171" t="s">
        <v>906</v>
      </c>
      <c r="E898" s="171" t="str">
        <f t="shared" si="47"/>
        <v>1994 1</v>
      </c>
      <c r="F898" s="14" t="s">
        <v>1293</v>
      </c>
      <c r="G898" s="171">
        <v>6.1487603305785121E-2</v>
      </c>
      <c r="H898" s="171">
        <f t="shared" si="48"/>
        <v>1</v>
      </c>
    </row>
    <row r="899" spans="1:10" x14ac:dyDescent="0.25">
      <c r="A899" s="18">
        <v>1994</v>
      </c>
      <c r="B899" s="18">
        <v>1994</v>
      </c>
      <c r="C899" s="18">
        <v>2</v>
      </c>
      <c r="D899" s="171" t="s">
        <v>907</v>
      </c>
      <c r="E899" s="171" t="str">
        <f t="shared" si="47"/>
        <v>1994 2</v>
      </c>
      <c r="F899" s="14" t="s">
        <v>1293</v>
      </c>
      <c r="G899" s="171">
        <v>5.5537190082644627E-2</v>
      </c>
      <c r="H899" s="171">
        <f t="shared" si="48"/>
        <v>2</v>
      </c>
    </row>
    <row r="900" spans="1:10" x14ac:dyDescent="0.25">
      <c r="A900" s="18">
        <v>1994</v>
      </c>
      <c r="B900" s="18">
        <v>1994</v>
      </c>
      <c r="C900" s="18">
        <v>3</v>
      </c>
      <c r="D900" s="171" t="s">
        <v>908</v>
      </c>
      <c r="E900" s="171" t="str">
        <f t="shared" si="47"/>
        <v>1994 3</v>
      </c>
      <c r="F900" s="14">
        <v>0</v>
      </c>
      <c r="G900" s="171">
        <v>6.1487603305785121E-2</v>
      </c>
      <c r="H900" s="171">
        <f t="shared" si="48"/>
        <v>3</v>
      </c>
    </row>
    <row r="901" spans="1:10" x14ac:dyDescent="0.25">
      <c r="A901" s="18">
        <v>1994</v>
      </c>
      <c r="B901" s="18">
        <v>1994</v>
      </c>
      <c r="C901" s="18">
        <v>4</v>
      </c>
      <c r="D901" s="171" t="s">
        <v>909</v>
      </c>
      <c r="E901" s="171" t="str">
        <f t="shared" si="47"/>
        <v>1994 4</v>
      </c>
      <c r="F901" s="14" t="s">
        <v>1293</v>
      </c>
      <c r="G901" s="171">
        <v>5.9504132231404959E-2</v>
      </c>
      <c r="H901" s="171">
        <f t="shared" si="48"/>
        <v>4</v>
      </c>
    </row>
    <row r="902" spans="1:10" x14ac:dyDescent="0.25">
      <c r="A902" s="18">
        <v>1994</v>
      </c>
      <c r="B902" s="18">
        <v>1994</v>
      </c>
      <c r="C902" s="18">
        <v>5</v>
      </c>
      <c r="D902" s="171" t="s">
        <v>910</v>
      </c>
      <c r="E902" s="171" t="str">
        <f t="shared" si="47"/>
        <v>1994 5</v>
      </c>
      <c r="F902" s="14" t="s">
        <v>1293</v>
      </c>
      <c r="G902" s="171">
        <v>6.1487603305785121E-2</v>
      </c>
      <c r="H902" s="171">
        <f t="shared" si="48"/>
        <v>5</v>
      </c>
    </row>
    <row r="903" spans="1:10" x14ac:dyDescent="0.25">
      <c r="A903" s="18">
        <v>1994</v>
      </c>
      <c r="B903" s="18">
        <v>1994</v>
      </c>
      <c r="C903" s="18">
        <v>6</v>
      </c>
      <c r="D903" s="171" t="s">
        <v>911</v>
      </c>
      <c r="E903" s="171" t="str">
        <f t="shared" si="47"/>
        <v>1994 6</v>
      </c>
      <c r="F903" s="14">
        <v>386.49793199999999</v>
      </c>
      <c r="G903" s="171">
        <v>5.9504132231404959E-2</v>
      </c>
      <c r="H903" s="171">
        <f t="shared" si="48"/>
        <v>6</v>
      </c>
    </row>
    <row r="904" spans="1:10" x14ac:dyDescent="0.25">
      <c r="A904" s="18">
        <v>1994</v>
      </c>
      <c r="B904" s="18">
        <v>1994</v>
      </c>
      <c r="C904" s="18">
        <v>7</v>
      </c>
      <c r="D904" s="171" t="s">
        <v>912</v>
      </c>
      <c r="E904" s="171" t="str">
        <f t="shared" si="47"/>
        <v>1994 7</v>
      </c>
      <c r="F904" s="14">
        <v>394.41067800000002</v>
      </c>
      <c r="G904" s="171">
        <v>6.1487603305785121E-2</v>
      </c>
      <c r="H904" s="171">
        <f t="shared" si="48"/>
        <v>7</v>
      </c>
    </row>
    <row r="905" spans="1:10" x14ac:dyDescent="0.25">
      <c r="A905" s="18">
        <v>1994</v>
      </c>
      <c r="B905" s="18">
        <v>1994</v>
      </c>
      <c r="C905" s="18">
        <v>8</v>
      </c>
      <c r="D905" s="171" t="s">
        <v>913</v>
      </c>
      <c r="E905" s="171" t="str">
        <f t="shared" si="47"/>
        <v>1994 8</v>
      </c>
      <c r="F905" s="14">
        <v>186.04749799999999</v>
      </c>
      <c r="G905" s="171">
        <v>6.1487603305785121E-2</v>
      </c>
      <c r="H905" s="171">
        <f t="shared" si="48"/>
        <v>8</v>
      </c>
      <c r="I905" s="17"/>
      <c r="J905" s="17"/>
    </row>
    <row r="906" spans="1:10" x14ac:dyDescent="0.25">
      <c r="A906" s="18">
        <v>1994</v>
      </c>
      <c r="B906" s="18">
        <v>1994</v>
      </c>
      <c r="C906" s="18">
        <v>9</v>
      </c>
      <c r="D906" s="171" t="s">
        <v>914</v>
      </c>
      <c r="E906" s="171" t="str">
        <f t="shared" si="47"/>
        <v>1994 9</v>
      </c>
      <c r="F906" s="14">
        <v>0</v>
      </c>
      <c r="G906" s="171">
        <v>5.9504132231404959E-2</v>
      </c>
      <c r="H906" s="171">
        <f t="shared" si="48"/>
        <v>9</v>
      </c>
      <c r="I906" s="17"/>
      <c r="J906" s="17"/>
    </row>
    <row r="907" spans="1:10" x14ac:dyDescent="0.25">
      <c r="A907" s="18">
        <v>1995</v>
      </c>
      <c r="B907" s="18">
        <v>1994</v>
      </c>
      <c r="C907" s="18">
        <v>10</v>
      </c>
      <c r="D907" s="171" t="s">
        <v>915</v>
      </c>
      <c r="E907" s="171" t="str">
        <f t="shared" si="47"/>
        <v>1995 10</v>
      </c>
      <c r="F907" s="14">
        <v>53.551234000000001</v>
      </c>
      <c r="G907" s="171">
        <v>6.1487603305785121E-2</v>
      </c>
      <c r="H907" s="171">
        <f t="shared" si="48"/>
        <v>10</v>
      </c>
      <c r="I907" s="17"/>
      <c r="J907" s="17"/>
    </row>
    <row r="908" spans="1:10" x14ac:dyDescent="0.25">
      <c r="A908" s="18">
        <v>1995</v>
      </c>
      <c r="B908" s="18">
        <v>1994</v>
      </c>
      <c r="C908" s="18">
        <v>11</v>
      </c>
      <c r="D908" s="171" t="s">
        <v>916</v>
      </c>
      <c r="E908" s="171" t="str">
        <f t="shared" si="47"/>
        <v>1995 11</v>
      </c>
      <c r="F908" s="14">
        <v>0</v>
      </c>
      <c r="G908" s="171">
        <v>5.9504132231404959E-2</v>
      </c>
      <c r="H908" s="171">
        <f t="shared" si="48"/>
        <v>11</v>
      </c>
      <c r="I908" s="17"/>
      <c r="J908" s="17"/>
    </row>
    <row r="909" spans="1:10" x14ac:dyDescent="0.25">
      <c r="A909" s="18">
        <v>1995</v>
      </c>
      <c r="B909" s="18">
        <v>1994</v>
      </c>
      <c r="C909" s="18">
        <v>12</v>
      </c>
      <c r="D909" s="171" t="s">
        <v>917</v>
      </c>
      <c r="E909" s="171" t="str">
        <f t="shared" si="47"/>
        <v>1995 12</v>
      </c>
      <c r="F909" s="14" t="s">
        <v>1293</v>
      </c>
      <c r="G909" s="171">
        <v>6.1487603305785121E-2</v>
      </c>
      <c r="H909" s="171">
        <f t="shared" si="48"/>
        <v>12</v>
      </c>
    </row>
    <row r="910" spans="1:10" x14ac:dyDescent="0.25">
      <c r="A910" s="18">
        <v>1995</v>
      </c>
      <c r="B910" s="18">
        <v>1995</v>
      </c>
      <c r="C910" s="18">
        <v>1</v>
      </c>
      <c r="D910" s="171" t="s">
        <v>918</v>
      </c>
      <c r="E910" s="171" t="str">
        <f t="shared" si="47"/>
        <v>1995 1</v>
      </c>
      <c r="F910" s="14" t="s">
        <v>1293</v>
      </c>
      <c r="G910" s="171">
        <v>6.1487603305785121E-2</v>
      </c>
      <c r="H910" s="171">
        <f t="shared" si="48"/>
        <v>1</v>
      </c>
    </row>
    <row r="911" spans="1:10" x14ac:dyDescent="0.25">
      <c r="A911" s="18">
        <v>1995</v>
      </c>
      <c r="B911" s="18">
        <v>1995</v>
      </c>
      <c r="C911" s="18">
        <v>2</v>
      </c>
      <c r="D911" s="171" t="s">
        <v>919</v>
      </c>
      <c r="E911" s="171" t="str">
        <f t="shared" si="47"/>
        <v>1995 2</v>
      </c>
      <c r="F911" s="14" t="s">
        <v>1293</v>
      </c>
      <c r="G911" s="171">
        <v>5.5537190082644627E-2</v>
      </c>
      <c r="H911" s="171">
        <f t="shared" si="48"/>
        <v>2</v>
      </c>
    </row>
    <row r="912" spans="1:10" x14ac:dyDescent="0.25">
      <c r="A912" s="18">
        <v>1995</v>
      </c>
      <c r="B912" s="18">
        <v>1995</v>
      </c>
      <c r="C912" s="18">
        <v>3</v>
      </c>
      <c r="D912" s="171" t="s">
        <v>920</v>
      </c>
      <c r="E912" s="171" t="str">
        <f t="shared" si="47"/>
        <v>1995 3</v>
      </c>
      <c r="F912" s="14" t="s">
        <v>1293</v>
      </c>
      <c r="G912" s="171">
        <v>6.1487603305785121E-2</v>
      </c>
      <c r="H912" s="171">
        <f t="shared" si="48"/>
        <v>3</v>
      </c>
    </row>
    <row r="913" spans="1:10" x14ac:dyDescent="0.25">
      <c r="A913" s="18">
        <v>1995</v>
      </c>
      <c r="B913" s="18">
        <v>1995</v>
      </c>
      <c r="C913" s="18">
        <v>4</v>
      </c>
      <c r="D913" s="171" t="s">
        <v>921</v>
      </c>
      <c r="E913" s="171" t="str">
        <f t="shared" si="47"/>
        <v>1995 4</v>
      </c>
      <c r="F913" s="14" t="s">
        <v>1293</v>
      </c>
      <c r="G913" s="171">
        <v>5.9504132231404959E-2</v>
      </c>
      <c r="H913" s="171">
        <f t="shared" si="48"/>
        <v>4</v>
      </c>
    </row>
    <row r="914" spans="1:10" x14ac:dyDescent="0.25">
      <c r="A914" s="18">
        <v>1995</v>
      </c>
      <c r="B914" s="18">
        <v>1995</v>
      </c>
      <c r="C914" s="18">
        <v>5</v>
      </c>
      <c r="D914" s="171" t="s">
        <v>922</v>
      </c>
      <c r="E914" s="171" t="str">
        <f t="shared" si="47"/>
        <v>1995 5</v>
      </c>
      <c r="F914" s="14" t="s">
        <v>1293</v>
      </c>
      <c r="G914" s="171">
        <v>6.1487603305785121E-2</v>
      </c>
      <c r="H914" s="171">
        <f t="shared" si="48"/>
        <v>5</v>
      </c>
    </row>
    <row r="915" spans="1:10" x14ac:dyDescent="0.25">
      <c r="A915" s="18">
        <v>1995</v>
      </c>
      <c r="B915" s="18">
        <v>1995</v>
      </c>
      <c r="C915" s="18">
        <v>6</v>
      </c>
      <c r="D915" s="171" t="s">
        <v>923</v>
      </c>
      <c r="E915" s="171" t="str">
        <f t="shared" si="47"/>
        <v>1995 6</v>
      </c>
      <c r="F915" s="14" t="s">
        <v>1293</v>
      </c>
      <c r="G915" s="171">
        <v>5.9504132231404959E-2</v>
      </c>
      <c r="H915" s="171">
        <f t="shared" si="48"/>
        <v>6</v>
      </c>
    </row>
    <row r="916" spans="1:10" x14ac:dyDescent="0.25">
      <c r="A916" s="18">
        <v>1995</v>
      </c>
      <c r="B916" s="18">
        <v>1995</v>
      </c>
      <c r="C916" s="18">
        <v>7</v>
      </c>
      <c r="D916" s="171" t="s">
        <v>924</v>
      </c>
      <c r="E916" s="171" t="str">
        <f t="shared" si="47"/>
        <v>1995 7</v>
      </c>
      <c r="F916" s="14" t="s">
        <v>1293</v>
      </c>
      <c r="G916" s="171">
        <v>6.1487603305785121E-2</v>
      </c>
      <c r="H916" s="171">
        <f t="shared" si="48"/>
        <v>7</v>
      </c>
    </row>
    <row r="917" spans="1:10" x14ac:dyDescent="0.25">
      <c r="A917" s="18">
        <v>1995</v>
      </c>
      <c r="B917" s="18">
        <v>1995</v>
      </c>
      <c r="C917" s="18">
        <v>8</v>
      </c>
      <c r="D917" s="171" t="s">
        <v>925</v>
      </c>
      <c r="E917" s="171" t="str">
        <f t="shared" si="47"/>
        <v>1995 8</v>
      </c>
      <c r="F917" s="14" t="s">
        <v>1293</v>
      </c>
      <c r="G917" s="171">
        <v>6.1487603305785121E-2</v>
      </c>
      <c r="H917" s="171">
        <f t="shared" si="48"/>
        <v>8</v>
      </c>
    </row>
    <row r="918" spans="1:10" x14ac:dyDescent="0.25">
      <c r="A918" s="18">
        <v>1995</v>
      </c>
      <c r="B918" s="18">
        <v>1995</v>
      </c>
      <c r="C918" s="18">
        <v>9</v>
      </c>
      <c r="D918" s="171" t="s">
        <v>926</v>
      </c>
      <c r="E918" s="171" t="str">
        <f t="shared" si="47"/>
        <v>1995 9</v>
      </c>
      <c r="F918" s="14">
        <v>165.38942700000001</v>
      </c>
      <c r="G918" s="171">
        <v>5.9504132231404959E-2</v>
      </c>
      <c r="H918" s="171">
        <f t="shared" si="48"/>
        <v>9</v>
      </c>
    </row>
    <row r="919" spans="1:10" x14ac:dyDescent="0.25">
      <c r="A919" s="18">
        <v>1996</v>
      </c>
      <c r="B919" s="18">
        <v>1995</v>
      </c>
      <c r="C919" s="18">
        <v>10</v>
      </c>
      <c r="D919" s="171" t="s">
        <v>927</v>
      </c>
      <c r="E919" s="171" t="str">
        <f t="shared" si="47"/>
        <v>1996 10</v>
      </c>
      <c r="F919" s="14">
        <v>205.909492</v>
      </c>
      <c r="G919" s="171">
        <v>6.1487603305785121E-2</v>
      </c>
      <c r="H919" s="171">
        <f t="shared" si="48"/>
        <v>10</v>
      </c>
      <c r="I919" s="17"/>
      <c r="J919" s="17"/>
    </row>
    <row r="920" spans="1:10" x14ac:dyDescent="0.25">
      <c r="A920" s="18">
        <v>1996</v>
      </c>
      <c r="B920" s="18">
        <v>1995</v>
      </c>
      <c r="C920" s="18">
        <v>11</v>
      </c>
      <c r="D920" s="171" t="s">
        <v>928</v>
      </c>
      <c r="E920" s="171" t="str">
        <f t="shared" si="47"/>
        <v>1996 11</v>
      </c>
      <c r="F920" s="14">
        <v>215.42188899999999</v>
      </c>
      <c r="G920" s="171">
        <v>5.9504132231404959E-2</v>
      </c>
      <c r="H920" s="171">
        <f t="shared" si="48"/>
        <v>11</v>
      </c>
      <c r="I920" s="17"/>
      <c r="J920" s="17"/>
    </row>
    <row r="921" spans="1:10" x14ac:dyDescent="0.25">
      <c r="A921" s="18">
        <v>1996</v>
      </c>
      <c r="B921" s="18">
        <v>1995</v>
      </c>
      <c r="C921" s="18">
        <v>12</v>
      </c>
      <c r="D921" s="171" t="s">
        <v>929</v>
      </c>
      <c r="E921" s="171" t="str">
        <f t="shared" si="47"/>
        <v>1996 12</v>
      </c>
      <c r="F921" s="14" t="s">
        <v>1293</v>
      </c>
      <c r="G921" s="171">
        <v>6.1487603305785121E-2</v>
      </c>
      <c r="H921" s="171">
        <f t="shared" si="48"/>
        <v>12</v>
      </c>
      <c r="I921" s="17"/>
      <c r="J921" s="17"/>
    </row>
    <row r="922" spans="1:10" x14ac:dyDescent="0.25">
      <c r="A922" s="18">
        <v>1996</v>
      </c>
      <c r="B922" s="18">
        <v>1996</v>
      </c>
      <c r="C922" s="18">
        <v>1</v>
      </c>
      <c r="D922" s="171" t="s">
        <v>930</v>
      </c>
      <c r="E922" s="171" t="str">
        <f t="shared" si="47"/>
        <v>1996 1</v>
      </c>
      <c r="F922" s="14" t="s">
        <v>1293</v>
      </c>
      <c r="G922" s="171">
        <v>6.1487603305785121E-2</v>
      </c>
      <c r="H922" s="171">
        <f t="shared" si="48"/>
        <v>1</v>
      </c>
    </row>
    <row r="923" spans="1:10" x14ac:dyDescent="0.25">
      <c r="A923" s="18">
        <v>1996</v>
      </c>
      <c r="B923" s="18">
        <v>1996</v>
      </c>
      <c r="C923" s="18">
        <v>2</v>
      </c>
      <c r="D923" s="171" t="s">
        <v>931</v>
      </c>
      <c r="E923" s="171" t="str">
        <f t="shared" si="47"/>
        <v>1996 2</v>
      </c>
      <c r="F923" s="14" t="s">
        <v>1293</v>
      </c>
      <c r="G923" s="171">
        <v>5.752066115702479E-2</v>
      </c>
      <c r="H923" s="171">
        <f t="shared" si="48"/>
        <v>2</v>
      </c>
    </row>
    <row r="924" spans="1:10" x14ac:dyDescent="0.25">
      <c r="A924" s="18">
        <v>1996</v>
      </c>
      <c r="B924" s="18">
        <v>1996</v>
      </c>
      <c r="C924" s="18">
        <v>3</v>
      </c>
      <c r="D924" s="171" t="s">
        <v>932</v>
      </c>
      <c r="E924" s="171" t="str">
        <f t="shared" si="47"/>
        <v>1996 3</v>
      </c>
      <c r="F924" s="14" t="s">
        <v>1293</v>
      </c>
      <c r="G924" s="171">
        <v>6.1487603305785121E-2</v>
      </c>
      <c r="H924" s="171">
        <f t="shared" si="48"/>
        <v>3</v>
      </c>
    </row>
    <row r="925" spans="1:10" x14ac:dyDescent="0.25">
      <c r="A925" s="18">
        <v>1996</v>
      </c>
      <c r="B925" s="18">
        <v>1996</v>
      </c>
      <c r="C925" s="18">
        <v>4</v>
      </c>
      <c r="D925" s="171" t="s">
        <v>933</v>
      </c>
      <c r="E925" s="171" t="str">
        <f t="shared" si="47"/>
        <v>1996 4</v>
      </c>
      <c r="F925" s="14" t="s">
        <v>1293</v>
      </c>
      <c r="G925" s="171">
        <v>5.9504132231404959E-2</v>
      </c>
      <c r="H925" s="171">
        <f t="shared" si="48"/>
        <v>4</v>
      </c>
    </row>
    <row r="926" spans="1:10" x14ac:dyDescent="0.25">
      <c r="A926" s="18">
        <v>1996</v>
      </c>
      <c r="B926" s="18">
        <v>1996</v>
      </c>
      <c r="C926" s="18">
        <v>5</v>
      </c>
      <c r="D926" s="171" t="s">
        <v>934</v>
      </c>
      <c r="E926" s="171" t="str">
        <f t="shared" si="47"/>
        <v>1996 5</v>
      </c>
      <c r="F926" s="14" t="s">
        <v>1293</v>
      </c>
      <c r="G926" s="171">
        <v>6.1487603305785121E-2</v>
      </c>
      <c r="H926" s="171">
        <f t="shared" si="48"/>
        <v>5</v>
      </c>
    </row>
    <row r="927" spans="1:10" x14ac:dyDescent="0.25">
      <c r="A927" s="18">
        <v>1996</v>
      </c>
      <c r="B927" s="18">
        <v>1996</v>
      </c>
      <c r="C927" s="18">
        <v>6</v>
      </c>
      <c r="D927" s="171" t="s">
        <v>935</v>
      </c>
      <c r="E927" s="171" t="str">
        <f t="shared" si="47"/>
        <v>1996 6</v>
      </c>
      <c r="F927" s="14" t="s">
        <v>1293</v>
      </c>
      <c r="G927" s="171">
        <v>5.9504132231404959E-2</v>
      </c>
      <c r="H927" s="171">
        <f t="shared" si="48"/>
        <v>6</v>
      </c>
    </row>
    <row r="928" spans="1:10" x14ac:dyDescent="0.25">
      <c r="A928" s="18">
        <v>1996</v>
      </c>
      <c r="B928" s="18">
        <v>1996</v>
      </c>
      <c r="C928" s="18">
        <v>7</v>
      </c>
      <c r="D928" s="171" t="s">
        <v>936</v>
      </c>
      <c r="E928" s="171" t="str">
        <f t="shared" ref="E928:E991" si="49">CONCATENATE(A928," ",C928)</f>
        <v>1996 7</v>
      </c>
      <c r="F928" s="14">
        <v>265.980729</v>
      </c>
      <c r="G928" s="171">
        <v>6.1487603305785121E-2</v>
      </c>
      <c r="H928" s="171">
        <f t="shared" ref="H928:H991" si="50">IF(C928=$G$8,"",C928)</f>
        <v>7</v>
      </c>
    </row>
    <row r="929" spans="1:8" x14ac:dyDescent="0.25">
      <c r="A929" s="18">
        <v>1996</v>
      </c>
      <c r="B929" s="18">
        <v>1996</v>
      </c>
      <c r="C929" s="18">
        <v>8</v>
      </c>
      <c r="D929" s="171" t="s">
        <v>937</v>
      </c>
      <c r="E929" s="171" t="str">
        <f t="shared" si="49"/>
        <v>1996 8</v>
      </c>
      <c r="F929" s="14">
        <v>76.910838999999996</v>
      </c>
      <c r="G929" s="171">
        <v>6.1487603305785121E-2</v>
      </c>
      <c r="H929" s="171">
        <f t="shared" si="50"/>
        <v>8</v>
      </c>
    </row>
    <row r="930" spans="1:8" x14ac:dyDescent="0.25">
      <c r="A930" s="18">
        <v>1996</v>
      </c>
      <c r="B930" s="18">
        <v>1996</v>
      </c>
      <c r="C930" s="18">
        <v>9</v>
      </c>
      <c r="D930" s="171" t="s">
        <v>938</v>
      </c>
      <c r="E930" s="171" t="str">
        <f t="shared" si="49"/>
        <v>1996 9</v>
      </c>
      <c r="F930" s="14">
        <v>428.16111000000001</v>
      </c>
      <c r="G930" s="171">
        <v>5.9504132231404959E-2</v>
      </c>
      <c r="H930" s="171">
        <f t="shared" si="50"/>
        <v>9</v>
      </c>
    </row>
    <row r="931" spans="1:8" x14ac:dyDescent="0.25">
      <c r="A931" s="18">
        <v>1997</v>
      </c>
      <c r="B931" s="18">
        <v>1996</v>
      </c>
      <c r="C931" s="18">
        <v>10</v>
      </c>
      <c r="D931" s="171" t="s">
        <v>939</v>
      </c>
      <c r="E931" s="171" t="str">
        <f t="shared" si="49"/>
        <v>1997 10</v>
      </c>
      <c r="F931" s="14">
        <v>88.952078</v>
      </c>
      <c r="G931" s="171">
        <v>6.1487603305785121E-2</v>
      </c>
      <c r="H931" s="171">
        <f t="shared" si="50"/>
        <v>10</v>
      </c>
    </row>
    <row r="932" spans="1:8" x14ac:dyDescent="0.25">
      <c r="A932" s="18">
        <v>1997</v>
      </c>
      <c r="B932" s="18">
        <v>1996</v>
      </c>
      <c r="C932" s="18">
        <v>11</v>
      </c>
      <c r="D932" s="171" t="s">
        <v>940</v>
      </c>
      <c r="E932" s="171" t="str">
        <f t="shared" si="49"/>
        <v>1997 11</v>
      </c>
      <c r="F932" s="14">
        <v>0</v>
      </c>
      <c r="G932" s="171">
        <v>5.9504132231404959E-2</v>
      </c>
      <c r="H932" s="171">
        <f t="shared" si="50"/>
        <v>11</v>
      </c>
    </row>
    <row r="933" spans="1:8" x14ac:dyDescent="0.25">
      <c r="A933" s="18">
        <v>1997</v>
      </c>
      <c r="B933" s="18">
        <v>1996</v>
      </c>
      <c r="C933" s="18">
        <v>12</v>
      </c>
      <c r="D933" s="171" t="s">
        <v>941</v>
      </c>
      <c r="E933" s="171" t="str">
        <f t="shared" si="49"/>
        <v>1997 12</v>
      </c>
      <c r="F933" s="14" t="s">
        <v>1293</v>
      </c>
      <c r="G933" s="171">
        <v>6.1487603305785121E-2</v>
      </c>
      <c r="H933" s="171">
        <f t="shared" si="50"/>
        <v>12</v>
      </c>
    </row>
    <row r="934" spans="1:8" x14ac:dyDescent="0.25">
      <c r="A934" s="18">
        <v>1997</v>
      </c>
      <c r="B934" s="18">
        <v>1997</v>
      </c>
      <c r="C934" s="18">
        <v>1</v>
      </c>
      <c r="D934" s="171" t="s">
        <v>942</v>
      </c>
      <c r="E934" s="171" t="str">
        <f t="shared" si="49"/>
        <v>1997 1</v>
      </c>
      <c r="F934" s="14" t="s">
        <v>1293</v>
      </c>
      <c r="G934" s="171">
        <v>6.1487603305785121E-2</v>
      </c>
      <c r="H934" s="171">
        <f t="shared" si="50"/>
        <v>1</v>
      </c>
    </row>
    <row r="935" spans="1:8" x14ac:dyDescent="0.25">
      <c r="A935" s="18">
        <v>1997</v>
      </c>
      <c r="B935" s="18">
        <v>1997</v>
      </c>
      <c r="C935" s="18">
        <v>2</v>
      </c>
      <c r="D935" s="171" t="s">
        <v>943</v>
      </c>
      <c r="E935" s="171" t="str">
        <f t="shared" si="49"/>
        <v>1997 2</v>
      </c>
      <c r="F935" s="14" t="s">
        <v>1293</v>
      </c>
      <c r="G935" s="171">
        <v>5.5537190082644627E-2</v>
      </c>
      <c r="H935" s="171">
        <f t="shared" si="50"/>
        <v>2</v>
      </c>
    </row>
    <row r="936" spans="1:8" x14ac:dyDescent="0.25">
      <c r="A936" s="18">
        <v>1997</v>
      </c>
      <c r="B936" s="18">
        <v>1997</v>
      </c>
      <c r="C936" s="18">
        <v>3</v>
      </c>
      <c r="D936" s="171" t="s">
        <v>944</v>
      </c>
      <c r="E936" s="171" t="str">
        <f t="shared" si="49"/>
        <v>1997 3</v>
      </c>
      <c r="F936" s="14" t="s">
        <v>1293</v>
      </c>
      <c r="G936" s="171">
        <v>6.1487603305785121E-2</v>
      </c>
      <c r="H936" s="171">
        <f t="shared" si="50"/>
        <v>3</v>
      </c>
    </row>
    <row r="937" spans="1:8" x14ac:dyDescent="0.25">
      <c r="A937" s="18">
        <v>1997</v>
      </c>
      <c r="B937" s="18">
        <v>1997</v>
      </c>
      <c r="C937" s="18">
        <v>4</v>
      </c>
      <c r="D937" s="171" t="s">
        <v>945</v>
      </c>
      <c r="E937" s="171" t="str">
        <f t="shared" si="49"/>
        <v>1997 4</v>
      </c>
      <c r="F937" s="14" t="s">
        <v>1293</v>
      </c>
      <c r="G937" s="171">
        <v>5.9504132231404959E-2</v>
      </c>
      <c r="H937" s="171">
        <f t="shared" si="50"/>
        <v>4</v>
      </c>
    </row>
    <row r="938" spans="1:8" x14ac:dyDescent="0.25">
      <c r="A938" s="18">
        <v>1997</v>
      </c>
      <c r="B938" s="18">
        <v>1997</v>
      </c>
      <c r="C938" s="18">
        <v>5</v>
      </c>
      <c r="D938" s="171" t="s">
        <v>946</v>
      </c>
      <c r="E938" s="171" t="str">
        <f t="shared" si="49"/>
        <v>1997 5</v>
      </c>
      <c r="F938" s="14" t="s">
        <v>1293</v>
      </c>
      <c r="G938" s="171">
        <v>6.1487603305785121E-2</v>
      </c>
      <c r="H938" s="171">
        <f t="shared" si="50"/>
        <v>5</v>
      </c>
    </row>
    <row r="939" spans="1:8" x14ac:dyDescent="0.25">
      <c r="A939" s="18">
        <v>1997</v>
      </c>
      <c r="B939" s="18">
        <v>1997</v>
      </c>
      <c r="C939" s="18">
        <v>6</v>
      </c>
      <c r="D939" s="171" t="s">
        <v>947</v>
      </c>
      <c r="E939" s="171" t="str">
        <f t="shared" si="49"/>
        <v>1997 6</v>
      </c>
      <c r="F939" s="14">
        <v>69.900958000000003</v>
      </c>
      <c r="G939" s="171">
        <v>5.9504132231404959E-2</v>
      </c>
      <c r="H939" s="171">
        <f t="shared" si="50"/>
        <v>6</v>
      </c>
    </row>
    <row r="940" spans="1:8" x14ac:dyDescent="0.25">
      <c r="A940" s="18">
        <v>1997</v>
      </c>
      <c r="B940" s="18">
        <v>1997</v>
      </c>
      <c r="C940" s="18">
        <v>7</v>
      </c>
      <c r="D940" s="171" t="s">
        <v>948</v>
      </c>
      <c r="E940" s="171" t="str">
        <f t="shared" si="49"/>
        <v>1997 7</v>
      </c>
      <c r="F940" s="14">
        <v>628.78164800000002</v>
      </c>
      <c r="G940" s="171">
        <v>6.1487603305785121E-2</v>
      </c>
      <c r="H940" s="171">
        <f t="shared" si="50"/>
        <v>7</v>
      </c>
    </row>
    <row r="941" spans="1:8" x14ac:dyDescent="0.25">
      <c r="A941" s="18">
        <v>1997</v>
      </c>
      <c r="B941" s="18">
        <v>1997</v>
      </c>
      <c r="C941" s="18">
        <v>8</v>
      </c>
      <c r="D941" s="171" t="s">
        <v>949</v>
      </c>
      <c r="E941" s="171" t="str">
        <f t="shared" si="49"/>
        <v>1997 8</v>
      </c>
      <c r="F941" s="14">
        <v>17.896014000000001</v>
      </c>
      <c r="G941" s="171">
        <v>6.1487603305785121E-2</v>
      </c>
      <c r="H941" s="171">
        <f t="shared" si="50"/>
        <v>8</v>
      </c>
    </row>
    <row r="942" spans="1:8" x14ac:dyDescent="0.25">
      <c r="A942" s="18">
        <v>1997</v>
      </c>
      <c r="B942" s="18">
        <v>1997</v>
      </c>
      <c r="C942" s="18">
        <v>9</v>
      </c>
      <c r="D942" s="171" t="s">
        <v>950</v>
      </c>
      <c r="E942" s="171" t="str">
        <f t="shared" si="49"/>
        <v>1997 9</v>
      </c>
      <c r="F942" s="14">
        <v>492.13723900000002</v>
      </c>
      <c r="G942" s="171">
        <v>5.9504132231404959E-2</v>
      </c>
      <c r="H942" s="171">
        <f t="shared" si="50"/>
        <v>9</v>
      </c>
    </row>
    <row r="943" spans="1:8" x14ac:dyDescent="0.25">
      <c r="A943" s="18">
        <v>1998</v>
      </c>
      <c r="B943" s="18">
        <v>1997</v>
      </c>
      <c r="C943" s="18">
        <v>10</v>
      </c>
      <c r="D943" s="171" t="s">
        <v>951</v>
      </c>
      <c r="E943" s="171" t="str">
        <f t="shared" si="49"/>
        <v>1998 10</v>
      </c>
      <c r="F943" s="14">
        <v>59.342196999999999</v>
      </c>
      <c r="G943" s="171">
        <v>6.1487603305785121E-2</v>
      </c>
      <c r="H943" s="171">
        <f t="shared" si="50"/>
        <v>10</v>
      </c>
    </row>
    <row r="944" spans="1:8" x14ac:dyDescent="0.25">
      <c r="A944" s="18">
        <v>1998</v>
      </c>
      <c r="B944" s="18">
        <v>1997</v>
      </c>
      <c r="C944" s="18">
        <v>11</v>
      </c>
      <c r="D944" s="171" t="s">
        <v>952</v>
      </c>
      <c r="E944" s="171" t="str">
        <f t="shared" si="49"/>
        <v>1998 11</v>
      </c>
      <c r="F944" s="14">
        <v>0</v>
      </c>
      <c r="G944" s="171">
        <v>5.9504132231404959E-2</v>
      </c>
      <c r="H944" s="171">
        <f t="shared" si="50"/>
        <v>11</v>
      </c>
    </row>
    <row r="945" spans="1:10" x14ac:dyDescent="0.25">
      <c r="A945" s="18">
        <v>1998</v>
      </c>
      <c r="B945" s="18">
        <v>1997</v>
      </c>
      <c r="C945" s="18">
        <v>12</v>
      </c>
      <c r="D945" s="171" t="s">
        <v>953</v>
      </c>
      <c r="E945" s="171" t="str">
        <f t="shared" si="49"/>
        <v>1998 12</v>
      </c>
      <c r="F945" s="14" t="s">
        <v>1293</v>
      </c>
      <c r="G945" s="171">
        <v>6.1487603305785121E-2</v>
      </c>
      <c r="H945" s="171">
        <f t="shared" si="50"/>
        <v>12</v>
      </c>
    </row>
    <row r="946" spans="1:10" x14ac:dyDescent="0.25">
      <c r="A946" s="18">
        <v>1998</v>
      </c>
      <c r="B946" s="18">
        <v>1998</v>
      </c>
      <c r="C946" s="18">
        <v>1</v>
      </c>
      <c r="D946" s="171" t="s">
        <v>954</v>
      </c>
      <c r="E946" s="171" t="str">
        <f t="shared" si="49"/>
        <v>1998 1</v>
      </c>
      <c r="F946" s="14" t="s">
        <v>1293</v>
      </c>
      <c r="G946" s="171">
        <v>6.1487603305785121E-2</v>
      </c>
      <c r="H946" s="171">
        <f t="shared" si="50"/>
        <v>1</v>
      </c>
    </row>
    <row r="947" spans="1:10" x14ac:dyDescent="0.25">
      <c r="A947" s="18">
        <v>1998</v>
      </c>
      <c r="B947" s="18">
        <v>1998</v>
      </c>
      <c r="C947" s="18">
        <v>2</v>
      </c>
      <c r="D947" s="171" t="s">
        <v>955</v>
      </c>
      <c r="E947" s="171" t="str">
        <f t="shared" si="49"/>
        <v>1998 2</v>
      </c>
      <c r="F947" s="14" t="s">
        <v>1293</v>
      </c>
      <c r="G947" s="171">
        <v>5.5537190082644627E-2</v>
      </c>
      <c r="H947" s="171">
        <f t="shared" si="50"/>
        <v>2</v>
      </c>
    </row>
    <row r="948" spans="1:10" x14ac:dyDescent="0.25">
      <c r="A948" s="18">
        <v>1998</v>
      </c>
      <c r="B948" s="18">
        <v>1998</v>
      </c>
      <c r="C948" s="18">
        <v>3</v>
      </c>
      <c r="D948" s="171" t="s">
        <v>956</v>
      </c>
      <c r="E948" s="171" t="str">
        <f t="shared" si="49"/>
        <v>1998 3</v>
      </c>
      <c r="F948" s="14" t="s">
        <v>1293</v>
      </c>
      <c r="G948" s="171">
        <v>6.1487603305785121E-2</v>
      </c>
      <c r="H948" s="171">
        <f t="shared" si="50"/>
        <v>3</v>
      </c>
    </row>
    <row r="949" spans="1:10" x14ac:dyDescent="0.25">
      <c r="A949" s="18">
        <v>1998</v>
      </c>
      <c r="B949" s="18">
        <v>1998</v>
      </c>
      <c r="C949" s="18">
        <v>4</v>
      </c>
      <c r="D949" s="171" t="s">
        <v>957</v>
      </c>
      <c r="E949" s="171" t="str">
        <f t="shared" si="49"/>
        <v>1998 4</v>
      </c>
      <c r="F949" s="14" t="s">
        <v>1293</v>
      </c>
      <c r="G949" s="171">
        <v>5.9504132231404959E-2</v>
      </c>
      <c r="H949" s="171">
        <f t="shared" si="50"/>
        <v>4</v>
      </c>
    </row>
    <row r="950" spans="1:10" x14ac:dyDescent="0.25">
      <c r="A950" s="18">
        <v>1998</v>
      </c>
      <c r="B950" s="18">
        <v>1998</v>
      </c>
      <c r="C950" s="18">
        <v>5</v>
      </c>
      <c r="D950" s="171" t="s">
        <v>958</v>
      </c>
      <c r="E950" s="171" t="str">
        <f t="shared" si="49"/>
        <v>1998 5</v>
      </c>
      <c r="F950" s="14" t="s">
        <v>1293</v>
      </c>
      <c r="G950" s="171">
        <v>6.1487603305785121E-2</v>
      </c>
      <c r="H950" s="171">
        <f t="shared" si="50"/>
        <v>5</v>
      </c>
    </row>
    <row r="951" spans="1:10" x14ac:dyDescent="0.25">
      <c r="A951" s="18">
        <v>1998</v>
      </c>
      <c r="B951" s="18">
        <v>1998</v>
      </c>
      <c r="C951" s="18">
        <v>6</v>
      </c>
      <c r="D951" s="171" t="s">
        <v>959</v>
      </c>
      <c r="E951" s="171" t="str">
        <f t="shared" si="49"/>
        <v>1998 6</v>
      </c>
      <c r="F951" s="14" t="s">
        <v>1293</v>
      </c>
      <c r="G951" s="171">
        <v>5.9504132231404959E-2</v>
      </c>
      <c r="H951" s="171">
        <f t="shared" si="50"/>
        <v>6</v>
      </c>
    </row>
    <row r="952" spans="1:10" x14ac:dyDescent="0.25">
      <c r="A952" s="18">
        <v>1998</v>
      </c>
      <c r="B952" s="18">
        <v>1998</v>
      </c>
      <c r="C952" s="18">
        <v>7</v>
      </c>
      <c r="D952" s="171" t="s">
        <v>960</v>
      </c>
      <c r="E952" s="171" t="str">
        <f t="shared" si="49"/>
        <v>1998 7</v>
      </c>
      <c r="F952" s="14" t="s">
        <v>1293</v>
      </c>
      <c r="G952" s="171">
        <v>6.1487603305785121E-2</v>
      </c>
      <c r="H952" s="171">
        <f t="shared" si="50"/>
        <v>7</v>
      </c>
    </row>
    <row r="953" spans="1:10" x14ac:dyDescent="0.25">
      <c r="A953" s="18">
        <v>1998</v>
      </c>
      <c r="B953" s="18">
        <v>1998</v>
      </c>
      <c r="C953" s="18">
        <v>8</v>
      </c>
      <c r="D953" s="171" t="s">
        <v>961</v>
      </c>
      <c r="E953" s="171" t="str">
        <f t="shared" si="49"/>
        <v>1998 8</v>
      </c>
      <c r="F953" s="14" t="s">
        <v>1293</v>
      </c>
      <c r="G953" s="171">
        <v>6.1487603305785121E-2</v>
      </c>
      <c r="H953" s="171">
        <f t="shared" si="50"/>
        <v>8</v>
      </c>
    </row>
    <row r="954" spans="1:10" x14ac:dyDescent="0.25">
      <c r="A954" s="18">
        <v>1998</v>
      </c>
      <c r="B954" s="18">
        <v>1998</v>
      </c>
      <c r="C954" s="18">
        <v>9</v>
      </c>
      <c r="D954" s="171" t="s">
        <v>962</v>
      </c>
      <c r="E954" s="171" t="str">
        <f t="shared" si="49"/>
        <v>1998 9</v>
      </c>
      <c r="F954" s="14" t="s">
        <v>1293</v>
      </c>
      <c r="G954" s="171">
        <v>5.9504132231404959E-2</v>
      </c>
      <c r="H954" s="171">
        <f t="shared" si="50"/>
        <v>9</v>
      </c>
    </row>
    <row r="955" spans="1:10" x14ac:dyDescent="0.25">
      <c r="A955" s="18">
        <v>1999</v>
      </c>
      <c r="B955" s="18">
        <v>1998</v>
      </c>
      <c r="C955" s="18">
        <v>10</v>
      </c>
      <c r="D955" s="171" t="s">
        <v>963</v>
      </c>
      <c r="E955" s="171" t="str">
        <f t="shared" si="49"/>
        <v>1999 10</v>
      </c>
      <c r="F955" s="14">
        <v>3.8363429999999998</v>
      </c>
      <c r="G955" s="171">
        <v>6.1487603305785121E-2</v>
      </c>
      <c r="H955" s="171">
        <f t="shared" si="50"/>
        <v>10</v>
      </c>
    </row>
    <row r="956" spans="1:10" x14ac:dyDescent="0.25">
      <c r="A956" s="18">
        <v>1999</v>
      </c>
      <c r="B956" s="18">
        <v>1998</v>
      </c>
      <c r="C956" s="18">
        <v>11</v>
      </c>
      <c r="D956" s="171" t="s">
        <v>964</v>
      </c>
      <c r="E956" s="171" t="str">
        <f t="shared" si="49"/>
        <v>1999 11</v>
      </c>
      <c r="F956" s="14" t="s">
        <v>1293</v>
      </c>
      <c r="G956" s="171">
        <v>5.9504132231404959E-2</v>
      </c>
      <c r="H956" s="171">
        <f t="shared" si="50"/>
        <v>11</v>
      </c>
    </row>
    <row r="957" spans="1:10" x14ac:dyDescent="0.25">
      <c r="A957" s="18">
        <v>1999</v>
      </c>
      <c r="B957" s="18">
        <v>1998</v>
      </c>
      <c r="C957" s="18">
        <v>12</v>
      </c>
      <c r="D957" s="171" t="s">
        <v>965</v>
      </c>
      <c r="E957" s="171" t="str">
        <f t="shared" si="49"/>
        <v>1999 12</v>
      </c>
      <c r="F957" s="14" t="s">
        <v>1293</v>
      </c>
      <c r="G957" s="171">
        <v>6.1487603305785121E-2</v>
      </c>
      <c r="H957" s="171">
        <f t="shared" si="50"/>
        <v>12</v>
      </c>
      <c r="I957" s="17"/>
      <c r="J957" s="17"/>
    </row>
    <row r="958" spans="1:10" x14ac:dyDescent="0.25">
      <c r="A958" s="18">
        <v>1999</v>
      </c>
      <c r="B958" s="18">
        <v>1999</v>
      </c>
      <c r="C958" s="18">
        <v>1</v>
      </c>
      <c r="D958" s="171" t="s">
        <v>966</v>
      </c>
      <c r="E958" s="171" t="str">
        <f t="shared" si="49"/>
        <v>1999 1</v>
      </c>
      <c r="F958" s="14" t="s">
        <v>1293</v>
      </c>
      <c r="G958" s="171">
        <v>6.1487603305785121E-2</v>
      </c>
      <c r="H958" s="171">
        <f t="shared" si="50"/>
        <v>1</v>
      </c>
    </row>
    <row r="959" spans="1:10" x14ac:dyDescent="0.25">
      <c r="A959" s="18">
        <v>1999</v>
      </c>
      <c r="B959" s="18">
        <v>1999</v>
      </c>
      <c r="C959" s="18">
        <v>2</v>
      </c>
      <c r="D959" s="171" t="s">
        <v>967</v>
      </c>
      <c r="E959" s="171" t="str">
        <f t="shared" si="49"/>
        <v>1999 2</v>
      </c>
      <c r="F959" s="14" t="s">
        <v>1293</v>
      </c>
      <c r="G959" s="171">
        <v>5.5537190082644627E-2</v>
      </c>
      <c r="H959" s="171">
        <f t="shared" si="50"/>
        <v>2</v>
      </c>
    </row>
    <row r="960" spans="1:10" x14ac:dyDescent="0.25">
      <c r="A960" s="18">
        <v>1999</v>
      </c>
      <c r="B960" s="18">
        <v>1999</v>
      </c>
      <c r="C960" s="18">
        <v>3</v>
      </c>
      <c r="D960" s="171" t="s">
        <v>968</v>
      </c>
      <c r="E960" s="171" t="str">
        <f t="shared" si="49"/>
        <v>1999 3</v>
      </c>
      <c r="F960" s="14" t="s">
        <v>1293</v>
      </c>
      <c r="G960" s="171">
        <v>6.1487603305785121E-2</v>
      </c>
      <c r="H960" s="171">
        <f t="shared" si="50"/>
        <v>3</v>
      </c>
    </row>
    <row r="961" spans="1:8" x14ac:dyDescent="0.25">
      <c r="A961" s="18">
        <v>1999</v>
      </c>
      <c r="B961" s="18">
        <v>1999</v>
      </c>
      <c r="C961" s="18">
        <v>4</v>
      </c>
      <c r="D961" s="171" t="s">
        <v>969</v>
      </c>
      <c r="E961" s="171" t="str">
        <f t="shared" si="49"/>
        <v>1999 4</v>
      </c>
      <c r="F961" s="14" t="s">
        <v>1293</v>
      </c>
      <c r="G961" s="171">
        <v>5.9504132231404959E-2</v>
      </c>
      <c r="H961" s="171">
        <f t="shared" si="50"/>
        <v>4</v>
      </c>
    </row>
    <row r="962" spans="1:8" x14ac:dyDescent="0.25">
      <c r="A962" s="18">
        <v>1999</v>
      </c>
      <c r="B962" s="18">
        <v>1999</v>
      </c>
      <c r="C962" s="18">
        <v>5</v>
      </c>
      <c r="D962" s="171" t="s">
        <v>970</v>
      </c>
      <c r="E962" s="171" t="str">
        <f t="shared" si="49"/>
        <v>1999 5</v>
      </c>
      <c r="F962" s="14" t="s">
        <v>1293</v>
      </c>
      <c r="G962" s="171">
        <v>6.1487603305785121E-2</v>
      </c>
      <c r="H962" s="171">
        <f t="shared" si="50"/>
        <v>5</v>
      </c>
    </row>
    <row r="963" spans="1:8" x14ac:dyDescent="0.25">
      <c r="A963" s="18">
        <v>1999</v>
      </c>
      <c r="B963" s="18">
        <v>1999</v>
      </c>
      <c r="C963" s="18">
        <v>6</v>
      </c>
      <c r="D963" s="171" t="s">
        <v>971</v>
      </c>
      <c r="E963" s="171" t="str">
        <f t="shared" si="49"/>
        <v>1999 6</v>
      </c>
      <c r="F963" s="14" t="s">
        <v>1293</v>
      </c>
      <c r="G963" s="171">
        <v>5.9504132231404959E-2</v>
      </c>
      <c r="H963" s="171">
        <f t="shared" si="50"/>
        <v>6</v>
      </c>
    </row>
    <row r="964" spans="1:8" x14ac:dyDescent="0.25">
      <c r="A964" s="18">
        <v>1999</v>
      </c>
      <c r="B964" s="18">
        <v>1999</v>
      </c>
      <c r="C964" s="18">
        <v>7</v>
      </c>
      <c r="D964" s="171" t="s">
        <v>972</v>
      </c>
      <c r="E964" s="171" t="str">
        <f t="shared" si="49"/>
        <v>1999 7</v>
      </c>
      <c r="F964" s="14">
        <v>363.57622199999997</v>
      </c>
      <c r="G964" s="171">
        <v>6.1487603305785121E-2</v>
      </c>
      <c r="H964" s="171">
        <f t="shared" si="50"/>
        <v>7</v>
      </c>
    </row>
    <row r="965" spans="1:8" x14ac:dyDescent="0.25">
      <c r="A965" s="18">
        <v>1999</v>
      </c>
      <c r="B965" s="18">
        <v>1999</v>
      </c>
      <c r="C965" s="18">
        <v>8</v>
      </c>
      <c r="D965" s="171" t="s">
        <v>973</v>
      </c>
      <c r="E965" s="171" t="str">
        <f t="shared" si="49"/>
        <v>1999 8</v>
      </c>
      <c r="F965" s="14">
        <v>76.543398999999994</v>
      </c>
      <c r="G965" s="171">
        <v>6.1487603305785121E-2</v>
      </c>
      <c r="H965" s="171">
        <f t="shared" si="50"/>
        <v>8</v>
      </c>
    </row>
    <row r="966" spans="1:8" x14ac:dyDescent="0.25">
      <c r="A966" s="18">
        <v>1999</v>
      </c>
      <c r="B966" s="18">
        <v>1999</v>
      </c>
      <c r="C966" s="18">
        <v>9</v>
      </c>
      <c r="D966" s="171" t="s">
        <v>974</v>
      </c>
      <c r="E966" s="171" t="str">
        <f t="shared" si="49"/>
        <v>1999 9</v>
      </c>
      <c r="F966" s="14">
        <v>437.29039</v>
      </c>
      <c r="G966" s="171">
        <v>5.9504132231404959E-2</v>
      </c>
      <c r="H966" s="171">
        <f t="shared" si="50"/>
        <v>9</v>
      </c>
    </row>
    <row r="967" spans="1:8" x14ac:dyDescent="0.25">
      <c r="A967" s="18">
        <v>2000</v>
      </c>
      <c r="B967" s="18">
        <v>1999</v>
      </c>
      <c r="C967" s="18">
        <v>10</v>
      </c>
      <c r="D967" s="171" t="s">
        <v>975</v>
      </c>
      <c r="E967" s="171" t="str">
        <f t="shared" si="49"/>
        <v>2000 10</v>
      </c>
      <c r="F967" s="14">
        <v>90.877593000000005</v>
      </c>
      <c r="G967" s="171">
        <v>6.1487603305785121E-2</v>
      </c>
      <c r="H967" s="171">
        <f t="shared" si="50"/>
        <v>10</v>
      </c>
    </row>
    <row r="968" spans="1:8" x14ac:dyDescent="0.25">
      <c r="A968" s="18">
        <v>2000</v>
      </c>
      <c r="B968" s="18">
        <v>1999</v>
      </c>
      <c r="C968" s="18">
        <v>11</v>
      </c>
      <c r="D968" s="171" t="s">
        <v>976</v>
      </c>
      <c r="E968" s="171" t="str">
        <f t="shared" si="49"/>
        <v>2000 11</v>
      </c>
      <c r="F968" s="14">
        <v>171.32354599999999</v>
      </c>
      <c r="G968" s="171">
        <v>5.9504132231404959E-2</v>
      </c>
      <c r="H968" s="171">
        <f t="shared" si="50"/>
        <v>11</v>
      </c>
    </row>
    <row r="969" spans="1:8" x14ac:dyDescent="0.25">
      <c r="A969" s="18">
        <v>2000</v>
      </c>
      <c r="B969" s="18">
        <v>1999</v>
      </c>
      <c r="C969" s="18">
        <v>12</v>
      </c>
      <c r="D969" s="171" t="s">
        <v>977</v>
      </c>
      <c r="E969" s="171" t="str">
        <f t="shared" si="49"/>
        <v>2000 12</v>
      </c>
      <c r="F969" s="14">
        <v>0</v>
      </c>
      <c r="G969" s="171">
        <v>6.1487603305785121E-2</v>
      </c>
      <c r="H969" s="171">
        <f t="shared" si="50"/>
        <v>12</v>
      </c>
    </row>
    <row r="970" spans="1:8" x14ac:dyDescent="0.25">
      <c r="A970" s="18">
        <v>2000</v>
      </c>
      <c r="B970" s="18">
        <v>2000</v>
      </c>
      <c r="C970" s="18">
        <v>1</v>
      </c>
      <c r="D970" s="171" t="s">
        <v>978</v>
      </c>
      <c r="E970" s="171" t="str">
        <f t="shared" si="49"/>
        <v>2000 1</v>
      </c>
      <c r="F970" s="14" t="s">
        <v>1293</v>
      </c>
      <c r="G970" s="171">
        <v>6.1487603305785121E-2</v>
      </c>
      <c r="H970" s="171">
        <f t="shared" si="50"/>
        <v>1</v>
      </c>
    </row>
    <row r="971" spans="1:8" x14ac:dyDescent="0.25">
      <c r="A971" s="18">
        <v>2000</v>
      </c>
      <c r="B971" s="18">
        <v>2000</v>
      </c>
      <c r="C971" s="18">
        <v>2</v>
      </c>
      <c r="D971" s="171" t="s">
        <v>979</v>
      </c>
      <c r="E971" s="171" t="str">
        <f t="shared" si="49"/>
        <v>2000 2</v>
      </c>
      <c r="F971" s="14" t="s">
        <v>1293</v>
      </c>
      <c r="G971" s="171">
        <v>5.752066115702479E-2</v>
      </c>
      <c r="H971" s="171">
        <f t="shared" si="50"/>
        <v>2</v>
      </c>
    </row>
    <row r="972" spans="1:8" x14ac:dyDescent="0.25">
      <c r="A972" s="18">
        <v>2000</v>
      </c>
      <c r="B972" s="18">
        <v>2000</v>
      </c>
      <c r="C972" s="18">
        <v>3</v>
      </c>
      <c r="D972" s="171" t="s">
        <v>980</v>
      </c>
      <c r="E972" s="171" t="str">
        <f t="shared" si="49"/>
        <v>2000 3</v>
      </c>
      <c r="F972" s="14" t="s">
        <v>1293</v>
      </c>
      <c r="G972" s="171">
        <v>6.1487603305785121E-2</v>
      </c>
      <c r="H972" s="171">
        <f t="shared" si="50"/>
        <v>3</v>
      </c>
    </row>
    <row r="973" spans="1:8" x14ac:dyDescent="0.25">
      <c r="A973" s="18">
        <v>2000</v>
      </c>
      <c r="B973" s="18">
        <v>2000</v>
      </c>
      <c r="C973" s="18">
        <v>4</v>
      </c>
      <c r="D973" s="171" t="s">
        <v>981</v>
      </c>
      <c r="E973" s="171" t="str">
        <f t="shared" si="49"/>
        <v>2000 4</v>
      </c>
      <c r="F973" s="14" t="s">
        <v>1293</v>
      </c>
      <c r="G973" s="171">
        <v>5.9504132231404959E-2</v>
      </c>
      <c r="H973" s="171">
        <f t="shared" si="50"/>
        <v>4</v>
      </c>
    </row>
    <row r="974" spans="1:8" x14ac:dyDescent="0.25">
      <c r="A974" s="18">
        <v>2000</v>
      </c>
      <c r="B974" s="18">
        <v>2000</v>
      </c>
      <c r="C974" s="18">
        <v>5</v>
      </c>
      <c r="D974" s="171" t="s">
        <v>982</v>
      </c>
      <c r="E974" s="171" t="str">
        <f t="shared" si="49"/>
        <v>2000 5</v>
      </c>
      <c r="F974" s="14" t="s">
        <v>1293</v>
      </c>
      <c r="G974" s="171">
        <v>6.1487603305785121E-2</v>
      </c>
      <c r="H974" s="171">
        <f t="shared" si="50"/>
        <v>5</v>
      </c>
    </row>
    <row r="975" spans="1:8" x14ac:dyDescent="0.25">
      <c r="A975" s="18">
        <v>2000</v>
      </c>
      <c r="B975" s="18">
        <v>2000</v>
      </c>
      <c r="C975" s="18">
        <v>6</v>
      </c>
      <c r="D975" s="171" t="s">
        <v>983</v>
      </c>
      <c r="E975" s="171" t="str">
        <f t="shared" si="49"/>
        <v>2000 6</v>
      </c>
      <c r="F975" s="14">
        <v>157.24621999999999</v>
      </c>
      <c r="G975" s="171">
        <v>5.9504132231404959E-2</v>
      </c>
      <c r="H975" s="171">
        <f t="shared" si="50"/>
        <v>6</v>
      </c>
    </row>
    <row r="976" spans="1:8" x14ac:dyDescent="0.25">
      <c r="A976" s="18">
        <v>2000</v>
      </c>
      <c r="B976" s="18">
        <v>2000</v>
      </c>
      <c r="C976" s="18">
        <v>7</v>
      </c>
      <c r="D976" s="171" t="s">
        <v>984</v>
      </c>
      <c r="E976" s="171" t="str">
        <f t="shared" si="49"/>
        <v>2000 7</v>
      </c>
      <c r="F976" s="14">
        <v>776.06006500000001</v>
      </c>
      <c r="G976" s="171">
        <v>6.1487603305785121E-2</v>
      </c>
      <c r="H976" s="171">
        <f t="shared" si="50"/>
        <v>7</v>
      </c>
    </row>
    <row r="977" spans="1:8" x14ac:dyDescent="0.25">
      <c r="A977" s="18">
        <v>2000</v>
      </c>
      <c r="B977" s="18">
        <v>2000</v>
      </c>
      <c r="C977" s="18">
        <v>8</v>
      </c>
      <c r="D977" s="171" t="s">
        <v>985</v>
      </c>
      <c r="E977" s="171" t="str">
        <f t="shared" si="49"/>
        <v>2000 8</v>
      </c>
      <c r="F977" s="14">
        <v>106.66451000000001</v>
      </c>
      <c r="G977" s="171">
        <v>6.1487603305785121E-2</v>
      </c>
      <c r="H977" s="171">
        <f t="shared" si="50"/>
        <v>8</v>
      </c>
    </row>
    <row r="978" spans="1:8" x14ac:dyDescent="0.25">
      <c r="A978" s="18">
        <v>2000</v>
      </c>
      <c r="B978" s="18">
        <v>2000</v>
      </c>
      <c r="C978" s="18">
        <v>9</v>
      </c>
      <c r="D978" s="171" t="s">
        <v>986</v>
      </c>
      <c r="E978" s="171" t="str">
        <f t="shared" si="49"/>
        <v>2000 9</v>
      </c>
      <c r="F978" s="14">
        <v>61.464270999999997</v>
      </c>
      <c r="G978" s="171">
        <v>5.9504132231404959E-2</v>
      </c>
      <c r="H978" s="171">
        <f t="shared" si="50"/>
        <v>9</v>
      </c>
    </row>
    <row r="979" spans="1:8" x14ac:dyDescent="0.25">
      <c r="A979" s="18">
        <v>2001</v>
      </c>
      <c r="B979" s="18">
        <v>2000</v>
      </c>
      <c r="C979" s="18">
        <v>10</v>
      </c>
      <c r="D979" s="171" t="s">
        <v>987</v>
      </c>
      <c r="E979" s="171" t="str">
        <f t="shared" si="49"/>
        <v>2001 10</v>
      </c>
      <c r="F979" s="14">
        <v>0</v>
      </c>
      <c r="G979" s="171">
        <v>6.1487603305785121E-2</v>
      </c>
      <c r="H979" s="171">
        <f t="shared" si="50"/>
        <v>10</v>
      </c>
    </row>
    <row r="980" spans="1:8" x14ac:dyDescent="0.25">
      <c r="A980" s="18">
        <v>2001</v>
      </c>
      <c r="B980" s="18">
        <v>2000</v>
      </c>
      <c r="C980" s="18">
        <v>11</v>
      </c>
      <c r="D980" s="171" t="s">
        <v>988</v>
      </c>
      <c r="E980" s="171" t="str">
        <f t="shared" si="49"/>
        <v>2001 11</v>
      </c>
      <c r="F980" s="14">
        <v>70.857900000000001</v>
      </c>
      <c r="G980" s="171">
        <v>5.9504132231404959E-2</v>
      </c>
      <c r="H980" s="171">
        <f t="shared" si="50"/>
        <v>11</v>
      </c>
    </row>
    <row r="981" spans="1:8" x14ac:dyDescent="0.25">
      <c r="A981" s="18">
        <v>2001</v>
      </c>
      <c r="B981" s="18">
        <v>2000</v>
      </c>
      <c r="C981" s="18">
        <v>12</v>
      </c>
      <c r="D981" s="171" t="s">
        <v>989</v>
      </c>
      <c r="E981" s="171" t="str">
        <f t="shared" si="49"/>
        <v>2001 12</v>
      </c>
      <c r="F981" s="14">
        <v>0</v>
      </c>
      <c r="G981" s="171">
        <v>6.1487603305785121E-2</v>
      </c>
      <c r="H981" s="171">
        <f t="shared" si="50"/>
        <v>12</v>
      </c>
    </row>
    <row r="982" spans="1:8" x14ac:dyDescent="0.25">
      <c r="A982" s="18">
        <v>2001</v>
      </c>
      <c r="B982" s="18">
        <v>2001</v>
      </c>
      <c r="C982" s="18">
        <v>1</v>
      </c>
      <c r="D982" s="171" t="s">
        <v>990</v>
      </c>
      <c r="E982" s="171" t="str">
        <f t="shared" si="49"/>
        <v>2001 1</v>
      </c>
      <c r="F982" s="14" t="s">
        <v>1293</v>
      </c>
      <c r="G982" s="171">
        <v>6.1487603305785121E-2</v>
      </c>
      <c r="H982" s="171">
        <f t="shared" si="50"/>
        <v>1</v>
      </c>
    </row>
    <row r="983" spans="1:8" x14ac:dyDescent="0.25">
      <c r="A983" s="18">
        <v>2001</v>
      </c>
      <c r="B983" s="18">
        <v>2001</v>
      </c>
      <c r="C983" s="18">
        <v>2</v>
      </c>
      <c r="D983" s="171" t="s">
        <v>991</v>
      </c>
      <c r="E983" s="171" t="str">
        <f t="shared" si="49"/>
        <v>2001 2</v>
      </c>
      <c r="F983" s="14" t="s">
        <v>1293</v>
      </c>
      <c r="G983" s="171">
        <v>5.5537190082644627E-2</v>
      </c>
      <c r="H983" s="171">
        <f t="shared" si="50"/>
        <v>2</v>
      </c>
    </row>
    <row r="984" spans="1:8" x14ac:dyDescent="0.25">
      <c r="A984" s="18">
        <v>2001</v>
      </c>
      <c r="B984" s="18">
        <v>2001</v>
      </c>
      <c r="C984" s="18">
        <v>3</v>
      </c>
      <c r="D984" s="171" t="s">
        <v>992</v>
      </c>
      <c r="E984" s="171" t="str">
        <f t="shared" si="49"/>
        <v>2001 3</v>
      </c>
      <c r="F984" s="14" t="s">
        <v>1293</v>
      </c>
      <c r="G984" s="171">
        <v>6.1487603305785121E-2</v>
      </c>
      <c r="H984" s="171">
        <f t="shared" si="50"/>
        <v>3</v>
      </c>
    </row>
    <row r="985" spans="1:8" x14ac:dyDescent="0.25">
      <c r="A985" s="18">
        <v>2001</v>
      </c>
      <c r="B985" s="18">
        <v>2001</v>
      </c>
      <c r="C985" s="18">
        <v>4</v>
      </c>
      <c r="D985" s="171" t="s">
        <v>993</v>
      </c>
      <c r="E985" s="171" t="str">
        <f t="shared" si="49"/>
        <v>2001 4</v>
      </c>
      <c r="F985" s="14" t="s">
        <v>1293</v>
      </c>
      <c r="G985" s="171">
        <v>5.9504132231404959E-2</v>
      </c>
      <c r="H985" s="171">
        <f t="shared" si="50"/>
        <v>4</v>
      </c>
    </row>
    <row r="986" spans="1:8" x14ac:dyDescent="0.25">
      <c r="A986" s="18">
        <v>2001</v>
      </c>
      <c r="B986" s="18">
        <v>2001</v>
      </c>
      <c r="C986" s="18">
        <v>5</v>
      </c>
      <c r="D986" s="171" t="s">
        <v>994</v>
      </c>
      <c r="E986" s="171" t="str">
        <f t="shared" si="49"/>
        <v>2001 5</v>
      </c>
      <c r="F986" s="14" t="s">
        <v>1293</v>
      </c>
      <c r="G986" s="171">
        <v>6.1487603305785121E-2</v>
      </c>
      <c r="H986" s="171">
        <f t="shared" si="50"/>
        <v>5</v>
      </c>
    </row>
    <row r="987" spans="1:8" x14ac:dyDescent="0.25">
      <c r="A987" s="18">
        <v>2001</v>
      </c>
      <c r="B987" s="18">
        <v>2001</v>
      </c>
      <c r="C987" s="18">
        <v>6</v>
      </c>
      <c r="D987" s="171" t="s">
        <v>995</v>
      </c>
      <c r="E987" s="171" t="str">
        <f t="shared" si="49"/>
        <v>2001 6</v>
      </c>
      <c r="F987" s="14">
        <v>447.45572900000002</v>
      </c>
      <c r="G987" s="171">
        <v>5.9504132231404959E-2</v>
      </c>
      <c r="H987" s="171">
        <f t="shared" si="50"/>
        <v>6</v>
      </c>
    </row>
    <row r="988" spans="1:8" x14ac:dyDescent="0.25">
      <c r="A988" s="18">
        <v>2001</v>
      </c>
      <c r="B988" s="18">
        <v>2001</v>
      </c>
      <c r="C988" s="18">
        <v>7</v>
      </c>
      <c r="D988" s="171" t="s">
        <v>996</v>
      </c>
      <c r="E988" s="171" t="str">
        <f t="shared" si="49"/>
        <v>2001 7</v>
      </c>
      <c r="F988" s="14">
        <v>330.63385399999999</v>
      </c>
      <c r="G988" s="171">
        <v>6.1487603305785121E-2</v>
      </c>
      <c r="H988" s="171">
        <f t="shared" si="50"/>
        <v>7</v>
      </c>
    </row>
    <row r="989" spans="1:8" x14ac:dyDescent="0.25">
      <c r="A989" s="18">
        <v>2001</v>
      </c>
      <c r="B989" s="18">
        <v>2001</v>
      </c>
      <c r="C989" s="18">
        <v>8</v>
      </c>
      <c r="D989" s="171" t="s">
        <v>997</v>
      </c>
      <c r="E989" s="171" t="str">
        <f t="shared" si="49"/>
        <v>2001 8</v>
      </c>
      <c r="F989" s="14">
        <v>139.849752</v>
      </c>
      <c r="G989" s="171">
        <v>6.1487603305785121E-2</v>
      </c>
      <c r="H989" s="171">
        <f t="shared" si="50"/>
        <v>8</v>
      </c>
    </row>
    <row r="990" spans="1:8" x14ac:dyDescent="0.25">
      <c r="A990" s="18">
        <v>2001</v>
      </c>
      <c r="B990" s="18">
        <v>2001</v>
      </c>
      <c r="C990" s="18">
        <v>9</v>
      </c>
      <c r="D990" s="171" t="s">
        <v>998</v>
      </c>
      <c r="E990" s="171" t="str">
        <f t="shared" si="49"/>
        <v>2001 9</v>
      </c>
      <c r="F990" s="14">
        <v>0</v>
      </c>
      <c r="G990" s="171">
        <v>5.9504132231404959E-2</v>
      </c>
      <c r="H990" s="171">
        <f t="shared" si="50"/>
        <v>9</v>
      </c>
    </row>
    <row r="991" spans="1:8" x14ac:dyDescent="0.25">
      <c r="A991" s="18">
        <v>2002</v>
      </c>
      <c r="B991" s="18">
        <v>2001</v>
      </c>
      <c r="C991" s="18">
        <v>10</v>
      </c>
      <c r="D991" s="171" t="s">
        <v>999</v>
      </c>
      <c r="E991" s="171" t="str">
        <f t="shared" si="49"/>
        <v>2002 10</v>
      </c>
      <c r="F991" s="14">
        <v>97.791220999999993</v>
      </c>
      <c r="G991" s="171">
        <v>6.1487603305785121E-2</v>
      </c>
      <c r="H991" s="171">
        <f t="shared" si="50"/>
        <v>10</v>
      </c>
    </row>
    <row r="992" spans="1:8" x14ac:dyDescent="0.25">
      <c r="A992" s="18">
        <v>2002</v>
      </c>
      <c r="B992" s="18">
        <v>2001</v>
      </c>
      <c r="C992" s="18">
        <v>11</v>
      </c>
      <c r="D992" s="171" t="s">
        <v>1000</v>
      </c>
      <c r="E992" s="171" t="str">
        <f t="shared" ref="E992:E1014" si="51">CONCATENATE(A992," ",C992)</f>
        <v>2002 11</v>
      </c>
      <c r="F992" s="14" t="s">
        <v>1293</v>
      </c>
      <c r="G992" s="171">
        <v>5.9504132231404959E-2</v>
      </c>
      <c r="H992" s="171">
        <f t="shared" ref="H992:H1014" si="52">IF(C992=$G$8,"",C992)</f>
        <v>11</v>
      </c>
    </row>
    <row r="993" spans="1:10" x14ac:dyDescent="0.25">
      <c r="A993" s="18">
        <v>2002</v>
      </c>
      <c r="B993" s="18">
        <v>2001</v>
      </c>
      <c r="C993" s="18">
        <v>12</v>
      </c>
      <c r="D993" s="171" t="s">
        <v>1001</v>
      </c>
      <c r="E993" s="171" t="str">
        <f t="shared" si="51"/>
        <v>2002 12</v>
      </c>
      <c r="F993" s="14" t="s">
        <v>1293</v>
      </c>
      <c r="G993" s="171">
        <v>6.1487603305785121E-2</v>
      </c>
      <c r="H993" s="171">
        <f t="shared" si="52"/>
        <v>12</v>
      </c>
    </row>
    <row r="994" spans="1:10" x14ac:dyDescent="0.25">
      <c r="A994" s="18">
        <v>2002</v>
      </c>
      <c r="B994" s="18">
        <v>2002</v>
      </c>
      <c r="C994" s="18">
        <v>1</v>
      </c>
      <c r="D994" s="171" t="s">
        <v>1002</v>
      </c>
      <c r="E994" s="171" t="str">
        <f t="shared" si="51"/>
        <v>2002 1</v>
      </c>
      <c r="F994" s="14" t="s">
        <v>1293</v>
      </c>
      <c r="G994" s="171">
        <v>6.1487603305785121E-2</v>
      </c>
      <c r="H994" s="171">
        <f t="shared" si="52"/>
        <v>1</v>
      </c>
    </row>
    <row r="995" spans="1:10" x14ac:dyDescent="0.25">
      <c r="A995" s="18">
        <v>2002</v>
      </c>
      <c r="B995" s="18">
        <v>2002</v>
      </c>
      <c r="C995" s="18">
        <v>2</v>
      </c>
      <c r="D995" s="171" t="s">
        <v>1003</v>
      </c>
      <c r="E995" s="171" t="str">
        <f t="shared" si="51"/>
        <v>2002 2</v>
      </c>
      <c r="F995" s="14" t="s">
        <v>1293</v>
      </c>
      <c r="G995" s="171">
        <v>5.5537190082644627E-2</v>
      </c>
      <c r="H995" s="171">
        <f t="shared" si="52"/>
        <v>2</v>
      </c>
    </row>
    <row r="996" spans="1:10" x14ac:dyDescent="0.25">
      <c r="A996" s="18">
        <v>2002</v>
      </c>
      <c r="B996" s="18">
        <v>2002</v>
      </c>
      <c r="C996" s="18">
        <v>3</v>
      </c>
      <c r="D996" s="171" t="s">
        <v>1004</v>
      </c>
      <c r="E996" s="171" t="str">
        <f t="shared" si="51"/>
        <v>2002 3</v>
      </c>
      <c r="F996" s="14" t="s">
        <v>1293</v>
      </c>
      <c r="G996" s="171">
        <v>6.1487603305785121E-2</v>
      </c>
      <c r="H996" s="171">
        <f t="shared" si="52"/>
        <v>3</v>
      </c>
    </row>
    <row r="997" spans="1:10" x14ac:dyDescent="0.25">
      <c r="A997" s="18">
        <v>2002</v>
      </c>
      <c r="B997" s="18">
        <v>2002</v>
      </c>
      <c r="C997" s="18">
        <v>4</v>
      </c>
      <c r="D997" s="171" t="s">
        <v>1005</v>
      </c>
      <c r="E997" s="171" t="str">
        <f t="shared" si="51"/>
        <v>2002 4</v>
      </c>
      <c r="F997" s="14" t="s">
        <v>1293</v>
      </c>
      <c r="G997" s="171">
        <v>5.9504132231404959E-2</v>
      </c>
      <c r="H997" s="171">
        <f t="shared" si="52"/>
        <v>4</v>
      </c>
    </row>
    <row r="998" spans="1:10" x14ac:dyDescent="0.25">
      <c r="A998" s="18">
        <v>2002</v>
      </c>
      <c r="B998" s="18">
        <v>2002</v>
      </c>
      <c r="C998" s="18">
        <v>5</v>
      </c>
      <c r="D998" s="171" t="s">
        <v>1006</v>
      </c>
      <c r="E998" s="171" t="str">
        <f t="shared" si="51"/>
        <v>2002 5</v>
      </c>
      <c r="F998" s="14" t="s">
        <v>1293</v>
      </c>
      <c r="G998" s="171">
        <v>6.1487603305785121E-2</v>
      </c>
      <c r="H998" s="171">
        <f t="shared" si="52"/>
        <v>5</v>
      </c>
    </row>
    <row r="999" spans="1:10" x14ac:dyDescent="0.25">
      <c r="A999" s="18">
        <v>2002</v>
      </c>
      <c r="B999" s="18">
        <v>2002</v>
      </c>
      <c r="C999" s="18">
        <v>6</v>
      </c>
      <c r="D999" s="171" t="s">
        <v>1007</v>
      </c>
      <c r="E999" s="171" t="str">
        <f t="shared" si="51"/>
        <v>2002 6</v>
      </c>
      <c r="F999" s="14">
        <v>279.974897</v>
      </c>
      <c r="G999" s="171">
        <v>5.9504132231404959E-2</v>
      </c>
      <c r="H999" s="171">
        <f t="shared" si="52"/>
        <v>6</v>
      </c>
    </row>
    <row r="1000" spans="1:10" x14ac:dyDescent="0.25">
      <c r="A1000" s="18">
        <v>2002</v>
      </c>
      <c r="B1000" s="18">
        <v>2002</v>
      </c>
      <c r="C1000" s="18">
        <v>7</v>
      </c>
      <c r="D1000" s="171" t="s">
        <v>1008</v>
      </c>
      <c r="E1000" s="171" t="str">
        <f t="shared" si="51"/>
        <v>2002 7</v>
      </c>
      <c r="F1000" s="14">
        <v>411.01030700000001</v>
      </c>
      <c r="G1000" s="171">
        <v>6.1487603305785121E-2</v>
      </c>
      <c r="H1000" s="171">
        <f t="shared" si="52"/>
        <v>7</v>
      </c>
    </row>
    <row r="1001" spans="1:10" x14ac:dyDescent="0.25">
      <c r="A1001" s="18">
        <v>2002</v>
      </c>
      <c r="B1001" s="18">
        <v>2002</v>
      </c>
      <c r="C1001" s="18">
        <v>8</v>
      </c>
      <c r="D1001" s="171" t="s">
        <v>1009</v>
      </c>
      <c r="E1001" s="171" t="str">
        <f t="shared" si="51"/>
        <v>2002 8</v>
      </c>
      <c r="F1001" s="14">
        <v>50.216636999999999</v>
      </c>
      <c r="G1001" s="171">
        <v>6.1487603305785121E-2</v>
      </c>
      <c r="H1001" s="171">
        <f t="shared" si="52"/>
        <v>8</v>
      </c>
      <c r="I1001" s="17"/>
      <c r="J1001" s="17"/>
    </row>
    <row r="1002" spans="1:10" x14ac:dyDescent="0.25">
      <c r="A1002" s="18">
        <v>2002</v>
      </c>
      <c r="B1002" s="18">
        <v>2002</v>
      </c>
      <c r="C1002" s="18">
        <v>9</v>
      </c>
      <c r="D1002" s="171" t="s">
        <v>1010</v>
      </c>
      <c r="E1002" s="171" t="str">
        <f t="shared" si="51"/>
        <v>2002 9</v>
      </c>
      <c r="F1002" s="14">
        <v>0</v>
      </c>
      <c r="G1002" s="171">
        <v>5.9504132231404959E-2</v>
      </c>
      <c r="H1002" s="171">
        <f t="shared" si="52"/>
        <v>9</v>
      </c>
      <c r="I1002" s="17"/>
      <c r="J1002" s="17"/>
    </row>
    <row r="1003" spans="1:10" x14ac:dyDescent="0.25">
      <c r="A1003" s="18">
        <v>2003</v>
      </c>
      <c r="B1003" s="18">
        <v>2002</v>
      </c>
      <c r="C1003" s="18">
        <v>10</v>
      </c>
      <c r="D1003" s="171" t="s">
        <v>1011</v>
      </c>
      <c r="E1003" s="171" t="str">
        <f t="shared" si="51"/>
        <v>2003 10</v>
      </c>
      <c r="F1003" s="14">
        <v>115.248031</v>
      </c>
      <c r="G1003" s="171">
        <v>6.1487603305785121E-2</v>
      </c>
      <c r="H1003" s="171">
        <f t="shared" si="52"/>
        <v>10</v>
      </c>
      <c r="I1003" s="17"/>
      <c r="J1003" s="17"/>
    </row>
    <row r="1004" spans="1:10" x14ac:dyDescent="0.25">
      <c r="A1004" s="18">
        <v>2003</v>
      </c>
      <c r="B1004" s="18">
        <v>2002</v>
      </c>
      <c r="C1004" s="18">
        <v>11</v>
      </c>
      <c r="D1004" s="171" t="s">
        <v>1012</v>
      </c>
      <c r="E1004" s="171" t="str">
        <f t="shared" si="51"/>
        <v>2003 11</v>
      </c>
      <c r="F1004" s="14">
        <v>0</v>
      </c>
      <c r="G1004" s="171">
        <v>5.9504132231404959E-2</v>
      </c>
      <c r="H1004" s="171">
        <f t="shared" si="52"/>
        <v>11</v>
      </c>
      <c r="I1004" s="17"/>
      <c r="J1004" s="17"/>
    </row>
    <row r="1005" spans="1:10" x14ac:dyDescent="0.25">
      <c r="A1005" s="18">
        <v>2003</v>
      </c>
      <c r="B1005" s="18">
        <v>2002</v>
      </c>
      <c r="C1005" s="18">
        <v>12</v>
      </c>
      <c r="D1005" s="171" t="s">
        <v>1013</v>
      </c>
      <c r="E1005" s="171" t="str">
        <f t="shared" si="51"/>
        <v>2003 12</v>
      </c>
      <c r="F1005" s="14" t="s">
        <v>1293</v>
      </c>
      <c r="G1005" s="171">
        <v>6.1487603305785121E-2</v>
      </c>
      <c r="H1005" s="171">
        <f t="shared" si="52"/>
        <v>12</v>
      </c>
      <c r="I1005" s="17"/>
      <c r="J1005" s="17"/>
    </row>
    <row r="1006" spans="1:10" x14ac:dyDescent="0.25">
      <c r="A1006" s="18">
        <v>2003</v>
      </c>
      <c r="B1006" s="18">
        <v>2003</v>
      </c>
      <c r="C1006" s="18">
        <v>1</v>
      </c>
      <c r="D1006" s="171" t="s">
        <v>1014</v>
      </c>
      <c r="E1006" s="171" t="str">
        <f t="shared" si="51"/>
        <v>2003 1</v>
      </c>
      <c r="F1006" s="14" t="s">
        <v>1293</v>
      </c>
      <c r="G1006" s="171">
        <v>6.1487603305785121E-2</v>
      </c>
      <c r="H1006" s="171">
        <f t="shared" si="52"/>
        <v>1</v>
      </c>
    </row>
    <row r="1007" spans="1:10" x14ac:dyDescent="0.25">
      <c r="A1007" s="18">
        <v>2003</v>
      </c>
      <c r="B1007" s="18">
        <v>2003</v>
      </c>
      <c r="C1007" s="18">
        <v>2</v>
      </c>
      <c r="D1007" s="171" t="s">
        <v>1015</v>
      </c>
      <c r="E1007" s="171" t="str">
        <f t="shared" si="51"/>
        <v>2003 2</v>
      </c>
      <c r="F1007" s="14" t="s">
        <v>1293</v>
      </c>
      <c r="G1007" s="171">
        <v>5.5537190082644627E-2</v>
      </c>
      <c r="H1007" s="171">
        <f t="shared" si="52"/>
        <v>2</v>
      </c>
    </row>
    <row r="1008" spans="1:10" x14ac:dyDescent="0.25">
      <c r="A1008" s="18">
        <v>2003</v>
      </c>
      <c r="B1008" s="18">
        <v>2003</v>
      </c>
      <c r="C1008" s="18">
        <v>3</v>
      </c>
      <c r="D1008" s="171" t="s">
        <v>1016</v>
      </c>
      <c r="E1008" s="171" t="str">
        <f t="shared" si="51"/>
        <v>2003 3</v>
      </c>
      <c r="F1008" s="14" t="s">
        <v>1293</v>
      </c>
      <c r="G1008" s="171">
        <v>6.1487603305785121E-2</v>
      </c>
      <c r="H1008" s="171">
        <f t="shared" si="52"/>
        <v>3</v>
      </c>
    </row>
    <row r="1009" spans="1:8" x14ac:dyDescent="0.25">
      <c r="A1009" s="18">
        <v>2003</v>
      </c>
      <c r="B1009" s="18">
        <v>2003</v>
      </c>
      <c r="C1009" s="18">
        <v>4</v>
      </c>
      <c r="D1009" s="171" t="s">
        <v>1017</v>
      </c>
      <c r="E1009" s="171" t="str">
        <f t="shared" si="51"/>
        <v>2003 4</v>
      </c>
      <c r="F1009" s="14" t="s">
        <v>1293</v>
      </c>
      <c r="G1009" s="171">
        <v>5.9504132231404959E-2</v>
      </c>
      <c r="H1009" s="171">
        <f t="shared" si="52"/>
        <v>4</v>
      </c>
    </row>
    <row r="1010" spans="1:8" x14ac:dyDescent="0.25">
      <c r="A1010" s="18">
        <v>2003</v>
      </c>
      <c r="B1010" s="18">
        <v>2003</v>
      </c>
      <c r="C1010" s="18">
        <v>5</v>
      </c>
      <c r="D1010" s="171" t="s">
        <v>1018</v>
      </c>
      <c r="E1010" s="171" t="str">
        <f t="shared" si="51"/>
        <v>2003 5</v>
      </c>
      <c r="F1010" s="14" t="s">
        <v>1293</v>
      </c>
      <c r="G1010" s="171">
        <v>6.1487603305785121E-2</v>
      </c>
      <c r="H1010" s="171">
        <f t="shared" si="52"/>
        <v>5</v>
      </c>
    </row>
    <row r="1011" spans="1:8" x14ac:dyDescent="0.25">
      <c r="A1011" s="18">
        <v>2003</v>
      </c>
      <c r="B1011" s="18">
        <v>2003</v>
      </c>
      <c r="C1011" s="18">
        <v>6</v>
      </c>
      <c r="D1011" s="171" t="s">
        <v>1019</v>
      </c>
      <c r="E1011" s="171" t="str">
        <f t="shared" si="51"/>
        <v>2003 6</v>
      </c>
      <c r="F1011" s="14" t="s">
        <v>1293</v>
      </c>
      <c r="G1011" s="171">
        <v>5.9504132231404959E-2</v>
      </c>
      <c r="H1011" s="171">
        <f t="shared" si="52"/>
        <v>6</v>
      </c>
    </row>
    <row r="1012" spans="1:8" x14ac:dyDescent="0.25">
      <c r="A1012" s="18">
        <v>2003</v>
      </c>
      <c r="B1012" s="18">
        <v>2003</v>
      </c>
      <c r="C1012" s="18">
        <v>7</v>
      </c>
      <c r="D1012" s="171" t="s">
        <v>1020</v>
      </c>
      <c r="E1012" s="171" t="str">
        <f t="shared" si="51"/>
        <v>2003 7</v>
      </c>
      <c r="F1012" s="14">
        <v>734.68158100000005</v>
      </c>
      <c r="G1012" s="171">
        <v>6.1487603305785121E-2</v>
      </c>
      <c r="H1012" s="171">
        <f t="shared" si="52"/>
        <v>7</v>
      </c>
    </row>
    <row r="1013" spans="1:8" x14ac:dyDescent="0.25">
      <c r="A1013" s="18">
        <v>2003</v>
      </c>
      <c r="B1013" s="18">
        <v>2003</v>
      </c>
      <c r="C1013" s="18">
        <v>8</v>
      </c>
      <c r="D1013" s="171" t="s">
        <v>1021</v>
      </c>
      <c r="E1013" s="171" t="str">
        <f t="shared" si="51"/>
        <v>2003 8</v>
      </c>
      <c r="F1013" s="14">
        <v>89.429361999999998</v>
      </c>
      <c r="G1013" s="171">
        <v>6.1487603305785121E-2</v>
      </c>
      <c r="H1013" s="171">
        <f t="shared" si="52"/>
        <v>8</v>
      </c>
    </row>
    <row r="1014" spans="1:8" x14ac:dyDescent="0.25">
      <c r="A1014" s="18">
        <v>2003</v>
      </c>
      <c r="B1014" s="18">
        <v>2003</v>
      </c>
      <c r="C1014" s="18">
        <v>9</v>
      </c>
      <c r="D1014" s="171" t="s">
        <v>1022</v>
      </c>
      <c r="E1014" s="171" t="str">
        <f t="shared" si="51"/>
        <v>2003 9</v>
      </c>
      <c r="F1014" s="14">
        <v>233.687455</v>
      </c>
      <c r="G1014" s="171">
        <v>5.9504132231404959E-2</v>
      </c>
      <c r="H1014" s="171">
        <f t="shared" si="52"/>
        <v>9</v>
      </c>
    </row>
  </sheetData>
  <mergeCells count="9">
    <mergeCell ref="J7:U7"/>
    <mergeCell ref="J8:U8"/>
    <mergeCell ref="S12:S18"/>
    <mergeCell ref="J1:U1"/>
    <mergeCell ref="J2:U2"/>
    <mergeCell ref="J3:U3"/>
    <mergeCell ref="I4:U4"/>
    <mergeCell ref="J5:U5"/>
    <mergeCell ref="J6:U6"/>
  </mergeCell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C992"/>
  <sheetViews>
    <sheetView workbookViewId="0">
      <selection activeCell="C7" sqref="C7:C992"/>
    </sheetView>
  </sheetViews>
  <sheetFormatPr defaultRowHeight="15" x14ac:dyDescent="0.25"/>
  <cols>
    <col min="2" max="2" width="17.42578125" bestFit="1" customWidth="1"/>
    <col min="3" max="3" width="51.5703125" bestFit="1" customWidth="1"/>
  </cols>
  <sheetData>
    <row r="6" spans="2:3" x14ac:dyDescent="0.25">
      <c r="B6" t="s">
        <v>1305</v>
      </c>
    </row>
    <row r="7" spans="2:3" x14ac:dyDescent="0.25">
      <c r="B7" t="s">
        <v>1274</v>
      </c>
      <c r="C7" t="s">
        <v>1355</v>
      </c>
    </row>
    <row r="8" spans="2:3" x14ac:dyDescent="0.25">
      <c r="B8" t="s">
        <v>1274</v>
      </c>
      <c r="C8" t="s">
        <v>1090</v>
      </c>
    </row>
    <row r="9" spans="2:3" x14ac:dyDescent="0.25">
      <c r="B9" t="s">
        <v>39</v>
      </c>
      <c r="C9">
        <v>2.2291999999999999E-2</v>
      </c>
    </row>
    <row r="10" spans="2:3" x14ac:dyDescent="0.25">
      <c r="B10" t="s">
        <v>40</v>
      </c>
      <c r="C10">
        <v>6.3610000000000003E-3</v>
      </c>
    </row>
    <row r="11" spans="2:3" x14ac:dyDescent="0.25">
      <c r="B11" t="s">
        <v>41</v>
      </c>
      <c r="C11" s="17">
        <v>-3.4028234660000002E+38</v>
      </c>
    </row>
    <row r="12" spans="2:3" x14ac:dyDescent="0.25">
      <c r="B12" t="s">
        <v>42</v>
      </c>
      <c r="C12" s="17">
        <v>-3.4028234660000002E+38</v>
      </c>
    </row>
    <row r="13" spans="2:3" x14ac:dyDescent="0.25">
      <c r="B13" t="s">
        <v>43</v>
      </c>
      <c r="C13" s="17">
        <v>-3.4028234660000002E+38</v>
      </c>
    </row>
    <row r="14" spans="2:3" x14ac:dyDescent="0.25">
      <c r="B14" t="s">
        <v>44</v>
      </c>
      <c r="C14" s="17">
        <v>-3.4028234660000002E+38</v>
      </c>
    </row>
    <row r="15" spans="2:3" x14ac:dyDescent="0.25">
      <c r="B15" t="s">
        <v>45</v>
      </c>
      <c r="C15" s="17">
        <v>-3.4028234660000002E+38</v>
      </c>
    </row>
    <row r="16" spans="2:3" x14ac:dyDescent="0.25">
      <c r="B16" t="s">
        <v>46</v>
      </c>
      <c r="C16" s="17">
        <v>-3.4028234660000002E+38</v>
      </c>
    </row>
    <row r="17" spans="2:3" x14ac:dyDescent="0.25">
      <c r="B17" t="s">
        <v>47</v>
      </c>
      <c r="C17" s="17">
        <v>-3.4028234660000002E+38</v>
      </c>
    </row>
    <row r="18" spans="2:3" x14ac:dyDescent="0.25">
      <c r="B18" t="s">
        <v>48</v>
      </c>
      <c r="C18">
        <v>3.8193999999999999E-2</v>
      </c>
    </row>
    <row r="19" spans="2:3" x14ac:dyDescent="0.25">
      <c r="B19" t="s">
        <v>49</v>
      </c>
      <c r="C19">
        <v>0.2</v>
      </c>
    </row>
    <row r="20" spans="2:3" x14ac:dyDescent="0.25">
      <c r="B20" t="s">
        <v>50</v>
      </c>
      <c r="C20">
        <v>1.2865E-2</v>
      </c>
    </row>
    <row r="21" spans="2:3" x14ac:dyDescent="0.25">
      <c r="B21" t="s">
        <v>51</v>
      </c>
      <c r="C21">
        <v>1.7749999999999998E-2</v>
      </c>
    </row>
    <row r="22" spans="2:3" x14ac:dyDescent="0.25">
      <c r="B22" t="s">
        <v>52</v>
      </c>
      <c r="C22">
        <v>7.084E-3</v>
      </c>
    </row>
    <row r="23" spans="2:3" x14ac:dyDescent="0.25">
      <c r="B23" t="s">
        <v>53</v>
      </c>
      <c r="C23" s="17">
        <v>-3.4028234660000002E+38</v>
      </c>
    </row>
    <row r="24" spans="2:3" x14ac:dyDescent="0.25">
      <c r="B24" t="s">
        <v>54</v>
      </c>
      <c r="C24" s="17">
        <v>-3.4028234660000002E+38</v>
      </c>
    </row>
    <row r="25" spans="2:3" x14ac:dyDescent="0.25">
      <c r="B25" t="s">
        <v>55</v>
      </c>
      <c r="C25">
        <v>1.1460000000000001E-3</v>
      </c>
    </row>
    <row r="26" spans="2:3" x14ac:dyDescent="0.25">
      <c r="B26" t="s">
        <v>56</v>
      </c>
      <c r="C26">
        <v>2.1458000000000001E-2</v>
      </c>
    </row>
    <row r="27" spans="2:3" x14ac:dyDescent="0.25">
      <c r="B27" t="s">
        <v>57</v>
      </c>
      <c r="C27" s="17">
        <v>-3.4028234660000002E+38</v>
      </c>
    </row>
    <row r="28" spans="2:3" x14ac:dyDescent="0.25">
      <c r="B28" t="s">
        <v>58</v>
      </c>
      <c r="C28" s="17">
        <v>-3.4028234660000002E+38</v>
      </c>
    </row>
    <row r="29" spans="2:3" x14ac:dyDescent="0.25">
      <c r="B29" t="s">
        <v>59</v>
      </c>
      <c r="C29">
        <v>0.25</v>
      </c>
    </row>
    <row r="30" spans="2:3" x14ac:dyDescent="0.25">
      <c r="B30" t="s">
        <v>60</v>
      </c>
      <c r="C30">
        <v>9.2409999999999992E-3</v>
      </c>
    </row>
    <row r="31" spans="2:3" x14ac:dyDescent="0.25">
      <c r="B31" t="s">
        <v>61</v>
      </c>
      <c r="C31">
        <v>1.4211E-2</v>
      </c>
    </row>
    <row r="32" spans="2:3" x14ac:dyDescent="0.25">
      <c r="B32" t="s">
        <v>62</v>
      </c>
      <c r="C32">
        <v>2.4313999999999999E-2</v>
      </c>
    </row>
    <row r="33" spans="2:3" x14ac:dyDescent="0.25">
      <c r="B33" t="s">
        <v>63</v>
      </c>
      <c r="C33">
        <v>2.1656000000000002E-2</v>
      </c>
    </row>
    <row r="34" spans="2:3" x14ac:dyDescent="0.25">
      <c r="B34" t="s">
        <v>64</v>
      </c>
      <c r="C34">
        <v>2.1256000000000001E-2</v>
      </c>
    </row>
    <row r="35" spans="2:3" x14ac:dyDescent="0.25">
      <c r="B35" t="s">
        <v>65</v>
      </c>
      <c r="C35">
        <v>9.2770000000000005E-3</v>
      </c>
    </row>
    <row r="36" spans="2:3" x14ac:dyDescent="0.25">
      <c r="B36" t="s">
        <v>66</v>
      </c>
      <c r="C36">
        <v>4.3940000000000003E-3</v>
      </c>
    </row>
    <row r="37" spans="2:3" x14ac:dyDescent="0.25">
      <c r="B37" t="s">
        <v>67</v>
      </c>
      <c r="C37" s="17">
        <v>-3.4028234660000002E+38</v>
      </c>
    </row>
    <row r="38" spans="2:3" x14ac:dyDescent="0.25">
      <c r="B38" t="s">
        <v>68</v>
      </c>
      <c r="C38">
        <v>5.4600000000000004E-4</v>
      </c>
    </row>
    <row r="39" spans="2:3" x14ac:dyDescent="0.25">
      <c r="B39" t="s">
        <v>69</v>
      </c>
      <c r="C39">
        <v>5.5643999999999999E-2</v>
      </c>
    </row>
    <row r="40" spans="2:3" x14ac:dyDescent="0.25">
      <c r="B40" t="s">
        <v>70</v>
      </c>
      <c r="C40">
        <v>0.120464</v>
      </c>
    </row>
    <row r="41" spans="2:3" x14ac:dyDescent="0.25">
      <c r="B41" t="s">
        <v>71</v>
      </c>
      <c r="C41">
        <v>1.9970000000000001E-3</v>
      </c>
    </row>
    <row r="42" spans="2:3" x14ac:dyDescent="0.25">
      <c r="B42" t="s">
        <v>72</v>
      </c>
      <c r="C42">
        <v>3.444E-3</v>
      </c>
    </row>
    <row r="43" spans="2:3" x14ac:dyDescent="0.25">
      <c r="B43" t="s">
        <v>73</v>
      </c>
      <c r="C43">
        <v>4.9119999999999997E-3</v>
      </c>
    </row>
    <row r="44" spans="2:3" x14ac:dyDescent="0.25">
      <c r="B44" t="s">
        <v>74</v>
      </c>
      <c r="C44">
        <v>0.26678200000000002</v>
      </c>
    </row>
    <row r="45" spans="2:3" x14ac:dyDescent="0.25">
      <c r="B45" t="s">
        <v>75</v>
      </c>
      <c r="C45">
        <v>3.6059999999999998E-3</v>
      </c>
    </row>
    <row r="46" spans="2:3" x14ac:dyDescent="0.25">
      <c r="B46" t="s">
        <v>76</v>
      </c>
      <c r="C46">
        <v>3.1710000000000002E-3</v>
      </c>
    </row>
    <row r="47" spans="2:3" x14ac:dyDescent="0.25">
      <c r="B47" t="s">
        <v>77</v>
      </c>
      <c r="C47" s="17">
        <v>-3.4028234660000002E+38</v>
      </c>
    </row>
    <row r="48" spans="2:3" x14ac:dyDescent="0.25">
      <c r="B48" t="s">
        <v>78</v>
      </c>
      <c r="C48" s="17">
        <v>-3.4028234660000002E+38</v>
      </c>
    </row>
    <row r="49" spans="2:3" x14ac:dyDescent="0.25">
      <c r="B49" t="s">
        <v>79</v>
      </c>
      <c r="C49" s="17">
        <v>-3.4028234660000002E+38</v>
      </c>
    </row>
    <row r="50" spans="2:3" x14ac:dyDescent="0.25">
      <c r="B50" t="s">
        <v>80</v>
      </c>
      <c r="C50" s="17">
        <v>-3.4028234660000002E+38</v>
      </c>
    </row>
    <row r="51" spans="2:3" x14ac:dyDescent="0.25">
      <c r="B51" t="s">
        <v>81</v>
      </c>
      <c r="C51" s="17">
        <v>-3.4028234660000002E+38</v>
      </c>
    </row>
    <row r="52" spans="2:3" x14ac:dyDescent="0.25">
      <c r="B52" t="s">
        <v>82</v>
      </c>
      <c r="C52" s="17">
        <v>-3.4028234660000002E+38</v>
      </c>
    </row>
    <row r="53" spans="2:3" x14ac:dyDescent="0.25">
      <c r="B53" t="s">
        <v>83</v>
      </c>
      <c r="C53">
        <v>2.2003000000000002E-2</v>
      </c>
    </row>
    <row r="54" spans="2:3" x14ac:dyDescent="0.25">
      <c r="B54" t="s">
        <v>84</v>
      </c>
      <c r="C54">
        <v>6.0720000000000001E-3</v>
      </c>
    </row>
    <row r="55" spans="2:3" x14ac:dyDescent="0.25">
      <c r="B55" t="s">
        <v>85</v>
      </c>
      <c r="C55">
        <v>4.1281999999999999E-2</v>
      </c>
    </row>
    <row r="56" spans="2:3" x14ac:dyDescent="0.25">
      <c r="B56" t="s">
        <v>86</v>
      </c>
      <c r="C56">
        <v>1.1235999999999999E-2</v>
      </c>
    </row>
    <row r="57" spans="2:3" x14ac:dyDescent="0.25">
      <c r="B57" t="s">
        <v>87</v>
      </c>
      <c r="C57">
        <v>3.3188000000000002E-2</v>
      </c>
    </row>
    <row r="58" spans="2:3" x14ac:dyDescent="0.25">
      <c r="B58" t="s">
        <v>88</v>
      </c>
      <c r="C58">
        <v>3.029E-3</v>
      </c>
    </row>
    <row r="59" spans="2:3" x14ac:dyDescent="0.25">
      <c r="B59" t="s">
        <v>89</v>
      </c>
      <c r="C59">
        <v>3.9490000000000003E-3</v>
      </c>
    </row>
    <row r="60" spans="2:3" x14ac:dyDescent="0.25">
      <c r="B60" t="s">
        <v>90</v>
      </c>
      <c r="C60" s="17">
        <v>-3.4028234660000002E+38</v>
      </c>
    </row>
    <row r="61" spans="2:3" x14ac:dyDescent="0.25">
      <c r="B61" t="s">
        <v>91</v>
      </c>
      <c r="C61" s="17">
        <v>-3.4028234660000002E+38</v>
      </c>
    </row>
    <row r="62" spans="2:3" x14ac:dyDescent="0.25">
      <c r="B62" t="s">
        <v>92</v>
      </c>
      <c r="C62">
        <v>8.4150000000000006E-3</v>
      </c>
    </row>
    <row r="63" spans="2:3" x14ac:dyDescent="0.25">
      <c r="B63" t="s">
        <v>93</v>
      </c>
      <c r="C63" s="17">
        <v>-3.4028234660000002E+38</v>
      </c>
    </row>
    <row r="64" spans="2:3" x14ac:dyDescent="0.25">
      <c r="B64" t="s">
        <v>94</v>
      </c>
      <c r="C64">
        <v>1.5162E-2</v>
      </c>
    </row>
    <row r="65" spans="2:3" x14ac:dyDescent="0.25">
      <c r="B65" t="s">
        <v>95</v>
      </c>
      <c r="C65">
        <v>5.2839999999999996E-3</v>
      </c>
    </row>
    <row r="66" spans="2:3" x14ac:dyDescent="0.25">
      <c r="B66" t="s">
        <v>96</v>
      </c>
      <c r="C66">
        <v>4.5539999999999999E-3</v>
      </c>
    </row>
    <row r="67" spans="2:3" x14ac:dyDescent="0.25">
      <c r="B67" t="s">
        <v>97</v>
      </c>
      <c r="C67">
        <v>1.0489E-2</v>
      </c>
    </row>
    <row r="68" spans="2:3" x14ac:dyDescent="0.25">
      <c r="B68" t="s">
        <v>98</v>
      </c>
      <c r="C68">
        <v>2.1078E-2</v>
      </c>
    </row>
    <row r="69" spans="2:3" x14ac:dyDescent="0.25">
      <c r="B69" t="s">
        <v>99</v>
      </c>
      <c r="C69">
        <v>1.2675000000000001E-2</v>
      </c>
    </row>
    <row r="70" spans="2:3" x14ac:dyDescent="0.25">
      <c r="B70" t="s">
        <v>100</v>
      </c>
      <c r="C70" s="17">
        <v>-3.4028234660000002E+38</v>
      </c>
    </row>
    <row r="71" spans="2:3" x14ac:dyDescent="0.25">
      <c r="B71" t="s">
        <v>101</v>
      </c>
      <c r="C71" s="17">
        <v>-3.4028234660000002E+38</v>
      </c>
    </row>
    <row r="72" spans="2:3" x14ac:dyDescent="0.25">
      <c r="B72" t="s">
        <v>102</v>
      </c>
      <c r="C72" s="17">
        <v>-3.4028234660000002E+38</v>
      </c>
    </row>
    <row r="73" spans="2:3" x14ac:dyDescent="0.25">
      <c r="B73" t="s">
        <v>103</v>
      </c>
      <c r="C73" s="17">
        <v>-3.4028234660000002E+38</v>
      </c>
    </row>
    <row r="74" spans="2:3" x14ac:dyDescent="0.25">
      <c r="B74" t="s">
        <v>104</v>
      </c>
      <c r="C74" s="17">
        <v>-3.4028234660000002E+38</v>
      </c>
    </row>
    <row r="75" spans="2:3" x14ac:dyDescent="0.25">
      <c r="B75" t="s">
        <v>105</v>
      </c>
      <c r="C75" s="17">
        <v>-3.4028234660000002E+38</v>
      </c>
    </row>
    <row r="76" spans="2:3" x14ac:dyDescent="0.25">
      <c r="B76" t="s">
        <v>106</v>
      </c>
      <c r="C76" s="17">
        <v>-3.4028234660000002E+38</v>
      </c>
    </row>
    <row r="77" spans="2:3" x14ac:dyDescent="0.25">
      <c r="B77" t="s">
        <v>107</v>
      </c>
      <c r="C77" s="17">
        <v>-3.4028234660000002E+38</v>
      </c>
    </row>
    <row r="78" spans="2:3" x14ac:dyDescent="0.25">
      <c r="B78" t="s">
        <v>108</v>
      </c>
      <c r="C78">
        <v>1.0234E-2</v>
      </c>
    </row>
    <row r="79" spans="2:3" x14ac:dyDescent="0.25">
      <c r="B79" t="s">
        <v>109</v>
      </c>
      <c r="C79">
        <v>1.9640999999999999E-2</v>
      </c>
    </row>
    <row r="80" spans="2:3" x14ac:dyDescent="0.25">
      <c r="B80" t="s">
        <v>110</v>
      </c>
      <c r="C80">
        <v>5.3210000000000002E-3</v>
      </c>
    </row>
    <row r="81" spans="2:3" x14ac:dyDescent="0.25">
      <c r="B81" t="s">
        <v>111</v>
      </c>
      <c r="C81">
        <v>4.2900000000000001E-2</v>
      </c>
    </row>
    <row r="82" spans="2:3" x14ac:dyDescent="0.25">
      <c r="B82" t="s">
        <v>112</v>
      </c>
      <c r="C82">
        <v>4.7419999999999997E-3</v>
      </c>
    </row>
    <row r="83" spans="2:3" x14ac:dyDescent="0.25">
      <c r="B83" t="s">
        <v>113</v>
      </c>
      <c r="C83">
        <v>3.0991999999999999E-2</v>
      </c>
    </row>
    <row r="84" spans="2:3" x14ac:dyDescent="0.25">
      <c r="B84" t="s">
        <v>114</v>
      </c>
      <c r="C84" s="17">
        <v>-3.4028234660000002E+38</v>
      </c>
    </row>
    <row r="85" spans="2:3" x14ac:dyDescent="0.25">
      <c r="B85" t="s">
        <v>115</v>
      </c>
      <c r="C85" s="17">
        <v>-3.4028234660000002E+38</v>
      </c>
    </row>
    <row r="86" spans="2:3" x14ac:dyDescent="0.25">
      <c r="B86" t="s">
        <v>116</v>
      </c>
      <c r="C86" s="17">
        <v>-3.4028234660000002E+38</v>
      </c>
    </row>
    <row r="87" spans="2:3" x14ac:dyDescent="0.25">
      <c r="B87" t="s">
        <v>117</v>
      </c>
      <c r="C87" s="17">
        <v>-3.4028234660000002E+38</v>
      </c>
    </row>
    <row r="88" spans="2:3" x14ac:dyDescent="0.25">
      <c r="B88" t="s">
        <v>118</v>
      </c>
      <c r="C88" s="17">
        <v>-3.4028234660000002E+38</v>
      </c>
    </row>
    <row r="89" spans="2:3" x14ac:dyDescent="0.25">
      <c r="B89" t="s">
        <v>119</v>
      </c>
      <c r="C89">
        <v>9.3179999999999999E-3</v>
      </c>
    </row>
    <row r="90" spans="2:3" x14ac:dyDescent="0.25">
      <c r="B90" t="s">
        <v>120</v>
      </c>
      <c r="C90">
        <v>5.8849999999999996E-3</v>
      </c>
    </row>
    <row r="91" spans="2:3" x14ac:dyDescent="0.25">
      <c r="B91" t="s">
        <v>121</v>
      </c>
      <c r="C91">
        <v>1.2853E-2</v>
      </c>
    </row>
    <row r="92" spans="2:3" x14ac:dyDescent="0.25">
      <c r="B92" t="s">
        <v>122</v>
      </c>
      <c r="C92">
        <v>1.1757999999999999E-2</v>
      </c>
    </row>
    <row r="93" spans="2:3" x14ac:dyDescent="0.25">
      <c r="B93" t="s">
        <v>123</v>
      </c>
      <c r="C93">
        <v>2.9354999999999999E-2</v>
      </c>
    </row>
    <row r="94" spans="2:3" x14ac:dyDescent="0.25">
      <c r="B94" t="s">
        <v>124</v>
      </c>
      <c r="C94">
        <v>3.4685000000000001E-2</v>
      </c>
    </row>
    <row r="95" spans="2:3" x14ac:dyDescent="0.25">
      <c r="B95" t="s">
        <v>125</v>
      </c>
      <c r="C95">
        <v>3.2539999999999999E-3</v>
      </c>
    </row>
    <row r="96" spans="2:3" x14ac:dyDescent="0.25">
      <c r="B96" t="s">
        <v>126</v>
      </c>
      <c r="C96" s="17">
        <v>-3.4028234660000002E+38</v>
      </c>
    </row>
    <row r="97" spans="2:3" x14ac:dyDescent="0.25">
      <c r="B97" t="s">
        <v>127</v>
      </c>
      <c r="C97" s="17">
        <v>-3.4028234660000002E+38</v>
      </c>
    </row>
    <row r="98" spans="2:3" x14ac:dyDescent="0.25">
      <c r="B98" t="s">
        <v>128</v>
      </c>
      <c r="C98">
        <v>0.112484</v>
      </c>
    </row>
    <row r="99" spans="2:3" x14ac:dyDescent="0.25">
      <c r="B99" t="s">
        <v>129</v>
      </c>
      <c r="C99" s="17">
        <v>-3.4028234660000002E+38</v>
      </c>
    </row>
    <row r="100" spans="2:3" x14ac:dyDescent="0.25">
      <c r="B100" t="s">
        <v>130</v>
      </c>
      <c r="C100">
        <v>5.0150000000000004E-3</v>
      </c>
    </row>
    <row r="101" spans="2:3" x14ac:dyDescent="0.25">
      <c r="B101" t="s">
        <v>131</v>
      </c>
      <c r="C101">
        <v>3.114E-3</v>
      </c>
    </row>
    <row r="102" spans="2:3" x14ac:dyDescent="0.25">
      <c r="B102" t="s">
        <v>132</v>
      </c>
      <c r="C102">
        <v>1.8649999999999999E-3</v>
      </c>
    </row>
    <row r="103" spans="2:3" x14ac:dyDescent="0.25">
      <c r="B103" t="s">
        <v>133</v>
      </c>
      <c r="C103">
        <v>5.6100000000000004E-3</v>
      </c>
    </row>
    <row r="104" spans="2:3" x14ac:dyDescent="0.25">
      <c r="B104" t="s">
        <v>134</v>
      </c>
      <c r="C104">
        <v>3.0062999999999999E-2</v>
      </c>
    </row>
    <row r="105" spans="2:3" x14ac:dyDescent="0.25">
      <c r="B105" t="s">
        <v>135</v>
      </c>
      <c r="C105">
        <v>1.7069000000000001E-2</v>
      </c>
    </row>
    <row r="106" spans="2:3" x14ac:dyDescent="0.25">
      <c r="B106" t="s">
        <v>136</v>
      </c>
      <c r="C106">
        <v>1.1434E-2</v>
      </c>
    </row>
    <row r="107" spans="2:3" x14ac:dyDescent="0.25">
      <c r="B107" t="s">
        <v>137</v>
      </c>
      <c r="C107" s="17">
        <v>-3.4028234660000002E+38</v>
      </c>
    </row>
    <row r="108" spans="2:3" x14ac:dyDescent="0.25">
      <c r="B108" t="s">
        <v>138</v>
      </c>
      <c r="C108" s="17">
        <v>-3.4028234660000002E+38</v>
      </c>
    </row>
    <row r="109" spans="2:3" x14ac:dyDescent="0.25">
      <c r="B109" t="s">
        <v>139</v>
      </c>
      <c r="C109" s="17">
        <v>-3.4028234660000002E+38</v>
      </c>
    </row>
    <row r="110" spans="2:3" x14ac:dyDescent="0.25">
      <c r="B110" t="s">
        <v>140</v>
      </c>
      <c r="C110" s="17">
        <v>-3.4028234660000002E+38</v>
      </c>
    </row>
    <row r="111" spans="2:3" x14ac:dyDescent="0.25">
      <c r="B111" t="s">
        <v>141</v>
      </c>
      <c r="C111" s="17">
        <v>-3.4028234660000002E+38</v>
      </c>
    </row>
    <row r="112" spans="2:3" x14ac:dyDescent="0.25">
      <c r="B112" t="s">
        <v>142</v>
      </c>
      <c r="C112" s="17">
        <v>-3.4028234660000002E+38</v>
      </c>
    </row>
    <row r="113" spans="2:3" x14ac:dyDescent="0.25">
      <c r="B113" t="s">
        <v>143</v>
      </c>
      <c r="C113">
        <v>7.1459999999999996E-3</v>
      </c>
    </row>
    <row r="114" spans="2:3" x14ac:dyDescent="0.25">
      <c r="B114" t="s">
        <v>144</v>
      </c>
      <c r="C114">
        <v>5.5050000000000003E-3</v>
      </c>
    </row>
    <row r="115" spans="2:3" x14ac:dyDescent="0.25">
      <c r="B115" t="s">
        <v>145</v>
      </c>
      <c r="C115">
        <v>1.2245000000000001E-2</v>
      </c>
    </row>
    <row r="116" spans="2:3" x14ac:dyDescent="0.25">
      <c r="B116" t="s">
        <v>146</v>
      </c>
      <c r="C116">
        <v>1.1684999999999999E-2</v>
      </c>
    </row>
    <row r="117" spans="2:3" x14ac:dyDescent="0.25">
      <c r="B117" t="s">
        <v>147</v>
      </c>
      <c r="C117">
        <v>0.28075800000000001</v>
      </c>
    </row>
    <row r="118" spans="2:3" x14ac:dyDescent="0.25">
      <c r="B118" t="s">
        <v>148</v>
      </c>
      <c r="C118">
        <v>4.4619999999999998E-3</v>
      </c>
    </row>
    <row r="119" spans="2:3" x14ac:dyDescent="0.25">
      <c r="B119" t="s">
        <v>149</v>
      </c>
      <c r="C119">
        <v>3.5560000000000001E-3</v>
      </c>
    </row>
    <row r="120" spans="2:3" x14ac:dyDescent="0.25">
      <c r="B120" t="s">
        <v>150</v>
      </c>
      <c r="C120" s="17">
        <v>-3.4028234660000002E+38</v>
      </c>
    </row>
    <row r="121" spans="2:3" x14ac:dyDescent="0.25">
      <c r="B121" t="s">
        <v>151</v>
      </c>
      <c r="C121" s="17">
        <v>-3.4028234660000002E+38</v>
      </c>
    </row>
    <row r="122" spans="2:3" x14ac:dyDescent="0.25">
      <c r="B122" t="s">
        <v>152</v>
      </c>
      <c r="C122">
        <v>5.4149999999999997E-3</v>
      </c>
    </row>
    <row r="123" spans="2:3" x14ac:dyDescent="0.25">
      <c r="B123" t="s">
        <v>153</v>
      </c>
      <c r="C123">
        <v>3.4299999999999999E-4</v>
      </c>
    </row>
    <row r="124" spans="2:3" x14ac:dyDescent="0.25">
      <c r="B124" t="s">
        <v>154</v>
      </c>
      <c r="C124" s="17">
        <v>-3.4028234660000002E+38</v>
      </c>
    </row>
    <row r="125" spans="2:3" x14ac:dyDescent="0.25">
      <c r="B125" t="s">
        <v>155</v>
      </c>
      <c r="C125">
        <v>3.4320000000000002E-3</v>
      </c>
    </row>
    <row r="126" spans="2:3" x14ac:dyDescent="0.25">
      <c r="B126" t="s">
        <v>156</v>
      </c>
      <c r="C126">
        <v>2.2499999999999998E-3</v>
      </c>
    </row>
    <row r="127" spans="2:3" x14ac:dyDescent="0.25">
      <c r="B127" t="s">
        <v>157</v>
      </c>
      <c r="C127">
        <v>4.9899999999999996E-3</v>
      </c>
    </row>
    <row r="128" spans="2:3" x14ac:dyDescent="0.25">
      <c r="B128" t="s">
        <v>158</v>
      </c>
      <c r="C128">
        <v>0.12360599999999999</v>
      </c>
    </row>
    <row r="129" spans="2:3" x14ac:dyDescent="0.25">
      <c r="B129" t="s">
        <v>159</v>
      </c>
      <c r="C129">
        <v>1.5162E-2</v>
      </c>
    </row>
    <row r="130" spans="2:3" x14ac:dyDescent="0.25">
      <c r="B130" t="s">
        <v>160</v>
      </c>
      <c r="C130">
        <v>6.3959999999999998E-3</v>
      </c>
    </row>
    <row r="131" spans="2:3" x14ac:dyDescent="0.25">
      <c r="B131" t="s">
        <v>161</v>
      </c>
      <c r="C131" s="17">
        <v>-3.4028234660000002E+38</v>
      </c>
    </row>
    <row r="132" spans="2:3" x14ac:dyDescent="0.25">
      <c r="B132" t="s">
        <v>162</v>
      </c>
      <c r="C132" s="17">
        <v>-3.4028234660000002E+38</v>
      </c>
    </row>
    <row r="133" spans="2:3" x14ac:dyDescent="0.25">
      <c r="B133" t="s">
        <v>163</v>
      </c>
      <c r="C133" s="17">
        <v>-3.4028234660000002E+38</v>
      </c>
    </row>
    <row r="134" spans="2:3" x14ac:dyDescent="0.25">
      <c r="B134" t="s">
        <v>164</v>
      </c>
      <c r="C134">
        <v>3.1711000000000003E-2</v>
      </c>
    </row>
    <row r="135" spans="2:3" x14ac:dyDescent="0.25">
      <c r="B135" t="s">
        <v>165</v>
      </c>
      <c r="C135" s="17">
        <v>-3.4028234660000002E+38</v>
      </c>
    </row>
    <row r="136" spans="2:3" x14ac:dyDescent="0.25">
      <c r="B136" t="s">
        <v>166</v>
      </c>
      <c r="C136" s="17">
        <v>-3.4028234660000002E+38</v>
      </c>
    </row>
    <row r="137" spans="2:3" x14ac:dyDescent="0.25">
      <c r="B137" t="s">
        <v>167</v>
      </c>
      <c r="C137">
        <v>0.45</v>
      </c>
    </row>
    <row r="138" spans="2:3" x14ac:dyDescent="0.25">
      <c r="B138" t="s">
        <v>168</v>
      </c>
      <c r="C138">
        <v>7.3899999999999999E-3</v>
      </c>
    </row>
    <row r="139" spans="2:3" x14ac:dyDescent="0.25">
      <c r="B139" t="s">
        <v>169</v>
      </c>
      <c r="C139">
        <v>1.1143999999999999E-2</v>
      </c>
    </row>
    <row r="140" spans="2:3" x14ac:dyDescent="0.25">
      <c r="B140" t="s">
        <v>170</v>
      </c>
      <c r="C140">
        <v>2.0160000000000001E-2</v>
      </c>
    </row>
    <row r="141" spans="2:3" x14ac:dyDescent="0.25">
      <c r="B141" t="s">
        <v>171</v>
      </c>
      <c r="C141">
        <v>3.3547E-2</v>
      </c>
    </row>
    <row r="142" spans="2:3" x14ac:dyDescent="0.25">
      <c r="B142" t="s">
        <v>172</v>
      </c>
      <c r="C142">
        <v>6.7920999999999995E-2</v>
      </c>
    </row>
    <row r="143" spans="2:3" x14ac:dyDescent="0.25">
      <c r="B143" t="s">
        <v>173</v>
      </c>
      <c r="C143">
        <v>1.89E-3</v>
      </c>
    </row>
    <row r="144" spans="2:3" x14ac:dyDescent="0.25">
      <c r="B144" t="s">
        <v>174</v>
      </c>
      <c r="C144" s="17">
        <v>-3.4028234660000002E+38</v>
      </c>
    </row>
    <row r="145" spans="2:3" x14ac:dyDescent="0.25">
      <c r="B145" t="s">
        <v>175</v>
      </c>
      <c r="C145" s="17">
        <v>-3.4028234660000002E+38</v>
      </c>
    </row>
    <row r="146" spans="2:3" x14ac:dyDescent="0.25">
      <c r="B146" t="s">
        <v>176</v>
      </c>
      <c r="C146">
        <v>0.357375</v>
      </c>
    </row>
    <row r="147" spans="2:3" x14ac:dyDescent="0.25">
      <c r="B147" t="s">
        <v>177</v>
      </c>
      <c r="C147" s="17">
        <v>-3.4028234660000002E+38</v>
      </c>
    </row>
    <row r="148" spans="2:3" x14ac:dyDescent="0.25">
      <c r="B148" t="s">
        <v>178</v>
      </c>
      <c r="C148" s="17">
        <v>-3.4028234660000002E+38</v>
      </c>
    </row>
    <row r="149" spans="2:3" x14ac:dyDescent="0.25">
      <c r="B149" t="s">
        <v>179</v>
      </c>
      <c r="C149">
        <v>7.5729999999999999E-3</v>
      </c>
    </row>
    <row r="150" spans="2:3" x14ac:dyDescent="0.25">
      <c r="B150" t="s">
        <v>180</v>
      </c>
      <c r="C150">
        <v>2.398E-3</v>
      </c>
    </row>
    <row r="151" spans="2:3" x14ac:dyDescent="0.25">
      <c r="B151" t="s">
        <v>181</v>
      </c>
      <c r="C151">
        <v>6.3819999999999997E-3</v>
      </c>
    </row>
    <row r="152" spans="2:3" x14ac:dyDescent="0.25">
      <c r="B152" t="s">
        <v>182</v>
      </c>
      <c r="C152">
        <v>4.6398000000000002E-2</v>
      </c>
    </row>
    <row r="153" spans="2:3" x14ac:dyDescent="0.25">
      <c r="B153" t="s">
        <v>183</v>
      </c>
      <c r="C153">
        <v>1.001E-2</v>
      </c>
    </row>
    <row r="154" spans="2:3" x14ac:dyDescent="0.25">
      <c r="B154" t="s">
        <v>184</v>
      </c>
      <c r="C154">
        <v>8.1460000000000005E-3</v>
      </c>
    </row>
    <row r="155" spans="2:3" x14ac:dyDescent="0.25">
      <c r="B155" t="s">
        <v>185</v>
      </c>
      <c r="C155" s="17">
        <v>-3.4028234660000002E+38</v>
      </c>
    </row>
    <row r="156" spans="2:3" x14ac:dyDescent="0.25">
      <c r="B156" t="s">
        <v>186</v>
      </c>
      <c r="C156" s="17">
        <v>-3.4028234660000002E+38</v>
      </c>
    </row>
    <row r="157" spans="2:3" x14ac:dyDescent="0.25">
      <c r="B157" t="s">
        <v>187</v>
      </c>
      <c r="C157">
        <v>0.105397</v>
      </c>
    </row>
    <row r="158" spans="2:3" x14ac:dyDescent="0.25">
      <c r="B158" t="s">
        <v>188</v>
      </c>
      <c r="C158">
        <v>6.4349999999999997E-3</v>
      </c>
    </row>
    <row r="159" spans="2:3" x14ac:dyDescent="0.25">
      <c r="B159" t="s">
        <v>189</v>
      </c>
      <c r="C159">
        <v>1.1400000000000001E-4</v>
      </c>
    </row>
    <row r="160" spans="2:3" x14ac:dyDescent="0.25">
      <c r="B160" t="s">
        <v>190</v>
      </c>
      <c r="C160">
        <v>1.2409999999999999E-3</v>
      </c>
    </row>
    <row r="161" spans="2:3" x14ac:dyDescent="0.25">
      <c r="B161" t="s">
        <v>191</v>
      </c>
      <c r="C161">
        <v>2.124E-3</v>
      </c>
    </row>
    <row r="162" spans="2:3" x14ac:dyDescent="0.25">
      <c r="B162" t="s">
        <v>192</v>
      </c>
      <c r="C162">
        <v>2.2680000000000001E-3</v>
      </c>
    </row>
    <row r="163" spans="2:3" x14ac:dyDescent="0.25">
      <c r="B163" t="s">
        <v>193</v>
      </c>
      <c r="C163">
        <v>4.2244999999999998E-2</v>
      </c>
    </row>
    <row r="164" spans="2:3" x14ac:dyDescent="0.25">
      <c r="B164" t="s">
        <v>194</v>
      </c>
      <c r="C164">
        <v>5.5899999999999998E-2</v>
      </c>
    </row>
    <row r="165" spans="2:3" x14ac:dyDescent="0.25">
      <c r="B165" t="s">
        <v>195</v>
      </c>
      <c r="C165">
        <v>2.7136E-2</v>
      </c>
    </row>
    <row r="166" spans="2:3" x14ac:dyDescent="0.25">
      <c r="B166" t="s">
        <v>196</v>
      </c>
      <c r="C166" s="17">
        <v>-3.4028234660000002E+38</v>
      </c>
    </row>
    <row r="167" spans="2:3" x14ac:dyDescent="0.25">
      <c r="B167" t="s">
        <v>197</v>
      </c>
      <c r="C167">
        <v>1.0687E-2</v>
      </c>
    </row>
    <row r="168" spans="2:3" x14ac:dyDescent="0.25">
      <c r="B168" t="s">
        <v>198</v>
      </c>
      <c r="C168" s="17">
        <v>-3.4028234660000002E+38</v>
      </c>
    </row>
    <row r="169" spans="2:3" x14ac:dyDescent="0.25">
      <c r="B169" t="s">
        <v>199</v>
      </c>
      <c r="C169">
        <v>0.132909</v>
      </c>
    </row>
    <row r="170" spans="2:3" x14ac:dyDescent="0.25">
      <c r="B170" t="s">
        <v>200</v>
      </c>
      <c r="C170" s="17">
        <v>-3.4028234660000002E+38</v>
      </c>
    </row>
    <row r="171" spans="2:3" x14ac:dyDescent="0.25">
      <c r="B171" t="s">
        <v>201</v>
      </c>
      <c r="C171" s="17">
        <v>-3.4028234660000002E+38</v>
      </c>
    </row>
    <row r="172" spans="2:3" x14ac:dyDescent="0.25">
      <c r="B172" t="s">
        <v>202</v>
      </c>
      <c r="C172" s="17">
        <v>-3.4028234660000002E+38</v>
      </c>
    </row>
    <row r="173" spans="2:3" x14ac:dyDescent="0.25">
      <c r="B173" t="s">
        <v>203</v>
      </c>
      <c r="C173">
        <v>0.35011500000000001</v>
      </c>
    </row>
    <row r="174" spans="2:3" x14ac:dyDescent="0.25">
      <c r="B174" t="s">
        <v>204</v>
      </c>
      <c r="C174">
        <v>6.8780000000000004E-3</v>
      </c>
    </row>
    <row r="175" spans="2:3" x14ac:dyDescent="0.25">
      <c r="B175" t="s">
        <v>205</v>
      </c>
      <c r="C175">
        <v>1.1950000000000001E-2</v>
      </c>
    </row>
    <row r="176" spans="2:3" x14ac:dyDescent="0.25">
      <c r="B176" t="s">
        <v>206</v>
      </c>
      <c r="C176">
        <v>2.1250999999999999E-2</v>
      </c>
    </row>
    <row r="177" spans="2:3" x14ac:dyDescent="0.25">
      <c r="B177" t="s">
        <v>207</v>
      </c>
      <c r="C177">
        <v>2.6322999999999999E-2</v>
      </c>
    </row>
    <row r="178" spans="2:3" x14ac:dyDescent="0.25">
      <c r="B178" t="s">
        <v>208</v>
      </c>
      <c r="C178">
        <v>1.3552E-2</v>
      </c>
    </row>
    <row r="179" spans="2:3" x14ac:dyDescent="0.25">
      <c r="B179" t="s">
        <v>209</v>
      </c>
      <c r="C179">
        <v>4.3559999999999996E-3</v>
      </c>
    </row>
    <row r="180" spans="2:3" x14ac:dyDescent="0.25">
      <c r="B180" t="s">
        <v>210</v>
      </c>
      <c r="C180" s="17">
        <v>-3.4028234660000002E+38</v>
      </c>
    </row>
    <row r="181" spans="2:3" x14ac:dyDescent="0.25">
      <c r="B181" t="s">
        <v>211</v>
      </c>
      <c r="C181" s="17">
        <v>-3.4028234660000002E+38</v>
      </c>
    </row>
    <row r="182" spans="2:3" x14ac:dyDescent="0.25">
      <c r="B182" t="s">
        <v>212</v>
      </c>
      <c r="C182" s="17">
        <v>-3.4028234660000002E+38</v>
      </c>
    </row>
    <row r="183" spans="2:3" x14ac:dyDescent="0.25">
      <c r="B183" t="s">
        <v>213</v>
      </c>
      <c r="C183" s="17">
        <v>-3.4028234660000002E+38</v>
      </c>
    </row>
    <row r="184" spans="2:3" x14ac:dyDescent="0.25">
      <c r="B184" t="s">
        <v>214</v>
      </c>
      <c r="C184" s="17">
        <v>-3.4028234660000002E+38</v>
      </c>
    </row>
    <row r="185" spans="2:3" x14ac:dyDescent="0.25">
      <c r="B185" t="s">
        <v>215</v>
      </c>
      <c r="C185" s="17">
        <v>-3.4028234660000002E+38</v>
      </c>
    </row>
    <row r="186" spans="2:3" x14ac:dyDescent="0.25">
      <c r="B186" t="s">
        <v>216</v>
      </c>
      <c r="C186">
        <v>7.2579999999999997E-3</v>
      </c>
    </row>
    <row r="187" spans="2:3" x14ac:dyDescent="0.25">
      <c r="B187" t="s">
        <v>217</v>
      </c>
      <c r="C187">
        <v>1.3139E-2</v>
      </c>
    </row>
    <row r="188" spans="2:3" x14ac:dyDescent="0.25">
      <c r="B188" t="s">
        <v>218</v>
      </c>
      <c r="C188">
        <v>0.21779999999999999</v>
      </c>
    </row>
    <row r="189" spans="2:3" x14ac:dyDescent="0.25">
      <c r="B189" t="s">
        <v>219</v>
      </c>
      <c r="C189">
        <v>0.121848</v>
      </c>
    </row>
    <row r="190" spans="2:3" x14ac:dyDescent="0.25">
      <c r="B190" t="s">
        <v>220</v>
      </c>
      <c r="C190">
        <v>0.75</v>
      </c>
    </row>
    <row r="191" spans="2:3" x14ac:dyDescent="0.25">
      <c r="B191" t="s">
        <v>221</v>
      </c>
      <c r="C191">
        <v>4.463E-3</v>
      </c>
    </row>
    <row r="192" spans="2:3" x14ac:dyDescent="0.25">
      <c r="B192" t="s">
        <v>222</v>
      </c>
      <c r="C192" s="17">
        <v>-3.4028234660000002E+38</v>
      </c>
    </row>
    <row r="193" spans="2:3" x14ac:dyDescent="0.25">
      <c r="B193" t="s">
        <v>223</v>
      </c>
      <c r="C193" s="17">
        <v>-3.4028234660000002E+38</v>
      </c>
    </row>
    <row r="194" spans="2:3" x14ac:dyDescent="0.25">
      <c r="B194" t="s">
        <v>224</v>
      </c>
      <c r="C194" s="17">
        <v>-3.4028234660000002E+38</v>
      </c>
    </row>
    <row r="195" spans="2:3" x14ac:dyDescent="0.25">
      <c r="B195" t="s">
        <v>225</v>
      </c>
      <c r="C195" s="17">
        <v>-3.4028234660000002E+38</v>
      </c>
    </row>
    <row r="196" spans="2:3" x14ac:dyDescent="0.25">
      <c r="B196" t="s">
        <v>226</v>
      </c>
      <c r="C196" s="17">
        <v>-3.4028234660000002E+38</v>
      </c>
    </row>
    <row r="197" spans="2:3" x14ac:dyDescent="0.25">
      <c r="B197" t="s">
        <v>227</v>
      </c>
      <c r="C197">
        <v>5.3074999999999997E-2</v>
      </c>
    </row>
    <row r="198" spans="2:3" x14ac:dyDescent="0.25">
      <c r="B198" t="s">
        <v>228</v>
      </c>
      <c r="C198">
        <v>6.6800000000000002E-3</v>
      </c>
    </row>
    <row r="199" spans="2:3" x14ac:dyDescent="0.25">
      <c r="B199" t="s">
        <v>229</v>
      </c>
      <c r="C199">
        <v>1.2475999999999999E-2</v>
      </c>
    </row>
    <row r="200" spans="2:3" x14ac:dyDescent="0.25">
      <c r="B200" t="s">
        <v>230</v>
      </c>
      <c r="C200">
        <v>2.3483E-2</v>
      </c>
    </row>
    <row r="201" spans="2:3" x14ac:dyDescent="0.25">
      <c r="B201" t="s">
        <v>231</v>
      </c>
      <c r="C201">
        <v>2.0362999999999999E-2</v>
      </c>
    </row>
    <row r="202" spans="2:3" x14ac:dyDescent="0.25">
      <c r="B202" t="s">
        <v>232</v>
      </c>
      <c r="C202" s="17">
        <v>-3.4028234660000002E+38</v>
      </c>
    </row>
    <row r="203" spans="2:3" x14ac:dyDescent="0.25">
      <c r="B203" t="s">
        <v>233</v>
      </c>
      <c r="C203" s="17">
        <v>-3.4028234660000002E+38</v>
      </c>
    </row>
    <row r="204" spans="2:3" x14ac:dyDescent="0.25">
      <c r="B204" t="s">
        <v>234</v>
      </c>
      <c r="C204" s="17">
        <v>-3.4028234660000002E+38</v>
      </c>
    </row>
    <row r="205" spans="2:3" x14ac:dyDescent="0.25">
      <c r="B205" t="s">
        <v>235</v>
      </c>
      <c r="C205" s="17">
        <v>-3.4028234660000002E+38</v>
      </c>
    </row>
    <row r="206" spans="2:3" x14ac:dyDescent="0.25">
      <c r="B206" t="s">
        <v>236</v>
      </c>
      <c r="C206" s="17">
        <v>-3.4028234660000002E+38</v>
      </c>
    </row>
    <row r="207" spans="2:3" x14ac:dyDescent="0.25">
      <c r="B207" t="s">
        <v>237</v>
      </c>
      <c r="C207" s="17">
        <v>-3.4028234660000002E+38</v>
      </c>
    </row>
    <row r="208" spans="2:3" x14ac:dyDescent="0.25">
      <c r="B208" t="s">
        <v>238</v>
      </c>
      <c r="C208" s="17">
        <v>-3.4028234660000002E+38</v>
      </c>
    </row>
    <row r="209" spans="2:3" x14ac:dyDescent="0.25">
      <c r="B209" t="s">
        <v>239</v>
      </c>
      <c r="C209" s="17">
        <v>-3.4028234660000002E+38</v>
      </c>
    </row>
    <row r="210" spans="2:3" x14ac:dyDescent="0.25">
      <c r="B210" t="s">
        <v>240</v>
      </c>
      <c r="C210">
        <v>0.55000000000000004</v>
      </c>
    </row>
    <row r="211" spans="2:3" x14ac:dyDescent="0.25">
      <c r="B211" t="s">
        <v>241</v>
      </c>
      <c r="C211">
        <v>0.2</v>
      </c>
    </row>
    <row r="212" spans="2:3" x14ac:dyDescent="0.25">
      <c r="B212" t="s">
        <v>242</v>
      </c>
      <c r="C212">
        <v>6.7019999999999996E-3</v>
      </c>
    </row>
    <row r="213" spans="2:3" x14ac:dyDescent="0.25">
      <c r="B213" t="s">
        <v>243</v>
      </c>
      <c r="C213">
        <v>2.4056000000000001E-2</v>
      </c>
    </row>
    <row r="214" spans="2:3" x14ac:dyDescent="0.25">
      <c r="B214" t="s">
        <v>244</v>
      </c>
      <c r="C214">
        <v>2.2915999999999999E-2</v>
      </c>
    </row>
    <row r="215" spans="2:3" x14ac:dyDescent="0.25">
      <c r="B215" t="s">
        <v>245</v>
      </c>
      <c r="C215">
        <v>9.103E-3</v>
      </c>
    </row>
    <row r="216" spans="2:3" x14ac:dyDescent="0.25">
      <c r="B216" t="s">
        <v>246</v>
      </c>
      <c r="C216" s="17">
        <v>-3.4028234660000002E+38</v>
      </c>
    </row>
    <row r="217" spans="2:3" x14ac:dyDescent="0.25">
      <c r="B217" t="s">
        <v>247</v>
      </c>
      <c r="C217" s="17">
        <v>-3.4028234660000002E+38</v>
      </c>
    </row>
    <row r="218" spans="2:3" x14ac:dyDescent="0.25">
      <c r="B218" t="s">
        <v>248</v>
      </c>
      <c r="C218">
        <v>0.19051199999999999</v>
      </c>
    </row>
    <row r="219" spans="2:3" x14ac:dyDescent="0.25">
      <c r="B219" t="s">
        <v>249</v>
      </c>
      <c r="C219">
        <v>0.45</v>
      </c>
    </row>
    <row r="220" spans="2:3" x14ac:dyDescent="0.25">
      <c r="B220" t="s">
        <v>250</v>
      </c>
      <c r="C220">
        <v>7.7889999999999999E-3</v>
      </c>
    </row>
    <row r="221" spans="2:3" x14ac:dyDescent="0.25">
      <c r="B221" t="s">
        <v>251</v>
      </c>
      <c r="C221">
        <v>6.9379999999999997E-3</v>
      </c>
    </row>
    <row r="222" spans="2:3" x14ac:dyDescent="0.25">
      <c r="B222" t="s">
        <v>252</v>
      </c>
      <c r="C222">
        <v>4.169E-3</v>
      </c>
    </row>
    <row r="223" spans="2:3" x14ac:dyDescent="0.25">
      <c r="B223" t="s">
        <v>253</v>
      </c>
      <c r="C223">
        <v>7.1659999999999996E-3</v>
      </c>
    </row>
    <row r="224" spans="2:3" x14ac:dyDescent="0.25">
      <c r="B224" t="s">
        <v>254</v>
      </c>
      <c r="C224">
        <v>1.5294E-2</v>
      </c>
    </row>
    <row r="225" spans="2:3" x14ac:dyDescent="0.25">
      <c r="B225" t="s">
        <v>255</v>
      </c>
      <c r="C225">
        <v>0.13672100000000001</v>
      </c>
    </row>
    <row r="226" spans="2:3" x14ac:dyDescent="0.25">
      <c r="B226" t="s">
        <v>256</v>
      </c>
      <c r="C226">
        <v>3.1537000000000003E-2</v>
      </c>
    </row>
    <row r="227" spans="2:3" x14ac:dyDescent="0.25">
      <c r="B227" t="s">
        <v>257</v>
      </c>
      <c r="C227">
        <v>1.371E-3</v>
      </c>
    </row>
    <row r="228" spans="2:3" x14ac:dyDescent="0.25">
      <c r="B228" t="s">
        <v>258</v>
      </c>
      <c r="C228" s="17">
        <v>-3.4028234660000002E+38</v>
      </c>
    </row>
    <row r="229" spans="2:3" x14ac:dyDescent="0.25">
      <c r="B229" t="s">
        <v>259</v>
      </c>
      <c r="C229" s="17">
        <v>-3.4028234660000002E+38</v>
      </c>
    </row>
    <row r="230" spans="2:3" x14ac:dyDescent="0.25">
      <c r="B230" t="s">
        <v>260</v>
      </c>
      <c r="C230" s="17">
        <v>-3.4028234660000002E+38</v>
      </c>
    </row>
    <row r="231" spans="2:3" x14ac:dyDescent="0.25">
      <c r="B231" t="s">
        <v>261</v>
      </c>
      <c r="C231" s="17">
        <v>-3.4028234660000002E+38</v>
      </c>
    </row>
    <row r="232" spans="2:3" x14ac:dyDescent="0.25">
      <c r="B232" t="s">
        <v>262</v>
      </c>
      <c r="C232" s="17">
        <v>-3.4028234660000002E+38</v>
      </c>
    </row>
    <row r="233" spans="2:3" x14ac:dyDescent="0.25">
      <c r="B233" t="s">
        <v>263</v>
      </c>
      <c r="C233">
        <v>3.4221000000000001E-2</v>
      </c>
    </row>
    <row r="234" spans="2:3" x14ac:dyDescent="0.25">
      <c r="B234" t="s">
        <v>264</v>
      </c>
      <c r="C234">
        <v>6.8440000000000003E-3</v>
      </c>
    </row>
    <row r="235" spans="2:3" x14ac:dyDescent="0.25">
      <c r="B235" t="s">
        <v>265</v>
      </c>
      <c r="C235">
        <v>1.5193E-2</v>
      </c>
    </row>
    <row r="236" spans="2:3" x14ac:dyDescent="0.25">
      <c r="B236" t="s">
        <v>266</v>
      </c>
      <c r="C236">
        <v>2.0108000000000001E-2</v>
      </c>
    </row>
    <row r="237" spans="2:3" x14ac:dyDescent="0.25">
      <c r="B237" t="s">
        <v>267</v>
      </c>
      <c r="C237">
        <v>0.8</v>
      </c>
    </row>
    <row r="238" spans="2:3" x14ac:dyDescent="0.25">
      <c r="B238" t="s">
        <v>268</v>
      </c>
      <c r="C238">
        <v>4.7086999999999997E-2</v>
      </c>
    </row>
    <row r="239" spans="2:3" x14ac:dyDescent="0.25">
      <c r="B239" t="s">
        <v>269</v>
      </c>
      <c r="C239" s="17">
        <v>-3.4028234660000002E+38</v>
      </c>
    </row>
    <row r="240" spans="2:3" x14ac:dyDescent="0.25">
      <c r="B240" t="s">
        <v>270</v>
      </c>
      <c r="C240" s="17">
        <v>-3.4028234660000002E+38</v>
      </c>
    </row>
    <row r="241" spans="2:3" x14ac:dyDescent="0.25">
      <c r="B241" t="s">
        <v>271</v>
      </c>
      <c r="C241" s="17">
        <v>-3.4028234660000002E+38</v>
      </c>
    </row>
    <row r="242" spans="2:3" x14ac:dyDescent="0.25">
      <c r="B242" t="s">
        <v>272</v>
      </c>
      <c r="C242" s="17">
        <v>-3.4028234660000002E+38</v>
      </c>
    </row>
    <row r="243" spans="2:3" x14ac:dyDescent="0.25">
      <c r="B243" t="s">
        <v>273</v>
      </c>
      <c r="C243" s="17">
        <v>-3.4028234660000002E+38</v>
      </c>
    </row>
    <row r="244" spans="2:3" x14ac:dyDescent="0.25">
      <c r="B244" t="s">
        <v>274</v>
      </c>
      <c r="C244" s="17">
        <v>-3.4028234660000002E+38</v>
      </c>
    </row>
    <row r="245" spans="2:3" x14ac:dyDescent="0.25">
      <c r="B245" t="s">
        <v>275</v>
      </c>
      <c r="C245" s="17">
        <v>-3.4028234660000002E+38</v>
      </c>
    </row>
    <row r="246" spans="2:3" x14ac:dyDescent="0.25">
      <c r="B246" t="s">
        <v>276</v>
      </c>
      <c r="C246">
        <v>0.2</v>
      </c>
    </row>
    <row r="247" spans="2:3" x14ac:dyDescent="0.25">
      <c r="B247" t="s">
        <v>277</v>
      </c>
      <c r="C247">
        <v>0.2</v>
      </c>
    </row>
    <row r="248" spans="2:3" x14ac:dyDescent="0.25">
      <c r="B248" t="s">
        <v>278</v>
      </c>
      <c r="C248">
        <v>5.8019999999999999E-3</v>
      </c>
    </row>
    <row r="249" spans="2:3" x14ac:dyDescent="0.25">
      <c r="B249" t="s">
        <v>279</v>
      </c>
      <c r="C249">
        <v>0.45</v>
      </c>
    </row>
    <row r="250" spans="2:3" x14ac:dyDescent="0.25">
      <c r="B250" t="s">
        <v>280</v>
      </c>
      <c r="C250">
        <v>5.1409999999999997E-2</v>
      </c>
    </row>
    <row r="251" spans="2:3" x14ac:dyDescent="0.25">
      <c r="B251" t="s">
        <v>281</v>
      </c>
      <c r="C251" s="17">
        <v>-3.4028234660000002E+38</v>
      </c>
    </row>
    <row r="252" spans="2:3" x14ac:dyDescent="0.25">
      <c r="B252" t="s">
        <v>282</v>
      </c>
      <c r="C252" s="17">
        <v>-3.4028234660000002E+38</v>
      </c>
    </row>
    <row r="253" spans="2:3" x14ac:dyDescent="0.25">
      <c r="B253" t="s">
        <v>283</v>
      </c>
      <c r="C253" s="17">
        <v>-3.4028234660000002E+38</v>
      </c>
    </row>
    <row r="254" spans="2:3" x14ac:dyDescent="0.25">
      <c r="B254" t="s">
        <v>284</v>
      </c>
      <c r="C254" s="17">
        <v>-3.4028234660000002E+38</v>
      </c>
    </row>
    <row r="255" spans="2:3" x14ac:dyDescent="0.25">
      <c r="B255" t="s">
        <v>285</v>
      </c>
      <c r="C255" s="17">
        <v>-3.4028234660000002E+38</v>
      </c>
    </row>
    <row r="256" spans="2:3" x14ac:dyDescent="0.25">
      <c r="B256" t="s">
        <v>286</v>
      </c>
      <c r="C256" s="17">
        <v>-3.4028234660000002E+38</v>
      </c>
    </row>
    <row r="257" spans="2:3" x14ac:dyDescent="0.25">
      <c r="B257" t="s">
        <v>287</v>
      </c>
      <c r="C257" s="17">
        <v>-3.4028234660000002E+38</v>
      </c>
    </row>
    <row r="258" spans="2:3" x14ac:dyDescent="0.25">
      <c r="B258" t="s">
        <v>288</v>
      </c>
      <c r="C258">
        <v>0.2</v>
      </c>
    </row>
    <row r="259" spans="2:3" x14ac:dyDescent="0.25">
      <c r="B259" t="s">
        <v>289</v>
      </c>
      <c r="C259">
        <v>0.2</v>
      </c>
    </row>
    <row r="260" spans="2:3" x14ac:dyDescent="0.25">
      <c r="B260" t="s">
        <v>290</v>
      </c>
      <c r="C260">
        <v>5.7349999999999996E-3</v>
      </c>
    </row>
    <row r="261" spans="2:3" x14ac:dyDescent="0.25">
      <c r="B261" t="s">
        <v>291</v>
      </c>
      <c r="C261">
        <v>0.8</v>
      </c>
    </row>
    <row r="262" spans="2:3" x14ac:dyDescent="0.25">
      <c r="B262" t="s">
        <v>292</v>
      </c>
      <c r="C262">
        <v>7.6151999999999997E-2</v>
      </c>
    </row>
    <row r="263" spans="2:3" x14ac:dyDescent="0.25">
      <c r="B263" t="s">
        <v>293</v>
      </c>
      <c r="C263" s="17">
        <v>-3.4028234660000002E+38</v>
      </c>
    </row>
    <row r="264" spans="2:3" x14ac:dyDescent="0.25">
      <c r="B264" t="s">
        <v>294</v>
      </c>
      <c r="C264" s="17">
        <v>-3.4028234660000002E+38</v>
      </c>
    </row>
    <row r="265" spans="2:3" x14ac:dyDescent="0.25">
      <c r="B265" t="s">
        <v>295</v>
      </c>
      <c r="C265" s="17">
        <v>-3.4028234660000002E+38</v>
      </c>
    </row>
    <row r="266" spans="2:3" x14ac:dyDescent="0.25">
      <c r="B266" t="s">
        <v>296</v>
      </c>
      <c r="C266" s="17">
        <v>-3.4028234660000002E+38</v>
      </c>
    </row>
    <row r="267" spans="2:3" x14ac:dyDescent="0.25">
      <c r="B267" t="s">
        <v>297</v>
      </c>
      <c r="C267" s="17">
        <v>-3.4028234660000002E+38</v>
      </c>
    </row>
    <row r="268" spans="2:3" x14ac:dyDescent="0.25">
      <c r="B268" t="s">
        <v>298</v>
      </c>
      <c r="C268" s="17">
        <v>-3.4028234660000002E+38</v>
      </c>
    </row>
    <row r="269" spans="2:3" x14ac:dyDescent="0.25">
      <c r="B269" t="s">
        <v>299</v>
      </c>
      <c r="C269">
        <v>0.122464</v>
      </c>
    </row>
    <row r="270" spans="2:3" x14ac:dyDescent="0.25">
      <c r="B270" t="s">
        <v>300</v>
      </c>
      <c r="C270">
        <v>8.3459999999999993E-3</v>
      </c>
    </row>
    <row r="271" spans="2:3" x14ac:dyDescent="0.25">
      <c r="B271" t="s">
        <v>301</v>
      </c>
      <c r="C271">
        <v>2.3019000000000001E-2</v>
      </c>
    </row>
    <row r="272" spans="2:3" x14ac:dyDescent="0.25">
      <c r="B272" t="s">
        <v>302</v>
      </c>
      <c r="C272">
        <v>6.0819999999999997E-3</v>
      </c>
    </row>
    <row r="273" spans="2:3" x14ac:dyDescent="0.25">
      <c r="B273" t="s">
        <v>303</v>
      </c>
      <c r="C273">
        <v>0.100481</v>
      </c>
    </row>
    <row r="274" spans="2:3" x14ac:dyDescent="0.25">
      <c r="B274" t="s">
        <v>304</v>
      </c>
      <c r="C274">
        <v>1.4997E-2</v>
      </c>
    </row>
    <row r="275" spans="2:3" x14ac:dyDescent="0.25">
      <c r="B275" t="s">
        <v>305</v>
      </c>
      <c r="C275">
        <v>4.4929999999999996E-3</v>
      </c>
    </row>
    <row r="276" spans="2:3" x14ac:dyDescent="0.25">
      <c r="B276" t="s">
        <v>306</v>
      </c>
      <c r="C276" s="17">
        <v>-3.4028234660000002E+38</v>
      </c>
    </row>
    <row r="277" spans="2:3" x14ac:dyDescent="0.25">
      <c r="B277" t="s">
        <v>307</v>
      </c>
      <c r="C277" s="17">
        <v>-3.4028234660000002E+38</v>
      </c>
    </row>
    <row r="278" spans="2:3" x14ac:dyDescent="0.25">
      <c r="B278" t="s">
        <v>308</v>
      </c>
      <c r="C278" s="17">
        <v>-3.4028234660000002E+38</v>
      </c>
    </row>
    <row r="279" spans="2:3" x14ac:dyDescent="0.25">
      <c r="B279" t="s">
        <v>309</v>
      </c>
      <c r="C279" s="17">
        <v>-3.4028234660000002E+38</v>
      </c>
    </row>
    <row r="280" spans="2:3" x14ac:dyDescent="0.25">
      <c r="B280" t="s">
        <v>310</v>
      </c>
      <c r="C280" s="17">
        <v>-3.4028234660000002E+38</v>
      </c>
    </row>
    <row r="281" spans="2:3" x14ac:dyDescent="0.25">
      <c r="B281" t="s">
        <v>311</v>
      </c>
      <c r="C281">
        <v>1.332E-2</v>
      </c>
    </row>
    <row r="282" spans="2:3" x14ac:dyDescent="0.25">
      <c r="B282" t="s">
        <v>312</v>
      </c>
      <c r="C282">
        <v>5.2119999999999996E-3</v>
      </c>
    </row>
    <row r="283" spans="2:3" x14ac:dyDescent="0.25">
      <c r="B283" t="s">
        <v>313</v>
      </c>
      <c r="C283">
        <v>1.1859E-2</v>
      </c>
    </row>
    <row r="284" spans="2:3" x14ac:dyDescent="0.25">
      <c r="B284" t="s">
        <v>314</v>
      </c>
      <c r="C284">
        <v>1.6857E-2</v>
      </c>
    </row>
    <row r="285" spans="2:3" x14ac:dyDescent="0.25">
      <c r="B285" t="s">
        <v>315</v>
      </c>
      <c r="C285">
        <v>1.8474000000000001E-2</v>
      </c>
    </row>
    <row r="286" spans="2:3" x14ac:dyDescent="0.25">
      <c r="B286" t="s">
        <v>316</v>
      </c>
      <c r="C286">
        <v>5.0643000000000001E-2</v>
      </c>
    </row>
    <row r="287" spans="2:3" x14ac:dyDescent="0.25">
      <c r="B287" t="s">
        <v>317</v>
      </c>
      <c r="C287" s="17">
        <v>-3.4028234660000002E+38</v>
      </c>
    </row>
    <row r="288" spans="2:3" x14ac:dyDescent="0.25">
      <c r="B288" t="s">
        <v>318</v>
      </c>
      <c r="C288" s="17">
        <v>-3.4028234660000002E+38</v>
      </c>
    </row>
    <row r="289" spans="2:3" x14ac:dyDescent="0.25">
      <c r="B289" t="s">
        <v>319</v>
      </c>
      <c r="C289" s="17">
        <v>-3.4028234660000002E+38</v>
      </c>
    </row>
    <row r="290" spans="2:3" x14ac:dyDescent="0.25">
      <c r="B290" t="s">
        <v>320</v>
      </c>
      <c r="C290" s="17">
        <v>-3.4028234660000002E+38</v>
      </c>
    </row>
    <row r="291" spans="2:3" x14ac:dyDescent="0.25">
      <c r="B291" t="s">
        <v>321</v>
      </c>
      <c r="C291" s="17">
        <v>-3.4028234660000002E+38</v>
      </c>
    </row>
    <row r="292" spans="2:3" x14ac:dyDescent="0.25">
      <c r="B292" t="s">
        <v>322</v>
      </c>
      <c r="C292" s="17">
        <v>-3.4028234660000002E+38</v>
      </c>
    </row>
    <row r="293" spans="2:3" x14ac:dyDescent="0.25">
      <c r="B293" t="s">
        <v>323</v>
      </c>
      <c r="C293">
        <v>0.32458700000000001</v>
      </c>
    </row>
    <row r="294" spans="2:3" x14ac:dyDescent="0.25">
      <c r="B294" t="s">
        <v>324</v>
      </c>
      <c r="C294">
        <v>7.4999999999999997E-3</v>
      </c>
    </row>
    <row r="295" spans="2:3" x14ac:dyDescent="0.25">
      <c r="B295" t="s">
        <v>325</v>
      </c>
      <c r="C295">
        <v>1.5876999999999999E-2</v>
      </c>
    </row>
    <row r="296" spans="2:3" x14ac:dyDescent="0.25">
      <c r="B296" t="s">
        <v>326</v>
      </c>
      <c r="C296">
        <v>4.7689999999999998E-3</v>
      </c>
    </row>
    <row r="297" spans="2:3" x14ac:dyDescent="0.25">
      <c r="B297" t="s">
        <v>327</v>
      </c>
      <c r="C297">
        <v>8.8880000000000001E-3</v>
      </c>
    </row>
    <row r="298" spans="2:3" x14ac:dyDescent="0.25">
      <c r="B298" t="s">
        <v>328</v>
      </c>
      <c r="C298" s="17">
        <v>-3.4028234660000002E+38</v>
      </c>
    </row>
    <row r="299" spans="2:3" x14ac:dyDescent="0.25">
      <c r="B299" t="s">
        <v>329</v>
      </c>
      <c r="C299" s="17">
        <v>-3.4028234660000002E+38</v>
      </c>
    </row>
    <row r="300" spans="2:3" x14ac:dyDescent="0.25">
      <c r="B300" t="s">
        <v>330</v>
      </c>
      <c r="C300" s="17">
        <v>-3.4028234660000002E+38</v>
      </c>
    </row>
    <row r="301" spans="2:3" x14ac:dyDescent="0.25">
      <c r="B301" t="s">
        <v>331</v>
      </c>
      <c r="C301">
        <v>1.274E-3</v>
      </c>
    </row>
    <row r="302" spans="2:3" x14ac:dyDescent="0.25">
      <c r="B302" t="s">
        <v>332</v>
      </c>
      <c r="C302" s="17">
        <v>-3.4028234660000002E+38</v>
      </c>
    </row>
    <row r="303" spans="2:3" x14ac:dyDescent="0.25">
      <c r="B303" t="s">
        <v>333</v>
      </c>
      <c r="C303" s="17">
        <v>-3.4028234660000002E+38</v>
      </c>
    </row>
    <row r="304" spans="2:3" x14ac:dyDescent="0.25">
      <c r="B304" t="s">
        <v>334</v>
      </c>
      <c r="C304" s="17">
        <v>-3.4028234660000002E+38</v>
      </c>
    </row>
    <row r="305" spans="2:3" x14ac:dyDescent="0.25">
      <c r="B305" t="s">
        <v>335</v>
      </c>
      <c r="C305">
        <v>1.4411999999999999E-2</v>
      </c>
    </row>
    <row r="306" spans="2:3" x14ac:dyDescent="0.25">
      <c r="B306" t="s">
        <v>336</v>
      </c>
      <c r="C306">
        <v>6.8089999999999999E-3</v>
      </c>
    </row>
    <row r="307" spans="2:3" x14ac:dyDescent="0.25">
      <c r="B307" t="s">
        <v>337</v>
      </c>
      <c r="C307">
        <v>1.4806E-2</v>
      </c>
    </row>
    <row r="308" spans="2:3" x14ac:dyDescent="0.25">
      <c r="B308" t="s">
        <v>338</v>
      </c>
      <c r="C308">
        <v>0.18332699999999999</v>
      </c>
    </row>
    <row r="309" spans="2:3" x14ac:dyDescent="0.25">
      <c r="B309" t="s">
        <v>339</v>
      </c>
      <c r="C309">
        <v>3.9233999999999998E-2</v>
      </c>
    </row>
    <row r="310" spans="2:3" x14ac:dyDescent="0.25">
      <c r="B310" t="s">
        <v>340</v>
      </c>
      <c r="C310">
        <v>3.2179999999999999E-3</v>
      </c>
    </row>
    <row r="311" spans="2:3" x14ac:dyDescent="0.25">
      <c r="B311" t="s">
        <v>341</v>
      </c>
      <c r="C311" s="17">
        <v>-3.4028234660000002E+38</v>
      </c>
    </row>
    <row r="312" spans="2:3" x14ac:dyDescent="0.25">
      <c r="B312" t="s">
        <v>342</v>
      </c>
      <c r="C312" s="17">
        <v>-3.4028234660000002E+38</v>
      </c>
    </row>
    <row r="313" spans="2:3" x14ac:dyDescent="0.25">
      <c r="B313" t="s">
        <v>343</v>
      </c>
      <c r="C313" s="17">
        <v>-3.4028234660000002E+38</v>
      </c>
    </row>
    <row r="314" spans="2:3" x14ac:dyDescent="0.25">
      <c r="B314" t="s">
        <v>344</v>
      </c>
      <c r="C314" s="17">
        <v>-3.4028234660000002E+38</v>
      </c>
    </row>
    <row r="315" spans="2:3" x14ac:dyDescent="0.25">
      <c r="B315" t="s">
        <v>345</v>
      </c>
      <c r="C315" s="17">
        <v>-3.4028234660000002E+38</v>
      </c>
    </row>
    <row r="316" spans="2:3" x14ac:dyDescent="0.25">
      <c r="B316" t="s">
        <v>346</v>
      </c>
      <c r="C316" s="17">
        <v>-3.4028234660000002E+38</v>
      </c>
    </row>
    <row r="317" spans="2:3" x14ac:dyDescent="0.25">
      <c r="B317" t="s">
        <v>347</v>
      </c>
      <c r="C317">
        <v>1.0392E-2</v>
      </c>
    </row>
    <row r="318" spans="2:3" x14ac:dyDescent="0.25">
      <c r="B318" t="s">
        <v>348</v>
      </c>
      <c r="C318">
        <v>4.4029999999999998E-3</v>
      </c>
    </row>
    <row r="319" spans="2:3" x14ac:dyDescent="0.25">
      <c r="B319" t="s">
        <v>349</v>
      </c>
      <c r="C319">
        <v>1.2067E-2</v>
      </c>
    </row>
    <row r="320" spans="2:3" x14ac:dyDescent="0.25">
      <c r="B320" t="s">
        <v>350</v>
      </c>
      <c r="C320">
        <v>2.1569000000000001E-2</v>
      </c>
    </row>
    <row r="321" spans="2:3" x14ac:dyDescent="0.25">
      <c r="B321" t="s">
        <v>351</v>
      </c>
      <c r="C321">
        <v>3.2620000000000001E-3</v>
      </c>
    </row>
    <row r="322" spans="2:3" x14ac:dyDescent="0.25">
      <c r="B322" t="s">
        <v>352</v>
      </c>
      <c r="C322">
        <v>1.8810000000000001E-3</v>
      </c>
    </row>
    <row r="323" spans="2:3" x14ac:dyDescent="0.25">
      <c r="B323" t="s">
        <v>353</v>
      </c>
      <c r="C323">
        <v>4.6239999999999996E-3</v>
      </c>
    </row>
    <row r="324" spans="2:3" x14ac:dyDescent="0.25">
      <c r="B324" t="s">
        <v>354</v>
      </c>
      <c r="C324" s="17">
        <v>-3.4028234660000002E+38</v>
      </c>
    </row>
    <row r="325" spans="2:3" x14ac:dyDescent="0.25">
      <c r="B325" t="s">
        <v>355</v>
      </c>
      <c r="C325">
        <v>2.0010000000000002E-3</v>
      </c>
    </row>
    <row r="326" spans="2:3" x14ac:dyDescent="0.25">
      <c r="B326" t="s">
        <v>356</v>
      </c>
      <c r="C326" s="17">
        <v>-3.4028234660000002E+38</v>
      </c>
    </row>
    <row r="327" spans="2:3" x14ac:dyDescent="0.25">
      <c r="B327" t="s">
        <v>357</v>
      </c>
      <c r="C327" s="17">
        <v>-3.4028234660000002E+38</v>
      </c>
    </row>
    <row r="328" spans="2:3" x14ac:dyDescent="0.25">
      <c r="B328" t="s">
        <v>358</v>
      </c>
      <c r="C328" s="17">
        <v>-3.4028234660000002E+38</v>
      </c>
    </row>
    <row r="329" spans="2:3" x14ac:dyDescent="0.25">
      <c r="B329" t="s">
        <v>359</v>
      </c>
      <c r="C329" s="17">
        <v>-3.4028234660000002E+38</v>
      </c>
    </row>
    <row r="330" spans="2:3" x14ac:dyDescent="0.25">
      <c r="B330" t="s">
        <v>360</v>
      </c>
      <c r="C330">
        <v>1.0642E-2</v>
      </c>
    </row>
    <row r="331" spans="2:3" x14ac:dyDescent="0.25">
      <c r="B331" t="s">
        <v>361</v>
      </c>
      <c r="C331">
        <v>1.3917000000000001E-2</v>
      </c>
    </row>
    <row r="332" spans="2:3" x14ac:dyDescent="0.25">
      <c r="B332" t="s">
        <v>362</v>
      </c>
      <c r="C332">
        <v>0.55000000000000004</v>
      </c>
    </row>
    <row r="333" spans="2:3" x14ac:dyDescent="0.25">
      <c r="B333" t="s">
        <v>363</v>
      </c>
      <c r="C333">
        <v>3.8275000000000003E-2</v>
      </c>
    </row>
    <row r="334" spans="2:3" x14ac:dyDescent="0.25">
      <c r="B334" t="s">
        <v>364</v>
      </c>
      <c r="C334">
        <v>8.7209999999999996E-3</v>
      </c>
    </row>
    <row r="335" spans="2:3" x14ac:dyDescent="0.25">
      <c r="B335" t="s">
        <v>365</v>
      </c>
      <c r="C335" s="17">
        <v>-3.4028234660000002E+38</v>
      </c>
    </row>
    <row r="336" spans="2:3" x14ac:dyDescent="0.25">
      <c r="B336" t="s">
        <v>366</v>
      </c>
      <c r="C336" s="17">
        <v>-3.4028234660000002E+38</v>
      </c>
    </row>
    <row r="337" spans="2:3" x14ac:dyDescent="0.25">
      <c r="B337" t="s">
        <v>367</v>
      </c>
      <c r="C337" s="17">
        <v>-3.4028234660000002E+38</v>
      </c>
    </row>
    <row r="338" spans="2:3" x14ac:dyDescent="0.25">
      <c r="B338" t="s">
        <v>368</v>
      </c>
      <c r="C338" s="17">
        <v>-3.4028234660000002E+38</v>
      </c>
    </row>
    <row r="339" spans="2:3" x14ac:dyDescent="0.25">
      <c r="B339" t="s">
        <v>369</v>
      </c>
      <c r="C339" s="17">
        <v>-3.4028234660000002E+38</v>
      </c>
    </row>
    <row r="340" spans="2:3" x14ac:dyDescent="0.25">
      <c r="B340" t="s">
        <v>370</v>
      </c>
      <c r="C340" s="17">
        <v>-3.4028234660000002E+38</v>
      </c>
    </row>
    <row r="341" spans="2:3" x14ac:dyDescent="0.25">
      <c r="B341" t="s">
        <v>371</v>
      </c>
      <c r="C341">
        <v>7.4729999999999996E-3</v>
      </c>
    </row>
    <row r="342" spans="2:3" x14ac:dyDescent="0.25">
      <c r="B342" t="s">
        <v>372</v>
      </c>
      <c r="C342">
        <v>4.731E-3</v>
      </c>
    </row>
    <row r="343" spans="2:3" x14ac:dyDescent="0.25">
      <c r="B343" t="s">
        <v>373</v>
      </c>
      <c r="C343">
        <v>1.73E-4</v>
      </c>
    </row>
    <row r="344" spans="2:3" x14ac:dyDescent="0.25">
      <c r="B344" t="s">
        <v>374</v>
      </c>
      <c r="C344">
        <v>1.4425E-2</v>
      </c>
    </row>
    <row r="345" spans="2:3" x14ac:dyDescent="0.25">
      <c r="B345" t="s">
        <v>375</v>
      </c>
      <c r="C345">
        <v>2.6157E-2</v>
      </c>
    </row>
    <row r="346" spans="2:3" x14ac:dyDescent="0.25">
      <c r="B346" t="s">
        <v>376</v>
      </c>
      <c r="C346">
        <v>4.5409999999999999E-3</v>
      </c>
    </row>
    <row r="347" spans="2:3" x14ac:dyDescent="0.25">
      <c r="B347" t="s">
        <v>377</v>
      </c>
      <c r="C347">
        <v>2.8590999999999998E-2</v>
      </c>
    </row>
    <row r="348" spans="2:3" x14ac:dyDescent="0.25">
      <c r="B348" t="s">
        <v>378</v>
      </c>
      <c r="C348" s="17">
        <v>-3.4028234660000002E+38</v>
      </c>
    </row>
    <row r="349" spans="2:3" x14ac:dyDescent="0.25">
      <c r="B349" t="s">
        <v>379</v>
      </c>
      <c r="C349" s="17">
        <v>-3.4028234660000002E+38</v>
      </c>
    </row>
    <row r="350" spans="2:3" x14ac:dyDescent="0.25">
      <c r="B350" t="s">
        <v>380</v>
      </c>
      <c r="C350" s="17">
        <v>-3.4028234660000002E+38</v>
      </c>
    </row>
    <row r="351" spans="2:3" x14ac:dyDescent="0.25">
      <c r="B351" t="s">
        <v>381</v>
      </c>
      <c r="C351" s="17">
        <v>-3.4028234660000002E+38</v>
      </c>
    </row>
    <row r="352" spans="2:3" x14ac:dyDescent="0.25">
      <c r="B352" t="s">
        <v>382</v>
      </c>
      <c r="C352" s="17">
        <v>-3.4028234660000002E+38</v>
      </c>
    </row>
    <row r="353" spans="2:3" x14ac:dyDescent="0.25">
      <c r="B353" t="s">
        <v>383</v>
      </c>
      <c r="C353">
        <v>0.55000000000000004</v>
      </c>
    </row>
    <row r="354" spans="2:3" x14ac:dyDescent="0.25">
      <c r="B354" t="s">
        <v>384</v>
      </c>
      <c r="C354">
        <v>9.7490000000000007E-3</v>
      </c>
    </row>
    <row r="355" spans="2:3" x14ac:dyDescent="0.25">
      <c r="B355" t="s">
        <v>385</v>
      </c>
      <c r="C355">
        <v>2.0125000000000001E-2</v>
      </c>
    </row>
    <row r="356" spans="2:3" x14ac:dyDescent="0.25">
      <c r="B356" t="s">
        <v>386</v>
      </c>
      <c r="C356">
        <v>1.7080000000000001E-3</v>
      </c>
    </row>
    <row r="357" spans="2:3" x14ac:dyDescent="0.25">
      <c r="B357" t="s">
        <v>387</v>
      </c>
      <c r="C357">
        <v>1.3161000000000001E-2</v>
      </c>
    </row>
    <row r="358" spans="2:3" x14ac:dyDescent="0.25">
      <c r="B358" t="s">
        <v>388</v>
      </c>
      <c r="C358" s="17">
        <v>-3.4028234660000002E+38</v>
      </c>
    </row>
    <row r="359" spans="2:3" x14ac:dyDescent="0.25">
      <c r="B359" t="s">
        <v>389</v>
      </c>
      <c r="C359" s="17">
        <v>-3.4028234660000002E+38</v>
      </c>
    </row>
    <row r="360" spans="2:3" x14ac:dyDescent="0.25">
      <c r="B360" t="s">
        <v>390</v>
      </c>
      <c r="C360" s="17">
        <v>-3.4028234660000002E+38</v>
      </c>
    </row>
    <row r="361" spans="2:3" x14ac:dyDescent="0.25">
      <c r="B361" t="s">
        <v>391</v>
      </c>
      <c r="C361" s="17">
        <v>-3.4028234660000002E+38</v>
      </c>
    </row>
    <row r="362" spans="2:3" x14ac:dyDescent="0.25">
      <c r="B362" t="s">
        <v>392</v>
      </c>
      <c r="C362" s="17">
        <v>-3.4028234660000002E+38</v>
      </c>
    </row>
    <row r="363" spans="2:3" x14ac:dyDescent="0.25">
      <c r="B363" t="s">
        <v>393</v>
      </c>
      <c r="C363" s="17">
        <v>-3.4028234660000002E+38</v>
      </c>
    </row>
    <row r="364" spans="2:3" x14ac:dyDescent="0.25">
      <c r="B364" t="s">
        <v>394</v>
      </c>
      <c r="C364" s="17">
        <v>-3.4028234660000002E+38</v>
      </c>
    </row>
    <row r="365" spans="2:3" x14ac:dyDescent="0.25">
      <c r="B365" t="s">
        <v>395</v>
      </c>
      <c r="C365">
        <v>2.2563E-2</v>
      </c>
    </row>
    <row r="366" spans="2:3" x14ac:dyDescent="0.25">
      <c r="B366" t="s">
        <v>396</v>
      </c>
      <c r="C366">
        <v>5.8739999999999999E-3</v>
      </c>
    </row>
    <row r="367" spans="2:3" x14ac:dyDescent="0.25">
      <c r="B367" t="s">
        <v>397</v>
      </c>
      <c r="C367">
        <v>1.7607000000000001E-2</v>
      </c>
    </row>
    <row r="368" spans="2:3" x14ac:dyDescent="0.25">
      <c r="B368" t="s">
        <v>398</v>
      </c>
      <c r="C368">
        <v>2.5776E-2</v>
      </c>
    </row>
    <row r="369" spans="2:3" x14ac:dyDescent="0.25">
      <c r="B369" t="s">
        <v>399</v>
      </c>
      <c r="C369">
        <v>2.6964999999999999E-2</v>
      </c>
    </row>
    <row r="370" spans="2:3" x14ac:dyDescent="0.25">
      <c r="B370" t="s">
        <v>400</v>
      </c>
      <c r="C370">
        <v>4.2139999999999999E-3</v>
      </c>
    </row>
    <row r="371" spans="2:3" x14ac:dyDescent="0.25">
      <c r="B371" t="s">
        <v>401</v>
      </c>
      <c r="C371" s="17">
        <v>-3.4028234660000002E+38</v>
      </c>
    </row>
    <row r="372" spans="2:3" x14ac:dyDescent="0.25">
      <c r="B372" t="s">
        <v>402</v>
      </c>
      <c r="C372" s="17">
        <v>-3.4028234660000002E+38</v>
      </c>
    </row>
    <row r="373" spans="2:3" x14ac:dyDescent="0.25">
      <c r="B373" t="s">
        <v>403</v>
      </c>
      <c r="C373" s="17">
        <v>-3.4028234660000002E+38</v>
      </c>
    </row>
    <row r="374" spans="2:3" x14ac:dyDescent="0.25">
      <c r="B374" t="s">
        <v>404</v>
      </c>
      <c r="C374" s="17">
        <v>-3.4028234660000002E+38</v>
      </c>
    </row>
    <row r="375" spans="2:3" x14ac:dyDescent="0.25">
      <c r="B375" t="s">
        <v>405</v>
      </c>
      <c r="C375" s="17">
        <v>-3.4028234660000002E+38</v>
      </c>
    </row>
    <row r="376" spans="2:3" x14ac:dyDescent="0.25">
      <c r="B376" t="s">
        <v>406</v>
      </c>
      <c r="C376" s="17">
        <v>-3.4028234660000002E+38</v>
      </c>
    </row>
    <row r="377" spans="2:3" x14ac:dyDescent="0.25">
      <c r="B377" t="s">
        <v>407</v>
      </c>
      <c r="C377" s="17">
        <v>-3.4028234660000002E+38</v>
      </c>
    </row>
    <row r="378" spans="2:3" x14ac:dyDescent="0.25">
      <c r="B378" t="s">
        <v>408</v>
      </c>
      <c r="C378" s="17">
        <v>-3.4028234660000002E+38</v>
      </c>
    </row>
    <row r="379" spans="2:3" x14ac:dyDescent="0.25">
      <c r="B379" t="s">
        <v>409</v>
      </c>
      <c r="C379" s="17">
        <v>-3.4028234660000002E+38</v>
      </c>
    </row>
    <row r="380" spans="2:3" x14ac:dyDescent="0.25">
      <c r="B380" t="s">
        <v>410</v>
      </c>
      <c r="C380">
        <v>9.6710000000000008E-3</v>
      </c>
    </row>
    <row r="381" spans="2:3" x14ac:dyDescent="0.25">
      <c r="B381" t="s">
        <v>411</v>
      </c>
      <c r="C381">
        <v>5.6411000000000003E-2</v>
      </c>
    </row>
    <row r="382" spans="2:3" x14ac:dyDescent="0.25">
      <c r="B382" t="s">
        <v>412</v>
      </c>
      <c r="C382">
        <v>3.0180999999999999E-2</v>
      </c>
    </row>
    <row r="383" spans="2:3" x14ac:dyDescent="0.25">
      <c r="B383" t="s">
        <v>413</v>
      </c>
      <c r="C383" s="17">
        <v>-3.4028234660000002E+38</v>
      </c>
    </row>
    <row r="384" spans="2:3" x14ac:dyDescent="0.25">
      <c r="B384" t="s">
        <v>414</v>
      </c>
      <c r="C384" s="17">
        <v>-3.4028234660000002E+38</v>
      </c>
    </row>
    <row r="385" spans="2:3" x14ac:dyDescent="0.25">
      <c r="B385" t="s">
        <v>415</v>
      </c>
      <c r="C385" s="17">
        <v>-3.4028234660000002E+38</v>
      </c>
    </row>
    <row r="386" spans="2:3" x14ac:dyDescent="0.25">
      <c r="B386" t="s">
        <v>416</v>
      </c>
      <c r="C386" s="17">
        <v>-3.4028234660000002E+38</v>
      </c>
    </row>
    <row r="387" spans="2:3" x14ac:dyDescent="0.25">
      <c r="B387" t="s">
        <v>417</v>
      </c>
      <c r="C387" s="17">
        <v>-3.4028234660000002E+38</v>
      </c>
    </row>
    <row r="388" spans="2:3" x14ac:dyDescent="0.25">
      <c r="B388" t="s">
        <v>418</v>
      </c>
      <c r="C388" s="17">
        <v>-3.4028234660000002E+38</v>
      </c>
    </row>
    <row r="389" spans="2:3" x14ac:dyDescent="0.25">
      <c r="B389" t="s">
        <v>419</v>
      </c>
      <c r="C389" s="17">
        <v>-3.4028234660000002E+38</v>
      </c>
    </row>
    <row r="390" spans="2:3" x14ac:dyDescent="0.25">
      <c r="B390" t="s">
        <v>420</v>
      </c>
      <c r="C390">
        <v>1.5287E-2</v>
      </c>
    </row>
    <row r="391" spans="2:3" x14ac:dyDescent="0.25">
      <c r="B391" t="s">
        <v>421</v>
      </c>
      <c r="C391">
        <v>0.2</v>
      </c>
    </row>
    <row r="392" spans="2:3" x14ac:dyDescent="0.25">
      <c r="B392" t="s">
        <v>422</v>
      </c>
      <c r="C392">
        <v>6.6870000000000002E-3</v>
      </c>
    </row>
    <row r="393" spans="2:3" x14ac:dyDescent="0.25">
      <c r="B393" t="s">
        <v>423</v>
      </c>
      <c r="C393">
        <v>7.4199000000000001E-2</v>
      </c>
    </row>
    <row r="394" spans="2:3" x14ac:dyDescent="0.25">
      <c r="B394" t="s">
        <v>424</v>
      </c>
      <c r="C394">
        <v>0.353491</v>
      </c>
    </row>
    <row r="395" spans="2:3" x14ac:dyDescent="0.25">
      <c r="B395" t="s">
        <v>425</v>
      </c>
      <c r="C395">
        <v>2.1549999999999998E-3</v>
      </c>
    </row>
    <row r="396" spans="2:3" x14ac:dyDescent="0.25">
      <c r="B396" t="s">
        <v>426</v>
      </c>
      <c r="C396" s="17">
        <v>-3.4028234660000002E+38</v>
      </c>
    </row>
    <row r="397" spans="2:3" x14ac:dyDescent="0.25">
      <c r="B397" t="s">
        <v>427</v>
      </c>
      <c r="C397" s="17">
        <v>-3.4028234660000002E+38</v>
      </c>
    </row>
    <row r="398" spans="2:3" x14ac:dyDescent="0.25">
      <c r="B398" t="s">
        <v>428</v>
      </c>
      <c r="C398" s="17">
        <v>-3.4028234660000002E+38</v>
      </c>
    </row>
    <row r="399" spans="2:3" x14ac:dyDescent="0.25">
      <c r="B399" t="s">
        <v>429</v>
      </c>
      <c r="C399" s="17">
        <v>-3.4028234660000002E+38</v>
      </c>
    </row>
    <row r="400" spans="2:3" x14ac:dyDescent="0.25">
      <c r="B400" t="s">
        <v>430</v>
      </c>
      <c r="C400" s="17">
        <v>-3.4028234660000002E+38</v>
      </c>
    </row>
    <row r="401" spans="2:3" x14ac:dyDescent="0.25">
      <c r="B401" t="s">
        <v>431</v>
      </c>
      <c r="C401">
        <v>3.3478000000000001E-2</v>
      </c>
    </row>
    <row r="402" spans="2:3" x14ac:dyDescent="0.25">
      <c r="B402" t="s">
        <v>432</v>
      </c>
      <c r="C402">
        <v>5.8640000000000003E-3</v>
      </c>
    </row>
    <row r="403" spans="2:3" x14ac:dyDescent="0.25">
      <c r="B403" t="s">
        <v>433</v>
      </c>
      <c r="C403">
        <v>2.3699999999999999E-2</v>
      </c>
    </row>
    <row r="404" spans="2:3" x14ac:dyDescent="0.25">
      <c r="B404" t="s">
        <v>434</v>
      </c>
      <c r="C404">
        <v>2.1399999999999999E-2</v>
      </c>
    </row>
    <row r="405" spans="2:3" x14ac:dyDescent="0.25">
      <c r="B405" t="s">
        <v>435</v>
      </c>
      <c r="C405">
        <v>7.8753000000000004E-2</v>
      </c>
    </row>
    <row r="406" spans="2:3" x14ac:dyDescent="0.25">
      <c r="B406" t="s">
        <v>436</v>
      </c>
      <c r="C406">
        <v>4.7780000000000001E-3</v>
      </c>
    </row>
    <row r="407" spans="2:3" x14ac:dyDescent="0.25">
      <c r="B407" t="s">
        <v>437</v>
      </c>
      <c r="C407" s="17">
        <v>-3.4028234660000002E+38</v>
      </c>
    </row>
    <row r="408" spans="2:3" x14ac:dyDescent="0.25">
      <c r="B408" t="s">
        <v>438</v>
      </c>
      <c r="C408" s="17">
        <v>-3.4028234660000002E+38</v>
      </c>
    </row>
    <row r="409" spans="2:3" x14ac:dyDescent="0.25">
      <c r="B409" t="s">
        <v>439</v>
      </c>
      <c r="C409" s="17">
        <v>-3.4028234660000002E+38</v>
      </c>
    </row>
    <row r="410" spans="2:3" x14ac:dyDescent="0.25">
      <c r="B410" t="s">
        <v>440</v>
      </c>
      <c r="C410">
        <v>9.0893000000000002E-2</v>
      </c>
    </row>
    <row r="411" spans="2:3" x14ac:dyDescent="0.25">
      <c r="B411" t="s">
        <v>441</v>
      </c>
      <c r="C411" s="17">
        <v>-3.4028234660000002E+38</v>
      </c>
    </row>
    <row r="412" spans="2:3" x14ac:dyDescent="0.25">
      <c r="B412" t="s">
        <v>442</v>
      </c>
      <c r="C412" s="17">
        <v>-3.4028234660000002E+38</v>
      </c>
    </row>
    <row r="413" spans="2:3" x14ac:dyDescent="0.25">
      <c r="B413" t="s">
        <v>443</v>
      </c>
      <c r="C413">
        <v>9.4830000000000001E-3</v>
      </c>
    </row>
    <row r="414" spans="2:3" x14ac:dyDescent="0.25">
      <c r="B414" t="s">
        <v>444</v>
      </c>
      <c r="C414">
        <v>5.5529999999999998E-3</v>
      </c>
    </row>
    <row r="415" spans="2:3" x14ac:dyDescent="0.25">
      <c r="B415" t="s">
        <v>445</v>
      </c>
      <c r="C415">
        <v>1.3587999999999999E-2</v>
      </c>
    </row>
    <row r="416" spans="2:3" x14ac:dyDescent="0.25">
      <c r="B416" t="s">
        <v>446</v>
      </c>
      <c r="C416">
        <v>7.7130000000000002E-3</v>
      </c>
    </row>
    <row r="417" spans="2:3" x14ac:dyDescent="0.25">
      <c r="B417" t="s">
        <v>447</v>
      </c>
      <c r="C417">
        <v>7.4714000000000003E-2</v>
      </c>
    </row>
    <row r="418" spans="2:3" x14ac:dyDescent="0.25">
      <c r="B418" t="s">
        <v>448</v>
      </c>
      <c r="C418" s="17">
        <v>-3.4028234660000002E+38</v>
      </c>
    </row>
    <row r="419" spans="2:3" x14ac:dyDescent="0.25">
      <c r="B419" t="s">
        <v>449</v>
      </c>
      <c r="C419" s="17">
        <v>-3.4028234660000002E+38</v>
      </c>
    </row>
    <row r="420" spans="2:3" x14ac:dyDescent="0.25">
      <c r="B420" t="s">
        <v>450</v>
      </c>
      <c r="C420" s="17">
        <v>-3.4028234660000002E+38</v>
      </c>
    </row>
    <row r="421" spans="2:3" x14ac:dyDescent="0.25">
      <c r="B421" t="s">
        <v>451</v>
      </c>
      <c r="C421" s="17">
        <v>-3.4028234660000002E+38</v>
      </c>
    </row>
    <row r="422" spans="2:3" x14ac:dyDescent="0.25">
      <c r="B422" t="s">
        <v>452</v>
      </c>
      <c r="C422" s="17">
        <v>-3.4028234660000002E+38</v>
      </c>
    </row>
    <row r="423" spans="2:3" x14ac:dyDescent="0.25">
      <c r="B423" t="s">
        <v>453</v>
      </c>
      <c r="C423" s="17">
        <v>-3.4028234660000002E+38</v>
      </c>
    </row>
    <row r="424" spans="2:3" x14ac:dyDescent="0.25">
      <c r="B424" t="s">
        <v>454</v>
      </c>
      <c r="C424" s="17">
        <v>-3.4028234660000002E+38</v>
      </c>
    </row>
    <row r="425" spans="2:3" x14ac:dyDescent="0.25">
      <c r="B425" t="s">
        <v>455</v>
      </c>
      <c r="C425" s="17">
        <v>-3.4028234660000002E+38</v>
      </c>
    </row>
    <row r="426" spans="2:3" x14ac:dyDescent="0.25">
      <c r="B426" t="s">
        <v>456</v>
      </c>
      <c r="C426">
        <v>0.2</v>
      </c>
    </row>
    <row r="427" spans="2:3" x14ac:dyDescent="0.25">
      <c r="B427" t="s">
        <v>457</v>
      </c>
      <c r="C427">
        <v>0.2</v>
      </c>
    </row>
    <row r="428" spans="2:3" x14ac:dyDescent="0.25">
      <c r="B428" t="s">
        <v>458</v>
      </c>
      <c r="C428">
        <v>7.025E-3</v>
      </c>
    </row>
    <row r="429" spans="2:3" x14ac:dyDescent="0.25">
      <c r="B429" t="s">
        <v>459</v>
      </c>
      <c r="C429">
        <v>3.2686E-2</v>
      </c>
    </row>
    <row r="430" spans="2:3" x14ac:dyDescent="0.25">
      <c r="B430" t="s">
        <v>460</v>
      </c>
      <c r="C430">
        <v>1.6310000000000002E-2</v>
      </c>
    </row>
    <row r="431" spans="2:3" x14ac:dyDescent="0.25">
      <c r="B431" t="s">
        <v>461</v>
      </c>
      <c r="C431">
        <v>2.8583000000000001E-2</v>
      </c>
    </row>
    <row r="432" spans="2:3" x14ac:dyDescent="0.25">
      <c r="B432" t="s">
        <v>462</v>
      </c>
      <c r="C432" s="17">
        <v>-3.4028234660000002E+38</v>
      </c>
    </row>
    <row r="433" spans="2:3" x14ac:dyDescent="0.25">
      <c r="B433" t="s">
        <v>463</v>
      </c>
      <c r="C433" s="17">
        <v>-3.4028234660000002E+38</v>
      </c>
    </row>
    <row r="434" spans="2:3" x14ac:dyDescent="0.25">
      <c r="B434" t="s">
        <v>464</v>
      </c>
      <c r="C434" s="17">
        <v>-3.4028234660000002E+38</v>
      </c>
    </row>
    <row r="435" spans="2:3" x14ac:dyDescent="0.25">
      <c r="B435" t="s">
        <v>465</v>
      </c>
      <c r="C435" s="17">
        <v>-3.4028234660000002E+38</v>
      </c>
    </row>
    <row r="436" spans="2:3" x14ac:dyDescent="0.25">
      <c r="B436" t="s">
        <v>466</v>
      </c>
      <c r="C436" s="17">
        <v>-3.4028234660000002E+38</v>
      </c>
    </row>
    <row r="437" spans="2:3" x14ac:dyDescent="0.25">
      <c r="B437" t="s">
        <v>467</v>
      </c>
      <c r="C437">
        <v>4.1779999999999998E-2</v>
      </c>
    </row>
    <row r="438" spans="2:3" x14ac:dyDescent="0.25">
      <c r="B438" t="s">
        <v>468</v>
      </c>
      <c r="C438">
        <v>6.6429999999999996E-3</v>
      </c>
    </row>
    <row r="439" spans="2:3" x14ac:dyDescent="0.25">
      <c r="B439" t="s">
        <v>469</v>
      </c>
      <c r="C439">
        <v>1.7930999999999999E-2</v>
      </c>
    </row>
    <row r="440" spans="2:3" x14ac:dyDescent="0.25">
      <c r="B440" t="s">
        <v>470</v>
      </c>
      <c r="C440">
        <v>5.9234000000000002E-2</v>
      </c>
    </row>
    <row r="441" spans="2:3" x14ac:dyDescent="0.25">
      <c r="B441" t="s">
        <v>471</v>
      </c>
      <c r="C441">
        <v>3.5829999999999998E-3</v>
      </c>
    </row>
    <row r="442" spans="2:3" x14ac:dyDescent="0.25">
      <c r="B442" t="s">
        <v>472</v>
      </c>
      <c r="C442">
        <v>7.528E-3</v>
      </c>
    </row>
    <row r="443" spans="2:3" x14ac:dyDescent="0.25">
      <c r="B443" t="s">
        <v>473</v>
      </c>
      <c r="C443" s="17">
        <v>-3.4028234660000002E+38</v>
      </c>
    </row>
    <row r="444" spans="2:3" x14ac:dyDescent="0.25">
      <c r="B444" t="s">
        <v>474</v>
      </c>
      <c r="C444" s="17">
        <v>-3.4028234660000002E+38</v>
      </c>
    </row>
    <row r="445" spans="2:3" x14ac:dyDescent="0.25">
      <c r="B445" t="s">
        <v>475</v>
      </c>
      <c r="C445" s="17">
        <v>-3.4028234660000002E+38</v>
      </c>
    </row>
    <row r="446" spans="2:3" x14ac:dyDescent="0.25">
      <c r="B446" t="s">
        <v>476</v>
      </c>
      <c r="C446" s="17">
        <v>-3.4028234660000002E+38</v>
      </c>
    </row>
    <row r="447" spans="2:3" x14ac:dyDescent="0.25">
      <c r="B447" t="s">
        <v>477</v>
      </c>
      <c r="C447" s="17">
        <v>-3.4028234660000002E+38</v>
      </c>
    </row>
    <row r="448" spans="2:3" x14ac:dyDescent="0.25">
      <c r="B448" t="s">
        <v>478</v>
      </c>
      <c r="C448" s="17">
        <v>-3.4028234660000002E+38</v>
      </c>
    </row>
    <row r="449" spans="2:3" x14ac:dyDescent="0.25">
      <c r="B449" t="s">
        <v>479</v>
      </c>
      <c r="C449" s="17">
        <v>-3.4028234660000002E+38</v>
      </c>
    </row>
    <row r="450" spans="2:3" x14ac:dyDescent="0.25">
      <c r="B450" t="s">
        <v>480</v>
      </c>
      <c r="C450">
        <v>0.55000000000000004</v>
      </c>
    </row>
    <row r="451" spans="2:3" x14ac:dyDescent="0.25">
      <c r="B451" t="s">
        <v>481</v>
      </c>
      <c r="C451" s="17">
        <v>-3.4028234660000002E+38</v>
      </c>
    </row>
    <row r="452" spans="2:3" x14ac:dyDescent="0.25">
      <c r="B452" t="s">
        <v>482</v>
      </c>
      <c r="C452">
        <v>1.7316999999999999E-2</v>
      </c>
    </row>
    <row r="453" spans="2:3" x14ac:dyDescent="0.25">
      <c r="B453" t="s">
        <v>483</v>
      </c>
      <c r="C453">
        <v>0.105543</v>
      </c>
    </row>
    <row r="454" spans="2:3" x14ac:dyDescent="0.25">
      <c r="B454" t="s">
        <v>484</v>
      </c>
      <c r="C454">
        <v>1.9800999999999999E-2</v>
      </c>
    </row>
    <row r="455" spans="2:3" x14ac:dyDescent="0.25">
      <c r="B455" t="s">
        <v>485</v>
      </c>
      <c r="C455">
        <v>3.2404000000000002E-2</v>
      </c>
    </row>
    <row r="456" spans="2:3" x14ac:dyDescent="0.25">
      <c r="B456" t="s">
        <v>486</v>
      </c>
      <c r="C456" s="17">
        <v>-3.4028234660000002E+38</v>
      </c>
    </row>
    <row r="457" spans="2:3" x14ac:dyDescent="0.25">
      <c r="B457" t="s">
        <v>487</v>
      </c>
      <c r="C457" s="17">
        <v>-3.4028234660000002E+38</v>
      </c>
    </row>
    <row r="458" spans="2:3" x14ac:dyDescent="0.25">
      <c r="B458" t="s">
        <v>488</v>
      </c>
      <c r="C458" s="17">
        <v>-3.4028234660000002E+38</v>
      </c>
    </row>
    <row r="459" spans="2:3" x14ac:dyDescent="0.25">
      <c r="B459" t="s">
        <v>489</v>
      </c>
      <c r="C459" s="17">
        <v>-3.4028234660000002E+38</v>
      </c>
    </row>
    <row r="460" spans="2:3" x14ac:dyDescent="0.25">
      <c r="B460" t="s">
        <v>490</v>
      </c>
      <c r="C460" s="17">
        <v>-3.4028234660000002E+38</v>
      </c>
    </row>
    <row r="461" spans="2:3" x14ac:dyDescent="0.25">
      <c r="B461" t="s">
        <v>491</v>
      </c>
      <c r="C461">
        <v>6.6810000000000003E-3</v>
      </c>
    </row>
    <row r="462" spans="2:3" x14ac:dyDescent="0.25">
      <c r="B462" t="s">
        <v>492</v>
      </c>
      <c r="C462">
        <v>5.4619999999999998E-3</v>
      </c>
    </row>
    <row r="463" spans="2:3" x14ac:dyDescent="0.25">
      <c r="B463" t="s">
        <v>493</v>
      </c>
      <c r="C463">
        <v>1.136E-2</v>
      </c>
    </row>
    <row r="464" spans="2:3" x14ac:dyDescent="0.25">
      <c r="B464" t="s">
        <v>494</v>
      </c>
      <c r="C464">
        <v>6.6601999999999995E-2</v>
      </c>
    </row>
    <row r="465" spans="2:3" x14ac:dyDescent="0.25">
      <c r="B465" t="s">
        <v>495</v>
      </c>
      <c r="C465">
        <v>0.25383600000000001</v>
      </c>
    </row>
    <row r="466" spans="2:3" x14ac:dyDescent="0.25">
      <c r="B466" t="s">
        <v>496</v>
      </c>
      <c r="C466">
        <v>8.0843999999999999E-2</v>
      </c>
    </row>
    <row r="467" spans="2:3" x14ac:dyDescent="0.25">
      <c r="B467" t="s">
        <v>497</v>
      </c>
      <c r="C467">
        <v>1.1115999999999999E-2</v>
      </c>
    </row>
    <row r="468" spans="2:3" x14ac:dyDescent="0.25">
      <c r="B468" t="s">
        <v>498</v>
      </c>
      <c r="C468" s="17">
        <v>-3.4028234660000002E+38</v>
      </c>
    </row>
    <row r="469" spans="2:3" x14ac:dyDescent="0.25">
      <c r="B469" t="s">
        <v>499</v>
      </c>
      <c r="C469" s="17">
        <v>-3.4028234660000002E+38</v>
      </c>
    </row>
    <row r="470" spans="2:3" x14ac:dyDescent="0.25">
      <c r="B470" t="s">
        <v>500</v>
      </c>
      <c r="C470" s="17">
        <v>-3.4028234660000002E+38</v>
      </c>
    </row>
    <row r="471" spans="2:3" x14ac:dyDescent="0.25">
      <c r="B471" t="s">
        <v>501</v>
      </c>
      <c r="C471">
        <v>1.0218E-2</v>
      </c>
    </row>
    <row r="472" spans="2:3" x14ac:dyDescent="0.25">
      <c r="B472" t="s">
        <v>502</v>
      </c>
      <c r="C472" s="17">
        <v>-3.4028234660000002E+38</v>
      </c>
    </row>
    <row r="473" spans="2:3" x14ac:dyDescent="0.25">
      <c r="B473" t="s">
        <v>503</v>
      </c>
      <c r="C473">
        <v>6.607E-3</v>
      </c>
    </row>
    <row r="474" spans="2:3" x14ac:dyDescent="0.25">
      <c r="B474" t="s">
        <v>504</v>
      </c>
      <c r="C474">
        <v>4.9659999999999999E-3</v>
      </c>
    </row>
    <row r="475" spans="2:3" x14ac:dyDescent="0.25">
      <c r="B475" t="s">
        <v>505</v>
      </c>
      <c r="C475">
        <v>1.0999999999999999E-2</v>
      </c>
    </row>
    <row r="476" spans="2:3" x14ac:dyDescent="0.25">
      <c r="B476" t="s">
        <v>506</v>
      </c>
      <c r="C476">
        <v>1.8114999999999999E-2</v>
      </c>
    </row>
    <row r="477" spans="2:3" x14ac:dyDescent="0.25">
      <c r="B477" t="s">
        <v>507</v>
      </c>
      <c r="C477">
        <v>8.3751000000000006E-2</v>
      </c>
    </row>
    <row r="478" spans="2:3" x14ac:dyDescent="0.25">
      <c r="B478" t="s">
        <v>508</v>
      </c>
      <c r="C478">
        <v>2.359E-3</v>
      </c>
    </row>
    <row r="479" spans="2:3" x14ac:dyDescent="0.25">
      <c r="B479" t="s">
        <v>509</v>
      </c>
      <c r="C479" s="17">
        <v>-3.4028234660000002E+38</v>
      </c>
    </row>
    <row r="480" spans="2:3" x14ac:dyDescent="0.25">
      <c r="B480" t="s">
        <v>510</v>
      </c>
      <c r="C480" s="17">
        <v>-3.4028234660000002E+38</v>
      </c>
    </row>
    <row r="481" spans="2:3" x14ac:dyDescent="0.25">
      <c r="B481" t="s">
        <v>511</v>
      </c>
      <c r="C481" s="17">
        <v>-3.4028234660000002E+38</v>
      </c>
    </row>
    <row r="482" spans="2:3" x14ac:dyDescent="0.25">
      <c r="B482" t="s">
        <v>512</v>
      </c>
      <c r="C482" s="17">
        <v>-3.4028234660000002E+38</v>
      </c>
    </row>
    <row r="483" spans="2:3" x14ac:dyDescent="0.25">
      <c r="B483" t="s">
        <v>513</v>
      </c>
      <c r="C483" s="17">
        <v>-3.4028234660000002E+38</v>
      </c>
    </row>
    <row r="484" spans="2:3" x14ac:dyDescent="0.25">
      <c r="B484" t="s">
        <v>514</v>
      </c>
      <c r="C484" s="17">
        <v>-3.4028234660000002E+38</v>
      </c>
    </row>
    <row r="485" spans="2:3" x14ac:dyDescent="0.25">
      <c r="B485" t="s">
        <v>515</v>
      </c>
      <c r="C485">
        <v>8.6759999999999997E-3</v>
      </c>
    </row>
    <row r="486" spans="2:3" x14ac:dyDescent="0.25">
      <c r="B486" t="s">
        <v>516</v>
      </c>
      <c r="C486">
        <v>4.7140000000000003E-3</v>
      </c>
    </row>
    <row r="487" spans="2:3" x14ac:dyDescent="0.25">
      <c r="B487" t="s">
        <v>517</v>
      </c>
      <c r="C487">
        <v>1.2014E-2</v>
      </c>
    </row>
    <row r="488" spans="2:3" x14ac:dyDescent="0.25">
      <c r="B488" t="s">
        <v>518</v>
      </c>
      <c r="C488">
        <v>1.397E-2</v>
      </c>
    </row>
    <row r="489" spans="2:3" x14ac:dyDescent="0.25">
      <c r="B489" t="s">
        <v>519</v>
      </c>
      <c r="C489">
        <v>3.3124000000000001E-2</v>
      </c>
    </row>
    <row r="490" spans="2:3" x14ac:dyDescent="0.25">
      <c r="B490" t="s">
        <v>520</v>
      </c>
      <c r="C490">
        <v>2.258E-3</v>
      </c>
    </row>
    <row r="491" spans="2:3" x14ac:dyDescent="0.25">
      <c r="B491" t="s">
        <v>521</v>
      </c>
      <c r="C491" s="17">
        <v>-3.4028234660000002E+38</v>
      </c>
    </row>
    <row r="492" spans="2:3" x14ac:dyDescent="0.25">
      <c r="B492" t="s">
        <v>522</v>
      </c>
      <c r="C492">
        <v>7.4063000000000004E-2</v>
      </c>
    </row>
    <row r="493" spans="2:3" x14ac:dyDescent="0.25">
      <c r="B493" t="s">
        <v>523</v>
      </c>
      <c r="C493" s="17">
        <v>-3.4028234660000002E+38</v>
      </c>
    </row>
    <row r="494" spans="2:3" x14ac:dyDescent="0.25">
      <c r="B494" t="s">
        <v>524</v>
      </c>
      <c r="C494" s="17">
        <v>-3.4028234660000002E+38</v>
      </c>
    </row>
    <row r="495" spans="2:3" x14ac:dyDescent="0.25">
      <c r="B495" t="s">
        <v>525</v>
      </c>
      <c r="C495" s="17">
        <v>-3.4028234660000002E+38</v>
      </c>
    </row>
    <row r="496" spans="2:3" x14ac:dyDescent="0.25">
      <c r="B496" t="s">
        <v>526</v>
      </c>
      <c r="C496">
        <v>1.2855E-2</v>
      </c>
    </row>
    <row r="497" spans="2:3" x14ac:dyDescent="0.25">
      <c r="B497" t="s">
        <v>527</v>
      </c>
      <c r="C497">
        <v>0.25</v>
      </c>
    </row>
    <row r="498" spans="2:3" x14ac:dyDescent="0.25">
      <c r="B498" t="s">
        <v>528</v>
      </c>
      <c r="C498">
        <v>6.6299999999999996E-3</v>
      </c>
    </row>
    <row r="499" spans="2:3" x14ac:dyDescent="0.25">
      <c r="B499" t="s">
        <v>529</v>
      </c>
      <c r="C499">
        <v>1.3302E-2</v>
      </c>
    </row>
    <row r="500" spans="2:3" x14ac:dyDescent="0.25">
      <c r="B500" t="s">
        <v>530</v>
      </c>
      <c r="C500">
        <v>1.5618999999999999E-2</v>
      </c>
    </row>
    <row r="501" spans="2:3" x14ac:dyDescent="0.25">
      <c r="B501" t="s">
        <v>531</v>
      </c>
      <c r="C501" s="17">
        <v>-3.4028234660000002E+38</v>
      </c>
    </row>
    <row r="502" spans="2:3" x14ac:dyDescent="0.25">
      <c r="B502" t="s">
        <v>532</v>
      </c>
      <c r="C502" s="17">
        <v>-3.4028234660000002E+38</v>
      </c>
    </row>
    <row r="503" spans="2:3" x14ac:dyDescent="0.25">
      <c r="B503" t="s">
        <v>533</v>
      </c>
      <c r="C503" s="17">
        <v>-3.4028234660000002E+38</v>
      </c>
    </row>
    <row r="504" spans="2:3" x14ac:dyDescent="0.25">
      <c r="B504" t="s">
        <v>534</v>
      </c>
      <c r="C504" s="17">
        <v>-3.4028234660000002E+38</v>
      </c>
    </row>
    <row r="505" spans="2:3" x14ac:dyDescent="0.25">
      <c r="B505" t="s">
        <v>535</v>
      </c>
      <c r="C505" s="17">
        <v>-3.4028234660000002E+38</v>
      </c>
    </row>
    <row r="506" spans="2:3" x14ac:dyDescent="0.25">
      <c r="B506" t="s">
        <v>536</v>
      </c>
      <c r="C506" s="17">
        <v>-3.4028234660000002E+38</v>
      </c>
    </row>
    <row r="507" spans="2:3" x14ac:dyDescent="0.25">
      <c r="B507" t="s">
        <v>537</v>
      </c>
      <c r="C507" s="17">
        <v>-3.4028234660000002E+38</v>
      </c>
    </row>
    <row r="508" spans="2:3" x14ac:dyDescent="0.25">
      <c r="B508" t="s">
        <v>538</v>
      </c>
      <c r="C508" s="17">
        <v>-3.4028234660000002E+38</v>
      </c>
    </row>
    <row r="509" spans="2:3" x14ac:dyDescent="0.25">
      <c r="B509" t="s">
        <v>539</v>
      </c>
      <c r="C509">
        <v>2.2152999999999999E-2</v>
      </c>
    </row>
    <row r="510" spans="2:3" x14ac:dyDescent="0.25">
      <c r="B510" t="s">
        <v>540</v>
      </c>
      <c r="C510">
        <v>8.9910000000000007E-3</v>
      </c>
    </row>
    <row r="511" spans="2:3" x14ac:dyDescent="0.25">
      <c r="B511" t="s">
        <v>541</v>
      </c>
      <c r="C511">
        <v>2.9658E-2</v>
      </c>
    </row>
    <row r="512" spans="2:3" x14ac:dyDescent="0.25">
      <c r="B512" t="s">
        <v>542</v>
      </c>
      <c r="C512">
        <v>7.2110000000000004E-3</v>
      </c>
    </row>
    <row r="513" spans="2:3" x14ac:dyDescent="0.25">
      <c r="B513" t="s">
        <v>543</v>
      </c>
      <c r="C513">
        <v>2.6727000000000001E-2</v>
      </c>
    </row>
    <row r="514" spans="2:3" x14ac:dyDescent="0.25">
      <c r="B514" t="s">
        <v>544</v>
      </c>
      <c r="C514">
        <v>2.4979999999999998E-3</v>
      </c>
    </row>
    <row r="515" spans="2:3" x14ac:dyDescent="0.25">
      <c r="B515" t="s">
        <v>545</v>
      </c>
      <c r="C515">
        <v>2.8E-3</v>
      </c>
    </row>
    <row r="516" spans="2:3" x14ac:dyDescent="0.25">
      <c r="B516" t="s">
        <v>546</v>
      </c>
      <c r="C516" s="17">
        <v>-3.4028234660000002E+38</v>
      </c>
    </row>
    <row r="517" spans="2:3" x14ac:dyDescent="0.25">
      <c r="B517" t="s">
        <v>547</v>
      </c>
      <c r="C517">
        <v>7.8519000000000005E-2</v>
      </c>
    </row>
    <row r="518" spans="2:3" x14ac:dyDescent="0.25">
      <c r="B518" t="s">
        <v>548</v>
      </c>
      <c r="C518">
        <v>5.4309000000000003E-2</v>
      </c>
    </row>
    <row r="519" spans="2:3" x14ac:dyDescent="0.25">
      <c r="B519" t="s">
        <v>549</v>
      </c>
      <c r="C519" s="17">
        <v>-3.4028234660000002E+38</v>
      </c>
    </row>
    <row r="520" spans="2:3" x14ac:dyDescent="0.25">
      <c r="B520" t="s">
        <v>550</v>
      </c>
      <c r="C520" s="17">
        <v>-3.4028234660000002E+38</v>
      </c>
    </row>
    <row r="521" spans="2:3" x14ac:dyDescent="0.25">
      <c r="B521" t="s">
        <v>551</v>
      </c>
      <c r="C521">
        <v>1.3776E-2</v>
      </c>
    </row>
    <row r="522" spans="2:3" x14ac:dyDescent="0.25">
      <c r="B522" t="s">
        <v>552</v>
      </c>
      <c r="C522">
        <v>4.9059999999999998E-3</v>
      </c>
    </row>
    <row r="523" spans="2:3" x14ac:dyDescent="0.25">
      <c r="B523" t="s">
        <v>553</v>
      </c>
      <c r="C523">
        <v>1.4598E-2</v>
      </c>
    </row>
    <row r="524" spans="2:3" x14ac:dyDescent="0.25">
      <c r="B524" t="s">
        <v>554</v>
      </c>
      <c r="C524">
        <v>1.5180000000000001E-2</v>
      </c>
    </row>
    <row r="525" spans="2:3" x14ac:dyDescent="0.25">
      <c r="B525" t="s">
        <v>555</v>
      </c>
      <c r="C525">
        <v>2.8351999999999999E-2</v>
      </c>
    </row>
    <row r="526" spans="2:3" x14ac:dyDescent="0.25">
      <c r="B526" t="s">
        <v>556</v>
      </c>
      <c r="C526" s="17">
        <v>-3.4028234660000002E+38</v>
      </c>
    </row>
    <row r="527" spans="2:3" x14ac:dyDescent="0.25">
      <c r="B527" t="s">
        <v>557</v>
      </c>
      <c r="C527" s="17">
        <v>-3.4028234660000002E+38</v>
      </c>
    </row>
    <row r="528" spans="2:3" x14ac:dyDescent="0.25">
      <c r="B528" t="s">
        <v>558</v>
      </c>
      <c r="C528" s="17">
        <v>-3.4028234660000002E+38</v>
      </c>
    </row>
    <row r="529" spans="2:3" x14ac:dyDescent="0.25">
      <c r="B529" t="s">
        <v>559</v>
      </c>
      <c r="C529" s="17">
        <v>-3.4028234660000002E+38</v>
      </c>
    </row>
    <row r="530" spans="2:3" x14ac:dyDescent="0.25">
      <c r="B530" t="s">
        <v>560</v>
      </c>
      <c r="C530" s="17">
        <v>-3.4028234660000002E+38</v>
      </c>
    </row>
    <row r="531" spans="2:3" x14ac:dyDescent="0.25">
      <c r="B531" t="s">
        <v>561</v>
      </c>
      <c r="C531" s="17">
        <v>-3.4028234660000002E+38</v>
      </c>
    </row>
    <row r="532" spans="2:3" x14ac:dyDescent="0.25">
      <c r="B532" t="s">
        <v>562</v>
      </c>
      <c r="C532" s="17">
        <v>-3.4028234660000002E+38</v>
      </c>
    </row>
    <row r="533" spans="2:3" x14ac:dyDescent="0.25">
      <c r="B533" t="s">
        <v>563</v>
      </c>
      <c r="C533" s="17">
        <v>-3.4028234660000002E+38</v>
      </c>
    </row>
    <row r="534" spans="2:3" x14ac:dyDescent="0.25">
      <c r="B534" t="s">
        <v>564</v>
      </c>
      <c r="C534">
        <v>1.4362E-2</v>
      </c>
    </row>
    <row r="535" spans="2:3" x14ac:dyDescent="0.25">
      <c r="B535" t="s">
        <v>565</v>
      </c>
      <c r="C535">
        <v>0.55000000000000004</v>
      </c>
    </row>
    <row r="536" spans="2:3" x14ac:dyDescent="0.25">
      <c r="B536" t="s">
        <v>566</v>
      </c>
      <c r="C536">
        <v>7.3499999999999998E-3</v>
      </c>
    </row>
    <row r="537" spans="2:3" x14ac:dyDescent="0.25">
      <c r="B537" t="s">
        <v>567</v>
      </c>
      <c r="C537">
        <v>7.4332999999999996E-2</v>
      </c>
    </row>
    <row r="538" spans="2:3" x14ac:dyDescent="0.25">
      <c r="B538" t="s">
        <v>568</v>
      </c>
      <c r="C538">
        <v>3.1280000000000001E-3</v>
      </c>
    </row>
    <row r="539" spans="2:3" x14ac:dyDescent="0.25">
      <c r="B539" t="s">
        <v>569</v>
      </c>
      <c r="C539">
        <v>5.2921000000000003E-2</v>
      </c>
    </row>
    <row r="540" spans="2:3" x14ac:dyDescent="0.25">
      <c r="B540" t="s">
        <v>570</v>
      </c>
      <c r="C540" s="17">
        <v>-3.4028234660000002E+38</v>
      </c>
    </row>
    <row r="541" spans="2:3" x14ac:dyDescent="0.25">
      <c r="B541" t="s">
        <v>571</v>
      </c>
      <c r="C541" s="17">
        <v>-3.4028234660000002E+38</v>
      </c>
    </row>
    <row r="542" spans="2:3" x14ac:dyDescent="0.25">
      <c r="B542" t="s">
        <v>572</v>
      </c>
      <c r="C542" s="17">
        <v>-3.4028234660000002E+38</v>
      </c>
    </row>
    <row r="543" spans="2:3" x14ac:dyDescent="0.25">
      <c r="B543" t="s">
        <v>573</v>
      </c>
      <c r="C543" s="17">
        <v>-3.4028234660000002E+38</v>
      </c>
    </row>
    <row r="544" spans="2:3" x14ac:dyDescent="0.25">
      <c r="B544" t="s">
        <v>574</v>
      </c>
      <c r="C544">
        <v>0.44517600000000002</v>
      </c>
    </row>
    <row r="545" spans="2:3" x14ac:dyDescent="0.25">
      <c r="B545" t="s">
        <v>575</v>
      </c>
      <c r="C545">
        <v>7.1040000000000001E-3</v>
      </c>
    </row>
    <row r="546" spans="2:3" x14ac:dyDescent="0.25">
      <c r="B546" t="s">
        <v>576</v>
      </c>
      <c r="C546">
        <v>1.5696999999999999E-2</v>
      </c>
    </row>
    <row r="547" spans="2:3" x14ac:dyDescent="0.25">
      <c r="B547" t="s">
        <v>577</v>
      </c>
      <c r="C547">
        <v>1.3539000000000001E-2</v>
      </c>
    </row>
    <row r="548" spans="2:3" x14ac:dyDescent="0.25">
      <c r="B548" t="s">
        <v>578</v>
      </c>
      <c r="C548">
        <v>2.3269000000000001E-2</v>
      </c>
    </row>
    <row r="549" spans="2:3" x14ac:dyDescent="0.25">
      <c r="B549" t="s">
        <v>579</v>
      </c>
      <c r="C549">
        <v>6.5328999999999998E-2</v>
      </c>
    </row>
    <row r="550" spans="2:3" x14ac:dyDescent="0.25">
      <c r="B550" t="s">
        <v>580</v>
      </c>
      <c r="C550" s="17">
        <v>-3.4028234660000002E+38</v>
      </c>
    </row>
    <row r="551" spans="2:3" x14ac:dyDescent="0.25">
      <c r="B551" t="s">
        <v>581</v>
      </c>
      <c r="C551" s="17">
        <v>-3.4028234660000002E+38</v>
      </c>
    </row>
    <row r="552" spans="2:3" x14ac:dyDescent="0.25">
      <c r="B552" t="s">
        <v>582</v>
      </c>
      <c r="C552" s="17">
        <v>-3.4028234660000002E+38</v>
      </c>
    </row>
    <row r="553" spans="2:3" x14ac:dyDescent="0.25">
      <c r="B553" t="s">
        <v>583</v>
      </c>
      <c r="C553" s="17">
        <v>-3.4028234660000002E+38</v>
      </c>
    </row>
    <row r="554" spans="2:3" x14ac:dyDescent="0.25">
      <c r="B554" t="s">
        <v>584</v>
      </c>
      <c r="C554" s="17">
        <v>-3.4028234660000002E+38</v>
      </c>
    </row>
    <row r="555" spans="2:3" x14ac:dyDescent="0.25">
      <c r="B555" t="s">
        <v>585</v>
      </c>
      <c r="C555" s="17">
        <v>-3.4028234660000002E+38</v>
      </c>
    </row>
    <row r="556" spans="2:3" x14ac:dyDescent="0.25">
      <c r="B556" t="s">
        <v>586</v>
      </c>
      <c r="C556" s="17">
        <v>-3.4028234660000002E+38</v>
      </c>
    </row>
    <row r="557" spans="2:3" x14ac:dyDescent="0.25">
      <c r="B557" t="s">
        <v>587</v>
      </c>
      <c r="C557" s="17">
        <v>-3.4028234660000002E+38</v>
      </c>
    </row>
    <row r="558" spans="2:3" x14ac:dyDescent="0.25">
      <c r="B558" t="s">
        <v>588</v>
      </c>
      <c r="C558" s="17">
        <v>-3.4028234660000002E+38</v>
      </c>
    </row>
    <row r="559" spans="2:3" x14ac:dyDescent="0.25">
      <c r="B559" t="s">
        <v>589</v>
      </c>
      <c r="C559">
        <v>0.55000000000000004</v>
      </c>
    </row>
    <row r="560" spans="2:3" x14ac:dyDescent="0.25">
      <c r="B560" t="s">
        <v>590</v>
      </c>
      <c r="C560">
        <v>7.6270000000000001E-3</v>
      </c>
    </row>
    <row r="561" spans="2:3" x14ac:dyDescent="0.25">
      <c r="B561" t="s">
        <v>591</v>
      </c>
      <c r="C561">
        <v>3.1455999999999998E-2</v>
      </c>
    </row>
    <row r="562" spans="2:3" x14ac:dyDescent="0.25">
      <c r="B562" t="s">
        <v>592</v>
      </c>
      <c r="C562">
        <v>6.1164999999999997E-2</v>
      </c>
    </row>
    <row r="563" spans="2:3" x14ac:dyDescent="0.25">
      <c r="B563" t="s">
        <v>593</v>
      </c>
      <c r="C563">
        <v>3.8986E-2</v>
      </c>
    </row>
    <row r="564" spans="2:3" x14ac:dyDescent="0.25">
      <c r="B564" t="s">
        <v>594</v>
      </c>
      <c r="C564" s="17">
        <v>-3.4028234660000002E+38</v>
      </c>
    </row>
    <row r="565" spans="2:3" x14ac:dyDescent="0.25">
      <c r="B565" t="s">
        <v>595</v>
      </c>
      <c r="C565" s="17">
        <v>-3.4028234660000002E+38</v>
      </c>
    </row>
    <row r="566" spans="2:3" x14ac:dyDescent="0.25">
      <c r="B566" t="s">
        <v>596</v>
      </c>
      <c r="C566" s="17">
        <v>-3.4028234660000002E+38</v>
      </c>
    </row>
    <row r="567" spans="2:3" x14ac:dyDescent="0.25">
      <c r="B567" t="s">
        <v>597</v>
      </c>
      <c r="C567" s="17">
        <v>-3.4028234660000002E+38</v>
      </c>
    </row>
    <row r="568" spans="2:3" x14ac:dyDescent="0.25">
      <c r="B568" t="s">
        <v>598</v>
      </c>
      <c r="C568" s="17">
        <v>-3.4028234660000002E+38</v>
      </c>
    </row>
    <row r="569" spans="2:3" x14ac:dyDescent="0.25">
      <c r="B569" t="s">
        <v>599</v>
      </c>
      <c r="C569">
        <v>7.8549999999999991E-3</v>
      </c>
    </row>
    <row r="570" spans="2:3" x14ac:dyDescent="0.25">
      <c r="B570" t="s">
        <v>600</v>
      </c>
      <c r="C570">
        <v>4.6099999999999998E-4</v>
      </c>
    </row>
    <row r="571" spans="2:3" x14ac:dyDescent="0.25">
      <c r="B571" t="s">
        <v>601</v>
      </c>
      <c r="C571">
        <v>9.4175999999999996E-2</v>
      </c>
    </row>
    <row r="572" spans="2:3" x14ac:dyDescent="0.25">
      <c r="B572" t="s">
        <v>602</v>
      </c>
      <c r="C572">
        <v>0.13012799999999999</v>
      </c>
    </row>
    <row r="573" spans="2:3" x14ac:dyDescent="0.25">
      <c r="B573" t="s">
        <v>603</v>
      </c>
      <c r="C573">
        <v>9.6749999999999996E-3</v>
      </c>
    </row>
    <row r="574" spans="2:3" x14ac:dyDescent="0.25">
      <c r="B574" t="s">
        <v>604</v>
      </c>
      <c r="C574">
        <v>3.8899999999999998E-3</v>
      </c>
    </row>
    <row r="575" spans="2:3" x14ac:dyDescent="0.25">
      <c r="B575" t="s">
        <v>605</v>
      </c>
      <c r="C575" s="17">
        <v>-3.4028234660000002E+38</v>
      </c>
    </row>
    <row r="576" spans="2:3" x14ac:dyDescent="0.25">
      <c r="B576" t="s">
        <v>606</v>
      </c>
      <c r="C576" s="17">
        <v>-3.4028234660000002E+38</v>
      </c>
    </row>
    <row r="577" spans="2:3" x14ac:dyDescent="0.25">
      <c r="B577" t="s">
        <v>607</v>
      </c>
      <c r="C577" s="17">
        <v>-3.4028234660000002E+38</v>
      </c>
    </row>
    <row r="578" spans="2:3" x14ac:dyDescent="0.25">
      <c r="B578" t="s">
        <v>608</v>
      </c>
      <c r="C578" s="17">
        <v>-3.4028234660000002E+38</v>
      </c>
    </row>
    <row r="579" spans="2:3" x14ac:dyDescent="0.25">
      <c r="B579" t="s">
        <v>609</v>
      </c>
      <c r="C579" s="17">
        <v>-3.4028234660000002E+38</v>
      </c>
    </row>
    <row r="580" spans="2:3" x14ac:dyDescent="0.25">
      <c r="B580" t="s">
        <v>610</v>
      </c>
      <c r="C580" s="17">
        <v>-3.4028234660000002E+38</v>
      </c>
    </row>
    <row r="581" spans="2:3" x14ac:dyDescent="0.25">
      <c r="B581" t="s">
        <v>611</v>
      </c>
      <c r="C581" s="17">
        <v>-3.4028234660000002E+38</v>
      </c>
    </row>
    <row r="582" spans="2:3" x14ac:dyDescent="0.25">
      <c r="B582" t="s">
        <v>612</v>
      </c>
      <c r="C582">
        <v>0.55000000000000004</v>
      </c>
    </row>
    <row r="583" spans="2:3" x14ac:dyDescent="0.25">
      <c r="B583" t="s">
        <v>613</v>
      </c>
      <c r="C583">
        <v>0.55000000000000004</v>
      </c>
    </row>
    <row r="584" spans="2:3" x14ac:dyDescent="0.25">
      <c r="B584" t="s">
        <v>614</v>
      </c>
      <c r="C584">
        <v>8.4519999999999994E-3</v>
      </c>
    </row>
    <row r="585" spans="2:3" x14ac:dyDescent="0.25">
      <c r="B585" t="s">
        <v>615</v>
      </c>
      <c r="C585">
        <v>0.13117000000000001</v>
      </c>
    </row>
    <row r="586" spans="2:3" x14ac:dyDescent="0.25">
      <c r="B586" t="s">
        <v>616</v>
      </c>
      <c r="C586">
        <v>3.3388000000000001E-2</v>
      </c>
    </row>
    <row r="587" spans="2:3" x14ac:dyDescent="0.25">
      <c r="B587" t="s">
        <v>617</v>
      </c>
      <c r="C587" s="17">
        <v>-3.4028234660000002E+38</v>
      </c>
    </row>
    <row r="588" spans="2:3" x14ac:dyDescent="0.25">
      <c r="B588" t="s">
        <v>618</v>
      </c>
      <c r="C588" s="17">
        <v>-3.4028234660000002E+38</v>
      </c>
    </row>
    <row r="589" spans="2:3" x14ac:dyDescent="0.25">
      <c r="B589" t="s">
        <v>619</v>
      </c>
      <c r="C589" s="17">
        <v>-3.4028234660000002E+38</v>
      </c>
    </row>
    <row r="590" spans="2:3" x14ac:dyDescent="0.25">
      <c r="B590" t="s">
        <v>620</v>
      </c>
      <c r="C590" s="17">
        <v>-3.4028234660000002E+38</v>
      </c>
    </row>
    <row r="591" spans="2:3" x14ac:dyDescent="0.25">
      <c r="B591" t="s">
        <v>621</v>
      </c>
      <c r="C591" s="17">
        <v>-3.4028234660000002E+38</v>
      </c>
    </row>
    <row r="592" spans="2:3" x14ac:dyDescent="0.25">
      <c r="B592" t="s">
        <v>622</v>
      </c>
      <c r="C592" s="17">
        <v>-3.4028234660000002E+38</v>
      </c>
    </row>
    <row r="593" spans="2:3" x14ac:dyDescent="0.25">
      <c r="B593" t="s">
        <v>623</v>
      </c>
      <c r="C593">
        <v>2.6210000000000001E-2</v>
      </c>
    </row>
    <row r="594" spans="2:3" x14ac:dyDescent="0.25">
      <c r="B594" t="s">
        <v>624</v>
      </c>
      <c r="C594">
        <v>6.1029999999999999E-3</v>
      </c>
    </row>
    <row r="595" spans="2:3" x14ac:dyDescent="0.25">
      <c r="B595" t="s">
        <v>625</v>
      </c>
      <c r="C595">
        <v>2.6563E-2</v>
      </c>
    </row>
    <row r="596" spans="2:3" x14ac:dyDescent="0.25">
      <c r="B596" t="s">
        <v>626</v>
      </c>
      <c r="C596">
        <v>7.0179999999999999E-3</v>
      </c>
    </row>
    <row r="597" spans="2:3" x14ac:dyDescent="0.25">
      <c r="B597" t="s">
        <v>627</v>
      </c>
      <c r="C597">
        <v>0.18990499999999999</v>
      </c>
    </row>
    <row r="598" spans="2:3" x14ac:dyDescent="0.25">
      <c r="B598" t="s">
        <v>628</v>
      </c>
      <c r="C598">
        <v>1.8209999999999999E-3</v>
      </c>
    </row>
    <row r="599" spans="2:3" x14ac:dyDescent="0.25">
      <c r="B599" t="s">
        <v>629</v>
      </c>
      <c r="C599" s="17">
        <v>-3.4028234660000002E+38</v>
      </c>
    </row>
    <row r="600" spans="2:3" x14ac:dyDescent="0.25">
      <c r="B600" t="s">
        <v>630</v>
      </c>
      <c r="C600" s="17">
        <v>-3.4028234660000002E+38</v>
      </c>
    </row>
    <row r="601" spans="2:3" x14ac:dyDescent="0.25">
      <c r="B601" t="s">
        <v>631</v>
      </c>
      <c r="C601" s="17">
        <v>-3.4028234660000002E+38</v>
      </c>
    </row>
    <row r="602" spans="2:3" x14ac:dyDescent="0.25">
      <c r="B602" t="s">
        <v>632</v>
      </c>
      <c r="C602" s="17">
        <v>-3.4028234660000002E+38</v>
      </c>
    </row>
    <row r="603" spans="2:3" x14ac:dyDescent="0.25">
      <c r="B603" t="s">
        <v>633</v>
      </c>
      <c r="C603" s="17">
        <v>-3.4028234660000002E+38</v>
      </c>
    </row>
    <row r="604" spans="2:3" x14ac:dyDescent="0.25">
      <c r="B604" t="s">
        <v>634</v>
      </c>
      <c r="C604" s="17">
        <v>-3.4028234660000002E+38</v>
      </c>
    </row>
    <row r="605" spans="2:3" x14ac:dyDescent="0.25">
      <c r="B605" t="s">
        <v>635</v>
      </c>
      <c r="C605" s="17">
        <v>-3.4028234660000002E+38</v>
      </c>
    </row>
    <row r="606" spans="2:3" x14ac:dyDescent="0.25">
      <c r="B606" t="s">
        <v>636</v>
      </c>
      <c r="C606">
        <v>1.6580000000000001E-2</v>
      </c>
    </row>
    <row r="607" spans="2:3" x14ac:dyDescent="0.25">
      <c r="B607" t="s">
        <v>637</v>
      </c>
      <c r="C607">
        <v>0.2</v>
      </c>
    </row>
    <row r="608" spans="2:3" x14ac:dyDescent="0.25">
      <c r="B608" t="s">
        <v>638</v>
      </c>
      <c r="C608">
        <v>7.6530000000000001E-3</v>
      </c>
    </row>
    <row r="609" spans="2:3" x14ac:dyDescent="0.25">
      <c r="B609" t="s">
        <v>639</v>
      </c>
      <c r="C609">
        <v>8.4026000000000003E-2</v>
      </c>
    </row>
    <row r="610" spans="2:3" x14ac:dyDescent="0.25">
      <c r="B610" t="s">
        <v>640</v>
      </c>
      <c r="C610">
        <v>1.4121E-2</v>
      </c>
    </row>
    <row r="611" spans="2:3" x14ac:dyDescent="0.25">
      <c r="B611" t="s">
        <v>641</v>
      </c>
      <c r="C611" s="17">
        <v>-3.4028234660000002E+38</v>
      </c>
    </row>
    <row r="612" spans="2:3" x14ac:dyDescent="0.25">
      <c r="B612" t="s">
        <v>642</v>
      </c>
      <c r="C612" s="17">
        <v>-3.4028234660000002E+38</v>
      </c>
    </row>
    <row r="613" spans="2:3" x14ac:dyDescent="0.25">
      <c r="B613" t="s">
        <v>643</v>
      </c>
      <c r="C613" s="17">
        <v>-3.4028234660000002E+38</v>
      </c>
    </row>
    <row r="614" spans="2:3" x14ac:dyDescent="0.25">
      <c r="B614" t="s">
        <v>644</v>
      </c>
      <c r="C614" s="17">
        <v>-3.4028234660000002E+38</v>
      </c>
    </row>
    <row r="615" spans="2:3" x14ac:dyDescent="0.25">
      <c r="B615" t="s">
        <v>645</v>
      </c>
      <c r="C615" s="17">
        <v>-3.4028234660000002E+38</v>
      </c>
    </row>
    <row r="616" spans="2:3" x14ac:dyDescent="0.25">
      <c r="B616" t="s">
        <v>646</v>
      </c>
      <c r="C616" s="17">
        <v>-3.4028234660000002E+38</v>
      </c>
    </row>
    <row r="617" spans="2:3" x14ac:dyDescent="0.25">
      <c r="B617" t="s">
        <v>647</v>
      </c>
      <c r="C617">
        <v>8.7889999999999999E-3</v>
      </c>
    </row>
    <row r="618" spans="2:3" x14ac:dyDescent="0.25">
      <c r="B618" t="s">
        <v>648</v>
      </c>
      <c r="C618">
        <v>5.8919999999999997E-3</v>
      </c>
    </row>
    <row r="619" spans="2:3" x14ac:dyDescent="0.25">
      <c r="B619" t="s">
        <v>649</v>
      </c>
      <c r="C619">
        <v>1.8643E-2</v>
      </c>
    </row>
    <row r="620" spans="2:3" x14ac:dyDescent="0.25">
      <c r="B620" t="s">
        <v>650</v>
      </c>
      <c r="C620">
        <v>1.0315E-2</v>
      </c>
    </row>
    <row r="621" spans="2:3" x14ac:dyDescent="0.25">
      <c r="B621" t="s">
        <v>651</v>
      </c>
      <c r="C621">
        <v>8.0079999999999995E-3</v>
      </c>
    </row>
    <row r="622" spans="2:3" x14ac:dyDescent="0.25">
      <c r="B622" t="s">
        <v>652</v>
      </c>
      <c r="C622" s="17">
        <v>-3.4028234660000002E+38</v>
      </c>
    </row>
    <row r="623" spans="2:3" x14ac:dyDescent="0.25">
      <c r="B623" t="s">
        <v>653</v>
      </c>
      <c r="C623" s="17">
        <v>-3.4028234660000002E+38</v>
      </c>
    </row>
    <row r="624" spans="2:3" x14ac:dyDescent="0.25">
      <c r="B624" t="s">
        <v>654</v>
      </c>
      <c r="C624" s="17">
        <v>-3.4028234660000002E+38</v>
      </c>
    </row>
    <row r="625" spans="2:3" x14ac:dyDescent="0.25">
      <c r="B625" t="s">
        <v>655</v>
      </c>
      <c r="C625" s="17">
        <v>-3.4028234660000002E+38</v>
      </c>
    </row>
    <row r="626" spans="2:3" x14ac:dyDescent="0.25">
      <c r="B626" t="s">
        <v>656</v>
      </c>
      <c r="C626" s="17">
        <v>-3.4028234660000002E+38</v>
      </c>
    </row>
    <row r="627" spans="2:3" x14ac:dyDescent="0.25">
      <c r="B627" t="s">
        <v>657</v>
      </c>
      <c r="C627" s="17">
        <v>-3.4028234660000002E+38</v>
      </c>
    </row>
    <row r="628" spans="2:3" x14ac:dyDescent="0.25">
      <c r="B628" t="s">
        <v>658</v>
      </c>
      <c r="C628" s="17">
        <v>-3.4028234660000002E+38</v>
      </c>
    </row>
    <row r="629" spans="2:3" x14ac:dyDescent="0.25">
      <c r="B629" t="s">
        <v>659</v>
      </c>
      <c r="C629">
        <v>1.3044999999999999E-2</v>
      </c>
    </row>
    <row r="630" spans="2:3" x14ac:dyDescent="0.25">
      <c r="B630" t="s">
        <v>660</v>
      </c>
      <c r="C630">
        <v>8.0319999999999992E-3</v>
      </c>
    </row>
    <row r="631" spans="2:3" x14ac:dyDescent="0.25">
      <c r="B631" t="s">
        <v>661</v>
      </c>
      <c r="C631">
        <v>0.2</v>
      </c>
    </row>
    <row r="632" spans="2:3" x14ac:dyDescent="0.25">
      <c r="B632" t="s">
        <v>662</v>
      </c>
      <c r="C632">
        <v>2.7512000000000002E-2</v>
      </c>
    </row>
    <row r="633" spans="2:3" x14ac:dyDescent="0.25">
      <c r="B633" t="s">
        <v>663</v>
      </c>
      <c r="C633">
        <v>7.8890000000000002E-3</v>
      </c>
    </row>
    <row r="634" spans="2:3" x14ac:dyDescent="0.25">
      <c r="B634" t="s">
        <v>664</v>
      </c>
      <c r="C634" s="17">
        <v>-3.4028234660000002E+38</v>
      </c>
    </row>
    <row r="635" spans="2:3" x14ac:dyDescent="0.25">
      <c r="B635" t="s">
        <v>665</v>
      </c>
      <c r="C635" s="17">
        <v>-3.4028234660000002E+38</v>
      </c>
    </row>
    <row r="636" spans="2:3" x14ac:dyDescent="0.25">
      <c r="B636" t="s">
        <v>666</v>
      </c>
      <c r="C636" s="17">
        <v>-3.4028234660000002E+38</v>
      </c>
    </row>
    <row r="637" spans="2:3" x14ac:dyDescent="0.25">
      <c r="B637" t="s">
        <v>667</v>
      </c>
      <c r="C637" s="17">
        <v>-3.4028234660000002E+38</v>
      </c>
    </row>
    <row r="638" spans="2:3" x14ac:dyDescent="0.25">
      <c r="B638" t="s">
        <v>668</v>
      </c>
      <c r="C638" s="17">
        <v>-3.4028234660000002E+38</v>
      </c>
    </row>
    <row r="639" spans="2:3" x14ac:dyDescent="0.25">
      <c r="B639" t="s">
        <v>669</v>
      </c>
      <c r="C639" s="17">
        <v>-3.4028234660000002E+38</v>
      </c>
    </row>
    <row r="640" spans="2:3" x14ac:dyDescent="0.25">
      <c r="B640" t="s">
        <v>670</v>
      </c>
      <c r="C640" s="17">
        <v>-3.4028234660000002E+38</v>
      </c>
    </row>
    <row r="641" spans="2:3" x14ac:dyDescent="0.25">
      <c r="B641" t="s">
        <v>671</v>
      </c>
      <c r="C641" s="17">
        <v>-3.4028234660000002E+38</v>
      </c>
    </row>
    <row r="642" spans="2:3" x14ac:dyDescent="0.25">
      <c r="B642" t="s">
        <v>672</v>
      </c>
      <c r="C642">
        <v>0.55000000000000004</v>
      </c>
    </row>
    <row r="643" spans="2:3" x14ac:dyDescent="0.25">
      <c r="B643" t="s">
        <v>673</v>
      </c>
      <c r="C643" s="17">
        <v>-3.4028234660000002E+38</v>
      </c>
    </row>
    <row r="644" spans="2:3" x14ac:dyDescent="0.25">
      <c r="B644" t="s">
        <v>674</v>
      </c>
      <c r="C644">
        <v>9.325E-3</v>
      </c>
    </row>
    <row r="645" spans="2:3" x14ac:dyDescent="0.25">
      <c r="B645" t="s">
        <v>675</v>
      </c>
      <c r="C645">
        <v>4.4297999999999997E-2</v>
      </c>
    </row>
    <row r="646" spans="2:3" x14ac:dyDescent="0.25">
      <c r="B646" t="s">
        <v>676</v>
      </c>
      <c r="C646">
        <v>2.5183000000000001E-2</v>
      </c>
    </row>
    <row r="647" spans="2:3" x14ac:dyDescent="0.25">
      <c r="B647" t="s">
        <v>677</v>
      </c>
      <c r="C647">
        <v>3.6998999999999997E-2</v>
      </c>
    </row>
    <row r="648" spans="2:3" x14ac:dyDescent="0.25">
      <c r="B648" t="s">
        <v>678</v>
      </c>
      <c r="C648" s="17">
        <v>-3.4028234660000002E+38</v>
      </c>
    </row>
    <row r="649" spans="2:3" x14ac:dyDescent="0.25">
      <c r="B649" t="s">
        <v>679</v>
      </c>
      <c r="C649" s="17">
        <v>-3.4028234660000002E+38</v>
      </c>
    </row>
    <row r="650" spans="2:3" x14ac:dyDescent="0.25">
      <c r="B650" t="s">
        <v>680</v>
      </c>
      <c r="C650" s="17">
        <v>-3.4028234660000002E+38</v>
      </c>
    </row>
    <row r="651" spans="2:3" x14ac:dyDescent="0.25">
      <c r="B651" t="s">
        <v>681</v>
      </c>
      <c r="C651" s="17">
        <v>-3.4028234660000002E+38</v>
      </c>
    </row>
    <row r="652" spans="2:3" x14ac:dyDescent="0.25">
      <c r="B652" t="s">
        <v>682</v>
      </c>
      <c r="C652" s="17">
        <v>-3.4028234660000002E+38</v>
      </c>
    </row>
    <row r="653" spans="2:3" x14ac:dyDescent="0.25">
      <c r="B653" t="s">
        <v>683</v>
      </c>
      <c r="C653" s="17">
        <v>-3.4028234660000002E+38</v>
      </c>
    </row>
    <row r="654" spans="2:3" x14ac:dyDescent="0.25">
      <c r="B654" t="s">
        <v>684</v>
      </c>
      <c r="C654">
        <v>5.425E-2</v>
      </c>
    </row>
    <row r="655" spans="2:3" x14ac:dyDescent="0.25">
      <c r="B655" t="s">
        <v>685</v>
      </c>
      <c r="C655" s="17">
        <v>-3.4028234660000002E+38</v>
      </c>
    </row>
    <row r="656" spans="2:3" x14ac:dyDescent="0.25">
      <c r="B656" t="s">
        <v>686</v>
      </c>
      <c r="C656">
        <v>8.7100000000000007E-3</v>
      </c>
    </row>
    <row r="657" spans="2:3" x14ac:dyDescent="0.25">
      <c r="B657" t="s">
        <v>687</v>
      </c>
      <c r="C657">
        <v>9.5340000000000008E-3</v>
      </c>
    </row>
    <row r="658" spans="2:3" x14ac:dyDescent="0.25">
      <c r="B658" t="s">
        <v>688</v>
      </c>
      <c r="C658">
        <v>5.9735000000000003E-2</v>
      </c>
    </row>
    <row r="659" spans="2:3" x14ac:dyDescent="0.25">
      <c r="B659" t="s">
        <v>689</v>
      </c>
      <c r="C659">
        <v>1.8667E-2</v>
      </c>
    </row>
    <row r="660" spans="2:3" x14ac:dyDescent="0.25">
      <c r="B660" t="s">
        <v>690</v>
      </c>
      <c r="C660" s="17">
        <v>-3.4028234660000002E+38</v>
      </c>
    </row>
    <row r="661" spans="2:3" x14ac:dyDescent="0.25">
      <c r="B661" t="s">
        <v>691</v>
      </c>
      <c r="C661" s="17">
        <v>-3.4028234660000002E+38</v>
      </c>
    </row>
    <row r="662" spans="2:3" x14ac:dyDescent="0.25">
      <c r="B662" t="s">
        <v>692</v>
      </c>
      <c r="C662" s="17">
        <v>-3.4028234660000002E+38</v>
      </c>
    </row>
    <row r="663" spans="2:3" x14ac:dyDescent="0.25">
      <c r="B663" t="s">
        <v>693</v>
      </c>
      <c r="C663" s="17">
        <v>-3.4028234660000002E+38</v>
      </c>
    </row>
    <row r="664" spans="2:3" x14ac:dyDescent="0.25">
      <c r="B664" t="s">
        <v>694</v>
      </c>
      <c r="C664">
        <v>0.123997</v>
      </c>
    </row>
    <row r="665" spans="2:3" x14ac:dyDescent="0.25">
      <c r="B665" t="s">
        <v>695</v>
      </c>
      <c r="C665">
        <v>1.884E-3</v>
      </c>
    </row>
    <row r="666" spans="2:3" x14ac:dyDescent="0.25">
      <c r="B666" t="s">
        <v>696</v>
      </c>
      <c r="C666">
        <v>1.702E-3</v>
      </c>
    </row>
    <row r="667" spans="2:3" x14ac:dyDescent="0.25">
      <c r="B667" t="s">
        <v>697</v>
      </c>
      <c r="C667">
        <v>2.1975999999999999E-2</v>
      </c>
    </row>
    <row r="668" spans="2:3" x14ac:dyDescent="0.25">
      <c r="B668" t="s">
        <v>698</v>
      </c>
      <c r="C668">
        <v>5.7840000000000001E-3</v>
      </c>
    </row>
    <row r="669" spans="2:3" x14ac:dyDescent="0.25">
      <c r="B669" t="s">
        <v>699</v>
      </c>
      <c r="C669">
        <v>2.6456E-2</v>
      </c>
    </row>
    <row r="670" spans="2:3" x14ac:dyDescent="0.25">
      <c r="B670" t="s">
        <v>700</v>
      </c>
      <c r="C670">
        <v>2.9012E-2</v>
      </c>
    </row>
    <row r="671" spans="2:3" x14ac:dyDescent="0.25">
      <c r="B671" t="s">
        <v>701</v>
      </c>
      <c r="C671">
        <v>1.239E-2</v>
      </c>
    </row>
    <row r="672" spans="2:3" x14ac:dyDescent="0.25">
      <c r="B672" t="s">
        <v>702</v>
      </c>
      <c r="C672">
        <v>5.5919999999999997E-3</v>
      </c>
    </row>
    <row r="673" spans="2:3" x14ac:dyDescent="0.25">
      <c r="B673" t="s">
        <v>703</v>
      </c>
      <c r="C673">
        <v>3.3409999999999998E-3</v>
      </c>
    </row>
    <row r="674" spans="2:3" x14ac:dyDescent="0.25">
      <c r="B674" t="s">
        <v>704</v>
      </c>
      <c r="C674">
        <v>3.2000000000000003E-4</v>
      </c>
    </row>
    <row r="675" spans="2:3" x14ac:dyDescent="0.25">
      <c r="B675" t="s">
        <v>705</v>
      </c>
      <c r="C675">
        <v>1.05E-4</v>
      </c>
    </row>
    <row r="676" spans="2:3" x14ac:dyDescent="0.25">
      <c r="B676" t="s">
        <v>706</v>
      </c>
      <c r="C676" s="17">
        <v>-3.4028234660000002E+38</v>
      </c>
    </row>
    <row r="677" spans="2:3" x14ac:dyDescent="0.25">
      <c r="B677" t="s">
        <v>707</v>
      </c>
      <c r="C677">
        <v>0.15314</v>
      </c>
    </row>
    <row r="678" spans="2:3" x14ac:dyDescent="0.25">
      <c r="B678" t="s">
        <v>708</v>
      </c>
      <c r="C678">
        <v>0.151477</v>
      </c>
    </row>
    <row r="679" spans="2:3" x14ac:dyDescent="0.25">
      <c r="B679" t="s">
        <v>709</v>
      </c>
      <c r="C679">
        <v>4.4255999999999997E-2</v>
      </c>
    </row>
    <row r="680" spans="2:3" x14ac:dyDescent="0.25">
      <c r="B680" t="s">
        <v>710</v>
      </c>
      <c r="C680">
        <v>1.9789000000000001E-2</v>
      </c>
    </row>
    <row r="681" spans="2:3" x14ac:dyDescent="0.25">
      <c r="B681" t="s">
        <v>711</v>
      </c>
      <c r="C681">
        <v>3.4244999999999998E-2</v>
      </c>
    </row>
    <row r="682" spans="2:3" x14ac:dyDescent="0.25">
      <c r="B682" t="s">
        <v>712</v>
      </c>
      <c r="C682">
        <v>6.7470000000000004E-3</v>
      </c>
    </row>
    <row r="683" spans="2:3" x14ac:dyDescent="0.25">
      <c r="B683" t="s">
        <v>713</v>
      </c>
      <c r="C683" s="17">
        <v>-3.4028234660000002E+38</v>
      </c>
    </row>
    <row r="684" spans="2:3" x14ac:dyDescent="0.25">
      <c r="B684" t="s">
        <v>714</v>
      </c>
      <c r="C684" s="17">
        <v>-3.4028234660000002E+38</v>
      </c>
    </row>
    <row r="685" spans="2:3" x14ac:dyDescent="0.25">
      <c r="B685" t="s">
        <v>715</v>
      </c>
      <c r="C685" s="17">
        <v>-3.4028234660000002E+38</v>
      </c>
    </row>
    <row r="686" spans="2:3" x14ac:dyDescent="0.25">
      <c r="B686" t="s">
        <v>716</v>
      </c>
      <c r="C686" s="17">
        <v>-3.4028234660000002E+38</v>
      </c>
    </row>
    <row r="687" spans="2:3" x14ac:dyDescent="0.25">
      <c r="B687" t="s">
        <v>717</v>
      </c>
      <c r="C687" s="17">
        <v>-3.4028234660000002E+38</v>
      </c>
    </row>
    <row r="688" spans="2:3" x14ac:dyDescent="0.25">
      <c r="B688" t="s">
        <v>718</v>
      </c>
      <c r="C688" s="17">
        <v>-3.4028234660000002E+38</v>
      </c>
    </row>
    <row r="689" spans="2:3" x14ac:dyDescent="0.25">
      <c r="B689" t="s">
        <v>719</v>
      </c>
      <c r="C689" s="17">
        <v>-3.4028234660000002E+38</v>
      </c>
    </row>
    <row r="690" spans="2:3" x14ac:dyDescent="0.25">
      <c r="B690" t="s">
        <v>720</v>
      </c>
      <c r="C690">
        <v>1.1266E-2</v>
      </c>
    </row>
    <row r="691" spans="2:3" x14ac:dyDescent="0.25">
      <c r="B691" t="s">
        <v>721</v>
      </c>
      <c r="C691">
        <v>0.2</v>
      </c>
    </row>
    <row r="692" spans="2:3" x14ac:dyDescent="0.25">
      <c r="B692" t="s">
        <v>722</v>
      </c>
      <c r="C692">
        <v>3.092E-2</v>
      </c>
    </row>
    <row r="693" spans="2:3" x14ac:dyDescent="0.25">
      <c r="B693" t="s">
        <v>723</v>
      </c>
      <c r="C693">
        <v>0.15157200000000001</v>
      </c>
    </row>
    <row r="694" spans="2:3" x14ac:dyDescent="0.25">
      <c r="B694" t="s">
        <v>724</v>
      </c>
      <c r="C694">
        <v>2.2592999999999999E-2</v>
      </c>
    </row>
    <row r="695" spans="2:3" x14ac:dyDescent="0.25">
      <c r="B695" t="s">
        <v>725</v>
      </c>
      <c r="C695">
        <v>4.8580000000000003E-3</v>
      </c>
    </row>
    <row r="696" spans="2:3" x14ac:dyDescent="0.25">
      <c r="B696" t="s">
        <v>726</v>
      </c>
      <c r="C696" s="17">
        <v>-3.4028234660000002E+38</v>
      </c>
    </row>
    <row r="697" spans="2:3" x14ac:dyDescent="0.25">
      <c r="B697" t="s">
        <v>727</v>
      </c>
      <c r="C697" s="17">
        <v>-3.4028234660000002E+38</v>
      </c>
    </row>
    <row r="698" spans="2:3" x14ac:dyDescent="0.25">
      <c r="B698" t="s">
        <v>728</v>
      </c>
      <c r="C698" s="17">
        <v>-3.4028234660000002E+38</v>
      </c>
    </row>
    <row r="699" spans="2:3" x14ac:dyDescent="0.25">
      <c r="B699" t="s">
        <v>729</v>
      </c>
      <c r="C699" s="17">
        <v>-3.4028234660000002E+38</v>
      </c>
    </row>
    <row r="700" spans="2:3" x14ac:dyDescent="0.25">
      <c r="B700" t="s">
        <v>730</v>
      </c>
      <c r="C700" s="17">
        <v>-3.4028234660000002E+38</v>
      </c>
    </row>
    <row r="701" spans="2:3" x14ac:dyDescent="0.25">
      <c r="B701" t="s">
        <v>731</v>
      </c>
      <c r="C701">
        <v>7.7609999999999997E-3</v>
      </c>
    </row>
    <row r="702" spans="2:3" x14ac:dyDescent="0.25">
      <c r="B702" t="s">
        <v>732</v>
      </c>
      <c r="C702">
        <v>7.1500000000000001E-3</v>
      </c>
    </row>
    <row r="703" spans="2:3" x14ac:dyDescent="0.25">
      <c r="B703" t="s">
        <v>733</v>
      </c>
      <c r="C703">
        <v>0.25</v>
      </c>
    </row>
    <row r="704" spans="2:3" x14ac:dyDescent="0.25">
      <c r="B704" t="s">
        <v>734</v>
      </c>
      <c r="C704">
        <v>1.1809E-2</v>
      </c>
    </row>
    <row r="705" spans="2:3" x14ac:dyDescent="0.25">
      <c r="B705" t="s">
        <v>735</v>
      </c>
      <c r="C705">
        <v>5.5290000000000001E-3</v>
      </c>
    </row>
    <row r="706" spans="2:3" x14ac:dyDescent="0.25">
      <c r="B706" t="s">
        <v>736</v>
      </c>
      <c r="C706" s="17">
        <v>-3.4028234660000002E+38</v>
      </c>
    </row>
    <row r="707" spans="2:3" x14ac:dyDescent="0.25">
      <c r="B707" t="s">
        <v>737</v>
      </c>
      <c r="C707" s="17">
        <v>-3.4028234660000002E+38</v>
      </c>
    </row>
    <row r="708" spans="2:3" x14ac:dyDescent="0.25">
      <c r="B708" t="s">
        <v>738</v>
      </c>
      <c r="C708" s="17">
        <v>-3.4028234660000002E+38</v>
      </c>
    </row>
    <row r="709" spans="2:3" x14ac:dyDescent="0.25">
      <c r="B709" t="s">
        <v>739</v>
      </c>
      <c r="C709" s="17">
        <v>-3.4028234660000002E+38</v>
      </c>
    </row>
    <row r="710" spans="2:3" x14ac:dyDescent="0.25">
      <c r="B710" t="s">
        <v>740</v>
      </c>
      <c r="C710" s="17">
        <v>-3.4028234660000002E+38</v>
      </c>
    </row>
    <row r="711" spans="2:3" x14ac:dyDescent="0.25">
      <c r="B711" t="s">
        <v>741</v>
      </c>
      <c r="C711" s="17">
        <v>-3.4028234660000002E+38</v>
      </c>
    </row>
    <row r="712" spans="2:3" x14ac:dyDescent="0.25">
      <c r="B712" t="s">
        <v>742</v>
      </c>
      <c r="C712" s="17">
        <v>-3.4028234660000002E+38</v>
      </c>
    </row>
    <row r="713" spans="2:3" x14ac:dyDescent="0.25">
      <c r="B713" t="s">
        <v>743</v>
      </c>
      <c r="C713">
        <v>0.44438699999999998</v>
      </c>
    </row>
    <row r="714" spans="2:3" x14ac:dyDescent="0.25">
      <c r="B714" t="s">
        <v>744</v>
      </c>
      <c r="C714">
        <v>0.2</v>
      </c>
    </row>
    <row r="715" spans="2:3" x14ac:dyDescent="0.25">
      <c r="B715" t="s">
        <v>745</v>
      </c>
      <c r="C715">
        <v>0.2</v>
      </c>
    </row>
    <row r="716" spans="2:3" x14ac:dyDescent="0.25">
      <c r="B716" t="s">
        <v>746</v>
      </c>
      <c r="C716">
        <v>3.6603999999999998E-2</v>
      </c>
    </row>
    <row r="717" spans="2:3" x14ac:dyDescent="0.25">
      <c r="B717" t="s">
        <v>747</v>
      </c>
      <c r="C717">
        <v>0.20436599999999999</v>
      </c>
    </row>
    <row r="718" spans="2:3" x14ac:dyDescent="0.25">
      <c r="B718" t="s">
        <v>748</v>
      </c>
      <c r="C718">
        <v>1.7822999999999999E-2</v>
      </c>
    </row>
    <row r="719" spans="2:3" x14ac:dyDescent="0.25">
      <c r="B719" t="s">
        <v>749</v>
      </c>
      <c r="C719">
        <v>1.426E-3</v>
      </c>
    </row>
    <row r="720" spans="2:3" x14ac:dyDescent="0.25">
      <c r="B720" t="s">
        <v>750</v>
      </c>
      <c r="C720" s="17">
        <v>-3.4028234660000002E+38</v>
      </c>
    </row>
    <row r="721" spans="2:3" x14ac:dyDescent="0.25">
      <c r="B721" t="s">
        <v>751</v>
      </c>
      <c r="C721" s="17">
        <v>-3.4028234660000002E+38</v>
      </c>
    </row>
    <row r="722" spans="2:3" x14ac:dyDescent="0.25">
      <c r="B722" t="s">
        <v>752</v>
      </c>
      <c r="C722" s="17">
        <v>-3.4028234660000002E+38</v>
      </c>
    </row>
    <row r="723" spans="2:3" x14ac:dyDescent="0.25">
      <c r="B723" t="s">
        <v>753</v>
      </c>
      <c r="C723" s="17">
        <v>-3.4028234660000002E+38</v>
      </c>
    </row>
    <row r="724" spans="2:3" x14ac:dyDescent="0.25">
      <c r="B724" t="s">
        <v>754</v>
      </c>
      <c r="C724" s="17">
        <v>-3.4028234660000002E+38</v>
      </c>
    </row>
    <row r="725" spans="2:3" x14ac:dyDescent="0.25">
      <c r="B725" t="s">
        <v>755</v>
      </c>
      <c r="C725">
        <v>3.9760000000000004E-3</v>
      </c>
    </row>
    <row r="726" spans="2:3" x14ac:dyDescent="0.25">
      <c r="B726" t="s">
        <v>756</v>
      </c>
      <c r="C726">
        <v>3.9849999999999998E-3</v>
      </c>
    </row>
    <row r="727" spans="2:3" x14ac:dyDescent="0.25">
      <c r="B727" t="s">
        <v>757</v>
      </c>
      <c r="C727">
        <v>1.4751E-2</v>
      </c>
    </row>
    <row r="728" spans="2:3" x14ac:dyDescent="0.25">
      <c r="B728" t="s">
        <v>758</v>
      </c>
      <c r="C728">
        <v>9.4160000000000008E-3</v>
      </c>
    </row>
    <row r="729" spans="2:3" x14ac:dyDescent="0.25">
      <c r="B729" t="s">
        <v>759</v>
      </c>
      <c r="C729">
        <v>3.2469999999999999E-3</v>
      </c>
    </row>
    <row r="730" spans="2:3" x14ac:dyDescent="0.25">
      <c r="B730" t="s">
        <v>760</v>
      </c>
      <c r="C730" s="17">
        <v>-3.4028234660000002E+38</v>
      </c>
    </row>
    <row r="731" spans="2:3" x14ac:dyDescent="0.25">
      <c r="B731" t="s">
        <v>761</v>
      </c>
      <c r="C731" s="17">
        <v>-3.4028234660000002E+38</v>
      </c>
    </row>
    <row r="732" spans="2:3" x14ac:dyDescent="0.25">
      <c r="B732" t="s">
        <v>762</v>
      </c>
      <c r="C732" s="17">
        <v>-3.4028234660000002E+38</v>
      </c>
    </row>
    <row r="733" spans="2:3" x14ac:dyDescent="0.25">
      <c r="B733" t="s">
        <v>763</v>
      </c>
      <c r="C733" s="17">
        <v>-3.4028234660000002E+38</v>
      </c>
    </row>
    <row r="734" spans="2:3" x14ac:dyDescent="0.25">
      <c r="B734" t="s">
        <v>764</v>
      </c>
      <c r="C734" s="17">
        <v>-3.4028234660000002E+38</v>
      </c>
    </row>
    <row r="735" spans="2:3" x14ac:dyDescent="0.25">
      <c r="B735" t="s">
        <v>765</v>
      </c>
      <c r="C735" s="17">
        <v>-3.4028234660000002E+38</v>
      </c>
    </row>
    <row r="736" spans="2:3" x14ac:dyDescent="0.25">
      <c r="B736" t="s">
        <v>766</v>
      </c>
      <c r="C736" s="17">
        <v>-3.4028234660000002E+38</v>
      </c>
    </row>
    <row r="737" spans="2:3" x14ac:dyDescent="0.25">
      <c r="B737" t="s">
        <v>767</v>
      </c>
      <c r="C737" s="17">
        <v>-3.4028234660000002E+38</v>
      </c>
    </row>
    <row r="738" spans="2:3" x14ac:dyDescent="0.25">
      <c r="B738" t="s">
        <v>768</v>
      </c>
      <c r="C738">
        <v>0.53785000000000005</v>
      </c>
    </row>
    <row r="739" spans="2:3" x14ac:dyDescent="0.25">
      <c r="B739" t="s">
        <v>769</v>
      </c>
      <c r="C739" s="17">
        <v>-3.4028234660000002E+38</v>
      </c>
    </row>
    <row r="740" spans="2:3" x14ac:dyDescent="0.25">
      <c r="B740" t="s">
        <v>770</v>
      </c>
      <c r="C740">
        <v>0.55000000000000004</v>
      </c>
    </row>
    <row r="741" spans="2:3" x14ac:dyDescent="0.25">
      <c r="B741" t="s">
        <v>771</v>
      </c>
      <c r="C741" s="17">
        <v>-3.4028234660000002E+38</v>
      </c>
    </row>
    <row r="742" spans="2:3" x14ac:dyDescent="0.25">
      <c r="B742" t="s">
        <v>772</v>
      </c>
      <c r="C742" s="17">
        <v>-3.4028234660000002E+38</v>
      </c>
    </row>
    <row r="743" spans="2:3" x14ac:dyDescent="0.25">
      <c r="B743" t="s">
        <v>773</v>
      </c>
      <c r="C743" s="17">
        <v>-3.4028234660000002E+38</v>
      </c>
    </row>
    <row r="744" spans="2:3" x14ac:dyDescent="0.25">
      <c r="B744" t="s">
        <v>774</v>
      </c>
      <c r="C744" s="17">
        <v>-3.4028234660000002E+38</v>
      </c>
    </row>
    <row r="745" spans="2:3" x14ac:dyDescent="0.25">
      <c r="B745" t="s">
        <v>775</v>
      </c>
      <c r="C745" s="17">
        <v>-3.4028234660000002E+38</v>
      </c>
    </row>
    <row r="746" spans="2:3" x14ac:dyDescent="0.25">
      <c r="B746" t="s">
        <v>776</v>
      </c>
      <c r="C746" s="17">
        <v>-3.4028234660000002E+38</v>
      </c>
    </row>
    <row r="747" spans="2:3" x14ac:dyDescent="0.25">
      <c r="B747" t="s">
        <v>777</v>
      </c>
      <c r="C747" s="17">
        <v>-3.4028234660000002E+38</v>
      </c>
    </row>
    <row r="748" spans="2:3" x14ac:dyDescent="0.25">
      <c r="B748" t="s">
        <v>778</v>
      </c>
      <c r="C748" s="17">
        <v>-3.4028234660000002E+38</v>
      </c>
    </row>
    <row r="749" spans="2:3" x14ac:dyDescent="0.25">
      <c r="B749" t="s">
        <v>779</v>
      </c>
      <c r="C749" s="17">
        <v>-3.4028234660000002E+38</v>
      </c>
    </row>
    <row r="750" spans="2:3" x14ac:dyDescent="0.25">
      <c r="B750" t="s">
        <v>780</v>
      </c>
      <c r="C750" s="17">
        <v>-3.4028234660000002E+38</v>
      </c>
    </row>
    <row r="751" spans="2:3" x14ac:dyDescent="0.25">
      <c r="B751" t="s">
        <v>781</v>
      </c>
      <c r="C751" s="17">
        <v>-3.4028234660000002E+38</v>
      </c>
    </row>
    <row r="752" spans="2:3" x14ac:dyDescent="0.25">
      <c r="B752" t="s">
        <v>782</v>
      </c>
      <c r="C752" s="17">
        <v>-3.4028234660000002E+38</v>
      </c>
    </row>
    <row r="753" spans="2:3" x14ac:dyDescent="0.25">
      <c r="B753" t="s">
        <v>783</v>
      </c>
      <c r="C753" s="17">
        <v>-3.4028234660000002E+38</v>
      </c>
    </row>
    <row r="754" spans="2:3" x14ac:dyDescent="0.25">
      <c r="B754" t="s">
        <v>784</v>
      </c>
      <c r="C754" s="17">
        <v>-3.4028234660000002E+38</v>
      </c>
    </row>
    <row r="755" spans="2:3" x14ac:dyDescent="0.25">
      <c r="B755" t="s">
        <v>785</v>
      </c>
      <c r="C755" s="17">
        <v>-3.4028234660000002E+38</v>
      </c>
    </row>
    <row r="756" spans="2:3" x14ac:dyDescent="0.25">
      <c r="B756" t="s">
        <v>786</v>
      </c>
      <c r="C756" s="17">
        <v>-3.4028234660000002E+38</v>
      </c>
    </row>
    <row r="757" spans="2:3" x14ac:dyDescent="0.25">
      <c r="B757" t="s">
        <v>787</v>
      </c>
      <c r="C757" s="17">
        <v>-3.4028234660000002E+38</v>
      </c>
    </row>
    <row r="758" spans="2:3" x14ac:dyDescent="0.25">
      <c r="B758" t="s">
        <v>788</v>
      </c>
      <c r="C758" s="17">
        <v>-3.4028234660000002E+38</v>
      </c>
    </row>
    <row r="759" spans="2:3" x14ac:dyDescent="0.25">
      <c r="B759" t="s">
        <v>789</v>
      </c>
      <c r="C759" s="17">
        <v>-3.4028234660000002E+38</v>
      </c>
    </row>
    <row r="760" spans="2:3" x14ac:dyDescent="0.25">
      <c r="B760" t="s">
        <v>790</v>
      </c>
      <c r="C760" s="17">
        <v>-3.4028234660000002E+38</v>
      </c>
    </row>
    <row r="761" spans="2:3" x14ac:dyDescent="0.25">
      <c r="B761" t="s">
        <v>791</v>
      </c>
      <c r="C761">
        <v>6.3697000000000004E-2</v>
      </c>
    </row>
    <row r="762" spans="2:3" x14ac:dyDescent="0.25">
      <c r="B762" t="s">
        <v>792</v>
      </c>
      <c r="C762">
        <v>7.6870000000000003E-3</v>
      </c>
    </row>
    <row r="763" spans="2:3" x14ac:dyDescent="0.25">
      <c r="B763" t="s">
        <v>793</v>
      </c>
      <c r="C763">
        <v>0.55000000000000004</v>
      </c>
    </row>
    <row r="764" spans="2:3" x14ac:dyDescent="0.25">
      <c r="B764" t="s">
        <v>794</v>
      </c>
      <c r="C764">
        <v>7.7600000000000004E-3</v>
      </c>
    </row>
    <row r="765" spans="2:3" x14ac:dyDescent="0.25">
      <c r="B765" t="s">
        <v>795</v>
      </c>
      <c r="C765">
        <v>1.2328E-2</v>
      </c>
    </row>
    <row r="766" spans="2:3" x14ac:dyDescent="0.25">
      <c r="B766" t="s">
        <v>796</v>
      </c>
      <c r="C766" s="17">
        <v>-3.4028234660000002E+38</v>
      </c>
    </row>
    <row r="767" spans="2:3" x14ac:dyDescent="0.25">
      <c r="B767" t="s">
        <v>797</v>
      </c>
      <c r="C767" s="17">
        <v>-3.4028234660000002E+38</v>
      </c>
    </row>
    <row r="768" spans="2:3" x14ac:dyDescent="0.25">
      <c r="B768" t="s">
        <v>798</v>
      </c>
      <c r="C768" s="17">
        <v>-3.4028234660000002E+38</v>
      </c>
    </row>
    <row r="769" spans="2:3" x14ac:dyDescent="0.25">
      <c r="B769" t="s">
        <v>799</v>
      </c>
      <c r="C769" s="17">
        <v>-3.4028234660000002E+38</v>
      </c>
    </row>
    <row r="770" spans="2:3" x14ac:dyDescent="0.25">
      <c r="B770" t="s">
        <v>800</v>
      </c>
      <c r="C770">
        <v>5.3463999999999998E-2</v>
      </c>
    </row>
    <row r="771" spans="2:3" x14ac:dyDescent="0.25">
      <c r="B771" t="s">
        <v>801</v>
      </c>
      <c r="C771" s="17">
        <v>-3.4028234660000002E+38</v>
      </c>
    </row>
    <row r="772" spans="2:3" x14ac:dyDescent="0.25">
      <c r="B772" t="s">
        <v>802</v>
      </c>
      <c r="C772" s="17">
        <v>-3.4028234660000002E+38</v>
      </c>
    </row>
    <row r="773" spans="2:3" x14ac:dyDescent="0.25">
      <c r="B773" t="s">
        <v>803</v>
      </c>
      <c r="C773">
        <v>4.4219999999999997E-3</v>
      </c>
    </row>
    <row r="774" spans="2:3" x14ac:dyDescent="0.25">
      <c r="B774" t="s">
        <v>804</v>
      </c>
      <c r="C774">
        <v>5.2700000000000004E-3</v>
      </c>
    </row>
    <row r="775" spans="2:3" x14ac:dyDescent="0.25">
      <c r="B775" t="s">
        <v>805</v>
      </c>
      <c r="C775">
        <v>1.5695000000000001E-2</v>
      </c>
    </row>
    <row r="776" spans="2:3" x14ac:dyDescent="0.25">
      <c r="B776" t="s">
        <v>806</v>
      </c>
      <c r="C776">
        <v>5.6179999999999997E-3</v>
      </c>
    </row>
    <row r="777" spans="2:3" x14ac:dyDescent="0.25">
      <c r="B777" t="s">
        <v>807</v>
      </c>
      <c r="C777">
        <v>7.8779999999999996E-3</v>
      </c>
    </row>
    <row r="778" spans="2:3" x14ac:dyDescent="0.25">
      <c r="B778" t="s">
        <v>808</v>
      </c>
      <c r="C778">
        <v>1.5579999999999999E-3</v>
      </c>
    </row>
    <row r="779" spans="2:3" x14ac:dyDescent="0.25">
      <c r="B779" t="s">
        <v>809</v>
      </c>
      <c r="C779" s="17">
        <v>-3.4028234660000002E+38</v>
      </c>
    </row>
    <row r="780" spans="2:3" x14ac:dyDescent="0.25">
      <c r="B780" t="s">
        <v>810</v>
      </c>
      <c r="C780" s="17">
        <v>-3.4028234660000002E+38</v>
      </c>
    </row>
    <row r="781" spans="2:3" x14ac:dyDescent="0.25">
      <c r="B781" t="s">
        <v>811</v>
      </c>
      <c r="C781" s="17">
        <v>-3.4028234660000002E+38</v>
      </c>
    </row>
    <row r="782" spans="2:3" x14ac:dyDescent="0.25">
      <c r="B782" t="s">
        <v>812</v>
      </c>
      <c r="C782" s="17">
        <v>-3.4028234660000002E+38</v>
      </c>
    </row>
    <row r="783" spans="2:3" x14ac:dyDescent="0.25">
      <c r="B783" t="s">
        <v>813</v>
      </c>
      <c r="C783" s="17">
        <v>-3.4028234660000002E+38</v>
      </c>
    </row>
    <row r="784" spans="2:3" x14ac:dyDescent="0.25">
      <c r="B784" t="s">
        <v>814</v>
      </c>
      <c r="C784" s="17">
        <v>-3.4028234660000002E+38</v>
      </c>
    </row>
    <row r="785" spans="2:3" x14ac:dyDescent="0.25">
      <c r="B785" t="s">
        <v>815</v>
      </c>
      <c r="C785">
        <v>0.55000000000000004</v>
      </c>
    </row>
    <row r="786" spans="2:3" x14ac:dyDescent="0.25">
      <c r="B786" t="s">
        <v>816</v>
      </c>
      <c r="C786">
        <v>9.953E-3</v>
      </c>
    </row>
    <row r="787" spans="2:3" x14ac:dyDescent="0.25">
      <c r="B787" t="s">
        <v>817</v>
      </c>
      <c r="C787">
        <v>0.2</v>
      </c>
    </row>
    <row r="788" spans="2:3" x14ac:dyDescent="0.25">
      <c r="B788" t="s">
        <v>818</v>
      </c>
      <c r="C788">
        <v>1.7176E-2</v>
      </c>
    </row>
    <row r="789" spans="2:3" x14ac:dyDescent="0.25">
      <c r="B789" t="s">
        <v>819</v>
      </c>
      <c r="C789">
        <v>3.2620000000000003E-2</v>
      </c>
    </row>
    <row r="790" spans="2:3" x14ac:dyDescent="0.25">
      <c r="B790" t="s">
        <v>820</v>
      </c>
      <c r="C790">
        <v>1.5088000000000001E-2</v>
      </c>
    </row>
    <row r="791" spans="2:3" x14ac:dyDescent="0.25">
      <c r="B791" t="s">
        <v>821</v>
      </c>
      <c r="C791">
        <v>5.5840000000000004E-3</v>
      </c>
    </row>
    <row r="792" spans="2:3" x14ac:dyDescent="0.25">
      <c r="B792" t="s">
        <v>822</v>
      </c>
      <c r="C792" s="17">
        <v>-3.4028234660000002E+38</v>
      </c>
    </row>
    <row r="793" spans="2:3" x14ac:dyDescent="0.25">
      <c r="B793" t="s">
        <v>823</v>
      </c>
      <c r="C793" s="17">
        <v>-3.4028234660000002E+38</v>
      </c>
    </row>
    <row r="794" spans="2:3" x14ac:dyDescent="0.25">
      <c r="B794" t="s">
        <v>824</v>
      </c>
      <c r="C794" s="17">
        <v>-3.4028234660000002E+38</v>
      </c>
    </row>
    <row r="795" spans="2:3" x14ac:dyDescent="0.25">
      <c r="B795" t="s">
        <v>825</v>
      </c>
      <c r="C795">
        <v>0.15804599999999999</v>
      </c>
    </row>
    <row r="796" spans="2:3" x14ac:dyDescent="0.25">
      <c r="B796" t="s">
        <v>826</v>
      </c>
      <c r="C796">
        <v>7.7600000000000004E-3</v>
      </c>
    </row>
    <row r="797" spans="2:3" x14ac:dyDescent="0.25">
      <c r="B797" t="s">
        <v>827</v>
      </c>
      <c r="C797">
        <v>3.7109999999999999E-3</v>
      </c>
    </row>
    <row r="798" spans="2:3" x14ac:dyDescent="0.25">
      <c r="B798" t="s">
        <v>828</v>
      </c>
      <c r="C798">
        <v>4.3540000000000002E-3</v>
      </c>
    </row>
    <row r="799" spans="2:3" x14ac:dyDescent="0.25">
      <c r="B799" t="s">
        <v>829</v>
      </c>
      <c r="C799">
        <v>1.1152E-2</v>
      </c>
    </row>
    <row r="800" spans="2:3" x14ac:dyDescent="0.25">
      <c r="B800" t="s">
        <v>830</v>
      </c>
      <c r="C800">
        <v>1.8790999999999999E-2</v>
      </c>
    </row>
    <row r="801" spans="2:3" x14ac:dyDescent="0.25">
      <c r="B801" t="s">
        <v>831</v>
      </c>
      <c r="C801">
        <v>2.2723E-2</v>
      </c>
    </row>
    <row r="802" spans="2:3" x14ac:dyDescent="0.25">
      <c r="B802" t="s">
        <v>832</v>
      </c>
      <c r="C802">
        <v>2.3960000000000001E-3</v>
      </c>
    </row>
    <row r="803" spans="2:3" x14ac:dyDescent="0.25">
      <c r="B803" t="s">
        <v>833</v>
      </c>
      <c r="C803" s="17">
        <v>-3.4028234660000002E+38</v>
      </c>
    </row>
    <row r="804" spans="2:3" x14ac:dyDescent="0.25">
      <c r="B804" t="s">
        <v>834</v>
      </c>
      <c r="C804" s="17">
        <v>-3.4028234660000002E+38</v>
      </c>
    </row>
    <row r="805" spans="2:3" x14ac:dyDescent="0.25">
      <c r="B805" t="s">
        <v>835</v>
      </c>
      <c r="C805">
        <v>0.14649599999999999</v>
      </c>
    </row>
    <row r="806" spans="2:3" x14ac:dyDescent="0.25">
      <c r="B806" t="s">
        <v>836</v>
      </c>
      <c r="C806">
        <v>7.2999999999999999E-5</v>
      </c>
    </row>
    <row r="807" spans="2:3" x14ac:dyDescent="0.25">
      <c r="B807" t="s">
        <v>837</v>
      </c>
      <c r="C807" s="17">
        <v>-3.4028234660000002E+38</v>
      </c>
    </row>
    <row r="808" spans="2:3" x14ac:dyDescent="0.25">
      <c r="B808" t="s">
        <v>838</v>
      </c>
      <c r="C808">
        <v>2.8660000000000001E-3</v>
      </c>
    </row>
    <row r="809" spans="2:3" x14ac:dyDescent="0.25">
      <c r="B809" t="s">
        <v>839</v>
      </c>
      <c r="C809">
        <v>2.1849999999999999E-3</v>
      </c>
    </row>
    <row r="810" spans="2:3" x14ac:dyDescent="0.25">
      <c r="B810" t="s">
        <v>840</v>
      </c>
      <c r="C810">
        <v>2.088E-3</v>
      </c>
    </row>
    <row r="811" spans="2:3" x14ac:dyDescent="0.25">
      <c r="B811" t="s">
        <v>841</v>
      </c>
      <c r="C811">
        <v>6.8300000000000001E-3</v>
      </c>
    </row>
    <row r="812" spans="2:3" x14ac:dyDescent="0.25">
      <c r="B812" t="s">
        <v>842</v>
      </c>
      <c r="C812">
        <v>4.9505E-2</v>
      </c>
    </row>
    <row r="813" spans="2:3" x14ac:dyDescent="0.25">
      <c r="B813" t="s">
        <v>843</v>
      </c>
      <c r="C813">
        <v>3.7510000000000002E-2</v>
      </c>
    </row>
    <row r="814" spans="2:3" x14ac:dyDescent="0.25">
      <c r="B814" t="s">
        <v>844</v>
      </c>
      <c r="C814">
        <v>2.3630000000000001E-3</v>
      </c>
    </row>
    <row r="815" spans="2:3" x14ac:dyDescent="0.25">
      <c r="B815" t="s">
        <v>845</v>
      </c>
      <c r="C815" s="17">
        <v>-3.4028234660000002E+38</v>
      </c>
    </row>
    <row r="816" spans="2:3" x14ac:dyDescent="0.25">
      <c r="B816" t="s">
        <v>846</v>
      </c>
      <c r="C816">
        <v>1.0939999999999999E-3</v>
      </c>
    </row>
    <row r="817" spans="2:3" x14ac:dyDescent="0.25">
      <c r="B817" t="s">
        <v>847</v>
      </c>
      <c r="C817">
        <v>3.4999999999999997E-5</v>
      </c>
    </row>
    <row r="818" spans="2:3" x14ac:dyDescent="0.25">
      <c r="B818" t="s">
        <v>848</v>
      </c>
      <c r="C818" s="17">
        <v>-3.4028234660000002E+38</v>
      </c>
    </row>
    <row r="819" spans="2:3" x14ac:dyDescent="0.25">
      <c r="B819" t="s">
        <v>849</v>
      </c>
      <c r="C819" s="17">
        <v>-3.4028234660000002E+38</v>
      </c>
    </row>
    <row r="820" spans="2:3" x14ac:dyDescent="0.25">
      <c r="B820" t="s">
        <v>850</v>
      </c>
      <c r="C820">
        <v>9.7400000000000004E-3</v>
      </c>
    </row>
    <row r="821" spans="2:3" x14ac:dyDescent="0.25">
      <c r="B821" t="s">
        <v>851</v>
      </c>
      <c r="C821">
        <v>6.9119999999999997E-3</v>
      </c>
    </row>
    <row r="822" spans="2:3" x14ac:dyDescent="0.25">
      <c r="B822" t="s">
        <v>852</v>
      </c>
      <c r="C822">
        <v>5.0369999999999998E-3</v>
      </c>
    </row>
    <row r="823" spans="2:3" x14ac:dyDescent="0.25">
      <c r="B823" t="s">
        <v>853</v>
      </c>
      <c r="C823">
        <v>1.6851999999999999E-2</v>
      </c>
    </row>
    <row r="824" spans="2:3" x14ac:dyDescent="0.25">
      <c r="B824" t="s">
        <v>854</v>
      </c>
      <c r="C824">
        <v>4.7619999999999997E-3</v>
      </c>
    </row>
    <row r="825" spans="2:3" x14ac:dyDescent="0.25">
      <c r="B825" t="s">
        <v>855</v>
      </c>
      <c r="C825">
        <v>2.9619999999999998E-3</v>
      </c>
    </row>
    <row r="826" spans="2:3" x14ac:dyDescent="0.25">
      <c r="B826" t="s">
        <v>856</v>
      </c>
      <c r="C826">
        <v>2.614E-3</v>
      </c>
    </row>
    <row r="827" spans="2:3" x14ac:dyDescent="0.25">
      <c r="B827" t="s">
        <v>857</v>
      </c>
      <c r="C827">
        <v>5.208E-3</v>
      </c>
    </row>
    <row r="828" spans="2:3" x14ac:dyDescent="0.25">
      <c r="B828" t="s">
        <v>858</v>
      </c>
      <c r="C828" s="17">
        <v>-3.4028234660000002E+38</v>
      </c>
    </row>
    <row r="829" spans="2:3" x14ac:dyDescent="0.25">
      <c r="B829" t="s">
        <v>859</v>
      </c>
      <c r="C829" s="17">
        <v>-3.4028234660000002E+38</v>
      </c>
    </row>
    <row r="830" spans="2:3" x14ac:dyDescent="0.25">
      <c r="B830" t="s">
        <v>860</v>
      </c>
      <c r="C830">
        <v>7.1124000000000007E-2</v>
      </c>
    </row>
    <row r="831" spans="2:3" x14ac:dyDescent="0.25">
      <c r="B831" t="s">
        <v>861</v>
      </c>
      <c r="C831">
        <v>0.26306200000000002</v>
      </c>
    </row>
    <row r="832" spans="2:3" x14ac:dyDescent="0.25">
      <c r="B832" t="s">
        <v>862</v>
      </c>
      <c r="C832" s="17">
        <v>-3.4028234660000002E+38</v>
      </c>
    </row>
    <row r="833" spans="2:3" x14ac:dyDescent="0.25">
      <c r="B833" t="s">
        <v>863</v>
      </c>
      <c r="C833">
        <v>6.5329999999999997E-3</v>
      </c>
    </row>
    <row r="834" spans="2:3" x14ac:dyDescent="0.25">
      <c r="B834" t="s">
        <v>864</v>
      </c>
      <c r="C834">
        <v>2.124E-3</v>
      </c>
    </row>
    <row r="835" spans="2:3" x14ac:dyDescent="0.25">
      <c r="B835" t="s">
        <v>865</v>
      </c>
      <c r="C835">
        <v>9.698E-3</v>
      </c>
    </row>
    <row r="836" spans="2:3" x14ac:dyDescent="0.25">
      <c r="B836" t="s">
        <v>866</v>
      </c>
      <c r="C836">
        <v>2.1399000000000001E-2</v>
      </c>
    </row>
    <row r="837" spans="2:3" x14ac:dyDescent="0.25">
      <c r="B837" t="s">
        <v>867</v>
      </c>
      <c r="C837">
        <v>2.4716999999999999E-2</v>
      </c>
    </row>
    <row r="838" spans="2:3" x14ac:dyDescent="0.25">
      <c r="B838" t="s">
        <v>868</v>
      </c>
      <c r="C838">
        <v>1.2062E-2</v>
      </c>
    </row>
    <row r="839" spans="2:3" x14ac:dyDescent="0.25">
      <c r="B839" t="s">
        <v>869</v>
      </c>
      <c r="C839">
        <v>3.5958999999999998E-2</v>
      </c>
    </row>
    <row r="840" spans="2:3" x14ac:dyDescent="0.25">
      <c r="B840" t="s">
        <v>870</v>
      </c>
      <c r="C840">
        <v>7.4799999999999997E-3</v>
      </c>
    </row>
    <row r="841" spans="2:3" x14ac:dyDescent="0.25">
      <c r="B841" t="s">
        <v>871</v>
      </c>
      <c r="C841">
        <v>2.3545E-2</v>
      </c>
    </row>
    <row r="842" spans="2:3" x14ac:dyDescent="0.25">
      <c r="B842" t="s">
        <v>872</v>
      </c>
      <c r="C842" s="17">
        <v>-3.4028234660000002E+38</v>
      </c>
    </row>
    <row r="843" spans="2:3" x14ac:dyDescent="0.25">
      <c r="B843" t="s">
        <v>873</v>
      </c>
      <c r="C843" s="17">
        <v>-3.4028234660000002E+38</v>
      </c>
    </row>
    <row r="844" spans="2:3" x14ac:dyDescent="0.25">
      <c r="B844" t="s">
        <v>874</v>
      </c>
      <c r="C844" s="17">
        <v>-3.4028234660000002E+38</v>
      </c>
    </row>
    <row r="845" spans="2:3" x14ac:dyDescent="0.25">
      <c r="B845" t="s">
        <v>875</v>
      </c>
      <c r="C845">
        <v>6.5900000000000004E-3</v>
      </c>
    </row>
    <row r="846" spans="2:3" x14ac:dyDescent="0.25">
      <c r="B846" t="s">
        <v>876</v>
      </c>
      <c r="C846">
        <v>3.078E-3</v>
      </c>
    </row>
    <row r="847" spans="2:3" x14ac:dyDescent="0.25">
      <c r="B847" t="s">
        <v>877</v>
      </c>
      <c r="C847">
        <v>1.8363999999999998E-2</v>
      </c>
    </row>
    <row r="848" spans="2:3" x14ac:dyDescent="0.25">
      <c r="B848" t="s">
        <v>878</v>
      </c>
      <c r="C848">
        <v>2.3789000000000001E-2</v>
      </c>
    </row>
    <row r="849" spans="2:3" x14ac:dyDescent="0.25">
      <c r="B849" t="s">
        <v>879</v>
      </c>
      <c r="C849">
        <v>9.7972000000000004E-2</v>
      </c>
    </row>
    <row r="850" spans="2:3" x14ac:dyDescent="0.25">
      <c r="B850" t="s">
        <v>880</v>
      </c>
      <c r="C850">
        <v>7.8185000000000004E-2</v>
      </c>
    </row>
    <row r="851" spans="2:3" x14ac:dyDescent="0.25">
      <c r="B851" t="s">
        <v>881</v>
      </c>
      <c r="C851" s="17">
        <v>-3.4028234660000002E+38</v>
      </c>
    </row>
    <row r="852" spans="2:3" x14ac:dyDescent="0.25">
      <c r="B852" t="s">
        <v>882</v>
      </c>
      <c r="C852">
        <v>2.8930000000000002E-3</v>
      </c>
    </row>
    <row r="853" spans="2:3" x14ac:dyDescent="0.25">
      <c r="B853" t="s">
        <v>883</v>
      </c>
      <c r="C853" s="17">
        <v>-3.4028234660000002E+38</v>
      </c>
    </row>
    <row r="854" spans="2:3" x14ac:dyDescent="0.25">
      <c r="B854" t="s">
        <v>884</v>
      </c>
      <c r="C854" s="17">
        <v>-3.4028234660000002E+38</v>
      </c>
    </row>
    <row r="855" spans="2:3" x14ac:dyDescent="0.25">
      <c r="B855" t="s">
        <v>885</v>
      </c>
      <c r="C855" s="17">
        <v>-3.4028234660000002E+38</v>
      </c>
    </row>
    <row r="856" spans="2:3" x14ac:dyDescent="0.25">
      <c r="B856" t="s">
        <v>886</v>
      </c>
      <c r="C856">
        <v>8.2100000000000001E-4</v>
      </c>
    </row>
    <row r="857" spans="2:3" x14ac:dyDescent="0.25">
      <c r="B857" t="s">
        <v>887</v>
      </c>
      <c r="C857">
        <v>1.676E-3</v>
      </c>
    </row>
    <row r="858" spans="2:3" x14ac:dyDescent="0.25">
      <c r="B858" t="s">
        <v>888</v>
      </c>
      <c r="C858">
        <v>1.8569999999999999E-3</v>
      </c>
    </row>
    <row r="859" spans="2:3" x14ac:dyDescent="0.25">
      <c r="B859" t="s">
        <v>889</v>
      </c>
      <c r="C859">
        <v>8.8215000000000002E-2</v>
      </c>
    </row>
    <row r="860" spans="2:3" x14ac:dyDescent="0.25">
      <c r="B860" t="s">
        <v>890</v>
      </c>
      <c r="C860">
        <v>8.9064000000000004E-2</v>
      </c>
    </row>
    <row r="861" spans="2:3" x14ac:dyDescent="0.25">
      <c r="B861" t="s">
        <v>891</v>
      </c>
      <c r="C861">
        <v>5.1270000000000003E-2</v>
      </c>
    </row>
    <row r="862" spans="2:3" x14ac:dyDescent="0.25">
      <c r="B862" t="s">
        <v>892</v>
      </c>
      <c r="C862">
        <v>5.8700000000000002E-3</v>
      </c>
    </row>
    <row r="863" spans="2:3" x14ac:dyDescent="0.25">
      <c r="B863" t="s">
        <v>893</v>
      </c>
      <c r="C863" s="17">
        <v>-3.4028234660000002E+38</v>
      </c>
    </row>
    <row r="864" spans="2:3" x14ac:dyDescent="0.25">
      <c r="B864" t="s">
        <v>894</v>
      </c>
      <c r="C864" s="17">
        <v>-3.4028234660000002E+38</v>
      </c>
    </row>
    <row r="865" spans="2:3" x14ac:dyDescent="0.25">
      <c r="B865" t="s">
        <v>895</v>
      </c>
      <c r="C865" s="17">
        <v>-3.4028234660000002E+38</v>
      </c>
    </row>
    <row r="866" spans="2:3" x14ac:dyDescent="0.25">
      <c r="B866" t="s">
        <v>896</v>
      </c>
      <c r="C866" s="17">
        <v>-3.4028234660000002E+38</v>
      </c>
    </row>
    <row r="867" spans="2:3" x14ac:dyDescent="0.25">
      <c r="B867" t="s">
        <v>897</v>
      </c>
      <c r="C867" s="17">
        <v>-3.4028234660000002E+38</v>
      </c>
    </row>
    <row r="868" spans="2:3" x14ac:dyDescent="0.25">
      <c r="B868" t="s">
        <v>898</v>
      </c>
      <c r="C868" s="17">
        <v>-3.4028234660000002E+38</v>
      </c>
    </row>
    <row r="869" spans="2:3" x14ac:dyDescent="0.25">
      <c r="B869" t="s">
        <v>899</v>
      </c>
      <c r="C869" s="17">
        <v>-3.4028234660000002E+38</v>
      </c>
    </row>
    <row r="870" spans="2:3" x14ac:dyDescent="0.25">
      <c r="B870" t="s">
        <v>900</v>
      </c>
      <c r="C870">
        <v>1.0858E-2</v>
      </c>
    </row>
    <row r="871" spans="2:3" x14ac:dyDescent="0.25">
      <c r="B871" t="s">
        <v>901</v>
      </c>
      <c r="C871">
        <v>4.3063999999999998E-2</v>
      </c>
    </row>
    <row r="872" spans="2:3" x14ac:dyDescent="0.25">
      <c r="B872" t="s">
        <v>902</v>
      </c>
      <c r="C872">
        <v>1.3519E-2</v>
      </c>
    </row>
    <row r="873" spans="2:3" x14ac:dyDescent="0.25">
      <c r="B873" t="s">
        <v>903</v>
      </c>
      <c r="C873">
        <v>2.7764E-2</v>
      </c>
    </row>
    <row r="874" spans="2:3" x14ac:dyDescent="0.25">
      <c r="B874" t="s">
        <v>904</v>
      </c>
      <c r="C874">
        <v>2.2065000000000001E-2</v>
      </c>
    </row>
    <row r="875" spans="2:3" x14ac:dyDescent="0.25">
      <c r="B875" t="s">
        <v>905</v>
      </c>
      <c r="C875">
        <v>1.5944E-2</v>
      </c>
    </row>
    <row r="876" spans="2:3" x14ac:dyDescent="0.25">
      <c r="B876" t="s">
        <v>906</v>
      </c>
      <c r="C876" s="17">
        <v>-3.4028234660000002E+38</v>
      </c>
    </row>
    <row r="877" spans="2:3" x14ac:dyDescent="0.25">
      <c r="B877" t="s">
        <v>907</v>
      </c>
      <c r="C877" s="17">
        <v>-3.4028234660000002E+38</v>
      </c>
    </row>
    <row r="878" spans="2:3" x14ac:dyDescent="0.25">
      <c r="B878" t="s">
        <v>908</v>
      </c>
      <c r="C878">
        <v>4.0939000000000003E-2</v>
      </c>
    </row>
    <row r="879" spans="2:3" x14ac:dyDescent="0.25">
      <c r="B879" t="s">
        <v>909</v>
      </c>
      <c r="C879" s="17">
        <v>-3.4028234660000002E+38</v>
      </c>
    </row>
    <row r="880" spans="2:3" x14ac:dyDescent="0.25">
      <c r="B880" t="s">
        <v>910</v>
      </c>
      <c r="C880" s="17">
        <v>-3.4028234660000002E+38</v>
      </c>
    </row>
    <row r="881" spans="2:3" x14ac:dyDescent="0.25">
      <c r="B881" t="s">
        <v>911</v>
      </c>
      <c r="C881">
        <v>1.5280000000000001E-3</v>
      </c>
    </row>
    <row r="882" spans="2:3" x14ac:dyDescent="0.25">
      <c r="B882" t="s">
        <v>912</v>
      </c>
      <c r="C882">
        <v>1.6360000000000001E-3</v>
      </c>
    </row>
    <row r="883" spans="2:3" x14ac:dyDescent="0.25">
      <c r="B883" t="s">
        <v>913</v>
      </c>
      <c r="C883">
        <v>5.7559999999999998E-3</v>
      </c>
    </row>
    <row r="884" spans="2:3" x14ac:dyDescent="0.25">
      <c r="B884" t="s">
        <v>914</v>
      </c>
      <c r="C884">
        <v>1.5605000000000001E-2</v>
      </c>
    </row>
    <row r="885" spans="2:3" x14ac:dyDescent="0.25">
      <c r="B885" t="s">
        <v>915</v>
      </c>
      <c r="C885">
        <v>2.2578999999999998E-2</v>
      </c>
    </row>
    <row r="886" spans="2:3" x14ac:dyDescent="0.25">
      <c r="B886" t="s">
        <v>916</v>
      </c>
      <c r="C886">
        <v>2.2729999999999998E-3</v>
      </c>
    </row>
    <row r="887" spans="2:3" x14ac:dyDescent="0.25">
      <c r="B887" t="s">
        <v>917</v>
      </c>
      <c r="C887" s="17">
        <v>-3.4028234660000002E+38</v>
      </c>
    </row>
    <row r="888" spans="2:3" x14ac:dyDescent="0.25">
      <c r="B888" t="s">
        <v>918</v>
      </c>
      <c r="C888" s="17">
        <v>-3.4028234660000002E+38</v>
      </c>
    </row>
    <row r="889" spans="2:3" x14ac:dyDescent="0.25">
      <c r="B889" t="s">
        <v>919</v>
      </c>
      <c r="C889" s="17">
        <v>-3.4028234660000002E+38</v>
      </c>
    </row>
    <row r="890" spans="2:3" x14ac:dyDescent="0.25">
      <c r="B890" t="s">
        <v>920</v>
      </c>
      <c r="C890" s="17">
        <v>-3.4028234660000002E+38</v>
      </c>
    </row>
    <row r="891" spans="2:3" x14ac:dyDescent="0.25">
      <c r="B891" t="s">
        <v>921</v>
      </c>
      <c r="C891" s="17">
        <v>-3.4028234660000002E+38</v>
      </c>
    </row>
    <row r="892" spans="2:3" x14ac:dyDescent="0.25">
      <c r="B892" t="s">
        <v>922</v>
      </c>
      <c r="C892" s="17">
        <v>-3.4028234660000002E+38</v>
      </c>
    </row>
    <row r="893" spans="2:3" x14ac:dyDescent="0.25">
      <c r="B893" t="s">
        <v>923</v>
      </c>
      <c r="C893" s="17">
        <v>-3.4028234660000002E+38</v>
      </c>
    </row>
    <row r="894" spans="2:3" x14ac:dyDescent="0.25">
      <c r="B894" t="s">
        <v>924</v>
      </c>
      <c r="C894" s="17">
        <v>-3.4028234660000002E+38</v>
      </c>
    </row>
    <row r="895" spans="2:3" x14ac:dyDescent="0.25">
      <c r="B895" t="s">
        <v>925</v>
      </c>
      <c r="C895" s="17">
        <v>-3.4028234660000002E+38</v>
      </c>
    </row>
    <row r="896" spans="2:3" x14ac:dyDescent="0.25">
      <c r="B896" t="s">
        <v>926</v>
      </c>
      <c r="C896">
        <v>0.2</v>
      </c>
    </row>
    <row r="897" spans="2:3" x14ac:dyDescent="0.25">
      <c r="B897" t="s">
        <v>927</v>
      </c>
      <c r="C897">
        <v>1.7749999999999998E-2</v>
      </c>
    </row>
    <row r="898" spans="2:3" x14ac:dyDescent="0.25">
      <c r="B898" t="s">
        <v>928</v>
      </c>
      <c r="C898">
        <v>1.179E-2</v>
      </c>
    </row>
    <row r="899" spans="2:3" x14ac:dyDescent="0.25">
      <c r="B899" t="s">
        <v>929</v>
      </c>
      <c r="C899" s="17">
        <v>-3.4028234660000002E+38</v>
      </c>
    </row>
    <row r="900" spans="2:3" x14ac:dyDescent="0.25">
      <c r="B900" t="s">
        <v>930</v>
      </c>
      <c r="C900" s="17">
        <v>-3.4028234660000002E+38</v>
      </c>
    </row>
    <row r="901" spans="2:3" x14ac:dyDescent="0.25">
      <c r="B901" t="s">
        <v>931</v>
      </c>
      <c r="C901" s="17">
        <v>-3.4028234660000002E+38</v>
      </c>
    </row>
    <row r="902" spans="2:3" x14ac:dyDescent="0.25">
      <c r="B902" t="s">
        <v>932</v>
      </c>
      <c r="C902" s="17">
        <v>-3.4028234660000002E+38</v>
      </c>
    </row>
    <row r="903" spans="2:3" x14ac:dyDescent="0.25">
      <c r="B903" t="s">
        <v>933</v>
      </c>
      <c r="C903" s="17">
        <v>-3.4028234660000002E+38</v>
      </c>
    </row>
    <row r="904" spans="2:3" x14ac:dyDescent="0.25">
      <c r="B904" t="s">
        <v>934</v>
      </c>
      <c r="C904" s="17">
        <v>-3.4028234660000002E+38</v>
      </c>
    </row>
    <row r="905" spans="2:3" x14ac:dyDescent="0.25">
      <c r="B905" t="s">
        <v>935</v>
      </c>
      <c r="C905" s="17">
        <v>-3.4028234660000002E+38</v>
      </c>
    </row>
    <row r="906" spans="2:3" x14ac:dyDescent="0.25">
      <c r="B906" t="s">
        <v>936</v>
      </c>
      <c r="C906">
        <v>1.4429000000000001E-2</v>
      </c>
    </row>
    <row r="907" spans="2:3" x14ac:dyDescent="0.25">
      <c r="B907" t="s">
        <v>937</v>
      </c>
      <c r="C907">
        <v>0.55000000000000004</v>
      </c>
    </row>
    <row r="908" spans="2:3" x14ac:dyDescent="0.25">
      <c r="B908" t="s">
        <v>938</v>
      </c>
      <c r="C908">
        <v>8.2970000000000006E-3</v>
      </c>
    </row>
    <row r="909" spans="2:3" x14ac:dyDescent="0.25">
      <c r="B909" t="s">
        <v>939</v>
      </c>
      <c r="C909">
        <v>3.8649000000000003E-2</v>
      </c>
    </row>
    <row r="910" spans="2:3" x14ac:dyDescent="0.25">
      <c r="B910" t="s">
        <v>940</v>
      </c>
      <c r="C910">
        <v>1.056E-2</v>
      </c>
    </row>
    <row r="911" spans="2:3" x14ac:dyDescent="0.25">
      <c r="B911" t="s">
        <v>941</v>
      </c>
      <c r="C911" s="17">
        <v>-3.4028234660000002E+38</v>
      </c>
    </row>
    <row r="912" spans="2:3" x14ac:dyDescent="0.25">
      <c r="B912" t="s">
        <v>942</v>
      </c>
      <c r="C912" s="17">
        <v>-3.4028234660000002E+38</v>
      </c>
    </row>
    <row r="913" spans="2:3" x14ac:dyDescent="0.25">
      <c r="B913" t="s">
        <v>943</v>
      </c>
      <c r="C913" s="17">
        <v>-3.4028234660000002E+38</v>
      </c>
    </row>
    <row r="914" spans="2:3" x14ac:dyDescent="0.25">
      <c r="B914" t="s">
        <v>944</v>
      </c>
      <c r="C914" s="17">
        <v>-3.4028234660000002E+38</v>
      </c>
    </row>
    <row r="915" spans="2:3" x14ac:dyDescent="0.25">
      <c r="B915" t="s">
        <v>945</v>
      </c>
      <c r="C915" s="17">
        <v>-3.4028234660000002E+38</v>
      </c>
    </row>
    <row r="916" spans="2:3" x14ac:dyDescent="0.25">
      <c r="B916" t="s">
        <v>946</v>
      </c>
      <c r="C916" s="17">
        <v>-3.4028234660000002E+38</v>
      </c>
    </row>
    <row r="917" spans="2:3" x14ac:dyDescent="0.25">
      <c r="B917" t="s">
        <v>947</v>
      </c>
      <c r="C917">
        <v>5.3607000000000002E-2</v>
      </c>
    </row>
    <row r="918" spans="2:3" x14ac:dyDescent="0.25">
      <c r="B918" t="s">
        <v>948</v>
      </c>
      <c r="C918">
        <v>7.2360000000000002E-3</v>
      </c>
    </row>
    <row r="919" spans="2:3" x14ac:dyDescent="0.25">
      <c r="B919" t="s">
        <v>949</v>
      </c>
      <c r="C919">
        <v>0.55000000000000004</v>
      </c>
    </row>
    <row r="920" spans="2:3" x14ac:dyDescent="0.25">
      <c r="B920" t="s">
        <v>950</v>
      </c>
      <c r="C920">
        <v>7.228E-3</v>
      </c>
    </row>
    <row r="921" spans="2:3" x14ac:dyDescent="0.25">
      <c r="B921" t="s">
        <v>951</v>
      </c>
      <c r="C921">
        <v>5.6570000000000002E-2</v>
      </c>
    </row>
    <row r="922" spans="2:3" x14ac:dyDescent="0.25">
      <c r="B922" t="s">
        <v>952</v>
      </c>
      <c r="C922">
        <v>9.469E-3</v>
      </c>
    </row>
    <row r="923" spans="2:3" x14ac:dyDescent="0.25">
      <c r="B923" t="s">
        <v>953</v>
      </c>
      <c r="C923" s="17">
        <v>-3.4028234660000002E+38</v>
      </c>
    </row>
    <row r="924" spans="2:3" x14ac:dyDescent="0.25">
      <c r="B924" t="s">
        <v>954</v>
      </c>
      <c r="C924" s="17">
        <v>-3.4028234660000002E+38</v>
      </c>
    </row>
    <row r="925" spans="2:3" x14ac:dyDescent="0.25">
      <c r="B925" t="s">
        <v>955</v>
      </c>
      <c r="C925" s="17">
        <v>-3.4028234660000002E+38</v>
      </c>
    </row>
    <row r="926" spans="2:3" x14ac:dyDescent="0.25">
      <c r="B926" t="s">
        <v>956</v>
      </c>
      <c r="C926" s="17">
        <v>-3.4028234660000002E+38</v>
      </c>
    </row>
    <row r="927" spans="2:3" x14ac:dyDescent="0.25">
      <c r="B927" t="s">
        <v>957</v>
      </c>
      <c r="C927" s="17">
        <v>-3.4028234660000002E+38</v>
      </c>
    </row>
    <row r="928" spans="2:3" x14ac:dyDescent="0.25">
      <c r="B928" t="s">
        <v>958</v>
      </c>
      <c r="C928" s="17">
        <v>-3.4028234660000002E+38</v>
      </c>
    </row>
    <row r="929" spans="2:3" x14ac:dyDescent="0.25">
      <c r="B929" t="s">
        <v>959</v>
      </c>
      <c r="C929" s="17">
        <v>-3.4028234660000002E+38</v>
      </c>
    </row>
    <row r="930" spans="2:3" x14ac:dyDescent="0.25">
      <c r="B930" t="s">
        <v>960</v>
      </c>
      <c r="C930" s="17">
        <v>-3.4028234660000002E+38</v>
      </c>
    </row>
    <row r="931" spans="2:3" x14ac:dyDescent="0.25">
      <c r="B931" t="s">
        <v>961</v>
      </c>
      <c r="C931" s="17">
        <v>-3.4028234660000002E+38</v>
      </c>
    </row>
    <row r="932" spans="2:3" x14ac:dyDescent="0.25">
      <c r="B932" t="s">
        <v>962</v>
      </c>
      <c r="C932" s="17">
        <v>-3.4028234660000002E+38</v>
      </c>
    </row>
    <row r="933" spans="2:3" x14ac:dyDescent="0.25">
      <c r="B933" t="s">
        <v>963</v>
      </c>
      <c r="C933">
        <v>0.55000000000000004</v>
      </c>
    </row>
    <row r="934" spans="2:3" x14ac:dyDescent="0.25">
      <c r="B934" t="s">
        <v>964</v>
      </c>
      <c r="C934" s="17">
        <v>-3.4028234660000002E+38</v>
      </c>
    </row>
    <row r="935" spans="2:3" x14ac:dyDescent="0.25">
      <c r="B935" t="s">
        <v>965</v>
      </c>
      <c r="C935" s="17">
        <v>-3.4028234660000002E+38</v>
      </c>
    </row>
    <row r="936" spans="2:3" x14ac:dyDescent="0.25">
      <c r="B936" t="s">
        <v>966</v>
      </c>
      <c r="C936" s="17">
        <v>-3.4028234660000002E+38</v>
      </c>
    </row>
    <row r="937" spans="2:3" x14ac:dyDescent="0.25">
      <c r="B937" t="s">
        <v>967</v>
      </c>
      <c r="C937" s="17">
        <v>-3.4028234660000002E+38</v>
      </c>
    </row>
    <row r="938" spans="2:3" x14ac:dyDescent="0.25">
      <c r="B938" t="s">
        <v>968</v>
      </c>
      <c r="C938" s="17">
        <v>-3.4028234660000002E+38</v>
      </c>
    </row>
    <row r="939" spans="2:3" x14ac:dyDescent="0.25">
      <c r="B939" t="s">
        <v>969</v>
      </c>
      <c r="C939" s="17">
        <v>-3.4028234660000002E+38</v>
      </c>
    </row>
    <row r="940" spans="2:3" x14ac:dyDescent="0.25">
      <c r="B940" t="s">
        <v>970</v>
      </c>
      <c r="C940" s="17">
        <v>-3.4028234660000002E+38</v>
      </c>
    </row>
    <row r="941" spans="2:3" x14ac:dyDescent="0.25">
      <c r="B941" t="s">
        <v>971</v>
      </c>
      <c r="C941" s="17">
        <v>-3.4028234660000002E+38</v>
      </c>
    </row>
    <row r="942" spans="2:3" x14ac:dyDescent="0.25">
      <c r="B942" t="s">
        <v>972</v>
      </c>
      <c r="C942">
        <v>1.2430999999999999E-2</v>
      </c>
    </row>
    <row r="943" spans="2:3" x14ac:dyDescent="0.25">
      <c r="B943" t="s">
        <v>973</v>
      </c>
      <c r="C943">
        <v>0.55000000000000004</v>
      </c>
    </row>
    <row r="944" spans="2:3" x14ac:dyDescent="0.25">
      <c r="B944" t="s">
        <v>974</v>
      </c>
      <c r="C944">
        <v>8.1250000000000003E-3</v>
      </c>
    </row>
    <row r="945" spans="2:3" x14ac:dyDescent="0.25">
      <c r="B945" t="s">
        <v>975</v>
      </c>
      <c r="C945">
        <v>3.7869E-2</v>
      </c>
    </row>
    <row r="946" spans="2:3" x14ac:dyDescent="0.25">
      <c r="B946" t="s">
        <v>976</v>
      </c>
      <c r="C946">
        <v>1.3472E-2</v>
      </c>
    </row>
    <row r="947" spans="2:3" x14ac:dyDescent="0.25">
      <c r="B947" t="s">
        <v>977</v>
      </c>
      <c r="C947">
        <v>2.2797000000000001E-2</v>
      </c>
    </row>
    <row r="948" spans="2:3" x14ac:dyDescent="0.25">
      <c r="B948" t="s">
        <v>978</v>
      </c>
      <c r="C948" s="17">
        <v>-3.4028234660000002E+38</v>
      </c>
    </row>
    <row r="949" spans="2:3" x14ac:dyDescent="0.25">
      <c r="B949" t="s">
        <v>979</v>
      </c>
      <c r="C949" s="17">
        <v>-3.4028234660000002E+38</v>
      </c>
    </row>
    <row r="950" spans="2:3" x14ac:dyDescent="0.25">
      <c r="B950" t="s">
        <v>980</v>
      </c>
      <c r="C950" s="17">
        <v>-3.4028234660000002E+38</v>
      </c>
    </row>
    <row r="951" spans="2:3" x14ac:dyDescent="0.25">
      <c r="B951" t="s">
        <v>981</v>
      </c>
      <c r="C951" s="17">
        <v>-3.4028234660000002E+38</v>
      </c>
    </row>
    <row r="952" spans="2:3" x14ac:dyDescent="0.25">
      <c r="B952" t="s">
        <v>982</v>
      </c>
      <c r="C952" s="17">
        <v>-3.4028234660000002E+38</v>
      </c>
    </row>
    <row r="953" spans="2:3" x14ac:dyDescent="0.25">
      <c r="B953" t="s">
        <v>983</v>
      </c>
      <c r="C953">
        <v>2.2782E-2</v>
      </c>
    </row>
    <row r="954" spans="2:3" x14ac:dyDescent="0.25">
      <c r="B954" t="s">
        <v>984</v>
      </c>
      <c r="C954">
        <v>5.855E-3</v>
      </c>
    </row>
    <row r="955" spans="2:3" x14ac:dyDescent="0.25">
      <c r="B955" t="s">
        <v>985</v>
      </c>
      <c r="C955">
        <v>3.3382000000000002E-2</v>
      </c>
    </row>
    <row r="956" spans="2:3" x14ac:dyDescent="0.25">
      <c r="B956" t="s">
        <v>986</v>
      </c>
      <c r="C956">
        <v>5.4428999999999998E-2</v>
      </c>
    </row>
    <row r="957" spans="2:3" x14ac:dyDescent="0.25">
      <c r="B957" t="s">
        <v>987</v>
      </c>
      <c r="C957">
        <v>3.8147E-2</v>
      </c>
    </row>
    <row r="958" spans="2:3" x14ac:dyDescent="0.25">
      <c r="B958" t="s">
        <v>988</v>
      </c>
      <c r="C958">
        <v>2.9753999999999999E-2</v>
      </c>
    </row>
    <row r="959" spans="2:3" x14ac:dyDescent="0.25">
      <c r="B959" t="s">
        <v>989</v>
      </c>
      <c r="C959">
        <v>3.8340000000000002E-3</v>
      </c>
    </row>
    <row r="960" spans="2:3" x14ac:dyDescent="0.25">
      <c r="B960" t="s">
        <v>990</v>
      </c>
      <c r="C960" s="17">
        <v>-3.4028234660000002E+38</v>
      </c>
    </row>
    <row r="961" spans="2:3" x14ac:dyDescent="0.25">
      <c r="B961" t="s">
        <v>991</v>
      </c>
      <c r="C961" s="17">
        <v>-3.4028234660000002E+38</v>
      </c>
    </row>
    <row r="962" spans="2:3" x14ac:dyDescent="0.25">
      <c r="B962" t="s">
        <v>992</v>
      </c>
      <c r="C962" s="17">
        <v>-3.4028234660000002E+38</v>
      </c>
    </row>
    <row r="963" spans="2:3" x14ac:dyDescent="0.25">
      <c r="B963" t="s">
        <v>993</v>
      </c>
      <c r="C963" s="17">
        <v>-3.4028234660000002E+38</v>
      </c>
    </row>
    <row r="964" spans="2:3" x14ac:dyDescent="0.25">
      <c r="B964" t="s">
        <v>994</v>
      </c>
      <c r="C964" s="17">
        <v>-3.4028234660000002E+38</v>
      </c>
    </row>
    <row r="965" spans="2:3" x14ac:dyDescent="0.25">
      <c r="B965" t="s">
        <v>995</v>
      </c>
      <c r="C965">
        <v>4.5329999999999997E-3</v>
      </c>
    </row>
    <row r="966" spans="2:3" x14ac:dyDescent="0.25">
      <c r="B966" t="s">
        <v>996</v>
      </c>
      <c r="C966">
        <v>6.2420000000000002E-3</v>
      </c>
    </row>
    <row r="967" spans="2:3" x14ac:dyDescent="0.25">
      <c r="B967" t="s">
        <v>997</v>
      </c>
      <c r="C967">
        <v>1.8984000000000001E-2</v>
      </c>
    </row>
    <row r="968" spans="2:3" x14ac:dyDescent="0.25">
      <c r="B968" t="s">
        <v>998</v>
      </c>
      <c r="C968">
        <v>9.9989999999999992E-3</v>
      </c>
    </row>
    <row r="969" spans="2:3" x14ac:dyDescent="0.25">
      <c r="B969" t="s">
        <v>999</v>
      </c>
      <c r="C969">
        <v>9.953E-3</v>
      </c>
    </row>
    <row r="970" spans="2:3" x14ac:dyDescent="0.25">
      <c r="B970" t="s">
        <v>1000</v>
      </c>
      <c r="C970" s="17">
        <v>-3.4028234660000002E+38</v>
      </c>
    </row>
    <row r="971" spans="2:3" x14ac:dyDescent="0.25">
      <c r="B971" t="s">
        <v>1001</v>
      </c>
      <c r="C971" s="17">
        <v>-3.4028234660000002E+38</v>
      </c>
    </row>
    <row r="972" spans="2:3" x14ac:dyDescent="0.25">
      <c r="B972" t="s">
        <v>1002</v>
      </c>
      <c r="C972" s="17">
        <v>-3.4028234660000002E+38</v>
      </c>
    </row>
    <row r="973" spans="2:3" x14ac:dyDescent="0.25">
      <c r="B973" t="s">
        <v>1003</v>
      </c>
      <c r="C973" s="17">
        <v>-3.4028234660000002E+38</v>
      </c>
    </row>
    <row r="974" spans="2:3" x14ac:dyDescent="0.25">
      <c r="B974" t="s">
        <v>1004</v>
      </c>
      <c r="C974" s="17">
        <v>-3.4028234660000002E+38</v>
      </c>
    </row>
    <row r="975" spans="2:3" x14ac:dyDescent="0.25">
      <c r="B975" t="s">
        <v>1005</v>
      </c>
      <c r="C975" s="17">
        <v>-3.4028234660000002E+38</v>
      </c>
    </row>
    <row r="976" spans="2:3" x14ac:dyDescent="0.25">
      <c r="B976" t="s">
        <v>1006</v>
      </c>
      <c r="C976" s="17">
        <v>-3.4028234660000002E+38</v>
      </c>
    </row>
    <row r="977" spans="2:3" x14ac:dyDescent="0.25">
      <c r="B977" t="s">
        <v>1007</v>
      </c>
      <c r="C977">
        <v>7.9480000000000002E-3</v>
      </c>
    </row>
    <row r="978" spans="2:3" x14ac:dyDescent="0.25">
      <c r="B978" t="s">
        <v>1008</v>
      </c>
      <c r="C978">
        <v>5.5339999999999999E-3</v>
      </c>
    </row>
    <row r="979" spans="2:3" x14ac:dyDescent="0.25">
      <c r="B979" t="s">
        <v>1009</v>
      </c>
      <c r="C979">
        <v>0.14680199999999999</v>
      </c>
    </row>
    <row r="980" spans="2:3" x14ac:dyDescent="0.25">
      <c r="B980" t="s">
        <v>1010</v>
      </c>
      <c r="C980">
        <v>1.1046E-2</v>
      </c>
    </row>
    <row r="981" spans="2:3" x14ac:dyDescent="0.25">
      <c r="B981" t="s">
        <v>1011</v>
      </c>
      <c r="C981">
        <v>1.3524E-2</v>
      </c>
    </row>
    <row r="982" spans="2:3" x14ac:dyDescent="0.25">
      <c r="B982" t="s">
        <v>1012</v>
      </c>
      <c r="C982">
        <v>3.1159999999999998E-3</v>
      </c>
    </row>
    <row r="983" spans="2:3" x14ac:dyDescent="0.25">
      <c r="B983" t="s">
        <v>1013</v>
      </c>
      <c r="C983" s="17">
        <v>-3.4028234660000002E+38</v>
      </c>
    </row>
    <row r="984" spans="2:3" x14ac:dyDescent="0.25">
      <c r="B984" t="s">
        <v>1014</v>
      </c>
      <c r="C984" s="17">
        <v>-3.4028234660000002E+38</v>
      </c>
    </row>
    <row r="985" spans="2:3" x14ac:dyDescent="0.25">
      <c r="B985" t="s">
        <v>1015</v>
      </c>
      <c r="C985" s="17">
        <v>-3.4028234660000002E+38</v>
      </c>
    </row>
    <row r="986" spans="2:3" x14ac:dyDescent="0.25">
      <c r="B986" t="s">
        <v>1016</v>
      </c>
      <c r="C986" s="17">
        <v>-3.4028234660000002E+38</v>
      </c>
    </row>
    <row r="987" spans="2:3" x14ac:dyDescent="0.25">
      <c r="B987" t="s">
        <v>1017</v>
      </c>
      <c r="C987" s="17">
        <v>-3.4028234660000002E+38</v>
      </c>
    </row>
    <row r="988" spans="2:3" x14ac:dyDescent="0.25">
      <c r="B988" t="s">
        <v>1018</v>
      </c>
      <c r="C988" s="17">
        <v>-3.4028234660000002E+38</v>
      </c>
    </row>
    <row r="989" spans="2:3" x14ac:dyDescent="0.25">
      <c r="B989" t="s">
        <v>1019</v>
      </c>
      <c r="C989" s="17">
        <v>-3.4028234660000002E+38</v>
      </c>
    </row>
    <row r="990" spans="2:3" x14ac:dyDescent="0.25">
      <c r="B990" t="s">
        <v>1020</v>
      </c>
      <c r="C990">
        <v>6.2009999999999999E-3</v>
      </c>
    </row>
    <row r="991" spans="2:3" x14ac:dyDescent="0.25">
      <c r="B991" t="s">
        <v>1021</v>
      </c>
      <c r="C991">
        <v>4.1088E-2</v>
      </c>
    </row>
    <row r="992" spans="2:3" x14ac:dyDescent="0.25">
      <c r="B992" t="s">
        <v>1022</v>
      </c>
      <c r="C992">
        <v>1.5070999999999999E-2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J997"/>
  <sheetViews>
    <sheetView topLeftCell="C1" workbookViewId="0">
      <selection activeCell="C5" sqref="C5"/>
    </sheetView>
  </sheetViews>
  <sheetFormatPr defaultRowHeight="15" x14ac:dyDescent="0.25"/>
  <cols>
    <col min="1" max="1" width="17.42578125" bestFit="1" customWidth="1"/>
    <col min="2" max="5" width="51.5703125" bestFit="1" customWidth="1"/>
    <col min="7" max="7" width="51.5703125" bestFit="1" customWidth="1"/>
    <col min="8" max="8" width="14" bestFit="1" customWidth="1"/>
    <col min="9" max="9" width="12" bestFit="1" customWidth="1"/>
    <col min="10" max="10" width="12.140625" bestFit="1" customWidth="1"/>
  </cols>
  <sheetData>
    <row r="4" spans="1:10" x14ac:dyDescent="0.25">
      <c r="F4" t="s">
        <v>1081</v>
      </c>
      <c r="G4">
        <f>AVERAGE(G14:G997)</f>
        <v>149.17459566147866</v>
      </c>
      <c r="H4" s="154">
        <f>AVERAGE(H14:H997)</f>
        <v>57.275067556420247</v>
      </c>
      <c r="I4" s="154">
        <f>AVERAGE(I14:I997)</f>
        <v>49.493069017509704</v>
      </c>
      <c r="J4" s="154">
        <f>AVERAGE(J14:J997)</f>
        <v>55.272747937743212</v>
      </c>
    </row>
    <row r="5" spans="1:10" x14ac:dyDescent="0.25">
      <c r="B5" t="s">
        <v>1294</v>
      </c>
      <c r="F5" t="s">
        <v>34</v>
      </c>
    </row>
    <row r="6" spans="1:10" x14ac:dyDescent="0.25">
      <c r="F6" t="s">
        <v>35</v>
      </c>
    </row>
    <row r="8" spans="1:10" x14ac:dyDescent="0.25">
      <c r="G8" s="17">
        <v>-3.4028234660000002E+38</v>
      </c>
    </row>
    <row r="9" spans="1:10" x14ac:dyDescent="0.25">
      <c r="B9" s="1" t="s">
        <v>1296</v>
      </c>
      <c r="G9" s="1" t="s">
        <v>1295</v>
      </c>
    </row>
    <row r="10" spans="1:10" x14ac:dyDescent="0.25">
      <c r="B10" t="s">
        <v>1289</v>
      </c>
      <c r="C10" t="s">
        <v>1290</v>
      </c>
      <c r="D10" t="s">
        <v>1291</v>
      </c>
      <c r="E10" t="s">
        <v>1292</v>
      </c>
      <c r="G10" s="154" t="s">
        <v>1289</v>
      </c>
      <c r="H10" s="154" t="s">
        <v>1290</v>
      </c>
      <c r="I10" s="154" t="s">
        <v>1291</v>
      </c>
      <c r="J10" s="154" t="s">
        <v>1292</v>
      </c>
    </row>
    <row r="12" spans="1:10" x14ac:dyDescent="0.25">
      <c r="A12" s="154" t="s">
        <v>1288</v>
      </c>
      <c r="B12" t="s">
        <v>36</v>
      </c>
      <c r="C12" t="s">
        <v>36</v>
      </c>
      <c r="D12" t="s">
        <v>36</v>
      </c>
      <c r="E12" t="s">
        <v>36</v>
      </c>
    </row>
    <row r="13" spans="1:10" x14ac:dyDescent="0.25">
      <c r="A13" t="s">
        <v>1274</v>
      </c>
      <c r="B13" t="s">
        <v>1090</v>
      </c>
      <c r="C13" t="s">
        <v>1090</v>
      </c>
      <c r="D13" t="s">
        <v>1090</v>
      </c>
      <c r="E13" t="s">
        <v>1090</v>
      </c>
    </row>
    <row r="14" spans="1:10" x14ac:dyDescent="0.25">
      <c r="A14" t="s">
        <v>39</v>
      </c>
      <c r="B14">
        <v>0</v>
      </c>
      <c r="C14">
        <v>0</v>
      </c>
      <c r="D14">
        <v>51.912923999999997</v>
      </c>
      <c r="E14">
        <v>55.441021999999997</v>
      </c>
      <c r="G14">
        <f>IF(B14=$G$8,"",B14)</f>
        <v>0</v>
      </c>
      <c r="H14" s="154">
        <f t="shared" ref="H14:J29" si="0">IF(C14=$G$8,"",C14)</f>
        <v>0</v>
      </c>
      <c r="I14" s="154">
        <f t="shared" si="0"/>
        <v>51.912923999999997</v>
      </c>
      <c r="J14" s="154">
        <f t="shared" si="0"/>
        <v>55.441021999999997</v>
      </c>
    </row>
    <row r="15" spans="1:10" x14ac:dyDescent="0.25">
      <c r="A15" t="s">
        <v>40</v>
      </c>
      <c r="B15">
        <v>0</v>
      </c>
      <c r="C15">
        <v>0</v>
      </c>
      <c r="D15">
        <v>164.673935</v>
      </c>
      <c r="E15">
        <v>131.31027499999999</v>
      </c>
      <c r="G15" s="154">
        <f t="shared" ref="G15:G78" si="1">IF(B15=$G$8,"",B15)</f>
        <v>0</v>
      </c>
      <c r="H15" s="154">
        <f t="shared" si="0"/>
        <v>0</v>
      </c>
      <c r="I15" s="154">
        <f t="shared" si="0"/>
        <v>164.673935</v>
      </c>
      <c r="J15" s="154">
        <f t="shared" si="0"/>
        <v>131.31027499999999</v>
      </c>
    </row>
    <row r="16" spans="1:10" x14ac:dyDescent="0.25">
      <c r="A16" t="s">
        <v>41</v>
      </c>
      <c r="B16" s="17">
        <v>-3.4028234660000002E+38</v>
      </c>
      <c r="C16" s="17">
        <v>-3.4028234660000002E+38</v>
      </c>
      <c r="D16" s="17">
        <v>-3.4028234660000002E+38</v>
      </c>
      <c r="E16" s="17">
        <v>-3.4028234660000002E+38</v>
      </c>
      <c r="G16" s="154" t="str">
        <f t="shared" si="1"/>
        <v/>
      </c>
      <c r="H16" s="154" t="str">
        <f t="shared" si="0"/>
        <v/>
      </c>
      <c r="I16" s="154" t="str">
        <f t="shared" si="0"/>
        <v/>
      </c>
      <c r="J16" s="154" t="str">
        <f t="shared" si="0"/>
        <v/>
      </c>
    </row>
    <row r="17" spans="1:10" x14ac:dyDescent="0.25">
      <c r="A17" t="s">
        <v>42</v>
      </c>
      <c r="B17" s="17">
        <v>-3.4028234660000002E+38</v>
      </c>
      <c r="C17" s="17">
        <v>-3.4028234660000002E+38</v>
      </c>
      <c r="D17" s="17">
        <v>-3.4028234660000002E+38</v>
      </c>
      <c r="E17" s="17">
        <v>-3.4028234660000002E+38</v>
      </c>
      <c r="G17" s="154" t="str">
        <f t="shared" si="1"/>
        <v/>
      </c>
      <c r="H17" s="154" t="str">
        <f t="shared" si="0"/>
        <v/>
      </c>
      <c r="I17" s="154" t="str">
        <f t="shared" si="0"/>
        <v/>
      </c>
      <c r="J17" s="154" t="str">
        <f t="shared" si="0"/>
        <v/>
      </c>
    </row>
    <row r="18" spans="1:10" x14ac:dyDescent="0.25">
      <c r="A18" t="s">
        <v>43</v>
      </c>
      <c r="B18" s="17">
        <v>-3.4028234660000002E+38</v>
      </c>
      <c r="C18" s="17">
        <v>-3.4028234660000002E+38</v>
      </c>
      <c r="D18" s="17">
        <v>-3.4028234660000002E+38</v>
      </c>
      <c r="E18" s="17">
        <v>-3.4028234660000002E+38</v>
      </c>
      <c r="G18" s="154" t="str">
        <f t="shared" si="1"/>
        <v/>
      </c>
      <c r="H18" s="154" t="str">
        <f t="shared" si="0"/>
        <v/>
      </c>
      <c r="I18" s="154" t="str">
        <f t="shared" si="0"/>
        <v/>
      </c>
      <c r="J18" s="154" t="str">
        <f t="shared" si="0"/>
        <v/>
      </c>
    </row>
    <row r="19" spans="1:10" x14ac:dyDescent="0.25">
      <c r="A19" t="s">
        <v>44</v>
      </c>
      <c r="B19" s="17">
        <v>-3.4028234660000002E+38</v>
      </c>
      <c r="C19" s="17">
        <v>-3.4028234660000002E+38</v>
      </c>
      <c r="D19" s="17">
        <v>-3.4028234660000002E+38</v>
      </c>
      <c r="E19" s="17">
        <v>-3.4028234660000002E+38</v>
      </c>
      <c r="G19" s="154" t="str">
        <f t="shared" si="1"/>
        <v/>
      </c>
      <c r="H19" s="154" t="str">
        <f t="shared" si="0"/>
        <v/>
      </c>
      <c r="I19" s="154" t="str">
        <f t="shared" si="0"/>
        <v/>
      </c>
      <c r="J19" s="154" t="str">
        <f t="shared" si="0"/>
        <v/>
      </c>
    </row>
    <row r="20" spans="1:10" x14ac:dyDescent="0.25">
      <c r="A20" t="s">
        <v>45</v>
      </c>
      <c r="B20" s="17">
        <v>-3.4028234660000002E+38</v>
      </c>
      <c r="C20" s="17">
        <v>-3.4028234660000002E+38</v>
      </c>
      <c r="D20" s="17">
        <v>-3.4028234660000002E+38</v>
      </c>
      <c r="E20" s="17">
        <v>-3.4028234660000002E+38</v>
      </c>
      <c r="G20" s="154" t="str">
        <f t="shared" si="1"/>
        <v/>
      </c>
      <c r="H20" s="154" t="str">
        <f t="shared" si="0"/>
        <v/>
      </c>
      <c r="I20" s="154" t="str">
        <f t="shared" si="0"/>
        <v/>
      </c>
      <c r="J20" s="154" t="str">
        <f t="shared" si="0"/>
        <v/>
      </c>
    </row>
    <row r="21" spans="1:10" x14ac:dyDescent="0.25">
      <c r="A21" t="s">
        <v>46</v>
      </c>
      <c r="B21" s="17">
        <v>-3.4028234660000002E+38</v>
      </c>
      <c r="C21" s="17">
        <v>-3.4028234660000002E+38</v>
      </c>
      <c r="D21" s="17">
        <v>-3.4028234660000002E+38</v>
      </c>
      <c r="E21" s="17">
        <v>-3.4028234660000002E+38</v>
      </c>
      <c r="G21" s="154" t="str">
        <f t="shared" si="1"/>
        <v/>
      </c>
      <c r="H21" s="154" t="str">
        <f t="shared" si="0"/>
        <v/>
      </c>
      <c r="I21" s="154" t="str">
        <f t="shared" si="0"/>
        <v/>
      </c>
      <c r="J21" s="154" t="str">
        <f t="shared" si="0"/>
        <v/>
      </c>
    </row>
    <row r="22" spans="1:10" x14ac:dyDescent="0.25">
      <c r="A22" t="s">
        <v>47</v>
      </c>
      <c r="B22" s="17">
        <v>-3.4028234660000002E+38</v>
      </c>
      <c r="C22" s="17">
        <v>-3.4028234660000002E+38</v>
      </c>
      <c r="D22" s="17">
        <v>-3.4028234660000002E+38</v>
      </c>
      <c r="E22" s="17">
        <v>-3.4028234660000002E+38</v>
      </c>
      <c r="G22" s="154" t="str">
        <f t="shared" si="1"/>
        <v/>
      </c>
      <c r="H22" s="154" t="str">
        <f t="shared" si="0"/>
        <v/>
      </c>
      <c r="I22" s="154" t="str">
        <f t="shared" si="0"/>
        <v/>
      </c>
      <c r="J22" s="154" t="str">
        <f t="shared" si="0"/>
        <v/>
      </c>
    </row>
    <row r="23" spans="1:10" x14ac:dyDescent="0.25">
      <c r="A23" t="s">
        <v>48</v>
      </c>
      <c r="B23">
        <v>168.33944299999999</v>
      </c>
      <c r="C23">
        <v>32.496335000000002</v>
      </c>
      <c r="D23">
        <v>0</v>
      </c>
      <c r="E23">
        <v>0</v>
      </c>
      <c r="G23" s="154">
        <f t="shared" si="1"/>
        <v>168.33944299999999</v>
      </c>
      <c r="H23" s="154">
        <f t="shared" si="0"/>
        <v>32.496335000000002</v>
      </c>
      <c r="I23" s="154">
        <f t="shared" si="0"/>
        <v>0</v>
      </c>
      <c r="J23" s="154">
        <f t="shared" si="0"/>
        <v>0</v>
      </c>
    </row>
    <row r="24" spans="1:10" x14ac:dyDescent="0.25">
      <c r="A24" t="s">
        <v>49</v>
      </c>
      <c r="B24">
        <v>245.45191199999999</v>
      </c>
      <c r="C24">
        <v>0</v>
      </c>
      <c r="D24">
        <v>0</v>
      </c>
      <c r="E24">
        <v>101.93995099999999</v>
      </c>
      <c r="G24" s="154">
        <f t="shared" si="1"/>
        <v>245.45191199999999</v>
      </c>
      <c r="H24" s="154">
        <f t="shared" si="0"/>
        <v>0</v>
      </c>
      <c r="I24" s="154">
        <f t="shared" si="0"/>
        <v>0</v>
      </c>
      <c r="J24" s="154">
        <f t="shared" si="0"/>
        <v>101.93995099999999</v>
      </c>
    </row>
    <row r="25" spans="1:10" x14ac:dyDescent="0.25">
      <c r="A25" t="s">
        <v>50</v>
      </c>
      <c r="B25">
        <v>274.54109499999998</v>
      </c>
      <c r="C25">
        <v>74.244089000000002</v>
      </c>
      <c r="D25">
        <v>0</v>
      </c>
      <c r="E25">
        <v>0</v>
      </c>
      <c r="G25" s="154">
        <f t="shared" si="1"/>
        <v>274.54109499999998</v>
      </c>
      <c r="H25" s="154">
        <f t="shared" si="0"/>
        <v>74.244089000000002</v>
      </c>
      <c r="I25" s="154">
        <f t="shared" si="0"/>
        <v>0</v>
      </c>
      <c r="J25" s="154">
        <f t="shared" si="0"/>
        <v>0</v>
      </c>
    </row>
    <row r="26" spans="1:10" x14ac:dyDescent="0.25">
      <c r="A26" t="s">
        <v>51</v>
      </c>
      <c r="B26">
        <v>0</v>
      </c>
      <c r="C26">
        <v>0</v>
      </c>
      <c r="D26">
        <v>92.831967000000006</v>
      </c>
      <c r="E26">
        <v>70.676490999999999</v>
      </c>
      <c r="G26" s="154">
        <f t="shared" si="1"/>
        <v>0</v>
      </c>
      <c r="H26" s="154">
        <f t="shared" si="0"/>
        <v>0</v>
      </c>
      <c r="I26" s="154">
        <f t="shared" si="0"/>
        <v>92.831967000000006</v>
      </c>
      <c r="J26" s="154">
        <f t="shared" si="0"/>
        <v>70.676490999999999</v>
      </c>
    </row>
    <row r="27" spans="1:10" x14ac:dyDescent="0.25">
      <c r="A27" t="s">
        <v>52</v>
      </c>
      <c r="B27">
        <v>0</v>
      </c>
      <c r="C27">
        <v>0</v>
      </c>
      <c r="D27">
        <v>148.61628400000001</v>
      </c>
      <c r="E27">
        <v>118.158844</v>
      </c>
      <c r="G27" s="154">
        <f t="shared" si="1"/>
        <v>0</v>
      </c>
      <c r="H27" s="154">
        <f t="shared" si="0"/>
        <v>0</v>
      </c>
      <c r="I27" s="154">
        <f t="shared" si="0"/>
        <v>148.61628400000001</v>
      </c>
      <c r="J27" s="154">
        <f t="shared" si="0"/>
        <v>118.158844</v>
      </c>
    </row>
    <row r="28" spans="1:10" x14ac:dyDescent="0.25">
      <c r="A28" t="s">
        <v>53</v>
      </c>
      <c r="B28" s="17">
        <v>-3.4028234660000002E+38</v>
      </c>
      <c r="C28" s="17">
        <v>-3.4028234660000002E+38</v>
      </c>
      <c r="D28" s="17">
        <v>-3.4028234660000002E+38</v>
      </c>
      <c r="E28" s="17">
        <v>-3.4028234660000002E+38</v>
      </c>
      <c r="G28" s="154" t="str">
        <f t="shared" si="1"/>
        <v/>
      </c>
      <c r="H28" s="154" t="str">
        <f t="shared" si="0"/>
        <v/>
      </c>
      <c r="I28" s="154" t="str">
        <f t="shared" si="0"/>
        <v/>
      </c>
      <c r="J28" s="154" t="str">
        <f t="shared" si="0"/>
        <v/>
      </c>
    </row>
    <row r="29" spans="1:10" x14ac:dyDescent="0.25">
      <c r="A29" t="s">
        <v>54</v>
      </c>
      <c r="B29" s="17">
        <v>-3.4028234660000002E+38</v>
      </c>
      <c r="C29" s="17">
        <v>-3.4028234660000002E+38</v>
      </c>
      <c r="D29" s="17">
        <v>-3.4028234660000002E+38</v>
      </c>
      <c r="E29" s="17">
        <v>-3.4028234660000002E+38</v>
      </c>
      <c r="G29" s="154" t="str">
        <f t="shared" si="1"/>
        <v/>
      </c>
      <c r="H29" s="154" t="str">
        <f t="shared" si="0"/>
        <v/>
      </c>
      <c r="I29" s="154" t="str">
        <f t="shared" si="0"/>
        <v/>
      </c>
      <c r="J29" s="154" t="str">
        <f t="shared" si="0"/>
        <v/>
      </c>
    </row>
    <row r="30" spans="1:10" x14ac:dyDescent="0.25">
      <c r="A30" t="s">
        <v>55</v>
      </c>
      <c r="B30">
        <v>0</v>
      </c>
      <c r="C30">
        <v>0</v>
      </c>
      <c r="D30">
        <v>255.88926599999999</v>
      </c>
      <c r="E30">
        <v>183.12670499999999</v>
      </c>
      <c r="G30" s="154">
        <f t="shared" si="1"/>
        <v>0</v>
      </c>
      <c r="H30" s="154">
        <f t="shared" ref="H30:H93" si="2">IF(C30=$G$8,"",C30)</f>
        <v>0</v>
      </c>
      <c r="I30" s="154">
        <f t="shared" ref="I30:I93" si="3">IF(D30=$G$8,"",D30)</f>
        <v>255.88926599999999</v>
      </c>
      <c r="J30" s="154">
        <f t="shared" ref="J30:J93" si="4">IF(E30=$G$8,"",E30)</f>
        <v>183.12670499999999</v>
      </c>
    </row>
    <row r="31" spans="1:10" x14ac:dyDescent="0.25">
      <c r="A31" t="s">
        <v>56</v>
      </c>
      <c r="B31">
        <v>0</v>
      </c>
      <c r="C31">
        <v>0</v>
      </c>
      <c r="D31">
        <v>233.21375800000001</v>
      </c>
      <c r="E31">
        <v>161.31256300000001</v>
      </c>
      <c r="G31" s="154">
        <f t="shared" si="1"/>
        <v>0</v>
      </c>
      <c r="H31" s="154">
        <f t="shared" si="2"/>
        <v>0</v>
      </c>
      <c r="I31" s="154">
        <f t="shared" si="3"/>
        <v>233.21375800000001</v>
      </c>
      <c r="J31" s="154">
        <f t="shared" si="4"/>
        <v>161.31256300000001</v>
      </c>
    </row>
    <row r="32" spans="1:10" x14ac:dyDescent="0.25">
      <c r="A32" t="s">
        <v>57</v>
      </c>
      <c r="B32" s="17">
        <v>-3.4028234660000002E+38</v>
      </c>
      <c r="C32" s="17">
        <v>-3.4028234660000002E+38</v>
      </c>
      <c r="D32" s="17">
        <v>-3.4028234660000002E+38</v>
      </c>
      <c r="E32" s="17">
        <v>-3.4028234660000002E+38</v>
      </c>
      <c r="G32" s="154" t="str">
        <f t="shared" si="1"/>
        <v/>
      </c>
      <c r="H32" s="154" t="str">
        <f t="shared" si="2"/>
        <v/>
      </c>
      <c r="I32" s="154" t="str">
        <f t="shared" si="3"/>
        <v/>
      </c>
      <c r="J32" s="154" t="str">
        <f t="shared" si="4"/>
        <v/>
      </c>
    </row>
    <row r="33" spans="1:10" x14ac:dyDescent="0.25">
      <c r="A33" t="s">
        <v>58</v>
      </c>
      <c r="B33" s="17">
        <v>-3.4028234660000002E+38</v>
      </c>
      <c r="C33" s="17">
        <v>-3.4028234660000002E+38</v>
      </c>
      <c r="D33" s="17">
        <v>-3.4028234660000002E+38</v>
      </c>
      <c r="E33" s="17">
        <v>-3.4028234660000002E+38</v>
      </c>
      <c r="G33" s="154" t="str">
        <f t="shared" si="1"/>
        <v/>
      </c>
      <c r="H33" s="154" t="str">
        <f t="shared" si="2"/>
        <v/>
      </c>
      <c r="I33" s="154" t="str">
        <f t="shared" si="3"/>
        <v/>
      </c>
      <c r="J33" s="154" t="str">
        <f t="shared" si="4"/>
        <v/>
      </c>
    </row>
    <row r="34" spans="1:10" x14ac:dyDescent="0.25">
      <c r="A34" t="s">
        <v>59</v>
      </c>
      <c r="B34">
        <v>100.290488</v>
      </c>
      <c r="C34">
        <v>0</v>
      </c>
      <c r="D34">
        <v>0</v>
      </c>
      <c r="E34">
        <v>92.292164999999997</v>
      </c>
      <c r="G34" s="154">
        <f t="shared" si="1"/>
        <v>100.290488</v>
      </c>
      <c r="H34" s="154">
        <f t="shared" si="2"/>
        <v>0</v>
      </c>
      <c r="I34" s="154">
        <f t="shared" si="3"/>
        <v>0</v>
      </c>
      <c r="J34" s="154">
        <f t="shared" si="4"/>
        <v>92.292164999999997</v>
      </c>
    </row>
    <row r="35" spans="1:10" x14ac:dyDescent="0.25">
      <c r="A35" t="s">
        <v>60</v>
      </c>
      <c r="B35">
        <v>403.17536200000001</v>
      </c>
      <c r="C35">
        <v>141.09831199999999</v>
      </c>
      <c r="D35">
        <v>0</v>
      </c>
      <c r="E35">
        <v>0</v>
      </c>
      <c r="G35" s="154">
        <f t="shared" si="1"/>
        <v>403.17536200000001</v>
      </c>
      <c r="H35" s="154">
        <f t="shared" si="2"/>
        <v>141.09831199999999</v>
      </c>
      <c r="I35" s="154">
        <f t="shared" si="3"/>
        <v>0</v>
      </c>
      <c r="J35" s="154">
        <f t="shared" si="4"/>
        <v>0</v>
      </c>
    </row>
    <row r="36" spans="1:10" x14ac:dyDescent="0.25">
      <c r="A36" t="s">
        <v>61</v>
      </c>
      <c r="B36">
        <v>208.127567</v>
      </c>
      <c r="C36">
        <v>74.735480999999993</v>
      </c>
      <c r="D36">
        <v>0</v>
      </c>
      <c r="E36">
        <v>0</v>
      </c>
      <c r="G36" s="154">
        <f t="shared" si="1"/>
        <v>208.127567</v>
      </c>
      <c r="H36" s="154">
        <f t="shared" si="2"/>
        <v>74.735480999999993</v>
      </c>
      <c r="I36" s="154">
        <f t="shared" si="3"/>
        <v>0</v>
      </c>
      <c r="J36" s="154">
        <f t="shared" si="4"/>
        <v>0</v>
      </c>
    </row>
    <row r="37" spans="1:10" x14ac:dyDescent="0.25">
      <c r="A37" t="s">
        <v>62</v>
      </c>
      <c r="B37">
        <v>0</v>
      </c>
      <c r="C37">
        <v>0</v>
      </c>
      <c r="D37">
        <v>135.83050499999999</v>
      </c>
      <c r="E37">
        <v>122.55667200000001</v>
      </c>
      <c r="G37" s="154">
        <f t="shared" si="1"/>
        <v>0</v>
      </c>
      <c r="H37" s="154">
        <f t="shared" si="2"/>
        <v>0</v>
      </c>
      <c r="I37" s="154">
        <f t="shared" si="3"/>
        <v>135.83050499999999</v>
      </c>
      <c r="J37" s="154">
        <f t="shared" si="4"/>
        <v>122.55667200000001</v>
      </c>
    </row>
    <row r="38" spans="1:10" x14ac:dyDescent="0.25">
      <c r="A38" t="s">
        <v>63</v>
      </c>
      <c r="B38">
        <v>0</v>
      </c>
      <c r="C38">
        <v>0</v>
      </c>
      <c r="D38">
        <v>67.519346999999996</v>
      </c>
      <c r="E38">
        <v>50.592413999999998</v>
      </c>
      <c r="G38" s="154">
        <f t="shared" si="1"/>
        <v>0</v>
      </c>
      <c r="H38" s="154">
        <f t="shared" si="2"/>
        <v>0</v>
      </c>
      <c r="I38" s="154">
        <f t="shared" si="3"/>
        <v>67.519346999999996</v>
      </c>
      <c r="J38" s="154">
        <f t="shared" si="4"/>
        <v>50.592413999999998</v>
      </c>
    </row>
    <row r="39" spans="1:10" x14ac:dyDescent="0.25">
      <c r="A39" t="s">
        <v>64</v>
      </c>
      <c r="B39">
        <v>0</v>
      </c>
      <c r="C39">
        <v>0</v>
      </c>
      <c r="D39">
        <v>44.897840000000002</v>
      </c>
      <c r="E39">
        <v>33.697135000000003</v>
      </c>
      <c r="G39" s="154">
        <f t="shared" si="1"/>
        <v>0</v>
      </c>
      <c r="H39" s="154">
        <f t="shared" si="2"/>
        <v>0</v>
      </c>
      <c r="I39" s="154">
        <f t="shared" si="3"/>
        <v>44.897840000000002</v>
      </c>
      <c r="J39" s="154">
        <f t="shared" si="4"/>
        <v>33.697135000000003</v>
      </c>
    </row>
    <row r="40" spans="1:10" x14ac:dyDescent="0.25">
      <c r="A40" t="s">
        <v>65</v>
      </c>
      <c r="B40">
        <v>0</v>
      </c>
      <c r="C40">
        <v>0</v>
      </c>
      <c r="D40">
        <v>91.008123999999995</v>
      </c>
      <c r="E40">
        <v>71.716403999999997</v>
      </c>
      <c r="G40" s="154">
        <f t="shared" si="1"/>
        <v>0</v>
      </c>
      <c r="H40" s="154">
        <f t="shared" si="2"/>
        <v>0</v>
      </c>
      <c r="I40" s="154">
        <f t="shared" si="3"/>
        <v>91.008123999999995</v>
      </c>
      <c r="J40" s="154">
        <f t="shared" si="4"/>
        <v>71.716403999999997</v>
      </c>
    </row>
    <row r="41" spans="1:10" x14ac:dyDescent="0.25">
      <c r="A41" t="s">
        <v>66</v>
      </c>
      <c r="B41">
        <v>0</v>
      </c>
      <c r="C41">
        <v>0</v>
      </c>
      <c r="D41">
        <v>155.52241699999999</v>
      </c>
      <c r="E41">
        <v>158.28640100000001</v>
      </c>
      <c r="G41" s="154">
        <f t="shared" si="1"/>
        <v>0</v>
      </c>
      <c r="H41" s="154">
        <f t="shared" si="2"/>
        <v>0</v>
      </c>
      <c r="I41" s="154">
        <f t="shared" si="3"/>
        <v>155.52241699999999</v>
      </c>
      <c r="J41" s="154">
        <f t="shared" si="4"/>
        <v>158.28640100000001</v>
      </c>
    </row>
    <row r="42" spans="1:10" x14ac:dyDescent="0.25">
      <c r="A42" t="s">
        <v>67</v>
      </c>
      <c r="B42" s="17">
        <v>-3.4028234660000002E+38</v>
      </c>
      <c r="C42" s="17">
        <v>-3.4028234660000002E+38</v>
      </c>
      <c r="D42" s="17">
        <v>-3.4028234660000002E+38</v>
      </c>
      <c r="E42" s="17">
        <v>-3.4028234660000002E+38</v>
      </c>
      <c r="G42" s="154" t="str">
        <f t="shared" si="1"/>
        <v/>
      </c>
      <c r="H42" s="154" t="str">
        <f t="shared" si="2"/>
        <v/>
      </c>
      <c r="I42" s="154" t="str">
        <f t="shared" si="3"/>
        <v/>
      </c>
      <c r="J42" s="154" t="str">
        <f t="shared" si="4"/>
        <v/>
      </c>
    </row>
    <row r="43" spans="1:10" x14ac:dyDescent="0.25">
      <c r="A43" t="s">
        <v>68</v>
      </c>
      <c r="B43">
        <v>0</v>
      </c>
      <c r="C43">
        <v>0</v>
      </c>
      <c r="D43">
        <v>21.024667999999998</v>
      </c>
      <c r="E43">
        <v>17.164083000000002</v>
      </c>
      <c r="G43" s="154">
        <f t="shared" si="1"/>
        <v>0</v>
      </c>
      <c r="H43" s="154">
        <f t="shared" si="2"/>
        <v>0</v>
      </c>
      <c r="I43" s="154">
        <f t="shared" si="3"/>
        <v>21.024667999999998</v>
      </c>
      <c r="J43" s="154">
        <f t="shared" si="4"/>
        <v>17.164083000000002</v>
      </c>
    </row>
    <row r="44" spans="1:10" x14ac:dyDescent="0.25">
      <c r="A44" t="s">
        <v>69</v>
      </c>
      <c r="B44">
        <v>0</v>
      </c>
      <c r="C44">
        <v>0</v>
      </c>
      <c r="D44">
        <v>41.837228000000003</v>
      </c>
      <c r="E44">
        <v>27.241627000000001</v>
      </c>
      <c r="G44" s="154">
        <f t="shared" si="1"/>
        <v>0</v>
      </c>
      <c r="H44" s="154">
        <f t="shared" si="2"/>
        <v>0</v>
      </c>
      <c r="I44" s="154">
        <f t="shared" si="3"/>
        <v>41.837228000000003</v>
      </c>
      <c r="J44" s="154">
        <f t="shared" si="4"/>
        <v>27.241627000000001</v>
      </c>
    </row>
    <row r="45" spans="1:10" x14ac:dyDescent="0.25">
      <c r="A45" t="s">
        <v>70</v>
      </c>
      <c r="B45">
        <v>221.38803200000001</v>
      </c>
      <c r="C45">
        <v>85.897295999999997</v>
      </c>
      <c r="D45">
        <v>0</v>
      </c>
      <c r="E45">
        <v>0</v>
      </c>
      <c r="G45" s="154">
        <f t="shared" si="1"/>
        <v>221.38803200000001</v>
      </c>
      <c r="H45" s="154">
        <f t="shared" si="2"/>
        <v>85.897295999999997</v>
      </c>
      <c r="I45" s="154">
        <f t="shared" si="3"/>
        <v>0</v>
      </c>
      <c r="J45" s="154">
        <f t="shared" si="4"/>
        <v>0</v>
      </c>
    </row>
    <row r="46" spans="1:10" x14ac:dyDescent="0.25">
      <c r="A46" t="s">
        <v>71</v>
      </c>
      <c r="B46">
        <v>304.22671000000003</v>
      </c>
      <c r="C46">
        <v>204.51085699999999</v>
      </c>
      <c r="D46">
        <v>0</v>
      </c>
      <c r="E46">
        <v>0</v>
      </c>
      <c r="G46" s="154">
        <f t="shared" si="1"/>
        <v>304.22671000000003</v>
      </c>
      <c r="H46" s="154">
        <f t="shared" si="2"/>
        <v>204.51085699999999</v>
      </c>
      <c r="I46" s="154">
        <f t="shared" si="3"/>
        <v>0</v>
      </c>
      <c r="J46" s="154">
        <f t="shared" si="4"/>
        <v>0</v>
      </c>
    </row>
    <row r="47" spans="1:10" x14ac:dyDescent="0.25">
      <c r="A47" t="s">
        <v>72</v>
      </c>
      <c r="B47">
        <v>330.86648400000001</v>
      </c>
      <c r="C47">
        <v>223.76091299999999</v>
      </c>
      <c r="D47">
        <v>0</v>
      </c>
      <c r="E47">
        <v>0</v>
      </c>
      <c r="G47" s="154">
        <f t="shared" si="1"/>
        <v>330.86648400000001</v>
      </c>
      <c r="H47" s="154">
        <f t="shared" si="2"/>
        <v>223.76091299999999</v>
      </c>
      <c r="I47" s="154">
        <f t="shared" si="3"/>
        <v>0</v>
      </c>
      <c r="J47" s="154">
        <f t="shared" si="4"/>
        <v>0</v>
      </c>
    </row>
    <row r="48" spans="1:10" x14ac:dyDescent="0.25">
      <c r="A48" t="s">
        <v>73</v>
      </c>
      <c r="B48">
        <v>221.93533600000001</v>
      </c>
      <c r="C48">
        <v>151.00987699999999</v>
      </c>
      <c r="D48">
        <v>0</v>
      </c>
      <c r="E48">
        <v>0</v>
      </c>
      <c r="G48" s="154">
        <f t="shared" si="1"/>
        <v>221.93533600000001</v>
      </c>
      <c r="H48" s="154">
        <f t="shared" si="2"/>
        <v>151.00987699999999</v>
      </c>
      <c r="I48" s="154">
        <f t="shared" si="3"/>
        <v>0</v>
      </c>
      <c r="J48" s="154">
        <f t="shared" si="4"/>
        <v>0</v>
      </c>
    </row>
    <row r="49" spans="1:10" x14ac:dyDescent="0.25">
      <c r="A49" t="s">
        <v>74</v>
      </c>
      <c r="B49">
        <v>1.632012</v>
      </c>
      <c r="C49">
        <v>3.2657120000000002</v>
      </c>
      <c r="D49">
        <v>0</v>
      </c>
      <c r="E49">
        <v>0</v>
      </c>
      <c r="G49" s="154">
        <f t="shared" si="1"/>
        <v>1.632012</v>
      </c>
      <c r="H49" s="154">
        <f t="shared" si="2"/>
        <v>3.2657120000000002</v>
      </c>
      <c r="I49" s="154">
        <f t="shared" si="3"/>
        <v>0</v>
      </c>
      <c r="J49" s="154">
        <f t="shared" si="4"/>
        <v>0</v>
      </c>
    </row>
    <row r="50" spans="1:10" x14ac:dyDescent="0.25">
      <c r="A50" t="s">
        <v>75</v>
      </c>
      <c r="B50">
        <v>0</v>
      </c>
      <c r="C50">
        <v>0</v>
      </c>
      <c r="D50">
        <v>177.31995800000001</v>
      </c>
      <c r="E50">
        <v>140.40006199999999</v>
      </c>
      <c r="G50" s="154">
        <f t="shared" si="1"/>
        <v>0</v>
      </c>
      <c r="H50" s="154">
        <f t="shared" si="2"/>
        <v>0</v>
      </c>
      <c r="I50" s="154">
        <f t="shared" si="3"/>
        <v>177.31995800000001</v>
      </c>
      <c r="J50" s="154">
        <f t="shared" si="4"/>
        <v>140.40006199999999</v>
      </c>
    </row>
    <row r="51" spans="1:10" x14ac:dyDescent="0.25">
      <c r="A51" t="s">
        <v>76</v>
      </c>
      <c r="B51">
        <v>0</v>
      </c>
      <c r="C51">
        <v>0</v>
      </c>
      <c r="D51">
        <v>77.028051000000005</v>
      </c>
      <c r="E51">
        <v>179.80869899999999</v>
      </c>
      <c r="G51" s="154">
        <f t="shared" si="1"/>
        <v>0</v>
      </c>
      <c r="H51" s="154">
        <f t="shared" si="2"/>
        <v>0</v>
      </c>
      <c r="I51" s="154">
        <f t="shared" si="3"/>
        <v>77.028051000000005</v>
      </c>
      <c r="J51" s="154">
        <f t="shared" si="4"/>
        <v>179.80869899999999</v>
      </c>
    </row>
    <row r="52" spans="1:10" x14ac:dyDescent="0.25">
      <c r="A52" t="s">
        <v>77</v>
      </c>
      <c r="B52" s="17">
        <v>-3.4028234660000002E+38</v>
      </c>
      <c r="C52" s="17">
        <v>-3.4028234660000002E+38</v>
      </c>
      <c r="D52" s="17">
        <v>-3.4028234660000002E+38</v>
      </c>
      <c r="E52" s="17">
        <v>-3.4028234660000002E+38</v>
      </c>
      <c r="G52" s="154" t="str">
        <f t="shared" si="1"/>
        <v/>
      </c>
      <c r="H52" s="154" t="str">
        <f t="shared" si="2"/>
        <v/>
      </c>
      <c r="I52" s="154" t="str">
        <f t="shared" si="3"/>
        <v/>
      </c>
      <c r="J52" s="154" t="str">
        <f t="shared" si="4"/>
        <v/>
      </c>
    </row>
    <row r="53" spans="1:10" x14ac:dyDescent="0.25">
      <c r="A53" t="s">
        <v>78</v>
      </c>
      <c r="B53" s="17">
        <v>-3.4028234660000002E+38</v>
      </c>
      <c r="C53" s="17">
        <v>-3.4028234660000002E+38</v>
      </c>
      <c r="D53" s="17">
        <v>-3.4028234660000002E+38</v>
      </c>
      <c r="E53" s="17">
        <v>-3.4028234660000002E+38</v>
      </c>
      <c r="G53" s="154" t="str">
        <f t="shared" si="1"/>
        <v/>
      </c>
      <c r="H53" s="154" t="str">
        <f t="shared" si="2"/>
        <v/>
      </c>
      <c r="I53" s="154" t="str">
        <f t="shared" si="3"/>
        <v/>
      </c>
      <c r="J53" s="154" t="str">
        <f t="shared" si="4"/>
        <v/>
      </c>
    </row>
    <row r="54" spans="1:10" x14ac:dyDescent="0.25">
      <c r="A54" t="s">
        <v>79</v>
      </c>
      <c r="B54" s="17">
        <v>-3.4028234660000002E+38</v>
      </c>
      <c r="C54" s="17">
        <v>-3.4028234660000002E+38</v>
      </c>
      <c r="D54" s="17">
        <v>-3.4028234660000002E+38</v>
      </c>
      <c r="E54" s="17">
        <v>-3.4028234660000002E+38</v>
      </c>
      <c r="G54" s="154" t="str">
        <f t="shared" si="1"/>
        <v/>
      </c>
      <c r="H54" s="154" t="str">
        <f t="shared" si="2"/>
        <v/>
      </c>
      <c r="I54" s="154" t="str">
        <f t="shared" si="3"/>
        <v/>
      </c>
      <c r="J54" s="154" t="str">
        <f t="shared" si="4"/>
        <v/>
      </c>
    </row>
    <row r="55" spans="1:10" x14ac:dyDescent="0.25">
      <c r="A55" t="s">
        <v>80</v>
      </c>
      <c r="B55" s="17">
        <v>-3.4028234660000002E+38</v>
      </c>
      <c r="C55" s="17">
        <v>-3.4028234660000002E+38</v>
      </c>
      <c r="D55" s="17">
        <v>-3.4028234660000002E+38</v>
      </c>
      <c r="E55" s="17">
        <v>-3.4028234660000002E+38</v>
      </c>
      <c r="G55" s="154" t="str">
        <f t="shared" si="1"/>
        <v/>
      </c>
      <c r="H55" s="154" t="str">
        <f t="shared" si="2"/>
        <v/>
      </c>
      <c r="I55" s="154" t="str">
        <f t="shared" si="3"/>
        <v/>
      </c>
      <c r="J55" s="154" t="str">
        <f t="shared" si="4"/>
        <v/>
      </c>
    </row>
    <row r="56" spans="1:10" x14ac:dyDescent="0.25">
      <c r="A56" t="s">
        <v>81</v>
      </c>
      <c r="B56" s="17">
        <v>-3.4028234660000002E+38</v>
      </c>
      <c r="C56" s="17">
        <v>-3.4028234660000002E+38</v>
      </c>
      <c r="D56" s="17">
        <v>-3.4028234660000002E+38</v>
      </c>
      <c r="E56" s="17">
        <v>-3.4028234660000002E+38</v>
      </c>
      <c r="G56" s="154" t="str">
        <f t="shared" si="1"/>
        <v/>
      </c>
      <c r="H56" s="154" t="str">
        <f t="shared" si="2"/>
        <v/>
      </c>
      <c r="I56" s="154" t="str">
        <f t="shared" si="3"/>
        <v/>
      </c>
      <c r="J56" s="154" t="str">
        <f t="shared" si="4"/>
        <v/>
      </c>
    </row>
    <row r="57" spans="1:10" x14ac:dyDescent="0.25">
      <c r="A57" t="s">
        <v>82</v>
      </c>
      <c r="B57" s="17">
        <v>-3.4028234660000002E+38</v>
      </c>
      <c r="C57" s="17">
        <v>-3.4028234660000002E+38</v>
      </c>
      <c r="D57" s="17">
        <v>-3.4028234660000002E+38</v>
      </c>
      <c r="E57" s="17">
        <v>-3.4028234660000002E+38</v>
      </c>
      <c r="G57" s="154" t="str">
        <f t="shared" si="1"/>
        <v/>
      </c>
      <c r="H57" s="154" t="str">
        <f t="shared" si="2"/>
        <v/>
      </c>
      <c r="I57" s="154" t="str">
        <f t="shared" si="3"/>
        <v/>
      </c>
      <c r="J57" s="154" t="str">
        <f t="shared" si="4"/>
        <v/>
      </c>
    </row>
    <row r="58" spans="1:10" x14ac:dyDescent="0.25">
      <c r="A58" t="s">
        <v>83</v>
      </c>
      <c r="B58">
        <v>98.913767000000007</v>
      </c>
      <c r="C58">
        <v>58.593021999999998</v>
      </c>
      <c r="D58">
        <v>0</v>
      </c>
      <c r="E58">
        <v>0</v>
      </c>
      <c r="G58" s="154">
        <f t="shared" si="1"/>
        <v>98.913767000000007</v>
      </c>
      <c r="H58" s="154">
        <f t="shared" si="2"/>
        <v>58.593021999999998</v>
      </c>
      <c r="I58" s="154">
        <f t="shared" si="3"/>
        <v>0</v>
      </c>
      <c r="J58" s="154">
        <f t="shared" si="4"/>
        <v>0</v>
      </c>
    </row>
    <row r="59" spans="1:10" x14ac:dyDescent="0.25">
      <c r="A59" t="s">
        <v>84</v>
      </c>
      <c r="B59">
        <v>374.30129199999999</v>
      </c>
      <c r="C59">
        <v>206.97653099999999</v>
      </c>
      <c r="D59">
        <v>0</v>
      </c>
      <c r="E59">
        <v>0</v>
      </c>
      <c r="G59" s="154">
        <f t="shared" si="1"/>
        <v>374.30129199999999</v>
      </c>
      <c r="H59" s="154">
        <f t="shared" si="2"/>
        <v>206.97653099999999</v>
      </c>
      <c r="I59" s="154">
        <f t="shared" si="3"/>
        <v>0</v>
      </c>
      <c r="J59" s="154">
        <f t="shared" si="4"/>
        <v>0</v>
      </c>
    </row>
    <row r="60" spans="1:10" x14ac:dyDescent="0.25">
      <c r="A60" t="s">
        <v>85</v>
      </c>
      <c r="B60">
        <v>233.55403999999999</v>
      </c>
      <c r="C60">
        <v>104.30256300000001</v>
      </c>
      <c r="D60">
        <v>0</v>
      </c>
      <c r="E60">
        <v>0</v>
      </c>
      <c r="G60" s="154">
        <f t="shared" si="1"/>
        <v>233.55403999999999</v>
      </c>
      <c r="H60" s="154">
        <f t="shared" si="2"/>
        <v>104.30256300000001</v>
      </c>
      <c r="I60" s="154">
        <f t="shared" si="3"/>
        <v>0</v>
      </c>
      <c r="J60" s="154">
        <f t="shared" si="4"/>
        <v>0</v>
      </c>
    </row>
    <row r="61" spans="1:10" x14ac:dyDescent="0.25">
      <c r="A61" t="s">
        <v>86</v>
      </c>
      <c r="B61">
        <v>0</v>
      </c>
      <c r="C61">
        <v>0</v>
      </c>
      <c r="D61">
        <v>111.843474</v>
      </c>
      <c r="E61">
        <v>87.437207000000001</v>
      </c>
      <c r="G61" s="154">
        <f t="shared" si="1"/>
        <v>0</v>
      </c>
      <c r="H61" s="154">
        <f t="shared" si="2"/>
        <v>0</v>
      </c>
      <c r="I61" s="154">
        <f t="shared" si="3"/>
        <v>111.843474</v>
      </c>
      <c r="J61" s="154">
        <f t="shared" si="4"/>
        <v>87.437207000000001</v>
      </c>
    </row>
    <row r="62" spans="1:10" x14ac:dyDescent="0.25">
      <c r="A62" t="s">
        <v>87</v>
      </c>
      <c r="B62">
        <v>0</v>
      </c>
      <c r="C62">
        <v>0</v>
      </c>
      <c r="D62">
        <v>23.523613999999998</v>
      </c>
      <c r="E62">
        <v>16.812597</v>
      </c>
      <c r="G62" s="154">
        <f t="shared" si="1"/>
        <v>0</v>
      </c>
      <c r="H62" s="154">
        <f t="shared" si="2"/>
        <v>0</v>
      </c>
      <c r="I62" s="154">
        <f t="shared" si="3"/>
        <v>23.523613999999998</v>
      </c>
      <c r="J62" s="154">
        <f t="shared" si="4"/>
        <v>16.812597</v>
      </c>
    </row>
    <row r="63" spans="1:10" x14ac:dyDescent="0.25">
      <c r="A63" t="s">
        <v>88</v>
      </c>
      <c r="B63">
        <v>0</v>
      </c>
      <c r="C63">
        <v>0</v>
      </c>
      <c r="D63">
        <v>128.19636</v>
      </c>
      <c r="E63">
        <v>103.611313</v>
      </c>
      <c r="G63" s="154">
        <f t="shared" si="1"/>
        <v>0</v>
      </c>
      <c r="H63" s="154">
        <f t="shared" si="2"/>
        <v>0</v>
      </c>
      <c r="I63" s="154">
        <f t="shared" si="3"/>
        <v>128.19636</v>
      </c>
      <c r="J63" s="154">
        <f t="shared" si="4"/>
        <v>103.611313</v>
      </c>
    </row>
    <row r="64" spans="1:10" x14ac:dyDescent="0.25">
      <c r="A64" t="s">
        <v>89</v>
      </c>
      <c r="B64">
        <v>0</v>
      </c>
      <c r="C64">
        <v>0</v>
      </c>
      <c r="D64">
        <v>146.563954</v>
      </c>
      <c r="E64">
        <v>153.097025</v>
      </c>
      <c r="G64" s="154">
        <f t="shared" si="1"/>
        <v>0</v>
      </c>
      <c r="H64" s="154">
        <f t="shared" si="2"/>
        <v>0</v>
      </c>
      <c r="I64" s="154">
        <f t="shared" si="3"/>
        <v>146.563954</v>
      </c>
      <c r="J64" s="154">
        <f t="shared" si="4"/>
        <v>153.097025</v>
      </c>
    </row>
    <row r="65" spans="1:10" x14ac:dyDescent="0.25">
      <c r="A65" t="s">
        <v>90</v>
      </c>
      <c r="B65" s="17">
        <v>-3.4028234660000002E+38</v>
      </c>
      <c r="C65" s="17">
        <v>-3.4028234660000002E+38</v>
      </c>
      <c r="D65" s="17">
        <v>-3.4028234660000002E+38</v>
      </c>
      <c r="E65" s="17">
        <v>-3.4028234660000002E+38</v>
      </c>
      <c r="G65" s="154" t="str">
        <f t="shared" si="1"/>
        <v/>
      </c>
      <c r="H65" s="154" t="str">
        <f t="shared" si="2"/>
        <v/>
      </c>
      <c r="I65" s="154" t="str">
        <f t="shared" si="3"/>
        <v/>
      </c>
      <c r="J65" s="154" t="str">
        <f t="shared" si="4"/>
        <v/>
      </c>
    </row>
    <row r="66" spans="1:10" x14ac:dyDescent="0.25">
      <c r="A66" t="s">
        <v>91</v>
      </c>
      <c r="B66" s="17">
        <v>-3.4028234660000002E+38</v>
      </c>
      <c r="C66" s="17">
        <v>-3.4028234660000002E+38</v>
      </c>
      <c r="D66" s="17">
        <v>-3.4028234660000002E+38</v>
      </c>
      <c r="E66" s="17">
        <v>-3.4028234660000002E+38</v>
      </c>
      <c r="G66" s="154" t="str">
        <f t="shared" si="1"/>
        <v/>
      </c>
      <c r="H66" s="154" t="str">
        <f t="shared" si="2"/>
        <v/>
      </c>
      <c r="I66" s="154" t="str">
        <f t="shared" si="3"/>
        <v/>
      </c>
      <c r="J66" s="154" t="str">
        <f t="shared" si="4"/>
        <v/>
      </c>
    </row>
    <row r="67" spans="1:10" x14ac:dyDescent="0.25">
      <c r="A67" t="s">
        <v>92</v>
      </c>
      <c r="B67">
        <v>0</v>
      </c>
      <c r="C67">
        <v>0</v>
      </c>
      <c r="D67">
        <v>290.44245599999999</v>
      </c>
      <c r="E67">
        <v>18.446280999999999</v>
      </c>
      <c r="G67" s="154">
        <f t="shared" si="1"/>
        <v>0</v>
      </c>
      <c r="H67" s="154">
        <f t="shared" si="2"/>
        <v>0</v>
      </c>
      <c r="I67" s="154">
        <f t="shared" si="3"/>
        <v>290.44245599999999</v>
      </c>
      <c r="J67" s="154">
        <f t="shared" si="4"/>
        <v>18.446280999999999</v>
      </c>
    </row>
    <row r="68" spans="1:10" x14ac:dyDescent="0.25">
      <c r="A68" t="s">
        <v>93</v>
      </c>
      <c r="B68" s="17">
        <v>-3.4028234660000002E+38</v>
      </c>
      <c r="C68" s="17">
        <v>-3.4028234660000002E+38</v>
      </c>
      <c r="D68" s="17">
        <v>-3.4028234660000002E+38</v>
      </c>
      <c r="E68" s="17">
        <v>-3.4028234660000002E+38</v>
      </c>
      <c r="G68" s="154" t="str">
        <f t="shared" si="1"/>
        <v/>
      </c>
      <c r="H68" s="154" t="str">
        <f t="shared" si="2"/>
        <v/>
      </c>
      <c r="I68" s="154" t="str">
        <f t="shared" si="3"/>
        <v/>
      </c>
      <c r="J68" s="154" t="str">
        <f t="shared" si="4"/>
        <v/>
      </c>
    </row>
    <row r="69" spans="1:10" x14ac:dyDescent="0.25">
      <c r="A69" t="s">
        <v>94</v>
      </c>
      <c r="B69">
        <v>68.368881999999999</v>
      </c>
      <c r="C69">
        <v>39.326084999999999</v>
      </c>
      <c r="D69">
        <v>0</v>
      </c>
      <c r="E69">
        <v>0</v>
      </c>
      <c r="G69" s="154">
        <f t="shared" si="1"/>
        <v>68.368881999999999</v>
      </c>
      <c r="H69" s="154">
        <f t="shared" si="2"/>
        <v>39.326084999999999</v>
      </c>
      <c r="I69" s="154">
        <f t="shared" si="3"/>
        <v>0</v>
      </c>
      <c r="J69" s="154">
        <f t="shared" si="4"/>
        <v>0</v>
      </c>
    </row>
    <row r="70" spans="1:10" x14ac:dyDescent="0.25">
      <c r="A70" t="s">
        <v>95</v>
      </c>
      <c r="B70">
        <v>422.85105700000003</v>
      </c>
      <c r="C70">
        <v>233.02091300000001</v>
      </c>
      <c r="D70">
        <v>0</v>
      </c>
      <c r="E70">
        <v>0</v>
      </c>
      <c r="G70" s="154">
        <f t="shared" si="1"/>
        <v>422.85105700000003</v>
      </c>
      <c r="H70" s="154">
        <f t="shared" si="2"/>
        <v>233.02091300000001</v>
      </c>
      <c r="I70" s="154">
        <f t="shared" si="3"/>
        <v>0</v>
      </c>
      <c r="J70" s="154">
        <f t="shared" si="4"/>
        <v>0</v>
      </c>
    </row>
    <row r="71" spans="1:10" x14ac:dyDescent="0.25">
      <c r="A71" t="s">
        <v>96</v>
      </c>
      <c r="B71">
        <v>500.21923500000003</v>
      </c>
      <c r="C71">
        <v>274.77862699999997</v>
      </c>
      <c r="D71">
        <v>0</v>
      </c>
      <c r="E71">
        <v>0</v>
      </c>
      <c r="G71" s="154">
        <f t="shared" si="1"/>
        <v>500.21923500000003</v>
      </c>
      <c r="H71" s="154">
        <f t="shared" si="2"/>
        <v>274.77862699999997</v>
      </c>
      <c r="I71" s="154">
        <f t="shared" si="3"/>
        <v>0</v>
      </c>
      <c r="J71" s="154">
        <f t="shared" si="4"/>
        <v>0</v>
      </c>
    </row>
    <row r="72" spans="1:10" x14ac:dyDescent="0.25">
      <c r="A72" t="s">
        <v>97</v>
      </c>
      <c r="B72">
        <v>274.32023500000003</v>
      </c>
      <c r="C72">
        <v>154.63266100000001</v>
      </c>
      <c r="D72">
        <v>0</v>
      </c>
      <c r="E72">
        <v>0</v>
      </c>
      <c r="G72" s="154">
        <f t="shared" si="1"/>
        <v>274.32023500000003</v>
      </c>
      <c r="H72" s="154">
        <f t="shared" si="2"/>
        <v>154.63266100000001</v>
      </c>
      <c r="I72" s="154">
        <f t="shared" si="3"/>
        <v>0</v>
      </c>
      <c r="J72" s="154">
        <f t="shared" si="4"/>
        <v>0</v>
      </c>
    </row>
    <row r="73" spans="1:10" x14ac:dyDescent="0.25">
      <c r="A73" t="s">
        <v>98</v>
      </c>
      <c r="B73">
        <v>0</v>
      </c>
      <c r="C73">
        <v>0</v>
      </c>
      <c r="D73">
        <v>60.667200999999999</v>
      </c>
      <c r="E73">
        <v>45.565533000000002</v>
      </c>
      <c r="G73" s="154">
        <f t="shared" si="1"/>
        <v>0</v>
      </c>
      <c r="H73" s="154">
        <f t="shared" si="2"/>
        <v>0</v>
      </c>
      <c r="I73" s="154">
        <f t="shared" si="3"/>
        <v>60.667200999999999</v>
      </c>
      <c r="J73" s="154">
        <f t="shared" si="4"/>
        <v>45.565533000000002</v>
      </c>
    </row>
    <row r="74" spans="1:10" x14ac:dyDescent="0.25">
      <c r="A74" t="s">
        <v>99</v>
      </c>
      <c r="B74">
        <v>0</v>
      </c>
      <c r="C74">
        <v>0</v>
      </c>
      <c r="D74">
        <v>59.432246999999997</v>
      </c>
      <c r="E74">
        <v>46.192244000000002</v>
      </c>
      <c r="G74" s="154">
        <f t="shared" si="1"/>
        <v>0</v>
      </c>
      <c r="H74" s="154">
        <f t="shared" si="2"/>
        <v>0</v>
      </c>
      <c r="I74" s="154">
        <f t="shared" si="3"/>
        <v>59.432246999999997</v>
      </c>
      <c r="J74" s="154">
        <f t="shared" si="4"/>
        <v>46.192244000000002</v>
      </c>
    </row>
    <row r="75" spans="1:10" x14ac:dyDescent="0.25">
      <c r="A75" t="s">
        <v>100</v>
      </c>
      <c r="B75" s="17">
        <v>-3.4028234660000002E+38</v>
      </c>
      <c r="C75" s="17">
        <v>-3.4028234660000002E+38</v>
      </c>
      <c r="D75" s="17">
        <v>-3.4028234660000002E+38</v>
      </c>
      <c r="E75" s="17">
        <v>-3.4028234660000002E+38</v>
      </c>
      <c r="G75" s="154" t="str">
        <f t="shared" si="1"/>
        <v/>
      </c>
      <c r="H75" s="154" t="str">
        <f t="shared" si="2"/>
        <v/>
      </c>
      <c r="I75" s="154" t="str">
        <f t="shared" si="3"/>
        <v/>
      </c>
      <c r="J75" s="154" t="str">
        <f t="shared" si="4"/>
        <v/>
      </c>
    </row>
    <row r="76" spans="1:10" x14ac:dyDescent="0.25">
      <c r="A76" t="s">
        <v>101</v>
      </c>
      <c r="B76" s="17">
        <v>-3.4028234660000002E+38</v>
      </c>
      <c r="C76" s="17">
        <v>-3.4028234660000002E+38</v>
      </c>
      <c r="D76" s="17">
        <v>-3.4028234660000002E+38</v>
      </c>
      <c r="E76" s="17">
        <v>-3.4028234660000002E+38</v>
      </c>
      <c r="G76" s="154" t="str">
        <f t="shared" si="1"/>
        <v/>
      </c>
      <c r="H76" s="154" t="str">
        <f t="shared" si="2"/>
        <v/>
      </c>
      <c r="I76" s="154" t="str">
        <f t="shared" si="3"/>
        <v/>
      </c>
      <c r="J76" s="154" t="str">
        <f t="shared" si="4"/>
        <v/>
      </c>
    </row>
    <row r="77" spans="1:10" x14ac:dyDescent="0.25">
      <c r="A77" t="s">
        <v>102</v>
      </c>
      <c r="B77" s="17">
        <v>-3.4028234660000002E+38</v>
      </c>
      <c r="C77" s="17">
        <v>-3.4028234660000002E+38</v>
      </c>
      <c r="D77" s="17">
        <v>-3.4028234660000002E+38</v>
      </c>
      <c r="E77" s="17">
        <v>-3.4028234660000002E+38</v>
      </c>
      <c r="G77" s="154" t="str">
        <f t="shared" si="1"/>
        <v/>
      </c>
      <c r="H77" s="154" t="str">
        <f t="shared" si="2"/>
        <v/>
      </c>
      <c r="I77" s="154" t="str">
        <f t="shared" si="3"/>
        <v/>
      </c>
      <c r="J77" s="154" t="str">
        <f t="shared" si="4"/>
        <v/>
      </c>
    </row>
    <row r="78" spans="1:10" x14ac:dyDescent="0.25">
      <c r="A78" t="s">
        <v>103</v>
      </c>
      <c r="B78" s="17">
        <v>-3.4028234660000002E+38</v>
      </c>
      <c r="C78" s="17">
        <v>-3.4028234660000002E+38</v>
      </c>
      <c r="D78" s="17">
        <v>-3.4028234660000002E+38</v>
      </c>
      <c r="E78" s="17">
        <v>-3.4028234660000002E+38</v>
      </c>
      <c r="G78" s="154" t="str">
        <f t="shared" si="1"/>
        <v/>
      </c>
      <c r="H78" s="154" t="str">
        <f t="shared" si="2"/>
        <v/>
      </c>
      <c r="I78" s="154" t="str">
        <f t="shared" si="3"/>
        <v/>
      </c>
      <c r="J78" s="154" t="str">
        <f t="shared" si="4"/>
        <v/>
      </c>
    </row>
    <row r="79" spans="1:10" x14ac:dyDescent="0.25">
      <c r="A79" t="s">
        <v>104</v>
      </c>
      <c r="B79" s="17">
        <v>-3.4028234660000002E+38</v>
      </c>
      <c r="C79" s="17">
        <v>-3.4028234660000002E+38</v>
      </c>
      <c r="D79" s="17">
        <v>-3.4028234660000002E+38</v>
      </c>
      <c r="E79" s="17">
        <v>-3.4028234660000002E+38</v>
      </c>
      <c r="G79" s="154" t="str">
        <f t="shared" ref="G79:G142" si="5">IF(B79=$G$8,"",B79)</f>
        <v/>
      </c>
      <c r="H79" s="154" t="str">
        <f t="shared" si="2"/>
        <v/>
      </c>
      <c r="I79" s="154" t="str">
        <f t="shared" si="3"/>
        <v/>
      </c>
      <c r="J79" s="154" t="str">
        <f t="shared" si="4"/>
        <v/>
      </c>
    </row>
    <row r="80" spans="1:10" x14ac:dyDescent="0.25">
      <c r="A80" t="s">
        <v>105</v>
      </c>
      <c r="B80" s="17">
        <v>-3.4028234660000002E+38</v>
      </c>
      <c r="C80" s="17">
        <v>-3.4028234660000002E+38</v>
      </c>
      <c r="D80" s="17">
        <v>-3.4028234660000002E+38</v>
      </c>
      <c r="E80" s="17">
        <v>-3.4028234660000002E+38</v>
      </c>
      <c r="G80" s="154" t="str">
        <f t="shared" si="5"/>
        <v/>
      </c>
      <c r="H80" s="154" t="str">
        <f t="shared" si="2"/>
        <v/>
      </c>
      <c r="I80" s="154" t="str">
        <f t="shared" si="3"/>
        <v/>
      </c>
      <c r="J80" s="154" t="str">
        <f t="shared" si="4"/>
        <v/>
      </c>
    </row>
    <row r="81" spans="1:10" x14ac:dyDescent="0.25">
      <c r="A81" t="s">
        <v>106</v>
      </c>
      <c r="B81" s="17">
        <v>-3.4028234660000002E+38</v>
      </c>
      <c r="C81" s="17">
        <v>-3.4028234660000002E+38</v>
      </c>
      <c r="D81" s="17">
        <v>-3.4028234660000002E+38</v>
      </c>
      <c r="E81" s="17">
        <v>-3.4028234660000002E+38</v>
      </c>
      <c r="G81" s="154" t="str">
        <f t="shared" si="5"/>
        <v/>
      </c>
      <c r="H81" s="154" t="str">
        <f t="shared" si="2"/>
        <v/>
      </c>
      <c r="I81" s="154" t="str">
        <f t="shared" si="3"/>
        <v/>
      </c>
      <c r="J81" s="154" t="str">
        <f t="shared" si="4"/>
        <v/>
      </c>
    </row>
    <row r="82" spans="1:10" x14ac:dyDescent="0.25">
      <c r="A82" t="s">
        <v>107</v>
      </c>
      <c r="B82" s="17">
        <v>-3.4028234660000002E+38</v>
      </c>
      <c r="C82" s="17">
        <v>-3.4028234660000002E+38</v>
      </c>
      <c r="D82" s="17">
        <v>-3.4028234660000002E+38</v>
      </c>
      <c r="E82" s="17">
        <v>-3.4028234660000002E+38</v>
      </c>
      <c r="G82" s="154" t="str">
        <f t="shared" si="5"/>
        <v/>
      </c>
      <c r="H82" s="154" t="str">
        <f t="shared" si="2"/>
        <v/>
      </c>
      <c r="I82" s="154" t="str">
        <f t="shared" si="3"/>
        <v/>
      </c>
      <c r="J82" s="154" t="str">
        <f t="shared" si="4"/>
        <v/>
      </c>
    </row>
    <row r="83" spans="1:10" x14ac:dyDescent="0.25">
      <c r="A83" t="s">
        <v>108</v>
      </c>
      <c r="B83">
        <v>395.27239400000002</v>
      </c>
      <c r="C83">
        <v>105.22059</v>
      </c>
      <c r="D83">
        <v>0</v>
      </c>
      <c r="E83">
        <v>0</v>
      </c>
      <c r="G83" s="154">
        <f t="shared" si="5"/>
        <v>395.27239400000002</v>
      </c>
      <c r="H83" s="154">
        <f t="shared" si="2"/>
        <v>105.22059</v>
      </c>
      <c r="I83" s="154">
        <f t="shared" si="3"/>
        <v>0</v>
      </c>
      <c r="J83" s="154">
        <f t="shared" si="4"/>
        <v>0</v>
      </c>
    </row>
    <row r="84" spans="1:10" x14ac:dyDescent="0.25">
      <c r="A84" t="s">
        <v>109</v>
      </c>
      <c r="B84">
        <v>203.07640900000001</v>
      </c>
      <c r="C84">
        <v>57.158127999999998</v>
      </c>
      <c r="D84">
        <v>0</v>
      </c>
      <c r="E84">
        <v>0</v>
      </c>
      <c r="G84" s="154">
        <f t="shared" si="5"/>
        <v>203.07640900000001</v>
      </c>
      <c r="H84" s="154">
        <f t="shared" si="2"/>
        <v>57.158127999999998</v>
      </c>
      <c r="I84" s="154">
        <f t="shared" si="3"/>
        <v>0</v>
      </c>
      <c r="J84" s="154">
        <f t="shared" si="4"/>
        <v>0</v>
      </c>
    </row>
    <row r="85" spans="1:10" x14ac:dyDescent="0.25">
      <c r="A85" t="s">
        <v>110</v>
      </c>
      <c r="B85">
        <v>670.14810799999998</v>
      </c>
      <c r="C85">
        <v>173.14584199999999</v>
      </c>
      <c r="D85">
        <v>0</v>
      </c>
      <c r="E85">
        <v>0</v>
      </c>
      <c r="G85" s="154">
        <f t="shared" si="5"/>
        <v>670.14810799999998</v>
      </c>
      <c r="H85" s="154">
        <f t="shared" si="2"/>
        <v>173.14584199999999</v>
      </c>
      <c r="I85" s="154">
        <f t="shared" si="3"/>
        <v>0</v>
      </c>
      <c r="J85" s="154">
        <f t="shared" si="4"/>
        <v>0</v>
      </c>
    </row>
    <row r="86" spans="1:10" x14ac:dyDescent="0.25">
      <c r="A86" t="s">
        <v>111</v>
      </c>
      <c r="B86">
        <v>82.454604000000003</v>
      </c>
      <c r="C86">
        <v>26.453870999999999</v>
      </c>
      <c r="D86">
        <v>0</v>
      </c>
      <c r="E86">
        <v>0</v>
      </c>
      <c r="G86" s="154">
        <f t="shared" si="5"/>
        <v>82.454604000000003</v>
      </c>
      <c r="H86" s="154">
        <f t="shared" si="2"/>
        <v>26.453870999999999</v>
      </c>
      <c r="I86" s="154">
        <f t="shared" si="3"/>
        <v>0</v>
      </c>
      <c r="J86" s="154">
        <f t="shared" si="4"/>
        <v>0</v>
      </c>
    </row>
    <row r="87" spans="1:10" x14ac:dyDescent="0.25">
      <c r="A87" t="s">
        <v>112</v>
      </c>
      <c r="B87">
        <v>0</v>
      </c>
      <c r="C87">
        <v>0</v>
      </c>
      <c r="D87">
        <v>203.265052</v>
      </c>
      <c r="E87">
        <v>207.86480900000001</v>
      </c>
      <c r="G87" s="154">
        <f t="shared" si="5"/>
        <v>0</v>
      </c>
      <c r="H87" s="154">
        <f t="shared" si="2"/>
        <v>0</v>
      </c>
      <c r="I87" s="154">
        <f t="shared" si="3"/>
        <v>203.265052</v>
      </c>
      <c r="J87" s="154">
        <f t="shared" si="4"/>
        <v>207.86480900000001</v>
      </c>
    </row>
    <row r="88" spans="1:10" x14ac:dyDescent="0.25">
      <c r="A88" t="s">
        <v>113</v>
      </c>
      <c r="B88">
        <v>0</v>
      </c>
      <c r="C88">
        <v>0</v>
      </c>
      <c r="D88">
        <v>286.07926700000002</v>
      </c>
      <c r="E88">
        <v>333.95163700000001</v>
      </c>
      <c r="G88" s="154">
        <f t="shared" si="5"/>
        <v>0</v>
      </c>
      <c r="H88" s="154">
        <f t="shared" si="2"/>
        <v>0</v>
      </c>
      <c r="I88" s="154">
        <f t="shared" si="3"/>
        <v>286.07926700000002</v>
      </c>
      <c r="J88" s="154">
        <f t="shared" si="4"/>
        <v>333.95163700000001</v>
      </c>
    </row>
    <row r="89" spans="1:10" x14ac:dyDescent="0.25">
      <c r="A89" t="s">
        <v>114</v>
      </c>
      <c r="B89" s="17">
        <v>-3.4028234660000002E+38</v>
      </c>
      <c r="C89" s="17">
        <v>-3.4028234660000002E+38</v>
      </c>
      <c r="D89" s="17">
        <v>-3.4028234660000002E+38</v>
      </c>
      <c r="E89" s="17">
        <v>-3.4028234660000002E+38</v>
      </c>
      <c r="G89" s="154" t="str">
        <f t="shared" si="5"/>
        <v/>
      </c>
      <c r="H89" s="154" t="str">
        <f t="shared" si="2"/>
        <v/>
      </c>
      <c r="I89" s="154" t="str">
        <f t="shared" si="3"/>
        <v/>
      </c>
      <c r="J89" s="154" t="str">
        <f t="shared" si="4"/>
        <v/>
      </c>
    </row>
    <row r="90" spans="1:10" x14ac:dyDescent="0.25">
      <c r="A90" t="s">
        <v>115</v>
      </c>
      <c r="B90" s="17">
        <v>-3.4028234660000002E+38</v>
      </c>
      <c r="C90" s="17">
        <v>-3.4028234660000002E+38</v>
      </c>
      <c r="D90" s="17">
        <v>-3.4028234660000002E+38</v>
      </c>
      <c r="E90" s="17">
        <v>-3.4028234660000002E+38</v>
      </c>
      <c r="G90" s="154" t="str">
        <f t="shared" si="5"/>
        <v/>
      </c>
      <c r="H90" s="154" t="str">
        <f t="shared" si="2"/>
        <v/>
      </c>
      <c r="I90" s="154" t="str">
        <f t="shared" si="3"/>
        <v/>
      </c>
      <c r="J90" s="154" t="str">
        <f t="shared" si="4"/>
        <v/>
      </c>
    </row>
    <row r="91" spans="1:10" x14ac:dyDescent="0.25">
      <c r="A91" t="s">
        <v>116</v>
      </c>
      <c r="B91" s="17">
        <v>-3.4028234660000002E+38</v>
      </c>
      <c r="C91" s="17">
        <v>-3.4028234660000002E+38</v>
      </c>
      <c r="D91" s="17">
        <v>-3.4028234660000002E+38</v>
      </c>
      <c r="E91" s="17">
        <v>-3.4028234660000002E+38</v>
      </c>
      <c r="G91" s="154" t="str">
        <f t="shared" si="5"/>
        <v/>
      </c>
      <c r="H91" s="154" t="str">
        <f t="shared" si="2"/>
        <v/>
      </c>
      <c r="I91" s="154" t="str">
        <f t="shared" si="3"/>
        <v/>
      </c>
      <c r="J91" s="154" t="str">
        <f t="shared" si="4"/>
        <v/>
      </c>
    </row>
    <row r="92" spans="1:10" x14ac:dyDescent="0.25">
      <c r="A92" t="s">
        <v>117</v>
      </c>
      <c r="B92" s="17">
        <v>-3.4028234660000002E+38</v>
      </c>
      <c r="C92" s="17">
        <v>-3.4028234660000002E+38</v>
      </c>
      <c r="D92" s="17">
        <v>-3.4028234660000002E+38</v>
      </c>
      <c r="E92" s="17">
        <v>-3.4028234660000002E+38</v>
      </c>
      <c r="G92" s="154" t="str">
        <f t="shared" si="5"/>
        <v/>
      </c>
      <c r="H92" s="154" t="str">
        <f t="shared" si="2"/>
        <v/>
      </c>
      <c r="I92" s="154" t="str">
        <f t="shared" si="3"/>
        <v/>
      </c>
      <c r="J92" s="154" t="str">
        <f t="shared" si="4"/>
        <v/>
      </c>
    </row>
    <row r="93" spans="1:10" x14ac:dyDescent="0.25">
      <c r="A93" t="s">
        <v>118</v>
      </c>
      <c r="B93" s="17">
        <v>-3.4028234660000002E+38</v>
      </c>
      <c r="C93" s="17">
        <v>-3.4028234660000002E+38</v>
      </c>
      <c r="D93" s="17">
        <v>-3.4028234660000002E+38</v>
      </c>
      <c r="E93" s="17">
        <v>-3.4028234660000002E+38</v>
      </c>
      <c r="G93" s="154" t="str">
        <f t="shared" si="5"/>
        <v/>
      </c>
      <c r="H93" s="154" t="str">
        <f t="shared" si="2"/>
        <v/>
      </c>
      <c r="I93" s="154" t="str">
        <f t="shared" si="3"/>
        <v/>
      </c>
      <c r="J93" s="154" t="str">
        <f t="shared" si="4"/>
        <v/>
      </c>
    </row>
    <row r="94" spans="1:10" x14ac:dyDescent="0.25">
      <c r="A94" t="s">
        <v>119</v>
      </c>
      <c r="B94">
        <v>425.99983700000001</v>
      </c>
      <c r="C94">
        <v>112.775441</v>
      </c>
      <c r="D94">
        <v>0</v>
      </c>
      <c r="E94">
        <v>0</v>
      </c>
      <c r="G94" s="154">
        <f t="shared" si="5"/>
        <v>425.99983700000001</v>
      </c>
      <c r="H94" s="154">
        <f t="shared" ref="H94:H157" si="6">IF(C94=$G$8,"",C94)</f>
        <v>112.775441</v>
      </c>
      <c r="I94" s="154">
        <f t="shared" ref="I94:I157" si="7">IF(D94=$G$8,"",D94)</f>
        <v>0</v>
      </c>
      <c r="J94" s="154">
        <f t="shared" ref="J94:J157" si="8">IF(E94=$G$8,"",E94)</f>
        <v>0</v>
      </c>
    </row>
    <row r="95" spans="1:10" x14ac:dyDescent="0.25">
      <c r="A95" t="s">
        <v>120</v>
      </c>
      <c r="B95">
        <v>772.172415</v>
      </c>
      <c r="C95">
        <v>200.19564700000001</v>
      </c>
      <c r="D95">
        <v>0</v>
      </c>
      <c r="E95">
        <v>0</v>
      </c>
      <c r="G95" s="154">
        <f t="shared" si="5"/>
        <v>772.172415</v>
      </c>
      <c r="H95" s="154">
        <f t="shared" si="6"/>
        <v>200.19564700000001</v>
      </c>
      <c r="I95" s="154">
        <f t="shared" si="7"/>
        <v>0</v>
      </c>
      <c r="J95" s="154">
        <f t="shared" si="8"/>
        <v>0</v>
      </c>
    </row>
    <row r="96" spans="1:10" x14ac:dyDescent="0.25">
      <c r="A96" t="s">
        <v>121</v>
      </c>
      <c r="B96">
        <v>284.44186500000001</v>
      </c>
      <c r="C96">
        <v>76.916194000000004</v>
      </c>
      <c r="D96">
        <v>0</v>
      </c>
      <c r="E96">
        <v>0</v>
      </c>
      <c r="G96" s="154">
        <f t="shared" si="5"/>
        <v>284.44186500000001</v>
      </c>
      <c r="H96" s="154">
        <f t="shared" si="6"/>
        <v>76.916194000000004</v>
      </c>
      <c r="I96" s="154">
        <f t="shared" si="7"/>
        <v>0</v>
      </c>
      <c r="J96" s="154">
        <f t="shared" si="8"/>
        <v>0</v>
      </c>
    </row>
    <row r="97" spans="1:10" x14ac:dyDescent="0.25">
      <c r="A97" t="s">
        <v>122</v>
      </c>
      <c r="B97">
        <v>300.80267300000003</v>
      </c>
      <c r="C97">
        <v>80.809483999999998</v>
      </c>
      <c r="D97">
        <v>0</v>
      </c>
      <c r="E97">
        <v>0</v>
      </c>
      <c r="G97" s="154">
        <f t="shared" si="5"/>
        <v>300.80267300000003</v>
      </c>
      <c r="H97" s="154">
        <f t="shared" si="6"/>
        <v>80.809483999999998</v>
      </c>
      <c r="I97" s="154">
        <f t="shared" si="7"/>
        <v>0</v>
      </c>
      <c r="J97" s="154">
        <f t="shared" si="8"/>
        <v>0</v>
      </c>
    </row>
    <row r="98" spans="1:10" x14ac:dyDescent="0.25">
      <c r="A98" t="s">
        <v>123</v>
      </c>
      <c r="B98">
        <v>110.33207</v>
      </c>
      <c r="C98">
        <v>32.836418999999999</v>
      </c>
      <c r="D98">
        <v>0</v>
      </c>
      <c r="E98">
        <v>0</v>
      </c>
      <c r="G98" s="154">
        <f t="shared" si="5"/>
        <v>110.33207</v>
      </c>
      <c r="H98" s="154">
        <f t="shared" si="6"/>
        <v>32.836418999999999</v>
      </c>
      <c r="I98" s="154">
        <f t="shared" si="7"/>
        <v>0</v>
      </c>
      <c r="J98" s="154">
        <f t="shared" si="8"/>
        <v>0</v>
      </c>
    </row>
    <row r="99" spans="1:10" x14ac:dyDescent="0.25">
      <c r="A99" t="s">
        <v>124</v>
      </c>
      <c r="B99">
        <v>0</v>
      </c>
      <c r="C99">
        <v>0</v>
      </c>
      <c r="D99">
        <v>31.722359000000001</v>
      </c>
      <c r="E99">
        <v>22.533121999999999</v>
      </c>
      <c r="G99" s="154">
        <f t="shared" si="5"/>
        <v>0</v>
      </c>
      <c r="H99" s="154">
        <f t="shared" si="6"/>
        <v>0</v>
      </c>
      <c r="I99" s="154">
        <f t="shared" si="7"/>
        <v>31.722359000000001</v>
      </c>
      <c r="J99" s="154">
        <f t="shared" si="8"/>
        <v>22.533121999999999</v>
      </c>
    </row>
    <row r="100" spans="1:10" x14ac:dyDescent="0.25">
      <c r="A100" t="s">
        <v>125</v>
      </c>
      <c r="B100">
        <v>0</v>
      </c>
      <c r="C100">
        <v>0</v>
      </c>
      <c r="D100">
        <v>245.331076</v>
      </c>
      <c r="E100">
        <v>250.519114</v>
      </c>
      <c r="G100" s="154">
        <f t="shared" si="5"/>
        <v>0</v>
      </c>
      <c r="H100" s="154">
        <f t="shared" si="6"/>
        <v>0</v>
      </c>
      <c r="I100" s="154">
        <f t="shared" si="7"/>
        <v>245.331076</v>
      </c>
      <c r="J100" s="154">
        <f t="shared" si="8"/>
        <v>250.519114</v>
      </c>
    </row>
    <row r="101" spans="1:10" x14ac:dyDescent="0.25">
      <c r="A101" t="s">
        <v>126</v>
      </c>
      <c r="B101" s="17">
        <v>-3.4028234660000002E+38</v>
      </c>
      <c r="C101" s="17">
        <v>-3.4028234660000002E+38</v>
      </c>
      <c r="D101" s="17">
        <v>-3.4028234660000002E+38</v>
      </c>
      <c r="E101" s="17">
        <v>-3.4028234660000002E+38</v>
      </c>
      <c r="G101" s="154" t="str">
        <f t="shared" si="5"/>
        <v/>
      </c>
      <c r="H101" s="154" t="str">
        <f t="shared" si="6"/>
        <v/>
      </c>
      <c r="I101" s="154" t="str">
        <f t="shared" si="7"/>
        <v/>
      </c>
      <c r="J101" s="154" t="str">
        <f t="shared" si="8"/>
        <v/>
      </c>
    </row>
    <row r="102" spans="1:10" x14ac:dyDescent="0.25">
      <c r="A102" t="s">
        <v>127</v>
      </c>
      <c r="B102" s="17">
        <v>-3.4028234660000002E+38</v>
      </c>
      <c r="C102" s="17">
        <v>-3.4028234660000002E+38</v>
      </c>
      <c r="D102" s="17">
        <v>-3.4028234660000002E+38</v>
      </c>
      <c r="E102" s="17">
        <v>-3.4028234660000002E+38</v>
      </c>
      <c r="G102" s="154" t="str">
        <f t="shared" si="5"/>
        <v/>
      </c>
      <c r="H102" s="154" t="str">
        <f t="shared" si="6"/>
        <v/>
      </c>
      <c r="I102" s="154" t="str">
        <f t="shared" si="7"/>
        <v/>
      </c>
      <c r="J102" s="154" t="str">
        <f t="shared" si="8"/>
        <v/>
      </c>
    </row>
    <row r="103" spans="1:10" x14ac:dyDescent="0.25">
      <c r="A103" t="s">
        <v>128</v>
      </c>
      <c r="B103">
        <v>0</v>
      </c>
      <c r="C103">
        <v>0</v>
      </c>
      <c r="D103">
        <v>200.890297</v>
      </c>
      <c r="E103">
        <v>107.159699</v>
      </c>
      <c r="G103" s="154">
        <f t="shared" si="5"/>
        <v>0</v>
      </c>
      <c r="H103" s="154">
        <f t="shared" si="6"/>
        <v>0</v>
      </c>
      <c r="I103" s="154">
        <f t="shared" si="7"/>
        <v>200.890297</v>
      </c>
      <c r="J103" s="154">
        <f t="shared" si="8"/>
        <v>107.159699</v>
      </c>
    </row>
    <row r="104" spans="1:10" x14ac:dyDescent="0.25">
      <c r="A104" t="s">
        <v>129</v>
      </c>
      <c r="B104" s="17">
        <v>-3.4028234660000002E+38</v>
      </c>
      <c r="C104" s="17">
        <v>-3.4028234660000002E+38</v>
      </c>
      <c r="D104" s="17">
        <v>-3.4028234660000002E+38</v>
      </c>
      <c r="E104" s="17">
        <v>-3.4028234660000002E+38</v>
      </c>
      <c r="G104" s="154" t="str">
        <f t="shared" si="5"/>
        <v/>
      </c>
      <c r="H104" s="154" t="str">
        <f t="shared" si="6"/>
        <v/>
      </c>
      <c r="I104" s="154" t="str">
        <f t="shared" si="7"/>
        <v/>
      </c>
      <c r="J104" s="154" t="str">
        <f t="shared" si="8"/>
        <v/>
      </c>
    </row>
    <row r="105" spans="1:10" x14ac:dyDescent="0.25">
      <c r="A105" t="s">
        <v>130</v>
      </c>
      <c r="B105">
        <v>0</v>
      </c>
      <c r="C105">
        <v>0</v>
      </c>
      <c r="D105">
        <v>28.553298999999999</v>
      </c>
      <c r="E105">
        <v>18.446280999999999</v>
      </c>
      <c r="G105" s="154">
        <f t="shared" si="5"/>
        <v>0</v>
      </c>
      <c r="H105" s="154">
        <f t="shared" si="6"/>
        <v>0</v>
      </c>
      <c r="I105" s="154">
        <f t="shared" si="7"/>
        <v>28.553298999999999</v>
      </c>
      <c r="J105" s="154">
        <f t="shared" si="8"/>
        <v>18.446280999999999</v>
      </c>
    </row>
    <row r="106" spans="1:10" x14ac:dyDescent="0.25">
      <c r="A106" t="s">
        <v>131</v>
      </c>
      <c r="B106">
        <v>189.143224</v>
      </c>
      <c r="C106">
        <v>127.74005099999999</v>
      </c>
      <c r="D106">
        <v>0</v>
      </c>
      <c r="E106">
        <v>0</v>
      </c>
      <c r="G106" s="154">
        <f t="shared" si="5"/>
        <v>189.143224</v>
      </c>
      <c r="H106" s="154">
        <f t="shared" si="6"/>
        <v>127.74005099999999</v>
      </c>
      <c r="I106" s="154">
        <f t="shared" si="7"/>
        <v>0</v>
      </c>
      <c r="J106" s="154">
        <f t="shared" si="8"/>
        <v>0</v>
      </c>
    </row>
    <row r="107" spans="1:10" x14ac:dyDescent="0.25">
      <c r="A107" t="s">
        <v>132</v>
      </c>
      <c r="B107">
        <v>345.87330700000001</v>
      </c>
      <c r="C107">
        <v>232.37922900000001</v>
      </c>
      <c r="D107">
        <v>0</v>
      </c>
      <c r="E107">
        <v>0</v>
      </c>
      <c r="G107" s="154">
        <f t="shared" si="5"/>
        <v>345.87330700000001</v>
      </c>
      <c r="H107" s="154">
        <f t="shared" si="6"/>
        <v>232.37922900000001</v>
      </c>
      <c r="I107" s="154">
        <f t="shared" si="7"/>
        <v>0</v>
      </c>
      <c r="J107" s="154">
        <f t="shared" si="8"/>
        <v>0</v>
      </c>
    </row>
    <row r="108" spans="1:10" x14ac:dyDescent="0.25">
      <c r="A108" t="s">
        <v>133</v>
      </c>
      <c r="B108">
        <v>190.95604299999999</v>
      </c>
      <c r="C108">
        <v>130.30761200000001</v>
      </c>
      <c r="D108">
        <v>0</v>
      </c>
      <c r="E108">
        <v>0</v>
      </c>
      <c r="G108" s="154">
        <f t="shared" si="5"/>
        <v>190.95604299999999</v>
      </c>
      <c r="H108" s="154">
        <f t="shared" si="6"/>
        <v>130.30761200000001</v>
      </c>
      <c r="I108" s="154">
        <f t="shared" si="7"/>
        <v>0</v>
      </c>
      <c r="J108" s="154">
        <f t="shared" si="8"/>
        <v>0</v>
      </c>
    </row>
    <row r="109" spans="1:10" x14ac:dyDescent="0.25">
      <c r="A109" t="s">
        <v>134</v>
      </c>
      <c r="B109">
        <v>0</v>
      </c>
      <c r="C109">
        <v>0</v>
      </c>
      <c r="D109">
        <v>22.931985999999998</v>
      </c>
      <c r="E109">
        <v>16.601654</v>
      </c>
      <c r="G109" s="154">
        <f t="shared" si="5"/>
        <v>0</v>
      </c>
      <c r="H109" s="154">
        <f t="shared" si="6"/>
        <v>0</v>
      </c>
      <c r="I109" s="154">
        <f t="shared" si="7"/>
        <v>22.931985999999998</v>
      </c>
      <c r="J109" s="154">
        <f t="shared" si="8"/>
        <v>16.601654</v>
      </c>
    </row>
    <row r="110" spans="1:10" x14ac:dyDescent="0.25">
      <c r="A110" t="s">
        <v>135</v>
      </c>
      <c r="B110">
        <v>0</v>
      </c>
      <c r="C110">
        <v>0</v>
      </c>
      <c r="D110">
        <v>39.405292000000003</v>
      </c>
      <c r="E110">
        <v>30.084063</v>
      </c>
      <c r="G110" s="154">
        <f t="shared" si="5"/>
        <v>0</v>
      </c>
      <c r="H110" s="154">
        <f t="shared" si="6"/>
        <v>0</v>
      </c>
      <c r="I110" s="154">
        <f t="shared" si="7"/>
        <v>39.405292000000003</v>
      </c>
      <c r="J110" s="154">
        <f t="shared" si="8"/>
        <v>30.084063</v>
      </c>
    </row>
    <row r="111" spans="1:10" x14ac:dyDescent="0.25">
      <c r="A111" t="s">
        <v>136</v>
      </c>
      <c r="B111">
        <v>0</v>
      </c>
      <c r="C111">
        <v>0</v>
      </c>
      <c r="D111">
        <v>77.506533000000005</v>
      </c>
      <c r="E111">
        <v>60.544418</v>
      </c>
      <c r="G111" s="154">
        <f t="shared" si="5"/>
        <v>0</v>
      </c>
      <c r="H111" s="154">
        <f t="shared" si="6"/>
        <v>0</v>
      </c>
      <c r="I111" s="154">
        <f t="shared" si="7"/>
        <v>77.506533000000005</v>
      </c>
      <c r="J111" s="154">
        <f t="shared" si="8"/>
        <v>60.544418</v>
      </c>
    </row>
    <row r="112" spans="1:10" x14ac:dyDescent="0.25">
      <c r="A112" t="s">
        <v>137</v>
      </c>
      <c r="B112" s="17">
        <v>-3.4028234660000002E+38</v>
      </c>
      <c r="C112" s="17">
        <v>-3.4028234660000002E+38</v>
      </c>
      <c r="D112" s="17">
        <v>-3.4028234660000002E+38</v>
      </c>
      <c r="E112" s="17">
        <v>-3.4028234660000002E+38</v>
      </c>
      <c r="G112" s="154" t="str">
        <f t="shared" si="5"/>
        <v/>
      </c>
      <c r="H112" s="154" t="str">
        <f t="shared" si="6"/>
        <v/>
      </c>
      <c r="I112" s="154" t="str">
        <f t="shared" si="7"/>
        <v/>
      </c>
      <c r="J112" s="154" t="str">
        <f t="shared" si="8"/>
        <v/>
      </c>
    </row>
    <row r="113" spans="1:10" x14ac:dyDescent="0.25">
      <c r="A113" t="s">
        <v>138</v>
      </c>
      <c r="B113" s="17">
        <v>-3.4028234660000002E+38</v>
      </c>
      <c r="C113" s="17">
        <v>-3.4028234660000002E+38</v>
      </c>
      <c r="D113" s="17">
        <v>-3.4028234660000002E+38</v>
      </c>
      <c r="E113" s="17">
        <v>-3.4028234660000002E+38</v>
      </c>
      <c r="G113" s="154" t="str">
        <f t="shared" si="5"/>
        <v/>
      </c>
      <c r="H113" s="154" t="str">
        <f t="shared" si="6"/>
        <v/>
      </c>
      <c r="I113" s="154" t="str">
        <f t="shared" si="7"/>
        <v/>
      </c>
      <c r="J113" s="154" t="str">
        <f t="shared" si="8"/>
        <v/>
      </c>
    </row>
    <row r="114" spans="1:10" x14ac:dyDescent="0.25">
      <c r="A114" t="s">
        <v>139</v>
      </c>
      <c r="B114" s="17">
        <v>-3.4028234660000002E+38</v>
      </c>
      <c r="C114" s="17">
        <v>-3.4028234660000002E+38</v>
      </c>
      <c r="D114" s="17">
        <v>-3.4028234660000002E+38</v>
      </c>
      <c r="E114" s="17">
        <v>-3.4028234660000002E+38</v>
      </c>
      <c r="G114" s="154" t="str">
        <f t="shared" si="5"/>
        <v/>
      </c>
      <c r="H114" s="154" t="str">
        <f t="shared" si="6"/>
        <v/>
      </c>
      <c r="I114" s="154" t="str">
        <f t="shared" si="7"/>
        <v/>
      </c>
      <c r="J114" s="154" t="str">
        <f t="shared" si="8"/>
        <v/>
      </c>
    </row>
    <row r="115" spans="1:10" x14ac:dyDescent="0.25">
      <c r="A115" t="s">
        <v>140</v>
      </c>
      <c r="B115" s="17">
        <v>-3.4028234660000002E+38</v>
      </c>
      <c r="C115" s="17">
        <v>-3.4028234660000002E+38</v>
      </c>
      <c r="D115" s="17">
        <v>-3.4028234660000002E+38</v>
      </c>
      <c r="E115" s="17">
        <v>-3.4028234660000002E+38</v>
      </c>
      <c r="G115" s="154" t="str">
        <f t="shared" si="5"/>
        <v/>
      </c>
      <c r="H115" s="154" t="str">
        <f t="shared" si="6"/>
        <v/>
      </c>
      <c r="I115" s="154" t="str">
        <f t="shared" si="7"/>
        <v/>
      </c>
      <c r="J115" s="154" t="str">
        <f t="shared" si="8"/>
        <v/>
      </c>
    </row>
    <row r="116" spans="1:10" x14ac:dyDescent="0.25">
      <c r="A116" t="s">
        <v>141</v>
      </c>
      <c r="B116" s="17">
        <v>-3.4028234660000002E+38</v>
      </c>
      <c r="C116" s="17">
        <v>-3.4028234660000002E+38</v>
      </c>
      <c r="D116" s="17">
        <v>-3.4028234660000002E+38</v>
      </c>
      <c r="E116" s="17">
        <v>-3.4028234660000002E+38</v>
      </c>
      <c r="G116" s="154" t="str">
        <f t="shared" si="5"/>
        <v/>
      </c>
      <c r="H116" s="154" t="str">
        <f t="shared" si="6"/>
        <v/>
      </c>
      <c r="I116" s="154" t="str">
        <f t="shared" si="7"/>
        <v/>
      </c>
      <c r="J116" s="154" t="str">
        <f t="shared" si="8"/>
        <v/>
      </c>
    </row>
    <row r="117" spans="1:10" x14ac:dyDescent="0.25">
      <c r="A117" t="s">
        <v>142</v>
      </c>
      <c r="B117" s="17">
        <v>-3.4028234660000002E+38</v>
      </c>
      <c r="C117" s="17">
        <v>-3.4028234660000002E+38</v>
      </c>
      <c r="D117" s="17">
        <v>-3.4028234660000002E+38</v>
      </c>
      <c r="E117" s="17">
        <v>-3.4028234660000002E+38</v>
      </c>
      <c r="G117" s="154" t="str">
        <f t="shared" si="5"/>
        <v/>
      </c>
      <c r="H117" s="154" t="str">
        <f t="shared" si="6"/>
        <v/>
      </c>
      <c r="I117" s="154" t="str">
        <f t="shared" si="7"/>
        <v/>
      </c>
      <c r="J117" s="154" t="str">
        <f t="shared" si="8"/>
        <v/>
      </c>
    </row>
    <row r="118" spans="1:10" x14ac:dyDescent="0.25">
      <c r="A118" t="s">
        <v>143</v>
      </c>
      <c r="B118">
        <v>311.782242</v>
      </c>
      <c r="C118">
        <v>173.21450899999999</v>
      </c>
      <c r="D118">
        <v>0</v>
      </c>
      <c r="E118">
        <v>0</v>
      </c>
      <c r="G118" s="154">
        <f t="shared" si="5"/>
        <v>311.782242</v>
      </c>
      <c r="H118" s="154">
        <f t="shared" si="6"/>
        <v>173.21450899999999</v>
      </c>
      <c r="I118" s="154">
        <f t="shared" si="7"/>
        <v>0</v>
      </c>
      <c r="J118" s="154">
        <f t="shared" si="8"/>
        <v>0</v>
      </c>
    </row>
    <row r="119" spans="1:10" x14ac:dyDescent="0.25">
      <c r="A119" t="s">
        <v>144</v>
      </c>
      <c r="B119">
        <v>413.163162</v>
      </c>
      <c r="C119">
        <v>227.902154</v>
      </c>
      <c r="D119">
        <v>0</v>
      </c>
      <c r="E119">
        <v>0</v>
      </c>
      <c r="G119" s="154">
        <f t="shared" si="5"/>
        <v>413.163162</v>
      </c>
      <c r="H119" s="154">
        <f t="shared" si="6"/>
        <v>227.902154</v>
      </c>
      <c r="I119" s="154">
        <f t="shared" si="7"/>
        <v>0</v>
      </c>
      <c r="J119" s="154">
        <f t="shared" si="8"/>
        <v>0</v>
      </c>
    </row>
    <row r="120" spans="1:10" x14ac:dyDescent="0.25">
      <c r="A120" t="s">
        <v>145</v>
      </c>
      <c r="B120">
        <v>234.326413</v>
      </c>
      <c r="C120">
        <v>133.09735000000001</v>
      </c>
      <c r="D120">
        <v>0</v>
      </c>
      <c r="E120">
        <v>0</v>
      </c>
      <c r="G120" s="154">
        <f t="shared" si="5"/>
        <v>234.326413</v>
      </c>
      <c r="H120" s="154">
        <f t="shared" si="6"/>
        <v>133.09735000000001</v>
      </c>
      <c r="I120" s="154">
        <f t="shared" si="7"/>
        <v>0</v>
      </c>
      <c r="J120" s="154">
        <f t="shared" si="8"/>
        <v>0</v>
      </c>
    </row>
    <row r="121" spans="1:10" x14ac:dyDescent="0.25">
      <c r="A121" t="s">
        <v>146</v>
      </c>
      <c r="B121">
        <v>0</v>
      </c>
      <c r="C121">
        <v>0</v>
      </c>
      <c r="D121">
        <v>107.63239299999999</v>
      </c>
      <c r="E121">
        <v>83.991776999999999</v>
      </c>
      <c r="G121" s="154">
        <f t="shared" si="5"/>
        <v>0</v>
      </c>
      <c r="H121" s="154">
        <f t="shared" si="6"/>
        <v>0</v>
      </c>
      <c r="I121" s="154">
        <f t="shared" si="7"/>
        <v>107.63239299999999</v>
      </c>
      <c r="J121" s="154">
        <f t="shared" si="8"/>
        <v>83.991776999999999</v>
      </c>
    </row>
    <row r="122" spans="1:10" x14ac:dyDescent="0.25">
      <c r="A122" t="s">
        <v>147</v>
      </c>
      <c r="B122">
        <v>2.0807099999999998</v>
      </c>
      <c r="C122">
        <v>3.5543779999999998</v>
      </c>
      <c r="D122">
        <v>0</v>
      </c>
      <c r="E122">
        <v>0</v>
      </c>
      <c r="G122" s="154">
        <f t="shared" si="5"/>
        <v>2.0807099999999998</v>
      </c>
      <c r="H122" s="154">
        <f t="shared" si="6"/>
        <v>3.5543779999999998</v>
      </c>
      <c r="I122" s="154">
        <f t="shared" si="7"/>
        <v>0</v>
      </c>
      <c r="J122" s="154">
        <f t="shared" si="8"/>
        <v>0</v>
      </c>
    </row>
    <row r="123" spans="1:10" x14ac:dyDescent="0.25">
      <c r="A123" t="s">
        <v>148</v>
      </c>
      <c r="B123">
        <v>0</v>
      </c>
      <c r="C123">
        <v>0</v>
      </c>
      <c r="D123">
        <v>87.249701999999999</v>
      </c>
      <c r="E123">
        <v>70.109502000000006</v>
      </c>
      <c r="G123" s="154">
        <f t="shared" si="5"/>
        <v>0</v>
      </c>
      <c r="H123" s="154">
        <f t="shared" si="6"/>
        <v>0</v>
      </c>
      <c r="I123" s="154">
        <f t="shared" si="7"/>
        <v>87.249701999999999</v>
      </c>
      <c r="J123" s="154">
        <f t="shared" si="8"/>
        <v>70.109502000000006</v>
      </c>
    </row>
    <row r="124" spans="1:10" x14ac:dyDescent="0.25">
      <c r="A124" t="s">
        <v>149</v>
      </c>
      <c r="B124">
        <v>0</v>
      </c>
      <c r="C124">
        <v>0</v>
      </c>
      <c r="D124">
        <v>96.840232999999998</v>
      </c>
      <c r="E124">
        <v>78.101896999999994</v>
      </c>
      <c r="G124" s="154">
        <f t="shared" si="5"/>
        <v>0</v>
      </c>
      <c r="H124" s="154">
        <f t="shared" si="6"/>
        <v>0</v>
      </c>
      <c r="I124" s="154">
        <f t="shared" si="7"/>
        <v>96.840232999999998</v>
      </c>
      <c r="J124" s="154">
        <f t="shared" si="8"/>
        <v>78.101896999999994</v>
      </c>
    </row>
    <row r="125" spans="1:10" x14ac:dyDescent="0.25">
      <c r="A125" t="s">
        <v>150</v>
      </c>
      <c r="B125" s="17">
        <v>-3.4028234660000002E+38</v>
      </c>
      <c r="C125" s="17">
        <v>-3.4028234660000002E+38</v>
      </c>
      <c r="D125" s="17">
        <v>-3.4028234660000002E+38</v>
      </c>
      <c r="E125" s="17">
        <v>-3.4028234660000002E+38</v>
      </c>
      <c r="G125" s="154" t="str">
        <f t="shared" si="5"/>
        <v/>
      </c>
      <c r="H125" s="154" t="str">
        <f t="shared" si="6"/>
        <v/>
      </c>
      <c r="I125" s="154" t="str">
        <f t="shared" si="7"/>
        <v/>
      </c>
      <c r="J125" s="154" t="str">
        <f t="shared" si="8"/>
        <v/>
      </c>
    </row>
    <row r="126" spans="1:10" x14ac:dyDescent="0.25">
      <c r="A126" t="s">
        <v>151</v>
      </c>
      <c r="B126" s="17">
        <v>-3.4028234660000002E+38</v>
      </c>
      <c r="C126" s="17">
        <v>-3.4028234660000002E+38</v>
      </c>
      <c r="D126" s="17">
        <v>-3.4028234660000002E+38</v>
      </c>
      <c r="E126" s="17">
        <v>-3.4028234660000002E+38</v>
      </c>
      <c r="G126" s="154" t="str">
        <f t="shared" si="5"/>
        <v/>
      </c>
      <c r="H126" s="154" t="str">
        <f t="shared" si="6"/>
        <v/>
      </c>
      <c r="I126" s="154" t="str">
        <f t="shared" si="7"/>
        <v/>
      </c>
      <c r="J126" s="154" t="str">
        <f t="shared" si="8"/>
        <v/>
      </c>
    </row>
    <row r="127" spans="1:10" x14ac:dyDescent="0.25">
      <c r="A127" t="s">
        <v>152</v>
      </c>
      <c r="B127">
        <v>0</v>
      </c>
      <c r="C127">
        <v>0</v>
      </c>
      <c r="D127">
        <v>73.827934999999997</v>
      </c>
      <c r="E127">
        <v>68.875974999999997</v>
      </c>
      <c r="G127" s="154">
        <f t="shared" si="5"/>
        <v>0</v>
      </c>
      <c r="H127" s="154">
        <f t="shared" si="6"/>
        <v>0</v>
      </c>
      <c r="I127" s="154">
        <f t="shared" si="7"/>
        <v>73.827934999999997</v>
      </c>
      <c r="J127" s="154">
        <f t="shared" si="8"/>
        <v>68.875974999999997</v>
      </c>
    </row>
    <row r="128" spans="1:10" x14ac:dyDescent="0.25">
      <c r="A128" t="s">
        <v>153</v>
      </c>
      <c r="B128">
        <v>50.749645000000001</v>
      </c>
      <c r="C128">
        <v>33.88147</v>
      </c>
      <c r="D128">
        <v>0</v>
      </c>
      <c r="E128">
        <v>0</v>
      </c>
      <c r="G128" s="154">
        <f t="shared" si="5"/>
        <v>50.749645000000001</v>
      </c>
      <c r="H128" s="154">
        <f t="shared" si="6"/>
        <v>33.88147</v>
      </c>
      <c r="I128" s="154">
        <f t="shared" si="7"/>
        <v>0</v>
      </c>
      <c r="J128" s="154">
        <f t="shared" si="8"/>
        <v>0</v>
      </c>
    </row>
    <row r="129" spans="1:10" x14ac:dyDescent="0.25">
      <c r="A129" t="s">
        <v>154</v>
      </c>
      <c r="B129" s="17">
        <v>-3.4028234660000002E+38</v>
      </c>
      <c r="C129" s="17">
        <v>-3.4028234660000002E+38</v>
      </c>
      <c r="D129" s="17">
        <v>-3.4028234660000002E+38</v>
      </c>
      <c r="E129" s="17">
        <v>-3.4028234660000002E+38</v>
      </c>
      <c r="G129" s="154" t="str">
        <f t="shared" si="5"/>
        <v/>
      </c>
      <c r="H129" s="154" t="str">
        <f t="shared" si="6"/>
        <v/>
      </c>
      <c r="I129" s="154" t="str">
        <f t="shared" si="7"/>
        <v/>
      </c>
      <c r="J129" s="154" t="str">
        <f t="shared" si="8"/>
        <v/>
      </c>
    </row>
    <row r="130" spans="1:10" x14ac:dyDescent="0.25">
      <c r="A130" t="s">
        <v>155</v>
      </c>
      <c r="B130">
        <v>223.75199599999999</v>
      </c>
      <c r="C130">
        <v>151.313536</v>
      </c>
      <c r="D130">
        <v>0</v>
      </c>
      <c r="E130">
        <v>0</v>
      </c>
      <c r="G130" s="154">
        <f t="shared" si="5"/>
        <v>223.75199599999999</v>
      </c>
      <c r="H130" s="154">
        <f t="shared" si="6"/>
        <v>151.313536</v>
      </c>
      <c r="I130" s="154">
        <f t="shared" si="7"/>
        <v>0</v>
      </c>
      <c r="J130" s="154">
        <f t="shared" si="8"/>
        <v>0</v>
      </c>
    </row>
    <row r="131" spans="1:10" x14ac:dyDescent="0.25">
      <c r="A131" t="s">
        <v>156</v>
      </c>
      <c r="B131">
        <v>373.62799699999999</v>
      </c>
      <c r="C131">
        <v>251.42898</v>
      </c>
      <c r="D131">
        <v>0</v>
      </c>
      <c r="E131">
        <v>0</v>
      </c>
      <c r="G131" s="154">
        <f t="shared" si="5"/>
        <v>373.62799699999999</v>
      </c>
      <c r="H131" s="154">
        <f t="shared" si="6"/>
        <v>251.42898</v>
      </c>
      <c r="I131" s="154">
        <f t="shared" si="7"/>
        <v>0</v>
      </c>
      <c r="J131" s="154">
        <f t="shared" si="8"/>
        <v>0</v>
      </c>
    </row>
    <row r="132" spans="1:10" x14ac:dyDescent="0.25">
      <c r="A132" t="s">
        <v>157</v>
      </c>
      <c r="B132">
        <v>251.409392</v>
      </c>
      <c r="C132">
        <v>171.120329</v>
      </c>
      <c r="D132">
        <v>0</v>
      </c>
      <c r="E132">
        <v>0</v>
      </c>
      <c r="G132" s="154">
        <f t="shared" si="5"/>
        <v>251.409392</v>
      </c>
      <c r="H132" s="154">
        <f t="shared" si="6"/>
        <v>171.120329</v>
      </c>
      <c r="I132" s="154">
        <f t="shared" si="7"/>
        <v>0</v>
      </c>
      <c r="J132" s="154">
        <f t="shared" si="8"/>
        <v>0</v>
      </c>
    </row>
    <row r="133" spans="1:10" x14ac:dyDescent="0.25">
      <c r="A133" t="s">
        <v>158</v>
      </c>
      <c r="B133">
        <v>5.3977219999999999</v>
      </c>
      <c r="C133">
        <v>5.9326559999999997</v>
      </c>
      <c r="D133">
        <v>0</v>
      </c>
      <c r="E133">
        <v>0</v>
      </c>
      <c r="G133" s="154">
        <f t="shared" si="5"/>
        <v>5.3977219999999999</v>
      </c>
      <c r="H133" s="154">
        <f t="shared" si="6"/>
        <v>5.9326559999999997</v>
      </c>
      <c r="I133" s="154">
        <f t="shared" si="7"/>
        <v>0</v>
      </c>
      <c r="J133" s="154">
        <f t="shared" si="8"/>
        <v>0</v>
      </c>
    </row>
    <row r="134" spans="1:10" x14ac:dyDescent="0.25">
      <c r="A134" t="s">
        <v>159</v>
      </c>
      <c r="B134">
        <v>0</v>
      </c>
      <c r="C134">
        <v>0</v>
      </c>
      <c r="D134">
        <v>45.984124999999999</v>
      </c>
      <c r="E134">
        <v>35.380310999999999</v>
      </c>
      <c r="G134" s="154">
        <f t="shared" si="5"/>
        <v>0</v>
      </c>
      <c r="H134" s="154">
        <f t="shared" si="6"/>
        <v>0</v>
      </c>
      <c r="I134" s="154">
        <f t="shared" si="7"/>
        <v>45.984124999999999</v>
      </c>
      <c r="J134" s="154">
        <f t="shared" si="8"/>
        <v>35.380310999999999</v>
      </c>
    </row>
    <row r="135" spans="1:10" x14ac:dyDescent="0.25">
      <c r="A135" t="s">
        <v>160</v>
      </c>
      <c r="B135">
        <v>0</v>
      </c>
      <c r="C135">
        <v>0</v>
      </c>
      <c r="D135">
        <v>135.616747</v>
      </c>
      <c r="E135">
        <v>95.081761999999998</v>
      </c>
      <c r="G135" s="154">
        <f t="shared" si="5"/>
        <v>0</v>
      </c>
      <c r="H135" s="154">
        <f t="shared" si="6"/>
        <v>0</v>
      </c>
      <c r="I135" s="154">
        <f t="shared" si="7"/>
        <v>135.616747</v>
      </c>
      <c r="J135" s="154">
        <f t="shared" si="8"/>
        <v>95.081761999999998</v>
      </c>
    </row>
    <row r="136" spans="1:10" x14ac:dyDescent="0.25">
      <c r="A136" t="s">
        <v>161</v>
      </c>
      <c r="B136" s="17">
        <v>-3.4028234660000002E+38</v>
      </c>
      <c r="C136" s="17">
        <v>-3.4028234660000002E+38</v>
      </c>
      <c r="D136" s="17">
        <v>-3.4028234660000002E+38</v>
      </c>
      <c r="E136" s="17">
        <v>-3.4028234660000002E+38</v>
      </c>
      <c r="G136" s="154" t="str">
        <f t="shared" si="5"/>
        <v/>
      </c>
      <c r="H136" s="154" t="str">
        <f t="shared" si="6"/>
        <v/>
      </c>
      <c r="I136" s="154" t="str">
        <f t="shared" si="7"/>
        <v/>
      </c>
      <c r="J136" s="154" t="str">
        <f t="shared" si="8"/>
        <v/>
      </c>
    </row>
    <row r="137" spans="1:10" x14ac:dyDescent="0.25">
      <c r="A137" t="s">
        <v>162</v>
      </c>
      <c r="B137" s="17">
        <v>-3.4028234660000002E+38</v>
      </c>
      <c r="C137" s="17">
        <v>-3.4028234660000002E+38</v>
      </c>
      <c r="D137" s="17">
        <v>-3.4028234660000002E+38</v>
      </c>
      <c r="E137" s="17">
        <v>-3.4028234660000002E+38</v>
      </c>
      <c r="G137" s="154" t="str">
        <f t="shared" si="5"/>
        <v/>
      </c>
      <c r="H137" s="154" t="str">
        <f t="shared" si="6"/>
        <v/>
      </c>
      <c r="I137" s="154" t="str">
        <f t="shared" si="7"/>
        <v/>
      </c>
      <c r="J137" s="154" t="str">
        <f t="shared" si="8"/>
        <v/>
      </c>
    </row>
    <row r="138" spans="1:10" x14ac:dyDescent="0.25">
      <c r="A138" t="s">
        <v>163</v>
      </c>
      <c r="B138" s="17">
        <v>-3.4028234660000002E+38</v>
      </c>
      <c r="C138" s="17">
        <v>-3.4028234660000002E+38</v>
      </c>
      <c r="D138" s="17">
        <v>-3.4028234660000002E+38</v>
      </c>
      <c r="E138" s="17">
        <v>-3.4028234660000002E+38</v>
      </c>
      <c r="G138" s="154" t="str">
        <f t="shared" si="5"/>
        <v/>
      </c>
      <c r="H138" s="154" t="str">
        <f t="shared" si="6"/>
        <v/>
      </c>
      <c r="I138" s="154" t="str">
        <f t="shared" si="7"/>
        <v/>
      </c>
      <c r="J138" s="154" t="str">
        <f t="shared" si="8"/>
        <v/>
      </c>
    </row>
    <row r="139" spans="1:10" x14ac:dyDescent="0.25">
      <c r="A139" t="s">
        <v>164</v>
      </c>
      <c r="B139">
        <v>0</v>
      </c>
      <c r="C139">
        <v>0</v>
      </c>
      <c r="D139">
        <v>134.12168299999999</v>
      </c>
      <c r="E139">
        <v>242.91164900000001</v>
      </c>
      <c r="G139" s="154">
        <f t="shared" si="5"/>
        <v>0</v>
      </c>
      <c r="H139" s="154">
        <f t="shared" si="6"/>
        <v>0</v>
      </c>
      <c r="I139" s="154">
        <f t="shared" si="7"/>
        <v>134.12168299999999</v>
      </c>
      <c r="J139" s="154">
        <f t="shared" si="8"/>
        <v>242.91164900000001</v>
      </c>
    </row>
    <row r="140" spans="1:10" x14ac:dyDescent="0.25">
      <c r="A140" t="s">
        <v>165</v>
      </c>
      <c r="B140" s="17">
        <v>-3.4028234660000002E+38</v>
      </c>
      <c r="C140" s="17">
        <v>-3.4028234660000002E+38</v>
      </c>
      <c r="D140" s="17">
        <v>-3.4028234660000002E+38</v>
      </c>
      <c r="E140" s="17">
        <v>-3.4028234660000002E+38</v>
      </c>
      <c r="G140" s="154" t="str">
        <f t="shared" si="5"/>
        <v/>
      </c>
      <c r="H140" s="154" t="str">
        <f t="shared" si="6"/>
        <v/>
      </c>
      <c r="I140" s="154" t="str">
        <f t="shared" si="7"/>
        <v/>
      </c>
      <c r="J140" s="154" t="str">
        <f t="shared" si="8"/>
        <v/>
      </c>
    </row>
    <row r="141" spans="1:10" x14ac:dyDescent="0.25">
      <c r="A141" t="s">
        <v>166</v>
      </c>
      <c r="B141" s="17">
        <v>-3.4028234660000002E+38</v>
      </c>
      <c r="C141" s="17">
        <v>-3.4028234660000002E+38</v>
      </c>
      <c r="D141" s="17">
        <v>-3.4028234660000002E+38</v>
      </c>
      <c r="E141" s="17">
        <v>-3.4028234660000002E+38</v>
      </c>
      <c r="G141" s="154" t="str">
        <f t="shared" si="5"/>
        <v/>
      </c>
      <c r="H141" s="154" t="str">
        <f t="shared" si="6"/>
        <v/>
      </c>
      <c r="I141" s="154" t="str">
        <f t="shared" si="7"/>
        <v/>
      </c>
      <c r="J141" s="154" t="str">
        <f t="shared" si="8"/>
        <v/>
      </c>
    </row>
    <row r="142" spans="1:10" x14ac:dyDescent="0.25">
      <c r="A142" t="s">
        <v>167</v>
      </c>
      <c r="B142">
        <v>0</v>
      </c>
      <c r="C142">
        <v>2.5957400000000002</v>
      </c>
      <c r="D142">
        <v>3.3440279999999998</v>
      </c>
      <c r="E142">
        <v>0</v>
      </c>
      <c r="G142" s="154">
        <f t="shared" si="5"/>
        <v>0</v>
      </c>
      <c r="H142" s="154">
        <f t="shared" si="6"/>
        <v>2.5957400000000002</v>
      </c>
      <c r="I142" s="154">
        <f t="shared" si="7"/>
        <v>3.3440279999999998</v>
      </c>
      <c r="J142" s="154">
        <f t="shared" si="8"/>
        <v>0</v>
      </c>
    </row>
    <row r="143" spans="1:10" x14ac:dyDescent="0.25">
      <c r="A143" t="s">
        <v>168</v>
      </c>
      <c r="B143">
        <v>306.87841400000002</v>
      </c>
      <c r="C143">
        <v>170.67190500000001</v>
      </c>
      <c r="D143">
        <v>0</v>
      </c>
      <c r="E143">
        <v>0</v>
      </c>
      <c r="G143" s="154">
        <f t="shared" ref="G143:G206" si="9">IF(B143=$G$8,"",B143)</f>
        <v>306.87841400000002</v>
      </c>
      <c r="H143" s="154">
        <f t="shared" si="6"/>
        <v>170.67190500000001</v>
      </c>
      <c r="I143" s="154">
        <f t="shared" si="7"/>
        <v>0</v>
      </c>
      <c r="J143" s="154">
        <f t="shared" si="8"/>
        <v>0</v>
      </c>
    </row>
    <row r="144" spans="1:10" x14ac:dyDescent="0.25">
      <c r="A144" t="s">
        <v>169</v>
      </c>
      <c r="B144">
        <v>184.43751499999999</v>
      </c>
      <c r="C144">
        <v>94.529824000000005</v>
      </c>
      <c r="D144">
        <v>0</v>
      </c>
      <c r="E144">
        <v>0</v>
      </c>
      <c r="G144" s="154">
        <f t="shared" si="9"/>
        <v>184.43751499999999</v>
      </c>
      <c r="H144" s="154">
        <f t="shared" si="6"/>
        <v>94.529824000000005</v>
      </c>
      <c r="I144" s="154">
        <f t="shared" si="7"/>
        <v>0</v>
      </c>
      <c r="J144" s="154">
        <f t="shared" si="8"/>
        <v>0</v>
      </c>
    </row>
    <row r="145" spans="1:10" x14ac:dyDescent="0.25">
      <c r="A145" t="s">
        <v>170</v>
      </c>
      <c r="B145">
        <v>0</v>
      </c>
      <c r="C145">
        <v>0</v>
      </c>
      <c r="D145">
        <v>63.325262000000002</v>
      </c>
      <c r="E145">
        <v>47.740488999999997</v>
      </c>
      <c r="G145" s="154">
        <f t="shared" si="9"/>
        <v>0</v>
      </c>
      <c r="H145" s="154">
        <f t="shared" si="6"/>
        <v>0</v>
      </c>
      <c r="I145" s="154">
        <f t="shared" si="7"/>
        <v>63.325262000000002</v>
      </c>
      <c r="J145" s="154">
        <f t="shared" si="8"/>
        <v>47.740488999999997</v>
      </c>
    </row>
    <row r="146" spans="1:10" x14ac:dyDescent="0.25">
      <c r="A146" t="s">
        <v>171</v>
      </c>
      <c r="B146">
        <v>29.071950000000001</v>
      </c>
      <c r="C146">
        <v>18.088121999999998</v>
      </c>
      <c r="D146">
        <v>0</v>
      </c>
      <c r="E146">
        <v>0</v>
      </c>
      <c r="G146" s="154">
        <f t="shared" si="9"/>
        <v>29.071950000000001</v>
      </c>
      <c r="H146" s="154">
        <f t="shared" si="6"/>
        <v>18.088121999999998</v>
      </c>
      <c r="I146" s="154">
        <f t="shared" si="7"/>
        <v>0</v>
      </c>
      <c r="J146" s="154">
        <f t="shared" si="8"/>
        <v>0</v>
      </c>
    </row>
    <row r="147" spans="1:10" x14ac:dyDescent="0.25">
      <c r="A147" t="s">
        <v>172</v>
      </c>
      <c r="B147">
        <v>0</v>
      </c>
      <c r="C147">
        <v>0</v>
      </c>
      <c r="D147">
        <v>6.3878250000000003</v>
      </c>
      <c r="E147">
        <v>3.9497840000000002</v>
      </c>
      <c r="G147" s="154">
        <f t="shared" si="9"/>
        <v>0</v>
      </c>
      <c r="H147" s="154">
        <f t="shared" si="6"/>
        <v>0</v>
      </c>
      <c r="I147" s="154">
        <f t="shared" si="7"/>
        <v>6.3878250000000003</v>
      </c>
      <c r="J147" s="154">
        <f t="shared" si="8"/>
        <v>3.9497840000000002</v>
      </c>
    </row>
    <row r="148" spans="1:10" x14ac:dyDescent="0.25">
      <c r="A148" t="s">
        <v>173</v>
      </c>
      <c r="B148">
        <v>0</v>
      </c>
      <c r="C148">
        <v>0</v>
      </c>
      <c r="D148">
        <v>181.61167</v>
      </c>
      <c r="E148">
        <v>147.46034599999999</v>
      </c>
      <c r="G148" s="154">
        <f t="shared" si="9"/>
        <v>0</v>
      </c>
      <c r="H148" s="154">
        <f t="shared" si="6"/>
        <v>0</v>
      </c>
      <c r="I148" s="154">
        <f t="shared" si="7"/>
        <v>181.61167</v>
      </c>
      <c r="J148" s="154">
        <f t="shared" si="8"/>
        <v>147.46034599999999</v>
      </c>
    </row>
    <row r="149" spans="1:10" x14ac:dyDescent="0.25">
      <c r="A149" t="s">
        <v>174</v>
      </c>
      <c r="B149" s="17">
        <v>-3.4028234660000002E+38</v>
      </c>
      <c r="C149" s="17">
        <v>-3.4028234660000002E+38</v>
      </c>
      <c r="D149" s="17">
        <v>-3.4028234660000002E+38</v>
      </c>
      <c r="E149" s="17">
        <v>-3.4028234660000002E+38</v>
      </c>
      <c r="G149" s="154" t="str">
        <f t="shared" si="9"/>
        <v/>
      </c>
      <c r="H149" s="154" t="str">
        <f t="shared" si="6"/>
        <v/>
      </c>
      <c r="I149" s="154" t="str">
        <f t="shared" si="7"/>
        <v/>
      </c>
      <c r="J149" s="154" t="str">
        <f t="shared" si="8"/>
        <v/>
      </c>
    </row>
    <row r="150" spans="1:10" x14ac:dyDescent="0.25">
      <c r="A150" t="s">
        <v>175</v>
      </c>
      <c r="B150" s="17">
        <v>-3.4028234660000002E+38</v>
      </c>
      <c r="C150" s="17">
        <v>-3.4028234660000002E+38</v>
      </c>
      <c r="D150" s="17">
        <v>-3.4028234660000002E+38</v>
      </c>
      <c r="E150" s="17">
        <v>-3.4028234660000002E+38</v>
      </c>
      <c r="G150" s="154" t="str">
        <f t="shared" si="9"/>
        <v/>
      </c>
      <c r="H150" s="154" t="str">
        <f t="shared" si="6"/>
        <v/>
      </c>
      <c r="I150" s="154" t="str">
        <f t="shared" si="7"/>
        <v/>
      </c>
      <c r="J150" s="154" t="str">
        <f t="shared" si="8"/>
        <v/>
      </c>
    </row>
    <row r="151" spans="1:10" x14ac:dyDescent="0.25">
      <c r="A151" t="s">
        <v>176</v>
      </c>
      <c r="B151">
        <v>0</v>
      </c>
      <c r="C151">
        <v>0</v>
      </c>
      <c r="D151">
        <v>242.85673499999999</v>
      </c>
      <c r="E151">
        <v>94.786462999999998</v>
      </c>
      <c r="G151" s="154">
        <f t="shared" si="9"/>
        <v>0</v>
      </c>
      <c r="H151" s="154">
        <f t="shared" si="6"/>
        <v>0</v>
      </c>
      <c r="I151" s="154">
        <f t="shared" si="7"/>
        <v>242.85673499999999</v>
      </c>
      <c r="J151" s="154">
        <f t="shared" si="8"/>
        <v>94.786462999999998</v>
      </c>
    </row>
    <row r="152" spans="1:10" x14ac:dyDescent="0.25">
      <c r="A152" t="s">
        <v>177</v>
      </c>
      <c r="B152" s="17">
        <v>-3.4028234660000002E+38</v>
      </c>
      <c r="C152" s="17">
        <v>-3.4028234660000002E+38</v>
      </c>
      <c r="D152" s="17">
        <v>-3.4028234660000002E+38</v>
      </c>
      <c r="E152" s="17">
        <v>-3.4028234660000002E+38</v>
      </c>
      <c r="G152" s="154" t="str">
        <f t="shared" si="9"/>
        <v/>
      </c>
      <c r="H152" s="154" t="str">
        <f t="shared" si="6"/>
        <v/>
      </c>
      <c r="I152" s="154" t="str">
        <f t="shared" si="7"/>
        <v/>
      </c>
      <c r="J152" s="154" t="str">
        <f t="shared" si="8"/>
        <v/>
      </c>
    </row>
    <row r="153" spans="1:10" x14ac:dyDescent="0.25">
      <c r="A153" t="s">
        <v>178</v>
      </c>
      <c r="B153" s="17">
        <v>-3.4028234660000002E+38</v>
      </c>
      <c r="C153" s="17">
        <v>-3.4028234660000002E+38</v>
      </c>
      <c r="D153" s="17">
        <v>-3.4028234660000002E+38</v>
      </c>
      <c r="E153" s="17">
        <v>-3.4028234660000002E+38</v>
      </c>
      <c r="G153" s="154" t="str">
        <f t="shared" si="9"/>
        <v/>
      </c>
      <c r="H153" s="154" t="str">
        <f t="shared" si="6"/>
        <v/>
      </c>
      <c r="I153" s="154" t="str">
        <f t="shared" si="7"/>
        <v/>
      </c>
      <c r="J153" s="154" t="str">
        <f t="shared" si="8"/>
        <v/>
      </c>
    </row>
    <row r="154" spans="1:10" x14ac:dyDescent="0.25">
      <c r="A154" t="s">
        <v>179</v>
      </c>
      <c r="B154">
        <v>100.71139599999999</v>
      </c>
      <c r="C154">
        <v>69.286469999999994</v>
      </c>
      <c r="D154">
        <v>0</v>
      </c>
      <c r="E154">
        <v>0</v>
      </c>
      <c r="G154" s="154">
        <f t="shared" si="9"/>
        <v>100.71139599999999</v>
      </c>
      <c r="H154" s="154">
        <f t="shared" si="6"/>
        <v>69.286469999999994</v>
      </c>
      <c r="I154" s="154">
        <f t="shared" si="7"/>
        <v>0</v>
      </c>
      <c r="J154" s="154">
        <f t="shared" si="8"/>
        <v>0</v>
      </c>
    </row>
    <row r="155" spans="1:10" x14ac:dyDescent="0.25">
      <c r="A155" t="s">
        <v>180</v>
      </c>
      <c r="B155">
        <v>350.41197</v>
      </c>
      <c r="C155">
        <v>235.951628</v>
      </c>
      <c r="D155">
        <v>0</v>
      </c>
      <c r="E155">
        <v>0</v>
      </c>
      <c r="G155" s="154">
        <f t="shared" si="9"/>
        <v>350.41197</v>
      </c>
      <c r="H155" s="154">
        <f t="shared" si="6"/>
        <v>235.951628</v>
      </c>
      <c r="I155" s="154">
        <f t="shared" si="7"/>
        <v>0</v>
      </c>
      <c r="J155" s="154">
        <f t="shared" si="8"/>
        <v>0</v>
      </c>
    </row>
    <row r="156" spans="1:10" x14ac:dyDescent="0.25">
      <c r="A156" t="s">
        <v>181</v>
      </c>
      <c r="B156">
        <v>196.130424</v>
      </c>
      <c r="C156">
        <v>134.267684</v>
      </c>
      <c r="D156">
        <v>0</v>
      </c>
      <c r="E156">
        <v>0</v>
      </c>
      <c r="G156" s="154">
        <f t="shared" si="9"/>
        <v>196.130424</v>
      </c>
      <c r="H156" s="154">
        <f t="shared" si="6"/>
        <v>134.267684</v>
      </c>
      <c r="I156" s="154">
        <f t="shared" si="7"/>
        <v>0</v>
      </c>
      <c r="J156" s="154">
        <f t="shared" si="8"/>
        <v>0</v>
      </c>
    </row>
    <row r="157" spans="1:10" x14ac:dyDescent="0.25">
      <c r="A157" t="s">
        <v>182</v>
      </c>
      <c r="B157">
        <v>0</v>
      </c>
      <c r="C157">
        <v>0</v>
      </c>
      <c r="D157">
        <v>16.501742</v>
      </c>
      <c r="E157">
        <v>11.167251</v>
      </c>
      <c r="G157" s="154">
        <f t="shared" si="9"/>
        <v>0</v>
      </c>
      <c r="H157" s="154">
        <f t="shared" si="6"/>
        <v>0</v>
      </c>
      <c r="I157" s="154">
        <f t="shared" si="7"/>
        <v>16.501742</v>
      </c>
      <c r="J157" s="154">
        <f t="shared" si="8"/>
        <v>11.167251</v>
      </c>
    </row>
    <row r="158" spans="1:10" x14ac:dyDescent="0.25">
      <c r="A158" t="s">
        <v>183</v>
      </c>
      <c r="B158">
        <v>0</v>
      </c>
      <c r="C158">
        <v>0</v>
      </c>
      <c r="D158">
        <v>69.019845000000004</v>
      </c>
      <c r="E158">
        <v>54.227718000000003</v>
      </c>
      <c r="G158" s="154">
        <f t="shared" si="9"/>
        <v>0</v>
      </c>
      <c r="H158" s="154">
        <f t="shared" ref="H158:H221" si="10">IF(C158=$G$8,"",C158)</f>
        <v>0</v>
      </c>
      <c r="I158" s="154">
        <f t="shared" ref="I158:I221" si="11">IF(D158=$G$8,"",D158)</f>
        <v>69.019845000000004</v>
      </c>
      <c r="J158" s="154">
        <f t="shared" ref="J158:J221" si="12">IF(E158=$G$8,"",E158)</f>
        <v>54.227718000000003</v>
      </c>
    </row>
    <row r="159" spans="1:10" x14ac:dyDescent="0.25">
      <c r="A159" t="s">
        <v>184</v>
      </c>
      <c r="B159">
        <v>0</v>
      </c>
      <c r="C159">
        <v>0</v>
      </c>
      <c r="D159">
        <v>108.170359</v>
      </c>
      <c r="E159">
        <v>85.632731000000007</v>
      </c>
      <c r="G159" s="154">
        <f t="shared" si="9"/>
        <v>0</v>
      </c>
      <c r="H159" s="154">
        <f t="shared" si="10"/>
        <v>0</v>
      </c>
      <c r="I159" s="154">
        <f t="shared" si="11"/>
        <v>108.170359</v>
      </c>
      <c r="J159" s="154">
        <f t="shared" si="12"/>
        <v>85.632731000000007</v>
      </c>
    </row>
    <row r="160" spans="1:10" x14ac:dyDescent="0.25">
      <c r="A160" t="s">
        <v>185</v>
      </c>
      <c r="B160" s="17">
        <v>-3.4028234660000002E+38</v>
      </c>
      <c r="C160" s="17">
        <v>-3.4028234660000002E+38</v>
      </c>
      <c r="D160" s="17">
        <v>-3.4028234660000002E+38</v>
      </c>
      <c r="E160" s="17">
        <v>-3.4028234660000002E+38</v>
      </c>
      <c r="G160" s="154" t="str">
        <f t="shared" si="9"/>
        <v/>
      </c>
      <c r="H160" s="154" t="str">
        <f t="shared" si="10"/>
        <v/>
      </c>
      <c r="I160" s="154" t="str">
        <f t="shared" si="11"/>
        <v/>
      </c>
      <c r="J160" s="154" t="str">
        <f t="shared" si="12"/>
        <v/>
      </c>
    </row>
    <row r="161" spans="1:10" x14ac:dyDescent="0.25">
      <c r="A161" t="s">
        <v>186</v>
      </c>
      <c r="B161" s="17">
        <v>-3.4028234660000002E+38</v>
      </c>
      <c r="C161" s="17">
        <v>-3.4028234660000002E+38</v>
      </c>
      <c r="D161" s="17">
        <v>-3.4028234660000002E+38</v>
      </c>
      <c r="E161" s="17">
        <v>-3.4028234660000002E+38</v>
      </c>
      <c r="G161" s="154" t="str">
        <f t="shared" si="9"/>
        <v/>
      </c>
      <c r="H161" s="154" t="str">
        <f t="shared" si="10"/>
        <v/>
      </c>
      <c r="I161" s="154" t="str">
        <f t="shared" si="11"/>
        <v/>
      </c>
      <c r="J161" s="154" t="str">
        <f t="shared" si="12"/>
        <v/>
      </c>
    </row>
    <row r="162" spans="1:10" x14ac:dyDescent="0.25">
      <c r="A162" t="s">
        <v>187</v>
      </c>
      <c r="B162">
        <v>0</v>
      </c>
      <c r="C162">
        <v>0</v>
      </c>
      <c r="D162">
        <v>171.07233400000001</v>
      </c>
      <c r="E162">
        <v>218.158524</v>
      </c>
      <c r="G162" s="154">
        <f t="shared" si="9"/>
        <v>0</v>
      </c>
      <c r="H162" s="154">
        <f t="shared" si="10"/>
        <v>0</v>
      </c>
      <c r="I162" s="154">
        <f t="shared" si="11"/>
        <v>171.07233400000001</v>
      </c>
      <c r="J162" s="154">
        <f t="shared" si="12"/>
        <v>218.158524</v>
      </c>
    </row>
    <row r="163" spans="1:10" x14ac:dyDescent="0.25">
      <c r="A163" t="s">
        <v>188</v>
      </c>
      <c r="B163">
        <v>0</v>
      </c>
      <c r="C163">
        <v>0</v>
      </c>
      <c r="D163">
        <v>72.695922999999993</v>
      </c>
      <c r="E163">
        <v>95.005917999999994</v>
      </c>
      <c r="G163" s="154">
        <f t="shared" si="9"/>
        <v>0</v>
      </c>
      <c r="H163" s="154">
        <f t="shared" si="10"/>
        <v>0</v>
      </c>
      <c r="I163" s="154">
        <f t="shared" si="11"/>
        <v>72.695922999999993</v>
      </c>
      <c r="J163" s="154">
        <f t="shared" si="12"/>
        <v>95.005917999999994</v>
      </c>
    </row>
    <row r="164" spans="1:10" x14ac:dyDescent="0.25">
      <c r="A164" t="s">
        <v>189</v>
      </c>
      <c r="B164">
        <v>0</v>
      </c>
      <c r="C164">
        <v>0</v>
      </c>
      <c r="D164">
        <v>61.675688999999998</v>
      </c>
      <c r="E164">
        <v>17.851240000000001</v>
      </c>
      <c r="G164" s="154">
        <f t="shared" si="9"/>
        <v>0</v>
      </c>
      <c r="H164" s="154">
        <f t="shared" si="10"/>
        <v>0</v>
      </c>
      <c r="I164" s="154">
        <f t="shared" si="11"/>
        <v>61.675688999999998</v>
      </c>
      <c r="J164" s="154">
        <f t="shared" si="12"/>
        <v>17.851240000000001</v>
      </c>
    </row>
    <row r="165" spans="1:10" x14ac:dyDescent="0.25">
      <c r="A165" t="s">
        <v>190</v>
      </c>
      <c r="B165">
        <v>173.34581800000001</v>
      </c>
      <c r="C165">
        <v>116.162559</v>
      </c>
      <c r="D165">
        <v>0</v>
      </c>
      <c r="E165">
        <v>0</v>
      </c>
      <c r="G165" s="154">
        <f t="shared" si="9"/>
        <v>173.34581800000001</v>
      </c>
      <c r="H165" s="154">
        <f t="shared" si="10"/>
        <v>116.162559</v>
      </c>
      <c r="I165" s="154">
        <f t="shared" si="11"/>
        <v>0</v>
      </c>
      <c r="J165" s="154">
        <f t="shared" si="12"/>
        <v>0</v>
      </c>
    </row>
    <row r="166" spans="1:10" x14ac:dyDescent="0.25">
      <c r="A166" t="s">
        <v>191</v>
      </c>
      <c r="B166">
        <v>362.39950800000003</v>
      </c>
      <c r="C166">
        <v>243.74520699999999</v>
      </c>
      <c r="D166">
        <v>0</v>
      </c>
      <c r="E166">
        <v>0</v>
      </c>
      <c r="G166" s="154">
        <f t="shared" si="9"/>
        <v>362.39950800000003</v>
      </c>
      <c r="H166" s="154">
        <f t="shared" si="10"/>
        <v>243.74520699999999</v>
      </c>
      <c r="I166" s="154">
        <f t="shared" si="11"/>
        <v>0</v>
      </c>
      <c r="J166" s="154">
        <f t="shared" si="12"/>
        <v>0</v>
      </c>
    </row>
    <row r="167" spans="1:10" x14ac:dyDescent="0.25">
      <c r="A167" t="s">
        <v>192</v>
      </c>
      <c r="B167">
        <v>370.528099</v>
      </c>
      <c r="C167">
        <v>249.36237700000001</v>
      </c>
      <c r="D167">
        <v>0</v>
      </c>
      <c r="E167">
        <v>0</v>
      </c>
      <c r="G167" s="154">
        <f t="shared" si="9"/>
        <v>370.528099</v>
      </c>
      <c r="H167" s="154">
        <f t="shared" si="10"/>
        <v>249.36237700000001</v>
      </c>
      <c r="I167" s="154">
        <f t="shared" si="11"/>
        <v>0</v>
      </c>
      <c r="J167" s="154">
        <f t="shared" si="12"/>
        <v>0</v>
      </c>
    </row>
    <row r="168" spans="1:10" x14ac:dyDescent="0.25">
      <c r="A168" t="s">
        <v>193</v>
      </c>
      <c r="B168">
        <v>248.38298599999999</v>
      </c>
      <c r="C168">
        <v>138.35891899999999</v>
      </c>
      <c r="D168">
        <v>0</v>
      </c>
      <c r="E168">
        <v>0</v>
      </c>
      <c r="G168" s="154">
        <f t="shared" si="9"/>
        <v>248.38298599999999</v>
      </c>
      <c r="H168" s="154">
        <f t="shared" si="10"/>
        <v>138.35891899999999</v>
      </c>
      <c r="I168" s="154">
        <f t="shared" si="11"/>
        <v>0</v>
      </c>
      <c r="J168" s="154">
        <f t="shared" si="12"/>
        <v>0</v>
      </c>
    </row>
    <row r="169" spans="1:10" x14ac:dyDescent="0.25">
      <c r="A169" t="s">
        <v>194</v>
      </c>
      <c r="B169">
        <v>13.630050000000001</v>
      </c>
      <c r="C169">
        <v>11.420591</v>
      </c>
      <c r="D169">
        <v>0</v>
      </c>
      <c r="E169">
        <v>0</v>
      </c>
      <c r="G169" s="154">
        <f t="shared" si="9"/>
        <v>13.630050000000001</v>
      </c>
      <c r="H169" s="154">
        <f t="shared" si="10"/>
        <v>11.420591</v>
      </c>
      <c r="I169" s="154">
        <f t="shared" si="11"/>
        <v>0</v>
      </c>
      <c r="J169" s="154">
        <f t="shared" si="12"/>
        <v>0</v>
      </c>
    </row>
    <row r="170" spans="1:10" x14ac:dyDescent="0.25">
      <c r="A170" t="s">
        <v>195</v>
      </c>
      <c r="B170">
        <v>0</v>
      </c>
      <c r="C170">
        <v>0</v>
      </c>
      <c r="D170">
        <v>41.831541000000001</v>
      </c>
      <c r="E170">
        <v>30.649743999999998</v>
      </c>
      <c r="G170" s="154">
        <f t="shared" si="9"/>
        <v>0</v>
      </c>
      <c r="H170" s="154">
        <f t="shared" si="10"/>
        <v>0</v>
      </c>
      <c r="I170" s="154">
        <f t="shared" si="11"/>
        <v>41.831541000000001</v>
      </c>
      <c r="J170" s="154">
        <f t="shared" si="12"/>
        <v>30.649743999999998</v>
      </c>
    </row>
    <row r="171" spans="1:10" x14ac:dyDescent="0.25">
      <c r="A171" t="s">
        <v>196</v>
      </c>
      <c r="B171" s="17">
        <v>-3.4028234660000002E+38</v>
      </c>
      <c r="C171" s="17">
        <v>-3.4028234660000002E+38</v>
      </c>
      <c r="D171" s="17">
        <v>-3.4028234660000002E+38</v>
      </c>
      <c r="E171" s="17">
        <v>-3.4028234660000002E+38</v>
      </c>
      <c r="G171" s="154" t="str">
        <f t="shared" si="9"/>
        <v/>
      </c>
      <c r="H171" s="154" t="str">
        <f t="shared" si="10"/>
        <v/>
      </c>
      <c r="I171" s="154" t="str">
        <f t="shared" si="11"/>
        <v/>
      </c>
      <c r="J171" s="154" t="str">
        <f t="shared" si="12"/>
        <v/>
      </c>
    </row>
    <row r="172" spans="1:10" x14ac:dyDescent="0.25">
      <c r="A172" t="s">
        <v>197</v>
      </c>
      <c r="B172">
        <v>0</v>
      </c>
      <c r="C172">
        <v>0</v>
      </c>
      <c r="D172">
        <v>297.87604399999998</v>
      </c>
      <c r="E172">
        <v>225.758467</v>
      </c>
      <c r="G172" s="154">
        <f t="shared" si="9"/>
        <v>0</v>
      </c>
      <c r="H172" s="154">
        <f t="shared" si="10"/>
        <v>0</v>
      </c>
      <c r="I172" s="154">
        <f t="shared" si="11"/>
        <v>297.87604399999998</v>
      </c>
      <c r="J172" s="154">
        <f t="shared" si="12"/>
        <v>225.758467</v>
      </c>
    </row>
    <row r="173" spans="1:10" x14ac:dyDescent="0.25">
      <c r="A173" t="s">
        <v>198</v>
      </c>
      <c r="B173" s="17">
        <v>-3.4028234660000002E+38</v>
      </c>
      <c r="C173" s="17">
        <v>-3.4028234660000002E+38</v>
      </c>
      <c r="D173" s="17">
        <v>-3.4028234660000002E+38</v>
      </c>
      <c r="E173" s="17">
        <v>-3.4028234660000002E+38</v>
      </c>
      <c r="G173" s="154" t="str">
        <f t="shared" si="9"/>
        <v/>
      </c>
      <c r="H173" s="154" t="str">
        <f t="shared" si="10"/>
        <v/>
      </c>
      <c r="I173" s="154" t="str">
        <f t="shared" si="11"/>
        <v/>
      </c>
      <c r="J173" s="154" t="str">
        <f t="shared" si="12"/>
        <v/>
      </c>
    </row>
    <row r="174" spans="1:10" x14ac:dyDescent="0.25">
      <c r="A174" t="s">
        <v>199</v>
      </c>
      <c r="B174">
        <v>0</v>
      </c>
      <c r="C174">
        <v>0</v>
      </c>
      <c r="D174">
        <v>237.81529</v>
      </c>
      <c r="E174">
        <v>119.04548800000001</v>
      </c>
      <c r="G174" s="154">
        <f t="shared" si="9"/>
        <v>0</v>
      </c>
      <c r="H174" s="154">
        <f t="shared" si="10"/>
        <v>0</v>
      </c>
      <c r="I174" s="154">
        <f t="shared" si="11"/>
        <v>237.81529</v>
      </c>
      <c r="J174" s="154">
        <f t="shared" si="12"/>
        <v>119.04548800000001</v>
      </c>
    </row>
    <row r="175" spans="1:10" x14ac:dyDescent="0.25">
      <c r="A175" t="s">
        <v>200</v>
      </c>
      <c r="B175" s="17">
        <v>-3.4028234660000002E+38</v>
      </c>
      <c r="C175" s="17">
        <v>-3.4028234660000002E+38</v>
      </c>
      <c r="D175" s="17">
        <v>-3.4028234660000002E+38</v>
      </c>
      <c r="E175" s="17">
        <v>-3.4028234660000002E+38</v>
      </c>
      <c r="G175" s="154" t="str">
        <f t="shared" si="9"/>
        <v/>
      </c>
      <c r="H175" s="154" t="str">
        <f t="shared" si="10"/>
        <v/>
      </c>
      <c r="I175" s="154" t="str">
        <f t="shared" si="11"/>
        <v/>
      </c>
      <c r="J175" s="154" t="str">
        <f t="shared" si="12"/>
        <v/>
      </c>
    </row>
    <row r="176" spans="1:10" x14ac:dyDescent="0.25">
      <c r="A176" t="s">
        <v>201</v>
      </c>
      <c r="B176" s="17">
        <v>-3.4028234660000002E+38</v>
      </c>
      <c r="C176" s="17">
        <v>-3.4028234660000002E+38</v>
      </c>
      <c r="D176" s="17">
        <v>-3.4028234660000002E+38</v>
      </c>
      <c r="E176" s="17">
        <v>-3.4028234660000002E+38</v>
      </c>
      <c r="G176" s="154" t="str">
        <f t="shared" si="9"/>
        <v/>
      </c>
      <c r="H176" s="154" t="str">
        <f t="shared" si="10"/>
        <v/>
      </c>
      <c r="I176" s="154" t="str">
        <f t="shared" si="11"/>
        <v/>
      </c>
      <c r="J176" s="154" t="str">
        <f t="shared" si="12"/>
        <v/>
      </c>
    </row>
    <row r="177" spans="1:10" x14ac:dyDescent="0.25">
      <c r="A177" t="s">
        <v>202</v>
      </c>
      <c r="B177" s="17">
        <v>-3.4028234660000002E+38</v>
      </c>
      <c r="C177" s="17">
        <v>-3.4028234660000002E+38</v>
      </c>
      <c r="D177" s="17">
        <v>-3.4028234660000002E+38</v>
      </c>
      <c r="E177" s="17">
        <v>-3.4028234660000002E+38</v>
      </c>
      <c r="G177" s="154" t="str">
        <f t="shared" si="9"/>
        <v/>
      </c>
      <c r="H177" s="154" t="str">
        <f t="shared" si="10"/>
        <v/>
      </c>
      <c r="I177" s="154" t="str">
        <f t="shared" si="11"/>
        <v/>
      </c>
      <c r="J177" s="154" t="str">
        <f t="shared" si="12"/>
        <v/>
      </c>
    </row>
    <row r="178" spans="1:10" x14ac:dyDescent="0.25">
      <c r="A178" t="s">
        <v>203</v>
      </c>
      <c r="B178">
        <v>0</v>
      </c>
      <c r="C178">
        <v>0</v>
      </c>
      <c r="D178">
        <v>23.442501</v>
      </c>
      <c r="E178">
        <v>93.837418</v>
      </c>
      <c r="G178" s="154">
        <f t="shared" si="9"/>
        <v>0</v>
      </c>
      <c r="H178" s="154">
        <f t="shared" si="10"/>
        <v>0</v>
      </c>
      <c r="I178" s="154">
        <f t="shared" si="11"/>
        <v>23.442501</v>
      </c>
      <c r="J178" s="154">
        <f t="shared" si="12"/>
        <v>93.837418</v>
      </c>
    </row>
    <row r="179" spans="1:10" x14ac:dyDescent="0.25">
      <c r="A179" t="s">
        <v>204</v>
      </c>
      <c r="B179">
        <v>453.96114899999998</v>
      </c>
      <c r="C179">
        <v>156.922719</v>
      </c>
      <c r="D179">
        <v>0</v>
      </c>
      <c r="E179">
        <v>0</v>
      </c>
      <c r="G179" s="154">
        <f t="shared" si="9"/>
        <v>453.96114899999998</v>
      </c>
      <c r="H179" s="154">
        <f t="shared" si="10"/>
        <v>156.922719</v>
      </c>
      <c r="I179" s="154">
        <f t="shared" si="11"/>
        <v>0</v>
      </c>
      <c r="J179" s="154">
        <f t="shared" si="12"/>
        <v>0</v>
      </c>
    </row>
    <row r="180" spans="1:10" x14ac:dyDescent="0.25">
      <c r="A180" t="s">
        <v>205</v>
      </c>
      <c r="B180">
        <v>258.88158399999998</v>
      </c>
      <c r="C180">
        <v>91.882632000000001</v>
      </c>
      <c r="D180">
        <v>0</v>
      </c>
      <c r="E180">
        <v>0</v>
      </c>
      <c r="G180" s="154">
        <f t="shared" si="9"/>
        <v>258.88158399999998</v>
      </c>
      <c r="H180" s="154">
        <f t="shared" si="10"/>
        <v>91.882632000000001</v>
      </c>
      <c r="I180" s="154">
        <f t="shared" si="11"/>
        <v>0</v>
      </c>
      <c r="J180" s="154">
        <f t="shared" si="12"/>
        <v>0</v>
      </c>
    </row>
    <row r="181" spans="1:10" x14ac:dyDescent="0.25">
      <c r="A181" t="s">
        <v>206</v>
      </c>
      <c r="B181">
        <v>0</v>
      </c>
      <c r="C181">
        <v>0</v>
      </c>
      <c r="D181">
        <v>82.922555000000003</v>
      </c>
      <c r="E181">
        <v>62.236911999999997</v>
      </c>
      <c r="G181" s="154">
        <f t="shared" si="9"/>
        <v>0</v>
      </c>
      <c r="H181" s="154">
        <f t="shared" si="10"/>
        <v>0</v>
      </c>
      <c r="I181" s="154">
        <f t="shared" si="11"/>
        <v>82.922555000000003</v>
      </c>
      <c r="J181" s="154">
        <f t="shared" si="12"/>
        <v>62.236911999999997</v>
      </c>
    </row>
    <row r="182" spans="1:10" x14ac:dyDescent="0.25">
      <c r="A182" t="s">
        <v>207</v>
      </c>
      <c r="B182">
        <v>0</v>
      </c>
      <c r="C182">
        <v>0</v>
      </c>
      <c r="D182">
        <v>59.766826000000002</v>
      </c>
      <c r="E182">
        <v>43.936908000000003</v>
      </c>
      <c r="G182" s="154">
        <f t="shared" si="9"/>
        <v>0</v>
      </c>
      <c r="H182" s="154">
        <f t="shared" si="10"/>
        <v>0</v>
      </c>
      <c r="I182" s="154">
        <f t="shared" si="11"/>
        <v>59.766826000000002</v>
      </c>
      <c r="J182" s="154">
        <f t="shared" si="12"/>
        <v>43.936908000000003</v>
      </c>
    </row>
    <row r="183" spans="1:10" x14ac:dyDescent="0.25">
      <c r="A183" t="s">
        <v>208</v>
      </c>
      <c r="B183">
        <v>0</v>
      </c>
      <c r="C183">
        <v>0</v>
      </c>
      <c r="D183">
        <v>73.952169999999995</v>
      </c>
      <c r="E183">
        <v>57.272840000000002</v>
      </c>
      <c r="G183" s="154">
        <f t="shared" si="9"/>
        <v>0</v>
      </c>
      <c r="H183" s="154">
        <f t="shared" si="10"/>
        <v>0</v>
      </c>
      <c r="I183" s="154">
        <f t="shared" si="11"/>
        <v>73.952169999999995</v>
      </c>
      <c r="J183" s="154">
        <f t="shared" si="12"/>
        <v>57.272840000000002</v>
      </c>
    </row>
    <row r="184" spans="1:10" x14ac:dyDescent="0.25">
      <c r="A184" t="s">
        <v>209</v>
      </c>
      <c r="B184">
        <v>0</v>
      </c>
      <c r="C184">
        <v>0</v>
      </c>
      <c r="D184">
        <v>204.98743200000001</v>
      </c>
      <c r="E184">
        <v>164.78851900000001</v>
      </c>
      <c r="G184" s="154">
        <f t="shared" si="9"/>
        <v>0</v>
      </c>
      <c r="H184" s="154">
        <f t="shared" si="10"/>
        <v>0</v>
      </c>
      <c r="I184" s="154">
        <f t="shared" si="11"/>
        <v>204.98743200000001</v>
      </c>
      <c r="J184" s="154">
        <f t="shared" si="12"/>
        <v>164.78851900000001</v>
      </c>
    </row>
    <row r="185" spans="1:10" x14ac:dyDescent="0.25">
      <c r="A185" t="s">
        <v>210</v>
      </c>
      <c r="B185" s="17">
        <v>-3.4028234660000002E+38</v>
      </c>
      <c r="C185" s="17">
        <v>-3.4028234660000002E+38</v>
      </c>
      <c r="D185" s="17">
        <v>-3.4028234660000002E+38</v>
      </c>
      <c r="E185" s="17">
        <v>-3.4028234660000002E+38</v>
      </c>
      <c r="G185" s="154" t="str">
        <f t="shared" si="9"/>
        <v/>
      </c>
      <c r="H185" s="154" t="str">
        <f t="shared" si="10"/>
        <v/>
      </c>
      <c r="I185" s="154" t="str">
        <f t="shared" si="11"/>
        <v/>
      </c>
      <c r="J185" s="154" t="str">
        <f t="shared" si="12"/>
        <v/>
      </c>
    </row>
    <row r="186" spans="1:10" x14ac:dyDescent="0.25">
      <c r="A186" t="s">
        <v>211</v>
      </c>
      <c r="B186" s="17">
        <v>-3.4028234660000002E+38</v>
      </c>
      <c r="C186" s="17">
        <v>-3.4028234660000002E+38</v>
      </c>
      <c r="D186" s="17">
        <v>-3.4028234660000002E+38</v>
      </c>
      <c r="E186" s="17">
        <v>-3.4028234660000002E+38</v>
      </c>
      <c r="G186" s="154" t="str">
        <f t="shared" si="9"/>
        <v/>
      </c>
      <c r="H186" s="154" t="str">
        <f t="shared" si="10"/>
        <v/>
      </c>
      <c r="I186" s="154" t="str">
        <f t="shared" si="11"/>
        <v/>
      </c>
      <c r="J186" s="154" t="str">
        <f t="shared" si="12"/>
        <v/>
      </c>
    </row>
    <row r="187" spans="1:10" x14ac:dyDescent="0.25">
      <c r="A187" t="s">
        <v>212</v>
      </c>
      <c r="B187" s="17">
        <v>-3.4028234660000002E+38</v>
      </c>
      <c r="C187" s="17">
        <v>-3.4028234660000002E+38</v>
      </c>
      <c r="D187" s="17">
        <v>-3.4028234660000002E+38</v>
      </c>
      <c r="E187" s="17">
        <v>-3.4028234660000002E+38</v>
      </c>
      <c r="G187" s="154" t="str">
        <f t="shared" si="9"/>
        <v/>
      </c>
      <c r="H187" s="154" t="str">
        <f t="shared" si="10"/>
        <v/>
      </c>
      <c r="I187" s="154" t="str">
        <f t="shared" si="11"/>
        <v/>
      </c>
      <c r="J187" s="154" t="str">
        <f t="shared" si="12"/>
        <v/>
      </c>
    </row>
    <row r="188" spans="1:10" x14ac:dyDescent="0.25">
      <c r="A188" t="s">
        <v>213</v>
      </c>
      <c r="B188" s="17">
        <v>-3.4028234660000002E+38</v>
      </c>
      <c r="C188" s="17">
        <v>-3.4028234660000002E+38</v>
      </c>
      <c r="D188" s="17">
        <v>-3.4028234660000002E+38</v>
      </c>
      <c r="E188" s="17">
        <v>-3.4028234660000002E+38</v>
      </c>
      <c r="G188" s="154" t="str">
        <f t="shared" si="9"/>
        <v/>
      </c>
      <c r="H188" s="154" t="str">
        <f t="shared" si="10"/>
        <v/>
      </c>
      <c r="I188" s="154" t="str">
        <f t="shared" si="11"/>
        <v/>
      </c>
      <c r="J188" s="154" t="str">
        <f t="shared" si="12"/>
        <v/>
      </c>
    </row>
    <row r="189" spans="1:10" x14ac:dyDescent="0.25">
      <c r="A189" t="s">
        <v>214</v>
      </c>
      <c r="B189" s="17">
        <v>-3.4028234660000002E+38</v>
      </c>
      <c r="C189" s="17">
        <v>-3.4028234660000002E+38</v>
      </c>
      <c r="D189" s="17">
        <v>-3.4028234660000002E+38</v>
      </c>
      <c r="E189" s="17">
        <v>-3.4028234660000002E+38</v>
      </c>
      <c r="G189" s="154" t="str">
        <f t="shared" si="9"/>
        <v/>
      </c>
      <c r="H189" s="154" t="str">
        <f t="shared" si="10"/>
        <v/>
      </c>
      <c r="I189" s="154" t="str">
        <f t="shared" si="11"/>
        <v/>
      </c>
      <c r="J189" s="154" t="str">
        <f t="shared" si="12"/>
        <v/>
      </c>
    </row>
    <row r="190" spans="1:10" x14ac:dyDescent="0.25">
      <c r="A190" t="s">
        <v>215</v>
      </c>
      <c r="B190" s="17">
        <v>-3.4028234660000002E+38</v>
      </c>
      <c r="C190" s="17">
        <v>-3.4028234660000002E+38</v>
      </c>
      <c r="D190" s="17">
        <v>-3.4028234660000002E+38</v>
      </c>
      <c r="E190" s="17">
        <v>-3.4028234660000002E+38</v>
      </c>
      <c r="G190" s="154" t="str">
        <f t="shared" si="9"/>
        <v/>
      </c>
      <c r="H190" s="154" t="str">
        <f t="shared" si="10"/>
        <v/>
      </c>
      <c r="I190" s="154" t="str">
        <f t="shared" si="11"/>
        <v/>
      </c>
      <c r="J190" s="154" t="str">
        <f t="shared" si="12"/>
        <v/>
      </c>
    </row>
    <row r="191" spans="1:10" x14ac:dyDescent="0.25">
      <c r="A191" t="s">
        <v>216</v>
      </c>
      <c r="B191">
        <v>414.07481100000001</v>
      </c>
      <c r="C191">
        <v>143.42034699999999</v>
      </c>
      <c r="D191">
        <v>0</v>
      </c>
      <c r="E191">
        <v>0</v>
      </c>
      <c r="G191" s="154">
        <f t="shared" si="9"/>
        <v>414.07481100000001</v>
      </c>
      <c r="H191" s="154">
        <f t="shared" si="10"/>
        <v>143.42034699999999</v>
      </c>
      <c r="I191" s="154">
        <f t="shared" si="11"/>
        <v>0</v>
      </c>
      <c r="J191" s="154">
        <f t="shared" si="12"/>
        <v>0</v>
      </c>
    </row>
    <row r="192" spans="1:10" x14ac:dyDescent="0.25">
      <c r="A192" t="s">
        <v>217</v>
      </c>
      <c r="B192">
        <v>226.36914899999999</v>
      </c>
      <c r="C192">
        <v>80.838227000000003</v>
      </c>
      <c r="D192">
        <v>0</v>
      </c>
      <c r="E192">
        <v>0</v>
      </c>
      <c r="G192" s="154">
        <f t="shared" si="9"/>
        <v>226.36914899999999</v>
      </c>
      <c r="H192" s="154">
        <f t="shared" si="10"/>
        <v>80.838227000000003</v>
      </c>
      <c r="I192" s="154">
        <f t="shared" si="11"/>
        <v>0</v>
      </c>
      <c r="J192" s="154">
        <f t="shared" si="12"/>
        <v>0</v>
      </c>
    </row>
    <row r="193" spans="1:10" x14ac:dyDescent="0.25">
      <c r="A193" t="s">
        <v>218</v>
      </c>
      <c r="B193">
        <v>0</v>
      </c>
      <c r="C193">
        <v>0</v>
      </c>
      <c r="D193">
        <v>99.963916999999995</v>
      </c>
      <c r="E193">
        <v>30.231296</v>
      </c>
      <c r="G193" s="154">
        <f t="shared" si="9"/>
        <v>0</v>
      </c>
      <c r="H193" s="154">
        <f t="shared" si="10"/>
        <v>0</v>
      </c>
      <c r="I193" s="154">
        <f t="shared" si="11"/>
        <v>99.963916999999995</v>
      </c>
      <c r="J193" s="154">
        <f t="shared" si="12"/>
        <v>30.231296</v>
      </c>
    </row>
    <row r="194" spans="1:10" x14ac:dyDescent="0.25">
      <c r="A194" t="s">
        <v>219</v>
      </c>
      <c r="B194">
        <v>18.098528000000002</v>
      </c>
      <c r="C194">
        <v>10.713832999999999</v>
      </c>
      <c r="D194">
        <v>0</v>
      </c>
      <c r="E194">
        <v>0</v>
      </c>
      <c r="G194" s="154">
        <f t="shared" si="9"/>
        <v>18.098528000000002</v>
      </c>
      <c r="H194" s="154">
        <f t="shared" si="10"/>
        <v>10.713832999999999</v>
      </c>
      <c r="I194" s="154">
        <f t="shared" si="11"/>
        <v>0</v>
      </c>
      <c r="J194" s="154">
        <f t="shared" si="12"/>
        <v>0</v>
      </c>
    </row>
    <row r="195" spans="1:10" x14ac:dyDescent="0.25">
      <c r="A195" t="s">
        <v>220</v>
      </c>
      <c r="B195">
        <v>0</v>
      </c>
      <c r="C195">
        <v>2.1079650000000001</v>
      </c>
      <c r="D195">
        <v>1.1592830000000001</v>
      </c>
      <c r="E195">
        <v>0</v>
      </c>
      <c r="G195" s="154">
        <f t="shared" si="9"/>
        <v>0</v>
      </c>
      <c r="H195" s="154">
        <f t="shared" si="10"/>
        <v>2.1079650000000001</v>
      </c>
      <c r="I195" s="154">
        <f t="shared" si="11"/>
        <v>1.1592830000000001</v>
      </c>
      <c r="J195" s="154">
        <f t="shared" si="12"/>
        <v>0</v>
      </c>
    </row>
    <row r="196" spans="1:10" x14ac:dyDescent="0.25">
      <c r="A196" t="s">
        <v>221</v>
      </c>
      <c r="B196">
        <v>0</v>
      </c>
      <c r="C196">
        <v>0</v>
      </c>
      <c r="D196">
        <v>188.75452000000001</v>
      </c>
      <c r="E196">
        <v>151.67291800000001</v>
      </c>
      <c r="G196" s="154">
        <f t="shared" si="9"/>
        <v>0</v>
      </c>
      <c r="H196" s="154">
        <f t="shared" si="10"/>
        <v>0</v>
      </c>
      <c r="I196" s="154">
        <f t="shared" si="11"/>
        <v>188.75452000000001</v>
      </c>
      <c r="J196" s="154">
        <f t="shared" si="12"/>
        <v>151.67291800000001</v>
      </c>
    </row>
    <row r="197" spans="1:10" x14ac:dyDescent="0.25">
      <c r="A197" t="s">
        <v>222</v>
      </c>
      <c r="B197" s="17">
        <v>-3.4028234660000002E+38</v>
      </c>
      <c r="C197" s="17">
        <v>-3.4028234660000002E+38</v>
      </c>
      <c r="D197" s="17">
        <v>-3.4028234660000002E+38</v>
      </c>
      <c r="E197" s="17">
        <v>-3.4028234660000002E+38</v>
      </c>
      <c r="G197" s="154" t="str">
        <f t="shared" si="9"/>
        <v/>
      </c>
      <c r="H197" s="154" t="str">
        <f t="shared" si="10"/>
        <v/>
      </c>
      <c r="I197" s="154" t="str">
        <f t="shared" si="11"/>
        <v/>
      </c>
      <c r="J197" s="154" t="str">
        <f t="shared" si="12"/>
        <v/>
      </c>
    </row>
    <row r="198" spans="1:10" x14ac:dyDescent="0.25">
      <c r="A198" t="s">
        <v>223</v>
      </c>
      <c r="B198" s="17">
        <v>-3.4028234660000002E+38</v>
      </c>
      <c r="C198" s="17">
        <v>-3.4028234660000002E+38</v>
      </c>
      <c r="D198" s="17">
        <v>-3.4028234660000002E+38</v>
      </c>
      <c r="E198" s="17">
        <v>-3.4028234660000002E+38</v>
      </c>
      <c r="G198" s="154" t="str">
        <f t="shared" si="9"/>
        <v/>
      </c>
      <c r="H198" s="154" t="str">
        <f t="shared" si="10"/>
        <v/>
      </c>
      <c r="I198" s="154" t="str">
        <f t="shared" si="11"/>
        <v/>
      </c>
      <c r="J198" s="154" t="str">
        <f t="shared" si="12"/>
        <v/>
      </c>
    </row>
    <row r="199" spans="1:10" x14ac:dyDescent="0.25">
      <c r="A199" t="s">
        <v>224</v>
      </c>
      <c r="B199" s="17">
        <v>-3.4028234660000002E+38</v>
      </c>
      <c r="C199" s="17">
        <v>-3.4028234660000002E+38</v>
      </c>
      <c r="D199" s="17">
        <v>-3.4028234660000002E+38</v>
      </c>
      <c r="E199" s="17">
        <v>-3.4028234660000002E+38</v>
      </c>
      <c r="G199" s="154" t="str">
        <f t="shared" si="9"/>
        <v/>
      </c>
      <c r="H199" s="154" t="str">
        <f t="shared" si="10"/>
        <v/>
      </c>
      <c r="I199" s="154" t="str">
        <f t="shared" si="11"/>
        <v/>
      </c>
      <c r="J199" s="154" t="str">
        <f t="shared" si="12"/>
        <v/>
      </c>
    </row>
    <row r="200" spans="1:10" x14ac:dyDescent="0.25">
      <c r="A200" t="s">
        <v>225</v>
      </c>
      <c r="B200" s="17">
        <v>-3.4028234660000002E+38</v>
      </c>
      <c r="C200" s="17">
        <v>-3.4028234660000002E+38</v>
      </c>
      <c r="D200" s="17">
        <v>-3.4028234660000002E+38</v>
      </c>
      <c r="E200" s="17">
        <v>-3.4028234660000002E+38</v>
      </c>
      <c r="G200" s="154" t="str">
        <f t="shared" si="9"/>
        <v/>
      </c>
      <c r="H200" s="154" t="str">
        <f t="shared" si="10"/>
        <v/>
      </c>
      <c r="I200" s="154" t="str">
        <f t="shared" si="11"/>
        <v/>
      </c>
      <c r="J200" s="154" t="str">
        <f t="shared" si="12"/>
        <v/>
      </c>
    </row>
    <row r="201" spans="1:10" x14ac:dyDescent="0.25">
      <c r="A201" t="s">
        <v>226</v>
      </c>
      <c r="B201" s="17">
        <v>-3.4028234660000002E+38</v>
      </c>
      <c r="C201" s="17">
        <v>-3.4028234660000002E+38</v>
      </c>
      <c r="D201" s="17">
        <v>-3.4028234660000002E+38</v>
      </c>
      <c r="E201" s="17">
        <v>-3.4028234660000002E+38</v>
      </c>
      <c r="G201" s="154" t="str">
        <f t="shared" si="9"/>
        <v/>
      </c>
      <c r="H201" s="154" t="str">
        <f t="shared" si="10"/>
        <v/>
      </c>
      <c r="I201" s="154" t="str">
        <f t="shared" si="11"/>
        <v/>
      </c>
      <c r="J201" s="154" t="str">
        <f t="shared" si="12"/>
        <v/>
      </c>
    </row>
    <row r="202" spans="1:10" x14ac:dyDescent="0.25">
      <c r="A202" t="s">
        <v>227</v>
      </c>
      <c r="B202">
        <v>52.591982999999999</v>
      </c>
      <c r="C202">
        <v>22.870902999999998</v>
      </c>
      <c r="D202">
        <v>0</v>
      </c>
      <c r="E202">
        <v>0</v>
      </c>
      <c r="G202" s="154">
        <f t="shared" si="9"/>
        <v>52.591982999999999</v>
      </c>
      <c r="H202" s="154">
        <f t="shared" si="10"/>
        <v>22.870902999999998</v>
      </c>
      <c r="I202" s="154">
        <f t="shared" si="11"/>
        <v>0</v>
      </c>
      <c r="J202" s="154">
        <f t="shared" si="12"/>
        <v>0</v>
      </c>
    </row>
    <row r="203" spans="1:10" x14ac:dyDescent="0.25">
      <c r="A203" t="s">
        <v>228</v>
      </c>
      <c r="B203">
        <v>450.27672200000001</v>
      </c>
      <c r="C203">
        <v>155.48765</v>
      </c>
      <c r="D203">
        <v>0</v>
      </c>
      <c r="E203">
        <v>0</v>
      </c>
      <c r="G203" s="154">
        <f t="shared" si="9"/>
        <v>450.27672200000001</v>
      </c>
      <c r="H203" s="154">
        <f t="shared" si="10"/>
        <v>155.48765</v>
      </c>
      <c r="I203" s="154">
        <f t="shared" si="11"/>
        <v>0</v>
      </c>
      <c r="J203" s="154">
        <f t="shared" si="12"/>
        <v>0</v>
      </c>
    </row>
    <row r="204" spans="1:10" x14ac:dyDescent="0.25">
      <c r="A204" t="s">
        <v>229</v>
      </c>
      <c r="B204">
        <v>238.61863</v>
      </c>
      <c r="C204">
        <v>84.921386999999996</v>
      </c>
      <c r="D204">
        <v>0</v>
      </c>
      <c r="E204">
        <v>0</v>
      </c>
      <c r="G204" s="154">
        <f t="shared" si="9"/>
        <v>238.61863</v>
      </c>
      <c r="H204" s="154">
        <f t="shared" si="10"/>
        <v>84.921386999999996</v>
      </c>
      <c r="I204" s="154">
        <f t="shared" si="11"/>
        <v>0</v>
      </c>
      <c r="J204" s="154">
        <f t="shared" si="12"/>
        <v>0</v>
      </c>
    </row>
    <row r="205" spans="1:10" x14ac:dyDescent="0.25">
      <c r="A205" t="s">
        <v>230</v>
      </c>
      <c r="B205">
        <v>0</v>
      </c>
      <c r="C205">
        <v>0</v>
      </c>
      <c r="D205">
        <v>75.334684999999993</v>
      </c>
      <c r="E205">
        <v>56.028654000000003</v>
      </c>
      <c r="G205" s="154">
        <f t="shared" si="9"/>
        <v>0</v>
      </c>
      <c r="H205" s="154">
        <f t="shared" si="10"/>
        <v>0</v>
      </c>
      <c r="I205" s="154">
        <f t="shared" si="11"/>
        <v>75.334684999999993</v>
      </c>
      <c r="J205" s="154">
        <f t="shared" si="12"/>
        <v>56.028654000000003</v>
      </c>
    </row>
    <row r="206" spans="1:10" x14ac:dyDescent="0.25">
      <c r="A206" t="s">
        <v>231</v>
      </c>
      <c r="B206">
        <v>0</v>
      </c>
      <c r="C206">
        <v>0</v>
      </c>
      <c r="D206">
        <v>72.113206000000005</v>
      </c>
      <c r="E206">
        <v>54.320723999999998</v>
      </c>
      <c r="G206" s="154">
        <f t="shared" si="9"/>
        <v>0</v>
      </c>
      <c r="H206" s="154">
        <f t="shared" si="10"/>
        <v>0</v>
      </c>
      <c r="I206" s="154">
        <f t="shared" si="11"/>
        <v>72.113206000000005</v>
      </c>
      <c r="J206" s="154">
        <f t="shared" si="12"/>
        <v>54.320723999999998</v>
      </c>
    </row>
    <row r="207" spans="1:10" x14ac:dyDescent="0.25">
      <c r="A207" t="s">
        <v>232</v>
      </c>
      <c r="B207" s="17">
        <v>-3.4028234660000002E+38</v>
      </c>
      <c r="C207" s="17">
        <v>-3.4028234660000002E+38</v>
      </c>
      <c r="D207" s="17">
        <v>-3.4028234660000002E+38</v>
      </c>
      <c r="E207" s="17">
        <v>-3.4028234660000002E+38</v>
      </c>
      <c r="G207" s="154" t="str">
        <f t="shared" ref="G207:G270" si="13">IF(B207=$G$8,"",B207)</f>
        <v/>
      </c>
      <c r="H207" s="154" t="str">
        <f t="shared" si="10"/>
        <v/>
      </c>
      <c r="I207" s="154" t="str">
        <f t="shared" si="11"/>
        <v/>
      </c>
      <c r="J207" s="154" t="str">
        <f t="shared" si="12"/>
        <v/>
      </c>
    </row>
    <row r="208" spans="1:10" x14ac:dyDescent="0.25">
      <c r="A208" t="s">
        <v>233</v>
      </c>
      <c r="B208" s="17">
        <v>-3.4028234660000002E+38</v>
      </c>
      <c r="C208" s="17">
        <v>-3.4028234660000002E+38</v>
      </c>
      <c r="D208" s="17">
        <v>-3.4028234660000002E+38</v>
      </c>
      <c r="E208" s="17">
        <v>-3.4028234660000002E+38</v>
      </c>
      <c r="G208" s="154" t="str">
        <f t="shared" si="13"/>
        <v/>
      </c>
      <c r="H208" s="154" t="str">
        <f t="shared" si="10"/>
        <v/>
      </c>
      <c r="I208" s="154" t="str">
        <f t="shared" si="11"/>
        <v/>
      </c>
      <c r="J208" s="154" t="str">
        <f t="shared" si="12"/>
        <v/>
      </c>
    </row>
    <row r="209" spans="1:10" x14ac:dyDescent="0.25">
      <c r="A209" t="s">
        <v>234</v>
      </c>
      <c r="B209" s="17">
        <v>-3.4028234660000002E+38</v>
      </c>
      <c r="C209" s="17">
        <v>-3.4028234660000002E+38</v>
      </c>
      <c r="D209" s="17">
        <v>-3.4028234660000002E+38</v>
      </c>
      <c r="E209" s="17">
        <v>-3.4028234660000002E+38</v>
      </c>
      <c r="G209" s="154" t="str">
        <f t="shared" si="13"/>
        <v/>
      </c>
      <c r="H209" s="154" t="str">
        <f t="shared" si="10"/>
        <v/>
      </c>
      <c r="I209" s="154" t="str">
        <f t="shared" si="11"/>
        <v/>
      </c>
      <c r="J209" s="154" t="str">
        <f t="shared" si="12"/>
        <v/>
      </c>
    </row>
    <row r="210" spans="1:10" x14ac:dyDescent="0.25">
      <c r="A210" t="s">
        <v>235</v>
      </c>
      <c r="B210" s="17">
        <v>-3.4028234660000002E+38</v>
      </c>
      <c r="C210" s="17">
        <v>-3.4028234660000002E+38</v>
      </c>
      <c r="D210" s="17">
        <v>-3.4028234660000002E+38</v>
      </c>
      <c r="E210" s="17">
        <v>-3.4028234660000002E+38</v>
      </c>
      <c r="G210" s="154" t="str">
        <f t="shared" si="13"/>
        <v/>
      </c>
      <c r="H210" s="154" t="str">
        <f t="shared" si="10"/>
        <v/>
      </c>
      <c r="I210" s="154" t="str">
        <f t="shared" si="11"/>
        <v/>
      </c>
      <c r="J210" s="154" t="str">
        <f t="shared" si="12"/>
        <v/>
      </c>
    </row>
    <row r="211" spans="1:10" x14ac:dyDescent="0.25">
      <c r="A211" t="s">
        <v>236</v>
      </c>
      <c r="B211" s="17">
        <v>-3.4028234660000002E+38</v>
      </c>
      <c r="C211" s="17">
        <v>-3.4028234660000002E+38</v>
      </c>
      <c r="D211" s="17">
        <v>-3.4028234660000002E+38</v>
      </c>
      <c r="E211" s="17">
        <v>-3.4028234660000002E+38</v>
      </c>
      <c r="G211" s="154" t="str">
        <f t="shared" si="13"/>
        <v/>
      </c>
      <c r="H211" s="154" t="str">
        <f t="shared" si="10"/>
        <v/>
      </c>
      <c r="I211" s="154" t="str">
        <f t="shared" si="11"/>
        <v/>
      </c>
      <c r="J211" s="154" t="str">
        <f t="shared" si="12"/>
        <v/>
      </c>
    </row>
    <row r="212" spans="1:10" x14ac:dyDescent="0.25">
      <c r="A212" t="s">
        <v>237</v>
      </c>
      <c r="B212" s="17">
        <v>-3.4028234660000002E+38</v>
      </c>
      <c r="C212" s="17">
        <v>-3.4028234660000002E+38</v>
      </c>
      <c r="D212" s="17">
        <v>-3.4028234660000002E+38</v>
      </c>
      <c r="E212" s="17">
        <v>-3.4028234660000002E+38</v>
      </c>
      <c r="G212" s="154" t="str">
        <f t="shared" si="13"/>
        <v/>
      </c>
      <c r="H212" s="154" t="str">
        <f t="shared" si="10"/>
        <v/>
      </c>
      <c r="I212" s="154" t="str">
        <f t="shared" si="11"/>
        <v/>
      </c>
      <c r="J212" s="154" t="str">
        <f t="shared" si="12"/>
        <v/>
      </c>
    </row>
    <row r="213" spans="1:10" x14ac:dyDescent="0.25">
      <c r="A213" t="s">
        <v>238</v>
      </c>
      <c r="B213" s="17">
        <v>-3.4028234660000002E+38</v>
      </c>
      <c r="C213" s="17">
        <v>-3.4028234660000002E+38</v>
      </c>
      <c r="D213" s="17">
        <v>-3.4028234660000002E+38</v>
      </c>
      <c r="E213" s="17">
        <v>-3.4028234660000002E+38</v>
      </c>
      <c r="G213" s="154" t="str">
        <f t="shared" si="13"/>
        <v/>
      </c>
      <c r="H213" s="154" t="str">
        <f t="shared" si="10"/>
        <v/>
      </c>
      <c r="I213" s="154" t="str">
        <f t="shared" si="11"/>
        <v/>
      </c>
      <c r="J213" s="154" t="str">
        <f t="shared" si="12"/>
        <v/>
      </c>
    </row>
    <row r="214" spans="1:10" x14ac:dyDescent="0.25">
      <c r="A214" t="s">
        <v>239</v>
      </c>
      <c r="B214" s="17">
        <v>-3.4028234660000002E+38</v>
      </c>
      <c r="C214" s="17">
        <v>-3.4028234660000002E+38</v>
      </c>
      <c r="D214" s="17">
        <v>-3.4028234660000002E+38</v>
      </c>
      <c r="E214" s="17">
        <v>-3.4028234660000002E+38</v>
      </c>
      <c r="G214" s="154" t="str">
        <f t="shared" si="13"/>
        <v/>
      </c>
      <c r="H214" s="154" t="str">
        <f t="shared" si="10"/>
        <v/>
      </c>
      <c r="I214" s="154" t="str">
        <f t="shared" si="11"/>
        <v/>
      </c>
      <c r="J214" s="154" t="str">
        <f t="shared" si="12"/>
        <v/>
      </c>
    </row>
    <row r="215" spans="1:10" x14ac:dyDescent="0.25">
      <c r="A215" t="s">
        <v>240</v>
      </c>
      <c r="B215">
        <v>84.603791999999999</v>
      </c>
      <c r="C215">
        <v>0</v>
      </c>
      <c r="D215">
        <v>0</v>
      </c>
      <c r="E215">
        <v>264.46547800000002</v>
      </c>
      <c r="G215" s="154">
        <f t="shared" si="13"/>
        <v>84.603791999999999</v>
      </c>
      <c r="H215" s="154">
        <f t="shared" si="10"/>
        <v>0</v>
      </c>
      <c r="I215" s="154">
        <f t="shared" si="11"/>
        <v>0</v>
      </c>
      <c r="J215" s="154">
        <f t="shared" si="12"/>
        <v>264.46547800000002</v>
      </c>
    </row>
    <row r="216" spans="1:10" x14ac:dyDescent="0.25">
      <c r="A216" t="s">
        <v>241</v>
      </c>
      <c r="B216">
        <v>347.85408899999999</v>
      </c>
      <c r="C216">
        <v>0</v>
      </c>
      <c r="D216">
        <v>0</v>
      </c>
      <c r="E216">
        <v>260.970887</v>
      </c>
      <c r="G216" s="154">
        <f t="shared" si="13"/>
        <v>347.85408899999999</v>
      </c>
      <c r="H216" s="154">
        <f t="shared" si="10"/>
        <v>0</v>
      </c>
      <c r="I216" s="154">
        <f t="shared" si="11"/>
        <v>0</v>
      </c>
      <c r="J216" s="154">
        <f t="shared" si="12"/>
        <v>260.970887</v>
      </c>
    </row>
    <row r="217" spans="1:10" x14ac:dyDescent="0.25">
      <c r="A217" t="s">
        <v>242</v>
      </c>
      <c r="B217">
        <v>531.12951799999996</v>
      </c>
      <c r="C217">
        <v>138.39119500000001</v>
      </c>
      <c r="D217">
        <v>0</v>
      </c>
      <c r="E217">
        <v>0</v>
      </c>
      <c r="G217" s="154">
        <f t="shared" si="13"/>
        <v>531.12951799999996</v>
      </c>
      <c r="H217" s="154">
        <f t="shared" si="10"/>
        <v>138.39119500000001</v>
      </c>
      <c r="I217" s="154">
        <f t="shared" si="11"/>
        <v>0</v>
      </c>
      <c r="J217" s="154">
        <f t="shared" si="12"/>
        <v>0</v>
      </c>
    </row>
    <row r="218" spans="1:10" x14ac:dyDescent="0.25">
      <c r="A218" t="s">
        <v>243</v>
      </c>
      <c r="B218">
        <v>0</v>
      </c>
      <c r="C218">
        <v>0</v>
      </c>
      <c r="D218">
        <v>74.849193</v>
      </c>
      <c r="E218">
        <v>55.537339000000003</v>
      </c>
      <c r="G218" s="154">
        <f t="shared" si="13"/>
        <v>0</v>
      </c>
      <c r="H218" s="154">
        <f t="shared" si="10"/>
        <v>0</v>
      </c>
      <c r="I218" s="154">
        <f t="shared" si="11"/>
        <v>74.849193</v>
      </c>
      <c r="J218" s="154">
        <f t="shared" si="12"/>
        <v>55.537339000000003</v>
      </c>
    </row>
    <row r="219" spans="1:10" x14ac:dyDescent="0.25">
      <c r="A219" t="s">
        <v>244</v>
      </c>
      <c r="B219">
        <v>100.50161300000001</v>
      </c>
      <c r="C219">
        <v>28.830082000000001</v>
      </c>
      <c r="D219">
        <v>0</v>
      </c>
      <c r="E219">
        <v>0</v>
      </c>
      <c r="G219" s="154">
        <f t="shared" si="13"/>
        <v>100.50161300000001</v>
      </c>
      <c r="H219" s="154">
        <f t="shared" si="10"/>
        <v>28.830082000000001</v>
      </c>
      <c r="I219" s="154">
        <f t="shared" si="11"/>
        <v>0</v>
      </c>
      <c r="J219" s="154">
        <f t="shared" si="12"/>
        <v>0</v>
      </c>
    </row>
    <row r="220" spans="1:10" x14ac:dyDescent="0.25">
      <c r="A220" t="s">
        <v>245</v>
      </c>
      <c r="B220">
        <v>0</v>
      </c>
      <c r="C220">
        <v>0</v>
      </c>
      <c r="D220">
        <v>217.80645999999999</v>
      </c>
      <c r="E220">
        <v>304.74302499999999</v>
      </c>
      <c r="G220" s="154">
        <f t="shared" si="13"/>
        <v>0</v>
      </c>
      <c r="H220" s="154">
        <f t="shared" si="10"/>
        <v>0</v>
      </c>
      <c r="I220" s="154">
        <f t="shared" si="11"/>
        <v>217.80645999999999</v>
      </c>
      <c r="J220" s="154">
        <f t="shared" si="12"/>
        <v>304.74302499999999</v>
      </c>
    </row>
    <row r="221" spans="1:10" x14ac:dyDescent="0.25">
      <c r="A221" t="s">
        <v>246</v>
      </c>
      <c r="B221" s="17">
        <v>-3.4028234660000002E+38</v>
      </c>
      <c r="C221" s="17">
        <v>-3.4028234660000002E+38</v>
      </c>
      <c r="D221" s="17">
        <v>-3.4028234660000002E+38</v>
      </c>
      <c r="E221" s="17">
        <v>-3.4028234660000002E+38</v>
      </c>
      <c r="G221" s="154" t="str">
        <f t="shared" si="13"/>
        <v/>
      </c>
      <c r="H221" s="154" t="str">
        <f t="shared" si="10"/>
        <v/>
      </c>
      <c r="I221" s="154" t="str">
        <f t="shared" si="11"/>
        <v/>
      </c>
      <c r="J221" s="154" t="str">
        <f t="shared" si="12"/>
        <v/>
      </c>
    </row>
    <row r="222" spans="1:10" x14ac:dyDescent="0.25">
      <c r="A222" t="s">
        <v>247</v>
      </c>
      <c r="B222" s="17">
        <v>-3.4028234660000002E+38</v>
      </c>
      <c r="C222" s="17">
        <v>-3.4028234660000002E+38</v>
      </c>
      <c r="D222" s="17">
        <v>-3.4028234660000002E+38</v>
      </c>
      <c r="E222" s="17">
        <v>-3.4028234660000002E+38</v>
      </c>
      <c r="G222" s="154" t="str">
        <f t="shared" si="13"/>
        <v/>
      </c>
      <c r="H222" s="154" t="str">
        <f t="shared" ref="H222:H285" si="14">IF(C222=$G$8,"",C222)</f>
        <v/>
      </c>
      <c r="I222" s="154" t="str">
        <f t="shared" ref="I222:I285" si="15">IF(D222=$G$8,"",D222)</f>
        <v/>
      </c>
      <c r="J222" s="154" t="str">
        <f t="shared" ref="J222:J285" si="16">IF(E222=$G$8,"",E222)</f>
        <v/>
      </c>
    </row>
    <row r="223" spans="1:10" x14ac:dyDescent="0.25">
      <c r="A223" t="s">
        <v>248</v>
      </c>
      <c r="B223">
        <v>0</v>
      </c>
      <c r="C223">
        <v>0</v>
      </c>
      <c r="D223">
        <v>213.20569499999999</v>
      </c>
      <c r="E223">
        <v>113.064859</v>
      </c>
      <c r="G223" s="154">
        <f t="shared" si="13"/>
        <v>0</v>
      </c>
      <c r="H223" s="154">
        <f t="shared" si="14"/>
        <v>0</v>
      </c>
      <c r="I223" s="154">
        <f t="shared" si="15"/>
        <v>213.20569499999999</v>
      </c>
      <c r="J223" s="154">
        <f t="shared" si="16"/>
        <v>113.064859</v>
      </c>
    </row>
    <row r="224" spans="1:10" x14ac:dyDescent="0.25">
      <c r="A224" t="s">
        <v>249</v>
      </c>
      <c r="B224">
        <v>0</v>
      </c>
      <c r="C224">
        <v>4.0060359999999999</v>
      </c>
      <c r="D224">
        <v>84.780056999999999</v>
      </c>
      <c r="E224">
        <v>0</v>
      </c>
      <c r="G224" s="154">
        <f t="shared" si="13"/>
        <v>0</v>
      </c>
      <c r="H224" s="154">
        <f t="shared" si="14"/>
        <v>4.0060359999999999</v>
      </c>
      <c r="I224" s="154">
        <f t="shared" si="15"/>
        <v>84.780056999999999</v>
      </c>
      <c r="J224" s="154">
        <f t="shared" si="16"/>
        <v>0</v>
      </c>
    </row>
    <row r="225" spans="1:10" x14ac:dyDescent="0.25">
      <c r="A225" t="s">
        <v>250</v>
      </c>
      <c r="B225">
        <v>197.128962</v>
      </c>
      <c r="C225">
        <v>109.82466100000001</v>
      </c>
      <c r="D225">
        <v>0</v>
      </c>
      <c r="E225">
        <v>0</v>
      </c>
      <c r="G225" s="154">
        <f t="shared" si="13"/>
        <v>197.128962</v>
      </c>
      <c r="H225" s="154">
        <f t="shared" si="14"/>
        <v>109.82466100000001</v>
      </c>
      <c r="I225" s="154">
        <f t="shared" si="15"/>
        <v>0</v>
      </c>
      <c r="J225" s="154">
        <f t="shared" si="16"/>
        <v>0</v>
      </c>
    </row>
    <row r="226" spans="1:10" x14ac:dyDescent="0.25">
      <c r="A226" t="s">
        <v>251</v>
      </c>
      <c r="B226">
        <v>369.344404</v>
      </c>
      <c r="C226">
        <v>205.00799499999999</v>
      </c>
      <c r="D226">
        <v>0</v>
      </c>
      <c r="E226">
        <v>0</v>
      </c>
      <c r="G226" s="154">
        <f t="shared" si="13"/>
        <v>369.344404</v>
      </c>
      <c r="H226" s="154">
        <f t="shared" si="14"/>
        <v>205.00799499999999</v>
      </c>
      <c r="I226" s="154">
        <f t="shared" si="15"/>
        <v>0</v>
      </c>
      <c r="J226" s="154">
        <f t="shared" si="16"/>
        <v>0</v>
      </c>
    </row>
    <row r="227" spans="1:10" x14ac:dyDescent="0.25">
      <c r="A227" t="s">
        <v>252</v>
      </c>
      <c r="B227">
        <v>492.847331</v>
      </c>
      <c r="C227">
        <v>270.274156</v>
      </c>
      <c r="D227">
        <v>0</v>
      </c>
      <c r="E227">
        <v>0</v>
      </c>
      <c r="G227" s="154">
        <f t="shared" si="13"/>
        <v>492.847331</v>
      </c>
      <c r="H227" s="154">
        <f t="shared" si="14"/>
        <v>270.274156</v>
      </c>
      <c r="I227" s="154">
        <f t="shared" si="15"/>
        <v>0</v>
      </c>
      <c r="J227" s="154">
        <f t="shared" si="16"/>
        <v>0</v>
      </c>
    </row>
    <row r="228" spans="1:10" x14ac:dyDescent="0.25">
      <c r="A228" t="s">
        <v>253</v>
      </c>
      <c r="B228">
        <v>297.73289699999998</v>
      </c>
      <c r="C228">
        <v>165.42352500000001</v>
      </c>
      <c r="D228">
        <v>0</v>
      </c>
      <c r="E228">
        <v>0</v>
      </c>
      <c r="G228" s="154">
        <f t="shared" si="13"/>
        <v>297.73289699999998</v>
      </c>
      <c r="H228" s="154">
        <f t="shared" si="14"/>
        <v>165.42352500000001</v>
      </c>
      <c r="I228" s="154">
        <f t="shared" si="15"/>
        <v>0</v>
      </c>
      <c r="J228" s="154">
        <f t="shared" si="16"/>
        <v>0</v>
      </c>
    </row>
    <row r="229" spans="1:10" x14ac:dyDescent="0.25">
      <c r="A229" t="s">
        <v>254</v>
      </c>
      <c r="B229">
        <v>0</v>
      </c>
      <c r="C229">
        <v>0</v>
      </c>
      <c r="D229">
        <v>77.219386999999998</v>
      </c>
      <c r="E229">
        <v>59.380966000000001</v>
      </c>
      <c r="G229" s="154">
        <f t="shared" si="13"/>
        <v>0</v>
      </c>
      <c r="H229" s="154">
        <f t="shared" si="14"/>
        <v>0</v>
      </c>
      <c r="I229" s="154">
        <f t="shared" si="15"/>
        <v>77.219386999999998</v>
      </c>
      <c r="J229" s="154">
        <f t="shared" si="16"/>
        <v>59.380966000000001</v>
      </c>
    </row>
    <row r="230" spans="1:10" x14ac:dyDescent="0.25">
      <c r="A230" t="s">
        <v>255</v>
      </c>
      <c r="B230">
        <v>0</v>
      </c>
      <c r="C230">
        <v>0</v>
      </c>
      <c r="D230">
        <v>10.126525000000001</v>
      </c>
      <c r="E230">
        <v>4.6196760000000001</v>
      </c>
      <c r="G230" s="154">
        <f t="shared" si="13"/>
        <v>0</v>
      </c>
      <c r="H230" s="154">
        <f t="shared" si="14"/>
        <v>0</v>
      </c>
      <c r="I230" s="154">
        <f t="shared" si="15"/>
        <v>10.126525000000001</v>
      </c>
      <c r="J230" s="154">
        <f t="shared" si="16"/>
        <v>4.6196760000000001</v>
      </c>
    </row>
    <row r="231" spans="1:10" x14ac:dyDescent="0.25">
      <c r="A231" t="s">
        <v>256</v>
      </c>
      <c r="B231">
        <v>16.273116000000002</v>
      </c>
      <c r="C231">
        <v>10.039059</v>
      </c>
      <c r="D231">
        <v>0</v>
      </c>
      <c r="E231">
        <v>0</v>
      </c>
      <c r="G231" s="154">
        <f t="shared" si="13"/>
        <v>16.273116000000002</v>
      </c>
      <c r="H231" s="154">
        <f t="shared" si="14"/>
        <v>10.039059</v>
      </c>
      <c r="I231" s="154">
        <f t="shared" si="15"/>
        <v>0</v>
      </c>
      <c r="J231" s="154">
        <f t="shared" si="16"/>
        <v>0</v>
      </c>
    </row>
    <row r="232" spans="1:10" x14ac:dyDescent="0.25">
      <c r="A232" t="s">
        <v>257</v>
      </c>
      <c r="B232">
        <v>0</v>
      </c>
      <c r="C232">
        <v>0</v>
      </c>
      <c r="D232">
        <v>126.865139</v>
      </c>
      <c r="E232">
        <v>203.62598700000001</v>
      </c>
      <c r="G232" s="154">
        <f t="shared" si="13"/>
        <v>0</v>
      </c>
      <c r="H232" s="154">
        <f t="shared" si="14"/>
        <v>0</v>
      </c>
      <c r="I232" s="154">
        <f t="shared" si="15"/>
        <v>126.865139</v>
      </c>
      <c r="J232" s="154">
        <f t="shared" si="16"/>
        <v>203.62598700000001</v>
      </c>
    </row>
    <row r="233" spans="1:10" x14ac:dyDescent="0.25">
      <c r="A233" t="s">
        <v>258</v>
      </c>
      <c r="B233" s="17">
        <v>-3.4028234660000002E+38</v>
      </c>
      <c r="C233" s="17">
        <v>-3.4028234660000002E+38</v>
      </c>
      <c r="D233" s="17">
        <v>-3.4028234660000002E+38</v>
      </c>
      <c r="E233" s="17">
        <v>-3.4028234660000002E+38</v>
      </c>
      <c r="G233" s="154" t="str">
        <f t="shared" si="13"/>
        <v/>
      </c>
      <c r="H233" s="154" t="str">
        <f t="shared" si="14"/>
        <v/>
      </c>
      <c r="I233" s="154" t="str">
        <f t="shared" si="15"/>
        <v/>
      </c>
      <c r="J233" s="154" t="str">
        <f t="shared" si="16"/>
        <v/>
      </c>
    </row>
    <row r="234" spans="1:10" x14ac:dyDescent="0.25">
      <c r="A234" t="s">
        <v>259</v>
      </c>
      <c r="B234" s="17">
        <v>-3.4028234660000002E+38</v>
      </c>
      <c r="C234" s="17">
        <v>-3.4028234660000002E+38</v>
      </c>
      <c r="D234" s="17">
        <v>-3.4028234660000002E+38</v>
      </c>
      <c r="E234" s="17">
        <v>-3.4028234660000002E+38</v>
      </c>
      <c r="G234" s="154" t="str">
        <f t="shared" si="13"/>
        <v/>
      </c>
      <c r="H234" s="154" t="str">
        <f t="shared" si="14"/>
        <v/>
      </c>
      <c r="I234" s="154" t="str">
        <f t="shared" si="15"/>
        <v/>
      </c>
      <c r="J234" s="154" t="str">
        <f t="shared" si="16"/>
        <v/>
      </c>
    </row>
    <row r="235" spans="1:10" x14ac:dyDescent="0.25">
      <c r="A235" t="s">
        <v>260</v>
      </c>
      <c r="B235" s="17">
        <v>-3.4028234660000002E+38</v>
      </c>
      <c r="C235" s="17">
        <v>-3.4028234660000002E+38</v>
      </c>
      <c r="D235" s="17">
        <v>-3.4028234660000002E+38</v>
      </c>
      <c r="E235" s="17">
        <v>-3.4028234660000002E+38</v>
      </c>
      <c r="G235" s="154" t="str">
        <f t="shared" si="13"/>
        <v/>
      </c>
      <c r="H235" s="154" t="str">
        <f t="shared" si="14"/>
        <v/>
      </c>
      <c r="I235" s="154" t="str">
        <f t="shared" si="15"/>
        <v/>
      </c>
      <c r="J235" s="154" t="str">
        <f t="shared" si="16"/>
        <v/>
      </c>
    </row>
    <row r="236" spans="1:10" x14ac:dyDescent="0.25">
      <c r="A236" t="s">
        <v>261</v>
      </c>
      <c r="B236" s="17">
        <v>-3.4028234660000002E+38</v>
      </c>
      <c r="C236" s="17">
        <v>-3.4028234660000002E+38</v>
      </c>
      <c r="D236" s="17">
        <v>-3.4028234660000002E+38</v>
      </c>
      <c r="E236" s="17">
        <v>-3.4028234660000002E+38</v>
      </c>
      <c r="G236" s="154" t="str">
        <f t="shared" si="13"/>
        <v/>
      </c>
      <c r="H236" s="154" t="str">
        <f t="shared" si="14"/>
        <v/>
      </c>
      <c r="I236" s="154" t="str">
        <f t="shared" si="15"/>
        <v/>
      </c>
      <c r="J236" s="154" t="str">
        <f t="shared" si="16"/>
        <v/>
      </c>
    </row>
    <row r="237" spans="1:10" x14ac:dyDescent="0.25">
      <c r="A237" t="s">
        <v>262</v>
      </c>
      <c r="B237" s="17">
        <v>-3.4028234660000002E+38</v>
      </c>
      <c r="C237" s="17">
        <v>-3.4028234660000002E+38</v>
      </c>
      <c r="D237" s="17">
        <v>-3.4028234660000002E+38</v>
      </c>
      <c r="E237" s="17">
        <v>-3.4028234660000002E+38</v>
      </c>
      <c r="G237" s="154" t="str">
        <f t="shared" si="13"/>
        <v/>
      </c>
      <c r="H237" s="154" t="str">
        <f t="shared" si="14"/>
        <v/>
      </c>
      <c r="I237" s="154" t="str">
        <f t="shared" si="15"/>
        <v/>
      </c>
      <c r="J237" s="154" t="str">
        <f t="shared" si="16"/>
        <v/>
      </c>
    </row>
    <row r="238" spans="1:10" x14ac:dyDescent="0.25">
      <c r="A238" t="s">
        <v>263</v>
      </c>
      <c r="B238">
        <v>107.555784</v>
      </c>
      <c r="C238">
        <v>32.897064</v>
      </c>
      <c r="D238">
        <v>0</v>
      </c>
      <c r="E238">
        <v>0</v>
      </c>
      <c r="G238" s="154">
        <f t="shared" si="13"/>
        <v>107.555784</v>
      </c>
      <c r="H238" s="154">
        <f t="shared" si="14"/>
        <v>32.897064</v>
      </c>
      <c r="I238" s="154">
        <f t="shared" si="15"/>
        <v>0</v>
      </c>
      <c r="J238" s="154">
        <f t="shared" si="16"/>
        <v>0</v>
      </c>
    </row>
    <row r="239" spans="1:10" x14ac:dyDescent="0.25">
      <c r="A239" t="s">
        <v>264</v>
      </c>
      <c r="B239">
        <v>665.048134</v>
      </c>
      <c r="C239">
        <v>173.435587</v>
      </c>
      <c r="D239">
        <v>0</v>
      </c>
      <c r="E239">
        <v>0</v>
      </c>
      <c r="G239" s="154">
        <f t="shared" si="13"/>
        <v>665.048134</v>
      </c>
      <c r="H239" s="154">
        <f t="shared" si="14"/>
        <v>173.435587</v>
      </c>
      <c r="I239" s="154">
        <f t="shared" si="15"/>
        <v>0</v>
      </c>
      <c r="J239" s="154">
        <f t="shared" si="16"/>
        <v>0</v>
      </c>
    </row>
    <row r="240" spans="1:10" x14ac:dyDescent="0.25">
      <c r="A240" t="s">
        <v>265</v>
      </c>
      <c r="B240">
        <v>250.11395999999999</v>
      </c>
      <c r="C240">
        <v>68.580770000000001</v>
      </c>
      <c r="D240">
        <v>0</v>
      </c>
      <c r="E240">
        <v>0</v>
      </c>
      <c r="G240" s="154">
        <f t="shared" si="13"/>
        <v>250.11395999999999</v>
      </c>
      <c r="H240" s="154">
        <f t="shared" si="14"/>
        <v>68.580770000000001</v>
      </c>
      <c r="I240" s="154">
        <f t="shared" si="15"/>
        <v>0</v>
      </c>
      <c r="J240" s="154">
        <f t="shared" si="16"/>
        <v>0</v>
      </c>
    </row>
    <row r="241" spans="1:10" x14ac:dyDescent="0.25">
      <c r="A241" t="s">
        <v>266</v>
      </c>
      <c r="B241">
        <v>174.026726</v>
      </c>
      <c r="C241">
        <v>49.115496999999998</v>
      </c>
      <c r="D241">
        <v>0</v>
      </c>
      <c r="E241">
        <v>0</v>
      </c>
      <c r="G241" s="154">
        <f t="shared" si="13"/>
        <v>174.026726</v>
      </c>
      <c r="H241" s="154">
        <f t="shared" si="14"/>
        <v>49.115496999999998</v>
      </c>
      <c r="I241" s="154">
        <f t="shared" si="15"/>
        <v>0</v>
      </c>
      <c r="J241" s="154">
        <f t="shared" si="16"/>
        <v>0</v>
      </c>
    </row>
    <row r="242" spans="1:10" x14ac:dyDescent="0.25">
      <c r="A242" t="s">
        <v>267</v>
      </c>
      <c r="B242">
        <v>0</v>
      </c>
      <c r="C242">
        <v>5.4946060000000001</v>
      </c>
      <c r="D242">
        <v>0.116189</v>
      </c>
      <c r="E242">
        <v>0</v>
      </c>
      <c r="G242" s="154">
        <f t="shared" si="13"/>
        <v>0</v>
      </c>
      <c r="H242" s="154">
        <f t="shared" si="14"/>
        <v>5.4946060000000001</v>
      </c>
      <c r="I242" s="154">
        <f t="shared" si="15"/>
        <v>0.116189</v>
      </c>
      <c r="J242" s="154">
        <f t="shared" si="16"/>
        <v>0</v>
      </c>
    </row>
    <row r="243" spans="1:10" x14ac:dyDescent="0.25">
      <c r="A243" t="s">
        <v>268</v>
      </c>
      <c r="B243">
        <v>0</v>
      </c>
      <c r="C243">
        <v>0</v>
      </c>
      <c r="D243">
        <v>25.333850999999999</v>
      </c>
      <c r="E243">
        <v>17.095247000000001</v>
      </c>
      <c r="G243" s="154">
        <f t="shared" si="13"/>
        <v>0</v>
      </c>
      <c r="H243" s="154">
        <f t="shared" si="14"/>
        <v>0</v>
      </c>
      <c r="I243" s="154">
        <f t="shared" si="15"/>
        <v>25.333850999999999</v>
      </c>
      <c r="J243" s="154">
        <f t="shared" si="16"/>
        <v>17.095247000000001</v>
      </c>
    </row>
    <row r="244" spans="1:10" x14ac:dyDescent="0.25">
      <c r="A244" t="s">
        <v>269</v>
      </c>
      <c r="B244" s="17">
        <v>-3.4028234660000002E+38</v>
      </c>
      <c r="C244" s="17">
        <v>-3.4028234660000002E+38</v>
      </c>
      <c r="D244" s="17">
        <v>-3.4028234660000002E+38</v>
      </c>
      <c r="E244" s="17">
        <v>-3.4028234660000002E+38</v>
      </c>
      <c r="G244" s="154" t="str">
        <f t="shared" si="13"/>
        <v/>
      </c>
      <c r="H244" s="154" t="str">
        <f t="shared" si="14"/>
        <v/>
      </c>
      <c r="I244" s="154" t="str">
        <f t="shared" si="15"/>
        <v/>
      </c>
      <c r="J244" s="154" t="str">
        <f t="shared" si="16"/>
        <v/>
      </c>
    </row>
    <row r="245" spans="1:10" x14ac:dyDescent="0.25">
      <c r="A245" t="s">
        <v>270</v>
      </c>
      <c r="B245" s="17">
        <v>-3.4028234660000002E+38</v>
      </c>
      <c r="C245" s="17">
        <v>-3.4028234660000002E+38</v>
      </c>
      <c r="D245" s="17">
        <v>-3.4028234660000002E+38</v>
      </c>
      <c r="E245" s="17">
        <v>-3.4028234660000002E+38</v>
      </c>
      <c r="G245" s="154" t="str">
        <f t="shared" si="13"/>
        <v/>
      </c>
      <c r="H245" s="154" t="str">
        <f t="shared" si="14"/>
        <v/>
      </c>
      <c r="I245" s="154" t="str">
        <f t="shared" si="15"/>
        <v/>
      </c>
      <c r="J245" s="154" t="str">
        <f t="shared" si="16"/>
        <v/>
      </c>
    </row>
    <row r="246" spans="1:10" x14ac:dyDescent="0.25">
      <c r="A246" t="s">
        <v>271</v>
      </c>
      <c r="B246" s="17">
        <v>-3.4028234660000002E+38</v>
      </c>
      <c r="C246" s="17">
        <v>-3.4028234660000002E+38</v>
      </c>
      <c r="D246" s="17">
        <v>-3.4028234660000002E+38</v>
      </c>
      <c r="E246" s="17">
        <v>-3.4028234660000002E+38</v>
      </c>
      <c r="G246" s="154" t="str">
        <f t="shared" si="13"/>
        <v/>
      </c>
      <c r="H246" s="154" t="str">
        <f t="shared" si="14"/>
        <v/>
      </c>
      <c r="I246" s="154" t="str">
        <f t="shared" si="15"/>
        <v/>
      </c>
      <c r="J246" s="154" t="str">
        <f t="shared" si="16"/>
        <v/>
      </c>
    </row>
    <row r="247" spans="1:10" x14ac:dyDescent="0.25">
      <c r="A247" t="s">
        <v>272</v>
      </c>
      <c r="B247" s="17">
        <v>-3.4028234660000002E+38</v>
      </c>
      <c r="C247" s="17">
        <v>-3.4028234660000002E+38</v>
      </c>
      <c r="D247" s="17">
        <v>-3.4028234660000002E+38</v>
      </c>
      <c r="E247" s="17">
        <v>-3.4028234660000002E+38</v>
      </c>
      <c r="G247" s="154" t="str">
        <f t="shared" si="13"/>
        <v/>
      </c>
      <c r="H247" s="154" t="str">
        <f t="shared" si="14"/>
        <v/>
      </c>
      <c r="I247" s="154" t="str">
        <f t="shared" si="15"/>
        <v/>
      </c>
      <c r="J247" s="154" t="str">
        <f t="shared" si="16"/>
        <v/>
      </c>
    </row>
    <row r="248" spans="1:10" x14ac:dyDescent="0.25">
      <c r="A248" t="s">
        <v>273</v>
      </c>
      <c r="B248" s="17">
        <v>-3.4028234660000002E+38</v>
      </c>
      <c r="C248" s="17">
        <v>-3.4028234660000002E+38</v>
      </c>
      <c r="D248" s="17">
        <v>-3.4028234660000002E+38</v>
      </c>
      <c r="E248" s="17">
        <v>-3.4028234660000002E+38</v>
      </c>
      <c r="G248" s="154" t="str">
        <f t="shared" si="13"/>
        <v/>
      </c>
      <c r="H248" s="154" t="str">
        <f t="shared" si="14"/>
        <v/>
      </c>
      <c r="I248" s="154" t="str">
        <f t="shared" si="15"/>
        <v/>
      </c>
      <c r="J248" s="154" t="str">
        <f t="shared" si="16"/>
        <v/>
      </c>
    </row>
    <row r="249" spans="1:10" x14ac:dyDescent="0.25">
      <c r="A249" t="s">
        <v>274</v>
      </c>
      <c r="B249" s="17">
        <v>-3.4028234660000002E+38</v>
      </c>
      <c r="C249" s="17">
        <v>-3.4028234660000002E+38</v>
      </c>
      <c r="D249" s="17">
        <v>-3.4028234660000002E+38</v>
      </c>
      <c r="E249" s="17">
        <v>-3.4028234660000002E+38</v>
      </c>
      <c r="G249" s="154" t="str">
        <f t="shared" si="13"/>
        <v/>
      </c>
      <c r="H249" s="154" t="str">
        <f t="shared" si="14"/>
        <v/>
      </c>
      <c r="I249" s="154" t="str">
        <f t="shared" si="15"/>
        <v/>
      </c>
      <c r="J249" s="154" t="str">
        <f t="shared" si="16"/>
        <v/>
      </c>
    </row>
    <row r="250" spans="1:10" x14ac:dyDescent="0.25">
      <c r="A250" t="s">
        <v>275</v>
      </c>
      <c r="B250" s="17">
        <v>-3.4028234660000002E+38</v>
      </c>
      <c r="C250" s="17">
        <v>-3.4028234660000002E+38</v>
      </c>
      <c r="D250" s="17">
        <v>-3.4028234660000002E+38</v>
      </c>
      <c r="E250" s="17">
        <v>-3.4028234660000002E+38</v>
      </c>
      <c r="G250" s="154" t="str">
        <f t="shared" si="13"/>
        <v/>
      </c>
      <c r="H250" s="154" t="str">
        <f t="shared" si="14"/>
        <v/>
      </c>
      <c r="I250" s="154" t="str">
        <f t="shared" si="15"/>
        <v/>
      </c>
      <c r="J250" s="154" t="str">
        <f t="shared" si="16"/>
        <v/>
      </c>
    </row>
    <row r="251" spans="1:10" x14ac:dyDescent="0.25">
      <c r="A251" t="s">
        <v>276</v>
      </c>
      <c r="B251">
        <v>226.71151499999999</v>
      </c>
      <c r="C251">
        <v>0</v>
      </c>
      <c r="D251">
        <v>0</v>
      </c>
      <c r="E251">
        <v>104.57559500000001</v>
      </c>
      <c r="G251" s="154">
        <f t="shared" si="13"/>
        <v>226.71151499999999</v>
      </c>
      <c r="H251" s="154">
        <f t="shared" si="14"/>
        <v>0</v>
      </c>
      <c r="I251" s="154">
        <f t="shared" si="15"/>
        <v>0</v>
      </c>
      <c r="J251" s="154">
        <f t="shared" si="16"/>
        <v>104.57559500000001</v>
      </c>
    </row>
    <row r="252" spans="1:10" x14ac:dyDescent="0.25">
      <c r="A252" t="s">
        <v>277</v>
      </c>
      <c r="B252">
        <v>378.37388499999997</v>
      </c>
      <c r="C252">
        <v>0</v>
      </c>
      <c r="D252">
        <v>0</v>
      </c>
      <c r="E252">
        <v>254.709451</v>
      </c>
      <c r="G252" s="154">
        <f t="shared" si="13"/>
        <v>378.37388499999997</v>
      </c>
      <c r="H252" s="154">
        <f t="shared" si="14"/>
        <v>0</v>
      </c>
      <c r="I252" s="154">
        <f t="shared" si="15"/>
        <v>0</v>
      </c>
      <c r="J252" s="154">
        <f t="shared" si="16"/>
        <v>254.709451</v>
      </c>
    </row>
    <row r="253" spans="1:10" x14ac:dyDescent="0.25">
      <c r="A253" t="s">
        <v>278</v>
      </c>
      <c r="B253">
        <v>614.24323800000002</v>
      </c>
      <c r="C253">
        <v>159.169625</v>
      </c>
      <c r="D253">
        <v>0</v>
      </c>
      <c r="E253">
        <v>0</v>
      </c>
      <c r="G253" s="154">
        <f t="shared" si="13"/>
        <v>614.24323800000002</v>
      </c>
      <c r="H253" s="154">
        <f t="shared" si="14"/>
        <v>159.169625</v>
      </c>
      <c r="I253" s="154">
        <f t="shared" si="15"/>
        <v>0</v>
      </c>
      <c r="J253" s="154">
        <f t="shared" si="16"/>
        <v>0</v>
      </c>
    </row>
    <row r="254" spans="1:10" x14ac:dyDescent="0.25">
      <c r="A254" t="s">
        <v>279</v>
      </c>
      <c r="B254">
        <v>0</v>
      </c>
      <c r="C254">
        <v>0.446913</v>
      </c>
      <c r="D254">
        <v>6.38131</v>
      </c>
      <c r="E254">
        <v>0</v>
      </c>
      <c r="G254" s="154">
        <f t="shared" si="13"/>
        <v>0</v>
      </c>
      <c r="H254" s="154">
        <f t="shared" si="14"/>
        <v>0.446913</v>
      </c>
      <c r="I254" s="154">
        <f t="shared" si="15"/>
        <v>6.38131</v>
      </c>
      <c r="J254" s="154">
        <f t="shared" si="16"/>
        <v>0</v>
      </c>
    </row>
    <row r="255" spans="1:10" x14ac:dyDescent="0.25">
      <c r="A255" t="s">
        <v>280</v>
      </c>
      <c r="B255">
        <v>42.900643000000002</v>
      </c>
      <c r="C255">
        <v>14.407933</v>
      </c>
      <c r="D255">
        <v>0</v>
      </c>
      <c r="E255">
        <v>0</v>
      </c>
      <c r="G255" s="154">
        <f t="shared" si="13"/>
        <v>42.900643000000002</v>
      </c>
      <c r="H255" s="154">
        <f t="shared" si="14"/>
        <v>14.407933</v>
      </c>
      <c r="I255" s="154">
        <f t="shared" si="15"/>
        <v>0</v>
      </c>
      <c r="J255" s="154">
        <f t="shared" si="16"/>
        <v>0</v>
      </c>
    </row>
    <row r="256" spans="1:10" x14ac:dyDescent="0.25">
      <c r="A256" t="s">
        <v>281</v>
      </c>
      <c r="B256" s="17">
        <v>-3.4028234660000002E+38</v>
      </c>
      <c r="C256" s="17">
        <v>-3.4028234660000002E+38</v>
      </c>
      <c r="D256" s="17">
        <v>-3.4028234660000002E+38</v>
      </c>
      <c r="E256" s="17">
        <v>-3.4028234660000002E+38</v>
      </c>
      <c r="G256" s="154" t="str">
        <f t="shared" si="13"/>
        <v/>
      </c>
      <c r="H256" s="154" t="str">
        <f t="shared" si="14"/>
        <v/>
      </c>
      <c r="I256" s="154" t="str">
        <f t="shared" si="15"/>
        <v/>
      </c>
      <c r="J256" s="154" t="str">
        <f t="shared" si="16"/>
        <v/>
      </c>
    </row>
    <row r="257" spans="1:10" x14ac:dyDescent="0.25">
      <c r="A257" t="s">
        <v>282</v>
      </c>
      <c r="B257" s="17">
        <v>-3.4028234660000002E+38</v>
      </c>
      <c r="C257" s="17">
        <v>-3.4028234660000002E+38</v>
      </c>
      <c r="D257" s="17">
        <v>-3.4028234660000002E+38</v>
      </c>
      <c r="E257" s="17">
        <v>-3.4028234660000002E+38</v>
      </c>
      <c r="G257" s="154" t="str">
        <f t="shared" si="13"/>
        <v/>
      </c>
      <c r="H257" s="154" t="str">
        <f t="shared" si="14"/>
        <v/>
      </c>
      <c r="I257" s="154" t="str">
        <f t="shared" si="15"/>
        <v/>
      </c>
      <c r="J257" s="154" t="str">
        <f t="shared" si="16"/>
        <v/>
      </c>
    </row>
    <row r="258" spans="1:10" x14ac:dyDescent="0.25">
      <c r="A258" t="s">
        <v>283</v>
      </c>
      <c r="B258" s="17">
        <v>-3.4028234660000002E+38</v>
      </c>
      <c r="C258" s="17">
        <v>-3.4028234660000002E+38</v>
      </c>
      <c r="D258" s="17">
        <v>-3.4028234660000002E+38</v>
      </c>
      <c r="E258" s="17">
        <v>-3.4028234660000002E+38</v>
      </c>
      <c r="G258" s="154" t="str">
        <f t="shared" si="13"/>
        <v/>
      </c>
      <c r="H258" s="154" t="str">
        <f t="shared" si="14"/>
        <v/>
      </c>
      <c r="I258" s="154" t="str">
        <f t="shared" si="15"/>
        <v/>
      </c>
      <c r="J258" s="154" t="str">
        <f t="shared" si="16"/>
        <v/>
      </c>
    </row>
    <row r="259" spans="1:10" x14ac:dyDescent="0.25">
      <c r="A259" t="s">
        <v>284</v>
      </c>
      <c r="B259" s="17">
        <v>-3.4028234660000002E+38</v>
      </c>
      <c r="C259" s="17">
        <v>-3.4028234660000002E+38</v>
      </c>
      <c r="D259" s="17">
        <v>-3.4028234660000002E+38</v>
      </c>
      <c r="E259" s="17">
        <v>-3.4028234660000002E+38</v>
      </c>
      <c r="G259" s="154" t="str">
        <f t="shared" si="13"/>
        <v/>
      </c>
      <c r="H259" s="154" t="str">
        <f t="shared" si="14"/>
        <v/>
      </c>
      <c r="I259" s="154" t="str">
        <f t="shared" si="15"/>
        <v/>
      </c>
      <c r="J259" s="154" t="str">
        <f t="shared" si="16"/>
        <v/>
      </c>
    </row>
    <row r="260" spans="1:10" x14ac:dyDescent="0.25">
      <c r="A260" t="s">
        <v>285</v>
      </c>
      <c r="B260" s="17">
        <v>-3.4028234660000002E+38</v>
      </c>
      <c r="C260" s="17">
        <v>-3.4028234660000002E+38</v>
      </c>
      <c r="D260" s="17">
        <v>-3.4028234660000002E+38</v>
      </c>
      <c r="E260" s="17">
        <v>-3.4028234660000002E+38</v>
      </c>
      <c r="G260" s="154" t="str">
        <f t="shared" si="13"/>
        <v/>
      </c>
      <c r="H260" s="154" t="str">
        <f t="shared" si="14"/>
        <v/>
      </c>
      <c r="I260" s="154" t="str">
        <f t="shared" si="15"/>
        <v/>
      </c>
      <c r="J260" s="154" t="str">
        <f t="shared" si="16"/>
        <v/>
      </c>
    </row>
    <row r="261" spans="1:10" x14ac:dyDescent="0.25">
      <c r="A261" t="s">
        <v>286</v>
      </c>
      <c r="B261" s="17">
        <v>-3.4028234660000002E+38</v>
      </c>
      <c r="C261" s="17">
        <v>-3.4028234660000002E+38</v>
      </c>
      <c r="D261" s="17">
        <v>-3.4028234660000002E+38</v>
      </c>
      <c r="E261" s="17">
        <v>-3.4028234660000002E+38</v>
      </c>
      <c r="G261" s="154" t="str">
        <f t="shared" si="13"/>
        <v/>
      </c>
      <c r="H261" s="154" t="str">
        <f t="shared" si="14"/>
        <v/>
      </c>
      <c r="I261" s="154" t="str">
        <f t="shared" si="15"/>
        <v/>
      </c>
      <c r="J261" s="154" t="str">
        <f t="shared" si="16"/>
        <v/>
      </c>
    </row>
    <row r="262" spans="1:10" x14ac:dyDescent="0.25">
      <c r="A262" t="s">
        <v>287</v>
      </c>
      <c r="B262" s="17">
        <v>-3.4028234660000002E+38</v>
      </c>
      <c r="C262" s="17">
        <v>-3.4028234660000002E+38</v>
      </c>
      <c r="D262" s="17">
        <v>-3.4028234660000002E+38</v>
      </c>
      <c r="E262" s="17">
        <v>-3.4028234660000002E+38</v>
      </c>
      <c r="G262" s="154" t="str">
        <f t="shared" si="13"/>
        <v/>
      </c>
      <c r="H262" s="154" t="str">
        <f t="shared" si="14"/>
        <v/>
      </c>
      <c r="I262" s="154" t="str">
        <f t="shared" si="15"/>
        <v/>
      </c>
      <c r="J262" s="154" t="str">
        <f t="shared" si="16"/>
        <v/>
      </c>
    </row>
    <row r="263" spans="1:10" x14ac:dyDescent="0.25">
      <c r="A263" t="s">
        <v>288</v>
      </c>
      <c r="B263">
        <v>151.42335800000001</v>
      </c>
      <c r="C263">
        <v>0</v>
      </c>
      <c r="D263">
        <v>0</v>
      </c>
      <c r="E263">
        <v>135.38720000000001</v>
      </c>
      <c r="G263" s="154">
        <f t="shared" si="13"/>
        <v>151.42335800000001</v>
      </c>
      <c r="H263" s="154">
        <f t="shared" si="14"/>
        <v>0</v>
      </c>
      <c r="I263" s="154">
        <f t="shared" si="15"/>
        <v>0</v>
      </c>
      <c r="J263" s="154">
        <f t="shared" si="16"/>
        <v>135.38720000000001</v>
      </c>
    </row>
    <row r="264" spans="1:10" x14ac:dyDescent="0.25">
      <c r="A264" t="s">
        <v>289</v>
      </c>
      <c r="B264">
        <v>330.65276</v>
      </c>
      <c r="C264">
        <v>0</v>
      </c>
      <c r="D264">
        <v>0</v>
      </c>
      <c r="E264">
        <v>178.85584</v>
      </c>
      <c r="G264" s="154">
        <f t="shared" si="13"/>
        <v>330.65276</v>
      </c>
      <c r="H264" s="154">
        <f t="shared" si="14"/>
        <v>0</v>
      </c>
      <c r="I264" s="154">
        <f t="shared" si="15"/>
        <v>0</v>
      </c>
      <c r="J264" s="154">
        <f t="shared" si="16"/>
        <v>178.85584</v>
      </c>
    </row>
    <row r="265" spans="1:10" x14ac:dyDescent="0.25">
      <c r="A265" t="s">
        <v>290</v>
      </c>
      <c r="B265">
        <v>621.481087</v>
      </c>
      <c r="C265">
        <v>160.97908699999999</v>
      </c>
      <c r="D265">
        <v>0</v>
      </c>
      <c r="E265">
        <v>0</v>
      </c>
      <c r="G265" s="154">
        <f t="shared" si="13"/>
        <v>621.481087</v>
      </c>
      <c r="H265" s="154">
        <f t="shared" si="14"/>
        <v>160.97908699999999</v>
      </c>
      <c r="I265" s="154">
        <f t="shared" si="15"/>
        <v>0</v>
      </c>
      <c r="J265" s="154">
        <f t="shared" si="16"/>
        <v>0</v>
      </c>
    </row>
    <row r="266" spans="1:10" x14ac:dyDescent="0.25">
      <c r="A266" t="s">
        <v>291</v>
      </c>
      <c r="B266">
        <v>0</v>
      </c>
      <c r="C266">
        <v>4.1769189999999998</v>
      </c>
      <c r="D266">
        <v>1.793649</v>
      </c>
      <c r="E266">
        <v>0</v>
      </c>
      <c r="G266" s="154">
        <f t="shared" si="13"/>
        <v>0</v>
      </c>
      <c r="H266" s="154">
        <f t="shared" si="14"/>
        <v>4.1769189999999998</v>
      </c>
      <c r="I266" s="154">
        <f t="shared" si="15"/>
        <v>1.793649</v>
      </c>
      <c r="J266" s="154">
        <f t="shared" si="16"/>
        <v>0</v>
      </c>
    </row>
    <row r="267" spans="1:10" x14ac:dyDescent="0.25">
      <c r="A267" t="s">
        <v>292</v>
      </c>
      <c r="B267">
        <v>0</v>
      </c>
      <c r="C267">
        <v>0</v>
      </c>
      <c r="D267">
        <v>16.587994999999999</v>
      </c>
      <c r="E267">
        <v>9.9039859999999997</v>
      </c>
      <c r="G267" s="154">
        <f t="shared" si="13"/>
        <v>0</v>
      </c>
      <c r="H267" s="154">
        <f t="shared" si="14"/>
        <v>0</v>
      </c>
      <c r="I267" s="154">
        <f t="shared" si="15"/>
        <v>16.587994999999999</v>
      </c>
      <c r="J267" s="154">
        <f t="shared" si="16"/>
        <v>9.9039859999999997</v>
      </c>
    </row>
    <row r="268" spans="1:10" x14ac:dyDescent="0.25">
      <c r="A268" t="s">
        <v>293</v>
      </c>
      <c r="B268" s="17">
        <v>-3.4028234660000002E+38</v>
      </c>
      <c r="C268" s="17">
        <v>-3.4028234660000002E+38</v>
      </c>
      <c r="D268" s="17">
        <v>-3.4028234660000002E+38</v>
      </c>
      <c r="E268" s="17">
        <v>-3.4028234660000002E+38</v>
      </c>
      <c r="G268" s="154" t="str">
        <f t="shared" si="13"/>
        <v/>
      </c>
      <c r="H268" s="154" t="str">
        <f t="shared" si="14"/>
        <v/>
      </c>
      <c r="I268" s="154" t="str">
        <f t="shared" si="15"/>
        <v/>
      </c>
      <c r="J268" s="154" t="str">
        <f t="shared" si="16"/>
        <v/>
      </c>
    </row>
    <row r="269" spans="1:10" x14ac:dyDescent="0.25">
      <c r="A269" t="s">
        <v>294</v>
      </c>
      <c r="B269" s="17">
        <v>-3.4028234660000002E+38</v>
      </c>
      <c r="C269" s="17">
        <v>-3.4028234660000002E+38</v>
      </c>
      <c r="D269" s="17">
        <v>-3.4028234660000002E+38</v>
      </c>
      <c r="E269" s="17">
        <v>-3.4028234660000002E+38</v>
      </c>
      <c r="G269" s="154" t="str">
        <f t="shared" si="13"/>
        <v/>
      </c>
      <c r="H269" s="154" t="str">
        <f t="shared" si="14"/>
        <v/>
      </c>
      <c r="I269" s="154" t="str">
        <f t="shared" si="15"/>
        <v/>
      </c>
      <c r="J269" s="154" t="str">
        <f t="shared" si="16"/>
        <v/>
      </c>
    </row>
    <row r="270" spans="1:10" x14ac:dyDescent="0.25">
      <c r="A270" t="s">
        <v>295</v>
      </c>
      <c r="B270" s="17">
        <v>-3.4028234660000002E+38</v>
      </c>
      <c r="C270" s="17">
        <v>-3.4028234660000002E+38</v>
      </c>
      <c r="D270" s="17">
        <v>-3.4028234660000002E+38</v>
      </c>
      <c r="E270" s="17">
        <v>-3.4028234660000002E+38</v>
      </c>
      <c r="G270" s="154" t="str">
        <f t="shared" si="13"/>
        <v/>
      </c>
      <c r="H270" s="154" t="str">
        <f t="shared" si="14"/>
        <v/>
      </c>
      <c r="I270" s="154" t="str">
        <f t="shared" si="15"/>
        <v/>
      </c>
      <c r="J270" s="154" t="str">
        <f t="shared" si="16"/>
        <v/>
      </c>
    </row>
    <row r="271" spans="1:10" x14ac:dyDescent="0.25">
      <c r="A271" t="s">
        <v>296</v>
      </c>
      <c r="B271" s="17">
        <v>-3.4028234660000002E+38</v>
      </c>
      <c r="C271" s="17">
        <v>-3.4028234660000002E+38</v>
      </c>
      <c r="D271" s="17">
        <v>-3.4028234660000002E+38</v>
      </c>
      <c r="E271" s="17">
        <v>-3.4028234660000002E+38</v>
      </c>
      <c r="G271" s="154" t="str">
        <f t="shared" ref="G271:G334" si="17">IF(B271=$G$8,"",B271)</f>
        <v/>
      </c>
      <c r="H271" s="154" t="str">
        <f t="shared" si="14"/>
        <v/>
      </c>
      <c r="I271" s="154" t="str">
        <f t="shared" si="15"/>
        <v/>
      </c>
      <c r="J271" s="154" t="str">
        <f t="shared" si="16"/>
        <v/>
      </c>
    </row>
    <row r="272" spans="1:10" x14ac:dyDescent="0.25">
      <c r="A272" t="s">
        <v>297</v>
      </c>
      <c r="B272" s="17">
        <v>-3.4028234660000002E+38</v>
      </c>
      <c r="C272" s="17">
        <v>-3.4028234660000002E+38</v>
      </c>
      <c r="D272" s="17">
        <v>-3.4028234660000002E+38</v>
      </c>
      <c r="E272" s="17">
        <v>-3.4028234660000002E+38</v>
      </c>
      <c r="G272" s="154" t="str">
        <f t="shared" si="17"/>
        <v/>
      </c>
      <c r="H272" s="154" t="str">
        <f t="shared" si="14"/>
        <v/>
      </c>
      <c r="I272" s="154" t="str">
        <f t="shared" si="15"/>
        <v/>
      </c>
      <c r="J272" s="154" t="str">
        <f t="shared" si="16"/>
        <v/>
      </c>
    </row>
    <row r="273" spans="1:10" x14ac:dyDescent="0.25">
      <c r="A273" t="s">
        <v>298</v>
      </c>
      <c r="B273" s="17">
        <v>-3.4028234660000002E+38</v>
      </c>
      <c r="C273" s="17">
        <v>-3.4028234660000002E+38</v>
      </c>
      <c r="D273" s="17">
        <v>-3.4028234660000002E+38</v>
      </c>
      <c r="E273" s="17">
        <v>-3.4028234660000002E+38</v>
      </c>
      <c r="G273" s="154" t="str">
        <f t="shared" si="17"/>
        <v/>
      </c>
      <c r="H273" s="154" t="str">
        <f t="shared" si="14"/>
        <v/>
      </c>
      <c r="I273" s="154" t="str">
        <f t="shared" si="15"/>
        <v/>
      </c>
      <c r="J273" s="154" t="str">
        <f t="shared" si="16"/>
        <v/>
      </c>
    </row>
    <row r="274" spans="1:10" x14ac:dyDescent="0.25">
      <c r="A274" t="s">
        <v>299</v>
      </c>
      <c r="B274">
        <v>0</v>
      </c>
      <c r="C274">
        <v>0</v>
      </c>
      <c r="D274">
        <v>107.735933</v>
      </c>
      <c r="E274">
        <v>123.244816</v>
      </c>
      <c r="G274" s="154">
        <f t="shared" si="17"/>
        <v>0</v>
      </c>
      <c r="H274" s="154">
        <f t="shared" si="14"/>
        <v>0</v>
      </c>
      <c r="I274" s="154">
        <f t="shared" si="15"/>
        <v>107.735933</v>
      </c>
      <c r="J274" s="154">
        <f t="shared" si="16"/>
        <v>123.244816</v>
      </c>
    </row>
    <row r="275" spans="1:10" x14ac:dyDescent="0.25">
      <c r="A275" t="s">
        <v>300</v>
      </c>
      <c r="B275">
        <v>544.37132399999996</v>
      </c>
      <c r="C275">
        <v>143.26638500000001</v>
      </c>
      <c r="D275">
        <v>0</v>
      </c>
      <c r="E275">
        <v>0</v>
      </c>
      <c r="G275" s="154">
        <f t="shared" si="17"/>
        <v>544.37132399999996</v>
      </c>
      <c r="H275" s="154">
        <f t="shared" si="14"/>
        <v>143.26638500000001</v>
      </c>
      <c r="I275" s="154">
        <f t="shared" si="15"/>
        <v>0</v>
      </c>
      <c r="J275" s="154">
        <f t="shared" si="16"/>
        <v>0</v>
      </c>
    </row>
    <row r="276" spans="1:10" x14ac:dyDescent="0.25">
      <c r="A276" t="s">
        <v>301</v>
      </c>
      <c r="B276">
        <v>164.53762599999999</v>
      </c>
      <c r="C276">
        <v>47.227685000000001</v>
      </c>
      <c r="D276">
        <v>0</v>
      </c>
      <c r="E276">
        <v>0</v>
      </c>
      <c r="G276" s="154">
        <f t="shared" si="17"/>
        <v>164.53762599999999</v>
      </c>
      <c r="H276" s="154">
        <f t="shared" si="14"/>
        <v>47.227685000000001</v>
      </c>
      <c r="I276" s="154">
        <f t="shared" si="15"/>
        <v>0</v>
      </c>
      <c r="J276" s="154">
        <f t="shared" si="16"/>
        <v>0</v>
      </c>
    </row>
    <row r="277" spans="1:10" x14ac:dyDescent="0.25">
      <c r="A277" t="s">
        <v>302</v>
      </c>
      <c r="B277">
        <v>585.688986</v>
      </c>
      <c r="C277">
        <v>152.03106199999999</v>
      </c>
      <c r="D277">
        <v>0</v>
      </c>
      <c r="E277">
        <v>0</v>
      </c>
      <c r="G277" s="154">
        <f t="shared" si="17"/>
        <v>585.688986</v>
      </c>
      <c r="H277" s="154">
        <f t="shared" si="14"/>
        <v>152.03106199999999</v>
      </c>
      <c r="I277" s="154">
        <f t="shared" si="15"/>
        <v>0</v>
      </c>
      <c r="J277" s="154">
        <f t="shared" si="16"/>
        <v>0</v>
      </c>
    </row>
    <row r="278" spans="1:10" x14ac:dyDescent="0.25">
      <c r="A278" t="s">
        <v>303</v>
      </c>
      <c r="B278">
        <v>31.435925000000001</v>
      </c>
      <c r="C278">
        <v>13.503431000000001</v>
      </c>
      <c r="D278">
        <v>0</v>
      </c>
      <c r="E278">
        <v>0</v>
      </c>
      <c r="G278" s="154">
        <f t="shared" si="17"/>
        <v>31.435925000000001</v>
      </c>
      <c r="H278" s="154">
        <f t="shared" si="14"/>
        <v>13.503431000000001</v>
      </c>
      <c r="I278" s="154">
        <f t="shared" si="15"/>
        <v>0</v>
      </c>
      <c r="J278" s="154">
        <f t="shared" si="16"/>
        <v>0</v>
      </c>
    </row>
    <row r="279" spans="1:10" x14ac:dyDescent="0.25">
      <c r="A279" t="s">
        <v>304</v>
      </c>
      <c r="B279">
        <v>153.59804199999999</v>
      </c>
      <c r="C279">
        <v>42.067520999999999</v>
      </c>
      <c r="D279">
        <v>0</v>
      </c>
      <c r="E279">
        <v>0</v>
      </c>
      <c r="G279" s="154">
        <f t="shared" si="17"/>
        <v>153.59804199999999</v>
      </c>
      <c r="H279" s="154">
        <f t="shared" si="14"/>
        <v>42.067520999999999</v>
      </c>
      <c r="I279" s="154">
        <f t="shared" si="15"/>
        <v>0</v>
      </c>
      <c r="J279" s="154">
        <f t="shared" si="16"/>
        <v>0</v>
      </c>
    </row>
    <row r="280" spans="1:10" x14ac:dyDescent="0.25">
      <c r="A280" t="s">
        <v>305</v>
      </c>
      <c r="B280">
        <v>0</v>
      </c>
      <c r="C280">
        <v>0</v>
      </c>
      <c r="D280">
        <v>226.02860799999999</v>
      </c>
      <c r="E280">
        <v>181.602859</v>
      </c>
      <c r="G280" s="154">
        <f t="shared" si="17"/>
        <v>0</v>
      </c>
      <c r="H280" s="154">
        <f t="shared" si="14"/>
        <v>0</v>
      </c>
      <c r="I280" s="154">
        <f t="shared" si="15"/>
        <v>226.02860799999999</v>
      </c>
      <c r="J280" s="154">
        <f t="shared" si="16"/>
        <v>181.602859</v>
      </c>
    </row>
    <row r="281" spans="1:10" x14ac:dyDescent="0.25">
      <c r="A281" t="s">
        <v>306</v>
      </c>
      <c r="B281" s="17">
        <v>-3.4028234660000002E+38</v>
      </c>
      <c r="C281" s="17">
        <v>-3.4028234660000002E+38</v>
      </c>
      <c r="D281" s="17">
        <v>-3.4028234660000002E+38</v>
      </c>
      <c r="E281" s="17">
        <v>-3.4028234660000002E+38</v>
      </c>
      <c r="G281" s="154" t="str">
        <f t="shared" si="17"/>
        <v/>
      </c>
      <c r="H281" s="154" t="str">
        <f t="shared" si="14"/>
        <v/>
      </c>
      <c r="I281" s="154" t="str">
        <f t="shared" si="15"/>
        <v/>
      </c>
      <c r="J281" s="154" t="str">
        <f t="shared" si="16"/>
        <v/>
      </c>
    </row>
    <row r="282" spans="1:10" x14ac:dyDescent="0.25">
      <c r="A282" t="s">
        <v>307</v>
      </c>
      <c r="B282" s="17">
        <v>-3.4028234660000002E+38</v>
      </c>
      <c r="C282" s="17">
        <v>-3.4028234660000002E+38</v>
      </c>
      <c r="D282" s="17">
        <v>-3.4028234660000002E+38</v>
      </c>
      <c r="E282" s="17">
        <v>-3.4028234660000002E+38</v>
      </c>
      <c r="G282" s="154" t="str">
        <f t="shared" si="17"/>
        <v/>
      </c>
      <c r="H282" s="154" t="str">
        <f t="shared" si="14"/>
        <v/>
      </c>
      <c r="I282" s="154" t="str">
        <f t="shared" si="15"/>
        <v/>
      </c>
      <c r="J282" s="154" t="str">
        <f t="shared" si="16"/>
        <v/>
      </c>
    </row>
    <row r="283" spans="1:10" x14ac:dyDescent="0.25">
      <c r="A283" t="s">
        <v>308</v>
      </c>
      <c r="B283" s="17">
        <v>-3.4028234660000002E+38</v>
      </c>
      <c r="C283" s="17">
        <v>-3.4028234660000002E+38</v>
      </c>
      <c r="D283" s="17">
        <v>-3.4028234660000002E+38</v>
      </c>
      <c r="E283" s="17">
        <v>-3.4028234660000002E+38</v>
      </c>
      <c r="G283" s="154" t="str">
        <f t="shared" si="17"/>
        <v/>
      </c>
      <c r="H283" s="154" t="str">
        <f t="shared" si="14"/>
        <v/>
      </c>
      <c r="I283" s="154" t="str">
        <f t="shared" si="15"/>
        <v/>
      </c>
      <c r="J283" s="154" t="str">
        <f t="shared" si="16"/>
        <v/>
      </c>
    </row>
    <row r="284" spans="1:10" x14ac:dyDescent="0.25">
      <c r="A284" t="s">
        <v>309</v>
      </c>
      <c r="B284" s="17">
        <v>-3.4028234660000002E+38</v>
      </c>
      <c r="C284" s="17">
        <v>-3.4028234660000002E+38</v>
      </c>
      <c r="D284" s="17">
        <v>-3.4028234660000002E+38</v>
      </c>
      <c r="E284" s="17">
        <v>-3.4028234660000002E+38</v>
      </c>
      <c r="G284" s="154" t="str">
        <f t="shared" si="17"/>
        <v/>
      </c>
      <c r="H284" s="154" t="str">
        <f t="shared" si="14"/>
        <v/>
      </c>
      <c r="I284" s="154" t="str">
        <f t="shared" si="15"/>
        <v/>
      </c>
      <c r="J284" s="154" t="str">
        <f t="shared" si="16"/>
        <v/>
      </c>
    </row>
    <row r="285" spans="1:10" x14ac:dyDescent="0.25">
      <c r="A285" t="s">
        <v>310</v>
      </c>
      <c r="B285" s="17">
        <v>-3.4028234660000002E+38</v>
      </c>
      <c r="C285" s="17">
        <v>-3.4028234660000002E+38</v>
      </c>
      <c r="D285" s="17">
        <v>-3.4028234660000002E+38</v>
      </c>
      <c r="E285" s="17">
        <v>-3.4028234660000002E+38</v>
      </c>
      <c r="G285" s="154" t="str">
        <f t="shared" si="17"/>
        <v/>
      </c>
      <c r="H285" s="154" t="str">
        <f t="shared" si="14"/>
        <v/>
      </c>
      <c r="I285" s="154" t="str">
        <f t="shared" si="15"/>
        <v/>
      </c>
      <c r="J285" s="154" t="str">
        <f t="shared" si="16"/>
        <v/>
      </c>
    </row>
    <row r="286" spans="1:10" x14ac:dyDescent="0.25">
      <c r="A286" t="s">
        <v>311</v>
      </c>
      <c r="B286">
        <v>149.035922</v>
      </c>
      <c r="C286">
        <v>85.047016999999997</v>
      </c>
      <c r="D286">
        <v>0</v>
      </c>
      <c r="E286">
        <v>0</v>
      </c>
      <c r="G286" s="154">
        <f t="shared" si="17"/>
        <v>149.035922</v>
      </c>
      <c r="H286" s="154">
        <f t="shared" ref="H286:H349" si="18">IF(C286=$G$8,"",C286)</f>
        <v>85.047016999999997</v>
      </c>
      <c r="I286" s="154">
        <f t="shared" ref="I286:I349" si="19">IF(D286=$G$8,"",D286)</f>
        <v>0</v>
      </c>
      <c r="J286" s="154">
        <f t="shared" ref="J286:J349" si="20">IF(E286=$G$8,"",E286)</f>
        <v>0</v>
      </c>
    </row>
    <row r="287" spans="1:10" x14ac:dyDescent="0.25">
      <c r="A287" t="s">
        <v>312</v>
      </c>
      <c r="B287">
        <v>393.63738699999999</v>
      </c>
      <c r="C287">
        <v>216.85341700000001</v>
      </c>
      <c r="D287">
        <v>0</v>
      </c>
      <c r="E287">
        <v>0</v>
      </c>
      <c r="G287" s="154">
        <f t="shared" si="17"/>
        <v>393.63738699999999</v>
      </c>
      <c r="H287" s="154">
        <f t="shared" si="18"/>
        <v>216.85341700000001</v>
      </c>
      <c r="I287" s="154">
        <f t="shared" si="19"/>
        <v>0</v>
      </c>
      <c r="J287" s="154">
        <f t="shared" si="20"/>
        <v>0</v>
      </c>
    </row>
    <row r="288" spans="1:10" x14ac:dyDescent="0.25">
      <c r="A288" t="s">
        <v>313</v>
      </c>
      <c r="B288">
        <v>225.21876399999999</v>
      </c>
      <c r="C288">
        <v>127.710787</v>
      </c>
      <c r="D288">
        <v>0</v>
      </c>
      <c r="E288">
        <v>0</v>
      </c>
      <c r="G288" s="154">
        <f t="shared" si="17"/>
        <v>225.21876399999999</v>
      </c>
      <c r="H288" s="154">
        <f t="shared" si="18"/>
        <v>127.710787</v>
      </c>
      <c r="I288" s="154">
        <f t="shared" si="19"/>
        <v>0</v>
      </c>
      <c r="J288" s="154">
        <f t="shared" si="20"/>
        <v>0</v>
      </c>
    </row>
    <row r="289" spans="1:10" x14ac:dyDescent="0.25">
      <c r="A289" t="s">
        <v>314</v>
      </c>
      <c r="B289">
        <v>0</v>
      </c>
      <c r="C289">
        <v>0</v>
      </c>
      <c r="D289">
        <v>70.252471</v>
      </c>
      <c r="E289">
        <v>53.680762000000001</v>
      </c>
      <c r="G289" s="154">
        <f t="shared" si="17"/>
        <v>0</v>
      </c>
      <c r="H289" s="154">
        <f t="shared" si="18"/>
        <v>0</v>
      </c>
      <c r="I289" s="154">
        <f t="shared" si="19"/>
        <v>70.252471</v>
      </c>
      <c r="J289" s="154">
        <f t="shared" si="20"/>
        <v>53.680762000000001</v>
      </c>
    </row>
    <row r="290" spans="1:10" x14ac:dyDescent="0.25">
      <c r="A290" t="s">
        <v>315</v>
      </c>
      <c r="B290">
        <v>0</v>
      </c>
      <c r="C290">
        <v>0</v>
      </c>
      <c r="D290">
        <v>39.474206000000002</v>
      </c>
      <c r="E290">
        <v>29.964748</v>
      </c>
      <c r="G290" s="154">
        <f t="shared" si="17"/>
        <v>0</v>
      </c>
      <c r="H290" s="154">
        <f t="shared" si="18"/>
        <v>0</v>
      </c>
      <c r="I290" s="154">
        <f t="shared" si="19"/>
        <v>39.474206000000002</v>
      </c>
      <c r="J290" s="154">
        <f t="shared" si="20"/>
        <v>29.964748</v>
      </c>
    </row>
    <row r="291" spans="1:10" x14ac:dyDescent="0.25">
      <c r="A291" t="s">
        <v>316</v>
      </c>
      <c r="B291">
        <v>0</v>
      </c>
      <c r="C291">
        <v>0</v>
      </c>
      <c r="D291">
        <v>259.99548499999997</v>
      </c>
      <c r="E291">
        <v>368.98363499999999</v>
      </c>
      <c r="G291" s="154">
        <f t="shared" si="17"/>
        <v>0</v>
      </c>
      <c r="H291" s="154">
        <f t="shared" si="18"/>
        <v>0</v>
      </c>
      <c r="I291" s="154">
        <f t="shared" si="19"/>
        <v>259.99548499999997</v>
      </c>
      <c r="J291" s="154">
        <f t="shared" si="20"/>
        <v>368.98363499999999</v>
      </c>
    </row>
    <row r="292" spans="1:10" x14ac:dyDescent="0.25">
      <c r="A292" t="s">
        <v>317</v>
      </c>
      <c r="B292" s="17">
        <v>-3.4028234660000002E+38</v>
      </c>
      <c r="C292" s="17">
        <v>-3.4028234660000002E+38</v>
      </c>
      <c r="D292" s="17">
        <v>-3.4028234660000002E+38</v>
      </c>
      <c r="E292" s="17">
        <v>-3.4028234660000002E+38</v>
      </c>
      <c r="G292" s="154" t="str">
        <f t="shared" si="17"/>
        <v/>
      </c>
      <c r="H292" s="154" t="str">
        <f t="shared" si="18"/>
        <v/>
      </c>
      <c r="I292" s="154" t="str">
        <f t="shared" si="19"/>
        <v/>
      </c>
      <c r="J292" s="154" t="str">
        <f t="shared" si="20"/>
        <v/>
      </c>
    </row>
    <row r="293" spans="1:10" x14ac:dyDescent="0.25">
      <c r="A293" t="s">
        <v>318</v>
      </c>
      <c r="B293" s="17">
        <v>-3.4028234660000002E+38</v>
      </c>
      <c r="C293" s="17">
        <v>-3.4028234660000002E+38</v>
      </c>
      <c r="D293" s="17">
        <v>-3.4028234660000002E+38</v>
      </c>
      <c r="E293" s="17">
        <v>-3.4028234660000002E+38</v>
      </c>
      <c r="G293" s="154" t="str">
        <f t="shared" si="17"/>
        <v/>
      </c>
      <c r="H293" s="154" t="str">
        <f t="shared" si="18"/>
        <v/>
      </c>
      <c r="I293" s="154" t="str">
        <f t="shared" si="19"/>
        <v/>
      </c>
      <c r="J293" s="154" t="str">
        <f t="shared" si="20"/>
        <v/>
      </c>
    </row>
    <row r="294" spans="1:10" x14ac:dyDescent="0.25">
      <c r="A294" t="s">
        <v>319</v>
      </c>
      <c r="B294" s="17">
        <v>-3.4028234660000002E+38</v>
      </c>
      <c r="C294" s="17">
        <v>-3.4028234660000002E+38</v>
      </c>
      <c r="D294" s="17">
        <v>-3.4028234660000002E+38</v>
      </c>
      <c r="E294" s="17">
        <v>-3.4028234660000002E+38</v>
      </c>
      <c r="G294" s="154" t="str">
        <f t="shared" si="17"/>
        <v/>
      </c>
      <c r="H294" s="154" t="str">
        <f t="shared" si="18"/>
        <v/>
      </c>
      <c r="I294" s="154" t="str">
        <f t="shared" si="19"/>
        <v/>
      </c>
      <c r="J294" s="154" t="str">
        <f t="shared" si="20"/>
        <v/>
      </c>
    </row>
    <row r="295" spans="1:10" x14ac:dyDescent="0.25">
      <c r="A295" t="s">
        <v>320</v>
      </c>
      <c r="B295" s="17">
        <v>-3.4028234660000002E+38</v>
      </c>
      <c r="C295" s="17">
        <v>-3.4028234660000002E+38</v>
      </c>
      <c r="D295" s="17">
        <v>-3.4028234660000002E+38</v>
      </c>
      <c r="E295" s="17">
        <v>-3.4028234660000002E+38</v>
      </c>
      <c r="G295" s="154" t="str">
        <f t="shared" si="17"/>
        <v/>
      </c>
      <c r="H295" s="154" t="str">
        <f t="shared" si="18"/>
        <v/>
      </c>
      <c r="I295" s="154" t="str">
        <f t="shared" si="19"/>
        <v/>
      </c>
      <c r="J295" s="154" t="str">
        <f t="shared" si="20"/>
        <v/>
      </c>
    </row>
    <row r="296" spans="1:10" x14ac:dyDescent="0.25">
      <c r="A296" t="s">
        <v>321</v>
      </c>
      <c r="B296" s="17">
        <v>-3.4028234660000002E+38</v>
      </c>
      <c r="C296" s="17">
        <v>-3.4028234660000002E+38</v>
      </c>
      <c r="D296" s="17">
        <v>-3.4028234660000002E+38</v>
      </c>
      <c r="E296" s="17">
        <v>-3.4028234660000002E+38</v>
      </c>
      <c r="G296" s="154" t="str">
        <f t="shared" si="17"/>
        <v/>
      </c>
      <c r="H296" s="154" t="str">
        <f t="shared" si="18"/>
        <v/>
      </c>
      <c r="I296" s="154" t="str">
        <f t="shared" si="19"/>
        <v/>
      </c>
      <c r="J296" s="154" t="str">
        <f t="shared" si="20"/>
        <v/>
      </c>
    </row>
    <row r="297" spans="1:10" x14ac:dyDescent="0.25">
      <c r="A297" t="s">
        <v>322</v>
      </c>
      <c r="B297" s="17">
        <v>-3.4028234660000002E+38</v>
      </c>
      <c r="C297" s="17">
        <v>-3.4028234660000002E+38</v>
      </c>
      <c r="D297" s="17">
        <v>-3.4028234660000002E+38</v>
      </c>
      <c r="E297" s="17">
        <v>-3.4028234660000002E+38</v>
      </c>
      <c r="G297" s="154" t="str">
        <f t="shared" si="17"/>
        <v/>
      </c>
      <c r="H297" s="154" t="str">
        <f t="shared" si="18"/>
        <v/>
      </c>
      <c r="I297" s="154" t="str">
        <f t="shared" si="19"/>
        <v/>
      </c>
      <c r="J297" s="154" t="str">
        <f t="shared" si="20"/>
        <v/>
      </c>
    </row>
    <row r="298" spans="1:10" x14ac:dyDescent="0.25">
      <c r="A298" t="s">
        <v>323</v>
      </c>
      <c r="B298">
        <v>0</v>
      </c>
      <c r="C298">
        <v>0</v>
      </c>
      <c r="D298">
        <v>8.2207519999999992</v>
      </c>
      <c r="E298">
        <v>1.178831</v>
      </c>
      <c r="G298" s="154">
        <f t="shared" si="17"/>
        <v>0</v>
      </c>
      <c r="H298" s="154">
        <f t="shared" si="18"/>
        <v>0</v>
      </c>
      <c r="I298" s="154">
        <f t="shared" si="19"/>
        <v>8.2207519999999992</v>
      </c>
      <c r="J298" s="154">
        <f t="shared" si="20"/>
        <v>1.178831</v>
      </c>
    </row>
    <row r="299" spans="1:10" x14ac:dyDescent="0.25">
      <c r="A299" t="s">
        <v>324</v>
      </c>
      <c r="B299">
        <v>415.95783</v>
      </c>
      <c r="C299">
        <v>144.25509700000001</v>
      </c>
      <c r="D299">
        <v>0</v>
      </c>
      <c r="E299">
        <v>0</v>
      </c>
      <c r="G299" s="154">
        <f t="shared" si="17"/>
        <v>415.95783</v>
      </c>
      <c r="H299" s="154">
        <f t="shared" si="18"/>
        <v>144.25509700000001</v>
      </c>
      <c r="I299" s="154">
        <f t="shared" si="19"/>
        <v>0</v>
      </c>
      <c r="J299" s="154">
        <f t="shared" si="20"/>
        <v>0</v>
      </c>
    </row>
    <row r="300" spans="1:10" x14ac:dyDescent="0.25">
      <c r="A300" t="s">
        <v>325</v>
      </c>
      <c r="B300">
        <v>193.81646799999999</v>
      </c>
      <c r="C300">
        <v>70.194410000000005</v>
      </c>
      <c r="D300">
        <v>0</v>
      </c>
      <c r="E300">
        <v>0</v>
      </c>
      <c r="G300" s="154">
        <f t="shared" si="17"/>
        <v>193.81646799999999</v>
      </c>
      <c r="H300" s="154">
        <f t="shared" si="18"/>
        <v>70.194410000000005</v>
      </c>
      <c r="I300" s="154">
        <f t="shared" si="19"/>
        <v>0</v>
      </c>
      <c r="J300" s="154">
        <f t="shared" si="20"/>
        <v>0</v>
      </c>
    </row>
    <row r="301" spans="1:10" x14ac:dyDescent="0.25">
      <c r="A301" t="s">
        <v>326</v>
      </c>
      <c r="B301">
        <v>0</v>
      </c>
      <c r="C301">
        <v>0</v>
      </c>
      <c r="D301">
        <v>99.561192000000005</v>
      </c>
      <c r="E301">
        <v>83.042553999999996</v>
      </c>
      <c r="G301" s="154">
        <f t="shared" si="17"/>
        <v>0</v>
      </c>
      <c r="H301" s="154">
        <f t="shared" si="18"/>
        <v>0</v>
      </c>
      <c r="I301" s="154">
        <f t="shared" si="19"/>
        <v>99.561192000000005</v>
      </c>
      <c r="J301" s="154">
        <f t="shared" si="20"/>
        <v>83.042553999999996</v>
      </c>
    </row>
    <row r="302" spans="1:10" x14ac:dyDescent="0.25">
      <c r="A302" t="s">
        <v>327</v>
      </c>
      <c r="B302">
        <v>0</v>
      </c>
      <c r="C302">
        <v>0</v>
      </c>
      <c r="D302">
        <v>171.66311300000001</v>
      </c>
      <c r="E302">
        <v>135.48821699999999</v>
      </c>
      <c r="G302" s="154">
        <f t="shared" si="17"/>
        <v>0</v>
      </c>
      <c r="H302" s="154">
        <f t="shared" si="18"/>
        <v>0</v>
      </c>
      <c r="I302" s="154">
        <f t="shared" si="19"/>
        <v>171.66311300000001</v>
      </c>
      <c r="J302" s="154">
        <f t="shared" si="20"/>
        <v>135.48821699999999</v>
      </c>
    </row>
    <row r="303" spans="1:10" x14ac:dyDescent="0.25">
      <c r="A303" t="s">
        <v>328</v>
      </c>
      <c r="B303" s="17">
        <v>-3.4028234660000002E+38</v>
      </c>
      <c r="C303" s="17">
        <v>-3.4028234660000002E+38</v>
      </c>
      <c r="D303" s="17">
        <v>-3.4028234660000002E+38</v>
      </c>
      <c r="E303" s="17">
        <v>-3.4028234660000002E+38</v>
      </c>
      <c r="G303" s="154" t="str">
        <f t="shared" si="17"/>
        <v/>
      </c>
      <c r="H303" s="154" t="str">
        <f t="shared" si="18"/>
        <v/>
      </c>
      <c r="I303" s="154" t="str">
        <f t="shared" si="19"/>
        <v/>
      </c>
      <c r="J303" s="154" t="str">
        <f t="shared" si="20"/>
        <v/>
      </c>
    </row>
    <row r="304" spans="1:10" x14ac:dyDescent="0.25">
      <c r="A304" t="s">
        <v>329</v>
      </c>
      <c r="B304" s="17">
        <v>-3.4028234660000002E+38</v>
      </c>
      <c r="C304" s="17">
        <v>-3.4028234660000002E+38</v>
      </c>
      <c r="D304" s="17">
        <v>-3.4028234660000002E+38</v>
      </c>
      <c r="E304" s="17">
        <v>-3.4028234660000002E+38</v>
      </c>
      <c r="G304" s="154" t="str">
        <f t="shared" si="17"/>
        <v/>
      </c>
      <c r="H304" s="154" t="str">
        <f t="shared" si="18"/>
        <v/>
      </c>
      <c r="I304" s="154" t="str">
        <f t="shared" si="19"/>
        <v/>
      </c>
      <c r="J304" s="154" t="str">
        <f t="shared" si="20"/>
        <v/>
      </c>
    </row>
    <row r="305" spans="1:10" x14ac:dyDescent="0.25">
      <c r="A305" t="s">
        <v>330</v>
      </c>
      <c r="B305" s="17">
        <v>-3.4028234660000002E+38</v>
      </c>
      <c r="C305" s="17">
        <v>-3.4028234660000002E+38</v>
      </c>
      <c r="D305" s="17">
        <v>-3.4028234660000002E+38</v>
      </c>
      <c r="E305" s="17">
        <v>-3.4028234660000002E+38</v>
      </c>
      <c r="G305" s="154" t="str">
        <f t="shared" si="17"/>
        <v/>
      </c>
      <c r="H305" s="154" t="str">
        <f t="shared" si="18"/>
        <v/>
      </c>
      <c r="I305" s="154" t="str">
        <f t="shared" si="19"/>
        <v/>
      </c>
      <c r="J305" s="154" t="str">
        <f t="shared" si="20"/>
        <v/>
      </c>
    </row>
    <row r="306" spans="1:10" x14ac:dyDescent="0.25">
      <c r="A306" t="s">
        <v>331</v>
      </c>
      <c r="B306">
        <v>0</v>
      </c>
      <c r="C306">
        <v>0</v>
      </c>
      <c r="D306">
        <v>235.09419399999999</v>
      </c>
      <c r="E306">
        <v>195.96493899999999</v>
      </c>
      <c r="G306" s="154">
        <f t="shared" si="17"/>
        <v>0</v>
      </c>
      <c r="H306" s="154">
        <f t="shared" si="18"/>
        <v>0</v>
      </c>
      <c r="I306" s="154">
        <f t="shared" si="19"/>
        <v>235.09419399999999</v>
      </c>
      <c r="J306" s="154">
        <f t="shared" si="20"/>
        <v>195.96493899999999</v>
      </c>
    </row>
    <row r="307" spans="1:10" x14ac:dyDescent="0.25">
      <c r="A307" t="s">
        <v>332</v>
      </c>
      <c r="B307" s="17">
        <v>-3.4028234660000002E+38</v>
      </c>
      <c r="C307" s="17">
        <v>-3.4028234660000002E+38</v>
      </c>
      <c r="D307" s="17">
        <v>-3.4028234660000002E+38</v>
      </c>
      <c r="E307" s="17">
        <v>-3.4028234660000002E+38</v>
      </c>
      <c r="G307" s="154" t="str">
        <f t="shared" si="17"/>
        <v/>
      </c>
      <c r="H307" s="154" t="str">
        <f t="shared" si="18"/>
        <v/>
      </c>
      <c r="I307" s="154" t="str">
        <f t="shared" si="19"/>
        <v/>
      </c>
      <c r="J307" s="154" t="str">
        <f t="shared" si="20"/>
        <v/>
      </c>
    </row>
    <row r="308" spans="1:10" x14ac:dyDescent="0.25">
      <c r="A308" t="s">
        <v>333</v>
      </c>
      <c r="B308" s="17">
        <v>-3.4028234660000002E+38</v>
      </c>
      <c r="C308" s="17">
        <v>-3.4028234660000002E+38</v>
      </c>
      <c r="D308" s="17">
        <v>-3.4028234660000002E+38</v>
      </c>
      <c r="E308" s="17">
        <v>-3.4028234660000002E+38</v>
      </c>
      <c r="G308" s="154" t="str">
        <f t="shared" si="17"/>
        <v/>
      </c>
      <c r="H308" s="154" t="str">
        <f t="shared" si="18"/>
        <v/>
      </c>
      <c r="I308" s="154" t="str">
        <f t="shared" si="19"/>
        <v/>
      </c>
      <c r="J308" s="154" t="str">
        <f t="shared" si="20"/>
        <v/>
      </c>
    </row>
    <row r="309" spans="1:10" x14ac:dyDescent="0.25">
      <c r="A309" t="s">
        <v>334</v>
      </c>
      <c r="B309" s="17">
        <v>-3.4028234660000002E+38</v>
      </c>
      <c r="C309" s="17">
        <v>-3.4028234660000002E+38</v>
      </c>
      <c r="D309" s="17">
        <v>-3.4028234660000002E+38</v>
      </c>
      <c r="E309" s="17">
        <v>-3.4028234660000002E+38</v>
      </c>
      <c r="G309" s="154" t="str">
        <f t="shared" si="17"/>
        <v/>
      </c>
      <c r="H309" s="154" t="str">
        <f t="shared" si="18"/>
        <v/>
      </c>
      <c r="I309" s="154" t="str">
        <f t="shared" si="19"/>
        <v/>
      </c>
      <c r="J309" s="154" t="str">
        <f t="shared" si="20"/>
        <v/>
      </c>
    </row>
    <row r="310" spans="1:10" x14ac:dyDescent="0.25">
      <c r="A310" t="s">
        <v>335</v>
      </c>
      <c r="B310">
        <v>204.42773</v>
      </c>
      <c r="C310">
        <v>73.482817999999995</v>
      </c>
      <c r="D310">
        <v>0</v>
      </c>
      <c r="E310">
        <v>0</v>
      </c>
      <c r="G310" s="154">
        <f t="shared" si="17"/>
        <v>204.42773</v>
      </c>
      <c r="H310" s="154">
        <f t="shared" si="18"/>
        <v>73.482817999999995</v>
      </c>
      <c r="I310" s="154">
        <f t="shared" si="19"/>
        <v>0</v>
      </c>
      <c r="J310" s="154">
        <f t="shared" si="20"/>
        <v>0</v>
      </c>
    </row>
    <row r="311" spans="1:10" x14ac:dyDescent="0.25">
      <c r="A311" t="s">
        <v>336</v>
      </c>
      <c r="B311">
        <v>441.65745399999997</v>
      </c>
      <c r="C311">
        <v>152.61456100000001</v>
      </c>
      <c r="D311">
        <v>0</v>
      </c>
      <c r="E311">
        <v>0</v>
      </c>
      <c r="G311" s="154">
        <f t="shared" si="17"/>
        <v>441.65745399999997</v>
      </c>
      <c r="H311" s="154">
        <f t="shared" si="18"/>
        <v>152.61456100000001</v>
      </c>
      <c r="I311" s="154">
        <f t="shared" si="19"/>
        <v>0</v>
      </c>
      <c r="J311" s="154">
        <f t="shared" si="20"/>
        <v>0</v>
      </c>
    </row>
    <row r="312" spans="1:10" x14ac:dyDescent="0.25">
      <c r="A312" t="s">
        <v>337</v>
      </c>
      <c r="B312">
        <v>200.42026300000001</v>
      </c>
      <c r="C312">
        <v>72.188597999999999</v>
      </c>
      <c r="D312">
        <v>0</v>
      </c>
      <c r="E312">
        <v>0</v>
      </c>
      <c r="G312" s="154">
        <f t="shared" si="17"/>
        <v>200.42026300000001</v>
      </c>
      <c r="H312" s="154">
        <f t="shared" si="18"/>
        <v>72.188597999999999</v>
      </c>
      <c r="I312" s="154">
        <f t="shared" si="19"/>
        <v>0</v>
      </c>
      <c r="J312" s="154">
        <f t="shared" si="20"/>
        <v>0</v>
      </c>
    </row>
    <row r="313" spans="1:10" x14ac:dyDescent="0.25">
      <c r="A313" t="s">
        <v>338</v>
      </c>
      <c r="B313">
        <v>0</v>
      </c>
      <c r="C313">
        <v>0</v>
      </c>
      <c r="D313">
        <v>125.127371</v>
      </c>
      <c r="E313">
        <v>45.502279000000001</v>
      </c>
      <c r="G313" s="154">
        <f t="shared" si="17"/>
        <v>0</v>
      </c>
      <c r="H313" s="154">
        <f t="shared" si="18"/>
        <v>0</v>
      </c>
      <c r="I313" s="154">
        <f t="shared" si="19"/>
        <v>125.127371</v>
      </c>
      <c r="J313" s="154">
        <f t="shared" si="20"/>
        <v>45.502279000000001</v>
      </c>
    </row>
    <row r="314" spans="1:10" x14ac:dyDescent="0.25">
      <c r="A314" t="s">
        <v>339</v>
      </c>
      <c r="B314">
        <v>0</v>
      </c>
      <c r="C314">
        <v>0</v>
      </c>
      <c r="D314">
        <v>38.666094999999999</v>
      </c>
      <c r="E314">
        <v>26.954905</v>
      </c>
      <c r="G314" s="154">
        <f t="shared" si="17"/>
        <v>0</v>
      </c>
      <c r="H314" s="154">
        <f t="shared" si="18"/>
        <v>0</v>
      </c>
      <c r="I314" s="154">
        <f t="shared" si="19"/>
        <v>38.666094999999999</v>
      </c>
      <c r="J314" s="154">
        <f t="shared" si="20"/>
        <v>26.954905</v>
      </c>
    </row>
    <row r="315" spans="1:10" x14ac:dyDescent="0.25">
      <c r="A315" t="s">
        <v>340</v>
      </c>
      <c r="B315">
        <v>0</v>
      </c>
      <c r="C315">
        <v>0</v>
      </c>
      <c r="D315">
        <v>229.236287</v>
      </c>
      <c r="E315">
        <v>233.40818999999999</v>
      </c>
      <c r="G315" s="154">
        <f t="shared" si="17"/>
        <v>0</v>
      </c>
      <c r="H315" s="154">
        <f t="shared" si="18"/>
        <v>0</v>
      </c>
      <c r="I315" s="154">
        <f t="shared" si="19"/>
        <v>229.236287</v>
      </c>
      <c r="J315" s="154">
        <f t="shared" si="20"/>
        <v>233.40818999999999</v>
      </c>
    </row>
    <row r="316" spans="1:10" x14ac:dyDescent="0.25">
      <c r="A316" t="s">
        <v>341</v>
      </c>
      <c r="B316" s="17">
        <v>-3.4028234660000002E+38</v>
      </c>
      <c r="C316" s="17">
        <v>-3.4028234660000002E+38</v>
      </c>
      <c r="D316" s="17">
        <v>-3.4028234660000002E+38</v>
      </c>
      <c r="E316" s="17">
        <v>-3.4028234660000002E+38</v>
      </c>
      <c r="G316" s="154" t="str">
        <f t="shared" si="17"/>
        <v/>
      </c>
      <c r="H316" s="154" t="str">
        <f t="shared" si="18"/>
        <v/>
      </c>
      <c r="I316" s="154" t="str">
        <f t="shared" si="19"/>
        <v/>
      </c>
      <c r="J316" s="154" t="str">
        <f t="shared" si="20"/>
        <v/>
      </c>
    </row>
    <row r="317" spans="1:10" x14ac:dyDescent="0.25">
      <c r="A317" t="s">
        <v>342</v>
      </c>
      <c r="B317" s="17">
        <v>-3.4028234660000002E+38</v>
      </c>
      <c r="C317" s="17">
        <v>-3.4028234660000002E+38</v>
      </c>
      <c r="D317" s="17">
        <v>-3.4028234660000002E+38</v>
      </c>
      <c r="E317" s="17">
        <v>-3.4028234660000002E+38</v>
      </c>
      <c r="G317" s="154" t="str">
        <f t="shared" si="17"/>
        <v/>
      </c>
      <c r="H317" s="154" t="str">
        <f t="shared" si="18"/>
        <v/>
      </c>
      <c r="I317" s="154" t="str">
        <f t="shared" si="19"/>
        <v/>
      </c>
      <c r="J317" s="154" t="str">
        <f t="shared" si="20"/>
        <v/>
      </c>
    </row>
    <row r="318" spans="1:10" x14ac:dyDescent="0.25">
      <c r="A318" t="s">
        <v>343</v>
      </c>
      <c r="B318" s="17">
        <v>-3.4028234660000002E+38</v>
      </c>
      <c r="C318" s="17">
        <v>-3.4028234660000002E+38</v>
      </c>
      <c r="D318" s="17">
        <v>-3.4028234660000002E+38</v>
      </c>
      <c r="E318" s="17">
        <v>-3.4028234660000002E+38</v>
      </c>
      <c r="G318" s="154" t="str">
        <f t="shared" si="17"/>
        <v/>
      </c>
      <c r="H318" s="154" t="str">
        <f t="shared" si="18"/>
        <v/>
      </c>
      <c r="I318" s="154" t="str">
        <f t="shared" si="19"/>
        <v/>
      </c>
      <c r="J318" s="154" t="str">
        <f t="shared" si="20"/>
        <v/>
      </c>
    </row>
    <row r="319" spans="1:10" x14ac:dyDescent="0.25">
      <c r="A319" t="s">
        <v>344</v>
      </c>
      <c r="B319" s="17">
        <v>-3.4028234660000002E+38</v>
      </c>
      <c r="C319" s="17">
        <v>-3.4028234660000002E+38</v>
      </c>
      <c r="D319" s="17">
        <v>-3.4028234660000002E+38</v>
      </c>
      <c r="E319" s="17">
        <v>-3.4028234660000002E+38</v>
      </c>
      <c r="G319" s="154" t="str">
        <f t="shared" si="17"/>
        <v/>
      </c>
      <c r="H319" s="154" t="str">
        <f t="shared" si="18"/>
        <v/>
      </c>
      <c r="I319" s="154" t="str">
        <f t="shared" si="19"/>
        <v/>
      </c>
      <c r="J319" s="154" t="str">
        <f t="shared" si="20"/>
        <v/>
      </c>
    </row>
    <row r="320" spans="1:10" x14ac:dyDescent="0.25">
      <c r="A320" t="s">
        <v>345</v>
      </c>
      <c r="B320" s="17">
        <v>-3.4028234660000002E+38</v>
      </c>
      <c r="C320" s="17">
        <v>-3.4028234660000002E+38</v>
      </c>
      <c r="D320" s="17">
        <v>-3.4028234660000002E+38</v>
      </c>
      <c r="E320" s="17">
        <v>-3.4028234660000002E+38</v>
      </c>
      <c r="G320" s="154" t="str">
        <f t="shared" si="17"/>
        <v/>
      </c>
      <c r="H320" s="154" t="str">
        <f t="shared" si="18"/>
        <v/>
      </c>
      <c r="I320" s="154" t="str">
        <f t="shared" si="19"/>
        <v/>
      </c>
      <c r="J320" s="154" t="str">
        <f t="shared" si="20"/>
        <v/>
      </c>
    </row>
    <row r="321" spans="1:10" x14ac:dyDescent="0.25">
      <c r="A321" t="s">
        <v>346</v>
      </c>
      <c r="B321" s="17">
        <v>-3.4028234660000002E+38</v>
      </c>
      <c r="C321" s="17">
        <v>-3.4028234660000002E+38</v>
      </c>
      <c r="D321" s="17">
        <v>-3.4028234660000002E+38</v>
      </c>
      <c r="E321" s="17">
        <v>-3.4028234660000002E+38</v>
      </c>
      <c r="G321" s="154" t="str">
        <f t="shared" si="17"/>
        <v/>
      </c>
      <c r="H321" s="154" t="str">
        <f t="shared" si="18"/>
        <v/>
      </c>
      <c r="I321" s="154" t="str">
        <f t="shared" si="19"/>
        <v/>
      </c>
      <c r="J321" s="154" t="str">
        <f t="shared" si="20"/>
        <v/>
      </c>
    </row>
    <row r="322" spans="1:10" x14ac:dyDescent="0.25">
      <c r="A322" t="s">
        <v>347</v>
      </c>
      <c r="B322">
        <v>195.33689799999999</v>
      </c>
      <c r="C322">
        <v>110.063929</v>
      </c>
      <c r="D322">
        <v>0</v>
      </c>
      <c r="E322">
        <v>0</v>
      </c>
      <c r="G322" s="154">
        <f t="shared" si="17"/>
        <v>195.33689799999999</v>
      </c>
      <c r="H322" s="154">
        <f t="shared" si="18"/>
        <v>110.063929</v>
      </c>
      <c r="I322" s="154">
        <f t="shared" si="19"/>
        <v>0</v>
      </c>
      <c r="J322" s="154">
        <f t="shared" si="20"/>
        <v>0</v>
      </c>
    </row>
    <row r="323" spans="1:10" x14ac:dyDescent="0.25">
      <c r="A323" t="s">
        <v>348</v>
      </c>
      <c r="B323">
        <v>474.64294200000001</v>
      </c>
      <c r="C323">
        <v>260.557412</v>
      </c>
      <c r="D323">
        <v>0</v>
      </c>
      <c r="E323">
        <v>0</v>
      </c>
      <c r="G323" s="154">
        <f t="shared" si="17"/>
        <v>474.64294200000001</v>
      </c>
      <c r="H323" s="154">
        <f t="shared" si="18"/>
        <v>260.557412</v>
      </c>
      <c r="I323" s="154">
        <f t="shared" si="19"/>
        <v>0</v>
      </c>
      <c r="J323" s="154">
        <f t="shared" si="20"/>
        <v>0</v>
      </c>
    </row>
    <row r="324" spans="1:10" x14ac:dyDescent="0.25">
      <c r="A324" t="s">
        <v>349</v>
      </c>
      <c r="B324">
        <v>223.917449</v>
      </c>
      <c r="C324">
        <v>127.087329</v>
      </c>
      <c r="D324">
        <v>0</v>
      </c>
      <c r="E324">
        <v>0</v>
      </c>
      <c r="G324" s="154">
        <f t="shared" si="17"/>
        <v>223.917449</v>
      </c>
      <c r="H324" s="154">
        <f t="shared" si="18"/>
        <v>127.087329</v>
      </c>
      <c r="I324" s="154">
        <f t="shared" si="19"/>
        <v>0</v>
      </c>
      <c r="J324" s="154">
        <f t="shared" si="20"/>
        <v>0</v>
      </c>
    </row>
    <row r="325" spans="1:10" x14ac:dyDescent="0.25">
      <c r="A325" t="s">
        <v>350</v>
      </c>
      <c r="B325">
        <v>0</v>
      </c>
      <c r="C325">
        <v>0</v>
      </c>
      <c r="D325">
        <v>55.999834</v>
      </c>
      <c r="E325">
        <v>41.975844000000002</v>
      </c>
      <c r="G325" s="154">
        <f t="shared" si="17"/>
        <v>0</v>
      </c>
      <c r="H325" s="154">
        <f t="shared" si="18"/>
        <v>0</v>
      </c>
      <c r="I325" s="154">
        <f t="shared" si="19"/>
        <v>55.999834</v>
      </c>
      <c r="J325" s="154">
        <f t="shared" si="20"/>
        <v>41.975844000000002</v>
      </c>
    </row>
    <row r="326" spans="1:10" x14ac:dyDescent="0.25">
      <c r="A326" t="s">
        <v>351</v>
      </c>
      <c r="B326">
        <v>0</v>
      </c>
      <c r="C326">
        <v>0</v>
      </c>
      <c r="D326">
        <v>159.098668</v>
      </c>
      <c r="E326">
        <v>176.92339999999999</v>
      </c>
      <c r="G326" s="154">
        <f t="shared" si="17"/>
        <v>0</v>
      </c>
      <c r="H326" s="154">
        <f t="shared" si="18"/>
        <v>0</v>
      </c>
      <c r="I326" s="154">
        <f t="shared" si="19"/>
        <v>159.098668</v>
      </c>
      <c r="J326" s="154">
        <f t="shared" si="20"/>
        <v>176.92339999999999</v>
      </c>
    </row>
    <row r="327" spans="1:10" x14ac:dyDescent="0.25">
      <c r="A327" t="s">
        <v>352</v>
      </c>
      <c r="B327">
        <v>0</v>
      </c>
      <c r="C327">
        <v>0</v>
      </c>
      <c r="D327">
        <v>175.53223700000001</v>
      </c>
      <c r="E327">
        <v>167.279392</v>
      </c>
      <c r="G327" s="154">
        <f t="shared" si="17"/>
        <v>0</v>
      </c>
      <c r="H327" s="154">
        <f t="shared" si="18"/>
        <v>0</v>
      </c>
      <c r="I327" s="154">
        <f t="shared" si="19"/>
        <v>175.53223700000001</v>
      </c>
      <c r="J327" s="154">
        <f t="shared" si="20"/>
        <v>167.279392</v>
      </c>
    </row>
    <row r="328" spans="1:10" x14ac:dyDescent="0.25">
      <c r="A328" t="s">
        <v>353</v>
      </c>
      <c r="B328">
        <v>0</v>
      </c>
      <c r="C328">
        <v>0</v>
      </c>
      <c r="D328">
        <v>162.55791400000001</v>
      </c>
      <c r="E328">
        <v>130.53754699999999</v>
      </c>
      <c r="G328" s="154">
        <f t="shared" si="17"/>
        <v>0</v>
      </c>
      <c r="H328" s="154">
        <f t="shared" si="18"/>
        <v>0</v>
      </c>
      <c r="I328" s="154">
        <f t="shared" si="19"/>
        <v>162.55791400000001</v>
      </c>
      <c r="J328" s="154">
        <f t="shared" si="20"/>
        <v>130.53754699999999</v>
      </c>
    </row>
    <row r="329" spans="1:10" x14ac:dyDescent="0.25">
      <c r="A329" t="s">
        <v>354</v>
      </c>
      <c r="B329" s="17">
        <v>-3.4028234660000002E+38</v>
      </c>
      <c r="C329" s="17">
        <v>-3.4028234660000002E+38</v>
      </c>
      <c r="D329" s="17">
        <v>-3.4028234660000002E+38</v>
      </c>
      <c r="E329" s="17">
        <v>-3.4028234660000002E+38</v>
      </c>
      <c r="G329" s="154" t="str">
        <f t="shared" si="17"/>
        <v/>
      </c>
      <c r="H329" s="154" t="str">
        <f t="shared" si="18"/>
        <v/>
      </c>
      <c r="I329" s="154" t="str">
        <f t="shared" si="19"/>
        <v/>
      </c>
      <c r="J329" s="154" t="str">
        <f t="shared" si="20"/>
        <v/>
      </c>
    </row>
    <row r="330" spans="1:10" x14ac:dyDescent="0.25">
      <c r="A330" t="s">
        <v>355</v>
      </c>
      <c r="B330">
        <v>0</v>
      </c>
      <c r="C330">
        <v>0</v>
      </c>
      <c r="D330">
        <v>215.220426</v>
      </c>
      <c r="E330">
        <v>81.848612000000003</v>
      </c>
      <c r="G330" s="154">
        <f t="shared" si="17"/>
        <v>0</v>
      </c>
      <c r="H330" s="154">
        <f t="shared" si="18"/>
        <v>0</v>
      </c>
      <c r="I330" s="154">
        <f t="shared" si="19"/>
        <v>215.220426</v>
      </c>
      <c r="J330" s="154">
        <f t="shared" si="20"/>
        <v>81.848612000000003</v>
      </c>
    </row>
    <row r="331" spans="1:10" x14ac:dyDescent="0.25">
      <c r="A331" t="s">
        <v>356</v>
      </c>
      <c r="B331" s="17">
        <v>-3.4028234660000002E+38</v>
      </c>
      <c r="C331" s="17">
        <v>-3.4028234660000002E+38</v>
      </c>
      <c r="D331" s="17">
        <v>-3.4028234660000002E+38</v>
      </c>
      <c r="E331" s="17">
        <v>-3.4028234660000002E+38</v>
      </c>
      <c r="G331" s="154" t="str">
        <f t="shared" si="17"/>
        <v/>
      </c>
      <c r="H331" s="154" t="str">
        <f t="shared" si="18"/>
        <v/>
      </c>
      <c r="I331" s="154" t="str">
        <f t="shared" si="19"/>
        <v/>
      </c>
      <c r="J331" s="154" t="str">
        <f t="shared" si="20"/>
        <v/>
      </c>
    </row>
    <row r="332" spans="1:10" x14ac:dyDescent="0.25">
      <c r="A332" t="s">
        <v>357</v>
      </c>
      <c r="B332" s="17">
        <v>-3.4028234660000002E+38</v>
      </c>
      <c r="C332" s="17">
        <v>-3.4028234660000002E+38</v>
      </c>
      <c r="D332" s="17">
        <v>-3.4028234660000002E+38</v>
      </c>
      <c r="E332" s="17">
        <v>-3.4028234660000002E+38</v>
      </c>
      <c r="G332" s="154" t="str">
        <f t="shared" si="17"/>
        <v/>
      </c>
      <c r="H332" s="154" t="str">
        <f t="shared" si="18"/>
        <v/>
      </c>
      <c r="I332" s="154" t="str">
        <f t="shared" si="19"/>
        <v/>
      </c>
      <c r="J332" s="154" t="str">
        <f t="shared" si="20"/>
        <v/>
      </c>
    </row>
    <row r="333" spans="1:10" x14ac:dyDescent="0.25">
      <c r="A333" t="s">
        <v>358</v>
      </c>
      <c r="B333" s="17">
        <v>-3.4028234660000002E+38</v>
      </c>
      <c r="C333" s="17">
        <v>-3.4028234660000002E+38</v>
      </c>
      <c r="D333" s="17">
        <v>-3.4028234660000002E+38</v>
      </c>
      <c r="E333" s="17">
        <v>-3.4028234660000002E+38</v>
      </c>
      <c r="G333" s="154" t="str">
        <f t="shared" si="17"/>
        <v/>
      </c>
      <c r="H333" s="154" t="str">
        <f t="shared" si="18"/>
        <v/>
      </c>
      <c r="I333" s="154" t="str">
        <f t="shared" si="19"/>
        <v/>
      </c>
      <c r="J333" s="154" t="str">
        <f t="shared" si="20"/>
        <v/>
      </c>
    </row>
    <row r="334" spans="1:10" x14ac:dyDescent="0.25">
      <c r="A334" t="s">
        <v>359</v>
      </c>
      <c r="B334" s="17">
        <v>-3.4028234660000002E+38</v>
      </c>
      <c r="C334" s="17">
        <v>-3.4028234660000002E+38</v>
      </c>
      <c r="D334" s="17">
        <v>-3.4028234660000002E+38</v>
      </c>
      <c r="E334" s="17">
        <v>-3.4028234660000002E+38</v>
      </c>
      <c r="G334" s="154" t="str">
        <f t="shared" si="17"/>
        <v/>
      </c>
      <c r="H334" s="154" t="str">
        <f t="shared" si="18"/>
        <v/>
      </c>
      <c r="I334" s="154" t="str">
        <f t="shared" si="19"/>
        <v/>
      </c>
      <c r="J334" s="154" t="str">
        <f t="shared" si="20"/>
        <v/>
      </c>
    </row>
    <row r="335" spans="1:10" x14ac:dyDescent="0.25">
      <c r="A335" t="s">
        <v>360</v>
      </c>
      <c r="B335">
        <v>291.92376000000002</v>
      </c>
      <c r="C335">
        <v>102.91040700000001</v>
      </c>
      <c r="D335">
        <v>0</v>
      </c>
      <c r="E335">
        <v>0</v>
      </c>
      <c r="G335" s="154">
        <f t="shared" ref="G335:G398" si="21">IF(B335=$G$8,"",B335)</f>
        <v>291.92376000000002</v>
      </c>
      <c r="H335" s="154">
        <f t="shared" si="18"/>
        <v>102.91040700000001</v>
      </c>
      <c r="I335" s="154">
        <f t="shared" si="19"/>
        <v>0</v>
      </c>
      <c r="J335" s="154">
        <f t="shared" si="20"/>
        <v>0</v>
      </c>
    </row>
    <row r="336" spans="1:10" x14ac:dyDescent="0.25">
      <c r="A336" t="s">
        <v>361</v>
      </c>
      <c r="B336">
        <v>221.69769400000001</v>
      </c>
      <c r="C336">
        <v>79.488151999999999</v>
      </c>
      <c r="D336">
        <v>0</v>
      </c>
      <c r="E336">
        <v>0</v>
      </c>
      <c r="G336" s="154">
        <f t="shared" si="21"/>
        <v>221.69769400000001</v>
      </c>
      <c r="H336" s="154">
        <f t="shared" si="18"/>
        <v>79.488151999999999</v>
      </c>
      <c r="I336" s="154">
        <f t="shared" si="19"/>
        <v>0</v>
      </c>
      <c r="J336" s="154">
        <f t="shared" si="20"/>
        <v>0</v>
      </c>
    </row>
    <row r="337" spans="1:10" x14ac:dyDescent="0.25">
      <c r="A337" t="s">
        <v>362</v>
      </c>
      <c r="B337">
        <v>10.196932</v>
      </c>
      <c r="C337">
        <v>0</v>
      </c>
      <c r="D337">
        <v>0</v>
      </c>
      <c r="E337">
        <v>208.45226600000001</v>
      </c>
      <c r="G337" s="154">
        <f t="shared" si="21"/>
        <v>10.196932</v>
      </c>
      <c r="H337" s="154">
        <f t="shared" si="18"/>
        <v>0</v>
      </c>
      <c r="I337" s="154">
        <f t="shared" si="19"/>
        <v>0</v>
      </c>
      <c r="J337" s="154">
        <f t="shared" si="20"/>
        <v>208.45226600000001</v>
      </c>
    </row>
    <row r="338" spans="1:10" x14ac:dyDescent="0.25">
      <c r="A338" t="s">
        <v>363</v>
      </c>
      <c r="B338">
        <v>0</v>
      </c>
      <c r="C338">
        <v>0</v>
      </c>
      <c r="D338">
        <v>41.957331000000003</v>
      </c>
      <c r="E338">
        <v>29.365303999999998</v>
      </c>
      <c r="G338" s="154">
        <f t="shared" si="21"/>
        <v>0</v>
      </c>
      <c r="H338" s="154">
        <f t="shared" si="18"/>
        <v>0</v>
      </c>
      <c r="I338" s="154">
        <f t="shared" si="19"/>
        <v>41.957331000000003</v>
      </c>
      <c r="J338" s="154">
        <f t="shared" si="20"/>
        <v>29.365303999999998</v>
      </c>
    </row>
    <row r="339" spans="1:10" x14ac:dyDescent="0.25">
      <c r="A339" t="s">
        <v>364</v>
      </c>
      <c r="B339">
        <v>0</v>
      </c>
      <c r="C339">
        <v>0</v>
      </c>
      <c r="D339">
        <v>113.939498</v>
      </c>
      <c r="E339">
        <v>89.989613000000006</v>
      </c>
      <c r="G339" s="154">
        <f t="shared" si="21"/>
        <v>0</v>
      </c>
      <c r="H339" s="154">
        <f t="shared" si="18"/>
        <v>0</v>
      </c>
      <c r="I339" s="154">
        <f t="shared" si="19"/>
        <v>113.939498</v>
      </c>
      <c r="J339" s="154">
        <f t="shared" si="20"/>
        <v>89.989613000000006</v>
      </c>
    </row>
    <row r="340" spans="1:10" x14ac:dyDescent="0.25">
      <c r="A340" t="s">
        <v>365</v>
      </c>
      <c r="B340" s="17">
        <v>-3.4028234660000002E+38</v>
      </c>
      <c r="C340" s="17">
        <v>-3.4028234660000002E+38</v>
      </c>
      <c r="D340" s="17">
        <v>-3.4028234660000002E+38</v>
      </c>
      <c r="E340" s="17">
        <v>-3.4028234660000002E+38</v>
      </c>
      <c r="G340" s="154" t="str">
        <f t="shared" si="21"/>
        <v/>
      </c>
      <c r="H340" s="154" t="str">
        <f t="shared" si="18"/>
        <v/>
      </c>
      <c r="I340" s="154" t="str">
        <f t="shared" si="19"/>
        <v/>
      </c>
      <c r="J340" s="154" t="str">
        <f t="shared" si="20"/>
        <v/>
      </c>
    </row>
    <row r="341" spans="1:10" x14ac:dyDescent="0.25">
      <c r="A341" t="s">
        <v>366</v>
      </c>
      <c r="B341" s="17">
        <v>-3.4028234660000002E+38</v>
      </c>
      <c r="C341" s="17">
        <v>-3.4028234660000002E+38</v>
      </c>
      <c r="D341" s="17">
        <v>-3.4028234660000002E+38</v>
      </c>
      <c r="E341" s="17">
        <v>-3.4028234660000002E+38</v>
      </c>
      <c r="G341" s="154" t="str">
        <f t="shared" si="21"/>
        <v/>
      </c>
      <c r="H341" s="154" t="str">
        <f t="shared" si="18"/>
        <v/>
      </c>
      <c r="I341" s="154" t="str">
        <f t="shared" si="19"/>
        <v/>
      </c>
      <c r="J341" s="154" t="str">
        <f t="shared" si="20"/>
        <v/>
      </c>
    </row>
    <row r="342" spans="1:10" x14ac:dyDescent="0.25">
      <c r="A342" t="s">
        <v>367</v>
      </c>
      <c r="B342" s="17">
        <v>-3.4028234660000002E+38</v>
      </c>
      <c r="C342" s="17">
        <v>-3.4028234660000002E+38</v>
      </c>
      <c r="D342" s="17">
        <v>-3.4028234660000002E+38</v>
      </c>
      <c r="E342" s="17">
        <v>-3.4028234660000002E+38</v>
      </c>
      <c r="G342" s="154" t="str">
        <f t="shared" si="21"/>
        <v/>
      </c>
      <c r="H342" s="154" t="str">
        <f t="shared" si="18"/>
        <v/>
      </c>
      <c r="I342" s="154" t="str">
        <f t="shared" si="19"/>
        <v/>
      </c>
      <c r="J342" s="154" t="str">
        <f t="shared" si="20"/>
        <v/>
      </c>
    </row>
    <row r="343" spans="1:10" x14ac:dyDescent="0.25">
      <c r="A343" t="s">
        <v>368</v>
      </c>
      <c r="B343" s="17">
        <v>-3.4028234660000002E+38</v>
      </c>
      <c r="C343" s="17">
        <v>-3.4028234660000002E+38</v>
      </c>
      <c r="D343" s="17">
        <v>-3.4028234660000002E+38</v>
      </c>
      <c r="E343" s="17">
        <v>-3.4028234660000002E+38</v>
      </c>
      <c r="G343" s="154" t="str">
        <f t="shared" si="21"/>
        <v/>
      </c>
      <c r="H343" s="154" t="str">
        <f t="shared" si="18"/>
        <v/>
      </c>
      <c r="I343" s="154" t="str">
        <f t="shared" si="19"/>
        <v/>
      </c>
      <c r="J343" s="154" t="str">
        <f t="shared" si="20"/>
        <v/>
      </c>
    </row>
    <row r="344" spans="1:10" x14ac:dyDescent="0.25">
      <c r="A344" t="s">
        <v>369</v>
      </c>
      <c r="B344" s="17">
        <v>-3.4028234660000002E+38</v>
      </c>
      <c r="C344" s="17">
        <v>-3.4028234660000002E+38</v>
      </c>
      <c r="D344" s="17">
        <v>-3.4028234660000002E+38</v>
      </c>
      <c r="E344" s="17">
        <v>-3.4028234660000002E+38</v>
      </c>
      <c r="G344" s="154" t="str">
        <f t="shared" si="21"/>
        <v/>
      </c>
      <c r="H344" s="154" t="str">
        <f t="shared" si="18"/>
        <v/>
      </c>
      <c r="I344" s="154" t="str">
        <f t="shared" si="19"/>
        <v/>
      </c>
      <c r="J344" s="154" t="str">
        <f t="shared" si="20"/>
        <v/>
      </c>
    </row>
    <row r="345" spans="1:10" x14ac:dyDescent="0.25">
      <c r="A345" t="s">
        <v>370</v>
      </c>
      <c r="B345" s="17">
        <v>-3.4028234660000002E+38</v>
      </c>
      <c r="C345" s="17">
        <v>-3.4028234660000002E+38</v>
      </c>
      <c r="D345" s="17">
        <v>-3.4028234660000002E+38</v>
      </c>
      <c r="E345" s="17">
        <v>-3.4028234660000002E+38</v>
      </c>
      <c r="G345" s="154" t="str">
        <f t="shared" si="21"/>
        <v/>
      </c>
      <c r="H345" s="154" t="str">
        <f t="shared" si="18"/>
        <v/>
      </c>
      <c r="I345" s="154" t="str">
        <f t="shared" si="19"/>
        <v/>
      </c>
      <c r="J345" s="154" t="str">
        <f t="shared" si="20"/>
        <v/>
      </c>
    </row>
    <row r="346" spans="1:10" x14ac:dyDescent="0.25">
      <c r="A346" t="s">
        <v>371</v>
      </c>
      <c r="B346">
        <v>272.87367999999998</v>
      </c>
      <c r="C346">
        <v>151.814504</v>
      </c>
      <c r="D346">
        <v>0</v>
      </c>
      <c r="E346">
        <v>0</v>
      </c>
      <c r="G346" s="154">
        <f t="shared" si="21"/>
        <v>272.87367999999998</v>
      </c>
      <c r="H346" s="154">
        <f t="shared" si="18"/>
        <v>151.814504</v>
      </c>
      <c r="I346" s="154">
        <f t="shared" si="19"/>
        <v>0</v>
      </c>
      <c r="J346" s="154">
        <f t="shared" si="20"/>
        <v>0</v>
      </c>
    </row>
    <row r="347" spans="1:10" x14ac:dyDescent="0.25">
      <c r="A347" t="s">
        <v>372</v>
      </c>
      <c r="B347">
        <v>441.51939800000002</v>
      </c>
      <c r="C347">
        <v>242.72165799999999</v>
      </c>
      <c r="D347">
        <v>0</v>
      </c>
      <c r="E347">
        <v>0</v>
      </c>
      <c r="G347" s="154">
        <f t="shared" si="21"/>
        <v>441.51939800000002</v>
      </c>
      <c r="H347" s="154">
        <f t="shared" si="18"/>
        <v>242.72165799999999</v>
      </c>
      <c r="I347" s="154">
        <f t="shared" si="19"/>
        <v>0</v>
      </c>
      <c r="J347" s="154">
        <f t="shared" si="20"/>
        <v>0</v>
      </c>
    </row>
    <row r="348" spans="1:10" x14ac:dyDescent="0.25">
      <c r="A348" t="s">
        <v>373</v>
      </c>
      <c r="B348">
        <v>205.63776300000001</v>
      </c>
      <c r="C348">
        <v>110.64366099999999</v>
      </c>
      <c r="D348">
        <v>0</v>
      </c>
      <c r="E348">
        <v>0</v>
      </c>
      <c r="G348" s="154">
        <f t="shared" si="21"/>
        <v>205.63776300000001</v>
      </c>
      <c r="H348" s="154">
        <f t="shared" si="18"/>
        <v>110.64366099999999</v>
      </c>
      <c r="I348" s="154">
        <f t="shared" si="19"/>
        <v>0</v>
      </c>
      <c r="J348" s="154">
        <f t="shared" si="20"/>
        <v>0</v>
      </c>
    </row>
    <row r="349" spans="1:10" x14ac:dyDescent="0.25">
      <c r="A349" t="s">
        <v>374</v>
      </c>
      <c r="B349">
        <v>0</v>
      </c>
      <c r="C349">
        <v>0</v>
      </c>
      <c r="D349">
        <v>82.685304000000002</v>
      </c>
      <c r="E349">
        <v>63.809410999999997</v>
      </c>
      <c r="G349" s="154">
        <f t="shared" si="21"/>
        <v>0</v>
      </c>
      <c r="H349" s="154">
        <f t="shared" si="18"/>
        <v>0</v>
      </c>
      <c r="I349" s="154">
        <f t="shared" si="19"/>
        <v>82.685304000000002</v>
      </c>
      <c r="J349" s="154">
        <f t="shared" si="20"/>
        <v>63.809410999999997</v>
      </c>
    </row>
    <row r="350" spans="1:10" x14ac:dyDescent="0.25">
      <c r="A350" t="s">
        <v>375</v>
      </c>
      <c r="B350">
        <v>36.409258999999999</v>
      </c>
      <c r="C350">
        <v>21.953631000000001</v>
      </c>
      <c r="D350">
        <v>0</v>
      </c>
      <c r="E350">
        <v>0</v>
      </c>
      <c r="G350" s="154">
        <f t="shared" si="21"/>
        <v>36.409258999999999</v>
      </c>
      <c r="H350" s="154">
        <f t="shared" ref="H350:H413" si="22">IF(C350=$G$8,"",C350)</f>
        <v>21.953631000000001</v>
      </c>
      <c r="I350" s="154">
        <f t="shared" ref="I350:I413" si="23">IF(D350=$G$8,"",D350)</f>
        <v>0</v>
      </c>
      <c r="J350" s="154">
        <f t="shared" ref="J350:J413" si="24">IF(E350=$G$8,"",E350)</f>
        <v>0</v>
      </c>
    </row>
    <row r="351" spans="1:10" x14ac:dyDescent="0.25">
      <c r="A351" t="s">
        <v>376</v>
      </c>
      <c r="B351">
        <v>0</v>
      </c>
      <c r="C351">
        <v>0</v>
      </c>
      <c r="D351">
        <v>85.755599000000004</v>
      </c>
      <c r="E351">
        <v>68.887022000000002</v>
      </c>
      <c r="G351" s="154">
        <f t="shared" si="21"/>
        <v>0</v>
      </c>
      <c r="H351" s="154">
        <f t="shared" si="22"/>
        <v>0</v>
      </c>
      <c r="I351" s="154">
        <f t="shared" si="23"/>
        <v>85.755599000000004</v>
      </c>
      <c r="J351" s="154">
        <f t="shared" si="24"/>
        <v>68.887022000000002</v>
      </c>
    </row>
    <row r="352" spans="1:10" x14ac:dyDescent="0.25">
      <c r="A352" t="s">
        <v>377</v>
      </c>
      <c r="B352">
        <v>0</v>
      </c>
      <c r="C352">
        <v>0</v>
      </c>
      <c r="D352">
        <v>122.49139099999999</v>
      </c>
      <c r="E352">
        <v>89.215057999999999</v>
      </c>
      <c r="G352" s="154">
        <f t="shared" si="21"/>
        <v>0</v>
      </c>
      <c r="H352" s="154">
        <f t="shared" si="22"/>
        <v>0</v>
      </c>
      <c r="I352" s="154">
        <f t="shared" si="23"/>
        <v>122.49139099999999</v>
      </c>
      <c r="J352" s="154">
        <f t="shared" si="24"/>
        <v>89.215057999999999</v>
      </c>
    </row>
    <row r="353" spans="1:10" x14ac:dyDescent="0.25">
      <c r="A353" t="s">
        <v>378</v>
      </c>
      <c r="B353" s="17">
        <v>-3.4028234660000002E+38</v>
      </c>
      <c r="C353" s="17">
        <v>-3.4028234660000002E+38</v>
      </c>
      <c r="D353" s="17">
        <v>-3.4028234660000002E+38</v>
      </c>
      <c r="E353" s="17">
        <v>-3.4028234660000002E+38</v>
      </c>
      <c r="G353" s="154" t="str">
        <f t="shared" si="21"/>
        <v/>
      </c>
      <c r="H353" s="154" t="str">
        <f t="shared" si="22"/>
        <v/>
      </c>
      <c r="I353" s="154" t="str">
        <f t="shared" si="23"/>
        <v/>
      </c>
      <c r="J353" s="154" t="str">
        <f t="shared" si="24"/>
        <v/>
      </c>
    </row>
    <row r="354" spans="1:10" x14ac:dyDescent="0.25">
      <c r="A354" t="s">
        <v>379</v>
      </c>
      <c r="B354" s="17">
        <v>-3.4028234660000002E+38</v>
      </c>
      <c r="C354" s="17">
        <v>-3.4028234660000002E+38</v>
      </c>
      <c r="D354" s="17">
        <v>-3.4028234660000002E+38</v>
      </c>
      <c r="E354" s="17">
        <v>-3.4028234660000002E+38</v>
      </c>
      <c r="G354" s="154" t="str">
        <f t="shared" si="21"/>
        <v/>
      </c>
      <c r="H354" s="154" t="str">
        <f t="shared" si="22"/>
        <v/>
      </c>
      <c r="I354" s="154" t="str">
        <f t="shared" si="23"/>
        <v/>
      </c>
      <c r="J354" s="154" t="str">
        <f t="shared" si="24"/>
        <v/>
      </c>
    </row>
    <row r="355" spans="1:10" x14ac:dyDescent="0.25">
      <c r="A355" t="s">
        <v>380</v>
      </c>
      <c r="B355" s="17">
        <v>-3.4028234660000002E+38</v>
      </c>
      <c r="C355" s="17">
        <v>-3.4028234660000002E+38</v>
      </c>
      <c r="D355" s="17">
        <v>-3.4028234660000002E+38</v>
      </c>
      <c r="E355" s="17">
        <v>-3.4028234660000002E+38</v>
      </c>
      <c r="G355" s="154" t="str">
        <f t="shared" si="21"/>
        <v/>
      </c>
      <c r="H355" s="154" t="str">
        <f t="shared" si="22"/>
        <v/>
      </c>
      <c r="I355" s="154" t="str">
        <f t="shared" si="23"/>
        <v/>
      </c>
      <c r="J355" s="154" t="str">
        <f t="shared" si="24"/>
        <v/>
      </c>
    </row>
    <row r="356" spans="1:10" x14ac:dyDescent="0.25">
      <c r="A356" t="s">
        <v>381</v>
      </c>
      <c r="B356" s="17">
        <v>-3.4028234660000002E+38</v>
      </c>
      <c r="C356" s="17">
        <v>-3.4028234660000002E+38</v>
      </c>
      <c r="D356" s="17">
        <v>-3.4028234660000002E+38</v>
      </c>
      <c r="E356" s="17">
        <v>-3.4028234660000002E+38</v>
      </c>
      <c r="G356" s="154" t="str">
        <f t="shared" si="21"/>
        <v/>
      </c>
      <c r="H356" s="154" t="str">
        <f t="shared" si="22"/>
        <v/>
      </c>
      <c r="I356" s="154" t="str">
        <f t="shared" si="23"/>
        <v/>
      </c>
      <c r="J356" s="154" t="str">
        <f t="shared" si="24"/>
        <v/>
      </c>
    </row>
    <row r="357" spans="1:10" x14ac:dyDescent="0.25">
      <c r="A357" t="s">
        <v>382</v>
      </c>
      <c r="B357" s="17">
        <v>-3.4028234660000002E+38</v>
      </c>
      <c r="C357" s="17">
        <v>-3.4028234660000002E+38</v>
      </c>
      <c r="D357" s="17">
        <v>-3.4028234660000002E+38</v>
      </c>
      <c r="E357" s="17">
        <v>-3.4028234660000002E+38</v>
      </c>
      <c r="G357" s="154" t="str">
        <f t="shared" si="21"/>
        <v/>
      </c>
      <c r="H357" s="154" t="str">
        <f t="shared" si="22"/>
        <v/>
      </c>
      <c r="I357" s="154" t="str">
        <f t="shared" si="23"/>
        <v/>
      </c>
      <c r="J357" s="154" t="str">
        <f t="shared" si="24"/>
        <v/>
      </c>
    </row>
    <row r="358" spans="1:10" x14ac:dyDescent="0.25">
      <c r="A358" t="s">
        <v>383</v>
      </c>
      <c r="B358">
        <v>45.010193999999998</v>
      </c>
      <c r="C358">
        <v>0</v>
      </c>
      <c r="D358">
        <v>0</v>
      </c>
      <c r="E358">
        <v>110.965937</v>
      </c>
      <c r="G358" s="154">
        <f t="shared" si="21"/>
        <v>45.010193999999998</v>
      </c>
      <c r="H358" s="154">
        <f t="shared" si="22"/>
        <v>0</v>
      </c>
      <c r="I358" s="154">
        <f t="shared" si="23"/>
        <v>0</v>
      </c>
      <c r="J358" s="154">
        <f t="shared" si="24"/>
        <v>110.965937</v>
      </c>
    </row>
    <row r="359" spans="1:10" x14ac:dyDescent="0.25">
      <c r="A359" t="s">
        <v>384</v>
      </c>
      <c r="B359">
        <v>394.967467</v>
      </c>
      <c r="C359">
        <v>138.591643</v>
      </c>
      <c r="D359">
        <v>0</v>
      </c>
      <c r="E359">
        <v>0</v>
      </c>
      <c r="G359" s="154">
        <f t="shared" si="21"/>
        <v>394.967467</v>
      </c>
      <c r="H359" s="154">
        <f t="shared" si="22"/>
        <v>138.591643</v>
      </c>
      <c r="I359" s="154">
        <f t="shared" si="23"/>
        <v>0</v>
      </c>
      <c r="J359" s="154">
        <f t="shared" si="24"/>
        <v>0</v>
      </c>
    </row>
    <row r="360" spans="1:10" x14ac:dyDescent="0.25">
      <c r="A360" t="s">
        <v>385</v>
      </c>
      <c r="B360">
        <v>152.021096</v>
      </c>
      <c r="C360">
        <v>56.262619999999998</v>
      </c>
      <c r="D360">
        <v>0</v>
      </c>
      <c r="E360">
        <v>0</v>
      </c>
      <c r="G360" s="154">
        <f t="shared" si="21"/>
        <v>152.021096</v>
      </c>
      <c r="H360" s="154">
        <f t="shared" si="22"/>
        <v>56.262619999999998</v>
      </c>
      <c r="I360" s="154">
        <f t="shared" si="23"/>
        <v>0</v>
      </c>
      <c r="J360" s="154">
        <f t="shared" si="24"/>
        <v>0</v>
      </c>
    </row>
    <row r="361" spans="1:10" x14ac:dyDescent="0.25">
      <c r="A361" t="s">
        <v>386</v>
      </c>
      <c r="B361">
        <v>0</v>
      </c>
      <c r="C361">
        <v>0</v>
      </c>
      <c r="D361">
        <v>122.172904</v>
      </c>
      <c r="E361">
        <v>99.272030000000001</v>
      </c>
      <c r="G361" s="154">
        <f t="shared" si="21"/>
        <v>0</v>
      </c>
      <c r="H361" s="154">
        <f t="shared" si="22"/>
        <v>0</v>
      </c>
      <c r="I361" s="154">
        <f t="shared" si="23"/>
        <v>122.172904</v>
      </c>
      <c r="J361" s="154">
        <f t="shared" si="24"/>
        <v>99.272030000000001</v>
      </c>
    </row>
    <row r="362" spans="1:10" x14ac:dyDescent="0.25">
      <c r="A362" t="s">
        <v>387</v>
      </c>
      <c r="B362">
        <v>0</v>
      </c>
      <c r="C362">
        <v>0</v>
      </c>
      <c r="D362">
        <v>278.90364399999999</v>
      </c>
      <c r="E362">
        <v>284.72538500000002</v>
      </c>
      <c r="G362" s="154">
        <f t="shared" si="21"/>
        <v>0</v>
      </c>
      <c r="H362" s="154">
        <f t="shared" si="22"/>
        <v>0</v>
      </c>
      <c r="I362" s="154">
        <f t="shared" si="23"/>
        <v>278.90364399999999</v>
      </c>
      <c r="J362" s="154">
        <f t="shared" si="24"/>
        <v>284.72538500000002</v>
      </c>
    </row>
    <row r="363" spans="1:10" x14ac:dyDescent="0.25">
      <c r="A363" t="s">
        <v>388</v>
      </c>
      <c r="B363" s="17">
        <v>-3.4028234660000002E+38</v>
      </c>
      <c r="C363" s="17">
        <v>-3.4028234660000002E+38</v>
      </c>
      <c r="D363" s="17">
        <v>-3.4028234660000002E+38</v>
      </c>
      <c r="E363" s="17">
        <v>-3.4028234660000002E+38</v>
      </c>
      <c r="G363" s="154" t="str">
        <f t="shared" si="21"/>
        <v/>
      </c>
      <c r="H363" s="154" t="str">
        <f t="shared" si="22"/>
        <v/>
      </c>
      <c r="I363" s="154" t="str">
        <f t="shared" si="23"/>
        <v/>
      </c>
      <c r="J363" s="154" t="str">
        <f t="shared" si="24"/>
        <v/>
      </c>
    </row>
    <row r="364" spans="1:10" x14ac:dyDescent="0.25">
      <c r="A364" t="s">
        <v>389</v>
      </c>
      <c r="B364" s="17">
        <v>-3.4028234660000002E+38</v>
      </c>
      <c r="C364" s="17">
        <v>-3.4028234660000002E+38</v>
      </c>
      <c r="D364" s="17">
        <v>-3.4028234660000002E+38</v>
      </c>
      <c r="E364" s="17">
        <v>-3.4028234660000002E+38</v>
      </c>
      <c r="G364" s="154" t="str">
        <f t="shared" si="21"/>
        <v/>
      </c>
      <c r="H364" s="154" t="str">
        <f t="shared" si="22"/>
        <v/>
      </c>
      <c r="I364" s="154" t="str">
        <f t="shared" si="23"/>
        <v/>
      </c>
      <c r="J364" s="154" t="str">
        <f t="shared" si="24"/>
        <v/>
      </c>
    </row>
    <row r="365" spans="1:10" x14ac:dyDescent="0.25">
      <c r="A365" t="s">
        <v>390</v>
      </c>
      <c r="B365" s="17">
        <v>-3.4028234660000002E+38</v>
      </c>
      <c r="C365" s="17">
        <v>-3.4028234660000002E+38</v>
      </c>
      <c r="D365" s="17">
        <v>-3.4028234660000002E+38</v>
      </c>
      <c r="E365" s="17">
        <v>-3.4028234660000002E+38</v>
      </c>
      <c r="G365" s="154" t="str">
        <f t="shared" si="21"/>
        <v/>
      </c>
      <c r="H365" s="154" t="str">
        <f t="shared" si="22"/>
        <v/>
      </c>
      <c r="I365" s="154" t="str">
        <f t="shared" si="23"/>
        <v/>
      </c>
      <c r="J365" s="154" t="str">
        <f t="shared" si="24"/>
        <v/>
      </c>
    </row>
    <row r="366" spans="1:10" x14ac:dyDescent="0.25">
      <c r="A366" t="s">
        <v>391</v>
      </c>
      <c r="B366" s="17">
        <v>-3.4028234660000002E+38</v>
      </c>
      <c r="C366" s="17">
        <v>-3.4028234660000002E+38</v>
      </c>
      <c r="D366" s="17">
        <v>-3.4028234660000002E+38</v>
      </c>
      <c r="E366" s="17">
        <v>-3.4028234660000002E+38</v>
      </c>
      <c r="G366" s="154" t="str">
        <f t="shared" si="21"/>
        <v/>
      </c>
      <c r="H366" s="154" t="str">
        <f t="shared" si="22"/>
        <v/>
      </c>
      <c r="I366" s="154" t="str">
        <f t="shared" si="23"/>
        <v/>
      </c>
      <c r="J366" s="154" t="str">
        <f t="shared" si="24"/>
        <v/>
      </c>
    </row>
    <row r="367" spans="1:10" x14ac:dyDescent="0.25">
      <c r="A367" t="s">
        <v>392</v>
      </c>
      <c r="B367" s="17">
        <v>-3.4028234660000002E+38</v>
      </c>
      <c r="C367" s="17">
        <v>-3.4028234660000002E+38</v>
      </c>
      <c r="D367" s="17">
        <v>-3.4028234660000002E+38</v>
      </c>
      <c r="E367" s="17">
        <v>-3.4028234660000002E+38</v>
      </c>
      <c r="G367" s="154" t="str">
        <f t="shared" si="21"/>
        <v/>
      </c>
      <c r="H367" s="154" t="str">
        <f t="shared" si="22"/>
        <v/>
      </c>
      <c r="I367" s="154" t="str">
        <f t="shared" si="23"/>
        <v/>
      </c>
      <c r="J367" s="154" t="str">
        <f t="shared" si="24"/>
        <v/>
      </c>
    </row>
    <row r="368" spans="1:10" x14ac:dyDescent="0.25">
      <c r="A368" t="s">
        <v>393</v>
      </c>
      <c r="B368" s="17">
        <v>-3.4028234660000002E+38</v>
      </c>
      <c r="C368" s="17">
        <v>-3.4028234660000002E+38</v>
      </c>
      <c r="D368" s="17">
        <v>-3.4028234660000002E+38</v>
      </c>
      <c r="E368" s="17">
        <v>-3.4028234660000002E+38</v>
      </c>
      <c r="G368" s="154" t="str">
        <f t="shared" si="21"/>
        <v/>
      </c>
      <c r="H368" s="154" t="str">
        <f t="shared" si="22"/>
        <v/>
      </c>
      <c r="I368" s="154" t="str">
        <f t="shared" si="23"/>
        <v/>
      </c>
      <c r="J368" s="154" t="str">
        <f t="shared" si="24"/>
        <v/>
      </c>
    </row>
    <row r="369" spans="1:10" x14ac:dyDescent="0.25">
      <c r="A369" t="s">
        <v>394</v>
      </c>
      <c r="B369" s="17">
        <v>-3.4028234660000002E+38</v>
      </c>
      <c r="C369" s="17">
        <v>-3.4028234660000002E+38</v>
      </c>
      <c r="D369" s="17">
        <v>-3.4028234660000002E+38</v>
      </c>
      <c r="E369" s="17">
        <v>-3.4028234660000002E+38</v>
      </c>
      <c r="G369" s="154" t="str">
        <f t="shared" si="21"/>
        <v/>
      </c>
      <c r="H369" s="154" t="str">
        <f t="shared" si="22"/>
        <v/>
      </c>
      <c r="I369" s="154" t="str">
        <f t="shared" si="23"/>
        <v/>
      </c>
      <c r="J369" s="154" t="str">
        <f t="shared" si="24"/>
        <v/>
      </c>
    </row>
    <row r="370" spans="1:10" x14ac:dyDescent="0.25">
      <c r="A370" t="s">
        <v>395</v>
      </c>
      <c r="B370">
        <v>172.98526799999999</v>
      </c>
      <c r="C370">
        <v>49.521799000000001</v>
      </c>
      <c r="D370">
        <v>0</v>
      </c>
      <c r="E370">
        <v>0</v>
      </c>
      <c r="G370" s="154">
        <f t="shared" si="21"/>
        <v>172.98526799999999</v>
      </c>
      <c r="H370" s="154">
        <f t="shared" si="22"/>
        <v>49.521799000000001</v>
      </c>
      <c r="I370" s="154">
        <f t="shared" si="23"/>
        <v>0</v>
      </c>
      <c r="J370" s="154">
        <f t="shared" si="24"/>
        <v>0</v>
      </c>
    </row>
    <row r="371" spans="1:10" x14ac:dyDescent="0.25">
      <c r="A371" t="s">
        <v>396</v>
      </c>
      <c r="B371">
        <v>775.91373499999997</v>
      </c>
      <c r="C371">
        <v>201.15198799999999</v>
      </c>
      <c r="D371">
        <v>0</v>
      </c>
      <c r="E371">
        <v>0</v>
      </c>
      <c r="G371" s="154">
        <f t="shared" si="21"/>
        <v>775.91373499999997</v>
      </c>
      <c r="H371" s="154">
        <f t="shared" si="22"/>
        <v>201.15198799999999</v>
      </c>
      <c r="I371" s="154">
        <f t="shared" si="23"/>
        <v>0</v>
      </c>
      <c r="J371" s="154">
        <f t="shared" si="24"/>
        <v>0</v>
      </c>
    </row>
    <row r="372" spans="1:10" x14ac:dyDescent="0.25">
      <c r="A372" t="s">
        <v>397</v>
      </c>
      <c r="B372">
        <v>207.793601</v>
      </c>
      <c r="C372">
        <v>57.793602999999997</v>
      </c>
      <c r="D372">
        <v>0</v>
      </c>
      <c r="E372">
        <v>0</v>
      </c>
      <c r="G372" s="154">
        <f t="shared" si="21"/>
        <v>207.793601</v>
      </c>
      <c r="H372" s="154">
        <f t="shared" si="22"/>
        <v>57.793602999999997</v>
      </c>
      <c r="I372" s="154">
        <f t="shared" si="23"/>
        <v>0</v>
      </c>
      <c r="J372" s="154">
        <f t="shared" si="24"/>
        <v>0</v>
      </c>
    </row>
    <row r="373" spans="1:10" x14ac:dyDescent="0.25">
      <c r="A373" t="s">
        <v>398</v>
      </c>
      <c r="B373">
        <v>134.775578</v>
      </c>
      <c r="C373">
        <v>39.302709999999998</v>
      </c>
      <c r="D373">
        <v>0</v>
      </c>
      <c r="E373">
        <v>0</v>
      </c>
      <c r="G373" s="154">
        <f t="shared" si="21"/>
        <v>134.775578</v>
      </c>
      <c r="H373" s="154">
        <f t="shared" si="22"/>
        <v>39.302709999999998</v>
      </c>
      <c r="I373" s="154">
        <f t="shared" si="23"/>
        <v>0</v>
      </c>
      <c r="J373" s="154">
        <f t="shared" si="24"/>
        <v>0</v>
      </c>
    </row>
    <row r="374" spans="1:10" x14ac:dyDescent="0.25">
      <c r="A374" t="s">
        <v>399</v>
      </c>
      <c r="B374">
        <v>0</v>
      </c>
      <c r="C374">
        <v>0</v>
      </c>
      <c r="D374">
        <v>62.457403999999997</v>
      </c>
      <c r="E374">
        <v>45.794272999999997</v>
      </c>
      <c r="G374" s="154">
        <f t="shared" si="21"/>
        <v>0</v>
      </c>
      <c r="H374" s="154">
        <f t="shared" si="22"/>
        <v>0</v>
      </c>
      <c r="I374" s="154">
        <f t="shared" si="23"/>
        <v>62.457403999999997</v>
      </c>
      <c r="J374" s="154">
        <f t="shared" si="24"/>
        <v>45.794272999999997</v>
      </c>
    </row>
    <row r="375" spans="1:10" x14ac:dyDescent="0.25">
      <c r="A375" t="s">
        <v>400</v>
      </c>
      <c r="B375">
        <v>0</v>
      </c>
      <c r="C375">
        <v>0</v>
      </c>
      <c r="D375">
        <v>237.01871399999999</v>
      </c>
      <c r="E375">
        <v>201.03728599999999</v>
      </c>
      <c r="G375" s="154">
        <f t="shared" si="21"/>
        <v>0</v>
      </c>
      <c r="H375" s="154">
        <f t="shared" si="22"/>
        <v>0</v>
      </c>
      <c r="I375" s="154">
        <f t="shared" si="23"/>
        <v>237.01871399999999</v>
      </c>
      <c r="J375" s="154">
        <f t="shared" si="24"/>
        <v>201.03728599999999</v>
      </c>
    </row>
    <row r="376" spans="1:10" x14ac:dyDescent="0.25">
      <c r="A376" t="s">
        <v>401</v>
      </c>
      <c r="B376" s="17">
        <v>-3.4028234660000002E+38</v>
      </c>
      <c r="C376" s="17">
        <v>-3.4028234660000002E+38</v>
      </c>
      <c r="D376" s="17">
        <v>-3.4028234660000002E+38</v>
      </c>
      <c r="E376" s="17">
        <v>-3.4028234660000002E+38</v>
      </c>
      <c r="G376" s="154" t="str">
        <f t="shared" si="21"/>
        <v/>
      </c>
      <c r="H376" s="154" t="str">
        <f t="shared" si="22"/>
        <v/>
      </c>
      <c r="I376" s="154" t="str">
        <f t="shared" si="23"/>
        <v/>
      </c>
      <c r="J376" s="154" t="str">
        <f t="shared" si="24"/>
        <v/>
      </c>
    </row>
    <row r="377" spans="1:10" x14ac:dyDescent="0.25">
      <c r="A377" t="s">
        <v>402</v>
      </c>
      <c r="B377" s="17">
        <v>-3.4028234660000002E+38</v>
      </c>
      <c r="C377" s="17">
        <v>-3.4028234660000002E+38</v>
      </c>
      <c r="D377" s="17">
        <v>-3.4028234660000002E+38</v>
      </c>
      <c r="E377" s="17">
        <v>-3.4028234660000002E+38</v>
      </c>
      <c r="G377" s="154" t="str">
        <f t="shared" si="21"/>
        <v/>
      </c>
      <c r="H377" s="154" t="str">
        <f t="shared" si="22"/>
        <v/>
      </c>
      <c r="I377" s="154" t="str">
        <f t="shared" si="23"/>
        <v/>
      </c>
      <c r="J377" s="154" t="str">
        <f t="shared" si="24"/>
        <v/>
      </c>
    </row>
    <row r="378" spans="1:10" x14ac:dyDescent="0.25">
      <c r="A378" t="s">
        <v>403</v>
      </c>
      <c r="B378" s="17">
        <v>-3.4028234660000002E+38</v>
      </c>
      <c r="C378" s="17">
        <v>-3.4028234660000002E+38</v>
      </c>
      <c r="D378" s="17">
        <v>-3.4028234660000002E+38</v>
      </c>
      <c r="E378" s="17">
        <v>-3.4028234660000002E+38</v>
      </c>
      <c r="G378" s="154" t="str">
        <f t="shared" si="21"/>
        <v/>
      </c>
      <c r="H378" s="154" t="str">
        <f t="shared" si="22"/>
        <v/>
      </c>
      <c r="I378" s="154" t="str">
        <f t="shared" si="23"/>
        <v/>
      </c>
      <c r="J378" s="154" t="str">
        <f t="shared" si="24"/>
        <v/>
      </c>
    </row>
    <row r="379" spans="1:10" x14ac:dyDescent="0.25">
      <c r="A379" t="s">
        <v>404</v>
      </c>
      <c r="B379" s="17">
        <v>-3.4028234660000002E+38</v>
      </c>
      <c r="C379" s="17">
        <v>-3.4028234660000002E+38</v>
      </c>
      <c r="D379" s="17">
        <v>-3.4028234660000002E+38</v>
      </c>
      <c r="E379" s="17">
        <v>-3.4028234660000002E+38</v>
      </c>
      <c r="G379" s="154" t="str">
        <f t="shared" si="21"/>
        <v/>
      </c>
      <c r="H379" s="154" t="str">
        <f t="shared" si="22"/>
        <v/>
      </c>
      <c r="I379" s="154" t="str">
        <f t="shared" si="23"/>
        <v/>
      </c>
      <c r="J379" s="154" t="str">
        <f t="shared" si="24"/>
        <v/>
      </c>
    </row>
    <row r="380" spans="1:10" x14ac:dyDescent="0.25">
      <c r="A380" t="s">
        <v>405</v>
      </c>
      <c r="B380" s="17">
        <v>-3.4028234660000002E+38</v>
      </c>
      <c r="C380" s="17">
        <v>-3.4028234660000002E+38</v>
      </c>
      <c r="D380" s="17">
        <v>-3.4028234660000002E+38</v>
      </c>
      <c r="E380" s="17">
        <v>-3.4028234660000002E+38</v>
      </c>
      <c r="G380" s="154" t="str">
        <f t="shared" si="21"/>
        <v/>
      </c>
      <c r="H380" s="154" t="str">
        <f t="shared" si="22"/>
        <v/>
      </c>
      <c r="I380" s="154" t="str">
        <f t="shared" si="23"/>
        <v/>
      </c>
      <c r="J380" s="154" t="str">
        <f t="shared" si="24"/>
        <v/>
      </c>
    </row>
    <row r="381" spans="1:10" x14ac:dyDescent="0.25">
      <c r="A381" t="s">
        <v>406</v>
      </c>
      <c r="B381" s="17">
        <v>-3.4028234660000002E+38</v>
      </c>
      <c r="C381" s="17">
        <v>-3.4028234660000002E+38</v>
      </c>
      <c r="D381" s="17">
        <v>-3.4028234660000002E+38</v>
      </c>
      <c r="E381" s="17">
        <v>-3.4028234660000002E+38</v>
      </c>
      <c r="G381" s="154" t="str">
        <f t="shared" si="21"/>
        <v/>
      </c>
      <c r="H381" s="154" t="str">
        <f t="shared" si="22"/>
        <v/>
      </c>
      <c r="I381" s="154" t="str">
        <f t="shared" si="23"/>
        <v/>
      </c>
      <c r="J381" s="154" t="str">
        <f t="shared" si="24"/>
        <v/>
      </c>
    </row>
    <row r="382" spans="1:10" x14ac:dyDescent="0.25">
      <c r="A382" t="s">
        <v>407</v>
      </c>
      <c r="B382" s="17">
        <v>-3.4028234660000002E+38</v>
      </c>
      <c r="C382" s="17">
        <v>-3.4028234660000002E+38</v>
      </c>
      <c r="D382" s="17">
        <v>-3.4028234660000002E+38</v>
      </c>
      <c r="E382" s="17">
        <v>-3.4028234660000002E+38</v>
      </c>
      <c r="G382" s="154" t="str">
        <f t="shared" si="21"/>
        <v/>
      </c>
      <c r="H382" s="154" t="str">
        <f t="shared" si="22"/>
        <v/>
      </c>
      <c r="I382" s="154" t="str">
        <f t="shared" si="23"/>
        <v/>
      </c>
      <c r="J382" s="154" t="str">
        <f t="shared" si="24"/>
        <v/>
      </c>
    </row>
    <row r="383" spans="1:10" x14ac:dyDescent="0.25">
      <c r="A383" t="s">
        <v>408</v>
      </c>
      <c r="B383" s="17">
        <v>-3.4028234660000002E+38</v>
      </c>
      <c r="C383" s="17">
        <v>-3.4028234660000002E+38</v>
      </c>
      <c r="D383" s="17">
        <v>-3.4028234660000002E+38</v>
      </c>
      <c r="E383" s="17">
        <v>-3.4028234660000002E+38</v>
      </c>
      <c r="G383" s="154" t="str">
        <f t="shared" si="21"/>
        <v/>
      </c>
      <c r="H383" s="154" t="str">
        <f t="shared" si="22"/>
        <v/>
      </c>
      <c r="I383" s="154" t="str">
        <f t="shared" si="23"/>
        <v/>
      </c>
      <c r="J383" s="154" t="str">
        <f t="shared" si="24"/>
        <v/>
      </c>
    </row>
    <row r="384" spans="1:10" x14ac:dyDescent="0.25">
      <c r="A384" t="s">
        <v>409</v>
      </c>
      <c r="B384" s="17">
        <v>-3.4028234660000002E+38</v>
      </c>
      <c r="C384" s="17">
        <v>-3.4028234660000002E+38</v>
      </c>
      <c r="D384" s="17">
        <v>-3.4028234660000002E+38</v>
      </c>
      <c r="E384" s="17">
        <v>-3.4028234660000002E+38</v>
      </c>
      <c r="G384" s="154" t="str">
        <f t="shared" si="21"/>
        <v/>
      </c>
      <c r="H384" s="154" t="str">
        <f t="shared" si="22"/>
        <v/>
      </c>
      <c r="I384" s="154" t="str">
        <f t="shared" si="23"/>
        <v/>
      </c>
      <c r="J384" s="154" t="str">
        <f t="shared" si="24"/>
        <v/>
      </c>
    </row>
    <row r="385" spans="1:10" x14ac:dyDescent="0.25">
      <c r="A385" t="s">
        <v>410</v>
      </c>
      <c r="B385">
        <v>366.673835</v>
      </c>
      <c r="C385">
        <v>97.277274000000006</v>
      </c>
      <c r="D385">
        <v>0</v>
      </c>
      <c r="E385">
        <v>0</v>
      </c>
      <c r="G385" s="154">
        <f t="shared" si="21"/>
        <v>366.673835</v>
      </c>
      <c r="H385" s="154">
        <f t="shared" si="22"/>
        <v>97.277274000000006</v>
      </c>
      <c r="I385" s="154">
        <f t="shared" si="23"/>
        <v>0</v>
      </c>
      <c r="J385" s="154">
        <f t="shared" si="24"/>
        <v>0</v>
      </c>
    </row>
    <row r="386" spans="1:10" x14ac:dyDescent="0.25">
      <c r="A386" t="s">
        <v>411</v>
      </c>
      <c r="B386">
        <v>59.771068999999997</v>
      </c>
      <c r="C386">
        <v>20.610752999999999</v>
      </c>
      <c r="D386">
        <v>0</v>
      </c>
      <c r="E386">
        <v>0</v>
      </c>
      <c r="G386" s="154">
        <f t="shared" si="21"/>
        <v>59.771068999999997</v>
      </c>
      <c r="H386" s="154">
        <f t="shared" si="22"/>
        <v>20.610752999999999</v>
      </c>
      <c r="I386" s="154">
        <f t="shared" si="23"/>
        <v>0</v>
      </c>
      <c r="J386" s="154">
        <f t="shared" si="24"/>
        <v>0</v>
      </c>
    </row>
    <row r="387" spans="1:10" x14ac:dyDescent="0.25">
      <c r="A387" t="s">
        <v>412</v>
      </c>
      <c r="B387">
        <v>75.149437000000006</v>
      </c>
      <c r="C387">
        <v>22.470130999999999</v>
      </c>
      <c r="D387">
        <v>0</v>
      </c>
      <c r="E387">
        <v>0</v>
      </c>
      <c r="G387" s="154">
        <f t="shared" si="21"/>
        <v>75.149437000000006</v>
      </c>
      <c r="H387" s="154">
        <f t="shared" si="22"/>
        <v>22.470130999999999</v>
      </c>
      <c r="I387" s="154">
        <f t="shared" si="23"/>
        <v>0</v>
      </c>
      <c r="J387" s="154">
        <f t="shared" si="24"/>
        <v>0</v>
      </c>
    </row>
    <row r="388" spans="1:10" x14ac:dyDescent="0.25">
      <c r="A388" t="s">
        <v>413</v>
      </c>
      <c r="B388" s="17">
        <v>-3.4028234660000002E+38</v>
      </c>
      <c r="C388" s="17">
        <v>-3.4028234660000002E+38</v>
      </c>
      <c r="D388" s="17">
        <v>-3.4028234660000002E+38</v>
      </c>
      <c r="E388" s="17">
        <v>-3.4028234660000002E+38</v>
      </c>
      <c r="G388" s="154" t="str">
        <f t="shared" si="21"/>
        <v/>
      </c>
      <c r="H388" s="154" t="str">
        <f t="shared" si="22"/>
        <v/>
      </c>
      <c r="I388" s="154" t="str">
        <f t="shared" si="23"/>
        <v/>
      </c>
      <c r="J388" s="154" t="str">
        <f t="shared" si="24"/>
        <v/>
      </c>
    </row>
    <row r="389" spans="1:10" x14ac:dyDescent="0.25">
      <c r="A389" t="s">
        <v>414</v>
      </c>
      <c r="B389" s="17">
        <v>-3.4028234660000002E+38</v>
      </c>
      <c r="C389" s="17">
        <v>-3.4028234660000002E+38</v>
      </c>
      <c r="D389" s="17">
        <v>-3.4028234660000002E+38</v>
      </c>
      <c r="E389" s="17">
        <v>-3.4028234660000002E+38</v>
      </c>
      <c r="G389" s="154" t="str">
        <f t="shared" si="21"/>
        <v/>
      </c>
      <c r="H389" s="154" t="str">
        <f t="shared" si="22"/>
        <v/>
      </c>
      <c r="I389" s="154" t="str">
        <f t="shared" si="23"/>
        <v/>
      </c>
      <c r="J389" s="154" t="str">
        <f t="shared" si="24"/>
        <v/>
      </c>
    </row>
    <row r="390" spans="1:10" x14ac:dyDescent="0.25">
      <c r="A390" t="s">
        <v>415</v>
      </c>
      <c r="B390" s="17">
        <v>-3.4028234660000002E+38</v>
      </c>
      <c r="C390" s="17">
        <v>-3.4028234660000002E+38</v>
      </c>
      <c r="D390" s="17">
        <v>-3.4028234660000002E+38</v>
      </c>
      <c r="E390" s="17">
        <v>-3.4028234660000002E+38</v>
      </c>
      <c r="G390" s="154" t="str">
        <f t="shared" si="21"/>
        <v/>
      </c>
      <c r="H390" s="154" t="str">
        <f t="shared" si="22"/>
        <v/>
      </c>
      <c r="I390" s="154" t="str">
        <f t="shared" si="23"/>
        <v/>
      </c>
      <c r="J390" s="154" t="str">
        <f t="shared" si="24"/>
        <v/>
      </c>
    </row>
    <row r="391" spans="1:10" x14ac:dyDescent="0.25">
      <c r="A391" t="s">
        <v>416</v>
      </c>
      <c r="B391" s="17">
        <v>-3.4028234660000002E+38</v>
      </c>
      <c r="C391" s="17">
        <v>-3.4028234660000002E+38</v>
      </c>
      <c r="D391" s="17">
        <v>-3.4028234660000002E+38</v>
      </c>
      <c r="E391" s="17">
        <v>-3.4028234660000002E+38</v>
      </c>
      <c r="G391" s="154" t="str">
        <f t="shared" si="21"/>
        <v/>
      </c>
      <c r="H391" s="154" t="str">
        <f t="shared" si="22"/>
        <v/>
      </c>
      <c r="I391" s="154" t="str">
        <f t="shared" si="23"/>
        <v/>
      </c>
      <c r="J391" s="154" t="str">
        <f t="shared" si="24"/>
        <v/>
      </c>
    </row>
    <row r="392" spans="1:10" x14ac:dyDescent="0.25">
      <c r="A392" t="s">
        <v>417</v>
      </c>
      <c r="B392" s="17">
        <v>-3.4028234660000002E+38</v>
      </c>
      <c r="C392" s="17">
        <v>-3.4028234660000002E+38</v>
      </c>
      <c r="D392" s="17">
        <v>-3.4028234660000002E+38</v>
      </c>
      <c r="E392" s="17">
        <v>-3.4028234660000002E+38</v>
      </c>
      <c r="G392" s="154" t="str">
        <f t="shared" si="21"/>
        <v/>
      </c>
      <c r="H392" s="154" t="str">
        <f t="shared" si="22"/>
        <v/>
      </c>
      <c r="I392" s="154" t="str">
        <f t="shared" si="23"/>
        <v/>
      </c>
      <c r="J392" s="154" t="str">
        <f t="shared" si="24"/>
        <v/>
      </c>
    </row>
    <row r="393" spans="1:10" x14ac:dyDescent="0.25">
      <c r="A393" t="s">
        <v>418</v>
      </c>
      <c r="B393" s="17">
        <v>-3.4028234660000002E+38</v>
      </c>
      <c r="C393" s="17">
        <v>-3.4028234660000002E+38</v>
      </c>
      <c r="D393" s="17">
        <v>-3.4028234660000002E+38</v>
      </c>
      <c r="E393" s="17">
        <v>-3.4028234660000002E+38</v>
      </c>
      <c r="G393" s="154" t="str">
        <f t="shared" si="21"/>
        <v/>
      </c>
      <c r="H393" s="154" t="str">
        <f t="shared" si="22"/>
        <v/>
      </c>
      <c r="I393" s="154" t="str">
        <f t="shared" si="23"/>
        <v/>
      </c>
      <c r="J393" s="154" t="str">
        <f t="shared" si="24"/>
        <v/>
      </c>
    </row>
    <row r="394" spans="1:10" x14ac:dyDescent="0.25">
      <c r="A394" t="s">
        <v>419</v>
      </c>
      <c r="B394" s="17">
        <v>-3.4028234660000002E+38</v>
      </c>
      <c r="C394" s="17">
        <v>-3.4028234660000002E+38</v>
      </c>
      <c r="D394" s="17">
        <v>-3.4028234660000002E+38</v>
      </c>
      <c r="E394" s="17">
        <v>-3.4028234660000002E+38</v>
      </c>
      <c r="G394" s="154" t="str">
        <f t="shared" si="21"/>
        <v/>
      </c>
      <c r="H394" s="154" t="str">
        <f t="shared" si="22"/>
        <v/>
      </c>
      <c r="I394" s="154" t="str">
        <f t="shared" si="23"/>
        <v/>
      </c>
      <c r="J394" s="154" t="str">
        <f t="shared" si="24"/>
        <v/>
      </c>
    </row>
    <row r="395" spans="1:10" x14ac:dyDescent="0.25">
      <c r="A395" t="s">
        <v>420</v>
      </c>
      <c r="B395">
        <v>250.784874</v>
      </c>
      <c r="C395">
        <v>68.802961999999994</v>
      </c>
      <c r="D395">
        <v>0</v>
      </c>
      <c r="E395">
        <v>0</v>
      </c>
      <c r="G395" s="154">
        <f t="shared" si="21"/>
        <v>250.784874</v>
      </c>
      <c r="H395" s="154">
        <f t="shared" si="22"/>
        <v>68.802961999999994</v>
      </c>
      <c r="I395" s="154">
        <f t="shared" si="23"/>
        <v>0</v>
      </c>
      <c r="J395" s="154">
        <f t="shared" si="24"/>
        <v>0</v>
      </c>
    </row>
    <row r="396" spans="1:10" x14ac:dyDescent="0.25">
      <c r="A396" t="s">
        <v>421</v>
      </c>
      <c r="B396">
        <v>222.50517500000001</v>
      </c>
      <c r="C396">
        <v>0</v>
      </c>
      <c r="D396">
        <v>0</v>
      </c>
      <c r="E396">
        <v>93.794629999999998</v>
      </c>
      <c r="G396" s="154">
        <f t="shared" si="21"/>
        <v>222.50517500000001</v>
      </c>
      <c r="H396" s="154">
        <f t="shared" si="22"/>
        <v>0</v>
      </c>
      <c r="I396" s="154">
        <f t="shared" si="23"/>
        <v>0</v>
      </c>
      <c r="J396" s="154">
        <f t="shared" si="24"/>
        <v>93.794629999999998</v>
      </c>
    </row>
    <row r="397" spans="1:10" x14ac:dyDescent="0.25">
      <c r="A397" t="s">
        <v>422</v>
      </c>
      <c r="B397">
        <v>532.35877600000003</v>
      </c>
      <c r="C397">
        <v>138.69851</v>
      </c>
      <c r="D397">
        <v>0</v>
      </c>
      <c r="E397">
        <v>0</v>
      </c>
      <c r="G397" s="154">
        <f t="shared" si="21"/>
        <v>532.35877600000003</v>
      </c>
      <c r="H397" s="154">
        <f t="shared" si="22"/>
        <v>138.69851</v>
      </c>
      <c r="I397" s="154">
        <f t="shared" si="23"/>
        <v>0</v>
      </c>
      <c r="J397" s="154">
        <f t="shared" si="24"/>
        <v>0</v>
      </c>
    </row>
    <row r="398" spans="1:10" x14ac:dyDescent="0.25">
      <c r="A398" t="s">
        <v>423</v>
      </c>
      <c r="B398">
        <v>44.170054</v>
      </c>
      <c r="C398">
        <v>16.686962999999999</v>
      </c>
      <c r="D398">
        <v>0</v>
      </c>
      <c r="E398">
        <v>0</v>
      </c>
      <c r="G398" s="154">
        <f t="shared" si="21"/>
        <v>44.170054</v>
      </c>
      <c r="H398" s="154">
        <f t="shared" si="22"/>
        <v>16.686962999999999</v>
      </c>
      <c r="I398" s="154">
        <f t="shared" si="23"/>
        <v>0</v>
      </c>
      <c r="J398" s="154">
        <f t="shared" si="24"/>
        <v>0</v>
      </c>
    </row>
    <row r="399" spans="1:10" x14ac:dyDescent="0.25">
      <c r="A399" t="s">
        <v>424</v>
      </c>
      <c r="B399">
        <v>3.7065730000000001</v>
      </c>
      <c r="C399">
        <v>4.5946530000000001</v>
      </c>
      <c r="D399">
        <v>0</v>
      </c>
      <c r="E399">
        <v>0</v>
      </c>
      <c r="G399" s="154">
        <f t="shared" ref="G399:G462" si="25">IF(B399=$G$8,"",B399)</f>
        <v>3.7065730000000001</v>
      </c>
      <c r="H399" s="154">
        <f t="shared" si="22"/>
        <v>4.5946530000000001</v>
      </c>
      <c r="I399" s="154">
        <f t="shared" si="23"/>
        <v>0</v>
      </c>
      <c r="J399" s="154">
        <f t="shared" si="24"/>
        <v>0</v>
      </c>
    </row>
    <row r="400" spans="1:10" x14ac:dyDescent="0.25">
      <c r="A400" t="s">
        <v>425</v>
      </c>
      <c r="B400">
        <v>0</v>
      </c>
      <c r="C400">
        <v>0</v>
      </c>
      <c r="D400">
        <v>219.65901400000001</v>
      </c>
      <c r="E400">
        <v>271.96020299999998</v>
      </c>
      <c r="G400" s="154">
        <f t="shared" si="25"/>
        <v>0</v>
      </c>
      <c r="H400" s="154">
        <f t="shared" si="22"/>
        <v>0</v>
      </c>
      <c r="I400" s="154">
        <f t="shared" si="23"/>
        <v>219.65901400000001</v>
      </c>
      <c r="J400" s="154">
        <f t="shared" si="24"/>
        <v>271.96020299999998</v>
      </c>
    </row>
    <row r="401" spans="1:10" x14ac:dyDescent="0.25">
      <c r="A401" t="s">
        <v>426</v>
      </c>
      <c r="B401" s="17">
        <v>-3.4028234660000002E+38</v>
      </c>
      <c r="C401" s="17">
        <v>-3.4028234660000002E+38</v>
      </c>
      <c r="D401" s="17">
        <v>-3.4028234660000002E+38</v>
      </c>
      <c r="E401" s="17">
        <v>-3.4028234660000002E+38</v>
      </c>
      <c r="G401" s="154" t="str">
        <f t="shared" si="25"/>
        <v/>
      </c>
      <c r="H401" s="154" t="str">
        <f t="shared" si="22"/>
        <v/>
      </c>
      <c r="I401" s="154" t="str">
        <f t="shared" si="23"/>
        <v/>
      </c>
      <c r="J401" s="154" t="str">
        <f t="shared" si="24"/>
        <v/>
      </c>
    </row>
    <row r="402" spans="1:10" x14ac:dyDescent="0.25">
      <c r="A402" t="s">
        <v>427</v>
      </c>
      <c r="B402" s="17">
        <v>-3.4028234660000002E+38</v>
      </c>
      <c r="C402" s="17">
        <v>-3.4028234660000002E+38</v>
      </c>
      <c r="D402" s="17">
        <v>-3.4028234660000002E+38</v>
      </c>
      <c r="E402" s="17">
        <v>-3.4028234660000002E+38</v>
      </c>
      <c r="G402" s="154" t="str">
        <f t="shared" si="25"/>
        <v/>
      </c>
      <c r="H402" s="154" t="str">
        <f t="shared" si="22"/>
        <v/>
      </c>
      <c r="I402" s="154" t="str">
        <f t="shared" si="23"/>
        <v/>
      </c>
      <c r="J402" s="154" t="str">
        <f t="shared" si="24"/>
        <v/>
      </c>
    </row>
    <row r="403" spans="1:10" x14ac:dyDescent="0.25">
      <c r="A403" t="s">
        <v>428</v>
      </c>
      <c r="B403" s="17">
        <v>-3.4028234660000002E+38</v>
      </c>
      <c r="C403" s="17">
        <v>-3.4028234660000002E+38</v>
      </c>
      <c r="D403" s="17">
        <v>-3.4028234660000002E+38</v>
      </c>
      <c r="E403" s="17">
        <v>-3.4028234660000002E+38</v>
      </c>
      <c r="G403" s="154" t="str">
        <f t="shared" si="25"/>
        <v/>
      </c>
      <c r="H403" s="154" t="str">
        <f t="shared" si="22"/>
        <v/>
      </c>
      <c r="I403" s="154" t="str">
        <f t="shared" si="23"/>
        <v/>
      </c>
      <c r="J403" s="154" t="str">
        <f t="shared" si="24"/>
        <v/>
      </c>
    </row>
    <row r="404" spans="1:10" x14ac:dyDescent="0.25">
      <c r="A404" t="s">
        <v>429</v>
      </c>
      <c r="B404" s="17">
        <v>-3.4028234660000002E+38</v>
      </c>
      <c r="C404" s="17">
        <v>-3.4028234660000002E+38</v>
      </c>
      <c r="D404" s="17">
        <v>-3.4028234660000002E+38</v>
      </c>
      <c r="E404" s="17">
        <v>-3.4028234660000002E+38</v>
      </c>
      <c r="G404" s="154" t="str">
        <f t="shared" si="25"/>
        <v/>
      </c>
      <c r="H404" s="154" t="str">
        <f t="shared" si="22"/>
        <v/>
      </c>
      <c r="I404" s="154" t="str">
        <f t="shared" si="23"/>
        <v/>
      </c>
      <c r="J404" s="154" t="str">
        <f t="shared" si="24"/>
        <v/>
      </c>
    </row>
    <row r="405" spans="1:10" x14ac:dyDescent="0.25">
      <c r="A405" t="s">
        <v>430</v>
      </c>
      <c r="B405" s="17">
        <v>-3.4028234660000002E+38</v>
      </c>
      <c r="C405" s="17">
        <v>-3.4028234660000002E+38</v>
      </c>
      <c r="D405" s="17">
        <v>-3.4028234660000002E+38</v>
      </c>
      <c r="E405" s="17">
        <v>-3.4028234660000002E+38</v>
      </c>
      <c r="G405" s="154" t="str">
        <f t="shared" si="25"/>
        <v/>
      </c>
      <c r="H405" s="154" t="str">
        <f t="shared" si="22"/>
        <v/>
      </c>
      <c r="I405" s="154" t="str">
        <f t="shared" si="23"/>
        <v/>
      </c>
      <c r="J405" s="154" t="str">
        <f t="shared" si="24"/>
        <v/>
      </c>
    </row>
    <row r="406" spans="1:10" x14ac:dyDescent="0.25">
      <c r="A406" t="s">
        <v>431</v>
      </c>
      <c r="B406">
        <v>114.94856</v>
      </c>
      <c r="C406">
        <v>35.012622</v>
      </c>
      <c r="D406">
        <v>0</v>
      </c>
      <c r="E406">
        <v>0</v>
      </c>
      <c r="G406" s="154">
        <f t="shared" si="25"/>
        <v>114.94856</v>
      </c>
      <c r="H406" s="154">
        <f t="shared" si="22"/>
        <v>35.012622</v>
      </c>
      <c r="I406" s="154">
        <f t="shared" si="23"/>
        <v>0</v>
      </c>
      <c r="J406" s="154">
        <f t="shared" si="24"/>
        <v>0</v>
      </c>
    </row>
    <row r="407" spans="1:10" x14ac:dyDescent="0.25">
      <c r="A407" t="s">
        <v>432</v>
      </c>
      <c r="B407">
        <v>774.94350299999996</v>
      </c>
      <c r="C407">
        <v>200.888419</v>
      </c>
      <c r="D407">
        <v>0</v>
      </c>
      <c r="E407">
        <v>0</v>
      </c>
      <c r="G407" s="154">
        <f t="shared" si="25"/>
        <v>774.94350299999996</v>
      </c>
      <c r="H407" s="154">
        <f t="shared" si="22"/>
        <v>200.888419</v>
      </c>
      <c r="I407" s="154">
        <f t="shared" si="23"/>
        <v>0</v>
      </c>
      <c r="J407" s="154">
        <f t="shared" si="24"/>
        <v>0</v>
      </c>
    </row>
    <row r="408" spans="1:10" x14ac:dyDescent="0.25">
      <c r="A408" t="s">
        <v>433</v>
      </c>
      <c r="B408">
        <v>152.135595</v>
      </c>
      <c r="C408">
        <v>43.839626000000003</v>
      </c>
      <c r="D408">
        <v>0</v>
      </c>
      <c r="E408">
        <v>0</v>
      </c>
      <c r="G408" s="154">
        <f t="shared" si="25"/>
        <v>152.135595</v>
      </c>
      <c r="H408" s="154">
        <f t="shared" si="22"/>
        <v>43.839626000000003</v>
      </c>
      <c r="I408" s="154">
        <f t="shared" si="23"/>
        <v>0</v>
      </c>
      <c r="J408" s="154">
        <f t="shared" si="24"/>
        <v>0</v>
      </c>
    </row>
    <row r="409" spans="1:10" x14ac:dyDescent="0.25">
      <c r="A409" t="s">
        <v>434</v>
      </c>
      <c r="B409">
        <v>163.25599399999999</v>
      </c>
      <c r="C409">
        <v>46.422814000000002</v>
      </c>
      <c r="D409">
        <v>0</v>
      </c>
      <c r="E409">
        <v>0</v>
      </c>
      <c r="G409" s="154">
        <f t="shared" si="25"/>
        <v>163.25599399999999</v>
      </c>
      <c r="H409" s="154">
        <f t="shared" si="22"/>
        <v>46.422814000000002</v>
      </c>
      <c r="I409" s="154">
        <f t="shared" si="23"/>
        <v>0</v>
      </c>
      <c r="J409" s="154">
        <f t="shared" si="24"/>
        <v>0</v>
      </c>
    </row>
    <row r="410" spans="1:10" x14ac:dyDescent="0.25">
      <c r="A410" t="s">
        <v>435</v>
      </c>
      <c r="B410">
        <v>0</v>
      </c>
      <c r="C410">
        <v>0</v>
      </c>
      <c r="D410">
        <v>23.068283000000001</v>
      </c>
      <c r="E410">
        <v>13.620647999999999</v>
      </c>
      <c r="G410" s="154">
        <f t="shared" si="25"/>
        <v>0</v>
      </c>
      <c r="H410" s="154">
        <f t="shared" si="22"/>
        <v>0</v>
      </c>
      <c r="I410" s="154">
        <f t="shared" si="23"/>
        <v>23.068283000000001</v>
      </c>
      <c r="J410" s="154">
        <f t="shared" si="24"/>
        <v>13.620647999999999</v>
      </c>
    </row>
    <row r="411" spans="1:10" x14ac:dyDescent="0.25">
      <c r="A411" t="s">
        <v>436</v>
      </c>
      <c r="B411">
        <v>0</v>
      </c>
      <c r="C411">
        <v>0</v>
      </c>
      <c r="D411">
        <v>218.48843500000001</v>
      </c>
      <c r="E411">
        <v>175.34172899999999</v>
      </c>
      <c r="G411" s="154">
        <f t="shared" si="25"/>
        <v>0</v>
      </c>
      <c r="H411" s="154">
        <f t="shared" si="22"/>
        <v>0</v>
      </c>
      <c r="I411" s="154">
        <f t="shared" si="23"/>
        <v>218.48843500000001</v>
      </c>
      <c r="J411" s="154">
        <f t="shared" si="24"/>
        <v>175.34172899999999</v>
      </c>
    </row>
    <row r="412" spans="1:10" x14ac:dyDescent="0.25">
      <c r="A412" t="s">
        <v>437</v>
      </c>
      <c r="B412" s="17">
        <v>-3.4028234660000002E+38</v>
      </c>
      <c r="C412" s="17">
        <v>-3.4028234660000002E+38</v>
      </c>
      <c r="D412" s="17">
        <v>-3.4028234660000002E+38</v>
      </c>
      <c r="E412" s="17">
        <v>-3.4028234660000002E+38</v>
      </c>
      <c r="G412" s="154" t="str">
        <f t="shared" si="25"/>
        <v/>
      </c>
      <c r="H412" s="154" t="str">
        <f t="shared" si="22"/>
        <v/>
      </c>
      <c r="I412" s="154" t="str">
        <f t="shared" si="23"/>
        <v/>
      </c>
      <c r="J412" s="154" t="str">
        <f t="shared" si="24"/>
        <v/>
      </c>
    </row>
    <row r="413" spans="1:10" x14ac:dyDescent="0.25">
      <c r="A413" t="s">
        <v>438</v>
      </c>
      <c r="B413" s="17">
        <v>-3.4028234660000002E+38</v>
      </c>
      <c r="C413" s="17">
        <v>-3.4028234660000002E+38</v>
      </c>
      <c r="D413" s="17">
        <v>-3.4028234660000002E+38</v>
      </c>
      <c r="E413" s="17">
        <v>-3.4028234660000002E+38</v>
      </c>
      <c r="G413" s="154" t="str">
        <f t="shared" si="25"/>
        <v/>
      </c>
      <c r="H413" s="154" t="str">
        <f t="shared" si="22"/>
        <v/>
      </c>
      <c r="I413" s="154" t="str">
        <f t="shared" si="23"/>
        <v/>
      </c>
      <c r="J413" s="154" t="str">
        <f t="shared" si="24"/>
        <v/>
      </c>
    </row>
    <row r="414" spans="1:10" x14ac:dyDescent="0.25">
      <c r="A414" t="s">
        <v>439</v>
      </c>
      <c r="B414" s="17">
        <v>-3.4028234660000002E+38</v>
      </c>
      <c r="C414" s="17">
        <v>-3.4028234660000002E+38</v>
      </c>
      <c r="D414" s="17">
        <v>-3.4028234660000002E+38</v>
      </c>
      <c r="E414" s="17">
        <v>-3.4028234660000002E+38</v>
      </c>
      <c r="G414" s="154" t="str">
        <f t="shared" si="25"/>
        <v/>
      </c>
      <c r="H414" s="154" t="str">
        <f t="shared" ref="H414:H477" si="26">IF(C414=$G$8,"",C414)</f>
        <v/>
      </c>
      <c r="I414" s="154" t="str">
        <f t="shared" ref="I414:I477" si="27">IF(D414=$G$8,"",D414)</f>
        <v/>
      </c>
      <c r="J414" s="154" t="str">
        <f t="shared" ref="J414:J477" si="28">IF(E414=$G$8,"",E414)</f>
        <v/>
      </c>
    </row>
    <row r="415" spans="1:10" x14ac:dyDescent="0.25">
      <c r="A415" t="s">
        <v>440</v>
      </c>
      <c r="B415">
        <v>0</v>
      </c>
      <c r="C415">
        <v>0</v>
      </c>
      <c r="D415">
        <v>195.64583099999999</v>
      </c>
      <c r="E415">
        <v>103.609548</v>
      </c>
      <c r="G415" s="154">
        <f t="shared" si="25"/>
        <v>0</v>
      </c>
      <c r="H415" s="154">
        <f t="shared" si="26"/>
        <v>0</v>
      </c>
      <c r="I415" s="154">
        <f t="shared" si="27"/>
        <v>195.64583099999999</v>
      </c>
      <c r="J415" s="154">
        <f t="shared" si="28"/>
        <v>103.609548</v>
      </c>
    </row>
    <row r="416" spans="1:10" x14ac:dyDescent="0.25">
      <c r="A416" t="s">
        <v>441</v>
      </c>
      <c r="B416" s="17">
        <v>-3.4028234660000002E+38</v>
      </c>
      <c r="C416" s="17">
        <v>-3.4028234660000002E+38</v>
      </c>
      <c r="D416" s="17">
        <v>-3.4028234660000002E+38</v>
      </c>
      <c r="E416" s="17">
        <v>-3.4028234660000002E+38</v>
      </c>
      <c r="G416" s="154" t="str">
        <f t="shared" si="25"/>
        <v/>
      </c>
      <c r="H416" s="154" t="str">
        <f t="shared" si="26"/>
        <v/>
      </c>
      <c r="I416" s="154" t="str">
        <f t="shared" si="27"/>
        <v/>
      </c>
      <c r="J416" s="154" t="str">
        <f t="shared" si="28"/>
        <v/>
      </c>
    </row>
    <row r="417" spans="1:10" x14ac:dyDescent="0.25">
      <c r="A417" t="s">
        <v>442</v>
      </c>
      <c r="B417" s="17">
        <v>-3.4028234660000002E+38</v>
      </c>
      <c r="C417" s="17">
        <v>-3.4028234660000002E+38</v>
      </c>
      <c r="D417" s="17">
        <v>-3.4028234660000002E+38</v>
      </c>
      <c r="E417" s="17">
        <v>-3.4028234660000002E+38</v>
      </c>
      <c r="G417" s="154" t="str">
        <f t="shared" si="25"/>
        <v/>
      </c>
      <c r="H417" s="154" t="str">
        <f t="shared" si="26"/>
        <v/>
      </c>
      <c r="I417" s="154" t="str">
        <f t="shared" si="27"/>
        <v/>
      </c>
      <c r="J417" s="154" t="str">
        <f t="shared" si="28"/>
        <v/>
      </c>
    </row>
    <row r="418" spans="1:10" x14ac:dyDescent="0.25">
      <c r="A418" t="s">
        <v>443</v>
      </c>
      <c r="B418">
        <v>212.239135</v>
      </c>
      <c r="C418">
        <v>119.116963</v>
      </c>
      <c r="D418">
        <v>0</v>
      </c>
      <c r="E418">
        <v>0</v>
      </c>
      <c r="G418" s="154">
        <f t="shared" si="25"/>
        <v>212.239135</v>
      </c>
      <c r="H418" s="154">
        <f t="shared" si="26"/>
        <v>119.116963</v>
      </c>
      <c r="I418" s="154">
        <f t="shared" si="27"/>
        <v>0</v>
      </c>
      <c r="J418" s="154">
        <f t="shared" si="28"/>
        <v>0</v>
      </c>
    </row>
    <row r="419" spans="1:10" x14ac:dyDescent="0.25">
      <c r="A419" t="s">
        <v>444</v>
      </c>
      <c r="B419">
        <v>372.05660599999999</v>
      </c>
      <c r="C419">
        <v>205.270443</v>
      </c>
      <c r="D419">
        <v>0</v>
      </c>
      <c r="E419">
        <v>0</v>
      </c>
      <c r="G419" s="154">
        <f t="shared" si="25"/>
        <v>372.05660599999999</v>
      </c>
      <c r="H419" s="154">
        <f t="shared" si="26"/>
        <v>205.270443</v>
      </c>
      <c r="I419" s="154">
        <f t="shared" si="27"/>
        <v>0</v>
      </c>
      <c r="J419" s="154">
        <f t="shared" si="28"/>
        <v>0</v>
      </c>
    </row>
    <row r="420" spans="1:10" x14ac:dyDescent="0.25">
      <c r="A420" t="s">
        <v>445</v>
      </c>
      <c r="B420">
        <v>197.053787</v>
      </c>
      <c r="C420">
        <v>112.578811</v>
      </c>
      <c r="D420">
        <v>0</v>
      </c>
      <c r="E420">
        <v>0</v>
      </c>
      <c r="G420" s="154">
        <f t="shared" si="25"/>
        <v>197.053787</v>
      </c>
      <c r="H420" s="154">
        <f t="shared" si="26"/>
        <v>112.578811</v>
      </c>
      <c r="I420" s="154">
        <f t="shared" si="27"/>
        <v>0</v>
      </c>
      <c r="J420" s="154">
        <f t="shared" si="28"/>
        <v>0</v>
      </c>
    </row>
    <row r="421" spans="1:10" x14ac:dyDescent="0.25">
      <c r="A421" t="s">
        <v>446</v>
      </c>
      <c r="B421">
        <v>0</v>
      </c>
      <c r="C421">
        <v>0</v>
      </c>
      <c r="D421">
        <v>151.82108700000001</v>
      </c>
      <c r="E421">
        <v>120.399632</v>
      </c>
      <c r="G421" s="154">
        <f t="shared" si="25"/>
        <v>0</v>
      </c>
      <c r="H421" s="154">
        <f t="shared" si="26"/>
        <v>0</v>
      </c>
      <c r="I421" s="154">
        <f t="shared" si="27"/>
        <v>151.82108700000001</v>
      </c>
      <c r="J421" s="154">
        <f t="shared" si="28"/>
        <v>120.399632</v>
      </c>
    </row>
    <row r="422" spans="1:10" x14ac:dyDescent="0.25">
      <c r="A422" t="s">
        <v>447</v>
      </c>
      <c r="B422">
        <v>18.381827999999999</v>
      </c>
      <c r="C422">
        <v>13.570695000000001</v>
      </c>
      <c r="D422">
        <v>0</v>
      </c>
      <c r="E422">
        <v>0</v>
      </c>
      <c r="G422" s="154">
        <f t="shared" si="25"/>
        <v>18.381827999999999</v>
      </c>
      <c r="H422" s="154">
        <f t="shared" si="26"/>
        <v>13.570695000000001</v>
      </c>
      <c r="I422" s="154">
        <f t="shared" si="27"/>
        <v>0</v>
      </c>
      <c r="J422" s="154">
        <f t="shared" si="28"/>
        <v>0</v>
      </c>
    </row>
    <row r="423" spans="1:10" x14ac:dyDescent="0.25">
      <c r="A423" t="s">
        <v>448</v>
      </c>
      <c r="B423" s="17">
        <v>-3.4028234660000002E+38</v>
      </c>
      <c r="C423" s="17">
        <v>-3.4028234660000002E+38</v>
      </c>
      <c r="D423" s="17">
        <v>-3.4028234660000002E+38</v>
      </c>
      <c r="E423" s="17">
        <v>-3.4028234660000002E+38</v>
      </c>
      <c r="G423" s="154" t="str">
        <f t="shared" si="25"/>
        <v/>
      </c>
      <c r="H423" s="154" t="str">
        <f t="shared" si="26"/>
        <v/>
      </c>
      <c r="I423" s="154" t="str">
        <f t="shared" si="27"/>
        <v/>
      </c>
      <c r="J423" s="154" t="str">
        <f t="shared" si="28"/>
        <v/>
      </c>
    </row>
    <row r="424" spans="1:10" x14ac:dyDescent="0.25">
      <c r="A424" t="s">
        <v>449</v>
      </c>
      <c r="B424" s="17">
        <v>-3.4028234660000002E+38</v>
      </c>
      <c r="C424" s="17">
        <v>-3.4028234660000002E+38</v>
      </c>
      <c r="D424" s="17">
        <v>-3.4028234660000002E+38</v>
      </c>
      <c r="E424" s="17">
        <v>-3.4028234660000002E+38</v>
      </c>
      <c r="G424" s="154" t="str">
        <f t="shared" si="25"/>
        <v/>
      </c>
      <c r="H424" s="154" t="str">
        <f t="shared" si="26"/>
        <v/>
      </c>
      <c r="I424" s="154" t="str">
        <f t="shared" si="27"/>
        <v/>
      </c>
      <c r="J424" s="154" t="str">
        <f t="shared" si="28"/>
        <v/>
      </c>
    </row>
    <row r="425" spans="1:10" x14ac:dyDescent="0.25">
      <c r="A425" t="s">
        <v>450</v>
      </c>
      <c r="B425" s="17">
        <v>-3.4028234660000002E+38</v>
      </c>
      <c r="C425" s="17">
        <v>-3.4028234660000002E+38</v>
      </c>
      <c r="D425" s="17">
        <v>-3.4028234660000002E+38</v>
      </c>
      <c r="E425" s="17">
        <v>-3.4028234660000002E+38</v>
      </c>
      <c r="G425" s="154" t="str">
        <f t="shared" si="25"/>
        <v/>
      </c>
      <c r="H425" s="154" t="str">
        <f t="shared" si="26"/>
        <v/>
      </c>
      <c r="I425" s="154" t="str">
        <f t="shared" si="27"/>
        <v/>
      </c>
      <c r="J425" s="154" t="str">
        <f t="shared" si="28"/>
        <v/>
      </c>
    </row>
    <row r="426" spans="1:10" x14ac:dyDescent="0.25">
      <c r="A426" t="s">
        <v>451</v>
      </c>
      <c r="B426" s="17">
        <v>-3.4028234660000002E+38</v>
      </c>
      <c r="C426" s="17">
        <v>-3.4028234660000002E+38</v>
      </c>
      <c r="D426" s="17">
        <v>-3.4028234660000002E+38</v>
      </c>
      <c r="E426" s="17">
        <v>-3.4028234660000002E+38</v>
      </c>
      <c r="G426" s="154" t="str">
        <f t="shared" si="25"/>
        <v/>
      </c>
      <c r="H426" s="154" t="str">
        <f t="shared" si="26"/>
        <v/>
      </c>
      <c r="I426" s="154" t="str">
        <f t="shared" si="27"/>
        <v/>
      </c>
      <c r="J426" s="154" t="str">
        <f t="shared" si="28"/>
        <v/>
      </c>
    </row>
    <row r="427" spans="1:10" x14ac:dyDescent="0.25">
      <c r="A427" t="s">
        <v>452</v>
      </c>
      <c r="B427" s="17">
        <v>-3.4028234660000002E+38</v>
      </c>
      <c r="C427" s="17">
        <v>-3.4028234660000002E+38</v>
      </c>
      <c r="D427" s="17">
        <v>-3.4028234660000002E+38</v>
      </c>
      <c r="E427" s="17">
        <v>-3.4028234660000002E+38</v>
      </c>
      <c r="G427" s="154" t="str">
        <f t="shared" si="25"/>
        <v/>
      </c>
      <c r="H427" s="154" t="str">
        <f t="shared" si="26"/>
        <v/>
      </c>
      <c r="I427" s="154" t="str">
        <f t="shared" si="27"/>
        <v/>
      </c>
      <c r="J427" s="154" t="str">
        <f t="shared" si="28"/>
        <v/>
      </c>
    </row>
    <row r="428" spans="1:10" x14ac:dyDescent="0.25">
      <c r="A428" t="s">
        <v>453</v>
      </c>
      <c r="B428" s="17">
        <v>-3.4028234660000002E+38</v>
      </c>
      <c r="C428" s="17">
        <v>-3.4028234660000002E+38</v>
      </c>
      <c r="D428" s="17">
        <v>-3.4028234660000002E+38</v>
      </c>
      <c r="E428" s="17">
        <v>-3.4028234660000002E+38</v>
      </c>
      <c r="G428" s="154" t="str">
        <f t="shared" si="25"/>
        <v/>
      </c>
      <c r="H428" s="154" t="str">
        <f t="shared" si="26"/>
        <v/>
      </c>
      <c r="I428" s="154" t="str">
        <f t="shared" si="27"/>
        <v/>
      </c>
      <c r="J428" s="154" t="str">
        <f t="shared" si="28"/>
        <v/>
      </c>
    </row>
    <row r="429" spans="1:10" x14ac:dyDescent="0.25">
      <c r="A429" t="s">
        <v>454</v>
      </c>
      <c r="B429" s="17">
        <v>-3.4028234660000002E+38</v>
      </c>
      <c r="C429" s="17">
        <v>-3.4028234660000002E+38</v>
      </c>
      <c r="D429" s="17">
        <v>-3.4028234660000002E+38</v>
      </c>
      <c r="E429" s="17">
        <v>-3.4028234660000002E+38</v>
      </c>
      <c r="G429" s="154" t="str">
        <f t="shared" si="25"/>
        <v/>
      </c>
      <c r="H429" s="154" t="str">
        <f t="shared" si="26"/>
        <v/>
      </c>
      <c r="I429" s="154" t="str">
        <f t="shared" si="27"/>
        <v/>
      </c>
      <c r="J429" s="154" t="str">
        <f t="shared" si="28"/>
        <v/>
      </c>
    </row>
    <row r="430" spans="1:10" x14ac:dyDescent="0.25">
      <c r="A430" t="s">
        <v>455</v>
      </c>
      <c r="B430" s="17">
        <v>-3.4028234660000002E+38</v>
      </c>
      <c r="C430" s="17">
        <v>-3.4028234660000002E+38</v>
      </c>
      <c r="D430" s="17">
        <v>-3.4028234660000002E+38</v>
      </c>
      <c r="E430" s="17">
        <v>-3.4028234660000002E+38</v>
      </c>
      <c r="G430" s="154" t="str">
        <f t="shared" si="25"/>
        <v/>
      </c>
      <c r="H430" s="154" t="str">
        <f t="shared" si="26"/>
        <v/>
      </c>
      <c r="I430" s="154" t="str">
        <f t="shared" si="27"/>
        <v/>
      </c>
      <c r="J430" s="154" t="str">
        <f t="shared" si="28"/>
        <v/>
      </c>
    </row>
    <row r="431" spans="1:10" x14ac:dyDescent="0.25">
      <c r="A431" t="s">
        <v>456</v>
      </c>
      <c r="B431">
        <v>28.703551000000001</v>
      </c>
      <c r="C431">
        <v>0</v>
      </c>
      <c r="D431">
        <v>0</v>
      </c>
      <c r="E431">
        <v>25.741486999999999</v>
      </c>
      <c r="G431" s="154">
        <f t="shared" si="25"/>
        <v>28.703551000000001</v>
      </c>
      <c r="H431" s="154">
        <f t="shared" si="26"/>
        <v>0</v>
      </c>
      <c r="I431" s="154">
        <f t="shared" si="27"/>
        <v>0</v>
      </c>
      <c r="J431" s="154">
        <f t="shared" si="28"/>
        <v>25.741486999999999</v>
      </c>
    </row>
    <row r="432" spans="1:10" x14ac:dyDescent="0.25">
      <c r="A432" t="s">
        <v>457</v>
      </c>
      <c r="B432">
        <v>310.35762199999999</v>
      </c>
      <c r="C432">
        <v>0</v>
      </c>
      <c r="D432">
        <v>0</v>
      </c>
      <c r="E432">
        <v>305.540142</v>
      </c>
      <c r="G432" s="154">
        <f t="shared" si="25"/>
        <v>310.35762199999999</v>
      </c>
      <c r="H432" s="154">
        <f t="shared" si="26"/>
        <v>0</v>
      </c>
      <c r="I432" s="154">
        <f t="shared" si="27"/>
        <v>0</v>
      </c>
      <c r="J432" s="154">
        <f t="shared" si="28"/>
        <v>305.540142</v>
      </c>
    </row>
    <row r="433" spans="1:10" x14ac:dyDescent="0.25">
      <c r="A433" t="s">
        <v>458</v>
      </c>
      <c r="B433">
        <v>506.458866</v>
      </c>
      <c r="C433">
        <v>132.22353200000001</v>
      </c>
      <c r="D433">
        <v>0</v>
      </c>
      <c r="E433">
        <v>0</v>
      </c>
      <c r="G433" s="154">
        <f t="shared" si="25"/>
        <v>506.458866</v>
      </c>
      <c r="H433" s="154">
        <f t="shared" si="26"/>
        <v>132.22353200000001</v>
      </c>
      <c r="I433" s="154">
        <f t="shared" si="27"/>
        <v>0</v>
      </c>
      <c r="J433" s="154">
        <f t="shared" si="28"/>
        <v>0</v>
      </c>
    </row>
    <row r="434" spans="1:10" x14ac:dyDescent="0.25">
      <c r="A434" t="s">
        <v>459</v>
      </c>
      <c r="B434">
        <v>0</v>
      </c>
      <c r="C434">
        <v>0</v>
      </c>
      <c r="D434">
        <v>57.262568999999999</v>
      </c>
      <c r="E434">
        <v>41.010973</v>
      </c>
      <c r="G434" s="154">
        <f t="shared" si="25"/>
        <v>0</v>
      </c>
      <c r="H434" s="154">
        <f t="shared" si="26"/>
        <v>0</v>
      </c>
      <c r="I434" s="154">
        <f t="shared" si="27"/>
        <v>57.262568999999999</v>
      </c>
      <c r="J434" s="154">
        <f t="shared" si="28"/>
        <v>41.010973</v>
      </c>
    </row>
    <row r="435" spans="1:10" x14ac:dyDescent="0.25">
      <c r="A435" t="s">
        <v>460</v>
      </c>
      <c r="B435">
        <v>154.83762400000001</v>
      </c>
      <c r="C435">
        <v>42.737583999999998</v>
      </c>
      <c r="D435">
        <v>0</v>
      </c>
      <c r="E435">
        <v>0</v>
      </c>
      <c r="G435" s="154">
        <f t="shared" si="25"/>
        <v>154.83762400000001</v>
      </c>
      <c r="H435" s="154">
        <f t="shared" si="26"/>
        <v>42.737583999999998</v>
      </c>
      <c r="I435" s="154">
        <f t="shared" si="27"/>
        <v>0</v>
      </c>
      <c r="J435" s="154">
        <f t="shared" si="28"/>
        <v>0</v>
      </c>
    </row>
    <row r="436" spans="1:10" x14ac:dyDescent="0.25">
      <c r="A436" t="s">
        <v>461</v>
      </c>
      <c r="B436">
        <v>0</v>
      </c>
      <c r="C436">
        <v>0</v>
      </c>
      <c r="D436">
        <v>195.63368399999999</v>
      </c>
      <c r="E436">
        <v>179.56281999999999</v>
      </c>
      <c r="G436" s="154">
        <f t="shared" si="25"/>
        <v>0</v>
      </c>
      <c r="H436" s="154">
        <f t="shared" si="26"/>
        <v>0</v>
      </c>
      <c r="I436" s="154">
        <f t="shared" si="27"/>
        <v>195.63368399999999</v>
      </c>
      <c r="J436" s="154">
        <f t="shared" si="28"/>
        <v>179.56281999999999</v>
      </c>
    </row>
    <row r="437" spans="1:10" x14ac:dyDescent="0.25">
      <c r="A437" t="s">
        <v>462</v>
      </c>
      <c r="B437" s="17">
        <v>-3.4028234660000002E+38</v>
      </c>
      <c r="C437" s="17">
        <v>-3.4028234660000002E+38</v>
      </c>
      <c r="D437" s="17">
        <v>-3.4028234660000002E+38</v>
      </c>
      <c r="E437" s="17">
        <v>-3.4028234660000002E+38</v>
      </c>
      <c r="G437" s="154" t="str">
        <f t="shared" si="25"/>
        <v/>
      </c>
      <c r="H437" s="154" t="str">
        <f t="shared" si="26"/>
        <v/>
      </c>
      <c r="I437" s="154" t="str">
        <f t="shared" si="27"/>
        <v/>
      </c>
      <c r="J437" s="154" t="str">
        <f t="shared" si="28"/>
        <v/>
      </c>
    </row>
    <row r="438" spans="1:10" x14ac:dyDescent="0.25">
      <c r="A438" t="s">
        <v>463</v>
      </c>
      <c r="B438" s="17">
        <v>-3.4028234660000002E+38</v>
      </c>
      <c r="C438" s="17">
        <v>-3.4028234660000002E+38</v>
      </c>
      <c r="D438" s="17">
        <v>-3.4028234660000002E+38</v>
      </c>
      <c r="E438" s="17">
        <v>-3.4028234660000002E+38</v>
      </c>
      <c r="G438" s="154" t="str">
        <f t="shared" si="25"/>
        <v/>
      </c>
      <c r="H438" s="154" t="str">
        <f t="shared" si="26"/>
        <v/>
      </c>
      <c r="I438" s="154" t="str">
        <f t="shared" si="27"/>
        <v/>
      </c>
      <c r="J438" s="154" t="str">
        <f t="shared" si="28"/>
        <v/>
      </c>
    </row>
    <row r="439" spans="1:10" x14ac:dyDescent="0.25">
      <c r="A439" t="s">
        <v>464</v>
      </c>
      <c r="B439" s="17">
        <v>-3.4028234660000002E+38</v>
      </c>
      <c r="C439" s="17">
        <v>-3.4028234660000002E+38</v>
      </c>
      <c r="D439" s="17">
        <v>-3.4028234660000002E+38</v>
      </c>
      <c r="E439" s="17">
        <v>-3.4028234660000002E+38</v>
      </c>
      <c r="G439" s="154" t="str">
        <f t="shared" si="25"/>
        <v/>
      </c>
      <c r="H439" s="154" t="str">
        <f t="shared" si="26"/>
        <v/>
      </c>
      <c r="I439" s="154" t="str">
        <f t="shared" si="27"/>
        <v/>
      </c>
      <c r="J439" s="154" t="str">
        <f t="shared" si="28"/>
        <v/>
      </c>
    </row>
    <row r="440" spans="1:10" x14ac:dyDescent="0.25">
      <c r="A440" t="s">
        <v>465</v>
      </c>
      <c r="B440" s="17">
        <v>-3.4028234660000002E+38</v>
      </c>
      <c r="C440" s="17">
        <v>-3.4028234660000002E+38</v>
      </c>
      <c r="D440" s="17">
        <v>-3.4028234660000002E+38</v>
      </c>
      <c r="E440" s="17">
        <v>-3.4028234660000002E+38</v>
      </c>
      <c r="G440" s="154" t="str">
        <f t="shared" si="25"/>
        <v/>
      </c>
      <c r="H440" s="154" t="str">
        <f t="shared" si="26"/>
        <v/>
      </c>
      <c r="I440" s="154" t="str">
        <f t="shared" si="27"/>
        <v/>
      </c>
      <c r="J440" s="154" t="str">
        <f t="shared" si="28"/>
        <v/>
      </c>
    </row>
    <row r="441" spans="1:10" x14ac:dyDescent="0.25">
      <c r="A441" t="s">
        <v>466</v>
      </c>
      <c r="B441" s="17">
        <v>-3.4028234660000002E+38</v>
      </c>
      <c r="C441" s="17">
        <v>-3.4028234660000002E+38</v>
      </c>
      <c r="D441" s="17">
        <v>-3.4028234660000002E+38</v>
      </c>
      <c r="E441" s="17">
        <v>-3.4028234660000002E+38</v>
      </c>
      <c r="G441" s="154" t="str">
        <f t="shared" si="25"/>
        <v/>
      </c>
      <c r="H441" s="154" t="str">
        <f t="shared" si="26"/>
        <v/>
      </c>
      <c r="I441" s="154" t="str">
        <f t="shared" si="27"/>
        <v/>
      </c>
      <c r="J441" s="154" t="str">
        <f t="shared" si="28"/>
        <v/>
      </c>
    </row>
    <row r="442" spans="1:10" x14ac:dyDescent="0.25">
      <c r="A442" t="s">
        <v>467</v>
      </c>
      <c r="B442">
        <v>0</v>
      </c>
      <c r="C442">
        <v>0</v>
      </c>
      <c r="D442">
        <v>44.885449999999999</v>
      </c>
      <c r="E442">
        <v>30.962796999999998</v>
      </c>
      <c r="G442" s="154">
        <f t="shared" si="25"/>
        <v>0</v>
      </c>
      <c r="H442" s="154">
        <f t="shared" si="26"/>
        <v>0</v>
      </c>
      <c r="I442" s="154">
        <f t="shared" si="27"/>
        <v>44.885449999999999</v>
      </c>
      <c r="J442" s="154">
        <f t="shared" si="28"/>
        <v>30.962796999999998</v>
      </c>
    </row>
    <row r="443" spans="1:10" x14ac:dyDescent="0.25">
      <c r="A443" t="s">
        <v>468</v>
      </c>
      <c r="B443">
        <v>683.32811800000002</v>
      </c>
      <c r="C443">
        <v>177.98457200000001</v>
      </c>
      <c r="D443">
        <v>0</v>
      </c>
      <c r="E443">
        <v>0</v>
      </c>
      <c r="G443" s="154">
        <f t="shared" si="25"/>
        <v>683.32811800000002</v>
      </c>
      <c r="H443" s="154">
        <f t="shared" si="26"/>
        <v>177.98457200000001</v>
      </c>
      <c r="I443" s="154">
        <f t="shared" si="27"/>
        <v>0</v>
      </c>
      <c r="J443" s="154">
        <f t="shared" si="28"/>
        <v>0</v>
      </c>
    </row>
    <row r="444" spans="1:10" x14ac:dyDescent="0.25">
      <c r="A444" t="s">
        <v>469</v>
      </c>
      <c r="B444">
        <v>202.57874699999999</v>
      </c>
      <c r="C444">
        <v>56.450414000000002</v>
      </c>
      <c r="D444">
        <v>0</v>
      </c>
      <c r="E444">
        <v>0</v>
      </c>
      <c r="G444" s="154">
        <f t="shared" si="25"/>
        <v>202.57874699999999</v>
      </c>
      <c r="H444" s="154">
        <f t="shared" si="26"/>
        <v>56.450414000000002</v>
      </c>
      <c r="I444" s="154">
        <f t="shared" si="27"/>
        <v>0</v>
      </c>
      <c r="J444" s="154">
        <f t="shared" si="28"/>
        <v>0</v>
      </c>
    </row>
    <row r="445" spans="1:10" x14ac:dyDescent="0.25">
      <c r="A445" t="s">
        <v>470</v>
      </c>
      <c r="B445">
        <v>56.114111999999999</v>
      </c>
      <c r="C445">
        <v>19.637343000000001</v>
      </c>
      <c r="D445">
        <v>0</v>
      </c>
      <c r="E445">
        <v>0</v>
      </c>
      <c r="G445" s="154">
        <f t="shared" si="25"/>
        <v>56.114111999999999</v>
      </c>
      <c r="H445" s="154">
        <f t="shared" si="26"/>
        <v>19.637343000000001</v>
      </c>
      <c r="I445" s="154">
        <f t="shared" si="27"/>
        <v>0</v>
      </c>
      <c r="J445" s="154">
        <f t="shared" si="28"/>
        <v>0</v>
      </c>
    </row>
    <row r="446" spans="1:10" x14ac:dyDescent="0.25">
      <c r="A446" t="s">
        <v>471</v>
      </c>
      <c r="B446">
        <v>0</v>
      </c>
      <c r="C446">
        <v>0</v>
      </c>
      <c r="D446">
        <v>279.18246099999999</v>
      </c>
      <c r="E446">
        <v>283.47003999999998</v>
      </c>
      <c r="G446" s="154">
        <f t="shared" si="25"/>
        <v>0</v>
      </c>
      <c r="H446" s="154">
        <f t="shared" si="26"/>
        <v>0</v>
      </c>
      <c r="I446" s="154">
        <f t="shared" si="27"/>
        <v>279.18246099999999</v>
      </c>
      <c r="J446" s="154">
        <f t="shared" si="28"/>
        <v>283.47003999999998</v>
      </c>
    </row>
    <row r="447" spans="1:10" x14ac:dyDescent="0.25">
      <c r="A447" t="s">
        <v>472</v>
      </c>
      <c r="B447">
        <v>0</v>
      </c>
      <c r="C447">
        <v>0</v>
      </c>
      <c r="D447">
        <v>139.378837</v>
      </c>
      <c r="E447">
        <v>110.615694</v>
      </c>
      <c r="G447" s="154">
        <f t="shared" si="25"/>
        <v>0</v>
      </c>
      <c r="H447" s="154">
        <f t="shared" si="26"/>
        <v>0</v>
      </c>
      <c r="I447" s="154">
        <f t="shared" si="27"/>
        <v>139.378837</v>
      </c>
      <c r="J447" s="154">
        <f t="shared" si="28"/>
        <v>110.615694</v>
      </c>
    </row>
    <row r="448" spans="1:10" x14ac:dyDescent="0.25">
      <c r="A448" t="s">
        <v>473</v>
      </c>
      <c r="B448" s="17">
        <v>-3.4028234660000002E+38</v>
      </c>
      <c r="C448" s="17">
        <v>-3.4028234660000002E+38</v>
      </c>
      <c r="D448" s="17">
        <v>-3.4028234660000002E+38</v>
      </c>
      <c r="E448" s="17">
        <v>-3.4028234660000002E+38</v>
      </c>
      <c r="G448" s="154" t="str">
        <f t="shared" si="25"/>
        <v/>
      </c>
      <c r="H448" s="154" t="str">
        <f t="shared" si="26"/>
        <v/>
      </c>
      <c r="I448" s="154" t="str">
        <f t="shared" si="27"/>
        <v/>
      </c>
      <c r="J448" s="154" t="str">
        <f t="shared" si="28"/>
        <v/>
      </c>
    </row>
    <row r="449" spans="1:10" x14ac:dyDescent="0.25">
      <c r="A449" t="s">
        <v>474</v>
      </c>
      <c r="B449" s="17">
        <v>-3.4028234660000002E+38</v>
      </c>
      <c r="C449" s="17">
        <v>-3.4028234660000002E+38</v>
      </c>
      <c r="D449" s="17">
        <v>-3.4028234660000002E+38</v>
      </c>
      <c r="E449" s="17">
        <v>-3.4028234660000002E+38</v>
      </c>
      <c r="G449" s="154" t="str">
        <f t="shared" si="25"/>
        <v/>
      </c>
      <c r="H449" s="154" t="str">
        <f t="shared" si="26"/>
        <v/>
      </c>
      <c r="I449" s="154" t="str">
        <f t="shared" si="27"/>
        <v/>
      </c>
      <c r="J449" s="154" t="str">
        <f t="shared" si="28"/>
        <v/>
      </c>
    </row>
    <row r="450" spans="1:10" x14ac:dyDescent="0.25">
      <c r="A450" t="s">
        <v>475</v>
      </c>
      <c r="B450" s="17">
        <v>-3.4028234660000002E+38</v>
      </c>
      <c r="C450" s="17">
        <v>-3.4028234660000002E+38</v>
      </c>
      <c r="D450" s="17">
        <v>-3.4028234660000002E+38</v>
      </c>
      <c r="E450" s="17">
        <v>-3.4028234660000002E+38</v>
      </c>
      <c r="G450" s="154" t="str">
        <f t="shared" si="25"/>
        <v/>
      </c>
      <c r="H450" s="154" t="str">
        <f t="shared" si="26"/>
        <v/>
      </c>
      <c r="I450" s="154" t="str">
        <f t="shared" si="27"/>
        <v/>
      </c>
      <c r="J450" s="154" t="str">
        <f t="shared" si="28"/>
        <v/>
      </c>
    </row>
    <row r="451" spans="1:10" x14ac:dyDescent="0.25">
      <c r="A451" t="s">
        <v>476</v>
      </c>
      <c r="B451" s="17">
        <v>-3.4028234660000002E+38</v>
      </c>
      <c r="C451" s="17">
        <v>-3.4028234660000002E+38</v>
      </c>
      <c r="D451" s="17">
        <v>-3.4028234660000002E+38</v>
      </c>
      <c r="E451" s="17">
        <v>-3.4028234660000002E+38</v>
      </c>
      <c r="G451" s="154" t="str">
        <f t="shared" si="25"/>
        <v/>
      </c>
      <c r="H451" s="154" t="str">
        <f t="shared" si="26"/>
        <v/>
      </c>
      <c r="I451" s="154" t="str">
        <f t="shared" si="27"/>
        <v/>
      </c>
      <c r="J451" s="154" t="str">
        <f t="shared" si="28"/>
        <v/>
      </c>
    </row>
    <row r="452" spans="1:10" x14ac:dyDescent="0.25">
      <c r="A452" t="s">
        <v>477</v>
      </c>
      <c r="B452" s="17">
        <v>-3.4028234660000002E+38</v>
      </c>
      <c r="C452" s="17">
        <v>-3.4028234660000002E+38</v>
      </c>
      <c r="D452" s="17">
        <v>-3.4028234660000002E+38</v>
      </c>
      <c r="E452" s="17">
        <v>-3.4028234660000002E+38</v>
      </c>
      <c r="G452" s="154" t="str">
        <f t="shared" si="25"/>
        <v/>
      </c>
      <c r="H452" s="154" t="str">
        <f t="shared" si="26"/>
        <v/>
      </c>
      <c r="I452" s="154" t="str">
        <f t="shared" si="27"/>
        <v/>
      </c>
      <c r="J452" s="154" t="str">
        <f t="shared" si="28"/>
        <v/>
      </c>
    </row>
    <row r="453" spans="1:10" x14ac:dyDescent="0.25">
      <c r="A453" t="s">
        <v>478</v>
      </c>
      <c r="B453" s="17">
        <v>-3.4028234660000002E+38</v>
      </c>
      <c r="C453" s="17">
        <v>-3.4028234660000002E+38</v>
      </c>
      <c r="D453" s="17">
        <v>-3.4028234660000002E+38</v>
      </c>
      <c r="E453" s="17">
        <v>-3.4028234660000002E+38</v>
      </c>
      <c r="G453" s="154" t="str">
        <f t="shared" si="25"/>
        <v/>
      </c>
      <c r="H453" s="154" t="str">
        <f t="shared" si="26"/>
        <v/>
      </c>
      <c r="I453" s="154" t="str">
        <f t="shared" si="27"/>
        <v/>
      </c>
      <c r="J453" s="154" t="str">
        <f t="shared" si="28"/>
        <v/>
      </c>
    </row>
    <row r="454" spans="1:10" x14ac:dyDescent="0.25">
      <c r="A454" t="s">
        <v>479</v>
      </c>
      <c r="B454" s="17">
        <v>-3.4028234660000002E+38</v>
      </c>
      <c r="C454" s="17">
        <v>-3.4028234660000002E+38</v>
      </c>
      <c r="D454" s="17">
        <v>-3.4028234660000002E+38</v>
      </c>
      <c r="E454" s="17">
        <v>-3.4028234660000002E+38</v>
      </c>
      <c r="G454" s="154" t="str">
        <f t="shared" si="25"/>
        <v/>
      </c>
      <c r="H454" s="154" t="str">
        <f t="shared" si="26"/>
        <v/>
      </c>
      <c r="I454" s="154" t="str">
        <f t="shared" si="27"/>
        <v/>
      </c>
      <c r="J454" s="154" t="str">
        <f t="shared" si="28"/>
        <v/>
      </c>
    </row>
    <row r="455" spans="1:10" x14ac:dyDescent="0.25">
      <c r="A455" t="s">
        <v>480</v>
      </c>
      <c r="B455">
        <v>197.358272</v>
      </c>
      <c r="C455">
        <v>0</v>
      </c>
      <c r="D455">
        <v>0</v>
      </c>
      <c r="E455">
        <v>303.004704</v>
      </c>
      <c r="G455" s="154">
        <f t="shared" si="25"/>
        <v>197.358272</v>
      </c>
      <c r="H455" s="154">
        <f t="shared" si="26"/>
        <v>0</v>
      </c>
      <c r="I455" s="154">
        <f t="shared" si="27"/>
        <v>0</v>
      </c>
      <c r="J455" s="154">
        <f t="shared" si="28"/>
        <v>303.004704</v>
      </c>
    </row>
    <row r="456" spans="1:10" x14ac:dyDescent="0.25">
      <c r="A456" t="s">
        <v>481</v>
      </c>
      <c r="B456" s="17">
        <v>-3.4028234660000002E+38</v>
      </c>
      <c r="C456" s="17">
        <v>-3.4028234660000002E+38</v>
      </c>
      <c r="D456" s="17">
        <v>-3.4028234660000002E+38</v>
      </c>
      <c r="E456" s="17">
        <v>-3.4028234660000002E+38</v>
      </c>
      <c r="G456" s="154" t="str">
        <f t="shared" si="25"/>
        <v/>
      </c>
      <c r="H456" s="154" t="str">
        <f t="shared" si="26"/>
        <v/>
      </c>
      <c r="I456" s="154" t="str">
        <f t="shared" si="27"/>
        <v/>
      </c>
      <c r="J456" s="154" t="str">
        <f t="shared" si="28"/>
        <v/>
      </c>
    </row>
    <row r="457" spans="1:10" x14ac:dyDescent="0.25">
      <c r="A457" t="s">
        <v>482</v>
      </c>
      <c r="B457">
        <v>405.35890799999999</v>
      </c>
      <c r="C457">
        <v>90.604178000000005</v>
      </c>
      <c r="D457">
        <v>0</v>
      </c>
      <c r="E457">
        <v>0</v>
      </c>
      <c r="G457" s="154">
        <f t="shared" si="25"/>
        <v>405.35890799999999</v>
      </c>
      <c r="H457" s="154">
        <f t="shared" si="26"/>
        <v>90.604178000000005</v>
      </c>
      <c r="I457" s="154">
        <f t="shared" si="27"/>
        <v>0</v>
      </c>
      <c r="J457" s="154">
        <f t="shared" si="28"/>
        <v>0</v>
      </c>
    </row>
    <row r="458" spans="1:10" x14ac:dyDescent="0.25">
      <c r="A458" t="s">
        <v>483</v>
      </c>
      <c r="B458">
        <v>29.835547999999999</v>
      </c>
      <c r="C458">
        <v>13.126872000000001</v>
      </c>
      <c r="D458">
        <v>0</v>
      </c>
      <c r="E458">
        <v>0</v>
      </c>
      <c r="G458" s="154">
        <f t="shared" si="25"/>
        <v>29.835547999999999</v>
      </c>
      <c r="H458" s="154">
        <f t="shared" si="26"/>
        <v>13.126872000000001</v>
      </c>
      <c r="I458" s="154">
        <f t="shared" si="27"/>
        <v>0</v>
      </c>
      <c r="J458" s="154">
        <f t="shared" si="28"/>
        <v>0</v>
      </c>
    </row>
    <row r="459" spans="1:10" x14ac:dyDescent="0.25">
      <c r="A459" t="s">
        <v>484</v>
      </c>
      <c r="B459">
        <v>116.08485899999999</v>
      </c>
      <c r="C459">
        <v>32.703986999999998</v>
      </c>
      <c r="D459">
        <v>0</v>
      </c>
      <c r="E459">
        <v>0</v>
      </c>
      <c r="G459" s="154">
        <f t="shared" si="25"/>
        <v>116.08485899999999</v>
      </c>
      <c r="H459" s="154">
        <f t="shared" si="26"/>
        <v>32.703986999999998</v>
      </c>
      <c r="I459" s="154">
        <f t="shared" si="27"/>
        <v>0</v>
      </c>
      <c r="J459" s="154">
        <f t="shared" si="28"/>
        <v>0</v>
      </c>
    </row>
    <row r="460" spans="1:10" x14ac:dyDescent="0.25">
      <c r="A460" t="s">
        <v>485</v>
      </c>
      <c r="B460">
        <v>0</v>
      </c>
      <c r="C460">
        <v>0</v>
      </c>
      <c r="D460">
        <v>234.910552</v>
      </c>
      <c r="E460">
        <v>218.939009</v>
      </c>
      <c r="G460" s="154">
        <f t="shared" si="25"/>
        <v>0</v>
      </c>
      <c r="H460" s="154">
        <f t="shared" si="26"/>
        <v>0</v>
      </c>
      <c r="I460" s="154">
        <f t="shared" si="27"/>
        <v>234.910552</v>
      </c>
      <c r="J460" s="154">
        <f t="shared" si="28"/>
        <v>218.939009</v>
      </c>
    </row>
    <row r="461" spans="1:10" x14ac:dyDescent="0.25">
      <c r="A461" t="s">
        <v>486</v>
      </c>
      <c r="B461" s="17">
        <v>-3.4028234660000002E+38</v>
      </c>
      <c r="C461" s="17">
        <v>-3.4028234660000002E+38</v>
      </c>
      <c r="D461" s="17">
        <v>-3.4028234660000002E+38</v>
      </c>
      <c r="E461" s="17">
        <v>-3.4028234660000002E+38</v>
      </c>
      <c r="G461" s="154" t="str">
        <f t="shared" si="25"/>
        <v/>
      </c>
      <c r="H461" s="154" t="str">
        <f t="shared" si="26"/>
        <v/>
      </c>
      <c r="I461" s="154" t="str">
        <f t="shared" si="27"/>
        <v/>
      </c>
      <c r="J461" s="154" t="str">
        <f t="shared" si="28"/>
        <v/>
      </c>
    </row>
    <row r="462" spans="1:10" x14ac:dyDescent="0.25">
      <c r="A462" t="s">
        <v>487</v>
      </c>
      <c r="B462" s="17">
        <v>-3.4028234660000002E+38</v>
      </c>
      <c r="C462" s="17">
        <v>-3.4028234660000002E+38</v>
      </c>
      <c r="D462" s="17">
        <v>-3.4028234660000002E+38</v>
      </c>
      <c r="E462" s="17">
        <v>-3.4028234660000002E+38</v>
      </c>
      <c r="G462" s="154" t="str">
        <f t="shared" si="25"/>
        <v/>
      </c>
      <c r="H462" s="154" t="str">
        <f t="shared" si="26"/>
        <v/>
      </c>
      <c r="I462" s="154" t="str">
        <f t="shared" si="27"/>
        <v/>
      </c>
      <c r="J462" s="154" t="str">
        <f t="shared" si="28"/>
        <v/>
      </c>
    </row>
    <row r="463" spans="1:10" x14ac:dyDescent="0.25">
      <c r="A463" t="s">
        <v>488</v>
      </c>
      <c r="B463" s="17">
        <v>-3.4028234660000002E+38</v>
      </c>
      <c r="C463" s="17">
        <v>-3.4028234660000002E+38</v>
      </c>
      <c r="D463" s="17">
        <v>-3.4028234660000002E+38</v>
      </c>
      <c r="E463" s="17">
        <v>-3.4028234660000002E+38</v>
      </c>
      <c r="G463" s="154" t="str">
        <f t="shared" ref="G463:G526" si="29">IF(B463=$G$8,"",B463)</f>
        <v/>
      </c>
      <c r="H463" s="154" t="str">
        <f t="shared" si="26"/>
        <v/>
      </c>
      <c r="I463" s="154" t="str">
        <f t="shared" si="27"/>
        <v/>
      </c>
      <c r="J463" s="154" t="str">
        <f t="shared" si="28"/>
        <v/>
      </c>
    </row>
    <row r="464" spans="1:10" x14ac:dyDescent="0.25">
      <c r="A464" t="s">
        <v>489</v>
      </c>
      <c r="B464" s="17">
        <v>-3.4028234660000002E+38</v>
      </c>
      <c r="C464" s="17">
        <v>-3.4028234660000002E+38</v>
      </c>
      <c r="D464" s="17">
        <v>-3.4028234660000002E+38</v>
      </c>
      <c r="E464" s="17">
        <v>-3.4028234660000002E+38</v>
      </c>
      <c r="G464" s="154" t="str">
        <f t="shared" si="29"/>
        <v/>
      </c>
      <c r="H464" s="154" t="str">
        <f t="shared" si="26"/>
        <v/>
      </c>
      <c r="I464" s="154" t="str">
        <f t="shared" si="27"/>
        <v/>
      </c>
      <c r="J464" s="154" t="str">
        <f t="shared" si="28"/>
        <v/>
      </c>
    </row>
    <row r="465" spans="1:10" x14ac:dyDescent="0.25">
      <c r="A465" t="s">
        <v>490</v>
      </c>
      <c r="B465" s="17">
        <v>-3.4028234660000002E+38</v>
      </c>
      <c r="C465" s="17">
        <v>-3.4028234660000002E+38</v>
      </c>
      <c r="D465" s="17">
        <v>-3.4028234660000002E+38</v>
      </c>
      <c r="E465" s="17">
        <v>-3.4028234660000002E+38</v>
      </c>
      <c r="G465" s="154" t="str">
        <f t="shared" si="29"/>
        <v/>
      </c>
      <c r="H465" s="154" t="str">
        <f t="shared" si="26"/>
        <v/>
      </c>
      <c r="I465" s="154" t="str">
        <f t="shared" si="27"/>
        <v/>
      </c>
      <c r="J465" s="154" t="str">
        <f t="shared" si="28"/>
        <v/>
      </c>
    </row>
    <row r="466" spans="1:10" x14ac:dyDescent="0.25">
      <c r="A466" t="s">
        <v>491</v>
      </c>
      <c r="B466">
        <v>442.34337099999999</v>
      </c>
      <c r="C466">
        <v>152.74857299999999</v>
      </c>
      <c r="D466">
        <v>0</v>
      </c>
      <c r="E466">
        <v>0</v>
      </c>
      <c r="G466" s="154">
        <f t="shared" si="29"/>
        <v>442.34337099999999</v>
      </c>
      <c r="H466" s="154">
        <f t="shared" si="26"/>
        <v>152.74857299999999</v>
      </c>
      <c r="I466" s="154">
        <f t="shared" si="27"/>
        <v>0</v>
      </c>
      <c r="J466" s="154">
        <f t="shared" si="28"/>
        <v>0</v>
      </c>
    </row>
    <row r="467" spans="1:10" x14ac:dyDescent="0.25">
      <c r="A467" t="s">
        <v>492</v>
      </c>
      <c r="B467">
        <v>683.84919200000002</v>
      </c>
      <c r="C467">
        <v>234.63899900000001</v>
      </c>
      <c r="D467">
        <v>0</v>
      </c>
      <c r="E467">
        <v>0</v>
      </c>
      <c r="G467" s="154">
        <f t="shared" si="29"/>
        <v>683.84919200000002</v>
      </c>
      <c r="H467" s="154">
        <f t="shared" si="26"/>
        <v>234.63899900000001</v>
      </c>
      <c r="I467" s="154">
        <f t="shared" si="27"/>
        <v>0</v>
      </c>
      <c r="J467" s="154">
        <f t="shared" si="28"/>
        <v>0</v>
      </c>
    </row>
    <row r="468" spans="1:10" x14ac:dyDescent="0.25">
      <c r="A468" t="s">
        <v>493</v>
      </c>
      <c r="B468">
        <v>260.524451</v>
      </c>
      <c r="C468">
        <v>92.183852999999999</v>
      </c>
      <c r="D468">
        <v>0</v>
      </c>
      <c r="E468">
        <v>0</v>
      </c>
      <c r="G468" s="154">
        <f t="shared" si="29"/>
        <v>260.524451</v>
      </c>
      <c r="H468" s="154">
        <f t="shared" si="26"/>
        <v>92.183852999999999</v>
      </c>
      <c r="I468" s="154">
        <f t="shared" si="27"/>
        <v>0</v>
      </c>
      <c r="J468" s="154">
        <f t="shared" si="28"/>
        <v>0</v>
      </c>
    </row>
    <row r="469" spans="1:10" x14ac:dyDescent="0.25">
      <c r="A469" t="s">
        <v>494</v>
      </c>
      <c r="B469">
        <v>0</v>
      </c>
      <c r="C469">
        <v>0</v>
      </c>
      <c r="D469">
        <v>122.396517</v>
      </c>
      <c r="E469">
        <v>216.52698899999999</v>
      </c>
      <c r="G469" s="154">
        <f t="shared" si="29"/>
        <v>0</v>
      </c>
      <c r="H469" s="154">
        <f t="shared" si="26"/>
        <v>0</v>
      </c>
      <c r="I469" s="154">
        <f t="shared" si="27"/>
        <v>122.396517</v>
      </c>
      <c r="J469" s="154">
        <f t="shared" si="28"/>
        <v>216.52698899999999</v>
      </c>
    </row>
    <row r="470" spans="1:10" x14ac:dyDescent="0.25">
      <c r="A470" t="s">
        <v>495</v>
      </c>
      <c r="B470">
        <v>6.783385</v>
      </c>
      <c r="C470">
        <v>6.8882810000000001</v>
      </c>
      <c r="D470">
        <v>0</v>
      </c>
      <c r="E470">
        <v>0</v>
      </c>
      <c r="G470" s="154">
        <f t="shared" si="29"/>
        <v>6.783385</v>
      </c>
      <c r="H470" s="154">
        <f t="shared" si="26"/>
        <v>6.8882810000000001</v>
      </c>
      <c r="I470" s="154">
        <f t="shared" si="27"/>
        <v>0</v>
      </c>
      <c r="J470" s="154">
        <f t="shared" si="28"/>
        <v>0</v>
      </c>
    </row>
    <row r="471" spans="1:10" x14ac:dyDescent="0.25">
      <c r="A471" t="s">
        <v>496</v>
      </c>
      <c r="B471">
        <v>0</v>
      </c>
      <c r="C471">
        <v>0</v>
      </c>
      <c r="D471">
        <v>12.972685</v>
      </c>
      <c r="E471">
        <v>7.5913149999999998</v>
      </c>
      <c r="G471" s="154">
        <f t="shared" si="29"/>
        <v>0</v>
      </c>
      <c r="H471" s="154">
        <f t="shared" si="26"/>
        <v>0</v>
      </c>
      <c r="I471" s="154">
        <f t="shared" si="27"/>
        <v>12.972685</v>
      </c>
      <c r="J471" s="154">
        <f t="shared" si="28"/>
        <v>7.5913149999999998</v>
      </c>
    </row>
    <row r="472" spans="1:10" x14ac:dyDescent="0.25">
      <c r="A472" t="s">
        <v>497</v>
      </c>
      <c r="B472">
        <v>0</v>
      </c>
      <c r="C472">
        <v>0</v>
      </c>
      <c r="D472">
        <v>112.837428</v>
      </c>
      <c r="E472">
        <v>88.257242000000005</v>
      </c>
      <c r="G472" s="154">
        <f t="shared" si="29"/>
        <v>0</v>
      </c>
      <c r="H472" s="154">
        <f t="shared" si="26"/>
        <v>0</v>
      </c>
      <c r="I472" s="154">
        <f t="shared" si="27"/>
        <v>112.837428</v>
      </c>
      <c r="J472" s="154">
        <f t="shared" si="28"/>
        <v>88.257242000000005</v>
      </c>
    </row>
    <row r="473" spans="1:10" x14ac:dyDescent="0.25">
      <c r="A473" t="s">
        <v>498</v>
      </c>
      <c r="B473" s="17">
        <v>-3.4028234660000002E+38</v>
      </c>
      <c r="C473" s="17">
        <v>-3.4028234660000002E+38</v>
      </c>
      <c r="D473" s="17">
        <v>-3.4028234660000002E+38</v>
      </c>
      <c r="E473" s="17">
        <v>-3.4028234660000002E+38</v>
      </c>
      <c r="G473" s="154" t="str">
        <f t="shared" si="29"/>
        <v/>
      </c>
      <c r="H473" s="154" t="str">
        <f t="shared" si="26"/>
        <v/>
      </c>
      <c r="I473" s="154" t="str">
        <f t="shared" si="27"/>
        <v/>
      </c>
      <c r="J473" s="154" t="str">
        <f t="shared" si="28"/>
        <v/>
      </c>
    </row>
    <row r="474" spans="1:10" x14ac:dyDescent="0.25">
      <c r="A474" t="s">
        <v>499</v>
      </c>
      <c r="B474" s="17">
        <v>-3.4028234660000002E+38</v>
      </c>
      <c r="C474" s="17">
        <v>-3.4028234660000002E+38</v>
      </c>
      <c r="D474" s="17">
        <v>-3.4028234660000002E+38</v>
      </c>
      <c r="E474" s="17">
        <v>-3.4028234660000002E+38</v>
      </c>
      <c r="G474" s="154" t="str">
        <f t="shared" si="29"/>
        <v/>
      </c>
      <c r="H474" s="154" t="str">
        <f t="shared" si="26"/>
        <v/>
      </c>
      <c r="I474" s="154" t="str">
        <f t="shared" si="27"/>
        <v/>
      </c>
      <c r="J474" s="154" t="str">
        <f t="shared" si="28"/>
        <v/>
      </c>
    </row>
    <row r="475" spans="1:10" x14ac:dyDescent="0.25">
      <c r="A475" t="s">
        <v>500</v>
      </c>
      <c r="B475" s="17">
        <v>-3.4028234660000002E+38</v>
      </c>
      <c r="C475" s="17">
        <v>-3.4028234660000002E+38</v>
      </c>
      <c r="D475" s="17">
        <v>-3.4028234660000002E+38</v>
      </c>
      <c r="E475" s="17">
        <v>-3.4028234660000002E+38</v>
      </c>
      <c r="G475" s="154" t="str">
        <f t="shared" si="29"/>
        <v/>
      </c>
      <c r="H475" s="154" t="str">
        <f t="shared" si="26"/>
        <v/>
      </c>
      <c r="I475" s="154" t="str">
        <f t="shared" si="27"/>
        <v/>
      </c>
      <c r="J475" s="154" t="str">
        <f t="shared" si="28"/>
        <v/>
      </c>
    </row>
    <row r="476" spans="1:10" x14ac:dyDescent="0.25">
      <c r="A476" t="s">
        <v>501</v>
      </c>
      <c r="B476">
        <v>0</v>
      </c>
      <c r="C476">
        <v>0</v>
      </c>
      <c r="D476">
        <v>131.99786599999999</v>
      </c>
      <c r="E476">
        <v>22.701180999999998</v>
      </c>
      <c r="G476" s="154">
        <f t="shared" si="29"/>
        <v>0</v>
      </c>
      <c r="H476" s="154">
        <f t="shared" si="26"/>
        <v>0</v>
      </c>
      <c r="I476" s="154">
        <f t="shared" si="27"/>
        <v>131.99786599999999</v>
      </c>
      <c r="J476" s="154">
        <f t="shared" si="28"/>
        <v>22.701180999999998</v>
      </c>
    </row>
    <row r="477" spans="1:10" x14ac:dyDescent="0.25">
      <c r="A477" t="s">
        <v>502</v>
      </c>
      <c r="B477" s="17">
        <v>-3.4028234660000002E+38</v>
      </c>
      <c r="C477" s="17">
        <v>-3.4028234660000002E+38</v>
      </c>
      <c r="D477" s="17">
        <v>-3.4028234660000002E+38</v>
      </c>
      <c r="E477" s="17">
        <v>-3.4028234660000002E+38</v>
      </c>
      <c r="G477" s="154" t="str">
        <f t="shared" si="29"/>
        <v/>
      </c>
      <c r="H477" s="154" t="str">
        <f t="shared" si="26"/>
        <v/>
      </c>
      <c r="I477" s="154" t="str">
        <f t="shared" si="27"/>
        <v/>
      </c>
      <c r="J477" s="154" t="str">
        <f t="shared" si="28"/>
        <v/>
      </c>
    </row>
    <row r="478" spans="1:10" x14ac:dyDescent="0.25">
      <c r="A478" t="s">
        <v>503</v>
      </c>
      <c r="B478">
        <v>309.02971700000001</v>
      </c>
      <c r="C478">
        <v>171.28313900000001</v>
      </c>
      <c r="D478">
        <v>0</v>
      </c>
      <c r="E478">
        <v>0</v>
      </c>
      <c r="G478" s="154">
        <f t="shared" si="29"/>
        <v>309.02971700000001</v>
      </c>
      <c r="H478" s="154">
        <f t="shared" ref="H478:H541" si="30">IF(C478=$G$8,"",C478)</f>
        <v>171.28313900000001</v>
      </c>
      <c r="I478" s="154">
        <f t="shared" ref="I478:I541" si="31">IF(D478=$G$8,"",D478)</f>
        <v>0</v>
      </c>
      <c r="J478" s="154">
        <f t="shared" ref="J478:J541" si="32">IF(E478=$G$8,"",E478)</f>
        <v>0</v>
      </c>
    </row>
    <row r="479" spans="1:10" x14ac:dyDescent="0.25">
      <c r="A479" t="s">
        <v>504</v>
      </c>
      <c r="B479">
        <v>420.52443299999999</v>
      </c>
      <c r="C479">
        <v>231.41667699999999</v>
      </c>
      <c r="D479">
        <v>0</v>
      </c>
      <c r="E479">
        <v>0</v>
      </c>
      <c r="G479" s="154">
        <f t="shared" si="29"/>
        <v>420.52443299999999</v>
      </c>
      <c r="H479" s="154">
        <f t="shared" si="30"/>
        <v>231.41667699999999</v>
      </c>
      <c r="I479" s="154">
        <f t="shared" si="31"/>
        <v>0</v>
      </c>
      <c r="J479" s="154">
        <f t="shared" si="32"/>
        <v>0</v>
      </c>
    </row>
    <row r="480" spans="1:10" x14ac:dyDescent="0.25">
      <c r="A480" t="s">
        <v>505</v>
      </c>
      <c r="B480">
        <v>195.716722</v>
      </c>
      <c r="C480">
        <v>110.568989</v>
      </c>
      <c r="D480">
        <v>0</v>
      </c>
      <c r="E480">
        <v>0</v>
      </c>
      <c r="G480" s="154">
        <f t="shared" si="29"/>
        <v>195.716722</v>
      </c>
      <c r="H480" s="154">
        <f t="shared" si="30"/>
        <v>110.568989</v>
      </c>
      <c r="I480" s="154">
        <f t="shared" si="31"/>
        <v>0</v>
      </c>
      <c r="J480" s="154">
        <f t="shared" si="32"/>
        <v>0</v>
      </c>
    </row>
    <row r="481" spans="1:10" x14ac:dyDescent="0.25">
      <c r="A481" t="s">
        <v>506</v>
      </c>
      <c r="B481">
        <v>0</v>
      </c>
      <c r="C481">
        <v>0</v>
      </c>
      <c r="D481">
        <v>66.274719000000005</v>
      </c>
      <c r="E481">
        <v>50.382567999999999</v>
      </c>
      <c r="G481" s="154">
        <f t="shared" si="29"/>
        <v>0</v>
      </c>
      <c r="H481" s="154">
        <f t="shared" si="30"/>
        <v>0</v>
      </c>
      <c r="I481" s="154">
        <f t="shared" si="31"/>
        <v>66.274719000000005</v>
      </c>
      <c r="J481" s="154">
        <f t="shared" si="32"/>
        <v>50.382567999999999</v>
      </c>
    </row>
    <row r="482" spans="1:10" x14ac:dyDescent="0.25">
      <c r="A482" t="s">
        <v>507</v>
      </c>
      <c r="B482">
        <v>16.181208999999999</v>
      </c>
      <c r="C482">
        <v>12.394937000000001</v>
      </c>
      <c r="D482">
        <v>0</v>
      </c>
      <c r="E482">
        <v>0</v>
      </c>
      <c r="G482" s="154">
        <f t="shared" si="29"/>
        <v>16.181208999999999</v>
      </c>
      <c r="H482" s="154">
        <f t="shared" si="30"/>
        <v>12.394937000000001</v>
      </c>
      <c r="I482" s="154">
        <f t="shared" si="31"/>
        <v>0</v>
      </c>
      <c r="J482" s="154">
        <f t="shared" si="32"/>
        <v>0</v>
      </c>
    </row>
    <row r="483" spans="1:10" x14ac:dyDescent="0.25">
      <c r="A483" t="s">
        <v>508</v>
      </c>
      <c r="B483">
        <v>0</v>
      </c>
      <c r="C483">
        <v>0</v>
      </c>
      <c r="D483">
        <v>175.761616</v>
      </c>
      <c r="E483">
        <v>272.447135</v>
      </c>
      <c r="G483" s="154">
        <f t="shared" si="29"/>
        <v>0</v>
      </c>
      <c r="H483" s="154">
        <f t="shared" si="30"/>
        <v>0</v>
      </c>
      <c r="I483" s="154">
        <f t="shared" si="31"/>
        <v>175.761616</v>
      </c>
      <c r="J483" s="154">
        <f t="shared" si="32"/>
        <v>272.447135</v>
      </c>
    </row>
    <row r="484" spans="1:10" x14ac:dyDescent="0.25">
      <c r="A484" t="s">
        <v>509</v>
      </c>
      <c r="B484" s="17">
        <v>-3.4028234660000002E+38</v>
      </c>
      <c r="C484" s="17">
        <v>-3.4028234660000002E+38</v>
      </c>
      <c r="D484" s="17">
        <v>-3.4028234660000002E+38</v>
      </c>
      <c r="E484" s="17">
        <v>-3.4028234660000002E+38</v>
      </c>
      <c r="G484" s="154" t="str">
        <f t="shared" si="29"/>
        <v/>
      </c>
      <c r="H484" s="154" t="str">
        <f t="shared" si="30"/>
        <v/>
      </c>
      <c r="I484" s="154" t="str">
        <f t="shared" si="31"/>
        <v/>
      </c>
      <c r="J484" s="154" t="str">
        <f t="shared" si="32"/>
        <v/>
      </c>
    </row>
    <row r="485" spans="1:10" x14ac:dyDescent="0.25">
      <c r="A485" t="s">
        <v>510</v>
      </c>
      <c r="B485" s="17">
        <v>-3.4028234660000002E+38</v>
      </c>
      <c r="C485" s="17">
        <v>-3.4028234660000002E+38</v>
      </c>
      <c r="D485" s="17">
        <v>-3.4028234660000002E+38</v>
      </c>
      <c r="E485" s="17">
        <v>-3.4028234660000002E+38</v>
      </c>
      <c r="G485" s="154" t="str">
        <f t="shared" si="29"/>
        <v/>
      </c>
      <c r="H485" s="154" t="str">
        <f t="shared" si="30"/>
        <v/>
      </c>
      <c r="I485" s="154" t="str">
        <f t="shared" si="31"/>
        <v/>
      </c>
      <c r="J485" s="154" t="str">
        <f t="shared" si="32"/>
        <v/>
      </c>
    </row>
    <row r="486" spans="1:10" x14ac:dyDescent="0.25">
      <c r="A486" t="s">
        <v>511</v>
      </c>
      <c r="B486" s="17">
        <v>-3.4028234660000002E+38</v>
      </c>
      <c r="C486" s="17">
        <v>-3.4028234660000002E+38</v>
      </c>
      <c r="D486" s="17">
        <v>-3.4028234660000002E+38</v>
      </c>
      <c r="E486" s="17">
        <v>-3.4028234660000002E+38</v>
      </c>
      <c r="G486" s="154" t="str">
        <f t="shared" si="29"/>
        <v/>
      </c>
      <c r="H486" s="154" t="str">
        <f t="shared" si="30"/>
        <v/>
      </c>
      <c r="I486" s="154" t="str">
        <f t="shared" si="31"/>
        <v/>
      </c>
      <c r="J486" s="154" t="str">
        <f t="shared" si="32"/>
        <v/>
      </c>
    </row>
    <row r="487" spans="1:10" x14ac:dyDescent="0.25">
      <c r="A487" t="s">
        <v>512</v>
      </c>
      <c r="B487" s="17">
        <v>-3.4028234660000002E+38</v>
      </c>
      <c r="C487" s="17">
        <v>-3.4028234660000002E+38</v>
      </c>
      <c r="D487" s="17">
        <v>-3.4028234660000002E+38</v>
      </c>
      <c r="E487" s="17">
        <v>-3.4028234660000002E+38</v>
      </c>
      <c r="G487" s="154" t="str">
        <f t="shared" si="29"/>
        <v/>
      </c>
      <c r="H487" s="154" t="str">
        <f t="shared" si="30"/>
        <v/>
      </c>
      <c r="I487" s="154" t="str">
        <f t="shared" si="31"/>
        <v/>
      </c>
      <c r="J487" s="154" t="str">
        <f t="shared" si="32"/>
        <v/>
      </c>
    </row>
    <row r="488" spans="1:10" x14ac:dyDescent="0.25">
      <c r="A488" t="s">
        <v>513</v>
      </c>
      <c r="B488" s="17">
        <v>-3.4028234660000002E+38</v>
      </c>
      <c r="C488" s="17">
        <v>-3.4028234660000002E+38</v>
      </c>
      <c r="D488" s="17">
        <v>-3.4028234660000002E+38</v>
      </c>
      <c r="E488" s="17">
        <v>-3.4028234660000002E+38</v>
      </c>
      <c r="G488" s="154" t="str">
        <f t="shared" si="29"/>
        <v/>
      </c>
      <c r="H488" s="154" t="str">
        <f t="shared" si="30"/>
        <v/>
      </c>
      <c r="I488" s="154" t="str">
        <f t="shared" si="31"/>
        <v/>
      </c>
      <c r="J488" s="154" t="str">
        <f t="shared" si="32"/>
        <v/>
      </c>
    </row>
    <row r="489" spans="1:10" x14ac:dyDescent="0.25">
      <c r="A489" t="s">
        <v>514</v>
      </c>
      <c r="B489" s="17">
        <v>-3.4028234660000002E+38</v>
      </c>
      <c r="C489" s="17">
        <v>-3.4028234660000002E+38</v>
      </c>
      <c r="D489" s="17">
        <v>-3.4028234660000002E+38</v>
      </c>
      <c r="E489" s="17">
        <v>-3.4028234660000002E+38</v>
      </c>
      <c r="G489" s="154" t="str">
        <f t="shared" si="29"/>
        <v/>
      </c>
      <c r="H489" s="154" t="str">
        <f t="shared" si="30"/>
        <v/>
      </c>
      <c r="I489" s="154" t="str">
        <f t="shared" si="31"/>
        <v/>
      </c>
      <c r="J489" s="154" t="str">
        <f t="shared" si="32"/>
        <v/>
      </c>
    </row>
    <row r="490" spans="1:10" x14ac:dyDescent="0.25">
      <c r="A490" t="s">
        <v>515</v>
      </c>
      <c r="B490">
        <v>256.19037300000002</v>
      </c>
      <c r="C490">
        <v>143.28054499999999</v>
      </c>
      <c r="D490">
        <v>0</v>
      </c>
      <c r="E490">
        <v>0</v>
      </c>
      <c r="G490" s="154">
        <f t="shared" si="29"/>
        <v>256.19037300000002</v>
      </c>
      <c r="H490" s="154">
        <f t="shared" si="30"/>
        <v>143.28054499999999</v>
      </c>
      <c r="I490" s="154">
        <f t="shared" si="31"/>
        <v>0</v>
      </c>
      <c r="J490" s="154">
        <f t="shared" si="32"/>
        <v>0</v>
      </c>
    </row>
    <row r="491" spans="1:10" x14ac:dyDescent="0.25">
      <c r="A491" t="s">
        <v>516</v>
      </c>
      <c r="B491">
        <v>483.07905099999999</v>
      </c>
      <c r="C491">
        <v>265.54929800000002</v>
      </c>
      <c r="D491">
        <v>0</v>
      </c>
      <c r="E491">
        <v>0</v>
      </c>
      <c r="G491" s="154">
        <f t="shared" si="29"/>
        <v>483.07905099999999</v>
      </c>
      <c r="H491" s="154">
        <f t="shared" si="30"/>
        <v>265.54929800000002</v>
      </c>
      <c r="I491" s="154">
        <f t="shared" si="31"/>
        <v>0</v>
      </c>
      <c r="J491" s="154">
        <f t="shared" si="32"/>
        <v>0</v>
      </c>
    </row>
    <row r="492" spans="1:10" x14ac:dyDescent="0.25">
      <c r="A492" t="s">
        <v>517</v>
      </c>
      <c r="B492">
        <v>238.921178</v>
      </c>
      <c r="C492">
        <v>135.57163</v>
      </c>
      <c r="D492">
        <v>0</v>
      </c>
      <c r="E492">
        <v>0</v>
      </c>
      <c r="G492" s="154">
        <f t="shared" si="29"/>
        <v>238.921178</v>
      </c>
      <c r="H492" s="154">
        <f t="shared" si="30"/>
        <v>135.57163</v>
      </c>
      <c r="I492" s="154">
        <f t="shared" si="31"/>
        <v>0</v>
      </c>
      <c r="J492" s="154">
        <f t="shared" si="32"/>
        <v>0</v>
      </c>
    </row>
    <row r="493" spans="1:10" x14ac:dyDescent="0.25">
      <c r="A493" t="s">
        <v>518</v>
      </c>
      <c r="B493">
        <v>0</v>
      </c>
      <c r="C493">
        <v>0</v>
      </c>
      <c r="D493">
        <v>90.394964999999999</v>
      </c>
      <c r="E493">
        <v>69.888249000000002</v>
      </c>
      <c r="G493" s="154">
        <f t="shared" si="29"/>
        <v>0</v>
      </c>
      <c r="H493" s="154">
        <f t="shared" si="30"/>
        <v>0</v>
      </c>
      <c r="I493" s="154">
        <f t="shared" si="31"/>
        <v>90.394964999999999</v>
      </c>
      <c r="J493" s="154">
        <f t="shared" si="32"/>
        <v>69.888249000000002</v>
      </c>
    </row>
    <row r="494" spans="1:10" x14ac:dyDescent="0.25">
      <c r="A494" t="s">
        <v>519</v>
      </c>
      <c r="B494">
        <v>45.605207999999998</v>
      </c>
      <c r="C494">
        <v>28.324124000000001</v>
      </c>
      <c r="D494">
        <v>0</v>
      </c>
      <c r="E494">
        <v>0</v>
      </c>
      <c r="G494" s="154">
        <f t="shared" si="29"/>
        <v>45.605207999999998</v>
      </c>
      <c r="H494" s="154">
        <f t="shared" si="30"/>
        <v>28.324124000000001</v>
      </c>
      <c r="I494" s="154">
        <f t="shared" si="31"/>
        <v>0</v>
      </c>
      <c r="J494" s="154">
        <f t="shared" si="32"/>
        <v>0</v>
      </c>
    </row>
    <row r="495" spans="1:10" x14ac:dyDescent="0.25">
      <c r="A495" t="s">
        <v>520</v>
      </c>
      <c r="B495">
        <v>0</v>
      </c>
      <c r="C495">
        <v>0</v>
      </c>
      <c r="D495">
        <v>58.046115999999998</v>
      </c>
      <c r="E495">
        <v>139.26571899999999</v>
      </c>
      <c r="G495" s="154">
        <f t="shared" si="29"/>
        <v>0</v>
      </c>
      <c r="H495" s="154">
        <f t="shared" si="30"/>
        <v>0</v>
      </c>
      <c r="I495" s="154">
        <f t="shared" si="31"/>
        <v>58.046115999999998</v>
      </c>
      <c r="J495" s="154">
        <f t="shared" si="32"/>
        <v>139.26571899999999</v>
      </c>
    </row>
    <row r="496" spans="1:10" x14ac:dyDescent="0.25">
      <c r="A496" t="s">
        <v>521</v>
      </c>
      <c r="B496" s="17">
        <v>-3.4028234660000002E+38</v>
      </c>
      <c r="C496" s="17">
        <v>-3.4028234660000002E+38</v>
      </c>
      <c r="D496" s="17">
        <v>-3.4028234660000002E+38</v>
      </c>
      <c r="E496" s="17">
        <v>-3.4028234660000002E+38</v>
      </c>
      <c r="G496" s="154" t="str">
        <f t="shared" si="29"/>
        <v/>
      </c>
      <c r="H496" s="154" t="str">
        <f t="shared" si="30"/>
        <v/>
      </c>
      <c r="I496" s="154" t="str">
        <f t="shared" si="31"/>
        <v/>
      </c>
      <c r="J496" s="154" t="str">
        <f t="shared" si="32"/>
        <v/>
      </c>
    </row>
    <row r="497" spans="1:10" x14ac:dyDescent="0.25">
      <c r="A497" t="s">
        <v>522</v>
      </c>
      <c r="B497">
        <v>0</v>
      </c>
      <c r="C497">
        <v>0</v>
      </c>
      <c r="D497">
        <v>253.73663999999999</v>
      </c>
      <c r="E497">
        <v>132.12123299999999</v>
      </c>
      <c r="G497" s="154">
        <f t="shared" si="29"/>
        <v>0</v>
      </c>
      <c r="H497" s="154">
        <f t="shared" si="30"/>
        <v>0</v>
      </c>
      <c r="I497" s="154">
        <f t="shared" si="31"/>
        <v>253.73663999999999</v>
      </c>
      <c r="J497" s="154">
        <f t="shared" si="32"/>
        <v>132.12123299999999</v>
      </c>
    </row>
    <row r="498" spans="1:10" x14ac:dyDescent="0.25">
      <c r="A498" t="s">
        <v>523</v>
      </c>
      <c r="B498" s="17">
        <v>-3.4028234660000002E+38</v>
      </c>
      <c r="C498" s="17">
        <v>-3.4028234660000002E+38</v>
      </c>
      <c r="D498" s="17">
        <v>-3.4028234660000002E+38</v>
      </c>
      <c r="E498" s="17">
        <v>-3.4028234660000002E+38</v>
      </c>
      <c r="G498" s="154" t="str">
        <f t="shared" si="29"/>
        <v/>
      </c>
      <c r="H498" s="154" t="str">
        <f t="shared" si="30"/>
        <v/>
      </c>
      <c r="I498" s="154" t="str">
        <f t="shared" si="31"/>
        <v/>
      </c>
      <c r="J498" s="154" t="str">
        <f t="shared" si="32"/>
        <v/>
      </c>
    </row>
    <row r="499" spans="1:10" x14ac:dyDescent="0.25">
      <c r="A499" t="s">
        <v>524</v>
      </c>
      <c r="B499" s="17">
        <v>-3.4028234660000002E+38</v>
      </c>
      <c r="C499" s="17">
        <v>-3.4028234660000002E+38</v>
      </c>
      <c r="D499" s="17">
        <v>-3.4028234660000002E+38</v>
      </c>
      <c r="E499" s="17">
        <v>-3.4028234660000002E+38</v>
      </c>
      <c r="G499" s="154" t="str">
        <f t="shared" si="29"/>
        <v/>
      </c>
      <c r="H499" s="154" t="str">
        <f t="shared" si="30"/>
        <v/>
      </c>
      <c r="I499" s="154" t="str">
        <f t="shared" si="31"/>
        <v/>
      </c>
      <c r="J499" s="154" t="str">
        <f t="shared" si="32"/>
        <v/>
      </c>
    </row>
    <row r="500" spans="1:10" x14ac:dyDescent="0.25">
      <c r="A500" t="s">
        <v>525</v>
      </c>
      <c r="B500" s="17">
        <v>-3.4028234660000002E+38</v>
      </c>
      <c r="C500" s="17">
        <v>-3.4028234660000002E+38</v>
      </c>
      <c r="D500" s="17">
        <v>-3.4028234660000002E+38</v>
      </c>
      <c r="E500" s="17">
        <v>-3.4028234660000002E+38</v>
      </c>
      <c r="G500" s="154" t="str">
        <f t="shared" si="29"/>
        <v/>
      </c>
      <c r="H500" s="154" t="str">
        <f t="shared" si="30"/>
        <v/>
      </c>
      <c r="I500" s="154" t="str">
        <f t="shared" si="31"/>
        <v/>
      </c>
      <c r="J500" s="154" t="str">
        <f t="shared" si="32"/>
        <v/>
      </c>
    </row>
    <row r="501" spans="1:10" x14ac:dyDescent="0.25">
      <c r="A501" t="s">
        <v>526</v>
      </c>
      <c r="B501">
        <v>0</v>
      </c>
      <c r="C501">
        <v>0</v>
      </c>
      <c r="D501">
        <v>72.058813000000001</v>
      </c>
      <c r="E501">
        <v>32.280991999999998</v>
      </c>
      <c r="G501" s="154">
        <f t="shared" si="29"/>
        <v>0</v>
      </c>
      <c r="H501" s="154">
        <f t="shared" si="30"/>
        <v>0</v>
      </c>
      <c r="I501" s="154">
        <f t="shared" si="31"/>
        <v>72.058813000000001</v>
      </c>
      <c r="J501" s="154">
        <f t="shared" si="32"/>
        <v>32.280991999999998</v>
      </c>
    </row>
    <row r="502" spans="1:10" x14ac:dyDescent="0.25">
      <c r="A502" t="s">
        <v>527</v>
      </c>
      <c r="B502">
        <v>85.518861999999999</v>
      </c>
      <c r="C502">
        <v>0</v>
      </c>
      <c r="D502">
        <v>0</v>
      </c>
      <c r="E502">
        <v>15.85839</v>
      </c>
      <c r="G502" s="154">
        <f t="shared" si="29"/>
        <v>85.518861999999999</v>
      </c>
      <c r="H502" s="154">
        <f t="shared" si="30"/>
        <v>0</v>
      </c>
      <c r="I502" s="154">
        <f t="shared" si="31"/>
        <v>0</v>
      </c>
      <c r="J502" s="154">
        <f t="shared" si="32"/>
        <v>15.85839</v>
      </c>
    </row>
    <row r="503" spans="1:10" x14ac:dyDescent="0.25">
      <c r="A503" t="s">
        <v>528</v>
      </c>
      <c r="B503">
        <v>583.208887</v>
      </c>
      <c r="C503">
        <v>201.33878300000001</v>
      </c>
      <c r="D503">
        <v>0</v>
      </c>
      <c r="E503">
        <v>0</v>
      </c>
      <c r="G503" s="154">
        <f t="shared" si="29"/>
        <v>583.208887</v>
      </c>
      <c r="H503" s="154">
        <f t="shared" si="30"/>
        <v>201.33878300000001</v>
      </c>
      <c r="I503" s="154">
        <f t="shared" si="31"/>
        <v>0</v>
      </c>
      <c r="J503" s="154">
        <f t="shared" si="32"/>
        <v>0</v>
      </c>
    </row>
    <row r="504" spans="1:10" x14ac:dyDescent="0.25">
      <c r="A504" t="s">
        <v>529</v>
      </c>
      <c r="B504">
        <v>232.14591300000001</v>
      </c>
      <c r="C504">
        <v>82.970892000000006</v>
      </c>
      <c r="D504">
        <v>0</v>
      </c>
      <c r="E504">
        <v>0</v>
      </c>
      <c r="G504" s="154">
        <f t="shared" si="29"/>
        <v>232.14591300000001</v>
      </c>
      <c r="H504" s="154">
        <f t="shared" si="30"/>
        <v>82.970892000000006</v>
      </c>
      <c r="I504" s="154">
        <f t="shared" si="31"/>
        <v>0</v>
      </c>
      <c r="J504" s="154">
        <f t="shared" si="32"/>
        <v>0</v>
      </c>
    </row>
    <row r="505" spans="1:10" x14ac:dyDescent="0.25">
      <c r="A505" t="s">
        <v>530</v>
      </c>
      <c r="B505">
        <v>0</v>
      </c>
      <c r="C505">
        <v>0</v>
      </c>
      <c r="D505">
        <v>111.71003899999999</v>
      </c>
      <c r="E505">
        <v>85.790306999999999</v>
      </c>
      <c r="G505" s="154">
        <f t="shared" si="29"/>
        <v>0</v>
      </c>
      <c r="H505" s="154">
        <f t="shared" si="30"/>
        <v>0</v>
      </c>
      <c r="I505" s="154">
        <f t="shared" si="31"/>
        <v>111.71003899999999</v>
      </c>
      <c r="J505" s="154">
        <f t="shared" si="32"/>
        <v>85.790306999999999</v>
      </c>
    </row>
    <row r="506" spans="1:10" x14ac:dyDescent="0.25">
      <c r="A506" t="s">
        <v>531</v>
      </c>
      <c r="B506" s="17">
        <v>-3.4028234660000002E+38</v>
      </c>
      <c r="C506" s="17">
        <v>-3.4028234660000002E+38</v>
      </c>
      <c r="D506" s="17">
        <v>-3.4028234660000002E+38</v>
      </c>
      <c r="E506" s="17">
        <v>-3.4028234660000002E+38</v>
      </c>
      <c r="G506" s="154" t="str">
        <f t="shared" si="29"/>
        <v/>
      </c>
      <c r="H506" s="154" t="str">
        <f t="shared" si="30"/>
        <v/>
      </c>
      <c r="I506" s="154" t="str">
        <f t="shared" si="31"/>
        <v/>
      </c>
      <c r="J506" s="154" t="str">
        <f t="shared" si="32"/>
        <v/>
      </c>
    </row>
    <row r="507" spans="1:10" x14ac:dyDescent="0.25">
      <c r="A507" t="s">
        <v>532</v>
      </c>
      <c r="B507" s="17">
        <v>-3.4028234660000002E+38</v>
      </c>
      <c r="C507" s="17">
        <v>-3.4028234660000002E+38</v>
      </c>
      <c r="D507" s="17">
        <v>-3.4028234660000002E+38</v>
      </c>
      <c r="E507" s="17">
        <v>-3.4028234660000002E+38</v>
      </c>
      <c r="G507" s="154" t="str">
        <f t="shared" si="29"/>
        <v/>
      </c>
      <c r="H507" s="154" t="str">
        <f t="shared" si="30"/>
        <v/>
      </c>
      <c r="I507" s="154" t="str">
        <f t="shared" si="31"/>
        <v/>
      </c>
      <c r="J507" s="154" t="str">
        <f t="shared" si="32"/>
        <v/>
      </c>
    </row>
    <row r="508" spans="1:10" x14ac:dyDescent="0.25">
      <c r="A508" t="s">
        <v>533</v>
      </c>
      <c r="B508" s="17">
        <v>-3.4028234660000002E+38</v>
      </c>
      <c r="C508" s="17">
        <v>-3.4028234660000002E+38</v>
      </c>
      <c r="D508" s="17">
        <v>-3.4028234660000002E+38</v>
      </c>
      <c r="E508" s="17">
        <v>-3.4028234660000002E+38</v>
      </c>
      <c r="G508" s="154" t="str">
        <f t="shared" si="29"/>
        <v/>
      </c>
      <c r="H508" s="154" t="str">
        <f t="shared" si="30"/>
        <v/>
      </c>
      <c r="I508" s="154" t="str">
        <f t="shared" si="31"/>
        <v/>
      </c>
      <c r="J508" s="154" t="str">
        <f t="shared" si="32"/>
        <v/>
      </c>
    </row>
    <row r="509" spans="1:10" x14ac:dyDescent="0.25">
      <c r="A509" t="s">
        <v>534</v>
      </c>
      <c r="B509" s="17">
        <v>-3.4028234660000002E+38</v>
      </c>
      <c r="C509" s="17">
        <v>-3.4028234660000002E+38</v>
      </c>
      <c r="D509" s="17">
        <v>-3.4028234660000002E+38</v>
      </c>
      <c r="E509" s="17">
        <v>-3.4028234660000002E+38</v>
      </c>
      <c r="G509" s="154" t="str">
        <f t="shared" si="29"/>
        <v/>
      </c>
      <c r="H509" s="154" t="str">
        <f t="shared" si="30"/>
        <v/>
      </c>
      <c r="I509" s="154" t="str">
        <f t="shared" si="31"/>
        <v/>
      </c>
      <c r="J509" s="154" t="str">
        <f t="shared" si="32"/>
        <v/>
      </c>
    </row>
    <row r="510" spans="1:10" x14ac:dyDescent="0.25">
      <c r="A510" t="s">
        <v>535</v>
      </c>
      <c r="B510" s="17">
        <v>-3.4028234660000002E+38</v>
      </c>
      <c r="C510" s="17">
        <v>-3.4028234660000002E+38</v>
      </c>
      <c r="D510" s="17">
        <v>-3.4028234660000002E+38</v>
      </c>
      <c r="E510" s="17">
        <v>-3.4028234660000002E+38</v>
      </c>
      <c r="G510" s="154" t="str">
        <f t="shared" si="29"/>
        <v/>
      </c>
      <c r="H510" s="154" t="str">
        <f t="shared" si="30"/>
        <v/>
      </c>
      <c r="I510" s="154" t="str">
        <f t="shared" si="31"/>
        <v/>
      </c>
      <c r="J510" s="154" t="str">
        <f t="shared" si="32"/>
        <v/>
      </c>
    </row>
    <row r="511" spans="1:10" x14ac:dyDescent="0.25">
      <c r="A511" t="s">
        <v>536</v>
      </c>
      <c r="B511" s="17">
        <v>-3.4028234660000002E+38</v>
      </c>
      <c r="C511" s="17">
        <v>-3.4028234660000002E+38</v>
      </c>
      <c r="D511" s="17">
        <v>-3.4028234660000002E+38</v>
      </c>
      <c r="E511" s="17">
        <v>-3.4028234660000002E+38</v>
      </c>
      <c r="G511" s="154" t="str">
        <f t="shared" si="29"/>
        <v/>
      </c>
      <c r="H511" s="154" t="str">
        <f t="shared" si="30"/>
        <v/>
      </c>
      <c r="I511" s="154" t="str">
        <f t="shared" si="31"/>
        <v/>
      </c>
      <c r="J511" s="154" t="str">
        <f t="shared" si="32"/>
        <v/>
      </c>
    </row>
    <row r="512" spans="1:10" x14ac:dyDescent="0.25">
      <c r="A512" t="s">
        <v>537</v>
      </c>
      <c r="B512" s="17">
        <v>-3.4028234660000002E+38</v>
      </c>
      <c r="C512" s="17">
        <v>-3.4028234660000002E+38</v>
      </c>
      <c r="D512" s="17">
        <v>-3.4028234660000002E+38</v>
      </c>
      <c r="E512" s="17">
        <v>-3.4028234660000002E+38</v>
      </c>
      <c r="G512" s="154" t="str">
        <f t="shared" si="29"/>
        <v/>
      </c>
      <c r="H512" s="154" t="str">
        <f t="shared" si="30"/>
        <v/>
      </c>
      <c r="I512" s="154" t="str">
        <f t="shared" si="31"/>
        <v/>
      </c>
      <c r="J512" s="154" t="str">
        <f t="shared" si="32"/>
        <v/>
      </c>
    </row>
    <row r="513" spans="1:10" x14ac:dyDescent="0.25">
      <c r="A513" t="s">
        <v>538</v>
      </c>
      <c r="B513" s="17">
        <v>-3.4028234660000002E+38</v>
      </c>
      <c r="C513" s="17">
        <v>-3.4028234660000002E+38</v>
      </c>
      <c r="D513" s="17">
        <v>-3.4028234660000002E+38</v>
      </c>
      <c r="E513" s="17">
        <v>-3.4028234660000002E+38</v>
      </c>
      <c r="G513" s="154" t="str">
        <f t="shared" si="29"/>
        <v/>
      </c>
      <c r="H513" s="154" t="str">
        <f t="shared" si="30"/>
        <v/>
      </c>
      <c r="I513" s="154" t="str">
        <f t="shared" si="31"/>
        <v/>
      </c>
      <c r="J513" s="154" t="str">
        <f t="shared" si="32"/>
        <v/>
      </c>
    </row>
    <row r="514" spans="1:10" x14ac:dyDescent="0.25">
      <c r="A514" t="s">
        <v>539</v>
      </c>
      <c r="B514">
        <v>0</v>
      </c>
      <c r="C514">
        <v>0</v>
      </c>
      <c r="D514">
        <v>108.104123</v>
      </c>
      <c r="E514">
        <v>82.357337999999999</v>
      </c>
      <c r="G514" s="154">
        <f t="shared" si="29"/>
        <v>0</v>
      </c>
      <c r="H514" s="154">
        <f t="shared" si="30"/>
        <v>0</v>
      </c>
      <c r="I514" s="154">
        <f t="shared" si="31"/>
        <v>108.104123</v>
      </c>
      <c r="J514" s="154">
        <f t="shared" si="32"/>
        <v>82.357337999999999</v>
      </c>
    </row>
    <row r="515" spans="1:10" x14ac:dyDescent="0.25">
      <c r="A515" t="s">
        <v>540</v>
      </c>
      <c r="B515">
        <v>504.88347800000003</v>
      </c>
      <c r="C515">
        <v>133.39442299999999</v>
      </c>
      <c r="D515">
        <v>0</v>
      </c>
      <c r="E515">
        <v>0</v>
      </c>
      <c r="G515" s="154">
        <f t="shared" si="29"/>
        <v>504.88347800000003</v>
      </c>
      <c r="H515" s="154">
        <f t="shared" si="30"/>
        <v>133.39442299999999</v>
      </c>
      <c r="I515" s="154">
        <f t="shared" si="31"/>
        <v>0</v>
      </c>
      <c r="J515" s="154">
        <f t="shared" si="32"/>
        <v>0</v>
      </c>
    </row>
    <row r="516" spans="1:10" x14ac:dyDescent="0.25">
      <c r="A516" t="s">
        <v>541</v>
      </c>
      <c r="B516">
        <v>127.50510800000001</v>
      </c>
      <c r="C516">
        <v>38.012419000000001</v>
      </c>
      <c r="D516">
        <v>0</v>
      </c>
      <c r="E516">
        <v>0</v>
      </c>
      <c r="G516" s="154">
        <f t="shared" si="29"/>
        <v>127.50510800000001</v>
      </c>
      <c r="H516" s="154">
        <f t="shared" si="30"/>
        <v>38.012419000000001</v>
      </c>
      <c r="I516" s="154">
        <f t="shared" si="31"/>
        <v>0</v>
      </c>
      <c r="J516" s="154">
        <f t="shared" si="32"/>
        <v>0</v>
      </c>
    </row>
    <row r="517" spans="1:10" x14ac:dyDescent="0.25">
      <c r="A517" t="s">
        <v>542</v>
      </c>
      <c r="B517">
        <v>493.33530500000001</v>
      </c>
      <c r="C517">
        <v>128.94264200000001</v>
      </c>
      <c r="D517">
        <v>0</v>
      </c>
      <c r="E517">
        <v>0</v>
      </c>
      <c r="G517" s="154">
        <f t="shared" si="29"/>
        <v>493.33530500000001</v>
      </c>
      <c r="H517" s="154">
        <f t="shared" si="30"/>
        <v>128.94264200000001</v>
      </c>
      <c r="I517" s="154">
        <f t="shared" si="31"/>
        <v>0</v>
      </c>
      <c r="J517" s="154">
        <f t="shared" si="32"/>
        <v>0</v>
      </c>
    </row>
    <row r="518" spans="1:10" x14ac:dyDescent="0.25">
      <c r="A518" t="s">
        <v>543</v>
      </c>
      <c r="B518">
        <v>0</v>
      </c>
      <c r="C518">
        <v>0</v>
      </c>
      <c r="D518">
        <v>67.682432000000006</v>
      </c>
      <c r="E518">
        <v>49.673625999999999</v>
      </c>
      <c r="G518" s="154">
        <f t="shared" si="29"/>
        <v>0</v>
      </c>
      <c r="H518" s="154">
        <f t="shared" si="30"/>
        <v>0</v>
      </c>
      <c r="I518" s="154">
        <f t="shared" si="31"/>
        <v>67.682432000000006</v>
      </c>
      <c r="J518" s="154">
        <f t="shared" si="32"/>
        <v>49.673625999999999</v>
      </c>
    </row>
    <row r="519" spans="1:10" x14ac:dyDescent="0.25">
      <c r="A519" t="s">
        <v>544</v>
      </c>
      <c r="B519">
        <v>0</v>
      </c>
      <c r="C519">
        <v>0</v>
      </c>
      <c r="D519">
        <v>236.40489700000001</v>
      </c>
      <c r="E519">
        <v>285.80301400000002</v>
      </c>
      <c r="G519" s="154">
        <f t="shared" si="29"/>
        <v>0</v>
      </c>
      <c r="H519" s="154">
        <f t="shared" si="30"/>
        <v>0</v>
      </c>
      <c r="I519" s="154">
        <f t="shared" si="31"/>
        <v>236.40489700000001</v>
      </c>
      <c r="J519" s="154">
        <f t="shared" si="32"/>
        <v>285.80301400000002</v>
      </c>
    </row>
    <row r="520" spans="1:10" x14ac:dyDescent="0.25">
      <c r="A520" t="s">
        <v>545</v>
      </c>
      <c r="B520">
        <v>0</v>
      </c>
      <c r="C520">
        <v>0</v>
      </c>
      <c r="D520">
        <v>244.931397</v>
      </c>
      <c r="E520">
        <v>295.49866600000001</v>
      </c>
      <c r="G520" s="154">
        <f t="shared" si="29"/>
        <v>0</v>
      </c>
      <c r="H520" s="154">
        <f t="shared" si="30"/>
        <v>0</v>
      </c>
      <c r="I520" s="154">
        <f t="shared" si="31"/>
        <v>244.931397</v>
      </c>
      <c r="J520" s="154">
        <f t="shared" si="32"/>
        <v>295.49866600000001</v>
      </c>
    </row>
    <row r="521" spans="1:10" x14ac:dyDescent="0.25">
      <c r="A521" t="s">
        <v>546</v>
      </c>
      <c r="B521" s="17">
        <v>-3.4028234660000002E+38</v>
      </c>
      <c r="C521" s="17">
        <v>-3.4028234660000002E+38</v>
      </c>
      <c r="D521" s="17">
        <v>-3.4028234660000002E+38</v>
      </c>
      <c r="E521" s="17">
        <v>-3.4028234660000002E+38</v>
      </c>
      <c r="G521" s="154" t="str">
        <f t="shared" si="29"/>
        <v/>
      </c>
      <c r="H521" s="154" t="str">
        <f t="shared" si="30"/>
        <v/>
      </c>
      <c r="I521" s="154" t="str">
        <f t="shared" si="31"/>
        <v/>
      </c>
      <c r="J521" s="154" t="str">
        <f t="shared" si="32"/>
        <v/>
      </c>
    </row>
    <row r="522" spans="1:10" x14ac:dyDescent="0.25">
      <c r="A522" t="s">
        <v>547</v>
      </c>
      <c r="B522">
        <v>0</v>
      </c>
      <c r="C522">
        <v>0</v>
      </c>
      <c r="D522">
        <v>196.43755400000001</v>
      </c>
      <c r="E522">
        <v>127.289767</v>
      </c>
      <c r="G522" s="154">
        <f t="shared" si="29"/>
        <v>0</v>
      </c>
      <c r="H522" s="154">
        <f t="shared" si="30"/>
        <v>0</v>
      </c>
      <c r="I522" s="154">
        <f t="shared" si="31"/>
        <v>196.43755400000001</v>
      </c>
      <c r="J522" s="154">
        <f t="shared" si="32"/>
        <v>127.289767</v>
      </c>
    </row>
    <row r="523" spans="1:10" x14ac:dyDescent="0.25">
      <c r="A523" t="s">
        <v>548</v>
      </c>
      <c r="B523">
        <v>0</v>
      </c>
      <c r="C523">
        <v>0</v>
      </c>
      <c r="D523">
        <v>198.13723100000001</v>
      </c>
      <c r="E523">
        <v>104.951071</v>
      </c>
      <c r="G523" s="154">
        <f t="shared" si="29"/>
        <v>0</v>
      </c>
      <c r="H523" s="154">
        <f t="shared" si="30"/>
        <v>0</v>
      </c>
      <c r="I523" s="154">
        <f t="shared" si="31"/>
        <v>198.13723100000001</v>
      </c>
      <c r="J523" s="154">
        <f t="shared" si="32"/>
        <v>104.951071</v>
      </c>
    </row>
    <row r="524" spans="1:10" x14ac:dyDescent="0.25">
      <c r="A524" t="s">
        <v>549</v>
      </c>
      <c r="B524" s="17">
        <v>-3.4028234660000002E+38</v>
      </c>
      <c r="C524" s="17">
        <v>-3.4028234660000002E+38</v>
      </c>
      <c r="D524" s="17">
        <v>-3.4028234660000002E+38</v>
      </c>
      <c r="E524" s="17">
        <v>-3.4028234660000002E+38</v>
      </c>
      <c r="G524" s="154" t="str">
        <f t="shared" si="29"/>
        <v/>
      </c>
      <c r="H524" s="154" t="str">
        <f t="shared" si="30"/>
        <v/>
      </c>
      <c r="I524" s="154" t="str">
        <f t="shared" si="31"/>
        <v/>
      </c>
      <c r="J524" s="154" t="str">
        <f t="shared" si="32"/>
        <v/>
      </c>
    </row>
    <row r="525" spans="1:10" x14ac:dyDescent="0.25">
      <c r="A525" t="s">
        <v>550</v>
      </c>
      <c r="B525" s="17">
        <v>-3.4028234660000002E+38</v>
      </c>
      <c r="C525" s="17">
        <v>-3.4028234660000002E+38</v>
      </c>
      <c r="D525" s="17">
        <v>-3.4028234660000002E+38</v>
      </c>
      <c r="E525" s="17">
        <v>-3.4028234660000002E+38</v>
      </c>
      <c r="G525" s="154" t="str">
        <f t="shared" si="29"/>
        <v/>
      </c>
      <c r="H525" s="154" t="str">
        <f t="shared" si="30"/>
        <v/>
      </c>
      <c r="I525" s="154" t="str">
        <f t="shared" si="31"/>
        <v/>
      </c>
      <c r="J525" s="154" t="str">
        <f t="shared" si="32"/>
        <v/>
      </c>
    </row>
    <row r="526" spans="1:10" x14ac:dyDescent="0.25">
      <c r="A526" t="s">
        <v>551</v>
      </c>
      <c r="B526">
        <v>144.00434100000001</v>
      </c>
      <c r="C526">
        <v>82.337704000000002</v>
      </c>
      <c r="D526">
        <v>0</v>
      </c>
      <c r="E526">
        <v>0</v>
      </c>
      <c r="G526" s="154">
        <f t="shared" si="29"/>
        <v>144.00434100000001</v>
      </c>
      <c r="H526" s="154">
        <f t="shared" si="30"/>
        <v>82.337704000000002</v>
      </c>
      <c r="I526" s="154">
        <f t="shared" si="31"/>
        <v>0</v>
      </c>
      <c r="J526" s="154">
        <f t="shared" si="32"/>
        <v>0</v>
      </c>
    </row>
    <row r="527" spans="1:10" x14ac:dyDescent="0.25">
      <c r="A527" t="s">
        <v>552</v>
      </c>
      <c r="B527">
        <v>418.32317599999999</v>
      </c>
      <c r="C527">
        <v>230.14576500000001</v>
      </c>
      <c r="D527">
        <v>0</v>
      </c>
      <c r="E527">
        <v>0</v>
      </c>
      <c r="G527" s="154">
        <f t="shared" ref="G527:G590" si="33">IF(B527=$G$8,"",B527)</f>
        <v>418.32317599999999</v>
      </c>
      <c r="H527" s="154">
        <f t="shared" si="30"/>
        <v>230.14576500000001</v>
      </c>
      <c r="I527" s="154">
        <f t="shared" si="31"/>
        <v>0</v>
      </c>
      <c r="J527" s="154">
        <f t="shared" si="32"/>
        <v>0</v>
      </c>
    </row>
    <row r="528" spans="1:10" x14ac:dyDescent="0.25">
      <c r="A528" t="s">
        <v>553</v>
      </c>
      <c r="B528">
        <v>182.175656</v>
      </c>
      <c r="C528">
        <v>104.53372899999999</v>
      </c>
      <c r="D528">
        <v>0</v>
      </c>
      <c r="E528">
        <v>0</v>
      </c>
      <c r="G528" s="154">
        <f t="shared" si="33"/>
        <v>182.175656</v>
      </c>
      <c r="H528" s="154">
        <f t="shared" si="30"/>
        <v>104.53372899999999</v>
      </c>
      <c r="I528" s="154">
        <f t="shared" si="31"/>
        <v>0</v>
      </c>
      <c r="J528" s="154">
        <f t="shared" si="32"/>
        <v>0</v>
      </c>
    </row>
    <row r="529" spans="1:10" x14ac:dyDescent="0.25">
      <c r="A529" t="s">
        <v>554</v>
      </c>
      <c r="B529">
        <v>0</v>
      </c>
      <c r="C529">
        <v>0</v>
      </c>
      <c r="D529">
        <v>77.782857000000007</v>
      </c>
      <c r="E529">
        <v>59.841987000000003</v>
      </c>
      <c r="G529" s="154">
        <f t="shared" si="33"/>
        <v>0</v>
      </c>
      <c r="H529" s="154">
        <f t="shared" si="30"/>
        <v>0</v>
      </c>
      <c r="I529" s="154">
        <f t="shared" si="31"/>
        <v>77.782857000000007</v>
      </c>
      <c r="J529" s="154">
        <f t="shared" si="32"/>
        <v>59.841987000000003</v>
      </c>
    </row>
    <row r="530" spans="1:10" x14ac:dyDescent="0.25">
      <c r="A530" t="s">
        <v>555</v>
      </c>
      <c r="B530">
        <v>0</v>
      </c>
      <c r="C530">
        <v>0</v>
      </c>
      <c r="D530">
        <v>26.167867999999999</v>
      </c>
      <c r="E530">
        <v>19.077743999999999</v>
      </c>
      <c r="G530" s="154">
        <f t="shared" si="33"/>
        <v>0</v>
      </c>
      <c r="H530" s="154">
        <f t="shared" si="30"/>
        <v>0</v>
      </c>
      <c r="I530" s="154">
        <f t="shared" si="31"/>
        <v>26.167867999999999</v>
      </c>
      <c r="J530" s="154">
        <f t="shared" si="32"/>
        <v>19.077743999999999</v>
      </c>
    </row>
    <row r="531" spans="1:10" x14ac:dyDescent="0.25">
      <c r="A531" t="s">
        <v>556</v>
      </c>
      <c r="B531" s="17">
        <v>-3.4028234660000002E+38</v>
      </c>
      <c r="C531" s="17">
        <v>-3.4028234660000002E+38</v>
      </c>
      <c r="D531" s="17">
        <v>-3.4028234660000002E+38</v>
      </c>
      <c r="E531" s="17">
        <v>-3.4028234660000002E+38</v>
      </c>
      <c r="G531" s="154" t="str">
        <f t="shared" si="33"/>
        <v/>
      </c>
      <c r="H531" s="154" t="str">
        <f t="shared" si="30"/>
        <v/>
      </c>
      <c r="I531" s="154" t="str">
        <f t="shared" si="31"/>
        <v/>
      </c>
      <c r="J531" s="154" t="str">
        <f t="shared" si="32"/>
        <v/>
      </c>
    </row>
    <row r="532" spans="1:10" x14ac:dyDescent="0.25">
      <c r="A532" t="s">
        <v>557</v>
      </c>
      <c r="B532" s="17">
        <v>-3.4028234660000002E+38</v>
      </c>
      <c r="C532" s="17">
        <v>-3.4028234660000002E+38</v>
      </c>
      <c r="D532" s="17">
        <v>-3.4028234660000002E+38</v>
      </c>
      <c r="E532" s="17">
        <v>-3.4028234660000002E+38</v>
      </c>
      <c r="G532" s="154" t="str">
        <f t="shared" si="33"/>
        <v/>
      </c>
      <c r="H532" s="154" t="str">
        <f t="shared" si="30"/>
        <v/>
      </c>
      <c r="I532" s="154" t="str">
        <f t="shared" si="31"/>
        <v/>
      </c>
      <c r="J532" s="154" t="str">
        <f t="shared" si="32"/>
        <v/>
      </c>
    </row>
    <row r="533" spans="1:10" x14ac:dyDescent="0.25">
      <c r="A533" t="s">
        <v>558</v>
      </c>
      <c r="B533" s="17">
        <v>-3.4028234660000002E+38</v>
      </c>
      <c r="C533" s="17">
        <v>-3.4028234660000002E+38</v>
      </c>
      <c r="D533" s="17">
        <v>-3.4028234660000002E+38</v>
      </c>
      <c r="E533" s="17">
        <v>-3.4028234660000002E+38</v>
      </c>
      <c r="G533" s="154" t="str">
        <f t="shared" si="33"/>
        <v/>
      </c>
      <c r="H533" s="154" t="str">
        <f t="shared" si="30"/>
        <v/>
      </c>
      <c r="I533" s="154" t="str">
        <f t="shared" si="31"/>
        <v/>
      </c>
      <c r="J533" s="154" t="str">
        <f t="shared" si="32"/>
        <v/>
      </c>
    </row>
    <row r="534" spans="1:10" x14ac:dyDescent="0.25">
      <c r="A534" t="s">
        <v>559</v>
      </c>
      <c r="B534" s="17">
        <v>-3.4028234660000002E+38</v>
      </c>
      <c r="C534" s="17">
        <v>-3.4028234660000002E+38</v>
      </c>
      <c r="D534" s="17">
        <v>-3.4028234660000002E+38</v>
      </c>
      <c r="E534" s="17">
        <v>-3.4028234660000002E+38</v>
      </c>
      <c r="G534" s="154" t="str">
        <f t="shared" si="33"/>
        <v/>
      </c>
      <c r="H534" s="154" t="str">
        <f t="shared" si="30"/>
        <v/>
      </c>
      <c r="I534" s="154" t="str">
        <f t="shared" si="31"/>
        <v/>
      </c>
      <c r="J534" s="154" t="str">
        <f t="shared" si="32"/>
        <v/>
      </c>
    </row>
    <row r="535" spans="1:10" x14ac:dyDescent="0.25">
      <c r="A535" t="s">
        <v>560</v>
      </c>
      <c r="B535" s="17">
        <v>-3.4028234660000002E+38</v>
      </c>
      <c r="C535" s="17">
        <v>-3.4028234660000002E+38</v>
      </c>
      <c r="D535" s="17">
        <v>-3.4028234660000002E+38</v>
      </c>
      <c r="E535" s="17">
        <v>-3.4028234660000002E+38</v>
      </c>
      <c r="G535" s="154" t="str">
        <f t="shared" si="33"/>
        <v/>
      </c>
      <c r="H535" s="154" t="str">
        <f t="shared" si="30"/>
        <v/>
      </c>
      <c r="I535" s="154" t="str">
        <f t="shared" si="31"/>
        <v/>
      </c>
      <c r="J535" s="154" t="str">
        <f t="shared" si="32"/>
        <v/>
      </c>
    </row>
    <row r="536" spans="1:10" x14ac:dyDescent="0.25">
      <c r="A536" t="s">
        <v>561</v>
      </c>
      <c r="B536" s="17">
        <v>-3.4028234660000002E+38</v>
      </c>
      <c r="C536" s="17">
        <v>-3.4028234660000002E+38</v>
      </c>
      <c r="D536" s="17">
        <v>-3.4028234660000002E+38</v>
      </c>
      <c r="E536" s="17">
        <v>-3.4028234660000002E+38</v>
      </c>
      <c r="G536" s="154" t="str">
        <f t="shared" si="33"/>
        <v/>
      </c>
      <c r="H536" s="154" t="str">
        <f t="shared" si="30"/>
        <v/>
      </c>
      <c r="I536" s="154" t="str">
        <f t="shared" si="31"/>
        <v/>
      </c>
      <c r="J536" s="154" t="str">
        <f t="shared" si="32"/>
        <v/>
      </c>
    </row>
    <row r="537" spans="1:10" x14ac:dyDescent="0.25">
      <c r="A537" t="s">
        <v>562</v>
      </c>
      <c r="B537" s="17">
        <v>-3.4028234660000002E+38</v>
      </c>
      <c r="C537" s="17">
        <v>-3.4028234660000002E+38</v>
      </c>
      <c r="D537" s="17">
        <v>-3.4028234660000002E+38</v>
      </c>
      <c r="E537" s="17">
        <v>-3.4028234660000002E+38</v>
      </c>
      <c r="G537" s="154" t="str">
        <f t="shared" si="33"/>
        <v/>
      </c>
      <c r="H537" s="154" t="str">
        <f t="shared" si="30"/>
        <v/>
      </c>
      <c r="I537" s="154" t="str">
        <f t="shared" si="31"/>
        <v/>
      </c>
      <c r="J537" s="154" t="str">
        <f t="shared" si="32"/>
        <v/>
      </c>
    </row>
    <row r="538" spans="1:10" x14ac:dyDescent="0.25">
      <c r="A538" t="s">
        <v>563</v>
      </c>
      <c r="B538" s="17">
        <v>-3.4028234660000002E+38</v>
      </c>
      <c r="C538" s="17">
        <v>-3.4028234660000002E+38</v>
      </c>
      <c r="D538" s="17">
        <v>-3.4028234660000002E+38</v>
      </c>
      <c r="E538" s="17">
        <v>-3.4028234660000002E+38</v>
      </c>
      <c r="G538" s="154" t="str">
        <f t="shared" si="33"/>
        <v/>
      </c>
      <c r="H538" s="154" t="str">
        <f t="shared" si="30"/>
        <v/>
      </c>
      <c r="I538" s="154" t="str">
        <f t="shared" si="31"/>
        <v/>
      </c>
      <c r="J538" s="154" t="str">
        <f t="shared" si="32"/>
        <v/>
      </c>
    </row>
    <row r="539" spans="1:10" x14ac:dyDescent="0.25">
      <c r="A539" t="s">
        <v>564</v>
      </c>
      <c r="B539">
        <v>313.93111099999999</v>
      </c>
      <c r="C539">
        <v>85.656330999999994</v>
      </c>
      <c r="D539">
        <v>0</v>
      </c>
      <c r="E539">
        <v>0</v>
      </c>
      <c r="G539" s="154">
        <f t="shared" si="33"/>
        <v>313.93111099999999</v>
      </c>
      <c r="H539" s="154">
        <f t="shared" si="30"/>
        <v>85.656330999999994</v>
      </c>
      <c r="I539" s="154">
        <f t="shared" si="31"/>
        <v>0</v>
      </c>
      <c r="J539" s="154">
        <f t="shared" si="32"/>
        <v>0</v>
      </c>
    </row>
    <row r="540" spans="1:10" x14ac:dyDescent="0.25">
      <c r="A540" t="s">
        <v>565</v>
      </c>
      <c r="B540">
        <v>51.202188</v>
      </c>
      <c r="C540">
        <v>0</v>
      </c>
      <c r="D540">
        <v>0</v>
      </c>
      <c r="E540">
        <v>198.291574</v>
      </c>
      <c r="G540" s="154">
        <f t="shared" si="33"/>
        <v>51.202188</v>
      </c>
      <c r="H540" s="154">
        <f t="shared" si="30"/>
        <v>0</v>
      </c>
      <c r="I540" s="154">
        <f t="shared" si="31"/>
        <v>0</v>
      </c>
      <c r="J540" s="154">
        <f t="shared" si="32"/>
        <v>198.291574</v>
      </c>
    </row>
    <row r="541" spans="1:10" x14ac:dyDescent="0.25">
      <c r="A541" t="s">
        <v>566</v>
      </c>
      <c r="B541">
        <v>483.89712200000002</v>
      </c>
      <c r="C541">
        <v>126.583096</v>
      </c>
      <c r="D541">
        <v>0</v>
      </c>
      <c r="E541">
        <v>0</v>
      </c>
      <c r="G541" s="154">
        <f t="shared" si="33"/>
        <v>483.89712200000002</v>
      </c>
      <c r="H541" s="154">
        <f t="shared" si="30"/>
        <v>126.583096</v>
      </c>
      <c r="I541" s="154">
        <f t="shared" si="31"/>
        <v>0</v>
      </c>
      <c r="J541" s="154">
        <f t="shared" si="32"/>
        <v>0</v>
      </c>
    </row>
    <row r="542" spans="1:10" x14ac:dyDescent="0.25">
      <c r="A542" t="s">
        <v>567</v>
      </c>
      <c r="B542">
        <v>45.611269999999998</v>
      </c>
      <c r="C542">
        <v>17.243037999999999</v>
      </c>
      <c r="D542">
        <v>0</v>
      </c>
      <c r="E542">
        <v>0</v>
      </c>
      <c r="G542" s="154">
        <f t="shared" si="33"/>
        <v>45.611269999999998</v>
      </c>
      <c r="H542" s="154">
        <f t="shared" ref="H542:H605" si="34">IF(C542=$G$8,"",C542)</f>
        <v>17.243037999999999</v>
      </c>
      <c r="I542" s="154">
        <f t="shared" ref="I542:I605" si="35">IF(D542=$G$8,"",D542)</f>
        <v>0</v>
      </c>
      <c r="J542" s="154">
        <f t="shared" ref="J542:J605" si="36">IF(E542=$G$8,"",E542)</f>
        <v>0</v>
      </c>
    </row>
    <row r="543" spans="1:10" x14ac:dyDescent="0.25">
      <c r="A543" t="s">
        <v>568</v>
      </c>
      <c r="B543">
        <v>0</v>
      </c>
      <c r="C543">
        <v>0</v>
      </c>
      <c r="D543">
        <v>241.60241600000001</v>
      </c>
      <c r="E543">
        <v>299.59799099999998</v>
      </c>
      <c r="G543" s="154">
        <f t="shared" si="33"/>
        <v>0</v>
      </c>
      <c r="H543" s="154">
        <f t="shared" si="34"/>
        <v>0</v>
      </c>
      <c r="I543" s="154">
        <f t="shared" si="35"/>
        <v>241.60241600000001</v>
      </c>
      <c r="J543" s="154">
        <f t="shared" si="36"/>
        <v>299.59799099999998</v>
      </c>
    </row>
    <row r="544" spans="1:10" x14ac:dyDescent="0.25">
      <c r="A544" t="s">
        <v>569</v>
      </c>
      <c r="B544">
        <v>0</v>
      </c>
      <c r="C544">
        <v>0</v>
      </c>
      <c r="D544">
        <v>273.46755999999999</v>
      </c>
      <c r="E544">
        <v>429.917509</v>
      </c>
      <c r="G544" s="154">
        <f t="shared" si="33"/>
        <v>0</v>
      </c>
      <c r="H544" s="154">
        <f t="shared" si="34"/>
        <v>0</v>
      </c>
      <c r="I544" s="154">
        <f t="shared" si="35"/>
        <v>273.46755999999999</v>
      </c>
      <c r="J544" s="154">
        <f t="shared" si="36"/>
        <v>429.917509</v>
      </c>
    </row>
    <row r="545" spans="1:10" x14ac:dyDescent="0.25">
      <c r="A545" t="s">
        <v>570</v>
      </c>
      <c r="B545" s="17">
        <v>-3.4028234660000002E+38</v>
      </c>
      <c r="C545" s="17">
        <v>-3.4028234660000002E+38</v>
      </c>
      <c r="D545" s="17">
        <v>-3.4028234660000002E+38</v>
      </c>
      <c r="E545" s="17">
        <v>-3.4028234660000002E+38</v>
      </c>
      <c r="G545" s="154" t="str">
        <f t="shared" si="33"/>
        <v/>
      </c>
      <c r="H545" s="154" t="str">
        <f t="shared" si="34"/>
        <v/>
      </c>
      <c r="I545" s="154" t="str">
        <f t="shared" si="35"/>
        <v/>
      </c>
      <c r="J545" s="154" t="str">
        <f t="shared" si="36"/>
        <v/>
      </c>
    </row>
    <row r="546" spans="1:10" x14ac:dyDescent="0.25">
      <c r="A546" t="s">
        <v>571</v>
      </c>
      <c r="B546" s="17">
        <v>-3.4028234660000002E+38</v>
      </c>
      <c r="C546" s="17">
        <v>-3.4028234660000002E+38</v>
      </c>
      <c r="D546" s="17">
        <v>-3.4028234660000002E+38</v>
      </c>
      <c r="E546" s="17">
        <v>-3.4028234660000002E+38</v>
      </c>
      <c r="G546" s="154" t="str">
        <f t="shared" si="33"/>
        <v/>
      </c>
      <c r="H546" s="154" t="str">
        <f t="shared" si="34"/>
        <v/>
      </c>
      <c r="I546" s="154" t="str">
        <f t="shared" si="35"/>
        <v/>
      </c>
      <c r="J546" s="154" t="str">
        <f t="shared" si="36"/>
        <v/>
      </c>
    </row>
    <row r="547" spans="1:10" x14ac:dyDescent="0.25">
      <c r="A547" t="s">
        <v>572</v>
      </c>
      <c r="B547" s="17">
        <v>-3.4028234660000002E+38</v>
      </c>
      <c r="C547" s="17">
        <v>-3.4028234660000002E+38</v>
      </c>
      <c r="D547" s="17">
        <v>-3.4028234660000002E+38</v>
      </c>
      <c r="E547" s="17">
        <v>-3.4028234660000002E+38</v>
      </c>
      <c r="G547" s="154" t="str">
        <f t="shared" si="33"/>
        <v/>
      </c>
      <c r="H547" s="154" t="str">
        <f t="shared" si="34"/>
        <v/>
      </c>
      <c r="I547" s="154" t="str">
        <f t="shared" si="35"/>
        <v/>
      </c>
      <c r="J547" s="154" t="str">
        <f t="shared" si="36"/>
        <v/>
      </c>
    </row>
    <row r="548" spans="1:10" x14ac:dyDescent="0.25">
      <c r="A548" t="s">
        <v>573</v>
      </c>
      <c r="B548" s="17">
        <v>-3.4028234660000002E+38</v>
      </c>
      <c r="C548" s="17">
        <v>-3.4028234660000002E+38</v>
      </c>
      <c r="D548" s="17">
        <v>-3.4028234660000002E+38</v>
      </c>
      <c r="E548" s="17">
        <v>-3.4028234660000002E+38</v>
      </c>
      <c r="G548" s="154" t="str">
        <f t="shared" si="33"/>
        <v/>
      </c>
      <c r="H548" s="154" t="str">
        <f t="shared" si="34"/>
        <v/>
      </c>
      <c r="I548" s="154" t="str">
        <f t="shared" si="35"/>
        <v/>
      </c>
      <c r="J548" s="154" t="str">
        <f t="shared" si="36"/>
        <v/>
      </c>
    </row>
    <row r="549" spans="1:10" x14ac:dyDescent="0.25">
      <c r="A549" t="s">
        <v>574</v>
      </c>
      <c r="B549">
        <v>0</v>
      </c>
      <c r="C549">
        <v>0</v>
      </c>
      <c r="D549">
        <v>8.8018920000000005</v>
      </c>
      <c r="E549">
        <v>32.280991999999998</v>
      </c>
      <c r="G549" s="154">
        <f t="shared" si="33"/>
        <v>0</v>
      </c>
      <c r="H549" s="154">
        <f t="shared" si="34"/>
        <v>0</v>
      </c>
      <c r="I549" s="154">
        <f t="shared" si="35"/>
        <v>8.8018920000000005</v>
      </c>
      <c r="J549" s="154">
        <f t="shared" si="36"/>
        <v>32.280991999999998</v>
      </c>
    </row>
    <row r="550" spans="1:10" x14ac:dyDescent="0.25">
      <c r="A550" t="s">
        <v>575</v>
      </c>
      <c r="B550">
        <v>415.740408</v>
      </c>
      <c r="C550">
        <v>143.88091900000001</v>
      </c>
      <c r="D550">
        <v>0</v>
      </c>
      <c r="E550">
        <v>0</v>
      </c>
      <c r="G550" s="154">
        <f t="shared" si="33"/>
        <v>415.740408</v>
      </c>
      <c r="H550" s="154">
        <f t="shared" si="34"/>
        <v>143.88091900000001</v>
      </c>
      <c r="I550" s="154">
        <f t="shared" si="35"/>
        <v>0</v>
      </c>
      <c r="J550" s="154">
        <f t="shared" si="36"/>
        <v>0</v>
      </c>
    </row>
    <row r="551" spans="1:10" x14ac:dyDescent="0.25">
      <c r="A551" t="s">
        <v>576</v>
      </c>
      <c r="B551">
        <v>655.36230599999999</v>
      </c>
      <c r="C551">
        <v>200.540888</v>
      </c>
      <c r="D551">
        <v>0</v>
      </c>
      <c r="E551">
        <v>0</v>
      </c>
      <c r="G551" s="154">
        <f t="shared" si="33"/>
        <v>655.36230599999999</v>
      </c>
      <c r="H551" s="154">
        <f t="shared" si="34"/>
        <v>200.540888</v>
      </c>
      <c r="I551" s="154">
        <f t="shared" si="35"/>
        <v>0</v>
      </c>
      <c r="J551" s="154">
        <f t="shared" si="36"/>
        <v>0</v>
      </c>
    </row>
    <row r="552" spans="1:10" x14ac:dyDescent="0.25">
      <c r="A552" t="s">
        <v>577</v>
      </c>
      <c r="B552">
        <v>217.94305399999999</v>
      </c>
      <c r="C552">
        <v>77.990053000000003</v>
      </c>
      <c r="D552">
        <v>0</v>
      </c>
      <c r="E552">
        <v>0</v>
      </c>
      <c r="G552" s="154">
        <f t="shared" si="33"/>
        <v>217.94305399999999</v>
      </c>
      <c r="H552" s="154">
        <f t="shared" si="34"/>
        <v>77.990053000000003</v>
      </c>
      <c r="I552" s="154">
        <f t="shared" si="35"/>
        <v>0</v>
      </c>
      <c r="J552" s="154">
        <f t="shared" si="36"/>
        <v>0</v>
      </c>
    </row>
    <row r="553" spans="1:10" x14ac:dyDescent="0.25">
      <c r="A553" t="s">
        <v>578</v>
      </c>
      <c r="B553">
        <v>0</v>
      </c>
      <c r="C553">
        <v>0</v>
      </c>
      <c r="D553">
        <v>76.000667000000007</v>
      </c>
      <c r="E553">
        <v>56.573548000000002</v>
      </c>
      <c r="G553" s="154">
        <f t="shared" si="33"/>
        <v>0</v>
      </c>
      <c r="H553" s="154">
        <f t="shared" si="34"/>
        <v>0</v>
      </c>
      <c r="I553" s="154">
        <f t="shared" si="35"/>
        <v>76.000667000000007</v>
      </c>
      <c r="J553" s="154">
        <f t="shared" si="36"/>
        <v>56.573548000000002</v>
      </c>
    </row>
    <row r="554" spans="1:10" x14ac:dyDescent="0.25">
      <c r="A554" t="s">
        <v>579</v>
      </c>
      <c r="B554">
        <v>36.370634000000003</v>
      </c>
      <c r="C554">
        <v>16.750696999999999</v>
      </c>
      <c r="D554">
        <v>0</v>
      </c>
      <c r="E554">
        <v>0</v>
      </c>
      <c r="G554" s="154">
        <f t="shared" si="33"/>
        <v>36.370634000000003</v>
      </c>
      <c r="H554" s="154">
        <f t="shared" si="34"/>
        <v>16.750696999999999</v>
      </c>
      <c r="I554" s="154">
        <f t="shared" si="35"/>
        <v>0</v>
      </c>
      <c r="J554" s="154">
        <f t="shared" si="36"/>
        <v>0</v>
      </c>
    </row>
    <row r="555" spans="1:10" x14ac:dyDescent="0.25">
      <c r="A555" t="s">
        <v>580</v>
      </c>
      <c r="B555" s="17">
        <v>-3.4028234660000002E+38</v>
      </c>
      <c r="C555" s="17">
        <v>-3.4028234660000002E+38</v>
      </c>
      <c r="D555" s="17">
        <v>-3.4028234660000002E+38</v>
      </c>
      <c r="E555" s="17">
        <v>-3.4028234660000002E+38</v>
      </c>
      <c r="G555" s="154" t="str">
        <f t="shared" si="33"/>
        <v/>
      </c>
      <c r="H555" s="154" t="str">
        <f t="shared" si="34"/>
        <v/>
      </c>
      <c r="I555" s="154" t="str">
        <f t="shared" si="35"/>
        <v/>
      </c>
      <c r="J555" s="154" t="str">
        <f t="shared" si="36"/>
        <v/>
      </c>
    </row>
    <row r="556" spans="1:10" x14ac:dyDescent="0.25">
      <c r="A556" t="s">
        <v>581</v>
      </c>
      <c r="B556" s="17">
        <v>-3.4028234660000002E+38</v>
      </c>
      <c r="C556" s="17">
        <v>-3.4028234660000002E+38</v>
      </c>
      <c r="D556" s="17">
        <v>-3.4028234660000002E+38</v>
      </c>
      <c r="E556" s="17">
        <v>-3.4028234660000002E+38</v>
      </c>
      <c r="G556" s="154" t="str">
        <f t="shared" si="33"/>
        <v/>
      </c>
      <c r="H556" s="154" t="str">
        <f t="shared" si="34"/>
        <v/>
      </c>
      <c r="I556" s="154" t="str">
        <f t="shared" si="35"/>
        <v/>
      </c>
      <c r="J556" s="154" t="str">
        <f t="shared" si="36"/>
        <v/>
      </c>
    </row>
    <row r="557" spans="1:10" x14ac:dyDescent="0.25">
      <c r="A557" t="s">
        <v>582</v>
      </c>
      <c r="B557" s="17">
        <v>-3.4028234660000002E+38</v>
      </c>
      <c r="C557" s="17">
        <v>-3.4028234660000002E+38</v>
      </c>
      <c r="D557" s="17">
        <v>-3.4028234660000002E+38</v>
      </c>
      <c r="E557" s="17">
        <v>-3.4028234660000002E+38</v>
      </c>
      <c r="G557" s="154" t="str">
        <f t="shared" si="33"/>
        <v/>
      </c>
      <c r="H557" s="154" t="str">
        <f t="shared" si="34"/>
        <v/>
      </c>
      <c r="I557" s="154" t="str">
        <f t="shared" si="35"/>
        <v/>
      </c>
      <c r="J557" s="154" t="str">
        <f t="shared" si="36"/>
        <v/>
      </c>
    </row>
    <row r="558" spans="1:10" x14ac:dyDescent="0.25">
      <c r="A558" t="s">
        <v>583</v>
      </c>
      <c r="B558" s="17">
        <v>-3.4028234660000002E+38</v>
      </c>
      <c r="C558" s="17">
        <v>-3.4028234660000002E+38</v>
      </c>
      <c r="D558" s="17">
        <v>-3.4028234660000002E+38</v>
      </c>
      <c r="E558" s="17">
        <v>-3.4028234660000002E+38</v>
      </c>
      <c r="G558" s="154" t="str">
        <f t="shared" si="33"/>
        <v/>
      </c>
      <c r="H558" s="154" t="str">
        <f t="shared" si="34"/>
        <v/>
      </c>
      <c r="I558" s="154" t="str">
        <f t="shared" si="35"/>
        <v/>
      </c>
      <c r="J558" s="154" t="str">
        <f t="shared" si="36"/>
        <v/>
      </c>
    </row>
    <row r="559" spans="1:10" x14ac:dyDescent="0.25">
      <c r="A559" t="s">
        <v>584</v>
      </c>
      <c r="B559" s="17">
        <v>-3.4028234660000002E+38</v>
      </c>
      <c r="C559" s="17">
        <v>-3.4028234660000002E+38</v>
      </c>
      <c r="D559" s="17">
        <v>-3.4028234660000002E+38</v>
      </c>
      <c r="E559" s="17">
        <v>-3.4028234660000002E+38</v>
      </c>
      <c r="G559" s="154" t="str">
        <f t="shared" si="33"/>
        <v/>
      </c>
      <c r="H559" s="154" t="str">
        <f t="shared" si="34"/>
        <v/>
      </c>
      <c r="I559" s="154" t="str">
        <f t="shared" si="35"/>
        <v/>
      </c>
      <c r="J559" s="154" t="str">
        <f t="shared" si="36"/>
        <v/>
      </c>
    </row>
    <row r="560" spans="1:10" x14ac:dyDescent="0.25">
      <c r="A560" t="s">
        <v>585</v>
      </c>
      <c r="B560" s="17">
        <v>-3.4028234660000002E+38</v>
      </c>
      <c r="C560" s="17">
        <v>-3.4028234660000002E+38</v>
      </c>
      <c r="D560" s="17">
        <v>-3.4028234660000002E+38</v>
      </c>
      <c r="E560" s="17">
        <v>-3.4028234660000002E+38</v>
      </c>
      <c r="G560" s="154" t="str">
        <f t="shared" si="33"/>
        <v/>
      </c>
      <c r="H560" s="154" t="str">
        <f t="shared" si="34"/>
        <v/>
      </c>
      <c r="I560" s="154" t="str">
        <f t="shared" si="35"/>
        <v/>
      </c>
      <c r="J560" s="154" t="str">
        <f t="shared" si="36"/>
        <v/>
      </c>
    </row>
    <row r="561" spans="1:10" x14ac:dyDescent="0.25">
      <c r="A561" t="s">
        <v>586</v>
      </c>
      <c r="B561" s="17">
        <v>-3.4028234660000002E+38</v>
      </c>
      <c r="C561" s="17">
        <v>-3.4028234660000002E+38</v>
      </c>
      <c r="D561" s="17">
        <v>-3.4028234660000002E+38</v>
      </c>
      <c r="E561" s="17">
        <v>-3.4028234660000002E+38</v>
      </c>
      <c r="G561" s="154" t="str">
        <f t="shared" si="33"/>
        <v/>
      </c>
      <c r="H561" s="154" t="str">
        <f t="shared" si="34"/>
        <v/>
      </c>
      <c r="I561" s="154" t="str">
        <f t="shared" si="35"/>
        <v/>
      </c>
      <c r="J561" s="154" t="str">
        <f t="shared" si="36"/>
        <v/>
      </c>
    </row>
    <row r="562" spans="1:10" x14ac:dyDescent="0.25">
      <c r="A562" t="s">
        <v>587</v>
      </c>
      <c r="B562" s="17">
        <v>-3.4028234660000002E+38</v>
      </c>
      <c r="C562" s="17">
        <v>-3.4028234660000002E+38</v>
      </c>
      <c r="D562" s="17">
        <v>-3.4028234660000002E+38</v>
      </c>
      <c r="E562" s="17">
        <v>-3.4028234660000002E+38</v>
      </c>
      <c r="G562" s="154" t="str">
        <f t="shared" si="33"/>
        <v/>
      </c>
      <c r="H562" s="154" t="str">
        <f t="shared" si="34"/>
        <v/>
      </c>
      <c r="I562" s="154" t="str">
        <f t="shared" si="35"/>
        <v/>
      </c>
      <c r="J562" s="154" t="str">
        <f t="shared" si="36"/>
        <v/>
      </c>
    </row>
    <row r="563" spans="1:10" x14ac:dyDescent="0.25">
      <c r="A563" t="s">
        <v>588</v>
      </c>
      <c r="B563" s="17">
        <v>-3.4028234660000002E+38</v>
      </c>
      <c r="C563" s="17">
        <v>-3.4028234660000002E+38</v>
      </c>
      <c r="D563" s="17">
        <v>-3.4028234660000002E+38</v>
      </c>
      <c r="E563" s="17">
        <v>-3.4028234660000002E+38</v>
      </c>
      <c r="G563" s="154" t="str">
        <f t="shared" si="33"/>
        <v/>
      </c>
      <c r="H563" s="154" t="str">
        <f t="shared" si="34"/>
        <v/>
      </c>
      <c r="I563" s="154" t="str">
        <f t="shared" si="35"/>
        <v/>
      </c>
      <c r="J563" s="154" t="str">
        <f t="shared" si="36"/>
        <v/>
      </c>
    </row>
    <row r="564" spans="1:10" x14ac:dyDescent="0.25">
      <c r="A564" t="s">
        <v>589</v>
      </c>
      <c r="B564">
        <v>325.09842700000002</v>
      </c>
      <c r="C564">
        <v>0</v>
      </c>
      <c r="D564">
        <v>0</v>
      </c>
      <c r="E564">
        <v>358.44511699999998</v>
      </c>
      <c r="G564" s="154">
        <f t="shared" si="33"/>
        <v>325.09842700000002</v>
      </c>
      <c r="H564" s="154">
        <f t="shared" si="34"/>
        <v>0</v>
      </c>
      <c r="I564" s="154">
        <f t="shared" si="35"/>
        <v>0</v>
      </c>
      <c r="J564" s="154">
        <f t="shared" si="36"/>
        <v>358.44511699999998</v>
      </c>
    </row>
    <row r="565" spans="1:10" x14ac:dyDescent="0.25">
      <c r="A565" t="s">
        <v>590</v>
      </c>
      <c r="B565">
        <v>466.17931700000003</v>
      </c>
      <c r="C565">
        <v>122.153645</v>
      </c>
      <c r="D565">
        <v>0</v>
      </c>
      <c r="E565">
        <v>0</v>
      </c>
      <c r="G565" s="154">
        <f t="shared" si="33"/>
        <v>466.17931700000003</v>
      </c>
      <c r="H565" s="154">
        <f t="shared" si="34"/>
        <v>122.153645</v>
      </c>
      <c r="I565" s="154">
        <f t="shared" si="35"/>
        <v>0</v>
      </c>
      <c r="J565" s="154">
        <f t="shared" si="36"/>
        <v>0</v>
      </c>
    </row>
    <row r="566" spans="1:10" x14ac:dyDescent="0.25">
      <c r="A566" t="s">
        <v>591</v>
      </c>
      <c r="B566">
        <v>0</v>
      </c>
      <c r="C566">
        <v>0</v>
      </c>
      <c r="D566">
        <v>57.978658000000003</v>
      </c>
      <c r="E566">
        <v>41.734174000000003</v>
      </c>
      <c r="G566" s="154">
        <f t="shared" si="33"/>
        <v>0</v>
      </c>
      <c r="H566" s="154">
        <f t="shared" si="34"/>
        <v>0</v>
      </c>
      <c r="I566" s="154">
        <f t="shared" si="35"/>
        <v>57.978658000000003</v>
      </c>
      <c r="J566" s="154">
        <f t="shared" si="36"/>
        <v>41.734174000000003</v>
      </c>
    </row>
    <row r="567" spans="1:10" x14ac:dyDescent="0.25">
      <c r="A567" t="s">
        <v>592</v>
      </c>
      <c r="B567">
        <v>35.800144000000003</v>
      </c>
      <c r="C567">
        <v>12.654714</v>
      </c>
      <c r="D567">
        <v>0</v>
      </c>
      <c r="E567">
        <v>0</v>
      </c>
      <c r="G567" s="154">
        <f t="shared" si="33"/>
        <v>35.800144000000003</v>
      </c>
      <c r="H567" s="154">
        <f t="shared" si="34"/>
        <v>12.654714</v>
      </c>
      <c r="I567" s="154">
        <f t="shared" si="35"/>
        <v>0</v>
      </c>
      <c r="J567" s="154">
        <f t="shared" si="36"/>
        <v>0</v>
      </c>
    </row>
    <row r="568" spans="1:10" x14ac:dyDescent="0.25">
      <c r="A568" t="s">
        <v>593</v>
      </c>
      <c r="B568">
        <v>0</v>
      </c>
      <c r="C568">
        <v>0</v>
      </c>
      <c r="D568">
        <v>268.19367</v>
      </c>
      <c r="E568">
        <v>272.175658</v>
      </c>
      <c r="G568" s="154">
        <f t="shared" si="33"/>
        <v>0</v>
      </c>
      <c r="H568" s="154">
        <f t="shared" si="34"/>
        <v>0</v>
      </c>
      <c r="I568" s="154">
        <f t="shared" si="35"/>
        <v>268.19367</v>
      </c>
      <c r="J568" s="154">
        <f t="shared" si="36"/>
        <v>272.175658</v>
      </c>
    </row>
    <row r="569" spans="1:10" x14ac:dyDescent="0.25">
      <c r="A569" t="s">
        <v>594</v>
      </c>
      <c r="B569" s="17">
        <v>-3.4028234660000002E+38</v>
      </c>
      <c r="C569" s="17">
        <v>-3.4028234660000002E+38</v>
      </c>
      <c r="D569" s="17">
        <v>-3.4028234660000002E+38</v>
      </c>
      <c r="E569" s="17">
        <v>-3.4028234660000002E+38</v>
      </c>
      <c r="G569" s="154" t="str">
        <f t="shared" si="33"/>
        <v/>
      </c>
      <c r="H569" s="154" t="str">
        <f t="shared" si="34"/>
        <v/>
      </c>
      <c r="I569" s="154" t="str">
        <f t="shared" si="35"/>
        <v/>
      </c>
      <c r="J569" s="154" t="str">
        <f t="shared" si="36"/>
        <v/>
      </c>
    </row>
    <row r="570" spans="1:10" x14ac:dyDescent="0.25">
      <c r="A570" t="s">
        <v>595</v>
      </c>
      <c r="B570" s="17">
        <v>-3.4028234660000002E+38</v>
      </c>
      <c r="C570" s="17">
        <v>-3.4028234660000002E+38</v>
      </c>
      <c r="D570" s="17">
        <v>-3.4028234660000002E+38</v>
      </c>
      <c r="E570" s="17">
        <v>-3.4028234660000002E+38</v>
      </c>
      <c r="G570" s="154" t="str">
        <f t="shared" si="33"/>
        <v/>
      </c>
      <c r="H570" s="154" t="str">
        <f t="shared" si="34"/>
        <v/>
      </c>
      <c r="I570" s="154" t="str">
        <f t="shared" si="35"/>
        <v/>
      </c>
      <c r="J570" s="154" t="str">
        <f t="shared" si="36"/>
        <v/>
      </c>
    </row>
    <row r="571" spans="1:10" x14ac:dyDescent="0.25">
      <c r="A571" t="s">
        <v>596</v>
      </c>
      <c r="B571" s="17">
        <v>-3.4028234660000002E+38</v>
      </c>
      <c r="C571" s="17">
        <v>-3.4028234660000002E+38</v>
      </c>
      <c r="D571" s="17">
        <v>-3.4028234660000002E+38</v>
      </c>
      <c r="E571" s="17">
        <v>-3.4028234660000002E+38</v>
      </c>
      <c r="G571" s="154" t="str">
        <f t="shared" si="33"/>
        <v/>
      </c>
      <c r="H571" s="154" t="str">
        <f t="shared" si="34"/>
        <v/>
      </c>
      <c r="I571" s="154" t="str">
        <f t="shared" si="35"/>
        <v/>
      </c>
      <c r="J571" s="154" t="str">
        <f t="shared" si="36"/>
        <v/>
      </c>
    </row>
    <row r="572" spans="1:10" x14ac:dyDescent="0.25">
      <c r="A572" t="s">
        <v>597</v>
      </c>
      <c r="B572" s="17">
        <v>-3.4028234660000002E+38</v>
      </c>
      <c r="C572" s="17">
        <v>-3.4028234660000002E+38</v>
      </c>
      <c r="D572" s="17">
        <v>-3.4028234660000002E+38</v>
      </c>
      <c r="E572" s="17">
        <v>-3.4028234660000002E+38</v>
      </c>
      <c r="G572" s="154" t="str">
        <f t="shared" si="33"/>
        <v/>
      </c>
      <c r="H572" s="154" t="str">
        <f t="shared" si="34"/>
        <v/>
      </c>
      <c r="I572" s="154" t="str">
        <f t="shared" si="35"/>
        <v/>
      </c>
      <c r="J572" s="154" t="str">
        <f t="shared" si="36"/>
        <v/>
      </c>
    </row>
    <row r="573" spans="1:10" x14ac:dyDescent="0.25">
      <c r="A573" t="s">
        <v>598</v>
      </c>
      <c r="B573" s="17">
        <v>-3.4028234660000002E+38</v>
      </c>
      <c r="C573" s="17">
        <v>-3.4028234660000002E+38</v>
      </c>
      <c r="D573" s="17">
        <v>-3.4028234660000002E+38</v>
      </c>
      <c r="E573" s="17">
        <v>-3.4028234660000002E+38</v>
      </c>
      <c r="G573" s="154" t="str">
        <f t="shared" si="33"/>
        <v/>
      </c>
      <c r="H573" s="154" t="str">
        <f t="shared" si="34"/>
        <v/>
      </c>
      <c r="I573" s="154" t="str">
        <f t="shared" si="35"/>
        <v/>
      </c>
      <c r="J573" s="154" t="str">
        <f t="shared" si="36"/>
        <v/>
      </c>
    </row>
    <row r="574" spans="1:10" x14ac:dyDescent="0.25">
      <c r="A574" t="s">
        <v>599</v>
      </c>
      <c r="B574">
        <v>375.614171</v>
      </c>
      <c r="C574">
        <v>130.505506</v>
      </c>
      <c r="D574">
        <v>0</v>
      </c>
      <c r="E574">
        <v>0</v>
      </c>
      <c r="G574" s="154">
        <f t="shared" si="33"/>
        <v>375.614171</v>
      </c>
      <c r="H574" s="154">
        <f t="shared" si="34"/>
        <v>130.505506</v>
      </c>
      <c r="I574" s="154">
        <f t="shared" si="35"/>
        <v>0</v>
      </c>
      <c r="J574" s="154">
        <f t="shared" si="36"/>
        <v>0</v>
      </c>
    </row>
    <row r="575" spans="1:10" x14ac:dyDescent="0.25">
      <c r="A575" t="s">
        <v>600</v>
      </c>
      <c r="B575">
        <v>659.00447499999996</v>
      </c>
      <c r="C575">
        <v>219.128636</v>
      </c>
      <c r="D575">
        <v>0</v>
      </c>
      <c r="E575">
        <v>0</v>
      </c>
      <c r="G575" s="154">
        <f t="shared" si="33"/>
        <v>659.00447499999996</v>
      </c>
      <c r="H575" s="154">
        <f t="shared" si="34"/>
        <v>219.128636</v>
      </c>
      <c r="I575" s="154">
        <f t="shared" si="35"/>
        <v>0</v>
      </c>
      <c r="J575" s="154">
        <f t="shared" si="36"/>
        <v>0</v>
      </c>
    </row>
    <row r="576" spans="1:10" x14ac:dyDescent="0.25">
      <c r="A576" t="s">
        <v>601</v>
      </c>
      <c r="B576">
        <v>27.902518000000001</v>
      </c>
      <c r="C576">
        <v>14.643208</v>
      </c>
      <c r="D576">
        <v>0</v>
      </c>
      <c r="E576">
        <v>0</v>
      </c>
      <c r="G576" s="154">
        <f t="shared" si="33"/>
        <v>27.902518000000001</v>
      </c>
      <c r="H576" s="154">
        <f t="shared" si="34"/>
        <v>14.643208</v>
      </c>
      <c r="I576" s="154">
        <f t="shared" si="35"/>
        <v>0</v>
      </c>
      <c r="J576" s="154">
        <f t="shared" si="36"/>
        <v>0</v>
      </c>
    </row>
    <row r="577" spans="1:10" x14ac:dyDescent="0.25">
      <c r="A577" t="s">
        <v>602</v>
      </c>
      <c r="B577">
        <v>0</v>
      </c>
      <c r="C577">
        <v>0</v>
      </c>
      <c r="D577">
        <v>66.781383000000005</v>
      </c>
      <c r="E577">
        <v>92.270296000000002</v>
      </c>
      <c r="G577" s="154">
        <f t="shared" si="33"/>
        <v>0</v>
      </c>
      <c r="H577" s="154">
        <f t="shared" si="34"/>
        <v>0</v>
      </c>
      <c r="I577" s="154">
        <f t="shared" si="35"/>
        <v>66.781383000000005</v>
      </c>
      <c r="J577" s="154">
        <f t="shared" si="36"/>
        <v>92.270296000000002</v>
      </c>
    </row>
    <row r="578" spans="1:10" x14ac:dyDescent="0.25">
      <c r="A578" t="s">
        <v>603</v>
      </c>
      <c r="B578">
        <v>0</v>
      </c>
      <c r="C578">
        <v>0</v>
      </c>
      <c r="D578">
        <v>147.21298200000001</v>
      </c>
      <c r="E578">
        <v>115.81983200000001</v>
      </c>
      <c r="G578" s="154">
        <f t="shared" si="33"/>
        <v>0</v>
      </c>
      <c r="H578" s="154">
        <f t="shared" si="34"/>
        <v>0</v>
      </c>
      <c r="I578" s="154">
        <f t="shared" si="35"/>
        <v>147.21298200000001</v>
      </c>
      <c r="J578" s="154">
        <f t="shared" si="36"/>
        <v>115.81983200000001</v>
      </c>
    </row>
    <row r="579" spans="1:10" x14ac:dyDescent="0.25">
      <c r="A579" t="s">
        <v>604</v>
      </c>
      <c r="B579">
        <v>0</v>
      </c>
      <c r="C579">
        <v>0</v>
      </c>
      <c r="D579">
        <v>183.02271999999999</v>
      </c>
      <c r="E579">
        <v>274.749235</v>
      </c>
      <c r="G579" s="154">
        <f t="shared" si="33"/>
        <v>0</v>
      </c>
      <c r="H579" s="154">
        <f t="shared" si="34"/>
        <v>0</v>
      </c>
      <c r="I579" s="154">
        <f t="shared" si="35"/>
        <v>183.02271999999999</v>
      </c>
      <c r="J579" s="154">
        <f t="shared" si="36"/>
        <v>274.749235</v>
      </c>
    </row>
    <row r="580" spans="1:10" x14ac:dyDescent="0.25">
      <c r="A580" t="s">
        <v>605</v>
      </c>
      <c r="B580" s="17">
        <v>-3.4028234660000002E+38</v>
      </c>
      <c r="C580" s="17">
        <v>-3.4028234660000002E+38</v>
      </c>
      <c r="D580" s="17">
        <v>-3.4028234660000002E+38</v>
      </c>
      <c r="E580" s="17">
        <v>-3.4028234660000002E+38</v>
      </c>
      <c r="G580" s="154" t="str">
        <f t="shared" si="33"/>
        <v/>
      </c>
      <c r="H580" s="154" t="str">
        <f t="shared" si="34"/>
        <v/>
      </c>
      <c r="I580" s="154" t="str">
        <f t="shared" si="35"/>
        <v/>
      </c>
      <c r="J580" s="154" t="str">
        <f t="shared" si="36"/>
        <v/>
      </c>
    </row>
    <row r="581" spans="1:10" x14ac:dyDescent="0.25">
      <c r="A581" t="s">
        <v>606</v>
      </c>
      <c r="B581" s="17">
        <v>-3.4028234660000002E+38</v>
      </c>
      <c r="C581" s="17">
        <v>-3.4028234660000002E+38</v>
      </c>
      <c r="D581" s="17">
        <v>-3.4028234660000002E+38</v>
      </c>
      <c r="E581" s="17">
        <v>-3.4028234660000002E+38</v>
      </c>
      <c r="G581" s="154" t="str">
        <f t="shared" si="33"/>
        <v/>
      </c>
      <c r="H581" s="154" t="str">
        <f t="shared" si="34"/>
        <v/>
      </c>
      <c r="I581" s="154" t="str">
        <f t="shared" si="35"/>
        <v/>
      </c>
      <c r="J581" s="154" t="str">
        <f t="shared" si="36"/>
        <v/>
      </c>
    </row>
    <row r="582" spans="1:10" x14ac:dyDescent="0.25">
      <c r="A582" t="s">
        <v>607</v>
      </c>
      <c r="B582" s="17">
        <v>-3.4028234660000002E+38</v>
      </c>
      <c r="C582" s="17">
        <v>-3.4028234660000002E+38</v>
      </c>
      <c r="D582" s="17">
        <v>-3.4028234660000002E+38</v>
      </c>
      <c r="E582" s="17">
        <v>-3.4028234660000002E+38</v>
      </c>
      <c r="G582" s="154" t="str">
        <f t="shared" si="33"/>
        <v/>
      </c>
      <c r="H582" s="154" t="str">
        <f t="shared" si="34"/>
        <v/>
      </c>
      <c r="I582" s="154" t="str">
        <f t="shared" si="35"/>
        <v/>
      </c>
      <c r="J582" s="154" t="str">
        <f t="shared" si="36"/>
        <v/>
      </c>
    </row>
    <row r="583" spans="1:10" x14ac:dyDescent="0.25">
      <c r="A583" t="s">
        <v>608</v>
      </c>
      <c r="B583" s="17">
        <v>-3.4028234660000002E+38</v>
      </c>
      <c r="C583" s="17">
        <v>-3.4028234660000002E+38</v>
      </c>
      <c r="D583" s="17">
        <v>-3.4028234660000002E+38</v>
      </c>
      <c r="E583" s="17">
        <v>-3.4028234660000002E+38</v>
      </c>
      <c r="G583" s="154" t="str">
        <f t="shared" si="33"/>
        <v/>
      </c>
      <c r="H583" s="154" t="str">
        <f t="shared" si="34"/>
        <v/>
      </c>
      <c r="I583" s="154" t="str">
        <f t="shared" si="35"/>
        <v/>
      </c>
      <c r="J583" s="154" t="str">
        <f t="shared" si="36"/>
        <v/>
      </c>
    </row>
    <row r="584" spans="1:10" x14ac:dyDescent="0.25">
      <c r="A584" t="s">
        <v>609</v>
      </c>
      <c r="B584" s="17">
        <v>-3.4028234660000002E+38</v>
      </c>
      <c r="C584" s="17">
        <v>-3.4028234660000002E+38</v>
      </c>
      <c r="D584" s="17">
        <v>-3.4028234660000002E+38</v>
      </c>
      <c r="E584" s="17">
        <v>-3.4028234660000002E+38</v>
      </c>
      <c r="G584" s="154" t="str">
        <f t="shared" si="33"/>
        <v/>
      </c>
      <c r="H584" s="154" t="str">
        <f t="shared" si="34"/>
        <v/>
      </c>
      <c r="I584" s="154" t="str">
        <f t="shared" si="35"/>
        <v/>
      </c>
      <c r="J584" s="154" t="str">
        <f t="shared" si="36"/>
        <v/>
      </c>
    </row>
    <row r="585" spans="1:10" x14ac:dyDescent="0.25">
      <c r="A585" t="s">
        <v>610</v>
      </c>
      <c r="B585" s="17">
        <v>-3.4028234660000002E+38</v>
      </c>
      <c r="C585" s="17">
        <v>-3.4028234660000002E+38</v>
      </c>
      <c r="D585" s="17">
        <v>-3.4028234660000002E+38</v>
      </c>
      <c r="E585" s="17">
        <v>-3.4028234660000002E+38</v>
      </c>
      <c r="G585" s="154" t="str">
        <f t="shared" si="33"/>
        <v/>
      </c>
      <c r="H585" s="154" t="str">
        <f t="shared" si="34"/>
        <v/>
      </c>
      <c r="I585" s="154" t="str">
        <f t="shared" si="35"/>
        <v/>
      </c>
      <c r="J585" s="154" t="str">
        <f t="shared" si="36"/>
        <v/>
      </c>
    </row>
    <row r="586" spans="1:10" x14ac:dyDescent="0.25">
      <c r="A586" t="s">
        <v>611</v>
      </c>
      <c r="B586" s="17">
        <v>-3.4028234660000002E+38</v>
      </c>
      <c r="C586" s="17">
        <v>-3.4028234660000002E+38</v>
      </c>
      <c r="D586" s="17">
        <v>-3.4028234660000002E+38</v>
      </c>
      <c r="E586" s="17">
        <v>-3.4028234660000002E+38</v>
      </c>
      <c r="G586" s="154" t="str">
        <f t="shared" si="33"/>
        <v/>
      </c>
      <c r="H586" s="154" t="str">
        <f t="shared" si="34"/>
        <v/>
      </c>
      <c r="I586" s="154" t="str">
        <f t="shared" si="35"/>
        <v/>
      </c>
      <c r="J586" s="154" t="str">
        <f t="shared" si="36"/>
        <v/>
      </c>
    </row>
    <row r="587" spans="1:10" x14ac:dyDescent="0.25">
      <c r="A587" t="s">
        <v>612</v>
      </c>
      <c r="B587">
        <v>92.484392999999997</v>
      </c>
      <c r="C587">
        <v>0</v>
      </c>
      <c r="D587">
        <v>0</v>
      </c>
      <c r="E587">
        <v>126.03962300000001</v>
      </c>
      <c r="G587" s="154">
        <f t="shared" si="33"/>
        <v>92.484392999999997</v>
      </c>
      <c r="H587" s="154">
        <f t="shared" si="34"/>
        <v>0</v>
      </c>
      <c r="I587" s="154">
        <f t="shared" si="35"/>
        <v>0</v>
      </c>
      <c r="J587" s="154">
        <f t="shared" si="36"/>
        <v>126.03962300000001</v>
      </c>
    </row>
    <row r="588" spans="1:10" x14ac:dyDescent="0.25">
      <c r="A588" t="s">
        <v>613</v>
      </c>
      <c r="B588">
        <v>251.22890000000001</v>
      </c>
      <c r="C588">
        <v>0</v>
      </c>
      <c r="D588">
        <v>0</v>
      </c>
      <c r="E588">
        <v>277.37538899999998</v>
      </c>
      <c r="G588" s="154">
        <f t="shared" si="33"/>
        <v>251.22890000000001</v>
      </c>
      <c r="H588" s="154">
        <f t="shared" si="34"/>
        <v>0</v>
      </c>
      <c r="I588" s="154">
        <f t="shared" si="35"/>
        <v>0</v>
      </c>
      <c r="J588" s="154">
        <f t="shared" si="36"/>
        <v>277.37538899999998</v>
      </c>
    </row>
    <row r="589" spans="1:10" x14ac:dyDescent="0.25">
      <c r="A589" t="s">
        <v>614</v>
      </c>
      <c r="B589">
        <v>420.22041999999999</v>
      </c>
      <c r="C589">
        <v>110.66392</v>
      </c>
      <c r="D589">
        <v>0</v>
      </c>
      <c r="E589">
        <v>0</v>
      </c>
      <c r="G589" s="154">
        <f t="shared" si="33"/>
        <v>420.22041999999999</v>
      </c>
      <c r="H589" s="154">
        <f t="shared" si="34"/>
        <v>110.66392</v>
      </c>
      <c r="I589" s="154">
        <f t="shared" si="35"/>
        <v>0</v>
      </c>
      <c r="J589" s="154">
        <f t="shared" si="36"/>
        <v>0</v>
      </c>
    </row>
    <row r="590" spans="1:10" x14ac:dyDescent="0.25">
      <c r="A590" t="s">
        <v>615</v>
      </c>
      <c r="B590">
        <v>0</v>
      </c>
      <c r="C590">
        <v>0</v>
      </c>
      <c r="D590">
        <v>112.65338</v>
      </c>
      <c r="E590">
        <v>156.31812400000001</v>
      </c>
      <c r="G590" s="154">
        <f t="shared" si="33"/>
        <v>0</v>
      </c>
      <c r="H590" s="154">
        <f t="shared" si="34"/>
        <v>0</v>
      </c>
      <c r="I590" s="154">
        <f t="shared" si="35"/>
        <v>112.65338</v>
      </c>
      <c r="J590" s="154">
        <f t="shared" si="36"/>
        <v>156.31812400000001</v>
      </c>
    </row>
    <row r="591" spans="1:10" x14ac:dyDescent="0.25">
      <c r="A591" t="s">
        <v>616</v>
      </c>
      <c r="B591">
        <v>68.048979000000003</v>
      </c>
      <c r="C591">
        <v>20.716923000000001</v>
      </c>
      <c r="D591">
        <v>0</v>
      </c>
      <c r="E591">
        <v>0</v>
      </c>
      <c r="G591" s="154">
        <f t="shared" ref="G591:G654" si="37">IF(B591=$G$8,"",B591)</f>
        <v>68.048979000000003</v>
      </c>
      <c r="H591" s="154">
        <f t="shared" si="34"/>
        <v>20.716923000000001</v>
      </c>
      <c r="I591" s="154">
        <f t="shared" si="35"/>
        <v>0</v>
      </c>
      <c r="J591" s="154">
        <f t="shared" si="36"/>
        <v>0</v>
      </c>
    </row>
    <row r="592" spans="1:10" x14ac:dyDescent="0.25">
      <c r="A592" t="s">
        <v>617</v>
      </c>
      <c r="B592" s="17">
        <v>-3.4028234660000002E+38</v>
      </c>
      <c r="C592" s="17">
        <v>-3.4028234660000002E+38</v>
      </c>
      <c r="D592" s="17">
        <v>-3.4028234660000002E+38</v>
      </c>
      <c r="E592" s="17">
        <v>-3.4028234660000002E+38</v>
      </c>
      <c r="G592" s="154" t="str">
        <f t="shared" si="37"/>
        <v/>
      </c>
      <c r="H592" s="154" t="str">
        <f t="shared" si="34"/>
        <v/>
      </c>
      <c r="I592" s="154" t="str">
        <f t="shared" si="35"/>
        <v/>
      </c>
      <c r="J592" s="154" t="str">
        <f t="shared" si="36"/>
        <v/>
      </c>
    </row>
    <row r="593" spans="1:10" x14ac:dyDescent="0.25">
      <c r="A593" t="s">
        <v>618</v>
      </c>
      <c r="B593" s="17">
        <v>-3.4028234660000002E+38</v>
      </c>
      <c r="C593" s="17">
        <v>-3.4028234660000002E+38</v>
      </c>
      <c r="D593" s="17">
        <v>-3.4028234660000002E+38</v>
      </c>
      <c r="E593" s="17">
        <v>-3.4028234660000002E+38</v>
      </c>
      <c r="G593" s="154" t="str">
        <f t="shared" si="37"/>
        <v/>
      </c>
      <c r="H593" s="154" t="str">
        <f t="shared" si="34"/>
        <v/>
      </c>
      <c r="I593" s="154" t="str">
        <f t="shared" si="35"/>
        <v/>
      </c>
      <c r="J593" s="154" t="str">
        <f t="shared" si="36"/>
        <v/>
      </c>
    </row>
    <row r="594" spans="1:10" x14ac:dyDescent="0.25">
      <c r="A594" t="s">
        <v>619</v>
      </c>
      <c r="B594" s="17">
        <v>-3.4028234660000002E+38</v>
      </c>
      <c r="C594" s="17">
        <v>-3.4028234660000002E+38</v>
      </c>
      <c r="D594" s="17">
        <v>-3.4028234660000002E+38</v>
      </c>
      <c r="E594" s="17">
        <v>-3.4028234660000002E+38</v>
      </c>
      <c r="G594" s="154" t="str">
        <f t="shared" si="37"/>
        <v/>
      </c>
      <c r="H594" s="154" t="str">
        <f t="shared" si="34"/>
        <v/>
      </c>
      <c r="I594" s="154" t="str">
        <f t="shared" si="35"/>
        <v/>
      </c>
      <c r="J594" s="154" t="str">
        <f t="shared" si="36"/>
        <v/>
      </c>
    </row>
    <row r="595" spans="1:10" x14ac:dyDescent="0.25">
      <c r="A595" t="s">
        <v>620</v>
      </c>
      <c r="B595" s="17">
        <v>-3.4028234660000002E+38</v>
      </c>
      <c r="C595" s="17">
        <v>-3.4028234660000002E+38</v>
      </c>
      <c r="D595" s="17">
        <v>-3.4028234660000002E+38</v>
      </c>
      <c r="E595" s="17">
        <v>-3.4028234660000002E+38</v>
      </c>
      <c r="G595" s="154" t="str">
        <f t="shared" si="37"/>
        <v/>
      </c>
      <c r="H595" s="154" t="str">
        <f t="shared" si="34"/>
        <v/>
      </c>
      <c r="I595" s="154" t="str">
        <f t="shared" si="35"/>
        <v/>
      </c>
      <c r="J595" s="154" t="str">
        <f t="shared" si="36"/>
        <v/>
      </c>
    </row>
    <row r="596" spans="1:10" x14ac:dyDescent="0.25">
      <c r="A596" t="s">
        <v>621</v>
      </c>
      <c r="B596" s="17">
        <v>-3.4028234660000002E+38</v>
      </c>
      <c r="C596" s="17">
        <v>-3.4028234660000002E+38</v>
      </c>
      <c r="D596" s="17">
        <v>-3.4028234660000002E+38</v>
      </c>
      <c r="E596" s="17">
        <v>-3.4028234660000002E+38</v>
      </c>
      <c r="G596" s="154" t="str">
        <f t="shared" si="37"/>
        <v/>
      </c>
      <c r="H596" s="154" t="str">
        <f t="shared" si="34"/>
        <v/>
      </c>
      <c r="I596" s="154" t="str">
        <f t="shared" si="35"/>
        <v/>
      </c>
      <c r="J596" s="154" t="str">
        <f t="shared" si="36"/>
        <v/>
      </c>
    </row>
    <row r="597" spans="1:10" x14ac:dyDescent="0.25">
      <c r="A597" t="s">
        <v>622</v>
      </c>
      <c r="B597" s="17">
        <v>-3.4028234660000002E+38</v>
      </c>
      <c r="C597" s="17">
        <v>-3.4028234660000002E+38</v>
      </c>
      <c r="D597" s="17">
        <v>-3.4028234660000002E+38</v>
      </c>
      <c r="E597" s="17">
        <v>-3.4028234660000002E+38</v>
      </c>
      <c r="G597" s="154" t="str">
        <f t="shared" si="37"/>
        <v/>
      </c>
      <c r="H597" s="154" t="str">
        <f t="shared" si="34"/>
        <v/>
      </c>
      <c r="I597" s="154" t="str">
        <f t="shared" si="35"/>
        <v/>
      </c>
      <c r="J597" s="154" t="str">
        <f t="shared" si="36"/>
        <v/>
      </c>
    </row>
    <row r="598" spans="1:10" x14ac:dyDescent="0.25">
      <c r="A598" t="s">
        <v>623</v>
      </c>
      <c r="B598">
        <v>148.216589</v>
      </c>
      <c r="C598">
        <v>43.329628999999997</v>
      </c>
      <c r="D598">
        <v>0</v>
      </c>
      <c r="E598">
        <v>0</v>
      </c>
      <c r="G598" s="154">
        <f t="shared" si="37"/>
        <v>148.216589</v>
      </c>
      <c r="H598" s="154">
        <f t="shared" si="34"/>
        <v>43.329628999999997</v>
      </c>
      <c r="I598" s="154">
        <f t="shared" si="35"/>
        <v>0</v>
      </c>
      <c r="J598" s="154">
        <f t="shared" si="36"/>
        <v>0</v>
      </c>
    </row>
    <row r="599" spans="1:10" x14ac:dyDescent="0.25">
      <c r="A599" t="s">
        <v>624</v>
      </c>
      <c r="B599">
        <v>746.48031500000002</v>
      </c>
      <c r="C599">
        <v>193.793633</v>
      </c>
      <c r="D599">
        <v>0</v>
      </c>
      <c r="E599">
        <v>0</v>
      </c>
      <c r="G599" s="154">
        <f t="shared" si="37"/>
        <v>746.48031500000002</v>
      </c>
      <c r="H599" s="154">
        <f t="shared" si="34"/>
        <v>193.793633</v>
      </c>
      <c r="I599" s="154">
        <f t="shared" si="35"/>
        <v>0</v>
      </c>
      <c r="J599" s="154">
        <f t="shared" si="36"/>
        <v>0</v>
      </c>
    </row>
    <row r="600" spans="1:10" x14ac:dyDescent="0.25">
      <c r="A600" t="s">
        <v>625</v>
      </c>
      <c r="B600">
        <v>141.93660600000001</v>
      </c>
      <c r="C600">
        <v>41.57743</v>
      </c>
      <c r="D600">
        <v>0</v>
      </c>
      <c r="E600">
        <v>0</v>
      </c>
      <c r="G600" s="154">
        <f t="shared" si="37"/>
        <v>141.93660600000001</v>
      </c>
      <c r="H600" s="154">
        <f t="shared" si="34"/>
        <v>41.57743</v>
      </c>
      <c r="I600" s="154">
        <f t="shared" si="35"/>
        <v>0</v>
      </c>
      <c r="J600" s="154">
        <f t="shared" si="36"/>
        <v>0</v>
      </c>
    </row>
    <row r="601" spans="1:10" x14ac:dyDescent="0.25">
      <c r="A601" t="s">
        <v>626</v>
      </c>
      <c r="B601">
        <v>507.004862</v>
      </c>
      <c r="C601">
        <v>132.36003099999999</v>
      </c>
      <c r="D601">
        <v>0</v>
      </c>
      <c r="E601">
        <v>0</v>
      </c>
      <c r="G601" s="154">
        <f t="shared" si="37"/>
        <v>507.004862</v>
      </c>
      <c r="H601" s="154">
        <f t="shared" si="34"/>
        <v>132.36003099999999</v>
      </c>
      <c r="I601" s="154">
        <f t="shared" si="35"/>
        <v>0</v>
      </c>
      <c r="J601" s="154">
        <f t="shared" si="36"/>
        <v>0</v>
      </c>
    </row>
    <row r="602" spans="1:10" x14ac:dyDescent="0.25">
      <c r="A602" t="s">
        <v>627</v>
      </c>
      <c r="B602">
        <v>14.506799000000001</v>
      </c>
      <c r="C602">
        <v>9.2711500000000004</v>
      </c>
      <c r="D602">
        <v>0</v>
      </c>
      <c r="E602">
        <v>0</v>
      </c>
      <c r="G602" s="154">
        <f t="shared" si="37"/>
        <v>14.506799000000001</v>
      </c>
      <c r="H602" s="154">
        <f t="shared" si="34"/>
        <v>9.2711500000000004</v>
      </c>
      <c r="I602" s="154">
        <f t="shared" si="35"/>
        <v>0</v>
      </c>
      <c r="J602" s="154">
        <f t="shared" si="36"/>
        <v>0</v>
      </c>
    </row>
    <row r="603" spans="1:10" x14ac:dyDescent="0.25">
      <c r="A603" t="s">
        <v>628</v>
      </c>
      <c r="B603">
        <v>0</v>
      </c>
      <c r="C603">
        <v>0</v>
      </c>
      <c r="D603">
        <v>78.778104999999996</v>
      </c>
      <c r="E603">
        <v>387.19534299999998</v>
      </c>
      <c r="G603" s="154">
        <f t="shared" si="37"/>
        <v>0</v>
      </c>
      <c r="H603" s="154">
        <f t="shared" si="34"/>
        <v>0</v>
      </c>
      <c r="I603" s="154">
        <f t="shared" si="35"/>
        <v>78.778104999999996</v>
      </c>
      <c r="J603" s="154">
        <f t="shared" si="36"/>
        <v>387.19534299999998</v>
      </c>
    </row>
    <row r="604" spans="1:10" x14ac:dyDescent="0.25">
      <c r="A604" t="s">
        <v>629</v>
      </c>
      <c r="B604" s="17">
        <v>-3.4028234660000002E+38</v>
      </c>
      <c r="C604" s="17">
        <v>-3.4028234660000002E+38</v>
      </c>
      <c r="D604" s="17">
        <v>-3.4028234660000002E+38</v>
      </c>
      <c r="E604" s="17">
        <v>-3.4028234660000002E+38</v>
      </c>
      <c r="G604" s="154" t="str">
        <f t="shared" si="37"/>
        <v/>
      </c>
      <c r="H604" s="154" t="str">
        <f t="shared" si="34"/>
        <v/>
      </c>
      <c r="I604" s="154" t="str">
        <f t="shared" si="35"/>
        <v/>
      </c>
      <c r="J604" s="154" t="str">
        <f t="shared" si="36"/>
        <v/>
      </c>
    </row>
    <row r="605" spans="1:10" x14ac:dyDescent="0.25">
      <c r="A605" t="s">
        <v>630</v>
      </c>
      <c r="B605" s="17">
        <v>-3.4028234660000002E+38</v>
      </c>
      <c r="C605" s="17">
        <v>-3.4028234660000002E+38</v>
      </c>
      <c r="D605" s="17">
        <v>-3.4028234660000002E+38</v>
      </c>
      <c r="E605" s="17">
        <v>-3.4028234660000002E+38</v>
      </c>
      <c r="G605" s="154" t="str">
        <f t="shared" si="37"/>
        <v/>
      </c>
      <c r="H605" s="154" t="str">
        <f t="shared" si="34"/>
        <v/>
      </c>
      <c r="I605" s="154" t="str">
        <f t="shared" si="35"/>
        <v/>
      </c>
      <c r="J605" s="154" t="str">
        <f t="shared" si="36"/>
        <v/>
      </c>
    </row>
    <row r="606" spans="1:10" x14ac:dyDescent="0.25">
      <c r="A606" t="s">
        <v>631</v>
      </c>
      <c r="B606" s="17">
        <v>-3.4028234660000002E+38</v>
      </c>
      <c r="C606" s="17">
        <v>-3.4028234660000002E+38</v>
      </c>
      <c r="D606" s="17">
        <v>-3.4028234660000002E+38</v>
      </c>
      <c r="E606" s="17">
        <v>-3.4028234660000002E+38</v>
      </c>
      <c r="G606" s="154" t="str">
        <f t="shared" si="37"/>
        <v/>
      </c>
      <c r="H606" s="154" t="str">
        <f t="shared" ref="H606:H669" si="38">IF(C606=$G$8,"",C606)</f>
        <v/>
      </c>
      <c r="I606" s="154" t="str">
        <f t="shared" ref="I606:I669" si="39">IF(D606=$G$8,"",D606)</f>
        <v/>
      </c>
      <c r="J606" s="154" t="str">
        <f t="shared" ref="J606:J669" si="40">IF(E606=$G$8,"",E606)</f>
        <v/>
      </c>
    </row>
    <row r="607" spans="1:10" x14ac:dyDescent="0.25">
      <c r="A607" t="s">
        <v>632</v>
      </c>
      <c r="B607" s="17">
        <v>-3.4028234660000002E+38</v>
      </c>
      <c r="C607" s="17">
        <v>-3.4028234660000002E+38</v>
      </c>
      <c r="D607" s="17">
        <v>-3.4028234660000002E+38</v>
      </c>
      <c r="E607" s="17">
        <v>-3.4028234660000002E+38</v>
      </c>
      <c r="G607" s="154" t="str">
        <f t="shared" si="37"/>
        <v/>
      </c>
      <c r="H607" s="154" t="str">
        <f t="shared" si="38"/>
        <v/>
      </c>
      <c r="I607" s="154" t="str">
        <f t="shared" si="39"/>
        <v/>
      </c>
      <c r="J607" s="154" t="str">
        <f t="shared" si="40"/>
        <v/>
      </c>
    </row>
    <row r="608" spans="1:10" x14ac:dyDescent="0.25">
      <c r="A608" t="s">
        <v>633</v>
      </c>
      <c r="B608" s="17">
        <v>-3.4028234660000002E+38</v>
      </c>
      <c r="C608" s="17">
        <v>-3.4028234660000002E+38</v>
      </c>
      <c r="D608" s="17">
        <v>-3.4028234660000002E+38</v>
      </c>
      <c r="E608" s="17">
        <v>-3.4028234660000002E+38</v>
      </c>
      <c r="G608" s="154" t="str">
        <f t="shared" si="37"/>
        <v/>
      </c>
      <c r="H608" s="154" t="str">
        <f t="shared" si="38"/>
        <v/>
      </c>
      <c r="I608" s="154" t="str">
        <f t="shared" si="39"/>
        <v/>
      </c>
      <c r="J608" s="154" t="str">
        <f t="shared" si="40"/>
        <v/>
      </c>
    </row>
    <row r="609" spans="1:10" x14ac:dyDescent="0.25">
      <c r="A609" t="s">
        <v>634</v>
      </c>
      <c r="B609" s="17">
        <v>-3.4028234660000002E+38</v>
      </c>
      <c r="C609" s="17">
        <v>-3.4028234660000002E+38</v>
      </c>
      <c r="D609" s="17">
        <v>-3.4028234660000002E+38</v>
      </c>
      <c r="E609" s="17">
        <v>-3.4028234660000002E+38</v>
      </c>
      <c r="G609" s="154" t="str">
        <f t="shared" si="37"/>
        <v/>
      </c>
      <c r="H609" s="154" t="str">
        <f t="shared" si="38"/>
        <v/>
      </c>
      <c r="I609" s="154" t="str">
        <f t="shared" si="39"/>
        <v/>
      </c>
      <c r="J609" s="154" t="str">
        <f t="shared" si="40"/>
        <v/>
      </c>
    </row>
    <row r="610" spans="1:10" x14ac:dyDescent="0.25">
      <c r="A610" t="s">
        <v>635</v>
      </c>
      <c r="B610" s="17">
        <v>-3.4028234660000002E+38</v>
      </c>
      <c r="C610" s="17">
        <v>-3.4028234660000002E+38</v>
      </c>
      <c r="D610" s="17">
        <v>-3.4028234660000002E+38</v>
      </c>
      <c r="E610" s="17">
        <v>-3.4028234660000002E+38</v>
      </c>
      <c r="G610" s="154" t="str">
        <f t="shared" si="37"/>
        <v/>
      </c>
      <c r="H610" s="154" t="str">
        <f t="shared" si="38"/>
        <v/>
      </c>
      <c r="I610" s="154" t="str">
        <f t="shared" si="39"/>
        <v/>
      </c>
      <c r="J610" s="154" t="str">
        <f t="shared" si="40"/>
        <v/>
      </c>
    </row>
    <row r="611" spans="1:10" x14ac:dyDescent="0.25">
      <c r="A611" t="s">
        <v>636</v>
      </c>
      <c r="B611">
        <v>230.83318299999999</v>
      </c>
      <c r="C611">
        <v>63.815038999999999</v>
      </c>
      <c r="D611">
        <v>0</v>
      </c>
      <c r="E611">
        <v>0</v>
      </c>
      <c r="G611" s="154">
        <f t="shared" si="37"/>
        <v>230.83318299999999</v>
      </c>
      <c r="H611" s="154">
        <f t="shared" si="38"/>
        <v>63.815038999999999</v>
      </c>
      <c r="I611" s="154">
        <f t="shared" si="39"/>
        <v>0</v>
      </c>
      <c r="J611" s="154">
        <f t="shared" si="40"/>
        <v>0</v>
      </c>
    </row>
    <row r="612" spans="1:10" x14ac:dyDescent="0.25">
      <c r="A612" t="s">
        <v>637</v>
      </c>
      <c r="B612">
        <v>126.496037</v>
      </c>
      <c r="C612">
        <v>0</v>
      </c>
      <c r="D612">
        <v>0</v>
      </c>
      <c r="E612">
        <v>37.083308000000002</v>
      </c>
      <c r="G612" s="154">
        <f t="shared" si="37"/>
        <v>126.496037</v>
      </c>
      <c r="H612" s="154">
        <f t="shared" si="38"/>
        <v>0</v>
      </c>
      <c r="I612" s="154">
        <f t="shared" si="39"/>
        <v>0</v>
      </c>
      <c r="J612" s="154">
        <f t="shared" si="40"/>
        <v>37.083308000000002</v>
      </c>
    </row>
    <row r="613" spans="1:10" x14ac:dyDescent="0.25">
      <c r="A613" t="s">
        <v>638</v>
      </c>
      <c r="B613">
        <v>464.54988300000002</v>
      </c>
      <c r="C613">
        <v>121.746286</v>
      </c>
      <c r="D613">
        <v>0</v>
      </c>
      <c r="E613">
        <v>0</v>
      </c>
      <c r="G613" s="154">
        <f t="shared" si="37"/>
        <v>464.54988300000002</v>
      </c>
      <c r="H613" s="154">
        <f t="shared" si="38"/>
        <v>121.746286</v>
      </c>
      <c r="I613" s="154">
        <f t="shared" si="39"/>
        <v>0</v>
      </c>
      <c r="J613" s="154">
        <f t="shared" si="40"/>
        <v>0</v>
      </c>
    </row>
    <row r="614" spans="1:10" x14ac:dyDescent="0.25">
      <c r="A614" t="s">
        <v>639</v>
      </c>
      <c r="B614">
        <v>0</v>
      </c>
      <c r="C614">
        <v>0</v>
      </c>
      <c r="D614">
        <v>23.425014999999998</v>
      </c>
      <c r="E614">
        <v>13.521471999999999</v>
      </c>
      <c r="G614" s="154">
        <f t="shared" si="37"/>
        <v>0</v>
      </c>
      <c r="H614" s="154">
        <f t="shared" si="38"/>
        <v>0</v>
      </c>
      <c r="I614" s="154">
        <f t="shared" si="39"/>
        <v>23.425014999999998</v>
      </c>
      <c r="J614" s="154">
        <f t="shared" si="40"/>
        <v>13.521471999999999</v>
      </c>
    </row>
    <row r="615" spans="1:10" x14ac:dyDescent="0.25">
      <c r="A615" t="s">
        <v>640</v>
      </c>
      <c r="B615">
        <v>163.312791</v>
      </c>
      <c r="C615">
        <v>44.496208000000003</v>
      </c>
      <c r="D615">
        <v>0</v>
      </c>
      <c r="E615">
        <v>0</v>
      </c>
      <c r="G615" s="154">
        <f t="shared" si="37"/>
        <v>163.312791</v>
      </c>
      <c r="H615" s="154">
        <f t="shared" si="38"/>
        <v>44.496208000000003</v>
      </c>
      <c r="I615" s="154">
        <f t="shared" si="39"/>
        <v>0</v>
      </c>
      <c r="J615" s="154">
        <f t="shared" si="40"/>
        <v>0</v>
      </c>
    </row>
    <row r="616" spans="1:10" x14ac:dyDescent="0.25">
      <c r="A616" t="s">
        <v>641</v>
      </c>
      <c r="B616" s="17">
        <v>-3.4028234660000002E+38</v>
      </c>
      <c r="C616" s="17">
        <v>-3.4028234660000002E+38</v>
      </c>
      <c r="D616" s="17">
        <v>-3.4028234660000002E+38</v>
      </c>
      <c r="E616" s="17">
        <v>-3.4028234660000002E+38</v>
      </c>
      <c r="G616" s="154" t="str">
        <f t="shared" si="37"/>
        <v/>
      </c>
      <c r="H616" s="154" t="str">
        <f t="shared" si="38"/>
        <v/>
      </c>
      <c r="I616" s="154" t="str">
        <f t="shared" si="39"/>
        <v/>
      </c>
      <c r="J616" s="154" t="str">
        <f t="shared" si="40"/>
        <v/>
      </c>
    </row>
    <row r="617" spans="1:10" x14ac:dyDescent="0.25">
      <c r="A617" t="s">
        <v>642</v>
      </c>
      <c r="B617" s="17">
        <v>-3.4028234660000002E+38</v>
      </c>
      <c r="C617" s="17">
        <v>-3.4028234660000002E+38</v>
      </c>
      <c r="D617" s="17">
        <v>-3.4028234660000002E+38</v>
      </c>
      <c r="E617" s="17">
        <v>-3.4028234660000002E+38</v>
      </c>
      <c r="G617" s="154" t="str">
        <f t="shared" si="37"/>
        <v/>
      </c>
      <c r="H617" s="154" t="str">
        <f t="shared" si="38"/>
        <v/>
      </c>
      <c r="I617" s="154" t="str">
        <f t="shared" si="39"/>
        <v/>
      </c>
      <c r="J617" s="154" t="str">
        <f t="shared" si="40"/>
        <v/>
      </c>
    </row>
    <row r="618" spans="1:10" x14ac:dyDescent="0.25">
      <c r="A618" t="s">
        <v>643</v>
      </c>
      <c r="B618" s="17">
        <v>-3.4028234660000002E+38</v>
      </c>
      <c r="C618" s="17">
        <v>-3.4028234660000002E+38</v>
      </c>
      <c r="D618" s="17">
        <v>-3.4028234660000002E+38</v>
      </c>
      <c r="E618" s="17">
        <v>-3.4028234660000002E+38</v>
      </c>
      <c r="G618" s="154" t="str">
        <f t="shared" si="37"/>
        <v/>
      </c>
      <c r="H618" s="154" t="str">
        <f t="shared" si="38"/>
        <v/>
      </c>
      <c r="I618" s="154" t="str">
        <f t="shared" si="39"/>
        <v/>
      </c>
      <c r="J618" s="154" t="str">
        <f t="shared" si="40"/>
        <v/>
      </c>
    </row>
    <row r="619" spans="1:10" x14ac:dyDescent="0.25">
      <c r="A619" t="s">
        <v>644</v>
      </c>
      <c r="B619" s="17">
        <v>-3.4028234660000002E+38</v>
      </c>
      <c r="C619" s="17">
        <v>-3.4028234660000002E+38</v>
      </c>
      <c r="D619" s="17">
        <v>-3.4028234660000002E+38</v>
      </c>
      <c r="E619" s="17">
        <v>-3.4028234660000002E+38</v>
      </c>
      <c r="G619" s="154" t="str">
        <f t="shared" si="37"/>
        <v/>
      </c>
      <c r="H619" s="154" t="str">
        <f t="shared" si="38"/>
        <v/>
      </c>
      <c r="I619" s="154" t="str">
        <f t="shared" si="39"/>
        <v/>
      </c>
      <c r="J619" s="154" t="str">
        <f t="shared" si="40"/>
        <v/>
      </c>
    </row>
    <row r="620" spans="1:10" x14ac:dyDescent="0.25">
      <c r="A620" t="s">
        <v>645</v>
      </c>
      <c r="B620" s="17">
        <v>-3.4028234660000002E+38</v>
      </c>
      <c r="C620" s="17">
        <v>-3.4028234660000002E+38</v>
      </c>
      <c r="D620" s="17">
        <v>-3.4028234660000002E+38</v>
      </c>
      <c r="E620" s="17">
        <v>-3.4028234660000002E+38</v>
      </c>
      <c r="G620" s="154" t="str">
        <f t="shared" si="37"/>
        <v/>
      </c>
      <c r="H620" s="154" t="str">
        <f t="shared" si="38"/>
        <v/>
      </c>
      <c r="I620" s="154" t="str">
        <f t="shared" si="39"/>
        <v/>
      </c>
      <c r="J620" s="154" t="str">
        <f t="shared" si="40"/>
        <v/>
      </c>
    </row>
    <row r="621" spans="1:10" x14ac:dyDescent="0.25">
      <c r="A621" t="s">
        <v>646</v>
      </c>
      <c r="B621" s="17">
        <v>-3.4028234660000002E+38</v>
      </c>
      <c r="C621" s="17">
        <v>-3.4028234660000002E+38</v>
      </c>
      <c r="D621" s="17">
        <v>-3.4028234660000002E+38</v>
      </c>
      <c r="E621" s="17">
        <v>-3.4028234660000002E+38</v>
      </c>
      <c r="G621" s="154" t="str">
        <f t="shared" si="37"/>
        <v/>
      </c>
      <c r="H621" s="154" t="str">
        <f t="shared" si="38"/>
        <v/>
      </c>
      <c r="I621" s="154" t="str">
        <f t="shared" si="39"/>
        <v/>
      </c>
      <c r="J621" s="154" t="str">
        <f t="shared" si="40"/>
        <v/>
      </c>
    </row>
    <row r="622" spans="1:10" x14ac:dyDescent="0.25">
      <c r="A622" t="s">
        <v>647</v>
      </c>
      <c r="B622">
        <v>335.27087599999999</v>
      </c>
      <c r="C622">
        <v>117.05774099999999</v>
      </c>
      <c r="D622">
        <v>0</v>
      </c>
      <c r="E622">
        <v>0</v>
      </c>
      <c r="G622" s="154">
        <f t="shared" si="37"/>
        <v>335.27087599999999</v>
      </c>
      <c r="H622" s="154">
        <f t="shared" si="38"/>
        <v>117.05774099999999</v>
      </c>
      <c r="I622" s="154">
        <f t="shared" si="39"/>
        <v>0</v>
      </c>
      <c r="J622" s="154">
        <f t="shared" si="40"/>
        <v>0</v>
      </c>
    </row>
    <row r="623" spans="1:10" x14ac:dyDescent="0.25">
      <c r="A623" t="s">
        <v>648</v>
      </c>
      <c r="B623">
        <v>633.64695300000005</v>
      </c>
      <c r="C623">
        <v>217.90491900000001</v>
      </c>
      <c r="D623">
        <v>0</v>
      </c>
      <c r="E623">
        <v>0</v>
      </c>
      <c r="G623" s="154">
        <f t="shared" si="37"/>
        <v>633.64695300000005</v>
      </c>
      <c r="H623" s="154">
        <f t="shared" si="38"/>
        <v>217.90491900000001</v>
      </c>
      <c r="I623" s="154">
        <f t="shared" si="39"/>
        <v>0</v>
      </c>
      <c r="J623" s="154">
        <f t="shared" si="40"/>
        <v>0</v>
      </c>
    </row>
    <row r="624" spans="1:10" x14ac:dyDescent="0.25">
      <c r="A624" t="s">
        <v>649</v>
      </c>
      <c r="B624">
        <v>157.184124</v>
      </c>
      <c r="C624">
        <v>57.737076999999999</v>
      </c>
      <c r="D624">
        <v>0</v>
      </c>
      <c r="E624">
        <v>0</v>
      </c>
      <c r="G624" s="154">
        <f t="shared" si="37"/>
        <v>157.184124</v>
      </c>
      <c r="H624" s="154">
        <f t="shared" si="38"/>
        <v>57.737076999999999</v>
      </c>
      <c r="I624" s="154">
        <f t="shared" si="39"/>
        <v>0</v>
      </c>
      <c r="J624" s="154">
        <f t="shared" si="40"/>
        <v>0</v>
      </c>
    </row>
    <row r="625" spans="1:10" x14ac:dyDescent="0.25">
      <c r="A625" t="s">
        <v>650</v>
      </c>
      <c r="B625">
        <v>0</v>
      </c>
      <c r="C625">
        <v>0</v>
      </c>
      <c r="D625">
        <v>148.37974700000001</v>
      </c>
      <c r="E625">
        <v>131.49707699999999</v>
      </c>
      <c r="G625" s="154">
        <f t="shared" si="37"/>
        <v>0</v>
      </c>
      <c r="H625" s="154">
        <f t="shared" si="38"/>
        <v>0</v>
      </c>
      <c r="I625" s="154">
        <f t="shared" si="39"/>
        <v>148.37974700000001</v>
      </c>
      <c r="J625" s="154">
        <f t="shared" si="40"/>
        <v>131.49707699999999</v>
      </c>
    </row>
    <row r="626" spans="1:10" x14ac:dyDescent="0.25">
      <c r="A626" t="s">
        <v>651</v>
      </c>
      <c r="B626">
        <v>0</v>
      </c>
      <c r="C626">
        <v>0</v>
      </c>
      <c r="D626">
        <v>102.78386999999999</v>
      </c>
      <c r="E626">
        <v>140.46899500000001</v>
      </c>
      <c r="G626" s="154">
        <f t="shared" si="37"/>
        <v>0</v>
      </c>
      <c r="H626" s="154">
        <f t="shared" si="38"/>
        <v>0</v>
      </c>
      <c r="I626" s="154">
        <f t="shared" si="39"/>
        <v>102.78386999999999</v>
      </c>
      <c r="J626" s="154">
        <f t="shared" si="40"/>
        <v>140.46899500000001</v>
      </c>
    </row>
    <row r="627" spans="1:10" x14ac:dyDescent="0.25">
      <c r="A627" t="s">
        <v>652</v>
      </c>
      <c r="B627" s="17">
        <v>-3.4028234660000002E+38</v>
      </c>
      <c r="C627" s="17">
        <v>-3.4028234660000002E+38</v>
      </c>
      <c r="D627" s="17">
        <v>-3.4028234660000002E+38</v>
      </c>
      <c r="E627" s="17">
        <v>-3.4028234660000002E+38</v>
      </c>
      <c r="G627" s="154" t="str">
        <f t="shared" si="37"/>
        <v/>
      </c>
      <c r="H627" s="154" t="str">
        <f t="shared" si="38"/>
        <v/>
      </c>
      <c r="I627" s="154" t="str">
        <f t="shared" si="39"/>
        <v/>
      </c>
      <c r="J627" s="154" t="str">
        <f t="shared" si="40"/>
        <v/>
      </c>
    </row>
    <row r="628" spans="1:10" x14ac:dyDescent="0.25">
      <c r="A628" t="s">
        <v>653</v>
      </c>
      <c r="B628" s="17">
        <v>-3.4028234660000002E+38</v>
      </c>
      <c r="C628" s="17">
        <v>-3.4028234660000002E+38</v>
      </c>
      <c r="D628" s="17">
        <v>-3.4028234660000002E+38</v>
      </c>
      <c r="E628" s="17">
        <v>-3.4028234660000002E+38</v>
      </c>
      <c r="G628" s="154" t="str">
        <f t="shared" si="37"/>
        <v/>
      </c>
      <c r="H628" s="154" t="str">
        <f t="shared" si="38"/>
        <v/>
      </c>
      <c r="I628" s="154" t="str">
        <f t="shared" si="39"/>
        <v/>
      </c>
      <c r="J628" s="154" t="str">
        <f t="shared" si="40"/>
        <v/>
      </c>
    </row>
    <row r="629" spans="1:10" x14ac:dyDescent="0.25">
      <c r="A629" t="s">
        <v>654</v>
      </c>
      <c r="B629" s="17">
        <v>-3.4028234660000002E+38</v>
      </c>
      <c r="C629" s="17">
        <v>-3.4028234660000002E+38</v>
      </c>
      <c r="D629" s="17">
        <v>-3.4028234660000002E+38</v>
      </c>
      <c r="E629" s="17">
        <v>-3.4028234660000002E+38</v>
      </c>
      <c r="G629" s="154" t="str">
        <f t="shared" si="37"/>
        <v/>
      </c>
      <c r="H629" s="154" t="str">
        <f t="shared" si="38"/>
        <v/>
      </c>
      <c r="I629" s="154" t="str">
        <f t="shared" si="39"/>
        <v/>
      </c>
      <c r="J629" s="154" t="str">
        <f t="shared" si="40"/>
        <v/>
      </c>
    </row>
    <row r="630" spans="1:10" x14ac:dyDescent="0.25">
      <c r="A630" t="s">
        <v>655</v>
      </c>
      <c r="B630" s="17">
        <v>-3.4028234660000002E+38</v>
      </c>
      <c r="C630" s="17">
        <v>-3.4028234660000002E+38</v>
      </c>
      <c r="D630" s="17">
        <v>-3.4028234660000002E+38</v>
      </c>
      <c r="E630" s="17">
        <v>-3.4028234660000002E+38</v>
      </c>
      <c r="G630" s="154" t="str">
        <f t="shared" si="37"/>
        <v/>
      </c>
      <c r="H630" s="154" t="str">
        <f t="shared" si="38"/>
        <v/>
      </c>
      <c r="I630" s="154" t="str">
        <f t="shared" si="39"/>
        <v/>
      </c>
      <c r="J630" s="154" t="str">
        <f t="shared" si="40"/>
        <v/>
      </c>
    </row>
    <row r="631" spans="1:10" x14ac:dyDescent="0.25">
      <c r="A631" t="s">
        <v>656</v>
      </c>
      <c r="B631" s="17">
        <v>-3.4028234660000002E+38</v>
      </c>
      <c r="C631" s="17">
        <v>-3.4028234660000002E+38</v>
      </c>
      <c r="D631" s="17">
        <v>-3.4028234660000002E+38</v>
      </c>
      <c r="E631" s="17">
        <v>-3.4028234660000002E+38</v>
      </c>
      <c r="G631" s="154" t="str">
        <f t="shared" si="37"/>
        <v/>
      </c>
      <c r="H631" s="154" t="str">
        <f t="shared" si="38"/>
        <v/>
      </c>
      <c r="I631" s="154" t="str">
        <f t="shared" si="39"/>
        <v/>
      </c>
      <c r="J631" s="154" t="str">
        <f t="shared" si="40"/>
        <v/>
      </c>
    </row>
    <row r="632" spans="1:10" x14ac:dyDescent="0.25">
      <c r="A632" t="s">
        <v>657</v>
      </c>
      <c r="B632" s="17">
        <v>-3.4028234660000002E+38</v>
      </c>
      <c r="C632" s="17">
        <v>-3.4028234660000002E+38</v>
      </c>
      <c r="D632" s="17">
        <v>-3.4028234660000002E+38</v>
      </c>
      <c r="E632" s="17">
        <v>-3.4028234660000002E+38</v>
      </c>
      <c r="G632" s="154" t="str">
        <f t="shared" si="37"/>
        <v/>
      </c>
      <c r="H632" s="154" t="str">
        <f t="shared" si="38"/>
        <v/>
      </c>
      <c r="I632" s="154" t="str">
        <f t="shared" si="39"/>
        <v/>
      </c>
      <c r="J632" s="154" t="str">
        <f t="shared" si="40"/>
        <v/>
      </c>
    </row>
    <row r="633" spans="1:10" x14ac:dyDescent="0.25">
      <c r="A633" t="s">
        <v>658</v>
      </c>
      <c r="B633" s="17">
        <v>-3.4028234660000002E+38</v>
      </c>
      <c r="C633" s="17">
        <v>-3.4028234660000002E+38</v>
      </c>
      <c r="D633" s="17">
        <v>-3.4028234660000002E+38</v>
      </c>
      <c r="E633" s="17">
        <v>-3.4028234660000002E+38</v>
      </c>
      <c r="G633" s="154" t="str">
        <f t="shared" si="37"/>
        <v/>
      </c>
      <c r="H633" s="154" t="str">
        <f t="shared" si="38"/>
        <v/>
      </c>
      <c r="I633" s="154" t="str">
        <f t="shared" si="39"/>
        <v/>
      </c>
      <c r="J633" s="154" t="str">
        <f t="shared" si="40"/>
        <v/>
      </c>
    </row>
    <row r="634" spans="1:10" x14ac:dyDescent="0.25">
      <c r="A634" t="s">
        <v>659</v>
      </c>
      <c r="B634">
        <v>279.96275500000002</v>
      </c>
      <c r="C634">
        <v>75.791809999999998</v>
      </c>
      <c r="D634">
        <v>0</v>
      </c>
      <c r="E634">
        <v>0</v>
      </c>
      <c r="G634" s="154">
        <f t="shared" si="37"/>
        <v>279.96275500000002</v>
      </c>
      <c r="H634" s="154">
        <f t="shared" si="38"/>
        <v>75.791809999999998</v>
      </c>
      <c r="I634" s="154">
        <f t="shared" si="39"/>
        <v>0</v>
      </c>
      <c r="J634" s="154">
        <f t="shared" si="40"/>
        <v>0</v>
      </c>
    </row>
    <row r="635" spans="1:10" x14ac:dyDescent="0.25">
      <c r="A635" t="s">
        <v>660</v>
      </c>
      <c r="B635">
        <v>565.82646799999998</v>
      </c>
      <c r="C635">
        <v>148.63017099999999</v>
      </c>
      <c r="D635">
        <v>0</v>
      </c>
      <c r="E635">
        <v>0</v>
      </c>
      <c r="G635" s="154">
        <f t="shared" si="37"/>
        <v>565.82646799999998</v>
      </c>
      <c r="H635" s="154">
        <f t="shared" si="38"/>
        <v>148.63017099999999</v>
      </c>
      <c r="I635" s="154">
        <f t="shared" si="39"/>
        <v>0</v>
      </c>
      <c r="J635" s="154">
        <f t="shared" si="40"/>
        <v>0</v>
      </c>
    </row>
    <row r="636" spans="1:10" x14ac:dyDescent="0.25">
      <c r="A636" t="s">
        <v>661</v>
      </c>
      <c r="B636">
        <v>90.582860999999994</v>
      </c>
      <c r="C636">
        <v>0</v>
      </c>
      <c r="D636">
        <v>0</v>
      </c>
      <c r="E636">
        <v>40.307282000000001</v>
      </c>
      <c r="G636" s="154">
        <f t="shared" si="37"/>
        <v>90.582860999999994</v>
      </c>
      <c r="H636" s="154">
        <f t="shared" si="38"/>
        <v>0</v>
      </c>
      <c r="I636" s="154">
        <f t="shared" si="39"/>
        <v>0</v>
      </c>
      <c r="J636" s="154">
        <f t="shared" si="40"/>
        <v>40.307282000000001</v>
      </c>
    </row>
    <row r="637" spans="1:10" x14ac:dyDescent="0.25">
      <c r="A637" t="s">
        <v>662</v>
      </c>
      <c r="B637">
        <v>125.98798499999999</v>
      </c>
      <c r="C637">
        <v>37.105812</v>
      </c>
      <c r="D637">
        <v>0</v>
      </c>
      <c r="E637">
        <v>0</v>
      </c>
      <c r="G637" s="154">
        <f t="shared" si="37"/>
        <v>125.98798499999999</v>
      </c>
      <c r="H637" s="154">
        <f t="shared" si="38"/>
        <v>37.105812</v>
      </c>
      <c r="I637" s="154">
        <f t="shared" si="39"/>
        <v>0</v>
      </c>
      <c r="J637" s="154">
        <f t="shared" si="40"/>
        <v>0</v>
      </c>
    </row>
    <row r="638" spans="1:10" x14ac:dyDescent="0.25">
      <c r="A638" t="s">
        <v>663</v>
      </c>
      <c r="B638">
        <v>0</v>
      </c>
      <c r="C638">
        <v>0</v>
      </c>
      <c r="D638">
        <v>143.63493600000001</v>
      </c>
      <c r="E638">
        <v>163.58317299999999</v>
      </c>
      <c r="G638" s="154">
        <f t="shared" si="37"/>
        <v>0</v>
      </c>
      <c r="H638" s="154">
        <f t="shared" si="38"/>
        <v>0</v>
      </c>
      <c r="I638" s="154">
        <f t="shared" si="39"/>
        <v>143.63493600000001</v>
      </c>
      <c r="J638" s="154">
        <f t="shared" si="40"/>
        <v>163.58317299999999</v>
      </c>
    </row>
    <row r="639" spans="1:10" x14ac:dyDescent="0.25">
      <c r="A639" t="s">
        <v>664</v>
      </c>
      <c r="B639" s="17">
        <v>-3.4028234660000002E+38</v>
      </c>
      <c r="C639" s="17">
        <v>-3.4028234660000002E+38</v>
      </c>
      <c r="D639" s="17">
        <v>-3.4028234660000002E+38</v>
      </c>
      <c r="E639" s="17">
        <v>-3.4028234660000002E+38</v>
      </c>
      <c r="G639" s="154" t="str">
        <f t="shared" si="37"/>
        <v/>
      </c>
      <c r="H639" s="154" t="str">
        <f t="shared" si="38"/>
        <v/>
      </c>
      <c r="I639" s="154" t="str">
        <f t="shared" si="39"/>
        <v/>
      </c>
      <c r="J639" s="154" t="str">
        <f t="shared" si="40"/>
        <v/>
      </c>
    </row>
    <row r="640" spans="1:10" x14ac:dyDescent="0.25">
      <c r="A640" t="s">
        <v>665</v>
      </c>
      <c r="B640" s="17">
        <v>-3.4028234660000002E+38</v>
      </c>
      <c r="C640" s="17">
        <v>-3.4028234660000002E+38</v>
      </c>
      <c r="D640" s="17">
        <v>-3.4028234660000002E+38</v>
      </c>
      <c r="E640" s="17">
        <v>-3.4028234660000002E+38</v>
      </c>
      <c r="G640" s="154" t="str">
        <f t="shared" si="37"/>
        <v/>
      </c>
      <c r="H640" s="154" t="str">
        <f t="shared" si="38"/>
        <v/>
      </c>
      <c r="I640" s="154" t="str">
        <f t="shared" si="39"/>
        <v/>
      </c>
      <c r="J640" s="154" t="str">
        <f t="shared" si="40"/>
        <v/>
      </c>
    </row>
    <row r="641" spans="1:10" x14ac:dyDescent="0.25">
      <c r="A641" t="s">
        <v>666</v>
      </c>
      <c r="B641" s="17">
        <v>-3.4028234660000002E+38</v>
      </c>
      <c r="C641" s="17">
        <v>-3.4028234660000002E+38</v>
      </c>
      <c r="D641" s="17">
        <v>-3.4028234660000002E+38</v>
      </c>
      <c r="E641" s="17">
        <v>-3.4028234660000002E+38</v>
      </c>
      <c r="G641" s="154" t="str">
        <f t="shared" si="37"/>
        <v/>
      </c>
      <c r="H641" s="154" t="str">
        <f t="shared" si="38"/>
        <v/>
      </c>
      <c r="I641" s="154" t="str">
        <f t="shared" si="39"/>
        <v/>
      </c>
      <c r="J641" s="154" t="str">
        <f t="shared" si="40"/>
        <v/>
      </c>
    </row>
    <row r="642" spans="1:10" x14ac:dyDescent="0.25">
      <c r="A642" t="s">
        <v>667</v>
      </c>
      <c r="B642" s="17">
        <v>-3.4028234660000002E+38</v>
      </c>
      <c r="C642" s="17">
        <v>-3.4028234660000002E+38</v>
      </c>
      <c r="D642" s="17">
        <v>-3.4028234660000002E+38</v>
      </c>
      <c r="E642" s="17">
        <v>-3.4028234660000002E+38</v>
      </c>
      <c r="G642" s="154" t="str">
        <f t="shared" si="37"/>
        <v/>
      </c>
      <c r="H642" s="154" t="str">
        <f t="shared" si="38"/>
        <v/>
      </c>
      <c r="I642" s="154" t="str">
        <f t="shared" si="39"/>
        <v/>
      </c>
      <c r="J642" s="154" t="str">
        <f t="shared" si="40"/>
        <v/>
      </c>
    </row>
    <row r="643" spans="1:10" x14ac:dyDescent="0.25">
      <c r="A643" t="s">
        <v>668</v>
      </c>
      <c r="B643" s="17">
        <v>-3.4028234660000002E+38</v>
      </c>
      <c r="C643" s="17">
        <v>-3.4028234660000002E+38</v>
      </c>
      <c r="D643" s="17">
        <v>-3.4028234660000002E+38</v>
      </c>
      <c r="E643" s="17">
        <v>-3.4028234660000002E+38</v>
      </c>
      <c r="G643" s="154" t="str">
        <f t="shared" si="37"/>
        <v/>
      </c>
      <c r="H643" s="154" t="str">
        <f t="shared" si="38"/>
        <v/>
      </c>
      <c r="I643" s="154" t="str">
        <f t="shared" si="39"/>
        <v/>
      </c>
      <c r="J643" s="154" t="str">
        <f t="shared" si="40"/>
        <v/>
      </c>
    </row>
    <row r="644" spans="1:10" x14ac:dyDescent="0.25">
      <c r="A644" t="s">
        <v>669</v>
      </c>
      <c r="B644" s="17">
        <v>-3.4028234660000002E+38</v>
      </c>
      <c r="C644" s="17">
        <v>-3.4028234660000002E+38</v>
      </c>
      <c r="D644" s="17">
        <v>-3.4028234660000002E+38</v>
      </c>
      <c r="E644" s="17">
        <v>-3.4028234660000002E+38</v>
      </c>
      <c r="G644" s="154" t="str">
        <f t="shared" si="37"/>
        <v/>
      </c>
      <c r="H644" s="154" t="str">
        <f t="shared" si="38"/>
        <v/>
      </c>
      <c r="I644" s="154" t="str">
        <f t="shared" si="39"/>
        <v/>
      </c>
      <c r="J644" s="154" t="str">
        <f t="shared" si="40"/>
        <v/>
      </c>
    </row>
    <row r="645" spans="1:10" x14ac:dyDescent="0.25">
      <c r="A645" t="s">
        <v>670</v>
      </c>
      <c r="B645" s="17">
        <v>-3.4028234660000002E+38</v>
      </c>
      <c r="C645" s="17">
        <v>-3.4028234660000002E+38</v>
      </c>
      <c r="D645" s="17">
        <v>-3.4028234660000002E+38</v>
      </c>
      <c r="E645" s="17">
        <v>-3.4028234660000002E+38</v>
      </c>
      <c r="G645" s="154" t="str">
        <f t="shared" si="37"/>
        <v/>
      </c>
      <c r="H645" s="154" t="str">
        <f t="shared" si="38"/>
        <v/>
      </c>
      <c r="I645" s="154" t="str">
        <f t="shared" si="39"/>
        <v/>
      </c>
      <c r="J645" s="154" t="str">
        <f t="shared" si="40"/>
        <v/>
      </c>
    </row>
    <row r="646" spans="1:10" x14ac:dyDescent="0.25">
      <c r="A646" t="s">
        <v>671</v>
      </c>
      <c r="B646" s="17">
        <v>-3.4028234660000002E+38</v>
      </c>
      <c r="C646" s="17">
        <v>-3.4028234660000002E+38</v>
      </c>
      <c r="D646" s="17">
        <v>-3.4028234660000002E+38</v>
      </c>
      <c r="E646" s="17">
        <v>-3.4028234660000002E+38</v>
      </c>
      <c r="G646" s="154" t="str">
        <f t="shared" si="37"/>
        <v/>
      </c>
      <c r="H646" s="154" t="str">
        <f t="shared" si="38"/>
        <v/>
      </c>
      <c r="I646" s="154" t="str">
        <f t="shared" si="39"/>
        <v/>
      </c>
      <c r="J646" s="154" t="str">
        <f t="shared" si="40"/>
        <v/>
      </c>
    </row>
    <row r="647" spans="1:10" x14ac:dyDescent="0.25">
      <c r="A647" t="s">
        <v>672</v>
      </c>
      <c r="B647">
        <v>89.482558999999995</v>
      </c>
      <c r="C647">
        <v>0</v>
      </c>
      <c r="D647">
        <v>0</v>
      </c>
      <c r="E647">
        <v>222.412631</v>
      </c>
      <c r="G647" s="154">
        <f t="shared" si="37"/>
        <v>89.482558999999995</v>
      </c>
      <c r="H647" s="154">
        <f t="shared" si="38"/>
        <v>0</v>
      </c>
      <c r="I647" s="154">
        <f t="shared" si="39"/>
        <v>0</v>
      </c>
      <c r="J647" s="154">
        <f t="shared" si="40"/>
        <v>222.412631</v>
      </c>
    </row>
    <row r="648" spans="1:10" x14ac:dyDescent="0.25">
      <c r="A648" t="s">
        <v>673</v>
      </c>
      <c r="B648" s="17">
        <v>-3.4028234660000002E+38</v>
      </c>
      <c r="C648" s="17">
        <v>-3.4028234660000002E+38</v>
      </c>
      <c r="D648" s="17">
        <v>-3.4028234660000002E+38</v>
      </c>
      <c r="E648" s="17">
        <v>-3.4028234660000002E+38</v>
      </c>
      <c r="G648" s="154" t="str">
        <f t="shared" si="37"/>
        <v/>
      </c>
      <c r="H648" s="154" t="str">
        <f t="shared" si="38"/>
        <v/>
      </c>
      <c r="I648" s="154" t="str">
        <f t="shared" si="39"/>
        <v/>
      </c>
      <c r="J648" s="154" t="str">
        <f t="shared" si="40"/>
        <v/>
      </c>
    </row>
    <row r="649" spans="1:10" x14ac:dyDescent="0.25">
      <c r="A649" t="s">
        <v>674</v>
      </c>
      <c r="B649">
        <v>380.47925900000001</v>
      </c>
      <c r="C649">
        <v>100.72863</v>
      </c>
      <c r="D649">
        <v>0</v>
      </c>
      <c r="E649">
        <v>0</v>
      </c>
      <c r="G649" s="154">
        <f t="shared" si="37"/>
        <v>380.47925900000001</v>
      </c>
      <c r="H649" s="154">
        <f t="shared" si="38"/>
        <v>100.72863</v>
      </c>
      <c r="I649" s="154">
        <f t="shared" si="39"/>
        <v>0</v>
      </c>
      <c r="J649" s="154">
        <f t="shared" si="40"/>
        <v>0</v>
      </c>
    </row>
    <row r="650" spans="1:10" x14ac:dyDescent="0.25">
      <c r="A650" t="s">
        <v>675</v>
      </c>
      <c r="B650">
        <v>0</v>
      </c>
      <c r="C650">
        <v>0</v>
      </c>
      <c r="D650">
        <v>41.822718000000002</v>
      </c>
      <c r="E650">
        <v>28.550602000000001</v>
      </c>
      <c r="G650" s="154">
        <f t="shared" si="37"/>
        <v>0</v>
      </c>
      <c r="H650" s="154">
        <f t="shared" si="38"/>
        <v>0</v>
      </c>
      <c r="I650" s="154">
        <f t="shared" si="39"/>
        <v>41.822718000000002</v>
      </c>
      <c r="J650" s="154">
        <f t="shared" si="40"/>
        <v>28.550602000000001</v>
      </c>
    </row>
    <row r="651" spans="1:10" x14ac:dyDescent="0.25">
      <c r="A651" t="s">
        <v>676</v>
      </c>
      <c r="B651">
        <v>90.648145999999997</v>
      </c>
      <c r="C651">
        <v>26.344808</v>
      </c>
      <c r="D651">
        <v>0</v>
      </c>
      <c r="E651">
        <v>0</v>
      </c>
      <c r="G651" s="154">
        <f t="shared" si="37"/>
        <v>90.648145999999997</v>
      </c>
      <c r="H651" s="154">
        <f t="shared" si="38"/>
        <v>26.344808</v>
      </c>
      <c r="I651" s="154">
        <f t="shared" si="39"/>
        <v>0</v>
      </c>
      <c r="J651" s="154">
        <f t="shared" si="40"/>
        <v>0</v>
      </c>
    </row>
    <row r="652" spans="1:10" x14ac:dyDescent="0.25">
      <c r="A652" t="s">
        <v>677</v>
      </c>
      <c r="B652">
        <v>0</v>
      </c>
      <c r="C652">
        <v>0</v>
      </c>
      <c r="D652">
        <v>273.49435499999998</v>
      </c>
      <c r="E652">
        <v>424.62667800000003</v>
      </c>
      <c r="G652" s="154">
        <f t="shared" si="37"/>
        <v>0</v>
      </c>
      <c r="H652" s="154">
        <f t="shared" si="38"/>
        <v>0</v>
      </c>
      <c r="I652" s="154">
        <f t="shared" si="39"/>
        <v>273.49435499999998</v>
      </c>
      <c r="J652" s="154">
        <f t="shared" si="40"/>
        <v>424.62667800000003</v>
      </c>
    </row>
    <row r="653" spans="1:10" x14ac:dyDescent="0.25">
      <c r="A653" t="s">
        <v>678</v>
      </c>
      <c r="B653" s="17">
        <v>-3.4028234660000002E+38</v>
      </c>
      <c r="C653" s="17">
        <v>-3.4028234660000002E+38</v>
      </c>
      <c r="D653" s="17">
        <v>-3.4028234660000002E+38</v>
      </c>
      <c r="E653" s="17">
        <v>-3.4028234660000002E+38</v>
      </c>
      <c r="G653" s="154" t="str">
        <f t="shared" si="37"/>
        <v/>
      </c>
      <c r="H653" s="154" t="str">
        <f t="shared" si="38"/>
        <v/>
      </c>
      <c r="I653" s="154" t="str">
        <f t="shared" si="39"/>
        <v/>
      </c>
      <c r="J653" s="154" t="str">
        <f t="shared" si="40"/>
        <v/>
      </c>
    </row>
    <row r="654" spans="1:10" x14ac:dyDescent="0.25">
      <c r="A654" t="s">
        <v>679</v>
      </c>
      <c r="B654" s="17">
        <v>-3.4028234660000002E+38</v>
      </c>
      <c r="C654" s="17">
        <v>-3.4028234660000002E+38</v>
      </c>
      <c r="D654" s="17">
        <v>-3.4028234660000002E+38</v>
      </c>
      <c r="E654" s="17">
        <v>-3.4028234660000002E+38</v>
      </c>
      <c r="G654" s="154" t="str">
        <f t="shared" si="37"/>
        <v/>
      </c>
      <c r="H654" s="154" t="str">
        <f t="shared" si="38"/>
        <v/>
      </c>
      <c r="I654" s="154" t="str">
        <f t="shared" si="39"/>
        <v/>
      </c>
      <c r="J654" s="154" t="str">
        <f t="shared" si="40"/>
        <v/>
      </c>
    </row>
    <row r="655" spans="1:10" x14ac:dyDescent="0.25">
      <c r="A655" t="s">
        <v>680</v>
      </c>
      <c r="B655" s="17">
        <v>-3.4028234660000002E+38</v>
      </c>
      <c r="C655" s="17">
        <v>-3.4028234660000002E+38</v>
      </c>
      <c r="D655" s="17">
        <v>-3.4028234660000002E+38</v>
      </c>
      <c r="E655" s="17">
        <v>-3.4028234660000002E+38</v>
      </c>
      <c r="G655" s="154" t="str">
        <f t="shared" ref="G655:G718" si="41">IF(B655=$G$8,"",B655)</f>
        <v/>
      </c>
      <c r="H655" s="154" t="str">
        <f t="shared" si="38"/>
        <v/>
      </c>
      <c r="I655" s="154" t="str">
        <f t="shared" si="39"/>
        <v/>
      </c>
      <c r="J655" s="154" t="str">
        <f t="shared" si="40"/>
        <v/>
      </c>
    </row>
    <row r="656" spans="1:10" x14ac:dyDescent="0.25">
      <c r="A656" t="s">
        <v>681</v>
      </c>
      <c r="B656" s="17">
        <v>-3.4028234660000002E+38</v>
      </c>
      <c r="C656" s="17">
        <v>-3.4028234660000002E+38</v>
      </c>
      <c r="D656" s="17">
        <v>-3.4028234660000002E+38</v>
      </c>
      <c r="E656" s="17">
        <v>-3.4028234660000002E+38</v>
      </c>
      <c r="G656" s="154" t="str">
        <f t="shared" si="41"/>
        <v/>
      </c>
      <c r="H656" s="154" t="str">
        <f t="shared" si="38"/>
        <v/>
      </c>
      <c r="I656" s="154" t="str">
        <f t="shared" si="39"/>
        <v/>
      </c>
      <c r="J656" s="154" t="str">
        <f t="shared" si="40"/>
        <v/>
      </c>
    </row>
    <row r="657" spans="1:10" x14ac:dyDescent="0.25">
      <c r="A657" t="s">
        <v>682</v>
      </c>
      <c r="B657" s="17">
        <v>-3.4028234660000002E+38</v>
      </c>
      <c r="C657" s="17">
        <v>-3.4028234660000002E+38</v>
      </c>
      <c r="D657" s="17">
        <v>-3.4028234660000002E+38</v>
      </c>
      <c r="E657" s="17">
        <v>-3.4028234660000002E+38</v>
      </c>
      <c r="G657" s="154" t="str">
        <f t="shared" si="41"/>
        <v/>
      </c>
      <c r="H657" s="154" t="str">
        <f t="shared" si="38"/>
        <v/>
      </c>
      <c r="I657" s="154" t="str">
        <f t="shared" si="39"/>
        <v/>
      </c>
      <c r="J657" s="154" t="str">
        <f t="shared" si="40"/>
        <v/>
      </c>
    </row>
    <row r="658" spans="1:10" x14ac:dyDescent="0.25">
      <c r="A658" t="s">
        <v>683</v>
      </c>
      <c r="B658" s="17">
        <v>-3.4028234660000002E+38</v>
      </c>
      <c r="C658" s="17">
        <v>-3.4028234660000002E+38</v>
      </c>
      <c r="D658" s="17">
        <v>-3.4028234660000002E+38</v>
      </c>
      <c r="E658" s="17">
        <v>-3.4028234660000002E+38</v>
      </c>
      <c r="G658" s="154" t="str">
        <f t="shared" si="41"/>
        <v/>
      </c>
      <c r="H658" s="154" t="str">
        <f t="shared" si="38"/>
        <v/>
      </c>
      <c r="I658" s="154" t="str">
        <f t="shared" si="39"/>
        <v/>
      </c>
      <c r="J658" s="154" t="str">
        <f t="shared" si="40"/>
        <v/>
      </c>
    </row>
    <row r="659" spans="1:10" x14ac:dyDescent="0.25">
      <c r="A659" t="s">
        <v>684</v>
      </c>
      <c r="B659">
        <v>148.08444399999999</v>
      </c>
      <c r="C659">
        <v>25.26586</v>
      </c>
      <c r="D659">
        <v>0</v>
      </c>
      <c r="E659">
        <v>0</v>
      </c>
      <c r="G659" s="154">
        <f t="shared" si="41"/>
        <v>148.08444399999999</v>
      </c>
      <c r="H659" s="154">
        <f t="shared" si="38"/>
        <v>25.26586</v>
      </c>
      <c r="I659" s="154">
        <f t="shared" si="39"/>
        <v>0</v>
      </c>
      <c r="J659" s="154">
        <f t="shared" si="40"/>
        <v>0</v>
      </c>
    </row>
    <row r="660" spans="1:10" x14ac:dyDescent="0.25">
      <c r="A660" t="s">
        <v>685</v>
      </c>
      <c r="B660" s="17">
        <v>-3.4028234660000002E+38</v>
      </c>
      <c r="C660" s="17">
        <v>-3.4028234660000002E+38</v>
      </c>
      <c r="D660" s="17">
        <v>-3.4028234660000002E+38</v>
      </c>
      <c r="E660" s="17">
        <v>-3.4028234660000002E+38</v>
      </c>
      <c r="G660" s="154" t="str">
        <f t="shared" si="41"/>
        <v/>
      </c>
      <c r="H660" s="154" t="str">
        <f t="shared" si="38"/>
        <v/>
      </c>
      <c r="I660" s="154" t="str">
        <f t="shared" si="39"/>
        <v/>
      </c>
      <c r="J660" s="154" t="str">
        <f t="shared" si="40"/>
        <v/>
      </c>
    </row>
    <row r="661" spans="1:10" x14ac:dyDescent="0.25">
      <c r="A661" t="s">
        <v>686</v>
      </c>
      <c r="B661">
        <v>407.62515300000001</v>
      </c>
      <c r="C661">
        <v>107.51510399999999</v>
      </c>
      <c r="D661">
        <v>0</v>
      </c>
      <c r="E661">
        <v>0</v>
      </c>
      <c r="G661" s="154">
        <f t="shared" si="41"/>
        <v>407.62515300000001</v>
      </c>
      <c r="H661" s="154">
        <f t="shared" si="38"/>
        <v>107.51510399999999</v>
      </c>
      <c r="I661" s="154">
        <f t="shared" si="39"/>
        <v>0</v>
      </c>
      <c r="J661" s="154">
        <f t="shared" si="40"/>
        <v>0</v>
      </c>
    </row>
    <row r="662" spans="1:10" x14ac:dyDescent="0.25">
      <c r="A662" t="s">
        <v>687</v>
      </c>
      <c r="B662">
        <v>0</v>
      </c>
      <c r="C662">
        <v>0</v>
      </c>
      <c r="D662">
        <v>167.197236</v>
      </c>
      <c r="E662">
        <v>143.41877199999999</v>
      </c>
      <c r="G662" s="154">
        <f t="shared" si="41"/>
        <v>0</v>
      </c>
      <c r="H662" s="154">
        <f t="shared" si="38"/>
        <v>0</v>
      </c>
      <c r="I662" s="154">
        <f t="shared" si="39"/>
        <v>167.197236</v>
      </c>
      <c r="J662" s="154">
        <f t="shared" si="40"/>
        <v>143.41877199999999</v>
      </c>
    </row>
    <row r="663" spans="1:10" x14ac:dyDescent="0.25">
      <c r="A663" t="s">
        <v>688</v>
      </c>
      <c r="B663">
        <v>36.364784</v>
      </c>
      <c r="C663">
        <v>12.759206000000001</v>
      </c>
      <c r="D663">
        <v>0</v>
      </c>
      <c r="E663">
        <v>0</v>
      </c>
      <c r="G663" s="154">
        <f t="shared" si="41"/>
        <v>36.364784</v>
      </c>
      <c r="H663" s="154">
        <f t="shared" si="38"/>
        <v>12.759206000000001</v>
      </c>
      <c r="I663" s="154">
        <f t="shared" si="39"/>
        <v>0</v>
      </c>
      <c r="J663" s="154">
        <f t="shared" si="40"/>
        <v>0</v>
      </c>
    </row>
    <row r="664" spans="1:10" x14ac:dyDescent="0.25">
      <c r="A664" t="s">
        <v>689</v>
      </c>
      <c r="B664">
        <v>0</v>
      </c>
      <c r="C664">
        <v>0</v>
      </c>
      <c r="D664">
        <v>246.342456</v>
      </c>
      <c r="E664">
        <v>284.02447699999999</v>
      </c>
      <c r="G664" s="154">
        <f t="shared" si="41"/>
        <v>0</v>
      </c>
      <c r="H664" s="154">
        <f t="shared" si="38"/>
        <v>0</v>
      </c>
      <c r="I664" s="154">
        <f t="shared" si="39"/>
        <v>246.342456</v>
      </c>
      <c r="J664" s="154">
        <f t="shared" si="40"/>
        <v>284.02447699999999</v>
      </c>
    </row>
    <row r="665" spans="1:10" x14ac:dyDescent="0.25">
      <c r="A665" t="s">
        <v>690</v>
      </c>
      <c r="B665" s="17">
        <v>-3.4028234660000002E+38</v>
      </c>
      <c r="C665" s="17">
        <v>-3.4028234660000002E+38</v>
      </c>
      <c r="D665" s="17">
        <v>-3.4028234660000002E+38</v>
      </c>
      <c r="E665" s="17">
        <v>-3.4028234660000002E+38</v>
      </c>
      <c r="G665" s="154" t="str">
        <f t="shared" si="41"/>
        <v/>
      </c>
      <c r="H665" s="154" t="str">
        <f t="shared" si="38"/>
        <v/>
      </c>
      <c r="I665" s="154" t="str">
        <f t="shared" si="39"/>
        <v/>
      </c>
      <c r="J665" s="154" t="str">
        <f t="shared" si="40"/>
        <v/>
      </c>
    </row>
    <row r="666" spans="1:10" x14ac:dyDescent="0.25">
      <c r="A666" t="s">
        <v>691</v>
      </c>
      <c r="B666" s="17">
        <v>-3.4028234660000002E+38</v>
      </c>
      <c r="C666" s="17">
        <v>-3.4028234660000002E+38</v>
      </c>
      <c r="D666" s="17">
        <v>-3.4028234660000002E+38</v>
      </c>
      <c r="E666" s="17">
        <v>-3.4028234660000002E+38</v>
      </c>
      <c r="G666" s="154" t="str">
        <f t="shared" si="41"/>
        <v/>
      </c>
      <c r="H666" s="154" t="str">
        <f t="shared" si="38"/>
        <v/>
      </c>
      <c r="I666" s="154" t="str">
        <f t="shared" si="39"/>
        <v/>
      </c>
      <c r="J666" s="154" t="str">
        <f t="shared" si="40"/>
        <v/>
      </c>
    </row>
    <row r="667" spans="1:10" x14ac:dyDescent="0.25">
      <c r="A667" t="s">
        <v>692</v>
      </c>
      <c r="B667" s="17">
        <v>-3.4028234660000002E+38</v>
      </c>
      <c r="C667" s="17">
        <v>-3.4028234660000002E+38</v>
      </c>
      <c r="D667" s="17">
        <v>-3.4028234660000002E+38</v>
      </c>
      <c r="E667" s="17">
        <v>-3.4028234660000002E+38</v>
      </c>
      <c r="G667" s="154" t="str">
        <f t="shared" si="41"/>
        <v/>
      </c>
      <c r="H667" s="154" t="str">
        <f t="shared" si="38"/>
        <v/>
      </c>
      <c r="I667" s="154" t="str">
        <f t="shared" si="39"/>
        <v/>
      </c>
      <c r="J667" s="154" t="str">
        <f t="shared" si="40"/>
        <v/>
      </c>
    </row>
    <row r="668" spans="1:10" x14ac:dyDescent="0.25">
      <c r="A668" t="s">
        <v>693</v>
      </c>
      <c r="B668" s="17">
        <v>-3.4028234660000002E+38</v>
      </c>
      <c r="C668" s="17">
        <v>-3.4028234660000002E+38</v>
      </c>
      <c r="D668" s="17">
        <v>-3.4028234660000002E+38</v>
      </c>
      <c r="E668" s="17">
        <v>-3.4028234660000002E+38</v>
      </c>
      <c r="G668" s="154" t="str">
        <f t="shared" si="41"/>
        <v/>
      </c>
      <c r="H668" s="154" t="str">
        <f t="shared" si="38"/>
        <v/>
      </c>
      <c r="I668" s="154" t="str">
        <f t="shared" si="39"/>
        <v/>
      </c>
      <c r="J668" s="154" t="str">
        <f t="shared" si="40"/>
        <v/>
      </c>
    </row>
    <row r="669" spans="1:10" x14ac:dyDescent="0.25">
      <c r="A669" t="s">
        <v>694</v>
      </c>
      <c r="B669">
        <v>58.841292000000003</v>
      </c>
      <c r="C669">
        <v>64.774079999999998</v>
      </c>
      <c r="D669">
        <v>0</v>
      </c>
      <c r="E669">
        <v>0</v>
      </c>
      <c r="G669" s="154">
        <f t="shared" si="41"/>
        <v>58.841292000000003</v>
      </c>
      <c r="H669" s="154">
        <f t="shared" si="38"/>
        <v>64.774079999999998</v>
      </c>
      <c r="I669" s="154">
        <f t="shared" si="39"/>
        <v>0</v>
      </c>
      <c r="J669" s="154">
        <f t="shared" si="40"/>
        <v>0</v>
      </c>
    </row>
    <row r="670" spans="1:10" x14ac:dyDescent="0.25">
      <c r="A670" t="s">
        <v>695</v>
      </c>
      <c r="B670">
        <v>306.04943200000002</v>
      </c>
      <c r="C670">
        <v>205.639815</v>
      </c>
      <c r="D670">
        <v>0</v>
      </c>
      <c r="E670">
        <v>0</v>
      </c>
      <c r="G670" s="154">
        <f t="shared" si="41"/>
        <v>306.04943200000002</v>
      </c>
      <c r="H670" s="154">
        <f t="shared" ref="H670:H733" si="42">IF(C670=$G$8,"",C670)</f>
        <v>205.639815</v>
      </c>
      <c r="I670" s="154">
        <f t="shared" ref="I670:I733" si="43">IF(D670=$G$8,"",D670)</f>
        <v>0</v>
      </c>
      <c r="J670" s="154">
        <f t="shared" ref="J670:J733" si="44">IF(E670=$G$8,"",E670)</f>
        <v>0</v>
      </c>
    </row>
    <row r="671" spans="1:10" x14ac:dyDescent="0.25">
      <c r="A671" t="s">
        <v>696</v>
      </c>
      <c r="B671">
        <v>370.318601</v>
      </c>
      <c r="C671">
        <v>248.63494800000001</v>
      </c>
      <c r="D671">
        <v>0</v>
      </c>
      <c r="E671">
        <v>0</v>
      </c>
      <c r="G671" s="154">
        <f t="shared" si="41"/>
        <v>370.318601</v>
      </c>
      <c r="H671" s="154">
        <f t="shared" si="42"/>
        <v>248.63494800000001</v>
      </c>
      <c r="I671" s="154">
        <f t="shared" si="43"/>
        <v>0</v>
      </c>
      <c r="J671" s="154">
        <f t="shared" si="44"/>
        <v>0</v>
      </c>
    </row>
    <row r="672" spans="1:10" x14ac:dyDescent="0.25">
      <c r="A672" t="s">
        <v>697</v>
      </c>
      <c r="B672">
        <v>46.795425999999999</v>
      </c>
      <c r="C672">
        <v>34.162112</v>
      </c>
      <c r="D672">
        <v>0</v>
      </c>
      <c r="E672">
        <v>0</v>
      </c>
      <c r="G672" s="154">
        <f t="shared" si="41"/>
        <v>46.795425999999999</v>
      </c>
      <c r="H672" s="154">
        <f t="shared" si="42"/>
        <v>34.162112</v>
      </c>
      <c r="I672" s="154">
        <f t="shared" si="43"/>
        <v>0</v>
      </c>
      <c r="J672" s="154">
        <f t="shared" si="44"/>
        <v>0</v>
      </c>
    </row>
    <row r="673" spans="1:10" x14ac:dyDescent="0.25">
      <c r="A673" t="s">
        <v>698</v>
      </c>
      <c r="B673">
        <v>0</v>
      </c>
      <c r="C673">
        <v>0</v>
      </c>
      <c r="D673">
        <v>113.507396</v>
      </c>
      <c r="E673">
        <v>90.721846999999997</v>
      </c>
      <c r="G673" s="154">
        <f t="shared" si="41"/>
        <v>0</v>
      </c>
      <c r="H673" s="154">
        <f t="shared" si="42"/>
        <v>0</v>
      </c>
      <c r="I673" s="154">
        <f t="shared" si="43"/>
        <v>113.507396</v>
      </c>
      <c r="J673" s="154">
        <f t="shared" si="44"/>
        <v>90.721846999999997</v>
      </c>
    </row>
    <row r="674" spans="1:10" x14ac:dyDescent="0.25">
      <c r="A674" t="s">
        <v>699</v>
      </c>
      <c r="B674">
        <v>45.311160000000001</v>
      </c>
      <c r="C674">
        <v>33.690904000000003</v>
      </c>
      <c r="D674">
        <v>0</v>
      </c>
      <c r="E674">
        <v>0</v>
      </c>
      <c r="G674" s="154">
        <f t="shared" si="41"/>
        <v>45.311160000000001</v>
      </c>
      <c r="H674" s="154">
        <f t="shared" si="42"/>
        <v>33.690904000000003</v>
      </c>
      <c r="I674" s="154">
        <f t="shared" si="43"/>
        <v>0</v>
      </c>
      <c r="J674" s="154">
        <f t="shared" si="44"/>
        <v>0</v>
      </c>
    </row>
    <row r="675" spans="1:10" x14ac:dyDescent="0.25">
      <c r="A675" t="s">
        <v>700</v>
      </c>
      <c r="B675">
        <v>33.890816000000001</v>
      </c>
      <c r="C675">
        <v>25.46388</v>
      </c>
      <c r="D675">
        <v>0</v>
      </c>
      <c r="E675">
        <v>0</v>
      </c>
      <c r="G675" s="154">
        <f t="shared" si="41"/>
        <v>33.890816000000001</v>
      </c>
      <c r="H675" s="154">
        <f t="shared" si="42"/>
        <v>25.46388</v>
      </c>
      <c r="I675" s="154">
        <f t="shared" si="43"/>
        <v>0</v>
      </c>
      <c r="J675" s="154">
        <f t="shared" si="44"/>
        <v>0</v>
      </c>
    </row>
    <row r="676" spans="1:10" x14ac:dyDescent="0.25">
      <c r="A676" t="s">
        <v>701</v>
      </c>
      <c r="B676">
        <v>0</v>
      </c>
      <c r="C676">
        <v>0</v>
      </c>
      <c r="D676">
        <v>35.268172999999997</v>
      </c>
      <c r="E676">
        <v>27.443104000000002</v>
      </c>
      <c r="G676" s="154">
        <f t="shared" si="41"/>
        <v>0</v>
      </c>
      <c r="H676" s="154">
        <f t="shared" si="42"/>
        <v>0</v>
      </c>
      <c r="I676" s="154">
        <f t="shared" si="43"/>
        <v>35.268172999999997</v>
      </c>
      <c r="J676" s="154">
        <f t="shared" si="44"/>
        <v>27.443104000000002</v>
      </c>
    </row>
    <row r="677" spans="1:10" x14ac:dyDescent="0.25">
      <c r="A677" t="s">
        <v>702</v>
      </c>
      <c r="B677">
        <v>87.057812999999996</v>
      </c>
      <c r="C677">
        <v>59.403590000000001</v>
      </c>
      <c r="D677">
        <v>0</v>
      </c>
      <c r="E677">
        <v>0</v>
      </c>
      <c r="G677" s="154">
        <f t="shared" si="41"/>
        <v>87.057812999999996</v>
      </c>
      <c r="H677" s="154">
        <f t="shared" si="42"/>
        <v>59.403590000000001</v>
      </c>
      <c r="I677" s="154">
        <f t="shared" si="43"/>
        <v>0</v>
      </c>
      <c r="J677" s="154">
        <f t="shared" si="44"/>
        <v>0</v>
      </c>
    </row>
    <row r="678" spans="1:10" x14ac:dyDescent="0.25">
      <c r="A678" t="s">
        <v>703</v>
      </c>
      <c r="B678">
        <v>0</v>
      </c>
      <c r="C678">
        <v>0</v>
      </c>
      <c r="D678">
        <v>124.562074</v>
      </c>
      <c r="E678">
        <v>100.547078</v>
      </c>
      <c r="G678" s="154">
        <f t="shared" si="41"/>
        <v>0</v>
      </c>
      <c r="H678" s="154">
        <f t="shared" si="42"/>
        <v>0</v>
      </c>
      <c r="I678" s="154">
        <f t="shared" si="43"/>
        <v>124.562074</v>
      </c>
      <c r="J678" s="154">
        <f t="shared" si="44"/>
        <v>100.547078</v>
      </c>
    </row>
    <row r="679" spans="1:10" x14ac:dyDescent="0.25">
      <c r="A679" t="s">
        <v>704</v>
      </c>
      <c r="B679">
        <v>0</v>
      </c>
      <c r="C679">
        <v>0</v>
      </c>
      <c r="D679">
        <v>35.817979999999999</v>
      </c>
      <c r="E679">
        <v>29.267703000000001</v>
      </c>
      <c r="G679" s="154">
        <f t="shared" si="41"/>
        <v>0</v>
      </c>
      <c r="H679" s="154">
        <f t="shared" si="42"/>
        <v>0</v>
      </c>
      <c r="I679" s="154">
        <f t="shared" si="43"/>
        <v>35.817979999999999</v>
      </c>
      <c r="J679" s="154">
        <f t="shared" si="44"/>
        <v>29.267703000000001</v>
      </c>
    </row>
    <row r="680" spans="1:10" x14ac:dyDescent="0.25">
      <c r="A680" t="s">
        <v>705</v>
      </c>
      <c r="B680">
        <v>165.448643</v>
      </c>
      <c r="C680">
        <v>110.34746699999999</v>
      </c>
      <c r="D680">
        <v>0</v>
      </c>
      <c r="E680">
        <v>0</v>
      </c>
      <c r="G680" s="154">
        <f t="shared" si="41"/>
        <v>165.448643</v>
      </c>
      <c r="H680" s="154">
        <f t="shared" si="42"/>
        <v>110.34746699999999</v>
      </c>
      <c r="I680" s="154">
        <f t="shared" si="43"/>
        <v>0</v>
      </c>
      <c r="J680" s="154">
        <f t="shared" si="44"/>
        <v>0</v>
      </c>
    </row>
    <row r="681" spans="1:10" x14ac:dyDescent="0.25">
      <c r="A681" t="s">
        <v>706</v>
      </c>
      <c r="B681" s="17">
        <v>-3.4028234660000002E+38</v>
      </c>
      <c r="C681" s="17">
        <v>-3.4028234660000002E+38</v>
      </c>
      <c r="D681" s="17">
        <v>-3.4028234660000002E+38</v>
      </c>
      <c r="E681" s="17">
        <v>-3.4028234660000002E+38</v>
      </c>
      <c r="G681" s="154" t="str">
        <f t="shared" si="41"/>
        <v/>
      </c>
      <c r="H681" s="154" t="str">
        <f t="shared" si="42"/>
        <v/>
      </c>
      <c r="I681" s="154" t="str">
        <f t="shared" si="43"/>
        <v/>
      </c>
      <c r="J681" s="154" t="str">
        <f t="shared" si="44"/>
        <v/>
      </c>
    </row>
    <row r="682" spans="1:10" x14ac:dyDescent="0.25">
      <c r="A682" t="s">
        <v>707</v>
      </c>
      <c r="B682">
        <v>538.86581100000001</v>
      </c>
      <c r="C682">
        <v>176.62644299999999</v>
      </c>
      <c r="D682">
        <v>0</v>
      </c>
      <c r="E682">
        <v>0</v>
      </c>
      <c r="G682" s="154">
        <f t="shared" si="41"/>
        <v>538.86581100000001</v>
      </c>
      <c r="H682" s="154">
        <f t="shared" si="42"/>
        <v>176.62644299999999</v>
      </c>
      <c r="I682" s="154">
        <f t="shared" si="43"/>
        <v>0</v>
      </c>
      <c r="J682" s="154">
        <f t="shared" si="44"/>
        <v>0</v>
      </c>
    </row>
    <row r="683" spans="1:10" x14ac:dyDescent="0.25">
      <c r="A683" t="s">
        <v>708</v>
      </c>
      <c r="B683">
        <v>567.88502000000005</v>
      </c>
      <c r="C683">
        <v>187.80700999999999</v>
      </c>
      <c r="D683">
        <v>0</v>
      </c>
      <c r="E683">
        <v>0</v>
      </c>
      <c r="G683" s="154">
        <f t="shared" si="41"/>
        <v>567.88502000000005</v>
      </c>
      <c r="H683" s="154">
        <f t="shared" si="42"/>
        <v>187.80700999999999</v>
      </c>
      <c r="I683" s="154">
        <f t="shared" si="43"/>
        <v>0</v>
      </c>
      <c r="J683" s="154">
        <f t="shared" si="44"/>
        <v>0</v>
      </c>
    </row>
    <row r="684" spans="1:10" x14ac:dyDescent="0.25">
      <c r="A684" t="s">
        <v>709</v>
      </c>
      <c r="B684">
        <v>237.83862099999999</v>
      </c>
      <c r="C684">
        <v>131.329342</v>
      </c>
      <c r="D684">
        <v>0</v>
      </c>
      <c r="E684">
        <v>0</v>
      </c>
      <c r="G684" s="154">
        <f t="shared" si="41"/>
        <v>237.83862099999999</v>
      </c>
      <c r="H684" s="154">
        <f t="shared" si="42"/>
        <v>131.329342</v>
      </c>
      <c r="I684" s="154">
        <f t="shared" si="43"/>
        <v>0</v>
      </c>
      <c r="J684" s="154">
        <f t="shared" si="44"/>
        <v>0</v>
      </c>
    </row>
    <row r="685" spans="1:10" x14ac:dyDescent="0.25">
      <c r="A685" t="s">
        <v>710</v>
      </c>
      <c r="B685">
        <v>0</v>
      </c>
      <c r="C685">
        <v>0</v>
      </c>
      <c r="D685">
        <v>88.434987000000007</v>
      </c>
      <c r="E685">
        <v>82.462934000000004</v>
      </c>
      <c r="G685" s="154">
        <f t="shared" si="41"/>
        <v>0</v>
      </c>
      <c r="H685" s="154">
        <f t="shared" si="42"/>
        <v>0</v>
      </c>
      <c r="I685" s="154">
        <f t="shared" si="43"/>
        <v>88.434987000000007</v>
      </c>
      <c r="J685" s="154">
        <f t="shared" si="44"/>
        <v>82.462934000000004</v>
      </c>
    </row>
    <row r="686" spans="1:10" x14ac:dyDescent="0.25">
      <c r="A686" t="s">
        <v>711</v>
      </c>
      <c r="B686">
        <v>0</v>
      </c>
      <c r="C686">
        <v>0</v>
      </c>
      <c r="D686">
        <v>21.044668000000001</v>
      </c>
      <c r="E686">
        <v>14.975636</v>
      </c>
      <c r="G686" s="154">
        <f t="shared" si="41"/>
        <v>0</v>
      </c>
      <c r="H686" s="154">
        <f t="shared" si="42"/>
        <v>0</v>
      </c>
      <c r="I686" s="154">
        <f t="shared" si="43"/>
        <v>21.044668000000001</v>
      </c>
      <c r="J686" s="154">
        <f t="shared" si="44"/>
        <v>14.975636</v>
      </c>
    </row>
    <row r="687" spans="1:10" x14ac:dyDescent="0.25">
      <c r="A687" t="s">
        <v>712</v>
      </c>
      <c r="B687">
        <v>0</v>
      </c>
      <c r="C687">
        <v>0</v>
      </c>
      <c r="D687">
        <v>103.223392</v>
      </c>
      <c r="E687">
        <v>99.413078999999996</v>
      </c>
      <c r="G687" s="154">
        <f t="shared" si="41"/>
        <v>0</v>
      </c>
      <c r="H687" s="154">
        <f t="shared" si="42"/>
        <v>0</v>
      </c>
      <c r="I687" s="154">
        <f t="shared" si="43"/>
        <v>103.223392</v>
      </c>
      <c r="J687" s="154">
        <f t="shared" si="44"/>
        <v>99.413078999999996</v>
      </c>
    </row>
    <row r="688" spans="1:10" x14ac:dyDescent="0.25">
      <c r="A688" t="s">
        <v>713</v>
      </c>
      <c r="B688" s="17">
        <v>-3.4028234660000002E+38</v>
      </c>
      <c r="C688" s="17">
        <v>-3.4028234660000002E+38</v>
      </c>
      <c r="D688" s="17">
        <v>-3.4028234660000002E+38</v>
      </c>
      <c r="E688" s="17">
        <v>-3.4028234660000002E+38</v>
      </c>
      <c r="G688" s="154" t="str">
        <f t="shared" si="41"/>
        <v/>
      </c>
      <c r="H688" s="154" t="str">
        <f t="shared" si="42"/>
        <v/>
      </c>
      <c r="I688" s="154" t="str">
        <f t="shared" si="43"/>
        <v/>
      </c>
      <c r="J688" s="154" t="str">
        <f t="shared" si="44"/>
        <v/>
      </c>
    </row>
    <row r="689" spans="1:10" x14ac:dyDescent="0.25">
      <c r="A689" t="s">
        <v>714</v>
      </c>
      <c r="B689" s="17">
        <v>-3.4028234660000002E+38</v>
      </c>
      <c r="C689" s="17">
        <v>-3.4028234660000002E+38</v>
      </c>
      <c r="D689" s="17">
        <v>-3.4028234660000002E+38</v>
      </c>
      <c r="E689" s="17">
        <v>-3.4028234660000002E+38</v>
      </c>
      <c r="G689" s="154" t="str">
        <f t="shared" si="41"/>
        <v/>
      </c>
      <c r="H689" s="154" t="str">
        <f t="shared" si="42"/>
        <v/>
      </c>
      <c r="I689" s="154" t="str">
        <f t="shared" si="43"/>
        <v/>
      </c>
      <c r="J689" s="154" t="str">
        <f t="shared" si="44"/>
        <v/>
      </c>
    </row>
    <row r="690" spans="1:10" x14ac:dyDescent="0.25">
      <c r="A690" t="s">
        <v>715</v>
      </c>
      <c r="B690" s="17">
        <v>-3.4028234660000002E+38</v>
      </c>
      <c r="C690" s="17">
        <v>-3.4028234660000002E+38</v>
      </c>
      <c r="D690" s="17">
        <v>-3.4028234660000002E+38</v>
      </c>
      <c r="E690" s="17">
        <v>-3.4028234660000002E+38</v>
      </c>
      <c r="G690" s="154" t="str">
        <f t="shared" si="41"/>
        <v/>
      </c>
      <c r="H690" s="154" t="str">
        <f t="shared" si="42"/>
        <v/>
      </c>
      <c r="I690" s="154" t="str">
        <f t="shared" si="43"/>
        <v/>
      </c>
      <c r="J690" s="154" t="str">
        <f t="shared" si="44"/>
        <v/>
      </c>
    </row>
    <row r="691" spans="1:10" x14ac:dyDescent="0.25">
      <c r="A691" t="s">
        <v>716</v>
      </c>
      <c r="B691" s="17">
        <v>-3.4028234660000002E+38</v>
      </c>
      <c r="C691" s="17">
        <v>-3.4028234660000002E+38</v>
      </c>
      <c r="D691" s="17">
        <v>-3.4028234660000002E+38</v>
      </c>
      <c r="E691" s="17">
        <v>-3.4028234660000002E+38</v>
      </c>
      <c r="G691" s="154" t="str">
        <f t="shared" si="41"/>
        <v/>
      </c>
      <c r="H691" s="154" t="str">
        <f t="shared" si="42"/>
        <v/>
      </c>
      <c r="I691" s="154" t="str">
        <f t="shared" si="43"/>
        <v/>
      </c>
      <c r="J691" s="154" t="str">
        <f t="shared" si="44"/>
        <v/>
      </c>
    </row>
    <row r="692" spans="1:10" x14ac:dyDescent="0.25">
      <c r="A692" t="s">
        <v>717</v>
      </c>
      <c r="B692" s="17">
        <v>-3.4028234660000002E+38</v>
      </c>
      <c r="C692" s="17">
        <v>-3.4028234660000002E+38</v>
      </c>
      <c r="D692" s="17">
        <v>-3.4028234660000002E+38</v>
      </c>
      <c r="E692" s="17">
        <v>-3.4028234660000002E+38</v>
      </c>
      <c r="G692" s="154" t="str">
        <f t="shared" si="41"/>
        <v/>
      </c>
      <c r="H692" s="154" t="str">
        <f t="shared" si="42"/>
        <v/>
      </c>
      <c r="I692" s="154" t="str">
        <f t="shared" si="43"/>
        <v/>
      </c>
      <c r="J692" s="154" t="str">
        <f t="shared" si="44"/>
        <v/>
      </c>
    </row>
    <row r="693" spans="1:10" x14ac:dyDescent="0.25">
      <c r="A693" t="s">
        <v>718</v>
      </c>
      <c r="B693" s="17">
        <v>-3.4028234660000002E+38</v>
      </c>
      <c r="C693" s="17">
        <v>-3.4028234660000002E+38</v>
      </c>
      <c r="D693" s="17">
        <v>-3.4028234660000002E+38</v>
      </c>
      <c r="E693" s="17">
        <v>-3.4028234660000002E+38</v>
      </c>
      <c r="G693" s="154" t="str">
        <f t="shared" si="41"/>
        <v/>
      </c>
      <c r="H693" s="154" t="str">
        <f t="shared" si="42"/>
        <v/>
      </c>
      <c r="I693" s="154" t="str">
        <f t="shared" si="43"/>
        <v/>
      </c>
      <c r="J693" s="154" t="str">
        <f t="shared" si="44"/>
        <v/>
      </c>
    </row>
    <row r="694" spans="1:10" x14ac:dyDescent="0.25">
      <c r="A694" t="s">
        <v>719</v>
      </c>
      <c r="B694" s="17">
        <v>-3.4028234660000002E+38</v>
      </c>
      <c r="C694" s="17">
        <v>-3.4028234660000002E+38</v>
      </c>
      <c r="D694" s="17">
        <v>-3.4028234660000002E+38</v>
      </c>
      <c r="E694" s="17">
        <v>-3.4028234660000002E+38</v>
      </c>
      <c r="G694" s="154" t="str">
        <f t="shared" si="41"/>
        <v/>
      </c>
      <c r="H694" s="154" t="str">
        <f t="shared" si="42"/>
        <v/>
      </c>
      <c r="I694" s="154" t="str">
        <f t="shared" si="43"/>
        <v/>
      </c>
      <c r="J694" s="154" t="str">
        <f t="shared" si="44"/>
        <v/>
      </c>
    </row>
    <row r="695" spans="1:10" x14ac:dyDescent="0.25">
      <c r="A695" t="s">
        <v>720</v>
      </c>
      <c r="B695">
        <v>339.71857599999998</v>
      </c>
      <c r="C695">
        <v>90.995255</v>
      </c>
      <c r="D695">
        <v>0</v>
      </c>
      <c r="E695">
        <v>0</v>
      </c>
      <c r="G695" s="154">
        <f t="shared" si="41"/>
        <v>339.71857599999998</v>
      </c>
      <c r="H695" s="154">
        <f t="shared" si="42"/>
        <v>90.995255</v>
      </c>
      <c r="I695" s="154">
        <f t="shared" si="43"/>
        <v>0</v>
      </c>
      <c r="J695" s="154">
        <f t="shared" si="44"/>
        <v>0</v>
      </c>
    </row>
    <row r="696" spans="1:10" x14ac:dyDescent="0.25">
      <c r="A696" t="s">
        <v>721</v>
      </c>
      <c r="B696">
        <v>97.758611999999999</v>
      </c>
      <c r="C696">
        <v>0</v>
      </c>
      <c r="D696">
        <v>0</v>
      </c>
      <c r="E696">
        <v>35.668978000000003</v>
      </c>
      <c r="G696" s="154">
        <f t="shared" si="41"/>
        <v>97.758611999999999</v>
      </c>
      <c r="H696" s="154">
        <f t="shared" si="42"/>
        <v>0</v>
      </c>
      <c r="I696" s="154">
        <f t="shared" si="43"/>
        <v>0</v>
      </c>
      <c r="J696" s="154">
        <f t="shared" si="44"/>
        <v>35.668978000000003</v>
      </c>
    </row>
    <row r="697" spans="1:10" x14ac:dyDescent="0.25">
      <c r="A697" t="s">
        <v>722</v>
      </c>
      <c r="B697">
        <v>0</v>
      </c>
      <c r="C697">
        <v>0</v>
      </c>
      <c r="D697">
        <v>57.958494000000002</v>
      </c>
      <c r="E697">
        <v>41.811770000000003</v>
      </c>
      <c r="G697" s="154">
        <f t="shared" si="41"/>
        <v>0</v>
      </c>
      <c r="H697" s="154">
        <f t="shared" si="42"/>
        <v>0</v>
      </c>
      <c r="I697" s="154">
        <f t="shared" si="43"/>
        <v>57.958494000000002</v>
      </c>
      <c r="J697" s="154">
        <f t="shared" si="44"/>
        <v>41.811770000000003</v>
      </c>
    </row>
    <row r="698" spans="1:10" x14ac:dyDescent="0.25">
      <c r="A698" t="s">
        <v>723</v>
      </c>
      <c r="B698">
        <v>19.129556999999998</v>
      </c>
      <c r="C698">
        <v>10.37186</v>
      </c>
      <c r="D698">
        <v>0</v>
      </c>
      <c r="E698">
        <v>0</v>
      </c>
      <c r="G698" s="154">
        <f t="shared" si="41"/>
        <v>19.129556999999998</v>
      </c>
      <c r="H698" s="154">
        <f t="shared" si="42"/>
        <v>10.37186</v>
      </c>
      <c r="I698" s="154">
        <f t="shared" si="43"/>
        <v>0</v>
      </c>
      <c r="J698" s="154">
        <f t="shared" si="44"/>
        <v>0</v>
      </c>
    </row>
    <row r="699" spans="1:10" x14ac:dyDescent="0.25">
      <c r="A699" t="s">
        <v>724</v>
      </c>
      <c r="B699">
        <v>0</v>
      </c>
      <c r="C699">
        <v>0</v>
      </c>
      <c r="D699">
        <v>50.631185000000002</v>
      </c>
      <c r="E699">
        <v>37.793197999999997</v>
      </c>
      <c r="G699" s="154">
        <f t="shared" si="41"/>
        <v>0</v>
      </c>
      <c r="H699" s="154">
        <f t="shared" si="42"/>
        <v>0</v>
      </c>
      <c r="I699" s="154">
        <f t="shared" si="43"/>
        <v>50.631185000000002</v>
      </c>
      <c r="J699" s="154">
        <f t="shared" si="44"/>
        <v>37.793197999999997</v>
      </c>
    </row>
    <row r="700" spans="1:10" x14ac:dyDescent="0.25">
      <c r="A700" t="s">
        <v>725</v>
      </c>
      <c r="B700">
        <v>0</v>
      </c>
      <c r="C700">
        <v>0</v>
      </c>
      <c r="D700">
        <v>207.14090300000001</v>
      </c>
      <c r="E700">
        <v>166.181727</v>
      </c>
      <c r="G700" s="154">
        <f t="shared" si="41"/>
        <v>0</v>
      </c>
      <c r="H700" s="154">
        <f t="shared" si="42"/>
        <v>0</v>
      </c>
      <c r="I700" s="154">
        <f t="shared" si="43"/>
        <v>207.14090300000001</v>
      </c>
      <c r="J700" s="154">
        <f t="shared" si="44"/>
        <v>166.181727</v>
      </c>
    </row>
    <row r="701" spans="1:10" x14ac:dyDescent="0.25">
      <c r="A701" t="s">
        <v>726</v>
      </c>
      <c r="B701" s="17">
        <v>-3.4028234660000002E+38</v>
      </c>
      <c r="C701" s="17">
        <v>-3.4028234660000002E+38</v>
      </c>
      <c r="D701" s="17">
        <v>-3.4028234660000002E+38</v>
      </c>
      <c r="E701" s="17">
        <v>-3.4028234660000002E+38</v>
      </c>
      <c r="G701" s="154" t="str">
        <f t="shared" si="41"/>
        <v/>
      </c>
      <c r="H701" s="154" t="str">
        <f t="shared" si="42"/>
        <v/>
      </c>
      <c r="I701" s="154" t="str">
        <f t="shared" si="43"/>
        <v/>
      </c>
      <c r="J701" s="154" t="str">
        <f t="shared" si="44"/>
        <v/>
      </c>
    </row>
    <row r="702" spans="1:10" x14ac:dyDescent="0.25">
      <c r="A702" t="s">
        <v>727</v>
      </c>
      <c r="B702" s="17">
        <v>-3.4028234660000002E+38</v>
      </c>
      <c r="C702" s="17">
        <v>-3.4028234660000002E+38</v>
      </c>
      <c r="D702" s="17">
        <v>-3.4028234660000002E+38</v>
      </c>
      <c r="E702" s="17">
        <v>-3.4028234660000002E+38</v>
      </c>
      <c r="G702" s="154" t="str">
        <f t="shared" si="41"/>
        <v/>
      </c>
      <c r="H702" s="154" t="str">
        <f t="shared" si="42"/>
        <v/>
      </c>
      <c r="I702" s="154" t="str">
        <f t="shared" si="43"/>
        <v/>
      </c>
      <c r="J702" s="154" t="str">
        <f t="shared" si="44"/>
        <v/>
      </c>
    </row>
    <row r="703" spans="1:10" x14ac:dyDescent="0.25">
      <c r="A703" t="s">
        <v>728</v>
      </c>
      <c r="B703" s="17">
        <v>-3.4028234660000002E+38</v>
      </c>
      <c r="C703" s="17">
        <v>-3.4028234660000002E+38</v>
      </c>
      <c r="D703" s="17">
        <v>-3.4028234660000002E+38</v>
      </c>
      <c r="E703" s="17">
        <v>-3.4028234660000002E+38</v>
      </c>
      <c r="G703" s="154" t="str">
        <f t="shared" si="41"/>
        <v/>
      </c>
      <c r="H703" s="154" t="str">
        <f t="shared" si="42"/>
        <v/>
      </c>
      <c r="I703" s="154" t="str">
        <f t="shared" si="43"/>
        <v/>
      </c>
      <c r="J703" s="154" t="str">
        <f t="shared" si="44"/>
        <v/>
      </c>
    </row>
    <row r="704" spans="1:10" x14ac:dyDescent="0.25">
      <c r="A704" t="s">
        <v>729</v>
      </c>
      <c r="B704" s="17">
        <v>-3.4028234660000002E+38</v>
      </c>
      <c r="C704" s="17">
        <v>-3.4028234660000002E+38</v>
      </c>
      <c r="D704" s="17">
        <v>-3.4028234660000002E+38</v>
      </c>
      <c r="E704" s="17">
        <v>-3.4028234660000002E+38</v>
      </c>
      <c r="G704" s="154" t="str">
        <f t="shared" si="41"/>
        <v/>
      </c>
      <c r="H704" s="154" t="str">
        <f t="shared" si="42"/>
        <v/>
      </c>
      <c r="I704" s="154" t="str">
        <f t="shared" si="43"/>
        <v/>
      </c>
      <c r="J704" s="154" t="str">
        <f t="shared" si="44"/>
        <v/>
      </c>
    </row>
    <row r="705" spans="1:10" x14ac:dyDescent="0.25">
      <c r="A705" t="s">
        <v>730</v>
      </c>
      <c r="B705" s="17">
        <v>-3.4028234660000002E+38</v>
      </c>
      <c r="C705" s="17">
        <v>-3.4028234660000002E+38</v>
      </c>
      <c r="D705" s="17">
        <v>-3.4028234660000002E+38</v>
      </c>
      <c r="E705" s="17">
        <v>-3.4028234660000002E+38</v>
      </c>
      <c r="G705" s="154" t="str">
        <f t="shared" si="41"/>
        <v/>
      </c>
      <c r="H705" s="154" t="str">
        <f t="shared" si="42"/>
        <v/>
      </c>
      <c r="I705" s="154" t="str">
        <f t="shared" si="43"/>
        <v/>
      </c>
      <c r="J705" s="154" t="str">
        <f t="shared" si="44"/>
        <v/>
      </c>
    </row>
    <row r="706" spans="1:10" x14ac:dyDescent="0.25">
      <c r="A706" t="s">
        <v>731</v>
      </c>
      <c r="B706">
        <v>381.42836799999998</v>
      </c>
      <c r="C706">
        <v>132.46082200000001</v>
      </c>
      <c r="D706">
        <v>0</v>
      </c>
      <c r="E706">
        <v>0</v>
      </c>
      <c r="G706" s="154">
        <f t="shared" si="41"/>
        <v>381.42836799999998</v>
      </c>
      <c r="H706" s="154">
        <f t="shared" si="42"/>
        <v>132.46082200000001</v>
      </c>
      <c r="I706" s="154">
        <f t="shared" si="43"/>
        <v>0</v>
      </c>
      <c r="J706" s="154">
        <f t="shared" si="44"/>
        <v>0</v>
      </c>
    </row>
    <row r="707" spans="1:10" x14ac:dyDescent="0.25">
      <c r="A707" t="s">
        <v>732</v>
      </c>
      <c r="B707">
        <v>418.66834599999999</v>
      </c>
      <c r="C707">
        <v>144.929306</v>
      </c>
      <c r="D707">
        <v>0</v>
      </c>
      <c r="E707">
        <v>0</v>
      </c>
      <c r="G707" s="154">
        <f t="shared" si="41"/>
        <v>418.66834599999999</v>
      </c>
      <c r="H707" s="154">
        <f t="shared" si="42"/>
        <v>144.929306</v>
      </c>
      <c r="I707" s="154">
        <f t="shared" si="43"/>
        <v>0</v>
      </c>
      <c r="J707" s="154">
        <f t="shared" si="44"/>
        <v>0</v>
      </c>
    </row>
    <row r="708" spans="1:10" x14ac:dyDescent="0.25">
      <c r="A708" t="s">
        <v>733</v>
      </c>
      <c r="B708">
        <v>44.378633999999998</v>
      </c>
      <c r="C708">
        <v>0</v>
      </c>
      <c r="D708">
        <v>0</v>
      </c>
      <c r="E708">
        <v>19.385742</v>
      </c>
      <c r="G708" s="154">
        <f t="shared" si="41"/>
        <v>44.378633999999998</v>
      </c>
      <c r="H708" s="154">
        <f t="shared" si="42"/>
        <v>0</v>
      </c>
      <c r="I708" s="154">
        <f t="shared" si="43"/>
        <v>0</v>
      </c>
      <c r="J708" s="154">
        <f t="shared" si="44"/>
        <v>19.385742</v>
      </c>
    </row>
    <row r="709" spans="1:10" x14ac:dyDescent="0.25">
      <c r="A709" t="s">
        <v>734</v>
      </c>
      <c r="B709">
        <v>0</v>
      </c>
      <c r="C709">
        <v>0</v>
      </c>
      <c r="D709">
        <v>146.766031</v>
      </c>
      <c r="E709">
        <v>114.472483</v>
      </c>
      <c r="G709" s="154">
        <f t="shared" si="41"/>
        <v>0</v>
      </c>
      <c r="H709" s="154">
        <f t="shared" si="42"/>
        <v>0</v>
      </c>
      <c r="I709" s="154">
        <f t="shared" si="43"/>
        <v>146.766031</v>
      </c>
      <c r="J709" s="154">
        <f t="shared" si="44"/>
        <v>114.472483</v>
      </c>
    </row>
    <row r="710" spans="1:10" x14ac:dyDescent="0.25">
      <c r="A710" t="s">
        <v>735</v>
      </c>
      <c r="B710">
        <v>0</v>
      </c>
      <c r="C710">
        <v>0</v>
      </c>
      <c r="D710">
        <v>219.412766</v>
      </c>
      <c r="E710">
        <v>205.640187</v>
      </c>
      <c r="G710" s="154">
        <f t="shared" si="41"/>
        <v>0</v>
      </c>
      <c r="H710" s="154">
        <f t="shared" si="42"/>
        <v>0</v>
      </c>
      <c r="I710" s="154">
        <f t="shared" si="43"/>
        <v>219.412766</v>
      </c>
      <c r="J710" s="154">
        <f t="shared" si="44"/>
        <v>205.640187</v>
      </c>
    </row>
    <row r="711" spans="1:10" x14ac:dyDescent="0.25">
      <c r="A711" t="s">
        <v>736</v>
      </c>
      <c r="B711" s="17">
        <v>-3.4028234660000002E+38</v>
      </c>
      <c r="C711" s="17">
        <v>-3.4028234660000002E+38</v>
      </c>
      <c r="D711" s="17">
        <v>-3.4028234660000002E+38</v>
      </c>
      <c r="E711" s="17">
        <v>-3.4028234660000002E+38</v>
      </c>
      <c r="G711" s="154" t="str">
        <f t="shared" si="41"/>
        <v/>
      </c>
      <c r="H711" s="154" t="str">
        <f t="shared" si="42"/>
        <v/>
      </c>
      <c r="I711" s="154" t="str">
        <f t="shared" si="43"/>
        <v/>
      </c>
      <c r="J711" s="154" t="str">
        <f t="shared" si="44"/>
        <v/>
      </c>
    </row>
    <row r="712" spans="1:10" x14ac:dyDescent="0.25">
      <c r="A712" t="s">
        <v>737</v>
      </c>
      <c r="B712" s="17">
        <v>-3.4028234660000002E+38</v>
      </c>
      <c r="C712" s="17">
        <v>-3.4028234660000002E+38</v>
      </c>
      <c r="D712" s="17">
        <v>-3.4028234660000002E+38</v>
      </c>
      <c r="E712" s="17">
        <v>-3.4028234660000002E+38</v>
      </c>
      <c r="G712" s="154" t="str">
        <f t="shared" si="41"/>
        <v/>
      </c>
      <c r="H712" s="154" t="str">
        <f t="shared" si="42"/>
        <v/>
      </c>
      <c r="I712" s="154" t="str">
        <f t="shared" si="43"/>
        <v/>
      </c>
      <c r="J712" s="154" t="str">
        <f t="shared" si="44"/>
        <v/>
      </c>
    </row>
    <row r="713" spans="1:10" x14ac:dyDescent="0.25">
      <c r="A713" t="s">
        <v>738</v>
      </c>
      <c r="B713" s="17">
        <v>-3.4028234660000002E+38</v>
      </c>
      <c r="C713" s="17">
        <v>-3.4028234660000002E+38</v>
      </c>
      <c r="D713" s="17">
        <v>-3.4028234660000002E+38</v>
      </c>
      <c r="E713" s="17">
        <v>-3.4028234660000002E+38</v>
      </c>
      <c r="G713" s="154" t="str">
        <f t="shared" si="41"/>
        <v/>
      </c>
      <c r="H713" s="154" t="str">
        <f t="shared" si="42"/>
        <v/>
      </c>
      <c r="I713" s="154" t="str">
        <f t="shared" si="43"/>
        <v/>
      </c>
      <c r="J713" s="154" t="str">
        <f t="shared" si="44"/>
        <v/>
      </c>
    </row>
    <row r="714" spans="1:10" x14ac:dyDescent="0.25">
      <c r="A714" t="s">
        <v>739</v>
      </c>
      <c r="B714" s="17">
        <v>-3.4028234660000002E+38</v>
      </c>
      <c r="C714" s="17">
        <v>-3.4028234660000002E+38</v>
      </c>
      <c r="D714" s="17">
        <v>-3.4028234660000002E+38</v>
      </c>
      <c r="E714" s="17">
        <v>-3.4028234660000002E+38</v>
      </c>
      <c r="G714" s="154" t="str">
        <f t="shared" si="41"/>
        <v/>
      </c>
      <c r="H714" s="154" t="str">
        <f t="shared" si="42"/>
        <v/>
      </c>
      <c r="I714" s="154" t="str">
        <f t="shared" si="43"/>
        <v/>
      </c>
      <c r="J714" s="154" t="str">
        <f t="shared" si="44"/>
        <v/>
      </c>
    </row>
    <row r="715" spans="1:10" x14ac:dyDescent="0.25">
      <c r="A715" t="s">
        <v>740</v>
      </c>
      <c r="B715" s="17">
        <v>-3.4028234660000002E+38</v>
      </c>
      <c r="C715" s="17">
        <v>-3.4028234660000002E+38</v>
      </c>
      <c r="D715" s="17">
        <v>-3.4028234660000002E+38</v>
      </c>
      <c r="E715" s="17">
        <v>-3.4028234660000002E+38</v>
      </c>
      <c r="G715" s="154" t="str">
        <f t="shared" si="41"/>
        <v/>
      </c>
      <c r="H715" s="154" t="str">
        <f t="shared" si="42"/>
        <v/>
      </c>
      <c r="I715" s="154" t="str">
        <f t="shared" si="43"/>
        <v/>
      </c>
      <c r="J715" s="154" t="str">
        <f t="shared" si="44"/>
        <v/>
      </c>
    </row>
    <row r="716" spans="1:10" x14ac:dyDescent="0.25">
      <c r="A716" t="s">
        <v>741</v>
      </c>
      <c r="B716" s="17">
        <v>-3.4028234660000002E+38</v>
      </c>
      <c r="C716" s="17">
        <v>-3.4028234660000002E+38</v>
      </c>
      <c r="D716" s="17">
        <v>-3.4028234660000002E+38</v>
      </c>
      <c r="E716" s="17">
        <v>-3.4028234660000002E+38</v>
      </c>
      <c r="G716" s="154" t="str">
        <f t="shared" si="41"/>
        <v/>
      </c>
      <c r="H716" s="154" t="str">
        <f t="shared" si="42"/>
        <v/>
      </c>
      <c r="I716" s="154" t="str">
        <f t="shared" si="43"/>
        <v/>
      </c>
      <c r="J716" s="154" t="str">
        <f t="shared" si="44"/>
        <v/>
      </c>
    </row>
    <row r="717" spans="1:10" x14ac:dyDescent="0.25">
      <c r="A717" t="s">
        <v>742</v>
      </c>
      <c r="B717" s="17">
        <v>-3.4028234660000002E+38</v>
      </c>
      <c r="C717" s="17">
        <v>-3.4028234660000002E+38</v>
      </c>
      <c r="D717" s="17">
        <v>-3.4028234660000002E+38</v>
      </c>
      <c r="E717" s="17">
        <v>-3.4028234660000002E+38</v>
      </c>
      <c r="G717" s="154" t="str">
        <f t="shared" si="41"/>
        <v/>
      </c>
      <c r="H717" s="154" t="str">
        <f t="shared" si="42"/>
        <v/>
      </c>
      <c r="I717" s="154" t="str">
        <f t="shared" si="43"/>
        <v/>
      </c>
      <c r="J717" s="154" t="str">
        <f t="shared" si="44"/>
        <v/>
      </c>
    </row>
    <row r="718" spans="1:10" x14ac:dyDescent="0.25">
      <c r="A718" t="s">
        <v>743</v>
      </c>
      <c r="B718">
        <v>0</v>
      </c>
      <c r="C718">
        <v>0</v>
      </c>
      <c r="D718">
        <v>24.798158000000001</v>
      </c>
      <c r="E718">
        <v>210.00328400000001</v>
      </c>
      <c r="G718" s="154">
        <f t="shared" si="41"/>
        <v>0</v>
      </c>
      <c r="H718" s="154">
        <f t="shared" si="42"/>
        <v>0</v>
      </c>
      <c r="I718" s="154">
        <f t="shared" si="43"/>
        <v>24.798158000000001</v>
      </c>
      <c r="J718" s="154">
        <f t="shared" si="44"/>
        <v>210.00328400000001</v>
      </c>
    </row>
    <row r="719" spans="1:10" x14ac:dyDescent="0.25">
      <c r="A719" t="s">
        <v>744</v>
      </c>
      <c r="B719">
        <v>149.25749500000001</v>
      </c>
      <c r="C719">
        <v>0</v>
      </c>
      <c r="D719">
        <v>0</v>
      </c>
      <c r="E719">
        <v>38.974623999999999</v>
      </c>
      <c r="G719" s="154">
        <f t="shared" ref="G719:G782" si="45">IF(B719=$G$8,"",B719)</f>
        <v>149.25749500000001</v>
      </c>
      <c r="H719" s="154">
        <f t="shared" si="42"/>
        <v>0</v>
      </c>
      <c r="I719" s="154">
        <f t="shared" si="43"/>
        <v>0</v>
      </c>
      <c r="J719" s="154">
        <f t="shared" si="44"/>
        <v>38.974623999999999</v>
      </c>
    </row>
    <row r="720" spans="1:10" x14ac:dyDescent="0.25">
      <c r="A720" t="s">
        <v>745</v>
      </c>
      <c r="B720">
        <v>191.016175</v>
      </c>
      <c r="C720">
        <v>0</v>
      </c>
      <c r="D720">
        <v>0</v>
      </c>
      <c r="E720">
        <v>168.97501099999999</v>
      </c>
      <c r="G720" s="154">
        <f t="shared" si="45"/>
        <v>191.016175</v>
      </c>
      <c r="H720" s="154">
        <f t="shared" si="42"/>
        <v>0</v>
      </c>
      <c r="I720" s="154">
        <f t="shared" si="43"/>
        <v>0</v>
      </c>
      <c r="J720" s="154">
        <f t="shared" si="44"/>
        <v>168.97501099999999</v>
      </c>
    </row>
    <row r="721" spans="1:10" x14ac:dyDescent="0.25">
      <c r="A721" t="s">
        <v>746</v>
      </c>
      <c r="B721">
        <v>93.579622000000001</v>
      </c>
      <c r="C721">
        <v>29.003720999999999</v>
      </c>
      <c r="D721">
        <v>0</v>
      </c>
      <c r="E721">
        <v>0</v>
      </c>
      <c r="G721" s="154">
        <f t="shared" si="45"/>
        <v>93.579622000000001</v>
      </c>
      <c r="H721" s="154">
        <f t="shared" si="42"/>
        <v>29.003720999999999</v>
      </c>
      <c r="I721" s="154">
        <f t="shared" si="43"/>
        <v>0</v>
      </c>
      <c r="J721" s="154">
        <f t="shared" si="44"/>
        <v>0</v>
      </c>
    </row>
    <row r="722" spans="1:10" x14ac:dyDescent="0.25">
      <c r="A722" t="s">
        <v>747</v>
      </c>
      <c r="B722">
        <v>0</v>
      </c>
      <c r="C722">
        <v>0</v>
      </c>
      <c r="D722">
        <v>10.774692999999999</v>
      </c>
      <c r="E722">
        <v>3.5084179999999998</v>
      </c>
      <c r="G722" s="154">
        <f t="shared" si="45"/>
        <v>0</v>
      </c>
      <c r="H722" s="154">
        <f t="shared" si="42"/>
        <v>0</v>
      </c>
      <c r="I722" s="154">
        <f t="shared" si="43"/>
        <v>10.774692999999999</v>
      </c>
      <c r="J722" s="154">
        <f t="shared" si="44"/>
        <v>3.5084179999999998</v>
      </c>
    </row>
    <row r="723" spans="1:10" x14ac:dyDescent="0.25">
      <c r="A723" t="s">
        <v>748</v>
      </c>
      <c r="B723">
        <v>121.31111</v>
      </c>
      <c r="C723">
        <v>33.783082999999998</v>
      </c>
      <c r="D723">
        <v>0</v>
      </c>
      <c r="E723">
        <v>0</v>
      </c>
      <c r="G723" s="154">
        <f t="shared" si="45"/>
        <v>121.31111</v>
      </c>
      <c r="H723" s="154">
        <f t="shared" si="42"/>
        <v>33.783082999999998</v>
      </c>
      <c r="I723" s="154">
        <f t="shared" si="43"/>
        <v>0</v>
      </c>
      <c r="J723" s="154">
        <f t="shared" si="44"/>
        <v>0</v>
      </c>
    </row>
    <row r="724" spans="1:10" x14ac:dyDescent="0.25">
      <c r="A724" t="s">
        <v>749</v>
      </c>
      <c r="B724">
        <v>0</v>
      </c>
      <c r="C724">
        <v>0</v>
      </c>
      <c r="D724">
        <v>279.14114499999999</v>
      </c>
      <c r="E724">
        <v>349.27779500000003</v>
      </c>
      <c r="G724" s="154">
        <f t="shared" si="45"/>
        <v>0</v>
      </c>
      <c r="H724" s="154">
        <f t="shared" si="42"/>
        <v>0</v>
      </c>
      <c r="I724" s="154">
        <f t="shared" si="43"/>
        <v>279.14114499999999</v>
      </c>
      <c r="J724" s="154">
        <f t="shared" si="44"/>
        <v>349.27779500000003</v>
      </c>
    </row>
    <row r="725" spans="1:10" x14ac:dyDescent="0.25">
      <c r="A725" t="s">
        <v>750</v>
      </c>
      <c r="B725" s="17">
        <v>-3.4028234660000002E+38</v>
      </c>
      <c r="C725" s="17">
        <v>-3.4028234660000002E+38</v>
      </c>
      <c r="D725" s="17">
        <v>-3.4028234660000002E+38</v>
      </c>
      <c r="E725" s="17">
        <v>-3.4028234660000002E+38</v>
      </c>
      <c r="G725" s="154" t="str">
        <f t="shared" si="45"/>
        <v/>
      </c>
      <c r="H725" s="154" t="str">
        <f t="shared" si="42"/>
        <v/>
      </c>
      <c r="I725" s="154" t="str">
        <f t="shared" si="43"/>
        <v/>
      </c>
      <c r="J725" s="154" t="str">
        <f t="shared" si="44"/>
        <v/>
      </c>
    </row>
    <row r="726" spans="1:10" x14ac:dyDescent="0.25">
      <c r="A726" t="s">
        <v>751</v>
      </c>
      <c r="B726" s="17">
        <v>-3.4028234660000002E+38</v>
      </c>
      <c r="C726" s="17">
        <v>-3.4028234660000002E+38</v>
      </c>
      <c r="D726" s="17">
        <v>-3.4028234660000002E+38</v>
      </c>
      <c r="E726" s="17">
        <v>-3.4028234660000002E+38</v>
      </c>
      <c r="G726" s="154" t="str">
        <f t="shared" si="45"/>
        <v/>
      </c>
      <c r="H726" s="154" t="str">
        <f t="shared" si="42"/>
        <v/>
      </c>
      <c r="I726" s="154" t="str">
        <f t="shared" si="43"/>
        <v/>
      </c>
      <c r="J726" s="154" t="str">
        <f t="shared" si="44"/>
        <v/>
      </c>
    </row>
    <row r="727" spans="1:10" x14ac:dyDescent="0.25">
      <c r="A727" t="s">
        <v>752</v>
      </c>
      <c r="B727" s="17">
        <v>-3.4028234660000002E+38</v>
      </c>
      <c r="C727" s="17">
        <v>-3.4028234660000002E+38</v>
      </c>
      <c r="D727" s="17">
        <v>-3.4028234660000002E+38</v>
      </c>
      <c r="E727" s="17">
        <v>-3.4028234660000002E+38</v>
      </c>
      <c r="G727" s="154" t="str">
        <f t="shared" si="45"/>
        <v/>
      </c>
      <c r="H727" s="154" t="str">
        <f t="shared" si="42"/>
        <v/>
      </c>
      <c r="I727" s="154" t="str">
        <f t="shared" si="43"/>
        <v/>
      </c>
      <c r="J727" s="154" t="str">
        <f t="shared" si="44"/>
        <v/>
      </c>
    </row>
    <row r="728" spans="1:10" x14ac:dyDescent="0.25">
      <c r="A728" t="s">
        <v>753</v>
      </c>
      <c r="B728" s="17">
        <v>-3.4028234660000002E+38</v>
      </c>
      <c r="C728" s="17">
        <v>-3.4028234660000002E+38</v>
      </c>
      <c r="D728" s="17">
        <v>-3.4028234660000002E+38</v>
      </c>
      <c r="E728" s="17">
        <v>-3.4028234660000002E+38</v>
      </c>
      <c r="G728" s="154" t="str">
        <f t="shared" si="45"/>
        <v/>
      </c>
      <c r="H728" s="154" t="str">
        <f t="shared" si="42"/>
        <v/>
      </c>
      <c r="I728" s="154" t="str">
        <f t="shared" si="43"/>
        <v/>
      </c>
      <c r="J728" s="154" t="str">
        <f t="shared" si="44"/>
        <v/>
      </c>
    </row>
    <row r="729" spans="1:10" x14ac:dyDescent="0.25">
      <c r="A729" t="s">
        <v>754</v>
      </c>
      <c r="B729" s="17">
        <v>-3.4028234660000002E+38</v>
      </c>
      <c r="C729" s="17">
        <v>-3.4028234660000002E+38</v>
      </c>
      <c r="D729" s="17">
        <v>-3.4028234660000002E+38</v>
      </c>
      <c r="E729" s="17">
        <v>-3.4028234660000002E+38</v>
      </c>
      <c r="G729" s="154" t="str">
        <f t="shared" si="45"/>
        <v/>
      </c>
      <c r="H729" s="154" t="str">
        <f t="shared" si="42"/>
        <v/>
      </c>
      <c r="I729" s="154" t="str">
        <f t="shared" si="43"/>
        <v/>
      </c>
      <c r="J729" s="154" t="str">
        <f t="shared" si="44"/>
        <v/>
      </c>
    </row>
    <row r="730" spans="1:10" x14ac:dyDescent="0.25">
      <c r="A730" t="s">
        <v>755</v>
      </c>
      <c r="B730">
        <v>510.584836</v>
      </c>
      <c r="C730">
        <v>279.76464800000002</v>
      </c>
      <c r="D730">
        <v>0</v>
      </c>
      <c r="E730">
        <v>0</v>
      </c>
      <c r="G730" s="154">
        <f t="shared" si="45"/>
        <v>510.584836</v>
      </c>
      <c r="H730" s="154">
        <f t="shared" si="42"/>
        <v>279.76464800000002</v>
      </c>
      <c r="I730" s="154">
        <f t="shared" si="43"/>
        <v>0</v>
      </c>
      <c r="J730" s="154">
        <f t="shared" si="44"/>
        <v>0</v>
      </c>
    </row>
    <row r="731" spans="1:10" x14ac:dyDescent="0.25">
      <c r="A731" t="s">
        <v>756</v>
      </c>
      <c r="B731">
        <v>519.66198999999995</v>
      </c>
      <c r="C731">
        <v>284.75026500000001</v>
      </c>
      <c r="D731">
        <v>0</v>
      </c>
      <c r="E731">
        <v>0</v>
      </c>
      <c r="G731" s="154">
        <f t="shared" si="45"/>
        <v>519.66198999999995</v>
      </c>
      <c r="H731" s="154">
        <f t="shared" si="42"/>
        <v>284.75026500000001</v>
      </c>
      <c r="I731" s="154">
        <f t="shared" si="43"/>
        <v>0</v>
      </c>
      <c r="J731" s="154">
        <f t="shared" si="44"/>
        <v>0</v>
      </c>
    </row>
    <row r="732" spans="1:10" x14ac:dyDescent="0.25">
      <c r="A732" t="s">
        <v>757</v>
      </c>
      <c r="B732">
        <v>144.906184</v>
      </c>
      <c r="C732">
        <v>83.203260999999998</v>
      </c>
      <c r="D732">
        <v>0</v>
      </c>
      <c r="E732">
        <v>0</v>
      </c>
      <c r="G732" s="154">
        <f t="shared" si="45"/>
        <v>144.906184</v>
      </c>
      <c r="H732" s="154">
        <f t="shared" si="42"/>
        <v>83.203260999999998</v>
      </c>
      <c r="I732" s="154">
        <f t="shared" si="43"/>
        <v>0</v>
      </c>
      <c r="J732" s="154">
        <f t="shared" si="44"/>
        <v>0</v>
      </c>
    </row>
    <row r="733" spans="1:10" x14ac:dyDescent="0.25">
      <c r="A733" t="s">
        <v>758</v>
      </c>
      <c r="B733">
        <v>0</v>
      </c>
      <c r="C733">
        <v>0</v>
      </c>
      <c r="D733">
        <v>124.74145300000001</v>
      </c>
      <c r="E733">
        <v>98.243566999999999</v>
      </c>
      <c r="G733" s="154">
        <f t="shared" si="45"/>
        <v>0</v>
      </c>
      <c r="H733" s="154">
        <f t="shared" si="42"/>
        <v>0</v>
      </c>
      <c r="I733" s="154">
        <f t="shared" si="43"/>
        <v>124.74145300000001</v>
      </c>
      <c r="J733" s="154">
        <f t="shared" si="44"/>
        <v>98.243566999999999</v>
      </c>
    </row>
    <row r="734" spans="1:10" x14ac:dyDescent="0.25">
      <c r="A734" t="s">
        <v>759</v>
      </c>
      <c r="B734">
        <v>0</v>
      </c>
      <c r="C734">
        <v>0</v>
      </c>
      <c r="D734">
        <v>144.54115999999999</v>
      </c>
      <c r="E734">
        <v>176.70654500000001</v>
      </c>
      <c r="G734" s="154">
        <f t="shared" si="45"/>
        <v>0</v>
      </c>
      <c r="H734" s="154">
        <f t="shared" ref="H734:H797" si="46">IF(C734=$G$8,"",C734)</f>
        <v>0</v>
      </c>
      <c r="I734" s="154">
        <f t="shared" ref="I734:I797" si="47">IF(D734=$G$8,"",D734)</f>
        <v>144.54115999999999</v>
      </c>
      <c r="J734" s="154">
        <f t="shared" ref="J734:J797" si="48">IF(E734=$G$8,"",E734)</f>
        <v>176.70654500000001</v>
      </c>
    </row>
    <row r="735" spans="1:10" x14ac:dyDescent="0.25">
      <c r="A735" t="s">
        <v>760</v>
      </c>
      <c r="B735" s="17">
        <v>-3.4028234660000002E+38</v>
      </c>
      <c r="C735" s="17">
        <v>-3.4028234660000002E+38</v>
      </c>
      <c r="D735" s="17">
        <v>-3.4028234660000002E+38</v>
      </c>
      <c r="E735" s="17">
        <v>-3.4028234660000002E+38</v>
      </c>
      <c r="G735" s="154" t="str">
        <f t="shared" si="45"/>
        <v/>
      </c>
      <c r="H735" s="154" t="str">
        <f t="shared" si="46"/>
        <v/>
      </c>
      <c r="I735" s="154" t="str">
        <f t="shared" si="47"/>
        <v/>
      </c>
      <c r="J735" s="154" t="str">
        <f t="shared" si="48"/>
        <v/>
      </c>
    </row>
    <row r="736" spans="1:10" x14ac:dyDescent="0.25">
      <c r="A736" t="s">
        <v>761</v>
      </c>
      <c r="B736" s="17">
        <v>-3.4028234660000002E+38</v>
      </c>
      <c r="C736" s="17">
        <v>-3.4028234660000002E+38</v>
      </c>
      <c r="D736" s="17">
        <v>-3.4028234660000002E+38</v>
      </c>
      <c r="E736" s="17">
        <v>-3.4028234660000002E+38</v>
      </c>
      <c r="G736" s="154" t="str">
        <f t="shared" si="45"/>
        <v/>
      </c>
      <c r="H736" s="154" t="str">
        <f t="shared" si="46"/>
        <v/>
      </c>
      <c r="I736" s="154" t="str">
        <f t="shared" si="47"/>
        <v/>
      </c>
      <c r="J736" s="154" t="str">
        <f t="shared" si="48"/>
        <v/>
      </c>
    </row>
    <row r="737" spans="1:10" x14ac:dyDescent="0.25">
      <c r="A737" t="s">
        <v>762</v>
      </c>
      <c r="B737" s="17">
        <v>-3.4028234660000002E+38</v>
      </c>
      <c r="C737" s="17">
        <v>-3.4028234660000002E+38</v>
      </c>
      <c r="D737" s="17">
        <v>-3.4028234660000002E+38</v>
      </c>
      <c r="E737" s="17">
        <v>-3.4028234660000002E+38</v>
      </c>
      <c r="G737" s="154" t="str">
        <f t="shared" si="45"/>
        <v/>
      </c>
      <c r="H737" s="154" t="str">
        <f t="shared" si="46"/>
        <v/>
      </c>
      <c r="I737" s="154" t="str">
        <f t="shared" si="47"/>
        <v/>
      </c>
      <c r="J737" s="154" t="str">
        <f t="shared" si="48"/>
        <v/>
      </c>
    </row>
    <row r="738" spans="1:10" x14ac:dyDescent="0.25">
      <c r="A738" t="s">
        <v>763</v>
      </c>
      <c r="B738" s="17">
        <v>-3.4028234660000002E+38</v>
      </c>
      <c r="C738" s="17">
        <v>-3.4028234660000002E+38</v>
      </c>
      <c r="D738" s="17">
        <v>-3.4028234660000002E+38</v>
      </c>
      <c r="E738" s="17">
        <v>-3.4028234660000002E+38</v>
      </c>
      <c r="G738" s="154" t="str">
        <f t="shared" si="45"/>
        <v/>
      </c>
      <c r="H738" s="154" t="str">
        <f t="shared" si="46"/>
        <v/>
      </c>
      <c r="I738" s="154" t="str">
        <f t="shared" si="47"/>
        <v/>
      </c>
      <c r="J738" s="154" t="str">
        <f t="shared" si="48"/>
        <v/>
      </c>
    </row>
    <row r="739" spans="1:10" x14ac:dyDescent="0.25">
      <c r="A739" t="s">
        <v>764</v>
      </c>
      <c r="B739" s="17">
        <v>-3.4028234660000002E+38</v>
      </c>
      <c r="C739" s="17">
        <v>-3.4028234660000002E+38</v>
      </c>
      <c r="D739" s="17">
        <v>-3.4028234660000002E+38</v>
      </c>
      <c r="E739" s="17">
        <v>-3.4028234660000002E+38</v>
      </c>
      <c r="G739" s="154" t="str">
        <f t="shared" si="45"/>
        <v/>
      </c>
      <c r="H739" s="154" t="str">
        <f t="shared" si="46"/>
        <v/>
      </c>
      <c r="I739" s="154" t="str">
        <f t="shared" si="47"/>
        <v/>
      </c>
      <c r="J739" s="154" t="str">
        <f t="shared" si="48"/>
        <v/>
      </c>
    </row>
    <row r="740" spans="1:10" x14ac:dyDescent="0.25">
      <c r="A740" t="s">
        <v>765</v>
      </c>
      <c r="B740" s="17">
        <v>-3.4028234660000002E+38</v>
      </c>
      <c r="C740" s="17">
        <v>-3.4028234660000002E+38</v>
      </c>
      <c r="D740" s="17">
        <v>-3.4028234660000002E+38</v>
      </c>
      <c r="E740" s="17">
        <v>-3.4028234660000002E+38</v>
      </c>
      <c r="G740" s="154" t="str">
        <f t="shared" si="45"/>
        <v/>
      </c>
      <c r="H740" s="154" t="str">
        <f t="shared" si="46"/>
        <v/>
      </c>
      <c r="I740" s="154" t="str">
        <f t="shared" si="47"/>
        <v/>
      </c>
      <c r="J740" s="154" t="str">
        <f t="shared" si="48"/>
        <v/>
      </c>
    </row>
    <row r="741" spans="1:10" x14ac:dyDescent="0.25">
      <c r="A741" t="s">
        <v>766</v>
      </c>
      <c r="B741" s="17">
        <v>-3.4028234660000002E+38</v>
      </c>
      <c r="C741" s="17">
        <v>-3.4028234660000002E+38</v>
      </c>
      <c r="D741" s="17">
        <v>-3.4028234660000002E+38</v>
      </c>
      <c r="E741" s="17">
        <v>-3.4028234660000002E+38</v>
      </c>
      <c r="G741" s="154" t="str">
        <f t="shared" si="45"/>
        <v/>
      </c>
      <c r="H741" s="154" t="str">
        <f t="shared" si="46"/>
        <v/>
      </c>
      <c r="I741" s="154" t="str">
        <f t="shared" si="47"/>
        <v/>
      </c>
      <c r="J741" s="154" t="str">
        <f t="shared" si="48"/>
        <v/>
      </c>
    </row>
    <row r="742" spans="1:10" x14ac:dyDescent="0.25">
      <c r="A742" t="s">
        <v>767</v>
      </c>
      <c r="B742" s="17">
        <v>-3.4028234660000002E+38</v>
      </c>
      <c r="C742" s="17">
        <v>-3.4028234660000002E+38</v>
      </c>
      <c r="D742" s="17">
        <v>-3.4028234660000002E+38</v>
      </c>
      <c r="E742" s="17">
        <v>-3.4028234660000002E+38</v>
      </c>
      <c r="G742" s="154" t="str">
        <f t="shared" si="45"/>
        <v/>
      </c>
      <c r="H742" s="154" t="str">
        <f t="shared" si="46"/>
        <v/>
      </c>
      <c r="I742" s="154" t="str">
        <f t="shared" si="47"/>
        <v/>
      </c>
      <c r="J742" s="154" t="str">
        <f t="shared" si="48"/>
        <v/>
      </c>
    </row>
    <row r="743" spans="1:10" x14ac:dyDescent="0.25">
      <c r="A743" t="s">
        <v>768</v>
      </c>
      <c r="B743">
        <v>19.137716000000001</v>
      </c>
      <c r="C743">
        <v>0</v>
      </c>
      <c r="D743">
        <v>0</v>
      </c>
      <c r="E743">
        <v>210.59879100000001</v>
      </c>
      <c r="G743" s="154">
        <f t="shared" si="45"/>
        <v>19.137716000000001</v>
      </c>
      <c r="H743" s="154">
        <f t="shared" si="46"/>
        <v>0</v>
      </c>
      <c r="I743" s="154">
        <f t="shared" si="47"/>
        <v>0</v>
      </c>
      <c r="J743" s="154">
        <f t="shared" si="48"/>
        <v>210.59879100000001</v>
      </c>
    </row>
    <row r="744" spans="1:10" x14ac:dyDescent="0.25">
      <c r="A744" t="s">
        <v>769</v>
      </c>
      <c r="B744" s="17">
        <v>-3.4028234660000002E+38</v>
      </c>
      <c r="C744" s="17">
        <v>-3.4028234660000002E+38</v>
      </c>
      <c r="D744" s="17">
        <v>-3.4028234660000002E+38</v>
      </c>
      <c r="E744" s="17">
        <v>-3.4028234660000002E+38</v>
      </c>
      <c r="G744" s="154" t="str">
        <f t="shared" si="45"/>
        <v/>
      </c>
      <c r="H744" s="154" t="str">
        <f t="shared" si="46"/>
        <v/>
      </c>
      <c r="I744" s="154" t="str">
        <f t="shared" si="47"/>
        <v/>
      </c>
      <c r="J744" s="154" t="str">
        <f t="shared" si="48"/>
        <v/>
      </c>
    </row>
    <row r="745" spans="1:10" x14ac:dyDescent="0.25">
      <c r="A745" t="s">
        <v>770</v>
      </c>
      <c r="B745">
        <v>167.402647</v>
      </c>
      <c r="C745">
        <v>0</v>
      </c>
      <c r="D745">
        <v>0</v>
      </c>
      <c r="E745">
        <v>245.95663099999999</v>
      </c>
      <c r="G745" s="154">
        <f t="shared" si="45"/>
        <v>167.402647</v>
      </c>
      <c r="H745" s="154">
        <f t="shared" si="46"/>
        <v>0</v>
      </c>
      <c r="I745" s="154">
        <f t="shared" si="47"/>
        <v>0</v>
      </c>
      <c r="J745" s="154">
        <f t="shared" si="48"/>
        <v>245.95663099999999</v>
      </c>
    </row>
    <row r="746" spans="1:10" x14ac:dyDescent="0.25">
      <c r="A746" t="s">
        <v>771</v>
      </c>
      <c r="B746" s="17">
        <v>-3.4028234660000002E+38</v>
      </c>
      <c r="C746" s="17">
        <v>-3.4028234660000002E+38</v>
      </c>
      <c r="D746" s="17">
        <v>-3.4028234660000002E+38</v>
      </c>
      <c r="E746" s="17">
        <v>-3.4028234660000002E+38</v>
      </c>
      <c r="G746" s="154" t="str">
        <f t="shared" si="45"/>
        <v/>
      </c>
      <c r="H746" s="154" t="str">
        <f t="shared" si="46"/>
        <v/>
      </c>
      <c r="I746" s="154" t="str">
        <f t="shared" si="47"/>
        <v/>
      </c>
      <c r="J746" s="154" t="str">
        <f t="shared" si="48"/>
        <v/>
      </c>
    </row>
    <row r="747" spans="1:10" x14ac:dyDescent="0.25">
      <c r="A747" t="s">
        <v>772</v>
      </c>
      <c r="B747" s="17">
        <v>-3.4028234660000002E+38</v>
      </c>
      <c r="C747" s="17">
        <v>-3.4028234660000002E+38</v>
      </c>
      <c r="D747" s="17">
        <v>-3.4028234660000002E+38</v>
      </c>
      <c r="E747" s="17">
        <v>-3.4028234660000002E+38</v>
      </c>
      <c r="G747" s="154" t="str">
        <f t="shared" si="45"/>
        <v/>
      </c>
      <c r="H747" s="154" t="str">
        <f t="shared" si="46"/>
        <v/>
      </c>
      <c r="I747" s="154" t="str">
        <f t="shared" si="47"/>
        <v/>
      </c>
      <c r="J747" s="154" t="str">
        <f t="shared" si="48"/>
        <v/>
      </c>
    </row>
    <row r="748" spans="1:10" x14ac:dyDescent="0.25">
      <c r="A748" t="s">
        <v>773</v>
      </c>
      <c r="B748" s="17">
        <v>-3.4028234660000002E+38</v>
      </c>
      <c r="C748" s="17">
        <v>-3.4028234660000002E+38</v>
      </c>
      <c r="D748" s="17">
        <v>-3.4028234660000002E+38</v>
      </c>
      <c r="E748" s="17">
        <v>-3.4028234660000002E+38</v>
      </c>
      <c r="G748" s="154" t="str">
        <f t="shared" si="45"/>
        <v/>
      </c>
      <c r="H748" s="154" t="str">
        <f t="shared" si="46"/>
        <v/>
      </c>
      <c r="I748" s="154" t="str">
        <f t="shared" si="47"/>
        <v/>
      </c>
      <c r="J748" s="154" t="str">
        <f t="shared" si="48"/>
        <v/>
      </c>
    </row>
    <row r="749" spans="1:10" x14ac:dyDescent="0.25">
      <c r="A749" t="s">
        <v>774</v>
      </c>
      <c r="B749" s="17">
        <v>-3.4028234660000002E+38</v>
      </c>
      <c r="C749" s="17">
        <v>-3.4028234660000002E+38</v>
      </c>
      <c r="D749" s="17">
        <v>-3.4028234660000002E+38</v>
      </c>
      <c r="E749" s="17">
        <v>-3.4028234660000002E+38</v>
      </c>
      <c r="G749" s="154" t="str">
        <f t="shared" si="45"/>
        <v/>
      </c>
      <c r="H749" s="154" t="str">
        <f t="shared" si="46"/>
        <v/>
      </c>
      <c r="I749" s="154" t="str">
        <f t="shared" si="47"/>
        <v/>
      </c>
      <c r="J749" s="154" t="str">
        <f t="shared" si="48"/>
        <v/>
      </c>
    </row>
    <row r="750" spans="1:10" x14ac:dyDescent="0.25">
      <c r="A750" t="s">
        <v>775</v>
      </c>
      <c r="B750" s="17">
        <v>-3.4028234660000002E+38</v>
      </c>
      <c r="C750" s="17">
        <v>-3.4028234660000002E+38</v>
      </c>
      <c r="D750" s="17">
        <v>-3.4028234660000002E+38</v>
      </c>
      <c r="E750" s="17">
        <v>-3.4028234660000002E+38</v>
      </c>
      <c r="G750" s="154" t="str">
        <f t="shared" si="45"/>
        <v/>
      </c>
      <c r="H750" s="154" t="str">
        <f t="shared" si="46"/>
        <v/>
      </c>
      <c r="I750" s="154" t="str">
        <f t="shared" si="47"/>
        <v/>
      </c>
      <c r="J750" s="154" t="str">
        <f t="shared" si="48"/>
        <v/>
      </c>
    </row>
    <row r="751" spans="1:10" x14ac:dyDescent="0.25">
      <c r="A751" t="s">
        <v>776</v>
      </c>
      <c r="B751" s="17">
        <v>-3.4028234660000002E+38</v>
      </c>
      <c r="C751" s="17">
        <v>-3.4028234660000002E+38</v>
      </c>
      <c r="D751" s="17">
        <v>-3.4028234660000002E+38</v>
      </c>
      <c r="E751" s="17">
        <v>-3.4028234660000002E+38</v>
      </c>
      <c r="G751" s="154" t="str">
        <f t="shared" si="45"/>
        <v/>
      </c>
      <c r="H751" s="154" t="str">
        <f t="shared" si="46"/>
        <v/>
      </c>
      <c r="I751" s="154" t="str">
        <f t="shared" si="47"/>
        <v/>
      </c>
      <c r="J751" s="154" t="str">
        <f t="shared" si="48"/>
        <v/>
      </c>
    </row>
    <row r="752" spans="1:10" x14ac:dyDescent="0.25">
      <c r="A752" t="s">
        <v>777</v>
      </c>
      <c r="B752" s="17">
        <v>-3.4028234660000002E+38</v>
      </c>
      <c r="C752" s="17">
        <v>-3.4028234660000002E+38</v>
      </c>
      <c r="D752" s="17">
        <v>-3.4028234660000002E+38</v>
      </c>
      <c r="E752" s="17">
        <v>-3.4028234660000002E+38</v>
      </c>
      <c r="G752" s="154" t="str">
        <f t="shared" si="45"/>
        <v/>
      </c>
      <c r="H752" s="154" t="str">
        <f t="shared" si="46"/>
        <v/>
      </c>
      <c r="I752" s="154" t="str">
        <f t="shared" si="47"/>
        <v/>
      </c>
      <c r="J752" s="154" t="str">
        <f t="shared" si="48"/>
        <v/>
      </c>
    </row>
    <row r="753" spans="1:10" x14ac:dyDescent="0.25">
      <c r="A753" t="s">
        <v>778</v>
      </c>
      <c r="B753" s="17">
        <v>-3.4028234660000002E+38</v>
      </c>
      <c r="C753" s="17">
        <v>-3.4028234660000002E+38</v>
      </c>
      <c r="D753" s="17">
        <v>-3.4028234660000002E+38</v>
      </c>
      <c r="E753" s="17">
        <v>-3.4028234660000002E+38</v>
      </c>
      <c r="G753" s="154" t="str">
        <f t="shared" si="45"/>
        <v/>
      </c>
      <c r="H753" s="154" t="str">
        <f t="shared" si="46"/>
        <v/>
      </c>
      <c r="I753" s="154" t="str">
        <f t="shared" si="47"/>
        <v/>
      </c>
      <c r="J753" s="154" t="str">
        <f t="shared" si="48"/>
        <v/>
      </c>
    </row>
    <row r="754" spans="1:10" x14ac:dyDescent="0.25">
      <c r="A754" t="s">
        <v>779</v>
      </c>
      <c r="B754" s="17">
        <v>-3.4028234660000002E+38</v>
      </c>
      <c r="C754" s="17">
        <v>-3.4028234660000002E+38</v>
      </c>
      <c r="D754" s="17">
        <v>-3.4028234660000002E+38</v>
      </c>
      <c r="E754" s="17">
        <v>-3.4028234660000002E+38</v>
      </c>
      <c r="G754" s="154" t="str">
        <f t="shared" si="45"/>
        <v/>
      </c>
      <c r="H754" s="154" t="str">
        <f t="shared" si="46"/>
        <v/>
      </c>
      <c r="I754" s="154" t="str">
        <f t="shared" si="47"/>
        <v/>
      </c>
      <c r="J754" s="154" t="str">
        <f t="shared" si="48"/>
        <v/>
      </c>
    </row>
    <row r="755" spans="1:10" x14ac:dyDescent="0.25">
      <c r="A755" t="s">
        <v>780</v>
      </c>
      <c r="B755" s="17">
        <v>-3.4028234660000002E+38</v>
      </c>
      <c r="C755" s="17">
        <v>-3.4028234660000002E+38</v>
      </c>
      <c r="D755" s="17">
        <v>-3.4028234660000002E+38</v>
      </c>
      <c r="E755" s="17">
        <v>-3.4028234660000002E+38</v>
      </c>
      <c r="G755" s="154" t="str">
        <f t="shared" si="45"/>
        <v/>
      </c>
      <c r="H755" s="154" t="str">
        <f t="shared" si="46"/>
        <v/>
      </c>
      <c r="I755" s="154" t="str">
        <f t="shared" si="47"/>
        <v/>
      </c>
      <c r="J755" s="154" t="str">
        <f t="shared" si="48"/>
        <v/>
      </c>
    </row>
    <row r="756" spans="1:10" x14ac:dyDescent="0.25">
      <c r="A756" t="s">
        <v>781</v>
      </c>
      <c r="B756" s="17">
        <v>-3.4028234660000002E+38</v>
      </c>
      <c r="C756" s="17">
        <v>-3.4028234660000002E+38</v>
      </c>
      <c r="D756" s="17">
        <v>-3.4028234660000002E+38</v>
      </c>
      <c r="E756" s="17">
        <v>-3.4028234660000002E+38</v>
      </c>
      <c r="G756" s="154" t="str">
        <f t="shared" si="45"/>
        <v/>
      </c>
      <c r="H756" s="154" t="str">
        <f t="shared" si="46"/>
        <v/>
      </c>
      <c r="I756" s="154" t="str">
        <f t="shared" si="47"/>
        <v/>
      </c>
      <c r="J756" s="154" t="str">
        <f t="shared" si="48"/>
        <v/>
      </c>
    </row>
    <row r="757" spans="1:10" x14ac:dyDescent="0.25">
      <c r="A757" t="s">
        <v>782</v>
      </c>
      <c r="B757" s="17">
        <v>-3.4028234660000002E+38</v>
      </c>
      <c r="C757" s="17">
        <v>-3.4028234660000002E+38</v>
      </c>
      <c r="D757" s="17">
        <v>-3.4028234660000002E+38</v>
      </c>
      <c r="E757" s="17">
        <v>-3.4028234660000002E+38</v>
      </c>
      <c r="G757" s="154" t="str">
        <f t="shared" si="45"/>
        <v/>
      </c>
      <c r="H757" s="154" t="str">
        <f t="shared" si="46"/>
        <v/>
      </c>
      <c r="I757" s="154" t="str">
        <f t="shared" si="47"/>
        <v/>
      </c>
      <c r="J757" s="154" t="str">
        <f t="shared" si="48"/>
        <v/>
      </c>
    </row>
    <row r="758" spans="1:10" x14ac:dyDescent="0.25">
      <c r="A758" t="s">
        <v>783</v>
      </c>
      <c r="B758" s="17">
        <v>-3.4028234660000002E+38</v>
      </c>
      <c r="C758" s="17">
        <v>-3.4028234660000002E+38</v>
      </c>
      <c r="D758" s="17">
        <v>-3.4028234660000002E+38</v>
      </c>
      <c r="E758" s="17">
        <v>-3.4028234660000002E+38</v>
      </c>
      <c r="G758" s="154" t="str">
        <f t="shared" si="45"/>
        <v/>
      </c>
      <c r="H758" s="154" t="str">
        <f t="shared" si="46"/>
        <v/>
      </c>
      <c r="I758" s="154" t="str">
        <f t="shared" si="47"/>
        <v/>
      </c>
      <c r="J758" s="154" t="str">
        <f t="shared" si="48"/>
        <v/>
      </c>
    </row>
    <row r="759" spans="1:10" x14ac:dyDescent="0.25">
      <c r="A759" t="s">
        <v>784</v>
      </c>
      <c r="B759" s="17">
        <v>-3.4028234660000002E+38</v>
      </c>
      <c r="C759" s="17">
        <v>-3.4028234660000002E+38</v>
      </c>
      <c r="D759" s="17">
        <v>-3.4028234660000002E+38</v>
      </c>
      <c r="E759" s="17">
        <v>-3.4028234660000002E+38</v>
      </c>
      <c r="G759" s="154" t="str">
        <f t="shared" si="45"/>
        <v/>
      </c>
      <c r="H759" s="154" t="str">
        <f t="shared" si="46"/>
        <v/>
      </c>
      <c r="I759" s="154" t="str">
        <f t="shared" si="47"/>
        <v/>
      </c>
      <c r="J759" s="154" t="str">
        <f t="shared" si="48"/>
        <v/>
      </c>
    </row>
    <row r="760" spans="1:10" x14ac:dyDescent="0.25">
      <c r="A760" t="s">
        <v>785</v>
      </c>
      <c r="B760" s="17">
        <v>-3.4028234660000002E+38</v>
      </c>
      <c r="C760" s="17">
        <v>-3.4028234660000002E+38</v>
      </c>
      <c r="D760" s="17">
        <v>-3.4028234660000002E+38</v>
      </c>
      <c r="E760" s="17">
        <v>-3.4028234660000002E+38</v>
      </c>
      <c r="G760" s="154" t="str">
        <f t="shared" si="45"/>
        <v/>
      </c>
      <c r="H760" s="154" t="str">
        <f t="shared" si="46"/>
        <v/>
      </c>
      <c r="I760" s="154" t="str">
        <f t="shared" si="47"/>
        <v/>
      </c>
      <c r="J760" s="154" t="str">
        <f t="shared" si="48"/>
        <v/>
      </c>
    </row>
    <row r="761" spans="1:10" x14ac:dyDescent="0.25">
      <c r="A761" t="s">
        <v>786</v>
      </c>
      <c r="B761" s="17">
        <v>-3.4028234660000002E+38</v>
      </c>
      <c r="C761" s="17">
        <v>-3.4028234660000002E+38</v>
      </c>
      <c r="D761" s="17">
        <v>-3.4028234660000002E+38</v>
      </c>
      <c r="E761" s="17">
        <v>-3.4028234660000002E+38</v>
      </c>
      <c r="G761" s="154" t="str">
        <f t="shared" si="45"/>
        <v/>
      </c>
      <c r="H761" s="154" t="str">
        <f t="shared" si="46"/>
        <v/>
      </c>
      <c r="I761" s="154" t="str">
        <f t="shared" si="47"/>
        <v/>
      </c>
      <c r="J761" s="154" t="str">
        <f t="shared" si="48"/>
        <v/>
      </c>
    </row>
    <row r="762" spans="1:10" x14ac:dyDescent="0.25">
      <c r="A762" t="s">
        <v>787</v>
      </c>
      <c r="B762" s="17">
        <v>-3.4028234660000002E+38</v>
      </c>
      <c r="C762" s="17">
        <v>-3.4028234660000002E+38</v>
      </c>
      <c r="D762" s="17">
        <v>-3.4028234660000002E+38</v>
      </c>
      <c r="E762" s="17">
        <v>-3.4028234660000002E+38</v>
      </c>
      <c r="G762" s="154" t="str">
        <f t="shared" si="45"/>
        <v/>
      </c>
      <c r="H762" s="154" t="str">
        <f t="shared" si="46"/>
        <v/>
      </c>
      <c r="I762" s="154" t="str">
        <f t="shared" si="47"/>
        <v/>
      </c>
      <c r="J762" s="154" t="str">
        <f t="shared" si="48"/>
        <v/>
      </c>
    </row>
    <row r="763" spans="1:10" x14ac:dyDescent="0.25">
      <c r="A763" t="s">
        <v>788</v>
      </c>
      <c r="B763" s="17">
        <v>-3.4028234660000002E+38</v>
      </c>
      <c r="C763" s="17">
        <v>-3.4028234660000002E+38</v>
      </c>
      <c r="D763" s="17">
        <v>-3.4028234660000002E+38</v>
      </c>
      <c r="E763" s="17">
        <v>-3.4028234660000002E+38</v>
      </c>
      <c r="G763" s="154" t="str">
        <f t="shared" si="45"/>
        <v/>
      </c>
      <c r="H763" s="154" t="str">
        <f t="shared" si="46"/>
        <v/>
      </c>
      <c r="I763" s="154" t="str">
        <f t="shared" si="47"/>
        <v/>
      </c>
      <c r="J763" s="154" t="str">
        <f t="shared" si="48"/>
        <v/>
      </c>
    </row>
    <row r="764" spans="1:10" x14ac:dyDescent="0.25">
      <c r="A764" t="s">
        <v>789</v>
      </c>
      <c r="B764" s="17">
        <v>-3.4028234660000002E+38</v>
      </c>
      <c r="C764" s="17">
        <v>-3.4028234660000002E+38</v>
      </c>
      <c r="D764" s="17">
        <v>-3.4028234660000002E+38</v>
      </c>
      <c r="E764" s="17">
        <v>-3.4028234660000002E+38</v>
      </c>
      <c r="G764" s="154" t="str">
        <f t="shared" si="45"/>
        <v/>
      </c>
      <c r="H764" s="154" t="str">
        <f t="shared" si="46"/>
        <v/>
      </c>
      <c r="I764" s="154" t="str">
        <f t="shared" si="47"/>
        <v/>
      </c>
      <c r="J764" s="154" t="str">
        <f t="shared" si="48"/>
        <v/>
      </c>
    </row>
    <row r="765" spans="1:10" x14ac:dyDescent="0.25">
      <c r="A765" t="s">
        <v>790</v>
      </c>
      <c r="B765" s="17">
        <v>-3.4028234660000002E+38</v>
      </c>
      <c r="C765" s="17">
        <v>-3.4028234660000002E+38</v>
      </c>
      <c r="D765" s="17">
        <v>-3.4028234660000002E+38</v>
      </c>
      <c r="E765" s="17">
        <v>-3.4028234660000002E+38</v>
      </c>
      <c r="G765" s="154" t="str">
        <f t="shared" si="45"/>
        <v/>
      </c>
      <c r="H765" s="154" t="str">
        <f t="shared" si="46"/>
        <v/>
      </c>
      <c r="I765" s="154" t="str">
        <f t="shared" si="47"/>
        <v/>
      </c>
      <c r="J765" s="154" t="str">
        <f t="shared" si="48"/>
        <v/>
      </c>
    </row>
    <row r="766" spans="1:10" x14ac:dyDescent="0.25">
      <c r="A766" t="s">
        <v>791</v>
      </c>
      <c r="B766">
        <v>55.935054999999998</v>
      </c>
      <c r="C766">
        <v>20.032406999999999</v>
      </c>
      <c r="D766">
        <v>0</v>
      </c>
      <c r="E766">
        <v>0</v>
      </c>
      <c r="G766" s="154">
        <f t="shared" si="45"/>
        <v>55.935054999999998</v>
      </c>
      <c r="H766" s="154">
        <f t="shared" si="46"/>
        <v>20.032406999999999</v>
      </c>
      <c r="I766" s="154">
        <f t="shared" si="47"/>
        <v>0</v>
      </c>
      <c r="J766" s="154">
        <f t="shared" si="48"/>
        <v>0</v>
      </c>
    </row>
    <row r="767" spans="1:10" x14ac:dyDescent="0.25">
      <c r="A767" t="s">
        <v>792</v>
      </c>
      <c r="B767">
        <v>591.51351</v>
      </c>
      <c r="C767">
        <v>155.051931</v>
      </c>
      <c r="D767">
        <v>0</v>
      </c>
      <c r="E767">
        <v>0</v>
      </c>
      <c r="G767" s="154">
        <f t="shared" si="45"/>
        <v>591.51351</v>
      </c>
      <c r="H767" s="154">
        <f t="shared" si="46"/>
        <v>155.051931</v>
      </c>
      <c r="I767" s="154">
        <f t="shared" si="47"/>
        <v>0</v>
      </c>
      <c r="J767" s="154">
        <f t="shared" si="48"/>
        <v>0</v>
      </c>
    </row>
    <row r="768" spans="1:10" x14ac:dyDescent="0.25">
      <c r="A768" t="s">
        <v>793</v>
      </c>
      <c r="B768">
        <v>30.363216999999999</v>
      </c>
      <c r="C768">
        <v>0</v>
      </c>
      <c r="D768">
        <v>0</v>
      </c>
      <c r="E768">
        <v>64.508246</v>
      </c>
      <c r="G768" s="154">
        <f t="shared" si="45"/>
        <v>30.363216999999999</v>
      </c>
      <c r="H768" s="154">
        <f t="shared" si="46"/>
        <v>0</v>
      </c>
      <c r="I768" s="154">
        <f t="shared" si="47"/>
        <v>0</v>
      </c>
      <c r="J768" s="154">
        <f t="shared" si="48"/>
        <v>64.508246</v>
      </c>
    </row>
    <row r="769" spans="1:10" x14ac:dyDescent="0.25">
      <c r="A769" t="s">
        <v>794</v>
      </c>
      <c r="B769">
        <v>458.08431300000001</v>
      </c>
      <c r="C769">
        <v>120.12989399999999</v>
      </c>
      <c r="D769">
        <v>0</v>
      </c>
      <c r="E769">
        <v>0</v>
      </c>
      <c r="G769" s="154">
        <f t="shared" si="45"/>
        <v>458.08431300000001</v>
      </c>
      <c r="H769" s="154">
        <f t="shared" si="46"/>
        <v>120.12989399999999</v>
      </c>
      <c r="I769" s="154">
        <f t="shared" si="47"/>
        <v>0</v>
      </c>
      <c r="J769" s="154">
        <f t="shared" si="48"/>
        <v>0</v>
      </c>
    </row>
    <row r="770" spans="1:10" x14ac:dyDescent="0.25">
      <c r="A770" t="s">
        <v>795</v>
      </c>
      <c r="B770">
        <v>0</v>
      </c>
      <c r="C770">
        <v>0</v>
      </c>
      <c r="D770">
        <v>141.60527099999999</v>
      </c>
      <c r="E770">
        <v>110.214409</v>
      </c>
      <c r="G770" s="154">
        <f t="shared" si="45"/>
        <v>0</v>
      </c>
      <c r="H770" s="154">
        <f t="shared" si="46"/>
        <v>0</v>
      </c>
      <c r="I770" s="154">
        <f t="shared" si="47"/>
        <v>141.60527099999999</v>
      </c>
      <c r="J770" s="154">
        <f t="shared" si="48"/>
        <v>110.214409</v>
      </c>
    </row>
    <row r="771" spans="1:10" x14ac:dyDescent="0.25">
      <c r="A771" t="s">
        <v>796</v>
      </c>
      <c r="B771" s="17">
        <v>-3.4028234660000002E+38</v>
      </c>
      <c r="C771" s="17">
        <v>-3.4028234660000002E+38</v>
      </c>
      <c r="D771" s="17">
        <v>-3.4028234660000002E+38</v>
      </c>
      <c r="E771" s="17">
        <v>-3.4028234660000002E+38</v>
      </c>
      <c r="G771" s="154" t="str">
        <f t="shared" si="45"/>
        <v/>
      </c>
      <c r="H771" s="154" t="str">
        <f t="shared" si="46"/>
        <v/>
      </c>
      <c r="I771" s="154" t="str">
        <f t="shared" si="47"/>
        <v/>
      </c>
      <c r="J771" s="154" t="str">
        <f t="shared" si="48"/>
        <v/>
      </c>
    </row>
    <row r="772" spans="1:10" x14ac:dyDescent="0.25">
      <c r="A772" t="s">
        <v>797</v>
      </c>
      <c r="B772" s="17">
        <v>-3.4028234660000002E+38</v>
      </c>
      <c r="C772" s="17">
        <v>-3.4028234660000002E+38</v>
      </c>
      <c r="D772" s="17">
        <v>-3.4028234660000002E+38</v>
      </c>
      <c r="E772" s="17">
        <v>-3.4028234660000002E+38</v>
      </c>
      <c r="G772" s="154" t="str">
        <f t="shared" si="45"/>
        <v/>
      </c>
      <c r="H772" s="154" t="str">
        <f t="shared" si="46"/>
        <v/>
      </c>
      <c r="I772" s="154" t="str">
        <f t="shared" si="47"/>
        <v/>
      </c>
      <c r="J772" s="154" t="str">
        <f t="shared" si="48"/>
        <v/>
      </c>
    </row>
    <row r="773" spans="1:10" x14ac:dyDescent="0.25">
      <c r="A773" t="s">
        <v>798</v>
      </c>
      <c r="B773" s="17">
        <v>-3.4028234660000002E+38</v>
      </c>
      <c r="C773" s="17">
        <v>-3.4028234660000002E+38</v>
      </c>
      <c r="D773" s="17">
        <v>-3.4028234660000002E+38</v>
      </c>
      <c r="E773" s="17">
        <v>-3.4028234660000002E+38</v>
      </c>
      <c r="G773" s="154" t="str">
        <f t="shared" si="45"/>
        <v/>
      </c>
      <c r="H773" s="154" t="str">
        <f t="shared" si="46"/>
        <v/>
      </c>
      <c r="I773" s="154" t="str">
        <f t="shared" si="47"/>
        <v/>
      </c>
      <c r="J773" s="154" t="str">
        <f t="shared" si="48"/>
        <v/>
      </c>
    </row>
    <row r="774" spans="1:10" x14ac:dyDescent="0.25">
      <c r="A774" t="s">
        <v>799</v>
      </c>
      <c r="B774" s="17">
        <v>-3.4028234660000002E+38</v>
      </c>
      <c r="C774" s="17">
        <v>-3.4028234660000002E+38</v>
      </c>
      <c r="D774" s="17">
        <v>-3.4028234660000002E+38</v>
      </c>
      <c r="E774" s="17">
        <v>-3.4028234660000002E+38</v>
      </c>
      <c r="G774" s="154" t="str">
        <f t="shared" si="45"/>
        <v/>
      </c>
      <c r="H774" s="154" t="str">
        <f t="shared" si="46"/>
        <v/>
      </c>
      <c r="I774" s="154" t="str">
        <f t="shared" si="47"/>
        <v/>
      </c>
      <c r="J774" s="154" t="str">
        <f t="shared" si="48"/>
        <v/>
      </c>
    </row>
    <row r="775" spans="1:10" x14ac:dyDescent="0.25">
      <c r="A775" t="s">
        <v>800</v>
      </c>
      <c r="B775">
        <v>0</v>
      </c>
      <c r="C775">
        <v>0</v>
      </c>
      <c r="D775">
        <v>258.79076800000001</v>
      </c>
      <c r="E775">
        <v>137.610668</v>
      </c>
      <c r="G775" s="154">
        <f t="shared" si="45"/>
        <v>0</v>
      </c>
      <c r="H775" s="154">
        <f t="shared" si="46"/>
        <v>0</v>
      </c>
      <c r="I775" s="154">
        <f t="shared" si="47"/>
        <v>258.79076800000001</v>
      </c>
      <c r="J775" s="154">
        <f t="shared" si="48"/>
        <v>137.610668</v>
      </c>
    </row>
    <row r="776" spans="1:10" x14ac:dyDescent="0.25">
      <c r="A776" t="s">
        <v>801</v>
      </c>
      <c r="B776" s="17">
        <v>-3.4028234660000002E+38</v>
      </c>
      <c r="C776" s="17">
        <v>-3.4028234660000002E+38</v>
      </c>
      <c r="D776" s="17">
        <v>-3.4028234660000002E+38</v>
      </c>
      <c r="E776" s="17">
        <v>-3.4028234660000002E+38</v>
      </c>
      <c r="G776" s="154" t="str">
        <f t="shared" si="45"/>
        <v/>
      </c>
      <c r="H776" s="154" t="str">
        <f t="shared" si="46"/>
        <v/>
      </c>
      <c r="I776" s="154" t="str">
        <f t="shared" si="47"/>
        <v/>
      </c>
      <c r="J776" s="154" t="str">
        <f t="shared" si="48"/>
        <v/>
      </c>
    </row>
    <row r="777" spans="1:10" x14ac:dyDescent="0.25">
      <c r="A777" t="s">
        <v>802</v>
      </c>
      <c r="B777" s="17">
        <v>-3.4028234660000002E+38</v>
      </c>
      <c r="C777" s="17">
        <v>-3.4028234660000002E+38</v>
      </c>
      <c r="D777" s="17">
        <v>-3.4028234660000002E+38</v>
      </c>
      <c r="E777" s="17">
        <v>-3.4028234660000002E+38</v>
      </c>
      <c r="G777" s="154" t="str">
        <f t="shared" si="45"/>
        <v/>
      </c>
      <c r="H777" s="154" t="str">
        <f t="shared" si="46"/>
        <v/>
      </c>
      <c r="I777" s="154" t="str">
        <f t="shared" si="47"/>
        <v/>
      </c>
      <c r="J777" s="154" t="str">
        <f t="shared" si="48"/>
        <v/>
      </c>
    </row>
    <row r="778" spans="1:10" x14ac:dyDescent="0.25">
      <c r="A778" t="s">
        <v>803</v>
      </c>
      <c r="B778">
        <v>455.18541399999998</v>
      </c>
      <c r="C778">
        <v>249.89674400000001</v>
      </c>
      <c r="D778">
        <v>0</v>
      </c>
      <c r="E778">
        <v>0</v>
      </c>
      <c r="G778" s="154">
        <f t="shared" si="45"/>
        <v>455.18541399999998</v>
      </c>
      <c r="H778" s="154">
        <f t="shared" si="46"/>
        <v>249.89674400000001</v>
      </c>
      <c r="I778" s="154">
        <f t="shared" si="47"/>
        <v>0</v>
      </c>
      <c r="J778" s="154">
        <f t="shared" si="48"/>
        <v>0</v>
      </c>
    </row>
    <row r="779" spans="1:10" x14ac:dyDescent="0.25">
      <c r="A779" t="s">
        <v>804</v>
      </c>
      <c r="B779">
        <v>389.25072399999999</v>
      </c>
      <c r="C779">
        <v>214.49136799999999</v>
      </c>
      <c r="D779">
        <v>0</v>
      </c>
      <c r="E779">
        <v>0</v>
      </c>
      <c r="G779" s="154">
        <f t="shared" si="45"/>
        <v>389.25072399999999</v>
      </c>
      <c r="H779" s="154">
        <f t="shared" si="46"/>
        <v>214.49136799999999</v>
      </c>
      <c r="I779" s="154">
        <f t="shared" si="47"/>
        <v>0</v>
      </c>
      <c r="J779" s="154">
        <f t="shared" si="48"/>
        <v>0</v>
      </c>
    </row>
    <row r="780" spans="1:10" x14ac:dyDescent="0.25">
      <c r="A780" t="s">
        <v>805</v>
      </c>
      <c r="B780">
        <v>169.14995099999999</v>
      </c>
      <c r="C780">
        <v>97.519887999999995</v>
      </c>
      <c r="D780">
        <v>0</v>
      </c>
      <c r="E780">
        <v>0</v>
      </c>
      <c r="G780" s="154">
        <f t="shared" si="45"/>
        <v>169.14995099999999</v>
      </c>
      <c r="H780" s="154">
        <f t="shared" si="46"/>
        <v>97.519887999999995</v>
      </c>
      <c r="I780" s="154">
        <f t="shared" si="47"/>
        <v>0</v>
      </c>
      <c r="J780" s="154">
        <f t="shared" si="48"/>
        <v>0</v>
      </c>
    </row>
    <row r="781" spans="1:10" x14ac:dyDescent="0.25">
      <c r="A781" t="s">
        <v>806</v>
      </c>
      <c r="B781">
        <v>0</v>
      </c>
      <c r="C781">
        <v>0</v>
      </c>
      <c r="D781">
        <v>194.72484900000001</v>
      </c>
      <c r="E781">
        <v>165.25864200000001</v>
      </c>
      <c r="G781" s="154">
        <f t="shared" si="45"/>
        <v>0</v>
      </c>
      <c r="H781" s="154">
        <f t="shared" si="46"/>
        <v>0</v>
      </c>
      <c r="I781" s="154">
        <f t="shared" si="47"/>
        <v>194.72484900000001</v>
      </c>
      <c r="J781" s="154">
        <f t="shared" si="48"/>
        <v>165.25864200000001</v>
      </c>
    </row>
    <row r="782" spans="1:10" x14ac:dyDescent="0.25">
      <c r="A782" t="s">
        <v>807</v>
      </c>
      <c r="B782">
        <v>0</v>
      </c>
      <c r="C782">
        <v>0</v>
      </c>
      <c r="D782">
        <v>90.836556999999999</v>
      </c>
      <c r="E782">
        <v>71.988489999999999</v>
      </c>
      <c r="G782" s="154">
        <f t="shared" si="45"/>
        <v>0</v>
      </c>
      <c r="H782" s="154">
        <f t="shared" si="46"/>
        <v>0</v>
      </c>
      <c r="I782" s="154">
        <f t="shared" si="47"/>
        <v>90.836556999999999</v>
      </c>
      <c r="J782" s="154">
        <f t="shared" si="48"/>
        <v>71.988489999999999</v>
      </c>
    </row>
    <row r="783" spans="1:10" x14ac:dyDescent="0.25">
      <c r="A783" t="s">
        <v>808</v>
      </c>
      <c r="B783">
        <v>0</v>
      </c>
      <c r="C783">
        <v>0</v>
      </c>
      <c r="D783">
        <v>194.72389100000001</v>
      </c>
      <c r="E783">
        <v>202.08364800000001</v>
      </c>
      <c r="G783" s="154">
        <f t="shared" ref="G783:G846" si="49">IF(B783=$G$8,"",B783)</f>
        <v>0</v>
      </c>
      <c r="H783" s="154">
        <f t="shared" si="46"/>
        <v>0</v>
      </c>
      <c r="I783" s="154">
        <f t="shared" si="47"/>
        <v>194.72389100000001</v>
      </c>
      <c r="J783" s="154">
        <f t="shared" si="48"/>
        <v>202.08364800000001</v>
      </c>
    </row>
    <row r="784" spans="1:10" x14ac:dyDescent="0.25">
      <c r="A784" t="s">
        <v>809</v>
      </c>
      <c r="B784" s="17">
        <v>-3.4028234660000002E+38</v>
      </c>
      <c r="C784" s="17">
        <v>-3.4028234660000002E+38</v>
      </c>
      <c r="D784" s="17">
        <v>-3.4028234660000002E+38</v>
      </c>
      <c r="E784" s="17">
        <v>-3.4028234660000002E+38</v>
      </c>
      <c r="G784" s="154" t="str">
        <f t="shared" si="49"/>
        <v/>
      </c>
      <c r="H784" s="154" t="str">
        <f t="shared" si="46"/>
        <v/>
      </c>
      <c r="I784" s="154" t="str">
        <f t="shared" si="47"/>
        <v/>
      </c>
      <c r="J784" s="154" t="str">
        <f t="shared" si="48"/>
        <v/>
      </c>
    </row>
    <row r="785" spans="1:10" x14ac:dyDescent="0.25">
      <c r="A785" t="s">
        <v>810</v>
      </c>
      <c r="B785" s="17">
        <v>-3.4028234660000002E+38</v>
      </c>
      <c r="C785" s="17">
        <v>-3.4028234660000002E+38</v>
      </c>
      <c r="D785" s="17">
        <v>-3.4028234660000002E+38</v>
      </c>
      <c r="E785" s="17">
        <v>-3.4028234660000002E+38</v>
      </c>
      <c r="G785" s="154" t="str">
        <f t="shared" si="49"/>
        <v/>
      </c>
      <c r="H785" s="154" t="str">
        <f t="shared" si="46"/>
        <v/>
      </c>
      <c r="I785" s="154" t="str">
        <f t="shared" si="47"/>
        <v/>
      </c>
      <c r="J785" s="154" t="str">
        <f t="shared" si="48"/>
        <v/>
      </c>
    </row>
    <row r="786" spans="1:10" x14ac:dyDescent="0.25">
      <c r="A786" t="s">
        <v>811</v>
      </c>
      <c r="B786" s="17">
        <v>-3.4028234660000002E+38</v>
      </c>
      <c r="C786" s="17">
        <v>-3.4028234660000002E+38</v>
      </c>
      <c r="D786" s="17">
        <v>-3.4028234660000002E+38</v>
      </c>
      <c r="E786" s="17">
        <v>-3.4028234660000002E+38</v>
      </c>
      <c r="G786" s="154" t="str">
        <f t="shared" si="49"/>
        <v/>
      </c>
      <c r="H786" s="154" t="str">
        <f t="shared" si="46"/>
        <v/>
      </c>
      <c r="I786" s="154" t="str">
        <f t="shared" si="47"/>
        <v/>
      </c>
      <c r="J786" s="154" t="str">
        <f t="shared" si="48"/>
        <v/>
      </c>
    </row>
    <row r="787" spans="1:10" x14ac:dyDescent="0.25">
      <c r="A787" t="s">
        <v>812</v>
      </c>
      <c r="B787" s="17">
        <v>-3.4028234660000002E+38</v>
      </c>
      <c r="C787" s="17">
        <v>-3.4028234660000002E+38</v>
      </c>
      <c r="D787" s="17">
        <v>-3.4028234660000002E+38</v>
      </c>
      <c r="E787" s="17">
        <v>-3.4028234660000002E+38</v>
      </c>
      <c r="G787" s="154" t="str">
        <f t="shared" si="49"/>
        <v/>
      </c>
      <c r="H787" s="154" t="str">
        <f t="shared" si="46"/>
        <v/>
      </c>
      <c r="I787" s="154" t="str">
        <f t="shared" si="47"/>
        <v/>
      </c>
      <c r="J787" s="154" t="str">
        <f t="shared" si="48"/>
        <v/>
      </c>
    </row>
    <row r="788" spans="1:10" x14ac:dyDescent="0.25">
      <c r="A788" t="s">
        <v>813</v>
      </c>
      <c r="B788" s="17">
        <v>-3.4028234660000002E+38</v>
      </c>
      <c r="C788" s="17">
        <v>-3.4028234660000002E+38</v>
      </c>
      <c r="D788" s="17">
        <v>-3.4028234660000002E+38</v>
      </c>
      <c r="E788" s="17">
        <v>-3.4028234660000002E+38</v>
      </c>
      <c r="G788" s="154" t="str">
        <f t="shared" si="49"/>
        <v/>
      </c>
      <c r="H788" s="154" t="str">
        <f t="shared" si="46"/>
        <v/>
      </c>
      <c r="I788" s="154" t="str">
        <f t="shared" si="47"/>
        <v/>
      </c>
      <c r="J788" s="154" t="str">
        <f t="shared" si="48"/>
        <v/>
      </c>
    </row>
    <row r="789" spans="1:10" x14ac:dyDescent="0.25">
      <c r="A789" t="s">
        <v>814</v>
      </c>
      <c r="B789" s="17">
        <v>-3.4028234660000002E+38</v>
      </c>
      <c r="C789" s="17">
        <v>-3.4028234660000002E+38</v>
      </c>
      <c r="D789" s="17">
        <v>-3.4028234660000002E+38</v>
      </c>
      <c r="E789" s="17">
        <v>-3.4028234660000002E+38</v>
      </c>
      <c r="G789" s="154" t="str">
        <f t="shared" si="49"/>
        <v/>
      </c>
      <c r="H789" s="154" t="str">
        <f t="shared" si="46"/>
        <v/>
      </c>
      <c r="I789" s="154" t="str">
        <f t="shared" si="47"/>
        <v/>
      </c>
      <c r="J789" s="154" t="str">
        <f t="shared" si="48"/>
        <v/>
      </c>
    </row>
    <row r="790" spans="1:10" x14ac:dyDescent="0.25">
      <c r="A790" t="s">
        <v>815</v>
      </c>
      <c r="B790">
        <v>4.8447399999999998</v>
      </c>
      <c r="C790">
        <v>0</v>
      </c>
      <c r="D790">
        <v>0</v>
      </c>
      <c r="E790">
        <v>122.281081</v>
      </c>
      <c r="G790" s="154">
        <f t="shared" si="49"/>
        <v>4.8447399999999998</v>
      </c>
      <c r="H790" s="154">
        <f t="shared" si="46"/>
        <v>0</v>
      </c>
      <c r="I790" s="154">
        <f t="shared" si="47"/>
        <v>0</v>
      </c>
      <c r="J790" s="154">
        <f t="shared" si="48"/>
        <v>122.281081</v>
      </c>
    </row>
    <row r="791" spans="1:10" x14ac:dyDescent="0.25">
      <c r="A791" t="s">
        <v>816</v>
      </c>
      <c r="B791">
        <v>406.58461999999997</v>
      </c>
      <c r="C791">
        <v>108.04864600000001</v>
      </c>
      <c r="D791">
        <v>0</v>
      </c>
      <c r="E791">
        <v>0</v>
      </c>
      <c r="G791" s="154">
        <f t="shared" si="49"/>
        <v>406.58461999999997</v>
      </c>
      <c r="H791" s="154">
        <f t="shared" si="46"/>
        <v>108.04864600000001</v>
      </c>
      <c r="I791" s="154">
        <f t="shared" si="47"/>
        <v>0</v>
      </c>
      <c r="J791" s="154">
        <f t="shared" si="48"/>
        <v>0</v>
      </c>
    </row>
    <row r="792" spans="1:10" x14ac:dyDescent="0.25">
      <c r="A792" t="s">
        <v>817</v>
      </c>
      <c r="B792">
        <v>135.17462599999999</v>
      </c>
      <c r="C792">
        <v>0</v>
      </c>
      <c r="D792">
        <v>0</v>
      </c>
      <c r="E792">
        <v>39.122537000000001</v>
      </c>
      <c r="G792" s="154">
        <f t="shared" si="49"/>
        <v>135.17462599999999</v>
      </c>
      <c r="H792" s="154">
        <f t="shared" si="46"/>
        <v>0</v>
      </c>
      <c r="I792" s="154">
        <f t="shared" si="47"/>
        <v>0</v>
      </c>
      <c r="J792" s="154">
        <f t="shared" si="48"/>
        <v>39.122537000000001</v>
      </c>
    </row>
    <row r="793" spans="1:10" x14ac:dyDescent="0.25">
      <c r="A793" t="s">
        <v>818</v>
      </c>
      <c r="B793">
        <v>204.508163</v>
      </c>
      <c r="C793">
        <v>56.735855999999998</v>
      </c>
      <c r="D793">
        <v>0</v>
      </c>
      <c r="E793">
        <v>0</v>
      </c>
      <c r="G793" s="154">
        <f t="shared" si="49"/>
        <v>204.508163</v>
      </c>
      <c r="H793" s="154">
        <f t="shared" si="46"/>
        <v>56.735855999999998</v>
      </c>
      <c r="I793" s="154">
        <f t="shared" si="47"/>
        <v>0</v>
      </c>
      <c r="J793" s="154">
        <f t="shared" si="48"/>
        <v>0</v>
      </c>
    </row>
    <row r="794" spans="1:10" x14ac:dyDescent="0.25">
      <c r="A794" t="s">
        <v>819</v>
      </c>
      <c r="B794">
        <v>0</v>
      </c>
      <c r="C794">
        <v>0</v>
      </c>
      <c r="D794">
        <v>57.371312000000003</v>
      </c>
      <c r="E794">
        <v>41.099944000000001</v>
      </c>
      <c r="G794" s="154">
        <f t="shared" si="49"/>
        <v>0</v>
      </c>
      <c r="H794" s="154">
        <f t="shared" si="46"/>
        <v>0</v>
      </c>
      <c r="I794" s="154">
        <f t="shared" si="47"/>
        <v>57.371312000000003</v>
      </c>
      <c r="J794" s="154">
        <f t="shared" si="48"/>
        <v>41.099944000000001</v>
      </c>
    </row>
    <row r="795" spans="1:10" x14ac:dyDescent="0.25">
      <c r="A795" t="s">
        <v>820</v>
      </c>
      <c r="B795">
        <v>167.639723</v>
      </c>
      <c r="C795">
        <v>45.938108999999997</v>
      </c>
      <c r="D795">
        <v>0</v>
      </c>
      <c r="E795">
        <v>0</v>
      </c>
      <c r="G795" s="154">
        <f t="shared" si="49"/>
        <v>167.639723</v>
      </c>
      <c r="H795" s="154">
        <f t="shared" si="46"/>
        <v>45.938108999999997</v>
      </c>
      <c r="I795" s="154">
        <f t="shared" si="47"/>
        <v>0</v>
      </c>
      <c r="J795" s="154">
        <f t="shared" si="48"/>
        <v>0</v>
      </c>
    </row>
    <row r="796" spans="1:10" x14ac:dyDescent="0.25">
      <c r="A796" t="s">
        <v>821</v>
      </c>
      <c r="B796">
        <v>0</v>
      </c>
      <c r="C796">
        <v>0</v>
      </c>
      <c r="D796">
        <v>200.673822</v>
      </c>
      <c r="E796">
        <v>160.52054100000001</v>
      </c>
      <c r="G796" s="154">
        <f t="shared" si="49"/>
        <v>0</v>
      </c>
      <c r="H796" s="154">
        <f t="shared" si="46"/>
        <v>0</v>
      </c>
      <c r="I796" s="154">
        <f t="shared" si="47"/>
        <v>200.673822</v>
      </c>
      <c r="J796" s="154">
        <f t="shared" si="48"/>
        <v>160.52054100000001</v>
      </c>
    </row>
    <row r="797" spans="1:10" x14ac:dyDescent="0.25">
      <c r="A797" t="s">
        <v>822</v>
      </c>
      <c r="B797" s="17">
        <v>-3.4028234660000002E+38</v>
      </c>
      <c r="C797" s="17">
        <v>-3.4028234660000002E+38</v>
      </c>
      <c r="D797" s="17">
        <v>-3.4028234660000002E+38</v>
      </c>
      <c r="E797" s="17">
        <v>-3.4028234660000002E+38</v>
      </c>
      <c r="G797" s="154" t="str">
        <f t="shared" si="49"/>
        <v/>
      </c>
      <c r="H797" s="154" t="str">
        <f t="shared" si="46"/>
        <v/>
      </c>
      <c r="I797" s="154" t="str">
        <f t="shared" si="47"/>
        <v/>
      </c>
      <c r="J797" s="154" t="str">
        <f t="shared" si="48"/>
        <v/>
      </c>
    </row>
    <row r="798" spans="1:10" x14ac:dyDescent="0.25">
      <c r="A798" t="s">
        <v>823</v>
      </c>
      <c r="B798" s="17">
        <v>-3.4028234660000002E+38</v>
      </c>
      <c r="C798" s="17">
        <v>-3.4028234660000002E+38</v>
      </c>
      <c r="D798" s="17">
        <v>-3.4028234660000002E+38</v>
      </c>
      <c r="E798" s="17">
        <v>-3.4028234660000002E+38</v>
      </c>
      <c r="G798" s="154" t="str">
        <f t="shared" si="49"/>
        <v/>
      </c>
      <c r="H798" s="154" t="str">
        <f t="shared" ref="H798:H861" si="50">IF(C798=$G$8,"",C798)</f>
        <v/>
      </c>
      <c r="I798" s="154" t="str">
        <f t="shared" ref="I798:I861" si="51">IF(D798=$G$8,"",D798)</f>
        <v/>
      </c>
      <c r="J798" s="154" t="str">
        <f t="shared" ref="J798:J861" si="52">IF(E798=$G$8,"",E798)</f>
        <v/>
      </c>
    </row>
    <row r="799" spans="1:10" x14ac:dyDescent="0.25">
      <c r="A799" t="s">
        <v>824</v>
      </c>
      <c r="B799" s="17">
        <v>-3.4028234660000002E+38</v>
      </c>
      <c r="C799" s="17">
        <v>-3.4028234660000002E+38</v>
      </c>
      <c r="D799" s="17">
        <v>-3.4028234660000002E+38</v>
      </c>
      <c r="E799" s="17">
        <v>-3.4028234660000002E+38</v>
      </c>
      <c r="G799" s="154" t="str">
        <f t="shared" si="49"/>
        <v/>
      </c>
      <c r="H799" s="154" t="str">
        <f t="shared" si="50"/>
        <v/>
      </c>
      <c r="I799" s="154" t="str">
        <f t="shared" si="51"/>
        <v/>
      </c>
      <c r="J799" s="154" t="str">
        <f t="shared" si="52"/>
        <v/>
      </c>
    </row>
    <row r="800" spans="1:10" x14ac:dyDescent="0.25">
      <c r="A800" t="s">
        <v>825</v>
      </c>
      <c r="B800">
        <v>0</v>
      </c>
      <c r="C800">
        <v>0</v>
      </c>
      <c r="D800">
        <v>120.848596</v>
      </c>
      <c r="E800">
        <v>59.265419000000001</v>
      </c>
      <c r="G800" s="154">
        <f t="shared" si="49"/>
        <v>0</v>
      </c>
      <c r="H800" s="154">
        <f t="shared" si="50"/>
        <v>0</v>
      </c>
      <c r="I800" s="154">
        <f t="shared" si="51"/>
        <v>120.848596</v>
      </c>
      <c r="J800" s="154">
        <f t="shared" si="52"/>
        <v>59.265419000000001</v>
      </c>
    </row>
    <row r="801" spans="1:10" x14ac:dyDescent="0.25">
      <c r="A801" t="s">
        <v>826</v>
      </c>
      <c r="B801">
        <v>197.868235</v>
      </c>
      <c r="C801">
        <v>110.222731</v>
      </c>
      <c r="D801">
        <v>0</v>
      </c>
      <c r="E801">
        <v>0</v>
      </c>
      <c r="G801" s="154">
        <f t="shared" si="49"/>
        <v>197.868235</v>
      </c>
      <c r="H801" s="154">
        <f t="shared" si="50"/>
        <v>110.222731</v>
      </c>
      <c r="I801" s="154">
        <f t="shared" si="51"/>
        <v>0</v>
      </c>
      <c r="J801" s="154">
        <f t="shared" si="52"/>
        <v>0</v>
      </c>
    </row>
    <row r="802" spans="1:10" x14ac:dyDescent="0.25">
      <c r="A802" t="s">
        <v>827</v>
      </c>
      <c r="B802">
        <v>543.00726399999996</v>
      </c>
      <c r="C802">
        <v>297.18543199999999</v>
      </c>
      <c r="D802">
        <v>0</v>
      </c>
      <c r="E802">
        <v>0</v>
      </c>
      <c r="G802" s="154">
        <f t="shared" si="49"/>
        <v>543.00726399999996</v>
      </c>
      <c r="H802" s="154">
        <f t="shared" si="50"/>
        <v>297.18543199999999</v>
      </c>
      <c r="I802" s="154">
        <f t="shared" si="51"/>
        <v>0</v>
      </c>
      <c r="J802" s="154">
        <f t="shared" si="52"/>
        <v>0</v>
      </c>
    </row>
    <row r="803" spans="1:10" x14ac:dyDescent="0.25">
      <c r="A803" t="s">
        <v>828</v>
      </c>
      <c r="B803">
        <v>471.843502</v>
      </c>
      <c r="C803">
        <v>258.96440200000001</v>
      </c>
      <c r="D803">
        <v>0</v>
      </c>
      <c r="E803">
        <v>0</v>
      </c>
      <c r="G803" s="154">
        <f t="shared" si="49"/>
        <v>471.843502</v>
      </c>
      <c r="H803" s="154">
        <f t="shared" si="50"/>
        <v>258.96440200000001</v>
      </c>
      <c r="I803" s="154">
        <f t="shared" si="51"/>
        <v>0</v>
      </c>
      <c r="J803" s="154">
        <f t="shared" si="52"/>
        <v>0</v>
      </c>
    </row>
    <row r="804" spans="1:10" x14ac:dyDescent="0.25">
      <c r="A804" t="s">
        <v>829</v>
      </c>
      <c r="B804">
        <v>239.76622599999999</v>
      </c>
      <c r="C804">
        <v>135.54403600000001</v>
      </c>
      <c r="D804">
        <v>0</v>
      </c>
      <c r="E804">
        <v>0</v>
      </c>
      <c r="G804" s="154">
        <f t="shared" si="49"/>
        <v>239.76622599999999</v>
      </c>
      <c r="H804" s="154">
        <f t="shared" si="50"/>
        <v>135.54403600000001</v>
      </c>
      <c r="I804" s="154">
        <f t="shared" si="51"/>
        <v>0</v>
      </c>
      <c r="J804" s="154">
        <f t="shared" si="52"/>
        <v>0</v>
      </c>
    </row>
    <row r="805" spans="1:10" x14ac:dyDescent="0.25">
      <c r="A805" t="s">
        <v>830</v>
      </c>
      <c r="B805">
        <v>0</v>
      </c>
      <c r="C805">
        <v>0</v>
      </c>
      <c r="D805">
        <v>63.237841000000003</v>
      </c>
      <c r="E805">
        <v>47.941519</v>
      </c>
      <c r="G805" s="154">
        <f t="shared" si="49"/>
        <v>0</v>
      </c>
      <c r="H805" s="154">
        <f t="shared" si="50"/>
        <v>0</v>
      </c>
      <c r="I805" s="154">
        <f t="shared" si="51"/>
        <v>63.237841000000003</v>
      </c>
      <c r="J805" s="154">
        <f t="shared" si="52"/>
        <v>47.941519</v>
      </c>
    </row>
    <row r="806" spans="1:10" x14ac:dyDescent="0.25">
      <c r="A806" t="s">
        <v>831</v>
      </c>
      <c r="B806">
        <v>0</v>
      </c>
      <c r="C806">
        <v>0</v>
      </c>
      <c r="D806">
        <v>32.332295999999999</v>
      </c>
      <c r="E806">
        <v>24.121366999999999</v>
      </c>
      <c r="G806" s="154">
        <f t="shared" si="49"/>
        <v>0</v>
      </c>
      <c r="H806" s="154">
        <f t="shared" si="50"/>
        <v>0</v>
      </c>
      <c r="I806" s="154">
        <f t="shared" si="51"/>
        <v>32.332295999999999</v>
      </c>
      <c r="J806" s="154">
        <f t="shared" si="52"/>
        <v>24.121366999999999</v>
      </c>
    </row>
    <row r="807" spans="1:10" x14ac:dyDescent="0.25">
      <c r="A807" t="s">
        <v>832</v>
      </c>
      <c r="B807">
        <v>0</v>
      </c>
      <c r="C807">
        <v>0</v>
      </c>
      <c r="D807">
        <v>161.90392600000001</v>
      </c>
      <c r="E807">
        <v>102.215698</v>
      </c>
      <c r="G807" s="154">
        <f t="shared" si="49"/>
        <v>0</v>
      </c>
      <c r="H807" s="154">
        <f t="shared" si="50"/>
        <v>0</v>
      </c>
      <c r="I807" s="154">
        <f t="shared" si="51"/>
        <v>161.90392600000001</v>
      </c>
      <c r="J807" s="154">
        <f t="shared" si="52"/>
        <v>102.215698</v>
      </c>
    </row>
    <row r="808" spans="1:10" x14ac:dyDescent="0.25">
      <c r="A808" t="s">
        <v>833</v>
      </c>
      <c r="B808" s="17">
        <v>-3.4028234660000002E+38</v>
      </c>
      <c r="C808" s="17">
        <v>-3.4028234660000002E+38</v>
      </c>
      <c r="D808" s="17">
        <v>-3.4028234660000002E+38</v>
      </c>
      <c r="E808" s="17">
        <v>-3.4028234660000002E+38</v>
      </c>
      <c r="G808" s="154" t="str">
        <f t="shared" si="49"/>
        <v/>
      </c>
      <c r="H808" s="154" t="str">
        <f t="shared" si="50"/>
        <v/>
      </c>
      <c r="I808" s="154" t="str">
        <f t="shared" si="51"/>
        <v/>
      </c>
      <c r="J808" s="154" t="str">
        <f t="shared" si="52"/>
        <v/>
      </c>
    </row>
    <row r="809" spans="1:10" x14ac:dyDescent="0.25">
      <c r="A809" t="s">
        <v>834</v>
      </c>
      <c r="B809" s="17">
        <v>-3.4028234660000002E+38</v>
      </c>
      <c r="C809" s="17">
        <v>-3.4028234660000002E+38</v>
      </c>
      <c r="D809" s="17">
        <v>-3.4028234660000002E+38</v>
      </c>
      <c r="E809" s="17">
        <v>-3.4028234660000002E+38</v>
      </c>
      <c r="G809" s="154" t="str">
        <f t="shared" si="49"/>
        <v/>
      </c>
      <c r="H809" s="154" t="str">
        <f t="shared" si="50"/>
        <v/>
      </c>
      <c r="I809" s="154" t="str">
        <f t="shared" si="51"/>
        <v/>
      </c>
      <c r="J809" s="154" t="str">
        <f t="shared" si="52"/>
        <v/>
      </c>
    </row>
    <row r="810" spans="1:10" x14ac:dyDescent="0.25">
      <c r="A810" t="s">
        <v>835</v>
      </c>
      <c r="B810">
        <v>0</v>
      </c>
      <c r="C810">
        <v>0</v>
      </c>
      <c r="D810">
        <v>206.41691499999999</v>
      </c>
      <c r="E810">
        <v>103.892458</v>
      </c>
      <c r="G810" s="154">
        <f t="shared" si="49"/>
        <v>0</v>
      </c>
      <c r="H810" s="154">
        <f t="shared" si="50"/>
        <v>0</v>
      </c>
      <c r="I810" s="154">
        <f t="shared" si="51"/>
        <v>206.41691499999999</v>
      </c>
      <c r="J810" s="154">
        <f t="shared" si="52"/>
        <v>103.892458</v>
      </c>
    </row>
    <row r="811" spans="1:10" x14ac:dyDescent="0.25">
      <c r="A811" t="s">
        <v>836</v>
      </c>
      <c r="B811">
        <v>0</v>
      </c>
      <c r="C811">
        <v>0</v>
      </c>
      <c r="D811">
        <v>51.434528999999998</v>
      </c>
      <c r="E811">
        <v>41.390639999999998</v>
      </c>
      <c r="G811" s="154">
        <f t="shared" si="49"/>
        <v>0</v>
      </c>
      <c r="H811" s="154">
        <f t="shared" si="50"/>
        <v>0</v>
      </c>
      <c r="I811" s="154">
        <f t="shared" si="51"/>
        <v>51.434528999999998</v>
      </c>
      <c r="J811" s="154">
        <f t="shared" si="52"/>
        <v>41.390639999999998</v>
      </c>
    </row>
    <row r="812" spans="1:10" x14ac:dyDescent="0.25">
      <c r="A812" t="s">
        <v>837</v>
      </c>
      <c r="B812" s="17">
        <v>-3.4028234660000002E+38</v>
      </c>
      <c r="C812" s="17">
        <v>-3.4028234660000002E+38</v>
      </c>
      <c r="D812" s="17">
        <v>-3.4028234660000002E+38</v>
      </c>
      <c r="E812" s="17">
        <v>-3.4028234660000002E+38</v>
      </c>
      <c r="G812" s="154" t="str">
        <f t="shared" si="49"/>
        <v/>
      </c>
      <c r="H812" s="154" t="str">
        <f t="shared" si="50"/>
        <v/>
      </c>
      <c r="I812" s="154" t="str">
        <f t="shared" si="51"/>
        <v/>
      </c>
      <c r="J812" s="154" t="str">
        <f t="shared" si="52"/>
        <v/>
      </c>
    </row>
    <row r="813" spans="1:10" x14ac:dyDescent="0.25">
      <c r="A813" t="s">
        <v>838</v>
      </c>
      <c r="B813">
        <v>0</v>
      </c>
      <c r="C813">
        <v>0</v>
      </c>
      <c r="D813">
        <v>63.511904999999999</v>
      </c>
      <c r="E813">
        <v>18.446280999999999</v>
      </c>
      <c r="G813" s="154">
        <f t="shared" si="49"/>
        <v>0</v>
      </c>
      <c r="H813" s="154">
        <f t="shared" si="50"/>
        <v>0</v>
      </c>
      <c r="I813" s="154">
        <f t="shared" si="51"/>
        <v>63.511904999999999</v>
      </c>
      <c r="J813" s="154">
        <f t="shared" si="52"/>
        <v>18.446280999999999</v>
      </c>
    </row>
    <row r="814" spans="1:10" x14ac:dyDescent="0.25">
      <c r="A814" t="s">
        <v>839</v>
      </c>
      <c r="B814">
        <v>352.13917900000001</v>
      </c>
      <c r="C814">
        <v>236.90499199999999</v>
      </c>
      <c r="D814">
        <v>0</v>
      </c>
      <c r="E814">
        <v>0</v>
      </c>
      <c r="G814" s="154">
        <f t="shared" si="49"/>
        <v>352.13917900000001</v>
      </c>
      <c r="H814" s="154">
        <f t="shared" si="50"/>
        <v>236.90499199999999</v>
      </c>
      <c r="I814" s="154">
        <f t="shared" si="51"/>
        <v>0</v>
      </c>
      <c r="J814" s="154">
        <f t="shared" si="52"/>
        <v>0</v>
      </c>
    </row>
    <row r="815" spans="1:10" x14ac:dyDescent="0.25">
      <c r="A815" t="s">
        <v>840</v>
      </c>
      <c r="B815">
        <v>402.72618</v>
      </c>
      <c r="C815">
        <v>270.82776799999999</v>
      </c>
      <c r="D815">
        <v>0</v>
      </c>
      <c r="E815">
        <v>0</v>
      </c>
      <c r="G815" s="154">
        <f t="shared" si="49"/>
        <v>402.72618</v>
      </c>
      <c r="H815" s="154">
        <f t="shared" si="50"/>
        <v>270.82776799999999</v>
      </c>
      <c r="I815" s="154">
        <f t="shared" si="51"/>
        <v>0</v>
      </c>
      <c r="J815" s="154">
        <f t="shared" si="52"/>
        <v>0</v>
      </c>
    </row>
    <row r="816" spans="1:10" x14ac:dyDescent="0.25">
      <c r="A816" t="s">
        <v>841</v>
      </c>
      <c r="B816">
        <v>183.10666800000001</v>
      </c>
      <c r="C816">
        <v>125.585179</v>
      </c>
      <c r="D816">
        <v>0</v>
      </c>
      <c r="E816">
        <v>0</v>
      </c>
      <c r="G816" s="154">
        <f t="shared" si="49"/>
        <v>183.10666800000001</v>
      </c>
      <c r="H816" s="154">
        <f t="shared" si="50"/>
        <v>125.585179</v>
      </c>
      <c r="I816" s="154">
        <f t="shared" si="51"/>
        <v>0</v>
      </c>
      <c r="J816" s="154">
        <f t="shared" si="52"/>
        <v>0</v>
      </c>
    </row>
    <row r="817" spans="1:10" x14ac:dyDescent="0.25">
      <c r="A817" t="s">
        <v>842</v>
      </c>
      <c r="B817">
        <v>0</v>
      </c>
      <c r="C817">
        <v>0</v>
      </c>
      <c r="D817">
        <v>15.546884</v>
      </c>
      <c r="E817">
        <v>10.386003000000001</v>
      </c>
      <c r="G817" s="154">
        <f t="shared" si="49"/>
        <v>0</v>
      </c>
      <c r="H817" s="154">
        <f t="shared" si="50"/>
        <v>0</v>
      </c>
      <c r="I817" s="154">
        <f t="shared" si="51"/>
        <v>15.546884</v>
      </c>
      <c r="J817" s="154">
        <f t="shared" si="52"/>
        <v>10.386003000000001</v>
      </c>
    </row>
    <row r="818" spans="1:10" x14ac:dyDescent="0.25">
      <c r="A818" t="s">
        <v>843</v>
      </c>
      <c r="B818">
        <v>0</v>
      </c>
      <c r="C818">
        <v>0</v>
      </c>
      <c r="D818">
        <v>30.809183999999998</v>
      </c>
      <c r="E818">
        <v>18.446280999999999</v>
      </c>
      <c r="G818" s="154">
        <f t="shared" si="49"/>
        <v>0</v>
      </c>
      <c r="H818" s="154">
        <f t="shared" si="50"/>
        <v>0</v>
      </c>
      <c r="I818" s="154">
        <f t="shared" si="51"/>
        <v>30.809183999999998</v>
      </c>
      <c r="J818" s="154">
        <f t="shared" si="52"/>
        <v>18.446280999999999</v>
      </c>
    </row>
    <row r="819" spans="1:10" x14ac:dyDescent="0.25">
      <c r="A819" t="s">
        <v>844</v>
      </c>
      <c r="B819">
        <v>0</v>
      </c>
      <c r="C819">
        <v>0</v>
      </c>
      <c r="D819">
        <v>95.596485000000001</v>
      </c>
      <c r="E819">
        <v>240.04918799999999</v>
      </c>
      <c r="G819" s="154">
        <f t="shared" si="49"/>
        <v>0</v>
      </c>
      <c r="H819" s="154">
        <f t="shared" si="50"/>
        <v>0</v>
      </c>
      <c r="I819" s="154">
        <f t="shared" si="51"/>
        <v>95.596485000000001</v>
      </c>
      <c r="J819" s="154">
        <f t="shared" si="52"/>
        <v>240.04918799999999</v>
      </c>
    </row>
    <row r="820" spans="1:10" x14ac:dyDescent="0.25">
      <c r="A820" t="s">
        <v>845</v>
      </c>
      <c r="B820" s="17">
        <v>-3.4028234660000002E+38</v>
      </c>
      <c r="C820" s="17">
        <v>-3.4028234660000002E+38</v>
      </c>
      <c r="D820" s="17">
        <v>-3.4028234660000002E+38</v>
      </c>
      <c r="E820" s="17">
        <v>-3.4028234660000002E+38</v>
      </c>
      <c r="G820" s="154" t="str">
        <f t="shared" si="49"/>
        <v/>
      </c>
      <c r="H820" s="154" t="str">
        <f t="shared" si="50"/>
        <v/>
      </c>
      <c r="I820" s="154" t="str">
        <f t="shared" si="51"/>
        <v/>
      </c>
      <c r="J820" s="154" t="str">
        <f t="shared" si="52"/>
        <v/>
      </c>
    </row>
    <row r="821" spans="1:10" x14ac:dyDescent="0.25">
      <c r="A821" t="s">
        <v>846</v>
      </c>
      <c r="B821">
        <v>0</v>
      </c>
      <c r="C821">
        <v>0</v>
      </c>
      <c r="D821">
        <v>134.35210599999999</v>
      </c>
      <c r="E821">
        <v>189.98870600000001</v>
      </c>
      <c r="G821" s="154">
        <f t="shared" si="49"/>
        <v>0</v>
      </c>
      <c r="H821" s="154">
        <f t="shared" si="50"/>
        <v>0</v>
      </c>
      <c r="I821" s="154">
        <f t="shared" si="51"/>
        <v>134.35210599999999</v>
      </c>
      <c r="J821" s="154">
        <f t="shared" si="52"/>
        <v>189.98870600000001</v>
      </c>
    </row>
    <row r="822" spans="1:10" x14ac:dyDescent="0.25">
      <c r="A822" t="s">
        <v>847</v>
      </c>
      <c r="B822">
        <v>0</v>
      </c>
      <c r="C822">
        <v>0</v>
      </c>
      <c r="D822">
        <v>129.71809200000001</v>
      </c>
      <c r="E822">
        <v>94.196493000000004</v>
      </c>
      <c r="G822" s="154">
        <f t="shared" si="49"/>
        <v>0</v>
      </c>
      <c r="H822" s="154">
        <f t="shared" si="50"/>
        <v>0</v>
      </c>
      <c r="I822" s="154">
        <f t="shared" si="51"/>
        <v>129.71809200000001</v>
      </c>
      <c r="J822" s="154">
        <f t="shared" si="52"/>
        <v>94.196493000000004</v>
      </c>
    </row>
    <row r="823" spans="1:10" x14ac:dyDescent="0.25">
      <c r="A823" t="s">
        <v>848</v>
      </c>
      <c r="B823" s="17">
        <v>-3.4028234660000002E+38</v>
      </c>
      <c r="C823" s="17">
        <v>-3.4028234660000002E+38</v>
      </c>
      <c r="D823" s="17">
        <v>-3.4028234660000002E+38</v>
      </c>
      <c r="E823" s="17">
        <v>-3.4028234660000002E+38</v>
      </c>
      <c r="G823" s="154" t="str">
        <f t="shared" si="49"/>
        <v/>
      </c>
      <c r="H823" s="154" t="str">
        <f t="shared" si="50"/>
        <v/>
      </c>
      <c r="I823" s="154" t="str">
        <f t="shared" si="51"/>
        <v/>
      </c>
      <c r="J823" s="154" t="str">
        <f t="shared" si="52"/>
        <v/>
      </c>
    </row>
    <row r="824" spans="1:10" x14ac:dyDescent="0.25">
      <c r="A824" t="s">
        <v>849</v>
      </c>
      <c r="B824" s="17">
        <v>-3.4028234660000002E+38</v>
      </c>
      <c r="C824" s="17">
        <v>-3.4028234660000002E+38</v>
      </c>
      <c r="D824" s="17">
        <v>-3.4028234660000002E+38</v>
      </c>
      <c r="E824" s="17">
        <v>-3.4028234660000002E+38</v>
      </c>
      <c r="G824" s="154" t="str">
        <f t="shared" si="49"/>
        <v/>
      </c>
      <c r="H824" s="154" t="str">
        <f t="shared" si="50"/>
        <v/>
      </c>
      <c r="I824" s="154" t="str">
        <f t="shared" si="51"/>
        <v/>
      </c>
      <c r="J824" s="154" t="str">
        <f t="shared" si="52"/>
        <v/>
      </c>
    </row>
    <row r="825" spans="1:10" x14ac:dyDescent="0.25">
      <c r="A825" t="s">
        <v>850</v>
      </c>
      <c r="B825">
        <v>107.32999599999999</v>
      </c>
      <c r="C825">
        <v>60.305038000000003</v>
      </c>
      <c r="D825">
        <v>0</v>
      </c>
      <c r="E825">
        <v>0</v>
      </c>
      <c r="G825" s="154">
        <f t="shared" si="49"/>
        <v>107.32999599999999</v>
      </c>
      <c r="H825" s="154">
        <f t="shared" si="50"/>
        <v>60.305038000000003</v>
      </c>
      <c r="I825" s="154">
        <f t="shared" si="51"/>
        <v>0</v>
      </c>
      <c r="J825" s="154">
        <f t="shared" si="52"/>
        <v>0</v>
      </c>
    </row>
    <row r="826" spans="1:10" x14ac:dyDescent="0.25">
      <c r="A826" t="s">
        <v>851</v>
      </c>
      <c r="B826">
        <v>322.42725300000001</v>
      </c>
      <c r="C826">
        <v>178.946438</v>
      </c>
      <c r="D826">
        <v>0</v>
      </c>
      <c r="E826">
        <v>0</v>
      </c>
      <c r="G826" s="154">
        <f t="shared" si="49"/>
        <v>322.42725300000001</v>
      </c>
      <c r="H826" s="154">
        <f t="shared" si="50"/>
        <v>178.946438</v>
      </c>
      <c r="I826" s="154">
        <f t="shared" si="51"/>
        <v>0</v>
      </c>
      <c r="J826" s="154">
        <f t="shared" si="52"/>
        <v>0</v>
      </c>
    </row>
    <row r="827" spans="1:10" x14ac:dyDescent="0.25">
      <c r="A827" t="s">
        <v>852</v>
      </c>
      <c r="B827">
        <v>451.95359999999999</v>
      </c>
      <c r="C827">
        <v>248.78931299999999</v>
      </c>
      <c r="D827">
        <v>0</v>
      </c>
      <c r="E827">
        <v>0</v>
      </c>
      <c r="G827" s="154">
        <f t="shared" si="49"/>
        <v>451.95359999999999</v>
      </c>
      <c r="H827" s="154">
        <f t="shared" si="50"/>
        <v>248.78931299999999</v>
      </c>
      <c r="I827" s="154">
        <f t="shared" si="51"/>
        <v>0</v>
      </c>
      <c r="J827" s="154">
        <f t="shared" si="52"/>
        <v>0</v>
      </c>
    </row>
    <row r="828" spans="1:10" x14ac:dyDescent="0.25">
      <c r="A828" t="s">
        <v>853</v>
      </c>
      <c r="B828">
        <v>169.036664</v>
      </c>
      <c r="C828">
        <v>97.941332000000003</v>
      </c>
      <c r="D828">
        <v>0</v>
      </c>
      <c r="E828">
        <v>0</v>
      </c>
      <c r="G828" s="154">
        <f t="shared" si="49"/>
        <v>169.036664</v>
      </c>
      <c r="H828" s="154">
        <f t="shared" si="50"/>
        <v>97.941332000000003</v>
      </c>
      <c r="I828" s="154">
        <f t="shared" si="51"/>
        <v>0</v>
      </c>
      <c r="J828" s="154">
        <f t="shared" si="52"/>
        <v>0</v>
      </c>
    </row>
    <row r="829" spans="1:10" x14ac:dyDescent="0.25">
      <c r="A829" t="s">
        <v>854</v>
      </c>
      <c r="B829">
        <v>0</v>
      </c>
      <c r="C829">
        <v>0</v>
      </c>
      <c r="D829">
        <v>231.306611</v>
      </c>
      <c r="E829">
        <v>195.28702899999999</v>
      </c>
      <c r="G829" s="154">
        <f t="shared" si="49"/>
        <v>0</v>
      </c>
      <c r="H829" s="154">
        <f t="shared" si="50"/>
        <v>0</v>
      </c>
      <c r="I829" s="154">
        <f t="shared" si="51"/>
        <v>231.306611</v>
      </c>
      <c r="J829" s="154">
        <f t="shared" si="52"/>
        <v>195.28702899999999</v>
      </c>
    </row>
    <row r="830" spans="1:10" x14ac:dyDescent="0.25">
      <c r="A830" t="s">
        <v>855</v>
      </c>
      <c r="B830">
        <v>0</v>
      </c>
      <c r="C830">
        <v>0</v>
      </c>
      <c r="D830">
        <v>181.961409</v>
      </c>
      <c r="E830">
        <v>177.17246499999999</v>
      </c>
      <c r="G830" s="154">
        <f t="shared" si="49"/>
        <v>0</v>
      </c>
      <c r="H830" s="154">
        <f t="shared" si="50"/>
        <v>0</v>
      </c>
      <c r="I830" s="154">
        <f t="shared" si="51"/>
        <v>181.961409</v>
      </c>
      <c r="J830" s="154">
        <f t="shared" si="52"/>
        <v>177.17246499999999</v>
      </c>
    </row>
    <row r="831" spans="1:10" x14ac:dyDescent="0.25">
      <c r="A831" t="s">
        <v>856</v>
      </c>
      <c r="B831">
        <v>0</v>
      </c>
      <c r="C831">
        <v>0</v>
      </c>
      <c r="D831">
        <v>148.45601300000001</v>
      </c>
      <c r="E831">
        <v>120.187392</v>
      </c>
      <c r="G831" s="154">
        <f t="shared" si="49"/>
        <v>0</v>
      </c>
      <c r="H831" s="154">
        <f t="shared" si="50"/>
        <v>0</v>
      </c>
      <c r="I831" s="154">
        <f t="shared" si="51"/>
        <v>148.45601300000001</v>
      </c>
      <c r="J831" s="154">
        <f t="shared" si="52"/>
        <v>120.187392</v>
      </c>
    </row>
    <row r="832" spans="1:10" x14ac:dyDescent="0.25">
      <c r="A832" t="s">
        <v>857</v>
      </c>
      <c r="B832">
        <v>0</v>
      </c>
      <c r="C832">
        <v>0</v>
      </c>
      <c r="D832">
        <v>144.507453</v>
      </c>
      <c r="E832">
        <v>107.047864</v>
      </c>
      <c r="G832" s="154">
        <f t="shared" si="49"/>
        <v>0</v>
      </c>
      <c r="H832" s="154">
        <f t="shared" si="50"/>
        <v>0</v>
      </c>
      <c r="I832" s="154">
        <f t="shared" si="51"/>
        <v>144.507453</v>
      </c>
      <c r="J832" s="154">
        <f t="shared" si="52"/>
        <v>107.047864</v>
      </c>
    </row>
    <row r="833" spans="1:10" x14ac:dyDescent="0.25">
      <c r="A833" t="s">
        <v>858</v>
      </c>
      <c r="B833" s="17">
        <v>-3.4028234660000002E+38</v>
      </c>
      <c r="C833" s="17">
        <v>-3.4028234660000002E+38</v>
      </c>
      <c r="D833" s="17">
        <v>-3.4028234660000002E+38</v>
      </c>
      <c r="E833" s="17">
        <v>-3.4028234660000002E+38</v>
      </c>
      <c r="G833" s="154" t="str">
        <f t="shared" si="49"/>
        <v/>
      </c>
      <c r="H833" s="154" t="str">
        <f t="shared" si="50"/>
        <v/>
      </c>
      <c r="I833" s="154" t="str">
        <f t="shared" si="51"/>
        <v/>
      </c>
      <c r="J833" s="154" t="str">
        <f t="shared" si="52"/>
        <v/>
      </c>
    </row>
    <row r="834" spans="1:10" x14ac:dyDescent="0.25">
      <c r="A834" t="s">
        <v>859</v>
      </c>
      <c r="B834" s="17">
        <v>-3.4028234660000002E+38</v>
      </c>
      <c r="C834" s="17">
        <v>-3.4028234660000002E+38</v>
      </c>
      <c r="D834" s="17">
        <v>-3.4028234660000002E+38</v>
      </c>
      <c r="E834" s="17">
        <v>-3.4028234660000002E+38</v>
      </c>
      <c r="G834" s="154" t="str">
        <f t="shared" si="49"/>
        <v/>
      </c>
      <c r="H834" s="154" t="str">
        <f t="shared" si="50"/>
        <v/>
      </c>
      <c r="I834" s="154" t="str">
        <f t="shared" si="51"/>
        <v/>
      </c>
      <c r="J834" s="154" t="str">
        <f t="shared" si="52"/>
        <v/>
      </c>
    </row>
    <row r="835" spans="1:10" x14ac:dyDescent="0.25">
      <c r="A835" t="s">
        <v>860</v>
      </c>
      <c r="B835">
        <v>0</v>
      </c>
      <c r="C835">
        <v>0</v>
      </c>
      <c r="D835">
        <v>215.426458</v>
      </c>
      <c r="E835">
        <v>107.599294</v>
      </c>
      <c r="G835" s="154">
        <f t="shared" si="49"/>
        <v>0</v>
      </c>
      <c r="H835" s="154">
        <f t="shared" si="50"/>
        <v>0</v>
      </c>
      <c r="I835" s="154">
        <f t="shared" si="51"/>
        <v>215.426458</v>
      </c>
      <c r="J835" s="154">
        <f t="shared" si="52"/>
        <v>107.599294</v>
      </c>
    </row>
    <row r="836" spans="1:10" x14ac:dyDescent="0.25">
      <c r="A836" t="s">
        <v>861</v>
      </c>
      <c r="B836">
        <v>0</v>
      </c>
      <c r="C836">
        <v>0</v>
      </c>
      <c r="D836">
        <v>70.981210000000004</v>
      </c>
      <c r="E836">
        <v>31.239668999999999</v>
      </c>
      <c r="G836" s="154">
        <f t="shared" si="49"/>
        <v>0</v>
      </c>
      <c r="H836" s="154">
        <f t="shared" si="50"/>
        <v>0</v>
      </c>
      <c r="I836" s="154">
        <f t="shared" si="51"/>
        <v>70.981210000000004</v>
      </c>
      <c r="J836" s="154">
        <f t="shared" si="52"/>
        <v>31.239668999999999</v>
      </c>
    </row>
    <row r="837" spans="1:10" x14ac:dyDescent="0.25">
      <c r="A837" t="s">
        <v>862</v>
      </c>
      <c r="B837" s="17">
        <v>-3.4028234660000002E+38</v>
      </c>
      <c r="C837" s="17">
        <v>-3.4028234660000002E+38</v>
      </c>
      <c r="D837" s="17">
        <v>-3.4028234660000002E+38</v>
      </c>
      <c r="E837" s="17">
        <v>-3.4028234660000002E+38</v>
      </c>
      <c r="G837" s="154" t="str">
        <f t="shared" si="49"/>
        <v/>
      </c>
      <c r="H837" s="154" t="str">
        <f t="shared" si="50"/>
        <v/>
      </c>
      <c r="I837" s="154" t="str">
        <f t="shared" si="51"/>
        <v/>
      </c>
      <c r="J837" s="154" t="str">
        <f t="shared" si="52"/>
        <v/>
      </c>
    </row>
    <row r="838" spans="1:10" x14ac:dyDescent="0.25">
      <c r="A838" t="s">
        <v>863</v>
      </c>
      <c r="B838">
        <v>116.935346</v>
      </c>
      <c r="C838">
        <v>80.102435999999997</v>
      </c>
      <c r="D838">
        <v>0</v>
      </c>
      <c r="E838">
        <v>0</v>
      </c>
      <c r="G838" s="154">
        <f t="shared" si="49"/>
        <v>116.935346</v>
      </c>
      <c r="H838" s="154">
        <f t="shared" si="50"/>
        <v>80.102435999999997</v>
      </c>
      <c r="I838" s="154">
        <f t="shared" si="51"/>
        <v>0</v>
      </c>
      <c r="J838" s="154">
        <f t="shared" si="52"/>
        <v>0</v>
      </c>
    </row>
    <row r="839" spans="1:10" x14ac:dyDescent="0.25">
      <c r="A839" t="s">
        <v>864</v>
      </c>
      <c r="B839">
        <v>395.89614</v>
      </c>
      <c r="C839">
        <v>266.27440899999999</v>
      </c>
      <c r="D839">
        <v>0</v>
      </c>
      <c r="E839">
        <v>0</v>
      </c>
      <c r="G839" s="154">
        <f t="shared" si="49"/>
        <v>395.89614</v>
      </c>
      <c r="H839" s="154">
        <f t="shared" si="50"/>
        <v>266.27440899999999</v>
      </c>
      <c r="I839" s="154">
        <f t="shared" si="51"/>
        <v>0</v>
      </c>
      <c r="J839" s="154">
        <f t="shared" si="52"/>
        <v>0</v>
      </c>
    </row>
    <row r="840" spans="1:10" x14ac:dyDescent="0.25">
      <c r="A840" t="s">
        <v>865</v>
      </c>
      <c r="B840">
        <v>128.331883</v>
      </c>
      <c r="C840">
        <v>89.068656000000004</v>
      </c>
      <c r="D840">
        <v>0</v>
      </c>
      <c r="E840">
        <v>0</v>
      </c>
      <c r="G840" s="154">
        <f t="shared" si="49"/>
        <v>128.331883</v>
      </c>
      <c r="H840" s="154">
        <f t="shared" si="50"/>
        <v>89.068656000000004</v>
      </c>
      <c r="I840" s="154">
        <f t="shared" si="51"/>
        <v>0</v>
      </c>
      <c r="J840" s="154">
        <f t="shared" si="52"/>
        <v>0</v>
      </c>
    </row>
    <row r="841" spans="1:10" x14ac:dyDescent="0.25">
      <c r="A841" t="s">
        <v>866</v>
      </c>
      <c r="B841">
        <v>0</v>
      </c>
      <c r="C841">
        <v>0</v>
      </c>
      <c r="D841">
        <v>34.279615999999997</v>
      </c>
      <c r="E841">
        <v>25.712783999999999</v>
      </c>
      <c r="G841" s="154">
        <f t="shared" si="49"/>
        <v>0</v>
      </c>
      <c r="H841" s="154">
        <f t="shared" si="50"/>
        <v>0</v>
      </c>
      <c r="I841" s="154">
        <f t="shared" si="51"/>
        <v>34.279615999999997</v>
      </c>
      <c r="J841" s="154">
        <f t="shared" si="52"/>
        <v>25.712783999999999</v>
      </c>
    </row>
    <row r="842" spans="1:10" x14ac:dyDescent="0.25">
      <c r="A842" t="s">
        <v>867</v>
      </c>
      <c r="B842">
        <v>49.943291000000002</v>
      </c>
      <c r="C842">
        <v>36.871924</v>
      </c>
      <c r="D842">
        <v>0</v>
      </c>
      <c r="E842">
        <v>0</v>
      </c>
      <c r="G842" s="154">
        <f t="shared" si="49"/>
        <v>49.943291000000002</v>
      </c>
      <c r="H842" s="154">
        <f t="shared" si="50"/>
        <v>36.871924</v>
      </c>
      <c r="I842" s="154">
        <f t="shared" si="51"/>
        <v>0</v>
      </c>
      <c r="J842" s="154">
        <f t="shared" si="52"/>
        <v>0</v>
      </c>
    </row>
    <row r="843" spans="1:10" x14ac:dyDescent="0.25">
      <c r="A843" t="s">
        <v>868</v>
      </c>
      <c r="B843">
        <v>0</v>
      </c>
      <c r="C843">
        <v>0</v>
      </c>
      <c r="D843">
        <v>39.389910999999998</v>
      </c>
      <c r="E843">
        <v>30.691151000000001</v>
      </c>
      <c r="G843" s="154">
        <f t="shared" si="49"/>
        <v>0</v>
      </c>
      <c r="H843" s="154">
        <f t="shared" si="50"/>
        <v>0</v>
      </c>
      <c r="I843" s="154">
        <f t="shared" si="51"/>
        <v>39.389910999999998</v>
      </c>
      <c r="J843" s="154">
        <f t="shared" si="52"/>
        <v>30.691151000000001</v>
      </c>
    </row>
    <row r="844" spans="1:10" x14ac:dyDescent="0.25">
      <c r="A844" t="s">
        <v>869</v>
      </c>
      <c r="B844">
        <v>0</v>
      </c>
      <c r="C844">
        <v>0</v>
      </c>
      <c r="D844">
        <v>24.613394</v>
      </c>
      <c r="E844">
        <v>17.391957999999999</v>
      </c>
      <c r="G844" s="154">
        <f t="shared" si="49"/>
        <v>0</v>
      </c>
      <c r="H844" s="154">
        <f t="shared" si="50"/>
        <v>0</v>
      </c>
      <c r="I844" s="154">
        <f t="shared" si="51"/>
        <v>24.613394</v>
      </c>
      <c r="J844" s="154">
        <f t="shared" si="52"/>
        <v>17.391957999999999</v>
      </c>
    </row>
    <row r="845" spans="1:10" x14ac:dyDescent="0.25">
      <c r="A845" t="s">
        <v>870</v>
      </c>
      <c r="B845">
        <v>0</v>
      </c>
      <c r="C845">
        <v>0</v>
      </c>
      <c r="D845">
        <v>55.957813000000002</v>
      </c>
      <c r="E845">
        <v>44.418618000000002</v>
      </c>
      <c r="G845" s="154">
        <f t="shared" si="49"/>
        <v>0</v>
      </c>
      <c r="H845" s="154">
        <f t="shared" si="50"/>
        <v>0</v>
      </c>
      <c r="I845" s="154">
        <f t="shared" si="51"/>
        <v>55.957813000000002</v>
      </c>
      <c r="J845" s="154">
        <f t="shared" si="52"/>
        <v>44.418618000000002</v>
      </c>
    </row>
    <row r="846" spans="1:10" x14ac:dyDescent="0.25">
      <c r="A846" t="s">
        <v>871</v>
      </c>
      <c r="B846">
        <v>0</v>
      </c>
      <c r="C846">
        <v>0</v>
      </c>
      <c r="D846">
        <v>192.95540099999999</v>
      </c>
      <c r="E846">
        <v>130.61159000000001</v>
      </c>
      <c r="G846" s="154">
        <f t="shared" si="49"/>
        <v>0</v>
      </c>
      <c r="H846" s="154">
        <f t="shared" si="50"/>
        <v>0</v>
      </c>
      <c r="I846" s="154">
        <f t="shared" si="51"/>
        <v>192.95540099999999</v>
      </c>
      <c r="J846" s="154">
        <f t="shared" si="52"/>
        <v>130.61159000000001</v>
      </c>
    </row>
    <row r="847" spans="1:10" x14ac:dyDescent="0.25">
      <c r="A847" t="s">
        <v>872</v>
      </c>
      <c r="B847" s="17">
        <v>-3.4028234660000002E+38</v>
      </c>
      <c r="C847" s="17">
        <v>-3.4028234660000002E+38</v>
      </c>
      <c r="D847" s="17">
        <v>-3.4028234660000002E+38</v>
      </c>
      <c r="E847" s="17">
        <v>-3.4028234660000002E+38</v>
      </c>
      <c r="G847" s="154" t="str">
        <f t="shared" ref="G847:G910" si="53">IF(B847=$G$8,"",B847)</f>
        <v/>
      </c>
      <c r="H847" s="154" t="str">
        <f t="shared" si="50"/>
        <v/>
      </c>
      <c r="I847" s="154" t="str">
        <f t="shared" si="51"/>
        <v/>
      </c>
      <c r="J847" s="154" t="str">
        <f t="shared" si="52"/>
        <v/>
      </c>
    </row>
    <row r="848" spans="1:10" x14ac:dyDescent="0.25">
      <c r="A848" t="s">
        <v>873</v>
      </c>
      <c r="B848" s="17">
        <v>-3.4028234660000002E+38</v>
      </c>
      <c r="C848" s="17">
        <v>-3.4028234660000002E+38</v>
      </c>
      <c r="D848" s="17">
        <v>-3.4028234660000002E+38</v>
      </c>
      <c r="E848" s="17">
        <v>-3.4028234660000002E+38</v>
      </c>
      <c r="G848" s="154" t="str">
        <f t="shared" si="53"/>
        <v/>
      </c>
      <c r="H848" s="154" t="str">
        <f t="shared" si="50"/>
        <v/>
      </c>
      <c r="I848" s="154" t="str">
        <f t="shared" si="51"/>
        <v/>
      </c>
      <c r="J848" s="154" t="str">
        <f t="shared" si="52"/>
        <v/>
      </c>
    </row>
    <row r="849" spans="1:10" x14ac:dyDescent="0.25">
      <c r="A849" t="s">
        <v>874</v>
      </c>
      <c r="B849" s="17">
        <v>-3.4028234660000002E+38</v>
      </c>
      <c r="C849" s="17">
        <v>-3.4028234660000002E+38</v>
      </c>
      <c r="D849" s="17">
        <v>-3.4028234660000002E+38</v>
      </c>
      <c r="E849" s="17">
        <v>-3.4028234660000002E+38</v>
      </c>
      <c r="G849" s="154" t="str">
        <f t="shared" si="53"/>
        <v/>
      </c>
      <c r="H849" s="154" t="str">
        <f t="shared" si="50"/>
        <v/>
      </c>
      <c r="I849" s="154" t="str">
        <f t="shared" si="51"/>
        <v/>
      </c>
      <c r="J849" s="154" t="str">
        <f t="shared" si="52"/>
        <v/>
      </c>
    </row>
    <row r="850" spans="1:10" x14ac:dyDescent="0.25">
      <c r="A850" t="s">
        <v>875</v>
      </c>
      <c r="B850">
        <v>115.925522</v>
      </c>
      <c r="C850">
        <v>79.429215999999997</v>
      </c>
      <c r="D850">
        <v>0</v>
      </c>
      <c r="E850">
        <v>0</v>
      </c>
      <c r="G850" s="154">
        <f t="shared" si="53"/>
        <v>115.925522</v>
      </c>
      <c r="H850" s="154">
        <f t="shared" si="50"/>
        <v>79.429215999999997</v>
      </c>
      <c r="I850" s="154">
        <f t="shared" si="51"/>
        <v>0</v>
      </c>
      <c r="J850" s="154">
        <f t="shared" si="52"/>
        <v>0</v>
      </c>
    </row>
    <row r="851" spans="1:10" x14ac:dyDescent="0.25">
      <c r="A851" t="s">
        <v>876</v>
      </c>
      <c r="B851">
        <v>272.68599</v>
      </c>
      <c r="C851">
        <v>184.13430399999999</v>
      </c>
      <c r="D851">
        <v>0</v>
      </c>
      <c r="E851">
        <v>0</v>
      </c>
      <c r="G851" s="154">
        <f t="shared" si="53"/>
        <v>272.68599</v>
      </c>
      <c r="H851" s="154">
        <f t="shared" si="50"/>
        <v>184.13430399999999</v>
      </c>
      <c r="I851" s="154">
        <f t="shared" si="51"/>
        <v>0</v>
      </c>
      <c r="J851" s="154">
        <f t="shared" si="52"/>
        <v>0</v>
      </c>
    </row>
    <row r="852" spans="1:10" x14ac:dyDescent="0.25">
      <c r="A852" t="s">
        <v>877</v>
      </c>
      <c r="B852">
        <v>170.12442999999999</v>
      </c>
      <c r="C852">
        <v>104.995812</v>
      </c>
      <c r="D852">
        <v>0</v>
      </c>
      <c r="E852">
        <v>0</v>
      </c>
      <c r="G852" s="154">
        <f t="shared" si="53"/>
        <v>170.12442999999999</v>
      </c>
      <c r="H852" s="154">
        <f t="shared" si="50"/>
        <v>104.995812</v>
      </c>
      <c r="I852" s="154">
        <f t="shared" si="51"/>
        <v>0</v>
      </c>
      <c r="J852" s="154">
        <f t="shared" si="52"/>
        <v>0</v>
      </c>
    </row>
    <row r="853" spans="1:10" x14ac:dyDescent="0.25">
      <c r="A853" t="s">
        <v>878</v>
      </c>
      <c r="B853">
        <v>0</v>
      </c>
      <c r="C853">
        <v>0</v>
      </c>
      <c r="D853">
        <v>30.961845</v>
      </c>
      <c r="E853">
        <v>22.998526999999999</v>
      </c>
      <c r="G853" s="154">
        <f t="shared" si="53"/>
        <v>0</v>
      </c>
      <c r="H853" s="154">
        <f t="shared" si="50"/>
        <v>0</v>
      </c>
      <c r="I853" s="154">
        <f t="shared" si="51"/>
        <v>30.961845</v>
      </c>
      <c r="J853" s="154">
        <f t="shared" si="52"/>
        <v>22.998526999999999</v>
      </c>
    </row>
    <row r="854" spans="1:10" x14ac:dyDescent="0.25">
      <c r="A854" t="s">
        <v>879</v>
      </c>
      <c r="B854">
        <v>10.99469</v>
      </c>
      <c r="C854">
        <v>10.905855000000001</v>
      </c>
      <c r="D854">
        <v>0</v>
      </c>
      <c r="E854">
        <v>0</v>
      </c>
      <c r="G854" s="154">
        <f t="shared" si="53"/>
        <v>10.99469</v>
      </c>
      <c r="H854" s="154">
        <f t="shared" si="50"/>
        <v>10.905855000000001</v>
      </c>
      <c r="I854" s="154">
        <f t="shared" si="51"/>
        <v>0</v>
      </c>
      <c r="J854" s="154">
        <f t="shared" si="52"/>
        <v>0</v>
      </c>
    </row>
    <row r="855" spans="1:10" x14ac:dyDescent="0.25">
      <c r="A855" t="s">
        <v>880</v>
      </c>
      <c r="B855">
        <v>0</v>
      </c>
      <c r="C855">
        <v>0</v>
      </c>
      <c r="D855">
        <v>6.7906329999999997</v>
      </c>
      <c r="E855">
        <v>4.0192880000000004</v>
      </c>
      <c r="G855" s="154">
        <f t="shared" si="53"/>
        <v>0</v>
      </c>
      <c r="H855" s="154">
        <f t="shared" si="50"/>
        <v>0</v>
      </c>
      <c r="I855" s="154">
        <f t="shared" si="51"/>
        <v>6.7906329999999997</v>
      </c>
      <c r="J855" s="154">
        <f t="shared" si="52"/>
        <v>4.0192880000000004</v>
      </c>
    </row>
    <row r="856" spans="1:10" x14ac:dyDescent="0.25">
      <c r="A856" t="s">
        <v>881</v>
      </c>
      <c r="B856" s="17">
        <v>-3.4028234660000002E+38</v>
      </c>
      <c r="C856" s="17">
        <v>-3.4028234660000002E+38</v>
      </c>
      <c r="D856" s="17">
        <v>-3.4028234660000002E+38</v>
      </c>
      <c r="E856" s="17">
        <v>-3.4028234660000002E+38</v>
      </c>
      <c r="G856" s="154" t="str">
        <f t="shared" si="53"/>
        <v/>
      </c>
      <c r="H856" s="154" t="str">
        <f t="shared" si="50"/>
        <v/>
      </c>
      <c r="I856" s="154" t="str">
        <f t="shared" si="51"/>
        <v/>
      </c>
      <c r="J856" s="154" t="str">
        <f t="shared" si="52"/>
        <v/>
      </c>
    </row>
    <row r="857" spans="1:10" x14ac:dyDescent="0.25">
      <c r="A857" t="s">
        <v>882</v>
      </c>
      <c r="B857">
        <v>0</v>
      </c>
      <c r="C857">
        <v>0</v>
      </c>
      <c r="D857">
        <v>100.910753</v>
      </c>
      <c r="E857">
        <v>104.309855</v>
      </c>
      <c r="G857" s="154">
        <f t="shared" si="53"/>
        <v>0</v>
      </c>
      <c r="H857" s="154">
        <f t="shared" si="50"/>
        <v>0</v>
      </c>
      <c r="I857" s="154">
        <f t="shared" si="51"/>
        <v>100.910753</v>
      </c>
      <c r="J857" s="154">
        <f t="shared" si="52"/>
        <v>104.309855</v>
      </c>
    </row>
    <row r="858" spans="1:10" x14ac:dyDescent="0.25">
      <c r="A858" t="s">
        <v>883</v>
      </c>
      <c r="B858" s="17">
        <v>-3.4028234660000002E+38</v>
      </c>
      <c r="C858" s="17">
        <v>-3.4028234660000002E+38</v>
      </c>
      <c r="D858" s="17">
        <v>-3.4028234660000002E+38</v>
      </c>
      <c r="E858" s="17">
        <v>-3.4028234660000002E+38</v>
      </c>
      <c r="G858" s="154" t="str">
        <f t="shared" si="53"/>
        <v/>
      </c>
      <c r="H858" s="154" t="str">
        <f t="shared" si="50"/>
        <v/>
      </c>
      <c r="I858" s="154" t="str">
        <f t="shared" si="51"/>
        <v/>
      </c>
      <c r="J858" s="154" t="str">
        <f t="shared" si="52"/>
        <v/>
      </c>
    </row>
    <row r="859" spans="1:10" x14ac:dyDescent="0.25">
      <c r="A859" t="s">
        <v>884</v>
      </c>
      <c r="B859" s="17">
        <v>-3.4028234660000002E+38</v>
      </c>
      <c r="C859" s="17">
        <v>-3.4028234660000002E+38</v>
      </c>
      <c r="D859" s="17">
        <v>-3.4028234660000002E+38</v>
      </c>
      <c r="E859" s="17">
        <v>-3.4028234660000002E+38</v>
      </c>
      <c r="G859" s="154" t="str">
        <f t="shared" si="53"/>
        <v/>
      </c>
      <c r="H859" s="154" t="str">
        <f t="shared" si="50"/>
        <v/>
      </c>
      <c r="I859" s="154" t="str">
        <f t="shared" si="51"/>
        <v/>
      </c>
      <c r="J859" s="154" t="str">
        <f t="shared" si="52"/>
        <v/>
      </c>
    </row>
    <row r="860" spans="1:10" x14ac:dyDescent="0.25">
      <c r="A860" t="s">
        <v>885</v>
      </c>
      <c r="B860" s="17">
        <v>-3.4028234660000002E+38</v>
      </c>
      <c r="C860" s="17">
        <v>-3.4028234660000002E+38</v>
      </c>
      <c r="D860" s="17">
        <v>-3.4028234660000002E+38</v>
      </c>
      <c r="E860" s="17">
        <v>-3.4028234660000002E+38</v>
      </c>
      <c r="G860" s="154" t="str">
        <f t="shared" si="53"/>
        <v/>
      </c>
      <c r="H860" s="154" t="str">
        <f t="shared" si="50"/>
        <v/>
      </c>
      <c r="I860" s="154" t="str">
        <f t="shared" si="51"/>
        <v/>
      </c>
      <c r="J860" s="154" t="str">
        <f t="shared" si="52"/>
        <v/>
      </c>
    </row>
    <row r="861" spans="1:10" x14ac:dyDescent="0.25">
      <c r="A861" t="s">
        <v>886</v>
      </c>
      <c r="B861">
        <v>262.01428099999998</v>
      </c>
      <c r="C861">
        <v>175.274868</v>
      </c>
      <c r="D861">
        <v>0</v>
      </c>
      <c r="E861">
        <v>0</v>
      </c>
      <c r="G861" s="154">
        <f t="shared" si="53"/>
        <v>262.01428099999998</v>
      </c>
      <c r="H861" s="154">
        <f t="shared" si="50"/>
        <v>175.274868</v>
      </c>
      <c r="I861" s="154">
        <f t="shared" si="51"/>
        <v>0</v>
      </c>
      <c r="J861" s="154">
        <f t="shared" si="52"/>
        <v>0</v>
      </c>
    </row>
    <row r="862" spans="1:10" x14ac:dyDescent="0.25">
      <c r="A862" t="s">
        <v>887</v>
      </c>
      <c r="B862">
        <v>459.55955899999998</v>
      </c>
      <c r="C862">
        <v>308.518574</v>
      </c>
      <c r="D862">
        <v>0</v>
      </c>
      <c r="E862">
        <v>0</v>
      </c>
      <c r="G862" s="154">
        <f t="shared" si="53"/>
        <v>459.55955899999998</v>
      </c>
      <c r="H862" s="154">
        <f t="shared" ref="H862:H925" si="54">IF(C862=$G$8,"",C862)</f>
        <v>308.518574</v>
      </c>
      <c r="I862" s="154">
        <f t="shared" ref="I862:I925" si="55">IF(D862=$G$8,"",D862)</f>
        <v>0</v>
      </c>
      <c r="J862" s="154">
        <f t="shared" ref="J862:J925" si="56">IF(E862=$G$8,"",E862)</f>
        <v>0</v>
      </c>
    </row>
    <row r="863" spans="1:10" x14ac:dyDescent="0.25">
      <c r="A863" t="s">
        <v>888</v>
      </c>
      <c r="B863">
        <v>452.99902700000001</v>
      </c>
      <c r="C863">
        <v>304.34299600000003</v>
      </c>
      <c r="D863">
        <v>0</v>
      </c>
      <c r="E863">
        <v>0</v>
      </c>
      <c r="G863" s="154">
        <f t="shared" si="53"/>
        <v>452.99902700000001</v>
      </c>
      <c r="H863" s="154">
        <f t="shared" si="54"/>
        <v>304.34299600000003</v>
      </c>
      <c r="I863" s="154">
        <f t="shared" si="55"/>
        <v>0</v>
      </c>
      <c r="J863" s="154">
        <f t="shared" si="56"/>
        <v>0</v>
      </c>
    </row>
    <row r="864" spans="1:10" x14ac:dyDescent="0.25">
      <c r="A864" t="s">
        <v>889</v>
      </c>
      <c r="B864">
        <v>334.62486200000001</v>
      </c>
      <c r="C864">
        <v>151.596746</v>
      </c>
      <c r="D864">
        <v>0</v>
      </c>
      <c r="E864">
        <v>0</v>
      </c>
      <c r="G864" s="154">
        <f t="shared" si="53"/>
        <v>334.62486200000001</v>
      </c>
      <c r="H864" s="154">
        <f t="shared" si="54"/>
        <v>151.596746</v>
      </c>
      <c r="I864" s="154">
        <f t="shared" si="55"/>
        <v>0</v>
      </c>
      <c r="J864" s="154">
        <f t="shared" si="56"/>
        <v>0</v>
      </c>
    </row>
    <row r="865" spans="1:10" x14ac:dyDescent="0.25">
      <c r="A865" t="s">
        <v>890</v>
      </c>
      <c r="B865">
        <v>8.0333369999999995</v>
      </c>
      <c r="C865">
        <v>7.6894499999999999</v>
      </c>
      <c r="D865">
        <v>0</v>
      </c>
      <c r="E865">
        <v>0</v>
      </c>
      <c r="G865" s="154">
        <f t="shared" si="53"/>
        <v>8.0333369999999995</v>
      </c>
      <c r="H865" s="154">
        <f t="shared" si="54"/>
        <v>7.6894499999999999</v>
      </c>
      <c r="I865" s="154">
        <f t="shared" si="55"/>
        <v>0</v>
      </c>
      <c r="J865" s="154">
        <f t="shared" si="56"/>
        <v>0</v>
      </c>
    </row>
    <row r="866" spans="1:10" x14ac:dyDescent="0.25">
      <c r="A866" t="s">
        <v>891</v>
      </c>
      <c r="B866">
        <v>22.964314999999999</v>
      </c>
      <c r="C866">
        <v>18.885605000000002</v>
      </c>
      <c r="D866">
        <v>0</v>
      </c>
      <c r="E866">
        <v>0</v>
      </c>
      <c r="G866" s="154">
        <f t="shared" si="53"/>
        <v>22.964314999999999</v>
      </c>
      <c r="H866" s="154">
        <f t="shared" si="54"/>
        <v>18.885605000000002</v>
      </c>
      <c r="I866" s="154">
        <f t="shared" si="55"/>
        <v>0</v>
      </c>
      <c r="J866" s="154">
        <f t="shared" si="56"/>
        <v>0</v>
      </c>
    </row>
    <row r="867" spans="1:10" x14ac:dyDescent="0.25">
      <c r="A867" t="s">
        <v>892</v>
      </c>
      <c r="B867">
        <v>0</v>
      </c>
      <c r="C867">
        <v>0</v>
      </c>
      <c r="D867">
        <v>80.038475000000005</v>
      </c>
      <c r="E867">
        <v>35.323214</v>
      </c>
      <c r="G867" s="154">
        <f t="shared" si="53"/>
        <v>0</v>
      </c>
      <c r="H867" s="154">
        <f t="shared" si="54"/>
        <v>0</v>
      </c>
      <c r="I867" s="154">
        <f t="shared" si="55"/>
        <v>80.038475000000005</v>
      </c>
      <c r="J867" s="154">
        <f t="shared" si="56"/>
        <v>35.323214</v>
      </c>
    </row>
    <row r="868" spans="1:10" x14ac:dyDescent="0.25">
      <c r="A868" t="s">
        <v>893</v>
      </c>
      <c r="B868" s="17">
        <v>-3.4028234660000002E+38</v>
      </c>
      <c r="C868" s="17">
        <v>-3.4028234660000002E+38</v>
      </c>
      <c r="D868" s="17">
        <v>-3.4028234660000002E+38</v>
      </c>
      <c r="E868" s="17">
        <v>-3.4028234660000002E+38</v>
      </c>
      <c r="G868" s="154" t="str">
        <f t="shared" si="53"/>
        <v/>
      </c>
      <c r="H868" s="154" t="str">
        <f t="shared" si="54"/>
        <v/>
      </c>
      <c r="I868" s="154" t="str">
        <f t="shared" si="55"/>
        <v/>
      </c>
      <c r="J868" s="154" t="str">
        <f t="shared" si="56"/>
        <v/>
      </c>
    </row>
    <row r="869" spans="1:10" x14ac:dyDescent="0.25">
      <c r="A869" t="s">
        <v>894</v>
      </c>
      <c r="B869" s="17">
        <v>-3.4028234660000002E+38</v>
      </c>
      <c r="C869" s="17">
        <v>-3.4028234660000002E+38</v>
      </c>
      <c r="D869" s="17">
        <v>-3.4028234660000002E+38</v>
      </c>
      <c r="E869" s="17">
        <v>-3.4028234660000002E+38</v>
      </c>
      <c r="G869" s="154" t="str">
        <f t="shared" si="53"/>
        <v/>
      </c>
      <c r="H869" s="154" t="str">
        <f t="shared" si="54"/>
        <v/>
      </c>
      <c r="I869" s="154" t="str">
        <f t="shared" si="55"/>
        <v/>
      </c>
      <c r="J869" s="154" t="str">
        <f t="shared" si="56"/>
        <v/>
      </c>
    </row>
    <row r="870" spans="1:10" x14ac:dyDescent="0.25">
      <c r="A870" t="s">
        <v>895</v>
      </c>
      <c r="B870" s="17">
        <v>-3.4028234660000002E+38</v>
      </c>
      <c r="C870" s="17">
        <v>-3.4028234660000002E+38</v>
      </c>
      <c r="D870" s="17">
        <v>-3.4028234660000002E+38</v>
      </c>
      <c r="E870" s="17">
        <v>-3.4028234660000002E+38</v>
      </c>
      <c r="G870" s="154" t="str">
        <f t="shared" si="53"/>
        <v/>
      </c>
      <c r="H870" s="154" t="str">
        <f t="shared" si="54"/>
        <v/>
      </c>
      <c r="I870" s="154" t="str">
        <f t="shared" si="55"/>
        <v/>
      </c>
      <c r="J870" s="154" t="str">
        <f t="shared" si="56"/>
        <v/>
      </c>
    </row>
    <row r="871" spans="1:10" x14ac:dyDescent="0.25">
      <c r="A871" t="s">
        <v>896</v>
      </c>
      <c r="B871" s="17">
        <v>-3.4028234660000002E+38</v>
      </c>
      <c r="C871" s="17">
        <v>-3.4028234660000002E+38</v>
      </c>
      <c r="D871" s="17">
        <v>-3.4028234660000002E+38</v>
      </c>
      <c r="E871" s="17">
        <v>-3.4028234660000002E+38</v>
      </c>
      <c r="G871" s="154" t="str">
        <f t="shared" si="53"/>
        <v/>
      </c>
      <c r="H871" s="154" t="str">
        <f t="shared" si="54"/>
        <v/>
      </c>
      <c r="I871" s="154" t="str">
        <f t="shared" si="55"/>
        <v/>
      </c>
      <c r="J871" s="154" t="str">
        <f t="shared" si="56"/>
        <v/>
      </c>
    </row>
    <row r="872" spans="1:10" x14ac:dyDescent="0.25">
      <c r="A872" t="s">
        <v>897</v>
      </c>
      <c r="B872" s="17">
        <v>-3.4028234660000002E+38</v>
      </c>
      <c r="C872" s="17">
        <v>-3.4028234660000002E+38</v>
      </c>
      <c r="D872" s="17">
        <v>-3.4028234660000002E+38</v>
      </c>
      <c r="E872" s="17">
        <v>-3.4028234660000002E+38</v>
      </c>
      <c r="G872" s="154" t="str">
        <f t="shared" si="53"/>
        <v/>
      </c>
      <c r="H872" s="154" t="str">
        <f t="shared" si="54"/>
        <v/>
      </c>
      <c r="I872" s="154" t="str">
        <f t="shared" si="55"/>
        <v/>
      </c>
      <c r="J872" s="154" t="str">
        <f t="shared" si="56"/>
        <v/>
      </c>
    </row>
    <row r="873" spans="1:10" x14ac:dyDescent="0.25">
      <c r="A873" t="s">
        <v>898</v>
      </c>
      <c r="B873" s="17">
        <v>-3.4028234660000002E+38</v>
      </c>
      <c r="C873" s="17">
        <v>-3.4028234660000002E+38</v>
      </c>
      <c r="D873" s="17">
        <v>-3.4028234660000002E+38</v>
      </c>
      <c r="E873" s="17">
        <v>-3.4028234660000002E+38</v>
      </c>
      <c r="G873" s="154" t="str">
        <f t="shared" si="53"/>
        <v/>
      </c>
      <c r="H873" s="154" t="str">
        <f t="shared" si="54"/>
        <v/>
      </c>
      <c r="I873" s="154" t="str">
        <f t="shared" si="55"/>
        <v/>
      </c>
      <c r="J873" s="154" t="str">
        <f t="shared" si="56"/>
        <v/>
      </c>
    </row>
    <row r="874" spans="1:10" x14ac:dyDescent="0.25">
      <c r="A874" t="s">
        <v>899</v>
      </c>
      <c r="B874" s="17">
        <v>-3.4028234660000002E+38</v>
      </c>
      <c r="C874" s="17">
        <v>-3.4028234660000002E+38</v>
      </c>
      <c r="D874" s="17">
        <v>-3.4028234660000002E+38</v>
      </c>
      <c r="E874" s="17">
        <v>-3.4028234660000002E+38</v>
      </c>
      <c r="G874" s="154" t="str">
        <f t="shared" si="53"/>
        <v/>
      </c>
      <c r="H874" s="154" t="str">
        <f t="shared" si="54"/>
        <v/>
      </c>
      <c r="I874" s="154" t="str">
        <f t="shared" si="55"/>
        <v/>
      </c>
      <c r="J874" s="154" t="str">
        <f t="shared" si="56"/>
        <v/>
      </c>
    </row>
    <row r="875" spans="1:10" x14ac:dyDescent="0.25">
      <c r="A875" t="s">
        <v>900</v>
      </c>
      <c r="B875">
        <v>352.655778</v>
      </c>
      <c r="C875">
        <v>94.229555000000005</v>
      </c>
      <c r="D875">
        <v>0</v>
      </c>
      <c r="E875">
        <v>0</v>
      </c>
      <c r="G875" s="154">
        <f t="shared" si="53"/>
        <v>352.655778</v>
      </c>
      <c r="H875" s="154">
        <f t="shared" si="54"/>
        <v>94.229555000000005</v>
      </c>
      <c r="I875" s="154">
        <f t="shared" si="55"/>
        <v>0</v>
      </c>
      <c r="J875" s="154">
        <f t="shared" si="56"/>
        <v>0</v>
      </c>
    </row>
    <row r="876" spans="1:10" x14ac:dyDescent="0.25">
      <c r="A876" t="s">
        <v>901</v>
      </c>
      <c r="B876">
        <v>85.103050999999994</v>
      </c>
      <c r="C876">
        <v>27.327891000000001</v>
      </c>
      <c r="D876">
        <v>0</v>
      </c>
      <c r="E876">
        <v>0</v>
      </c>
      <c r="G876" s="154">
        <f t="shared" si="53"/>
        <v>85.103050999999994</v>
      </c>
      <c r="H876" s="154">
        <f t="shared" si="54"/>
        <v>27.327891000000001</v>
      </c>
      <c r="I876" s="154">
        <f t="shared" si="55"/>
        <v>0</v>
      </c>
      <c r="J876" s="154">
        <f t="shared" si="56"/>
        <v>0</v>
      </c>
    </row>
    <row r="877" spans="1:10" x14ac:dyDescent="0.25">
      <c r="A877" t="s">
        <v>902</v>
      </c>
      <c r="B877">
        <v>261.04619600000001</v>
      </c>
      <c r="C877">
        <v>70.870363999999995</v>
      </c>
      <c r="D877">
        <v>0</v>
      </c>
      <c r="E877">
        <v>0</v>
      </c>
      <c r="G877" s="154">
        <f t="shared" si="53"/>
        <v>261.04619600000001</v>
      </c>
      <c r="H877" s="154">
        <f t="shared" si="54"/>
        <v>70.870363999999995</v>
      </c>
      <c r="I877" s="154">
        <f t="shared" si="55"/>
        <v>0</v>
      </c>
      <c r="J877" s="154">
        <f t="shared" si="56"/>
        <v>0</v>
      </c>
    </row>
    <row r="878" spans="1:10" x14ac:dyDescent="0.25">
      <c r="A878" t="s">
        <v>903</v>
      </c>
      <c r="B878">
        <v>0</v>
      </c>
      <c r="C878">
        <v>0</v>
      </c>
      <c r="D878">
        <v>63.972805000000001</v>
      </c>
      <c r="E878">
        <v>46.751914999999997</v>
      </c>
      <c r="G878" s="154">
        <f t="shared" si="53"/>
        <v>0</v>
      </c>
      <c r="H878" s="154">
        <f t="shared" si="54"/>
        <v>0</v>
      </c>
      <c r="I878" s="154">
        <f t="shared" si="55"/>
        <v>63.972805000000001</v>
      </c>
      <c r="J878" s="154">
        <f t="shared" si="56"/>
        <v>46.751914999999997</v>
      </c>
    </row>
    <row r="879" spans="1:10" x14ac:dyDescent="0.25">
      <c r="A879" t="s">
        <v>904</v>
      </c>
      <c r="B879">
        <v>102.45047599999999</v>
      </c>
      <c r="C879">
        <v>29.244935999999999</v>
      </c>
      <c r="D879">
        <v>0</v>
      </c>
      <c r="E879">
        <v>0</v>
      </c>
      <c r="G879" s="154">
        <f t="shared" si="53"/>
        <v>102.45047599999999</v>
      </c>
      <c r="H879" s="154">
        <f t="shared" si="54"/>
        <v>29.244935999999999</v>
      </c>
      <c r="I879" s="154">
        <f t="shared" si="55"/>
        <v>0</v>
      </c>
      <c r="J879" s="154">
        <f t="shared" si="56"/>
        <v>0</v>
      </c>
    </row>
    <row r="880" spans="1:10" x14ac:dyDescent="0.25">
      <c r="A880" t="s">
        <v>905</v>
      </c>
      <c r="B880">
        <v>0</v>
      </c>
      <c r="C880">
        <v>0</v>
      </c>
      <c r="D880">
        <v>286.804213</v>
      </c>
      <c r="E880">
        <v>307.64455400000003</v>
      </c>
      <c r="G880" s="154">
        <f t="shared" si="53"/>
        <v>0</v>
      </c>
      <c r="H880" s="154">
        <f t="shared" si="54"/>
        <v>0</v>
      </c>
      <c r="I880" s="154">
        <f t="shared" si="55"/>
        <v>286.804213</v>
      </c>
      <c r="J880" s="154">
        <f t="shared" si="56"/>
        <v>307.64455400000003</v>
      </c>
    </row>
    <row r="881" spans="1:10" x14ac:dyDescent="0.25">
      <c r="A881" t="s">
        <v>906</v>
      </c>
      <c r="B881" s="17">
        <v>-3.4028234660000002E+38</v>
      </c>
      <c r="C881" s="17">
        <v>-3.4028234660000002E+38</v>
      </c>
      <c r="D881" s="17">
        <v>-3.4028234660000002E+38</v>
      </c>
      <c r="E881" s="17">
        <v>-3.4028234660000002E+38</v>
      </c>
      <c r="G881" s="154" t="str">
        <f t="shared" si="53"/>
        <v/>
      </c>
      <c r="H881" s="154" t="str">
        <f t="shared" si="54"/>
        <v/>
      </c>
      <c r="I881" s="154" t="str">
        <f t="shared" si="55"/>
        <v/>
      </c>
      <c r="J881" s="154" t="str">
        <f t="shared" si="56"/>
        <v/>
      </c>
    </row>
    <row r="882" spans="1:10" x14ac:dyDescent="0.25">
      <c r="A882" t="s">
        <v>907</v>
      </c>
      <c r="B882" s="17">
        <v>-3.4028234660000002E+38</v>
      </c>
      <c r="C882" s="17">
        <v>-3.4028234660000002E+38</v>
      </c>
      <c r="D882" s="17">
        <v>-3.4028234660000002E+38</v>
      </c>
      <c r="E882" s="17">
        <v>-3.4028234660000002E+38</v>
      </c>
      <c r="G882" s="154" t="str">
        <f t="shared" si="53"/>
        <v/>
      </c>
      <c r="H882" s="154" t="str">
        <f t="shared" si="54"/>
        <v/>
      </c>
      <c r="I882" s="154" t="str">
        <f t="shared" si="55"/>
        <v/>
      </c>
      <c r="J882" s="154" t="str">
        <f t="shared" si="56"/>
        <v/>
      </c>
    </row>
    <row r="883" spans="1:10" x14ac:dyDescent="0.25">
      <c r="A883" t="s">
        <v>908</v>
      </c>
      <c r="B883">
        <v>0</v>
      </c>
      <c r="C883">
        <v>0</v>
      </c>
      <c r="D883">
        <v>196.89893599999999</v>
      </c>
      <c r="E883">
        <v>104.052536</v>
      </c>
      <c r="G883" s="154">
        <f t="shared" si="53"/>
        <v>0</v>
      </c>
      <c r="H883" s="154">
        <f t="shared" si="54"/>
        <v>0</v>
      </c>
      <c r="I883" s="154">
        <f t="shared" si="55"/>
        <v>196.89893599999999</v>
      </c>
      <c r="J883" s="154">
        <f t="shared" si="56"/>
        <v>104.052536</v>
      </c>
    </row>
    <row r="884" spans="1:10" x14ac:dyDescent="0.25">
      <c r="A884" t="s">
        <v>909</v>
      </c>
      <c r="B884" s="17">
        <v>-3.4028234660000002E+38</v>
      </c>
      <c r="C884" s="17">
        <v>-3.4028234660000002E+38</v>
      </c>
      <c r="D884" s="17">
        <v>-3.4028234660000002E+38</v>
      </c>
      <c r="E884" s="17">
        <v>-3.4028234660000002E+38</v>
      </c>
      <c r="G884" s="154" t="str">
        <f t="shared" si="53"/>
        <v/>
      </c>
      <c r="H884" s="154" t="str">
        <f t="shared" si="54"/>
        <v/>
      </c>
      <c r="I884" s="154" t="str">
        <f t="shared" si="55"/>
        <v/>
      </c>
      <c r="J884" s="154" t="str">
        <f t="shared" si="56"/>
        <v/>
      </c>
    </row>
    <row r="885" spans="1:10" x14ac:dyDescent="0.25">
      <c r="A885" t="s">
        <v>910</v>
      </c>
      <c r="B885" s="17">
        <v>-3.4028234660000002E+38</v>
      </c>
      <c r="C885" s="17">
        <v>-3.4028234660000002E+38</v>
      </c>
      <c r="D885" s="17">
        <v>-3.4028234660000002E+38</v>
      </c>
      <c r="E885" s="17">
        <v>-3.4028234660000002E+38</v>
      </c>
      <c r="G885" s="154" t="str">
        <f t="shared" si="53"/>
        <v/>
      </c>
      <c r="H885" s="154" t="str">
        <f t="shared" si="54"/>
        <v/>
      </c>
      <c r="I885" s="154" t="str">
        <f t="shared" si="55"/>
        <v/>
      </c>
      <c r="J885" s="154" t="str">
        <f t="shared" si="56"/>
        <v/>
      </c>
    </row>
    <row r="886" spans="1:10" x14ac:dyDescent="0.25">
      <c r="A886" t="s">
        <v>911</v>
      </c>
      <c r="B886">
        <v>386.49793199999999</v>
      </c>
      <c r="C886">
        <v>259.30985600000002</v>
      </c>
      <c r="D886">
        <v>0</v>
      </c>
      <c r="E886">
        <v>0</v>
      </c>
      <c r="G886" s="154">
        <f t="shared" si="53"/>
        <v>386.49793199999999</v>
      </c>
      <c r="H886" s="154">
        <f t="shared" si="54"/>
        <v>259.30985600000002</v>
      </c>
      <c r="I886" s="154">
        <f t="shared" si="55"/>
        <v>0</v>
      </c>
      <c r="J886" s="154">
        <f t="shared" si="56"/>
        <v>0</v>
      </c>
    </row>
    <row r="887" spans="1:10" x14ac:dyDescent="0.25">
      <c r="A887" t="s">
        <v>912</v>
      </c>
      <c r="B887">
        <v>394.41067800000002</v>
      </c>
      <c r="C887">
        <v>264.73747600000002</v>
      </c>
      <c r="D887">
        <v>0</v>
      </c>
      <c r="E887">
        <v>0</v>
      </c>
      <c r="G887" s="154">
        <f t="shared" si="53"/>
        <v>394.41067800000002</v>
      </c>
      <c r="H887" s="154">
        <f t="shared" si="54"/>
        <v>264.73747600000002</v>
      </c>
      <c r="I887" s="154">
        <f t="shared" si="55"/>
        <v>0</v>
      </c>
      <c r="J887" s="154">
        <f t="shared" si="56"/>
        <v>0</v>
      </c>
    </row>
    <row r="888" spans="1:10" x14ac:dyDescent="0.25">
      <c r="A888" t="s">
        <v>913</v>
      </c>
      <c r="B888">
        <v>186.04749799999999</v>
      </c>
      <c r="C888">
        <v>127.03524899999999</v>
      </c>
      <c r="D888">
        <v>0</v>
      </c>
      <c r="E888">
        <v>0</v>
      </c>
      <c r="G888" s="154">
        <f t="shared" si="53"/>
        <v>186.04749799999999</v>
      </c>
      <c r="H888" s="154">
        <f t="shared" si="54"/>
        <v>127.03524899999999</v>
      </c>
      <c r="I888" s="154">
        <f t="shared" si="55"/>
        <v>0</v>
      </c>
      <c r="J888" s="154">
        <f t="shared" si="56"/>
        <v>0</v>
      </c>
    </row>
    <row r="889" spans="1:10" x14ac:dyDescent="0.25">
      <c r="A889" t="s">
        <v>914</v>
      </c>
      <c r="B889">
        <v>0</v>
      </c>
      <c r="C889">
        <v>0</v>
      </c>
      <c r="D889">
        <v>69.658428000000001</v>
      </c>
      <c r="E889">
        <v>53.499046999999997</v>
      </c>
      <c r="G889" s="154">
        <f t="shared" si="53"/>
        <v>0</v>
      </c>
      <c r="H889" s="154">
        <f t="shared" si="54"/>
        <v>0</v>
      </c>
      <c r="I889" s="154">
        <f t="shared" si="55"/>
        <v>69.658428000000001</v>
      </c>
      <c r="J889" s="154">
        <f t="shared" si="56"/>
        <v>53.499046999999997</v>
      </c>
    </row>
    <row r="890" spans="1:10" x14ac:dyDescent="0.25">
      <c r="A890" t="s">
        <v>915</v>
      </c>
      <c r="B890">
        <v>53.551234000000001</v>
      </c>
      <c r="C890">
        <v>39.190787</v>
      </c>
      <c r="D890">
        <v>0</v>
      </c>
      <c r="E890">
        <v>0</v>
      </c>
      <c r="G890" s="154">
        <f t="shared" si="53"/>
        <v>53.551234000000001</v>
      </c>
      <c r="H890" s="154">
        <f t="shared" si="54"/>
        <v>39.190787</v>
      </c>
      <c r="I890" s="154">
        <f t="shared" si="55"/>
        <v>0</v>
      </c>
      <c r="J890" s="154">
        <f t="shared" si="56"/>
        <v>0</v>
      </c>
    </row>
    <row r="891" spans="1:10" x14ac:dyDescent="0.25">
      <c r="A891" t="s">
        <v>916</v>
      </c>
      <c r="B891">
        <v>0</v>
      </c>
      <c r="C891">
        <v>0</v>
      </c>
      <c r="D891">
        <v>152.34834699999999</v>
      </c>
      <c r="E891">
        <v>138.98819700000001</v>
      </c>
      <c r="G891" s="154">
        <f t="shared" si="53"/>
        <v>0</v>
      </c>
      <c r="H891" s="154">
        <f t="shared" si="54"/>
        <v>0</v>
      </c>
      <c r="I891" s="154">
        <f t="shared" si="55"/>
        <v>152.34834699999999</v>
      </c>
      <c r="J891" s="154">
        <f t="shared" si="56"/>
        <v>138.98819700000001</v>
      </c>
    </row>
    <row r="892" spans="1:10" x14ac:dyDescent="0.25">
      <c r="A892" t="s">
        <v>917</v>
      </c>
      <c r="B892" s="17">
        <v>-3.4028234660000002E+38</v>
      </c>
      <c r="C892" s="17">
        <v>-3.4028234660000002E+38</v>
      </c>
      <c r="D892" s="17">
        <v>-3.4028234660000002E+38</v>
      </c>
      <c r="E892" s="17">
        <v>-3.4028234660000002E+38</v>
      </c>
      <c r="G892" s="154" t="str">
        <f t="shared" si="53"/>
        <v/>
      </c>
      <c r="H892" s="154" t="str">
        <f t="shared" si="54"/>
        <v/>
      </c>
      <c r="I892" s="154" t="str">
        <f t="shared" si="55"/>
        <v/>
      </c>
      <c r="J892" s="154" t="str">
        <f t="shared" si="56"/>
        <v/>
      </c>
    </row>
    <row r="893" spans="1:10" x14ac:dyDescent="0.25">
      <c r="A893" t="s">
        <v>918</v>
      </c>
      <c r="B893" s="17">
        <v>-3.4028234660000002E+38</v>
      </c>
      <c r="C893" s="17">
        <v>-3.4028234660000002E+38</v>
      </c>
      <c r="D893" s="17">
        <v>-3.4028234660000002E+38</v>
      </c>
      <c r="E893" s="17">
        <v>-3.4028234660000002E+38</v>
      </c>
      <c r="G893" s="154" t="str">
        <f t="shared" si="53"/>
        <v/>
      </c>
      <c r="H893" s="154" t="str">
        <f t="shared" si="54"/>
        <v/>
      </c>
      <c r="I893" s="154" t="str">
        <f t="shared" si="55"/>
        <v/>
      </c>
      <c r="J893" s="154" t="str">
        <f t="shared" si="56"/>
        <v/>
      </c>
    </row>
    <row r="894" spans="1:10" x14ac:dyDescent="0.25">
      <c r="A894" t="s">
        <v>919</v>
      </c>
      <c r="B894" s="17">
        <v>-3.4028234660000002E+38</v>
      </c>
      <c r="C894" s="17">
        <v>-3.4028234660000002E+38</v>
      </c>
      <c r="D894" s="17">
        <v>-3.4028234660000002E+38</v>
      </c>
      <c r="E894" s="17">
        <v>-3.4028234660000002E+38</v>
      </c>
      <c r="G894" s="154" t="str">
        <f t="shared" si="53"/>
        <v/>
      </c>
      <c r="H894" s="154" t="str">
        <f t="shared" si="54"/>
        <v/>
      </c>
      <c r="I894" s="154" t="str">
        <f t="shared" si="55"/>
        <v/>
      </c>
      <c r="J894" s="154" t="str">
        <f t="shared" si="56"/>
        <v/>
      </c>
    </row>
    <row r="895" spans="1:10" x14ac:dyDescent="0.25">
      <c r="A895" t="s">
        <v>920</v>
      </c>
      <c r="B895" s="17">
        <v>-3.4028234660000002E+38</v>
      </c>
      <c r="C895" s="17">
        <v>-3.4028234660000002E+38</v>
      </c>
      <c r="D895" s="17">
        <v>-3.4028234660000002E+38</v>
      </c>
      <c r="E895" s="17">
        <v>-3.4028234660000002E+38</v>
      </c>
      <c r="G895" s="154" t="str">
        <f t="shared" si="53"/>
        <v/>
      </c>
      <c r="H895" s="154" t="str">
        <f t="shared" si="54"/>
        <v/>
      </c>
      <c r="I895" s="154" t="str">
        <f t="shared" si="55"/>
        <v/>
      </c>
      <c r="J895" s="154" t="str">
        <f t="shared" si="56"/>
        <v/>
      </c>
    </row>
    <row r="896" spans="1:10" x14ac:dyDescent="0.25">
      <c r="A896" t="s">
        <v>921</v>
      </c>
      <c r="B896" s="17">
        <v>-3.4028234660000002E+38</v>
      </c>
      <c r="C896" s="17">
        <v>-3.4028234660000002E+38</v>
      </c>
      <c r="D896" s="17">
        <v>-3.4028234660000002E+38</v>
      </c>
      <c r="E896" s="17">
        <v>-3.4028234660000002E+38</v>
      </c>
      <c r="G896" s="154" t="str">
        <f t="shared" si="53"/>
        <v/>
      </c>
      <c r="H896" s="154" t="str">
        <f t="shared" si="54"/>
        <v/>
      </c>
      <c r="I896" s="154" t="str">
        <f t="shared" si="55"/>
        <v/>
      </c>
      <c r="J896" s="154" t="str">
        <f t="shared" si="56"/>
        <v/>
      </c>
    </row>
    <row r="897" spans="1:10" x14ac:dyDescent="0.25">
      <c r="A897" t="s">
        <v>922</v>
      </c>
      <c r="B897" s="17">
        <v>-3.4028234660000002E+38</v>
      </c>
      <c r="C897" s="17">
        <v>-3.4028234660000002E+38</v>
      </c>
      <c r="D897" s="17">
        <v>-3.4028234660000002E+38</v>
      </c>
      <c r="E897" s="17">
        <v>-3.4028234660000002E+38</v>
      </c>
      <c r="G897" s="154" t="str">
        <f t="shared" si="53"/>
        <v/>
      </c>
      <c r="H897" s="154" t="str">
        <f t="shared" si="54"/>
        <v/>
      </c>
      <c r="I897" s="154" t="str">
        <f t="shared" si="55"/>
        <v/>
      </c>
      <c r="J897" s="154" t="str">
        <f t="shared" si="56"/>
        <v/>
      </c>
    </row>
    <row r="898" spans="1:10" x14ac:dyDescent="0.25">
      <c r="A898" t="s">
        <v>923</v>
      </c>
      <c r="B898" s="17">
        <v>-3.4028234660000002E+38</v>
      </c>
      <c r="C898" s="17">
        <v>-3.4028234660000002E+38</v>
      </c>
      <c r="D898" s="17">
        <v>-3.4028234660000002E+38</v>
      </c>
      <c r="E898" s="17">
        <v>-3.4028234660000002E+38</v>
      </c>
      <c r="G898" s="154" t="str">
        <f t="shared" si="53"/>
        <v/>
      </c>
      <c r="H898" s="154" t="str">
        <f t="shared" si="54"/>
        <v/>
      </c>
      <c r="I898" s="154" t="str">
        <f t="shared" si="55"/>
        <v/>
      </c>
      <c r="J898" s="154" t="str">
        <f t="shared" si="56"/>
        <v/>
      </c>
    </row>
    <row r="899" spans="1:10" x14ac:dyDescent="0.25">
      <c r="A899" t="s">
        <v>924</v>
      </c>
      <c r="B899" s="17">
        <v>-3.4028234660000002E+38</v>
      </c>
      <c r="C899" s="17">
        <v>-3.4028234660000002E+38</v>
      </c>
      <c r="D899" s="17">
        <v>-3.4028234660000002E+38</v>
      </c>
      <c r="E899" s="17">
        <v>-3.4028234660000002E+38</v>
      </c>
      <c r="G899" s="154" t="str">
        <f t="shared" si="53"/>
        <v/>
      </c>
      <c r="H899" s="154" t="str">
        <f t="shared" si="54"/>
        <v/>
      </c>
      <c r="I899" s="154" t="str">
        <f t="shared" si="55"/>
        <v/>
      </c>
      <c r="J899" s="154" t="str">
        <f t="shared" si="56"/>
        <v/>
      </c>
    </row>
    <row r="900" spans="1:10" x14ac:dyDescent="0.25">
      <c r="A900" t="s">
        <v>925</v>
      </c>
      <c r="B900" s="17">
        <v>-3.4028234660000002E+38</v>
      </c>
      <c r="C900" s="17">
        <v>-3.4028234660000002E+38</v>
      </c>
      <c r="D900" s="17">
        <v>-3.4028234660000002E+38</v>
      </c>
      <c r="E900" s="17">
        <v>-3.4028234660000002E+38</v>
      </c>
      <c r="G900" s="154" t="str">
        <f t="shared" si="53"/>
        <v/>
      </c>
      <c r="H900" s="154" t="str">
        <f t="shared" si="54"/>
        <v/>
      </c>
      <c r="I900" s="154" t="str">
        <f t="shared" si="55"/>
        <v/>
      </c>
      <c r="J900" s="154" t="str">
        <f t="shared" si="56"/>
        <v/>
      </c>
    </row>
    <row r="901" spans="1:10" x14ac:dyDescent="0.25">
      <c r="A901" t="s">
        <v>926</v>
      </c>
      <c r="B901">
        <v>165.38942700000001</v>
      </c>
      <c r="C901">
        <v>0</v>
      </c>
      <c r="D901">
        <v>0</v>
      </c>
      <c r="E901">
        <v>106.549452</v>
      </c>
      <c r="G901" s="154">
        <f t="shared" si="53"/>
        <v>165.38942700000001</v>
      </c>
      <c r="H901" s="154">
        <f t="shared" si="54"/>
        <v>0</v>
      </c>
      <c r="I901" s="154">
        <f t="shared" si="55"/>
        <v>0</v>
      </c>
      <c r="J901" s="154">
        <f t="shared" si="56"/>
        <v>106.549452</v>
      </c>
    </row>
    <row r="902" spans="1:10" x14ac:dyDescent="0.25">
      <c r="A902" t="s">
        <v>927</v>
      </c>
      <c r="B902">
        <v>205.909492</v>
      </c>
      <c r="C902">
        <v>57.317593000000002</v>
      </c>
      <c r="D902">
        <v>0</v>
      </c>
      <c r="E902">
        <v>0</v>
      </c>
      <c r="G902" s="154">
        <f t="shared" si="53"/>
        <v>205.909492</v>
      </c>
      <c r="H902" s="154">
        <f t="shared" si="54"/>
        <v>57.317593000000002</v>
      </c>
      <c r="I902" s="154">
        <f t="shared" si="55"/>
        <v>0</v>
      </c>
      <c r="J902" s="154">
        <f t="shared" si="56"/>
        <v>0</v>
      </c>
    </row>
    <row r="903" spans="1:10" x14ac:dyDescent="0.25">
      <c r="A903" t="s">
        <v>928</v>
      </c>
      <c r="B903">
        <v>215.42188899999999</v>
      </c>
      <c r="C903">
        <v>57.883327000000001</v>
      </c>
      <c r="D903">
        <v>0</v>
      </c>
      <c r="E903">
        <v>0</v>
      </c>
      <c r="G903" s="154">
        <f t="shared" si="53"/>
        <v>215.42188899999999</v>
      </c>
      <c r="H903" s="154">
        <f t="shared" si="54"/>
        <v>57.883327000000001</v>
      </c>
      <c r="I903" s="154">
        <f t="shared" si="55"/>
        <v>0</v>
      </c>
      <c r="J903" s="154">
        <f t="shared" si="56"/>
        <v>0</v>
      </c>
    </row>
    <row r="904" spans="1:10" x14ac:dyDescent="0.25">
      <c r="A904" t="s">
        <v>929</v>
      </c>
      <c r="B904" s="17">
        <v>-3.4028234660000002E+38</v>
      </c>
      <c r="C904" s="17">
        <v>-3.4028234660000002E+38</v>
      </c>
      <c r="D904" s="17">
        <v>-3.4028234660000002E+38</v>
      </c>
      <c r="E904" s="17">
        <v>-3.4028234660000002E+38</v>
      </c>
      <c r="G904" s="154" t="str">
        <f t="shared" si="53"/>
        <v/>
      </c>
      <c r="H904" s="154" t="str">
        <f t="shared" si="54"/>
        <v/>
      </c>
      <c r="I904" s="154" t="str">
        <f t="shared" si="55"/>
        <v/>
      </c>
      <c r="J904" s="154" t="str">
        <f t="shared" si="56"/>
        <v/>
      </c>
    </row>
    <row r="905" spans="1:10" x14ac:dyDescent="0.25">
      <c r="A905" t="s">
        <v>930</v>
      </c>
      <c r="B905" s="17">
        <v>-3.4028234660000002E+38</v>
      </c>
      <c r="C905" s="17">
        <v>-3.4028234660000002E+38</v>
      </c>
      <c r="D905" s="17">
        <v>-3.4028234660000002E+38</v>
      </c>
      <c r="E905" s="17">
        <v>-3.4028234660000002E+38</v>
      </c>
      <c r="G905" s="154" t="str">
        <f t="shared" si="53"/>
        <v/>
      </c>
      <c r="H905" s="154" t="str">
        <f t="shared" si="54"/>
        <v/>
      </c>
      <c r="I905" s="154" t="str">
        <f t="shared" si="55"/>
        <v/>
      </c>
      <c r="J905" s="154" t="str">
        <f t="shared" si="56"/>
        <v/>
      </c>
    </row>
    <row r="906" spans="1:10" x14ac:dyDescent="0.25">
      <c r="A906" t="s">
        <v>931</v>
      </c>
      <c r="B906" s="17">
        <v>-3.4028234660000002E+38</v>
      </c>
      <c r="C906" s="17">
        <v>-3.4028234660000002E+38</v>
      </c>
      <c r="D906" s="17">
        <v>-3.4028234660000002E+38</v>
      </c>
      <c r="E906" s="17">
        <v>-3.4028234660000002E+38</v>
      </c>
      <c r="G906" s="154" t="str">
        <f t="shared" si="53"/>
        <v/>
      </c>
      <c r="H906" s="154" t="str">
        <f t="shared" si="54"/>
        <v/>
      </c>
      <c r="I906" s="154" t="str">
        <f t="shared" si="55"/>
        <v/>
      </c>
      <c r="J906" s="154" t="str">
        <f t="shared" si="56"/>
        <v/>
      </c>
    </row>
    <row r="907" spans="1:10" x14ac:dyDescent="0.25">
      <c r="A907" t="s">
        <v>932</v>
      </c>
      <c r="B907" s="17">
        <v>-3.4028234660000002E+38</v>
      </c>
      <c r="C907" s="17">
        <v>-3.4028234660000002E+38</v>
      </c>
      <c r="D907" s="17">
        <v>-3.4028234660000002E+38</v>
      </c>
      <c r="E907" s="17">
        <v>-3.4028234660000002E+38</v>
      </c>
      <c r="G907" s="154" t="str">
        <f t="shared" si="53"/>
        <v/>
      </c>
      <c r="H907" s="154" t="str">
        <f t="shared" si="54"/>
        <v/>
      </c>
      <c r="I907" s="154" t="str">
        <f t="shared" si="55"/>
        <v/>
      </c>
      <c r="J907" s="154" t="str">
        <f t="shared" si="56"/>
        <v/>
      </c>
    </row>
    <row r="908" spans="1:10" x14ac:dyDescent="0.25">
      <c r="A908" t="s">
        <v>933</v>
      </c>
      <c r="B908" s="17">
        <v>-3.4028234660000002E+38</v>
      </c>
      <c r="C908" s="17">
        <v>-3.4028234660000002E+38</v>
      </c>
      <c r="D908" s="17">
        <v>-3.4028234660000002E+38</v>
      </c>
      <c r="E908" s="17">
        <v>-3.4028234660000002E+38</v>
      </c>
      <c r="G908" s="154" t="str">
        <f t="shared" si="53"/>
        <v/>
      </c>
      <c r="H908" s="154" t="str">
        <f t="shared" si="54"/>
        <v/>
      </c>
      <c r="I908" s="154" t="str">
        <f t="shared" si="55"/>
        <v/>
      </c>
      <c r="J908" s="154" t="str">
        <f t="shared" si="56"/>
        <v/>
      </c>
    </row>
    <row r="909" spans="1:10" x14ac:dyDescent="0.25">
      <c r="A909" t="s">
        <v>934</v>
      </c>
      <c r="B909" s="17">
        <v>-3.4028234660000002E+38</v>
      </c>
      <c r="C909" s="17">
        <v>-3.4028234660000002E+38</v>
      </c>
      <c r="D909" s="17">
        <v>-3.4028234660000002E+38</v>
      </c>
      <c r="E909" s="17">
        <v>-3.4028234660000002E+38</v>
      </c>
      <c r="G909" s="154" t="str">
        <f t="shared" si="53"/>
        <v/>
      </c>
      <c r="H909" s="154" t="str">
        <f t="shared" si="54"/>
        <v/>
      </c>
      <c r="I909" s="154" t="str">
        <f t="shared" si="55"/>
        <v/>
      </c>
      <c r="J909" s="154" t="str">
        <f t="shared" si="56"/>
        <v/>
      </c>
    </row>
    <row r="910" spans="1:10" x14ac:dyDescent="0.25">
      <c r="A910" t="s">
        <v>935</v>
      </c>
      <c r="B910" s="17">
        <v>-3.4028234660000002E+38</v>
      </c>
      <c r="C910" s="17">
        <v>-3.4028234660000002E+38</v>
      </c>
      <c r="D910" s="17">
        <v>-3.4028234660000002E+38</v>
      </c>
      <c r="E910" s="17">
        <v>-3.4028234660000002E+38</v>
      </c>
      <c r="G910" s="154" t="str">
        <f t="shared" si="53"/>
        <v/>
      </c>
      <c r="H910" s="154" t="str">
        <f t="shared" si="54"/>
        <v/>
      </c>
      <c r="I910" s="154" t="str">
        <f t="shared" si="55"/>
        <v/>
      </c>
      <c r="J910" s="154" t="str">
        <f t="shared" si="56"/>
        <v/>
      </c>
    </row>
    <row r="911" spans="1:10" x14ac:dyDescent="0.25">
      <c r="A911" t="s">
        <v>936</v>
      </c>
      <c r="B911">
        <v>265.980729</v>
      </c>
      <c r="C911">
        <v>72.601926000000006</v>
      </c>
      <c r="D911">
        <v>0</v>
      </c>
      <c r="E911">
        <v>0</v>
      </c>
      <c r="G911" s="154">
        <f t="shared" ref="G911:G974" si="57">IF(B911=$G$8,"",B911)</f>
        <v>265.980729</v>
      </c>
      <c r="H911" s="154">
        <f t="shared" si="54"/>
        <v>72.601926000000006</v>
      </c>
      <c r="I911" s="154">
        <f t="shared" si="55"/>
        <v>0</v>
      </c>
      <c r="J911" s="154">
        <f t="shared" si="56"/>
        <v>0</v>
      </c>
    </row>
    <row r="912" spans="1:10" x14ac:dyDescent="0.25">
      <c r="A912" t="s">
        <v>937</v>
      </c>
      <c r="B912">
        <v>76.910838999999996</v>
      </c>
      <c r="C912">
        <v>0</v>
      </c>
      <c r="D912">
        <v>0</v>
      </c>
      <c r="E912">
        <v>170.37914000000001</v>
      </c>
      <c r="G912" s="154">
        <f t="shared" si="57"/>
        <v>76.910838999999996</v>
      </c>
      <c r="H912" s="154">
        <f t="shared" si="54"/>
        <v>0</v>
      </c>
      <c r="I912" s="154">
        <f t="shared" si="55"/>
        <v>0</v>
      </c>
      <c r="J912" s="154">
        <f t="shared" si="56"/>
        <v>170.37914000000001</v>
      </c>
    </row>
    <row r="913" spans="1:10" x14ac:dyDescent="0.25">
      <c r="A913" t="s">
        <v>938</v>
      </c>
      <c r="B913">
        <v>428.16111000000001</v>
      </c>
      <c r="C913">
        <v>112.64909299999999</v>
      </c>
      <c r="D913">
        <v>0</v>
      </c>
      <c r="E913">
        <v>0</v>
      </c>
      <c r="G913" s="154">
        <f t="shared" si="57"/>
        <v>428.16111000000001</v>
      </c>
      <c r="H913" s="154">
        <f t="shared" si="54"/>
        <v>112.64909299999999</v>
      </c>
      <c r="I913" s="154">
        <f t="shared" si="55"/>
        <v>0</v>
      </c>
      <c r="J913" s="154">
        <f t="shared" si="56"/>
        <v>0</v>
      </c>
    </row>
    <row r="914" spans="1:10" x14ac:dyDescent="0.25">
      <c r="A914" t="s">
        <v>939</v>
      </c>
      <c r="B914">
        <v>88.952078</v>
      </c>
      <c r="C914">
        <v>27.882469</v>
      </c>
      <c r="D914">
        <v>0</v>
      </c>
      <c r="E914">
        <v>0</v>
      </c>
      <c r="G914" s="154">
        <f t="shared" si="57"/>
        <v>88.952078</v>
      </c>
      <c r="H914" s="154">
        <f t="shared" si="54"/>
        <v>27.882469</v>
      </c>
      <c r="I914" s="154">
        <f t="shared" si="55"/>
        <v>0</v>
      </c>
      <c r="J914" s="154">
        <f t="shared" si="56"/>
        <v>0</v>
      </c>
    </row>
    <row r="915" spans="1:10" x14ac:dyDescent="0.25">
      <c r="A915" t="s">
        <v>940</v>
      </c>
      <c r="B915">
        <v>0</v>
      </c>
      <c r="C915">
        <v>0</v>
      </c>
      <c r="D915">
        <v>107.094688</v>
      </c>
      <c r="E915">
        <v>83.954915999999997</v>
      </c>
      <c r="G915" s="154">
        <f t="shared" si="57"/>
        <v>0</v>
      </c>
      <c r="H915" s="154">
        <f t="shared" si="54"/>
        <v>0</v>
      </c>
      <c r="I915" s="154">
        <f t="shared" si="55"/>
        <v>107.094688</v>
      </c>
      <c r="J915" s="154">
        <f t="shared" si="56"/>
        <v>83.954915999999997</v>
      </c>
    </row>
    <row r="916" spans="1:10" x14ac:dyDescent="0.25">
      <c r="A916" t="s">
        <v>941</v>
      </c>
      <c r="B916" s="17">
        <v>-3.4028234660000002E+38</v>
      </c>
      <c r="C916" s="17">
        <v>-3.4028234660000002E+38</v>
      </c>
      <c r="D916" s="17">
        <v>-3.4028234660000002E+38</v>
      </c>
      <c r="E916" s="17">
        <v>-3.4028234660000002E+38</v>
      </c>
      <c r="G916" s="154" t="str">
        <f t="shared" si="57"/>
        <v/>
      </c>
      <c r="H916" s="154" t="str">
        <f t="shared" si="54"/>
        <v/>
      </c>
      <c r="I916" s="154" t="str">
        <f t="shared" si="55"/>
        <v/>
      </c>
      <c r="J916" s="154" t="str">
        <f t="shared" si="56"/>
        <v/>
      </c>
    </row>
    <row r="917" spans="1:10" x14ac:dyDescent="0.25">
      <c r="A917" t="s">
        <v>942</v>
      </c>
      <c r="B917" s="17">
        <v>-3.4028234660000002E+38</v>
      </c>
      <c r="C917" s="17">
        <v>-3.4028234660000002E+38</v>
      </c>
      <c r="D917" s="17">
        <v>-3.4028234660000002E+38</v>
      </c>
      <c r="E917" s="17">
        <v>-3.4028234660000002E+38</v>
      </c>
      <c r="G917" s="154" t="str">
        <f t="shared" si="57"/>
        <v/>
      </c>
      <c r="H917" s="154" t="str">
        <f t="shared" si="54"/>
        <v/>
      </c>
      <c r="I917" s="154" t="str">
        <f t="shared" si="55"/>
        <v/>
      </c>
      <c r="J917" s="154" t="str">
        <f t="shared" si="56"/>
        <v/>
      </c>
    </row>
    <row r="918" spans="1:10" x14ac:dyDescent="0.25">
      <c r="A918" t="s">
        <v>943</v>
      </c>
      <c r="B918" s="17">
        <v>-3.4028234660000002E+38</v>
      </c>
      <c r="C918" s="17">
        <v>-3.4028234660000002E+38</v>
      </c>
      <c r="D918" s="17">
        <v>-3.4028234660000002E+38</v>
      </c>
      <c r="E918" s="17">
        <v>-3.4028234660000002E+38</v>
      </c>
      <c r="G918" s="154" t="str">
        <f t="shared" si="57"/>
        <v/>
      </c>
      <c r="H918" s="154" t="str">
        <f t="shared" si="54"/>
        <v/>
      </c>
      <c r="I918" s="154" t="str">
        <f t="shared" si="55"/>
        <v/>
      </c>
      <c r="J918" s="154" t="str">
        <f t="shared" si="56"/>
        <v/>
      </c>
    </row>
    <row r="919" spans="1:10" x14ac:dyDescent="0.25">
      <c r="A919" t="s">
        <v>944</v>
      </c>
      <c r="B919" s="17">
        <v>-3.4028234660000002E+38</v>
      </c>
      <c r="C919" s="17">
        <v>-3.4028234660000002E+38</v>
      </c>
      <c r="D919" s="17">
        <v>-3.4028234660000002E+38</v>
      </c>
      <c r="E919" s="17">
        <v>-3.4028234660000002E+38</v>
      </c>
      <c r="G919" s="154" t="str">
        <f t="shared" si="57"/>
        <v/>
      </c>
      <c r="H919" s="154" t="str">
        <f t="shared" si="54"/>
        <v/>
      </c>
      <c r="I919" s="154" t="str">
        <f t="shared" si="55"/>
        <v/>
      </c>
      <c r="J919" s="154" t="str">
        <f t="shared" si="56"/>
        <v/>
      </c>
    </row>
    <row r="920" spans="1:10" x14ac:dyDescent="0.25">
      <c r="A920" t="s">
        <v>945</v>
      </c>
      <c r="B920" s="17">
        <v>-3.4028234660000002E+38</v>
      </c>
      <c r="C920" s="17">
        <v>-3.4028234660000002E+38</v>
      </c>
      <c r="D920" s="17">
        <v>-3.4028234660000002E+38</v>
      </c>
      <c r="E920" s="17">
        <v>-3.4028234660000002E+38</v>
      </c>
      <c r="G920" s="154" t="str">
        <f t="shared" si="57"/>
        <v/>
      </c>
      <c r="H920" s="154" t="str">
        <f t="shared" si="54"/>
        <v/>
      </c>
      <c r="I920" s="154" t="str">
        <f t="shared" si="55"/>
        <v/>
      </c>
      <c r="J920" s="154" t="str">
        <f t="shared" si="56"/>
        <v/>
      </c>
    </row>
    <row r="921" spans="1:10" x14ac:dyDescent="0.25">
      <c r="A921" t="s">
        <v>946</v>
      </c>
      <c r="B921" s="17">
        <v>-3.4028234660000002E+38</v>
      </c>
      <c r="C921" s="17">
        <v>-3.4028234660000002E+38</v>
      </c>
      <c r="D921" s="17">
        <v>-3.4028234660000002E+38</v>
      </c>
      <c r="E921" s="17">
        <v>-3.4028234660000002E+38</v>
      </c>
      <c r="G921" s="154" t="str">
        <f t="shared" si="57"/>
        <v/>
      </c>
      <c r="H921" s="154" t="str">
        <f t="shared" si="54"/>
        <v/>
      </c>
      <c r="I921" s="154" t="str">
        <f t="shared" si="55"/>
        <v/>
      </c>
      <c r="J921" s="154" t="str">
        <f t="shared" si="56"/>
        <v/>
      </c>
    </row>
    <row r="922" spans="1:10" x14ac:dyDescent="0.25">
      <c r="A922" t="s">
        <v>947</v>
      </c>
      <c r="B922">
        <v>69.900958000000003</v>
      </c>
      <c r="C922">
        <v>23.750722</v>
      </c>
      <c r="D922">
        <v>0</v>
      </c>
      <c r="E922">
        <v>0</v>
      </c>
      <c r="G922" s="154">
        <f t="shared" si="57"/>
        <v>69.900958000000003</v>
      </c>
      <c r="H922" s="154">
        <f t="shared" si="54"/>
        <v>23.750722</v>
      </c>
      <c r="I922" s="154">
        <f t="shared" si="55"/>
        <v>0</v>
      </c>
      <c r="J922" s="154">
        <f t="shared" si="56"/>
        <v>0</v>
      </c>
    </row>
    <row r="923" spans="1:10" x14ac:dyDescent="0.25">
      <c r="A923" t="s">
        <v>948</v>
      </c>
      <c r="B923">
        <v>628.78164800000002</v>
      </c>
      <c r="C923">
        <v>164.368966</v>
      </c>
      <c r="D923">
        <v>0</v>
      </c>
      <c r="E923">
        <v>0</v>
      </c>
      <c r="G923" s="154">
        <f t="shared" si="57"/>
        <v>628.78164800000002</v>
      </c>
      <c r="H923" s="154">
        <f t="shared" si="54"/>
        <v>164.368966</v>
      </c>
      <c r="I923" s="154">
        <f t="shared" si="55"/>
        <v>0</v>
      </c>
      <c r="J923" s="154">
        <f t="shared" si="56"/>
        <v>0</v>
      </c>
    </row>
    <row r="924" spans="1:10" x14ac:dyDescent="0.25">
      <c r="A924" t="s">
        <v>949</v>
      </c>
      <c r="B924">
        <v>17.896014000000001</v>
      </c>
      <c r="C924">
        <v>0</v>
      </c>
      <c r="D924">
        <v>0</v>
      </c>
      <c r="E924">
        <v>135.002892</v>
      </c>
      <c r="G924" s="154">
        <f t="shared" si="57"/>
        <v>17.896014000000001</v>
      </c>
      <c r="H924" s="154">
        <f t="shared" si="54"/>
        <v>0</v>
      </c>
      <c r="I924" s="154">
        <f t="shared" si="55"/>
        <v>0</v>
      </c>
      <c r="J924" s="154">
        <f t="shared" si="56"/>
        <v>135.002892</v>
      </c>
    </row>
    <row r="925" spans="1:10" x14ac:dyDescent="0.25">
      <c r="A925" t="s">
        <v>950</v>
      </c>
      <c r="B925">
        <v>492.13723900000002</v>
      </c>
      <c r="C925">
        <v>128.643125</v>
      </c>
      <c r="D925">
        <v>0</v>
      </c>
      <c r="E925">
        <v>0</v>
      </c>
      <c r="G925" s="154">
        <f t="shared" si="57"/>
        <v>492.13723900000002</v>
      </c>
      <c r="H925" s="154">
        <f t="shared" si="54"/>
        <v>128.643125</v>
      </c>
      <c r="I925" s="154">
        <f t="shared" si="55"/>
        <v>0</v>
      </c>
      <c r="J925" s="154">
        <f t="shared" si="56"/>
        <v>0</v>
      </c>
    </row>
    <row r="926" spans="1:10" x14ac:dyDescent="0.25">
      <c r="A926" t="s">
        <v>951</v>
      </c>
      <c r="B926">
        <v>59.342196999999999</v>
      </c>
      <c r="C926">
        <v>20.479998999999999</v>
      </c>
      <c r="D926">
        <v>0</v>
      </c>
      <c r="E926">
        <v>0</v>
      </c>
      <c r="G926" s="154">
        <f t="shared" si="57"/>
        <v>59.342196999999999</v>
      </c>
      <c r="H926" s="154">
        <f t="shared" ref="H926:H989" si="58">IF(C926=$G$8,"",C926)</f>
        <v>20.479998999999999</v>
      </c>
      <c r="I926" s="154">
        <f t="shared" ref="I926:I989" si="59">IF(D926=$G$8,"",D926)</f>
        <v>0</v>
      </c>
      <c r="J926" s="154">
        <f t="shared" ref="J926:J989" si="60">IF(E926=$G$8,"",E926)</f>
        <v>0</v>
      </c>
    </row>
    <row r="927" spans="1:10" x14ac:dyDescent="0.25">
      <c r="A927" t="s">
        <v>952</v>
      </c>
      <c r="B927">
        <v>0</v>
      </c>
      <c r="C927">
        <v>0</v>
      </c>
      <c r="D927">
        <v>93.462134000000006</v>
      </c>
      <c r="E927">
        <v>93.853852000000003</v>
      </c>
      <c r="G927" s="154">
        <f t="shared" si="57"/>
        <v>0</v>
      </c>
      <c r="H927" s="154">
        <f t="shared" si="58"/>
        <v>0</v>
      </c>
      <c r="I927" s="154">
        <f t="shared" si="59"/>
        <v>93.462134000000006</v>
      </c>
      <c r="J927" s="154">
        <f t="shared" si="60"/>
        <v>93.853852000000003</v>
      </c>
    </row>
    <row r="928" spans="1:10" x14ac:dyDescent="0.25">
      <c r="A928" t="s">
        <v>953</v>
      </c>
      <c r="B928" s="17">
        <v>-3.4028234660000002E+38</v>
      </c>
      <c r="C928" s="17">
        <v>-3.4028234660000002E+38</v>
      </c>
      <c r="D928" s="17">
        <v>-3.4028234660000002E+38</v>
      </c>
      <c r="E928" s="17">
        <v>-3.4028234660000002E+38</v>
      </c>
      <c r="G928" s="154" t="str">
        <f t="shared" si="57"/>
        <v/>
      </c>
      <c r="H928" s="154" t="str">
        <f t="shared" si="58"/>
        <v/>
      </c>
      <c r="I928" s="154" t="str">
        <f t="shared" si="59"/>
        <v/>
      </c>
      <c r="J928" s="154" t="str">
        <f t="shared" si="60"/>
        <v/>
      </c>
    </row>
    <row r="929" spans="1:10" x14ac:dyDescent="0.25">
      <c r="A929" t="s">
        <v>954</v>
      </c>
      <c r="B929" s="17">
        <v>-3.4028234660000002E+38</v>
      </c>
      <c r="C929" s="17">
        <v>-3.4028234660000002E+38</v>
      </c>
      <c r="D929" s="17">
        <v>-3.4028234660000002E+38</v>
      </c>
      <c r="E929" s="17">
        <v>-3.4028234660000002E+38</v>
      </c>
      <c r="G929" s="154" t="str">
        <f t="shared" si="57"/>
        <v/>
      </c>
      <c r="H929" s="154" t="str">
        <f t="shared" si="58"/>
        <v/>
      </c>
      <c r="I929" s="154" t="str">
        <f t="shared" si="59"/>
        <v/>
      </c>
      <c r="J929" s="154" t="str">
        <f t="shared" si="60"/>
        <v/>
      </c>
    </row>
    <row r="930" spans="1:10" x14ac:dyDescent="0.25">
      <c r="A930" t="s">
        <v>955</v>
      </c>
      <c r="B930" s="17">
        <v>-3.4028234660000002E+38</v>
      </c>
      <c r="C930" s="17">
        <v>-3.4028234660000002E+38</v>
      </c>
      <c r="D930" s="17">
        <v>-3.4028234660000002E+38</v>
      </c>
      <c r="E930" s="17">
        <v>-3.4028234660000002E+38</v>
      </c>
      <c r="G930" s="154" t="str">
        <f t="shared" si="57"/>
        <v/>
      </c>
      <c r="H930" s="154" t="str">
        <f t="shared" si="58"/>
        <v/>
      </c>
      <c r="I930" s="154" t="str">
        <f t="shared" si="59"/>
        <v/>
      </c>
      <c r="J930" s="154" t="str">
        <f t="shared" si="60"/>
        <v/>
      </c>
    </row>
    <row r="931" spans="1:10" x14ac:dyDescent="0.25">
      <c r="A931" t="s">
        <v>956</v>
      </c>
      <c r="B931" s="17">
        <v>-3.4028234660000002E+38</v>
      </c>
      <c r="C931" s="17">
        <v>-3.4028234660000002E+38</v>
      </c>
      <c r="D931" s="17">
        <v>-3.4028234660000002E+38</v>
      </c>
      <c r="E931" s="17">
        <v>-3.4028234660000002E+38</v>
      </c>
      <c r="G931" s="154" t="str">
        <f t="shared" si="57"/>
        <v/>
      </c>
      <c r="H931" s="154" t="str">
        <f t="shared" si="58"/>
        <v/>
      </c>
      <c r="I931" s="154" t="str">
        <f t="shared" si="59"/>
        <v/>
      </c>
      <c r="J931" s="154" t="str">
        <f t="shared" si="60"/>
        <v/>
      </c>
    </row>
    <row r="932" spans="1:10" x14ac:dyDescent="0.25">
      <c r="A932" t="s">
        <v>957</v>
      </c>
      <c r="B932" s="17">
        <v>-3.4028234660000002E+38</v>
      </c>
      <c r="C932" s="17">
        <v>-3.4028234660000002E+38</v>
      </c>
      <c r="D932" s="17">
        <v>-3.4028234660000002E+38</v>
      </c>
      <c r="E932" s="17">
        <v>-3.4028234660000002E+38</v>
      </c>
      <c r="G932" s="154" t="str">
        <f t="shared" si="57"/>
        <v/>
      </c>
      <c r="H932" s="154" t="str">
        <f t="shared" si="58"/>
        <v/>
      </c>
      <c r="I932" s="154" t="str">
        <f t="shared" si="59"/>
        <v/>
      </c>
      <c r="J932" s="154" t="str">
        <f t="shared" si="60"/>
        <v/>
      </c>
    </row>
    <row r="933" spans="1:10" x14ac:dyDescent="0.25">
      <c r="A933" t="s">
        <v>958</v>
      </c>
      <c r="B933" s="17">
        <v>-3.4028234660000002E+38</v>
      </c>
      <c r="C933" s="17">
        <v>-3.4028234660000002E+38</v>
      </c>
      <c r="D933" s="17">
        <v>-3.4028234660000002E+38</v>
      </c>
      <c r="E933" s="17">
        <v>-3.4028234660000002E+38</v>
      </c>
      <c r="G933" s="154" t="str">
        <f t="shared" si="57"/>
        <v/>
      </c>
      <c r="H933" s="154" t="str">
        <f t="shared" si="58"/>
        <v/>
      </c>
      <c r="I933" s="154" t="str">
        <f t="shared" si="59"/>
        <v/>
      </c>
      <c r="J933" s="154" t="str">
        <f t="shared" si="60"/>
        <v/>
      </c>
    </row>
    <row r="934" spans="1:10" x14ac:dyDescent="0.25">
      <c r="A934" t="s">
        <v>959</v>
      </c>
      <c r="B934" s="17">
        <v>-3.4028234660000002E+38</v>
      </c>
      <c r="C934" s="17">
        <v>-3.4028234660000002E+38</v>
      </c>
      <c r="D934" s="17">
        <v>-3.4028234660000002E+38</v>
      </c>
      <c r="E934" s="17">
        <v>-3.4028234660000002E+38</v>
      </c>
      <c r="G934" s="154" t="str">
        <f t="shared" si="57"/>
        <v/>
      </c>
      <c r="H934" s="154" t="str">
        <f t="shared" si="58"/>
        <v/>
      </c>
      <c r="I934" s="154" t="str">
        <f t="shared" si="59"/>
        <v/>
      </c>
      <c r="J934" s="154" t="str">
        <f t="shared" si="60"/>
        <v/>
      </c>
    </row>
    <row r="935" spans="1:10" x14ac:dyDescent="0.25">
      <c r="A935" t="s">
        <v>960</v>
      </c>
      <c r="B935" s="17">
        <v>-3.4028234660000002E+38</v>
      </c>
      <c r="C935" s="17">
        <v>-3.4028234660000002E+38</v>
      </c>
      <c r="D935" s="17">
        <v>-3.4028234660000002E+38</v>
      </c>
      <c r="E935" s="17">
        <v>-3.4028234660000002E+38</v>
      </c>
      <c r="G935" s="154" t="str">
        <f t="shared" si="57"/>
        <v/>
      </c>
      <c r="H935" s="154" t="str">
        <f t="shared" si="58"/>
        <v/>
      </c>
      <c r="I935" s="154" t="str">
        <f t="shared" si="59"/>
        <v/>
      </c>
      <c r="J935" s="154" t="str">
        <f t="shared" si="60"/>
        <v/>
      </c>
    </row>
    <row r="936" spans="1:10" x14ac:dyDescent="0.25">
      <c r="A936" t="s">
        <v>961</v>
      </c>
      <c r="B936" s="17">
        <v>-3.4028234660000002E+38</v>
      </c>
      <c r="C936" s="17">
        <v>-3.4028234660000002E+38</v>
      </c>
      <c r="D936" s="17">
        <v>-3.4028234660000002E+38</v>
      </c>
      <c r="E936" s="17">
        <v>-3.4028234660000002E+38</v>
      </c>
      <c r="G936" s="154" t="str">
        <f t="shared" si="57"/>
        <v/>
      </c>
      <c r="H936" s="154" t="str">
        <f t="shared" si="58"/>
        <v/>
      </c>
      <c r="I936" s="154" t="str">
        <f t="shared" si="59"/>
        <v/>
      </c>
      <c r="J936" s="154" t="str">
        <f t="shared" si="60"/>
        <v/>
      </c>
    </row>
    <row r="937" spans="1:10" x14ac:dyDescent="0.25">
      <c r="A937" t="s">
        <v>962</v>
      </c>
      <c r="B937" s="17">
        <v>-3.4028234660000002E+38</v>
      </c>
      <c r="C937" s="17">
        <v>-3.4028234660000002E+38</v>
      </c>
      <c r="D937" s="17">
        <v>-3.4028234660000002E+38</v>
      </c>
      <c r="E937" s="17">
        <v>-3.4028234660000002E+38</v>
      </c>
      <c r="G937" s="154" t="str">
        <f t="shared" si="57"/>
        <v/>
      </c>
      <c r="H937" s="154" t="str">
        <f t="shared" si="58"/>
        <v/>
      </c>
      <c r="I937" s="154" t="str">
        <f t="shared" si="59"/>
        <v/>
      </c>
      <c r="J937" s="154" t="str">
        <f t="shared" si="60"/>
        <v/>
      </c>
    </row>
    <row r="938" spans="1:10" x14ac:dyDescent="0.25">
      <c r="A938" t="s">
        <v>963</v>
      </c>
      <c r="B938">
        <v>3.8363429999999998</v>
      </c>
      <c r="C938">
        <v>0</v>
      </c>
      <c r="D938">
        <v>0</v>
      </c>
      <c r="E938">
        <v>148.03067300000001</v>
      </c>
      <c r="G938" s="154">
        <f t="shared" si="57"/>
        <v>3.8363429999999998</v>
      </c>
      <c r="H938" s="154">
        <f t="shared" si="58"/>
        <v>0</v>
      </c>
      <c r="I938" s="154">
        <f t="shared" si="59"/>
        <v>0</v>
      </c>
      <c r="J938" s="154">
        <f t="shared" si="60"/>
        <v>148.03067300000001</v>
      </c>
    </row>
    <row r="939" spans="1:10" x14ac:dyDescent="0.25">
      <c r="A939" t="s">
        <v>964</v>
      </c>
      <c r="B939" s="17">
        <v>-3.4028234660000002E+38</v>
      </c>
      <c r="C939" s="17">
        <v>-3.4028234660000002E+38</v>
      </c>
      <c r="D939" s="17">
        <v>-3.4028234660000002E+38</v>
      </c>
      <c r="E939" s="17">
        <v>-3.4028234660000002E+38</v>
      </c>
      <c r="G939" s="154" t="str">
        <f t="shared" si="57"/>
        <v/>
      </c>
      <c r="H939" s="154" t="str">
        <f t="shared" si="58"/>
        <v/>
      </c>
      <c r="I939" s="154" t="str">
        <f t="shared" si="59"/>
        <v/>
      </c>
      <c r="J939" s="154" t="str">
        <f t="shared" si="60"/>
        <v/>
      </c>
    </row>
    <row r="940" spans="1:10" x14ac:dyDescent="0.25">
      <c r="A940" t="s">
        <v>965</v>
      </c>
      <c r="B940" s="17">
        <v>-3.4028234660000002E+38</v>
      </c>
      <c r="C940" s="17">
        <v>-3.4028234660000002E+38</v>
      </c>
      <c r="D940" s="17">
        <v>-3.4028234660000002E+38</v>
      </c>
      <c r="E940" s="17">
        <v>-3.4028234660000002E+38</v>
      </c>
      <c r="G940" s="154" t="str">
        <f t="shared" si="57"/>
        <v/>
      </c>
      <c r="H940" s="154" t="str">
        <f t="shared" si="58"/>
        <v/>
      </c>
      <c r="I940" s="154" t="str">
        <f t="shared" si="59"/>
        <v/>
      </c>
      <c r="J940" s="154" t="str">
        <f t="shared" si="60"/>
        <v/>
      </c>
    </row>
    <row r="941" spans="1:10" x14ac:dyDescent="0.25">
      <c r="A941" t="s">
        <v>966</v>
      </c>
      <c r="B941" s="17">
        <v>-3.4028234660000002E+38</v>
      </c>
      <c r="C941" s="17">
        <v>-3.4028234660000002E+38</v>
      </c>
      <c r="D941" s="17">
        <v>-3.4028234660000002E+38</v>
      </c>
      <c r="E941" s="17">
        <v>-3.4028234660000002E+38</v>
      </c>
      <c r="G941" s="154" t="str">
        <f t="shared" si="57"/>
        <v/>
      </c>
      <c r="H941" s="154" t="str">
        <f t="shared" si="58"/>
        <v/>
      </c>
      <c r="I941" s="154" t="str">
        <f t="shared" si="59"/>
        <v/>
      </c>
      <c r="J941" s="154" t="str">
        <f t="shared" si="60"/>
        <v/>
      </c>
    </row>
    <row r="942" spans="1:10" x14ac:dyDescent="0.25">
      <c r="A942" t="s">
        <v>967</v>
      </c>
      <c r="B942" s="17">
        <v>-3.4028234660000002E+38</v>
      </c>
      <c r="C942" s="17">
        <v>-3.4028234660000002E+38</v>
      </c>
      <c r="D942" s="17">
        <v>-3.4028234660000002E+38</v>
      </c>
      <c r="E942" s="17">
        <v>-3.4028234660000002E+38</v>
      </c>
      <c r="G942" s="154" t="str">
        <f t="shared" si="57"/>
        <v/>
      </c>
      <c r="H942" s="154" t="str">
        <f t="shared" si="58"/>
        <v/>
      </c>
      <c r="I942" s="154" t="str">
        <f t="shared" si="59"/>
        <v/>
      </c>
      <c r="J942" s="154" t="str">
        <f t="shared" si="60"/>
        <v/>
      </c>
    </row>
    <row r="943" spans="1:10" x14ac:dyDescent="0.25">
      <c r="A943" t="s">
        <v>968</v>
      </c>
      <c r="B943" s="17">
        <v>-3.4028234660000002E+38</v>
      </c>
      <c r="C943" s="17">
        <v>-3.4028234660000002E+38</v>
      </c>
      <c r="D943" s="17">
        <v>-3.4028234660000002E+38</v>
      </c>
      <c r="E943" s="17">
        <v>-3.4028234660000002E+38</v>
      </c>
      <c r="G943" s="154" t="str">
        <f t="shared" si="57"/>
        <v/>
      </c>
      <c r="H943" s="154" t="str">
        <f t="shared" si="58"/>
        <v/>
      </c>
      <c r="I943" s="154" t="str">
        <f t="shared" si="59"/>
        <v/>
      </c>
      <c r="J943" s="154" t="str">
        <f t="shared" si="60"/>
        <v/>
      </c>
    </row>
    <row r="944" spans="1:10" x14ac:dyDescent="0.25">
      <c r="A944" t="s">
        <v>969</v>
      </c>
      <c r="B944" s="17">
        <v>-3.4028234660000002E+38</v>
      </c>
      <c r="C944" s="17">
        <v>-3.4028234660000002E+38</v>
      </c>
      <c r="D944" s="17">
        <v>-3.4028234660000002E+38</v>
      </c>
      <c r="E944" s="17">
        <v>-3.4028234660000002E+38</v>
      </c>
      <c r="G944" s="154" t="str">
        <f t="shared" si="57"/>
        <v/>
      </c>
      <c r="H944" s="154" t="str">
        <f t="shared" si="58"/>
        <v/>
      </c>
      <c r="I944" s="154" t="str">
        <f t="shared" si="59"/>
        <v/>
      </c>
      <c r="J944" s="154" t="str">
        <f t="shared" si="60"/>
        <v/>
      </c>
    </row>
    <row r="945" spans="1:10" x14ac:dyDescent="0.25">
      <c r="A945" t="s">
        <v>970</v>
      </c>
      <c r="B945" s="17">
        <v>-3.4028234660000002E+38</v>
      </c>
      <c r="C945" s="17">
        <v>-3.4028234660000002E+38</v>
      </c>
      <c r="D945" s="17">
        <v>-3.4028234660000002E+38</v>
      </c>
      <c r="E945" s="17">
        <v>-3.4028234660000002E+38</v>
      </c>
      <c r="G945" s="154" t="str">
        <f t="shared" si="57"/>
        <v/>
      </c>
      <c r="H945" s="154" t="str">
        <f t="shared" si="58"/>
        <v/>
      </c>
      <c r="I945" s="154" t="str">
        <f t="shared" si="59"/>
        <v/>
      </c>
      <c r="J945" s="154" t="str">
        <f t="shared" si="60"/>
        <v/>
      </c>
    </row>
    <row r="946" spans="1:10" x14ac:dyDescent="0.25">
      <c r="A946" t="s">
        <v>971</v>
      </c>
      <c r="B946" s="17">
        <v>-3.4028234660000002E+38</v>
      </c>
      <c r="C946" s="17">
        <v>-3.4028234660000002E+38</v>
      </c>
      <c r="D946" s="17">
        <v>-3.4028234660000002E+38</v>
      </c>
      <c r="E946" s="17">
        <v>-3.4028234660000002E+38</v>
      </c>
      <c r="G946" s="154" t="str">
        <f t="shared" si="57"/>
        <v/>
      </c>
      <c r="H946" s="154" t="str">
        <f t="shared" si="58"/>
        <v/>
      </c>
      <c r="I946" s="154" t="str">
        <f t="shared" si="59"/>
        <v/>
      </c>
      <c r="J946" s="154" t="str">
        <f t="shared" si="60"/>
        <v/>
      </c>
    </row>
    <row r="947" spans="1:10" x14ac:dyDescent="0.25">
      <c r="A947" t="s">
        <v>972</v>
      </c>
      <c r="B947">
        <v>363.57622199999997</v>
      </c>
      <c r="C947">
        <v>98.067609000000004</v>
      </c>
      <c r="D947">
        <v>0</v>
      </c>
      <c r="E947">
        <v>0</v>
      </c>
      <c r="G947" s="154">
        <f t="shared" si="57"/>
        <v>363.57622199999997</v>
      </c>
      <c r="H947" s="154">
        <f t="shared" si="58"/>
        <v>98.067609000000004</v>
      </c>
      <c r="I947" s="154">
        <f t="shared" si="59"/>
        <v>0</v>
      </c>
      <c r="J947" s="154">
        <f t="shared" si="60"/>
        <v>0</v>
      </c>
    </row>
    <row r="948" spans="1:10" x14ac:dyDescent="0.25">
      <c r="A948" t="s">
        <v>973</v>
      </c>
      <c r="B948">
        <v>76.543398999999994</v>
      </c>
      <c r="C948">
        <v>0</v>
      </c>
      <c r="D948">
        <v>0</v>
      </c>
      <c r="E948">
        <v>239.157397</v>
      </c>
      <c r="G948" s="154">
        <f t="shared" si="57"/>
        <v>76.543398999999994</v>
      </c>
      <c r="H948" s="154">
        <f t="shared" si="58"/>
        <v>0</v>
      </c>
      <c r="I948" s="154">
        <f t="shared" si="59"/>
        <v>0</v>
      </c>
      <c r="J948" s="154">
        <f t="shared" si="60"/>
        <v>239.157397</v>
      </c>
    </row>
    <row r="949" spans="1:10" x14ac:dyDescent="0.25">
      <c r="A949" t="s">
        <v>974</v>
      </c>
      <c r="B949">
        <v>437.29039</v>
      </c>
      <c r="C949">
        <v>114.93141300000001</v>
      </c>
      <c r="D949">
        <v>0</v>
      </c>
      <c r="E949">
        <v>0</v>
      </c>
      <c r="G949" s="154">
        <f t="shared" si="57"/>
        <v>437.29039</v>
      </c>
      <c r="H949" s="154">
        <f t="shared" si="58"/>
        <v>114.93141300000001</v>
      </c>
      <c r="I949" s="154">
        <f t="shared" si="59"/>
        <v>0</v>
      </c>
      <c r="J949" s="154">
        <f t="shared" si="60"/>
        <v>0</v>
      </c>
    </row>
    <row r="950" spans="1:10" x14ac:dyDescent="0.25">
      <c r="A950" t="s">
        <v>975</v>
      </c>
      <c r="B950">
        <v>90.877593000000005</v>
      </c>
      <c r="C950">
        <v>28.363848000000001</v>
      </c>
      <c r="D950">
        <v>0</v>
      </c>
      <c r="E950">
        <v>0</v>
      </c>
      <c r="G950" s="154">
        <f t="shared" si="57"/>
        <v>90.877593000000005</v>
      </c>
      <c r="H950" s="154">
        <f t="shared" si="58"/>
        <v>28.363848000000001</v>
      </c>
      <c r="I950" s="154">
        <f t="shared" si="59"/>
        <v>0</v>
      </c>
      <c r="J950" s="154">
        <f t="shared" si="60"/>
        <v>0</v>
      </c>
    </row>
    <row r="951" spans="1:10" x14ac:dyDescent="0.25">
      <c r="A951" t="s">
        <v>976</v>
      </c>
      <c r="B951">
        <v>171.32354599999999</v>
      </c>
      <c r="C951">
        <v>46.498896999999999</v>
      </c>
      <c r="D951">
        <v>0</v>
      </c>
      <c r="E951">
        <v>0</v>
      </c>
      <c r="G951" s="154">
        <f t="shared" si="57"/>
        <v>171.32354599999999</v>
      </c>
      <c r="H951" s="154">
        <f t="shared" si="58"/>
        <v>46.498896999999999</v>
      </c>
      <c r="I951" s="154">
        <f t="shared" si="59"/>
        <v>0</v>
      </c>
      <c r="J951" s="154">
        <f t="shared" si="60"/>
        <v>0</v>
      </c>
    </row>
    <row r="952" spans="1:10" x14ac:dyDescent="0.25">
      <c r="A952" t="s">
        <v>977</v>
      </c>
      <c r="B952">
        <v>0</v>
      </c>
      <c r="C952">
        <v>0</v>
      </c>
      <c r="D952">
        <v>211.078281</v>
      </c>
      <c r="E952">
        <v>189.29575700000001</v>
      </c>
      <c r="G952" s="154">
        <f t="shared" si="57"/>
        <v>0</v>
      </c>
      <c r="H952" s="154">
        <f t="shared" si="58"/>
        <v>0</v>
      </c>
      <c r="I952" s="154">
        <f t="shared" si="59"/>
        <v>211.078281</v>
      </c>
      <c r="J952" s="154">
        <f t="shared" si="60"/>
        <v>189.29575700000001</v>
      </c>
    </row>
    <row r="953" spans="1:10" x14ac:dyDescent="0.25">
      <c r="A953" t="s">
        <v>978</v>
      </c>
      <c r="B953" s="17">
        <v>-3.4028234660000002E+38</v>
      </c>
      <c r="C953" s="17">
        <v>-3.4028234660000002E+38</v>
      </c>
      <c r="D953" s="17">
        <v>-3.4028234660000002E+38</v>
      </c>
      <c r="E953" s="17">
        <v>-3.4028234660000002E+38</v>
      </c>
      <c r="G953" s="154" t="str">
        <f t="shared" si="57"/>
        <v/>
      </c>
      <c r="H953" s="154" t="str">
        <f t="shared" si="58"/>
        <v/>
      </c>
      <c r="I953" s="154" t="str">
        <f t="shared" si="59"/>
        <v/>
      </c>
      <c r="J953" s="154" t="str">
        <f t="shared" si="60"/>
        <v/>
      </c>
    </row>
    <row r="954" spans="1:10" x14ac:dyDescent="0.25">
      <c r="A954" t="s">
        <v>979</v>
      </c>
      <c r="B954" s="17">
        <v>-3.4028234660000002E+38</v>
      </c>
      <c r="C954" s="17">
        <v>-3.4028234660000002E+38</v>
      </c>
      <c r="D954" s="17">
        <v>-3.4028234660000002E+38</v>
      </c>
      <c r="E954" s="17">
        <v>-3.4028234660000002E+38</v>
      </c>
      <c r="G954" s="154" t="str">
        <f t="shared" si="57"/>
        <v/>
      </c>
      <c r="H954" s="154" t="str">
        <f t="shared" si="58"/>
        <v/>
      </c>
      <c r="I954" s="154" t="str">
        <f t="shared" si="59"/>
        <v/>
      </c>
      <c r="J954" s="154" t="str">
        <f t="shared" si="60"/>
        <v/>
      </c>
    </row>
    <row r="955" spans="1:10" x14ac:dyDescent="0.25">
      <c r="A955" t="s">
        <v>980</v>
      </c>
      <c r="B955" s="17">
        <v>-3.4028234660000002E+38</v>
      </c>
      <c r="C955" s="17">
        <v>-3.4028234660000002E+38</v>
      </c>
      <c r="D955" s="17">
        <v>-3.4028234660000002E+38</v>
      </c>
      <c r="E955" s="17">
        <v>-3.4028234660000002E+38</v>
      </c>
      <c r="G955" s="154" t="str">
        <f t="shared" si="57"/>
        <v/>
      </c>
      <c r="H955" s="154" t="str">
        <f t="shared" si="58"/>
        <v/>
      </c>
      <c r="I955" s="154" t="str">
        <f t="shared" si="59"/>
        <v/>
      </c>
      <c r="J955" s="154" t="str">
        <f t="shared" si="60"/>
        <v/>
      </c>
    </row>
    <row r="956" spans="1:10" x14ac:dyDescent="0.25">
      <c r="A956" t="s">
        <v>981</v>
      </c>
      <c r="B956" s="17">
        <v>-3.4028234660000002E+38</v>
      </c>
      <c r="C956" s="17">
        <v>-3.4028234660000002E+38</v>
      </c>
      <c r="D956" s="17">
        <v>-3.4028234660000002E+38</v>
      </c>
      <c r="E956" s="17">
        <v>-3.4028234660000002E+38</v>
      </c>
      <c r="G956" s="154" t="str">
        <f t="shared" si="57"/>
        <v/>
      </c>
      <c r="H956" s="154" t="str">
        <f t="shared" si="58"/>
        <v/>
      </c>
      <c r="I956" s="154" t="str">
        <f t="shared" si="59"/>
        <v/>
      </c>
      <c r="J956" s="154" t="str">
        <f t="shared" si="60"/>
        <v/>
      </c>
    </row>
    <row r="957" spans="1:10" x14ac:dyDescent="0.25">
      <c r="A957" t="s">
        <v>982</v>
      </c>
      <c r="B957" s="17">
        <v>-3.4028234660000002E+38</v>
      </c>
      <c r="C957" s="17">
        <v>-3.4028234660000002E+38</v>
      </c>
      <c r="D957" s="17">
        <v>-3.4028234660000002E+38</v>
      </c>
      <c r="E957" s="17">
        <v>-3.4028234660000002E+38</v>
      </c>
      <c r="G957" s="154" t="str">
        <f t="shared" si="57"/>
        <v/>
      </c>
      <c r="H957" s="154" t="str">
        <f t="shared" si="58"/>
        <v/>
      </c>
      <c r="I957" s="154" t="str">
        <f t="shared" si="59"/>
        <v/>
      </c>
      <c r="J957" s="154" t="str">
        <f t="shared" si="60"/>
        <v/>
      </c>
    </row>
    <row r="958" spans="1:10" x14ac:dyDescent="0.25">
      <c r="A958" t="s">
        <v>983</v>
      </c>
      <c r="B958">
        <v>157.24621999999999</v>
      </c>
      <c r="C958">
        <v>45.073217</v>
      </c>
      <c r="D958">
        <v>0</v>
      </c>
      <c r="E958">
        <v>0</v>
      </c>
      <c r="G958" s="154">
        <f t="shared" si="57"/>
        <v>157.24621999999999</v>
      </c>
      <c r="H958" s="154">
        <f t="shared" si="58"/>
        <v>45.073217</v>
      </c>
      <c r="I958" s="154">
        <f t="shared" si="59"/>
        <v>0</v>
      </c>
      <c r="J958" s="154">
        <f t="shared" si="60"/>
        <v>0</v>
      </c>
    </row>
    <row r="959" spans="1:10" x14ac:dyDescent="0.25">
      <c r="A959" t="s">
        <v>984</v>
      </c>
      <c r="B959">
        <v>776.06006500000001</v>
      </c>
      <c r="C959">
        <v>201.16755900000001</v>
      </c>
      <c r="D959">
        <v>0</v>
      </c>
      <c r="E959">
        <v>0</v>
      </c>
      <c r="G959" s="154">
        <f t="shared" si="57"/>
        <v>776.06006500000001</v>
      </c>
      <c r="H959" s="154">
        <f t="shared" si="58"/>
        <v>201.16755900000001</v>
      </c>
      <c r="I959" s="154">
        <f t="shared" si="59"/>
        <v>0</v>
      </c>
      <c r="J959" s="154">
        <f t="shared" si="60"/>
        <v>0</v>
      </c>
    </row>
    <row r="960" spans="1:10" x14ac:dyDescent="0.25">
      <c r="A960" t="s">
        <v>985</v>
      </c>
      <c r="B960">
        <v>106.66451000000001</v>
      </c>
      <c r="C960">
        <v>32.471854999999998</v>
      </c>
      <c r="D960">
        <v>0</v>
      </c>
      <c r="E960">
        <v>0</v>
      </c>
      <c r="G960" s="154">
        <f t="shared" si="57"/>
        <v>106.66451000000001</v>
      </c>
      <c r="H960" s="154">
        <f t="shared" si="58"/>
        <v>32.471854999999998</v>
      </c>
      <c r="I960" s="154">
        <f t="shared" si="59"/>
        <v>0</v>
      </c>
      <c r="J960" s="154">
        <f t="shared" si="60"/>
        <v>0</v>
      </c>
    </row>
    <row r="961" spans="1:10" x14ac:dyDescent="0.25">
      <c r="A961" t="s">
        <v>986</v>
      </c>
      <c r="B961">
        <v>61.464270999999997</v>
      </c>
      <c r="C961">
        <v>20.974882999999998</v>
      </c>
      <c r="D961">
        <v>0</v>
      </c>
      <c r="E961">
        <v>0</v>
      </c>
      <c r="G961" s="154">
        <f t="shared" si="57"/>
        <v>61.464270999999997</v>
      </c>
      <c r="H961" s="154">
        <f t="shared" si="58"/>
        <v>20.974882999999998</v>
      </c>
      <c r="I961" s="154">
        <f t="shared" si="59"/>
        <v>0</v>
      </c>
      <c r="J961" s="154">
        <f t="shared" si="60"/>
        <v>0</v>
      </c>
    </row>
    <row r="962" spans="1:10" x14ac:dyDescent="0.25">
      <c r="A962" t="s">
        <v>987</v>
      </c>
      <c r="B962">
        <v>0</v>
      </c>
      <c r="C962">
        <v>0</v>
      </c>
      <c r="D962">
        <v>44.547961999999998</v>
      </c>
      <c r="E962">
        <v>31.194932000000001</v>
      </c>
      <c r="G962" s="154">
        <f t="shared" si="57"/>
        <v>0</v>
      </c>
      <c r="H962" s="154">
        <f t="shared" si="58"/>
        <v>0</v>
      </c>
      <c r="I962" s="154">
        <f t="shared" si="59"/>
        <v>44.547961999999998</v>
      </c>
      <c r="J962" s="154">
        <f t="shared" si="60"/>
        <v>31.194932000000001</v>
      </c>
    </row>
    <row r="963" spans="1:10" x14ac:dyDescent="0.25">
      <c r="A963" t="s">
        <v>988</v>
      </c>
      <c r="B963">
        <v>70.857900000000001</v>
      </c>
      <c r="C963">
        <v>21.136011</v>
      </c>
      <c r="D963">
        <v>0</v>
      </c>
      <c r="E963">
        <v>0</v>
      </c>
      <c r="G963" s="154">
        <f t="shared" si="57"/>
        <v>70.857900000000001</v>
      </c>
      <c r="H963" s="154">
        <f t="shared" si="58"/>
        <v>21.136011</v>
      </c>
      <c r="I963" s="154">
        <f t="shared" si="59"/>
        <v>0</v>
      </c>
      <c r="J963" s="154">
        <f t="shared" si="60"/>
        <v>0</v>
      </c>
    </row>
    <row r="964" spans="1:10" x14ac:dyDescent="0.25">
      <c r="A964" t="s">
        <v>989</v>
      </c>
      <c r="B964">
        <v>0</v>
      </c>
      <c r="C964">
        <v>0</v>
      </c>
      <c r="D964">
        <v>246.253705</v>
      </c>
      <c r="E964">
        <v>198.38062500000001</v>
      </c>
      <c r="G964" s="154">
        <f t="shared" si="57"/>
        <v>0</v>
      </c>
      <c r="H964" s="154">
        <f t="shared" si="58"/>
        <v>0</v>
      </c>
      <c r="I964" s="154">
        <f t="shared" si="59"/>
        <v>246.253705</v>
      </c>
      <c r="J964" s="154">
        <f t="shared" si="60"/>
        <v>198.38062500000001</v>
      </c>
    </row>
    <row r="965" spans="1:10" x14ac:dyDescent="0.25">
      <c r="A965" t="s">
        <v>990</v>
      </c>
      <c r="B965" s="17">
        <v>-3.4028234660000002E+38</v>
      </c>
      <c r="C965" s="17">
        <v>-3.4028234660000002E+38</v>
      </c>
      <c r="D965" s="17">
        <v>-3.4028234660000002E+38</v>
      </c>
      <c r="E965" s="17">
        <v>-3.4028234660000002E+38</v>
      </c>
      <c r="G965" s="154" t="str">
        <f t="shared" si="57"/>
        <v/>
      </c>
      <c r="H965" s="154" t="str">
        <f t="shared" si="58"/>
        <v/>
      </c>
      <c r="I965" s="154" t="str">
        <f t="shared" si="59"/>
        <v/>
      </c>
      <c r="J965" s="154" t="str">
        <f t="shared" si="60"/>
        <v/>
      </c>
    </row>
    <row r="966" spans="1:10" x14ac:dyDescent="0.25">
      <c r="A966" t="s">
        <v>991</v>
      </c>
      <c r="B966" s="17">
        <v>-3.4028234660000002E+38</v>
      </c>
      <c r="C966" s="17">
        <v>-3.4028234660000002E+38</v>
      </c>
      <c r="D966" s="17">
        <v>-3.4028234660000002E+38</v>
      </c>
      <c r="E966" s="17">
        <v>-3.4028234660000002E+38</v>
      </c>
      <c r="G966" s="154" t="str">
        <f t="shared" si="57"/>
        <v/>
      </c>
      <c r="H966" s="154" t="str">
        <f t="shared" si="58"/>
        <v/>
      </c>
      <c r="I966" s="154" t="str">
        <f t="shared" si="59"/>
        <v/>
      </c>
      <c r="J966" s="154" t="str">
        <f t="shared" si="60"/>
        <v/>
      </c>
    </row>
    <row r="967" spans="1:10" x14ac:dyDescent="0.25">
      <c r="A967" t="s">
        <v>992</v>
      </c>
      <c r="B967" s="17">
        <v>-3.4028234660000002E+38</v>
      </c>
      <c r="C967" s="17">
        <v>-3.4028234660000002E+38</v>
      </c>
      <c r="D967" s="17">
        <v>-3.4028234660000002E+38</v>
      </c>
      <c r="E967" s="17">
        <v>-3.4028234660000002E+38</v>
      </c>
      <c r="G967" s="154" t="str">
        <f t="shared" si="57"/>
        <v/>
      </c>
      <c r="H967" s="154" t="str">
        <f t="shared" si="58"/>
        <v/>
      </c>
      <c r="I967" s="154" t="str">
        <f t="shared" si="59"/>
        <v/>
      </c>
      <c r="J967" s="154" t="str">
        <f t="shared" si="60"/>
        <v/>
      </c>
    </row>
    <row r="968" spans="1:10" x14ac:dyDescent="0.25">
      <c r="A968" t="s">
        <v>993</v>
      </c>
      <c r="B968" s="17">
        <v>-3.4028234660000002E+38</v>
      </c>
      <c r="C968" s="17">
        <v>-3.4028234660000002E+38</v>
      </c>
      <c r="D968" s="17">
        <v>-3.4028234660000002E+38</v>
      </c>
      <c r="E968" s="17">
        <v>-3.4028234660000002E+38</v>
      </c>
      <c r="G968" s="154" t="str">
        <f t="shared" si="57"/>
        <v/>
      </c>
      <c r="H968" s="154" t="str">
        <f t="shared" si="58"/>
        <v/>
      </c>
      <c r="I968" s="154" t="str">
        <f t="shared" si="59"/>
        <v/>
      </c>
      <c r="J968" s="154" t="str">
        <f t="shared" si="60"/>
        <v/>
      </c>
    </row>
    <row r="969" spans="1:10" x14ac:dyDescent="0.25">
      <c r="A969" t="s">
        <v>994</v>
      </c>
      <c r="B969" s="17">
        <v>-3.4028234660000002E+38</v>
      </c>
      <c r="C969" s="17">
        <v>-3.4028234660000002E+38</v>
      </c>
      <c r="D969" s="17">
        <v>-3.4028234660000002E+38</v>
      </c>
      <c r="E969" s="17">
        <v>-3.4028234660000002E+38</v>
      </c>
      <c r="G969" s="154" t="str">
        <f t="shared" si="57"/>
        <v/>
      </c>
      <c r="H969" s="154" t="str">
        <f t="shared" si="58"/>
        <v/>
      </c>
      <c r="I969" s="154" t="str">
        <f t="shared" si="59"/>
        <v/>
      </c>
      <c r="J969" s="154" t="str">
        <f t="shared" si="60"/>
        <v/>
      </c>
    </row>
    <row r="970" spans="1:10" x14ac:dyDescent="0.25">
      <c r="A970" t="s">
        <v>995</v>
      </c>
      <c r="B970">
        <v>447.45572900000002</v>
      </c>
      <c r="C970">
        <v>245.772052</v>
      </c>
      <c r="D970">
        <v>0</v>
      </c>
      <c r="E970">
        <v>0</v>
      </c>
      <c r="G970" s="154">
        <f t="shared" si="57"/>
        <v>447.45572900000002</v>
      </c>
      <c r="H970" s="154">
        <f t="shared" si="58"/>
        <v>245.772052</v>
      </c>
      <c r="I970" s="154">
        <f t="shared" si="59"/>
        <v>0</v>
      </c>
      <c r="J970" s="154">
        <f t="shared" si="60"/>
        <v>0</v>
      </c>
    </row>
    <row r="971" spans="1:10" x14ac:dyDescent="0.25">
      <c r="A971" t="s">
        <v>996</v>
      </c>
      <c r="B971">
        <v>330.63385399999999</v>
      </c>
      <c r="C971">
        <v>182.96588399999999</v>
      </c>
      <c r="D971">
        <v>0</v>
      </c>
      <c r="E971">
        <v>0</v>
      </c>
      <c r="G971" s="154">
        <f t="shared" si="57"/>
        <v>330.63385399999999</v>
      </c>
      <c r="H971" s="154">
        <f t="shared" si="58"/>
        <v>182.96588399999999</v>
      </c>
      <c r="I971" s="154">
        <f t="shared" si="59"/>
        <v>0</v>
      </c>
      <c r="J971" s="154">
        <f t="shared" si="60"/>
        <v>0</v>
      </c>
    </row>
    <row r="972" spans="1:10" x14ac:dyDescent="0.25">
      <c r="A972" t="s">
        <v>997</v>
      </c>
      <c r="B972">
        <v>139.849752</v>
      </c>
      <c r="C972">
        <v>81.776638000000005</v>
      </c>
      <c r="D972">
        <v>0</v>
      </c>
      <c r="E972">
        <v>0</v>
      </c>
      <c r="G972" s="154">
        <f t="shared" si="57"/>
        <v>139.849752</v>
      </c>
      <c r="H972" s="154">
        <f t="shared" si="58"/>
        <v>81.776638000000005</v>
      </c>
      <c r="I972" s="154">
        <f t="shared" si="59"/>
        <v>0</v>
      </c>
      <c r="J972" s="154">
        <f t="shared" si="60"/>
        <v>0</v>
      </c>
    </row>
    <row r="973" spans="1:10" x14ac:dyDescent="0.25">
      <c r="A973" t="s">
        <v>998</v>
      </c>
      <c r="B973">
        <v>0</v>
      </c>
      <c r="C973">
        <v>0</v>
      </c>
      <c r="D973">
        <v>117.590655</v>
      </c>
      <c r="E973">
        <v>92.392914000000005</v>
      </c>
      <c r="G973" s="154">
        <f t="shared" si="57"/>
        <v>0</v>
      </c>
      <c r="H973" s="154">
        <f t="shared" si="58"/>
        <v>0</v>
      </c>
      <c r="I973" s="154">
        <f t="shared" si="59"/>
        <v>117.590655</v>
      </c>
      <c r="J973" s="154">
        <f t="shared" si="60"/>
        <v>92.392914000000005</v>
      </c>
    </row>
    <row r="974" spans="1:10" x14ac:dyDescent="0.25">
      <c r="A974" t="s">
        <v>999</v>
      </c>
      <c r="B974">
        <v>97.791220999999993</v>
      </c>
      <c r="C974">
        <v>54.996265999999999</v>
      </c>
      <c r="D974">
        <v>0</v>
      </c>
      <c r="E974">
        <v>0</v>
      </c>
      <c r="G974" s="154">
        <f t="shared" si="57"/>
        <v>97.791220999999993</v>
      </c>
      <c r="H974" s="154">
        <f t="shared" si="58"/>
        <v>54.996265999999999</v>
      </c>
      <c r="I974" s="154">
        <f t="shared" si="59"/>
        <v>0</v>
      </c>
      <c r="J974" s="154">
        <f t="shared" si="60"/>
        <v>0</v>
      </c>
    </row>
    <row r="975" spans="1:10" x14ac:dyDescent="0.25">
      <c r="A975" t="s">
        <v>1000</v>
      </c>
      <c r="B975" s="17">
        <v>-3.4028234660000002E+38</v>
      </c>
      <c r="C975" s="17">
        <v>-3.4028234660000002E+38</v>
      </c>
      <c r="D975" s="17">
        <v>-3.4028234660000002E+38</v>
      </c>
      <c r="E975" s="17">
        <v>-3.4028234660000002E+38</v>
      </c>
      <c r="G975" s="154" t="str">
        <f t="shared" ref="G975:G997" si="61">IF(B975=$G$8,"",B975)</f>
        <v/>
      </c>
      <c r="H975" s="154" t="str">
        <f t="shared" si="58"/>
        <v/>
      </c>
      <c r="I975" s="154" t="str">
        <f t="shared" si="59"/>
        <v/>
      </c>
      <c r="J975" s="154" t="str">
        <f t="shared" si="60"/>
        <v/>
      </c>
    </row>
    <row r="976" spans="1:10" x14ac:dyDescent="0.25">
      <c r="A976" t="s">
        <v>1001</v>
      </c>
      <c r="B976" s="17">
        <v>-3.4028234660000002E+38</v>
      </c>
      <c r="C976" s="17">
        <v>-3.4028234660000002E+38</v>
      </c>
      <c r="D976" s="17">
        <v>-3.4028234660000002E+38</v>
      </c>
      <c r="E976" s="17">
        <v>-3.4028234660000002E+38</v>
      </c>
      <c r="G976" s="154" t="str">
        <f t="shared" si="61"/>
        <v/>
      </c>
      <c r="H976" s="154" t="str">
        <f t="shared" si="58"/>
        <v/>
      </c>
      <c r="I976" s="154" t="str">
        <f t="shared" si="59"/>
        <v/>
      </c>
      <c r="J976" s="154" t="str">
        <f t="shared" si="60"/>
        <v/>
      </c>
    </row>
    <row r="977" spans="1:10" x14ac:dyDescent="0.25">
      <c r="A977" t="s">
        <v>1002</v>
      </c>
      <c r="B977" s="17">
        <v>-3.4028234660000002E+38</v>
      </c>
      <c r="C977" s="17">
        <v>-3.4028234660000002E+38</v>
      </c>
      <c r="D977" s="17">
        <v>-3.4028234660000002E+38</v>
      </c>
      <c r="E977" s="17">
        <v>-3.4028234660000002E+38</v>
      </c>
      <c r="G977" s="154" t="str">
        <f t="shared" si="61"/>
        <v/>
      </c>
      <c r="H977" s="154" t="str">
        <f t="shared" si="58"/>
        <v/>
      </c>
      <c r="I977" s="154" t="str">
        <f t="shared" si="59"/>
        <v/>
      </c>
      <c r="J977" s="154" t="str">
        <f t="shared" si="60"/>
        <v/>
      </c>
    </row>
    <row r="978" spans="1:10" x14ac:dyDescent="0.25">
      <c r="A978" t="s">
        <v>1003</v>
      </c>
      <c r="B978" s="17">
        <v>-3.4028234660000002E+38</v>
      </c>
      <c r="C978" s="17">
        <v>-3.4028234660000002E+38</v>
      </c>
      <c r="D978" s="17">
        <v>-3.4028234660000002E+38</v>
      </c>
      <c r="E978" s="17">
        <v>-3.4028234660000002E+38</v>
      </c>
      <c r="G978" s="154" t="str">
        <f t="shared" si="61"/>
        <v/>
      </c>
      <c r="H978" s="154" t="str">
        <f t="shared" si="58"/>
        <v/>
      </c>
      <c r="I978" s="154" t="str">
        <f t="shared" si="59"/>
        <v/>
      </c>
      <c r="J978" s="154" t="str">
        <f t="shared" si="60"/>
        <v/>
      </c>
    </row>
    <row r="979" spans="1:10" x14ac:dyDescent="0.25">
      <c r="A979" t="s">
        <v>1004</v>
      </c>
      <c r="B979" s="17">
        <v>-3.4028234660000002E+38</v>
      </c>
      <c r="C979" s="17">
        <v>-3.4028234660000002E+38</v>
      </c>
      <c r="D979" s="17">
        <v>-3.4028234660000002E+38</v>
      </c>
      <c r="E979" s="17">
        <v>-3.4028234660000002E+38</v>
      </c>
      <c r="G979" s="154" t="str">
        <f t="shared" si="61"/>
        <v/>
      </c>
      <c r="H979" s="154" t="str">
        <f t="shared" si="58"/>
        <v/>
      </c>
      <c r="I979" s="154" t="str">
        <f t="shared" si="59"/>
        <v/>
      </c>
      <c r="J979" s="154" t="str">
        <f t="shared" si="60"/>
        <v/>
      </c>
    </row>
    <row r="980" spans="1:10" x14ac:dyDescent="0.25">
      <c r="A980" t="s">
        <v>1005</v>
      </c>
      <c r="B980" s="17">
        <v>-3.4028234660000002E+38</v>
      </c>
      <c r="C980" s="17">
        <v>-3.4028234660000002E+38</v>
      </c>
      <c r="D980" s="17">
        <v>-3.4028234660000002E+38</v>
      </c>
      <c r="E980" s="17">
        <v>-3.4028234660000002E+38</v>
      </c>
      <c r="G980" s="154" t="str">
        <f t="shared" si="61"/>
        <v/>
      </c>
      <c r="H980" s="154" t="str">
        <f t="shared" si="58"/>
        <v/>
      </c>
      <c r="I980" s="154" t="str">
        <f t="shared" si="59"/>
        <v/>
      </c>
      <c r="J980" s="154" t="str">
        <f t="shared" si="60"/>
        <v/>
      </c>
    </row>
    <row r="981" spans="1:10" x14ac:dyDescent="0.25">
      <c r="A981" t="s">
        <v>1006</v>
      </c>
      <c r="B981" s="17">
        <v>-3.4028234660000002E+38</v>
      </c>
      <c r="C981" s="17">
        <v>-3.4028234660000002E+38</v>
      </c>
      <c r="D981" s="17">
        <v>-3.4028234660000002E+38</v>
      </c>
      <c r="E981" s="17">
        <v>-3.4028234660000002E+38</v>
      </c>
      <c r="G981" s="154" t="str">
        <f t="shared" si="61"/>
        <v/>
      </c>
      <c r="H981" s="154" t="str">
        <f t="shared" si="58"/>
        <v/>
      </c>
      <c r="I981" s="154" t="str">
        <f t="shared" si="59"/>
        <v/>
      </c>
      <c r="J981" s="154" t="str">
        <f t="shared" si="60"/>
        <v/>
      </c>
    </row>
    <row r="982" spans="1:10" x14ac:dyDescent="0.25">
      <c r="A982" t="s">
        <v>1007</v>
      </c>
      <c r="B982">
        <v>279.974897</v>
      </c>
      <c r="C982">
        <v>156.08759599999999</v>
      </c>
      <c r="D982">
        <v>0</v>
      </c>
      <c r="E982">
        <v>0</v>
      </c>
      <c r="G982" s="154">
        <f t="shared" si="61"/>
        <v>279.974897</v>
      </c>
      <c r="H982" s="154">
        <f t="shared" si="58"/>
        <v>156.08759599999999</v>
      </c>
      <c r="I982" s="154">
        <f t="shared" si="59"/>
        <v>0</v>
      </c>
      <c r="J982" s="154">
        <f t="shared" si="60"/>
        <v>0</v>
      </c>
    </row>
    <row r="983" spans="1:10" x14ac:dyDescent="0.25">
      <c r="A983" t="s">
        <v>1008</v>
      </c>
      <c r="B983">
        <v>411.01030700000001</v>
      </c>
      <c r="C983">
        <v>226.74305100000001</v>
      </c>
      <c r="D983">
        <v>0</v>
      </c>
      <c r="E983">
        <v>0</v>
      </c>
      <c r="G983" s="154">
        <f t="shared" si="61"/>
        <v>411.01030700000001</v>
      </c>
      <c r="H983" s="154">
        <f t="shared" si="58"/>
        <v>226.74305100000001</v>
      </c>
      <c r="I983" s="154">
        <f t="shared" si="59"/>
        <v>0</v>
      </c>
      <c r="J983" s="154">
        <f t="shared" si="60"/>
        <v>0</v>
      </c>
    </row>
    <row r="984" spans="1:10" x14ac:dyDescent="0.25">
      <c r="A984" t="s">
        <v>1009</v>
      </c>
      <c r="B984">
        <v>50.216636999999999</v>
      </c>
      <c r="C984">
        <v>12.806070999999999</v>
      </c>
      <c r="D984">
        <v>0</v>
      </c>
      <c r="E984">
        <v>0</v>
      </c>
      <c r="G984" s="154">
        <f t="shared" si="61"/>
        <v>50.216636999999999</v>
      </c>
      <c r="H984" s="154">
        <f t="shared" si="58"/>
        <v>12.806070999999999</v>
      </c>
      <c r="I984" s="154">
        <f t="shared" si="59"/>
        <v>0</v>
      </c>
      <c r="J984" s="154">
        <f t="shared" si="60"/>
        <v>0</v>
      </c>
    </row>
    <row r="985" spans="1:10" x14ac:dyDescent="0.25">
      <c r="A985" t="s">
        <v>1010</v>
      </c>
      <c r="B985">
        <v>0</v>
      </c>
      <c r="C985">
        <v>0</v>
      </c>
      <c r="D985">
        <v>113.736058</v>
      </c>
      <c r="E985">
        <v>88.985507999999996</v>
      </c>
      <c r="G985" s="154">
        <f t="shared" si="61"/>
        <v>0</v>
      </c>
      <c r="H985" s="154">
        <f t="shared" si="58"/>
        <v>0</v>
      </c>
      <c r="I985" s="154">
        <f t="shared" si="59"/>
        <v>113.736058</v>
      </c>
      <c r="J985" s="154">
        <f t="shared" si="60"/>
        <v>88.985507999999996</v>
      </c>
    </row>
    <row r="986" spans="1:10" x14ac:dyDescent="0.25">
      <c r="A986" t="s">
        <v>1011</v>
      </c>
      <c r="B986">
        <v>115.248031</v>
      </c>
      <c r="C986">
        <v>65.824106</v>
      </c>
      <c r="D986">
        <v>0</v>
      </c>
      <c r="E986">
        <v>0</v>
      </c>
      <c r="G986" s="154">
        <f t="shared" si="61"/>
        <v>115.248031</v>
      </c>
      <c r="H986" s="154">
        <f t="shared" si="58"/>
        <v>65.824106</v>
      </c>
      <c r="I986" s="154">
        <f t="shared" si="59"/>
        <v>0</v>
      </c>
      <c r="J986" s="154">
        <f t="shared" si="60"/>
        <v>0</v>
      </c>
    </row>
    <row r="987" spans="1:10" x14ac:dyDescent="0.25">
      <c r="A987" t="s">
        <v>1012</v>
      </c>
      <c r="B987">
        <v>0</v>
      </c>
      <c r="C987">
        <v>0</v>
      </c>
      <c r="D987">
        <v>124.66168500000001</v>
      </c>
      <c r="E987">
        <v>100.71919699999999</v>
      </c>
      <c r="G987" s="154">
        <f t="shared" si="61"/>
        <v>0</v>
      </c>
      <c r="H987" s="154">
        <f t="shared" si="58"/>
        <v>0</v>
      </c>
      <c r="I987" s="154">
        <f t="shared" si="59"/>
        <v>124.66168500000001</v>
      </c>
      <c r="J987" s="154">
        <f t="shared" si="60"/>
        <v>100.71919699999999</v>
      </c>
    </row>
    <row r="988" spans="1:10" x14ac:dyDescent="0.25">
      <c r="A988" t="s">
        <v>1013</v>
      </c>
      <c r="B988" s="17">
        <v>-3.4028234660000002E+38</v>
      </c>
      <c r="C988" s="17">
        <v>-3.4028234660000002E+38</v>
      </c>
      <c r="D988" s="17">
        <v>-3.4028234660000002E+38</v>
      </c>
      <c r="E988" s="17">
        <v>-3.4028234660000002E+38</v>
      </c>
      <c r="G988" s="154" t="str">
        <f t="shared" si="61"/>
        <v/>
      </c>
      <c r="H988" s="154" t="str">
        <f t="shared" si="58"/>
        <v/>
      </c>
      <c r="I988" s="154" t="str">
        <f t="shared" si="59"/>
        <v/>
      </c>
      <c r="J988" s="154" t="str">
        <f t="shared" si="60"/>
        <v/>
      </c>
    </row>
    <row r="989" spans="1:10" x14ac:dyDescent="0.25">
      <c r="A989" t="s">
        <v>1014</v>
      </c>
      <c r="B989" s="17">
        <v>-3.4028234660000002E+38</v>
      </c>
      <c r="C989" s="17">
        <v>-3.4028234660000002E+38</v>
      </c>
      <c r="D989" s="17">
        <v>-3.4028234660000002E+38</v>
      </c>
      <c r="E989" s="17">
        <v>-3.4028234660000002E+38</v>
      </c>
      <c r="G989" s="154" t="str">
        <f t="shared" si="61"/>
        <v/>
      </c>
      <c r="H989" s="154" t="str">
        <f t="shared" si="58"/>
        <v/>
      </c>
      <c r="I989" s="154" t="str">
        <f t="shared" si="59"/>
        <v/>
      </c>
      <c r="J989" s="154" t="str">
        <f t="shared" si="60"/>
        <v/>
      </c>
    </row>
    <row r="990" spans="1:10" x14ac:dyDescent="0.25">
      <c r="A990" t="s">
        <v>1015</v>
      </c>
      <c r="B990" s="17">
        <v>-3.4028234660000002E+38</v>
      </c>
      <c r="C990" s="17">
        <v>-3.4028234660000002E+38</v>
      </c>
      <c r="D990" s="17">
        <v>-3.4028234660000002E+38</v>
      </c>
      <c r="E990" s="17">
        <v>-3.4028234660000002E+38</v>
      </c>
      <c r="G990" s="154" t="str">
        <f t="shared" si="61"/>
        <v/>
      </c>
      <c r="H990" s="154" t="str">
        <f t="shared" ref="H990:H997" si="62">IF(C990=$G$8,"",C990)</f>
        <v/>
      </c>
      <c r="I990" s="154" t="str">
        <f t="shared" ref="I990:I997" si="63">IF(D990=$G$8,"",D990)</f>
        <v/>
      </c>
      <c r="J990" s="154" t="str">
        <f t="shared" ref="J990:J997" si="64">IF(E990=$G$8,"",E990)</f>
        <v/>
      </c>
    </row>
    <row r="991" spans="1:10" x14ac:dyDescent="0.25">
      <c r="A991" t="s">
        <v>1016</v>
      </c>
      <c r="B991" s="17">
        <v>-3.4028234660000002E+38</v>
      </c>
      <c r="C991" s="17">
        <v>-3.4028234660000002E+38</v>
      </c>
      <c r="D991" s="17">
        <v>-3.4028234660000002E+38</v>
      </c>
      <c r="E991" s="17">
        <v>-3.4028234660000002E+38</v>
      </c>
      <c r="G991" s="154" t="str">
        <f t="shared" si="61"/>
        <v/>
      </c>
      <c r="H991" s="154" t="str">
        <f t="shared" si="62"/>
        <v/>
      </c>
      <c r="I991" s="154" t="str">
        <f t="shared" si="63"/>
        <v/>
      </c>
      <c r="J991" s="154" t="str">
        <f t="shared" si="64"/>
        <v/>
      </c>
    </row>
    <row r="992" spans="1:10" x14ac:dyDescent="0.25">
      <c r="A992" t="s">
        <v>1017</v>
      </c>
      <c r="B992" s="17">
        <v>-3.4028234660000002E+38</v>
      </c>
      <c r="C992" s="17">
        <v>-3.4028234660000002E+38</v>
      </c>
      <c r="D992" s="17">
        <v>-3.4028234660000002E+38</v>
      </c>
      <c r="E992" s="17">
        <v>-3.4028234660000002E+38</v>
      </c>
      <c r="G992" s="154" t="str">
        <f t="shared" si="61"/>
        <v/>
      </c>
      <c r="H992" s="154" t="str">
        <f t="shared" si="62"/>
        <v/>
      </c>
      <c r="I992" s="154" t="str">
        <f t="shared" si="63"/>
        <v/>
      </c>
      <c r="J992" s="154" t="str">
        <f t="shared" si="64"/>
        <v/>
      </c>
    </row>
    <row r="993" spans="1:10" x14ac:dyDescent="0.25">
      <c r="A993" t="s">
        <v>1018</v>
      </c>
      <c r="B993" s="17">
        <v>-3.4028234660000002E+38</v>
      </c>
      <c r="C993" s="17">
        <v>-3.4028234660000002E+38</v>
      </c>
      <c r="D993" s="17">
        <v>-3.4028234660000002E+38</v>
      </c>
      <c r="E993" s="17">
        <v>-3.4028234660000002E+38</v>
      </c>
      <c r="G993" s="154" t="str">
        <f t="shared" si="61"/>
        <v/>
      </c>
      <c r="H993" s="154" t="str">
        <f t="shared" si="62"/>
        <v/>
      </c>
      <c r="I993" s="154" t="str">
        <f t="shared" si="63"/>
        <v/>
      </c>
      <c r="J993" s="154" t="str">
        <f t="shared" si="64"/>
        <v/>
      </c>
    </row>
    <row r="994" spans="1:10" x14ac:dyDescent="0.25">
      <c r="A994" t="s">
        <v>1019</v>
      </c>
      <c r="B994" s="17">
        <v>-3.4028234660000002E+38</v>
      </c>
      <c r="C994" s="17">
        <v>-3.4028234660000002E+38</v>
      </c>
      <c r="D994" s="17">
        <v>-3.4028234660000002E+38</v>
      </c>
      <c r="E994" s="17">
        <v>-3.4028234660000002E+38</v>
      </c>
      <c r="G994" s="154" t="str">
        <f t="shared" si="61"/>
        <v/>
      </c>
      <c r="H994" s="154" t="str">
        <f t="shared" si="62"/>
        <v/>
      </c>
      <c r="I994" s="154" t="str">
        <f t="shared" si="63"/>
        <v/>
      </c>
      <c r="J994" s="154" t="str">
        <f t="shared" si="64"/>
        <v/>
      </c>
    </row>
    <row r="995" spans="1:10" x14ac:dyDescent="0.25">
      <c r="A995" t="s">
        <v>1020</v>
      </c>
      <c r="B995">
        <v>734.68158100000005</v>
      </c>
      <c r="C995">
        <v>190.84394900000001</v>
      </c>
      <c r="D995">
        <v>0</v>
      </c>
      <c r="E995">
        <v>0</v>
      </c>
      <c r="G995" s="154">
        <f t="shared" si="61"/>
        <v>734.68158100000005</v>
      </c>
      <c r="H995" s="154">
        <f t="shared" si="62"/>
        <v>190.84394900000001</v>
      </c>
      <c r="I995" s="154">
        <f t="shared" si="63"/>
        <v>0</v>
      </c>
      <c r="J995" s="154">
        <f t="shared" si="64"/>
        <v>0</v>
      </c>
    </row>
    <row r="996" spans="1:10" x14ac:dyDescent="0.25">
      <c r="A996" t="s">
        <v>1021</v>
      </c>
      <c r="B996">
        <v>89.429361999999998</v>
      </c>
      <c r="C996">
        <v>28.40962</v>
      </c>
      <c r="D996">
        <v>0</v>
      </c>
      <c r="E996">
        <v>0</v>
      </c>
      <c r="G996" s="154">
        <f t="shared" si="61"/>
        <v>89.429361999999998</v>
      </c>
      <c r="H996" s="154">
        <f t="shared" si="62"/>
        <v>28.40962</v>
      </c>
      <c r="I996" s="154">
        <f t="shared" si="63"/>
        <v>0</v>
      </c>
      <c r="J996" s="154">
        <f t="shared" si="64"/>
        <v>0</v>
      </c>
    </row>
    <row r="997" spans="1:10" x14ac:dyDescent="0.25">
      <c r="A997" t="s">
        <v>1022</v>
      </c>
      <c r="B997">
        <v>233.687455</v>
      </c>
      <c r="C997">
        <v>64.030679000000006</v>
      </c>
      <c r="D997">
        <v>0</v>
      </c>
      <c r="E997">
        <v>0</v>
      </c>
      <c r="G997" s="154">
        <f t="shared" si="61"/>
        <v>233.687455</v>
      </c>
      <c r="H997" s="154">
        <f t="shared" si="62"/>
        <v>64.030679000000006</v>
      </c>
      <c r="I997" s="154">
        <f t="shared" si="63"/>
        <v>0</v>
      </c>
      <c r="J997" s="154">
        <f t="shared" si="64"/>
        <v>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C989"/>
  <sheetViews>
    <sheetView workbookViewId="0">
      <selection activeCell="E12" sqref="E12"/>
    </sheetView>
  </sheetViews>
  <sheetFormatPr defaultRowHeight="15" x14ac:dyDescent="0.25"/>
  <cols>
    <col min="2" max="2" width="17.42578125" bestFit="1" customWidth="1"/>
    <col min="3" max="3" width="11" bestFit="1" customWidth="1"/>
  </cols>
  <sheetData>
    <row r="2" spans="2:3" x14ac:dyDescent="0.25">
      <c r="B2" t="s">
        <v>1303</v>
      </c>
    </row>
    <row r="3" spans="2:3" x14ac:dyDescent="0.25">
      <c r="B3" t="s">
        <v>1304</v>
      </c>
    </row>
    <row r="4" spans="2:3" x14ac:dyDescent="0.25">
      <c r="B4" t="s">
        <v>36</v>
      </c>
    </row>
    <row r="5" spans="2:3" x14ac:dyDescent="0.25">
      <c r="B5" t="s">
        <v>1274</v>
      </c>
      <c r="C5" t="s">
        <v>1090</v>
      </c>
    </row>
    <row r="6" spans="2:3" x14ac:dyDescent="0.25">
      <c r="B6" t="s">
        <v>39</v>
      </c>
      <c r="C6">
        <v>24.92098</v>
      </c>
    </row>
    <row r="7" spans="2:3" hidden="1" x14ac:dyDescent="0.25">
      <c r="B7" t="s">
        <v>40</v>
      </c>
      <c r="C7">
        <v>0</v>
      </c>
    </row>
    <row r="8" spans="2:3" hidden="1" x14ac:dyDescent="0.25">
      <c r="B8" t="s">
        <v>41</v>
      </c>
      <c r="C8">
        <v>0</v>
      </c>
    </row>
    <row r="9" spans="2:3" hidden="1" x14ac:dyDescent="0.25">
      <c r="B9" t="s">
        <v>42</v>
      </c>
      <c r="C9">
        <v>0</v>
      </c>
    </row>
    <row r="10" spans="2:3" hidden="1" x14ac:dyDescent="0.25">
      <c r="B10" t="s">
        <v>43</v>
      </c>
      <c r="C10">
        <v>0</v>
      </c>
    </row>
    <row r="11" spans="2:3" x14ac:dyDescent="0.25">
      <c r="B11" t="s">
        <v>44</v>
      </c>
      <c r="C11">
        <v>0.42309999999999998</v>
      </c>
    </row>
    <row r="12" spans="2:3" x14ac:dyDescent="0.25">
      <c r="B12" t="s">
        <v>45</v>
      </c>
      <c r="C12">
        <v>112.609717</v>
      </c>
    </row>
    <row r="13" spans="2:3" x14ac:dyDescent="0.25">
      <c r="B13" t="s">
        <v>46</v>
      </c>
      <c r="C13">
        <v>127.114468</v>
      </c>
    </row>
    <row r="14" spans="2:3" x14ac:dyDescent="0.25">
      <c r="B14" t="s">
        <v>47</v>
      </c>
      <c r="C14">
        <v>155.38870199999999</v>
      </c>
    </row>
    <row r="15" spans="2:3" x14ac:dyDescent="0.25">
      <c r="B15" t="s">
        <v>48</v>
      </c>
      <c r="C15">
        <v>165.08247399999999</v>
      </c>
    </row>
    <row r="16" spans="2:3" x14ac:dyDescent="0.25">
      <c r="B16" t="s">
        <v>49</v>
      </c>
      <c r="C16">
        <v>132.12505100000001</v>
      </c>
    </row>
    <row r="17" spans="2:3" x14ac:dyDescent="0.25">
      <c r="B17" t="s">
        <v>50</v>
      </c>
      <c r="C17">
        <v>89.401883999999995</v>
      </c>
    </row>
    <row r="18" spans="2:3" x14ac:dyDescent="0.25">
      <c r="B18" t="s">
        <v>51</v>
      </c>
      <c r="C18">
        <v>5.6881079999999997</v>
      </c>
    </row>
    <row r="19" spans="2:3" hidden="1" x14ac:dyDescent="0.25">
      <c r="B19" t="s">
        <v>52</v>
      </c>
      <c r="C19">
        <v>0</v>
      </c>
    </row>
    <row r="20" spans="2:3" hidden="1" x14ac:dyDescent="0.25">
      <c r="B20" t="s">
        <v>53</v>
      </c>
      <c r="C20">
        <v>0</v>
      </c>
    </row>
    <row r="21" spans="2:3" hidden="1" x14ac:dyDescent="0.25">
      <c r="B21" t="s">
        <v>54</v>
      </c>
      <c r="C21">
        <v>0</v>
      </c>
    </row>
    <row r="22" spans="2:3" hidden="1" x14ac:dyDescent="0.25">
      <c r="B22" t="s">
        <v>55</v>
      </c>
      <c r="C22">
        <v>0</v>
      </c>
    </row>
    <row r="23" spans="2:3" x14ac:dyDescent="0.25">
      <c r="B23" t="s">
        <v>56</v>
      </c>
      <c r="C23">
        <v>24.864756</v>
      </c>
    </row>
    <row r="24" spans="2:3" x14ac:dyDescent="0.25">
      <c r="B24" t="s">
        <v>57</v>
      </c>
      <c r="C24">
        <v>73.553010999999998</v>
      </c>
    </row>
    <row r="25" spans="2:3" x14ac:dyDescent="0.25">
      <c r="B25" t="s">
        <v>58</v>
      </c>
      <c r="C25">
        <v>138.247816</v>
      </c>
    </row>
    <row r="26" spans="2:3" x14ac:dyDescent="0.25">
      <c r="B26" t="s">
        <v>59</v>
      </c>
      <c r="C26">
        <v>144.974231</v>
      </c>
    </row>
    <row r="27" spans="2:3" x14ac:dyDescent="0.25">
      <c r="B27" t="s">
        <v>60</v>
      </c>
      <c r="C27">
        <v>167.975964</v>
      </c>
    </row>
    <row r="28" spans="2:3" x14ac:dyDescent="0.25">
      <c r="B28" t="s">
        <v>61</v>
      </c>
      <c r="C28">
        <v>135.261898</v>
      </c>
    </row>
    <row r="29" spans="2:3" x14ac:dyDescent="0.25">
      <c r="B29" t="s">
        <v>62</v>
      </c>
      <c r="C29">
        <v>58.168168999999999</v>
      </c>
    </row>
    <row r="30" spans="2:3" x14ac:dyDescent="0.25">
      <c r="B30" t="s">
        <v>63</v>
      </c>
      <c r="C30">
        <v>26.972252999999998</v>
      </c>
    </row>
    <row r="31" spans="2:3" x14ac:dyDescent="0.25">
      <c r="B31" t="s">
        <v>64</v>
      </c>
      <c r="C31">
        <v>2.6272340000000001</v>
      </c>
    </row>
    <row r="32" spans="2:3" hidden="1" x14ac:dyDescent="0.25">
      <c r="B32" t="s">
        <v>65</v>
      </c>
      <c r="C32">
        <v>0</v>
      </c>
    </row>
    <row r="33" spans="2:3" hidden="1" x14ac:dyDescent="0.25">
      <c r="B33" t="s">
        <v>66</v>
      </c>
      <c r="C33">
        <v>0</v>
      </c>
    </row>
    <row r="34" spans="2:3" hidden="1" x14ac:dyDescent="0.25">
      <c r="B34" t="s">
        <v>67</v>
      </c>
      <c r="C34">
        <v>0</v>
      </c>
    </row>
    <row r="35" spans="2:3" x14ac:dyDescent="0.25">
      <c r="B35" t="s">
        <v>68</v>
      </c>
      <c r="C35">
        <v>19.133485</v>
      </c>
    </row>
    <row r="36" spans="2:3" x14ac:dyDescent="0.25">
      <c r="B36" t="s">
        <v>69</v>
      </c>
      <c r="C36">
        <v>146.54686599999999</v>
      </c>
    </row>
    <row r="37" spans="2:3" x14ac:dyDescent="0.25">
      <c r="B37" t="s">
        <v>70</v>
      </c>
      <c r="C37">
        <v>138.019217</v>
      </c>
    </row>
    <row r="38" spans="2:3" x14ac:dyDescent="0.25">
      <c r="B38" t="s">
        <v>71</v>
      </c>
      <c r="C38">
        <v>152.05143100000001</v>
      </c>
    </row>
    <row r="39" spans="2:3" x14ac:dyDescent="0.25">
      <c r="B39" t="s">
        <v>72</v>
      </c>
      <c r="C39">
        <v>163.87349900000001</v>
      </c>
    </row>
    <row r="40" spans="2:3" x14ac:dyDescent="0.25">
      <c r="B40" t="s">
        <v>73</v>
      </c>
      <c r="C40">
        <v>128.87053599999999</v>
      </c>
    </row>
    <row r="41" spans="2:3" x14ac:dyDescent="0.25">
      <c r="B41" t="s">
        <v>74</v>
      </c>
      <c r="C41">
        <v>66.940515000000005</v>
      </c>
    </row>
    <row r="42" spans="2:3" x14ac:dyDescent="0.25">
      <c r="B42" t="s">
        <v>75</v>
      </c>
      <c r="C42">
        <v>0.35</v>
      </c>
    </row>
    <row r="43" spans="2:3" hidden="1" x14ac:dyDescent="0.25">
      <c r="B43" t="s">
        <v>76</v>
      </c>
      <c r="C43">
        <v>0</v>
      </c>
    </row>
    <row r="44" spans="2:3" hidden="1" x14ac:dyDescent="0.25">
      <c r="B44" t="s">
        <v>77</v>
      </c>
      <c r="C44">
        <v>0</v>
      </c>
    </row>
    <row r="45" spans="2:3" hidden="1" x14ac:dyDescent="0.25">
      <c r="B45" t="s">
        <v>78</v>
      </c>
      <c r="C45">
        <v>0</v>
      </c>
    </row>
    <row r="46" spans="2:3" hidden="1" x14ac:dyDescent="0.25">
      <c r="B46" t="s">
        <v>79</v>
      </c>
      <c r="C46">
        <v>0</v>
      </c>
    </row>
    <row r="47" spans="2:3" hidden="1" x14ac:dyDescent="0.25">
      <c r="B47" t="s">
        <v>80</v>
      </c>
      <c r="C47">
        <v>0</v>
      </c>
    </row>
    <row r="48" spans="2:3" x14ac:dyDescent="0.25">
      <c r="B48" t="s">
        <v>81</v>
      </c>
      <c r="C48">
        <v>57.574178000000003</v>
      </c>
    </row>
    <row r="49" spans="2:3" x14ac:dyDescent="0.25">
      <c r="B49" t="s">
        <v>82</v>
      </c>
      <c r="C49">
        <v>106.429298</v>
      </c>
    </row>
    <row r="50" spans="2:3" x14ac:dyDescent="0.25">
      <c r="B50" t="s">
        <v>83</v>
      </c>
      <c r="C50">
        <v>149.23718600000001</v>
      </c>
    </row>
    <row r="51" spans="2:3" x14ac:dyDescent="0.25">
      <c r="B51" t="s">
        <v>84</v>
      </c>
      <c r="C51">
        <v>177.238135</v>
      </c>
    </row>
    <row r="52" spans="2:3" x14ac:dyDescent="0.25">
      <c r="B52" t="s">
        <v>85</v>
      </c>
      <c r="C52">
        <v>140.836004</v>
      </c>
    </row>
    <row r="53" spans="2:3" x14ac:dyDescent="0.25">
      <c r="B53" t="s">
        <v>86</v>
      </c>
      <c r="C53">
        <v>83.05171</v>
      </c>
    </row>
    <row r="54" spans="2:3" x14ac:dyDescent="0.25">
      <c r="B54" t="s">
        <v>87</v>
      </c>
      <c r="C54">
        <v>35.761361000000001</v>
      </c>
    </row>
    <row r="55" spans="2:3" hidden="1" x14ac:dyDescent="0.25">
      <c r="B55" t="s">
        <v>88</v>
      </c>
      <c r="C55">
        <v>0</v>
      </c>
    </row>
    <row r="56" spans="2:3" hidden="1" x14ac:dyDescent="0.25">
      <c r="B56" t="s">
        <v>89</v>
      </c>
      <c r="C56">
        <v>0</v>
      </c>
    </row>
    <row r="57" spans="2:3" hidden="1" x14ac:dyDescent="0.25">
      <c r="B57" t="s">
        <v>90</v>
      </c>
      <c r="C57">
        <v>0</v>
      </c>
    </row>
    <row r="58" spans="2:3" hidden="1" x14ac:dyDescent="0.25">
      <c r="B58" t="s">
        <v>91</v>
      </c>
      <c r="C58">
        <v>0</v>
      </c>
    </row>
    <row r="59" spans="2:3" x14ac:dyDescent="0.25">
      <c r="B59" t="s">
        <v>92</v>
      </c>
      <c r="C59">
        <v>13.946236000000001</v>
      </c>
    </row>
    <row r="60" spans="2:3" x14ac:dyDescent="0.25">
      <c r="B60" t="s">
        <v>93</v>
      </c>
      <c r="C60">
        <v>28.030007999999999</v>
      </c>
    </row>
    <row r="61" spans="2:3" x14ac:dyDescent="0.25">
      <c r="B61" t="s">
        <v>94</v>
      </c>
      <c r="C61">
        <v>127.34683800000001</v>
      </c>
    </row>
    <row r="62" spans="2:3" x14ac:dyDescent="0.25">
      <c r="B62" t="s">
        <v>95</v>
      </c>
      <c r="C62">
        <v>168.05248499999999</v>
      </c>
    </row>
    <row r="63" spans="2:3" x14ac:dyDescent="0.25">
      <c r="B63" t="s">
        <v>96</v>
      </c>
      <c r="C63">
        <v>178.11344600000001</v>
      </c>
    </row>
    <row r="64" spans="2:3" x14ac:dyDescent="0.25">
      <c r="B64" t="s">
        <v>97</v>
      </c>
      <c r="C64">
        <v>140.055384</v>
      </c>
    </row>
    <row r="65" spans="2:3" x14ac:dyDescent="0.25">
      <c r="B65" t="s">
        <v>98</v>
      </c>
      <c r="C65">
        <v>96.165477999999993</v>
      </c>
    </row>
    <row r="66" spans="2:3" x14ac:dyDescent="0.25">
      <c r="B66" t="s">
        <v>99</v>
      </c>
      <c r="C66">
        <v>9.8798919999999999</v>
      </c>
    </row>
    <row r="67" spans="2:3" hidden="1" x14ac:dyDescent="0.25">
      <c r="B67" t="s">
        <v>100</v>
      </c>
      <c r="C67">
        <v>0</v>
      </c>
    </row>
    <row r="68" spans="2:3" hidden="1" x14ac:dyDescent="0.25">
      <c r="B68" t="s">
        <v>101</v>
      </c>
      <c r="C68">
        <v>0</v>
      </c>
    </row>
    <row r="69" spans="2:3" hidden="1" x14ac:dyDescent="0.25">
      <c r="B69" t="s">
        <v>102</v>
      </c>
      <c r="C69">
        <v>0</v>
      </c>
    </row>
    <row r="70" spans="2:3" hidden="1" x14ac:dyDescent="0.25">
      <c r="B70" t="s">
        <v>103</v>
      </c>
      <c r="C70">
        <v>0</v>
      </c>
    </row>
    <row r="71" spans="2:3" x14ac:dyDescent="0.25">
      <c r="B71" t="s">
        <v>104</v>
      </c>
      <c r="C71">
        <v>1.7416659999999999</v>
      </c>
    </row>
    <row r="72" spans="2:3" x14ac:dyDescent="0.25">
      <c r="B72" t="s">
        <v>105</v>
      </c>
      <c r="C72">
        <v>80.328630000000004</v>
      </c>
    </row>
    <row r="73" spans="2:3" x14ac:dyDescent="0.25">
      <c r="B73" t="s">
        <v>106</v>
      </c>
      <c r="C73">
        <v>128.90095400000001</v>
      </c>
    </row>
    <row r="74" spans="2:3" x14ac:dyDescent="0.25">
      <c r="B74" t="s">
        <v>107</v>
      </c>
      <c r="C74">
        <v>150.207629</v>
      </c>
    </row>
    <row r="75" spans="2:3" x14ac:dyDescent="0.25">
      <c r="B75" t="s">
        <v>108</v>
      </c>
      <c r="C75">
        <v>173.25926200000001</v>
      </c>
    </row>
    <row r="76" spans="2:3" x14ac:dyDescent="0.25">
      <c r="B76" t="s">
        <v>109</v>
      </c>
      <c r="C76">
        <v>139.379605</v>
      </c>
    </row>
    <row r="77" spans="2:3" x14ac:dyDescent="0.25">
      <c r="B77" t="s">
        <v>110</v>
      </c>
      <c r="C77">
        <v>93.375829999999993</v>
      </c>
    </row>
    <row r="78" spans="2:3" x14ac:dyDescent="0.25">
      <c r="B78" t="s">
        <v>111</v>
      </c>
      <c r="C78">
        <v>7.3132619999999999</v>
      </c>
    </row>
    <row r="79" spans="2:3" hidden="1" x14ac:dyDescent="0.25">
      <c r="B79" t="s">
        <v>112</v>
      </c>
      <c r="C79">
        <v>0</v>
      </c>
    </row>
    <row r="80" spans="2:3" hidden="1" x14ac:dyDescent="0.25">
      <c r="B80" t="s">
        <v>113</v>
      </c>
      <c r="C80">
        <v>0</v>
      </c>
    </row>
    <row r="81" spans="2:3" hidden="1" x14ac:dyDescent="0.25">
      <c r="B81" t="s">
        <v>114</v>
      </c>
      <c r="C81">
        <v>0</v>
      </c>
    </row>
    <row r="82" spans="2:3" hidden="1" x14ac:dyDescent="0.25">
      <c r="B82" t="s">
        <v>115</v>
      </c>
      <c r="C82">
        <v>0</v>
      </c>
    </row>
    <row r="83" spans="2:3" hidden="1" x14ac:dyDescent="0.25">
      <c r="B83" t="s">
        <v>116</v>
      </c>
      <c r="C83">
        <v>0</v>
      </c>
    </row>
    <row r="84" spans="2:3" x14ac:dyDescent="0.25">
      <c r="B84" t="s">
        <v>117</v>
      </c>
      <c r="C84">
        <v>69.249583000000001</v>
      </c>
    </row>
    <row r="85" spans="2:3" x14ac:dyDescent="0.25">
      <c r="B85" t="s">
        <v>118</v>
      </c>
      <c r="C85">
        <v>137.26659799999999</v>
      </c>
    </row>
    <row r="86" spans="2:3" x14ac:dyDescent="0.25">
      <c r="B86" t="s">
        <v>119</v>
      </c>
      <c r="C86">
        <v>153.48305400000001</v>
      </c>
    </row>
    <row r="87" spans="2:3" x14ac:dyDescent="0.25">
      <c r="B87" t="s">
        <v>120</v>
      </c>
      <c r="C87">
        <v>164.43577300000001</v>
      </c>
    </row>
    <row r="88" spans="2:3" x14ac:dyDescent="0.25">
      <c r="B88" t="s">
        <v>121</v>
      </c>
      <c r="C88">
        <v>132.29452699999999</v>
      </c>
    </row>
    <row r="89" spans="2:3" x14ac:dyDescent="0.25">
      <c r="B89" t="s">
        <v>122</v>
      </c>
      <c r="C89">
        <v>88.620692000000005</v>
      </c>
    </row>
    <row r="90" spans="2:3" x14ac:dyDescent="0.25">
      <c r="B90" t="s">
        <v>123</v>
      </c>
      <c r="C90">
        <v>33.302460000000004</v>
      </c>
    </row>
    <row r="91" spans="2:3" hidden="1" x14ac:dyDescent="0.25">
      <c r="B91" t="s">
        <v>124</v>
      </c>
      <c r="C91">
        <v>0</v>
      </c>
    </row>
    <row r="92" spans="2:3" hidden="1" x14ac:dyDescent="0.25">
      <c r="B92" t="s">
        <v>125</v>
      </c>
      <c r="C92">
        <v>0</v>
      </c>
    </row>
    <row r="93" spans="2:3" hidden="1" x14ac:dyDescent="0.25">
      <c r="B93" t="s">
        <v>126</v>
      </c>
      <c r="C93">
        <v>0</v>
      </c>
    </row>
    <row r="94" spans="2:3" hidden="1" x14ac:dyDescent="0.25">
      <c r="B94" t="s">
        <v>127</v>
      </c>
      <c r="C94">
        <v>0</v>
      </c>
    </row>
    <row r="95" spans="2:3" x14ac:dyDescent="0.25">
      <c r="B95" t="s">
        <v>128</v>
      </c>
      <c r="C95">
        <v>2.6846019999999999</v>
      </c>
    </row>
    <row r="96" spans="2:3" x14ac:dyDescent="0.25">
      <c r="B96" t="s">
        <v>129</v>
      </c>
      <c r="C96">
        <v>112.262806</v>
      </c>
    </row>
    <row r="97" spans="2:3" x14ac:dyDescent="0.25">
      <c r="B97" t="s">
        <v>130</v>
      </c>
      <c r="C97">
        <v>142.10727700000001</v>
      </c>
    </row>
    <row r="98" spans="2:3" x14ac:dyDescent="0.25">
      <c r="B98" t="s">
        <v>131</v>
      </c>
      <c r="C98">
        <v>125.58486499999999</v>
      </c>
    </row>
    <row r="99" spans="2:3" x14ac:dyDescent="0.25">
      <c r="B99" t="s">
        <v>132</v>
      </c>
      <c r="C99">
        <v>169.451245</v>
      </c>
    </row>
    <row r="100" spans="2:3" x14ac:dyDescent="0.25">
      <c r="B100" t="s">
        <v>133</v>
      </c>
      <c r="C100">
        <v>133.70581100000001</v>
      </c>
    </row>
    <row r="101" spans="2:3" x14ac:dyDescent="0.25">
      <c r="B101" t="s">
        <v>134</v>
      </c>
      <c r="C101">
        <v>69.271996999999999</v>
      </c>
    </row>
    <row r="102" spans="2:3" x14ac:dyDescent="0.25">
      <c r="B102" t="s">
        <v>135</v>
      </c>
      <c r="C102">
        <v>31.266743999999999</v>
      </c>
    </row>
    <row r="103" spans="2:3" x14ac:dyDescent="0.25">
      <c r="B103" t="s">
        <v>136</v>
      </c>
      <c r="C103">
        <v>5.9170730000000002</v>
      </c>
    </row>
    <row r="104" spans="2:3" hidden="1" x14ac:dyDescent="0.25">
      <c r="B104" t="s">
        <v>137</v>
      </c>
      <c r="C104">
        <v>0</v>
      </c>
    </row>
    <row r="105" spans="2:3" hidden="1" x14ac:dyDescent="0.25">
      <c r="B105" t="s">
        <v>138</v>
      </c>
      <c r="C105">
        <v>0</v>
      </c>
    </row>
    <row r="106" spans="2:3" hidden="1" x14ac:dyDescent="0.25">
      <c r="B106" t="s">
        <v>139</v>
      </c>
      <c r="C106">
        <v>0</v>
      </c>
    </row>
    <row r="107" spans="2:3" hidden="1" x14ac:dyDescent="0.25">
      <c r="B107" t="s">
        <v>140</v>
      </c>
      <c r="C107">
        <v>0</v>
      </c>
    </row>
    <row r="108" spans="2:3" x14ac:dyDescent="0.25">
      <c r="B108" t="s">
        <v>141</v>
      </c>
      <c r="C108">
        <v>65.925633000000005</v>
      </c>
    </row>
    <row r="109" spans="2:3" x14ac:dyDescent="0.25">
      <c r="B109" t="s">
        <v>142</v>
      </c>
      <c r="C109">
        <v>123.67899800000001</v>
      </c>
    </row>
    <row r="110" spans="2:3" x14ac:dyDescent="0.25">
      <c r="B110" t="s">
        <v>143</v>
      </c>
      <c r="C110">
        <v>160.399789</v>
      </c>
    </row>
    <row r="111" spans="2:3" x14ac:dyDescent="0.25">
      <c r="B111" t="s">
        <v>144</v>
      </c>
      <c r="C111">
        <v>169.73880800000001</v>
      </c>
    </row>
    <row r="112" spans="2:3" x14ac:dyDescent="0.25">
      <c r="B112" t="s">
        <v>145</v>
      </c>
      <c r="C112">
        <v>135.97790000000001</v>
      </c>
    </row>
    <row r="113" spans="2:3" x14ac:dyDescent="0.25">
      <c r="B113" t="s">
        <v>146</v>
      </c>
      <c r="C113">
        <v>81.277658000000002</v>
      </c>
    </row>
    <row r="114" spans="2:3" x14ac:dyDescent="0.25">
      <c r="B114" t="s">
        <v>147</v>
      </c>
      <c r="C114">
        <v>31.031165999999999</v>
      </c>
    </row>
    <row r="115" spans="2:3" hidden="1" x14ac:dyDescent="0.25">
      <c r="B115" t="s">
        <v>148</v>
      </c>
      <c r="C115">
        <v>0</v>
      </c>
    </row>
    <row r="116" spans="2:3" hidden="1" x14ac:dyDescent="0.25">
      <c r="B116" t="s">
        <v>149</v>
      </c>
      <c r="C116">
        <v>0</v>
      </c>
    </row>
    <row r="117" spans="2:3" hidden="1" x14ac:dyDescent="0.25">
      <c r="B117" t="s">
        <v>150</v>
      </c>
      <c r="C117">
        <v>0</v>
      </c>
    </row>
    <row r="118" spans="2:3" hidden="1" x14ac:dyDescent="0.25">
      <c r="B118" t="s">
        <v>151</v>
      </c>
      <c r="C118">
        <v>0</v>
      </c>
    </row>
    <row r="119" spans="2:3" x14ac:dyDescent="0.25">
      <c r="B119" t="s">
        <v>152</v>
      </c>
      <c r="C119">
        <v>17.088640000000002</v>
      </c>
    </row>
    <row r="120" spans="2:3" x14ac:dyDescent="0.25">
      <c r="B120" t="s">
        <v>153</v>
      </c>
      <c r="C120">
        <v>145.57279800000001</v>
      </c>
    </row>
    <row r="121" spans="2:3" x14ac:dyDescent="0.25">
      <c r="B121" t="s">
        <v>154</v>
      </c>
      <c r="C121">
        <v>115.49261</v>
      </c>
    </row>
    <row r="122" spans="2:3" x14ac:dyDescent="0.25">
      <c r="B122" t="s">
        <v>155</v>
      </c>
      <c r="C122">
        <v>133.16300699999999</v>
      </c>
    </row>
    <row r="123" spans="2:3" x14ac:dyDescent="0.25">
      <c r="B123" t="s">
        <v>156</v>
      </c>
      <c r="C123">
        <v>167.03563500000001</v>
      </c>
    </row>
    <row r="124" spans="2:3" x14ac:dyDescent="0.25">
      <c r="B124" t="s">
        <v>157</v>
      </c>
      <c r="C124">
        <v>131.96923200000001</v>
      </c>
    </row>
    <row r="125" spans="2:3" x14ac:dyDescent="0.25">
      <c r="B125" t="s">
        <v>158</v>
      </c>
      <c r="C125">
        <v>66.035847000000004</v>
      </c>
    </row>
    <row r="126" spans="2:3" x14ac:dyDescent="0.25">
      <c r="B126" t="s">
        <v>159</v>
      </c>
      <c r="C126">
        <v>22.990880000000001</v>
      </c>
    </row>
    <row r="127" spans="2:3" hidden="1" x14ac:dyDescent="0.25">
      <c r="B127" t="s">
        <v>160</v>
      </c>
      <c r="C127">
        <v>0</v>
      </c>
    </row>
    <row r="128" spans="2:3" hidden="1" x14ac:dyDescent="0.25">
      <c r="B128" t="s">
        <v>161</v>
      </c>
      <c r="C128">
        <v>0</v>
      </c>
    </row>
    <row r="129" spans="2:3" hidden="1" x14ac:dyDescent="0.25">
      <c r="B129" t="s">
        <v>162</v>
      </c>
      <c r="C129">
        <v>0</v>
      </c>
    </row>
    <row r="130" spans="2:3" hidden="1" x14ac:dyDescent="0.25">
      <c r="B130" t="s">
        <v>163</v>
      </c>
      <c r="C130">
        <v>0</v>
      </c>
    </row>
    <row r="131" spans="2:3" x14ac:dyDescent="0.25">
      <c r="B131" t="s">
        <v>164</v>
      </c>
      <c r="C131">
        <v>7.6881399999999998</v>
      </c>
    </row>
    <row r="132" spans="2:3" x14ac:dyDescent="0.25">
      <c r="B132" t="s">
        <v>165</v>
      </c>
      <c r="C132">
        <v>109.004175</v>
      </c>
    </row>
    <row r="133" spans="2:3" x14ac:dyDescent="0.25">
      <c r="B133" t="s">
        <v>166</v>
      </c>
      <c r="C133">
        <v>109.171331</v>
      </c>
    </row>
    <row r="134" spans="2:3" x14ac:dyDescent="0.25">
      <c r="B134" t="s">
        <v>167</v>
      </c>
      <c r="C134">
        <v>149.17501100000001</v>
      </c>
    </row>
    <row r="135" spans="2:3" x14ac:dyDescent="0.25">
      <c r="B135" t="s">
        <v>168</v>
      </c>
      <c r="C135">
        <v>159.70055199999999</v>
      </c>
    </row>
    <row r="136" spans="2:3" x14ac:dyDescent="0.25">
      <c r="B136" t="s">
        <v>169</v>
      </c>
      <c r="C136">
        <v>128.68365600000001</v>
      </c>
    </row>
    <row r="137" spans="2:3" x14ac:dyDescent="0.25">
      <c r="B137" t="s">
        <v>170</v>
      </c>
      <c r="C137">
        <v>86.672922999999997</v>
      </c>
    </row>
    <row r="138" spans="2:3" x14ac:dyDescent="0.25">
      <c r="B138" t="s">
        <v>171</v>
      </c>
      <c r="C138">
        <v>36.35127</v>
      </c>
    </row>
    <row r="139" spans="2:3" x14ac:dyDescent="0.25">
      <c r="B139" t="s">
        <v>172</v>
      </c>
      <c r="C139">
        <v>2.3221729999999998</v>
      </c>
    </row>
    <row r="140" spans="2:3" hidden="1" x14ac:dyDescent="0.25">
      <c r="B140" t="s">
        <v>173</v>
      </c>
      <c r="C140">
        <v>0</v>
      </c>
    </row>
    <row r="141" spans="2:3" hidden="1" x14ac:dyDescent="0.25">
      <c r="B141" t="s">
        <v>174</v>
      </c>
      <c r="C141">
        <v>0</v>
      </c>
    </row>
    <row r="142" spans="2:3" hidden="1" x14ac:dyDescent="0.25">
      <c r="B142" t="s">
        <v>175</v>
      </c>
      <c r="C142">
        <v>0</v>
      </c>
    </row>
    <row r="143" spans="2:3" x14ac:dyDescent="0.25">
      <c r="B143" t="s">
        <v>176</v>
      </c>
      <c r="C143">
        <v>6.2612649999999999</v>
      </c>
    </row>
    <row r="144" spans="2:3" x14ac:dyDescent="0.25">
      <c r="B144" t="s">
        <v>177</v>
      </c>
      <c r="C144">
        <v>139.29899499999999</v>
      </c>
    </row>
    <row r="145" spans="2:3" x14ac:dyDescent="0.25">
      <c r="B145" t="s">
        <v>178</v>
      </c>
      <c r="C145">
        <v>120.909972</v>
      </c>
    </row>
    <row r="146" spans="2:3" x14ac:dyDescent="0.25">
      <c r="B146" t="s">
        <v>179</v>
      </c>
      <c r="C146">
        <v>154.376305</v>
      </c>
    </row>
    <row r="147" spans="2:3" x14ac:dyDescent="0.25">
      <c r="B147" t="s">
        <v>180</v>
      </c>
      <c r="C147">
        <v>167.11811800000001</v>
      </c>
    </row>
    <row r="148" spans="2:3" x14ac:dyDescent="0.25">
      <c r="B148" t="s">
        <v>181</v>
      </c>
      <c r="C148">
        <v>132.03662</v>
      </c>
    </row>
    <row r="149" spans="2:3" x14ac:dyDescent="0.25">
      <c r="B149" t="s">
        <v>182</v>
      </c>
      <c r="C149">
        <v>67.561691999999994</v>
      </c>
    </row>
    <row r="150" spans="2:3" x14ac:dyDescent="0.25">
      <c r="B150" t="s">
        <v>183</v>
      </c>
      <c r="C150">
        <v>14.777635</v>
      </c>
    </row>
    <row r="151" spans="2:3" x14ac:dyDescent="0.25">
      <c r="B151" t="s">
        <v>184</v>
      </c>
      <c r="C151">
        <v>5.596133</v>
      </c>
    </row>
    <row r="152" spans="2:3" hidden="1" x14ac:dyDescent="0.25">
      <c r="B152" t="s">
        <v>185</v>
      </c>
      <c r="C152">
        <v>0</v>
      </c>
    </row>
    <row r="153" spans="2:3" hidden="1" x14ac:dyDescent="0.25">
      <c r="B153" t="s">
        <v>186</v>
      </c>
      <c r="C153">
        <v>0</v>
      </c>
    </row>
    <row r="154" spans="2:3" hidden="1" x14ac:dyDescent="0.25">
      <c r="B154" t="s">
        <v>187</v>
      </c>
      <c r="C154">
        <v>0</v>
      </c>
    </row>
    <row r="155" spans="2:3" x14ac:dyDescent="0.25">
      <c r="B155" t="s">
        <v>188</v>
      </c>
      <c r="C155">
        <v>7.7767429999999997</v>
      </c>
    </row>
    <row r="156" spans="2:3" x14ac:dyDescent="0.25">
      <c r="B156" t="s">
        <v>189</v>
      </c>
      <c r="C156">
        <v>115.655416</v>
      </c>
    </row>
    <row r="157" spans="2:3" x14ac:dyDescent="0.25">
      <c r="B157" t="s">
        <v>190</v>
      </c>
      <c r="C157">
        <v>127.616112</v>
      </c>
    </row>
    <row r="158" spans="2:3" x14ac:dyDescent="0.25">
      <c r="B158" t="s">
        <v>191</v>
      </c>
      <c r="C158">
        <v>148.04770300000001</v>
      </c>
    </row>
    <row r="159" spans="2:3" x14ac:dyDescent="0.25">
      <c r="B159" t="s">
        <v>192</v>
      </c>
      <c r="C159">
        <v>169.05735799999999</v>
      </c>
    </row>
    <row r="160" spans="2:3" x14ac:dyDescent="0.25">
      <c r="B160" t="s">
        <v>193</v>
      </c>
      <c r="C160">
        <v>133.39765199999999</v>
      </c>
    </row>
    <row r="161" spans="2:3" x14ac:dyDescent="0.25">
      <c r="B161" t="s">
        <v>194</v>
      </c>
      <c r="C161">
        <v>67.838205000000002</v>
      </c>
    </row>
    <row r="162" spans="2:3" x14ac:dyDescent="0.25">
      <c r="B162" t="s">
        <v>195</v>
      </c>
      <c r="C162">
        <v>13.419302</v>
      </c>
    </row>
    <row r="163" spans="2:3" hidden="1" x14ac:dyDescent="0.25">
      <c r="B163" t="s">
        <v>196</v>
      </c>
      <c r="C163">
        <v>0</v>
      </c>
    </row>
    <row r="164" spans="2:3" hidden="1" x14ac:dyDescent="0.25">
      <c r="B164" t="s">
        <v>197</v>
      </c>
      <c r="C164">
        <v>0</v>
      </c>
    </row>
    <row r="165" spans="2:3" hidden="1" x14ac:dyDescent="0.25">
      <c r="B165" t="s">
        <v>198</v>
      </c>
      <c r="C165">
        <v>0</v>
      </c>
    </row>
    <row r="166" spans="2:3" hidden="1" x14ac:dyDescent="0.25">
      <c r="B166" t="s">
        <v>199</v>
      </c>
      <c r="C166">
        <v>0</v>
      </c>
    </row>
    <row r="167" spans="2:3" hidden="1" x14ac:dyDescent="0.25">
      <c r="B167" t="s">
        <v>200</v>
      </c>
      <c r="C167">
        <v>0</v>
      </c>
    </row>
    <row r="168" spans="2:3" x14ac:dyDescent="0.25">
      <c r="B168" t="s">
        <v>201</v>
      </c>
      <c r="C168">
        <v>24.095621000000001</v>
      </c>
    </row>
    <row r="169" spans="2:3" x14ac:dyDescent="0.25">
      <c r="B169" t="s">
        <v>202</v>
      </c>
      <c r="C169">
        <v>129.58548200000001</v>
      </c>
    </row>
    <row r="170" spans="2:3" x14ac:dyDescent="0.25">
      <c r="B170" t="s">
        <v>203</v>
      </c>
      <c r="C170">
        <v>169.13419500000001</v>
      </c>
    </row>
    <row r="171" spans="2:3" x14ac:dyDescent="0.25">
      <c r="B171" t="s">
        <v>204</v>
      </c>
      <c r="C171">
        <v>178.623715</v>
      </c>
    </row>
    <row r="172" spans="2:3" x14ac:dyDescent="0.25">
      <c r="B172" t="s">
        <v>205</v>
      </c>
      <c r="C172">
        <v>143.68463499999999</v>
      </c>
    </row>
    <row r="173" spans="2:3" x14ac:dyDescent="0.25">
      <c r="B173" t="s">
        <v>206</v>
      </c>
      <c r="C173">
        <v>92.724920999999995</v>
      </c>
    </row>
    <row r="174" spans="2:3" x14ac:dyDescent="0.25">
      <c r="B174" t="s">
        <v>207</v>
      </c>
      <c r="C174">
        <v>15.572234</v>
      </c>
    </row>
    <row r="175" spans="2:3" x14ac:dyDescent="0.25">
      <c r="B175" t="s">
        <v>208</v>
      </c>
      <c r="C175">
        <v>0.48</v>
      </c>
    </row>
    <row r="176" spans="2:3" hidden="1" x14ac:dyDescent="0.25">
      <c r="B176" t="s">
        <v>209</v>
      </c>
      <c r="C176">
        <v>0</v>
      </c>
    </row>
    <row r="177" spans="2:3" hidden="1" x14ac:dyDescent="0.25">
      <c r="B177" t="s">
        <v>210</v>
      </c>
      <c r="C177">
        <v>0</v>
      </c>
    </row>
    <row r="178" spans="2:3" hidden="1" x14ac:dyDescent="0.25">
      <c r="B178" t="s">
        <v>211</v>
      </c>
      <c r="C178">
        <v>0</v>
      </c>
    </row>
    <row r="179" spans="2:3" x14ac:dyDescent="0.25">
      <c r="B179" t="s">
        <v>212</v>
      </c>
      <c r="C179">
        <v>1.771172</v>
      </c>
    </row>
    <row r="180" spans="2:3" x14ac:dyDescent="0.25">
      <c r="B180" t="s">
        <v>213</v>
      </c>
      <c r="C180">
        <v>72.316359000000006</v>
      </c>
    </row>
    <row r="181" spans="2:3" x14ac:dyDescent="0.25">
      <c r="B181" t="s">
        <v>214</v>
      </c>
      <c r="C181">
        <v>124.33800599999999</v>
      </c>
    </row>
    <row r="182" spans="2:3" x14ac:dyDescent="0.25">
      <c r="B182" t="s">
        <v>215</v>
      </c>
      <c r="C182">
        <v>134.424916</v>
      </c>
    </row>
    <row r="183" spans="2:3" x14ac:dyDescent="0.25">
      <c r="B183" t="s">
        <v>216</v>
      </c>
      <c r="C183">
        <v>167.253051</v>
      </c>
    </row>
    <row r="184" spans="2:3" x14ac:dyDescent="0.25">
      <c r="B184" t="s">
        <v>217</v>
      </c>
      <c r="C184">
        <v>134.99155999999999</v>
      </c>
    </row>
    <row r="185" spans="2:3" x14ac:dyDescent="0.25">
      <c r="B185" t="s">
        <v>218</v>
      </c>
      <c r="C185">
        <v>87.398117999999997</v>
      </c>
    </row>
    <row r="186" spans="2:3" x14ac:dyDescent="0.25">
      <c r="B186" t="s">
        <v>219</v>
      </c>
      <c r="C186">
        <v>34.363473999999997</v>
      </c>
    </row>
    <row r="187" spans="2:3" x14ac:dyDescent="0.25">
      <c r="B187" t="s">
        <v>220</v>
      </c>
      <c r="C187">
        <v>5.9119099999999998</v>
      </c>
    </row>
    <row r="188" spans="2:3" hidden="1" x14ac:dyDescent="0.25">
      <c r="B188" t="s">
        <v>221</v>
      </c>
      <c r="C188">
        <v>0</v>
      </c>
    </row>
    <row r="189" spans="2:3" hidden="1" x14ac:dyDescent="0.25">
      <c r="B189" t="s">
        <v>222</v>
      </c>
      <c r="C189">
        <v>0</v>
      </c>
    </row>
    <row r="190" spans="2:3" hidden="1" x14ac:dyDescent="0.25">
      <c r="B190" t="s">
        <v>223</v>
      </c>
      <c r="C190">
        <v>0</v>
      </c>
    </row>
    <row r="191" spans="2:3" hidden="1" x14ac:dyDescent="0.25">
      <c r="B191" t="s">
        <v>224</v>
      </c>
      <c r="C191">
        <v>0</v>
      </c>
    </row>
    <row r="192" spans="2:3" x14ac:dyDescent="0.25">
      <c r="B192" t="s">
        <v>225</v>
      </c>
      <c r="C192">
        <v>70.713988999999998</v>
      </c>
    </row>
    <row r="193" spans="2:3" x14ac:dyDescent="0.25">
      <c r="B193" t="s">
        <v>226</v>
      </c>
      <c r="C193">
        <v>143.50354899999999</v>
      </c>
    </row>
    <row r="194" spans="2:3" x14ac:dyDescent="0.25">
      <c r="B194" t="s">
        <v>227</v>
      </c>
      <c r="C194">
        <v>141.79785699999999</v>
      </c>
    </row>
    <row r="195" spans="2:3" x14ac:dyDescent="0.25">
      <c r="B195" t="s">
        <v>228</v>
      </c>
      <c r="C195">
        <v>168.501803</v>
      </c>
    </row>
    <row r="196" spans="2:3" x14ac:dyDescent="0.25">
      <c r="B196" t="s">
        <v>229</v>
      </c>
      <c r="C196">
        <v>135.90501599999999</v>
      </c>
    </row>
    <row r="197" spans="2:3" x14ac:dyDescent="0.25">
      <c r="B197" t="s">
        <v>230</v>
      </c>
      <c r="C197">
        <v>91.599378999999999</v>
      </c>
    </row>
    <row r="198" spans="2:3" x14ac:dyDescent="0.25">
      <c r="B198" t="s">
        <v>231</v>
      </c>
      <c r="C198">
        <v>12.218852999999999</v>
      </c>
    </row>
    <row r="199" spans="2:3" hidden="1" x14ac:dyDescent="0.25">
      <c r="B199" t="s">
        <v>232</v>
      </c>
      <c r="C199">
        <v>0</v>
      </c>
    </row>
    <row r="200" spans="2:3" hidden="1" x14ac:dyDescent="0.25">
      <c r="B200" t="s">
        <v>233</v>
      </c>
      <c r="C200">
        <v>0</v>
      </c>
    </row>
    <row r="201" spans="2:3" hidden="1" x14ac:dyDescent="0.25">
      <c r="B201" t="s">
        <v>234</v>
      </c>
      <c r="C201">
        <v>0</v>
      </c>
    </row>
    <row r="202" spans="2:3" hidden="1" x14ac:dyDescent="0.25">
      <c r="B202" t="s">
        <v>235</v>
      </c>
      <c r="C202">
        <v>0</v>
      </c>
    </row>
    <row r="203" spans="2:3" hidden="1" x14ac:dyDescent="0.25">
      <c r="B203" t="s">
        <v>236</v>
      </c>
      <c r="C203">
        <v>0</v>
      </c>
    </row>
    <row r="204" spans="2:3" x14ac:dyDescent="0.25">
      <c r="B204" t="s">
        <v>237</v>
      </c>
      <c r="C204">
        <v>51.793529999999997</v>
      </c>
    </row>
    <row r="205" spans="2:3" x14ac:dyDescent="0.25">
      <c r="B205" t="s">
        <v>238</v>
      </c>
      <c r="C205">
        <v>134.21227300000001</v>
      </c>
    </row>
    <row r="206" spans="2:3" x14ac:dyDescent="0.25">
      <c r="B206" t="s">
        <v>239</v>
      </c>
      <c r="C206">
        <v>165.83760599999999</v>
      </c>
    </row>
    <row r="207" spans="2:3" x14ac:dyDescent="0.25">
      <c r="B207" t="s">
        <v>240</v>
      </c>
      <c r="C207">
        <v>175.05779799999999</v>
      </c>
    </row>
    <row r="208" spans="2:3" x14ac:dyDescent="0.25">
      <c r="B208" t="s">
        <v>241</v>
      </c>
      <c r="C208">
        <v>140.901467</v>
      </c>
    </row>
    <row r="209" spans="2:3" x14ac:dyDescent="0.25">
      <c r="B209" t="s">
        <v>242</v>
      </c>
      <c r="C209">
        <v>77.479052999999993</v>
      </c>
    </row>
    <row r="210" spans="2:3" x14ac:dyDescent="0.25">
      <c r="B210" t="s">
        <v>243</v>
      </c>
      <c r="C210">
        <v>10.831702</v>
      </c>
    </row>
    <row r="211" spans="2:3" x14ac:dyDescent="0.25">
      <c r="B211" t="s">
        <v>244</v>
      </c>
      <c r="C211">
        <v>1.1455139999999999</v>
      </c>
    </row>
    <row r="212" spans="2:3" hidden="1" x14ac:dyDescent="0.25">
      <c r="B212" t="s">
        <v>245</v>
      </c>
      <c r="C212">
        <v>0</v>
      </c>
    </row>
    <row r="213" spans="2:3" hidden="1" x14ac:dyDescent="0.25">
      <c r="B213" t="s">
        <v>246</v>
      </c>
      <c r="C213">
        <v>0</v>
      </c>
    </row>
    <row r="214" spans="2:3" x14ac:dyDescent="0.25">
      <c r="B214" t="s">
        <v>247</v>
      </c>
      <c r="C214">
        <v>6.0331840000000003</v>
      </c>
    </row>
    <row r="215" spans="2:3" x14ac:dyDescent="0.25">
      <c r="B215" t="s">
        <v>248</v>
      </c>
      <c r="C215">
        <v>47.471668999999999</v>
      </c>
    </row>
    <row r="216" spans="2:3" x14ac:dyDescent="0.25">
      <c r="B216" t="s">
        <v>249</v>
      </c>
      <c r="C216">
        <v>143.797606</v>
      </c>
    </row>
    <row r="217" spans="2:3" x14ac:dyDescent="0.25">
      <c r="B217" t="s">
        <v>250</v>
      </c>
      <c r="C217">
        <v>108.210572</v>
      </c>
    </row>
    <row r="218" spans="2:3" x14ac:dyDescent="0.25">
      <c r="B218" t="s">
        <v>251</v>
      </c>
      <c r="C218">
        <v>146.05256399999999</v>
      </c>
    </row>
    <row r="219" spans="2:3" x14ac:dyDescent="0.25">
      <c r="B219" t="s">
        <v>252</v>
      </c>
      <c r="C219">
        <v>154.62819099999999</v>
      </c>
    </row>
    <row r="220" spans="2:3" x14ac:dyDescent="0.25">
      <c r="B220" t="s">
        <v>253</v>
      </c>
      <c r="C220">
        <v>125.407635</v>
      </c>
    </row>
    <row r="221" spans="2:3" x14ac:dyDescent="0.25">
      <c r="B221" t="s">
        <v>254</v>
      </c>
      <c r="C221">
        <v>67.730243999999999</v>
      </c>
    </row>
    <row r="222" spans="2:3" x14ac:dyDescent="0.25">
      <c r="B222" t="s">
        <v>255</v>
      </c>
      <c r="C222">
        <v>21.687035000000002</v>
      </c>
    </row>
    <row r="223" spans="2:3" x14ac:dyDescent="0.25">
      <c r="B223" t="s">
        <v>256</v>
      </c>
      <c r="C223">
        <v>5.055053</v>
      </c>
    </row>
    <row r="224" spans="2:3" hidden="1" x14ac:dyDescent="0.25">
      <c r="B224" t="s">
        <v>257</v>
      </c>
      <c r="C224">
        <v>0</v>
      </c>
    </row>
    <row r="225" spans="2:3" hidden="1" x14ac:dyDescent="0.25">
      <c r="B225" t="s">
        <v>258</v>
      </c>
      <c r="C225">
        <v>0</v>
      </c>
    </row>
    <row r="226" spans="2:3" hidden="1" x14ac:dyDescent="0.25">
      <c r="B226" t="s">
        <v>259</v>
      </c>
      <c r="C226">
        <v>0</v>
      </c>
    </row>
    <row r="227" spans="2:3" hidden="1" x14ac:dyDescent="0.25">
      <c r="B227" t="s">
        <v>260</v>
      </c>
      <c r="C227">
        <v>0</v>
      </c>
    </row>
    <row r="228" spans="2:3" x14ac:dyDescent="0.25">
      <c r="B228" t="s">
        <v>261</v>
      </c>
      <c r="C228">
        <v>74.890538000000006</v>
      </c>
    </row>
    <row r="229" spans="2:3" x14ac:dyDescent="0.25">
      <c r="B229" t="s">
        <v>262</v>
      </c>
      <c r="C229">
        <v>114.937333</v>
      </c>
    </row>
    <row r="230" spans="2:3" x14ac:dyDescent="0.25">
      <c r="B230" t="s">
        <v>263</v>
      </c>
      <c r="C230">
        <v>159.79370499999999</v>
      </c>
    </row>
    <row r="231" spans="2:3" x14ac:dyDescent="0.25">
      <c r="B231" t="s">
        <v>264</v>
      </c>
      <c r="C231">
        <v>171.576323</v>
      </c>
    </row>
    <row r="232" spans="2:3" x14ac:dyDescent="0.25">
      <c r="B232" t="s">
        <v>265</v>
      </c>
      <c r="C232">
        <v>138.068668</v>
      </c>
    </row>
    <row r="233" spans="2:3" x14ac:dyDescent="0.25">
      <c r="B233" t="s">
        <v>266</v>
      </c>
      <c r="C233">
        <v>90.916773000000006</v>
      </c>
    </row>
    <row r="234" spans="2:3" x14ac:dyDescent="0.25">
      <c r="B234" t="s">
        <v>267</v>
      </c>
      <c r="C234">
        <v>10.177598</v>
      </c>
    </row>
    <row r="235" spans="2:3" hidden="1" x14ac:dyDescent="0.25">
      <c r="B235" t="s">
        <v>268</v>
      </c>
      <c r="C235">
        <v>0</v>
      </c>
    </row>
    <row r="236" spans="2:3" hidden="1" x14ac:dyDescent="0.25">
      <c r="B236" t="s">
        <v>269</v>
      </c>
      <c r="C236">
        <v>0</v>
      </c>
    </row>
    <row r="237" spans="2:3" hidden="1" x14ac:dyDescent="0.25">
      <c r="B237" t="s">
        <v>270</v>
      </c>
      <c r="C237">
        <v>0</v>
      </c>
    </row>
    <row r="238" spans="2:3" hidden="1" x14ac:dyDescent="0.25">
      <c r="B238" t="s">
        <v>271</v>
      </c>
      <c r="C238">
        <v>0</v>
      </c>
    </row>
    <row r="239" spans="2:3" hidden="1" x14ac:dyDescent="0.25">
      <c r="B239" t="s">
        <v>272</v>
      </c>
      <c r="C239">
        <v>0</v>
      </c>
    </row>
    <row r="240" spans="2:3" x14ac:dyDescent="0.25">
      <c r="B240" t="s">
        <v>273</v>
      </c>
      <c r="C240">
        <v>26.877786</v>
      </c>
    </row>
    <row r="241" spans="2:3" x14ac:dyDescent="0.25">
      <c r="B241" t="s">
        <v>274</v>
      </c>
      <c r="C241">
        <v>100.68730499999999</v>
      </c>
    </row>
    <row r="242" spans="2:3" x14ac:dyDescent="0.25">
      <c r="B242" t="s">
        <v>275</v>
      </c>
      <c r="C242">
        <v>171.33322699999999</v>
      </c>
    </row>
    <row r="243" spans="2:3" x14ac:dyDescent="0.25">
      <c r="B243" t="s">
        <v>276</v>
      </c>
      <c r="C243">
        <v>187.85391899999999</v>
      </c>
    </row>
    <row r="244" spans="2:3" x14ac:dyDescent="0.25">
      <c r="B244" t="s">
        <v>277</v>
      </c>
      <c r="C244">
        <v>151.03137100000001</v>
      </c>
    </row>
    <row r="245" spans="2:3" x14ac:dyDescent="0.25">
      <c r="B245" t="s">
        <v>278</v>
      </c>
      <c r="C245">
        <v>99.232456999999997</v>
      </c>
    </row>
    <row r="246" spans="2:3" x14ac:dyDescent="0.25">
      <c r="B246" t="s">
        <v>279</v>
      </c>
      <c r="C246">
        <v>9.3455739999999992</v>
      </c>
    </row>
    <row r="247" spans="2:3" hidden="1" x14ac:dyDescent="0.25">
      <c r="B247" t="s">
        <v>280</v>
      </c>
      <c r="C247">
        <v>0</v>
      </c>
    </row>
    <row r="248" spans="2:3" hidden="1" x14ac:dyDescent="0.25">
      <c r="B248" t="s">
        <v>281</v>
      </c>
      <c r="C248">
        <v>0</v>
      </c>
    </row>
    <row r="249" spans="2:3" hidden="1" x14ac:dyDescent="0.25">
      <c r="B249" t="s">
        <v>282</v>
      </c>
      <c r="C249">
        <v>0</v>
      </c>
    </row>
    <row r="250" spans="2:3" hidden="1" x14ac:dyDescent="0.25">
      <c r="B250" t="s">
        <v>283</v>
      </c>
      <c r="C250">
        <v>0</v>
      </c>
    </row>
    <row r="251" spans="2:3" hidden="1" x14ac:dyDescent="0.25">
      <c r="B251" t="s">
        <v>284</v>
      </c>
      <c r="C251">
        <v>0</v>
      </c>
    </row>
    <row r="252" spans="2:3" x14ac:dyDescent="0.25">
      <c r="B252" t="s">
        <v>285</v>
      </c>
      <c r="C252">
        <v>23.062055999999998</v>
      </c>
    </row>
    <row r="253" spans="2:3" x14ac:dyDescent="0.25">
      <c r="B253" t="s">
        <v>286</v>
      </c>
      <c r="C253">
        <v>103.90860600000001</v>
      </c>
    </row>
    <row r="254" spans="2:3" x14ac:dyDescent="0.25">
      <c r="B254" t="s">
        <v>287</v>
      </c>
      <c r="C254">
        <v>169.31473</v>
      </c>
    </row>
    <row r="255" spans="2:3" x14ac:dyDescent="0.25">
      <c r="B255" t="s">
        <v>288</v>
      </c>
      <c r="C255">
        <v>181.997557</v>
      </c>
    </row>
    <row r="256" spans="2:3" x14ac:dyDescent="0.25">
      <c r="B256" t="s">
        <v>289</v>
      </c>
      <c r="C256">
        <v>146.39842100000001</v>
      </c>
    </row>
    <row r="257" spans="2:3" x14ac:dyDescent="0.25">
      <c r="B257" t="s">
        <v>290</v>
      </c>
      <c r="C257">
        <v>96.492637999999999</v>
      </c>
    </row>
    <row r="258" spans="2:3" x14ac:dyDescent="0.25">
      <c r="B258" t="s">
        <v>291</v>
      </c>
      <c r="C258">
        <v>32.526958999999998</v>
      </c>
    </row>
    <row r="259" spans="2:3" hidden="1" x14ac:dyDescent="0.25">
      <c r="B259" t="s">
        <v>292</v>
      </c>
      <c r="C259">
        <v>0</v>
      </c>
    </row>
    <row r="260" spans="2:3" hidden="1" x14ac:dyDescent="0.25">
      <c r="B260" t="s">
        <v>293</v>
      </c>
      <c r="C260">
        <v>0</v>
      </c>
    </row>
    <row r="261" spans="2:3" hidden="1" x14ac:dyDescent="0.25">
      <c r="B261" t="s">
        <v>294</v>
      </c>
      <c r="C261">
        <v>0</v>
      </c>
    </row>
    <row r="262" spans="2:3" hidden="1" x14ac:dyDescent="0.25">
      <c r="B262" t="s">
        <v>295</v>
      </c>
      <c r="C262">
        <v>0</v>
      </c>
    </row>
    <row r="263" spans="2:3" hidden="1" x14ac:dyDescent="0.25">
      <c r="B263" t="s">
        <v>296</v>
      </c>
      <c r="C263">
        <v>0</v>
      </c>
    </row>
    <row r="264" spans="2:3" x14ac:dyDescent="0.25">
      <c r="B264" t="s">
        <v>297</v>
      </c>
      <c r="C264">
        <v>50.028837000000003</v>
      </c>
    </row>
    <row r="265" spans="2:3" x14ac:dyDescent="0.25">
      <c r="B265" t="s">
        <v>298</v>
      </c>
      <c r="C265">
        <v>134.517235</v>
      </c>
    </row>
    <row r="266" spans="2:3" x14ac:dyDescent="0.25">
      <c r="B266" t="s">
        <v>299</v>
      </c>
      <c r="C266">
        <v>155.88591500000001</v>
      </c>
    </row>
    <row r="267" spans="2:3" x14ac:dyDescent="0.25">
      <c r="B267" t="s">
        <v>300</v>
      </c>
      <c r="C267">
        <v>169.15715900000001</v>
      </c>
    </row>
    <row r="268" spans="2:3" x14ac:dyDescent="0.25">
      <c r="B268" t="s">
        <v>301</v>
      </c>
      <c r="C268">
        <v>136.63574299999999</v>
      </c>
    </row>
    <row r="269" spans="2:3" x14ac:dyDescent="0.25">
      <c r="B269" t="s">
        <v>302</v>
      </c>
      <c r="C269">
        <v>92.074408000000005</v>
      </c>
    </row>
    <row r="270" spans="2:3" x14ac:dyDescent="0.25">
      <c r="B270" t="s">
        <v>303</v>
      </c>
      <c r="C270">
        <v>32.222326000000002</v>
      </c>
    </row>
    <row r="271" spans="2:3" x14ac:dyDescent="0.25">
      <c r="B271" t="s">
        <v>304</v>
      </c>
      <c r="C271">
        <v>0.49538700000000002</v>
      </c>
    </row>
    <row r="272" spans="2:3" hidden="1" x14ac:dyDescent="0.25">
      <c r="B272" t="s">
        <v>305</v>
      </c>
      <c r="C272">
        <v>0</v>
      </c>
    </row>
    <row r="273" spans="2:3" hidden="1" x14ac:dyDescent="0.25">
      <c r="B273" t="s">
        <v>306</v>
      </c>
      <c r="C273">
        <v>0</v>
      </c>
    </row>
    <row r="274" spans="2:3" hidden="1" x14ac:dyDescent="0.25">
      <c r="B274" t="s">
        <v>307</v>
      </c>
      <c r="C274">
        <v>0</v>
      </c>
    </row>
    <row r="275" spans="2:3" x14ac:dyDescent="0.25">
      <c r="B275" t="s">
        <v>308</v>
      </c>
      <c r="C275">
        <v>4.7130809999999999</v>
      </c>
    </row>
    <row r="276" spans="2:3" x14ac:dyDescent="0.25">
      <c r="B276" t="s">
        <v>309</v>
      </c>
      <c r="C276">
        <v>87.678693999999993</v>
      </c>
    </row>
    <row r="277" spans="2:3" x14ac:dyDescent="0.25">
      <c r="B277" t="s">
        <v>310</v>
      </c>
      <c r="C277">
        <v>120.916594</v>
      </c>
    </row>
    <row r="278" spans="2:3" x14ac:dyDescent="0.25">
      <c r="B278" t="s">
        <v>311</v>
      </c>
      <c r="C278">
        <v>151.11960999999999</v>
      </c>
    </row>
    <row r="279" spans="2:3" x14ac:dyDescent="0.25">
      <c r="B279" t="s">
        <v>312</v>
      </c>
      <c r="C279">
        <v>169.18428499999999</v>
      </c>
    </row>
    <row r="280" spans="2:3" x14ac:dyDescent="0.25">
      <c r="B280" t="s">
        <v>313</v>
      </c>
      <c r="C280">
        <v>136.22068899999999</v>
      </c>
    </row>
    <row r="281" spans="2:3" x14ac:dyDescent="0.25">
      <c r="B281" t="s">
        <v>314</v>
      </c>
      <c r="C281">
        <v>91.716555999999997</v>
      </c>
    </row>
    <row r="282" spans="2:3" x14ac:dyDescent="0.25">
      <c r="B282" t="s">
        <v>315</v>
      </c>
      <c r="C282">
        <v>15.068554000000001</v>
      </c>
    </row>
    <row r="283" spans="2:3" hidden="1" x14ac:dyDescent="0.25">
      <c r="B283" t="s">
        <v>316</v>
      </c>
      <c r="C283">
        <v>0</v>
      </c>
    </row>
    <row r="284" spans="2:3" hidden="1" x14ac:dyDescent="0.25">
      <c r="B284" t="s">
        <v>317</v>
      </c>
      <c r="C284">
        <v>0</v>
      </c>
    </row>
    <row r="285" spans="2:3" hidden="1" x14ac:dyDescent="0.25">
      <c r="B285" t="s">
        <v>318</v>
      </c>
      <c r="C285">
        <v>0</v>
      </c>
    </row>
    <row r="286" spans="2:3" hidden="1" x14ac:dyDescent="0.25">
      <c r="B286" t="s">
        <v>319</v>
      </c>
      <c r="C286">
        <v>0</v>
      </c>
    </row>
    <row r="287" spans="2:3" hidden="1" x14ac:dyDescent="0.25">
      <c r="B287" t="s">
        <v>320</v>
      </c>
      <c r="C287">
        <v>0</v>
      </c>
    </row>
    <row r="288" spans="2:3" x14ac:dyDescent="0.25">
      <c r="B288" t="s">
        <v>321</v>
      </c>
      <c r="C288">
        <v>91.713308999999995</v>
      </c>
    </row>
    <row r="289" spans="2:3" x14ac:dyDescent="0.25">
      <c r="B289" t="s">
        <v>322</v>
      </c>
      <c r="C289">
        <v>113.861041</v>
      </c>
    </row>
    <row r="290" spans="2:3" x14ac:dyDescent="0.25">
      <c r="B290" t="s">
        <v>323</v>
      </c>
      <c r="C290">
        <v>152.222264</v>
      </c>
    </row>
    <row r="291" spans="2:3" x14ac:dyDescent="0.25">
      <c r="B291" t="s">
        <v>324</v>
      </c>
      <c r="C291">
        <v>171.56280699999999</v>
      </c>
    </row>
    <row r="292" spans="2:3" x14ac:dyDescent="0.25">
      <c r="B292" t="s">
        <v>325</v>
      </c>
      <c r="C292">
        <v>138.150408</v>
      </c>
    </row>
    <row r="293" spans="2:3" x14ac:dyDescent="0.25">
      <c r="B293" t="s">
        <v>326</v>
      </c>
      <c r="C293">
        <v>92.922967999999997</v>
      </c>
    </row>
    <row r="294" spans="2:3" x14ac:dyDescent="0.25">
      <c r="B294" t="s">
        <v>327</v>
      </c>
      <c r="C294">
        <v>0.59086000000000005</v>
      </c>
    </row>
    <row r="295" spans="2:3" hidden="1" x14ac:dyDescent="0.25">
      <c r="B295" t="s">
        <v>328</v>
      </c>
      <c r="C295">
        <v>0</v>
      </c>
    </row>
    <row r="296" spans="2:3" hidden="1" x14ac:dyDescent="0.25">
      <c r="B296" t="s">
        <v>329</v>
      </c>
      <c r="C296">
        <v>0</v>
      </c>
    </row>
    <row r="297" spans="2:3" hidden="1" x14ac:dyDescent="0.25">
      <c r="B297" t="s">
        <v>330</v>
      </c>
      <c r="C297">
        <v>0</v>
      </c>
    </row>
    <row r="298" spans="2:3" hidden="1" x14ac:dyDescent="0.25">
      <c r="B298" t="s">
        <v>331</v>
      </c>
      <c r="C298">
        <v>0</v>
      </c>
    </row>
    <row r="299" spans="2:3" x14ac:dyDescent="0.25">
      <c r="B299" t="s">
        <v>332</v>
      </c>
      <c r="C299">
        <v>1.982451</v>
      </c>
    </row>
    <row r="300" spans="2:3" x14ac:dyDescent="0.25">
      <c r="B300" t="s">
        <v>333</v>
      </c>
      <c r="C300">
        <v>116.562912</v>
      </c>
    </row>
    <row r="301" spans="2:3" x14ac:dyDescent="0.25">
      <c r="B301" t="s">
        <v>334</v>
      </c>
      <c r="C301">
        <v>129.58201299999999</v>
      </c>
    </row>
    <row r="302" spans="2:3" x14ac:dyDescent="0.25">
      <c r="B302" t="s">
        <v>335</v>
      </c>
      <c r="C302">
        <v>150.43808000000001</v>
      </c>
    </row>
    <row r="303" spans="2:3" x14ac:dyDescent="0.25">
      <c r="B303" t="s">
        <v>336</v>
      </c>
      <c r="C303">
        <v>156.99704700000001</v>
      </c>
    </row>
    <row r="304" spans="2:3" x14ac:dyDescent="0.25">
      <c r="B304" t="s">
        <v>337</v>
      </c>
      <c r="C304">
        <v>128.40253100000001</v>
      </c>
    </row>
    <row r="305" spans="2:3" x14ac:dyDescent="0.25">
      <c r="B305" t="s">
        <v>338</v>
      </c>
      <c r="C305">
        <v>82.790446000000003</v>
      </c>
    </row>
    <row r="306" spans="2:3" x14ac:dyDescent="0.25">
      <c r="B306" t="s">
        <v>339</v>
      </c>
      <c r="C306">
        <v>30.881547000000001</v>
      </c>
    </row>
    <row r="307" spans="2:3" hidden="1" x14ac:dyDescent="0.25">
      <c r="B307" t="s">
        <v>340</v>
      </c>
      <c r="C307">
        <v>0</v>
      </c>
    </row>
    <row r="308" spans="2:3" hidden="1" x14ac:dyDescent="0.25">
      <c r="B308" t="s">
        <v>341</v>
      </c>
      <c r="C308">
        <v>0</v>
      </c>
    </row>
    <row r="309" spans="2:3" hidden="1" x14ac:dyDescent="0.25">
      <c r="B309" t="s">
        <v>342</v>
      </c>
      <c r="C309">
        <v>0</v>
      </c>
    </row>
    <row r="310" spans="2:3" hidden="1" x14ac:dyDescent="0.25">
      <c r="B310" t="s">
        <v>343</v>
      </c>
      <c r="C310">
        <v>0</v>
      </c>
    </row>
    <row r="311" spans="2:3" x14ac:dyDescent="0.25">
      <c r="B311" t="s">
        <v>344</v>
      </c>
      <c r="C311">
        <v>0.64935100000000001</v>
      </c>
    </row>
    <row r="312" spans="2:3" x14ac:dyDescent="0.25">
      <c r="B312" t="s">
        <v>345</v>
      </c>
      <c r="C312">
        <v>94.261882999999997</v>
      </c>
    </row>
    <row r="313" spans="2:3" x14ac:dyDescent="0.25">
      <c r="B313" t="s">
        <v>346</v>
      </c>
      <c r="C313">
        <v>134.571167</v>
      </c>
    </row>
    <row r="314" spans="2:3" x14ac:dyDescent="0.25">
      <c r="B314" t="s">
        <v>347</v>
      </c>
      <c r="C314">
        <v>142.23421200000001</v>
      </c>
    </row>
    <row r="315" spans="2:3" x14ac:dyDescent="0.25">
      <c r="B315" t="s">
        <v>348</v>
      </c>
      <c r="C315">
        <v>172.69759199999999</v>
      </c>
    </row>
    <row r="316" spans="2:3" x14ac:dyDescent="0.25">
      <c r="B316" t="s">
        <v>349</v>
      </c>
      <c r="C316">
        <v>134.99368000000001</v>
      </c>
    </row>
    <row r="317" spans="2:3" x14ac:dyDescent="0.25">
      <c r="B317" t="s">
        <v>350</v>
      </c>
      <c r="C317">
        <v>93.481206999999998</v>
      </c>
    </row>
    <row r="318" spans="2:3" x14ac:dyDescent="0.25">
      <c r="B318" t="s">
        <v>351</v>
      </c>
      <c r="C318">
        <v>0.73678900000000003</v>
      </c>
    </row>
    <row r="319" spans="2:3" x14ac:dyDescent="0.25">
      <c r="B319" t="s">
        <v>352</v>
      </c>
      <c r="C319">
        <v>0.02</v>
      </c>
    </row>
    <row r="320" spans="2:3" hidden="1" x14ac:dyDescent="0.25">
      <c r="B320" t="s">
        <v>353</v>
      </c>
      <c r="C320">
        <v>0</v>
      </c>
    </row>
    <row r="321" spans="2:3" hidden="1" x14ac:dyDescent="0.25">
      <c r="B321" t="s">
        <v>354</v>
      </c>
      <c r="C321">
        <v>0</v>
      </c>
    </row>
    <row r="322" spans="2:3" x14ac:dyDescent="0.25">
      <c r="B322" t="s">
        <v>355</v>
      </c>
      <c r="C322">
        <v>3.385116</v>
      </c>
    </row>
    <row r="323" spans="2:3" x14ac:dyDescent="0.25">
      <c r="B323" t="s">
        <v>356</v>
      </c>
      <c r="C323">
        <v>8.9546740000000007</v>
      </c>
    </row>
    <row r="324" spans="2:3" x14ac:dyDescent="0.25">
      <c r="B324" t="s">
        <v>357</v>
      </c>
      <c r="C324">
        <v>28.832726000000001</v>
      </c>
    </row>
    <row r="325" spans="2:3" x14ac:dyDescent="0.25">
      <c r="B325" t="s">
        <v>358</v>
      </c>
      <c r="C325">
        <v>90.585165000000003</v>
      </c>
    </row>
    <row r="326" spans="2:3" x14ac:dyDescent="0.25">
      <c r="B326" t="s">
        <v>359</v>
      </c>
      <c r="C326">
        <v>151.826989</v>
      </c>
    </row>
    <row r="327" spans="2:3" x14ac:dyDescent="0.25">
      <c r="B327" t="s">
        <v>360</v>
      </c>
      <c r="C327">
        <v>186.87699699999999</v>
      </c>
    </row>
    <row r="328" spans="2:3" x14ac:dyDescent="0.25">
      <c r="B328" t="s">
        <v>361</v>
      </c>
      <c r="C328">
        <v>149.98011500000001</v>
      </c>
    </row>
    <row r="329" spans="2:3" x14ac:dyDescent="0.25">
      <c r="B329" t="s">
        <v>362</v>
      </c>
      <c r="C329">
        <v>93.121536000000006</v>
      </c>
    </row>
    <row r="330" spans="2:3" x14ac:dyDescent="0.25">
      <c r="B330" t="s">
        <v>363</v>
      </c>
      <c r="C330">
        <v>27.947558000000001</v>
      </c>
    </row>
    <row r="331" spans="2:3" x14ac:dyDescent="0.25">
      <c r="B331" t="s">
        <v>364</v>
      </c>
      <c r="C331">
        <v>0.78</v>
      </c>
    </row>
    <row r="332" spans="2:3" hidden="1" x14ac:dyDescent="0.25">
      <c r="B332" t="s">
        <v>365</v>
      </c>
      <c r="C332">
        <v>0</v>
      </c>
    </row>
    <row r="333" spans="2:3" hidden="1" x14ac:dyDescent="0.25">
      <c r="B333" t="s">
        <v>366</v>
      </c>
      <c r="C333">
        <v>0</v>
      </c>
    </row>
    <row r="334" spans="2:3" x14ac:dyDescent="0.25">
      <c r="B334" t="s">
        <v>367</v>
      </c>
      <c r="C334">
        <v>0.12987000000000001</v>
      </c>
    </row>
    <row r="335" spans="2:3" hidden="1" x14ac:dyDescent="0.25">
      <c r="B335" t="s">
        <v>368</v>
      </c>
      <c r="C335">
        <v>0</v>
      </c>
    </row>
    <row r="336" spans="2:3" x14ac:dyDescent="0.25">
      <c r="B336" t="s">
        <v>369</v>
      </c>
      <c r="C336">
        <v>90.026722000000007</v>
      </c>
    </row>
    <row r="337" spans="2:3" x14ac:dyDescent="0.25">
      <c r="B337" t="s">
        <v>370</v>
      </c>
      <c r="C337">
        <v>120.100477</v>
      </c>
    </row>
    <row r="338" spans="2:3" x14ac:dyDescent="0.25">
      <c r="B338" t="s">
        <v>371</v>
      </c>
      <c r="C338">
        <v>153.297808</v>
      </c>
    </row>
    <row r="339" spans="2:3" x14ac:dyDescent="0.25">
      <c r="B339" t="s">
        <v>372</v>
      </c>
      <c r="C339">
        <v>162.252838</v>
      </c>
    </row>
    <row r="340" spans="2:3" x14ac:dyDescent="0.25">
      <c r="B340" t="s">
        <v>373</v>
      </c>
      <c r="C340">
        <v>130.06884099999999</v>
      </c>
    </row>
    <row r="341" spans="2:3" x14ac:dyDescent="0.25">
      <c r="B341" t="s">
        <v>374</v>
      </c>
      <c r="C341">
        <v>87.249583999999999</v>
      </c>
    </row>
    <row r="342" spans="2:3" x14ac:dyDescent="0.25">
      <c r="B342" t="s">
        <v>375</v>
      </c>
      <c r="C342">
        <v>37.347700000000003</v>
      </c>
    </row>
    <row r="343" spans="2:3" x14ac:dyDescent="0.25">
      <c r="B343" t="s">
        <v>376</v>
      </c>
      <c r="C343">
        <v>0.36</v>
      </c>
    </row>
    <row r="344" spans="2:3" hidden="1" x14ac:dyDescent="0.25">
      <c r="B344" t="s">
        <v>377</v>
      </c>
      <c r="C344">
        <v>0</v>
      </c>
    </row>
    <row r="345" spans="2:3" hidden="1" x14ac:dyDescent="0.25">
      <c r="B345" t="s">
        <v>378</v>
      </c>
      <c r="C345">
        <v>0</v>
      </c>
    </row>
    <row r="346" spans="2:3" hidden="1" x14ac:dyDescent="0.25">
      <c r="B346" t="s">
        <v>379</v>
      </c>
      <c r="C346">
        <v>0</v>
      </c>
    </row>
    <row r="347" spans="2:3" x14ac:dyDescent="0.25">
      <c r="B347" t="s">
        <v>380</v>
      </c>
      <c r="C347">
        <v>1.718701</v>
      </c>
    </row>
    <row r="348" spans="2:3" x14ac:dyDescent="0.25">
      <c r="B348" t="s">
        <v>381</v>
      </c>
      <c r="C348">
        <v>99.866384999999994</v>
      </c>
    </row>
    <row r="349" spans="2:3" x14ac:dyDescent="0.25">
      <c r="B349" t="s">
        <v>382</v>
      </c>
      <c r="C349">
        <v>136.60942700000001</v>
      </c>
    </row>
    <row r="350" spans="2:3" x14ac:dyDescent="0.25">
      <c r="B350" t="s">
        <v>383</v>
      </c>
      <c r="C350">
        <v>156.597126</v>
      </c>
    </row>
    <row r="351" spans="2:3" x14ac:dyDescent="0.25">
      <c r="B351" t="s">
        <v>384</v>
      </c>
      <c r="C351">
        <v>169.036506</v>
      </c>
    </row>
    <row r="352" spans="2:3" x14ac:dyDescent="0.25">
      <c r="B352" t="s">
        <v>385</v>
      </c>
      <c r="C352">
        <v>134.93543399999999</v>
      </c>
    </row>
    <row r="353" spans="2:3" x14ac:dyDescent="0.25">
      <c r="B353" t="s">
        <v>386</v>
      </c>
      <c r="C353">
        <v>85.262911000000003</v>
      </c>
    </row>
    <row r="354" spans="2:3" x14ac:dyDescent="0.25">
      <c r="B354" t="s">
        <v>387</v>
      </c>
      <c r="C354">
        <v>0.94986999999999999</v>
      </c>
    </row>
    <row r="355" spans="2:3" hidden="1" x14ac:dyDescent="0.25">
      <c r="B355" t="s">
        <v>388</v>
      </c>
      <c r="C355">
        <v>0</v>
      </c>
    </row>
    <row r="356" spans="2:3" hidden="1" x14ac:dyDescent="0.25">
      <c r="B356" t="s">
        <v>389</v>
      </c>
      <c r="C356">
        <v>0</v>
      </c>
    </row>
    <row r="357" spans="2:3" hidden="1" x14ac:dyDescent="0.25">
      <c r="B357" t="s">
        <v>390</v>
      </c>
      <c r="C357">
        <v>0</v>
      </c>
    </row>
    <row r="358" spans="2:3" hidden="1" x14ac:dyDescent="0.25">
      <c r="B358" t="s">
        <v>391</v>
      </c>
      <c r="C358">
        <v>0</v>
      </c>
    </row>
    <row r="359" spans="2:3" x14ac:dyDescent="0.25">
      <c r="B359" t="s">
        <v>392</v>
      </c>
      <c r="C359">
        <v>4.892328</v>
      </c>
    </row>
    <row r="360" spans="2:3" x14ac:dyDescent="0.25">
      <c r="B360" t="s">
        <v>393</v>
      </c>
      <c r="C360">
        <v>115.097746</v>
      </c>
    </row>
    <row r="361" spans="2:3" x14ac:dyDescent="0.25">
      <c r="B361" t="s">
        <v>394</v>
      </c>
      <c r="C361">
        <v>111.287413</v>
      </c>
    </row>
    <row r="362" spans="2:3" x14ac:dyDescent="0.25">
      <c r="B362" t="s">
        <v>395</v>
      </c>
      <c r="C362">
        <v>156.734477</v>
      </c>
    </row>
    <row r="363" spans="2:3" x14ac:dyDescent="0.25">
      <c r="B363" t="s">
        <v>396</v>
      </c>
      <c r="C363">
        <v>166.099805</v>
      </c>
    </row>
    <row r="364" spans="2:3" x14ac:dyDescent="0.25">
      <c r="B364" t="s">
        <v>397</v>
      </c>
      <c r="C364">
        <v>133.513374</v>
      </c>
    </row>
    <row r="365" spans="2:3" x14ac:dyDescent="0.25">
      <c r="B365" t="s">
        <v>398</v>
      </c>
      <c r="C365">
        <v>88.884387000000004</v>
      </c>
    </row>
    <row r="366" spans="2:3" x14ac:dyDescent="0.25">
      <c r="B366" t="s">
        <v>399</v>
      </c>
      <c r="C366">
        <v>3.6383220000000001</v>
      </c>
    </row>
    <row r="367" spans="2:3" hidden="1" x14ac:dyDescent="0.25">
      <c r="B367" t="s">
        <v>400</v>
      </c>
      <c r="C367">
        <v>0</v>
      </c>
    </row>
    <row r="368" spans="2:3" hidden="1" x14ac:dyDescent="0.25">
      <c r="B368" t="s">
        <v>401</v>
      </c>
      <c r="C368">
        <v>0</v>
      </c>
    </row>
    <row r="369" spans="2:3" hidden="1" x14ac:dyDescent="0.25">
      <c r="B369" t="s">
        <v>402</v>
      </c>
      <c r="C369">
        <v>0</v>
      </c>
    </row>
    <row r="370" spans="2:3" hidden="1" x14ac:dyDescent="0.25">
      <c r="B370" t="s">
        <v>403</v>
      </c>
      <c r="C370">
        <v>0</v>
      </c>
    </row>
    <row r="371" spans="2:3" hidden="1" x14ac:dyDescent="0.25">
      <c r="B371" t="s">
        <v>404</v>
      </c>
      <c r="C371">
        <v>0</v>
      </c>
    </row>
    <row r="372" spans="2:3" x14ac:dyDescent="0.25">
      <c r="B372" t="s">
        <v>405</v>
      </c>
      <c r="C372">
        <v>67.586414000000005</v>
      </c>
    </row>
    <row r="373" spans="2:3" x14ac:dyDescent="0.25">
      <c r="B373" t="s">
        <v>406</v>
      </c>
      <c r="C373">
        <v>135.26283599999999</v>
      </c>
    </row>
    <row r="374" spans="2:3" x14ac:dyDescent="0.25">
      <c r="B374" t="s">
        <v>407</v>
      </c>
      <c r="C374">
        <v>141.17816099999999</v>
      </c>
    </row>
    <row r="375" spans="2:3" x14ac:dyDescent="0.25">
      <c r="B375" t="s">
        <v>408</v>
      </c>
      <c r="C375">
        <v>166.09535500000001</v>
      </c>
    </row>
    <row r="376" spans="2:3" x14ac:dyDescent="0.25">
      <c r="B376" t="s">
        <v>409</v>
      </c>
      <c r="C376">
        <v>135.0069</v>
      </c>
    </row>
    <row r="377" spans="2:3" x14ac:dyDescent="0.25">
      <c r="B377" t="s">
        <v>410</v>
      </c>
      <c r="C377">
        <v>89.490820999999997</v>
      </c>
    </row>
    <row r="378" spans="2:3" x14ac:dyDescent="0.25">
      <c r="B378" t="s">
        <v>411</v>
      </c>
      <c r="C378">
        <v>37.435426999999997</v>
      </c>
    </row>
    <row r="379" spans="2:3" hidden="1" x14ac:dyDescent="0.25">
      <c r="B379" t="s">
        <v>412</v>
      </c>
      <c r="C379">
        <v>0</v>
      </c>
    </row>
    <row r="380" spans="2:3" hidden="1" x14ac:dyDescent="0.25">
      <c r="B380" t="s">
        <v>413</v>
      </c>
      <c r="C380">
        <v>0</v>
      </c>
    </row>
    <row r="381" spans="2:3" hidden="1" x14ac:dyDescent="0.25">
      <c r="B381" t="s">
        <v>414</v>
      </c>
      <c r="C381">
        <v>0</v>
      </c>
    </row>
    <row r="382" spans="2:3" hidden="1" x14ac:dyDescent="0.25">
      <c r="B382" t="s">
        <v>415</v>
      </c>
      <c r="C382">
        <v>0</v>
      </c>
    </row>
    <row r="383" spans="2:3" x14ac:dyDescent="0.25">
      <c r="B383" t="s">
        <v>416</v>
      </c>
      <c r="C383">
        <v>8.3954500000000003</v>
      </c>
    </row>
    <row r="384" spans="2:3" x14ac:dyDescent="0.25">
      <c r="B384" t="s">
        <v>417</v>
      </c>
      <c r="C384">
        <v>74.501754000000005</v>
      </c>
    </row>
    <row r="385" spans="2:3" x14ac:dyDescent="0.25">
      <c r="B385" t="s">
        <v>418</v>
      </c>
      <c r="C385">
        <v>120.196652</v>
      </c>
    </row>
    <row r="386" spans="2:3" x14ac:dyDescent="0.25">
      <c r="B386" t="s">
        <v>419</v>
      </c>
      <c r="C386">
        <v>147.13763800000001</v>
      </c>
    </row>
    <row r="387" spans="2:3" x14ac:dyDescent="0.25">
      <c r="B387" t="s">
        <v>420</v>
      </c>
      <c r="C387">
        <v>171.84507099999999</v>
      </c>
    </row>
    <row r="388" spans="2:3" x14ac:dyDescent="0.25">
      <c r="B388" t="s">
        <v>421</v>
      </c>
      <c r="C388">
        <v>130.43662499999999</v>
      </c>
    </row>
    <row r="389" spans="2:3" x14ac:dyDescent="0.25">
      <c r="B389" t="s">
        <v>422</v>
      </c>
      <c r="C389">
        <v>93.355645999999993</v>
      </c>
    </row>
    <row r="390" spans="2:3" x14ac:dyDescent="0.25">
      <c r="B390" t="s">
        <v>423</v>
      </c>
      <c r="C390">
        <v>26.669981</v>
      </c>
    </row>
    <row r="391" spans="2:3" hidden="1" x14ac:dyDescent="0.25">
      <c r="B391" t="s">
        <v>424</v>
      </c>
      <c r="C391">
        <v>0</v>
      </c>
    </row>
    <row r="392" spans="2:3" hidden="1" x14ac:dyDescent="0.25">
      <c r="B392" t="s">
        <v>425</v>
      </c>
      <c r="C392">
        <v>0</v>
      </c>
    </row>
    <row r="393" spans="2:3" hidden="1" x14ac:dyDescent="0.25">
      <c r="B393" t="s">
        <v>426</v>
      </c>
      <c r="C393">
        <v>0</v>
      </c>
    </row>
    <row r="394" spans="2:3" hidden="1" x14ac:dyDescent="0.25">
      <c r="B394" t="s">
        <v>427</v>
      </c>
      <c r="C394">
        <v>0</v>
      </c>
    </row>
    <row r="395" spans="2:3" hidden="1" x14ac:dyDescent="0.25">
      <c r="B395" t="s">
        <v>428</v>
      </c>
      <c r="C395">
        <v>0</v>
      </c>
    </row>
    <row r="396" spans="2:3" x14ac:dyDescent="0.25">
      <c r="B396" t="s">
        <v>429</v>
      </c>
      <c r="C396">
        <v>46.914558</v>
      </c>
    </row>
    <row r="397" spans="2:3" x14ac:dyDescent="0.25">
      <c r="B397" t="s">
        <v>430</v>
      </c>
      <c r="C397">
        <v>135.00972999999999</v>
      </c>
    </row>
    <row r="398" spans="2:3" x14ac:dyDescent="0.25">
      <c r="B398" t="s">
        <v>431</v>
      </c>
      <c r="C398">
        <v>154.98259400000001</v>
      </c>
    </row>
    <row r="399" spans="2:3" x14ac:dyDescent="0.25">
      <c r="B399" t="s">
        <v>432</v>
      </c>
      <c r="C399">
        <v>172.70949899999999</v>
      </c>
    </row>
    <row r="400" spans="2:3" x14ac:dyDescent="0.25">
      <c r="B400" t="s">
        <v>433</v>
      </c>
      <c r="C400">
        <v>126.36192800000001</v>
      </c>
    </row>
    <row r="401" spans="2:3" x14ac:dyDescent="0.25">
      <c r="B401" t="s">
        <v>434</v>
      </c>
      <c r="C401">
        <v>92.379176999999999</v>
      </c>
    </row>
    <row r="402" spans="2:3" x14ac:dyDescent="0.25">
      <c r="B402" t="s">
        <v>435</v>
      </c>
      <c r="C402">
        <v>34.417737000000002</v>
      </c>
    </row>
    <row r="403" spans="2:3" hidden="1" x14ac:dyDescent="0.25">
      <c r="B403" t="s">
        <v>436</v>
      </c>
      <c r="C403">
        <v>0</v>
      </c>
    </row>
    <row r="404" spans="2:3" hidden="1" x14ac:dyDescent="0.25">
      <c r="B404" t="s">
        <v>437</v>
      </c>
      <c r="C404">
        <v>0</v>
      </c>
    </row>
    <row r="405" spans="2:3" hidden="1" x14ac:dyDescent="0.25">
      <c r="B405" t="s">
        <v>438</v>
      </c>
      <c r="C405">
        <v>0</v>
      </c>
    </row>
    <row r="406" spans="2:3" hidden="1" x14ac:dyDescent="0.25">
      <c r="B406" t="s">
        <v>439</v>
      </c>
      <c r="C406">
        <v>0</v>
      </c>
    </row>
    <row r="407" spans="2:3" x14ac:dyDescent="0.25">
      <c r="B407" t="s">
        <v>440</v>
      </c>
      <c r="C407">
        <v>15.034744999999999</v>
      </c>
    </row>
    <row r="408" spans="2:3" x14ac:dyDescent="0.25">
      <c r="B408" t="s">
        <v>441</v>
      </c>
      <c r="C408">
        <v>93.594654000000006</v>
      </c>
    </row>
    <row r="409" spans="2:3" x14ac:dyDescent="0.25">
      <c r="B409" t="s">
        <v>442</v>
      </c>
      <c r="C409">
        <v>134.80276499999999</v>
      </c>
    </row>
    <row r="410" spans="2:3" x14ac:dyDescent="0.25">
      <c r="B410" t="s">
        <v>443</v>
      </c>
      <c r="C410">
        <v>152.72960900000001</v>
      </c>
    </row>
    <row r="411" spans="2:3" x14ac:dyDescent="0.25">
      <c r="B411" t="s">
        <v>444</v>
      </c>
      <c r="C411">
        <v>162.84264200000001</v>
      </c>
    </row>
    <row r="412" spans="2:3" x14ac:dyDescent="0.25">
      <c r="B412" t="s">
        <v>445</v>
      </c>
      <c r="C412">
        <v>131.48108099999999</v>
      </c>
    </row>
    <row r="413" spans="2:3" x14ac:dyDescent="0.25">
      <c r="B413" t="s">
        <v>446</v>
      </c>
      <c r="C413">
        <v>74.888554999999997</v>
      </c>
    </row>
    <row r="414" spans="2:3" x14ac:dyDescent="0.25">
      <c r="B414" t="s">
        <v>447</v>
      </c>
      <c r="C414">
        <v>26.738506000000001</v>
      </c>
    </row>
    <row r="415" spans="2:3" hidden="1" x14ac:dyDescent="0.25">
      <c r="B415" t="s">
        <v>448</v>
      </c>
      <c r="C415">
        <v>0</v>
      </c>
    </row>
    <row r="416" spans="2:3" hidden="1" x14ac:dyDescent="0.25">
      <c r="B416" t="s">
        <v>449</v>
      </c>
      <c r="C416">
        <v>0</v>
      </c>
    </row>
    <row r="417" spans="2:3" hidden="1" x14ac:dyDescent="0.25">
      <c r="B417" t="s">
        <v>450</v>
      </c>
      <c r="C417">
        <v>0</v>
      </c>
    </row>
    <row r="418" spans="2:3" hidden="1" x14ac:dyDescent="0.25">
      <c r="B418" t="s">
        <v>451</v>
      </c>
      <c r="C418">
        <v>0</v>
      </c>
    </row>
    <row r="419" spans="2:3" x14ac:dyDescent="0.25">
      <c r="B419" t="s">
        <v>452</v>
      </c>
      <c r="C419">
        <v>13.801864</v>
      </c>
    </row>
    <row r="420" spans="2:3" x14ac:dyDescent="0.25">
      <c r="B420" t="s">
        <v>453</v>
      </c>
      <c r="C420">
        <v>105.28263800000001</v>
      </c>
    </row>
    <row r="421" spans="2:3" x14ac:dyDescent="0.25">
      <c r="B421" t="s">
        <v>454</v>
      </c>
      <c r="C421">
        <v>106.221768</v>
      </c>
    </row>
    <row r="422" spans="2:3" x14ac:dyDescent="0.25">
      <c r="B422" t="s">
        <v>455</v>
      </c>
      <c r="C422">
        <v>150.19895700000001</v>
      </c>
    </row>
    <row r="423" spans="2:3" x14ac:dyDescent="0.25">
      <c r="B423" t="s">
        <v>456</v>
      </c>
      <c r="C423">
        <v>165.86582899999999</v>
      </c>
    </row>
    <row r="424" spans="2:3" x14ac:dyDescent="0.25">
      <c r="B424" t="s">
        <v>457</v>
      </c>
      <c r="C424">
        <v>133.666009</v>
      </c>
    </row>
    <row r="425" spans="2:3" x14ac:dyDescent="0.25">
      <c r="B425" t="s">
        <v>458</v>
      </c>
      <c r="C425">
        <v>79.617435</v>
      </c>
    </row>
    <row r="426" spans="2:3" x14ac:dyDescent="0.25">
      <c r="B426" t="s">
        <v>459</v>
      </c>
      <c r="C426">
        <v>12.470332000000001</v>
      </c>
    </row>
    <row r="427" spans="2:3" x14ac:dyDescent="0.25">
      <c r="B427" t="s">
        <v>460</v>
      </c>
      <c r="C427">
        <v>5.2008739999999998</v>
      </c>
    </row>
    <row r="428" spans="2:3" hidden="1" x14ac:dyDescent="0.25">
      <c r="B428" t="s">
        <v>461</v>
      </c>
      <c r="C428">
        <v>0</v>
      </c>
    </row>
    <row r="429" spans="2:3" hidden="1" x14ac:dyDescent="0.25">
      <c r="B429" t="s">
        <v>462</v>
      </c>
      <c r="C429">
        <v>0</v>
      </c>
    </row>
    <row r="430" spans="2:3" hidden="1" x14ac:dyDescent="0.25">
      <c r="B430" t="s">
        <v>463</v>
      </c>
      <c r="C430">
        <v>0</v>
      </c>
    </row>
    <row r="431" spans="2:3" x14ac:dyDescent="0.25">
      <c r="B431" t="s">
        <v>464</v>
      </c>
      <c r="C431">
        <v>5.5762340000000004</v>
      </c>
    </row>
    <row r="432" spans="2:3" x14ac:dyDescent="0.25">
      <c r="B432" t="s">
        <v>465</v>
      </c>
      <c r="C432">
        <v>107.59773</v>
      </c>
    </row>
    <row r="433" spans="2:3" x14ac:dyDescent="0.25">
      <c r="B433" t="s">
        <v>466</v>
      </c>
      <c r="C433">
        <v>112.249246</v>
      </c>
    </row>
    <row r="434" spans="2:3" x14ac:dyDescent="0.25">
      <c r="B434" t="s">
        <v>467</v>
      </c>
      <c r="C434">
        <v>169.071236</v>
      </c>
    </row>
    <row r="435" spans="2:3" x14ac:dyDescent="0.25">
      <c r="B435" t="s">
        <v>468</v>
      </c>
      <c r="C435">
        <v>178.57392300000001</v>
      </c>
    </row>
    <row r="436" spans="2:3" x14ac:dyDescent="0.25">
      <c r="B436" t="s">
        <v>469</v>
      </c>
      <c r="C436">
        <v>143.92497299999999</v>
      </c>
    </row>
    <row r="437" spans="2:3" x14ac:dyDescent="0.25">
      <c r="B437" t="s">
        <v>470</v>
      </c>
      <c r="C437">
        <v>45.362513</v>
      </c>
    </row>
    <row r="438" spans="2:3" x14ac:dyDescent="0.25">
      <c r="B438" t="s">
        <v>471</v>
      </c>
      <c r="C438">
        <v>2.1534610000000001</v>
      </c>
    </row>
    <row r="439" spans="2:3" x14ac:dyDescent="0.25">
      <c r="B439" t="s">
        <v>472</v>
      </c>
      <c r="C439">
        <v>2.171999</v>
      </c>
    </row>
    <row r="440" spans="2:3" hidden="1" x14ac:dyDescent="0.25">
      <c r="B440" t="s">
        <v>473</v>
      </c>
      <c r="C440">
        <v>0</v>
      </c>
    </row>
    <row r="441" spans="2:3" hidden="1" x14ac:dyDescent="0.25">
      <c r="B441" t="s">
        <v>474</v>
      </c>
      <c r="C441">
        <v>0</v>
      </c>
    </row>
    <row r="442" spans="2:3" hidden="1" x14ac:dyDescent="0.25">
      <c r="B442" t="s">
        <v>475</v>
      </c>
      <c r="C442">
        <v>0</v>
      </c>
    </row>
    <row r="443" spans="2:3" hidden="1" x14ac:dyDescent="0.25">
      <c r="B443" t="s">
        <v>476</v>
      </c>
      <c r="C443">
        <v>0</v>
      </c>
    </row>
    <row r="444" spans="2:3" x14ac:dyDescent="0.25">
      <c r="B444" t="s">
        <v>477</v>
      </c>
      <c r="C444">
        <v>26.212593999999999</v>
      </c>
    </row>
    <row r="445" spans="2:3" x14ac:dyDescent="0.25">
      <c r="B445" t="s">
        <v>478</v>
      </c>
      <c r="C445">
        <v>109.835121</v>
      </c>
    </row>
    <row r="446" spans="2:3" x14ac:dyDescent="0.25">
      <c r="B446" t="s">
        <v>479</v>
      </c>
      <c r="C446">
        <v>149.14364800000001</v>
      </c>
    </row>
    <row r="447" spans="2:3" x14ac:dyDescent="0.25">
      <c r="B447" t="s">
        <v>480</v>
      </c>
      <c r="C447">
        <v>176.880752</v>
      </c>
    </row>
    <row r="448" spans="2:3" x14ac:dyDescent="0.25">
      <c r="B448" t="s">
        <v>481</v>
      </c>
      <c r="C448">
        <v>146.35420400000001</v>
      </c>
    </row>
    <row r="449" spans="2:3" x14ac:dyDescent="0.25">
      <c r="B449" t="s">
        <v>482</v>
      </c>
      <c r="C449">
        <v>94.532308</v>
      </c>
    </row>
    <row r="450" spans="2:3" x14ac:dyDescent="0.25">
      <c r="B450" t="s">
        <v>483</v>
      </c>
      <c r="C450">
        <v>35.609403</v>
      </c>
    </row>
    <row r="451" spans="2:3" x14ac:dyDescent="0.25">
      <c r="B451" t="s">
        <v>484</v>
      </c>
      <c r="C451">
        <v>5.3560639999999999</v>
      </c>
    </row>
    <row r="452" spans="2:3" hidden="1" x14ac:dyDescent="0.25">
      <c r="B452" t="s">
        <v>485</v>
      </c>
      <c r="C452">
        <v>0</v>
      </c>
    </row>
    <row r="453" spans="2:3" hidden="1" x14ac:dyDescent="0.25">
      <c r="B453" t="s">
        <v>486</v>
      </c>
      <c r="C453">
        <v>0</v>
      </c>
    </row>
    <row r="454" spans="2:3" hidden="1" x14ac:dyDescent="0.25">
      <c r="B454" t="s">
        <v>487</v>
      </c>
      <c r="C454">
        <v>0</v>
      </c>
    </row>
    <row r="455" spans="2:3" x14ac:dyDescent="0.25">
      <c r="B455" t="s">
        <v>488</v>
      </c>
      <c r="C455">
        <v>7.3967999999999998</v>
      </c>
    </row>
    <row r="456" spans="2:3" x14ac:dyDescent="0.25">
      <c r="B456" t="s">
        <v>489</v>
      </c>
      <c r="C456">
        <v>123.31980900000001</v>
      </c>
    </row>
    <row r="457" spans="2:3" x14ac:dyDescent="0.25">
      <c r="B457" t="s">
        <v>490</v>
      </c>
      <c r="C457">
        <v>138.51700099999999</v>
      </c>
    </row>
    <row r="458" spans="2:3" x14ac:dyDescent="0.25">
      <c r="B458" t="s">
        <v>491</v>
      </c>
      <c r="C458">
        <v>151.38880900000001</v>
      </c>
    </row>
    <row r="459" spans="2:3" x14ac:dyDescent="0.25">
      <c r="B459" t="s">
        <v>492</v>
      </c>
      <c r="C459">
        <v>160.342187</v>
      </c>
    </row>
    <row r="460" spans="2:3" x14ac:dyDescent="0.25">
      <c r="B460" t="s">
        <v>493</v>
      </c>
      <c r="C460">
        <v>128.38380000000001</v>
      </c>
    </row>
    <row r="461" spans="2:3" x14ac:dyDescent="0.25">
      <c r="B461" t="s">
        <v>494</v>
      </c>
      <c r="C461">
        <v>40.959871</v>
      </c>
    </row>
    <row r="462" spans="2:3" x14ac:dyDescent="0.25">
      <c r="B462" t="s">
        <v>495</v>
      </c>
      <c r="C462">
        <v>36.944434000000001</v>
      </c>
    </row>
    <row r="463" spans="2:3" x14ac:dyDescent="0.25">
      <c r="B463" t="s">
        <v>496</v>
      </c>
      <c r="C463">
        <v>5.642385</v>
      </c>
    </row>
    <row r="464" spans="2:3" hidden="1" x14ac:dyDescent="0.25">
      <c r="B464" t="s">
        <v>497</v>
      </c>
      <c r="C464">
        <v>0</v>
      </c>
    </row>
    <row r="465" spans="2:3" hidden="1" x14ac:dyDescent="0.25">
      <c r="B465" t="s">
        <v>498</v>
      </c>
      <c r="C465">
        <v>0</v>
      </c>
    </row>
    <row r="466" spans="2:3" hidden="1" x14ac:dyDescent="0.25">
      <c r="B466" t="s">
        <v>499</v>
      </c>
      <c r="C466">
        <v>0</v>
      </c>
    </row>
    <row r="467" spans="2:3" x14ac:dyDescent="0.25">
      <c r="B467" t="s">
        <v>500</v>
      </c>
      <c r="C467">
        <v>0.19819400000000001</v>
      </c>
    </row>
    <row r="468" spans="2:3" x14ac:dyDescent="0.25">
      <c r="B468" t="s">
        <v>501</v>
      </c>
      <c r="C468">
        <v>74.823915</v>
      </c>
    </row>
    <row r="469" spans="2:3" x14ac:dyDescent="0.25">
      <c r="B469" t="s">
        <v>502</v>
      </c>
      <c r="C469">
        <v>120.39216</v>
      </c>
    </row>
    <row r="470" spans="2:3" x14ac:dyDescent="0.25">
      <c r="B470" t="s">
        <v>503</v>
      </c>
      <c r="C470">
        <v>157.85005799999999</v>
      </c>
    </row>
    <row r="471" spans="2:3" x14ac:dyDescent="0.25">
      <c r="B471" t="s">
        <v>504</v>
      </c>
      <c r="C471">
        <v>166.76515699999999</v>
      </c>
    </row>
    <row r="472" spans="2:3" x14ac:dyDescent="0.25">
      <c r="B472" t="s">
        <v>505</v>
      </c>
      <c r="C472">
        <v>134.527253</v>
      </c>
    </row>
    <row r="473" spans="2:3" x14ac:dyDescent="0.25">
      <c r="B473" t="s">
        <v>506</v>
      </c>
      <c r="C473">
        <v>90.078666999999996</v>
      </c>
    </row>
    <row r="474" spans="2:3" x14ac:dyDescent="0.25">
      <c r="B474" t="s">
        <v>507</v>
      </c>
      <c r="C474">
        <v>32.525415000000002</v>
      </c>
    </row>
    <row r="475" spans="2:3" hidden="1" x14ac:dyDescent="0.25">
      <c r="B475" t="s">
        <v>508</v>
      </c>
      <c r="C475">
        <v>0</v>
      </c>
    </row>
    <row r="476" spans="2:3" hidden="1" x14ac:dyDescent="0.25">
      <c r="B476" t="s">
        <v>509</v>
      </c>
      <c r="C476">
        <v>0</v>
      </c>
    </row>
    <row r="477" spans="2:3" hidden="1" x14ac:dyDescent="0.25">
      <c r="B477" t="s">
        <v>510</v>
      </c>
      <c r="C477">
        <v>0</v>
      </c>
    </row>
    <row r="478" spans="2:3" hidden="1" x14ac:dyDescent="0.25">
      <c r="B478" t="s">
        <v>511</v>
      </c>
      <c r="C478">
        <v>0</v>
      </c>
    </row>
    <row r="479" spans="2:3" x14ac:dyDescent="0.25">
      <c r="B479" t="s">
        <v>512</v>
      </c>
      <c r="C479">
        <v>0.04</v>
      </c>
    </row>
    <row r="480" spans="2:3" x14ac:dyDescent="0.25">
      <c r="B480" t="s">
        <v>513</v>
      </c>
      <c r="C480">
        <v>82.014651999999998</v>
      </c>
    </row>
    <row r="481" spans="2:3" x14ac:dyDescent="0.25">
      <c r="B481" t="s">
        <v>514</v>
      </c>
      <c r="C481">
        <v>131.291371</v>
      </c>
    </row>
    <row r="482" spans="2:3" x14ac:dyDescent="0.25">
      <c r="B482" t="s">
        <v>515</v>
      </c>
      <c r="C482">
        <v>146.58447200000001</v>
      </c>
    </row>
    <row r="483" spans="2:3" x14ac:dyDescent="0.25">
      <c r="B483" t="s">
        <v>516</v>
      </c>
      <c r="C483">
        <v>164.32137900000001</v>
      </c>
    </row>
    <row r="484" spans="2:3" x14ac:dyDescent="0.25">
      <c r="B484" t="s">
        <v>517</v>
      </c>
      <c r="C484">
        <v>131.57771399999999</v>
      </c>
    </row>
    <row r="485" spans="2:3" x14ac:dyDescent="0.25">
      <c r="B485" t="s">
        <v>518</v>
      </c>
      <c r="C485">
        <v>80.270115000000004</v>
      </c>
    </row>
    <row r="486" spans="2:3" x14ac:dyDescent="0.25">
      <c r="B486" t="s">
        <v>519</v>
      </c>
      <c r="C486">
        <v>34.700857999999997</v>
      </c>
    </row>
    <row r="487" spans="2:3" hidden="1" x14ac:dyDescent="0.25">
      <c r="B487" t="s">
        <v>520</v>
      </c>
      <c r="C487">
        <v>0</v>
      </c>
    </row>
    <row r="488" spans="2:3" hidden="1" x14ac:dyDescent="0.25">
      <c r="B488" t="s">
        <v>521</v>
      </c>
      <c r="C488">
        <v>0</v>
      </c>
    </row>
    <row r="489" spans="2:3" hidden="1" x14ac:dyDescent="0.25">
      <c r="B489" t="s">
        <v>522</v>
      </c>
      <c r="C489">
        <v>0</v>
      </c>
    </row>
    <row r="490" spans="2:3" hidden="1" x14ac:dyDescent="0.25">
      <c r="B490" t="s">
        <v>523</v>
      </c>
      <c r="C490">
        <v>0</v>
      </c>
    </row>
    <row r="491" spans="2:3" hidden="1" x14ac:dyDescent="0.25">
      <c r="B491" t="s">
        <v>524</v>
      </c>
      <c r="C491">
        <v>0</v>
      </c>
    </row>
    <row r="492" spans="2:3" x14ac:dyDescent="0.25">
      <c r="B492" t="s">
        <v>525</v>
      </c>
      <c r="C492">
        <v>97.084102999999999</v>
      </c>
    </row>
    <row r="493" spans="2:3" x14ac:dyDescent="0.25">
      <c r="B493" t="s">
        <v>526</v>
      </c>
      <c r="C493">
        <v>136.483656</v>
      </c>
    </row>
    <row r="494" spans="2:3" x14ac:dyDescent="0.25">
      <c r="B494" t="s">
        <v>527</v>
      </c>
      <c r="C494">
        <v>150.742763</v>
      </c>
    </row>
    <row r="495" spans="2:3" x14ac:dyDescent="0.25">
      <c r="B495" t="s">
        <v>528</v>
      </c>
      <c r="C495">
        <v>165.99057999999999</v>
      </c>
    </row>
    <row r="496" spans="2:3" x14ac:dyDescent="0.25">
      <c r="B496" t="s">
        <v>529</v>
      </c>
      <c r="C496">
        <v>132.265019</v>
      </c>
    </row>
    <row r="497" spans="2:3" x14ac:dyDescent="0.25">
      <c r="B497" t="s">
        <v>530</v>
      </c>
      <c r="C497">
        <v>87.431905999999998</v>
      </c>
    </row>
    <row r="498" spans="2:3" hidden="1" x14ac:dyDescent="0.25">
      <c r="B498" t="s">
        <v>531</v>
      </c>
      <c r="C498">
        <v>0</v>
      </c>
    </row>
    <row r="499" spans="2:3" hidden="1" x14ac:dyDescent="0.25">
      <c r="B499" t="s">
        <v>532</v>
      </c>
      <c r="C499">
        <v>0</v>
      </c>
    </row>
    <row r="500" spans="2:3" hidden="1" x14ac:dyDescent="0.25">
      <c r="B500" t="s">
        <v>533</v>
      </c>
      <c r="C500">
        <v>0</v>
      </c>
    </row>
    <row r="501" spans="2:3" hidden="1" x14ac:dyDescent="0.25">
      <c r="B501" t="s">
        <v>534</v>
      </c>
      <c r="C501">
        <v>0</v>
      </c>
    </row>
    <row r="502" spans="2:3" hidden="1" x14ac:dyDescent="0.25">
      <c r="B502" t="s">
        <v>535</v>
      </c>
      <c r="C502">
        <v>0</v>
      </c>
    </row>
    <row r="503" spans="2:3" hidden="1" x14ac:dyDescent="0.25">
      <c r="B503" t="s">
        <v>536</v>
      </c>
      <c r="C503">
        <v>0</v>
      </c>
    </row>
    <row r="504" spans="2:3" x14ac:dyDescent="0.25">
      <c r="B504" t="s">
        <v>537</v>
      </c>
      <c r="C504">
        <v>24.057091</v>
      </c>
    </row>
    <row r="505" spans="2:3" x14ac:dyDescent="0.25">
      <c r="B505" t="s">
        <v>538</v>
      </c>
      <c r="C505">
        <v>117.51561599999999</v>
      </c>
    </row>
    <row r="506" spans="2:3" x14ac:dyDescent="0.25">
      <c r="B506" t="s">
        <v>539</v>
      </c>
      <c r="C506">
        <v>171.812376</v>
      </c>
    </row>
    <row r="507" spans="2:3" x14ac:dyDescent="0.25">
      <c r="B507" t="s">
        <v>540</v>
      </c>
      <c r="C507">
        <v>184.976496</v>
      </c>
    </row>
    <row r="508" spans="2:3" x14ac:dyDescent="0.25">
      <c r="B508" t="s">
        <v>541</v>
      </c>
      <c r="C508">
        <v>148.70965699999999</v>
      </c>
    </row>
    <row r="509" spans="2:3" x14ac:dyDescent="0.25">
      <c r="B509" t="s">
        <v>542</v>
      </c>
      <c r="C509">
        <v>96.309560000000005</v>
      </c>
    </row>
    <row r="510" spans="2:3" x14ac:dyDescent="0.25">
      <c r="B510" t="s">
        <v>543</v>
      </c>
      <c r="C510">
        <v>5.8346559999999998</v>
      </c>
    </row>
    <row r="511" spans="2:3" hidden="1" x14ac:dyDescent="0.25">
      <c r="B511" t="s">
        <v>544</v>
      </c>
      <c r="C511">
        <v>0</v>
      </c>
    </row>
    <row r="512" spans="2:3" hidden="1" x14ac:dyDescent="0.25">
      <c r="B512" t="s">
        <v>545</v>
      </c>
      <c r="C512">
        <v>0</v>
      </c>
    </row>
    <row r="513" spans="2:3" hidden="1" x14ac:dyDescent="0.25">
      <c r="B513" t="s">
        <v>546</v>
      </c>
      <c r="C513">
        <v>0</v>
      </c>
    </row>
    <row r="514" spans="2:3" hidden="1" x14ac:dyDescent="0.25">
      <c r="B514" t="s">
        <v>547</v>
      </c>
      <c r="C514">
        <v>0</v>
      </c>
    </row>
    <row r="515" spans="2:3" x14ac:dyDescent="0.25">
      <c r="B515" t="s">
        <v>548</v>
      </c>
      <c r="C515">
        <v>17.825156</v>
      </c>
    </row>
    <row r="516" spans="2:3" x14ac:dyDescent="0.25">
      <c r="B516" t="s">
        <v>549</v>
      </c>
      <c r="C516">
        <v>139.259985</v>
      </c>
    </row>
    <row r="517" spans="2:3" x14ac:dyDescent="0.25">
      <c r="B517" t="s">
        <v>550</v>
      </c>
      <c r="C517">
        <v>131.53711699999999</v>
      </c>
    </row>
    <row r="518" spans="2:3" x14ac:dyDescent="0.25">
      <c r="B518" t="s">
        <v>551</v>
      </c>
      <c r="C518">
        <v>136.2336</v>
      </c>
    </row>
    <row r="519" spans="2:3" x14ac:dyDescent="0.25">
      <c r="B519" t="s">
        <v>552</v>
      </c>
      <c r="C519">
        <v>158.92279500000001</v>
      </c>
    </row>
    <row r="520" spans="2:3" x14ac:dyDescent="0.25">
      <c r="B520" t="s">
        <v>553</v>
      </c>
      <c r="C520">
        <v>125.623195</v>
      </c>
    </row>
    <row r="521" spans="2:3" x14ac:dyDescent="0.25">
      <c r="B521" t="s">
        <v>554</v>
      </c>
      <c r="C521">
        <v>76.279494999999997</v>
      </c>
    </row>
    <row r="522" spans="2:3" x14ac:dyDescent="0.25">
      <c r="B522" t="s">
        <v>555</v>
      </c>
      <c r="C522">
        <v>7.766553</v>
      </c>
    </row>
    <row r="523" spans="2:3" hidden="1" x14ac:dyDescent="0.25">
      <c r="B523" t="s">
        <v>556</v>
      </c>
      <c r="C523">
        <v>0</v>
      </c>
    </row>
    <row r="524" spans="2:3" hidden="1" x14ac:dyDescent="0.25">
      <c r="B524" t="s">
        <v>557</v>
      </c>
      <c r="C524">
        <v>0</v>
      </c>
    </row>
    <row r="525" spans="2:3" hidden="1" x14ac:dyDescent="0.25">
      <c r="B525" t="s">
        <v>558</v>
      </c>
      <c r="C525">
        <v>0</v>
      </c>
    </row>
    <row r="526" spans="2:3" hidden="1" x14ac:dyDescent="0.25">
      <c r="B526" t="s">
        <v>559</v>
      </c>
      <c r="C526">
        <v>0</v>
      </c>
    </row>
    <row r="527" spans="2:3" x14ac:dyDescent="0.25">
      <c r="B527" t="s">
        <v>560</v>
      </c>
      <c r="C527">
        <v>11.929826</v>
      </c>
    </row>
    <row r="528" spans="2:3" x14ac:dyDescent="0.25">
      <c r="B528" t="s">
        <v>561</v>
      </c>
      <c r="C528">
        <v>61.903661</v>
      </c>
    </row>
    <row r="529" spans="2:3" x14ac:dyDescent="0.25">
      <c r="B529" t="s">
        <v>562</v>
      </c>
      <c r="C529">
        <v>139.648122</v>
      </c>
    </row>
    <row r="530" spans="2:3" x14ac:dyDescent="0.25">
      <c r="B530" t="s">
        <v>563</v>
      </c>
      <c r="C530">
        <v>155.751206</v>
      </c>
    </row>
    <row r="531" spans="2:3" x14ac:dyDescent="0.25">
      <c r="B531" t="s">
        <v>564</v>
      </c>
      <c r="C531">
        <v>165.07477499999999</v>
      </c>
    </row>
    <row r="532" spans="2:3" x14ac:dyDescent="0.25">
      <c r="B532" t="s">
        <v>565</v>
      </c>
      <c r="C532">
        <v>110.464912</v>
      </c>
    </row>
    <row r="533" spans="2:3" x14ac:dyDescent="0.25">
      <c r="B533" t="s">
        <v>566</v>
      </c>
      <c r="C533">
        <v>89.112239000000002</v>
      </c>
    </row>
    <row r="534" spans="2:3" x14ac:dyDescent="0.25">
      <c r="B534" t="s">
        <v>567</v>
      </c>
      <c r="C534">
        <v>37.864825000000003</v>
      </c>
    </row>
    <row r="535" spans="2:3" hidden="1" x14ac:dyDescent="0.25">
      <c r="B535" t="s">
        <v>568</v>
      </c>
      <c r="C535">
        <v>0</v>
      </c>
    </row>
    <row r="536" spans="2:3" hidden="1" x14ac:dyDescent="0.25">
      <c r="B536" t="s">
        <v>569</v>
      </c>
      <c r="C536">
        <v>0</v>
      </c>
    </row>
    <row r="537" spans="2:3" hidden="1" x14ac:dyDescent="0.25">
      <c r="B537" t="s">
        <v>570</v>
      </c>
      <c r="C537">
        <v>0</v>
      </c>
    </row>
    <row r="538" spans="2:3" hidden="1" x14ac:dyDescent="0.25">
      <c r="B538" t="s">
        <v>571</v>
      </c>
      <c r="C538">
        <v>0</v>
      </c>
    </row>
    <row r="539" spans="2:3" x14ac:dyDescent="0.25">
      <c r="B539" t="s">
        <v>572</v>
      </c>
      <c r="C539">
        <v>8.3974770000000003</v>
      </c>
    </row>
    <row r="540" spans="2:3" x14ac:dyDescent="0.25">
      <c r="B540" t="s">
        <v>573</v>
      </c>
      <c r="C540">
        <v>117.238232</v>
      </c>
    </row>
    <row r="541" spans="2:3" x14ac:dyDescent="0.25">
      <c r="B541" t="s">
        <v>574</v>
      </c>
      <c r="C541">
        <v>133.630697</v>
      </c>
    </row>
    <row r="542" spans="2:3" x14ac:dyDescent="0.25">
      <c r="B542" t="s">
        <v>575</v>
      </c>
      <c r="C542">
        <v>145.18082100000001</v>
      </c>
    </row>
    <row r="543" spans="2:3" x14ac:dyDescent="0.25">
      <c r="B543" t="s">
        <v>576</v>
      </c>
      <c r="C543">
        <v>153.807875</v>
      </c>
    </row>
    <row r="544" spans="2:3" x14ac:dyDescent="0.25">
      <c r="B544" t="s">
        <v>577</v>
      </c>
      <c r="C544">
        <v>123.55606</v>
      </c>
    </row>
    <row r="545" spans="2:3" x14ac:dyDescent="0.25">
      <c r="B545" t="s">
        <v>578</v>
      </c>
      <c r="C545">
        <v>82.547625999999994</v>
      </c>
    </row>
    <row r="546" spans="2:3" x14ac:dyDescent="0.25">
      <c r="B546" t="s">
        <v>579</v>
      </c>
      <c r="C546">
        <v>35.885627999999997</v>
      </c>
    </row>
    <row r="547" spans="2:3" hidden="1" x14ac:dyDescent="0.25">
      <c r="B547" t="s">
        <v>580</v>
      </c>
      <c r="C547">
        <v>0</v>
      </c>
    </row>
    <row r="548" spans="2:3" hidden="1" x14ac:dyDescent="0.25">
      <c r="B548" t="s">
        <v>581</v>
      </c>
      <c r="C548">
        <v>0</v>
      </c>
    </row>
    <row r="549" spans="2:3" hidden="1" x14ac:dyDescent="0.25">
      <c r="B549" t="s">
        <v>582</v>
      </c>
      <c r="C549">
        <v>0</v>
      </c>
    </row>
    <row r="550" spans="2:3" hidden="1" x14ac:dyDescent="0.25">
      <c r="B550" t="s">
        <v>583</v>
      </c>
      <c r="C550">
        <v>0</v>
      </c>
    </row>
    <row r="551" spans="2:3" hidden="1" x14ac:dyDescent="0.25">
      <c r="B551" t="s">
        <v>584</v>
      </c>
      <c r="C551">
        <v>0</v>
      </c>
    </row>
    <row r="552" spans="2:3" x14ac:dyDescent="0.25">
      <c r="B552" t="s">
        <v>585</v>
      </c>
      <c r="C552">
        <v>22.721160999999999</v>
      </c>
    </row>
    <row r="553" spans="2:3" x14ac:dyDescent="0.25">
      <c r="B553" t="s">
        <v>586</v>
      </c>
      <c r="C553">
        <v>137.212503</v>
      </c>
    </row>
    <row r="554" spans="2:3" x14ac:dyDescent="0.25">
      <c r="B554" t="s">
        <v>587</v>
      </c>
      <c r="C554">
        <v>138.938975</v>
      </c>
    </row>
    <row r="555" spans="2:3" x14ac:dyDescent="0.25">
      <c r="B555" t="s">
        <v>588</v>
      </c>
      <c r="C555">
        <v>181.88859099999999</v>
      </c>
    </row>
    <row r="556" spans="2:3" x14ac:dyDescent="0.25">
      <c r="B556" t="s">
        <v>589</v>
      </c>
      <c r="C556">
        <v>145.99235899999999</v>
      </c>
    </row>
    <row r="557" spans="2:3" x14ac:dyDescent="0.25">
      <c r="B557" t="s">
        <v>590</v>
      </c>
      <c r="C557">
        <v>96.595344999999995</v>
      </c>
    </row>
    <row r="558" spans="2:3" x14ac:dyDescent="0.25">
      <c r="B558" t="s">
        <v>591</v>
      </c>
      <c r="C558">
        <v>36.182841000000003</v>
      </c>
    </row>
    <row r="559" spans="2:3" x14ac:dyDescent="0.25">
      <c r="B559" t="s">
        <v>592</v>
      </c>
      <c r="C559">
        <v>0.02</v>
      </c>
    </row>
    <row r="560" spans="2:3" hidden="1" x14ac:dyDescent="0.25">
      <c r="B560" t="s">
        <v>593</v>
      </c>
      <c r="C560">
        <v>0</v>
      </c>
    </row>
    <row r="561" spans="2:3" hidden="1" x14ac:dyDescent="0.25">
      <c r="B561" t="s">
        <v>594</v>
      </c>
      <c r="C561">
        <v>0</v>
      </c>
    </row>
    <row r="562" spans="2:3" hidden="1" x14ac:dyDescent="0.25">
      <c r="B562" t="s">
        <v>595</v>
      </c>
      <c r="C562">
        <v>0</v>
      </c>
    </row>
    <row r="563" spans="2:3" x14ac:dyDescent="0.25">
      <c r="B563" t="s">
        <v>596</v>
      </c>
      <c r="C563">
        <v>0.11655</v>
      </c>
    </row>
    <row r="564" spans="2:3" x14ac:dyDescent="0.25">
      <c r="B564" t="s">
        <v>597</v>
      </c>
      <c r="C564">
        <v>98.176806999999997</v>
      </c>
    </row>
    <row r="565" spans="2:3" x14ac:dyDescent="0.25">
      <c r="B565" t="s">
        <v>598</v>
      </c>
      <c r="C565">
        <v>136.74896100000001</v>
      </c>
    </row>
    <row r="566" spans="2:3" x14ac:dyDescent="0.25">
      <c r="B566" t="s">
        <v>599</v>
      </c>
      <c r="C566">
        <v>147.435115</v>
      </c>
    </row>
    <row r="567" spans="2:3" x14ac:dyDescent="0.25">
      <c r="B567" t="s">
        <v>600</v>
      </c>
      <c r="C567">
        <v>166.77926500000001</v>
      </c>
    </row>
    <row r="568" spans="2:3" x14ac:dyDescent="0.25">
      <c r="B568" t="s">
        <v>601</v>
      </c>
      <c r="C568">
        <v>118.639883</v>
      </c>
    </row>
    <row r="569" spans="2:3" x14ac:dyDescent="0.25">
      <c r="B569" t="s">
        <v>602</v>
      </c>
      <c r="C569">
        <v>90.302888999999993</v>
      </c>
    </row>
    <row r="570" spans="2:3" x14ac:dyDescent="0.25">
      <c r="B570" t="s">
        <v>603</v>
      </c>
      <c r="C570">
        <v>14.029635000000001</v>
      </c>
    </row>
    <row r="571" spans="2:3" hidden="1" x14ac:dyDescent="0.25">
      <c r="B571" t="s">
        <v>604</v>
      </c>
      <c r="C571">
        <v>0</v>
      </c>
    </row>
    <row r="572" spans="2:3" hidden="1" x14ac:dyDescent="0.25">
      <c r="B572" t="s">
        <v>605</v>
      </c>
      <c r="C572">
        <v>0</v>
      </c>
    </row>
    <row r="573" spans="2:3" hidden="1" x14ac:dyDescent="0.25">
      <c r="B573" t="s">
        <v>606</v>
      </c>
      <c r="C573">
        <v>0</v>
      </c>
    </row>
    <row r="574" spans="2:3" hidden="1" x14ac:dyDescent="0.25">
      <c r="B574" t="s">
        <v>607</v>
      </c>
      <c r="C574">
        <v>0</v>
      </c>
    </row>
    <row r="575" spans="2:3" x14ac:dyDescent="0.25">
      <c r="B575" t="s">
        <v>608</v>
      </c>
      <c r="C575">
        <v>0.43334499999999998</v>
      </c>
    </row>
    <row r="576" spans="2:3" x14ac:dyDescent="0.25">
      <c r="B576" t="s">
        <v>609</v>
      </c>
      <c r="C576">
        <v>83.437053000000006</v>
      </c>
    </row>
    <row r="577" spans="2:3" x14ac:dyDescent="0.25">
      <c r="B577" t="s">
        <v>610</v>
      </c>
      <c r="C577">
        <v>143.43045499999999</v>
      </c>
    </row>
    <row r="578" spans="2:3" x14ac:dyDescent="0.25">
      <c r="B578" t="s">
        <v>611</v>
      </c>
      <c r="C578">
        <v>149.09731500000001</v>
      </c>
    </row>
    <row r="579" spans="2:3" x14ac:dyDescent="0.25">
      <c r="B579" t="s">
        <v>612</v>
      </c>
      <c r="C579">
        <v>165.140018</v>
      </c>
    </row>
    <row r="580" spans="2:3" x14ac:dyDescent="0.25">
      <c r="B580" t="s">
        <v>613</v>
      </c>
      <c r="C580">
        <v>133.29194200000001</v>
      </c>
    </row>
    <row r="581" spans="2:3" x14ac:dyDescent="0.25">
      <c r="B581" t="s">
        <v>614</v>
      </c>
      <c r="C581">
        <v>89.239683999999997</v>
      </c>
    </row>
    <row r="582" spans="2:3" x14ac:dyDescent="0.25">
      <c r="B582" t="s">
        <v>615</v>
      </c>
      <c r="C582">
        <v>14.089397999999999</v>
      </c>
    </row>
    <row r="583" spans="2:3" x14ac:dyDescent="0.25">
      <c r="B583" t="s">
        <v>616</v>
      </c>
      <c r="C583">
        <v>0.63</v>
      </c>
    </row>
    <row r="584" spans="2:3" hidden="1" x14ac:dyDescent="0.25">
      <c r="B584" t="s">
        <v>617</v>
      </c>
      <c r="C584">
        <v>0</v>
      </c>
    </row>
    <row r="585" spans="2:3" hidden="1" x14ac:dyDescent="0.25">
      <c r="B585" t="s">
        <v>618</v>
      </c>
      <c r="C585">
        <v>0</v>
      </c>
    </row>
    <row r="586" spans="2:3" hidden="1" x14ac:dyDescent="0.25">
      <c r="B586" t="s">
        <v>619</v>
      </c>
      <c r="C586">
        <v>0</v>
      </c>
    </row>
    <row r="587" spans="2:3" x14ac:dyDescent="0.25">
      <c r="B587" t="s">
        <v>620</v>
      </c>
      <c r="C587">
        <v>0.48333199999999998</v>
      </c>
    </row>
    <row r="588" spans="2:3" x14ac:dyDescent="0.25">
      <c r="B588" t="s">
        <v>621</v>
      </c>
      <c r="C588">
        <v>105.87807100000001</v>
      </c>
    </row>
    <row r="589" spans="2:3" x14ac:dyDescent="0.25">
      <c r="B589" t="s">
        <v>622</v>
      </c>
      <c r="C589">
        <v>142.33194499999999</v>
      </c>
    </row>
    <row r="590" spans="2:3" x14ac:dyDescent="0.25">
      <c r="B590" t="s">
        <v>623</v>
      </c>
      <c r="C590">
        <v>136.01160300000001</v>
      </c>
    </row>
    <row r="591" spans="2:3" x14ac:dyDescent="0.25">
      <c r="B591" t="s">
        <v>624</v>
      </c>
      <c r="C591">
        <v>162.549533</v>
      </c>
    </row>
    <row r="592" spans="2:3" x14ac:dyDescent="0.25">
      <c r="B592" t="s">
        <v>625</v>
      </c>
      <c r="C592">
        <v>130.95634200000001</v>
      </c>
    </row>
    <row r="593" spans="2:3" x14ac:dyDescent="0.25">
      <c r="B593" t="s">
        <v>626</v>
      </c>
      <c r="C593">
        <v>86.516088999999994</v>
      </c>
    </row>
    <row r="594" spans="2:3" x14ac:dyDescent="0.25">
      <c r="B594" t="s">
        <v>627</v>
      </c>
      <c r="C594">
        <v>15.577467</v>
      </c>
    </row>
    <row r="595" spans="2:3" hidden="1" x14ac:dyDescent="0.25">
      <c r="B595" t="s">
        <v>628</v>
      </c>
      <c r="C595">
        <v>0</v>
      </c>
    </row>
    <row r="596" spans="2:3" hidden="1" x14ac:dyDescent="0.25">
      <c r="B596" t="s">
        <v>629</v>
      </c>
      <c r="C596">
        <v>0</v>
      </c>
    </row>
    <row r="597" spans="2:3" hidden="1" x14ac:dyDescent="0.25">
      <c r="B597" t="s">
        <v>630</v>
      </c>
      <c r="C597">
        <v>0</v>
      </c>
    </row>
    <row r="598" spans="2:3" hidden="1" x14ac:dyDescent="0.25">
      <c r="B598" t="s">
        <v>631</v>
      </c>
      <c r="C598">
        <v>0</v>
      </c>
    </row>
    <row r="599" spans="2:3" x14ac:dyDescent="0.25">
      <c r="B599" t="s">
        <v>632</v>
      </c>
      <c r="C599">
        <v>6.6335829999999998</v>
      </c>
    </row>
    <row r="600" spans="2:3" x14ac:dyDescent="0.25">
      <c r="B600" t="s">
        <v>633</v>
      </c>
      <c r="C600">
        <v>125.627785</v>
      </c>
    </row>
    <row r="601" spans="2:3" x14ac:dyDescent="0.25">
      <c r="B601" t="s">
        <v>634</v>
      </c>
      <c r="C601">
        <v>112.022352</v>
      </c>
    </row>
    <row r="602" spans="2:3" x14ac:dyDescent="0.25">
      <c r="B602" t="s">
        <v>635</v>
      </c>
      <c r="C602">
        <v>144.439368</v>
      </c>
    </row>
    <row r="603" spans="2:3" x14ac:dyDescent="0.25">
      <c r="B603" t="s">
        <v>636</v>
      </c>
      <c r="C603">
        <v>159.59991600000001</v>
      </c>
    </row>
    <row r="604" spans="2:3" x14ac:dyDescent="0.25">
      <c r="B604" t="s">
        <v>637</v>
      </c>
      <c r="C604">
        <v>128.43938</v>
      </c>
    </row>
    <row r="605" spans="2:3" x14ac:dyDescent="0.25">
      <c r="B605" t="s">
        <v>638</v>
      </c>
      <c r="C605">
        <v>81.998182999999997</v>
      </c>
    </row>
    <row r="606" spans="2:3" x14ac:dyDescent="0.25">
      <c r="B606" t="s">
        <v>639</v>
      </c>
      <c r="C606">
        <v>32.735945000000001</v>
      </c>
    </row>
    <row r="607" spans="2:3" hidden="1" x14ac:dyDescent="0.25">
      <c r="B607" t="s">
        <v>640</v>
      </c>
      <c r="C607">
        <v>0</v>
      </c>
    </row>
    <row r="608" spans="2:3" hidden="1" x14ac:dyDescent="0.25">
      <c r="B608" t="s">
        <v>641</v>
      </c>
      <c r="C608">
        <v>0</v>
      </c>
    </row>
    <row r="609" spans="2:3" hidden="1" x14ac:dyDescent="0.25">
      <c r="B609" t="s">
        <v>642</v>
      </c>
      <c r="C609">
        <v>0</v>
      </c>
    </row>
    <row r="610" spans="2:3" x14ac:dyDescent="0.25">
      <c r="B610" t="s">
        <v>643</v>
      </c>
      <c r="C610">
        <v>0.51948099999999997</v>
      </c>
    </row>
    <row r="611" spans="2:3" x14ac:dyDescent="0.25">
      <c r="B611" t="s">
        <v>644</v>
      </c>
      <c r="C611">
        <v>32.656787999999999</v>
      </c>
    </row>
    <row r="612" spans="2:3" x14ac:dyDescent="0.25">
      <c r="B612" t="s">
        <v>645</v>
      </c>
      <c r="C612">
        <v>129.356145</v>
      </c>
    </row>
    <row r="613" spans="2:3" x14ac:dyDescent="0.25">
      <c r="B613" t="s">
        <v>646</v>
      </c>
      <c r="C613">
        <v>131.51409899999999</v>
      </c>
    </row>
    <row r="614" spans="2:3" x14ac:dyDescent="0.25">
      <c r="B614" t="s">
        <v>647</v>
      </c>
      <c r="C614">
        <v>146.42623699999999</v>
      </c>
    </row>
    <row r="615" spans="2:3" x14ac:dyDescent="0.25">
      <c r="B615" t="s">
        <v>648</v>
      </c>
      <c r="C615">
        <v>162.805418</v>
      </c>
    </row>
    <row r="616" spans="2:3" x14ac:dyDescent="0.25">
      <c r="B616" t="s">
        <v>649</v>
      </c>
      <c r="C616">
        <v>131.31550300000001</v>
      </c>
    </row>
    <row r="617" spans="2:3" x14ac:dyDescent="0.25">
      <c r="B617" t="s">
        <v>650</v>
      </c>
      <c r="C617">
        <v>66.805850000000007</v>
      </c>
    </row>
    <row r="618" spans="2:3" x14ac:dyDescent="0.25">
      <c r="B618" t="s">
        <v>651</v>
      </c>
      <c r="C618">
        <v>3.044041</v>
      </c>
    </row>
    <row r="619" spans="2:3" hidden="1" x14ac:dyDescent="0.25">
      <c r="B619" t="s">
        <v>652</v>
      </c>
      <c r="C619">
        <v>0</v>
      </c>
    </row>
    <row r="620" spans="2:3" hidden="1" x14ac:dyDescent="0.25">
      <c r="B620" t="s">
        <v>653</v>
      </c>
      <c r="C620">
        <v>0</v>
      </c>
    </row>
    <row r="621" spans="2:3" hidden="1" x14ac:dyDescent="0.25">
      <c r="B621" t="s">
        <v>654</v>
      </c>
      <c r="C621">
        <v>0</v>
      </c>
    </row>
    <row r="622" spans="2:3" hidden="1" x14ac:dyDescent="0.25">
      <c r="B622" t="s">
        <v>655</v>
      </c>
      <c r="C622">
        <v>0</v>
      </c>
    </row>
    <row r="623" spans="2:3" hidden="1" x14ac:dyDescent="0.25">
      <c r="B623" t="s">
        <v>656</v>
      </c>
      <c r="C623">
        <v>0</v>
      </c>
    </row>
    <row r="624" spans="2:3" x14ac:dyDescent="0.25">
      <c r="B624" t="s">
        <v>657</v>
      </c>
      <c r="C624">
        <v>90.875310999999996</v>
      </c>
    </row>
    <row r="625" spans="2:3" x14ac:dyDescent="0.25">
      <c r="B625" t="s">
        <v>658</v>
      </c>
      <c r="C625">
        <v>137.85412400000001</v>
      </c>
    </row>
    <row r="626" spans="2:3" x14ac:dyDescent="0.25">
      <c r="B626" t="s">
        <v>659</v>
      </c>
      <c r="C626">
        <v>156.58815899999999</v>
      </c>
    </row>
    <row r="627" spans="2:3" x14ac:dyDescent="0.25">
      <c r="B627" t="s">
        <v>660</v>
      </c>
      <c r="C627">
        <v>166.34742600000001</v>
      </c>
    </row>
    <row r="628" spans="2:3" x14ac:dyDescent="0.25">
      <c r="B628" t="s">
        <v>661</v>
      </c>
      <c r="C628">
        <v>133.95651100000001</v>
      </c>
    </row>
    <row r="629" spans="2:3" x14ac:dyDescent="0.25">
      <c r="B629" t="s">
        <v>662</v>
      </c>
      <c r="C629">
        <v>84.189744000000005</v>
      </c>
    </row>
    <row r="630" spans="2:3" x14ac:dyDescent="0.25">
      <c r="B630" t="s">
        <v>663</v>
      </c>
      <c r="C630">
        <v>4.309272</v>
      </c>
    </row>
    <row r="631" spans="2:3" hidden="1" x14ac:dyDescent="0.25">
      <c r="B631" t="s">
        <v>664</v>
      </c>
      <c r="C631">
        <v>0</v>
      </c>
    </row>
    <row r="632" spans="2:3" hidden="1" x14ac:dyDescent="0.25">
      <c r="B632" t="s">
        <v>665</v>
      </c>
      <c r="C632">
        <v>0</v>
      </c>
    </row>
    <row r="633" spans="2:3" hidden="1" x14ac:dyDescent="0.25">
      <c r="B633" t="s">
        <v>666</v>
      </c>
      <c r="C633">
        <v>0</v>
      </c>
    </row>
    <row r="634" spans="2:3" hidden="1" x14ac:dyDescent="0.25">
      <c r="B634" t="s">
        <v>667</v>
      </c>
      <c r="C634">
        <v>0</v>
      </c>
    </row>
    <row r="635" spans="2:3" hidden="1" x14ac:dyDescent="0.25">
      <c r="B635" t="s">
        <v>668</v>
      </c>
      <c r="C635">
        <v>0</v>
      </c>
    </row>
    <row r="636" spans="2:3" x14ac:dyDescent="0.25">
      <c r="B636" t="s">
        <v>669</v>
      </c>
      <c r="C636">
        <v>62.001677999999998</v>
      </c>
    </row>
    <row r="637" spans="2:3" x14ac:dyDescent="0.25">
      <c r="B637" t="s">
        <v>670</v>
      </c>
      <c r="C637">
        <v>145.139377</v>
      </c>
    </row>
    <row r="638" spans="2:3" x14ac:dyDescent="0.25">
      <c r="B638" t="s">
        <v>671</v>
      </c>
      <c r="C638">
        <v>160.18284</v>
      </c>
    </row>
    <row r="639" spans="2:3" x14ac:dyDescent="0.25">
      <c r="B639" t="s">
        <v>672</v>
      </c>
      <c r="C639">
        <v>145.939482</v>
      </c>
    </row>
    <row r="640" spans="2:3" x14ac:dyDescent="0.25">
      <c r="B640" t="s">
        <v>673</v>
      </c>
      <c r="C640">
        <v>141.661338</v>
      </c>
    </row>
    <row r="641" spans="2:3" x14ac:dyDescent="0.25">
      <c r="B641" t="s">
        <v>674</v>
      </c>
      <c r="C641">
        <v>95.530411999999998</v>
      </c>
    </row>
    <row r="642" spans="2:3" x14ac:dyDescent="0.25">
      <c r="B642" t="s">
        <v>675</v>
      </c>
      <c r="C642">
        <v>10.285299999999999</v>
      </c>
    </row>
    <row r="643" spans="2:3" x14ac:dyDescent="0.25">
      <c r="B643" t="s">
        <v>676</v>
      </c>
      <c r="C643">
        <v>0.16</v>
      </c>
    </row>
    <row r="644" spans="2:3" hidden="1" x14ac:dyDescent="0.25">
      <c r="B644" t="s">
        <v>677</v>
      </c>
      <c r="C644">
        <v>0</v>
      </c>
    </row>
    <row r="645" spans="2:3" hidden="1" x14ac:dyDescent="0.25">
      <c r="B645" t="s">
        <v>678</v>
      </c>
      <c r="C645">
        <v>0</v>
      </c>
    </row>
    <row r="646" spans="2:3" hidden="1" x14ac:dyDescent="0.25">
      <c r="B646" t="s">
        <v>679</v>
      </c>
      <c r="C646">
        <v>0</v>
      </c>
    </row>
    <row r="647" spans="2:3" hidden="1" x14ac:dyDescent="0.25">
      <c r="B647" t="s">
        <v>680</v>
      </c>
      <c r="C647">
        <v>0</v>
      </c>
    </row>
    <row r="648" spans="2:3" x14ac:dyDescent="0.25">
      <c r="B648" t="s">
        <v>681</v>
      </c>
      <c r="C648">
        <v>68.959928000000005</v>
      </c>
    </row>
    <row r="649" spans="2:3" x14ac:dyDescent="0.25">
      <c r="B649" t="s">
        <v>682</v>
      </c>
      <c r="C649">
        <v>142.881024</v>
      </c>
    </row>
    <row r="650" spans="2:3" x14ac:dyDescent="0.25">
      <c r="B650" t="s">
        <v>683</v>
      </c>
      <c r="C650">
        <v>159.173903</v>
      </c>
    </row>
    <row r="651" spans="2:3" x14ac:dyDescent="0.25">
      <c r="B651" t="s">
        <v>684</v>
      </c>
      <c r="C651">
        <v>164.73880199999999</v>
      </c>
    </row>
    <row r="652" spans="2:3" x14ac:dyDescent="0.25">
      <c r="B652" t="s">
        <v>685</v>
      </c>
      <c r="C652">
        <v>131.244709</v>
      </c>
    </row>
    <row r="653" spans="2:3" x14ac:dyDescent="0.25">
      <c r="B653" t="s">
        <v>686</v>
      </c>
      <c r="C653">
        <v>91.420590000000004</v>
      </c>
    </row>
    <row r="654" spans="2:3" x14ac:dyDescent="0.25">
      <c r="B654" t="s">
        <v>687</v>
      </c>
      <c r="C654">
        <v>1.0198700000000001</v>
      </c>
    </row>
    <row r="655" spans="2:3" x14ac:dyDescent="0.25">
      <c r="B655" t="s">
        <v>688</v>
      </c>
      <c r="C655">
        <v>1.4813829999999999</v>
      </c>
    </row>
    <row r="656" spans="2:3" hidden="1" x14ac:dyDescent="0.25">
      <c r="B656" t="s">
        <v>689</v>
      </c>
      <c r="C656">
        <v>0</v>
      </c>
    </row>
    <row r="657" spans="2:3" hidden="1" x14ac:dyDescent="0.25">
      <c r="B657" t="s">
        <v>690</v>
      </c>
      <c r="C657">
        <v>0</v>
      </c>
    </row>
    <row r="658" spans="2:3" x14ac:dyDescent="0.25">
      <c r="B658" t="s">
        <v>691</v>
      </c>
      <c r="C658">
        <v>6.1710799999999999</v>
      </c>
    </row>
    <row r="659" spans="2:3" x14ac:dyDescent="0.25">
      <c r="B659" t="s">
        <v>692</v>
      </c>
      <c r="C659">
        <v>63.952995999999999</v>
      </c>
    </row>
    <row r="660" spans="2:3" x14ac:dyDescent="0.25">
      <c r="B660" t="s">
        <v>693</v>
      </c>
      <c r="C660">
        <v>117.578417</v>
      </c>
    </row>
    <row r="661" spans="2:3" x14ac:dyDescent="0.25">
      <c r="B661" t="s">
        <v>694</v>
      </c>
      <c r="C661">
        <v>136.101955</v>
      </c>
    </row>
    <row r="662" spans="2:3" x14ac:dyDescent="0.25">
      <c r="B662" t="s">
        <v>695</v>
      </c>
      <c r="C662">
        <v>146.00219000000001</v>
      </c>
    </row>
    <row r="663" spans="2:3" x14ac:dyDescent="0.25">
      <c r="B663" t="s">
        <v>696</v>
      </c>
      <c r="C663">
        <v>159.19006300000001</v>
      </c>
    </row>
    <row r="664" spans="2:3" x14ac:dyDescent="0.25">
      <c r="B664" t="s">
        <v>697</v>
      </c>
      <c r="C664">
        <v>107.46483000000001</v>
      </c>
    </row>
    <row r="665" spans="2:3" x14ac:dyDescent="0.25">
      <c r="B665" t="s">
        <v>698</v>
      </c>
      <c r="C665">
        <v>56.504753000000001</v>
      </c>
    </row>
    <row r="666" spans="2:3" x14ac:dyDescent="0.25">
      <c r="B666" t="s">
        <v>699</v>
      </c>
      <c r="C666">
        <v>29.880472999999999</v>
      </c>
    </row>
    <row r="667" spans="2:3" x14ac:dyDescent="0.25">
      <c r="B667" t="s">
        <v>700</v>
      </c>
      <c r="C667">
        <v>1.38304</v>
      </c>
    </row>
    <row r="668" spans="2:3" hidden="1" x14ac:dyDescent="0.25">
      <c r="B668" t="s">
        <v>701</v>
      </c>
      <c r="C668">
        <v>0</v>
      </c>
    </row>
    <row r="669" spans="2:3" hidden="1" x14ac:dyDescent="0.25">
      <c r="B669" t="s">
        <v>702</v>
      </c>
      <c r="C669">
        <v>0</v>
      </c>
    </row>
    <row r="670" spans="2:3" x14ac:dyDescent="0.25">
      <c r="B670" t="s">
        <v>703</v>
      </c>
      <c r="C670">
        <v>3.8572850000000001</v>
      </c>
    </row>
    <row r="671" spans="2:3" x14ac:dyDescent="0.25">
      <c r="B671" t="s">
        <v>704</v>
      </c>
      <c r="C671">
        <v>46.193430999999997</v>
      </c>
    </row>
    <row r="672" spans="2:3" x14ac:dyDescent="0.25">
      <c r="B672" t="s">
        <v>705</v>
      </c>
      <c r="C672">
        <v>151.54501200000001</v>
      </c>
    </row>
    <row r="673" spans="2:3" x14ac:dyDescent="0.25">
      <c r="B673" t="s">
        <v>706</v>
      </c>
      <c r="C673">
        <v>87.888208000000006</v>
      </c>
    </row>
    <row r="674" spans="2:3" x14ac:dyDescent="0.25">
      <c r="B674" t="s">
        <v>707</v>
      </c>
      <c r="C674">
        <v>150.14828800000001</v>
      </c>
    </row>
    <row r="675" spans="2:3" x14ac:dyDescent="0.25">
      <c r="B675" t="s">
        <v>708</v>
      </c>
      <c r="C675">
        <v>163.427491</v>
      </c>
    </row>
    <row r="676" spans="2:3" x14ac:dyDescent="0.25">
      <c r="B676" t="s">
        <v>709</v>
      </c>
      <c r="C676">
        <v>129.47457199999999</v>
      </c>
    </row>
    <row r="677" spans="2:3" x14ac:dyDescent="0.25">
      <c r="B677" t="s">
        <v>710</v>
      </c>
      <c r="C677">
        <v>46.372734999999999</v>
      </c>
    </row>
    <row r="678" spans="2:3" x14ac:dyDescent="0.25">
      <c r="B678" t="s">
        <v>711</v>
      </c>
      <c r="C678">
        <v>27.625267999999998</v>
      </c>
    </row>
    <row r="679" spans="2:3" hidden="1" x14ac:dyDescent="0.25">
      <c r="B679" t="s">
        <v>712</v>
      </c>
      <c r="C679">
        <v>0</v>
      </c>
    </row>
    <row r="680" spans="2:3" hidden="1" x14ac:dyDescent="0.25">
      <c r="B680" t="s">
        <v>713</v>
      </c>
      <c r="C680">
        <v>0</v>
      </c>
    </row>
    <row r="681" spans="2:3" hidden="1" x14ac:dyDescent="0.25">
      <c r="B681" t="s">
        <v>714</v>
      </c>
      <c r="C681">
        <v>0</v>
      </c>
    </row>
    <row r="682" spans="2:3" hidden="1" x14ac:dyDescent="0.25">
      <c r="B682" t="s">
        <v>715</v>
      </c>
      <c r="C682">
        <v>0</v>
      </c>
    </row>
    <row r="683" spans="2:3" hidden="1" x14ac:dyDescent="0.25">
      <c r="B683" t="s">
        <v>716</v>
      </c>
      <c r="C683">
        <v>0</v>
      </c>
    </row>
    <row r="684" spans="2:3" x14ac:dyDescent="0.25">
      <c r="B684" t="s">
        <v>717</v>
      </c>
      <c r="C684">
        <v>34.534052000000003</v>
      </c>
    </row>
    <row r="685" spans="2:3" x14ac:dyDescent="0.25">
      <c r="B685" t="s">
        <v>718</v>
      </c>
      <c r="C685">
        <v>134.270118</v>
      </c>
    </row>
    <row r="686" spans="2:3" x14ac:dyDescent="0.25">
      <c r="B686" t="s">
        <v>719</v>
      </c>
      <c r="C686">
        <v>164.74256800000001</v>
      </c>
    </row>
    <row r="687" spans="2:3" x14ac:dyDescent="0.25">
      <c r="B687" t="s">
        <v>720</v>
      </c>
      <c r="C687">
        <v>175.19721699999999</v>
      </c>
    </row>
    <row r="688" spans="2:3" x14ac:dyDescent="0.25">
      <c r="B688" t="s">
        <v>721</v>
      </c>
      <c r="C688">
        <v>140.76861</v>
      </c>
    </row>
    <row r="689" spans="2:3" x14ac:dyDescent="0.25">
      <c r="B689" t="s">
        <v>722</v>
      </c>
      <c r="C689">
        <v>70.989340999999996</v>
      </c>
    </row>
    <row r="690" spans="2:3" x14ac:dyDescent="0.25">
      <c r="B690" t="s">
        <v>723</v>
      </c>
      <c r="C690">
        <v>40.674928999999999</v>
      </c>
    </row>
    <row r="691" spans="2:3" hidden="1" x14ac:dyDescent="0.25">
      <c r="B691" t="s">
        <v>724</v>
      </c>
      <c r="C691">
        <v>0</v>
      </c>
    </row>
    <row r="692" spans="2:3" hidden="1" x14ac:dyDescent="0.25">
      <c r="B692" t="s">
        <v>725</v>
      </c>
      <c r="C692">
        <v>0</v>
      </c>
    </row>
    <row r="693" spans="2:3" hidden="1" x14ac:dyDescent="0.25">
      <c r="B693" t="s">
        <v>726</v>
      </c>
      <c r="C693">
        <v>0</v>
      </c>
    </row>
    <row r="694" spans="2:3" hidden="1" x14ac:dyDescent="0.25">
      <c r="B694" t="s">
        <v>727</v>
      </c>
      <c r="C694">
        <v>0</v>
      </c>
    </row>
    <row r="695" spans="2:3" hidden="1" x14ac:dyDescent="0.25">
      <c r="B695" t="s">
        <v>728</v>
      </c>
      <c r="C695">
        <v>0</v>
      </c>
    </row>
    <row r="696" spans="2:3" x14ac:dyDescent="0.25">
      <c r="B696" t="s">
        <v>729</v>
      </c>
      <c r="C696">
        <v>67.249294000000006</v>
      </c>
    </row>
    <row r="697" spans="2:3" x14ac:dyDescent="0.25">
      <c r="B697" t="s">
        <v>730</v>
      </c>
      <c r="C697">
        <v>139.07514699999999</v>
      </c>
    </row>
    <row r="698" spans="2:3" x14ac:dyDescent="0.25">
      <c r="B698" t="s">
        <v>731</v>
      </c>
      <c r="C698">
        <v>163.09279900000001</v>
      </c>
    </row>
    <row r="699" spans="2:3" x14ac:dyDescent="0.25">
      <c r="B699" t="s">
        <v>732</v>
      </c>
      <c r="C699">
        <v>171.64281600000001</v>
      </c>
    </row>
    <row r="700" spans="2:3" x14ac:dyDescent="0.25">
      <c r="B700" t="s">
        <v>733</v>
      </c>
      <c r="C700">
        <v>132.318848</v>
      </c>
    </row>
    <row r="701" spans="2:3" x14ac:dyDescent="0.25">
      <c r="B701" t="s">
        <v>734</v>
      </c>
      <c r="C701">
        <v>87.392932999999999</v>
      </c>
    </row>
    <row r="702" spans="2:3" x14ac:dyDescent="0.25">
      <c r="B702" t="s">
        <v>735</v>
      </c>
      <c r="C702">
        <v>2.3929909999999999</v>
      </c>
    </row>
    <row r="703" spans="2:3" hidden="1" x14ac:dyDescent="0.25">
      <c r="B703" t="s">
        <v>736</v>
      </c>
      <c r="C703">
        <v>0</v>
      </c>
    </row>
    <row r="704" spans="2:3" hidden="1" x14ac:dyDescent="0.25">
      <c r="B704" t="s">
        <v>737</v>
      </c>
      <c r="C704">
        <v>0</v>
      </c>
    </row>
    <row r="705" spans="2:3" hidden="1" x14ac:dyDescent="0.25">
      <c r="B705" t="s">
        <v>738</v>
      </c>
      <c r="C705">
        <v>0</v>
      </c>
    </row>
    <row r="706" spans="2:3" hidden="1" x14ac:dyDescent="0.25">
      <c r="B706" t="s">
        <v>739</v>
      </c>
      <c r="C706">
        <v>0</v>
      </c>
    </row>
    <row r="707" spans="2:3" hidden="1" x14ac:dyDescent="0.25">
      <c r="B707" t="s">
        <v>740</v>
      </c>
      <c r="C707">
        <v>0</v>
      </c>
    </row>
    <row r="708" spans="2:3" x14ac:dyDescent="0.25">
      <c r="B708" t="s">
        <v>741</v>
      </c>
      <c r="C708">
        <v>80.026810999999995</v>
      </c>
    </row>
    <row r="709" spans="2:3" x14ac:dyDescent="0.25">
      <c r="B709" t="s">
        <v>742</v>
      </c>
      <c r="C709">
        <v>124.393587</v>
      </c>
    </row>
    <row r="710" spans="2:3" x14ac:dyDescent="0.25">
      <c r="B710" t="s">
        <v>743</v>
      </c>
      <c r="C710">
        <v>144.044827</v>
      </c>
    </row>
    <row r="711" spans="2:3" x14ac:dyDescent="0.25">
      <c r="B711" t="s">
        <v>744</v>
      </c>
      <c r="C711">
        <v>162.814562</v>
      </c>
    </row>
    <row r="712" spans="2:3" x14ac:dyDescent="0.25">
      <c r="B712" t="s">
        <v>745</v>
      </c>
      <c r="C712">
        <v>133.01642699999999</v>
      </c>
    </row>
    <row r="713" spans="2:3" x14ac:dyDescent="0.25">
      <c r="B713" t="s">
        <v>746</v>
      </c>
      <c r="C713">
        <v>87.265378999999996</v>
      </c>
    </row>
    <row r="714" spans="2:3" x14ac:dyDescent="0.25">
      <c r="B714" t="s">
        <v>747</v>
      </c>
      <c r="C714">
        <v>30.909333</v>
      </c>
    </row>
    <row r="715" spans="2:3" x14ac:dyDescent="0.25">
      <c r="B715" t="s">
        <v>748</v>
      </c>
      <c r="C715">
        <v>4.0405790000000001</v>
      </c>
    </row>
    <row r="716" spans="2:3" hidden="1" x14ac:dyDescent="0.25">
      <c r="B716" t="s">
        <v>749</v>
      </c>
      <c r="C716">
        <v>0</v>
      </c>
    </row>
    <row r="717" spans="2:3" hidden="1" x14ac:dyDescent="0.25">
      <c r="B717" t="s">
        <v>750</v>
      </c>
      <c r="C717">
        <v>0</v>
      </c>
    </row>
    <row r="718" spans="2:3" hidden="1" x14ac:dyDescent="0.25">
      <c r="B718" t="s">
        <v>751</v>
      </c>
      <c r="C718">
        <v>0</v>
      </c>
    </row>
    <row r="719" spans="2:3" hidden="1" x14ac:dyDescent="0.25">
      <c r="B719" t="s">
        <v>752</v>
      </c>
      <c r="C719">
        <v>0</v>
      </c>
    </row>
    <row r="720" spans="2:3" x14ac:dyDescent="0.25">
      <c r="B720" t="s">
        <v>753</v>
      </c>
      <c r="C720">
        <v>68.811542000000003</v>
      </c>
    </row>
    <row r="721" spans="2:3" x14ac:dyDescent="0.25">
      <c r="B721" t="s">
        <v>754</v>
      </c>
      <c r="C721">
        <v>128.70208199999999</v>
      </c>
    </row>
    <row r="722" spans="2:3" x14ac:dyDescent="0.25">
      <c r="B722" t="s">
        <v>755</v>
      </c>
      <c r="C722">
        <v>163.747962</v>
      </c>
    </row>
    <row r="723" spans="2:3" x14ac:dyDescent="0.25">
      <c r="B723" t="s">
        <v>756</v>
      </c>
      <c r="C723">
        <v>173.107798</v>
      </c>
    </row>
    <row r="724" spans="2:3" x14ac:dyDescent="0.25">
      <c r="B724" t="s">
        <v>757</v>
      </c>
      <c r="C724">
        <v>139.51146700000001</v>
      </c>
    </row>
    <row r="725" spans="2:3" x14ac:dyDescent="0.25">
      <c r="B725" t="s">
        <v>758</v>
      </c>
      <c r="C725">
        <v>78.974216999999996</v>
      </c>
    </row>
    <row r="726" spans="2:3" x14ac:dyDescent="0.25">
      <c r="B726" t="s">
        <v>759</v>
      </c>
      <c r="C726">
        <v>1.75166</v>
      </c>
    </row>
    <row r="727" spans="2:3" hidden="1" x14ac:dyDescent="0.25">
      <c r="B727" t="s">
        <v>760</v>
      </c>
      <c r="C727">
        <v>0</v>
      </c>
    </row>
    <row r="728" spans="2:3" hidden="1" x14ac:dyDescent="0.25">
      <c r="B728" t="s">
        <v>761</v>
      </c>
      <c r="C728">
        <v>0</v>
      </c>
    </row>
    <row r="729" spans="2:3" hidden="1" x14ac:dyDescent="0.25">
      <c r="B729" t="s">
        <v>762</v>
      </c>
      <c r="C729">
        <v>0</v>
      </c>
    </row>
    <row r="730" spans="2:3" hidden="1" x14ac:dyDescent="0.25">
      <c r="B730" t="s">
        <v>763</v>
      </c>
      <c r="C730">
        <v>0</v>
      </c>
    </row>
    <row r="731" spans="2:3" hidden="1" x14ac:dyDescent="0.25">
      <c r="B731" t="s">
        <v>764</v>
      </c>
      <c r="C731">
        <v>0</v>
      </c>
    </row>
    <row r="732" spans="2:3" x14ac:dyDescent="0.25">
      <c r="B732" t="s">
        <v>765</v>
      </c>
      <c r="C732">
        <v>37.426734000000003</v>
      </c>
    </row>
    <row r="733" spans="2:3" x14ac:dyDescent="0.25">
      <c r="B733" t="s">
        <v>766</v>
      </c>
      <c r="C733">
        <v>147.47558699999999</v>
      </c>
    </row>
    <row r="734" spans="2:3" x14ac:dyDescent="0.25">
      <c r="B734" t="s">
        <v>767</v>
      </c>
      <c r="C734">
        <v>160.16588400000001</v>
      </c>
    </row>
    <row r="735" spans="2:3" x14ac:dyDescent="0.25">
      <c r="B735" t="s">
        <v>768</v>
      </c>
      <c r="C735">
        <v>188.18958499999999</v>
      </c>
    </row>
    <row r="736" spans="2:3" x14ac:dyDescent="0.25">
      <c r="B736" t="s">
        <v>769</v>
      </c>
      <c r="C736">
        <v>151.54476099999999</v>
      </c>
    </row>
    <row r="737" spans="2:3" x14ac:dyDescent="0.25">
      <c r="B737" t="s">
        <v>770</v>
      </c>
      <c r="C737">
        <v>59.744236000000001</v>
      </c>
    </row>
    <row r="738" spans="2:3" hidden="1" x14ac:dyDescent="0.25">
      <c r="B738" t="s">
        <v>771</v>
      </c>
      <c r="C738">
        <v>0</v>
      </c>
    </row>
    <row r="739" spans="2:3" hidden="1" x14ac:dyDescent="0.25">
      <c r="B739" t="s">
        <v>772</v>
      </c>
      <c r="C739">
        <v>0</v>
      </c>
    </row>
    <row r="740" spans="2:3" hidden="1" x14ac:dyDescent="0.25">
      <c r="B740" t="s">
        <v>773</v>
      </c>
      <c r="C740">
        <v>0</v>
      </c>
    </row>
    <row r="741" spans="2:3" hidden="1" x14ac:dyDescent="0.25">
      <c r="B741" t="s">
        <v>774</v>
      </c>
      <c r="C741">
        <v>0</v>
      </c>
    </row>
    <row r="742" spans="2:3" hidden="1" x14ac:dyDescent="0.25">
      <c r="B742" t="s">
        <v>775</v>
      </c>
      <c r="C742">
        <v>0</v>
      </c>
    </row>
    <row r="743" spans="2:3" hidden="1" x14ac:dyDescent="0.25">
      <c r="B743" t="s">
        <v>776</v>
      </c>
      <c r="C743">
        <v>0</v>
      </c>
    </row>
    <row r="744" spans="2:3" x14ac:dyDescent="0.25">
      <c r="B744" t="s">
        <v>777</v>
      </c>
      <c r="C744">
        <v>28.179922999999999</v>
      </c>
    </row>
    <row r="745" spans="2:3" x14ac:dyDescent="0.25">
      <c r="B745" t="s">
        <v>778</v>
      </c>
      <c r="C745">
        <v>128.117952</v>
      </c>
    </row>
    <row r="746" spans="2:3" x14ac:dyDescent="0.25">
      <c r="B746" t="s">
        <v>779</v>
      </c>
      <c r="C746">
        <v>162.39131499999999</v>
      </c>
    </row>
    <row r="747" spans="2:3" x14ac:dyDescent="0.25">
      <c r="B747" t="s">
        <v>780</v>
      </c>
      <c r="C747">
        <v>183.703935</v>
      </c>
    </row>
    <row r="748" spans="2:3" x14ac:dyDescent="0.25">
      <c r="B748" t="s">
        <v>781</v>
      </c>
      <c r="C748">
        <v>142.28676899999999</v>
      </c>
    </row>
    <row r="749" spans="2:3" x14ac:dyDescent="0.25">
      <c r="B749" t="s">
        <v>782</v>
      </c>
      <c r="C749">
        <v>74.454953000000003</v>
      </c>
    </row>
    <row r="750" spans="2:3" x14ac:dyDescent="0.25">
      <c r="B750" t="s">
        <v>783</v>
      </c>
      <c r="C750">
        <v>28.628720000000001</v>
      </c>
    </row>
    <row r="751" spans="2:3" hidden="1" x14ac:dyDescent="0.25">
      <c r="B751" t="s">
        <v>784</v>
      </c>
      <c r="C751">
        <v>0</v>
      </c>
    </row>
    <row r="752" spans="2:3" hidden="1" x14ac:dyDescent="0.25">
      <c r="B752" t="s">
        <v>785</v>
      </c>
      <c r="C752">
        <v>0</v>
      </c>
    </row>
    <row r="753" spans="2:3" hidden="1" x14ac:dyDescent="0.25">
      <c r="B753" t="s">
        <v>786</v>
      </c>
      <c r="C753">
        <v>0</v>
      </c>
    </row>
    <row r="754" spans="2:3" hidden="1" x14ac:dyDescent="0.25">
      <c r="B754" t="s">
        <v>787</v>
      </c>
      <c r="C754">
        <v>0</v>
      </c>
    </row>
    <row r="755" spans="2:3" x14ac:dyDescent="0.25">
      <c r="B755" t="s">
        <v>788</v>
      </c>
      <c r="C755">
        <v>7.1286500000000004</v>
      </c>
    </row>
    <row r="756" spans="2:3" x14ac:dyDescent="0.25">
      <c r="B756" t="s">
        <v>789</v>
      </c>
      <c r="C756">
        <v>114.35831</v>
      </c>
    </row>
    <row r="757" spans="2:3" x14ac:dyDescent="0.25">
      <c r="B757" t="s">
        <v>790</v>
      </c>
      <c r="C757">
        <v>143.39164600000001</v>
      </c>
    </row>
    <row r="758" spans="2:3" x14ac:dyDescent="0.25">
      <c r="B758" t="s">
        <v>791</v>
      </c>
      <c r="C758">
        <v>148.42622299999999</v>
      </c>
    </row>
    <row r="759" spans="2:3" x14ac:dyDescent="0.25">
      <c r="B759" t="s">
        <v>792</v>
      </c>
      <c r="C759">
        <v>162.295592</v>
      </c>
    </row>
    <row r="760" spans="2:3" x14ac:dyDescent="0.25">
      <c r="B760" t="s">
        <v>793</v>
      </c>
      <c r="C760">
        <v>120.781013</v>
      </c>
    </row>
    <row r="761" spans="2:3" x14ac:dyDescent="0.25">
      <c r="B761" t="s">
        <v>794</v>
      </c>
      <c r="C761">
        <v>83.851731000000001</v>
      </c>
    </row>
    <row r="762" spans="2:3" x14ac:dyDescent="0.25">
      <c r="B762" t="s">
        <v>795</v>
      </c>
      <c r="C762">
        <v>6.0285849999999996</v>
      </c>
    </row>
    <row r="763" spans="2:3" hidden="1" x14ac:dyDescent="0.25">
      <c r="B763" t="s">
        <v>796</v>
      </c>
      <c r="C763">
        <v>0</v>
      </c>
    </row>
    <row r="764" spans="2:3" hidden="1" x14ac:dyDescent="0.25">
      <c r="B764" t="s">
        <v>797</v>
      </c>
      <c r="C764">
        <v>0</v>
      </c>
    </row>
    <row r="765" spans="2:3" hidden="1" x14ac:dyDescent="0.25">
      <c r="B765" t="s">
        <v>798</v>
      </c>
      <c r="C765">
        <v>0</v>
      </c>
    </row>
    <row r="766" spans="2:3" hidden="1" x14ac:dyDescent="0.25">
      <c r="B766" t="s">
        <v>799</v>
      </c>
      <c r="C766">
        <v>0</v>
      </c>
    </row>
    <row r="767" spans="2:3" hidden="1" x14ac:dyDescent="0.25">
      <c r="B767" t="s">
        <v>800</v>
      </c>
      <c r="C767">
        <v>0</v>
      </c>
    </row>
    <row r="768" spans="2:3" x14ac:dyDescent="0.25">
      <c r="B768" t="s">
        <v>801</v>
      </c>
      <c r="C768">
        <v>97.109612999999996</v>
      </c>
    </row>
    <row r="769" spans="2:3" x14ac:dyDescent="0.25">
      <c r="B769" t="s">
        <v>802</v>
      </c>
      <c r="C769">
        <v>142.516302</v>
      </c>
    </row>
    <row r="770" spans="2:3" x14ac:dyDescent="0.25">
      <c r="B770" t="s">
        <v>803</v>
      </c>
      <c r="C770">
        <v>156.013892</v>
      </c>
    </row>
    <row r="771" spans="2:3" x14ac:dyDescent="0.25">
      <c r="B771" t="s">
        <v>804</v>
      </c>
      <c r="C771">
        <v>166.08092500000001</v>
      </c>
    </row>
    <row r="772" spans="2:3" x14ac:dyDescent="0.25">
      <c r="B772" t="s">
        <v>805</v>
      </c>
      <c r="C772">
        <v>132.44657699999999</v>
      </c>
    </row>
    <row r="773" spans="2:3" x14ac:dyDescent="0.25">
      <c r="B773" t="s">
        <v>806</v>
      </c>
      <c r="C773">
        <v>59.251669</v>
      </c>
    </row>
    <row r="774" spans="2:3" x14ac:dyDescent="0.25">
      <c r="B774" t="s">
        <v>807</v>
      </c>
      <c r="C774">
        <v>22.622987999999999</v>
      </c>
    </row>
    <row r="775" spans="2:3" hidden="1" x14ac:dyDescent="0.25">
      <c r="B775" t="s">
        <v>808</v>
      </c>
      <c r="C775">
        <v>0</v>
      </c>
    </row>
    <row r="776" spans="2:3" hidden="1" x14ac:dyDescent="0.25">
      <c r="B776" t="s">
        <v>809</v>
      </c>
      <c r="C776">
        <v>0</v>
      </c>
    </row>
    <row r="777" spans="2:3" hidden="1" x14ac:dyDescent="0.25">
      <c r="B777" t="s">
        <v>810</v>
      </c>
      <c r="C777">
        <v>0</v>
      </c>
    </row>
    <row r="778" spans="2:3" hidden="1" x14ac:dyDescent="0.25">
      <c r="B778" t="s">
        <v>811</v>
      </c>
      <c r="C778">
        <v>0</v>
      </c>
    </row>
    <row r="779" spans="2:3" hidden="1" x14ac:dyDescent="0.25">
      <c r="B779" t="s">
        <v>812</v>
      </c>
      <c r="C779">
        <v>0</v>
      </c>
    </row>
    <row r="780" spans="2:3" x14ac:dyDescent="0.25">
      <c r="B780" t="s">
        <v>813</v>
      </c>
      <c r="C780">
        <v>68.591133999999997</v>
      </c>
    </row>
    <row r="781" spans="2:3" x14ac:dyDescent="0.25">
      <c r="B781" t="s">
        <v>814</v>
      </c>
      <c r="C781">
        <v>129.11452199999999</v>
      </c>
    </row>
    <row r="782" spans="2:3" x14ac:dyDescent="0.25">
      <c r="B782" t="s">
        <v>815</v>
      </c>
      <c r="C782">
        <v>157.80335500000001</v>
      </c>
    </row>
    <row r="783" spans="2:3" x14ac:dyDescent="0.25">
      <c r="B783" t="s">
        <v>816</v>
      </c>
      <c r="C783">
        <v>168.08926299999999</v>
      </c>
    </row>
    <row r="784" spans="2:3" x14ac:dyDescent="0.25">
      <c r="B784" t="s">
        <v>817</v>
      </c>
      <c r="C784">
        <v>135.35593299999999</v>
      </c>
    </row>
    <row r="785" spans="2:3" x14ac:dyDescent="0.25">
      <c r="B785" t="s">
        <v>818</v>
      </c>
      <c r="C785">
        <v>59.691485</v>
      </c>
    </row>
    <row r="786" spans="2:3" x14ac:dyDescent="0.25">
      <c r="B786" t="s">
        <v>819</v>
      </c>
      <c r="C786">
        <v>34.903246000000003</v>
      </c>
    </row>
    <row r="787" spans="2:3" x14ac:dyDescent="0.25">
      <c r="B787" t="s">
        <v>820</v>
      </c>
      <c r="C787">
        <v>4.4044449999999999</v>
      </c>
    </row>
    <row r="788" spans="2:3" hidden="1" x14ac:dyDescent="0.25">
      <c r="B788" t="s">
        <v>821</v>
      </c>
      <c r="C788">
        <v>0</v>
      </c>
    </row>
    <row r="789" spans="2:3" hidden="1" x14ac:dyDescent="0.25">
      <c r="B789" t="s">
        <v>822</v>
      </c>
      <c r="C789">
        <v>0</v>
      </c>
    </row>
    <row r="790" spans="2:3" x14ac:dyDescent="0.25">
      <c r="B790" t="s">
        <v>823</v>
      </c>
      <c r="C790">
        <v>0.12987000000000001</v>
      </c>
    </row>
    <row r="791" spans="2:3" x14ac:dyDescent="0.25">
      <c r="B791" t="s">
        <v>824</v>
      </c>
      <c r="C791">
        <v>0.38961000000000001</v>
      </c>
    </row>
    <row r="792" spans="2:3" x14ac:dyDescent="0.25">
      <c r="B792" t="s">
        <v>825</v>
      </c>
      <c r="C792">
        <v>98.993735999999998</v>
      </c>
    </row>
    <row r="793" spans="2:3" x14ac:dyDescent="0.25">
      <c r="B793" t="s">
        <v>826</v>
      </c>
      <c r="C793">
        <v>138.86587</v>
      </c>
    </row>
    <row r="794" spans="2:3" x14ac:dyDescent="0.25">
      <c r="B794" t="s">
        <v>827</v>
      </c>
      <c r="C794">
        <v>151.52589499999999</v>
      </c>
    </row>
    <row r="795" spans="2:3" x14ac:dyDescent="0.25">
      <c r="B795" t="s">
        <v>828</v>
      </c>
      <c r="C795">
        <v>160.27810099999999</v>
      </c>
    </row>
    <row r="796" spans="2:3" x14ac:dyDescent="0.25">
      <c r="B796" t="s">
        <v>829</v>
      </c>
      <c r="C796">
        <v>129.17742000000001</v>
      </c>
    </row>
    <row r="797" spans="2:3" x14ac:dyDescent="0.25">
      <c r="B797" t="s">
        <v>830</v>
      </c>
      <c r="C797">
        <v>86.782691999999997</v>
      </c>
    </row>
    <row r="798" spans="2:3" x14ac:dyDescent="0.25">
      <c r="B798" t="s">
        <v>831</v>
      </c>
      <c r="C798">
        <v>24.214468</v>
      </c>
    </row>
    <row r="799" spans="2:3" hidden="1" x14ac:dyDescent="0.25">
      <c r="B799" t="s">
        <v>832</v>
      </c>
      <c r="C799">
        <v>0</v>
      </c>
    </row>
    <row r="800" spans="2:3" hidden="1" x14ac:dyDescent="0.25">
      <c r="B800" t="s">
        <v>833</v>
      </c>
      <c r="C800">
        <v>0</v>
      </c>
    </row>
    <row r="801" spans="2:3" hidden="1" x14ac:dyDescent="0.25">
      <c r="B801" t="s">
        <v>834</v>
      </c>
      <c r="C801">
        <v>0</v>
      </c>
    </row>
    <row r="802" spans="2:3" hidden="1" x14ac:dyDescent="0.25">
      <c r="B802" t="s">
        <v>835</v>
      </c>
      <c r="C802">
        <v>0</v>
      </c>
    </row>
    <row r="803" spans="2:3" x14ac:dyDescent="0.25">
      <c r="B803" t="s">
        <v>836</v>
      </c>
      <c r="C803">
        <v>23.334213999999999</v>
      </c>
    </row>
    <row r="804" spans="2:3" x14ac:dyDescent="0.25">
      <c r="B804" t="s">
        <v>837</v>
      </c>
      <c r="C804">
        <v>103.158771</v>
      </c>
    </row>
    <row r="805" spans="2:3" x14ac:dyDescent="0.25">
      <c r="B805" t="s">
        <v>838</v>
      </c>
      <c r="C805">
        <v>108.937033</v>
      </c>
    </row>
    <row r="806" spans="2:3" x14ac:dyDescent="0.25">
      <c r="B806" t="s">
        <v>839</v>
      </c>
      <c r="C806">
        <v>136.27186</v>
      </c>
    </row>
    <row r="807" spans="2:3" x14ac:dyDescent="0.25">
      <c r="B807" t="s">
        <v>840</v>
      </c>
      <c r="C807">
        <v>161.69396399999999</v>
      </c>
    </row>
    <row r="808" spans="2:3" x14ac:dyDescent="0.25">
      <c r="B808" t="s">
        <v>841</v>
      </c>
      <c r="C808">
        <v>130.28078199999999</v>
      </c>
    </row>
    <row r="809" spans="2:3" x14ac:dyDescent="0.25">
      <c r="B809" t="s">
        <v>842</v>
      </c>
      <c r="C809">
        <v>87.612559000000005</v>
      </c>
    </row>
    <row r="810" spans="2:3" x14ac:dyDescent="0.25">
      <c r="B810" t="s">
        <v>843</v>
      </c>
      <c r="C810">
        <v>36.214635999999999</v>
      </c>
    </row>
    <row r="811" spans="2:3" hidden="1" x14ac:dyDescent="0.25">
      <c r="B811" t="s">
        <v>844</v>
      </c>
      <c r="C811">
        <v>0</v>
      </c>
    </row>
    <row r="812" spans="2:3" hidden="1" x14ac:dyDescent="0.25">
      <c r="B812" t="s">
        <v>845</v>
      </c>
      <c r="C812">
        <v>0</v>
      </c>
    </row>
    <row r="813" spans="2:3" hidden="1" x14ac:dyDescent="0.25">
      <c r="B813" t="s">
        <v>846</v>
      </c>
      <c r="C813">
        <v>0</v>
      </c>
    </row>
    <row r="814" spans="2:3" x14ac:dyDescent="0.25">
      <c r="B814" t="s">
        <v>847</v>
      </c>
      <c r="C814">
        <v>1.038961</v>
      </c>
    </row>
    <row r="815" spans="2:3" x14ac:dyDescent="0.25">
      <c r="B815" t="s">
        <v>848</v>
      </c>
      <c r="C815">
        <v>0.25974000000000003</v>
      </c>
    </row>
    <row r="816" spans="2:3" x14ac:dyDescent="0.25">
      <c r="B816" t="s">
        <v>849</v>
      </c>
      <c r="C816">
        <v>89.904488999999998</v>
      </c>
    </row>
    <row r="817" spans="2:3" x14ac:dyDescent="0.25">
      <c r="B817" t="s">
        <v>850</v>
      </c>
      <c r="C817">
        <v>151.35757100000001</v>
      </c>
    </row>
    <row r="818" spans="2:3" x14ac:dyDescent="0.25">
      <c r="B818" t="s">
        <v>851</v>
      </c>
      <c r="C818">
        <v>160.43725900000001</v>
      </c>
    </row>
    <row r="819" spans="2:3" x14ac:dyDescent="0.25">
      <c r="B819" t="s">
        <v>852</v>
      </c>
      <c r="C819">
        <v>179.44220799999999</v>
      </c>
    </row>
    <row r="820" spans="2:3" x14ac:dyDescent="0.25">
      <c r="B820" t="s">
        <v>853</v>
      </c>
      <c r="C820">
        <v>142.288963</v>
      </c>
    </row>
    <row r="821" spans="2:3" x14ac:dyDescent="0.25">
      <c r="B821" t="s">
        <v>854</v>
      </c>
      <c r="C821">
        <v>21.394825999999998</v>
      </c>
    </row>
    <row r="822" spans="2:3" x14ac:dyDescent="0.25">
      <c r="B822" t="s">
        <v>855</v>
      </c>
      <c r="C822">
        <v>5.1257700000000002</v>
      </c>
    </row>
    <row r="823" spans="2:3" x14ac:dyDescent="0.25">
      <c r="B823" t="s">
        <v>856</v>
      </c>
      <c r="C823">
        <v>0.31</v>
      </c>
    </row>
    <row r="824" spans="2:3" hidden="1" x14ac:dyDescent="0.25">
      <c r="B824" t="s">
        <v>857</v>
      </c>
      <c r="C824">
        <v>0</v>
      </c>
    </row>
    <row r="825" spans="2:3" hidden="1" x14ac:dyDescent="0.25">
      <c r="B825" t="s">
        <v>858</v>
      </c>
      <c r="C825">
        <v>0</v>
      </c>
    </row>
    <row r="826" spans="2:3" hidden="1" x14ac:dyDescent="0.25">
      <c r="B826" t="s">
        <v>859</v>
      </c>
      <c r="C826">
        <v>0</v>
      </c>
    </row>
    <row r="827" spans="2:3" x14ac:dyDescent="0.25">
      <c r="B827" t="s">
        <v>860</v>
      </c>
      <c r="C827">
        <v>7.4678129999999996</v>
      </c>
    </row>
    <row r="828" spans="2:3" x14ac:dyDescent="0.25">
      <c r="B828" t="s">
        <v>861</v>
      </c>
      <c r="C828">
        <v>132.02548400000001</v>
      </c>
    </row>
    <row r="829" spans="2:3" x14ac:dyDescent="0.25">
      <c r="B829" t="s">
        <v>862</v>
      </c>
      <c r="C829">
        <v>77.430564000000004</v>
      </c>
    </row>
    <row r="830" spans="2:3" x14ac:dyDescent="0.25">
      <c r="B830" t="s">
        <v>863</v>
      </c>
      <c r="C830">
        <v>154.37220500000001</v>
      </c>
    </row>
    <row r="831" spans="2:3" x14ac:dyDescent="0.25">
      <c r="B831" t="s">
        <v>864</v>
      </c>
      <c r="C831">
        <v>163.288837</v>
      </c>
    </row>
    <row r="832" spans="2:3" x14ac:dyDescent="0.25">
      <c r="B832" t="s">
        <v>865</v>
      </c>
      <c r="C832">
        <v>129.42677</v>
      </c>
    </row>
    <row r="833" spans="2:3" x14ac:dyDescent="0.25">
      <c r="B833" t="s">
        <v>866</v>
      </c>
      <c r="C833">
        <v>86.436092000000002</v>
      </c>
    </row>
    <row r="834" spans="2:3" x14ac:dyDescent="0.25">
      <c r="B834" t="s">
        <v>867</v>
      </c>
      <c r="C834">
        <v>31.988472000000002</v>
      </c>
    </row>
    <row r="835" spans="2:3" x14ac:dyDescent="0.25">
      <c r="B835" t="s">
        <v>868</v>
      </c>
      <c r="C835">
        <v>2.0770279999999999</v>
      </c>
    </row>
    <row r="836" spans="2:3" hidden="1" x14ac:dyDescent="0.25">
      <c r="B836" t="s">
        <v>869</v>
      </c>
      <c r="C836">
        <v>0</v>
      </c>
    </row>
    <row r="837" spans="2:3" hidden="1" x14ac:dyDescent="0.25">
      <c r="B837" t="s">
        <v>870</v>
      </c>
      <c r="C837">
        <v>0</v>
      </c>
    </row>
    <row r="838" spans="2:3" x14ac:dyDescent="0.25">
      <c r="B838" t="s">
        <v>871</v>
      </c>
      <c r="C838">
        <v>1.4889950000000001</v>
      </c>
    </row>
    <row r="839" spans="2:3" hidden="1" x14ac:dyDescent="0.25">
      <c r="B839" t="s">
        <v>872</v>
      </c>
      <c r="C839">
        <v>0</v>
      </c>
    </row>
    <row r="840" spans="2:3" x14ac:dyDescent="0.25">
      <c r="B840" t="s">
        <v>873</v>
      </c>
      <c r="C840">
        <v>79.631936999999994</v>
      </c>
    </row>
    <row r="841" spans="2:3" x14ac:dyDescent="0.25">
      <c r="B841" t="s">
        <v>874</v>
      </c>
      <c r="C841">
        <v>129.42765399999999</v>
      </c>
    </row>
    <row r="842" spans="2:3" x14ac:dyDescent="0.25">
      <c r="B842" t="s">
        <v>875</v>
      </c>
      <c r="C842">
        <v>145.458879</v>
      </c>
    </row>
    <row r="843" spans="2:3" x14ac:dyDescent="0.25">
      <c r="B843" t="s">
        <v>876</v>
      </c>
      <c r="C843">
        <v>166.921661</v>
      </c>
    </row>
    <row r="844" spans="2:3" x14ac:dyDescent="0.25">
      <c r="B844" t="s">
        <v>877</v>
      </c>
      <c r="C844">
        <v>134.00764799999999</v>
      </c>
    </row>
    <row r="845" spans="2:3" x14ac:dyDescent="0.25">
      <c r="B845" t="s">
        <v>878</v>
      </c>
      <c r="C845">
        <v>90.408591999999999</v>
      </c>
    </row>
    <row r="846" spans="2:3" x14ac:dyDescent="0.25">
      <c r="B846" t="s">
        <v>879</v>
      </c>
      <c r="C846">
        <v>23.795390999999999</v>
      </c>
    </row>
    <row r="847" spans="2:3" x14ac:dyDescent="0.25">
      <c r="B847" t="s">
        <v>880</v>
      </c>
      <c r="C847">
        <v>2.7202510000000002</v>
      </c>
    </row>
    <row r="848" spans="2:3" hidden="1" x14ac:dyDescent="0.25">
      <c r="B848" t="s">
        <v>881</v>
      </c>
      <c r="C848">
        <v>0</v>
      </c>
    </row>
    <row r="849" spans="2:3" hidden="1" x14ac:dyDescent="0.25">
      <c r="B849" t="s">
        <v>882</v>
      </c>
      <c r="C849">
        <v>0</v>
      </c>
    </row>
    <row r="850" spans="2:3" hidden="1" x14ac:dyDescent="0.25">
      <c r="B850" t="s">
        <v>883</v>
      </c>
      <c r="C850">
        <v>0</v>
      </c>
    </row>
    <row r="851" spans="2:3" hidden="1" x14ac:dyDescent="0.25">
      <c r="B851" t="s">
        <v>884</v>
      </c>
      <c r="C851">
        <v>0</v>
      </c>
    </row>
    <row r="852" spans="2:3" x14ac:dyDescent="0.25">
      <c r="B852" t="s">
        <v>885</v>
      </c>
      <c r="C852">
        <v>66.561261999999999</v>
      </c>
    </row>
    <row r="853" spans="2:3" x14ac:dyDescent="0.25">
      <c r="B853" t="s">
        <v>886</v>
      </c>
      <c r="C853">
        <v>143.90321299999999</v>
      </c>
    </row>
    <row r="854" spans="2:3" x14ac:dyDescent="0.25">
      <c r="B854" t="s">
        <v>887</v>
      </c>
      <c r="C854">
        <v>141.163679</v>
      </c>
    </row>
    <row r="855" spans="2:3" x14ac:dyDescent="0.25">
      <c r="B855" t="s">
        <v>888</v>
      </c>
      <c r="C855">
        <v>170.93828600000001</v>
      </c>
    </row>
    <row r="856" spans="2:3" x14ac:dyDescent="0.25">
      <c r="B856" t="s">
        <v>889</v>
      </c>
      <c r="C856">
        <v>137.69806700000001</v>
      </c>
    </row>
    <row r="857" spans="2:3" x14ac:dyDescent="0.25">
      <c r="B857" t="s">
        <v>890</v>
      </c>
      <c r="C857">
        <v>92.750566000000006</v>
      </c>
    </row>
    <row r="858" spans="2:3" x14ac:dyDescent="0.25">
      <c r="B858" t="s">
        <v>891</v>
      </c>
      <c r="C858">
        <v>5.2050460000000003</v>
      </c>
    </row>
    <row r="859" spans="2:3" x14ac:dyDescent="0.25">
      <c r="B859" t="s">
        <v>892</v>
      </c>
      <c r="C859">
        <v>3.3130190000000002</v>
      </c>
    </row>
    <row r="860" spans="2:3" hidden="1" x14ac:dyDescent="0.25">
      <c r="B860" t="s">
        <v>893</v>
      </c>
      <c r="C860">
        <v>0</v>
      </c>
    </row>
    <row r="861" spans="2:3" hidden="1" x14ac:dyDescent="0.25">
      <c r="B861" t="s">
        <v>894</v>
      </c>
      <c r="C861">
        <v>0</v>
      </c>
    </row>
    <row r="862" spans="2:3" hidden="1" x14ac:dyDescent="0.25">
      <c r="B862" t="s">
        <v>895</v>
      </c>
      <c r="C862">
        <v>0</v>
      </c>
    </row>
    <row r="863" spans="2:3" hidden="1" x14ac:dyDescent="0.25">
      <c r="B863" t="s">
        <v>896</v>
      </c>
      <c r="C863">
        <v>0</v>
      </c>
    </row>
    <row r="864" spans="2:3" x14ac:dyDescent="0.25">
      <c r="B864" t="s">
        <v>897</v>
      </c>
      <c r="C864">
        <v>73.371564000000006</v>
      </c>
    </row>
    <row r="865" spans="2:3" x14ac:dyDescent="0.25">
      <c r="B865" t="s">
        <v>898</v>
      </c>
      <c r="C865">
        <v>101.975909</v>
      </c>
    </row>
    <row r="866" spans="2:3" x14ac:dyDescent="0.25">
      <c r="B866" t="s">
        <v>899</v>
      </c>
      <c r="C866">
        <v>135.397457</v>
      </c>
    </row>
    <row r="867" spans="2:3" x14ac:dyDescent="0.25">
      <c r="B867" t="s">
        <v>900</v>
      </c>
      <c r="C867">
        <v>177.481616</v>
      </c>
    </row>
    <row r="868" spans="2:3" x14ac:dyDescent="0.25">
      <c r="B868" t="s">
        <v>901</v>
      </c>
      <c r="C868">
        <v>140.988585</v>
      </c>
    </row>
    <row r="869" spans="2:3" x14ac:dyDescent="0.25">
      <c r="B869" t="s">
        <v>902</v>
      </c>
      <c r="C869">
        <v>97.055851000000004</v>
      </c>
    </row>
    <row r="870" spans="2:3" x14ac:dyDescent="0.25">
      <c r="B870" t="s">
        <v>903</v>
      </c>
      <c r="C870">
        <v>21.56587</v>
      </c>
    </row>
    <row r="871" spans="2:3" hidden="1" x14ac:dyDescent="0.25">
      <c r="B871" t="s">
        <v>904</v>
      </c>
      <c r="C871">
        <v>0</v>
      </c>
    </row>
    <row r="872" spans="2:3" hidden="1" x14ac:dyDescent="0.25">
      <c r="B872" t="s">
        <v>905</v>
      </c>
      <c r="C872">
        <v>0</v>
      </c>
    </row>
    <row r="873" spans="2:3" hidden="1" x14ac:dyDescent="0.25">
      <c r="B873" t="s">
        <v>906</v>
      </c>
      <c r="C873">
        <v>0</v>
      </c>
    </row>
    <row r="874" spans="2:3" hidden="1" x14ac:dyDescent="0.25">
      <c r="B874" t="s">
        <v>907</v>
      </c>
      <c r="C874">
        <v>0</v>
      </c>
    </row>
    <row r="875" spans="2:3" x14ac:dyDescent="0.25">
      <c r="B875" t="s">
        <v>908</v>
      </c>
      <c r="C875">
        <v>10.024445999999999</v>
      </c>
    </row>
    <row r="876" spans="2:3" x14ac:dyDescent="0.25">
      <c r="B876" t="s">
        <v>909</v>
      </c>
      <c r="C876">
        <v>117.54853300000001</v>
      </c>
    </row>
    <row r="877" spans="2:3" x14ac:dyDescent="0.25">
      <c r="B877" t="s">
        <v>910</v>
      </c>
      <c r="C877">
        <v>104.28974100000001</v>
      </c>
    </row>
    <row r="878" spans="2:3" x14ac:dyDescent="0.25">
      <c r="B878" t="s">
        <v>911</v>
      </c>
      <c r="C878">
        <v>151.485657</v>
      </c>
    </row>
    <row r="879" spans="2:3" x14ac:dyDescent="0.25">
      <c r="B879" t="s">
        <v>912</v>
      </c>
      <c r="C879">
        <v>160.48600400000001</v>
      </c>
    </row>
    <row r="880" spans="2:3" x14ac:dyDescent="0.25">
      <c r="B880" t="s">
        <v>913</v>
      </c>
      <c r="C880">
        <v>129.33538200000001</v>
      </c>
    </row>
    <row r="881" spans="2:3" x14ac:dyDescent="0.25">
      <c r="B881" t="s">
        <v>914</v>
      </c>
      <c r="C881">
        <v>86.110613999999998</v>
      </c>
    </row>
    <row r="882" spans="2:3" x14ac:dyDescent="0.25">
      <c r="B882" t="s">
        <v>915</v>
      </c>
      <c r="C882">
        <v>23.997682999999999</v>
      </c>
    </row>
    <row r="883" spans="2:3" hidden="1" x14ac:dyDescent="0.25">
      <c r="B883" t="s">
        <v>916</v>
      </c>
      <c r="C883">
        <v>0</v>
      </c>
    </row>
    <row r="884" spans="2:3" hidden="1" x14ac:dyDescent="0.25">
      <c r="B884" t="s">
        <v>917</v>
      </c>
      <c r="C884">
        <v>0</v>
      </c>
    </row>
    <row r="885" spans="2:3" hidden="1" x14ac:dyDescent="0.25">
      <c r="B885" t="s">
        <v>918</v>
      </c>
      <c r="C885">
        <v>0</v>
      </c>
    </row>
    <row r="886" spans="2:3" hidden="1" x14ac:dyDescent="0.25">
      <c r="B886" t="s">
        <v>919</v>
      </c>
      <c r="C886">
        <v>0</v>
      </c>
    </row>
    <row r="887" spans="2:3" hidden="1" x14ac:dyDescent="0.25">
      <c r="B887" t="s">
        <v>920</v>
      </c>
      <c r="C887">
        <v>0</v>
      </c>
    </row>
    <row r="888" spans="2:3" x14ac:dyDescent="0.25">
      <c r="B888" t="s">
        <v>921</v>
      </c>
      <c r="C888">
        <v>58.371066999999996</v>
      </c>
    </row>
    <row r="889" spans="2:3" x14ac:dyDescent="0.25">
      <c r="B889" t="s">
        <v>922</v>
      </c>
      <c r="C889">
        <v>100.063372</v>
      </c>
    </row>
    <row r="890" spans="2:3" x14ac:dyDescent="0.25">
      <c r="B890" t="s">
        <v>923</v>
      </c>
      <c r="C890">
        <v>138.946414</v>
      </c>
    </row>
    <row r="891" spans="2:3" x14ac:dyDescent="0.25">
      <c r="B891" t="s">
        <v>924</v>
      </c>
      <c r="C891">
        <v>176.36176</v>
      </c>
    </row>
    <row r="892" spans="2:3" x14ac:dyDescent="0.25">
      <c r="B892" t="s">
        <v>925</v>
      </c>
      <c r="C892">
        <v>141.90870799999999</v>
      </c>
    </row>
    <row r="893" spans="2:3" x14ac:dyDescent="0.25">
      <c r="B893" t="s">
        <v>926</v>
      </c>
      <c r="C893">
        <v>95.604313000000005</v>
      </c>
    </row>
    <row r="894" spans="2:3" x14ac:dyDescent="0.25">
      <c r="B894" t="s">
        <v>927</v>
      </c>
      <c r="C894">
        <v>40.918838999999998</v>
      </c>
    </row>
    <row r="895" spans="2:3" x14ac:dyDescent="0.25">
      <c r="B895" t="s">
        <v>928</v>
      </c>
      <c r="C895">
        <v>6.07193</v>
      </c>
    </row>
    <row r="896" spans="2:3" hidden="1" x14ac:dyDescent="0.25">
      <c r="B896" t="s">
        <v>929</v>
      </c>
      <c r="C896">
        <v>0</v>
      </c>
    </row>
    <row r="897" spans="2:3" hidden="1" x14ac:dyDescent="0.25">
      <c r="B897" t="s">
        <v>930</v>
      </c>
      <c r="C897">
        <v>0</v>
      </c>
    </row>
    <row r="898" spans="2:3" hidden="1" x14ac:dyDescent="0.25">
      <c r="B898" t="s">
        <v>931</v>
      </c>
      <c r="C898">
        <v>0</v>
      </c>
    </row>
    <row r="899" spans="2:3" hidden="1" x14ac:dyDescent="0.25">
      <c r="B899" t="s">
        <v>932</v>
      </c>
      <c r="C899">
        <v>0</v>
      </c>
    </row>
    <row r="900" spans="2:3" x14ac:dyDescent="0.25">
      <c r="B900" t="s">
        <v>933</v>
      </c>
      <c r="C900">
        <v>62.072736999999996</v>
      </c>
    </row>
    <row r="901" spans="2:3" x14ac:dyDescent="0.25">
      <c r="B901" t="s">
        <v>934</v>
      </c>
      <c r="C901">
        <v>79.275032999999993</v>
      </c>
    </row>
    <row r="902" spans="2:3" x14ac:dyDescent="0.25">
      <c r="B902" t="s">
        <v>935</v>
      </c>
      <c r="C902">
        <v>170.257668</v>
      </c>
    </row>
    <row r="903" spans="2:3" x14ac:dyDescent="0.25">
      <c r="B903" t="s">
        <v>936</v>
      </c>
      <c r="C903">
        <v>185.70725300000001</v>
      </c>
    </row>
    <row r="904" spans="2:3" x14ac:dyDescent="0.25">
      <c r="B904" t="s">
        <v>937</v>
      </c>
      <c r="C904">
        <v>149.48639399999999</v>
      </c>
    </row>
    <row r="905" spans="2:3" x14ac:dyDescent="0.25">
      <c r="B905" t="s">
        <v>938</v>
      </c>
      <c r="C905">
        <v>95.577680999999998</v>
      </c>
    </row>
    <row r="906" spans="2:3" x14ac:dyDescent="0.25">
      <c r="B906" t="s">
        <v>939</v>
      </c>
      <c r="C906">
        <v>8.5503169999999997</v>
      </c>
    </row>
    <row r="907" spans="2:3" hidden="1" x14ac:dyDescent="0.25">
      <c r="B907" t="s">
        <v>940</v>
      </c>
      <c r="C907">
        <v>0</v>
      </c>
    </row>
    <row r="908" spans="2:3" hidden="1" x14ac:dyDescent="0.25">
      <c r="B908" t="s">
        <v>941</v>
      </c>
      <c r="C908">
        <v>0</v>
      </c>
    </row>
    <row r="909" spans="2:3" hidden="1" x14ac:dyDescent="0.25">
      <c r="B909" t="s">
        <v>942</v>
      </c>
      <c r="C909">
        <v>0</v>
      </c>
    </row>
    <row r="910" spans="2:3" hidden="1" x14ac:dyDescent="0.25">
      <c r="B910" t="s">
        <v>943</v>
      </c>
      <c r="C910">
        <v>0</v>
      </c>
    </row>
    <row r="911" spans="2:3" x14ac:dyDescent="0.25">
      <c r="B911" t="s">
        <v>944</v>
      </c>
      <c r="C911">
        <v>17.077845</v>
      </c>
    </row>
    <row r="912" spans="2:3" x14ac:dyDescent="0.25">
      <c r="B912" t="s">
        <v>945</v>
      </c>
      <c r="C912">
        <v>130.790719</v>
      </c>
    </row>
    <row r="913" spans="2:3" x14ac:dyDescent="0.25">
      <c r="B913" t="s">
        <v>946</v>
      </c>
      <c r="C913">
        <v>129.18053499999999</v>
      </c>
    </row>
    <row r="914" spans="2:3" x14ac:dyDescent="0.25">
      <c r="B914" t="s">
        <v>947</v>
      </c>
      <c r="C914">
        <v>136.28682900000001</v>
      </c>
    </row>
    <row r="915" spans="2:3" x14ac:dyDescent="0.25">
      <c r="B915" t="s">
        <v>948</v>
      </c>
      <c r="C915">
        <v>157.239914</v>
      </c>
    </row>
    <row r="916" spans="2:3" x14ac:dyDescent="0.25">
      <c r="B916" t="s">
        <v>949</v>
      </c>
      <c r="C916">
        <v>116.551011</v>
      </c>
    </row>
    <row r="917" spans="2:3" x14ac:dyDescent="0.25">
      <c r="B917" t="s">
        <v>950</v>
      </c>
      <c r="C917">
        <v>78.210616999999999</v>
      </c>
    </row>
    <row r="918" spans="2:3" x14ac:dyDescent="0.25">
      <c r="B918" t="s">
        <v>951</v>
      </c>
      <c r="C918">
        <v>17.730789000000001</v>
      </c>
    </row>
    <row r="919" spans="2:3" hidden="1" x14ac:dyDescent="0.25">
      <c r="B919" t="s">
        <v>952</v>
      </c>
      <c r="C919">
        <v>0</v>
      </c>
    </row>
    <row r="920" spans="2:3" hidden="1" x14ac:dyDescent="0.25">
      <c r="B920" t="s">
        <v>953</v>
      </c>
      <c r="C920">
        <v>0</v>
      </c>
    </row>
    <row r="921" spans="2:3" hidden="1" x14ac:dyDescent="0.25">
      <c r="B921" t="s">
        <v>954</v>
      </c>
      <c r="C921">
        <v>0</v>
      </c>
    </row>
    <row r="922" spans="2:3" hidden="1" x14ac:dyDescent="0.25">
      <c r="B922" t="s">
        <v>955</v>
      </c>
      <c r="C922">
        <v>0</v>
      </c>
    </row>
    <row r="923" spans="2:3" hidden="1" x14ac:dyDescent="0.25">
      <c r="B923" t="s">
        <v>956</v>
      </c>
      <c r="C923">
        <v>0</v>
      </c>
    </row>
    <row r="924" spans="2:3" x14ac:dyDescent="0.25">
      <c r="B924" t="s">
        <v>957</v>
      </c>
      <c r="C924">
        <v>56.286014999999999</v>
      </c>
    </row>
    <row r="925" spans="2:3" x14ac:dyDescent="0.25">
      <c r="B925" t="s">
        <v>958</v>
      </c>
      <c r="C925">
        <v>45.857720999999998</v>
      </c>
    </row>
    <row r="926" spans="2:3" x14ac:dyDescent="0.25">
      <c r="B926" t="s">
        <v>959</v>
      </c>
      <c r="C926">
        <v>162.92397600000001</v>
      </c>
    </row>
    <row r="927" spans="2:3" x14ac:dyDescent="0.25">
      <c r="B927" t="s">
        <v>960</v>
      </c>
      <c r="C927">
        <v>191.866659</v>
      </c>
    </row>
    <row r="928" spans="2:3" x14ac:dyDescent="0.25">
      <c r="B928" t="s">
        <v>961</v>
      </c>
      <c r="C928">
        <v>154.46199899999999</v>
      </c>
    </row>
    <row r="929" spans="2:3" x14ac:dyDescent="0.25">
      <c r="B929" t="s">
        <v>962</v>
      </c>
      <c r="C929">
        <v>94.878709000000001</v>
      </c>
    </row>
    <row r="930" spans="2:3" x14ac:dyDescent="0.25">
      <c r="B930" t="s">
        <v>963</v>
      </c>
      <c r="C930">
        <v>21.002319</v>
      </c>
    </row>
    <row r="931" spans="2:3" hidden="1" x14ac:dyDescent="0.25">
      <c r="B931" t="s">
        <v>964</v>
      </c>
      <c r="C931">
        <v>0</v>
      </c>
    </row>
    <row r="932" spans="2:3" hidden="1" x14ac:dyDescent="0.25">
      <c r="B932" t="s">
        <v>965</v>
      </c>
      <c r="C932">
        <v>0</v>
      </c>
    </row>
    <row r="933" spans="2:3" hidden="1" x14ac:dyDescent="0.25">
      <c r="B933" t="s">
        <v>966</v>
      </c>
      <c r="C933">
        <v>0</v>
      </c>
    </row>
    <row r="934" spans="2:3" hidden="1" x14ac:dyDescent="0.25">
      <c r="B934" t="s">
        <v>967</v>
      </c>
      <c r="C934">
        <v>0</v>
      </c>
    </row>
    <row r="935" spans="2:3" x14ac:dyDescent="0.25">
      <c r="B935" t="s">
        <v>968</v>
      </c>
      <c r="C935">
        <v>0.4</v>
      </c>
    </row>
    <row r="936" spans="2:3" x14ac:dyDescent="0.25">
      <c r="B936" t="s">
        <v>969</v>
      </c>
      <c r="C936">
        <v>85.614268999999993</v>
      </c>
    </row>
    <row r="937" spans="2:3" x14ac:dyDescent="0.25">
      <c r="B937" t="s">
        <v>970</v>
      </c>
      <c r="C937">
        <v>136.126351</v>
      </c>
    </row>
    <row r="938" spans="2:3" x14ac:dyDescent="0.25">
      <c r="B938" t="s">
        <v>971</v>
      </c>
      <c r="C938">
        <v>144.925825</v>
      </c>
    </row>
    <row r="939" spans="2:3" x14ac:dyDescent="0.25">
      <c r="B939" t="s">
        <v>972</v>
      </c>
      <c r="C939">
        <v>163.01986199999999</v>
      </c>
    </row>
    <row r="940" spans="2:3" x14ac:dyDescent="0.25">
      <c r="B940" t="s">
        <v>973</v>
      </c>
      <c r="C940">
        <v>129.29892000000001</v>
      </c>
    </row>
    <row r="941" spans="2:3" x14ac:dyDescent="0.25">
      <c r="B941" t="s">
        <v>974</v>
      </c>
      <c r="C941">
        <v>87.839887000000004</v>
      </c>
    </row>
    <row r="942" spans="2:3" x14ac:dyDescent="0.25">
      <c r="B942" t="s">
        <v>975</v>
      </c>
      <c r="C942">
        <v>31.307683999999998</v>
      </c>
    </row>
    <row r="943" spans="2:3" hidden="1" x14ac:dyDescent="0.25">
      <c r="B943" t="s">
        <v>976</v>
      </c>
      <c r="C943">
        <v>0</v>
      </c>
    </row>
    <row r="944" spans="2:3" hidden="1" x14ac:dyDescent="0.25">
      <c r="B944" t="s">
        <v>977</v>
      </c>
      <c r="C944">
        <v>0</v>
      </c>
    </row>
    <row r="945" spans="2:3" hidden="1" x14ac:dyDescent="0.25">
      <c r="B945" t="s">
        <v>978</v>
      </c>
      <c r="C945">
        <v>0</v>
      </c>
    </row>
    <row r="946" spans="2:3" hidden="1" x14ac:dyDescent="0.25">
      <c r="B946" t="s">
        <v>979</v>
      </c>
      <c r="C946">
        <v>0</v>
      </c>
    </row>
    <row r="947" spans="2:3" x14ac:dyDescent="0.25">
      <c r="B947" t="s">
        <v>980</v>
      </c>
      <c r="C947">
        <v>0.58483099999999999</v>
      </c>
    </row>
    <row r="948" spans="2:3" x14ac:dyDescent="0.25">
      <c r="B948" t="s">
        <v>981</v>
      </c>
      <c r="C948">
        <v>66.827534999999997</v>
      </c>
    </row>
    <row r="949" spans="2:3" x14ac:dyDescent="0.25">
      <c r="B949" t="s">
        <v>982</v>
      </c>
      <c r="C949">
        <v>117.104395</v>
      </c>
    </row>
    <row r="950" spans="2:3" x14ac:dyDescent="0.25">
      <c r="B950" t="s">
        <v>983</v>
      </c>
      <c r="C950">
        <v>157.16630900000001</v>
      </c>
    </row>
    <row r="951" spans="2:3" x14ac:dyDescent="0.25">
      <c r="B951" t="s">
        <v>984</v>
      </c>
      <c r="C951">
        <v>174.997243</v>
      </c>
    </row>
    <row r="952" spans="2:3" x14ac:dyDescent="0.25">
      <c r="B952" t="s">
        <v>985</v>
      </c>
      <c r="C952">
        <v>142.74753000000001</v>
      </c>
    </row>
    <row r="953" spans="2:3" x14ac:dyDescent="0.25">
      <c r="B953" t="s">
        <v>986</v>
      </c>
      <c r="C953">
        <v>86.940808000000004</v>
      </c>
    </row>
    <row r="954" spans="2:3" x14ac:dyDescent="0.25">
      <c r="B954" t="s">
        <v>987</v>
      </c>
      <c r="C954">
        <v>0.48</v>
      </c>
    </row>
    <row r="955" spans="2:3" x14ac:dyDescent="0.25">
      <c r="B955" t="s">
        <v>988</v>
      </c>
      <c r="C955">
        <v>1.2412700000000001</v>
      </c>
    </row>
    <row r="956" spans="2:3" hidden="1" x14ac:dyDescent="0.25">
      <c r="B956" t="s">
        <v>989</v>
      </c>
      <c r="C956">
        <v>0</v>
      </c>
    </row>
    <row r="957" spans="2:3" hidden="1" x14ac:dyDescent="0.25">
      <c r="B957" t="s">
        <v>990</v>
      </c>
      <c r="C957">
        <v>0</v>
      </c>
    </row>
    <row r="958" spans="2:3" hidden="1" x14ac:dyDescent="0.25">
      <c r="B958" t="s">
        <v>991</v>
      </c>
      <c r="C958">
        <v>0</v>
      </c>
    </row>
    <row r="959" spans="2:3" x14ac:dyDescent="0.25">
      <c r="B959" t="s">
        <v>992</v>
      </c>
      <c r="C959">
        <v>0.68986999999999998</v>
      </c>
    </row>
    <row r="960" spans="2:3" x14ac:dyDescent="0.25">
      <c r="B960" t="s">
        <v>993</v>
      </c>
      <c r="C960">
        <v>76.762738999999996</v>
      </c>
    </row>
    <row r="961" spans="2:3" x14ac:dyDescent="0.25">
      <c r="B961" t="s">
        <v>994</v>
      </c>
      <c r="C961">
        <v>142.45682500000001</v>
      </c>
    </row>
    <row r="962" spans="2:3" x14ac:dyDescent="0.25">
      <c r="B962" t="s">
        <v>995</v>
      </c>
      <c r="C962">
        <v>150.94251199999999</v>
      </c>
    </row>
    <row r="963" spans="2:3" x14ac:dyDescent="0.25">
      <c r="B963" t="s">
        <v>996</v>
      </c>
      <c r="C963">
        <v>166.78316599999999</v>
      </c>
    </row>
    <row r="964" spans="2:3" x14ac:dyDescent="0.25">
      <c r="B964" t="s">
        <v>997</v>
      </c>
      <c r="C964">
        <v>134.28720000000001</v>
      </c>
    </row>
    <row r="965" spans="2:3" x14ac:dyDescent="0.25">
      <c r="B965" t="s">
        <v>998</v>
      </c>
      <c r="C965">
        <v>80.601286999999999</v>
      </c>
    </row>
    <row r="966" spans="2:3" x14ac:dyDescent="0.25">
      <c r="B966" t="s">
        <v>999</v>
      </c>
      <c r="C966">
        <v>19.635580999999998</v>
      </c>
    </row>
    <row r="967" spans="2:3" hidden="1" x14ac:dyDescent="0.25">
      <c r="B967" t="s">
        <v>1000</v>
      </c>
      <c r="C967">
        <v>0</v>
      </c>
    </row>
    <row r="968" spans="2:3" hidden="1" x14ac:dyDescent="0.25">
      <c r="B968" t="s">
        <v>1001</v>
      </c>
      <c r="C968">
        <v>0</v>
      </c>
    </row>
    <row r="969" spans="2:3" hidden="1" x14ac:dyDescent="0.25">
      <c r="B969" t="s">
        <v>1002</v>
      </c>
      <c r="C969">
        <v>0</v>
      </c>
    </row>
    <row r="970" spans="2:3" hidden="1" x14ac:dyDescent="0.25">
      <c r="B970" t="s">
        <v>1003</v>
      </c>
      <c r="C970">
        <v>0</v>
      </c>
    </row>
    <row r="971" spans="2:3" x14ac:dyDescent="0.25">
      <c r="B971" t="s">
        <v>1004</v>
      </c>
      <c r="C971">
        <v>2.9649019999999999</v>
      </c>
    </row>
    <row r="972" spans="2:3" x14ac:dyDescent="0.25">
      <c r="B972" t="s">
        <v>1005</v>
      </c>
      <c r="C972">
        <v>125.548672</v>
      </c>
    </row>
    <row r="973" spans="2:3" x14ac:dyDescent="0.25">
      <c r="B973" t="s">
        <v>1006</v>
      </c>
      <c r="C973">
        <v>113.06963500000001</v>
      </c>
    </row>
    <row r="974" spans="2:3" x14ac:dyDescent="0.25">
      <c r="B974" t="s">
        <v>1007</v>
      </c>
      <c r="C974">
        <v>149.71022199999999</v>
      </c>
    </row>
    <row r="975" spans="2:3" x14ac:dyDescent="0.25">
      <c r="B975" t="s">
        <v>1008</v>
      </c>
      <c r="C975">
        <v>158.51132999999999</v>
      </c>
    </row>
    <row r="976" spans="2:3" x14ac:dyDescent="0.25">
      <c r="B976" t="s">
        <v>1009</v>
      </c>
      <c r="C976">
        <v>127.757176</v>
      </c>
    </row>
    <row r="977" spans="2:3" x14ac:dyDescent="0.25">
      <c r="B977" t="s">
        <v>1010</v>
      </c>
      <c r="C977">
        <v>85.845307000000005</v>
      </c>
    </row>
    <row r="978" spans="2:3" x14ac:dyDescent="0.25">
      <c r="B978" t="s">
        <v>1011</v>
      </c>
      <c r="C978">
        <v>36.753948999999999</v>
      </c>
    </row>
    <row r="979" spans="2:3" hidden="1" x14ac:dyDescent="0.25">
      <c r="B979" t="s">
        <v>1012</v>
      </c>
      <c r="C979">
        <v>0</v>
      </c>
    </row>
    <row r="980" spans="2:3" hidden="1" x14ac:dyDescent="0.25">
      <c r="B980" t="s">
        <v>1013</v>
      </c>
      <c r="C980">
        <v>0</v>
      </c>
    </row>
    <row r="981" spans="2:3" hidden="1" x14ac:dyDescent="0.25">
      <c r="B981" t="s">
        <v>1014</v>
      </c>
      <c r="C981">
        <v>0</v>
      </c>
    </row>
    <row r="982" spans="2:3" hidden="1" x14ac:dyDescent="0.25">
      <c r="B982" t="s">
        <v>1015</v>
      </c>
      <c r="C982">
        <v>0</v>
      </c>
    </row>
    <row r="983" spans="2:3" x14ac:dyDescent="0.25">
      <c r="B983" t="s">
        <v>1016</v>
      </c>
      <c r="C983">
        <v>0.48</v>
      </c>
    </row>
    <row r="984" spans="2:3" x14ac:dyDescent="0.25">
      <c r="B984" t="s">
        <v>1017</v>
      </c>
      <c r="C984">
        <v>36.114998999999997</v>
      </c>
    </row>
    <row r="985" spans="2:3" x14ac:dyDescent="0.25">
      <c r="B985" t="s">
        <v>1018</v>
      </c>
      <c r="C985">
        <v>110.814621</v>
      </c>
    </row>
    <row r="986" spans="2:3" x14ac:dyDescent="0.25">
      <c r="B986" t="s">
        <v>1019</v>
      </c>
      <c r="C986">
        <v>166.996948</v>
      </c>
    </row>
    <row r="987" spans="2:3" x14ac:dyDescent="0.25">
      <c r="B987" t="s">
        <v>1020</v>
      </c>
      <c r="C987">
        <v>178.45297600000001</v>
      </c>
    </row>
    <row r="988" spans="2:3" x14ac:dyDescent="0.25">
      <c r="B988" t="s">
        <v>1021</v>
      </c>
      <c r="C988">
        <v>125.070989</v>
      </c>
    </row>
    <row r="989" spans="2:3" x14ac:dyDescent="0.25">
      <c r="B989" t="s">
        <v>1022</v>
      </c>
      <c r="C989">
        <v>96.253442000000007</v>
      </c>
    </row>
  </sheetData>
  <autoFilter ref="C2:C989">
    <filterColumn colId="0">
      <filters blank="1">
        <filter val="0.02"/>
        <filter val="0.04"/>
        <filter val="0.11655"/>
        <filter val="0.12987"/>
        <filter val="0.16"/>
        <filter val="0.198194"/>
        <filter val="0.25974"/>
        <filter val="0.31"/>
        <filter val="0.35"/>
        <filter val="0.36"/>
        <filter val="0.38961"/>
        <filter val="0.4"/>
        <filter val="0.4231"/>
        <filter val="0.433345"/>
        <filter val="0.48"/>
        <filter val="0.483332"/>
        <filter val="0.495387"/>
        <filter val="0.519481"/>
        <filter val="0.584831"/>
        <filter val="0.59086"/>
        <filter val="0.63"/>
        <filter val="0.649351"/>
        <filter val="0.68987"/>
        <filter val="0.736789"/>
        <filter val="0.78"/>
        <filter val="0.94987"/>
        <filter val="1.01987"/>
        <filter val="1.038961"/>
        <filter val="1.145514"/>
        <filter val="1.24127"/>
        <filter val="1.38304"/>
        <filter val="1.481383"/>
        <filter val="1.488995"/>
        <filter val="1.718701"/>
        <filter val="1.741666"/>
        <filter val="1.75166"/>
        <filter val="1.771172"/>
        <filter val="1.982451"/>
        <filter val="10.024446"/>
        <filter val="10.177598"/>
        <filter val="10.2853"/>
        <filter val="10.831702"/>
        <filter val="100.063372"/>
        <filter val="100.687305"/>
        <filter val="101.975909"/>
        <filter val="103.158771"/>
        <filter val="103.908606"/>
        <filter val="104.289741"/>
        <filter val="105.282638"/>
        <filter val="105.878071"/>
        <filter val="106.221768"/>
        <filter val="106.429298"/>
        <filter val="107.46483"/>
        <filter val="107.59773"/>
        <filter val="108.210572"/>
        <filter val="108.937033"/>
        <filter val="109.004175"/>
        <filter val="109.171331"/>
        <filter val="109.835121"/>
        <filter val="11.929826"/>
        <filter val="110.464912"/>
        <filter val="110.814621"/>
        <filter val="111.287413"/>
        <filter val="112.022352"/>
        <filter val="112.249246"/>
        <filter val="112.262806"/>
        <filter val="112.609717"/>
        <filter val="113.069635"/>
        <filter val="113.861041"/>
        <filter val="114.35831"/>
        <filter val="114.937333"/>
        <filter val="115.097746"/>
        <filter val="115.49261"/>
        <filter val="115.655416"/>
        <filter val="116.551011"/>
        <filter val="116.562912"/>
        <filter val="117.104395"/>
        <filter val="117.238232"/>
        <filter val="117.515616"/>
        <filter val="117.548533"/>
        <filter val="117.578417"/>
        <filter val="118.639883"/>
        <filter val="12.218853"/>
        <filter val="12.470332"/>
        <filter val="120.100477"/>
        <filter val="120.196652"/>
        <filter val="120.39216"/>
        <filter val="120.781013"/>
        <filter val="120.909972"/>
        <filter val="120.916594"/>
        <filter val="123.319809"/>
        <filter val="123.55606"/>
        <filter val="123.678998"/>
        <filter val="124.338006"/>
        <filter val="124.393587"/>
        <filter val="125.070989"/>
        <filter val="125.407635"/>
        <filter val="125.548672"/>
        <filter val="125.584865"/>
        <filter val="125.623195"/>
        <filter val="125.627785"/>
        <filter val="126.361928"/>
        <filter val="127.114468"/>
        <filter val="127.346838"/>
        <filter val="127.616112"/>
        <filter val="127.757176"/>
        <filter val="128.117952"/>
        <filter val="128.3838"/>
        <filter val="128.402531"/>
        <filter val="128.43938"/>
        <filter val="128.683656"/>
        <filter val="128.702082"/>
        <filter val="128.870536"/>
        <filter val="128.900954"/>
        <filter val="129.114522"/>
        <filter val="129.17742"/>
        <filter val="129.180535"/>
        <filter val="129.29892"/>
        <filter val="129.335382"/>
        <filter val="129.356145"/>
        <filter val="129.42677"/>
        <filter val="129.427654"/>
        <filter val="129.474572"/>
        <filter val="129.582013"/>
        <filter val="129.585482"/>
        <filter val="13.419302"/>
        <filter val="13.801864"/>
        <filter val="13.946236"/>
        <filter val="130.068841"/>
        <filter val="130.280782"/>
        <filter val="130.436625"/>
        <filter val="130.790719"/>
        <filter val="130.956342"/>
        <filter val="131.244709"/>
        <filter val="131.291371"/>
        <filter val="131.315503"/>
        <filter val="131.481081"/>
        <filter val="131.514099"/>
        <filter val="131.537117"/>
        <filter val="131.577714"/>
        <filter val="131.969232"/>
        <filter val="132.025484"/>
        <filter val="132.03662"/>
        <filter val="132.125051"/>
        <filter val="132.265019"/>
        <filter val="132.294527"/>
        <filter val="132.318848"/>
        <filter val="132.446577"/>
        <filter val="133.016427"/>
        <filter val="133.163007"/>
        <filter val="133.291942"/>
        <filter val="133.397652"/>
        <filter val="133.513374"/>
        <filter val="133.630697"/>
        <filter val="133.666009"/>
        <filter val="133.705811"/>
        <filter val="133.956511"/>
        <filter val="134.007648"/>
        <filter val="134.212273"/>
        <filter val="134.270118"/>
        <filter val="134.2872"/>
        <filter val="134.424916"/>
        <filter val="134.517235"/>
        <filter val="134.527253"/>
        <filter val="134.571167"/>
        <filter val="134.802765"/>
        <filter val="134.935434"/>
        <filter val="134.99156"/>
        <filter val="134.99368"/>
        <filter val="135.0069"/>
        <filter val="135.00973"/>
        <filter val="135.261898"/>
        <filter val="135.262836"/>
        <filter val="135.355933"/>
        <filter val="135.397457"/>
        <filter val="135.905016"/>
        <filter val="135.9779"/>
        <filter val="136.011603"/>
        <filter val="136.101955"/>
        <filter val="136.126351"/>
        <filter val="136.220689"/>
        <filter val="136.2336"/>
        <filter val="136.27186"/>
        <filter val="136.286829"/>
        <filter val="136.483656"/>
        <filter val="136.609427"/>
        <filter val="136.635743"/>
        <filter val="136.748961"/>
        <filter val="137.212503"/>
        <filter val="137.266598"/>
        <filter val="137.698067"/>
        <filter val="137.854124"/>
        <filter val="138.019217"/>
        <filter val="138.068668"/>
        <filter val="138.150408"/>
        <filter val="138.247816"/>
        <filter val="138.517001"/>
        <filter val="138.86587"/>
        <filter val="138.938975"/>
        <filter val="138.946414"/>
        <filter val="139.075147"/>
        <filter val="139.259985"/>
        <filter val="139.298995"/>
        <filter val="139.379605"/>
        <filter val="139.511467"/>
        <filter val="139.648122"/>
        <filter val="14.029635"/>
        <filter val="14.089398"/>
        <filter val="14.777635"/>
        <filter val="140.055384"/>
        <filter val="140.76861"/>
        <filter val="140.836004"/>
        <filter val="140.901467"/>
        <filter val="140.988585"/>
        <filter val="141.163679"/>
        <filter val="141.178161"/>
        <filter val="141.661338"/>
        <filter val="141.797857"/>
        <filter val="141.908708"/>
        <filter val="142.107277"/>
        <filter val="142.234212"/>
        <filter val="142.286769"/>
        <filter val="142.288963"/>
        <filter val="142.331945"/>
        <filter val="142.456825"/>
        <filter val="142.516302"/>
        <filter val="142.74753"/>
        <filter val="142.881024"/>
        <filter val="143.391646"/>
        <filter val="143.430455"/>
        <filter val="143.503549"/>
        <filter val="143.684635"/>
        <filter val="143.797606"/>
        <filter val="143.903213"/>
        <filter val="143.924973"/>
        <filter val="144.044827"/>
        <filter val="144.439368"/>
        <filter val="144.925825"/>
        <filter val="144.974231"/>
        <filter val="145.139377"/>
        <filter val="145.180821"/>
        <filter val="145.458879"/>
        <filter val="145.572798"/>
        <filter val="145.939482"/>
        <filter val="145.992359"/>
        <filter val="146.00219"/>
        <filter val="146.052564"/>
        <filter val="146.354204"/>
        <filter val="146.398421"/>
        <filter val="146.426237"/>
        <filter val="146.546866"/>
        <filter val="146.584472"/>
        <filter val="147.137638"/>
        <filter val="147.435115"/>
        <filter val="147.475587"/>
        <filter val="148.047703"/>
        <filter val="148.426223"/>
        <filter val="148.709657"/>
        <filter val="149.097315"/>
        <filter val="149.143648"/>
        <filter val="149.175011"/>
        <filter val="149.237186"/>
        <filter val="149.486394"/>
        <filter val="149.710222"/>
        <filter val="149.980115"/>
        <filter val="15.034745"/>
        <filter val="15.068554"/>
        <filter val="15.572234"/>
        <filter val="15.577467"/>
        <filter val="150.148288"/>
        <filter val="150.198957"/>
        <filter val="150.207629"/>
        <filter val="150.43808"/>
        <filter val="150.742763"/>
        <filter val="150.942512"/>
        <filter val="151.031371"/>
        <filter val="151.11961"/>
        <filter val="151.357571"/>
        <filter val="151.388809"/>
        <filter val="151.485657"/>
        <filter val="151.525895"/>
        <filter val="151.544761"/>
        <filter val="151.545012"/>
        <filter val="151.826989"/>
        <filter val="152.051431"/>
        <filter val="152.222264"/>
        <filter val="152.729609"/>
        <filter val="153.297808"/>
        <filter val="153.483054"/>
        <filter val="153.807875"/>
        <filter val="154.372205"/>
        <filter val="154.376305"/>
        <filter val="154.461999"/>
        <filter val="154.628191"/>
        <filter val="154.982594"/>
        <filter val="155.388702"/>
        <filter val="155.751206"/>
        <filter val="155.885915"/>
        <filter val="156.013892"/>
        <filter val="156.588159"/>
        <filter val="156.597126"/>
        <filter val="156.734477"/>
        <filter val="156.997047"/>
        <filter val="157.166309"/>
        <filter val="157.239914"/>
        <filter val="157.803355"/>
        <filter val="157.850058"/>
        <filter val="158.51133"/>
        <filter val="158.922795"/>
        <filter val="159.173903"/>
        <filter val="159.190063"/>
        <filter val="159.599916"/>
        <filter val="159.700552"/>
        <filter val="159.793705"/>
        <filter val="160.165884"/>
        <filter val="160.18284"/>
        <filter val="160.278101"/>
        <filter val="160.342187"/>
        <filter val="160.399789"/>
        <filter val="160.437259"/>
        <filter val="160.486004"/>
        <filter val="161.693964"/>
        <filter val="162.252838"/>
        <filter val="162.295592"/>
        <filter val="162.391315"/>
        <filter val="162.549533"/>
        <filter val="162.805418"/>
        <filter val="162.814562"/>
        <filter val="162.842642"/>
        <filter val="162.923976"/>
        <filter val="163.019862"/>
        <filter val="163.092799"/>
        <filter val="163.288837"/>
        <filter val="163.427491"/>
        <filter val="163.747962"/>
        <filter val="163.873499"/>
        <filter val="164.321379"/>
        <filter val="164.435773"/>
        <filter val="164.738802"/>
        <filter val="164.742568"/>
        <filter val="165.074775"/>
        <filter val="165.082474"/>
        <filter val="165.140018"/>
        <filter val="165.837606"/>
        <filter val="165.865829"/>
        <filter val="165.99058"/>
        <filter val="166.080925"/>
        <filter val="166.095355"/>
        <filter val="166.099805"/>
        <filter val="166.347426"/>
        <filter val="166.765157"/>
        <filter val="166.779265"/>
        <filter val="166.783166"/>
        <filter val="166.921661"/>
        <filter val="166.996948"/>
        <filter val="167.035635"/>
        <filter val="167.118118"/>
        <filter val="167.253051"/>
        <filter val="167.975964"/>
        <filter val="168.052485"/>
        <filter val="168.089263"/>
        <filter val="168.501803"/>
        <filter val="169.036506"/>
        <filter val="169.057358"/>
        <filter val="169.071236"/>
        <filter val="169.134195"/>
        <filter val="169.157159"/>
        <filter val="169.184285"/>
        <filter val="169.31473"/>
        <filter val="169.451245"/>
        <filter val="169.738808"/>
        <filter val="17.077845"/>
        <filter val="17.08864"/>
        <filter val="17.730789"/>
        <filter val="17.825156"/>
        <filter val="170.257668"/>
        <filter val="170.938286"/>
        <filter val="171.333227"/>
        <filter val="171.562807"/>
        <filter val="171.576323"/>
        <filter val="171.642816"/>
        <filter val="171.812376"/>
        <filter val="171.845071"/>
        <filter val="172.697592"/>
        <filter val="172.709499"/>
        <filter val="173.107798"/>
        <filter val="173.259262"/>
        <filter val="174.997243"/>
        <filter val="175.057798"/>
        <filter val="175.197217"/>
        <filter val="176.36176"/>
        <filter val="176.880752"/>
        <filter val="177.238135"/>
        <filter val="177.481616"/>
        <filter val="178.113446"/>
        <filter val="178.452976"/>
        <filter val="178.573923"/>
        <filter val="178.623715"/>
        <filter val="179.442208"/>
        <filter val="181.888591"/>
        <filter val="181.997557"/>
        <filter val="183.703935"/>
        <filter val="184.976496"/>
        <filter val="185.707253"/>
        <filter val="186.876997"/>
        <filter val="187.853919"/>
        <filter val="188.189585"/>
        <filter val="19.133485"/>
        <filter val="19.635581"/>
        <filter val="191.866659"/>
        <filter val="2.077028"/>
        <filter val="2.153461"/>
        <filter val="2.171999"/>
        <filter val="2.322173"/>
        <filter val="2.392991"/>
        <filter val="2.627234"/>
        <filter val="2.684602"/>
        <filter val="2.720251"/>
        <filter val="2.964902"/>
        <filter val="21.002319"/>
        <filter val="21.394826"/>
        <filter val="21.56587"/>
        <filter val="21.687035"/>
        <filter val="22.622988"/>
        <filter val="22.721161"/>
        <filter val="22.99088"/>
        <filter val="23.062056"/>
        <filter val="23.334214"/>
        <filter val="23.795391"/>
        <filter val="23.997683"/>
        <filter val="24.057091"/>
        <filter val="24.095621"/>
        <filter val="24.214468"/>
        <filter val="24.864756"/>
        <filter val="24.92098"/>
        <filter val="26.212594"/>
        <filter val="26.669981"/>
        <filter val="26.738506"/>
        <filter val="26.877786"/>
        <filter val="26.972253"/>
        <filter val="27.625268"/>
        <filter val="27.947558"/>
        <filter val="28.030008"/>
        <filter val="28.179923"/>
        <filter val="28.62872"/>
        <filter val="28.832726"/>
        <filter val="29.880473"/>
        <filter val="3.044041"/>
        <filter val="3.313019"/>
        <filter val="3.385116"/>
        <filter val="3.638322"/>
        <filter val="3.857285"/>
        <filter val="30.881547"/>
        <filter val="30.909333"/>
        <filter val="31.031166"/>
        <filter val="31.266744"/>
        <filter val="31.307684"/>
        <filter val="31.988472"/>
        <filter val="32.222326"/>
        <filter val="32.525415"/>
        <filter val="32.526959"/>
        <filter val="32.656788"/>
        <filter val="32.735945"/>
        <filter val="33.30246"/>
        <filter val="34.363474"/>
        <filter val="34.417737"/>
        <filter val="34.534052"/>
        <filter val="34.700858"/>
        <filter val="34.903246"/>
        <filter val="35.609403"/>
        <filter val="35.761361"/>
        <filter val="35.885628"/>
        <filter val="36.114999"/>
        <filter val="36.182841"/>
        <filter val="36.214636"/>
        <filter val="36.35127"/>
        <filter val="36.753949"/>
        <filter val="36.944434"/>
        <filter val="37.3477"/>
        <filter val="37.426734"/>
        <filter val="37.435427"/>
        <filter val="37.864825"/>
        <filter val="4.040579"/>
        <filter val="4.309272"/>
        <filter val="4.404445"/>
        <filter val="4.713081"/>
        <filter val="4.892328"/>
        <filter val="40.674929"/>
        <filter val="40.918839"/>
        <filter val="40.959871"/>
        <filter val="45.362513"/>
        <filter val="45.857721"/>
        <filter val="46.193431"/>
        <filter val="46.372735"/>
        <filter val="46.914558"/>
        <filter val="47.471669"/>
        <filter val="5.055053"/>
        <filter val="5.12577"/>
        <filter val="5.200874"/>
        <filter val="5.205046"/>
        <filter val="5.356064"/>
        <filter val="5.576234"/>
        <filter val="5.596133"/>
        <filter val="5.642385"/>
        <filter val="5.688108"/>
        <filter val="5.834656"/>
        <filter val="5.91191"/>
        <filter val="5.917073"/>
        <filter val="50.028837"/>
        <filter val="51.79353"/>
        <filter val="56.286015"/>
        <filter val="56.504753"/>
        <filter val="57.574178"/>
        <filter val="58.168169"/>
        <filter val="58.371067"/>
        <filter val="59.251669"/>
        <filter val="59.691485"/>
        <filter val="59.744236"/>
        <filter val="6.028585"/>
        <filter val="6.033184"/>
        <filter val="6.07193"/>
        <filter val="6.17108"/>
        <filter val="6.261265"/>
        <filter val="6.633583"/>
        <filter val="61.903661"/>
        <filter val="62.001678"/>
        <filter val="62.072737"/>
        <filter val="63.952996"/>
        <filter val="65.925633"/>
        <filter val="66.035847"/>
        <filter val="66.561262"/>
        <filter val="66.80585"/>
        <filter val="66.827535"/>
        <filter val="66.940515"/>
        <filter val="67.249294"/>
        <filter val="67.561692"/>
        <filter val="67.586414"/>
        <filter val="67.730244"/>
        <filter val="67.838205"/>
        <filter val="68.591134"/>
        <filter val="68.811542"/>
        <filter val="68.959928"/>
        <filter val="69.249583"/>
        <filter val="69.271997"/>
        <filter val="7.12865"/>
        <filter val="7.313262"/>
        <filter val="7.3968"/>
        <filter val="7.467813"/>
        <filter val="7.68814"/>
        <filter val="7.766553"/>
        <filter val="7.776743"/>
        <filter val="70.713989"/>
        <filter val="70.989341"/>
        <filter val="72.316359"/>
        <filter val="73.371564"/>
        <filter val="73.553011"/>
        <filter val="74.454953"/>
        <filter val="74.501754"/>
        <filter val="74.823915"/>
        <filter val="74.888555"/>
        <filter val="74.890538"/>
        <filter val="76.279495"/>
        <filter val="76.762739"/>
        <filter val="77.430564"/>
        <filter val="77.479053"/>
        <filter val="78.210617"/>
        <filter val="78.974217"/>
        <filter val="79.275033"/>
        <filter val="79.617435"/>
        <filter val="79.631937"/>
        <filter val="8.39545"/>
        <filter val="8.397477"/>
        <filter val="8.550317"/>
        <filter val="8.954674"/>
        <filter val="80.026811"/>
        <filter val="80.270115"/>
        <filter val="80.32863"/>
        <filter val="80.601287"/>
        <filter val="81.277658"/>
        <filter val="81.998183"/>
        <filter val="82.014652"/>
        <filter val="82.547626"/>
        <filter val="82.790446"/>
        <filter val="83.05171"/>
        <filter val="83.437053"/>
        <filter val="83.851731"/>
        <filter val="84.189744"/>
        <filter val="85.262911"/>
        <filter val="85.614269"/>
        <filter val="85.845307"/>
        <filter val="86.110614"/>
        <filter val="86.436092"/>
        <filter val="86.516089"/>
        <filter val="86.672923"/>
        <filter val="86.782692"/>
        <filter val="86.940808"/>
        <filter val="87.249584"/>
        <filter val="87.265379"/>
        <filter val="87.392933"/>
        <filter val="87.398118"/>
        <filter val="87.431906"/>
        <filter val="87.612559"/>
        <filter val="87.678694"/>
        <filter val="87.839887"/>
        <filter val="87.888208"/>
        <filter val="88.620692"/>
        <filter val="88.884387"/>
        <filter val="89.112239"/>
        <filter val="89.239684"/>
        <filter val="89.401884"/>
        <filter val="89.490821"/>
        <filter val="89.904489"/>
        <filter val="9.345574"/>
        <filter val="9.879892"/>
        <filter val="90.026722"/>
        <filter val="90.078667"/>
        <filter val="90.302889"/>
        <filter val="90.408592"/>
        <filter val="90.585165"/>
        <filter val="90.875311"/>
        <filter val="90.916773"/>
        <filter val="91.42059"/>
        <filter val="91.599379"/>
        <filter val="91.713309"/>
        <filter val="91.716556"/>
        <filter val="92.074408"/>
        <filter val="92.379177"/>
        <filter val="92.724921"/>
        <filter val="92.750566"/>
        <filter val="92.922968"/>
        <filter val="93.121536"/>
        <filter val="93.355646"/>
        <filter val="93.37583"/>
        <filter val="93.481207"/>
        <filter val="93.594654"/>
        <filter val="94.261883"/>
        <filter val="94.532308"/>
        <filter val="94.878709"/>
        <filter val="95.530412"/>
        <filter val="95.577681"/>
        <filter val="95.604313"/>
        <filter val="96.165478"/>
        <filter val="96.253442"/>
        <filter val="96.30956"/>
        <filter val="96.492638"/>
        <filter val="96.595345"/>
        <filter val="97.055851"/>
        <filter val="97.084103"/>
        <filter val="97.109613"/>
        <filter val="98.176807"/>
        <filter val="98.993736"/>
        <filter val="99.232457"/>
        <filter val="99.866385"/>
        <filter val="PER-AVER"/>
      </filters>
    </filterColumn>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4:E991"/>
  <sheetViews>
    <sheetView workbookViewId="0">
      <selection activeCell="D35" sqref="D35"/>
    </sheetView>
  </sheetViews>
  <sheetFormatPr defaultRowHeight="15" x14ac:dyDescent="0.25"/>
  <cols>
    <col min="2" max="2" width="17.42578125" bestFit="1" customWidth="1"/>
    <col min="3" max="3" width="41.7109375" bestFit="1" customWidth="1"/>
    <col min="4" max="4" width="34.28515625" customWidth="1"/>
    <col min="5" max="5" width="23" bestFit="1" customWidth="1"/>
  </cols>
  <sheetData>
    <row r="4" spans="2:5" x14ac:dyDescent="0.25">
      <c r="C4" t="s">
        <v>1275</v>
      </c>
      <c r="D4" t="s">
        <v>1311</v>
      </c>
      <c r="E4" t="s">
        <v>1312</v>
      </c>
    </row>
    <row r="5" spans="2:5" x14ac:dyDescent="0.25">
      <c r="B5" t="s">
        <v>1305</v>
      </c>
      <c r="C5" t="s">
        <v>1032</v>
      </c>
      <c r="D5" t="s">
        <v>1306</v>
      </c>
      <c r="E5" t="s">
        <v>1307</v>
      </c>
    </row>
    <row r="6" spans="2:5" x14ac:dyDescent="0.25">
      <c r="C6">
        <v>226</v>
      </c>
      <c r="D6">
        <v>2781</v>
      </c>
      <c r="E6">
        <v>411</v>
      </c>
    </row>
    <row r="7" spans="2:5" x14ac:dyDescent="0.25">
      <c r="C7" s="160" t="s">
        <v>1308</v>
      </c>
      <c r="D7" s="161" t="s">
        <v>1309</v>
      </c>
      <c r="E7" s="162" t="s">
        <v>1310</v>
      </c>
    </row>
    <row r="8" spans="2:5" x14ac:dyDescent="0.25">
      <c r="B8" t="s">
        <v>39</v>
      </c>
      <c r="C8">
        <v>300</v>
      </c>
      <c r="D8">
        <v>382.78107</v>
      </c>
      <c r="E8">
        <v>59.092604999999999</v>
      </c>
    </row>
    <row r="9" spans="2:5" hidden="1" x14ac:dyDescent="0.25">
      <c r="B9" t="s">
        <v>40</v>
      </c>
      <c r="C9">
        <v>300</v>
      </c>
      <c r="D9">
        <v>248.49104</v>
      </c>
      <c r="E9">
        <v>25.273655999999999</v>
      </c>
    </row>
    <row r="10" spans="2:5" hidden="1" x14ac:dyDescent="0.25">
      <c r="B10" t="s">
        <v>41</v>
      </c>
      <c r="C10">
        <v>300</v>
      </c>
      <c r="D10">
        <v>507.85399999999998</v>
      </c>
      <c r="E10">
        <v>94.738389999999995</v>
      </c>
    </row>
    <row r="11" spans="2:5" hidden="1" x14ac:dyDescent="0.25">
      <c r="B11" t="s">
        <v>42</v>
      </c>
      <c r="C11">
        <v>300</v>
      </c>
      <c r="D11">
        <v>861.3048</v>
      </c>
      <c r="E11">
        <v>195.471868</v>
      </c>
    </row>
    <row r="12" spans="2:5" hidden="1" x14ac:dyDescent="0.25">
      <c r="B12" t="s">
        <v>43</v>
      </c>
      <c r="C12">
        <v>300</v>
      </c>
      <c r="D12">
        <v>491.55500000000001</v>
      </c>
      <c r="E12">
        <v>90.093175000000002</v>
      </c>
    </row>
    <row r="13" spans="2:5" hidden="1" x14ac:dyDescent="0.25">
      <c r="B13" t="s">
        <v>44</v>
      </c>
      <c r="C13">
        <v>300</v>
      </c>
      <c r="D13">
        <v>353.47388000000001</v>
      </c>
      <c r="E13">
        <v>50.740056000000003</v>
      </c>
    </row>
    <row r="14" spans="2:5" hidden="1" x14ac:dyDescent="0.25">
      <c r="B14" t="s">
        <v>45</v>
      </c>
      <c r="C14">
        <v>300</v>
      </c>
      <c r="D14">
        <v>284.91583000000003</v>
      </c>
      <c r="E14">
        <v>31.201011999999999</v>
      </c>
    </row>
    <row r="15" spans="2:5" hidden="1" x14ac:dyDescent="0.25">
      <c r="B15" t="s">
        <v>46</v>
      </c>
      <c r="C15">
        <v>300</v>
      </c>
      <c r="D15">
        <v>388.76254</v>
      </c>
      <c r="E15">
        <v>60.797324000000003</v>
      </c>
    </row>
    <row r="16" spans="2:5" hidden="1" x14ac:dyDescent="0.25">
      <c r="B16" t="s">
        <v>47</v>
      </c>
      <c r="C16">
        <v>300</v>
      </c>
      <c r="D16">
        <v>346.12349999999998</v>
      </c>
      <c r="E16">
        <v>48.645197000000003</v>
      </c>
    </row>
    <row r="17" spans="2:5" hidden="1" x14ac:dyDescent="0.25">
      <c r="B17" t="s">
        <v>48</v>
      </c>
      <c r="C17">
        <v>300</v>
      </c>
      <c r="D17">
        <v>278.90532999999999</v>
      </c>
      <c r="E17">
        <v>29.835799999999999</v>
      </c>
    </row>
    <row r="18" spans="2:5" hidden="1" x14ac:dyDescent="0.25">
      <c r="B18" t="s">
        <v>49</v>
      </c>
      <c r="C18">
        <v>300</v>
      </c>
      <c r="D18">
        <v>207.79910000000001</v>
      </c>
      <c r="E18">
        <v>19.169865000000001</v>
      </c>
    </row>
    <row r="19" spans="2:5" hidden="1" x14ac:dyDescent="0.25">
      <c r="B19" t="s">
        <v>50</v>
      </c>
      <c r="C19">
        <v>300</v>
      </c>
      <c r="D19">
        <v>229.92757</v>
      </c>
      <c r="E19">
        <v>22.489135000000001</v>
      </c>
    </row>
    <row r="20" spans="2:5" hidden="1" x14ac:dyDescent="0.25">
      <c r="B20" t="s">
        <v>51</v>
      </c>
      <c r="C20">
        <v>300</v>
      </c>
      <c r="D20">
        <v>320.88434000000001</v>
      </c>
      <c r="E20">
        <v>41.452036999999997</v>
      </c>
    </row>
    <row r="21" spans="2:5" hidden="1" x14ac:dyDescent="0.25">
      <c r="B21" t="s">
        <v>52</v>
      </c>
      <c r="C21">
        <v>300</v>
      </c>
      <c r="D21">
        <v>235.43834000000001</v>
      </c>
      <c r="E21">
        <v>23.315750999999999</v>
      </c>
    </row>
    <row r="22" spans="2:5" hidden="1" x14ac:dyDescent="0.25">
      <c r="B22" t="s">
        <v>53</v>
      </c>
      <c r="C22">
        <v>300</v>
      </c>
      <c r="D22">
        <v>287.97653000000003</v>
      </c>
      <c r="E22">
        <v>32.073310999999997</v>
      </c>
    </row>
    <row r="23" spans="2:5" hidden="1" x14ac:dyDescent="0.25">
      <c r="B23" t="s">
        <v>54</v>
      </c>
      <c r="C23">
        <v>300</v>
      </c>
      <c r="D23">
        <v>284.65269999999998</v>
      </c>
      <c r="E23">
        <v>31.126018999999999</v>
      </c>
    </row>
    <row r="24" spans="2:5" hidden="1" x14ac:dyDescent="0.25">
      <c r="B24" t="s">
        <v>55</v>
      </c>
      <c r="C24">
        <v>300</v>
      </c>
      <c r="D24">
        <v>270.39400000000001</v>
      </c>
      <c r="E24">
        <v>28.559100000000001</v>
      </c>
    </row>
    <row r="25" spans="2:5" hidden="1" x14ac:dyDescent="0.25">
      <c r="B25" t="s">
        <v>56</v>
      </c>
      <c r="C25">
        <v>300</v>
      </c>
      <c r="D25">
        <v>259.15877999999998</v>
      </c>
      <c r="E25">
        <v>26.873816999999999</v>
      </c>
    </row>
    <row r="26" spans="2:5" hidden="1" x14ac:dyDescent="0.25">
      <c r="B26" t="s">
        <v>57</v>
      </c>
      <c r="C26">
        <v>300</v>
      </c>
      <c r="D26">
        <v>283.76375999999999</v>
      </c>
      <c r="E26">
        <v>30.872672000000001</v>
      </c>
    </row>
    <row r="27" spans="2:5" hidden="1" x14ac:dyDescent="0.25">
      <c r="B27" t="s">
        <v>58</v>
      </c>
      <c r="C27">
        <v>300</v>
      </c>
      <c r="D27">
        <v>371.77902</v>
      </c>
      <c r="E27">
        <v>55.957020999999997</v>
      </c>
    </row>
    <row r="28" spans="2:5" hidden="1" x14ac:dyDescent="0.25">
      <c r="B28" t="s">
        <v>59</v>
      </c>
      <c r="C28">
        <v>300</v>
      </c>
      <c r="D28">
        <v>363.69146999999998</v>
      </c>
      <c r="E28">
        <v>53.652068999999997</v>
      </c>
    </row>
    <row r="29" spans="2:5" hidden="1" x14ac:dyDescent="0.25">
      <c r="B29" t="s">
        <v>60</v>
      </c>
      <c r="C29">
        <v>300</v>
      </c>
      <c r="D29">
        <v>256.53930000000003</v>
      </c>
      <c r="E29">
        <v>26.480895</v>
      </c>
    </row>
    <row r="30" spans="2:5" hidden="1" x14ac:dyDescent="0.25">
      <c r="B30" t="s">
        <v>61</v>
      </c>
      <c r="C30">
        <v>300</v>
      </c>
      <c r="D30">
        <v>253.22102000000001</v>
      </c>
      <c r="E30">
        <v>25.983153000000001</v>
      </c>
    </row>
    <row r="31" spans="2:5" hidden="1" x14ac:dyDescent="0.25">
      <c r="B31" t="s">
        <v>62</v>
      </c>
      <c r="C31">
        <v>300</v>
      </c>
      <c r="D31">
        <v>408.733</v>
      </c>
      <c r="E31">
        <v>66.488905000000003</v>
      </c>
    </row>
    <row r="32" spans="2:5" hidden="1" x14ac:dyDescent="0.25">
      <c r="B32" t="s">
        <v>63</v>
      </c>
      <c r="C32">
        <v>300</v>
      </c>
      <c r="D32">
        <v>709.44219999999996</v>
      </c>
      <c r="E32">
        <v>152.19102699999999</v>
      </c>
    </row>
    <row r="33" spans="2:5" hidden="1" x14ac:dyDescent="0.25">
      <c r="B33" t="s">
        <v>64</v>
      </c>
      <c r="C33">
        <v>300</v>
      </c>
      <c r="D33">
        <v>703.44653000000005</v>
      </c>
      <c r="E33">
        <v>150.48226099999999</v>
      </c>
    </row>
    <row r="34" spans="2:5" hidden="1" x14ac:dyDescent="0.25">
      <c r="B34" t="s">
        <v>65</v>
      </c>
      <c r="C34">
        <v>300</v>
      </c>
      <c r="D34">
        <v>791.49980000000005</v>
      </c>
      <c r="E34">
        <v>175.57744299999999</v>
      </c>
    </row>
    <row r="35" spans="2:5" x14ac:dyDescent="0.25">
      <c r="B35" t="s">
        <v>66</v>
      </c>
      <c r="C35">
        <v>100</v>
      </c>
      <c r="D35">
        <v>953.62756000000002</v>
      </c>
      <c r="E35">
        <v>221.78385499999999</v>
      </c>
    </row>
    <row r="36" spans="2:5" x14ac:dyDescent="0.25">
      <c r="B36" t="s">
        <v>67</v>
      </c>
      <c r="C36">
        <v>100</v>
      </c>
      <c r="D36">
        <v>870.21375</v>
      </c>
      <c r="E36">
        <v>198.010919</v>
      </c>
    </row>
    <row r="37" spans="2:5" hidden="1" x14ac:dyDescent="0.25">
      <c r="B37" t="s">
        <v>68</v>
      </c>
      <c r="C37">
        <v>300</v>
      </c>
      <c r="D37">
        <v>423.78840000000002</v>
      </c>
      <c r="E37">
        <v>70.779694000000006</v>
      </c>
    </row>
    <row r="38" spans="2:5" hidden="1" x14ac:dyDescent="0.25">
      <c r="B38" t="s">
        <v>69</v>
      </c>
      <c r="C38">
        <v>300</v>
      </c>
      <c r="D38">
        <v>282.66617000000002</v>
      </c>
      <c r="E38">
        <v>30.559857999999998</v>
      </c>
    </row>
    <row r="39" spans="2:5" hidden="1" x14ac:dyDescent="0.25">
      <c r="B39" t="s">
        <v>70</v>
      </c>
      <c r="C39">
        <v>300</v>
      </c>
      <c r="D39">
        <v>323.87322999999998</v>
      </c>
      <c r="E39">
        <v>42.303871000000001</v>
      </c>
    </row>
    <row r="40" spans="2:5" hidden="1" x14ac:dyDescent="0.25">
      <c r="B40" t="s">
        <v>71</v>
      </c>
      <c r="C40">
        <v>300</v>
      </c>
      <c r="D40">
        <v>335.42020000000002</v>
      </c>
      <c r="E40">
        <v>45.594757000000001</v>
      </c>
    </row>
    <row r="41" spans="2:5" hidden="1" x14ac:dyDescent="0.25">
      <c r="B41" t="s">
        <v>72</v>
      </c>
      <c r="C41">
        <v>300</v>
      </c>
      <c r="D41">
        <v>556.21014000000002</v>
      </c>
      <c r="E41">
        <v>108.51989</v>
      </c>
    </row>
    <row r="42" spans="2:5" hidden="1" x14ac:dyDescent="0.25">
      <c r="B42" t="s">
        <v>73</v>
      </c>
      <c r="C42">
        <v>300</v>
      </c>
      <c r="D42">
        <v>644.58569999999997</v>
      </c>
      <c r="E42">
        <v>133.70692399999999</v>
      </c>
    </row>
    <row r="43" spans="2:5" hidden="1" x14ac:dyDescent="0.25">
      <c r="B43" t="s">
        <v>74</v>
      </c>
      <c r="C43">
        <v>300</v>
      </c>
      <c r="D43">
        <v>604.87249999999995</v>
      </c>
      <c r="E43">
        <v>122.388662</v>
      </c>
    </row>
    <row r="44" spans="2:5" hidden="1" x14ac:dyDescent="0.25">
      <c r="B44" t="s">
        <v>75</v>
      </c>
      <c r="C44">
        <v>300</v>
      </c>
      <c r="D44">
        <v>613.34849999999994</v>
      </c>
      <c r="E44">
        <v>124.804322</v>
      </c>
    </row>
    <row r="45" spans="2:5" hidden="1" x14ac:dyDescent="0.25">
      <c r="B45" t="s">
        <v>76</v>
      </c>
      <c r="C45">
        <v>300</v>
      </c>
      <c r="D45">
        <v>867.98900000000003</v>
      </c>
      <c r="E45">
        <v>197.37686500000001</v>
      </c>
    </row>
    <row r="46" spans="2:5" hidden="1" x14ac:dyDescent="0.25">
      <c r="B46" t="s">
        <v>77</v>
      </c>
      <c r="C46">
        <v>300</v>
      </c>
      <c r="D46">
        <v>956.21190000000001</v>
      </c>
      <c r="E46">
        <v>222.52039099999999</v>
      </c>
    </row>
    <row r="47" spans="2:5" x14ac:dyDescent="0.25">
      <c r="B47" t="s">
        <v>78</v>
      </c>
      <c r="C47">
        <v>100</v>
      </c>
      <c r="D47">
        <v>856.47069999999997</v>
      </c>
      <c r="E47">
        <v>194.09414899999999</v>
      </c>
    </row>
    <row r="48" spans="2:5" hidden="1" x14ac:dyDescent="0.25">
      <c r="B48" t="s">
        <v>79</v>
      </c>
      <c r="C48">
        <v>300</v>
      </c>
      <c r="D48">
        <v>619.35284000000001</v>
      </c>
      <c r="E48">
        <v>126.515559</v>
      </c>
    </row>
    <row r="49" spans="2:5" hidden="1" x14ac:dyDescent="0.25">
      <c r="B49" t="s">
        <v>80</v>
      </c>
      <c r="C49">
        <v>300</v>
      </c>
      <c r="D49">
        <v>348.07256999999998</v>
      </c>
      <c r="E49">
        <v>49.200682</v>
      </c>
    </row>
    <row r="50" spans="2:5" hidden="1" x14ac:dyDescent="0.25">
      <c r="B50" t="s">
        <v>81</v>
      </c>
      <c r="C50">
        <v>300</v>
      </c>
      <c r="D50">
        <v>245.58508</v>
      </c>
      <c r="E50">
        <v>24.837762000000001</v>
      </c>
    </row>
    <row r="51" spans="2:5" hidden="1" x14ac:dyDescent="0.25">
      <c r="B51" t="s">
        <v>82</v>
      </c>
      <c r="C51">
        <v>300</v>
      </c>
      <c r="D51">
        <v>391.63749999999999</v>
      </c>
      <c r="E51">
        <v>61.616686999999999</v>
      </c>
    </row>
    <row r="52" spans="2:5" hidden="1" x14ac:dyDescent="0.25">
      <c r="B52" t="s">
        <v>83</v>
      </c>
      <c r="C52">
        <v>300</v>
      </c>
      <c r="D52">
        <v>423.77267000000001</v>
      </c>
      <c r="E52">
        <v>70.775210999999999</v>
      </c>
    </row>
    <row r="53" spans="2:5" hidden="1" x14ac:dyDescent="0.25">
      <c r="B53" t="s">
        <v>84</v>
      </c>
      <c r="C53">
        <v>300</v>
      </c>
      <c r="D53">
        <v>339.92599999999999</v>
      </c>
      <c r="E53">
        <v>46.878909999999998</v>
      </c>
    </row>
    <row r="54" spans="2:5" hidden="1" x14ac:dyDescent="0.25">
      <c r="B54" t="s">
        <v>85</v>
      </c>
      <c r="C54">
        <v>300</v>
      </c>
      <c r="D54">
        <v>327.47458</v>
      </c>
      <c r="E54">
        <v>43.330255000000001</v>
      </c>
    </row>
    <row r="55" spans="2:5" hidden="1" x14ac:dyDescent="0.25">
      <c r="B55" t="s">
        <v>86</v>
      </c>
      <c r="C55">
        <v>300</v>
      </c>
      <c r="D55">
        <v>573.64070000000004</v>
      </c>
      <c r="E55">
        <v>113.487599</v>
      </c>
    </row>
    <row r="56" spans="2:5" hidden="1" x14ac:dyDescent="0.25">
      <c r="B56" t="s">
        <v>87</v>
      </c>
      <c r="C56">
        <v>300</v>
      </c>
      <c r="D56">
        <v>713.67520000000002</v>
      </c>
      <c r="E56">
        <v>153.39743200000001</v>
      </c>
    </row>
    <row r="57" spans="2:5" hidden="1" x14ac:dyDescent="0.25">
      <c r="B57" t="s">
        <v>88</v>
      </c>
      <c r="C57">
        <v>300</v>
      </c>
      <c r="D57">
        <v>873.03070000000002</v>
      </c>
      <c r="E57">
        <v>198.813749</v>
      </c>
    </row>
    <row r="58" spans="2:5" hidden="1" x14ac:dyDescent="0.25">
      <c r="B58" t="s">
        <v>89</v>
      </c>
      <c r="C58">
        <v>300</v>
      </c>
      <c r="D58">
        <v>850.13</v>
      </c>
      <c r="E58">
        <v>192.28704999999999</v>
      </c>
    </row>
    <row r="59" spans="2:5" x14ac:dyDescent="0.25">
      <c r="B59" t="s">
        <v>90</v>
      </c>
      <c r="C59">
        <v>100</v>
      </c>
      <c r="D59">
        <v>975.6893</v>
      </c>
      <c r="E59">
        <v>228.07145</v>
      </c>
    </row>
    <row r="60" spans="2:5" x14ac:dyDescent="0.25">
      <c r="B60" t="s">
        <v>91</v>
      </c>
      <c r="C60">
        <v>100</v>
      </c>
      <c r="D60">
        <v>686.68470000000002</v>
      </c>
      <c r="E60">
        <v>145.70514</v>
      </c>
    </row>
    <row r="61" spans="2:5" hidden="1" x14ac:dyDescent="0.25">
      <c r="B61" t="s">
        <v>92</v>
      </c>
      <c r="C61">
        <v>300</v>
      </c>
      <c r="D61">
        <v>297.29610000000002</v>
      </c>
      <c r="E61">
        <v>34.729388</v>
      </c>
    </row>
    <row r="62" spans="2:5" hidden="1" x14ac:dyDescent="0.25">
      <c r="B62" t="s">
        <v>93</v>
      </c>
      <c r="C62">
        <v>300</v>
      </c>
      <c r="D62">
        <v>231.90422000000001</v>
      </c>
      <c r="E62">
        <v>22.785633000000001</v>
      </c>
    </row>
    <row r="63" spans="2:5" hidden="1" x14ac:dyDescent="0.25">
      <c r="B63" t="s">
        <v>94</v>
      </c>
      <c r="C63">
        <v>300</v>
      </c>
      <c r="D63">
        <v>391.76337000000001</v>
      </c>
      <c r="E63">
        <v>61.652560000000001</v>
      </c>
    </row>
    <row r="64" spans="2:5" hidden="1" x14ac:dyDescent="0.25">
      <c r="B64" t="s">
        <v>95</v>
      </c>
      <c r="C64">
        <v>300</v>
      </c>
      <c r="D64">
        <v>414.483</v>
      </c>
      <c r="E64">
        <v>68.127655000000004</v>
      </c>
    </row>
    <row r="65" spans="2:5" hidden="1" x14ac:dyDescent="0.25">
      <c r="B65" t="s">
        <v>96</v>
      </c>
      <c r="C65">
        <v>300</v>
      </c>
      <c r="D65">
        <v>254.17067</v>
      </c>
      <c r="E65">
        <v>26.125599999999999</v>
      </c>
    </row>
    <row r="66" spans="2:5" hidden="1" x14ac:dyDescent="0.25">
      <c r="B66" t="s">
        <v>97</v>
      </c>
      <c r="C66">
        <v>300</v>
      </c>
      <c r="D66">
        <v>402.46762000000001</v>
      </c>
      <c r="E66">
        <v>64.703271999999998</v>
      </c>
    </row>
    <row r="67" spans="2:5" hidden="1" x14ac:dyDescent="0.25">
      <c r="B67" t="s">
        <v>98</v>
      </c>
      <c r="C67">
        <v>300</v>
      </c>
      <c r="D67">
        <v>628.72125000000005</v>
      </c>
      <c r="E67">
        <v>129.18555599999999</v>
      </c>
    </row>
    <row r="68" spans="2:5" hidden="1" x14ac:dyDescent="0.25">
      <c r="B68" t="s">
        <v>99</v>
      </c>
      <c r="C68">
        <v>300</v>
      </c>
      <c r="D68">
        <v>708.11559999999997</v>
      </c>
      <c r="E68">
        <v>151.81294600000001</v>
      </c>
    </row>
    <row r="69" spans="2:5" hidden="1" x14ac:dyDescent="0.25">
      <c r="B69" t="s">
        <v>100</v>
      </c>
      <c r="C69">
        <v>300</v>
      </c>
      <c r="D69">
        <v>890.00660000000005</v>
      </c>
      <c r="E69">
        <v>203.651881</v>
      </c>
    </row>
    <row r="70" spans="2:5" hidden="1" x14ac:dyDescent="0.25">
      <c r="B70" t="s">
        <v>101</v>
      </c>
      <c r="C70">
        <v>300</v>
      </c>
      <c r="D70">
        <v>710.74785999999995</v>
      </c>
      <c r="E70">
        <v>152.56314</v>
      </c>
    </row>
    <row r="71" spans="2:5" hidden="1" x14ac:dyDescent="0.25">
      <c r="B71" t="s">
        <v>102</v>
      </c>
      <c r="C71">
        <v>300</v>
      </c>
      <c r="D71">
        <v>288.90717000000001</v>
      </c>
      <c r="E71">
        <v>32.338543000000001</v>
      </c>
    </row>
    <row r="72" spans="2:5" hidden="1" x14ac:dyDescent="0.25">
      <c r="B72" t="s">
        <v>103</v>
      </c>
      <c r="C72">
        <v>300</v>
      </c>
      <c r="D72">
        <v>229.10220000000001</v>
      </c>
      <c r="E72">
        <v>22.36533</v>
      </c>
    </row>
    <row r="73" spans="2:5" hidden="1" x14ac:dyDescent="0.25">
      <c r="B73" t="s">
        <v>104</v>
      </c>
      <c r="C73">
        <v>300</v>
      </c>
      <c r="D73">
        <v>265.99948000000001</v>
      </c>
      <c r="E73">
        <v>27.899922</v>
      </c>
    </row>
    <row r="74" spans="2:5" hidden="1" x14ac:dyDescent="0.25">
      <c r="B74" t="s">
        <v>105</v>
      </c>
      <c r="C74">
        <v>300</v>
      </c>
      <c r="D74">
        <v>294.12112000000002</v>
      </c>
      <c r="E74">
        <v>33.824519000000002</v>
      </c>
    </row>
    <row r="75" spans="2:5" hidden="1" x14ac:dyDescent="0.25">
      <c r="B75" t="s">
        <v>106</v>
      </c>
      <c r="C75">
        <v>300</v>
      </c>
      <c r="D75">
        <v>329.99720000000002</v>
      </c>
      <c r="E75">
        <v>44.049202000000001</v>
      </c>
    </row>
    <row r="76" spans="2:5" hidden="1" x14ac:dyDescent="0.25">
      <c r="B76" t="s">
        <v>107</v>
      </c>
      <c r="C76">
        <v>300</v>
      </c>
      <c r="D76">
        <v>361.36367999999999</v>
      </c>
      <c r="E76">
        <v>52.988649000000002</v>
      </c>
    </row>
    <row r="77" spans="2:5" hidden="1" x14ac:dyDescent="0.25">
      <c r="B77" t="s">
        <v>108</v>
      </c>
      <c r="C77">
        <v>300</v>
      </c>
      <c r="D77">
        <v>260.31247000000002</v>
      </c>
      <c r="E77">
        <v>27.046870999999999</v>
      </c>
    </row>
    <row r="78" spans="2:5" hidden="1" x14ac:dyDescent="0.25">
      <c r="B78" t="s">
        <v>109</v>
      </c>
      <c r="C78">
        <v>300</v>
      </c>
      <c r="D78">
        <v>211.32083</v>
      </c>
      <c r="E78">
        <v>19.698124</v>
      </c>
    </row>
    <row r="79" spans="2:5" hidden="1" x14ac:dyDescent="0.25">
      <c r="B79" t="s">
        <v>110</v>
      </c>
      <c r="C79">
        <v>300</v>
      </c>
      <c r="D79">
        <v>397.92869999999999</v>
      </c>
      <c r="E79">
        <v>63.409678999999997</v>
      </c>
    </row>
    <row r="80" spans="2:5" hidden="1" x14ac:dyDescent="0.25">
      <c r="B80" t="s">
        <v>111</v>
      </c>
      <c r="C80">
        <v>300</v>
      </c>
      <c r="D80">
        <v>421.02364999999998</v>
      </c>
      <c r="E80">
        <v>69.991739999999993</v>
      </c>
    </row>
    <row r="81" spans="2:5" hidden="1" x14ac:dyDescent="0.25">
      <c r="B81" t="s">
        <v>112</v>
      </c>
      <c r="C81">
        <v>300</v>
      </c>
      <c r="D81">
        <v>210.99666999999999</v>
      </c>
      <c r="E81">
        <v>19.6495</v>
      </c>
    </row>
    <row r="82" spans="2:5" hidden="1" x14ac:dyDescent="0.25">
      <c r="B82" t="s">
        <v>113</v>
      </c>
      <c r="C82">
        <v>300</v>
      </c>
      <c r="D82">
        <v>225.06621999999999</v>
      </c>
      <c r="E82">
        <v>21.759933</v>
      </c>
    </row>
    <row r="83" spans="2:5" hidden="1" x14ac:dyDescent="0.25">
      <c r="B83" t="s">
        <v>114</v>
      </c>
      <c r="C83">
        <v>300</v>
      </c>
      <c r="D83">
        <v>245.2328</v>
      </c>
      <c r="E83">
        <v>24.78492</v>
      </c>
    </row>
    <row r="84" spans="2:5" hidden="1" x14ac:dyDescent="0.25">
      <c r="B84" t="s">
        <v>115</v>
      </c>
      <c r="C84">
        <v>300</v>
      </c>
      <c r="D84">
        <v>312.30054000000001</v>
      </c>
      <c r="E84">
        <v>39.005654</v>
      </c>
    </row>
    <row r="85" spans="2:5" hidden="1" x14ac:dyDescent="0.25">
      <c r="B85" t="s">
        <v>116</v>
      </c>
      <c r="C85">
        <v>300</v>
      </c>
      <c r="D85">
        <v>243.06088</v>
      </c>
      <c r="E85">
        <v>24.459132</v>
      </c>
    </row>
    <row r="86" spans="2:5" hidden="1" x14ac:dyDescent="0.25">
      <c r="B86" t="s">
        <v>117</v>
      </c>
      <c r="C86">
        <v>300</v>
      </c>
      <c r="D86">
        <v>254.62733</v>
      </c>
      <c r="E86">
        <v>26.194099999999999</v>
      </c>
    </row>
    <row r="87" spans="2:5" hidden="1" x14ac:dyDescent="0.25">
      <c r="B87" t="s">
        <v>118</v>
      </c>
      <c r="C87">
        <v>300</v>
      </c>
      <c r="D87">
        <v>334.50112999999999</v>
      </c>
      <c r="E87">
        <v>45.332822</v>
      </c>
    </row>
    <row r="88" spans="2:5" hidden="1" x14ac:dyDescent="0.25">
      <c r="B88" t="s">
        <v>119</v>
      </c>
      <c r="C88">
        <v>300</v>
      </c>
      <c r="D88">
        <v>315.19279999999998</v>
      </c>
      <c r="E88">
        <v>39.829948000000002</v>
      </c>
    </row>
    <row r="89" spans="2:5" hidden="1" x14ac:dyDescent="0.25">
      <c r="B89" t="s">
        <v>120</v>
      </c>
      <c r="C89">
        <v>300</v>
      </c>
      <c r="D89">
        <v>235.16</v>
      </c>
      <c r="E89">
        <v>23.274000000000001</v>
      </c>
    </row>
    <row r="90" spans="2:5" hidden="1" x14ac:dyDescent="0.25">
      <c r="B90" t="s">
        <v>121</v>
      </c>
      <c r="C90">
        <v>300</v>
      </c>
      <c r="D90">
        <v>242.65487999999999</v>
      </c>
      <c r="E90">
        <v>24.398232</v>
      </c>
    </row>
    <row r="91" spans="2:5" hidden="1" x14ac:dyDescent="0.25">
      <c r="B91" t="s">
        <v>122</v>
      </c>
      <c r="C91">
        <v>300</v>
      </c>
      <c r="D91">
        <v>323.3947</v>
      </c>
      <c r="E91">
        <v>42.167489000000003</v>
      </c>
    </row>
    <row r="92" spans="2:5" hidden="1" x14ac:dyDescent="0.25">
      <c r="B92" t="s">
        <v>123</v>
      </c>
      <c r="C92">
        <v>300</v>
      </c>
      <c r="D92">
        <v>390.6739</v>
      </c>
      <c r="E92">
        <v>61.342061000000001</v>
      </c>
    </row>
    <row r="93" spans="2:5" hidden="1" x14ac:dyDescent="0.25">
      <c r="B93" t="s">
        <v>124</v>
      </c>
      <c r="C93">
        <v>300</v>
      </c>
      <c r="D93">
        <v>249.39165</v>
      </c>
      <c r="E93">
        <v>25.408747000000002</v>
      </c>
    </row>
    <row r="94" spans="2:5" hidden="1" x14ac:dyDescent="0.25">
      <c r="B94" t="s">
        <v>125</v>
      </c>
      <c r="C94">
        <v>300</v>
      </c>
      <c r="D94">
        <v>294.91802999999999</v>
      </c>
      <c r="E94">
        <v>34.051639000000002</v>
      </c>
    </row>
    <row r="95" spans="2:5" hidden="1" x14ac:dyDescent="0.25">
      <c r="B95" t="s">
        <v>126</v>
      </c>
      <c r="C95">
        <v>300</v>
      </c>
      <c r="D95">
        <v>360.53339999999997</v>
      </c>
      <c r="E95">
        <v>52.752018999999997</v>
      </c>
    </row>
    <row r="96" spans="2:5" x14ac:dyDescent="0.25">
      <c r="B96" t="s">
        <v>127</v>
      </c>
      <c r="C96">
        <v>100</v>
      </c>
      <c r="D96">
        <v>652.51030000000003</v>
      </c>
      <c r="E96">
        <v>135.96543500000001</v>
      </c>
    </row>
    <row r="97" spans="2:5" hidden="1" x14ac:dyDescent="0.25">
      <c r="B97" t="s">
        <v>128</v>
      </c>
      <c r="C97">
        <v>300</v>
      </c>
      <c r="D97">
        <v>404.69112999999999</v>
      </c>
      <c r="E97">
        <v>65.336972000000003</v>
      </c>
    </row>
    <row r="98" spans="2:5" hidden="1" x14ac:dyDescent="0.25">
      <c r="B98" t="s">
        <v>129</v>
      </c>
      <c r="C98">
        <v>300</v>
      </c>
      <c r="D98">
        <v>251.25546</v>
      </c>
      <c r="E98">
        <v>25.688319</v>
      </c>
    </row>
    <row r="99" spans="2:5" hidden="1" x14ac:dyDescent="0.25">
      <c r="B99" t="s">
        <v>130</v>
      </c>
      <c r="C99">
        <v>300</v>
      </c>
      <c r="D99">
        <v>297.02744000000001</v>
      </c>
      <c r="E99">
        <v>34.652819999999998</v>
      </c>
    </row>
    <row r="100" spans="2:5" hidden="1" x14ac:dyDescent="0.25">
      <c r="B100" t="s">
        <v>131</v>
      </c>
      <c r="C100">
        <v>300</v>
      </c>
      <c r="D100">
        <v>325.15127999999999</v>
      </c>
      <c r="E100">
        <v>42.668115</v>
      </c>
    </row>
    <row r="101" spans="2:5" hidden="1" x14ac:dyDescent="0.25">
      <c r="B101" t="s">
        <v>132</v>
      </c>
      <c r="C101">
        <v>300</v>
      </c>
      <c r="D101">
        <v>320.62166999999999</v>
      </c>
      <c r="E101">
        <v>41.377175999999999</v>
      </c>
    </row>
    <row r="102" spans="2:5" hidden="1" x14ac:dyDescent="0.25">
      <c r="B102" t="s">
        <v>133</v>
      </c>
      <c r="C102">
        <v>300</v>
      </c>
      <c r="D102">
        <v>332.82193000000001</v>
      </c>
      <c r="E102">
        <v>44.85425</v>
      </c>
    </row>
    <row r="103" spans="2:5" hidden="1" x14ac:dyDescent="0.25">
      <c r="B103" t="s">
        <v>134</v>
      </c>
      <c r="C103">
        <v>300</v>
      </c>
      <c r="D103">
        <v>537.75509999999997</v>
      </c>
      <c r="E103">
        <v>103.260203</v>
      </c>
    </row>
    <row r="104" spans="2:5" hidden="1" x14ac:dyDescent="0.25">
      <c r="B104" t="s">
        <v>135</v>
      </c>
      <c r="C104">
        <v>300</v>
      </c>
      <c r="D104">
        <v>782.86536000000001</v>
      </c>
      <c r="E104">
        <v>173.11662799999999</v>
      </c>
    </row>
    <row r="105" spans="2:5" hidden="1" x14ac:dyDescent="0.25">
      <c r="B105" t="s">
        <v>136</v>
      </c>
      <c r="C105">
        <v>300</v>
      </c>
      <c r="D105">
        <v>873.52840000000003</v>
      </c>
      <c r="E105">
        <v>198.95559399999999</v>
      </c>
    </row>
    <row r="106" spans="2:5" hidden="1" x14ac:dyDescent="0.25">
      <c r="B106" t="s">
        <v>137</v>
      </c>
      <c r="C106">
        <v>300</v>
      </c>
      <c r="D106">
        <v>954.27380000000005</v>
      </c>
      <c r="E106">
        <v>221.96803299999999</v>
      </c>
    </row>
    <row r="107" spans="2:5" hidden="1" x14ac:dyDescent="0.25">
      <c r="B107" t="s">
        <v>138</v>
      </c>
      <c r="C107">
        <v>300</v>
      </c>
      <c r="D107">
        <v>746.26873999999998</v>
      </c>
      <c r="E107">
        <v>162.68659099999999</v>
      </c>
    </row>
    <row r="108" spans="2:5" hidden="1" x14ac:dyDescent="0.25">
      <c r="B108" t="s">
        <v>139</v>
      </c>
      <c r="C108">
        <v>300</v>
      </c>
      <c r="D108">
        <v>309.03998000000001</v>
      </c>
      <c r="E108">
        <v>38.076394000000001</v>
      </c>
    </row>
    <row r="109" spans="2:5" hidden="1" x14ac:dyDescent="0.25">
      <c r="B109" t="s">
        <v>140</v>
      </c>
      <c r="C109">
        <v>300</v>
      </c>
      <c r="D109">
        <v>236.71610000000001</v>
      </c>
      <c r="E109">
        <v>23.507415000000002</v>
      </c>
    </row>
    <row r="110" spans="2:5" hidden="1" x14ac:dyDescent="0.25">
      <c r="B110" t="s">
        <v>141</v>
      </c>
      <c r="C110">
        <v>300</v>
      </c>
      <c r="D110">
        <v>240.97237999999999</v>
      </c>
      <c r="E110">
        <v>24.145856999999999</v>
      </c>
    </row>
    <row r="111" spans="2:5" hidden="1" x14ac:dyDescent="0.25">
      <c r="B111" t="s">
        <v>142</v>
      </c>
      <c r="C111">
        <v>300</v>
      </c>
      <c r="D111">
        <v>304.36779999999999</v>
      </c>
      <c r="E111">
        <v>36.744822999999997</v>
      </c>
    </row>
    <row r="112" spans="2:5" hidden="1" x14ac:dyDescent="0.25">
      <c r="B112" t="s">
        <v>143</v>
      </c>
      <c r="C112">
        <v>300</v>
      </c>
      <c r="D112">
        <v>317.42993000000001</v>
      </c>
      <c r="E112">
        <v>40.467529999999996</v>
      </c>
    </row>
    <row r="113" spans="2:5" hidden="1" x14ac:dyDescent="0.25">
      <c r="B113" t="s">
        <v>144</v>
      </c>
      <c r="C113">
        <v>300</v>
      </c>
      <c r="D113">
        <v>262.78622000000001</v>
      </c>
      <c r="E113">
        <v>27.417933000000001</v>
      </c>
    </row>
    <row r="114" spans="2:5" hidden="1" x14ac:dyDescent="0.25">
      <c r="B114" t="s">
        <v>145</v>
      </c>
      <c r="C114">
        <v>300</v>
      </c>
      <c r="D114">
        <v>372.71080000000001</v>
      </c>
      <c r="E114">
        <v>56.222577999999999</v>
      </c>
    </row>
    <row r="115" spans="2:5" hidden="1" x14ac:dyDescent="0.25">
      <c r="B115" t="s">
        <v>146</v>
      </c>
      <c r="C115">
        <v>300</v>
      </c>
      <c r="D115">
        <v>522.18849999999998</v>
      </c>
      <c r="E115">
        <v>98.823722000000004</v>
      </c>
    </row>
    <row r="116" spans="2:5" hidden="1" x14ac:dyDescent="0.25">
      <c r="B116" t="s">
        <v>147</v>
      </c>
      <c r="C116">
        <v>300</v>
      </c>
      <c r="D116">
        <v>591.87714000000005</v>
      </c>
      <c r="E116">
        <v>118.684985</v>
      </c>
    </row>
    <row r="117" spans="2:5" hidden="1" x14ac:dyDescent="0.25">
      <c r="B117" t="s">
        <v>148</v>
      </c>
      <c r="C117">
        <v>300</v>
      </c>
      <c r="D117">
        <v>797.84180000000003</v>
      </c>
      <c r="E117">
        <v>177.38491300000001</v>
      </c>
    </row>
    <row r="118" spans="2:5" hidden="1" x14ac:dyDescent="0.25">
      <c r="B118" t="s">
        <v>149</v>
      </c>
      <c r="C118">
        <v>300</v>
      </c>
      <c r="D118">
        <v>757.95799999999997</v>
      </c>
      <c r="E118">
        <v>166.01803000000001</v>
      </c>
    </row>
    <row r="119" spans="2:5" x14ac:dyDescent="0.25">
      <c r="B119" t="s">
        <v>150</v>
      </c>
      <c r="C119">
        <v>100</v>
      </c>
      <c r="D119">
        <v>818.82669999999996</v>
      </c>
      <c r="E119">
        <v>183.36560900000001</v>
      </c>
    </row>
    <row r="120" spans="2:5" x14ac:dyDescent="0.25">
      <c r="B120" t="s">
        <v>151</v>
      </c>
      <c r="C120">
        <v>100</v>
      </c>
      <c r="D120">
        <v>753.71094000000005</v>
      </c>
      <c r="E120">
        <v>164.80761799999999</v>
      </c>
    </row>
    <row r="121" spans="2:5" hidden="1" x14ac:dyDescent="0.25">
      <c r="B121" t="s">
        <v>152</v>
      </c>
      <c r="C121">
        <v>300</v>
      </c>
      <c r="D121">
        <v>384.27246000000002</v>
      </c>
      <c r="E121">
        <v>59.517651000000001</v>
      </c>
    </row>
    <row r="122" spans="2:5" hidden="1" x14ac:dyDescent="0.25">
      <c r="B122" t="s">
        <v>153</v>
      </c>
      <c r="C122">
        <v>300</v>
      </c>
      <c r="D122">
        <v>338.22824000000003</v>
      </c>
      <c r="E122">
        <v>46.395048000000003</v>
      </c>
    </row>
    <row r="123" spans="2:5" hidden="1" x14ac:dyDescent="0.25">
      <c r="B123" t="s">
        <v>154</v>
      </c>
      <c r="C123">
        <v>300</v>
      </c>
      <c r="D123">
        <v>402.51614000000001</v>
      </c>
      <c r="E123">
        <v>64.717100000000002</v>
      </c>
    </row>
    <row r="124" spans="2:5" hidden="1" x14ac:dyDescent="0.25">
      <c r="B124" t="s">
        <v>155</v>
      </c>
      <c r="C124">
        <v>300</v>
      </c>
      <c r="D124">
        <v>343.50954999999999</v>
      </c>
      <c r="E124">
        <v>47.900221999999999</v>
      </c>
    </row>
    <row r="125" spans="2:5" hidden="1" x14ac:dyDescent="0.25">
      <c r="B125" t="s">
        <v>156</v>
      </c>
      <c r="C125">
        <v>300</v>
      </c>
      <c r="D125">
        <v>462.44614000000001</v>
      </c>
      <c r="E125">
        <v>81.797150000000002</v>
      </c>
    </row>
    <row r="126" spans="2:5" hidden="1" x14ac:dyDescent="0.25">
      <c r="B126" t="s">
        <v>157</v>
      </c>
      <c r="C126">
        <v>300</v>
      </c>
      <c r="D126">
        <v>545.90093999999999</v>
      </c>
      <c r="E126">
        <v>105.581768</v>
      </c>
    </row>
    <row r="127" spans="2:5" hidden="1" x14ac:dyDescent="0.25">
      <c r="B127" t="s">
        <v>158</v>
      </c>
      <c r="C127">
        <v>300</v>
      </c>
      <c r="D127">
        <v>561.77779999999996</v>
      </c>
      <c r="E127">
        <v>110.106673</v>
      </c>
    </row>
    <row r="128" spans="2:5" hidden="1" x14ac:dyDescent="0.25">
      <c r="B128" t="s">
        <v>159</v>
      </c>
      <c r="C128">
        <v>300</v>
      </c>
      <c r="D128">
        <v>657.62683000000004</v>
      </c>
      <c r="E128">
        <v>137.42364699999999</v>
      </c>
    </row>
    <row r="129" spans="2:5" hidden="1" x14ac:dyDescent="0.25">
      <c r="B129" t="s">
        <v>160</v>
      </c>
      <c r="C129">
        <v>300</v>
      </c>
      <c r="D129">
        <v>871.94110000000001</v>
      </c>
      <c r="E129">
        <v>198.50321299999999</v>
      </c>
    </row>
    <row r="130" spans="2:5" x14ac:dyDescent="0.25">
      <c r="B130" t="s">
        <v>161</v>
      </c>
      <c r="C130">
        <v>100</v>
      </c>
      <c r="D130">
        <v>969.51873999999998</v>
      </c>
      <c r="E130">
        <v>226.31284099999999</v>
      </c>
    </row>
    <row r="131" spans="2:5" x14ac:dyDescent="0.25">
      <c r="B131" t="s">
        <v>162</v>
      </c>
      <c r="C131">
        <v>100</v>
      </c>
      <c r="D131">
        <v>900.73239999999998</v>
      </c>
      <c r="E131">
        <v>206.70873399999999</v>
      </c>
    </row>
    <row r="132" spans="2:5" hidden="1" x14ac:dyDescent="0.25">
      <c r="B132" t="s">
        <v>163</v>
      </c>
      <c r="C132">
        <v>300</v>
      </c>
      <c r="D132">
        <v>466.83460000000002</v>
      </c>
      <c r="E132">
        <v>83.047860999999997</v>
      </c>
    </row>
    <row r="133" spans="2:5" hidden="1" x14ac:dyDescent="0.25">
      <c r="B133" t="s">
        <v>164</v>
      </c>
      <c r="C133">
        <v>300</v>
      </c>
      <c r="D133">
        <v>251.67000999999999</v>
      </c>
      <c r="E133">
        <v>25.750501</v>
      </c>
    </row>
    <row r="134" spans="2:5" hidden="1" x14ac:dyDescent="0.25">
      <c r="B134" t="s">
        <v>165</v>
      </c>
      <c r="C134">
        <v>300</v>
      </c>
      <c r="D134">
        <v>262.16210000000001</v>
      </c>
      <c r="E134">
        <v>27.324314999999999</v>
      </c>
    </row>
    <row r="135" spans="2:5" hidden="1" x14ac:dyDescent="0.25">
      <c r="B135" t="s">
        <v>166</v>
      </c>
      <c r="C135">
        <v>300</v>
      </c>
      <c r="D135">
        <v>439.26202000000001</v>
      </c>
      <c r="E135">
        <v>75.189676000000006</v>
      </c>
    </row>
    <row r="136" spans="2:5" hidden="1" x14ac:dyDescent="0.25">
      <c r="B136" t="s">
        <v>167</v>
      </c>
      <c r="C136">
        <v>300</v>
      </c>
      <c r="D136">
        <v>424.77154999999999</v>
      </c>
      <c r="E136">
        <v>71.059892000000005</v>
      </c>
    </row>
    <row r="137" spans="2:5" hidden="1" x14ac:dyDescent="0.25">
      <c r="B137" t="s">
        <v>168</v>
      </c>
      <c r="C137">
        <v>300</v>
      </c>
      <c r="D137">
        <v>272.33526999999998</v>
      </c>
      <c r="E137">
        <v>28.850290000000001</v>
      </c>
    </row>
    <row r="138" spans="2:5" hidden="1" x14ac:dyDescent="0.25">
      <c r="B138" t="s">
        <v>169</v>
      </c>
      <c r="C138">
        <v>300</v>
      </c>
      <c r="D138">
        <v>233.87783999999999</v>
      </c>
      <c r="E138">
        <v>23.081676000000002</v>
      </c>
    </row>
    <row r="139" spans="2:5" hidden="1" x14ac:dyDescent="0.25">
      <c r="B139" t="s">
        <v>170</v>
      </c>
      <c r="C139">
        <v>300</v>
      </c>
      <c r="D139">
        <v>384.24880000000002</v>
      </c>
      <c r="E139">
        <v>59.510908000000001</v>
      </c>
    </row>
    <row r="140" spans="2:5" hidden="1" x14ac:dyDescent="0.25">
      <c r="B140" t="s">
        <v>171</v>
      </c>
      <c r="C140">
        <v>300</v>
      </c>
      <c r="D140">
        <v>665.87305000000003</v>
      </c>
      <c r="E140">
        <v>139.773819</v>
      </c>
    </row>
    <row r="141" spans="2:5" hidden="1" x14ac:dyDescent="0.25">
      <c r="B141" t="s">
        <v>172</v>
      </c>
      <c r="C141">
        <v>300</v>
      </c>
      <c r="D141">
        <v>906.81370000000004</v>
      </c>
      <c r="E141">
        <v>208.44190399999999</v>
      </c>
    </row>
    <row r="142" spans="2:5" hidden="1" x14ac:dyDescent="0.25">
      <c r="B142" t="s">
        <v>173</v>
      </c>
      <c r="C142">
        <v>300</v>
      </c>
      <c r="D142">
        <v>801.86220000000003</v>
      </c>
      <c r="E142">
        <v>178.53072700000001</v>
      </c>
    </row>
    <row r="143" spans="2:5" x14ac:dyDescent="0.25">
      <c r="B143" t="s">
        <v>174</v>
      </c>
      <c r="C143">
        <v>100</v>
      </c>
      <c r="D143">
        <v>892.28319999999997</v>
      </c>
      <c r="E143">
        <v>204.300712</v>
      </c>
    </row>
    <row r="144" spans="2:5" x14ac:dyDescent="0.25">
      <c r="B144" t="s">
        <v>175</v>
      </c>
      <c r="C144">
        <v>100</v>
      </c>
      <c r="D144">
        <v>831.75469999999996</v>
      </c>
      <c r="E144">
        <v>187.05008900000001</v>
      </c>
    </row>
    <row r="145" spans="2:5" hidden="1" x14ac:dyDescent="0.25">
      <c r="B145" t="s">
        <v>176</v>
      </c>
      <c r="C145">
        <v>300</v>
      </c>
      <c r="D145">
        <v>345.28586000000001</v>
      </c>
      <c r="E145">
        <v>48.406469999999999</v>
      </c>
    </row>
    <row r="146" spans="2:5" hidden="1" x14ac:dyDescent="0.25">
      <c r="B146" t="s">
        <v>177</v>
      </c>
      <c r="C146">
        <v>300</v>
      </c>
      <c r="D146">
        <v>247.37595999999999</v>
      </c>
      <c r="E146">
        <v>25.106394000000002</v>
      </c>
    </row>
    <row r="147" spans="2:5" hidden="1" x14ac:dyDescent="0.25">
      <c r="B147" t="s">
        <v>178</v>
      </c>
      <c r="C147">
        <v>300</v>
      </c>
      <c r="D147">
        <v>341.85635000000002</v>
      </c>
      <c r="E147">
        <v>47.42906</v>
      </c>
    </row>
    <row r="148" spans="2:5" hidden="1" x14ac:dyDescent="0.25">
      <c r="B148" t="s">
        <v>179</v>
      </c>
      <c r="C148">
        <v>300</v>
      </c>
      <c r="D148">
        <v>388.21832000000001</v>
      </c>
      <c r="E148">
        <v>60.642220999999999</v>
      </c>
    </row>
    <row r="149" spans="2:5" hidden="1" x14ac:dyDescent="0.25">
      <c r="B149" t="s">
        <v>180</v>
      </c>
      <c r="C149">
        <v>300</v>
      </c>
      <c r="D149">
        <v>322.81466999999998</v>
      </c>
      <c r="E149">
        <v>42.002181</v>
      </c>
    </row>
    <row r="150" spans="2:5" hidden="1" x14ac:dyDescent="0.25">
      <c r="B150" t="s">
        <v>181</v>
      </c>
      <c r="C150">
        <v>300</v>
      </c>
      <c r="D150">
        <v>309.05470000000003</v>
      </c>
      <c r="E150">
        <v>38.080590000000001</v>
      </c>
    </row>
    <row r="151" spans="2:5" hidden="1" x14ac:dyDescent="0.25">
      <c r="B151" t="s">
        <v>182</v>
      </c>
      <c r="C151">
        <v>300</v>
      </c>
      <c r="D151">
        <v>512.4941</v>
      </c>
      <c r="E151">
        <v>96.060817999999998</v>
      </c>
    </row>
    <row r="152" spans="2:5" hidden="1" x14ac:dyDescent="0.25">
      <c r="B152" t="s">
        <v>183</v>
      </c>
      <c r="C152">
        <v>300</v>
      </c>
      <c r="D152">
        <v>796.15740000000005</v>
      </c>
      <c r="E152">
        <v>176.90485899999999</v>
      </c>
    </row>
    <row r="153" spans="2:5" hidden="1" x14ac:dyDescent="0.25">
      <c r="B153" t="s">
        <v>184</v>
      </c>
      <c r="C153">
        <v>300</v>
      </c>
      <c r="D153">
        <v>923.49194</v>
      </c>
      <c r="E153">
        <v>213.19520299999999</v>
      </c>
    </row>
    <row r="154" spans="2:5" x14ac:dyDescent="0.25">
      <c r="B154" t="s">
        <v>185</v>
      </c>
      <c r="C154">
        <v>100</v>
      </c>
      <c r="D154">
        <v>968.30679999999995</v>
      </c>
      <c r="E154">
        <v>225.96743799999999</v>
      </c>
    </row>
    <row r="155" spans="2:5" x14ac:dyDescent="0.25">
      <c r="B155" t="s">
        <v>186</v>
      </c>
      <c r="C155">
        <v>100</v>
      </c>
      <c r="D155">
        <v>843.47860000000003</v>
      </c>
      <c r="E155">
        <v>190.391401</v>
      </c>
    </row>
    <row r="156" spans="2:5" hidden="1" x14ac:dyDescent="0.25">
      <c r="B156" t="s">
        <v>187</v>
      </c>
      <c r="C156">
        <v>300</v>
      </c>
      <c r="D156">
        <v>420.49549999999999</v>
      </c>
      <c r="E156">
        <v>69.841217</v>
      </c>
    </row>
    <row r="157" spans="2:5" hidden="1" x14ac:dyDescent="0.25">
      <c r="B157" t="s">
        <v>188</v>
      </c>
      <c r="C157">
        <v>300</v>
      </c>
      <c r="D157">
        <v>251.27176</v>
      </c>
      <c r="E157">
        <v>25.690764000000001</v>
      </c>
    </row>
    <row r="158" spans="2:5" hidden="1" x14ac:dyDescent="0.25">
      <c r="B158" t="s">
        <v>189</v>
      </c>
      <c r="C158">
        <v>300</v>
      </c>
      <c r="D158">
        <v>304.18344000000002</v>
      </c>
      <c r="E158">
        <v>36.692279999999997</v>
      </c>
    </row>
    <row r="159" spans="2:5" hidden="1" x14ac:dyDescent="0.25">
      <c r="B159" t="s">
        <v>190</v>
      </c>
      <c r="C159">
        <v>300</v>
      </c>
      <c r="D159">
        <v>402.12454000000002</v>
      </c>
      <c r="E159">
        <v>64.605493999999993</v>
      </c>
    </row>
    <row r="160" spans="2:5" hidden="1" x14ac:dyDescent="0.25">
      <c r="B160" t="s">
        <v>191</v>
      </c>
      <c r="C160">
        <v>300</v>
      </c>
      <c r="D160">
        <v>320.21136000000001</v>
      </c>
      <c r="E160">
        <v>41.260238000000001</v>
      </c>
    </row>
    <row r="161" spans="2:5" hidden="1" x14ac:dyDescent="0.25">
      <c r="B161" t="s">
        <v>192</v>
      </c>
      <c r="C161">
        <v>300</v>
      </c>
      <c r="D161">
        <v>319.32909999999998</v>
      </c>
      <c r="E161">
        <v>41.008792999999997</v>
      </c>
    </row>
    <row r="162" spans="2:5" hidden="1" x14ac:dyDescent="0.25">
      <c r="B162" t="s">
        <v>193</v>
      </c>
      <c r="C162">
        <v>300</v>
      </c>
      <c r="D162">
        <v>323.13029999999998</v>
      </c>
      <c r="E162">
        <v>42.092134999999999</v>
      </c>
    </row>
    <row r="163" spans="2:5" hidden="1" x14ac:dyDescent="0.25">
      <c r="B163" t="s">
        <v>194</v>
      </c>
      <c r="C163">
        <v>300</v>
      </c>
      <c r="D163">
        <v>517.00049999999999</v>
      </c>
      <c r="E163">
        <v>97.345141999999996</v>
      </c>
    </row>
    <row r="164" spans="2:5" hidden="1" x14ac:dyDescent="0.25">
      <c r="B164" t="s">
        <v>195</v>
      </c>
      <c r="C164">
        <v>300</v>
      </c>
      <c r="D164">
        <v>840.18024000000003</v>
      </c>
      <c r="E164">
        <v>189.451368</v>
      </c>
    </row>
    <row r="165" spans="2:5" hidden="1" x14ac:dyDescent="0.25">
      <c r="B165" t="s">
        <v>196</v>
      </c>
      <c r="C165">
        <v>300</v>
      </c>
      <c r="D165">
        <v>948.29723999999999</v>
      </c>
      <c r="E165">
        <v>220.264713</v>
      </c>
    </row>
    <row r="166" spans="2:5" hidden="1" x14ac:dyDescent="0.25">
      <c r="B166" t="s">
        <v>197</v>
      </c>
      <c r="C166">
        <v>300</v>
      </c>
      <c r="D166">
        <v>890.48889999999994</v>
      </c>
      <c r="E166">
        <v>203.78933599999999</v>
      </c>
    </row>
    <row r="167" spans="2:5" hidden="1" x14ac:dyDescent="0.25">
      <c r="B167" t="s">
        <v>198</v>
      </c>
      <c r="C167">
        <v>300</v>
      </c>
      <c r="D167">
        <v>948.13160000000005</v>
      </c>
      <c r="E167">
        <v>220.21750599999999</v>
      </c>
    </row>
    <row r="168" spans="2:5" x14ac:dyDescent="0.25">
      <c r="B168" t="s">
        <v>199</v>
      </c>
      <c r="C168">
        <v>100</v>
      </c>
      <c r="D168">
        <v>690.77904999999998</v>
      </c>
      <c r="E168">
        <v>146.872029</v>
      </c>
    </row>
    <row r="169" spans="2:5" hidden="1" x14ac:dyDescent="0.25">
      <c r="B169" t="s">
        <v>200</v>
      </c>
      <c r="C169">
        <v>300</v>
      </c>
      <c r="D169">
        <v>249.89547999999999</v>
      </c>
      <c r="E169">
        <v>25.484321999999999</v>
      </c>
    </row>
    <row r="170" spans="2:5" hidden="1" x14ac:dyDescent="0.25">
      <c r="B170" t="s">
        <v>201</v>
      </c>
      <c r="C170">
        <v>300</v>
      </c>
      <c r="D170">
        <v>261.71361999999999</v>
      </c>
      <c r="E170">
        <v>27.257042999999999</v>
      </c>
    </row>
    <row r="171" spans="2:5" hidden="1" x14ac:dyDescent="0.25">
      <c r="B171" t="s">
        <v>202</v>
      </c>
      <c r="C171">
        <v>300</v>
      </c>
      <c r="D171">
        <v>411.42174999999997</v>
      </c>
      <c r="E171">
        <v>67.255199000000005</v>
      </c>
    </row>
    <row r="172" spans="2:5" hidden="1" x14ac:dyDescent="0.25">
      <c r="B172" t="s">
        <v>203</v>
      </c>
      <c r="C172">
        <v>300</v>
      </c>
      <c r="D172">
        <v>469.21431999999999</v>
      </c>
      <c r="E172">
        <v>83.726080999999994</v>
      </c>
    </row>
    <row r="173" spans="2:5" hidden="1" x14ac:dyDescent="0.25">
      <c r="B173" t="s">
        <v>204</v>
      </c>
      <c r="C173">
        <v>300</v>
      </c>
      <c r="D173">
        <v>244.32249999999999</v>
      </c>
      <c r="E173">
        <v>24.648375000000001</v>
      </c>
    </row>
    <row r="174" spans="2:5" hidden="1" x14ac:dyDescent="0.25">
      <c r="B174" t="s">
        <v>205</v>
      </c>
      <c r="C174">
        <v>300</v>
      </c>
      <c r="D174">
        <v>218.74959999999999</v>
      </c>
      <c r="E174">
        <v>20.812439999999999</v>
      </c>
    </row>
    <row r="175" spans="2:5" hidden="1" x14ac:dyDescent="0.25">
      <c r="B175" t="s">
        <v>206</v>
      </c>
      <c r="C175">
        <v>300</v>
      </c>
      <c r="D175">
        <v>415.53084999999999</v>
      </c>
      <c r="E175">
        <v>68.426292000000004</v>
      </c>
    </row>
    <row r="176" spans="2:5" hidden="1" x14ac:dyDescent="0.25">
      <c r="B176" t="s">
        <v>207</v>
      </c>
      <c r="C176">
        <v>300</v>
      </c>
      <c r="D176">
        <v>720.96659999999997</v>
      </c>
      <c r="E176">
        <v>155.475481</v>
      </c>
    </row>
    <row r="177" spans="2:5" hidden="1" x14ac:dyDescent="0.25">
      <c r="B177" t="s">
        <v>208</v>
      </c>
      <c r="C177">
        <v>300</v>
      </c>
      <c r="D177">
        <v>894.02949999999998</v>
      </c>
      <c r="E177">
        <v>204.798407</v>
      </c>
    </row>
    <row r="178" spans="2:5" hidden="1" x14ac:dyDescent="0.25">
      <c r="B178" t="s">
        <v>209</v>
      </c>
      <c r="C178">
        <v>300</v>
      </c>
      <c r="D178">
        <v>820.85249999999996</v>
      </c>
      <c r="E178">
        <v>183.94296199999999</v>
      </c>
    </row>
    <row r="179" spans="2:5" hidden="1" x14ac:dyDescent="0.25">
      <c r="B179" t="s">
        <v>210</v>
      </c>
      <c r="C179">
        <v>300</v>
      </c>
      <c r="D179">
        <v>922.82153000000005</v>
      </c>
      <c r="E179">
        <v>213.00413599999999</v>
      </c>
    </row>
    <row r="180" spans="2:5" hidden="1" x14ac:dyDescent="0.25">
      <c r="B180" t="s">
        <v>211</v>
      </c>
      <c r="C180">
        <v>300</v>
      </c>
      <c r="D180">
        <v>596.98943999999995</v>
      </c>
      <c r="E180">
        <v>120.14199000000001</v>
      </c>
    </row>
    <row r="181" spans="2:5" hidden="1" x14ac:dyDescent="0.25">
      <c r="B181" t="s">
        <v>212</v>
      </c>
      <c r="C181">
        <v>300</v>
      </c>
      <c r="D181">
        <v>304.97609999999997</v>
      </c>
      <c r="E181">
        <v>36.918188000000001</v>
      </c>
    </row>
    <row r="182" spans="2:5" hidden="1" x14ac:dyDescent="0.25">
      <c r="B182" t="s">
        <v>213</v>
      </c>
      <c r="C182">
        <v>300</v>
      </c>
      <c r="D182">
        <v>270.15429999999998</v>
      </c>
      <c r="E182">
        <v>28.523145</v>
      </c>
    </row>
    <row r="183" spans="2:5" hidden="1" x14ac:dyDescent="0.25">
      <c r="B183" t="s">
        <v>214</v>
      </c>
      <c r="C183">
        <v>300</v>
      </c>
      <c r="D183">
        <v>381.84442000000001</v>
      </c>
      <c r="E183">
        <v>58.825659999999999</v>
      </c>
    </row>
    <row r="184" spans="2:5" hidden="1" x14ac:dyDescent="0.25">
      <c r="B184" t="s">
        <v>215</v>
      </c>
      <c r="C184">
        <v>300</v>
      </c>
      <c r="D184">
        <v>435.41696000000002</v>
      </c>
      <c r="E184">
        <v>74.093834000000001</v>
      </c>
    </row>
    <row r="185" spans="2:5" hidden="1" x14ac:dyDescent="0.25">
      <c r="B185" t="s">
        <v>216</v>
      </c>
      <c r="C185">
        <v>300</v>
      </c>
      <c r="D185">
        <v>295.83533</v>
      </c>
      <c r="E185">
        <v>34.313068999999999</v>
      </c>
    </row>
    <row r="186" spans="2:5" hidden="1" x14ac:dyDescent="0.25">
      <c r="B186" t="s">
        <v>217</v>
      </c>
      <c r="C186">
        <v>300</v>
      </c>
      <c r="D186">
        <v>247.23822000000001</v>
      </c>
      <c r="E186">
        <v>25.085733000000001</v>
      </c>
    </row>
    <row r="187" spans="2:5" hidden="1" x14ac:dyDescent="0.25">
      <c r="B187" t="s">
        <v>218</v>
      </c>
      <c r="C187">
        <v>300</v>
      </c>
      <c r="D187">
        <v>411.67142000000001</v>
      </c>
      <c r="E187">
        <v>67.326355000000007</v>
      </c>
    </row>
    <row r="188" spans="2:5" hidden="1" x14ac:dyDescent="0.25">
      <c r="B188" t="s">
        <v>219</v>
      </c>
      <c r="C188">
        <v>300</v>
      </c>
      <c r="D188">
        <v>744.35033999999996</v>
      </c>
      <c r="E188">
        <v>162.139847</v>
      </c>
    </row>
    <row r="189" spans="2:5" hidden="1" x14ac:dyDescent="0.25">
      <c r="B189" t="s">
        <v>220</v>
      </c>
      <c r="C189">
        <v>300</v>
      </c>
      <c r="D189">
        <v>804.17596000000003</v>
      </c>
      <c r="E189">
        <v>179.19014899999999</v>
      </c>
    </row>
    <row r="190" spans="2:5" hidden="1" x14ac:dyDescent="0.25">
      <c r="B190" t="s">
        <v>221</v>
      </c>
      <c r="C190">
        <v>300</v>
      </c>
      <c r="D190">
        <v>795.68809999999996</v>
      </c>
      <c r="E190">
        <v>176.771108</v>
      </c>
    </row>
    <row r="191" spans="2:5" hidden="1" x14ac:dyDescent="0.25">
      <c r="B191" t="s">
        <v>222</v>
      </c>
      <c r="C191">
        <v>300</v>
      </c>
      <c r="D191">
        <v>926.3338</v>
      </c>
      <c r="E191">
        <v>214.005133</v>
      </c>
    </row>
    <row r="192" spans="2:5" x14ac:dyDescent="0.25">
      <c r="B192" t="s">
        <v>223</v>
      </c>
      <c r="C192">
        <v>100</v>
      </c>
      <c r="D192">
        <v>901.81035999999995</v>
      </c>
      <c r="E192">
        <v>207.015953</v>
      </c>
    </row>
    <row r="193" spans="2:5" hidden="1" x14ac:dyDescent="0.25">
      <c r="B193" t="s">
        <v>224</v>
      </c>
      <c r="C193">
        <v>300</v>
      </c>
      <c r="D193">
        <v>348.60433999999998</v>
      </c>
      <c r="E193">
        <v>49.352237000000002</v>
      </c>
    </row>
    <row r="194" spans="2:5" hidden="1" x14ac:dyDescent="0.25">
      <c r="B194" t="s">
        <v>225</v>
      </c>
      <c r="C194">
        <v>300</v>
      </c>
      <c r="D194">
        <v>274.37795999999997</v>
      </c>
      <c r="E194">
        <v>29.156694000000002</v>
      </c>
    </row>
    <row r="195" spans="2:5" hidden="1" x14ac:dyDescent="0.25">
      <c r="B195" t="s">
        <v>226</v>
      </c>
      <c r="C195">
        <v>300</v>
      </c>
      <c r="D195">
        <v>381.37090000000001</v>
      </c>
      <c r="E195">
        <v>58.690705999999999</v>
      </c>
    </row>
    <row r="196" spans="2:5" hidden="1" x14ac:dyDescent="0.25">
      <c r="B196" t="s">
        <v>227</v>
      </c>
      <c r="C196">
        <v>300</v>
      </c>
      <c r="D196">
        <v>375.82562000000001</v>
      </c>
      <c r="E196">
        <v>57.110301999999997</v>
      </c>
    </row>
    <row r="197" spans="2:5" hidden="1" x14ac:dyDescent="0.25">
      <c r="B197" t="s">
        <v>228</v>
      </c>
      <c r="C197">
        <v>300</v>
      </c>
      <c r="D197">
        <v>264.43871999999999</v>
      </c>
      <c r="E197">
        <v>27.665807999999998</v>
      </c>
    </row>
    <row r="198" spans="2:5" hidden="1" x14ac:dyDescent="0.25">
      <c r="B198" t="s">
        <v>229</v>
      </c>
      <c r="C198">
        <v>300</v>
      </c>
      <c r="D198">
        <v>222.22479999999999</v>
      </c>
      <c r="E198">
        <v>21.33372</v>
      </c>
    </row>
    <row r="199" spans="2:5" hidden="1" x14ac:dyDescent="0.25">
      <c r="B199" t="s">
        <v>230</v>
      </c>
      <c r="C199">
        <v>300</v>
      </c>
      <c r="D199">
        <v>322.36664000000002</v>
      </c>
      <c r="E199">
        <v>41.874491999999996</v>
      </c>
    </row>
    <row r="200" spans="2:5" hidden="1" x14ac:dyDescent="0.25">
      <c r="B200" t="s">
        <v>231</v>
      </c>
      <c r="C200">
        <v>300</v>
      </c>
      <c r="D200">
        <v>615.83360000000005</v>
      </c>
      <c r="E200">
        <v>125.512576</v>
      </c>
    </row>
    <row r="201" spans="2:5" hidden="1" x14ac:dyDescent="0.25">
      <c r="B201" t="s">
        <v>232</v>
      </c>
      <c r="C201">
        <v>300</v>
      </c>
      <c r="D201">
        <v>852.4932</v>
      </c>
      <c r="E201">
        <v>192.96056200000001</v>
      </c>
    </row>
    <row r="202" spans="2:5" hidden="1" x14ac:dyDescent="0.25">
      <c r="B202" t="s">
        <v>233</v>
      </c>
      <c r="C202">
        <v>300</v>
      </c>
      <c r="D202">
        <v>549.26480000000004</v>
      </c>
      <c r="E202">
        <v>106.540468</v>
      </c>
    </row>
    <row r="203" spans="2:5" hidden="1" x14ac:dyDescent="0.25">
      <c r="B203" t="s">
        <v>234</v>
      </c>
      <c r="C203">
        <v>300</v>
      </c>
      <c r="D203">
        <v>226.01495</v>
      </c>
      <c r="E203">
        <v>21.902242000000001</v>
      </c>
    </row>
    <row r="204" spans="2:5" hidden="1" x14ac:dyDescent="0.25">
      <c r="B204" t="s">
        <v>235</v>
      </c>
      <c r="C204">
        <v>300</v>
      </c>
      <c r="D204">
        <v>227.79555999999999</v>
      </c>
      <c r="E204">
        <v>22.169333999999999</v>
      </c>
    </row>
    <row r="205" spans="2:5" hidden="1" x14ac:dyDescent="0.25">
      <c r="B205" t="s">
        <v>236</v>
      </c>
      <c r="C205">
        <v>300</v>
      </c>
      <c r="D205">
        <v>421.12011999999999</v>
      </c>
      <c r="E205">
        <v>70.019233999999997</v>
      </c>
    </row>
    <row r="206" spans="2:5" hidden="1" x14ac:dyDescent="0.25">
      <c r="B206" t="s">
        <v>237</v>
      </c>
      <c r="C206">
        <v>300</v>
      </c>
      <c r="D206">
        <v>306.53023999999999</v>
      </c>
      <c r="E206">
        <v>37.361117999999998</v>
      </c>
    </row>
    <row r="207" spans="2:5" hidden="1" x14ac:dyDescent="0.25">
      <c r="B207" t="s">
        <v>238</v>
      </c>
      <c r="C207">
        <v>300</v>
      </c>
      <c r="D207">
        <v>285.29903999999999</v>
      </c>
      <c r="E207">
        <v>31.310226</v>
      </c>
    </row>
    <row r="208" spans="2:5" hidden="1" x14ac:dyDescent="0.25">
      <c r="B208" t="s">
        <v>239</v>
      </c>
      <c r="C208">
        <v>300</v>
      </c>
      <c r="D208">
        <v>258.37195000000003</v>
      </c>
      <c r="E208">
        <v>26.755793000000001</v>
      </c>
    </row>
    <row r="209" spans="2:5" hidden="1" x14ac:dyDescent="0.25">
      <c r="B209" t="s">
        <v>240</v>
      </c>
      <c r="C209">
        <v>300</v>
      </c>
      <c r="D209">
        <v>239.0573</v>
      </c>
      <c r="E209">
        <v>23.858595000000001</v>
      </c>
    </row>
    <row r="210" spans="2:5" hidden="1" x14ac:dyDescent="0.25">
      <c r="B210" t="s">
        <v>241</v>
      </c>
      <c r="C210">
        <v>300</v>
      </c>
      <c r="D210">
        <v>223.78026</v>
      </c>
      <c r="E210">
        <v>21.567039000000001</v>
      </c>
    </row>
    <row r="211" spans="2:5" hidden="1" x14ac:dyDescent="0.25">
      <c r="B211" t="s">
        <v>242</v>
      </c>
      <c r="C211">
        <v>300</v>
      </c>
      <c r="D211">
        <v>229.16592</v>
      </c>
      <c r="E211">
        <v>22.374887999999999</v>
      </c>
    </row>
    <row r="212" spans="2:5" hidden="1" x14ac:dyDescent="0.25">
      <c r="B212" t="s">
        <v>243</v>
      </c>
      <c r="C212">
        <v>300</v>
      </c>
      <c r="D212">
        <v>395.46089999999998</v>
      </c>
      <c r="E212">
        <v>62.706356</v>
      </c>
    </row>
    <row r="213" spans="2:5" hidden="1" x14ac:dyDescent="0.25">
      <c r="B213" t="s">
        <v>244</v>
      </c>
      <c r="C213">
        <v>300</v>
      </c>
      <c r="D213">
        <v>219.8184</v>
      </c>
      <c r="E213">
        <v>20.972760000000001</v>
      </c>
    </row>
    <row r="214" spans="2:5" hidden="1" x14ac:dyDescent="0.25">
      <c r="B214" t="s">
        <v>245</v>
      </c>
      <c r="C214">
        <v>300</v>
      </c>
      <c r="D214">
        <v>232.04705999999999</v>
      </c>
      <c r="E214">
        <v>22.807058999999999</v>
      </c>
    </row>
    <row r="215" spans="2:5" hidden="1" x14ac:dyDescent="0.25">
      <c r="B215" t="s">
        <v>246</v>
      </c>
      <c r="C215">
        <v>300</v>
      </c>
      <c r="D215">
        <v>247.91922</v>
      </c>
      <c r="E215">
        <v>25.187882999999999</v>
      </c>
    </row>
    <row r="216" spans="2:5" hidden="1" x14ac:dyDescent="0.25">
      <c r="B216" t="s">
        <v>247</v>
      </c>
      <c r="C216">
        <v>300</v>
      </c>
      <c r="D216">
        <v>497.58776999999998</v>
      </c>
      <c r="E216">
        <v>91.812513999999993</v>
      </c>
    </row>
    <row r="217" spans="2:5" hidden="1" x14ac:dyDescent="0.25">
      <c r="B217" t="s">
        <v>248</v>
      </c>
      <c r="C217">
        <v>300</v>
      </c>
      <c r="D217">
        <v>491.53489999999999</v>
      </c>
      <c r="E217">
        <v>90.087446</v>
      </c>
    </row>
    <row r="218" spans="2:5" hidden="1" x14ac:dyDescent="0.25">
      <c r="B218" t="s">
        <v>249</v>
      </c>
      <c r="C218">
        <v>300</v>
      </c>
      <c r="D218">
        <v>314.51821999999999</v>
      </c>
      <c r="E218">
        <v>39.637692999999999</v>
      </c>
    </row>
    <row r="219" spans="2:5" hidden="1" x14ac:dyDescent="0.25">
      <c r="B219" t="s">
        <v>250</v>
      </c>
      <c r="C219">
        <v>300</v>
      </c>
      <c r="D219">
        <v>365.15800000000002</v>
      </c>
      <c r="E219">
        <v>54.070030000000003</v>
      </c>
    </row>
    <row r="220" spans="2:5" hidden="1" x14ac:dyDescent="0.25">
      <c r="B220" t="s">
        <v>251</v>
      </c>
      <c r="C220">
        <v>300</v>
      </c>
      <c r="D220">
        <v>361.02596999999997</v>
      </c>
      <c r="E220">
        <v>52.892401</v>
      </c>
    </row>
    <row r="221" spans="2:5" hidden="1" x14ac:dyDescent="0.25">
      <c r="B221" t="s">
        <v>252</v>
      </c>
      <c r="C221">
        <v>300</v>
      </c>
      <c r="D221">
        <v>284.21105999999997</v>
      </c>
      <c r="E221">
        <v>31.000152</v>
      </c>
    </row>
    <row r="222" spans="2:5" hidden="1" x14ac:dyDescent="0.25">
      <c r="B222" t="s">
        <v>253</v>
      </c>
      <c r="C222">
        <v>300</v>
      </c>
      <c r="D222">
        <v>499.40233999999998</v>
      </c>
      <c r="E222">
        <v>92.329667000000001</v>
      </c>
    </row>
    <row r="223" spans="2:5" hidden="1" x14ac:dyDescent="0.25">
      <c r="B223" t="s">
        <v>254</v>
      </c>
      <c r="C223">
        <v>300</v>
      </c>
      <c r="D223">
        <v>633.18520000000001</v>
      </c>
      <c r="E223">
        <v>130.45778200000001</v>
      </c>
    </row>
    <row r="224" spans="2:5" hidden="1" x14ac:dyDescent="0.25">
      <c r="B224" t="s">
        <v>255</v>
      </c>
      <c r="C224">
        <v>300</v>
      </c>
      <c r="D224">
        <v>820.26544000000001</v>
      </c>
      <c r="E224">
        <v>183.77565000000001</v>
      </c>
    </row>
    <row r="225" spans="2:5" hidden="1" x14ac:dyDescent="0.25">
      <c r="B225" t="s">
        <v>256</v>
      </c>
      <c r="C225">
        <v>300</v>
      </c>
      <c r="D225">
        <v>947.726</v>
      </c>
      <c r="E225">
        <v>220.10191</v>
      </c>
    </row>
    <row r="226" spans="2:5" hidden="1" x14ac:dyDescent="0.25">
      <c r="B226" t="s">
        <v>257</v>
      </c>
      <c r="C226">
        <v>300</v>
      </c>
      <c r="D226">
        <v>805.25940000000003</v>
      </c>
      <c r="E226">
        <v>179.498929</v>
      </c>
    </row>
    <row r="227" spans="2:5" hidden="1" x14ac:dyDescent="0.25">
      <c r="B227" t="s">
        <v>258</v>
      </c>
      <c r="C227">
        <v>300</v>
      </c>
      <c r="D227">
        <v>865.76056000000005</v>
      </c>
      <c r="E227">
        <v>196.74176</v>
      </c>
    </row>
    <row r="228" spans="2:5" x14ac:dyDescent="0.25">
      <c r="B228" t="s">
        <v>259</v>
      </c>
      <c r="C228">
        <v>100</v>
      </c>
      <c r="D228">
        <v>640.43679999999995</v>
      </c>
      <c r="E228">
        <v>132.52448799999999</v>
      </c>
    </row>
    <row r="229" spans="2:5" hidden="1" x14ac:dyDescent="0.25">
      <c r="B229" t="s">
        <v>260</v>
      </c>
      <c r="C229">
        <v>300</v>
      </c>
      <c r="D229">
        <v>317.09237999999999</v>
      </c>
      <c r="E229">
        <v>40.371327999999998</v>
      </c>
    </row>
    <row r="230" spans="2:5" hidden="1" x14ac:dyDescent="0.25">
      <c r="B230" t="s">
        <v>261</v>
      </c>
      <c r="C230">
        <v>300</v>
      </c>
      <c r="D230">
        <v>306.61110000000002</v>
      </c>
      <c r="E230">
        <v>37.384163000000001</v>
      </c>
    </row>
    <row r="231" spans="2:5" hidden="1" x14ac:dyDescent="0.25">
      <c r="B231" t="s">
        <v>262</v>
      </c>
      <c r="C231">
        <v>300</v>
      </c>
      <c r="D231">
        <v>352.38780000000003</v>
      </c>
      <c r="E231">
        <v>50.430523000000001</v>
      </c>
    </row>
    <row r="232" spans="2:5" hidden="1" x14ac:dyDescent="0.25">
      <c r="B232" t="s">
        <v>263</v>
      </c>
      <c r="C232">
        <v>300</v>
      </c>
      <c r="D232">
        <v>339.14093000000003</v>
      </c>
      <c r="E232">
        <v>46.655164999999997</v>
      </c>
    </row>
    <row r="233" spans="2:5" hidden="1" x14ac:dyDescent="0.25">
      <c r="B233" t="s">
        <v>264</v>
      </c>
      <c r="C233">
        <v>300</v>
      </c>
      <c r="D233">
        <v>268.74709999999999</v>
      </c>
      <c r="E233">
        <v>28.312065</v>
      </c>
    </row>
    <row r="234" spans="2:5" hidden="1" x14ac:dyDescent="0.25">
      <c r="B234" t="s">
        <v>265</v>
      </c>
      <c r="C234">
        <v>300</v>
      </c>
      <c r="D234">
        <v>210.37336999999999</v>
      </c>
      <c r="E234">
        <v>19.556004999999999</v>
      </c>
    </row>
    <row r="235" spans="2:5" hidden="1" x14ac:dyDescent="0.25">
      <c r="B235" t="s">
        <v>266</v>
      </c>
      <c r="C235">
        <v>300</v>
      </c>
      <c r="D235">
        <v>323.73907000000003</v>
      </c>
      <c r="E235">
        <v>42.265635000000003</v>
      </c>
    </row>
    <row r="236" spans="2:5" hidden="1" x14ac:dyDescent="0.25">
      <c r="B236" t="s">
        <v>267</v>
      </c>
      <c r="C236">
        <v>300</v>
      </c>
      <c r="D236">
        <v>399.73061999999999</v>
      </c>
      <c r="E236">
        <v>63.923226999999997</v>
      </c>
    </row>
    <row r="237" spans="2:5" hidden="1" x14ac:dyDescent="0.25">
      <c r="B237" t="s">
        <v>268</v>
      </c>
      <c r="C237">
        <v>300</v>
      </c>
      <c r="D237">
        <v>249.59209000000001</v>
      </c>
      <c r="E237">
        <v>25.438814000000001</v>
      </c>
    </row>
    <row r="238" spans="2:5" hidden="1" x14ac:dyDescent="0.25">
      <c r="B238" t="s">
        <v>269</v>
      </c>
      <c r="C238">
        <v>300</v>
      </c>
      <c r="D238">
        <v>294.15186</v>
      </c>
      <c r="E238">
        <v>33.833280000000002</v>
      </c>
    </row>
    <row r="239" spans="2:5" hidden="1" x14ac:dyDescent="0.25">
      <c r="B239" t="s">
        <v>270</v>
      </c>
      <c r="C239">
        <v>300</v>
      </c>
      <c r="D239">
        <v>262.14467999999999</v>
      </c>
      <c r="E239">
        <v>27.321701999999998</v>
      </c>
    </row>
    <row r="240" spans="2:5" hidden="1" x14ac:dyDescent="0.25">
      <c r="B240" t="s">
        <v>271</v>
      </c>
      <c r="C240">
        <v>300</v>
      </c>
      <c r="D240">
        <v>274.40273999999999</v>
      </c>
      <c r="E240">
        <v>29.160411</v>
      </c>
    </row>
    <row r="241" spans="2:5" hidden="1" x14ac:dyDescent="0.25">
      <c r="B241" t="s">
        <v>272</v>
      </c>
      <c r="C241">
        <v>300</v>
      </c>
      <c r="D241">
        <v>328.20513999999997</v>
      </c>
      <c r="E241">
        <v>43.538465000000002</v>
      </c>
    </row>
    <row r="242" spans="2:5" hidden="1" x14ac:dyDescent="0.25">
      <c r="B242" t="s">
        <v>273</v>
      </c>
      <c r="C242">
        <v>300</v>
      </c>
      <c r="D242">
        <v>316.55838</v>
      </c>
      <c r="E242">
        <v>40.219138000000001</v>
      </c>
    </row>
    <row r="243" spans="2:5" hidden="1" x14ac:dyDescent="0.25">
      <c r="B243" t="s">
        <v>274</v>
      </c>
      <c r="C243">
        <v>300</v>
      </c>
      <c r="D243">
        <v>266.44324</v>
      </c>
      <c r="E243">
        <v>27.966486</v>
      </c>
    </row>
    <row r="244" spans="2:5" hidden="1" x14ac:dyDescent="0.25">
      <c r="B244" t="s">
        <v>275</v>
      </c>
      <c r="C244">
        <v>300</v>
      </c>
      <c r="D244">
        <v>237.49056999999999</v>
      </c>
      <c r="E244">
        <v>23.623584999999999</v>
      </c>
    </row>
    <row r="245" spans="2:5" hidden="1" x14ac:dyDescent="0.25">
      <c r="B245" t="s">
        <v>276</v>
      </c>
      <c r="C245">
        <v>300</v>
      </c>
      <c r="D245">
        <v>245.87370000000001</v>
      </c>
      <c r="E245">
        <v>24.881055</v>
      </c>
    </row>
    <row r="246" spans="2:5" hidden="1" x14ac:dyDescent="0.25">
      <c r="B246" t="s">
        <v>277</v>
      </c>
      <c r="C246">
        <v>300</v>
      </c>
      <c r="D246">
        <v>210.26714999999999</v>
      </c>
      <c r="E246">
        <v>19.540071999999999</v>
      </c>
    </row>
    <row r="247" spans="2:5" hidden="1" x14ac:dyDescent="0.25">
      <c r="B247" t="s">
        <v>278</v>
      </c>
      <c r="C247">
        <v>300</v>
      </c>
      <c r="D247">
        <v>254.97910999999999</v>
      </c>
      <c r="E247">
        <v>26.246866000000001</v>
      </c>
    </row>
    <row r="248" spans="2:5" hidden="1" x14ac:dyDescent="0.25">
      <c r="B248" t="s">
        <v>279</v>
      </c>
      <c r="C248">
        <v>300</v>
      </c>
      <c r="D248">
        <v>367.96316999999999</v>
      </c>
      <c r="E248">
        <v>54.869503000000002</v>
      </c>
    </row>
    <row r="249" spans="2:5" hidden="1" x14ac:dyDescent="0.25">
      <c r="B249" t="s">
        <v>280</v>
      </c>
      <c r="C249">
        <v>300</v>
      </c>
      <c r="D249">
        <v>214.88641000000001</v>
      </c>
      <c r="E249">
        <v>20.232962000000001</v>
      </c>
    </row>
    <row r="250" spans="2:5" hidden="1" x14ac:dyDescent="0.25">
      <c r="B250" t="s">
        <v>281</v>
      </c>
      <c r="C250">
        <v>300</v>
      </c>
      <c r="D250">
        <v>220.61139</v>
      </c>
      <c r="E250">
        <v>21.091708000000001</v>
      </c>
    </row>
    <row r="251" spans="2:5" hidden="1" x14ac:dyDescent="0.25">
      <c r="B251" t="s">
        <v>282</v>
      </c>
      <c r="C251">
        <v>300</v>
      </c>
      <c r="D251">
        <v>231.99069</v>
      </c>
      <c r="E251">
        <v>22.798603</v>
      </c>
    </row>
    <row r="252" spans="2:5" hidden="1" x14ac:dyDescent="0.25">
      <c r="B252" t="s">
        <v>283</v>
      </c>
      <c r="C252">
        <v>300</v>
      </c>
      <c r="D252">
        <v>255.5838</v>
      </c>
      <c r="E252">
        <v>26.337569999999999</v>
      </c>
    </row>
    <row r="253" spans="2:5" hidden="1" x14ac:dyDescent="0.25">
      <c r="B253" t="s">
        <v>284</v>
      </c>
      <c r="C253">
        <v>300</v>
      </c>
      <c r="D253">
        <v>266.05327999999997</v>
      </c>
      <c r="E253">
        <v>27.907992</v>
      </c>
    </row>
    <row r="254" spans="2:5" hidden="1" x14ac:dyDescent="0.25">
      <c r="B254" t="s">
        <v>285</v>
      </c>
      <c r="C254">
        <v>300</v>
      </c>
      <c r="D254">
        <v>255.60603</v>
      </c>
      <c r="E254">
        <v>26.340904999999999</v>
      </c>
    </row>
    <row r="255" spans="2:5" hidden="1" x14ac:dyDescent="0.25">
      <c r="B255" t="s">
        <v>286</v>
      </c>
      <c r="C255">
        <v>300</v>
      </c>
      <c r="D255">
        <v>288.88884999999999</v>
      </c>
      <c r="E255">
        <v>32.333322000000003</v>
      </c>
    </row>
    <row r="256" spans="2:5" hidden="1" x14ac:dyDescent="0.25">
      <c r="B256" t="s">
        <v>287</v>
      </c>
      <c r="C256">
        <v>300</v>
      </c>
      <c r="D256">
        <v>254.27599000000001</v>
      </c>
      <c r="E256">
        <v>26.141399</v>
      </c>
    </row>
    <row r="257" spans="2:5" hidden="1" x14ac:dyDescent="0.25">
      <c r="B257" t="s">
        <v>288</v>
      </c>
      <c r="C257">
        <v>300</v>
      </c>
      <c r="D257">
        <v>255.02695</v>
      </c>
      <c r="E257">
        <v>26.254041999999998</v>
      </c>
    </row>
    <row r="258" spans="2:5" hidden="1" x14ac:dyDescent="0.25">
      <c r="B258" t="s">
        <v>289</v>
      </c>
      <c r="C258">
        <v>300</v>
      </c>
      <c r="D258">
        <v>208.97458</v>
      </c>
      <c r="E258">
        <v>19.346187</v>
      </c>
    </row>
    <row r="259" spans="2:5" hidden="1" x14ac:dyDescent="0.25">
      <c r="B259" t="s">
        <v>290</v>
      </c>
      <c r="C259">
        <v>300</v>
      </c>
      <c r="D259">
        <v>227.30502000000001</v>
      </c>
      <c r="E259">
        <v>22.095752999999998</v>
      </c>
    </row>
    <row r="260" spans="2:5" hidden="1" x14ac:dyDescent="0.25">
      <c r="B260" t="s">
        <v>291</v>
      </c>
      <c r="C260">
        <v>300</v>
      </c>
      <c r="D260">
        <v>325.55255</v>
      </c>
      <c r="E260">
        <v>42.782477</v>
      </c>
    </row>
    <row r="261" spans="2:5" hidden="1" x14ac:dyDescent="0.25">
      <c r="B261" t="s">
        <v>292</v>
      </c>
      <c r="C261">
        <v>300</v>
      </c>
      <c r="D261">
        <v>212.16813999999999</v>
      </c>
      <c r="E261">
        <v>19.825220999999999</v>
      </c>
    </row>
    <row r="262" spans="2:5" hidden="1" x14ac:dyDescent="0.25">
      <c r="B262" t="s">
        <v>293</v>
      </c>
      <c r="C262">
        <v>300</v>
      </c>
      <c r="D262">
        <v>221.78639000000001</v>
      </c>
      <c r="E262">
        <v>21.267958</v>
      </c>
    </row>
    <row r="263" spans="2:5" hidden="1" x14ac:dyDescent="0.25">
      <c r="B263" t="s">
        <v>294</v>
      </c>
      <c r="C263">
        <v>300</v>
      </c>
      <c r="D263">
        <v>224.31929</v>
      </c>
      <c r="E263">
        <v>21.647893</v>
      </c>
    </row>
    <row r="264" spans="2:5" hidden="1" x14ac:dyDescent="0.25">
      <c r="B264" t="s">
        <v>295</v>
      </c>
      <c r="C264">
        <v>300</v>
      </c>
      <c r="D264">
        <v>272.02960000000002</v>
      </c>
      <c r="E264">
        <v>28.80444</v>
      </c>
    </row>
    <row r="265" spans="2:5" hidden="1" x14ac:dyDescent="0.25">
      <c r="B265" t="s">
        <v>296</v>
      </c>
      <c r="C265">
        <v>300</v>
      </c>
      <c r="D265">
        <v>244.83104</v>
      </c>
      <c r="E265">
        <v>24.724656</v>
      </c>
    </row>
    <row r="266" spans="2:5" hidden="1" x14ac:dyDescent="0.25">
      <c r="B266" t="s">
        <v>297</v>
      </c>
      <c r="C266">
        <v>300</v>
      </c>
      <c r="D266">
        <v>335.16372999999999</v>
      </c>
      <c r="E266">
        <v>45.521662999999997</v>
      </c>
    </row>
    <row r="267" spans="2:5" hidden="1" x14ac:dyDescent="0.25">
      <c r="B267" t="s">
        <v>298</v>
      </c>
      <c r="C267">
        <v>300</v>
      </c>
      <c r="D267">
        <v>298.45711999999997</v>
      </c>
      <c r="E267">
        <v>35.060279000000001</v>
      </c>
    </row>
    <row r="268" spans="2:5" hidden="1" x14ac:dyDescent="0.25">
      <c r="B268" t="s">
        <v>299</v>
      </c>
      <c r="C268">
        <v>300</v>
      </c>
      <c r="D268">
        <v>312.28737999999998</v>
      </c>
      <c r="E268">
        <v>39.001902999999999</v>
      </c>
    </row>
    <row r="269" spans="2:5" hidden="1" x14ac:dyDescent="0.25">
      <c r="B269" t="s">
        <v>300</v>
      </c>
      <c r="C269">
        <v>300</v>
      </c>
      <c r="D269">
        <v>267.9932</v>
      </c>
      <c r="E269">
        <v>28.198979999999999</v>
      </c>
    </row>
    <row r="270" spans="2:5" hidden="1" x14ac:dyDescent="0.25">
      <c r="B270" t="s">
        <v>301</v>
      </c>
      <c r="C270">
        <v>300</v>
      </c>
      <c r="D270">
        <v>221.44983999999999</v>
      </c>
      <c r="E270">
        <v>21.217476000000001</v>
      </c>
    </row>
    <row r="271" spans="2:5" hidden="1" x14ac:dyDescent="0.25">
      <c r="B271" t="s">
        <v>302</v>
      </c>
      <c r="C271">
        <v>300</v>
      </c>
      <c r="D271">
        <v>268.48883000000001</v>
      </c>
      <c r="E271">
        <v>28.273325</v>
      </c>
    </row>
    <row r="272" spans="2:5" hidden="1" x14ac:dyDescent="0.25">
      <c r="B272" t="s">
        <v>303</v>
      </c>
      <c r="C272">
        <v>300</v>
      </c>
      <c r="D272">
        <v>336.45965999999999</v>
      </c>
      <c r="E272">
        <v>45.891002999999998</v>
      </c>
    </row>
    <row r="273" spans="2:5" hidden="1" x14ac:dyDescent="0.25">
      <c r="B273" t="s">
        <v>304</v>
      </c>
      <c r="C273">
        <v>300</v>
      </c>
      <c r="D273">
        <v>211.53542999999999</v>
      </c>
      <c r="E273">
        <v>19.730314</v>
      </c>
    </row>
    <row r="274" spans="2:5" hidden="1" x14ac:dyDescent="0.25">
      <c r="B274" t="s">
        <v>305</v>
      </c>
      <c r="C274">
        <v>300</v>
      </c>
      <c r="D274">
        <v>229.83153999999999</v>
      </c>
      <c r="E274">
        <v>22.474730999999998</v>
      </c>
    </row>
    <row r="275" spans="2:5" hidden="1" x14ac:dyDescent="0.25">
      <c r="B275" t="s">
        <v>306</v>
      </c>
      <c r="C275">
        <v>300</v>
      </c>
      <c r="D275">
        <v>254.82901000000001</v>
      </c>
      <c r="E275">
        <v>26.224350999999999</v>
      </c>
    </row>
    <row r="276" spans="2:5" hidden="1" x14ac:dyDescent="0.25">
      <c r="B276" t="s">
        <v>307</v>
      </c>
      <c r="C276">
        <v>300</v>
      </c>
      <c r="D276">
        <v>447.25522000000001</v>
      </c>
      <c r="E276">
        <v>77.467737999999997</v>
      </c>
    </row>
    <row r="277" spans="2:5" hidden="1" x14ac:dyDescent="0.25">
      <c r="B277" t="s">
        <v>308</v>
      </c>
      <c r="C277">
        <v>300</v>
      </c>
      <c r="D277">
        <v>368.34766000000002</v>
      </c>
      <c r="E277">
        <v>54.979083000000003</v>
      </c>
    </row>
    <row r="278" spans="2:5" hidden="1" x14ac:dyDescent="0.25">
      <c r="B278" t="s">
        <v>309</v>
      </c>
      <c r="C278">
        <v>300</v>
      </c>
      <c r="D278">
        <v>245.17367999999999</v>
      </c>
      <c r="E278">
        <v>24.776052</v>
      </c>
    </row>
    <row r="279" spans="2:5" hidden="1" x14ac:dyDescent="0.25">
      <c r="B279" t="s">
        <v>310</v>
      </c>
      <c r="C279">
        <v>300</v>
      </c>
      <c r="D279">
        <v>372.65730000000002</v>
      </c>
      <c r="E279">
        <v>56.207329999999999</v>
      </c>
    </row>
    <row r="280" spans="2:5" hidden="1" x14ac:dyDescent="0.25">
      <c r="B280" t="s">
        <v>311</v>
      </c>
      <c r="C280">
        <v>300</v>
      </c>
      <c r="D280">
        <v>369.69806</v>
      </c>
      <c r="E280">
        <v>55.363947000000003</v>
      </c>
    </row>
    <row r="281" spans="2:5" hidden="1" x14ac:dyDescent="0.25">
      <c r="B281" t="s">
        <v>312</v>
      </c>
      <c r="C281">
        <v>300</v>
      </c>
      <c r="D281">
        <v>270.01154000000002</v>
      </c>
      <c r="E281">
        <v>28.501730999999999</v>
      </c>
    </row>
    <row r="282" spans="2:5" hidden="1" x14ac:dyDescent="0.25">
      <c r="B282" t="s">
        <v>313</v>
      </c>
      <c r="C282">
        <v>300</v>
      </c>
      <c r="D282">
        <v>352.17660000000001</v>
      </c>
      <c r="E282">
        <v>50.370331</v>
      </c>
    </row>
    <row r="283" spans="2:5" hidden="1" x14ac:dyDescent="0.25">
      <c r="B283" t="s">
        <v>314</v>
      </c>
      <c r="C283">
        <v>300</v>
      </c>
      <c r="D283">
        <v>570.78089999999997</v>
      </c>
      <c r="E283">
        <v>112.672556</v>
      </c>
    </row>
    <row r="284" spans="2:5" hidden="1" x14ac:dyDescent="0.25">
      <c r="B284" t="s">
        <v>315</v>
      </c>
      <c r="C284">
        <v>300</v>
      </c>
      <c r="D284">
        <v>709.73419999999999</v>
      </c>
      <c r="E284">
        <v>152.274247</v>
      </c>
    </row>
    <row r="285" spans="2:5" hidden="1" x14ac:dyDescent="0.25">
      <c r="B285" t="s">
        <v>316</v>
      </c>
      <c r="C285">
        <v>300</v>
      </c>
      <c r="D285">
        <v>889.30023000000006</v>
      </c>
      <c r="E285">
        <v>203.45056600000001</v>
      </c>
    </row>
    <row r="286" spans="2:5" hidden="1" x14ac:dyDescent="0.25">
      <c r="B286" t="s">
        <v>317</v>
      </c>
      <c r="C286">
        <v>300</v>
      </c>
      <c r="D286">
        <v>939.25239999999997</v>
      </c>
      <c r="E286">
        <v>217.68693400000001</v>
      </c>
    </row>
    <row r="287" spans="2:5" hidden="1" x14ac:dyDescent="0.25">
      <c r="B287" t="s">
        <v>318</v>
      </c>
      <c r="C287">
        <v>300</v>
      </c>
      <c r="D287">
        <v>862.36360000000002</v>
      </c>
      <c r="E287">
        <v>195.77362600000001</v>
      </c>
    </row>
    <row r="288" spans="2:5" hidden="1" x14ac:dyDescent="0.25">
      <c r="B288" t="s">
        <v>319</v>
      </c>
      <c r="C288">
        <v>300</v>
      </c>
      <c r="D288">
        <v>380.04153000000002</v>
      </c>
      <c r="E288">
        <v>58.311836</v>
      </c>
    </row>
    <row r="289" spans="2:5" hidden="1" x14ac:dyDescent="0.25">
      <c r="B289" t="s">
        <v>320</v>
      </c>
      <c r="C289">
        <v>300</v>
      </c>
      <c r="D289">
        <v>304.79275999999999</v>
      </c>
      <c r="E289">
        <v>36.865937000000002</v>
      </c>
    </row>
    <row r="290" spans="2:5" hidden="1" x14ac:dyDescent="0.25">
      <c r="B290" t="s">
        <v>321</v>
      </c>
      <c r="C290">
        <v>300</v>
      </c>
      <c r="D290">
        <v>258.91498000000001</v>
      </c>
      <c r="E290">
        <v>26.837247000000001</v>
      </c>
    </row>
    <row r="291" spans="2:5" hidden="1" x14ac:dyDescent="0.25">
      <c r="B291" t="s">
        <v>322</v>
      </c>
      <c r="C291">
        <v>300</v>
      </c>
      <c r="D291">
        <v>334.98584</v>
      </c>
      <c r="E291">
        <v>45.470964000000002</v>
      </c>
    </row>
    <row r="292" spans="2:5" hidden="1" x14ac:dyDescent="0.25">
      <c r="B292" t="s">
        <v>323</v>
      </c>
      <c r="C292">
        <v>300</v>
      </c>
      <c r="D292">
        <v>373.84543000000002</v>
      </c>
      <c r="E292">
        <v>56.545948000000003</v>
      </c>
    </row>
    <row r="293" spans="2:5" hidden="1" x14ac:dyDescent="0.25">
      <c r="B293" t="s">
        <v>324</v>
      </c>
      <c r="C293">
        <v>300</v>
      </c>
      <c r="D293">
        <v>258.32037000000003</v>
      </c>
      <c r="E293">
        <v>26.748055000000001</v>
      </c>
    </row>
    <row r="294" spans="2:5" hidden="1" x14ac:dyDescent="0.25">
      <c r="B294" t="s">
        <v>325</v>
      </c>
      <c r="C294">
        <v>300</v>
      </c>
      <c r="D294">
        <v>259.39640000000003</v>
      </c>
      <c r="E294">
        <v>26.909459999999999</v>
      </c>
    </row>
    <row r="295" spans="2:5" hidden="1" x14ac:dyDescent="0.25">
      <c r="B295" t="s">
        <v>326</v>
      </c>
      <c r="C295">
        <v>300</v>
      </c>
      <c r="D295">
        <v>408.22559999999999</v>
      </c>
      <c r="E295">
        <v>66.344296</v>
      </c>
    </row>
    <row r="296" spans="2:5" hidden="1" x14ac:dyDescent="0.25">
      <c r="B296" t="s">
        <v>327</v>
      </c>
      <c r="C296">
        <v>300</v>
      </c>
      <c r="D296">
        <v>672.52106000000003</v>
      </c>
      <c r="E296">
        <v>141.66850199999999</v>
      </c>
    </row>
    <row r="297" spans="2:5" hidden="1" x14ac:dyDescent="0.25">
      <c r="B297" t="s">
        <v>328</v>
      </c>
      <c r="C297">
        <v>300</v>
      </c>
      <c r="D297">
        <v>820.88225999999997</v>
      </c>
      <c r="E297">
        <v>183.95144400000001</v>
      </c>
    </row>
    <row r="298" spans="2:5" hidden="1" x14ac:dyDescent="0.25">
      <c r="B298" t="s">
        <v>329</v>
      </c>
      <c r="C298">
        <v>300</v>
      </c>
      <c r="D298">
        <v>915.24869999999999</v>
      </c>
      <c r="E298">
        <v>210.845879</v>
      </c>
    </row>
    <row r="299" spans="2:5" hidden="1" x14ac:dyDescent="0.25">
      <c r="B299" t="s">
        <v>330</v>
      </c>
      <c r="C299">
        <v>300</v>
      </c>
      <c r="D299">
        <v>449.00330000000002</v>
      </c>
      <c r="E299">
        <v>77.965941000000001</v>
      </c>
    </row>
    <row r="300" spans="2:5" hidden="1" x14ac:dyDescent="0.25">
      <c r="B300" t="s">
        <v>331</v>
      </c>
      <c r="C300">
        <v>300</v>
      </c>
      <c r="D300">
        <v>232.18123</v>
      </c>
      <c r="E300">
        <v>22.827185</v>
      </c>
    </row>
    <row r="301" spans="2:5" hidden="1" x14ac:dyDescent="0.25">
      <c r="B301" t="s">
        <v>332</v>
      </c>
      <c r="C301">
        <v>300</v>
      </c>
      <c r="D301">
        <v>220.81992</v>
      </c>
      <c r="E301">
        <v>21.122987999999999</v>
      </c>
    </row>
    <row r="302" spans="2:5" hidden="1" x14ac:dyDescent="0.25">
      <c r="B302" t="s">
        <v>333</v>
      </c>
      <c r="C302">
        <v>300</v>
      </c>
      <c r="D302">
        <v>236.80536000000001</v>
      </c>
      <c r="E302">
        <v>23.520803999999998</v>
      </c>
    </row>
    <row r="303" spans="2:5" hidden="1" x14ac:dyDescent="0.25">
      <c r="B303" t="s">
        <v>334</v>
      </c>
      <c r="C303">
        <v>300</v>
      </c>
      <c r="D303">
        <v>381.6746</v>
      </c>
      <c r="E303">
        <v>58.777261000000003</v>
      </c>
    </row>
    <row r="304" spans="2:5" hidden="1" x14ac:dyDescent="0.25">
      <c r="B304" t="s">
        <v>335</v>
      </c>
      <c r="C304">
        <v>300</v>
      </c>
      <c r="D304">
        <v>383.14855999999997</v>
      </c>
      <c r="E304">
        <v>59.197339999999997</v>
      </c>
    </row>
    <row r="305" spans="2:5" hidden="1" x14ac:dyDescent="0.25">
      <c r="B305" t="s">
        <v>336</v>
      </c>
      <c r="C305">
        <v>300</v>
      </c>
      <c r="D305">
        <v>244.51112000000001</v>
      </c>
      <c r="E305">
        <v>24.676667999999999</v>
      </c>
    </row>
    <row r="306" spans="2:5" hidden="1" x14ac:dyDescent="0.25">
      <c r="B306" t="s">
        <v>337</v>
      </c>
      <c r="C306">
        <v>300</v>
      </c>
      <c r="D306">
        <v>273.79678000000001</v>
      </c>
      <c r="E306">
        <v>29.069517000000001</v>
      </c>
    </row>
    <row r="307" spans="2:5" hidden="1" x14ac:dyDescent="0.25">
      <c r="B307" t="s">
        <v>338</v>
      </c>
      <c r="C307">
        <v>300</v>
      </c>
      <c r="D307">
        <v>465.22309999999999</v>
      </c>
      <c r="E307">
        <v>82.588583</v>
      </c>
    </row>
    <row r="308" spans="2:5" hidden="1" x14ac:dyDescent="0.25">
      <c r="B308" t="s">
        <v>339</v>
      </c>
      <c r="C308">
        <v>300</v>
      </c>
      <c r="D308">
        <v>690.92719999999997</v>
      </c>
      <c r="E308">
        <v>146.914252</v>
      </c>
    </row>
    <row r="309" spans="2:5" hidden="1" x14ac:dyDescent="0.25">
      <c r="B309" t="s">
        <v>340</v>
      </c>
      <c r="C309">
        <v>300</v>
      </c>
      <c r="D309">
        <v>737.84173999999996</v>
      </c>
      <c r="E309">
        <v>160.284896</v>
      </c>
    </row>
    <row r="310" spans="2:5" hidden="1" x14ac:dyDescent="0.25">
      <c r="B310" t="s">
        <v>341</v>
      </c>
      <c r="C310">
        <v>300</v>
      </c>
      <c r="D310">
        <v>831.49994000000004</v>
      </c>
      <c r="E310">
        <v>186.97748300000001</v>
      </c>
    </row>
    <row r="311" spans="2:5" x14ac:dyDescent="0.25">
      <c r="B311" t="s">
        <v>342</v>
      </c>
      <c r="C311">
        <v>100</v>
      </c>
      <c r="D311">
        <v>824.06039999999996</v>
      </c>
      <c r="E311">
        <v>184.857214</v>
      </c>
    </row>
    <row r="312" spans="2:5" hidden="1" x14ac:dyDescent="0.25">
      <c r="B312" t="s">
        <v>343</v>
      </c>
      <c r="C312">
        <v>300</v>
      </c>
      <c r="D312">
        <v>567.59799999999996</v>
      </c>
      <c r="E312">
        <v>111.76542999999999</v>
      </c>
    </row>
    <row r="313" spans="2:5" hidden="1" x14ac:dyDescent="0.25">
      <c r="B313" t="s">
        <v>344</v>
      </c>
      <c r="C313">
        <v>300</v>
      </c>
      <c r="D313">
        <v>403.40323000000001</v>
      </c>
      <c r="E313">
        <v>64.969920999999999</v>
      </c>
    </row>
    <row r="314" spans="2:5" hidden="1" x14ac:dyDescent="0.25">
      <c r="B314" t="s">
        <v>345</v>
      </c>
      <c r="C314">
        <v>300</v>
      </c>
      <c r="D314">
        <v>247.63516000000001</v>
      </c>
      <c r="E314">
        <v>25.145274000000001</v>
      </c>
    </row>
    <row r="315" spans="2:5" hidden="1" x14ac:dyDescent="0.25">
      <c r="B315" t="s">
        <v>346</v>
      </c>
      <c r="C315">
        <v>300</v>
      </c>
      <c r="D315">
        <v>325.36171999999999</v>
      </c>
      <c r="E315">
        <v>42.728090000000002</v>
      </c>
    </row>
    <row r="316" spans="2:5" hidden="1" x14ac:dyDescent="0.25">
      <c r="B316" t="s">
        <v>347</v>
      </c>
      <c r="C316">
        <v>300</v>
      </c>
      <c r="D316">
        <v>382.64260000000002</v>
      </c>
      <c r="E316">
        <v>59.053140999999997</v>
      </c>
    </row>
    <row r="317" spans="2:5" hidden="1" x14ac:dyDescent="0.25">
      <c r="B317" t="s">
        <v>348</v>
      </c>
      <c r="C317">
        <v>300</v>
      </c>
      <c r="D317">
        <v>265.53366</v>
      </c>
      <c r="E317">
        <v>27.830048999999999</v>
      </c>
    </row>
    <row r="318" spans="2:5" hidden="1" x14ac:dyDescent="0.25">
      <c r="B318" t="s">
        <v>349</v>
      </c>
      <c r="C318">
        <v>300</v>
      </c>
      <c r="D318">
        <v>372.40598</v>
      </c>
      <c r="E318">
        <v>56.135703999999997</v>
      </c>
    </row>
    <row r="319" spans="2:5" hidden="1" x14ac:dyDescent="0.25">
      <c r="B319" t="s">
        <v>350</v>
      </c>
      <c r="C319">
        <v>300</v>
      </c>
      <c r="D319">
        <v>558.19960000000003</v>
      </c>
      <c r="E319">
        <v>109.08688600000001</v>
      </c>
    </row>
    <row r="320" spans="2:5" hidden="1" x14ac:dyDescent="0.25">
      <c r="B320" t="s">
        <v>351</v>
      </c>
      <c r="C320">
        <v>300</v>
      </c>
      <c r="D320">
        <v>728.35486000000003</v>
      </c>
      <c r="E320">
        <v>157.58113499999999</v>
      </c>
    </row>
    <row r="321" spans="2:5" hidden="1" x14ac:dyDescent="0.25">
      <c r="B321" t="s">
        <v>352</v>
      </c>
      <c r="C321">
        <v>300</v>
      </c>
      <c r="D321">
        <v>898.50585999999998</v>
      </c>
      <c r="E321">
        <v>206.07417000000001</v>
      </c>
    </row>
    <row r="322" spans="2:5" hidden="1" x14ac:dyDescent="0.25">
      <c r="B322" t="s">
        <v>353</v>
      </c>
      <c r="C322">
        <v>300</v>
      </c>
      <c r="D322">
        <v>868.12210000000005</v>
      </c>
      <c r="E322">
        <v>197.41479799999999</v>
      </c>
    </row>
    <row r="323" spans="2:5" x14ac:dyDescent="0.25">
      <c r="B323" t="s">
        <v>354</v>
      </c>
      <c r="C323">
        <v>100</v>
      </c>
      <c r="D323">
        <v>977.31255999999996</v>
      </c>
      <c r="E323">
        <v>228.53407999999999</v>
      </c>
    </row>
    <row r="324" spans="2:5" x14ac:dyDescent="0.25">
      <c r="B324" t="s">
        <v>355</v>
      </c>
      <c r="C324">
        <v>100</v>
      </c>
      <c r="D324">
        <v>753.44110000000001</v>
      </c>
      <c r="E324">
        <v>164.73071300000001</v>
      </c>
    </row>
    <row r="325" spans="2:5" hidden="1" x14ac:dyDescent="0.25">
      <c r="B325" t="s">
        <v>356</v>
      </c>
      <c r="C325">
        <v>300</v>
      </c>
      <c r="D325">
        <v>309.10061999999999</v>
      </c>
      <c r="E325">
        <v>38.093677</v>
      </c>
    </row>
    <row r="326" spans="2:5" hidden="1" x14ac:dyDescent="0.25">
      <c r="B326" t="s">
        <v>357</v>
      </c>
      <c r="C326">
        <v>300</v>
      </c>
      <c r="D326">
        <v>244.11788999999999</v>
      </c>
      <c r="E326">
        <v>24.617683</v>
      </c>
    </row>
    <row r="327" spans="2:5" hidden="1" x14ac:dyDescent="0.25">
      <c r="B327" t="s">
        <v>358</v>
      </c>
      <c r="C327">
        <v>300</v>
      </c>
      <c r="D327">
        <v>377.14902000000001</v>
      </c>
      <c r="E327">
        <v>57.487470999999999</v>
      </c>
    </row>
    <row r="328" spans="2:5" hidden="1" x14ac:dyDescent="0.25">
      <c r="B328" t="s">
        <v>359</v>
      </c>
      <c r="C328">
        <v>300</v>
      </c>
      <c r="D328">
        <v>444.93932999999998</v>
      </c>
      <c r="E328">
        <v>76.807709000000003</v>
      </c>
    </row>
    <row r="329" spans="2:5" hidden="1" x14ac:dyDescent="0.25">
      <c r="B329" t="s">
        <v>360</v>
      </c>
      <c r="C329">
        <v>300</v>
      </c>
      <c r="D329">
        <v>248.31576999999999</v>
      </c>
      <c r="E329">
        <v>25.247364999999999</v>
      </c>
    </row>
    <row r="330" spans="2:5" hidden="1" x14ac:dyDescent="0.25">
      <c r="B330" t="s">
        <v>361</v>
      </c>
      <c r="C330">
        <v>300</v>
      </c>
      <c r="D330">
        <v>212.66763</v>
      </c>
      <c r="E330">
        <v>19.900144000000001</v>
      </c>
    </row>
    <row r="331" spans="2:5" hidden="1" x14ac:dyDescent="0.25">
      <c r="B331" t="s">
        <v>362</v>
      </c>
      <c r="C331">
        <v>300</v>
      </c>
      <c r="D331">
        <v>395.13889999999998</v>
      </c>
      <c r="E331">
        <v>62.614586000000003</v>
      </c>
    </row>
    <row r="332" spans="2:5" hidden="1" x14ac:dyDescent="0.25">
      <c r="B332" t="s">
        <v>363</v>
      </c>
      <c r="C332">
        <v>300</v>
      </c>
      <c r="D332">
        <v>749.29</v>
      </c>
      <c r="E332">
        <v>163.54765</v>
      </c>
    </row>
    <row r="333" spans="2:5" hidden="1" x14ac:dyDescent="0.25">
      <c r="B333" t="s">
        <v>364</v>
      </c>
      <c r="C333">
        <v>300</v>
      </c>
      <c r="D333">
        <v>780.36273000000006</v>
      </c>
      <c r="E333">
        <v>172.403378</v>
      </c>
    </row>
    <row r="334" spans="2:5" hidden="1" x14ac:dyDescent="0.25">
      <c r="B334" t="s">
        <v>365</v>
      </c>
      <c r="C334">
        <v>300</v>
      </c>
      <c r="D334">
        <v>897.32732999999996</v>
      </c>
      <c r="E334">
        <v>205.73828900000001</v>
      </c>
    </row>
    <row r="335" spans="2:5" x14ac:dyDescent="0.25">
      <c r="B335" t="s">
        <v>366</v>
      </c>
      <c r="C335">
        <v>100</v>
      </c>
      <c r="D335">
        <v>926.72730000000001</v>
      </c>
      <c r="E335">
        <v>214.11727999999999</v>
      </c>
    </row>
    <row r="336" spans="2:5" x14ac:dyDescent="0.25">
      <c r="B336" t="s">
        <v>367</v>
      </c>
      <c r="C336">
        <v>100</v>
      </c>
      <c r="D336">
        <v>810.87639999999999</v>
      </c>
      <c r="E336">
        <v>181.099774</v>
      </c>
    </row>
    <row r="337" spans="2:5" hidden="1" x14ac:dyDescent="0.25">
      <c r="B337" t="s">
        <v>368</v>
      </c>
      <c r="C337">
        <v>300</v>
      </c>
      <c r="D337">
        <v>471.87033000000002</v>
      </c>
      <c r="E337">
        <v>84.483044000000007</v>
      </c>
    </row>
    <row r="338" spans="2:5" hidden="1" x14ac:dyDescent="0.25">
      <c r="B338" t="s">
        <v>369</v>
      </c>
      <c r="C338">
        <v>300</v>
      </c>
      <c r="D338">
        <v>283.77960000000002</v>
      </c>
      <c r="E338">
        <v>30.877185999999998</v>
      </c>
    </row>
    <row r="339" spans="2:5" hidden="1" x14ac:dyDescent="0.25">
      <c r="B339" t="s">
        <v>370</v>
      </c>
      <c r="C339">
        <v>300</v>
      </c>
      <c r="D339">
        <v>350.59514999999999</v>
      </c>
      <c r="E339">
        <v>49.919618</v>
      </c>
    </row>
    <row r="340" spans="2:5" hidden="1" x14ac:dyDescent="0.25">
      <c r="B340" t="s">
        <v>371</v>
      </c>
      <c r="C340">
        <v>300</v>
      </c>
      <c r="D340">
        <v>379.21237000000002</v>
      </c>
      <c r="E340">
        <v>58.075524999999999</v>
      </c>
    </row>
    <row r="341" spans="2:5" hidden="1" x14ac:dyDescent="0.25">
      <c r="B341" t="s">
        <v>372</v>
      </c>
      <c r="C341">
        <v>300</v>
      </c>
      <c r="D341">
        <v>249.56997999999999</v>
      </c>
      <c r="E341">
        <v>25.435497000000002</v>
      </c>
    </row>
    <row r="342" spans="2:5" hidden="1" x14ac:dyDescent="0.25">
      <c r="B342" t="s">
        <v>373</v>
      </c>
      <c r="C342">
        <v>300</v>
      </c>
      <c r="D342">
        <v>335.18842000000001</v>
      </c>
      <c r="E342">
        <v>45.528700000000001</v>
      </c>
    </row>
    <row r="343" spans="2:5" hidden="1" x14ac:dyDescent="0.25">
      <c r="B343" t="s">
        <v>374</v>
      </c>
      <c r="C343">
        <v>300</v>
      </c>
      <c r="D343">
        <v>552.91030000000001</v>
      </c>
      <c r="E343">
        <v>107.579435</v>
      </c>
    </row>
    <row r="344" spans="2:5" hidden="1" x14ac:dyDescent="0.25">
      <c r="B344" t="s">
        <v>375</v>
      </c>
      <c r="C344">
        <v>300</v>
      </c>
      <c r="D344">
        <v>777.98706000000004</v>
      </c>
      <c r="E344">
        <v>171.72631200000001</v>
      </c>
    </row>
    <row r="345" spans="2:5" hidden="1" x14ac:dyDescent="0.25">
      <c r="B345" t="s">
        <v>376</v>
      </c>
      <c r="C345">
        <v>300</v>
      </c>
      <c r="D345">
        <v>954.60297000000003</v>
      </c>
      <c r="E345">
        <v>222.061846</v>
      </c>
    </row>
    <row r="346" spans="2:5" hidden="1" x14ac:dyDescent="0.25">
      <c r="B346" t="s">
        <v>377</v>
      </c>
      <c r="C346">
        <v>300</v>
      </c>
      <c r="D346">
        <v>904.26969999999994</v>
      </c>
      <c r="E346">
        <v>207.71686399999999</v>
      </c>
    </row>
    <row r="347" spans="2:5" x14ac:dyDescent="0.25">
      <c r="B347" t="s">
        <v>378</v>
      </c>
      <c r="C347">
        <v>100</v>
      </c>
      <c r="D347" s="17">
        <v>1006.0454</v>
      </c>
      <c r="E347">
        <v>236.722939</v>
      </c>
    </row>
    <row r="348" spans="2:5" x14ac:dyDescent="0.25">
      <c r="B348" t="s">
        <v>379</v>
      </c>
      <c r="C348">
        <v>100</v>
      </c>
      <c r="D348">
        <v>660.92499999999995</v>
      </c>
      <c r="E348">
        <v>138.36362500000001</v>
      </c>
    </row>
    <row r="349" spans="2:5" hidden="1" x14ac:dyDescent="0.25">
      <c r="B349" t="s">
        <v>380</v>
      </c>
      <c r="C349">
        <v>300</v>
      </c>
      <c r="D349">
        <v>262.50238000000002</v>
      </c>
      <c r="E349">
        <v>27.375357000000001</v>
      </c>
    </row>
    <row r="350" spans="2:5" hidden="1" x14ac:dyDescent="0.25">
      <c r="B350" t="s">
        <v>381</v>
      </c>
      <c r="C350">
        <v>300</v>
      </c>
      <c r="D350">
        <v>230.68817000000001</v>
      </c>
      <c r="E350">
        <v>22.603225999999999</v>
      </c>
    </row>
    <row r="351" spans="2:5" hidden="1" x14ac:dyDescent="0.25">
      <c r="B351" t="s">
        <v>382</v>
      </c>
      <c r="C351">
        <v>300</v>
      </c>
      <c r="D351">
        <v>367.43691999999999</v>
      </c>
      <c r="E351">
        <v>54.719521999999998</v>
      </c>
    </row>
    <row r="352" spans="2:5" hidden="1" x14ac:dyDescent="0.25">
      <c r="B352" t="s">
        <v>383</v>
      </c>
      <c r="C352">
        <v>300</v>
      </c>
      <c r="D352">
        <v>391.21300000000002</v>
      </c>
      <c r="E352">
        <v>61.495705000000001</v>
      </c>
    </row>
    <row r="353" spans="2:5" hidden="1" x14ac:dyDescent="0.25">
      <c r="B353" t="s">
        <v>384</v>
      </c>
      <c r="C353">
        <v>300</v>
      </c>
      <c r="D353">
        <v>237.15822</v>
      </c>
      <c r="E353">
        <v>23.573733000000001</v>
      </c>
    </row>
    <row r="354" spans="2:5" hidden="1" x14ac:dyDescent="0.25">
      <c r="B354" t="s">
        <v>385</v>
      </c>
      <c r="C354">
        <v>300</v>
      </c>
      <c r="D354">
        <v>287.24002000000002</v>
      </c>
      <c r="E354">
        <v>31.863406000000001</v>
      </c>
    </row>
    <row r="355" spans="2:5" hidden="1" x14ac:dyDescent="0.25">
      <c r="B355" t="s">
        <v>386</v>
      </c>
      <c r="C355">
        <v>300</v>
      </c>
      <c r="D355">
        <v>572.37080000000003</v>
      </c>
      <c r="E355">
        <v>113.12567799999999</v>
      </c>
    </row>
    <row r="356" spans="2:5" hidden="1" x14ac:dyDescent="0.25">
      <c r="B356" t="s">
        <v>387</v>
      </c>
      <c r="C356">
        <v>300</v>
      </c>
      <c r="D356">
        <v>798.31066999999996</v>
      </c>
      <c r="E356">
        <v>177.518541</v>
      </c>
    </row>
    <row r="357" spans="2:5" hidden="1" x14ac:dyDescent="0.25">
      <c r="B357" t="s">
        <v>388</v>
      </c>
      <c r="C357">
        <v>300</v>
      </c>
      <c r="D357">
        <v>909.23724000000004</v>
      </c>
      <c r="E357">
        <v>209.13261299999999</v>
      </c>
    </row>
    <row r="358" spans="2:5" hidden="1" x14ac:dyDescent="0.25">
      <c r="B358" t="s">
        <v>389</v>
      </c>
      <c r="C358">
        <v>300</v>
      </c>
      <c r="D358">
        <v>552.36559999999997</v>
      </c>
      <c r="E358">
        <v>107.42419599999999</v>
      </c>
    </row>
    <row r="359" spans="2:5" hidden="1" x14ac:dyDescent="0.25">
      <c r="B359" t="s">
        <v>390</v>
      </c>
      <c r="C359">
        <v>300</v>
      </c>
      <c r="D359">
        <v>249.00811999999999</v>
      </c>
      <c r="E359">
        <v>25.351217999999999</v>
      </c>
    </row>
    <row r="360" spans="2:5" hidden="1" x14ac:dyDescent="0.25">
      <c r="B360" t="s">
        <v>391</v>
      </c>
      <c r="C360">
        <v>300</v>
      </c>
      <c r="D360">
        <v>292.91904</v>
      </c>
      <c r="E360">
        <v>33.481926000000001</v>
      </c>
    </row>
    <row r="361" spans="2:5" hidden="1" x14ac:dyDescent="0.25">
      <c r="B361" t="s">
        <v>392</v>
      </c>
      <c r="C361">
        <v>300</v>
      </c>
      <c r="D361">
        <v>294.35955999999999</v>
      </c>
      <c r="E361">
        <v>33.892474999999997</v>
      </c>
    </row>
    <row r="362" spans="2:5" hidden="1" x14ac:dyDescent="0.25">
      <c r="B362" t="s">
        <v>393</v>
      </c>
      <c r="C362">
        <v>300</v>
      </c>
      <c r="D362">
        <v>278.26427999999999</v>
      </c>
      <c r="E362">
        <v>29.739642</v>
      </c>
    </row>
    <row r="363" spans="2:5" hidden="1" x14ac:dyDescent="0.25">
      <c r="B363" t="s">
        <v>394</v>
      </c>
      <c r="C363">
        <v>300</v>
      </c>
      <c r="D363">
        <v>334.16973999999999</v>
      </c>
      <c r="E363">
        <v>45.238376000000002</v>
      </c>
    </row>
    <row r="364" spans="2:5" hidden="1" x14ac:dyDescent="0.25">
      <c r="B364" t="s">
        <v>395</v>
      </c>
      <c r="C364">
        <v>300</v>
      </c>
      <c r="D364">
        <v>382.0686</v>
      </c>
      <c r="E364">
        <v>58.889550999999997</v>
      </c>
    </row>
    <row r="365" spans="2:5" hidden="1" x14ac:dyDescent="0.25">
      <c r="B365" t="s">
        <v>396</v>
      </c>
      <c r="C365">
        <v>300</v>
      </c>
      <c r="D365">
        <v>252.70412999999999</v>
      </c>
      <c r="E365">
        <v>25.905619999999999</v>
      </c>
    </row>
    <row r="366" spans="2:5" hidden="1" x14ac:dyDescent="0.25">
      <c r="B366" t="s">
        <v>397</v>
      </c>
      <c r="C366">
        <v>300</v>
      </c>
      <c r="D366">
        <v>234.72248999999999</v>
      </c>
      <c r="E366">
        <v>23.208373999999999</v>
      </c>
    </row>
    <row r="367" spans="2:5" hidden="1" x14ac:dyDescent="0.25">
      <c r="B367" t="s">
        <v>398</v>
      </c>
      <c r="C367">
        <v>300</v>
      </c>
      <c r="D367">
        <v>393.29016000000001</v>
      </c>
      <c r="E367">
        <v>62.087696000000001</v>
      </c>
    </row>
    <row r="368" spans="2:5" hidden="1" x14ac:dyDescent="0.25">
      <c r="B368" t="s">
        <v>399</v>
      </c>
      <c r="C368">
        <v>300</v>
      </c>
      <c r="D368">
        <v>473.38857999999999</v>
      </c>
      <c r="E368">
        <v>84.915745000000001</v>
      </c>
    </row>
    <row r="369" spans="2:5" hidden="1" x14ac:dyDescent="0.25">
      <c r="B369" t="s">
        <v>400</v>
      </c>
      <c r="C369">
        <v>300</v>
      </c>
      <c r="D369">
        <v>260.70807000000002</v>
      </c>
      <c r="E369">
        <v>27.106210999999998</v>
      </c>
    </row>
    <row r="370" spans="2:5" hidden="1" x14ac:dyDescent="0.25">
      <c r="B370" t="s">
        <v>401</v>
      </c>
      <c r="C370">
        <v>300</v>
      </c>
      <c r="D370">
        <v>390.03357</v>
      </c>
      <c r="E370">
        <v>61.159567000000003</v>
      </c>
    </row>
    <row r="371" spans="2:5" hidden="1" x14ac:dyDescent="0.25">
      <c r="B371" t="s">
        <v>402</v>
      </c>
      <c r="C371">
        <v>300</v>
      </c>
      <c r="D371">
        <v>304.02499999999998</v>
      </c>
      <c r="E371">
        <v>36.647125000000003</v>
      </c>
    </row>
    <row r="372" spans="2:5" hidden="1" x14ac:dyDescent="0.25">
      <c r="B372" t="s">
        <v>403</v>
      </c>
      <c r="C372">
        <v>300</v>
      </c>
      <c r="D372">
        <v>292.24236999999999</v>
      </c>
      <c r="E372">
        <v>33.289074999999997</v>
      </c>
    </row>
    <row r="373" spans="2:5" hidden="1" x14ac:dyDescent="0.25">
      <c r="B373" t="s">
        <v>404</v>
      </c>
      <c r="C373">
        <v>300</v>
      </c>
      <c r="D373">
        <v>297.42971999999997</v>
      </c>
      <c r="E373">
        <v>34.767470000000003</v>
      </c>
    </row>
    <row r="374" spans="2:5" hidden="1" x14ac:dyDescent="0.25">
      <c r="B374" t="s">
        <v>405</v>
      </c>
      <c r="C374">
        <v>300</v>
      </c>
      <c r="D374">
        <v>314.21519999999998</v>
      </c>
      <c r="E374">
        <v>39.551332000000002</v>
      </c>
    </row>
    <row r="375" spans="2:5" hidden="1" x14ac:dyDescent="0.25">
      <c r="B375" t="s">
        <v>406</v>
      </c>
      <c r="C375">
        <v>300</v>
      </c>
      <c r="D375">
        <v>289.25214</v>
      </c>
      <c r="E375">
        <v>32.436860000000003</v>
      </c>
    </row>
    <row r="376" spans="2:5" hidden="1" x14ac:dyDescent="0.25">
      <c r="B376" t="s">
        <v>407</v>
      </c>
      <c r="C376">
        <v>300</v>
      </c>
      <c r="D376">
        <v>238.85544999999999</v>
      </c>
      <c r="E376">
        <v>23.828316999999998</v>
      </c>
    </row>
    <row r="377" spans="2:5" hidden="1" x14ac:dyDescent="0.25">
      <c r="B377" t="s">
        <v>408</v>
      </c>
      <c r="C377">
        <v>300</v>
      </c>
      <c r="D377">
        <v>238.55255</v>
      </c>
      <c r="E377">
        <v>23.782882000000001</v>
      </c>
    </row>
    <row r="378" spans="2:5" hidden="1" x14ac:dyDescent="0.25">
      <c r="B378" t="s">
        <v>409</v>
      </c>
      <c r="C378">
        <v>300</v>
      </c>
      <c r="D378">
        <v>214.37779</v>
      </c>
      <c r="E378">
        <v>20.156669000000001</v>
      </c>
    </row>
    <row r="379" spans="2:5" hidden="1" x14ac:dyDescent="0.25">
      <c r="B379" t="s">
        <v>410</v>
      </c>
      <c r="C379">
        <v>300</v>
      </c>
      <c r="D379">
        <v>217.56233</v>
      </c>
      <c r="E379">
        <v>20.634349</v>
      </c>
    </row>
    <row r="380" spans="2:5" hidden="1" x14ac:dyDescent="0.25">
      <c r="B380" t="s">
        <v>411</v>
      </c>
      <c r="C380">
        <v>300</v>
      </c>
      <c r="D380">
        <v>287.64699999999999</v>
      </c>
      <c r="E380">
        <v>31.979395</v>
      </c>
    </row>
    <row r="381" spans="2:5" hidden="1" x14ac:dyDescent="0.25">
      <c r="B381" t="s">
        <v>412</v>
      </c>
      <c r="C381">
        <v>300</v>
      </c>
      <c r="D381">
        <v>221.59156999999999</v>
      </c>
      <c r="E381">
        <v>21.238734999999998</v>
      </c>
    </row>
    <row r="382" spans="2:5" hidden="1" x14ac:dyDescent="0.25">
      <c r="B382" t="s">
        <v>413</v>
      </c>
      <c r="C382">
        <v>300</v>
      </c>
      <c r="D382">
        <v>219.20921000000001</v>
      </c>
      <c r="E382">
        <v>20.881381999999999</v>
      </c>
    </row>
    <row r="383" spans="2:5" hidden="1" x14ac:dyDescent="0.25">
      <c r="B383" t="s">
        <v>414</v>
      </c>
      <c r="C383">
        <v>300</v>
      </c>
      <c r="D383">
        <v>219.88713000000001</v>
      </c>
      <c r="E383">
        <v>20.983069</v>
      </c>
    </row>
    <row r="384" spans="2:5" hidden="1" x14ac:dyDescent="0.25">
      <c r="B384" t="s">
        <v>415</v>
      </c>
      <c r="C384">
        <v>300</v>
      </c>
      <c r="D384">
        <v>239.58629999999999</v>
      </c>
      <c r="E384">
        <v>23.937944999999999</v>
      </c>
    </row>
    <row r="385" spans="2:5" hidden="1" x14ac:dyDescent="0.25">
      <c r="B385" t="s">
        <v>416</v>
      </c>
      <c r="C385">
        <v>300</v>
      </c>
      <c r="D385">
        <v>262.34210000000002</v>
      </c>
      <c r="E385">
        <v>27.351315</v>
      </c>
    </row>
    <row r="386" spans="2:5" hidden="1" x14ac:dyDescent="0.25">
      <c r="B386" t="s">
        <v>417</v>
      </c>
      <c r="C386">
        <v>300</v>
      </c>
      <c r="D386">
        <v>213.45090999999999</v>
      </c>
      <c r="E386">
        <v>20.017636</v>
      </c>
    </row>
    <row r="387" spans="2:5" hidden="1" x14ac:dyDescent="0.25">
      <c r="B387" t="s">
        <v>418</v>
      </c>
      <c r="C387">
        <v>300</v>
      </c>
      <c r="D387">
        <v>375.59120000000001</v>
      </c>
      <c r="E387">
        <v>57.043492000000001</v>
      </c>
    </row>
    <row r="388" spans="2:5" hidden="1" x14ac:dyDescent="0.25">
      <c r="B388" t="s">
        <v>419</v>
      </c>
      <c r="C388">
        <v>300</v>
      </c>
      <c r="D388">
        <v>434.46300000000002</v>
      </c>
      <c r="E388">
        <v>73.821955000000003</v>
      </c>
    </row>
    <row r="389" spans="2:5" hidden="1" x14ac:dyDescent="0.25">
      <c r="B389" t="s">
        <v>420</v>
      </c>
      <c r="C389">
        <v>300</v>
      </c>
      <c r="D389">
        <v>248.13625999999999</v>
      </c>
      <c r="E389">
        <v>25.220438999999999</v>
      </c>
    </row>
    <row r="390" spans="2:5" hidden="1" x14ac:dyDescent="0.25">
      <c r="B390" t="s">
        <v>421</v>
      </c>
      <c r="C390">
        <v>300</v>
      </c>
      <c r="D390">
        <v>209.83438000000001</v>
      </c>
      <c r="E390">
        <v>19.475156999999999</v>
      </c>
    </row>
    <row r="391" spans="2:5" hidden="1" x14ac:dyDescent="0.25">
      <c r="B391" t="s">
        <v>422</v>
      </c>
      <c r="C391">
        <v>300</v>
      </c>
      <c r="D391">
        <v>369.05477999999999</v>
      </c>
      <c r="E391">
        <v>55.180612000000004</v>
      </c>
    </row>
    <row r="392" spans="2:5" hidden="1" x14ac:dyDescent="0.25">
      <c r="B392" t="s">
        <v>423</v>
      </c>
      <c r="C392">
        <v>300</v>
      </c>
      <c r="D392">
        <v>459.79003999999998</v>
      </c>
      <c r="E392">
        <v>81.040160999999998</v>
      </c>
    </row>
    <row r="393" spans="2:5" hidden="1" x14ac:dyDescent="0.25">
      <c r="B393" t="s">
        <v>424</v>
      </c>
      <c r="C393">
        <v>300</v>
      </c>
      <c r="D393">
        <v>210.14922000000001</v>
      </c>
      <c r="E393">
        <v>19.522383000000001</v>
      </c>
    </row>
    <row r="394" spans="2:5" hidden="1" x14ac:dyDescent="0.25">
      <c r="B394" t="s">
        <v>425</v>
      </c>
      <c r="C394">
        <v>300</v>
      </c>
      <c r="D394">
        <v>224.77623</v>
      </c>
      <c r="E394">
        <v>21.716434</v>
      </c>
    </row>
    <row r="395" spans="2:5" hidden="1" x14ac:dyDescent="0.25">
      <c r="B395" t="s">
        <v>426</v>
      </c>
      <c r="C395">
        <v>300</v>
      </c>
      <c r="D395">
        <v>239.90737999999999</v>
      </c>
      <c r="E395">
        <v>23.986107000000001</v>
      </c>
    </row>
    <row r="396" spans="2:5" hidden="1" x14ac:dyDescent="0.25">
      <c r="B396" t="s">
        <v>427</v>
      </c>
      <c r="C396">
        <v>300</v>
      </c>
      <c r="D396">
        <v>330.2654</v>
      </c>
      <c r="E396">
        <v>44.125639</v>
      </c>
    </row>
    <row r="397" spans="2:5" hidden="1" x14ac:dyDescent="0.25">
      <c r="B397" t="s">
        <v>428</v>
      </c>
      <c r="C397">
        <v>300</v>
      </c>
      <c r="D397">
        <v>239.90540999999999</v>
      </c>
      <c r="E397">
        <v>23.985811000000002</v>
      </c>
    </row>
    <row r="398" spans="2:5" hidden="1" x14ac:dyDescent="0.25">
      <c r="B398" t="s">
        <v>429</v>
      </c>
      <c r="C398">
        <v>300</v>
      </c>
      <c r="D398">
        <v>224.99961999999999</v>
      </c>
      <c r="E398">
        <v>21.749942999999998</v>
      </c>
    </row>
    <row r="399" spans="2:5" hidden="1" x14ac:dyDescent="0.25">
      <c r="B399" t="s">
        <v>430</v>
      </c>
      <c r="C399">
        <v>300</v>
      </c>
      <c r="D399">
        <v>320.7029</v>
      </c>
      <c r="E399">
        <v>41.400326</v>
      </c>
    </row>
    <row r="400" spans="2:5" hidden="1" x14ac:dyDescent="0.25">
      <c r="B400" t="s">
        <v>431</v>
      </c>
      <c r="C400">
        <v>300</v>
      </c>
      <c r="D400">
        <v>361.73656999999997</v>
      </c>
      <c r="E400">
        <v>53.094921999999997</v>
      </c>
    </row>
    <row r="401" spans="2:5" hidden="1" x14ac:dyDescent="0.25">
      <c r="B401" t="s">
        <v>432</v>
      </c>
      <c r="C401">
        <v>300</v>
      </c>
      <c r="D401">
        <v>229.04091</v>
      </c>
      <c r="E401">
        <v>22.356135999999999</v>
      </c>
    </row>
    <row r="402" spans="2:5" hidden="1" x14ac:dyDescent="0.25">
      <c r="B402" t="s">
        <v>433</v>
      </c>
      <c r="C402">
        <v>300</v>
      </c>
      <c r="D402">
        <v>224.26392999999999</v>
      </c>
      <c r="E402">
        <v>21.639589000000001</v>
      </c>
    </row>
    <row r="403" spans="2:5" hidden="1" x14ac:dyDescent="0.25">
      <c r="B403" t="s">
        <v>434</v>
      </c>
      <c r="C403">
        <v>300</v>
      </c>
      <c r="D403">
        <v>308.94107000000002</v>
      </c>
      <c r="E403">
        <v>38.048205000000003</v>
      </c>
    </row>
    <row r="404" spans="2:5" hidden="1" x14ac:dyDescent="0.25">
      <c r="B404" t="s">
        <v>435</v>
      </c>
      <c r="C404">
        <v>300</v>
      </c>
      <c r="D404">
        <v>402.44459999999998</v>
      </c>
      <c r="E404">
        <v>64.696710999999993</v>
      </c>
    </row>
    <row r="405" spans="2:5" hidden="1" x14ac:dyDescent="0.25">
      <c r="B405" t="s">
        <v>436</v>
      </c>
      <c r="C405">
        <v>300</v>
      </c>
      <c r="D405">
        <v>250.41495</v>
      </c>
      <c r="E405">
        <v>25.562242000000001</v>
      </c>
    </row>
    <row r="406" spans="2:5" hidden="1" x14ac:dyDescent="0.25">
      <c r="B406" t="s">
        <v>437</v>
      </c>
      <c r="C406">
        <v>300</v>
      </c>
      <c r="D406">
        <v>412.79129999999998</v>
      </c>
      <c r="E406">
        <v>67.645520000000005</v>
      </c>
    </row>
    <row r="407" spans="2:5" hidden="1" x14ac:dyDescent="0.25">
      <c r="B407" t="s">
        <v>438</v>
      </c>
      <c r="C407">
        <v>300</v>
      </c>
      <c r="D407">
        <v>347.73775999999998</v>
      </c>
      <c r="E407">
        <v>49.105262000000003</v>
      </c>
    </row>
    <row r="408" spans="2:5" hidden="1" x14ac:dyDescent="0.25">
      <c r="B408" t="s">
        <v>439</v>
      </c>
      <c r="C408">
        <v>300</v>
      </c>
      <c r="D408">
        <v>276.47955000000002</v>
      </c>
      <c r="E408">
        <v>29.471933</v>
      </c>
    </row>
    <row r="409" spans="2:5" hidden="1" x14ac:dyDescent="0.25">
      <c r="B409" t="s">
        <v>440</v>
      </c>
      <c r="C409">
        <v>300</v>
      </c>
      <c r="D409">
        <v>245.17493999999999</v>
      </c>
      <c r="E409">
        <v>24.776240999999999</v>
      </c>
    </row>
    <row r="410" spans="2:5" hidden="1" x14ac:dyDescent="0.25">
      <c r="B410" t="s">
        <v>441</v>
      </c>
      <c r="C410">
        <v>300</v>
      </c>
      <c r="D410">
        <v>247.36377999999999</v>
      </c>
      <c r="E410">
        <v>25.104566999999999</v>
      </c>
    </row>
    <row r="411" spans="2:5" hidden="1" x14ac:dyDescent="0.25">
      <c r="B411" t="s">
        <v>442</v>
      </c>
      <c r="C411">
        <v>300</v>
      </c>
      <c r="D411">
        <v>373.21555000000001</v>
      </c>
      <c r="E411">
        <v>56.366432000000003</v>
      </c>
    </row>
    <row r="412" spans="2:5" hidden="1" x14ac:dyDescent="0.25">
      <c r="B412" t="s">
        <v>443</v>
      </c>
      <c r="C412">
        <v>300</v>
      </c>
      <c r="D412">
        <v>423.79469999999998</v>
      </c>
      <c r="E412">
        <v>70.781488999999993</v>
      </c>
    </row>
    <row r="413" spans="2:5" hidden="1" x14ac:dyDescent="0.25">
      <c r="B413" t="s">
        <v>444</v>
      </c>
      <c r="C413">
        <v>300</v>
      </c>
      <c r="D413">
        <v>260.04739999999998</v>
      </c>
      <c r="E413">
        <v>27.007110000000001</v>
      </c>
    </row>
    <row r="414" spans="2:5" hidden="1" x14ac:dyDescent="0.25">
      <c r="B414" t="s">
        <v>445</v>
      </c>
      <c r="C414">
        <v>300</v>
      </c>
      <c r="D414">
        <v>319.42962999999997</v>
      </c>
      <c r="E414">
        <v>41.037444999999998</v>
      </c>
    </row>
    <row r="415" spans="2:5" hidden="1" x14ac:dyDescent="0.25">
      <c r="B415" t="s">
        <v>446</v>
      </c>
      <c r="C415">
        <v>300</v>
      </c>
      <c r="D415">
        <v>508.88510000000002</v>
      </c>
      <c r="E415">
        <v>95.032252999999997</v>
      </c>
    </row>
    <row r="416" spans="2:5" hidden="1" x14ac:dyDescent="0.25">
      <c r="B416" t="s">
        <v>447</v>
      </c>
      <c r="C416">
        <v>300</v>
      </c>
      <c r="D416">
        <v>732.41570000000002</v>
      </c>
      <c r="E416">
        <v>158.738474</v>
      </c>
    </row>
    <row r="417" spans="2:5" hidden="1" x14ac:dyDescent="0.25">
      <c r="B417" t="s">
        <v>448</v>
      </c>
      <c r="C417">
        <v>300</v>
      </c>
      <c r="D417">
        <v>953.31050000000005</v>
      </c>
      <c r="E417">
        <v>221.69349199999999</v>
      </c>
    </row>
    <row r="418" spans="2:5" hidden="1" x14ac:dyDescent="0.25">
      <c r="B418" t="s">
        <v>449</v>
      </c>
      <c r="C418">
        <v>300</v>
      </c>
      <c r="D418">
        <v>887.85419999999999</v>
      </c>
      <c r="E418">
        <v>203.03844699999999</v>
      </c>
    </row>
    <row r="419" spans="2:5" hidden="1" x14ac:dyDescent="0.25">
      <c r="B419" t="s">
        <v>450</v>
      </c>
      <c r="C419">
        <v>300</v>
      </c>
      <c r="D419">
        <v>543.28449999999998</v>
      </c>
      <c r="E419">
        <v>104.836082</v>
      </c>
    </row>
    <row r="420" spans="2:5" hidden="1" x14ac:dyDescent="0.25">
      <c r="B420" t="s">
        <v>451</v>
      </c>
      <c r="C420">
        <v>300</v>
      </c>
      <c r="D420">
        <v>323.50686999999999</v>
      </c>
      <c r="E420">
        <v>42.199458</v>
      </c>
    </row>
    <row r="421" spans="2:5" hidden="1" x14ac:dyDescent="0.25">
      <c r="B421" t="s">
        <v>452</v>
      </c>
      <c r="C421">
        <v>300</v>
      </c>
      <c r="D421">
        <v>309.74292000000003</v>
      </c>
      <c r="E421">
        <v>38.276732000000003</v>
      </c>
    </row>
    <row r="422" spans="2:5" hidden="1" x14ac:dyDescent="0.25">
      <c r="B422" t="s">
        <v>453</v>
      </c>
      <c r="C422">
        <v>300</v>
      </c>
      <c r="D422">
        <v>246.00063</v>
      </c>
      <c r="E422">
        <v>24.900095</v>
      </c>
    </row>
    <row r="423" spans="2:5" hidden="1" x14ac:dyDescent="0.25">
      <c r="B423" t="s">
        <v>454</v>
      </c>
      <c r="C423">
        <v>300</v>
      </c>
      <c r="D423">
        <v>277.78841999999997</v>
      </c>
      <c r="E423">
        <v>29.668263</v>
      </c>
    </row>
    <row r="424" spans="2:5" hidden="1" x14ac:dyDescent="0.25">
      <c r="B424" t="s">
        <v>455</v>
      </c>
      <c r="C424">
        <v>300</v>
      </c>
      <c r="D424">
        <v>315.33443999999997</v>
      </c>
      <c r="E424">
        <v>39.870314999999998</v>
      </c>
    </row>
    <row r="425" spans="2:5" hidden="1" x14ac:dyDescent="0.25">
      <c r="B425" t="s">
        <v>456</v>
      </c>
      <c r="C425">
        <v>300</v>
      </c>
      <c r="D425">
        <v>254.62787</v>
      </c>
      <c r="E425">
        <v>26.194181</v>
      </c>
    </row>
    <row r="426" spans="2:5" hidden="1" x14ac:dyDescent="0.25">
      <c r="B426" t="s">
        <v>457</v>
      </c>
      <c r="C426">
        <v>300</v>
      </c>
      <c r="D426">
        <v>207.6617</v>
      </c>
      <c r="E426">
        <v>19.149255</v>
      </c>
    </row>
    <row r="427" spans="2:5" hidden="1" x14ac:dyDescent="0.25">
      <c r="B427" t="s">
        <v>458</v>
      </c>
      <c r="C427">
        <v>300</v>
      </c>
      <c r="D427">
        <v>242.60056</v>
      </c>
      <c r="E427">
        <v>24.390084000000002</v>
      </c>
    </row>
    <row r="428" spans="2:5" hidden="1" x14ac:dyDescent="0.25">
      <c r="B428" t="s">
        <v>459</v>
      </c>
      <c r="C428">
        <v>300</v>
      </c>
      <c r="D428">
        <v>345.04109999999997</v>
      </c>
      <c r="E428">
        <v>48.336713000000003</v>
      </c>
    </row>
    <row r="429" spans="2:5" hidden="1" x14ac:dyDescent="0.25">
      <c r="B429" t="s">
        <v>460</v>
      </c>
      <c r="C429">
        <v>300</v>
      </c>
      <c r="D429">
        <v>213.43556000000001</v>
      </c>
      <c r="E429">
        <v>20.015333999999999</v>
      </c>
    </row>
    <row r="430" spans="2:5" hidden="1" x14ac:dyDescent="0.25">
      <c r="B430" t="s">
        <v>461</v>
      </c>
      <c r="C430">
        <v>300</v>
      </c>
      <c r="D430">
        <v>222.20197999999999</v>
      </c>
      <c r="E430">
        <v>21.330297000000002</v>
      </c>
    </row>
    <row r="431" spans="2:5" hidden="1" x14ac:dyDescent="0.25">
      <c r="B431" t="s">
        <v>462</v>
      </c>
      <c r="C431">
        <v>300</v>
      </c>
      <c r="D431">
        <v>242.83652000000001</v>
      </c>
      <c r="E431">
        <v>24.425477999999998</v>
      </c>
    </row>
    <row r="432" spans="2:5" hidden="1" x14ac:dyDescent="0.25">
      <c r="B432" t="s">
        <v>463</v>
      </c>
      <c r="C432">
        <v>300</v>
      </c>
      <c r="D432">
        <v>421.83249999999998</v>
      </c>
      <c r="E432">
        <v>70.222262000000001</v>
      </c>
    </row>
    <row r="433" spans="2:5" hidden="1" x14ac:dyDescent="0.25">
      <c r="B433" t="s">
        <v>464</v>
      </c>
      <c r="C433">
        <v>300</v>
      </c>
      <c r="D433">
        <v>371.27483999999998</v>
      </c>
      <c r="E433">
        <v>55.813329000000003</v>
      </c>
    </row>
    <row r="434" spans="2:5" hidden="1" x14ac:dyDescent="0.25">
      <c r="B434" t="s">
        <v>465</v>
      </c>
      <c r="C434">
        <v>300</v>
      </c>
      <c r="D434">
        <v>256.28451999999999</v>
      </c>
      <c r="E434">
        <v>26.442678000000001</v>
      </c>
    </row>
    <row r="435" spans="2:5" hidden="1" x14ac:dyDescent="0.25">
      <c r="B435" t="s">
        <v>466</v>
      </c>
      <c r="C435">
        <v>300</v>
      </c>
      <c r="D435">
        <v>355.82209999999998</v>
      </c>
      <c r="E435">
        <v>51.409298</v>
      </c>
    </row>
    <row r="436" spans="2:5" hidden="1" x14ac:dyDescent="0.25">
      <c r="B436" t="s">
        <v>467</v>
      </c>
      <c r="C436">
        <v>300</v>
      </c>
      <c r="D436">
        <v>381.04</v>
      </c>
      <c r="E436">
        <v>58.596400000000003</v>
      </c>
    </row>
    <row r="437" spans="2:5" hidden="1" x14ac:dyDescent="0.25">
      <c r="B437" t="s">
        <v>468</v>
      </c>
      <c r="C437">
        <v>300</v>
      </c>
      <c r="D437">
        <v>261.0505</v>
      </c>
      <c r="E437">
        <v>27.157575000000001</v>
      </c>
    </row>
    <row r="438" spans="2:5" hidden="1" x14ac:dyDescent="0.25">
      <c r="B438" t="s">
        <v>469</v>
      </c>
      <c r="C438">
        <v>300</v>
      </c>
      <c r="D438">
        <v>237.73618999999999</v>
      </c>
      <c r="E438">
        <v>23.660428</v>
      </c>
    </row>
    <row r="439" spans="2:5" hidden="1" x14ac:dyDescent="0.25">
      <c r="B439" t="s">
        <v>470</v>
      </c>
      <c r="C439">
        <v>300</v>
      </c>
      <c r="D439">
        <v>349.75085000000001</v>
      </c>
      <c r="E439">
        <v>49.678992000000001</v>
      </c>
    </row>
    <row r="440" spans="2:5" hidden="1" x14ac:dyDescent="0.25">
      <c r="B440" t="s">
        <v>471</v>
      </c>
      <c r="C440">
        <v>300</v>
      </c>
      <c r="D440">
        <v>433.38049999999998</v>
      </c>
      <c r="E440">
        <v>73.513441999999998</v>
      </c>
    </row>
    <row r="441" spans="2:5" hidden="1" x14ac:dyDescent="0.25">
      <c r="B441" t="s">
        <v>472</v>
      </c>
      <c r="C441">
        <v>300</v>
      </c>
      <c r="D441">
        <v>290.3075</v>
      </c>
      <c r="E441">
        <v>32.737636999999999</v>
      </c>
    </row>
    <row r="442" spans="2:5" hidden="1" x14ac:dyDescent="0.25">
      <c r="B442" t="s">
        <v>473</v>
      </c>
      <c r="C442">
        <v>300</v>
      </c>
      <c r="D442">
        <v>440.10437000000002</v>
      </c>
      <c r="E442">
        <v>75.429744999999997</v>
      </c>
    </row>
    <row r="443" spans="2:5" hidden="1" x14ac:dyDescent="0.25">
      <c r="B443" t="s">
        <v>474</v>
      </c>
      <c r="C443">
        <v>300</v>
      </c>
      <c r="D443">
        <v>287.08078</v>
      </c>
      <c r="E443">
        <v>31.818021999999999</v>
      </c>
    </row>
    <row r="444" spans="2:5" hidden="1" x14ac:dyDescent="0.25">
      <c r="B444" t="s">
        <v>475</v>
      </c>
      <c r="C444">
        <v>300</v>
      </c>
      <c r="D444">
        <v>237.87903</v>
      </c>
      <c r="E444">
        <v>23.681854999999999</v>
      </c>
    </row>
    <row r="445" spans="2:5" hidden="1" x14ac:dyDescent="0.25">
      <c r="B445" t="s">
        <v>476</v>
      </c>
      <c r="C445">
        <v>300</v>
      </c>
      <c r="D445">
        <v>323.97030000000001</v>
      </c>
      <c r="E445">
        <v>42.331536</v>
      </c>
    </row>
    <row r="446" spans="2:5" hidden="1" x14ac:dyDescent="0.25">
      <c r="B446" t="s">
        <v>477</v>
      </c>
      <c r="C446">
        <v>300</v>
      </c>
      <c r="D446">
        <v>343.12459999999999</v>
      </c>
      <c r="E446">
        <v>47.790511000000002</v>
      </c>
    </row>
    <row r="447" spans="2:5" hidden="1" x14ac:dyDescent="0.25">
      <c r="B447" t="s">
        <v>478</v>
      </c>
      <c r="C447">
        <v>300</v>
      </c>
      <c r="D447">
        <v>253.27821</v>
      </c>
      <c r="E447">
        <v>25.991731999999999</v>
      </c>
    </row>
    <row r="448" spans="2:5" hidden="1" x14ac:dyDescent="0.25">
      <c r="B448" t="s">
        <v>479</v>
      </c>
      <c r="C448">
        <v>300</v>
      </c>
      <c r="D448">
        <v>232.64134000000001</v>
      </c>
      <c r="E448">
        <v>22.896201000000001</v>
      </c>
    </row>
    <row r="449" spans="2:5" hidden="1" x14ac:dyDescent="0.25">
      <c r="B449" t="s">
        <v>480</v>
      </c>
      <c r="C449">
        <v>300</v>
      </c>
      <c r="D449">
        <v>226.26231000000001</v>
      </c>
      <c r="E449">
        <v>21.939346</v>
      </c>
    </row>
    <row r="450" spans="2:5" hidden="1" x14ac:dyDescent="0.25">
      <c r="B450" t="s">
        <v>481</v>
      </c>
      <c r="C450">
        <v>300</v>
      </c>
      <c r="D450">
        <v>224.82932</v>
      </c>
      <c r="E450">
        <v>21.724398000000001</v>
      </c>
    </row>
    <row r="451" spans="2:5" hidden="1" x14ac:dyDescent="0.25">
      <c r="B451" t="s">
        <v>482</v>
      </c>
      <c r="C451">
        <v>300</v>
      </c>
      <c r="D451">
        <v>222.77764999999999</v>
      </c>
      <c r="E451">
        <v>21.416647000000001</v>
      </c>
    </row>
    <row r="452" spans="2:5" hidden="1" x14ac:dyDescent="0.25">
      <c r="B452" t="s">
        <v>483</v>
      </c>
      <c r="C452">
        <v>300</v>
      </c>
      <c r="D452">
        <v>292.08517000000001</v>
      </c>
      <c r="E452">
        <v>33.244273</v>
      </c>
    </row>
    <row r="453" spans="2:5" hidden="1" x14ac:dyDescent="0.25">
      <c r="B453" t="s">
        <v>484</v>
      </c>
      <c r="C453">
        <v>300</v>
      </c>
      <c r="D453">
        <v>215.56656000000001</v>
      </c>
      <c r="E453">
        <v>20.334983999999999</v>
      </c>
    </row>
    <row r="454" spans="2:5" hidden="1" x14ac:dyDescent="0.25">
      <c r="B454" t="s">
        <v>485</v>
      </c>
      <c r="C454">
        <v>300</v>
      </c>
      <c r="D454">
        <v>219.11931000000001</v>
      </c>
      <c r="E454">
        <v>20.867896999999999</v>
      </c>
    </row>
    <row r="455" spans="2:5" hidden="1" x14ac:dyDescent="0.25">
      <c r="B455" t="s">
        <v>486</v>
      </c>
      <c r="C455">
        <v>300</v>
      </c>
      <c r="D455">
        <v>243.07796999999999</v>
      </c>
      <c r="E455">
        <v>24.461694999999999</v>
      </c>
    </row>
    <row r="456" spans="2:5" hidden="1" x14ac:dyDescent="0.25">
      <c r="B456" t="s">
        <v>487</v>
      </c>
      <c r="C456">
        <v>300</v>
      </c>
      <c r="D456">
        <v>325.03073000000001</v>
      </c>
      <c r="E456">
        <v>42.633758</v>
      </c>
    </row>
    <row r="457" spans="2:5" hidden="1" x14ac:dyDescent="0.25">
      <c r="B457" t="s">
        <v>488</v>
      </c>
      <c r="C457">
        <v>300</v>
      </c>
      <c r="D457">
        <v>251.23589000000001</v>
      </c>
      <c r="E457">
        <v>25.685383999999999</v>
      </c>
    </row>
    <row r="458" spans="2:5" hidden="1" x14ac:dyDescent="0.25">
      <c r="B458" t="s">
        <v>489</v>
      </c>
      <c r="C458">
        <v>300</v>
      </c>
      <c r="D458">
        <v>227.27860999999999</v>
      </c>
      <c r="E458">
        <v>22.091791000000001</v>
      </c>
    </row>
    <row r="459" spans="2:5" hidden="1" x14ac:dyDescent="0.25">
      <c r="B459" t="s">
        <v>490</v>
      </c>
      <c r="C459">
        <v>300</v>
      </c>
      <c r="D459">
        <v>304.48746</v>
      </c>
      <c r="E459">
        <v>36.778925999999998</v>
      </c>
    </row>
    <row r="460" spans="2:5" hidden="1" x14ac:dyDescent="0.25">
      <c r="B460" t="s">
        <v>491</v>
      </c>
      <c r="C460">
        <v>300</v>
      </c>
      <c r="D460">
        <v>362.56277</v>
      </c>
      <c r="E460">
        <v>53.330388999999997</v>
      </c>
    </row>
    <row r="461" spans="2:5" hidden="1" x14ac:dyDescent="0.25">
      <c r="B461" t="s">
        <v>492</v>
      </c>
      <c r="C461">
        <v>300</v>
      </c>
      <c r="D461">
        <v>265.59793000000002</v>
      </c>
      <c r="E461">
        <v>27.839689</v>
      </c>
    </row>
    <row r="462" spans="2:5" hidden="1" x14ac:dyDescent="0.25">
      <c r="B462" t="s">
        <v>493</v>
      </c>
      <c r="C462">
        <v>300</v>
      </c>
      <c r="D462">
        <v>341.69979999999998</v>
      </c>
      <c r="E462">
        <v>47.384442999999997</v>
      </c>
    </row>
    <row r="463" spans="2:5" hidden="1" x14ac:dyDescent="0.25">
      <c r="B463" t="s">
        <v>494</v>
      </c>
      <c r="C463">
        <v>300</v>
      </c>
      <c r="D463">
        <v>462.512</v>
      </c>
      <c r="E463">
        <v>81.815920000000006</v>
      </c>
    </row>
    <row r="464" spans="2:5" hidden="1" x14ac:dyDescent="0.25">
      <c r="B464" t="s">
        <v>495</v>
      </c>
      <c r="C464">
        <v>300</v>
      </c>
      <c r="D464">
        <v>686.42240000000004</v>
      </c>
      <c r="E464">
        <v>145.63038399999999</v>
      </c>
    </row>
    <row r="465" spans="2:5" hidden="1" x14ac:dyDescent="0.25">
      <c r="B465" t="s">
        <v>496</v>
      </c>
      <c r="C465">
        <v>300</v>
      </c>
      <c r="D465">
        <v>678.27470000000005</v>
      </c>
      <c r="E465">
        <v>143.30829</v>
      </c>
    </row>
    <row r="466" spans="2:5" hidden="1" x14ac:dyDescent="0.25">
      <c r="B466" t="s">
        <v>497</v>
      </c>
      <c r="C466">
        <v>300</v>
      </c>
      <c r="D466">
        <v>841.93140000000005</v>
      </c>
      <c r="E466">
        <v>189.95044899999999</v>
      </c>
    </row>
    <row r="467" spans="2:5" x14ac:dyDescent="0.25">
      <c r="B467" t="s">
        <v>498</v>
      </c>
      <c r="C467">
        <v>100</v>
      </c>
      <c r="D467">
        <v>970.05309999999997</v>
      </c>
      <c r="E467">
        <v>226.46513300000001</v>
      </c>
    </row>
    <row r="468" spans="2:5" x14ac:dyDescent="0.25">
      <c r="B468" t="s">
        <v>499</v>
      </c>
      <c r="C468">
        <v>100</v>
      </c>
      <c r="D468">
        <v>808.55633999999998</v>
      </c>
      <c r="E468">
        <v>180.438557</v>
      </c>
    </row>
    <row r="469" spans="2:5" hidden="1" x14ac:dyDescent="0.25">
      <c r="B469" t="s">
        <v>500</v>
      </c>
      <c r="C469">
        <v>300</v>
      </c>
      <c r="D469">
        <v>376.74133</v>
      </c>
      <c r="E469">
        <v>57.371279000000001</v>
      </c>
    </row>
    <row r="470" spans="2:5" hidden="1" x14ac:dyDescent="0.25">
      <c r="B470" t="s">
        <v>501</v>
      </c>
      <c r="C470">
        <v>300</v>
      </c>
      <c r="D470">
        <v>233.67180999999999</v>
      </c>
      <c r="E470">
        <v>23.050771000000001</v>
      </c>
    </row>
    <row r="471" spans="2:5" hidden="1" x14ac:dyDescent="0.25">
      <c r="B471" t="s">
        <v>502</v>
      </c>
      <c r="C471">
        <v>300</v>
      </c>
      <c r="D471">
        <v>288.29104999999998</v>
      </c>
      <c r="E471">
        <v>32.162948999999998</v>
      </c>
    </row>
    <row r="472" spans="2:5" hidden="1" x14ac:dyDescent="0.25">
      <c r="B472" t="s">
        <v>503</v>
      </c>
      <c r="C472">
        <v>300</v>
      </c>
      <c r="D472">
        <v>316.21120000000002</v>
      </c>
      <c r="E472">
        <v>40.120192000000003</v>
      </c>
    </row>
    <row r="473" spans="2:5" hidden="1" x14ac:dyDescent="0.25">
      <c r="B473" t="s">
        <v>504</v>
      </c>
      <c r="C473">
        <v>300</v>
      </c>
      <c r="D473">
        <v>267.26422000000002</v>
      </c>
      <c r="E473">
        <v>28.089632999999999</v>
      </c>
    </row>
    <row r="474" spans="2:5" hidden="1" x14ac:dyDescent="0.25">
      <c r="B474" t="s">
        <v>505</v>
      </c>
      <c r="C474">
        <v>300</v>
      </c>
      <c r="D474">
        <v>396.15167000000002</v>
      </c>
      <c r="E474">
        <v>62.903225999999997</v>
      </c>
    </row>
    <row r="475" spans="2:5" hidden="1" x14ac:dyDescent="0.25">
      <c r="B475" t="s">
        <v>506</v>
      </c>
      <c r="C475">
        <v>300</v>
      </c>
      <c r="D475">
        <v>645.37427000000002</v>
      </c>
      <c r="E475">
        <v>133.931667</v>
      </c>
    </row>
    <row r="476" spans="2:5" hidden="1" x14ac:dyDescent="0.25">
      <c r="B476" t="s">
        <v>507</v>
      </c>
      <c r="C476">
        <v>300</v>
      </c>
      <c r="D476">
        <v>790.95280000000002</v>
      </c>
      <c r="E476">
        <v>175.421548</v>
      </c>
    </row>
    <row r="477" spans="2:5" hidden="1" x14ac:dyDescent="0.25">
      <c r="B477" t="s">
        <v>508</v>
      </c>
      <c r="C477">
        <v>300</v>
      </c>
      <c r="D477">
        <v>945.85260000000005</v>
      </c>
      <c r="E477">
        <v>219.56799100000001</v>
      </c>
    </row>
    <row r="478" spans="2:5" hidden="1" x14ac:dyDescent="0.25">
      <c r="B478" t="s">
        <v>509</v>
      </c>
      <c r="C478">
        <v>300</v>
      </c>
      <c r="D478">
        <v>963.02909999999997</v>
      </c>
      <c r="E478">
        <v>224.46329299999999</v>
      </c>
    </row>
    <row r="479" spans="2:5" x14ac:dyDescent="0.25">
      <c r="B479" t="s">
        <v>510</v>
      </c>
      <c r="C479">
        <v>100</v>
      </c>
      <c r="D479">
        <v>850.68506000000002</v>
      </c>
      <c r="E479">
        <v>192.44524200000001</v>
      </c>
    </row>
    <row r="480" spans="2:5" hidden="1" x14ac:dyDescent="0.25">
      <c r="B480" t="s">
        <v>511</v>
      </c>
      <c r="C480">
        <v>300</v>
      </c>
      <c r="D480">
        <v>316.214</v>
      </c>
      <c r="E480">
        <v>40.120989999999999</v>
      </c>
    </row>
    <row r="481" spans="2:5" hidden="1" x14ac:dyDescent="0.25">
      <c r="B481" t="s">
        <v>512</v>
      </c>
      <c r="C481">
        <v>300</v>
      </c>
      <c r="D481">
        <v>265.18941999999998</v>
      </c>
      <c r="E481">
        <v>27.778413</v>
      </c>
    </row>
    <row r="482" spans="2:5" hidden="1" x14ac:dyDescent="0.25">
      <c r="B482" t="s">
        <v>513</v>
      </c>
      <c r="C482">
        <v>300</v>
      </c>
      <c r="D482">
        <v>227.59030000000001</v>
      </c>
      <c r="E482">
        <v>22.138545000000001</v>
      </c>
    </row>
    <row r="483" spans="2:5" hidden="1" x14ac:dyDescent="0.25">
      <c r="B483" t="s">
        <v>514</v>
      </c>
      <c r="C483">
        <v>300</v>
      </c>
      <c r="D483">
        <v>264.93603999999999</v>
      </c>
      <c r="E483">
        <v>27.740406</v>
      </c>
    </row>
    <row r="484" spans="2:5" hidden="1" x14ac:dyDescent="0.25">
      <c r="B484" t="s">
        <v>515</v>
      </c>
      <c r="C484">
        <v>300</v>
      </c>
      <c r="D484">
        <v>334.74074999999999</v>
      </c>
      <c r="E484">
        <v>45.401114</v>
      </c>
    </row>
    <row r="485" spans="2:5" hidden="1" x14ac:dyDescent="0.25">
      <c r="B485" t="s">
        <v>516</v>
      </c>
      <c r="C485">
        <v>300</v>
      </c>
      <c r="D485">
        <v>284.22237999999999</v>
      </c>
      <c r="E485">
        <v>31.003378000000001</v>
      </c>
    </row>
    <row r="486" spans="2:5" hidden="1" x14ac:dyDescent="0.25">
      <c r="B486" t="s">
        <v>517</v>
      </c>
      <c r="C486">
        <v>300</v>
      </c>
      <c r="D486">
        <v>364.14657999999997</v>
      </c>
      <c r="E486">
        <v>53.781775000000003</v>
      </c>
    </row>
    <row r="487" spans="2:5" hidden="1" x14ac:dyDescent="0.25">
      <c r="B487" t="s">
        <v>518</v>
      </c>
      <c r="C487">
        <v>300</v>
      </c>
      <c r="D487">
        <v>550.49839999999995</v>
      </c>
      <c r="E487">
        <v>106.892044</v>
      </c>
    </row>
    <row r="488" spans="2:5" hidden="1" x14ac:dyDescent="0.25">
      <c r="B488" t="s">
        <v>519</v>
      </c>
      <c r="C488">
        <v>300</v>
      </c>
      <c r="D488">
        <v>745.32024999999999</v>
      </c>
      <c r="E488">
        <v>162.41627099999999</v>
      </c>
    </row>
    <row r="489" spans="2:5" hidden="1" x14ac:dyDescent="0.25">
      <c r="B489" t="s">
        <v>520</v>
      </c>
      <c r="C489">
        <v>300</v>
      </c>
      <c r="D489">
        <v>959.55409999999995</v>
      </c>
      <c r="E489">
        <v>223.47291799999999</v>
      </c>
    </row>
    <row r="490" spans="2:5" x14ac:dyDescent="0.25">
      <c r="B490" t="s">
        <v>521</v>
      </c>
      <c r="C490">
        <v>100</v>
      </c>
      <c r="D490" s="17">
        <v>1068.5034000000001</v>
      </c>
      <c r="E490">
        <v>254.52346900000001</v>
      </c>
    </row>
    <row r="491" spans="2:5" hidden="1" x14ac:dyDescent="0.25">
      <c r="B491" t="s">
        <v>522</v>
      </c>
      <c r="C491">
        <v>300</v>
      </c>
      <c r="D491">
        <v>774.99149999999997</v>
      </c>
      <c r="E491">
        <v>170.87257700000001</v>
      </c>
    </row>
    <row r="492" spans="2:5" hidden="1" x14ac:dyDescent="0.25">
      <c r="B492" t="s">
        <v>523</v>
      </c>
      <c r="C492">
        <v>300</v>
      </c>
      <c r="D492">
        <v>359.21039999999999</v>
      </c>
      <c r="E492">
        <v>52.374963999999999</v>
      </c>
    </row>
    <row r="493" spans="2:5" hidden="1" x14ac:dyDescent="0.25">
      <c r="B493" t="s">
        <v>524</v>
      </c>
      <c r="C493">
        <v>300</v>
      </c>
      <c r="D493">
        <v>349.89460000000003</v>
      </c>
      <c r="E493">
        <v>49.719960999999998</v>
      </c>
    </row>
    <row r="494" spans="2:5" hidden="1" x14ac:dyDescent="0.25">
      <c r="B494" t="s">
        <v>525</v>
      </c>
      <c r="C494">
        <v>300</v>
      </c>
      <c r="D494">
        <v>264.80034999999998</v>
      </c>
      <c r="E494">
        <v>27.720051999999999</v>
      </c>
    </row>
    <row r="495" spans="2:5" hidden="1" x14ac:dyDescent="0.25">
      <c r="B495" t="s">
        <v>526</v>
      </c>
      <c r="C495">
        <v>300</v>
      </c>
      <c r="D495">
        <v>395.4855</v>
      </c>
      <c r="E495">
        <v>62.713366999999998</v>
      </c>
    </row>
    <row r="496" spans="2:5" hidden="1" x14ac:dyDescent="0.25">
      <c r="B496" t="s">
        <v>527</v>
      </c>
      <c r="C496">
        <v>300</v>
      </c>
      <c r="D496">
        <v>416.70172000000002</v>
      </c>
      <c r="E496">
        <v>68.759990000000002</v>
      </c>
    </row>
    <row r="497" spans="2:5" hidden="1" x14ac:dyDescent="0.25">
      <c r="B497" t="s">
        <v>528</v>
      </c>
      <c r="C497">
        <v>300</v>
      </c>
      <c r="D497">
        <v>282.99115</v>
      </c>
      <c r="E497">
        <v>30.652477999999999</v>
      </c>
    </row>
    <row r="498" spans="2:5" hidden="1" x14ac:dyDescent="0.25">
      <c r="B498" t="s">
        <v>529</v>
      </c>
      <c r="C498">
        <v>300</v>
      </c>
      <c r="D498">
        <v>333.8605</v>
      </c>
      <c r="E498">
        <v>45.150241999999999</v>
      </c>
    </row>
    <row r="499" spans="2:5" hidden="1" x14ac:dyDescent="0.25">
      <c r="B499" t="s">
        <v>530</v>
      </c>
      <c r="C499">
        <v>300</v>
      </c>
      <c r="D499">
        <v>445.75200000000001</v>
      </c>
      <c r="E499">
        <v>77.039320000000004</v>
      </c>
    </row>
    <row r="500" spans="2:5" hidden="1" x14ac:dyDescent="0.25">
      <c r="B500" t="s">
        <v>531</v>
      </c>
      <c r="C500">
        <v>300</v>
      </c>
      <c r="D500">
        <v>706.42449999999997</v>
      </c>
      <c r="E500">
        <v>151.33098200000001</v>
      </c>
    </row>
    <row r="501" spans="2:5" hidden="1" x14ac:dyDescent="0.25">
      <c r="B501" t="s">
        <v>532</v>
      </c>
      <c r="C501">
        <v>300</v>
      </c>
      <c r="D501">
        <v>433.29028</v>
      </c>
      <c r="E501">
        <v>73.487729999999999</v>
      </c>
    </row>
    <row r="502" spans="2:5" hidden="1" x14ac:dyDescent="0.25">
      <c r="B502" t="s">
        <v>533</v>
      </c>
      <c r="C502">
        <v>300</v>
      </c>
      <c r="D502">
        <v>207.27708000000001</v>
      </c>
      <c r="E502">
        <v>19.091562</v>
      </c>
    </row>
    <row r="503" spans="2:5" hidden="1" x14ac:dyDescent="0.25">
      <c r="B503" t="s">
        <v>534</v>
      </c>
      <c r="C503">
        <v>300</v>
      </c>
      <c r="D503">
        <v>213.45089999999999</v>
      </c>
      <c r="E503">
        <v>20.017634999999999</v>
      </c>
    </row>
    <row r="504" spans="2:5" hidden="1" x14ac:dyDescent="0.25">
      <c r="B504" t="s">
        <v>535</v>
      </c>
      <c r="C504">
        <v>300</v>
      </c>
      <c r="D504">
        <v>226.14424</v>
      </c>
      <c r="E504">
        <v>21.921635999999999</v>
      </c>
    </row>
    <row r="505" spans="2:5" hidden="1" x14ac:dyDescent="0.25">
      <c r="B505" t="s">
        <v>536</v>
      </c>
      <c r="C505">
        <v>300</v>
      </c>
      <c r="D505">
        <v>260.84598</v>
      </c>
      <c r="E505">
        <v>27.126897</v>
      </c>
    </row>
    <row r="506" spans="2:5" hidden="1" x14ac:dyDescent="0.25">
      <c r="B506" t="s">
        <v>537</v>
      </c>
      <c r="C506">
        <v>300</v>
      </c>
      <c r="D506">
        <v>276.98590000000002</v>
      </c>
      <c r="E506">
        <v>29.547885000000001</v>
      </c>
    </row>
    <row r="507" spans="2:5" hidden="1" x14ac:dyDescent="0.25">
      <c r="B507" t="s">
        <v>538</v>
      </c>
      <c r="C507">
        <v>300</v>
      </c>
      <c r="D507">
        <v>469.80990000000003</v>
      </c>
      <c r="E507">
        <v>83.895820999999998</v>
      </c>
    </row>
    <row r="508" spans="2:5" hidden="1" x14ac:dyDescent="0.25">
      <c r="B508" t="s">
        <v>539</v>
      </c>
      <c r="C508">
        <v>300</v>
      </c>
      <c r="D508">
        <v>415.83181999999999</v>
      </c>
      <c r="E508">
        <v>68.512068999999997</v>
      </c>
    </row>
    <row r="509" spans="2:5" hidden="1" x14ac:dyDescent="0.25">
      <c r="B509" t="s">
        <v>540</v>
      </c>
      <c r="C509">
        <v>300</v>
      </c>
      <c r="D509">
        <v>240.86190999999999</v>
      </c>
      <c r="E509">
        <v>24.129286</v>
      </c>
    </row>
    <row r="510" spans="2:5" hidden="1" x14ac:dyDescent="0.25">
      <c r="B510" t="s">
        <v>541</v>
      </c>
      <c r="C510">
        <v>300</v>
      </c>
      <c r="D510">
        <v>205.43075999999999</v>
      </c>
      <c r="E510">
        <v>18.814613999999999</v>
      </c>
    </row>
    <row r="511" spans="2:5" hidden="1" x14ac:dyDescent="0.25">
      <c r="B511" t="s">
        <v>542</v>
      </c>
      <c r="C511">
        <v>300</v>
      </c>
      <c r="D511">
        <v>347.17840000000001</v>
      </c>
      <c r="E511">
        <v>48.945844000000001</v>
      </c>
    </row>
    <row r="512" spans="2:5" hidden="1" x14ac:dyDescent="0.25">
      <c r="B512" t="s">
        <v>543</v>
      </c>
      <c r="C512">
        <v>300</v>
      </c>
      <c r="D512">
        <v>418.94839999999999</v>
      </c>
      <c r="E512">
        <v>69.400294000000002</v>
      </c>
    </row>
    <row r="513" spans="2:5" hidden="1" x14ac:dyDescent="0.25">
      <c r="B513" t="s">
        <v>544</v>
      </c>
      <c r="C513">
        <v>300</v>
      </c>
      <c r="D513">
        <v>209.51133999999999</v>
      </c>
      <c r="E513">
        <v>19.426701000000001</v>
      </c>
    </row>
    <row r="514" spans="2:5" hidden="1" x14ac:dyDescent="0.25">
      <c r="B514" t="s">
        <v>545</v>
      </c>
      <c r="C514">
        <v>300</v>
      </c>
      <c r="D514">
        <v>229.3321</v>
      </c>
      <c r="E514">
        <v>22.399815</v>
      </c>
    </row>
    <row r="515" spans="2:5" hidden="1" x14ac:dyDescent="0.25">
      <c r="B515" t="s">
        <v>546</v>
      </c>
      <c r="C515">
        <v>300</v>
      </c>
      <c r="D515">
        <v>233.80280999999999</v>
      </c>
      <c r="E515">
        <v>23.070421</v>
      </c>
    </row>
    <row r="516" spans="2:5" hidden="1" x14ac:dyDescent="0.25">
      <c r="B516" t="s">
        <v>547</v>
      </c>
      <c r="C516">
        <v>300</v>
      </c>
      <c r="D516">
        <v>306.41980000000001</v>
      </c>
      <c r="E516">
        <v>37.329642999999997</v>
      </c>
    </row>
    <row r="517" spans="2:5" hidden="1" x14ac:dyDescent="0.25">
      <c r="B517" t="s">
        <v>548</v>
      </c>
      <c r="C517">
        <v>300</v>
      </c>
      <c r="D517">
        <v>244.05593999999999</v>
      </c>
      <c r="E517">
        <v>24.608391000000001</v>
      </c>
    </row>
    <row r="518" spans="2:5" hidden="1" x14ac:dyDescent="0.25">
      <c r="B518" t="s">
        <v>549</v>
      </c>
      <c r="C518">
        <v>300</v>
      </c>
      <c r="D518">
        <v>234.70024000000001</v>
      </c>
      <c r="E518">
        <v>23.205036</v>
      </c>
    </row>
    <row r="519" spans="2:5" hidden="1" x14ac:dyDescent="0.25">
      <c r="B519" t="s">
        <v>550</v>
      </c>
      <c r="C519">
        <v>300</v>
      </c>
      <c r="D519">
        <v>343.46530000000001</v>
      </c>
      <c r="E519">
        <v>47.887610000000002</v>
      </c>
    </row>
    <row r="520" spans="2:5" hidden="1" x14ac:dyDescent="0.25">
      <c r="B520" t="s">
        <v>551</v>
      </c>
      <c r="C520">
        <v>300</v>
      </c>
      <c r="D520">
        <v>378.74079999999998</v>
      </c>
      <c r="E520">
        <v>57.941127999999999</v>
      </c>
    </row>
    <row r="521" spans="2:5" hidden="1" x14ac:dyDescent="0.25">
      <c r="B521" t="s">
        <v>552</v>
      </c>
      <c r="C521">
        <v>300</v>
      </c>
      <c r="D521">
        <v>275.41149999999999</v>
      </c>
      <c r="E521">
        <v>29.311724999999999</v>
      </c>
    </row>
    <row r="522" spans="2:5" hidden="1" x14ac:dyDescent="0.25">
      <c r="B522" t="s">
        <v>553</v>
      </c>
      <c r="C522">
        <v>300</v>
      </c>
      <c r="D522">
        <v>399.02838000000003</v>
      </c>
      <c r="E522">
        <v>63.723087999999997</v>
      </c>
    </row>
    <row r="523" spans="2:5" hidden="1" x14ac:dyDescent="0.25">
      <c r="B523" t="s">
        <v>554</v>
      </c>
      <c r="C523">
        <v>300</v>
      </c>
      <c r="D523">
        <v>589.12440000000004</v>
      </c>
      <c r="E523">
        <v>117.900454</v>
      </c>
    </row>
    <row r="524" spans="2:5" hidden="1" x14ac:dyDescent="0.25">
      <c r="B524" t="s">
        <v>555</v>
      </c>
      <c r="C524">
        <v>300</v>
      </c>
      <c r="D524">
        <v>754.73040000000003</v>
      </c>
      <c r="E524">
        <v>165.098164</v>
      </c>
    </row>
    <row r="525" spans="2:5" hidden="1" x14ac:dyDescent="0.25">
      <c r="B525" t="s">
        <v>556</v>
      </c>
      <c r="C525">
        <v>300</v>
      </c>
      <c r="D525">
        <v>932.95150000000001</v>
      </c>
      <c r="E525">
        <v>215.891177</v>
      </c>
    </row>
    <row r="526" spans="2:5" hidden="1" x14ac:dyDescent="0.25">
      <c r="B526" t="s">
        <v>557</v>
      </c>
      <c r="C526">
        <v>300</v>
      </c>
      <c r="D526">
        <v>746.42944</v>
      </c>
      <c r="E526">
        <v>162.73239000000001</v>
      </c>
    </row>
    <row r="527" spans="2:5" hidden="1" x14ac:dyDescent="0.25">
      <c r="B527" t="s">
        <v>558</v>
      </c>
      <c r="C527">
        <v>300</v>
      </c>
      <c r="D527">
        <v>305.36313000000001</v>
      </c>
      <c r="E527">
        <v>37.028492</v>
      </c>
    </row>
    <row r="528" spans="2:5" hidden="1" x14ac:dyDescent="0.25">
      <c r="B528" t="s">
        <v>559</v>
      </c>
      <c r="C528">
        <v>300</v>
      </c>
      <c r="D528">
        <v>247.51266000000001</v>
      </c>
      <c r="E528">
        <v>25.126899000000002</v>
      </c>
    </row>
    <row r="529" spans="2:5" hidden="1" x14ac:dyDescent="0.25">
      <c r="B529" t="s">
        <v>560</v>
      </c>
      <c r="C529">
        <v>300</v>
      </c>
      <c r="D529">
        <v>249.71268000000001</v>
      </c>
      <c r="E529">
        <v>25.456901999999999</v>
      </c>
    </row>
    <row r="530" spans="2:5" hidden="1" x14ac:dyDescent="0.25">
      <c r="B530" t="s">
        <v>561</v>
      </c>
      <c r="C530">
        <v>300</v>
      </c>
      <c r="D530">
        <v>231.68960000000001</v>
      </c>
      <c r="E530">
        <v>22.753440000000001</v>
      </c>
    </row>
    <row r="531" spans="2:5" hidden="1" x14ac:dyDescent="0.25">
      <c r="B531" t="s">
        <v>562</v>
      </c>
      <c r="C531">
        <v>300</v>
      </c>
      <c r="D531">
        <v>314.33978000000002</v>
      </c>
      <c r="E531">
        <v>39.586837000000003</v>
      </c>
    </row>
    <row r="532" spans="2:5" hidden="1" x14ac:dyDescent="0.25">
      <c r="B532" t="s">
        <v>563</v>
      </c>
      <c r="C532">
        <v>300</v>
      </c>
      <c r="D532">
        <v>371.98412999999999</v>
      </c>
      <c r="E532">
        <v>56.015476999999997</v>
      </c>
    </row>
    <row r="533" spans="2:5" hidden="1" x14ac:dyDescent="0.25">
      <c r="B533" t="s">
        <v>564</v>
      </c>
      <c r="C533">
        <v>300</v>
      </c>
      <c r="D533">
        <v>231.18532999999999</v>
      </c>
      <c r="E533">
        <v>22.677799</v>
      </c>
    </row>
    <row r="534" spans="2:5" hidden="1" x14ac:dyDescent="0.25">
      <c r="B534" t="s">
        <v>565</v>
      </c>
      <c r="C534">
        <v>300</v>
      </c>
      <c r="D534">
        <v>212.21012999999999</v>
      </c>
      <c r="E534">
        <v>19.831519</v>
      </c>
    </row>
    <row r="535" spans="2:5" hidden="1" x14ac:dyDescent="0.25">
      <c r="B535" t="s">
        <v>566</v>
      </c>
      <c r="C535">
        <v>300</v>
      </c>
      <c r="D535">
        <v>259.23509999999999</v>
      </c>
      <c r="E535">
        <v>26.885265</v>
      </c>
    </row>
    <row r="536" spans="2:5" hidden="1" x14ac:dyDescent="0.25">
      <c r="B536" t="s">
        <v>567</v>
      </c>
      <c r="C536">
        <v>300</v>
      </c>
      <c r="D536">
        <v>287.51172000000003</v>
      </c>
      <c r="E536">
        <v>31.940840000000001</v>
      </c>
    </row>
    <row r="537" spans="2:5" hidden="1" x14ac:dyDescent="0.25">
      <c r="B537" t="s">
        <v>568</v>
      </c>
      <c r="C537">
        <v>300</v>
      </c>
      <c r="D537">
        <v>211.07624999999999</v>
      </c>
      <c r="E537">
        <v>19.661436999999999</v>
      </c>
    </row>
    <row r="538" spans="2:5" hidden="1" x14ac:dyDescent="0.25">
      <c r="B538" t="s">
        <v>569</v>
      </c>
      <c r="C538">
        <v>300</v>
      </c>
      <c r="D538">
        <v>225.28734</v>
      </c>
      <c r="E538">
        <v>21.793101</v>
      </c>
    </row>
    <row r="539" spans="2:5" hidden="1" x14ac:dyDescent="0.25">
      <c r="B539" t="s">
        <v>570</v>
      </c>
      <c r="C539">
        <v>300</v>
      </c>
      <c r="D539">
        <v>242.65343999999999</v>
      </c>
      <c r="E539">
        <v>24.398015999999998</v>
      </c>
    </row>
    <row r="540" spans="2:5" hidden="1" x14ac:dyDescent="0.25">
      <c r="B540" t="s">
        <v>571</v>
      </c>
      <c r="C540">
        <v>300</v>
      </c>
      <c r="D540">
        <v>362.61142000000001</v>
      </c>
      <c r="E540">
        <v>53.344254999999997</v>
      </c>
    </row>
    <row r="541" spans="2:5" hidden="1" x14ac:dyDescent="0.25">
      <c r="B541" t="s">
        <v>572</v>
      </c>
      <c r="C541">
        <v>300</v>
      </c>
      <c r="D541">
        <v>255.92685</v>
      </c>
      <c r="E541">
        <v>26.389026999999999</v>
      </c>
    </row>
    <row r="542" spans="2:5" hidden="1" x14ac:dyDescent="0.25">
      <c r="B542" t="s">
        <v>573</v>
      </c>
      <c r="C542">
        <v>300</v>
      </c>
      <c r="D542">
        <v>240.63351</v>
      </c>
      <c r="E542">
        <v>24.095026000000001</v>
      </c>
    </row>
    <row r="543" spans="2:5" hidden="1" x14ac:dyDescent="0.25">
      <c r="B543" t="s">
        <v>574</v>
      </c>
      <c r="C543">
        <v>300</v>
      </c>
      <c r="D543">
        <v>349.74673000000001</v>
      </c>
      <c r="E543">
        <v>49.677818000000002</v>
      </c>
    </row>
    <row r="544" spans="2:5" hidden="1" x14ac:dyDescent="0.25">
      <c r="B544" t="s">
        <v>575</v>
      </c>
      <c r="C544">
        <v>300</v>
      </c>
      <c r="D544">
        <v>363.51727</v>
      </c>
      <c r="E544">
        <v>53.602421999999997</v>
      </c>
    </row>
    <row r="545" spans="2:5" hidden="1" x14ac:dyDescent="0.25">
      <c r="B545" t="s">
        <v>576</v>
      </c>
      <c r="C545">
        <v>300</v>
      </c>
      <c r="D545">
        <v>241.86762999999999</v>
      </c>
      <c r="E545">
        <v>24.280144</v>
      </c>
    </row>
    <row r="546" spans="2:5" hidden="1" x14ac:dyDescent="0.25">
      <c r="B546" t="s">
        <v>577</v>
      </c>
      <c r="C546">
        <v>300</v>
      </c>
      <c r="D546">
        <v>366.29730000000001</v>
      </c>
      <c r="E546">
        <v>54.394730000000003</v>
      </c>
    </row>
    <row r="547" spans="2:5" hidden="1" x14ac:dyDescent="0.25">
      <c r="B547" t="s">
        <v>578</v>
      </c>
      <c r="C547">
        <v>300</v>
      </c>
      <c r="D547">
        <v>476.04388</v>
      </c>
      <c r="E547">
        <v>85.672505999999998</v>
      </c>
    </row>
    <row r="548" spans="2:5" hidden="1" x14ac:dyDescent="0.25">
      <c r="B548" t="s">
        <v>579</v>
      </c>
      <c r="C548">
        <v>300</v>
      </c>
      <c r="D548">
        <v>734.71010000000001</v>
      </c>
      <c r="E548">
        <v>159.39237800000001</v>
      </c>
    </row>
    <row r="549" spans="2:5" hidden="1" x14ac:dyDescent="0.25">
      <c r="B549" t="s">
        <v>580</v>
      </c>
      <c r="C549">
        <v>300</v>
      </c>
      <c r="D549">
        <v>898.96642999999995</v>
      </c>
      <c r="E549">
        <v>206.205433</v>
      </c>
    </row>
    <row r="550" spans="2:5" hidden="1" x14ac:dyDescent="0.25">
      <c r="B550" t="s">
        <v>581</v>
      </c>
      <c r="C550">
        <v>300</v>
      </c>
      <c r="D550">
        <v>771.56449999999995</v>
      </c>
      <c r="E550">
        <v>169.895882</v>
      </c>
    </row>
    <row r="551" spans="2:5" hidden="1" x14ac:dyDescent="0.25">
      <c r="B551" t="s">
        <v>582</v>
      </c>
      <c r="C551">
        <v>300</v>
      </c>
      <c r="D551">
        <v>421.07940000000002</v>
      </c>
      <c r="E551">
        <v>70.007628999999994</v>
      </c>
    </row>
    <row r="552" spans="2:5" hidden="1" x14ac:dyDescent="0.25">
      <c r="B552" t="s">
        <v>583</v>
      </c>
      <c r="C552">
        <v>300</v>
      </c>
      <c r="D552">
        <v>277.79590000000002</v>
      </c>
      <c r="E552">
        <v>29.669384999999998</v>
      </c>
    </row>
    <row r="553" spans="2:5" hidden="1" x14ac:dyDescent="0.25">
      <c r="B553" t="s">
        <v>584</v>
      </c>
      <c r="C553">
        <v>300</v>
      </c>
      <c r="D553">
        <v>281.27202999999997</v>
      </c>
      <c r="E553">
        <v>30.190804</v>
      </c>
    </row>
    <row r="554" spans="2:5" hidden="1" x14ac:dyDescent="0.25">
      <c r="B554" t="s">
        <v>585</v>
      </c>
      <c r="C554">
        <v>300</v>
      </c>
      <c r="D554">
        <v>346.89175</v>
      </c>
      <c r="E554">
        <v>48.864148999999998</v>
      </c>
    </row>
    <row r="555" spans="2:5" hidden="1" x14ac:dyDescent="0.25">
      <c r="B555" t="s">
        <v>586</v>
      </c>
      <c r="C555">
        <v>300</v>
      </c>
      <c r="D555">
        <v>300.76961999999997</v>
      </c>
      <c r="E555">
        <v>35.719341999999997</v>
      </c>
    </row>
    <row r="556" spans="2:5" hidden="1" x14ac:dyDescent="0.25">
      <c r="B556" t="s">
        <v>587</v>
      </c>
      <c r="C556">
        <v>300</v>
      </c>
      <c r="D556">
        <v>311.25677000000002</v>
      </c>
      <c r="E556">
        <v>38.708179000000001</v>
      </c>
    </row>
    <row r="557" spans="2:5" hidden="1" x14ac:dyDescent="0.25">
      <c r="B557" t="s">
        <v>588</v>
      </c>
      <c r="C557">
        <v>300</v>
      </c>
      <c r="D557">
        <v>284.39026000000001</v>
      </c>
      <c r="E557">
        <v>31.051224000000001</v>
      </c>
    </row>
    <row r="558" spans="2:5" hidden="1" x14ac:dyDescent="0.25">
      <c r="B558" t="s">
        <v>589</v>
      </c>
      <c r="C558">
        <v>300</v>
      </c>
      <c r="D558">
        <v>232.54202000000001</v>
      </c>
      <c r="E558">
        <v>22.881302999999999</v>
      </c>
    </row>
    <row r="559" spans="2:5" hidden="1" x14ac:dyDescent="0.25">
      <c r="B559" t="s">
        <v>590</v>
      </c>
      <c r="C559">
        <v>300</v>
      </c>
      <c r="D559">
        <v>214.32709</v>
      </c>
      <c r="E559">
        <v>20.149063000000002</v>
      </c>
    </row>
    <row r="560" spans="2:5" hidden="1" x14ac:dyDescent="0.25">
      <c r="B560" t="s">
        <v>591</v>
      </c>
      <c r="C560">
        <v>300</v>
      </c>
      <c r="D560">
        <v>374.90915000000001</v>
      </c>
      <c r="E560">
        <v>56.849108000000001</v>
      </c>
    </row>
    <row r="561" spans="2:5" hidden="1" x14ac:dyDescent="0.25">
      <c r="B561" t="s">
        <v>592</v>
      </c>
      <c r="C561">
        <v>300</v>
      </c>
      <c r="D561">
        <v>217.96893</v>
      </c>
      <c r="E561">
        <v>20.695339000000001</v>
      </c>
    </row>
    <row r="562" spans="2:5" hidden="1" x14ac:dyDescent="0.25">
      <c r="B562" t="s">
        <v>593</v>
      </c>
      <c r="C562">
        <v>300</v>
      </c>
      <c r="D562">
        <v>222.77280999999999</v>
      </c>
      <c r="E562">
        <v>21.415921000000001</v>
      </c>
    </row>
    <row r="563" spans="2:5" hidden="1" x14ac:dyDescent="0.25">
      <c r="B563" t="s">
        <v>594</v>
      </c>
      <c r="C563">
        <v>300</v>
      </c>
      <c r="D563">
        <v>246.12079</v>
      </c>
      <c r="E563">
        <v>24.918118</v>
      </c>
    </row>
    <row r="564" spans="2:5" hidden="1" x14ac:dyDescent="0.25">
      <c r="B564" t="s">
        <v>595</v>
      </c>
      <c r="C564">
        <v>300</v>
      </c>
      <c r="D564">
        <v>339.86219999999997</v>
      </c>
      <c r="E564">
        <v>46.860726999999997</v>
      </c>
    </row>
    <row r="565" spans="2:5" hidden="1" x14ac:dyDescent="0.25">
      <c r="B565" t="s">
        <v>596</v>
      </c>
      <c r="C565">
        <v>300</v>
      </c>
      <c r="D565">
        <v>238.42506</v>
      </c>
      <c r="E565">
        <v>23.763759</v>
      </c>
    </row>
    <row r="566" spans="2:5" hidden="1" x14ac:dyDescent="0.25">
      <c r="B566" t="s">
        <v>597</v>
      </c>
      <c r="C566">
        <v>300</v>
      </c>
      <c r="D566">
        <v>229.67271</v>
      </c>
      <c r="E566">
        <v>22.450906</v>
      </c>
    </row>
    <row r="567" spans="2:5" hidden="1" x14ac:dyDescent="0.25">
      <c r="B567" t="s">
        <v>598</v>
      </c>
      <c r="C567">
        <v>300</v>
      </c>
      <c r="D567">
        <v>292.60928000000001</v>
      </c>
      <c r="E567">
        <v>33.393644999999999</v>
      </c>
    </row>
    <row r="568" spans="2:5" hidden="1" x14ac:dyDescent="0.25">
      <c r="B568" t="s">
        <v>599</v>
      </c>
      <c r="C568">
        <v>300</v>
      </c>
      <c r="D568">
        <v>360.42043999999999</v>
      </c>
      <c r="E568">
        <v>52.719825</v>
      </c>
    </row>
    <row r="569" spans="2:5" hidden="1" x14ac:dyDescent="0.25">
      <c r="B569" t="s">
        <v>600</v>
      </c>
      <c r="C569">
        <v>300</v>
      </c>
      <c r="D569">
        <v>254.36229</v>
      </c>
      <c r="E569">
        <v>26.154343000000001</v>
      </c>
    </row>
    <row r="570" spans="2:5" hidden="1" x14ac:dyDescent="0.25">
      <c r="B570" t="s">
        <v>601</v>
      </c>
      <c r="C570">
        <v>300</v>
      </c>
      <c r="D570">
        <v>340.32522999999998</v>
      </c>
      <c r="E570">
        <v>46.992691000000001</v>
      </c>
    </row>
    <row r="571" spans="2:5" hidden="1" x14ac:dyDescent="0.25">
      <c r="B571" t="s">
        <v>602</v>
      </c>
      <c r="C571">
        <v>300</v>
      </c>
      <c r="D571">
        <v>455.71713</v>
      </c>
      <c r="E571">
        <v>79.879382000000007</v>
      </c>
    </row>
    <row r="572" spans="2:5" hidden="1" x14ac:dyDescent="0.25">
      <c r="B572" t="s">
        <v>603</v>
      </c>
      <c r="C572">
        <v>300</v>
      </c>
      <c r="D572">
        <v>706.80110000000002</v>
      </c>
      <c r="E572">
        <v>151.43831299999999</v>
      </c>
    </row>
    <row r="573" spans="2:5" hidden="1" x14ac:dyDescent="0.25">
      <c r="B573" t="s">
        <v>604</v>
      </c>
      <c r="C573">
        <v>300</v>
      </c>
      <c r="D573">
        <v>804.99170000000004</v>
      </c>
      <c r="E573">
        <v>179.42263399999999</v>
      </c>
    </row>
    <row r="574" spans="2:5" hidden="1" x14ac:dyDescent="0.25">
      <c r="B574" t="s">
        <v>605</v>
      </c>
      <c r="C574">
        <v>200</v>
      </c>
      <c r="D574">
        <v>964.89800000000002</v>
      </c>
      <c r="E574">
        <v>224.99592999999999</v>
      </c>
    </row>
    <row r="575" spans="2:5" x14ac:dyDescent="0.25">
      <c r="B575" t="s">
        <v>606</v>
      </c>
      <c r="C575">
        <v>100</v>
      </c>
      <c r="D575">
        <v>888.98710000000005</v>
      </c>
      <c r="E575">
        <v>203.361323</v>
      </c>
    </row>
    <row r="576" spans="2:5" hidden="1" x14ac:dyDescent="0.25">
      <c r="B576" t="s">
        <v>607</v>
      </c>
      <c r="C576">
        <v>300</v>
      </c>
      <c r="D576">
        <v>470.76357999999999</v>
      </c>
      <c r="E576">
        <v>84.167619999999999</v>
      </c>
    </row>
    <row r="577" spans="2:5" hidden="1" x14ac:dyDescent="0.25">
      <c r="B577" t="s">
        <v>608</v>
      </c>
      <c r="C577">
        <v>300</v>
      </c>
      <c r="D577">
        <v>388.14096000000001</v>
      </c>
      <c r="E577">
        <v>60.620173999999999</v>
      </c>
    </row>
    <row r="578" spans="2:5" hidden="1" x14ac:dyDescent="0.25">
      <c r="B578" t="s">
        <v>609</v>
      </c>
      <c r="C578">
        <v>300</v>
      </c>
      <c r="D578">
        <v>386.76965000000001</v>
      </c>
      <c r="E578">
        <v>60.229349999999997</v>
      </c>
    </row>
    <row r="579" spans="2:5" hidden="1" x14ac:dyDescent="0.25">
      <c r="B579" t="s">
        <v>610</v>
      </c>
      <c r="C579">
        <v>300</v>
      </c>
      <c r="D579">
        <v>305.36993000000001</v>
      </c>
      <c r="E579">
        <v>37.030430000000003</v>
      </c>
    </row>
    <row r="580" spans="2:5" hidden="1" x14ac:dyDescent="0.25">
      <c r="B580" t="s">
        <v>611</v>
      </c>
      <c r="C580">
        <v>300</v>
      </c>
      <c r="D580">
        <v>245.65860000000001</v>
      </c>
      <c r="E580">
        <v>24.848790000000001</v>
      </c>
    </row>
    <row r="581" spans="2:5" hidden="1" x14ac:dyDescent="0.25">
      <c r="B581" t="s">
        <v>612</v>
      </c>
      <c r="C581">
        <v>300</v>
      </c>
      <c r="D581">
        <v>337.39339999999999</v>
      </c>
      <c r="E581">
        <v>46.157119000000002</v>
      </c>
    </row>
    <row r="582" spans="2:5" hidden="1" x14ac:dyDescent="0.25">
      <c r="B582" t="s">
        <v>613</v>
      </c>
      <c r="C582">
        <v>300</v>
      </c>
      <c r="D582">
        <v>224.35399000000001</v>
      </c>
      <c r="E582">
        <v>21.653098</v>
      </c>
    </row>
    <row r="583" spans="2:5" hidden="1" x14ac:dyDescent="0.25">
      <c r="B583" t="s">
        <v>614</v>
      </c>
      <c r="C583">
        <v>300</v>
      </c>
      <c r="D583">
        <v>230.68199000000001</v>
      </c>
      <c r="E583">
        <v>22.602298999999999</v>
      </c>
    </row>
    <row r="584" spans="2:5" hidden="1" x14ac:dyDescent="0.25">
      <c r="B584" t="s">
        <v>615</v>
      </c>
      <c r="C584">
        <v>300</v>
      </c>
      <c r="D584">
        <v>223.06877</v>
      </c>
      <c r="E584">
        <v>21.460315999999999</v>
      </c>
    </row>
    <row r="585" spans="2:5" hidden="1" x14ac:dyDescent="0.25">
      <c r="B585" t="s">
        <v>616</v>
      </c>
      <c r="C585">
        <v>300</v>
      </c>
      <c r="D585">
        <v>217.51656</v>
      </c>
      <c r="E585">
        <v>20.627483999999999</v>
      </c>
    </row>
    <row r="586" spans="2:5" hidden="1" x14ac:dyDescent="0.25">
      <c r="B586" t="s">
        <v>617</v>
      </c>
      <c r="C586">
        <v>300</v>
      </c>
      <c r="D586">
        <v>237.56752</v>
      </c>
      <c r="E586">
        <v>23.635128000000002</v>
      </c>
    </row>
    <row r="587" spans="2:5" hidden="1" x14ac:dyDescent="0.25">
      <c r="B587" t="s">
        <v>618</v>
      </c>
      <c r="C587">
        <v>300</v>
      </c>
      <c r="D587">
        <v>230.93956</v>
      </c>
      <c r="E587">
        <v>22.640934000000001</v>
      </c>
    </row>
    <row r="588" spans="2:5" hidden="1" x14ac:dyDescent="0.25">
      <c r="B588" t="s">
        <v>619</v>
      </c>
      <c r="C588">
        <v>300</v>
      </c>
      <c r="D588">
        <v>269.82772999999997</v>
      </c>
      <c r="E588">
        <v>28.474159</v>
      </c>
    </row>
    <row r="589" spans="2:5" hidden="1" x14ac:dyDescent="0.25">
      <c r="B589" t="s">
        <v>620</v>
      </c>
      <c r="C589">
        <v>300</v>
      </c>
      <c r="D589">
        <v>262.08267000000001</v>
      </c>
      <c r="E589">
        <v>27.312401000000001</v>
      </c>
    </row>
    <row r="590" spans="2:5" hidden="1" x14ac:dyDescent="0.25">
      <c r="B590" t="s">
        <v>621</v>
      </c>
      <c r="C590">
        <v>300</v>
      </c>
      <c r="D590">
        <v>232.59715</v>
      </c>
      <c r="E590">
        <v>22.889572000000001</v>
      </c>
    </row>
    <row r="591" spans="2:5" hidden="1" x14ac:dyDescent="0.25">
      <c r="B591" t="s">
        <v>622</v>
      </c>
      <c r="C591">
        <v>300</v>
      </c>
      <c r="D591">
        <v>288.37630000000001</v>
      </c>
      <c r="E591">
        <v>32.187246000000002</v>
      </c>
    </row>
    <row r="592" spans="2:5" hidden="1" x14ac:dyDescent="0.25">
      <c r="B592" t="s">
        <v>623</v>
      </c>
      <c r="C592">
        <v>300</v>
      </c>
      <c r="D592">
        <v>402.65039999999999</v>
      </c>
      <c r="E592">
        <v>64.755364</v>
      </c>
    </row>
    <row r="593" spans="2:5" hidden="1" x14ac:dyDescent="0.25">
      <c r="B593" t="s">
        <v>624</v>
      </c>
      <c r="C593">
        <v>300</v>
      </c>
      <c r="D593">
        <v>243.5812</v>
      </c>
      <c r="E593">
        <v>24.537179999999999</v>
      </c>
    </row>
    <row r="594" spans="2:5" hidden="1" x14ac:dyDescent="0.25">
      <c r="B594" t="s">
        <v>625</v>
      </c>
      <c r="C594">
        <v>300</v>
      </c>
      <c r="D594">
        <v>252.99080000000001</v>
      </c>
      <c r="E594">
        <v>25.948619999999998</v>
      </c>
    </row>
    <row r="595" spans="2:5" hidden="1" x14ac:dyDescent="0.25">
      <c r="B595" t="s">
        <v>626</v>
      </c>
      <c r="C595">
        <v>300</v>
      </c>
      <c r="D595">
        <v>344.55286000000001</v>
      </c>
      <c r="E595">
        <v>48.197564999999997</v>
      </c>
    </row>
    <row r="596" spans="2:5" hidden="1" x14ac:dyDescent="0.25">
      <c r="B596" t="s">
        <v>627</v>
      </c>
      <c r="C596">
        <v>300</v>
      </c>
      <c r="D596">
        <v>423.97066999999998</v>
      </c>
      <c r="E596">
        <v>70.831641000000005</v>
      </c>
    </row>
    <row r="597" spans="2:5" hidden="1" x14ac:dyDescent="0.25">
      <c r="B597" t="s">
        <v>628</v>
      </c>
      <c r="C597">
        <v>300</v>
      </c>
      <c r="D597">
        <v>214.89287999999999</v>
      </c>
      <c r="E597">
        <v>20.233931999999999</v>
      </c>
    </row>
    <row r="598" spans="2:5" hidden="1" x14ac:dyDescent="0.25">
      <c r="B598" t="s">
        <v>629</v>
      </c>
      <c r="C598">
        <v>300</v>
      </c>
      <c r="D598">
        <v>227.98535000000001</v>
      </c>
      <c r="E598">
        <v>22.197803</v>
      </c>
    </row>
    <row r="599" spans="2:5" hidden="1" x14ac:dyDescent="0.25">
      <c r="B599" t="s">
        <v>630</v>
      </c>
      <c r="C599">
        <v>300</v>
      </c>
      <c r="D599">
        <v>245.29732999999999</v>
      </c>
      <c r="E599">
        <v>24.794599000000002</v>
      </c>
    </row>
    <row r="600" spans="2:5" hidden="1" x14ac:dyDescent="0.25">
      <c r="B600" t="s">
        <v>631</v>
      </c>
      <c r="C600">
        <v>300</v>
      </c>
      <c r="D600">
        <v>243.81516999999999</v>
      </c>
      <c r="E600">
        <v>24.572275000000001</v>
      </c>
    </row>
    <row r="601" spans="2:5" hidden="1" x14ac:dyDescent="0.25">
      <c r="B601" t="s">
        <v>632</v>
      </c>
      <c r="C601">
        <v>300</v>
      </c>
      <c r="D601">
        <v>239.11417</v>
      </c>
      <c r="E601">
        <v>23.867125999999999</v>
      </c>
    </row>
    <row r="602" spans="2:5" hidden="1" x14ac:dyDescent="0.25">
      <c r="B602" t="s">
        <v>633</v>
      </c>
      <c r="C602">
        <v>300</v>
      </c>
      <c r="D602">
        <v>243.07866000000001</v>
      </c>
      <c r="E602">
        <v>24.461798999999999</v>
      </c>
    </row>
    <row r="603" spans="2:5" hidden="1" x14ac:dyDescent="0.25">
      <c r="B603" t="s">
        <v>634</v>
      </c>
      <c r="C603">
        <v>300</v>
      </c>
      <c r="D603">
        <v>392.98160000000001</v>
      </c>
      <c r="E603">
        <v>61.999755999999998</v>
      </c>
    </row>
    <row r="604" spans="2:5" hidden="1" x14ac:dyDescent="0.25">
      <c r="B604" t="s">
        <v>635</v>
      </c>
      <c r="C604">
        <v>300</v>
      </c>
      <c r="D604">
        <v>384.34300000000002</v>
      </c>
      <c r="E604">
        <v>59.537754999999997</v>
      </c>
    </row>
    <row r="605" spans="2:5" hidden="1" x14ac:dyDescent="0.25">
      <c r="B605" t="s">
        <v>636</v>
      </c>
      <c r="C605">
        <v>300</v>
      </c>
      <c r="D605">
        <v>250.75725</v>
      </c>
      <c r="E605">
        <v>25.613588</v>
      </c>
    </row>
    <row r="606" spans="2:5" hidden="1" x14ac:dyDescent="0.25">
      <c r="B606" t="s">
        <v>637</v>
      </c>
      <c r="C606">
        <v>300</v>
      </c>
      <c r="D606">
        <v>213.64053000000001</v>
      </c>
      <c r="E606">
        <v>20.046078999999999</v>
      </c>
    </row>
    <row r="607" spans="2:5" hidden="1" x14ac:dyDescent="0.25">
      <c r="B607" t="s">
        <v>638</v>
      </c>
      <c r="C607">
        <v>300</v>
      </c>
      <c r="D607">
        <v>416.35532000000001</v>
      </c>
      <c r="E607">
        <v>68.661265999999998</v>
      </c>
    </row>
    <row r="608" spans="2:5" hidden="1" x14ac:dyDescent="0.25">
      <c r="B608" t="s">
        <v>639</v>
      </c>
      <c r="C608">
        <v>300</v>
      </c>
      <c r="D608">
        <v>474.05565999999999</v>
      </c>
      <c r="E608">
        <v>85.105862999999999</v>
      </c>
    </row>
    <row r="609" spans="2:5" hidden="1" x14ac:dyDescent="0.25">
      <c r="B609" t="s">
        <v>640</v>
      </c>
      <c r="C609">
        <v>300</v>
      </c>
      <c r="D609">
        <v>211.00435999999999</v>
      </c>
      <c r="E609">
        <v>19.650653999999999</v>
      </c>
    </row>
    <row r="610" spans="2:5" hidden="1" x14ac:dyDescent="0.25">
      <c r="B610" t="s">
        <v>641</v>
      </c>
      <c r="C610">
        <v>300</v>
      </c>
      <c r="D610">
        <v>222.34451000000001</v>
      </c>
      <c r="E610">
        <v>21.351676999999999</v>
      </c>
    </row>
    <row r="611" spans="2:5" hidden="1" x14ac:dyDescent="0.25">
      <c r="B611" t="s">
        <v>642</v>
      </c>
      <c r="C611">
        <v>300</v>
      </c>
      <c r="D611">
        <v>244.67896999999999</v>
      </c>
      <c r="E611">
        <v>24.701844999999999</v>
      </c>
    </row>
    <row r="612" spans="2:5" hidden="1" x14ac:dyDescent="0.25">
      <c r="B612" t="s">
        <v>643</v>
      </c>
      <c r="C612">
        <v>300</v>
      </c>
      <c r="D612">
        <v>367.56732</v>
      </c>
      <c r="E612">
        <v>54.756686000000002</v>
      </c>
    </row>
    <row r="613" spans="2:5" hidden="1" x14ac:dyDescent="0.25">
      <c r="B613" t="s">
        <v>644</v>
      </c>
      <c r="C613">
        <v>300</v>
      </c>
      <c r="D613">
        <v>302.42714999999998</v>
      </c>
      <c r="E613">
        <v>36.191738000000001</v>
      </c>
    </row>
    <row r="614" spans="2:5" hidden="1" x14ac:dyDescent="0.25">
      <c r="B614" t="s">
        <v>645</v>
      </c>
      <c r="C614">
        <v>300</v>
      </c>
      <c r="D614">
        <v>230.77866</v>
      </c>
      <c r="E614">
        <v>22.616799</v>
      </c>
    </row>
    <row r="615" spans="2:5" hidden="1" x14ac:dyDescent="0.25">
      <c r="B615" t="s">
        <v>646</v>
      </c>
      <c r="C615">
        <v>300</v>
      </c>
      <c r="D615">
        <v>298.47426999999999</v>
      </c>
      <c r="E615">
        <v>35.065167000000002</v>
      </c>
    </row>
    <row r="616" spans="2:5" hidden="1" x14ac:dyDescent="0.25">
      <c r="B616" t="s">
        <v>647</v>
      </c>
      <c r="C616">
        <v>300</v>
      </c>
      <c r="D616">
        <v>353.85019999999997</v>
      </c>
      <c r="E616">
        <v>50.847307000000001</v>
      </c>
    </row>
    <row r="617" spans="2:5" hidden="1" x14ac:dyDescent="0.25">
      <c r="B617" t="s">
        <v>648</v>
      </c>
      <c r="C617">
        <v>300</v>
      </c>
      <c r="D617">
        <v>252.679</v>
      </c>
      <c r="E617">
        <v>25.90185</v>
      </c>
    </row>
    <row r="618" spans="2:5" hidden="1" x14ac:dyDescent="0.25">
      <c r="B618" t="s">
        <v>649</v>
      </c>
      <c r="C618">
        <v>300</v>
      </c>
      <c r="D618">
        <v>346.92093</v>
      </c>
      <c r="E618">
        <v>48.872464999999998</v>
      </c>
    </row>
    <row r="619" spans="2:5" hidden="1" x14ac:dyDescent="0.25">
      <c r="B619" t="s">
        <v>650</v>
      </c>
      <c r="C619">
        <v>300</v>
      </c>
      <c r="D619">
        <v>440.94857999999999</v>
      </c>
      <c r="E619">
        <v>75.670344999999998</v>
      </c>
    </row>
    <row r="620" spans="2:5" hidden="1" x14ac:dyDescent="0.25">
      <c r="B620" t="s">
        <v>651</v>
      </c>
      <c r="C620">
        <v>300</v>
      </c>
      <c r="D620">
        <v>716.05382999999995</v>
      </c>
      <c r="E620">
        <v>154.07534200000001</v>
      </c>
    </row>
    <row r="621" spans="2:5" hidden="1" x14ac:dyDescent="0.25">
      <c r="B621" t="s">
        <v>652</v>
      </c>
      <c r="C621">
        <v>300</v>
      </c>
      <c r="D621">
        <v>834.47140000000002</v>
      </c>
      <c r="E621">
        <v>187.82434900000001</v>
      </c>
    </row>
    <row r="622" spans="2:5" hidden="1" x14ac:dyDescent="0.25">
      <c r="B622" t="s">
        <v>653</v>
      </c>
      <c r="C622">
        <v>300</v>
      </c>
      <c r="D622">
        <v>856.47239999999999</v>
      </c>
      <c r="E622">
        <v>194.09463400000001</v>
      </c>
    </row>
    <row r="623" spans="2:5" hidden="1" x14ac:dyDescent="0.25">
      <c r="B623" t="s">
        <v>654</v>
      </c>
      <c r="C623">
        <v>300</v>
      </c>
      <c r="D623">
        <v>418.94977</v>
      </c>
      <c r="E623">
        <v>69.400683999999998</v>
      </c>
    </row>
    <row r="624" spans="2:5" hidden="1" x14ac:dyDescent="0.25">
      <c r="B624" t="s">
        <v>655</v>
      </c>
      <c r="C624">
        <v>300</v>
      </c>
      <c r="D624">
        <v>291.95807000000002</v>
      </c>
      <c r="E624">
        <v>33.20805</v>
      </c>
    </row>
    <row r="625" spans="2:5" hidden="1" x14ac:dyDescent="0.25">
      <c r="B625" t="s">
        <v>656</v>
      </c>
      <c r="C625">
        <v>300</v>
      </c>
      <c r="D625">
        <v>356.04102</v>
      </c>
      <c r="E625">
        <v>51.471691</v>
      </c>
    </row>
    <row r="626" spans="2:5" hidden="1" x14ac:dyDescent="0.25">
      <c r="B626" t="s">
        <v>657</v>
      </c>
      <c r="C626">
        <v>300</v>
      </c>
      <c r="D626">
        <v>345.2</v>
      </c>
      <c r="E626">
        <v>48.381999999999998</v>
      </c>
    </row>
    <row r="627" spans="2:5" hidden="1" x14ac:dyDescent="0.25">
      <c r="B627" t="s">
        <v>658</v>
      </c>
      <c r="C627">
        <v>300</v>
      </c>
      <c r="D627">
        <v>332.32772999999997</v>
      </c>
      <c r="E627">
        <v>44.713403</v>
      </c>
    </row>
    <row r="628" spans="2:5" hidden="1" x14ac:dyDescent="0.25">
      <c r="B628" t="s">
        <v>659</v>
      </c>
      <c r="C628">
        <v>300</v>
      </c>
      <c r="D628">
        <v>389.23930000000001</v>
      </c>
      <c r="E628">
        <v>60.933199999999999</v>
      </c>
    </row>
    <row r="629" spans="2:5" hidden="1" x14ac:dyDescent="0.25">
      <c r="B629" t="s">
        <v>660</v>
      </c>
      <c r="C629">
        <v>300</v>
      </c>
      <c r="D629">
        <v>289.11057</v>
      </c>
      <c r="E629">
        <v>32.396512000000001</v>
      </c>
    </row>
    <row r="630" spans="2:5" hidden="1" x14ac:dyDescent="0.25">
      <c r="B630" t="s">
        <v>661</v>
      </c>
      <c r="C630">
        <v>300</v>
      </c>
      <c r="D630">
        <v>230.05672000000001</v>
      </c>
      <c r="E630">
        <v>22.508507999999999</v>
      </c>
    </row>
    <row r="631" spans="2:5" hidden="1" x14ac:dyDescent="0.25">
      <c r="B631" t="s">
        <v>662</v>
      </c>
      <c r="C631">
        <v>300</v>
      </c>
      <c r="D631">
        <v>342.98138</v>
      </c>
      <c r="E631">
        <v>47.749693000000001</v>
      </c>
    </row>
    <row r="632" spans="2:5" hidden="1" x14ac:dyDescent="0.25">
      <c r="B632" t="s">
        <v>663</v>
      </c>
      <c r="C632">
        <v>300</v>
      </c>
      <c r="D632">
        <v>385.72390000000001</v>
      </c>
      <c r="E632">
        <v>59.931311000000001</v>
      </c>
    </row>
    <row r="633" spans="2:5" hidden="1" x14ac:dyDescent="0.25">
      <c r="B633" t="s">
        <v>664</v>
      </c>
      <c r="C633">
        <v>300</v>
      </c>
      <c r="D633">
        <v>247.5052</v>
      </c>
      <c r="E633">
        <v>25.125779999999999</v>
      </c>
    </row>
    <row r="634" spans="2:5" hidden="1" x14ac:dyDescent="0.25">
      <c r="B634" t="s">
        <v>665</v>
      </c>
      <c r="C634">
        <v>300</v>
      </c>
      <c r="D634">
        <v>237.95192</v>
      </c>
      <c r="E634">
        <v>23.692788</v>
      </c>
    </row>
    <row r="635" spans="2:5" hidden="1" x14ac:dyDescent="0.25">
      <c r="B635" t="s">
        <v>666</v>
      </c>
      <c r="C635">
        <v>300</v>
      </c>
      <c r="D635">
        <v>220.24957000000001</v>
      </c>
      <c r="E635">
        <v>21.037436</v>
      </c>
    </row>
    <row r="636" spans="2:5" hidden="1" x14ac:dyDescent="0.25">
      <c r="B636" t="s">
        <v>667</v>
      </c>
      <c r="C636">
        <v>300</v>
      </c>
      <c r="D636">
        <v>259.55221999999998</v>
      </c>
      <c r="E636">
        <v>26.932832999999999</v>
      </c>
    </row>
    <row r="637" spans="2:5" hidden="1" x14ac:dyDescent="0.25">
      <c r="B637" t="s">
        <v>668</v>
      </c>
      <c r="C637">
        <v>300</v>
      </c>
      <c r="D637">
        <v>268.2747</v>
      </c>
      <c r="E637">
        <v>28.241205000000001</v>
      </c>
    </row>
    <row r="638" spans="2:5" hidden="1" x14ac:dyDescent="0.25">
      <c r="B638" t="s">
        <v>669</v>
      </c>
      <c r="C638">
        <v>300</v>
      </c>
      <c r="D638">
        <v>245.31168</v>
      </c>
      <c r="E638">
        <v>24.796752000000001</v>
      </c>
    </row>
    <row r="639" spans="2:5" hidden="1" x14ac:dyDescent="0.25">
      <c r="B639" t="s">
        <v>670</v>
      </c>
      <c r="C639">
        <v>300</v>
      </c>
      <c r="D639">
        <v>253.21313000000001</v>
      </c>
      <c r="E639">
        <v>25.981968999999999</v>
      </c>
    </row>
    <row r="640" spans="2:5" hidden="1" x14ac:dyDescent="0.25">
      <c r="B640" t="s">
        <v>671</v>
      </c>
      <c r="C640">
        <v>300</v>
      </c>
      <c r="D640">
        <v>412.14965999999998</v>
      </c>
      <c r="E640">
        <v>67.462653000000003</v>
      </c>
    </row>
    <row r="641" spans="2:5" hidden="1" x14ac:dyDescent="0.25">
      <c r="B641" t="s">
        <v>672</v>
      </c>
      <c r="C641">
        <v>300</v>
      </c>
      <c r="D641">
        <v>239.36679000000001</v>
      </c>
      <c r="E641">
        <v>23.905017999999998</v>
      </c>
    </row>
    <row r="642" spans="2:5" hidden="1" x14ac:dyDescent="0.25">
      <c r="B642" t="s">
        <v>673</v>
      </c>
      <c r="C642">
        <v>300</v>
      </c>
      <c r="D642">
        <v>207.32301000000001</v>
      </c>
      <c r="E642">
        <v>19.098451000000001</v>
      </c>
    </row>
    <row r="643" spans="2:5" hidden="1" x14ac:dyDescent="0.25">
      <c r="B643" t="s">
        <v>674</v>
      </c>
      <c r="C643">
        <v>300</v>
      </c>
      <c r="D643">
        <v>275.11153999999999</v>
      </c>
      <c r="E643">
        <v>29.266731</v>
      </c>
    </row>
    <row r="644" spans="2:5" hidden="1" x14ac:dyDescent="0.25">
      <c r="B644" t="s">
        <v>675</v>
      </c>
      <c r="C644">
        <v>300</v>
      </c>
      <c r="D644">
        <v>318.86752000000001</v>
      </c>
      <c r="E644">
        <v>40.877243</v>
      </c>
    </row>
    <row r="645" spans="2:5" hidden="1" x14ac:dyDescent="0.25">
      <c r="B645" t="s">
        <v>676</v>
      </c>
      <c r="C645">
        <v>300</v>
      </c>
      <c r="D645">
        <v>213.24198999999999</v>
      </c>
      <c r="E645">
        <v>19.986298000000001</v>
      </c>
    </row>
    <row r="646" spans="2:5" hidden="1" x14ac:dyDescent="0.25">
      <c r="B646" t="s">
        <v>677</v>
      </c>
      <c r="C646">
        <v>300</v>
      </c>
      <c r="D646">
        <v>229.85199</v>
      </c>
      <c r="E646">
        <v>22.477798</v>
      </c>
    </row>
    <row r="647" spans="2:5" hidden="1" x14ac:dyDescent="0.25">
      <c r="B647" t="s">
        <v>678</v>
      </c>
      <c r="C647">
        <v>300</v>
      </c>
      <c r="D647">
        <v>255.06688</v>
      </c>
      <c r="E647">
        <v>26.260031999999999</v>
      </c>
    </row>
    <row r="648" spans="2:5" hidden="1" x14ac:dyDescent="0.25">
      <c r="B648" t="s">
        <v>679</v>
      </c>
      <c r="C648">
        <v>300</v>
      </c>
      <c r="D648">
        <v>402.30124000000001</v>
      </c>
      <c r="E648">
        <v>64.655852999999993</v>
      </c>
    </row>
    <row r="649" spans="2:5" hidden="1" x14ac:dyDescent="0.25">
      <c r="B649" t="s">
        <v>680</v>
      </c>
      <c r="C649">
        <v>300</v>
      </c>
      <c r="D649">
        <v>394.90598</v>
      </c>
      <c r="E649">
        <v>62.548203999999998</v>
      </c>
    </row>
    <row r="650" spans="2:5" hidden="1" x14ac:dyDescent="0.25">
      <c r="B650" t="s">
        <v>681</v>
      </c>
      <c r="C650">
        <v>300</v>
      </c>
      <c r="D650">
        <v>256.64553999999998</v>
      </c>
      <c r="E650">
        <v>26.496831</v>
      </c>
    </row>
    <row r="651" spans="2:5" hidden="1" x14ac:dyDescent="0.25">
      <c r="B651" t="s">
        <v>682</v>
      </c>
      <c r="C651">
        <v>300</v>
      </c>
      <c r="D651">
        <v>333.6626</v>
      </c>
      <c r="E651">
        <v>45.093840999999998</v>
      </c>
    </row>
    <row r="652" spans="2:5" hidden="1" x14ac:dyDescent="0.25">
      <c r="B652" t="s">
        <v>683</v>
      </c>
      <c r="C652">
        <v>300</v>
      </c>
      <c r="D652">
        <v>350.42755</v>
      </c>
      <c r="E652">
        <v>49.871851999999997</v>
      </c>
    </row>
    <row r="653" spans="2:5" hidden="1" x14ac:dyDescent="0.25">
      <c r="B653" t="s">
        <v>684</v>
      </c>
      <c r="C653">
        <v>300</v>
      </c>
      <c r="D653">
        <v>256.45609999999999</v>
      </c>
      <c r="E653">
        <v>26.468415</v>
      </c>
    </row>
    <row r="654" spans="2:5" hidden="1" x14ac:dyDescent="0.25">
      <c r="B654" t="s">
        <v>685</v>
      </c>
      <c r="C654">
        <v>300</v>
      </c>
      <c r="D654">
        <v>209.15404000000001</v>
      </c>
      <c r="E654">
        <v>19.373106</v>
      </c>
    </row>
    <row r="655" spans="2:5" hidden="1" x14ac:dyDescent="0.25">
      <c r="B655" t="s">
        <v>686</v>
      </c>
      <c r="C655">
        <v>300</v>
      </c>
      <c r="D655">
        <v>249.95282</v>
      </c>
      <c r="E655">
        <v>25.492923000000001</v>
      </c>
    </row>
    <row r="656" spans="2:5" hidden="1" x14ac:dyDescent="0.25">
      <c r="B656" t="s">
        <v>687</v>
      </c>
      <c r="C656">
        <v>300</v>
      </c>
      <c r="D656">
        <v>320.00716999999997</v>
      </c>
      <c r="E656">
        <v>41.202043000000003</v>
      </c>
    </row>
    <row r="657" spans="2:5" hidden="1" x14ac:dyDescent="0.25">
      <c r="B657" t="s">
        <v>688</v>
      </c>
      <c r="C657">
        <v>300</v>
      </c>
      <c r="D657">
        <v>213.19060999999999</v>
      </c>
      <c r="E657">
        <v>19.978591000000002</v>
      </c>
    </row>
    <row r="658" spans="2:5" hidden="1" x14ac:dyDescent="0.25">
      <c r="B658" t="s">
        <v>689</v>
      </c>
      <c r="C658">
        <v>300</v>
      </c>
      <c r="D658">
        <v>224.47783999999999</v>
      </c>
      <c r="E658">
        <v>21.671676000000001</v>
      </c>
    </row>
    <row r="659" spans="2:5" hidden="1" x14ac:dyDescent="0.25">
      <c r="B659" t="s">
        <v>690</v>
      </c>
      <c r="C659">
        <v>300</v>
      </c>
      <c r="D659">
        <v>232.81262000000001</v>
      </c>
      <c r="E659">
        <v>22.921893000000001</v>
      </c>
    </row>
    <row r="660" spans="2:5" hidden="1" x14ac:dyDescent="0.25">
      <c r="B660" t="s">
        <v>691</v>
      </c>
      <c r="C660">
        <v>300</v>
      </c>
      <c r="D660">
        <v>449.38547</v>
      </c>
      <c r="E660">
        <v>78.074859000000004</v>
      </c>
    </row>
    <row r="661" spans="2:5" hidden="1" x14ac:dyDescent="0.25">
      <c r="B661" t="s">
        <v>692</v>
      </c>
      <c r="C661">
        <v>300</v>
      </c>
      <c r="D661">
        <v>460.36419999999998</v>
      </c>
      <c r="E661">
        <v>81.203796999999994</v>
      </c>
    </row>
    <row r="662" spans="2:5" hidden="1" x14ac:dyDescent="0.25">
      <c r="B662" t="s">
        <v>693</v>
      </c>
      <c r="C662">
        <v>300</v>
      </c>
      <c r="D662">
        <v>294.23232999999999</v>
      </c>
      <c r="E662">
        <v>33.856214000000001</v>
      </c>
    </row>
    <row r="663" spans="2:5" hidden="1" x14ac:dyDescent="0.25">
      <c r="B663" t="s">
        <v>694</v>
      </c>
      <c r="C663">
        <v>300</v>
      </c>
      <c r="D663">
        <v>297.58478000000002</v>
      </c>
      <c r="E663">
        <v>34.811661999999998</v>
      </c>
    </row>
    <row r="664" spans="2:5" hidden="1" x14ac:dyDescent="0.25">
      <c r="B664" t="s">
        <v>695</v>
      </c>
      <c r="C664">
        <v>300</v>
      </c>
      <c r="D664">
        <v>320.95452999999998</v>
      </c>
      <c r="E664">
        <v>41.472040999999997</v>
      </c>
    </row>
    <row r="665" spans="2:5" hidden="1" x14ac:dyDescent="0.25">
      <c r="B665" t="s">
        <v>696</v>
      </c>
      <c r="C665">
        <v>300</v>
      </c>
      <c r="D665">
        <v>498.39370000000002</v>
      </c>
      <c r="E665">
        <v>92.042203999999998</v>
      </c>
    </row>
    <row r="666" spans="2:5" hidden="1" x14ac:dyDescent="0.25">
      <c r="B666" t="s">
        <v>697</v>
      </c>
      <c r="C666">
        <v>300</v>
      </c>
      <c r="D666">
        <v>746.39715999999999</v>
      </c>
      <c r="E666">
        <v>162.72319100000001</v>
      </c>
    </row>
    <row r="667" spans="2:5" hidden="1" x14ac:dyDescent="0.25">
      <c r="B667" t="s">
        <v>698</v>
      </c>
      <c r="C667">
        <v>300</v>
      </c>
      <c r="D667">
        <v>779.82180000000005</v>
      </c>
      <c r="E667">
        <v>172.249213</v>
      </c>
    </row>
    <row r="668" spans="2:5" hidden="1" x14ac:dyDescent="0.25">
      <c r="B668" t="s">
        <v>699</v>
      </c>
      <c r="C668">
        <v>300</v>
      </c>
      <c r="D668">
        <v>765.95249999999999</v>
      </c>
      <c r="E668">
        <v>168.29646199999999</v>
      </c>
    </row>
    <row r="669" spans="2:5" hidden="1" x14ac:dyDescent="0.25">
      <c r="B669" t="s">
        <v>700</v>
      </c>
      <c r="C669">
        <v>300</v>
      </c>
      <c r="D669">
        <v>963.69903999999997</v>
      </c>
      <c r="E669">
        <v>224.65422599999999</v>
      </c>
    </row>
    <row r="670" spans="2:5" x14ac:dyDescent="0.25">
      <c r="B670" t="s">
        <v>701</v>
      </c>
      <c r="C670">
        <v>100</v>
      </c>
      <c r="D670">
        <v>974.38409999999999</v>
      </c>
      <c r="E670">
        <v>227.699468</v>
      </c>
    </row>
    <row r="671" spans="2:5" x14ac:dyDescent="0.25">
      <c r="B671" t="s">
        <v>702</v>
      </c>
      <c r="C671">
        <v>100</v>
      </c>
      <c r="D671" s="17">
        <v>1038.4004</v>
      </c>
      <c r="E671">
        <v>245.94411400000001</v>
      </c>
    </row>
    <row r="672" spans="2:5" x14ac:dyDescent="0.25">
      <c r="B672" t="s">
        <v>703</v>
      </c>
      <c r="C672">
        <v>100</v>
      </c>
      <c r="D672">
        <v>952.93695000000002</v>
      </c>
      <c r="E672">
        <v>221.587031</v>
      </c>
    </row>
    <row r="673" spans="2:5" hidden="1" x14ac:dyDescent="0.25">
      <c r="B673" t="s">
        <v>704</v>
      </c>
      <c r="C673">
        <v>300</v>
      </c>
      <c r="D673">
        <v>339.19394</v>
      </c>
      <c r="E673">
        <v>46.670273000000002</v>
      </c>
    </row>
    <row r="674" spans="2:5" hidden="1" x14ac:dyDescent="0.25">
      <c r="B674" t="s">
        <v>705</v>
      </c>
      <c r="C674">
        <v>300</v>
      </c>
      <c r="D674">
        <v>299.11453</v>
      </c>
      <c r="E674">
        <v>35.247641000000002</v>
      </c>
    </row>
    <row r="675" spans="2:5" hidden="1" x14ac:dyDescent="0.25">
      <c r="B675" t="s">
        <v>706</v>
      </c>
      <c r="C675">
        <v>300</v>
      </c>
      <c r="D675">
        <v>342.83751999999998</v>
      </c>
      <c r="E675">
        <v>47.708692999999997</v>
      </c>
    </row>
    <row r="676" spans="2:5" hidden="1" x14ac:dyDescent="0.25">
      <c r="B676" t="s">
        <v>707</v>
      </c>
      <c r="C676">
        <v>300</v>
      </c>
      <c r="D676">
        <v>355.84924000000001</v>
      </c>
      <c r="E676">
        <v>51.417033000000004</v>
      </c>
    </row>
    <row r="677" spans="2:5" hidden="1" x14ac:dyDescent="0.25">
      <c r="B677" t="s">
        <v>708</v>
      </c>
      <c r="C677">
        <v>300</v>
      </c>
      <c r="D677">
        <v>553.33245999999997</v>
      </c>
      <c r="E677">
        <v>107.69975100000001</v>
      </c>
    </row>
    <row r="678" spans="2:5" hidden="1" x14ac:dyDescent="0.25">
      <c r="B678" t="s">
        <v>709</v>
      </c>
      <c r="C678">
        <v>300</v>
      </c>
      <c r="D678">
        <v>582.74829999999997</v>
      </c>
      <c r="E678">
        <v>116.083265</v>
      </c>
    </row>
    <row r="679" spans="2:5" hidden="1" x14ac:dyDescent="0.25">
      <c r="B679" t="s">
        <v>710</v>
      </c>
      <c r="C679">
        <v>300</v>
      </c>
      <c r="D679">
        <v>608.75396999999998</v>
      </c>
      <c r="E679">
        <v>123.49488100000001</v>
      </c>
    </row>
    <row r="680" spans="2:5" hidden="1" x14ac:dyDescent="0.25">
      <c r="B680" t="s">
        <v>711</v>
      </c>
      <c r="C680">
        <v>300</v>
      </c>
      <c r="D680">
        <v>723.05619999999999</v>
      </c>
      <c r="E680">
        <v>156.07101700000001</v>
      </c>
    </row>
    <row r="681" spans="2:5" hidden="1" x14ac:dyDescent="0.25">
      <c r="B681" t="s">
        <v>712</v>
      </c>
      <c r="C681">
        <v>300</v>
      </c>
      <c r="D681">
        <v>963.41814999999997</v>
      </c>
      <c r="E681">
        <v>224.574173</v>
      </c>
    </row>
    <row r="682" spans="2:5" x14ac:dyDescent="0.25">
      <c r="B682" t="s">
        <v>713</v>
      </c>
      <c r="C682">
        <v>100</v>
      </c>
      <c r="D682">
        <v>972.69669999999996</v>
      </c>
      <c r="E682">
        <v>227.218559</v>
      </c>
    </row>
    <row r="683" spans="2:5" hidden="1" x14ac:dyDescent="0.25">
      <c r="B683" t="s">
        <v>714</v>
      </c>
      <c r="C683">
        <v>300</v>
      </c>
      <c r="D683">
        <v>763.19309999999996</v>
      </c>
      <c r="E683">
        <v>167.51003299999999</v>
      </c>
    </row>
    <row r="684" spans="2:5" hidden="1" x14ac:dyDescent="0.25">
      <c r="B684" t="s">
        <v>715</v>
      </c>
      <c r="C684">
        <v>300</v>
      </c>
      <c r="D684">
        <v>412.25482</v>
      </c>
      <c r="E684">
        <v>67.492624000000006</v>
      </c>
    </row>
    <row r="685" spans="2:5" hidden="1" x14ac:dyDescent="0.25">
      <c r="B685" t="s">
        <v>716</v>
      </c>
      <c r="C685">
        <v>300</v>
      </c>
      <c r="D685">
        <v>292.55502000000001</v>
      </c>
      <c r="E685">
        <v>33.378180999999998</v>
      </c>
    </row>
    <row r="686" spans="2:5" hidden="1" x14ac:dyDescent="0.25">
      <c r="B686" t="s">
        <v>717</v>
      </c>
      <c r="C686">
        <v>300</v>
      </c>
      <c r="D686">
        <v>384.16867000000002</v>
      </c>
      <c r="E686">
        <v>59.488070999999998</v>
      </c>
    </row>
    <row r="687" spans="2:5" hidden="1" x14ac:dyDescent="0.25">
      <c r="B687" t="s">
        <v>718</v>
      </c>
      <c r="C687">
        <v>300</v>
      </c>
      <c r="D687">
        <v>359.32697000000002</v>
      </c>
      <c r="E687">
        <v>52.408186000000001</v>
      </c>
    </row>
    <row r="688" spans="2:5" hidden="1" x14ac:dyDescent="0.25">
      <c r="B688" t="s">
        <v>719</v>
      </c>
      <c r="C688">
        <v>300</v>
      </c>
      <c r="D688">
        <v>310.94445999999999</v>
      </c>
      <c r="E688">
        <v>38.619171000000001</v>
      </c>
    </row>
    <row r="689" spans="2:5" hidden="1" x14ac:dyDescent="0.25">
      <c r="B689" t="s">
        <v>720</v>
      </c>
      <c r="C689">
        <v>300</v>
      </c>
      <c r="D689">
        <v>271.08940000000001</v>
      </c>
      <c r="E689">
        <v>28.663409999999999</v>
      </c>
    </row>
    <row r="690" spans="2:5" hidden="1" x14ac:dyDescent="0.25">
      <c r="B690" t="s">
        <v>721</v>
      </c>
      <c r="C690">
        <v>300</v>
      </c>
      <c r="D690">
        <v>224.32544999999999</v>
      </c>
      <c r="E690">
        <v>21.648817000000001</v>
      </c>
    </row>
    <row r="691" spans="2:5" hidden="1" x14ac:dyDescent="0.25">
      <c r="B691" t="s">
        <v>722</v>
      </c>
      <c r="C691">
        <v>300</v>
      </c>
      <c r="D691">
        <v>298.36984000000001</v>
      </c>
      <c r="E691">
        <v>35.035404</v>
      </c>
    </row>
    <row r="692" spans="2:5" hidden="1" x14ac:dyDescent="0.25">
      <c r="B692" t="s">
        <v>723</v>
      </c>
      <c r="C692">
        <v>300</v>
      </c>
      <c r="D692">
        <v>383.05790000000002</v>
      </c>
      <c r="E692">
        <v>59.171500999999999</v>
      </c>
    </row>
    <row r="693" spans="2:5" hidden="1" x14ac:dyDescent="0.25">
      <c r="B693" t="s">
        <v>724</v>
      </c>
      <c r="C693">
        <v>300</v>
      </c>
      <c r="D693">
        <v>251.11615</v>
      </c>
      <c r="E693">
        <v>25.667422999999999</v>
      </c>
    </row>
    <row r="694" spans="2:5" hidden="1" x14ac:dyDescent="0.25">
      <c r="B694" t="s">
        <v>725</v>
      </c>
      <c r="C694">
        <v>300</v>
      </c>
      <c r="D694">
        <v>303.5849</v>
      </c>
      <c r="E694">
        <v>36.521695999999999</v>
      </c>
    </row>
    <row r="695" spans="2:5" hidden="1" x14ac:dyDescent="0.25">
      <c r="B695" t="s">
        <v>726</v>
      </c>
      <c r="C695">
        <v>300</v>
      </c>
      <c r="D695">
        <v>323.25427000000002</v>
      </c>
      <c r="E695">
        <v>42.127467000000003</v>
      </c>
    </row>
    <row r="696" spans="2:5" hidden="1" x14ac:dyDescent="0.25">
      <c r="B696" t="s">
        <v>727</v>
      </c>
      <c r="C696">
        <v>300</v>
      </c>
      <c r="D696">
        <v>546.39319999999998</v>
      </c>
      <c r="E696">
        <v>105.72206199999999</v>
      </c>
    </row>
    <row r="697" spans="2:5" hidden="1" x14ac:dyDescent="0.25">
      <c r="B697" t="s">
        <v>728</v>
      </c>
      <c r="C697">
        <v>300</v>
      </c>
      <c r="D697">
        <v>329.65176000000002</v>
      </c>
      <c r="E697">
        <v>43.950752000000001</v>
      </c>
    </row>
    <row r="698" spans="2:5" hidden="1" x14ac:dyDescent="0.25">
      <c r="B698" t="s">
        <v>729</v>
      </c>
      <c r="C698">
        <v>300</v>
      </c>
      <c r="D698">
        <v>269.00195000000002</v>
      </c>
      <c r="E698">
        <v>28.350293000000001</v>
      </c>
    </row>
    <row r="699" spans="2:5" hidden="1" x14ac:dyDescent="0.25">
      <c r="B699" t="s">
        <v>730</v>
      </c>
      <c r="C699">
        <v>300</v>
      </c>
      <c r="D699">
        <v>334.45956000000001</v>
      </c>
      <c r="E699">
        <v>45.320974999999997</v>
      </c>
    </row>
    <row r="700" spans="2:5" hidden="1" x14ac:dyDescent="0.25">
      <c r="B700" t="s">
        <v>731</v>
      </c>
      <c r="C700">
        <v>300</v>
      </c>
      <c r="D700">
        <v>349.00612999999998</v>
      </c>
      <c r="E700">
        <v>49.466746999999998</v>
      </c>
    </row>
    <row r="701" spans="2:5" hidden="1" x14ac:dyDescent="0.25">
      <c r="B701" t="s">
        <v>732</v>
      </c>
      <c r="C701">
        <v>300</v>
      </c>
      <c r="D701">
        <v>260.95895000000002</v>
      </c>
      <c r="E701">
        <v>27.143841999999999</v>
      </c>
    </row>
    <row r="702" spans="2:5" hidden="1" x14ac:dyDescent="0.25">
      <c r="B702" t="s">
        <v>733</v>
      </c>
      <c r="C702">
        <v>300</v>
      </c>
      <c r="D702">
        <v>261.56644</v>
      </c>
      <c r="E702">
        <v>27.234966</v>
      </c>
    </row>
    <row r="703" spans="2:5" hidden="1" x14ac:dyDescent="0.25">
      <c r="B703" t="s">
        <v>734</v>
      </c>
      <c r="C703">
        <v>300</v>
      </c>
      <c r="D703">
        <v>454.29944</v>
      </c>
      <c r="E703">
        <v>79.475340000000003</v>
      </c>
    </row>
    <row r="704" spans="2:5" hidden="1" x14ac:dyDescent="0.25">
      <c r="B704" t="s">
        <v>735</v>
      </c>
      <c r="C704">
        <v>300</v>
      </c>
      <c r="D704">
        <v>744.91869999999994</v>
      </c>
      <c r="E704">
        <v>162.301829</v>
      </c>
    </row>
    <row r="705" spans="2:5" hidden="1" x14ac:dyDescent="0.25">
      <c r="B705" t="s">
        <v>736</v>
      </c>
      <c r="C705">
        <v>300</v>
      </c>
      <c r="D705">
        <v>861.27250000000004</v>
      </c>
      <c r="E705">
        <v>195.46266199999999</v>
      </c>
    </row>
    <row r="706" spans="2:5" hidden="1" x14ac:dyDescent="0.25">
      <c r="B706" t="s">
        <v>737</v>
      </c>
      <c r="C706">
        <v>300</v>
      </c>
      <c r="D706">
        <v>731.73064999999997</v>
      </c>
      <c r="E706">
        <v>158.54323500000001</v>
      </c>
    </row>
    <row r="707" spans="2:5" hidden="1" x14ac:dyDescent="0.25">
      <c r="B707" t="s">
        <v>738</v>
      </c>
      <c r="C707">
        <v>300</v>
      </c>
      <c r="D707">
        <v>536.49390000000005</v>
      </c>
      <c r="E707">
        <v>102.900762</v>
      </c>
    </row>
    <row r="708" spans="2:5" hidden="1" x14ac:dyDescent="0.25">
      <c r="B708" t="s">
        <v>739</v>
      </c>
      <c r="C708">
        <v>300</v>
      </c>
      <c r="D708">
        <v>471.00887999999998</v>
      </c>
      <c r="E708">
        <v>84.237531000000004</v>
      </c>
    </row>
    <row r="709" spans="2:5" hidden="1" x14ac:dyDescent="0.25">
      <c r="B709" t="s">
        <v>740</v>
      </c>
      <c r="C709">
        <v>300</v>
      </c>
      <c r="D709">
        <v>347.01015999999998</v>
      </c>
      <c r="E709">
        <v>48.897896000000003</v>
      </c>
    </row>
    <row r="710" spans="2:5" hidden="1" x14ac:dyDescent="0.25">
      <c r="B710" t="s">
        <v>741</v>
      </c>
      <c r="C710">
        <v>300</v>
      </c>
      <c r="D710">
        <v>367.23880000000003</v>
      </c>
      <c r="E710">
        <v>54.663057999999999</v>
      </c>
    </row>
    <row r="711" spans="2:5" hidden="1" x14ac:dyDescent="0.25">
      <c r="B711" t="s">
        <v>742</v>
      </c>
      <c r="C711">
        <v>300</v>
      </c>
      <c r="D711">
        <v>316.59627999999998</v>
      </c>
      <c r="E711">
        <v>40.229939999999999</v>
      </c>
    </row>
    <row r="712" spans="2:5" hidden="1" x14ac:dyDescent="0.25">
      <c r="B712" t="s">
        <v>743</v>
      </c>
      <c r="C712">
        <v>300</v>
      </c>
      <c r="D712">
        <v>315.02744000000001</v>
      </c>
      <c r="E712">
        <v>39.782820000000001</v>
      </c>
    </row>
    <row r="713" spans="2:5" hidden="1" x14ac:dyDescent="0.25">
      <c r="B713" t="s">
        <v>744</v>
      </c>
      <c r="C713">
        <v>300</v>
      </c>
      <c r="D713">
        <v>288.08785999999998</v>
      </c>
      <c r="E713">
        <v>32.105040000000002</v>
      </c>
    </row>
    <row r="714" spans="2:5" hidden="1" x14ac:dyDescent="0.25">
      <c r="B714" t="s">
        <v>745</v>
      </c>
      <c r="C714">
        <v>300</v>
      </c>
      <c r="D714">
        <v>225.11565999999999</v>
      </c>
      <c r="E714">
        <v>21.767348999999999</v>
      </c>
    </row>
    <row r="715" spans="2:5" hidden="1" x14ac:dyDescent="0.25">
      <c r="B715" t="s">
        <v>746</v>
      </c>
      <c r="C715">
        <v>300</v>
      </c>
      <c r="D715">
        <v>273.72340000000003</v>
      </c>
      <c r="E715">
        <v>29.058509999999998</v>
      </c>
    </row>
    <row r="716" spans="2:5" hidden="1" x14ac:dyDescent="0.25">
      <c r="B716" t="s">
        <v>747</v>
      </c>
      <c r="C716">
        <v>300</v>
      </c>
      <c r="D716">
        <v>360.07729999999998</v>
      </c>
      <c r="E716">
        <v>52.622030000000002</v>
      </c>
    </row>
    <row r="717" spans="2:5" hidden="1" x14ac:dyDescent="0.25">
      <c r="B717" t="s">
        <v>748</v>
      </c>
      <c r="C717">
        <v>300</v>
      </c>
      <c r="D717">
        <v>253.2773</v>
      </c>
      <c r="E717">
        <v>25.991595</v>
      </c>
    </row>
    <row r="718" spans="2:5" hidden="1" x14ac:dyDescent="0.25">
      <c r="B718" t="s">
        <v>749</v>
      </c>
      <c r="C718">
        <v>300</v>
      </c>
      <c r="D718">
        <v>288.87335000000002</v>
      </c>
      <c r="E718">
        <v>32.328904999999999</v>
      </c>
    </row>
    <row r="719" spans="2:5" hidden="1" x14ac:dyDescent="0.25">
      <c r="B719" t="s">
        <v>750</v>
      </c>
      <c r="C719">
        <v>300</v>
      </c>
      <c r="D719">
        <v>370.71251999999998</v>
      </c>
      <c r="E719">
        <v>55.653067999999998</v>
      </c>
    </row>
    <row r="720" spans="2:5" hidden="1" x14ac:dyDescent="0.25">
      <c r="B720" t="s">
        <v>751</v>
      </c>
      <c r="C720">
        <v>300</v>
      </c>
      <c r="D720">
        <v>444.47239999999999</v>
      </c>
      <c r="E720">
        <v>76.674633999999998</v>
      </c>
    </row>
    <row r="721" spans="2:5" hidden="1" x14ac:dyDescent="0.25">
      <c r="B721" t="s">
        <v>752</v>
      </c>
      <c r="C721">
        <v>300</v>
      </c>
      <c r="D721">
        <v>232.10103000000001</v>
      </c>
      <c r="E721">
        <v>22.815154</v>
      </c>
    </row>
    <row r="722" spans="2:5" hidden="1" x14ac:dyDescent="0.25">
      <c r="B722" t="s">
        <v>753</v>
      </c>
      <c r="C722">
        <v>300</v>
      </c>
      <c r="D722">
        <v>229.94544999999999</v>
      </c>
      <c r="E722">
        <v>22.491817000000001</v>
      </c>
    </row>
    <row r="723" spans="2:5" hidden="1" x14ac:dyDescent="0.25">
      <c r="B723" t="s">
        <v>754</v>
      </c>
      <c r="C723">
        <v>300</v>
      </c>
      <c r="D723">
        <v>341.04807</v>
      </c>
      <c r="E723">
        <v>47.198700000000002</v>
      </c>
    </row>
    <row r="724" spans="2:5" hidden="1" x14ac:dyDescent="0.25">
      <c r="B724" t="s">
        <v>755</v>
      </c>
      <c r="C724">
        <v>300</v>
      </c>
      <c r="D724">
        <v>371.53717</v>
      </c>
      <c r="E724">
        <v>55.888092999999998</v>
      </c>
    </row>
    <row r="725" spans="2:5" hidden="1" x14ac:dyDescent="0.25">
      <c r="B725" t="s">
        <v>756</v>
      </c>
      <c r="C725">
        <v>300</v>
      </c>
      <c r="D725">
        <v>253.98218</v>
      </c>
      <c r="E725">
        <v>26.097327</v>
      </c>
    </row>
    <row r="726" spans="2:5" hidden="1" x14ac:dyDescent="0.25">
      <c r="B726" t="s">
        <v>757</v>
      </c>
      <c r="C726">
        <v>300</v>
      </c>
      <c r="D726">
        <v>422.80095999999998</v>
      </c>
      <c r="E726">
        <v>70.498273999999995</v>
      </c>
    </row>
    <row r="727" spans="2:5" hidden="1" x14ac:dyDescent="0.25">
      <c r="B727" t="s">
        <v>758</v>
      </c>
      <c r="C727">
        <v>300</v>
      </c>
      <c r="D727">
        <v>715.10260000000005</v>
      </c>
      <c r="E727">
        <v>153.80424099999999</v>
      </c>
    </row>
    <row r="728" spans="2:5" hidden="1" x14ac:dyDescent="0.25">
      <c r="B728" t="s">
        <v>759</v>
      </c>
      <c r="C728">
        <v>300</v>
      </c>
      <c r="D728">
        <v>846.25336000000004</v>
      </c>
      <c r="E728">
        <v>191.182208</v>
      </c>
    </row>
    <row r="729" spans="2:5" hidden="1" x14ac:dyDescent="0.25">
      <c r="B729" t="s">
        <v>760</v>
      </c>
      <c r="C729">
        <v>300</v>
      </c>
      <c r="D729">
        <v>941.45519999999999</v>
      </c>
      <c r="E729">
        <v>218.31473199999999</v>
      </c>
    </row>
    <row r="730" spans="2:5" hidden="1" x14ac:dyDescent="0.25">
      <c r="B730" t="s">
        <v>761</v>
      </c>
      <c r="C730">
        <v>300</v>
      </c>
      <c r="D730">
        <v>486.5677</v>
      </c>
      <c r="E730">
        <v>88.671794000000006</v>
      </c>
    </row>
    <row r="731" spans="2:5" hidden="1" x14ac:dyDescent="0.25">
      <c r="B731" t="s">
        <v>762</v>
      </c>
      <c r="C731">
        <v>300</v>
      </c>
      <c r="D731">
        <v>216.23430999999999</v>
      </c>
      <c r="E731">
        <v>20.435146</v>
      </c>
    </row>
    <row r="732" spans="2:5" hidden="1" x14ac:dyDescent="0.25">
      <c r="B732" t="s">
        <v>763</v>
      </c>
      <c r="C732">
        <v>300</v>
      </c>
      <c r="D732">
        <v>276.46753000000001</v>
      </c>
      <c r="E732">
        <v>29.470129</v>
      </c>
    </row>
    <row r="733" spans="2:5" hidden="1" x14ac:dyDescent="0.25">
      <c r="B733" t="s">
        <v>764</v>
      </c>
      <c r="C733">
        <v>300</v>
      </c>
      <c r="D733">
        <v>270.37822999999997</v>
      </c>
      <c r="E733">
        <v>28.556733999999999</v>
      </c>
    </row>
    <row r="734" spans="2:5" hidden="1" x14ac:dyDescent="0.25">
      <c r="B734" t="s">
        <v>765</v>
      </c>
      <c r="C734">
        <v>300</v>
      </c>
      <c r="D734">
        <v>260.23172</v>
      </c>
      <c r="E734">
        <v>27.034758</v>
      </c>
    </row>
    <row r="735" spans="2:5" hidden="1" x14ac:dyDescent="0.25">
      <c r="B735" t="s">
        <v>766</v>
      </c>
      <c r="C735">
        <v>300</v>
      </c>
      <c r="D735">
        <v>227.26773</v>
      </c>
      <c r="E735">
        <v>22.090159</v>
      </c>
    </row>
    <row r="736" spans="2:5" hidden="1" x14ac:dyDescent="0.25">
      <c r="B736" t="s">
        <v>767</v>
      </c>
      <c r="C736">
        <v>300</v>
      </c>
      <c r="D736">
        <v>221.72118</v>
      </c>
      <c r="E736">
        <v>21.258177</v>
      </c>
    </row>
    <row r="737" spans="2:5" hidden="1" x14ac:dyDescent="0.25">
      <c r="B737" t="s">
        <v>768</v>
      </c>
      <c r="C737">
        <v>300</v>
      </c>
      <c r="D737">
        <v>241.93790000000001</v>
      </c>
      <c r="E737">
        <v>24.290685</v>
      </c>
    </row>
    <row r="738" spans="2:5" hidden="1" x14ac:dyDescent="0.25">
      <c r="B738" t="s">
        <v>769</v>
      </c>
      <c r="C738">
        <v>300</v>
      </c>
      <c r="D738">
        <v>242.86662000000001</v>
      </c>
      <c r="E738">
        <v>24.429993</v>
      </c>
    </row>
    <row r="739" spans="2:5" hidden="1" x14ac:dyDescent="0.25">
      <c r="B739" t="s">
        <v>770</v>
      </c>
      <c r="C739">
        <v>300</v>
      </c>
      <c r="D739">
        <v>261.83429999999998</v>
      </c>
      <c r="E739">
        <v>27.275144999999998</v>
      </c>
    </row>
    <row r="740" spans="2:5" hidden="1" x14ac:dyDescent="0.25">
      <c r="B740" t="s">
        <v>771</v>
      </c>
      <c r="C740">
        <v>300</v>
      </c>
      <c r="D740">
        <v>290.29790000000003</v>
      </c>
      <c r="E740">
        <v>32.734901999999998</v>
      </c>
    </row>
    <row r="741" spans="2:5" hidden="1" x14ac:dyDescent="0.25">
      <c r="B741" t="s">
        <v>772</v>
      </c>
      <c r="C741">
        <v>300</v>
      </c>
      <c r="D741">
        <v>228.09211999999999</v>
      </c>
      <c r="E741">
        <v>22.213818</v>
      </c>
    </row>
    <row r="742" spans="2:5" hidden="1" x14ac:dyDescent="0.25">
      <c r="B742" t="s">
        <v>773</v>
      </c>
      <c r="C742">
        <v>300</v>
      </c>
      <c r="D742">
        <v>237.47194999999999</v>
      </c>
      <c r="E742">
        <v>23.620792999999999</v>
      </c>
    </row>
    <row r="743" spans="2:5" hidden="1" x14ac:dyDescent="0.25">
      <c r="B743" t="s">
        <v>774</v>
      </c>
      <c r="C743">
        <v>300</v>
      </c>
      <c r="D743">
        <v>306.07870000000003</v>
      </c>
      <c r="E743">
        <v>37.232429000000003</v>
      </c>
    </row>
    <row r="744" spans="2:5" hidden="1" x14ac:dyDescent="0.25">
      <c r="B744" t="s">
        <v>775</v>
      </c>
      <c r="C744">
        <v>300</v>
      </c>
      <c r="D744">
        <v>382.24700000000001</v>
      </c>
      <c r="E744">
        <v>58.940395000000002</v>
      </c>
    </row>
    <row r="745" spans="2:5" hidden="1" x14ac:dyDescent="0.25">
      <c r="B745" t="s">
        <v>776</v>
      </c>
      <c r="C745">
        <v>300</v>
      </c>
      <c r="D745">
        <v>297.47167999999999</v>
      </c>
      <c r="E745">
        <v>34.779429</v>
      </c>
    </row>
    <row r="746" spans="2:5" hidden="1" x14ac:dyDescent="0.25">
      <c r="B746" t="s">
        <v>777</v>
      </c>
      <c r="C746">
        <v>300</v>
      </c>
      <c r="D746">
        <v>236.47295</v>
      </c>
      <c r="E746">
        <v>23.470942000000001</v>
      </c>
    </row>
    <row r="747" spans="2:5" hidden="1" x14ac:dyDescent="0.25">
      <c r="B747" t="s">
        <v>778</v>
      </c>
      <c r="C747">
        <v>300</v>
      </c>
      <c r="D747">
        <v>224.65625</v>
      </c>
      <c r="E747">
        <v>21.698436999999998</v>
      </c>
    </row>
    <row r="748" spans="2:5" hidden="1" x14ac:dyDescent="0.25">
      <c r="B748" t="s">
        <v>779</v>
      </c>
      <c r="C748">
        <v>300</v>
      </c>
      <c r="D748">
        <v>234.39352</v>
      </c>
      <c r="E748">
        <v>23.159027999999999</v>
      </c>
    </row>
    <row r="749" spans="2:5" hidden="1" x14ac:dyDescent="0.25">
      <c r="B749" t="s">
        <v>780</v>
      </c>
      <c r="C749">
        <v>300</v>
      </c>
      <c r="D749">
        <v>220.66721999999999</v>
      </c>
      <c r="E749">
        <v>21.100083000000001</v>
      </c>
    </row>
    <row r="750" spans="2:5" hidden="1" x14ac:dyDescent="0.25">
      <c r="B750" t="s">
        <v>781</v>
      </c>
      <c r="C750">
        <v>300</v>
      </c>
      <c r="D750">
        <v>255.01438999999999</v>
      </c>
      <c r="E750">
        <v>26.252158999999999</v>
      </c>
    </row>
    <row r="751" spans="2:5" hidden="1" x14ac:dyDescent="0.25">
      <c r="B751" t="s">
        <v>782</v>
      </c>
      <c r="C751">
        <v>300</v>
      </c>
      <c r="D751">
        <v>220.08459999999999</v>
      </c>
      <c r="E751">
        <v>21.012689999999999</v>
      </c>
    </row>
    <row r="752" spans="2:5" hidden="1" x14ac:dyDescent="0.25">
      <c r="B752" t="s">
        <v>783</v>
      </c>
      <c r="C752">
        <v>300</v>
      </c>
      <c r="D752">
        <v>214.60118</v>
      </c>
      <c r="E752">
        <v>20.190176999999998</v>
      </c>
    </row>
    <row r="753" spans="2:5" hidden="1" x14ac:dyDescent="0.25">
      <c r="B753" t="s">
        <v>784</v>
      </c>
      <c r="C753">
        <v>300</v>
      </c>
      <c r="D753">
        <v>212.16852</v>
      </c>
      <c r="E753">
        <v>19.825278000000001</v>
      </c>
    </row>
    <row r="754" spans="2:5" hidden="1" x14ac:dyDescent="0.25">
      <c r="B754" t="s">
        <v>785</v>
      </c>
      <c r="C754">
        <v>300</v>
      </c>
      <c r="D754">
        <v>247.04146</v>
      </c>
      <c r="E754">
        <v>25.056218999999999</v>
      </c>
    </row>
    <row r="755" spans="2:5" hidden="1" x14ac:dyDescent="0.25">
      <c r="B755" t="s">
        <v>786</v>
      </c>
      <c r="C755">
        <v>300</v>
      </c>
      <c r="D755">
        <v>301.00295999999997</v>
      </c>
      <c r="E755">
        <v>35.785843999999997</v>
      </c>
    </row>
    <row r="756" spans="2:5" hidden="1" x14ac:dyDescent="0.25">
      <c r="B756" t="s">
        <v>787</v>
      </c>
      <c r="C756">
        <v>300</v>
      </c>
      <c r="D756">
        <v>322.39940000000001</v>
      </c>
      <c r="E756">
        <v>41.883828999999999</v>
      </c>
    </row>
    <row r="757" spans="2:5" hidden="1" x14ac:dyDescent="0.25">
      <c r="B757" t="s">
        <v>788</v>
      </c>
      <c r="C757">
        <v>300</v>
      </c>
      <c r="D757">
        <v>266.76364000000001</v>
      </c>
      <c r="E757">
        <v>28.014545999999999</v>
      </c>
    </row>
    <row r="758" spans="2:5" hidden="1" x14ac:dyDescent="0.25">
      <c r="B758" t="s">
        <v>789</v>
      </c>
      <c r="C758">
        <v>300</v>
      </c>
      <c r="D758">
        <v>233.27330000000001</v>
      </c>
      <c r="E758">
        <v>22.990995000000002</v>
      </c>
    </row>
    <row r="759" spans="2:5" hidden="1" x14ac:dyDescent="0.25">
      <c r="B759" t="s">
        <v>790</v>
      </c>
      <c r="C759">
        <v>300</v>
      </c>
      <c r="D759">
        <v>304.59246999999999</v>
      </c>
      <c r="E759">
        <v>36.808853999999997</v>
      </c>
    </row>
    <row r="760" spans="2:5" hidden="1" x14ac:dyDescent="0.25">
      <c r="B760" t="s">
        <v>791</v>
      </c>
      <c r="C760">
        <v>300</v>
      </c>
      <c r="D760">
        <v>342.63287000000003</v>
      </c>
      <c r="E760">
        <v>47.650368</v>
      </c>
    </row>
    <row r="761" spans="2:5" hidden="1" x14ac:dyDescent="0.25">
      <c r="B761" t="s">
        <v>792</v>
      </c>
      <c r="C761">
        <v>300</v>
      </c>
      <c r="D761">
        <v>243.14205999999999</v>
      </c>
      <c r="E761">
        <v>24.471309000000002</v>
      </c>
    </row>
    <row r="762" spans="2:5" hidden="1" x14ac:dyDescent="0.25">
      <c r="B762" t="s">
        <v>793</v>
      </c>
      <c r="C762">
        <v>300</v>
      </c>
      <c r="D762">
        <v>241.08723000000001</v>
      </c>
      <c r="E762">
        <v>24.163084000000001</v>
      </c>
    </row>
    <row r="763" spans="2:5" hidden="1" x14ac:dyDescent="0.25">
      <c r="B763" t="s">
        <v>794</v>
      </c>
      <c r="C763">
        <v>300</v>
      </c>
      <c r="D763">
        <v>309.91153000000003</v>
      </c>
      <c r="E763">
        <v>38.324786000000003</v>
      </c>
    </row>
    <row r="764" spans="2:5" hidden="1" x14ac:dyDescent="0.25">
      <c r="B764" t="s">
        <v>795</v>
      </c>
      <c r="C764">
        <v>300</v>
      </c>
      <c r="D764">
        <v>343.4384</v>
      </c>
      <c r="E764">
        <v>47.879944000000002</v>
      </c>
    </row>
    <row r="765" spans="2:5" hidden="1" x14ac:dyDescent="0.25">
      <c r="B765" t="s">
        <v>796</v>
      </c>
      <c r="C765">
        <v>300</v>
      </c>
      <c r="D765">
        <v>216.02906999999999</v>
      </c>
      <c r="E765">
        <v>20.40436</v>
      </c>
    </row>
    <row r="766" spans="2:5" hidden="1" x14ac:dyDescent="0.25">
      <c r="B766" t="s">
        <v>797</v>
      </c>
      <c r="C766">
        <v>300</v>
      </c>
      <c r="D766">
        <v>226.01039</v>
      </c>
      <c r="E766">
        <v>21.901558999999999</v>
      </c>
    </row>
    <row r="767" spans="2:5" hidden="1" x14ac:dyDescent="0.25">
      <c r="B767" t="s">
        <v>798</v>
      </c>
      <c r="C767">
        <v>300</v>
      </c>
      <c r="D767">
        <v>227.81406000000001</v>
      </c>
      <c r="E767">
        <v>22.172108999999999</v>
      </c>
    </row>
    <row r="768" spans="2:5" hidden="1" x14ac:dyDescent="0.25">
      <c r="B768" t="s">
        <v>799</v>
      </c>
      <c r="C768">
        <v>300</v>
      </c>
      <c r="D768">
        <v>231.26488000000001</v>
      </c>
      <c r="E768">
        <v>22.689731999999999</v>
      </c>
    </row>
    <row r="769" spans="2:5" hidden="1" x14ac:dyDescent="0.25">
      <c r="B769" t="s">
        <v>800</v>
      </c>
      <c r="C769">
        <v>300</v>
      </c>
      <c r="D769">
        <v>260.27447999999998</v>
      </c>
      <c r="E769">
        <v>27.041172</v>
      </c>
    </row>
    <row r="770" spans="2:5" hidden="1" x14ac:dyDescent="0.25">
      <c r="B770" t="s">
        <v>801</v>
      </c>
      <c r="C770">
        <v>300</v>
      </c>
      <c r="D770">
        <v>263.32960000000003</v>
      </c>
      <c r="E770">
        <v>27.49944</v>
      </c>
    </row>
    <row r="771" spans="2:5" hidden="1" x14ac:dyDescent="0.25">
      <c r="B771" t="s">
        <v>802</v>
      </c>
      <c r="C771">
        <v>300</v>
      </c>
      <c r="D771">
        <v>345.26096000000001</v>
      </c>
      <c r="E771">
        <v>48.399374000000002</v>
      </c>
    </row>
    <row r="772" spans="2:5" hidden="1" x14ac:dyDescent="0.25">
      <c r="B772" t="s">
        <v>803</v>
      </c>
      <c r="C772">
        <v>300</v>
      </c>
      <c r="D772">
        <v>348.08145000000002</v>
      </c>
      <c r="E772">
        <v>49.203212999999998</v>
      </c>
    </row>
    <row r="773" spans="2:5" hidden="1" x14ac:dyDescent="0.25">
      <c r="B773" t="s">
        <v>804</v>
      </c>
      <c r="C773">
        <v>300</v>
      </c>
      <c r="D773">
        <v>250.43180000000001</v>
      </c>
      <c r="E773">
        <v>25.564769999999999</v>
      </c>
    </row>
    <row r="774" spans="2:5" hidden="1" x14ac:dyDescent="0.25">
      <c r="B774" t="s">
        <v>805</v>
      </c>
      <c r="C774">
        <v>300</v>
      </c>
      <c r="D774">
        <v>412.60025000000002</v>
      </c>
      <c r="E774">
        <v>67.591070999999999</v>
      </c>
    </row>
    <row r="775" spans="2:5" hidden="1" x14ac:dyDescent="0.25">
      <c r="B775" t="s">
        <v>806</v>
      </c>
      <c r="C775">
        <v>300</v>
      </c>
      <c r="D775">
        <v>642.02593999999999</v>
      </c>
      <c r="E775">
        <v>132.97739300000001</v>
      </c>
    </row>
    <row r="776" spans="2:5" hidden="1" x14ac:dyDescent="0.25">
      <c r="B776" t="s">
        <v>807</v>
      </c>
      <c r="C776">
        <v>300</v>
      </c>
      <c r="D776">
        <v>768.52449999999999</v>
      </c>
      <c r="E776">
        <v>169.029482</v>
      </c>
    </row>
    <row r="777" spans="2:5" hidden="1" x14ac:dyDescent="0.25">
      <c r="B777" t="s">
        <v>808</v>
      </c>
      <c r="C777">
        <v>300</v>
      </c>
      <c r="D777">
        <v>900.67444</v>
      </c>
      <c r="E777">
        <v>206.692215</v>
      </c>
    </row>
    <row r="778" spans="2:5" hidden="1" x14ac:dyDescent="0.25">
      <c r="B778" t="s">
        <v>809</v>
      </c>
      <c r="C778">
        <v>300</v>
      </c>
      <c r="D778">
        <v>851.76819999999998</v>
      </c>
      <c r="E778">
        <v>192.75393700000001</v>
      </c>
    </row>
    <row r="779" spans="2:5" x14ac:dyDescent="0.25">
      <c r="B779" t="s">
        <v>810</v>
      </c>
      <c r="C779">
        <v>100</v>
      </c>
      <c r="D779">
        <v>851.14215000000002</v>
      </c>
      <c r="E779">
        <v>192.575513</v>
      </c>
    </row>
    <row r="780" spans="2:5" hidden="1" x14ac:dyDescent="0.25">
      <c r="B780" t="s">
        <v>811</v>
      </c>
      <c r="C780">
        <v>300</v>
      </c>
      <c r="D780">
        <v>396.18457000000001</v>
      </c>
      <c r="E780">
        <v>62.912602</v>
      </c>
    </row>
    <row r="781" spans="2:5" hidden="1" x14ac:dyDescent="0.25">
      <c r="B781" t="s">
        <v>812</v>
      </c>
      <c r="C781">
        <v>300</v>
      </c>
      <c r="D781">
        <v>390.82526000000001</v>
      </c>
      <c r="E781">
        <v>61.385199</v>
      </c>
    </row>
    <row r="782" spans="2:5" hidden="1" x14ac:dyDescent="0.25">
      <c r="B782" t="s">
        <v>813</v>
      </c>
      <c r="C782">
        <v>300</v>
      </c>
      <c r="D782">
        <v>337.28775000000002</v>
      </c>
      <c r="E782">
        <v>46.127009000000001</v>
      </c>
    </row>
    <row r="783" spans="2:5" hidden="1" x14ac:dyDescent="0.25">
      <c r="B783" t="s">
        <v>814</v>
      </c>
      <c r="C783">
        <v>300</v>
      </c>
      <c r="D783">
        <v>277.77141999999998</v>
      </c>
      <c r="E783">
        <v>29.665713</v>
      </c>
    </row>
    <row r="784" spans="2:5" hidden="1" x14ac:dyDescent="0.25">
      <c r="B784" t="s">
        <v>815</v>
      </c>
      <c r="C784">
        <v>300</v>
      </c>
      <c r="D784">
        <v>268.57436999999999</v>
      </c>
      <c r="E784">
        <v>28.286155000000001</v>
      </c>
    </row>
    <row r="785" spans="2:5" hidden="1" x14ac:dyDescent="0.25">
      <c r="B785" t="s">
        <v>816</v>
      </c>
      <c r="C785">
        <v>300</v>
      </c>
      <c r="D785">
        <v>251.84163000000001</v>
      </c>
      <c r="E785">
        <v>25.776243999999998</v>
      </c>
    </row>
    <row r="786" spans="2:5" hidden="1" x14ac:dyDescent="0.25">
      <c r="B786" t="s">
        <v>817</v>
      </c>
      <c r="C786">
        <v>300</v>
      </c>
      <c r="D786">
        <v>233.91472999999999</v>
      </c>
      <c r="E786">
        <v>23.087209999999999</v>
      </c>
    </row>
    <row r="787" spans="2:5" hidden="1" x14ac:dyDescent="0.25">
      <c r="B787" t="s">
        <v>818</v>
      </c>
      <c r="C787">
        <v>300</v>
      </c>
      <c r="D787">
        <v>316.18801999999999</v>
      </c>
      <c r="E787">
        <v>40.113585999999998</v>
      </c>
    </row>
    <row r="788" spans="2:5" hidden="1" x14ac:dyDescent="0.25">
      <c r="B788" t="s">
        <v>819</v>
      </c>
      <c r="C788">
        <v>300</v>
      </c>
      <c r="D788">
        <v>343.11257999999998</v>
      </c>
      <c r="E788">
        <v>47.787084999999998</v>
      </c>
    </row>
    <row r="789" spans="2:5" hidden="1" x14ac:dyDescent="0.25">
      <c r="B789" t="s">
        <v>820</v>
      </c>
      <c r="C789">
        <v>300</v>
      </c>
      <c r="D789">
        <v>221.4282</v>
      </c>
      <c r="E789">
        <v>21.214230000000001</v>
      </c>
    </row>
    <row r="790" spans="2:5" hidden="1" x14ac:dyDescent="0.25">
      <c r="B790" t="s">
        <v>821</v>
      </c>
      <c r="C790">
        <v>300</v>
      </c>
      <c r="D790">
        <v>226.73665</v>
      </c>
      <c r="E790">
        <v>22.010497000000001</v>
      </c>
    </row>
    <row r="791" spans="2:5" hidden="1" x14ac:dyDescent="0.25">
      <c r="B791" t="s">
        <v>822</v>
      </c>
      <c r="C791">
        <v>300</v>
      </c>
      <c r="D791">
        <v>252.36337</v>
      </c>
      <c r="E791">
        <v>25.854506000000001</v>
      </c>
    </row>
    <row r="792" spans="2:5" hidden="1" x14ac:dyDescent="0.25">
      <c r="B792" t="s">
        <v>823</v>
      </c>
      <c r="C792">
        <v>300</v>
      </c>
      <c r="D792">
        <v>417.65181999999999</v>
      </c>
      <c r="E792">
        <v>69.030769000000006</v>
      </c>
    </row>
    <row r="793" spans="2:5" hidden="1" x14ac:dyDescent="0.25">
      <c r="B793" t="s">
        <v>824</v>
      </c>
      <c r="C793">
        <v>300</v>
      </c>
      <c r="D793">
        <v>324.31207000000001</v>
      </c>
      <c r="E793">
        <v>42.428939999999997</v>
      </c>
    </row>
    <row r="794" spans="2:5" hidden="1" x14ac:dyDescent="0.25">
      <c r="B794" t="s">
        <v>825</v>
      </c>
      <c r="C794">
        <v>300</v>
      </c>
      <c r="D794">
        <v>241.49591000000001</v>
      </c>
      <c r="E794">
        <v>24.224387</v>
      </c>
    </row>
    <row r="795" spans="2:5" hidden="1" x14ac:dyDescent="0.25">
      <c r="B795" t="s">
        <v>826</v>
      </c>
      <c r="C795">
        <v>300</v>
      </c>
      <c r="D795">
        <v>289.28552000000002</v>
      </c>
      <c r="E795">
        <v>32.446373000000001</v>
      </c>
    </row>
    <row r="796" spans="2:5" hidden="1" x14ac:dyDescent="0.25">
      <c r="B796" t="s">
        <v>827</v>
      </c>
      <c r="C796">
        <v>300</v>
      </c>
      <c r="D796">
        <v>292.01952999999997</v>
      </c>
      <c r="E796">
        <v>33.225566000000001</v>
      </c>
    </row>
    <row r="797" spans="2:5" hidden="1" x14ac:dyDescent="0.25">
      <c r="B797" t="s">
        <v>828</v>
      </c>
      <c r="C797">
        <v>300</v>
      </c>
      <c r="D797">
        <v>275.63513</v>
      </c>
      <c r="E797">
        <v>29.345269999999999</v>
      </c>
    </row>
    <row r="798" spans="2:5" hidden="1" x14ac:dyDescent="0.25">
      <c r="B798" t="s">
        <v>829</v>
      </c>
      <c r="C798">
        <v>300</v>
      </c>
      <c r="D798">
        <v>307.16147000000001</v>
      </c>
      <c r="E798">
        <v>37.541018999999999</v>
      </c>
    </row>
    <row r="799" spans="2:5" hidden="1" x14ac:dyDescent="0.25">
      <c r="B799" t="s">
        <v>830</v>
      </c>
      <c r="C799">
        <v>300</v>
      </c>
      <c r="D799">
        <v>441.92032</v>
      </c>
      <c r="E799">
        <v>75.947291000000007</v>
      </c>
    </row>
    <row r="800" spans="2:5" hidden="1" x14ac:dyDescent="0.25">
      <c r="B800" t="s">
        <v>831</v>
      </c>
      <c r="C800">
        <v>300</v>
      </c>
      <c r="D800">
        <v>614.43615999999997</v>
      </c>
      <c r="E800">
        <v>125.114306</v>
      </c>
    </row>
    <row r="801" spans="2:5" hidden="1" x14ac:dyDescent="0.25">
      <c r="B801" t="s">
        <v>832</v>
      </c>
      <c r="C801">
        <v>300</v>
      </c>
      <c r="D801">
        <v>827.36725000000001</v>
      </c>
      <c r="E801">
        <v>185.799666</v>
      </c>
    </row>
    <row r="802" spans="2:5" hidden="1" x14ac:dyDescent="0.25">
      <c r="B802" t="s">
        <v>833</v>
      </c>
      <c r="C802">
        <v>300</v>
      </c>
      <c r="D802">
        <v>777.12350000000004</v>
      </c>
      <c r="E802">
        <v>171.480198</v>
      </c>
    </row>
    <row r="803" spans="2:5" hidden="1" x14ac:dyDescent="0.25">
      <c r="B803" t="s">
        <v>834</v>
      </c>
      <c r="C803">
        <v>300</v>
      </c>
      <c r="D803">
        <v>658.23833999999999</v>
      </c>
      <c r="E803">
        <v>137.597927</v>
      </c>
    </row>
    <row r="804" spans="2:5" hidden="1" x14ac:dyDescent="0.25">
      <c r="B804" t="s">
        <v>835</v>
      </c>
      <c r="C804">
        <v>300</v>
      </c>
      <c r="D804">
        <v>301.66248000000002</v>
      </c>
      <c r="E804">
        <v>35.973807000000001</v>
      </c>
    </row>
    <row r="805" spans="2:5" hidden="1" x14ac:dyDescent="0.25">
      <c r="B805" t="s">
        <v>836</v>
      </c>
      <c r="C805">
        <v>300</v>
      </c>
      <c r="D805">
        <v>229.76987</v>
      </c>
      <c r="E805">
        <v>22.465479999999999</v>
      </c>
    </row>
    <row r="806" spans="2:5" hidden="1" x14ac:dyDescent="0.25">
      <c r="B806" t="s">
        <v>837</v>
      </c>
      <c r="C806">
        <v>300</v>
      </c>
      <c r="D806">
        <v>317.49817000000002</v>
      </c>
      <c r="E806">
        <v>40.486978000000001</v>
      </c>
    </row>
    <row r="807" spans="2:5" hidden="1" x14ac:dyDescent="0.25">
      <c r="B807" t="s">
        <v>838</v>
      </c>
      <c r="C807">
        <v>300</v>
      </c>
      <c r="D807">
        <v>355.06018</v>
      </c>
      <c r="E807">
        <v>51.192151000000003</v>
      </c>
    </row>
    <row r="808" spans="2:5" hidden="1" x14ac:dyDescent="0.25">
      <c r="B808" t="s">
        <v>839</v>
      </c>
      <c r="C808">
        <v>300</v>
      </c>
      <c r="D808">
        <v>332.92421999999999</v>
      </c>
      <c r="E808">
        <v>44.883403000000001</v>
      </c>
    </row>
    <row r="809" spans="2:5" hidden="1" x14ac:dyDescent="0.25">
      <c r="B809" t="s">
        <v>840</v>
      </c>
      <c r="C809">
        <v>300</v>
      </c>
      <c r="D809">
        <v>313.00704999999999</v>
      </c>
      <c r="E809">
        <v>39.207008999999999</v>
      </c>
    </row>
    <row r="810" spans="2:5" hidden="1" x14ac:dyDescent="0.25">
      <c r="B810" t="s">
        <v>841</v>
      </c>
      <c r="C810">
        <v>300</v>
      </c>
      <c r="D810">
        <v>328.16201999999998</v>
      </c>
      <c r="E810">
        <v>43.526176</v>
      </c>
    </row>
    <row r="811" spans="2:5" hidden="1" x14ac:dyDescent="0.25">
      <c r="B811" t="s">
        <v>842</v>
      </c>
      <c r="C811">
        <v>300</v>
      </c>
      <c r="D811">
        <v>518.43110000000001</v>
      </c>
      <c r="E811">
        <v>97.752863000000005</v>
      </c>
    </row>
    <row r="812" spans="2:5" hidden="1" x14ac:dyDescent="0.25">
      <c r="B812" t="s">
        <v>843</v>
      </c>
      <c r="C812">
        <v>300</v>
      </c>
      <c r="D812">
        <v>723.30190000000005</v>
      </c>
      <c r="E812">
        <v>156.141042</v>
      </c>
    </row>
    <row r="813" spans="2:5" hidden="1" x14ac:dyDescent="0.25">
      <c r="B813" t="s">
        <v>844</v>
      </c>
      <c r="C813">
        <v>300</v>
      </c>
      <c r="D813">
        <v>955.03399999999999</v>
      </c>
      <c r="E813">
        <v>222.18468999999999</v>
      </c>
    </row>
    <row r="814" spans="2:5" x14ac:dyDescent="0.25">
      <c r="B814" t="s">
        <v>845</v>
      </c>
      <c r="C814">
        <v>100</v>
      </c>
      <c r="D814">
        <v>976.30359999999996</v>
      </c>
      <c r="E814">
        <v>228.24652599999999</v>
      </c>
    </row>
    <row r="815" spans="2:5" x14ac:dyDescent="0.25">
      <c r="B815" t="s">
        <v>846</v>
      </c>
      <c r="C815">
        <v>100</v>
      </c>
      <c r="D815">
        <v>946.19219999999996</v>
      </c>
      <c r="E815">
        <v>219.66477699999999</v>
      </c>
    </row>
    <row r="816" spans="2:5" x14ac:dyDescent="0.25">
      <c r="B816" t="s">
        <v>847</v>
      </c>
      <c r="C816">
        <v>100</v>
      </c>
      <c r="D816">
        <v>913.79750000000001</v>
      </c>
      <c r="E816">
        <v>210.432287</v>
      </c>
    </row>
    <row r="817" spans="2:5" hidden="1" x14ac:dyDescent="0.25">
      <c r="B817" t="s">
        <v>848</v>
      </c>
      <c r="C817">
        <v>300</v>
      </c>
      <c r="D817">
        <v>436.91469999999998</v>
      </c>
      <c r="E817">
        <v>74.520689000000004</v>
      </c>
    </row>
    <row r="818" spans="2:5" hidden="1" x14ac:dyDescent="0.25">
      <c r="B818" t="s">
        <v>849</v>
      </c>
      <c r="C818">
        <v>300</v>
      </c>
      <c r="D818">
        <v>274.41982999999999</v>
      </c>
      <c r="E818">
        <v>29.162973999999998</v>
      </c>
    </row>
    <row r="819" spans="2:5" hidden="1" x14ac:dyDescent="0.25">
      <c r="B819" t="s">
        <v>850</v>
      </c>
      <c r="C819">
        <v>300</v>
      </c>
      <c r="D819">
        <v>277.34685999999999</v>
      </c>
      <c r="E819">
        <v>29.602029000000002</v>
      </c>
    </row>
    <row r="820" spans="2:5" hidden="1" x14ac:dyDescent="0.25">
      <c r="B820" t="s">
        <v>851</v>
      </c>
      <c r="C820">
        <v>300</v>
      </c>
      <c r="D820">
        <v>284.82256999999998</v>
      </c>
      <c r="E820">
        <v>31.174431999999999</v>
      </c>
    </row>
    <row r="821" spans="2:5" hidden="1" x14ac:dyDescent="0.25">
      <c r="B821" t="s">
        <v>852</v>
      </c>
      <c r="C821">
        <v>300</v>
      </c>
      <c r="D821">
        <v>225.97150999999999</v>
      </c>
      <c r="E821">
        <v>21.895726</v>
      </c>
    </row>
    <row r="822" spans="2:5" hidden="1" x14ac:dyDescent="0.25">
      <c r="B822" t="s">
        <v>853</v>
      </c>
      <c r="C822">
        <v>300</v>
      </c>
      <c r="D822">
        <v>426.46582000000001</v>
      </c>
      <c r="E822">
        <v>71.542759000000004</v>
      </c>
    </row>
    <row r="823" spans="2:5" hidden="1" x14ac:dyDescent="0.25">
      <c r="B823" t="s">
        <v>854</v>
      </c>
      <c r="C823">
        <v>300</v>
      </c>
      <c r="D823">
        <v>629.73015999999996</v>
      </c>
      <c r="E823">
        <v>129.473096</v>
      </c>
    </row>
    <row r="824" spans="2:5" hidden="1" x14ac:dyDescent="0.25">
      <c r="B824" t="s">
        <v>855</v>
      </c>
      <c r="C824">
        <v>300</v>
      </c>
      <c r="D824">
        <v>754.43809999999996</v>
      </c>
      <c r="E824">
        <v>165.014858</v>
      </c>
    </row>
    <row r="825" spans="2:5" hidden="1" x14ac:dyDescent="0.25">
      <c r="B825" t="s">
        <v>856</v>
      </c>
      <c r="C825">
        <v>300</v>
      </c>
      <c r="D825">
        <v>953.94090000000006</v>
      </c>
      <c r="E825">
        <v>221.87315599999999</v>
      </c>
    </row>
    <row r="826" spans="2:5" hidden="1" x14ac:dyDescent="0.25">
      <c r="B826" t="s">
        <v>857</v>
      </c>
      <c r="C826">
        <v>300</v>
      </c>
      <c r="D826">
        <v>959.56539999999995</v>
      </c>
      <c r="E826">
        <v>223.47613899999999</v>
      </c>
    </row>
    <row r="827" spans="2:5" x14ac:dyDescent="0.25">
      <c r="B827" t="s">
        <v>858</v>
      </c>
      <c r="C827">
        <v>100</v>
      </c>
      <c r="D827">
        <v>996.79254000000003</v>
      </c>
      <c r="E827">
        <v>234.08587399999999</v>
      </c>
    </row>
    <row r="828" spans="2:5" x14ac:dyDescent="0.25">
      <c r="B828" t="s">
        <v>859</v>
      </c>
      <c r="C828">
        <v>100</v>
      </c>
      <c r="D828">
        <v>653.4846</v>
      </c>
      <c r="E828">
        <v>136.243111</v>
      </c>
    </row>
    <row r="829" spans="2:5" hidden="1" x14ac:dyDescent="0.25">
      <c r="B829" t="s">
        <v>860</v>
      </c>
      <c r="C829">
        <v>300</v>
      </c>
      <c r="D829">
        <v>265.75598000000002</v>
      </c>
      <c r="E829">
        <v>27.863396999999999</v>
      </c>
    </row>
    <row r="830" spans="2:5" hidden="1" x14ac:dyDescent="0.25">
      <c r="B830" t="s">
        <v>861</v>
      </c>
      <c r="C830">
        <v>300</v>
      </c>
      <c r="D830">
        <v>235.15266</v>
      </c>
      <c r="E830">
        <v>23.272898999999999</v>
      </c>
    </row>
    <row r="831" spans="2:5" hidden="1" x14ac:dyDescent="0.25">
      <c r="B831" t="s">
        <v>862</v>
      </c>
      <c r="C831">
        <v>300</v>
      </c>
      <c r="D831">
        <v>299.74387000000002</v>
      </c>
      <c r="E831">
        <v>35.427002999999999</v>
      </c>
    </row>
    <row r="832" spans="2:5" hidden="1" x14ac:dyDescent="0.25">
      <c r="B832" t="s">
        <v>863</v>
      </c>
      <c r="C832">
        <v>300</v>
      </c>
      <c r="D832">
        <v>334.19072999999997</v>
      </c>
      <c r="E832">
        <v>45.244357999999998</v>
      </c>
    </row>
    <row r="833" spans="2:5" hidden="1" x14ac:dyDescent="0.25">
      <c r="B833" t="s">
        <v>864</v>
      </c>
      <c r="C833">
        <v>300</v>
      </c>
      <c r="D833">
        <v>341.09627999999998</v>
      </c>
      <c r="E833">
        <v>47.212440000000001</v>
      </c>
    </row>
    <row r="834" spans="2:5" hidden="1" x14ac:dyDescent="0.25">
      <c r="B834" t="s">
        <v>865</v>
      </c>
      <c r="C834">
        <v>300</v>
      </c>
      <c r="D834">
        <v>524.82825000000003</v>
      </c>
      <c r="E834">
        <v>99.576051000000007</v>
      </c>
    </row>
    <row r="835" spans="2:5" hidden="1" x14ac:dyDescent="0.25">
      <c r="B835" t="s">
        <v>866</v>
      </c>
      <c r="C835">
        <v>300</v>
      </c>
      <c r="D835">
        <v>654.07354999999995</v>
      </c>
      <c r="E835">
        <v>136.41096200000001</v>
      </c>
    </row>
    <row r="836" spans="2:5" hidden="1" x14ac:dyDescent="0.25">
      <c r="B836" t="s">
        <v>867</v>
      </c>
      <c r="C836">
        <v>300</v>
      </c>
      <c r="D836">
        <v>962.76800000000003</v>
      </c>
      <c r="E836">
        <v>224.38888</v>
      </c>
    </row>
    <row r="837" spans="2:5" hidden="1" x14ac:dyDescent="0.25">
      <c r="B837" t="s">
        <v>868</v>
      </c>
      <c r="C837">
        <v>300</v>
      </c>
      <c r="D837">
        <v>961.05089999999996</v>
      </c>
      <c r="E837">
        <v>223.899506</v>
      </c>
    </row>
    <row r="838" spans="2:5" hidden="1" x14ac:dyDescent="0.25">
      <c r="B838" t="s">
        <v>869</v>
      </c>
      <c r="C838">
        <v>300</v>
      </c>
      <c r="D838">
        <v>861.42255</v>
      </c>
      <c r="E838">
        <v>195.505427</v>
      </c>
    </row>
    <row r="839" spans="2:5" x14ac:dyDescent="0.25">
      <c r="B839" t="s">
        <v>870</v>
      </c>
      <c r="C839">
        <v>100</v>
      </c>
      <c r="D839">
        <v>991.91970000000003</v>
      </c>
      <c r="E839">
        <v>232.697114</v>
      </c>
    </row>
    <row r="840" spans="2:5" x14ac:dyDescent="0.25">
      <c r="B840" t="s">
        <v>871</v>
      </c>
      <c r="C840">
        <v>100</v>
      </c>
      <c r="D840">
        <v>871.42939999999999</v>
      </c>
      <c r="E840">
        <v>198.35737900000001</v>
      </c>
    </row>
    <row r="841" spans="2:5" hidden="1" x14ac:dyDescent="0.25">
      <c r="B841" t="s">
        <v>872</v>
      </c>
      <c r="C841">
        <v>300</v>
      </c>
      <c r="D841">
        <v>552.27094</v>
      </c>
      <c r="E841">
        <v>107.397218</v>
      </c>
    </row>
    <row r="842" spans="2:5" hidden="1" x14ac:dyDescent="0.25">
      <c r="B842" t="s">
        <v>873</v>
      </c>
      <c r="C842">
        <v>300</v>
      </c>
      <c r="D842">
        <v>300.93914999999998</v>
      </c>
      <c r="E842">
        <v>35.767657999999997</v>
      </c>
    </row>
    <row r="843" spans="2:5" hidden="1" x14ac:dyDescent="0.25">
      <c r="B843" t="s">
        <v>874</v>
      </c>
      <c r="C843">
        <v>300</v>
      </c>
      <c r="D843">
        <v>307.75510000000003</v>
      </c>
      <c r="E843">
        <v>37.710203999999997</v>
      </c>
    </row>
    <row r="844" spans="2:5" hidden="1" x14ac:dyDescent="0.25">
      <c r="B844" t="s">
        <v>875</v>
      </c>
      <c r="C844">
        <v>300</v>
      </c>
      <c r="D844">
        <v>319.70150000000001</v>
      </c>
      <c r="E844">
        <v>41.114927000000002</v>
      </c>
    </row>
    <row r="845" spans="2:5" hidden="1" x14ac:dyDescent="0.25">
      <c r="B845" t="s">
        <v>876</v>
      </c>
      <c r="C845">
        <v>300</v>
      </c>
      <c r="D845">
        <v>307.35090000000002</v>
      </c>
      <c r="E845">
        <v>37.595005999999998</v>
      </c>
    </row>
    <row r="846" spans="2:5" hidden="1" x14ac:dyDescent="0.25">
      <c r="B846" t="s">
        <v>877</v>
      </c>
      <c r="C846">
        <v>300</v>
      </c>
      <c r="D846">
        <v>477.00457999999998</v>
      </c>
      <c r="E846">
        <v>85.946304999999995</v>
      </c>
    </row>
    <row r="847" spans="2:5" hidden="1" x14ac:dyDescent="0.25">
      <c r="B847" t="s">
        <v>878</v>
      </c>
      <c r="C847">
        <v>300</v>
      </c>
      <c r="D847">
        <v>581.96789999999999</v>
      </c>
      <c r="E847">
        <v>115.860851</v>
      </c>
    </row>
    <row r="848" spans="2:5" hidden="1" x14ac:dyDescent="0.25">
      <c r="B848" t="s">
        <v>879</v>
      </c>
      <c r="C848">
        <v>300</v>
      </c>
      <c r="D848">
        <v>740.73270000000002</v>
      </c>
      <c r="E848">
        <v>161.10881900000001</v>
      </c>
    </row>
    <row r="849" spans="2:5" x14ac:dyDescent="0.25">
      <c r="B849" t="s">
        <v>880</v>
      </c>
      <c r="C849">
        <v>100</v>
      </c>
      <c r="D849">
        <v>969.97670000000005</v>
      </c>
      <c r="E849">
        <v>226.44335899999999</v>
      </c>
    </row>
    <row r="850" spans="2:5" hidden="1" x14ac:dyDescent="0.25">
      <c r="B850" t="s">
        <v>881</v>
      </c>
      <c r="C850">
        <v>300</v>
      </c>
      <c r="D850">
        <v>832.43535999999995</v>
      </c>
      <c r="E850">
        <v>187.244078</v>
      </c>
    </row>
    <row r="851" spans="2:5" x14ac:dyDescent="0.25">
      <c r="B851" t="s">
        <v>882</v>
      </c>
      <c r="C851">
        <v>100</v>
      </c>
      <c r="D851">
        <v>972.67737</v>
      </c>
      <c r="E851">
        <v>227.21305000000001</v>
      </c>
    </row>
    <row r="852" spans="2:5" x14ac:dyDescent="0.25">
      <c r="B852" t="s">
        <v>883</v>
      </c>
      <c r="C852">
        <v>100</v>
      </c>
      <c r="D852">
        <v>894.1327</v>
      </c>
      <c r="E852">
        <v>204.82781900000001</v>
      </c>
    </row>
    <row r="853" spans="2:5" hidden="1" x14ac:dyDescent="0.25">
      <c r="B853" t="s">
        <v>884</v>
      </c>
      <c r="C853">
        <v>300</v>
      </c>
      <c r="D853">
        <v>358.85784999999998</v>
      </c>
      <c r="E853">
        <v>52.274487000000001</v>
      </c>
    </row>
    <row r="854" spans="2:5" hidden="1" x14ac:dyDescent="0.25">
      <c r="B854" t="s">
        <v>885</v>
      </c>
      <c r="C854">
        <v>300</v>
      </c>
      <c r="D854">
        <v>246.43844999999999</v>
      </c>
      <c r="E854">
        <v>24.965767</v>
      </c>
    </row>
    <row r="855" spans="2:5" hidden="1" x14ac:dyDescent="0.25">
      <c r="B855" t="s">
        <v>886</v>
      </c>
      <c r="C855">
        <v>300</v>
      </c>
      <c r="D855">
        <v>346.17327999999998</v>
      </c>
      <c r="E855">
        <v>48.659385</v>
      </c>
    </row>
    <row r="856" spans="2:5" hidden="1" x14ac:dyDescent="0.25">
      <c r="B856" t="s">
        <v>887</v>
      </c>
      <c r="C856">
        <v>300</v>
      </c>
      <c r="D856">
        <v>322.59575999999998</v>
      </c>
      <c r="E856">
        <v>41.939791999999997</v>
      </c>
    </row>
    <row r="857" spans="2:5" hidden="1" x14ac:dyDescent="0.25">
      <c r="B857" t="s">
        <v>888</v>
      </c>
      <c r="C857">
        <v>300</v>
      </c>
      <c r="D857">
        <v>319.88934</v>
      </c>
      <c r="E857">
        <v>41.168461999999998</v>
      </c>
    </row>
    <row r="858" spans="2:5" hidden="1" x14ac:dyDescent="0.25">
      <c r="B858" t="s">
        <v>889</v>
      </c>
      <c r="C858">
        <v>300</v>
      </c>
      <c r="D858">
        <v>343.15969999999999</v>
      </c>
      <c r="E858">
        <v>47.800514</v>
      </c>
    </row>
    <row r="859" spans="2:5" hidden="1" x14ac:dyDescent="0.25">
      <c r="B859" t="s">
        <v>890</v>
      </c>
      <c r="C859">
        <v>300</v>
      </c>
      <c r="D859">
        <v>522.19560000000001</v>
      </c>
      <c r="E859">
        <v>98.825745999999995</v>
      </c>
    </row>
    <row r="860" spans="2:5" hidden="1" x14ac:dyDescent="0.25">
      <c r="B860" t="s">
        <v>891</v>
      </c>
      <c r="C860">
        <v>300</v>
      </c>
      <c r="D860">
        <v>789.64120000000003</v>
      </c>
      <c r="E860">
        <v>175.047742</v>
      </c>
    </row>
    <row r="861" spans="2:5" hidden="1" x14ac:dyDescent="0.25">
      <c r="B861" t="s">
        <v>892</v>
      </c>
      <c r="C861">
        <v>300</v>
      </c>
      <c r="D861">
        <v>954.24347</v>
      </c>
      <c r="E861">
        <v>221.95938899999999</v>
      </c>
    </row>
    <row r="862" spans="2:5" hidden="1" x14ac:dyDescent="0.25">
      <c r="B862" t="s">
        <v>893</v>
      </c>
      <c r="C862">
        <v>300</v>
      </c>
      <c r="D862">
        <v>608.48040000000003</v>
      </c>
      <c r="E862">
        <v>123.41691400000001</v>
      </c>
    </row>
    <row r="863" spans="2:5" hidden="1" x14ac:dyDescent="0.25">
      <c r="B863" t="s">
        <v>894</v>
      </c>
      <c r="C863">
        <v>300</v>
      </c>
      <c r="D863">
        <v>803.15980000000002</v>
      </c>
      <c r="E863">
        <v>178.900543</v>
      </c>
    </row>
    <row r="864" spans="2:5" hidden="1" x14ac:dyDescent="0.25">
      <c r="B864" t="s">
        <v>895</v>
      </c>
      <c r="C864">
        <v>300</v>
      </c>
      <c r="D864">
        <v>625.94542999999999</v>
      </c>
      <c r="E864">
        <v>128.39444800000001</v>
      </c>
    </row>
    <row r="865" spans="2:5" hidden="1" x14ac:dyDescent="0.25">
      <c r="B865" t="s">
        <v>896</v>
      </c>
      <c r="C865">
        <v>300</v>
      </c>
      <c r="D865">
        <v>359.83913999999999</v>
      </c>
      <c r="E865">
        <v>52.554155000000002</v>
      </c>
    </row>
    <row r="866" spans="2:5" hidden="1" x14ac:dyDescent="0.25">
      <c r="B866" t="s">
        <v>897</v>
      </c>
      <c r="C866">
        <v>300</v>
      </c>
      <c r="D866">
        <v>361.10809999999998</v>
      </c>
      <c r="E866">
        <v>52.915807999999998</v>
      </c>
    </row>
    <row r="867" spans="2:5" hidden="1" x14ac:dyDescent="0.25">
      <c r="B867" t="s">
        <v>898</v>
      </c>
      <c r="C867">
        <v>300</v>
      </c>
      <c r="D867">
        <v>472.67509999999999</v>
      </c>
      <c r="E867">
        <v>84.712402999999995</v>
      </c>
    </row>
    <row r="868" spans="2:5" hidden="1" x14ac:dyDescent="0.25">
      <c r="B868" t="s">
        <v>899</v>
      </c>
      <c r="C868">
        <v>300</v>
      </c>
      <c r="D868">
        <v>491.43682999999999</v>
      </c>
      <c r="E868">
        <v>90.059496999999993</v>
      </c>
    </row>
    <row r="869" spans="2:5" hidden="1" x14ac:dyDescent="0.25">
      <c r="B869" t="s">
        <v>900</v>
      </c>
      <c r="C869">
        <v>300</v>
      </c>
      <c r="D869">
        <v>275.24007999999998</v>
      </c>
      <c r="E869">
        <v>29.286011999999999</v>
      </c>
    </row>
    <row r="870" spans="2:5" hidden="1" x14ac:dyDescent="0.25">
      <c r="B870" t="s">
        <v>901</v>
      </c>
      <c r="C870">
        <v>300</v>
      </c>
      <c r="D870">
        <v>205.87206</v>
      </c>
      <c r="E870">
        <v>18.880808999999999</v>
      </c>
    </row>
    <row r="871" spans="2:5" hidden="1" x14ac:dyDescent="0.25">
      <c r="B871" t="s">
        <v>902</v>
      </c>
      <c r="C871">
        <v>300</v>
      </c>
      <c r="D871">
        <v>262.88920000000002</v>
      </c>
      <c r="E871">
        <v>27.43338</v>
      </c>
    </row>
    <row r="872" spans="2:5" hidden="1" x14ac:dyDescent="0.25">
      <c r="B872" t="s">
        <v>903</v>
      </c>
      <c r="C872">
        <v>300</v>
      </c>
      <c r="D872">
        <v>362.21283</v>
      </c>
      <c r="E872">
        <v>53.230657000000001</v>
      </c>
    </row>
    <row r="873" spans="2:5" hidden="1" x14ac:dyDescent="0.25">
      <c r="B873" t="s">
        <v>904</v>
      </c>
      <c r="C873">
        <v>300</v>
      </c>
      <c r="D873">
        <v>251.83241000000001</v>
      </c>
      <c r="E873">
        <v>25.774861999999999</v>
      </c>
    </row>
    <row r="874" spans="2:5" hidden="1" x14ac:dyDescent="0.25">
      <c r="B874" t="s">
        <v>905</v>
      </c>
      <c r="C874">
        <v>300</v>
      </c>
      <c r="D874">
        <v>313.09019999999998</v>
      </c>
      <c r="E874">
        <v>39.230707000000002</v>
      </c>
    </row>
    <row r="875" spans="2:5" hidden="1" x14ac:dyDescent="0.25">
      <c r="B875" t="s">
        <v>906</v>
      </c>
      <c r="C875">
        <v>300</v>
      </c>
      <c r="D875">
        <v>365.61327999999997</v>
      </c>
      <c r="E875">
        <v>54.199784999999999</v>
      </c>
    </row>
    <row r="876" spans="2:5" hidden="1" x14ac:dyDescent="0.25">
      <c r="B876" t="s">
        <v>907</v>
      </c>
      <c r="C876">
        <v>300</v>
      </c>
      <c r="D876">
        <v>619.20087000000001</v>
      </c>
      <c r="E876">
        <v>126.47224799999999</v>
      </c>
    </row>
    <row r="877" spans="2:5" hidden="1" x14ac:dyDescent="0.25">
      <c r="B877" t="s">
        <v>908</v>
      </c>
      <c r="C877">
        <v>300</v>
      </c>
      <c r="D877">
        <v>336.92770000000002</v>
      </c>
      <c r="E877">
        <v>46.024394000000001</v>
      </c>
    </row>
    <row r="878" spans="2:5" hidden="1" x14ac:dyDescent="0.25">
      <c r="B878" t="s">
        <v>909</v>
      </c>
      <c r="C878">
        <v>300</v>
      </c>
      <c r="D878">
        <v>230.06485000000001</v>
      </c>
      <c r="E878">
        <v>22.509727000000002</v>
      </c>
    </row>
    <row r="879" spans="2:5" hidden="1" x14ac:dyDescent="0.25">
      <c r="B879" t="s">
        <v>910</v>
      </c>
      <c r="C879">
        <v>300</v>
      </c>
      <c r="D879">
        <v>281.60367000000002</v>
      </c>
      <c r="E879">
        <v>30.257045999999999</v>
      </c>
    </row>
    <row r="880" spans="2:5" hidden="1" x14ac:dyDescent="0.25">
      <c r="B880" t="s">
        <v>911</v>
      </c>
      <c r="C880">
        <v>300</v>
      </c>
      <c r="D880">
        <v>339.32816000000003</v>
      </c>
      <c r="E880">
        <v>46.708525999999999</v>
      </c>
    </row>
    <row r="881" spans="2:5" hidden="1" x14ac:dyDescent="0.25">
      <c r="B881" t="s">
        <v>912</v>
      </c>
      <c r="C881">
        <v>300</v>
      </c>
      <c r="D881">
        <v>335.16895</v>
      </c>
      <c r="E881">
        <v>45.523150999999999</v>
      </c>
    </row>
    <row r="882" spans="2:5" hidden="1" x14ac:dyDescent="0.25">
      <c r="B882" t="s">
        <v>913</v>
      </c>
      <c r="C882">
        <v>300</v>
      </c>
      <c r="D882">
        <v>564.11149999999998</v>
      </c>
      <c r="E882">
        <v>110.771777</v>
      </c>
    </row>
    <row r="883" spans="2:5" hidden="1" x14ac:dyDescent="0.25">
      <c r="B883" t="s">
        <v>914</v>
      </c>
      <c r="C883">
        <v>300</v>
      </c>
      <c r="D883">
        <v>687.30597</v>
      </c>
      <c r="E883">
        <v>145.88220100000001</v>
      </c>
    </row>
    <row r="884" spans="2:5" hidden="1" x14ac:dyDescent="0.25">
      <c r="B884" t="s">
        <v>915</v>
      </c>
      <c r="C884">
        <v>300</v>
      </c>
      <c r="D884">
        <v>949.12914999999998</v>
      </c>
      <c r="E884">
        <v>220.50180800000001</v>
      </c>
    </row>
    <row r="885" spans="2:5" hidden="1" x14ac:dyDescent="0.25">
      <c r="B885" t="s">
        <v>916</v>
      </c>
      <c r="C885">
        <v>300</v>
      </c>
      <c r="D885">
        <v>956.90150000000006</v>
      </c>
      <c r="E885">
        <v>222.716927</v>
      </c>
    </row>
    <row r="886" spans="2:5" hidden="1" x14ac:dyDescent="0.25">
      <c r="B886" t="s">
        <v>917</v>
      </c>
      <c r="C886">
        <v>300</v>
      </c>
      <c r="D886">
        <v>789.11114999999995</v>
      </c>
      <c r="E886">
        <v>174.89667800000001</v>
      </c>
    </row>
    <row r="887" spans="2:5" x14ac:dyDescent="0.25">
      <c r="B887" t="s">
        <v>918</v>
      </c>
      <c r="C887">
        <v>100</v>
      </c>
      <c r="D887">
        <v>901.57240000000002</v>
      </c>
      <c r="E887">
        <v>206.94813400000001</v>
      </c>
    </row>
    <row r="888" spans="2:5" hidden="1" x14ac:dyDescent="0.25">
      <c r="B888" t="s">
        <v>919</v>
      </c>
      <c r="C888">
        <v>300</v>
      </c>
      <c r="D888">
        <v>461.32490000000001</v>
      </c>
      <c r="E888">
        <v>81.477597000000003</v>
      </c>
    </row>
    <row r="889" spans="2:5" hidden="1" x14ac:dyDescent="0.25">
      <c r="B889" t="s">
        <v>920</v>
      </c>
      <c r="C889">
        <v>300</v>
      </c>
      <c r="D889">
        <v>313.04086000000001</v>
      </c>
      <c r="E889">
        <v>39.216645</v>
      </c>
    </row>
    <row r="890" spans="2:5" hidden="1" x14ac:dyDescent="0.25">
      <c r="B890" t="s">
        <v>921</v>
      </c>
      <c r="C890">
        <v>300</v>
      </c>
      <c r="D890">
        <v>410.82659999999998</v>
      </c>
      <c r="E890">
        <v>67.085581000000005</v>
      </c>
    </row>
    <row r="891" spans="2:5" hidden="1" x14ac:dyDescent="0.25">
      <c r="B891" t="s">
        <v>922</v>
      </c>
      <c r="C891">
        <v>300</v>
      </c>
      <c r="D891">
        <v>277.67376999999999</v>
      </c>
      <c r="E891">
        <v>29.651064999999999</v>
      </c>
    </row>
    <row r="892" spans="2:5" hidden="1" x14ac:dyDescent="0.25">
      <c r="B892" t="s">
        <v>923</v>
      </c>
      <c r="C892">
        <v>300</v>
      </c>
      <c r="D892">
        <v>255.03065000000001</v>
      </c>
      <c r="E892">
        <v>26.254598000000001</v>
      </c>
    </row>
    <row r="893" spans="2:5" hidden="1" x14ac:dyDescent="0.25">
      <c r="B893" t="s">
        <v>924</v>
      </c>
      <c r="C893">
        <v>300</v>
      </c>
      <c r="D893">
        <v>225.10251</v>
      </c>
      <c r="E893">
        <v>21.765376</v>
      </c>
    </row>
    <row r="894" spans="2:5" hidden="1" x14ac:dyDescent="0.25">
      <c r="B894" t="s">
        <v>925</v>
      </c>
      <c r="C894">
        <v>300</v>
      </c>
      <c r="D894">
        <v>222.16422</v>
      </c>
      <c r="E894">
        <v>21.324632999999999</v>
      </c>
    </row>
    <row r="895" spans="2:5" hidden="1" x14ac:dyDescent="0.25">
      <c r="B895" t="s">
        <v>926</v>
      </c>
      <c r="C895">
        <v>300</v>
      </c>
      <c r="D895">
        <v>213.33054999999999</v>
      </c>
      <c r="E895">
        <v>19.999582</v>
      </c>
    </row>
    <row r="896" spans="2:5" hidden="1" x14ac:dyDescent="0.25">
      <c r="B896" t="s">
        <v>927</v>
      </c>
      <c r="C896">
        <v>300</v>
      </c>
      <c r="D896">
        <v>262.21609999999998</v>
      </c>
      <c r="E896">
        <v>27.332415000000001</v>
      </c>
    </row>
    <row r="897" spans="2:5" hidden="1" x14ac:dyDescent="0.25">
      <c r="B897" t="s">
        <v>928</v>
      </c>
      <c r="C897">
        <v>300</v>
      </c>
      <c r="D897">
        <v>219.00479000000001</v>
      </c>
      <c r="E897">
        <v>20.850718000000001</v>
      </c>
    </row>
    <row r="898" spans="2:5" hidden="1" x14ac:dyDescent="0.25">
      <c r="B898" t="s">
        <v>929</v>
      </c>
      <c r="C898">
        <v>300</v>
      </c>
      <c r="D898">
        <v>215.60402999999999</v>
      </c>
      <c r="E898">
        <v>20.340603999999999</v>
      </c>
    </row>
    <row r="899" spans="2:5" hidden="1" x14ac:dyDescent="0.25">
      <c r="B899" t="s">
        <v>930</v>
      </c>
      <c r="C899">
        <v>300</v>
      </c>
      <c r="D899">
        <v>218.32713000000001</v>
      </c>
      <c r="E899">
        <v>20.749068999999999</v>
      </c>
    </row>
    <row r="900" spans="2:5" hidden="1" x14ac:dyDescent="0.25">
      <c r="B900" t="s">
        <v>931</v>
      </c>
      <c r="C900">
        <v>300</v>
      </c>
      <c r="D900">
        <v>241.50720000000001</v>
      </c>
      <c r="E900">
        <v>24.22608</v>
      </c>
    </row>
    <row r="901" spans="2:5" hidden="1" x14ac:dyDescent="0.25">
      <c r="B901" t="s">
        <v>932</v>
      </c>
      <c r="C901">
        <v>300</v>
      </c>
      <c r="D901">
        <v>302.94029999999998</v>
      </c>
      <c r="E901">
        <v>36.337985000000003</v>
      </c>
    </row>
    <row r="902" spans="2:5" hidden="1" x14ac:dyDescent="0.25">
      <c r="B902" t="s">
        <v>933</v>
      </c>
      <c r="C902">
        <v>300</v>
      </c>
      <c r="D902">
        <v>292.56779999999998</v>
      </c>
      <c r="E902">
        <v>33.381822999999997</v>
      </c>
    </row>
    <row r="903" spans="2:5" hidden="1" x14ac:dyDescent="0.25">
      <c r="B903" t="s">
        <v>934</v>
      </c>
      <c r="C903">
        <v>300</v>
      </c>
      <c r="D903">
        <v>308.59167000000002</v>
      </c>
      <c r="E903">
        <v>37.948625999999997</v>
      </c>
    </row>
    <row r="904" spans="2:5" hidden="1" x14ac:dyDescent="0.25">
      <c r="B904" t="s">
        <v>935</v>
      </c>
      <c r="C904">
        <v>300</v>
      </c>
      <c r="D904">
        <v>302.46744000000001</v>
      </c>
      <c r="E904">
        <v>36.203220000000002</v>
      </c>
    </row>
    <row r="905" spans="2:5" hidden="1" x14ac:dyDescent="0.25">
      <c r="B905" t="s">
        <v>936</v>
      </c>
      <c r="C905">
        <v>300</v>
      </c>
      <c r="D905">
        <v>255.76657</v>
      </c>
      <c r="E905">
        <v>26.364985000000001</v>
      </c>
    </row>
    <row r="906" spans="2:5" hidden="1" x14ac:dyDescent="0.25">
      <c r="B906" t="s">
        <v>937</v>
      </c>
      <c r="C906">
        <v>300</v>
      </c>
      <c r="D906">
        <v>207.19290000000001</v>
      </c>
      <c r="E906">
        <v>19.078935000000001</v>
      </c>
    </row>
    <row r="907" spans="2:5" hidden="1" x14ac:dyDescent="0.25">
      <c r="B907" t="s">
        <v>938</v>
      </c>
      <c r="C907">
        <v>300</v>
      </c>
      <c r="D907">
        <v>280.73376000000002</v>
      </c>
      <c r="E907">
        <v>30.110064000000001</v>
      </c>
    </row>
    <row r="908" spans="2:5" hidden="1" x14ac:dyDescent="0.25">
      <c r="B908" t="s">
        <v>939</v>
      </c>
      <c r="C908">
        <v>300</v>
      </c>
      <c r="D908">
        <v>373.47190000000001</v>
      </c>
      <c r="E908">
        <v>56.439490999999997</v>
      </c>
    </row>
    <row r="909" spans="2:5" hidden="1" x14ac:dyDescent="0.25">
      <c r="B909" t="s">
        <v>940</v>
      </c>
      <c r="C909">
        <v>300</v>
      </c>
      <c r="D909">
        <v>211.08</v>
      </c>
      <c r="E909">
        <v>19.661999999999999</v>
      </c>
    </row>
    <row r="910" spans="2:5" hidden="1" x14ac:dyDescent="0.25">
      <c r="B910" t="s">
        <v>941</v>
      </c>
      <c r="C910">
        <v>300</v>
      </c>
      <c r="D910">
        <v>220.74489</v>
      </c>
      <c r="E910">
        <v>21.111733000000001</v>
      </c>
    </row>
    <row r="911" spans="2:5" hidden="1" x14ac:dyDescent="0.25">
      <c r="B911" t="s">
        <v>942</v>
      </c>
      <c r="C911">
        <v>300</v>
      </c>
      <c r="D911">
        <v>305.76486</v>
      </c>
      <c r="E911">
        <v>37.142985000000003</v>
      </c>
    </row>
    <row r="912" spans="2:5" hidden="1" x14ac:dyDescent="0.25">
      <c r="B912" t="s">
        <v>943</v>
      </c>
      <c r="C912">
        <v>300</v>
      </c>
      <c r="D912">
        <v>301.64659999999998</v>
      </c>
      <c r="E912">
        <v>35.969281000000002</v>
      </c>
    </row>
    <row r="913" spans="2:5" hidden="1" x14ac:dyDescent="0.25">
      <c r="B913" t="s">
        <v>944</v>
      </c>
      <c r="C913">
        <v>300</v>
      </c>
      <c r="D913">
        <v>278.85358000000002</v>
      </c>
      <c r="E913">
        <v>29.828036999999998</v>
      </c>
    </row>
    <row r="914" spans="2:5" hidden="1" x14ac:dyDescent="0.25">
      <c r="B914" t="s">
        <v>945</v>
      </c>
      <c r="C914">
        <v>300</v>
      </c>
      <c r="D914">
        <v>264.50585999999998</v>
      </c>
      <c r="E914">
        <v>27.675878999999998</v>
      </c>
    </row>
    <row r="915" spans="2:5" hidden="1" x14ac:dyDescent="0.25">
      <c r="B915" t="s">
        <v>946</v>
      </c>
      <c r="C915">
        <v>300</v>
      </c>
      <c r="D915">
        <v>247.63657000000001</v>
      </c>
      <c r="E915">
        <v>25.145485000000001</v>
      </c>
    </row>
    <row r="916" spans="2:5" hidden="1" x14ac:dyDescent="0.25">
      <c r="B916" t="s">
        <v>947</v>
      </c>
      <c r="C916">
        <v>300</v>
      </c>
      <c r="D916">
        <v>347.07202000000001</v>
      </c>
      <c r="E916">
        <v>48.915526</v>
      </c>
    </row>
    <row r="917" spans="2:5" hidden="1" x14ac:dyDescent="0.25">
      <c r="B917" t="s">
        <v>948</v>
      </c>
      <c r="C917">
        <v>300</v>
      </c>
      <c r="D917">
        <v>244.47400999999999</v>
      </c>
      <c r="E917">
        <v>24.671101</v>
      </c>
    </row>
    <row r="918" spans="2:5" hidden="1" x14ac:dyDescent="0.25">
      <c r="B918" t="s">
        <v>949</v>
      </c>
      <c r="C918">
        <v>300</v>
      </c>
      <c r="D918">
        <v>233.47551000000001</v>
      </c>
      <c r="E918">
        <v>23.021326999999999</v>
      </c>
    </row>
    <row r="919" spans="2:5" hidden="1" x14ac:dyDescent="0.25">
      <c r="B919" t="s">
        <v>950</v>
      </c>
      <c r="C919">
        <v>300</v>
      </c>
      <c r="D919">
        <v>296.9606</v>
      </c>
      <c r="E919">
        <v>34.633771000000003</v>
      </c>
    </row>
    <row r="920" spans="2:5" hidden="1" x14ac:dyDescent="0.25">
      <c r="B920" t="s">
        <v>951</v>
      </c>
      <c r="C920">
        <v>300</v>
      </c>
      <c r="D920">
        <v>355.73446999999999</v>
      </c>
      <c r="E920">
        <v>51.384323999999999</v>
      </c>
    </row>
    <row r="921" spans="2:5" hidden="1" x14ac:dyDescent="0.25">
      <c r="B921" t="s">
        <v>952</v>
      </c>
      <c r="C921">
        <v>300</v>
      </c>
      <c r="D921">
        <v>214.38174000000001</v>
      </c>
      <c r="E921">
        <v>20.157260999999998</v>
      </c>
    </row>
    <row r="922" spans="2:5" hidden="1" x14ac:dyDescent="0.25">
      <c r="B922" t="s">
        <v>953</v>
      </c>
      <c r="C922">
        <v>300</v>
      </c>
      <c r="D922">
        <v>228.65994000000001</v>
      </c>
      <c r="E922">
        <v>22.298991000000001</v>
      </c>
    </row>
    <row r="923" spans="2:5" hidden="1" x14ac:dyDescent="0.25">
      <c r="B923" t="s">
        <v>954</v>
      </c>
      <c r="C923">
        <v>300</v>
      </c>
      <c r="D923">
        <v>226.5805</v>
      </c>
      <c r="E923">
        <v>21.987075000000001</v>
      </c>
    </row>
    <row r="924" spans="2:5" hidden="1" x14ac:dyDescent="0.25">
      <c r="B924" t="s">
        <v>955</v>
      </c>
      <c r="C924">
        <v>300</v>
      </c>
      <c r="D924">
        <v>310.54070000000002</v>
      </c>
      <c r="E924">
        <v>38.504098999999997</v>
      </c>
    </row>
    <row r="925" spans="2:5" hidden="1" x14ac:dyDescent="0.25">
      <c r="B925" t="s">
        <v>956</v>
      </c>
      <c r="C925">
        <v>300</v>
      </c>
      <c r="D925">
        <v>374.16135000000003</v>
      </c>
      <c r="E925">
        <v>56.635984999999998</v>
      </c>
    </row>
    <row r="926" spans="2:5" hidden="1" x14ac:dyDescent="0.25">
      <c r="B926" t="s">
        <v>957</v>
      </c>
      <c r="C926">
        <v>300</v>
      </c>
      <c r="D926">
        <v>276.61914000000002</v>
      </c>
      <c r="E926">
        <v>29.492871000000001</v>
      </c>
    </row>
    <row r="927" spans="2:5" hidden="1" x14ac:dyDescent="0.25">
      <c r="B927" t="s">
        <v>958</v>
      </c>
      <c r="C927">
        <v>300</v>
      </c>
      <c r="D927">
        <v>271.32711999999998</v>
      </c>
      <c r="E927">
        <v>28.699068</v>
      </c>
    </row>
    <row r="928" spans="2:5" hidden="1" x14ac:dyDescent="0.25">
      <c r="B928" t="s">
        <v>959</v>
      </c>
      <c r="C928">
        <v>300</v>
      </c>
      <c r="D928">
        <v>224.81984</v>
      </c>
      <c r="E928">
        <v>21.722975999999999</v>
      </c>
    </row>
    <row r="929" spans="2:5" hidden="1" x14ac:dyDescent="0.25">
      <c r="B929" t="s">
        <v>960</v>
      </c>
      <c r="C929">
        <v>300</v>
      </c>
      <c r="D929">
        <v>218.11424</v>
      </c>
      <c r="E929">
        <v>20.717136</v>
      </c>
    </row>
    <row r="930" spans="2:5" hidden="1" x14ac:dyDescent="0.25">
      <c r="B930" t="s">
        <v>961</v>
      </c>
      <c r="C930">
        <v>300</v>
      </c>
      <c r="D930">
        <v>266.40598</v>
      </c>
      <c r="E930">
        <v>27.960896999999999</v>
      </c>
    </row>
    <row r="931" spans="2:5" hidden="1" x14ac:dyDescent="0.25">
      <c r="B931" t="s">
        <v>962</v>
      </c>
      <c r="C931">
        <v>300</v>
      </c>
      <c r="D931">
        <v>209.5386</v>
      </c>
      <c r="E931">
        <v>19.430789999999998</v>
      </c>
    </row>
    <row r="932" spans="2:5" hidden="1" x14ac:dyDescent="0.25">
      <c r="B932" t="s">
        <v>963</v>
      </c>
      <c r="C932">
        <v>300</v>
      </c>
      <c r="D932">
        <v>218.52816999999999</v>
      </c>
      <c r="E932">
        <v>20.779225</v>
      </c>
    </row>
    <row r="933" spans="2:5" hidden="1" x14ac:dyDescent="0.25">
      <c r="B933" t="s">
        <v>964</v>
      </c>
      <c r="C933">
        <v>300</v>
      </c>
      <c r="D933">
        <v>215.34332000000001</v>
      </c>
      <c r="E933">
        <v>20.301497999999999</v>
      </c>
    </row>
    <row r="934" spans="2:5" hidden="1" x14ac:dyDescent="0.25">
      <c r="B934" t="s">
        <v>965</v>
      </c>
      <c r="C934">
        <v>300</v>
      </c>
      <c r="D934">
        <v>237.98931999999999</v>
      </c>
      <c r="E934">
        <v>23.698398000000001</v>
      </c>
    </row>
    <row r="935" spans="2:5" hidden="1" x14ac:dyDescent="0.25">
      <c r="B935" t="s">
        <v>966</v>
      </c>
      <c r="C935">
        <v>300</v>
      </c>
      <c r="D935">
        <v>214.54635999999999</v>
      </c>
      <c r="E935">
        <v>20.181954000000001</v>
      </c>
    </row>
    <row r="936" spans="2:5" hidden="1" x14ac:dyDescent="0.25">
      <c r="B936" t="s">
        <v>967</v>
      </c>
      <c r="C936">
        <v>300</v>
      </c>
      <c r="D936">
        <v>227.35776000000001</v>
      </c>
      <c r="E936">
        <v>22.103663999999998</v>
      </c>
    </row>
    <row r="937" spans="2:5" hidden="1" x14ac:dyDescent="0.25">
      <c r="B937" t="s">
        <v>968</v>
      </c>
      <c r="C937">
        <v>300</v>
      </c>
      <c r="D937">
        <v>267.89087000000001</v>
      </c>
      <c r="E937">
        <v>28.183630000000001</v>
      </c>
    </row>
    <row r="938" spans="2:5" hidden="1" x14ac:dyDescent="0.25">
      <c r="B938" t="s">
        <v>969</v>
      </c>
      <c r="C938">
        <v>300</v>
      </c>
      <c r="D938">
        <v>276.18349999999998</v>
      </c>
      <c r="E938">
        <v>29.427524999999999</v>
      </c>
    </row>
    <row r="939" spans="2:5" hidden="1" x14ac:dyDescent="0.25">
      <c r="B939" t="s">
        <v>970</v>
      </c>
      <c r="C939">
        <v>300</v>
      </c>
      <c r="D939">
        <v>312.16660000000002</v>
      </c>
      <c r="E939">
        <v>38.967480999999999</v>
      </c>
    </row>
    <row r="940" spans="2:5" hidden="1" x14ac:dyDescent="0.25">
      <c r="B940" t="s">
        <v>971</v>
      </c>
      <c r="C940">
        <v>300</v>
      </c>
      <c r="D940">
        <v>355.77800000000002</v>
      </c>
      <c r="E940">
        <v>51.396729999999998</v>
      </c>
    </row>
    <row r="941" spans="2:5" hidden="1" x14ac:dyDescent="0.25">
      <c r="B941" t="s">
        <v>972</v>
      </c>
      <c r="C941">
        <v>300</v>
      </c>
      <c r="D941">
        <v>264.1454</v>
      </c>
      <c r="E941">
        <v>27.62181</v>
      </c>
    </row>
    <row r="942" spans="2:5" hidden="1" x14ac:dyDescent="0.25">
      <c r="B942" t="s">
        <v>973</v>
      </c>
      <c r="C942">
        <v>300</v>
      </c>
      <c r="D942">
        <v>224.65174999999999</v>
      </c>
      <c r="E942">
        <v>21.697762000000001</v>
      </c>
    </row>
    <row r="943" spans="2:5" hidden="1" x14ac:dyDescent="0.25">
      <c r="B943" t="s">
        <v>974</v>
      </c>
      <c r="C943">
        <v>300</v>
      </c>
      <c r="D943">
        <v>375.95159999999998</v>
      </c>
      <c r="E943">
        <v>57.146205999999999</v>
      </c>
    </row>
    <row r="944" spans="2:5" hidden="1" x14ac:dyDescent="0.25">
      <c r="B944" t="s">
        <v>975</v>
      </c>
      <c r="C944">
        <v>300</v>
      </c>
      <c r="D944">
        <v>410.62912</v>
      </c>
      <c r="E944">
        <v>67.029298999999995</v>
      </c>
    </row>
    <row r="945" spans="2:5" hidden="1" x14ac:dyDescent="0.25">
      <c r="B945" t="s">
        <v>976</v>
      </c>
      <c r="C945">
        <v>300</v>
      </c>
      <c r="D945">
        <v>212.08293</v>
      </c>
      <c r="E945">
        <v>19.812439000000001</v>
      </c>
    </row>
    <row r="946" spans="2:5" hidden="1" x14ac:dyDescent="0.25">
      <c r="B946" t="s">
        <v>977</v>
      </c>
      <c r="C946">
        <v>300</v>
      </c>
      <c r="D946">
        <v>228.86946</v>
      </c>
      <c r="E946">
        <v>22.330418999999999</v>
      </c>
    </row>
    <row r="947" spans="2:5" hidden="1" x14ac:dyDescent="0.25">
      <c r="B947" t="s">
        <v>978</v>
      </c>
      <c r="C947">
        <v>300</v>
      </c>
      <c r="D947">
        <v>239.98410000000001</v>
      </c>
      <c r="E947">
        <v>23.997615</v>
      </c>
    </row>
    <row r="948" spans="2:5" hidden="1" x14ac:dyDescent="0.25">
      <c r="B948" t="s">
        <v>979</v>
      </c>
      <c r="C948">
        <v>300</v>
      </c>
      <c r="D948">
        <v>332.59924000000001</v>
      </c>
      <c r="E948">
        <v>44.790782999999998</v>
      </c>
    </row>
    <row r="949" spans="2:5" hidden="1" x14ac:dyDescent="0.25">
      <c r="B949" t="s">
        <v>980</v>
      </c>
      <c r="C949">
        <v>300</v>
      </c>
      <c r="D949">
        <v>364.51209999999998</v>
      </c>
      <c r="E949">
        <v>53.885947999999999</v>
      </c>
    </row>
    <row r="950" spans="2:5" hidden="1" x14ac:dyDescent="0.25">
      <c r="B950" t="s">
        <v>981</v>
      </c>
      <c r="C950">
        <v>300</v>
      </c>
      <c r="D950">
        <v>270.67612000000003</v>
      </c>
      <c r="E950">
        <v>28.601417999999999</v>
      </c>
    </row>
    <row r="951" spans="2:5" hidden="1" x14ac:dyDescent="0.25">
      <c r="B951" t="s">
        <v>982</v>
      </c>
      <c r="C951">
        <v>300</v>
      </c>
      <c r="D951">
        <v>340.10214000000002</v>
      </c>
      <c r="E951">
        <v>46.929110000000001</v>
      </c>
    </row>
    <row r="952" spans="2:5" hidden="1" x14ac:dyDescent="0.25">
      <c r="B952" t="s">
        <v>983</v>
      </c>
      <c r="C952">
        <v>300</v>
      </c>
      <c r="D952">
        <v>336.97903000000002</v>
      </c>
      <c r="E952">
        <v>46.039023999999998</v>
      </c>
    </row>
    <row r="953" spans="2:5" hidden="1" x14ac:dyDescent="0.25">
      <c r="B953" t="s">
        <v>984</v>
      </c>
      <c r="C953">
        <v>300</v>
      </c>
      <c r="D953">
        <v>295.01675</v>
      </c>
      <c r="E953">
        <v>34.079774</v>
      </c>
    </row>
    <row r="954" spans="2:5" hidden="1" x14ac:dyDescent="0.25">
      <c r="B954" t="s">
        <v>985</v>
      </c>
      <c r="C954">
        <v>300</v>
      </c>
      <c r="D954">
        <v>236.29329000000001</v>
      </c>
      <c r="E954">
        <v>23.443992999999999</v>
      </c>
    </row>
    <row r="955" spans="2:5" hidden="1" x14ac:dyDescent="0.25">
      <c r="B955" t="s">
        <v>986</v>
      </c>
      <c r="C955">
        <v>300</v>
      </c>
      <c r="D955">
        <v>315.92984000000001</v>
      </c>
      <c r="E955">
        <v>40.040004000000003</v>
      </c>
    </row>
    <row r="956" spans="2:5" hidden="1" x14ac:dyDescent="0.25">
      <c r="B956" t="s">
        <v>987</v>
      </c>
      <c r="C956">
        <v>300</v>
      </c>
      <c r="D956">
        <v>368.68533000000002</v>
      </c>
      <c r="E956">
        <v>55.075319</v>
      </c>
    </row>
    <row r="957" spans="2:5" hidden="1" x14ac:dyDescent="0.25">
      <c r="B957" t="s">
        <v>988</v>
      </c>
      <c r="C957">
        <v>300</v>
      </c>
      <c r="D957">
        <v>258.63173999999998</v>
      </c>
      <c r="E957">
        <v>26.794761000000001</v>
      </c>
    </row>
    <row r="958" spans="2:5" hidden="1" x14ac:dyDescent="0.25">
      <c r="B958" t="s">
        <v>989</v>
      </c>
      <c r="C958">
        <v>300</v>
      </c>
      <c r="D958">
        <v>369.053</v>
      </c>
      <c r="E958">
        <v>55.180104999999998</v>
      </c>
    </row>
    <row r="959" spans="2:5" hidden="1" x14ac:dyDescent="0.25">
      <c r="B959" t="s">
        <v>990</v>
      </c>
      <c r="C959">
        <v>300</v>
      </c>
      <c r="D959">
        <v>372.70440000000002</v>
      </c>
      <c r="E959">
        <v>56.220753999999999</v>
      </c>
    </row>
    <row r="960" spans="2:5" hidden="1" x14ac:dyDescent="0.25">
      <c r="B960" t="s">
        <v>991</v>
      </c>
      <c r="C960">
        <v>300</v>
      </c>
      <c r="D960">
        <v>506.69992000000002</v>
      </c>
      <c r="E960">
        <v>94.409476999999995</v>
      </c>
    </row>
    <row r="961" spans="2:5" hidden="1" x14ac:dyDescent="0.25">
      <c r="B961" t="s">
        <v>992</v>
      </c>
      <c r="C961">
        <v>300</v>
      </c>
      <c r="D961">
        <v>309.74099999999999</v>
      </c>
      <c r="E961">
        <v>38.276184999999998</v>
      </c>
    </row>
    <row r="962" spans="2:5" hidden="1" x14ac:dyDescent="0.25">
      <c r="B962" t="s">
        <v>993</v>
      </c>
      <c r="C962">
        <v>300</v>
      </c>
      <c r="D962">
        <v>240.19698</v>
      </c>
      <c r="E962">
        <v>24.029547000000001</v>
      </c>
    </row>
    <row r="963" spans="2:5" hidden="1" x14ac:dyDescent="0.25">
      <c r="B963" t="s">
        <v>994</v>
      </c>
      <c r="C963">
        <v>300</v>
      </c>
      <c r="D963">
        <v>365.21573000000001</v>
      </c>
      <c r="E963">
        <v>54.086483000000001</v>
      </c>
    </row>
    <row r="964" spans="2:5" hidden="1" x14ac:dyDescent="0.25">
      <c r="B964" t="s">
        <v>995</v>
      </c>
      <c r="C964">
        <v>300</v>
      </c>
      <c r="D964">
        <v>370.9083</v>
      </c>
      <c r="E964">
        <v>55.708865000000003</v>
      </c>
    </row>
    <row r="965" spans="2:5" hidden="1" x14ac:dyDescent="0.25">
      <c r="B965" t="s">
        <v>996</v>
      </c>
      <c r="C965">
        <v>300</v>
      </c>
      <c r="D965">
        <v>269.27908000000002</v>
      </c>
      <c r="E965">
        <v>28.391862</v>
      </c>
    </row>
    <row r="966" spans="2:5" hidden="1" x14ac:dyDescent="0.25">
      <c r="B966" t="s">
        <v>997</v>
      </c>
      <c r="C966">
        <v>300</v>
      </c>
      <c r="D966">
        <v>320.00713999999999</v>
      </c>
      <c r="E966">
        <v>41.202035000000002</v>
      </c>
    </row>
    <row r="967" spans="2:5" hidden="1" x14ac:dyDescent="0.25">
      <c r="B967" t="s">
        <v>998</v>
      </c>
      <c r="C967">
        <v>300</v>
      </c>
      <c r="D967">
        <v>465.39139999999998</v>
      </c>
      <c r="E967">
        <v>82.636549000000002</v>
      </c>
    </row>
    <row r="968" spans="2:5" hidden="1" x14ac:dyDescent="0.25">
      <c r="B968" t="s">
        <v>999</v>
      </c>
      <c r="C968">
        <v>300</v>
      </c>
      <c r="D968">
        <v>647.42349999999999</v>
      </c>
      <c r="E968">
        <v>134.51569699999999</v>
      </c>
    </row>
    <row r="969" spans="2:5" hidden="1" x14ac:dyDescent="0.25">
      <c r="B969" t="s">
        <v>1000</v>
      </c>
      <c r="C969">
        <v>300</v>
      </c>
      <c r="D969">
        <v>907.01184000000001</v>
      </c>
      <c r="E969">
        <v>208.49837400000001</v>
      </c>
    </row>
    <row r="970" spans="2:5" hidden="1" x14ac:dyDescent="0.25">
      <c r="B970" t="s">
        <v>1001</v>
      </c>
      <c r="C970">
        <v>300</v>
      </c>
      <c r="D970">
        <v>954.44039999999995</v>
      </c>
      <c r="E970">
        <v>222.015514</v>
      </c>
    </row>
    <row r="971" spans="2:5" hidden="1" x14ac:dyDescent="0.25">
      <c r="B971" t="s">
        <v>1002</v>
      </c>
      <c r="C971">
        <v>300</v>
      </c>
      <c r="D971">
        <v>532.98990000000003</v>
      </c>
      <c r="E971">
        <v>101.90212099999999</v>
      </c>
    </row>
    <row r="972" spans="2:5" hidden="1" x14ac:dyDescent="0.25">
      <c r="B972" t="s">
        <v>1003</v>
      </c>
      <c r="C972">
        <v>300</v>
      </c>
      <c r="D972">
        <v>246.4931</v>
      </c>
      <c r="E972">
        <v>24.973965</v>
      </c>
    </row>
    <row r="973" spans="2:5" hidden="1" x14ac:dyDescent="0.25">
      <c r="B973" t="s">
        <v>1004</v>
      </c>
      <c r="C973">
        <v>300</v>
      </c>
      <c r="D973">
        <v>237.05726999999999</v>
      </c>
      <c r="E973">
        <v>23.558589999999999</v>
      </c>
    </row>
    <row r="974" spans="2:5" hidden="1" x14ac:dyDescent="0.25">
      <c r="B974" t="s">
        <v>1005</v>
      </c>
      <c r="C974">
        <v>300</v>
      </c>
      <c r="D974">
        <v>223.75308000000001</v>
      </c>
      <c r="E974">
        <v>21.562961999999999</v>
      </c>
    </row>
    <row r="975" spans="2:5" hidden="1" x14ac:dyDescent="0.25">
      <c r="B975" t="s">
        <v>1006</v>
      </c>
      <c r="C975">
        <v>300</v>
      </c>
      <c r="D975">
        <v>351.51718</v>
      </c>
      <c r="E975">
        <v>50.182395999999997</v>
      </c>
    </row>
    <row r="976" spans="2:5" hidden="1" x14ac:dyDescent="0.25">
      <c r="B976" t="s">
        <v>1007</v>
      </c>
      <c r="C976">
        <v>300</v>
      </c>
      <c r="D976">
        <v>480.24360000000001</v>
      </c>
      <c r="E976">
        <v>86.869426000000004</v>
      </c>
    </row>
    <row r="977" spans="2:5" hidden="1" x14ac:dyDescent="0.25">
      <c r="B977" t="s">
        <v>1008</v>
      </c>
      <c r="C977">
        <v>300</v>
      </c>
      <c r="D977">
        <v>255.35962000000001</v>
      </c>
      <c r="E977">
        <v>26.303943</v>
      </c>
    </row>
    <row r="978" spans="2:5" hidden="1" x14ac:dyDescent="0.25">
      <c r="B978" t="s">
        <v>1009</v>
      </c>
      <c r="C978">
        <v>300</v>
      </c>
      <c r="D978">
        <v>399.38772999999998</v>
      </c>
      <c r="E978">
        <v>63.825502999999998</v>
      </c>
    </row>
    <row r="979" spans="2:5" hidden="1" x14ac:dyDescent="0.25">
      <c r="B979" t="s">
        <v>1010</v>
      </c>
      <c r="C979">
        <v>300</v>
      </c>
      <c r="D979">
        <v>648.82529999999997</v>
      </c>
      <c r="E979">
        <v>134.91521</v>
      </c>
    </row>
    <row r="980" spans="2:5" hidden="1" x14ac:dyDescent="0.25">
      <c r="B980" t="s">
        <v>1011</v>
      </c>
      <c r="C980">
        <v>300</v>
      </c>
      <c r="D980">
        <v>836.36114999999995</v>
      </c>
      <c r="E980">
        <v>188.36292800000001</v>
      </c>
    </row>
    <row r="981" spans="2:5" hidden="1" x14ac:dyDescent="0.25">
      <c r="B981" t="s">
        <v>1012</v>
      </c>
      <c r="C981">
        <v>300</v>
      </c>
      <c r="D981">
        <v>948.23206000000005</v>
      </c>
      <c r="E981">
        <v>220.246137</v>
      </c>
    </row>
    <row r="982" spans="2:5" hidden="1" x14ac:dyDescent="0.25">
      <c r="B982" t="s">
        <v>1013</v>
      </c>
      <c r="C982">
        <v>300</v>
      </c>
      <c r="D982">
        <v>816.78905999999995</v>
      </c>
      <c r="E982">
        <v>182.78488200000001</v>
      </c>
    </row>
    <row r="983" spans="2:5" hidden="1" x14ac:dyDescent="0.25">
      <c r="B983" t="s">
        <v>1014</v>
      </c>
      <c r="C983">
        <v>300</v>
      </c>
      <c r="D983">
        <v>484.53043000000002</v>
      </c>
      <c r="E983">
        <v>88.091172999999998</v>
      </c>
    </row>
    <row r="984" spans="2:5" hidden="1" x14ac:dyDescent="0.25">
      <c r="B984" t="s">
        <v>1015</v>
      </c>
      <c r="C984">
        <v>300</v>
      </c>
      <c r="D984">
        <v>226.42026000000001</v>
      </c>
      <c r="E984">
        <v>21.963038999999998</v>
      </c>
    </row>
    <row r="985" spans="2:5" hidden="1" x14ac:dyDescent="0.25">
      <c r="B985" t="s">
        <v>1016</v>
      </c>
      <c r="C985">
        <v>300</v>
      </c>
      <c r="D985">
        <v>226.36208999999999</v>
      </c>
      <c r="E985">
        <v>21.954312999999999</v>
      </c>
    </row>
    <row r="986" spans="2:5" hidden="1" x14ac:dyDescent="0.25">
      <c r="B986" t="s">
        <v>1017</v>
      </c>
      <c r="C986">
        <v>300</v>
      </c>
      <c r="D986">
        <v>215.77237</v>
      </c>
      <c r="E986">
        <v>20.365855</v>
      </c>
    </row>
    <row r="987" spans="2:5" hidden="1" x14ac:dyDescent="0.25">
      <c r="B987" t="s">
        <v>1018</v>
      </c>
      <c r="C987">
        <v>300</v>
      </c>
      <c r="D987">
        <v>390.90289999999999</v>
      </c>
      <c r="E987">
        <v>61.407325999999998</v>
      </c>
    </row>
    <row r="988" spans="2:5" hidden="1" x14ac:dyDescent="0.25">
      <c r="B988" t="s">
        <v>1019</v>
      </c>
      <c r="C988">
        <v>300</v>
      </c>
      <c r="D988">
        <v>511.59958</v>
      </c>
      <c r="E988">
        <v>95.805880000000002</v>
      </c>
    </row>
    <row r="989" spans="2:5" hidden="1" x14ac:dyDescent="0.25">
      <c r="B989" t="s">
        <v>1020</v>
      </c>
      <c r="C989">
        <v>300</v>
      </c>
      <c r="D989">
        <v>242.26964000000001</v>
      </c>
      <c r="E989">
        <v>24.340446</v>
      </c>
    </row>
    <row r="990" spans="2:5" hidden="1" x14ac:dyDescent="0.25">
      <c r="B990" t="s">
        <v>1021</v>
      </c>
      <c r="C990">
        <v>300</v>
      </c>
      <c r="D990">
        <v>223.23670999999999</v>
      </c>
      <c r="E990">
        <v>21.485506000000001</v>
      </c>
    </row>
    <row r="991" spans="2:5" hidden="1" x14ac:dyDescent="0.25">
      <c r="B991" t="s">
        <v>1022</v>
      </c>
      <c r="C991">
        <v>300</v>
      </c>
      <c r="D991">
        <v>381.01056</v>
      </c>
      <c r="E991">
        <v>58.588009999999997</v>
      </c>
    </row>
  </sheetData>
  <autoFilter ref="C8:C991">
    <filterColumn colId="0">
      <filters>
        <filter val="100"/>
      </filters>
    </filterColumn>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R991"/>
  <sheetViews>
    <sheetView workbookViewId="0">
      <selection activeCell="E995" sqref="E995"/>
    </sheetView>
  </sheetViews>
  <sheetFormatPr defaultRowHeight="15" x14ac:dyDescent="0.25"/>
  <cols>
    <col min="2" max="2" width="13.85546875" bestFit="1" customWidth="1"/>
    <col min="3" max="3" width="41.5703125" bestFit="1" customWidth="1"/>
    <col min="4" max="4" width="12" bestFit="1" customWidth="1"/>
    <col min="5" max="5" width="25.5703125" bestFit="1" customWidth="1"/>
    <col min="6" max="7" width="12" bestFit="1" customWidth="1"/>
    <col min="8" max="9" width="13.140625" bestFit="1" customWidth="1"/>
    <col min="10" max="11" width="20.42578125" bestFit="1" customWidth="1"/>
    <col min="13" max="13" width="12" bestFit="1" customWidth="1"/>
    <col min="14" max="14" width="13.140625" bestFit="1" customWidth="1"/>
  </cols>
  <sheetData>
    <row r="3" spans="2:18" x14ac:dyDescent="0.25">
      <c r="C3" t="s">
        <v>1321</v>
      </c>
      <c r="D3" t="s">
        <v>36</v>
      </c>
      <c r="E3" t="s">
        <v>36</v>
      </c>
      <c r="F3" s="171" t="s">
        <v>36</v>
      </c>
      <c r="G3" s="171" t="s">
        <v>36</v>
      </c>
      <c r="H3" s="171" t="s">
        <v>36</v>
      </c>
      <c r="I3" s="171" t="s">
        <v>36</v>
      </c>
      <c r="J3" t="s">
        <v>1225</v>
      </c>
      <c r="K3" t="s">
        <v>1225</v>
      </c>
      <c r="M3" t="s">
        <v>36</v>
      </c>
      <c r="N3" t="s">
        <v>36</v>
      </c>
      <c r="O3" t="s">
        <v>33</v>
      </c>
      <c r="P3" t="s">
        <v>33</v>
      </c>
    </row>
    <row r="4" spans="2:18" x14ac:dyDescent="0.25">
      <c r="C4">
        <v>200</v>
      </c>
    </row>
    <row r="5" spans="2:18" x14ac:dyDescent="0.25">
      <c r="B5" t="s">
        <v>1305</v>
      </c>
      <c r="C5" t="s">
        <v>1313</v>
      </c>
      <c r="D5" t="s">
        <v>1306</v>
      </c>
      <c r="E5" t="s">
        <v>1314</v>
      </c>
      <c r="F5" t="s">
        <v>1315</v>
      </c>
      <c r="G5" t="s">
        <v>1316</v>
      </c>
      <c r="H5" s="162" t="s">
        <v>1317</v>
      </c>
      <c r="I5" s="162" t="s">
        <v>1318</v>
      </c>
      <c r="J5" s="162" t="s">
        <v>1319</v>
      </c>
      <c r="K5" s="162" t="s">
        <v>1320</v>
      </c>
    </row>
    <row r="6" spans="2:18" x14ac:dyDescent="0.25">
      <c r="C6">
        <v>170</v>
      </c>
      <c r="D6">
        <v>102</v>
      </c>
      <c r="E6">
        <v>112</v>
      </c>
      <c r="F6">
        <v>107</v>
      </c>
      <c r="G6">
        <v>104</v>
      </c>
      <c r="H6">
        <v>106</v>
      </c>
      <c r="I6">
        <v>108</v>
      </c>
      <c r="J6">
        <v>2744</v>
      </c>
      <c r="K6">
        <v>2745</v>
      </c>
    </row>
    <row r="7" spans="2:18" x14ac:dyDescent="0.25">
      <c r="C7" s="171" t="s">
        <v>1328</v>
      </c>
      <c r="D7" s="163" t="s">
        <v>1036</v>
      </c>
      <c r="E7" s="164" t="s">
        <v>1086</v>
      </c>
      <c r="F7" s="165" t="s">
        <v>1322</v>
      </c>
      <c r="G7" s="166" t="s">
        <v>1323</v>
      </c>
      <c r="H7" s="167" t="s">
        <v>1324</v>
      </c>
      <c r="I7" s="168" t="s">
        <v>1325</v>
      </c>
      <c r="J7" s="169" t="s">
        <v>1326</v>
      </c>
      <c r="K7" s="170" t="s">
        <v>1327</v>
      </c>
      <c r="M7" t="s">
        <v>1087</v>
      </c>
      <c r="N7" t="s">
        <v>1088</v>
      </c>
      <c r="O7" t="s">
        <v>1326</v>
      </c>
      <c r="P7" t="s">
        <v>1327</v>
      </c>
      <c r="R7" t="s">
        <v>1329</v>
      </c>
    </row>
    <row r="8" spans="2:18" hidden="1" x14ac:dyDescent="0.25">
      <c r="B8" t="s">
        <v>39</v>
      </c>
      <c r="C8">
        <v>100</v>
      </c>
      <c r="D8" s="17">
        <v>1781.27792</v>
      </c>
      <c r="E8" s="17">
        <f>SUM(M8:N8)</f>
        <v>2807.714015</v>
      </c>
      <c r="F8" s="17">
        <v>2289.124687</v>
      </c>
      <c r="G8">
        <v>489.11411199999998</v>
      </c>
      <c r="H8">
        <v>350.42542099999997</v>
      </c>
      <c r="I8">
        <v>154.03152299999999</v>
      </c>
      <c r="J8">
        <f>O8*R8</f>
        <v>275.21013218975207</v>
      </c>
      <c r="K8">
        <f>P8*R8</f>
        <v>252.28830628561983</v>
      </c>
      <c r="M8" s="17">
        <v>2807.714015</v>
      </c>
      <c r="N8">
        <v>0</v>
      </c>
      <c r="O8" s="17">
        <v>4475.8637090000002</v>
      </c>
      <c r="P8" s="17">
        <v>4103.075949</v>
      </c>
      <c r="R8">
        <f>'CONV-CFS-TAF'!B3</f>
        <v>6.1487603305785121E-2</v>
      </c>
    </row>
    <row r="9" spans="2:18" hidden="1" x14ac:dyDescent="0.25">
      <c r="B9" t="s">
        <v>40</v>
      </c>
      <c r="C9">
        <v>100</v>
      </c>
      <c r="D9" s="17">
        <v>1753.6804119999999</v>
      </c>
      <c r="E9" s="17">
        <f t="shared" ref="E9:E72" si="0">SUM(M9:N9)</f>
        <v>2690.4577159999999</v>
      </c>
      <c r="F9" s="17">
        <v>2184.7133739999999</v>
      </c>
      <c r="G9">
        <v>445.437769</v>
      </c>
      <c r="H9">
        <v>440.97580599999998</v>
      </c>
      <c r="I9">
        <v>108.755641</v>
      </c>
      <c r="J9" s="171">
        <f t="shared" ref="J9:J72" si="1">O9*R9</f>
        <v>366.07669854545458</v>
      </c>
      <c r="K9" s="171">
        <f t="shared" ref="K9:K72" si="2">P9*R9</f>
        <v>210.65595715041323</v>
      </c>
      <c r="M9" s="17">
        <v>2690.4577159999999</v>
      </c>
      <c r="N9">
        <v>0</v>
      </c>
      <c r="O9" s="17">
        <v>6152.1222950000001</v>
      </c>
      <c r="P9" s="17">
        <v>3540.1903910000001</v>
      </c>
      <c r="R9" s="171">
        <f>'CONV-CFS-TAF'!B4</f>
        <v>5.9504132231404959E-2</v>
      </c>
    </row>
    <row r="10" spans="2:18" hidden="1" x14ac:dyDescent="0.25">
      <c r="B10" t="s">
        <v>41</v>
      </c>
      <c r="C10">
        <v>100</v>
      </c>
      <c r="D10" s="17">
        <v>1755.090087</v>
      </c>
      <c r="E10" s="17">
        <f t="shared" si="0"/>
        <v>2861.2215489999999</v>
      </c>
      <c r="F10" s="17">
        <v>2132.2586449999999</v>
      </c>
      <c r="G10">
        <v>472.67453899999998</v>
      </c>
      <c r="H10">
        <v>617.987483</v>
      </c>
      <c r="I10">
        <v>282.85674999999998</v>
      </c>
      <c r="J10" s="171">
        <f t="shared" si="1"/>
        <v>442.78194632330576</v>
      </c>
      <c r="K10" s="171">
        <f t="shared" si="2"/>
        <v>282.84297520661158</v>
      </c>
      <c r="M10" s="17">
        <v>2861.2215489999999</v>
      </c>
      <c r="N10">
        <v>0</v>
      </c>
      <c r="O10" s="17">
        <v>7201.1579979999997</v>
      </c>
      <c r="P10" s="17">
        <v>4600</v>
      </c>
      <c r="R10" s="171">
        <f>'CONV-CFS-TAF'!B5</f>
        <v>6.1487603305785121E-2</v>
      </c>
    </row>
    <row r="11" spans="2:18" hidden="1" x14ac:dyDescent="0.25">
      <c r="B11" t="s">
        <v>42</v>
      </c>
      <c r="C11">
        <v>100</v>
      </c>
      <c r="D11" s="17">
        <v>1751.3772039999999</v>
      </c>
      <c r="E11" s="17">
        <f t="shared" si="0"/>
        <v>3003.2734799999998</v>
      </c>
      <c r="F11" s="17">
        <v>2231.705496</v>
      </c>
      <c r="G11">
        <v>476.00203599999998</v>
      </c>
      <c r="H11">
        <v>744.61192300000005</v>
      </c>
      <c r="I11">
        <v>442.02448299999998</v>
      </c>
      <c r="J11" s="171">
        <f t="shared" si="1"/>
        <v>176.02791350280989</v>
      </c>
      <c r="K11" s="171">
        <f t="shared" si="2"/>
        <v>264.04187028495863</v>
      </c>
      <c r="M11" s="17">
        <v>3003.2734799999998</v>
      </c>
      <c r="N11">
        <v>0</v>
      </c>
      <c r="O11" s="17">
        <v>2862.8195609999998</v>
      </c>
      <c r="P11" s="17">
        <v>4294.2293419999996</v>
      </c>
      <c r="R11" s="171">
        <f>'CONV-CFS-TAF'!B6</f>
        <v>6.1487603305785121E-2</v>
      </c>
    </row>
    <row r="12" spans="2:18" hidden="1" x14ac:dyDescent="0.25">
      <c r="B12" t="s">
        <v>43</v>
      </c>
      <c r="C12">
        <v>100</v>
      </c>
      <c r="D12" s="17">
        <v>1773.8588199999999</v>
      </c>
      <c r="E12" s="17">
        <f t="shared" si="0"/>
        <v>3439.9107180000001</v>
      </c>
      <c r="F12" s="17">
        <v>2567.8449179999998</v>
      </c>
      <c r="G12">
        <v>567</v>
      </c>
      <c r="H12">
        <v>840.49263800000006</v>
      </c>
      <c r="I12">
        <v>622.952089</v>
      </c>
      <c r="J12" s="171">
        <f t="shared" si="1"/>
        <v>204.38143643504134</v>
      </c>
      <c r="K12" s="171">
        <f t="shared" si="2"/>
        <v>255.47107438016528</v>
      </c>
      <c r="M12" s="17">
        <v>3439.9107180000001</v>
      </c>
      <c r="N12">
        <v>0</v>
      </c>
      <c r="O12" s="17">
        <v>3680.0824120000002</v>
      </c>
      <c r="P12" s="17">
        <v>4600</v>
      </c>
      <c r="R12" s="171">
        <f>'CONV-CFS-TAF'!B7</f>
        <v>5.5537190082644627E-2</v>
      </c>
    </row>
    <row r="13" spans="2:18" hidden="1" x14ac:dyDescent="0.25">
      <c r="B13" t="s">
        <v>44</v>
      </c>
      <c r="C13">
        <v>100</v>
      </c>
      <c r="D13" s="17">
        <v>1823.377988</v>
      </c>
      <c r="E13" s="17">
        <f t="shared" si="0"/>
        <v>3960.5731390000001</v>
      </c>
      <c r="F13" s="17">
        <v>2865.102046</v>
      </c>
      <c r="G13">
        <v>662</v>
      </c>
      <c r="H13">
        <v>972</v>
      </c>
      <c r="I13">
        <v>752.10706500000003</v>
      </c>
      <c r="J13" s="171">
        <f t="shared" si="1"/>
        <v>310.2441056826446</v>
      </c>
      <c r="K13" s="171">
        <f t="shared" si="2"/>
        <v>244.3026729183471</v>
      </c>
      <c r="M13" s="17">
        <v>3960.5731390000001</v>
      </c>
      <c r="N13">
        <v>0</v>
      </c>
      <c r="O13" s="17">
        <v>5045.636665</v>
      </c>
      <c r="P13" s="17">
        <v>3973.2020729999999</v>
      </c>
      <c r="R13" s="171">
        <f>'CONV-CFS-TAF'!B8</f>
        <v>6.1487603305785121E-2</v>
      </c>
    </row>
    <row r="14" spans="2:18" hidden="1" x14ac:dyDescent="0.25">
      <c r="B14" t="s">
        <v>45</v>
      </c>
      <c r="C14">
        <v>100</v>
      </c>
      <c r="D14" s="17">
        <v>1941.4609889999999</v>
      </c>
      <c r="E14" s="17">
        <f t="shared" si="0"/>
        <v>4552</v>
      </c>
      <c r="F14" s="17">
        <v>3406.8876279999999</v>
      </c>
      <c r="G14">
        <v>792</v>
      </c>
      <c r="H14">
        <v>910.19193099999995</v>
      </c>
      <c r="I14">
        <v>579.97325799999999</v>
      </c>
      <c r="J14" s="171">
        <f t="shared" si="1"/>
        <v>56.802257732231404</v>
      </c>
      <c r="K14" s="171">
        <f t="shared" si="2"/>
        <v>85.203386598347109</v>
      </c>
      <c r="M14" s="17">
        <v>4552</v>
      </c>
      <c r="N14">
        <v>0</v>
      </c>
      <c r="O14">
        <v>954.59349799999995</v>
      </c>
      <c r="P14" s="17">
        <v>1431.890247</v>
      </c>
      <c r="R14" s="171">
        <f>'CONV-CFS-TAF'!B9</f>
        <v>5.9504132231404959E-2</v>
      </c>
    </row>
    <row r="15" spans="2:18" hidden="1" x14ac:dyDescent="0.25">
      <c r="B15" t="s">
        <v>46</v>
      </c>
      <c r="C15">
        <v>100</v>
      </c>
      <c r="D15" s="17">
        <v>2020.044077</v>
      </c>
      <c r="E15" s="17">
        <f t="shared" si="0"/>
        <v>4552</v>
      </c>
      <c r="F15" s="17">
        <v>3538</v>
      </c>
      <c r="G15">
        <v>967</v>
      </c>
      <c r="H15">
        <v>717.02070200000003</v>
      </c>
      <c r="I15">
        <v>327.947115</v>
      </c>
      <c r="J15" s="171">
        <f t="shared" si="1"/>
        <v>49.03056135867768</v>
      </c>
      <c r="K15" s="171">
        <f t="shared" si="2"/>
        <v>73.545842068760336</v>
      </c>
      <c r="M15" s="17">
        <v>4552</v>
      </c>
      <c r="N15">
        <v>0</v>
      </c>
      <c r="O15">
        <v>797.40563499999996</v>
      </c>
      <c r="P15" s="17">
        <v>1196.1084530000001</v>
      </c>
      <c r="R15" s="171">
        <f>'CONV-CFS-TAF'!B10</f>
        <v>6.1487603305785121E-2</v>
      </c>
    </row>
    <row r="16" spans="2:18" hidden="1" x14ac:dyDescent="0.25">
      <c r="B16" t="s">
        <v>47</v>
      </c>
      <c r="C16">
        <v>100</v>
      </c>
      <c r="D16" s="17">
        <v>2066.1119060000001</v>
      </c>
      <c r="E16" s="17">
        <f t="shared" si="0"/>
        <v>4280.4529499999999</v>
      </c>
      <c r="F16" s="17">
        <v>3538</v>
      </c>
      <c r="G16">
        <v>967</v>
      </c>
      <c r="H16">
        <v>569.80777599999999</v>
      </c>
      <c r="I16">
        <v>328.556915</v>
      </c>
      <c r="J16" s="171">
        <f t="shared" si="1"/>
        <v>359.74333791074378</v>
      </c>
      <c r="K16" s="171">
        <f t="shared" si="2"/>
        <v>273.71900826446279</v>
      </c>
      <c r="M16" s="17">
        <v>4280.4529499999999</v>
      </c>
      <c r="N16">
        <v>0</v>
      </c>
      <c r="O16" s="17">
        <v>6045.686651</v>
      </c>
      <c r="P16" s="17">
        <v>4600</v>
      </c>
      <c r="R16" s="171">
        <f>'CONV-CFS-TAF'!B11</f>
        <v>5.9504132231404959E-2</v>
      </c>
    </row>
    <row r="17" spans="2:18" hidden="1" x14ac:dyDescent="0.25">
      <c r="B17" t="s">
        <v>48</v>
      </c>
      <c r="C17">
        <v>100</v>
      </c>
      <c r="D17" s="17">
        <v>1954.147917</v>
      </c>
      <c r="E17" s="17">
        <f t="shared" si="0"/>
        <v>3869.2308720000001</v>
      </c>
      <c r="F17" s="17">
        <v>3082.2761989999999</v>
      </c>
      <c r="G17">
        <v>942</v>
      </c>
      <c r="H17">
        <v>344.07716499999998</v>
      </c>
      <c r="I17">
        <v>378.04550399999999</v>
      </c>
      <c r="J17" s="171">
        <f t="shared" si="1"/>
        <v>430.71461846280988</v>
      </c>
      <c r="K17" s="171">
        <f t="shared" si="2"/>
        <v>282.84297520661158</v>
      </c>
      <c r="M17" s="17">
        <v>3869.2308720000001</v>
      </c>
      <c r="N17">
        <v>0</v>
      </c>
      <c r="O17" s="17">
        <v>7004.9017249999997</v>
      </c>
      <c r="P17" s="17">
        <v>4600</v>
      </c>
      <c r="R17" s="171">
        <f>'CONV-CFS-TAF'!B12</f>
        <v>6.1487603305785121E-2</v>
      </c>
    </row>
    <row r="18" spans="2:18" hidden="1" x14ac:dyDescent="0.25">
      <c r="B18" t="s">
        <v>49</v>
      </c>
      <c r="C18">
        <v>100</v>
      </c>
      <c r="D18" s="17">
        <v>1805.204248</v>
      </c>
      <c r="E18" s="17">
        <f t="shared" si="0"/>
        <v>3513.1582389999999</v>
      </c>
      <c r="F18" s="17">
        <v>2766.535284</v>
      </c>
      <c r="G18">
        <v>792</v>
      </c>
      <c r="H18">
        <v>206.32565099999999</v>
      </c>
      <c r="I18">
        <v>415.390218</v>
      </c>
      <c r="J18" s="171">
        <f t="shared" si="1"/>
        <v>441.48099173553715</v>
      </c>
      <c r="K18" s="171">
        <f t="shared" si="2"/>
        <v>282.84297520661158</v>
      </c>
      <c r="M18" s="17">
        <v>3513.1582389999999</v>
      </c>
      <c r="N18">
        <v>0</v>
      </c>
      <c r="O18" s="17">
        <v>7180</v>
      </c>
      <c r="P18" s="17">
        <v>4600</v>
      </c>
      <c r="R18" s="171">
        <f>'CONV-CFS-TAF'!B13</f>
        <v>6.1487603305785121E-2</v>
      </c>
    </row>
    <row r="19" spans="2:18" hidden="1" x14ac:dyDescent="0.25">
      <c r="B19" t="s">
        <v>50</v>
      </c>
      <c r="C19">
        <v>100</v>
      </c>
      <c r="D19" s="17">
        <v>1661.2773910000001</v>
      </c>
      <c r="E19" s="17">
        <f t="shared" si="0"/>
        <v>3207.5733759999998</v>
      </c>
      <c r="F19" s="17">
        <v>2286.909705</v>
      </c>
      <c r="G19">
        <v>594.196279</v>
      </c>
      <c r="H19">
        <v>232.30514500000001</v>
      </c>
      <c r="I19">
        <v>487.72520400000002</v>
      </c>
      <c r="J19" s="171">
        <f t="shared" si="1"/>
        <v>397.48760330578511</v>
      </c>
      <c r="K19" s="171">
        <f t="shared" si="2"/>
        <v>266.04573613884298</v>
      </c>
      <c r="M19" s="17">
        <v>3207.5733759999998</v>
      </c>
      <c r="N19">
        <v>0</v>
      </c>
      <c r="O19" s="17">
        <v>6680</v>
      </c>
      <c r="P19" s="17">
        <v>4471.0463989999998</v>
      </c>
      <c r="R19" s="171">
        <f>'CONV-CFS-TAF'!B14</f>
        <v>5.9504132231404959E-2</v>
      </c>
    </row>
    <row r="20" spans="2:18" hidden="1" x14ac:dyDescent="0.25">
      <c r="B20" t="s">
        <v>51</v>
      </c>
      <c r="C20">
        <v>100</v>
      </c>
      <c r="D20" s="17">
        <v>1606.7084589999999</v>
      </c>
      <c r="E20" s="17">
        <f t="shared" si="0"/>
        <v>3200</v>
      </c>
      <c r="F20" s="17">
        <v>2104.4292500000001</v>
      </c>
      <c r="G20">
        <v>549.70735300000001</v>
      </c>
      <c r="H20">
        <v>221.61777599999999</v>
      </c>
      <c r="I20">
        <v>456.75031000000001</v>
      </c>
      <c r="J20" s="171">
        <f t="shared" si="1"/>
        <v>250.47690178314048</v>
      </c>
      <c r="K20" s="171">
        <f t="shared" si="2"/>
        <v>178.57593893950414</v>
      </c>
      <c r="M20" s="17">
        <v>3200</v>
      </c>
      <c r="N20">
        <v>0</v>
      </c>
      <c r="O20" s="17">
        <v>4073.6162789999998</v>
      </c>
      <c r="P20" s="17">
        <v>2904.2592220000001</v>
      </c>
      <c r="R20" s="171">
        <f>'CONV-CFS-TAF'!B15</f>
        <v>6.1487603305785121E-2</v>
      </c>
    </row>
    <row r="21" spans="2:18" hidden="1" x14ac:dyDescent="0.25">
      <c r="B21" t="s">
        <v>52</v>
      </c>
      <c r="C21">
        <v>100</v>
      </c>
      <c r="D21" s="17">
        <v>1608.382709</v>
      </c>
      <c r="E21" s="17">
        <f t="shared" si="0"/>
        <v>3014.7455300000001</v>
      </c>
      <c r="F21" s="17">
        <v>2002.58323</v>
      </c>
      <c r="G21">
        <v>522.80357600000002</v>
      </c>
      <c r="H21">
        <v>366.66666700000002</v>
      </c>
      <c r="I21">
        <v>432.76090799999997</v>
      </c>
      <c r="J21" s="171">
        <f t="shared" si="1"/>
        <v>323.16535160330579</v>
      </c>
      <c r="K21" s="171">
        <f t="shared" si="2"/>
        <v>256.06877307768593</v>
      </c>
      <c r="M21" s="17">
        <v>3014.7455300000001</v>
      </c>
      <c r="N21">
        <v>0</v>
      </c>
      <c r="O21" s="17">
        <v>5430.9732700000004</v>
      </c>
      <c r="P21" s="17">
        <v>4303.3779919999997</v>
      </c>
      <c r="R21" s="171">
        <f>'CONV-CFS-TAF'!B16</f>
        <v>5.9504132231404959E-2</v>
      </c>
    </row>
    <row r="22" spans="2:18" hidden="1" x14ac:dyDescent="0.25">
      <c r="B22" t="s">
        <v>53</v>
      </c>
      <c r="C22">
        <v>100</v>
      </c>
      <c r="D22" s="17">
        <v>1620.012293</v>
      </c>
      <c r="E22" s="17">
        <f t="shared" si="0"/>
        <v>3186.9748290000002</v>
      </c>
      <c r="F22" s="17">
        <v>2022.3439519999999</v>
      </c>
      <c r="G22">
        <v>567</v>
      </c>
      <c r="H22">
        <v>556.38398800000004</v>
      </c>
      <c r="I22">
        <v>411.997681</v>
      </c>
      <c r="J22" s="171">
        <f t="shared" si="1"/>
        <v>213.2138031431405</v>
      </c>
      <c r="K22" s="171">
        <f t="shared" si="2"/>
        <v>282.84297520661158</v>
      </c>
      <c r="M22" s="17">
        <v>3186.9748290000002</v>
      </c>
      <c r="N22">
        <v>0</v>
      </c>
      <c r="O22" s="17">
        <v>3467.5900780000002</v>
      </c>
      <c r="P22" s="17">
        <v>4600</v>
      </c>
      <c r="R22" s="171">
        <f>'CONV-CFS-TAF'!B17</f>
        <v>6.1487603305785121E-2</v>
      </c>
    </row>
    <row r="23" spans="2:18" hidden="1" x14ac:dyDescent="0.25">
      <c r="B23" t="s">
        <v>54</v>
      </c>
      <c r="C23">
        <v>100</v>
      </c>
      <c r="D23" s="17">
        <v>1646.5654569999999</v>
      </c>
      <c r="E23" s="17">
        <f t="shared" si="0"/>
        <v>3408.0520569999999</v>
      </c>
      <c r="F23" s="17">
        <v>2241.2900169999998</v>
      </c>
      <c r="G23">
        <v>567</v>
      </c>
      <c r="H23">
        <v>739.942409</v>
      </c>
      <c r="I23">
        <v>576.49941899999999</v>
      </c>
      <c r="J23" s="171">
        <f t="shared" si="1"/>
        <v>272.34378924297522</v>
      </c>
      <c r="K23" s="171">
        <f t="shared" si="2"/>
        <v>282.84297520661158</v>
      </c>
      <c r="M23" s="17">
        <v>3408.0520569999999</v>
      </c>
      <c r="N23">
        <v>0</v>
      </c>
      <c r="O23" s="17">
        <v>4429.2471100000002</v>
      </c>
      <c r="P23" s="17">
        <v>4600</v>
      </c>
      <c r="R23" s="171">
        <f>'CONV-CFS-TAF'!B18</f>
        <v>6.1487603305785121E-2</v>
      </c>
    </row>
    <row r="24" spans="2:18" hidden="1" x14ac:dyDescent="0.25">
      <c r="B24" t="s">
        <v>55</v>
      </c>
      <c r="C24">
        <v>100</v>
      </c>
      <c r="D24" s="17">
        <v>1669.2307760000001</v>
      </c>
      <c r="E24" s="17">
        <f t="shared" si="0"/>
        <v>3543.0654049999998</v>
      </c>
      <c r="F24" s="17">
        <v>2340.9656599999998</v>
      </c>
      <c r="G24">
        <v>499.995363</v>
      </c>
      <c r="H24">
        <v>881.45487700000001</v>
      </c>
      <c r="I24">
        <v>607.553539</v>
      </c>
      <c r="J24" s="171">
        <f t="shared" si="1"/>
        <v>205.71438981024792</v>
      </c>
      <c r="K24" s="171">
        <f t="shared" si="2"/>
        <v>255.47107438016528</v>
      </c>
      <c r="M24" s="17">
        <v>3543.0654049999998</v>
      </c>
      <c r="N24">
        <v>0</v>
      </c>
      <c r="O24" s="17">
        <v>3704.0835069999998</v>
      </c>
      <c r="P24" s="17">
        <v>4600</v>
      </c>
      <c r="R24" s="171">
        <f>'CONV-CFS-TAF'!B19</f>
        <v>5.5537190082644627E-2</v>
      </c>
    </row>
    <row r="25" spans="2:18" hidden="1" x14ac:dyDescent="0.25">
      <c r="B25" t="s">
        <v>56</v>
      </c>
      <c r="C25">
        <v>100</v>
      </c>
      <c r="D25" s="17">
        <v>1721.6334179999999</v>
      </c>
      <c r="E25" s="17">
        <f t="shared" si="0"/>
        <v>3679.2114499999998</v>
      </c>
      <c r="F25" s="17">
        <v>2531.65265</v>
      </c>
      <c r="G25">
        <v>585.320245</v>
      </c>
      <c r="H25">
        <v>972</v>
      </c>
      <c r="I25">
        <v>650.78564900000003</v>
      </c>
      <c r="J25" s="171">
        <f t="shared" si="1"/>
        <v>161.31256260892562</v>
      </c>
      <c r="K25" s="171">
        <f t="shared" si="2"/>
        <v>233.21375799867769</v>
      </c>
      <c r="M25" s="17">
        <v>3679.2114499999998</v>
      </c>
      <c r="N25">
        <v>0</v>
      </c>
      <c r="O25" s="17">
        <v>2623.4973220000002</v>
      </c>
      <c r="P25" s="17">
        <v>3792.8581610000001</v>
      </c>
      <c r="R25" s="171">
        <f>'CONV-CFS-TAF'!B20</f>
        <v>6.1487603305785121E-2</v>
      </c>
    </row>
    <row r="26" spans="2:18" hidden="1" x14ac:dyDescent="0.25">
      <c r="B26" t="s">
        <v>57</v>
      </c>
      <c r="C26">
        <v>100</v>
      </c>
      <c r="D26" s="17">
        <v>1842.974659</v>
      </c>
      <c r="E26" s="17">
        <f t="shared" si="0"/>
        <v>4136.788826</v>
      </c>
      <c r="F26" s="17">
        <v>2889.6744509999999</v>
      </c>
      <c r="G26">
        <v>792</v>
      </c>
      <c r="H26">
        <v>867.76116100000002</v>
      </c>
      <c r="I26">
        <v>567.98596199999997</v>
      </c>
      <c r="J26" s="171">
        <f t="shared" si="1"/>
        <v>53.213351801652891</v>
      </c>
      <c r="K26" s="171">
        <f t="shared" si="2"/>
        <v>79.820027642975205</v>
      </c>
      <c r="M26" s="17">
        <v>4136.788826</v>
      </c>
      <c r="N26">
        <v>0</v>
      </c>
      <c r="O26">
        <v>894.27994000000001</v>
      </c>
      <c r="P26" s="17">
        <v>1341.419909</v>
      </c>
      <c r="R26" s="171">
        <f>'CONV-CFS-TAF'!B21</f>
        <v>5.9504132231404959E-2</v>
      </c>
    </row>
    <row r="27" spans="2:18" hidden="1" x14ac:dyDescent="0.25">
      <c r="B27" t="s">
        <v>58</v>
      </c>
      <c r="C27">
        <v>100</v>
      </c>
      <c r="D27" s="17">
        <v>1801.203434</v>
      </c>
      <c r="E27" s="17">
        <f t="shared" si="0"/>
        <v>3891.726349</v>
      </c>
      <c r="F27" s="17">
        <v>3026.1466329999998</v>
      </c>
      <c r="G27">
        <v>967</v>
      </c>
      <c r="H27">
        <v>642.63504499999999</v>
      </c>
      <c r="I27">
        <v>392.78173700000002</v>
      </c>
      <c r="J27" s="171">
        <f t="shared" si="1"/>
        <v>36.892561983471076</v>
      </c>
      <c r="K27" s="171">
        <f t="shared" si="2"/>
        <v>55.33884297520661</v>
      </c>
      <c r="M27" s="17">
        <v>3891.726349</v>
      </c>
      <c r="N27">
        <v>0</v>
      </c>
      <c r="O27">
        <v>600</v>
      </c>
      <c r="P27">
        <v>900</v>
      </c>
      <c r="R27" s="171">
        <f>'CONV-CFS-TAF'!B22</f>
        <v>6.1487603305785121E-2</v>
      </c>
    </row>
    <row r="28" spans="2:18" hidden="1" x14ac:dyDescent="0.25">
      <c r="B28" t="s">
        <v>59</v>
      </c>
      <c r="C28">
        <v>100</v>
      </c>
      <c r="D28" s="17">
        <v>1762.333016</v>
      </c>
      <c r="E28" s="17">
        <f t="shared" si="0"/>
        <v>3569.2965549999999</v>
      </c>
      <c r="F28" s="17">
        <v>2998.4597309999999</v>
      </c>
      <c r="G28">
        <v>967</v>
      </c>
      <c r="H28">
        <v>460.289357</v>
      </c>
      <c r="I28">
        <v>194.12589700000001</v>
      </c>
      <c r="J28" s="171">
        <f t="shared" si="1"/>
        <v>111.97629996694215</v>
      </c>
      <c r="K28" s="171">
        <f t="shared" si="2"/>
        <v>217.50244726611569</v>
      </c>
      <c r="M28" s="17">
        <v>3569.2965549999999</v>
      </c>
      <c r="N28">
        <v>0</v>
      </c>
      <c r="O28" s="17">
        <v>1881.82393</v>
      </c>
      <c r="P28" s="17">
        <v>3655.2494609999999</v>
      </c>
      <c r="R28" s="171">
        <f>'CONV-CFS-TAF'!B23</f>
        <v>5.9504132231404959E-2</v>
      </c>
    </row>
    <row r="29" spans="2:18" hidden="1" x14ac:dyDescent="0.25">
      <c r="B29" t="s">
        <v>60</v>
      </c>
      <c r="C29">
        <v>100</v>
      </c>
      <c r="D29" s="17">
        <v>1623.206727</v>
      </c>
      <c r="E29" s="17">
        <f t="shared" si="0"/>
        <v>3191.483659</v>
      </c>
      <c r="F29" s="17">
        <v>2435.8521930000002</v>
      </c>
      <c r="G29">
        <v>736.49416900000006</v>
      </c>
      <c r="H29">
        <v>268.68094000000002</v>
      </c>
      <c r="I29">
        <v>239.16709</v>
      </c>
      <c r="J29" s="171">
        <f t="shared" si="1"/>
        <v>430.71461846280988</v>
      </c>
      <c r="K29" s="171">
        <f t="shared" si="2"/>
        <v>265.2552986221487</v>
      </c>
      <c r="M29" s="17">
        <v>3191.483659</v>
      </c>
      <c r="N29">
        <v>0</v>
      </c>
      <c r="O29" s="17">
        <v>7004.9017249999997</v>
      </c>
      <c r="P29" s="17">
        <v>4313.9638619999996</v>
      </c>
      <c r="R29" s="171">
        <f>'CONV-CFS-TAF'!B24</f>
        <v>6.1487603305785121E-2</v>
      </c>
    </row>
    <row r="30" spans="2:18" hidden="1" x14ac:dyDescent="0.25">
      <c r="B30" t="s">
        <v>61</v>
      </c>
      <c r="C30">
        <v>100</v>
      </c>
      <c r="D30" s="17">
        <v>1445.9817149999999</v>
      </c>
      <c r="E30" s="17">
        <f t="shared" si="0"/>
        <v>2869.4987420000002</v>
      </c>
      <c r="F30" s="17">
        <v>1945.392349</v>
      </c>
      <c r="G30">
        <v>676.88866499999995</v>
      </c>
      <c r="H30">
        <v>127.61221399999999</v>
      </c>
      <c r="I30">
        <v>278.00689699999998</v>
      </c>
      <c r="J30" s="171">
        <f t="shared" si="1"/>
        <v>441.48099173553715</v>
      </c>
      <c r="K30" s="171">
        <f t="shared" si="2"/>
        <v>241.80852956033056</v>
      </c>
      <c r="M30" s="17">
        <v>2869.4987420000002</v>
      </c>
      <c r="N30">
        <v>0</v>
      </c>
      <c r="O30" s="17">
        <v>7180</v>
      </c>
      <c r="P30" s="17">
        <v>3932.6387199999999</v>
      </c>
      <c r="R30" s="171">
        <f>'CONV-CFS-TAF'!B25</f>
        <v>6.1487603305785121E-2</v>
      </c>
    </row>
    <row r="31" spans="2:18" hidden="1" x14ac:dyDescent="0.25">
      <c r="B31" t="s">
        <v>62</v>
      </c>
      <c r="C31">
        <v>100</v>
      </c>
      <c r="D31" s="17">
        <v>1318.9619399999999</v>
      </c>
      <c r="E31" s="17">
        <f t="shared" si="0"/>
        <v>2869.1057529999998</v>
      </c>
      <c r="F31" s="17">
        <v>1664.439149</v>
      </c>
      <c r="G31">
        <v>592</v>
      </c>
      <c r="H31">
        <v>166.091272</v>
      </c>
      <c r="I31">
        <v>345.77114</v>
      </c>
      <c r="J31" s="171">
        <f t="shared" si="1"/>
        <v>397.48760330578511</v>
      </c>
      <c r="K31" s="171">
        <f t="shared" si="2"/>
        <v>264.94603194049586</v>
      </c>
      <c r="M31" s="17">
        <v>2869.1057529999998</v>
      </c>
      <c r="N31">
        <v>0</v>
      </c>
      <c r="O31" s="17">
        <v>6680</v>
      </c>
      <c r="P31" s="17">
        <v>4452.565259</v>
      </c>
      <c r="R31" s="171">
        <f>'CONV-CFS-TAF'!B26</f>
        <v>5.9504132231404959E-2</v>
      </c>
    </row>
    <row r="32" spans="2:18" hidden="1" x14ac:dyDescent="0.25">
      <c r="B32" t="s">
        <v>63</v>
      </c>
      <c r="C32">
        <v>100</v>
      </c>
      <c r="D32" s="17">
        <v>1267.013837</v>
      </c>
      <c r="E32" s="17">
        <f t="shared" si="0"/>
        <v>2799.764169</v>
      </c>
      <c r="F32" s="17">
        <v>1537.781164</v>
      </c>
      <c r="G32">
        <v>482.22102899999999</v>
      </c>
      <c r="H32">
        <v>187.568648</v>
      </c>
      <c r="I32">
        <v>321.36866800000001</v>
      </c>
      <c r="J32" s="171">
        <f t="shared" si="1"/>
        <v>299.04153769190077</v>
      </c>
      <c r="K32" s="171">
        <f t="shared" si="2"/>
        <v>202.07209349157023</v>
      </c>
      <c r="M32" s="17">
        <v>2799.764169</v>
      </c>
      <c r="N32">
        <v>0</v>
      </c>
      <c r="O32" s="17">
        <v>4863.4443629999996</v>
      </c>
      <c r="P32" s="17">
        <v>3286.3875419999999</v>
      </c>
      <c r="R32" s="171">
        <f>'CONV-CFS-TAF'!B27</f>
        <v>6.1487603305785121E-2</v>
      </c>
    </row>
    <row r="33" spans="2:18" hidden="1" x14ac:dyDescent="0.25">
      <c r="B33" t="s">
        <v>64</v>
      </c>
      <c r="C33">
        <v>100</v>
      </c>
      <c r="D33" s="17">
        <v>1235.19463</v>
      </c>
      <c r="E33" s="17">
        <f t="shared" si="0"/>
        <v>2673.3430509999998</v>
      </c>
      <c r="F33" s="17">
        <v>1355.5852170000001</v>
      </c>
      <c r="G33">
        <v>432.71534100000002</v>
      </c>
      <c r="H33">
        <v>326.67120199999999</v>
      </c>
      <c r="I33">
        <v>344.21458699999999</v>
      </c>
      <c r="J33" s="171">
        <f t="shared" si="1"/>
        <v>217.35209728264462</v>
      </c>
      <c r="K33" s="171">
        <f t="shared" si="2"/>
        <v>243.53781274710744</v>
      </c>
      <c r="M33" s="17">
        <v>2673.3430509999998</v>
      </c>
      <c r="N33">
        <v>0</v>
      </c>
      <c r="O33" s="17">
        <v>3652.7227459999999</v>
      </c>
      <c r="P33" s="17">
        <v>4092.7882420000001</v>
      </c>
      <c r="R33" s="171">
        <f>'CONV-CFS-TAF'!B28</f>
        <v>5.9504132231404959E-2</v>
      </c>
    </row>
    <row r="34" spans="2:18" hidden="1" x14ac:dyDescent="0.25">
      <c r="B34" t="s">
        <v>65</v>
      </c>
      <c r="C34">
        <v>100</v>
      </c>
      <c r="D34" s="17">
        <v>1222.6261480000001</v>
      </c>
      <c r="E34" s="17">
        <f t="shared" si="0"/>
        <v>2574.2862380000001</v>
      </c>
      <c r="F34" s="17">
        <v>1218.2299049999999</v>
      </c>
      <c r="G34">
        <v>379.68921899999998</v>
      </c>
      <c r="H34">
        <v>490.00680299999999</v>
      </c>
      <c r="I34">
        <v>370.64626299999998</v>
      </c>
      <c r="J34" s="171">
        <f t="shared" si="1"/>
        <v>211.79739014677685</v>
      </c>
      <c r="K34" s="171">
        <f t="shared" si="2"/>
        <v>247.22951862148759</v>
      </c>
      <c r="M34" s="17">
        <v>2574.2862380000001</v>
      </c>
      <c r="N34">
        <v>0</v>
      </c>
      <c r="O34" s="17">
        <v>3444.5543290000001</v>
      </c>
      <c r="P34" s="17">
        <v>4020.802655</v>
      </c>
      <c r="R34" s="171">
        <f>'CONV-CFS-TAF'!B29</f>
        <v>6.1487603305785121E-2</v>
      </c>
    </row>
    <row r="35" spans="2:18" hidden="1" x14ac:dyDescent="0.25">
      <c r="B35" t="s">
        <v>66</v>
      </c>
      <c r="C35">
        <v>100</v>
      </c>
      <c r="D35" s="17">
        <v>1135.2195730000001</v>
      </c>
      <c r="E35" s="17">
        <f t="shared" si="0"/>
        <v>2699.5239919999999</v>
      </c>
      <c r="F35" s="17">
        <v>1237.6586689999999</v>
      </c>
      <c r="G35">
        <v>311.27828799999997</v>
      </c>
      <c r="H35">
        <v>632.50598400000001</v>
      </c>
      <c r="I35">
        <v>498.03917799999999</v>
      </c>
      <c r="J35" s="171">
        <f t="shared" si="1"/>
        <v>158.28640108363635</v>
      </c>
      <c r="K35" s="171">
        <f t="shared" si="2"/>
        <v>243.05091499239668</v>
      </c>
      <c r="M35" s="17">
        <v>2699.5239919999999</v>
      </c>
      <c r="N35">
        <v>0</v>
      </c>
      <c r="O35" s="17">
        <v>2574.2815230000001</v>
      </c>
      <c r="P35" s="17">
        <v>3952.8441819999998</v>
      </c>
      <c r="R35" s="171">
        <f>'CONV-CFS-TAF'!B30</f>
        <v>6.1487603305785121E-2</v>
      </c>
    </row>
    <row r="36" spans="2:18" hidden="1" x14ac:dyDescent="0.25">
      <c r="B36" t="s">
        <v>67</v>
      </c>
      <c r="C36">
        <v>100</v>
      </c>
      <c r="D36" s="17">
        <v>1194.676919</v>
      </c>
      <c r="E36" s="17">
        <f t="shared" si="0"/>
        <v>2906.6815230000002</v>
      </c>
      <c r="F36" s="17">
        <v>1417.4504420000001</v>
      </c>
      <c r="G36">
        <v>373.037195</v>
      </c>
      <c r="H36">
        <v>735.93952400000001</v>
      </c>
      <c r="I36">
        <v>617.03188399999999</v>
      </c>
      <c r="J36" s="171">
        <f t="shared" si="1"/>
        <v>149.01836690975205</v>
      </c>
      <c r="K36" s="171">
        <f t="shared" si="2"/>
        <v>223.52755033586774</v>
      </c>
      <c r="M36" s="17">
        <v>2906.6815230000002</v>
      </c>
      <c r="N36">
        <v>0</v>
      </c>
      <c r="O36" s="17">
        <v>2590.692873</v>
      </c>
      <c r="P36" s="17">
        <v>3886.0393089999998</v>
      </c>
      <c r="R36" s="171">
        <f>'CONV-CFS-TAF'!B31</f>
        <v>5.752066115702479E-2</v>
      </c>
    </row>
    <row r="37" spans="2:18" hidden="1" x14ac:dyDescent="0.25">
      <c r="B37" t="s">
        <v>68</v>
      </c>
      <c r="C37">
        <v>100</v>
      </c>
      <c r="D37" s="17">
        <v>1187.060279</v>
      </c>
      <c r="E37" s="17">
        <f t="shared" si="0"/>
        <v>2735.9170840000002</v>
      </c>
      <c r="F37" s="17">
        <v>1417.025891</v>
      </c>
      <c r="G37">
        <v>377.72988700000002</v>
      </c>
      <c r="H37">
        <v>816.67800599999998</v>
      </c>
      <c r="I37">
        <v>594.41479700000002</v>
      </c>
      <c r="J37" s="171">
        <f t="shared" si="1"/>
        <v>18.446280991735538</v>
      </c>
      <c r="K37" s="171">
        <f t="shared" si="2"/>
        <v>187.1892188846281</v>
      </c>
      <c r="M37" s="17">
        <v>2735.9170840000002</v>
      </c>
      <c r="N37">
        <v>0</v>
      </c>
      <c r="O37">
        <v>300</v>
      </c>
      <c r="P37" s="17">
        <v>3044.3407910000001</v>
      </c>
      <c r="R37" s="171">
        <f>'CONV-CFS-TAF'!B32</f>
        <v>6.1487603305785121E-2</v>
      </c>
    </row>
    <row r="38" spans="2:18" hidden="1" x14ac:dyDescent="0.25">
      <c r="B38" t="s">
        <v>69</v>
      </c>
      <c r="C38">
        <v>100</v>
      </c>
      <c r="D38" s="17">
        <v>1157.816296</v>
      </c>
      <c r="E38" s="17">
        <f t="shared" si="0"/>
        <v>2658.7722910000002</v>
      </c>
      <c r="F38" s="17">
        <v>1405.5351900000001</v>
      </c>
      <c r="G38">
        <v>408.13175799999999</v>
      </c>
      <c r="H38">
        <v>761.96732599999996</v>
      </c>
      <c r="I38">
        <v>590.13804200000004</v>
      </c>
      <c r="J38" s="171">
        <f t="shared" si="1"/>
        <v>37.289514644628099</v>
      </c>
      <c r="K38" s="171">
        <f t="shared" si="2"/>
        <v>69.251955768595053</v>
      </c>
      <c r="M38" s="17">
        <v>2658.7722910000002</v>
      </c>
      <c r="N38">
        <v>0</v>
      </c>
      <c r="O38">
        <v>626.67101000000002</v>
      </c>
      <c r="P38" s="17">
        <v>1163.8175900000001</v>
      </c>
      <c r="R38" s="171">
        <f>'CONV-CFS-TAF'!B33</f>
        <v>5.9504132231404959E-2</v>
      </c>
    </row>
    <row r="39" spans="2:18" hidden="1" x14ac:dyDescent="0.25">
      <c r="B39" t="s">
        <v>70</v>
      </c>
      <c r="C39">
        <v>100</v>
      </c>
      <c r="D39" s="17">
        <v>1076.0792019999999</v>
      </c>
      <c r="E39" s="17">
        <f t="shared" si="0"/>
        <v>2307.4013060000002</v>
      </c>
      <c r="F39" s="17">
        <v>1297.482426</v>
      </c>
      <c r="G39">
        <v>424.84070300000002</v>
      </c>
      <c r="H39">
        <v>649.18754200000001</v>
      </c>
      <c r="I39">
        <v>507.42078900000001</v>
      </c>
      <c r="J39" s="171">
        <f t="shared" si="1"/>
        <v>18.446280991735538</v>
      </c>
      <c r="K39" s="171">
        <f t="shared" si="2"/>
        <v>85.188784335867766</v>
      </c>
      <c r="M39" s="17">
        <v>2307.4013060000002</v>
      </c>
      <c r="N39">
        <v>0</v>
      </c>
      <c r="O39">
        <v>300</v>
      </c>
      <c r="P39" s="17">
        <v>1385.4627559999999</v>
      </c>
      <c r="R39" s="171">
        <f>'CONV-CFS-TAF'!B34</f>
        <v>6.1487603305785121E-2</v>
      </c>
    </row>
    <row r="40" spans="2:18" hidden="1" x14ac:dyDescent="0.25">
      <c r="B40" t="s">
        <v>71</v>
      </c>
      <c r="C40">
        <v>100</v>
      </c>
      <c r="D40" s="17">
        <v>1017.979649</v>
      </c>
      <c r="E40" s="17">
        <f t="shared" si="0"/>
        <v>1908.048243</v>
      </c>
      <c r="F40" s="17">
        <v>1070.3452460000001</v>
      </c>
      <c r="G40">
        <v>386.97763900000001</v>
      </c>
      <c r="H40">
        <v>482.45195999999999</v>
      </c>
      <c r="I40">
        <v>381.79563100000001</v>
      </c>
      <c r="J40" s="171">
        <f t="shared" si="1"/>
        <v>21.668493183471075</v>
      </c>
      <c r="K40" s="171">
        <f t="shared" si="2"/>
        <v>111.08561682644628</v>
      </c>
      <c r="M40" s="17">
        <v>1908.048243</v>
      </c>
      <c r="N40">
        <v>0</v>
      </c>
      <c r="O40">
        <v>364.15106600000001</v>
      </c>
      <c r="P40" s="17">
        <v>1866.855505</v>
      </c>
      <c r="R40" s="171">
        <f>'CONV-CFS-TAF'!B35</f>
        <v>5.9504132231404959E-2</v>
      </c>
    </row>
    <row r="41" spans="2:18" hidden="1" x14ac:dyDescent="0.25">
      <c r="B41" t="s">
        <v>72</v>
      </c>
      <c r="C41">
        <v>100</v>
      </c>
      <c r="D41">
        <v>916.56354999999996</v>
      </c>
      <c r="E41" s="17">
        <f t="shared" si="0"/>
        <v>1488.204804</v>
      </c>
      <c r="F41">
        <v>823.03698899999995</v>
      </c>
      <c r="G41">
        <v>375.86888399999998</v>
      </c>
      <c r="H41">
        <v>245.11119099999999</v>
      </c>
      <c r="I41">
        <v>217.21368200000001</v>
      </c>
      <c r="J41" s="171">
        <f t="shared" si="1"/>
        <v>66.602529705123956</v>
      </c>
      <c r="K41" s="171">
        <f t="shared" si="2"/>
        <v>75.667375531239671</v>
      </c>
      <c r="M41" s="17">
        <v>1488.204804</v>
      </c>
      <c r="N41">
        <v>0</v>
      </c>
      <c r="O41" s="17">
        <v>1083.186303</v>
      </c>
      <c r="P41" s="17">
        <v>1230.611887</v>
      </c>
      <c r="R41" s="171">
        <f>'CONV-CFS-TAF'!B36</f>
        <v>6.1487603305785121E-2</v>
      </c>
    </row>
    <row r="42" spans="2:18" x14ac:dyDescent="0.25">
      <c r="B42" t="s">
        <v>73</v>
      </c>
      <c r="C42">
        <v>200</v>
      </c>
      <c r="D42">
        <v>790.58153500000003</v>
      </c>
      <c r="E42" s="17">
        <f t="shared" si="0"/>
        <v>1245.6593909999999</v>
      </c>
      <c r="F42">
        <v>649.43915300000003</v>
      </c>
      <c r="G42">
        <v>352.18663500000002</v>
      </c>
      <c r="H42">
        <v>56.060425000000002</v>
      </c>
      <c r="I42">
        <v>69.118870999999999</v>
      </c>
      <c r="J42" s="171">
        <f t="shared" si="1"/>
        <v>18.446280991735538</v>
      </c>
      <c r="K42" s="171">
        <f t="shared" si="2"/>
        <v>78.389361080330573</v>
      </c>
      <c r="M42" s="17">
        <v>1245.6593909999999</v>
      </c>
      <c r="N42">
        <v>0</v>
      </c>
      <c r="O42">
        <v>300</v>
      </c>
      <c r="P42" s="17">
        <v>1274.8807380000001</v>
      </c>
      <c r="R42" s="171">
        <f>'CONV-CFS-TAF'!B37</f>
        <v>6.1487603305785121E-2</v>
      </c>
    </row>
    <row r="43" spans="2:18" hidden="1" x14ac:dyDescent="0.25">
      <c r="B43" t="s">
        <v>74</v>
      </c>
      <c r="C43">
        <v>100</v>
      </c>
      <c r="D43">
        <v>692.92933300000004</v>
      </c>
      <c r="E43" s="17">
        <f t="shared" si="0"/>
        <v>1099.8652070000001</v>
      </c>
      <c r="F43">
        <v>612.12760200000002</v>
      </c>
      <c r="G43">
        <v>338.30043000000001</v>
      </c>
      <c r="H43">
        <v>70.112476999999998</v>
      </c>
      <c r="I43">
        <v>55</v>
      </c>
      <c r="J43" s="171">
        <f t="shared" si="1"/>
        <v>31.265732231404957</v>
      </c>
      <c r="K43" s="171">
        <f t="shared" si="2"/>
        <v>179.27258471404957</v>
      </c>
      <c r="M43" s="17">
        <v>1099.8652070000001</v>
      </c>
      <c r="N43">
        <v>0</v>
      </c>
      <c r="O43">
        <v>525.43799999999999</v>
      </c>
      <c r="P43" s="17">
        <v>3012.7753819999998</v>
      </c>
      <c r="R43" s="171">
        <f>'CONV-CFS-TAF'!B38</f>
        <v>5.9504132231404959E-2</v>
      </c>
    </row>
    <row r="44" spans="2:18" hidden="1" x14ac:dyDescent="0.25">
      <c r="B44" t="s">
        <v>75</v>
      </c>
      <c r="C44">
        <v>100</v>
      </c>
      <c r="D44">
        <v>685.27617999999995</v>
      </c>
      <c r="E44" s="17">
        <f t="shared" si="0"/>
        <v>1088.9726659999999</v>
      </c>
      <c r="F44">
        <v>618.13865099999998</v>
      </c>
      <c r="G44">
        <v>348.174105</v>
      </c>
      <c r="H44">
        <v>122.295896</v>
      </c>
      <c r="I44">
        <v>69.204586000000006</v>
      </c>
      <c r="J44" s="171">
        <f t="shared" si="1"/>
        <v>140.40006230082642</v>
      </c>
      <c r="K44" s="171">
        <f t="shared" si="2"/>
        <v>184.70571853884297</v>
      </c>
      <c r="M44" s="17">
        <v>1088.9726659999999</v>
      </c>
      <c r="N44">
        <v>0</v>
      </c>
      <c r="O44" s="17">
        <v>2283.3881099999999</v>
      </c>
      <c r="P44" s="17">
        <v>3003.9505300000001</v>
      </c>
      <c r="R44" s="171">
        <f>'CONV-CFS-TAF'!B39</f>
        <v>6.1487603305785121E-2</v>
      </c>
    </row>
    <row r="45" spans="2:18" hidden="1" x14ac:dyDescent="0.25">
      <c r="B45" t="s">
        <v>76</v>
      </c>
      <c r="C45">
        <v>100</v>
      </c>
      <c r="D45">
        <v>761.90758700000004</v>
      </c>
      <c r="E45" s="17">
        <f t="shared" si="0"/>
        <v>1250.2754890000001</v>
      </c>
      <c r="F45">
        <v>661.81687699999998</v>
      </c>
      <c r="G45">
        <v>381.34514799999999</v>
      </c>
      <c r="H45">
        <v>126.310768</v>
      </c>
      <c r="I45">
        <v>172.24406500000001</v>
      </c>
      <c r="J45" s="171">
        <f t="shared" si="1"/>
        <v>179.80869933223138</v>
      </c>
      <c r="K45" s="171">
        <f t="shared" si="2"/>
        <v>79.959717639669421</v>
      </c>
      <c r="M45" s="17">
        <v>1250.2754890000001</v>
      </c>
      <c r="N45">
        <v>0</v>
      </c>
      <c r="O45" s="17">
        <v>3021.7850859999999</v>
      </c>
      <c r="P45" s="17">
        <v>1343.7674770000001</v>
      </c>
      <c r="R45" s="171">
        <f>'CONV-CFS-TAF'!B40</f>
        <v>5.9504132231404959E-2</v>
      </c>
    </row>
    <row r="46" spans="2:18" hidden="1" x14ac:dyDescent="0.25">
      <c r="B46" t="s">
        <v>77</v>
      </c>
      <c r="C46">
        <v>100</v>
      </c>
      <c r="D46">
        <v>804.34314400000005</v>
      </c>
      <c r="E46" s="17">
        <f t="shared" si="0"/>
        <v>1364.5477800000001</v>
      </c>
      <c r="F46">
        <v>726.43042700000001</v>
      </c>
      <c r="G46">
        <v>441.27338099999997</v>
      </c>
      <c r="H46">
        <v>326.989847</v>
      </c>
      <c r="I46">
        <v>299.80617100000001</v>
      </c>
      <c r="J46" s="171">
        <f t="shared" si="1"/>
        <v>199.67822239537188</v>
      </c>
      <c r="K46" s="171">
        <f t="shared" si="2"/>
        <v>259.1897444231405</v>
      </c>
      <c r="M46" s="17">
        <v>1364.5477800000001</v>
      </c>
      <c r="N46">
        <v>0</v>
      </c>
      <c r="O46" s="17">
        <v>3247.4549609999999</v>
      </c>
      <c r="P46" s="17">
        <v>4215.3170799999998</v>
      </c>
      <c r="R46" s="171">
        <f>'CONV-CFS-TAF'!B41</f>
        <v>6.1487603305785121E-2</v>
      </c>
    </row>
    <row r="47" spans="2:18" hidden="1" x14ac:dyDescent="0.25">
      <c r="B47" t="s">
        <v>78</v>
      </c>
      <c r="C47">
        <v>100</v>
      </c>
      <c r="D47">
        <v>700</v>
      </c>
      <c r="E47" s="17">
        <f t="shared" si="0"/>
        <v>1697.4654089999999</v>
      </c>
      <c r="F47">
        <v>863.24113299999999</v>
      </c>
      <c r="G47">
        <v>494.79625099999998</v>
      </c>
      <c r="H47">
        <v>501.10584799999998</v>
      </c>
      <c r="I47">
        <v>454.13070399999998</v>
      </c>
      <c r="J47" s="171">
        <f t="shared" si="1"/>
        <v>159.97891155768593</v>
      </c>
      <c r="K47" s="171">
        <f t="shared" si="2"/>
        <v>239.96836736727272</v>
      </c>
      <c r="M47" s="17">
        <v>1697.4654089999999</v>
      </c>
      <c r="N47">
        <v>0</v>
      </c>
      <c r="O47" s="17">
        <v>2601.8075669999998</v>
      </c>
      <c r="P47" s="17">
        <v>3902.7113509999999</v>
      </c>
      <c r="R47" s="171">
        <f>'CONV-CFS-TAF'!B42</f>
        <v>6.1487603305785121E-2</v>
      </c>
    </row>
    <row r="48" spans="2:18" hidden="1" x14ac:dyDescent="0.25">
      <c r="B48" t="s">
        <v>79</v>
      </c>
      <c r="C48">
        <v>100</v>
      </c>
      <c r="D48">
        <v>970.63266399999998</v>
      </c>
      <c r="E48" s="17">
        <f t="shared" si="0"/>
        <v>2886.2295049999998</v>
      </c>
      <c r="F48" s="17">
        <v>1477.8221570000001</v>
      </c>
      <c r="G48">
        <v>567</v>
      </c>
      <c r="H48">
        <v>639.50665600000002</v>
      </c>
      <c r="I48">
        <v>591.05704900000001</v>
      </c>
      <c r="J48" s="171">
        <f t="shared" si="1"/>
        <v>145.39355195504132</v>
      </c>
      <c r="K48" s="171">
        <f t="shared" si="2"/>
        <v>218.09032796033057</v>
      </c>
      <c r="M48" s="17">
        <v>2886.2295049999998</v>
      </c>
      <c r="N48">
        <v>0</v>
      </c>
      <c r="O48" s="17">
        <v>2617.9493729999999</v>
      </c>
      <c r="P48" s="17">
        <v>3926.9240599999998</v>
      </c>
      <c r="R48" s="171">
        <f>'CONV-CFS-TAF'!B43</f>
        <v>5.5537190082644627E-2</v>
      </c>
    </row>
    <row r="49" spans="2:18" hidden="1" x14ac:dyDescent="0.25">
      <c r="B49" t="s">
        <v>80</v>
      </c>
      <c r="C49">
        <v>100</v>
      </c>
      <c r="D49" s="17">
        <v>1108.7828850000001</v>
      </c>
      <c r="E49" s="17">
        <f t="shared" si="0"/>
        <v>3266.8562750000001</v>
      </c>
      <c r="F49" s="17">
        <v>1706.4357680000001</v>
      </c>
      <c r="G49">
        <v>656</v>
      </c>
      <c r="H49">
        <v>698.68264799999997</v>
      </c>
      <c r="I49">
        <v>755.961679</v>
      </c>
      <c r="J49" s="171">
        <f t="shared" si="1"/>
        <v>199.74938408925618</v>
      </c>
      <c r="K49" s="171">
        <f t="shared" si="2"/>
        <v>181.45703227041324</v>
      </c>
      <c r="M49" s="17">
        <v>3266.8562750000001</v>
      </c>
      <c r="N49">
        <v>0</v>
      </c>
      <c r="O49" s="17">
        <v>3248.6122949999999</v>
      </c>
      <c r="P49" s="17">
        <v>2951.1157130000001</v>
      </c>
      <c r="R49" s="171">
        <f>'CONV-CFS-TAF'!B44</f>
        <v>6.1487603305785121E-2</v>
      </c>
    </row>
    <row r="50" spans="2:18" hidden="1" x14ac:dyDescent="0.25">
      <c r="B50" t="s">
        <v>81</v>
      </c>
      <c r="C50">
        <v>100</v>
      </c>
      <c r="D50" s="17">
        <v>1408.496404</v>
      </c>
      <c r="E50" s="17">
        <f t="shared" si="0"/>
        <v>3974.2057650000002</v>
      </c>
      <c r="F50" s="17">
        <v>2004.7966690000001</v>
      </c>
      <c r="G50">
        <v>792</v>
      </c>
      <c r="H50">
        <v>634.21450200000004</v>
      </c>
      <c r="I50">
        <v>764.723209</v>
      </c>
      <c r="J50" s="171">
        <f t="shared" si="1"/>
        <v>57.172235504132232</v>
      </c>
      <c r="K50" s="171">
        <f t="shared" si="2"/>
        <v>85.758353256198347</v>
      </c>
      <c r="M50" s="17">
        <v>3974.2057650000002</v>
      </c>
      <c r="N50">
        <v>0</v>
      </c>
      <c r="O50">
        <v>960.81118000000004</v>
      </c>
      <c r="P50" s="17">
        <v>1441.21677</v>
      </c>
      <c r="R50" s="171">
        <f>'CONV-CFS-TAF'!B45</f>
        <v>5.9504132231404959E-2</v>
      </c>
    </row>
    <row r="51" spans="2:18" hidden="1" x14ac:dyDescent="0.25">
      <c r="B51" t="s">
        <v>82</v>
      </c>
      <c r="C51">
        <v>100</v>
      </c>
      <c r="D51" s="17">
        <v>1393.7063430000001</v>
      </c>
      <c r="E51" s="17">
        <f t="shared" si="0"/>
        <v>4163.0283030000001</v>
      </c>
      <c r="F51" s="17">
        <v>2147.4149739999998</v>
      </c>
      <c r="G51">
        <v>967</v>
      </c>
      <c r="H51">
        <v>475.07903199999998</v>
      </c>
      <c r="I51">
        <v>685.11064599999997</v>
      </c>
      <c r="J51" s="171">
        <f t="shared" si="1"/>
        <v>46.169642356363632</v>
      </c>
      <c r="K51" s="171">
        <f t="shared" si="2"/>
        <v>69.254463534545451</v>
      </c>
      <c r="M51" s="17">
        <v>4163.0283030000001</v>
      </c>
      <c r="N51">
        <v>0</v>
      </c>
      <c r="O51">
        <v>750.87724800000001</v>
      </c>
      <c r="P51" s="17">
        <v>1126.3158719999999</v>
      </c>
      <c r="R51" s="171">
        <f>'CONV-CFS-TAF'!B46</f>
        <v>6.1487603305785121E-2</v>
      </c>
    </row>
    <row r="52" spans="2:18" hidden="1" x14ac:dyDescent="0.25">
      <c r="B52" t="s">
        <v>83</v>
      </c>
      <c r="C52">
        <v>100</v>
      </c>
      <c r="D52" s="17">
        <v>1319.754897</v>
      </c>
      <c r="E52" s="17">
        <f t="shared" si="0"/>
        <v>3969.8542790000001</v>
      </c>
      <c r="F52" s="17">
        <v>2063.3654219999999</v>
      </c>
      <c r="G52">
        <v>847.57921199999998</v>
      </c>
      <c r="H52">
        <v>353.60569500000003</v>
      </c>
      <c r="I52">
        <v>514.60516399999995</v>
      </c>
      <c r="J52" s="171">
        <f t="shared" si="1"/>
        <v>17.851239669421489</v>
      </c>
      <c r="K52" s="171">
        <f t="shared" si="2"/>
        <v>196.84225065123968</v>
      </c>
      <c r="M52" s="17">
        <v>3969.8542790000001</v>
      </c>
      <c r="N52">
        <v>0</v>
      </c>
      <c r="O52">
        <v>300</v>
      </c>
      <c r="P52" s="17">
        <v>3308.0433790000002</v>
      </c>
      <c r="R52" s="171">
        <f>'CONV-CFS-TAF'!B47</f>
        <v>5.9504132231404959E-2</v>
      </c>
    </row>
    <row r="53" spans="2:18" hidden="1" x14ac:dyDescent="0.25">
      <c r="B53" t="s">
        <v>84</v>
      </c>
      <c r="C53">
        <v>100</v>
      </c>
      <c r="D53" s="17">
        <v>1209.080463</v>
      </c>
      <c r="E53" s="17">
        <f t="shared" si="0"/>
        <v>3487.6096120000002</v>
      </c>
      <c r="F53" s="17">
        <v>1538.902885</v>
      </c>
      <c r="G53">
        <v>697.96143600000005</v>
      </c>
      <c r="H53">
        <v>199.30284700000001</v>
      </c>
      <c r="I53">
        <v>658.39358000000004</v>
      </c>
      <c r="J53" s="171">
        <f t="shared" si="1"/>
        <v>430.45542552595043</v>
      </c>
      <c r="K53" s="171">
        <f t="shared" si="2"/>
        <v>200.72192539438015</v>
      </c>
      <c r="M53" s="17">
        <v>3487.6096120000002</v>
      </c>
      <c r="N53">
        <v>0</v>
      </c>
      <c r="O53" s="17">
        <v>7000.6863560000002</v>
      </c>
      <c r="P53" s="17">
        <v>3264.4291629999998</v>
      </c>
      <c r="R53" s="171">
        <f>'CONV-CFS-TAF'!B48</f>
        <v>6.1487603305785121E-2</v>
      </c>
    </row>
    <row r="54" spans="2:18" hidden="1" x14ac:dyDescent="0.25">
      <c r="B54" t="s">
        <v>85</v>
      </c>
      <c r="C54">
        <v>100</v>
      </c>
      <c r="D54" s="17">
        <v>1068.013976</v>
      </c>
      <c r="E54" s="17">
        <f t="shared" si="0"/>
        <v>3156.2497440000002</v>
      </c>
      <c r="F54" s="17">
        <v>1409.6548230000001</v>
      </c>
      <c r="G54">
        <v>634.97525099999996</v>
      </c>
      <c r="H54">
        <v>91.308863000000002</v>
      </c>
      <c r="I54">
        <v>507.08299099999999</v>
      </c>
      <c r="J54" s="171">
        <f t="shared" si="1"/>
        <v>64.922090723305786</v>
      </c>
      <c r="K54" s="171">
        <f t="shared" si="2"/>
        <v>200.29358288925619</v>
      </c>
      <c r="M54" s="17">
        <v>3156.2497440000002</v>
      </c>
      <c r="N54">
        <v>0</v>
      </c>
      <c r="O54" s="17">
        <v>1055.856583</v>
      </c>
      <c r="P54" s="17">
        <v>3257.4628400000001</v>
      </c>
      <c r="R54" s="171">
        <f>'CONV-CFS-TAF'!B49</f>
        <v>6.1487603305785121E-2</v>
      </c>
    </row>
    <row r="55" spans="2:18" hidden="1" x14ac:dyDescent="0.25">
      <c r="B55" t="s">
        <v>86</v>
      </c>
      <c r="C55">
        <v>100</v>
      </c>
      <c r="D55">
        <v>998.00792300000001</v>
      </c>
      <c r="E55" s="17">
        <f t="shared" si="0"/>
        <v>3038.9324019999999</v>
      </c>
      <c r="F55" s="17">
        <v>1347.9956360000001</v>
      </c>
      <c r="G55">
        <v>597.78271500000005</v>
      </c>
      <c r="H55">
        <v>164.47218599999999</v>
      </c>
      <c r="I55">
        <v>477.31259</v>
      </c>
      <c r="J55" s="171">
        <f t="shared" si="1"/>
        <v>144.98712886611571</v>
      </c>
      <c r="K55" s="171">
        <f t="shared" si="2"/>
        <v>273.71900826446279</v>
      </c>
      <c r="M55" s="17">
        <v>3038.9324019999999</v>
      </c>
      <c r="N55">
        <v>0</v>
      </c>
      <c r="O55" s="17">
        <v>2436.5892490000001</v>
      </c>
      <c r="P55" s="17">
        <v>4600</v>
      </c>
      <c r="R55" s="171">
        <f>'CONV-CFS-TAF'!B50</f>
        <v>5.9504132231404959E-2</v>
      </c>
    </row>
    <row r="56" spans="2:18" hidden="1" x14ac:dyDescent="0.25">
      <c r="B56" t="s">
        <v>87</v>
      </c>
      <c r="C56">
        <v>100</v>
      </c>
      <c r="D56">
        <v>979.78064300000005</v>
      </c>
      <c r="E56" s="17">
        <f t="shared" si="0"/>
        <v>2905.8087909999999</v>
      </c>
      <c r="F56" s="17">
        <v>1231.9796470000001</v>
      </c>
      <c r="G56">
        <v>545.18688399999996</v>
      </c>
      <c r="H56">
        <v>217.06618</v>
      </c>
      <c r="I56">
        <v>491.10380199999997</v>
      </c>
      <c r="J56" s="171">
        <f t="shared" si="1"/>
        <v>131.14437881454546</v>
      </c>
      <c r="K56" s="171">
        <f t="shared" si="2"/>
        <v>216.64272925289254</v>
      </c>
      <c r="M56" s="17">
        <v>2905.8087909999999</v>
      </c>
      <c r="N56">
        <v>0</v>
      </c>
      <c r="O56" s="17">
        <v>2132.8588490000002</v>
      </c>
      <c r="P56" s="17">
        <v>3523.3562149999998</v>
      </c>
      <c r="R56" s="171">
        <f>'CONV-CFS-TAF'!B51</f>
        <v>6.1487603305785121E-2</v>
      </c>
    </row>
    <row r="57" spans="2:18" hidden="1" x14ac:dyDescent="0.25">
      <c r="B57" t="s">
        <v>88</v>
      </c>
      <c r="C57">
        <v>100</v>
      </c>
      <c r="D57">
        <v>977.20522500000004</v>
      </c>
      <c r="E57" s="17">
        <f t="shared" si="0"/>
        <v>2855.8780080000001</v>
      </c>
      <c r="F57" s="17">
        <v>1144.47594</v>
      </c>
      <c r="G57">
        <v>484.90232500000002</v>
      </c>
      <c r="H57">
        <v>366.66666700000002</v>
      </c>
      <c r="I57">
        <v>609.49266299999999</v>
      </c>
      <c r="J57" s="171">
        <f t="shared" si="1"/>
        <v>192.61474839669421</v>
      </c>
      <c r="K57" s="171">
        <f t="shared" si="2"/>
        <v>240.68771851239669</v>
      </c>
      <c r="M57" s="17">
        <v>2855.8780080000001</v>
      </c>
      <c r="N57">
        <v>0</v>
      </c>
      <c r="O57" s="17">
        <v>3236.9978550000001</v>
      </c>
      <c r="P57" s="17">
        <v>4044.8908249999999</v>
      </c>
      <c r="R57" s="171">
        <f>'CONV-CFS-TAF'!B52</f>
        <v>5.9504132231404959E-2</v>
      </c>
    </row>
    <row r="58" spans="2:18" hidden="1" x14ac:dyDescent="0.25">
      <c r="B58" t="s">
        <v>89</v>
      </c>
      <c r="C58">
        <v>100</v>
      </c>
      <c r="D58">
        <v>998.25548500000002</v>
      </c>
      <c r="E58" s="17">
        <f t="shared" si="0"/>
        <v>2906.0224029999999</v>
      </c>
      <c r="F58" s="17">
        <v>1076.8684949999999</v>
      </c>
      <c r="G58">
        <v>473.48052899999999</v>
      </c>
      <c r="H58">
        <v>448.04684300000002</v>
      </c>
      <c r="I58">
        <v>759.65278699999999</v>
      </c>
      <c r="J58" s="171">
        <f t="shared" si="1"/>
        <v>223.17376367008265</v>
      </c>
      <c r="K58" s="171">
        <f t="shared" si="2"/>
        <v>147.34638675768593</v>
      </c>
      <c r="M58" s="17">
        <v>2906.0224029999999</v>
      </c>
      <c r="N58">
        <v>0</v>
      </c>
      <c r="O58" s="17">
        <v>3629.5733070000001</v>
      </c>
      <c r="P58" s="17">
        <v>2396.3592469999999</v>
      </c>
      <c r="R58" s="171">
        <f>'CONV-CFS-TAF'!B53</f>
        <v>6.1487603305785121E-2</v>
      </c>
    </row>
    <row r="59" spans="2:18" hidden="1" x14ac:dyDescent="0.25">
      <c r="B59" t="s">
        <v>90</v>
      </c>
      <c r="C59">
        <v>100</v>
      </c>
      <c r="D59" s="17">
        <v>1002.9585060000001</v>
      </c>
      <c r="E59" s="17">
        <f t="shared" si="0"/>
        <v>2946.3676110000001</v>
      </c>
      <c r="F59" s="17">
        <v>1190.256764</v>
      </c>
      <c r="G59">
        <v>430.67559299999999</v>
      </c>
      <c r="H59">
        <v>616.08103300000005</v>
      </c>
      <c r="I59">
        <v>912.36051699999996</v>
      </c>
      <c r="J59" s="171">
        <f t="shared" si="1"/>
        <v>159.71304340363636</v>
      </c>
      <c r="K59" s="171">
        <f t="shared" si="2"/>
        <v>239.56956510545453</v>
      </c>
      <c r="M59" s="17">
        <v>2946.3676110000001</v>
      </c>
      <c r="N59">
        <v>0</v>
      </c>
      <c r="O59" s="17">
        <v>2597.4836359999999</v>
      </c>
      <c r="P59" s="17">
        <v>3896.2254539999999</v>
      </c>
      <c r="R59" s="171">
        <f>'CONV-CFS-TAF'!B54</f>
        <v>6.1487603305785121E-2</v>
      </c>
    </row>
    <row r="60" spans="2:18" hidden="1" x14ac:dyDescent="0.25">
      <c r="B60" t="s">
        <v>91</v>
      </c>
      <c r="C60">
        <v>100</v>
      </c>
      <c r="D60" s="17">
        <v>1149.9121689999999</v>
      </c>
      <c r="E60" s="17">
        <f t="shared" si="0"/>
        <v>3691.683348</v>
      </c>
      <c r="F60" s="17">
        <v>1649.3271159999999</v>
      </c>
      <c r="G60">
        <v>567</v>
      </c>
      <c r="H60">
        <v>732.02190700000006</v>
      </c>
      <c r="I60" s="17">
        <v>1031.371271</v>
      </c>
      <c r="J60" s="171">
        <f t="shared" si="1"/>
        <v>136.10923738710744</v>
      </c>
      <c r="K60" s="171">
        <f t="shared" si="2"/>
        <v>204.16385610842974</v>
      </c>
      <c r="M60" s="17">
        <v>3691.683348</v>
      </c>
      <c r="N60">
        <v>0</v>
      </c>
      <c r="O60" s="17">
        <v>2450.7764470000002</v>
      </c>
      <c r="P60" s="17">
        <v>3676.164671</v>
      </c>
      <c r="R60" s="171">
        <f>'CONV-CFS-TAF'!B55</f>
        <v>5.5537190082644627E-2</v>
      </c>
    </row>
    <row r="61" spans="2:18" hidden="1" x14ac:dyDescent="0.25">
      <c r="B61" t="s">
        <v>92</v>
      </c>
      <c r="C61">
        <v>100</v>
      </c>
      <c r="D61" s="17">
        <v>1264.1327510000001</v>
      </c>
      <c r="E61" s="17">
        <f t="shared" si="0"/>
        <v>3714.8546900000001</v>
      </c>
      <c r="F61" s="17">
        <v>1909.71226</v>
      </c>
      <c r="G61">
        <v>553.92895699999997</v>
      </c>
      <c r="H61">
        <v>916.66666699999996</v>
      </c>
      <c r="I61" s="17">
        <v>1002.314561</v>
      </c>
      <c r="J61" s="171">
        <f t="shared" si="1"/>
        <v>44.860572265785123</v>
      </c>
      <c r="K61" s="171">
        <f t="shared" si="2"/>
        <v>282.84297520661158</v>
      </c>
      <c r="M61" s="17">
        <v>3714.8546900000001</v>
      </c>
      <c r="N61">
        <v>0</v>
      </c>
      <c r="O61">
        <v>729.587264</v>
      </c>
      <c r="P61" s="17">
        <v>4600</v>
      </c>
      <c r="R61" s="171">
        <f>'CONV-CFS-TAF'!B56</f>
        <v>6.1487603305785121E-2</v>
      </c>
    </row>
    <row r="62" spans="2:18" hidden="1" x14ac:dyDescent="0.25">
      <c r="B62" t="s">
        <v>93</v>
      </c>
      <c r="C62">
        <v>100</v>
      </c>
      <c r="D62" s="17">
        <v>1485.5855059999999</v>
      </c>
      <c r="E62" s="17">
        <f t="shared" si="0"/>
        <v>4037.8062249999998</v>
      </c>
      <c r="F62" s="17">
        <v>2535.0428809999999</v>
      </c>
      <c r="G62">
        <v>792</v>
      </c>
      <c r="H62">
        <v>837.79667199999994</v>
      </c>
      <c r="I62">
        <v>992.65559499999995</v>
      </c>
      <c r="J62" s="171">
        <f t="shared" si="1"/>
        <v>54.411633996694214</v>
      </c>
      <c r="K62" s="171">
        <f t="shared" si="2"/>
        <v>81.617450995041324</v>
      </c>
      <c r="M62" s="17">
        <v>4037.8062249999998</v>
      </c>
      <c r="N62">
        <v>0</v>
      </c>
      <c r="O62">
        <v>914.41773799999999</v>
      </c>
      <c r="P62" s="17">
        <v>1371.6266069999999</v>
      </c>
      <c r="R62" s="171">
        <f>'CONV-CFS-TAF'!B57</f>
        <v>5.9504132231404959E-2</v>
      </c>
    </row>
    <row r="63" spans="2:18" hidden="1" x14ac:dyDescent="0.25">
      <c r="B63" t="s">
        <v>94</v>
      </c>
      <c r="C63">
        <v>100</v>
      </c>
      <c r="D63" s="17">
        <v>1382.6223689999999</v>
      </c>
      <c r="E63" s="17">
        <f t="shared" si="0"/>
        <v>3880.0794780000001</v>
      </c>
      <c r="F63" s="17">
        <v>2457.6103290000001</v>
      </c>
      <c r="G63">
        <v>790.27342599999997</v>
      </c>
      <c r="H63">
        <v>665.66410900000005</v>
      </c>
      <c r="I63">
        <v>848.15019299999994</v>
      </c>
      <c r="J63" s="171">
        <f t="shared" si="1"/>
        <v>32.280991735537185</v>
      </c>
      <c r="K63" s="171">
        <f t="shared" si="2"/>
        <v>59.950413223140494</v>
      </c>
      <c r="M63" s="17">
        <v>3880.0794780000001</v>
      </c>
      <c r="N63">
        <v>0</v>
      </c>
      <c r="O63">
        <v>525</v>
      </c>
      <c r="P63">
        <v>975</v>
      </c>
      <c r="R63" s="171">
        <f>'CONV-CFS-TAF'!B58</f>
        <v>6.1487603305785121E-2</v>
      </c>
    </row>
    <row r="64" spans="2:18" hidden="1" x14ac:dyDescent="0.25">
      <c r="B64" t="s">
        <v>95</v>
      </c>
      <c r="C64">
        <v>100</v>
      </c>
      <c r="D64" s="17">
        <v>1319.078366</v>
      </c>
      <c r="E64" s="17">
        <f t="shared" si="0"/>
        <v>3425.0604119999998</v>
      </c>
      <c r="F64" s="17">
        <v>2084.2400870000001</v>
      </c>
      <c r="G64">
        <v>656.92127300000004</v>
      </c>
      <c r="H64">
        <v>491.32563800000003</v>
      </c>
      <c r="I64">
        <v>687.71901100000002</v>
      </c>
      <c r="J64" s="171">
        <f t="shared" si="1"/>
        <v>131.75987414876033</v>
      </c>
      <c r="K64" s="171">
        <f t="shared" si="2"/>
        <v>149.60954338512397</v>
      </c>
      <c r="M64" s="17">
        <v>3425.0604119999998</v>
      </c>
      <c r="N64">
        <v>0</v>
      </c>
      <c r="O64" s="17">
        <v>2214.297885</v>
      </c>
      <c r="P64" s="17">
        <v>2514.2714930000002</v>
      </c>
      <c r="R64" s="171">
        <f>'CONV-CFS-TAF'!B59</f>
        <v>5.9504132231404959E-2</v>
      </c>
    </row>
    <row r="65" spans="2:18" hidden="1" x14ac:dyDescent="0.25">
      <c r="B65" t="s">
        <v>96</v>
      </c>
      <c r="C65">
        <v>100</v>
      </c>
      <c r="D65" s="17">
        <v>1199.292488</v>
      </c>
      <c r="E65" s="17">
        <f t="shared" si="0"/>
        <v>2891.7518580000001</v>
      </c>
      <c r="F65" s="17">
        <v>1538.9653479999999</v>
      </c>
      <c r="G65">
        <v>519.35071900000003</v>
      </c>
      <c r="H65">
        <v>268.16281900000001</v>
      </c>
      <c r="I65">
        <v>625.302234</v>
      </c>
      <c r="J65" s="171">
        <f t="shared" si="1"/>
        <v>368.91180338578511</v>
      </c>
      <c r="K65" s="171">
        <f t="shared" si="2"/>
        <v>138.13012260495867</v>
      </c>
      <c r="M65" s="17">
        <v>2891.7518580000001</v>
      </c>
      <c r="N65">
        <v>0</v>
      </c>
      <c r="O65" s="17">
        <v>5999.7752970000001</v>
      </c>
      <c r="P65" s="17">
        <v>2246.4710799999998</v>
      </c>
      <c r="R65" s="171">
        <f>'CONV-CFS-TAF'!B60</f>
        <v>6.1487603305785121E-2</v>
      </c>
    </row>
    <row r="66" spans="2:18" hidden="1" x14ac:dyDescent="0.25">
      <c r="B66" t="s">
        <v>97</v>
      </c>
      <c r="C66">
        <v>100</v>
      </c>
      <c r="D66" s="17">
        <v>1084.8654670000001</v>
      </c>
      <c r="E66" s="17">
        <f t="shared" si="0"/>
        <v>2573.792457</v>
      </c>
      <c r="F66" s="17">
        <v>1359.5968519999999</v>
      </c>
      <c r="G66">
        <v>425.152916</v>
      </c>
      <c r="H66">
        <v>115.011475</v>
      </c>
      <c r="I66">
        <v>276.82492300000001</v>
      </c>
      <c r="J66" s="171">
        <f t="shared" si="1"/>
        <v>33.81490846413223</v>
      </c>
      <c r="K66" s="171">
        <f t="shared" si="2"/>
        <v>159.67978494347108</v>
      </c>
      <c r="M66" s="17">
        <v>2573.792457</v>
      </c>
      <c r="N66">
        <v>0</v>
      </c>
      <c r="O66">
        <v>549.94676400000003</v>
      </c>
      <c r="P66" s="17">
        <v>2596.9427390000001</v>
      </c>
      <c r="R66" s="171">
        <f>'CONV-CFS-TAF'!B61</f>
        <v>6.1487603305785121E-2</v>
      </c>
    </row>
    <row r="67" spans="2:18" hidden="1" x14ac:dyDescent="0.25">
      <c r="B67" t="s">
        <v>98</v>
      </c>
      <c r="C67">
        <v>100</v>
      </c>
      <c r="D67">
        <v>988.82769399999995</v>
      </c>
      <c r="E67" s="17">
        <f t="shared" si="0"/>
        <v>2470.942481</v>
      </c>
      <c r="F67" s="17">
        <v>1245.9139230000001</v>
      </c>
      <c r="G67">
        <v>396.36781000000002</v>
      </c>
      <c r="H67">
        <v>115.13181</v>
      </c>
      <c r="I67">
        <v>120.971065</v>
      </c>
      <c r="J67" s="171">
        <f t="shared" si="1"/>
        <v>170.11734063471076</v>
      </c>
      <c r="K67" s="171">
        <f t="shared" si="2"/>
        <v>201.85998890578514</v>
      </c>
      <c r="M67" s="17">
        <v>2470.942481</v>
      </c>
      <c r="N67">
        <v>0</v>
      </c>
      <c r="O67" s="17">
        <v>2858.9164190000001</v>
      </c>
      <c r="P67" s="17">
        <v>3392.3692580000002</v>
      </c>
      <c r="R67" s="171">
        <f>'CONV-CFS-TAF'!B62</f>
        <v>5.9504132231404959E-2</v>
      </c>
    </row>
    <row r="68" spans="2:18" hidden="1" x14ac:dyDescent="0.25">
      <c r="B68" t="s">
        <v>99</v>
      </c>
      <c r="C68">
        <v>100</v>
      </c>
      <c r="D68">
        <v>964.97878100000003</v>
      </c>
      <c r="E68" s="17">
        <f t="shared" si="0"/>
        <v>2399.9751489999999</v>
      </c>
      <c r="F68" s="17">
        <v>1154.451096</v>
      </c>
      <c r="G68">
        <v>350.45887800000003</v>
      </c>
      <c r="H68">
        <v>125.23698899999999</v>
      </c>
      <c r="I68">
        <v>55</v>
      </c>
      <c r="J68" s="171">
        <f t="shared" si="1"/>
        <v>135.85093578842975</v>
      </c>
      <c r="K68" s="171">
        <f t="shared" si="2"/>
        <v>174.84491820892561</v>
      </c>
      <c r="M68" s="17">
        <v>2399.9751489999999</v>
      </c>
      <c r="N68">
        <v>0</v>
      </c>
      <c r="O68" s="17">
        <v>2209.4036599999999</v>
      </c>
      <c r="P68" s="17">
        <v>2843.5799870000001</v>
      </c>
      <c r="R68" s="171">
        <f>'CONV-CFS-TAF'!B63</f>
        <v>6.1487603305785121E-2</v>
      </c>
    </row>
    <row r="69" spans="2:18" hidden="1" x14ac:dyDescent="0.25">
      <c r="B69" t="s">
        <v>100</v>
      </c>
      <c r="C69">
        <v>100</v>
      </c>
      <c r="D69" s="17">
        <v>1121.6021900000001</v>
      </c>
      <c r="E69" s="17">
        <f t="shared" si="0"/>
        <v>2867.1185890000002</v>
      </c>
      <c r="F69" s="17">
        <v>1373.6538089999999</v>
      </c>
      <c r="G69">
        <v>482.92207000000002</v>
      </c>
      <c r="H69">
        <v>307.00506300000001</v>
      </c>
      <c r="I69">
        <v>262.18249300000002</v>
      </c>
      <c r="J69" s="171">
        <f t="shared" si="1"/>
        <v>397.48760330578511</v>
      </c>
      <c r="K69" s="171">
        <f t="shared" si="2"/>
        <v>273.71900826446279</v>
      </c>
      <c r="M69" s="17">
        <v>2867.1185890000002</v>
      </c>
      <c r="N69">
        <v>0</v>
      </c>
      <c r="O69" s="17">
        <v>6680</v>
      </c>
      <c r="P69" s="17">
        <v>4600</v>
      </c>
      <c r="R69" s="171">
        <f>'CONV-CFS-TAF'!B64</f>
        <v>5.9504132231404959E-2</v>
      </c>
    </row>
    <row r="70" spans="2:18" hidden="1" x14ac:dyDescent="0.25">
      <c r="B70" t="s">
        <v>101</v>
      </c>
      <c r="C70">
        <v>100</v>
      </c>
      <c r="D70" s="17">
        <v>1323.100111</v>
      </c>
      <c r="E70" s="17">
        <f t="shared" si="0"/>
        <v>3347</v>
      </c>
      <c r="F70" s="17">
        <v>1283.10205</v>
      </c>
      <c r="G70">
        <v>559.79798700000003</v>
      </c>
      <c r="H70">
        <v>492.488316</v>
      </c>
      <c r="I70">
        <v>247.53334799999999</v>
      </c>
      <c r="J70" s="171">
        <f t="shared" si="1"/>
        <v>168.23117700099172</v>
      </c>
      <c r="K70" s="171">
        <f t="shared" si="2"/>
        <v>252.34676543999998</v>
      </c>
      <c r="M70" s="17">
        <v>3347</v>
      </c>
      <c r="N70">
        <v>0</v>
      </c>
      <c r="O70" s="17">
        <v>2736.0177979999999</v>
      </c>
      <c r="P70" s="17">
        <v>4104.0266959999999</v>
      </c>
      <c r="R70" s="171">
        <f>'CONV-CFS-TAF'!B65</f>
        <v>6.1487603305785121E-2</v>
      </c>
    </row>
    <row r="71" spans="2:18" hidden="1" x14ac:dyDescent="0.25">
      <c r="B71" t="s">
        <v>102</v>
      </c>
      <c r="C71">
        <v>100</v>
      </c>
      <c r="D71" s="17">
        <v>1447.4461779999999</v>
      </c>
      <c r="E71" s="17">
        <f t="shared" si="0"/>
        <v>3668</v>
      </c>
      <c r="F71" s="17">
        <v>1553.569694</v>
      </c>
      <c r="G71">
        <v>565</v>
      </c>
      <c r="H71">
        <v>641.410077</v>
      </c>
      <c r="I71">
        <v>385.81413300000003</v>
      </c>
      <c r="J71" s="171">
        <f t="shared" si="1"/>
        <v>148.05722526347105</v>
      </c>
      <c r="K71" s="171">
        <f t="shared" si="2"/>
        <v>222.08583792595041</v>
      </c>
      <c r="M71" s="17">
        <v>3668</v>
      </c>
      <c r="N71">
        <v>0</v>
      </c>
      <c r="O71" s="17">
        <v>2407.9199269999999</v>
      </c>
      <c r="P71" s="17">
        <v>3611.879891</v>
      </c>
      <c r="R71" s="171">
        <f>'CONV-CFS-TAF'!B66</f>
        <v>6.1487603305785121E-2</v>
      </c>
    </row>
    <row r="72" spans="2:18" hidden="1" x14ac:dyDescent="0.25">
      <c r="B72" t="s">
        <v>103</v>
      </c>
      <c r="C72">
        <v>100</v>
      </c>
      <c r="D72" s="17">
        <v>1685.630917</v>
      </c>
      <c r="E72" s="17">
        <f t="shared" si="0"/>
        <v>3462</v>
      </c>
      <c r="F72" s="17">
        <v>2606.720217</v>
      </c>
      <c r="G72">
        <v>553</v>
      </c>
      <c r="H72">
        <v>794.53185199999996</v>
      </c>
      <c r="I72">
        <v>528.10589600000003</v>
      </c>
      <c r="J72" s="171">
        <f t="shared" si="1"/>
        <v>162.06464136198349</v>
      </c>
      <c r="K72" s="171">
        <f t="shared" si="2"/>
        <v>243.09696207074381</v>
      </c>
      <c r="M72" s="17">
        <v>3462</v>
      </c>
      <c r="N72">
        <v>0</v>
      </c>
      <c r="O72" s="17">
        <v>2918.1282150000002</v>
      </c>
      <c r="P72" s="17">
        <v>4377.1923230000002</v>
      </c>
      <c r="R72" s="171">
        <f>'CONV-CFS-TAF'!B67</f>
        <v>5.5537190082644627E-2</v>
      </c>
    </row>
    <row r="73" spans="2:18" hidden="1" x14ac:dyDescent="0.25">
      <c r="B73" t="s">
        <v>104</v>
      </c>
      <c r="C73">
        <v>100</v>
      </c>
      <c r="D73" s="17">
        <v>1869.45345</v>
      </c>
      <c r="E73" s="17">
        <f t="shared" ref="E73:E136" si="3">SUM(M73:N73)</f>
        <v>4142</v>
      </c>
      <c r="F73" s="17">
        <v>2999</v>
      </c>
      <c r="G73">
        <v>647</v>
      </c>
      <c r="H73">
        <v>900.543364</v>
      </c>
      <c r="I73">
        <v>626.04488200000003</v>
      </c>
      <c r="J73" s="171">
        <f t="shared" ref="J73:J136" si="4">O73*R73</f>
        <v>164.77252403305783</v>
      </c>
      <c r="K73" s="171">
        <f t="shared" ref="K73:K136" si="5">P73*R73</f>
        <v>247.15878604958678</v>
      </c>
      <c r="M73" s="17">
        <v>4142</v>
      </c>
      <c r="N73">
        <v>0</v>
      </c>
      <c r="O73" s="17">
        <v>2679.7682</v>
      </c>
      <c r="P73" s="17">
        <v>4019.6523000000002</v>
      </c>
      <c r="R73" s="171">
        <f>'CONV-CFS-TAF'!B68</f>
        <v>6.1487603305785121E-2</v>
      </c>
    </row>
    <row r="74" spans="2:18" hidden="1" x14ac:dyDescent="0.25">
      <c r="B74" t="s">
        <v>105</v>
      </c>
      <c r="C74">
        <v>100</v>
      </c>
      <c r="D74" s="17">
        <v>2096.3211609999998</v>
      </c>
      <c r="E74" s="17">
        <f t="shared" si="3"/>
        <v>4552</v>
      </c>
      <c r="F74" s="17">
        <v>3396</v>
      </c>
      <c r="G74">
        <v>792</v>
      </c>
      <c r="H74">
        <v>789.36573599999997</v>
      </c>
      <c r="I74">
        <v>533.91837199999998</v>
      </c>
      <c r="J74" s="171">
        <f t="shared" si="4"/>
        <v>47.792076634710746</v>
      </c>
      <c r="K74" s="171">
        <f t="shared" si="5"/>
        <v>71.688114981818188</v>
      </c>
      <c r="M74" s="17">
        <v>4552</v>
      </c>
      <c r="N74">
        <v>0</v>
      </c>
      <c r="O74">
        <v>803.17239900000004</v>
      </c>
      <c r="P74" s="17">
        <v>1204.758599</v>
      </c>
      <c r="R74" s="171">
        <f>'CONV-CFS-TAF'!B69</f>
        <v>5.9504132231404959E-2</v>
      </c>
    </row>
    <row r="75" spans="2:18" hidden="1" x14ac:dyDescent="0.25">
      <c r="B75" t="s">
        <v>106</v>
      </c>
      <c r="C75">
        <v>100</v>
      </c>
      <c r="D75" s="17">
        <v>2085.7100959999998</v>
      </c>
      <c r="E75" s="17">
        <f t="shared" si="3"/>
        <v>4552</v>
      </c>
      <c r="F75" s="17">
        <v>3538</v>
      </c>
      <c r="G75">
        <v>967</v>
      </c>
      <c r="H75">
        <v>561.735412</v>
      </c>
      <c r="I75">
        <v>364.64465300000001</v>
      </c>
      <c r="J75" s="171">
        <f t="shared" si="4"/>
        <v>36.892561983471076</v>
      </c>
      <c r="K75" s="171">
        <f t="shared" si="5"/>
        <v>55.33884297520661</v>
      </c>
      <c r="M75" s="17">
        <v>4552</v>
      </c>
      <c r="N75">
        <v>0</v>
      </c>
      <c r="O75">
        <v>600</v>
      </c>
      <c r="P75">
        <v>900</v>
      </c>
      <c r="R75" s="171">
        <f>'CONV-CFS-TAF'!B70</f>
        <v>6.1487603305785121E-2</v>
      </c>
    </row>
    <row r="76" spans="2:18" hidden="1" x14ac:dyDescent="0.25">
      <c r="B76" t="s">
        <v>107</v>
      </c>
      <c r="C76">
        <v>100</v>
      </c>
      <c r="D76" s="17">
        <v>2111.103662</v>
      </c>
      <c r="E76" s="17">
        <f t="shared" si="3"/>
        <v>4339.1706340000001</v>
      </c>
      <c r="F76" s="17">
        <v>3538</v>
      </c>
      <c r="G76">
        <v>967</v>
      </c>
      <c r="H76">
        <v>362.53855600000003</v>
      </c>
      <c r="I76">
        <v>184.82909599999999</v>
      </c>
      <c r="J76" s="171">
        <f t="shared" si="4"/>
        <v>136.98771036694214</v>
      </c>
      <c r="K76" s="171">
        <f t="shared" si="5"/>
        <v>205.4815655801653</v>
      </c>
      <c r="M76" s="17">
        <v>4339.1706340000001</v>
      </c>
      <c r="N76">
        <v>0</v>
      </c>
      <c r="O76" s="17">
        <v>2302.1545769999998</v>
      </c>
      <c r="P76" s="17">
        <v>3453.2318660000001</v>
      </c>
      <c r="R76" s="171">
        <f>'CONV-CFS-TAF'!B71</f>
        <v>5.9504132231404959E-2</v>
      </c>
    </row>
    <row r="77" spans="2:18" hidden="1" x14ac:dyDescent="0.25">
      <c r="B77" t="s">
        <v>108</v>
      </c>
      <c r="C77">
        <v>100</v>
      </c>
      <c r="D77" s="17">
        <v>1988.882695</v>
      </c>
      <c r="E77" s="17">
        <f t="shared" si="3"/>
        <v>3823.1025070000001</v>
      </c>
      <c r="F77" s="17">
        <v>3009.8488900000002</v>
      </c>
      <c r="G77">
        <v>821.56408099999999</v>
      </c>
      <c r="H77">
        <v>183.290063</v>
      </c>
      <c r="I77">
        <v>217.28912099999999</v>
      </c>
      <c r="J77" s="171">
        <f t="shared" si="4"/>
        <v>430.71461846280988</v>
      </c>
      <c r="K77" s="171">
        <f t="shared" si="5"/>
        <v>282.84297520661158</v>
      </c>
      <c r="M77" s="17">
        <v>3823.1025070000001</v>
      </c>
      <c r="N77">
        <v>0</v>
      </c>
      <c r="O77" s="17">
        <v>7004.9017249999997</v>
      </c>
      <c r="P77" s="17">
        <v>4600</v>
      </c>
      <c r="R77" s="171">
        <f>'CONV-CFS-TAF'!B72</f>
        <v>6.1487603305785121E-2</v>
      </c>
    </row>
    <row r="78" spans="2:18" hidden="1" x14ac:dyDescent="0.25">
      <c r="B78" t="s">
        <v>109</v>
      </c>
      <c r="C78">
        <v>100</v>
      </c>
      <c r="D78" s="17">
        <v>1849.169613</v>
      </c>
      <c r="E78" s="17">
        <f t="shared" si="3"/>
        <v>3443.0799670000001</v>
      </c>
      <c r="F78" s="17">
        <v>2536.3908959999999</v>
      </c>
      <c r="G78">
        <v>741.56843400000002</v>
      </c>
      <c r="H78">
        <v>79.981127999999998</v>
      </c>
      <c r="I78">
        <v>245.62805399999999</v>
      </c>
      <c r="J78" s="171">
        <f t="shared" si="4"/>
        <v>441.48099173553715</v>
      </c>
      <c r="K78" s="171">
        <f t="shared" si="5"/>
        <v>282.84297520661158</v>
      </c>
      <c r="M78" s="17">
        <v>3443.0799670000001</v>
      </c>
      <c r="N78">
        <v>0</v>
      </c>
      <c r="O78" s="17">
        <v>7180</v>
      </c>
      <c r="P78" s="17">
        <v>4600</v>
      </c>
      <c r="R78" s="171">
        <f>'CONV-CFS-TAF'!B73</f>
        <v>6.1487603305785121E-2</v>
      </c>
    </row>
    <row r="79" spans="2:18" hidden="1" x14ac:dyDescent="0.25">
      <c r="B79" t="s">
        <v>110</v>
      </c>
      <c r="C79">
        <v>100</v>
      </c>
      <c r="D79" s="17">
        <v>1711.870848</v>
      </c>
      <c r="E79" s="17">
        <f t="shared" si="3"/>
        <v>2741.1711570000002</v>
      </c>
      <c r="F79" s="17">
        <v>1959.377651</v>
      </c>
      <c r="G79">
        <v>561.25341500000002</v>
      </c>
      <c r="H79">
        <v>126.55552400000001</v>
      </c>
      <c r="I79">
        <v>305.31681700000001</v>
      </c>
      <c r="J79" s="171">
        <f t="shared" si="4"/>
        <v>397.48760330578511</v>
      </c>
      <c r="K79" s="171">
        <f t="shared" si="5"/>
        <v>273.71900826446279</v>
      </c>
      <c r="M79" s="17">
        <v>2741.1711570000002</v>
      </c>
      <c r="N79">
        <v>0</v>
      </c>
      <c r="O79" s="17">
        <v>6680</v>
      </c>
      <c r="P79" s="17">
        <v>4600</v>
      </c>
      <c r="R79" s="171">
        <f>'CONV-CFS-TAF'!B74</f>
        <v>5.9504132231404959E-2</v>
      </c>
    </row>
    <row r="80" spans="2:18" hidden="1" x14ac:dyDescent="0.25">
      <c r="B80" t="s">
        <v>111</v>
      </c>
      <c r="C80">
        <v>100</v>
      </c>
      <c r="D80" s="17">
        <v>1620.9488739999999</v>
      </c>
      <c r="E80" s="17">
        <f t="shared" si="3"/>
        <v>2618.5191159999999</v>
      </c>
      <c r="F80" s="17">
        <v>1680.0916749999999</v>
      </c>
      <c r="G80">
        <v>432.50810000000001</v>
      </c>
      <c r="H80">
        <v>169.19540000000001</v>
      </c>
      <c r="I80">
        <v>303.391096</v>
      </c>
      <c r="J80" s="171">
        <f t="shared" si="4"/>
        <v>250.31453749487602</v>
      </c>
      <c r="K80" s="171">
        <f t="shared" si="5"/>
        <v>224.27705006280991</v>
      </c>
      <c r="M80" s="17">
        <v>2618.5191159999999</v>
      </c>
      <c r="N80">
        <v>0</v>
      </c>
      <c r="O80" s="17">
        <v>4070.9756769999999</v>
      </c>
      <c r="P80" s="17">
        <v>3647.5165400000001</v>
      </c>
      <c r="R80" s="171">
        <f>'CONV-CFS-TAF'!B75</f>
        <v>6.1487603305785121E-2</v>
      </c>
    </row>
    <row r="81" spans="2:18" hidden="1" x14ac:dyDescent="0.25">
      <c r="B81" t="s">
        <v>112</v>
      </c>
      <c r="C81">
        <v>100</v>
      </c>
      <c r="D81" s="17">
        <v>1649.020565</v>
      </c>
      <c r="E81" s="17">
        <f t="shared" si="3"/>
        <v>2592.4459780000002</v>
      </c>
      <c r="F81" s="17">
        <v>1682.173939</v>
      </c>
      <c r="G81">
        <v>422.05496900000003</v>
      </c>
      <c r="H81">
        <v>287.58007600000002</v>
      </c>
      <c r="I81">
        <v>309.11899599999998</v>
      </c>
      <c r="J81" s="171">
        <f t="shared" si="4"/>
        <v>293.70060327272728</v>
      </c>
      <c r="K81" s="171">
        <f t="shared" si="5"/>
        <v>223.50564678347106</v>
      </c>
      <c r="M81" s="17">
        <v>2592.4459780000002</v>
      </c>
      <c r="N81">
        <v>0</v>
      </c>
      <c r="O81" s="17">
        <v>4935.8018050000001</v>
      </c>
      <c r="P81" s="17">
        <v>3756.1365639999999</v>
      </c>
      <c r="R81" s="171">
        <f>'CONV-CFS-TAF'!B76</f>
        <v>5.9504132231404959E-2</v>
      </c>
    </row>
    <row r="82" spans="2:18" hidden="1" x14ac:dyDescent="0.25">
      <c r="B82" t="s">
        <v>113</v>
      </c>
      <c r="C82">
        <v>100</v>
      </c>
      <c r="D82" s="17">
        <v>1657.9679779999999</v>
      </c>
      <c r="E82" s="17">
        <f t="shared" si="3"/>
        <v>2748.398126</v>
      </c>
      <c r="F82" s="17">
        <v>1595.7748300000001</v>
      </c>
      <c r="G82">
        <v>438.43895800000001</v>
      </c>
      <c r="H82">
        <v>485.43084499999998</v>
      </c>
      <c r="I82">
        <v>538.54130399999997</v>
      </c>
      <c r="J82" s="171">
        <f t="shared" si="4"/>
        <v>422.30632988628099</v>
      </c>
      <c r="K82" s="171">
        <f t="shared" si="5"/>
        <v>282.84297520661158</v>
      </c>
      <c r="M82" s="17">
        <v>2748.398126</v>
      </c>
      <c r="N82">
        <v>0</v>
      </c>
      <c r="O82" s="17">
        <v>6868.1540210000003</v>
      </c>
      <c r="P82" s="17">
        <v>4600</v>
      </c>
      <c r="R82" s="171">
        <f>'CONV-CFS-TAF'!B77</f>
        <v>6.1487603305785121E-2</v>
      </c>
    </row>
    <row r="83" spans="2:18" hidden="1" x14ac:dyDescent="0.25">
      <c r="B83" t="s">
        <v>114</v>
      </c>
      <c r="C83">
        <v>100</v>
      </c>
      <c r="D83" s="17">
        <v>1706.419146</v>
      </c>
      <c r="E83" s="17">
        <f t="shared" si="3"/>
        <v>3050.3943939999999</v>
      </c>
      <c r="F83" s="17">
        <v>1734.208848</v>
      </c>
      <c r="G83">
        <v>435.298047</v>
      </c>
      <c r="H83">
        <v>638.44743900000003</v>
      </c>
      <c r="I83">
        <v>678.34251500000005</v>
      </c>
      <c r="J83" s="171">
        <f t="shared" si="4"/>
        <v>170.18818894413224</v>
      </c>
      <c r="K83" s="171">
        <f t="shared" si="5"/>
        <v>255.28228335471076</v>
      </c>
      <c r="M83" s="17">
        <v>3050.3943939999999</v>
      </c>
      <c r="N83">
        <v>0</v>
      </c>
      <c r="O83" s="17">
        <v>2767.845546</v>
      </c>
      <c r="P83" s="17">
        <v>4151.7683180000004</v>
      </c>
      <c r="R83" s="171">
        <f>'CONV-CFS-TAF'!B78</f>
        <v>6.1487603305785121E-2</v>
      </c>
    </row>
    <row r="84" spans="2:18" hidden="1" x14ac:dyDescent="0.25">
      <c r="B84" t="s">
        <v>115</v>
      </c>
      <c r="C84">
        <v>100</v>
      </c>
      <c r="D84" s="17">
        <v>1815.9176219999999</v>
      </c>
      <c r="E84" s="17">
        <f t="shared" si="3"/>
        <v>3553.6873070000001</v>
      </c>
      <c r="F84" s="17">
        <v>1844.9544599999999</v>
      </c>
      <c r="G84">
        <v>458.02180600000003</v>
      </c>
      <c r="H84">
        <v>736.31561299999998</v>
      </c>
      <c r="I84">
        <v>789.48496999999998</v>
      </c>
      <c r="J84" s="171">
        <f t="shared" si="4"/>
        <v>146.4631487246281</v>
      </c>
      <c r="K84" s="171">
        <f t="shared" si="5"/>
        <v>219.69472302942148</v>
      </c>
      <c r="M84" s="17">
        <v>3553.6873070000001</v>
      </c>
      <c r="N84">
        <v>0</v>
      </c>
      <c r="O84" s="17">
        <v>2546.270258</v>
      </c>
      <c r="P84" s="17">
        <v>3819.4053859999999</v>
      </c>
      <c r="R84" s="171">
        <f>'CONV-CFS-TAF'!B79</f>
        <v>5.752066115702479E-2</v>
      </c>
    </row>
    <row r="85" spans="2:18" hidden="1" x14ac:dyDescent="0.25">
      <c r="B85" t="s">
        <v>116</v>
      </c>
      <c r="C85">
        <v>100</v>
      </c>
      <c r="D85" s="17">
        <v>2022.3851440000001</v>
      </c>
      <c r="E85" s="17">
        <f t="shared" si="3"/>
        <v>3965</v>
      </c>
      <c r="F85" s="17">
        <v>2797</v>
      </c>
      <c r="G85">
        <v>635</v>
      </c>
      <c r="H85">
        <v>884.88744599999995</v>
      </c>
      <c r="I85">
        <v>996.20953499999996</v>
      </c>
      <c r="J85" s="171">
        <f t="shared" si="4"/>
        <v>253.14963397884299</v>
      </c>
      <c r="K85" s="171">
        <f t="shared" si="5"/>
        <v>282.84297520661158</v>
      </c>
      <c r="M85" s="17">
        <v>3965</v>
      </c>
      <c r="N85">
        <v>0</v>
      </c>
      <c r="O85" s="17">
        <v>4117.0841010000004</v>
      </c>
      <c r="P85" s="17">
        <v>4600</v>
      </c>
      <c r="R85" s="171">
        <f>'CONV-CFS-TAF'!B80</f>
        <v>6.1487603305785121E-2</v>
      </c>
    </row>
    <row r="86" spans="2:18" hidden="1" x14ac:dyDescent="0.25">
      <c r="B86" t="s">
        <v>117</v>
      </c>
      <c r="C86">
        <v>100</v>
      </c>
      <c r="D86" s="17">
        <v>2183.8152460000001</v>
      </c>
      <c r="E86" s="17">
        <f t="shared" si="3"/>
        <v>4552</v>
      </c>
      <c r="F86" s="17">
        <v>3232.8420529999999</v>
      </c>
      <c r="G86">
        <v>792</v>
      </c>
      <c r="H86">
        <v>777.89262099999996</v>
      </c>
      <c r="I86">
        <v>809.83155499999998</v>
      </c>
      <c r="J86" s="171">
        <f t="shared" si="4"/>
        <v>47.703607021487599</v>
      </c>
      <c r="K86" s="171">
        <f t="shared" si="5"/>
        <v>71.555410591735537</v>
      </c>
      <c r="M86" s="17">
        <v>4552</v>
      </c>
      <c r="N86">
        <v>0</v>
      </c>
      <c r="O86">
        <v>801.68561799999998</v>
      </c>
      <c r="P86" s="17">
        <v>1202.5284280000001</v>
      </c>
      <c r="R86" s="171">
        <f>'CONV-CFS-TAF'!B81</f>
        <v>5.9504132231404959E-2</v>
      </c>
    </row>
    <row r="87" spans="2:18" hidden="1" x14ac:dyDescent="0.25">
      <c r="B87" t="s">
        <v>118</v>
      </c>
      <c r="C87">
        <v>100</v>
      </c>
      <c r="D87" s="17">
        <v>2121.7954289999998</v>
      </c>
      <c r="E87" s="17">
        <f t="shared" si="3"/>
        <v>4466.2933810000004</v>
      </c>
      <c r="F87" s="17">
        <v>3360.4395840000002</v>
      </c>
      <c r="G87">
        <v>910.51356499999997</v>
      </c>
      <c r="H87">
        <v>562.69734300000005</v>
      </c>
      <c r="I87">
        <v>535.88651200000004</v>
      </c>
      <c r="J87" s="171">
        <f t="shared" si="4"/>
        <v>36.892561983471076</v>
      </c>
      <c r="K87" s="171">
        <f t="shared" si="5"/>
        <v>55.33884297520661</v>
      </c>
      <c r="M87" s="17">
        <v>4466.2933810000004</v>
      </c>
      <c r="N87">
        <v>0</v>
      </c>
      <c r="O87">
        <v>600</v>
      </c>
      <c r="P87">
        <v>900</v>
      </c>
      <c r="R87" s="171">
        <f>'CONV-CFS-TAF'!B82</f>
        <v>6.1487603305785121E-2</v>
      </c>
    </row>
    <row r="88" spans="2:18" x14ac:dyDescent="0.25">
      <c r="B88" t="s">
        <v>119</v>
      </c>
      <c r="C88">
        <v>200</v>
      </c>
      <c r="D88" s="17">
        <v>2029.2659920000001</v>
      </c>
      <c r="E88" s="17">
        <f t="shared" si="3"/>
        <v>3910.4873050000001</v>
      </c>
      <c r="F88" s="17">
        <v>3161.3510999999999</v>
      </c>
      <c r="G88">
        <v>796.948261</v>
      </c>
      <c r="H88">
        <v>373.869033</v>
      </c>
      <c r="I88">
        <v>274.76558199999999</v>
      </c>
      <c r="J88" s="171">
        <f t="shared" si="4"/>
        <v>105.24076339834711</v>
      </c>
      <c r="K88" s="171">
        <f t="shared" si="5"/>
        <v>195.44713205950413</v>
      </c>
      <c r="M88" s="17">
        <v>3910.4873050000001</v>
      </c>
      <c r="N88">
        <v>0</v>
      </c>
      <c r="O88" s="17">
        <v>1768.629496</v>
      </c>
      <c r="P88" s="17">
        <v>3284.597636</v>
      </c>
      <c r="R88" s="171">
        <f>'CONV-CFS-TAF'!B83</f>
        <v>5.9504132231404959E-2</v>
      </c>
    </row>
    <row r="89" spans="2:18" hidden="1" x14ac:dyDescent="0.25">
      <c r="B89" t="s">
        <v>120</v>
      </c>
      <c r="C89">
        <v>100</v>
      </c>
      <c r="D89" s="17">
        <v>1885.2556520000001</v>
      </c>
      <c r="E89" s="17">
        <f t="shared" si="3"/>
        <v>3200</v>
      </c>
      <c r="F89" s="17">
        <v>2566.1282379999998</v>
      </c>
      <c r="G89">
        <v>514.62762299999997</v>
      </c>
      <c r="H89">
        <v>169.501092</v>
      </c>
      <c r="I89">
        <v>297.152985</v>
      </c>
      <c r="J89" s="171">
        <f t="shared" si="4"/>
        <v>410.73719008264459</v>
      </c>
      <c r="K89" s="171">
        <f t="shared" si="5"/>
        <v>231.80454962776861</v>
      </c>
      <c r="M89" s="17">
        <v>3200</v>
      </c>
      <c r="N89">
        <v>0</v>
      </c>
      <c r="O89" s="17">
        <v>6680</v>
      </c>
      <c r="P89" s="17">
        <v>3769.9395840000002</v>
      </c>
      <c r="R89" s="171">
        <f>'CONV-CFS-TAF'!B84</f>
        <v>6.1487603305785121E-2</v>
      </c>
    </row>
    <row r="90" spans="2:18" hidden="1" x14ac:dyDescent="0.25">
      <c r="B90" t="s">
        <v>121</v>
      </c>
      <c r="C90">
        <v>100</v>
      </c>
      <c r="D90" s="17">
        <v>1691.1048619999999</v>
      </c>
      <c r="E90" s="17">
        <f t="shared" si="3"/>
        <v>2788.6600490000001</v>
      </c>
      <c r="F90" s="17">
        <v>2064.9298170000002</v>
      </c>
      <c r="G90">
        <v>446.994754</v>
      </c>
      <c r="H90">
        <v>76.136758999999998</v>
      </c>
      <c r="I90">
        <v>306.49684400000001</v>
      </c>
      <c r="J90" s="171">
        <f t="shared" si="4"/>
        <v>414.9174972257851</v>
      </c>
      <c r="K90" s="171">
        <f t="shared" si="5"/>
        <v>273.96395623140495</v>
      </c>
      <c r="M90" s="17">
        <v>2788.6600490000001</v>
      </c>
      <c r="N90">
        <v>0</v>
      </c>
      <c r="O90" s="17">
        <v>6747.9861780000001</v>
      </c>
      <c r="P90" s="17">
        <v>4455.5965999999999</v>
      </c>
      <c r="R90" s="171">
        <f>'CONV-CFS-TAF'!B85</f>
        <v>6.1487603305785121E-2</v>
      </c>
    </row>
    <row r="91" spans="2:18" hidden="1" x14ac:dyDescent="0.25">
      <c r="B91" t="s">
        <v>122</v>
      </c>
      <c r="C91">
        <v>100</v>
      </c>
      <c r="D91" s="17">
        <v>1486.356076</v>
      </c>
      <c r="E91" s="17">
        <f t="shared" si="3"/>
        <v>2386.356076</v>
      </c>
      <c r="F91" s="17">
        <v>1580.7555910000001</v>
      </c>
      <c r="G91">
        <v>388.63560799999999</v>
      </c>
      <c r="H91">
        <v>129.29121000000001</v>
      </c>
      <c r="I91">
        <v>368.96396800000002</v>
      </c>
      <c r="J91" s="171">
        <f t="shared" si="4"/>
        <v>397.48760330578511</v>
      </c>
      <c r="K91" s="171">
        <f t="shared" si="5"/>
        <v>273.71900826446279</v>
      </c>
      <c r="M91" s="17">
        <v>2386.356076</v>
      </c>
      <c r="N91">
        <v>0</v>
      </c>
      <c r="O91" s="17">
        <v>6680</v>
      </c>
      <c r="P91" s="17">
        <v>4600</v>
      </c>
      <c r="R91" s="171">
        <f>'CONV-CFS-TAF'!B86</f>
        <v>5.9504132231404959E-2</v>
      </c>
    </row>
    <row r="92" spans="2:18" hidden="1" x14ac:dyDescent="0.25">
      <c r="B92" t="s">
        <v>123</v>
      </c>
      <c r="C92">
        <v>100</v>
      </c>
      <c r="D92" s="17">
        <v>1347.018188</v>
      </c>
      <c r="E92" s="17">
        <f t="shared" si="3"/>
        <v>2247.018188</v>
      </c>
      <c r="F92" s="17">
        <v>1446.9632260000001</v>
      </c>
      <c r="G92">
        <v>330.178224</v>
      </c>
      <c r="H92">
        <v>155.306939</v>
      </c>
      <c r="I92">
        <v>214.55780999999999</v>
      </c>
      <c r="J92" s="171">
        <f t="shared" si="4"/>
        <v>138.8125034796694</v>
      </c>
      <c r="K92" s="171">
        <f t="shared" si="5"/>
        <v>203.08483133355369</v>
      </c>
      <c r="M92" s="17">
        <v>2247.018188</v>
      </c>
      <c r="N92">
        <v>0</v>
      </c>
      <c r="O92" s="17">
        <v>2257.568941</v>
      </c>
      <c r="P92" s="17">
        <v>3302.8581439999998</v>
      </c>
      <c r="R92" s="171">
        <f>'CONV-CFS-TAF'!B87</f>
        <v>6.1487603305785121E-2</v>
      </c>
    </row>
    <row r="93" spans="2:18" hidden="1" x14ac:dyDescent="0.25">
      <c r="B93" t="s">
        <v>124</v>
      </c>
      <c r="C93">
        <v>100</v>
      </c>
      <c r="D93" s="17">
        <v>1270.1479159999999</v>
      </c>
      <c r="E93" s="17">
        <f t="shared" si="3"/>
        <v>2170.1479159999999</v>
      </c>
      <c r="F93" s="17">
        <v>1261.843703</v>
      </c>
      <c r="G93">
        <v>312.841137</v>
      </c>
      <c r="H93">
        <v>176.79778200000001</v>
      </c>
      <c r="I93">
        <v>170.51439300000001</v>
      </c>
      <c r="J93" s="171">
        <f t="shared" si="4"/>
        <v>290.89746690247932</v>
      </c>
      <c r="K93" s="171">
        <f t="shared" si="5"/>
        <v>122.78407674049588</v>
      </c>
      <c r="M93" s="17">
        <v>2170.1479159999999</v>
      </c>
      <c r="N93">
        <v>0</v>
      </c>
      <c r="O93" s="17">
        <v>4888.6935409999996</v>
      </c>
      <c r="P93" s="17">
        <v>2063.4546230000001</v>
      </c>
      <c r="R93" s="171">
        <f>'CONV-CFS-TAF'!B88</f>
        <v>5.9504132231404959E-2</v>
      </c>
    </row>
    <row r="94" spans="2:18" hidden="1" x14ac:dyDescent="0.25">
      <c r="B94" t="s">
        <v>125</v>
      </c>
      <c r="C94">
        <v>100</v>
      </c>
      <c r="D94" s="17">
        <v>1263.4567549999999</v>
      </c>
      <c r="E94" s="17">
        <f t="shared" si="3"/>
        <v>2240.0240079999999</v>
      </c>
      <c r="F94" s="17">
        <v>1183.784901</v>
      </c>
      <c r="G94">
        <v>303.97288400000002</v>
      </c>
      <c r="H94">
        <v>347.30775199999999</v>
      </c>
      <c r="I94">
        <v>258.07157100000001</v>
      </c>
      <c r="J94" s="171">
        <f t="shared" si="4"/>
        <v>331.2580395689256</v>
      </c>
      <c r="K94" s="171">
        <f t="shared" si="5"/>
        <v>250.59201893553717</v>
      </c>
      <c r="M94" s="17">
        <v>2240.0240079999999</v>
      </c>
      <c r="N94">
        <v>0</v>
      </c>
      <c r="O94" s="17">
        <v>5387.395536</v>
      </c>
      <c r="P94" s="17">
        <v>4075.48848</v>
      </c>
      <c r="R94" s="171">
        <f>'CONV-CFS-TAF'!B89</f>
        <v>6.1487603305785121E-2</v>
      </c>
    </row>
    <row r="95" spans="2:18" hidden="1" x14ac:dyDescent="0.25">
      <c r="B95" t="s">
        <v>126</v>
      </c>
      <c r="C95">
        <v>100</v>
      </c>
      <c r="D95" s="17">
        <v>1072.0025869999999</v>
      </c>
      <c r="E95" s="17">
        <f t="shared" si="3"/>
        <v>2504.3816350000002</v>
      </c>
      <c r="F95" s="17">
        <v>1196.292273</v>
      </c>
      <c r="G95">
        <v>263.622863</v>
      </c>
      <c r="H95">
        <v>496.01815299999998</v>
      </c>
      <c r="I95">
        <v>337.789782</v>
      </c>
      <c r="J95" s="171">
        <f t="shared" si="4"/>
        <v>162.28208081454542</v>
      </c>
      <c r="K95" s="171">
        <f t="shared" si="5"/>
        <v>243.42312122181818</v>
      </c>
      <c r="M95" s="17">
        <v>2504.3816350000002</v>
      </c>
      <c r="N95">
        <v>0</v>
      </c>
      <c r="O95" s="17">
        <v>2639.2650239999998</v>
      </c>
      <c r="P95" s="17">
        <v>3958.8975359999999</v>
      </c>
      <c r="R95" s="171">
        <f>'CONV-CFS-TAF'!B90</f>
        <v>6.1487603305785121E-2</v>
      </c>
    </row>
    <row r="96" spans="2:18" hidden="1" x14ac:dyDescent="0.25">
      <c r="B96" t="s">
        <v>127</v>
      </c>
      <c r="C96">
        <v>100</v>
      </c>
      <c r="D96" s="17">
        <v>1099.1712439999999</v>
      </c>
      <c r="E96" s="17">
        <f t="shared" si="3"/>
        <v>2689.5652239999999</v>
      </c>
      <c r="F96" s="17">
        <v>1311.017781</v>
      </c>
      <c r="G96">
        <v>273.43854599999997</v>
      </c>
      <c r="H96">
        <v>600.99264800000003</v>
      </c>
      <c r="I96">
        <v>407.76962200000003</v>
      </c>
      <c r="J96" s="171">
        <f t="shared" si="4"/>
        <v>145.76197595504132</v>
      </c>
      <c r="K96" s="171">
        <f t="shared" si="5"/>
        <v>218.64296393256197</v>
      </c>
      <c r="M96" s="17">
        <v>2689.5652239999999</v>
      </c>
      <c r="N96">
        <v>0</v>
      </c>
      <c r="O96" s="17">
        <v>2624.5831979999998</v>
      </c>
      <c r="P96" s="17">
        <v>3936.8747969999999</v>
      </c>
      <c r="R96" s="171">
        <f>'CONV-CFS-TAF'!B91</f>
        <v>5.5537190082644627E-2</v>
      </c>
    </row>
    <row r="97" spans="2:18" hidden="1" x14ac:dyDescent="0.25">
      <c r="B97" t="s">
        <v>128</v>
      </c>
      <c r="C97">
        <v>100</v>
      </c>
      <c r="D97" s="17">
        <v>1150.1912030000001</v>
      </c>
      <c r="E97" s="17">
        <f t="shared" si="3"/>
        <v>2860.616274</v>
      </c>
      <c r="F97" s="17">
        <v>1448.3712869999999</v>
      </c>
      <c r="G97">
        <v>369.61174499999998</v>
      </c>
      <c r="H97">
        <v>699.14677200000006</v>
      </c>
      <c r="I97">
        <v>460.68906199999998</v>
      </c>
      <c r="J97" s="171">
        <f t="shared" si="4"/>
        <v>107.15969873652892</v>
      </c>
      <c r="K97" s="171">
        <f t="shared" si="5"/>
        <v>202.23896826446281</v>
      </c>
      <c r="M97" s="17">
        <v>2860.616274</v>
      </c>
      <c r="N97">
        <v>0</v>
      </c>
      <c r="O97" s="17">
        <v>1742.785423</v>
      </c>
      <c r="P97" s="17">
        <v>3289.1015000000002</v>
      </c>
      <c r="R97" s="171">
        <f>'CONV-CFS-TAF'!B92</f>
        <v>6.1487603305785121E-2</v>
      </c>
    </row>
    <row r="98" spans="2:18" hidden="1" x14ac:dyDescent="0.25">
      <c r="B98" t="s">
        <v>129</v>
      </c>
      <c r="C98">
        <v>100</v>
      </c>
      <c r="D98" s="17">
        <v>1165.7450839999999</v>
      </c>
      <c r="E98" s="17">
        <f t="shared" si="3"/>
        <v>3065.5909270000002</v>
      </c>
      <c r="F98" s="17">
        <v>1429.033893</v>
      </c>
      <c r="G98">
        <v>408.05258600000002</v>
      </c>
      <c r="H98">
        <v>625.59181699999999</v>
      </c>
      <c r="I98">
        <v>534.88176999999996</v>
      </c>
      <c r="J98" s="171">
        <f t="shared" si="4"/>
        <v>109.94423676694214</v>
      </c>
      <c r="K98" s="171">
        <f t="shared" si="5"/>
        <v>47.603305785123965</v>
      </c>
      <c r="M98" s="17">
        <v>3065.5909270000002</v>
      </c>
      <c r="N98">
        <v>0</v>
      </c>
      <c r="O98" s="17">
        <v>1847.6739789999999</v>
      </c>
      <c r="P98">
        <v>800</v>
      </c>
      <c r="R98" s="171">
        <f>'CONV-CFS-TAF'!B93</f>
        <v>5.9504132231404959E-2</v>
      </c>
    </row>
    <row r="99" spans="2:18" hidden="1" x14ac:dyDescent="0.25">
      <c r="B99" t="s">
        <v>130</v>
      </c>
      <c r="C99">
        <v>100</v>
      </c>
      <c r="D99" s="17">
        <v>1209.207171</v>
      </c>
      <c r="E99" s="17">
        <f t="shared" si="3"/>
        <v>2895.9856679999998</v>
      </c>
      <c r="F99" s="17">
        <v>1429.760413</v>
      </c>
      <c r="G99">
        <v>466.73863</v>
      </c>
      <c r="H99">
        <v>554.82054000000005</v>
      </c>
      <c r="I99">
        <v>460.85800999999998</v>
      </c>
      <c r="J99" s="171">
        <f t="shared" si="4"/>
        <v>18.446280991735538</v>
      </c>
      <c r="K99" s="171">
        <f t="shared" si="5"/>
        <v>105.79941476033058</v>
      </c>
      <c r="M99" s="17">
        <v>2895.9856679999998</v>
      </c>
      <c r="N99">
        <v>0</v>
      </c>
      <c r="O99">
        <v>300</v>
      </c>
      <c r="P99" s="17">
        <v>1720.662525</v>
      </c>
      <c r="R99" s="171">
        <f>'CONV-CFS-TAF'!B94</f>
        <v>6.1487603305785121E-2</v>
      </c>
    </row>
    <row r="100" spans="2:18" hidden="1" x14ac:dyDescent="0.25">
      <c r="B100" t="s">
        <v>131</v>
      </c>
      <c r="C100">
        <v>100</v>
      </c>
      <c r="D100" s="17">
        <v>1195.135671</v>
      </c>
      <c r="E100" s="17">
        <f t="shared" si="3"/>
        <v>2603.8313629999998</v>
      </c>
      <c r="F100" s="17">
        <v>1275.1682619999999</v>
      </c>
      <c r="G100">
        <v>452.58738099999999</v>
      </c>
      <c r="H100">
        <v>412.289852</v>
      </c>
      <c r="I100">
        <v>349.043115</v>
      </c>
      <c r="J100" s="171">
        <f t="shared" si="4"/>
        <v>21.875322109090909</v>
      </c>
      <c r="K100" s="171">
        <f t="shared" si="5"/>
        <v>92.616390505785134</v>
      </c>
      <c r="M100" s="17">
        <v>2603.8313629999998</v>
      </c>
      <c r="N100">
        <v>0</v>
      </c>
      <c r="O100">
        <v>367.62694099999999</v>
      </c>
      <c r="P100" s="17">
        <v>1556.4698960000001</v>
      </c>
      <c r="R100" s="171">
        <f>'CONV-CFS-TAF'!B95</f>
        <v>5.9504132231404959E-2</v>
      </c>
    </row>
    <row r="101" spans="2:18" hidden="1" x14ac:dyDescent="0.25">
      <c r="B101" t="s">
        <v>132</v>
      </c>
      <c r="C101">
        <v>100</v>
      </c>
      <c r="D101" s="17">
        <v>1105.00053</v>
      </c>
      <c r="E101" s="17">
        <f t="shared" si="3"/>
        <v>2277.5475750000001</v>
      </c>
      <c r="F101" s="17">
        <v>1018.635582</v>
      </c>
      <c r="G101">
        <v>374.202428</v>
      </c>
      <c r="H101">
        <v>228.644926</v>
      </c>
      <c r="I101">
        <v>209.77848900000001</v>
      </c>
      <c r="J101" s="171">
        <f t="shared" si="4"/>
        <v>43.566822426446279</v>
      </c>
      <c r="K101" s="171">
        <f t="shared" si="5"/>
        <v>68.012790559338839</v>
      </c>
      <c r="M101" s="17">
        <v>2277.5475750000001</v>
      </c>
      <c r="N101">
        <v>0</v>
      </c>
      <c r="O101">
        <v>708.54643999999996</v>
      </c>
      <c r="P101" s="17">
        <v>1106.121997</v>
      </c>
      <c r="R101" s="171">
        <f>'CONV-CFS-TAF'!B96</f>
        <v>6.1487603305785121E-2</v>
      </c>
    </row>
    <row r="102" spans="2:18" hidden="1" x14ac:dyDescent="0.25">
      <c r="B102" t="s">
        <v>133</v>
      </c>
      <c r="C102">
        <v>100</v>
      </c>
      <c r="D102">
        <v>980.98083199999996</v>
      </c>
      <c r="E102" s="17">
        <f t="shared" si="3"/>
        <v>1882.0737340000001</v>
      </c>
      <c r="F102">
        <v>864.79915400000004</v>
      </c>
      <c r="G102">
        <v>325.26836200000002</v>
      </c>
      <c r="H102">
        <v>277.12480699999998</v>
      </c>
      <c r="I102">
        <v>85.395263</v>
      </c>
      <c r="J102" s="171">
        <f t="shared" si="4"/>
        <v>27.665231168925619</v>
      </c>
      <c r="K102" s="171">
        <f t="shared" si="5"/>
        <v>282.84297520661158</v>
      </c>
      <c r="M102" s="17">
        <v>1882.0737340000001</v>
      </c>
      <c r="N102">
        <v>0</v>
      </c>
      <c r="O102">
        <v>449.93185099999999</v>
      </c>
      <c r="P102" s="17">
        <v>4600</v>
      </c>
      <c r="R102" s="171">
        <f>'CONV-CFS-TAF'!B97</f>
        <v>6.1487603305785121E-2</v>
      </c>
    </row>
    <row r="103" spans="2:18" hidden="1" x14ac:dyDescent="0.25">
      <c r="B103" t="s">
        <v>134</v>
      </c>
      <c r="C103">
        <v>100</v>
      </c>
      <c r="D103">
        <v>884.25998800000002</v>
      </c>
      <c r="E103" s="17">
        <f t="shared" si="3"/>
        <v>1775.820696</v>
      </c>
      <c r="F103">
        <v>837.35673699999995</v>
      </c>
      <c r="G103">
        <v>296.36508099999998</v>
      </c>
      <c r="H103">
        <v>285.23921200000001</v>
      </c>
      <c r="I103">
        <v>55</v>
      </c>
      <c r="J103" s="171">
        <f t="shared" si="4"/>
        <v>45.66084593057851</v>
      </c>
      <c r="K103" s="171">
        <f t="shared" si="5"/>
        <v>184.71867679338843</v>
      </c>
      <c r="M103" s="17">
        <v>1775.820696</v>
      </c>
      <c r="N103">
        <v>0</v>
      </c>
      <c r="O103">
        <v>767.35588299999995</v>
      </c>
      <c r="P103" s="17">
        <v>3104.2999850000001</v>
      </c>
      <c r="R103" s="171">
        <f>'CONV-CFS-TAF'!B98</f>
        <v>5.9504132231404959E-2</v>
      </c>
    </row>
    <row r="104" spans="2:18" hidden="1" x14ac:dyDescent="0.25">
      <c r="B104" t="s">
        <v>135</v>
      </c>
      <c r="C104">
        <v>100</v>
      </c>
      <c r="D104">
        <v>854.41022499999997</v>
      </c>
      <c r="E104" s="17">
        <f t="shared" si="3"/>
        <v>1633.8814950000001</v>
      </c>
      <c r="F104">
        <v>808.81625299999996</v>
      </c>
      <c r="G104">
        <v>267.45968699999997</v>
      </c>
      <c r="H104">
        <v>356.12275599999998</v>
      </c>
      <c r="I104">
        <v>55</v>
      </c>
      <c r="J104" s="171">
        <f t="shared" si="4"/>
        <v>57.148438020495867</v>
      </c>
      <c r="K104" s="171">
        <f t="shared" si="5"/>
        <v>219.08200113520661</v>
      </c>
      <c r="M104" s="17">
        <v>1633.8814950000001</v>
      </c>
      <c r="N104">
        <v>0</v>
      </c>
      <c r="O104">
        <v>929.43024200000002</v>
      </c>
      <c r="P104" s="17">
        <v>3563.027169</v>
      </c>
      <c r="R104" s="171">
        <f>'CONV-CFS-TAF'!B99</f>
        <v>6.1487603305785121E-2</v>
      </c>
    </row>
    <row r="105" spans="2:18" hidden="1" x14ac:dyDescent="0.25">
      <c r="B105" t="s">
        <v>136</v>
      </c>
      <c r="C105">
        <v>100</v>
      </c>
      <c r="D105">
        <v>838.74060099999997</v>
      </c>
      <c r="E105" s="17">
        <f t="shared" si="3"/>
        <v>1545.450818</v>
      </c>
      <c r="F105">
        <v>794.96460200000001</v>
      </c>
      <c r="G105">
        <v>266.97085399999997</v>
      </c>
      <c r="H105">
        <v>446.72925600000002</v>
      </c>
      <c r="I105">
        <v>55</v>
      </c>
      <c r="J105" s="171">
        <f t="shared" si="4"/>
        <v>75.511576204958686</v>
      </c>
      <c r="K105" s="171">
        <f t="shared" si="5"/>
        <v>168.83525662809916</v>
      </c>
      <c r="M105" s="17">
        <v>1545.450818</v>
      </c>
      <c r="N105">
        <v>0</v>
      </c>
      <c r="O105" s="17">
        <v>1269.013989</v>
      </c>
      <c r="P105" s="17">
        <v>2837.370285</v>
      </c>
      <c r="R105" s="171">
        <f>'CONV-CFS-TAF'!B100</f>
        <v>5.9504132231404959E-2</v>
      </c>
    </row>
    <row r="106" spans="2:18" hidden="1" x14ac:dyDescent="0.25">
      <c r="B106" t="s">
        <v>137</v>
      </c>
      <c r="C106">
        <v>100</v>
      </c>
      <c r="D106">
        <v>968.34208899999999</v>
      </c>
      <c r="E106" s="17">
        <f t="shared" si="3"/>
        <v>2086.9863620000001</v>
      </c>
      <c r="F106" s="17">
        <v>1243.2202110000001</v>
      </c>
      <c r="G106">
        <v>421.89301899999998</v>
      </c>
      <c r="H106">
        <v>642.13062500000001</v>
      </c>
      <c r="I106">
        <v>129.63544400000001</v>
      </c>
      <c r="J106" s="171">
        <f t="shared" si="4"/>
        <v>153.92227140099172</v>
      </c>
      <c r="K106" s="171">
        <f t="shared" si="5"/>
        <v>243.61353166611568</v>
      </c>
      <c r="M106" s="17">
        <v>2086.9863620000001</v>
      </c>
      <c r="N106">
        <v>0</v>
      </c>
      <c r="O106" s="17">
        <v>2503.305758</v>
      </c>
      <c r="P106" s="17">
        <v>3961.9942649999998</v>
      </c>
      <c r="R106" s="171">
        <f>'CONV-CFS-TAF'!B101</f>
        <v>6.1487603305785121E-2</v>
      </c>
    </row>
    <row r="107" spans="2:18" hidden="1" x14ac:dyDescent="0.25">
      <c r="B107" t="s">
        <v>138</v>
      </c>
      <c r="C107">
        <v>100</v>
      </c>
      <c r="D107">
        <v>986.212895</v>
      </c>
      <c r="E107" s="17">
        <f t="shared" si="3"/>
        <v>2287.1276050000001</v>
      </c>
      <c r="F107" s="17">
        <v>1495.262778</v>
      </c>
      <c r="G107">
        <v>525.072722</v>
      </c>
      <c r="H107">
        <v>844.14481799999999</v>
      </c>
      <c r="I107">
        <v>286.97193700000003</v>
      </c>
      <c r="J107" s="171">
        <f t="shared" si="4"/>
        <v>162.81970892628098</v>
      </c>
      <c r="K107" s="171">
        <f t="shared" si="5"/>
        <v>244.22956335867769</v>
      </c>
      <c r="M107" s="17">
        <v>2287.1276050000001</v>
      </c>
      <c r="N107">
        <v>0</v>
      </c>
      <c r="O107" s="17">
        <v>2648.008707</v>
      </c>
      <c r="P107" s="17">
        <v>3972.0130600000002</v>
      </c>
      <c r="R107" s="171">
        <f>'CONV-CFS-TAF'!B102</f>
        <v>6.1487603305785121E-2</v>
      </c>
    </row>
    <row r="108" spans="2:18" hidden="1" x14ac:dyDescent="0.25">
      <c r="B108" t="s">
        <v>139</v>
      </c>
      <c r="C108">
        <v>100</v>
      </c>
      <c r="D108" s="17">
        <v>1086.5106390000001</v>
      </c>
      <c r="E108" s="17">
        <f t="shared" si="3"/>
        <v>2686.7628260000001</v>
      </c>
      <c r="F108" s="17">
        <v>1612.8357430000001</v>
      </c>
      <c r="G108">
        <v>567</v>
      </c>
      <c r="H108">
        <v>972</v>
      </c>
      <c r="I108">
        <v>426.87038200000001</v>
      </c>
      <c r="J108" s="171">
        <f t="shared" si="4"/>
        <v>153.32734495735536</v>
      </c>
      <c r="K108" s="171">
        <f t="shared" si="5"/>
        <v>183.76078765487603</v>
      </c>
      <c r="M108" s="17">
        <v>2686.7628260000001</v>
      </c>
      <c r="N108">
        <v>0</v>
      </c>
      <c r="O108" s="17">
        <v>2760.8048720000002</v>
      </c>
      <c r="P108" s="17">
        <v>3308.787992</v>
      </c>
      <c r="R108" s="171">
        <f>'CONV-CFS-TAF'!B103</f>
        <v>5.5537190082644627E-2</v>
      </c>
    </row>
    <row r="109" spans="2:18" hidden="1" x14ac:dyDescent="0.25">
      <c r="B109" t="s">
        <v>140</v>
      </c>
      <c r="C109">
        <v>100</v>
      </c>
      <c r="D109" s="17">
        <v>1215.3761320000001</v>
      </c>
      <c r="E109" s="17">
        <f t="shared" si="3"/>
        <v>3180.2048500000001</v>
      </c>
      <c r="F109" s="17">
        <v>2075.437484</v>
      </c>
      <c r="G109">
        <v>659</v>
      </c>
      <c r="H109">
        <v>972</v>
      </c>
      <c r="I109">
        <v>636.65022299999998</v>
      </c>
      <c r="J109" s="171">
        <f t="shared" si="4"/>
        <v>242.65356168595042</v>
      </c>
      <c r="K109" s="171">
        <f t="shared" si="5"/>
        <v>126.92903566611571</v>
      </c>
      <c r="M109" s="17">
        <v>3180.2048500000001</v>
      </c>
      <c r="N109">
        <v>0</v>
      </c>
      <c r="O109" s="17">
        <v>3946.3818500000002</v>
      </c>
      <c r="P109" s="17">
        <v>2064.3028650000001</v>
      </c>
      <c r="R109" s="171">
        <f>'CONV-CFS-TAF'!B104</f>
        <v>6.1487603305785121E-2</v>
      </c>
    </row>
    <row r="110" spans="2:18" hidden="1" x14ac:dyDescent="0.25">
      <c r="B110" t="s">
        <v>141</v>
      </c>
      <c r="C110">
        <v>100</v>
      </c>
      <c r="D110" s="17">
        <v>1331.698371</v>
      </c>
      <c r="E110" s="17">
        <f t="shared" si="3"/>
        <v>3397.044328</v>
      </c>
      <c r="F110" s="17">
        <v>2417.8137489999999</v>
      </c>
      <c r="G110">
        <v>792</v>
      </c>
      <c r="H110">
        <v>896.75255400000003</v>
      </c>
      <c r="I110">
        <v>636.52482699999996</v>
      </c>
      <c r="J110" s="171">
        <f t="shared" si="4"/>
        <v>51.884022823140498</v>
      </c>
      <c r="K110" s="171">
        <f t="shared" si="5"/>
        <v>77.826034175206615</v>
      </c>
      <c r="M110" s="17">
        <v>3397.044328</v>
      </c>
      <c r="N110">
        <v>0</v>
      </c>
      <c r="O110">
        <v>871.93982800000003</v>
      </c>
      <c r="P110" s="17">
        <v>1307.9097409999999</v>
      </c>
      <c r="R110" s="171">
        <f>'CONV-CFS-TAF'!B105</f>
        <v>5.9504132231404959E-2</v>
      </c>
    </row>
    <row r="111" spans="2:18" hidden="1" x14ac:dyDescent="0.25">
      <c r="B111" t="s">
        <v>142</v>
      </c>
      <c r="C111">
        <v>100</v>
      </c>
      <c r="D111" s="17">
        <v>1235.4512830000001</v>
      </c>
      <c r="E111" s="17">
        <f t="shared" si="3"/>
        <v>3370.7546390000002</v>
      </c>
      <c r="F111" s="17">
        <v>2566.14887</v>
      </c>
      <c r="G111">
        <v>813.65724599999999</v>
      </c>
      <c r="H111">
        <v>761.62992399999996</v>
      </c>
      <c r="I111">
        <v>530.58109000000002</v>
      </c>
      <c r="J111" s="171">
        <f t="shared" si="4"/>
        <v>36.284190047603303</v>
      </c>
      <c r="K111" s="171">
        <f t="shared" si="5"/>
        <v>87.826768349752058</v>
      </c>
      <c r="M111" s="17">
        <v>3370.7546390000002</v>
      </c>
      <c r="N111">
        <v>0</v>
      </c>
      <c r="O111">
        <v>590.10577899999998</v>
      </c>
      <c r="P111" s="17">
        <v>1428.3654529999999</v>
      </c>
      <c r="R111" s="171">
        <f>'CONV-CFS-TAF'!B106</f>
        <v>6.1487603305785121E-2</v>
      </c>
    </row>
    <row r="112" spans="2:18" hidden="1" x14ac:dyDescent="0.25">
      <c r="B112" t="s">
        <v>143</v>
      </c>
      <c r="C112">
        <v>100</v>
      </c>
      <c r="D112" s="17">
        <v>1213.3510819999999</v>
      </c>
      <c r="E112" s="17">
        <f t="shared" si="3"/>
        <v>3029.7592970000001</v>
      </c>
      <c r="F112" s="17">
        <v>2203.1668289999998</v>
      </c>
      <c r="G112">
        <v>693.14541899999995</v>
      </c>
      <c r="H112">
        <v>559.04670499999997</v>
      </c>
      <c r="I112">
        <v>494.32279</v>
      </c>
      <c r="J112" s="171">
        <f t="shared" si="4"/>
        <v>181.8037043107438</v>
      </c>
      <c r="K112" s="171">
        <f t="shared" si="5"/>
        <v>107.75417278016529</v>
      </c>
      <c r="M112" s="17">
        <v>3029.7592970000001</v>
      </c>
      <c r="N112">
        <v>0</v>
      </c>
      <c r="O112" s="17">
        <v>3055.3122530000001</v>
      </c>
      <c r="P112" s="17">
        <v>1810.868737</v>
      </c>
      <c r="R112" s="171">
        <f>'CONV-CFS-TAF'!B107</f>
        <v>5.9504132231404959E-2</v>
      </c>
    </row>
    <row r="113" spans="2:18" hidden="1" x14ac:dyDescent="0.25">
      <c r="B113" t="s">
        <v>144</v>
      </c>
      <c r="C113">
        <v>100</v>
      </c>
      <c r="D113" s="17">
        <v>1070.7385260000001</v>
      </c>
      <c r="E113" s="17">
        <f t="shared" si="3"/>
        <v>2724.5705109999999</v>
      </c>
      <c r="F113" s="17">
        <v>1560.1163369999999</v>
      </c>
      <c r="G113">
        <v>541.28698699999995</v>
      </c>
      <c r="H113">
        <v>302.02335299999999</v>
      </c>
      <c r="I113">
        <v>646.181149</v>
      </c>
      <c r="J113" s="171">
        <f t="shared" si="4"/>
        <v>425.18369989685948</v>
      </c>
      <c r="K113" s="171">
        <f t="shared" si="5"/>
        <v>87.500196559338846</v>
      </c>
      <c r="M113" s="17">
        <v>2724.5705109999999</v>
      </c>
      <c r="N113">
        <v>0</v>
      </c>
      <c r="O113" s="17">
        <v>6914.9499580000002</v>
      </c>
      <c r="P113" s="17">
        <v>1423.0542720000001</v>
      </c>
      <c r="R113" s="171">
        <f>'CONV-CFS-TAF'!B108</f>
        <v>6.1487603305785121E-2</v>
      </c>
    </row>
    <row r="114" spans="2:18" hidden="1" x14ac:dyDescent="0.25">
      <c r="B114" t="s">
        <v>145</v>
      </c>
      <c r="C114">
        <v>100</v>
      </c>
      <c r="D114">
        <v>958.09480599999995</v>
      </c>
      <c r="E114" s="17">
        <f t="shared" si="3"/>
        <v>2438.8204930000002</v>
      </c>
      <c r="F114" s="17">
        <v>1437.5443439999999</v>
      </c>
      <c r="G114">
        <v>438.411722</v>
      </c>
      <c r="H114">
        <v>119.63343399999999</v>
      </c>
      <c r="I114">
        <v>429.550817</v>
      </c>
      <c r="J114" s="171">
        <f t="shared" si="4"/>
        <v>84.452586128925617</v>
      </c>
      <c r="K114" s="171">
        <f t="shared" si="5"/>
        <v>118.735451347438</v>
      </c>
      <c r="M114" s="17">
        <v>2438.8204930000002</v>
      </c>
      <c r="N114">
        <v>0</v>
      </c>
      <c r="O114" s="17">
        <v>1373.48964</v>
      </c>
      <c r="P114" s="17">
        <v>1931.0469909999999</v>
      </c>
      <c r="R114" s="171">
        <f>'CONV-CFS-TAF'!B109</f>
        <v>6.1487603305785121E-2</v>
      </c>
    </row>
    <row r="115" spans="2:18" hidden="1" x14ac:dyDescent="0.25">
      <c r="B115" t="s">
        <v>146</v>
      </c>
      <c r="C115">
        <v>100</v>
      </c>
      <c r="D115">
        <v>863.80677600000001</v>
      </c>
      <c r="E115" s="17">
        <f t="shared" si="3"/>
        <v>2409.8302910000002</v>
      </c>
      <c r="F115" s="17">
        <v>1369.7318849999999</v>
      </c>
      <c r="G115">
        <v>400.46299699999997</v>
      </c>
      <c r="H115">
        <v>112.883002</v>
      </c>
      <c r="I115">
        <v>376.52130799999998</v>
      </c>
      <c r="J115" s="171">
        <f t="shared" si="4"/>
        <v>151.88454803305785</v>
      </c>
      <c r="K115" s="171">
        <f t="shared" si="5"/>
        <v>191.17091002314049</v>
      </c>
      <c r="M115" s="17">
        <v>2409.8302910000002</v>
      </c>
      <c r="N115">
        <v>0</v>
      </c>
      <c r="O115" s="17">
        <v>2552.5042100000001</v>
      </c>
      <c r="P115" s="17">
        <v>3212.7333490000001</v>
      </c>
      <c r="R115" s="171">
        <f>'CONV-CFS-TAF'!B110</f>
        <v>5.9504132231404959E-2</v>
      </c>
    </row>
    <row r="116" spans="2:18" hidden="1" x14ac:dyDescent="0.25">
      <c r="B116" t="s">
        <v>147</v>
      </c>
      <c r="C116">
        <v>100</v>
      </c>
      <c r="D116">
        <v>834.31502399999999</v>
      </c>
      <c r="E116" s="17">
        <f t="shared" si="3"/>
        <v>2286.051868</v>
      </c>
      <c r="F116" s="17">
        <v>1248.2436319999999</v>
      </c>
      <c r="G116">
        <v>336.40259300000002</v>
      </c>
      <c r="H116">
        <v>145.674623</v>
      </c>
      <c r="I116">
        <v>354.92241799999999</v>
      </c>
      <c r="J116" s="171">
        <f t="shared" si="4"/>
        <v>116.18430842776858</v>
      </c>
      <c r="K116" s="171">
        <f t="shared" si="5"/>
        <v>194.99539865256199</v>
      </c>
      <c r="M116" s="17">
        <v>2286.051868</v>
      </c>
      <c r="N116">
        <v>0</v>
      </c>
      <c r="O116" s="17">
        <v>1889.5566289999999</v>
      </c>
      <c r="P116" s="17">
        <v>3171.2961340000002</v>
      </c>
      <c r="R116" s="171">
        <f>'CONV-CFS-TAF'!B111</f>
        <v>6.1487603305785121E-2</v>
      </c>
    </row>
    <row r="117" spans="2:18" hidden="1" x14ac:dyDescent="0.25">
      <c r="B117" t="s">
        <v>148</v>
      </c>
      <c r="C117">
        <v>100</v>
      </c>
      <c r="D117">
        <v>821.58256500000005</v>
      </c>
      <c r="E117" s="17">
        <f t="shared" si="3"/>
        <v>2257.9256679999999</v>
      </c>
      <c r="F117" s="17">
        <v>1157.365419</v>
      </c>
      <c r="G117">
        <v>322.19598500000001</v>
      </c>
      <c r="H117">
        <v>186.33703299999999</v>
      </c>
      <c r="I117">
        <v>417.155126</v>
      </c>
      <c r="J117" s="171">
        <f t="shared" si="4"/>
        <v>162.39133660165291</v>
      </c>
      <c r="K117" s="171">
        <f t="shared" si="5"/>
        <v>130.51425189421488</v>
      </c>
      <c r="M117" s="17">
        <v>2257.9256679999999</v>
      </c>
      <c r="N117">
        <v>0</v>
      </c>
      <c r="O117" s="17">
        <v>2729.0766290000001</v>
      </c>
      <c r="P117" s="17">
        <v>2193.3645110000002</v>
      </c>
      <c r="R117" s="171">
        <f>'CONV-CFS-TAF'!B112</f>
        <v>5.9504132231404959E-2</v>
      </c>
    </row>
    <row r="118" spans="2:18" hidden="1" x14ac:dyDescent="0.25">
      <c r="B118" t="s">
        <v>149</v>
      </c>
      <c r="C118">
        <v>100</v>
      </c>
      <c r="D118">
        <v>811.62962200000004</v>
      </c>
      <c r="E118" s="17">
        <f t="shared" si="3"/>
        <v>2239.1350600000001</v>
      </c>
      <c r="F118" s="17">
        <v>1098.6076519999999</v>
      </c>
      <c r="G118">
        <v>277.21049699999998</v>
      </c>
      <c r="H118">
        <v>279.50555000000003</v>
      </c>
      <c r="I118">
        <v>464.61226199999999</v>
      </c>
      <c r="J118" s="171">
        <f t="shared" si="4"/>
        <v>139.35208031801653</v>
      </c>
      <c r="K118" s="171">
        <f t="shared" si="5"/>
        <v>157.41098424396694</v>
      </c>
      <c r="M118" s="17">
        <v>2239.1350600000001</v>
      </c>
      <c r="N118">
        <v>0</v>
      </c>
      <c r="O118" s="17">
        <v>2266.344317</v>
      </c>
      <c r="P118" s="17">
        <v>2560.0442330000001</v>
      </c>
      <c r="R118" s="171">
        <f>'CONV-CFS-TAF'!B113</f>
        <v>6.1487603305785121E-2</v>
      </c>
    </row>
    <row r="119" spans="2:18" hidden="1" x14ac:dyDescent="0.25">
      <c r="B119" t="s">
        <v>150</v>
      </c>
      <c r="C119">
        <v>100</v>
      </c>
      <c r="D119">
        <v>822.469334</v>
      </c>
      <c r="E119" s="17">
        <f t="shared" si="3"/>
        <v>2319.6865229999999</v>
      </c>
      <c r="F119" s="17">
        <v>1202.0771560000001</v>
      </c>
      <c r="G119">
        <v>241.95968400000001</v>
      </c>
      <c r="H119">
        <v>452.04859699999997</v>
      </c>
      <c r="I119">
        <v>619.90838399999996</v>
      </c>
      <c r="J119" s="171">
        <f t="shared" si="4"/>
        <v>160.7781638261157</v>
      </c>
      <c r="K119" s="171">
        <f t="shared" si="5"/>
        <v>241.16724570842973</v>
      </c>
      <c r="M119" s="17">
        <v>2319.6865229999999</v>
      </c>
      <c r="N119">
        <v>0</v>
      </c>
      <c r="O119" s="17">
        <v>2614.8061590000002</v>
      </c>
      <c r="P119" s="17">
        <v>3922.2092379999999</v>
      </c>
      <c r="R119" s="171">
        <f>'CONV-CFS-TAF'!B114</f>
        <v>6.1487603305785121E-2</v>
      </c>
    </row>
    <row r="120" spans="2:18" hidden="1" x14ac:dyDescent="0.25">
      <c r="B120" t="s">
        <v>151</v>
      </c>
      <c r="C120">
        <v>100</v>
      </c>
      <c r="D120">
        <v>843.07135100000005</v>
      </c>
      <c r="E120" s="17">
        <f t="shared" si="3"/>
        <v>2406.2742929999999</v>
      </c>
      <c r="F120" s="17">
        <v>1327.237901</v>
      </c>
      <c r="G120">
        <v>223.150184</v>
      </c>
      <c r="H120">
        <v>583.21190999999999</v>
      </c>
      <c r="I120">
        <v>752.62366099999997</v>
      </c>
      <c r="J120" s="171">
        <f t="shared" si="4"/>
        <v>144.00745998545455</v>
      </c>
      <c r="K120" s="171">
        <f t="shared" si="5"/>
        <v>216.0111900059504</v>
      </c>
      <c r="M120" s="17">
        <v>2406.2742929999999</v>
      </c>
      <c r="N120">
        <v>0</v>
      </c>
      <c r="O120" s="17">
        <v>2592.9914669999998</v>
      </c>
      <c r="P120" s="17">
        <v>3889.4872009999999</v>
      </c>
      <c r="R120" s="171">
        <f>'CONV-CFS-TAF'!B115</f>
        <v>5.5537190082644627E-2</v>
      </c>
    </row>
    <row r="121" spans="2:18" hidden="1" x14ac:dyDescent="0.25">
      <c r="B121" t="s">
        <v>152</v>
      </c>
      <c r="C121">
        <v>100</v>
      </c>
      <c r="D121">
        <v>902.57528300000001</v>
      </c>
      <c r="E121" s="17">
        <f t="shared" si="3"/>
        <v>2572.1155829999998</v>
      </c>
      <c r="F121" s="17">
        <v>1520.3522399999999</v>
      </c>
      <c r="G121">
        <v>294.490115</v>
      </c>
      <c r="H121">
        <v>556.936644</v>
      </c>
      <c r="I121">
        <v>783.32955500000003</v>
      </c>
      <c r="J121" s="171">
        <f t="shared" si="4"/>
        <v>68.875974870743789</v>
      </c>
      <c r="K121" s="171">
        <f t="shared" si="5"/>
        <v>68.586934744462795</v>
      </c>
      <c r="M121" s="17">
        <v>2572.1155829999998</v>
      </c>
      <c r="N121">
        <v>0</v>
      </c>
      <c r="O121" s="17">
        <v>1120.1603439999999</v>
      </c>
      <c r="P121" s="17">
        <v>1115.4595569999999</v>
      </c>
      <c r="R121" s="171">
        <f>'CONV-CFS-TAF'!B116</f>
        <v>6.1487603305785121E-2</v>
      </c>
    </row>
    <row r="122" spans="2:18" hidden="1" x14ac:dyDescent="0.25">
      <c r="B122" t="s">
        <v>153</v>
      </c>
      <c r="C122">
        <v>100</v>
      </c>
      <c r="D122">
        <v>925.60075400000005</v>
      </c>
      <c r="E122" s="17">
        <f t="shared" si="3"/>
        <v>2418.1651740000002</v>
      </c>
      <c r="F122" s="17">
        <v>1466.8357550000001</v>
      </c>
      <c r="G122">
        <v>316.36557699999997</v>
      </c>
      <c r="H122">
        <v>505.09748300000001</v>
      </c>
      <c r="I122">
        <v>753.17814499999997</v>
      </c>
      <c r="J122" s="171">
        <f t="shared" si="4"/>
        <v>17.851239669421489</v>
      </c>
      <c r="K122" s="171">
        <f t="shared" si="5"/>
        <v>44.905785143801651</v>
      </c>
      <c r="M122" s="17">
        <v>2418.1651740000002</v>
      </c>
      <c r="N122">
        <v>0</v>
      </c>
      <c r="O122">
        <v>300</v>
      </c>
      <c r="P122">
        <v>754.66666699999996</v>
      </c>
      <c r="R122" s="171">
        <f>'CONV-CFS-TAF'!B117</f>
        <v>5.9504132231404959E-2</v>
      </c>
    </row>
    <row r="123" spans="2:18" hidden="1" x14ac:dyDescent="0.25">
      <c r="B123" t="s">
        <v>154</v>
      </c>
      <c r="C123">
        <v>100</v>
      </c>
      <c r="D123">
        <v>886.08380899999997</v>
      </c>
      <c r="E123" s="17">
        <f t="shared" si="3"/>
        <v>2106.2464399999999</v>
      </c>
      <c r="F123" s="17">
        <v>1456.013805</v>
      </c>
      <c r="G123">
        <v>332.821843</v>
      </c>
      <c r="H123">
        <v>441.78869400000002</v>
      </c>
      <c r="I123">
        <v>644.03186300000004</v>
      </c>
      <c r="J123" s="171">
        <f t="shared" si="4"/>
        <v>18.446280991735538</v>
      </c>
      <c r="K123" s="171">
        <f t="shared" si="5"/>
        <v>75.170106222148746</v>
      </c>
      <c r="M123" s="17">
        <v>2106.2464399999999</v>
      </c>
      <c r="N123">
        <v>0</v>
      </c>
      <c r="O123">
        <v>300</v>
      </c>
      <c r="P123" s="17">
        <v>1222.5245769999999</v>
      </c>
      <c r="R123" s="171">
        <f>'CONV-CFS-TAF'!B118</f>
        <v>6.1487603305785121E-2</v>
      </c>
    </row>
    <row r="124" spans="2:18" hidden="1" x14ac:dyDescent="0.25">
      <c r="B124" t="s">
        <v>155</v>
      </c>
      <c r="C124">
        <v>100</v>
      </c>
      <c r="D124">
        <v>862.72071400000004</v>
      </c>
      <c r="E124" s="17">
        <f t="shared" si="3"/>
        <v>1771.590878</v>
      </c>
      <c r="F124" s="17">
        <v>1281.796664</v>
      </c>
      <c r="G124">
        <v>338.67299000000003</v>
      </c>
      <c r="H124">
        <v>335.921513</v>
      </c>
      <c r="I124">
        <v>474.395287</v>
      </c>
      <c r="J124" s="171">
        <f t="shared" si="4"/>
        <v>17.851239669421489</v>
      </c>
      <c r="K124" s="171">
        <f t="shared" si="5"/>
        <v>76.483853732231395</v>
      </c>
      <c r="M124" s="17">
        <v>1771.590878</v>
      </c>
      <c r="N124">
        <v>0</v>
      </c>
      <c r="O124">
        <v>300</v>
      </c>
      <c r="P124" s="17">
        <v>1285.3536529999999</v>
      </c>
      <c r="R124" s="171">
        <f>'CONV-CFS-TAF'!B119</f>
        <v>5.9504132231404959E-2</v>
      </c>
    </row>
    <row r="125" spans="2:18" hidden="1" x14ac:dyDescent="0.25">
      <c r="B125" t="s">
        <v>156</v>
      </c>
      <c r="C125">
        <v>100</v>
      </c>
      <c r="D125">
        <v>768.00270699999999</v>
      </c>
      <c r="E125" s="17">
        <f t="shared" si="3"/>
        <v>1378.604098</v>
      </c>
      <c r="F125" s="17">
        <v>1005.897885</v>
      </c>
      <c r="G125">
        <v>323.06654200000003</v>
      </c>
      <c r="H125">
        <v>189.48995400000001</v>
      </c>
      <c r="I125">
        <v>257.30615899999998</v>
      </c>
      <c r="J125" s="171">
        <f t="shared" si="4"/>
        <v>27.713533370578514</v>
      </c>
      <c r="K125" s="171">
        <f t="shared" si="5"/>
        <v>49.190082644628099</v>
      </c>
      <c r="M125" s="17">
        <v>1378.604098</v>
      </c>
      <c r="N125">
        <v>0</v>
      </c>
      <c r="O125">
        <v>450.71741100000003</v>
      </c>
      <c r="P125">
        <v>800</v>
      </c>
      <c r="R125" s="171">
        <f>'CONV-CFS-TAF'!B120</f>
        <v>6.1487603305785121E-2</v>
      </c>
    </row>
    <row r="126" spans="2:18" x14ac:dyDescent="0.25">
      <c r="B126" t="s">
        <v>157</v>
      </c>
      <c r="C126">
        <v>200</v>
      </c>
      <c r="D126">
        <v>643.39716199999998</v>
      </c>
      <c r="E126" s="17">
        <f t="shared" si="3"/>
        <v>1102.2928219999999</v>
      </c>
      <c r="F126">
        <v>811.16305799999998</v>
      </c>
      <c r="G126">
        <v>306.63087400000001</v>
      </c>
      <c r="H126">
        <v>85.713483999999994</v>
      </c>
      <c r="I126">
        <v>61.569350999999997</v>
      </c>
      <c r="J126" s="171">
        <f t="shared" si="4"/>
        <v>18.446280991735538</v>
      </c>
      <c r="K126" s="171">
        <f t="shared" si="5"/>
        <v>78.280334090578521</v>
      </c>
      <c r="M126" s="17">
        <v>1102.2928219999999</v>
      </c>
      <c r="N126">
        <v>0</v>
      </c>
      <c r="O126">
        <v>300</v>
      </c>
      <c r="P126" s="17">
        <v>1273.1075840000001</v>
      </c>
      <c r="R126" s="171">
        <f>'CONV-CFS-TAF'!B121</f>
        <v>6.1487603305785121E-2</v>
      </c>
    </row>
    <row r="127" spans="2:18" hidden="1" x14ac:dyDescent="0.25">
      <c r="B127" t="s">
        <v>158</v>
      </c>
      <c r="C127">
        <v>100</v>
      </c>
      <c r="D127">
        <v>576.99229100000002</v>
      </c>
      <c r="E127" s="17">
        <f t="shared" si="3"/>
        <v>923.55373399999996</v>
      </c>
      <c r="F127">
        <v>777.98569899999995</v>
      </c>
      <c r="G127">
        <v>292.81893400000001</v>
      </c>
      <c r="H127">
        <v>135.03894199999999</v>
      </c>
      <c r="I127">
        <v>55</v>
      </c>
      <c r="J127" s="171">
        <f t="shared" si="4"/>
        <v>24.230218492561985</v>
      </c>
      <c r="K127" s="171">
        <f t="shared" si="5"/>
        <v>185.81787651570247</v>
      </c>
      <c r="M127">
        <v>923.55373399999996</v>
      </c>
      <c r="N127">
        <v>0</v>
      </c>
      <c r="O127">
        <v>407.20228300000002</v>
      </c>
      <c r="P127" s="17">
        <v>3122.7726469999998</v>
      </c>
      <c r="R127" s="171">
        <f>'CONV-CFS-TAF'!B122</f>
        <v>5.9504132231404959E-2</v>
      </c>
    </row>
    <row r="128" spans="2:18" hidden="1" x14ac:dyDescent="0.25">
      <c r="B128" t="s">
        <v>159</v>
      </c>
      <c r="C128">
        <v>100</v>
      </c>
      <c r="D128">
        <v>561.136886</v>
      </c>
      <c r="E128" s="17">
        <f t="shared" si="3"/>
        <v>783.08746799999994</v>
      </c>
      <c r="F128">
        <v>762.62869499999999</v>
      </c>
      <c r="G128">
        <v>273.34783499999998</v>
      </c>
      <c r="H128">
        <v>218.81749300000001</v>
      </c>
      <c r="I128">
        <v>55</v>
      </c>
      <c r="J128" s="171">
        <f t="shared" si="4"/>
        <v>49.522694054876027</v>
      </c>
      <c r="K128" s="171">
        <f t="shared" si="5"/>
        <v>197.78083129190082</v>
      </c>
      <c r="M128">
        <v>783.08746799999994</v>
      </c>
      <c r="N128">
        <v>0</v>
      </c>
      <c r="O128">
        <v>805.40940599999999</v>
      </c>
      <c r="P128" s="17">
        <v>3216.596853</v>
      </c>
      <c r="R128" s="171">
        <f>'CONV-CFS-TAF'!B123</f>
        <v>6.1487603305785121E-2</v>
      </c>
    </row>
    <row r="129" spans="2:18" hidden="1" x14ac:dyDescent="0.25">
      <c r="B129" t="s">
        <v>160</v>
      </c>
      <c r="C129">
        <v>100</v>
      </c>
      <c r="D129">
        <v>553.529132</v>
      </c>
      <c r="E129" s="17">
        <f t="shared" si="3"/>
        <v>768.93390399999998</v>
      </c>
      <c r="F129">
        <v>776.82455100000004</v>
      </c>
      <c r="G129">
        <v>269.09700600000002</v>
      </c>
      <c r="H129">
        <v>303.55469799999997</v>
      </c>
      <c r="I129">
        <v>55</v>
      </c>
      <c r="J129" s="171">
        <f t="shared" si="4"/>
        <v>95.081761606611565</v>
      </c>
      <c r="K129" s="171">
        <f t="shared" si="5"/>
        <v>145.64554310082644</v>
      </c>
      <c r="M129">
        <v>768.93390399999998</v>
      </c>
      <c r="N129">
        <v>0</v>
      </c>
      <c r="O129" s="17">
        <v>1597.9018269999999</v>
      </c>
      <c r="P129" s="17">
        <v>2447.654266</v>
      </c>
      <c r="R129" s="171">
        <f>'CONV-CFS-TAF'!B124</f>
        <v>5.9504132231404959E-2</v>
      </c>
    </row>
    <row r="130" spans="2:18" hidden="1" x14ac:dyDescent="0.25">
      <c r="B130" t="s">
        <v>161</v>
      </c>
      <c r="C130">
        <v>100</v>
      </c>
      <c r="D130">
        <v>556.44613500000003</v>
      </c>
      <c r="E130" s="17">
        <f t="shared" si="3"/>
        <v>957.78035999999997</v>
      </c>
      <c r="F130">
        <v>685.19485399999996</v>
      </c>
      <c r="G130">
        <v>361.86398700000001</v>
      </c>
      <c r="H130">
        <v>548.53379399999994</v>
      </c>
      <c r="I130">
        <v>244.12303900000001</v>
      </c>
      <c r="J130" s="171">
        <f t="shared" si="4"/>
        <v>440.87937458181813</v>
      </c>
      <c r="K130" s="171">
        <f t="shared" si="5"/>
        <v>282.84297520661158</v>
      </c>
      <c r="M130">
        <v>957.78035999999997</v>
      </c>
      <c r="N130">
        <v>0</v>
      </c>
      <c r="O130" s="17">
        <v>7170.2156349999996</v>
      </c>
      <c r="P130" s="17">
        <v>4600</v>
      </c>
      <c r="R130" s="171">
        <f>'CONV-CFS-TAF'!B125</f>
        <v>6.1487603305785121E-2</v>
      </c>
    </row>
    <row r="131" spans="2:18" hidden="1" x14ac:dyDescent="0.25">
      <c r="B131" t="s">
        <v>162</v>
      </c>
      <c r="C131">
        <v>100</v>
      </c>
      <c r="D131">
        <v>503.41975300000001</v>
      </c>
      <c r="E131" s="17">
        <f t="shared" si="3"/>
        <v>1208.549383</v>
      </c>
      <c r="F131">
        <v>887.88733999999999</v>
      </c>
      <c r="G131">
        <v>457.951438</v>
      </c>
      <c r="H131">
        <v>768.24958100000003</v>
      </c>
      <c r="I131">
        <v>406.62474099999997</v>
      </c>
      <c r="J131" s="171">
        <f t="shared" si="4"/>
        <v>167.99180176462809</v>
      </c>
      <c r="K131" s="171">
        <f t="shared" si="5"/>
        <v>251.98770267768595</v>
      </c>
      <c r="M131" s="17">
        <v>1208.549383</v>
      </c>
      <c r="N131">
        <v>0</v>
      </c>
      <c r="O131" s="17">
        <v>2732.1247330000001</v>
      </c>
      <c r="P131" s="17">
        <v>4098.1871000000001</v>
      </c>
      <c r="R131" s="171">
        <f>'CONV-CFS-TAF'!B126</f>
        <v>6.1487603305785121E-2</v>
      </c>
    </row>
    <row r="132" spans="2:18" hidden="1" x14ac:dyDescent="0.25">
      <c r="B132" t="s">
        <v>163</v>
      </c>
      <c r="C132">
        <v>100</v>
      </c>
      <c r="D132">
        <v>525.38171699999998</v>
      </c>
      <c r="E132" s="17">
        <f t="shared" si="3"/>
        <v>1324.666643</v>
      </c>
      <c r="F132" s="17">
        <v>1070.776032</v>
      </c>
      <c r="G132">
        <v>567</v>
      </c>
      <c r="H132">
        <v>972</v>
      </c>
      <c r="I132">
        <v>623.83287900000005</v>
      </c>
      <c r="J132" s="171">
        <f t="shared" si="4"/>
        <v>232.24389327867769</v>
      </c>
      <c r="K132" s="171">
        <f t="shared" si="5"/>
        <v>246.60945039074377</v>
      </c>
      <c r="M132" s="17">
        <v>1324.666643</v>
      </c>
      <c r="N132">
        <v>0</v>
      </c>
      <c r="O132" s="17">
        <v>4037.5734320000001</v>
      </c>
      <c r="P132" s="17">
        <v>4287.3194679999997</v>
      </c>
      <c r="R132" s="171">
        <f>'CONV-CFS-TAF'!B127</f>
        <v>5.752066115702479E-2</v>
      </c>
    </row>
    <row r="133" spans="2:18" hidden="1" x14ac:dyDescent="0.25">
      <c r="B133" t="s">
        <v>164</v>
      </c>
      <c r="C133">
        <v>100</v>
      </c>
      <c r="D133">
        <v>677.98954800000001</v>
      </c>
      <c r="E133" s="17">
        <f t="shared" si="3"/>
        <v>1782.3307110000001</v>
      </c>
      <c r="F133" s="17">
        <v>1350.693908</v>
      </c>
      <c r="G133">
        <v>664</v>
      </c>
      <c r="H133">
        <v>972</v>
      </c>
      <c r="I133">
        <v>830.12322800000004</v>
      </c>
      <c r="J133" s="171">
        <f t="shared" si="4"/>
        <v>242.91164944462807</v>
      </c>
      <c r="K133" s="171">
        <f t="shared" si="5"/>
        <v>126.52220201652892</v>
      </c>
      <c r="M133" s="17">
        <v>1782.3307110000001</v>
      </c>
      <c r="N133">
        <v>0</v>
      </c>
      <c r="O133" s="17">
        <v>3950.5792449999999</v>
      </c>
      <c r="P133" s="17">
        <v>2057.6863499999999</v>
      </c>
      <c r="R133" s="171">
        <f>'CONV-CFS-TAF'!B128</f>
        <v>6.1487603305785121E-2</v>
      </c>
    </row>
    <row r="134" spans="2:18" hidden="1" x14ac:dyDescent="0.25">
      <c r="B134" t="s">
        <v>165</v>
      </c>
      <c r="C134">
        <v>100</v>
      </c>
      <c r="D134">
        <v>758.25656600000002</v>
      </c>
      <c r="E134" s="17">
        <f t="shared" si="3"/>
        <v>2012.19317</v>
      </c>
      <c r="F134" s="17">
        <v>1580.425254</v>
      </c>
      <c r="G134">
        <v>792</v>
      </c>
      <c r="H134">
        <v>872.12822700000004</v>
      </c>
      <c r="I134">
        <v>819.24742800000001</v>
      </c>
      <c r="J134" s="171">
        <f t="shared" si="4"/>
        <v>35.702479338842977</v>
      </c>
      <c r="K134" s="171">
        <f t="shared" si="5"/>
        <v>53.553719008264466</v>
      </c>
      <c r="M134" s="17">
        <v>2012.19317</v>
      </c>
      <c r="N134">
        <v>0</v>
      </c>
      <c r="O134">
        <v>600</v>
      </c>
      <c r="P134">
        <v>900</v>
      </c>
      <c r="R134" s="171">
        <f>'CONV-CFS-TAF'!B129</f>
        <v>5.9504132231404959E-2</v>
      </c>
    </row>
    <row r="135" spans="2:18" hidden="1" x14ac:dyDescent="0.25">
      <c r="B135" t="s">
        <v>166</v>
      </c>
      <c r="C135">
        <v>100</v>
      </c>
      <c r="D135">
        <v>781.27823599999999</v>
      </c>
      <c r="E135" s="17">
        <f t="shared" si="3"/>
        <v>2166.0416030000001</v>
      </c>
      <c r="F135" s="17">
        <v>1918.7691970000001</v>
      </c>
      <c r="G135">
        <v>967</v>
      </c>
      <c r="H135">
        <v>704.60712799999999</v>
      </c>
      <c r="I135">
        <v>721.98897899999997</v>
      </c>
      <c r="J135" s="171">
        <f t="shared" si="4"/>
        <v>36.892561983471076</v>
      </c>
      <c r="K135" s="171">
        <f t="shared" si="5"/>
        <v>55.33884297520661</v>
      </c>
      <c r="M135" s="17">
        <v>2166.0416030000001</v>
      </c>
      <c r="N135">
        <v>0</v>
      </c>
      <c r="O135">
        <v>600</v>
      </c>
      <c r="P135">
        <v>900</v>
      </c>
      <c r="R135" s="171">
        <f>'CONV-CFS-TAF'!B130</f>
        <v>6.1487603305785121E-2</v>
      </c>
    </row>
    <row r="136" spans="2:18" hidden="1" x14ac:dyDescent="0.25">
      <c r="B136" t="s">
        <v>167</v>
      </c>
      <c r="C136">
        <v>100</v>
      </c>
      <c r="D136">
        <v>771.70157400000005</v>
      </c>
      <c r="E136" s="17">
        <f t="shared" si="3"/>
        <v>1973.7393770000001</v>
      </c>
      <c r="F136" s="17">
        <v>1875.347538</v>
      </c>
      <c r="G136">
        <v>967</v>
      </c>
      <c r="H136">
        <v>571.44992400000001</v>
      </c>
      <c r="I136">
        <v>554.55965200000003</v>
      </c>
      <c r="J136" s="171">
        <f t="shared" si="4"/>
        <v>33.909788945454544</v>
      </c>
      <c r="K136" s="171">
        <f t="shared" si="5"/>
        <v>185.58685886280992</v>
      </c>
      <c r="M136" s="17">
        <v>1973.7393770000001</v>
      </c>
      <c r="N136">
        <v>0</v>
      </c>
      <c r="O136">
        <v>569.87284199999999</v>
      </c>
      <c r="P136" s="17">
        <v>3118.8902670000002</v>
      </c>
      <c r="R136" s="171">
        <f>'CONV-CFS-TAF'!B131</f>
        <v>5.9504132231404959E-2</v>
      </c>
    </row>
    <row r="137" spans="2:18" hidden="1" x14ac:dyDescent="0.25">
      <c r="B137" t="s">
        <v>168</v>
      </c>
      <c r="C137">
        <v>100</v>
      </c>
      <c r="D137">
        <v>686.71309399999996</v>
      </c>
      <c r="E137" s="17">
        <f t="shared" ref="E137:E200" si="6">SUM(M137:N137)</f>
        <v>1666.7827339999999</v>
      </c>
      <c r="F137" s="17">
        <v>1539.84014</v>
      </c>
      <c r="G137">
        <v>824.83869100000004</v>
      </c>
      <c r="H137">
        <v>308.353455</v>
      </c>
      <c r="I137">
        <v>520.13324299999999</v>
      </c>
      <c r="J137" s="171">
        <f t="shared" ref="J137:J200" si="7">O137*R137</f>
        <v>282.24531367338847</v>
      </c>
      <c r="K137" s="171">
        <f t="shared" ref="K137:K200" si="8">P137*R137</f>
        <v>100.83418337454545</v>
      </c>
      <c r="M137" s="17">
        <v>1666.7827339999999</v>
      </c>
      <c r="N137">
        <v>0</v>
      </c>
      <c r="O137" s="17">
        <v>4590.2799670000004</v>
      </c>
      <c r="P137" s="17">
        <v>1639.9107779999999</v>
      </c>
      <c r="R137" s="171">
        <f>'CONV-CFS-TAF'!B132</f>
        <v>6.1487603305785121E-2</v>
      </c>
    </row>
    <row r="138" spans="2:18" hidden="1" x14ac:dyDescent="0.25">
      <c r="B138" t="s">
        <v>169</v>
      </c>
      <c r="C138">
        <v>100</v>
      </c>
      <c r="D138">
        <v>591.86870899999997</v>
      </c>
      <c r="E138" s="17">
        <f t="shared" si="6"/>
        <v>1429.6717719999999</v>
      </c>
      <c r="F138" s="17">
        <v>1420.378391</v>
      </c>
      <c r="G138">
        <v>782.99943900000005</v>
      </c>
      <c r="H138">
        <v>146.38291100000001</v>
      </c>
      <c r="I138">
        <v>342.63647500000002</v>
      </c>
      <c r="J138" s="171">
        <f t="shared" si="7"/>
        <v>53.476856249256194</v>
      </c>
      <c r="K138" s="171">
        <f t="shared" si="8"/>
        <v>142.62520120661156</v>
      </c>
      <c r="M138" s="17">
        <v>1429.6717719999999</v>
      </c>
      <c r="N138">
        <v>0</v>
      </c>
      <c r="O138">
        <v>869.71768899999995</v>
      </c>
      <c r="P138" s="17">
        <v>2319.5765249999999</v>
      </c>
      <c r="R138" s="171">
        <f>'CONV-CFS-TAF'!B133</f>
        <v>6.1487603305785121E-2</v>
      </c>
    </row>
    <row r="139" spans="2:18" hidden="1" x14ac:dyDescent="0.25">
      <c r="B139" t="s">
        <v>170</v>
      </c>
      <c r="C139">
        <v>100</v>
      </c>
      <c r="D139">
        <v>526.40221199999996</v>
      </c>
      <c r="E139" s="17">
        <f t="shared" si="6"/>
        <v>1317.3388649999999</v>
      </c>
      <c r="F139" s="17">
        <v>1348.19433</v>
      </c>
      <c r="G139">
        <v>664.67278999999996</v>
      </c>
      <c r="H139">
        <v>241.58970500000001</v>
      </c>
      <c r="I139">
        <v>269.98138899999998</v>
      </c>
      <c r="J139" s="171">
        <f t="shared" si="7"/>
        <v>115.15108796033059</v>
      </c>
      <c r="K139" s="171">
        <f t="shared" si="8"/>
        <v>273.71900826446279</v>
      </c>
      <c r="M139" s="17">
        <v>1317.3388649999999</v>
      </c>
      <c r="N139">
        <v>0</v>
      </c>
      <c r="O139" s="17">
        <v>1935.1780060000001</v>
      </c>
      <c r="P139" s="17">
        <v>4600</v>
      </c>
      <c r="R139" s="171">
        <f>'CONV-CFS-TAF'!B134</f>
        <v>5.9504132231404959E-2</v>
      </c>
    </row>
    <row r="140" spans="2:18" hidden="1" x14ac:dyDescent="0.25">
      <c r="B140" t="s">
        <v>171</v>
      </c>
      <c r="C140">
        <v>100</v>
      </c>
      <c r="D140">
        <v>504.02397300000001</v>
      </c>
      <c r="E140" s="17">
        <f t="shared" si="6"/>
        <v>1210.059933</v>
      </c>
      <c r="F140" s="17">
        <v>1221.585251</v>
      </c>
      <c r="G140">
        <v>518.60412799999995</v>
      </c>
      <c r="H140">
        <v>329.344132</v>
      </c>
      <c r="I140">
        <v>250.38126500000001</v>
      </c>
      <c r="J140" s="171">
        <f t="shared" si="7"/>
        <v>106.68698431735537</v>
      </c>
      <c r="K140" s="171">
        <f t="shared" si="8"/>
        <v>228.96509711603304</v>
      </c>
      <c r="M140" s="17">
        <v>1210.059933</v>
      </c>
      <c r="N140">
        <v>0</v>
      </c>
      <c r="O140" s="17">
        <v>1735.09746</v>
      </c>
      <c r="P140" s="17">
        <v>3723.7603159999999</v>
      </c>
      <c r="R140" s="171">
        <f>'CONV-CFS-TAF'!B135</f>
        <v>6.1487603305785121E-2</v>
      </c>
    </row>
    <row r="141" spans="2:18" hidden="1" x14ac:dyDescent="0.25">
      <c r="B141" t="s">
        <v>172</v>
      </c>
      <c r="C141">
        <v>100</v>
      </c>
      <c r="D141">
        <v>492.60494999999997</v>
      </c>
      <c r="E141" s="17">
        <f t="shared" si="6"/>
        <v>1181.512375</v>
      </c>
      <c r="F141" s="17">
        <v>1084.537525</v>
      </c>
      <c r="G141">
        <v>399.65240399999999</v>
      </c>
      <c r="H141">
        <v>395.17400800000001</v>
      </c>
      <c r="I141">
        <v>312.03529400000002</v>
      </c>
      <c r="J141" s="171">
        <f t="shared" si="7"/>
        <v>142.21465509421486</v>
      </c>
      <c r="K141" s="171">
        <f t="shared" si="8"/>
        <v>147.98346700165288</v>
      </c>
      <c r="M141" s="17">
        <v>1181.512375</v>
      </c>
      <c r="N141">
        <v>0</v>
      </c>
      <c r="O141" s="17">
        <v>2389.9962869999999</v>
      </c>
      <c r="P141" s="17">
        <v>2486.9443759999999</v>
      </c>
      <c r="R141" s="171">
        <f>'CONV-CFS-TAF'!B136</f>
        <v>5.9504132231404959E-2</v>
      </c>
    </row>
    <row r="142" spans="2:18" hidden="1" x14ac:dyDescent="0.25">
      <c r="B142" t="s">
        <v>173</v>
      </c>
      <c r="C142">
        <v>100</v>
      </c>
      <c r="D142">
        <v>488.22232200000002</v>
      </c>
      <c r="E142" s="17">
        <f t="shared" si="6"/>
        <v>1170.5558060000001</v>
      </c>
      <c r="F142" s="17">
        <v>1034.6901170000001</v>
      </c>
      <c r="G142">
        <v>359.70551</v>
      </c>
      <c r="H142">
        <v>550.90996399999995</v>
      </c>
      <c r="I142">
        <v>431.11370399999998</v>
      </c>
      <c r="J142" s="171">
        <f t="shared" si="7"/>
        <v>199.82082770380165</v>
      </c>
      <c r="K142" s="171">
        <f t="shared" si="8"/>
        <v>222.30390223537188</v>
      </c>
      <c r="M142" s="17">
        <v>1170.5558060000001</v>
      </c>
      <c r="N142">
        <v>0</v>
      </c>
      <c r="O142" s="17">
        <v>3249.774214</v>
      </c>
      <c r="P142" s="17">
        <v>3615.426367</v>
      </c>
      <c r="R142" s="171">
        <f>'CONV-CFS-TAF'!B137</f>
        <v>6.1487603305785121E-2</v>
      </c>
    </row>
    <row r="143" spans="2:18" hidden="1" x14ac:dyDescent="0.25">
      <c r="B143" t="s">
        <v>174</v>
      </c>
      <c r="C143">
        <v>100</v>
      </c>
      <c r="D143">
        <v>485.16441300000002</v>
      </c>
      <c r="E143" s="17">
        <f t="shared" si="6"/>
        <v>1179.3061809999999</v>
      </c>
      <c r="F143" s="17">
        <v>1106.624362</v>
      </c>
      <c r="G143">
        <v>303.75641300000001</v>
      </c>
      <c r="H143">
        <v>714.57386899999995</v>
      </c>
      <c r="I143">
        <v>588.03222000000005</v>
      </c>
      <c r="J143" s="171">
        <f t="shared" si="7"/>
        <v>162.29040273123968</v>
      </c>
      <c r="K143" s="171">
        <f t="shared" si="8"/>
        <v>243.4356040661157</v>
      </c>
      <c r="M143" s="17">
        <v>1179.3061809999999</v>
      </c>
      <c r="N143">
        <v>0</v>
      </c>
      <c r="O143" s="17">
        <v>2639.4003670000002</v>
      </c>
      <c r="P143" s="17">
        <v>3959.1005500000001</v>
      </c>
      <c r="R143" s="171">
        <f>'CONV-CFS-TAF'!B138</f>
        <v>6.1487603305785121E-2</v>
      </c>
    </row>
    <row r="144" spans="2:18" hidden="1" x14ac:dyDescent="0.25">
      <c r="B144" t="s">
        <v>175</v>
      </c>
      <c r="C144">
        <v>100</v>
      </c>
      <c r="D144">
        <v>486.54578900000001</v>
      </c>
      <c r="E144" s="17">
        <f t="shared" si="6"/>
        <v>1215.985733</v>
      </c>
      <c r="F144" s="17">
        <v>1194.0769749999999</v>
      </c>
      <c r="G144">
        <v>263.86801500000001</v>
      </c>
      <c r="H144">
        <v>836.46403299999997</v>
      </c>
      <c r="I144">
        <v>721.11647400000004</v>
      </c>
      <c r="J144" s="171">
        <f t="shared" si="7"/>
        <v>144.88832935933883</v>
      </c>
      <c r="K144" s="171">
        <f t="shared" si="8"/>
        <v>217.33249406677686</v>
      </c>
      <c r="M144" s="17">
        <v>1215.985733</v>
      </c>
      <c r="N144">
        <v>0</v>
      </c>
      <c r="O144" s="17">
        <v>2608.852359</v>
      </c>
      <c r="P144" s="17">
        <v>3913.2785389999999</v>
      </c>
      <c r="R144" s="171">
        <f>'CONV-CFS-TAF'!B139</f>
        <v>5.5537190082644627E-2</v>
      </c>
    </row>
    <row r="145" spans="2:18" hidden="1" x14ac:dyDescent="0.25">
      <c r="B145" t="s">
        <v>176</v>
      </c>
      <c r="C145">
        <v>100</v>
      </c>
      <c r="D145">
        <v>588.22836700000005</v>
      </c>
      <c r="E145" s="17">
        <f t="shared" si="6"/>
        <v>1791.4628789999999</v>
      </c>
      <c r="F145" s="17">
        <v>1162.782966</v>
      </c>
      <c r="G145">
        <v>343.56007799999998</v>
      </c>
      <c r="H145">
        <v>972</v>
      </c>
      <c r="I145">
        <v>810.75456099999997</v>
      </c>
      <c r="J145" s="171">
        <f t="shared" si="7"/>
        <v>126.71710167074379</v>
      </c>
      <c r="K145" s="171">
        <f t="shared" si="8"/>
        <v>233.47660176198346</v>
      </c>
      <c r="M145" s="17">
        <v>1791.4628789999999</v>
      </c>
      <c r="N145">
        <v>0</v>
      </c>
      <c r="O145" s="17">
        <v>2060.8560889999999</v>
      </c>
      <c r="P145" s="17">
        <v>3797.1329049999999</v>
      </c>
      <c r="R145" s="171">
        <f>'CONV-CFS-TAF'!B140</f>
        <v>6.1487603305785121E-2</v>
      </c>
    </row>
    <row r="146" spans="2:18" hidden="1" x14ac:dyDescent="0.25">
      <c r="B146" t="s">
        <v>177</v>
      </c>
      <c r="C146">
        <v>100</v>
      </c>
      <c r="D146">
        <v>741.53556900000001</v>
      </c>
      <c r="E146" s="17">
        <f t="shared" si="6"/>
        <v>2086.3671859999999</v>
      </c>
      <c r="F146" s="17">
        <v>1233.1686790000001</v>
      </c>
      <c r="G146">
        <v>378.88413000000003</v>
      </c>
      <c r="H146">
        <v>895.706591</v>
      </c>
      <c r="I146">
        <v>805.19517499999995</v>
      </c>
      <c r="J146" s="171">
        <f t="shared" si="7"/>
        <v>41.652892561983471</v>
      </c>
      <c r="K146" s="171">
        <f t="shared" si="8"/>
        <v>47.603305785123965</v>
      </c>
      <c r="M146" s="17">
        <v>2086.3671859999999</v>
      </c>
      <c r="N146">
        <v>0</v>
      </c>
      <c r="O146">
        <v>700</v>
      </c>
      <c r="P146">
        <v>800</v>
      </c>
      <c r="R146" s="171">
        <f>'CONV-CFS-TAF'!B141</f>
        <v>5.9504132231404959E-2</v>
      </c>
    </row>
    <row r="147" spans="2:18" hidden="1" x14ac:dyDescent="0.25">
      <c r="B147" t="s">
        <v>178</v>
      </c>
      <c r="C147">
        <v>100</v>
      </c>
      <c r="D147">
        <v>728.98155899999995</v>
      </c>
      <c r="E147" s="17">
        <f t="shared" si="6"/>
        <v>2118.832046</v>
      </c>
      <c r="F147" s="17">
        <v>1291.7883280000001</v>
      </c>
      <c r="G147">
        <v>436.53081100000003</v>
      </c>
      <c r="H147">
        <v>773.25240799999995</v>
      </c>
      <c r="I147">
        <v>708.87745399999994</v>
      </c>
      <c r="J147" s="171">
        <f t="shared" si="7"/>
        <v>36.892561983471076</v>
      </c>
      <c r="K147" s="171">
        <f t="shared" si="8"/>
        <v>55.33884297520661</v>
      </c>
      <c r="M147" s="17">
        <v>2118.832046</v>
      </c>
      <c r="N147">
        <v>0</v>
      </c>
      <c r="O147">
        <v>600</v>
      </c>
      <c r="P147">
        <v>900</v>
      </c>
      <c r="R147" s="171">
        <f>'CONV-CFS-TAF'!B142</f>
        <v>6.1487603305785121E-2</v>
      </c>
    </row>
    <row r="148" spans="2:18" hidden="1" x14ac:dyDescent="0.25">
      <c r="B148" t="s">
        <v>179</v>
      </c>
      <c r="C148">
        <v>100</v>
      </c>
      <c r="D148">
        <v>847.402421</v>
      </c>
      <c r="E148" s="17">
        <f t="shared" si="6"/>
        <v>1922.059403</v>
      </c>
      <c r="F148" s="17">
        <v>1200.0373119999999</v>
      </c>
      <c r="G148">
        <v>457.81310300000001</v>
      </c>
      <c r="H148">
        <v>574.15820699999995</v>
      </c>
      <c r="I148">
        <v>531.80980799999998</v>
      </c>
      <c r="J148" s="171">
        <f t="shared" si="7"/>
        <v>23.800410148760328</v>
      </c>
      <c r="K148" s="171">
        <f t="shared" si="8"/>
        <v>47.603305785123965</v>
      </c>
      <c r="M148" s="17">
        <v>1922.059403</v>
      </c>
      <c r="N148">
        <v>0</v>
      </c>
      <c r="O148">
        <v>399.97911499999998</v>
      </c>
      <c r="P148">
        <v>800</v>
      </c>
      <c r="R148" s="171">
        <f>'CONV-CFS-TAF'!B143</f>
        <v>5.9504132231404959E-2</v>
      </c>
    </row>
    <row r="149" spans="2:18" hidden="1" x14ac:dyDescent="0.25">
      <c r="B149" t="s">
        <v>180</v>
      </c>
      <c r="C149">
        <v>100</v>
      </c>
      <c r="D149">
        <v>778.75561400000004</v>
      </c>
      <c r="E149" s="17">
        <f t="shared" si="6"/>
        <v>1585.462943</v>
      </c>
      <c r="F149">
        <v>939.88987599999996</v>
      </c>
      <c r="G149">
        <v>370.85943900000001</v>
      </c>
      <c r="H149">
        <v>347.77504099999999</v>
      </c>
      <c r="I149">
        <v>314.16780699999998</v>
      </c>
      <c r="J149" s="171">
        <f t="shared" si="7"/>
        <v>68.811279766611577</v>
      </c>
      <c r="K149" s="171">
        <f t="shared" si="8"/>
        <v>49.190082644628099</v>
      </c>
      <c r="M149" s="17">
        <v>1585.462943</v>
      </c>
      <c r="N149">
        <v>0</v>
      </c>
      <c r="O149" s="17">
        <v>1119.1081790000001</v>
      </c>
      <c r="P149">
        <v>800</v>
      </c>
      <c r="R149" s="171">
        <f>'CONV-CFS-TAF'!B144</f>
        <v>6.1487603305785121E-2</v>
      </c>
    </row>
    <row r="150" spans="2:18" hidden="1" x14ac:dyDescent="0.25">
      <c r="B150" t="s">
        <v>181</v>
      </c>
      <c r="C150">
        <v>100</v>
      </c>
      <c r="D150">
        <v>659.66380600000002</v>
      </c>
      <c r="E150" s="17">
        <f t="shared" si="6"/>
        <v>1264.5713410000001</v>
      </c>
      <c r="F150">
        <v>782.15422000000001</v>
      </c>
      <c r="G150">
        <v>282.69229999999999</v>
      </c>
      <c r="H150">
        <v>350.48240600000003</v>
      </c>
      <c r="I150">
        <v>117.07868999999999</v>
      </c>
      <c r="J150" s="171">
        <f t="shared" si="7"/>
        <v>33.814971304462809</v>
      </c>
      <c r="K150" s="171">
        <f t="shared" si="8"/>
        <v>244.09369407867769</v>
      </c>
      <c r="M150" s="17">
        <v>1264.5713410000001</v>
      </c>
      <c r="N150">
        <v>0</v>
      </c>
      <c r="O150">
        <v>549.94778599999995</v>
      </c>
      <c r="P150" s="17">
        <v>3969.8033580000001</v>
      </c>
      <c r="R150" s="171">
        <f>'CONV-CFS-TAF'!B145</f>
        <v>6.1487603305785121E-2</v>
      </c>
    </row>
    <row r="151" spans="2:18" hidden="1" x14ac:dyDescent="0.25">
      <c r="B151" t="s">
        <v>182</v>
      </c>
      <c r="C151">
        <v>100</v>
      </c>
      <c r="D151">
        <v>596.50283100000001</v>
      </c>
      <c r="E151" s="17">
        <f t="shared" si="6"/>
        <v>1150.48666</v>
      </c>
      <c r="F151">
        <v>751.41880200000003</v>
      </c>
      <c r="G151">
        <v>233.45724899999999</v>
      </c>
      <c r="H151">
        <v>370.646976</v>
      </c>
      <c r="I151">
        <v>55</v>
      </c>
      <c r="J151" s="171">
        <f t="shared" si="7"/>
        <v>53.778436185123965</v>
      </c>
      <c r="K151" s="171">
        <f t="shared" si="8"/>
        <v>178.45967639008262</v>
      </c>
      <c r="M151" s="17">
        <v>1150.48666</v>
      </c>
      <c r="N151">
        <v>0</v>
      </c>
      <c r="O151">
        <v>903.77649699999995</v>
      </c>
      <c r="P151" s="17">
        <v>2999.1140059999998</v>
      </c>
      <c r="R151" s="171">
        <f>'CONV-CFS-TAF'!B146</f>
        <v>5.9504132231404959E-2</v>
      </c>
    </row>
    <row r="152" spans="2:18" hidden="1" x14ac:dyDescent="0.25">
      <c r="B152" t="s">
        <v>183</v>
      </c>
      <c r="C152">
        <v>100</v>
      </c>
      <c r="D152">
        <v>578.78171399999997</v>
      </c>
      <c r="E152" s="17">
        <f t="shared" si="6"/>
        <v>1004.473924</v>
      </c>
      <c r="F152">
        <v>732.10912900000005</v>
      </c>
      <c r="G152">
        <v>231.63834499999999</v>
      </c>
      <c r="H152">
        <v>450.73235699999998</v>
      </c>
      <c r="I152">
        <v>55</v>
      </c>
      <c r="J152" s="171">
        <f t="shared" si="7"/>
        <v>72.012689016198351</v>
      </c>
      <c r="K152" s="171">
        <f t="shared" si="8"/>
        <v>208.56162555966941</v>
      </c>
      <c r="M152" s="17">
        <v>1004.473924</v>
      </c>
      <c r="N152">
        <v>0</v>
      </c>
      <c r="O152" s="17">
        <v>1171.174109</v>
      </c>
      <c r="P152" s="17">
        <v>3391.9296629999999</v>
      </c>
      <c r="R152" s="171">
        <f>'CONV-CFS-TAF'!B147</f>
        <v>6.1487603305785121E-2</v>
      </c>
    </row>
    <row r="153" spans="2:18" hidden="1" x14ac:dyDescent="0.25">
      <c r="B153" t="s">
        <v>184</v>
      </c>
      <c r="C153">
        <v>100</v>
      </c>
      <c r="D153">
        <v>570.16387799999995</v>
      </c>
      <c r="E153" s="17">
        <f t="shared" si="6"/>
        <v>932.51054099999999</v>
      </c>
      <c r="F153">
        <v>729.41403700000001</v>
      </c>
      <c r="G153">
        <v>259.35861199999999</v>
      </c>
      <c r="H153">
        <v>521.25336700000003</v>
      </c>
      <c r="I153">
        <v>55</v>
      </c>
      <c r="J153" s="171">
        <f t="shared" si="7"/>
        <v>89.319986479338851</v>
      </c>
      <c r="K153" s="171">
        <f t="shared" si="8"/>
        <v>142.67093206611571</v>
      </c>
      <c r="M153">
        <v>932.51054099999999</v>
      </c>
      <c r="N153">
        <v>0</v>
      </c>
      <c r="O153" s="17">
        <v>1501.071995</v>
      </c>
      <c r="P153" s="17">
        <v>2397.6642750000001</v>
      </c>
      <c r="R153" s="171">
        <f>'CONV-CFS-TAF'!B148</f>
        <v>5.9504132231404959E-2</v>
      </c>
    </row>
    <row r="154" spans="2:18" hidden="1" x14ac:dyDescent="0.25">
      <c r="B154" t="s">
        <v>185</v>
      </c>
      <c r="C154">
        <v>100</v>
      </c>
      <c r="D154">
        <v>580.01033500000005</v>
      </c>
      <c r="E154" s="17">
        <f t="shared" si="6"/>
        <v>1056.2501420000001</v>
      </c>
      <c r="F154">
        <v>727.75310200000001</v>
      </c>
      <c r="G154">
        <v>354.42657600000001</v>
      </c>
      <c r="H154">
        <v>699.72749199999998</v>
      </c>
      <c r="I154">
        <v>63.244677000000003</v>
      </c>
      <c r="J154" s="171">
        <f t="shared" si="7"/>
        <v>195.53928011504132</v>
      </c>
      <c r="K154" s="171">
        <f t="shared" si="8"/>
        <v>230.95121323239667</v>
      </c>
      <c r="M154" s="17">
        <v>1056.2501420000001</v>
      </c>
      <c r="N154">
        <v>0</v>
      </c>
      <c r="O154" s="17">
        <v>3180.1415179999999</v>
      </c>
      <c r="P154" s="17">
        <v>3756.0613979999998</v>
      </c>
      <c r="R154" s="171">
        <f>'CONV-CFS-TAF'!B149</f>
        <v>6.1487603305785121E-2</v>
      </c>
    </row>
    <row r="155" spans="2:18" hidden="1" x14ac:dyDescent="0.25">
      <c r="B155" t="s">
        <v>186</v>
      </c>
      <c r="C155">
        <v>100</v>
      </c>
      <c r="D155">
        <v>641.21987000000001</v>
      </c>
      <c r="E155" s="17">
        <f t="shared" si="6"/>
        <v>1341.3513109999999</v>
      </c>
      <c r="F155">
        <v>914.11109799999997</v>
      </c>
      <c r="G155">
        <v>457.19387999999998</v>
      </c>
      <c r="H155">
        <v>882.97126900000001</v>
      </c>
      <c r="I155">
        <v>216.42927599999999</v>
      </c>
      <c r="J155" s="171">
        <f t="shared" si="7"/>
        <v>158.89901634049588</v>
      </c>
      <c r="K155" s="171">
        <f t="shared" si="8"/>
        <v>238.34852447999998</v>
      </c>
      <c r="M155" s="17">
        <v>1341.3513109999999</v>
      </c>
      <c r="N155">
        <v>0</v>
      </c>
      <c r="O155" s="17">
        <v>2584.2447550000002</v>
      </c>
      <c r="P155" s="17">
        <v>3876.3671319999999</v>
      </c>
      <c r="R155" s="171">
        <f>'CONV-CFS-TAF'!B150</f>
        <v>6.1487603305785121E-2</v>
      </c>
    </row>
    <row r="156" spans="2:18" hidden="1" x14ac:dyDescent="0.25">
      <c r="B156" t="s">
        <v>187</v>
      </c>
      <c r="C156">
        <v>100</v>
      </c>
      <c r="D156">
        <v>731.25351699999999</v>
      </c>
      <c r="E156" s="17">
        <f t="shared" si="6"/>
        <v>1656.389891</v>
      </c>
      <c r="F156" s="17">
        <v>1001.9550379999999</v>
      </c>
      <c r="G156">
        <v>544.460465</v>
      </c>
      <c r="H156">
        <v>972</v>
      </c>
      <c r="I156">
        <v>425.99971599999998</v>
      </c>
      <c r="J156" s="171">
        <f t="shared" si="7"/>
        <v>218.15852401983472</v>
      </c>
      <c r="K156" s="171">
        <f t="shared" si="8"/>
        <v>156.67408439801653</v>
      </c>
      <c r="M156" s="17">
        <v>1656.389891</v>
      </c>
      <c r="N156">
        <v>0</v>
      </c>
      <c r="O156" s="17">
        <v>3928.1519950000002</v>
      </c>
      <c r="P156" s="17">
        <v>2821.0661030000001</v>
      </c>
      <c r="R156" s="171">
        <f>'CONV-CFS-TAF'!B151</f>
        <v>5.5537190082644627E-2</v>
      </c>
    </row>
    <row r="157" spans="2:18" hidden="1" x14ac:dyDescent="0.25">
      <c r="B157" t="s">
        <v>188</v>
      </c>
      <c r="C157">
        <v>100</v>
      </c>
      <c r="D157">
        <v>887.99457399999994</v>
      </c>
      <c r="E157" s="17">
        <f t="shared" si="6"/>
        <v>1909.8542660000001</v>
      </c>
      <c r="F157" s="17">
        <v>1272.5118950000001</v>
      </c>
      <c r="G157">
        <v>655</v>
      </c>
      <c r="H157">
        <v>911.315834</v>
      </c>
      <c r="I157">
        <v>488.16627699999998</v>
      </c>
      <c r="J157" s="171">
        <f t="shared" si="7"/>
        <v>95.005918137520666</v>
      </c>
      <c r="K157" s="171">
        <f t="shared" si="8"/>
        <v>58.05779048330578</v>
      </c>
      <c r="M157" s="17">
        <v>1909.8542660000001</v>
      </c>
      <c r="N157">
        <v>0</v>
      </c>
      <c r="O157" s="17">
        <v>1545.1231310000001</v>
      </c>
      <c r="P157">
        <v>944.21944199999996</v>
      </c>
      <c r="R157" s="171">
        <f>'CONV-CFS-TAF'!B152</f>
        <v>6.1487603305785121E-2</v>
      </c>
    </row>
    <row r="158" spans="2:18" hidden="1" x14ac:dyDescent="0.25">
      <c r="B158" t="s">
        <v>189</v>
      </c>
      <c r="C158">
        <v>100</v>
      </c>
      <c r="D158">
        <v>971.46500400000002</v>
      </c>
      <c r="E158" s="17">
        <f t="shared" si="6"/>
        <v>2035.0175999999999</v>
      </c>
      <c r="F158" s="17">
        <v>1358.134204</v>
      </c>
      <c r="G158">
        <v>579.14567599999998</v>
      </c>
      <c r="H158">
        <v>820.48263899999995</v>
      </c>
      <c r="I158">
        <v>466.41128600000002</v>
      </c>
      <c r="J158" s="171">
        <f t="shared" si="7"/>
        <v>17.851239669421489</v>
      </c>
      <c r="K158" s="171">
        <f t="shared" si="8"/>
        <v>44.905785143801651</v>
      </c>
      <c r="M158" s="17">
        <v>2035.0175999999999</v>
      </c>
      <c r="N158">
        <v>0</v>
      </c>
      <c r="O158">
        <v>300</v>
      </c>
      <c r="P158">
        <v>754.66666699999996</v>
      </c>
      <c r="R158" s="171">
        <f>'CONV-CFS-TAF'!B153</f>
        <v>5.9504132231404959E-2</v>
      </c>
    </row>
    <row r="159" spans="2:18" hidden="1" x14ac:dyDescent="0.25">
      <c r="B159" t="s">
        <v>190</v>
      </c>
      <c r="C159">
        <v>100</v>
      </c>
      <c r="D159">
        <v>943.10365400000001</v>
      </c>
      <c r="E159" s="17">
        <f t="shared" si="6"/>
        <v>1829.768151</v>
      </c>
      <c r="F159" s="17">
        <v>1219.920061</v>
      </c>
      <c r="G159">
        <v>505.14971000000003</v>
      </c>
      <c r="H159">
        <v>687.19504300000006</v>
      </c>
      <c r="I159">
        <v>403.21547700000002</v>
      </c>
      <c r="J159" s="171">
        <f t="shared" si="7"/>
        <v>18.446280991735538</v>
      </c>
      <c r="K159" s="171">
        <f t="shared" si="8"/>
        <v>73.785123966942152</v>
      </c>
      <c r="M159" s="17">
        <v>1829.768151</v>
      </c>
      <c r="N159">
        <v>0</v>
      </c>
      <c r="O159">
        <v>300</v>
      </c>
      <c r="P159" s="17">
        <v>1200</v>
      </c>
      <c r="R159" s="171">
        <f>'CONV-CFS-TAF'!B154</f>
        <v>6.1487603305785121E-2</v>
      </c>
    </row>
    <row r="160" spans="2:18" hidden="1" x14ac:dyDescent="0.25">
      <c r="B160" t="s">
        <v>191</v>
      </c>
      <c r="C160">
        <v>100</v>
      </c>
      <c r="D160">
        <v>906.92614000000003</v>
      </c>
      <c r="E160" s="17">
        <f t="shared" si="6"/>
        <v>1511.8842219999999</v>
      </c>
      <c r="F160">
        <v>953.80225399999995</v>
      </c>
      <c r="G160">
        <v>312.26186999999999</v>
      </c>
      <c r="H160">
        <v>509.20839100000001</v>
      </c>
      <c r="I160">
        <v>305.43929300000002</v>
      </c>
      <c r="J160" s="171">
        <f t="shared" si="7"/>
        <v>17.851239669421489</v>
      </c>
      <c r="K160" s="171">
        <f t="shared" si="8"/>
        <v>114.36383775867769</v>
      </c>
      <c r="M160" s="17">
        <v>1511.8842219999999</v>
      </c>
      <c r="N160">
        <v>0</v>
      </c>
      <c r="O160">
        <v>300</v>
      </c>
      <c r="P160" s="17">
        <v>1921.947829</v>
      </c>
      <c r="R160" s="171">
        <f>'CONV-CFS-TAF'!B155</f>
        <v>5.9504132231404959E-2</v>
      </c>
    </row>
    <row r="161" spans="2:18" hidden="1" x14ac:dyDescent="0.25">
      <c r="B161" t="s">
        <v>192</v>
      </c>
      <c r="C161">
        <v>100</v>
      </c>
      <c r="D161">
        <v>812.61765700000001</v>
      </c>
      <c r="E161" s="17">
        <f t="shared" si="6"/>
        <v>1100.823394</v>
      </c>
      <c r="F161">
        <v>681.298992</v>
      </c>
      <c r="G161">
        <v>268.71186299999999</v>
      </c>
      <c r="H161">
        <v>227.27260999999999</v>
      </c>
      <c r="I161">
        <v>179.92580699999999</v>
      </c>
      <c r="J161" s="171">
        <f t="shared" si="7"/>
        <v>72.655564536198341</v>
      </c>
      <c r="K161" s="171">
        <f t="shared" si="8"/>
        <v>49.190082644628099</v>
      </c>
      <c r="M161" s="17">
        <v>1100.823394</v>
      </c>
      <c r="N161">
        <v>0</v>
      </c>
      <c r="O161" s="17">
        <v>1181.629477</v>
      </c>
      <c r="P161">
        <v>800</v>
      </c>
      <c r="R161" s="171">
        <f>'CONV-CFS-TAF'!B156</f>
        <v>6.1487603305785121E-2</v>
      </c>
    </row>
    <row r="162" spans="2:18" x14ac:dyDescent="0.25">
      <c r="B162" t="s">
        <v>193</v>
      </c>
      <c r="C162">
        <v>200</v>
      </c>
      <c r="D162">
        <v>689.23330699999997</v>
      </c>
      <c r="E162" s="17">
        <f t="shared" si="6"/>
        <v>711.13370799999996</v>
      </c>
      <c r="F162">
        <v>520.54564800000003</v>
      </c>
      <c r="G162">
        <v>229.208923</v>
      </c>
      <c r="H162">
        <v>158.50555900000001</v>
      </c>
      <c r="I162">
        <v>67.454960999999997</v>
      </c>
      <c r="J162" s="171">
        <f t="shared" si="7"/>
        <v>18.446280991735538</v>
      </c>
      <c r="K162" s="171">
        <f t="shared" si="8"/>
        <v>212.10632981355371</v>
      </c>
      <c r="M162">
        <v>711.13370799999996</v>
      </c>
      <c r="N162">
        <v>0</v>
      </c>
      <c r="O162">
        <v>300</v>
      </c>
      <c r="P162" s="17">
        <v>3449.578751</v>
      </c>
      <c r="R162" s="171">
        <f>'CONV-CFS-TAF'!B157</f>
        <v>6.1487603305785121E-2</v>
      </c>
    </row>
    <row r="163" spans="2:18" hidden="1" x14ac:dyDescent="0.25">
      <c r="B163" t="s">
        <v>194</v>
      </c>
      <c r="C163">
        <v>100</v>
      </c>
      <c r="D163">
        <v>500</v>
      </c>
      <c r="E163" s="17">
        <f t="shared" si="6"/>
        <v>648.63375900000005</v>
      </c>
      <c r="F163">
        <v>483.48770100000002</v>
      </c>
      <c r="G163">
        <v>224.89400900000001</v>
      </c>
      <c r="H163">
        <v>159.421288</v>
      </c>
      <c r="I163">
        <v>55</v>
      </c>
      <c r="J163" s="171">
        <f t="shared" si="7"/>
        <v>23.101558631404959</v>
      </c>
      <c r="K163" s="171">
        <f t="shared" si="8"/>
        <v>171.45938570578514</v>
      </c>
      <c r="M163">
        <v>648.63375900000005</v>
      </c>
      <c r="N163">
        <v>0</v>
      </c>
      <c r="O163">
        <v>388.23452700000001</v>
      </c>
      <c r="P163" s="17">
        <v>2881.4702320000001</v>
      </c>
      <c r="R163" s="171">
        <f>'CONV-CFS-TAF'!B158</f>
        <v>5.9504132231404959E-2</v>
      </c>
    </row>
    <row r="164" spans="2:18" hidden="1" x14ac:dyDescent="0.25">
      <c r="B164" t="s">
        <v>195</v>
      </c>
      <c r="C164">
        <v>100</v>
      </c>
      <c r="D164">
        <v>488.87002999999999</v>
      </c>
      <c r="E164" s="17">
        <f t="shared" si="6"/>
        <v>574.72612300000003</v>
      </c>
      <c r="F164">
        <v>463.88532099999998</v>
      </c>
      <c r="G164">
        <v>141.924858</v>
      </c>
      <c r="H164">
        <v>237.91276999999999</v>
      </c>
      <c r="I164">
        <v>55</v>
      </c>
      <c r="J164" s="171">
        <f t="shared" si="7"/>
        <v>49.229886214214872</v>
      </c>
      <c r="K164" s="171">
        <f t="shared" si="8"/>
        <v>214.44678951867769</v>
      </c>
      <c r="M164">
        <v>574.72612300000003</v>
      </c>
      <c r="N164">
        <v>0</v>
      </c>
      <c r="O164">
        <v>800.64734299999998</v>
      </c>
      <c r="P164" s="17">
        <v>3487.642679</v>
      </c>
      <c r="R164" s="171">
        <f>'CONV-CFS-TAF'!B159</f>
        <v>6.1487603305785121E-2</v>
      </c>
    </row>
    <row r="165" spans="2:18" hidden="1" x14ac:dyDescent="0.25">
      <c r="B165" t="s">
        <v>196</v>
      </c>
      <c r="C165">
        <v>100</v>
      </c>
      <c r="D165">
        <v>554.06597699999998</v>
      </c>
      <c r="E165" s="17">
        <f t="shared" si="6"/>
        <v>680.53847599999995</v>
      </c>
      <c r="F165">
        <v>513.16223200000002</v>
      </c>
      <c r="G165">
        <v>202.20306500000001</v>
      </c>
      <c r="H165">
        <v>411.42717900000002</v>
      </c>
      <c r="I165">
        <v>127.30847</v>
      </c>
      <c r="J165" s="171">
        <f t="shared" si="7"/>
        <v>156.0722684429752</v>
      </c>
      <c r="K165" s="171">
        <f t="shared" si="8"/>
        <v>251.81281797024792</v>
      </c>
      <c r="M165">
        <v>680.53847599999995</v>
      </c>
      <c r="N165">
        <v>0</v>
      </c>
      <c r="O165" s="17">
        <v>2622.8811780000001</v>
      </c>
      <c r="P165" s="17">
        <v>4231.8543019999997</v>
      </c>
      <c r="R165" s="171">
        <f>'CONV-CFS-TAF'!B160</f>
        <v>5.9504132231404959E-2</v>
      </c>
    </row>
    <row r="166" spans="2:18" hidden="1" x14ac:dyDescent="0.25">
      <c r="B166" t="s">
        <v>197</v>
      </c>
      <c r="C166">
        <v>100</v>
      </c>
      <c r="D166">
        <v>590.67554600000005</v>
      </c>
      <c r="E166" s="17">
        <f t="shared" si="6"/>
        <v>715.45020799999998</v>
      </c>
      <c r="F166">
        <v>576.44125799999995</v>
      </c>
      <c r="G166">
        <v>233.44510199999999</v>
      </c>
      <c r="H166">
        <v>632.84639900000002</v>
      </c>
      <c r="I166">
        <v>279.02453700000001</v>
      </c>
      <c r="J166" s="171">
        <f t="shared" si="7"/>
        <v>225.75846707702476</v>
      </c>
      <c r="K166" s="171">
        <f t="shared" si="8"/>
        <v>282.84297520661158</v>
      </c>
      <c r="M166">
        <v>715.45020799999998</v>
      </c>
      <c r="N166">
        <v>0</v>
      </c>
      <c r="O166" s="17">
        <v>3671.6094779999999</v>
      </c>
      <c r="P166" s="17">
        <v>4600</v>
      </c>
      <c r="R166" s="171">
        <f>'CONV-CFS-TAF'!B161</f>
        <v>6.1487603305785121E-2</v>
      </c>
    </row>
    <row r="167" spans="2:18" hidden="1" x14ac:dyDescent="0.25">
      <c r="B167" t="s">
        <v>198</v>
      </c>
      <c r="C167">
        <v>100</v>
      </c>
      <c r="D167">
        <v>565.11262299999999</v>
      </c>
      <c r="E167" s="17">
        <f t="shared" si="6"/>
        <v>1098.1550030000001</v>
      </c>
      <c r="F167">
        <v>807.82644300000004</v>
      </c>
      <c r="G167">
        <v>332.16224799999998</v>
      </c>
      <c r="H167">
        <v>817.33238800000004</v>
      </c>
      <c r="I167">
        <v>443.53024499999998</v>
      </c>
      <c r="J167" s="171">
        <f t="shared" si="7"/>
        <v>170.1430111735537</v>
      </c>
      <c r="K167" s="171">
        <f t="shared" si="8"/>
        <v>255.21451682181817</v>
      </c>
      <c r="M167" s="17">
        <v>1098.1550030000001</v>
      </c>
      <c r="N167">
        <v>0</v>
      </c>
      <c r="O167" s="17">
        <v>2767.1107999999999</v>
      </c>
      <c r="P167" s="17">
        <v>4150.666201</v>
      </c>
      <c r="R167" s="171">
        <f>'CONV-CFS-TAF'!B162</f>
        <v>6.1487603305785121E-2</v>
      </c>
    </row>
    <row r="168" spans="2:18" hidden="1" x14ac:dyDescent="0.25">
      <c r="B168" t="s">
        <v>199</v>
      </c>
      <c r="C168">
        <v>100</v>
      </c>
      <c r="D168">
        <v>648.57475499999998</v>
      </c>
      <c r="E168" s="17">
        <f t="shared" si="6"/>
        <v>1408.6677460000001</v>
      </c>
      <c r="F168" s="17">
        <v>1002.950815</v>
      </c>
      <c r="G168">
        <v>422.36822599999999</v>
      </c>
      <c r="H168">
        <v>955.46263099999999</v>
      </c>
      <c r="I168">
        <v>549.50279599999999</v>
      </c>
      <c r="J168" s="171">
        <f t="shared" si="7"/>
        <v>119.04548838347108</v>
      </c>
      <c r="K168" s="171">
        <f t="shared" si="8"/>
        <v>223.41704048132232</v>
      </c>
      <c r="M168" s="17">
        <v>1408.6677460000001</v>
      </c>
      <c r="N168">
        <v>0</v>
      </c>
      <c r="O168" s="17">
        <v>2143.5273950000001</v>
      </c>
      <c r="P168" s="17">
        <v>4022.8365920000001</v>
      </c>
      <c r="R168" s="171">
        <f>'CONV-CFS-TAF'!B163</f>
        <v>5.5537190082644627E-2</v>
      </c>
    </row>
    <row r="169" spans="2:18" hidden="1" x14ac:dyDescent="0.25">
      <c r="B169" t="s">
        <v>200</v>
      </c>
      <c r="C169">
        <v>100</v>
      </c>
      <c r="D169">
        <v>709.65972199999999</v>
      </c>
      <c r="E169" s="17">
        <f t="shared" si="6"/>
        <v>1799.529145</v>
      </c>
      <c r="F169" s="17">
        <v>1274.4383319999999</v>
      </c>
      <c r="G169">
        <v>509.77690699999999</v>
      </c>
      <c r="H169">
        <v>972</v>
      </c>
      <c r="I169">
        <v>810.825557</v>
      </c>
      <c r="J169" s="171">
        <f t="shared" si="7"/>
        <v>293.3938609923967</v>
      </c>
      <c r="K169" s="171">
        <f t="shared" si="8"/>
        <v>120.48289792066115</v>
      </c>
      <c r="M169" s="17">
        <v>1799.529145</v>
      </c>
      <c r="N169">
        <v>0</v>
      </c>
      <c r="O169" s="17">
        <v>4771.593707</v>
      </c>
      <c r="P169" s="17">
        <v>1959.4664849999999</v>
      </c>
      <c r="R169" s="171">
        <f>'CONV-CFS-TAF'!B164</f>
        <v>6.1487603305785121E-2</v>
      </c>
    </row>
    <row r="170" spans="2:18" hidden="1" x14ac:dyDescent="0.25">
      <c r="B170" t="s">
        <v>201</v>
      </c>
      <c r="C170">
        <v>100</v>
      </c>
      <c r="D170">
        <v>923.21587799999998</v>
      </c>
      <c r="E170" s="17">
        <f t="shared" si="6"/>
        <v>2839.4686150000002</v>
      </c>
      <c r="F170" s="17">
        <v>2249.402184</v>
      </c>
      <c r="G170">
        <v>792</v>
      </c>
      <c r="H170">
        <v>907.64944200000002</v>
      </c>
      <c r="I170">
        <v>724.65782799999999</v>
      </c>
      <c r="J170" s="171">
        <f t="shared" si="7"/>
        <v>48.955357725619834</v>
      </c>
      <c r="K170" s="171">
        <f t="shared" si="8"/>
        <v>73.433036588429744</v>
      </c>
      <c r="M170" s="17">
        <v>2839.4686150000002</v>
      </c>
      <c r="N170">
        <v>0</v>
      </c>
      <c r="O170">
        <v>822.72198400000002</v>
      </c>
      <c r="P170" s="17">
        <v>1234.0829759999999</v>
      </c>
      <c r="R170" s="171">
        <f>'CONV-CFS-TAF'!B165</f>
        <v>5.9504132231404959E-2</v>
      </c>
    </row>
    <row r="171" spans="2:18" hidden="1" x14ac:dyDescent="0.25">
      <c r="B171" t="s">
        <v>202</v>
      </c>
      <c r="C171">
        <v>100</v>
      </c>
      <c r="D171">
        <v>955.49053400000003</v>
      </c>
      <c r="E171" s="17">
        <f t="shared" si="6"/>
        <v>3181.8056750000001</v>
      </c>
      <c r="F171" s="17">
        <v>2733.2233740000001</v>
      </c>
      <c r="G171">
        <v>967</v>
      </c>
      <c r="H171">
        <v>729.76928399999997</v>
      </c>
      <c r="I171">
        <v>453.20378599999998</v>
      </c>
      <c r="J171" s="171">
        <f t="shared" si="7"/>
        <v>36.892561983471076</v>
      </c>
      <c r="K171" s="171">
        <f t="shared" si="8"/>
        <v>55.33884297520661</v>
      </c>
      <c r="M171" s="17">
        <v>3181.8056750000001</v>
      </c>
      <c r="N171">
        <v>0</v>
      </c>
      <c r="O171">
        <v>600</v>
      </c>
      <c r="P171">
        <v>900</v>
      </c>
      <c r="R171" s="171">
        <f>'CONV-CFS-TAF'!B166</f>
        <v>6.1487603305785121E-2</v>
      </c>
    </row>
    <row r="172" spans="2:18" hidden="1" x14ac:dyDescent="0.25">
      <c r="B172" t="s">
        <v>203</v>
      </c>
      <c r="C172">
        <v>100</v>
      </c>
      <c r="D172">
        <v>962.18209100000001</v>
      </c>
      <c r="E172" s="17">
        <f t="shared" si="6"/>
        <v>2946.4823470000001</v>
      </c>
      <c r="F172" s="17">
        <v>2699.3128400000001</v>
      </c>
      <c r="G172">
        <v>967</v>
      </c>
      <c r="H172">
        <v>623.91226800000004</v>
      </c>
      <c r="I172">
        <v>207.81017700000001</v>
      </c>
      <c r="J172" s="171">
        <f t="shared" si="7"/>
        <v>118.63312684958677</v>
      </c>
      <c r="K172" s="171">
        <f t="shared" si="8"/>
        <v>220.31866419173554</v>
      </c>
      <c r="M172" s="17">
        <v>2946.4823470000001</v>
      </c>
      <c r="N172">
        <v>0</v>
      </c>
      <c r="O172" s="17">
        <v>1993.695604</v>
      </c>
      <c r="P172" s="17">
        <v>3702.5775509999999</v>
      </c>
      <c r="R172" s="171">
        <f>'CONV-CFS-TAF'!B167</f>
        <v>5.9504132231404959E-2</v>
      </c>
    </row>
    <row r="173" spans="2:18" hidden="1" x14ac:dyDescent="0.25">
      <c r="B173" t="s">
        <v>204</v>
      </c>
      <c r="C173">
        <v>100</v>
      </c>
      <c r="D173">
        <v>887.68719399999998</v>
      </c>
      <c r="E173" s="17">
        <f t="shared" si="6"/>
        <v>2595.933055</v>
      </c>
      <c r="F173" s="17">
        <v>2121.8042890000002</v>
      </c>
      <c r="G173">
        <v>776.69515200000001</v>
      </c>
      <c r="H173">
        <v>337.44761299999999</v>
      </c>
      <c r="I173">
        <v>253.544038</v>
      </c>
      <c r="J173" s="171">
        <f t="shared" si="7"/>
        <v>430.71461846280988</v>
      </c>
      <c r="K173" s="171">
        <f t="shared" si="8"/>
        <v>77.514030815206596</v>
      </c>
      <c r="M173" s="17">
        <v>2595.933055</v>
      </c>
      <c r="N173">
        <v>0</v>
      </c>
      <c r="O173" s="17">
        <v>7004.9017249999997</v>
      </c>
      <c r="P173" s="17">
        <v>1260.6448559999999</v>
      </c>
      <c r="R173" s="171">
        <f>'CONV-CFS-TAF'!B168</f>
        <v>6.1487603305785121E-2</v>
      </c>
    </row>
    <row r="174" spans="2:18" hidden="1" x14ac:dyDescent="0.25">
      <c r="B174" t="s">
        <v>205</v>
      </c>
      <c r="C174">
        <v>100</v>
      </c>
      <c r="D174">
        <v>777.08983999999998</v>
      </c>
      <c r="E174" s="17">
        <f t="shared" si="6"/>
        <v>2279.7671350000001</v>
      </c>
      <c r="F174" s="17">
        <v>1614.939136</v>
      </c>
      <c r="G174">
        <v>721.93708200000003</v>
      </c>
      <c r="H174">
        <v>134.936092</v>
      </c>
      <c r="I174">
        <v>292.44072299999999</v>
      </c>
      <c r="J174" s="171">
        <f t="shared" si="7"/>
        <v>441.48099173553715</v>
      </c>
      <c r="K174" s="171">
        <f t="shared" si="8"/>
        <v>112.75054791669422</v>
      </c>
      <c r="M174" s="17">
        <v>2279.7671350000001</v>
      </c>
      <c r="N174">
        <v>0</v>
      </c>
      <c r="O174" s="17">
        <v>7180</v>
      </c>
      <c r="P174" s="17">
        <v>1833.7118680000001</v>
      </c>
      <c r="R174" s="171">
        <f>'CONV-CFS-TAF'!B169</f>
        <v>6.1487603305785121E-2</v>
      </c>
    </row>
    <row r="175" spans="2:18" hidden="1" x14ac:dyDescent="0.25">
      <c r="B175" t="s">
        <v>206</v>
      </c>
      <c r="C175">
        <v>100</v>
      </c>
      <c r="D175">
        <v>683.42269399999998</v>
      </c>
      <c r="E175" s="17">
        <f t="shared" si="6"/>
        <v>2228.1458080000002</v>
      </c>
      <c r="F175" s="17">
        <v>1538.9269919999999</v>
      </c>
      <c r="G175">
        <v>557.095552</v>
      </c>
      <c r="H175">
        <v>205.40981400000001</v>
      </c>
      <c r="I175">
        <v>131.63378700000001</v>
      </c>
      <c r="J175" s="171">
        <f t="shared" si="7"/>
        <v>226.1924892892562</v>
      </c>
      <c r="K175" s="171">
        <f t="shared" si="8"/>
        <v>273.71900826446279</v>
      </c>
      <c r="M175" s="17">
        <v>2228.1458080000002</v>
      </c>
      <c r="N175">
        <v>0</v>
      </c>
      <c r="O175" s="17">
        <v>3801.2904450000001</v>
      </c>
      <c r="P175" s="17">
        <v>4600</v>
      </c>
      <c r="R175" s="171">
        <f>'CONV-CFS-TAF'!B170</f>
        <v>5.9504132231404959E-2</v>
      </c>
    </row>
    <row r="176" spans="2:18" hidden="1" x14ac:dyDescent="0.25">
      <c r="B176" t="s">
        <v>207</v>
      </c>
      <c r="C176">
        <v>100</v>
      </c>
      <c r="D176">
        <v>669.146793</v>
      </c>
      <c r="E176" s="17">
        <f t="shared" si="6"/>
        <v>2165.4074759999999</v>
      </c>
      <c r="F176" s="17">
        <v>1383.776787</v>
      </c>
      <c r="G176">
        <v>513.80077100000005</v>
      </c>
      <c r="H176">
        <v>209.06202999999999</v>
      </c>
      <c r="I176">
        <v>55</v>
      </c>
      <c r="J176" s="171">
        <f t="shared" si="7"/>
        <v>197.27583262214876</v>
      </c>
      <c r="K176" s="171">
        <f t="shared" si="8"/>
        <v>168.99067193851241</v>
      </c>
      <c r="M176" s="17">
        <v>2165.4074759999999</v>
      </c>
      <c r="N176">
        <v>0</v>
      </c>
      <c r="O176" s="17">
        <v>3208.3838369999999</v>
      </c>
      <c r="P176" s="17">
        <v>2748.3697990000001</v>
      </c>
      <c r="R176" s="171">
        <f>'CONV-CFS-TAF'!B171</f>
        <v>6.1487603305785121E-2</v>
      </c>
    </row>
    <row r="177" spans="2:18" hidden="1" x14ac:dyDescent="0.25">
      <c r="B177" t="s">
        <v>208</v>
      </c>
      <c r="C177">
        <v>100</v>
      </c>
      <c r="D177">
        <v>663.81467299999997</v>
      </c>
      <c r="E177" s="17">
        <f t="shared" si="6"/>
        <v>2136.5255619999998</v>
      </c>
      <c r="F177" s="17">
        <v>1230.880058</v>
      </c>
      <c r="G177">
        <v>490.37608</v>
      </c>
      <c r="H177">
        <v>239.92231899999999</v>
      </c>
      <c r="I177">
        <v>55</v>
      </c>
      <c r="J177" s="171">
        <f t="shared" si="7"/>
        <v>211.83986505123966</v>
      </c>
      <c r="K177" s="171">
        <f t="shared" si="8"/>
        <v>122.74340596363636</v>
      </c>
      <c r="M177" s="17">
        <v>2136.5255619999998</v>
      </c>
      <c r="N177">
        <v>0</v>
      </c>
      <c r="O177" s="17">
        <v>3560.0866209999999</v>
      </c>
      <c r="P177" s="17">
        <v>2062.7711279999999</v>
      </c>
      <c r="R177" s="171">
        <f>'CONV-CFS-TAF'!B172</f>
        <v>5.9504132231404959E-2</v>
      </c>
    </row>
    <row r="178" spans="2:18" hidden="1" x14ac:dyDescent="0.25">
      <c r="B178" t="s">
        <v>209</v>
      </c>
      <c r="C178">
        <v>100</v>
      </c>
      <c r="D178">
        <v>666.86399500000005</v>
      </c>
      <c r="E178" s="17">
        <f t="shared" si="6"/>
        <v>2144.1454359999998</v>
      </c>
      <c r="F178" s="17">
        <v>1144.1330479999999</v>
      </c>
      <c r="G178">
        <v>462.36807800000003</v>
      </c>
      <c r="H178">
        <v>390.78223000000003</v>
      </c>
      <c r="I178">
        <v>55</v>
      </c>
      <c r="J178" s="171">
        <f t="shared" si="7"/>
        <v>254.08744388826443</v>
      </c>
      <c r="K178" s="171">
        <f t="shared" si="8"/>
        <v>218.14694439471072</v>
      </c>
      <c r="M178" s="17">
        <v>2144.1454359999998</v>
      </c>
      <c r="N178">
        <v>0</v>
      </c>
      <c r="O178" s="17">
        <v>4132.3361169999998</v>
      </c>
      <c r="P178" s="17">
        <v>3547.8199289999998</v>
      </c>
      <c r="R178" s="171">
        <f>'CONV-CFS-TAF'!B173</f>
        <v>6.1487603305785121E-2</v>
      </c>
    </row>
    <row r="179" spans="2:18" hidden="1" x14ac:dyDescent="0.25">
      <c r="B179" t="s">
        <v>210</v>
      </c>
      <c r="C179">
        <v>100</v>
      </c>
      <c r="D179">
        <v>779.92273499999999</v>
      </c>
      <c r="E179" s="17">
        <f t="shared" si="6"/>
        <v>2800.809718</v>
      </c>
      <c r="F179" s="17">
        <v>1587.8809429999999</v>
      </c>
      <c r="G179">
        <v>567</v>
      </c>
      <c r="H179">
        <v>510.74280800000003</v>
      </c>
      <c r="I179">
        <v>172.815426</v>
      </c>
      <c r="J179" s="171">
        <f t="shared" si="7"/>
        <v>129.27254601719008</v>
      </c>
      <c r="K179" s="171">
        <f t="shared" si="8"/>
        <v>193.90881905652893</v>
      </c>
      <c r="M179" s="17">
        <v>2800.809718</v>
      </c>
      <c r="N179">
        <v>0</v>
      </c>
      <c r="O179" s="17">
        <v>2102.4164070000002</v>
      </c>
      <c r="P179" s="17">
        <v>3153.6246110000002</v>
      </c>
      <c r="R179" s="171">
        <f>'CONV-CFS-TAF'!B174</f>
        <v>6.1487603305785121E-2</v>
      </c>
    </row>
    <row r="180" spans="2:18" hidden="1" x14ac:dyDescent="0.25">
      <c r="B180" t="s">
        <v>211</v>
      </c>
      <c r="C180">
        <v>100</v>
      </c>
      <c r="D180">
        <v>920.14762800000005</v>
      </c>
      <c r="E180" s="17">
        <f t="shared" si="6"/>
        <v>3588</v>
      </c>
      <c r="F180" s="17">
        <v>2361.1014719999998</v>
      </c>
      <c r="G180">
        <v>562</v>
      </c>
      <c r="H180">
        <v>714.94478000000004</v>
      </c>
      <c r="I180">
        <v>502.299532</v>
      </c>
      <c r="J180" s="171">
        <f t="shared" si="7"/>
        <v>348.60396331834704</v>
      </c>
      <c r="K180" s="171">
        <f t="shared" si="8"/>
        <v>264.59504132231405</v>
      </c>
      <c r="M180" s="17">
        <v>3588</v>
      </c>
      <c r="N180">
        <v>0</v>
      </c>
      <c r="O180" s="17">
        <v>6060.4999369999996</v>
      </c>
      <c r="P180" s="17">
        <v>4600</v>
      </c>
      <c r="R180" s="171">
        <f>'CONV-CFS-TAF'!B175</f>
        <v>5.752066115702479E-2</v>
      </c>
    </row>
    <row r="181" spans="2:18" hidden="1" x14ac:dyDescent="0.25">
      <c r="B181" t="s">
        <v>212</v>
      </c>
      <c r="C181">
        <v>100</v>
      </c>
      <c r="D181" s="17">
        <v>1036.55557</v>
      </c>
      <c r="E181" s="17">
        <f t="shared" si="6"/>
        <v>3959.9414390000002</v>
      </c>
      <c r="F181" s="17">
        <v>2761.3464439999998</v>
      </c>
      <c r="G181">
        <v>651</v>
      </c>
      <c r="H181">
        <v>849.84966099999997</v>
      </c>
      <c r="I181">
        <v>619.42375400000003</v>
      </c>
      <c r="J181" s="171">
        <f t="shared" si="7"/>
        <v>176.57205499636365</v>
      </c>
      <c r="K181" s="171">
        <f t="shared" si="8"/>
        <v>264.85808255603308</v>
      </c>
      <c r="M181" s="17">
        <v>3959.9414390000002</v>
      </c>
      <c r="N181">
        <v>0</v>
      </c>
      <c r="O181" s="17">
        <v>2871.6691740000001</v>
      </c>
      <c r="P181" s="17">
        <v>4307.5037620000003</v>
      </c>
      <c r="R181" s="171">
        <f>'CONV-CFS-TAF'!B176</f>
        <v>6.1487603305785121E-2</v>
      </c>
    </row>
    <row r="182" spans="2:18" hidden="1" x14ac:dyDescent="0.25">
      <c r="B182" t="s">
        <v>213</v>
      </c>
      <c r="C182">
        <v>100</v>
      </c>
      <c r="D182" s="17">
        <v>1211.9646270000001</v>
      </c>
      <c r="E182" s="17">
        <f t="shared" si="6"/>
        <v>4253.4101179999998</v>
      </c>
      <c r="F182" s="17">
        <v>3161.1066030000002</v>
      </c>
      <c r="G182">
        <v>792</v>
      </c>
      <c r="H182">
        <v>772.063042</v>
      </c>
      <c r="I182">
        <v>526.73645299999998</v>
      </c>
      <c r="J182" s="171">
        <f t="shared" si="7"/>
        <v>48.958736608264466</v>
      </c>
      <c r="K182" s="171">
        <f t="shared" si="8"/>
        <v>73.438104852892565</v>
      </c>
      <c r="M182" s="17">
        <v>4253.4101179999998</v>
      </c>
      <c r="N182">
        <v>0</v>
      </c>
      <c r="O182">
        <v>822.77876800000001</v>
      </c>
      <c r="P182" s="17">
        <v>1234.1681510000001</v>
      </c>
      <c r="R182" s="171">
        <f>'CONV-CFS-TAF'!B177</f>
        <v>5.9504132231404959E-2</v>
      </c>
    </row>
    <row r="183" spans="2:18" hidden="1" x14ac:dyDescent="0.25">
      <c r="B183" t="s">
        <v>214</v>
      </c>
      <c r="C183">
        <v>100</v>
      </c>
      <c r="D183" s="17">
        <v>1141.7687109999999</v>
      </c>
      <c r="E183" s="17">
        <f t="shared" si="6"/>
        <v>4224.2672190000003</v>
      </c>
      <c r="F183" s="17">
        <v>3352.7152299999998</v>
      </c>
      <c r="G183">
        <v>967</v>
      </c>
      <c r="H183">
        <v>600.99692300000004</v>
      </c>
      <c r="I183">
        <v>357.762201</v>
      </c>
      <c r="J183" s="171">
        <f t="shared" si="7"/>
        <v>36.892561983471076</v>
      </c>
      <c r="K183" s="171">
        <f t="shared" si="8"/>
        <v>55.33884297520661</v>
      </c>
      <c r="M183" s="17">
        <v>4224.2672190000003</v>
      </c>
      <c r="N183">
        <v>0</v>
      </c>
      <c r="O183">
        <v>600</v>
      </c>
      <c r="P183">
        <v>900</v>
      </c>
      <c r="R183" s="171">
        <f>'CONV-CFS-TAF'!B178</f>
        <v>6.1487603305785121E-2</v>
      </c>
    </row>
    <row r="184" spans="2:18" hidden="1" x14ac:dyDescent="0.25">
      <c r="B184" t="s">
        <v>215</v>
      </c>
      <c r="C184">
        <v>100</v>
      </c>
      <c r="D184" s="17">
        <v>1102.77883</v>
      </c>
      <c r="E184" s="17">
        <f t="shared" si="6"/>
        <v>4073.5181149999999</v>
      </c>
      <c r="F184" s="17">
        <v>3388.2226099999998</v>
      </c>
      <c r="G184">
        <v>967</v>
      </c>
      <c r="H184">
        <v>451.50213300000001</v>
      </c>
      <c r="I184">
        <v>154.84366299999999</v>
      </c>
      <c r="J184" s="171">
        <f t="shared" si="7"/>
        <v>115.75906911074381</v>
      </c>
      <c r="K184" s="171">
        <f t="shared" si="8"/>
        <v>228.62158357685951</v>
      </c>
      <c r="M184" s="17">
        <v>4073.5181149999999</v>
      </c>
      <c r="N184">
        <v>0</v>
      </c>
      <c r="O184" s="17">
        <v>1945.3954670000001</v>
      </c>
      <c r="P184" s="17">
        <v>3842.1127240000001</v>
      </c>
      <c r="R184" s="171">
        <f>'CONV-CFS-TAF'!B179</f>
        <v>5.9504132231404959E-2</v>
      </c>
    </row>
    <row r="185" spans="2:18" hidden="1" x14ac:dyDescent="0.25">
      <c r="B185" t="s">
        <v>216</v>
      </c>
      <c r="C185">
        <v>100</v>
      </c>
      <c r="D185" s="17">
        <v>1053.162288</v>
      </c>
      <c r="E185" s="17">
        <f t="shared" si="6"/>
        <v>3575.3780809999998</v>
      </c>
      <c r="F185" s="17">
        <v>2822.167089</v>
      </c>
      <c r="G185">
        <v>755.01388799999995</v>
      </c>
      <c r="H185">
        <v>248.25106600000001</v>
      </c>
      <c r="I185">
        <v>184.604862</v>
      </c>
      <c r="J185" s="171">
        <f t="shared" si="7"/>
        <v>430.71461846280988</v>
      </c>
      <c r="K185" s="171">
        <f t="shared" si="8"/>
        <v>226.23461391867767</v>
      </c>
      <c r="M185" s="17">
        <v>3575.3780809999998</v>
      </c>
      <c r="N185">
        <v>0</v>
      </c>
      <c r="O185" s="17">
        <v>7004.9017249999997</v>
      </c>
      <c r="P185" s="17">
        <v>3679.3532639999999</v>
      </c>
      <c r="R185" s="171">
        <f>'CONV-CFS-TAF'!B180</f>
        <v>6.1487603305785121E-2</v>
      </c>
    </row>
    <row r="186" spans="2:18" hidden="1" x14ac:dyDescent="0.25">
      <c r="B186" t="s">
        <v>217</v>
      </c>
      <c r="C186">
        <v>100</v>
      </c>
      <c r="D186">
        <v>956.95387700000003</v>
      </c>
      <c r="E186" s="17">
        <f t="shared" si="6"/>
        <v>3156.5939199999998</v>
      </c>
      <c r="F186" s="17">
        <v>2324.354143</v>
      </c>
      <c r="G186">
        <v>701.77311099999997</v>
      </c>
      <c r="H186">
        <v>112.687427</v>
      </c>
      <c r="I186">
        <v>210.29520400000001</v>
      </c>
      <c r="J186" s="171">
        <f t="shared" si="7"/>
        <v>441.48099173553715</v>
      </c>
      <c r="K186" s="171">
        <f t="shared" si="8"/>
        <v>227.05477117289254</v>
      </c>
      <c r="M186" s="17">
        <v>3156.5939199999998</v>
      </c>
      <c r="N186">
        <v>0</v>
      </c>
      <c r="O186" s="17">
        <v>7180</v>
      </c>
      <c r="P186" s="17">
        <v>3692.6918430000001</v>
      </c>
      <c r="R186" s="171">
        <f>'CONV-CFS-TAF'!B181</f>
        <v>6.1487603305785121E-2</v>
      </c>
    </row>
    <row r="187" spans="2:18" hidden="1" x14ac:dyDescent="0.25">
      <c r="B187" t="s">
        <v>218</v>
      </c>
      <c r="C187">
        <v>100</v>
      </c>
      <c r="D187">
        <v>875.63076799999999</v>
      </c>
      <c r="E187" s="17">
        <f t="shared" si="6"/>
        <v>3015.6276590000002</v>
      </c>
      <c r="F187" s="17">
        <v>1950.5268920000001</v>
      </c>
      <c r="G187">
        <v>672.61654799999997</v>
      </c>
      <c r="H187">
        <v>162.94611</v>
      </c>
      <c r="I187">
        <v>267.17476900000003</v>
      </c>
      <c r="J187" s="171">
        <f t="shared" si="7"/>
        <v>397.48760330578511</v>
      </c>
      <c r="K187" s="171">
        <f t="shared" si="8"/>
        <v>269.33971037355371</v>
      </c>
      <c r="M187" s="17">
        <v>3015.6276590000002</v>
      </c>
      <c r="N187">
        <v>0</v>
      </c>
      <c r="O187" s="17">
        <v>6680</v>
      </c>
      <c r="P187" s="17">
        <v>4526.4034659999998</v>
      </c>
      <c r="R187" s="171">
        <f>'CONV-CFS-TAF'!B182</f>
        <v>5.9504132231404959E-2</v>
      </c>
    </row>
    <row r="188" spans="2:18" hidden="1" x14ac:dyDescent="0.25">
      <c r="B188" t="s">
        <v>219</v>
      </c>
      <c r="C188">
        <v>100</v>
      </c>
      <c r="D188">
        <v>849.86118999999997</v>
      </c>
      <c r="E188" s="17">
        <f t="shared" si="6"/>
        <v>2828.3896100000002</v>
      </c>
      <c r="F188" s="17">
        <v>1667.195563</v>
      </c>
      <c r="G188">
        <v>517.14951799999994</v>
      </c>
      <c r="H188">
        <v>240.678507</v>
      </c>
      <c r="I188">
        <v>281.68570699999998</v>
      </c>
      <c r="J188" s="171">
        <f t="shared" si="7"/>
        <v>344.92374296528925</v>
      </c>
      <c r="K188" s="171">
        <f t="shared" si="8"/>
        <v>253.93050053157023</v>
      </c>
      <c r="M188" s="17">
        <v>2828.3896100000002</v>
      </c>
      <c r="N188">
        <v>0</v>
      </c>
      <c r="O188" s="17">
        <v>5609.6468949999999</v>
      </c>
      <c r="P188" s="17">
        <v>4129.7836779999998</v>
      </c>
      <c r="R188" s="171">
        <f>'CONV-CFS-TAF'!B183</f>
        <v>6.1487603305785121E-2</v>
      </c>
    </row>
    <row r="189" spans="2:18" hidden="1" x14ac:dyDescent="0.25">
      <c r="B189" t="s">
        <v>220</v>
      </c>
      <c r="C189">
        <v>100</v>
      </c>
      <c r="D189">
        <v>836.03538200000003</v>
      </c>
      <c r="E189" s="17">
        <f t="shared" si="6"/>
        <v>2680.1289660000002</v>
      </c>
      <c r="F189" s="17">
        <v>1532.0056979999999</v>
      </c>
      <c r="G189">
        <v>442.97362500000003</v>
      </c>
      <c r="H189">
        <v>366.66666700000002</v>
      </c>
      <c r="I189">
        <v>252.24881999999999</v>
      </c>
      <c r="J189" s="171">
        <f t="shared" si="7"/>
        <v>174.7728239801653</v>
      </c>
      <c r="K189" s="171">
        <f t="shared" si="8"/>
        <v>226.42951852561984</v>
      </c>
      <c r="M189" s="17">
        <v>2680.1289660000002</v>
      </c>
      <c r="N189">
        <v>0</v>
      </c>
      <c r="O189" s="17">
        <v>2937.154403</v>
      </c>
      <c r="P189" s="17">
        <v>3805.2738530000001</v>
      </c>
      <c r="R189" s="171">
        <f>'CONV-CFS-TAF'!B184</f>
        <v>5.9504132231404959E-2</v>
      </c>
    </row>
    <row r="190" spans="2:18" hidden="1" x14ac:dyDescent="0.25">
      <c r="B190" t="s">
        <v>221</v>
      </c>
      <c r="C190">
        <v>100</v>
      </c>
      <c r="D190">
        <v>823.34445600000004</v>
      </c>
      <c r="E190" s="17">
        <f t="shared" si="6"/>
        <v>2636.5139210000002</v>
      </c>
      <c r="F190" s="17">
        <v>1424.584693</v>
      </c>
      <c r="G190">
        <v>412.94321500000001</v>
      </c>
      <c r="H190">
        <v>550</v>
      </c>
      <c r="I190">
        <v>319.39020799999997</v>
      </c>
      <c r="J190" s="171">
        <f t="shared" si="7"/>
        <v>262.06184230214876</v>
      </c>
      <c r="K190" s="171">
        <f t="shared" si="8"/>
        <v>262.02992642380161</v>
      </c>
      <c r="M190" s="17">
        <v>2636.5139210000002</v>
      </c>
      <c r="N190">
        <v>0</v>
      </c>
      <c r="O190" s="17">
        <v>4262.027274</v>
      </c>
      <c r="P190" s="17">
        <v>4261.5082119999997</v>
      </c>
      <c r="R190" s="171">
        <f>'CONV-CFS-TAF'!B185</f>
        <v>6.1487603305785121E-2</v>
      </c>
    </row>
    <row r="191" spans="2:18" hidden="1" x14ac:dyDescent="0.25">
      <c r="B191" t="s">
        <v>222</v>
      </c>
      <c r="C191">
        <v>100</v>
      </c>
      <c r="D191">
        <v>812.09895100000006</v>
      </c>
      <c r="E191" s="17">
        <f t="shared" si="6"/>
        <v>2611.570123</v>
      </c>
      <c r="F191" s="17">
        <v>1436.8815709999999</v>
      </c>
      <c r="G191">
        <v>367.70578</v>
      </c>
      <c r="H191">
        <v>742.97705900000005</v>
      </c>
      <c r="I191">
        <v>479.10765700000002</v>
      </c>
      <c r="J191" s="171">
        <f t="shared" si="7"/>
        <v>179.86138414016528</v>
      </c>
      <c r="K191" s="171">
        <f t="shared" si="8"/>
        <v>269.7920762102479</v>
      </c>
      <c r="M191" s="17">
        <v>2611.570123</v>
      </c>
      <c r="N191">
        <v>0</v>
      </c>
      <c r="O191" s="17">
        <v>2925.164984</v>
      </c>
      <c r="P191" s="17">
        <v>4387.7474759999996</v>
      </c>
      <c r="R191" s="171">
        <f>'CONV-CFS-TAF'!B186</f>
        <v>6.1487603305785121E-2</v>
      </c>
    </row>
    <row r="192" spans="2:18" hidden="1" x14ac:dyDescent="0.25">
      <c r="B192" t="s">
        <v>223</v>
      </c>
      <c r="C192">
        <v>100</v>
      </c>
      <c r="D192">
        <v>813.26166499999999</v>
      </c>
      <c r="E192" s="17">
        <f t="shared" si="6"/>
        <v>2690.6026919999999</v>
      </c>
      <c r="F192" s="17">
        <v>1567.548702</v>
      </c>
      <c r="G192">
        <v>567</v>
      </c>
      <c r="H192">
        <v>918.25723800000003</v>
      </c>
      <c r="I192">
        <v>918.15846099999999</v>
      </c>
      <c r="J192" s="171">
        <f t="shared" si="7"/>
        <v>463.70044757157029</v>
      </c>
      <c r="K192" s="171">
        <f t="shared" si="8"/>
        <v>255.47107438016528</v>
      </c>
      <c r="M192" s="17">
        <v>2690.6026919999999</v>
      </c>
      <c r="N192">
        <v>0</v>
      </c>
      <c r="O192" s="17">
        <v>8349.3681780000006</v>
      </c>
      <c r="P192" s="17">
        <v>4600</v>
      </c>
      <c r="R192" s="171">
        <f>'CONV-CFS-TAF'!B187</f>
        <v>5.5537190082644627E-2</v>
      </c>
    </row>
    <row r="193" spans="2:18" hidden="1" x14ac:dyDescent="0.25">
      <c r="B193" t="s">
        <v>224</v>
      </c>
      <c r="C193">
        <v>100</v>
      </c>
      <c r="D193">
        <v>915.07906400000002</v>
      </c>
      <c r="E193" s="17">
        <f t="shared" si="6"/>
        <v>3355.0027540000001</v>
      </c>
      <c r="F193" s="17">
        <v>1917.1694399999999</v>
      </c>
      <c r="G193">
        <v>664</v>
      </c>
      <c r="H193">
        <v>972</v>
      </c>
      <c r="I193" s="17">
        <v>1067</v>
      </c>
      <c r="J193" s="171">
        <f t="shared" si="7"/>
        <v>513.30670844826443</v>
      </c>
      <c r="K193" s="171">
        <f t="shared" si="8"/>
        <v>117.45406346776858</v>
      </c>
      <c r="M193" s="17">
        <v>3355.0027540000001</v>
      </c>
      <c r="N193">
        <v>0</v>
      </c>
      <c r="O193" s="17">
        <v>8348.133296</v>
      </c>
      <c r="P193" s="17">
        <v>1910.2072149999999</v>
      </c>
      <c r="R193" s="171">
        <f>'CONV-CFS-TAF'!B188</f>
        <v>6.1487603305785121E-2</v>
      </c>
    </row>
    <row r="194" spans="2:18" hidden="1" x14ac:dyDescent="0.25">
      <c r="B194" t="s">
        <v>225</v>
      </c>
      <c r="C194">
        <v>100</v>
      </c>
      <c r="D194" s="17">
        <v>1137.165495</v>
      </c>
      <c r="E194" s="17">
        <f t="shared" si="6"/>
        <v>4051.336346</v>
      </c>
      <c r="F194" s="17">
        <v>2301.075863</v>
      </c>
      <c r="G194">
        <v>792</v>
      </c>
      <c r="H194">
        <v>960.61007099999995</v>
      </c>
      <c r="I194">
        <v>900.95819800000004</v>
      </c>
      <c r="J194" s="171">
        <f t="shared" si="7"/>
        <v>65.009313342148758</v>
      </c>
      <c r="K194" s="171">
        <f t="shared" si="8"/>
        <v>97.513969983471085</v>
      </c>
      <c r="M194" s="17">
        <v>4051.336346</v>
      </c>
      <c r="N194">
        <v>0</v>
      </c>
      <c r="O194" s="17">
        <v>1092.5176269999999</v>
      </c>
      <c r="P194" s="17">
        <v>1638.7764400000001</v>
      </c>
      <c r="R194" s="171">
        <f>'CONV-CFS-TAF'!B189</f>
        <v>5.9504132231404959E-2</v>
      </c>
    </row>
    <row r="195" spans="2:18" hidden="1" x14ac:dyDescent="0.25">
      <c r="B195" t="s">
        <v>226</v>
      </c>
      <c r="C195">
        <v>100</v>
      </c>
      <c r="D195" s="17">
        <v>1282.7095839999999</v>
      </c>
      <c r="E195" s="17">
        <f t="shared" si="6"/>
        <v>4296.2227009999997</v>
      </c>
      <c r="F195" s="17">
        <v>2642.970002</v>
      </c>
      <c r="G195">
        <v>967</v>
      </c>
      <c r="H195">
        <v>873.56159400000001</v>
      </c>
      <c r="I195">
        <v>653.06798400000002</v>
      </c>
      <c r="J195" s="171">
        <f t="shared" si="7"/>
        <v>52.637003777851241</v>
      </c>
      <c r="K195" s="171">
        <f t="shared" si="8"/>
        <v>78.955505666776858</v>
      </c>
      <c r="M195" s="17">
        <v>4296.2227009999997</v>
      </c>
      <c r="N195">
        <v>0</v>
      </c>
      <c r="O195">
        <v>856.05879800000002</v>
      </c>
      <c r="P195" s="17">
        <v>1284.088197</v>
      </c>
      <c r="R195" s="171">
        <f>'CONV-CFS-TAF'!B190</f>
        <v>6.1487603305785121E-2</v>
      </c>
    </row>
    <row r="196" spans="2:18" hidden="1" x14ac:dyDescent="0.25">
      <c r="B196" t="s">
        <v>227</v>
      </c>
      <c r="C196">
        <v>100</v>
      </c>
      <c r="D196" s="17">
        <v>1357.2966690000001</v>
      </c>
      <c r="E196" s="17">
        <f t="shared" si="6"/>
        <v>4181.0332840000001</v>
      </c>
      <c r="F196" s="17">
        <v>2340.248701</v>
      </c>
      <c r="G196">
        <v>926.84935199999995</v>
      </c>
      <c r="H196">
        <v>649.91512399999999</v>
      </c>
      <c r="I196">
        <v>562.81089799999995</v>
      </c>
      <c r="J196" s="171">
        <f t="shared" si="7"/>
        <v>271.79172184462806</v>
      </c>
      <c r="K196" s="171">
        <f t="shared" si="8"/>
        <v>87.257808714049588</v>
      </c>
      <c r="M196" s="17">
        <v>4181.0332840000001</v>
      </c>
      <c r="N196">
        <v>0</v>
      </c>
      <c r="O196" s="17">
        <v>4567.6108809999996</v>
      </c>
      <c r="P196" s="17">
        <v>1466.4159520000001</v>
      </c>
      <c r="R196" s="171">
        <f>'CONV-CFS-TAF'!B191</f>
        <v>5.9504132231404959E-2</v>
      </c>
    </row>
    <row r="197" spans="2:18" hidden="1" x14ac:dyDescent="0.25">
      <c r="B197" t="s">
        <v>228</v>
      </c>
      <c r="C197">
        <v>100</v>
      </c>
      <c r="D197" s="17">
        <v>1290.843975</v>
      </c>
      <c r="E197" s="17">
        <f t="shared" si="6"/>
        <v>3727.6480609999999</v>
      </c>
      <c r="F197" s="17">
        <v>1764.874372</v>
      </c>
      <c r="G197">
        <v>786.39665400000001</v>
      </c>
      <c r="H197">
        <v>353.85853400000002</v>
      </c>
      <c r="I197">
        <v>577.47805600000004</v>
      </c>
      <c r="J197" s="171">
        <f t="shared" si="7"/>
        <v>430.71461846280988</v>
      </c>
      <c r="K197" s="171">
        <f t="shared" si="8"/>
        <v>137.93560534214876</v>
      </c>
      <c r="M197" s="17">
        <v>3727.6480609999999</v>
      </c>
      <c r="N197">
        <v>0</v>
      </c>
      <c r="O197" s="17">
        <v>7004.9017249999997</v>
      </c>
      <c r="P197" s="17">
        <v>2243.3075600000002</v>
      </c>
      <c r="R197" s="171">
        <f>'CONV-CFS-TAF'!B192</f>
        <v>6.1487603305785121E-2</v>
      </c>
    </row>
    <row r="198" spans="2:18" hidden="1" x14ac:dyDescent="0.25">
      <c r="B198" t="s">
        <v>229</v>
      </c>
      <c r="C198">
        <v>100</v>
      </c>
      <c r="D198" s="17">
        <v>1171.9104600000001</v>
      </c>
      <c r="E198" s="17">
        <f t="shared" si="6"/>
        <v>3342.4269789999998</v>
      </c>
      <c r="F198" s="17">
        <v>1540.436248</v>
      </c>
      <c r="G198">
        <v>668.85424</v>
      </c>
      <c r="H198">
        <v>177.000122</v>
      </c>
      <c r="I198">
        <v>359.15592199999998</v>
      </c>
      <c r="J198" s="171">
        <f t="shared" si="7"/>
        <v>283.05385069289252</v>
      </c>
      <c r="K198" s="171">
        <f t="shared" si="8"/>
        <v>189.20487407603306</v>
      </c>
      <c r="M198" s="17">
        <v>3342.4269789999998</v>
      </c>
      <c r="N198">
        <v>0</v>
      </c>
      <c r="O198" s="17">
        <v>4603.4295609999999</v>
      </c>
      <c r="P198" s="17">
        <v>3077.12228</v>
      </c>
      <c r="R198" s="171">
        <f>'CONV-CFS-TAF'!B193</f>
        <v>6.1487603305785121E-2</v>
      </c>
    </row>
    <row r="199" spans="2:18" hidden="1" x14ac:dyDescent="0.25">
      <c r="B199" t="s">
        <v>230</v>
      </c>
      <c r="C199">
        <v>100</v>
      </c>
      <c r="D199" s="17">
        <v>1090.207936</v>
      </c>
      <c r="E199" s="17">
        <f t="shared" si="6"/>
        <v>3183.5174710000001</v>
      </c>
      <c r="F199" s="17">
        <v>1439.8281790000001</v>
      </c>
      <c r="G199">
        <v>624.19705099999999</v>
      </c>
      <c r="H199">
        <v>230.27267599999999</v>
      </c>
      <c r="I199">
        <v>155.12400600000001</v>
      </c>
      <c r="J199" s="171">
        <f t="shared" si="7"/>
        <v>151.90278569256199</v>
      </c>
      <c r="K199" s="171">
        <f t="shared" si="8"/>
        <v>273.71900826446279</v>
      </c>
      <c r="M199" s="17">
        <v>3183.5174710000001</v>
      </c>
      <c r="N199">
        <v>0</v>
      </c>
      <c r="O199" s="17">
        <v>2552.810704</v>
      </c>
      <c r="P199" s="17">
        <v>4600</v>
      </c>
      <c r="R199" s="171">
        <f>'CONV-CFS-TAF'!B194</f>
        <v>5.9504132231404959E-2</v>
      </c>
    </row>
    <row r="200" spans="2:18" hidden="1" x14ac:dyDescent="0.25">
      <c r="B200" t="s">
        <v>231</v>
      </c>
      <c r="C200">
        <v>100</v>
      </c>
      <c r="D200" s="17">
        <v>1073.749763</v>
      </c>
      <c r="E200" s="17">
        <f t="shared" si="6"/>
        <v>3096.7395310000002</v>
      </c>
      <c r="F200" s="17">
        <v>1302.8172460000001</v>
      </c>
      <c r="G200">
        <v>574.18288099999995</v>
      </c>
      <c r="H200">
        <v>264.99981600000001</v>
      </c>
      <c r="I200">
        <v>55</v>
      </c>
      <c r="J200" s="171">
        <f t="shared" si="7"/>
        <v>189.33904777388429</v>
      </c>
      <c r="K200" s="171">
        <f t="shared" si="8"/>
        <v>211.70534062214875</v>
      </c>
      <c r="M200" s="17">
        <v>3096.7395310000002</v>
      </c>
      <c r="N200">
        <v>0</v>
      </c>
      <c r="O200" s="17">
        <v>3079.3044060000002</v>
      </c>
      <c r="P200" s="17">
        <v>3443.0572870000001</v>
      </c>
      <c r="R200" s="171">
        <f>'CONV-CFS-TAF'!B195</f>
        <v>6.1487603305785121E-2</v>
      </c>
    </row>
    <row r="201" spans="2:18" hidden="1" x14ac:dyDescent="0.25">
      <c r="B201" t="s">
        <v>232</v>
      </c>
      <c r="C201">
        <v>100</v>
      </c>
      <c r="D201" s="17">
        <v>1221.3169949999999</v>
      </c>
      <c r="E201" s="17">
        <f t="shared" ref="E201:E264" si="9">SUM(M201:N201)</f>
        <v>3252</v>
      </c>
      <c r="F201" s="17">
        <v>1383.0035600000001</v>
      </c>
      <c r="G201">
        <v>567</v>
      </c>
      <c r="H201">
        <v>437.67575199999999</v>
      </c>
      <c r="I201">
        <v>161.510323</v>
      </c>
      <c r="J201" s="171">
        <f t="shared" ref="J201:J264" si="10">O201*R201</f>
        <v>397.48760330578511</v>
      </c>
      <c r="K201" s="171">
        <f t="shared" ref="K201:K264" si="11">P201*R201</f>
        <v>273.71900826446279</v>
      </c>
      <c r="M201" s="17">
        <v>3252</v>
      </c>
      <c r="N201">
        <v>0</v>
      </c>
      <c r="O201" s="17">
        <v>6680</v>
      </c>
      <c r="P201" s="17">
        <v>4600</v>
      </c>
      <c r="R201" s="171">
        <f>'CONV-CFS-TAF'!B196</f>
        <v>5.9504132231404959E-2</v>
      </c>
    </row>
    <row r="202" spans="2:18" hidden="1" x14ac:dyDescent="0.25">
      <c r="B202" t="s">
        <v>233</v>
      </c>
      <c r="C202">
        <v>100</v>
      </c>
      <c r="D202" s="17">
        <v>1440.6723199999999</v>
      </c>
      <c r="E202" s="17">
        <f t="shared" si="9"/>
        <v>3310</v>
      </c>
      <c r="F202" s="17">
        <v>2168.3544310000002</v>
      </c>
      <c r="G202">
        <v>567</v>
      </c>
      <c r="H202">
        <v>656.68581500000005</v>
      </c>
      <c r="I202">
        <v>162.80953600000001</v>
      </c>
      <c r="J202" s="171">
        <f t="shared" si="10"/>
        <v>279.92688977256194</v>
      </c>
      <c r="K202" s="171">
        <f t="shared" si="11"/>
        <v>282.84297520661158</v>
      </c>
      <c r="M202" s="17">
        <v>3310</v>
      </c>
      <c r="N202">
        <v>0</v>
      </c>
      <c r="O202" s="17">
        <v>4552.5744169999998</v>
      </c>
      <c r="P202" s="17">
        <v>4600</v>
      </c>
      <c r="R202" s="171">
        <f>'CONV-CFS-TAF'!B197</f>
        <v>6.1487603305785121E-2</v>
      </c>
    </row>
    <row r="203" spans="2:18" hidden="1" x14ac:dyDescent="0.25">
      <c r="B203" t="s">
        <v>234</v>
      </c>
      <c r="C203">
        <v>100</v>
      </c>
      <c r="D203" s="17">
        <v>1538.2002789999999</v>
      </c>
      <c r="E203" s="17">
        <f t="shared" si="9"/>
        <v>3668</v>
      </c>
      <c r="F203" s="17">
        <v>2422.3123869999999</v>
      </c>
      <c r="G203">
        <v>567</v>
      </c>
      <c r="H203">
        <v>861.54414699999995</v>
      </c>
      <c r="I203">
        <v>337.43741899999998</v>
      </c>
      <c r="J203" s="171">
        <f t="shared" si="10"/>
        <v>247.05995026115701</v>
      </c>
      <c r="K203" s="171">
        <f t="shared" si="11"/>
        <v>282.84297520661158</v>
      </c>
      <c r="M203" s="17">
        <v>3668</v>
      </c>
      <c r="N203">
        <v>0</v>
      </c>
      <c r="O203" s="17">
        <v>4018.0448900000001</v>
      </c>
      <c r="P203" s="17">
        <v>4600</v>
      </c>
      <c r="R203" s="171">
        <f>'CONV-CFS-TAF'!B198</f>
        <v>6.1487603305785121E-2</v>
      </c>
    </row>
    <row r="204" spans="2:18" hidden="1" x14ac:dyDescent="0.25">
      <c r="B204" t="s">
        <v>235</v>
      </c>
      <c r="C204">
        <v>100</v>
      </c>
      <c r="D204" s="17">
        <v>1695.103081</v>
      </c>
      <c r="E204" s="17">
        <f t="shared" si="9"/>
        <v>3560</v>
      </c>
      <c r="F204" s="17">
        <v>2788</v>
      </c>
      <c r="G204">
        <v>567</v>
      </c>
      <c r="H204">
        <v>972</v>
      </c>
      <c r="I204">
        <v>714.42538999999999</v>
      </c>
      <c r="J204" s="171">
        <f t="shared" si="10"/>
        <v>525.58175206611577</v>
      </c>
      <c r="K204" s="171">
        <f t="shared" si="11"/>
        <v>191.81574264595042</v>
      </c>
      <c r="M204" s="17">
        <v>3560</v>
      </c>
      <c r="N204">
        <v>0</v>
      </c>
      <c r="O204" s="17">
        <v>9463.6</v>
      </c>
      <c r="P204" s="17">
        <v>3453.8251279999999</v>
      </c>
      <c r="R204" s="171">
        <f>'CONV-CFS-TAF'!B199</f>
        <v>5.5537190082644627E-2</v>
      </c>
    </row>
    <row r="205" spans="2:18" hidden="1" x14ac:dyDescent="0.25">
      <c r="B205" t="s">
        <v>236</v>
      </c>
      <c r="C205">
        <v>100</v>
      </c>
      <c r="D205" s="17">
        <v>1956.3388620000001</v>
      </c>
      <c r="E205" s="17">
        <f t="shared" si="9"/>
        <v>3416</v>
      </c>
      <c r="F205" s="17">
        <v>2788</v>
      </c>
      <c r="G205">
        <v>662</v>
      </c>
      <c r="H205">
        <v>972</v>
      </c>
      <c r="I205" s="17">
        <v>1035.514946</v>
      </c>
      <c r="J205" s="171">
        <f t="shared" si="10"/>
        <v>518.43966940760322</v>
      </c>
      <c r="K205" s="171">
        <f t="shared" si="11"/>
        <v>117.0823316152066</v>
      </c>
      <c r="M205" s="17">
        <v>3416</v>
      </c>
      <c r="N205">
        <v>0</v>
      </c>
      <c r="O205" s="17">
        <v>8431.6129029999993</v>
      </c>
      <c r="P205" s="17">
        <v>1904.161576</v>
      </c>
      <c r="R205" s="171">
        <f>'CONV-CFS-TAF'!B200</f>
        <v>6.1487603305785121E-2</v>
      </c>
    </row>
    <row r="206" spans="2:18" hidden="1" x14ac:dyDescent="0.25">
      <c r="B206" t="s">
        <v>237</v>
      </c>
      <c r="C206">
        <v>100</v>
      </c>
      <c r="D206" s="17">
        <v>2263.7726120000002</v>
      </c>
      <c r="E206" s="17">
        <f t="shared" si="9"/>
        <v>4058</v>
      </c>
      <c r="F206" s="17">
        <v>3277</v>
      </c>
      <c r="G206">
        <v>792</v>
      </c>
      <c r="H206">
        <v>972</v>
      </c>
      <c r="I206">
        <v>911.75141499999995</v>
      </c>
      <c r="J206" s="171">
        <f t="shared" si="10"/>
        <v>138.24885867768594</v>
      </c>
      <c r="K206" s="171">
        <f t="shared" si="11"/>
        <v>159.90014231404959</v>
      </c>
      <c r="M206" s="17">
        <v>4058</v>
      </c>
      <c r="N206">
        <v>0</v>
      </c>
      <c r="O206" s="17">
        <v>2323.3488750000001</v>
      </c>
      <c r="P206" s="17">
        <v>2687.2107249999999</v>
      </c>
      <c r="R206" s="171">
        <f>'CONV-CFS-TAF'!B201</f>
        <v>5.9504132231404959E-2</v>
      </c>
    </row>
    <row r="207" spans="2:18" hidden="1" x14ac:dyDescent="0.25">
      <c r="B207" t="s">
        <v>238</v>
      </c>
      <c r="C207">
        <v>100</v>
      </c>
      <c r="D207" s="17">
        <v>2420</v>
      </c>
      <c r="E207" s="17">
        <f t="shared" si="9"/>
        <v>4552</v>
      </c>
      <c r="F207" s="17">
        <v>3538</v>
      </c>
      <c r="G207">
        <v>967</v>
      </c>
      <c r="H207">
        <v>972</v>
      </c>
      <c r="I207">
        <v>880.11876299999994</v>
      </c>
      <c r="J207" s="171">
        <f t="shared" si="10"/>
        <v>329.45454544661158</v>
      </c>
      <c r="K207" s="171">
        <f t="shared" si="11"/>
        <v>241.93252392396693</v>
      </c>
      <c r="M207" s="17">
        <v>4552</v>
      </c>
      <c r="N207">
        <v>0</v>
      </c>
      <c r="O207" s="17">
        <v>5358.0645160000004</v>
      </c>
      <c r="P207" s="17">
        <v>3934.655295</v>
      </c>
      <c r="R207" s="171">
        <f>'CONV-CFS-TAF'!B202</f>
        <v>6.1487603305785121E-2</v>
      </c>
    </row>
    <row r="208" spans="2:18" hidden="1" x14ac:dyDescent="0.25">
      <c r="B208" t="s">
        <v>239</v>
      </c>
      <c r="C208">
        <v>100</v>
      </c>
      <c r="D208" s="17">
        <v>2364.745899</v>
      </c>
      <c r="E208" s="17">
        <f t="shared" si="9"/>
        <v>4500</v>
      </c>
      <c r="F208" s="17">
        <v>3538</v>
      </c>
      <c r="G208">
        <v>967</v>
      </c>
      <c r="H208">
        <v>878.95924200000002</v>
      </c>
      <c r="I208">
        <v>834.32554500000003</v>
      </c>
      <c r="J208" s="171">
        <f t="shared" si="10"/>
        <v>397.48760330578511</v>
      </c>
      <c r="K208" s="171">
        <f t="shared" si="11"/>
        <v>273.71900826446279</v>
      </c>
      <c r="M208" s="17">
        <v>4500</v>
      </c>
      <c r="N208">
        <v>0</v>
      </c>
      <c r="O208" s="17">
        <v>6680</v>
      </c>
      <c r="P208" s="17">
        <v>4600</v>
      </c>
      <c r="R208" s="171">
        <f>'CONV-CFS-TAF'!B203</f>
        <v>5.9504132231404959E-2</v>
      </c>
    </row>
    <row r="209" spans="2:18" hidden="1" x14ac:dyDescent="0.25">
      <c r="B209" t="s">
        <v>240</v>
      </c>
      <c r="C209">
        <v>100</v>
      </c>
      <c r="D209" s="17">
        <v>2270</v>
      </c>
      <c r="E209" s="17">
        <f t="shared" si="9"/>
        <v>4150</v>
      </c>
      <c r="F209" s="17">
        <v>3379.1345449999999</v>
      </c>
      <c r="G209">
        <v>942</v>
      </c>
      <c r="H209">
        <v>672.55391499999996</v>
      </c>
      <c r="I209">
        <v>780.397335</v>
      </c>
      <c r="J209" s="171">
        <f t="shared" si="10"/>
        <v>430.71461846280988</v>
      </c>
      <c r="K209" s="171">
        <f t="shared" si="11"/>
        <v>282.84297520661158</v>
      </c>
      <c r="M209" s="17">
        <v>4150</v>
      </c>
      <c r="N209">
        <v>0</v>
      </c>
      <c r="O209" s="17">
        <v>7004.9017249999997</v>
      </c>
      <c r="P209" s="17">
        <v>4600</v>
      </c>
      <c r="R209" s="171">
        <f>'CONV-CFS-TAF'!B204</f>
        <v>6.1487603305785121E-2</v>
      </c>
    </row>
    <row r="210" spans="2:18" hidden="1" x14ac:dyDescent="0.25">
      <c r="B210" t="s">
        <v>241</v>
      </c>
      <c r="C210">
        <v>100</v>
      </c>
      <c r="D210" s="17">
        <v>2150</v>
      </c>
      <c r="E210" s="17">
        <f t="shared" si="9"/>
        <v>3700</v>
      </c>
      <c r="F210" s="17">
        <v>3222.2073310000001</v>
      </c>
      <c r="G210">
        <v>792</v>
      </c>
      <c r="H210">
        <v>475.44419499999998</v>
      </c>
      <c r="I210">
        <v>729.02505199999996</v>
      </c>
      <c r="J210" s="171">
        <f t="shared" si="10"/>
        <v>441.48099173553715</v>
      </c>
      <c r="K210" s="171">
        <f t="shared" si="11"/>
        <v>282.84297520661158</v>
      </c>
      <c r="M210" s="17">
        <v>3700</v>
      </c>
      <c r="N210">
        <v>0</v>
      </c>
      <c r="O210" s="17">
        <v>7180</v>
      </c>
      <c r="P210" s="17">
        <v>4600</v>
      </c>
      <c r="R210" s="171">
        <f>'CONV-CFS-TAF'!B205</f>
        <v>6.1487603305785121E-2</v>
      </c>
    </row>
    <row r="211" spans="2:18" hidden="1" x14ac:dyDescent="0.25">
      <c r="B211" t="s">
        <v>242</v>
      </c>
      <c r="C211">
        <v>100</v>
      </c>
      <c r="D211" s="17">
        <v>1945.2492709999999</v>
      </c>
      <c r="E211" s="17">
        <f t="shared" si="9"/>
        <v>3144.4653050000002</v>
      </c>
      <c r="F211" s="17">
        <v>2692.2420480000001</v>
      </c>
      <c r="G211">
        <v>683.92765499999996</v>
      </c>
      <c r="H211">
        <v>489.84842500000002</v>
      </c>
      <c r="I211">
        <v>710.56092799999999</v>
      </c>
      <c r="J211" s="171">
        <f t="shared" si="10"/>
        <v>383.46013267438013</v>
      </c>
      <c r="K211" s="171">
        <f t="shared" si="11"/>
        <v>273.71900826446279</v>
      </c>
      <c r="M211" s="17">
        <v>3144.4653050000002</v>
      </c>
      <c r="N211">
        <v>0</v>
      </c>
      <c r="O211" s="17">
        <v>6444.2605629999998</v>
      </c>
      <c r="P211" s="17">
        <v>4600</v>
      </c>
      <c r="R211" s="171">
        <f>'CONV-CFS-TAF'!B206</f>
        <v>5.9504132231404959E-2</v>
      </c>
    </row>
    <row r="212" spans="2:18" hidden="1" x14ac:dyDescent="0.25">
      <c r="B212" t="s">
        <v>243</v>
      </c>
      <c r="C212">
        <v>100</v>
      </c>
      <c r="D212" s="17">
        <v>1848.829931</v>
      </c>
      <c r="E212" s="17">
        <f t="shared" si="9"/>
        <v>3196.7238080000002</v>
      </c>
      <c r="F212" s="17">
        <v>2532.0104059999999</v>
      </c>
      <c r="G212">
        <v>592</v>
      </c>
      <c r="H212">
        <v>484.90156200000001</v>
      </c>
      <c r="I212">
        <v>555.90606400000001</v>
      </c>
      <c r="J212" s="171">
        <f t="shared" si="10"/>
        <v>212.91775902545453</v>
      </c>
      <c r="K212" s="171">
        <f t="shared" si="11"/>
        <v>196.88550790214873</v>
      </c>
      <c r="M212" s="17">
        <v>3196.7238080000002</v>
      </c>
      <c r="N212">
        <v>0</v>
      </c>
      <c r="O212" s="17">
        <v>3462.7753819999998</v>
      </c>
      <c r="P212" s="17">
        <v>3202.0358139999998</v>
      </c>
      <c r="R212" s="171">
        <f>'CONV-CFS-TAF'!B207</f>
        <v>6.1487603305785121E-2</v>
      </c>
    </row>
    <row r="213" spans="2:18" hidden="1" x14ac:dyDescent="0.25">
      <c r="B213" t="s">
        <v>244</v>
      </c>
      <c r="C213">
        <v>100</v>
      </c>
      <c r="D213" s="17">
        <v>1850</v>
      </c>
      <c r="E213" s="17">
        <f t="shared" si="9"/>
        <v>3018.5923550000002</v>
      </c>
      <c r="F213" s="17">
        <v>2440.6175429999998</v>
      </c>
      <c r="G213">
        <v>523.72131899999999</v>
      </c>
      <c r="H213">
        <v>412.44021500000002</v>
      </c>
      <c r="I213">
        <v>294.26400999999998</v>
      </c>
      <c r="J213" s="171">
        <f t="shared" si="10"/>
        <v>173.31343378512398</v>
      </c>
      <c r="K213" s="171">
        <f t="shared" si="11"/>
        <v>47.603305785123965</v>
      </c>
      <c r="M213" s="17">
        <v>3018.5923550000002</v>
      </c>
      <c r="N213">
        <v>0</v>
      </c>
      <c r="O213" s="17">
        <v>2912.6285400000002</v>
      </c>
      <c r="P213">
        <v>800</v>
      </c>
      <c r="R213" s="171">
        <f>'CONV-CFS-TAF'!B208</f>
        <v>5.9504132231404959E-2</v>
      </c>
    </row>
    <row r="214" spans="2:18" hidden="1" x14ac:dyDescent="0.25">
      <c r="B214" t="s">
        <v>245</v>
      </c>
      <c r="C214">
        <v>100</v>
      </c>
      <c r="D214" s="17">
        <v>1850</v>
      </c>
      <c r="E214" s="17">
        <f t="shared" si="9"/>
        <v>3177.9890220000002</v>
      </c>
      <c r="F214" s="17">
        <v>2313.4310639999999</v>
      </c>
      <c r="G214">
        <v>500.27234399999998</v>
      </c>
      <c r="H214">
        <v>550</v>
      </c>
      <c r="I214">
        <v>389.55226299999998</v>
      </c>
      <c r="J214" s="171">
        <f t="shared" si="10"/>
        <v>436.2059299120661</v>
      </c>
      <c r="K214" s="171">
        <f t="shared" si="11"/>
        <v>243.37693942016526</v>
      </c>
      <c r="M214" s="17">
        <v>3177.9890220000002</v>
      </c>
      <c r="N214">
        <v>0</v>
      </c>
      <c r="O214" s="17">
        <v>7094.2093439999999</v>
      </c>
      <c r="P214" s="17">
        <v>3958.1464609999998</v>
      </c>
      <c r="R214" s="171">
        <f>'CONV-CFS-TAF'!B209</f>
        <v>6.1487603305785121E-2</v>
      </c>
    </row>
    <row r="215" spans="2:18" hidden="1" x14ac:dyDescent="0.25">
      <c r="B215" t="s">
        <v>246</v>
      </c>
      <c r="C215">
        <v>100</v>
      </c>
      <c r="D215" s="17">
        <v>1861.1571670000001</v>
      </c>
      <c r="E215" s="17">
        <f t="shared" si="9"/>
        <v>3311.546077</v>
      </c>
      <c r="F215" s="17">
        <v>2372.418541</v>
      </c>
      <c r="G215">
        <v>452.54944999999998</v>
      </c>
      <c r="H215">
        <v>662.03605200000004</v>
      </c>
      <c r="I215">
        <v>435.92236700000001</v>
      </c>
      <c r="J215" s="171">
        <f t="shared" si="10"/>
        <v>166.36539956429749</v>
      </c>
      <c r="K215" s="171">
        <f t="shared" si="11"/>
        <v>249.54809931570244</v>
      </c>
      <c r="M215" s="17">
        <v>3311.546077</v>
      </c>
      <c r="N215">
        <v>0</v>
      </c>
      <c r="O215" s="17">
        <v>2705.6738369999998</v>
      </c>
      <c r="P215" s="17">
        <v>4058.5107549999998</v>
      </c>
      <c r="R215" s="171">
        <f>'CONV-CFS-TAF'!B210</f>
        <v>6.1487603305785121E-2</v>
      </c>
    </row>
    <row r="216" spans="2:18" hidden="1" x14ac:dyDescent="0.25">
      <c r="B216" t="s">
        <v>247</v>
      </c>
      <c r="C216">
        <v>100</v>
      </c>
      <c r="D216" s="17">
        <v>1875.2774730000001</v>
      </c>
      <c r="E216" s="17">
        <f t="shared" si="9"/>
        <v>3436.2399789999999</v>
      </c>
      <c r="F216" s="17">
        <v>2455.268787</v>
      </c>
      <c r="G216">
        <v>430.13224400000001</v>
      </c>
      <c r="H216">
        <v>729.16926799999999</v>
      </c>
      <c r="I216">
        <v>473.29726499999998</v>
      </c>
      <c r="J216" s="171">
        <f t="shared" si="10"/>
        <v>152.19341299041321</v>
      </c>
      <c r="K216" s="171">
        <f t="shared" si="11"/>
        <v>228.2901194578512</v>
      </c>
      <c r="M216" s="17">
        <v>3436.2399789999999</v>
      </c>
      <c r="N216">
        <v>0</v>
      </c>
      <c r="O216" s="17">
        <v>2740.3873469999999</v>
      </c>
      <c r="P216" s="17">
        <v>4110.5810199999996</v>
      </c>
      <c r="R216" s="171">
        <f>'CONV-CFS-TAF'!B211</f>
        <v>5.5537190082644627E-2</v>
      </c>
    </row>
    <row r="217" spans="2:18" hidden="1" x14ac:dyDescent="0.25">
      <c r="B217" t="s">
        <v>248</v>
      </c>
      <c r="C217">
        <v>100</v>
      </c>
      <c r="D217" s="17">
        <v>1983.2145390000001</v>
      </c>
      <c r="E217" s="17">
        <f t="shared" si="9"/>
        <v>3852.8504549999998</v>
      </c>
      <c r="F217" s="17">
        <v>2614.3508919999999</v>
      </c>
      <c r="G217">
        <v>552.25051299999996</v>
      </c>
      <c r="H217">
        <v>819.82426699999996</v>
      </c>
      <c r="I217">
        <v>508.58038199999999</v>
      </c>
      <c r="J217" s="171">
        <f t="shared" si="10"/>
        <v>113.06485914049587</v>
      </c>
      <c r="K217" s="171">
        <f t="shared" si="11"/>
        <v>213.20569477289254</v>
      </c>
      <c r="M217" s="17">
        <v>3852.8504549999998</v>
      </c>
      <c r="N217">
        <v>0</v>
      </c>
      <c r="O217" s="17">
        <v>1838.82365</v>
      </c>
      <c r="P217" s="17">
        <v>3467.458208</v>
      </c>
      <c r="R217" s="171">
        <f>'CONV-CFS-TAF'!B212</f>
        <v>6.1487603305785121E-2</v>
      </c>
    </row>
    <row r="218" spans="2:18" hidden="1" x14ac:dyDescent="0.25">
      <c r="B218" t="s">
        <v>249</v>
      </c>
      <c r="C218">
        <v>100</v>
      </c>
      <c r="D218" s="17">
        <v>2058.5072409999998</v>
      </c>
      <c r="E218" s="17">
        <f t="shared" si="9"/>
        <v>3897.1573360000002</v>
      </c>
      <c r="F218" s="17">
        <v>2564.4816449999998</v>
      </c>
      <c r="G218">
        <v>666.90335100000004</v>
      </c>
      <c r="H218">
        <v>755.53173700000002</v>
      </c>
      <c r="I218">
        <v>428.09704599999998</v>
      </c>
      <c r="J218" s="171">
        <f t="shared" si="10"/>
        <v>43.038942783471079</v>
      </c>
      <c r="K218" s="171">
        <f t="shared" si="11"/>
        <v>79.92946514380165</v>
      </c>
      <c r="M218" s="17">
        <v>3897.1573360000002</v>
      </c>
      <c r="N218">
        <v>0</v>
      </c>
      <c r="O218">
        <v>723.29334400000005</v>
      </c>
      <c r="P218" s="17">
        <v>1343.259067</v>
      </c>
      <c r="R218" s="171">
        <f>'CONV-CFS-TAF'!B213</f>
        <v>5.9504132231404959E-2</v>
      </c>
    </row>
    <row r="219" spans="2:18" x14ac:dyDescent="0.25">
      <c r="B219" t="s">
        <v>250</v>
      </c>
      <c r="C219">
        <v>200</v>
      </c>
      <c r="D219" s="17">
        <v>1976.7469510000001</v>
      </c>
      <c r="E219" s="17">
        <f t="shared" si="9"/>
        <v>3675.0680170000001</v>
      </c>
      <c r="F219" s="17">
        <v>2411.938772</v>
      </c>
      <c r="G219">
        <v>656.29497800000001</v>
      </c>
      <c r="H219">
        <v>559.70709299999999</v>
      </c>
      <c r="I219">
        <v>309.27096799999998</v>
      </c>
      <c r="J219" s="171">
        <f t="shared" si="10"/>
        <v>36.892561983471076</v>
      </c>
      <c r="K219" s="171">
        <f t="shared" si="11"/>
        <v>55.33884297520661</v>
      </c>
      <c r="M219" s="17">
        <v>3675.0680170000001</v>
      </c>
      <c r="N219">
        <v>0</v>
      </c>
      <c r="O219">
        <v>600</v>
      </c>
      <c r="P219">
        <v>900</v>
      </c>
      <c r="R219" s="171">
        <f>'CONV-CFS-TAF'!B214</f>
        <v>6.1487603305785121E-2</v>
      </c>
    </row>
    <row r="220" spans="2:18" x14ac:dyDescent="0.25">
      <c r="B220" t="s">
        <v>251</v>
      </c>
      <c r="C220">
        <v>200</v>
      </c>
      <c r="D220" s="17">
        <v>1875.1910539999999</v>
      </c>
      <c r="E220" s="17">
        <f t="shared" si="9"/>
        <v>3215.9041689999999</v>
      </c>
      <c r="F220" s="17">
        <v>2094.4813119999999</v>
      </c>
      <c r="G220">
        <v>596.58774100000005</v>
      </c>
      <c r="H220">
        <v>380.56725399999999</v>
      </c>
      <c r="I220">
        <v>157.55820600000001</v>
      </c>
      <c r="J220" s="171">
        <f t="shared" si="10"/>
        <v>104.76448881322314</v>
      </c>
      <c r="K220" s="171">
        <f t="shared" si="11"/>
        <v>174.9001693090909</v>
      </c>
      <c r="M220" s="17">
        <v>3215.9041689999999</v>
      </c>
      <c r="N220">
        <v>0</v>
      </c>
      <c r="O220" s="17">
        <v>1760.6254369999999</v>
      </c>
      <c r="P220" s="17">
        <v>2939.2945119999999</v>
      </c>
      <c r="R220" s="171">
        <f>'CONV-CFS-TAF'!B215</f>
        <v>5.9504132231404959E-2</v>
      </c>
    </row>
    <row r="221" spans="2:18" hidden="1" x14ac:dyDescent="0.25">
      <c r="B221" t="s">
        <v>252</v>
      </c>
      <c r="C221">
        <v>100</v>
      </c>
      <c r="D221" s="17">
        <v>1643.0521819999999</v>
      </c>
      <c r="E221" s="17">
        <f t="shared" si="9"/>
        <v>2723.0213010000002</v>
      </c>
      <c r="F221" s="17">
        <v>1577.404986</v>
      </c>
      <c r="G221">
        <v>464.56191999999999</v>
      </c>
      <c r="H221">
        <v>183.666157</v>
      </c>
      <c r="I221">
        <v>64.08972</v>
      </c>
      <c r="J221" s="171">
        <f t="shared" si="10"/>
        <v>312.77144755041326</v>
      </c>
      <c r="K221" s="171">
        <f t="shared" si="11"/>
        <v>202.23783689256197</v>
      </c>
      <c r="M221" s="17">
        <v>2723.0213010000002</v>
      </c>
      <c r="N221">
        <v>0</v>
      </c>
      <c r="O221" s="17">
        <v>5086.7399400000004</v>
      </c>
      <c r="P221" s="17">
        <v>3289.0830999999998</v>
      </c>
      <c r="R221" s="171">
        <f>'CONV-CFS-TAF'!B216</f>
        <v>6.1487603305785121E-2</v>
      </c>
    </row>
    <row r="222" spans="2:18" hidden="1" x14ac:dyDescent="0.25">
      <c r="B222" t="s">
        <v>253</v>
      </c>
      <c r="C222">
        <v>100</v>
      </c>
      <c r="D222" s="17">
        <v>1398.9822939999999</v>
      </c>
      <c r="E222" s="17">
        <f t="shared" si="9"/>
        <v>2409.1660109999998</v>
      </c>
      <c r="F222" s="17">
        <v>1426.4611279999999</v>
      </c>
      <c r="G222">
        <v>384.74672700000002</v>
      </c>
      <c r="H222">
        <v>81.280997999999997</v>
      </c>
      <c r="I222">
        <v>55</v>
      </c>
      <c r="J222" s="171">
        <f t="shared" si="10"/>
        <v>27.665231168925619</v>
      </c>
      <c r="K222" s="171">
        <f t="shared" si="11"/>
        <v>237.78543219966943</v>
      </c>
      <c r="M222" s="17">
        <v>2409.1660109999998</v>
      </c>
      <c r="N222">
        <v>0</v>
      </c>
      <c r="O222">
        <v>449.93185099999999</v>
      </c>
      <c r="P222" s="17">
        <v>3867.2093140000002</v>
      </c>
      <c r="R222" s="171">
        <f>'CONV-CFS-TAF'!B217</f>
        <v>6.1487603305785121E-2</v>
      </c>
    </row>
    <row r="223" spans="2:18" hidden="1" x14ac:dyDescent="0.25">
      <c r="B223" t="s">
        <v>254</v>
      </c>
      <c r="C223">
        <v>100</v>
      </c>
      <c r="D223" s="17">
        <v>1189.9053449999999</v>
      </c>
      <c r="E223" s="17">
        <f t="shared" si="9"/>
        <v>2357.4737919999998</v>
      </c>
      <c r="F223" s="17">
        <v>1348.53802</v>
      </c>
      <c r="G223">
        <v>381.51600999999999</v>
      </c>
      <c r="H223">
        <v>135.25599600000001</v>
      </c>
      <c r="I223">
        <v>55</v>
      </c>
      <c r="J223" s="171">
        <f t="shared" si="10"/>
        <v>137.22901051239671</v>
      </c>
      <c r="K223" s="171">
        <f t="shared" si="11"/>
        <v>265.01227705785124</v>
      </c>
      <c r="M223" s="17">
        <v>2357.4737919999998</v>
      </c>
      <c r="N223">
        <v>0</v>
      </c>
      <c r="O223" s="17">
        <v>2306.2097600000002</v>
      </c>
      <c r="P223" s="17">
        <v>4453.6785449999998</v>
      </c>
      <c r="R223" s="171">
        <f>'CONV-CFS-TAF'!B218</f>
        <v>5.9504132231404959E-2</v>
      </c>
    </row>
    <row r="224" spans="2:18" x14ac:dyDescent="0.25">
      <c r="B224" t="s">
        <v>255</v>
      </c>
      <c r="C224">
        <v>200</v>
      </c>
      <c r="D224" s="17">
        <v>1121.711564</v>
      </c>
      <c r="E224" s="17">
        <f t="shared" si="9"/>
        <v>2262.2820849999998</v>
      </c>
      <c r="F224" s="17">
        <v>1215.236848</v>
      </c>
      <c r="G224">
        <v>338.668162</v>
      </c>
      <c r="H224">
        <v>158.38966500000001</v>
      </c>
      <c r="I224">
        <v>55</v>
      </c>
      <c r="J224" s="171">
        <f t="shared" si="10"/>
        <v>136.13153465057849</v>
      </c>
      <c r="K224" s="171">
        <f t="shared" si="11"/>
        <v>193.8522561183471</v>
      </c>
      <c r="M224" s="17">
        <v>2262.2820849999998</v>
      </c>
      <c r="N224">
        <v>0</v>
      </c>
      <c r="O224" s="17">
        <v>2213.9671629999998</v>
      </c>
      <c r="P224" s="17">
        <v>3152.7047029999999</v>
      </c>
      <c r="R224" s="171">
        <f>'CONV-CFS-TAF'!B219</f>
        <v>6.1487603305785121E-2</v>
      </c>
    </row>
    <row r="225" spans="2:18" hidden="1" x14ac:dyDescent="0.25">
      <c r="B225" t="s">
        <v>256</v>
      </c>
      <c r="C225">
        <v>100</v>
      </c>
      <c r="D225" s="17">
        <v>1059.704289</v>
      </c>
      <c r="E225" s="17">
        <f t="shared" si="9"/>
        <v>2179.6057179999998</v>
      </c>
      <c r="F225" s="17">
        <v>1072.30816</v>
      </c>
      <c r="G225">
        <v>303.53459099999998</v>
      </c>
      <c r="H225">
        <v>209.80603099999999</v>
      </c>
      <c r="I225">
        <v>55</v>
      </c>
      <c r="J225" s="171">
        <f t="shared" si="10"/>
        <v>134.27009892892562</v>
      </c>
      <c r="K225" s="171">
        <f t="shared" si="11"/>
        <v>147.48733719669423</v>
      </c>
      <c r="M225" s="17">
        <v>2179.6057179999998</v>
      </c>
      <c r="N225">
        <v>0</v>
      </c>
      <c r="O225" s="17">
        <v>2256.4836070000001</v>
      </c>
      <c r="P225" s="17">
        <v>2478.6066390000001</v>
      </c>
      <c r="R225" s="171">
        <f>'CONV-CFS-TAF'!B220</f>
        <v>5.9504132231404959E-2</v>
      </c>
    </row>
    <row r="226" spans="2:18" hidden="1" x14ac:dyDescent="0.25">
      <c r="B226" t="s">
        <v>257</v>
      </c>
      <c r="C226">
        <v>100</v>
      </c>
      <c r="D226" s="17">
        <v>1123.9303849999999</v>
      </c>
      <c r="E226" s="17">
        <f t="shared" si="9"/>
        <v>2329.1487510000002</v>
      </c>
      <c r="F226" s="17">
        <v>1019.27631</v>
      </c>
      <c r="G226">
        <v>275.23593699999998</v>
      </c>
      <c r="H226">
        <v>259.425389</v>
      </c>
      <c r="I226">
        <v>55</v>
      </c>
      <c r="J226" s="171">
        <f t="shared" si="10"/>
        <v>258.9787570294215</v>
      </c>
      <c r="K226" s="171">
        <f t="shared" si="11"/>
        <v>122.71804897586776</v>
      </c>
      <c r="M226" s="17">
        <v>2329.1487510000002</v>
      </c>
      <c r="N226">
        <v>0</v>
      </c>
      <c r="O226" s="17">
        <v>4211.8856990000004</v>
      </c>
      <c r="P226" s="17">
        <v>1995.817732</v>
      </c>
      <c r="R226" s="171">
        <f>'CONV-CFS-TAF'!B221</f>
        <v>6.1487603305785121E-2</v>
      </c>
    </row>
    <row r="227" spans="2:18" hidden="1" x14ac:dyDescent="0.25">
      <c r="B227" t="s">
        <v>258</v>
      </c>
      <c r="C227">
        <v>100</v>
      </c>
      <c r="D227" s="17">
        <v>1300.270323</v>
      </c>
      <c r="E227" s="17">
        <f t="shared" si="9"/>
        <v>3222.574991</v>
      </c>
      <c r="F227" s="17">
        <v>1513.585405</v>
      </c>
      <c r="G227">
        <v>567</v>
      </c>
      <c r="H227">
        <v>400.83651700000001</v>
      </c>
      <c r="I227">
        <v>199.18700100000001</v>
      </c>
      <c r="J227" s="171">
        <f t="shared" si="10"/>
        <v>150.26858129256198</v>
      </c>
      <c r="K227" s="171">
        <f t="shared" si="11"/>
        <v>225.40287196958676</v>
      </c>
      <c r="M227" s="17">
        <v>3222.574991</v>
      </c>
      <c r="N227">
        <v>0</v>
      </c>
      <c r="O227" s="17">
        <v>2443.8841849999999</v>
      </c>
      <c r="P227" s="17">
        <v>3665.826278</v>
      </c>
      <c r="R227" s="171">
        <f>'CONV-CFS-TAF'!B222</f>
        <v>6.1487603305785121E-2</v>
      </c>
    </row>
    <row r="228" spans="2:18" hidden="1" x14ac:dyDescent="0.25">
      <c r="B228" t="s">
        <v>259</v>
      </c>
      <c r="C228">
        <v>100</v>
      </c>
      <c r="D228" s="17">
        <v>1626.0879870000001</v>
      </c>
      <c r="E228" s="17">
        <f t="shared" si="9"/>
        <v>3252</v>
      </c>
      <c r="F228" s="17">
        <v>2462.4068750000001</v>
      </c>
      <c r="G228">
        <v>557</v>
      </c>
      <c r="H228">
        <v>563.33443199999999</v>
      </c>
      <c r="I228">
        <v>364.22853400000002</v>
      </c>
      <c r="J228" s="171">
        <f t="shared" si="10"/>
        <v>178.39528337057848</v>
      </c>
      <c r="K228" s="171">
        <f t="shared" si="11"/>
        <v>264.59504132231405</v>
      </c>
      <c r="M228" s="17">
        <v>3252</v>
      </c>
      <c r="N228">
        <v>0</v>
      </c>
      <c r="O228" s="17">
        <v>3101.4122539999998</v>
      </c>
      <c r="P228" s="17">
        <v>4600</v>
      </c>
      <c r="R228" s="171">
        <f>'CONV-CFS-TAF'!B223</f>
        <v>5.752066115702479E-2</v>
      </c>
    </row>
    <row r="229" spans="2:18" hidden="1" x14ac:dyDescent="0.25">
      <c r="B229" t="s">
        <v>260</v>
      </c>
      <c r="C229">
        <v>100</v>
      </c>
      <c r="D229" s="17">
        <v>1928.1579810000001</v>
      </c>
      <c r="E229" s="17">
        <f t="shared" si="9"/>
        <v>3435</v>
      </c>
      <c r="F229" s="17">
        <v>2788</v>
      </c>
      <c r="G229">
        <v>626</v>
      </c>
      <c r="H229">
        <v>721.290751</v>
      </c>
      <c r="I229">
        <v>636.66739500000006</v>
      </c>
      <c r="J229" s="171">
        <f t="shared" si="10"/>
        <v>324.26851927140495</v>
      </c>
      <c r="K229" s="171">
        <f t="shared" si="11"/>
        <v>282.84297520661158</v>
      </c>
      <c r="M229" s="17">
        <v>3435</v>
      </c>
      <c r="N229">
        <v>0</v>
      </c>
      <c r="O229" s="17">
        <v>5273.7218860000003</v>
      </c>
      <c r="P229" s="17">
        <v>4600</v>
      </c>
      <c r="R229" s="171">
        <f>'CONV-CFS-TAF'!B224</f>
        <v>6.1487603305785121E-2</v>
      </c>
    </row>
    <row r="230" spans="2:18" hidden="1" x14ac:dyDescent="0.25">
      <c r="B230" t="s">
        <v>261</v>
      </c>
      <c r="C230">
        <v>100</v>
      </c>
      <c r="D230" s="17">
        <v>2154.2774049999998</v>
      </c>
      <c r="E230" s="17">
        <f t="shared" si="9"/>
        <v>4205.4718940000002</v>
      </c>
      <c r="F230" s="17">
        <v>3238</v>
      </c>
      <c r="G230">
        <v>792</v>
      </c>
      <c r="H230">
        <v>656.11158899999998</v>
      </c>
      <c r="I230">
        <v>558.74069799999995</v>
      </c>
      <c r="J230" s="171">
        <f t="shared" si="10"/>
        <v>65.568407385123962</v>
      </c>
      <c r="K230" s="171">
        <f t="shared" si="11"/>
        <v>98.352611047933891</v>
      </c>
      <c r="M230" s="17">
        <v>4205.4718940000002</v>
      </c>
      <c r="N230">
        <v>0</v>
      </c>
      <c r="O230" s="17">
        <v>1101.913513</v>
      </c>
      <c r="P230" s="17">
        <v>1652.870269</v>
      </c>
      <c r="R230" s="171">
        <f>'CONV-CFS-TAF'!B225</f>
        <v>5.9504132231404959E-2</v>
      </c>
    </row>
    <row r="231" spans="2:18" hidden="1" x14ac:dyDescent="0.25">
      <c r="B231" t="s">
        <v>262</v>
      </c>
      <c r="C231">
        <v>100</v>
      </c>
      <c r="D231" s="17">
        <v>2091.0963590000001</v>
      </c>
      <c r="E231" s="17">
        <f t="shared" si="9"/>
        <v>4254.619565</v>
      </c>
      <c r="F231" s="17">
        <v>3411.896166</v>
      </c>
      <c r="G231">
        <v>967</v>
      </c>
      <c r="H231">
        <v>470.99045100000001</v>
      </c>
      <c r="I231">
        <v>375.99961400000001</v>
      </c>
      <c r="J231" s="171">
        <f t="shared" si="10"/>
        <v>37.404630805289251</v>
      </c>
      <c r="K231" s="171">
        <f t="shared" si="11"/>
        <v>56.106946238677679</v>
      </c>
      <c r="M231" s="17">
        <v>4254.619565</v>
      </c>
      <c r="N231">
        <v>0</v>
      </c>
      <c r="O231">
        <v>608.32800099999997</v>
      </c>
      <c r="P231">
        <v>912.49200199999996</v>
      </c>
      <c r="R231" s="171">
        <f>'CONV-CFS-TAF'!B226</f>
        <v>6.1487603305785121E-2</v>
      </c>
    </row>
    <row r="232" spans="2:18" hidden="1" x14ac:dyDescent="0.25">
      <c r="B232" t="s">
        <v>263</v>
      </c>
      <c r="C232">
        <v>100</v>
      </c>
      <c r="D232" s="17">
        <v>1937.9463009999999</v>
      </c>
      <c r="E232" s="17">
        <f t="shared" si="9"/>
        <v>4025.7193339999999</v>
      </c>
      <c r="F232" s="17">
        <v>3294.3922349999998</v>
      </c>
      <c r="G232">
        <v>902.45905100000004</v>
      </c>
      <c r="H232">
        <v>344.18835799999999</v>
      </c>
      <c r="I232">
        <v>163.537057</v>
      </c>
      <c r="J232" s="171">
        <f t="shared" si="10"/>
        <v>113.96089410247933</v>
      </c>
      <c r="K232" s="171">
        <f t="shared" si="11"/>
        <v>211.6416605355372</v>
      </c>
      <c r="M232" s="17">
        <v>4025.7193339999999</v>
      </c>
      <c r="N232">
        <v>0</v>
      </c>
      <c r="O232" s="17">
        <v>1915.1761369999999</v>
      </c>
      <c r="P232" s="17">
        <v>3556.7556840000002</v>
      </c>
      <c r="R232" s="171">
        <f>'CONV-CFS-TAF'!B227</f>
        <v>5.9504132231404959E-2</v>
      </c>
    </row>
    <row r="233" spans="2:18" hidden="1" x14ac:dyDescent="0.25">
      <c r="B233" t="s">
        <v>264</v>
      </c>
      <c r="C233">
        <v>100</v>
      </c>
      <c r="D233" s="17">
        <v>1788.8641459999999</v>
      </c>
      <c r="E233" s="17">
        <f t="shared" si="9"/>
        <v>3388.8431049999999</v>
      </c>
      <c r="F233" s="17">
        <v>2718.7822200000001</v>
      </c>
      <c r="G233">
        <v>661.57377599999995</v>
      </c>
      <c r="H233">
        <v>198.48079300000001</v>
      </c>
      <c r="I233">
        <v>170.16963799999999</v>
      </c>
      <c r="J233" s="171">
        <f t="shared" si="10"/>
        <v>408.25961332958673</v>
      </c>
      <c r="K233" s="171">
        <f t="shared" si="11"/>
        <v>233.22599975008262</v>
      </c>
      <c r="M233" s="17">
        <v>3388.8431049999999</v>
      </c>
      <c r="N233">
        <v>0</v>
      </c>
      <c r="O233" s="17">
        <v>6639.7060769999998</v>
      </c>
      <c r="P233" s="17">
        <v>3793.0572539999998</v>
      </c>
      <c r="R233" s="171">
        <f>'CONV-CFS-TAF'!B228</f>
        <v>6.1487603305785121E-2</v>
      </c>
    </row>
    <row r="234" spans="2:18" hidden="1" x14ac:dyDescent="0.25">
      <c r="B234" t="s">
        <v>265</v>
      </c>
      <c r="C234">
        <v>100</v>
      </c>
      <c r="D234" s="17">
        <v>1612.624808</v>
      </c>
      <c r="E234" s="17">
        <f t="shared" si="9"/>
        <v>3046.629719</v>
      </c>
      <c r="F234" s="17">
        <v>2229.6342800000002</v>
      </c>
      <c r="G234">
        <v>598.20422599999995</v>
      </c>
      <c r="H234">
        <v>85.318612999999999</v>
      </c>
      <c r="I234">
        <v>161.39178799999999</v>
      </c>
      <c r="J234" s="171">
        <f t="shared" si="10"/>
        <v>410.73719008264459</v>
      </c>
      <c r="K234" s="171">
        <f t="shared" si="11"/>
        <v>212.81628750942147</v>
      </c>
      <c r="M234" s="17">
        <v>3046.629719</v>
      </c>
      <c r="N234">
        <v>0</v>
      </c>
      <c r="O234" s="17">
        <v>6680</v>
      </c>
      <c r="P234" s="17">
        <v>3461.125106</v>
      </c>
      <c r="R234" s="171">
        <f>'CONV-CFS-TAF'!B229</f>
        <v>6.1487603305785121E-2</v>
      </c>
    </row>
    <row r="235" spans="2:18" hidden="1" x14ac:dyDescent="0.25">
      <c r="B235" t="s">
        <v>266</v>
      </c>
      <c r="C235">
        <v>100</v>
      </c>
      <c r="D235" s="17">
        <v>1447.4648549999999</v>
      </c>
      <c r="E235" s="17">
        <f t="shared" si="9"/>
        <v>2816.7373929999999</v>
      </c>
      <c r="F235" s="17">
        <v>1776.8874269999999</v>
      </c>
      <c r="G235">
        <v>486.87654199999997</v>
      </c>
      <c r="H235">
        <v>124.947739</v>
      </c>
      <c r="I235">
        <v>219.576911</v>
      </c>
      <c r="J235" s="171">
        <f t="shared" si="10"/>
        <v>397.48760330578511</v>
      </c>
      <c r="K235" s="171">
        <f t="shared" si="11"/>
        <v>245.82044683636363</v>
      </c>
      <c r="M235" s="17">
        <v>2816.7373929999999</v>
      </c>
      <c r="N235">
        <v>0</v>
      </c>
      <c r="O235" s="17">
        <v>6680</v>
      </c>
      <c r="P235" s="17">
        <v>4131.1491759999999</v>
      </c>
      <c r="R235" s="171">
        <f>'CONV-CFS-TAF'!B230</f>
        <v>5.9504132231404959E-2</v>
      </c>
    </row>
    <row r="236" spans="2:18" hidden="1" x14ac:dyDescent="0.25">
      <c r="B236" t="s">
        <v>267</v>
      </c>
      <c r="C236">
        <v>100</v>
      </c>
      <c r="D236" s="17">
        <v>1394.5661970000001</v>
      </c>
      <c r="E236" s="17">
        <f t="shared" si="9"/>
        <v>2705.24604</v>
      </c>
      <c r="F236" s="17">
        <v>1547.8662509999999</v>
      </c>
      <c r="G236">
        <v>420.95648799999998</v>
      </c>
      <c r="H236">
        <v>155.334879</v>
      </c>
      <c r="I236">
        <v>181.857114</v>
      </c>
      <c r="J236" s="171">
        <f t="shared" si="10"/>
        <v>221.1028071431405</v>
      </c>
      <c r="K236" s="171">
        <f t="shared" si="11"/>
        <v>198.10127381355372</v>
      </c>
      <c r="M236" s="17">
        <v>2705.24604</v>
      </c>
      <c r="N236">
        <v>0</v>
      </c>
      <c r="O236" s="17">
        <v>3595.8924280000001</v>
      </c>
      <c r="P236" s="17">
        <v>3221.8083510000001</v>
      </c>
      <c r="R236" s="171">
        <f>'CONV-CFS-TAF'!B231</f>
        <v>6.1487603305785121E-2</v>
      </c>
    </row>
    <row r="237" spans="2:18" hidden="1" x14ac:dyDescent="0.25">
      <c r="B237" t="s">
        <v>268</v>
      </c>
      <c r="C237">
        <v>100</v>
      </c>
      <c r="D237" s="17">
        <v>1378.136154</v>
      </c>
      <c r="E237" s="17">
        <f t="shared" si="9"/>
        <v>2503.1202760000001</v>
      </c>
      <c r="F237" s="17">
        <v>1447.038331</v>
      </c>
      <c r="G237">
        <v>350.967286</v>
      </c>
      <c r="H237">
        <v>310.669759</v>
      </c>
      <c r="I237">
        <v>131.90338199999999</v>
      </c>
      <c r="J237" s="171">
        <f t="shared" si="10"/>
        <v>218.21339716363636</v>
      </c>
      <c r="K237" s="171">
        <f t="shared" si="11"/>
        <v>249.12075909421486</v>
      </c>
      <c r="M237" s="17">
        <v>2503.1202760000001</v>
      </c>
      <c r="N237">
        <v>0</v>
      </c>
      <c r="O237" s="17">
        <v>3667.197369</v>
      </c>
      <c r="P237" s="17">
        <v>4186.6127569999999</v>
      </c>
      <c r="R237" s="171">
        <f>'CONV-CFS-TAF'!B232</f>
        <v>5.9504132231404959E-2</v>
      </c>
    </row>
    <row r="238" spans="2:18" hidden="1" x14ac:dyDescent="0.25">
      <c r="B238" t="s">
        <v>269</v>
      </c>
      <c r="C238">
        <v>100</v>
      </c>
      <c r="D238" s="17">
        <v>1517.4310250000001</v>
      </c>
      <c r="E238" s="17">
        <f t="shared" si="9"/>
        <v>3293</v>
      </c>
      <c r="F238" s="17">
        <v>1868.243868</v>
      </c>
      <c r="G238">
        <v>540.59768699999995</v>
      </c>
      <c r="H238">
        <v>533.57867099999999</v>
      </c>
      <c r="I238">
        <v>133.17731900000001</v>
      </c>
      <c r="J238" s="171">
        <f t="shared" si="10"/>
        <v>201.13840128396694</v>
      </c>
      <c r="K238" s="171">
        <f t="shared" si="11"/>
        <v>282.84297520661158</v>
      </c>
      <c r="M238" s="17">
        <v>3293</v>
      </c>
      <c r="N238">
        <v>0</v>
      </c>
      <c r="O238" s="17">
        <v>3271.2024940000001</v>
      </c>
      <c r="P238" s="17">
        <v>4600</v>
      </c>
      <c r="R238" s="171">
        <f>'CONV-CFS-TAF'!B233</f>
        <v>6.1487603305785121E-2</v>
      </c>
    </row>
    <row r="239" spans="2:18" hidden="1" x14ac:dyDescent="0.25">
      <c r="B239" t="s">
        <v>270</v>
      </c>
      <c r="C239">
        <v>100</v>
      </c>
      <c r="D239" s="17">
        <v>1738.1164329999999</v>
      </c>
      <c r="E239" s="17">
        <f t="shared" si="9"/>
        <v>3317</v>
      </c>
      <c r="F239" s="17">
        <v>2431.9098949999998</v>
      </c>
      <c r="G239">
        <v>567</v>
      </c>
      <c r="H239">
        <v>753.43168600000001</v>
      </c>
      <c r="I239">
        <v>294.20232399999998</v>
      </c>
      <c r="J239" s="171">
        <f t="shared" si="10"/>
        <v>201.63603447669419</v>
      </c>
      <c r="K239" s="171">
        <f t="shared" si="11"/>
        <v>282.84297520661158</v>
      </c>
      <c r="M239" s="17">
        <v>3317</v>
      </c>
      <c r="N239">
        <v>0</v>
      </c>
      <c r="O239" s="17">
        <v>3279.2957219999998</v>
      </c>
      <c r="P239" s="17">
        <v>4600</v>
      </c>
      <c r="R239" s="171">
        <f>'CONV-CFS-TAF'!B234</f>
        <v>6.1487603305785121E-2</v>
      </c>
    </row>
    <row r="240" spans="2:18" hidden="1" x14ac:dyDescent="0.25">
      <c r="B240" t="s">
        <v>271</v>
      </c>
      <c r="C240">
        <v>100</v>
      </c>
      <c r="D240" s="17">
        <v>1988.791506</v>
      </c>
      <c r="E240" s="17">
        <f t="shared" si="9"/>
        <v>3423</v>
      </c>
      <c r="F240" s="17">
        <v>2788</v>
      </c>
      <c r="G240">
        <v>566</v>
      </c>
      <c r="H240">
        <v>943.51385200000004</v>
      </c>
      <c r="I240">
        <v>625.92096700000002</v>
      </c>
      <c r="J240" s="171">
        <f t="shared" si="10"/>
        <v>450.32368310479336</v>
      </c>
      <c r="K240" s="171">
        <f t="shared" si="11"/>
        <v>255.47107438016528</v>
      </c>
      <c r="M240" s="17">
        <v>3423</v>
      </c>
      <c r="N240">
        <v>0</v>
      </c>
      <c r="O240" s="17">
        <v>8108.5067939999999</v>
      </c>
      <c r="P240" s="17">
        <v>4600</v>
      </c>
      <c r="R240" s="171">
        <f>'CONV-CFS-TAF'!B235</f>
        <v>5.5537190082644627E-2</v>
      </c>
    </row>
    <row r="241" spans="2:18" hidden="1" x14ac:dyDescent="0.25">
      <c r="B241" t="s">
        <v>272</v>
      </c>
      <c r="C241">
        <v>100</v>
      </c>
      <c r="D241" s="17">
        <v>2100</v>
      </c>
      <c r="E241" s="17">
        <f t="shared" si="9"/>
        <v>3940</v>
      </c>
      <c r="F241" s="17">
        <v>2918</v>
      </c>
      <c r="G241">
        <v>658</v>
      </c>
      <c r="H241">
        <v>972</v>
      </c>
      <c r="I241">
        <v>962.97863800000005</v>
      </c>
      <c r="J241" s="171">
        <f t="shared" si="10"/>
        <v>518.43966940760322</v>
      </c>
      <c r="K241" s="171">
        <f t="shared" si="11"/>
        <v>171.46067563239669</v>
      </c>
      <c r="M241" s="17">
        <v>3940</v>
      </c>
      <c r="N241">
        <v>0</v>
      </c>
      <c r="O241" s="17">
        <v>8431.6129029999993</v>
      </c>
      <c r="P241" s="17">
        <v>2788.5405580000001</v>
      </c>
      <c r="R241" s="171">
        <f>'CONV-CFS-TAF'!B236</f>
        <v>6.1487603305785121E-2</v>
      </c>
    </row>
    <row r="242" spans="2:18" hidden="1" x14ac:dyDescent="0.25">
      <c r="B242" t="s">
        <v>273</v>
      </c>
      <c r="C242">
        <v>100</v>
      </c>
      <c r="D242" s="17">
        <v>2300</v>
      </c>
      <c r="E242" s="17">
        <f t="shared" si="9"/>
        <v>4456</v>
      </c>
      <c r="F242" s="17">
        <v>3334</v>
      </c>
      <c r="G242">
        <v>792</v>
      </c>
      <c r="H242">
        <v>890.64325499999995</v>
      </c>
      <c r="I242">
        <v>793.59358499999996</v>
      </c>
      <c r="J242" s="171">
        <f t="shared" si="10"/>
        <v>76.323116052892559</v>
      </c>
      <c r="K242" s="171">
        <f t="shared" si="11"/>
        <v>114.4846741090909</v>
      </c>
      <c r="M242" s="17">
        <v>4456</v>
      </c>
      <c r="N242">
        <v>0</v>
      </c>
      <c r="O242" s="17">
        <v>1282.6523669999999</v>
      </c>
      <c r="P242" s="17">
        <v>1923.9785509999999</v>
      </c>
      <c r="R242" s="171">
        <f>'CONV-CFS-TAF'!B237</f>
        <v>5.9504132231404959E-2</v>
      </c>
    </row>
    <row r="243" spans="2:18" hidden="1" x14ac:dyDescent="0.25">
      <c r="B243" t="s">
        <v>274</v>
      </c>
      <c r="C243">
        <v>100</v>
      </c>
      <c r="D243" s="17">
        <v>2420</v>
      </c>
      <c r="E243" s="17">
        <f t="shared" si="9"/>
        <v>4552</v>
      </c>
      <c r="F243" s="17">
        <v>3538</v>
      </c>
      <c r="G243">
        <v>967</v>
      </c>
      <c r="H243">
        <v>738.20049600000004</v>
      </c>
      <c r="I243">
        <v>562.64908300000002</v>
      </c>
      <c r="J243" s="171">
        <f t="shared" si="10"/>
        <v>70.35491651702479</v>
      </c>
      <c r="K243" s="171">
        <f t="shared" si="11"/>
        <v>105.53237477553718</v>
      </c>
      <c r="M243" s="17">
        <v>4552</v>
      </c>
      <c r="N243">
        <v>0</v>
      </c>
      <c r="O243" s="17">
        <v>1144.2130239999999</v>
      </c>
      <c r="P243" s="17">
        <v>1716.319536</v>
      </c>
      <c r="R243" s="171">
        <f>'CONV-CFS-TAF'!B238</f>
        <v>6.1487603305785121E-2</v>
      </c>
    </row>
    <row r="244" spans="2:18" hidden="1" x14ac:dyDescent="0.25">
      <c r="B244" t="s">
        <v>275</v>
      </c>
      <c r="C244">
        <v>100</v>
      </c>
      <c r="D244" s="17">
        <v>2447</v>
      </c>
      <c r="E244" s="17">
        <f t="shared" si="9"/>
        <v>4500</v>
      </c>
      <c r="F244" s="17">
        <v>3538</v>
      </c>
      <c r="G244">
        <v>967</v>
      </c>
      <c r="H244">
        <v>561.87422100000003</v>
      </c>
      <c r="I244">
        <v>442.88376599999998</v>
      </c>
      <c r="J244" s="171">
        <f t="shared" si="10"/>
        <v>248.08912917024793</v>
      </c>
      <c r="K244" s="171">
        <f t="shared" si="11"/>
        <v>273.71900826446279</v>
      </c>
      <c r="M244" s="17">
        <v>4500</v>
      </c>
      <c r="N244">
        <v>0</v>
      </c>
      <c r="O244" s="17">
        <v>4169.2756429999999</v>
      </c>
      <c r="P244" s="17">
        <v>4600</v>
      </c>
      <c r="R244" s="171">
        <f>'CONV-CFS-TAF'!B239</f>
        <v>5.9504132231404959E-2</v>
      </c>
    </row>
    <row r="245" spans="2:18" hidden="1" x14ac:dyDescent="0.25">
      <c r="B245" t="s">
        <v>276</v>
      </c>
      <c r="C245">
        <v>100</v>
      </c>
      <c r="D245" s="17">
        <v>2270</v>
      </c>
      <c r="E245" s="17">
        <f t="shared" si="9"/>
        <v>4150</v>
      </c>
      <c r="F245" s="17">
        <v>3219.3436080000001</v>
      </c>
      <c r="G245">
        <v>942</v>
      </c>
      <c r="H245">
        <v>326.07348400000001</v>
      </c>
      <c r="I245">
        <v>452.67323599999997</v>
      </c>
      <c r="J245" s="171">
        <f t="shared" si="10"/>
        <v>430.71461846280988</v>
      </c>
      <c r="K245" s="171">
        <f t="shared" si="11"/>
        <v>282.84297520661158</v>
      </c>
      <c r="M245" s="17">
        <v>4150</v>
      </c>
      <c r="N245">
        <v>0</v>
      </c>
      <c r="O245" s="17">
        <v>7004.9017249999997</v>
      </c>
      <c r="P245" s="17">
        <v>4600</v>
      </c>
      <c r="R245" s="171">
        <f>'CONV-CFS-TAF'!B240</f>
        <v>6.1487603305785121E-2</v>
      </c>
    </row>
    <row r="246" spans="2:18" hidden="1" x14ac:dyDescent="0.25">
      <c r="B246" t="s">
        <v>277</v>
      </c>
      <c r="C246">
        <v>100</v>
      </c>
      <c r="D246" s="17">
        <v>2150</v>
      </c>
      <c r="E246" s="17">
        <f t="shared" si="9"/>
        <v>3700</v>
      </c>
      <c r="F246" s="17">
        <v>3056.490112</v>
      </c>
      <c r="G246">
        <v>792</v>
      </c>
      <c r="H246">
        <v>181.24428</v>
      </c>
      <c r="I246">
        <v>460.51061299999998</v>
      </c>
      <c r="J246" s="171">
        <f t="shared" si="10"/>
        <v>441.48099173553715</v>
      </c>
      <c r="K246" s="171">
        <f t="shared" si="11"/>
        <v>282.84297520661158</v>
      </c>
      <c r="M246" s="17">
        <v>3700</v>
      </c>
      <c r="N246">
        <v>0</v>
      </c>
      <c r="O246" s="17">
        <v>7180</v>
      </c>
      <c r="P246" s="17">
        <v>4600</v>
      </c>
      <c r="R246" s="171">
        <f>'CONV-CFS-TAF'!B241</f>
        <v>6.1487603305785121E-2</v>
      </c>
    </row>
    <row r="247" spans="2:18" hidden="1" x14ac:dyDescent="0.25">
      <c r="B247" t="s">
        <v>278</v>
      </c>
      <c r="C247">
        <v>100</v>
      </c>
      <c r="D247" s="17">
        <v>1975</v>
      </c>
      <c r="E247" s="17">
        <f t="shared" si="9"/>
        <v>3160.7615169999999</v>
      </c>
      <c r="F247" s="17">
        <v>2493.0577229999999</v>
      </c>
      <c r="G247">
        <v>581.23744499999998</v>
      </c>
      <c r="H247">
        <v>198.572374</v>
      </c>
      <c r="I247">
        <v>498.14973500000002</v>
      </c>
      <c r="J247" s="171">
        <f t="shared" si="10"/>
        <v>396.64170226115704</v>
      </c>
      <c r="K247" s="171">
        <f t="shared" si="11"/>
        <v>259.11182725289257</v>
      </c>
      <c r="M247" s="17">
        <v>3160.7615169999999</v>
      </c>
      <c r="N247">
        <v>0</v>
      </c>
      <c r="O247" s="17">
        <v>6665.7841630000003</v>
      </c>
      <c r="P247" s="17">
        <v>4354.5182080000004</v>
      </c>
      <c r="R247" s="171">
        <f>'CONV-CFS-TAF'!B242</f>
        <v>5.9504132231404959E-2</v>
      </c>
    </row>
    <row r="248" spans="2:18" hidden="1" x14ac:dyDescent="0.25">
      <c r="B248" t="s">
        <v>279</v>
      </c>
      <c r="C248">
        <v>100</v>
      </c>
      <c r="D248" s="17">
        <v>1850</v>
      </c>
      <c r="E248" s="17">
        <f t="shared" si="9"/>
        <v>3128.7811179999999</v>
      </c>
      <c r="F248" s="17">
        <v>2321.3343279999999</v>
      </c>
      <c r="G248">
        <v>533.88168499999995</v>
      </c>
      <c r="H248">
        <v>198.572374</v>
      </c>
      <c r="I248">
        <v>352.54989799999998</v>
      </c>
      <c r="J248" s="171">
        <f t="shared" si="10"/>
        <v>168.40350277289255</v>
      </c>
      <c r="K248" s="171">
        <f t="shared" si="11"/>
        <v>190.725653793719</v>
      </c>
      <c r="M248" s="17">
        <v>3128.7811179999999</v>
      </c>
      <c r="N248">
        <v>0</v>
      </c>
      <c r="O248" s="17">
        <v>2738.820408</v>
      </c>
      <c r="P248" s="17">
        <v>3101.8553910000001</v>
      </c>
      <c r="R248" s="171">
        <f>'CONV-CFS-TAF'!B243</f>
        <v>6.1487603305785121E-2</v>
      </c>
    </row>
    <row r="249" spans="2:18" hidden="1" x14ac:dyDescent="0.25">
      <c r="B249" t="s">
        <v>280</v>
      </c>
      <c r="C249">
        <v>100</v>
      </c>
      <c r="D249" s="17">
        <v>1836.8772300000001</v>
      </c>
      <c r="E249" s="17">
        <f t="shared" si="9"/>
        <v>2790.138637</v>
      </c>
      <c r="F249" s="17">
        <v>2250.424266</v>
      </c>
      <c r="G249">
        <v>469.21878900000002</v>
      </c>
      <c r="H249">
        <v>366.66666700000002</v>
      </c>
      <c r="I249">
        <v>133.611096</v>
      </c>
      <c r="J249" s="171">
        <f t="shared" si="10"/>
        <v>169.67301816198346</v>
      </c>
      <c r="K249" s="171">
        <f t="shared" si="11"/>
        <v>273.71900826446279</v>
      </c>
      <c r="M249" s="17">
        <v>2790.138637</v>
      </c>
      <c r="N249">
        <v>0</v>
      </c>
      <c r="O249" s="17">
        <v>2851.449333</v>
      </c>
      <c r="P249" s="17">
        <v>4600</v>
      </c>
      <c r="R249" s="171">
        <f>'CONV-CFS-TAF'!B244</f>
        <v>5.9504132231404959E-2</v>
      </c>
    </row>
    <row r="250" spans="2:18" hidden="1" x14ac:dyDescent="0.25">
      <c r="B250" t="s">
        <v>281</v>
      </c>
      <c r="C250">
        <v>100</v>
      </c>
      <c r="D250" s="17">
        <v>1850</v>
      </c>
      <c r="E250" s="17">
        <f t="shared" si="9"/>
        <v>3308.5392299999999</v>
      </c>
      <c r="F250" s="17">
        <v>2788</v>
      </c>
      <c r="G250">
        <v>567</v>
      </c>
      <c r="H250">
        <v>564.72624800000006</v>
      </c>
      <c r="I250">
        <v>73.895341999999999</v>
      </c>
      <c r="J250" s="171">
        <f t="shared" si="10"/>
        <v>202.840280193719</v>
      </c>
      <c r="K250" s="171">
        <f t="shared" si="11"/>
        <v>282.84297520661158</v>
      </c>
      <c r="M250" s="17">
        <v>3308.5392299999999</v>
      </c>
      <c r="N250">
        <v>0</v>
      </c>
      <c r="O250" s="17">
        <v>3298.880901</v>
      </c>
      <c r="P250" s="17">
        <v>4600</v>
      </c>
      <c r="R250" s="171">
        <f>'CONV-CFS-TAF'!B245</f>
        <v>6.1487603305785121E-2</v>
      </c>
    </row>
    <row r="251" spans="2:18" hidden="1" x14ac:dyDescent="0.25">
      <c r="B251" t="s">
        <v>282</v>
      </c>
      <c r="C251">
        <v>100</v>
      </c>
      <c r="D251" s="17">
        <v>1900</v>
      </c>
      <c r="E251" s="17">
        <f t="shared" si="9"/>
        <v>3389</v>
      </c>
      <c r="F251" s="17">
        <v>2788</v>
      </c>
      <c r="G251">
        <v>564</v>
      </c>
      <c r="H251">
        <v>745.41146600000002</v>
      </c>
      <c r="I251">
        <v>221.37892400000001</v>
      </c>
      <c r="J251" s="171">
        <f t="shared" si="10"/>
        <v>258.11201080264465</v>
      </c>
      <c r="K251" s="171">
        <f t="shared" si="11"/>
        <v>282.84297520661158</v>
      </c>
      <c r="M251" s="17">
        <v>3389</v>
      </c>
      <c r="N251">
        <v>0</v>
      </c>
      <c r="O251" s="17">
        <v>4197.7894230000002</v>
      </c>
      <c r="P251" s="17">
        <v>4600</v>
      </c>
      <c r="R251" s="171">
        <f>'CONV-CFS-TAF'!B246</f>
        <v>6.1487603305785121E-2</v>
      </c>
    </row>
    <row r="252" spans="2:18" hidden="1" x14ac:dyDescent="0.25">
      <c r="B252" t="s">
        <v>283</v>
      </c>
      <c r="C252">
        <v>100</v>
      </c>
      <c r="D252" s="17">
        <v>2000</v>
      </c>
      <c r="E252" s="17">
        <f t="shared" si="9"/>
        <v>3516</v>
      </c>
      <c r="F252" s="17">
        <v>2806</v>
      </c>
      <c r="G252">
        <v>556</v>
      </c>
      <c r="H252">
        <v>890.07098900000005</v>
      </c>
      <c r="I252">
        <v>368.76924400000001</v>
      </c>
      <c r="J252" s="171">
        <f t="shared" si="10"/>
        <v>236.53840112925619</v>
      </c>
      <c r="K252" s="171">
        <f t="shared" si="11"/>
        <v>255.47107438016528</v>
      </c>
      <c r="M252" s="17">
        <v>3516</v>
      </c>
      <c r="N252">
        <v>0</v>
      </c>
      <c r="O252" s="17">
        <v>4259.0991869999998</v>
      </c>
      <c r="P252" s="17">
        <v>4600</v>
      </c>
      <c r="R252" s="171">
        <f>'CONV-CFS-TAF'!B247</f>
        <v>5.5537190082644627E-2</v>
      </c>
    </row>
    <row r="253" spans="2:18" hidden="1" x14ac:dyDescent="0.25">
      <c r="B253" t="s">
        <v>284</v>
      </c>
      <c r="C253">
        <v>100</v>
      </c>
      <c r="D253" s="17">
        <v>2078.5401339999999</v>
      </c>
      <c r="E253" s="17">
        <f t="shared" si="9"/>
        <v>3871.8308780000002</v>
      </c>
      <c r="F253" s="17">
        <v>3058</v>
      </c>
      <c r="G253">
        <v>649.72481300000004</v>
      </c>
      <c r="H253">
        <v>972</v>
      </c>
      <c r="I253">
        <v>555.04501400000004</v>
      </c>
      <c r="J253" s="171">
        <f t="shared" si="10"/>
        <v>312.45910602049588</v>
      </c>
      <c r="K253" s="171">
        <f t="shared" si="11"/>
        <v>240.43128146181817</v>
      </c>
      <c r="M253" s="17">
        <v>3871.8308780000002</v>
      </c>
      <c r="N253">
        <v>0</v>
      </c>
      <c r="O253" s="17">
        <v>5081.6601920000003</v>
      </c>
      <c r="P253" s="17">
        <v>3910.2399270000001</v>
      </c>
      <c r="R253" s="171">
        <f>'CONV-CFS-TAF'!B248</f>
        <v>6.1487603305785121E-2</v>
      </c>
    </row>
    <row r="254" spans="2:18" hidden="1" x14ac:dyDescent="0.25">
      <c r="B254" t="s">
        <v>285</v>
      </c>
      <c r="C254">
        <v>100</v>
      </c>
      <c r="D254" s="17">
        <v>2285.2581220000002</v>
      </c>
      <c r="E254" s="17">
        <f t="shared" si="9"/>
        <v>4552</v>
      </c>
      <c r="F254" s="17">
        <v>3281</v>
      </c>
      <c r="G254">
        <v>792</v>
      </c>
      <c r="H254">
        <v>868.40393600000004</v>
      </c>
      <c r="I254">
        <v>432.338503</v>
      </c>
      <c r="J254" s="171">
        <f t="shared" si="10"/>
        <v>67.844814664462803</v>
      </c>
      <c r="K254" s="171">
        <f t="shared" si="11"/>
        <v>101.76722193719009</v>
      </c>
      <c r="M254" s="17">
        <v>4552</v>
      </c>
      <c r="N254">
        <v>0</v>
      </c>
      <c r="O254" s="17">
        <v>1140.1698019999999</v>
      </c>
      <c r="P254" s="17">
        <v>1710.254702</v>
      </c>
      <c r="R254" s="171">
        <f>'CONV-CFS-TAF'!B249</f>
        <v>5.9504132231404959E-2</v>
      </c>
    </row>
    <row r="255" spans="2:18" hidden="1" x14ac:dyDescent="0.25">
      <c r="B255" t="s">
        <v>286</v>
      </c>
      <c r="C255">
        <v>100</v>
      </c>
      <c r="D255" s="17">
        <v>2344.7953090000001</v>
      </c>
      <c r="E255" s="17">
        <f t="shared" si="9"/>
        <v>4552</v>
      </c>
      <c r="F255" s="17">
        <v>3538</v>
      </c>
      <c r="G255">
        <v>967</v>
      </c>
      <c r="H255">
        <v>650.07300999999995</v>
      </c>
      <c r="I255">
        <v>224.40416099999999</v>
      </c>
      <c r="J255" s="171">
        <f t="shared" si="10"/>
        <v>53.118085307107435</v>
      </c>
      <c r="K255" s="171">
        <f t="shared" si="11"/>
        <v>79.677127991404959</v>
      </c>
      <c r="M255" s="17">
        <v>4552</v>
      </c>
      <c r="N255">
        <v>0</v>
      </c>
      <c r="O255">
        <v>863.88283899999999</v>
      </c>
      <c r="P255" s="17">
        <v>1295.824259</v>
      </c>
      <c r="R255" s="171">
        <f>'CONV-CFS-TAF'!B250</f>
        <v>6.1487603305785121E-2</v>
      </c>
    </row>
    <row r="256" spans="2:18" hidden="1" x14ac:dyDescent="0.25">
      <c r="B256" t="s">
        <v>287</v>
      </c>
      <c r="C256">
        <v>100</v>
      </c>
      <c r="D256" s="17">
        <v>2416.522614</v>
      </c>
      <c r="E256" s="17">
        <f t="shared" si="9"/>
        <v>4500</v>
      </c>
      <c r="F256" s="17">
        <v>3538</v>
      </c>
      <c r="G256">
        <v>967</v>
      </c>
      <c r="H256">
        <v>529.29505500000005</v>
      </c>
      <c r="I256">
        <v>126.542813</v>
      </c>
      <c r="J256" s="171">
        <f t="shared" si="10"/>
        <v>221.89705711735539</v>
      </c>
      <c r="K256" s="171">
        <f t="shared" si="11"/>
        <v>273.71900826446279</v>
      </c>
      <c r="M256" s="17">
        <v>4500</v>
      </c>
      <c r="N256">
        <v>0</v>
      </c>
      <c r="O256" s="17">
        <v>3729.1033210000001</v>
      </c>
      <c r="P256" s="17">
        <v>4600</v>
      </c>
      <c r="R256" s="171">
        <f>'CONV-CFS-TAF'!B251</f>
        <v>5.9504132231404959E-2</v>
      </c>
    </row>
    <row r="257" spans="2:18" hidden="1" x14ac:dyDescent="0.25">
      <c r="B257" t="s">
        <v>288</v>
      </c>
      <c r="C257">
        <v>100</v>
      </c>
      <c r="D257" s="17">
        <v>2270</v>
      </c>
      <c r="E257" s="17">
        <f t="shared" si="9"/>
        <v>4150</v>
      </c>
      <c r="F257" s="17">
        <v>3249.9906780000001</v>
      </c>
      <c r="G257">
        <v>942</v>
      </c>
      <c r="H257">
        <v>269.40967599999999</v>
      </c>
      <c r="I257">
        <v>212.25793100000001</v>
      </c>
      <c r="J257" s="171">
        <f t="shared" si="10"/>
        <v>430.71461846280988</v>
      </c>
      <c r="K257" s="171">
        <f t="shared" si="11"/>
        <v>282.84297520661158</v>
      </c>
      <c r="M257" s="17">
        <v>4150</v>
      </c>
      <c r="N257">
        <v>0</v>
      </c>
      <c r="O257" s="17">
        <v>7004.9017249999997</v>
      </c>
      <c r="P257" s="17">
        <v>4600</v>
      </c>
      <c r="R257" s="171">
        <f>'CONV-CFS-TAF'!B252</f>
        <v>6.1487603305785121E-2</v>
      </c>
    </row>
    <row r="258" spans="2:18" hidden="1" x14ac:dyDescent="0.25">
      <c r="B258" t="s">
        <v>289</v>
      </c>
      <c r="C258">
        <v>100</v>
      </c>
      <c r="D258" s="17">
        <v>2150</v>
      </c>
      <c r="E258" s="17">
        <f t="shared" si="9"/>
        <v>3700</v>
      </c>
      <c r="F258" s="17">
        <v>3010.821445</v>
      </c>
      <c r="G258">
        <v>792</v>
      </c>
      <c r="H258">
        <v>107.49396900000001</v>
      </c>
      <c r="I258">
        <v>282.55871100000002</v>
      </c>
      <c r="J258" s="171">
        <f t="shared" si="10"/>
        <v>441.48099173553715</v>
      </c>
      <c r="K258" s="171">
        <f t="shared" si="11"/>
        <v>282.84297520661158</v>
      </c>
      <c r="M258" s="17">
        <v>3700</v>
      </c>
      <c r="N258">
        <v>0</v>
      </c>
      <c r="O258" s="17">
        <v>7180</v>
      </c>
      <c r="P258" s="17">
        <v>4600</v>
      </c>
      <c r="R258" s="171">
        <f>'CONV-CFS-TAF'!B253</f>
        <v>6.1487603305785121E-2</v>
      </c>
    </row>
    <row r="259" spans="2:18" hidden="1" x14ac:dyDescent="0.25">
      <c r="B259" t="s">
        <v>290</v>
      </c>
      <c r="C259">
        <v>100</v>
      </c>
      <c r="D259" s="17">
        <v>1928.1033950000001</v>
      </c>
      <c r="E259" s="17">
        <f t="shared" si="9"/>
        <v>3112.4596710000001</v>
      </c>
      <c r="F259" s="17">
        <v>2447.9879620000002</v>
      </c>
      <c r="G259">
        <v>620.20891700000004</v>
      </c>
      <c r="H259">
        <v>134.51556299999999</v>
      </c>
      <c r="I259">
        <v>383.140601</v>
      </c>
      <c r="J259" s="171">
        <f t="shared" si="10"/>
        <v>394.37223363966939</v>
      </c>
      <c r="K259" s="171">
        <f t="shared" si="11"/>
        <v>273.71900826446279</v>
      </c>
      <c r="M259" s="17">
        <v>3112.4596710000001</v>
      </c>
      <c r="N259">
        <v>0</v>
      </c>
      <c r="O259" s="17">
        <v>6627.6444819999997</v>
      </c>
      <c r="P259" s="17">
        <v>4600</v>
      </c>
      <c r="R259" s="171">
        <f>'CONV-CFS-TAF'!B254</f>
        <v>5.9504132231404959E-2</v>
      </c>
    </row>
    <row r="260" spans="2:18" hidden="1" x14ac:dyDescent="0.25">
      <c r="B260" t="s">
        <v>291</v>
      </c>
      <c r="C260">
        <v>100</v>
      </c>
      <c r="D260" s="17">
        <v>1850</v>
      </c>
      <c r="E260" s="17">
        <f t="shared" si="9"/>
        <v>2980.8019330000002</v>
      </c>
      <c r="F260" s="17">
        <v>2233.5232380000002</v>
      </c>
      <c r="G260">
        <v>531.87710200000004</v>
      </c>
      <c r="H260">
        <v>211.087379</v>
      </c>
      <c r="I260">
        <v>345.22296999999998</v>
      </c>
      <c r="J260" s="171">
        <f t="shared" si="10"/>
        <v>207.17349882842976</v>
      </c>
      <c r="K260" s="171">
        <f t="shared" si="11"/>
        <v>271.08839272661157</v>
      </c>
      <c r="M260" s="17">
        <v>2980.8019330000002</v>
      </c>
      <c r="N260">
        <v>0</v>
      </c>
      <c r="O260" s="17">
        <v>3369.3539460000002</v>
      </c>
      <c r="P260" s="17">
        <v>4408.8300429999999</v>
      </c>
      <c r="R260" s="171">
        <f>'CONV-CFS-TAF'!B255</f>
        <v>6.1487603305785121E-2</v>
      </c>
    </row>
    <row r="261" spans="2:18" hidden="1" x14ac:dyDescent="0.25">
      <c r="B261" t="s">
        <v>292</v>
      </c>
      <c r="C261">
        <v>100</v>
      </c>
      <c r="D261" s="17">
        <v>1845.141243</v>
      </c>
      <c r="E261" s="17">
        <f t="shared" si="9"/>
        <v>2719.3544809999999</v>
      </c>
      <c r="F261" s="17">
        <v>2223.5946899999999</v>
      </c>
      <c r="G261">
        <v>452.33171199999998</v>
      </c>
      <c r="H261">
        <v>366.66666700000002</v>
      </c>
      <c r="I261">
        <v>156.21349799999999</v>
      </c>
      <c r="J261" s="171">
        <f t="shared" si="10"/>
        <v>134.52366888595043</v>
      </c>
      <c r="K261" s="171">
        <f t="shared" si="11"/>
        <v>270.54509295867769</v>
      </c>
      <c r="M261" s="17">
        <v>2719.3544809999999</v>
      </c>
      <c r="N261">
        <v>0</v>
      </c>
      <c r="O261" s="17">
        <v>2260.744991</v>
      </c>
      <c r="P261" s="17">
        <v>4546.6605900000004</v>
      </c>
      <c r="R261" s="171">
        <f>'CONV-CFS-TAF'!B256</f>
        <v>5.9504132231404959E-2</v>
      </c>
    </row>
    <row r="262" spans="2:18" hidden="1" x14ac:dyDescent="0.25">
      <c r="B262" t="s">
        <v>293</v>
      </c>
      <c r="C262">
        <v>100</v>
      </c>
      <c r="D262" s="17">
        <v>1850</v>
      </c>
      <c r="E262" s="17">
        <f t="shared" si="9"/>
        <v>3018.186819</v>
      </c>
      <c r="F262" s="17">
        <v>2465.5168629999998</v>
      </c>
      <c r="G262">
        <v>567</v>
      </c>
      <c r="H262">
        <v>543.90733399999999</v>
      </c>
      <c r="I262">
        <v>139.259219</v>
      </c>
      <c r="J262" s="171">
        <f t="shared" si="10"/>
        <v>183.85907580694214</v>
      </c>
      <c r="K262" s="171">
        <f t="shared" si="11"/>
        <v>275.78861371041319</v>
      </c>
      <c r="M262" s="17">
        <v>3018.186819</v>
      </c>
      <c r="N262">
        <v>0</v>
      </c>
      <c r="O262" s="17">
        <v>2990.1812060000002</v>
      </c>
      <c r="P262" s="17">
        <v>4485.2718089999998</v>
      </c>
      <c r="R262" s="171">
        <f>'CONV-CFS-TAF'!B257</f>
        <v>6.1487603305785121E-2</v>
      </c>
    </row>
    <row r="263" spans="2:18" hidden="1" x14ac:dyDescent="0.25">
      <c r="B263" t="s">
        <v>294</v>
      </c>
      <c r="C263">
        <v>100</v>
      </c>
      <c r="D263" s="17">
        <v>1900</v>
      </c>
      <c r="E263" s="17">
        <f t="shared" si="9"/>
        <v>3541</v>
      </c>
      <c r="F263" s="17">
        <v>2788</v>
      </c>
      <c r="G263">
        <v>556</v>
      </c>
      <c r="H263">
        <v>717.99385299999994</v>
      </c>
      <c r="I263">
        <v>495.68689499999999</v>
      </c>
      <c r="J263" s="171">
        <f t="shared" si="10"/>
        <v>417.3489730333884</v>
      </c>
      <c r="K263" s="171">
        <f t="shared" si="11"/>
        <v>282.84297520661158</v>
      </c>
      <c r="M263" s="17">
        <v>3541</v>
      </c>
      <c r="N263">
        <v>0</v>
      </c>
      <c r="O263" s="17">
        <v>6787.5303409999997</v>
      </c>
      <c r="P263" s="17">
        <v>4600</v>
      </c>
      <c r="R263" s="171">
        <f>'CONV-CFS-TAF'!B258</f>
        <v>6.1487603305785121E-2</v>
      </c>
    </row>
    <row r="264" spans="2:18" hidden="1" x14ac:dyDescent="0.25">
      <c r="B264" t="s">
        <v>295</v>
      </c>
      <c r="C264">
        <v>100</v>
      </c>
      <c r="D264" s="17">
        <v>2000</v>
      </c>
      <c r="E264" s="17">
        <f t="shared" si="9"/>
        <v>3848</v>
      </c>
      <c r="F264" s="17">
        <v>2890</v>
      </c>
      <c r="G264">
        <v>529</v>
      </c>
      <c r="H264">
        <v>842.650846</v>
      </c>
      <c r="I264">
        <v>641.613474</v>
      </c>
      <c r="J264" s="171">
        <f t="shared" si="10"/>
        <v>292.42378767867768</v>
      </c>
      <c r="K264" s="171">
        <f t="shared" si="11"/>
        <v>255.47107438016528</v>
      </c>
      <c r="M264" s="17">
        <v>3848</v>
      </c>
      <c r="N264">
        <v>0</v>
      </c>
      <c r="O264" s="17">
        <v>5265.3687959999997</v>
      </c>
      <c r="P264" s="17">
        <v>4600</v>
      </c>
      <c r="R264" s="171">
        <f>'CONV-CFS-TAF'!B259</f>
        <v>5.5537190082644627E-2</v>
      </c>
    </row>
    <row r="265" spans="2:18" hidden="1" x14ac:dyDescent="0.25">
      <c r="B265" t="s">
        <v>296</v>
      </c>
      <c r="C265">
        <v>100</v>
      </c>
      <c r="D265" s="17">
        <v>2100</v>
      </c>
      <c r="E265" s="17">
        <f t="shared" ref="E265:E328" si="12">SUM(M265:N265)</f>
        <v>4118</v>
      </c>
      <c r="F265" s="17">
        <v>2937</v>
      </c>
      <c r="G265">
        <v>625</v>
      </c>
      <c r="H265">
        <v>972</v>
      </c>
      <c r="I265">
        <v>971.45657900000003</v>
      </c>
      <c r="J265" s="171">
        <f t="shared" ref="J265:J328" si="13">O265*R265</f>
        <v>518.43966940760322</v>
      </c>
      <c r="K265" s="171">
        <f t="shared" ref="K265:K328" si="14">P265*R265</f>
        <v>220.77058089123966</v>
      </c>
      <c r="M265" s="17">
        <v>4118</v>
      </c>
      <c r="N265">
        <v>0</v>
      </c>
      <c r="O265" s="17">
        <v>8431.6129029999993</v>
      </c>
      <c r="P265" s="17">
        <v>3590.489286</v>
      </c>
      <c r="R265" s="171">
        <f>'CONV-CFS-TAF'!B260</f>
        <v>6.1487603305785121E-2</v>
      </c>
    </row>
    <row r="266" spans="2:18" hidden="1" x14ac:dyDescent="0.25">
      <c r="B266" t="s">
        <v>297</v>
      </c>
      <c r="C266">
        <v>100</v>
      </c>
      <c r="D266" s="17">
        <v>2283.1556609999998</v>
      </c>
      <c r="E266" s="17">
        <f t="shared" si="12"/>
        <v>4552</v>
      </c>
      <c r="F266" s="17">
        <v>3350</v>
      </c>
      <c r="G266">
        <v>792</v>
      </c>
      <c r="H266">
        <v>905.58738300000005</v>
      </c>
      <c r="I266">
        <v>776.73057100000005</v>
      </c>
      <c r="J266" s="171">
        <f t="shared" si="13"/>
        <v>66.251201295867773</v>
      </c>
      <c r="K266" s="171">
        <f t="shared" si="14"/>
        <v>99.376802003305784</v>
      </c>
      <c r="M266" s="17">
        <v>4552</v>
      </c>
      <c r="N266">
        <v>0</v>
      </c>
      <c r="O266" s="17">
        <v>1113.388244</v>
      </c>
      <c r="P266" s="17">
        <v>1670.082367</v>
      </c>
      <c r="R266" s="171">
        <f>'CONV-CFS-TAF'!B261</f>
        <v>5.9504132231404959E-2</v>
      </c>
    </row>
    <row r="267" spans="2:18" hidden="1" x14ac:dyDescent="0.25">
      <c r="B267" t="s">
        <v>298</v>
      </c>
      <c r="C267">
        <v>100</v>
      </c>
      <c r="D267" s="17">
        <v>2173.3186110000001</v>
      </c>
      <c r="E267" s="17">
        <f t="shared" si="12"/>
        <v>4552</v>
      </c>
      <c r="F267" s="17">
        <v>3526.1685830000001</v>
      </c>
      <c r="G267">
        <v>967</v>
      </c>
      <c r="H267">
        <v>723.956727</v>
      </c>
      <c r="I267">
        <v>501.27088099999997</v>
      </c>
      <c r="J267" s="171">
        <f t="shared" si="13"/>
        <v>40.224340323966942</v>
      </c>
      <c r="K267" s="171">
        <f t="shared" si="14"/>
        <v>60.336510485950413</v>
      </c>
      <c r="M267" s="17">
        <v>4552</v>
      </c>
      <c r="N267">
        <v>0</v>
      </c>
      <c r="O267">
        <v>654.18618000000004</v>
      </c>
      <c r="P267">
        <v>981.27927</v>
      </c>
      <c r="R267" s="171">
        <f>'CONV-CFS-TAF'!B262</f>
        <v>6.1487603305785121E-2</v>
      </c>
    </row>
    <row r="268" spans="2:18" hidden="1" x14ac:dyDescent="0.25">
      <c r="B268" t="s">
        <v>299</v>
      </c>
      <c r="C268">
        <v>100</v>
      </c>
      <c r="D268" s="17">
        <v>2100.1013480000001</v>
      </c>
      <c r="E268" s="17">
        <f t="shared" si="12"/>
        <v>4378.4706999999999</v>
      </c>
      <c r="F268" s="17">
        <v>3538</v>
      </c>
      <c r="G268">
        <v>967</v>
      </c>
      <c r="H268">
        <v>515.93752700000005</v>
      </c>
      <c r="I268">
        <v>241.39888300000001</v>
      </c>
      <c r="J268" s="171">
        <f t="shared" si="13"/>
        <v>123.29051932561983</v>
      </c>
      <c r="K268" s="171">
        <f t="shared" si="14"/>
        <v>237.55656674380165</v>
      </c>
      <c r="M268" s="17">
        <v>4378.4706999999999</v>
      </c>
      <c r="N268">
        <v>0</v>
      </c>
      <c r="O268" s="17">
        <v>2071.9656719999998</v>
      </c>
      <c r="P268" s="17">
        <v>3992.2700799999998</v>
      </c>
      <c r="R268" s="171">
        <f>'CONV-CFS-TAF'!B263</f>
        <v>5.9504132231404959E-2</v>
      </c>
    </row>
    <row r="269" spans="2:18" hidden="1" x14ac:dyDescent="0.25">
      <c r="B269" t="s">
        <v>300</v>
      </c>
      <c r="C269">
        <v>100</v>
      </c>
      <c r="D269" s="17">
        <v>1955.6328000000001</v>
      </c>
      <c r="E269" s="17">
        <f t="shared" si="12"/>
        <v>3749.6327959999999</v>
      </c>
      <c r="F269" s="17">
        <v>2992.2109620000001</v>
      </c>
      <c r="G269">
        <v>794.49629300000004</v>
      </c>
      <c r="H269">
        <v>260.44587300000001</v>
      </c>
      <c r="I269">
        <v>213.83263600000001</v>
      </c>
      <c r="J269" s="171">
        <f t="shared" si="13"/>
        <v>409.84492545520663</v>
      </c>
      <c r="K269" s="171">
        <f t="shared" si="14"/>
        <v>282.84297520661158</v>
      </c>
      <c r="M269" s="17">
        <v>3749.6327959999999</v>
      </c>
      <c r="N269">
        <v>0</v>
      </c>
      <c r="O269" s="17">
        <v>6665.4887070000004</v>
      </c>
      <c r="P269" s="17">
        <v>4600</v>
      </c>
      <c r="R269" s="171">
        <f>'CONV-CFS-TAF'!B264</f>
        <v>6.1487603305785121E-2</v>
      </c>
    </row>
    <row r="270" spans="2:18" hidden="1" x14ac:dyDescent="0.25">
      <c r="B270" t="s">
        <v>301</v>
      </c>
      <c r="C270">
        <v>100</v>
      </c>
      <c r="D270" s="17">
        <v>1810.9238049999999</v>
      </c>
      <c r="E270" s="17">
        <f t="shared" si="12"/>
        <v>3386.1797339999998</v>
      </c>
      <c r="F270" s="17">
        <v>2528.3087999999998</v>
      </c>
      <c r="G270">
        <v>746.52785100000006</v>
      </c>
      <c r="H270">
        <v>101.755454</v>
      </c>
      <c r="I270">
        <v>210.02732599999999</v>
      </c>
      <c r="J270" s="171">
        <f t="shared" si="13"/>
        <v>441.48099173553715</v>
      </c>
      <c r="K270" s="171">
        <f t="shared" si="14"/>
        <v>282.84297520661158</v>
      </c>
      <c r="M270" s="17">
        <v>3386.1797339999998</v>
      </c>
      <c r="N270">
        <v>0</v>
      </c>
      <c r="O270" s="17">
        <v>7180</v>
      </c>
      <c r="P270" s="17">
        <v>4600</v>
      </c>
      <c r="R270" s="171">
        <f>'CONV-CFS-TAF'!B265</f>
        <v>6.1487603305785121E-2</v>
      </c>
    </row>
    <row r="271" spans="2:18" hidden="1" x14ac:dyDescent="0.25">
      <c r="B271" t="s">
        <v>302</v>
      </c>
      <c r="C271">
        <v>100</v>
      </c>
      <c r="D271" s="17">
        <v>1640.426878</v>
      </c>
      <c r="E271" s="17">
        <f t="shared" si="12"/>
        <v>2856.3983480000002</v>
      </c>
      <c r="F271" s="17">
        <v>1971.7435029999999</v>
      </c>
      <c r="G271">
        <v>497.754975</v>
      </c>
      <c r="H271">
        <v>129.59986900000001</v>
      </c>
      <c r="I271">
        <v>237.62303900000001</v>
      </c>
      <c r="J271" s="171">
        <f t="shared" si="13"/>
        <v>397.48760330578511</v>
      </c>
      <c r="K271" s="171">
        <f t="shared" si="14"/>
        <v>273.71900826446279</v>
      </c>
      <c r="M271" s="17">
        <v>2856.3983480000002</v>
      </c>
      <c r="N271">
        <v>0</v>
      </c>
      <c r="O271" s="17">
        <v>6680</v>
      </c>
      <c r="P271" s="17">
        <v>4600</v>
      </c>
      <c r="R271" s="171">
        <f>'CONV-CFS-TAF'!B266</f>
        <v>5.9504132231404959E-2</v>
      </c>
    </row>
    <row r="272" spans="2:18" hidden="1" x14ac:dyDescent="0.25">
      <c r="B272" t="s">
        <v>303</v>
      </c>
      <c r="C272">
        <v>100</v>
      </c>
      <c r="D272" s="17">
        <v>1552.3242620000001</v>
      </c>
      <c r="E272" s="17">
        <f t="shared" si="12"/>
        <v>2675.0116899999998</v>
      </c>
      <c r="F272" s="17">
        <v>1755.9765729999999</v>
      </c>
      <c r="G272">
        <v>441.74368500000003</v>
      </c>
      <c r="H272">
        <v>208.90146799999999</v>
      </c>
      <c r="I272">
        <v>113.001824</v>
      </c>
      <c r="J272" s="171">
        <f t="shared" si="13"/>
        <v>199.77698501355371</v>
      </c>
      <c r="K272" s="171">
        <f t="shared" si="14"/>
        <v>273.01374205884298</v>
      </c>
      <c r="M272" s="17">
        <v>2675.0116899999998</v>
      </c>
      <c r="N272">
        <v>0</v>
      </c>
      <c r="O272" s="17">
        <v>3249.061181</v>
      </c>
      <c r="P272" s="17">
        <v>4440.1428480000004</v>
      </c>
      <c r="R272" s="171">
        <f>'CONV-CFS-TAF'!B267</f>
        <v>6.1487603305785121E-2</v>
      </c>
    </row>
    <row r="273" spans="2:18" hidden="1" x14ac:dyDescent="0.25">
      <c r="B273" t="s">
        <v>304</v>
      </c>
      <c r="C273">
        <v>100</v>
      </c>
      <c r="D273" s="17">
        <v>1448.5865630000001</v>
      </c>
      <c r="E273" s="17">
        <f t="shared" si="12"/>
        <v>2348.5865629999998</v>
      </c>
      <c r="F273" s="17">
        <v>1632.7381250000001</v>
      </c>
      <c r="G273">
        <v>384.858656</v>
      </c>
      <c r="H273">
        <v>322.78838400000001</v>
      </c>
      <c r="I273">
        <v>55</v>
      </c>
      <c r="J273" s="171">
        <f t="shared" si="13"/>
        <v>194.05320432396695</v>
      </c>
      <c r="K273" s="171">
        <f t="shared" si="14"/>
        <v>228.38048681652893</v>
      </c>
      <c r="M273" s="17">
        <v>2348.5865629999998</v>
      </c>
      <c r="N273">
        <v>0</v>
      </c>
      <c r="O273" s="17">
        <v>3261.171906</v>
      </c>
      <c r="P273" s="17">
        <v>3838.0609589999999</v>
      </c>
      <c r="R273" s="171">
        <f>'CONV-CFS-TAF'!B268</f>
        <v>5.9504132231404959E-2</v>
      </c>
    </row>
    <row r="274" spans="2:18" hidden="1" x14ac:dyDescent="0.25">
      <c r="B274" t="s">
        <v>305</v>
      </c>
      <c r="C274">
        <v>100</v>
      </c>
      <c r="D274" s="17">
        <v>1438.276885</v>
      </c>
      <c r="E274" s="17">
        <f t="shared" si="12"/>
        <v>2360.649152</v>
      </c>
      <c r="F274" s="17">
        <v>1528.953753</v>
      </c>
      <c r="G274">
        <v>344.80023999999997</v>
      </c>
      <c r="H274">
        <v>484.18257599999998</v>
      </c>
      <c r="I274">
        <v>55</v>
      </c>
      <c r="J274" s="171">
        <f t="shared" si="13"/>
        <v>328.42851146380161</v>
      </c>
      <c r="K274" s="171">
        <f t="shared" si="14"/>
        <v>259.2955987755372</v>
      </c>
      <c r="M274" s="17">
        <v>2360.649152</v>
      </c>
      <c r="N274">
        <v>0</v>
      </c>
      <c r="O274" s="17">
        <v>5341.377673</v>
      </c>
      <c r="P274" s="17">
        <v>4217.0386360000002</v>
      </c>
      <c r="R274" s="171">
        <f>'CONV-CFS-TAF'!B269</f>
        <v>6.1487603305785121E-2</v>
      </c>
    </row>
    <row r="275" spans="2:18" hidden="1" x14ac:dyDescent="0.25">
      <c r="B275" t="s">
        <v>306</v>
      </c>
      <c r="C275">
        <v>100</v>
      </c>
      <c r="D275" s="17">
        <v>1387.0731249999999</v>
      </c>
      <c r="E275" s="17">
        <f t="shared" si="12"/>
        <v>2500</v>
      </c>
      <c r="F275" s="17">
        <v>1561.3367470000001</v>
      </c>
      <c r="G275">
        <v>300.56341099999997</v>
      </c>
      <c r="H275">
        <v>612.45169899999996</v>
      </c>
      <c r="I275">
        <v>210.63828699999999</v>
      </c>
      <c r="J275" s="171">
        <f t="shared" si="13"/>
        <v>167.91273571636364</v>
      </c>
      <c r="K275" s="171">
        <f t="shared" si="14"/>
        <v>251.86910354380166</v>
      </c>
      <c r="M275" s="17">
        <v>2500</v>
      </c>
      <c r="N275">
        <v>0</v>
      </c>
      <c r="O275" s="17">
        <v>2730.838847</v>
      </c>
      <c r="P275" s="17">
        <v>4096.2582700000003</v>
      </c>
      <c r="R275" s="171">
        <f>'CONV-CFS-TAF'!B270</f>
        <v>6.1487603305785121E-2</v>
      </c>
    </row>
    <row r="276" spans="2:18" hidden="1" x14ac:dyDescent="0.25">
      <c r="B276" t="s">
        <v>307</v>
      </c>
      <c r="C276">
        <v>100</v>
      </c>
      <c r="D276" s="17">
        <v>1424.2658220000001</v>
      </c>
      <c r="E276" s="17">
        <f t="shared" si="12"/>
        <v>2811.1668070000001</v>
      </c>
      <c r="F276" s="17">
        <v>1725.6182690000001</v>
      </c>
      <c r="G276">
        <v>332.86634800000002</v>
      </c>
      <c r="H276">
        <v>721.06705399999998</v>
      </c>
      <c r="I276">
        <v>363.318375</v>
      </c>
      <c r="J276" s="171">
        <f t="shared" si="13"/>
        <v>169.34771172694215</v>
      </c>
      <c r="K276" s="171">
        <f t="shared" si="14"/>
        <v>254.02156756165289</v>
      </c>
      <c r="M276" s="17">
        <v>2811.1668070000001</v>
      </c>
      <c r="N276">
        <v>0</v>
      </c>
      <c r="O276" s="17">
        <v>2944.1197010000001</v>
      </c>
      <c r="P276" s="17">
        <v>4416.1795510000002</v>
      </c>
      <c r="R276" s="171">
        <f>'CONV-CFS-TAF'!B271</f>
        <v>5.752066115702479E-2</v>
      </c>
    </row>
    <row r="277" spans="2:18" hidden="1" x14ac:dyDescent="0.25">
      <c r="B277" t="s">
        <v>308</v>
      </c>
      <c r="C277">
        <v>100</v>
      </c>
      <c r="D277" s="17">
        <v>1486.3263830000001</v>
      </c>
      <c r="E277" s="17">
        <f t="shared" si="12"/>
        <v>3133.7152380000002</v>
      </c>
      <c r="F277" s="17">
        <v>1967.4755299999999</v>
      </c>
      <c r="G277">
        <v>442.33255300000002</v>
      </c>
      <c r="H277">
        <v>852.31596500000001</v>
      </c>
      <c r="I277">
        <v>495.57434699999999</v>
      </c>
      <c r="J277" s="171">
        <f t="shared" si="13"/>
        <v>172.46403354049588</v>
      </c>
      <c r="K277" s="171">
        <f t="shared" si="14"/>
        <v>258.69605031074377</v>
      </c>
      <c r="M277" s="17">
        <v>3133.7152380000002</v>
      </c>
      <c r="N277">
        <v>0</v>
      </c>
      <c r="O277" s="17">
        <v>2804.8586100000002</v>
      </c>
      <c r="P277" s="17">
        <v>4207.2879149999999</v>
      </c>
      <c r="R277" s="171">
        <f>'CONV-CFS-TAF'!B272</f>
        <v>6.1487603305785121E-2</v>
      </c>
    </row>
    <row r="278" spans="2:18" hidden="1" x14ac:dyDescent="0.25">
      <c r="B278" t="s">
        <v>309</v>
      </c>
      <c r="C278">
        <v>100</v>
      </c>
      <c r="D278" s="17">
        <v>1525.7739349999999</v>
      </c>
      <c r="E278" s="17">
        <f t="shared" si="12"/>
        <v>3337.3707100000001</v>
      </c>
      <c r="F278" s="17">
        <v>2096.1703689999999</v>
      </c>
      <c r="G278">
        <v>492.54762299999999</v>
      </c>
      <c r="H278">
        <v>767.78590699999995</v>
      </c>
      <c r="I278">
        <v>437.16239899999999</v>
      </c>
      <c r="J278" s="171">
        <f t="shared" si="13"/>
        <v>45.885314975206612</v>
      </c>
      <c r="K278" s="171">
        <f t="shared" si="14"/>
        <v>68.827972403305779</v>
      </c>
      <c r="M278" s="17">
        <v>3337.3707100000001</v>
      </c>
      <c r="N278">
        <v>0</v>
      </c>
      <c r="O278">
        <v>771.12820999999997</v>
      </c>
      <c r="P278" s="17">
        <v>1156.6923139999999</v>
      </c>
      <c r="R278" s="171">
        <f>'CONV-CFS-TAF'!B273</f>
        <v>5.9504132231404959E-2</v>
      </c>
    </row>
    <row r="279" spans="2:18" hidden="1" x14ac:dyDescent="0.25">
      <c r="B279" t="s">
        <v>310</v>
      </c>
      <c r="C279">
        <v>100</v>
      </c>
      <c r="D279" s="17">
        <v>1583.1834269999999</v>
      </c>
      <c r="E279" s="17">
        <f t="shared" si="12"/>
        <v>3355.1507489999999</v>
      </c>
      <c r="F279" s="17">
        <v>2323.074811</v>
      </c>
      <c r="G279">
        <v>621.28556500000002</v>
      </c>
      <c r="H279">
        <v>599.64232600000003</v>
      </c>
      <c r="I279">
        <v>328.66101700000002</v>
      </c>
      <c r="J279" s="171">
        <f t="shared" si="13"/>
        <v>36.892561983471076</v>
      </c>
      <c r="K279" s="171">
        <f t="shared" si="14"/>
        <v>55.33884297520661</v>
      </c>
      <c r="M279" s="17">
        <v>3355.1507489999999</v>
      </c>
      <c r="N279">
        <v>0</v>
      </c>
      <c r="O279">
        <v>600</v>
      </c>
      <c r="P279">
        <v>900</v>
      </c>
      <c r="R279" s="171">
        <f>'CONV-CFS-TAF'!B274</f>
        <v>6.1487603305785121E-2</v>
      </c>
    </row>
    <row r="280" spans="2:18" hidden="1" x14ac:dyDescent="0.25">
      <c r="B280" t="s">
        <v>311</v>
      </c>
      <c r="C280">
        <v>100</v>
      </c>
      <c r="D280" s="17">
        <v>1562.2305899999999</v>
      </c>
      <c r="E280" s="17">
        <f t="shared" si="12"/>
        <v>3109.8492609999998</v>
      </c>
      <c r="F280" s="17">
        <v>2062.6875709999999</v>
      </c>
      <c r="G280">
        <v>569.16305</v>
      </c>
      <c r="H280">
        <v>440.152289</v>
      </c>
      <c r="I280">
        <v>263.36525799999998</v>
      </c>
      <c r="J280" s="171">
        <f t="shared" si="13"/>
        <v>168.54861724958678</v>
      </c>
      <c r="K280" s="171">
        <f t="shared" si="14"/>
        <v>149.53032035702481</v>
      </c>
      <c r="M280" s="17">
        <v>3109.8492609999998</v>
      </c>
      <c r="N280">
        <v>0</v>
      </c>
      <c r="O280" s="17">
        <v>2832.5531510000001</v>
      </c>
      <c r="P280" s="17">
        <v>2512.940106</v>
      </c>
      <c r="R280" s="171">
        <f>'CONV-CFS-TAF'!B275</f>
        <v>5.9504132231404959E-2</v>
      </c>
    </row>
    <row r="281" spans="2:18" hidden="1" x14ac:dyDescent="0.25">
      <c r="B281" t="s">
        <v>312</v>
      </c>
      <c r="C281">
        <v>100</v>
      </c>
      <c r="D281" s="17">
        <v>1396.386661</v>
      </c>
      <c r="E281" s="17">
        <f t="shared" si="12"/>
        <v>2729.3277680000001</v>
      </c>
      <c r="F281" s="17">
        <v>1539.3824509999999</v>
      </c>
      <c r="G281">
        <v>460.28547200000003</v>
      </c>
      <c r="H281">
        <v>242.576144</v>
      </c>
      <c r="I281">
        <v>306.90834699999999</v>
      </c>
      <c r="J281" s="171">
        <f t="shared" si="13"/>
        <v>399.38655305652895</v>
      </c>
      <c r="K281" s="171">
        <f t="shared" si="14"/>
        <v>146.10155946842974</v>
      </c>
      <c r="M281" s="17">
        <v>2729.3277680000001</v>
      </c>
      <c r="N281">
        <v>0</v>
      </c>
      <c r="O281" s="17">
        <v>6495.3995860000005</v>
      </c>
      <c r="P281" s="17">
        <v>2376.1140719999999</v>
      </c>
      <c r="R281" s="171">
        <f>'CONV-CFS-TAF'!B276</f>
        <v>6.1487603305785121E-2</v>
      </c>
    </row>
    <row r="282" spans="2:18" hidden="1" x14ac:dyDescent="0.25">
      <c r="B282" t="s">
        <v>313</v>
      </c>
      <c r="C282">
        <v>100</v>
      </c>
      <c r="D282" s="17">
        <v>1224.8751179999999</v>
      </c>
      <c r="E282" s="17">
        <f t="shared" si="12"/>
        <v>2475.9717879999998</v>
      </c>
      <c r="F282" s="17">
        <v>1386.622198</v>
      </c>
      <c r="G282">
        <v>407.72238599999997</v>
      </c>
      <c r="H282">
        <v>96.286940000000001</v>
      </c>
      <c r="I282">
        <v>55</v>
      </c>
      <c r="J282" s="171">
        <f t="shared" si="13"/>
        <v>33.81490846413223</v>
      </c>
      <c r="K282" s="171">
        <f t="shared" si="14"/>
        <v>154.22218813090907</v>
      </c>
      <c r="M282" s="17">
        <v>2475.9717879999998</v>
      </c>
      <c r="N282">
        <v>0</v>
      </c>
      <c r="O282">
        <v>549.94676400000003</v>
      </c>
      <c r="P282" s="17">
        <v>2508.1834359999998</v>
      </c>
      <c r="R282" s="171">
        <f>'CONV-CFS-TAF'!B277</f>
        <v>6.1487603305785121E-2</v>
      </c>
    </row>
    <row r="283" spans="2:18" hidden="1" x14ac:dyDescent="0.25">
      <c r="B283" t="s">
        <v>314</v>
      </c>
      <c r="C283">
        <v>100</v>
      </c>
      <c r="D283" s="17">
        <v>1099.9222360000001</v>
      </c>
      <c r="E283" s="17">
        <f t="shared" si="12"/>
        <v>2427.5134659999999</v>
      </c>
      <c r="F283" s="17">
        <v>1283.0995640000001</v>
      </c>
      <c r="G283">
        <v>367.710756</v>
      </c>
      <c r="H283">
        <v>106.35997</v>
      </c>
      <c r="I283">
        <v>55</v>
      </c>
      <c r="J283" s="171">
        <f t="shared" si="13"/>
        <v>167.29918631404959</v>
      </c>
      <c r="K283" s="171">
        <f t="shared" si="14"/>
        <v>208.33577178842975</v>
      </c>
      <c r="M283" s="17">
        <v>2427.5134659999999</v>
      </c>
      <c r="N283">
        <v>0</v>
      </c>
      <c r="O283" s="17">
        <v>2811.5557699999999</v>
      </c>
      <c r="P283" s="17">
        <v>3501.1983869999999</v>
      </c>
      <c r="R283" s="171">
        <f>'CONV-CFS-TAF'!B278</f>
        <v>5.9504132231404959E-2</v>
      </c>
    </row>
    <row r="284" spans="2:18" hidden="1" x14ac:dyDescent="0.25">
      <c r="B284" t="s">
        <v>315</v>
      </c>
      <c r="C284">
        <v>100</v>
      </c>
      <c r="D284" s="17">
        <v>1071.1073779999999</v>
      </c>
      <c r="E284" s="17">
        <f t="shared" si="12"/>
        <v>2352.704686</v>
      </c>
      <c r="F284" s="17">
        <v>1145.3873309999999</v>
      </c>
      <c r="G284">
        <v>321.66708999999997</v>
      </c>
      <c r="H284">
        <v>117.39753399999999</v>
      </c>
      <c r="I284">
        <v>55</v>
      </c>
      <c r="J284" s="171">
        <f t="shared" si="13"/>
        <v>165.8192271352066</v>
      </c>
      <c r="K284" s="171">
        <f t="shared" si="14"/>
        <v>173.21719156561983</v>
      </c>
      <c r="M284" s="17">
        <v>2352.704686</v>
      </c>
      <c r="N284">
        <v>0</v>
      </c>
      <c r="O284" s="17">
        <v>2696.7911939999999</v>
      </c>
      <c r="P284" s="17">
        <v>2817.1075510000001</v>
      </c>
      <c r="R284" s="171">
        <f>'CONV-CFS-TAF'!B279</f>
        <v>6.1487603305785121E-2</v>
      </c>
    </row>
    <row r="285" spans="2:18" hidden="1" x14ac:dyDescent="0.25">
      <c r="B285" t="s">
        <v>316</v>
      </c>
      <c r="C285">
        <v>100</v>
      </c>
      <c r="D285" s="17">
        <v>1099.6668460000001</v>
      </c>
      <c r="E285" s="17">
        <f t="shared" si="12"/>
        <v>2559.487095</v>
      </c>
      <c r="F285" s="17">
        <v>1118.3456859999999</v>
      </c>
      <c r="G285">
        <v>404.40366599999999</v>
      </c>
      <c r="H285">
        <v>298.47624400000001</v>
      </c>
      <c r="I285">
        <v>263.33309800000001</v>
      </c>
      <c r="J285" s="171">
        <f t="shared" si="13"/>
        <v>397.48760330578511</v>
      </c>
      <c r="K285" s="171">
        <f t="shared" si="14"/>
        <v>270.89510876033057</v>
      </c>
      <c r="M285" s="17">
        <v>2559.487095</v>
      </c>
      <c r="N285">
        <v>0</v>
      </c>
      <c r="O285" s="17">
        <v>6680</v>
      </c>
      <c r="P285" s="17">
        <v>4552.5428000000002</v>
      </c>
      <c r="R285" s="171">
        <f>'CONV-CFS-TAF'!B280</f>
        <v>5.9504132231404959E-2</v>
      </c>
    </row>
    <row r="286" spans="2:18" hidden="1" x14ac:dyDescent="0.25">
      <c r="B286" t="s">
        <v>317</v>
      </c>
      <c r="C286">
        <v>100</v>
      </c>
      <c r="D286" s="17">
        <v>1176.6031889999999</v>
      </c>
      <c r="E286" s="17">
        <f t="shared" si="12"/>
        <v>2856.5028600000001</v>
      </c>
      <c r="F286" s="17">
        <v>1211.7020219999999</v>
      </c>
      <c r="G286">
        <v>492.383826</v>
      </c>
      <c r="H286">
        <v>493.429732</v>
      </c>
      <c r="I286">
        <v>318.47696000000002</v>
      </c>
      <c r="J286" s="171">
        <f t="shared" si="13"/>
        <v>230.08322200462808</v>
      </c>
      <c r="K286" s="171">
        <f t="shared" si="14"/>
        <v>259.17558198347109</v>
      </c>
      <c r="M286" s="17">
        <v>2856.5028600000001</v>
      </c>
      <c r="N286">
        <v>0</v>
      </c>
      <c r="O286" s="17">
        <v>3741.9448739999998</v>
      </c>
      <c r="P286" s="17">
        <v>4215.0867500000004</v>
      </c>
      <c r="R286" s="171">
        <f>'CONV-CFS-TAF'!B281</f>
        <v>6.1487603305785121E-2</v>
      </c>
    </row>
    <row r="287" spans="2:18" hidden="1" x14ac:dyDescent="0.25">
      <c r="B287" t="s">
        <v>318</v>
      </c>
      <c r="C287">
        <v>100</v>
      </c>
      <c r="D287" s="17">
        <v>1234.320498</v>
      </c>
      <c r="E287" s="17">
        <f t="shared" si="12"/>
        <v>3064.0252599999999</v>
      </c>
      <c r="F287" s="17">
        <v>1337.214266</v>
      </c>
      <c r="G287">
        <v>499.340395</v>
      </c>
      <c r="H287">
        <v>680.85965399999998</v>
      </c>
      <c r="I287">
        <v>479.136955</v>
      </c>
      <c r="J287" s="171">
        <f t="shared" si="13"/>
        <v>170.58251115768593</v>
      </c>
      <c r="K287" s="171">
        <f t="shared" si="14"/>
        <v>255.87376673652889</v>
      </c>
      <c r="M287" s="17">
        <v>3064.0252599999999</v>
      </c>
      <c r="N287">
        <v>0</v>
      </c>
      <c r="O287" s="17">
        <v>2774.2585819999999</v>
      </c>
      <c r="P287" s="17">
        <v>4161.3878729999997</v>
      </c>
      <c r="R287" s="171">
        <f>'CONV-CFS-TAF'!B282</f>
        <v>6.1487603305785121E-2</v>
      </c>
    </row>
    <row r="288" spans="2:18" hidden="1" x14ac:dyDescent="0.25">
      <c r="B288" t="s">
        <v>319</v>
      </c>
      <c r="C288">
        <v>100</v>
      </c>
      <c r="D288" s="17">
        <v>1399.574075</v>
      </c>
      <c r="E288" s="17">
        <f t="shared" si="12"/>
        <v>3827.642006</v>
      </c>
      <c r="F288" s="17">
        <v>1900.3634970000001</v>
      </c>
      <c r="G288">
        <v>558</v>
      </c>
      <c r="H288">
        <v>881.78930000000003</v>
      </c>
      <c r="I288">
        <v>779.44940099999997</v>
      </c>
      <c r="J288" s="171">
        <f t="shared" si="13"/>
        <v>314.44574356363637</v>
      </c>
      <c r="K288" s="171">
        <f t="shared" si="14"/>
        <v>255.47107438016528</v>
      </c>
      <c r="M288" s="17">
        <v>3827.642006</v>
      </c>
      <c r="N288">
        <v>0</v>
      </c>
      <c r="O288" s="17">
        <v>5661.8950850000001</v>
      </c>
      <c r="P288" s="17">
        <v>4600</v>
      </c>
      <c r="R288" s="171">
        <f>'CONV-CFS-TAF'!B283</f>
        <v>5.5537190082644627E-2</v>
      </c>
    </row>
    <row r="289" spans="2:18" hidden="1" x14ac:dyDescent="0.25">
      <c r="B289" t="s">
        <v>320</v>
      </c>
      <c r="C289">
        <v>100</v>
      </c>
      <c r="D289" s="17">
        <v>1453.471323</v>
      </c>
      <c r="E289" s="17">
        <f t="shared" si="12"/>
        <v>4146.4373029999997</v>
      </c>
      <c r="F289" s="17">
        <v>2192.0031009999998</v>
      </c>
      <c r="G289">
        <v>656</v>
      </c>
      <c r="H289">
        <v>972</v>
      </c>
      <c r="I289" s="17">
        <v>1057.1763390000001</v>
      </c>
      <c r="J289" s="171">
        <f t="shared" si="13"/>
        <v>326.72451160066117</v>
      </c>
      <c r="K289" s="171">
        <f t="shared" si="14"/>
        <v>230.98047862611568</v>
      </c>
      <c r="M289" s="17">
        <v>4146.4373029999997</v>
      </c>
      <c r="N289">
        <v>0</v>
      </c>
      <c r="O289" s="17">
        <v>5313.6647720000001</v>
      </c>
      <c r="P289" s="17">
        <v>3756.5373540000001</v>
      </c>
      <c r="R289" s="171">
        <f>'CONV-CFS-TAF'!B284</f>
        <v>6.1487603305785121E-2</v>
      </c>
    </row>
    <row r="290" spans="2:18" hidden="1" x14ac:dyDescent="0.25">
      <c r="B290" t="s">
        <v>321</v>
      </c>
      <c r="C290">
        <v>100</v>
      </c>
      <c r="D290" s="17">
        <v>1591.1807409999999</v>
      </c>
      <c r="E290" s="17">
        <f t="shared" si="12"/>
        <v>4410.7738120000004</v>
      </c>
      <c r="F290" s="17">
        <v>2435.6308279999998</v>
      </c>
      <c r="G290">
        <v>792</v>
      </c>
      <c r="H290">
        <v>866.59334100000001</v>
      </c>
      <c r="I290">
        <v>865.59997999999996</v>
      </c>
      <c r="J290" s="171">
        <f t="shared" si="13"/>
        <v>51.342431920661156</v>
      </c>
      <c r="K290" s="171">
        <f t="shared" si="14"/>
        <v>77.013647821487609</v>
      </c>
      <c r="M290" s="17">
        <v>4410.7738120000004</v>
      </c>
      <c r="N290">
        <v>0</v>
      </c>
      <c r="O290">
        <v>862.83809199999996</v>
      </c>
      <c r="P290" s="17">
        <v>1294.2571370000001</v>
      </c>
      <c r="R290" s="171">
        <f>'CONV-CFS-TAF'!B285</f>
        <v>5.9504132231404959E-2</v>
      </c>
    </row>
    <row r="291" spans="2:18" hidden="1" x14ac:dyDescent="0.25">
      <c r="B291" t="s">
        <v>322</v>
      </c>
      <c r="C291">
        <v>100</v>
      </c>
      <c r="D291" s="17">
        <v>1555.902503</v>
      </c>
      <c r="E291" s="17">
        <f t="shared" si="12"/>
        <v>4511.1199260000003</v>
      </c>
      <c r="F291" s="17">
        <v>2696.7887139999998</v>
      </c>
      <c r="G291">
        <v>967</v>
      </c>
      <c r="H291">
        <v>641.10467300000005</v>
      </c>
      <c r="I291">
        <v>588.69727999999998</v>
      </c>
      <c r="J291" s="171">
        <f t="shared" si="13"/>
        <v>36.892561983471076</v>
      </c>
      <c r="K291" s="171">
        <f t="shared" si="14"/>
        <v>55.33884297520661</v>
      </c>
      <c r="M291" s="17">
        <v>4511.1199260000003</v>
      </c>
      <c r="N291">
        <v>0</v>
      </c>
      <c r="O291">
        <v>600</v>
      </c>
      <c r="P291">
        <v>900</v>
      </c>
      <c r="R291" s="171">
        <f>'CONV-CFS-TAF'!B286</f>
        <v>6.1487603305785121E-2</v>
      </c>
    </row>
    <row r="292" spans="2:18" hidden="1" x14ac:dyDescent="0.25">
      <c r="B292" t="s">
        <v>323</v>
      </c>
      <c r="C292">
        <v>100</v>
      </c>
      <c r="D292" s="17">
        <v>1496.749865</v>
      </c>
      <c r="E292" s="17">
        <f t="shared" si="12"/>
        <v>4271.5765570000003</v>
      </c>
      <c r="F292" s="17">
        <v>2577.7792869999998</v>
      </c>
      <c r="G292">
        <v>950.18232499999999</v>
      </c>
      <c r="H292">
        <v>454.648976</v>
      </c>
      <c r="I292">
        <v>332.57945100000001</v>
      </c>
      <c r="J292" s="171">
        <f t="shared" si="13"/>
        <v>116.15126578512397</v>
      </c>
      <c r="K292" s="171">
        <f t="shared" si="14"/>
        <v>215.70949356694214</v>
      </c>
      <c r="M292" s="17">
        <v>4271.5765570000003</v>
      </c>
      <c r="N292">
        <v>0</v>
      </c>
      <c r="O292" s="17">
        <v>1951.9865500000001</v>
      </c>
      <c r="P292" s="17">
        <v>3625.117878</v>
      </c>
      <c r="R292" s="171">
        <f>'CONV-CFS-TAF'!B287</f>
        <v>5.9504132231404959E-2</v>
      </c>
    </row>
    <row r="293" spans="2:18" hidden="1" x14ac:dyDescent="0.25">
      <c r="B293" t="s">
        <v>324</v>
      </c>
      <c r="C293">
        <v>100</v>
      </c>
      <c r="D293" s="17">
        <v>1376.678934</v>
      </c>
      <c r="E293" s="17">
        <f t="shared" si="12"/>
        <v>3739.0632409999998</v>
      </c>
      <c r="F293" s="17">
        <v>2012.8867640000001</v>
      </c>
      <c r="G293">
        <v>790.60224700000003</v>
      </c>
      <c r="H293">
        <v>264.61731099999997</v>
      </c>
      <c r="I293">
        <v>361.86347799999999</v>
      </c>
      <c r="J293" s="171">
        <f t="shared" si="13"/>
        <v>424.32347492231406</v>
      </c>
      <c r="K293" s="171">
        <f t="shared" si="14"/>
        <v>268.65462484561982</v>
      </c>
      <c r="M293" s="17">
        <v>3739.0632409999998</v>
      </c>
      <c r="N293">
        <v>0</v>
      </c>
      <c r="O293" s="17">
        <v>6900.9597400000002</v>
      </c>
      <c r="P293" s="17">
        <v>4369.248603</v>
      </c>
      <c r="R293" s="171">
        <f>'CONV-CFS-TAF'!B288</f>
        <v>6.1487603305785121E-2</v>
      </c>
    </row>
    <row r="294" spans="2:18" hidden="1" x14ac:dyDescent="0.25">
      <c r="B294" t="s">
        <v>325</v>
      </c>
      <c r="C294">
        <v>100</v>
      </c>
      <c r="D294" s="17">
        <v>1256.4127719999999</v>
      </c>
      <c r="E294" s="17">
        <f t="shared" si="12"/>
        <v>3352.1252500000001</v>
      </c>
      <c r="F294" s="17">
        <v>1544.6380240000001</v>
      </c>
      <c r="G294">
        <v>740.441103</v>
      </c>
      <c r="H294">
        <v>129.362089</v>
      </c>
      <c r="I294">
        <v>393.17324100000002</v>
      </c>
      <c r="J294" s="171">
        <f t="shared" si="13"/>
        <v>441.48099173553715</v>
      </c>
      <c r="K294" s="171">
        <f t="shared" si="14"/>
        <v>248.70635241123966</v>
      </c>
      <c r="M294" s="17">
        <v>3352.1252500000001</v>
      </c>
      <c r="N294">
        <v>0</v>
      </c>
      <c r="O294" s="17">
        <v>7180</v>
      </c>
      <c r="P294" s="17">
        <v>4044.821054</v>
      </c>
      <c r="R294" s="171">
        <f>'CONV-CFS-TAF'!B289</f>
        <v>6.1487603305785121E-2</v>
      </c>
    </row>
    <row r="295" spans="2:18" hidden="1" x14ac:dyDescent="0.25">
      <c r="B295" t="s">
        <v>326</v>
      </c>
      <c r="C295">
        <v>100</v>
      </c>
      <c r="D295" s="17">
        <v>1128.615221</v>
      </c>
      <c r="E295" s="17">
        <f t="shared" si="12"/>
        <v>3258.988617</v>
      </c>
      <c r="F295" s="17">
        <v>1468.812821</v>
      </c>
      <c r="G295">
        <v>617.61253099999999</v>
      </c>
      <c r="H295">
        <v>176.04205099999999</v>
      </c>
      <c r="I295">
        <v>230.11073300000001</v>
      </c>
      <c r="J295" s="171">
        <f t="shared" si="13"/>
        <v>261.85689669421487</v>
      </c>
      <c r="K295" s="171">
        <f t="shared" si="14"/>
        <v>273.71900826446279</v>
      </c>
      <c r="M295" s="17">
        <v>3258.988617</v>
      </c>
      <c r="N295">
        <v>0</v>
      </c>
      <c r="O295" s="17">
        <v>4400.6506250000002</v>
      </c>
      <c r="P295" s="17">
        <v>4600</v>
      </c>
      <c r="R295" s="171">
        <f>'CONV-CFS-TAF'!B290</f>
        <v>5.9504132231404959E-2</v>
      </c>
    </row>
    <row r="296" spans="2:18" hidden="1" x14ac:dyDescent="0.25">
      <c r="B296" t="s">
        <v>327</v>
      </c>
      <c r="C296">
        <v>100</v>
      </c>
      <c r="D296" s="17">
        <v>1124.0893880000001</v>
      </c>
      <c r="E296" s="17">
        <f t="shared" si="12"/>
        <v>3200</v>
      </c>
      <c r="F296" s="17">
        <v>1364.704669</v>
      </c>
      <c r="G296">
        <v>587.07993499999998</v>
      </c>
      <c r="H296">
        <v>259.36937</v>
      </c>
      <c r="I296">
        <v>169.557907</v>
      </c>
      <c r="J296" s="171">
        <f t="shared" si="13"/>
        <v>237.53101937057852</v>
      </c>
      <c r="K296" s="171">
        <f t="shared" si="14"/>
        <v>264.57355346776859</v>
      </c>
      <c r="M296" s="17">
        <v>3200</v>
      </c>
      <c r="N296">
        <v>0</v>
      </c>
      <c r="O296" s="17">
        <v>3863.0716860000002</v>
      </c>
      <c r="P296" s="17">
        <v>4302.8763399999998</v>
      </c>
      <c r="R296" s="171">
        <f>'CONV-CFS-TAF'!B291</f>
        <v>6.1487603305785121E-2</v>
      </c>
    </row>
    <row r="297" spans="2:18" hidden="1" x14ac:dyDescent="0.25">
      <c r="B297" t="s">
        <v>328</v>
      </c>
      <c r="C297">
        <v>100</v>
      </c>
      <c r="D297" s="17">
        <v>1179.0981529999999</v>
      </c>
      <c r="E297" s="17">
        <f t="shared" si="12"/>
        <v>3252</v>
      </c>
      <c r="F297" s="17">
        <v>1346.6314850000001</v>
      </c>
      <c r="G297">
        <v>567</v>
      </c>
      <c r="H297">
        <v>428.52181999999999</v>
      </c>
      <c r="I297">
        <v>305.35614600000002</v>
      </c>
      <c r="J297" s="171">
        <f t="shared" si="13"/>
        <v>397.48760330578511</v>
      </c>
      <c r="K297" s="171">
        <f t="shared" si="14"/>
        <v>273.71900826446279</v>
      </c>
      <c r="M297" s="17">
        <v>3252</v>
      </c>
      <c r="N297">
        <v>0</v>
      </c>
      <c r="O297" s="17">
        <v>6680</v>
      </c>
      <c r="P297" s="17">
        <v>4600</v>
      </c>
      <c r="R297" s="171">
        <f>'CONV-CFS-TAF'!B292</f>
        <v>5.9504132231404959E-2</v>
      </c>
    </row>
    <row r="298" spans="2:18" hidden="1" x14ac:dyDescent="0.25">
      <c r="B298" t="s">
        <v>329</v>
      </c>
      <c r="C298">
        <v>100</v>
      </c>
      <c r="D298" s="17">
        <v>1370.3339779999999</v>
      </c>
      <c r="E298" s="17">
        <f t="shared" si="12"/>
        <v>3265</v>
      </c>
      <c r="F298" s="17">
        <v>1895.0268289999999</v>
      </c>
      <c r="G298">
        <v>567</v>
      </c>
      <c r="H298">
        <v>631.17797599999994</v>
      </c>
      <c r="I298">
        <v>341.16060599999997</v>
      </c>
      <c r="J298" s="171">
        <f t="shared" si="13"/>
        <v>283.47516713256198</v>
      </c>
      <c r="K298" s="171">
        <f t="shared" si="14"/>
        <v>282.84297520661158</v>
      </c>
      <c r="M298" s="17">
        <v>3265</v>
      </c>
      <c r="N298">
        <v>0</v>
      </c>
      <c r="O298" s="17">
        <v>4610.2816160000002</v>
      </c>
      <c r="P298" s="17">
        <v>4600</v>
      </c>
      <c r="R298" s="171">
        <f>'CONV-CFS-TAF'!B293</f>
        <v>6.1487603305785121E-2</v>
      </c>
    </row>
    <row r="299" spans="2:18" hidden="1" x14ac:dyDescent="0.25">
      <c r="B299" t="s">
        <v>330</v>
      </c>
      <c r="C299">
        <v>100</v>
      </c>
      <c r="D299" s="17">
        <v>1500.847039</v>
      </c>
      <c r="E299" s="17">
        <f t="shared" si="12"/>
        <v>3622</v>
      </c>
      <c r="F299" s="17">
        <v>2257.1628219999998</v>
      </c>
      <c r="G299">
        <v>564</v>
      </c>
      <c r="H299">
        <v>817.51924699999995</v>
      </c>
      <c r="I299">
        <v>370.12736200000001</v>
      </c>
      <c r="J299" s="171">
        <f t="shared" si="13"/>
        <v>185.11949536859501</v>
      </c>
      <c r="K299" s="171">
        <f t="shared" si="14"/>
        <v>277.67924308363638</v>
      </c>
      <c r="M299" s="17">
        <v>3622</v>
      </c>
      <c r="N299">
        <v>0</v>
      </c>
      <c r="O299" s="17">
        <v>3010.6799649999998</v>
      </c>
      <c r="P299" s="17">
        <v>4516.0199480000001</v>
      </c>
      <c r="R299" s="171">
        <f>'CONV-CFS-TAF'!B294</f>
        <v>6.1487603305785121E-2</v>
      </c>
    </row>
    <row r="300" spans="2:18" hidden="1" x14ac:dyDescent="0.25">
      <c r="B300" t="s">
        <v>331</v>
      </c>
      <c r="C300">
        <v>100</v>
      </c>
      <c r="D300" s="17">
        <v>1555.871089</v>
      </c>
      <c r="E300" s="17">
        <f t="shared" si="12"/>
        <v>3874.7541219999998</v>
      </c>
      <c r="F300" s="17">
        <v>2461.2021829999999</v>
      </c>
      <c r="G300">
        <v>558</v>
      </c>
      <c r="H300">
        <v>931.96756500000004</v>
      </c>
      <c r="I300">
        <v>460.45560399999999</v>
      </c>
      <c r="J300" s="171">
        <f t="shared" si="13"/>
        <v>195.96493916826446</v>
      </c>
      <c r="K300" s="171">
        <f t="shared" si="14"/>
        <v>234.14277861024794</v>
      </c>
      <c r="M300" s="17">
        <v>3874.7541219999998</v>
      </c>
      <c r="N300">
        <v>0</v>
      </c>
      <c r="O300" s="17">
        <v>3528.535363</v>
      </c>
      <c r="P300" s="17">
        <v>4215.9637220000004</v>
      </c>
      <c r="R300" s="171">
        <f>'CONV-CFS-TAF'!B295</f>
        <v>5.5537190082644627E-2</v>
      </c>
    </row>
    <row r="301" spans="2:18" hidden="1" x14ac:dyDescent="0.25">
      <c r="B301" t="s">
        <v>332</v>
      </c>
      <c r="C301">
        <v>100</v>
      </c>
      <c r="D301" s="17">
        <v>1678.1702190000001</v>
      </c>
      <c r="E301" s="17">
        <f t="shared" si="12"/>
        <v>4270.0756190000002</v>
      </c>
      <c r="F301" s="17">
        <v>2753.0269229999999</v>
      </c>
      <c r="G301">
        <v>649</v>
      </c>
      <c r="H301">
        <v>972</v>
      </c>
      <c r="I301">
        <v>701.98325699999998</v>
      </c>
      <c r="J301" s="171">
        <f t="shared" si="13"/>
        <v>316.72818853487598</v>
      </c>
      <c r="K301" s="171">
        <f t="shared" si="14"/>
        <v>186.36857280396694</v>
      </c>
      <c r="M301" s="17">
        <v>4270.0756190000002</v>
      </c>
      <c r="N301">
        <v>0</v>
      </c>
      <c r="O301" s="17">
        <v>5151.0901629999998</v>
      </c>
      <c r="P301" s="17">
        <v>3030.9942620000002</v>
      </c>
      <c r="R301" s="171">
        <f>'CONV-CFS-TAF'!B296</f>
        <v>6.1487603305785121E-2</v>
      </c>
    </row>
    <row r="302" spans="2:18" hidden="1" x14ac:dyDescent="0.25">
      <c r="B302" t="s">
        <v>333</v>
      </c>
      <c r="C302">
        <v>100</v>
      </c>
      <c r="D302" s="17">
        <v>1896.343605</v>
      </c>
      <c r="E302" s="17">
        <f t="shared" si="12"/>
        <v>4552</v>
      </c>
      <c r="F302" s="17">
        <v>3077.8336800000002</v>
      </c>
      <c r="G302">
        <v>792</v>
      </c>
      <c r="H302">
        <v>849.08577200000002</v>
      </c>
      <c r="I302">
        <v>593.41843300000005</v>
      </c>
      <c r="J302" s="171">
        <f t="shared" si="13"/>
        <v>42.339135689256196</v>
      </c>
      <c r="K302" s="171">
        <f t="shared" si="14"/>
        <v>63.508703504132228</v>
      </c>
      <c r="M302" s="17">
        <v>4552</v>
      </c>
      <c r="N302">
        <v>0</v>
      </c>
      <c r="O302">
        <v>711.53269699999998</v>
      </c>
      <c r="P302" s="17">
        <v>1067.299045</v>
      </c>
      <c r="R302" s="171">
        <f>'CONV-CFS-TAF'!B297</f>
        <v>5.9504132231404959E-2</v>
      </c>
    </row>
    <row r="303" spans="2:18" hidden="1" x14ac:dyDescent="0.25">
      <c r="B303" t="s">
        <v>334</v>
      </c>
      <c r="C303">
        <v>100</v>
      </c>
      <c r="D303" s="17">
        <v>1891.7999090000001</v>
      </c>
      <c r="E303" s="17">
        <f t="shared" si="12"/>
        <v>4522.2890049999996</v>
      </c>
      <c r="F303" s="17">
        <v>3290.9360409999999</v>
      </c>
      <c r="G303">
        <v>967</v>
      </c>
      <c r="H303">
        <v>626.12593900000002</v>
      </c>
      <c r="I303">
        <v>404.65309500000001</v>
      </c>
      <c r="J303" s="171">
        <f t="shared" si="13"/>
        <v>36.892561983471076</v>
      </c>
      <c r="K303" s="171">
        <f t="shared" si="14"/>
        <v>55.33884297520661</v>
      </c>
      <c r="M303" s="17">
        <v>4522.2890049999996</v>
      </c>
      <c r="N303">
        <v>0</v>
      </c>
      <c r="O303">
        <v>600</v>
      </c>
      <c r="P303">
        <v>900</v>
      </c>
      <c r="R303" s="171">
        <f>'CONV-CFS-TAF'!B298</f>
        <v>6.1487603305785121E-2</v>
      </c>
    </row>
    <row r="304" spans="2:18" hidden="1" x14ac:dyDescent="0.25">
      <c r="B304" t="s">
        <v>335</v>
      </c>
      <c r="C304">
        <v>100</v>
      </c>
      <c r="D304" s="17">
        <v>1825.9335679999999</v>
      </c>
      <c r="E304" s="17">
        <f t="shared" si="12"/>
        <v>4153.8375640000004</v>
      </c>
      <c r="F304" s="17">
        <v>3123.0855929999998</v>
      </c>
      <c r="G304">
        <v>867.14545099999998</v>
      </c>
      <c r="H304">
        <v>449.64640200000002</v>
      </c>
      <c r="I304">
        <v>204.22135700000001</v>
      </c>
      <c r="J304" s="171">
        <f t="shared" si="13"/>
        <v>118.82818169256198</v>
      </c>
      <c r="K304" s="171">
        <f t="shared" si="14"/>
        <v>220.68090886611571</v>
      </c>
      <c r="M304" s="17">
        <v>4153.8375640000004</v>
      </c>
      <c r="N304">
        <v>0</v>
      </c>
      <c r="O304" s="17">
        <v>1996.9736089999999</v>
      </c>
      <c r="P304" s="17">
        <v>3708.665274</v>
      </c>
      <c r="R304" s="171">
        <f>'CONV-CFS-TAF'!B299</f>
        <v>5.9504132231404959E-2</v>
      </c>
    </row>
    <row r="305" spans="2:18" hidden="1" x14ac:dyDescent="0.25">
      <c r="B305" t="s">
        <v>336</v>
      </c>
      <c r="C305">
        <v>100</v>
      </c>
      <c r="D305" s="17">
        <v>1694.6572880000001</v>
      </c>
      <c r="E305" s="17">
        <f t="shared" si="12"/>
        <v>3596.724995</v>
      </c>
      <c r="F305" s="17">
        <v>2548.6450249999998</v>
      </c>
      <c r="G305">
        <v>738.16183999999998</v>
      </c>
      <c r="H305">
        <v>258.84484099999997</v>
      </c>
      <c r="I305">
        <v>236.998076</v>
      </c>
      <c r="J305" s="171">
        <f t="shared" si="13"/>
        <v>419.52825632925618</v>
      </c>
      <c r="K305" s="171">
        <f t="shared" si="14"/>
        <v>262.44067080793383</v>
      </c>
      <c r="M305" s="17">
        <v>3596.724995</v>
      </c>
      <c r="N305">
        <v>0</v>
      </c>
      <c r="O305" s="17">
        <v>6822.9729859999998</v>
      </c>
      <c r="P305" s="17">
        <v>4268.1883289999996</v>
      </c>
      <c r="R305" s="171">
        <f>'CONV-CFS-TAF'!B300</f>
        <v>6.1487603305785121E-2</v>
      </c>
    </row>
    <row r="306" spans="2:18" hidden="1" x14ac:dyDescent="0.25">
      <c r="B306" t="s">
        <v>337</v>
      </c>
      <c r="C306">
        <v>100</v>
      </c>
      <c r="D306" s="17">
        <v>1522.962585</v>
      </c>
      <c r="E306" s="17">
        <f t="shared" si="12"/>
        <v>3280.2244300000002</v>
      </c>
      <c r="F306" s="17">
        <v>2056.3631059999998</v>
      </c>
      <c r="G306">
        <v>676.29512199999999</v>
      </c>
      <c r="H306">
        <v>122.855374</v>
      </c>
      <c r="I306">
        <v>254.50921399999999</v>
      </c>
      <c r="J306" s="171">
        <f t="shared" si="13"/>
        <v>423.80759989487603</v>
      </c>
      <c r="K306" s="171">
        <f t="shared" si="14"/>
        <v>244.14081780892559</v>
      </c>
      <c r="M306" s="17">
        <v>3280.2244300000002</v>
      </c>
      <c r="N306">
        <v>0</v>
      </c>
      <c r="O306" s="17">
        <v>6892.569837</v>
      </c>
      <c r="P306" s="17">
        <v>3970.5697519999999</v>
      </c>
      <c r="R306" s="171">
        <f>'CONV-CFS-TAF'!B301</f>
        <v>6.1487603305785121E-2</v>
      </c>
    </row>
    <row r="307" spans="2:18" hidden="1" x14ac:dyDescent="0.25">
      <c r="B307" t="s">
        <v>338</v>
      </c>
      <c r="C307">
        <v>100</v>
      </c>
      <c r="D307" s="17">
        <v>1396.8938740000001</v>
      </c>
      <c r="E307" s="17">
        <f t="shared" si="12"/>
        <v>3216.8033049999999</v>
      </c>
      <c r="F307" s="17">
        <v>1698.298992</v>
      </c>
      <c r="G307">
        <v>643.161205</v>
      </c>
      <c r="H307">
        <v>168.24424500000001</v>
      </c>
      <c r="I307">
        <v>320.256169</v>
      </c>
      <c r="J307" s="171">
        <f t="shared" si="13"/>
        <v>397.48760330578511</v>
      </c>
      <c r="K307" s="171">
        <f t="shared" si="14"/>
        <v>270.84309947107437</v>
      </c>
      <c r="M307" s="17">
        <v>3216.8033049999999</v>
      </c>
      <c r="N307">
        <v>0</v>
      </c>
      <c r="O307" s="17">
        <v>6680</v>
      </c>
      <c r="P307" s="17">
        <v>4551.6687549999997</v>
      </c>
      <c r="R307" s="171">
        <f>'CONV-CFS-TAF'!B302</f>
        <v>5.9504132231404959E-2</v>
      </c>
    </row>
    <row r="308" spans="2:18" hidden="1" x14ac:dyDescent="0.25">
      <c r="B308" t="s">
        <v>339</v>
      </c>
      <c r="C308">
        <v>100</v>
      </c>
      <c r="D308" s="17">
        <v>1343.9657910000001</v>
      </c>
      <c r="E308" s="17">
        <f t="shared" si="12"/>
        <v>3063.0383160000001</v>
      </c>
      <c r="F308" s="17">
        <v>1514.2909279999999</v>
      </c>
      <c r="G308">
        <v>557.71366399999999</v>
      </c>
      <c r="H308">
        <v>220.48633699999999</v>
      </c>
      <c r="I308">
        <v>320.78668399999998</v>
      </c>
      <c r="J308" s="171">
        <f t="shared" si="13"/>
        <v>331.58947853355369</v>
      </c>
      <c r="K308" s="171">
        <f t="shared" si="14"/>
        <v>232.27774039140496</v>
      </c>
      <c r="M308" s="17">
        <v>3063.0383160000001</v>
      </c>
      <c r="N308">
        <v>0</v>
      </c>
      <c r="O308" s="17">
        <v>5392.7858740000001</v>
      </c>
      <c r="P308" s="17">
        <v>3777.6352940000002</v>
      </c>
      <c r="R308" s="171">
        <f>'CONV-CFS-TAF'!B303</f>
        <v>6.1487603305785121E-2</v>
      </c>
    </row>
    <row r="309" spans="2:18" hidden="1" x14ac:dyDescent="0.25">
      <c r="B309" t="s">
        <v>340</v>
      </c>
      <c r="C309">
        <v>100</v>
      </c>
      <c r="D309" s="17">
        <v>1352.467864</v>
      </c>
      <c r="E309" s="17">
        <f t="shared" si="12"/>
        <v>3121.4575869999999</v>
      </c>
      <c r="F309" s="17">
        <v>1468.3018400000001</v>
      </c>
      <c r="G309">
        <v>552.51375599999994</v>
      </c>
      <c r="H309">
        <v>366.66666700000002</v>
      </c>
      <c r="I309">
        <v>398.10691500000001</v>
      </c>
      <c r="J309" s="171">
        <f t="shared" si="13"/>
        <v>281.125218585124</v>
      </c>
      <c r="K309" s="171">
        <f t="shared" si="14"/>
        <v>249.95916553388429</v>
      </c>
      <c r="M309" s="17">
        <v>3121.4575869999999</v>
      </c>
      <c r="N309">
        <v>0</v>
      </c>
      <c r="O309" s="17">
        <v>4724.4654790000004</v>
      </c>
      <c r="P309" s="17">
        <v>4200.7026429999996</v>
      </c>
      <c r="R309" s="171">
        <f>'CONV-CFS-TAF'!B304</f>
        <v>5.9504132231404959E-2</v>
      </c>
    </row>
    <row r="310" spans="2:18" hidden="1" x14ac:dyDescent="0.25">
      <c r="B310" t="s">
        <v>341</v>
      </c>
      <c r="C310">
        <v>100</v>
      </c>
      <c r="D310" s="17">
        <v>1373.4023890000001</v>
      </c>
      <c r="E310" s="17">
        <f t="shared" si="12"/>
        <v>3228.373654</v>
      </c>
      <c r="F310" s="17">
        <v>1486.749808</v>
      </c>
      <c r="G310">
        <v>567</v>
      </c>
      <c r="H310">
        <v>550</v>
      </c>
      <c r="I310">
        <v>509.91870699999998</v>
      </c>
      <c r="J310" s="171">
        <f t="shared" si="13"/>
        <v>305.79398423404962</v>
      </c>
      <c r="K310" s="171">
        <f t="shared" si="14"/>
        <v>266.56249832132232</v>
      </c>
      <c r="M310" s="17">
        <v>3228.373654</v>
      </c>
      <c r="N310">
        <v>0</v>
      </c>
      <c r="O310" s="17">
        <v>4973.2623780000004</v>
      </c>
      <c r="P310" s="17">
        <v>4335.2234269999999</v>
      </c>
      <c r="R310" s="171">
        <f>'CONV-CFS-TAF'!B305</f>
        <v>6.1487603305785121E-2</v>
      </c>
    </row>
    <row r="311" spans="2:18" hidden="1" x14ac:dyDescent="0.25">
      <c r="B311" t="s">
        <v>342</v>
      </c>
      <c r="C311">
        <v>100</v>
      </c>
      <c r="D311" s="17">
        <v>1372.5146520000001</v>
      </c>
      <c r="E311" s="17">
        <f t="shared" si="12"/>
        <v>3258.7924939999998</v>
      </c>
      <c r="F311" s="17">
        <v>1510.805936</v>
      </c>
      <c r="G311">
        <v>513.93856300000004</v>
      </c>
      <c r="H311">
        <v>707.49089000000004</v>
      </c>
      <c r="I311">
        <v>637.48842000000002</v>
      </c>
      <c r="J311" s="171">
        <f t="shared" si="13"/>
        <v>171.31268437884296</v>
      </c>
      <c r="K311" s="171">
        <f t="shared" si="14"/>
        <v>256.96902653752068</v>
      </c>
      <c r="M311" s="17">
        <v>3258.7924939999998</v>
      </c>
      <c r="N311">
        <v>0</v>
      </c>
      <c r="O311" s="17">
        <v>2786.1337109999999</v>
      </c>
      <c r="P311" s="17">
        <v>4179.2005660000004</v>
      </c>
      <c r="R311" s="171">
        <f>'CONV-CFS-TAF'!B306</f>
        <v>6.1487603305785121E-2</v>
      </c>
    </row>
    <row r="312" spans="2:18" hidden="1" x14ac:dyDescent="0.25">
      <c r="B312" t="s">
        <v>343</v>
      </c>
      <c r="C312">
        <v>100</v>
      </c>
      <c r="D312" s="17">
        <v>1432.523833</v>
      </c>
      <c r="E312" s="17">
        <f t="shared" si="12"/>
        <v>3524.2615249999999</v>
      </c>
      <c r="F312" s="17">
        <v>1745.826456</v>
      </c>
      <c r="G312">
        <v>567</v>
      </c>
      <c r="H312">
        <v>823.15900099999999</v>
      </c>
      <c r="I312">
        <v>749.56671500000004</v>
      </c>
      <c r="J312" s="171">
        <f t="shared" si="13"/>
        <v>156.3394851570248</v>
      </c>
      <c r="K312" s="171">
        <f t="shared" si="14"/>
        <v>234.5092277633058</v>
      </c>
      <c r="M312" s="17">
        <v>3524.2615249999999</v>
      </c>
      <c r="N312">
        <v>0</v>
      </c>
      <c r="O312" s="17">
        <v>2815.0413250000001</v>
      </c>
      <c r="P312" s="17">
        <v>4222.5619880000004</v>
      </c>
      <c r="R312" s="171">
        <f>'CONV-CFS-TAF'!B307</f>
        <v>5.5537190082644627E-2</v>
      </c>
    </row>
    <row r="313" spans="2:18" hidden="1" x14ac:dyDescent="0.25">
      <c r="B313" t="s">
        <v>344</v>
      </c>
      <c r="C313">
        <v>100</v>
      </c>
      <c r="D313" s="17">
        <v>1551.593208</v>
      </c>
      <c r="E313" s="17">
        <f t="shared" si="12"/>
        <v>4048.656555</v>
      </c>
      <c r="F313" s="17">
        <v>2073.4046509999998</v>
      </c>
      <c r="G313">
        <v>661</v>
      </c>
      <c r="H313">
        <v>918.03114000000005</v>
      </c>
      <c r="I313">
        <v>850.33994800000005</v>
      </c>
      <c r="J313" s="171">
        <f t="shared" si="13"/>
        <v>149.45776935471073</v>
      </c>
      <c r="K313" s="171">
        <f t="shared" si="14"/>
        <v>224.18665406280991</v>
      </c>
      <c r="M313" s="17">
        <v>4048.656555</v>
      </c>
      <c r="N313">
        <v>0</v>
      </c>
      <c r="O313" s="17">
        <v>2430.6975929999999</v>
      </c>
      <c r="P313" s="17">
        <v>3646.04639</v>
      </c>
      <c r="R313" s="171">
        <f>'CONV-CFS-TAF'!B308</f>
        <v>6.1487603305785121E-2</v>
      </c>
    </row>
    <row r="314" spans="2:18" hidden="1" x14ac:dyDescent="0.25">
      <c r="B314" t="s">
        <v>345</v>
      </c>
      <c r="C314">
        <v>100</v>
      </c>
      <c r="D314" s="17">
        <v>1638.920069</v>
      </c>
      <c r="E314" s="17">
        <f t="shared" si="12"/>
        <v>4288.5041270000002</v>
      </c>
      <c r="F314" s="17">
        <v>2229.1603930000001</v>
      </c>
      <c r="G314">
        <v>751.45136500000001</v>
      </c>
      <c r="H314">
        <v>824.28923099999997</v>
      </c>
      <c r="I314">
        <v>756.586634</v>
      </c>
      <c r="J314" s="171">
        <f t="shared" si="13"/>
        <v>48.589821996694212</v>
      </c>
      <c r="K314" s="171">
        <f t="shared" si="14"/>
        <v>72.88473296528926</v>
      </c>
      <c r="M314" s="17">
        <v>4288.5041270000002</v>
      </c>
      <c r="N314">
        <v>0</v>
      </c>
      <c r="O314">
        <v>816.57895299999996</v>
      </c>
      <c r="P314" s="17">
        <v>1224.8684290000001</v>
      </c>
      <c r="R314" s="171">
        <f>'CONV-CFS-TAF'!B309</f>
        <v>5.9504132231404959E-2</v>
      </c>
    </row>
    <row r="315" spans="2:18" hidden="1" x14ac:dyDescent="0.25">
      <c r="B315" t="s">
        <v>346</v>
      </c>
      <c r="C315">
        <v>100</v>
      </c>
      <c r="D315" s="17">
        <v>1548.851161</v>
      </c>
      <c r="E315" s="17">
        <f t="shared" si="12"/>
        <v>3974.936279</v>
      </c>
      <c r="F315" s="17">
        <v>2103.5672439999998</v>
      </c>
      <c r="G315">
        <v>768.43217300000003</v>
      </c>
      <c r="H315">
        <v>615.34839899999997</v>
      </c>
      <c r="I315">
        <v>609.35084600000005</v>
      </c>
      <c r="J315" s="171">
        <f t="shared" si="13"/>
        <v>36.892561983471076</v>
      </c>
      <c r="K315" s="171">
        <f t="shared" si="14"/>
        <v>55.33884297520661</v>
      </c>
      <c r="M315" s="17">
        <v>3974.936279</v>
      </c>
      <c r="N315">
        <v>0</v>
      </c>
      <c r="O315">
        <v>600</v>
      </c>
      <c r="P315">
        <v>900</v>
      </c>
      <c r="R315" s="171">
        <f>'CONV-CFS-TAF'!B310</f>
        <v>6.1487603305785121E-2</v>
      </c>
    </row>
    <row r="316" spans="2:18" hidden="1" x14ac:dyDescent="0.25">
      <c r="B316" t="s">
        <v>347</v>
      </c>
      <c r="C316">
        <v>100</v>
      </c>
      <c r="D316" s="17">
        <v>1541.296519</v>
      </c>
      <c r="E316" s="17">
        <f t="shared" si="12"/>
        <v>3624.2697469999998</v>
      </c>
      <c r="F316" s="17">
        <v>1895.9573350000001</v>
      </c>
      <c r="G316">
        <v>714.38550399999997</v>
      </c>
      <c r="H316">
        <v>435.65546599999999</v>
      </c>
      <c r="I316">
        <v>410.38581599999998</v>
      </c>
      <c r="J316" s="171">
        <f t="shared" si="13"/>
        <v>104.59003394380166</v>
      </c>
      <c r="K316" s="171">
        <f t="shared" si="14"/>
        <v>194.238634492562</v>
      </c>
      <c r="M316" s="17">
        <v>3624.2697469999998</v>
      </c>
      <c r="N316">
        <v>0</v>
      </c>
      <c r="O316" s="17">
        <v>1757.693626</v>
      </c>
      <c r="P316" s="17">
        <v>3264.2881630000002</v>
      </c>
      <c r="R316" s="171">
        <f>'CONV-CFS-TAF'!B311</f>
        <v>5.9504132231404959E-2</v>
      </c>
    </row>
    <row r="317" spans="2:18" hidden="1" x14ac:dyDescent="0.25">
      <c r="B317" t="s">
        <v>348</v>
      </c>
      <c r="C317">
        <v>100</v>
      </c>
      <c r="D317" s="17">
        <v>1431.3302550000001</v>
      </c>
      <c r="E317" s="17">
        <f t="shared" si="12"/>
        <v>3027.1606529999999</v>
      </c>
      <c r="F317" s="17">
        <v>1525.073433</v>
      </c>
      <c r="G317">
        <v>543.60994000000005</v>
      </c>
      <c r="H317">
        <v>253.91660400000001</v>
      </c>
      <c r="I317">
        <v>176.80679799999999</v>
      </c>
      <c r="J317" s="171">
        <f t="shared" si="13"/>
        <v>230.99116418776859</v>
      </c>
      <c r="K317" s="171">
        <f t="shared" si="14"/>
        <v>241.71936983008266</v>
      </c>
      <c r="M317" s="17">
        <v>3027.1606529999999</v>
      </c>
      <c r="N317">
        <v>0</v>
      </c>
      <c r="O317" s="17">
        <v>3756.7111380000001</v>
      </c>
      <c r="P317" s="17">
        <v>3931.1886760000002</v>
      </c>
      <c r="R317" s="171">
        <f>'CONV-CFS-TAF'!B312</f>
        <v>6.1487603305785121E-2</v>
      </c>
    </row>
    <row r="318" spans="2:18" hidden="1" x14ac:dyDescent="0.25">
      <c r="B318" t="s">
        <v>349</v>
      </c>
      <c r="C318">
        <v>100</v>
      </c>
      <c r="D318" s="17">
        <v>1287.344867</v>
      </c>
      <c r="E318" s="17">
        <f t="shared" si="12"/>
        <v>2707.698594</v>
      </c>
      <c r="F318" s="17">
        <v>1373.2506109999999</v>
      </c>
      <c r="G318">
        <v>457.60615000000001</v>
      </c>
      <c r="H318">
        <v>130.332584</v>
      </c>
      <c r="I318">
        <v>55</v>
      </c>
      <c r="J318" s="171">
        <f t="shared" si="13"/>
        <v>33.815108114380166</v>
      </c>
      <c r="K318" s="171">
        <f t="shared" si="14"/>
        <v>234.82569265785125</v>
      </c>
      <c r="M318" s="17">
        <v>2707.698594</v>
      </c>
      <c r="N318">
        <v>0</v>
      </c>
      <c r="O318">
        <v>549.95001100000002</v>
      </c>
      <c r="P318" s="17">
        <v>3819.0737650000001</v>
      </c>
      <c r="R318" s="171">
        <f>'CONV-CFS-TAF'!B313</f>
        <v>6.1487603305785121E-2</v>
      </c>
    </row>
    <row r="319" spans="2:18" hidden="1" x14ac:dyDescent="0.25">
      <c r="B319" t="s">
        <v>350</v>
      </c>
      <c r="C319">
        <v>100</v>
      </c>
      <c r="D319" s="17">
        <v>1162.8407649999999</v>
      </c>
      <c r="E319" s="17">
        <f t="shared" si="12"/>
        <v>2605.9083030000002</v>
      </c>
      <c r="F319" s="17">
        <v>1264.478044</v>
      </c>
      <c r="G319">
        <v>429.04913499999998</v>
      </c>
      <c r="H319">
        <v>148.274821</v>
      </c>
      <c r="I319">
        <v>55</v>
      </c>
      <c r="J319" s="171">
        <f t="shared" si="13"/>
        <v>160.87413719008262</v>
      </c>
      <c r="K319" s="171">
        <f t="shared" si="14"/>
        <v>235.86135316363635</v>
      </c>
      <c r="M319" s="17">
        <v>2605.9083030000002</v>
      </c>
      <c r="N319">
        <v>0</v>
      </c>
      <c r="O319" s="17">
        <v>2703.5792499999998</v>
      </c>
      <c r="P319" s="17">
        <v>3963.781074</v>
      </c>
      <c r="R319" s="171">
        <f>'CONV-CFS-TAF'!B314</f>
        <v>5.9504132231404959E-2</v>
      </c>
    </row>
    <row r="320" spans="2:18" hidden="1" x14ac:dyDescent="0.25">
      <c r="B320" t="s">
        <v>351</v>
      </c>
      <c r="C320">
        <v>100</v>
      </c>
      <c r="D320" s="17">
        <v>1178.785944</v>
      </c>
      <c r="E320" s="17">
        <f t="shared" si="12"/>
        <v>2673.28926</v>
      </c>
      <c r="F320" s="17">
        <v>1213.6816060000001</v>
      </c>
      <c r="G320">
        <v>409.84948100000003</v>
      </c>
      <c r="H320">
        <v>159.26263700000001</v>
      </c>
      <c r="I320">
        <v>55</v>
      </c>
      <c r="J320" s="171">
        <f t="shared" si="13"/>
        <v>225.98212257719007</v>
      </c>
      <c r="K320" s="171">
        <f t="shared" si="14"/>
        <v>185.86884829487602</v>
      </c>
      <c r="M320" s="17">
        <v>2673.28926</v>
      </c>
      <c r="N320">
        <v>0</v>
      </c>
      <c r="O320" s="17">
        <v>3675.2468859999999</v>
      </c>
      <c r="P320" s="17">
        <v>3022.8670219999999</v>
      </c>
      <c r="R320" s="171">
        <f>'CONV-CFS-TAF'!B315</f>
        <v>6.1487603305785121E-2</v>
      </c>
    </row>
    <row r="321" spans="2:18" hidden="1" x14ac:dyDescent="0.25">
      <c r="B321" t="s">
        <v>352</v>
      </c>
      <c r="C321">
        <v>100</v>
      </c>
      <c r="D321" s="17">
        <v>1192.6830869999999</v>
      </c>
      <c r="E321" s="17">
        <f t="shared" si="12"/>
        <v>2714.7184950000001</v>
      </c>
      <c r="F321" s="17">
        <v>1118.694287</v>
      </c>
      <c r="G321">
        <v>393.10486600000002</v>
      </c>
      <c r="H321">
        <v>246.24975900000001</v>
      </c>
      <c r="I321">
        <v>55</v>
      </c>
      <c r="J321" s="171">
        <f t="shared" si="13"/>
        <v>263.76905008264464</v>
      </c>
      <c r="K321" s="171">
        <f t="shared" si="14"/>
        <v>186.44604890578512</v>
      </c>
      <c r="M321" s="17">
        <v>2714.7184950000001</v>
      </c>
      <c r="N321">
        <v>0</v>
      </c>
      <c r="O321" s="17">
        <v>4432.785425</v>
      </c>
      <c r="P321" s="17">
        <v>3133.3294329999999</v>
      </c>
      <c r="R321" s="171">
        <f>'CONV-CFS-TAF'!B316</f>
        <v>5.9504132231404959E-2</v>
      </c>
    </row>
    <row r="322" spans="2:18" hidden="1" x14ac:dyDescent="0.25">
      <c r="B322" t="s">
        <v>353</v>
      </c>
      <c r="C322">
        <v>100</v>
      </c>
      <c r="D322" s="17">
        <v>1192.0296949999999</v>
      </c>
      <c r="E322" s="17">
        <f t="shared" si="12"/>
        <v>2737.0882029999998</v>
      </c>
      <c r="F322" s="17">
        <v>1051.689339</v>
      </c>
      <c r="G322">
        <v>363.26662800000003</v>
      </c>
      <c r="H322">
        <v>340.12322699999999</v>
      </c>
      <c r="I322">
        <v>55</v>
      </c>
      <c r="J322" s="171">
        <f t="shared" si="13"/>
        <v>199.9840678214876</v>
      </c>
      <c r="K322" s="171">
        <f t="shared" si="14"/>
        <v>171.51346347768595</v>
      </c>
      <c r="M322" s="17">
        <v>2737.0882029999998</v>
      </c>
      <c r="N322">
        <v>0</v>
      </c>
      <c r="O322" s="17">
        <v>3252.4290599999999</v>
      </c>
      <c r="P322" s="17">
        <v>2789.3990699999999</v>
      </c>
      <c r="R322" s="171">
        <f>'CONV-CFS-TAF'!B317</f>
        <v>6.1487603305785121E-2</v>
      </c>
    </row>
    <row r="323" spans="2:18" hidden="1" x14ac:dyDescent="0.25">
      <c r="B323" t="s">
        <v>354</v>
      </c>
      <c r="C323">
        <v>100</v>
      </c>
      <c r="D323" s="17">
        <v>1387.661327</v>
      </c>
      <c r="E323" s="17">
        <f t="shared" si="12"/>
        <v>3302.2777529999998</v>
      </c>
      <c r="F323" s="17">
        <v>1321.722119</v>
      </c>
      <c r="G323">
        <v>450.84419600000001</v>
      </c>
      <c r="H323">
        <v>432.75035600000001</v>
      </c>
      <c r="I323">
        <v>171.219122</v>
      </c>
      <c r="J323" s="171">
        <f t="shared" si="13"/>
        <v>122.43162182677686</v>
      </c>
      <c r="K323" s="171">
        <f t="shared" si="14"/>
        <v>183.64743270942148</v>
      </c>
      <c r="M323" s="17">
        <v>3302.2777529999998</v>
      </c>
      <c r="N323">
        <v>0</v>
      </c>
      <c r="O323" s="17">
        <v>1991.159441</v>
      </c>
      <c r="P323" s="17">
        <v>2986.739161</v>
      </c>
      <c r="R323" s="171">
        <f>'CONV-CFS-TAF'!B318</f>
        <v>6.1487603305785121E-2</v>
      </c>
    </row>
    <row r="324" spans="2:18" hidden="1" x14ac:dyDescent="0.25">
      <c r="B324" t="s">
        <v>355</v>
      </c>
      <c r="C324">
        <v>100</v>
      </c>
      <c r="D324" s="17">
        <v>1410.1399349999999</v>
      </c>
      <c r="E324" s="17">
        <f t="shared" si="12"/>
        <v>3244.8084669999998</v>
      </c>
      <c r="F324" s="17">
        <v>1416.658874</v>
      </c>
      <c r="G324">
        <v>442.96573000000001</v>
      </c>
      <c r="H324">
        <v>602.46886600000005</v>
      </c>
      <c r="I324">
        <v>244.92763600000001</v>
      </c>
      <c r="J324" s="171">
        <f t="shared" si="13"/>
        <v>96.537983827438012</v>
      </c>
      <c r="K324" s="171">
        <f t="shared" si="14"/>
        <v>264.59504132231405</v>
      </c>
      <c r="M324" s="17">
        <v>3244.8084669999998</v>
      </c>
      <c r="N324">
        <v>0</v>
      </c>
      <c r="O324" s="17">
        <v>1678.318397</v>
      </c>
      <c r="P324" s="17">
        <v>4600</v>
      </c>
      <c r="R324" s="171">
        <f>'CONV-CFS-TAF'!B319</f>
        <v>5.752066115702479E-2</v>
      </c>
    </row>
    <row r="325" spans="2:18" hidden="1" x14ac:dyDescent="0.25">
      <c r="B325" t="s">
        <v>356</v>
      </c>
      <c r="C325">
        <v>100</v>
      </c>
      <c r="D325" s="17">
        <v>1444.5926420000001</v>
      </c>
      <c r="E325" s="17">
        <f t="shared" si="12"/>
        <v>3571.4930979999999</v>
      </c>
      <c r="F325" s="17">
        <v>1572.7768040000001</v>
      </c>
      <c r="G325">
        <v>460.12723499999998</v>
      </c>
      <c r="H325">
        <v>711.17950900000005</v>
      </c>
      <c r="I325">
        <v>360.97811999999999</v>
      </c>
      <c r="J325" s="171">
        <f t="shared" si="13"/>
        <v>143.32935367338843</v>
      </c>
      <c r="K325" s="171">
        <f t="shared" si="14"/>
        <v>232.15845093619834</v>
      </c>
      <c r="M325" s="17">
        <v>3571.4930979999999</v>
      </c>
      <c r="N325">
        <v>0</v>
      </c>
      <c r="O325" s="17">
        <v>2331.0284670000001</v>
      </c>
      <c r="P325" s="17">
        <v>3775.6952369999999</v>
      </c>
      <c r="R325" s="171">
        <f>'CONV-CFS-TAF'!B320</f>
        <v>6.1487603305785121E-2</v>
      </c>
    </row>
    <row r="326" spans="2:18" hidden="1" x14ac:dyDescent="0.25">
      <c r="B326" t="s">
        <v>357</v>
      </c>
      <c r="C326">
        <v>100</v>
      </c>
      <c r="D326" s="17">
        <v>1631.698202</v>
      </c>
      <c r="E326" s="17">
        <f t="shared" si="12"/>
        <v>4422</v>
      </c>
      <c r="F326" s="17">
        <v>2231.7531690000001</v>
      </c>
      <c r="G326">
        <v>779.41363100000001</v>
      </c>
      <c r="H326">
        <v>607.87191800000005</v>
      </c>
      <c r="I326">
        <v>352.17894699999999</v>
      </c>
      <c r="J326" s="171">
        <f t="shared" si="13"/>
        <v>35.702479338842977</v>
      </c>
      <c r="K326" s="171">
        <f t="shared" si="14"/>
        <v>53.553719008264466</v>
      </c>
      <c r="M326" s="17">
        <v>4422</v>
      </c>
      <c r="N326">
        <v>0</v>
      </c>
      <c r="O326">
        <v>600</v>
      </c>
      <c r="P326">
        <v>900</v>
      </c>
      <c r="R326" s="171">
        <f>'CONV-CFS-TAF'!B321</f>
        <v>5.9504132231404959E-2</v>
      </c>
    </row>
    <row r="327" spans="2:18" hidden="1" x14ac:dyDescent="0.25">
      <c r="B327" t="s">
        <v>358</v>
      </c>
      <c r="C327">
        <v>100</v>
      </c>
      <c r="D327" s="17">
        <v>1625.8919080000001</v>
      </c>
      <c r="E327" s="17">
        <f t="shared" si="12"/>
        <v>4552</v>
      </c>
      <c r="F327" s="17">
        <v>2697.336491</v>
      </c>
      <c r="G327">
        <v>952.63280899999995</v>
      </c>
      <c r="H327">
        <v>442.25833499999999</v>
      </c>
      <c r="I327">
        <v>208.91546</v>
      </c>
      <c r="J327" s="171">
        <f t="shared" si="13"/>
        <v>36.892561983471076</v>
      </c>
      <c r="K327" s="171">
        <f t="shared" si="14"/>
        <v>55.33884297520661</v>
      </c>
      <c r="M327" s="17">
        <v>4552</v>
      </c>
      <c r="N327">
        <v>0</v>
      </c>
      <c r="O327">
        <v>600</v>
      </c>
      <c r="P327">
        <v>900</v>
      </c>
      <c r="R327" s="171">
        <f>'CONV-CFS-TAF'!B322</f>
        <v>6.1487603305785121E-2</v>
      </c>
    </row>
    <row r="328" spans="2:18" hidden="1" x14ac:dyDescent="0.25">
      <c r="B328" t="s">
        <v>359</v>
      </c>
      <c r="C328">
        <v>100</v>
      </c>
      <c r="D328" s="17">
        <v>1705.3399939999999</v>
      </c>
      <c r="E328" s="17">
        <f t="shared" si="12"/>
        <v>4500</v>
      </c>
      <c r="F328" s="17">
        <v>2859.369569</v>
      </c>
      <c r="G328">
        <v>967</v>
      </c>
      <c r="H328">
        <v>326.61635000000001</v>
      </c>
      <c r="I328">
        <v>55</v>
      </c>
      <c r="J328" s="171">
        <f t="shared" si="13"/>
        <v>127.34491566942148</v>
      </c>
      <c r="K328" s="171">
        <f t="shared" si="14"/>
        <v>191.0173735338843</v>
      </c>
      <c r="M328" s="17">
        <v>4500</v>
      </c>
      <c r="N328">
        <v>0</v>
      </c>
      <c r="O328" s="17">
        <v>2140.1020549999998</v>
      </c>
      <c r="P328" s="17">
        <v>3210.1530830000002</v>
      </c>
      <c r="R328" s="171">
        <f>'CONV-CFS-TAF'!B323</f>
        <v>5.9504132231404959E-2</v>
      </c>
    </row>
    <row r="329" spans="2:18" hidden="1" x14ac:dyDescent="0.25">
      <c r="B329" t="s">
        <v>360</v>
      </c>
      <c r="C329">
        <v>100</v>
      </c>
      <c r="D329" s="17">
        <v>1669.4634160000001</v>
      </c>
      <c r="E329" s="17">
        <f t="shared" ref="E329:E392" si="15">SUM(M329:N329)</f>
        <v>4010.0048510000001</v>
      </c>
      <c r="F329" s="17">
        <v>2335.3154610000001</v>
      </c>
      <c r="G329">
        <v>890.42283999999995</v>
      </c>
      <c r="H329">
        <v>186.589922</v>
      </c>
      <c r="I329">
        <v>97.911856999999998</v>
      </c>
      <c r="J329" s="171">
        <f t="shared" ref="J329:J392" si="16">O329*R329</f>
        <v>430.71461846280988</v>
      </c>
      <c r="K329" s="171">
        <f t="shared" ref="K329:K392" si="17">P329*R329</f>
        <v>200.39501204033058</v>
      </c>
      <c r="M329" s="17">
        <v>4010.0048510000001</v>
      </c>
      <c r="N329">
        <v>0</v>
      </c>
      <c r="O329" s="17">
        <v>7004.9017249999997</v>
      </c>
      <c r="P329" s="17">
        <v>3259.112427</v>
      </c>
      <c r="R329" s="171">
        <f>'CONV-CFS-TAF'!B324</f>
        <v>6.1487603305785121E-2</v>
      </c>
    </row>
    <row r="330" spans="2:18" hidden="1" x14ac:dyDescent="0.25">
      <c r="B330" t="s">
        <v>361</v>
      </c>
      <c r="C330">
        <v>100</v>
      </c>
      <c r="D330" s="17">
        <v>1531.7520629999999</v>
      </c>
      <c r="E330" s="17">
        <f t="shared" si="15"/>
        <v>3671.0443329999998</v>
      </c>
      <c r="F330" s="17">
        <v>1840.8618730000001</v>
      </c>
      <c r="G330">
        <v>792</v>
      </c>
      <c r="H330">
        <v>131.40484799999999</v>
      </c>
      <c r="I330">
        <v>141.76950400000001</v>
      </c>
      <c r="J330" s="171">
        <f t="shared" si="16"/>
        <v>441.48099173553715</v>
      </c>
      <c r="K330" s="171">
        <f t="shared" si="17"/>
        <v>243.04500271338841</v>
      </c>
      <c r="M330" s="17">
        <v>3671.0443329999998</v>
      </c>
      <c r="N330">
        <v>0</v>
      </c>
      <c r="O330" s="17">
        <v>7180</v>
      </c>
      <c r="P330" s="17">
        <v>3952.748028</v>
      </c>
      <c r="R330" s="171">
        <f>'CONV-CFS-TAF'!B325</f>
        <v>6.1487603305785121E-2</v>
      </c>
    </row>
    <row r="331" spans="2:18" hidden="1" x14ac:dyDescent="0.25">
      <c r="B331" t="s">
        <v>362</v>
      </c>
      <c r="C331">
        <v>100</v>
      </c>
      <c r="D331" s="17">
        <v>1484.694722</v>
      </c>
      <c r="E331" s="17">
        <f t="shared" si="15"/>
        <v>3400</v>
      </c>
      <c r="F331" s="17">
        <v>1646.157639</v>
      </c>
      <c r="G331">
        <v>752</v>
      </c>
      <c r="H331">
        <v>206.95758699999999</v>
      </c>
      <c r="I331">
        <v>204.53481099999999</v>
      </c>
      <c r="J331" s="171">
        <f t="shared" si="16"/>
        <v>397.48760330578511</v>
      </c>
      <c r="K331" s="171">
        <f t="shared" si="17"/>
        <v>273.71900826446279</v>
      </c>
      <c r="M331" s="17">
        <v>3400</v>
      </c>
      <c r="N331">
        <v>0</v>
      </c>
      <c r="O331" s="17">
        <v>6680</v>
      </c>
      <c r="P331" s="17">
        <v>4600</v>
      </c>
      <c r="R331" s="171">
        <f>'CONV-CFS-TAF'!B326</f>
        <v>5.9504132231404959E-2</v>
      </c>
    </row>
    <row r="332" spans="2:18" hidden="1" x14ac:dyDescent="0.25">
      <c r="B332" t="s">
        <v>363</v>
      </c>
      <c r="C332">
        <v>100</v>
      </c>
      <c r="D332" s="17">
        <v>1438.510002</v>
      </c>
      <c r="E332" s="17">
        <f t="shared" si="15"/>
        <v>3229.3432349999998</v>
      </c>
      <c r="F332" s="17">
        <v>1517.652585</v>
      </c>
      <c r="G332">
        <v>662.423765</v>
      </c>
      <c r="H332">
        <v>327.369102</v>
      </c>
      <c r="I332">
        <v>161.26046700000001</v>
      </c>
      <c r="J332" s="171">
        <f t="shared" si="16"/>
        <v>241.12336403504131</v>
      </c>
      <c r="K332" s="171">
        <f t="shared" si="17"/>
        <v>282.84297520661158</v>
      </c>
      <c r="M332" s="17">
        <v>3229.3432349999998</v>
      </c>
      <c r="N332">
        <v>0</v>
      </c>
      <c r="O332" s="17">
        <v>3921.4955709999999</v>
      </c>
      <c r="P332" s="17">
        <v>4600</v>
      </c>
      <c r="R332" s="171">
        <f>'CONV-CFS-TAF'!B327</f>
        <v>6.1487603305785121E-2</v>
      </c>
    </row>
    <row r="333" spans="2:18" hidden="1" x14ac:dyDescent="0.25">
      <c r="B333" t="s">
        <v>364</v>
      </c>
      <c r="C333">
        <v>100</v>
      </c>
      <c r="D333" s="17">
        <v>1445.3973080000001</v>
      </c>
      <c r="E333" s="17">
        <f t="shared" si="15"/>
        <v>3218.5010619999998</v>
      </c>
      <c r="F333" s="17">
        <v>1383.8128240000001</v>
      </c>
      <c r="G333">
        <v>567</v>
      </c>
      <c r="H333">
        <v>451.93874299999999</v>
      </c>
      <c r="I333">
        <v>198.710542</v>
      </c>
      <c r="J333" s="171">
        <f t="shared" si="16"/>
        <v>225.46528803966942</v>
      </c>
      <c r="K333" s="171">
        <f t="shared" si="17"/>
        <v>214.22660019173554</v>
      </c>
      <c r="M333" s="17">
        <v>3218.5010619999998</v>
      </c>
      <c r="N333">
        <v>0</v>
      </c>
      <c r="O333" s="17">
        <v>3789.0694239999998</v>
      </c>
      <c r="P333" s="17">
        <v>3600.1970310000002</v>
      </c>
      <c r="R333" s="171">
        <f>'CONV-CFS-TAF'!B328</f>
        <v>5.9504132231404959E-2</v>
      </c>
    </row>
    <row r="334" spans="2:18" hidden="1" x14ac:dyDescent="0.25">
      <c r="B334" t="s">
        <v>365</v>
      </c>
      <c r="C334">
        <v>100</v>
      </c>
      <c r="D334" s="17">
        <v>1447.442736</v>
      </c>
      <c r="E334" s="17">
        <f t="shared" si="15"/>
        <v>3281.8943519999998</v>
      </c>
      <c r="F334" s="17">
        <v>1326.1282980000001</v>
      </c>
      <c r="G334">
        <v>558.31304499999999</v>
      </c>
      <c r="H334">
        <v>644.24990300000002</v>
      </c>
      <c r="I334">
        <v>293.93440099999998</v>
      </c>
      <c r="J334" s="171">
        <f t="shared" si="16"/>
        <v>274.66557479404958</v>
      </c>
      <c r="K334" s="171">
        <f t="shared" si="17"/>
        <v>256.04969900231401</v>
      </c>
      <c r="M334" s="17">
        <v>3281.8943519999998</v>
      </c>
      <c r="N334">
        <v>0</v>
      </c>
      <c r="O334" s="17">
        <v>4467.0073320000001</v>
      </c>
      <c r="P334" s="17">
        <v>4164.2491369999998</v>
      </c>
      <c r="R334" s="171">
        <f>'CONV-CFS-TAF'!B329</f>
        <v>6.1487603305785121E-2</v>
      </c>
    </row>
    <row r="335" spans="2:18" hidden="1" x14ac:dyDescent="0.25">
      <c r="B335" t="s">
        <v>366</v>
      </c>
      <c r="C335">
        <v>100</v>
      </c>
      <c r="D335" s="17">
        <v>1440.858559</v>
      </c>
      <c r="E335" s="17">
        <f t="shared" si="15"/>
        <v>3298.1163139999999</v>
      </c>
      <c r="F335" s="17">
        <v>1340.848017</v>
      </c>
      <c r="G335">
        <v>503.053786</v>
      </c>
      <c r="H335">
        <v>815.28698299999996</v>
      </c>
      <c r="I335">
        <v>445.20872500000002</v>
      </c>
      <c r="J335" s="171">
        <f t="shared" si="16"/>
        <v>159.0673879061157</v>
      </c>
      <c r="K335" s="171">
        <f t="shared" si="17"/>
        <v>238.60108192066113</v>
      </c>
      <c r="M335" s="17">
        <v>3298.1163139999999</v>
      </c>
      <c r="N335">
        <v>0</v>
      </c>
      <c r="O335" s="17">
        <v>2586.983056</v>
      </c>
      <c r="P335" s="17">
        <v>3880.4745849999999</v>
      </c>
      <c r="R335" s="171">
        <f>'CONV-CFS-TAF'!B330</f>
        <v>6.1487603305785121E-2</v>
      </c>
    </row>
    <row r="336" spans="2:18" hidden="1" x14ac:dyDescent="0.25">
      <c r="B336" t="s">
        <v>367</v>
      </c>
      <c r="C336">
        <v>100</v>
      </c>
      <c r="D336" s="17">
        <v>1472.7400680000001</v>
      </c>
      <c r="E336" s="17">
        <f t="shared" si="15"/>
        <v>3497.0315340000002</v>
      </c>
      <c r="F336" s="17">
        <v>1421.614703</v>
      </c>
      <c r="G336">
        <v>497.91922699999998</v>
      </c>
      <c r="H336">
        <v>952.71495400000003</v>
      </c>
      <c r="I336">
        <v>581.41356800000005</v>
      </c>
      <c r="J336" s="171">
        <f t="shared" si="16"/>
        <v>147.44889727735537</v>
      </c>
      <c r="K336" s="171">
        <f t="shared" si="17"/>
        <v>221.17334588826446</v>
      </c>
      <c r="M336" s="17">
        <v>3497.0315340000002</v>
      </c>
      <c r="N336">
        <v>0</v>
      </c>
      <c r="O336" s="17">
        <v>2654.9578230000002</v>
      </c>
      <c r="P336" s="17">
        <v>3982.4367339999999</v>
      </c>
      <c r="R336" s="171">
        <f>'CONV-CFS-TAF'!B331</f>
        <v>5.5537190082644627E-2</v>
      </c>
    </row>
    <row r="337" spans="2:18" hidden="1" x14ac:dyDescent="0.25">
      <c r="B337" t="s">
        <v>368</v>
      </c>
      <c r="C337">
        <v>100</v>
      </c>
      <c r="D337" s="17">
        <v>1688.925029</v>
      </c>
      <c r="E337" s="17">
        <f t="shared" si="15"/>
        <v>4071</v>
      </c>
      <c r="F337" s="17">
        <v>1668.6266700000001</v>
      </c>
      <c r="G337">
        <v>664</v>
      </c>
      <c r="H337">
        <v>972</v>
      </c>
      <c r="I337">
        <v>787.06051300000001</v>
      </c>
      <c r="J337" s="171">
        <f t="shared" si="16"/>
        <v>239.79993572826444</v>
      </c>
      <c r="K337" s="171">
        <f t="shared" si="17"/>
        <v>156.3094784092562</v>
      </c>
      <c r="M337" s="17">
        <v>4071</v>
      </c>
      <c r="N337">
        <v>0</v>
      </c>
      <c r="O337" s="17">
        <v>3899.9720729999999</v>
      </c>
      <c r="P337" s="17">
        <v>2542.129958</v>
      </c>
      <c r="R337" s="171">
        <f>'CONV-CFS-TAF'!B332</f>
        <v>6.1487603305785121E-2</v>
      </c>
    </row>
    <row r="338" spans="2:18" hidden="1" x14ac:dyDescent="0.25">
      <c r="B338" t="s">
        <v>369</v>
      </c>
      <c r="C338">
        <v>100</v>
      </c>
      <c r="D338" s="17">
        <v>1948.6313990000001</v>
      </c>
      <c r="E338" s="17">
        <f t="shared" si="15"/>
        <v>4485.1884710000004</v>
      </c>
      <c r="F338" s="17">
        <v>1947.5861769999999</v>
      </c>
      <c r="G338">
        <v>792</v>
      </c>
      <c r="H338">
        <v>848.09165099999996</v>
      </c>
      <c r="I338">
        <v>730.14446099999998</v>
      </c>
      <c r="J338" s="171">
        <f t="shared" si="16"/>
        <v>35.702479338842977</v>
      </c>
      <c r="K338" s="171">
        <f t="shared" si="17"/>
        <v>53.553719008264466</v>
      </c>
      <c r="M338" s="17">
        <v>4485.1884710000004</v>
      </c>
      <c r="N338">
        <v>0</v>
      </c>
      <c r="O338">
        <v>600</v>
      </c>
      <c r="P338">
        <v>900</v>
      </c>
      <c r="R338" s="171">
        <f>'CONV-CFS-TAF'!B333</f>
        <v>5.9504132231404959E-2</v>
      </c>
    </row>
    <row r="339" spans="2:18" hidden="1" x14ac:dyDescent="0.25">
      <c r="B339" t="s">
        <v>370</v>
      </c>
      <c r="C339">
        <v>100</v>
      </c>
      <c r="D339" s="17">
        <v>1949.53774</v>
      </c>
      <c r="E339" s="17">
        <f t="shared" si="15"/>
        <v>4508.7149520000003</v>
      </c>
      <c r="F339" s="17">
        <v>2127.9778430000001</v>
      </c>
      <c r="G339">
        <v>967</v>
      </c>
      <c r="H339">
        <v>623.75736700000004</v>
      </c>
      <c r="I339">
        <v>620.16633100000001</v>
      </c>
      <c r="J339" s="171">
        <f t="shared" si="16"/>
        <v>36.892561983471076</v>
      </c>
      <c r="K339" s="171">
        <f t="shared" si="17"/>
        <v>55.33884297520661</v>
      </c>
      <c r="M339" s="17">
        <v>4508.7149520000003</v>
      </c>
      <c r="N339">
        <v>0</v>
      </c>
      <c r="O339">
        <v>600</v>
      </c>
      <c r="P339">
        <v>900</v>
      </c>
      <c r="R339" s="171">
        <f>'CONV-CFS-TAF'!B334</f>
        <v>6.1487603305785121E-2</v>
      </c>
    </row>
    <row r="340" spans="2:18" hidden="1" x14ac:dyDescent="0.25">
      <c r="B340" t="s">
        <v>371</v>
      </c>
      <c r="C340">
        <v>100</v>
      </c>
      <c r="D340" s="17">
        <v>1898.8139699999999</v>
      </c>
      <c r="E340" s="17">
        <f t="shared" si="15"/>
        <v>4105.3177290000003</v>
      </c>
      <c r="F340" s="17">
        <v>1862.9615209999999</v>
      </c>
      <c r="G340">
        <v>853.14934500000004</v>
      </c>
      <c r="H340">
        <v>420.70219700000001</v>
      </c>
      <c r="I340">
        <v>492.49021299999998</v>
      </c>
      <c r="J340" s="171">
        <f t="shared" si="16"/>
        <v>105.69636160661157</v>
      </c>
      <c r="K340" s="171">
        <f t="shared" si="17"/>
        <v>196.29324303471074</v>
      </c>
      <c r="M340" s="17">
        <v>4105.3177290000003</v>
      </c>
      <c r="N340">
        <v>0</v>
      </c>
      <c r="O340" s="17">
        <v>1776.286077</v>
      </c>
      <c r="P340" s="17">
        <v>3298.8170009999999</v>
      </c>
      <c r="R340" s="171">
        <f>'CONV-CFS-TAF'!B335</f>
        <v>5.9504132231404959E-2</v>
      </c>
    </row>
    <row r="341" spans="2:18" hidden="1" x14ac:dyDescent="0.25">
      <c r="B341" t="s">
        <v>372</v>
      </c>
      <c r="C341">
        <v>100</v>
      </c>
      <c r="D341" s="17">
        <v>1753.671335</v>
      </c>
      <c r="E341" s="17">
        <f t="shared" si="15"/>
        <v>3468.812469</v>
      </c>
      <c r="F341" s="17">
        <v>1539.817755</v>
      </c>
      <c r="G341">
        <v>691.03617299999996</v>
      </c>
      <c r="H341">
        <v>258.01492400000001</v>
      </c>
      <c r="I341">
        <v>318.710915</v>
      </c>
      <c r="J341" s="171">
        <f t="shared" si="16"/>
        <v>219.90692220297521</v>
      </c>
      <c r="K341" s="171">
        <f t="shared" si="17"/>
        <v>282.84297520661158</v>
      </c>
      <c r="M341" s="17">
        <v>3468.812469</v>
      </c>
      <c r="N341">
        <v>0</v>
      </c>
      <c r="O341" s="17">
        <v>3576.4432240000001</v>
      </c>
      <c r="P341" s="17">
        <v>4600</v>
      </c>
      <c r="R341" s="171">
        <f>'CONV-CFS-TAF'!B336</f>
        <v>6.1487603305785121E-2</v>
      </c>
    </row>
    <row r="342" spans="2:18" hidden="1" x14ac:dyDescent="0.25">
      <c r="B342" t="s">
        <v>373</v>
      </c>
      <c r="C342">
        <v>100</v>
      </c>
      <c r="D342" s="17">
        <v>1579.6513279999999</v>
      </c>
      <c r="E342" s="17">
        <f t="shared" si="15"/>
        <v>3152.2604719999999</v>
      </c>
      <c r="F342" s="17">
        <v>1404.540677</v>
      </c>
      <c r="G342">
        <v>621.74264100000005</v>
      </c>
      <c r="H342">
        <v>137.22477799999999</v>
      </c>
      <c r="I342">
        <v>89.152400999999998</v>
      </c>
      <c r="J342" s="171">
        <f t="shared" si="16"/>
        <v>63.323960092561975</v>
      </c>
      <c r="K342" s="171">
        <f t="shared" si="17"/>
        <v>260.64660371900823</v>
      </c>
      <c r="M342" s="17">
        <v>3152.2604719999999</v>
      </c>
      <c r="N342">
        <v>0</v>
      </c>
      <c r="O342" s="17">
        <v>1029.8654799999999</v>
      </c>
      <c r="P342" s="17">
        <v>4239.0106249999999</v>
      </c>
      <c r="R342" s="171">
        <f>'CONV-CFS-TAF'!B337</f>
        <v>6.1487603305785121E-2</v>
      </c>
    </row>
    <row r="343" spans="2:18" hidden="1" x14ac:dyDescent="0.25">
      <c r="B343" t="s">
        <v>374</v>
      </c>
      <c r="C343">
        <v>100</v>
      </c>
      <c r="D343" s="17">
        <v>1410.6631910000001</v>
      </c>
      <c r="E343" s="17">
        <f t="shared" si="15"/>
        <v>3113.5031039999999</v>
      </c>
      <c r="F343" s="17">
        <v>1309.967032</v>
      </c>
      <c r="G343">
        <v>572.44935999999996</v>
      </c>
      <c r="H343">
        <v>165.21044699999999</v>
      </c>
      <c r="I343">
        <v>55</v>
      </c>
      <c r="J343" s="171">
        <f t="shared" si="16"/>
        <v>173.92728775537191</v>
      </c>
      <c r="K343" s="171">
        <f t="shared" si="17"/>
        <v>254.11868645950415</v>
      </c>
      <c r="M343" s="17">
        <v>3113.5031039999999</v>
      </c>
      <c r="N343">
        <v>0</v>
      </c>
      <c r="O343" s="17">
        <v>2922.9446969999999</v>
      </c>
      <c r="P343" s="17">
        <v>4270.6057030000002</v>
      </c>
      <c r="R343" s="171">
        <f>'CONV-CFS-TAF'!B338</f>
        <v>5.9504132231404959E-2</v>
      </c>
    </row>
    <row r="344" spans="2:18" hidden="1" x14ac:dyDescent="0.25">
      <c r="B344" t="s">
        <v>375</v>
      </c>
      <c r="C344">
        <v>100</v>
      </c>
      <c r="D344" s="17">
        <v>1356.108283</v>
      </c>
      <c r="E344" s="17">
        <f t="shared" si="15"/>
        <v>2967.4310569999998</v>
      </c>
      <c r="F344" s="17">
        <v>1175.632738</v>
      </c>
      <c r="G344">
        <v>511.83986399999998</v>
      </c>
      <c r="H344">
        <v>183.33333300000001</v>
      </c>
      <c r="I344">
        <v>55</v>
      </c>
      <c r="J344" s="171">
        <f t="shared" si="16"/>
        <v>110.63967911008264</v>
      </c>
      <c r="K344" s="171">
        <f t="shared" si="17"/>
        <v>198.49218248132232</v>
      </c>
      <c r="M344" s="17">
        <v>2967.4310569999998</v>
      </c>
      <c r="N344">
        <v>0</v>
      </c>
      <c r="O344" s="17">
        <v>1799.3818779999999</v>
      </c>
      <c r="P344" s="17">
        <v>3228.1658710000002</v>
      </c>
      <c r="R344" s="171">
        <f>'CONV-CFS-TAF'!B339</f>
        <v>6.1487603305785121E-2</v>
      </c>
    </row>
    <row r="345" spans="2:18" hidden="1" x14ac:dyDescent="0.25">
      <c r="B345" t="s">
        <v>376</v>
      </c>
      <c r="C345">
        <v>100</v>
      </c>
      <c r="D345" s="17">
        <v>1326.1007649999999</v>
      </c>
      <c r="E345" s="17">
        <f t="shared" si="15"/>
        <v>2820.5111689999999</v>
      </c>
      <c r="F345" s="17">
        <v>1063.663564</v>
      </c>
      <c r="G345">
        <v>476.464808</v>
      </c>
      <c r="H345">
        <v>366.66666700000002</v>
      </c>
      <c r="I345">
        <v>68.588020999999998</v>
      </c>
      <c r="J345" s="171">
        <f t="shared" si="16"/>
        <v>195.93994837685949</v>
      </c>
      <c r="K345" s="171">
        <f t="shared" si="17"/>
        <v>273.71900826446279</v>
      </c>
      <c r="M345" s="17">
        <v>2820.5111689999999</v>
      </c>
      <c r="N345">
        <v>0</v>
      </c>
      <c r="O345" s="17">
        <v>3292.879688</v>
      </c>
      <c r="P345" s="17">
        <v>4600</v>
      </c>
      <c r="R345" s="171">
        <f>'CONV-CFS-TAF'!B340</f>
        <v>5.9504132231404959E-2</v>
      </c>
    </row>
    <row r="346" spans="2:18" hidden="1" x14ac:dyDescent="0.25">
      <c r="B346" t="s">
        <v>377</v>
      </c>
      <c r="C346">
        <v>100</v>
      </c>
      <c r="D346" s="17">
        <v>1310.276337</v>
      </c>
      <c r="E346" s="17">
        <f t="shared" si="15"/>
        <v>2744.0325160000002</v>
      </c>
      <c r="F346" s="17">
        <v>1003.1808590000001</v>
      </c>
      <c r="G346">
        <v>435.32095099999998</v>
      </c>
      <c r="H346">
        <v>521.35170200000005</v>
      </c>
      <c r="I346">
        <v>67.386768000000004</v>
      </c>
      <c r="J346" s="171">
        <f t="shared" si="16"/>
        <v>152.09453880396691</v>
      </c>
      <c r="K346" s="171">
        <f t="shared" si="17"/>
        <v>238.26566673719009</v>
      </c>
      <c r="M346" s="17">
        <v>2744.0325160000002</v>
      </c>
      <c r="N346">
        <v>0</v>
      </c>
      <c r="O346" s="17">
        <v>2473.5805369999998</v>
      </c>
      <c r="P346" s="17">
        <v>3875.0195800000001</v>
      </c>
      <c r="R346" s="171">
        <f>'CONV-CFS-TAF'!B341</f>
        <v>6.1487603305785121E-2</v>
      </c>
    </row>
    <row r="347" spans="2:18" hidden="1" x14ac:dyDescent="0.25">
      <c r="B347" t="s">
        <v>378</v>
      </c>
      <c r="C347">
        <v>100</v>
      </c>
      <c r="D347" s="17">
        <v>1331.4812480000001</v>
      </c>
      <c r="E347" s="17">
        <f t="shared" si="15"/>
        <v>3035.7604240000001</v>
      </c>
      <c r="F347" s="17">
        <v>1257.4225710000001</v>
      </c>
      <c r="G347">
        <v>567</v>
      </c>
      <c r="H347">
        <v>615.62965999999994</v>
      </c>
      <c r="I347">
        <v>191.00668899999999</v>
      </c>
      <c r="J347" s="171">
        <f t="shared" si="16"/>
        <v>129.56233715305783</v>
      </c>
      <c r="K347" s="171">
        <f t="shared" si="17"/>
        <v>194.34350572958678</v>
      </c>
      <c r="M347" s="17">
        <v>3035.7604240000001</v>
      </c>
      <c r="N347">
        <v>0</v>
      </c>
      <c r="O347" s="17">
        <v>2107.1294079999998</v>
      </c>
      <c r="P347" s="17">
        <v>3160.6941120000001</v>
      </c>
      <c r="R347" s="171">
        <f>'CONV-CFS-TAF'!B342</f>
        <v>6.1487603305785121E-2</v>
      </c>
    </row>
    <row r="348" spans="2:18" hidden="1" x14ac:dyDescent="0.25">
      <c r="B348" t="s">
        <v>379</v>
      </c>
      <c r="C348">
        <v>100</v>
      </c>
      <c r="D348" s="17">
        <v>1387.690501</v>
      </c>
      <c r="E348" s="17">
        <f t="shared" si="15"/>
        <v>3448.4168540000001</v>
      </c>
      <c r="F348" s="17">
        <v>1678.1427189999999</v>
      </c>
      <c r="G348">
        <v>565</v>
      </c>
      <c r="H348">
        <v>702.67647299999999</v>
      </c>
      <c r="I348">
        <v>318.59754199999998</v>
      </c>
      <c r="J348" s="171">
        <f t="shared" si="16"/>
        <v>137.70775633190081</v>
      </c>
      <c r="K348" s="171">
        <f t="shared" si="17"/>
        <v>206.56163452561984</v>
      </c>
      <c r="M348" s="17">
        <v>3448.4168540000001</v>
      </c>
      <c r="N348">
        <v>0</v>
      </c>
      <c r="O348" s="17">
        <v>2479.559303</v>
      </c>
      <c r="P348" s="17">
        <v>3719.3389550000002</v>
      </c>
      <c r="R348" s="171">
        <f>'CONV-CFS-TAF'!B343</f>
        <v>5.5537190082644627E-2</v>
      </c>
    </row>
    <row r="349" spans="2:18" hidden="1" x14ac:dyDescent="0.25">
      <c r="B349" t="s">
        <v>380</v>
      </c>
      <c r="C349">
        <v>100</v>
      </c>
      <c r="D349" s="17">
        <v>1508.7524490000001</v>
      </c>
      <c r="E349" s="17">
        <f t="shared" si="15"/>
        <v>3900.5344049999999</v>
      </c>
      <c r="F349" s="17">
        <v>2117.3527880000001</v>
      </c>
      <c r="G349">
        <v>658</v>
      </c>
      <c r="H349">
        <v>803.03468999999996</v>
      </c>
      <c r="I349">
        <v>434.63437599999997</v>
      </c>
      <c r="J349" s="171">
        <f t="shared" si="16"/>
        <v>152.08985246479338</v>
      </c>
      <c r="K349" s="171">
        <f t="shared" si="17"/>
        <v>228.13477872793385</v>
      </c>
      <c r="M349" s="17">
        <v>3900.5344049999999</v>
      </c>
      <c r="N349">
        <v>0</v>
      </c>
      <c r="O349" s="17">
        <v>2473.5043209999999</v>
      </c>
      <c r="P349" s="17">
        <v>3710.2564819999998</v>
      </c>
      <c r="R349" s="171">
        <f>'CONV-CFS-TAF'!B344</f>
        <v>6.1487603305785121E-2</v>
      </c>
    </row>
    <row r="350" spans="2:18" hidden="1" x14ac:dyDescent="0.25">
      <c r="B350" t="s">
        <v>381</v>
      </c>
      <c r="C350">
        <v>100</v>
      </c>
      <c r="D350" s="17">
        <v>1666.761456</v>
      </c>
      <c r="E350" s="17">
        <f t="shared" si="15"/>
        <v>4312.6065170000002</v>
      </c>
      <c r="F350" s="17">
        <v>2611.529571</v>
      </c>
      <c r="G350">
        <v>792</v>
      </c>
      <c r="H350">
        <v>695.52745100000004</v>
      </c>
      <c r="I350">
        <v>347.689345</v>
      </c>
      <c r="J350" s="171">
        <f t="shared" si="16"/>
        <v>37.08726194380165</v>
      </c>
      <c r="K350" s="171">
        <f t="shared" si="17"/>
        <v>55.630892885950409</v>
      </c>
      <c r="M350" s="17">
        <v>4312.6065170000002</v>
      </c>
      <c r="N350">
        <v>0</v>
      </c>
      <c r="O350">
        <v>623.27204099999994</v>
      </c>
      <c r="P350">
        <v>934.90806099999998</v>
      </c>
      <c r="R350" s="171">
        <f>'CONV-CFS-TAF'!B345</f>
        <v>5.9504132231404959E-2</v>
      </c>
    </row>
    <row r="351" spans="2:18" hidden="1" x14ac:dyDescent="0.25">
      <c r="B351" t="s">
        <v>382</v>
      </c>
      <c r="C351">
        <v>100</v>
      </c>
      <c r="D351" s="17">
        <v>1676.136495</v>
      </c>
      <c r="E351" s="17">
        <f t="shared" si="15"/>
        <v>4233.7748739999997</v>
      </c>
      <c r="F351" s="17">
        <v>2914.7181310000001</v>
      </c>
      <c r="G351">
        <v>967</v>
      </c>
      <c r="H351">
        <v>512.28375100000005</v>
      </c>
      <c r="I351">
        <v>227.448802</v>
      </c>
      <c r="J351" s="171">
        <f t="shared" si="16"/>
        <v>36.892561983471076</v>
      </c>
      <c r="K351" s="171">
        <f t="shared" si="17"/>
        <v>55.33884297520661</v>
      </c>
      <c r="M351" s="17">
        <v>4233.7748739999997</v>
      </c>
      <c r="N351">
        <v>0</v>
      </c>
      <c r="O351">
        <v>600</v>
      </c>
      <c r="P351">
        <v>900</v>
      </c>
      <c r="R351" s="171">
        <f>'CONV-CFS-TAF'!B346</f>
        <v>6.1487603305785121E-2</v>
      </c>
    </row>
    <row r="352" spans="2:18" hidden="1" x14ac:dyDescent="0.25">
      <c r="B352" t="s">
        <v>383</v>
      </c>
      <c r="C352">
        <v>100</v>
      </c>
      <c r="D352" s="17">
        <v>1657.619457</v>
      </c>
      <c r="E352" s="17">
        <f t="shared" si="15"/>
        <v>3993.6137469999999</v>
      </c>
      <c r="F352" s="17">
        <v>2948.663348</v>
      </c>
      <c r="G352">
        <v>949.03590999999994</v>
      </c>
      <c r="H352">
        <v>384.59767900000003</v>
      </c>
      <c r="I352">
        <v>81.065074999999993</v>
      </c>
      <c r="J352" s="171">
        <f t="shared" si="16"/>
        <v>110.96593711735538</v>
      </c>
      <c r="K352" s="171">
        <f t="shared" si="17"/>
        <v>206.07959746115702</v>
      </c>
      <c r="M352" s="17">
        <v>3993.6137469999999</v>
      </c>
      <c r="N352">
        <v>0</v>
      </c>
      <c r="O352" s="17">
        <v>1864.8442210000001</v>
      </c>
      <c r="P352" s="17">
        <v>3463.2821239999998</v>
      </c>
      <c r="R352" s="171">
        <f>'CONV-CFS-TAF'!B347</f>
        <v>5.9504132231404959E-2</v>
      </c>
    </row>
    <row r="353" spans="2:18" hidden="1" x14ac:dyDescent="0.25">
      <c r="B353" t="s">
        <v>384</v>
      </c>
      <c r="C353">
        <v>100</v>
      </c>
      <c r="D353" s="17">
        <v>1550.3161359999999</v>
      </c>
      <c r="E353" s="17">
        <f t="shared" si="15"/>
        <v>3615.5748170000002</v>
      </c>
      <c r="F353" s="17">
        <v>2388.4772710000002</v>
      </c>
      <c r="G353">
        <v>745.10651199999995</v>
      </c>
      <c r="H353">
        <v>214.09294399999999</v>
      </c>
      <c r="I353">
        <v>168.248786</v>
      </c>
      <c r="J353" s="171">
        <f t="shared" si="16"/>
        <v>430.71461846280988</v>
      </c>
      <c r="K353" s="171">
        <f t="shared" si="17"/>
        <v>204.19778702082644</v>
      </c>
      <c r="M353" s="17">
        <v>3615.5748170000002</v>
      </c>
      <c r="N353">
        <v>0</v>
      </c>
      <c r="O353" s="17">
        <v>7004.9017249999997</v>
      </c>
      <c r="P353" s="17">
        <v>3320.9586330000002</v>
      </c>
      <c r="R353" s="171">
        <f>'CONV-CFS-TAF'!B348</f>
        <v>6.1487603305785121E-2</v>
      </c>
    </row>
    <row r="354" spans="2:18" hidden="1" x14ac:dyDescent="0.25">
      <c r="B354" t="s">
        <v>385</v>
      </c>
      <c r="C354">
        <v>100</v>
      </c>
      <c r="D354" s="17">
        <v>1404.5420549999999</v>
      </c>
      <c r="E354" s="17">
        <f t="shared" si="15"/>
        <v>3264.3483310000001</v>
      </c>
      <c r="F354" s="17">
        <v>1916.17227</v>
      </c>
      <c r="G354">
        <v>703.17233399999998</v>
      </c>
      <c r="H354">
        <v>160.735602</v>
      </c>
      <c r="I354">
        <v>258.47425500000003</v>
      </c>
      <c r="J354" s="171">
        <f t="shared" si="16"/>
        <v>441.48099173553715</v>
      </c>
      <c r="K354" s="171">
        <f t="shared" si="17"/>
        <v>269.55852132892556</v>
      </c>
      <c r="M354" s="17">
        <v>3264.3483310000001</v>
      </c>
      <c r="N354">
        <v>0</v>
      </c>
      <c r="O354" s="17">
        <v>7180</v>
      </c>
      <c r="P354" s="17">
        <v>4383.9490699999997</v>
      </c>
      <c r="R354" s="171">
        <f>'CONV-CFS-TAF'!B349</f>
        <v>6.1487603305785121E-2</v>
      </c>
    </row>
    <row r="355" spans="2:18" hidden="1" x14ac:dyDescent="0.25">
      <c r="B355" t="s">
        <v>386</v>
      </c>
      <c r="C355">
        <v>100</v>
      </c>
      <c r="D355" s="17">
        <v>1278.2379490000001</v>
      </c>
      <c r="E355" s="17">
        <f t="shared" si="15"/>
        <v>3192.8673039999999</v>
      </c>
      <c r="F355" s="17">
        <v>1611.996764</v>
      </c>
      <c r="G355">
        <v>671.30126600000006</v>
      </c>
      <c r="H355">
        <v>228.43635800000001</v>
      </c>
      <c r="I355">
        <v>363.120948</v>
      </c>
      <c r="J355" s="171">
        <f t="shared" si="16"/>
        <v>397.48760330578511</v>
      </c>
      <c r="K355" s="171">
        <f t="shared" si="17"/>
        <v>273.71900826446279</v>
      </c>
      <c r="M355" s="17">
        <v>3192.8673039999999</v>
      </c>
      <c r="N355">
        <v>0</v>
      </c>
      <c r="O355" s="17">
        <v>6680</v>
      </c>
      <c r="P355" s="17">
        <v>4600</v>
      </c>
      <c r="R355" s="171">
        <f>'CONV-CFS-TAF'!B350</f>
        <v>5.9504132231404959E-2</v>
      </c>
    </row>
    <row r="356" spans="2:18" hidden="1" x14ac:dyDescent="0.25">
      <c r="B356" t="s">
        <v>387</v>
      </c>
      <c r="C356">
        <v>100</v>
      </c>
      <c r="D356" s="17">
        <v>1347.690987</v>
      </c>
      <c r="E356" s="17">
        <f t="shared" si="15"/>
        <v>3216.7728820000002</v>
      </c>
      <c r="F356" s="17">
        <v>1556.2842860000001</v>
      </c>
      <c r="G356">
        <v>632.25491799999998</v>
      </c>
      <c r="H356">
        <v>343.74415800000003</v>
      </c>
      <c r="I356">
        <v>510.13610799999998</v>
      </c>
      <c r="J356" s="171">
        <f t="shared" si="16"/>
        <v>394.98271701619836</v>
      </c>
      <c r="K356" s="171">
        <f t="shared" si="17"/>
        <v>282.84297520661158</v>
      </c>
      <c r="M356" s="17">
        <v>3216.7728820000002</v>
      </c>
      <c r="N356">
        <v>0</v>
      </c>
      <c r="O356" s="17">
        <v>6423.7780590000002</v>
      </c>
      <c r="P356" s="17">
        <v>4600</v>
      </c>
      <c r="R356" s="171">
        <f>'CONV-CFS-TAF'!B351</f>
        <v>6.1487603305785121E-2</v>
      </c>
    </row>
    <row r="357" spans="2:18" hidden="1" x14ac:dyDescent="0.25">
      <c r="B357" t="s">
        <v>388</v>
      </c>
      <c r="C357">
        <v>100</v>
      </c>
      <c r="D357" s="17">
        <v>1463.3710550000001</v>
      </c>
      <c r="E357" s="17">
        <f t="shared" si="15"/>
        <v>3252</v>
      </c>
      <c r="F357" s="17">
        <v>2015.550248</v>
      </c>
      <c r="G357">
        <v>449</v>
      </c>
      <c r="H357">
        <v>523.86314900000002</v>
      </c>
      <c r="I357">
        <v>763.46927700000003</v>
      </c>
      <c r="J357" s="171">
        <f t="shared" si="16"/>
        <v>397.48760330578511</v>
      </c>
      <c r="K357" s="171">
        <f t="shared" si="17"/>
        <v>273.71900826446279</v>
      </c>
      <c r="M357" s="17">
        <v>3252</v>
      </c>
      <c r="N357">
        <v>0</v>
      </c>
      <c r="O357" s="17">
        <v>6680</v>
      </c>
      <c r="P357" s="17">
        <v>4600</v>
      </c>
      <c r="R357" s="171">
        <f>'CONV-CFS-TAF'!B352</f>
        <v>5.9504132231404959E-2</v>
      </c>
    </row>
    <row r="358" spans="2:18" hidden="1" x14ac:dyDescent="0.25">
      <c r="B358" t="s">
        <v>389</v>
      </c>
      <c r="C358">
        <v>100</v>
      </c>
      <c r="D358" s="17">
        <v>1720.9913469999999</v>
      </c>
      <c r="E358" s="17">
        <f t="shared" si="15"/>
        <v>3322</v>
      </c>
      <c r="F358" s="17">
        <v>2830.9850540000002</v>
      </c>
      <c r="G358">
        <v>367</v>
      </c>
      <c r="H358">
        <v>753.07093699999996</v>
      </c>
      <c r="I358" s="17">
        <v>1067</v>
      </c>
      <c r="J358" s="171">
        <f t="shared" si="16"/>
        <v>532.79999998016524</v>
      </c>
      <c r="K358" s="171">
        <f t="shared" si="17"/>
        <v>282.84297520661158</v>
      </c>
      <c r="M358" s="17">
        <v>3322</v>
      </c>
      <c r="N358">
        <v>0</v>
      </c>
      <c r="O358" s="17">
        <v>8665.16129</v>
      </c>
      <c r="P358" s="17">
        <v>4600</v>
      </c>
      <c r="R358" s="171">
        <f>'CONV-CFS-TAF'!B353</f>
        <v>6.1487603305785121E-2</v>
      </c>
    </row>
    <row r="359" spans="2:18" hidden="1" x14ac:dyDescent="0.25">
      <c r="B359" t="s">
        <v>390</v>
      </c>
      <c r="C359">
        <v>100</v>
      </c>
      <c r="D359" s="17">
        <v>1810.9674359999999</v>
      </c>
      <c r="E359" s="17">
        <f t="shared" si="15"/>
        <v>3624</v>
      </c>
      <c r="F359" s="17">
        <v>2846</v>
      </c>
      <c r="G359">
        <v>384</v>
      </c>
      <c r="H359">
        <v>972</v>
      </c>
      <c r="I359" s="17">
        <v>1067</v>
      </c>
      <c r="J359" s="171">
        <f t="shared" si="16"/>
        <v>374.24401523107434</v>
      </c>
      <c r="K359" s="171">
        <f t="shared" si="17"/>
        <v>280.41156383801649</v>
      </c>
      <c r="M359" s="17">
        <v>3624</v>
      </c>
      <c r="N359">
        <v>0</v>
      </c>
      <c r="O359" s="17">
        <v>6086.4954090000001</v>
      </c>
      <c r="P359" s="17">
        <v>4560.4568849999996</v>
      </c>
      <c r="R359" s="171">
        <f>'CONV-CFS-TAF'!B354</f>
        <v>6.1487603305785121E-2</v>
      </c>
    </row>
    <row r="360" spans="2:18" hidden="1" x14ac:dyDescent="0.25">
      <c r="B360" t="s">
        <v>391</v>
      </c>
      <c r="C360">
        <v>100</v>
      </c>
      <c r="D360" s="17">
        <v>2000</v>
      </c>
      <c r="E360" s="17">
        <f t="shared" si="15"/>
        <v>3794</v>
      </c>
      <c r="F360" s="17">
        <v>2925</v>
      </c>
      <c r="G360">
        <v>407</v>
      </c>
      <c r="H360">
        <v>972</v>
      </c>
      <c r="I360" s="17">
        <v>1067</v>
      </c>
      <c r="J360" s="171">
        <f t="shared" si="16"/>
        <v>344.78094835834713</v>
      </c>
      <c r="K360" s="171">
        <f t="shared" si="17"/>
        <v>73.488058393388428</v>
      </c>
      <c r="M360" s="17">
        <v>3794</v>
      </c>
      <c r="N360">
        <v>0</v>
      </c>
      <c r="O360" s="17">
        <v>6208.1093380000002</v>
      </c>
      <c r="P360" s="17">
        <v>1323.2224799999999</v>
      </c>
      <c r="R360" s="171">
        <f>'CONV-CFS-TAF'!B355</f>
        <v>5.5537190082644627E-2</v>
      </c>
    </row>
    <row r="361" spans="2:18" hidden="1" x14ac:dyDescent="0.25">
      <c r="B361" t="s">
        <v>392</v>
      </c>
      <c r="C361">
        <v>100</v>
      </c>
      <c r="D361" s="17">
        <v>2100</v>
      </c>
      <c r="E361" s="17">
        <f t="shared" si="15"/>
        <v>4271.011477</v>
      </c>
      <c r="F361" s="17">
        <v>3105</v>
      </c>
      <c r="G361">
        <v>599</v>
      </c>
      <c r="H361">
        <v>972</v>
      </c>
      <c r="I361" s="17">
        <v>1067</v>
      </c>
      <c r="J361" s="171">
        <f t="shared" si="16"/>
        <v>349.73272408264461</v>
      </c>
      <c r="K361" s="171">
        <f t="shared" si="17"/>
        <v>153.6234169923967</v>
      </c>
      <c r="M361" s="17">
        <v>4271.011477</v>
      </c>
      <c r="N361">
        <v>0</v>
      </c>
      <c r="O361" s="17">
        <v>5687.8574749999998</v>
      </c>
      <c r="P361" s="17">
        <v>2498.4453570000001</v>
      </c>
      <c r="R361" s="171">
        <f>'CONV-CFS-TAF'!B356</f>
        <v>6.1487603305785121E-2</v>
      </c>
    </row>
    <row r="362" spans="2:18" hidden="1" x14ac:dyDescent="0.25">
      <c r="B362" t="s">
        <v>393</v>
      </c>
      <c r="C362">
        <v>100</v>
      </c>
      <c r="D362" s="17">
        <v>2285.6210799999999</v>
      </c>
      <c r="E362" s="17">
        <f t="shared" si="15"/>
        <v>4552</v>
      </c>
      <c r="F362" s="17">
        <v>3361.5644750000001</v>
      </c>
      <c r="G362">
        <v>792</v>
      </c>
      <c r="H362">
        <v>852.78937099999996</v>
      </c>
      <c r="I362">
        <v>926.33908099999996</v>
      </c>
      <c r="J362" s="171">
        <f t="shared" si="16"/>
        <v>47.048144489256202</v>
      </c>
      <c r="K362" s="171">
        <f t="shared" si="17"/>
        <v>70.572216733884289</v>
      </c>
      <c r="M362" s="17">
        <v>4552</v>
      </c>
      <c r="N362">
        <v>0</v>
      </c>
      <c r="O362">
        <v>790.67020600000001</v>
      </c>
      <c r="P362" s="17">
        <v>1186.0053089999999</v>
      </c>
      <c r="R362" s="171">
        <f>'CONV-CFS-TAF'!B357</f>
        <v>5.9504132231404959E-2</v>
      </c>
    </row>
    <row r="363" spans="2:18" hidden="1" x14ac:dyDescent="0.25">
      <c r="B363" t="s">
        <v>394</v>
      </c>
      <c r="C363">
        <v>100</v>
      </c>
      <c r="D363" s="17">
        <v>2217.5091069999999</v>
      </c>
      <c r="E363" s="17">
        <f t="shared" si="15"/>
        <v>4552</v>
      </c>
      <c r="F363" s="17">
        <v>3538</v>
      </c>
      <c r="G363">
        <v>967</v>
      </c>
      <c r="H363">
        <v>616.41067199999998</v>
      </c>
      <c r="I363">
        <v>668.57379100000003</v>
      </c>
      <c r="J363" s="171">
        <f t="shared" si="16"/>
        <v>36.892561983471076</v>
      </c>
      <c r="K363" s="171">
        <f t="shared" si="17"/>
        <v>55.33884297520661</v>
      </c>
      <c r="M363" s="17">
        <v>4552</v>
      </c>
      <c r="N363">
        <v>0</v>
      </c>
      <c r="O363">
        <v>600</v>
      </c>
      <c r="P363">
        <v>900</v>
      </c>
      <c r="R363" s="171">
        <f>'CONV-CFS-TAF'!B358</f>
        <v>6.1487603305785121E-2</v>
      </c>
    </row>
    <row r="364" spans="2:18" x14ac:dyDescent="0.25">
      <c r="B364" t="s">
        <v>395</v>
      </c>
      <c r="C364">
        <v>200</v>
      </c>
      <c r="D364" s="17">
        <v>2133.2400240000002</v>
      </c>
      <c r="E364" s="17">
        <f t="shared" si="15"/>
        <v>4195.3820230000001</v>
      </c>
      <c r="F364" s="17">
        <v>3408.80186</v>
      </c>
      <c r="G364">
        <v>894.41144299999996</v>
      </c>
      <c r="H364">
        <v>404.29554000000002</v>
      </c>
      <c r="I364">
        <v>423.343503</v>
      </c>
      <c r="J364" s="171">
        <f t="shared" si="16"/>
        <v>110.77580421818182</v>
      </c>
      <c r="K364" s="171">
        <f t="shared" si="17"/>
        <v>205.72649351404959</v>
      </c>
      <c r="M364" s="17">
        <v>4195.3820230000001</v>
      </c>
      <c r="N364">
        <v>0</v>
      </c>
      <c r="O364" s="17">
        <v>1861.6489320000001</v>
      </c>
      <c r="P364" s="17">
        <v>3457.3480159999999</v>
      </c>
      <c r="R364" s="171">
        <f>'CONV-CFS-TAF'!B359</f>
        <v>5.9504132231404959E-2</v>
      </c>
    </row>
    <row r="365" spans="2:18" hidden="1" x14ac:dyDescent="0.25">
      <c r="B365" t="s">
        <v>396</v>
      </c>
      <c r="C365">
        <v>100</v>
      </c>
      <c r="D365" s="17">
        <v>1985.6232399999999</v>
      </c>
      <c r="E365" s="17">
        <f t="shared" si="15"/>
        <v>3484.7508109999999</v>
      </c>
      <c r="F365" s="17">
        <v>2854.769526</v>
      </c>
      <c r="G365">
        <v>592</v>
      </c>
      <c r="H365">
        <v>183.28480500000001</v>
      </c>
      <c r="I365">
        <v>399.32890600000002</v>
      </c>
      <c r="J365" s="171">
        <f t="shared" si="16"/>
        <v>351.35743740297522</v>
      </c>
      <c r="K365" s="171">
        <f t="shared" si="17"/>
        <v>256.95343026842977</v>
      </c>
      <c r="M365" s="17">
        <v>3484.7508109999999</v>
      </c>
      <c r="N365">
        <v>0</v>
      </c>
      <c r="O365" s="17">
        <v>5714.2809040000002</v>
      </c>
      <c r="P365" s="17">
        <v>4178.9469170000002</v>
      </c>
      <c r="R365" s="171">
        <f>'CONV-CFS-TAF'!B360</f>
        <v>6.1487603305785121E-2</v>
      </c>
    </row>
    <row r="366" spans="2:18" hidden="1" x14ac:dyDescent="0.25">
      <c r="B366" t="s">
        <v>397</v>
      </c>
      <c r="C366">
        <v>100</v>
      </c>
      <c r="D366" s="17">
        <v>1764.3155819999999</v>
      </c>
      <c r="E366" s="17">
        <f t="shared" si="15"/>
        <v>3142.3154340000001</v>
      </c>
      <c r="F366" s="17">
        <v>2376.0378040000001</v>
      </c>
      <c r="G366">
        <v>547.24567400000001</v>
      </c>
      <c r="H366">
        <v>68.115718999999999</v>
      </c>
      <c r="I366">
        <v>405.27755300000001</v>
      </c>
      <c r="J366" s="171">
        <f t="shared" si="16"/>
        <v>410.73719008264459</v>
      </c>
      <c r="K366" s="171">
        <f t="shared" si="17"/>
        <v>282.84297520661158</v>
      </c>
      <c r="M366" s="17">
        <v>3142.3154340000001</v>
      </c>
      <c r="N366">
        <v>0</v>
      </c>
      <c r="O366" s="17">
        <v>6680</v>
      </c>
      <c r="P366" s="17">
        <v>4600</v>
      </c>
      <c r="R366" s="171">
        <f>'CONV-CFS-TAF'!B361</f>
        <v>6.1487603305785121E-2</v>
      </c>
    </row>
    <row r="367" spans="2:18" hidden="1" x14ac:dyDescent="0.25">
      <c r="B367" t="s">
        <v>398</v>
      </c>
      <c r="C367">
        <v>100</v>
      </c>
      <c r="D367" s="17">
        <v>1594.8513740000001</v>
      </c>
      <c r="E367" s="17">
        <f t="shared" si="15"/>
        <v>2859.8812379999999</v>
      </c>
      <c r="F367" s="17">
        <v>1932.424289</v>
      </c>
      <c r="G367">
        <v>498.71028200000001</v>
      </c>
      <c r="H367">
        <v>110.382884</v>
      </c>
      <c r="I367">
        <v>487.766389</v>
      </c>
      <c r="J367" s="171">
        <f t="shared" si="16"/>
        <v>397.48760330578511</v>
      </c>
      <c r="K367" s="171">
        <f t="shared" si="17"/>
        <v>273.71900826446279</v>
      </c>
      <c r="M367" s="17">
        <v>2859.8812379999999</v>
      </c>
      <c r="N367">
        <v>0</v>
      </c>
      <c r="O367" s="17">
        <v>6680</v>
      </c>
      <c r="P367" s="17">
        <v>4600</v>
      </c>
      <c r="R367" s="171">
        <f>'CONV-CFS-TAF'!B362</f>
        <v>5.9504132231404959E-2</v>
      </c>
    </row>
    <row r="368" spans="2:18" hidden="1" x14ac:dyDescent="0.25">
      <c r="B368" t="s">
        <v>399</v>
      </c>
      <c r="C368">
        <v>100</v>
      </c>
      <c r="D368" s="17">
        <v>1510.578483</v>
      </c>
      <c r="E368" s="17">
        <f t="shared" si="15"/>
        <v>2757.0386199999998</v>
      </c>
      <c r="F368" s="17">
        <v>1756.80746</v>
      </c>
      <c r="G368">
        <v>466.81273399999998</v>
      </c>
      <c r="H368">
        <v>177.80199099999999</v>
      </c>
      <c r="I368">
        <v>436.05386299999998</v>
      </c>
      <c r="J368" s="171">
        <f t="shared" si="16"/>
        <v>218.83469221487601</v>
      </c>
      <c r="K368" s="171">
        <f t="shared" si="17"/>
        <v>251.80304956363636</v>
      </c>
      <c r="M368" s="17">
        <v>2757.0386199999998</v>
      </c>
      <c r="N368">
        <v>0</v>
      </c>
      <c r="O368" s="17">
        <v>3559.005075</v>
      </c>
      <c r="P368" s="17">
        <v>4095.1840050000001</v>
      </c>
      <c r="R368" s="171">
        <f>'CONV-CFS-TAF'!B363</f>
        <v>6.1487603305785121E-2</v>
      </c>
    </row>
    <row r="369" spans="2:18" hidden="1" x14ac:dyDescent="0.25">
      <c r="B369" t="s">
        <v>400</v>
      </c>
      <c r="C369">
        <v>100</v>
      </c>
      <c r="D369" s="17">
        <v>1518.735201</v>
      </c>
      <c r="E369" s="17">
        <f t="shared" si="15"/>
        <v>2692.5946600000002</v>
      </c>
      <c r="F369" s="17">
        <v>1655.9429459999999</v>
      </c>
      <c r="G369">
        <v>445.94758300000001</v>
      </c>
      <c r="H369">
        <v>323.85260099999999</v>
      </c>
      <c r="I369">
        <v>503.917821</v>
      </c>
      <c r="J369" s="171">
        <f t="shared" si="16"/>
        <v>394.82253116033058</v>
      </c>
      <c r="K369" s="171">
        <f t="shared" si="17"/>
        <v>253.52296095867771</v>
      </c>
      <c r="M369" s="17">
        <v>2692.5946600000002</v>
      </c>
      <c r="N369">
        <v>0</v>
      </c>
      <c r="O369" s="17">
        <v>6635.2119819999998</v>
      </c>
      <c r="P369" s="17">
        <v>4260.5942050000003</v>
      </c>
      <c r="R369" s="171">
        <f>'CONV-CFS-TAF'!B364</f>
        <v>5.9504132231404959E-2</v>
      </c>
    </row>
    <row r="370" spans="2:18" hidden="1" x14ac:dyDescent="0.25">
      <c r="B370" t="s">
        <v>401</v>
      </c>
      <c r="C370">
        <v>100</v>
      </c>
      <c r="D370" s="17">
        <v>1666.1410490000001</v>
      </c>
      <c r="E370" s="17">
        <f t="shared" si="15"/>
        <v>3306</v>
      </c>
      <c r="F370" s="17">
        <v>2067.5674589999999</v>
      </c>
      <c r="G370">
        <v>567</v>
      </c>
      <c r="H370">
        <v>503.10581300000001</v>
      </c>
      <c r="I370">
        <v>460.58465100000001</v>
      </c>
      <c r="J370" s="171">
        <f t="shared" si="16"/>
        <v>178.19617410049585</v>
      </c>
      <c r="K370" s="171">
        <f t="shared" si="17"/>
        <v>267.29426118148757</v>
      </c>
      <c r="M370" s="17">
        <v>3306</v>
      </c>
      <c r="N370">
        <v>0</v>
      </c>
      <c r="O370" s="17">
        <v>2898.0829389999999</v>
      </c>
      <c r="P370" s="17">
        <v>4347.124409</v>
      </c>
      <c r="R370" s="171">
        <f>'CONV-CFS-TAF'!B365</f>
        <v>6.1487603305785121E-2</v>
      </c>
    </row>
    <row r="371" spans="2:18" hidden="1" x14ac:dyDescent="0.25">
      <c r="B371" t="s">
        <v>402</v>
      </c>
      <c r="C371">
        <v>100</v>
      </c>
      <c r="D371" s="17">
        <v>1725.5456059999999</v>
      </c>
      <c r="E371" s="17">
        <f t="shared" si="15"/>
        <v>3604</v>
      </c>
      <c r="F371" s="17">
        <v>2507.9055069999999</v>
      </c>
      <c r="G371">
        <v>567</v>
      </c>
      <c r="H371">
        <v>679.04362200000003</v>
      </c>
      <c r="I371">
        <v>569.91342299999997</v>
      </c>
      <c r="J371" s="171">
        <f t="shared" si="16"/>
        <v>299.94895458644623</v>
      </c>
      <c r="K371" s="171">
        <f t="shared" si="17"/>
        <v>282.84297520661158</v>
      </c>
      <c r="M371" s="17">
        <v>3604</v>
      </c>
      <c r="N371">
        <v>0</v>
      </c>
      <c r="O371" s="17">
        <v>4878.2020839999996</v>
      </c>
      <c r="P371" s="17">
        <v>4600</v>
      </c>
      <c r="R371" s="171">
        <f>'CONV-CFS-TAF'!B366</f>
        <v>6.1487603305785121E-2</v>
      </c>
    </row>
    <row r="372" spans="2:18" hidden="1" x14ac:dyDescent="0.25">
      <c r="B372" t="s">
        <v>403</v>
      </c>
      <c r="C372">
        <v>100</v>
      </c>
      <c r="D372" s="17">
        <v>1915.5637850000001</v>
      </c>
      <c r="E372" s="17">
        <f t="shared" si="15"/>
        <v>3739</v>
      </c>
      <c r="F372" s="17">
        <v>2832</v>
      </c>
      <c r="G372">
        <v>566</v>
      </c>
      <c r="H372">
        <v>848.52254000000005</v>
      </c>
      <c r="I372">
        <v>640.14570700000002</v>
      </c>
      <c r="J372" s="171">
        <f t="shared" si="16"/>
        <v>250.97983364231405</v>
      </c>
      <c r="K372" s="171">
        <f t="shared" si="17"/>
        <v>264.59504132231405</v>
      </c>
      <c r="M372" s="17">
        <v>3739</v>
      </c>
      <c r="N372">
        <v>0</v>
      </c>
      <c r="O372" s="17">
        <v>4363.2988320000004</v>
      </c>
      <c r="P372" s="17">
        <v>4600</v>
      </c>
      <c r="R372" s="171">
        <f>'CONV-CFS-TAF'!B367</f>
        <v>5.752066115702479E-2</v>
      </c>
    </row>
    <row r="373" spans="2:18" hidden="1" x14ac:dyDescent="0.25">
      <c r="B373" t="s">
        <v>404</v>
      </c>
      <c r="C373">
        <v>100</v>
      </c>
      <c r="D373" s="17">
        <v>2081.523545</v>
      </c>
      <c r="E373" s="17">
        <f t="shared" si="15"/>
        <v>4022</v>
      </c>
      <c r="F373" s="17">
        <v>2988</v>
      </c>
      <c r="G373">
        <v>661</v>
      </c>
      <c r="H373">
        <v>972</v>
      </c>
      <c r="I373">
        <v>957.40043100000003</v>
      </c>
      <c r="J373" s="171">
        <f t="shared" si="16"/>
        <v>511.31295950677679</v>
      </c>
      <c r="K373" s="171">
        <f t="shared" si="17"/>
        <v>226.31477038809916</v>
      </c>
      <c r="M373" s="17">
        <v>4022</v>
      </c>
      <c r="N373">
        <v>0</v>
      </c>
      <c r="O373" s="17">
        <v>8315.7080779999997</v>
      </c>
      <c r="P373" s="17">
        <v>3680.656884</v>
      </c>
      <c r="R373" s="171">
        <f>'CONV-CFS-TAF'!B368</f>
        <v>6.1487603305785121E-2</v>
      </c>
    </row>
    <row r="374" spans="2:18" hidden="1" x14ac:dyDescent="0.25">
      <c r="B374" t="s">
        <v>405</v>
      </c>
      <c r="C374">
        <v>100</v>
      </c>
      <c r="D374" s="17">
        <v>2300</v>
      </c>
      <c r="E374" s="17">
        <f t="shared" si="15"/>
        <v>4290</v>
      </c>
      <c r="F374" s="17">
        <v>3452</v>
      </c>
      <c r="G374">
        <v>792</v>
      </c>
      <c r="H374">
        <v>935.85153500000001</v>
      </c>
      <c r="I374">
        <v>841.67341399999998</v>
      </c>
      <c r="J374" s="171">
        <f t="shared" si="16"/>
        <v>82.616348707438021</v>
      </c>
      <c r="K374" s="171">
        <f t="shared" si="17"/>
        <v>123.92452312066115</v>
      </c>
      <c r="M374" s="17">
        <v>4290</v>
      </c>
      <c r="N374">
        <v>0</v>
      </c>
      <c r="O374" s="17">
        <v>1388.413638</v>
      </c>
      <c r="P374" s="17">
        <v>2082.6204579999999</v>
      </c>
      <c r="R374" s="171">
        <f>'CONV-CFS-TAF'!B369</f>
        <v>5.9504132231404959E-2</v>
      </c>
    </row>
    <row r="375" spans="2:18" hidden="1" x14ac:dyDescent="0.25">
      <c r="B375" t="s">
        <v>406</v>
      </c>
      <c r="C375">
        <v>100</v>
      </c>
      <c r="D375" s="17">
        <v>2410.9636869999999</v>
      </c>
      <c r="E375" s="17">
        <f t="shared" si="15"/>
        <v>4552</v>
      </c>
      <c r="F375" s="17">
        <v>3538</v>
      </c>
      <c r="G375">
        <v>967</v>
      </c>
      <c r="H375">
        <v>831.70958399999995</v>
      </c>
      <c r="I375">
        <v>632.42557599999998</v>
      </c>
      <c r="J375" s="171">
        <f t="shared" si="16"/>
        <v>91.859106436363632</v>
      </c>
      <c r="K375" s="171">
        <f t="shared" si="17"/>
        <v>137.78865962380164</v>
      </c>
      <c r="M375" s="17">
        <v>4552</v>
      </c>
      <c r="N375">
        <v>0</v>
      </c>
      <c r="O375" s="17">
        <v>1493.9451449999999</v>
      </c>
      <c r="P375" s="17">
        <v>2240.9177169999998</v>
      </c>
      <c r="R375" s="171">
        <f>'CONV-CFS-TAF'!B370</f>
        <v>6.1487603305785121E-2</v>
      </c>
    </row>
    <row r="376" spans="2:18" hidden="1" x14ac:dyDescent="0.25">
      <c r="B376" t="s">
        <v>407</v>
      </c>
      <c r="C376">
        <v>100</v>
      </c>
      <c r="D376" s="17">
        <v>2447</v>
      </c>
      <c r="E376" s="17">
        <f t="shared" si="15"/>
        <v>4500</v>
      </c>
      <c r="F376" s="17">
        <v>3538</v>
      </c>
      <c r="G376">
        <v>967</v>
      </c>
      <c r="H376">
        <v>740.12520600000005</v>
      </c>
      <c r="I376">
        <v>634.58476599999995</v>
      </c>
      <c r="J376" s="171">
        <f t="shared" si="16"/>
        <v>370.62944259173554</v>
      </c>
      <c r="K376" s="171">
        <f t="shared" si="17"/>
        <v>273.71900826446279</v>
      </c>
      <c r="M376" s="17">
        <v>4500</v>
      </c>
      <c r="N376">
        <v>0</v>
      </c>
      <c r="O376" s="17">
        <v>6228.6336879999999</v>
      </c>
      <c r="P376" s="17">
        <v>4600</v>
      </c>
      <c r="R376" s="171">
        <f>'CONV-CFS-TAF'!B371</f>
        <v>5.9504132231404959E-2</v>
      </c>
    </row>
    <row r="377" spans="2:18" hidden="1" x14ac:dyDescent="0.25">
      <c r="B377" t="s">
        <v>408</v>
      </c>
      <c r="C377">
        <v>100</v>
      </c>
      <c r="D377" s="17">
        <v>2270</v>
      </c>
      <c r="E377" s="17">
        <f t="shared" si="15"/>
        <v>4150</v>
      </c>
      <c r="F377" s="17">
        <v>3538</v>
      </c>
      <c r="G377">
        <v>942</v>
      </c>
      <c r="H377">
        <v>463.045503</v>
      </c>
      <c r="I377">
        <v>622.48476900000003</v>
      </c>
      <c r="J377" s="171">
        <f t="shared" si="16"/>
        <v>410.73719008264459</v>
      </c>
      <c r="K377" s="171">
        <f t="shared" si="17"/>
        <v>282.84297520661158</v>
      </c>
      <c r="M377" s="17">
        <v>4150</v>
      </c>
      <c r="N377">
        <v>0</v>
      </c>
      <c r="O377" s="17">
        <v>6680</v>
      </c>
      <c r="P377" s="17">
        <v>4600</v>
      </c>
      <c r="R377" s="171">
        <f>'CONV-CFS-TAF'!B372</f>
        <v>6.1487603305785121E-2</v>
      </c>
    </row>
    <row r="378" spans="2:18" hidden="1" x14ac:dyDescent="0.25">
      <c r="B378" t="s">
        <v>409</v>
      </c>
      <c r="C378">
        <v>100</v>
      </c>
      <c r="D378" s="17">
        <v>2150</v>
      </c>
      <c r="E378" s="17">
        <f t="shared" si="15"/>
        <v>3700</v>
      </c>
      <c r="F378" s="17">
        <v>3524.7576760000002</v>
      </c>
      <c r="G378">
        <v>792</v>
      </c>
      <c r="H378">
        <v>266.63472300000001</v>
      </c>
      <c r="I378">
        <v>626.53833899999995</v>
      </c>
      <c r="J378" s="171">
        <f t="shared" si="16"/>
        <v>441.48099173553715</v>
      </c>
      <c r="K378" s="171">
        <f t="shared" si="17"/>
        <v>282.84297520661158</v>
      </c>
      <c r="M378" s="17">
        <v>3700</v>
      </c>
      <c r="N378">
        <v>0</v>
      </c>
      <c r="O378" s="17">
        <v>7180</v>
      </c>
      <c r="P378" s="17">
        <v>4600</v>
      </c>
      <c r="R378" s="171">
        <f>'CONV-CFS-TAF'!B373</f>
        <v>6.1487603305785121E-2</v>
      </c>
    </row>
    <row r="379" spans="2:18" hidden="1" x14ac:dyDescent="0.25">
      <c r="B379" t="s">
        <v>410</v>
      </c>
      <c r="C379">
        <v>100</v>
      </c>
      <c r="D379" s="17">
        <v>1975</v>
      </c>
      <c r="E379" s="17">
        <f t="shared" si="15"/>
        <v>3318.5477989999999</v>
      </c>
      <c r="F379" s="17">
        <v>3020.8325580000001</v>
      </c>
      <c r="G379">
        <v>626.37886200000003</v>
      </c>
      <c r="H379">
        <v>275.08785899999998</v>
      </c>
      <c r="I379">
        <v>665.09784300000001</v>
      </c>
      <c r="J379" s="171">
        <f t="shared" si="16"/>
        <v>397.48760330578511</v>
      </c>
      <c r="K379" s="171">
        <f t="shared" si="17"/>
        <v>267.19043902809915</v>
      </c>
      <c r="M379" s="17">
        <v>3318.5477989999999</v>
      </c>
      <c r="N379">
        <v>0</v>
      </c>
      <c r="O379" s="17">
        <v>6680</v>
      </c>
      <c r="P379" s="17">
        <v>4490.2837669999999</v>
      </c>
      <c r="R379" s="171">
        <f>'CONV-CFS-TAF'!B374</f>
        <v>5.9504132231404959E-2</v>
      </c>
    </row>
    <row r="380" spans="2:18" hidden="1" x14ac:dyDescent="0.25">
      <c r="B380" t="s">
        <v>411</v>
      </c>
      <c r="C380">
        <v>100</v>
      </c>
      <c r="D380" s="17">
        <v>1850</v>
      </c>
      <c r="E380" s="17">
        <f t="shared" si="15"/>
        <v>3200</v>
      </c>
      <c r="F380" s="17">
        <v>2800.7709369999998</v>
      </c>
      <c r="G380">
        <v>592</v>
      </c>
      <c r="H380">
        <v>260.755199</v>
      </c>
      <c r="I380">
        <v>547.95688500000006</v>
      </c>
      <c r="J380" s="171">
        <f t="shared" si="16"/>
        <v>195.73966335669419</v>
      </c>
      <c r="K380" s="171">
        <f t="shared" si="17"/>
        <v>187.42726070082642</v>
      </c>
      <c r="M380" s="17">
        <v>3200</v>
      </c>
      <c r="N380">
        <v>0</v>
      </c>
      <c r="O380" s="17">
        <v>3183.400439</v>
      </c>
      <c r="P380" s="17">
        <v>3048.2121699999998</v>
      </c>
      <c r="R380" s="171">
        <f>'CONV-CFS-TAF'!B375</f>
        <v>6.1487603305785121E-2</v>
      </c>
    </row>
    <row r="381" spans="2:18" hidden="1" x14ac:dyDescent="0.25">
      <c r="B381" t="s">
        <v>412</v>
      </c>
      <c r="C381">
        <v>100</v>
      </c>
      <c r="D381" s="17">
        <v>1845.3146509999999</v>
      </c>
      <c r="E381" s="17">
        <f t="shared" si="15"/>
        <v>2870.1187450000002</v>
      </c>
      <c r="F381" s="17">
        <v>2708.5567679999999</v>
      </c>
      <c r="G381">
        <v>488.299758</v>
      </c>
      <c r="H381">
        <v>366.66666700000002</v>
      </c>
      <c r="I381">
        <v>345.07060899999999</v>
      </c>
      <c r="J381" s="171">
        <f t="shared" si="16"/>
        <v>200.42019812231405</v>
      </c>
      <c r="K381" s="171">
        <f t="shared" si="17"/>
        <v>225.9604648264463</v>
      </c>
      <c r="M381" s="17">
        <v>2870.1187450000002</v>
      </c>
      <c r="N381">
        <v>0</v>
      </c>
      <c r="O381" s="17">
        <v>3368.1727740000001</v>
      </c>
      <c r="P381" s="17">
        <v>3797.3911450000001</v>
      </c>
      <c r="R381" s="171">
        <f>'CONV-CFS-TAF'!B376</f>
        <v>5.9504132231404959E-2</v>
      </c>
    </row>
    <row r="382" spans="2:18" hidden="1" x14ac:dyDescent="0.25">
      <c r="B382" t="s">
        <v>413</v>
      </c>
      <c r="C382">
        <v>100</v>
      </c>
      <c r="D382" s="17">
        <v>1850</v>
      </c>
      <c r="E382" s="17">
        <f t="shared" si="15"/>
        <v>3345</v>
      </c>
      <c r="F382" s="17">
        <v>2860.3994619999999</v>
      </c>
      <c r="G382">
        <v>531.60395600000004</v>
      </c>
      <c r="H382">
        <v>543.67753300000004</v>
      </c>
      <c r="I382">
        <v>521.10787000000005</v>
      </c>
      <c r="J382" s="171">
        <f t="shared" si="16"/>
        <v>437.75678352396693</v>
      </c>
      <c r="K382" s="171">
        <f t="shared" si="17"/>
        <v>282.84297520661158</v>
      </c>
      <c r="M382" s="17">
        <v>3345</v>
      </c>
      <c r="N382">
        <v>0</v>
      </c>
      <c r="O382" s="17">
        <v>7119.43156</v>
      </c>
      <c r="P382" s="17">
        <v>4600</v>
      </c>
      <c r="R382" s="171">
        <f>'CONV-CFS-TAF'!B377</f>
        <v>6.1487603305785121E-2</v>
      </c>
    </row>
    <row r="383" spans="2:18" hidden="1" x14ac:dyDescent="0.25">
      <c r="B383" t="s">
        <v>414</v>
      </c>
      <c r="C383">
        <v>100</v>
      </c>
      <c r="D383" s="17">
        <v>1900</v>
      </c>
      <c r="E383" s="17">
        <f t="shared" si="15"/>
        <v>3366</v>
      </c>
      <c r="F383" s="17">
        <v>2809</v>
      </c>
      <c r="G383">
        <v>566</v>
      </c>
      <c r="H383">
        <v>652.86944400000004</v>
      </c>
      <c r="I383">
        <v>467.99563799999999</v>
      </c>
      <c r="J383" s="171">
        <f t="shared" si="16"/>
        <v>163.1023564323967</v>
      </c>
      <c r="K383" s="171">
        <f t="shared" si="17"/>
        <v>244.65353458710743</v>
      </c>
      <c r="M383" s="17">
        <v>3366</v>
      </c>
      <c r="N383">
        <v>0</v>
      </c>
      <c r="O383" s="17">
        <v>2652.605528</v>
      </c>
      <c r="P383" s="17">
        <v>3978.9082910000002</v>
      </c>
      <c r="R383" s="171">
        <f>'CONV-CFS-TAF'!B378</f>
        <v>6.1487603305785121E-2</v>
      </c>
    </row>
    <row r="384" spans="2:18" hidden="1" x14ac:dyDescent="0.25">
      <c r="B384" t="s">
        <v>415</v>
      </c>
      <c r="C384">
        <v>100</v>
      </c>
      <c r="D384" s="17">
        <v>2000</v>
      </c>
      <c r="E384" s="17">
        <f t="shared" si="15"/>
        <v>3723.3540509999998</v>
      </c>
      <c r="F384" s="17">
        <v>3058.0397750000002</v>
      </c>
      <c r="G384">
        <v>558.36582599999997</v>
      </c>
      <c r="H384">
        <v>746.18182200000001</v>
      </c>
      <c r="I384">
        <v>500.06717700000002</v>
      </c>
      <c r="J384" s="171">
        <f t="shared" si="16"/>
        <v>169.12583725487605</v>
      </c>
      <c r="K384" s="171">
        <f t="shared" si="17"/>
        <v>253.68875588231404</v>
      </c>
      <c r="M384" s="17">
        <v>3723.3540509999998</v>
      </c>
      <c r="N384">
        <v>0</v>
      </c>
      <c r="O384" s="17">
        <v>3045.2717720000001</v>
      </c>
      <c r="P384" s="17">
        <v>4567.9076580000001</v>
      </c>
      <c r="R384" s="171">
        <f>'CONV-CFS-TAF'!B379</f>
        <v>5.5537190082644627E-2</v>
      </c>
    </row>
    <row r="385" spans="2:18" hidden="1" x14ac:dyDescent="0.25">
      <c r="B385" t="s">
        <v>416</v>
      </c>
      <c r="C385">
        <v>100</v>
      </c>
      <c r="D385" s="17">
        <v>2100</v>
      </c>
      <c r="E385" s="17">
        <f t="shared" si="15"/>
        <v>4232.2545739999996</v>
      </c>
      <c r="F385" s="17">
        <v>3059</v>
      </c>
      <c r="G385">
        <v>620.03312400000004</v>
      </c>
      <c r="H385">
        <v>886.90455299999996</v>
      </c>
      <c r="I385">
        <v>603.20147199999997</v>
      </c>
      <c r="J385" s="171">
        <f t="shared" si="16"/>
        <v>185.90493653752065</v>
      </c>
      <c r="K385" s="171">
        <f t="shared" si="17"/>
        <v>278.85740477553719</v>
      </c>
      <c r="M385" s="17">
        <v>4232.2545739999996</v>
      </c>
      <c r="N385">
        <v>0</v>
      </c>
      <c r="O385" s="17">
        <v>3023.4539410000002</v>
      </c>
      <c r="P385" s="17">
        <v>4535.1809110000004</v>
      </c>
      <c r="R385" s="171">
        <f>'CONV-CFS-TAF'!B380</f>
        <v>6.1487603305785121E-2</v>
      </c>
    </row>
    <row r="386" spans="2:18" hidden="1" x14ac:dyDescent="0.25">
      <c r="B386" t="s">
        <v>417</v>
      </c>
      <c r="C386">
        <v>100</v>
      </c>
      <c r="D386" s="17">
        <v>2300</v>
      </c>
      <c r="E386" s="17">
        <f t="shared" si="15"/>
        <v>4552</v>
      </c>
      <c r="F386" s="17">
        <v>3284</v>
      </c>
      <c r="G386">
        <v>792</v>
      </c>
      <c r="H386">
        <v>774.45993999999996</v>
      </c>
      <c r="I386">
        <v>519.80412999999999</v>
      </c>
      <c r="J386" s="171">
        <f t="shared" si="16"/>
        <v>46.184890849586772</v>
      </c>
      <c r="K386" s="171">
        <f t="shared" si="17"/>
        <v>69.277336244628103</v>
      </c>
      <c r="M386" s="17">
        <v>4552</v>
      </c>
      <c r="N386">
        <v>0</v>
      </c>
      <c r="O386">
        <v>776.16274899999996</v>
      </c>
      <c r="P386" s="17">
        <v>1164.2441229999999</v>
      </c>
      <c r="R386" s="171">
        <f>'CONV-CFS-TAF'!B381</f>
        <v>5.9504132231404959E-2</v>
      </c>
    </row>
    <row r="387" spans="2:18" hidden="1" x14ac:dyDescent="0.25">
      <c r="B387" t="s">
        <v>418</v>
      </c>
      <c r="C387">
        <v>100</v>
      </c>
      <c r="D387" s="17">
        <v>2259.911212</v>
      </c>
      <c r="E387" s="17">
        <f t="shared" si="15"/>
        <v>4552</v>
      </c>
      <c r="F387" s="17">
        <v>3538</v>
      </c>
      <c r="G387">
        <v>967</v>
      </c>
      <c r="H387">
        <v>551.94320700000003</v>
      </c>
      <c r="I387">
        <v>369.49229400000002</v>
      </c>
      <c r="J387" s="171">
        <f t="shared" si="16"/>
        <v>38.431972629421487</v>
      </c>
      <c r="K387" s="171">
        <f t="shared" si="17"/>
        <v>57.647958882644623</v>
      </c>
      <c r="M387" s="17">
        <v>4552</v>
      </c>
      <c r="N387">
        <v>0</v>
      </c>
      <c r="O387">
        <v>625.036114</v>
      </c>
      <c r="P387">
        <v>937.55417</v>
      </c>
      <c r="R387" s="171">
        <f>'CONV-CFS-TAF'!B382</f>
        <v>6.1487603305785121E-2</v>
      </c>
    </row>
    <row r="388" spans="2:18" hidden="1" x14ac:dyDescent="0.25">
      <c r="B388" t="s">
        <v>419</v>
      </c>
      <c r="C388">
        <v>100</v>
      </c>
      <c r="D388" s="17">
        <v>2353.4482400000002</v>
      </c>
      <c r="E388" s="17">
        <f t="shared" si="15"/>
        <v>4500</v>
      </c>
      <c r="F388" s="17">
        <v>3538</v>
      </c>
      <c r="G388">
        <v>967</v>
      </c>
      <c r="H388">
        <v>347.06748299999998</v>
      </c>
      <c r="I388">
        <v>202.25490500000001</v>
      </c>
      <c r="J388" s="171">
        <f t="shared" si="16"/>
        <v>130.60741519338842</v>
      </c>
      <c r="K388" s="171">
        <f t="shared" si="17"/>
        <v>195.91112279008266</v>
      </c>
      <c r="M388" s="17">
        <v>4500</v>
      </c>
      <c r="N388">
        <v>0</v>
      </c>
      <c r="O388" s="17">
        <v>2194.9301719999999</v>
      </c>
      <c r="P388" s="17">
        <v>3292.395258</v>
      </c>
      <c r="R388" s="171">
        <f>'CONV-CFS-TAF'!B383</f>
        <v>5.9504132231404959E-2</v>
      </c>
    </row>
    <row r="389" spans="2:18" hidden="1" x14ac:dyDescent="0.25">
      <c r="B389" t="s">
        <v>420</v>
      </c>
      <c r="C389">
        <v>100</v>
      </c>
      <c r="D389" s="17">
        <v>2270</v>
      </c>
      <c r="E389" s="17">
        <f t="shared" si="15"/>
        <v>4062.9737519999999</v>
      </c>
      <c r="F389" s="17">
        <v>3046.0564829999998</v>
      </c>
      <c r="G389">
        <v>909.93769799999995</v>
      </c>
      <c r="H389">
        <v>172.229545</v>
      </c>
      <c r="I389">
        <v>247.325433</v>
      </c>
      <c r="J389" s="171">
        <f t="shared" si="16"/>
        <v>430.71461846280988</v>
      </c>
      <c r="K389" s="171">
        <f t="shared" si="17"/>
        <v>282.84297520661158</v>
      </c>
      <c r="M389" s="17">
        <v>4062.9737519999999</v>
      </c>
      <c r="N389">
        <v>0</v>
      </c>
      <c r="O389" s="17">
        <v>7004.9017249999997</v>
      </c>
      <c r="P389" s="17">
        <v>4600</v>
      </c>
      <c r="R389" s="171">
        <f>'CONV-CFS-TAF'!B384</f>
        <v>6.1487603305785121E-2</v>
      </c>
    </row>
    <row r="390" spans="2:18" hidden="1" x14ac:dyDescent="0.25">
      <c r="B390" t="s">
        <v>421</v>
      </c>
      <c r="C390">
        <v>100</v>
      </c>
      <c r="D390" s="17">
        <v>2150</v>
      </c>
      <c r="E390" s="17">
        <f t="shared" si="15"/>
        <v>3700</v>
      </c>
      <c r="F390" s="17">
        <v>2722.899766</v>
      </c>
      <c r="G390">
        <v>792</v>
      </c>
      <c r="H390">
        <v>72.148403999999999</v>
      </c>
      <c r="I390">
        <v>291.90983999999997</v>
      </c>
      <c r="J390" s="171">
        <f t="shared" si="16"/>
        <v>441.48099173553715</v>
      </c>
      <c r="K390" s="171">
        <f t="shared" si="17"/>
        <v>282.84297520661158</v>
      </c>
      <c r="M390" s="17">
        <v>3700</v>
      </c>
      <c r="N390">
        <v>0</v>
      </c>
      <c r="O390" s="17">
        <v>7180</v>
      </c>
      <c r="P390" s="17">
        <v>4600</v>
      </c>
      <c r="R390" s="171">
        <f>'CONV-CFS-TAF'!B385</f>
        <v>6.1487603305785121E-2</v>
      </c>
    </row>
    <row r="391" spans="2:18" hidden="1" x14ac:dyDescent="0.25">
      <c r="B391" t="s">
        <v>422</v>
      </c>
      <c r="C391">
        <v>100</v>
      </c>
      <c r="D391" s="17">
        <v>1959.0443720000001</v>
      </c>
      <c r="E391" s="17">
        <f t="shared" si="15"/>
        <v>3170.2161620000002</v>
      </c>
      <c r="F391" s="17">
        <v>2179.099545</v>
      </c>
      <c r="G391">
        <v>630.18463099999997</v>
      </c>
      <c r="H391">
        <v>119.556417</v>
      </c>
      <c r="I391">
        <v>362.82571999999999</v>
      </c>
      <c r="J391" s="171">
        <f t="shared" si="16"/>
        <v>397.48760330578511</v>
      </c>
      <c r="K391" s="171">
        <f t="shared" si="17"/>
        <v>273.71900826446279</v>
      </c>
      <c r="M391" s="17">
        <v>3170.2161620000002</v>
      </c>
      <c r="N391">
        <v>0</v>
      </c>
      <c r="O391" s="17">
        <v>6680</v>
      </c>
      <c r="P391" s="17">
        <v>4600</v>
      </c>
      <c r="R391" s="171">
        <f>'CONV-CFS-TAF'!B386</f>
        <v>5.9504132231404959E-2</v>
      </c>
    </row>
    <row r="392" spans="2:18" hidden="1" x14ac:dyDescent="0.25">
      <c r="B392" t="s">
        <v>423</v>
      </c>
      <c r="C392">
        <v>100</v>
      </c>
      <c r="D392" s="17">
        <v>1850</v>
      </c>
      <c r="E392" s="17">
        <f t="shared" si="15"/>
        <v>3043.0876939999998</v>
      </c>
      <c r="F392" s="17">
        <v>1980.366718</v>
      </c>
      <c r="G392">
        <v>548.96119599999997</v>
      </c>
      <c r="H392">
        <v>183.33333300000001</v>
      </c>
      <c r="I392">
        <v>317.05693100000002</v>
      </c>
      <c r="J392" s="171">
        <f t="shared" si="16"/>
        <v>179.30344409057852</v>
      </c>
      <c r="K392" s="171">
        <f t="shared" si="17"/>
        <v>244.67642402380164</v>
      </c>
      <c r="M392" s="17">
        <v>3043.0876939999998</v>
      </c>
      <c r="N392">
        <v>0</v>
      </c>
      <c r="O392" s="17">
        <v>2916.0909590000001</v>
      </c>
      <c r="P392" s="17">
        <v>3979.2805520000002</v>
      </c>
      <c r="R392" s="171">
        <f>'CONV-CFS-TAF'!B387</f>
        <v>6.1487603305785121E-2</v>
      </c>
    </row>
    <row r="393" spans="2:18" hidden="1" x14ac:dyDescent="0.25">
      <c r="B393" t="s">
        <v>424</v>
      </c>
      <c r="C393">
        <v>100</v>
      </c>
      <c r="D393" s="17">
        <v>1850</v>
      </c>
      <c r="E393" s="17">
        <f t="shared" ref="E393:E456" si="18">SUM(M393:N393)</f>
        <v>2817.7848770000001</v>
      </c>
      <c r="F393" s="17">
        <v>1950.4569750000001</v>
      </c>
      <c r="G393">
        <v>475.814392</v>
      </c>
      <c r="H393">
        <v>366.66666700000002</v>
      </c>
      <c r="I393">
        <v>165.07982699999999</v>
      </c>
      <c r="J393" s="171">
        <f t="shared" ref="J393:J456" si="19">O393*R393</f>
        <v>125.92755461157024</v>
      </c>
      <c r="K393" s="171">
        <f t="shared" ref="K393:K456" si="20">P393*R393</f>
        <v>273.71900826446279</v>
      </c>
      <c r="M393" s="17">
        <v>2817.7848770000001</v>
      </c>
      <c r="N393">
        <v>0</v>
      </c>
      <c r="O393" s="17">
        <v>2116.2825149999999</v>
      </c>
      <c r="P393" s="17">
        <v>4600</v>
      </c>
      <c r="R393" s="171">
        <f>'CONV-CFS-TAF'!B388</f>
        <v>5.9504132231404959E-2</v>
      </c>
    </row>
    <row r="394" spans="2:18" hidden="1" x14ac:dyDescent="0.25">
      <c r="B394" t="s">
        <v>425</v>
      </c>
      <c r="C394">
        <v>100</v>
      </c>
      <c r="D394" s="17">
        <v>1850</v>
      </c>
      <c r="E394" s="17">
        <f t="shared" si="18"/>
        <v>2927.7762069999999</v>
      </c>
      <c r="F394" s="17">
        <v>1825.7718110000001</v>
      </c>
      <c r="G394">
        <v>470.158075</v>
      </c>
      <c r="H394">
        <v>550</v>
      </c>
      <c r="I394">
        <v>391.98095499999999</v>
      </c>
      <c r="J394" s="171">
        <f t="shared" si="19"/>
        <v>398.74858510809918</v>
      </c>
      <c r="K394" s="171">
        <f t="shared" si="20"/>
        <v>267.55719711471073</v>
      </c>
      <c r="M394" s="17">
        <v>2927.7762069999999</v>
      </c>
      <c r="N394">
        <v>0</v>
      </c>
      <c r="O394" s="17">
        <v>6485.0240320000003</v>
      </c>
      <c r="P394" s="17">
        <v>4351.4006520000003</v>
      </c>
      <c r="R394" s="171">
        <f>'CONV-CFS-TAF'!B389</f>
        <v>6.1487603305785121E-2</v>
      </c>
    </row>
    <row r="395" spans="2:18" hidden="1" x14ac:dyDescent="0.25">
      <c r="B395" t="s">
        <v>426</v>
      </c>
      <c r="C395">
        <v>100</v>
      </c>
      <c r="D395" s="17">
        <v>1900</v>
      </c>
      <c r="E395" s="17">
        <f t="shared" si="18"/>
        <v>3552</v>
      </c>
      <c r="F395" s="17">
        <v>1973.3580649999999</v>
      </c>
      <c r="G395">
        <v>486.63700599999999</v>
      </c>
      <c r="H395">
        <v>635.889814</v>
      </c>
      <c r="I395">
        <v>493.71726100000001</v>
      </c>
      <c r="J395" s="171">
        <f t="shared" si="19"/>
        <v>124.5964207338843</v>
      </c>
      <c r="K395" s="171">
        <f t="shared" si="20"/>
        <v>186.89463110082642</v>
      </c>
      <c r="M395" s="17">
        <v>3552</v>
      </c>
      <c r="N395">
        <v>0</v>
      </c>
      <c r="O395" s="17">
        <v>2026.36652</v>
      </c>
      <c r="P395" s="17">
        <v>3039.5497799999998</v>
      </c>
      <c r="R395" s="171">
        <f>'CONV-CFS-TAF'!B390</f>
        <v>6.1487603305785121E-2</v>
      </c>
    </row>
    <row r="396" spans="2:18" hidden="1" x14ac:dyDescent="0.25">
      <c r="B396" t="s">
        <v>427</v>
      </c>
      <c r="C396">
        <v>100</v>
      </c>
      <c r="D396" s="17">
        <v>2000</v>
      </c>
      <c r="E396" s="17">
        <f t="shared" si="18"/>
        <v>3661</v>
      </c>
      <c r="F396" s="17">
        <v>2340.025631</v>
      </c>
      <c r="G396">
        <v>567</v>
      </c>
      <c r="H396">
        <v>717.28272300000003</v>
      </c>
      <c r="I396">
        <v>596.25477999999998</v>
      </c>
      <c r="J396" s="171">
        <f t="shared" si="19"/>
        <v>134.54472103140498</v>
      </c>
      <c r="K396" s="171">
        <f t="shared" si="20"/>
        <v>201.81708160264463</v>
      </c>
      <c r="M396" s="17">
        <v>3661</v>
      </c>
      <c r="N396">
        <v>0</v>
      </c>
      <c r="O396" s="17">
        <v>2422.6058400000002</v>
      </c>
      <c r="P396" s="17">
        <v>3633.9087610000001</v>
      </c>
      <c r="R396" s="171">
        <f>'CONV-CFS-TAF'!B391</f>
        <v>5.5537190082644627E-2</v>
      </c>
    </row>
    <row r="397" spans="2:18" hidden="1" x14ac:dyDescent="0.25">
      <c r="B397" t="s">
        <v>428</v>
      </c>
      <c r="C397">
        <v>100</v>
      </c>
      <c r="D397" s="17">
        <v>2100</v>
      </c>
      <c r="E397" s="17">
        <f t="shared" si="18"/>
        <v>4106</v>
      </c>
      <c r="F397" s="17">
        <v>2897.6041839999998</v>
      </c>
      <c r="G397">
        <v>656</v>
      </c>
      <c r="H397">
        <v>813.42908999999997</v>
      </c>
      <c r="I397">
        <v>657.50293099999999</v>
      </c>
      <c r="J397" s="171">
        <f t="shared" si="19"/>
        <v>153.04925147107437</v>
      </c>
      <c r="K397" s="171">
        <f t="shared" si="20"/>
        <v>229.57387720661157</v>
      </c>
      <c r="M397" s="17">
        <v>4106</v>
      </c>
      <c r="N397">
        <v>0</v>
      </c>
      <c r="O397" s="17">
        <v>2489.10745</v>
      </c>
      <c r="P397" s="17">
        <v>3733.6611750000002</v>
      </c>
      <c r="R397" s="171">
        <f>'CONV-CFS-TAF'!B392</f>
        <v>6.1487603305785121E-2</v>
      </c>
    </row>
    <row r="398" spans="2:18" hidden="1" x14ac:dyDescent="0.25">
      <c r="B398" t="s">
        <v>429</v>
      </c>
      <c r="C398">
        <v>100</v>
      </c>
      <c r="D398" s="17">
        <v>2300</v>
      </c>
      <c r="E398" s="17">
        <f t="shared" si="18"/>
        <v>4546</v>
      </c>
      <c r="F398" s="17">
        <v>3292</v>
      </c>
      <c r="G398">
        <v>792</v>
      </c>
      <c r="H398">
        <v>719.37656000000004</v>
      </c>
      <c r="I398">
        <v>566.04869399999995</v>
      </c>
      <c r="J398" s="171">
        <f t="shared" si="19"/>
        <v>52.411709692561985</v>
      </c>
      <c r="K398" s="171">
        <f t="shared" si="20"/>
        <v>78.617564509090911</v>
      </c>
      <c r="M398" s="17">
        <v>4546</v>
      </c>
      <c r="N398">
        <v>0</v>
      </c>
      <c r="O398">
        <v>880.80789900000002</v>
      </c>
      <c r="P398" s="17">
        <v>1321.2118479999999</v>
      </c>
      <c r="R398" s="171">
        <f>'CONV-CFS-TAF'!B393</f>
        <v>5.9504132231404959E-2</v>
      </c>
    </row>
    <row r="399" spans="2:18" hidden="1" x14ac:dyDescent="0.25">
      <c r="B399" t="s">
        <v>430</v>
      </c>
      <c r="C399">
        <v>100</v>
      </c>
      <c r="D399" s="17">
        <v>2271.5030160000001</v>
      </c>
      <c r="E399" s="17">
        <f t="shared" si="18"/>
        <v>4552</v>
      </c>
      <c r="F399" s="17">
        <v>3479.703591</v>
      </c>
      <c r="G399">
        <v>866.47236699999996</v>
      </c>
      <c r="H399">
        <v>511.69198999999998</v>
      </c>
      <c r="I399">
        <v>384.59747700000003</v>
      </c>
      <c r="J399" s="171">
        <f t="shared" si="19"/>
        <v>36.892561983471076</v>
      </c>
      <c r="K399" s="171">
        <f t="shared" si="20"/>
        <v>55.33884297520661</v>
      </c>
      <c r="M399" s="17">
        <v>4552</v>
      </c>
      <c r="N399">
        <v>0</v>
      </c>
      <c r="O399">
        <v>600</v>
      </c>
      <c r="P399">
        <v>900</v>
      </c>
      <c r="R399" s="171">
        <f>'CONV-CFS-TAF'!B394</f>
        <v>6.1487603305785121E-2</v>
      </c>
    </row>
    <row r="400" spans="2:18" x14ac:dyDescent="0.25">
      <c r="B400" t="s">
        <v>431</v>
      </c>
      <c r="C400">
        <v>200</v>
      </c>
      <c r="D400" s="17">
        <v>2203.9284710000002</v>
      </c>
      <c r="E400" s="17">
        <f t="shared" si="18"/>
        <v>4261.3183529999997</v>
      </c>
      <c r="F400" s="17">
        <v>3325.8074390000002</v>
      </c>
      <c r="G400">
        <v>788.80507699999998</v>
      </c>
      <c r="H400">
        <v>341.41874300000001</v>
      </c>
      <c r="I400">
        <v>174.078712</v>
      </c>
      <c r="J400" s="171">
        <f t="shared" si="19"/>
        <v>108.9040120661157</v>
      </c>
      <c r="K400" s="171">
        <f t="shared" si="20"/>
        <v>202.25030810578514</v>
      </c>
      <c r="M400" s="17">
        <v>4261.3183529999997</v>
      </c>
      <c r="N400">
        <v>0</v>
      </c>
      <c r="O400" s="17">
        <v>1830.192425</v>
      </c>
      <c r="P400" s="17">
        <v>3398.9287890000001</v>
      </c>
      <c r="R400" s="171">
        <f>'CONV-CFS-TAF'!B395</f>
        <v>5.9504132231404959E-2</v>
      </c>
    </row>
    <row r="401" spans="2:18" hidden="1" x14ac:dyDescent="0.25">
      <c r="B401" t="s">
        <v>432</v>
      </c>
      <c r="C401">
        <v>100</v>
      </c>
      <c r="D401" s="17">
        <v>2067.0659270000001</v>
      </c>
      <c r="E401" s="17">
        <f t="shared" si="18"/>
        <v>3596.564946</v>
      </c>
      <c r="F401" s="17">
        <v>2735.4784199999999</v>
      </c>
      <c r="G401">
        <v>529.61142199999995</v>
      </c>
      <c r="H401">
        <v>93.925107999999994</v>
      </c>
      <c r="I401">
        <v>181.90563900000001</v>
      </c>
      <c r="J401" s="171">
        <f t="shared" si="19"/>
        <v>404.37760665322315</v>
      </c>
      <c r="K401" s="171">
        <f t="shared" si="20"/>
        <v>174.44123051107437</v>
      </c>
      <c r="M401" s="17">
        <v>3596.564946</v>
      </c>
      <c r="N401">
        <v>0</v>
      </c>
      <c r="O401" s="17">
        <v>6576.5712910000002</v>
      </c>
      <c r="P401" s="17">
        <v>2837.0146359999999</v>
      </c>
      <c r="R401" s="171">
        <f>'CONV-CFS-TAF'!B396</f>
        <v>6.1487603305785121E-2</v>
      </c>
    </row>
    <row r="402" spans="2:18" hidden="1" x14ac:dyDescent="0.25">
      <c r="B402" t="s">
        <v>433</v>
      </c>
      <c r="C402">
        <v>100</v>
      </c>
      <c r="D402" s="17">
        <v>1854.7149139999999</v>
      </c>
      <c r="E402" s="17">
        <f t="shared" si="18"/>
        <v>3328.02178</v>
      </c>
      <c r="F402" s="17">
        <v>2271.7081440000002</v>
      </c>
      <c r="G402">
        <v>479.39528899999999</v>
      </c>
      <c r="H402">
        <v>45</v>
      </c>
      <c r="I402">
        <v>200.85664399999999</v>
      </c>
      <c r="J402" s="171">
        <f t="shared" si="19"/>
        <v>432.25246677024791</v>
      </c>
      <c r="K402" s="171">
        <f t="shared" si="20"/>
        <v>282.84297520661158</v>
      </c>
      <c r="M402" s="17">
        <v>3328.02178</v>
      </c>
      <c r="N402">
        <v>0</v>
      </c>
      <c r="O402" s="17">
        <v>7029.9124300000003</v>
      </c>
      <c r="P402" s="17">
        <v>4600</v>
      </c>
      <c r="R402" s="171">
        <f>'CONV-CFS-TAF'!B397</f>
        <v>6.1487603305785121E-2</v>
      </c>
    </row>
    <row r="403" spans="2:18" hidden="1" x14ac:dyDescent="0.25">
      <c r="B403" t="s">
        <v>434</v>
      </c>
      <c r="C403">
        <v>100</v>
      </c>
      <c r="D403" s="17">
        <v>1692.8638169999999</v>
      </c>
      <c r="E403" s="17">
        <f t="shared" si="18"/>
        <v>3026.0247119999999</v>
      </c>
      <c r="F403" s="17">
        <v>1821.5443969999999</v>
      </c>
      <c r="G403">
        <v>442.477395</v>
      </c>
      <c r="H403">
        <v>102.22687500000001</v>
      </c>
      <c r="I403">
        <v>263.85724499999998</v>
      </c>
      <c r="J403" s="171">
        <f t="shared" si="19"/>
        <v>397.48760330578511</v>
      </c>
      <c r="K403" s="171">
        <f t="shared" si="20"/>
        <v>273.71900826446279</v>
      </c>
      <c r="M403" s="17">
        <v>3026.0247119999999</v>
      </c>
      <c r="N403">
        <v>0</v>
      </c>
      <c r="O403" s="17">
        <v>6680</v>
      </c>
      <c r="P403" s="17">
        <v>4600</v>
      </c>
      <c r="R403" s="171">
        <f>'CONV-CFS-TAF'!B398</f>
        <v>5.9504132231404959E-2</v>
      </c>
    </row>
    <row r="404" spans="2:18" hidden="1" x14ac:dyDescent="0.25">
      <c r="B404" t="s">
        <v>435</v>
      </c>
      <c r="C404">
        <v>100</v>
      </c>
      <c r="D404" s="17">
        <v>1635.7175850000001</v>
      </c>
      <c r="E404" s="17">
        <f t="shared" si="18"/>
        <v>2886.6278379999999</v>
      </c>
      <c r="F404" s="17">
        <v>1594.288683</v>
      </c>
      <c r="G404">
        <v>383.99761100000001</v>
      </c>
      <c r="H404">
        <v>183.33333300000001</v>
      </c>
      <c r="I404">
        <v>252.109803</v>
      </c>
      <c r="J404" s="171">
        <f t="shared" si="19"/>
        <v>238.45106299041319</v>
      </c>
      <c r="K404" s="171">
        <f t="shared" si="20"/>
        <v>255.83043402446279</v>
      </c>
      <c r="M404" s="17">
        <v>2886.6278379999999</v>
      </c>
      <c r="N404">
        <v>0</v>
      </c>
      <c r="O404" s="17">
        <v>3878.0347609999999</v>
      </c>
      <c r="P404" s="17">
        <v>4160.6831339999999</v>
      </c>
      <c r="R404" s="171">
        <f>'CONV-CFS-TAF'!B399</f>
        <v>6.1487603305785121E-2</v>
      </c>
    </row>
    <row r="405" spans="2:18" hidden="1" x14ac:dyDescent="0.25">
      <c r="B405" t="s">
        <v>436</v>
      </c>
      <c r="C405">
        <v>100</v>
      </c>
      <c r="D405" s="17">
        <v>1656.6056940000001</v>
      </c>
      <c r="E405" s="17">
        <f t="shared" si="18"/>
        <v>2778.4273600000001</v>
      </c>
      <c r="F405" s="17">
        <v>1524.8876319999999</v>
      </c>
      <c r="G405">
        <v>365.42442</v>
      </c>
      <c r="H405">
        <v>366.66666700000002</v>
      </c>
      <c r="I405">
        <v>348.89652799999999</v>
      </c>
      <c r="J405" s="171">
        <f t="shared" si="19"/>
        <v>381.64787143140501</v>
      </c>
      <c r="K405" s="171">
        <f t="shared" si="20"/>
        <v>273.71900826446279</v>
      </c>
      <c r="M405" s="17">
        <v>2778.4273600000001</v>
      </c>
      <c r="N405">
        <v>0</v>
      </c>
      <c r="O405" s="17">
        <v>6413.8045060000004</v>
      </c>
      <c r="P405" s="17">
        <v>4600</v>
      </c>
      <c r="R405" s="171">
        <f>'CONV-CFS-TAF'!B400</f>
        <v>5.9504132231404959E-2</v>
      </c>
    </row>
    <row r="406" spans="2:18" hidden="1" x14ac:dyDescent="0.25">
      <c r="B406" t="s">
        <v>437</v>
      </c>
      <c r="C406">
        <v>100</v>
      </c>
      <c r="D406" s="17">
        <v>1697.6838299999999</v>
      </c>
      <c r="E406" s="17">
        <f t="shared" si="18"/>
        <v>3104.1970249999999</v>
      </c>
      <c r="F406" s="17">
        <v>1550.1655699999999</v>
      </c>
      <c r="G406">
        <v>422.81112999999999</v>
      </c>
      <c r="H406">
        <v>572.077538</v>
      </c>
      <c r="I406">
        <v>588.52490499999999</v>
      </c>
      <c r="J406" s="171">
        <f t="shared" si="19"/>
        <v>433.00411041719002</v>
      </c>
      <c r="K406" s="171">
        <f t="shared" si="20"/>
        <v>282.84297520661158</v>
      </c>
      <c r="M406" s="17">
        <v>3104.1970249999999</v>
      </c>
      <c r="N406">
        <v>0</v>
      </c>
      <c r="O406" s="17">
        <v>7042.1367419999997</v>
      </c>
      <c r="P406" s="17">
        <v>4600</v>
      </c>
      <c r="R406" s="171">
        <f>'CONV-CFS-TAF'!B401</f>
        <v>6.1487603305785121E-2</v>
      </c>
    </row>
    <row r="407" spans="2:18" hidden="1" x14ac:dyDescent="0.25">
      <c r="B407" t="s">
        <v>438</v>
      </c>
      <c r="C407">
        <v>100</v>
      </c>
      <c r="D407" s="17">
        <v>1715.9752719999999</v>
      </c>
      <c r="E407" s="17">
        <f t="shared" si="18"/>
        <v>3250.9342200000001</v>
      </c>
      <c r="F407" s="17">
        <v>1606.087855</v>
      </c>
      <c r="G407">
        <v>479.22090900000001</v>
      </c>
      <c r="H407">
        <v>746.19513900000004</v>
      </c>
      <c r="I407">
        <v>728.14025700000002</v>
      </c>
      <c r="J407" s="171">
        <f t="shared" si="19"/>
        <v>176.46226623669421</v>
      </c>
      <c r="K407" s="171">
        <f t="shared" si="20"/>
        <v>264.69339938578514</v>
      </c>
      <c r="M407" s="17">
        <v>3250.9342200000001</v>
      </c>
      <c r="N407">
        <v>0</v>
      </c>
      <c r="O407" s="17">
        <v>2869.8836310000002</v>
      </c>
      <c r="P407" s="17">
        <v>4304.8254470000002</v>
      </c>
      <c r="R407" s="171">
        <f>'CONV-CFS-TAF'!B402</f>
        <v>6.1487603305785121E-2</v>
      </c>
    </row>
    <row r="408" spans="2:18" hidden="1" x14ac:dyDescent="0.25">
      <c r="B408" t="s">
        <v>439</v>
      </c>
      <c r="C408">
        <v>100</v>
      </c>
      <c r="D408" s="17">
        <v>1744.8261</v>
      </c>
      <c r="E408" s="17">
        <f t="shared" si="18"/>
        <v>3403.6851569999999</v>
      </c>
      <c r="F408" s="17">
        <v>1692.514574</v>
      </c>
      <c r="G408">
        <v>492.05292500000002</v>
      </c>
      <c r="H408">
        <v>861.80341399999998</v>
      </c>
      <c r="I408">
        <v>835.22003400000006</v>
      </c>
      <c r="J408" s="171">
        <f t="shared" si="19"/>
        <v>148.27151552528926</v>
      </c>
      <c r="K408" s="171">
        <f t="shared" si="20"/>
        <v>224.90704619900825</v>
      </c>
      <c r="M408" s="17">
        <v>3403.6851569999999</v>
      </c>
      <c r="N408">
        <v>0</v>
      </c>
      <c r="O408" s="17">
        <v>2669.7698479999999</v>
      </c>
      <c r="P408" s="17">
        <v>4049.6655639999999</v>
      </c>
      <c r="R408" s="171">
        <f>'CONV-CFS-TAF'!B403</f>
        <v>5.5537190082644627E-2</v>
      </c>
    </row>
    <row r="409" spans="2:18" hidden="1" x14ac:dyDescent="0.25">
      <c r="B409" t="s">
        <v>440</v>
      </c>
      <c r="C409">
        <v>100</v>
      </c>
      <c r="D409" s="17">
        <v>1774.939065</v>
      </c>
      <c r="E409" s="17">
        <f t="shared" si="18"/>
        <v>3572.4770229999999</v>
      </c>
      <c r="F409" s="17">
        <v>1816.7141979999999</v>
      </c>
      <c r="G409">
        <v>521.84679000000006</v>
      </c>
      <c r="H409">
        <v>921.96344699999997</v>
      </c>
      <c r="I409">
        <v>889.73401699999999</v>
      </c>
      <c r="J409" s="171">
        <f t="shared" si="19"/>
        <v>103.60954803371901</v>
      </c>
      <c r="K409" s="171">
        <f t="shared" si="20"/>
        <v>195.64583118347107</v>
      </c>
      <c r="M409" s="17">
        <v>3572.4770229999999</v>
      </c>
      <c r="N409">
        <v>0</v>
      </c>
      <c r="O409" s="17">
        <v>1685.047757</v>
      </c>
      <c r="P409" s="17">
        <v>3181.874405</v>
      </c>
      <c r="R409" s="171">
        <f>'CONV-CFS-TAF'!B404</f>
        <v>6.1487603305785121E-2</v>
      </c>
    </row>
    <row r="410" spans="2:18" hidden="1" x14ac:dyDescent="0.25">
      <c r="B410" t="s">
        <v>441</v>
      </c>
      <c r="C410">
        <v>100</v>
      </c>
      <c r="D410" s="17">
        <v>1821.044429</v>
      </c>
      <c r="E410" s="17">
        <f t="shared" si="18"/>
        <v>3944.969106</v>
      </c>
      <c r="F410" s="17">
        <v>1888.855094</v>
      </c>
      <c r="G410">
        <v>600.096361</v>
      </c>
      <c r="H410">
        <v>801.62627399999997</v>
      </c>
      <c r="I410">
        <v>876.18124899999998</v>
      </c>
      <c r="J410" s="171">
        <f t="shared" si="19"/>
        <v>57.299539953719005</v>
      </c>
      <c r="K410" s="171">
        <f t="shared" si="20"/>
        <v>49.061157024793388</v>
      </c>
      <c r="M410" s="17">
        <v>3944.969106</v>
      </c>
      <c r="N410">
        <v>0</v>
      </c>
      <c r="O410">
        <v>962.950602</v>
      </c>
      <c r="P410">
        <v>824.5</v>
      </c>
      <c r="R410" s="171">
        <f>'CONV-CFS-TAF'!B405</f>
        <v>5.9504132231404959E-2</v>
      </c>
    </row>
    <row r="411" spans="2:18" hidden="1" x14ac:dyDescent="0.25">
      <c r="B411" t="s">
        <v>442</v>
      </c>
      <c r="C411">
        <v>100</v>
      </c>
      <c r="D411" s="17">
        <v>1834.9302829999999</v>
      </c>
      <c r="E411" s="17">
        <f t="shared" si="18"/>
        <v>4123.1700989999999</v>
      </c>
      <c r="F411" s="17">
        <v>2068.4233300000001</v>
      </c>
      <c r="G411">
        <v>749.07197399999995</v>
      </c>
      <c r="H411">
        <v>600.93694600000003</v>
      </c>
      <c r="I411">
        <v>766.88874299999998</v>
      </c>
      <c r="J411" s="171">
        <f t="shared" si="19"/>
        <v>36.892561983471076</v>
      </c>
      <c r="K411" s="171">
        <f t="shared" si="20"/>
        <v>55.33884297520661</v>
      </c>
      <c r="M411" s="17">
        <v>4123.1700989999999</v>
      </c>
      <c r="N411">
        <v>0</v>
      </c>
      <c r="O411">
        <v>600</v>
      </c>
      <c r="P411">
        <v>900</v>
      </c>
      <c r="R411" s="171">
        <f>'CONV-CFS-TAF'!B406</f>
        <v>6.1487603305785121E-2</v>
      </c>
    </row>
    <row r="412" spans="2:18" hidden="1" x14ac:dyDescent="0.25">
      <c r="B412" t="s">
        <v>443</v>
      </c>
      <c r="C412">
        <v>100</v>
      </c>
      <c r="D412" s="17">
        <v>1820.204459</v>
      </c>
      <c r="E412" s="17">
        <f t="shared" si="18"/>
        <v>3733.0052420000002</v>
      </c>
      <c r="F412" s="17">
        <v>1842.890169</v>
      </c>
      <c r="G412">
        <v>724.78520200000003</v>
      </c>
      <c r="H412">
        <v>435.38915800000001</v>
      </c>
      <c r="I412">
        <v>643.23882500000002</v>
      </c>
      <c r="J412" s="171">
        <f t="shared" si="19"/>
        <v>105.46739113388429</v>
      </c>
      <c r="K412" s="171">
        <f t="shared" si="20"/>
        <v>195.868012046281</v>
      </c>
      <c r="M412" s="17">
        <v>3733.0052420000002</v>
      </c>
      <c r="N412">
        <v>0</v>
      </c>
      <c r="O412" s="17">
        <v>1772.438101</v>
      </c>
      <c r="P412" s="17">
        <v>3291.6707580000002</v>
      </c>
      <c r="R412" s="171">
        <f>'CONV-CFS-TAF'!B407</f>
        <v>5.9504132231404959E-2</v>
      </c>
    </row>
    <row r="413" spans="2:18" hidden="1" x14ac:dyDescent="0.25">
      <c r="B413" t="s">
        <v>444</v>
      </c>
      <c r="C413">
        <v>100</v>
      </c>
      <c r="D413" s="17">
        <v>1680.7573440000001</v>
      </c>
      <c r="E413" s="17">
        <f t="shared" si="18"/>
        <v>3242.742221</v>
      </c>
      <c r="F413" s="17">
        <v>1533.9732550000001</v>
      </c>
      <c r="G413">
        <v>607.74713399999996</v>
      </c>
      <c r="H413">
        <v>246.88140100000001</v>
      </c>
      <c r="I413">
        <v>499.61348099999998</v>
      </c>
      <c r="J413" s="171">
        <f t="shared" si="19"/>
        <v>219.46529142743802</v>
      </c>
      <c r="K413" s="171">
        <f t="shared" si="20"/>
        <v>219.7136009970248</v>
      </c>
      <c r="M413" s="17">
        <v>3242.742221</v>
      </c>
      <c r="N413">
        <v>0</v>
      </c>
      <c r="O413" s="17">
        <v>3569.260788</v>
      </c>
      <c r="P413" s="17">
        <v>3573.299156</v>
      </c>
      <c r="R413" s="171">
        <f>'CONV-CFS-TAF'!B408</f>
        <v>6.1487603305785121E-2</v>
      </c>
    </row>
    <row r="414" spans="2:18" hidden="1" x14ac:dyDescent="0.25">
      <c r="B414" t="s">
        <v>445</v>
      </c>
      <c r="C414">
        <v>100</v>
      </c>
      <c r="D414" s="17">
        <v>1503.9436109999999</v>
      </c>
      <c r="E414" s="17">
        <f t="shared" si="18"/>
        <v>2972.6452650000001</v>
      </c>
      <c r="F414" s="17">
        <v>1396.193892</v>
      </c>
      <c r="G414">
        <v>541.751893</v>
      </c>
      <c r="H414">
        <v>119.150756</v>
      </c>
      <c r="I414">
        <v>247.38097999999999</v>
      </c>
      <c r="J414" s="171">
        <f t="shared" si="19"/>
        <v>33.812003974214875</v>
      </c>
      <c r="K414" s="171">
        <f t="shared" si="20"/>
        <v>219.68768563239669</v>
      </c>
      <c r="M414" s="17">
        <v>2972.6452650000001</v>
      </c>
      <c r="N414">
        <v>0</v>
      </c>
      <c r="O414">
        <v>549.89952700000003</v>
      </c>
      <c r="P414" s="17">
        <v>3572.8776830000002</v>
      </c>
      <c r="R414" s="171">
        <f>'CONV-CFS-TAF'!B409</f>
        <v>6.1487603305785121E-2</v>
      </c>
    </row>
    <row r="415" spans="2:18" hidden="1" x14ac:dyDescent="0.25">
      <c r="B415" t="s">
        <v>446</v>
      </c>
      <c r="C415">
        <v>100</v>
      </c>
      <c r="D415" s="17">
        <v>1376.7919750000001</v>
      </c>
      <c r="E415" s="17">
        <f t="shared" si="18"/>
        <v>2977.3046989999998</v>
      </c>
      <c r="F415" s="17">
        <v>1322.6404849999999</v>
      </c>
      <c r="G415">
        <v>505.99535100000003</v>
      </c>
      <c r="H415">
        <v>140.11778000000001</v>
      </c>
      <c r="I415">
        <v>201.74556100000001</v>
      </c>
      <c r="J415" s="171">
        <f t="shared" si="19"/>
        <v>189.24276234049589</v>
      </c>
      <c r="K415" s="171">
        <f t="shared" si="20"/>
        <v>234.68350546115701</v>
      </c>
      <c r="M415" s="17">
        <v>2977.3046989999998</v>
      </c>
      <c r="N415">
        <v>0</v>
      </c>
      <c r="O415" s="17">
        <v>3180.3297560000001</v>
      </c>
      <c r="P415" s="17">
        <v>3943.9866889999998</v>
      </c>
      <c r="R415" s="171">
        <f>'CONV-CFS-TAF'!B410</f>
        <v>5.9504132231404959E-2</v>
      </c>
    </row>
    <row r="416" spans="2:18" x14ac:dyDescent="0.25">
      <c r="B416" t="s">
        <v>447</v>
      </c>
      <c r="C416">
        <v>200</v>
      </c>
      <c r="D416" s="17">
        <v>1317.301213</v>
      </c>
      <c r="E416" s="17">
        <f t="shared" si="18"/>
        <v>2848.7220710000001</v>
      </c>
      <c r="F416" s="17">
        <v>1161.173939</v>
      </c>
      <c r="G416">
        <v>445.46692100000001</v>
      </c>
      <c r="H416">
        <v>179.865996</v>
      </c>
      <c r="I416">
        <v>193.60422399999999</v>
      </c>
      <c r="J416" s="171">
        <f t="shared" si="19"/>
        <v>146.00492524363636</v>
      </c>
      <c r="K416" s="171">
        <f t="shared" si="20"/>
        <v>212.22231326479337</v>
      </c>
      <c r="M416" s="17">
        <v>2848.7220710000001</v>
      </c>
      <c r="N416">
        <v>0</v>
      </c>
      <c r="O416" s="17">
        <v>2374.5424670000002</v>
      </c>
      <c r="P416" s="17">
        <v>3451.4650409999999</v>
      </c>
      <c r="R416" s="171">
        <f>'CONV-CFS-TAF'!B411</f>
        <v>6.1487603305785121E-2</v>
      </c>
    </row>
    <row r="417" spans="2:18" hidden="1" x14ac:dyDescent="0.25">
      <c r="B417" t="s">
        <v>448</v>
      </c>
      <c r="C417">
        <v>100</v>
      </c>
      <c r="D417" s="17">
        <v>1304.085701</v>
      </c>
      <c r="E417" s="17">
        <f t="shared" si="18"/>
        <v>2980.6241500000001</v>
      </c>
      <c r="F417" s="17">
        <v>1029.1893399999999</v>
      </c>
      <c r="G417">
        <v>416.14412600000003</v>
      </c>
      <c r="H417">
        <v>215.85258300000001</v>
      </c>
      <c r="I417">
        <v>349.88930299999998</v>
      </c>
      <c r="J417" s="171">
        <f t="shared" si="19"/>
        <v>276.82589353388431</v>
      </c>
      <c r="K417" s="171">
        <f t="shared" si="20"/>
        <v>133.34783319669421</v>
      </c>
      <c r="M417" s="17">
        <v>2980.6241500000001</v>
      </c>
      <c r="N417">
        <v>0</v>
      </c>
      <c r="O417" s="17">
        <v>4652.2129329999998</v>
      </c>
      <c r="P417" s="17">
        <v>2240.9844189999999</v>
      </c>
      <c r="R417" s="171">
        <f>'CONV-CFS-TAF'!B412</f>
        <v>5.9504132231404959E-2</v>
      </c>
    </row>
    <row r="418" spans="2:18" hidden="1" x14ac:dyDescent="0.25">
      <c r="B418" t="s">
        <v>449</v>
      </c>
      <c r="C418">
        <v>100</v>
      </c>
      <c r="D418" s="17">
        <v>1612.195332</v>
      </c>
      <c r="E418" s="17">
        <f t="shared" si="18"/>
        <v>3252</v>
      </c>
      <c r="F418" s="17">
        <v>2476.755251</v>
      </c>
      <c r="G418">
        <v>524</v>
      </c>
      <c r="H418">
        <v>439.412801</v>
      </c>
      <c r="I418">
        <v>572.77132400000005</v>
      </c>
      <c r="J418" s="171">
        <f t="shared" si="19"/>
        <v>338.24581263471072</v>
      </c>
      <c r="K418" s="171">
        <f t="shared" si="20"/>
        <v>282.84297520661158</v>
      </c>
      <c r="M418" s="17">
        <v>3252</v>
      </c>
      <c r="N418">
        <v>0</v>
      </c>
      <c r="O418" s="17">
        <v>5501.0407699999996</v>
      </c>
      <c r="P418" s="17">
        <v>4600</v>
      </c>
      <c r="R418" s="171">
        <f>'CONV-CFS-TAF'!B413</f>
        <v>6.1487603305785121E-2</v>
      </c>
    </row>
    <row r="419" spans="2:18" hidden="1" x14ac:dyDescent="0.25">
      <c r="B419" t="s">
        <v>450</v>
      </c>
      <c r="C419">
        <v>100</v>
      </c>
      <c r="D419" s="17">
        <v>1900</v>
      </c>
      <c r="E419" s="17">
        <f t="shared" si="18"/>
        <v>3252</v>
      </c>
      <c r="F419" s="17">
        <v>2788</v>
      </c>
      <c r="G419">
        <v>460</v>
      </c>
      <c r="H419">
        <v>651.23514999999998</v>
      </c>
      <c r="I419" s="17">
        <v>1052.893014</v>
      </c>
      <c r="J419" s="171">
        <f t="shared" si="19"/>
        <v>599.49183471074377</v>
      </c>
      <c r="K419" s="171">
        <f t="shared" si="20"/>
        <v>282.84297520661158</v>
      </c>
      <c r="M419" s="17">
        <v>3252</v>
      </c>
      <c r="N419">
        <v>0</v>
      </c>
      <c r="O419" s="17">
        <v>9749.7999999999993</v>
      </c>
      <c r="P419" s="17">
        <v>4600</v>
      </c>
      <c r="R419" s="171">
        <f>'CONV-CFS-TAF'!B414</f>
        <v>6.1487603305785121E-2</v>
      </c>
    </row>
    <row r="420" spans="2:18" hidden="1" x14ac:dyDescent="0.25">
      <c r="B420" t="s">
        <v>451</v>
      </c>
      <c r="C420">
        <v>100</v>
      </c>
      <c r="D420" s="17">
        <v>2000</v>
      </c>
      <c r="E420" s="17">
        <f t="shared" si="18"/>
        <v>3288</v>
      </c>
      <c r="F420" s="17">
        <v>2788</v>
      </c>
      <c r="G420">
        <v>458</v>
      </c>
      <c r="H420">
        <v>841.90150000000006</v>
      </c>
      <c r="I420" s="17">
        <v>1067</v>
      </c>
      <c r="J420" s="171">
        <f t="shared" si="19"/>
        <v>372.80832845752064</v>
      </c>
      <c r="K420" s="171">
        <f t="shared" si="20"/>
        <v>264.59504132231405</v>
      </c>
      <c r="M420" s="17">
        <v>3288</v>
      </c>
      <c r="N420">
        <v>0</v>
      </c>
      <c r="O420" s="17">
        <v>6481.2942160000002</v>
      </c>
      <c r="P420" s="17">
        <v>4600</v>
      </c>
      <c r="R420" s="171">
        <f>'CONV-CFS-TAF'!B415</f>
        <v>5.752066115702479E-2</v>
      </c>
    </row>
    <row r="421" spans="2:18" hidden="1" x14ac:dyDescent="0.25">
      <c r="B421" t="s">
        <v>452</v>
      </c>
      <c r="C421">
        <v>100</v>
      </c>
      <c r="D421" s="17">
        <v>2100</v>
      </c>
      <c r="E421" s="17">
        <f t="shared" si="18"/>
        <v>4014</v>
      </c>
      <c r="F421" s="17">
        <v>3018</v>
      </c>
      <c r="G421">
        <v>616</v>
      </c>
      <c r="H421">
        <v>972</v>
      </c>
      <c r="I421" s="17">
        <v>1067</v>
      </c>
      <c r="J421" s="171">
        <f t="shared" si="19"/>
        <v>337.26964626644627</v>
      </c>
      <c r="K421" s="171">
        <f t="shared" si="20"/>
        <v>217.49701372561984</v>
      </c>
      <c r="M421" s="17">
        <v>4014</v>
      </c>
      <c r="N421">
        <v>0</v>
      </c>
      <c r="O421" s="17">
        <v>5485.1649459999999</v>
      </c>
      <c r="P421" s="17">
        <v>3537.24982</v>
      </c>
      <c r="R421" s="171">
        <f>'CONV-CFS-TAF'!B416</f>
        <v>6.1487603305785121E-2</v>
      </c>
    </row>
    <row r="422" spans="2:18" hidden="1" x14ac:dyDescent="0.25">
      <c r="B422" t="s">
        <v>453</v>
      </c>
      <c r="C422">
        <v>100</v>
      </c>
      <c r="D422" s="17">
        <v>2300</v>
      </c>
      <c r="E422" s="17">
        <f t="shared" si="18"/>
        <v>4552</v>
      </c>
      <c r="F422" s="17">
        <v>3427</v>
      </c>
      <c r="G422">
        <v>792</v>
      </c>
      <c r="H422">
        <v>876.81624199999999</v>
      </c>
      <c r="I422">
        <v>894.299937</v>
      </c>
      <c r="J422" s="171">
        <f t="shared" si="19"/>
        <v>49.106713685950417</v>
      </c>
      <c r="K422" s="171">
        <f t="shared" si="20"/>
        <v>73.660070558677688</v>
      </c>
      <c r="M422" s="17">
        <v>4552</v>
      </c>
      <c r="N422">
        <v>0</v>
      </c>
      <c r="O422">
        <v>825.26560500000005</v>
      </c>
      <c r="P422" s="17">
        <v>1237.898408</v>
      </c>
      <c r="R422" s="171">
        <f>'CONV-CFS-TAF'!B417</f>
        <v>5.9504132231404959E-2</v>
      </c>
    </row>
    <row r="423" spans="2:18" hidden="1" x14ac:dyDescent="0.25">
      <c r="B423" t="s">
        <v>454</v>
      </c>
      <c r="C423">
        <v>100</v>
      </c>
      <c r="D423" s="17">
        <v>2402.466504</v>
      </c>
      <c r="E423" s="17">
        <f t="shared" si="18"/>
        <v>4552</v>
      </c>
      <c r="F423" s="17">
        <v>3538</v>
      </c>
      <c r="G423">
        <v>967</v>
      </c>
      <c r="H423">
        <v>643.89765299999999</v>
      </c>
      <c r="I423">
        <v>611.85387500000002</v>
      </c>
      <c r="J423" s="171">
        <f t="shared" si="19"/>
        <v>50.56666138909091</v>
      </c>
      <c r="K423" s="171">
        <f t="shared" si="20"/>
        <v>75.84999205289256</v>
      </c>
      <c r="M423" s="17">
        <v>4552</v>
      </c>
      <c r="N423">
        <v>0</v>
      </c>
      <c r="O423">
        <v>822.38790700000004</v>
      </c>
      <c r="P423" s="17">
        <v>1233.58186</v>
      </c>
      <c r="R423" s="171">
        <f>'CONV-CFS-TAF'!B418</f>
        <v>6.1487603305785121E-2</v>
      </c>
    </row>
    <row r="424" spans="2:18" hidden="1" x14ac:dyDescent="0.25">
      <c r="B424" t="s">
        <v>455</v>
      </c>
      <c r="C424">
        <v>100</v>
      </c>
      <c r="D424" s="17">
        <v>2321.2220560000001</v>
      </c>
      <c r="E424" s="17">
        <f t="shared" si="18"/>
        <v>4452.2657740000004</v>
      </c>
      <c r="F424" s="17">
        <v>3538</v>
      </c>
      <c r="G424">
        <v>967</v>
      </c>
      <c r="H424">
        <v>472.10221999999999</v>
      </c>
      <c r="I424">
        <v>465.26988799999998</v>
      </c>
      <c r="J424" s="171">
        <f t="shared" si="19"/>
        <v>256.4170430876033</v>
      </c>
      <c r="K424" s="171">
        <f t="shared" si="20"/>
        <v>273.71900826446279</v>
      </c>
      <c r="M424" s="17">
        <v>4452.2657740000004</v>
      </c>
      <c r="N424">
        <v>0</v>
      </c>
      <c r="O424" s="17">
        <v>4309.2308629999998</v>
      </c>
      <c r="P424" s="17">
        <v>4600</v>
      </c>
      <c r="R424" s="171">
        <f>'CONV-CFS-TAF'!B419</f>
        <v>5.9504132231404959E-2</v>
      </c>
    </row>
    <row r="425" spans="2:18" hidden="1" x14ac:dyDescent="0.25">
      <c r="B425" t="s">
        <v>456</v>
      </c>
      <c r="C425">
        <v>100</v>
      </c>
      <c r="D425" s="17">
        <v>2270</v>
      </c>
      <c r="E425" s="17">
        <f t="shared" si="18"/>
        <v>4112.7827799999995</v>
      </c>
      <c r="F425" s="17">
        <v>3140.7183850000001</v>
      </c>
      <c r="G425">
        <v>942</v>
      </c>
      <c r="H425">
        <v>242.53940499999999</v>
      </c>
      <c r="I425">
        <v>470.41712899999999</v>
      </c>
      <c r="J425" s="171">
        <f t="shared" si="19"/>
        <v>430.71461846280988</v>
      </c>
      <c r="K425" s="171">
        <f t="shared" si="20"/>
        <v>282.84297520661158</v>
      </c>
      <c r="M425" s="17">
        <v>4112.7827799999995</v>
      </c>
      <c r="N425">
        <v>0</v>
      </c>
      <c r="O425" s="17">
        <v>7004.9017249999997</v>
      </c>
      <c r="P425" s="17">
        <v>4600</v>
      </c>
      <c r="R425" s="171">
        <f>'CONV-CFS-TAF'!B420</f>
        <v>6.1487603305785121E-2</v>
      </c>
    </row>
    <row r="426" spans="2:18" hidden="1" x14ac:dyDescent="0.25">
      <c r="B426" t="s">
        <v>457</v>
      </c>
      <c r="C426">
        <v>100</v>
      </c>
      <c r="D426" s="17">
        <v>2150</v>
      </c>
      <c r="E426" s="17">
        <f t="shared" si="18"/>
        <v>3700</v>
      </c>
      <c r="F426" s="17">
        <v>3028.7131199999999</v>
      </c>
      <c r="G426">
        <v>792</v>
      </c>
      <c r="H426">
        <v>102.390597</v>
      </c>
      <c r="I426">
        <v>471.26199400000002</v>
      </c>
      <c r="J426" s="171">
        <f t="shared" si="19"/>
        <v>441.48099173553715</v>
      </c>
      <c r="K426" s="171">
        <f t="shared" si="20"/>
        <v>282.84297520661158</v>
      </c>
      <c r="M426" s="17">
        <v>3700</v>
      </c>
      <c r="N426">
        <v>0</v>
      </c>
      <c r="O426" s="17">
        <v>7180</v>
      </c>
      <c r="P426" s="17">
        <v>4600</v>
      </c>
      <c r="R426" s="171">
        <f>'CONV-CFS-TAF'!B421</f>
        <v>6.1487603305785121E-2</v>
      </c>
    </row>
    <row r="427" spans="2:18" hidden="1" x14ac:dyDescent="0.25">
      <c r="B427" t="s">
        <v>458</v>
      </c>
      <c r="C427">
        <v>100</v>
      </c>
      <c r="D427" s="17">
        <v>1953.0690199999999</v>
      </c>
      <c r="E427" s="17">
        <f t="shared" si="18"/>
        <v>3159.0621700000002</v>
      </c>
      <c r="F427" s="17">
        <v>2491.1851360000001</v>
      </c>
      <c r="G427">
        <v>684.17805199999998</v>
      </c>
      <c r="H427">
        <v>136.093064</v>
      </c>
      <c r="I427">
        <v>508.29186299999998</v>
      </c>
      <c r="J427" s="171">
        <f t="shared" si="19"/>
        <v>397.48760330578511</v>
      </c>
      <c r="K427" s="171">
        <f t="shared" si="20"/>
        <v>273.71900826446279</v>
      </c>
      <c r="M427" s="17">
        <v>3159.0621700000002</v>
      </c>
      <c r="N427">
        <v>0</v>
      </c>
      <c r="O427" s="17">
        <v>6680</v>
      </c>
      <c r="P427" s="17">
        <v>4600</v>
      </c>
      <c r="R427" s="171">
        <f>'CONV-CFS-TAF'!B422</f>
        <v>5.9504132231404959E-2</v>
      </c>
    </row>
    <row r="428" spans="2:18" hidden="1" x14ac:dyDescent="0.25">
      <c r="B428" t="s">
        <v>459</v>
      </c>
      <c r="C428">
        <v>100</v>
      </c>
      <c r="D428" s="17">
        <v>1850</v>
      </c>
      <c r="E428" s="17">
        <f t="shared" si="18"/>
        <v>3145.0690869999999</v>
      </c>
      <c r="F428" s="17">
        <v>2339.7505679999999</v>
      </c>
      <c r="G428">
        <v>576.93323499999997</v>
      </c>
      <c r="H428">
        <v>195.65433300000001</v>
      </c>
      <c r="I428">
        <v>384.04755299999999</v>
      </c>
      <c r="J428" s="171">
        <f t="shared" si="19"/>
        <v>189.52139110611571</v>
      </c>
      <c r="K428" s="171">
        <f t="shared" si="20"/>
        <v>249.43330829355369</v>
      </c>
      <c r="M428" s="17">
        <v>3145.0690869999999</v>
      </c>
      <c r="N428">
        <v>0</v>
      </c>
      <c r="O428" s="17">
        <v>3082.2699360000001</v>
      </c>
      <c r="P428" s="17">
        <v>4056.6438579999999</v>
      </c>
      <c r="R428" s="171">
        <f>'CONV-CFS-TAF'!B423</f>
        <v>6.1487603305785121E-2</v>
      </c>
    </row>
    <row r="429" spans="2:18" hidden="1" x14ac:dyDescent="0.25">
      <c r="B429" t="s">
        <v>460</v>
      </c>
      <c r="C429">
        <v>100</v>
      </c>
      <c r="D429" s="17">
        <v>1825.7510050000001</v>
      </c>
      <c r="E429" s="17">
        <f t="shared" si="18"/>
        <v>2747.4074970000001</v>
      </c>
      <c r="F429" s="17">
        <v>2251.2968550000001</v>
      </c>
      <c r="G429">
        <v>459.02436</v>
      </c>
      <c r="H429">
        <v>366.66666700000002</v>
      </c>
      <c r="I429">
        <v>154.841838</v>
      </c>
      <c r="J429" s="171">
        <f t="shared" si="19"/>
        <v>159.3276064661157</v>
      </c>
      <c r="K429" s="171">
        <f t="shared" si="20"/>
        <v>273.71900826446279</v>
      </c>
      <c r="M429" s="17">
        <v>2747.4074970000001</v>
      </c>
      <c r="N429">
        <v>0</v>
      </c>
      <c r="O429" s="17">
        <v>2677.5889419999999</v>
      </c>
      <c r="P429" s="17">
        <v>4600</v>
      </c>
      <c r="R429" s="171">
        <f>'CONV-CFS-TAF'!B424</f>
        <v>5.9504132231404959E-2</v>
      </c>
    </row>
    <row r="430" spans="2:18" hidden="1" x14ac:dyDescent="0.25">
      <c r="B430" t="s">
        <v>461</v>
      </c>
      <c r="C430">
        <v>100</v>
      </c>
      <c r="D430" s="17">
        <v>1818.3635569999999</v>
      </c>
      <c r="E430" s="17">
        <f t="shared" si="18"/>
        <v>2691.6252720000002</v>
      </c>
      <c r="F430" s="17">
        <v>2001.1989570000001</v>
      </c>
      <c r="G430">
        <v>437.88958000000002</v>
      </c>
      <c r="H430">
        <v>550</v>
      </c>
      <c r="I430">
        <v>324.837625</v>
      </c>
      <c r="J430" s="171">
        <f t="shared" si="19"/>
        <v>433.6970839457851</v>
      </c>
      <c r="K430" s="171">
        <f t="shared" si="20"/>
        <v>277.17116505322315</v>
      </c>
      <c r="M430" s="17">
        <v>2691.6252720000002</v>
      </c>
      <c r="N430">
        <v>0</v>
      </c>
      <c r="O430" s="17">
        <v>7053.406876</v>
      </c>
      <c r="P430" s="17">
        <v>4507.7568510000001</v>
      </c>
      <c r="R430" s="171">
        <f>'CONV-CFS-TAF'!B425</f>
        <v>6.1487603305785121E-2</v>
      </c>
    </row>
    <row r="431" spans="2:18" hidden="1" x14ac:dyDescent="0.25">
      <c r="B431" t="s">
        <v>462</v>
      </c>
      <c r="C431">
        <v>100</v>
      </c>
      <c r="D431" s="17">
        <v>1808.482037</v>
      </c>
      <c r="E431" s="17">
        <f t="shared" si="18"/>
        <v>2816.732254</v>
      </c>
      <c r="F431" s="17">
        <v>2082.382709</v>
      </c>
      <c r="G431">
        <v>400.070134</v>
      </c>
      <c r="H431">
        <v>677.727844</v>
      </c>
      <c r="I431">
        <v>382.92061999999999</v>
      </c>
      <c r="J431" s="171">
        <f t="shared" si="19"/>
        <v>162.81421857520658</v>
      </c>
      <c r="K431" s="171">
        <f t="shared" si="20"/>
        <v>244.22132783206609</v>
      </c>
      <c r="M431" s="17">
        <v>2816.732254</v>
      </c>
      <c r="N431">
        <v>0</v>
      </c>
      <c r="O431" s="17">
        <v>2647.9194149999998</v>
      </c>
      <c r="P431" s="17">
        <v>3971.8791219999998</v>
      </c>
      <c r="R431" s="171">
        <f>'CONV-CFS-TAF'!B426</f>
        <v>6.1487603305785121E-2</v>
      </c>
    </row>
    <row r="432" spans="2:18" hidden="1" x14ac:dyDescent="0.25">
      <c r="B432" t="s">
        <v>463</v>
      </c>
      <c r="C432">
        <v>100</v>
      </c>
      <c r="D432" s="17">
        <v>1955.6070010000001</v>
      </c>
      <c r="E432" s="17">
        <f t="shared" si="18"/>
        <v>3542.4037109999999</v>
      </c>
      <c r="F432" s="17">
        <v>2484.7231390000002</v>
      </c>
      <c r="G432">
        <v>563</v>
      </c>
      <c r="H432">
        <v>745.34458900000004</v>
      </c>
      <c r="I432">
        <v>417.555295</v>
      </c>
      <c r="J432" s="171">
        <f t="shared" si="19"/>
        <v>136.74193088528926</v>
      </c>
      <c r="K432" s="171">
        <f t="shared" si="20"/>
        <v>205.1128963279339</v>
      </c>
      <c r="M432" s="17">
        <v>3542.4037109999999</v>
      </c>
      <c r="N432">
        <v>0</v>
      </c>
      <c r="O432" s="17">
        <v>2462.1686960000002</v>
      </c>
      <c r="P432" s="17">
        <v>3693.253044</v>
      </c>
      <c r="R432" s="171">
        <f>'CONV-CFS-TAF'!B427</f>
        <v>5.5537190082644627E-2</v>
      </c>
    </row>
    <row r="433" spans="2:18" hidden="1" x14ac:dyDescent="0.25">
      <c r="B433" t="s">
        <v>464</v>
      </c>
      <c r="C433">
        <v>100</v>
      </c>
      <c r="D433" s="17">
        <v>2100</v>
      </c>
      <c r="E433" s="17">
        <f t="shared" si="18"/>
        <v>4129</v>
      </c>
      <c r="F433" s="17">
        <v>2948.3212720000001</v>
      </c>
      <c r="G433">
        <v>652</v>
      </c>
      <c r="H433">
        <v>864.43596700000001</v>
      </c>
      <c r="I433">
        <v>509.48165299999999</v>
      </c>
      <c r="J433" s="171">
        <f t="shared" si="19"/>
        <v>168.58135382082642</v>
      </c>
      <c r="K433" s="171">
        <f t="shared" si="20"/>
        <v>252.87203066975206</v>
      </c>
      <c r="M433" s="17">
        <v>4129</v>
      </c>
      <c r="N433">
        <v>0</v>
      </c>
      <c r="O433" s="17">
        <v>2741.7128779999998</v>
      </c>
      <c r="P433" s="17">
        <v>4112.5693160000001</v>
      </c>
      <c r="R433" s="171">
        <f>'CONV-CFS-TAF'!B428</f>
        <v>6.1487603305785121E-2</v>
      </c>
    </row>
    <row r="434" spans="2:18" hidden="1" x14ac:dyDescent="0.25">
      <c r="B434" t="s">
        <v>465</v>
      </c>
      <c r="C434">
        <v>100</v>
      </c>
      <c r="D434" s="17">
        <v>2218.3702490000001</v>
      </c>
      <c r="E434" s="17">
        <f t="shared" si="18"/>
        <v>4538.9204289999998</v>
      </c>
      <c r="F434" s="17">
        <v>3124.165485</v>
      </c>
      <c r="G434">
        <v>730.32860000000005</v>
      </c>
      <c r="H434">
        <v>757.72312299999999</v>
      </c>
      <c r="I434">
        <v>422.65743500000002</v>
      </c>
      <c r="J434" s="171">
        <f t="shared" si="19"/>
        <v>46.26495312396694</v>
      </c>
      <c r="K434" s="171">
        <f t="shared" si="20"/>
        <v>69.397429685950414</v>
      </c>
      <c r="M434" s="17">
        <v>4538.9204289999998</v>
      </c>
      <c r="N434">
        <v>0</v>
      </c>
      <c r="O434">
        <v>777.50824</v>
      </c>
      <c r="P434" s="17">
        <v>1166.2623599999999</v>
      </c>
      <c r="R434" s="171">
        <f>'CONV-CFS-TAF'!B429</f>
        <v>5.9504132231404959E-2</v>
      </c>
    </row>
    <row r="435" spans="2:18" hidden="1" x14ac:dyDescent="0.25">
      <c r="B435" t="s">
        <v>466</v>
      </c>
      <c r="C435">
        <v>100</v>
      </c>
      <c r="D435" s="17">
        <v>2234.4311889999999</v>
      </c>
      <c r="E435" s="17">
        <f t="shared" si="18"/>
        <v>4552</v>
      </c>
      <c r="F435" s="17">
        <v>3415.8714799999998</v>
      </c>
      <c r="G435">
        <v>967</v>
      </c>
      <c r="H435">
        <v>549.72079699999995</v>
      </c>
      <c r="I435">
        <v>280.68209899999999</v>
      </c>
      <c r="J435" s="171">
        <f t="shared" si="19"/>
        <v>36.892561983471076</v>
      </c>
      <c r="K435" s="171">
        <f t="shared" si="20"/>
        <v>55.33884297520661</v>
      </c>
      <c r="M435" s="17">
        <v>4552</v>
      </c>
      <c r="N435">
        <v>0</v>
      </c>
      <c r="O435">
        <v>600</v>
      </c>
      <c r="P435">
        <v>900</v>
      </c>
      <c r="R435" s="171">
        <f>'CONV-CFS-TAF'!B430</f>
        <v>6.1487603305785121E-2</v>
      </c>
    </row>
    <row r="436" spans="2:18" x14ac:dyDescent="0.25">
      <c r="B436" t="s">
        <v>467</v>
      </c>
      <c r="C436">
        <v>200</v>
      </c>
      <c r="D436" s="17">
        <v>2211.4354720000001</v>
      </c>
      <c r="E436" s="17">
        <f t="shared" si="18"/>
        <v>4320.0762240000004</v>
      </c>
      <c r="F436" s="17">
        <v>3352.2335250000001</v>
      </c>
      <c r="G436">
        <v>967</v>
      </c>
      <c r="H436">
        <v>395.86297100000002</v>
      </c>
      <c r="I436">
        <v>65.554232999999996</v>
      </c>
      <c r="J436" s="171">
        <f t="shared" si="19"/>
        <v>83.143219953719012</v>
      </c>
      <c r="K436" s="171">
        <f t="shared" si="20"/>
        <v>220.67775425454545</v>
      </c>
      <c r="M436" s="17">
        <v>4320.0762240000004</v>
      </c>
      <c r="N436">
        <v>0</v>
      </c>
      <c r="O436" s="17">
        <v>1397.268002</v>
      </c>
      <c r="P436" s="17">
        <v>3708.612259</v>
      </c>
      <c r="R436" s="171">
        <f>'CONV-CFS-TAF'!B431</f>
        <v>5.9504132231404959E-2</v>
      </c>
    </row>
    <row r="437" spans="2:18" hidden="1" x14ac:dyDescent="0.25">
      <c r="B437" t="s">
        <v>468</v>
      </c>
      <c r="C437">
        <v>100</v>
      </c>
      <c r="D437" s="17">
        <v>2067.2667820000001</v>
      </c>
      <c r="E437" s="17">
        <f t="shared" si="18"/>
        <v>3656.1106300000001</v>
      </c>
      <c r="F437" s="17">
        <v>2808.5785070000002</v>
      </c>
      <c r="G437">
        <v>759.20101399999999</v>
      </c>
      <c r="H437">
        <v>186.024789</v>
      </c>
      <c r="I437">
        <v>55</v>
      </c>
      <c r="J437" s="171">
        <f t="shared" si="19"/>
        <v>373.85119472925618</v>
      </c>
      <c r="K437" s="171">
        <f t="shared" si="20"/>
        <v>213.98878004429753</v>
      </c>
      <c r="M437" s="17">
        <v>3656.1106300000001</v>
      </c>
      <c r="N437">
        <v>0</v>
      </c>
      <c r="O437" s="17">
        <v>6080.106796</v>
      </c>
      <c r="P437" s="17">
        <v>3480.1938690000002</v>
      </c>
      <c r="R437" s="171">
        <f>'CONV-CFS-TAF'!B432</f>
        <v>6.1487603305785121E-2</v>
      </c>
    </row>
    <row r="438" spans="2:18" hidden="1" x14ac:dyDescent="0.25">
      <c r="B438" t="s">
        <v>469</v>
      </c>
      <c r="C438">
        <v>100</v>
      </c>
      <c r="D438" s="17">
        <v>1923.2211689999999</v>
      </c>
      <c r="E438" s="17">
        <f t="shared" si="18"/>
        <v>3336.032929</v>
      </c>
      <c r="F438" s="17">
        <v>2335.768067</v>
      </c>
      <c r="G438">
        <v>657.21662600000002</v>
      </c>
      <c r="H438">
        <v>83.197709000000003</v>
      </c>
      <c r="I438">
        <v>102.605014</v>
      </c>
      <c r="J438" s="171">
        <f t="shared" si="19"/>
        <v>441.48099173553715</v>
      </c>
      <c r="K438" s="171">
        <f t="shared" si="20"/>
        <v>255.24245549752064</v>
      </c>
      <c r="M438" s="17">
        <v>3336.032929</v>
      </c>
      <c r="N438">
        <v>0</v>
      </c>
      <c r="O438" s="17">
        <v>7180</v>
      </c>
      <c r="P438" s="17">
        <v>4151.1205799999998</v>
      </c>
      <c r="R438" s="171">
        <f>'CONV-CFS-TAF'!B433</f>
        <v>6.1487603305785121E-2</v>
      </c>
    </row>
    <row r="439" spans="2:18" hidden="1" x14ac:dyDescent="0.25">
      <c r="B439" t="s">
        <v>470</v>
      </c>
      <c r="C439">
        <v>100</v>
      </c>
      <c r="D439" s="17">
        <v>1759.174773</v>
      </c>
      <c r="E439" s="17">
        <f t="shared" si="18"/>
        <v>3162.6348889999999</v>
      </c>
      <c r="F439" s="17">
        <v>1911.937244</v>
      </c>
      <c r="G439">
        <v>581.75128400000006</v>
      </c>
      <c r="H439">
        <v>139.45079799999999</v>
      </c>
      <c r="I439">
        <v>168.610353</v>
      </c>
      <c r="J439" s="171">
        <f t="shared" si="19"/>
        <v>397.48760330578511</v>
      </c>
      <c r="K439" s="171">
        <f t="shared" si="20"/>
        <v>273.71900826446279</v>
      </c>
      <c r="M439" s="17">
        <v>3162.6348889999999</v>
      </c>
      <c r="N439">
        <v>0</v>
      </c>
      <c r="O439" s="17">
        <v>6680</v>
      </c>
      <c r="P439" s="17">
        <v>4600</v>
      </c>
      <c r="R439" s="171">
        <f>'CONV-CFS-TAF'!B434</f>
        <v>5.9504132231404959E-2</v>
      </c>
    </row>
    <row r="440" spans="2:18" hidden="1" x14ac:dyDescent="0.25">
      <c r="B440" t="s">
        <v>471</v>
      </c>
      <c r="C440">
        <v>100</v>
      </c>
      <c r="D440" s="17">
        <v>1850</v>
      </c>
      <c r="E440" s="17">
        <f t="shared" si="18"/>
        <v>3250</v>
      </c>
      <c r="F440" s="17">
        <v>1853.0185280000001</v>
      </c>
      <c r="G440">
        <v>543.67302500000005</v>
      </c>
      <c r="H440">
        <v>247.14647099999999</v>
      </c>
      <c r="I440">
        <v>274.92969499999998</v>
      </c>
      <c r="J440" s="171">
        <f t="shared" si="19"/>
        <v>339.99393637090907</v>
      </c>
      <c r="K440" s="171">
        <f t="shared" si="20"/>
        <v>282.84297520661158</v>
      </c>
      <c r="M440" s="17">
        <v>3250</v>
      </c>
      <c r="N440">
        <v>0</v>
      </c>
      <c r="O440" s="17">
        <v>5529.4712769999996</v>
      </c>
      <c r="P440" s="17">
        <v>4600</v>
      </c>
      <c r="R440" s="171">
        <f>'CONV-CFS-TAF'!B435</f>
        <v>6.1487603305785121E-2</v>
      </c>
    </row>
    <row r="441" spans="2:18" hidden="1" x14ac:dyDescent="0.25">
      <c r="B441" t="s">
        <v>472</v>
      </c>
      <c r="C441">
        <v>100</v>
      </c>
      <c r="D441" s="17">
        <v>1850</v>
      </c>
      <c r="E441" s="17">
        <f t="shared" si="18"/>
        <v>3133.1644419999998</v>
      </c>
      <c r="F441" s="17">
        <v>1737.6706180000001</v>
      </c>
      <c r="G441">
        <v>529.98629000000005</v>
      </c>
      <c r="H441">
        <v>421.16267900000003</v>
      </c>
      <c r="I441">
        <v>318.75597399999998</v>
      </c>
      <c r="J441" s="171">
        <f t="shared" si="19"/>
        <v>301.21952608264462</v>
      </c>
      <c r="K441" s="171">
        <f t="shared" si="20"/>
        <v>273.71900826446279</v>
      </c>
      <c r="M441" s="17">
        <v>3133.1644419999998</v>
      </c>
      <c r="N441">
        <v>0</v>
      </c>
      <c r="O441" s="17">
        <v>5062.1614799999998</v>
      </c>
      <c r="P441" s="17">
        <v>4600</v>
      </c>
      <c r="R441" s="171">
        <f>'CONV-CFS-TAF'!B436</f>
        <v>5.9504132231404959E-2</v>
      </c>
    </row>
    <row r="442" spans="2:18" hidden="1" x14ac:dyDescent="0.25">
      <c r="B442" t="s">
        <v>473</v>
      </c>
      <c r="C442">
        <v>100</v>
      </c>
      <c r="D442" s="17">
        <v>1850</v>
      </c>
      <c r="E442" s="17">
        <f t="shared" si="18"/>
        <v>3338</v>
      </c>
      <c r="F442" s="17">
        <v>1881.5497049999999</v>
      </c>
      <c r="G442">
        <v>567</v>
      </c>
      <c r="H442">
        <v>592.78809000000001</v>
      </c>
      <c r="I442">
        <v>308.34535</v>
      </c>
      <c r="J442" s="171">
        <f t="shared" si="19"/>
        <v>166.22884328330576</v>
      </c>
      <c r="K442" s="171">
        <f t="shared" si="20"/>
        <v>249.34326492495867</v>
      </c>
      <c r="M442" s="17">
        <v>3338</v>
      </c>
      <c r="N442">
        <v>0</v>
      </c>
      <c r="O442" s="17">
        <v>2703.4529619999998</v>
      </c>
      <c r="P442" s="17">
        <v>4055.179443</v>
      </c>
      <c r="R442" s="171">
        <f>'CONV-CFS-TAF'!B437</f>
        <v>6.1487603305785121E-2</v>
      </c>
    </row>
    <row r="443" spans="2:18" hidden="1" x14ac:dyDescent="0.25">
      <c r="B443" t="s">
        <v>474</v>
      </c>
      <c r="C443">
        <v>100</v>
      </c>
      <c r="D443" s="17">
        <v>1900</v>
      </c>
      <c r="E443" s="17">
        <f t="shared" si="18"/>
        <v>3531</v>
      </c>
      <c r="F443" s="17">
        <v>2159.3826039999999</v>
      </c>
      <c r="G443">
        <v>567</v>
      </c>
      <c r="H443">
        <v>737.24026900000001</v>
      </c>
      <c r="I443">
        <v>452.645734</v>
      </c>
      <c r="J443" s="171">
        <f t="shared" si="19"/>
        <v>156.98100893553718</v>
      </c>
      <c r="K443" s="171">
        <f t="shared" si="20"/>
        <v>235.47151343404957</v>
      </c>
      <c r="M443" s="17">
        <v>3531</v>
      </c>
      <c r="N443">
        <v>0</v>
      </c>
      <c r="O443" s="17">
        <v>2553.0513550000001</v>
      </c>
      <c r="P443" s="17">
        <v>3829.577033</v>
      </c>
      <c r="R443" s="171">
        <f>'CONV-CFS-TAF'!B438</f>
        <v>6.1487603305785121E-2</v>
      </c>
    </row>
    <row r="444" spans="2:18" hidden="1" x14ac:dyDescent="0.25">
      <c r="B444" t="s">
        <v>475</v>
      </c>
      <c r="C444">
        <v>100</v>
      </c>
      <c r="D444" s="17">
        <v>2208.1742810000001</v>
      </c>
      <c r="E444" s="17">
        <f t="shared" si="18"/>
        <v>4433.4407190000002</v>
      </c>
      <c r="F444" s="17">
        <v>2788</v>
      </c>
      <c r="G444">
        <v>557</v>
      </c>
      <c r="H444">
        <v>882.08501200000001</v>
      </c>
      <c r="I444">
        <v>597.76456299999995</v>
      </c>
      <c r="J444" s="171">
        <f t="shared" si="19"/>
        <v>169.79227759338843</v>
      </c>
      <c r="K444" s="171">
        <f t="shared" si="20"/>
        <v>254.68841641785122</v>
      </c>
      <c r="M444" s="17">
        <v>4433.4407190000002</v>
      </c>
      <c r="N444">
        <v>0</v>
      </c>
      <c r="O444" s="17">
        <v>3057.2716650000002</v>
      </c>
      <c r="P444" s="17">
        <v>4585.9074979999996</v>
      </c>
      <c r="R444" s="171">
        <f>'CONV-CFS-TAF'!B439</f>
        <v>5.5537190082644627E-2</v>
      </c>
    </row>
    <row r="445" spans="2:18" hidden="1" x14ac:dyDescent="0.25">
      <c r="B445" t="s">
        <v>476</v>
      </c>
      <c r="C445">
        <v>100</v>
      </c>
      <c r="D445" s="17">
        <v>2100</v>
      </c>
      <c r="E445" s="17">
        <f t="shared" si="18"/>
        <v>3416</v>
      </c>
      <c r="F445" s="17">
        <v>2788</v>
      </c>
      <c r="G445">
        <v>656</v>
      </c>
      <c r="H445">
        <v>972</v>
      </c>
      <c r="I445">
        <v>867.73783800000001</v>
      </c>
      <c r="J445" s="171">
        <f t="shared" si="19"/>
        <v>449.15216274247928</v>
      </c>
      <c r="K445" s="171">
        <f t="shared" si="20"/>
        <v>251.18803444561982</v>
      </c>
      <c r="M445" s="17">
        <v>3416</v>
      </c>
      <c r="N445">
        <v>0</v>
      </c>
      <c r="O445" s="17">
        <v>7304.7596359999998</v>
      </c>
      <c r="P445" s="17">
        <v>4085.1817430000001</v>
      </c>
      <c r="R445" s="171">
        <f>'CONV-CFS-TAF'!B440</f>
        <v>6.1487603305785121E-2</v>
      </c>
    </row>
    <row r="446" spans="2:18" hidden="1" x14ac:dyDescent="0.25">
      <c r="B446" t="s">
        <v>477</v>
      </c>
      <c r="C446">
        <v>100</v>
      </c>
      <c r="D446" s="17">
        <v>2300</v>
      </c>
      <c r="E446" s="17">
        <f t="shared" si="18"/>
        <v>4173</v>
      </c>
      <c r="F446" s="17">
        <v>3235</v>
      </c>
      <c r="G446">
        <v>792</v>
      </c>
      <c r="H446">
        <v>972</v>
      </c>
      <c r="I446">
        <v>719.25199199999997</v>
      </c>
      <c r="J446" s="171">
        <f t="shared" si="19"/>
        <v>146.9938233123967</v>
      </c>
      <c r="K446" s="171">
        <f t="shared" si="20"/>
        <v>162.65603549752066</v>
      </c>
      <c r="M446" s="17">
        <v>4173</v>
      </c>
      <c r="N446">
        <v>0</v>
      </c>
      <c r="O446" s="17">
        <v>2470.312864</v>
      </c>
      <c r="P446" s="17">
        <v>2733.5250409999999</v>
      </c>
      <c r="R446" s="171">
        <f>'CONV-CFS-TAF'!B441</f>
        <v>5.9504132231404959E-2</v>
      </c>
    </row>
    <row r="447" spans="2:18" hidden="1" x14ac:dyDescent="0.25">
      <c r="B447" t="s">
        <v>478</v>
      </c>
      <c r="C447">
        <v>100</v>
      </c>
      <c r="D447" s="17">
        <v>2420</v>
      </c>
      <c r="E447" s="17">
        <f t="shared" si="18"/>
        <v>4552</v>
      </c>
      <c r="F447" s="17">
        <v>3538</v>
      </c>
      <c r="G447">
        <v>967</v>
      </c>
      <c r="H447">
        <v>848.92212199999994</v>
      </c>
      <c r="I447">
        <v>410.70286199999998</v>
      </c>
      <c r="J447" s="171">
        <f t="shared" si="19"/>
        <v>79.373357833388425</v>
      </c>
      <c r="K447" s="171">
        <f t="shared" si="20"/>
        <v>119.06003678082644</v>
      </c>
      <c r="M447" s="17">
        <v>4552</v>
      </c>
      <c r="N447">
        <v>0</v>
      </c>
      <c r="O447" s="17">
        <v>1290.8839109999999</v>
      </c>
      <c r="P447" s="17">
        <v>1936.325867</v>
      </c>
      <c r="R447" s="171">
        <f>'CONV-CFS-TAF'!B442</f>
        <v>6.1487603305785121E-2</v>
      </c>
    </row>
    <row r="448" spans="2:18" hidden="1" x14ac:dyDescent="0.25">
      <c r="B448" t="s">
        <v>479</v>
      </c>
      <c r="C448">
        <v>100</v>
      </c>
      <c r="D448" s="17">
        <v>2430.254645</v>
      </c>
      <c r="E448" s="17">
        <f t="shared" si="18"/>
        <v>4500</v>
      </c>
      <c r="F448" s="17">
        <v>3538</v>
      </c>
      <c r="G448">
        <v>967</v>
      </c>
      <c r="H448">
        <v>756.28691800000001</v>
      </c>
      <c r="I448">
        <v>290.10055599999998</v>
      </c>
      <c r="J448" s="171">
        <f t="shared" si="19"/>
        <v>314.80062539504132</v>
      </c>
      <c r="K448" s="171">
        <f t="shared" si="20"/>
        <v>273.71900826446279</v>
      </c>
      <c r="M448" s="17">
        <v>4500</v>
      </c>
      <c r="N448">
        <v>0</v>
      </c>
      <c r="O448" s="17">
        <v>5290.3993989999999</v>
      </c>
      <c r="P448" s="17">
        <v>4600</v>
      </c>
      <c r="R448" s="171">
        <f>'CONV-CFS-TAF'!B443</f>
        <v>5.9504132231404959E-2</v>
      </c>
    </row>
    <row r="449" spans="2:18" hidden="1" x14ac:dyDescent="0.25">
      <c r="B449" t="s">
        <v>480</v>
      </c>
      <c r="C449">
        <v>100</v>
      </c>
      <c r="D449" s="17">
        <v>2270</v>
      </c>
      <c r="E449" s="17">
        <f t="shared" si="18"/>
        <v>4150</v>
      </c>
      <c r="F449" s="17">
        <v>3417.6263159999999</v>
      </c>
      <c r="G449">
        <v>942</v>
      </c>
      <c r="H449">
        <v>449.55367200000001</v>
      </c>
      <c r="I449">
        <v>244.17603600000001</v>
      </c>
      <c r="J449" s="171">
        <f t="shared" si="19"/>
        <v>430.71461846280988</v>
      </c>
      <c r="K449" s="171">
        <f t="shared" si="20"/>
        <v>282.84297520661158</v>
      </c>
      <c r="M449" s="17">
        <v>4150</v>
      </c>
      <c r="N449">
        <v>0</v>
      </c>
      <c r="O449" s="17">
        <v>7004.9017249999997</v>
      </c>
      <c r="P449" s="17">
        <v>4600</v>
      </c>
      <c r="R449" s="171">
        <f>'CONV-CFS-TAF'!B444</f>
        <v>6.1487603305785121E-2</v>
      </c>
    </row>
    <row r="450" spans="2:18" hidden="1" x14ac:dyDescent="0.25">
      <c r="B450" t="s">
        <v>481</v>
      </c>
      <c r="C450">
        <v>100</v>
      </c>
      <c r="D450" s="17">
        <v>2150</v>
      </c>
      <c r="E450" s="17">
        <f t="shared" si="18"/>
        <v>3700</v>
      </c>
      <c r="F450" s="17">
        <v>3346.7663769999999</v>
      </c>
      <c r="G450">
        <v>792</v>
      </c>
      <c r="H450">
        <v>252.65288200000001</v>
      </c>
      <c r="I450">
        <v>200.09890300000001</v>
      </c>
      <c r="J450" s="171">
        <f t="shared" si="19"/>
        <v>441.48099173553715</v>
      </c>
      <c r="K450" s="171">
        <f t="shared" si="20"/>
        <v>282.84297520661158</v>
      </c>
      <c r="M450" s="17">
        <v>3700</v>
      </c>
      <c r="N450">
        <v>0</v>
      </c>
      <c r="O450" s="17">
        <v>7180</v>
      </c>
      <c r="P450" s="17">
        <v>4600</v>
      </c>
      <c r="R450" s="171">
        <f>'CONV-CFS-TAF'!B445</f>
        <v>6.1487603305785121E-2</v>
      </c>
    </row>
    <row r="451" spans="2:18" hidden="1" x14ac:dyDescent="0.25">
      <c r="B451" t="s">
        <v>482</v>
      </c>
      <c r="C451">
        <v>100</v>
      </c>
      <c r="D451" s="17">
        <v>1965.958124</v>
      </c>
      <c r="E451" s="17">
        <f t="shared" si="18"/>
        <v>3183.1218319999998</v>
      </c>
      <c r="F451" s="17">
        <v>2849.66489</v>
      </c>
      <c r="G451">
        <v>752</v>
      </c>
      <c r="H451">
        <v>267.57610199999999</v>
      </c>
      <c r="I451">
        <v>200.642043</v>
      </c>
      <c r="J451" s="171">
        <f t="shared" si="19"/>
        <v>397.48760330578511</v>
      </c>
      <c r="K451" s="171">
        <f t="shared" si="20"/>
        <v>273.71900826446279</v>
      </c>
      <c r="M451" s="17">
        <v>3183.1218319999998</v>
      </c>
      <c r="N451">
        <v>0</v>
      </c>
      <c r="O451" s="17">
        <v>6680</v>
      </c>
      <c r="P451" s="17">
        <v>4600</v>
      </c>
      <c r="R451" s="171">
        <f>'CONV-CFS-TAF'!B446</f>
        <v>5.9504132231404959E-2</v>
      </c>
    </row>
    <row r="452" spans="2:18" hidden="1" x14ac:dyDescent="0.25">
      <c r="B452" t="s">
        <v>483</v>
      </c>
      <c r="C452">
        <v>100</v>
      </c>
      <c r="D452" s="17">
        <v>1850</v>
      </c>
      <c r="E452" s="17">
        <f t="shared" si="18"/>
        <v>3200</v>
      </c>
      <c r="F452" s="17">
        <v>2625.6013640000001</v>
      </c>
      <c r="G452">
        <v>592</v>
      </c>
      <c r="H452">
        <v>264.25630799999999</v>
      </c>
      <c r="I452">
        <v>55</v>
      </c>
      <c r="J452" s="171">
        <f t="shared" si="19"/>
        <v>207.13353901884295</v>
      </c>
      <c r="K452" s="171">
        <f t="shared" si="20"/>
        <v>198.58152778115704</v>
      </c>
      <c r="M452" s="17">
        <v>3200</v>
      </c>
      <c r="N452">
        <v>0</v>
      </c>
      <c r="O452" s="17">
        <v>3368.7040619999998</v>
      </c>
      <c r="P452" s="17">
        <v>3229.6189330000002</v>
      </c>
      <c r="R452" s="171">
        <f>'CONV-CFS-TAF'!B447</f>
        <v>6.1487603305785121E-2</v>
      </c>
    </row>
    <row r="453" spans="2:18" hidden="1" x14ac:dyDescent="0.25">
      <c r="B453" t="s">
        <v>484</v>
      </c>
      <c r="C453">
        <v>100</v>
      </c>
      <c r="D453" s="17">
        <v>1850</v>
      </c>
      <c r="E453" s="17">
        <f t="shared" si="18"/>
        <v>2838.2856419999998</v>
      </c>
      <c r="F453" s="17">
        <v>2523.5807749999999</v>
      </c>
      <c r="G453">
        <v>480.70528899999999</v>
      </c>
      <c r="H453">
        <v>366.66666700000002</v>
      </c>
      <c r="I453">
        <v>55</v>
      </c>
      <c r="J453" s="171">
        <f t="shared" si="19"/>
        <v>199.5893405553719</v>
      </c>
      <c r="K453" s="171">
        <f t="shared" si="20"/>
        <v>222.61443840000001</v>
      </c>
      <c r="M453" s="17">
        <v>2838.2856419999998</v>
      </c>
      <c r="N453">
        <v>0</v>
      </c>
      <c r="O453" s="17">
        <v>3354.2097509999999</v>
      </c>
      <c r="P453" s="17">
        <v>3741.1593120000002</v>
      </c>
      <c r="R453" s="171">
        <f>'CONV-CFS-TAF'!B448</f>
        <v>5.9504132231404959E-2</v>
      </c>
    </row>
    <row r="454" spans="2:18" hidden="1" x14ac:dyDescent="0.25">
      <c r="B454" t="s">
        <v>485</v>
      </c>
      <c r="C454">
        <v>100</v>
      </c>
      <c r="D454" s="17">
        <v>1835.4504959999999</v>
      </c>
      <c r="E454" s="17">
        <f t="shared" si="18"/>
        <v>2823.8702760000001</v>
      </c>
      <c r="F454" s="17">
        <v>2310.5551070000001</v>
      </c>
      <c r="G454">
        <v>450.74252100000001</v>
      </c>
      <c r="H454">
        <v>543.62273000000005</v>
      </c>
      <c r="I454">
        <v>95.434574999999995</v>
      </c>
      <c r="J454" s="171">
        <f t="shared" si="19"/>
        <v>436.10317699438019</v>
      </c>
      <c r="K454" s="171">
        <f t="shared" si="20"/>
        <v>282.84297520661158</v>
      </c>
      <c r="M454" s="17">
        <v>2823.8702760000001</v>
      </c>
      <c r="N454">
        <v>0</v>
      </c>
      <c r="O454" s="17">
        <v>7092.5382280000003</v>
      </c>
      <c r="P454" s="17">
        <v>4600</v>
      </c>
      <c r="R454" s="171">
        <f>'CONV-CFS-TAF'!B449</f>
        <v>6.1487603305785121E-2</v>
      </c>
    </row>
    <row r="455" spans="2:18" hidden="1" x14ac:dyDescent="0.25">
      <c r="B455" t="s">
        <v>486</v>
      </c>
      <c r="C455">
        <v>100</v>
      </c>
      <c r="D455" s="17">
        <v>1900</v>
      </c>
      <c r="E455" s="17">
        <f t="shared" si="18"/>
        <v>3648</v>
      </c>
      <c r="F455" s="17">
        <v>2610.0323210000001</v>
      </c>
      <c r="G455">
        <v>491.46069299999999</v>
      </c>
      <c r="H455">
        <v>601.56482500000004</v>
      </c>
      <c r="I455">
        <v>189.425803</v>
      </c>
      <c r="J455" s="171">
        <f t="shared" si="19"/>
        <v>130.35173412694215</v>
      </c>
      <c r="K455" s="171">
        <f t="shared" si="20"/>
        <v>195.52760115966942</v>
      </c>
      <c r="M455" s="17">
        <v>3648</v>
      </c>
      <c r="N455">
        <v>0</v>
      </c>
      <c r="O455" s="17">
        <v>2119.9677190000002</v>
      </c>
      <c r="P455" s="17">
        <v>3179.9515780000002</v>
      </c>
      <c r="R455" s="171">
        <f>'CONV-CFS-TAF'!B450</f>
        <v>6.1487603305785121E-2</v>
      </c>
    </row>
    <row r="456" spans="2:18" hidden="1" x14ac:dyDescent="0.25">
      <c r="B456" t="s">
        <v>487</v>
      </c>
      <c r="C456">
        <v>100</v>
      </c>
      <c r="D456" s="17">
        <v>2000</v>
      </c>
      <c r="E456" s="17">
        <f t="shared" si="18"/>
        <v>3777</v>
      </c>
      <c r="F456" s="17">
        <v>2839</v>
      </c>
      <c r="G456">
        <v>567</v>
      </c>
      <c r="H456">
        <v>661.15981399999998</v>
      </c>
      <c r="I456">
        <v>293.68573800000001</v>
      </c>
      <c r="J456" s="171">
        <f t="shared" si="19"/>
        <v>147.19846031603308</v>
      </c>
      <c r="K456" s="171">
        <f t="shared" si="20"/>
        <v>220.797690446281</v>
      </c>
      <c r="M456" s="17">
        <v>3777</v>
      </c>
      <c r="N456">
        <v>0</v>
      </c>
      <c r="O456" s="17">
        <v>2650.4484670000002</v>
      </c>
      <c r="P456" s="17">
        <v>3975.6727000000001</v>
      </c>
      <c r="R456" s="171">
        <f>'CONV-CFS-TAF'!B451</f>
        <v>5.5537190082644627E-2</v>
      </c>
    </row>
    <row r="457" spans="2:18" hidden="1" x14ac:dyDescent="0.25">
      <c r="B457" t="s">
        <v>488</v>
      </c>
      <c r="C457">
        <v>100</v>
      </c>
      <c r="D457" s="17">
        <v>2100</v>
      </c>
      <c r="E457" s="17">
        <f t="shared" ref="E457:E520" si="21">SUM(M457:N457)</f>
        <v>4221.0812310000001</v>
      </c>
      <c r="F457" s="17">
        <v>3054</v>
      </c>
      <c r="G457">
        <v>648.78364799999997</v>
      </c>
      <c r="H457">
        <v>777.29011000000003</v>
      </c>
      <c r="I457">
        <v>393.66452900000002</v>
      </c>
      <c r="J457" s="171">
        <f t="shared" ref="J457:J520" si="22">O457*R457</f>
        <v>155.19052675834712</v>
      </c>
      <c r="K457" s="171">
        <f t="shared" ref="K457:K520" si="23">P457*R457</f>
        <v>242.55822970710742</v>
      </c>
      <c r="M457" s="17">
        <v>4221.0812310000001</v>
      </c>
      <c r="N457">
        <v>0</v>
      </c>
      <c r="O457" s="17">
        <v>2523.9319540000001</v>
      </c>
      <c r="P457" s="17">
        <v>3944.831424</v>
      </c>
      <c r="R457" s="171">
        <f>'CONV-CFS-TAF'!B452</f>
        <v>6.1487603305785121E-2</v>
      </c>
    </row>
    <row r="458" spans="2:18" hidden="1" x14ac:dyDescent="0.25">
      <c r="B458" t="s">
        <v>489</v>
      </c>
      <c r="C458">
        <v>100</v>
      </c>
      <c r="D458" s="17">
        <v>2271.801367</v>
      </c>
      <c r="E458" s="17">
        <f t="shared" si="21"/>
        <v>4519.0198060000002</v>
      </c>
      <c r="F458" s="17">
        <v>3137.9035950000002</v>
      </c>
      <c r="G458">
        <v>731.95444599999996</v>
      </c>
      <c r="H458">
        <v>676.80274799999995</v>
      </c>
      <c r="I458">
        <v>338.13068299999998</v>
      </c>
      <c r="J458" s="171">
        <f t="shared" si="22"/>
        <v>69.667647411570258</v>
      </c>
      <c r="K458" s="171">
        <f t="shared" si="23"/>
        <v>47.603305785123965</v>
      </c>
      <c r="M458" s="17">
        <v>4519.0198060000002</v>
      </c>
      <c r="N458">
        <v>0</v>
      </c>
      <c r="O458" s="17">
        <v>1170.8035190000001</v>
      </c>
      <c r="P458">
        <v>800</v>
      </c>
      <c r="R458" s="171">
        <f>'CONV-CFS-TAF'!B453</f>
        <v>5.9504132231404959E-2</v>
      </c>
    </row>
    <row r="459" spans="2:18" hidden="1" x14ac:dyDescent="0.25">
      <c r="B459" t="s">
        <v>490</v>
      </c>
      <c r="C459">
        <v>100</v>
      </c>
      <c r="D459" s="17">
        <v>2170.7253040000001</v>
      </c>
      <c r="E459" s="17">
        <f t="shared" si="21"/>
        <v>4370.8044069999996</v>
      </c>
      <c r="F459" s="17">
        <v>3172.0367630000001</v>
      </c>
      <c r="G459">
        <v>746.93510300000003</v>
      </c>
      <c r="H459">
        <v>497.46738299999998</v>
      </c>
      <c r="I459">
        <v>213.85426100000001</v>
      </c>
      <c r="J459" s="171">
        <f t="shared" si="22"/>
        <v>36.892561983471076</v>
      </c>
      <c r="K459" s="171">
        <f t="shared" si="23"/>
        <v>55.33884297520661</v>
      </c>
      <c r="M459" s="17">
        <v>4370.8044069999996</v>
      </c>
      <c r="N459">
        <v>0</v>
      </c>
      <c r="O459">
        <v>600</v>
      </c>
      <c r="P459">
        <v>900</v>
      </c>
      <c r="R459" s="171">
        <f>'CONV-CFS-TAF'!B454</f>
        <v>6.1487603305785121E-2</v>
      </c>
    </row>
    <row r="460" spans="2:18" hidden="1" x14ac:dyDescent="0.25">
      <c r="B460" t="s">
        <v>491</v>
      </c>
      <c r="C460">
        <v>100</v>
      </c>
      <c r="D460" s="17">
        <v>2053.0556879999999</v>
      </c>
      <c r="E460" s="17">
        <f t="shared" si="21"/>
        <v>3783.5026320000002</v>
      </c>
      <c r="F460" s="17">
        <v>2912.0365320000001</v>
      </c>
      <c r="G460">
        <v>701.46176300000002</v>
      </c>
      <c r="H460">
        <v>360.169084</v>
      </c>
      <c r="I460">
        <v>55</v>
      </c>
      <c r="J460" s="171">
        <f t="shared" si="22"/>
        <v>102.79385619173554</v>
      </c>
      <c r="K460" s="171">
        <f t="shared" si="23"/>
        <v>190.9028758016529</v>
      </c>
      <c r="M460" s="17">
        <v>3783.5026320000002</v>
      </c>
      <c r="N460">
        <v>0</v>
      </c>
      <c r="O460" s="17">
        <v>1727.507861</v>
      </c>
      <c r="P460" s="17">
        <v>3208.228885</v>
      </c>
      <c r="R460" s="171">
        <f>'CONV-CFS-TAF'!B455</f>
        <v>5.9504132231404959E-2</v>
      </c>
    </row>
    <row r="461" spans="2:18" hidden="1" x14ac:dyDescent="0.25">
      <c r="B461" t="s">
        <v>492</v>
      </c>
      <c r="C461">
        <v>100</v>
      </c>
      <c r="D461" s="17">
        <v>1825.4420299999999</v>
      </c>
      <c r="E461" s="17">
        <f t="shared" si="21"/>
        <v>3172.6600469999998</v>
      </c>
      <c r="F461" s="17">
        <v>2255.885237</v>
      </c>
      <c r="G461">
        <v>504.11420199999998</v>
      </c>
      <c r="H461">
        <v>208.101788</v>
      </c>
      <c r="I461">
        <v>124.036796</v>
      </c>
      <c r="J461" s="171">
        <f t="shared" si="22"/>
        <v>426.04440564297522</v>
      </c>
      <c r="K461" s="171">
        <f t="shared" si="23"/>
        <v>214.84826298644629</v>
      </c>
      <c r="M461" s="17">
        <v>3172.6600469999998</v>
      </c>
      <c r="N461">
        <v>0</v>
      </c>
      <c r="O461" s="17">
        <v>6928.9479950000004</v>
      </c>
      <c r="P461" s="17">
        <v>3494.1720190000001</v>
      </c>
      <c r="R461" s="171">
        <f>'CONV-CFS-TAF'!B456</f>
        <v>6.1487603305785121E-2</v>
      </c>
    </row>
    <row r="462" spans="2:18" hidden="1" x14ac:dyDescent="0.25">
      <c r="B462" t="s">
        <v>493</v>
      </c>
      <c r="C462">
        <v>100</v>
      </c>
      <c r="D462" s="17">
        <v>1648.7457099999999</v>
      </c>
      <c r="E462" s="17">
        <f t="shared" si="21"/>
        <v>2842.730364</v>
      </c>
      <c r="F462" s="17">
        <v>1744.0843139999999</v>
      </c>
      <c r="G462">
        <v>437.836367</v>
      </c>
      <c r="H462">
        <v>88.957933999999995</v>
      </c>
      <c r="I462">
        <v>185.146221</v>
      </c>
      <c r="J462" s="171">
        <f t="shared" si="22"/>
        <v>426.10588039537186</v>
      </c>
      <c r="K462" s="171">
        <f t="shared" si="23"/>
        <v>197.68557555768592</v>
      </c>
      <c r="M462" s="17">
        <v>2842.730364</v>
      </c>
      <c r="N462">
        <v>0</v>
      </c>
      <c r="O462" s="17">
        <v>6929.9477859999997</v>
      </c>
      <c r="P462" s="17">
        <v>3215.0476669999998</v>
      </c>
      <c r="R462" s="171">
        <f>'CONV-CFS-TAF'!B457</f>
        <v>6.1487603305785121E-2</v>
      </c>
    </row>
    <row r="463" spans="2:18" hidden="1" x14ac:dyDescent="0.25">
      <c r="B463" t="s">
        <v>494</v>
      </c>
      <c r="C463">
        <v>100</v>
      </c>
      <c r="D463" s="17">
        <v>1483.8665739999999</v>
      </c>
      <c r="E463" s="17">
        <f t="shared" si="21"/>
        <v>2798.9067319999999</v>
      </c>
      <c r="F463" s="17">
        <v>1611.715146</v>
      </c>
      <c r="G463">
        <v>446.45865500000002</v>
      </c>
      <c r="H463">
        <v>118.249168</v>
      </c>
      <c r="I463">
        <v>238.96284800000001</v>
      </c>
      <c r="J463" s="171">
        <f t="shared" si="22"/>
        <v>412.360529414876</v>
      </c>
      <c r="K463" s="171">
        <f t="shared" si="23"/>
        <v>232.6008524429752</v>
      </c>
      <c r="M463" s="17">
        <v>2798.9067319999999</v>
      </c>
      <c r="N463">
        <v>0</v>
      </c>
      <c r="O463" s="17">
        <v>6929.9477859999997</v>
      </c>
      <c r="P463" s="17">
        <v>3908.9865479999999</v>
      </c>
      <c r="R463" s="171">
        <f>'CONV-CFS-TAF'!B458</f>
        <v>5.9504132231404959E-2</v>
      </c>
    </row>
    <row r="464" spans="2:18" hidden="1" x14ac:dyDescent="0.25">
      <c r="B464" t="s">
        <v>495</v>
      </c>
      <c r="C464">
        <v>100</v>
      </c>
      <c r="D464" s="17">
        <v>1424.9175869999999</v>
      </c>
      <c r="E464" s="17">
        <f t="shared" si="21"/>
        <v>2686.0123119999998</v>
      </c>
      <c r="F464" s="17">
        <v>1493.5179169999999</v>
      </c>
      <c r="G464">
        <v>385.11421899999999</v>
      </c>
      <c r="H464">
        <v>152.61075099999999</v>
      </c>
      <c r="I464">
        <v>188.36928599999999</v>
      </c>
      <c r="J464" s="171">
        <f t="shared" si="22"/>
        <v>148.68450654347106</v>
      </c>
      <c r="K464" s="171">
        <f t="shared" si="23"/>
        <v>200.32543020892561</v>
      </c>
      <c r="M464" s="17">
        <v>2686.0123119999998</v>
      </c>
      <c r="N464">
        <v>0</v>
      </c>
      <c r="O464" s="17">
        <v>2418.1216789999999</v>
      </c>
      <c r="P464" s="17">
        <v>3257.980787</v>
      </c>
      <c r="R464" s="171">
        <f>'CONV-CFS-TAF'!B459</f>
        <v>6.1487603305785121E-2</v>
      </c>
    </row>
    <row r="465" spans="2:18" hidden="1" x14ac:dyDescent="0.25">
      <c r="B465" t="s">
        <v>496</v>
      </c>
      <c r="C465">
        <v>100</v>
      </c>
      <c r="D465" s="17">
        <v>1388.956531</v>
      </c>
      <c r="E465" s="17">
        <f t="shared" si="21"/>
        <v>2534.291408</v>
      </c>
      <c r="F465" s="17">
        <v>1349.6760119999999</v>
      </c>
      <c r="G465">
        <v>328.49557299999998</v>
      </c>
      <c r="H465">
        <v>305.22150099999999</v>
      </c>
      <c r="I465">
        <v>184.578529</v>
      </c>
      <c r="J465" s="171">
        <f t="shared" si="22"/>
        <v>152.92032230082646</v>
      </c>
      <c r="K465" s="171">
        <f t="shared" si="23"/>
        <v>245.06718569256196</v>
      </c>
      <c r="M465" s="17">
        <v>2534.291408</v>
      </c>
      <c r="N465">
        <v>0</v>
      </c>
      <c r="O465" s="17">
        <v>2569.9109720000001</v>
      </c>
      <c r="P465" s="17">
        <v>4118.4902039999997</v>
      </c>
      <c r="R465" s="171">
        <f>'CONV-CFS-TAF'!B460</f>
        <v>5.9504132231404959E-2</v>
      </c>
    </row>
    <row r="466" spans="2:18" hidden="1" x14ac:dyDescent="0.25">
      <c r="B466" t="s">
        <v>497</v>
      </c>
      <c r="C466">
        <v>100</v>
      </c>
      <c r="D466" s="17">
        <v>1370.3883969999999</v>
      </c>
      <c r="E466" s="17">
        <f t="shared" si="21"/>
        <v>2495.9583950000001</v>
      </c>
      <c r="F466" s="17">
        <v>1279.7326619999999</v>
      </c>
      <c r="G466">
        <v>269.42450600000001</v>
      </c>
      <c r="H466">
        <v>447.38361300000003</v>
      </c>
      <c r="I466">
        <v>195.21741599999999</v>
      </c>
      <c r="J466" s="171">
        <f t="shared" si="22"/>
        <v>160.8784400846281</v>
      </c>
      <c r="K466" s="171">
        <f t="shared" si="23"/>
        <v>210.00457334677685</v>
      </c>
      <c r="M466" s="17">
        <v>2495.9583950000001</v>
      </c>
      <c r="N466">
        <v>0</v>
      </c>
      <c r="O466" s="17">
        <v>2616.4369959999999</v>
      </c>
      <c r="P466" s="17">
        <v>3415.3969590000002</v>
      </c>
      <c r="R466" s="171">
        <f>'CONV-CFS-TAF'!B461</f>
        <v>6.1487603305785121E-2</v>
      </c>
    </row>
    <row r="467" spans="2:18" hidden="1" x14ac:dyDescent="0.25">
      <c r="B467" t="s">
        <v>498</v>
      </c>
      <c r="C467">
        <v>100</v>
      </c>
      <c r="D467" s="17">
        <v>1372.1208019999999</v>
      </c>
      <c r="E467" s="17">
        <f t="shared" si="21"/>
        <v>2720.438572</v>
      </c>
      <c r="F467" s="17">
        <v>1380.9390940000001</v>
      </c>
      <c r="G467">
        <v>242.108383</v>
      </c>
      <c r="H467">
        <v>601.91591300000005</v>
      </c>
      <c r="I467">
        <v>360.29957999999999</v>
      </c>
      <c r="J467" s="171">
        <f t="shared" si="22"/>
        <v>171.08382536727274</v>
      </c>
      <c r="K467" s="171">
        <f t="shared" si="23"/>
        <v>229.35648440330576</v>
      </c>
      <c r="M467" s="17">
        <v>2720.438572</v>
      </c>
      <c r="N467">
        <v>0</v>
      </c>
      <c r="O467" s="17">
        <v>2782.4116760000002</v>
      </c>
      <c r="P467" s="17">
        <v>3730.1256199999998</v>
      </c>
      <c r="R467" s="171">
        <f>'CONV-CFS-TAF'!B462</f>
        <v>6.1487603305785121E-2</v>
      </c>
    </row>
    <row r="468" spans="2:18" hidden="1" x14ac:dyDescent="0.25">
      <c r="B468" t="s">
        <v>499</v>
      </c>
      <c r="C468">
        <v>100</v>
      </c>
      <c r="D468" s="17">
        <v>1508.632801</v>
      </c>
      <c r="E468" s="17">
        <f t="shared" si="21"/>
        <v>3443.547869</v>
      </c>
      <c r="F468" s="17">
        <v>1938.2338589999999</v>
      </c>
      <c r="G468">
        <v>443.039829</v>
      </c>
      <c r="H468">
        <v>728.71936600000004</v>
      </c>
      <c r="I468">
        <v>496.90381100000002</v>
      </c>
      <c r="J468" s="171">
        <f t="shared" si="22"/>
        <v>145.78045267834707</v>
      </c>
      <c r="K468" s="171">
        <f t="shared" si="23"/>
        <v>218.67067895999998</v>
      </c>
      <c r="M468" s="17">
        <v>3443.547869</v>
      </c>
      <c r="N468">
        <v>0</v>
      </c>
      <c r="O468" s="17">
        <v>2534.4015479999998</v>
      </c>
      <c r="P468" s="17">
        <v>3801.6023209999998</v>
      </c>
      <c r="R468" s="171">
        <f>'CONV-CFS-TAF'!B463</f>
        <v>5.752066115702479E-2</v>
      </c>
    </row>
    <row r="469" spans="2:18" hidden="1" x14ac:dyDescent="0.25">
      <c r="B469" t="s">
        <v>500</v>
      </c>
      <c r="C469">
        <v>100</v>
      </c>
      <c r="D469" s="17">
        <v>1702.777429</v>
      </c>
      <c r="E469" s="17">
        <f t="shared" si="21"/>
        <v>4130.761356</v>
      </c>
      <c r="F469" s="17">
        <v>2501.884235</v>
      </c>
      <c r="G469">
        <v>654</v>
      </c>
      <c r="H469">
        <v>763.05375300000003</v>
      </c>
      <c r="I469">
        <v>653.95571700000005</v>
      </c>
      <c r="J469" s="171">
        <f t="shared" si="22"/>
        <v>196.00559318280992</v>
      </c>
      <c r="K469" s="171">
        <f t="shared" si="23"/>
        <v>161.50086581157024</v>
      </c>
      <c r="M469" s="17">
        <v>4130.761356</v>
      </c>
      <c r="N469">
        <v>0</v>
      </c>
      <c r="O469" s="17">
        <v>3187.7253730000002</v>
      </c>
      <c r="P469" s="17">
        <v>2626.55978</v>
      </c>
      <c r="R469" s="171">
        <f>'CONV-CFS-TAF'!B464</f>
        <v>6.1487603305785121E-2</v>
      </c>
    </row>
    <row r="470" spans="2:18" hidden="1" x14ac:dyDescent="0.25">
      <c r="B470" t="s">
        <v>501</v>
      </c>
      <c r="C470">
        <v>100</v>
      </c>
      <c r="D470" s="17">
        <v>1823.9990909999999</v>
      </c>
      <c r="E470" s="17">
        <f t="shared" si="21"/>
        <v>4226.5405890000002</v>
      </c>
      <c r="F470" s="17">
        <v>2740.8664990000002</v>
      </c>
      <c r="G470">
        <v>729.82646699999998</v>
      </c>
      <c r="H470">
        <v>722.92014300000005</v>
      </c>
      <c r="I470">
        <v>538.15830200000005</v>
      </c>
      <c r="J470" s="171">
        <f t="shared" si="22"/>
        <v>22.70118126942149</v>
      </c>
      <c r="K470" s="171">
        <f t="shared" si="23"/>
        <v>116.12561932561984</v>
      </c>
      <c r="M470" s="17">
        <v>4226.5405890000002</v>
      </c>
      <c r="N470">
        <v>0</v>
      </c>
      <c r="O470">
        <v>381.50596300000001</v>
      </c>
      <c r="P470" s="17">
        <v>1951.5555469999999</v>
      </c>
      <c r="R470" s="171">
        <f>'CONV-CFS-TAF'!B465</f>
        <v>5.9504132231404959E-2</v>
      </c>
    </row>
    <row r="471" spans="2:18" hidden="1" x14ac:dyDescent="0.25">
      <c r="B471" t="s">
        <v>502</v>
      </c>
      <c r="C471">
        <v>100</v>
      </c>
      <c r="D471" s="17">
        <v>1768.924994</v>
      </c>
      <c r="E471" s="17">
        <f t="shared" si="21"/>
        <v>4362.3071829999999</v>
      </c>
      <c r="F471" s="17">
        <v>2820.224021</v>
      </c>
      <c r="G471">
        <v>764.30637400000001</v>
      </c>
      <c r="H471">
        <v>556.82683799999995</v>
      </c>
      <c r="I471">
        <v>411.81287700000001</v>
      </c>
      <c r="J471" s="171">
        <f t="shared" si="22"/>
        <v>52.220552852231407</v>
      </c>
      <c r="K471" s="171">
        <f t="shared" si="23"/>
        <v>78.330829247603305</v>
      </c>
      <c r="M471" s="17">
        <v>4362.3071829999999</v>
      </c>
      <c r="N471">
        <v>0</v>
      </c>
      <c r="O471">
        <v>849.28587300000004</v>
      </c>
      <c r="P471" s="17">
        <v>1273.928809</v>
      </c>
      <c r="R471" s="171">
        <f>'CONV-CFS-TAF'!B466</f>
        <v>6.1487603305785121E-2</v>
      </c>
    </row>
    <row r="472" spans="2:18" hidden="1" x14ac:dyDescent="0.25">
      <c r="B472" t="s">
        <v>503</v>
      </c>
      <c r="C472">
        <v>100</v>
      </c>
      <c r="D472" s="17">
        <v>1754.7704229999999</v>
      </c>
      <c r="E472" s="17">
        <f t="shared" si="21"/>
        <v>3887.0810759999999</v>
      </c>
      <c r="F472" s="17">
        <v>2541.4375709999999</v>
      </c>
      <c r="G472">
        <v>720.37923699999999</v>
      </c>
      <c r="H472">
        <v>392.80527599999999</v>
      </c>
      <c r="I472">
        <v>211.355266</v>
      </c>
      <c r="J472" s="171">
        <f t="shared" si="22"/>
        <v>97.218897917355378</v>
      </c>
      <c r="K472" s="171">
        <f t="shared" si="23"/>
        <v>180.54938183801653</v>
      </c>
      <c r="M472" s="17">
        <v>3887.0810759999999</v>
      </c>
      <c r="N472">
        <v>0</v>
      </c>
      <c r="O472" s="17">
        <v>1633.8175900000001</v>
      </c>
      <c r="P472" s="17">
        <v>3034.2326670000002</v>
      </c>
      <c r="R472" s="171">
        <f>'CONV-CFS-TAF'!B467</f>
        <v>5.9504132231404959E-2</v>
      </c>
    </row>
    <row r="473" spans="2:18" hidden="1" x14ac:dyDescent="0.25">
      <c r="B473" t="s">
        <v>504</v>
      </c>
      <c r="C473">
        <v>100</v>
      </c>
      <c r="D473" s="17">
        <v>1615.6465029999999</v>
      </c>
      <c r="E473" s="17">
        <f t="shared" si="21"/>
        <v>3342.1174139999998</v>
      </c>
      <c r="F473" s="17">
        <v>1889.701409</v>
      </c>
      <c r="G473">
        <v>634.90734099999997</v>
      </c>
      <c r="H473">
        <v>229.82956899999999</v>
      </c>
      <c r="I473">
        <v>251.475764</v>
      </c>
      <c r="J473" s="171">
        <f t="shared" si="22"/>
        <v>425.18369989685948</v>
      </c>
      <c r="K473" s="171">
        <f t="shared" si="23"/>
        <v>223.38827405752065</v>
      </c>
      <c r="M473" s="17">
        <v>3342.1174139999998</v>
      </c>
      <c r="N473">
        <v>0</v>
      </c>
      <c r="O473" s="17">
        <v>6914.9499580000002</v>
      </c>
      <c r="P473" s="17">
        <v>3633.0619839999999</v>
      </c>
      <c r="R473" s="171">
        <f>'CONV-CFS-TAF'!B468</f>
        <v>6.1487603305785121E-2</v>
      </c>
    </row>
    <row r="474" spans="2:18" hidden="1" x14ac:dyDescent="0.25">
      <c r="B474" t="s">
        <v>505</v>
      </c>
      <c r="C474">
        <v>100</v>
      </c>
      <c r="D474" s="17">
        <v>1441.701822</v>
      </c>
      <c r="E474" s="17">
        <f t="shared" si="21"/>
        <v>3066.2984710000001</v>
      </c>
      <c r="F474" s="17">
        <v>1575.6411740000001</v>
      </c>
      <c r="G474">
        <v>554.21760900000004</v>
      </c>
      <c r="H474">
        <v>81.431826999999998</v>
      </c>
      <c r="I474">
        <v>70.301418999999996</v>
      </c>
      <c r="J474" s="171">
        <f t="shared" si="22"/>
        <v>272.20588269421489</v>
      </c>
      <c r="K474" s="171">
        <f t="shared" si="23"/>
        <v>182.40115726413222</v>
      </c>
      <c r="M474" s="17">
        <v>3066.2984710000001</v>
      </c>
      <c r="N474">
        <v>0</v>
      </c>
      <c r="O474" s="17">
        <v>4427.0042750000002</v>
      </c>
      <c r="P474" s="17">
        <v>2966.4704339999998</v>
      </c>
      <c r="R474" s="171">
        <f>'CONV-CFS-TAF'!B469</f>
        <v>6.1487603305785121E-2</v>
      </c>
    </row>
    <row r="475" spans="2:18" hidden="1" x14ac:dyDescent="0.25">
      <c r="B475" t="s">
        <v>506</v>
      </c>
      <c r="C475">
        <v>100</v>
      </c>
      <c r="D475" s="17">
        <v>1314.323821</v>
      </c>
      <c r="E475" s="17">
        <f t="shared" si="21"/>
        <v>2956.9653600000001</v>
      </c>
      <c r="F475" s="17">
        <v>1505.6712560000001</v>
      </c>
      <c r="G475">
        <v>525.33906999999999</v>
      </c>
      <c r="H475">
        <v>128.425611</v>
      </c>
      <c r="I475">
        <v>55</v>
      </c>
      <c r="J475" s="171">
        <f t="shared" si="22"/>
        <v>170.11912920991736</v>
      </c>
      <c r="K475" s="171">
        <f t="shared" si="23"/>
        <v>254.70148903140495</v>
      </c>
      <c r="M475" s="17">
        <v>2956.9653600000001</v>
      </c>
      <c r="N475">
        <v>0</v>
      </c>
      <c r="O475" s="17">
        <v>2858.946477</v>
      </c>
      <c r="P475" s="17">
        <v>4280.4000239999996</v>
      </c>
      <c r="R475" s="171">
        <f>'CONV-CFS-TAF'!B470</f>
        <v>5.9504132231404959E-2</v>
      </c>
    </row>
    <row r="476" spans="2:18" x14ac:dyDescent="0.25">
      <c r="B476" t="s">
        <v>507</v>
      </c>
      <c r="C476">
        <v>200</v>
      </c>
      <c r="D476" s="17">
        <v>1256.6110510000001</v>
      </c>
      <c r="E476" s="17">
        <f t="shared" si="21"/>
        <v>2832.338538</v>
      </c>
      <c r="F476" s="17">
        <v>1369.2828400000001</v>
      </c>
      <c r="G476">
        <v>463.35152599999998</v>
      </c>
      <c r="H476">
        <v>169.68104299999999</v>
      </c>
      <c r="I476">
        <v>55</v>
      </c>
      <c r="J476" s="171">
        <f t="shared" si="22"/>
        <v>122.08894126809916</v>
      </c>
      <c r="K476" s="171">
        <f t="shared" si="23"/>
        <v>209.93876150479338</v>
      </c>
      <c r="M476" s="17">
        <v>2832.338538</v>
      </c>
      <c r="N476">
        <v>0</v>
      </c>
      <c r="O476" s="17">
        <v>1985.586276</v>
      </c>
      <c r="P476" s="17">
        <v>3414.3266319999998</v>
      </c>
      <c r="R476" s="171">
        <f>'CONV-CFS-TAF'!B471</f>
        <v>6.1487603305785121E-2</v>
      </c>
    </row>
    <row r="477" spans="2:18" hidden="1" x14ac:dyDescent="0.25">
      <c r="B477" t="s">
        <v>508</v>
      </c>
      <c r="C477">
        <v>100</v>
      </c>
      <c r="D477" s="17">
        <v>1243.3145050000001</v>
      </c>
      <c r="E477" s="17">
        <f t="shared" si="21"/>
        <v>3008.2559679999999</v>
      </c>
      <c r="F477" s="17">
        <v>1302.792293</v>
      </c>
      <c r="G477">
        <v>441.71153500000003</v>
      </c>
      <c r="H477">
        <v>280.95542699999999</v>
      </c>
      <c r="I477">
        <v>85.576777000000007</v>
      </c>
      <c r="J477" s="171">
        <f t="shared" si="22"/>
        <v>340.53812068760328</v>
      </c>
      <c r="K477" s="171">
        <f t="shared" si="23"/>
        <v>205.7627368859504</v>
      </c>
      <c r="M477" s="17">
        <v>3008.2559679999999</v>
      </c>
      <c r="N477">
        <v>0</v>
      </c>
      <c r="O477" s="17">
        <v>5722.9323059999997</v>
      </c>
      <c r="P477" s="17">
        <v>3457.9571059999998</v>
      </c>
      <c r="R477" s="171">
        <f>'CONV-CFS-TAF'!B472</f>
        <v>5.9504132231404959E-2</v>
      </c>
    </row>
    <row r="478" spans="2:18" hidden="1" x14ac:dyDescent="0.25">
      <c r="B478" t="s">
        <v>509</v>
      </c>
      <c r="C478">
        <v>100</v>
      </c>
      <c r="D478" s="17">
        <v>1308.6206259999999</v>
      </c>
      <c r="E478" s="17">
        <f t="shared" si="21"/>
        <v>3350</v>
      </c>
      <c r="F478" s="17">
        <v>1315.0468249999999</v>
      </c>
      <c r="G478">
        <v>419.85723899999999</v>
      </c>
      <c r="H478">
        <v>355.53956399999998</v>
      </c>
      <c r="I478">
        <v>56.220168000000001</v>
      </c>
      <c r="J478" s="171">
        <f t="shared" si="22"/>
        <v>256.26947494214875</v>
      </c>
      <c r="K478" s="171">
        <f t="shared" si="23"/>
        <v>145.47853460628099</v>
      </c>
      <c r="M478" s="17">
        <v>3350</v>
      </c>
      <c r="N478">
        <v>0</v>
      </c>
      <c r="O478" s="17">
        <v>4167.8234499999999</v>
      </c>
      <c r="P478" s="17">
        <v>2365.9815440000002</v>
      </c>
      <c r="R478" s="171">
        <f>'CONV-CFS-TAF'!B473</f>
        <v>6.1487603305785121E-2</v>
      </c>
    </row>
    <row r="479" spans="2:18" hidden="1" x14ac:dyDescent="0.25">
      <c r="B479" t="s">
        <v>510</v>
      </c>
      <c r="C479">
        <v>100</v>
      </c>
      <c r="D479" s="17">
        <v>1352.7643800000001</v>
      </c>
      <c r="E479" s="17">
        <f t="shared" si="21"/>
        <v>3549.5565350000002</v>
      </c>
      <c r="F479" s="17">
        <v>1401.1330909999999</v>
      </c>
      <c r="G479">
        <v>352.55899499999998</v>
      </c>
      <c r="H479">
        <v>520.22615299999995</v>
      </c>
      <c r="I479">
        <v>212.72140999999999</v>
      </c>
      <c r="J479" s="171">
        <f t="shared" si="22"/>
        <v>163.26658373355372</v>
      </c>
      <c r="K479" s="171">
        <f t="shared" si="23"/>
        <v>244.89987563107437</v>
      </c>
      <c r="M479" s="17">
        <v>3549.5565350000002</v>
      </c>
      <c r="N479">
        <v>0</v>
      </c>
      <c r="O479" s="17">
        <v>2655.276429</v>
      </c>
      <c r="P479" s="17">
        <v>3982.914644</v>
      </c>
      <c r="R479" s="171">
        <f>'CONV-CFS-TAF'!B474</f>
        <v>6.1487603305785121E-2</v>
      </c>
    </row>
    <row r="480" spans="2:18" hidden="1" x14ac:dyDescent="0.25">
      <c r="B480" t="s">
        <v>511</v>
      </c>
      <c r="C480">
        <v>100</v>
      </c>
      <c r="D480" s="17">
        <v>1544.061547</v>
      </c>
      <c r="E480" s="17">
        <f t="shared" si="21"/>
        <v>3914</v>
      </c>
      <c r="F480" s="17">
        <v>1660.469846</v>
      </c>
      <c r="G480">
        <v>355.34007200000002</v>
      </c>
      <c r="H480">
        <v>618.78723300000001</v>
      </c>
      <c r="I480">
        <v>331.834361</v>
      </c>
      <c r="J480" s="171">
        <f t="shared" si="22"/>
        <v>131.03751937586779</v>
      </c>
      <c r="K480" s="171">
        <f t="shared" si="23"/>
        <v>196.55627911933885</v>
      </c>
      <c r="M480" s="17">
        <v>3914</v>
      </c>
      <c r="N480">
        <v>0</v>
      </c>
      <c r="O480" s="17">
        <v>2359.4553340000002</v>
      </c>
      <c r="P480" s="17">
        <v>3539.1830020000002</v>
      </c>
      <c r="R480" s="171">
        <f>'CONV-CFS-TAF'!B475</f>
        <v>5.5537190082644627E-2</v>
      </c>
    </row>
    <row r="481" spans="2:18" hidden="1" x14ac:dyDescent="0.25">
      <c r="B481" t="s">
        <v>512</v>
      </c>
      <c r="C481">
        <v>100</v>
      </c>
      <c r="D481" s="17">
        <v>1641.6830620000001</v>
      </c>
      <c r="E481" s="17">
        <f t="shared" si="21"/>
        <v>4280</v>
      </c>
      <c r="F481" s="17">
        <v>1921.7454499999999</v>
      </c>
      <c r="G481">
        <v>412.50354900000002</v>
      </c>
      <c r="H481">
        <v>720.88438799999994</v>
      </c>
      <c r="I481">
        <v>444.15767699999998</v>
      </c>
      <c r="J481" s="171">
        <f t="shared" si="22"/>
        <v>145.11785422809916</v>
      </c>
      <c r="K481" s="171">
        <f t="shared" si="23"/>
        <v>217.67678134214876</v>
      </c>
      <c r="M481" s="17">
        <v>4280</v>
      </c>
      <c r="N481">
        <v>0</v>
      </c>
      <c r="O481" s="17">
        <v>2360.11564</v>
      </c>
      <c r="P481" s="17">
        <v>3540.17346</v>
      </c>
      <c r="R481" s="171">
        <f>'CONV-CFS-TAF'!B476</f>
        <v>6.1487603305785121E-2</v>
      </c>
    </row>
    <row r="482" spans="2:18" hidden="1" x14ac:dyDescent="0.25">
      <c r="B482" t="s">
        <v>513</v>
      </c>
      <c r="C482">
        <v>100</v>
      </c>
      <c r="D482" s="17">
        <v>1831.7397450000001</v>
      </c>
      <c r="E482" s="17">
        <f t="shared" si="21"/>
        <v>4552</v>
      </c>
      <c r="F482" s="17">
        <v>2043.727466</v>
      </c>
      <c r="G482">
        <v>478.548179</v>
      </c>
      <c r="H482">
        <v>621.63247000000001</v>
      </c>
      <c r="I482">
        <v>410.221317</v>
      </c>
      <c r="J482" s="171">
        <f t="shared" si="22"/>
        <v>43.864467530578509</v>
      </c>
      <c r="K482" s="171">
        <f t="shared" si="23"/>
        <v>47.603305785123965</v>
      </c>
      <c r="M482" s="17">
        <v>4552</v>
      </c>
      <c r="N482">
        <v>0</v>
      </c>
      <c r="O482">
        <v>737.16674599999999</v>
      </c>
      <c r="P482">
        <v>800</v>
      </c>
      <c r="R482" s="171">
        <f>'CONV-CFS-TAF'!B477</f>
        <v>5.9504132231404959E-2</v>
      </c>
    </row>
    <row r="483" spans="2:18" hidden="1" x14ac:dyDescent="0.25">
      <c r="B483" t="s">
        <v>514</v>
      </c>
      <c r="C483">
        <v>100</v>
      </c>
      <c r="D483" s="17">
        <v>1859.784907</v>
      </c>
      <c r="E483" s="17">
        <f t="shared" si="21"/>
        <v>4552</v>
      </c>
      <c r="F483" s="17">
        <v>2130.3770370000002</v>
      </c>
      <c r="G483">
        <v>535.86873000000003</v>
      </c>
      <c r="H483">
        <v>464.12120599999997</v>
      </c>
      <c r="I483">
        <v>304.79599100000001</v>
      </c>
      <c r="J483" s="171">
        <f t="shared" si="22"/>
        <v>38.602916098512395</v>
      </c>
      <c r="K483" s="171">
        <f t="shared" si="23"/>
        <v>57.904374178512398</v>
      </c>
      <c r="M483" s="17">
        <v>4552</v>
      </c>
      <c r="N483">
        <v>0</v>
      </c>
      <c r="O483">
        <v>627.81624299999999</v>
      </c>
      <c r="P483">
        <v>941.72436500000003</v>
      </c>
      <c r="R483" s="171">
        <f>'CONV-CFS-TAF'!B478</f>
        <v>6.1487603305785121E-2</v>
      </c>
    </row>
    <row r="484" spans="2:18" hidden="1" x14ac:dyDescent="0.25">
      <c r="B484" t="s">
        <v>515</v>
      </c>
      <c r="C484">
        <v>100</v>
      </c>
      <c r="D484" s="17">
        <v>1894.616374</v>
      </c>
      <c r="E484" s="17">
        <f t="shared" si="21"/>
        <v>4093.9314260000001</v>
      </c>
      <c r="F484" s="17">
        <v>1883.5617420000001</v>
      </c>
      <c r="G484">
        <v>506.24749000000003</v>
      </c>
      <c r="H484">
        <v>343.79953</v>
      </c>
      <c r="I484">
        <v>173.616784</v>
      </c>
      <c r="J484" s="171">
        <f t="shared" si="22"/>
        <v>95.891629269421486</v>
      </c>
      <c r="K484" s="171">
        <f t="shared" si="23"/>
        <v>178.08445434049588</v>
      </c>
      <c r="M484" s="17">
        <v>4093.9314260000001</v>
      </c>
      <c r="N484">
        <v>0</v>
      </c>
      <c r="O484" s="17">
        <v>1611.512103</v>
      </c>
      <c r="P484" s="17">
        <v>2992.8081910000001</v>
      </c>
      <c r="R484" s="171">
        <f>'CONV-CFS-TAF'!B479</f>
        <v>5.9504132231404959E-2</v>
      </c>
    </row>
    <row r="485" spans="2:18" hidden="1" x14ac:dyDescent="0.25">
      <c r="B485" t="s">
        <v>516</v>
      </c>
      <c r="C485">
        <v>100</v>
      </c>
      <c r="D485" s="17">
        <v>1748.0525950000001</v>
      </c>
      <c r="E485" s="17">
        <f t="shared" si="21"/>
        <v>3475.715416</v>
      </c>
      <c r="F485" s="17">
        <v>1539.5695909999999</v>
      </c>
      <c r="G485">
        <v>436.09901000000002</v>
      </c>
      <c r="H485">
        <v>194.47385199999999</v>
      </c>
      <c r="I485">
        <v>55</v>
      </c>
      <c r="J485" s="171">
        <f t="shared" si="22"/>
        <v>176.79283853355369</v>
      </c>
      <c r="K485" s="171">
        <f t="shared" si="23"/>
        <v>180.54160046677683</v>
      </c>
      <c r="M485" s="17">
        <v>3475.715416</v>
      </c>
      <c r="N485">
        <v>0</v>
      </c>
      <c r="O485" s="17">
        <v>2875.2598739999999</v>
      </c>
      <c r="P485" s="17">
        <v>2936.2276419999998</v>
      </c>
      <c r="R485" s="171">
        <f>'CONV-CFS-TAF'!B480</f>
        <v>6.1487603305785121E-2</v>
      </c>
    </row>
    <row r="486" spans="2:18" hidden="1" x14ac:dyDescent="0.25">
      <c r="B486" t="s">
        <v>517</v>
      </c>
      <c r="C486">
        <v>100</v>
      </c>
      <c r="D486" s="17">
        <v>1575.125047</v>
      </c>
      <c r="E486" s="17">
        <f t="shared" si="21"/>
        <v>3189.0445730000001</v>
      </c>
      <c r="F486" s="17">
        <v>1378.891382</v>
      </c>
      <c r="G486">
        <v>378.664041</v>
      </c>
      <c r="H486">
        <v>87.200063999999998</v>
      </c>
      <c r="I486">
        <v>55</v>
      </c>
      <c r="J486" s="171">
        <f t="shared" si="22"/>
        <v>43.036949500165292</v>
      </c>
      <c r="K486" s="171">
        <f t="shared" si="23"/>
        <v>183.15578293685948</v>
      </c>
      <c r="M486" s="17">
        <v>3189.0445730000001</v>
      </c>
      <c r="N486">
        <v>0</v>
      </c>
      <c r="O486">
        <v>699.92888300000004</v>
      </c>
      <c r="P486" s="17">
        <v>2978.7432439999998</v>
      </c>
      <c r="R486" s="171">
        <f>'CONV-CFS-TAF'!B481</f>
        <v>6.1487603305785121E-2</v>
      </c>
    </row>
    <row r="487" spans="2:18" hidden="1" x14ac:dyDescent="0.25">
      <c r="B487" t="s">
        <v>518</v>
      </c>
      <c r="C487">
        <v>100</v>
      </c>
      <c r="D487" s="17">
        <v>1408.5745690000001</v>
      </c>
      <c r="E487" s="17">
        <f t="shared" si="21"/>
        <v>3172.372077</v>
      </c>
      <c r="F487" s="17">
        <v>1288.133838</v>
      </c>
      <c r="G487">
        <v>371.44332700000001</v>
      </c>
      <c r="H487">
        <v>99.301658000000003</v>
      </c>
      <c r="I487">
        <v>55</v>
      </c>
      <c r="J487" s="171">
        <f t="shared" si="22"/>
        <v>178.61486548760331</v>
      </c>
      <c r="K487" s="171">
        <f t="shared" si="23"/>
        <v>206.7443746512397</v>
      </c>
      <c r="M487" s="17">
        <v>3172.372077</v>
      </c>
      <c r="N487">
        <v>0</v>
      </c>
      <c r="O487" s="17">
        <v>3001.722045</v>
      </c>
      <c r="P487" s="17">
        <v>3474.4540740000002</v>
      </c>
      <c r="R487" s="171">
        <f>'CONV-CFS-TAF'!B482</f>
        <v>5.9504132231404959E-2</v>
      </c>
    </row>
    <row r="488" spans="2:18" x14ac:dyDescent="0.25">
      <c r="B488" t="s">
        <v>519</v>
      </c>
      <c r="C488">
        <v>200</v>
      </c>
      <c r="D488" s="17">
        <v>1355.862979</v>
      </c>
      <c r="E488" s="17">
        <f t="shared" si="21"/>
        <v>2973.331709</v>
      </c>
      <c r="F488" s="17">
        <v>1167.559675</v>
      </c>
      <c r="G488">
        <v>312.74194699999998</v>
      </c>
      <c r="H488">
        <v>183.33333300000001</v>
      </c>
      <c r="I488">
        <v>55</v>
      </c>
      <c r="J488" s="171">
        <f t="shared" si="22"/>
        <v>90.488182522314048</v>
      </c>
      <c r="K488" s="171">
        <f t="shared" si="23"/>
        <v>244.3096739583471</v>
      </c>
      <c r="M488" s="17">
        <v>2973.331709</v>
      </c>
      <c r="N488">
        <v>0</v>
      </c>
      <c r="O488" s="17">
        <v>1471.6492049999999</v>
      </c>
      <c r="P488" s="17">
        <v>3973.3159340000002</v>
      </c>
      <c r="R488" s="171">
        <f>'CONV-CFS-TAF'!B483</f>
        <v>6.1487603305785121E-2</v>
      </c>
    </row>
    <row r="489" spans="2:18" hidden="1" x14ac:dyDescent="0.25">
      <c r="B489" t="s">
        <v>520</v>
      </c>
      <c r="C489">
        <v>100</v>
      </c>
      <c r="D489" s="17">
        <v>1333.753113</v>
      </c>
      <c r="E489" s="17">
        <f t="shared" si="21"/>
        <v>3109.2502020000002</v>
      </c>
      <c r="F489" s="17">
        <v>1081.2451960000001</v>
      </c>
      <c r="G489">
        <v>286.53857900000003</v>
      </c>
      <c r="H489">
        <v>175.14590899999999</v>
      </c>
      <c r="I489">
        <v>55</v>
      </c>
      <c r="J489" s="171">
        <f t="shared" si="22"/>
        <v>226.99157289917355</v>
      </c>
      <c r="K489" s="171">
        <f t="shared" si="23"/>
        <v>80.083168125619835</v>
      </c>
      <c r="M489" s="17">
        <v>3109.2502020000002</v>
      </c>
      <c r="N489">
        <v>0</v>
      </c>
      <c r="O489" s="17">
        <v>3814.7194890000001</v>
      </c>
      <c r="P489" s="17">
        <v>1345.8421310000001</v>
      </c>
      <c r="R489" s="171">
        <f>'CONV-CFS-TAF'!B484</f>
        <v>5.9504132231404959E-2</v>
      </c>
    </row>
    <row r="490" spans="2:18" hidden="1" x14ac:dyDescent="0.25">
      <c r="B490" t="s">
        <v>521</v>
      </c>
      <c r="C490">
        <v>100</v>
      </c>
      <c r="D490" s="17">
        <v>1356.5375240000001</v>
      </c>
      <c r="E490" s="17">
        <f t="shared" si="21"/>
        <v>3356</v>
      </c>
      <c r="F490" s="17">
        <v>1094.389287</v>
      </c>
      <c r="G490">
        <v>277.49807900000002</v>
      </c>
      <c r="H490">
        <v>162.29380699999999</v>
      </c>
      <c r="I490">
        <v>55</v>
      </c>
      <c r="J490" s="171">
        <f t="shared" si="22"/>
        <v>347.29982778842975</v>
      </c>
      <c r="K490" s="171">
        <f t="shared" si="23"/>
        <v>49.190082644628099</v>
      </c>
      <c r="M490" s="17">
        <v>3356</v>
      </c>
      <c r="N490">
        <v>0</v>
      </c>
      <c r="O490" s="17">
        <v>5648.2902100000001</v>
      </c>
      <c r="P490">
        <v>800</v>
      </c>
      <c r="R490" s="171">
        <f>'CONV-CFS-TAF'!B485</f>
        <v>6.1487603305785121E-2</v>
      </c>
    </row>
    <row r="491" spans="2:18" hidden="1" x14ac:dyDescent="0.25">
      <c r="B491" t="s">
        <v>522</v>
      </c>
      <c r="C491">
        <v>100</v>
      </c>
      <c r="D491" s="17">
        <v>1373.6396460000001</v>
      </c>
      <c r="E491" s="17">
        <f t="shared" si="21"/>
        <v>3477.5565569999999</v>
      </c>
      <c r="F491" s="17">
        <v>1178.5038400000001</v>
      </c>
      <c r="G491">
        <v>250.92447300000001</v>
      </c>
      <c r="H491">
        <v>342.91978499999999</v>
      </c>
      <c r="I491">
        <v>181.30384799999999</v>
      </c>
      <c r="J491" s="171">
        <f t="shared" si="22"/>
        <v>132.12123286016526</v>
      </c>
      <c r="K491" s="171">
        <f t="shared" si="23"/>
        <v>245.36800393586776</v>
      </c>
      <c r="M491" s="17">
        <v>3477.5565569999999</v>
      </c>
      <c r="N491">
        <v>0</v>
      </c>
      <c r="O491" s="17">
        <v>2148.7458569999999</v>
      </c>
      <c r="P491" s="17">
        <v>3990.5280210000001</v>
      </c>
      <c r="R491" s="171">
        <f>'CONV-CFS-TAF'!B486</f>
        <v>6.1487603305785121E-2</v>
      </c>
    </row>
    <row r="492" spans="2:18" hidden="1" x14ac:dyDescent="0.25">
      <c r="B492" t="s">
        <v>523</v>
      </c>
      <c r="C492">
        <v>100</v>
      </c>
      <c r="D492" s="17">
        <v>1471.483774</v>
      </c>
      <c r="E492" s="17">
        <f t="shared" si="21"/>
        <v>3675</v>
      </c>
      <c r="F492" s="17">
        <v>1709.6424750000001</v>
      </c>
      <c r="G492">
        <v>550.057593</v>
      </c>
      <c r="H492">
        <v>518.05199000000005</v>
      </c>
      <c r="I492">
        <v>372.05964699999998</v>
      </c>
      <c r="J492" s="171">
        <f t="shared" si="22"/>
        <v>198.91896808462812</v>
      </c>
      <c r="K492" s="171">
        <f t="shared" si="23"/>
        <v>255.47107438016528</v>
      </c>
      <c r="M492" s="17">
        <v>3675</v>
      </c>
      <c r="N492">
        <v>0</v>
      </c>
      <c r="O492" s="17">
        <v>3581.7254670000002</v>
      </c>
      <c r="P492" s="17">
        <v>4600</v>
      </c>
      <c r="R492" s="171">
        <f>'CONV-CFS-TAF'!B487</f>
        <v>5.5537190082644627E-2</v>
      </c>
    </row>
    <row r="493" spans="2:18" hidden="1" x14ac:dyDescent="0.25">
      <c r="B493" t="s">
        <v>524</v>
      </c>
      <c r="C493">
        <v>100</v>
      </c>
      <c r="D493" s="17">
        <v>1529.983111</v>
      </c>
      <c r="E493" s="17">
        <f t="shared" si="21"/>
        <v>4209.334355</v>
      </c>
      <c r="F493" s="17">
        <v>2052.4157100000002</v>
      </c>
      <c r="G493">
        <v>652.47095000000002</v>
      </c>
      <c r="H493">
        <v>659.43212800000003</v>
      </c>
      <c r="I493">
        <v>496.12032900000003</v>
      </c>
      <c r="J493" s="171">
        <f t="shared" si="22"/>
        <v>171.13992395107437</v>
      </c>
      <c r="K493" s="171">
        <f t="shared" si="23"/>
        <v>256.70988592661155</v>
      </c>
      <c r="M493" s="17">
        <v>4209.334355</v>
      </c>
      <c r="N493">
        <v>0</v>
      </c>
      <c r="O493" s="17">
        <v>2783.324032</v>
      </c>
      <c r="P493" s="17">
        <v>4174.9860479999998</v>
      </c>
      <c r="R493" s="171">
        <f>'CONV-CFS-TAF'!B488</f>
        <v>6.1487603305785121E-2</v>
      </c>
    </row>
    <row r="494" spans="2:18" hidden="1" x14ac:dyDescent="0.25">
      <c r="B494" t="s">
        <v>525</v>
      </c>
      <c r="C494">
        <v>100</v>
      </c>
      <c r="D494" s="17">
        <v>1855.763958</v>
      </c>
      <c r="E494" s="17">
        <f t="shared" si="21"/>
        <v>4552</v>
      </c>
      <c r="F494" s="17">
        <v>2555.3723030000001</v>
      </c>
      <c r="G494">
        <v>791.30328799999995</v>
      </c>
      <c r="H494">
        <v>588.85841600000003</v>
      </c>
      <c r="I494">
        <v>414.44394999999997</v>
      </c>
      <c r="J494" s="171">
        <f t="shared" si="22"/>
        <v>52.196107834710745</v>
      </c>
      <c r="K494" s="171">
        <f t="shared" si="23"/>
        <v>78.294161752066117</v>
      </c>
      <c r="M494" s="17">
        <v>4552</v>
      </c>
      <c r="N494">
        <v>0</v>
      </c>
      <c r="O494">
        <v>877.18458999999996</v>
      </c>
      <c r="P494" s="17">
        <v>1315.776885</v>
      </c>
      <c r="R494" s="171">
        <f>'CONV-CFS-TAF'!B489</f>
        <v>5.9504132231404959E-2</v>
      </c>
    </row>
    <row r="495" spans="2:18" hidden="1" x14ac:dyDescent="0.25">
      <c r="B495" t="s">
        <v>526</v>
      </c>
      <c r="C495">
        <v>100</v>
      </c>
      <c r="D495" s="17">
        <v>1821.8080440000001</v>
      </c>
      <c r="E495" s="17">
        <f t="shared" si="21"/>
        <v>4461.3353749999997</v>
      </c>
      <c r="F495" s="17">
        <v>2617.1167209999999</v>
      </c>
      <c r="G495">
        <v>911.13126799999998</v>
      </c>
      <c r="H495">
        <v>429.21209599999997</v>
      </c>
      <c r="I495">
        <v>275.80816600000003</v>
      </c>
      <c r="J495" s="171">
        <f t="shared" si="22"/>
        <v>32.280991735537185</v>
      </c>
      <c r="K495" s="171">
        <f t="shared" si="23"/>
        <v>59.950413223140494</v>
      </c>
      <c r="M495" s="17">
        <v>4461.3353749999997</v>
      </c>
      <c r="N495">
        <v>0</v>
      </c>
      <c r="O495">
        <v>525</v>
      </c>
      <c r="P495">
        <v>975</v>
      </c>
      <c r="R495" s="171">
        <f>'CONV-CFS-TAF'!B490</f>
        <v>6.1487603305785121E-2</v>
      </c>
    </row>
    <row r="496" spans="2:18" hidden="1" x14ac:dyDescent="0.25">
      <c r="B496" t="s">
        <v>527</v>
      </c>
      <c r="C496">
        <v>100</v>
      </c>
      <c r="D496" s="17">
        <v>1788.808781</v>
      </c>
      <c r="E496" s="17">
        <f t="shared" si="21"/>
        <v>4137.4305469999999</v>
      </c>
      <c r="F496" s="17">
        <v>2520.6300390000001</v>
      </c>
      <c r="G496">
        <v>905.58583999999996</v>
      </c>
      <c r="H496">
        <v>318.715327</v>
      </c>
      <c r="I496">
        <v>96.292158999999998</v>
      </c>
      <c r="J496" s="171">
        <f t="shared" si="22"/>
        <v>104.30125485619836</v>
      </c>
      <c r="K496" s="171">
        <f t="shared" si="23"/>
        <v>193.70233041322314</v>
      </c>
      <c r="M496" s="17">
        <v>4137.4305469999999</v>
      </c>
      <c r="N496">
        <v>0</v>
      </c>
      <c r="O496" s="17">
        <v>1752.8405330000001</v>
      </c>
      <c r="P496" s="17">
        <v>3255.275275</v>
      </c>
      <c r="R496" s="171">
        <f>'CONV-CFS-TAF'!B491</f>
        <v>5.9504132231404959E-2</v>
      </c>
    </row>
    <row r="497" spans="2:18" hidden="1" x14ac:dyDescent="0.25">
      <c r="B497" t="s">
        <v>528</v>
      </c>
      <c r="C497">
        <v>100</v>
      </c>
      <c r="D497" s="17">
        <v>1640.5092480000001</v>
      </c>
      <c r="E497" s="17">
        <f t="shared" si="21"/>
        <v>3553.1652610000001</v>
      </c>
      <c r="F497" s="17">
        <v>1901.2411850000001</v>
      </c>
      <c r="G497">
        <v>722.113517</v>
      </c>
      <c r="H497">
        <v>181.61399900000001</v>
      </c>
      <c r="I497">
        <v>165.07222100000001</v>
      </c>
      <c r="J497" s="171">
        <f t="shared" si="22"/>
        <v>441.48099173553715</v>
      </c>
      <c r="K497" s="171">
        <f t="shared" si="23"/>
        <v>200.1635505659504</v>
      </c>
      <c r="M497" s="17">
        <v>3553.1652610000001</v>
      </c>
      <c r="N497">
        <v>0</v>
      </c>
      <c r="O497" s="17">
        <v>7180</v>
      </c>
      <c r="P497" s="17">
        <v>3255.3480669999999</v>
      </c>
      <c r="R497" s="171">
        <f>'CONV-CFS-TAF'!B492</f>
        <v>6.1487603305785121E-2</v>
      </c>
    </row>
    <row r="498" spans="2:18" hidden="1" x14ac:dyDescent="0.25">
      <c r="B498" t="s">
        <v>529</v>
      </c>
      <c r="C498">
        <v>100</v>
      </c>
      <c r="D498" s="17">
        <v>1470.969994</v>
      </c>
      <c r="E498" s="17">
        <f t="shared" si="21"/>
        <v>3250.017433</v>
      </c>
      <c r="F498" s="17">
        <v>1538.9604039999999</v>
      </c>
      <c r="G498">
        <v>620.95757300000002</v>
      </c>
      <c r="H498">
        <v>74.296554999999998</v>
      </c>
      <c r="I498">
        <v>131.11312000000001</v>
      </c>
      <c r="J498" s="171">
        <f t="shared" si="22"/>
        <v>391.73379770975203</v>
      </c>
      <c r="K498" s="171">
        <f t="shared" si="23"/>
        <v>188.50288935471073</v>
      </c>
      <c r="M498" s="17">
        <v>3250.017433</v>
      </c>
      <c r="N498">
        <v>0</v>
      </c>
      <c r="O498" s="17">
        <v>6370.9394519999996</v>
      </c>
      <c r="P498" s="17">
        <v>3065.7055930000001</v>
      </c>
      <c r="R498" s="171">
        <f>'CONV-CFS-TAF'!B493</f>
        <v>6.1487603305785121E-2</v>
      </c>
    </row>
    <row r="499" spans="2:18" hidden="1" x14ac:dyDescent="0.25">
      <c r="B499" t="s">
        <v>530</v>
      </c>
      <c r="C499">
        <v>100</v>
      </c>
      <c r="D499" s="17">
        <v>1345.862629</v>
      </c>
      <c r="E499" s="17">
        <f t="shared" si="21"/>
        <v>3200</v>
      </c>
      <c r="F499" s="17">
        <v>1465.622247</v>
      </c>
      <c r="G499">
        <v>579.76601200000005</v>
      </c>
      <c r="H499">
        <v>120.37094399999999</v>
      </c>
      <c r="I499">
        <v>55</v>
      </c>
      <c r="J499" s="171">
        <f t="shared" si="22"/>
        <v>154.6090114909091</v>
      </c>
      <c r="K499" s="171">
        <f t="shared" si="23"/>
        <v>242.55711907438015</v>
      </c>
      <c r="M499" s="17">
        <v>3200</v>
      </c>
      <c r="N499">
        <v>0</v>
      </c>
      <c r="O499" s="17">
        <v>2598.290332</v>
      </c>
      <c r="P499" s="17">
        <v>4076.3071399999999</v>
      </c>
      <c r="R499" s="171">
        <f>'CONV-CFS-TAF'!B494</f>
        <v>5.9504132231404959E-2</v>
      </c>
    </row>
    <row r="500" spans="2:18" hidden="1" x14ac:dyDescent="0.25">
      <c r="B500" t="s">
        <v>531</v>
      </c>
      <c r="C500">
        <v>100</v>
      </c>
      <c r="D500" s="17">
        <v>1447.54871</v>
      </c>
      <c r="E500" s="17">
        <f t="shared" si="21"/>
        <v>3250</v>
      </c>
      <c r="F500" s="17">
        <v>2043.7458899999999</v>
      </c>
      <c r="G500">
        <v>712</v>
      </c>
      <c r="H500">
        <v>241.52143000000001</v>
      </c>
      <c r="I500">
        <v>213.96912800000001</v>
      </c>
      <c r="J500" s="171">
        <f t="shared" si="22"/>
        <v>410.73719008264459</v>
      </c>
      <c r="K500" s="171">
        <f t="shared" si="23"/>
        <v>282.84297520661158</v>
      </c>
      <c r="M500" s="17">
        <v>3250</v>
      </c>
      <c r="N500">
        <v>0</v>
      </c>
      <c r="O500" s="17">
        <v>6680</v>
      </c>
      <c r="P500" s="17">
        <v>4600</v>
      </c>
      <c r="R500" s="171">
        <f>'CONV-CFS-TAF'!B495</f>
        <v>6.1487603305785121E-2</v>
      </c>
    </row>
    <row r="501" spans="2:18" hidden="1" x14ac:dyDescent="0.25">
      <c r="B501" t="s">
        <v>532</v>
      </c>
      <c r="C501">
        <v>100</v>
      </c>
      <c r="D501" s="17">
        <v>1496.1451830000001</v>
      </c>
      <c r="E501" s="17">
        <f t="shared" si="21"/>
        <v>3252</v>
      </c>
      <c r="F501" s="17">
        <v>2052.3804049999999</v>
      </c>
      <c r="G501">
        <v>567</v>
      </c>
      <c r="H501">
        <v>425.84185400000001</v>
      </c>
      <c r="I501">
        <v>413.62448899999998</v>
      </c>
      <c r="J501" s="171">
        <f t="shared" si="22"/>
        <v>397.48760330578511</v>
      </c>
      <c r="K501" s="171">
        <f t="shared" si="23"/>
        <v>273.71900826446279</v>
      </c>
      <c r="M501" s="17">
        <v>3252</v>
      </c>
      <c r="N501">
        <v>0</v>
      </c>
      <c r="O501" s="17">
        <v>6680</v>
      </c>
      <c r="P501" s="17">
        <v>4600</v>
      </c>
      <c r="R501" s="171">
        <f>'CONV-CFS-TAF'!B496</f>
        <v>5.9504132231404959E-2</v>
      </c>
    </row>
    <row r="502" spans="2:18" hidden="1" x14ac:dyDescent="0.25">
      <c r="B502" t="s">
        <v>533</v>
      </c>
      <c r="C502">
        <v>100</v>
      </c>
      <c r="D502" s="17">
        <v>1662.018448</v>
      </c>
      <c r="E502" s="17">
        <f t="shared" si="21"/>
        <v>3349</v>
      </c>
      <c r="F502" s="17">
        <v>2342.0956639999999</v>
      </c>
      <c r="G502">
        <v>567</v>
      </c>
      <c r="H502">
        <v>601.64975300000003</v>
      </c>
      <c r="I502">
        <v>384.963549</v>
      </c>
      <c r="J502" s="171">
        <f t="shared" si="22"/>
        <v>159.43237106380164</v>
      </c>
      <c r="K502" s="171">
        <f t="shared" si="23"/>
        <v>239.14855653421486</v>
      </c>
      <c r="M502" s="17">
        <v>3349</v>
      </c>
      <c r="N502">
        <v>0</v>
      </c>
      <c r="O502" s="17">
        <v>2592.9189379999998</v>
      </c>
      <c r="P502" s="17">
        <v>3889.3784059999998</v>
      </c>
      <c r="R502" s="171">
        <f>'CONV-CFS-TAF'!B497</f>
        <v>6.1487603305785121E-2</v>
      </c>
    </row>
    <row r="503" spans="2:18" hidden="1" x14ac:dyDescent="0.25">
      <c r="B503" t="s">
        <v>534</v>
      </c>
      <c r="C503">
        <v>100</v>
      </c>
      <c r="D503" s="17">
        <v>1702.990423</v>
      </c>
      <c r="E503" s="17">
        <f t="shared" si="21"/>
        <v>3538.2302730000001</v>
      </c>
      <c r="F503" s="17">
        <v>2656.8587029999999</v>
      </c>
      <c r="G503">
        <v>544</v>
      </c>
      <c r="H503">
        <v>760.60532799999999</v>
      </c>
      <c r="I503">
        <v>444.076998</v>
      </c>
      <c r="J503" s="171">
        <f t="shared" si="22"/>
        <v>150.51780020231405</v>
      </c>
      <c r="K503" s="171">
        <f t="shared" si="23"/>
        <v>225.77670024198346</v>
      </c>
      <c r="M503" s="17">
        <v>3538.2302730000001</v>
      </c>
      <c r="N503">
        <v>0</v>
      </c>
      <c r="O503" s="17">
        <v>2447.9373420000002</v>
      </c>
      <c r="P503" s="17">
        <v>3671.9060119999999</v>
      </c>
      <c r="R503" s="171">
        <f>'CONV-CFS-TAF'!B498</f>
        <v>6.1487603305785121E-2</v>
      </c>
    </row>
    <row r="504" spans="2:18" hidden="1" x14ac:dyDescent="0.25">
      <c r="B504" t="s">
        <v>535</v>
      </c>
      <c r="C504">
        <v>100</v>
      </c>
      <c r="D504" s="17">
        <v>1983.1822099999999</v>
      </c>
      <c r="E504" s="17">
        <f t="shared" si="21"/>
        <v>3944</v>
      </c>
      <c r="F504" s="17">
        <v>3057</v>
      </c>
      <c r="G504">
        <v>499</v>
      </c>
      <c r="H504">
        <v>910.92943600000001</v>
      </c>
      <c r="I504">
        <v>543.47296100000005</v>
      </c>
      <c r="J504" s="171">
        <f t="shared" si="22"/>
        <v>152.52180456198346</v>
      </c>
      <c r="K504" s="171">
        <f t="shared" si="23"/>
        <v>228.78270684297522</v>
      </c>
      <c r="M504" s="17">
        <v>3944</v>
      </c>
      <c r="N504">
        <v>0</v>
      </c>
      <c r="O504" s="17">
        <v>2746.30035</v>
      </c>
      <c r="P504" s="17">
        <v>4119.4505250000002</v>
      </c>
      <c r="R504" s="171">
        <f>'CONV-CFS-TAF'!B499</f>
        <v>5.5537190082644627E-2</v>
      </c>
    </row>
    <row r="505" spans="2:18" hidden="1" x14ac:dyDescent="0.25">
      <c r="B505" t="s">
        <v>536</v>
      </c>
      <c r="C505">
        <v>100</v>
      </c>
      <c r="D505" s="17">
        <v>2057.4565429999998</v>
      </c>
      <c r="E505" s="17">
        <f t="shared" si="21"/>
        <v>4226</v>
      </c>
      <c r="F505" s="17">
        <v>2927</v>
      </c>
      <c r="G505">
        <v>629</v>
      </c>
      <c r="H505">
        <v>972</v>
      </c>
      <c r="I505">
        <v>661.08492899999999</v>
      </c>
      <c r="J505" s="171">
        <f t="shared" si="22"/>
        <v>186.65844897719009</v>
      </c>
      <c r="K505" s="171">
        <f t="shared" si="23"/>
        <v>210.70987397157023</v>
      </c>
      <c r="M505" s="17">
        <v>4226</v>
      </c>
      <c r="N505">
        <v>0</v>
      </c>
      <c r="O505" s="17">
        <v>3035.708646</v>
      </c>
      <c r="P505" s="17">
        <v>3426.8675739999999</v>
      </c>
      <c r="R505" s="171">
        <f>'CONV-CFS-TAF'!B500</f>
        <v>6.1487603305785121E-2</v>
      </c>
    </row>
    <row r="506" spans="2:18" hidden="1" x14ac:dyDescent="0.25">
      <c r="B506" t="s">
        <v>537</v>
      </c>
      <c r="C506">
        <v>100</v>
      </c>
      <c r="D506" s="17">
        <v>2300</v>
      </c>
      <c r="E506" s="17">
        <f t="shared" si="21"/>
        <v>4137</v>
      </c>
      <c r="F506" s="17">
        <v>3180</v>
      </c>
      <c r="G506">
        <v>792</v>
      </c>
      <c r="H506">
        <v>848.27596400000004</v>
      </c>
      <c r="I506">
        <v>569.31812300000001</v>
      </c>
      <c r="J506" s="171">
        <f t="shared" si="22"/>
        <v>43.989911761983471</v>
      </c>
      <c r="K506" s="171">
        <f t="shared" si="23"/>
        <v>65.984867642975203</v>
      </c>
      <c r="M506" s="17">
        <v>4137</v>
      </c>
      <c r="N506">
        <v>0</v>
      </c>
      <c r="O506">
        <v>739.27490599999999</v>
      </c>
      <c r="P506" s="17">
        <v>1108.9123589999999</v>
      </c>
      <c r="R506" s="171">
        <f>'CONV-CFS-TAF'!B501</f>
        <v>5.9504132231404959E-2</v>
      </c>
    </row>
    <row r="507" spans="2:18" hidden="1" x14ac:dyDescent="0.25">
      <c r="B507" t="s">
        <v>538</v>
      </c>
      <c r="C507">
        <v>100</v>
      </c>
      <c r="D507" s="17">
        <v>2323.7689730000002</v>
      </c>
      <c r="E507" s="17">
        <f t="shared" si="21"/>
        <v>4552</v>
      </c>
      <c r="F507" s="17">
        <v>3538</v>
      </c>
      <c r="G507">
        <v>967</v>
      </c>
      <c r="H507">
        <v>610.25711999999999</v>
      </c>
      <c r="I507">
        <v>395.379572</v>
      </c>
      <c r="J507" s="171">
        <f t="shared" si="22"/>
        <v>36.892561983471076</v>
      </c>
      <c r="K507" s="171">
        <f t="shared" si="23"/>
        <v>55.33884297520661</v>
      </c>
      <c r="M507" s="17">
        <v>4552</v>
      </c>
      <c r="N507">
        <v>0</v>
      </c>
      <c r="O507">
        <v>600</v>
      </c>
      <c r="P507">
        <v>900</v>
      </c>
      <c r="R507" s="171">
        <f>'CONV-CFS-TAF'!B502</f>
        <v>6.1487603305785121E-2</v>
      </c>
    </row>
    <row r="508" spans="2:18" hidden="1" x14ac:dyDescent="0.25">
      <c r="B508" t="s">
        <v>539</v>
      </c>
      <c r="C508">
        <v>100</v>
      </c>
      <c r="D508" s="17">
        <v>2266.0778770000002</v>
      </c>
      <c r="E508" s="17">
        <f t="shared" si="21"/>
        <v>4406.2844569999997</v>
      </c>
      <c r="F508" s="17">
        <v>3489.956983</v>
      </c>
      <c r="G508">
        <v>945.97504500000002</v>
      </c>
      <c r="H508">
        <v>413.48335400000002</v>
      </c>
      <c r="I508">
        <v>206.704869</v>
      </c>
      <c r="J508" s="171">
        <f t="shared" si="22"/>
        <v>120.90652048264462</v>
      </c>
      <c r="K508" s="171">
        <f t="shared" si="23"/>
        <v>224.54068081983471</v>
      </c>
      <c r="M508" s="17">
        <v>4406.2844569999997</v>
      </c>
      <c r="N508">
        <v>0</v>
      </c>
      <c r="O508" s="17">
        <v>2031.901247</v>
      </c>
      <c r="P508" s="17">
        <v>3773.530886</v>
      </c>
      <c r="R508" s="171">
        <f>'CONV-CFS-TAF'!B503</f>
        <v>5.9504132231404959E-2</v>
      </c>
    </row>
    <row r="509" spans="2:18" hidden="1" x14ac:dyDescent="0.25">
      <c r="B509" t="s">
        <v>540</v>
      </c>
      <c r="C509">
        <v>100</v>
      </c>
      <c r="D509" s="17">
        <v>2213.4910100000002</v>
      </c>
      <c r="E509" s="17">
        <f t="shared" si="21"/>
        <v>3713.1440579999999</v>
      </c>
      <c r="F509" s="17">
        <v>2934.2852370000001</v>
      </c>
      <c r="G509">
        <v>781.05307400000004</v>
      </c>
      <c r="H509">
        <v>213.900542</v>
      </c>
      <c r="I509">
        <v>255.018933</v>
      </c>
      <c r="J509" s="171">
        <f t="shared" si="22"/>
        <v>430.71461846280988</v>
      </c>
      <c r="K509" s="171">
        <f t="shared" si="23"/>
        <v>282.84297520661158</v>
      </c>
      <c r="M509" s="17">
        <v>3713.1440579999999</v>
      </c>
      <c r="N509">
        <v>0</v>
      </c>
      <c r="O509" s="17">
        <v>7004.9017249999997</v>
      </c>
      <c r="P509" s="17">
        <v>4600</v>
      </c>
      <c r="R509" s="171">
        <f>'CONV-CFS-TAF'!B504</f>
        <v>6.1487603305785121E-2</v>
      </c>
    </row>
    <row r="510" spans="2:18" hidden="1" x14ac:dyDescent="0.25">
      <c r="B510" t="s">
        <v>541</v>
      </c>
      <c r="C510">
        <v>100</v>
      </c>
      <c r="D510" s="17">
        <v>2066.4111910000001</v>
      </c>
      <c r="E510" s="17">
        <f t="shared" si="21"/>
        <v>3393.7585309999999</v>
      </c>
      <c r="F510" s="17">
        <v>2479.8159719999999</v>
      </c>
      <c r="G510">
        <v>715.180387</v>
      </c>
      <c r="H510">
        <v>95.157579999999996</v>
      </c>
      <c r="I510">
        <v>296.62894999999997</v>
      </c>
      <c r="J510" s="171">
        <f t="shared" si="22"/>
        <v>441.48099173553715</v>
      </c>
      <c r="K510" s="171">
        <f t="shared" si="23"/>
        <v>282.84297520661158</v>
      </c>
      <c r="M510" s="17">
        <v>3393.7585309999999</v>
      </c>
      <c r="N510">
        <v>0</v>
      </c>
      <c r="O510" s="17">
        <v>7180</v>
      </c>
      <c r="P510" s="17">
        <v>4600</v>
      </c>
      <c r="R510" s="171">
        <f>'CONV-CFS-TAF'!B505</f>
        <v>6.1487603305785121E-2</v>
      </c>
    </row>
    <row r="511" spans="2:18" hidden="1" x14ac:dyDescent="0.25">
      <c r="B511" t="s">
        <v>542</v>
      </c>
      <c r="C511">
        <v>100</v>
      </c>
      <c r="D511" s="17">
        <v>1835.9767979999999</v>
      </c>
      <c r="E511" s="17">
        <f t="shared" si="21"/>
        <v>2883.7260809999998</v>
      </c>
      <c r="F511" s="17">
        <v>1946.6853599999999</v>
      </c>
      <c r="G511">
        <v>605.43802100000005</v>
      </c>
      <c r="H511">
        <v>135.995037</v>
      </c>
      <c r="I511">
        <v>365.68814099999997</v>
      </c>
      <c r="J511" s="171">
        <f t="shared" si="22"/>
        <v>397.48760330578511</v>
      </c>
      <c r="K511" s="171">
        <f t="shared" si="23"/>
        <v>273.71900826446279</v>
      </c>
      <c r="M511" s="17">
        <v>2883.7260809999998</v>
      </c>
      <c r="N511">
        <v>0</v>
      </c>
      <c r="O511" s="17">
        <v>6680</v>
      </c>
      <c r="P511" s="17">
        <v>4600</v>
      </c>
      <c r="R511" s="171">
        <f>'CONV-CFS-TAF'!B506</f>
        <v>5.9504132231404959E-2</v>
      </c>
    </row>
    <row r="512" spans="2:18" hidden="1" x14ac:dyDescent="0.25">
      <c r="B512" t="s">
        <v>543</v>
      </c>
      <c r="C512">
        <v>100</v>
      </c>
      <c r="D512" s="17">
        <v>1742.183436</v>
      </c>
      <c r="E512" s="17">
        <f t="shared" si="21"/>
        <v>2879.0622109999999</v>
      </c>
      <c r="F512" s="17">
        <v>1737.1666620000001</v>
      </c>
      <c r="G512">
        <v>503.97134899999998</v>
      </c>
      <c r="H512">
        <v>180.32153500000001</v>
      </c>
      <c r="I512">
        <v>384.791607</v>
      </c>
      <c r="J512" s="171">
        <f t="shared" si="22"/>
        <v>256.75213842446283</v>
      </c>
      <c r="K512" s="171">
        <f t="shared" si="23"/>
        <v>229.52494420363635</v>
      </c>
      <c r="M512" s="17">
        <v>2879.0622109999999</v>
      </c>
      <c r="N512">
        <v>0</v>
      </c>
      <c r="O512" s="17">
        <v>4175.6732190000002</v>
      </c>
      <c r="P512" s="17">
        <v>3732.8653559999998</v>
      </c>
      <c r="R512" s="171">
        <f>'CONV-CFS-TAF'!B507</f>
        <v>6.1487603305785121E-2</v>
      </c>
    </row>
    <row r="513" spans="2:18" hidden="1" x14ac:dyDescent="0.25">
      <c r="B513" t="s">
        <v>544</v>
      </c>
      <c r="C513">
        <v>100</v>
      </c>
      <c r="D513" s="17">
        <v>1811.918766</v>
      </c>
      <c r="E513" s="17">
        <f t="shared" si="21"/>
        <v>2983.018881</v>
      </c>
      <c r="F513" s="17">
        <v>1814.1813420000001</v>
      </c>
      <c r="G513">
        <v>515.23450400000002</v>
      </c>
      <c r="H513">
        <v>331.13852500000002</v>
      </c>
      <c r="I513">
        <v>482.12303800000001</v>
      </c>
      <c r="J513" s="171">
        <f t="shared" si="22"/>
        <v>382.67257192066114</v>
      </c>
      <c r="K513" s="171">
        <f t="shared" si="23"/>
        <v>258.85850025123966</v>
      </c>
      <c r="M513" s="17">
        <v>2983.018881</v>
      </c>
      <c r="N513">
        <v>0</v>
      </c>
      <c r="O513" s="17">
        <v>6431.0251669999998</v>
      </c>
      <c r="P513" s="17">
        <v>4350.2609069999999</v>
      </c>
      <c r="R513" s="171">
        <f>'CONV-CFS-TAF'!B508</f>
        <v>5.9504132231404959E-2</v>
      </c>
    </row>
    <row r="514" spans="2:18" hidden="1" x14ac:dyDescent="0.25">
      <c r="B514" t="s">
        <v>545</v>
      </c>
      <c r="C514">
        <v>100</v>
      </c>
      <c r="D514" s="17">
        <v>1837.54583</v>
      </c>
      <c r="E514" s="17">
        <f t="shared" si="21"/>
        <v>3095.6832939999999</v>
      </c>
      <c r="F514" s="17">
        <v>1779.904828</v>
      </c>
      <c r="G514">
        <v>518.539444</v>
      </c>
      <c r="H514">
        <v>496.707787</v>
      </c>
      <c r="I514">
        <v>631.97211900000002</v>
      </c>
      <c r="J514" s="171">
        <f t="shared" si="22"/>
        <v>333.53758928528924</v>
      </c>
      <c r="K514" s="171">
        <f t="shared" si="23"/>
        <v>254.423184341157</v>
      </c>
      <c r="M514" s="17">
        <v>3095.6832939999999</v>
      </c>
      <c r="N514">
        <v>0</v>
      </c>
      <c r="O514" s="17">
        <v>5424.4688580000002</v>
      </c>
      <c r="P514" s="17">
        <v>4137.7964119999997</v>
      </c>
      <c r="R514" s="171">
        <f>'CONV-CFS-TAF'!B509</f>
        <v>6.1487603305785121E-2</v>
      </c>
    </row>
    <row r="515" spans="2:18" hidden="1" x14ac:dyDescent="0.25">
      <c r="B515" t="s">
        <v>546</v>
      </c>
      <c r="C515">
        <v>100</v>
      </c>
      <c r="D515" s="17">
        <v>1839.1217059999999</v>
      </c>
      <c r="E515" s="17">
        <f t="shared" si="21"/>
        <v>3582.7360939999999</v>
      </c>
      <c r="F515" s="17">
        <v>1901.2224209999999</v>
      </c>
      <c r="G515">
        <v>567</v>
      </c>
      <c r="H515">
        <v>640.43242899999996</v>
      </c>
      <c r="I515">
        <v>758.61957199999995</v>
      </c>
      <c r="J515" s="171">
        <f t="shared" si="22"/>
        <v>168.00740904</v>
      </c>
      <c r="K515" s="171">
        <f t="shared" si="23"/>
        <v>252.01111352925619</v>
      </c>
      <c r="M515" s="17">
        <v>3582.7360939999999</v>
      </c>
      <c r="N515">
        <v>0</v>
      </c>
      <c r="O515" s="17">
        <v>2732.378561</v>
      </c>
      <c r="P515" s="17">
        <v>4098.567841</v>
      </c>
      <c r="R515" s="171">
        <f>'CONV-CFS-TAF'!B510</f>
        <v>6.1487603305785121E-2</v>
      </c>
    </row>
    <row r="516" spans="2:18" hidden="1" x14ac:dyDescent="0.25">
      <c r="B516" t="s">
        <v>547</v>
      </c>
      <c r="C516">
        <v>100</v>
      </c>
      <c r="D516" s="17">
        <v>1840.1454309999999</v>
      </c>
      <c r="E516" s="17">
        <f t="shared" si="21"/>
        <v>3807.151942</v>
      </c>
      <c r="F516" s="17">
        <v>2027.9933450000001</v>
      </c>
      <c r="G516">
        <v>564.36422200000004</v>
      </c>
      <c r="H516">
        <v>751.53882399999998</v>
      </c>
      <c r="I516">
        <v>830.35291400000006</v>
      </c>
      <c r="J516" s="171">
        <f t="shared" si="22"/>
        <v>127.28976701157023</v>
      </c>
      <c r="K516" s="171">
        <f t="shared" si="23"/>
        <v>239.41511633652891</v>
      </c>
      <c r="M516" s="17">
        <v>3807.151942</v>
      </c>
      <c r="N516">
        <v>0</v>
      </c>
      <c r="O516" s="17">
        <v>2212.9399149999999</v>
      </c>
      <c r="P516" s="17">
        <v>4162.2455570000002</v>
      </c>
      <c r="R516" s="171">
        <f>'CONV-CFS-TAF'!B511</f>
        <v>5.752066115702479E-2</v>
      </c>
    </row>
    <row r="517" spans="2:18" hidden="1" x14ac:dyDescent="0.25">
      <c r="B517" t="s">
        <v>548</v>
      </c>
      <c r="C517">
        <v>100</v>
      </c>
      <c r="D517" s="17">
        <v>1869.4939979999999</v>
      </c>
      <c r="E517" s="17">
        <f t="shared" si="21"/>
        <v>3955.4096599999998</v>
      </c>
      <c r="F517" s="17">
        <v>2153.0707029999999</v>
      </c>
      <c r="G517">
        <v>555.48282300000005</v>
      </c>
      <c r="H517">
        <v>819.94324600000004</v>
      </c>
      <c r="I517">
        <v>881.71357</v>
      </c>
      <c r="J517" s="171">
        <f t="shared" si="22"/>
        <v>104.9510709738843</v>
      </c>
      <c r="K517" s="171">
        <f t="shared" si="23"/>
        <v>198.13723096462809</v>
      </c>
      <c r="M517" s="17">
        <v>3955.4096599999998</v>
      </c>
      <c r="N517">
        <v>0</v>
      </c>
      <c r="O517" s="17">
        <v>1706.865536</v>
      </c>
      <c r="P517" s="17">
        <v>3222.3931379999999</v>
      </c>
      <c r="R517" s="171">
        <f>'CONV-CFS-TAF'!B512</f>
        <v>6.1487603305785121E-2</v>
      </c>
    </row>
    <row r="518" spans="2:18" hidden="1" x14ac:dyDescent="0.25">
      <c r="B518" t="s">
        <v>549</v>
      </c>
      <c r="C518">
        <v>100</v>
      </c>
      <c r="D518" s="17">
        <v>1904.2169280000001</v>
      </c>
      <c r="E518" s="17">
        <f t="shared" si="21"/>
        <v>4009.1964170000001</v>
      </c>
      <c r="F518" s="17">
        <v>2256.2320789999999</v>
      </c>
      <c r="G518">
        <v>622.92551100000003</v>
      </c>
      <c r="H518">
        <v>711.07151099999999</v>
      </c>
      <c r="I518">
        <v>778.63498300000003</v>
      </c>
      <c r="J518" s="171">
        <f t="shared" si="22"/>
        <v>35.702479338842977</v>
      </c>
      <c r="K518" s="171">
        <f t="shared" si="23"/>
        <v>53.553719008264466</v>
      </c>
      <c r="M518" s="17">
        <v>4009.1964170000001</v>
      </c>
      <c r="N518">
        <v>0</v>
      </c>
      <c r="O518">
        <v>600</v>
      </c>
      <c r="P518">
        <v>900</v>
      </c>
      <c r="R518" s="171">
        <f>'CONV-CFS-TAF'!B513</f>
        <v>5.9504132231404959E-2</v>
      </c>
    </row>
    <row r="519" spans="2:18" hidden="1" x14ac:dyDescent="0.25">
      <c r="B519" t="s">
        <v>550</v>
      </c>
      <c r="C519">
        <v>100</v>
      </c>
      <c r="D519" s="17">
        <v>1796.5306</v>
      </c>
      <c r="E519" s="17">
        <f t="shared" si="21"/>
        <v>3880.7877760000001</v>
      </c>
      <c r="F519" s="17">
        <v>2361.2206219999998</v>
      </c>
      <c r="G519">
        <v>706.88866700000005</v>
      </c>
      <c r="H519">
        <v>518.01132700000005</v>
      </c>
      <c r="I519">
        <v>636.27987800000005</v>
      </c>
      <c r="J519" s="171">
        <f t="shared" si="22"/>
        <v>36.892561983471076</v>
      </c>
      <c r="K519" s="171">
        <f t="shared" si="23"/>
        <v>55.33884297520661</v>
      </c>
      <c r="M519" s="17">
        <v>3880.7877760000001</v>
      </c>
      <c r="N519">
        <v>0</v>
      </c>
      <c r="O519">
        <v>600</v>
      </c>
      <c r="P519">
        <v>900</v>
      </c>
      <c r="R519" s="171">
        <f>'CONV-CFS-TAF'!B514</f>
        <v>6.1487603305785121E-2</v>
      </c>
    </row>
    <row r="520" spans="2:18" hidden="1" x14ac:dyDescent="0.25">
      <c r="B520" t="s">
        <v>551</v>
      </c>
      <c r="C520">
        <v>100</v>
      </c>
      <c r="D520" s="17">
        <v>1766.586761</v>
      </c>
      <c r="E520" s="17">
        <f t="shared" si="21"/>
        <v>3554.7915320000002</v>
      </c>
      <c r="F520" s="17">
        <v>2164.4713449999999</v>
      </c>
      <c r="G520">
        <v>686.16038300000002</v>
      </c>
      <c r="H520">
        <v>367.288881</v>
      </c>
      <c r="I520">
        <v>444.709159</v>
      </c>
      <c r="J520" s="171">
        <f t="shared" si="22"/>
        <v>107.58054829090909</v>
      </c>
      <c r="K520" s="171">
        <f t="shared" si="23"/>
        <v>199.79244684297521</v>
      </c>
      <c r="M520" s="17">
        <v>3554.7915320000002</v>
      </c>
      <c r="N520">
        <v>0</v>
      </c>
      <c r="O520" s="17">
        <v>1807.950881</v>
      </c>
      <c r="P520" s="17">
        <v>3357.6230650000002</v>
      </c>
      <c r="R520" s="171">
        <f>'CONV-CFS-TAF'!B515</f>
        <v>5.9504132231404959E-2</v>
      </c>
    </row>
    <row r="521" spans="2:18" hidden="1" x14ac:dyDescent="0.25">
      <c r="B521" t="s">
        <v>552</v>
      </c>
      <c r="C521">
        <v>100</v>
      </c>
      <c r="D521" s="17">
        <v>1619.4764150000001</v>
      </c>
      <c r="E521" s="17">
        <f t="shared" ref="E521:E584" si="24">SUM(M521:N521)</f>
        <v>3092.38085</v>
      </c>
      <c r="F521" s="17">
        <v>1539.5141599999999</v>
      </c>
      <c r="G521">
        <v>550.92412400000001</v>
      </c>
      <c r="H521">
        <v>216.01985400000001</v>
      </c>
      <c r="I521">
        <v>480.32243599999998</v>
      </c>
      <c r="J521" s="171">
        <f t="shared" ref="J521:J584" si="25">O521*R521</f>
        <v>425.18369989685948</v>
      </c>
      <c r="K521" s="171">
        <f t="shared" ref="K521:K584" si="26">P521*R521</f>
        <v>244.00529095338842</v>
      </c>
      <c r="M521" s="17">
        <v>3092.38085</v>
      </c>
      <c r="N521">
        <v>0</v>
      </c>
      <c r="O521" s="17">
        <v>6914.9499580000002</v>
      </c>
      <c r="P521" s="17">
        <v>3968.3656190000002</v>
      </c>
      <c r="R521" s="171">
        <f>'CONV-CFS-TAF'!B516</f>
        <v>6.1487603305785121E-2</v>
      </c>
    </row>
    <row r="522" spans="2:18" hidden="1" x14ac:dyDescent="0.25">
      <c r="B522" t="s">
        <v>553</v>
      </c>
      <c r="C522">
        <v>100</v>
      </c>
      <c r="D522" s="17">
        <v>1450.5154030000001</v>
      </c>
      <c r="E522" s="17">
        <f t="shared" si="24"/>
        <v>2782.1515009999998</v>
      </c>
      <c r="F522" s="17">
        <v>1425.892703</v>
      </c>
      <c r="G522">
        <v>471.59279500000002</v>
      </c>
      <c r="H522">
        <v>104.953226</v>
      </c>
      <c r="I522">
        <v>120.78940799999999</v>
      </c>
      <c r="J522" s="171">
        <f t="shared" si="25"/>
        <v>97.899812818512402</v>
      </c>
      <c r="K522" s="171">
        <f t="shared" si="26"/>
        <v>226.61954771305784</v>
      </c>
      <c r="M522" s="17">
        <v>2782.1515009999998</v>
      </c>
      <c r="N522">
        <v>0</v>
      </c>
      <c r="O522" s="17">
        <v>1592.1878160000001</v>
      </c>
      <c r="P522" s="17">
        <v>3685.6136120000001</v>
      </c>
      <c r="R522" s="171">
        <f>'CONV-CFS-TAF'!B517</f>
        <v>6.1487603305785121E-2</v>
      </c>
    </row>
    <row r="523" spans="2:18" hidden="1" x14ac:dyDescent="0.25">
      <c r="B523" t="s">
        <v>554</v>
      </c>
      <c r="C523">
        <v>100</v>
      </c>
      <c r="D523" s="17">
        <v>1333.0177839999999</v>
      </c>
      <c r="E523" s="17">
        <f t="shared" si="24"/>
        <v>2706.4305410000002</v>
      </c>
      <c r="F523" s="17">
        <v>1349.130498</v>
      </c>
      <c r="G523">
        <v>434.43580800000001</v>
      </c>
      <c r="H523">
        <v>133.32706099999999</v>
      </c>
      <c r="I523">
        <v>55</v>
      </c>
      <c r="J523" s="171">
        <f t="shared" si="25"/>
        <v>147.14499385785123</v>
      </c>
      <c r="K523" s="171">
        <f t="shared" si="26"/>
        <v>238.30758850909092</v>
      </c>
      <c r="M523" s="17">
        <v>2706.4305410000002</v>
      </c>
      <c r="N523">
        <v>0</v>
      </c>
      <c r="O523" s="17">
        <v>2472.8533689999999</v>
      </c>
      <c r="P523" s="17">
        <v>4004.8914180000002</v>
      </c>
      <c r="R523" s="171">
        <f>'CONV-CFS-TAF'!B518</f>
        <v>5.9504132231404959E-2</v>
      </c>
    </row>
    <row r="524" spans="2:18" hidden="1" x14ac:dyDescent="0.25">
      <c r="B524" t="s">
        <v>555</v>
      </c>
      <c r="C524">
        <v>100</v>
      </c>
      <c r="D524" s="17">
        <v>1281.7357509999999</v>
      </c>
      <c r="E524" s="17">
        <f t="shared" si="24"/>
        <v>2661.9286240000001</v>
      </c>
      <c r="F524" s="17">
        <v>1206.12031</v>
      </c>
      <c r="G524">
        <v>367.547369</v>
      </c>
      <c r="H524">
        <v>138.48244399999999</v>
      </c>
      <c r="I524">
        <v>55</v>
      </c>
      <c r="J524" s="171">
        <f t="shared" si="25"/>
        <v>160.14894919140494</v>
      </c>
      <c r="K524" s="171">
        <f t="shared" si="26"/>
        <v>175.30756741487605</v>
      </c>
      <c r="M524" s="17">
        <v>2661.9286240000001</v>
      </c>
      <c r="N524">
        <v>0</v>
      </c>
      <c r="O524" s="17">
        <v>2604.572964</v>
      </c>
      <c r="P524" s="17">
        <v>2851.1042550000002</v>
      </c>
      <c r="R524" s="171">
        <f>'CONV-CFS-TAF'!B519</f>
        <v>6.1487603305785121E-2</v>
      </c>
    </row>
    <row r="525" spans="2:18" hidden="1" x14ac:dyDescent="0.25">
      <c r="B525" t="s">
        <v>556</v>
      </c>
      <c r="C525">
        <v>100</v>
      </c>
      <c r="D525" s="17">
        <v>1291.265054</v>
      </c>
      <c r="E525" s="17">
        <f t="shared" si="24"/>
        <v>2816.171601</v>
      </c>
      <c r="F525" s="17">
        <v>1120.537143</v>
      </c>
      <c r="G525">
        <v>388.42924399999998</v>
      </c>
      <c r="H525">
        <v>188.43181000000001</v>
      </c>
      <c r="I525">
        <v>55.839706999999997</v>
      </c>
      <c r="J525" s="171">
        <f t="shared" si="25"/>
        <v>286.42751619173555</v>
      </c>
      <c r="K525" s="171">
        <f t="shared" si="26"/>
        <v>145.41162152727273</v>
      </c>
      <c r="M525" s="17">
        <v>2816.171601</v>
      </c>
      <c r="N525">
        <v>0</v>
      </c>
      <c r="O525" s="17">
        <v>4813.5735359999999</v>
      </c>
      <c r="P525" s="17">
        <v>2443.7230840000002</v>
      </c>
      <c r="R525" s="171">
        <f>'CONV-CFS-TAF'!B520</f>
        <v>5.9504132231404959E-2</v>
      </c>
    </row>
    <row r="526" spans="2:18" hidden="1" x14ac:dyDescent="0.25">
      <c r="B526" t="s">
        <v>557</v>
      </c>
      <c r="C526">
        <v>100</v>
      </c>
      <c r="D526" s="17">
        <v>1810.0850129999999</v>
      </c>
      <c r="E526" s="17">
        <f t="shared" si="24"/>
        <v>3252</v>
      </c>
      <c r="F526" s="17">
        <v>2639.7797989999999</v>
      </c>
      <c r="G526">
        <v>428</v>
      </c>
      <c r="H526">
        <v>388.81062600000001</v>
      </c>
      <c r="I526">
        <v>55</v>
      </c>
      <c r="J526" s="171">
        <f t="shared" si="25"/>
        <v>181.88567741752064</v>
      </c>
      <c r="K526" s="171">
        <f t="shared" si="26"/>
        <v>272.82851618776857</v>
      </c>
      <c r="M526" s="17">
        <v>3252</v>
      </c>
      <c r="N526">
        <v>0</v>
      </c>
      <c r="O526" s="17">
        <v>2958.0869579999999</v>
      </c>
      <c r="P526" s="17">
        <v>4437.1304380000001</v>
      </c>
      <c r="R526" s="171">
        <f>'CONV-CFS-TAF'!B521</f>
        <v>6.1487603305785121E-2</v>
      </c>
    </row>
    <row r="527" spans="2:18" hidden="1" x14ac:dyDescent="0.25">
      <c r="B527" t="s">
        <v>558</v>
      </c>
      <c r="C527">
        <v>100</v>
      </c>
      <c r="D527" s="17">
        <v>1900</v>
      </c>
      <c r="E527" s="17">
        <f t="shared" si="24"/>
        <v>3368</v>
      </c>
      <c r="F527" s="17">
        <v>2788</v>
      </c>
      <c r="G527">
        <v>425</v>
      </c>
      <c r="H527">
        <v>598.75475900000004</v>
      </c>
      <c r="I527">
        <v>268.592466</v>
      </c>
      <c r="J527" s="171">
        <f t="shared" si="25"/>
        <v>234.6995526228099</v>
      </c>
      <c r="K527" s="171">
        <f t="shared" si="26"/>
        <v>282.84297520661158</v>
      </c>
      <c r="M527" s="17">
        <v>3368</v>
      </c>
      <c r="N527">
        <v>0</v>
      </c>
      <c r="O527" s="17">
        <v>3817.0222939999999</v>
      </c>
      <c r="P527" s="17">
        <v>4600</v>
      </c>
      <c r="R527" s="171">
        <f>'CONV-CFS-TAF'!B522</f>
        <v>6.1487603305785121E-2</v>
      </c>
    </row>
    <row r="528" spans="2:18" hidden="1" x14ac:dyDescent="0.25">
      <c r="B528" t="s">
        <v>559</v>
      </c>
      <c r="C528">
        <v>100</v>
      </c>
      <c r="D528" s="17">
        <v>1987.636434</v>
      </c>
      <c r="E528" s="17">
        <f t="shared" si="24"/>
        <v>3782.4295739999998</v>
      </c>
      <c r="F528" s="17">
        <v>2997</v>
      </c>
      <c r="G528">
        <v>443</v>
      </c>
      <c r="H528">
        <v>782.29165599999999</v>
      </c>
      <c r="I528">
        <v>394.75388299999997</v>
      </c>
      <c r="J528" s="171">
        <f t="shared" si="25"/>
        <v>219.31074110677685</v>
      </c>
      <c r="K528" s="171">
        <f t="shared" si="26"/>
        <v>255.47107438016528</v>
      </c>
      <c r="M528" s="17">
        <v>3782.4295739999998</v>
      </c>
      <c r="N528">
        <v>0</v>
      </c>
      <c r="O528" s="17">
        <v>3948.8987609999999</v>
      </c>
      <c r="P528" s="17">
        <v>4600</v>
      </c>
      <c r="R528" s="171">
        <f>'CONV-CFS-TAF'!B523</f>
        <v>5.5537190082644627E-2</v>
      </c>
    </row>
    <row r="529" spans="2:18" hidden="1" x14ac:dyDescent="0.25">
      <c r="B529" t="s">
        <v>560</v>
      </c>
      <c r="C529">
        <v>100</v>
      </c>
      <c r="D529" s="17">
        <v>2054.0129109999998</v>
      </c>
      <c r="E529" s="17">
        <f t="shared" si="24"/>
        <v>4020.5617699999998</v>
      </c>
      <c r="F529" s="17">
        <v>3096</v>
      </c>
      <c r="G529">
        <v>612</v>
      </c>
      <c r="H529">
        <v>919.08621000000005</v>
      </c>
      <c r="I529">
        <v>442.01322099999999</v>
      </c>
      <c r="J529" s="171">
        <f t="shared" si="25"/>
        <v>185.47779291768595</v>
      </c>
      <c r="K529" s="171">
        <f t="shared" si="26"/>
        <v>278.21668943801654</v>
      </c>
      <c r="M529" s="17">
        <v>4020.5617699999998</v>
      </c>
      <c r="N529">
        <v>0</v>
      </c>
      <c r="O529" s="17">
        <v>3016.5071160000002</v>
      </c>
      <c r="P529" s="17">
        <v>4524.7606750000004</v>
      </c>
      <c r="R529" s="171">
        <f>'CONV-CFS-TAF'!B524</f>
        <v>6.1487603305785121E-2</v>
      </c>
    </row>
    <row r="530" spans="2:18" hidden="1" x14ac:dyDescent="0.25">
      <c r="B530" t="s">
        <v>561</v>
      </c>
      <c r="C530">
        <v>100</v>
      </c>
      <c r="D530" s="17">
        <v>2277.9958459999998</v>
      </c>
      <c r="E530" s="17">
        <f t="shared" si="24"/>
        <v>4500</v>
      </c>
      <c r="F530" s="17">
        <v>3354</v>
      </c>
      <c r="G530">
        <v>792</v>
      </c>
      <c r="H530">
        <v>832.698666</v>
      </c>
      <c r="I530">
        <v>344.70586600000001</v>
      </c>
      <c r="J530" s="171">
        <f t="shared" si="25"/>
        <v>63.937143490909094</v>
      </c>
      <c r="K530" s="171">
        <f t="shared" si="26"/>
        <v>95.905715206611561</v>
      </c>
      <c r="M530" s="17">
        <v>4500</v>
      </c>
      <c r="N530">
        <v>0</v>
      </c>
      <c r="O530" s="17">
        <v>1074.499217</v>
      </c>
      <c r="P530" s="17">
        <v>1611.7488249999999</v>
      </c>
      <c r="R530" s="171">
        <f>'CONV-CFS-TAF'!B525</f>
        <v>5.9504132231404959E-2</v>
      </c>
    </row>
    <row r="531" spans="2:18" hidden="1" x14ac:dyDescent="0.25">
      <c r="B531" t="s">
        <v>562</v>
      </c>
      <c r="C531">
        <v>100</v>
      </c>
      <c r="D531" s="17">
        <v>2184.594333</v>
      </c>
      <c r="E531" s="17">
        <f t="shared" si="24"/>
        <v>4541.7027799999996</v>
      </c>
      <c r="F531" s="17">
        <v>3538</v>
      </c>
      <c r="G531">
        <v>967</v>
      </c>
      <c r="H531">
        <v>593.37928399999998</v>
      </c>
      <c r="I531">
        <v>170.774968</v>
      </c>
      <c r="J531" s="171">
        <f t="shared" si="25"/>
        <v>36.892561983471076</v>
      </c>
      <c r="K531" s="171">
        <f t="shared" si="26"/>
        <v>55.33884297520661</v>
      </c>
      <c r="M531" s="17">
        <v>4541.7027799999996</v>
      </c>
      <c r="N531">
        <v>0</v>
      </c>
      <c r="O531">
        <v>600</v>
      </c>
      <c r="P531">
        <v>900</v>
      </c>
      <c r="R531" s="171">
        <f>'CONV-CFS-TAF'!B526</f>
        <v>6.1487603305785121E-2</v>
      </c>
    </row>
    <row r="532" spans="2:18" hidden="1" x14ac:dyDescent="0.25">
      <c r="B532" t="s">
        <v>563</v>
      </c>
      <c r="C532">
        <v>100</v>
      </c>
      <c r="D532" s="17">
        <v>2113.8459710000002</v>
      </c>
      <c r="E532" s="17">
        <f t="shared" si="24"/>
        <v>4303.0425180000002</v>
      </c>
      <c r="F532" s="17">
        <v>3538</v>
      </c>
      <c r="G532">
        <v>967</v>
      </c>
      <c r="H532">
        <v>374.23370299999999</v>
      </c>
      <c r="I532">
        <v>55</v>
      </c>
      <c r="J532" s="171">
        <f t="shared" si="25"/>
        <v>135.34578850909091</v>
      </c>
      <c r="K532" s="171">
        <f t="shared" si="26"/>
        <v>203.01868276363635</v>
      </c>
      <c r="M532" s="17">
        <v>4303.0425180000002</v>
      </c>
      <c r="N532">
        <v>0</v>
      </c>
      <c r="O532" s="17">
        <v>2274.5611680000002</v>
      </c>
      <c r="P532" s="17">
        <v>3411.8417519999998</v>
      </c>
      <c r="R532" s="171">
        <f>'CONV-CFS-TAF'!B527</f>
        <v>5.9504132231404959E-2</v>
      </c>
    </row>
    <row r="533" spans="2:18" hidden="1" x14ac:dyDescent="0.25">
      <c r="B533" t="s">
        <v>564</v>
      </c>
      <c r="C533">
        <v>100</v>
      </c>
      <c r="D533" s="17">
        <v>1977.3865599999999</v>
      </c>
      <c r="E533" s="17">
        <f t="shared" si="24"/>
        <v>3856.4529010000001</v>
      </c>
      <c r="F533" s="17">
        <v>3030.8768810000001</v>
      </c>
      <c r="G533">
        <v>833.85106900000005</v>
      </c>
      <c r="H533">
        <v>173.04818399999999</v>
      </c>
      <c r="I533">
        <v>99.558126999999999</v>
      </c>
      <c r="J533" s="171">
        <f t="shared" si="25"/>
        <v>430.71461846280988</v>
      </c>
      <c r="K533" s="171">
        <f t="shared" si="26"/>
        <v>282.84297520661158</v>
      </c>
      <c r="M533" s="17">
        <v>3856.4529010000001</v>
      </c>
      <c r="N533">
        <v>0</v>
      </c>
      <c r="O533" s="17">
        <v>7004.9017249999997</v>
      </c>
      <c r="P533" s="17">
        <v>4600</v>
      </c>
      <c r="R533" s="171">
        <f>'CONV-CFS-TAF'!B528</f>
        <v>6.1487603305785121E-2</v>
      </c>
    </row>
    <row r="534" spans="2:18" hidden="1" x14ac:dyDescent="0.25">
      <c r="B534" t="s">
        <v>565</v>
      </c>
      <c r="C534">
        <v>100</v>
      </c>
      <c r="D534" s="17">
        <v>1846.3686970000001</v>
      </c>
      <c r="E534" s="17">
        <f t="shared" si="24"/>
        <v>3590.3282519999998</v>
      </c>
      <c r="F534" s="17">
        <v>2811.470022</v>
      </c>
      <c r="G534">
        <v>788.78208400000005</v>
      </c>
      <c r="H534">
        <v>53.362091999999997</v>
      </c>
      <c r="I534">
        <v>139.058109</v>
      </c>
      <c r="J534" s="171">
        <f t="shared" si="25"/>
        <v>441.48099173553715</v>
      </c>
      <c r="K534" s="171">
        <f t="shared" si="26"/>
        <v>282.84297520661158</v>
      </c>
      <c r="M534" s="17">
        <v>3590.3282519999998</v>
      </c>
      <c r="N534">
        <v>0</v>
      </c>
      <c r="O534" s="17">
        <v>7180</v>
      </c>
      <c r="P534" s="17">
        <v>4600</v>
      </c>
      <c r="R534" s="171">
        <f>'CONV-CFS-TAF'!B529</f>
        <v>6.1487603305785121E-2</v>
      </c>
    </row>
    <row r="535" spans="2:18" hidden="1" x14ac:dyDescent="0.25">
      <c r="B535" t="s">
        <v>566</v>
      </c>
      <c r="C535">
        <v>100</v>
      </c>
      <c r="D535" s="17">
        <v>1713.0694779999999</v>
      </c>
      <c r="E535" s="17">
        <f t="shared" si="24"/>
        <v>3107.2939230000002</v>
      </c>
      <c r="F535" s="17">
        <v>2280.8841309999998</v>
      </c>
      <c r="G535">
        <v>566.572047</v>
      </c>
      <c r="H535">
        <v>94.614210999999997</v>
      </c>
      <c r="I535">
        <v>209.737528</v>
      </c>
      <c r="J535" s="171">
        <f t="shared" si="25"/>
        <v>397.48760330578511</v>
      </c>
      <c r="K535" s="171">
        <f t="shared" si="26"/>
        <v>273.71900826446279</v>
      </c>
      <c r="M535" s="17">
        <v>3107.2939230000002</v>
      </c>
      <c r="N535">
        <v>0</v>
      </c>
      <c r="O535" s="17">
        <v>6680</v>
      </c>
      <c r="P535" s="17">
        <v>4600</v>
      </c>
      <c r="R535" s="171">
        <f>'CONV-CFS-TAF'!B530</f>
        <v>5.9504132231404959E-2</v>
      </c>
    </row>
    <row r="536" spans="2:18" hidden="1" x14ac:dyDescent="0.25">
      <c r="B536" t="s">
        <v>567</v>
      </c>
      <c r="C536">
        <v>100</v>
      </c>
      <c r="D536" s="17">
        <v>1652.5048999999999</v>
      </c>
      <c r="E536" s="17">
        <f t="shared" si="24"/>
        <v>2882.7206980000001</v>
      </c>
      <c r="F536" s="17">
        <v>2100.8684539999999</v>
      </c>
      <c r="G536">
        <v>504.97482000000002</v>
      </c>
      <c r="H536">
        <v>183.33333300000001</v>
      </c>
      <c r="I536">
        <v>132.896716</v>
      </c>
      <c r="J536" s="171">
        <f t="shared" si="25"/>
        <v>159.78738308429752</v>
      </c>
      <c r="K536" s="171">
        <f t="shared" si="26"/>
        <v>274.19528999603301</v>
      </c>
      <c r="M536" s="17">
        <v>2882.7206980000001</v>
      </c>
      <c r="N536">
        <v>0</v>
      </c>
      <c r="O536" s="17">
        <v>2598.6926549999998</v>
      </c>
      <c r="P536" s="17">
        <v>4459.3588829999999</v>
      </c>
      <c r="R536" s="171">
        <f>'CONV-CFS-TAF'!B531</f>
        <v>6.1487603305785121E-2</v>
      </c>
    </row>
    <row r="537" spans="2:18" hidden="1" x14ac:dyDescent="0.25">
      <c r="B537" t="s">
        <v>568</v>
      </c>
      <c r="C537">
        <v>100</v>
      </c>
      <c r="D537" s="17">
        <v>1706.695841</v>
      </c>
      <c r="E537" s="17">
        <f t="shared" si="24"/>
        <v>2930.0266409999999</v>
      </c>
      <c r="F537" s="17">
        <v>2119.9512159999999</v>
      </c>
      <c r="G537">
        <v>502.59206999999998</v>
      </c>
      <c r="H537">
        <v>354.714091</v>
      </c>
      <c r="I537">
        <v>239.90663799999999</v>
      </c>
      <c r="J537" s="171">
        <f t="shared" si="25"/>
        <v>397.48760330578511</v>
      </c>
      <c r="K537" s="171">
        <f t="shared" si="26"/>
        <v>273.71900826446279</v>
      </c>
      <c r="M537" s="17">
        <v>2930.0266409999999</v>
      </c>
      <c r="N537">
        <v>0</v>
      </c>
      <c r="O537" s="17">
        <v>6680</v>
      </c>
      <c r="P537" s="17">
        <v>4600</v>
      </c>
      <c r="R537" s="171">
        <f>'CONV-CFS-TAF'!B532</f>
        <v>5.9504132231404959E-2</v>
      </c>
    </row>
    <row r="538" spans="2:18" hidden="1" x14ac:dyDescent="0.25">
      <c r="B538" t="s">
        <v>569</v>
      </c>
      <c r="C538">
        <v>100</v>
      </c>
      <c r="D538" s="17">
        <v>1728.556908</v>
      </c>
      <c r="E538" s="17">
        <f t="shared" si="24"/>
        <v>3096.6269950000001</v>
      </c>
      <c r="F538" s="17">
        <v>2160.464285</v>
      </c>
      <c r="G538">
        <v>520.00643200000002</v>
      </c>
      <c r="H538">
        <v>550</v>
      </c>
      <c r="I538">
        <v>488.76199100000002</v>
      </c>
      <c r="J538" s="171">
        <f t="shared" si="25"/>
        <v>434.76894359404957</v>
      </c>
      <c r="K538" s="171">
        <f t="shared" si="26"/>
        <v>282.84297520661158</v>
      </c>
      <c r="M538" s="17">
        <v>3096.6269950000001</v>
      </c>
      <c r="N538">
        <v>0</v>
      </c>
      <c r="O538" s="17">
        <v>7070.8390019999997</v>
      </c>
      <c r="P538" s="17">
        <v>4600</v>
      </c>
      <c r="R538" s="171">
        <f>'CONV-CFS-TAF'!B533</f>
        <v>6.1487603305785121E-2</v>
      </c>
    </row>
    <row r="539" spans="2:18" hidden="1" x14ac:dyDescent="0.25">
      <c r="B539" t="s">
        <v>570</v>
      </c>
      <c r="C539">
        <v>100</v>
      </c>
      <c r="D539" s="17">
        <v>1799.706058</v>
      </c>
      <c r="E539" s="17">
        <f t="shared" si="24"/>
        <v>3657.3675899999998</v>
      </c>
      <c r="F539" s="17">
        <v>2309.3669580000001</v>
      </c>
      <c r="G539">
        <v>541.29478600000004</v>
      </c>
      <c r="H539">
        <v>727.89199299999996</v>
      </c>
      <c r="I539">
        <v>604.32222300000001</v>
      </c>
      <c r="J539" s="171">
        <f t="shared" si="25"/>
        <v>204.48953616793386</v>
      </c>
      <c r="K539" s="171">
        <f t="shared" si="26"/>
        <v>282.84297520661158</v>
      </c>
      <c r="M539" s="17">
        <v>3657.3675899999998</v>
      </c>
      <c r="N539">
        <v>0</v>
      </c>
      <c r="O539" s="17">
        <v>3325.7034779999999</v>
      </c>
      <c r="P539" s="17">
        <v>4600</v>
      </c>
      <c r="R539" s="171">
        <f>'CONV-CFS-TAF'!B534</f>
        <v>6.1487603305785121E-2</v>
      </c>
    </row>
    <row r="540" spans="2:18" hidden="1" x14ac:dyDescent="0.25">
      <c r="B540" t="s">
        <v>571</v>
      </c>
      <c r="C540">
        <v>100</v>
      </c>
      <c r="D540" s="17">
        <v>1865.1729439999999</v>
      </c>
      <c r="E540" s="17">
        <f t="shared" si="24"/>
        <v>4037</v>
      </c>
      <c r="F540" s="17">
        <v>2398.6787469999999</v>
      </c>
      <c r="G540">
        <v>543.74214099999995</v>
      </c>
      <c r="H540">
        <v>855.93360700000005</v>
      </c>
      <c r="I540">
        <v>657.14627099999996</v>
      </c>
      <c r="J540" s="171">
        <f t="shared" si="25"/>
        <v>171.43360443768594</v>
      </c>
      <c r="K540" s="171">
        <f t="shared" si="26"/>
        <v>255.47107438016528</v>
      </c>
      <c r="M540" s="17">
        <v>4037</v>
      </c>
      <c r="N540">
        <v>0</v>
      </c>
      <c r="O540" s="17">
        <v>3086.8253180000002</v>
      </c>
      <c r="P540" s="17">
        <v>4600</v>
      </c>
      <c r="R540" s="171">
        <f>'CONV-CFS-TAF'!B535</f>
        <v>5.5537190082644627E-2</v>
      </c>
    </row>
    <row r="541" spans="2:18" hidden="1" x14ac:dyDescent="0.25">
      <c r="B541" t="s">
        <v>572</v>
      </c>
      <c r="C541">
        <v>100</v>
      </c>
      <c r="D541" s="17">
        <v>2063.4076810000001</v>
      </c>
      <c r="E541" s="17">
        <f t="shared" si="24"/>
        <v>4229</v>
      </c>
      <c r="F541" s="17">
        <v>2620.3564329999999</v>
      </c>
      <c r="G541">
        <v>639.132384</v>
      </c>
      <c r="H541">
        <v>972</v>
      </c>
      <c r="I541">
        <v>712.98529399999995</v>
      </c>
      <c r="J541" s="171">
        <f t="shared" si="25"/>
        <v>172.62472032396695</v>
      </c>
      <c r="K541" s="171">
        <f t="shared" si="26"/>
        <v>256.8528446042975</v>
      </c>
      <c r="M541" s="17">
        <v>4229</v>
      </c>
      <c r="N541">
        <v>0</v>
      </c>
      <c r="O541" s="17">
        <v>2807.4719300000002</v>
      </c>
      <c r="P541" s="17">
        <v>4177.3110479999996</v>
      </c>
      <c r="R541" s="171">
        <f>'CONV-CFS-TAF'!B536</f>
        <v>6.1487603305785121E-2</v>
      </c>
    </row>
    <row r="542" spans="2:18" hidden="1" x14ac:dyDescent="0.25">
      <c r="B542" t="s">
        <v>573</v>
      </c>
      <c r="C542">
        <v>100</v>
      </c>
      <c r="D542" s="17">
        <v>2300</v>
      </c>
      <c r="E542" s="17">
        <f t="shared" si="24"/>
        <v>4552</v>
      </c>
      <c r="F542" s="17">
        <v>2926.8597570000002</v>
      </c>
      <c r="G542">
        <v>792</v>
      </c>
      <c r="H542">
        <v>861.52534500000002</v>
      </c>
      <c r="I542">
        <v>600.00231699999995</v>
      </c>
      <c r="J542" s="171">
        <f t="shared" si="25"/>
        <v>35.702479338842977</v>
      </c>
      <c r="K542" s="171">
        <f t="shared" si="26"/>
        <v>53.553719008264466</v>
      </c>
      <c r="M542" s="17">
        <v>4552</v>
      </c>
      <c r="N542">
        <v>0</v>
      </c>
      <c r="O542">
        <v>600</v>
      </c>
      <c r="P542">
        <v>900</v>
      </c>
      <c r="R542" s="171">
        <f>'CONV-CFS-TAF'!B537</f>
        <v>5.9504132231404959E-2</v>
      </c>
    </row>
    <row r="543" spans="2:18" hidden="1" x14ac:dyDescent="0.25">
      <c r="B543" t="s">
        <v>574</v>
      </c>
      <c r="C543">
        <v>100</v>
      </c>
      <c r="D543" s="17">
        <v>2300.6042670000002</v>
      </c>
      <c r="E543" s="17">
        <f t="shared" si="24"/>
        <v>4430.3362200000001</v>
      </c>
      <c r="F543" s="17">
        <v>2963.2274160000002</v>
      </c>
      <c r="G543">
        <v>827.46049300000004</v>
      </c>
      <c r="H543">
        <v>641.57040099999995</v>
      </c>
      <c r="I543">
        <v>439.19406199999997</v>
      </c>
      <c r="J543" s="171">
        <f t="shared" si="25"/>
        <v>32.280991735537185</v>
      </c>
      <c r="K543" s="171">
        <f t="shared" si="26"/>
        <v>59.950413223140494</v>
      </c>
      <c r="M543" s="17">
        <v>4430.3362200000001</v>
      </c>
      <c r="N543">
        <v>0</v>
      </c>
      <c r="O543">
        <v>525</v>
      </c>
      <c r="P543">
        <v>975</v>
      </c>
      <c r="R543" s="171">
        <f>'CONV-CFS-TAF'!B538</f>
        <v>6.1487603305785121E-2</v>
      </c>
    </row>
    <row r="544" spans="2:18" hidden="1" x14ac:dyDescent="0.25">
      <c r="B544" t="s">
        <v>575</v>
      </c>
      <c r="C544">
        <v>100</v>
      </c>
      <c r="D544" s="17">
        <v>2225.6877260000001</v>
      </c>
      <c r="E544" s="17">
        <f t="shared" si="24"/>
        <v>3842.156148</v>
      </c>
      <c r="F544" s="17">
        <v>2706.9847719999998</v>
      </c>
      <c r="G544">
        <v>765.02922999999998</v>
      </c>
      <c r="H544">
        <v>434.09007600000001</v>
      </c>
      <c r="I544">
        <v>244.21970899999999</v>
      </c>
      <c r="J544" s="171">
        <f t="shared" si="25"/>
        <v>103.27467939173553</v>
      </c>
      <c r="K544" s="171">
        <f t="shared" si="26"/>
        <v>191.79583319008265</v>
      </c>
      <c r="M544" s="17">
        <v>3842.156148</v>
      </c>
      <c r="N544">
        <v>0</v>
      </c>
      <c r="O544" s="17">
        <v>1735.588362</v>
      </c>
      <c r="P544" s="17">
        <v>3223.2355299999999</v>
      </c>
      <c r="R544" s="171">
        <f>'CONV-CFS-TAF'!B539</f>
        <v>5.9504132231404959E-2</v>
      </c>
    </row>
    <row r="545" spans="2:18" hidden="1" x14ac:dyDescent="0.25">
      <c r="B545" t="s">
        <v>576</v>
      </c>
      <c r="C545">
        <v>100</v>
      </c>
      <c r="D545" s="17">
        <v>2041.893634</v>
      </c>
      <c r="E545" s="17">
        <f t="shared" si="24"/>
        <v>3200</v>
      </c>
      <c r="F545" s="17">
        <v>2087.121971</v>
      </c>
      <c r="G545">
        <v>547.38566600000001</v>
      </c>
      <c r="H545">
        <v>262.32579099999998</v>
      </c>
      <c r="I545">
        <v>289.31955499999998</v>
      </c>
      <c r="J545" s="171">
        <f t="shared" si="25"/>
        <v>425.18369989685948</v>
      </c>
      <c r="K545" s="171">
        <f t="shared" si="26"/>
        <v>282.84297520661158</v>
      </c>
      <c r="M545" s="17">
        <v>3200</v>
      </c>
      <c r="N545">
        <v>0</v>
      </c>
      <c r="O545" s="17">
        <v>6914.9499580000002</v>
      </c>
      <c r="P545" s="17">
        <v>4600</v>
      </c>
      <c r="R545" s="171">
        <f>'CONV-CFS-TAF'!B540</f>
        <v>6.1487603305785121E-2</v>
      </c>
    </row>
    <row r="546" spans="2:18" hidden="1" x14ac:dyDescent="0.25">
      <c r="B546" t="s">
        <v>577</v>
      </c>
      <c r="C546">
        <v>100</v>
      </c>
      <c r="D546" s="17">
        <v>1828.256451</v>
      </c>
      <c r="E546" s="17">
        <f t="shared" si="24"/>
        <v>2913.9777399999998</v>
      </c>
      <c r="F546" s="17">
        <v>1589.897029</v>
      </c>
      <c r="G546">
        <v>487.12765200000001</v>
      </c>
      <c r="H546">
        <v>124.28044300000001</v>
      </c>
      <c r="I546">
        <v>322.84591799999998</v>
      </c>
      <c r="J546" s="171">
        <f t="shared" si="25"/>
        <v>426.10581755504131</v>
      </c>
      <c r="K546" s="171">
        <f t="shared" si="26"/>
        <v>243.69147033917355</v>
      </c>
      <c r="M546" s="17">
        <v>2913.9777399999998</v>
      </c>
      <c r="N546">
        <v>0</v>
      </c>
      <c r="O546" s="17">
        <v>6929.9467640000003</v>
      </c>
      <c r="P546" s="17">
        <v>3963.2618160000002</v>
      </c>
      <c r="R546" s="171">
        <f>'CONV-CFS-TAF'!B541</f>
        <v>6.1487603305785121E-2</v>
      </c>
    </row>
    <row r="547" spans="2:18" hidden="1" x14ac:dyDescent="0.25">
      <c r="B547" t="s">
        <v>578</v>
      </c>
      <c r="C547">
        <v>100</v>
      </c>
      <c r="D547" s="17">
        <v>1666.2255869999999</v>
      </c>
      <c r="E547" s="17">
        <f t="shared" si="24"/>
        <v>2752.9982730000002</v>
      </c>
      <c r="F547" s="17">
        <v>1519.1279709999999</v>
      </c>
      <c r="G547">
        <v>469.39381200000003</v>
      </c>
      <c r="H547">
        <v>165.20934199999999</v>
      </c>
      <c r="I547">
        <v>176.797631</v>
      </c>
      <c r="J547" s="171">
        <f t="shared" si="25"/>
        <v>259.34556710082643</v>
      </c>
      <c r="K547" s="171">
        <f t="shared" si="26"/>
        <v>266.82036682314049</v>
      </c>
      <c r="M547" s="17">
        <v>2752.9982730000002</v>
      </c>
      <c r="N547">
        <v>0</v>
      </c>
      <c r="O547" s="17">
        <v>4358.446336</v>
      </c>
      <c r="P547" s="17">
        <v>4484.0644979999997</v>
      </c>
      <c r="R547" s="171">
        <f>'CONV-CFS-TAF'!B542</f>
        <v>5.9504132231404959E-2</v>
      </c>
    </row>
    <row r="548" spans="2:18" hidden="1" x14ac:dyDescent="0.25">
      <c r="B548" t="s">
        <v>579</v>
      </c>
      <c r="C548">
        <v>100</v>
      </c>
      <c r="D548" s="17">
        <v>1577.240033</v>
      </c>
      <c r="E548" s="17">
        <f t="shared" si="24"/>
        <v>2661.1020159999998</v>
      </c>
      <c r="F548" s="17">
        <v>1339.946455</v>
      </c>
      <c r="G548">
        <v>421.68408899999997</v>
      </c>
      <c r="H548">
        <v>165.20934199999999</v>
      </c>
      <c r="I548">
        <v>115.18521</v>
      </c>
      <c r="J548" s="171">
        <f t="shared" si="25"/>
        <v>160.45822747041322</v>
      </c>
      <c r="K548" s="171">
        <f t="shared" si="26"/>
        <v>180.39158086016528</v>
      </c>
      <c r="M548" s="17">
        <v>2661.1020159999998</v>
      </c>
      <c r="N548">
        <v>0</v>
      </c>
      <c r="O548" s="17">
        <v>2609.6028930000002</v>
      </c>
      <c r="P548" s="17">
        <v>2933.7878070000002</v>
      </c>
      <c r="R548" s="171">
        <f>'CONV-CFS-TAF'!B543</f>
        <v>6.1487603305785121E-2</v>
      </c>
    </row>
    <row r="549" spans="2:18" hidden="1" x14ac:dyDescent="0.25">
      <c r="B549" t="s">
        <v>580</v>
      </c>
      <c r="C549">
        <v>100</v>
      </c>
      <c r="D549" s="17">
        <v>1654.7798640000001</v>
      </c>
      <c r="E549" s="17">
        <f t="shared" si="24"/>
        <v>3059.0483359999998</v>
      </c>
      <c r="F549" s="17">
        <v>1362.505913</v>
      </c>
      <c r="G549">
        <v>463.86915800000003</v>
      </c>
      <c r="H549">
        <v>297.54194100000001</v>
      </c>
      <c r="I549">
        <v>224.53308000000001</v>
      </c>
      <c r="J549" s="171">
        <f t="shared" si="25"/>
        <v>287.32834401322316</v>
      </c>
      <c r="K549" s="171">
        <f t="shared" si="26"/>
        <v>236.42620036363638</v>
      </c>
      <c r="M549" s="17">
        <v>3059.0483359999998</v>
      </c>
      <c r="N549">
        <v>0</v>
      </c>
      <c r="O549" s="17">
        <v>4828.7124480000002</v>
      </c>
      <c r="P549" s="17">
        <v>3973.2736450000002</v>
      </c>
      <c r="R549" s="171">
        <f>'CONV-CFS-TAF'!B544</f>
        <v>5.9504132231404959E-2</v>
      </c>
    </row>
    <row r="550" spans="2:18" hidden="1" x14ac:dyDescent="0.25">
      <c r="B550" t="s">
        <v>581</v>
      </c>
      <c r="C550">
        <v>100</v>
      </c>
      <c r="D550" s="17">
        <v>1789.0264850000001</v>
      </c>
      <c r="E550" s="17">
        <f t="shared" si="24"/>
        <v>3335</v>
      </c>
      <c r="F550" s="17">
        <v>1624.448052</v>
      </c>
      <c r="G550">
        <v>567</v>
      </c>
      <c r="H550">
        <v>479.82113800000002</v>
      </c>
      <c r="I550">
        <v>276.283051</v>
      </c>
      <c r="J550" s="171">
        <f t="shared" si="25"/>
        <v>177.2592910552066</v>
      </c>
      <c r="K550" s="171">
        <f t="shared" si="26"/>
        <v>265.88893661355371</v>
      </c>
      <c r="M550" s="17">
        <v>3335</v>
      </c>
      <c r="N550">
        <v>0</v>
      </c>
      <c r="O550" s="17">
        <v>2882.8459969999999</v>
      </c>
      <c r="P550" s="17">
        <v>4324.2689959999998</v>
      </c>
      <c r="R550" s="171">
        <f>'CONV-CFS-TAF'!B545</f>
        <v>6.1487603305785121E-2</v>
      </c>
    </row>
    <row r="551" spans="2:18" hidden="1" x14ac:dyDescent="0.25">
      <c r="B551" t="s">
        <v>582</v>
      </c>
      <c r="C551">
        <v>100</v>
      </c>
      <c r="D551" s="17">
        <v>1897.1660139999999</v>
      </c>
      <c r="E551" s="17">
        <f t="shared" si="24"/>
        <v>3551</v>
      </c>
      <c r="F551" s="17">
        <v>2254.5040399999998</v>
      </c>
      <c r="G551">
        <v>563</v>
      </c>
      <c r="H551">
        <v>648.23574900000006</v>
      </c>
      <c r="I551">
        <v>427.24201900000003</v>
      </c>
      <c r="J551" s="171">
        <f t="shared" si="25"/>
        <v>179.01937677421486</v>
      </c>
      <c r="K551" s="171">
        <f t="shared" si="26"/>
        <v>268.52906519206607</v>
      </c>
      <c r="M551" s="17">
        <v>3551</v>
      </c>
      <c r="N551">
        <v>0</v>
      </c>
      <c r="O551" s="17">
        <v>2911.471047</v>
      </c>
      <c r="P551" s="17">
        <v>4367.2065709999997</v>
      </c>
      <c r="R551" s="171">
        <f>'CONV-CFS-TAF'!B546</f>
        <v>6.1487603305785121E-2</v>
      </c>
    </row>
    <row r="552" spans="2:18" hidden="1" x14ac:dyDescent="0.25">
      <c r="B552" t="s">
        <v>583</v>
      </c>
      <c r="C552">
        <v>100</v>
      </c>
      <c r="D552" s="17">
        <v>2000</v>
      </c>
      <c r="E552" s="17">
        <f t="shared" si="24"/>
        <v>3920</v>
      </c>
      <c r="F552" s="17">
        <v>2695.7131880000002</v>
      </c>
      <c r="G552">
        <v>552</v>
      </c>
      <c r="H552">
        <v>758.39020200000004</v>
      </c>
      <c r="I552">
        <v>497.95502699999997</v>
      </c>
      <c r="J552" s="171">
        <f t="shared" si="25"/>
        <v>147.93176682049585</v>
      </c>
      <c r="K552" s="171">
        <f t="shared" si="26"/>
        <v>221.89765025851241</v>
      </c>
      <c r="M552" s="17">
        <v>3920</v>
      </c>
      <c r="N552">
        <v>0</v>
      </c>
      <c r="O552" s="17">
        <v>2663.652349</v>
      </c>
      <c r="P552" s="17">
        <v>3995.4785240000001</v>
      </c>
      <c r="R552" s="171">
        <f>'CONV-CFS-TAF'!B547</f>
        <v>5.5537190082644627E-2</v>
      </c>
    </row>
    <row r="553" spans="2:18" hidden="1" x14ac:dyDescent="0.25">
      <c r="B553" t="s">
        <v>584</v>
      </c>
      <c r="C553">
        <v>100</v>
      </c>
      <c r="D553" s="17">
        <v>2100</v>
      </c>
      <c r="E553" s="17">
        <f t="shared" si="24"/>
        <v>4033</v>
      </c>
      <c r="F553" s="17">
        <v>2847</v>
      </c>
      <c r="G553">
        <v>636</v>
      </c>
      <c r="H553">
        <v>875.13998800000002</v>
      </c>
      <c r="I553">
        <v>678.98437799999999</v>
      </c>
      <c r="J553" s="171">
        <f t="shared" si="25"/>
        <v>307.53241432661156</v>
      </c>
      <c r="K553" s="171">
        <f t="shared" si="26"/>
        <v>282.84297520661158</v>
      </c>
      <c r="M553" s="17">
        <v>4033</v>
      </c>
      <c r="N553">
        <v>0</v>
      </c>
      <c r="O553" s="17">
        <v>5001.5352329999996</v>
      </c>
      <c r="P553" s="17">
        <v>4600</v>
      </c>
      <c r="R553" s="171">
        <f>'CONV-CFS-TAF'!B548</f>
        <v>6.1487603305785121E-2</v>
      </c>
    </row>
    <row r="554" spans="2:18" hidden="1" x14ac:dyDescent="0.25">
      <c r="B554" t="s">
        <v>585</v>
      </c>
      <c r="C554">
        <v>100</v>
      </c>
      <c r="D554" s="17">
        <v>2205.2504730000001</v>
      </c>
      <c r="E554" s="17">
        <f t="shared" si="24"/>
        <v>4479</v>
      </c>
      <c r="F554" s="17">
        <v>3236</v>
      </c>
      <c r="G554">
        <v>792</v>
      </c>
      <c r="H554">
        <v>888.73627299999998</v>
      </c>
      <c r="I554">
        <v>519.25703599999997</v>
      </c>
      <c r="J554" s="171">
        <f t="shared" si="25"/>
        <v>105.43920164628099</v>
      </c>
      <c r="K554" s="171">
        <f t="shared" si="26"/>
        <v>158.15880243966942</v>
      </c>
      <c r="M554" s="17">
        <v>4479</v>
      </c>
      <c r="N554">
        <v>0</v>
      </c>
      <c r="O554" s="17">
        <v>1771.9643610000001</v>
      </c>
      <c r="P554" s="17">
        <v>2657.9465409999998</v>
      </c>
      <c r="R554" s="171">
        <f>'CONV-CFS-TAF'!B549</f>
        <v>5.9504132231404959E-2</v>
      </c>
    </row>
    <row r="555" spans="2:18" hidden="1" x14ac:dyDescent="0.25">
      <c r="B555" t="s">
        <v>586</v>
      </c>
      <c r="C555">
        <v>100</v>
      </c>
      <c r="D555" s="17">
        <v>2310.2516540000001</v>
      </c>
      <c r="E555" s="17">
        <f t="shared" si="24"/>
        <v>4552</v>
      </c>
      <c r="F555" s="17">
        <v>3538</v>
      </c>
      <c r="G555">
        <v>967</v>
      </c>
      <c r="H555">
        <v>764.164852</v>
      </c>
      <c r="I555">
        <v>271.941439</v>
      </c>
      <c r="J555" s="171">
        <f t="shared" si="25"/>
        <v>77.849650383471072</v>
      </c>
      <c r="K555" s="171">
        <f t="shared" si="26"/>
        <v>116.7744755444628</v>
      </c>
      <c r="M555" s="17">
        <v>4552</v>
      </c>
      <c r="N555">
        <v>0</v>
      </c>
      <c r="O555" s="17">
        <v>1266.1031849999999</v>
      </c>
      <c r="P555" s="17">
        <v>1899.154777</v>
      </c>
      <c r="R555" s="171">
        <f>'CONV-CFS-TAF'!B550</f>
        <v>6.1487603305785121E-2</v>
      </c>
    </row>
    <row r="556" spans="2:18" hidden="1" x14ac:dyDescent="0.25">
      <c r="B556" t="s">
        <v>587</v>
      </c>
      <c r="C556">
        <v>100</v>
      </c>
      <c r="D556" s="17">
        <v>2400.7792469999999</v>
      </c>
      <c r="E556" s="17">
        <f t="shared" si="24"/>
        <v>4500</v>
      </c>
      <c r="F556" s="17">
        <v>3538</v>
      </c>
      <c r="G556">
        <v>967</v>
      </c>
      <c r="H556">
        <v>672.32766700000002</v>
      </c>
      <c r="I556">
        <v>274.34589799999998</v>
      </c>
      <c r="J556" s="171">
        <f t="shared" si="25"/>
        <v>397.48760330578511</v>
      </c>
      <c r="K556" s="171">
        <f t="shared" si="26"/>
        <v>273.71900826446279</v>
      </c>
      <c r="M556" s="17">
        <v>4500</v>
      </c>
      <c r="N556">
        <v>0</v>
      </c>
      <c r="O556" s="17">
        <v>6680</v>
      </c>
      <c r="P556" s="17">
        <v>4600</v>
      </c>
      <c r="R556" s="171">
        <f>'CONV-CFS-TAF'!B551</f>
        <v>5.9504132231404959E-2</v>
      </c>
    </row>
    <row r="557" spans="2:18" hidden="1" x14ac:dyDescent="0.25">
      <c r="B557" t="s">
        <v>588</v>
      </c>
      <c r="C557">
        <v>100</v>
      </c>
      <c r="D557" s="17">
        <v>2270</v>
      </c>
      <c r="E557" s="17">
        <f t="shared" si="24"/>
        <v>4150</v>
      </c>
      <c r="F557" s="17">
        <v>3538</v>
      </c>
      <c r="G557">
        <v>942</v>
      </c>
      <c r="H557">
        <v>522.10263099999997</v>
      </c>
      <c r="I557">
        <v>253.34890100000001</v>
      </c>
      <c r="J557" s="171">
        <f t="shared" si="25"/>
        <v>428.56346408528924</v>
      </c>
      <c r="K557" s="171">
        <f t="shared" si="26"/>
        <v>282.84297520661158</v>
      </c>
      <c r="M557" s="17">
        <v>4150</v>
      </c>
      <c r="N557">
        <v>0</v>
      </c>
      <c r="O557" s="17">
        <v>6969.916553</v>
      </c>
      <c r="P557" s="17">
        <v>4600</v>
      </c>
      <c r="R557" s="171">
        <f>'CONV-CFS-TAF'!B552</f>
        <v>6.1487603305785121E-2</v>
      </c>
    </row>
    <row r="558" spans="2:18" hidden="1" x14ac:dyDescent="0.25">
      <c r="B558" t="s">
        <v>589</v>
      </c>
      <c r="C558">
        <v>100</v>
      </c>
      <c r="D558" s="17">
        <v>2150</v>
      </c>
      <c r="E558" s="17">
        <f t="shared" si="24"/>
        <v>3700</v>
      </c>
      <c r="F558" s="17">
        <v>3487.0491999999999</v>
      </c>
      <c r="G558">
        <v>792</v>
      </c>
      <c r="H558">
        <v>324.84982500000001</v>
      </c>
      <c r="I558">
        <v>238.48358200000001</v>
      </c>
      <c r="J558" s="171">
        <f t="shared" si="25"/>
        <v>441.48099173553715</v>
      </c>
      <c r="K558" s="171">
        <f t="shared" si="26"/>
        <v>282.84297520661158</v>
      </c>
      <c r="M558" s="17">
        <v>3700</v>
      </c>
      <c r="N558">
        <v>0</v>
      </c>
      <c r="O558" s="17">
        <v>7180</v>
      </c>
      <c r="P558" s="17">
        <v>4600</v>
      </c>
      <c r="R558" s="171">
        <f>'CONV-CFS-TAF'!B553</f>
        <v>6.1487603305785121E-2</v>
      </c>
    </row>
    <row r="559" spans="2:18" hidden="1" x14ac:dyDescent="0.25">
      <c r="B559" t="s">
        <v>590</v>
      </c>
      <c r="C559">
        <v>100</v>
      </c>
      <c r="D559" s="17">
        <v>1943.9086749999999</v>
      </c>
      <c r="E559" s="17">
        <f t="shared" si="24"/>
        <v>3141.9628600000001</v>
      </c>
      <c r="F559" s="17">
        <v>2958.367479</v>
      </c>
      <c r="G559">
        <v>739.04232100000002</v>
      </c>
      <c r="H559">
        <v>333.25632899999999</v>
      </c>
      <c r="I559">
        <v>257.567542</v>
      </c>
      <c r="J559" s="171">
        <f t="shared" si="25"/>
        <v>397.48760330578511</v>
      </c>
      <c r="K559" s="171">
        <f t="shared" si="26"/>
        <v>267.43452366942148</v>
      </c>
      <c r="M559" s="17">
        <v>3141.9628600000001</v>
      </c>
      <c r="N559">
        <v>0</v>
      </c>
      <c r="O559" s="17">
        <v>6680</v>
      </c>
      <c r="P559" s="17">
        <v>4494.3857449999996</v>
      </c>
      <c r="R559" s="171">
        <f>'CONV-CFS-TAF'!B554</f>
        <v>5.9504132231404959E-2</v>
      </c>
    </row>
    <row r="560" spans="2:18" hidden="1" x14ac:dyDescent="0.25">
      <c r="B560" t="s">
        <v>591</v>
      </c>
      <c r="C560">
        <v>100</v>
      </c>
      <c r="D560" s="17">
        <v>1845.8486399999999</v>
      </c>
      <c r="E560" s="17">
        <f t="shared" si="24"/>
        <v>3188.3761930000001</v>
      </c>
      <c r="F560" s="17">
        <v>2756.9873720000001</v>
      </c>
      <c r="G560">
        <v>592</v>
      </c>
      <c r="H560">
        <v>371.022828</v>
      </c>
      <c r="I560">
        <v>164.13090800000001</v>
      </c>
      <c r="J560" s="171">
        <f t="shared" si="25"/>
        <v>239.63458941421484</v>
      </c>
      <c r="K560" s="171">
        <f t="shared" si="26"/>
        <v>239.65748008066114</v>
      </c>
      <c r="M560" s="17">
        <v>3188.3761930000001</v>
      </c>
      <c r="N560">
        <v>0</v>
      </c>
      <c r="O560" s="17">
        <v>3897.2829729999999</v>
      </c>
      <c r="P560" s="17">
        <v>3897.6552539999998</v>
      </c>
      <c r="R560" s="171">
        <f>'CONV-CFS-TAF'!B555</f>
        <v>6.1487603305785121E-2</v>
      </c>
    </row>
    <row r="561" spans="2:18" hidden="1" x14ac:dyDescent="0.25">
      <c r="B561" t="s">
        <v>592</v>
      </c>
      <c r="C561">
        <v>100</v>
      </c>
      <c r="D561" s="17">
        <v>1850</v>
      </c>
      <c r="E561" s="17">
        <f t="shared" si="24"/>
        <v>3006.0689779999998</v>
      </c>
      <c r="F561" s="17">
        <v>2658.393278</v>
      </c>
      <c r="G561">
        <v>520.73359900000003</v>
      </c>
      <c r="H561">
        <v>366.66666700000002</v>
      </c>
      <c r="I561">
        <v>55</v>
      </c>
      <c r="J561" s="171">
        <f t="shared" si="25"/>
        <v>216.29560754380165</v>
      </c>
      <c r="K561" s="171">
        <f t="shared" si="26"/>
        <v>85.886352000000002</v>
      </c>
      <c r="M561" s="17">
        <v>3006.0689779999998</v>
      </c>
      <c r="N561">
        <v>0</v>
      </c>
      <c r="O561" s="17">
        <v>3634.9678490000001</v>
      </c>
      <c r="P561" s="17">
        <v>1443.3678600000001</v>
      </c>
      <c r="R561" s="171">
        <f>'CONV-CFS-TAF'!B556</f>
        <v>5.9504132231404959E-2</v>
      </c>
    </row>
    <row r="562" spans="2:18" hidden="1" x14ac:dyDescent="0.25">
      <c r="B562" t="s">
        <v>593</v>
      </c>
      <c r="C562">
        <v>100</v>
      </c>
      <c r="D562" s="17">
        <v>1850</v>
      </c>
      <c r="E562" s="17">
        <f t="shared" si="24"/>
        <v>3123.8889730000001</v>
      </c>
      <c r="F562" s="17">
        <v>2501.1177379999999</v>
      </c>
      <c r="G562">
        <v>519.75799800000004</v>
      </c>
      <c r="H562">
        <v>543.716679</v>
      </c>
      <c r="I562">
        <v>150.41233600000001</v>
      </c>
      <c r="J562" s="171">
        <f t="shared" si="25"/>
        <v>434.01400095272726</v>
      </c>
      <c r="K562" s="171">
        <f t="shared" si="26"/>
        <v>282.84297520661158</v>
      </c>
      <c r="M562" s="17">
        <v>3123.8889730000001</v>
      </c>
      <c r="N562">
        <v>0</v>
      </c>
      <c r="O562" s="17">
        <v>7058.5610370000004</v>
      </c>
      <c r="P562" s="17">
        <v>4600</v>
      </c>
      <c r="R562" s="171">
        <f>'CONV-CFS-TAF'!B557</f>
        <v>6.1487603305785121E-2</v>
      </c>
    </row>
    <row r="563" spans="2:18" hidden="1" x14ac:dyDescent="0.25">
      <c r="B563" t="s">
        <v>594</v>
      </c>
      <c r="C563">
        <v>100</v>
      </c>
      <c r="D563" s="17">
        <v>1900</v>
      </c>
      <c r="E563" s="17">
        <f t="shared" si="24"/>
        <v>3377.5630030000002</v>
      </c>
      <c r="F563" s="17">
        <v>2655.4436959999998</v>
      </c>
      <c r="G563">
        <v>540.081954</v>
      </c>
      <c r="H563">
        <v>658.52129100000002</v>
      </c>
      <c r="I563">
        <v>253.88978800000001</v>
      </c>
      <c r="J563" s="171">
        <f t="shared" si="25"/>
        <v>168.1918224138843</v>
      </c>
      <c r="K563" s="171">
        <f t="shared" si="26"/>
        <v>252.28773359008264</v>
      </c>
      <c r="M563" s="17">
        <v>3377.5630030000002</v>
      </c>
      <c r="N563">
        <v>0</v>
      </c>
      <c r="O563" s="17">
        <v>2735.3777570000002</v>
      </c>
      <c r="P563" s="17">
        <v>4103.0666350000001</v>
      </c>
      <c r="R563" s="171">
        <f>'CONV-CFS-TAF'!B558</f>
        <v>6.1487603305785121E-2</v>
      </c>
    </row>
    <row r="564" spans="2:18" hidden="1" x14ac:dyDescent="0.25">
      <c r="B564" t="s">
        <v>595</v>
      </c>
      <c r="C564">
        <v>100</v>
      </c>
      <c r="D564" s="17">
        <v>2000</v>
      </c>
      <c r="E564" s="17">
        <f t="shared" si="24"/>
        <v>3654</v>
      </c>
      <c r="F564" s="17">
        <v>2962</v>
      </c>
      <c r="G564">
        <v>547</v>
      </c>
      <c r="H564">
        <v>711.76593800000001</v>
      </c>
      <c r="I564">
        <v>328.23491200000001</v>
      </c>
      <c r="J564" s="171">
        <f t="shared" si="25"/>
        <v>143.03499169388428</v>
      </c>
      <c r="K564" s="171">
        <f t="shared" si="26"/>
        <v>214.55248751206611</v>
      </c>
      <c r="M564" s="17">
        <v>3654</v>
      </c>
      <c r="N564">
        <v>0</v>
      </c>
      <c r="O564" s="17">
        <v>2486.6715509999999</v>
      </c>
      <c r="P564" s="17">
        <v>3730.0073259999999</v>
      </c>
      <c r="R564" s="171">
        <f>'CONV-CFS-TAF'!B559</f>
        <v>5.752066115702479E-2</v>
      </c>
    </row>
    <row r="565" spans="2:18" hidden="1" x14ac:dyDescent="0.25">
      <c r="B565" t="s">
        <v>596</v>
      </c>
      <c r="C565">
        <v>100</v>
      </c>
      <c r="D565" s="17">
        <v>2100</v>
      </c>
      <c r="E565" s="17">
        <f t="shared" si="24"/>
        <v>4242.4410289999996</v>
      </c>
      <c r="F565" s="17">
        <v>3036</v>
      </c>
      <c r="G565">
        <v>640</v>
      </c>
      <c r="H565">
        <v>831.10693400000002</v>
      </c>
      <c r="I565">
        <v>431.94836800000002</v>
      </c>
      <c r="J565" s="171">
        <f t="shared" si="25"/>
        <v>167.08136072528924</v>
      </c>
      <c r="K565" s="171">
        <f t="shared" si="26"/>
        <v>250.62204105719007</v>
      </c>
      <c r="M565" s="17">
        <v>4242.4410289999996</v>
      </c>
      <c r="N565">
        <v>0</v>
      </c>
      <c r="O565" s="17">
        <v>2717.3178290000001</v>
      </c>
      <c r="P565" s="17">
        <v>4075.9767430000002</v>
      </c>
      <c r="R565" s="171">
        <f>'CONV-CFS-TAF'!B560</f>
        <v>6.1487603305785121E-2</v>
      </c>
    </row>
    <row r="566" spans="2:18" hidden="1" x14ac:dyDescent="0.25">
      <c r="B566" t="s">
        <v>597</v>
      </c>
      <c r="C566">
        <v>100</v>
      </c>
      <c r="D566" s="17">
        <v>2191.0090190000001</v>
      </c>
      <c r="E566" s="17">
        <f t="shared" si="24"/>
        <v>4481.1532269999998</v>
      </c>
      <c r="F566" s="17">
        <v>3180.2424510000001</v>
      </c>
      <c r="G566">
        <v>713.29977899999994</v>
      </c>
      <c r="H566">
        <v>730.10869500000001</v>
      </c>
      <c r="I566">
        <v>351.81129199999998</v>
      </c>
      <c r="J566" s="171">
        <f t="shared" si="25"/>
        <v>46.523812641322316</v>
      </c>
      <c r="K566" s="171">
        <f t="shared" si="26"/>
        <v>69.785718961983477</v>
      </c>
      <c r="M566" s="17">
        <v>4481.1532269999998</v>
      </c>
      <c r="N566">
        <v>0</v>
      </c>
      <c r="O566">
        <v>781.858518</v>
      </c>
      <c r="P566" s="17">
        <v>1172.787777</v>
      </c>
      <c r="R566" s="171">
        <f>'CONV-CFS-TAF'!B561</f>
        <v>5.9504132231404959E-2</v>
      </c>
    </row>
    <row r="567" spans="2:18" hidden="1" x14ac:dyDescent="0.25">
      <c r="B567" t="s">
        <v>598</v>
      </c>
      <c r="C567">
        <v>100</v>
      </c>
      <c r="D567" s="17">
        <v>2077.4877019999999</v>
      </c>
      <c r="E567" s="17">
        <f t="shared" si="24"/>
        <v>4385.3132009999999</v>
      </c>
      <c r="F567" s="17">
        <v>3264.3882589999998</v>
      </c>
      <c r="G567">
        <v>730.71808799999997</v>
      </c>
      <c r="H567">
        <v>527.80284300000005</v>
      </c>
      <c r="I567">
        <v>227.87722400000001</v>
      </c>
      <c r="J567" s="171">
        <f t="shared" si="25"/>
        <v>36.892561983471076</v>
      </c>
      <c r="K567" s="171">
        <f t="shared" si="26"/>
        <v>55.33884297520661</v>
      </c>
      <c r="M567" s="17">
        <v>4385.3132009999999</v>
      </c>
      <c r="N567">
        <v>0</v>
      </c>
      <c r="O567">
        <v>600</v>
      </c>
      <c r="P567">
        <v>900</v>
      </c>
      <c r="R567" s="171">
        <f>'CONV-CFS-TAF'!B562</f>
        <v>6.1487603305785121E-2</v>
      </c>
    </row>
    <row r="568" spans="2:18" hidden="1" x14ac:dyDescent="0.25">
      <c r="B568" t="s">
        <v>599</v>
      </c>
      <c r="C568">
        <v>100</v>
      </c>
      <c r="D568" s="17">
        <v>1971.09701</v>
      </c>
      <c r="E568" s="17">
        <f t="shared" si="24"/>
        <v>3858.2818590000002</v>
      </c>
      <c r="F568" s="17">
        <v>3020.6854800000001</v>
      </c>
      <c r="G568">
        <v>673.24314100000004</v>
      </c>
      <c r="H568">
        <v>353.46987899999999</v>
      </c>
      <c r="I568">
        <v>63.572603000000001</v>
      </c>
      <c r="J568" s="171">
        <f t="shared" si="25"/>
        <v>102.71500756363636</v>
      </c>
      <c r="K568" s="171">
        <f t="shared" si="26"/>
        <v>190.75644255867769</v>
      </c>
      <c r="M568" s="17">
        <v>3858.2818590000002</v>
      </c>
      <c r="N568">
        <v>0</v>
      </c>
      <c r="O568" s="17">
        <v>1726.1827659999999</v>
      </c>
      <c r="P568" s="17">
        <v>3205.7679929999999</v>
      </c>
      <c r="R568" s="171">
        <f>'CONV-CFS-TAF'!B563</f>
        <v>5.9504132231404959E-2</v>
      </c>
    </row>
    <row r="569" spans="2:18" hidden="1" x14ac:dyDescent="0.25">
      <c r="B569" t="s">
        <v>600</v>
      </c>
      <c r="C569">
        <v>100</v>
      </c>
      <c r="D569" s="17">
        <v>1820.575879</v>
      </c>
      <c r="E569" s="17">
        <f t="shared" si="24"/>
        <v>3172.816902</v>
      </c>
      <c r="F569" s="17">
        <v>2381.1461880000002</v>
      </c>
      <c r="G569">
        <v>433.77935400000001</v>
      </c>
      <c r="H569">
        <v>224.042912</v>
      </c>
      <c r="I569">
        <v>132.53079299999999</v>
      </c>
      <c r="J569" s="171">
        <f t="shared" si="25"/>
        <v>424.14930003371899</v>
      </c>
      <c r="K569" s="171">
        <f t="shared" si="26"/>
        <v>282.84297520661158</v>
      </c>
      <c r="M569" s="17">
        <v>3172.816902</v>
      </c>
      <c r="N569">
        <v>0</v>
      </c>
      <c r="O569" s="17">
        <v>6898.1270569999997</v>
      </c>
      <c r="P569" s="17">
        <v>4600</v>
      </c>
      <c r="R569" s="171">
        <f>'CONV-CFS-TAF'!B564</f>
        <v>6.1487603305785121E-2</v>
      </c>
    </row>
    <row r="570" spans="2:18" hidden="1" x14ac:dyDescent="0.25">
      <c r="B570" t="s">
        <v>601</v>
      </c>
      <c r="C570">
        <v>100</v>
      </c>
      <c r="D570" s="17">
        <v>1647.915833</v>
      </c>
      <c r="E570" s="17">
        <f t="shared" si="24"/>
        <v>3011.799278</v>
      </c>
      <c r="F570" s="17">
        <v>1947.098831</v>
      </c>
      <c r="G570">
        <v>405.03648299999998</v>
      </c>
      <c r="H570">
        <v>101.14443</v>
      </c>
      <c r="I570">
        <v>195.33005800000001</v>
      </c>
      <c r="J570" s="171">
        <f t="shared" si="25"/>
        <v>426.10581755504131</v>
      </c>
      <c r="K570" s="171">
        <f t="shared" si="26"/>
        <v>227.05770984991733</v>
      </c>
      <c r="M570" s="17">
        <v>3011.799278</v>
      </c>
      <c r="N570">
        <v>0</v>
      </c>
      <c r="O570" s="17">
        <v>6929.9467640000003</v>
      </c>
      <c r="P570" s="17">
        <v>3692.7396359999998</v>
      </c>
      <c r="R570" s="171">
        <f>'CONV-CFS-TAF'!B565</f>
        <v>6.1487603305785121E-2</v>
      </c>
    </row>
    <row r="571" spans="2:18" hidden="1" x14ac:dyDescent="0.25">
      <c r="B571" t="s">
        <v>602</v>
      </c>
      <c r="C571">
        <v>100</v>
      </c>
      <c r="D571" s="17">
        <v>1481.7815169999999</v>
      </c>
      <c r="E571" s="17">
        <f t="shared" si="24"/>
        <v>2925.0134899999998</v>
      </c>
      <c r="F571" s="17">
        <v>1635.8670750000001</v>
      </c>
      <c r="G571">
        <v>387.64461999999997</v>
      </c>
      <c r="H571">
        <v>142.36229299999999</v>
      </c>
      <c r="I571">
        <v>298.96406100000002</v>
      </c>
      <c r="J571" s="171">
        <f t="shared" si="25"/>
        <v>407.15496571239669</v>
      </c>
      <c r="K571" s="171">
        <f t="shared" si="26"/>
        <v>255.86624665785121</v>
      </c>
      <c r="M571" s="17">
        <v>2925.0134899999998</v>
      </c>
      <c r="N571">
        <v>0</v>
      </c>
      <c r="O571" s="17">
        <v>6842.4653959999996</v>
      </c>
      <c r="P571" s="17">
        <v>4299.9744229999997</v>
      </c>
      <c r="R571" s="171">
        <f>'CONV-CFS-TAF'!B566</f>
        <v>5.9504132231404959E-2</v>
      </c>
    </row>
    <row r="572" spans="2:18" hidden="1" x14ac:dyDescent="0.25">
      <c r="B572" t="s">
        <v>603</v>
      </c>
      <c r="C572">
        <v>100</v>
      </c>
      <c r="D572" s="17">
        <v>1428.1850999999999</v>
      </c>
      <c r="E572" s="17">
        <f t="shared" si="24"/>
        <v>2885.9028819999999</v>
      </c>
      <c r="F572" s="17">
        <v>1551.082206</v>
      </c>
      <c r="G572">
        <v>341.88680599999998</v>
      </c>
      <c r="H572">
        <v>171.877061</v>
      </c>
      <c r="I572">
        <v>299.33754900000002</v>
      </c>
      <c r="J572" s="171">
        <f t="shared" si="25"/>
        <v>267.96759495471076</v>
      </c>
      <c r="K572" s="171">
        <f t="shared" si="26"/>
        <v>202.52224189884296</v>
      </c>
      <c r="M572" s="17">
        <v>2885.9028819999999</v>
      </c>
      <c r="N572">
        <v>0</v>
      </c>
      <c r="O572" s="17">
        <v>4358.0751330000003</v>
      </c>
      <c r="P572" s="17">
        <v>3293.7085040000002</v>
      </c>
      <c r="R572" s="171">
        <f>'CONV-CFS-TAF'!B567</f>
        <v>6.1487603305785121E-2</v>
      </c>
    </row>
    <row r="573" spans="2:18" hidden="1" x14ac:dyDescent="0.25">
      <c r="B573" t="s">
        <v>604</v>
      </c>
      <c r="C573">
        <v>100</v>
      </c>
      <c r="D573" s="17">
        <v>1424.723189</v>
      </c>
      <c r="E573" s="17">
        <f t="shared" si="24"/>
        <v>2990.5889179999999</v>
      </c>
      <c r="F573" s="17">
        <v>1549.0917360000001</v>
      </c>
      <c r="G573">
        <v>386.53097700000001</v>
      </c>
      <c r="H573">
        <v>285.31820299999998</v>
      </c>
      <c r="I573">
        <v>461.97929599999998</v>
      </c>
      <c r="J573" s="171">
        <f t="shared" si="25"/>
        <v>318.44181260826446</v>
      </c>
      <c r="K573" s="171">
        <f t="shared" si="26"/>
        <v>211.4079247338843</v>
      </c>
      <c r="M573" s="17">
        <v>2990.5889179999999</v>
      </c>
      <c r="N573">
        <v>0</v>
      </c>
      <c r="O573" s="17">
        <v>5351.5915729999997</v>
      </c>
      <c r="P573" s="17">
        <v>3552.827624</v>
      </c>
      <c r="R573" s="171">
        <f>'CONV-CFS-TAF'!B568</f>
        <v>5.9504132231404959E-2</v>
      </c>
    </row>
    <row r="574" spans="2:18" hidden="1" x14ac:dyDescent="0.25">
      <c r="B574" t="s">
        <v>605</v>
      </c>
      <c r="C574">
        <v>100</v>
      </c>
      <c r="D574" s="17">
        <v>1483.6965909999999</v>
      </c>
      <c r="E574" s="17">
        <f t="shared" si="24"/>
        <v>3347.7074499999999</v>
      </c>
      <c r="F574" s="17">
        <v>1667.2558759999999</v>
      </c>
      <c r="G574">
        <v>495.79339800000002</v>
      </c>
      <c r="H574">
        <v>492.61219799999998</v>
      </c>
      <c r="I574">
        <v>746.72712300000001</v>
      </c>
      <c r="J574" s="171">
        <f t="shared" si="25"/>
        <v>434.18464528462812</v>
      </c>
      <c r="K574" s="171">
        <f t="shared" si="26"/>
        <v>282.84297520661158</v>
      </c>
      <c r="M574" s="17">
        <v>3347.7074499999999</v>
      </c>
      <c r="N574">
        <v>0</v>
      </c>
      <c r="O574" s="17">
        <v>7061.3363010000003</v>
      </c>
      <c r="P574" s="17">
        <v>4600</v>
      </c>
      <c r="R574" s="171">
        <f>'CONV-CFS-TAF'!B569</f>
        <v>6.1487603305785121E-2</v>
      </c>
    </row>
    <row r="575" spans="2:18" hidden="1" x14ac:dyDescent="0.25">
      <c r="B575" t="s">
        <v>606</v>
      </c>
      <c r="C575">
        <v>100</v>
      </c>
      <c r="D575" s="17">
        <v>1620.2184609999999</v>
      </c>
      <c r="E575" s="17">
        <f t="shared" si="24"/>
        <v>3358</v>
      </c>
      <c r="F575" s="17">
        <v>2788</v>
      </c>
      <c r="G575">
        <v>543</v>
      </c>
      <c r="H575">
        <v>703.30768399999999</v>
      </c>
      <c r="I575" s="17">
        <v>1067</v>
      </c>
      <c r="J575" s="171">
        <f t="shared" si="25"/>
        <v>406.84026165619838</v>
      </c>
      <c r="K575" s="171">
        <f t="shared" si="26"/>
        <v>282.84297520661158</v>
      </c>
      <c r="M575" s="17">
        <v>3358</v>
      </c>
      <c r="N575">
        <v>0</v>
      </c>
      <c r="O575" s="17">
        <v>6616.6225350000004</v>
      </c>
      <c r="P575" s="17">
        <v>4600</v>
      </c>
      <c r="R575" s="171">
        <f>'CONV-CFS-TAF'!B570</f>
        <v>6.1487603305785121E-2</v>
      </c>
    </row>
    <row r="576" spans="2:18" hidden="1" x14ac:dyDescent="0.25">
      <c r="B576" t="s">
        <v>607</v>
      </c>
      <c r="C576">
        <v>100</v>
      </c>
      <c r="D576" s="17">
        <v>1738.011105</v>
      </c>
      <c r="E576" s="17">
        <f t="shared" si="24"/>
        <v>3480</v>
      </c>
      <c r="F576" s="17">
        <v>2788</v>
      </c>
      <c r="G576">
        <v>527</v>
      </c>
      <c r="H576">
        <v>972</v>
      </c>
      <c r="I576" s="17">
        <v>1067</v>
      </c>
      <c r="J576" s="171">
        <f t="shared" si="25"/>
        <v>278.1938262426446</v>
      </c>
      <c r="K576" s="171">
        <f t="shared" si="26"/>
        <v>255.47107438016528</v>
      </c>
      <c r="M576" s="17">
        <v>3480</v>
      </c>
      <c r="N576">
        <v>0</v>
      </c>
      <c r="O576" s="17">
        <v>5009.1447879999996</v>
      </c>
      <c r="P576" s="17">
        <v>4600</v>
      </c>
      <c r="R576" s="171">
        <f>'CONV-CFS-TAF'!B571</f>
        <v>5.5537190082644627E-2</v>
      </c>
    </row>
    <row r="577" spans="2:18" hidden="1" x14ac:dyDescent="0.25">
      <c r="B577" t="s">
        <v>608</v>
      </c>
      <c r="C577">
        <v>100</v>
      </c>
      <c r="D577" s="17">
        <v>1892.7236720000001</v>
      </c>
      <c r="E577" s="17">
        <f t="shared" si="24"/>
        <v>4030</v>
      </c>
      <c r="F577" s="17">
        <v>3027</v>
      </c>
      <c r="G577">
        <v>637</v>
      </c>
      <c r="H577">
        <v>972</v>
      </c>
      <c r="I577" s="17">
        <v>1067</v>
      </c>
      <c r="J577" s="171">
        <f t="shared" si="25"/>
        <v>222.68115739636363</v>
      </c>
      <c r="K577" s="171">
        <f t="shared" si="26"/>
        <v>122.36420700297521</v>
      </c>
      <c r="M577" s="17">
        <v>4030</v>
      </c>
      <c r="N577">
        <v>0</v>
      </c>
      <c r="O577" s="17">
        <v>3621.5618340000001</v>
      </c>
      <c r="P577" s="17">
        <v>1990.063044</v>
      </c>
      <c r="R577" s="171">
        <f>'CONV-CFS-TAF'!B572</f>
        <v>6.1487603305785121E-2</v>
      </c>
    </row>
    <row r="578" spans="2:18" hidden="1" x14ac:dyDescent="0.25">
      <c r="B578" t="s">
        <v>609</v>
      </c>
      <c r="C578">
        <v>100</v>
      </c>
      <c r="D578" s="17">
        <v>2214.3705620000001</v>
      </c>
      <c r="E578" s="17">
        <f t="shared" si="24"/>
        <v>4434</v>
      </c>
      <c r="F578" s="17">
        <v>3470</v>
      </c>
      <c r="G578">
        <v>792</v>
      </c>
      <c r="H578">
        <v>972</v>
      </c>
      <c r="I578" s="17">
        <v>1067</v>
      </c>
      <c r="J578" s="171">
        <f t="shared" si="25"/>
        <v>235.93965988760328</v>
      </c>
      <c r="K578" s="171">
        <f t="shared" si="26"/>
        <v>162.69016076033057</v>
      </c>
      <c r="M578" s="17">
        <v>4434</v>
      </c>
      <c r="N578">
        <v>0</v>
      </c>
      <c r="O578" s="17">
        <v>3965.0970619999998</v>
      </c>
      <c r="P578" s="17">
        <v>2734.0985350000001</v>
      </c>
      <c r="R578" s="171">
        <f>'CONV-CFS-TAF'!B573</f>
        <v>5.9504132231404959E-2</v>
      </c>
    </row>
    <row r="579" spans="2:18" hidden="1" x14ac:dyDescent="0.25">
      <c r="B579" t="s">
        <v>610</v>
      </c>
      <c r="C579">
        <v>100</v>
      </c>
      <c r="D579" s="17">
        <v>2420</v>
      </c>
      <c r="E579" s="17">
        <f t="shared" si="24"/>
        <v>4552</v>
      </c>
      <c r="F579" s="17">
        <v>3538</v>
      </c>
      <c r="G579">
        <v>967</v>
      </c>
      <c r="H579">
        <v>972</v>
      </c>
      <c r="I579" s="17">
        <v>1057.791894</v>
      </c>
      <c r="J579" s="171">
        <f t="shared" si="25"/>
        <v>329.45454544661158</v>
      </c>
      <c r="K579" s="171">
        <f t="shared" si="26"/>
        <v>242.40619933289256</v>
      </c>
      <c r="M579" s="17">
        <v>4552</v>
      </c>
      <c r="N579">
        <v>0</v>
      </c>
      <c r="O579" s="17">
        <v>5358.0645160000004</v>
      </c>
      <c r="P579" s="17">
        <v>3942.3588869999999</v>
      </c>
      <c r="R579" s="171">
        <f>'CONV-CFS-TAF'!B574</f>
        <v>6.1487603305785121E-2</v>
      </c>
    </row>
    <row r="580" spans="2:18" hidden="1" x14ac:dyDescent="0.25">
      <c r="B580" t="s">
        <v>611</v>
      </c>
      <c r="C580">
        <v>100</v>
      </c>
      <c r="D580" s="17">
        <v>2340.1647499999999</v>
      </c>
      <c r="E580" s="17">
        <f t="shared" si="24"/>
        <v>4448.5570809999999</v>
      </c>
      <c r="F580" s="17">
        <v>3538</v>
      </c>
      <c r="G580">
        <v>967</v>
      </c>
      <c r="H580">
        <v>879.16708700000004</v>
      </c>
      <c r="I580" s="17">
        <v>1033.737723</v>
      </c>
      <c r="J580" s="171">
        <f t="shared" si="25"/>
        <v>397.48760330578511</v>
      </c>
      <c r="K580" s="171">
        <f t="shared" si="26"/>
        <v>273.71900826446279</v>
      </c>
      <c r="M580" s="17">
        <v>4448.5570809999999</v>
      </c>
      <c r="N580">
        <v>0</v>
      </c>
      <c r="O580" s="17">
        <v>6680</v>
      </c>
      <c r="P580" s="17">
        <v>4600</v>
      </c>
      <c r="R580" s="171">
        <f>'CONV-CFS-TAF'!B575</f>
        <v>5.9504132231404959E-2</v>
      </c>
    </row>
    <row r="581" spans="2:18" hidden="1" x14ac:dyDescent="0.25">
      <c r="B581" t="s">
        <v>612</v>
      </c>
      <c r="C581">
        <v>100</v>
      </c>
      <c r="D581" s="17">
        <v>2270</v>
      </c>
      <c r="E581" s="17">
        <f t="shared" si="24"/>
        <v>4059.8723890000001</v>
      </c>
      <c r="F581" s="17">
        <v>3240.7950190000001</v>
      </c>
      <c r="G581">
        <v>942</v>
      </c>
      <c r="H581">
        <v>728.32217500000002</v>
      </c>
      <c r="I581" s="17">
        <v>1007.738918</v>
      </c>
      <c r="J581" s="171">
        <f t="shared" si="25"/>
        <v>410.73719008264459</v>
      </c>
      <c r="K581" s="171">
        <f t="shared" si="26"/>
        <v>282.84297520661158</v>
      </c>
      <c r="M581" s="17">
        <v>4059.8723890000001</v>
      </c>
      <c r="N581">
        <v>0</v>
      </c>
      <c r="O581" s="17">
        <v>6680</v>
      </c>
      <c r="P581" s="17">
        <v>4600</v>
      </c>
      <c r="R581" s="171">
        <f>'CONV-CFS-TAF'!B576</f>
        <v>6.1487603305785121E-2</v>
      </c>
    </row>
    <row r="582" spans="2:18" hidden="1" x14ac:dyDescent="0.25">
      <c r="B582" t="s">
        <v>613</v>
      </c>
      <c r="C582">
        <v>100</v>
      </c>
      <c r="D582" s="17">
        <v>2150</v>
      </c>
      <c r="E582" s="17">
        <f t="shared" si="24"/>
        <v>3700</v>
      </c>
      <c r="F582" s="17">
        <v>3095.0297380000002</v>
      </c>
      <c r="G582">
        <v>792</v>
      </c>
      <c r="H582">
        <v>530.45093499999996</v>
      </c>
      <c r="I582">
        <v>928.39171699999997</v>
      </c>
      <c r="J582" s="171">
        <f t="shared" si="25"/>
        <v>410.73719008264459</v>
      </c>
      <c r="K582" s="171">
        <f t="shared" si="26"/>
        <v>282.84297520661158</v>
      </c>
      <c r="M582" s="17">
        <v>3700</v>
      </c>
      <c r="N582">
        <v>0</v>
      </c>
      <c r="O582" s="17">
        <v>6680</v>
      </c>
      <c r="P582" s="17">
        <v>4600</v>
      </c>
      <c r="R582" s="171">
        <f>'CONV-CFS-TAF'!B577</f>
        <v>6.1487603305785121E-2</v>
      </c>
    </row>
    <row r="583" spans="2:18" hidden="1" x14ac:dyDescent="0.25">
      <c r="B583" t="s">
        <v>614</v>
      </c>
      <c r="C583">
        <v>100</v>
      </c>
      <c r="D583" s="17">
        <v>1975</v>
      </c>
      <c r="E583" s="17">
        <f t="shared" si="24"/>
        <v>3294.959492</v>
      </c>
      <c r="F583" s="17">
        <v>2578.7379059999998</v>
      </c>
      <c r="G583">
        <v>619.53825300000005</v>
      </c>
      <c r="H583">
        <v>537.99164199999996</v>
      </c>
      <c r="I583">
        <v>924.41767500000003</v>
      </c>
      <c r="J583" s="171">
        <f t="shared" si="25"/>
        <v>397.48760330578511</v>
      </c>
      <c r="K583" s="171">
        <f t="shared" si="26"/>
        <v>267.19043902809915</v>
      </c>
      <c r="M583" s="17">
        <v>3294.959492</v>
      </c>
      <c r="N583">
        <v>0</v>
      </c>
      <c r="O583" s="17">
        <v>6680</v>
      </c>
      <c r="P583" s="17">
        <v>4490.2837669999999</v>
      </c>
      <c r="R583" s="171">
        <f>'CONV-CFS-TAF'!B578</f>
        <v>5.9504132231404959E-2</v>
      </c>
    </row>
    <row r="584" spans="2:18" hidden="1" x14ac:dyDescent="0.25">
      <c r="B584" t="s">
        <v>615</v>
      </c>
      <c r="C584">
        <v>100</v>
      </c>
      <c r="D584" s="17">
        <v>1850</v>
      </c>
      <c r="E584" s="17">
        <f t="shared" si="24"/>
        <v>3250</v>
      </c>
      <c r="F584" s="17">
        <v>2451.837935</v>
      </c>
      <c r="G584">
        <v>596.63269000000003</v>
      </c>
      <c r="H584">
        <v>618.78300200000001</v>
      </c>
      <c r="I584">
        <v>841.93035099999997</v>
      </c>
      <c r="J584" s="171">
        <f t="shared" si="25"/>
        <v>280.33853095338839</v>
      </c>
      <c r="K584" s="171">
        <f t="shared" si="26"/>
        <v>282.84297520661158</v>
      </c>
      <c r="M584" s="17">
        <v>3250</v>
      </c>
      <c r="N584">
        <v>0</v>
      </c>
      <c r="O584" s="17">
        <v>4559.2691189999996</v>
      </c>
      <c r="P584" s="17">
        <v>4600</v>
      </c>
      <c r="R584" s="171">
        <f>'CONV-CFS-TAF'!B579</f>
        <v>6.1487603305785121E-2</v>
      </c>
    </row>
    <row r="585" spans="2:18" hidden="1" x14ac:dyDescent="0.25">
      <c r="B585" t="s">
        <v>616</v>
      </c>
      <c r="C585">
        <v>100</v>
      </c>
      <c r="D585" s="17">
        <v>1850</v>
      </c>
      <c r="E585" s="17">
        <f t="shared" ref="E585:E648" si="27">SUM(M585:N585)</f>
        <v>3086.416017</v>
      </c>
      <c r="F585" s="17">
        <v>2407.2650530000001</v>
      </c>
      <c r="G585">
        <v>531.78896499999996</v>
      </c>
      <c r="H585">
        <v>546.12574600000005</v>
      </c>
      <c r="I585">
        <v>542.11168899999996</v>
      </c>
      <c r="J585" s="171">
        <f t="shared" ref="J585:J648" si="28">O585*R585</f>
        <v>134.35620158677685</v>
      </c>
      <c r="K585" s="171">
        <f t="shared" ref="K585:K648" si="29">P585*R585</f>
        <v>47.603305785123965</v>
      </c>
      <c r="M585" s="17">
        <v>3086.416017</v>
      </c>
      <c r="N585">
        <v>0</v>
      </c>
      <c r="O585" s="17">
        <v>2257.9306099999999</v>
      </c>
      <c r="P585">
        <v>800</v>
      </c>
      <c r="R585" s="171">
        <f>'CONV-CFS-TAF'!B580</f>
        <v>5.9504132231404959E-2</v>
      </c>
    </row>
    <row r="586" spans="2:18" hidden="1" x14ac:dyDescent="0.25">
      <c r="B586" t="s">
        <v>617</v>
      </c>
      <c r="C586">
        <v>100</v>
      </c>
      <c r="D586" s="17">
        <v>1850</v>
      </c>
      <c r="E586" s="17">
        <f t="shared" si="27"/>
        <v>3317</v>
      </c>
      <c r="F586" s="17">
        <v>2806</v>
      </c>
      <c r="G586">
        <v>567</v>
      </c>
      <c r="H586">
        <v>723.10794699999997</v>
      </c>
      <c r="I586">
        <v>410.81632200000001</v>
      </c>
      <c r="J586" s="171">
        <f t="shared" si="28"/>
        <v>189.11356086545453</v>
      </c>
      <c r="K586" s="171">
        <f t="shared" si="29"/>
        <v>282.84297520661158</v>
      </c>
      <c r="M586" s="17">
        <v>3317</v>
      </c>
      <c r="N586">
        <v>0</v>
      </c>
      <c r="O586" s="17">
        <v>3075.637213</v>
      </c>
      <c r="P586" s="17">
        <v>4600</v>
      </c>
      <c r="R586" s="171">
        <f>'CONV-CFS-TAF'!B581</f>
        <v>6.1487603305785121E-2</v>
      </c>
    </row>
    <row r="587" spans="2:18" hidden="1" x14ac:dyDescent="0.25">
      <c r="B587" t="s">
        <v>618</v>
      </c>
      <c r="C587">
        <v>100</v>
      </c>
      <c r="D587" s="17">
        <v>1900</v>
      </c>
      <c r="E587" s="17">
        <f t="shared" si="27"/>
        <v>3252</v>
      </c>
      <c r="F587" s="17">
        <v>2787</v>
      </c>
      <c r="G587">
        <v>453</v>
      </c>
      <c r="H587">
        <v>884.55399399999999</v>
      </c>
      <c r="I587">
        <v>790.24639000000002</v>
      </c>
      <c r="J587" s="171">
        <f t="shared" si="28"/>
        <v>599.49183471074377</v>
      </c>
      <c r="K587" s="171">
        <f t="shared" si="29"/>
        <v>282.84297520661158</v>
      </c>
      <c r="M587" s="17">
        <v>3252</v>
      </c>
      <c r="N587">
        <v>0</v>
      </c>
      <c r="O587" s="17">
        <v>9749.7999999999993</v>
      </c>
      <c r="P587" s="17">
        <v>4600</v>
      </c>
      <c r="R587" s="171">
        <f>'CONV-CFS-TAF'!B582</f>
        <v>6.1487603305785121E-2</v>
      </c>
    </row>
    <row r="588" spans="2:18" hidden="1" x14ac:dyDescent="0.25">
      <c r="B588" t="s">
        <v>619</v>
      </c>
      <c r="C588">
        <v>100</v>
      </c>
      <c r="D588" s="17">
        <v>2000</v>
      </c>
      <c r="E588" s="17">
        <f t="shared" si="27"/>
        <v>3431</v>
      </c>
      <c r="F588" s="17">
        <v>2787</v>
      </c>
      <c r="G588">
        <v>446</v>
      </c>
      <c r="H588">
        <v>972</v>
      </c>
      <c r="I588">
        <v>893.21364600000004</v>
      </c>
      <c r="J588" s="171">
        <f t="shared" si="28"/>
        <v>296.23507277752066</v>
      </c>
      <c r="K588" s="171">
        <f t="shared" si="29"/>
        <v>215.69905328132231</v>
      </c>
      <c r="M588" s="17">
        <v>3431</v>
      </c>
      <c r="N588">
        <v>0</v>
      </c>
      <c r="O588" s="17">
        <v>5333.9946140000002</v>
      </c>
      <c r="P588" s="17">
        <v>3883.8668819999998</v>
      </c>
      <c r="R588" s="171">
        <f>'CONV-CFS-TAF'!B583</f>
        <v>5.5537190082644627E-2</v>
      </c>
    </row>
    <row r="589" spans="2:18" hidden="1" x14ac:dyDescent="0.25">
      <c r="B589" t="s">
        <v>620</v>
      </c>
      <c r="C589">
        <v>100</v>
      </c>
      <c r="D589" s="17">
        <v>2100</v>
      </c>
      <c r="E589" s="17">
        <f t="shared" si="27"/>
        <v>4098.263027</v>
      </c>
      <c r="F589" s="17">
        <v>3163</v>
      </c>
      <c r="G589">
        <v>611</v>
      </c>
      <c r="H589">
        <v>972</v>
      </c>
      <c r="I589" s="17">
        <v>1067</v>
      </c>
      <c r="J589" s="171">
        <f t="shared" si="28"/>
        <v>413.97097015735534</v>
      </c>
      <c r="K589" s="171">
        <f t="shared" si="29"/>
        <v>154.13888343471072</v>
      </c>
      <c r="M589" s="17">
        <v>4098.263027</v>
      </c>
      <c r="N589">
        <v>0</v>
      </c>
      <c r="O589" s="17">
        <v>6732.5923910000001</v>
      </c>
      <c r="P589" s="17">
        <v>2506.8286149999999</v>
      </c>
      <c r="R589" s="171">
        <f>'CONV-CFS-TAF'!B584</f>
        <v>6.1487603305785121E-2</v>
      </c>
    </row>
    <row r="590" spans="2:18" hidden="1" x14ac:dyDescent="0.25">
      <c r="B590" t="s">
        <v>621</v>
      </c>
      <c r="C590">
        <v>100</v>
      </c>
      <c r="D590" s="17">
        <v>2161.3867489999998</v>
      </c>
      <c r="E590" s="17">
        <f t="shared" si="27"/>
        <v>4335.2319740000003</v>
      </c>
      <c r="F590" s="17">
        <v>3239.9966079999999</v>
      </c>
      <c r="G590">
        <v>688.03092500000002</v>
      </c>
      <c r="H590">
        <v>834.79966200000001</v>
      </c>
      <c r="I590">
        <v>913.18605300000002</v>
      </c>
      <c r="J590" s="171">
        <f t="shared" si="28"/>
        <v>36.84164774876033</v>
      </c>
      <c r="K590" s="171">
        <f t="shared" si="29"/>
        <v>55.262471623140499</v>
      </c>
      <c r="M590" s="17">
        <v>4335.2319740000003</v>
      </c>
      <c r="N590">
        <v>0</v>
      </c>
      <c r="O590">
        <v>619.14435800000001</v>
      </c>
      <c r="P590">
        <v>928.71653700000002</v>
      </c>
      <c r="R590" s="171">
        <f>'CONV-CFS-TAF'!B585</f>
        <v>5.9504132231404959E-2</v>
      </c>
    </row>
    <row r="591" spans="2:18" hidden="1" x14ac:dyDescent="0.25">
      <c r="B591" t="s">
        <v>622</v>
      </c>
      <c r="C591">
        <v>100</v>
      </c>
      <c r="D591" s="17">
        <v>2060.638672</v>
      </c>
      <c r="E591" s="17">
        <f t="shared" si="27"/>
        <v>4239.8424489999998</v>
      </c>
      <c r="F591" s="17">
        <v>3293.85788</v>
      </c>
      <c r="G591">
        <v>779.75622199999998</v>
      </c>
      <c r="H591">
        <v>593.43781000000001</v>
      </c>
      <c r="I591">
        <v>652.64148999999998</v>
      </c>
      <c r="J591" s="171">
        <f t="shared" si="28"/>
        <v>36.892561983471076</v>
      </c>
      <c r="K591" s="171">
        <f t="shared" si="29"/>
        <v>55.33884297520661</v>
      </c>
      <c r="M591" s="17">
        <v>4239.8424489999998</v>
      </c>
      <c r="N591">
        <v>0</v>
      </c>
      <c r="O591">
        <v>600</v>
      </c>
      <c r="P591">
        <v>900</v>
      </c>
      <c r="R591" s="171">
        <f>'CONV-CFS-TAF'!B586</f>
        <v>6.1487603305785121E-2</v>
      </c>
    </row>
    <row r="592" spans="2:18" x14ac:dyDescent="0.25">
      <c r="B592" t="s">
        <v>623</v>
      </c>
      <c r="C592">
        <v>200</v>
      </c>
      <c r="D592" s="17">
        <v>1988.823484</v>
      </c>
      <c r="E592" s="17">
        <f t="shared" si="27"/>
        <v>3867.5701869999998</v>
      </c>
      <c r="F592" s="17">
        <v>3130.4630459999998</v>
      </c>
      <c r="G592">
        <v>751.93827499999998</v>
      </c>
      <c r="H592">
        <v>372.83827600000001</v>
      </c>
      <c r="I592">
        <v>404.756868</v>
      </c>
      <c r="J592" s="171">
        <f t="shared" si="28"/>
        <v>110.31167436694214</v>
      </c>
      <c r="K592" s="171">
        <f t="shared" si="29"/>
        <v>204.86453813553717</v>
      </c>
      <c r="M592" s="17">
        <v>3867.5701869999998</v>
      </c>
      <c r="N592">
        <v>0</v>
      </c>
      <c r="O592" s="17">
        <v>1853.848972</v>
      </c>
      <c r="P592" s="17">
        <v>3442.8623769999999</v>
      </c>
      <c r="R592" s="171">
        <f>'CONV-CFS-TAF'!B587</f>
        <v>5.9504132231404959E-2</v>
      </c>
    </row>
    <row r="593" spans="2:18" hidden="1" x14ac:dyDescent="0.25">
      <c r="B593" t="s">
        <v>624</v>
      </c>
      <c r="C593">
        <v>100</v>
      </c>
      <c r="D593" s="17">
        <v>1844.404712</v>
      </c>
      <c r="E593" s="17">
        <f t="shared" si="27"/>
        <v>3199.5219900000002</v>
      </c>
      <c r="F593" s="17">
        <v>2549.225704</v>
      </c>
      <c r="G593">
        <v>484.36704300000002</v>
      </c>
      <c r="H593">
        <v>104.563366</v>
      </c>
      <c r="I593">
        <v>429.41045400000002</v>
      </c>
      <c r="J593" s="171">
        <f t="shared" si="28"/>
        <v>403.02294264396693</v>
      </c>
      <c r="K593" s="171">
        <f t="shared" si="29"/>
        <v>219.14285424793388</v>
      </c>
      <c r="M593" s="17">
        <v>3199.5219900000002</v>
      </c>
      <c r="N593">
        <v>0</v>
      </c>
      <c r="O593" s="17">
        <v>6554.5397929999999</v>
      </c>
      <c r="P593" s="17">
        <v>3564.01685</v>
      </c>
      <c r="R593" s="171">
        <f>'CONV-CFS-TAF'!B588</f>
        <v>6.1487603305785121E-2</v>
      </c>
    </row>
    <row r="594" spans="2:18" hidden="1" x14ac:dyDescent="0.25">
      <c r="B594" t="s">
        <v>625</v>
      </c>
      <c r="C594">
        <v>100</v>
      </c>
      <c r="D594" s="17">
        <v>1668.397107</v>
      </c>
      <c r="E594" s="17">
        <f t="shared" si="27"/>
        <v>2893.190036</v>
      </c>
      <c r="F594" s="17">
        <v>2087.8822460000001</v>
      </c>
      <c r="G594">
        <v>437.72619300000002</v>
      </c>
      <c r="H594">
        <v>45</v>
      </c>
      <c r="I594">
        <v>456.27036399999997</v>
      </c>
      <c r="J594" s="171">
        <f t="shared" si="28"/>
        <v>432.25246677024791</v>
      </c>
      <c r="K594" s="171">
        <f t="shared" si="29"/>
        <v>282.84297520661158</v>
      </c>
      <c r="M594" s="17">
        <v>2893.190036</v>
      </c>
      <c r="N594">
        <v>0</v>
      </c>
      <c r="O594" s="17">
        <v>7029.9124300000003</v>
      </c>
      <c r="P594" s="17">
        <v>4600</v>
      </c>
      <c r="R594" s="171">
        <f>'CONV-CFS-TAF'!B589</f>
        <v>6.1487603305785121E-2</v>
      </c>
    </row>
    <row r="595" spans="2:18" hidden="1" x14ac:dyDescent="0.25">
      <c r="B595" t="s">
        <v>626</v>
      </c>
      <c r="C595">
        <v>100</v>
      </c>
      <c r="D595" s="17">
        <v>1445.019659</v>
      </c>
      <c r="E595" s="17">
        <f t="shared" si="27"/>
        <v>2345.019659</v>
      </c>
      <c r="F595" s="17">
        <v>1605.5068980000001</v>
      </c>
      <c r="G595">
        <v>350.69960700000001</v>
      </c>
      <c r="H595">
        <v>85.223450999999997</v>
      </c>
      <c r="I595">
        <v>497.38540999999998</v>
      </c>
      <c r="J595" s="171">
        <f t="shared" si="28"/>
        <v>358.93583732231406</v>
      </c>
      <c r="K595" s="171">
        <f t="shared" si="29"/>
        <v>273.71900826446279</v>
      </c>
      <c r="M595" s="17">
        <v>2345.019659</v>
      </c>
      <c r="N595">
        <v>0</v>
      </c>
      <c r="O595" s="17">
        <v>6032.1161549999997</v>
      </c>
      <c r="P595" s="17">
        <v>4600</v>
      </c>
      <c r="R595" s="171">
        <f>'CONV-CFS-TAF'!B590</f>
        <v>5.9504132231404959E-2</v>
      </c>
    </row>
    <row r="596" spans="2:18" hidden="1" x14ac:dyDescent="0.25">
      <c r="B596" t="s">
        <v>627</v>
      </c>
      <c r="C596">
        <v>100</v>
      </c>
      <c r="D596" s="17">
        <v>1303.0055199999999</v>
      </c>
      <c r="E596" s="17">
        <f t="shared" si="27"/>
        <v>2203.0055200000002</v>
      </c>
      <c r="F596" s="17">
        <v>1547.888281</v>
      </c>
      <c r="G596">
        <v>311.66004500000003</v>
      </c>
      <c r="H596">
        <v>182.26063099999999</v>
      </c>
      <c r="I596">
        <v>309.987683</v>
      </c>
      <c r="J596" s="171">
        <f t="shared" si="28"/>
        <v>86.174441377190078</v>
      </c>
      <c r="K596" s="171">
        <f t="shared" si="29"/>
        <v>282.84297520661158</v>
      </c>
      <c r="M596" s="17">
        <v>2203.0055200000002</v>
      </c>
      <c r="N596">
        <v>0</v>
      </c>
      <c r="O596" s="17">
        <v>1401.492931</v>
      </c>
      <c r="P596" s="17">
        <v>4600</v>
      </c>
      <c r="R596" s="171">
        <f>'CONV-CFS-TAF'!B591</f>
        <v>6.1487603305785121E-2</v>
      </c>
    </row>
    <row r="597" spans="2:18" hidden="1" x14ac:dyDescent="0.25">
      <c r="B597" t="s">
        <v>628</v>
      </c>
      <c r="C597">
        <v>100</v>
      </c>
      <c r="D597" s="17">
        <v>1398.489585</v>
      </c>
      <c r="E597" s="17">
        <f t="shared" si="27"/>
        <v>2587.9005480000001</v>
      </c>
      <c r="F597" s="17">
        <v>1619.107851</v>
      </c>
      <c r="G597">
        <v>440.04521899999997</v>
      </c>
      <c r="H597">
        <v>182.88960800000001</v>
      </c>
      <c r="I597">
        <v>458.22462000000002</v>
      </c>
      <c r="J597" s="171">
        <f t="shared" si="28"/>
        <v>397.48760330578511</v>
      </c>
      <c r="K597" s="171">
        <f t="shared" si="29"/>
        <v>109.39219646280992</v>
      </c>
      <c r="M597" s="17">
        <v>2587.9005480000001</v>
      </c>
      <c r="N597">
        <v>0</v>
      </c>
      <c r="O597" s="17">
        <v>6680</v>
      </c>
      <c r="P597" s="17">
        <v>1838.3966350000001</v>
      </c>
      <c r="R597" s="171">
        <f>'CONV-CFS-TAF'!B592</f>
        <v>5.9504132231404959E-2</v>
      </c>
    </row>
    <row r="598" spans="2:18" hidden="1" x14ac:dyDescent="0.25">
      <c r="B598" t="s">
        <v>629</v>
      </c>
      <c r="C598">
        <v>100</v>
      </c>
      <c r="D598" s="17">
        <v>1524.2939940000001</v>
      </c>
      <c r="E598" s="17">
        <f t="shared" si="27"/>
        <v>3319</v>
      </c>
      <c r="F598" s="17">
        <v>1937.7969639999999</v>
      </c>
      <c r="G598">
        <v>567</v>
      </c>
      <c r="H598">
        <v>362.58591300000001</v>
      </c>
      <c r="I598">
        <v>410.60108000000002</v>
      </c>
      <c r="J598" s="171">
        <f t="shared" si="28"/>
        <v>179.67974416462809</v>
      </c>
      <c r="K598" s="171">
        <f t="shared" si="29"/>
        <v>269.51961621619836</v>
      </c>
      <c r="M598" s="17">
        <v>3319</v>
      </c>
      <c r="N598">
        <v>0</v>
      </c>
      <c r="O598" s="17">
        <v>2922.2108929999999</v>
      </c>
      <c r="P598" s="17">
        <v>4383.316339</v>
      </c>
      <c r="R598" s="171">
        <f>'CONV-CFS-TAF'!B593</f>
        <v>6.1487603305785121E-2</v>
      </c>
    </row>
    <row r="599" spans="2:18" hidden="1" x14ac:dyDescent="0.25">
      <c r="B599" t="s">
        <v>630</v>
      </c>
      <c r="C599">
        <v>100</v>
      </c>
      <c r="D599" s="17">
        <v>1747.0609890000001</v>
      </c>
      <c r="E599" s="17">
        <f t="shared" si="27"/>
        <v>3515</v>
      </c>
      <c r="F599" s="17">
        <v>2241.8527880000001</v>
      </c>
      <c r="G599">
        <v>567</v>
      </c>
      <c r="H599">
        <v>496.856585</v>
      </c>
      <c r="I599">
        <v>392.97600899999998</v>
      </c>
      <c r="J599" s="171">
        <f t="shared" si="28"/>
        <v>162.66027052561981</v>
      </c>
      <c r="K599" s="171">
        <f t="shared" si="29"/>
        <v>243.99040578842974</v>
      </c>
      <c r="M599" s="17">
        <v>3515</v>
      </c>
      <c r="N599">
        <v>0</v>
      </c>
      <c r="O599" s="17">
        <v>2645.4156899999998</v>
      </c>
      <c r="P599" s="17">
        <v>3968.1235350000002</v>
      </c>
      <c r="R599" s="171">
        <f>'CONV-CFS-TAF'!B594</f>
        <v>6.1487603305785121E-2</v>
      </c>
    </row>
    <row r="600" spans="2:18" hidden="1" x14ac:dyDescent="0.25">
      <c r="B600" t="s">
        <v>631</v>
      </c>
      <c r="C600">
        <v>100</v>
      </c>
      <c r="D600" s="17">
        <v>1877.0412490000001</v>
      </c>
      <c r="E600" s="17">
        <f t="shared" si="27"/>
        <v>3917.3510489999999</v>
      </c>
      <c r="F600" s="17">
        <v>2509.340267</v>
      </c>
      <c r="G600">
        <v>558</v>
      </c>
      <c r="H600">
        <v>578.86612100000002</v>
      </c>
      <c r="I600">
        <v>420.93132600000001</v>
      </c>
      <c r="J600" s="171">
        <f t="shared" si="28"/>
        <v>141.18733539966942</v>
      </c>
      <c r="K600" s="171">
        <f t="shared" si="29"/>
        <v>211.78100309950412</v>
      </c>
      <c r="M600" s="17">
        <v>3917.3510489999999</v>
      </c>
      <c r="N600">
        <v>0</v>
      </c>
      <c r="O600" s="17">
        <v>2542.212438</v>
      </c>
      <c r="P600" s="17">
        <v>3813.3186569999998</v>
      </c>
      <c r="R600" s="171">
        <f>'CONV-CFS-TAF'!B595</f>
        <v>5.5537190082644627E-2</v>
      </c>
    </row>
    <row r="601" spans="2:18" hidden="1" x14ac:dyDescent="0.25">
      <c r="B601" t="s">
        <v>632</v>
      </c>
      <c r="C601">
        <v>100</v>
      </c>
      <c r="D601" s="17">
        <v>2064.9589510000001</v>
      </c>
      <c r="E601" s="17">
        <f t="shared" si="27"/>
        <v>3873</v>
      </c>
      <c r="F601" s="17">
        <v>3162</v>
      </c>
      <c r="G601">
        <v>648</v>
      </c>
      <c r="H601">
        <v>733.593706</v>
      </c>
      <c r="I601">
        <v>541.88122699999997</v>
      </c>
      <c r="J601" s="171">
        <f t="shared" si="28"/>
        <v>195.40316691371902</v>
      </c>
      <c r="K601" s="171">
        <f t="shared" si="29"/>
        <v>282.84297520661158</v>
      </c>
      <c r="M601" s="17">
        <v>3873</v>
      </c>
      <c r="N601">
        <v>0</v>
      </c>
      <c r="O601" s="17">
        <v>3177.9278490000002</v>
      </c>
      <c r="P601" s="17">
        <v>4600</v>
      </c>
      <c r="R601" s="171">
        <f>'CONV-CFS-TAF'!B596</f>
        <v>6.1487603305785121E-2</v>
      </c>
    </row>
    <row r="602" spans="2:18" hidden="1" x14ac:dyDescent="0.25">
      <c r="B602" t="s">
        <v>633</v>
      </c>
      <c r="C602">
        <v>100</v>
      </c>
      <c r="D602" s="17">
        <v>2233.4220399999999</v>
      </c>
      <c r="E602" s="17">
        <f t="shared" si="27"/>
        <v>4518.1403879999998</v>
      </c>
      <c r="F602" s="17">
        <v>3433</v>
      </c>
      <c r="G602">
        <v>792</v>
      </c>
      <c r="H602">
        <v>640.339608</v>
      </c>
      <c r="I602">
        <v>464.15833300000003</v>
      </c>
      <c r="J602" s="171">
        <f t="shared" si="28"/>
        <v>49.703439927272726</v>
      </c>
      <c r="K602" s="171">
        <f t="shared" si="29"/>
        <v>74.555159920661168</v>
      </c>
      <c r="M602" s="17">
        <v>4518.1403879999998</v>
      </c>
      <c r="N602">
        <v>0</v>
      </c>
      <c r="O602">
        <v>835.29392099999995</v>
      </c>
      <c r="P602" s="17">
        <v>1252.9408820000001</v>
      </c>
      <c r="R602" s="171">
        <f>'CONV-CFS-TAF'!B597</f>
        <v>5.9504132231404959E-2</v>
      </c>
    </row>
    <row r="603" spans="2:18" hidden="1" x14ac:dyDescent="0.25">
      <c r="B603" t="s">
        <v>634</v>
      </c>
      <c r="C603">
        <v>100</v>
      </c>
      <c r="D603" s="17">
        <v>2268.0680600000001</v>
      </c>
      <c r="E603" s="17">
        <f t="shared" si="27"/>
        <v>4552</v>
      </c>
      <c r="F603" s="17">
        <v>3538</v>
      </c>
      <c r="G603">
        <v>951.93896700000005</v>
      </c>
      <c r="H603">
        <v>447.71069899999998</v>
      </c>
      <c r="I603">
        <v>325.52400299999999</v>
      </c>
      <c r="J603" s="171">
        <f t="shared" si="28"/>
        <v>36.892561983471076</v>
      </c>
      <c r="K603" s="171">
        <f t="shared" si="29"/>
        <v>55.33884297520661</v>
      </c>
      <c r="M603" s="17">
        <v>4552</v>
      </c>
      <c r="N603">
        <v>0</v>
      </c>
      <c r="O603">
        <v>600</v>
      </c>
      <c r="P603">
        <v>900</v>
      </c>
      <c r="R603" s="171">
        <f>'CONV-CFS-TAF'!B598</f>
        <v>6.1487603305785121E-2</v>
      </c>
    </row>
    <row r="604" spans="2:18" hidden="1" x14ac:dyDescent="0.25">
      <c r="B604" t="s">
        <v>635</v>
      </c>
      <c r="C604">
        <v>100</v>
      </c>
      <c r="D604" s="17">
        <v>2276.7753790000002</v>
      </c>
      <c r="E604" s="17">
        <f t="shared" si="27"/>
        <v>4500</v>
      </c>
      <c r="F604" s="17">
        <v>3538</v>
      </c>
      <c r="G604">
        <v>961.20552899999996</v>
      </c>
      <c r="H604">
        <v>286.50735700000001</v>
      </c>
      <c r="I604">
        <v>157.619247</v>
      </c>
      <c r="J604" s="171">
        <f t="shared" si="28"/>
        <v>125.72703955041324</v>
      </c>
      <c r="K604" s="171">
        <f t="shared" si="29"/>
        <v>188.59055932561984</v>
      </c>
      <c r="M604" s="17">
        <v>4500</v>
      </c>
      <c r="N604">
        <v>0</v>
      </c>
      <c r="O604" s="17">
        <v>2112.9127480000002</v>
      </c>
      <c r="P604" s="17">
        <v>3169.3691220000001</v>
      </c>
      <c r="R604" s="171">
        <f>'CONV-CFS-TAF'!B599</f>
        <v>5.9504132231404959E-2</v>
      </c>
    </row>
    <row r="605" spans="2:18" hidden="1" x14ac:dyDescent="0.25">
      <c r="B605" t="s">
        <v>636</v>
      </c>
      <c r="C605">
        <v>100</v>
      </c>
      <c r="D605" s="17">
        <v>2253.2623920000001</v>
      </c>
      <c r="E605" s="17">
        <f t="shared" si="27"/>
        <v>3998.0039830000001</v>
      </c>
      <c r="F605" s="17">
        <v>3051.2720079999999</v>
      </c>
      <c r="G605">
        <v>886.00146700000005</v>
      </c>
      <c r="H605">
        <v>175.13274100000001</v>
      </c>
      <c r="I605">
        <v>202.986772</v>
      </c>
      <c r="J605" s="171">
        <f t="shared" si="28"/>
        <v>430.71461846280988</v>
      </c>
      <c r="K605" s="171">
        <f t="shared" si="29"/>
        <v>282.84297520661158</v>
      </c>
      <c r="M605" s="17">
        <v>3998.0039830000001</v>
      </c>
      <c r="N605">
        <v>0</v>
      </c>
      <c r="O605" s="17">
        <v>7004.9017249999997</v>
      </c>
      <c r="P605" s="17">
        <v>4600</v>
      </c>
      <c r="R605" s="171">
        <f>'CONV-CFS-TAF'!B600</f>
        <v>6.1487603305785121E-2</v>
      </c>
    </row>
    <row r="606" spans="2:18" hidden="1" x14ac:dyDescent="0.25">
      <c r="B606" t="s">
        <v>637</v>
      </c>
      <c r="C606">
        <v>100</v>
      </c>
      <c r="D606" s="17">
        <v>2126.8195000000001</v>
      </c>
      <c r="E606" s="17">
        <f t="shared" si="27"/>
        <v>3700</v>
      </c>
      <c r="F606" s="17">
        <v>2670.5281329999998</v>
      </c>
      <c r="G606">
        <v>792</v>
      </c>
      <c r="H606">
        <v>120.716492</v>
      </c>
      <c r="I606">
        <v>250.486797</v>
      </c>
      <c r="J606" s="171">
        <f t="shared" si="28"/>
        <v>441.48099173553715</v>
      </c>
      <c r="K606" s="171">
        <f t="shared" si="29"/>
        <v>282.84297520661158</v>
      </c>
      <c r="M606" s="17">
        <v>3700</v>
      </c>
      <c r="N606">
        <v>0</v>
      </c>
      <c r="O606" s="17">
        <v>7180</v>
      </c>
      <c r="P606" s="17">
        <v>4600</v>
      </c>
      <c r="R606" s="171">
        <f>'CONV-CFS-TAF'!B601</f>
        <v>6.1487603305785121E-2</v>
      </c>
    </row>
    <row r="607" spans="2:18" hidden="1" x14ac:dyDescent="0.25">
      <c r="B607" t="s">
        <v>638</v>
      </c>
      <c r="C607">
        <v>100</v>
      </c>
      <c r="D607" s="17">
        <v>1975</v>
      </c>
      <c r="E607" s="17">
        <f t="shared" si="27"/>
        <v>3233.5739720000001</v>
      </c>
      <c r="F607" s="17">
        <v>2144.1454819999999</v>
      </c>
      <c r="G607">
        <v>601.73645199999999</v>
      </c>
      <c r="H607">
        <v>172.96406200000001</v>
      </c>
      <c r="I607">
        <v>319.13992999999999</v>
      </c>
      <c r="J607" s="171">
        <f t="shared" si="28"/>
        <v>397.48760330578511</v>
      </c>
      <c r="K607" s="171">
        <f t="shared" si="29"/>
        <v>262.59059894876032</v>
      </c>
      <c r="M607" s="17">
        <v>3233.5739720000001</v>
      </c>
      <c r="N607">
        <v>0</v>
      </c>
      <c r="O607" s="17">
        <v>6680</v>
      </c>
      <c r="P607" s="17">
        <v>4412.9808990000001</v>
      </c>
      <c r="R607" s="171">
        <f>'CONV-CFS-TAF'!B602</f>
        <v>5.9504132231404959E-2</v>
      </c>
    </row>
    <row r="608" spans="2:18" hidden="1" x14ac:dyDescent="0.25">
      <c r="B608" t="s">
        <v>639</v>
      </c>
      <c r="C608">
        <v>100</v>
      </c>
      <c r="D608" s="17">
        <v>1850</v>
      </c>
      <c r="E608" s="17">
        <f t="shared" si="27"/>
        <v>3200</v>
      </c>
      <c r="F608" s="17">
        <v>1979.160353</v>
      </c>
      <c r="G608">
        <v>556.75895000000003</v>
      </c>
      <c r="H608">
        <v>196.284943</v>
      </c>
      <c r="I608">
        <v>270.68195400000002</v>
      </c>
      <c r="J608" s="171">
        <f t="shared" si="28"/>
        <v>176.01498794776859</v>
      </c>
      <c r="K608" s="171">
        <f t="shared" si="29"/>
        <v>193.33375729190081</v>
      </c>
      <c r="M608" s="17">
        <v>3200</v>
      </c>
      <c r="N608">
        <v>0</v>
      </c>
      <c r="O608" s="17">
        <v>2862.6093470000001</v>
      </c>
      <c r="P608" s="17">
        <v>3144.2721280000001</v>
      </c>
      <c r="R608" s="171">
        <f>'CONV-CFS-TAF'!B603</f>
        <v>6.1487603305785121E-2</v>
      </c>
    </row>
    <row r="609" spans="2:18" hidden="1" x14ac:dyDescent="0.25">
      <c r="B609" t="s">
        <v>640</v>
      </c>
      <c r="C609">
        <v>100</v>
      </c>
      <c r="D609" s="17">
        <v>1850</v>
      </c>
      <c r="E609" s="17">
        <f t="shared" si="27"/>
        <v>2798.2955229999998</v>
      </c>
      <c r="F609" s="17">
        <v>1901.7093580000001</v>
      </c>
      <c r="G609">
        <v>471.16478899999998</v>
      </c>
      <c r="H609">
        <v>366.66666700000002</v>
      </c>
      <c r="I609">
        <v>129.10224600000001</v>
      </c>
      <c r="J609" s="171">
        <f t="shared" si="28"/>
        <v>98.914804899173546</v>
      </c>
      <c r="K609" s="171">
        <f t="shared" si="29"/>
        <v>265.91177900826449</v>
      </c>
      <c r="M609" s="17">
        <v>2798.2955229999998</v>
      </c>
      <c r="N609">
        <v>0</v>
      </c>
      <c r="O609" s="17">
        <v>1662.3182489999999</v>
      </c>
      <c r="P609" s="17">
        <v>4468.7951750000002</v>
      </c>
      <c r="R609" s="171">
        <f>'CONV-CFS-TAF'!B604</f>
        <v>5.9504132231404959E-2</v>
      </c>
    </row>
    <row r="610" spans="2:18" hidden="1" x14ac:dyDescent="0.25">
      <c r="B610" t="s">
        <v>641</v>
      </c>
      <c r="C610">
        <v>100</v>
      </c>
      <c r="D610" s="17">
        <v>1850</v>
      </c>
      <c r="E610" s="17">
        <f t="shared" si="27"/>
        <v>2988.0596209999999</v>
      </c>
      <c r="F610" s="17">
        <v>1951.622314</v>
      </c>
      <c r="G610">
        <v>535.51169600000003</v>
      </c>
      <c r="H610">
        <v>577.28255000000001</v>
      </c>
      <c r="I610">
        <v>393.07906200000002</v>
      </c>
      <c r="J610" s="171">
        <f t="shared" si="28"/>
        <v>433.76301857851234</v>
      </c>
      <c r="K610" s="171">
        <f t="shared" si="29"/>
        <v>282.84297520661158</v>
      </c>
      <c r="M610" s="17">
        <v>2988.0596209999999</v>
      </c>
      <c r="N610">
        <v>0</v>
      </c>
      <c r="O610" s="17">
        <v>7054.4791999999998</v>
      </c>
      <c r="P610" s="17">
        <v>4600</v>
      </c>
      <c r="R610" s="171">
        <f>'CONV-CFS-TAF'!B605</f>
        <v>6.1487603305785121E-2</v>
      </c>
    </row>
    <row r="611" spans="2:18" hidden="1" x14ac:dyDescent="0.25">
      <c r="B611" t="s">
        <v>642</v>
      </c>
      <c r="C611">
        <v>100</v>
      </c>
      <c r="D611" s="17">
        <v>1900</v>
      </c>
      <c r="E611" s="17">
        <f t="shared" si="27"/>
        <v>3400.8738629999998</v>
      </c>
      <c r="F611" s="17">
        <v>2109.8113899999998</v>
      </c>
      <c r="G611">
        <v>545.65381100000002</v>
      </c>
      <c r="H611">
        <v>731.24161300000003</v>
      </c>
      <c r="I611">
        <v>535.40213400000005</v>
      </c>
      <c r="J611" s="171">
        <f t="shared" si="28"/>
        <v>157.66427437090908</v>
      </c>
      <c r="K611" s="171">
        <f t="shared" si="29"/>
        <v>236.49641155636363</v>
      </c>
      <c r="M611" s="17">
        <v>3400.8738629999998</v>
      </c>
      <c r="N611">
        <v>0</v>
      </c>
      <c r="O611" s="17">
        <v>2564.1636020000001</v>
      </c>
      <c r="P611" s="17">
        <v>3846.2454029999999</v>
      </c>
      <c r="R611" s="171">
        <f>'CONV-CFS-TAF'!B606</f>
        <v>6.1487603305785121E-2</v>
      </c>
    </row>
    <row r="612" spans="2:18" hidden="1" x14ac:dyDescent="0.25">
      <c r="B612" t="s">
        <v>643</v>
      </c>
      <c r="C612">
        <v>100</v>
      </c>
      <c r="D612" s="17">
        <v>2000</v>
      </c>
      <c r="E612" s="17">
        <f t="shared" si="27"/>
        <v>3783.7683849999999</v>
      </c>
      <c r="F612" s="17">
        <v>2359.2300890000001</v>
      </c>
      <c r="G612">
        <v>567</v>
      </c>
      <c r="H612">
        <v>840.42048</v>
      </c>
      <c r="I612">
        <v>653.49395800000002</v>
      </c>
      <c r="J612" s="171">
        <f t="shared" si="28"/>
        <v>139.93005384198347</v>
      </c>
      <c r="K612" s="171">
        <f t="shared" si="29"/>
        <v>209.8950807629752</v>
      </c>
      <c r="M612" s="17">
        <v>3783.7683849999999</v>
      </c>
      <c r="N612">
        <v>0</v>
      </c>
      <c r="O612" s="17">
        <v>2432.6920279999999</v>
      </c>
      <c r="P612" s="17">
        <v>3649.0380420000001</v>
      </c>
      <c r="R612" s="171">
        <f>'CONV-CFS-TAF'!B607</f>
        <v>5.752066115702479E-2</v>
      </c>
    </row>
    <row r="613" spans="2:18" hidden="1" x14ac:dyDescent="0.25">
      <c r="B613" t="s">
        <v>644</v>
      </c>
      <c r="C613">
        <v>100</v>
      </c>
      <c r="D613" s="17">
        <v>2100</v>
      </c>
      <c r="E613" s="17">
        <f t="shared" si="27"/>
        <v>4249</v>
      </c>
      <c r="F613" s="17">
        <v>2778.5372600000001</v>
      </c>
      <c r="G613">
        <v>646</v>
      </c>
      <c r="H613">
        <v>908.33536800000002</v>
      </c>
      <c r="I613">
        <v>744.16847600000006</v>
      </c>
      <c r="J613" s="171">
        <f t="shared" si="28"/>
        <v>138.76866533950414</v>
      </c>
      <c r="K613" s="171">
        <f t="shared" si="29"/>
        <v>208.15299800925618</v>
      </c>
      <c r="M613" s="17">
        <v>4249</v>
      </c>
      <c r="N613">
        <v>0</v>
      </c>
      <c r="O613" s="17">
        <v>2256.855982</v>
      </c>
      <c r="P613" s="17">
        <v>3385.2839730000001</v>
      </c>
      <c r="R613" s="171">
        <f>'CONV-CFS-TAF'!B608</f>
        <v>6.1487603305785121E-2</v>
      </c>
    </row>
    <row r="614" spans="2:18" hidden="1" x14ac:dyDescent="0.25">
      <c r="B614" t="s">
        <v>645</v>
      </c>
      <c r="C614">
        <v>100</v>
      </c>
      <c r="D614" s="17">
        <v>2233.7478190000002</v>
      </c>
      <c r="E614" s="17">
        <f t="shared" si="27"/>
        <v>4552</v>
      </c>
      <c r="F614" s="17">
        <v>2939.131273</v>
      </c>
      <c r="G614">
        <v>742.58096399999999</v>
      </c>
      <c r="H614">
        <v>800.51595999999995</v>
      </c>
      <c r="I614">
        <v>667.26914599999998</v>
      </c>
      <c r="J614" s="171">
        <f t="shared" si="28"/>
        <v>47.100820284297519</v>
      </c>
      <c r="K614" s="171">
        <f t="shared" si="29"/>
        <v>70.65123042644629</v>
      </c>
      <c r="M614" s="17">
        <v>4552</v>
      </c>
      <c r="N614">
        <v>0</v>
      </c>
      <c r="O614">
        <v>791.55545199999995</v>
      </c>
      <c r="P614" s="17">
        <v>1187.3331780000001</v>
      </c>
      <c r="R614" s="171">
        <f>'CONV-CFS-TAF'!B609</f>
        <v>5.9504132231404959E-2</v>
      </c>
    </row>
    <row r="615" spans="2:18" hidden="1" x14ac:dyDescent="0.25">
      <c r="B615" t="s">
        <v>646</v>
      </c>
      <c r="C615">
        <v>100</v>
      </c>
      <c r="D615" s="17">
        <v>2163.0551070000001</v>
      </c>
      <c r="E615" s="17">
        <f t="shared" si="27"/>
        <v>4468.7153280000002</v>
      </c>
      <c r="F615" s="17">
        <v>3020.1444120000001</v>
      </c>
      <c r="G615">
        <v>837.84612100000004</v>
      </c>
      <c r="H615">
        <v>585.99702500000001</v>
      </c>
      <c r="I615">
        <v>545.39901099999997</v>
      </c>
      <c r="J615" s="171">
        <f t="shared" si="28"/>
        <v>36.892561983471076</v>
      </c>
      <c r="K615" s="171">
        <f t="shared" si="29"/>
        <v>55.33884297520661</v>
      </c>
      <c r="M615" s="17">
        <v>4468.7153280000002</v>
      </c>
      <c r="N615">
        <v>0</v>
      </c>
      <c r="O615">
        <v>600</v>
      </c>
      <c r="P615">
        <v>900</v>
      </c>
      <c r="R615" s="171">
        <f>'CONV-CFS-TAF'!B610</f>
        <v>6.1487603305785121E-2</v>
      </c>
    </row>
    <row r="616" spans="2:18" hidden="1" x14ac:dyDescent="0.25">
      <c r="B616" t="s">
        <v>647</v>
      </c>
      <c r="C616">
        <v>100</v>
      </c>
      <c r="D616" s="17">
        <v>2112.6632960000002</v>
      </c>
      <c r="E616" s="17">
        <f t="shared" si="27"/>
        <v>3951.371099</v>
      </c>
      <c r="F616" s="17">
        <v>2791.8698460000001</v>
      </c>
      <c r="G616">
        <v>781.68016499999999</v>
      </c>
      <c r="H616">
        <v>392.05522300000001</v>
      </c>
      <c r="I616">
        <v>385.570761</v>
      </c>
      <c r="J616" s="171">
        <f t="shared" si="28"/>
        <v>102.05010410578512</v>
      </c>
      <c r="K616" s="171">
        <f t="shared" si="29"/>
        <v>189.52162191074379</v>
      </c>
      <c r="M616" s="17">
        <v>3951.371099</v>
      </c>
      <c r="N616">
        <v>0</v>
      </c>
      <c r="O616" s="17">
        <v>1715.0086940000001</v>
      </c>
      <c r="P616" s="17">
        <v>3185.0161459999999</v>
      </c>
      <c r="R616" s="171">
        <f>'CONV-CFS-TAF'!B611</f>
        <v>5.9504132231404959E-2</v>
      </c>
    </row>
    <row r="617" spans="2:18" hidden="1" x14ac:dyDescent="0.25">
      <c r="B617" t="s">
        <v>648</v>
      </c>
      <c r="C617">
        <v>100</v>
      </c>
      <c r="D617" s="17">
        <v>1964.164992</v>
      </c>
      <c r="E617" s="17">
        <f t="shared" si="27"/>
        <v>3275.9850620000002</v>
      </c>
      <c r="F617" s="17">
        <v>2153.0915679999998</v>
      </c>
      <c r="G617">
        <v>562.49992999999995</v>
      </c>
      <c r="H617">
        <v>238.317656</v>
      </c>
      <c r="I617">
        <v>461.84613000000002</v>
      </c>
      <c r="J617" s="171">
        <f t="shared" si="28"/>
        <v>425.18563386644627</v>
      </c>
      <c r="K617" s="171">
        <f t="shared" si="29"/>
        <v>281.81990111404957</v>
      </c>
      <c r="M617" s="17">
        <v>3275.9850620000002</v>
      </c>
      <c r="N617">
        <v>0</v>
      </c>
      <c r="O617" s="17">
        <v>6914.9814109999998</v>
      </c>
      <c r="P617" s="17">
        <v>4583.3612949999997</v>
      </c>
      <c r="R617" s="171">
        <f>'CONV-CFS-TAF'!B612</f>
        <v>6.1487603305785121E-2</v>
      </c>
    </row>
    <row r="618" spans="2:18" hidden="1" x14ac:dyDescent="0.25">
      <c r="B618" t="s">
        <v>649</v>
      </c>
      <c r="C618">
        <v>100</v>
      </c>
      <c r="D618" s="17">
        <v>1790.0463119999999</v>
      </c>
      <c r="E618" s="17">
        <f t="shared" si="27"/>
        <v>3000.2367610000001</v>
      </c>
      <c r="F618" s="17">
        <v>1702.125485</v>
      </c>
      <c r="G618">
        <v>510.55669599999999</v>
      </c>
      <c r="H618">
        <v>110.456039</v>
      </c>
      <c r="I618">
        <v>547.175748</v>
      </c>
      <c r="J618" s="171">
        <f t="shared" si="28"/>
        <v>441.48099173553715</v>
      </c>
      <c r="K618" s="171">
        <f t="shared" si="29"/>
        <v>239.36114900033058</v>
      </c>
      <c r="M618" s="17">
        <v>3000.2367610000001</v>
      </c>
      <c r="N618">
        <v>0</v>
      </c>
      <c r="O618" s="17">
        <v>7180</v>
      </c>
      <c r="P618" s="17">
        <v>3892.8358910000002</v>
      </c>
      <c r="R618" s="171">
        <f>'CONV-CFS-TAF'!B613</f>
        <v>6.1487603305785121E-2</v>
      </c>
    </row>
    <row r="619" spans="2:18" hidden="1" x14ac:dyDescent="0.25">
      <c r="B619" t="s">
        <v>650</v>
      </c>
      <c r="C619">
        <v>100</v>
      </c>
      <c r="D619" s="17">
        <v>1621.7781440000001</v>
      </c>
      <c r="E619" s="17">
        <f t="shared" si="27"/>
        <v>2918.1401919999998</v>
      </c>
      <c r="F619" s="17">
        <v>1611.9093809999999</v>
      </c>
      <c r="G619">
        <v>479.755064</v>
      </c>
      <c r="H619">
        <v>154.79789199999999</v>
      </c>
      <c r="I619">
        <v>487.17472099999998</v>
      </c>
      <c r="J619" s="171">
        <f t="shared" si="28"/>
        <v>312.91239855867769</v>
      </c>
      <c r="K619" s="171">
        <f t="shared" si="29"/>
        <v>264.86226023801652</v>
      </c>
      <c r="M619" s="17">
        <v>2918.1401919999998</v>
      </c>
      <c r="N619">
        <v>0</v>
      </c>
      <c r="O619" s="17">
        <v>5258.666698</v>
      </c>
      <c r="P619" s="17">
        <v>4451.1574289999999</v>
      </c>
      <c r="R619" s="171">
        <f>'CONV-CFS-TAF'!B614</f>
        <v>5.9504132231404959E-2</v>
      </c>
    </row>
    <row r="620" spans="2:18" hidden="1" x14ac:dyDescent="0.25">
      <c r="B620" t="s">
        <v>651</v>
      </c>
      <c r="C620">
        <v>100</v>
      </c>
      <c r="D620" s="17">
        <v>1537.403452</v>
      </c>
      <c r="E620" s="17">
        <f t="shared" si="27"/>
        <v>3022.4900539999999</v>
      </c>
      <c r="F620" s="17">
        <v>1532.0027769999999</v>
      </c>
      <c r="G620">
        <v>437.32050400000003</v>
      </c>
      <c r="H620">
        <v>170.17388299999999</v>
      </c>
      <c r="I620">
        <v>552.77171499999997</v>
      </c>
      <c r="J620" s="171">
        <f t="shared" si="28"/>
        <v>258.16474865851239</v>
      </c>
      <c r="K620" s="171">
        <f t="shared" si="29"/>
        <v>192.36471961190082</v>
      </c>
      <c r="M620" s="17">
        <v>3022.4900539999999</v>
      </c>
      <c r="N620">
        <v>0</v>
      </c>
      <c r="O620" s="17">
        <v>4198.6471220000003</v>
      </c>
      <c r="P620" s="17">
        <v>3128.5122409999999</v>
      </c>
      <c r="R620" s="171">
        <f>'CONV-CFS-TAF'!B615</f>
        <v>6.1487603305785121E-2</v>
      </c>
    </row>
    <row r="621" spans="2:18" hidden="1" x14ac:dyDescent="0.25">
      <c r="B621" t="s">
        <v>652</v>
      </c>
      <c r="C621">
        <v>100</v>
      </c>
      <c r="D621" s="17">
        <v>1573.305983</v>
      </c>
      <c r="E621" s="17">
        <f t="shared" si="27"/>
        <v>3252</v>
      </c>
      <c r="F621" s="17">
        <v>1564.486312</v>
      </c>
      <c r="G621">
        <v>485.39011900000003</v>
      </c>
      <c r="H621">
        <v>342.67209700000001</v>
      </c>
      <c r="I621">
        <v>799.18820700000003</v>
      </c>
      <c r="J621" s="171">
        <f t="shared" si="28"/>
        <v>397.48760330578511</v>
      </c>
      <c r="K621" s="171">
        <f t="shared" si="29"/>
        <v>273.71900826446279</v>
      </c>
      <c r="M621" s="17">
        <v>3252</v>
      </c>
      <c r="N621">
        <v>0</v>
      </c>
      <c r="O621" s="17">
        <v>6680</v>
      </c>
      <c r="P621" s="17">
        <v>4600</v>
      </c>
      <c r="R621" s="171">
        <f>'CONV-CFS-TAF'!B616</f>
        <v>5.9504132231404959E-2</v>
      </c>
    </row>
    <row r="622" spans="2:18" hidden="1" x14ac:dyDescent="0.25">
      <c r="B622" t="s">
        <v>653</v>
      </c>
      <c r="C622">
        <v>100</v>
      </c>
      <c r="D622" s="17">
        <v>1677.2746199999999</v>
      </c>
      <c r="E622" s="17">
        <f t="shared" si="27"/>
        <v>3346</v>
      </c>
      <c r="F622" s="17">
        <v>1770.275903</v>
      </c>
      <c r="G622">
        <v>567</v>
      </c>
      <c r="H622">
        <v>519.94543399999998</v>
      </c>
      <c r="I622">
        <v>825.88042800000005</v>
      </c>
      <c r="J622" s="171">
        <f t="shared" si="28"/>
        <v>171.43922801851238</v>
      </c>
      <c r="K622" s="171">
        <f t="shared" si="29"/>
        <v>257.15884202776857</v>
      </c>
      <c r="M622" s="17">
        <v>3346</v>
      </c>
      <c r="N622">
        <v>0</v>
      </c>
      <c r="O622" s="17">
        <v>2788.191746</v>
      </c>
      <c r="P622" s="17">
        <v>4182.2876189999997</v>
      </c>
      <c r="R622" s="171">
        <f>'CONV-CFS-TAF'!B617</f>
        <v>6.1487603305785121E-2</v>
      </c>
    </row>
    <row r="623" spans="2:18" hidden="1" x14ac:dyDescent="0.25">
      <c r="B623" t="s">
        <v>654</v>
      </c>
      <c r="C623">
        <v>100</v>
      </c>
      <c r="D623" s="17">
        <v>1830.114785</v>
      </c>
      <c r="E623" s="17">
        <f t="shared" si="27"/>
        <v>3552</v>
      </c>
      <c r="F623" s="17">
        <v>2376.7970110000001</v>
      </c>
      <c r="G623">
        <v>559</v>
      </c>
      <c r="H623">
        <v>687.61812599999996</v>
      </c>
      <c r="I623">
        <v>983.74602100000004</v>
      </c>
      <c r="J623" s="171">
        <f t="shared" si="28"/>
        <v>174.75627429818181</v>
      </c>
      <c r="K623" s="171">
        <f t="shared" si="29"/>
        <v>262.13441150876031</v>
      </c>
      <c r="M623" s="17">
        <v>3552</v>
      </c>
      <c r="N623">
        <v>0</v>
      </c>
      <c r="O623" s="17">
        <v>2842.138332</v>
      </c>
      <c r="P623" s="17">
        <v>4263.2074990000001</v>
      </c>
      <c r="R623" s="171">
        <f>'CONV-CFS-TAF'!B618</f>
        <v>6.1487603305785121E-2</v>
      </c>
    </row>
    <row r="624" spans="2:18" hidden="1" x14ac:dyDescent="0.25">
      <c r="B624" t="s">
        <v>655</v>
      </c>
      <c r="C624">
        <v>100</v>
      </c>
      <c r="D624" s="17">
        <v>1976.6948460000001</v>
      </c>
      <c r="E624" s="17">
        <f t="shared" si="27"/>
        <v>3636</v>
      </c>
      <c r="F624" s="17">
        <v>2788</v>
      </c>
      <c r="G624">
        <v>555</v>
      </c>
      <c r="H624">
        <v>829.59964500000001</v>
      </c>
      <c r="I624" s="17">
        <v>1063.7484010000001</v>
      </c>
      <c r="J624" s="171">
        <f t="shared" si="28"/>
        <v>196.51645145652893</v>
      </c>
      <c r="K624" s="171">
        <f t="shared" si="29"/>
        <v>255.47107438016528</v>
      </c>
      <c r="M624" s="17">
        <v>3636</v>
      </c>
      <c r="N624">
        <v>0</v>
      </c>
      <c r="O624" s="17">
        <v>3538.4658669999999</v>
      </c>
      <c r="P624" s="17">
        <v>4600</v>
      </c>
      <c r="R624" s="171">
        <f>'CONV-CFS-TAF'!B619</f>
        <v>5.5537190082644627E-2</v>
      </c>
    </row>
    <row r="625" spans="2:18" hidden="1" x14ac:dyDescent="0.25">
      <c r="B625" t="s">
        <v>656</v>
      </c>
      <c r="C625">
        <v>100</v>
      </c>
      <c r="D625" s="17">
        <v>2096.6827480000002</v>
      </c>
      <c r="E625" s="17">
        <f t="shared" si="27"/>
        <v>4162</v>
      </c>
      <c r="F625" s="17">
        <v>2951</v>
      </c>
      <c r="G625">
        <v>652</v>
      </c>
      <c r="H625">
        <v>971.22265800000002</v>
      </c>
      <c r="I625" s="17">
        <v>1067</v>
      </c>
      <c r="J625" s="171">
        <f t="shared" si="28"/>
        <v>288.6231639014876</v>
      </c>
      <c r="K625" s="171">
        <f t="shared" si="29"/>
        <v>282.84297520661158</v>
      </c>
      <c r="M625" s="17">
        <v>4162</v>
      </c>
      <c r="N625">
        <v>0</v>
      </c>
      <c r="O625" s="17">
        <v>4694.0057569999999</v>
      </c>
      <c r="P625" s="17">
        <v>4600</v>
      </c>
      <c r="R625" s="171">
        <f>'CONV-CFS-TAF'!B620</f>
        <v>6.1487603305785121E-2</v>
      </c>
    </row>
    <row r="626" spans="2:18" hidden="1" x14ac:dyDescent="0.25">
      <c r="B626" t="s">
        <v>657</v>
      </c>
      <c r="C626">
        <v>100</v>
      </c>
      <c r="D626" s="17">
        <v>2284.3917700000002</v>
      </c>
      <c r="E626" s="17">
        <f t="shared" si="27"/>
        <v>4516.005107</v>
      </c>
      <c r="F626" s="17">
        <v>3293.0803780000001</v>
      </c>
      <c r="G626">
        <v>792</v>
      </c>
      <c r="H626">
        <v>860.82161900000006</v>
      </c>
      <c r="I626">
        <v>920.68672900000001</v>
      </c>
      <c r="J626" s="171">
        <f t="shared" si="28"/>
        <v>52.296613527272726</v>
      </c>
      <c r="K626" s="171">
        <f t="shared" si="29"/>
        <v>78.444920290909081</v>
      </c>
      <c r="M626" s="17">
        <v>4516.005107</v>
      </c>
      <c r="N626">
        <v>0</v>
      </c>
      <c r="O626">
        <v>878.87364400000001</v>
      </c>
      <c r="P626" s="17">
        <v>1318.3104659999999</v>
      </c>
      <c r="R626" s="171">
        <f>'CONV-CFS-TAF'!B621</f>
        <v>5.9504132231404959E-2</v>
      </c>
    </row>
    <row r="627" spans="2:18" hidden="1" x14ac:dyDescent="0.25">
      <c r="B627" t="s">
        <v>658</v>
      </c>
      <c r="C627">
        <v>100</v>
      </c>
      <c r="D627" s="17">
        <v>2333.608941</v>
      </c>
      <c r="E627" s="17">
        <f t="shared" si="27"/>
        <v>4552</v>
      </c>
      <c r="F627" s="17">
        <v>3538</v>
      </c>
      <c r="G627">
        <v>967</v>
      </c>
      <c r="H627">
        <v>628.27022999999997</v>
      </c>
      <c r="I627">
        <v>651.23582799999997</v>
      </c>
      <c r="J627" s="171">
        <f t="shared" si="28"/>
        <v>36.892561983471076</v>
      </c>
      <c r="K627" s="171">
        <f t="shared" si="29"/>
        <v>55.33884297520661</v>
      </c>
      <c r="M627" s="17">
        <v>4552</v>
      </c>
      <c r="N627">
        <v>0</v>
      </c>
      <c r="O627">
        <v>600</v>
      </c>
      <c r="P627">
        <v>900</v>
      </c>
      <c r="R627" s="171">
        <f>'CONV-CFS-TAF'!B622</f>
        <v>6.1487603305785121E-2</v>
      </c>
    </row>
    <row r="628" spans="2:18" hidden="1" x14ac:dyDescent="0.25">
      <c r="B628" t="s">
        <v>659</v>
      </c>
      <c r="C628">
        <v>100</v>
      </c>
      <c r="D628" s="17">
        <v>2280.0587380000002</v>
      </c>
      <c r="E628" s="17">
        <f t="shared" si="27"/>
        <v>4109.9458999999997</v>
      </c>
      <c r="F628" s="17">
        <v>3367.3090649999999</v>
      </c>
      <c r="G628">
        <v>854.48439399999995</v>
      </c>
      <c r="H628">
        <v>459.72956699999997</v>
      </c>
      <c r="I628">
        <v>402.66428999999999</v>
      </c>
      <c r="J628" s="171">
        <f t="shared" si="28"/>
        <v>118.86638453553718</v>
      </c>
      <c r="K628" s="171">
        <f t="shared" si="29"/>
        <v>220.75185701157025</v>
      </c>
      <c r="M628" s="17">
        <v>4109.9458999999997</v>
      </c>
      <c r="N628">
        <v>0</v>
      </c>
      <c r="O628" s="17">
        <v>1997.6156289999999</v>
      </c>
      <c r="P628" s="17">
        <v>3709.8575970000002</v>
      </c>
      <c r="R628" s="171">
        <f>'CONV-CFS-TAF'!B623</f>
        <v>5.9504132231404959E-2</v>
      </c>
    </row>
    <row r="629" spans="2:18" hidden="1" x14ac:dyDescent="0.25">
      <c r="B629" t="s">
        <v>660</v>
      </c>
      <c r="C629">
        <v>100</v>
      </c>
      <c r="D629" s="17">
        <v>2140.2284399999999</v>
      </c>
      <c r="E629" s="17">
        <f t="shared" si="27"/>
        <v>3456.6304789999999</v>
      </c>
      <c r="F629" s="17">
        <v>2796.352437</v>
      </c>
      <c r="G629">
        <v>686.54807100000005</v>
      </c>
      <c r="H629">
        <v>264.38144</v>
      </c>
      <c r="I629">
        <v>432.23891700000001</v>
      </c>
      <c r="J629" s="171">
        <f t="shared" si="28"/>
        <v>416.94599078280987</v>
      </c>
      <c r="K629" s="171">
        <f t="shared" si="29"/>
        <v>274.68388629421491</v>
      </c>
      <c r="M629" s="17">
        <v>3456.6304789999999</v>
      </c>
      <c r="N629">
        <v>0</v>
      </c>
      <c r="O629" s="17">
        <v>6780.976463</v>
      </c>
      <c r="P629" s="17">
        <v>4467.3051400000004</v>
      </c>
      <c r="R629" s="171">
        <f>'CONV-CFS-TAF'!B624</f>
        <v>6.1487603305785121E-2</v>
      </c>
    </row>
    <row r="630" spans="2:18" hidden="1" x14ac:dyDescent="0.25">
      <c r="B630" t="s">
        <v>661</v>
      </c>
      <c r="C630">
        <v>100</v>
      </c>
      <c r="D630" s="17">
        <v>1917.0728690000001</v>
      </c>
      <c r="E630" s="17">
        <f t="shared" si="27"/>
        <v>3242.568264</v>
      </c>
      <c r="F630" s="17">
        <v>2416.0519800000002</v>
      </c>
      <c r="G630">
        <v>636.918049</v>
      </c>
      <c r="H630">
        <v>154.66095100000001</v>
      </c>
      <c r="I630">
        <v>446.40231999999997</v>
      </c>
      <c r="J630" s="171">
        <f t="shared" si="28"/>
        <v>424.61662586380163</v>
      </c>
      <c r="K630" s="171">
        <f t="shared" si="29"/>
        <v>282.84297520661158</v>
      </c>
      <c r="M630" s="17">
        <v>3242.568264</v>
      </c>
      <c r="N630">
        <v>0</v>
      </c>
      <c r="O630" s="17">
        <v>6905.7273830000004</v>
      </c>
      <c r="P630" s="17">
        <v>4600</v>
      </c>
      <c r="R630" s="171">
        <f>'CONV-CFS-TAF'!B625</f>
        <v>6.1487603305785121E-2</v>
      </c>
    </row>
    <row r="631" spans="2:18" hidden="1" x14ac:dyDescent="0.25">
      <c r="B631" t="s">
        <v>662</v>
      </c>
      <c r="C631">
        <v>100</v>
      </c>
      <c r="D631" s="17">
        <v>1748.980914</v>
      </c>
      <c r="E631" s="17">
        <f t="shared" si="27"/>
        <v>3040.2645990000001</v>
      </c>
      <c r="F631" s="17">
        <v>1975.003064</v>
      </c>
      <c r="G631">
        <v>548.18686100000002</v>
      </c>
      <c r="H631">
        <v>173.250721</v>
      </c>
      <c r="I631">
        <v>515.91153999999995</v>
      </c>
      <c r="J631" s="171">
        <f t="shared" si="28"/>
        <v>397.48760330578511</v>
      </c>
      <c r="K631" s="171">
        <f t="shared" si="29"/>
        <v>248.38327481652891</v>
      </c>
      <c r="M631" s="17">
        <v>3040.2645990000001</v>
      </c>
      <c r="N631">
        <v>0</v>
      </c>
      <c r="O631" s="17">
        <v>6680</v>
      </c>
      <c r="P631" s="17">
        <v>4174.2189239999998</v>
      </c>
      <c r="R631" s="171">
        <f>'CONV-CFS-TAF'!B626</f>
        <v>5.9504132231404959E-2</v>
      </c>
    </row>
    <row r="632" spans="2:18" hidden="1" x14ac:dyDescent="0.25">
      <c r="B632" t="s">
        <v>663</v>
      </c>
      <c r="C632">
        <v>100</v>
      </c>
      <c r="D632" s="17">
        <v>1719.8858580000001</v>
      </c>
      <c r="E632" s="17">
        <f t="shared" si="27"/>
        <v>3121.5661439999999</v>
      </c>
      <c r="F632" s="17">
        <v>1790.5761190000001</v>
      </c>
      <c r="G632">
        <v>516.36059599999999</v>
      </c>
      <c r="H632">
        <v>183.33333300000001</v>
      </c>
      <c r="I632">
        <v>576.85116600000003</v>
      </c>
      <c r="J632" s="171">
        <f t="shared" si="28"/>
        <v>345.5471823768595</v>
      </c>
      <c r="K632" s="171">
        <f t="shared" si="29"/>
        <v>193.04014894413223</v>
      </c>
      <c r="M632" s="17">
        <v>3121.5661439999999</v>
      </c>
      <c r="N632">
        <v>0</v>
      </c>
      <c r="O632" s="17">
        <v>5619.7861650000004</v>
      </c>
      <c r="P632" s="17">
        <v>3139.497046</v>
      </c>
      <c r="R632" s="171">
        <f>'CONV-CFS-TAF'!B627</f>
        <v>6.1487603305785121E-2</v>
      </c>
    </row>
    <row r="633" spans="2:18" hidden="1" x14ac:dyDescent="0.25">
      <c r="B633" t="s">
        <v>664</v>
      </c>
      <c r="C633">
        <v>100</v>
      </c>
      <c r="D633" s="17">
        <v>1850</v>
      </c>
      <c r="E633" s="17">
        <f t="shared" si="27"/>
        <v>3252</v>
      </c>
      <c r="F633" s="17">
        <v>2469.911861</v>
      </c>
      <c r="G633">
        <v>567</v>
      </c>
      <c r="H633">
        <v>350.85733099999999</v>
      </c>
      <c r="I633">
        <v>725.02740600000004</v>
      </c>
      <c r="J633" s="171">
        <f t="shared" si="28"/>
        <v>397.48760330578511</v>
      </c>
      <c r="K633" s="171">
        <f t="shared" si="29"/>
        <v>273.71900826446279</v>
      </c>
      <c r="M633" s="17">
        <v>3252</v>
      </c>
      <c r="N633">
        <v>0</v>
      </c>
      <c r="O633" s="17">
        <v>6680</v>
      </c>
      <c r="P633" s="17">
        <v>4600</v>
      </c>
      <c r="R633" s="171">
        <f>'CONV-CFS-TAF'!B628</f>
        <v>5.9504132231404959E-2</v>
      </c>
    </row>
    <row r="634" spans="2:18" hidden="1" x14ac:dyDescent="0.25">
      <c r="B634" t="s">
        <v>665</v>
      </c>
      <c r="C634">
        <v>100</v>
      </c>
      <c r="D634" s="17">
        <v>1850</v>
      </c>
      <c r="E634" s="17">
        <f t="shared" si="27"/>
        <v>3267</v>
      </c>
      <c r="F634" s="17">
        <v>2800</v>
      </c>
      <c r="G634">
        <v>567</v>
      </c>
      <c r="H634">
        <v>547.23815000000002</v>
      </c>
      <c r="I634">
        <v>681.50360599999999</v>
      </c>
      <c r="J634" s="171">
        <f t="shared" si="28"/>
        <v>193.3327522155372</v>
      </c>
      <c r="K634" s="171">
        <f t="shared" si="29"/>
        <v>282.84297520661158</v>
      </c>
      <c r="M634" s="17">
        <v>3267</v>
      </c>
      <c r="N634">
        <v>0</v>
      </c>
      <c r="O634" s="17">
        <v>3144.2557820000002</v>
      </c>
      <c r="P634" s="17">
        <v>4600</v>
      </c>
      <c r="R634" s="171">
        <f>'CONV-CFS-TAF'!B629</f>
        <v>6.1487603305785121E-2</v>
      </c>
    </row>
    <row r="635" spans="2:18" hidden="1" x14ac:dyDescent="0.25">
      <c r="B635" t="s">
        <v>666</v>
      </c>
      <c r="C635">
        <v>100</v>
      </c>
      <c r="D635" s="17">
        <v>1900</v>
      </c>
      <c r="E635" s="17">
        <f t="shared" si="27"/>
        <v>3252</v>
      </c>
      <c r="F635" s="17">
        <v>2870</v>
      </c>
      <c r="G635">
        <v>505</v>
      </c>
      <c r="H635">
        <v>741.36547800000005</v>
      </c>
      <c r="I635">
        <v>721.12043100000005</v>
      </c>
      <c r="J635" s="171">
        <f t="shared" si="28"/>
        <v>240.43820238347107</v>
      </c>
      <c r="K635" s="171">
        <f t="shared" si="29"/>
        <v>282.84297520661158</v>
      </c>
      <c r="M635" s="17">
        <v>3252</v>
      </c>
      <c r="N635">
        <v>0</v>
      </c>
      <c r="O635" s="17">
        <v>3910.3524849999999</v>
      </c>
      <c r="P635" s="17">
        <v>4600</v>
      </c>
      <c r="R635" s="171">
        <f>'CONV-CFS-TAF'!B630</f>
        <v>6.1487603305785121E-2</v>
      </c>
    </row>
    <row r="636" spans="2:18" hidden="1" x14ac:dyDescent="0.25">
      <c r="B636" t="s">
        <v>667</v>
      </c>
      <c r="C636">
        <v>100</v>
      </c>
      <c r="D636" s="17">
        <v>2000</v>
      </c>
      <c r="E636" s="17">
        <f t="shared" si="27"/>
        <v>3694</v>
      </c>
      <c r="F636" s="17">
        <v>3009</v>
      </c>
      <c r="G636">
        <v>499</v>
      </c>
      <c r="H636">
        <v>854.29811900000004</v>
      </c>
      <c r="I636">
        <v>690.50757099999998</v>
      </c>
      <c r="J636" s="171">
        <f t="shared" si="28"/>
        <v>155.93567297057851</v>
      </c>
      <c r="K636" s="171">
        <f t="shared" si="29"/>
        <v>233.90350940033056</v>
      </c>
      <c r="M636" s="17">
        <v>3694</v>
      </c>
      <c r="N636">
        <v>0</v>
      </c>
      <c r="O636" s="17">
        <v>2807.7703019999999</v>
      </c>
      <c r="P636" s="17">
        <v>4211.655452</v>
      </c>
      <c r="R636" s="171">
        <f>'CONV-CFS-TAF'!B631</f>
        <v>5.5537190082644627E-2</v>
      </c>
    </row>
    <row r="637" spans="2:18" hidden="1" x14ac:dyDescent="0.25">
      <c r="B637" t="s">
        <v>668</v>
      </c>
      <c r="C637">
        <v>100</v>
      </c>
      <c r="D637" s="17">
        <v>2100</v>
      </c>
      <c r="E637" s="17">
        <f t="shared" si="27"/>
        <v>3416</v>
      </c>
      <c r="F637" s="17">
        <v>2788</v>
      </c>
      <c r="G637">
        <v>622</v>
      </c>
      <c r="H637">
        <v>972</v>
      </c>
      <c r="I637">
        <v>780.49431000000004</v>
      </c>
      <c r="J637" s="171">
        <f t="shared" si="28"/>
        <v>287.23861470347106</v>
      </c>
      <c r="K637" s="171">
        <f t="shared" si="29"/>
        <v>271.06209324892563</v>
      </c>
      <c r="M637" s="17">
        <v>3416</v>
      </c>
      <c r="N637">
        <v>0</v>
      </c>
      <c r="O637" s="17">
        <v>4671.4882230000003</v>
      </c>
      <c r="P637" s="17">
        <v>4408.4023230000003</v>
      </c>
      <c r="R637" s="171">
        <f>'CONV-CFS-TAF'!B632</f>
        <v>6.1487603305785121E-2</v>
      </c>
    </row>
    <row r="638" spans="2:18" hidden="1" x14ac:dyDescent="0.25">
      <c r="B638" t="s">
        <v>669</v>
      </c>
      <c r="C638">
        <v>100</v>
      </c>
      <c r="D638" s="17">
        <v>2300</v>
      </c>
      <c r="E638" s="17">
        <f t="shared" si="27"/>
        <v>4289</v>
      </c>
      <c r="F638" s="17">
        <v>3292</v>
      </c>
      <c r="G638">
        <v>792</v>
      </c>
      <c r="H638">
        <v>873.12255200000004</v>
      </c>
      <c r="I638">
        <v>624.64229899999998</v>
      </c>
      <c r="J638" s="171">
        <f t="shared" si="28"/>
        <v>59.311202697520656</v>
      </c>
      <c r="K638" s="171">
        <f t="shared" si="29"/>
        <v>88.966803986776867</v>
      </c>
      <c r="M638" s="17">
        <v>4289</v>
      </c>
      <c r="N638">
        <v>0</v>
      </c>
      <c r="O638">
        <v>996.75771199999997</v>
      </c>
      <c r="P638" s="17">
        <v>1495.136567</v>
      </c>
      <c r="R638" s="171">
        <f>'CONV-CFS-TAF'!B633</f>
        <v>5.9504132231404959E-2</v>
      </c>
    </row>
    <row r="639" spans="2:18" hidden="1" x14ac:dyDescent="0.25">
      <c r="B639" t="s">
        <v>670</v>
      </c>
      <c r="C639">
        <v>100</v>
      </c>
      <c r="D639" s="17">
        <v>2383.8642410000002</v>
      </c>
      <c r="E639" s="17">
        <f t="shared" si="27"/>
        <v>4552</v>
      </c>
      <c r="F639" s="17">
        <v>3538</v>
      </c>
      <c r="G639">
        <v>967</v>
      </c>
      <c r="H639">
        <v>626.00453800000003</v>
      </c>
      <c r="I639">
        <v>372.52779600000002</v>
      </c>
      <c r="J639" s="171">
        <f t="shared" si="28"/>
        <v>36.892561983471076</v>
      </c>
      <c r="K639" s="171">
        <f t="shared" si="29"/>
        <v>55.33884297520661</v>
      </c>
      <c r="M639" s="17">
        <v>4552</v>
      </c>
      <c r="N639">
        <v>0</v>
      </c>
      <c r="O639">
        <v>600</v>
      </c>
      <c r="P639">
        <v>900</v>
      </c>
      <c r="R639" s="171">
        <f>'CONV-CFS-TAF'!B634</f>
        <v>6.1487603305785121E-2</v>
      </c>
    </row>
    <row r="640" spans="2:18" hidden="1" x14ac:dyDescent="0.25">
      <c r="B640" t="s">
        <v>671</v>
      </c>
      <c r="C640">
        <v>100</v>
      </c>
      <c r="D640" s="17">
        <v>2367.4432339999998</v>
      </c>
      <c r="E640" s="17">
        <f t="shared" si="27"/>
        <v>4472.1700940000001</v>
      </c>
      <c r="F640" s="17">
        <v>3538</v>
      </c>
      <c r="G640">
        <v>967</v>
      </c>
      <c r="H640">
        <v>463.45809200000002</v>
      </c>
      <c r="I640">
        <v>186.955501</v>
      </c>
      <c r="J640" s="171">
        <f t="shared" si="28"/>
        <v>163.8445574677686</v>
      </c>
      <c r="K640" s="171">
        <f t="shared" si="29"/>
        <v>245.76683623140499</v>
      </c>
      <c r="M640" s="17">
        <v>4472.1700940000001</v>
      </c>
      <c r="N640">
        <v>0</v>
      </c>
      <c r="O640" s="17">
        <v>2753.4988130000002</v>
      </c>
      <c r="P640" s="17">
        <v>4130.2482200000004</v>
      </c>
      <c r="R640" s="171">
        <f>'CONV-CFS-TAF'!B635</f>
        <v>5.9504132231404959E-2</v>
      </c>
    </row>
    <row r="641" spans="2:18" hidden="1" x14ac:dyDescent="0.25">
      <c r="B641" t="s">
        <v>672</v>
      </c>
      <c r="C641">
        <v>100</v>
      </c>
      <c r="D641" s="17">
        <v>2270</v>
      </c>
      <c r="E641" s="17">
        <f t="shared" si="27"/>
        <v>4150</v>
      </c>
      <c r="F641" s="17">
        <v>3337.2042510000001</v>
      </c>
      <c r="G641">
        <v>942</v>
      </c>
      <c r="H641">
        <v>205.78187700000001</v>
      </c>
      <c r="I641">
        <v>249.69869399999999</v>
      </c>
      <c r="J641" s="171">
        <f t="shared" si="28"/>
        <v>430.71461846280988</v>
      </c>
      <c r="K641" s="171">
        <f t="shared" si="29"/>
        <v>282.84297520661158</v>
      </c>
      <c r="M641" s="17">
        <v>4150</v>
      </c>
      <c r="N641">
        <v>0</v>
      </c>
      <c r="O641" s="17">
        <v>7004.9017249999997</v>
      </c>
      <c r="P641" s="17">
        <v>4600</v>
      </c>
      <c r="R641" s="171">
        <f>'CONV-CFS-TAF'!B636</f>
        <v>6.1487603305785121E-2</v>
      </c>
    </row>
    <row r="642" spans="2:18" hidden="1" x14ac:dyDescent="0.25">
      <c r="B642" t="s">
        <v>673</v>
      </c>
      <c r="C642">
        <v>100</v>
      </c>
      <c r="D642" s="17">
        <v>2150</v>
      </c>
      <c r="E642" s="17">
        <f t="shared" si="27"/>
        <v>3700</v>
      </c>
      <c r="F642" s="17">
        <v>3342.967247</v>
      </c>
      <c r="G642">
        <v>792</v>
      </c>
      <c r="H642">
        <v>45.615482999999998</v>
      </c>
      <c r="I642">
        <v>293.76742400000001</v>
      </c>
      <c r="J642" s="171">
        <f t="shared" si="28"/>
        <v>441.48099173553715</v>
      </c>
      <c r="K642" s="171">
        <f t="shared" si="29"/>
        <v>282.84297520661158</v>
      </c>
      <c r="M642" s="17">
        <v>3700</v>
      </c>
      <c r="N642">
        <v>0</v>
      </c>
      <c r="O642" s="17">
        <v>7180</v>
      </c>
      <c r="P642" s="17">
        <v>4600</v>
      </c>
      <c r="R642" s="171">
        <f>'CONV-CFS-TAF'!B637</f>
        <v>6.1487603305785121E-2</v>
      </c>
    </row>
    <row r="643" spans="2:18" hidden="1" x14ac:dyDescent="0.25">
      <c r="B643" t="s">
        <v>674</v>
      </c>
      <c r="C643">
        <v>100</v>
      </c>
      <c r="D643" s="17">
        <v>1975</v>
      </c>
      <c r="E643" s="17">
        <f t="shared" si="27"/>
        <v>3321.6304289999998</v>
      </c>
      <c r="F643" s="17">
        <v>2836.1802480000001</v>
      </c>
      <c r="G643">
        <v>627.27282500000001</v>
      </c>
      <c r="H643">
        <v>73.560929999999999</v>
      </c>
      <c r="I643">
        <v>381.46033999999997</v>
      </c>
      <c r="J643" s="171">
        <f t="shared" si="28"/>
        <v>397.48760330578511</v>
      </c>
      <c r="K643" s="171">
        <f t="shared" si="29"/>
        <v>273.71900826446279</v>
      </c>
      <c r="M643" s="17">
        <v>3321.6304289999998</v>
      </c>
      <c r="N643">
        <v>0</v>
      </c>
      <c r="O643" s="17">
        <v>6680</v>
      </c>
      <c r="P643" s="17">
        <v>4600</v>
      </c>
      <c r="R643" s="171">
        <f>'CONV-CFS-TAF'!B638</f>
        <v>5.9504132231404959E-2</v>
      </c>
    </row>
    <row r="644" spans="2:18" hidden="1" x14ac:dyDescent="0.25">
      <c r="B644" t="s">
        <v>675</v>
      </c>
      <c r="C644">
        <v>100</v>
      </c>
      <c r="D644" s="17">
        <v>1850</v>
      </c>
      <c r="E644" s="17">
        <f t="shared" si="27"/>
        <v>3220.5449090000002</v>
      </c>
      <c r="F644" s="17">
        <v>2624.6863149999999</v>
      </c>
      <c r="G644">
        <v>580.79866900000002</v>
      </c>
      <c r="H644">
        <v>162.46894599999999</v>
      </c>
      <c r="I644">
        <v>351.74038400000001</v>
      </c>
      <c r="J644" s="171">
        <f t="shared" si="28"/>
        <v>236.50402138512396</v>
      </c>
      <c r="K644" s="171">
        <f t="shared" si="29"/>
        <v>282.84297520661158</v>
      </c>
      <c r="M644" s="17">
        <v>3220.5449090000002</v>
      </c>
      <c r="N644">
        <v>0</v>
      </c>
      <c r="O644" s="17">
        <v>3846.3691650000001</v>
      </c>
      <c r="P644" s="17">
        <v>4600</v>
      </c>
      <c r="R644" s="171">
        <f>'CONV-CFS-TAF'!B639</f>
        <v>6.1487603305785121E-2</v>
      </c>
    </row>
    <row r="645" spans="2:18" hidden="1" x14ac:dyDescent="0.25">
      <c r="B645" t="s">
        <v>676</v>
      </c>
      <c r="C645">
        <v>100</v>
      </c>
      <c r="D645" s="17">
        <v>1843.459846</v>
      </c>
      <c r="E645" s="17">
        <f t="shared" si="27"/>
        <v>2803.4148009999999</v>
      </c>
      <c r="F645" s="17">
        <v>2569.4059029999999</v>
      </c>
      <c r="G645">
        <v>472.38610299999999</v>
      </c>
      <c r="H645">
        <v>366.66666700000002</v>
      </c>
      <c r="I645">
        <v>152.00809100000001</v>
      </c>
      <c r="J645" s="171">
        <f t="shared" si="28"/>
        <v>188.6837023338843</v>
      </c>
      <c r="K645" s="171">
        <f t="shared" si="29"/>
        <v>273.71900826446279</v>
      </c>
      <c r="M645" s="17">
        <v>2803.4148009999999</v>
      </c>
      <c r="N645">
        <v>0</v>
      </c>
      <c r="O645" s="17">
        <v>3170.9344420000002</v>
      </c>
      <c r="P645" s="17">
        <v>4600</v>
      </c>
      <c r="R645" s="171">
        <f>'CONV-CFS-TAF'!B640</f>
        <v>5.9504132231404959E-2</v>
      </c>
    </row>
    <row r="646" spans="2:18" hidden="1" x14ac:dyDescent="0.25">
      <c r="B646" t="s">
        <v>677</v>
      </c>
      <c r="C646">
        <v>100</v>
      </c>
      <c r="D646" s="17">
        <v>1847.274838</v>
      </c>
      <c r="E646" s="17">
        <f t="shared" si="27"/>
        <v>2978.0793079999999</v>
      </c>
      <c r="F646" s="17">
        <v>2559.029004</v>
      </c>
      <c r="G646">
        <v>466.54071599999997</v>
      </c>
      <c r="H646">
        <v>551.20400299999994</v>
      </c>
      <c r="I646">
        <v>371.12152300000002</v>
      </c>
      <c r="J646" s="171">
        <f t="shared" si="28"/>
        <v>439.51443833057846</v>
      </c>
      <c r="K646" s="171">
        <f t="shared" si="29"/>
        <v>282.84297520661158</v>
      </c>
      <c r="M646" s="17">
        <v>2978.0793079999999</v>
      </c>
      <c r="N646">
        <v>0</v>
      </c>
      <c r="O646" s="17">
        <v>7148.0170749999997</v>
      </c>
      <c r="P646" s="17">
        <v>4600</v>
      </c>
      <c r="R646" s="171">
        <f>'CONV-CFS-TAF'!B641</f>
        <v>6.1487603305785121E-2</v>
      </c>
    </row>
    <row r="647" spans="2:18" hidden="1" x14ac:dyDescent="0.25">
      <c r="B647" t="s">
        <v>678</v>
      </c>
      <c r="C647">
        <v>100</v>
      </c>
      <c r="D647" s="17">
        <v>1859.3486190000001</v>
      </c>
      <c r="E647" s="17">
        <f t="shared" si="27"/>
        <v>3135.2795379999998</v>
      </c>
      <c r="F647" s="17">
        <v>2594.7628850000001</v>
      </c>
      <c r="G647">
        <v>460.93124999999998</v>
      </c>
      <c r="H647">
        <v>676.76708299999996</v>
      </c>
      <c r="I647">
        <v>438.80363299999999</v>
      </c>
      <c r="J647" s="171">
        <f t="shared" si="28"/>
        <v>166.5931168740496</v>
      </c>
      <c r="K647" s="171">
        <f t="shared" si="29"/>
        <v>249.88967524958676</v>
      </c>
      <c r="M647" s="17">
        <v>3135.2795379999998</v>
      </c>
      <c r="N647">
        <v>0</v>
      </c>
      <c r="O647" s="17">
        <v>2709.3773040000001</v>
      </c>
      <c r="P647" s="17">
        <v>4064.065955</v>
      </c>
      <c r="R647" s="171">
        <f>'CONV-CFS-TAF'!B642</f>
        <v>6.1487603305785121E-2</v>
      </c>
    </row>
    <row r="648" spans="2:18" hidden="1" x14ac:dyDescent="0.25">
      <c r="B648" t="s">
        <v>679</v>
      </c>
      <c r="C648">
        <v>100</v>
      </c>
      <c r="D648" s="17">
        <v>1947.638782</v>
      </c>
      <c r="E648" s="17">
        <f t="shared" si="27"/>
        <v>3853.886027</v>
      </c>
      <c r="F648" s="17">
        <v>2884</v>
      </c>
      <c r="G648">
        <v>567</v>
      </c>
      <c r="H648">
        <v>785.93823699999996</v>
      </c>
      <c r="I648">
        <v>534.39781000000005</v>
      </c>
      <c r="J648" s="171">
        <f t="shared" si="28"/>
        <v>189.85082325421487</v>
      </c>
      <c r="K648" s="171">
        <f t="shared" si="29"/>
        <v>255.47107438016528</v>
      </c>
      <c r="M648" s="17">
        <v>3853.886027</v>
      </c>
      <c r="N648">
        <v>0</v>
      </c>
      <c r="O648" s="17">
        <v>3418.4448830000001</v>
      </c>
      <c r="P648" s="17">
        <v>4600</v>
      </c>
      <c r="R648" s="171">
        <f>'CONV-CFS-TAF'!B643</f>
        <v>5.5537190082644627E-2</v>
      </c>
    </row>
    <row r="649" spans="2:18" hidden="1" x14ac:dyDescent="0.25">
      <c r="B649" t="s">
        <v>680</v>
      </c>
      <c r="C649">
        <v>100</v>
      </c>
      <c r="D649" s="17">
        <v>2100</v>
      </c>
      <c r="E649" s="17">
        <f t="shared" ref="E649:E712" si="30">SUM(M649:N649)</f>
        <v>3756</v>
      </c>
      <c r="F649" s="17">
        <v>2833</v>
      </c>
      <c r="G649">
        <v>662</v>
      </c>
      <c r="H649">
        <v>928.44619899999998</v>
      </c>
      <c r="I649">
        <v>659.55520000000001</v>
      </c>
      <c r="J649" s="171">
        <f t="shared" ref="J649:J712" si="31">O649*R649</f>
        <v>323.66683405090907</v>
      </c>
      <c r="K649" s="171">
        <f t="shared" ref="K649:K712" si="32">P649*R649</f>
        <v>282.84297520661158</v>
      </c>
      <c r="M649" s="17">
        <v>3756</v>
      </c>
      <c r="N649">
        <v>0</v>
      </c>
      <c r="O649" s="17">
        <v>5263.9364139999998</v>
      </c>
      <c r="P649" s="17">
        <v>4600</v>
      </c>
      <c r="R649" s="171">
        <f>'CONV-CFS-TAF'!B644</f>
        <v>6.1487603305785121E-2</v>
      </c>
    </row>
    <row r="650" spans="2:18" hidden="1" x14ac:dyDescent="0.25">
      <c r="B650" t="s">
        <v>681</v>
      </c>
      <c r="C650">
        <v>100</v>
      </c>
      <c r="D650" s="17">
        <v>2224.7267280000001</v>
      </c>
      <c r="E650" s="17">
        <f t="shared" si="30"/>
        <v>4415.8293139999996</v>
      </c>
      <c r="F650" s="17">
        <v>3276.5509630000001</v>
      </c>
      <c r="G650">
        <v>792</v>
      </c>
      <c r="H650">
        <v>818.73141599999997</v>
      </c>
      <c r="I650">
        <v>491.48029500000001</v>
      </c>
      <c r="J650" s="171">
        <f t="shared" si="31"/>
        <v>49.915527530578508</v>
      </c>
      <c r="K650" s="171">
        <f t="shared" si="32"/>
        <v>74.8732912661157</v>
      </c>
      <c r="M650" s="17">
        <v>4415.8293139999996</v>
      </c>
      <c r="N650">
        <v>0</v>
      </c>
      <c r="O650">
        <v>838.85817099999997</v>
      </c>
      <c r="P650" s="17">
        <v>1258.2872560000001</v>
      </c>
      <c r="R650" s="171">
        <f>'CONV-CFS-TAF'!B645</f>
        <v>5.9504132231404959E-2</v>
      </c>
    </row>
    <row r="651" spans="2:18" hidden="1" x14ac:dyDescent="0.25">
      <c r="B651" t="s">
        <v>682</v>
      </c>
      <c r="C651">
        <v>100</v>
      </c>
      <c r="D651" s="17">
        <v>2320.5631990000002</v>
      </c>
      <c r="E651" s="17">
        <f t="shared" si="30"/>
        <v>4552</v>
      </c>
      <c r="F651" s="17">
        <v>3538</v>
      </c>
      <c r="G651">
        <v>967</v>
      </c>
      <c r="H651">
        <v>586.73542199999997</v>
      </c>
      <c r="I651">
        <v>241.171561</v>
      </c>
      <c r="J651" s="171">
        <f t="shared" si="31"/>
        <v>36.892561983471076</v>
      </c>
      <c r="K651" s="171">
        <f t="shared" si="32"/>
        <v>55.33884297520661</v>
      </c>
      <c r="M651" s="17">
        <v>4552</v>
      </c>
      <c r="N651">
        <v>0</v>
      </c>
      <c r="O651">
        <v>600</v>
      </c>
      <c r="P651">
        <v>900</v>
      </c>
      <c r="R651" s="171">
        <f>'CONV-CFS-TAF'!B646</f>
        <v>6.1487603305785121E-2</v>
      </c>
    </row>
    <row r="652" spans="2:18" hidden="1" x14ac:dyDescent="0.25">
      <c r="B652" t="s">
        <v>683</v>
      </c>
      <c r="C652">
        <v>100</v>
      </c>
      <c r="D652" s="17">
        <v>2431.4596259999998</v>
      </c>
      <c r="E652" s="17">
        <f t="shared" si="30"/>
        <v>4468.1160579999996</v>
      </c>
      <c r="F652" s="17">
        <v>3538</v>
      </c>
      <c r="G652">
        <v>967</v>
      </c>
      <c r="H652">
        <v>449.58943699999998</v>
      </c>
      <c r="I652">
        <v>97.458347000000003</v>
      </c>
      <c r="J652" s="171">
        <f t="shared" si="31"/>
        <v>197.65716152727273</v>
      </c>
      <c r="K652" s="171">
        <f t="shared" si="32"/>
        <v>273.71900826446279</v>
      </c>
      <c r="M652" s="17">
        <v>4468.1160579999996</v>
      </c>
      <c r="N652">
        <v>0</v>
      </c>
      <c r="O652" s="17">
        <v>3321.738409</v>
      </c>
      <c r="P652" s="17">
        <v>4600</v>
      </c>
      <c r="R652" s="171">
        <f>'CONV-CFS-TAF'!B647</f>
        <v>5.9504132231404959E-2</v>
      </c>
    </row>
    <row r="653" spans="2:18" hidden="1" x14ac:dyDescent="0.25">
      <c r="B653" t="s">
        <v>684</v>
      </c>
      <c r="C653">
        <v>100</v>
      </c>
      <c r="D653" s="17">
        <v>2270</v>
      </c>
      <c r="E653" s="17">
        <f t="shared" si="30"/>
        <v>4150</v>
      </c>
      <c r="F653" s="17">
        <v>3090.11904</v>
      </c>
      <c r="G653">
        <v>936.97511499999996</v>
      </c>
      <c r="H653">
        <v>263.089361</v>
      </c>
      <c r="I653">
        <v>167.55714599999999</v>
      </c>
      <c r="J653" s="171">
        <f t="shared" si="31"/>
        <v>430.71461846280988</v>
      </c>
      <c r="K653" s="171">
        <f t="shared" si="32"/>
        <v>282.84297520661158</v>
      </c>
      <c r="M653" s="17">
        <v>4150</v>
      </c>
      <c r="N653">
        <v>0</v>
      </c>
      <c r="O653" s="17">
        <v>7004.9017249999997</v>
      </c>
      <c r="P653" s="17">
        <v>4600</v>
      </c>
      <c r="R653" s="171">
        <f>'CONV-CFS-TAF'!B648</f>
        <v>6.1487603305785121E-2</v>
      </c>
    </row>
    <row r="654" spans="2:18" hidden="1" x14ac:dyDescent="0.25">
      <c r="B654" t="s">
        <v>685</v>
      </c>
      <c r="C654">
        <v>100</v>
      </c>
      <c r="D654" s="17">
        <v>2150</v>
      </c>
      <c r="E654" s="17">
        <f t="shared" si="30"/>
        <v>3700</v>
      </c>
      <c r="F654" s="17">
        <v>3087.7287630000001</v>
      </c>
      <c r="G654">
        <v>792</v>
      </c>
      <c r="H654">
        <v>153.707886</v>
      </c>
      <c r="I654">
        <v>219.43711300000001</v>
      </c>
      <c r="J654" s="171">
        <f t="shared" si="31"/>
        <v>441.48099173553715</v>
      </c>
      <c r="K654" s="171">
        <f t="shared" si="32"/>
        <v>282.84297520661158</v>
      </c>
      <c r="M654" s="17">
        <v>3700</v>
      </c>
      <c r="N654">
        <v>0</v>
      </c>
      <c r="O654" s="17">
        <v>7180</v>
      </c>
      <c r="P654" s="17">
        <v>4600</v>
      </c>
      <c r="R654" s="171">
        <f>'CONV-CFS-TAF'!B649</f>
        <v>6.1487603305785121E-2</v>
      </c>
    </row>
    <row r="655" spans="2:18" hidden="1" x14ac:dyDescent="0.25">
      <c r="B655" t="s">
        <v>686</v>
      </c>
      <c r="C655">
        <v>100</v>
      </c>
      <c r="D655" s="17">
        <v>1966.418146</v>
      </c>
      <c r="E655" s="17">
        <f t="shared" si="30"/>
        <v>3183.9805390000001</v>
      </c>
      <c r="F655" s="17">
        <v>2574.8082089999998</v>
      </c>
      <c r="G655">
        <v>732.48092499999996</v>
      </c>
      <c r="H655">
        <v>189.03148400000001</v>
      </c>
      <c r="I655">
        <v>309.11372699999998</v>
      </c>
      <c r="J655" s="171">
        <f t="shared" si="31"/>
        <v>397.48760330578511</v>
      </c>
      <c r="K655" s="171">
        <f t="shared" si="32"/>
        <v>265.30286929586782</v>
      </c>
      <c r="M655" s="17">
        <v>3183.9805390000001</v>
      </c>
      <c r="N655">
        <v>0</v>
      </c>
      <c r="O655" s="17">
        <v>6680</v>
      </c>
      <c r="P655" s="17">
        <v>4458.5621090000004</v>
      </c>
      <c r="R655" s="171">
        <f>'CONV-CFS-TAF'!B650</f>
        <v>5.9504132231404959E-2</v>
      </c>
    </row>
    <row r="656" spans="2:18" hidden="1" x14ac:dyDescent="0.25">
      <c r="B656" t="s">
        <v>687</v>
      </c>
      <c r="C656">
        <v>100</v>
      </c>
      <c r="D656" s="17">
        <v>1850</v>
      </c>
      <c r="E656" s="17">
        <f t="shared" si="30"/>
        <v>3237.3311629999998</v>
      </c>
      <c r="F656" s="17">
        <v>2400.336057</v>
      </c>
      <c r="G656">
        <v>681.59479199999998</v>
      </c>
      <c r="H656">
        <v>288.84688799999998</v>
      </c>
      <c r="I656">
        <v>358.49408799999998</v>
      </c>
      <c r="J656" s="171">
        <f t="shared" si="31"/>
        <v>315.11118932628096</v>
      </c>
      <c r="K656" s="171">
        <f t="shared" si="32"/>
        <v>282.84297520661158</v>
      </c>
      <c r="M656" s="17">
        <v>3237.3311629999998</v>
      </c>
      <c r="N656">
        <v>0</v>
      </c>
      <c r="O656" s="17">
        <v>5124.7921919999999</v>
      </c>
      <c r="P656" s="17">
        <v>4600</v>
      </c>
      <c r="R656" s="171">
        <f>'CONV-CFS-TAF'!B651</f>
        <v>6.1487603305785121E-2</v>
      </c>
    </row>
    <row r="657" spans="2:18" hidden="1" x14ac:dyDescent="0.25">
      <c r="B657" t="s">
        <v>688</v>
      </c>
      <c r="C657">
        <v>100</v>
      </c>
      <c r="D657" s="17">
        <v>1850</v>
      </c>
      <c r="E657" s="17">
        <f t="shared" si="30"/>
        <v>3094.4118229999999</v>
      </c>
      <c r="F657" s="17">
        <v>2371.527196</v>
      </c>
      <c r="G657">
        <v>541.80967799999996</v>
      </c>
      <c r="H657">
        <v>366.66666700000002</v>
      </c>
      <c r="I657">
        <v>145.40104700000001</v>
      </c>
      <c r="J657" s="171">
        <f t="shared" si="31"/>
        <v>106.855945646281</v>
      </c>
      <c r="K657" s="171">
        <f t="shared" si="32"/>
        <v>183.93353184793389</v>
      </c>
      <c r="M657" s="17">
        <v>3094.4118229999999</v>
      </c>
      <c r="N657">
        <v>0</v>
      </c>
      <c r="O657" s="17">
        <v>1795.773531</v>
      </c>
      <c r="P657" s="17">
        <v>3091.105188</v>
      </c>
      <c r="R657" s="171">
        <f>'CONV-CFS-TAF'!B652</f>
        <v>5.9504132231404959E-2</v>
      </c>
    </row>
    <row r="658" spans="2:18" hidden="1" x14ac:dyDescent="0.25">
      <c r="B658" t="s">
        <v>689</v>
      </c>
      <c r="C658">
        <v>100</v>
      </c>
      <c r="D658" s="17">
        <v>1850</v>
      </c>
      <c r="E658" s="17">
        <f t="shared" si="30"/>
        <v>3219.2222179999999</v>
      </c>
      <c r="F658" s="17">
        <v>2225.3324299999999</v>
      </c>
      <c r="G658">
        <v>539.71227899999997</v>
      </c>
      <c r="H658">
        <v>557.51371700000004</v>
      </c>
      <c r="I658">
        <v>359.708125</v>
      </c>
      <c r="J658" s="171">
        <f t="shared" si="31"/>
        <v>434.39870632066118</v>
      </c>
      <c r="K658" s="171">
        <f t="shared" si="32"/>
        <v>277.24008681520661</v>
      </c>
      <c r="M658" s="17">
        <v>3219.2222179999999</v>
      </c>
      <c r="N658">
        <v>0</v>
      </c>
      <c r="O658" s="17">
        <v>7064.8176700000004</v>
      </c>
      <c r="P658" s="17">
        <v>4508.8777559999999</v>
      </c>
      <c r="R658" s="171">
        <f>'CONV-CFS-TAF'!B653</f>
        <v>6.1487603305785121E-2</v>
      </c>
    </row>
    <row r="659" spans="2:18" hidden="1" x14ac:dyDescent="0.25">
      <c r="B659" t="s">
        <v>690</v>
      </c>
      <c r="C659">
        <v>100</v>
      </c>
      <c r="D659" s="17">
        <v>1667.843451</v>
      </c>
      <c r="E659" s="17">
        <f t="shared" si="30"/>
        <v>3490.6344519999998</v>
      </c>
      <c r="F659" s="17">
        <v>2295.5067629999999</v>
      </c>
      <c r="G659">
        <v>474.718187</v>
      </c>
      <c r="H659">
        <v>696.40357900000004</v>
      </c>
      <c r="I659">
        <v>434.79690599999998</v>
      </c>
      <c r="J659" s="171">
        <f t="shared" si="31"/>
        <v>162.18832740694214</v>
      </c>
      <c r="K659" s="171">
        <f t="shared" si="32"/>
        <v>243.2824910796694</v>
      </c>
      <c r="M659" s="17">
        <v>3490.6344519999998</v>
      </c>
      <c r="N659">
        <v>0</v>
      </c>
      <c r="O659" s="17">
        <v>2637.7402710000001</v>
      </c>
      <c r="P659" s="17">
        <v>3956.6104059999998</v>
      </c>
      <c r="R659" s="171">
        <f>'CONV-CFS-TAF'!B654</f>
        <v>6.1487603305785121E-2</v>
      </c>
    </row>
    <row r="660" spans="2:18" hidden="1" x14ac:dyDescent="0.25">
      <c r="B660" t="s">
        <v>691</v>
      </c>
      <c r="C660">
        <v>100</v>
      </c>
      <c r="D660" s="17">
        <v>1698.9667930000001</v>
      </c>
      <c r="E660" s="17">
        <f t="shared" si="30"/>
        <v>3641.581639</v>
      </c>
      <c r="F660" s="17">
        <v>2424.678214</v>
      </c>
      <c r="G660">
        <v>428.47540400000003</v>
      </c>
      <c r="H660">
        <v>803.32935399999997</v>
      </c>
      <c r="I660">
        <v>504.68279899999999</v>
      </c>
      <c r="J660" s="171">
        <f t="shared" si="31"/>
        <v>154.03612253950413</v>
      </c>
      <c r="K660" s="171">
        <f t="shared" si="32"/>
        <v>231.05418378049586</v>
      </c>
      <c r="M660" s="17">
        <v>3641.581639</v>
      </c>
      <c r="N660">
        <v>0</v>
      </c>
      <c r="O660" s="17">
        <v>2677.9268430000002</v>
      </c>
      <c r="P660" s="17">
        <v>4016.8902640000001</v>
      </c>
      <c r="R660" s="171">
        <f>'CONV-CFS-TAF'!B655</f>
        <v>5.752066115702479E-2</v>
      </c>
    </row>
    <row r="661" spans="2:18" hidden="1" x14ac:dyDescent="0.25">
      <c r="B661" t="s">
        <v>692</v>
      </c>
      <c r="C661">
        <v>100</v>
      </c>
      <c r="D661" s="17">
        <v>1747.2694039999999</v>
      </c>
      <c r="E661" s="17">
        <f t="shared" si="30"/>
        <v>3873.850297</v>
      </c>
      <c r="F661" s="17">
        <v>2534.7141019999999</v>
      </c>
      <c r="G661">
        <v>439.28456399999999</v>
      </c>
      <c r="H661">
        <v>906.07958299999996</v>
      </c>
      <c r="I661">
        <v>569.54097300000001</v>
      </c>
      <c r="J661" s="171">
        <f t="shared" si="31"/>
        <v>129.74188464396696</v>
      </c>
      <c r="K661" s="171">
        <f t="shared" si="32"/>
        <v>227.31252105719005</v>
      </c>
      <c r="M661" s="17">
        <v>3873.850297</v>
      </c>
      <c r="N661">
        <v>0</v>
      </c>
      <c r="O661" s="17">
        <v>2110.0494680000002</v>
      </c>
      <c r="P661" s="17">
        <v>3696.8837429999999</v>
      </c>
      <c r="R661" s="171">
        <f>'CONV-CFS-TAF'!B656</f>
        <v>6.1487603305785121E-2</v>
      </c>
    </row>
    <row r="662" spans="2:18" hidden="1" x14ac:dyDescent="0.25">
      <c r="B662" t="s">
        <v>693</v>
      </c>
      <c r="C662">
        <v>100</v>
      </c>
      <c r="D662" s="17">
        <v>1828.604887</v>
      </c>
      <c r="E662" s="17">
        <f t="shared" si="30"/>
        <v>4064.449572</v>
      </c>
      <c r="F662" s="17">
        <v>2458.2671399999999</v>
      </c>
      <c r="G662">
        <v>442.77366999999998</v>
      </c>
      <c r="H662">
        <v>806.71602700000005</v>
      </c>
      <c r="I662">
        <v>580.62953300000004</v>
      </c>
      <c r="J662" s="171">
        <f t="shared" si="31"/>
        <v>79.34877377851241</v>
      </c>
      <c r="K662" s="171">
        <f t="shared" si="32"/>
        <v>49.061157024793388</v>
      </c>
      <c r="M662" s="17">
        <v>4064.449572</v>
      </c>
      <c r="N662">
        <v>0</v>
      </c>
      <c r="O662" s="17">
        <v>1333.5002260000001</v>
      </c>
      <c r="P662">
        <v>824.5</v>
      </c>
      <c r="R662" s="171">
        <f>'CONV-CFS-TAF'!B657</f>
        <v>5.9504132231404959E-2</v>
      </c>
    </row>
    <row r="663" spans="2:18" hidden="1" x14ac:dyDescent="0.25">
      <c r="B663" t="s">
        <v>694</v>
      </c>
      <c r="C663">
        <v>100</v>
      </c>
      <c r="D663" s="17">
        <v>1803.066501</v>
      </c>
      <c r="E663" s="17">
        <f t="shared" si="30"/>
        <v>3877.1586010000001</v>
      </c>
      <c r="F663" s="17">
        <v>2344.2660970000002</v>
      </c>
      <c r="G663">
        <v>461.04611599999998</v>
      </c>
      <c r="H663">
        <v>670.887745</v>
      </c>
      <c r="I663">
        <v>478.187929</v>
      </c>
      <c r="J663" s="171">
        <f t="shared" si="31"/>
        <v>43.377099106115701</v>
      </c>
      <c r="K663" s="171">
        <f t="shared" si="32"/>
        <v>80.557469742148754</v>
      </c>
      <c r="M663" s="17">
        <v>3877.1586010000001</v>
      </c>
      <c r="N663">
        <v>0</v>
      </c>
      <c r="O663">
        <v>705.46088599999996</v>
      </c>
      <c r="P663" s="17">
        <v>1310.1416449999999</v>
      </c>
      <c r="R663" s="171">
        <f>'CONV-CFS-TAF'!B658</f>
        <v>6.1487603305785121E-2</v>
      </c>
    </row>
    <row r="664" spans="2:18" hidden="1" x14ac:dyDescent="0.25">
      <c r="B664" t="s">
        <v>695</v>
      </c>
      <c r="C664">
        <v>100</v>
      </c>
      <c r="D664" s="17">
        <v>1752.902783</v>
      </c>
      <c r="E664" s="17">
        <f t="shared" si="30"/>
        <v>3478.2848869999998</v>
      </c>
      <c r="F664" s="17">
        <v>2044.169496</v>
      </c>
      <c r="G664">
        <v>436.20309600000002</v>
      </c>
      <c r="H664">
        <v>494.371512</v>
      </c>
      <c r="I664">
        <v>347.83272899999997</v>
      </c>
      <c r="J664" s="171">
        <f t="shared" si="31"/>
        <v>93.730904806611576</v>
      </c>
      <c r="K664" s="171">
        <f t="shared" si="32"/>
        <v>120.96709664132231</v>
      </c>
      <c r="M664" s="17">
        <v>3478.2848869999998</v>
      </c>
      <c r="N664">
        <v>0</v>
      </c>
      <c r="O664" s="17">
        <v>1575.199928</v>
      </c>
      <c r="P664" s="17">
        <v>2032.919263</v>
      </c>
      <c r="R664" s="171">
        <f>'CONV-CFS-TAF'!B659</f>
        <v>5.9504132231404959E-2</v>
      </c>
    </row>
    <row r="665" spans="2:18" hidden="1" x14ac:dyDescent="0.25">
      <c r="B665" t="s">
        <v>696</v>
      </c>
      <c r="C665">
        <v>100</v>
      </c>
      <c r="D665" s="17">
        <v>1542.1549600000001</v>
      </c>
      <c r="E665" s="17">
        <f t="shared" si="30"/>
        <v>3137.958286</v>
      </c>
      <c r="F665" s="17">
        <v>1539.3381790000001</v>
      </c>
      <c r="G665">
        <v>406.29473899999999</v>
      </c>
      <c r="H665">
        <v>269.68575600000003</v>
      </c>
      <c r="I665">
        <v>370.70004699999998</v>
      </c>
      <c r="J665" s="171">
        <f t="shared" si="31"/>
        <v>347.63917596495867</v>
      </c>
      <c r="K665" s="171">
        <f t="shared" si="32"/>
        <v>104.04111740826445</v>
      </c>
      <c r="M665" s="17">
        <v>3137.958286</v>
      </c>
      <c r="N665">
        <v>0</v>
      </c>
      <c r="O665" s="17">
        <v>5653.8091789999999</v>
      </c>
      <c r="P665" s="17">
        <v>1692.06656</v>
      </c>
      <c r="R665" s="171">
        <f>'CONV-CFS-TAF'!B660</f>
        <v>6.1487603305785121E-2</v>
      </c>
    </row>
    <row r="666" spans="2:18" hidden="1" x14ac:dyDescent="0.25">
      <c r="B666" t="s">
        <v>697</v>
      </c>
      <c r="C666">
        <v>100</v>
      </c>
      <c r="D666" s="17">
        <v>1407.067571</v>
      </c>
      <c r="E666" s="17">
        <f t="shared" si="30"/>
        <v>3045.9149689999999</v>
      </c>
      <c r="F666" s="17">
        <v>1400.5362540000001</v>
      </c>
      <c r="G666">
        <v>380.237866</v>
      </c>
      <c r="H666">
        <v>105.594211</v>
      </c>
      <c r="I666">
        <v>220.43010100000001</v>
      </c>
      <c r="J666" s="171">
        <f t="shared" si="31"/>
        <v>117.14608989421488</v>
      </c>
      <c r="K666" s="171">
        <f t="shared" si="32"/>
        <v>125.18272286280991</v>
      </c>
      <c r="M666" s="17">
        <v>3045.9149689999999</v>
      </c>
      <c r="N666">
        <v>0</v>
      </c>
      <c r="O666" s="17">
        <v>1905.1985050000001</v>
      </c>
      <c r="P666" s="17">
        <v>2035.9018100000001</v>
      </c>
      <c r="R666" s="171">
        <f>'CONV-CFS-TAF'!B661</f>
        <v>6.1487603305785121E-2</v>
      </c>
    </row>
    <row r="667" spans="2:18" hidden="1" x14ac:dyDescent="0.25">
      <c r="B667" t="s">
        <v>698</v>
      </c>
      <c r="C667">
        <v>100</v>
      </c>
      <c r="D667" s="17">
        <v>1282.1297520000001</v>
      </c>
      <c r="E667" s="17">
        <f t="shared" si="30"/>
        <v>3052.68941</v>
      </c>
      <c r="F667" s="17">
        <v>1387.5098250000001</v>
      </c>
      <c r="G667">
        <v>349.99837300000002</v>
      </c>
      <c r="H667">
        <v>98.339903000000007</v>
      </c>
      <c r="I667">
        <v>118.11467</v>
      </c>
      <c r="J667" s="171">
        <f t="shared" si="31"/>
        <v>115.43780814545454</v>
      </c>
      <c r="K667" s="171">
        <f t="shared" si="32"/>
        <v>187.22055623801654</v>
      </c>
      <c r="M667" s="17">
        <v>3052.68941</v>
      </c>
      <c r="N667">
        <v>0</v>
      </c>
      <c r="O667" s="17">
        <v>1939.996498</v>
      </c>
      <c r="P667" s="17">
        <v>3146.3454590000001</v>
      </c>
      <c r="R667" s="171">
        <f>'CONV-CFS-TAF'!B662</f>
        <v>5.9504132231404959E-2</v>
      </c>
    </row>
    <row r="668" spans="2:18" hidden="1" x14ac:dyDescent="0.25">
      <c r="B668" t="s">
        <v>699</v>
      </c>
      <c r="C668">
        <v>100</v>
      </c>
      <c r="D668" s="17">
        <v>1227.7180960000001</v>
      </c>
      <c r="E668" s="17">
        <f t="shared" si="30"/>
        <v>2820.4887979999999</v>
      </c>
      <c r="F668" s="17">
        <v>1242.0522840000001</v>
      </c>
      <c r="G668">
        <v>325.68799999999999</v>
      </c>
      <c r="H668">
        <v>183.33333300000001</v>
      </c>
      <c r="I668">
        <v>82.860377999999997</v>
      </c>
      <c r="J668" s="171">
        <f t="shared" si="31"/>
        <v>109.84163937719008</v>
      </c>
      <c r="K668" s="171">
        <f t="shared" si="32"/>
        <v>245.06157327074379</v>
      </c>
      <c r="M668" s="17">
        <v>2820.4887979999999</v>
      </c>
      <c r="N668">
        <v>0</v>
      </c>
      <c r="O668" s="17">
        <v>1786.403006</v>
      </c>
      <c r="P668" s="17">
        <v>3985.5444040000002</v>
      </c>
      <c r="R668" s="171">
        <f>'CONV-CFS-TAF'!B663</f>
        <v>6.1487603305785121E-2</v>
      </c>
    </row>
    <row r="669" spans="2:18" hidden="1" x14ac:dyDescent="0.25">
      <c r="B669" t="s">
        <v>700</v>
      </c>
      <c r="C669">
        <v>100</v>
      </c>
      <c r="D669" s="17">
        <v>1191.6486399999999</v>
      </c>
      <c r="E669" s="17">
        <f t="shared" si="30"/>
        <v>2668.412511</v>
      </c>
      <c r="F669" s="17">
        <v>1095.9874830000001</v>
      </c>
      <c r="G669">
        <v>300</v>
      </c>
      <c r="H669">
        <v>263.76233400000001</v>
      </c>
      <c r="I669">
        <v>94.817138999999997</v>
      </c>
      <c r="J669" s="171">
        <f t="shared" si="31"/>
        <v>121.96691476363637</v>
      </c>
      <c r="K669" s="171">
        <f t="shared" si="32"/>
        <v>168.60368213553721</v>
      </c>
      <c r="M669" s="17">
        <v>2668.412511</v>
      </c>
      <c r="N669">
        <v>0</v>
      </c>
      <c r="O669" s="17">
        <v>2049.7217620000001</v>
      </c>
      <c r="P669" s="17">
        <v>2833.4785470000002</v>
      </c>
      <c r="R669" s="171">
        <f>'CONV-CFS-TAF'!B664</f>
        <v>5.9504132231404959E-2</v>
      </c>
    </row>
    <row r="670" spans="2:18" hidden="1" x14ac:dyDescent="0.25">
      <c r="B670" t="s">
        <v>701</v>
      </c>
      <c r="C670">
        <v>100</v>
      </c>
      <c r="D670" s="17">
        <v>1036.4125320000001</v>
      </c>
      <c r="E670" s="17">
        <f t="shared" si="30"/>
        <v>2537.3549739999999</v>
      </c>
      <c r="F670">
        <v>972.91536900000006</v>
      </c>
      <c r="G670">
        <v>255.56673599999999</v>
      </c>
      <c r="H670">
        <v>547.60229800000002</v>
      </c>
      <c r="I670">
        <v>142.57304600000001</v>
      </c>
      <c r="J670" s="171">
        <f t="shared" si="31"/>
        <v>215.64727889652892</v>
      </c>
      <c r="K670" s="171">
        <f t="shared" si="32"/>
        <v>282.84297520661158</v>
      </c>
      <c r="M670" s="17">
        <v>2537.3549739999999</v>
      </c>
      <c r="N670">
        <v>0</v>
      </c>
      <c r="O670" s="17">
        <v>3507.1667670000002</v>
      </c>
      <c r="P670" s="17">
        <v>4600</v>
      </c>
      <c r="R670" s="171">
        <f>'CONV-CFS-TAF'!B665</f>
        <v>6.1487603305785121E-2</v>
      </c>
    </row>
    <row r="671" spans="2:18" hidden="1" x14ac:dyDescent="0.25">
      <c r="B671" t="s">
        <v>702</v>
      </c>
      <c r="C671">
        <v>100</v>
      </c>
      <c r="D671" s="17">
        <v>1000</v>
      </c>
      <c r="E671" s="17">
        <f t="shared" si="30"/>
        <v>2259.89302</v>
      </c>
      <c r="F671">
        <v>898.06464800000003</v>
      </c>
      <c r="G671">
        <v>216.799733</v>
      </c>
      <c r="H671">
        <v>733.33333300000004</v>
      </c>
      <c r="I671">
        <v>155.222565</v>
      </c>
      <c r="J671" s="171">
        <f t="shared" si="31"/>
        <v>18.446280991735538</v>
      </c>
      <c r="K671" s="171">
        <f t="shared" si="32"/>
        <v>249.8438525355372</v>
      </c>
      <c r="M671" s="17">
        <v>2259.89302</v>
      </c>
      <c r="N671">
        <v>0</v>
      </c>
      <c r="O671">
        <v>300</v>
      </c>
      <c r="P671" s="17">
        <v>4063.3207200000002</v>
      </c>
      <c r="R671" s="171">
        <f>'CONV-CFS-TAF'!B666</f>
        <v>6.1487603305785121E-2</v>
      </c>
    </row>
    <row r="672" spans="2:18" hidden="1" x14ac:dyDescent="0.25">
      <c r="B672" t="s">
        <v>703</v>
      </c>
      <c r="C672">
        <v>100</v>
      </c>
      <c r="D672">
        <v>991.32123899999999</v>
      </c>
      <c r="E672" s="17">
        <f t="shared" si="30"/>
        <v>2180.3503470000001</v>
      </c>
      <c r="F672">
        <v>881.47646599999996</v>
      </c>
      <c r="G672">
        <v>200.424342</v>
      </c>
      <c r="H672">
        <v>869.68616799999995</v>
      </c>
      <c r="I672">
        <v>265.30671899999999</v>
      </c>
      <c r="J672" s="171">
        <f t="shared" si="31"/>
        <v>118.73447806413222</v>
      </c>
      <c r="K672" s="171">
        <f t="shared" si="32"/>
        <v>216.20638728991736</v>
      </c>
      <c r="M672" s="17">
        <v>2180.3503470000001</v>
      </c>
      <c r="N672">
        <v>0</v>
      </c>
      <c r="O672" s="17">
        <v>2137.9273579999999</v>
      </c>
      <c r="P672" s="17">
        <v>3893.0019139999999</v>
      </c>
      <c r="R672" s="171">
        <f>'CONV-CFS-TAF'!B667</f>
        <v>5.5537190082644627E-2</v>
      </c>
    </row>
    <row r="673" spans="2:18" hidden="1" x14ac:dyDescent="0.25">
      <c r="B673" t="s">
        <v>704</v>
      </c>
      <c r="C673">
        <v>100</v>
      </c>
      <c r="D673">
        <v>977.45672400000001</v>
      </c>
      <c r="E673" s="17">
        <f t="shared" si="30"/>
        <v>2071.829894</v>
      </c>
      <c r="F673">
        <v>864.508916</v>
      </c>
      <c r="G673">
        <v>180.261124</v>
      </c>
      <c r="H673">
        <v>916.66666699999996</v>
      </c>
      <c r="I673">
        <v>283.98763600000001</v>
      </c>
      <c r="J673" s="171">
        <f t="shared" si="31"/>
        <v>46.942748189752066</v>
      </c>
      <c r="K673" s="171">
        <f t="shared" si="32"/>
        <v>149.76457601652891</v>
      </c>
      <c r="M673" s="17">
        <v>2071.829894</v>
      </c>
      <c r="N673">
        <v>0</v>
      </c>
      <c r="O673">
        <v>763.45060899999999</v>
      </c>
      <c r="P673" s="17">
        <v>2435.6873249999999</v>
      </c>
      <c r="R673" s="171">
        <f>'CONV-CFS-TAF'!B668</f>
        <v>6.1487603305785121E-2</v>
      </c>
    </row>
    <row r="674" spans="2:18" hidden="1" x14ac:dyDescent="0.25">
      <c r="B674" t="s">
        <v>705</v>
      </c>
      <c r="C674">
        <v>100</v>
      </c>
      <c r="D674">
        <v>946.875</v>
      </c>
      <c r="E674" s="17">
        <f t="shared" si="30"/>
        <v>1836.3161259999999</v>
      </c>
      <c r="F674">
        <v>735.19399099999998</v>
      </c>
      <c r="G674">
        <v>153.794027</v>
      </c>
      <c r="H674">
        <v>865.61163799999997</v>
      </c>
      <c r="I674">
        <v>269.06690099999997</v>
      </c>
      <c r="J674" s="171">
        <f t="shared" si="31"/>
        <v>17.851239669421489</v>
      </c>
      <c r="K674" s="171">
        <f t="shared" si="32"/>
        <v>71.404958677685954</v>
      </c>
      <c r="M674" s="17">
        <v>1836.3161259999999</v>
      </c>
      <c r="N674">
        <v>0</v>
      </c>
      <c r="O674">
        <v>300</v>
      </c>
      <c r="P674" s="17">
        <v>1200</v>
      </c>
      <c r="R674" s="171">
        <f>'CONV-CFS-TAF'!B669</f>
        <v>5.9504132231404959E-2</v>
      </c>
    </row>
    <row r="675" spans="2:18" hidden="1" x14ac:dyDescent="0.25">
      <c r="B675" t="s">
        <v>706</v>
      </c>
      <c r="C675">
        <v>100</v>
      </c>
      <c r="D675">
        <v>894.41036199999996</v>
      </c>
      <c r="E675" s="17">
        <f t="shared" si="30"/>
        <v>1693.9089240000001</v>
      </c>
      <c r="F675">
        <v>676.17598499999997</v>
      </c>
      <c r="G675">
        <v>144.77214000000001</v>
      </c>
      <c r="H675">
        <v>759.79789200000005</v>
      </c>
      <c r="I675">
        <v>242.515162</v>
      </c>
      <c r="J675" s="171">
        <f t="shared" si="31"/>
        <v>21.268103839338842</v>
      </c>
      <c r="K675" s="171">
        <f t="shared" si="32"/>
        <v>68.768599622479329</v>
      </c>
      <c r="M675" s="17">
        <v>1693.9089240000001</v>
      </c>
      <c r="N675">
        <v>0</v>
      </c>
      <c r="O675">
        <v>345.89254899999997</v>
      </c>
      <c r="P675" s="17">
        <v>1118.414053</v>
      </c>
      <c r="R675" s="171">
        <f>'CONV-CFS-TAF'!B670</f>
        <v>6.1487603305785121E-2</v>
      </c>
    </row>
    <row r="676" spans="2:18" hidden="1" x14ac:dyDescent="0.25">
      <c r="B676" t="s">
        <v>707</v>
      </c>
      <c r="C676">
        <v>100</v>
      </c>
      <c r="D676">
        <v>856.91241600000001</v>
      </c>
      <c r="E676" s="17">
        <f t="shared" si="30"/>
        <v>1113.8615930000001</v>
      </c>
      <c r="F676">
        <v>478.47448200000002</v>
      </c>
      <c r="G676">
        <v>108.240803</v>
      </c>
      <c r="H676">
        <v>564.71325000000002</v>
      </c>
      <c r="I676">
        <v>194.57218599999999</v>
      </c>
      <c r="J676" s="171">
        <f t="shared" si="31"/>
        <v>17.851239669421489</v>
      </c>
      <c r="K676" s="171">
        <f t="shared" si="32"/>
        <v>47.603305785123965</v>
      </c>
      <c r="M676" s="17">
        <v>1113.8615930000001</v>
      </c>
      <c r="N676">
        <v>0</v>
      </c>
      <c r="O676">
        <v>300</v>
      </c>
      <c r="P676">
        <v>800</v>
      </c>
      <c r="R676" s="171">
        <f>'CONV-CFS-TAF'!B671</f>
        <v>5.9504132231404959E-2</v>
      </c>
    </row>
    <row r="677" spans="2:18" hidden="1" x14ac:dyDescent="0.25">
      <c r="B677" t="s">
        <v>708</v>
      </c>
      <c r="C677">
        <v>100</v>
      </c>
      <c r="D677">
        <v>629.69008099999996</v>
      </c>
      <c r="E677" s="17">
        <f t="shared" si="30"/>
        <v>664.82140900000002</v>
      </c>
      <c r="F677">
        <v>269.309169</v>
      </c>
      <c r="G677">
        <v>90</v>
      </c>
      <c r="H677">
        <v>332.72200600000002</v>
      </c>
      <c r="I677">
        <v>133.492527</v>
      </c>
      <c r="J677" s="171">
        <f t="shared" si="31"/>
        <v>51.576422062809911</v>
      </c>
      <c r="K677" s="171">
        <f t="shared" si="32"/>
        <v>36.892561983471076</v>
      </c>
      <c r="M677">
        <v>664.82140900000002</v>
      </c>
      <c r="N677">
        <v>0</v>
      </c>
      <c r="O677">
        <v>838.81008999999995</v>
      </c>
      <c r="P677">
        <v>600</v>
      </c>
      <c r="R677" s="171">
        <f>'CONV-CFS-TAF'!B672</f>
        <v>6.1487603305785121E-2</v>
      </c>
    </row>
    <row r="678" spans="2:18" x14ac:dyDescent="0.25">
      <c r="B678" t="s">
        <v>709</v>
      </c>
      <c r="C678">
        <v>200</v>
      </c>
      <c r="D678">
        <v>385.18322499999999</v>
      </c>
      <c r="E678" s="17">
        <f t="shared" si="30"/>
        <v>550</v>
      </c>
      <c r="F678">
        <v>117.55685800000001</v>
      </c>
      <c r="G678">
        <v>90</v>
      </c>
      <c r="H678">
        <v>217.73920899999999</v>
      </c>
      <c r="I678">
        <v>80.116871000000003</v>
      </c>
      <c r="J678" s="171">
        <f t="shared" si="31"/>
        <v>18.446280991735538</v>
      </c>
      <c r="K678" s="171">
        <f t="shared" si="32"/>
        <v>121.54481963504131</v>
      </c>
      <c r="M678">
        <v>550</v>
      </c>
      <c r="N678">
        <v>0</v>
      </c>
      <c r="O678">
        <v>300</v>
      </c>
      <c r="P678" s="17">
        <v>1976.7369859999999</v>
      </c>
      <c r="R678" s="171">
        <f>'CONV-CFS-TAF'!B673</f>
        <v>6.1487603305785121E-2</v>
      </c>
    </row>
    <row r="679" spans="2:18" hidden="1" x14ac:dyDescent="0.25">
      <c r="B679" t="s">
        <v>710</v>
      </c>
      <c r="C679">
        <v>100</v>
      </c>
      <c r="D679">
        <v>331.86119600000001</v>
      </c>
      <c r="E679" s="17">
        <f t="shared" si="30"/>
        <v>550</v>
      </c>
      <c r="F679">
        <v>87.949291000000002</v>
      </c>
      <c r="G679">
        <v>90</v>
      </c>
      <c r="H679">
        <v>129.90622099999999</v>
      </c>
      <c r="I679">
        <v>132.699411</v>
      </c>
      <c r="J679" s="171">
        <f t="shared" si="31"/>
        <v>111.04769900826446</v>
      </c>
      <c r="K679" s="171">
        <f t="shared" si="32"/>
        <v>68.213900469421489</v>
      </c>
      <c r="M679">
        <v>550</v>
      </c>
      <c r="N679">
        <v>0</v>
      </c>
      <c r="O679" s="17">
        <v>1866.2182749999999</v>
      </c>
      <c r="P679" s="17">
        <v>1146.372494</v>
      </c>
      <c r="R679" s="171">
        <f>'CONV-CFS-TAF'!B674</f>
        <v>5.9504132231404959E-2</v>
      </c>
    </row>
    <row r="680" spans="2:18" hidden="1" x14ac:dyDescent="0.25">
      <c r="B680" t="s">
        <v>711</v>
      </c>
      <c r="C680">
        <v>100</v>
      </c>
      <c r="D680">
        <v>240</v>
      </c>
      <c r="E680" s="17">
        <f t="shared" si="30"/>
        <v>550</v>
      </c>
      <c r="F680">
        <v>29.6</v>
      </c>
      <c r="G680">
        <v>90</v>
      </c>
      <c r="H680">
        <v>112.375912</v>
      </c>
      <c r="I680">
        <v>173.90077199999999</v>
      </c>
      <c r="J680" s="171">
        <f t="shared" si="31"/>
        <v>72.957456801322309</v>
      </c>
      <c r="K680" s="171">
        <f t="shared" si="32"/>
        <v>108.78952739504132</v>
      </c>
      <c r="M680">
        <v>550</v>
      </c>
      <c r="N680">
        <v>0</v>
      </c>
      <c r="O680" s="17">
        <v>1186.539284</v>
      </c>
      <c r="P680" s="17">
        <v>1769.2920449999999</v>
      </c>
      <c r="R680" s="171">
        <f>'CONV-CFS-TAF'!B675</f>
        <v>6.1487603305785121E-2</v>
      </c>
    </row>
    <row r="681" spans="2:18" hidden="1" x14ac:dyDescent="0.25">
      <c r="B681" t="s">
        <v>712</v>
      </c>
      <c r="C681">
        <v>100</v>
      </c>
      <c r="D681">
        <v>267.29061999999999</v>
      </c>
      <c r="E681" s="17">
        <f t="shared" si="30"/>
        <v>571.58799799999997</v>
      </c>
      <c r="F681">
        <v>53.802883000000001</v>
      </c>
      <c r="G681">
        <v>90</v>
      </c>
      <c r="H681">
        <v>128.81306900000001</v>
      </c>
      <c r="I681">
        <v>255.914357</v>
      </c>
      <c r="J681" s="171">
        <f t="shared" si="31"/>
        <v>99.41307911404958</v>
      </c>
      <c r="K681" s="171">
        <f t="shared" si="32"/>
        <v>87.596847014876033</v>
      </c>
      <c r="M681">
        <v>571.58799799999997</v>
      </c>
      <c r="N681">
        <v>0</v>
      </c>
      <c r="O681" s="17">
        <v>1670.6920239999999</v>
      </c>
      <c r="P681" s="17">
        <v>1472.113679</v>
      </c>
      <c r="R681" s="171">
        <f>'CONV-CFS-TAF'!B676</f>
        <v>5.9504132231404959E-2</v>
      </c>
    </row>
    <row r="682" spans="2:18" hidden="1" x14ac:dyDescent="0.25">
      <c r="B682" t="s">
        <v>713</v>
      </c>
      <c r="C682">
        <v>100</v>
      </c>
      <c r="D682">
        <v>458.20667500000002</v>
      </c>
      <c r="E682" s="17">
        <f t="shared" si="30"/>
        <v>1006.984868</v>
      </c>
      <c r="F682">
        <v>257.78437300000002</v>
      </c>
      <c r="G682">
        <v>193.560643</v>
      </c>
      <c r="H682">
        <v>273.42442599999998</v>
      </c>
      <c r="I682">
        <v>401.98296699999997</v>
      </c>
      <c r="J682" s="171">
        <f t="shared" si="31"/>
        <v>161.72940268958678</v>
      </c>
      <c r="K682" s="171">
        <f t="shared" si="32"/>
        <v>196.23038288330577</v>
      </c>
      <c r="M682" s="17">
        <v>1006.984868</v>
      </c>
      <c r="N682">
        <v>0</v>
      </c>
      <c r="O682" s="17">
        <v>2630.2765760000002</v>
      </c>
      <c r="P682" s="17">
        <v>3191.3812269999999</v>
      </c>
      <c r="R682" s="171">
        <f>'CONV-CFS-TAF'!B677</f>
        <v>6.1487603305785121E-2</v>
      </c>
    </row>
    <row r="683" spans="2:18" hidden="1" x14ac:dyDescent="0.25">
      <c r="B683" t="s">
        <v>714</v>
      </c>
      <c r="C683">
        <v>100</v>
      </c>
      <c r="D683">
        <v>843.29431699999998</v>
      </c>
      <c r="E683" s="17">
        <f t="shared" si="30"/>
        <v>2917.226052</v>
      </c>
      <c r="F683" s="17">
        <v>1162.095943</v>
      </c>
      <c r="G683">
        <v>567</v>
      </c>
      <c r="H683">
        <v>478.810676</v>
      </c>
      <c r="I683">
        <v>572.01791300000002</v>
      </c>
      <c r="J683" s="171">
        <f t="shared" si="31"/>
        <v>172.67804630876034</v>
      </c>
      <c r="K683" s="171">
        <f t="shared" si="32"/>
        <v>259.0170694631405</v>
      </c>
      <c r="M683" s="17">
        <v>2917.226052</v>
      </c>
      <c r="N683">
        <v>0</v>
      </c>
      <c r="O683" s="17">
        <v>2808.3391940000001</v>
      </c>
      <c r="P683" s="17">
        <v>4212.5087910000002</v>
      </c>
      <c r="R683" s="171">
        <f>'CONV-CFS-TAF'!B678</f>
        <v>6.1487603305785121E-2</v>
      </c>
    </row>
    <row r="684" spans="2:18" hidden="1" x14ac:dyDescent="0.25">
      <c r="B684" t="s">
        <v>715</v>
      </c>
      <c r="C684">
        <v>100</v>
      </c>
      <c r="D684" s="17">
        <v>1021.360526</v>
      </c>
      <c r="E684" s="17">
        <f t="shared" si="30"/>
        <v>3567</v>
      </c>
      <c r="F684" s="17">
        <v>1629.106867</v>
      </c>
      <c r="G684">
        <v>567</v>
      </c>
      <c r="H684">
        <v>692.86758399999997</v>
      </c>
      <c r="I684">
        <v>788.98705399999994</v>
      </c>
      <c r="J684" s="171">
        <f t="shared" si="31"/>
        <v>237.27889820033056</v>
      </c>
      <c r="K684" s="171">
        <f t="shared" si="32"/>
        <v>255.47107438016528</v>
      </c>
      <c r="M684" s="17">
        <v>3567</v>
      </c>
      <c r="N684">
        <v>0</v>
      </c>
      <c r="O684" s="17">
        <v>4272.4325419999996</v>
      </c>
      <c r="P684" s="17">
        <v>4600</v>
      </c>
      <c r="R684" s="171">
        <f>'CONV-CFS-TAF'!B679</f>
        <v>5.5537190082644627E-2</v>
      </c>
    </row>
    <row r="685" spans="2:18" hidden="1" x14ac:dyDescent="0.25">
      <c r="B685" t="s">
        <v>716</v>
      </c>
      <c r="C685">
        <v>100</v>
      </c>
      <c r="D685" s="17">
        <v>1294.693935</v>
      </c>
      <c r="E685" s="17">
        <f t="shared" si="30"/>
        <v>4000</v>
      </c>
      <c r="F685" s="17">
        <v>2504.2477720000002</v>
      </c>
      <c r="G685">
        <v>657</v>
      </c>
      <c r="H685">
        <v>889.85899500000005</v>
      </c>
      <c r="I685">
        <v>937.69150000000002</v>
      </c>
      <c r="J685" s="171">
        <f t="shared" si="31"/>
        <v>268.07779143867771</v>
      </c>
      <c r="K685" s="171">
        <f t="shared" si="32"/>
        <v>282.84297520661158</v>
      </c>
      <c r="M685" s="17">
        <v>4000</v>
      </c>
      <c r="N685">
        <v>0</v>
      </c>
      <c r="O685" s="17">
        <v>4359.8673070000004</v>
      </c>
      <c r="P685" s="17">
        <v>4600</v>
      </c>
      <c r="R685" s="171">
        <f>'CONV-CFS-TAF'!B680</f>
        <v>6.1487603305785121E-2</v>
      </c>
    </row>
    <row r="686" spans="2:18" hidden="1" x14ac:dyDescent="0.25">
      <c r="B686" t="s">
        <v>717</v>
      </c>
      <c r="C686">
        <v>100</v>
      </c>
      <c r="D686" s="17">
        <v>1486.2069200000001</v>
      </c>
      <c r="E686" s="17">
        <f t="shared" si="30"/>
        <v>4552</v>
      </c>
      <c r="F686" s="17">
        <v>3021.6335220000001</v>
      </c>
      <c r="G686">
        <v>792</v>
      </c>
      <c r="H686">
        <v>874.24869000000001</v>
      </c>
      <c r="I686">
        <v>799.23383699999999</v>
      </c>
      <c r="J686" s="171">
        <f t="shared" si="31"/>
        <v>75.733507695867772</v>
      </c>
      <c r="K686" s="171">
        <f t="shared" si="32"/>
        <v>113.60026151404959</v>
      </c>
      <c r="M686" s="17">
        <v>4552</v>
      </c>
      <c r="N686">
        <v>0</v>
      </c>
      <c r="O686" s="17">
        <v>1272.7436709999999</v>
      </c>
      <c r="P686" s="17">
        <v>1909.1155060000001</v>
      </c>
      <c r="R686" s="171">
        <f>'CONV-CFS-TAF'!B681</f>
        <v>5.9504132231404959E-2</v>
      </c>
    </row>
    <row r="687" spans="2:18" hidden="1" x14ac:dyDescent="0.25">
      <c r="B687" t="s">
        <v>718</v>
      </c>
      <c r="C687">
        <v>100</v>
      </c>
      <c r="D687" s="17">
        <v>1490.6420419999999</v>
      </c>
      <c r="E687" s="17">
        <f t="shared" si="30"/>
        <v>4552</v>
      </c>
      <c r="F687" s="17">
        <v>3338.9223019999999</v>
      </c>
      <c r="G687">
        <v>967</v>
      </c>
      <c r="H687">
        <v>765.66764799999999</v>
      </c>
      <c r="I687">
        <v>617.87651100000005</v>
      </c>
      <c r="J687" s="171">
        <f t="shared" si="31"/>
        <v>69.225111320330583</v>
      </c>
      <c r="K687" s="171">
        <f t="shared" si="32"/>
        <v>103.83766698049587</v>
      </c>
      <c r="M687" s="17">
        <v>4552</v>
      </c>
      <c r="N687">
        <v>0</v>
      </c>
      <c r="O687" s="17">
        <v>1125.8385040000001</v>
      </c>
      <c r="P687" s="17">
        <v>1688.757756</v>
      </c>
      <c r="R687" s="171">
        <f>'CONV-CFS-TAF'!B682</f>
        <v>6.1487603305785121E-2</v>
      </c>
    </row>
    <row r="688" spans="2:18" hidden="1" x14ac:dyDescent="0.25">
      <c r="B688" t="s">
        <v>719</v>
      </c>
      <c r="C688">
        <v>100</v>
      </c>
      <c r="D688" s="17">
        <v>1435.6856150000001</v>
      </c>
      <c r="E688" s="17">
        <f t="shared" si="30"/>
        <v>4279.9653959999996</v>
      </c>
      <c r="F688" s="17">
        <v>3374.1575170000001</v>
      </c>
      <c r="G688">
        <v>960.346138</v>
      </c>
      <c r="H688">
        <v>713.31941800000004</v>
      </c>
      <c r="I688">
        <v>457.67482000000001</v>
      </c>
      <c r="J688" s="171">
        <f t="shared" si="31"/>
        <v>215.16804731900825</v>
      </c>
      <c r="K688" s="171">
        <f t="shared" si="32"/>
        <v>273.71900826446279</v>
      </c>
      <c r="M688" s="17">
        <v>4279.9653959999996</v>
      </c>
      <c r="N688">
        <v>0</v>
      </c>
      <c r="O688" s="17">
        <v>3616.0185729999998</v>
      </c>
      <c r="P688" s="17">
        <v>4600</v>
      </c>
      <c r="R688" s="171">
        <f>'CONV-CFS-TAF'!B683</f>
        <v>5.9504132231404959E-2</v>
      </c>
    </row>
    <row r="689" spans="2:18" hidden="1" x14ac:dyDescent="0.25">
      <c r="B689" t="s">
        <v>720</v>
      </c>
      <c r="C689">
        <v>100</v>
      </c>
      <c r="D689" s="17">
        <v>1373.108986</v>
      </c>
      <c r="E689" s="17">
        <f t="shared" si="30"/>
        <v>3881.7215369999999</v>
      </c>
      <c r="F689" s="17">
        <v>2860.6825050000002</v>
      </c>
      <c r="G689">
        <v>859.84946600000001</v>
      </c>
      <c r="H689">
        <v>413.42403400000001</v>
      </c>
      <c r="I689">
        <v>450.09296999999998</v>
      </c>
      <c r="J689" s="171">
        <f t="shared" si="31"/>
        <v>430.71461846280988</v>
      </c>
      <c r="K689" s="171">
        <f t="shared" si="32"/>
        <v>148.5904027795041</v>
      </c>
      <c r="M689" s="17">
        <v>3881.7215369999999</v>
      </c>
      <c r="N689">
        <v>0</v>
      </c>
      <c r="O689" s="17">
        <v>7004.9017249999997</v>
      </c>
      <c r="P689" s="17">
        <v>2416.5912279999998</v>
      </c>
      <c r="R689" s="171">
        <f>'CONV-CFS-TAF'!B684</f>
        <v>6.1487603305785121E-2</v>
      </c>
    </row>
    <row r="690" spans="2:18" hidden="1" x14ac:dyDescent="0.25">
      <c r="B690" t="s">
        <v>721</v>
      </c>
      <c r="C690">
        <v>100</v>
      </c>
      <c r="D690" s="17">
        <v>1287.2509809999999</v>
      </c>
      <c r="E690" s="17">
        <f t="shared" si="30"/>
        <v>3566.9521110000001</v>
      </c>
      <c r="F690" s="17">
        <v>2479.1127409999999</v>
      </c>
      <c r="G690">
        <v>792.62165000000005</v>
      </c>
      <c r="H690">
        <v>260.66402199999999</v>
      </c>
      <c r="I690">
        <v>447.13039400000002</v>
      </c>
      <c r="J690" s="171">
        <f t="shared" si="31"/>
        <v>441.48099173553715</v>
      </c>
      <c r="K690" s="171">
        <f t="shared" si="32"/>
        <v>282.84297520661158</v>
      </c>
      <c r="M690" s="17">
        <v>3566.9521110000001</v>
      </c>
      <c r="N690">
        <v>0</v>
      </c>
      <c r="O690" s="17">
        <v>7180</v>
      </c>
      <c r="P690" s="17">
        <v>4600</v>
      </c>
      <c r="R690" s="171">
        <f>'CONV-CFS-TAF'!B685</f>
        <v>6.1487603305785121E-2</v>
      </c>
    </row>
    <row r="691" spans="2:18" hidden="1" x14ac:dyDescent="0.25">
      <c r="B691" t="s">
        <v>722</v>
      </c>
      <c r="C691">
        <v>100</v>
      </c>
      <c r="D691" s="17">
        <v>1290.8518369999999</v>
      </c>
      <c r="E691" s="17">
        <f t="shared" si="30"/>
        <v>3400</v>
      </c>
      <c r="F691" s="17">
        <v>2116.7113720000002</v>
      </c>
      <c r="G691">
        <v>705.55372999999997</v>
      </c>
      <c r="H691">
        <v>282.76712500000002</v>
      </c>
      <c r="I691">
        <v>473.80623800000001</v>
      </c>
      <c r="J691" s="171">
        <f t="shared" si="31"/>
        <v>397.48760330578511</v>
      </c>
      <c r="K691" s="171">
        <f t="shared" si="32"/>
        <v>266.54811381818183</v>
      </c>
      <c r="M691" s="17">
        <v>3400</v>
      </c>
      <c r="N691">
        <v>0</v>
      </c>
      <c r="O691" s="17">
        <v>6680</v>
      </c>
      <c r="P691" s="17">
        <v>4479.4891349999998</v>
      </c>
      <c r="R691" s="171">
        <f>'CONV-CFS-TAF'!B686</f>
        <v>5.9504132231404959E-2</v>
      </c>
    </row>
    <row r="692" spans="2:18" hidden="1" x14ac:dyDescent="0.25">
      <c r="B692" t="s">
        <v>723</v>
      </c>
      <c r="C692">
        <v>100</v>
      </c>
      <c r="D692" s="17">
        <v>1237.7545709999999</v>
      </c>
      <c r="E692" s="17">
        <f t="shared" si="30"/>
        <v>3206.6765150000001</v>
      </c>
      <c r="F692" s="17">
        <v>1872.46786</v>
      </c>
      <c r="G692">
        <v>608.02363600000001</v>
      </c>
      <c r="H692">
        <v>372.69780300000002</v>
      </c>
      <c r="I692">
        <v>377.29024600000002</v>
      </c>
      <c r="J692" s="171">
        <f t="shared" si="31"/>
        <v>230.92854718016528</v>
      </c>
      <c r="K692" s="171">
        <f t="shared" si="32"/>
        <v>282.84297520661158</v>
      </c>
      <c r="M692" s="17">
        <v>3206.6765150000001</v>
      </c>
      <c r="N692">
        <v>0</v>
      </c>
      <c r="O692" s="17">
        <v>3755.6927700000001</v>
      </c>
      <c r="P692" s="17">
        <v>4600</v>
      </c>
      <c r="R692" s="171">
        <f>'CONV-CFS-TAF'!B687</f>
        <v>6.1487603305785121E-2</v>
      </c>
    </row>
    <row r="693" spans="2:18" hidden="1" x14ac:dyDescent="0.25">
      <c r="B693" t="s">
        <v>724</v>
      </c>
      <c r="C693">
        <v>100</v>
      </c>
      <c r="D693" s="17">
        <v>1231.3824259999999</v>
      </c>
      <c r="E693" s="17">
        <f t="shared" si="30"/>
        <v>3092.9165240000002</v>
      </c>
      <c r="F693" s="17">
        <v>1733.1176869999999</v>
      </c>
      <c r="G693">
        <v>541.45294200000001</v>
      </c>
      <c r="H693">
        <v>366.66666700000002</v>
      </c>
      <c r="I693">
        <v>259.89816500000001</v>
      </c>
      <c r="J693" s="171">
        <f t="shared" si="31"/>
        <v>286.89602893884296</v>
      </c>
      <c r="K693" s="171">
        <f t="shared" si="32"/>
        <v>107.26355210578512</v>
      </c>
      <c r="M693" s="17">
        <v>3092.9165240000002</v>
      </c>
      <c r="N693">
        <v>0</v>
      </c>
      <c r="O693" s="17">
        <v>4821.4471530000001</v>
      </c>
      <c r="P693" s="17">
        <v>1802.6235839999999</v>
      </c>
      <c r="R693" s="171">
        <f>'CONV-CFS-TAF'!B688</f>
        <v>5.9504132231404959E-2</v>
      </c>
    </row>
    <row r="694" spans="2:18" hidden="1" x14ac:dyDescent="0.25">
      <c r="B694" t="s">
        <v>725</v>
      </c>
      <c r="C694">
        <v>100</v>
      </c>
      <c r="D694" s="17">
        <v>1220.997805</v>
      </c>
      <c r="E694" s="17">
        <f t="shared" si="30"/>
        <v>3038.9903709999999</v>
      </c>
      <c r="F694" s="17">
        <v>1548.7601279999999</v>
      </c>
      <c r="G694">
        <v>503.69976000000003</v>
      </c>
      <c r="H694">
        <v>550</v>
      </c>
      <c r="I694">
        <v>368.43409800000001</v>
      </c>
      <c r="J694" s="171">
        <f t="shared" si="31"/>
        <v>393.85739783206606</v>
      </c>
      <c r="K694" s="171">
        <f t="shared" si="32"/>
        <v>279.54253537586777</v>
      </c>
      <c r="M694" s="17">
        <v>3038.9903709999999</v>
      </c>
      <c r="N694">
        <v>0</v>
      </c>
      <c r="O694" s="17">
        <v>6405.4764969999997</v>
      </c>
      <c r="P694" s="17">
        <v>4546.3234920000004</v>
      </c>
      <c r="R694" s="171">
        <f>'CONV-CFS-TAF'!B689</f>
        <v>6.1487603305785121E-2</v>
      </c>
    </row>
    <row r="695" spans="2:18" hidden="1" x14ac:dyDescent="0.25">
      <c r="B695" t="s">
        <v>726</v>
      </c>
      <c r="C695">
        <v>100</v>
      </c>
      <c r="D695" s="17">
        <v>1242.6137490000001</v>
      </c>
      <c r="E695" s="17">
        <f t="shared" si="30"/>
        <v>3195.569481</v>
      </c>
      <c r="F695" s="17">
        <v>1686.9933109999999</v>
      </c>
      <c r="G695">
        <v>567</v>
      </c>
      <c r="H695">
        <v>716.844247</v>
      </c>
      <c r="I695">
        <v>471.24111799999997</v>
      </c>
      <c r="J695" s="171">
        <f t="shared" si="31"/>
        <v>199.02416117355369</v>
      </c>
      <c r="K695" s="171">
        <f t="shared" si="32"/>
        <v>282.84297520661158</v>
      </c>
      <c r="M695" s="17">
        <v>3195.569481</v>
      </c>
      <c r="N695">
        <v>0</v>
      </c>
      <c r="O695" s="17">
        <v>3236.8176749999998</v>
      </c>
      <c r="P695" s="17">
        <v>4600</v>
      </c>
      <c r="R695" s="171">
        <f>'CONV-CFS-TAF'!B690</f>
        <v>6.1487603305785121E-2</v>
      </c>
    </row>
    <row r="696" spans="2:18" hidden="1" x14ac:dyDescent="0.25">
      <c r="B696" t="s">
        <v>727</v>
      </c>
      <c r="C696">
        <v>100</v>
      </c>
      <c r="D696" s="17">
        <v>1296.760407</v>
      </c>
      <c r="E696" s="17">
        <f t="shared" si="30"/>
        <v>3541.3196539999999</v>
      </c>
      <c r="F696" s="17">
        <v>2002.218337</v>
      </c>
      <c r="G696">
        <v>567</v>
      </c>
      <c r="H696">
        <v>831.94259199999999</v>
      </c>
      <c r="I696">
        <v>639.09524099999999</v>
      </c>
      <c r="J696" s="171">
        <f t="shared" si="31"/>
        <v>260.38722105917356</v>
      </c>
      <c r="K696" s="171">
        <f t="shared" si="32"/>
        <v>255.47107438016528</v>
      </c>
      <c r="M696" s="17">
        <v>3541.3196539999999</v>
      </c>
      <c r="N696">
        <v>0</v>
      </c>
      <c r="O696" s="17">
        <v>4688.5199030000003</v>
      </c>
      <c r="P696" s="17">
        <v>4600</v>
      </c>
      <c r="R696" s="171">
        <f>'CONV-CFS-TAF'!B691</f>
        <v>5.5537190082644627E-2</v>
      </c>
    </row>
    <row r="697" spans="2:18" hidden="1" x14ac:dyDescent="0.25">
      <c r="B697" t="s">
        <v>728</v>
      </c>
      <c r="C697">
        <v>100</v>
      </c>
      <c r="D697" s="17">
        <v>1439.6899109999999</v>
      </c>
      <c r="E697" s="17">
        <f t="shared" si="30"/>
        <v>4047.7333440000002</v>
      </c>
      <c r="F697" s="17">
        <v>2370.1323189999998</v>
      </c>
      <c r="G697">
        <v>657</v>
      </c>
      <c r="H697">
        <v>972</v>
      </c>
      <c r="I697">
        <v>899.39140999999995</v>
      </c>
      <c r="J697" s="171">
        <f t="shared" si="31"/>
        <v>334.13972791537185</v>
      </c>
      <c r="K697" s="171">
        <f t="shared" si="32"/>
        <v>266.00874416330578</v>
      </c>
      <c r="M697" s="17">
        <v>4047.7333440000002</v>
      </c>
      <c r="N697">
        <v>0</v>
      </c>
      <c r="O697" s="17">
        <v>5434.2617039999996</v>
      </c>
      <c r="P697" s="17">
        <v>4326.2174789999999</v>
      </c>
      <c r="R697" s="171">
        <f>'CONV-CFS-TAF'!B692</f>
        <v>6.1487603305785121E-2</v>
      </c>
    </row>
    <row r="698" spans="2:18" hidden="1" x14ac:dyDescent="0.25">
      <c r="B698" t="s">
        <v>729</v>
      </c>
      <c r="C698">
        <v>100</v>
      </c>
      <c r="D698" s="17">
        <v>1554.782459</v>
      </c>
      <c r="E698" s="17">
        <f t="shared" si="30"/>
        <v>4310.0247449999997</v>
      </c>
      <c r="F698" s="17">
        <v>2595.5799489999999</v>
      </c>
      <c r="G698">
        <v>792</v>
      </c>
      <c r="H698">
        <v>872.71774100000005</v>
      </c>
      <c r="I698">
        <v>735.93498</v>
      </c>
      <c r="J698" s="171">
        <f t="shared" si="31"/>
        <v>54.048024476033063</v>
      </c>
      <c r="K698" s="171">
        <f t="shared" si="32"/>
        <v>81.072036714049588</v>
      </c>
      <c r="M698" s="17">
        <v>4310.0247449999997</v>
      </c>
      <c r="N698">
        <v>0</v>
      </c>
      <c r="O698">
        <v>908.30707800000005</v>
      </c>
      <c r="P698" s="17">
        <v>1362.460617</v>
      </c>
      <c r="R698" s="171">
        <f>'CONV-CFS-TAF'!B693</f>
        <v>5.9504132231404959E-2</v>
      </c>
    </row>
    <row r="699" spans="2:18" hidden="1" x14ac:dyDescent="0.25">
      <c r="B699" t="s">
        <v>730</v>
      </c>
      <c r="C699">
        <v>100</v>
      </c>
      <c r="D699" s="17">
        <v>1631.1366290000001</v>
      </c>
      <c r="E699" s="17">
        <f t="shared" si="30"/>
        <v>4433.9348250000003</v>
      </c>
      <c r="F699" s="17">
        <v>2880.589465</v>
      </c>
      <c r="G699">
        <v>964.02393900000004</v>
      </c>
      <c r="H699">
        <v>670.12355200000002</v>
      </c>
      <c r="I699">
        <v>502.28204899999997</v>
      </c>
      <c r="J699" s="171">
        <f t="shared" si="31"/>
        <v>49.108097595371902</v>
      </c>
      <c r="K699" s="171">
        <f t="shared" si="32"/>
        <v>73.662146423801659</v>
      </c>
      <c r="M699" s="17">
        <v>4433.9348250000003</v>
      </c>
      <c r="N699">
        <v>0</v>
      </c>
      <c r="O699">
        <v>798.66664100000003</v>
      </c>
      <c r="P699" s="17">
        <v>1197.9999620000001</v>
      </c>
      <c r="R699" s="171">
        <f>'CONV-CFS-TAF'!B694</f>
        <v>6.1487603305785121E-2</v>
      </c>
    </row>
    <row r="700" spans="2:18" hidden="1" x14ac:dyDescent="0.25">
      <c r="B700" t="s">
        <v>731</v>
      </c>
      <c r="C700">
        <v>100</v>
      </c>
      <c r="D700" s="17">
        <v>1633.630987</v>
      </c>
      <c r="E700" s="17">
        <f t="shared" si="30"/>
        <v>3942.6026350000002</v>
      </c>
      <c r="F700" s="17">
        <v>2620.1993870000001</v>
      </c>
      <c r="G700">
        <v>806.21229900000003</v>
      </c>
      <c r="H700">
        <v>484.20450099999999</v>
      </c>
      <c r="I700">
        <v>275.67257000000001</v>
      </c>
      <c r="J700" s="171">
        <f t="shared" si="31"/>
        <v>118.8047612231405</v>
      </c>
      <c r="K700" s="171">
        <f t="shared" si="32"/>
        <v>220.63741372561984</v>
      </c>
      <c r="M700" s="17">
        <v>3942.6026350000002</v>
      </c>
      <c r="N700">
        <v>0</v>
      </c>
      <c r="O700" s="17">
        <v>1996.580015</v>
      </c>
      <c r="P700" s="17">
        <v>3707.9343140000001</v>
      </c>
      <c r="R700" s="171">
        <f>'CONV-CFS-TAF'!B695</f>
        <v>5.9504132231404959E-2</v>
      </c>
    </row>
    <row r="701" spans="2:18" hidden="1" x14ac:dyDescent="0.25">
      <c r="B701" t="s">
        <v>732</v>
      </c>
      <c r="C701">
        <v>100</v>
      </c>
      <c r="D701" s="17">
        <v>1524.949871</v>
      </c>
      <c r="E701" s="17">
        <f t="shared" si="30"/>
        <v>3419.4726249999999</v>
      </c>
      <c r="F701" s="17">
        <v>2054.6941470000002</v>
      </c>
      <c r="G701">
        <v>672.85833500000001</v>
      </c>
      <c r="H701">
        <v>275.70014700000002</v>
      </c>
      <c r="I701">
        <v>330.311914</v>
      </c>
      <c r="J701" s="171">
        <f t="shared" si="31"/>
        <v>430.71461846280988</v>
      </c>
      <c r="K701" s="171">
        <f t="shared" si="32"/>
        <v>256.77394567933879</v>
      </c>
      <c r="M701" s="17">
        <v>3419.4726249999999</v>
      </c>
      <c r="N701">
        <v>0</v>
      </c>
      <c r="O701" s="17">
        <v>7004.9017249999997</v>
      </c>
      <c r="P701" s="17">
        <v>4176.0278799999996</v>
      </c>
      <c r="R701" s="171">
        <f>'CONV-CFS-TAF'!B696</f>
        <v>6.1487603305785121E-2</v>
      </c>
    </row>
    <row r="702" spans="2:18" hidden="1" x14ac:dyDescent="0.25">
      <c r="B702" t="s">
        <v>733</v>
      </c>
      <c r="C702">
        <v>100</v>
      </c>
      <c r="D702" s="17">
        <v>1380.2635640000001</v>
      </c>
      <c r="E702" s="17">
        <f t="shared" si="30"/>
        <v>3179.0862950000001</v>
      </c>
      <c r="F702" s="17">
        <v>1659.7819730000001</v>
      </c>
      <c r="G702">
        <v>621.58338500000002</v>
      </c>
      <c r="H702">
        <v>169.63954000000001</v>
      </c>
      <c r="I702">
        <v>373.36778600000002</v>
      </c>
      <c r="J702" s="171">
        <f t="shared" si="31"/>
        <v>441.48099173553715</v>
      </c>
      <c r="K702" s="171">
        <f t="shared" si="32"/>
        <v>282.84297520661158</v>
      </c>
      <c r="M702" s="17">
        <v>3179.0862950000001</v>
      </c>
      <c r="N702">
        <v>0</v>
      </c>
      <c r="O702" s="17">
        <v>7180</v>
      </c>
      <c r="P702" s="17">
        <v>4600</v>
      </c>
      <c r="R702" s="171">
        <f>'CONV-CFS-TAF'!B697</f>
        <v>6.1487603305785121E-2</v>
      </c>
    </row>
    <row r="703" spans="2:18" hidden="1" x14ac:dyDescent="0.25">
      <c r="B703" t="s">
        <v>734</v>
      </c>
      <c r="C703">
        <v>100</v>
      </c>
      <c r="D703" s="17">
        <v>1254.231192</v>
      </c>
      <c r="E703" s="17">
        <f t="shared" si="30"/>
        <v>3074.36679</v>
      </c>
      <c r="F703" s="17">
        <v>1542.9026799999999</v>
      </c>
      <c r="G703">
        <v>559.81300499999998</v>
      </c>
      <c r="H703">
        <v>204.46750499999999</v>
      </c>
      <c r="I703">
        <v>277.063198</v>
      </c>
      <c r="J703" s="171">
        <f t="shared" si="31"/>
        <v>316.56753580165292</v>
      </c>
      <c r="K703" s="171">
        <f t="shared" si="32"/>
        <v>263.82499961652894</v>
      </c>
      <c r="M703" s="17">
        <v>3074.36679</v>
      </c>
      <c r="N703">
        <v>0</v>
      </c>
      <c r="O703" s="17">
        <v>5320.0933100000002</v>
      </c>
      <c r="P703" s="17">
        <v>4433.7256880000004</v>
      </c>
      <c r="R703" s="171">
        <f>'CONV-CFS-TAF'!B698</f>
        <v>5.9504132231404959E-2</v>
      </c>
    </row>
    <row r="704" spans="2:18" hidden="1" x14ac:dyDescent="0.25">
      <c r="B704" t="s">
        <v>735</v>
      </c>
      <c r="C704">
        <v>100</v>
      </c>
      <c r="D704" s="17">
        <v>1226.504383</v>
      </c>
      <c r="E704" s="17">
        <f t="shared" si="30"/>
        <v>3128.2348120000001</v>
      </c>
      <c r="F704" s="17">
        <v>1543.7132799999999</v>
      </c>
      <c r="G704">
        <v>529.56965400000001</v>
      </c>
      <c r="H704">
        <v>290.92842300000001</v>
      </c>
      <c r="I704">
        <v>243.01692399999999</v>
      </c>
      <c r="J704" s="171">
        <f t="shared" si="31"/>
        <v>238.27342776396694</v>
      </c>
      <c r="K704" s="171">
        <f t="shared" si="32"/>
        <v>268.88005543140497</v>
      </c>
      <c r="M704" s="17">
        <v>3128.2348120000001</v>
      </c>
      <c r="N704">
        <v>0</v>
      </c>
      <c r="O704" s="17">
        <v>3875.1458010000001</v>
      </c>
      <c r="P704" s="17">
        <v>4372.9148800000003</v>
      </c>
      <c r="R704" s="171">
        <f>'CONV-CFS-TAF'!B699</f>
        <v>6.1487603305785121E-2</v>
      </c>
    </row>
    <row r="705" spans="2:18" hidden="1" x14ac:dyDescent="0.25">
      <c r="B705" t="s">
        <v>736</v>
      </c>
      <c r="C705">
        <v>100</v>
      </c>
      <c r="D705" s="17">
        <v>1288.9961209999999</v>
      </c>
      <c r="E705" s="17">
        <f t="shared" si="30"/>
        <v>3252</v>
      </c>
      <c r="F705" s="17">
        <v>1489.123664</v>
      </c>
      <c r="G705">
        <v>552.85748599999999</v>
      </c>
      <c r="H705">
        <v>316.67312900000002</v>
      </c>
      <c r="I705">
        <v>373.16771</v>
      </c>
      <c r="J705" s="171">
        <f t="shared" si="31"/>
        <v>364.78132214876035</v>
      </c>
      <c r="K705" s="171">
        <f t="shared" si="32"/>
        <v>131.22049465785125</v>
      </c>
      <c r="M705" s="17">
        <v>3252</v>
      </c>
      <c r="N705">
        <v>0</v>
      </c>
      <c r="O705" s="17">
        <v>6130.3527750000003</v>
      </c>
      <c r="P705" s="17">
        <v>2205.2333130000002</v>
      </c>
      <c r="R705" s="171">
        <f>'CONV-CFS-TAF'!B700</f>
        <v>5.9504132231404959E-2</v>
      </c>
    </row>
    <row r="706" spans="2:18" hidden="1" x14ac:dyDescent="0.25">
      <c r="B706" t="s">
        <v>737</v>
      </c>
      <c r="C706">
        <v>100</v>
      </c>
      <c r="D706" s="17">
        <v>1355.69181</v>
      </c>
      <c r="E706" s="17">
        <f t="shared" si="30"/>
        <v>3367</v>
      </c>
      <c r="F706" s="17">
        <v>1539.956629</v>
      </c>
      <c r="G706">
        <v>567</v>
      </c>
      <c r="H706">
        <v>514.01277400000004</v>
      </c>
      <c r="I706">
        <v>586.50446899999997</v>
      </c>
      <c r="J706" s="171">
        <f t="shared" si="31"/>
        <v>435.69608073123965</v>
      </c>
      <c r="K706" s="171">
        <f t="shared" si="32"/>
        <v>282.84297520661158</v>
      </c>
      <c r="M706" s="17">
        <v>3367</v>
      </c>
      <c r="N706">
        <v>0</v>
      </c>
      <c r="O706" s="17">
        <v>7085.9174419999999</v>
      </c>
      <c r="P706" s="17">
        <v>4600</v>
      </c>
      <c r="R706" s="171">
        <f>'CONV-CFS-TAF'!B701</f>
        <v>6.1487603305785121E-2</v>
      </c>
    </row>
    <row r="707" spans="2:18" hidden="1" x14ac:dyDescent="0.25">
      <c r="B707" t="s">
        <v>738</v>
      </c>
      <c r="C707">
        <v>100</v>
      </c>
      <c r="D707" s="17">
        <v>1574.4661450000001</v>
      </c>
      <c r="E707" s="17">
        <f t="shared" si="30"/>
        <v>3528</v>
      </c>
      <c r="F707" s="17">
        <v>2632.9507629999998</v>
      </c>
      <c r="G707">
        <v>481</v>
      </c>
      <c r="H707">
        <v>709.56735100000003</v>
      </c>
      <c r="I707">
        <v>892.567995</v>
      </c>
      <c r="J707" s="171">
        <f t="shared" si="31"/>
        <v>384.56615200661156</v>
      </c>
      <c r="K707" s="171">
        <f t="shared" si="32"/>
        <v>282.84297520661158</v>
      </c>
      <c r="M707" s="17">
        <v>3528</v>
      </c>
      <c r="N707">
        <v>0</v>
      </c>
      <c r="O707" s="17">
        <v>6254.3688700000002</v>
      </c>
      <c r="P707" s="17">
        <v>4600</v>
      </c>
      <c r="R707" s="171">
        <f>'CONV-CFS-TAF'!B702</f>
        <v>6.1487603305785121E-2</v>
      </c>
    </row>
    <row r="708" spans="2:18" hidden="1" x14ac:dyDescent="0.25">
      <c r="B708" t="s">
        <v>739</v>
      </c>
      <c r="C708">
        <v>100</v>
      </c>
      <c r="D708" s="17">
        <v>1862.933536</v>
      </c>
      <c r="E708" s="17">
        <f t="shared" si="30"/>
        <v>3292</v>
      </c>
      <c r="F708" s="17">
        <v>2788</v>
      </c>
      <c r="G708">
        <v>457</v>
      </c>
      <c r="H708">
        <v>972</v>
      </c>
      <c r="I708" s="17">
        <v>1067</v>
      </c>
      <c r="J708" s="171">
        <f t="shared" si="31"/>
        <v>513.4302254538843</v>
      </c>
      <c r="K708" s="171">
        <f t="shared" si="32"/>
        <v>264.59504132231405</v>
      </c>
      <c r="M708" s="17">
        <v>3292</v>
      </c>
      <c r="N708">
        <v>0</v>
      </c>
      <c r="O708" s="17">
        <v>8926.0139770000005</v>
      </c>
      <c r="P708" s="17">
        <v>4600</v>
      </c>
      <c r="R708" s="171">
        <f>'CONV-CFS-TAF'!B703</f>
        <v>5.752066115702479E-2</v>
      </c>
    </row>
    <row r="709" spans="2:18" hidden="1" x14ac:dyDescent="0.25">
      <c r="B709" t="s">
        <v>740</v>
      </c>
      <c r="C709">
        <v>100</v>
      </c>
      <c r="D709" s="17">
        <v>1994.5811619999999</v>
      </c>
      <c r="E709" s="17">
        <f t="shared" si="30"/>
        <v>4016.8630269999999</v>
      </c>
      <c r="F709" s="17">
        <v>3028</v>
      </c>
      <c r="G709">
        <v>621</v>
      </c>
      <c r="H709">
        <v>972</v>
      </c>
      <c r="I709" s="17">
        <v>1067</v>
      </c>
      <c r="J709" s="171">
        <f t="shared" si="31"/>
        <v>236.01029702082644</v>
      </c>
      <c r="K709" s="171">
        <f t="shared" si="32"/>
        <v>102.64173992132231</v>
      </c>
      <c r="M709" s="17">
        <v>4016.8630269999999</v>
      </c>
      <c r="N709">
        <v>0</v>
      </c>
      <c r="O709" s="17">
        <v>3838.339508</v>
      </c>
      <c r="P709" s="17">
        <v>1669.307867</v>
      </c>
      <c r="R709" s="171">
        <f>'CONV-CFS-TAF'!B704</f>
        <v>6.1487603305785121E-2</v>
      </c>
    </row>
    <row r="710" spans="2:18" hidden="1" x14ac:dyDescent="0.25">
      <c r="B710" t="s">
        <v>741</v>
      </c>
      <c r="C710">
        <v>100</v>
      </c>
      <c r="D710" s="17">
        <v>2153.9839809999999</v>
      </c>
      <c r="E710" s="17">
        <f t="shared" si="30"/>
        <v>4381.5711879999999</v>
      </c>
      <c r="F710" s="17">
        <v>3295.2193459999999</v>
      </c>
      <c r="G710">
        <v>792</v>
      </c>
      <c r="H710">
        <v>917.46339999999998</v>
      </c>
      <c r="I710">
        <v>896.50662</v>
      </c>
      <c r="J710" s="171">
        <f t="shared" si="31"/>
        <v>52.639539768595043</v>
      </c>
      <c r="K710" s="171">
        <f t="shared" si="32"/>
        <v>78.959309652892571</v>
      </c>
      <c r="M710" s="17">
        <v>4381.5711879999999</v>
      </c>
      <c r="N710">
        <v>0</v>
      </c>
      <c r="O710">
        <v>884.63670999999999</v>
      </c>
      <c r="P710" s="17">
        <v>1326.9550650000001</v>
      </c>
      <c r="R710" s="171">
        <f>'CONV-CFS-TAF'!B705</f>
        <v>5.9504132231404959E-2</v>
      </c>
    </row>
    <row r="711" spans="2:18" hidden="1" x14ac:dyDescent="0.25">
      <c r="B711" t="s">
        <v>742</v>
      </c>
      <c r="C711">
        <v>100</v>
      </c>
      <c r="D711" s="17">
        <v>2058.8492249999999</v>
      </c>
      <c r="E711" s="17">
        <f t="shared" si="30"/>
        <v>4378.3286710000002</v>
      </c>
      <c r="F711" s="17">
        <v>3492.9363589999998</v>
      </c>
      <c r="G711">
        <v>967</v>
      </c>
      <c r="H711">
        <v>749.109148</v>
      </c>
      <c r="I711">
        <v>594.48501199999998</v>
      </c>
      <c r="J711" s="171">
        <f t="shared" si="31"/>
        <v>45.616675793057844</v>
      </c>
      <c r="K711" s="171">
        <f t="shared" si="32"/>
        <v>68.425013720330583</v>
      </c>
      <c r="M711" s="17">
        <v>4378.3286710000002</v>
      </c>
      <c r="N711">
        <v>0</v>
      </c>
      <c r="O711">
        <v>741.88410899999997</v>
      </c>
      <c r="P711" s="17">
        <v>1112.8261640000001</v>
      </c>
      <c r="R711" s="171">
        <f>'CONV-CFS-TAF'!B706</f>
        <v>6.1487603305785121E-2</v>
      </c>
    </row>
    <row r="712" spans="2:18" hidden="1" x14ac:dyDescent="0.25">
      <c r="B712" t="s">
        <v>743</v>
      </c>
      <c r="C712">
        <v>100</v>
      </c>
      <c r="D712" s="17">
        <v>1923.525719</v>
      </c>
      <c r="E712" s="17">
        <f t="shared" si="30"/>
        <v>4155.9962249999999</v>
      </c>
      <c r="F712" s="17">
        <v>3465.5806360000001</v>
      </c>
      <c r="G712">
        <v>967</v>
      </c>
      <c r="H712">
        <v>599.68170299999997</v>
      </c>
      <c r="I712">
        <v>371.64216499999998</v>
      </c>
      <c r="J712" s="171">
        <f t="shared" si="31"/>
        <v>228.55741681983471</v>
      </c>
      <c r="K712" s="171">
        <f t="shared" si="32"/>
        <v>273.71900826446279</v>
      </c>
      <c r="M712" s="17">
        <v>4155.9962249999999</v>
      </c>
      <c r="N712">
        <v>0</v>
      </c>
      <c r="O712" s="17">
        <v>3841.0343659999999</v>
      </c>
      <c r="P712" s="17">
        <v>4600</v>
      </c>
      <c r="R712" s="171">
        <f>'CONV-CFS-TAF'!B707</f>
        <v>5.9504132231404959E-2</v>
      </c>
    </row>
    <row r="713" spans="2:18" hidden="1" x14ac:dyDescent="0.25">
      <c r="B713" t="s">
        <v>744</v>
      </c>
      <c r="C713">
        <v>100</v>
      </c>
      <c r="D713" s="17">
        <v>1800.595264</v>
      </c>
      <c r="E713" s="17">
        <f t="shared" ref="E713:E776" si="33">SUM(M713:N713)</f>
        <v>3767.1140949999999</v>
      </c>
      <c r="F713" s="17">
        <v>3081.8160739999998</v>
      </c>
      <c r="G713">
        <v>942</v>
      </c>
      <c r="H713">
        <v>375.42294399999997</v>
      </c>
      <c r="I713">
        <v>346.42596300000002</v>
      </c>
      <c r="J713" s="171">
        <f t="shared" ref="J713:J776" si="34">O713*R713</f>
        <v>430.71461846280988</v>
      </c>
      <c r="K713" s="171">
        <f t="shared" ref="K713:K776" si="35">P713*R713</f>
        <v>282.84297520661158</v>
      </c>
      <c r="M713" s="17">
        <v>3767.1140949999999</v>
      </c>
      <c r="N713">
        <v>0</v>
      </c>
      <c r="O713" s="17">
        <v>7004.9017249999997</v>
      </c>
      <c r="P713" s="17">
        <v>4600</v>
      </c>
      <c r="R713" s="171">
        <f>'CONV-CFS-TAF'!B708</f>
        <v>6.1487603305785121E-2</v>
      </c>
    </row>
    <row r="714" spans="2:18" hidden="1" x14ac:dyDescent="0.25">
      <c r="B714" t="s">
        <v>745</v>
      </c>
      <c r="C714">
        <v>100</v>
      </c>
      <c r="D714" s="17">
        <v>1656.280571</v>
      </c>
      <c r="E714" s="17">
        <f t="shared" si="33"/>
        <v>3468.9409860000001</v>
      </c>
      <c r="F714" s="17">
        <v>2834.1195499999999</v>
      </c>
      <c r="G714">
        <v>792</v>
      </c>
      <c r="H714">
        <v>219.38376099999999</v>
      </c>
      <c r="I714">
        <v>304.00538399999999</v>
      </c>
      <c r="J714" s="171">
        <f t="shared" si="34"/>
        <v>441.48099173553715</v>
      </c>
      <c r="K714" s="171">
        <f t="shared" si="35"/>
        <v>282.84297520661158</v>
      </c>
      <c r="M714" s="17">
        <v>3468.9409860000001</v>
      </c>
      <c r="N714">
        <v>0</v>
      </c>
      <c r="O714" s="17">
        <v>7180</v>
      </c>
      <c r="P714" s="17">
        <v>4600</v>
      </c>
      <c r="R714" s="171">
        <f>'CONV-CFS-TAF'!B709</f>
        <v>6.1487603305785121E-2</v>
      </c>
    </row>
    <row r="715" spans="2:18" hidden="1" x14ac:dyDescent="0.25">
      <c r="B715" t="s">
        <v>746</v>
      </c>
      <c r="C715">
        <v>100</v>
      </c>
      <c r="D715" s="17">
        <v>1518.0365260000001</v>
      </c>
      <c r="E715" s="17">
        <f t="shared" si="33"/>
        <v>3319.9913510000001</v>
      </c>
      <c r="F715" s="17">
        <v>2400.5866169999999</v>
      </c>
      <c r="G715">
        <v>626.79749200000003</v>
      </c>
      <c r="H715">
        <v>243.463278</v>
      </c>
      <c r="I715">
        <v>304.028166</v>
      </c>
      <c r="J715" s="171">
        <f t="shared" si="34"/>
        <v>397.48760330578511</v>
      </c>
      <c r="K715" s="171">
        <f t="shared" si="35"/>
        <v>269.41073980165294</v>
      </c>
      <c r="M715" s="17">
        <v>3319.9913510000001</v>
      </c>
      <c r="N715">
        <v>0</v>
      </c>
      <c r="O715" s="17">
        <v>6680</v>
      </c>
      <c r="P715" s="17">
        <v>4527.5971550000004</v>
      </c>
      <c r="R715" s="171">
        <f>'CONV-CFS-TAF'!B710</f>
        <v>5.9504132231404959E-2</v>
      </c>
    </row>
    <row r="716" spans="2:18" hidden="1" x14ac:dyDescent="0.25">
      <c r="B716" t="s">
        <v>747</v>
      </c>
      <c r="C716">
        <v>100</v>
      </c>
      <c r="D716" s="17">
        <v>1462.8541</v>
      </c>
      <c r="E716" s="17">
        <f t="shared" si="33"/>
        <v>3200</v>
      </c>
      <c r="F716" s="17">
        <v>2149.3857130000001</v>
      </c>
      <c r="G716">
        <v>578.18681500000002</v>
      </c>
      <c r="H716">
        <v>255.14201800000001</v>
      </c>
      <c r="I716">
        <v>196.08615</v>
      </c>
      <c r="J716" s="171">
        <f t="shared" si="34"/>
        <v>251.76883687735537</v>
      </c>
      <c r="K716" s="171">
        <f t="shared" si="35"/>
        <v>204.98230304727272</v>
      </c>
      <c r="M716" s="17">
        <v>3200</v>
      </c>
      <c r="N716">
        <v>0</v>
      </c>
      <c r="O716" s="17">
        <v>4094.6275890000002</v>
      </c>
      <c r="P716" s="17">
        <v>3333.7175630000002</v>
      </c>
      <c r="R716" s="171">
        <f>'CONV-CFS-TAF'!B711</f>
        <v>6.1487603305785121E-2</v>
      </c>
    </row>
    <row r="717" spans="2:18" hidden="1" x14ac:dyDescent="0.25">
      <c r="B717" t="s">
        <v>748</v>
      </c>
      <c r="C717">
        <v>100</v>
      </c>
      <c r="D717" s="17">
        <v>1453.31294</v>
      </c>
      <c r="E717" s="17">
        <f t="shared" si="33"/>
        <v>2835.7407029999999</v>
      </c>
      <c r="F717" s="17">
        <v>1998.531086</v>
      </c>
      <c r="G717">
        <v>480.098139</v>
      </c>
      <c r="H717">
        <v>366.66666700000002</v>
      </c>
      <c r="I717">
        <v>55</v>
      </c>
      <c r="J717" s="171">
        <f t="shared" si="34"/>
        <v>228.59867763966943</v>
      </c>
      <c r="K717" s="171">
        <f t="shared" si="35"/>
        <v>225.55746428429751</v>
      </c>
      <c r="M717" s="17">
        <v>2835.7407029999999</v>
      </c>
      <c r="N717">
        <v>0</v>
      </c>
      <c r="O717" s="17">
        <v>3841.7277770000001</v>
      </c>
      <c r="P717" s="17">
        <v>3790.6184969999999</v>
      </c>
      <c r="R717" s="171">
        <f>'CONV-CFS-TAF'!B712</f>
        <v>5.9504132231404959E-2</v>
      </c>
    </row>
    <row r="718" spans="2:18" hidden="1" x14ac:dyDescent="0.25">
      <c r="B718" t="s">
        <v>749</v>
      </c>
      <c r="C718">
        <v>100</v>
      </c>
      <c r="D718" s="17">
        <v>1485.0038320000001</v>
      </c>
      <c r="E718" s="17">
        <f t="shared" si="33"/>
        <v>3001.5802589999998</v>
      </c>
      <c r="F718" s="17">
        <v>1916.9542730000001</v>
      </c>
      <c r="G718">
        <v>454.46864099999999</v>
      </c>
      <c r="H718">
        <v>552.36234200000001</v>
      </c>
      <c r="I718">
        <v>140.68195800000001</v>
      </c>
      <c r="J718" s="171">
        <f t="shared" si="34"/>
        <v>434.64786509553716</v>
      </c>
      <c r="K718" s="171">
        <f t="shared" si="35"/>
        <v>282.84297520661158</v>
      </c>
      <c r="M718" s="17">
        <v>3001.5802589999998</v>
      </c>
      <c r="N718">
        <v>0</v>
      </c>
      <c r="O718" s="17">
        <v>7068.8698489999997</v>
      </c>
      <c r="P718" s="17">
        <v>4600</v>
      </c>
      <c r="R718" s="171">
        <f>'CONV-CFS-TAF'!B713</f>
        <v>6.1487603305785121E-2</v>
      </c>
    </row>
    <row r="719" spans="2:18" hidden="1" x14ac:dyDescent="0.25">
      <c r="B719" t="s">
        <v>750</v>
      </c>
      <c r="C719">
        <v>100</v>
      </c>
      <c r="D719" s="17">
        <v>1590.8697199999999</v>
      </c>
      <c r="E719" s="17">
        <f t="shared" si="33"/>
        <v>3320.4862819999998</v>
      </c>
      <c r="F719" s="17">
        <v>2050.6504209999998</v>
      </c>
      <c r="G719">
        <v>444.40749</v>
      </c>
      <c r="H719">
        <v>680.50209900000004</v>
      </c>
      <c r="I719">
        <v>253.51471100000001</v>
      </c>
      <c r="J719" s="171">
        <f t="shared" si="34"/>
        <v>166.96915660958678</v>
      </c>
      <c r="K719" s="171">
        <f t="shared" si="35"/>
        <v>250.45373491438014</v>
      </c>
      <c r="M719" s="17">
        <v>3320.4862819999998</v>
      </c>
      <c r="N719">
        <v>0</v>
      </c>
      <c r="O719" s="17">
        <v>2715.4930039999999</v>
      </c>
      <c r="P719" s="17">
        <v>4073.2395059999999</v>
      </c>
      <c r="R719" s="171">
        <f>'CONV-CFS-TAF'!B714</f>
        <v>6.1487603305785121E-2</v>
      </c>
    </row>
    <row r="720" spans="2:18" hidden="1" x14ac:dyDescent="0.25">
      <c r="B720" t="s">
        <v>751</v>
      </c>
      <c r="C720">
        <v>100</v>
      </c>
      <c r="D720" s="17">
        <v>1728.8169780000001</v>
      </c>
      <c r="E720" s="17">
        <f t="shared" si="33"/>
        <v>3727.8456230000002</v>
      </c>
      <c r="F720" s="17">
        <v>2289.7482129999999</v>
      </c>
      <c r="G720">
        <v>440.45569499999999</v>
      </c>
      <c r="H720">
        <v>761.57215299999996</v>
      </c>
      <c r="I720">
        <v>345.03421700000001</v>
      </c>
      <c r="J720" s="171">
        <f t="shared" si="34"/>
        <v>150.05586512925618</v>
      </c>
      <c r="K720" s="171">
        <f t="shared" si="35"/>
        <v>225.08379769388429</v>
      </c>
      <c r="M720" s="17">
        <v>3727.8456230000002</v>
      </c>
      <c r="N720">
        <v>0</v>
      </c>
      <c r="O720" s="17">
        <v>2701.8987619999998</v>
      </c>
      <c r="P720" s="17">
        <v>4052.8481430000002</v>
      </c>
      <c r="R720" s="171">
        <f>'CONV-CFS-TAF'!B715</f>
        <v>5.5537190082644627E-2</v>
      </c>
    </row>
    <row r="721" spans="2:18" hidden="1" x14ac:dyDescent="0.25">
      <c r="B721" t="s">
        <v>752</v>
      </c>
      <c r="C721">
        <v>100</v>
      </c>
      <c r="D721" s="17">
        <v>1852.9684239999999</v>
      </c>
      <c r="E721" s="17">
        <f t="shared" si="33"/>
        <v>4256</v>
      </c>
      <c r="F721" s="17">
        <v>2562.1086209999999</v>
      </c>
      <c r="G721">
        <v>588.30001700000003</v>
      </c>
      <c r="H721">
        <v>892.278322</v>
      </c>
      <c r="I721">
        <v>463.927528</v>
      </c>
      <c r="J721" s="171">
        <f t="shared" si="34"/>
        <v>173.18953714710744</v>
      </c>
      <c r="K721" s="171">
        <f t="shared" si="35"/>
        <v>259.78430575140493</v>
      </c>
      <c r="M721" s="17">
        <v>4256</v>
      </c>
      <c r="N721">
        <v>0</v>
      </c>
      <c r="O721" s="17">
        <v>2816.6577950000001</v>
      </c>
      <c r="P721" s="17">
        <v>4224.9866929999998</v>
      </c>
      <c r="R721" s="171">
        <f>'CONV-CFS-TAF'!B716</f>
        <v>6.1487603305785121E-2</v>
      </c>
    </row>
    <row r="722" spans="2:18" hidden="1" x14ac:dyDescent="0.25">
      <c r="B722" t="s">
        <v>753</v>
      </c>
      <c r="C722">
        <v>100</v>
      </c>
      <c r="D722" s="17">
        <v>1961.244764</v>
      </c>
      <c r="E722" s="17">
        <f t="shared" si="33"/>
        <v>4492.3457840000001</v>
      </c>
      <c r="F722" s="17">
        <v>2727.2811240000001</v>
      </c>
      <c r="G722">
        <v>674.62119700000005</v>
      </c>
      <c r="H722">
        <v>806.37110499999994</v>
      </c>
      <c r="I722">
        <v>387.74807800000002</v>
      </c>
      <c r="J722" s="171">
        <f t="shared" si="34"/>
        <v>55.677791662809916</v>
      </c>
      <c r="K722" s="171">
        <f t="shared" si="35"/>
        <v>83.516687523966937</v>
      </c>
      <c r="M722" s="17">
        <v>4492.3457840000001</v>
      </c>
      <c r="N722">
        <v>0</v>
      </c>
      <c r="O722">
        <v>935.69622100000004</v>
      </c>
      <c r="P722" s="17">
        <v>1403.5443319999999</v>
      </c>
      <c r="R722" s="171">
        <f>'CONV-CFS-TAF'!B717</f>
        <v>5.9504132231404959E-2</v>
      </c>
    </row>
    <row r="723" spans="2:18" hidden="1" x14ac:dyDescent="0.25">
      <c r="B723" t="s">
        <v>754</v>
      </c>
      <c r="C723">
        <v>100</v>
      </c>
      <c r="D723" s="17">
        <v>1893.2037399999999</v>
      </c>
      <c r="E723" s="17">
        <f t="shared" si="33"/>
        <v>4287.0221019999999</v>
      </c>
      <c r="F723" s="17">
        <v>2713.2506069999999</v>
      </c>
      <c r="G723">
        <v>696.68622700000003</v>
      </c>
      <c r="H723">
        <v>592.37186899999995</v>
      </c>
      <c r="I723">
        <v>258.02294499999999</v>
      </c>
      <c r="J723" s="171">
        <f t="shared" si="34"/>
        <v>39.411076321983465</v>
      </c>
      <c r="K723" s="171">
        <f t="shared" si="35"/>
        <v>59.116614513719007</v>
      </c>
      <c r="M723" s="17">
        <v>4287.0221019999999</v>
      </c>
      <c r="N723">
        <v>0</v>
      </c>
      <c r="O723">
        <v>640.95970899999998</v>
      </c>
      <c r="P723">
        <v>961.43956400000002</v>
      </c>
      <c r="R723" s="171">
        <f>'CONV-CFS-TAF'!B718</f>
        <v>6.1487603305785121E-2</v>
      </c>
    </row>
    <row r="724" spans="2:18" hidden="1" x14ac:dyDescent="0.25">
      <c r="B724" t="s">
        <v>755</v>
      </c>
      <c r="C724">
        <v>100</v>
      </c>
      <c r="D724" s="17">
        <v>1837.272007</v>
      </c>
      <c r="E724" s="17">
        <f t="shared" si="33"/>
        <v>3630.5099059999998</v>
      </c>
      <c r="F724" s="17">
        <v>2327.066425</v>
      </c>
      <c r="G724">
        <v>640.21619099999998</v>
      </c>
      <c r="H724">
        <v>393.05071199999998</v>
      </c>
      <c r="I724">
        <v>80.047556</v>
      </c>
      <c r="J724" s="171">
        <f t="shared" si="34"/>
        <v>102.27848881983471</v>
      </c>
      <c r="K724" s="171">
        <f t="shared" si="35"/>
        <v>189.94576498512399</v>
      </c>
      <c r="M724" s="17">
        <v>3630.5099059999998</v>
      </c>
      <c r="N724">
        <v>0</v>
      </c>
      <c r="O724" s="17">
        <v>1718.846826</v>
      </c>
      <c r="P724" s="17">
        <v>3192.1441060000002</v>
      </c>
      <c r="R724" s="171">
        <f>'CONV-CFS-TAF'!B719</f>
        <v>5.9504132231404959E-2</v>
      </c>
    </row>
    <row r="725" spans="2:18" hidden="1" x14ac:dyDescent="0.25">
      <c r="B725" t="s">
        <v>756</v>
      </c>
      <c r="C725">
        <v>100</v>
      </c>
      <c r="D725" s="17">
        <v>1609.46408</v>
      </c>
      <c r="E725" s="17">
        <f t="shared" si="33"/>
        <v>3093.8449820000001</v>
      </c>
      <c r="F725" s="17">
        <v>1612.769018</v>
      </c>
      <c r="G725">
        <v>511.66773000000001</v>
      </c>
      <c r="H725">
        <v>234.38222500000001</v>
      </c>
      <c r="I725">
        <v>138.78129100000001</v>
      </c>
      <c r="J725" s="171">
        <f t="shared" si="34"/>
        <v>426.04440564297522</v>
      </c>
      <c r="K725" s="171">
        <f t="shared" si="35"/>
        <v>282.84297520661158</v>
      </c>
      <c r="M725" s="17">
        <v>3093.8449820000001</v>
      </c>
      <c r="N725">
        <v>0</v>
      </c>
      <c r="O725" s="17">
        <v>6928.9479950000004</v>
      </c>
      <c r="P725" s="17">
        <v>4600</v>
      </c>
      <c r="R725" s="171">
        <f>'CONV-CFS-TAF'!B720</f>
        <v>6.1487603305785121E-2</v>
      </c>
    </row>
    <row r="726" spans="2:18" hidden="1" x14ac:dyDescent="0.25">
      <c r="B726" t="s">
        <v>757</v>
      </c>
      <c r="C726">
        <v>100</v>
      </c>
      <c r="D726" s="17">
        <v>1430.2654520000001</v>
      </c>
      <c r="E726" s="17">
        <f t="shared" si="33"/>
        <v>2750.108111</v>
      </c>
      <c r="F726" s="17">
        <v>1532.212254</v>
      </c>
      <c r="G726">
        <v>439.38400899999999</v>
      </c>
      <c r="H726">
        <v>122.673692</v>
      </c>
      <c r="I726">
        <v>55</v>
      </c>
      <c r="J726" s="171">
        <f t="shared" si="34"/>
        <v>134.54151952264462</v>
      </c>
      <c r="K726" s="171">
        <f t="shared" si="35"/>
        <v>259.77545553322312</v>
      </c>
      <c r="M726" s="17">
        <v>2750.108111</v>
      </c>
      <c r="N726">
        <v>0</v>
      </c>
      <c r="O726" s="17">
        <v>2188.1080459999998</v>
      </c>
      <c r="P726" s="17">
        <v>4224.8427579999998</v>
      </c>
      <c r="R726" s="171">
        <f>'CONV-CFS-TAF'!B721</f>
        <v>6.1487603305785121E-2</v>
      </c>
    </row>
    <row r="727" spans="2:18" hidden="1" x14ac:dyDescent="0.25">
      <c r="B727" t="s">
        <v>758</v>
      </c>
      <c r="C727">
        <v>100</v>
      </c>
      <c r="D727" s="17">
        <v>1307.2576160000001</v>
      </c>
      <c r="E727" s="17">
        <f t="shared" si="33"/>
        <v>2671.441965</v>
      </c>
      <c r="F727" s="17">
        <v>1477.0476080000001</v>
      </c>
      <c r="G727">
        <v>433.60193199999998</v>
      </c>
      <c r="H727">
        <v>157.987934</v>
      </c>
      <c r="I727">
        <v>55</v>
      </c>
      <c r="J727" s="171">
        <f t="shared" si="34"/>
        <v>159.1562665785124</v>
      </c>
      <c r="K727" s="171">
        <f t="shared" si="35"/>
        <v>257.69301923305784</v>
      </c>
      <c r="M727" s="17">
        <v>2671.441965</v>
      </c>
      <c r="N727">
        <v>0</v>
      </c>
      <c r="O727" s="17">
        <v>2674.70948</v>
      </c>
      <c r="P727" s="17">
        <v>4330.6743509999997</v>
      </c>
      <c r="R727" s="171">
        <f>'CONV-CFS-TAF'!B722</f>
        <v>5.9504132231404959E-2</v>
      </c>
    </row>
    <row r="728" spans="2:18" x14ac:dyDescent="0.25">
      <c r="B728" t="s">
        <v>759</v>
      </c>
      <c r="C728">
        <v>200</v>
      </c>
      <c r="D728" s="17">
        <v>1248.1232110000001</v>
      </c>
      <c r="E728" s="17">
        <f t="shared" si="33"/>
        <v>2753.5997600000001</v>
      </c>
      <c r="F728" s="17">
        <v>1475.542537</v>
      </c>
      <c r="G728">
        <v>415.352934</v>
      </c>
      <c r="H728">
        <v>173.863731</v>
      </c>
      <c r="I728">
        <v>55</v>
      </c>
      <c r="J728" s="171">
        <f t="shared" si="34"/>
        <v>176.70654449454545</v>
      </c>
      <c r="K728" s="171">
        <f t="shared" si="35"/>
        <v>193.80085414214875</v>
      </c>
      <c r="M728" s="17">
        <v>2753.5997600000001</v>
      </c>
      <c r="N728">
        <v>0</v>
      </c>
      <c r="O728" s="17">
        <v>2873.856436</v>
      </c>
      <c r="P728" s="17">
        <v>3151.8687300000001</v>
      </c>
      <c r="R728" s="171">
        <f>'CONV-CFS-TAF'!B723</f>
        <v>6.1487603305785121E-2</v>
      </c>
    </row>
    <row r="729" spans="2:18" hidden="1" x14ac:dyDescent="0.25">
      <c r="B729" t="s">
        <v>760</v>
      </c>
      <c r="C729">
        <v>100</v>
      </c>
      <c r="D729" s="17">
        <v>1491.053388</v>
      </c>
      <c r="E729" s="17">
        <f t="shared" si="33"/>
        <v>3252</v>
      </c>
      <c r="F729" s="17">
        <v>2279.3158250000001</v>
      </c>
      <c r="G729">
        <v>546</v>
      </c>
      <c r="H729">
        <v>345.32057300000002</v>
      </c>
      <c r="I729">
        <v>81.901503000000005</v>
      </c>
      <c r="J729" s="171">
        <f t="shared" si="34"/>
        <v>397.48760330578511</v>
      </c>
      <c r="K729" s="171">
        <f t="shared" si="35"/>
        <v>273.71900826446279</v>
      </c>
      <c r="M729" s="17">
        <v>3252</v>
      </c>
      <c r="N729">
        <v>0</v>
      </c>
      <c r="O729" s="17">
        <v>6680</v>
      </c>
      <c r="P729" s="17">
        <v>4600</v>
      </c>
      <c r="R729" s="171">
        <f>'CONV-CFS-TAF'!B724</f>
        <v>5.9504132231404959E-2</v>
      </c>
    </row>
    <row r="730" spans="2:18" hidden="1" x14ac:dyDescent="0.25">
      <c r="B730" t="s">
        <v>761</v>
      </c>
      <c r="C730">
        <v>100</v>
      </c>
      <c r="D730" s="17">
        <v>1814.27127</v>
      </c>
      <c r="E730" s="17">
        <f t="shared" si="33"/>
        <v>3276</v>
      </c>
      <c r="F730" s="17">
        <v>2788</v>
      </c>
      <c r="G730">
        <v>433</v>
      </c>
      <c r="H730">
        <v>512.78822500000001</v>
      </c>
      <c r="I730">
        <v>55</v>
      </c>
      <c r="J730" s="171">
        <f t="shared" si="34"/>
        <v>165.71952787636363</v>
      </c>
      <c r="K730" s="171">
        <f t="shared" si="35"/>
        <v>248.57929178380164</v>
      </c>
      <c r="M730" s="17">
        <v>3276</v>
      </c>
      <c r="N730">
        <v>0</v>
      </c>
      <c r="O730" s="17">
        <v>2695.1697410000002</v>
      </c>
      <c r="P730" s="17">
        <v>4042.7546109999998</v>
      </c>
      <c r="R730" s="171">
        <f>'CONV-CFS-TAF'!B725</f>
        <v>6.1487603305785121E-2</v>
      </c>
    </row>
    <row r="731" spans="2:18" hidden="1" x14ac:dyDescent="0.25">
      <c r="B731" t="s">
        <v>762</v>
      </c>
      <c r="C731">
        <v>100</v>
      </c>
      <c r="D731" s="17">
        <v>1900</v>
      </c>
      <c r="E731" s="17">
        <f t="shared" si="33"/>
        <v>3616</v>
      </c>
      <c r="F731" s="17">
        <v>2943</v>
      </c>
      <c r="G731">
        <v>459</v>
      </c>
      <c r="H731">
        <v>697.46693900000002</v>
      </c>
      <c r="I731">
        <v>221.17104599999999</v>
      </c>
      <c r="J731" s="171">
        <f t="shared" si="34"/>
        <v>187.20527631074378</v>
      </c>
      <c r="K731" s="171">
        <f t="shared" si="35"/>
        <v>280.80791440462809</v>
      </c>
      <c r="M731" s="17">
        <v>3616</v>
      </c>
      <c r="N731">
        <v>0</v>
      </c>
      <c r="O731" s="17">
        <v>3044.60194</v>
      </c>
      <c r="P731" s="17">
        <v>4566.9029090000004</v>
      </c>
      <c r="R731" s="171">
        <f>'CONV-CFS-TAF'!B726</f>
        <v>6.1487603305785121E-2</v>
      </c>
    </row>
    <row r="732" spans="2:18" hidden="1" x14ac:dyDescent="0.25">
      <c r="B732" t="s">
        <v>763</v>
      </c>
      <c r="C732">
        <v>100</v>
      </c>
      <c r="D732" s="17">
        <v>2000</v>
      </c>
      <c r="E732" s="17">
        <f t="shared" si="33"/>
        <v>3530</v>
      </c>
      <c r="F732" s="17">
        <v>2987</v>
      </c>
      <c r="G732">
        <v>402</v>
      </c>
      <c r="H732">
        <v>853.63670500000001</v>
      </c>
      <c r="I732">
        <v>527.88902900000005</v>
      </c>
      <c r="J732" s="171">
        <f t="shared" si="34"/>
        <v>387.22829575933883</v>
      </c>
      <c r="K732" s="171">
        <f t="shared" si="35"/>
        <v>255.47107438016528</v>
      </c>
      <c r="M732" s="17">
        <v>3530</v>
      </c>
      <c r="N732">
        <v>0</v>
      </c>
      <c r="O732" s="17">
        <v>6972.4142540000003</v>
      </c>
      <c r="P732" s="17">
        <v>4600</v>
      </c>
      <c r="R732" s="171">
        <f>'CONV-CFS-TAF'!B727</f>
        <v>5.5537190082644627E-2</v>
      </c>
    </row>
    <row r="733" spans="2:18" hidden="1" x14ac:dyDescent="0.25">
      <c r="B733" t="s">
        <v>764</v>
      </c>
      <c r="C733">
        <v>100</v>
      </c>
      <c r="D733" s="17">
        <v>2100</v>
      </c>
      <c r="E733" s="17">
        <f t="shared" si="33"/>
        <v>3953</v>
      </c>
      <c r="F733" s="17">
        <v>2936</v>
      </c>
      <c r="G733">
        <v>590</v>
      </c>
      <c r="H733">
        <v>971.64054099999998</v>
      </c>
      <c r="I733">
        <v>855.63981699999999</v>
      </c>
      <c r="J733" s="171">
        <f t="shared" si="34"/>
        <v>497.45301480396694</v>
      </c>
      <c r="K733" s="171">
        <f t="shared" si="35"/>
        <v>282.84297520661158</v>
      </c>
      <c r="M733" s="17">
        <v>3953</v>
      </c>
      <c r="N733">
        <v>0</v>
      </c>
      <c r="O733" s="17">
        <v>8090.2976870000002</v>
      </c>
      <c r="P733" s="17">
        <v>4600</v>
      </c>
      <c r="R733" s="171">
        <f>'CONV-CFS-TAF'!B728</f>
        <v>6.1487603305785121E-2</v>
      </c>
    </row>
    <row r="734" spans="2:18" hidden="1" x14ac:dyDescent="0.25">
      <c r="B734" t="s">
        <v>765</v>
      </c>
      <c r="C734">
        <v>100</v>
      </c>
      <c r="D734" s="17">
        <v>2300</v>
      </c>
      <c r="E734" s="17">
        <f t="shared" si="33"/>
        <v>4094</v>
      </c>
      <c r="F734" s="17">
        <v>3303</v>
      </c>
      <c r="G734">
        <v>792</v>
      </c>
      <c r="H734">
        <v>972</v>
      </c>
      <c r="I734">
        <v>883.99604599999998</v>
      </c>
      <c r="J734" s="171">
        <f t="shared" si="34"/>
        <v>310.78611568264461</v>
      </c>
      <c r="K734" s="171">
        <f t="shared" si="35"/>
        <v>149.08568834380165</v>
      </c>
      <c r="M734" s="17">
        <v>4094</v>
      </c>
      <c r="N734">
        <v>0</v>
      </c>
      <c r="O734" s="17">
        <v>5222.9333329999999</v>
      </c>
      <c r="P734" s="17">
        <v>2505.4678180000001</v>
      </c>
      <c r="R734" s="171">
        <f>'CONV-CFS-TAF'!B729</f>
        <v>5.9504132231404959E-2</v>
      </c>
    </row>
    <row r="735" spans="2:18" hidden="1" x14ac:dyDescent="0.25">
      <c r="B735" t="s">
        <v>766</v>
      </c>
      <c r="C735">
        <v>100</v>
      </c>
      <c r="D735" s="17">
        <v>2317.82717</v>
      </c>
      <c r="E735" s="17">
        <f t="shared" si="33"/>
        <v>4540.8743919999997</v>
      </c>
      <c r="F735" s="17">
        <v>3538</v>
      </c>
      <c r="G735">
        <v>967</v>
      </c>
      <c r="H735">
        <v>898.79598699999997</v>
      </c>
      <c r="I735">
        <v>611.45651999999995</v>
      </c>
      <c r="J735" s="171">
        <f t="shared" si="34"/>
        <v>112.46678969851239</v>
      </c>
      <c r="K735" s="171">
        <f t="shared" si="35"/>
        <v>168.70018451702478</v>
      </c>
      <c r="M735" s="17">
        <v>4540.8743919999997</v>
      </c>
      <c r="N735">
        <v>0</v>
      </c>
      <c r="O735" s="17">
        <v>1829.0969829999999</v>
      </c>
      <c r="P735" s="17">
        <v>2743.6454739999999</v>
      </c>
      <c r="R735" s="171">
        <f>'CONV-CFS-TAF'!B730</f>
        <v>6.1487603305785121E-2</v>
      </c>
    </row>
    <row r="736" spans="2:18" hidden="1" x14ac:dyDescent="0.25">
      <c r="B736" t="s">
        <v>767</v>
      </c>
      <c r="C736">
        <v>100</v>
      </c>
      <c r="D736" s="17">
        <v>2187.357833</v>
      </c>
      <c r="E736" s="17">
        <f t="shared" si="33"/>
        <v>4500</v>
      </c>
      <c r="F736" s="17">
        <v>3538</v>
      </c>
      <c r="G736">
        <v>967</v>
      </c>
      <c r="H736">
        <v>790.85939599999995</v>
      </c>
      <c r="I736">
        <v>436.31168400000001</v>
      </c>
      <c r="J736" s="171">
        <f t="shared" si="34"/>
        <v>291.65006737190083</v>
      </c>
      <c r="K736" s="171">
        <f t="shared" si="35"/>
        <v>273.71900826446279</v>
      </c>
      <c r="M736" s="17">
        <v>4500</v>
      </c>
      <c r="N736">
        <v>0</v>
      </c>
      <c r="O736" s="17">
        <v>4901.34141</v>
      </c>
      <c r="P736" s="17">
        <v>4600</v>
      </c>
      <c r="R736" s="171">
        <f>'CONV-CFS-TAF'!B731</f>
        <v>5.9504132231404959E-2</v>
      </c>
    </row>
    <row r="737" spans="2:18" hidden="1" x14ac:dyDescent="0.25">
      <c r="B737" t="s">
        <v>768</v>
      </c>
      <c r="C737">
        <v>100</v>
      </c>
      <c r="D737" s="17">
        <v>2163.2798280000002</v>
      </c>
      <c r="E737" s="17">
        <f t="shared" si="33"/>
        <v>4150</v>
      </c>
      <c r="F737" s="17">
        <v>3325.5745350000002</v>
      </c>
      <c r="G737">
        <v>942</v>
      </c>
      <c r="H737">
        <v>503.31021299999998</v>
      </c>
      <c r="I737">
        <v>387.64661699999999</v>
      </c>
      <c r="J737" s="171">
        <f t="shared" si="34"/>
        <v>430.71461846280988</v>
      </c>
      <c r="K737" s="171">
        <f t="shared" si="35"/>
        <v>282.84297520661158</v>
      </c>
      <c r="M737" s="17">
        <v>4150</v>
      </c>
      <c r="N737">
        <v>0</v>
      </c>
      <c r="O737" s="17">
        <v>7004.9017249999997</v>
      </c>
      <c r="P737" s="17">
        <v>4600</v>
      </c>
      <c r="R737" s="171">
        <f>'CONV-CFS-TAF'!B732</f>
        <v>6.1487603305785121E-2</v>
      </c>
    </row>
    <row r="738" spans="2:18" hidden="1" x14ac:dyDescent="0.25">
      <c r="B738" t="s">
        <v>769</v>
      </c>
      <c r="C738">
        <v>100</v>
      </c>
      <c r="D738" s="17">
        <v>2138.8872980000001</v>
      </c>
      <c r="E738" s="17">
        <f t="shared" si="33"/>
        <v>3700</v>
      </c>
      <c r="F738" s="17">
        <v>3306.8268990000001</v>
      </c>
      <c r="G738">
        <v>792</v>
      </c>
      <c r="H738">
        <v>306.77302900000001</v>
      </c>
      <c r="I738">
        <v>341.15510499999999</v>
      </c>
      <c r="J738" s="171">
        <f t="shared" si="34"/>
        <v>441.48099173553715</v>
      </c>
      <c r="K738" s="171">
        <f t="shared" si="35"/>
        <v>282.84297520661158</v>
      </c>
      <c r="M738" s="17">
        <v>3700</v>
      </c>
      <c r="N738">
        <v>0</v>
      </c>
      <c r="O738" s="17">
        <v>7180</v>
      </c>
      <c r="P738" s="17">
        <v>4600</v>
      </c>
      <c r="R738" s="171">
        <f>'CONV-CFS-TAF'!B733</f>
        <v>6.1487603305785121E-2</v>
      </c>
    </row>
    <row r="739" spans="2:18" hidden="1" x14ac:dyDescent="0.25">
      <c r="B739" t="s">
        <v>770</v>
      </c>
      <c r="C739">
        <v>100</v>
      </c>
      <c r="D739" s="17">
        <v>1975</v>
      </c>
      <c r="E739" s="17">
        <f t="shared" si="33"/>
        <v>3400</v>
      </c>
      <c r="F739" s="17">
        <v>3146.9396390000002</v>
      </c>
      <c r="G739">
        <v>752</v>
      </c>
      <c r="H739">
        <v>321.98856000000001</v>
      </c>
      <c r="I739">
        <v>339.998785</v>
      </c>
      <c r="J739" s="171">
        <f t="shared" si="34"/>
        <v>397.48760330578511</v>
      </c>
      <c r="K739" s="171">
        <f t="shared" si="35"/>
        <v>273.71900826446279</v>
      </c>
      <c r="M739" s="17">
        <v>3400</v>
      </c>
      <c r="N739">
        <v>0</v>
      </c>
      <c r="O739" s="17">
        <v>6680</v>
      </c>
      <c r="P739" s="17">
        <v>4600</v>
      </c>
      <c r="R739" s="171">
        <f>'CONV-CFS-TAF'!B734</f>
        <v>5.9504132231404959E-2</v>
      </c>
    </row>
    <row r="740" spans="2:18" hidden="1" x14ac:dyDescent="0.25">
      <c r="B740" t="s">
        <v>771</v>
      </c>
      <c r="C740">
        <v>100</v>
      </c>
      <c r="D740" s="17">
        <v>1850</v>
      </c>
      <c r="E740" s="17">
        <f t="shared" si="33"/>
        <v>3250</v>
      </c>
      <c r="F740" s="17">
        <v>3149</v>
      </c>
      <c r="G740">
        <v>712</v>
      </c>
      <c r="H740">
        <v>459.50367799999998</v>
      </c>
      <c r="I740">
        <v>384.91285599999998</v>
      </c>
      <c r="J740" s="171">
        <f t="shared" si="34"/>
        <v>410.73719008264459</v>
      </c>
      <c r="K740" s="171">
        <f t="shared" si="35"/>
        <v>282.84297520661158</v>
      </c>
      <c r="M740" s="17">
        <v>3250</v>
      </c>
      <c r="N740">
        <v>0</v>
      </c>
      <c r="O740" s="17">
        <v>6680</v>
      </c>
      <c r="P740" s="17">
        <v>4600</v>
      </c>
      <c r="R740" s="171">
        <f>'CONV-CFS-TAF'!B735</f>
        <v>6.1487603305785121E-2</v>
      </c>
    </row>
    <row r="741" spans="2:18" hidden="1" x14ac:dyDescent="0.25">
      <c r="B741" t="s">
        <v>772</v>
      </c>
      <c r="C741">
        <v>100</v>
      </c>
      <c r="D741" s="17">
        <v>1850</v>
      </c>
      <c r="E741" s="17">
        <f t="shared" si="33"/>
        <v>3252</v>
      </c>
      <c r="F741" s="17">
        <v>2981</v>
      </c>
      <c r="G741">
        <v>565</v>
      </c>
      <c r="H741">
        <v>645.67358400000001</v>
      </c>
      <c r="I741">
        <v>456.353658</v>
      </c>
      <c r="J741" s="171">
        <f t="shared" si="34"/>
        <v>397.48760330578511</v>
      </c>
      <c r="K741" s="171">
        <f t="shared" si="35"/>
        <v>273.71900826446279</v>
      </c>
      <c r="M741" s="17">
        <v>3252</v>
      </c>
      <c r="N741">
        <v>0</v>
      </c>
      <c r="O741" s="17">
        <v>6680</v>
      </c>
      <c r="P741" s="17">
        <v>4600</v>
      </c>
      <c r="R741" s="171">
        <f>'CONV-CFS-TAF'!B736</f>
        <v>5.9504132231404959E-2</v>
      </c>
    </row>
    <row r="742" spans="2:18" hidden="1" x14ac:dyDescent="0.25">
      <c r="B742" t="s">
        <v>773</v>
      </c>
      <c r="C742">
        <v>100</v>
      </c>
      <c r="D742" s="17">
        <v>1850</v>
      </c>
      <c r="E742" s="17">
        <f t="shared" si="33"/>
        <v>3328</v>
      </c>
      <c r="F742" s="17">
        <v>2930</v>
      </c>
      <c r="G742">
        <v>565</v>
      </c>
      <c r="H742">
        <v>838.687952</v>
      </c>
      <c r="I742">
        <v>661.25611600000002</v>
      </c>
      <c r="J742" s="171">
        <f t="shared" si="34"/>
        <v>532.79999998016524</v>
      </c>
      <c r="K742" s="171">
        <f t="shared" si="35"/>
        <v>282.84297520661158</v>
      </c>
      <c r="M742" s="17">
        <v>3328</v>
      </c>
      <c r="N742">
        <v>0</v>
      </c>
      <c r="O742" s="17">
        <v>8665.16129</v>
      </c>
      <c r="P742" s="17">
        <v>4600</v>
      </c>
      <c r="R742" s="171">
        <f>'CONV-CFS-TAF'!B737</f>
        <v>6.1487603305785121E-2</v>
      </c>
    </row>
    <row r="743" spans="2:18" hidden="1" x14ac:dyDescent="0.25">
      <c r="B743" t="s">
        <v>774</v>
      </c>
      <c r="C743">
        <v>100</v>
      </c>
      <c r="D743" s="17">
        <v>1900</v>
      </c>
      <c r="E743" s="17">
        <f t="shared" si="33"/>
        <v>3371</v>
      </c>
      <c r="F743" s="17">
        <v>2854</v>
      </c>
      <c r="G743">
        <v>556</v>
      </c>
      <c r="H743">
        <v>972</v>
      </c>
      <c r="I743" s="17">
        <v>1058.242029</v>
      </c>
      <c r="J743" s="171">
        <f t="shared" si="34"/>
        <v>599.49183471074377</v>
      </c>
      <c r="K743" s="171">
        <f t="shared" si="35"/>
        <v>254.58397620694214</v>
      </c>
      <c r="M743" s="17">
        <v>3371</v>
      </c>
      <c r="N743">
        <v>0</v>
      </c>
      <c r="O743" s="17">
        <v>9749.7999999999993</v>
      </c>
      <c r="P743" s="17">
        <v>4140.4114410000002</v>
      </c>
      <c r="R743" s="171">
        <f>'CONV-CFS-TAF'!B738</f>
        <v>6.1487603305785121E-2</v>
      </c>
    </row>
    <row r="744" spans="2:18" hidden="1" x14ac:dyDescent="0.25">
      <c r="B744" t="s">
        <v>775</v>
      </c>
      <c r="C744">
        <v>100</v>
      </c>
      <c r="D744" s="17">
        <v>2000</v>
      </c>
      <c r="E744" s="17">
        <f t="shared" si="33"/>
        <v>3252</v>
      </c>
      <c r="F744" s="17">
        <v>2788</v>
      </c>
      <c r="G744">
        <v>543</v>
      </c>
      <c r="H744">
        <v>972</v>
      </c>
      <c r="I744" s="17">
        <v>1067</v>
      </c>
      <c r="J744" s="171">
        <f t="shared" si="34"/>
        <v>201.05454026578511</v>
      </c>
      <c r="K744" s="171">
        <f t="shared" si="35"/>
        <v>128.21279558876032</v>
      </c>
      <c r="M744" s="17">
        <v>3252</v>
      </c>
      <c r="N744">
        <v>0</v>
      </c>
      <c r="O744" s="17">
        <v>3620.1784779999998</v>
      </c>
      <c r="P744" s="17">
        <v>2308.593492</v>
      </c>
      <c r="R744" s="171">
        <f>'CONV-CFS-TAF'!B739</f>
        <v>5.5537190082644627E-2</v>
      </c>
    </row>
    <row r="745" spans="2:18" hidden="1" x14ac:dyDescent="0.25">
      <c r="B745" t="s">
        <v>776</v>
      </c>
      <c r="C745">
        <v>100</v>
      </c>
      <c r="D745" s="17">
        <v>2100</v>
      </c>
      <c r="E745" s="17">
        <f t="shared" si="33"/>
        <v>3667.9137150000001</v>
      </c>
      <c r="F745" s="17">
        <v>2788</v>
      </c>
      <c r="G745">
        <v>628</v>
      </c>
      <c r="H745">
        <v>972</v>
      </c>
      <c r="I745" s="17">
        <v>1067</v>
      </c>
      <c r="J745" s="171">
        <f t="shared" si="34"/>
        <v>191.17642021289257</v>
      </c>
      <c r="K745" s="171">
        <f t="shared" si="35"/>
        <v>122.41963703206612</v>
      </c>
      <c r="M745" s="17">
        <v>3667.9137150000001</v>
      </c>
      <c r="N745">
        <v>0</v>
      </c>
      <c r="O745" s="17">
        <v>3109.186404</v>
      </c>
      <c r="P745" s="17">
        <v>1990.9645270000001</v>
      </c>
      <c r="R745" s="171">
        <f>'CONV-CFS-TAF'!B740</f>
        <v>6.1487603305785121E-2</v>
      </c>
    </row>
    <row r="746" spans="2:18" hidden="1" x14ac:dyDescent="0.25">
      <c r="B746" t="s">
        <v>777</v>
      </c>
      <c r="C746">
        <v>100</v>
      </c>
      <c r="D746" s="17">
        <v>2300</v>
      </c>
      <c r="E746" s="17">
        <f t="shared" si="33"/>
        <v>4074</v>
      </c>
      <c r="F746" s="17">
        <v>3208</v>
      </c>
      <c r="G746">
        <v>792</v>
      </c>
      <c r="H746">
        <v>972</v>
      </c>
      <c r="I746" s="17">
        <v>1067</v>
      </c>
      <c r="J746" s="171">
        <f t="shared" si="34"/>
        <v>201.05736343140495</v>
      </c>
      <c r="K746" s="171">
        <f t="shared" si="35"/>
        <v>161.9544526214876</v>
      </c>
      <c r="M746" s="17">
        <v>4074</v>
      </c>
      <c r="N746">
        <v>0</v>
      </c>
      <c r="O746" s="17">
        <v>3378.8806909999998</v>
      </c>
      <c r="P746" s="17">
        <v>2721.734551</v>
      </c>
      <c r="R746" s="171">
        <f>'CONV-CFS-TAF'!B741</f>
        <v>5.9504132231404959E-2</v>
      </c>
    </row>
    <row r="747" spans="2:18" hidden="1" x14ac:dyDescent="0.25">
      <c r="B747" t="s">
        <v>778</v>
      </c>
      <c r="C747">
        <v>100</v>
      </c>
      <c r="D747" s="17">
        <v>2420</v>
      </c>
      <c r="E747" s="17">
        <f t="shared" si="33"/>
        <v>4552</v>
      </c>
      <c r="F747" s="17">
        <v>3538</v>
      </c>
      <c r="G747">
        <v>967</v>
      </c>
      <c r="H747">
        <v>972</v>
      </c>
      <c r="I747" s="17">
        <v>1067</v>
      </c>
      <c r="J747" s="171">
        <f t="shared" si="34"/>
        <v>249.80059121057852</v>
      </c>
      <c r="K747" s="171">
        <f t="shared" si="35"/>
        <v>241.8166249566942</v>
      </c>
      <c r="M747" s="17">
        <v>4552</v>
      </c>
      <c r="N747">
        <v>0</v>
      </c>
      <c r="O747" s="17">
        <v>4062.6171420000001</v>
      </c>
      <c r="P747" s="17">
        <v>3932.770379</v>
      </c>
      <c r="R747" s="171">
        <f>'CONV-CFS-TAF'!B742</f>
        <v>6.1487603305785121E-2</v>
      </c>
    </row>
    <row r="748" spans="2:18" hidden="1" x14ac:dyDescent="0.25">
      <c r="B748" t="s">
        <v>779</v>
      </c>
      <c r="C748">
        <v>100</v>
      </c>
      <c r="D748" s="17">
        <v>2447</v>
      </c>
      <c r="E748" s="17">
        <f t="shared" si="33"/>
        <v>4500</v>
      </c>
      <c r="F748" s="17">
        <v>3538</v>
      </c>
      <c r="G748">
        <v>967</v>
      </c>
      <c r="H748">
        <v>972</v>
      </c>
      <c r="I748" s="17">
        <v>1067</v>
      </c>
      <c r="J748" s="171">
        <f t="shared" si="34"/>
        <v>396.75474184462809</v>
      </c>
      <c r="K748" s="171">
        <f t="shared" si="35"/>
        <v>273.71900826446279</v>
      </c>
      <c r="M748" s="17">
        <v>4500</v>
      </c>
      <c r="N748">
        <v>0</v>
      </c>
      <c r="O748" s="17">
        <v>6667.6838559999997</v>
      </c>
      <c r="P748" s="17">
        <v>4600</v>
      </c>
      <c r="R748" s="171">
        <f>'CONV-CFS-TAF'!B743</f>
        <v>5.9504132231404959E-2</v>
      </c>
    </row>
    <row r="749" spans="2:18" hidden="1" x14ac:dyDescent="0.25">
      <c r="B749" t="s">
        <v>780</v>
      </c>
      <c r="C749">
        <v>100</v>
      </c>
      <c r="D749" s="17">
        <v>2270</v>
      </c>
      <c r="E749" s="17">
        <f t="shared" si="33"/>
        <v>4150</v>
      </c>
      <c r="F749" s="17">
        <v>3538</v>
      </c>
      <c r="G749">
        <v>942</v>
      </c>
      <c r="H749">
        <v>821.39213600000005</v>
      </c>
      <c r="I749" s="17">
        <v>1067</v>
      </c>
      <c r="J749" s="171">
        <f t="shared" si="34"/>
        <v>410.73719008264459</v>
      </c>
      <c r="K749" s="171">
        <f t="shared" si="35"/>
        <v>282.84297520661158</v>
      </c>
      <c r="M749" s="17">
        <v>4150</v>
      </c>
      <c r="N749">
        <v>0</v>
      </c>
      <c r="O749" s="17">
        <v>6680</v>
      </c>
      <c r="P749" s="17">
        <v>4600</v>
      </c>
      <c r="R749" s="171">
        <f>'CONV-CFS-TAF'!B744</f>
        <v>6.1487603305785121E-2</v>
      </c>
    </row>
    <row r="750" spans="2:18" hidden="1" x14ac:dyDescent="0.25">
      <c r="B750" t="s">
        <v>781</v>
      </c>
      <c r="C750">
        <v>100</v>
      </c>
      <c r="D750" s="17">
        <v>2150</v>
      </c>
      <c r="E750" s="17">
        <f t="shared" si="33"/>
        <v>3700</v>
      </c>
      <c r="F750" s="17">
        <v>3538</v>
      </c>
      <c r="G750">
        <v>792</v>
      </c>
      <c r="H750">
        <v>689.15732800000001</v>
      </c>
      <c r="I750">
        <v>998.98260400000004</v>
      </c>
      <c r="J750" s="171">
        <f t="shared" si="34"/>
        <v>410.73719008264459</v>
      </c>
      <c r="K750" s="171">
        <f t="shared" si="35"/>
        <v>282.84297520661158</v>
      </c>
      <c r="M750" s="17">
        <v>3700</v>
      </c>
      <c r="N750">
        <v>0</v>
      </c>
      <c r="O750" s="17">
        <v>6680</v>
      </c>
      <c r="P750" s="17">
        <v>4600</v>
      </c>
      <c r="R750" s="171">
        <f>'CONV-CFS-TAF'!B745</f>
        <v>6.1487603305785121E-2</v>
      </c>
    </row>
    <row r="751" spans="2:18" hidden="1" x14ac:dyDescent="0.25">
      <c r="B751" t="s">
        <v>782</v>
      </c>
      <c r="C751">
        <v>100</v>
      </c>
      <c r="D751" s="17">
        <v>1975</v>
      </c>
      <c r="E751" s="17">
        <f t="shared" si="33"/>
        <v>3400</v>
      </c>
      <c r="F751" s="17">
        <v>3351</v>
      </c>
      <c r="G751">
        <v>752</v>
      </c>
      <c r="H751">
        <v>750.62700199999995</v>
      </c>
      <c r="I751" s="17">
        <v>1015.587977</v>
      </c>
      <c r="J751" s="171">
        <f t="shared" si="34"/>
        <v>397.48760330578511</v>
      </c>
      <c r="K751" s="171">
        <f t="shared" si="35"/>
        <v>273.71900826446279</v>
      </c>
      <c r="M751" s="17">
        <v>3400</v>
      </c>
      <c r="N751">
        <v>0</v>
      </c>
      <c r="O751" s="17">
        <v>6680</v>
      </c>
      <c r="P751" s="17">
        <v>4600</v>
      </c>
      <c r="R751" s="171">
        <f>'CONV-CFS-TAF'!B746</f>
        <v>5.9504132231404959E-2</v>
      </c>
    </row>
    <row r="752" spans="2:18" hidden="1" x14ac:dyDescent="0.25">
      <c r="B752" t="s">
        <v>783</v>
      </c>
      <c r="C752">
        <v>100</v>
      </c>
      <c r="D752" s="17">
        <v>1850</v>
      </c>
      <c r="E752" s="17">
        <f t="shared" si="33"/>
        <v>3250</v>
      </c>
      <c r="F752" s="17">
        <v>3163</v>
      </c>
      <c r="G752">
        <v>712</v>
      </c>
      <c r="H752">
        <v>908.45421299999998</v>
      </c>
      <c r="I752" s="17">
        <v>1067</v>
      </c>
      <c r="J752" s="171">
        <f t="shared" si="34"/>
        <v>410.73719008264459</v>
      </c>
      <c r="K752" s="171">
        <f t="shared" si="35"/>
        <v>282.84297520661158</v>
      </c>
      <c r="M752" s="17">
        <v>3250</v>
      </c>
      <c r="N752">
        <v>0</v>
      </c>
      <c r="O752" s="17">
        <v>6680</v>
      </c>
      <c r="P752" s="17">
        <v>4600</v>
      </c>
      <c r="R752" s="171">
        <f>'CONV-CFS-TAF'!B747</f>
        <v>6.1487603305785121E-2</v>
      </c>
    </row>
    <row r="753" spans="2:18" hidden="1" x14ac:dyDescent="0.25">
      <c r="B753" t="s">
        <v>784</v>
      </c>
      <c r="C753">
        <v>100</v>
      </c>
      <c r="D753" s="17">
        <v>1850</v>
      </c>
      <c r="E753" s="17">
        <f t="shared" si="33"/>
        <v>3252</v>
      </c>
      <c r="F753" s="17">
        <v>2950</v>
      </c>
      <c r="G753">
        <v>472</v>
      </c>
      <c r="H753">
        <v>972</v>
      </c>
      <c r="I753" s="17">
        <v>1067</v>
      </c>
      <c r="J753" s="171">
        <f t="shared" si="34"/>
        <v>397.48760330578511</v>
      </c>
      <c r="K753" s="171">
        <f t="shared" si="35"/>
        <v>151.43849041983469</v>
      </c>
      <c r="M753" s="17">
        <v>3252</v>
      </c>
      <c r="N753">
        <v>0</v>
      </c>
      <c r="O753" s="17">
        <v>6680</v>
      </c>
      <c r="P753" s="17">
        <v>2545.0079639999999</v>
      </c>
      <c r="R753" s="171">
        <f>'CONV-CFS-TAF'!B748</f>
        <v>5.9504132231404959E-2</v>
      </c>
    </row>
    <row r="754" spans="2:18" hidden="1" x14ac:dyDescent="0.25">
      <c r="B754" t="s">
        <v>785</v>
      </c>
      <c r="C754">
        <v>100</v>
      </c>
      <c r="D754" s="17">
        <v>1850</v>
      </c>
      <c r="E754" s="17">
        <f t="shared" si="33"/>
        <v>3285</v>
      </c>
      <c r="F754" s="17">
        <v>2788</v>
      </c>
      <c r="G754">
        <v>406</v>
      </c>
      <c r="H754">
        <v>972</v>
      </c>
      <c r="I754" s="17">
        <v>1067</v>
      </c>
      <c r="J754" s="171">
        <f t="shared" si="34"/>
        <v>485.81151724958676</v>
      </c>
      <c r="K754" s="171">
        <f t="shared" si="35"/>
        <v>89.882461132561986</v>
      </c>
      <c r="M754" s="17">
        <v>3285</v>
      </c>
      <c r="N754">
        <v>0</v>
      </c>
      <c r="O754" s="17">
        <v>7900.9668799999999</v>
      </c>
      <c r="P754" s="17">
        <v>1461.7980910000001</v>
      </c>
      <c r="R754" s="171">
        <f>'CONV-CFS-TAF'!B749</f>
        <v>6.1487603305785121E-2</v>
      </c>
    </row>
    <row r="755" spans="2:18" hidden="1" x14ac:dyDescent="0.25">
      <c r="B755" t="s">
        <v>786</v>
      </c>
      <c r="C755">
        <v>100</v>
      </c>
      <c r="D755" s="17">
        <v>1900</v>
      </c>
      <c r="E755" s="17">
        <f t="shared" si="33"/>
        <v>3650</v>
      </c>
      <c r="F755" s="17">
        <v>3091</v>
      </c>
      <c r="G755">
        <v>427</v>
      </c>
      <c r="H755">
        <v>972</v>
      </c>
      <c r="I755" s="17">
        <v>1067</v>
      </c>
      <c r="J755" s="171">
        <f t="shared" si="34"/>
        <v>376.94948293487602</v>
      </c>
      <c r="K755" s="171">
        <f t="shared" si="35"/>
        <v>121.2976326446281</v>
      </c>
      <c r="M755" s="17">
        <v>3650</v>
      </c>
      <c r="N755">
        <v>0</v>
      </c>
      <c r="O755" s="17">
        <v>6130.4956229999998</v>
      </c>
      <c r="P755" s="17">
        <v>1972.7168750000001</v>
      </c>
      <c r="R755" s="171">
        <f>'CONV-CFS-TAF'!B750</f>
        <v>6.1487603305785121E-2</v>
      </c>
    </row>
    <row r="756" spans="2:18" hidden="1" x14ac:dyDescent="0.25">
      <c r="B756" t="s">
        <v>787</v>
      </c>
      <c r="C756">
        <v>100</v>
      </c>
      <c r="D756" s="17">
        <v>1996.736635</v>
      </c>
      <c r="E756" s="17">
        <f t="shared" si="33"/>
        <v>4005</v>
      </c>
      <c r="F756" s="17">
        <v>3078</v>
      </c>
      <c r="G756">
        <v>458</v>
      </c>
      <c r="H756">
        <v>972</v>
      </c>
      <c r="I756" s="17">
        <v>1067</v>
      </c>
      <c r="J756" s="171">
        <f t="shared" si="34"/>
        <v>355.33554819768597</v>
      </c>
      <c r="K756" s="171">
        <f t="shared" si="35"/>
        <v>159.05521702016526</v>
      </c>
      <c r="M756" s="17">
        <v>4005</v>
      </c>
      <c r="N756">
        <v>0</v>
      </c>
      <c r="O756" s="17">
        <v>6177.5289270000003</v>
      </c>
      <c r="P756" s="17">
        <v>2765.1840889999999</v>
      </c>
      <c r="R756" s="171">
        <f>'CONV-CFS-TAF'!B751</f>
        <v>5.752066115702479E-2</v>
      </c>
    </row>
    <row r="757" spans="2:18" hidden="1" x14ac:dyDescent="0.25">
      <c r="B757" t="s">
        <v>788</v>
      </c>
      <c r="C757">
        <v>100</v>
      </c>
      <c r="D757" s="17">
        <v>2100</v>
      </c>
      <c r="E757" s="17">
        <f t="shared" si="33"/>
        <v>4246</v>
      </c>
      <c r="F757" s="17">
        <v>3120</v>
      </c>
      <c r="G757">
        <v>615</v>
      </c>
      <c r="H757">
        <v>972</v>
      </c>
      <c r="I757" s="17">
        <v>1067</v>
      </c>
      <c r="J757" s="171">
        <f t="shared" si="34"/>
        <v>383.27548380297515</v>
      </c>
      <c r="K757" s="171">
        <f t="shared" si="35"/>
        <v>154.29885105917353</v>
      </c>
      <c r="M757" s="17">
        <v>4246</v>
      </c>
      <c r="N757">
        <v>0</v>
      </c>
      <c r="O757" s="17">
        <v>6233.3781639999997</v>
      </c>
      <c r="P757" s="17">
        <v>2509.4302389999998</v>
      </c>
      <c r="R757" s="171">
        <f>'CONV-CFS-TAF'!B752</f>
        <v>6.1487603305785121E-2</v>
      </c>
    </row>
    <row r="758" spans="2:18" hidden="1" x14ac:dyDescent="0.25">
      <c r="B758" t="s">
        <v>789</v>
      </c>
      <c r="C758">
        <v>100</v>
      </c>
      <c r="D758" s="17">
        <v>2217.6119610000001</v>
      </c>
      <c r="E758" s="17">
        <f t="shared" si="33"/>
        <v>4552</v>
      </c>
      <c r="F758" s="17">
        <v>3355.9981819999998</v>
      </c>
      <c r="G758">
        <v>786.37062700000001</v>
      </c>
      <c r="H758">
        <v>855.17780700000003</v>
      </c>
      <c r="I758">
        <v>931.73868700000003</v>
      </c>
      <c r="J758" s="171">
        <f t="shared" si="34"/>
        <v>50.026290723966945</v>
      </c>
      <c r="K758" s="171">
        <f t="shared" si="35"/>
        <v>75.039436085950413</v>
      </c>
      <c r="M758" s="17">
        <v>4552</v>
      </c>
      <c r="N758">
        <v>0</v>
      </c>
      <c r="O758">
        <v>840.71960799999999</v>
      </c>
      <c r="P758" s="17">
        <v>1261.079412</v>
      </c>
      <c r="R758" s="171">
        <f>'CONV-CFS-TAF'!B753</f>
        <v>5.9504132231404959E-2</v>
      </c>
    </row>
    <row r="759" spans="2:18" hidden="1" x14ac:dyDescent="0.25">
      <c r="B759" t="s">
        <v>790</v>
      </c>
      <c r="C759">
        <v>100</v>
      </c>
      <c r="D759" s="17">
        <v>2183.3153299999999</v>
      </c>
      <c r="E759" s="17">
        <f t="shared" si="33"/>
        <v>4552</v>
      </c>
      <c r="F759" s="17">
        <v>3504.7621399999998</v>
      </c>
      <c r="G759">
        <v>967</v>
      </c>
      <c r="H759">
        <v>612.06448399999999</v>
      </c>
      <c r="I759">
        <v>673.961094</v>
      </c>
      <c r="J759" s="171">
        <f t="shared" si="34"/>
        <v>36.892561983471076</v>
      </c>
      <c r="K759" s="171">
        <f t="shared" si="35"/>
        <v>55.33884297520661</v>
      </c>
      <c r="M759" s="17">
        <v>4552</v>
      </c>
      <c r="N759">
        <v>0</v>
      </c>
      <c r="O759">
        <v>600</v>
      </c>
      <c r="P759">
        <v>900</v>
      </c>
      <c r="R759" s="171">
        <f>'CONV-CFS-TAF'!B754</f>
        <v>6.1487603305785121E-2</v>
      </c>
    </row>
    <row r="760" spans="2:18" hidden="1" x14ac:dyDescent="0.25">
      <c r="B760" t="s">
        <v>791</v>
      </c>
      <c r="C760">
        <v>100</v>
      </c>
      <c r="D760" s="17">
        <v>2124.265281</v>
      </c>
      <c r="E760" s="17">
        <f t="shared" si="33"/>
        <v>4289.9710949999999</v>
      </c>
      <c r="F760" s="17">
        <v>3364.6556609999998</v>
      </c>
      <c r="G760">
        <v>906.41473900000005</v>
      </c>
      <c r="H760">
        <v>404.99675500000001</v>
      </c>
      <c r="I760">
        <v>437.64368899999999</v>
      </c>
      <c r="J760" s="171">
        <f t="shared" si="34"/>
        <v>118.76984169917355</v>
      </c>
      <c r="K760" s="171">
        <f t="shared" si="35"/>
        <v>220.57256320661159</v>
      </c>
      <c r="M760" s="17">
        <v>4289.9710949999999</v>
      </c>
      <c r="N760">
        <v>0</v>
      </c>
      <c r="O760" s="17">
        <v>1995.9931730000001</v>
      </c>
      <c r="P760" s="17">
        <v>3706.8444650000001</v>
      </c>
      <c r="R760" s="171">
        <f>'CONV-CFS-TAF'!B755</f>
        <v>5.9504132231404959E-2</v>
      </c>
    </row>
    <row r="761" spans="2:18" hidden="1" x14ac:dyDescent="0.25">
      <c r="B761" t="s">
        <v>792</v>
      </c>
      <c r="C761">
        <v>100</v>
      </c>
      <c r="D761" s="17">
        <v>1988.7868550000001</v>
      </c>
      <c r="E761" s="17">
        <f t="shared" si="33"/>
        <v>3625.6514699999998</v>
      </c>
      <c r="F761" s="17">
        <v>2788.834867</v>
      </c>
      <c r="G761">
        <v>722.28974300000004</v>
      </c>
      <c r="H761">
        <v>197.266953</v>
      </c>
      <c r="I761">
        <v>471.55860999999999</v>
      </c>
      <c r="J761" s="171">
        <f t="shared" si="34"/>
        <v>409.77078769983467</v>
      </c>
      <c r="K761" s="171">
        <f t="shared" si="35"/>
        <v>282.84297520661158</v>
      </c>
      <c r="M761" s="17">
        <v>3625.6514699999998</v>
      </c>
      <c r="N761">
        <v>0</v>
      </c>
      <c r="O761" s="17">
        <v>6664.282972</v>
      </c>
      <c r="P761" s="17">
        <v>4600</v>
      </c>
      <c r="R761" s="171">
        <f>'CONV-CFS-TAF'!B756</f>
        <v>6.1487603305785121E-2</v>
      </c>
    </row>
    <row r="762" spans="2:18" hidden="1" x14ac:dyDescent="0.25">
      <c r="B762" t="s">
        <v>793</v>
      </c>
      <c r="C762">
        <v>100</v>
      </c>
      <c r="D762" s="17">
        <v>1846.178028</v>
      </c>
      <c r="E762" s="17">
        <f t="shared" si="33"/>
        <v>3394.0053090000001</v>
      </c>
      <c r="F762" s="17">
        <v>2432.0842619999999</v>
      </c>
      <c r="G762">
        <v>675.83863799999995</v>
      </c>
      <c r="H762">
        <v>73.131946999999997</v>
      </c>
      <c r="I762">
        <v>493.292123</v>
      </c>
      <c r="J762" s="171">
        <f t="shared" si="34"/>
        <v>426.34968193983468</v>
      </c>
      <c r="K762" s="171">
        <f t="shared" si="35"/>
        <v>282.84297520661158</v>
      </c>
      <c r="M762" s="17">
        <v>3394.0053090000001</v>
      </c>
      <c r="N762">
        <v>0</v>
      </c>
      <c r="O762" s="17">
        <v>6933.9128380000002</v>
      </c>
      <c r="P762" s="17">
        <v>4600</v>
      </c>
      <c r="R762" s="171">
        <f>'CONV-CFS-TAF'!B757</f>
        <v>6.1487603305785121E-2</v>
      </c>
    </row>
    <row r="763" spans="2:18" hidden="1" x14ac:dyDescent="0.25">
      <c r="B763" t="s">
        <v>794</v>
      </c>
      <c r="C763">
        <v>100</v>
      </c>
      <c r="D763" s="17">
        <v>1677.0721799999999</v>
      </c>
      <c r="E763" s="17">
        <f t="shared" si="33"/>
        <v>2838.4378240000001</v>
      </c>
      <c r="F763" s="17">
        <v>1948.9991090000001</v>
      </c>
      <c r="G763">
        <v>578.69732799999997</v>
      </c>
      <c r="H763">
        <v>112.016581</v>
      </c>
      <c r="I763">
        <v>533.86065199999996</v>
      </c>
      <c r="J763" s="171">
        <f t="shared" si="34"/>
        <v>355.61825089586779</v>
      </c>
      <c r="K763" s="171">
        <f t="shared" si="35"/>
        <v>273.71900826446279</v>
      </c>
      <c r="M763" s="17">
        <v>2838.4378240000001</v>
      </c>
      <c r="N763">
        <v>0</v>
      </c>
      <c r="O763" s="17">
        <v>5976.3622720000003</v>
      </c>
      <c r="P763" s="17">
        <v>4600</v>
      </c>
      <c r="R763" s="171">
        <f>'CONV-CFS-TAF'!B758</f>
        <v>5.9504132231404959E-2</v>
      </c>
    </row>
    <row r="764" spans="2:18" hidden="1" x14ac:dyDescent="0.25">
      <c r="B764" t="s">
        <v>795</v>
      </c>
      <c r="C764">
        <v>100</v>
      </c>
      <c r="D764" s="17">
        <v>1588.124427</v>
      </c>
      <c r="E764" s="17">
        <f t="shared" si="33"/>
        <v>2868.3604500000001</v>
      </c>
      <c r="F764" s="17">
        <v>1779.863519</v>
      </c>
      <c r="G764">
        <v>501.03600899999998</v>
      </c>
      <c r="H764">
        <v>184.25180499999999</v>
      </c>
      <c r="I764">
        <v>541.58994199999995</v>
      </c>
      <c r="J764" s="171">
        <f t="shared" si="34"/>
        <v>277.05581400198344</v>
      </c>
      <c r="K764" s="171">
        <f t="shared" si="35"/>
        <v>258.51388320198345</v>
      </c>
      <c r="M764" s="17">
        <v>2868.3604500000001</v>
      </c>
      <c r="N764">
        <v>0</v>
      </c>
      <c r="O764" s="17">
        <v>4505.880846</v>
      </c>
      <c r="P764" s="17">
        <v>4204.3252510000002</v>
      </c>
      <c r="R764" s="171">
        <f>'CONV-CFS-TAF'!B759</f>
        <v>6.1487603305785121E-2</v>
      </c>
    </row>
    <row r="765" spans="2:18" hidden="1" x14ac:dyDescent="0.25">
      <c r="B765" t="s">
        <v>796</v>
      </c>
      <c r="C765">
        <v>100</v>
      </c>
      <c r="D765" s="17">
        <v>1717.757261</v>
      </c>
      <c r="E765" s="17">
        <f t="shared" si="33"/>
        <v>3252</v>
      </c>
      <c r="F765" s="17">
        <v>1899.2644419999999</v>
      </c>
      <c r="G765">
        <v>567</v>
      </c>
      <c r="H765">
        <v>348.93455499999999</v>
      </c>
      <c r="I765">
        <v>704.16381799999999</v>
      </c>
      <c r="J765" s="171">
        <f t="shared" si="34"/>
        <v>397.48760330578511</v>
      </c>
      <c r="K765" s="171">
        <f t="shared" si="35"/>
        <v>273.71900826446279</v>
      </c>
      <c r="M765" s="17">
        <v>3252</v>
      </c>
      <c r="N765">
        <v>0</v>
      </c>
      <c r="O765" s="17">
        <v>6680</v>
      </c>
      <c r="P765" s="17">
        <v>4600</v>
      </c>
      <c r="R765" s="171">
        <f>'CONV-CFS-TAF'!B760</f>
        <v>5.9504132231404959E-2</v>
      </c>
    </row>
    <row r="766" spans="2:18" hidden="1" x14ac:dyDescent="0.25">
      <c r="B766" t="s">
        <v>797</v>
      </c>
      <c r="C766">
        <v>100</v>
      </c>
      <c r="D766" s="17">
        <v>1774.847812</v>
      </c>
      <c r="E766" s="17">
        <f t="shared" si="33"/>
        <v>3360</v>
      </c>
      <c r="F766" s="17">
        <v>1980.2262390000001</v>
      </c>
      <c r="G766">
        <v>567</v>
      </c>
      <c r="H766">
        <v>541.50356899999997</v>
      </c>
      <c r="I766">
        <v>913.76721699999996</v>
      </c>
      <c r="J766" s="171">
        <f t="shared" si="34"/>
        <v>433.37372119338841</v>
      </c>
      <c r="K766" s="171">
        <f t="shared" si="35"/>
        <v>282.84297520661158</v>
      </c>
      <c r="M766" s="17">
        <v>3360</v>
      </c>
      <c r="N766">
        <v>0</v>
      </c>
      <c r="O766" s="17">
        <v>7048.1478850000003</v>
      </c>
      <c r="P766" s="17">
        <v>4600</v>
      </c>
      <c r="R766" s="171">
        <f>'CONV-CFS-TAF'!B761</f>
        <v>6.1487603305785121E-2</v>
      </c>
    </row>
    <row r="767" spans="2:18" hidden="1" x14ac:dyDescent="0.25">
      <c r="B767" t="s">
        <v>798</v>
      </c>
      <c r="C767">
        <v>100</v>
      </c>
      <c r="D767" s="17">
        <v>1761.445639</v>
      </c>
      <c r="E767" s="17">
        <f t="shared" si="33"/>
        <v>3525.1783959999998</v>
      </c>
      <c r="F767" s="17">
        <v>2031.0684739999999</v>
      </c>
      <c r="G767">
        <v>538.277917</v>
      </c>
      <c r="H767">
        <v>683.16158299999995</v>
      </c>
      <c r="I767">
        <v>938.41445699999997</v>
      </c>
      <c r="J767" s="171">
        <f t="shared" si="34"/>
        <v>168.00596106842974</v>
      </c>
      <c r="K767" s="171">
        <f t="shared" si="35"/>
        <v>252.00894166413224</v>
      </c>
      <c r="M767" s="17">
        <v>3525.1783959999998</v>
      </c>
      <c r="N767">
        <v>0</v>
      </c>
      <c r="O767" s="17">
        <v>2732.355012</v>
      </c>
      <c r="P767" s="17">
        <v>4098.5325190000003</v>
      </c>
      <c r="R767" s="171">
        <f>'CONV-CFS-TAF'!B762</f>
        <v>6.1487603305785121E-2</v>
      </c>
    </row>
    <row r="768" spans="2:18" hidden="1" x14ac:dyDescent="0.25">
      <c r="B768" t="s">
        <v>799</v>
      </c>
      <c r="C768">
        <v>100</v>
      </c>
      <c r="D768" s="17">
        <v>1800.3576330000001</v>
      </c>
      <c r="E768" s="17">
        <f t="shared" si="33"/>
        <v>3697.2923860000001</v>
      </c>
      <c r="F768" s="17">
        <v>2220.4904919999999</v>
      </c>
      <c r="G768">
        <v>557.05936999999994</v>
      </c>
      <c r="H768">
        <v>787.15325399999995</v>
      </c>
      <c r="I768">
        <v>996.11548800000003</v>
      </c>
      <c r="J768" s="171">
        <f t="shared" si="34"/>
        <v>156.40519764892562</v>
      </c>
      <c r="K768" s="171">
        <f t="shared" si="35"/>
        <v>234.607796501157</v>
      </c>
      <c r="M768" s="17">
        <v>3697.2923860000001</v>
      </c>
      <c r="N768">
        <v>0</v>
      </c>
      <c r="O768" s="17">
        <v>2816.224541</v>
      </c>
      <c r="P768" s="17">
        <v>4224.3368119999996</v>
      </c>
      <c r="R768" s="171">
        <f>'CONV-CFS-TAF'!B763</f>
        <v>5.5537190082644627E-2</v>
      </c>
    </row>
    <row r="769" spans="2:18" hidden="1" x14ac:dyDescent="0.25">
      <c r="B769" t="s">
        <v>800</v>
      </c>
      <c r="C769">
        <v>100</v>
      </c>
      <c r="D769" s="17">
        <v>1848.415338</v>
      </c>
      <c r="E769" s="17">
        <f t="shared" si="33"/>
        <v>3908.9219910000002</v>
      </c>
      <c r="F769" s="17">
        <v>2453.4559829999998</v>
      </c>
      <c r="G769">
        <v>637.84643300000005</v>
      </c>
      <c r="H769">
        <v>913.55194200000005</v>
      </c>
      <c r="I769">
        <v>983.60150299999998</v>
      </c>
      <c r="J769" s="171">
        <f t="shared" si="34"/>
        <v>137.61066789223139</v>
      </c>
      <c r="K769" s="171">
        <f t="shared" si="35"/>
        <v>258.79076815140496</v>
      </c>
      <c r="M769" s="17">
        <v>3908.9219910000002</v>
      </c>
      <c r="N769">
        <v>0</v>
      </c>
      <c r="O769" s="17">
        <v>2238.0229589999999</v>
      </c>
      <c r="P769" s="17">
        <v>4208.8283529999999</v>
      </c>
      <c r="R769" s="171">
        <f>'CONV-CFS-TAF'!B764</f>
        <v>6.1487603305785121E-2</v>
      </c>
    </row>
    <row r="770" spans="2:18" hidden="1" x14ac:dyDescent="0.25">
      <c r="B770" t="s">
        <v>801</v>
      </c>
      <c r="C770">
        <v>100</v>
      </c>
      <c r="D770" s="17">
        <v>1994.9938910000001</v>
      </c>
      <c r="E770" s="17">
        <f t="shared" si="33"/>
        <v>4135.3501299999998</v>
      </c>
      <c r="F770" s="17">
        <v>2704.089156</v>
      </c>
      <c r="G770">
        <v>792</v>
      </c>
      <c r="H770">
        <v>832.87519399999996</v>
      </c>
      <c r="I770">
        <v>821.15034900000001</v>
      </c>
      <c r="J770" s="171">
        <f t="shared" si="34"/>
        <v>61.863424244628092</v>
      </c>
      <c r="K770" s="171">
        <f t="shared" si="35"/>
        <v>92.795136396694218</v>
      </c>
      <c r="M770" s="17">
        <v>4135.3501299999998</v>
      </c>
      <c r="N770">
        <v>0</v>
      </c>
      <c r="O770" s="17">
        <v>1039.6492129999999</v>
      </c>
      <c r="P770" s="17">
        <v>1559.4738199999999</v>
      </c>
      <c r="R770" s="171">
        <f>'CONV-CFS-TAF'!B765</f>
        <v>5.9504132231404959E-2</v>
      </c>
    </row>
    <row r="771" spans="2:18" hidden="1" x14ac:dyDescent="0.25">
      <c r="B771" t="s">
        <v>802</v>
      </c>
      <c r="C771">
        <v>100</v>
      </c>
      <c r="D771" s="17">
        <v>1917.9003729999999</v>
      </c>
      <c r="E771" s="17">
        <f t="shared" si="33"/>
        <v>3864.634556</v>
      </c>
      <c r="F771" s="17">
        <v>2598.8870379999998</v>
      </c>
      <c r="G771">
        <v>827.21912999999995</v>
      </c>
      <c r="H771">
        <v>616.44394399999999</v>
      </c>
      <c r="I771">
        <v>571.01996299999996</v>
      </c>
      <c r="J771" s="171">
        <f t="shared" si="34"/>
        <v>40.475114562644627</v>
      </c>
      <c r="K771" s="171">
        <f t="shared" si="35"/>
        <v>60.712671843966938</v>
      </c>
      <c r="M771" s="17">
        <v>3864.634556</v>
      </c>
      <c r="N771">
        <v>0</v>
      </c>
      <c r="O771">
        <v>658.26463200000001</v>
      </c>
      <c r="P771">
        <v>987.39694799999995</v>
      </c>
      <c r="R771" s="171">
        <f>'CONV-CFS-TAF'!B766</f>
        <v>6.1487603305785121E-2</v>
      </c>
    </row>
    <row r="772" spans="2:18" hidden="1" x14ac:dyDescent="0.25">
      <c r="B772" t="s">
        <v>803</v>
      </c>
      <c r="C772">
        <v>100</v>
      </c>
      <c r="D772" s="17">
        <v>1872.1526140000001</v>
      </c>
      <c r="E772" s="17">
        <f t="shared" si="33"/>
        <v>3388.5584690000001</v>
      </c>
      <c r="F772" s="17">
        <v>2236.4839109999998</v>
      </c>
      <c r="G772">
        <v>646.72429099999999</v>
      </c>
      <c r="H772">
        <v>412.18167299999999</v>
      </c>
      <c r="I772">
        <v>326.62529499999999</v>
      </c>
      <c r="J772" s="171">
        <f t="shared" si="34"/>
        <v>103.33226558677686</v>
      </c>
      <c r="K772" s="171">
        <f t="shared" si="35"/>
        <v>191.90277901487605</v>
      </c>
      <c r="M772" s="17">
        <v>3388.5584690000001</v>
      </c>
      <c r="N772">
        <v>0</v>
      </c>
      <c r="O772" s="17">
        <v>1736.5561299999999</v>
      </c>
      <c r="P772" s="17">
        <v>3225.0328140000001</v>
      </c>
      <c r="R772" s="171">
        <f>'CONV-CFS-TAF'!B767</f>
        <v>5.9504132231404959E-2</v>
      </c>
    </row>
    <row r="773" spans="2:18" hidden="1" x14ac:dyDescent="0.25">
      <c r="B773" t="s">
        <v>804</v>
      </c>
      <c r="C773">
        <v>100</v>
      </c>
      <c r="D773" s="17">
        <v>1645.8414869999999</v>
      </c>
      <c r="E773" s="17">
        <f t="shared" si="33"/>
        <v>2992.902247</v>
      </c>
      <c r="F773" s="17">
        <v>1592.494475</v>
      </c>
      <c r="G773">
        <v>513.54159300000003</v>
      </c>
      <c r="H773">
        <v>244.17849000000001</v>
      </c>
      <c r="I773">
        <v>384.17550799999998</v>
      </c>
      <c r="J773" s="171">
        <f t="shared" si="34"/>
        <v>425.18369989685948</v>
      </c>
      <c r="K773" s="171">
        <f t="shared" si="35"/>
        <v>282.84297520661158</v>
      </c>
      <c r="M773" s="17">
        <v>2992.902247</v>
      </c>
      <c r="N773">
        <v>0</v>
      </c>
      <c r="O773" s="17">
        <v>6914.9499580000002</v>
      </c>
      <c r="P773" s="17">
        <v>4600</v>
      </c>
      <c r="R773" s="171">
        <f>'CONV-CFS-TAF'!B768</f>
        <v>6.1487603305785121E-2</v>
      </c>
    </row>
    <row r="774" spans="2:18" hidden="1" x14ac:dyDescent="0.25">
      <c r="B774" t="s">
        <v>805</v>
      </c>
      <c r="C774">
        <v>100</v>
      </c>
      <c r="D774" s="17">
        <v>1427.2885980000001</v>
      </c>
      <c r="E774" s="17">
        <f t="shared" si="33"/>
        <v>2670.262373</v>
      </c>
      <c r="F774" s="17">
        <v>1509.7708230000001</v>
      </c>
      <c r="G774">
        <v>435.98151100000001</v>
      </c>
      <c r="H774">
        <v>130.15619100000001</v>
      </c>
      <c r="I774">
        <v>55</v>
      </c>
      <c r="J774" s="171">
        <f t="shared" si="34"/>
        <v>125.70512178644627</v>
      </c>
      <c r="K774" s="171">
        <f t="shared" si="35"/>
        <v>263.98985761388434</v>
      </c>
      <c r="M774" s="17">
        <v>2670.262373</v>
      </c>
      <c r="N774">
        <v>0</v>
      </c>
      <c r="O774" s="17">
        <v>2044.3978139999999</v>
      </c>
      <c r="P774" s="17">
        <v>4293.3834370000004</v>
      </c>
      <c r="R774" s="171">
        <f>'CONV-CFS-TAF'!B769</f>
        <v>6.1487603305785121E-2</v>
      </c>
    </row>
    <row r="775" spans="2:18" hidden="1" x14ac:dyDescent="0.25">
      <c r="B775" t="s">
        <v>806</v>
      </c>
      <c r="C775">
        <v>100</v>
      </c>
      <c r="D775" s="17">
        <v>1304.633779</v>
      </c>
      <c r="E775" s="17">
        <f t="shared" si="33"/>
        <v>2682.2120490000002</v>
      </c>
      <c r="F775" s="17">
        <v>1468.2948060000001</v>
      </c>
      <c r="G775">
        <v>417.60513099999997</v>
      </c>
      <c r="H775">
        <v>171.55399299999999</v>
      </c>
      <c r="I775">
        <v>55</v>
      </c>
      <c r="J775" s="171">
        <f t="shared" si="34"/>
        <v>211.15098595041323</v>
      </c>
      <c r="K775" s="171">
        <f t="shared" si="35"/>
        <v>265.9356260033058</v>
      </c>
      <c r="M775" s="17">
        <v>2682.2120490000002</v>
      </c>
      <c r="N775">
        <v>0</v>
      </c>
      <c r="O775" s="17">
        <v>3548.5096250000001</v>
      </c>
      <c r="P775" s="17">
        <v>4469.1959370000004</v>
      </c>
      <c r="R775" s="171">
        <f>'CONV-CFS-TAF'!B770</f>
        <v>5.9504132231404959E-2</v>
      </c>
    </row>
    <row r="776" spans="2:18" hidden="1" x14ac:dyDescent="0.25">
      <c r="B776" t="s">
        <v>807</v>
      </c>
      <c r="C776">
        <v>100</v>
      </c>
      <c r="D776" s="17">
        <v>1245.271851</v>
      </c>
      <c r="E776" s="17">
        <f t="shared" si="33"/>
        <v>2684.8063160000002</v>
      </c>
      <c r="F776" s="17">
        <v>1356.6385869999999</v>
      </c>
      <c r="G776">
        <v>368.51416699999999</v>
      </c>
      <c r="H776">
        <v>170.39591200000001</v>
      </c>
      <c r="I776">
        <v>55</v>
      </c>
      <c r="J776" s="171">
        <f t="shared" si="34"/>
        <v>181.71741646809917</v>
      </c>
      <c r="K776" s="171">
        <f t="shared" si="35"/>
        <v>178.461859267438</v>
      </c>
      <c r="M776" s="17">
        <v>2684.8063160000002</v>
      </c>
      <c r="N776">
        <v>0</v>
      </c>
      <c r="O776" s="17">
        <v>2955.3504560000001</v>
      </c>
      <c r="P776" s="17">
        <v>2902.403894</v>
      </c>
      <c r="R776" s="171">
        <f>'CONV-CFS-TAF'!B771</f>
        <v>6.1487603305785121E-2</v>
      </c>
    </row>
    <row r="777" spans="2:18" hidden="1" x14ac:dyDescent="0.25">
      <c r="B777" t="s">
        <v>808</v>
      </c>
      <c r="C777">
        <v>100</v>
      </c>
      <c r="D777" s="17">
        <v>1214.5211409999999</v>
      </c>
      <c r="E777" s="17">
        <f t="shared" ref="E777:E840" si="36">SUM(M777:N777)</f>
        <v>2709.8539689999998</v>
      </c>
      <c r="F777" s="17">
        <v>1229.674342</v>
      </c>
      <c r="G777">
        <v>392.03275600000001</v>
      </c>
      <c r="H777">
        <v>294.16001899999998</v>
      </c>
      <c r="I777">
        <v>55</v>
      </c>
      <c r="J777" s="171">
        <f t="shared" ref="J777:J840" si="37">O777*R777</f>
        <v>330.72067475702477</v>
      </c>
      <c r="K777" s="171">
        <f t="shared" ref="K777:K840" si="38">P777*R777</f>
        <v>227.05478152066115</v>
      </c>
      <c r="M777" s="17">
        <v>2709.8539689999998</v>
      </c>
      <c r="N777">
        <v>0</v>
      </c>
      <c r="O777" s="17">
        <v>5557.944673</v>
      </c>
      <c r="P777" s="17">
        <v>3815.7817449999998</v>
      </c>
      <c r="R777" s="171">
        <f>'CONV-CFS-TAF'!B772</f>
        <v>5.9504132231404959E-2</v>
      </c>
    </row>
    <row r="778" spans="2:18" hidden="1" x14ac:dyDescent="0.25">
      <c r="B778" t="s">
        <v>809</v>
      </c>
      <c r="C778">
        <v>100</v>
      </c>
      <c r="D778" s="17">
        <v>1221.005228</v>
      </c>
      <c r="E778" s="17">
        <f t="shared" si="36"/>
        <v>2898.2620630000001</v>
      </c>
      <c r="F778" s="17">
        <v>1222.0869090000001</v>
      </c>
      <c r="G778">
        <v>484.75077800000003</v>
      </c>
      <c r="H778">
        <v>340.69185900000002</v>
      </c>
      <c r="I778">
        <v>158.97426100000001</v>
      </c>
      <c r="J778" s="171">
        <f t="shared" si="37"/>
        <v>435.35316824132229</v>
      </c>
      <c r="K778" s="171">
        <f t="shared" si="38"/>
        <v>129.23757217586777</v>
      </c>
      <c r="M778" s="17">
        <v>2898.2620630000001</v>
      </c>
      <c r="N778">
        <v>0</v>
      </c>
      <c r="O778" s="17">
        <v>7080.3405050000001</v>
      </c>
      <c r="P778" s="17">
        <v>2101.847612</v>
      </c>
      <c r="R778" s="171">
        <f>'CONV-CFS-TAF'!B773</f>
        <v>6.1487603305785121E-2</v>
      </c>
    </row>
    <row r="779" spans="2:18" hidden="1" x14ac:dyDescent="0.25">
      <c r="B779" t="s">
        <v>810</v>
      </c>
      <c r="C779">
        <v>100</v>
      </c>
      <c r="D779" s="17">
        <v>1340.9695139999999</v>
      </c>
      <c r="E779" s="17">
        <f t="shared" si="36"/>
        <v>3473.2419100000002</v>
      </c>
      <c r="F779" s="17">
        <v>1527.189073</v>
      </c>
      <c r="G779">
        <v>551</v>
      </c>
      <c r="H779">
        <v>434.08294599999999</v>
      </c>
      <c r="I779">
        <v>228.963764</v>
      </c>
      <c r="J779" s="171">
        <f t="shared" si="37"/>
        <v>128.20156342809915</v>
      </c>
      <c r="K779" s="171">
        <f t="shared" si="38"/>
        <v>192.30234511140495</v>
      </c>
      <c r="M779" s="17">
        <v>3473.2419100000002</v>
      </c>
      <c r="N779">
        <v>0</v>
      </c>
      <c r="O779" s="17">
        <v>2084.9985449999999</v>
      </c>
      <c r="P779" s="17">
        <v>3127.4978169999999</v>
      </c>
      <c r="R779" s="171">
        <f>'CONV-CFS-TAF'!B774</f>
        <v>6.1487603305785121E-2</v>
      </c>
    </row>
    <row r="780" spans="2:18" hidden="1" x14ac:dyDescent="0.25">
      <c r="B780" t="s">
        <v>811</v>
      </c>
      <c r="C780">
        <v>100</v>
      </c>
      <c r="D780" s="17">
        <v>1814.4671370000001</v>
      </c>
      <c r="E780" s="17">
        <f t="shared" si="36"/>
        <v>3252</v>
      </c>
      <c r="F780" s="17">
        <v>2788</v>
      </c>
      <c r="G780">
        <v>440</v>
      </c>
      <c r="H780">
        <v>602.801469</v>
      </c>
      <c r="I780">
        <v>696.90544499999999</v>
      </c>
      <c r="J780" s="171">
        <f t="shared" si="37"/>
        <v>525.58175206611577</v>
      </c>
      <c r="K780" s="171">
        <f t="shared" si="38"/>
        <v>255.47107438016528</v>
      </c>
      <c r="M780" s="17">
        <v>3252</v>
      </c>
      <c r="N780">
        <v>0</v>
      </c>
      <c r="O780" s="17">
        <v>9463.6</v>
      </c>
      <c r="P780" s="17">
        <v>4600</v>
      </c>
      <c r="R780" s="171">
        <f>'CONV-CFS-TAF'!B775</f>
        <v>5.5537190082644627E-2</v>
      </c>
    </row>
    <row r="781" spans="2:18" hidden="1" x14ac:dyDescent="0.25">
      <c r="B781" t="s">
        <v>812</v>
      </c>
      <c r="C781">
        <v>100</v>
      </c>
      <c r="D781" s="17">
        <v>2100</v>
      </c>
      <c r="E781" s="17">
        <f t="shared" si="36"/>
        <v>3534</v>
      </c>
      <c r="F781" s="17">
        <v>2788</v>
      </c>
      <c r="G781">
        <v>593</v>
      </c>
      <c r="H781">
        <v>805.21193500000004</v>
      </c>
      <c r="I781" s="17">
        <v>1022.662301</v>
      </c>
      <c r="J781" s="171">
        <f t="shared" si="37"/>
        <v>518.43966940760322</v>
      </c>
      <c r="K781" s="171">
        <f t="shared" si="38"/>
        <v>282.84297520661158</v>
      </c>
      <c r="M781" s="17">
        <v>3534</v>
      </c>
      <c r="N781">
        <v>0</v>
      </c>
      <c r="O781" s="17">
        <v>8431.6129029999993</v>
      </c>
      <c r="P781" s="17">
        <v>4600</v>
      </c>
      <c r="R781" s="171">
        <f>'CONV-CFS-TAF'!B776</f>
        <v>6.1487603305785121E-2</v>
      </c>
    </row>
    <row r="782" spans="2:18" hidden="1" x14ac:dyDescent="0.25">
      <c r="B782" t="s">
        <v>813</v>
      </c>
      <c r="C782">
        <v>100</v>
      </c>
      <c r="D782" s="17">
        <v>2122.058293</v>
      </c>
      <c r="E782" s="17">
        <f t="shared" si="36"/>
        <v>4030.3765960000001</v>
      </c>
      <c r="F782" s="17">
        <v>3142.153855</v>
      </c>
      <c r="G782">
        <v>792</v>
      </c>
      <c r="H782">
        <v>806.84673699999996</v>
      </c>
      <c r="I782">
        <v>839.42155000000002</v>
      </c>
      <c r="J782" s="171">
        <f t="shared" si="37"/>
        <v>79.346313342148761</v>
      </c>
      <c r="K782" s="171">
        <f t="shared" si="38"/>
        <v>119.0194700429752</v>
      </c>
      <c r="M782" s="17">
        <v>4030.3765960000001</v>
      </c>
      <c r="N782">
        <v>0</v>
      </c>
      <c r="O782" s="17">
        <v>1333.458877</v>
      </c>
      <c r="P782" s="17">
        <v>2000.188316</v>
      </c>
      <c r="R782" s="171">
        <f>'CONV-CFS-TAF'!B777</f>
        <v>5.9504132231404959E-2</v>
      </c>
    </row>
    <row r="783" spans="2:18" hidden="1" x14ac:dyDescent="0.25">
      <c r="B783" t="s">
        <v>814</v>
      </c>
      <c r="C783">
        <v>100</v>
      </c>
      <c r="D783" s="17">
        <v>2018.835558</v>
      </c>
      <c r="E783" s="17">
        <f t="shared" si="36"/>
        <v>4027.5700579999998</v>
      </c>
      <c r="F783" s="17">
        <v>3231.6536890000002</v>
      </c>
      <c r="G783">
        <v>967</v>
      </c>
      <c r="H783">
        <v>699.94771000000003</v>
      </c>
      <c r="I783">
        <v>549.33224399999995</v>
      </c>
      <c r="J783" s="171">
        <f t="shared" si="37"/>
        <v>61.835597069752062</v>
      </c>
      <c r="K783" s="171">
        <f t="shared" si="38"/>
        <v>92.753395604628096</v>
      </c>
      <c r="M783" s="17">
        <v>4027.5700579999998</v>
      </c>
      <c r="N783">
        <v>0</v>
      </c>
      <c r="O783" s="17">
        <v>1005.659576</v>
      </c>
      <c r="P783" s="17">
        <v>1508.489364</v>
      </c>
      <c r="R783" s="171">
        <f>'CONV-CFS-TAF'!B778</f>
        <v>6.1487603305785121E-2</v>
      </c>
    </row>
    <row r="784" spans="2:18" hidden="1" x14ac:dyDescent="0.25">
      <c r="B784" t="s">
        <v>815</v>
      </c>
      <c r="C784">
        <v>100</v>
      </c>
      <c r="D784" s="17">
        <v>1907.621934</v>
      </c>
      <c r="E784" s="17">
        <f t="shared" si="36"/>
        <v>3734.779215</v>
      </c>
      <c r="F784" s="17">
        <v>3210.5055259999999</v>
      </c>
      <c r="G784">
        <v>967</v>
      </c>
      <c r="H784">
        <v>651.38153999999997</v>
      </c>
      <c r="I784">
        <v>297.85747400000002</v>
      </c>
      <c r="J784" s="171">
        <f t="shared" si="37"/>
        <v>165.93174969917354</v>
      </c>
      <c r="K784" s="171">
        <f t="shared" si="38"/>
        <v>273.71900826446279</v>
      </c>
      <c r="M784" s="17">
        <v>3734.779215</v>
      </c>
      <c r="N784">
        <v>0</v>
      </c>
      <c r="O784" s="17">
        <v>2788.5752379999999</v>
      </c>
      <c r="P784" s="17">
        <v>4600</v>
      </c>
      <c r="R784" s="171">
        <f>'CONV-CFS-TAF'!B779</f>
        <v>5.9504132231404959E-2</v>
      </c>
    </row>
    <row r="785" spans="2:18" hidden="1" x14ac:dyDescent="0.25">
      <c r="B785" t="s">
        <v>816</v>
      </c>
      <c r="C785">
        <v>100</v>
      </c>
      <c r="D785" s="17">
        <v>1731.8326609999999</v>
      </c>
      <c r="E785" s="17">
        <f t="shared" si="36"/>
        <v>3418.52169</v>
      </c>
      <c r="F785" s="17">
        <v>2680.514439</v>
      </c>
      <c r="G785">
        <v>712.540346</v>
      </c>
      <c r="H785">
        <v>364.90712300000001</v>
      </c>
      <c r="I785">
        <v>292.44427000000002</v>
      </c>
      <c r="J785" s="171">
        <f t="shared" si="37"/>
        <v>437.48077963041322</v>
      </c>
      <c r="K785" s="171">
        <f t="shared" si="38"/>
        <v>215.10194687999999</v>
      </c>
      <c r="M785" s="17">
        <v>3418.52169</v>
      </c>
      <c r="N785">
        <v>0</v>
      </c>
      <c r="O785" s="17">
        <v>7114.942787</v>
      </c>
      <c r="P785" s="17">
        <v>3498.2977919999998</v>
      </c>
      <c r="R785" s="171">
        <f>'CONV-CFS-TAF'!B780</f>
        <v>6.1487603305785121E-2</v>
      </c>
    </row>
    <row r="786" spans="2:18" hidden="1" x14ac:dyDescent="0.25">
      <c r="B786" t="s">
        <v>817</v>
      </c>
      <c r="C786">
        <v>100</v>
      </c>
      <c r="D786" s="17">
        <v>1556.925236</v>
      </c>
      <c r="E786" s="17">
        <f t="shared" si="36"/>
        <v>3104.8356859999999</v>
      </c>
      <c r="F786" s="17">
        <v>2299.078951</v>
      </c>
      <c r="G786">
        <v>665.29825600000004</v>
      </c>
      <c r="H786">
        <v>231.20560800000001</v>
      </c>
      <c r="I786">
        <v>254.47905800000001</v>
      </c>
      <c r="J786" s="171">
        <f t="shared" si="37"/>
        <v>411.4091612290909</v>
      </c>
      <c r="K786" s="171">
        <f t="shared" si="38"/>
        <v>282.84297520661158</v>
      </c>
      <c r="M786" s="17">
        <v>3104.8356859999999</v>
      </c>
      <c r="N786">
        <v>0</v>
      </c>
      <c r="O786" s="17">
        <v>6690.9285630000004</v>
      </c>
      <c r="P786" s="17">
        <v>4600</v>
      </c>
      <c r="R786" s="171">
        <f>'CONV-CFS-TAF'!B781</f>
        <v>6.1487603305785121E-2</v>
      </c>
    </row>
    <row r="787" spans="2:18" hidden="1" x14ac:dyDescent="0.25">
      <c r="B787" t="s">
        <v>818</v>
      </c>
      <c r="C787">
        <v>100</v>
      </c>
      <c r="D787" s="17">
        <v>1390.8888010000001</v>
      </c>
      <c r="E787" s="17">
        <f t="shared" si="36"/>
        <v>2927.4473950000001</v>
      </c>
      <c r="F787" s="17">
        <v>1839.1094290000001</v>
      </c>
      <c r="G787">
        <v>517.24271399999998</v>
      </c>
      <c r="H787">
        <v>190.237515</v>
      </c>
      <c r="I787">
        <v>278.88596200000001</v>
      </c>
      <c r="J787" s="171">
        <f t="shared" si="37"/>
        <v>397.48760330578511</v>
      </c>
      <c r="K787" s="171">
        <f t="shared" si="38"/>
        <v>196.82458214876033</v>
      </c>
      <c r="M787" s="17">
        <v>2927.4473950000001</v>
      </c>
      <c r="N787">
        <v>0</v>
      </c>
      <c r="O787" s="17">
        <v>6680</v>
      </c>
      <c r="P787" s="17">
        <v>3307.7464500000001</v>
      </c>
      <c r="R787" s="171">
        <f>'CONV-CFS-TAF'!B782</f>
        <v>5.9504132231404959E-2</v>
      </c>
    </row>
    <row r="788" spans="2:18" hidden="1" x14ac:dyDescent="0.25">
      <c r="B788" t="s">
        <v>819</v>
      </c>
      <c r="C788">
        <v>100</v>
      </c>
      <c r="D788" s="17">
        <v>1340.2964999999999</v>
      </c>
      <c r="E788" s="17">
        <f t="shared" si="36"/>
        <v>2865.1736080000001</v>
      </c>
      <c r="F788" s="17">
        <v>1634.1576050000001</v>
      </c>
      <c r="G788">
        <v>476.07331299999998</v>
      </c>
      <c r="H788">
        <v>190.237515</v>
      </c>
      <c r="I788">
        <v>192.95835700000001</v>
      </c>
      <c r="J788" s="171">
        <f t="shared" si="37"/>
        <v>243.51035829619835</v>
      </c>
      <c r="K788" s="171">
        <f t="shared" si="38"/>
        <v>188.43476723900827</v>
      </c>
      <c r="M788" s="17">
        <v>2865.1736080000001</v>
      </c>
      <c r="N788">
        <v>0</v>
      </c>
      <c r="O788" s="17">
        <v>3960.316311</v>
      </c>
      <c r="P788" s="17">
        <v>3064.5976930000002</v>
      </c>
      <c r="R788" s="171">
        <f>'CONV-CFS-TAF'!B783</f>
        <v>6.1487603305785121E-2</v>
      </c>
    </row>
    <row r="789" spans="2:18" hidden="1" x14ac:dyDescent="0.25">
      <c r="B789" t="s">
        <v>820</v>
      </c>
      <c r="C789">
        <v>100</v>
      </c>
      <c r="D789" s="17">
        <v>1309.657011</v>
      </c>
      <c r="E789" s="17">
        <f t="shared" si="36"/>
        <v>2437.5206290000001</v>
      </c>
      <c r="F789" s="17">
        <v>1551.407005</v>
      </c>
      <c r="G789">
        <v>393.75206300000002</v>
      </c>
      <c r="H789">
        <v>344.497815</v>
      </c>
      <c r="I789">
        <v>55</v>
      </c>
      <c r="J789" s="171">
        <f t="shared" si="37"/>
        <v>161.194395153719</v>
      </c>
      <c r="K789" s="171">
        <f t="shared" si="38"/>
        <v>264.87804430413223</v>
      </c>
      <c r="M789" s="17">
        <v>2437.5206290000001</v>
      </c>
      <c r="N789">
        <v>0</v>
      </c>
      <c r="O789" s="17">
        <v>2708.9613629999999</v>
      </c>
      <c r="P789" s="17">
        <v>4451.422689</v>
      </c>
      <c r="R789" s="171">
        <f>'CONV-CFS-TAF'!B784</f>
        <v>5.9504132231404959E-2</v>
      </c>
    </row>
    <row r="790" spans="2:18" hidden="1" x14ac:dyDescent="0.25">
      <c r="B790" t="s">
        <v>821</v>
      </c>
      <c r="C790">
        <v>100</v>
      </c>
      <c r="D790" s="17">
        <v>1303.3224909999999</v>
      </c>
      <c r="E790" s="17">
        <f t="shared" si="36"/>
        <v>2408.9212269999998</v>
      </c>
      <c r="F790" s="17">
        <v>1458.8501060000001</v>
      </c>
      <c r="G790">
        <v>361.44257099999999</v>
      </c>
      <c r="H790">
        <v>516.74672299999997</v>
      </c>
      <c r="I790">
        <v>55</v>
      </c>
      <c r="J790" s="171">
        <f t="shared" si="37"/>
        <v>272.12191325553721</v>
      </c>
      <c r="K790" s="171">
        <f t="shared" si="38"/>
        <v>263.43371755239667</v>
      </c>
      <c r="M790" s="17">
        <v>2408.9212269999998</v>
      </c>
      <c r="N790">
        <v>0</v>
      </c>
      <c r="O790" s="17">
        <v>4425.6386430000002</v>
      </c>
      <c r="P790" s="17">
        <v>4284.3386860000001</v>
      </c>
      <c r="R790" s="171">
        <f>'CONV-CFS-TAF'!B785</f>
        <v>6.1487603305785121E-2</v>
      </c>
    </row>
    <row r="791" spans="2:18" hidden="1" x14ac:dyDescent="0.25">
      <c r="B791" t="s">
        <v>822</v>
      </c>
      <c r="C791">
        <v>100</v>
      </c>
      <c r="D791" s="17">
        <v>1315.5223080000001</v>
      </c>
      <c r="E791" s="17">
        <f t="shared" si="36"/>
        <v>2543.7180050000002</v>
      </c>
      <c r="F791" s="17">
        <v>1440.6271369999999</v>
      </c>
      <c r="G791">
        <v>318.27260899999999</v>
      </c>
      <c r="H791">
        <v>648.36658499999999</v>
      </c>
      <c r="I791">
        <v>206.42450700000001</v>
      </c>
      <c r="J791" s="171">
        <f t="shared" si="37"/>
        <v>162.82026483570249</v>
      </c>
      <c r="K791" s="171">
        <f t="shared" si="38"/>
        <v>244.23039725355369</v>
      </c>
      <c r="M791" s="17">
        <v>2543.7180050000002</v>
      </c>
      <c r="N791">
        <v>0</v>
      </c>
      <c r="O791" s="17">
        <v>2648.0177480000002</v>
      </c>
      <c r="P791" s="17">
        <v>3972.0266219999999</v>
      </c>
      <c r="R791" s="171">
        <f>'CONV-CFS-TAF'!B786</f>
        <v>6.1487603305785121E-2</v>
      </c>
    </row>
    <row r="792" spans="2:18" hidden="1" x14ac:dyDescent="0.25">
      <c r="B792" t="s">
        <v>823</v>
      </c>
      <c r="C792">
        <v>100</v>
      </c>
      <c r="D792" s="17">
        <v>1394.2524490000001</v>
      </c>
      <c r="E792" s="17">
        <f t="shared" si="36"/>
        <v>2881.4114159999999</v>
      </c>
      <c r="F792" s="17">
        <v>1560.3841870000001</v>
      </c>
      <c r="G792">
        <v>346.17987499999998</v>
      </c>
      <c r="H792">
        <v>737.41405799999995</v>
      </c>
      <c r="I792">
        <v>342.18124799999998</v>
      </c>
      <c r="J792" s="171">
        <f t="shared" si="37"/>
        <v>148.82376229289255</v>
      </c>
      <c r="K792" s="171">
        <f t="shared" si="38"/>
        <v>223.23564346710742</v>
      </c>
      <c r="M792" s="17">
        <v>2881.4114159999999</v>
      </c>
      <c r="N792">
        <v>0</v>
      </c>
      <c r="O792" s="17">
        <v>2679.713577</v>
      </c>
      <c r="P792" s="17">
        <v>4019.5703659999999</v>
      </c>
      <c r="R792" s="171">
        <f>'CONV-CFS-TAF'!B787</f>
        <v>5.5537190082644627E-2</v>
      </c>
    </row>
    <row r="793" spans="2:18" hidden="1" x14ac:dyDescent="0.25">
      <c r="B793" t="s">
        <v>824</v>
      </c>
      <c r="C793">
        <v>100</v>
      </c>
      <c r="D793" s="17">
        <v>1599.31583</v>
      </c>
      <c r="E793" s="17">
        <f t="shared" si="36"/>
        <v>3613.8450349999998</v>
      </c>
      <c r="F793" s="17">
        <v>1883.904961</v>
      </c>
      <c r="G793">
        <v>462.43262600000003</v>
      </c>
      <c r="H793">
        <v>859.96463400000005</v>
      </c>
      <c r="I793">
        <v>469.39141499999999</v>
      </c>
      <c r="J793" s="171">
        <f t="shared" si="37"/>
        <v>157.05973003834711</v>
      </c>
      <c r="K793" s="171">
        <f t="shared" si="38"/>
        <v>235.58959502677683</v>
      </c>
      <c r="M793" s="17">
        <v>3613.8450349999998</v>
      </c>
      <c r="N793">
        <v>0</v>
      </c>
      <c r="O793" s="17">
        <v>2554.331631</v>
      </c>
      <c r="P793" s="17">
        <v>3831.4974459999999</v>
      </c>
      <c r="R793" s="171">
        <f>'CONV-CFS-TAF'!B788</f>
        <v>6.1487603305785121E-2</v>
      </c>
    </row>
    <row r="794" spans="2:18" hidden="1" x14ac:dyDescent="0.25">
      <c r="B794" t="s">
        <v>825</v>
      </c>
      <c r="C794">
        <v>100</v>
      </c>
      <c r="D794" s="17">
        <v>1745.7889319999999</v>
      </c>
      <c r="E794" s="17">
        <f t="shared" si="36"/>
        <v>3622.5186079999999</v>
      </c>
      <c r="F794" s="17">
        <v>1905.986523</v>
      </c>
      <c r="G794">
        <v>514.10826499999996</v>
      </c>
      <c r="H794">
        <v>817.30212300000005</v>
      </c>
      <c r="I794">
        <v>484.48966300000001</v>
      </c>
      <c r="J794" s="171">
        <f t="shared" si="37"/>
        <v>59.265419147107437</v>
      </c>
      <c r="K794" s="171">
        <f t="shared" si="38"/>
        <v>110.06434978512398</v>
      </c>
      <c r="M794" s="17">
        <v>3622.5186079999999</v>
      </c>
      <c r="N794">
        <v>0</v>
      </c>
      <c r="O794">
        <v>995.988294</v>
      </c>
      <c r="P794" s="17">
        <v>1849.6925450000001</v>
      </c>
      <c r="R794" s="171">
        <f>'CONV-CFS-TAF'!B789</f>
        <v>5.9504132231404959E-2</v>
      </c>
    </row>
    <row r="795" spans="2:18" x14ac:dyDescent="0.25">
      <c r="B795" t="s">
        <v>826</v>
      </c>
      <c r="C795">
        <v>200</v>
      </c>
      <c r="D795" s="17">
        <v>1683.8398810000001</v>
      </c>
      <c r="E795" s="17">
        <f t="shared" si="36"/>
        <v>3330.4922919999999</v>
      </c>
      <c r="F795" s="17">
        <v>1729.983565</v>
      </c>
      <c r="G795">
        <v>505.325602</v>
      </c>
      <c r="H795">
        <v>687.62107500000002</v>
      </c>
      <c r="I795">
        <v>448.90350899999999</v>
      </c>
      <c r="J795" s="171">
        <f t="shared" si="37"/>
        <v>60.804948872727273</v>
      </c>
      <c r="K795" s="171">
        <f t="shared" si="38"/>
        <v>91.207423309090899</v>
      </c>
      <c r="M795" s="17">
        <v>3330.4922919999999</v>
      </c>
      <c r="N795">
        <v>0</v>
      </c>
      <c r="O795">
        <v>988.89769000000001</v>
      </c>
      <c r="P795" s="17">
        <v>1483.3465349999999</v>
      </c>
      <c r="R795" s="171">
        <f>'CONV-CFS-TAF'!B790</f>
        <v>6.1487603305785121E-2</v>
      </c>
    </row>
    <row r="796" spans="2:18" hidden="1" x14ac:dyDescent="0.25">
      <c r="B796" t="s">
        <v>827</v>
      </c>
      <c r="C796">
        <v>100</v>
      </c>
      <c r="D796" s="17">
        <v>1488.2722409999999</v>
      </c>
      <c r="E796" s="17">
        <f t="shared" si="36"/>
        <v>2872.8051829999999</v>
      </c>
      <c r="F796" s="17">
        <v>1448.4706120000001</v>
      </c>
      <c r="G796">
        <v>436.277602</v>
      </c>
      <c r="H796">
        <v>504.71287699999999</v>
      </c>
      <c r="I796">
        <v>334.20741500000003</v>
      </c>
      <c r="J796" s="171">
        <f t="shared" si="37"/>
        <v>24.896928198347105</v>
      </c>
      <c r="K796" s="171">
        <f t="shared" si="38"/>
        <v>121.78292364297522</v>
      </c>
      <c r="M796" s="17">
        <v>2872.8051829999999</v>
      </c>
      <c r="N796">
        <v>0</v>
      </c>
      <c r="O796">
        <v>418.40670999999998</v>
      </c>
      <c r="P796" s="17">
        <v>2046.6296890000001</v>
      </c>
      <c r="R796" s="171">
        <f>'CONV-CFS-TAF'!B791</f>
        <v>5.9504132231404959E-2</v>
      </c>
    </row>
    <row r="797" spans="2:18" hidden="1" x14ac:dyDescent="0.25">
      <c r="B797" t="s">
        <v>828</v>
      </c>
      <c r="C797">
        <v>100</v>
      </c>
      <c r="D797" s="17">
        <v>1263.1221029999999</v>
      </c>
      <c r="E797" s="17">
        <f t="shared" si="36"/>
        <v>2450.442141</v>
      </c>
      <c r="F797" s="17">
        <v>1165.045709</v>
      </c>
      <c r="G797">
        <v>371.15319199999999</v>
      </c>
      <c r="H797">
        <v>274.85643900000002</v>
      </c>
      <c r="I797">
        <v>198.56758600000001</v>
      </c>
      <c r="J797" s="171">
        <f t="shared" si="37"/>
        <v>80.89585643702479</v>
      </c>
      <c r="K797" s="171">
        <f t="shared" si="38"/>
        <v>106.94602814677685</v>
      </c>
      <c r="M797" s="17">
        <v>2450.442141</v>
      </c>
      <c r="N797">
        <v>0</v>
      </c>
      <c r="O797" s="17">
        <v>1315.6449769999999</v>
      </c>
      <c r="P797" s="17">
        <v>1739.3104040000001</v>
      </c>
      <c r="R797" s="171">
        <f>'CONV-CFS-TAF'!B792</f>
        <v>6.1487603305785121E-2</v>
      </c>
    </row>
    <row r="798" spans="2:18" hidden="1" x14ac:dyDescent="0.25">
      <c r="B798" t="s">
        <v>829</v>
      </c>
      <c r="C798">
        <v>100</v>
      </c>
      <c r="D798" s="17">
        <v>1081.938879</v>
      </c>
      <c r="E798" s="17">
        <f t="shared" si="36"/>
        <v>2226.787632</v>
      </c>
      <c r="F798" s="17">
        <v>1005.660742</v>
      </c>
      <c r="G798">
        <v>316.55262900000002</v>
      </c>
      <c r="H798">
        <v>108.79827400000001</v>
      </c>
      <c r="I798">
        <v>77.793751999999998</v>
      </c>
      <c r="J798" s="171">
        <f t="shared" si="37"/>
        <v>36.888934399338844</v>
      </c>
      <c r="K798" s="171">
        <f t="shared" si="38"/>
        <v>129.75507158280993</v>
      </c>
      <c r="M798" s="17">
        <v>2226.787632</v>
      </c>
      <c r="N798">
        <v>0</v>
      </c>
      <c r="O798">
        <v>599.94100300000002</v>
      </c>
      <c r="P798" s="17">
        <v>2110.2639330000002</v>
      </c>
      <c r="R798" s="171">
        <f>'CONV-CFS-TAF'!B793</f>
        <v>6.1487603305785121E-2</v>
      </c>
    </row>
    <row r="799" spans="2:18" hidden="1" x14ac:dyDescent="0.25">
      <c r="B799" t="s">
        <v>830</v>
      </c>
      <c r="C799">
        <v>100</v>
      </c>
      <c r="D799">
        <v>989.77898500000003</v>
      </c>
      <c r="E799" s="17">
        <f t="shared" si="36"/>
        <v>2115.8238879999999</v>
      </c>
      <c r="F799">
        <v>926.06929700000001</v>
      </c>
      <c r="G799">
        <v>314.74305500000003</v>
      </c>
      <c r="H799">
        <v>102.80652000000001</v>
      </c>
      <c r="I799">
        <v>90.236473000000004</v>
      </c>
      <c r="J799" s="171">
        <f t="shared" si="37"/>
        <v>140.12968992396694</v>
      </c>
      <c r="K799" s="171">
        <f t="shared" si="38"/>
        <v>190.5059538446281</v>
      </c>
      <c r="M799" s="17">
        <v>2115.8238879999999</v>
      </c>
      <c r="N799">
        <v>0</v>
      </c>
      <c r="O799" s="17">
        <v>2354.9572889999999</v>
      </c>
      <c r="P799" s="17">
        <v>3201.558391</v>
      </c>
      <c r="R799" s="171">
        <f>'CONV-CFS-TAF'!B794</f>
        <v>5.9504132231404959E-2</v>
      </c>
    </row>
    <row r="800" spans="2:18" hidden="1" x14ac:dyDescent="0.25">
      <c r="B800" t="s">
        <v>831</v>
      </c>
      <c r="C800">
        <v>100</v>
      </c>
      <c r="D800">
        <v>917.36111900000003</v>
      </c>
      <c r="E800" s="17">
        <f t="shared" si="36"/>
        <v>1989.8148249999999</v>
      </c>
      <c r="F800">
        <v>883.501936</v>
      </c>
      <c r="G800">
        <v>275.432188</v>
      </c>
      <c r="H800">
        <v>190.199557</v>
      </c>
      <c r="I800">
        <v>72.436528999999993</v>
      </c>
      <c r="J800" s="171">
        <f t="shared" si="37"/>
        <v>65.044910981157017</v>
      </c>
      <c r="K800" s="171">
        <f t="shared" si="38"/>
        <v>248.91705936</v>
      </c>
      <c r="M800" s="17">
        <v>1989.8148249999999</v>
      </c>
      <c r="N800">
        <v>0</v>
      </c>
      <c r="O800" s="17">
        <v>1057.854063</v>
      </c>
      <c r="P800" s="17">
        <v>4048.2478740000001</v>
      </c>
      <c r="R800" s="171">
        <f>'CONV-CFS-TAF'!B795</f>
        <v>6.1487603305785121E-2</v>
      </c>
    </row>
    <row r="801" spans="2:18" hidden="1" x14ac:dyDescent="0.25">
      <c r="B801" t="s">
        <v>832</v>
      </c>
      <c r="C801">
        <v>100</v>
      </c>
      <c r="D801">
        <v>903.45032200000003</v>
      </c>
      <c r="E801" s="17">
        <f t="shared" si="36"/>
        <v>1984.427494</v>
      </c>
      <c r="F801">
        <v>913.725458</v>
      </c>
      <c r="G801">
        <v>269.28751999999997</v>
      </c>
      <c r="H801">
        <v>276.06142299999999</v>
      </c>
      <c r="I801">
        <v>123.471459</v>
      </c>
      <c r="J801" s="171">
        <f t="shared" si="37"/>
        <v>102.21569845289255</v>
      </c>
      <c r="K801" s="171">
        <f t="shared" si="38"/>
        <v>174.91503123966945</v>
      </c>
      <c r="M801" s="17">
        <v>1984.427494</v>
      </c>
      <c r="N801">
        <v>0</v>
      </c>
      <c r="O801" s="17">
        <v>1717.7915989999999</v>
      </c>
      <c r="P801" s="17">
        <v>2939.5442750000002</v>
      </c>
      <c r="R801" s="171">
        <f>'CONV-CFS-TAF'!B796</f>
        <v>5.9504132231404959E-2</v>
      </c>
    </row>
    <row r="802" spans="2:18" hidden="1" x14ac:dyDescent="0.25">
      <c r="B802" t="s">
        <v>833</v>
      </c>
      <c r="C802">
        <v>100</v>
      </c>
      <c r="D802" s="17">
        <v>1055.529278</v>
      </c>
      <c r="E802" s="17">
        <f t="shared" si="36"/>
        <v>2495.0709440000001</v>
      </c>
      <c r="F802" s="17">
        <v>1183.2865870000001</v>
      </c>
      <c r="G802">
        <v>335.48412500000001</v>
      </c>
      <c r="H802">
        <v>456.83555000000001</v>
      </c>
      <c r="I802">
        <v>239.94714400000001</v>
      </c>
      <c r="J802" s="171">
        <f t="shared" si="37"/>
        <v>162.5908826261157</v>
      </c>
      <c r="K802" s="171">
        <f t="shared" si="38"/>
        <v>243.88632387768592</v>
      </c>
      <c r="M802" s="17">
        <v>2495.0709440000001</v>
      </c>
      <c r="N802">
        <v>0</v>
      </c>
      <c r="O802" s="17">
        <v>2644.2872040000002</v>
      </c>
      <c r="P802" s="17">
        <v>3966.430805</v>
      </c>
      <c r="R802" s="171">
        <f>'CONV-CFS-TAF'!B797</f>
        <v>6.1487603305785121E-2</v>
      </c>
    </row>
    <row r="803" spans="2:18" hidden="1" x14ac:dyDescent="0.25">
      <c r="B803" t="s">
        <v>834</v>
      </c>
      <c r="C803">
        <v>100</v>
      </c>
      <c r="D803" s="17">
        <v>1136.747204</v>
      </c>
      <c r="E803" s="17">
        <f t="shared" si="36"/>
        <v>2924.959707</v>
      </c>
      <c r="F803" s="17">
        <v>1404.1372490000001</v>
      </c>
      <c r="G803">
        <v>427.02180700000002</v>
      </c>
      <c r="H803">
        <v>632.61014499999999</v>
      </c>
      <c r="I803">
        <v>395.99354799999998</v>
      </c>
      <c r="J803" s="171">
        <f t="shared" si="37"/>
        <v>161.56104415933882</v>
      </c>
      <c r="K803" s="171">
        <f t="shared" si="38"/>
        <v>242.34156620826445</v>
      </c>
      <c r="M803" s="17">
        <v>2924.959707</v>
      </c>
      <c r="N803">
        <v>0</v>
      </c>
      <c r="O803" s="17">
        <v>2627.5384869999998</v>
      </c>
      <c r="P803" s="17">
        <v>3941.30773</v>
      </c>
      <c r="R803" s="171">
        <f>'CONV-CFS-TAF'!B798</f>
        <v>6.1487603305785121E-2</v>
      </c>
    </row>
    <row r="804" spans="2:18" hidden="1" x14ac:dyDescent="0.25">
      <c r="B804" t="s">
        <v>835</v>
      </c>
      <c r="C804">
        <v>100</v>
      </c>
      <c r="D804" s="17">
        <v>1221.232984</v>
      </c>
      <c r="E804" s="17">
        <f t="shared" si="36"/>
        <v>3107.2988500000001</v>
      </c>
      <c r="F804" s="17">
        <v>1475.205001</v>
      </c>
      <c r="G804">
        <v>428.54830500000003</v>
      </c>
      <c r="H804">
        <v>746.02357600000005</v>
      </c>
      <c r="I804">
        <v>485.56744300000003</v>
      </c>
      <c r="J804" s="171">
        <f t="shared" si="37"/>
        <v>103.89245764561983</v>
      </c>
      <c r="K804" s="171">
        <f t="shared" si="38"/>
        <v>195.96297030545455</v>
      </c>
      <c r="M804" s="17">
        <v>3107.2988500000001</v>
      </c>
      <c r="N804">
        <v>0</v>
      </c>
      <c r="O804" s="17">
        <v>1806.1763470000001</v>
      </c>
      <c r="P804" s="17">
        <v>3406.8275010000002</v>
      </c>
      <c r="R804" s="171">
        <f>'CONV-CFS-TAF'!B799</f>
        <v>5.752066115702479E-2</v>
      </c>
    </row>
    <row r="805" spans="2:18" hidden="1" x14ac:dyDescent="0.25">
      <c r="B805" t="s">
        <v>836</v>
      </c>
      <c r="C805">
        <v>100</v>
      </c>
      <c r="D805" s="17">
        <v>1301.7292190000001</v>
      </c>
      <c r="E805" s="17">
        <f t="shared" si="36"/>
        <v>3167.122648</v>
      </c>
      <c r="F805" s="17">
        <v>1550.2215229999999</v>
      </c>
      <c r="G805">
        <v>462.49062199999997</v>
      </c>
      <c r="H805">
        <v>679.78912400000002</v>
      </c>
      <c r="I805">
        <v>494.59475600000002</v>
      </c>
      <c r="J805" s="171">
        <f t="shared" si="37"/>
        <v>41.390639520000001</v>
      </c>
      <c r="K805" s="171">
        <f t="shared" si="38"/>
        <v>49.190082644628099</v>
      </c>
      <c r="M805" s="17">
        <v>3167.122648</v>
      </c>
      <c r="N805">
        <v>0</v>
      </c>
      <c r="O805">
        <v>673.15421800000001</v>
      </c>
      <c r="P805">
        <v>800</v>
      </c>
      <c r="R805" s="171">
        <f>'CONV-CFS-TAF'!B800</f>
        <v>6.1487603305785121E-2</v>
      </c>
    </row>
    <row r="806" spans="2:18" hidden="1" x14ac:dyDescent="0.25">
      <c r="B806" t="s">
        <v>837</v>
      </c>
      <c r="C806">
        <v>100</v>
      </c>
      <c r="D806" s="17">
        <v>1388.2072029999999</v>
      </c>
      <c r="E806" s="17">
        <f t="shared" si="36"/>
        <v>3283.6843950000002</v>
      </c>
      <c r="F806" s="17">
        <v>1558.1686910000001</v>
      </c>
      <c r="G806">
        <v>505.53148900000002</v>
      </c>
      <c r="H806">
        <v>635.91012899999998</v>
      </c>
      <c r="I806">
        <v>507.65776199999999</v>
      </c>
      <c r="J806" s="171">
        <f t="shared" si="37"/>
        <v>51.534975808264463</v>
      </c>
      <c r="K806" s="171">
        <f t="shared" si="38"/>
        <v>77.30246374214876</v>
      </c>
      <c r="M806" s="17">
        <v>3283.6843950000002</v>
      </c>
      <c r="N806">
        <v>0</v>
      </c>
      <c r="O806">
        <v>866.07389899999998</v>
      </c>
      <c r="P806" s="17">
        <v>1299.1108489999999</v>
      </c>
      <c r="R806" s="171">
        <f>'CONV-CFS-TAF'!B801</f>
        <v>5.9504132231404959E-2</v>
      </c>
    </row>
    <row r="807" spans="2:18" hidden="1" x14ac:dyDescent="0.25">
      <c r="B807" t="s">
        <v>838</v>
      </c>
      <c r="C807">
        <v>100</v>
      </c>
      <c r="D807" s="17">
        <v>1333.4523509999999</v>
      </c>
      <c r="E807" s="17">
        <f t="shared" si="36"/>
        <v>3229.7460809999998</v>
      </c>
      <c r="F807" s="17">
        <v>1586.784915</v>
      </c>
      <c r="G807">
        <v>500.24227500000001</v>
      </c>
      <c r="H807">
        <v>545.83397300000001</v>
      </c>
      <c r="I807">
        <v>439.12036499999999</v>
      </c>
      <c r="J807" s="171">
        <f t="shared" si="37"/>
        <v>18.446280991735538</v>
      </c>
      <c r="K807" s="171">
        <f t="shared" si="38"/>
        <v>92.02196994247933</v>
      </c>
      <c r="M807" s="17">
        <v>3229.7460809999998</v>
      </c>
      <c r="N807">
        <v>0</v>
      </c>
      <c r="O807">
        <v>300</v>
      </c>
      <c r="P807" s="17">
        <v>1496.5938659999999</v>
      </c>
      <c r="R807" s="171">
        <f>'CONV-CFS-TAF'!B802</f>
        <v>6.1487603305785121E-2</v>
      </c>
    </row>
    <row r="808" spans="2:18" hidden="1" x14ac:dyDescent="0.25">
      <c r="B808" t="s">
        <v>839</v>
      </c>
      <c r="C808">
        <v>100</v>
      </c>
      <c r="D808" s="17">
        <v>1315.7670330000001</v>
      </c>
      <c r="E808" s="17">
        <f t="shared" si="36"/>
        <v>2834.5209009999999</v>
      </c>
      <c r="F808" s="17">
        <v>1366.1441440000001</v>
      </c>
      <c r="G808">
        <v>452.34306400000003</v>
      </c>
      <c r="H808">
        <v>407.85778599999998</v>
      </c>
      <c r="I808">
        <v>331.81664699999999</v>
      </c>
      <c r="J808" s="171">
        <f t="shared" si="37"/>
        <v>18.267509157024794</v>
      </c>
      <c r="K808" s="171">
        <f t="shared" si="38"/>
        <v>106.16473582809917</v>
      </c>
      <c r="M808" s="17">
        <v>2834.5209009999999</v>
      </c>
      <c r="N808">
        <v>0</v>
      </c>
      <c r="O808">
        <v>306.99563999999998</v>
      </c>
      <c r="P808" s="17">
        <v>1784.1573659999999</v>
      </c>
      <c r="R808" s="171">
        <f>'CONV-CFS-TAF'!B803</f>
        <v>5.9504132231404959E-2</v>
      </c>
    </row>
    <row r="809" spans="2:18" hidden="1" x14ac:dyDescent="0.25">
      <c r="B809" t="s">
        <v>840</v>
      </c>
      <c r="C809">
        <v>100</v>
      </c>
      <c r="D809" s="17">
        <v>1188.738656</v>
      </c>
      <c r="E809" s="17">
        <f t="shared" si="36"/>
        <v>2440.7152999999998</v>
      </c>
      <c r="F809" s="17">
        <v>1070.6283370000001</v>
      </c>
      <c r="G809">
        <v>385.92791699999998</v>
      </c>
      <c r="H809">
        <v>229.97776099999999</v>
      </c>
      <c r="I809">
        <v>195.99435600000001</v>
      </c>
      <c r="J809" s="171">
        <f t="shared" si="37"/>
        <v>40.855723257520665</v>
      </c>
      <c r="K809" s="171">
        <f t="shared" si="38"/>
        <v>85.434488798677677</v>
      </c>
      <c r="M809" s="17">
        <v>2440.7152999999998</v>
      </c>
      <c r="N809">
        <v>0</v>
      </c>
      <c r="O809">
        <v>664.45463900000004</v>
      </c>
      <c r="P809" s="17">
        <v>1389.458756</v>
      </c>
      <c r="R809" s="171">
        <f>'CONV-CFS-TAF'!B804</f>
        <v>6.1487603305785121E-2</v>
      </c>
    </row>
    <row r="810" spans="2:18" x14ac:dyDescent="0.25">
      <c r="B810" t="s">
        <v>841</v>
      </c>
      <c r="C810">
        <v>200</v>
      </c>
      <c r="D810" s="17">
        <v>1067.868211</v>
      </c>
      <c r="E810" s="17">
        <f t="shared" si="36"/>
        <v>2215.3974149999999</v>
      </c>
      <c r="F810">
        <v>921.32261200000005</v>
      </c>
      <c r="G810">
        <v>324.16566599999999</v>
      </c>
      <c r="H810">
        <v>126.694935</v>
      </c>
      <c r="I810">
        <v>75.308858000000001</v>
      </c>
      <c r="J810" s="171">
        <f t="shared" si="37"/>
        <v>21.51874606413223</v>
      </c>
      <c r="K810" s="171">
        <f t="shared" si="38"/>
        <v>138.39454112727273</v>
      </c>
      <c r="M810" s="17">
        <v>2215.3974149999999</v>
      </c>
      <c r="N810">
        <v>0</v>
      </c>
      <c r="O810">
        <v>349.96885400000002</v>
      </c>
      <c r="P810" s="17">
        <v>2250.7714350000001</v>
      </c>
      <c r="R810" s="171">
        <f>'CONV-CFS-TAF'!B805</f>
        <v>6.1487603305785121E-2</v>
      </c>
    </row>
    <row r="811" spans="2:18" hidden="1" x14ac:dyDescent="0.25">
      <c r="B811" t="s">
        <v>842</v>
      </c>
      <c r="C811">
        <v>100</v>
      </c>
      <c r="D811">
        <v>975.65679299999999</v>
      </c>
      <c r="E811" s="17">
        <f t="shared" si="36"/>
        <v>2136.8214370000001</v>
      </c>
      <c r="F811">
        <v>854.97710199999995</v>
      </c>
      <c r="G811">
        <v>296.56714499999998</v>
      </c>
      <c r="H811">
        <v>90</v>
      </c>
      <c r="I811">
        <v>55</v>
      </c>
      <c r="J811" s="171">
        <f t="shared" si="37"/>
        <v>86.4458745322314</v>
      </c>
      <c r="K811" s="171">
        <f t="shared" si="38"/>
        <v>141.70712661818183</v>
      </c>
      <c r="M811" s="17">
        <v>2136.8214370000001</v>
      </c>
      <c r="N811">
        <v>0</v>
      </c>
      <c r="O811" s="17">
        <v>1452.770947</v>
      </c>
      <c r="P811" s="17">
        <v>2381.466989</v>
      </c>
      <c r="R811" s="171">
        <f>'CONV-CFS-TAF'!B806</f>
        <v>5.9504132231404959E-2</v>
      </c>
    </row>
    <row r="812" spans="2:18" hidden="1" x14ac:dyDescent="0.25">
      <c r="B812" t="s">
        <v>843</v>
      </c>
      <c r="C812">
        <v>100</v>
      </c>
      <c r="D812">
        <v>947.34644100000003</v>
      </c>
      <c r="E812" s="17">
        <f t="shared" si="36"/>
        <v>1999.3358780000001</v>
      </c>
      <c r="F812">
        <v>856.63244399999996</v>
      </c>
      <c r="G812">
        <v>261.03201799999999</v>
      </c>
      <c r="H812">
        <v>152.03418300000001</v>
      </c>
      <c r="I812">
        <v>55</v>
      </c>
      <c r="J812" s="171">
        <f t="shared" si="37"/>
        <v>18.446280991735538</v>
      </c>
      <c r="K812" s="171">
        <f t="shared" si="38"/>
        <v>211.32762319735536</v>
      </c>
      <c r="M812" s="17">
        <v>1999.3358780000001</v>
      </c>
      <c r="N812">
        <v>0</v>
      </c>
      <c r="O812">
        <v>300</v>
      </c>
      <c r="P812" s="17">
        <v>3436.9143020000001</v>
      </c>
      <c r="R812" s="171">
        <f>'CONV-CFS-TAF'!B807</f>
        <v>6.1487603305785121E-2</v>
      </c>
    </row>
    <row r="813" spans="2:18" hidden="1" x14ac:dyDescent="0.25">
      <c r="B813" t="s">
        <v>844</v>
      </c>
      <c r="C813">
        <v>100</v>
      </c>
      <c r="D813">
        <v>969.44586200000003</v>
      </c>
      <c r="E813" s="17">
        <f t="shared" si="36"/>
        <v>2199.5221350000002</v>
      </c>
      <c r="F813">
        <v>916.79598299999998</v>
      </c>
      <c r="G813">
        <v>326.41020900000001</v>
      </c>
      <c r="H813">
        <v>175.18942699999999</v>
      </c>
      <c r="I813">
        <v>216.744685</v>
      </c>
      <c r="J813" s="171">
        <f t="shared" si="37"/>
        <v>240.04918799999999</v>
      </c>
      <c r="K813" s="171">
        <f t="shared" si="38"/>
        <v>102.74064872727273</v>
      </c>
      <c r="M813" s="17">
        <v>2199.5221350000002</v>
      </c>
      <c r="N813">
        <v>0</v>
      </c>
      <c r="O813" s="17">
        <v>4034.1599649999998</v>
      </c>
      <c r="P813" s="17">
        <v>1726.6136799999999</v>
      </c>
      <c r="R813" s="171">
        <f>'CONV-CFS-TAF'!B808</f>
        <v>5.9504132231404959E-2</v>
      </c>
    </row>
    <row r="814" spans="2:18" hidden="1" x14ac:dyDescent="0.25">
      <c r="B814" t="s">
        <v>845</v>
      </c>
      <c r="C814">
        <v>100</v>
      </c>
      <c r="D814">
        <v>987.25070500000004</v>
      </c>
      <c r="E814" s="17">
        <f t="shared" si="36"/>
        <v>2293.4939720000002</v>
      </c>
      <c r="F814">
        <v>931.74346300000002</v>
      </c>
      <c r="G814">
        <v>381.618154</v>
      </c>
      <c r="H814">
        <v>321.96073200000001</v>
      </c>
      <c r="I814">
        <v>388.54409199999998</v>
      </c>
      <c r="J814" s="171">
        <f t="shared" si="37"/>
        <v>241.42807962644625</v>
      </c>
      <c r="K814" s="171">
        <f t="shared" si="38"/>
        <v>196.98159187438014</v>
      </c>
      <c r="M814" s="17">
        <v>2293.4939720000002</v>
      </c>
      <c r="N814">
        <v>0</v>
      </c>
      <c r="O814" s="17">
        <v>3926.4512949999998</v>
      </c>
      <c r="P814" s="17">
        <v>3203.5984699999999</v>
      </c>
      <c r="R814" s="171">
        <f>'CONV-CFS-TAF'!B809</f>
        <v>6.1487603305785121E-2</v>
      </c>
    </row>
    <row r="815" spans="2:18" hidden="1" x14ac:dyDescent="0.25">
      <c r="B815" t="s">
        <v>846</v>
      </c>
      <c r="C815">
        <v>100</v>
      </c>
      <c r="D815" s="17">
        <v>1010.104162</v>
      </c>
      <c r="E815" s="17">
        <f t="shared" si="36"/>
        <v>2394.6317389999999</v>
      </c>
      <c r="F815">
        <v>956.801421</v>
      </c>
      <c r="G815">
        <v>402.34843699999999</v>
      </c>
      <c r="H815">
        <v>408.578012</v>
      </c>
      <c r="I815">
        <v>572.66188</v>
      </c>
      <c r="J815" s="171">
        <f t="shared" si="37"/>
        <v>189.98870562247933</v>
      </c>
      <c r="K815" s="171">
        <f t="shared" si="38"/>
        <v>132.09001007008263</v>
      </c>
      <c r="M815" s="17">
        <v>2394.6317389999999</v>
      </c>
      <c r="N815">
        <v>0</v>
      </c>
      <c r="O815" s="17">
        <v>3089.8700779999999</v>
      </c>
      <c r="P815" s="17">
        <v>2148.2380669999998</v>
      </c>
      <c r="R815" s="171">
        <f>'CONV-CFS-TAF'!B810</f>
        <v>6.1487603305785121E-2</v>
      </c>
    </row>
    <row r="816" spans="2:18" hidden="1" x14ac:dyDescent="0.25">
      <c r="B816" t="s">
        <v>847</v>
      </c>
      <c r="C816">
        <v>100</v>
      </c>
      <c r="D816" s="17">
        <v>1037.4438319999999</v>
      </c>
      <c r="E816" s="17">
        <f t="shared" si="36"/>
        <v>2497.8576549999998</v>
      </c>
      <c r="F816" s="17">
        <v>1096.4108880000001</v>
      </c>
      <c r="G816">
        <v>448.50593400000002</v>
      </c>
      <c r="H816">
        <v>476.434077</v>
      </c>
      <c r="I816">
        <v>656.88968499999999</v>
      </c>
      <c r="J816" s="171">
        <f t="shared" si="37"/>
        <v>94.196493477024788</v>
      </c>
      <c r="K816" s="171">
        <f t="shared" si="38"/>
        <v>126.9933531768595</v>
      </c>
      <c r="M816" s="17">
        <v>2497.8576549999998</v>
      </c>
      <c r="N816">
        <v>0</v>
      </c>
      <c r="O816" s="17">
        <v>1696.0975759999999</v>
      </c>
      <c r="P816" s="17">
        <v>2286.63627</v>
      </c>
      <c r="R816" s="171">
        <f>'CONV-CFS-TAF'!B811</f>
        <v>5.5537190082644627E-2</v>
      </c>
    </row>
    <row r="817" spans="2:18" hidden="1" x14ac:dyDescent="0.25">
      <c r="B817" t="s">
        <v>848</v>
      </c>
      <c r="C817">
        <v>100</v>
      </c>
      <c r="D817" s="17">
        <v>1384.6769850000001</v>
      </c>
      <c r="E817" s="17">
        <f t="shared" si="36"/>
        <v>3841</v>
      </c>
      <c r="F817" s="17">
        <v>2246.9181119999998</v>
      </c>
      <c r="G817">
        <v>642</v>
      </c>
      <c r="H817">
        <v>584.28529000000003</v>
      </c>
      <c r="I817">
        <v>764.33139500000004</v>
      </c>
      <c r="J817" s="171">
        <f t="shared" si="37"/>
        <v>141.39877057785125</v>
      </c>
      <c r="K817" s="171">
        <f t="shared" si="38"/>
        <v>212.09815589752066</v>
      </c>
      <c r="M817" s="17">
        <v>3841</v>
      </c>
      <c r="N817">
        <v>0</v>
      </c>
      <c r="O817" s="17">
        <v>2299.6305430000002</v>
      </c>
      <c r="P817" s="17">
        <v>3449.445815</v>
      </c>
      <c r="R817" s="171">
        <f>'CONV-CFS-TAF'!B812</f>
        <v>6.1487603305785121E-2</v>
      </c>
    </row>
    <row r="818" spans="2:18" hidden="1" x14ac:dyDescent="0.25">
      <c r="B818" t="s">
        <v>849</v>
      </c>
      <c r="C818">
        <v>100</v>
      </c>
      <c r="D818" s="17">
        <v>1588.657087</v>
      </c>
      <c r="E818" s="17">
        <f t="shared" si="36"/>
        <v>4293.3984049999999</v>
      </c>
      <c r="F818" s="17">
        <v>2632.1601099999998</v>
      </c>
      <c r="G818">
        <v>792</v>
      </c>
      <c r="H818">
        <v>524.41843500000004</v>
      </c>
      <c r="I818">
        <v>638.00579800000003</v>
      </c>
      <c r="J818" s="171">
        <f t="shared" si="37"/>
        <v>52.134987927272725</v>
      </c>
      <c r="K818" s="171">
        <f t="shared" si="38"/>
        <v>78.20248195041323</v>
      </c>
      <c r="M818" s="17">
        <v>4293.3984049999999</v>
      </c>
      <c r="N818">
        <v>0</v>
      </c>
      <c r="O818">
        <v>876.15743599999996</v>
      </c>
      <c r="P818" s="17">
        <v>1314.2361550000001</v>
      </c>
      <c r="R818" s="171">
        <f>'CONV-CFS-TAF'!B813</f>
        <v>5.9504132231404959E-2</v>
      </c>
    </row>
    <row r="819" spans="2:18" hidden="1" x14ac:dyDescent="0.25">
      <c r="B819" t="s">
        <v>850</v>
      </c>
      <c r="C819">
        <v>100</v>
      </c>
      <c r="D819" s="17">
        <v>1479.6852329999999</v>
      </c>
      <c r="E819" s="17">
        <f t="shared" si="36"/>
        <v>4022.6331190000001</v>
      </c>
      <c r="F819" s="17">
        <v>2532.0553960000002</v>
      </c>
      <c r="G819">
        <v>842.78527399999996</v>
      </c>
      <c r="H819">
        <v>378.76897400000001</v>
      </c>
      <c r="I819">
        <v>443.02386100000001</v>
      </c>
      <c r="J819" s="171">
        <f t="shared" si="37"/>
        <v>34.149045689256198</v>
      </c>
      <c r="K819" s="171">
        <f t="shared" si="38"/>
        <v>63.419656262479329</v>
      </c>
      <c r="M819" s="17">
        <v>4022.6331190000001</v>
      </c>
      <c r="N819">
        <v>0</v>
      </c>
      <c r="O819">
        <v>555.38098500000001</v>
      </c>
      <c r="P819" s="17">
        <v>1031.4218289999999</v>
      </c>
      <c r="R819" s="171">
        <f>'CONV-CFS-TAF'!B814</f>
        <v>6.1487603305785121E-2</v>
      </c>
    </row>
    <row r="820" spans="2:18" hidden="1" x14ac:dyDescent="0.25">
      <c r="B820" t="s">
        <v>851</v>
      </c>
      <c r="C820">
        <v>100</v>
      </c>
      <c r="D820" s="17">
        <v>1371.711127</v>
      </c>
      <c r="E820" s="17">
        <f t="shared" si="36"/>
        <v>3619.3661729999999</v>
      </c>
      <c r="F820" s="17">
        <v>2246.5451429999998</v>
      </c>
      <c r="G820">
        <v>712.97101099999998</v>
      </c>
      <c r="H820">
        <v>273.97777600000001</v>
      </c>
      <c r="I820">
        <v>209.74641199999999</v>
      </c>
      <c r="J820" s="171">
        <f t="shared" si="37"/>
        <v>98.466985785123967</v>
      </c>
      <c r="K820" s="171">
        <f t="shared" si="38"/>
        <v>182.86725927272727</v>
      </c>
      <c r="M820" s="17">
        <v>3619.3661729999999</v>
      </c>
      <c r="N820">
        <v>0</v>
      </c>
      <c r="O820" s="17">
        <v>1654.7924</v>
      </c>
      <c r="P820" s="17">
        <v>3073.1858849999999</v>
      </c>
      <c r="R820" s="171">
        <f>'CONV-CFS-TAF'!B815</f>
        <v>5.9504132231404959E-2</v>
      </c>
    </row>
    <row r="821" spans="2:18" hidden="1" x14ac:dyDescent="0.25">
      <c r="B821" t="s">
        <v>852</v>
      </c>
      <c r="C821">
        <v>100</v>
      </c>
      <c r="D821" s="17">
        <v>1222.8228079999999</v>
      </c>
      <c r="E821" s="17">
        <f t="shared" si="36"/>
        <v>3138.7695659999999</v>
      </c>
      <c r="F821" s="17">
        <v>1578.371932</v>
      </c>
      <c r="G821">
        <v>562.37658999999996</v>
      </c>
      <c r="H821">
        <v>162.103117</v>
      </c>
      <c r="I821">
        <v>228.97411600000001</v>
      </c>
      <c r="J821" s="171">
        <f t="shared" si="37"/>
        <v>425.18363687206607</v>
      </c>
      <c r="K821" s="171">
        <f t="shared" si="38"/>
        <v>204.87345498644626</v>
      </c>
      <c r="M821" s="17">
        <v>3138.7695659999999</v>
      </c>
      <c r="N821">
        <v>0</v>
      </c>
      <c r="O821" s="17">
        <v>6914.9489329999997</v>
      </c>
      <c r="P821" s="17">
        <v>3331.9473189999999</v>
      </c>
      <c r="R821" s="171">
        <f>'CONV-CFS-TAF'!B816</f>
        <v>6.1487603305785121E-2</v>
      </c>
    </row>
    <row r="822" spans="2:18" hidden="1" x14ac:dyDescent="0.25">
      <c r="B822" t="s">
        <v>853</v>
      </c>
      <c r="C822">
        <v>100</v>
      </c>
      <c r="D822" s="17">
        <v>1079.432004</v>
      </c>
      <c r="E822" s="17">
        <f t="shared" si="36"/>
        <v>2867.3393299999998</v>
      </c>
      <c r="F822" s="17">
        <v>1495.0614800000001</v>
      </c>
      <c r="G822">
        <v>493.18583599999999</v>
      </c>
      <c r="H822">
        <v>69.298447999999993</v>
      </c>
      <c r="I822">
        <v>55</v>
      </c>
      <c r="J822" s="171">
        <f t="shared" si="37"/>
        <v>79.375888540165278</v>
      </c>
      <c r="K822" s="171">
        <f t="shared" si="38"/>
        <v>188.19010160925617</v>
      </c>
      <c r="M822" s="17">
        <v>2867.3393299999998</v>
      </c>
      <c r="N822">
        <v>0</v>
      </c>
      <c r="O822" s="17">
        <v>1290.9250689999999</v>
      </c>
      <c r="P822" s="17">
        <v>3060.6185879999998</v>
      </c>
      <c r="R822" s="171">
        <f>'CONV-CFS-TAF'!B817</f>
        <v>6.1487603305785121E-2</v>
      </c>
    </row>
    <row r="823" spans="2:18" hidden="1" x14ac:dyDescent="0.25">
      <c r="B823" t="s">
        <v>854</v>
      </c>
      <c r="C823">
        <v>100</v>
      </c>
      <c r="D823">
        <v>999.291787</v>
      </c>
      <c r="E823" s="17">
        <f t="shared" si="36"/>
        <v>2892.7582269999998</v>
      </c>
      <c r="F823" s="17">
        <v>1504.4941610000001</v>
      </c>
      <c r="G823">
        <v>477.21271200000001</v>
      </c>
      <c r="H823">
        <v>132.44329099999999</v>
      </c>
      <c r="I823">
        <v>55</v>
      </c>
      <c r="J823" s="171">
        <f t="shared" si="37"/>
        <v>216.95949794380164</v>
      </c>
      <c r="K823" s="171">
        <f t="shared" si="38"/>
        <v>255.05094579173556</v>
      </c>
      <c r="M823" s="17">
        <v>2892.7582269999998</v>
      </c>
      <c r="N823">
        <v>0</v>
      </c>
      <c r="O823" s="17">
        <v>3646.1248959999998</v>
      </c>
      <c r="P823" s="17">
        <v>4286.2728390000002</v>
      </c>
      <c r="R823" s="171">
        <f>'CONV-CFS-TAF'!B818</f>
        <v>5.9504132231404959E-2</v>
      </c>
    </row>
    <row r="824" spans="2:18" hidden="1" x14ac:dyDescent="0.25">
      <c r="B824" t="s">
        <v>855</v>
      </c>
      <c r="C824">
        <v>100</v>
      </c>
      <c r="D824" s="17">
        <v>1015.784936</v>
      </c>
      <c r="E824" s="17">
        <f t="shared" si="36"/>
        <v>2969.4961320000002</v>
      </c>
      <c r="F824" s="17">
        <v>1527.4066809999999</v>
      </c>
      <c r="G824">
        <v>456.11405600000001</v>
      </c>
      <c r="H824">
        <v>166.949174</v>
      </c>
      <c r="I824">
        <v>55</v>
      </c>
      <c r="J824" s="171">
        <f t="shared" si="37"/>
        <v>177.17246471801653</v>
      </c>
      <c r="K824" s="171">
        <f t="shared" si="38"/>
        <v>192.91758183074379</v>
      </c>
      <c r="M824" s="17">
        <v>2969.4961320000002</v>
      </c>
      <c r="N824">
        <v>0</v>
      </c>
      <c r="O824" s="17">
        <v>2881.4339020000002</v>
      </c>
      <c r="P824" s="17">
        <v>3137.5036829999999</v>
      </c>
      <c r="R824" s="171">
        <f>'CONV-CFS-TAF'!B819</f>
        <v>6.1487603305785121E-2</v>
      </c>
    </row>
    <row r="825" spans="2:18" hidden="1" x14ac:dyDescent="0.25">
      <c r="B825" t="s">
        <v>856</v>
      </c>
      <c r="C825">
        <v>100</v>
      </c>
      <c r="D825" s="17">
        <v>1019.050699</v>
      </c>
      <c r="E825" s="17">
        <f t="shared" si="36"/>
        <v>2845.2876310000001</v>
      </c>
      <c r="F825" s="17">
        <v>1517.995244</v>
      </c>
      <c r="G825">
        <v>466.35661700000003</v>
      </c>
      <c r="H825">
        <v>333.898347</v>
      </c>
      <c r="I825">
        <v>55</v>
      </c>
      <c r="J825" s="171">
        <f t="shared" si="37"/>
        <v>131.26505926611571</v>
      </c>
      <c r="K825" s="171">
        <f t="shared" si="38"/>
        <v>253.9363046876033</v>
      </c>
      <c r="M825" s="17">
        <v>2845.2876310000001</v>
      </c>
      <c r="N825">
        <v>0</v>
      </c>
      <c r="O825" s="17">
        <v>2205.982246</v>
      </c>
      <c r="P825" s="17">
        <v>4267.5406759999996</v>
      </c>
      <c r="R825" s="171">
        <f>'CONV-CFS-TAF'!B820</f>
        <v>5.9504132231404959E-2</v>
      </c>
    </row>
    <row r="826" spans="2:18" hidden="1" x14ac:dyDescent="0.25">
      <c r="B826" t="s">
        <v>857</v>
      </c>
      <c r="C826">
        <v>100</v>
      </c>
      <c r="D826" s="17">
        <v>1013.937287</v>
      </c>
      <c r="E826" s="17">
        <f t="shared" si="36"/>
        <v>2783.6598650000001</v>
      </c>
      <c r="F826" s="17">
        <v>1529.7923310000001</v>
      </c>
      <c r="G826">
        <v>453.06608399999999</v>
      </c>
      <c r="H826">
        <v>480.42184700000001</v>
      </c>
      <c r="I826">
        <v>55</v>
      </c>
      <c r="J826" s="171">
        <f t="shared" si="37"/>
        <v>107.04786416132231</v>
      </c>
      <c r="K826" s="171">
        <f t="shared" si="38"/>
        <v>206.56656644033058</v>
      </c>
      <c r="M826" s="17">
        <v>2783.6598650000001</v>
      </c>
      <c r="N826">
        <v>0</v>
      </c>
      <c r="O826" s="17">
        <v>1740.966608</v>
      </c>
      <c r="P826" s="17">
        <v>3359.4831370000002</v>
      </c>
      <c r="R826" s="171">
        <f>'CONV-CFS-TAF'!B821</f>
        <v>6.1487603305785121E-2</v>
      </c>
    </row>
    <row r="827" spans="2:18" hidden="1" x14ac:dyDescent="0.25">
      <c r="B827" t="s">
        <v>858</v>
      </c>
      <c r="C827">
        <v>100</v>
      </c>
      <c r="D827" s="17">
        <v>1079.70237</v>
      </c>
      <c r="E827" s="17">
        <f t="shared" si="36"/>
        <v>3026.0087250000001</v>
      </c>
      <c r="F827" s="17">
        <v>1604.5615089999999</v>
      </c>
      <c r="G827">
        <v>470.83408200000002</v>
      </c>
      <c r="H827">
        <v>648.50928399999998</v>
      </c>
      <c r="I827">
        <v>195.80132800000001</v>
      </c>
      <c r="J827" s="171">
        <f t="shared" si="37"/>
        <v>152.87103703140494</v>
      </c>
      <c r="K827" s="171">
        <f t="shared" si="38"/>
        <v>229.30655554710742</v>
      </c>
      <c r="M827" s="17">
        <v>3026.0087250000001</v>
      </c>
      <c r="N827">
        <v>0</v>
      </c>
      <c r="O827" s="17">
        <v>2486.2090699999999</v>
      </c>
      <c r="P827" s="17">
        <v>3729.3136049999998</v>
      </c>
      <c r="R827" s="171">
        <f>'CONV-CFS-TAF'!B822</f>
        <v>6.1487603305785121E-2</v>
      </c>
    </row>
    <row r="828" spans="2:18" hidden="1" x14ac:dyDescent="0.25">
      <c r="B828" t="s">
        <v>859</v>
      </c>
      <c r="C828">
        <v>100</v>
      </c>
      <c r="D828" s="17">
        <v>1106.455481</v>
      </c>
      <c r="E828" s="17">
        <f t="shared" si="36"/>
        <v>3118.8712650000002</v>
      </c>
      <c r="F828" s="17">
        <v>1688.4404589999999</v>
      </c>
      <c r="G828">
        <v>478.21620999999999</v>
      </c>
      <c r="H828">
        <v>781.39952300000004</v>
      </c>
      <c r="I828">
        <v>317.98410100000001</v>
      </c>
      <c r="J828" s="171">
        <f t="shared" si="37"/>
        <v>139.52324874842975</v>
      </c>
      <c r="K828" s="171">
        <f t="shared" si="38"/>
        <v>209.28487309487602</v>
      </c>
      <c r="M828" s="17">
        <v>3118.8712650000002</v>
      </c>
      <c r="N828">
        <v>0</v>
      </c>
      <c r="O828" s="17">
        <v>2512.2489730000002</v>
      </c>
      <c r="P828" s="17">
        <v>3768.3734589999999</v>
      </c>
      <c r="R828" s="171">
        <f>'CONV-CFS-TAF'!B823</f>
        <v>5.5537190082644627E-2</v>
      </c>
    </row>
    <row r="829" spans="2:18" hidden="1" x14ac:dyDescent="0.25">
      <c r="B829" t="s">
        <v>860</v>
      </c>
      <c r="C829">
        <v>100</v>
      </c>
      <c r="D829" s="17">
        <v>1194.4450440000001</v>
      </c>
      <c r="E829" s="17">
        <f t="shared" si="36"/>
        <v>3383.549505</v>
      </c>
      <c r="F829" s="17">
        <v>1951.7694770000001</v>
      </c>
      <c r="G829">
        <v>591.29886099999999</v>
      </c>
      <c r="H829">
        <v>864.51914699999998</v>
      </c>
      <c r="I829">
        <v>389.84307699999999</v>
      </c>
      <c r="J829" s="171">
        <f t="shared" si="37"/>
        <v>107.59929359603305</v>
      </c>
      <c r="K829" s="171">
        <f t="shared" si="38"/>
        <v>201.97932566876034</v>
      </c>
      <c r="M829" s="17">
        <v>3383.549505</v>
      </c>
      <c r="N829">
        <v>0</v>
      </c>
      <c r="O829" s="17">
        <v>1749.9347479999999</v>
      </c>
      <c r="P829" s="17">
        <v>3284.8788180000001</v>
      </c>
      <c r="R829" s="171">
        <f>'CONV-CFS-TAF'!B824</f>
        <v>6.1487603305785121E-2</v>
      </c>
    </row>
    <row r="830" spans="2:18" hidden="1" x14ac:dyDescent="0.25">
      <c r="B830" t="s">
        <v>861</v>
      </c>
      <c r="C830">
        <v>100</v>
      </c>
      <c r="D830" s="17">
        <v>1233.706289</v>
      </c>
      <c r="E830" s="17">
        <f t="shared" si="36"/>
        <v>3426.085877</v>
      </c>
      <c r="F830" s="17">
        <v>1956.4500330000001</v>
      </c>
      <c r="G830">
        <v>622.34652500000004</v>
      </c>
      <c r="H830">
        <v>779.29190800000003</v>
      </c>
      <c r="I830">
        <v>375.03116299999999</v>
      </c>
      <c r="J830" s="171">
        <f t="shared" si="37"/>
        <v>31.239669421487605</v>
      </c>
      <c r="K830" s="171">
        <f t="shared" si="38"/>
        <v>58.016528925619838</v>
      </c>
      <c r="M830" s="17">
        <v>3426.085877</v>
      </c>
      <c r="N830">
        <v>0</v>
      </c>
      <c r="O830">
        <v>525</v>
      </c>
      <c r="P830">
        <v>975</v>
      </c>
      <c r="R830" s="171">
        <f>'CONV-CFS-TAF'!B825</f>
        <v>5.9504132231404959E-2</v>
      </c>
    </row>
    <row r="831" spans="2:18" hidden="1" x14ac:dyDescent="0.25">
      <c r="B831" t="s">
        <v>862</v>
      </c>
      <c r="C831">
        <v>100</v>
      </c>
      <c r="D831" s="17">
        <v>1201.189149</v>
      </c>
      <c r="E831" s="17">
        <f t="shared" si="36"/>
        <v>3576.5516280000002</v>
      </c>
      <c r="F831" s="17">
        <v>1976.1679160000001</v>
      </c>
      <c r="G831">
        <v>646.15792399999998</v>
      </c>
      <c r="H831">
        <v>626.04200700000001</v>
      </c>
      <c r="I831">
        <v>310.22829200000001</v>
      </c>
      <c r="J831" s="171">
        <f t="shared" si="37"/>
        <v>42.499341371900826</v>
      </c>
      <c r="K831" s="171">
        <f t="shared" si="38"/>
        <v>63.74901202710744</v>
      </c>
      <c r="M831" s="17">
        <v>3576.5516280000002</v>
      </c>
      <c r="N831">
        <v>0</v>
      </c>
      <c r="O831">
        <v>691.18552499999998</v>
      </c>
      <c r="P831" s="17">
        <v>1036.7782870000001</v>
      </c>
      <c r="R831" s="171">
        <f>'CONV-CFS-TAF'!B826</f>
        <v>6.1487603305785121E-2</v>
      </c>
    </row>
    <row r="832" spans="2:18" hidden="1" x14ac:dyDescent="0.25">
      <c r="B832" t="s">
        <v>863</v>
      </c>
      <c r="C832">
        <v>100</v>
      </c>
      <c r="D832" s="17">
        <v>1219.9259420000001</v>
      </c>
      <c r="E832" s="17">
        <f t="shared" si="36"/>
        <v>3306.1335680000002</v>
      </c>
      <c r="F832" s="17">
        <v>1757.0034820000001</v>
      </c>
      <c r="G832">
        <v>619.77669600000002</v>
      </c>
      <c r="H832">
        <v>464.28709099999998</v>
      </c>
      <c r="I832">
        <v>289.77520900000002</v>
      </c>
      <c r="J832" s="171">
        <f t="shared" si="37"/>
        <v>138.07559228429753</v>
      </c>
      <c r="K832" s="171">
        <f t="shared" si="38"/>
        <v>137.4972729322314</v>
      </c>
      <c r="M832" s="17">
        <v>3306.1335680000002</v>
      </c>
      <c r="N832">
        <v>0</v>
      </c>
      <c r="O832" s="17">
        <v>2320.4370370000001</v>
      </c>
      <c r="P832" s="17">
        <v>2310.7180589999998</v>
      </c>
      <c r="R832" s="171">
        <f>'CONV-CFS-TAF'!B827</f>
        <v>5.9504132231404959E-2</v>
      </c>
    </row>
    <row r="833" spans="2:18" hidden="1" x14ac:dyDescent="0.25">
      <c r="B833" t="s">
        <v>864</v>
      </c>
      <c r="C833">
        <v>100</v>
      </c>
      <c r="D833" s="17">
        <v>1111.9707530000001</v>
      </c>
      <c r="E833" s="17">
        <f t="shared" si="36"/>
        <v>2904.8141949999999</v>
      </c>
      <c r="F833" s="17">
        <v>1498.520978</v>
      </c>
      <c r="G833">
        <v>501.10109699999998</v>
      </c>
      <c r="H833">
        <v>254.64354499999999</v>
      </c>
      <c r="I833">
        <v>131.111253</v>
      </c>
      <c r="J833" s="171">
        <f t="shared" si="37"/>
        <v>81.822354656528915</v>
      </c>
      <c r="K833" s="171">
        <f t="shared" si="38"/>
        <v>121.73006382942148</v>
      </c>
      <c r="M833" s="17">
        <v>2904.8141949999999</v>
      </c>
      <c r="N833">
        <v>0</v>
      </c>
      <c r="O833" s="17">
        <v>1330.7130259999999</v>
      </c>
      <c r="P833" s="17">
        <v>1979.7496940000001</v>
      </c>
      <c r="R833" s="171">
        <f>'CONV-CFS-TAF'!B828</f>
        <v>6.1487603305785121E-2</v>
      </c>
    </row>
    <row r="834" spans="2:18" hidden="1" x14ac:dyDescent="0.25">
      <c r="B834" t="s">
        <v>865</v>
      </c>
      <c r="C834">
        <v>100</v>
      </c>
      <c r="D834" s="17">
        <v>1002.27179</v>
      </c>
      <c r="E834" s="17">
        <f t="shared" si="36"/>
        <v>2562.4879219999998</v>
      </c>
      <c r="F834" s="17">
        <v>1378.02379</v>
      </c>
      <c r="G834">
        <v>435.916065</v>
      </c>
      <c r="H834">
        <v>245.422451</v>
      </c>
      <c r="I834">
        <v>55</v>
      </c>
      <c r="J834" s="171">
        <f t="shared" si="37"/>
        <v>39.876628665123967</v>
      </c>
      <c r="K834" s="171">
        <f t="shared" si="38"/>
        <v>282.84297520661158</v>
      </c>
      <c r="M834" s="17">
        <v>2562.4879219999998</v>
      </c>
      <c r="N834">
        <v>0</v>
      </c>
      <c r="O834">
        <v>648.53119200000003</v>
      </c>
      <c r="P834" s="17">
        <v>4600</v>
      </c>
      <c r="R834" s="171">
        <f>'CONV-CFS-TAF'!B829</f>
        <v>6.1487603305785121E-2</v>
      </c>
    </row>
    <row r="835" spans="2:18" hidden="1" x14ac:dyDescent="0.25">
      <c r="B835" t="s">
        <v>866</v>
      </c>
      <c r="C835">
        <v>100</v>
      </c>
      <c r="D835">
        <v>910.25232000000005</v>
      </c>
      <c r="E835" s="17">
        <f t="shared" si="36"/>
        <v>2532.102187</v>
      </c>
      <c r="F835" s="17">
        <v>1275.1281630000001</v>
      </c>
      <c r="G835">
        <v>408.80517099999997</v>
      </c>
      <c r="H835">
        <v>148.357642</v>
      </c>
      <c r="I835">
        <v>55</v>
      </c>
      <c r="J835" s="171">
        <f t="shared" si="37"/>
        <v>138.88766820495869</v>
      </c>
      <c r="K835" s="171">
        <f t="shared" si="38"/>
        <v>99.045938023140494</v>
      </c>
      <c r="M835" s="17">
        <v>2532.102187</v>
      </c>
      <c r="N835">
        <v>0</v>
      </c>
      <c r="O835" s="17">
        <v>2334.0844240000001</v>
      </c>
      <c r="P835" s="17">
        <v>1664.5220139999999</v>
      </c>
      <c r="R835" s="171">
        <f>'CONV-CFS-TAF'!B830</f>
        <v>5.9504132231404959E-2</v>
      </c>
    </row>
    <row r="836" spans="2:18" hidden="1" x14ac:dyDescent="0.25">
      <c r="B836" t="s">
        <v>867</v>
      </c>
      <c r="C836">
        <v>100</v>
      </c>
      <c r="D836">
        <v>882.01192500000002</v>
      </c>
      <c r="E836" s="17">
        <f t="shared" si="36"/>
        <v>2432.378346</v>
      </c>
      <c r="F836" s="17">
        <v>1189.7592110000001</v>
      </c>
      <c r="G836">
        <v>332.29819199999997</v>
      </c>
      <c r="H836">
        <v>111.848945</v>
      </c>
      <c r="I836">
        <v>55</v>
      </c>
      <c r="J836" s="171">
        <f t="shared" si="37"/>
        <v>46.553772753719009</v>
      </c>
      <c r="K836" s="171">
        <f t="shared" si="38"/>
        <v>123.97394839933884</v>
      </c>
      <c r="M836" s="17">
        <v>2432.378346</v>
      </c>
      <c r="N836">
        <v>0</v>
      </c>
      <c r="O836">
        <v>757.12453000000005</v>
      </c>
      <c r="P836" s="17">
        <v>2016.242978</v>
      </c>
      <c r="R836" s="171">
        <f>'CONV-CFS-TAF'!B831</f>
        <v>6.1487603305785121E-2</v>
      </c>
    </row>
    <row r="837" spans="2:18" hidden="1" x14ac:dyDescent="0.25">
      <c r="B837" t="s">
        <v>868</v>
      </c>
      <c r="C837">
        <v>100</v>
      </c>
      <c r="D837">
        <v>869.584247</v>
      </c>
      <c r="E837" s="17">
        <f t="shared" si="36"/>
        <v>2312.3890379999998</v>
      </c>
      <c r="F837" s="17">
        <v>1101.05962</v>
      </c>
      <c r="G837">
        <v>287.22871199999997</v>
      </c>
      <c r="H837">
        <v>223.697891</v>
      </c>
      <c r="I837">
        <v>55</v>
      </c>
      <c r="J837" s="171">
        <f t="shared" si="37"/>
        <v>120.80500018512397</v>
      </c>
      <c r="K837" s="171">
        <f t="shared" si="38"/>
        <v>200.2091798677686</v>
      </c>
      <c r="M837" s="17">
        <v>2312.3890379999998</v>
      </c>
      <c r="N837">
        <v>0</v>
      </c>
      <c r="O837" s="17">
        <v>2030.195142</v>
      </c>
      <c r="P837" s="17">
        <v>3364.626495</v>
      </c>
      <c r="R837" s="171">
        <f>'CONV-CFS-TAF'!B832</f>
        <v>5.9504132231404959E-2</v>
      </c>
    </row>
    <row r="838" spans="2:18" hidden="1" x14ac:dyDescent="0.25">
      <c r="B838" t="s">
        <v>869</v>
      </c>
      <c r="C838">
        <v>100</v>
      </c>
      <c r="D838">
        <v>853.97122100000001</v>
      </c>
      <c r="E838" s="17">
        <f t="shared" si="36"/>
        <v>2218.672689</v>
      </c>
      <c r="F838" s="17">
        <v>1034.7948799999999</v>
      </c>
      <c r="G838">
        <v>227.82217600000001</v>
      </c>
      <c r="H838">
        <v>327.92418300000003</v>
      </c>
      <c r="I838">
        <v>55</v>
      </c>
      <c r="J838" s="171">
        <f t="shared" si="37"/>
        <v>86.156394027768599</v>
      </c>
      <c r="K838" s="171">
        <f t="shared" si="38"/>
        <v>166.32546773157026</v>
      </c>
      <c r="M838" s="17">
        <v>2218.672689</v>
      </c>
      <c r="N838">
        <v>0</v>
      </c>
      <c r="O838" s="17">
        <v>1401.199419</v>
      </c>
      <c r="P838" s="17">
        <v>2705.0244080000002</v>
      </c>
      <c r="R838" s="171">
        <f>'CONV-CFS-TAF'!B833</f>
        <v>6.1487603305785121E-2</v>
      </c>
    </row>
    <row r="839" spans="2:18" hidden="1" x14ac:dyDescent="0.25">
      <c r="B839" t="s">
        <v>870</v>
      </c>
      <c r="C839">
        <v>100</v>
      </c>
      <c r="D839">
        <v>838.19434799999999</v>
      </c>
      <c r="E839" s="17">
        <f t="shared" si="36"/>
        <v>2123.9771970000002</v>
      </c>
      <c r="F839">
        <v>982.29862300000002</v>
      </c>
      <c r="G839">
        <v>211.31947600000001</v>
      </c>
      <c r="H839">
        <v>418.61165599999998</v>
      </c>
      <c r="I839">
        <v>149.32489899999999</v>
      </c>
      <c r="J839" s="171">
        <f t="shared" si="37"/>
        <v>100.05046096859503</v>
      </c>
      <c r="K839" s="171">
        <f t="shared" si="38"/>
        <v>155.6126183722314</v>
      </c>
      <c r="M839" s="17">
        <v>2123.9771970000002</v>
      </c>
      <c r="N839">
        <v>0</v>
      </c>
      <c r="O839" s="17">
        <v>1627.164755</v>
      </c>
      <c r="P839" s="17">
        <v>2530.7966160000001</v>
      </c>
      <c r="R839" s="171">
        <f>'CONV-CFS-TAF'!B834</f>
        <v>6.1487603305785121E-2</v>
      </c>
    </row>
    <row r="840" spans="2:18" hidden="1" x14ac:dyDescent="0.25">
      <c r="B840" t="s">
        <v>871</v>
      </c>
      <c r="C840">
        <v>100</v>
      </c>
      <c r="D840">
        <v>843.68392800000004</v>
      </c>
      <c r="E840" s="17">
        <f t="shared" si="36"/>
        <v>2091.753279</v>
      </c>
      <c r="F840">
        <v>996.85320999999999</v>
      </c>
      <c r="G840">
        <v>201.94523699999999</v>
      </c>
      <c r="H840">
        <v>559.24472600000001</v>
      </c>
      <c r="I840">
        <v>271.29024399999997</v>
      </c>
      <c r="J840" s="171">
        <f t="shared" si="37"/>
        <v>130.61158967008265</v>
      </c>
      <c r="K840" s="171">
        <f t="shared" si="38"/>
        <v>221.28661398743802</v>
      </c>
      <c r="M840" s="17">
        <v>2091.753279</v>
      </c>
      <c r="N840">
        <v>0</v>
      </c>
      <c r="O840" s="17">
        <v>2351.7860639999999</v>
      </c>
      <c r="P840" s="17">
        <v>3984.4762340000002</v>
      </c>
      <c r="R840" s="171">
        <f>'CONV-CFS-TAF'!B835</f>
        <v>5.5537190082644627E-2</v>
      </c>
    </row>
    <row r="841" spans="2:18" hidden="1" x14ac:dyDescent="0.25">
      <c r="B841" t="s">
        <v>872</v>
      </c>
      <c r="C841">
        <v>100</v>
      </c>
      <c r="D841">
        <v>918.13119900000004</v>
      </c>
      <c r="E841" s="17">
        <f t="shared" ref="E841:E904" si="39">SUM(M841:N841)</f>
        <v>2516.1281760000002</v>
      </c>
      <c r="F841" s="17">
        <v>1381.871326</v>
      </c>
      <c r="G841">
        <v>326.33326399999999</v>
      </c>
      <c r="H841">
        <v>689.13838499999997</v>
      </c>
      <c r="I841">
        <v>393.42400300000003</v>
      </c>
      <c r="J841" s="171">
        <f t="shared" ref="J841:J904" si="40">O841*R841</f>
        <v>150.46213670479341</v>
      </c>
      <c r="K841" s="171">
        <f t="shared" ref="K841:K904" si="41">P841*R841</f>
        <v>225.69320505719006</v>
      </c>
      <c r="M841" s="17">
        <v>2516.1281760000002</v>
      </c>
      <c r="N841">
        <v>0</v>
      </c>
      <c r="O841" s="17">
        <v>2447.0320620000002</v>
      </c>
      <c r="P841" s="17">
        <v>3670.5480929999999</v>
      </c>
      <c r="R841" s="171">
        <f>'CONV-CFS-TAF'!B836</f>
        <v>6.1487603305785121E-2</v>
      </c>
    </row>
    <row r="842" spans="2:18" hidden="1" x14ac:dyDescent="0.25">
      <c r="B842" t="s">
        <v>873</v>
      </c>
      <c r="C842">
        <v>100</v>
      </c>
      <c r="D842">
        <v>967.24239999999998</v>
      </c>
      <c r="E842" s="17">
        <f t="shared" si="39"/>
        <v>2677.3421979999998</v>
      </c>
      <c r="F842" s="17">
        <v>1546.3704789999999</v>
      </c>
      <c r="G842">
        <v>412.24651999999998</v>
      </c>
      <c r="H842">
        <v>653.32916299999999</v>
      </c>
      <c r="I842">
        <v>410.77410800000001</v>
      </c>
      <c r="J842" s="171">
        <f t="shared" si="40"/>
        <v>52.226074710743802</v>
      </c>
      <c r="K842" s="171">
        <f t="shared" si="41"/>
        <v>78.339112066115703</v>
      </c>
      <c r="M842" s="17">
        <v>2677.3421979999998</v>
      </c>
      <c r="N842">
        <v>0</v>
      </c>
      <c r="O842">
        <v>877.68820000000005</v>
      </c>
      <c r="P842" s="17">
        <v>1316.5323000000001</v>
      </c>
      <c r="R842" s="171">
        <f>'CONV-CFS-TAF'!B837</f>
        <v>5.9504132231404959E-2</v>
      </c>
    </row>
    <row r="843" spans="2:18" hidden="1" x14ac:dyDescent="0.25">
      <c r="B843" t="s">
        <v>874</v>
      </c>
      <c r="C843">
        <v>100</v>
      </c>
      <c r="D843">
        <v>990.87125700000001</v>
      </c>
      <c r="E843" s="17">
        <f t="shared" si="39"/>
        <v>2601.2565370000002</v>
      </c>
      <c r="F843" s="17">
        <v>1674.672055</v>
      </c>
      <c r="G843">
        <v>484.54739000000001</v>
      </c>
      <c r="H843">
        <v>563.28630999999996</v>
      </c>
      <c r="I843">
        <v>357.33355399999999</v>
      </c>
      <c r="J843" s="171">
        <f t="shared" si="40"/>
        <v>18.446280991735538</v>
      </c>
      <c r="K843" s="171">
        <f t="shared" si="41"/>
        <v>83.375165049917342</v>
      </c>
      <c r="M843" s="17">
        <v>2601.2565370000002</v>
      </c>
      <c r="N843">
        <v>0</v>
      </c>
      <c r="O843">
        <v>300</v>
      </c>
      <c r="P843" s="17">
        <v>1355.9670659999999</v>
      </c>
      <c r="R843" s="171">
        <f>'CONV-CFS-TAF'!B838</f>
        <v>6.1487603305785121E-2</v>
      </c>
    </row>
    <row r="844" spans="2:18" hidden="1" x14ac:dyDescent="0.25">
      <c r="B844" t="s">
        <v>875</v>
      </c>
      <c r="C844">
        <v>100</v>
      </c>
      <c r="D844">
        <v>986.94464900000003</v>
      </c>
      <c r="E844" s="17">
        <f t="shared" si="39"/>
        <v>2350.5179159999998</v>
      </c>
      <c r="F844" s="17">
        <v>1541.6663659999999</v>
      </c>
      <c r="G844">
        <v>484.73803800000002</v>
      </c>
      <c r="H844">
        <v>421.83664199999998</v>
      </c>
      <c r="I844">
        <v>354.10399899999999</v>
      </c>
      <c r="J844" s="171">
        <f t="shared" si="40"/>
        <v>98.513319748760324</v>
      </c>
      <c r="K844" s="171">
        <f t="shared" si="41"/>
        <v>97.617770538842976</v>
      </c>
      <c r="M844" s="17">
        <v>2350.5179159999998</v>
      </c>
      <c r="N844">
        <v>0</v>
      </c>
      <c r="O844" s="17">
        <v>1655.571068</v>
      </c>
      <c r="P844" s="17">
        <v>1640.5208660000001</v>
      </c>
      <c r="R844" s="171">
        <f>'CONV-CFS-TAF'!B839</f>
        <v>5.9504132231404959E-2</v>
      </c>
    </row>
    <row r="845" spans="2:18" hidden="1" x14ac:dyDescent="0.25">
      <c r="B845" t="s">
        <v>876</v>
      </c>
      <c r="C845">
        <v>100</v>
      </c>
      <c r="D845">
        <v>900.81402300000002</v>
      </c>
      <c r="E845" s="17">
        <f t="shared" si="39"/>
        <v>2037.0601750000001</v>
      </c>
      <c r="F845" s="17">
        <v>1332.3047489999999</v>
      </c>
      <c r="G845">
        <v>429.46887099999998</v>
      </c>
      <c r="H845">
        <v>241.96115499999999</v>
      </c>
      <c r="I845">
        <v>246.987539</v>
      </c>
      <c r="J845" s="171">
        <f t="shared" si="40"/>
        <v>52.519428965950411</v>
      </c>
      <c r="K845" s="171">
        <f t="shared" si="41"/>
        <v>85.828292548760331</v>
      </c>
      <c r="M845" s="17">
        <v>2037.0601750000001</v>
      </c>
      <c r="N845">
        <v>0</v>
      </c>
      <c r="O845">
        <v>854.14662699999997</v>
      </c>
      <c r="P845" s="17">
        <v>1395.8633600000001</v>
      </c>
      <c r="R845" s="171">
        <f>'CONV-CFS-TAF'!B840</f>
        <v>6.1487603305785121E-2</v>
      </c>
    </row>
    <row r="846" spans="2:18" x14ac:dyDescent="0.25">
      <c r="B846" t="s">
        <v>877</v>
      </c>
      <c r="C846">
        <v>200</v>
      </c>
      <c r="D846">
        <v>782.15027199999997</v>
      </c>
      <c r="E846" s="17">
        <f t="shared" si="39"/>
        <v>1843.005999</v>
      </c>
      <c r="F846" s="17">
        <v>1203.1228900000001</v>
      </c>
      <c r="G846">
        <v>364.65450700000002</v>
      </c>
      <c r="H846">
        <v>118.010384</v>
      </c>
      <c r="I846">
        <v>150.266233</v>
      </c>
      <c r="J846" s="171">
        <f t="shared" si="40"/>
        <v>18.446280991735538</v>
      </c>
      <c r="K846" s="171">
        <f t="shared" si="41"/>
        <v>109.46388782677685</v>
      </c>
      <c r="M846" s="17">
        <v>1843.005999</v>
      </c>
      <c r="N846">
        <v>0</v>
      </c>
      <c r="O846">
        <v>300</v>
      </c>
      <c r="P846" s="17">
        <v>1780.259466</v>
      </c>
      <c r="R846" s="171">
        <f>'CONV-CFS-TAF'!B841</f>
        <v>6.1487603305785121E-2</v>
      </c>
    </row>
    <row r="847" spans="2:18" hidden="1" x14ac:dyDescent="0.25">
      <c r="B847" t="s">
        <v>878</v>
      </c>
      <c r="C847">
        <v>100</v>
      </c>
      <c r="D847">
        <v>690.76726699999995</v>
      </c>
      <c r="E847" s="17">
        <f t="shared" si="39"/>
        <v>1782.1161480000001</v>
      </c>
      <c r="F847" s="17">
        <v>1180.891005</v>
      </c>
      <c r="G847">
        <v>295.50958800000001</v>
      </c>
      <c r="H847">
        <v>134.690696</v>
      </c>
      <c r="I847">
        <v>97.071324000000004</v>
      </c>
      <c r="J847" s="171">
        <f t="shared" si="40"/>
        <v>40.729078948760332</v>
      </c>
      <c r="K847" s="171">
        <f t="shared" si="41"/>
        <v>172.17922141487603</v>
      </c>
      <c r="M847" s="17">
        <v>1782.1161480000001</v>
      </c>
      <c r="N847">
        <v>0</v>
      </c>
      <c r="O847">
        <v>684.47479899999996</v>
      </c>
      <c r="P847" s="17">
        <v>2893.5674709999998</v>
      </c>
      <c r="R847" s="171">
        <f>'CONV-CFS-TAF'!B842</f>
        <v>5.9504132231404959E-2</v>
      </c>
    </row>
    <row r="848" spans="2:18" hidden="1" x14ac:dyDescent="0.25">
      <c r="B848" t="s">
        <v>879</v>
      </c>
      <c r="C848">
        <v>100</v>
      </c>
      <c r="D848">
        <v>675.03090499999996</v>
      </c>
      <c r="E848" s="17">
        <f t="shared" si="39"/>
        <v>1658.198091</v>
      </c>
      <c r="F848" s="17">
        <v>1090.172294</v>
      </c>
      <c r="G848">
        <v>295.194683</v>
      </c>
      <c r="H848">
        <v>107.683673</v>
      </c>
      <c r="I848">
        <v>117.608374</v>
      </c>
      <c r="J848" s="171">
        <f t="shared" si="40"/>
        <v>77.783632803966938</v>
      </c>
      <c r="K848" s="171">
        <f t="shared" si="41"/>
        <v>99.067145067768593</v>
      </c>
      <c r="M848" s="17">
        <v>1658.198091</v>
      </c>
      <c r="N848">
        <v>0</v>
      </c>
      <c r="O848" s="17">
        <v>1265.0295120000001</v>
      </c>
      <c r="P848" s="17">
        <v>1611.1726550000001</v>
      </c>
      <c r="R848" s="171">
        <f>'CONV-CFS-TAF'!B843</f>
        <v>6.1487603305785121E-2</v>
      </c>
    </row>
    <row r="849" spans="2:18" hidden="1" x14ac:dyDescent="0.25">
      <c r="B849" t="s">
        <v>880</v>
      </c>
      <c r="C849">
        <v>100</v>
      </c>
      <c r="D849">
        <v>666.041695</v>
      </c>
      <c r="E849" s="17">
        <f t="shared" si="39"/>
        <v>1516.086699</v>
      </c>
      <c r="F849">
        <v>984.45642799999996</v>
      </c>
      <c r="G849">
        <v>315.68945600000001</v>
      </c>
      <c r="H849">
        <v>152.670017</v>
      </c>
      <c r="I849">
        <v>194.63668699999999</v>
      </c>
      <c r="J849" s="171">
        <f t="shared" si="40"/>
        <v>110.95153253553718</v>
      </c>
      <c r="K849" s="171">
        <f t="shared" si="41"/>
        <v>115.86592919008264</v>
      </c>
      <c r="M849" s="17">
        <v>1516.086699</v>
      </c>
      <c r="N849">
        <v>0</v>
      </c>
      <c r="O849" s="17">
        <v>1864.602144</v>
      </c>
      <c r="P849" s="17">
        <v>1947.1913099999999</v>
      </c>
      <c r="R849" s="171">
        <f>'CONV-CFS-TAF'!B844</f>
        <v>5.9504132231404959E-2</v>
      </c>
    </row>
    <row r="850" spans="2:18" hidden="1" x14ac:dyDescent="0.25">
      <c r="B850" t="s">
        <v>881</v>
      </c>
      <c r="C850">
        <v>100</v>
      </c>
      <c r="D850">
        <v>661.073982</v>
      </c>
      <c r="E850" s="17">
        <f t="shared" si="39"/>
        <v>1512.675068</v>
      </c>
      <c r="F850">
        <v>932.05033100000003</v>
      </c>
      <c r="G850">
        <v>350.94516299999998</v>
      </c>
      <c r="H850">
        <v>182.74152100000001</v>
      </c>
      <c r="I850">
        <v>313.68447900000001</v>
      </c>
      <c r="J850" s="171">
        <f t="shared" si="40"/>
        <v>148.08492917950412</v>
      </c>
      <c r="K850" s="171">
        <f t="shared" si="41"/>
        <v>81.16477056396694</v>
      </c>
      <c r="M850" s="17">
        <v>1512.675068</v>
      </c>
      <c r="N850">
        <v>0</v>
      </c>
      <c r="O850" s="17">
        <v>2408.370488</v>
      </c>
      <c r="P850" s="17">
        <v>1320.018446</v>
      </c>
      <c r="R850" s="171">
        <f>'CONV-CFS-TAF'!B845</f>
        <v>6.1487603305785121E-2</v>
      </c>
    </row>
    <row r="851" spans="2:18" hidden="1" x14ac:dyDescent="0.25">
      <c r="B851" t="s">
        <v>882</v>
      </c>
      <c r="C851">
        <v>100</v>
      </c>
      <c r="D851">
        <v>666.17784500000005</v>
      </c>
      <c r="E851" s="17">
        <f t="shared" si="39"/>
        <v>1547.380005</v>
      </c>
      <c r="F851">
        <v>937.19921999999997</v>
      </c>
      <c r="G851">
        <v>343.53894100000002</v>
      </c>
      <c r="H851">
        <v>222.66430700000001</v>
      </c>
      <c r="I851">
        <v>412.44648000000001</v>
      </c>
      <c r="J851" s="171">
        <f t="shared" si="40"/>
        <v>104.30985500429752</v>
      </c>
      <c r="K851" s="171">
        <f t="shared" si="41"/>
        <v>92.670393058512389</v>
      </c>
      <c r="M851" s="17">
        <v>1547.380005</v>
      </c>
      <c r="N851">
        <v>0</v>
      </c>
      <c r="O851" s="17">
        <v>1696.437158</v>
      </c>
      <c r="P851" s="17">
        <v>1507.139457</v>
      </c>
      <c r="R851" s="171">
        <f>'CONV-CFS-TAF'!B846</f>
        <v>6.1487603305785121E-2</v>
      </c>
    </row>
    <row r="852" spans="2:18" hidden="1" x14ac:dyDescent="0.25">
      <c r="B852" t="s">
        <v>883</v>
      </c>
      <c r="C852">
        <v>100</v>
      </c>
      <c r="D852">
        <v>805.05083200000001</v>
      </c>
      <c r="E852" s="17">
        <f t="shared" si="39"/>
        <v>2190.5085349999999</v>
      </c>
      <c r="F852" s="17">
        <v>1196.156986</v>
      </c>
      <c r="G852">
        <v>527.49969899999996</v>
      </c>
      <c r="H852">
        <v>386.344379</v>
      </c>
      <c r="I852">
        <v>556.17712800000004</v>
      </c>
      <c r="J852" s="171">
        <f t="shared" si="40"/>
        <v>152.33227841652891</v>
      </c>
      <c r="K852" s="171">
        <f t="shared" si="41"/>
        <v>228.49841759603305</v>
      </c>
      <c r="M852" s="17">
        <v>2190.5085349999999</v>
      </c>
      <c r="N852">
        <v>0</v>
      </c>
      <c r="O852" s="17">
        <v>2648.3054149999998</v>
      </c>
      <c r="P852" s="17">
        <v>3972.458122</v>
      </c>
      <c r="R852" s="171">
        <f>'CONV-CFS-TAF'!B847</f>
        <v>5.752066115702479E-2</v>
      </c>
    </row>
    <row r="853" spans="2:18" hidden="1" x14ac:dyDescent="0.25">
      <c r="B853" t="s">
        <v>884</v>
      </c>
      <c r="C853">
        <v>100</v>
      </c>
      <c r="D853">
        <v>952.63543800000002</v>
      </c>
      <c r="E853" s="17">
        <f t="shared" si="39"/>
        <v>2633.5265519999998</v>
      </c>
      <c r="F853" s="17">
        <v>1436.24172</v>
      </c>
      <c r="G853">
        <v>654.79072900000006</v>
      </c>
      <c r="H853">
        <v>514.67174</v>
      </c>
      <c r="I853">
        <v>667.09362799999997</v>
      </c>
      <c r="J853" s="171">
        <f t="shared" si="40"/>
        <v>140.83420726809916</v>
      </c>
      <c r="K853" s="171">
        <f t="shared" si="41"/>
        <v>211.25131093289255</v>
      </c>
      <c r="M853" s="17">
        <v>2633.5265519999998</v>
      </c>
      <c r="N853">
        <v>0</v>
      </c>
      <c r="O853" s="17">
        <v>2290.448801</v>
      </c>
      <c r="P853" s="17">
        <v>3435.6732019999999</v>
      </c>
      <c r="R853" s="171">
        <f>'CONV-CFS-TAF'!B848</f>
        <v>6.1487603305785121E-2</v>
      </c>
    </row>
    <row r="854" spans="2:18" hidden="1" x14ac:dyDescent="0.25">
      <c r="B854" t="s">
        <v>885</v>
      </c>
      <c r="C854">
        <v>100</v>
      </c>
      <c r="D854" s="17">
        <v>1186.1335859999999</v>
      </c>
      <c r="E854" s="17">
        <f t="shared" si="39"/>
        <v>2883.0573169999998</v>
      </c>
      <c r="F854" s="17">
        <v>1546.3957170000001</v>
      </c>
      <c r="G854">
        <v>723.23320699999999</v>
      </c>
      <c r="H854">
        <v>468.82140099999998</v>
      </c>
      <c r="I854">
        <v>662.77906700000005</v>
      </c>
      <c r="J854" s="171">
        <f t="shared" si="40"/>
        <v>40.486611570247931</v>
      </c>
      <c r="K854" s="171">
        <f t="shared" si="41"/>
        <v>48.769586776859505</v>
      </c>
      <c r="M854" s="17">
        <v>2883.0573169999998</v>
      </c>
      <c r="N854">
        <v>0</v>
      </c>
      <c r="O854">
        <v>680.4</v>
      </c>
      <c r="P854">
        <v>819.6</v>
      </c>
      <c r="R854" s="171">
        <f>'CONV-CFS-TAF'!B849</f>
        <v>5.9504132231404959E-2</v>
      </c>
    </row>
    <row r="855" spans="2:18" hidden="1" x14ac:dyDescent="0.25">
      <c r="B855" t="s">
        <v>886</v>
      </c>
      <c r="C855">
        <v>100</v>
      </c>
      <c r="D855" s="17">
        <v>1179.240399</v>
      </c>
      <c r="E855" s="17">
        <f t="shared" si="39"/>
        <v>2578.0040060000001</v>
      </c>
      <c r="F855" s="17">
        <v>1379.023815</v>
      </c>
      <c r="G855">
        <v>633.96770700000002</v>
      </c>
      <c r="H855">
        <v>402.143327</v>
      </c>
      <c r="I855">
        <v>567.44058800000005</v>
      </c>
      <c r="J855" s="171">
        <f t="shared" si="40"/>
        <v>18.446280991735538</v>
      </c>
      <c r="K855" s="171">
        <f t="shared" si="41"/>
        <v>73.785123966942152</v>
      </c>
      <c r="M855" s="17">
        <v>2578.0040060000001</v>
      </c>
      <c r="N855">
        <v>0</v>
      </c>
      <c r="O855">
        <v>300</v>
      </c>
      <c r="P855" s="17">
        <v>1200</v>
      </c>
      <c r="R855" s="171">
        <f>'CONV-CFS-TAF'!B850</f>
        <v>6.1487603305785121E-2</v>
      </c>
    </row>
    <row r="856" spans="2:18" hidden="1" x14ac:dyDescent="0.25">
      <c r="B856" t="s">
        <v>887</v>
      </c>
      <c r="C856">
        <v>100</v>
      </c>
      <c r="D856" s="17">
        <v>1155.0046139999999</v>
      </c>
      <c r="E856" s="17">
        <f t="shared" si="39"/>
        <v>2117.0708629999999</v>
      </c>
      <c r="F856" s="17">
        <v>1047.7381909999999</v>
      </c>
      <c r="G856">
        <v>507.21983999999998</v>
      </c>
      <c r="H856">
        <v>305.89894600000002</v>
      </c>
      <c r="I856">
        <v>420.11173200000002</v>
      </c>
      <c r="J856" s="171">
        <f t="shared" si="40"/>
        <v>18.267509157024794</v>
      </c>
      <c r="K856" s="171">
        <f t="shared" si="41"/>
        <v>89.283429282644633</v>
      </c>
      <c r="M856" s="17">
        <v>2117.0708629999999</v>
      </c>
      <c r="N856">
        <v>0</v>
      </c>
      <c r="O856">
        <v>306.99563999999998</v>
      </c>
      <c r="P856" s="17">
        <v>1500.457631</v>
      </c>
      <c r="R856" s="171">
        <f>'CONV-CFS-TAF'!B851</f>
        <v>5.9504132231404959E-2</v>
      </c>
    </row>
    <row r="857" spans="2:18" hidden="1" x14ac:dyDescent="0.25">
      <c r="B857" t="s">
        <v>888</v>
      </c>
      <c r="C857">
        <v>100</v>
      </c>
      <c r="D857" s="17">
        <v>1067.858197</v>
      </c>
      <c r="E857" s="17">
        <f t="shared" si="39"/>
        <v>1692.692542</v>
      </c>
      <c r="F857">
        <v>719.98802699999999</v>
      </c>
      <c r="G857">
        <v>406.465484</v>
      </c>
      <c r="H857">
        <v>179.402244</v>
      </c>
      <c r="I857">
        <v>235.04521700000001</v>
      </c>
      <c r="J857" s="171">
        <f t="shared" si="40"/>
        <v>31.865861563636361</v>
      </c>
      <c r="K857" s="171">
        <f t="shared" si="41"/>
        <v>72.230722766280991</v>
      </c>
      <c r="M857" s="17">
        <v>1692.692542</v>
      </c>
      <c r="N857">
        <v>0</v>
      </c>
      <c r="O857">
        <v>518.24855500000001</v>
      </c>
      <c r="P857" s="17">
        <v>1174.720088</v>
      </c>
      <c r="R857" s="171">
        <f>'CONV-CFS-TAF'!B852</f>
        <v>6.1487603305785121E-2</v>
      </c>
    </row>
    <row r="858" spans="2:18" hidden="1" x14ac:dyDescent="0.25">
      <c r="B858" t="s">
        <v>889</v>
      </c>
      <c r="C858">
        <v>100</v>
      </c>
      <c r="D858">
        <v>948.81568200000004</v>
      </c>
      <c r="E858" s="17">
        <f t="shared" si="39"/>
        <v>1428.4811529999999</v>
      </c>
      <c r="F858">
        <v>545.70347100000004</v>
      </c>
      <c r="G858">
        <v>149.698286</v>
      </c>
      <c r="H858">
        <v>215.01040399999999</v>
      </c>
      <c r="I858">
        <v>68.291049999999998</v>
      </c>
      <c r="J858" s="171">
        <f t="shared" si="40"/>
        <v>21.51874606413223</v>
      </c>
      <c r="K858" s="171">
        <f t="shared" si="41"/>
        <v>221.17612127206613</v>
      </c>
      <c r="M858" s="17">
        <v>1428.4811529999999</v>
      </c>
      <c r="N858">
        <v>0</v>
      </c>
      <c r="O858">
        <v>349.96885400000002</v>
      </c>
      <c r="P858" s="17">
        <v>3597.0847680000002</v>
      </c>
      <c r="R858" s="171">
        <f>'CONV-CFS-TAF'!B853</f>
        <v>6.1487603305785121E-2</v>
      </c>
    </row>
    <row r="859" spans="2:18" hidden="1" x14ac:dyDescent="0.25">
      <c r="B859" t="s">
        <v>890</v>
      </c>
      <c r="C859">
        <v>100</v>
      </c>
      <c r="D859">
        <v>856.95058900000004</v>
      </c>
      <c r="E859" s="17">
        <f t="shared" si="39"/>
        <v>1391.9951779999999</v>
      </c>
      <c r="F859">
        <v>410.45591999999999</v>
      </c>
      <c r="G859">
        <v>117.20527</v>
      </c>
      <c r="H859">
        <v>165.33468300000001</v>
      </c>
      <c r="I859">
        <v>55</v>
      </c>
      <c r="J859" s="171">
        <f t="shared" si="40"/>
        <v>138.30950076694216</v>
      </c>
      <c r="K859" s="171">
        <f t="shared" si="41"/>
        <v>88.967586942148756</v>
      </c>
      <c r="M859" s="17">
        <v>1391.9951779999999</v>
      </c>
      <c r="N859">
        <v>0</v>
      </c>
      <c r="O859" s="17">
        <v>2324.3679990000001</v>
      </c>
      <c r="P859" s="17">
        <v>1495.149725</v>
      </c>
      <c r="R859" s="171">
        <f>'CONV-CFS-TAF'!B854</f>
        <v>5.9504132231404959E-2</v>
      </c>
    </row>
    <row r="860" spans="2:18" x14ac:dyDescent="0.25">
      <c r="B860" t="s">
        <v>891</v>
      </c>
      <c r="C860">
        <v>200</v>
      </c>
      <c r="D860">
        <v>828.73655799999995</v>
      </c>
      <c r="E860" s="17">
        <f t="shared" si="39"/>
        <v>1319.4680659999999</v>
      </c>
      <c r="F860">
        <v>372.12604099999999</v>
      </c>
      <c r="G860">
        <v>101.235837</v>
      </c>
      <c r="H860">
        <v>124.80658</v>
      </c>
      <c r="I860">
        <v>55</v>
      </c>
      <c r="J860" s="171">
        <f t="shared" si="40"/>
        <v>18.446280991735538</v>
      </c>
      <c r="K860" s="171">
        <f t="shared" si="41"/>
        <v>74.267084399999987</v>
      </c>
      <c r="M860" s="17">
        <v>1319.4680659999999</v>
      </c>
      <c r="N860">
        <v>0</v>
      </c>
      <c r="O860">
        <v>300</v>
      </c>
      <c r="P860" s="17">
        <v>1207.8383349999999</v>
      </c>
      <c r="R860" s="171">
        <f>'CONV-CFS-TAF'!B855</f>
        <v>6.1487603305785121E-2</v>
      </c>
    </row>
    <row r="861" spans="2:18" hidden="1" x14ac:dyDescent="0.25">
      <c r="B861" t="s">
        <v>892</v>
      </c>
      <c r="C861">
        <v>100</v>
      </c>
      <c r="D861">
        <v>814.80193799999995</v>
      </c>
      <c r="E861" s="17">
        <f t="shared" si="39"/>
        <v>1224.2453829999999</v>
      </c>
      <c r="F861">
        <v>401.44391999999999</v>
      </c>
      <c r="G861">
        <v>93.467370000000003</v>
      </c>
      <c r="H861">
        <v>241.18398400000001</v>
      </c>
      <c r="I861">
        <v>55</v>
      </c>
      <c r="J861" s="171">
        <f t="shared" si="40"/>
        <v>35.323213923966939</v>
      </c>
      <c r="K861" s="171">
        <f t="shared" si="41"/>
        <v>177.90676083966943</v>
      </c>
      <c r="M861" s="17">
        <v>1224.2453829999999</v>
      </c>
      <c r="N861">
        <v>0</v>
      </c>
      <c r="O861">
        <v>593.62623399999995</v>
      </c>
      <c r="P861" s="17">
        <v>2989.8219530000001</v>
      </c>
      <c r="R861" s="171">
        <f>'CONV-CFS-TAF'!B856</f>
        <v>5.9504132231404959E-2</v>
      </c>
    </row>
    <row r="862" spans="2:18" hidden="1" x14ac:dyDescent="0.25">
      <c r="B862" t="s">
        <v>893</v>
      </c>
      <c r="C862">
        <v>100</v>
      </c>
      <c r="D862">
        <v>834.36762699999997</v>
      </c>
      <c r="E862" s="17">
        <f t="shared" si="39"/>
        <v>1452.4208060000001</v>
      </c>
      <c r="F862">
        <v>563.279403</v>
      </c>
      <c r="G862">
        <v>197.43732299999999</v>
      </c>
      <c r="H862">
        <v>461.48107800000002</v>
      </c>
      <c r="I862">
        <v>59.911693999999997</v>
      </c>
      <c r="J862" s="171">
        <f t="shared" si="40"/>
        <v>175.66206546049585</v>
      </c>
      <c r="K862" s="171">
        <f t="shared" si="41"/>
        <v>258.86640540495864</v>
      </c>
      <c r="M862" s="17">
        <v>1452.4208060000001</v>
      </c>
      <c r="N862">
        <v>0</v>
      </c>
      <c r="O862" s="17">
        <v>2856.8696129999998</v>
      </c>
      <c r="P862" s="17">
        <v>4210.0584749999998</v>
      </c>
      <c r="R862" s="171">
        <f>'CONV-CFS-TAF'!B857</f>
        <v>6.1487603305785121E-2</v>
      </c>
    </row>
    <row r="863" spans="2:18" hidden="1" x14ac:dyDescent="0.25">
      <c r="B863" t="s">
        <v>894</v>
      </c>
      <c r="C863">
        <v>100</v>
      </c>
      <c r="D863">
        <v>892.33467800000005</v>
      </c>
      <c r="E863" s="17">
        <f t="shared" si="39"/>
        <v>2101.4507180000001</v>
      </c>
      <c r="F863" s="17">
        <v>1137.8324560000001</v>
      </c>
      <c r="G863">
        <v>567</v>
      </c>
      <c r="H863">
        <v>700.09659799999997</v>
      </c>
      <c r="I863">
        <v>235.712827</v>
      </c>
      <c r="J863" s="171">
        <f t="shared" si="40"/>
        <v>181.34295727140494</v>
      </c>
      <c r="K863" s="171">
        <f t="shared" si="41"/>
        <v>272.0144359378512</v>
      </c>
      <c r="M863" s="17">
        <v>2101.4507180000001</v>
      </c>
      <c r="N863">
        <v>0</v>
      </c>
      <c r="O863" s="17">
        <v>2949.2604609999999</v>
      </c>
      <c r="P863" s="17">
        <v>4423.8906919999999</v>
      </c>
      <c r="R863" s="171">
        <f>'CONV-CFS-TAF'!B858</f>
        <v>6.1487603305785121E-2</v>
      </c>
    </row>
    <row r="864" spans="2:18" hidden="1" x14ac:dyDescent="0.25">
      <c r="B864" t="s">
        <v>895</v>
      </c>
      <c r="C864">
        <v>100</v>
      </c>
      <c r="D864" s="17">
        <v>1029.8210730000001</v>
      </c>
      <c r="E864" s="17">
        <f t="shared" si="39"/>
        <v>2829.160073</v>
      </c>
      <c r="F864" s="17">
        <v>1607.377428</v>
      </c>
      <c r="G864">
        <v>553</v>
      </c>
      <c r="H864">
        <v>911.26367700000003</v>
      </c>
      <c r="I864">
        <v>380.785867</v>
      </c>
      <c r="J864" s="171">
        <f t="shared" si="40"/>
        <v>169.83561931636365</v>
      </c>
      <c r="K864" s="171">
        <f t="shared" si="41"/>
        <v>254.75342891900829</v>
      </c>
      <c r="M864" s="17">
        <v>2829.160073</v>
      </c>
      <c r="N864">
        <v>0</v>
      </c>
      <c r="O864" s="17">
        <v>3058.0520740000002</v>
      </c>
      <c r="P864" s="17">
        <v>4587.0781100000004</v>
      </c>
      <c r="R864" s="171">
        <f>'CONV-CFS-TAF'!B859</f>
        <v>5.5537190082644627E-2</v>
      </c>
    </row>
    <row r="865" spans="2:18" hidden="1" x14ac:dyDescent="0.25">
      <c r="B865" t="s">
        <v>896</v>
      </c>
      <c r="C865">
        <v>100</v>
      </c>
      <c r="D865" s="17">
        <v>1407.764584</v>
      </c>
      <c r="E865" s="17">
        <f t="shared" si="39"/>
        <v>4000</v>
      </c>
      <c r="F865" s="17">
        <v>2784.768595</v>
      </c>
      <c r="G865">
        <v>637</v>
      </c>
      <c r="H865">
        <v>972</v>
      </c>
      <c r="I865">
        <v>485.14947000000001</v>
      </c>
      <c r="J865" s="171">
        <f t="shared" si="40"/>
        <v>242.050810147438</v>
      </c>
      <c r="K865" s="171">
        <f t="shared" si="41"/>
        <v>200.84564238743801</v>
      </c>
      <c r="M865" s="17">
        <v>4000</v>
      </c>
      <c r="N865">
        <v>0</v>
      </c>
      <c r="O865" s="17">
        <v>3936.5790360000001</v>
      </c>
      <c r="P865" s="17">
        <v>3266.4412269999998</v>
      </c>
      <c r="R865" s="171">
        <f>'CONV-CFS-TAF'!B860</f>
        <v>6.1487603305785121E-2</v>
      </c>
    </row>
    <row r="866" spans="2:18" hidden="1" x14ac:dyDescent="0.25">
      <c r="B866" t="s">
        <v>897</v>
      </c>
      <c r="C866">
        <v>100</v>
      </c>
      <c r="D866" s="17">
        <v>1603.336986</v>
      </c>
      <c r="E866" s="17">
        <f t="shared" si="39"/>
        <v>4552</v>
      </c>
      <c r="F866" s="17">
        <v>3430.0026229999999</v>
      </c>
      <c r="G866">
        <v>792</v>
      </c>
      <c r="H866">
        <v>837.09844099999998</v>
      </c>
      <c r="I866">
        <v>340.70100500000001</v>
      </c>
      <c r="J866" s="171">
        <f t="shared" si="40"/>
        <v>35.702479338842977</v>
      </c>
      <c r="K866" s="171">
        <f t="shared" si="41"/>
        <v>53.553719008264466</v>
      </c>
      <c r="M866" s="17">
        <v>4552</v>
      </c>
      <c r="N866">
        <v>0</v>
      </c>
      <c r="O866">
        <v>600</v>
      </c>
      <c r="P866">
        <v>900</v>
      </c>
      <c r="R866" s="171">
        <f>'CONV-CFS-TAF'!B861</f>
        <v>5.9504132231404959E-2</v>
      </c>
    </row>
    <row r="867" spans="2:18" hidden="1" x14ac:dyDescent="0.25">
      <c r="B867" t="s">
        <v>898</v>
      </c>
      <c r="C867">
        <v>100</v>
      </c>
      <c r="D867" s="17">
        <v>1772.6877710000001</v>
      </c>
      <c r="E867" s="17">
        <f t="shared" si="39"/>
        <v>4552</v>
      </c>
      <c r="F867" s="17">
        <v>3538</v>
      </c>
      <c r="G867">
        <v>967</v>
      </c>
      <c r="H867">
        <v>609.49169099999995</v>
      </c>
      <c r="I867">
        <v>143.05006</v>
      </c>
      <c r="J867" s="171">
        <f t="shared" si="40"/>
        <v>36.892561983471076</v>
      </c>
      <c r="K867" s="171">
        <f t="shared" si="41"/>
        <v>55.33884297520661</v>
      </c>
      <c r="M867" s="17">
        <v>4552</v>
      </c>
      <c r="N867">
        <v>0</v>
      </c>
      <c r="O867">
        <v>600</v>
      </c>
      <c r="P867">
        <v>900</v>
      </c>
      <c r="R867" s="171">
        <f>'CONV-CFS-TAF'!B862</f>
        <v>6.1487603305785121E-2</v>
      </c>
    </row>
    <row r="868" spans="2:18" hidden="1" x14ac:dyDescent="0.25">
      <c r="B868" t="s">
        <v>899</v>
      </c>
      <c r="C868">
        <v>100</v>
      </c>
      <c r="D868" s="17">
        <v>1887.1982170000001</v>
      </c>
      <c r="E868" s="17">
        <f t="shared" si="39"/>
        <v>4500</v>
      </c>
      <c r="F868" s="17">
        <v>3538</v>
      </c>
      <c r="G868">
        <v>967</v>
      </c>
      <c r="H868">
        <v>436.17819400000002</v>
      </c>
      <c r="I868">
        <v>55</v>
      </c>
      <c r="J868" s="171">
        <f t="shared" si="40"/>
        <v>154.09790306776858</v>
      </c>
      <c r="K868" s="171">
        <f t="shared" si="41"/>
        <v>231.14685463140498</v>
      </c>
      <c r="M868" s="17">
        <v>4500</v>
      </c>
      <c r="N868">
        <v>0</v>
      </c>
      <c r="O868" s="17">
        <v>2589.700871</v>
      </c>
      <c r="P868" s="17">
        <v>3884.5513070000002</v>
      </c>
      <c r="R868" s="171">
        <f>'CONV-CFS-TAF'!B863</f>
        <v>5.9504132231404959E-2</v>
      </c>
    </row>
    <row r="869" spans="2:18" hidden="1" x14ac:dyDescent="0.25">
      <c r="B869" t="s">
        <v>900</v>
      </c>
      <c r="C869">
        <v>100</v>
      </c>
      <c r="D869" s="17">
        <v>1870.105231</v>
      </c>
      <c r="E869" s="17">
        <f t="shared" si="39"/>
        <v>3909.4861369999999</v>
      </c>
      <c r="F869" s="17">
        <v>3020.9086149999998</v>
      </c>
      <c r="G869">
        <v>853.38963000000001</v>
      </c>
      <c r="H869">
        <v>252.85747499999999</v>
      </c>
      <c r="I869">
        <v>88.507687000000004</v>
      </c>
      <c r="J869" s="171">
        <f t="shared" si="40"/>
        <v>430.71461846280988</v>
      </c>
      <c r="K869" s="171">
        <f t="shared" si="41"/>
        <v>278.13465728925621</v>
      </c>
      <c r="M869" s="17">
        <v>3909.4861369999999</v>
      </c>
      <c r="N869">
        <v>0</v>
      </c>
      <c r="O869" s="17">
        <v>7004.9017249999997</v>
      </c>
      <c r="P869" s="17">
        <v>4523.4265500000001</v>
      </c>
      <c r="R869" s="171">
        <f>'CONV-CFS-TAF'!B864</f>
        <v>6.1487603305785121E-2</v>
      </c>
    </row>
    <row r="870" spans="2:18" hidden="1" x14ac:dyDescent="0.25">
      <c r="B870" t="s">
        <v>901</v>
      </c>
      <c r="C870">
        <v>100</v>
      </c>
      <c r="D870" s="17">
        <v>1737.9863009999999</v>
      </c>
      <c r="E870" s="17">
        <f t="shared" si="39"/>
        <v>3658.7451169999999</v>
      </c>
      <c r="F870" s="17">
        <v>2576.1458710000002</v>
      </c>
      <c r="G870">
        <v>787.27891599999998</v>
      </c>
      <c r="H870">
        <v>120.148674</v>
      </c>
      <c r="I870">
        <v>111.025183</v>
      </c>
      <c r="J870" s="171">
        <f t="shared" si="40"/>
        <v>441.48099173553715</v>
      </c>
      <c r="K870" s="171">
        <f t="shared" si="41"/>
        <v>253.61685214413225</v>
      </c>
      <c r="M870" s="17">
        <v>3658.7451169999999</v>
      </c>
      <c r="N870">
        <v>0</v>
      </c>
      <c r="O870" s="17">
        <v>7180</v>
      </c>
      <c r="P870" s="17">
        <v>4124.6826760000004</v>
      </c>
      <c r="R870" s="171">
        <f>'CONV-CFS-TAF'!B865</f>
        <v>6.1487603305785121E-2</v>
      </c>
    </row>
    <row r="871" spans="2:18" hidden="1" x14ac:dyDescent="0.25">
      <c r="B871" t="s">
        <v>902</v>
      </c>
      <c r="C871">
        <v>100</v>
      </c>
      <c r="D871" s="17">
        <v>1601.9682</v>
      </c>
      <c r="E871" s="17">
        <f t="shared" si="39"/>
        <v>3324.5512349999999</v>
      </c>
      <c r="F871" s="17">
        <v>2100.6489489999999</v>
      </c>
      <c r="G871">
        <v>628.11985800000002</v>
      </c>
      <c r="H871">
        <v>166.17131599999999</v>
      </c>
      <c r="I871">
        <v>169.823689</v>
      </c>
      <c r="J871" s="171">
        <f t="shared" si="40"/>
        <v>397.48760330578511</v>
      </c>
      <c r="K871" s="171">
        <f t="shared" si="41"/>
        <v>273.71900826446279</v>
      </c>
      <c r="M871" s="17">
        <v>3324.5512349999999</v>
      </c>
      <c r="N871">
        <v>0</v>
      </c>
      <c r="O871" s="17">
        <v>6680</v>
      </c>
      <c r="P871" s="17">
        <v>4600</v>
      </c>
      <c r="R871" s="171">
        <f>'CONV-CFS-TAF'!B866</f>
        <v>5.9504132231404959E-2</v>
      </c>
    </row>
    <row r="872" spans="2:18" hidden="1" x14ac:dyDescent="0.25">
      <c r="B872" t="s">
        <v>903</v>
      </c>
      <c r="C872">
        <v>100</v>
      </c>
      <c r="D872" s="17">
        <v>1541.7074050000001</v>
      </c>
      <c r="E872" s="17">
        <f t="shared" si="39"/>
        <v>3200</v>
      </c>
      <c r="F872" s="17">
        <v>1912.045271</v>
      </c>
      <c r="G872">
        <v>569.85865899999999</v>
      </c>
      <c r="H872">
        <v>251.312116</v>
      </c>
      <c r="I872">
        <v>146.69134</v>
      </c>
      <c r="J872" s="171">
        <f t="shared" si="40"/>
        <v>232.47233107041322</v>
      </c>
      <c r="K872" s="171">
        <f t="shared" si="41"/>
        <v>266.96575615933881</v>
      </c>
      <c r="M872" s="17">
        <v>3200</v>
      </c>
      <c r="N872">
        <v>0</v>
      </c>
      <c r="O872" s="17">
        <v>3780.8000080000002</v>
      </c>
      <c r="P872" s="17">
        <v>4341.7817869999999</v>
      </c>
      <c r="R872" s="171">
        <f>'CONV-CFS-TAF'!B867</f>
        <v>6.1487603305785121E-2</v>
      </c>
    </row>
    <row r="873" spans="2:18" hidden="1" x14ac:dyDescent="0.25">
      <c r="B873" t="s">
        <v>904</v>
      </c>
      <c r="C873">
        <v>100</v>
      </c>
      <c r="D873" s="17">
        <v>1531.96875</v>
      </c>
      <c r="E873" s="17">
        <f t="shared" si="39"/>
        <v>2867.701669</v>
      </c>
      <c r="F873" s="17">
        <v>1803.722276</v>
      </c>
      <c r="G873">
        <v>476.69206200000002</v>
      </c>
      <c r="H873">
        <v>366.66666700000002</v>
      </c>
      <c r="I873">
        <v>55</v>
      </c>
      <c r="J873" s="171">
        <f t="shared" si="40"/>
        <v>166.67331161652891</v>
      </c>
      <c r="K873" s="171">
        <f t="shared" si="41"/>
        <v>220.37653576859503</v>
      </c>
      <c r="M873" s="17">
        <v>2867.701669</v>
      </c>
      <c r="N873">
        <v>0</v>
      </c>
      <c r="O873" s="17">
        <v>2801.0375979999999</v>
      </c>
      <c r="P873" s="17">
        <v>3703.550115</v>
      </c>
      <c r="R873" s="171">
        <f>'CONV-CFS-TAF'!B868</f>
        <v>5.9504132231404959E-2</v>
      </c>
    </row>
    <row r="874" spans="2:18" hidden="1" x14ac:dyDescent="0.25">
      <c r="B874" t="s">
        <v>905</v>
      </c>
      <c r="C874">
        <v>100</v>
      </c>
      <c r="D874" s="17">
        <v>1543.7668430000001</v>
      </c>
      <c r="E874" s="17">
        <f t="shared" si="39"/>
        <v>2999.5006119999998</v>
      </c>
      <c r="F874" s="17">
        <v>1684.589457</v>
      </c>
      <c r="G874">
        <v>454.46873099999999</v>
      </c>
      <c r="H874">
        <v>559.97957399999996</v>
      </c>
      <c r="I874">
        <v>245.28787500000001</v>
      </c>
      <c r="J874" s="171">
        <f t="shared" si="40"/>
        <v>430.3814253798347</v>
      </c>
      <c r="K874" s="171">
        <f t="shared" si="41"/>
        <v>278.10830339504133</v>
      </c>
      <c r="M874" s="17">
        <v>2999.5006119999998</v>
      </c>
      <c r="N874">
        <v>0</v>
      </c>
      <c r="O874" s="17">
        <v>6999.4828589999997</v>
      </c>
      <c r="P874" s="17">
        <v>4522.9979450000001</v>
      </c>
      <c r="R874" s="171">
        <f>'CONV-CFS-TAF'!B869</f>
        <v>6.1487603305785121E-2</v>
      </c>
    </row>
    <row r="875" spans="2:18" hidden="1" x14ac:dyDescent="0.25">
      <c r="B875" t="s">
        <v>906</v>
      </c>
      <c r="C875">
        <v>100</v>
      </c>
      <c r="D875" s="17">
        <v>1490.337254</v>
      </c>
      <c r="E875" s="17">
        <f t="shared" si="39"/>
        <v>3227.3335929999998</v>
      </c>
      <c r="F875" s="17">
        <v>1689.727965</v>
      </c>
      <c r="G875">
        <v>386.409537</v>
      </c>
      <c r="H875">
        <v>694.66454899999997</v>
      </c>
      <c r="I875">
        <v>351.69935600000002</v>
      </c>
      <c r="J875" s="171">
        <f t="shared" si="40"/>
        <v>157.77874350545454</v>
      </c>
      <c r="K875" s="171">
        <f t="shared" si="41"/>
        <v>236.66811525818179</v>
      </c>
      <c r="M875" s="17">
        <v>3227.3335929999998</v>
      </c>
      <c r="N875">
        <v>0</v>
      </c>
      <c r="O875" s="17">
        <v>2566.0252639999999</v>
      </c>
      <c r="P875" s="17">
        <v>3849.0378959999998</v>
      </c>
      <c r="R875" s="171">
        <f>'CONV-CFS-TAF'!B870</f>
        <v>6.1487603305785121E-2</v>
      </c>
    </row>
    <row r="876" spans="2:18" hidden="1" x14ac:dyDescent="0.25">
      <c r="B876" t="s">
        <v>907</v>
      </c>
      <c r="C876">
        <v>100</v>
      </c>
      <c r="D876" s="17">
        <v>1524.277953</v>
      </c>
      <c r="E876" s="17">
        <f t="shared" si="39"/>
        <v>3451.695635</v>
      </c>
      <c r="F876" s="17">
        <v>1798.5399480000001</v>
      </c>
      <c r="G876">
        <v>384.23839199999998</v>
      </c>
      <c r="H876">
        <v>792.38554399999998</v>
      </c>
      <c r="I876">
        <v>446.34297199999997</v>
      </c>
      <c r="J876" s="171">
        <f t="shared" si="40"/>
        <v>146.13468837024794</v>
      </c>
      <c r="K876" s="171">
        <f t="shared" si="41"/>
        <v>219.20203255537189</v>
      </c>
      <c r="M876" s="17">
        <v>3451.695635</v>
      </c>
      <c r="N876">
        <v>0</v>
      </c>
      <c r="O876" s="17">
        <v>2631.2942400000002</v>
      </c>
      <c r="P876" s="17">
        <v>3946.9413599999998</v>
      </c>
      <c r="R876" s="171">
        <f>'CONV-CFS-TAF'!B871</f>
        <v>5.5537190082644627E-2</v>
      </c>
    </row>
    <row r="877" spans="2:18" hidden="1" x14ac:dyDescent="0.25">
      <c r="B877" t="s">
        <v>908</v>
      </c>
      <c r="C877">
        <v>100</v>
      </c>
      <c r="D877" s="17">
        <v>1592.2522120000001</v>
      </c>
      <c r="E877" s="17">
        <f t="shared" si="39"/>
        <v>3624.8270309999998</v>
      </c>
      <c r="F877" s="17">
        <v>1984.846094</v>
      </c>
      <c r="G877">
        <v>416.52032300000002</v>
      </c>
      <c r="H877">
        <v>872.57918800000004</v>
      </c>
      <c r="I877">
        <v>496.57496600000002</v>
      </c>
      <c r="J877" s="171">
        <f t="shared" si="40"/>
        <v>104.05253565619834</v>
      </c>
      <c r="K877" s="171">
        <f t="shared" si="41"/>
        <v>196.8989357494215</v>
      </c>
      <c r="M877" s="17">
        <v>3624.8270309999998</v>
      </c>
      <c r="N877">
        <v>0</v>
      </c>
      <c r="O877" s="17">
        <v>1692.25226</v>
      </c>
      <c r="P877" s="17">
        <v>3202.2541970000002</v>
      </c>
      <c r="R877" s="171">
        <f>'CONV-CFS-TAF'!B872</f>
        <v>6.1487603305785121E-2</v>
      </c>
    </row>
    <row r="878" spans="2:18" hidden="1" x14ac:dyDescent="0.25">
      <c r="B878" t="s">
        <v>909</v>
      </c>
      <c r="C878">
        <v>100</v>
      </c>
      <c r="D878" s="17">
        <v>1637.260511</v>
      </c>
      <c r="E878" s="17">
        <f t="shared" si="39"/>
        <v>3692.0258629999998</v>
      </c>
      <c r="F878" s="17">
        <v>1956.334809</v>
      </c>
      <c r="G878">
        <v>470.87958900000001</v>
      </c>
      <c r="H878">
        <v>775.08187999999996</v>
      </c>
      <c r="I878">
        <v>486.63813900000002</v>
      </c>
      <c r="J878" s="171">
        <f t="shared" si="40"/>
        <v>50.971787047933887</v>
      </c>
      <c r="K878" s="171">
        <f t="shared" si="41"/>
        <v>47.603305785123965</v>
      </c>
      <c r="M878" s="17">
        <v>3692.0258629999998</v>
      </c>
      <c r="N878">
        <v>0</v>
      </c>
      <c r="O878">
        <v>856.60919899999999</v>
      </c>
      <c r="P878">
        <v>800</v>
      </c>
      <c r="R878" s="171">
        <f>'CONV-CFS-TAF'!B873</f>
        <v>5.9504132231404959E-2</v>
      </c>
    </row>
    <row r="879" spans="2:18" hidden="1" x14ac:dyDescent="0.25">
      <c r="B879" t="s">
        <v>910</v>
      </c>
      <c r="C879">
        <v>100</v>
      </c>
      <c r="D879" s="17">
        <v>1641.591467</v>
      </c>
      <c r="E879" s="17">
        <f t="shared" si="39"/>
        <v>3606.3844880000001</v>
      </c>
      <c r="F879" s="17">
        <v>1925.388316</v>
      </c>
      <c r="G879">
        <v>513.35560999999996</v>
      </c>
      <c r="H879">
        <v>632.08647900000005</v>
      </c>
      <c r="I879">
        <v>380.52160500000002</v>
      </c>
      <c r="J879" s="171">
        <f t="shared" si="40"/>
        <v>37.570545203305784</v>
      </c>
      <c r="K879" s="171">
        <f t="shared" si="41"/>
        <v>83.804304987768589</v>
      </c>
      <c r="M879" s="17">
        <v>3606.3844880000001</v>
      </c>
      <c r="N879">
        <v>0</v>
      </c>
      <c r="O879">
        <v>611.02634</v>
      </c>
      <c r="P879" s="17">
        <v>1362.9463579999999</v>
      </c>
      <c r="R879" s="171">
        <f>'CONV-CFS-TAF'!B874</f>
        <v>6.1487603305785121E-2</v>
      </c>
    </row>
    <row r="880" spans="2:18" hidden="1" x14ac:dyDescent="0.25">
      <c r="B880" t="s">
        <v>911</v>
      </c>
      <c r="C880">
        <v>100</v>
      </c>
      <c r="D880" s="17">
        <v>1495.7353410000001</v>
      </c>
      <c r="E880" s="17">
        <f t="shared" si="39"/>
        <v>3144.8082610000001</v>
      </c>
      <c r="F880" s="17">
        <v>1546.8541029999999</v>
      </c>
      <c r="G880">
        <v>502.06281999999999</v>
      </c>
      <c r="H880">
        <v>471.36103400000002</v>
      </c>
      <c r="I880">
        <v>273.784379</v>
      </c>
      <c r="J880" s="171">
        <f t="shared" si="40"/>
        <v>112.61783145123967</v>
      </c>
      <c r="K880" s="171">
        <f t="shared" si="41"/>
        <v>163.92644253223142</v>
      </c>
      <c r="M880" s="17">
        <v>3144.8082610000001</v>
      </c>
      <c r="N880">
        <v>0</v>
      </c>
      <c r="O880" s="17">
        <v>1892.605223</v>
      </c>
      <c r="P880" s="17">
        <v>2754.874937</v>
      </c>
      <c r="R880" s="171">
        <f>'CONV-CFS-TAF'!B875</f>
        <v>5.9504132231404959E-2</v>
      </c>
    </row>
    <row r="881" spans="2:18" hidden="1" x14ac:dyDescent="0.25">
      <c r="B881" t="s">
        <v>912</v>
      </c>
      <c r="C881">
        <v>100</v>
      </c>
      <c r="D881" s="17">
        <v>1332.4173860000001</v>
      </c>
      <c r="E881" s="17">
        <f t="shared" si="39"/>
        <v>2653.258945</v>
      </c>
      <c r="F881" s="17">
        <v>1292.453025</v>
      </c>
      <c r="G881">
        <v>452.07944800000001</v>
      </c>
      <c r="H881">
        <v>259.54011400000002</v>
      </c>
      <c r="I881">
        <v>55</v>
      </c>
      <c r="J881" s="171">
        <f t="shared" si="40"/>
        <v>115.77241447140496</v>
      </c>
      <c r="K881" s="171">
        <f t="shared" si="41"/>
        <v>159.4416366307438</v>
      </c>
      <c r="M881" s="17">
        <v>2653.258945</v>
      </c>
      <c r="N881">
        <v>0</v>
      </c>
      <c r="O881" s="17">
        <v>1882.857816</v>
      </c>
      <c r="P881" s="17">
        <v>2593.0696280000002</v>
      </c>
      <c r="R881" s="171">
        <f>'CONV-CFS-TAF'!B876</f>
        <v>6.1487603305785121E-2</v>
      </c>
    </row>
    <row r="882" spans="2:18" x14ac:dyDescent="0.25">
      <c r="B882" t="s">
        <v>913</v>
      </c>
      <c r="C882">
        <v>200</v>
      </c>
      <c r="D882" s="17">
        <v>1160.5024040000001</v>
      </c>
      <c r="E882" s="17">
        <f t="shared" si="39"/>
        <v>2326.334276</v>
      </c>
      <c r="F882" s="17">
        <v>1135.3992459999999</v>
      </c>
      <c r="G882">
        <v>391.29491899999999</v>
      </c>
      <c r="H882">
        <v>232.007541</v>
      </c>
      <c r="I882">
        <v>55</v>
      </c>
      <c r="J882" s="171">
        <f t="shared" si="40"/>
        <v>42.74698435438016</v>
      </c>
      <c r="K882" s="171">
        <f t="shared" si="41"/>
        <v>282.84297520661158</v>
      </c>
      <c r="M882" s="17">
        <v>2326.334276</v>
      </c>
      <c r="N882">
        <v>0</v>
      </c>
      <c r="O882">
        <v>695.21305199999995</v>
      </c>
      <c r="P882" s="17">
        <v>4600</v>
      </c>
      <c r="R882" s="171">
        <f>'CONV-CFS-TAF'!B877</f>
        <v>6.1487603305785121E-2</v>
      </c>
    </row>
    <row r="883" spans="2:18" hidden="1" x14ac:dyDescent="0.25">
      <c r="B883" t="s">
        <v>914</v>
      </c>
      <c r="C883">
        <v>100</v>
      </c>
      <c r="D883" s="17">
        <v>1000</v>
      </c>
      <c r="E883" s="17">
        <f t="shared" si="39"/>
        <v>2323.8625480000001</v>
      </c>
      <c r="F883">
        <v>993.90283499999998</v>
      </c>
      <c r="G883">
        <v>345.41404699999998</v>
      </c>
      <c r="H883">
        <v>256.16008900000003</v>
      </c>
      <c r="I883">
        <v>55</v>
      </c>
      <c r="J883" s="171">
        <f t="shared" si="40"/>
        <v>207.30701091570248</v>
      </c>
      <c r="K883" s="171">
        <f t="shared" si="41"/>
        <v>204.79712429752064</v>
      </c>
      <c r="M883" s="17">
        <v>2323.8625480000001</v>
      </c>
      <c r="N883">
        <v>0</v>
      </c>
      <c r="O883" s="17">
        <v>3483.9094890000001</v>
      </c>
      <c r="P883" s="17">
        <v>3441.7294499999998</v>
      </c>
      <c r="R883" s="171">
        <f>'CONV-CFS-TAF'!B878</f>
        <v>5.9504132231404959E-2</v>
      </c>
    </row>
    <row r="884" spans="2:18" x14ac:dyDescent="0.25">
      <c r="B884" t="s">
        <v>915</v>
      </c>
      <c r="C884">
        <v>200</v>
      </c>
      <c r="D884">
        <v>971.84444399999995</v>
      </c>
      <c r="E884" s="17">
        <f t="shared" si="39"/>
        <v>2239.4104080000002</v>
      </c>
      <c r="F884">
        <v>877.24195299999997</v>
      </c>
      <c r="G884">
        <v>321.99673200000001</v>
      </c>
      <c r="H884">
        <v>176.16154</v>
      </c>
      <c r="I884">
        <v>55</v>
      </c>
      <c r="J884" s="171">
        <f t="shared" si="40"/>
        <v>75.980565897520648</v>
      </c>
      <c r="K884" s="171">
        <f t="shared" si="41"/>
        <v>62.283656620165281</v>
      </c>
      <c r="M884" s="17">
        <v>2239.4104080000002</v>
      </c>
      <c r="N884">
        <v>0</v>
      </c>
      <c r="O884" s="17">
        <v>1235.70544</v>
      </c>
      <c r="P884" s="17">
        <v>1012.946566</v>
      </c>
      <c r="R884" s="171">
        <f>'CONV-CFS-TAF'!B879</f>
        <v>6.1487603305785121E-2</v>
      </c>
    </row>
    <row r="885" spans="2:18" hidden="1" x14ac:dyDescent="0.25">
      <c r="B885" t="s">
        <v>916</v>
      </c>
      <c r="C885">
        <v>100</v>
      </c>
      <c r="D885">
        <v>958.05379400000004</v>
      </c>
      <c r="E885" s="17">
        <f t="shared" si="39"/>
        <v>2259.842345</v>
      </c>
      <c r="F885">
        <v>906.16078300000004</v>
      </c>
      <c r="G885">
        <v>350.43102199999998</v>
      </c>
      <c r="H885">
        <v>245.45308299999999</v>
      </c>
      <c r="I885">
        <v>55</v>
      </c>
      <c r="J885" s="171">
        <f t="shared" si="40"/>
        <v>138.98819704462809</v>
      </c>
      <c r="K885" s="171">
        <f t="shared" si="41"/>
        <v>152.03812052231407</v>
      </c>
      <c r="M885" s="17">
        <v>2259.842345</v>
      </c>
      <c r="N885">
        <v>0</v>
      </c>
      <c r="O885" s="17">
        <v>2335.7738669999999</v>
      </c>
      <c r="P885" s="17">
        <v>2555.0850810000002</v>
      </c>
      <c r="R885" s="171">
        <f>'CONV-CFS-TAF'!B880</f>
        <v>5.9504132231404959E-2</v>
      </c>
    </row>
    <row r="886" spans="2:18" hidden="1" x14ac:dyDescent="0.25">
      <c r="B886" t="s">
        <v>917</v>
      </c>
      <c r="C886">
        <v>100</v>
      </c>
      <c r="D886">
        <v>944.06709000000001</v>
      </c>
      <c r="E886" s="17">
        <f t="shared" si="39"/>
        <v>2304.2315100000001</v>
      </c>
      <c r="F886">
        <v>985.94295999999997</v>
      </c>
      <c r="G886">
        <v>460.878379</v>
      </c>
      <c r="H886">
        <v>342.22265299999998</v>
      </c>
      <c r="I886">
        <v>55</v>
      </c>
      <c r="J886" s="171">
        <f t="shared" si="40"/>
        <v>290.47876489388426</v>
      </c>
      <c r="K886" s="171">
        <f t="shared" si="41"/>
        <v>164.84224371966943</v>
      </c>
      <c r="M886" s="17">
        <v>2304.2315100000001</v>
      </c>
      <c r="N886">
        <v>0</v>
      </c>
      <c r="O886" s="17">
        <v>4724.1842139999999</v>
      </c>
      <c r="P886" s="17">
        <v>2680.9020820000001</v>
      </c>
      <c r="R886" s="171">
        <f>'CONV-CFS-TAF'!B881</f>
        <v>6.1487603305785121E-2</v>
      </c>
    </row>
    <row r="887" spans="2:18" hidden="1" x14ac:dyDescent="0.25">
      <c r="B887" t="s">
        <v>918</v>
      </c>
      <c r="C887">
        <v>100</v>
      </c>
      <c r="D887" s="17">
        <v>1344.7941740000001</v>
      </c>
      <c r="E887" s="17">
        <f t="shared" si="39"/>
        <v>3252.1000979999999</v>
      </c>
      <c r="F887" s="17">
        <v>2214.1612919999998</v>
      </c>
      <c r="G887">
        <v>546</v>
      </c>
      <c r="H887">
        <v>517.11090799999999</v>
      </c>
      <c r="I887">
        <v>219.97923399999999</v>
      </c>
      <c r="J887" s="171">
        <f t="shared" si="40"/>
        <v>170.80980899900825</v>
      </c>
      <c r="K887" s="171">
        <f t="shared" si="41"/>
        <v>256.21471352925619</v>
      </c>
      <c r="M887" s="17">
        <v>3252.1000979999999</v>
      </c>
      <c r="N887">
        <v>0</v>
      </c>
      <c r="O887" s="17">
        <v>2777.9552269999999</v>
      </c>
      <c r="P887" s="17">
        <v>4166.9328409999998</v>
      </c>
      <c r="R887" s="171">
        <f>'CONV-CFS-TAF'!B882</f>
        <v>6.1487603305785121E-2</v>
      </c>
    </row>
    <row r="888" spans="2:18" hidden="1" x14ac:dyDescent="0.25">
      <c r="B888" t="s">
        <v>919</v>
      </c>
      <c r="C888">
        <v>100</v>
      </c>
      <c r="D888" s="17">
        <v>1598.4891150000001</v>
      </c>
      <c r="E888" s="17">
        <f t="shared" si="39"/>
        <v>3742.5</v>
      </c>
      <c r="F888" s="17">
        <v>2739.2072549999998</v>
      </c>
      <c r="G888">
        <v>530</v>
      </c>
      <c r="H888">
        <v>662.69718499999999</v>
      </c>
      <c r="I888">
        <v>287.215485</v>
      </c>
      <c r="J888" s="171">
        <f t="shared" si="40"/>
        <v>148.22167084165289</v>
      </c>
      <c r="K888" s="171">
        <f t="shared" si="41"/>
        <v>222.33250629024792</v>
      </c>
      <c r="M888" s="17">
        <v>3742.5</v>
      </c>
      <c r="N888">
        <v>0</v>
      </c>
      <c r="O888" s="17">
        <v>2668.872347</v>
      </c>
      <c r="P888" s="17">
        <v>4003.3085209999999</v>
      </c>
      <c r="R888" s="171">
        <f>'CONV-CFS-TAF'!B883</f>
        <v>5.5537190082644627E-2</v>
      </c>
    </row>
    <row r="889" spans="2:18" hidden="1" x14ac:dyDescent="0.25">
      <c r="B889" t="s">
        <v>920</v>
      </c>
      <c r="C889">
        <v>100</v>
      </c>
      <c r="D889" s="17">
        <v>2031.8177659999999</v>
      </c>
      <c r="E889" s="17">
        <f t="shared" si="39"/>
        <v>3416.5</v>
      </c>
      <c r="F889" s="17">
        <v>2788</v>
      </c>
      <c r="G889">
        <v>618</v>
      </c>
      <c r="H889">
        <v>850.12026900000001</v>
      </c>
      <c r="I889">
        <v>720.309617</v>
      </c>
      <c r="J889" s="171">
        <f t="shared" si="40"/>
        <v>518.43966940760322</v>
      </c>
      <c r="K889" s="171">
        <f t="shared" si="41"/>
        <v>282.84297520661158</v>
      </c>
      <c r="M889" s="17">
        <v>3416.5</v>
      </c>
      <c r="N889">
        <v>0</v>
      </c>
      <c r="O889" s="17">
        <v>8431.6129029999993</v>
      </c>
      <c r="P889" s="17">
        <v>4600</v>
      </c>
      <c r="R889" s="171">
        <f>'CONV-CFS-TAF'!B884</f>
        <v>6.1487603305785121E-2</v>
      </c>
    </row>
    <row r="890" spans="2:18" hidden="1" x14ac:dyDescent="0.25">
      <c r="B890" t="s">
        <v>921</v>
      </c>
      <c r="C890">
        <v>100</v>
      </c>
      <c r="D890" s="17">
        <v>2269.8850200000002</v>
      </c>
      <c r="E890" s="17">
        <f t="shared" si="39"/>
        <v>4216.7998049999997</v>
      </c>
      <c r="F890" s="17">
        <v>3208</v>
      </c>
      <c r="G890">
        <v>792</v>
      </c>
      <c r="H890">
        <v>834.11470099999997</v>
      </c>
      <c r="I890">
        <v>528.08977800000002</v>
      </c>
      <c r="J890" s="171">
        <f t="shared" si="40"/>
        <v>86.340683127272726</v>
      </c>
      <c r="K890" s="171">
        <f t="shared" si="41"/>
        <v>129.51102466115702</v>
      </c>
      <c r="M890" s="17">
        <v>4216.7998049999997</v>
      </c>
      <c r="N890">
        <v>0</v>
      </c>
      <c r="O890" s="17">
        <v>1451.0031469999999</v>
      </c>
      <c r="P890" s="17">
        <v>2176.5047199999999</v>
      </c>
      <c r="R890" s="171">
        <f>'CONV-CFS-TAF'!B885</f>
        <v>5.9504132231404959E-2</v>
      </c>
    </row>
    <row r="891" spans="2:18" hidden="1" x14ac:dyDescent="0.25">
      <c r="B891" t="s">
        <v>922</v>
      </c>
      <c r="C891">
        <v>100</v>
      </c>
      <c r="D891" s="17">
        <v>2345.1975109999998</v>
      </c>
      <c r="E891" s="17">
        <f t="shared" si="39"/>
        <v>4552</v>
      </c>
      <c r="F891" s="17">
        <v>3538</v>
      </c>
      <c r="G891">
        <v>967</v>
      </c>
      <c r="H891">
        <v>783.795433</v>
      </c>
      <c r="I891">
        <v>283.39336400000002</v>
      </c>
      <c r="J891" s="171">
        <f t="shared" si="40"/>
        <v>127.1962063120661</v>
      </c>
      <c r="K891" s="171">
        <f t="shared" si="41"/>
        <v>190.79430943735537</v>
      </c>
      <c r="M891" s="17">
        <v>4552</v>
      </c>
      <c r="N891">
        <v>0</v>
      </c>
      <c r="O891" s="17">
        <v>2068.6479789999999</v>
      </c>
      <c r="P891" s="17">
        <v>3102.9719679999998</v>
      </c>
      <c r="R891" s="171">
        <f>'CONV-CFS-TAF'!B886</f>
        <v>6.1487603305785121E-2</v>
      </c>
    </row>
    <row r="892" spans="2:18" hidden="1" x14ac:dyDescent="0.25">
      <c r="B892" t="s">
        <v>923</v>
      </c>
      <c r="C892">
        <v>100</v>
      </c>
      <c r="D892" s="17">
        <v>2330.3947400000002</v>
      </c>
      <c r="E892" s="17">
        <f t="shared" si="39"/>
        <v>4500</v>
      </c>
      <c r="F892" s="17">
        <v>3538</v>
      </c>
      <c r="G892">
        <v>967</v>
      </c>
      <c r="H892">
        <v>691.64020400000004</v>
      </c>
      <c r="I892">
        <v>200.92658700000001</v>
      </c>
      <c r="J892" s="171">
        <f t="shared" si="40"/>
        <v>357.01891158347104</v>
      </c>
      <c r="K892" s="171">
        <f t="shared" si="41"/>
        <v>273.71900826446279</v>
      </c>
      <c r="M892" s="17">
        <v>4500</v>
      </c>
      <c r="N892">
        <v>0</v>
      </c>
      <c r="O892" s="17">
        <v>5999.9011529999998</v>
      </c>
      <c r="P892" s="17">
        <v>4600</v>
      </c>
      <c r="R892" s="171">
        <f>'CONV-CFS-TAF'!B887</f>
        <v>5.9504132231404959E-2</v>
      </c>
    </row>
    <row r="893" spans="2:18" hidden="1" x14ac:dyDescent="0.25">
      <c r="B893" t="s">
        <v>924</v>
      </c>
      <c r="C893">
        <v>100</v>
      </c>
      <c r="D893" s="17">
        <v>2270</v>
      </c>
      <c r="E893" s="17">
        <f t="shared" si="39"/>
        <v>4150</v>
      </c>
      <c r="F893" s="17">
        <v>3538</v>
      </c>
      <c r="G893">
        <v>942</v>
      </c>
      <c r="H893">
        <v>541.660394</v>
      </c>
      <c r="I893">
        <v>152.11539200000001</v>
      </c>
      <c r="J893" s="171">
        <f t="shared" si="40"/>
        <v>410.73719008264459</v>
      </c>
      <c r="K893" s="171">
        <f t="shared" si="41"/>
        <v>282.84297520661158</v>
      </c>
      <c r="M893" s="17">
        <v>4150</v>
      </c>
      <c r="N893">
        <v>0</v>
      </c>
      <c r="O893" s="17">
        <v>6680</v>
      </c>
      <c r="P893" s="17">
        <v>4600</v>
      </c>
      <c r="R893" s="171">
        <f>'CONV-CFS-TAF'!B888</f>
        <v>6.1487603305785121E-2</v>
      </c>
    </row>
    <row r="894" spans="2:18" hidden="1" x14ac:dyDescent="0.25">
      <c r="B894" t="s">
        <v>925</v>
      </c>
      <c r="C894">
        <v>100</v>
      </c>
      <c r="D894" s="17">
        <v>2150</v>
      </c>
      <c r="E894" s="17">
        <f t="shared" si="39"/>
        <v>3700</v>
      </c>
      <c r="F894" s="17">
        <v>3467.9195759999998</v>
      </c>
      <c r="G894">
        <v>792</v>
      </c>
      <c r="H894">
        <v>346.92116900000002</v>
      </c>
      <c r="I894">
        <v>126.453867</v>
      </c>
      <c r="J894" s="171">
        <f t="shared" si="40"/>
        <v>441.48099173553715</v>
      </c>
      <c r="K894" s="171">
        <f t="shared" si="41"/>
        <v>282.84297520661158</v>
      </c>
      <c r="M894" s="17">
        <v>3700</v>
      </c>
      <c r="N894">
        <v>0</v>
      </c>
      <c r="O894" s="17">
        <v>7180</v>
      </c>
      <c r="P894" s="17">
        <v>4600</v>
      </c>
      <c r="R894" s="171">
        <f>'CONV-CFS-TAF'!B889</f>
        <v>6.1487603305785121E-2</v>
      </c>
    </row>
    <row r="895" spans="2:18" hidden="1" x14ac:dyDescent="0.25">
      <c r="B895" t="s">
        <v>926</v>
      </c>
      <c r="C895">
        <v>100</v>
      </c>
      <c r="D895" s="17">
        <v>1975</v>
      </c>
      <c r="E895" s="17">
        <f t="shared" si="39"/>
        <v>3400</v>
      </c>
      <c r="F895" s="17">
        <v>3168.1930619999998</v>
      </c>
      <c r="G895">
        <v>752</v>
      </c>
      <c r="H895">
        <v>361.76754299999999</v>
      </c>
      <c r="I895">
        <v>136.094123</v>
      </c>
      <c r="J895" s="171">
        <f t="shared" si="40"/>
        <v>397.48760330578511</v>
      </c>
      <c r="K895" s="171">
        <f t="shared" si="41"/>
        <v>273.71900826446279</v>
      </c>
      <c r="M895" s="17">
        <v>3400</v>
      </c>
      <c r="N895">
        <v>0</v>
      </c>
      <c r="O895" s="17">
        <v>6680</v>
      </c>
      <c r="P895" s="17">
        <v>4600</v>
      </c>
      <c r="R895" s="171">
        <f>'CONV-CFS-TAF'!B890</f>
        <v>5.9504132231404959E-2</v>
      </c>
    </row>
    <row r="896" spans="2:18" hidden="1" x14ac:dyDescent="0.25">
      <c r="B896" t="s">
        <v>927</v>
      </c>
      <c r="C896">
        <v>100</v>
      </c>
      <c r="D896" s="17">
        <v>1850</v>
      </c>
      <c r="E896" s="17">
        <f t="shared" si="39"/>
        <v>3250</v>
      </c>
      <c r="F896" s="17">
        <v>2939.0597889999999</v>
      </c>
      <c r="G896">
        <v>592</v>
      </c>
      <c r="H896">
        <v>345.565763</v>
      </c>
      <c r="I896">
        <v>55</v>
      </c>
      <c r="J896" s="171">
        <f t="shared" si="40"/>
        <v>168.13281737256196</v>
      </c>
      <c r="K896" s="171">
        <f t="shared" si="41"/>
        <v>185.73648940363634</v>
      </c>
      <c r="M896" s="17">
        <v>3250</v>
      </c>
      <c r="N896">
        <v>0</v>
      </c>
      <c r="O896" s="17">
        <v>2734.4181319999998</v>
      </c>
      <c r="P896" s="17">
        <v>3020.7144109999999</v>
      </c>
      <c r="R896" s="171">
        <f>'CONV-CFS-TAF'!B891</f>
        <v>6.1487603305785121E-2</v>
      </c>
    </row>
    <row r="897" spans="2:18" hidden="1" x14ac:dyDescent="0.25">
      <c r="B897" t="s">
        <v>928</v>
      </c>
      <c r="C897">
        <v>100</v>
      </c>
      <c r="D897" s="17">
        <v>1839.886105</v>
      </c>
      <c r="E897" s="17">
        <f t="shared" si="39"/>
        <v>2858.4060199999999</v>
      </c>
      <c r="F897" s="17">
        <v>2832.8147640000002</v>
      </c>
      <c r="G897">
        <v>479.592826</v>
      </c>
      <c r="H897">
        <v>366.66666700000002</v>
      </c>
      <c r="I897">
        <v>55</v>
      </c>
      <c r="J897" s="171">
        <f t="shared" si="40"/>
        <v>178.63699662148758</v>
      </c>
      <c r="K897" s="171">
        <f t="shared" si="41"/>
        <v>141.42415912066116</v>
      </c>
      <c r="M897" s="17">
        <v>2858.4060199999999</v>
      </c>
      <c r="N897">
        <v>0</v>
      </c>
      <c r="O897" s="17">
        <v>3002.0939709999998</v>
      </c>
      <c r="P897" s="17">
        <v>2376.7115629999998</v>
      </c>
      <c r="R897" s="171">
        <f>'CONV-CFS-TAF'!B892</f>
        <v>5.9504132231404959E-2</v>
      </c>
    </row>
    <row r="898" spans="2:18" hidden="1" x14ac:dyDescent="0.25">
      <c r="B898" t="s">
        <v>929</v>
      </c>
      <c r="C898">
        <v>100</v>
      </c>
      <c r="D898" s="17">
        <v>1850</v>
      </c>
      <c r="E898" s="17">
        <f t="shared" si="39"/>
        <v>3269.891157</v>
      </c>
      <c r="F898" s="17">
        <v>2985.5140029999998</v>
      </c>
      <c r="G898">
        <v>566.12523399999998</v>
      </c>
      <c r="H898">
        <v>515.57733299999995</v>
      </c>
      <c r="I898">
        <v>55</v>
      </c>
      <c r="J898" s="171">
        <f t="shared" si="40"/>
        <v>166.4674799920661</v>
      </c>
      <c r="K898" s="171">
        <f t="shared" si="41"/>
        <v>249.70122004958677</v>
      </c>
      <c r="M898" s="17">
        <v>3269.891157</v>
      </c>
      <c r="N898">
        <v>0</v>
      </c>
      <c r="O898" s="17">
        <v>2707.3340159999998</v>
      </c>
      <c r="P898" s="17">
        <v>4061.001025</v>
      </c>
      <c r="R898" s="171">
        <f>'CONV-CFS-TAF'!B893</f>
        <v>6.1487603305785121E-2</v>
      </c>
    </row>
    <row r="899" spans="2:18" hidden="1" x14ac:dyDescent="0.25">
      <c r="B899" t="s">
        <v>930</v>
      </c>
      <c r="C899">
        <v>100</v>
      </c>
      <c r="D899" s="17">
        <v>1900</v>
      </c>
      <c r="E899" s="17">
        <f t="shared" si="39"/>
        <v>3712.530929</v>
      </c>
      <c r="F899" s="17">
        <v>2788</v>
      </c>
      <c r="G899">
        <v>557</v>
      </c>
      <c r="H899">
        <v>627.924352</v>
      </c>
      <c r="I899">
        <v>194.92903200000001</v>
      </c>
      <c r="J899" s="171">
        <f t="shared" si="40"/>
        <v>166.60499726280992</v>
      </c>
      <c r="K899" s="171">
        <f t="shared" si="41"/>
        <v>249.90749589421486</v>
      </c>
      <c r="M899" s="17">
        <v>3712.530929</v>
      </c>
      <c r="N899">
        <v>0</v>
      </c>
      <c r="O899" s="17">
        <v>2709.5705200000002</v>
      </c>
      <c r="P899" s="17">
        <v>4064.3557799999999</v>
      </c>
      <c r="R899" s="171">
        <f>'CONV-CFS-TAF'!B894</f>
        <v>6.1487603305785121E-2</v>
      </c>
    </row>
    <row r="900" spans="2:18" hidden="1" x14ac:dyDescent="0.25">
      <c r="B900" t="s">
        <v>931</v>
      </c>
      <c r="C900">
        <v>100</v>
      </c>
      <c r="D900" s="17">
        <v>2000</v>
      </c>
      <c r="E900" s="17">
        <f t="shared" si="39"/>
        <v>3503.1000979999999</v>
      </c>
      <c r="F900" s="17">
        <v>2788</v>
      </c>
      <c r="G900">
        <v>494</v>
      </c>
      <c r="H900">
        <v>731.243515</v>
      </c>
      <c r="I900">
        <v>537.30036900000005</v>
      </c>
      <c r="J900" s="171">
        <f t="shared" si="40"/>
        <v>422.06505081322314</v>
      </c>
      <c r="K900" s="171">
        <f t="shared" si="41"/>
        <v>264.59504132231405</v>
      </c>
      <c r="M900" s="17">
        <v>3503.1000979999999</v>
      </c>
      <c r="N900">
        <v>0</v>
      </c>
      <c r="O900" s="17">
        <v>7337.6251650000004</v>
      </c>
      <c r="P900" s="17">
        <v>4600</v>
      </c>
      <c r="R900" s="171">
        <f>'CONV-CFS-TAF'!B895</f>
        <v>5.752066115702479E-2</v>
      </c>
    </row>
    <row r="901" spans="2:18" hidden="1" x14ac:dyDescent="0.25">
      <c r="B901" t="s">
        <v>932</v>
      </c>
      <c r="C901">
        <v>100</v>
      </c>
      <c r="D901" s="17">
        <v>2100</v>
      </c>
      <c r="E901" s="17">
        <f t="shared" si="39"/>
        <v>4009.8999020000001</v>
      </c>
      <c r="F901" s="17">
        <v>2995</v>
      </c>
      <c r="G901">
        <v>621</v>
      </c>
      <c r="H901">
        <v>938.28450199999997</v>
      </c>
      <c r="I901">
        <v>732.15864599999998</v>
      </c>
      <c r="J901" s="171">
        <f t="shared" si="40"/>
        <v>365.99911698644627</v>
      </c>
      <c r="K901" s="171">
        <f t="shared" si="41"/>
        <v>282.84297520661158</v>
      </c>
      <c r="M901" s="17">
        <v>4009.8999020000001</v>
      </c>
      <c r="N901">
        <v>0</v>
      </c>
      <c r="O901" s="17">
        <v>5952.4049940000004</v>
      </c>
      <c r="P901" s="17">
        <v>4600</v>
      </c>
      <c r="R901" s="171">
        <f>'CONV-CFS-TAF'!B896</f>
        <v>6.1487603305785121E-2</v>
      </c>
    </row>
    <row r="902" spans="2:18" hidden="1" x14ac:dyDescent="0.25">
      <c r="B902" t="s">
        <v>933</v>
      </c>
      <c r="C902">
        <v>100</v>
      </c>
      <c r="D902" s="17">
        <v>2277.874769</v>
      </c>
      <c r="E902" s="17">
        <f t="shared" si="39"/>
        <v>4487.2383980000004</v>
      </c>
      <c r="F902" s="17">
        <v>3352</v>
      </c>
      <c r="G902">
        <v>792</v>
      </c>
      <c r="H902">
        <v>827.90139399999998</v>
      </c>
      <c r="I902">
        <v>565.96704299999999</v>
      </c>
      <c r="J902" s="171">
        <f t="shared" si="40"/>
        <v>57.469755272727269</v>
      </c>
      <c r="K902" s="171">
        <f t="shared" si="41"/>
        <v>86.204632879338845</v>
      </c>
      <c r="M902" s="17">
        <v>4487.2383980000004</v>
      </c>
      <c r="N902">
        <v>0</v>
      </c>
      <c r="O902">
        <v>965.81116499999996</v>
      </c>
      <c r="P902" s="17">
        <v>1448.7167469999999</v>
      </c>
      <c r="R902" s="171">
        <f>'CONV-CFS-TAF'!B897</f>
        <v>5.9504132231404959E-2</v>
      </c>
    </row>
    <row r="903" spans="2:18" hidden="1" x14ac:dyDescent="0.25">
      <c r="B903" t="s">
        <v>934</v>
      </c>
      <c r="C903">
        <v>100</v>
      </c>
      <c r="D903" s="17">
        <v>2233.7378079999999</v>
      </c>
      <c r="E903" s="17">
        <f t="shared" si="39"/>
        <v>4478.9571530000003</v>
      </c>
      <c r="F903" s="17">
        <v>3538</v>
      </c>
      <c r="G903">
        <v>967</v>
      </c>
      <c r="H903">
        <v>658.95288000000005</v>
      </c>
      <c r="I903">
        <v>319.306647</v>
      </c>
      <c r="J903" s="171">
        <f t="shared" si="40"/>
        <v>46.441503953057847</v>
      </c>
      <c r="K903" s="171">
        <f t="shared" si="41"/>
        <v>69.662255960330569</v>
      </c>
      <c r="M903" s="17">
        <v>4478.9571530000003</v>
      </c>
      <c r="N903">
        <v>0</v>
      </c>
      <c r="O903">
        <v>755.29865299999994</v>
      </c>
      <c r="P903" s="17">
        <v>1132.9479799999999</v>
      </c>
      <c r="R903" s="171">
        <f>'CONV-CFS-TAF'!B898</f>
        <v>6.1487603305785121E-2</v>
      </c>
    </row>
    <row r="904" spans="2:18" hidden="1" x14ac:dyDescent="0.25">
      <c r="B904" t="s">
        <v>935</v>
      </c>
      <c r="C904">
        <v>100</v>
      </c>
      <c r="D904" s="17">
        <v>2169.6892750000002</v>
      </c>
      <c r="E904" s="17">
        <f t="shared" si="39"/>
        <v>4385.9772320000002</v>
      </c>
      <c r="F904" s="17">
        <v>3538</v>
      </c>
      <c r="G904">
        <v>967</v>
      </c>
      <c r="H904">
        <v>462.63374700000003</v>
      </c>
      <c r="I904">
        <v>132.12742299999999</v>
      </c>
      <c r="J904" s="171">
        <f t="shared" si="40"/>
        <v>162.8941415801653</v>
      </c>
      <c r="K904" s="171">
        <f t="shared" si="41"/>
        <v>244.34121237024792</v>
      </c>
      <c r="M904" s="17">
        <v>4385.9772320000002</v>
      </c>
      <c r="N904">
        <v>0</v>
      </c>
      <c r="O904" s="17">
        <v>2737.5265460000001</v>
      </c>
      <c r="P904" s="17">
        <v>4106.2898189999996</v>
      </c>
      <c r="R904" s="171">
        <f>'CONV-CFS-TAF'!B899</f>
        <v>5.9504132231404959E-2</v>
      </c>
    </row>
    <row r="905" spans="2:18" hidden="1" x14ac:dyDescent="0.25">
      <c r="B905" t="s">
        <v>936</v>
      </c>
      <c r="C905">
        <v>100</v>
      </c>
      <c r="D905" s="17">
        <v>2032.249519</v>
      </c>
      <c r="E905" s="17">
        <f t="shared" ref="E905:E968" si="42">SUM(M905:N905)</f>
        <v>3956.9736330000001</v>
      </c>
      <c r="F905" s="17">
        <v>3042.2073070000001</v>
      </c>
      <c r="G905">
        <v>870.88502300000005</v>
      </c>
      <c r="H905">
        <v>238.287396</v>
      </c>
      <c r="I905">
        <v>192.30456699999999</v>
      </c>
      <c r="J905" s="171">
        <f t="shared" ref="J905:J968" si="43">O905*R905</f>
        <v>430.71461846280988</v>
      </c>
      <c r="K905" s="171">
        <f t="shared" ref="K905:K968" si="44">P905*R905</f>
        <v>282.84297520661158</v>
      </c>
      <c r="M905" s="17">
        <v>3956.9736330000001</v>
      </c>
      <c r="N905">
        <v>0</v>
      </c>
      <c r="O905" s="17">
        <v>7004.9017249999997</v>
      </c>
      <c r="P905" s="17">
        <v>4600</v>
      </c>
      <c r="R905" s="171">
        <f>'CONV-CFS-TAF'!B900</f>
        <v>6.1487603305785121E-2</v>
      </c>
    </row>
    <row r="906" spans="2:18" hidden="1" x14ac:dyDescent="0.25">
      <c r="B906" t="s">
        <v>937</v>
      </c>
      <c r="C906">
        <v>100</v>
      </c>
      <c r="D906" s="17">
        <v>1895.4777610000001</v>
      </c>
      <c r="E906" s="17">
        <f t="shared" si="42"/>
        <v>3700</v>
      </c>
      <c r="F906" s="17">
        <v>2793.9917310000001</v>
      </c>
      <c r="G906">
        <v>787.577179</v>
      </c>
      <c r="H906">
        <v>101.81966799999999</v>
      </c>
      <c r="I906">
        <v>236.132409</v>
      </c>
      <c r="J906" s="171">
        <f t="shared" si="43"/>
        <v>441.48099173553715</v>
      </c>
      <c r="K906" s="171">
        <f t="shared" si="44"/>
        <v>282.84297520661158</v>
      </c>
      <c r="M906" s="17">
        <v>3700</v>
      </c>
      <c r="N906">
        <v>0</v>
      </c>
      <c r="O906" s="17">
        <v>7180</v>
      </c>
      <c r="P906" s="17">
        <v>4600</v>
      </c>
      <c r="R906" s="171">
        <f>'CONV-CFS-TAF'!B901</f>
        <v>6.1487603305785121E-2</v>
      </c>
    </row>
    <row r="907" spans="2:18" hidden="1" x14ac:dyDescent="0.25">
      <c r="B907" t="s">
        <v>938</v>
      </c>
      <c r="C907">
        <v>100</v>
      </c>
      <c r="D907" s="17">
        <v>1756.4788430000001</v>
      </c>
      <c r="E907" s="17">
        <f t="shared" si="42"/>
        <v>3237.7115699999999</v>
      </c>
      <c r="F907" s="17">
        <v>2276.6682820000001</v>
      </c>
      <c r="G907">
        <v>602.93635500000005</v>
      </c>
      <c r="H907">
        <v>136.899959</v>
      </c>
      <c r="I907">
        <v>319.36978199999999</v>
      </c>
      <c r="J907" s="171">
        <f t="shared" si="43"/>
        <v>397.48760330578511</v>
      </c>
      <c r="K907" s="171">
        <f t="shared" si="44"/>
        <v>273.71900826446279</v>
      </c>
      <c r="M907" s="17">
        <v>3237.7115699999999</v>
      </c>
      <c r="N907">
        <v>0</v>
      </c>
      <c r="O907" s="17">
        <v>6680</v>
      </c>
      <c r="P907" s="17">
        <v>4600</v>
      </c>
      <c r="R907" s="171">
        <f>'CONV-CFS-TAF'!B902</f>
        <v>5.9504132231404959E-2</v>
      </c>
    </row>
    <row r="908" spans="2:18" hidden="1" x14ac:dyDescent="0.25">
      <c r="B908" t="s">
        <v>939</v>
      </c>
      <c r="C908">
        <v>100</v>
      </c>
      <c r="D908" s="17">
        <v>1693.347634</v>
      </c>
      <c r="E908" s="17">
        <f t="shared" si="42"/>
        <v>3020.0521130000002</v>
      </c>
      <c r="F908" s="17">
        <v>2100.3800070000002</v>
      </c>
      <c r="G908">
        <v>517.80348200000003</v>
      </c>
      <c r="H908">
        <v>192.79263399999999</v>
      </c>
      <c r="I908">
        <v>193.13565700000001</v>
      </c>
      <c r="J908" s="171">
        <f t="shared" si="43"/>
        <v>145.57194263801654</v>
      </c>
      <c r="K908" s="171">
        <f t="shared" si="44"/>
        <v>244.97989369190083</v>
      </c>
      <c r="M908" s="17">
        <v>3020.0521130000002</v>
      </c>
      <c r="N908">
        <v>0</v>
      </c>
      <c r="O908" s="17">
        <v>2367.5006800000001</v>
      </c>
      <c r="P908" s="17">
        <v>3984.2160130000002</v>
      </c>
      <c r="R908" s="171">
        <f>'CONV-CFS-TAF'!B903</f>
        <v>6.1487603305785121E-2</v>
      </c>
    </row>
    <row r="909" spans="2:18" hidden="1" x14ac:dyDescent="0.25">
      <c r="B909" t="s">
        <v>940</v>
      </c>
      <c r="C909">
        <v>100</v>
      </c>
      <c r="D909" s="17">
        <v>1699.165931</v>
      </c>
      <c r="E909" s="17">
        <f t="shared" si="42"/>
        <v>2837.0258779999999</v>
      </c>
      <c r="F909" s="17">
        <v>2086.7123689999999</v>
      </c>
      <c r="G909">
        <v>447.25347799999997</v>
      </c>
      <c r="H909">
        <v>366.66666700000002</v>
      </c>
      <c r="I909">
        <v>55.264569000000002</v>
      </c>
      <c r="J909" s="171">
        <f t="shared" si="43"/>
        <v>211.48074172561985</v>
      </c>
      <c r="K909" s="171">
        <f t="shared" si="44"/>
        <v>273.71900826446279</v>
      </c>
      <c r="M909" s="17">
        <v>2837.0258779999999</v>
      </c>
      <c r="N909">
        <v>0</v>
      </c>
      <c r="O909" s="17">
        <v>3554.0513540000002</v>
      </c>
      <c r="P909" s="17">
        <v>4600</v>
      </c>
      <c r="R909" s="171">
        <f>'CONV-CFS-TAF'!B904</f>
        <v>5.9504132231404959E-2</v>
      </c>
    </row>
    <row r="910" spans="2:18" hidden="1" x14ac:dyDescent="0.25">
      <c r="B910" t="s">
        <v>941</v>
      </c>
      <c r="C910">
        <v>100</v>
      </c>
      <c r="D910" s="17">
        <v>1850</v>
      </c>
      <c r="E910" s="17">
        <f t="shared" si="42"/>
        <v>3252.1000979999999</v>
      </c>
      <c r="F910" s="17">
        <v>2788</v>
      </c>
      <c r="G910">
        <v>512</v>
      </c>
      <c r="H910">
        <v>572.26787400000001</v>
      </c>
      <c r="I910">
        <v>362.15153299999997</v>
      </c>
      <c r="J910" s="171">
        <f t="shared" si="43"/>
        <v>532.79999998016524</v>
      </c>
      <c r="K910" s="171">
        <f t="shared" si="44"/>
        <v>282.84297520661158</v>
      </c>
      <c r="M910" s="17">
        <v>3252.1000979999999</v>
      </c>
      <c r="N910">
        <v>0</v>
      </c>
      <c r="O910" s="17">
        <v>8665.16129</v>
      </c>
      <c r="P910" s="17">
        <v>4600</v>
      </c>
      <c r="R910" s="171">
        <f>'CONV-CFS-TAF'!B905</f>
        <v>6.1487603305785121E-2</v>
      </c>
    </row>
    <row r="911" spans="2:18" hidden="1" x14ac:dyDescent="0.25">
      <c r="B911" t="s">
        <v>942</v>
      </c>
      <c r="C911">
        <v>100</v>
      </c>
      <c r="D911" s="17">
        <v>1900</v>
      </c>
      <c r="E911" s="17">
        <f t="shared" si="42"/>
        <v>3252.1000979999999</v>
      </c>
      <c r="F911" s="17">
        <v>2788</v>
      </c>
      <c r="G911">
        <v>370</v>
      </c>
      <c r="H911">
        <v>755.98490700000002</v>
      </c>
      <c r="I911">
        <v>761.10598900000002</v>
      </c>
      <c r="J911" s="171">
        <f t="shared" si="43"/>
        <v>599.49183471074377</v>
      </c>
      <c r="K911" s="171">
        <f t="shared" si="44"/>
        <v>282.84297520661158</v>
      </c>
      <c r="M911" s="17">
        <v>3252.1000979999999</v>
      </c>
      <c r="N911">
        <v>0</v>
      </c>
      <c r="O911" s="17">
        <v>9749.7999999999993</v>
      </c>
      <c r="P911" s="17">
        <v>4600</v>
      </c>
      <c r="R911" s="171">
        <f>'CONV-CFS-TAF'!B906</f>
        <v>6.1487603305785121E-2</v>
      </c>
    </row>
    <row r="912" spans="2:18" hidden="1" x14ac:dyDescent="0.25">
      <c r="B912" t="s">
        <v>943</v>
      </c>
      <c r="C912">
        <v>100</v>
      </c>
      <c r="D912" s="17">
        <v>1990.440822</v>
      </c>
      <c r="E912" s="17">
        <f t="shared" si="42"/>
        <v>3788.8000489999999</v>
      </c>
      <c r="F912" s="17">
        <v>2952</v>
      </c>
      <c r="G912">
        <v>394</v>
      </c>
      <c r="H912">
        <v>907.739327</v>
      </c>
      <c r="I912" s="17">
        <v>1067</v>
      </c>
      <c r="J912" s="171">
        <f t="shared" si="43"/>
        <v>525.58175206611577</v>
      </c>
      <c r="K912" s="171">
        <f t="shared" si="44"/>
        <v>255.47107438016528</v>
      </c>
      <c r="M912" s="17">
        <v>3788.8000489999999</v>
      </c>
      <c r="N912">
        <v>0</v>
      </c>
      <c r="O912" s="17">
        <v>9463.6</v>
      </c>
      <c r="P912" s="17">
        <v>4600</v>
      </c>
      <c r="R912" s="171">
        <f>'CONV-CFS-TAF'!B907</f>
        <v>5.5537190082644627E-2</v>
      </c>
    </row>
    <row r="913" spans="2:18" hidden="1" x14ac:dyDescent="0.25">
      <c r="B913" t="s">
        <v>944</v>
      </c>
      <c r="C913">
        <v>100</v>
      </c>
      <c r="D913" s="17">
        <v>2076.4592699999998</v>
      </c>
      <c r="E913" s="17">
        <f t="shared" si="42"/>
        <v>4090.0600279999999</v>
      </c>
      <c r="F913" s="17">
        <v>3123</v>
      </c>
      <c r="G913">
        <v>591</v>
      </c>
      <c r="H913">
        <v>972</v>
      </c>
      <c r="I913" s="17">
        <v>1067</v>
      </c>
      <c r="J913" s="171">
        <f t="shared" si="43"/>
        <v>385.6186972304132</v>
      </c>
      <c r="K913" s="171">
        <f t="shared" si="44"/>
        <v>177.07010612033056</v>
      </c>
      <c r="M913" s="17">
        <v>4090.0600279999999</v>
      </c>
      <c r="N913">
        <v>0</v>
      </c>
      <c r="O913" s="17">
        <v>6271.4868770000003</v>
      </c>
      <c r="P913" s="17">
        <v>2879.7691989999998</v>
      </c>
      <c r="R913" s="171">
        <f>'CONV-CFS-TAF'!B908</f>
        <v>6.1487603305785121E-2</v>
      </c>
    </row>
    <row r="914" spans="2:18" hidden="1" x14ac:dyDescent="0.25">
      <c r="B914" t="s">
        <v>945</v>
      </c>
      <c r="C914">
        <v>100</v>
      </c>
      <c r="D914" s="17">
        <v>2176.306341</v>
      </c>
      <c r="E914" s="17">
        <f t="shared" si="42"/>
        <v>4338.7668890000004</v>
      </c>
      <c r="F914" s="17">
        <v>3304.863241</v>
      </c>
      <c r="G914">
        <v>774.16460800000004</v>
      </c>
      <c r="H914">
        <v>838.77025200000003</v>
      </c>
      <c r="I914">
        <v>898.22819000000004</v>
      </c>
      <c r="J914" s="171">
        <f t="shared" si="43"/>
        <v>41.133046135537192</v>
      </c>
      <c r="K914" s="171">
        <f t="shared" si="44"/>
        <v>61.699569203305785</v>
      </c>
      <c r="M914" s="17">
        <v>4338.7668890000004</v>
      </c>
      <c r="N914">
        <v>0</v>
      </c>
      <c r="O914">
        <v>691.26369199999999</v>
      </c>
      <c r="P914" s="17">
        <v>1036.895538</v>
      </c>
      <c r="R914" s="171">
        <f>'CONV-CFS-TAF'!B909</f>
        <v>5.9504132231404959E-2</v>
      </c>
    </row>
    <row r="915" spans="2:18" hidden="1" x14ac:dyDescent="0.25">
      <c r="B915" t="s">
        <v>946</v>
      </c>
      <c r="C915">
        <v>100</v>
      </c>
      <c r="D915" s="17">
        <v>1989.678874</v>
      </c>
      <c r="E915" s="17">
        <f t="shared" si="42"/>
        <v>4106.7386690000003</v>
      </c>
      <c r="F915" s="17">
        <v>3344.896886</v>
      </c>
      <c r="G915">
        <v>932.81316700000002</v>
      </c>
      <c r="H915">
        <v>598.14729399999999</v>
      </c>
      <c r="I915">
        <v>629.66958199999999</v>
      </c>
      <c r="J915" s="171">
        <f t="shared" si="43"/>
        <v>39.748916822479337</v>
      </c>
      <c r="K915" s="171">
        <f t="shared" si="44"/>
        <v>59.62337523371901</v>
      </c>
      <c r="M915" s="17">
        <v>4106.7386690000003</v>
      </c>
      <c r="N915">
        <v>0</v>
      </c>
      <c r="O915">
        <v>646.45415800000001</v>
      </c>
      <c r="P915">
        <v>969.68123700000001</v>
      </c>
      <c r="R915" s="171">
        <f>'CONV-CFS-TAF'!B910</f>
        <v>6.1487603305785121E-2</v>
      </c>
    </row>
    <row r="916" spans="2:18" x14ac:dyDescent="0.25">
      <c r="B916" t="s">
        <v>947</v>
      </c>
      <c r="C916">
        <v>200</v>
      </c>
      <c r="D916" s="17">
        <v>1820.5544400000001</v>
      </c>
      <c r="E916" s="17">
        <f t="shared" si="42"/>
        <v>3850.20991</v>
      </c>
      <c r="F916" s="17">
        <v>3184.2526760000001</v>
      </c>
      <c r="G916">
        <v>881.524046</v>
      </c>
      <c r="H916">
        <v>391.04732200000001</v>
      </c>
      <c r="I916">
        <v>385.324814</v>
      </c>
      <c r="J916" s="171">
        <f t="shared" si="43"/>
        <v>126.67915178181819</v>
      </c>
      <c r="K916" s="171">
        <f t="shared" si="44"/>
        <v>223.09612601652893</v>
      </c>
      <c r="M916" s="17">
        <v>3850.20991</v>
      </c>
      <c r="N916">
        <v>0</v>
      </c>
      <c r="O916" s="17">
        <v>2128.9135230000002</v>
      </c>
      <c r="P916" s="17">
        <v>3749.25434</v>
      </c>
      <c r="R916" s="171">
        <f>'CONV-CFS-TAF'!B911</f>
        <v>5.9504132231404959E-2</v>
      </c>
    </row>
    <row r="917" spans="2:18" hidden="1" x14ac:dyDescent="0.25">
      <c r="B917" t="s">
        <v>948</v>
      </c>
      <c r="C917">
        <v>100</v>
      </c>
      <c r="D917" s="17">
        <v>1670.294249</v>
      </c>
      <c r="E917" s="17">
        <f t="shared" si="42"/>
        <v>3242.6299469999999</v>
      </c>
      <c r="F917" s="17">
        <v>2670.292301</v>
      </c>
      <c r="G917">
        <v>607.70577000000003</v>
      </c>
      <c r="H917">
        <v>180.759837</v>
      </c>
      <c r="I917">
        <v>359.10048999999998</v>
      </c>
      <c r="J917" s="171">
        <f t="shared" si="43"/>
        <v>365.08160616396691</v>
      </c>
      <c r="K917" s="171">
        <f t="shared" si="44"/>
        <v>282.84297520661158</v>
      </c>
      <c r="M917" s="17">
        <v>3242.6299469999999</v>
      </c>
      <c r="N917">
        <v>0</v>
      </c>
      <c r="O917" s="17">
        <v>5937.4831109999996</v>
      </c>
      <c r="P917" s="17">
        <v>4600</v>
      </c>
      <c r="R917" s="171">
        <f>'CONV-CFS-TAF'!B912</f>
        <v>6.1487603305785121E-2</v>
      </c>
    </row>
    <row r="918" spans="2:18" hidden="1" x14ac:dyDescent="0.25">
      <c r="B918" t="s">
        <v>949</v>
      </c>
      <c r="C918">
        <v>100</v>
      </c>
      <c r="D918" s="17">
        <v>1493.5938739999999</v>
      </c>
      <c r="E918" s="17">
        <f t="shared" si="42"/>
        <v>3065.3587980000002</v>
      </c>
      <c r="F918" s="17">
        <v>2384.2177940000001</v>
      </c>
      <c r="G918">
        <v>552.97536400000001</v>
      </c>
      <c r="H918">
        <v>54.563245999999999</v>
      </c>
      <c r="I918">
        <v>375.17733199999998</v>
      </c>
      <c r="J918" s="171">
        <f t="shared" si="43"/>
        <v>432.25246677024791</v>
      </c>
      <c r="K918" s="171">
        <f t="shared" si="44"/>
        <v>282.84297520661158</v>
      </c>
      <c r="M918" s="17">
        <v>3065.3587980000002</v>
      </c>
      <c r="N918">
        <v>0</v>
      </c>
      <c r="O918" s="17">
        <v>7029.9124300000003</v>
      </c>
      <c r="P918" s="17">
        <v>4600</v>
      </c>
      <c r="R918" s="171">
        <f>'CONV-CFS-TAF'!B913</f>
        <v>6.1487603305785121E-2</v>
      </c>
    </row>
    <row r="919" spans="2:18" hidden="1" x14ac:dyDescent="0.25">
      <c r="B919" t="s">
        <v>950</v>
      </c>
      <c r="C919">
        <v>100</v>
      </c>
      <c r="D919" s="17">
        <v>1367.07474</v>
      </c>
      <c r="E919" s="17">
        <f t="shared" si="42"/>
        <v>2455.7164229999998</v>
      </c>
      <c r="F919" s="17">
        <v>1865.9063699999999</v>
      </c>
      <c r="G919">
        <v>439.651679</v>
      </c>
      <c r="H919">
        <v>92.979337000000001</v>
      </c>
      <c r="I919">
        <v>442.75226199999997</v>
      </c>
      <c r="J919" s="171">
        <f t="shared" si="43"/>
        <v>397.48760330578511</v>
      </c>
      <c r="K919" s="171">
        <f t="shared" si="44"/>
        <v>273.71900826446279</v>
      </c>
      <c r="M919" s="17">
        <v>2455.7164229999998</v>
      </c>
      <c r="N919">
        <v>0</v>
      </c>
      <c r="O919" s="17">
        <v>6680</v>
      </c>
      <c r="P919" s="17">
        <v>4600</v>
      </c>
      <c r="R919" s="171">
        <f>'CONV-CFS-TAF'!B914</f>
        <v>5.9504132231404959E-2</v>
      </c>
    </row>
    <row r="920" spans="2:18" hidden="1" x14ac:dyDescent="0.25">
      <c r="B920" t="s">
        <v>951</v>
      </c>
      <c r="C920">
        <v>100</v>
      </c>
      <c r="D920" s="17">
        <v>1307.587342</v>
      </c>
      <c r="E920" s="17">
        <f t="shared" si="42"/>
        <v>2238.2434549999998</v>
      </c>
      <c r="F920" s="17">
        <v>1667.6001120000001</v>
      </c>
      <c r="G920">
        <v>350</v>
      </c>
      <c r="H920">
        <v>185.901971</v>
      </c>
      <c r="I920">
        <v>333.79477400000002</v>
      </c>
      <c r="J920" s="171">
        <f t="shared" si="43"/>
        <v>175.38041614413223</v>
      </c>
      <c r="K920" s="171">
        <f t="shared" si="44"/>
        <v>279.81632467041322</v>
      </c>
      <c r="M920" s="17">
        <v>2238.2434549999998</v>
      </c>
      <c r="N920">
        <v>0</v>
      </c>
      <c r="O920" s="17">
        <v>2852.2890259999999</v>
      </c>
      <c r="P920" s="17">
        <v>4550.7762480000001</v>
      </c>
      <c r="R920" s="171">
        <f>'CONV-CFS-TAF'!B915</f>
        <v>6.1487603305785121E-2</v>
      </c>
    </row>
    <row r="921" spans="2:18" hidden="1" x14ac:dyDescent="0.25">
      <c r="B921" t="s">
        <v>952</v>
      </c>
      <c r="C921">
        <v>100</v>
      </c>
      <c r="D921" s="17">
        <v>1282.007922</v>
      </c>
      <c r="E921" s="17">
        <f t="shared" si="42"/>
        <v>2182.0079219999998</v>
      </c>
      <c r="F921" s="17">
        <v>1644.501661</v>
      </c>
      <c r="G921">
        <v>348.320921</v>
      </c>
      <c r="H921">
        <v>200.35779600000001</v>
      </c>
      <c r="I921">
        <v>203.15608599999999</v>
      </c>
      <c r="J921" s="171">
        <f t="shared" si="43"/>
        <v>214.67099240330577</v>
      </c>
      <c r="K921" s="171">
        <f t="shared" si="44"/>
        <v>124.05884489256198</v>
      </c>
      <c r="M921" s="17">
        <v>2182.0079219999998</v>
      </c>
      <c r="N921">
        <v>0</v>
      </c>
      <c r="O921" s="17">
        <v>3607.665289</v>
      </c>
      <c r="P921" s="17">
        <v>2084.87781</v>
      </c>
      <c r="R921" s="171">
        <f>'CONV-CFS-TAF'!B916</f>
        <v>5.9504132231404959E-2</v>
      </c>
    </row>
    <row r="922" spans="2:18" hidden="1" x14ac:dyDescent="0.25">
      <c r="B922" t="s">
        <v>953</v>
      </c>
      <c r="C922">
        <v>100</v>
      </c>
      <c r="D922" s="17">
        <v>1313.034138</v>
      </c>
      <c r="E922" s="17">
        <f t="shared" si="42"/>
        <v>2435.024187</v>
      </c>
      <c r="F922" s="17">
        <v>1763.676978</v>
      </c>
      <c r="G922">
        <v>365.81363700000003</v>
      </c>
      <c r="H922">
        <v>392.31711899999999</v>
      </c>
      <c r="I922">
        <v>400.15555999999998</v>
      </c>
      <c r="J922" s="171">
        <f t="shared" si="43"/>
        <v>434.30247404033054</v>
      </c>
      <c r="K922" s="171">
        <f t="shared" si="44"/>
        <v>282.84297520661158</v>
      </c>
      <c r="M922" s="17">
        <v>2435.024187</v>
      </c>
      <c r="N922">
        <v>0</v>
      </c>
      <c r="O922" s="17">
        <v>7063.2526019999996</v>
      </c>
      <c r="P922" s="17">
        <v>4600</v>
      </c>
      <c r="R922" s="171">
        <f>'CONV-CFS-TAF'!B917</f>
        <v>6.1487603305785121E-2</v>
      </c>
    </row>
    <row r="923" spans="2:18" hidden="1" x14ac:dyDescent="0.25">
      <c r="B923" t="s">
        <v>954</v>
      </c>
      <c r="C923">
        <v>100</v>
      </c>
      <c r="D923" s="17">
        <v>1623.729791</v>
      </c>
      <c r="E923" s="17">
        <f t="shared" si="42"/>
        <v>3338.5</v>
      </c>
      <c r="F923" s="17">
        <v>2500.598332</v>
      </c>
      <c r="G923">
        <v>567</v>
      </c>
      <c r="H923">
        <v>553.557052</v>
      </c>
      <c r="I923">
        <v>482.41664800000001</v>
      </c>
      <c r="J923" s="171">
        <f t="shared" si="43"/>
        <v>181.41653075504132</v>
      </c>
      <c r="K923" s="171">
        <f t="shared" si="44"/>
        <v>272.1247961633058</v>
      </c>
      <c r="M923" s="17">
        <v>3338.5</v>
      </c>
      <c r="N923">
        <v>0</v>
      </c>
      <c r="O923" s="17">
        <v>2950.4570189999999</v>
      </c>
      <c r="P923" s="17">
        <v>4425.6855290000003</v>
      </c>
      <c r="R923" s="171">
        <f>'CONV-CFS-TAF'!B918</f>
        <v>6.1487603305785121E-2</v>
      </c>
    </row>
    <row r="924" spans="2:18" hidden="1" x14ac:dyDescent="0.25">
      <c r="B924" t="s">
        <v>955</v>
      </c>
      <c r="C924">
        <v>100</v>
      </c>
      <c r="D924" s="17">
        <v>1946.276989</v>
      </c>
      <c r="E924" s="17">
        <f t="shared" si="42"/>
        <v>3252.1000979999999</v>
      </c>
      <c r="F924" s="17">
        <v>2788</v>
      </c>
      <c r="G924">
        <v>555</v>
      </c>
      <c r="H924">
        <v>709.39838399999996</v>
      </c>
      <c r="I924">
        <v>824.16500599999995</v>
      </c>
      <c r="J924" s="171">
        <f t="shared" si="43"/>
        <v>525.58175206611577</v>
      </c>
      <c r="K924" s="171">
        <f t="shared" si="44"/>
        <v>255.47107438016528</v>
      </c>
      <c r="M924" s="17">
        <v>3252.1000979999999</v>
      </c>
      <c r="N924">
        <v>0</v>
      </c>
      <c r="O924" s="17">
        <v>9463.6</v>
      </c>
      <c r="P924" s="17">
        <v>4600</v>
      </c>
      <c r="R924" s="171">
        <f>'CONV-CFS-TAF'!B919</f>
        <v>5.5537190082644627E-2</v>
      </c>
    </row>
    <row r="925" spans="2:18" hidden="1" x14ac:dyDescent="0.25">
      <c r="B925" t="s">
        <v>956</v>
      </c>
      <c r="C925">
        <v>100</v>
      </c>
      <c r="D925" s="17">
        <v>2100</v>
      </c>
      <c r="E925" s="17">
        <f t="shared" si="42"/>
        <v>3503.8999020000001</v>
      </c>
      <c r="F925" s="17">
        <v>2817</v>
      </c>
      <c r="G925">
        <v>646</v>
      </c>
      <c r="H925">
        <v>882.50131899999997</v>
      </c>
      <c r="I925" s="17">
        <v>1067</v>
      </c>
      <c r="J925" s="171">
        <f t="shared" si="43"/>
        <v>485.10035021553716</v>
      </c>
      <c r="K925" s="171">
        <f t="shared" si="44"/>
        <v>282.84297520661158</v>
      </c>
      <c r="M925" s="17">
        <v>3503.8999020000001</v>
      </c>
      <c r="N925">
        <v>0</v>
      </c>
      <c r="O925" s="17">
        <v>7889.4008569999996</v>
      </c>
      <c r="P925" s="17">
        <v>4600</v>
      </c>
      <c r="R925" s="171">
        <f>'CONV-CFS-TAF'!B920</f>
        <v>6.1487603305785121E-2</v>
      </c>
    </row>
    <row r="926" spans="2:18" hidden="1" x14ac:dyDescent="0.25">
      <c r="B926" t="s">
        <v>957</v>
      </c>
      <c r="C926">
        <v>100</v>
      </c>
      <c r="D926" s="17">
        <v>2295.5724489999998</v>
      </c>
      <c r="E926" s="17">
        <f t="shared" si="42"/>
        <v>4383.0139870000003</v>
      </c>
      <c r="F926" s="17">
        <v>3298</v>
      </c>
      <c r="G926">
        <v>792</v>
      </c>
      <c r="H926">
        <v>868.72959500000002</v>
      </c>
      <c r="I926">
        <v>892.12278100000003</v>
      </c>
      <c r="J926" s="171">
        <f t="shared" si="43"/>
        <v>98.597470373553719</v>
      </c>
      <c r="K926" s="171">
        <f t="shared" si="44"/>
        <v>147.89620556033057</v>
      </c>
      <c r="M926" s="17">
        <v>4383.0139870000003</v>
      </c>
      <c r="N926">
        <v>0</v>
      </c>
      <c r="O926" s="17">
        <v>1656.9852659999999</v>
      </c>
      <c r="P926" s="17">
        <v>2485.477899</v>
      </c>
      <c r="R926" s="171">
        <f>'CONV-CFS-TAF'!B921</f>
        <v>5.9504132231404959E-2</v>
      </c>
    </row>
    <row r="927" spans="2:18" hidden="1" x14ac:dyDescent="0.25">
      <c r="B927" t="s">
        <v>958</v>
      </c>
      <c r="C927">
        <v>100</v>
      </c>
      <c r="D927" s="17">
        <v>2420</v>
      </c>
      <c r="E927" s="17">
        <f t="shared" si="42"/>
        <v>4552</v>
      </c>
      <c r="F927" s="17">
        <v>3538</v>
      </c>
      <c r="G927">
        <v>967</v>
      </c>
      <c r="H927">
        <v>774.68014700000003</v>
      </c>
      <c r="I927">
        <v>601.13374899999997</v>
      </c>
      <c r="J927" s="171">
        <f t="shared" si="43"/>
        <v>97.515520155371902</v>
      </c>
      <c r="K927" s="171">
        <f t="shared" si="44"/>
        <v>146.27328026380167</v>
      </c>
      <c r="M927" s="17">
        <v>4552</v>
      </c>
      <c r="N927">
        <v>0</v>
      </c>
      <c r="O927" s="17">
        <v>1585.937895</v>
      </c>
      <c r="P927" s="17">
        <v>2378.9068430000002</v>
      </c>
      <c r="R927" s="171">
        <f>'CONV-CFS-TAF'!B922</f>
        <v>6.1487603305785121E-2</v>
      </c>
    </row>
    <row r="928" spans="2:18" hidden="1" x14ac:dyDescent="0.25">
      <c r="B928" t="s">
        <v>959</v>
      </c>
      <c r="C928">
        <v>100</v>
      </c>
      <c r="D928" s="17">
        <v>2447</v>
      </c>
      <c r="E928" s="17">
        <f t="shared" si="42"/>
        <v>4500</v>
      </c>
      <c r="F928" s="17">
        <v>3538</v>
      </c>
      <c r="G928">
        <v>967</v>
      </c>
      <c r="H928">
        <v>682.96472800000004</v>
      </c>
      <c r="I928">
        <v>530.43048699999997</v>
      </c>
      <c r="J928" s="171">
        <f t="shared" si="43"/>
        <v>397.48760330578511</v>
      </c>
      <c r="K928" s="171">
        <f t="shared" si="44"/>
        <v>273.71900826446279</v>
      </c>
      <c r="M928" s="17">
        <v>4500</v>
      </c>
      <c r="N928">
        <v>0</v>
      </c>
      <c r="O928" s="17">
        <v>6680</v>
      </c>
      <c r="P928" s="17">
        <v>4600</v>
      </c>
      <c r="R928" s="171">
        <f>'CONV-CFS-TAF'!B923</f>
        <v>5.9504132231404959E-2</v>
      </c>
    </row>
    <row r="929" spans="2:18" hidden="1" x14ac:dyDescent="0.25">
      <c r="B929" t="s">
        <v>960</v>
      </c>
      <c r="C929">
        <v>100</v>
      </c>
      <c r="D929" s="17">
        <v>2270</v>
      </c>
      <c r="E929" s="17">
        <f t="shared" si="42"/>
        <v>4150</v>
      </c>
      <c r="F929" s="17">
        <v>3538</v>
      </c>
      <c r="G929">
        <v>942</v>
      </c>
      <c r="H929">
        <v>532.89104199999997</v>
      </c>
      <c r="I929">
        <v>468.36541799999998</v>
      </c>
      <c r="J929" s="171">
        <f t="shared" si="43"/>
        <v>420.75778734743795</v>
      </c>
      <c r="K929" s="171">
        <f t="shared" si="44"/>
        <v>282.84297520661158</v>
      </c>
      <c r="M929" s="17">
        <v>4150</v>
      </c>
      <c r="N929">
        <v>0</v>
      </c>
      <c r="O929" s="17">
        <v>6842.9693909999996</v>
      </c>
      <c r="P929" s="17">
        <v>4600</v>
      </c>
      <c r="R929" s="171">
        <f>'CONV-CFS-TAF'!B924</f>
        <v>6.1487603305785121E-2</v>
      </c>
    </row>
    <row r="930" spans="2:18" hidden="1" x14ac:dyDescent="0.25">
      <c r="B930" t="s">
        <v>961</v>
      </c>
      <c r="C930">
        <v>100</v>
      </c>
      <c r="D930" s="17">
        <v>2150</v>
      </c>
      <c r="E930" s="17">
        <f t="shared" si="42"/>
        <v>3700</v>
      </c>
      <c r="F930" s="17">
        <v>3538</v>
      </c>
      <c r="G930">
        <v>792</v>
      </c>
      <c r="H930">
        <v>336.62613399999998</v>
      </c>
      <c r="I930">
        <v>418.17412100000001</v>
      </c>
      <c r="J930" s="171">
        <f t="shared" si="43"/>
        <v>441.48099173553715</v>
      </c>
      <c r="K930" s="171">
        <f t="shared" si="44"/>
        <v>282.84297520661158</v>
      </c>
      <c r="M930" s="17">
        <v>3700</v>
      </c>
      <c r="N930">
        <v>0</v>
      </c>
      <c r="O930" s="17">
        <v>7180</v>
      </c>
      <c r="P930" s="17">
        <v>4600</v>
      </c>
      <c r="R930" s="171">
        <f>'CONV-CFS-TAF'!B925</f>
        <v>6.1487603305785121E-2</v>
      </c>
    </row>
    <row r="931" spans="2:18" hidden="1" x14ac:dyDescent="0.25">
      <c r="B931" t="s">
        <v>962</v>
      </c>
      <c r="C931">
        <v>100</v>
      </c>
      <c r="D931" s="17">
        <v>1975</v>
      </c>
      <c r="E931" s="17">
        <f t="shared" si="42"/>
        <v>3400</v>
      </c>
      <c r="F931" s="17">
        <v>3351</v>
      </c>
      <c r="G931">
        <v>750.05434000000002</v>
      </c>
      <c r="H931">
        <v>351.55352199999999</v>
      </c>
      <c r="I931">
        <v>414.66175900000002</v>
      </c>
      <c r="J931" s="171">
        <f t="shared" si="43"/>
        <v>397.48760330578511</v>
      </c>
      <c r="K931" s="171">
        <f t="shared" si="44"/>
        <v>273.71900826446279</v>
      </c>
      <c r="M931" s="17">
        <v>3400</v>
      </c>
      <c r="N931">
        <v>0</v>
      </c>
      <c r="O931" s="17">
        <v>6680</v>
      </c>
      <c r="P931" s="17">
        <v>4600</v>
      </c>
      <c r="R931" s="171">
        <f>'CONV-CFS-TAF'!B926</f>
        <v>5.9504132231404959E-2</v>
      </c>
    </row>
    <row r="932" spans="2:18" hidden="1" x14ac:dyDescent="0.25">
      <c r="B932" t="s">
        <v>963</v>
      </c>
      <c r="C932">
        <v>100</v>
      </c>
      <c r="D932" s="17">
        <v>1850</v>
      </c>
      <c r="E932" s="17">
        <f t="shared" si="42"/>
        <v>3250</v>
      </c>
      <c r="F932" s="17">
        <v>3153.8173710000001</v>
      </c>
      <c r="G932">
        <v>712</v>
      </c>
      <c r="H932">
        <v>432.599716</v>
      </c>
      <c r="I932">
        <v>389.378107</v>
      </c>
      <c r="J932" s="171">
        <f t="shared" si="43"/>
        <v>341.74408108165289</v>
      </c>
      <c r="K932" s="171">
        <f t="shared" si="44"/>
        <v>282.84297520661158</v>
      </c>
      <c r="M932" s="17">
        <v>3250</v>
      </c>
      <c r="N932">
        <v>0</v>
      </c>
      <c r="O932" s="17">
        <v>5557.9346519999999</v>
      </c>
      <c r="P932" s="17">
        <v>4600</v>
      </c>
      <c r="R932" s="171">
        <f>'CONV-CFS-TAF'!B927</f>
        <v>6.1487603305785121E-2</v>
      </c>
    </row>
    <row r="933" spans="2:18" hidden="1" x14ac:dyDescent="0.25">
      <c r="B933" t="s">
        <v>964</v>
      </c>
      <c r="C933">
        <v>100</v>
      </c>
      <c r="D933" s="17">
        <v>1850</v>
      </c>
      <c r="E933" s="17">
        <f t="shared" si="42"/>
        <v>3252</v>
      </c>
      <c r="F933" s="17">
        <v>3008</v>
      </c>
      <c r="G933">
        <v>567</v>
      </c>
      <c r="H933">
        <v>587.21367499999997</v>
      </c>
      <c r="I933">
        <v>459.296334</v>
      </c>
      <c r="J933" s="171">
        <f t="shared" si="43"/>
        <v>397.48760330578511</v>
      </c>
      <c r="K933" s="171">
        <f t="shared" si="44"/>
        <v>273.71900826446279</v>
      </c>
      <c r="M933" s="17">
        <v>3252</v>
      </c>
      <c r="N933">
        <v>0</v>
      </c>
      <c r="O933" s="17">
        <v>6680</v>
      </c>
      <c r="P933" s="17">
        <v>4600</v>
      </c>
      <c r="R933" s="171">
        <f>'CONV-CFS-TAF'!B928</f>
        <v>5.9504132231404959E-2</v>
      </c>
    </row>
    <row r="934" spans="2:18" hidden="1" x14ac:dyDescent="0.25">
      <c r="B934" t="s">
        <v>965</v>
      </c>
      <c r="C934">
        <v>100</v>
      </c>
      <c r="D934" s="17">
        <v>1850</v>
      </c>
      <c r="E934" s="17">
        <f t="shared" si="42"/>
        <v>3349</v>
      </c>
      <c r="F934" s="17">
        <v>3107</v>
      </c>
      <c r="G934">
        <v>567</v>
      </c>
      <c r="H934">
        <v>760.07642199999998</v>
      </c>
      <c r="I934">
        <v>297.64061199999998</v>
      </c>
      <c r="J934" s="171">
        <f t="shared" si="43"/>
        <v>178.82292646413222</v>
      </c>
      <c r="K934" s="171">
        <f t="shared" si="44"/>
        <v>268.23438966545456</v>
      </c>
      <c r="M934" s="17">
        <v>3349</v>
      </c>
      <c r="N934">
        <v>0</v>
      </c>
      <c r="O934" s="17">
        <v>2908.276089</v>
      </c>
      <c r="P934" s="17">
        <v>4362.4141330000002</v>
      </c>
      <c r="R934" s="171">
        <f>'CONV-CFS-TAF'!B929</f>
        <v>6.1487603305785121E-2</v>
      </c>
    </row>
    <row r="935" spans="2:18" hidden="1" x14ac:dyDescent="0.25">
      <c r="B935" t="s">
        <v>966</v>
      </c>
      <c r="C935">
        <v>100</v>
      </c>
      <c r="D935" s="17">
        <v>1900</v>
      </c>
      <c r="E935" s="17">
        <f t="shared" si="42"/>
        <v>3640.1000979999999</v>
      </c>
      <c r="F935" s="17">
        <v>2788</v>
      </c>
      <c r="G935">
        <v>560</v>
      </c>
      <c r="H935">
        <v>905.445966</v>
      </c>
      <c r="I935">
        <v>326.89943799999998</v>
      </c>
      <c r="J935" s="171">
        <f t="shared" si="43"/>
        <v>209.03004322512396</v>
      </c>
      <c r="K935" s="171">
        <f t="shared" si="44"/>
        <v>282.84297520661158</v>
      </c>
      <c r="M935" s="17">
        <v>3640.1000979999999</v>
      </c>
      <c r="N935">
        <v>0</v>
      </c>
      <c r="O935" s="17">
        <v>3399.5477460000002</v>
      </c>
      <c r="P935" s="17">
        <v>4600</v>
      </c>
      <c r="R935" s="171">
        <f>'CONV-CFS-TAF'!B930</f>
        <v>6.1487603305785121E-2</v>
      </c>
    </row>
    <row r="936" spans="2:18" hidden="1" x14ac:dyDescent="0.25">
      <c r="B936" t="s">
        <v>967</v>
      </c>
      <c r="C936">
        <v>100</v>
      </c>
      <c r="D936" s="17">
        <v>2000</v>
      </c>
      <c r="E936" s="17">
        <f t="shared" si="42"/>
        <v>3569.6000979999999</v>
      </c>
      <c r="F936" s="17">
        <v>2788</v>
      </c>
      <c r="G936">
        <v>560</v>
      </c>
      <c r="H936">
        <v>972</v>
      </c>
      <c r="I936">
        <v>589.827358</v>
      </c>
      <c r="J936" s="171">
        <f t="shared" si="43"/>
        <v>384.69777412760328</v>
      </c>
      <c r="K936" s="171">
        <f t="shared" si="44"/>
        <v>227.68118793520659</v>
      </c>
      <c r="M936" s="17">
        <v>3569.6000979999999</v>
      </c>
      <c r="N936">
        <v>0</v>
      </c>
      <c r="O936" s="17">
        <v>6926.8498019999997</v>
      </c>
      <c r="P936" s="17">
        <v>4099.6166279999998</v>
      </c>
      <c r="R936" s="171">
        <f>'CONV-CFS-TAF'!B931</f>
        <v>5.5537190082644627E-2</v>
      </c>
    </row>
    <row r="937" spans="2:18" hidden="1" x14ac:dyDescent="0.25">
      <c r="B937" t="s">
        <v>968</v>
      </c>
      <c r="C937">
        <v>100</v>
      </c>
      <c r="D937" s="17">
        <v>2100</v>
      </c>
      <c r="E937" s="17">
        <f t="shared" si="42"/>
        <v>3980</v>
      </c>
      <c r="F937" s="17">
        <v>2817</v>
      </c>
      <c r="G937">
        <v>654</v>
      </c>
      <c r="H937">
        <v>972</v>
      </c>
      <c r="I937">
        <v>849.76730799999996</v>
      </c>
      <c r="J937" s="171">
        <f t="shared" si="43"/>
        <v>378.12992655471072</v>
      </c>
      <c r="K937" s="171">
        <f t="shared" si="44"/>
        <v>154.32127964628097</v>
      </c>
      <c r="M937" s="17">
        <v>3980</v>
      </c>
      <c r="N937">
        <v>0</v>
      </c>
      <c r="O937" s="17">
        <v>6149.693698</v>
      </c>
      <c r="P937" s="17">
        <v>2509.7950049999999</v>
      </c>
      <c r="R937" s="171">
        <f>'CONV-CFS-TAF'!B932</f>
        <v>6.1487603305785121E-2</v>
      </c>
    </row>
    <row r="938" spans="2:18" hidden="1" x14ac:dyDescent="0.25">
      <c r="B938" t="s">
        <v>969</v>
      </c>
      <c r="C938">
        <v>100</v>
      </c>
      <c r="D938" s="17">
        <v>2299.880549</v>
      </c>
      <c r="E938" s="17">
        <f t="shared" si="42"/>
        <v>4552.1000979999999</v>
      </c>
      <c r="F938" s="17">
        <v>3202.343813</v>
      </c>
      <c r="G938">
        <v>782.035796</v>
      </c>
      <c r="H938">
        <v>846.61432100000002</v>
      </c>
      <c r="I938">
        <v>704.35072200000002</v>
      </c>
      <c r="J938" s="171">
        <f t="shared" si="43"/>
        <v>44.018296185123972</v>
      </c>
      <c r="K938" s="171">
        <f t="shared" si="44"/>
        <v>66.027444277685959</v>
      </c>
      <c r="M938" s="17">
        <v>4552.1000979999999</v>
      </c>
      <c r="N938">
        <v>0</v>
      </c>
      <c r="O938">
        <v>739.75192200000004</v>
      </c>
      <c r="P938" s="17">
        <v>1109.6278830000001</v>
      </c>
      <c r="R938" s="171">
        <f>'CONV-CFS-TAF'!B933</f>
        <v>5.9504132231404959E-2</v>
      </c>
    </row>
    <row r="939" spans="2:18" hidden="1" x14ac:dyDescent="0.25">
      <c r="B939" t="s">
        <v>970</v>
      </c>
      <c r="C939">
        <v>100</v>
      </c>
      <c r="D939" s="17">
        <v>2339.7516609999998</v>
      </c>
      <c r="E939" s="17">
        <f t="shared" si="42"/>
        <v>4552</v>
      </c>
      <c r="F939" s="17">
        <v>3529.0460400000002</v>
      </c>
      <c r="G939">
        <v>967</v>
      </c>
      <c r="H939">
        <v>606.83525199999997</v>
      </c>
      <c r="I939">
        <v>464.79041599999999</v>
      </c>
      <c r="J939" s="171">
        <f t="shared" si="43"/>
        <v>36.892561983471076</v>
      </c>
      <c r="K939" s="171">
        <f t="shared" si="44"/>
        <v>55.33884297520661</v>
      </c>
      <c r="M939" s="17">
        <v>4552</v>
      </c>
      <c r="N939">
        <v>0</v>
      </c>
      <c r="O939">
        <v>600</v>
      </c>
      <c r="P939">
        <v>900</v>
      </c>
      <c r="R939" s="171">
        <f>'CONV-CFS-TAF'!B934</f>
        <v>6.1487603305785121E-2</v>
      </c>
    </row>
    <row r="940" spans="2:18" hidden="1" x14ac:dyDescent="0.25">
      <c r="B940" t="s">
        <v>971</v>
      </c>
      <c r="C940">
        <v>100</v>
      </c>
      <c r="D940" s="17">
        <v>2362.6228190000002</v>
      </c>
      <c r="E940" s="17">
        <f t="shared" si="42"/>
        <v>4436.3962090000005</v>
      </c>
      <c r="F940" s="17">
        <v>3538</v>
      </c>
      <c r="G940">
        <v>967</v>
      </c>
      <c r="H940">
        <v>392.56422300000003</v>
      </c>
      <c r="I940">
        <v>270.50621899999999</v>
      </c>
      <c r="J940" s="171">
        <f t="shared" si="43"/>
        <v>139.17390991735536</v>
      </c>
      <c r="K940" s="171">
        <f t="shared" si="44"/>
        <v>208.76086490578513</v>
      </c>
      <c r="M940" s="17">
        <v>4436.3962090000005</v>
      </c>
      <c r="N940">
        <v>0</v>
      </c>
      <c r="O940" s="17">
        <v>2338.894875</v>
      </c>
      <c r="P940" s="17">
        <v>3508.3423130000001</v>
      </c>
      <c r="R940" s="171">
        <f>'CONV-CFS-TAF'!B935</f>
        <v>5.9504132231404959E-2</v>
      </c>
    </row>
    <row r="941" spans="2:18" hidden="1" x14ac:dyDescent="0.25">
      <c r="B941" t="s">
        <v>972</v>
      </c>
      <c r="C941">
        <v>100</v>
      </c>
      <c r="D941" s="17">
        <v>2270</v>
      </c>
      <c r="E941" s="17">
        <f t="shared" si="42"/>
        <v>3896.2234079999998</v>
      </c>
      <c r="F941" s="17">
        <v>3018.5172259999999</v>
      </c>
      <c r="G941">
        <v>848.50336100000004</v>
      </c>
      <c r="H941">
        <v>191.32506100000001</v>
      </c>
      <c r="I941">
        <v>340.93956200000002</v>
      </c>
      <c r="J941" s="171">
        <f t="shared" si="43"/>
        <v>429.71018605884296</v>
      </c>
      <c r="K941" s="171">
        <f t="shared" si="44"/>
        <v>282.84297520661158</v>
      </c>
      <c r="M941" s="17">
        <v>3896.2234079999998</v>
      </c>
      <c r="N941">
        <v>0</v>
      </c>
      <c r="O941" s="17">
        <v>6988.5661980000004</v>
      </c>
      <c r="P941" s="17">
        <v>4600</v>
      </c>
      <c r="R941" s="171">
        <f>'CONV-CFS-TAF'!B936</f>
        <v>6.1487603305785121E-2</v>
      </c>
    </row>
    <row r="942" spans="2:18" hidden="1" x14ac:dyDescent="0.25">
      <c r="B942" t="s">
        <v>973</v>
      </c>
      <c r="C942">
        <v>100</v>
      </c>
      <c r="D942" s="17">
        <v>2135.8543370000002</v>
      </c>
      <c r="E942" s="17">
        <f t="shared" si="42"/>
        <v>3638.773068</v>
      </c>
      <c r="F942" s="17">
        <v>2840.0838699999999</v>
      </c>
      <c r="G942">
        <v>780.49359500000003</v>
      </c>
      <c r="H942">
        <v>71.33202</v>
      </c>
      <c r="I942">
        <v>393.953732</v>
      </c>
      <c r="J942" s="171">
        <f t="shared" si="43"/>
        <v>441.48099173553715</v>
      </c>
      <c r="K942" s="171">
        <f t="shared" si="44"/>
        <v>282.84297520661158</v>
      </c>
      <c r="M942" s="17">
        <v>3638.773068</v>
      </c>
      <c r="N942">
        <v>0</v>
      </c>
      <c r="O942" s="17">
        <v>7180</v>
      </c>
      <c r="P942" s="17">
        <v>4600</v>
      </c>
      <c r="R942" s="171">
        <f>'CONV-CFS-TAF'!B937</f>
        <v>6.1487603305785121E-2</v>
      </c>
    </row>
    <row r="943" spans="2:18" hidden="1" x14ac:dyDescent="0.25">
      <c r="B943" t="s">
        <v>974</v>
      </c>
      <c r="C943">
        <v>100</v>
      </c>
      <c r="D943" s="17">
        <v>1975</v>
      </c>
      <c r="E943" s="17">
        <f t="shared" si="42"/>
        <v>3194.0992799999999</v>
      </c>
      <c r="F943" s="17">
        <v>2319.9300309999999</v>
      </c>
      <c r="G943">
        <v>590.38151700000003</v>
      </c>
      <c r="H943">
        <v>111.825191</v>
      </c>
      <c r="I943">
        <v>482.721161</v>
      </c>
      <c r="J943" s="171">
        <f t="shared" si="43"/>
        <v>397.48760330578511</v>
      </c>
      <c r="K943" s="171">
        <f t="shared" si="44"/>
        <v>273.71900826446279</v>
      </c>
      <c r="M943" s="17">
        <v>3194.0992799999999</v>
      </c>
      <c r="N943">
        <v>0</v>
      </c>
      <c r="O943" s="17">
        <v>6680</v>
      </c>
      <c r="P943" s="17">
        <v>4600</v>
      </c>
      <c r="R943" s="171">
        <f>'CONV-CFS-TAF'!B938</f>
        <v>5.9504132231404959E-2</v>
      </c>
    </row>
    <row r="944" spans="2:18" hidden="1" x14ac:dyDescent="0.25">
      <c r="B944" t="s">
        <v>975</v>
      </c>
      <c r="C944">
        <v>100</v>
      </c>
      <c r="D944" s="17">
        <v>1850</v>
      </c>
      <c r="E944" s="17">
        <f t="shared" si="42"/>
        <v>2998.2987790000002</v>
      </c>
      <c r="F944" s="17">
        <v>2094.9403769999999</v>
      </c>
      <c r="G944">
        <v>527.56448699999999</v>
      </c>
      <c r="H944">
        <v>183.33333300000001</v>
      </c>
      <c r="I944">
        <v>415.52237300000002</v>
      </c>
      <c r="J944" s="171">
        <f t="shared" si="43"/>
        <v>193.36656590876032</v>
      </c>
      <c r="K944" s="171">
        <f t="shared" si="44"/>
        <v>257.24601632330575</v>
      </c>
      <c r="M944" s="17">
        <v>2998.2987790000002</v>
      </c>
      <c r="N944">
        <v>0</v>
      </c>
      <c r="O944" s="17">
        <v>3144.8057090000002</v>
      </c>
      <c r="P944" s="17">
        <v>4183.7053729999998</v>
      </c>
      <c r="R944" s="171">
        <f>'CONV-CFS-TAF'!B939</f>
        <v>6.1487603305785121E-2</v>
      </c>
    </row>
    <row r="945" spans="2:18" hidden="1" x14ac:dyDescent="0.25">
      <c r="B945" t="s">
        <v>976</v>
      </c>
      <c r="C945">
        <v>100</v>
      </c>
      <c r="D945" s="17">
        <v>1850</v>
      </c>
      <c r="E945" s="17">
        <f t="shared" si="42"/>
        <v>2578.88456</v>
      </c>
      <c r="F945" s="17">
        <v>2028.33366</v>
      </c>
      <c r="G945">
        <v>417.51824699999997</v>
      </c>
      <c r="H945">
        <v>366.66666700000002</v>
      </c>
      <c r="I945">
        <v>212.335801</v>
      </c>
      <c r="J945" s="171">
        <f t="shared" si="43"/>
        <v>133.37561585454546</v>
      </c>
      <c r="K945" s="171">
        <f t="shared" si="44"/>
        <v>273.71900826446279</v>
      </c>
      <c r="M945" s="17">
        <v>2578.88456</v>
      </c>
      <c r="N945">
        <v>0</v>
      </c>
      <c r="O945" s="17">
        <v>2241.4513219999999</v>
      </c>
      <c r="P945" s="17">
        <v>4600</v>
      </c>
      <c r="R945" s="171">
        <f>'CONV-CFS-TAF'!B940</f>
        <v>5.9504132231404959E-2</v>
      </c>
    </row>
    <row r="946" spans="2:18" hidden="1" x14ac:dyDescent="0.25">
      <c r="B946" t="s">
        <v>977</v>
      </c>
      <c r="C946">
        <v>100</v>
      </c>
      <c r="D946" s="17">
        <v>1850</v>
      </c>
      <c r="E946" s="17">
        <f t="shared" si="42"/>
        <v>2555.087931</v>
      </c>
      <c r="F946" s="17">
        <v>1790.6235919999999</v>
      </c>
      <c r="G946">
        <v>393.44631099999998</v>
      </c>
      <c r="H946">
        <v>550</v>
      </c>
      <c r="I946">
        <v>429.49152400000003</v>
      </c>
      <c r="J946" s="171">
        <f t="shared" si="43"/>
        <v>430.66343409123965</v>
      </c>
      <c r="K946" s="171">
        <f t="shared" si="44"/>
        <v>272.63365668495868</v>
      </c>
      <c r="M946" s="17">
        <v>2555.087931</v>
      </c>
      <c r="N946">
        <v>0</v>
      </c>
      <c r="O946" s="17">
        <v>7004.0692909999998</v>
      </c>
      <c r="P946" s="17">
        <v>4433.9613520000003</v>
      </c>
      <c r="R946" s="171">
        <f>'CONV-CFS-TAF'!B941</f>
        <v>6.1487603305785121E-2</v>
      </c>
    </row>
    <row r="947" spans="2:18" hidden="1" x14ac:dyDescent="0.25">
      <c r="B947" t="s">
        <v>978</v>
      </c>
      <c r="C947">
        <v>100</v>
      </c>
      <c r="D947" s="17">
        <v>1900</v>
      </c>
      <c r="E947" s="17">
        <f t="shared" si="42"/>
        <v>3329.8358549999998</v>
      </c>
      <c r="F947" s="17">
        <v>2022.9511950000001</v>
      </c>
      <c r="G947">
        <v>559.63617999999997</v>
      </c>
      <c r="H947">
        <v>643.00013999999999</v>
      </c>
      <c r="I947">
        <v>484.91434199999998</v>
      </c>
      <c r="J947" s="171">
        <f t="shared" si="43"/>
        <v>134.58223667504132</v>
      </c>
      <c r="K947" s="171">
        <f t="shared" si="44"/>
        <v>201.87335504330576</v>
      </c>
      <c r="M947" s="17">
        <v>3329.8358549999998</v>
      </c>
      <c r="N947">
        <v>0</v>
      </c>
      <c r="O947" s="17">
        <v>2188.7702469999999</v>
      </c>
      <c r="P947" s="17">
        <v>3283.1553709999998</v>
      </c>
      <c r="R947" s="171">
        <f>'CONV-CFS-TAF'!B942</f>
        <v>6.1487603305785121E-2</v>
      </c>
    </row>
    <row r="948" spans="2:18" hidden="1" x14ac:dyDescent="0.25">
      <c r="B948" t="s">
        <v>979</v>
      </c>
      <c r="C948">
        <v>100</v>
      </c>
      <c r="D948" s="17">
        <v>2000</v>
      </c>
      <c r="E948" s="17">
        <f t="shared" si="42"/>
        <v>3281.5</v>
      </c>
      <c r="F948" s="17">
        <v>2768.4117190000002</v>
      </c>
      <c r="G948">
        <v>558</v>
      </c>
      <c r="H948">
        <v>778.69849299999998</v>
      </c>
      <c r="I948">
        <v>824.61122899999998</v>
      </c>
      <c r="J948" s="171">
        <f t="shared" si="43"/>
        <v>422.66688500429751</v>
      </c>
      <c r="K948" s="171">
        <f t="shared" si="44"/>
        <v>264.59504132231405</v>
      </c>
      <c r="M948" s="17">
        <v>3281.5</v>
      </c>
      <c r="N948">
        <v>0</v>
      </c>
      <c r="O948" s="17">
        <v>7348.0880870000001</v>
      </c>
      <c r="P948" s="17">
        <v>4600</v>
      </c>
      <c r="R948" s="171">
        <f>'CONV-CFS-TAF'!B943</f>
        <v>5.752066115702479E-2</v>
      </c>
    </row>
    <row r="949" spans="2:18" hidden="1" x14ac:dyDescent="0.25">
      <c r="B949" t="s">
        <v>980</v>
      </c>
      <c r="C949">
        <v>100</v>
      </c>
      <c r="D949" s="17">
        <v>2100</v>
      </c>
      <c r="E949" s="17">
        <f t="shared" si="42"/>
        <v>3975.6000979999999</v>
      </c>
      <c r="F949" s="17">
        <v>2964</v>
      </c>
      <c r="G949">
        <v>656</v>
      </c>
      <c r="H949">
        <v>922.01805300000001</v>
      </c>
      <c r="I949">
        <v>947.95698300000004</v>
      </c>
      <c r="J949" s="171">
        <f t="shared" si="43"/>
        <v>316.06971527008261</v>
      </c>
      <c r="K949" s="171">
        <f t="shared" si="44"/>
        <v>282.84297520661158</v>
      </c>
      <c r="M949" s="17">
        <v>3975.6000979999999</v>
      </c>
      <c r="N949">
        <v>0</v>
      </c>
      <c r="O949" s="17">
        <v>5140.3811219999998</v>
      </c>
      <c r="P949" s="17">
        <v>4600</v>
      </c>
      <c r="R949" s="171">
        <f>'CONV-CFS-TAF'!B944</f>
        <v>6.1487603305785121E-2</v>
      </c>
    </row>
    <row r="950" spans="2:18" hidden="1" x14ac:dyDescent="0.25">
      <c r="B950" t="s">
        <v>981</v>
      </c>
      <c r="C950">
        <v>100</v>
      </c>
      <c r="D950" s="17">
        <v>2300</v>
      </c>
      <c r="E950" s="17">
        <f t="shared" si="42"/>
        <v>4552.1000979999999</v>
      </c>
      <c r="F950" s="17">
        <v>3361.2081910000002</v>
      </c>
      <c r="G950">
        <v>792</v>
      </c>
      <c r="H950">
        <v>806.91344600000002</v>
      </c>
      <c r="I950">
        <v>777.21997399999998</v>
      </c>
      <c r="J950" s="171">
        <f t="shared" si="43"/>
        <v>46.482588059504131</v>
      </c>
      <c r="K950" s="171">
        <f t="shared" si="44"/>
        <v>69.723882089256193</v>
      </c>
      <c r="M950" s="17">
        <v>4552.1000979999999</v>
      </c>
      <c r="N950">
        <v>0</v>
      </c>
      <c r="O950">
        <v>781.16571599999997</v>
      </c>
      <c r="P950" s="17">
        <v>1171.748574</v>
      </c>
      <c r="R950" s="171">
        <f>'CONV-CFS-TAF'!B945</f>
        <v>5.9504132231404959E-2</v>
      </c>
    </row>
    <row r="951" spans="2:18" hidden="1" x14ac:dyDescent="0.25">
      <c r="B951" t="s">
        <v>982</v>
      </c>
      <c r="C951">
        <v>100</v>
      </c>
      <c r="D951" s="17">
        <v>2291.5704879999998</v>
      </c>
      <c r="E951" s="17">
        <f t="shared" si="42"/>
        <v>4552</v>
      </c>
      <c r="F951" s="17">
        <v>3538</v>
      </c>
      <c r="G951">
        <v>967</v>
      </c>
      <c r="H951">
        <v>579.73832400000003</v>
      </c>
      <c r="I951">
        <v>522.97744799999998</v>
      </c>
      <c r="J951" s="171">
        <f t="shared" si="43"/>
        <v>36.892561983471076</v>
      </c>
      <c r="K951" s="171">
        <f t="shared" si="44"/>
        <v>55.33884297520661</v>
      </c>
      <c r="M951" s="17">
        <v>4552</v>
      </c>
      <c r="N951">
        <v>0</v>
      </c>
      <c r="O951">
        <v>600</v>
      </c>
      <c r="P951">
        <v>900</v>
      </c>
      <c r="R951" s="171">
        <f>'CONV-CFS-TAF'!B946</f>
        <v>6.1487603305785121E-2</v>
      </c>
    </row>
    <row r="952" spans="2:18" hidden="1" x14ac:dyDescent="0.25">
      <c r="B952" t="s">
        <v>983</v>
      </c>
      <c r="C952">
        <v>100</v>
      </c>
      <c r="D952" s="17">
        <v>2306.4403360000001</v>
      </c>
      <c r="E952" s="17">
        <f t="shared" si="42"/>
        <v>4214.2786690000003</v>
      </c>
      <c r="F952" s="17">
        <v>3381.198234</v>
      </c>
      <c r="G952">
        <v>884.58038499999998</v>
      </c>
      <c r="H952">
        <v>384.43077799999998</v>
      </c>
      <c r="I952">
        <v>288.604938</v>
      </c>
      <c r="J952" s="171">
        <f t="shared" si="43"/>
        <v>112.05788608264463</v>
      </c>
      <c r="K952" s="171">
        <f t="shared" si="44"/>
        <v>208.10750275041323</v>
      </c>
      <c r="M952" s="17">
        <v>4214.2786690000003</v>
      </c>
      <c r="N952">
        <v>0</v>
      </c>
      <c r="O952" s="17">
        <v>1883.1950300000001</v>
      </c>
      <c r="P952" s="17">
        <v>3497.3621990000001</v>
      </c>
      <c r="R952" s="171">
        <f>'CONV-CFS-TAF'!B947</f>
        <v>5.9504132231404959E-2</v>
      </c>
    </row>
    <row r="953" spans="2:18" hidden="1" x14ac:dyDescent="0.25">
      <c r="B953" t="s">
        <v>984</v>
      </c>
      <c r="C953">
        <v>100</v>
      </c>
      <c r="D953" s="17">
        <v>2176.0114760000001</v>
      </c>
      <c r="E953" s="17">
        <f t="shared" si="42"/>
        <v>3579.7674940000002</v>
      </c>
      <c r="F953" s="17">
        <v>2757.8920149999999</v>
      </c>
      <c r="G953">
        <v>562.70192499999996</v>
      </c>
      <c r="H953">
        <v>134.98074500000001</v>
      </c>
      <c r="I953">
        <v>359.37469499999997</v>
      </c>
      <c r="J953" s="171">
        <f t="shared" si="43"/>
        <v>437.47886084826445</v>
      </c>
      <c r="K953" s="171">
        <f t="shared" si="44"/>
        <v>209.66097422479339</v>
      </c>
      <c r="M953" s="17">
        <v>3579.7674940000002</v>
      </c>
      <c r="N953">
        <v>0</v>
      </c>
      <c r="O953" s="17">
        <v>7114.9115810000003</v>
      </c>
      <c r="P953" s="17">
        <v>3409.8088550000002</v>
      </c>
      <c r="R953" s="171">
        <f>'CONV-CFS-TAF'!B948</f>
        <v>6.1487603305785121E-2</v>
      </c>
    </row>
    <row r="954" spans="2:18" hidden="1" x14ac:dyDescent="0.25">
      <c r="B954" t="s">
        <v>985</v>
      </c>
      <c r="C954">
        <v>100</v>
      </c>
      <c r="D954" s="17">
        <v>1952.7187349999999</v>
      </c>
      <c r="E954" s="17">
        <f t="shared" si="42"/>
        <v>3351.3903650000002</v>
      </c>
      <c r="F954" s="17">
        <v>2304.2401220000002</v>
      </c>
      <c r="G954">
        <v>514.29316500000004</v>
      </c>
      <c r="H954">
        <v>45</v>
      </c>
      <c r="I954">
        <v>397.27279099999998</v>
      </c>
      <c r="J954" s="171">
        <f t="shared" si="43"/>
        <v>432.25347688859506</v>
      </c>
      <c r="K954" s="171">
        <f t="shared" si="44"/>
        <v>282.84297520661158</v>
      </c>
      <c r="M954" s="17">
        <v>3351.3903650000002</v>
      </c>
      <c r="N954">
        <v>0</v>
      </c>
      <c r="O954" s="17">
        <v>7029.9288580000002</v>
      </c>
      <c r="P954" s="17">
        <v>4600</v>
      </c>
      <c r="R954" s="171">
        <f>'CONV-CFS-TAF'!B949</f>
        <v>6.1487603305785121E-2</v>
      </c>
    </row>
    <row r="955" spans="2:18" hidden="1" x14ac:dyDescent="0.25">
      <c r="B955" t="s">
        <v>986</v>
      </c>
      <c r="C955">
        <v>100</v>
      </c>
      <c r="D955" s="17">
        <v>1787.0663340000001</v>
      </c>
      <c r="E955" s="17">
        <f t="shared" si="42"/>
        <v>3123.8623790000001</v>
      </c>
      <c r="F955" s="17">
        <v>1879.069596</v>
      </c>
      <c r="G955">
        <v>487.70515799999998</v>
      </c>
      <c r="H955">
        <v>92.390613999999999</v>
      </c>
      <c r="I955">
        <v>482.25850100000002</v>
      </c>
      <c r="J955" s="171">
        <f t="shared" si="43"/>
        <v>397.48760330578511</v>
      </c>
      <c r="K955" s="171">
        <f t="shared" si="44"/>
        <v>273.71900826446279</v>
      </c>
      <c r="M955" s="17">
        <v>3123.8623790000001</v>
      </c>
      <c r="N955">
        <v>0</v>
      </c>
      <c r="O955" s="17">
        <v>6680</v>
      </c>
      <c r="P955" s="17">
        <v>4600</v>
      </c>
      <c r="R955" s="171">
        <f>'CONV-CFS-TAF'!B950</f>
        <v>5.9504132231404959E-2</v>
      </c>
    </row>
    <row r="956" spans="2:18" hidden="1" x14ac:dyDescent="0.25">
      <c r="B956" t="s">
        <v>987</v>
      </c>
      <c r="C956">
        <v>100</v>
      </c>
      <c r="D956" s="17">
        <v>1727.1691599999999</v>
      </c>
      <c r="E956" s="17">
        <f t="shared" si="42"/>
        <v>2973.7363580000001</v>
      </c>
      <c r="F956" s="17">
        <v>1710.680977</v>
      </c>
      <c r="G956">
        <v>446.236266</v>
      </c>
      <c r="H956">
        <v>183.33333300000001</v>
      </c>
      <c r="I956">
        <v>409.53853299999997</v>
      </c>
      <c r="J956" s="171">
        <f t="shared" si="43"/>
        <v>197.10534262413222</v>
      </c>
      <c r="K956" s="171">
        <f t="shared" si="44"/>
        <v>272.04133621090904</v>
      </c>
      <c r="M956" s="17">
        <v>2973.7363580000001</v>
      </c>
      <c r="N956">
        <v>0</v>
      </c>
      <c r="O956" s="17">
        <v>3205.6110829999998</v>
      </c>
      <c r="P956" s="17">
        <v>4424.3281829999996</v>
      </c>
      <c r="R956" s="171">
        <f>'CONV-CFS-TAF'!B951</f>
        <v>6.1487603305785121E-2</v>
      </c>
    </row>
    <row r="957" spans="2:18" hidden="1" x14ac:dyDescent="0.25">
      <c r="B957" t="s">
        <v>988</v>
      </c>
      <c r="C957">
        <v>100</v>
      </c>
      <c r="D957" s="17">
        <v>1695.146197</v>
      </c>
      <c r="E957" s="17">
        <f t="shared" si="42"/>
        <v>2583.4169350000002</v>
      </c>
      <c r="F957" s="17">
        <v>1592.527607</v>
      </c>
      <c r="G957">
        <v>418.52477199999998</v>
      </c>
      <c r="H957">
        <v>366.66666700000002</v>
      </c>
      <c r="I957">
        <v>273.38706200000001</v>
      </c>
      <c r="J957" s="171">
        <f t="shared" si="43"/>
        <v>198.38296978512398</v>
      </c>
      <c r="K957" s="171">
        <f t="shared" si="44"/>
        <v>273.71900826446279</v>
      </c>
      <c r="M957" s="17">
        <v>2583.4169350000002</v>
      </c>
      <c r="N957">
        <v>0</v>
      </c>
      <c r="O957" s="17">
        <v>3333.9360200000001</v>
      </c>
      <c r="P957" s="17">
        <v>4600</v>
      </c>
      <c r="R957" s="171">
        <f>'CONV-CFS-TAF'!B952</f>
        <v>5.9504132231404959E-2</v>
      </c>
    </row>
    <row r="958" spans="2:18" hidden="1" x14ac:dyDescent="0.25">
      <c r="B958" t="s">
        <v>989</v>
      </c>
      <c r="C958">
        <v>100</v>
      </c>
      <c r="D958" s="17">
        <v>1684.524658</v>
      </c>
      <c r="E958" s="17">
        <f t="shared" si="42"/>
        <v>2569.8222420000002</v>
      </c>
      <c r="F958" s="17">
        <v>1541.0492119999999</v>
      </c>
      <c r="G958">
        <v>412.20294899999999</v>
      </c>
      <c r="H958">
        <v>550</v>
      </c>
      <c r="I958">
        <v>343.00560400000001</v>
      </c>
      <c r="J958" s="171">
        <f t="shared" si="43"/>
        <v>292.88896857322311</v>
      </c>
      <c r="K958" s="171">
        <f t="shared" si="44"/>
        <v>267.88067859966941</v>
      </c>
      <c r="M958" s="17">
        <v>2569.8222420000002</v>
      </c>
      <c r="N958">
        <v>0</v>
      </c>
      <c r="O958" s="17">
        <v>4763.3824189999996</v>
      </c>
      <c r="P958" s="17">
        <v>4356.6615739999997</v>
      </c>
      <c r="R958" s="171">
        <f>'CONV-CFS-TAF'!B953</f>
        <v>6.1487603305785121E-2</v>
      </c>
    </row>
    <row r="959" spans="2:18" hidden="1" x14ac:dyDescent="0.25">
      <c r="B959" t="s">
        <v>990</v>
      </c>
      <c r="C959">
        <v>100</v>
      </c>
      <c r="D959" s="17">
        <v>1684.3206290000001</v>
      </c>
      <c r="E959" s="17">
        <f t="shared" si="42"/>
        <v>2725.7923070000002</v>
      </c>
      <c r="F959" s="17">
        <v>1553.8014929999999</v>
      </c>
      <c r="G959">
        <v>381.27017699999999</v>
      </c>
      <c r="H959">
        <v>704.32997499999999</v>
      </c>
      <c r="I959">
        <v>431.340283</v>
      </c>
      <c r="J959" s="171">
        <f t="shared" si="43"/>
        <v>170.56023309223139</v>
      </c>
      <c r="K959" s="171">
        <f t="shared" si="44"/>
        <v>255.84034963834713</v>
      </c>
      <c r="M959" s="17">
        <v>2725.7923070000002</v>
      </c>
      <c r="N959">
        <v>0</v>
      </c>
      <c r="O959" s="17">
        <v>2773.896264</v>
      </c>
      <c r="P959" s="17">
        <v>4160.8443960000004</v>
      </c>
      <c r="R959" s="171">
        <f>'CONV-CFS-TAF'!B954</f>
        <v>6.1487603305785121E-2</v>
      </c>
    </row>
    <row r="960" spans="2:18" hidden="1" x14ac:dyDescent="0.25">
      <c r="B960" t="s">
        <v>991</v>
      </c>
      <c r="C960">
        <v>100</v>
      </c>
      <c r="D960" s="17">
        <v>1714.6361219999999</v>
      </c>
      <c r="E960" s="17">
        <f t="shared" si="42"/>
        <v>3162.6542850000001</v>
      </c>
      <c r="F960" s="17">
        <v>1636.7420750000001</v>
      </c>
      <c r="G960">
        <v>398.35356899999999</v>
      </c>
      <c r="H960">
        <v>814.83944599999995</v>
      </c>
      <c r="I960">
        <v>508.21558499999998</v>
      </c>
      <c r="J960" s="171">
        <f t="shared" si="43"/>
        <v>154.34697350082646</v>
      </c>
      <c r="K960" s="171">
        <f t="shared" si="44"/>
        <v>231.52046022347108</v>
      </c>
      <c r="M960" s="17">
        <v>3162.6542850000001</v>
      </c>
      <c r="N960">
        <v>0</v>
      </c>
      <c r="O960" s="17">
        <v>2779.1642550000001</v>
      </c>
      <c r="P960" s="17">
        <v>4168.7463820000003</v>
      </c>
      <c r="R960" s="171">
        <f>'CONV-CFS-TAF'!B955</f>
        <v>5.5537190082644627E-2</v>
      </c>
    </row>
    <row r="961" spans="2:18" hidden="1" x14ac:dyDescent="0.25">
      <c r="B961" t="s">
        <v>992</v>
      </c>
      <c r="C961">
        <v>100</v>
      </c>
      <c r="D961" s="17">
        <v>1875.8520510000001</v>
      </c>
      <c r="E961" s="17">
        <f t="shared" si="42"/>
        <v>3666.9591</v>
      </c>
      <c r="F961" s="17">
        <v>1845.4103689999999</v>
      </c>
      <c r="G961">
        <v>508.87964199999999</v>
      </c>
      <c r="H961">
        <v>934.46884499999999</v>
      </c>
      <c r="I961">
        <v>616.31499299999996</v>
      </c>
      <c r="J961" s="171">
        <f t="shared" si="43"/>
        <v>166.47855975074381</v>
      </c>
      <c r="K961" s="171">
        <f t="shared" si="44"/>
        <v>249.7178396568595</v>
      </c>
      <c r="M961" s="17">
        <v>3666.9591</v>
      </c>
      <c r="N961">
        <v>0</v>
      </c>
      <c r="O961" s="17">
        <v>2707.5142110000002</v>
      </c>
      <c r="P961" s="17">
        <v>4061.2713170000002</v>
      </c>
      <c r="R961" s="171">
        <f>'CONV-CFS-TAF'!B956</f>
        <v>6.1487603305785121E-2</v>
      </c>
    </row>
    <row r="962" spans="2:18" hidden="1" x14ac:dyDescent="0.25">
      <c r="B962" t="s">
        <v>993</v>
      </c>
      <c r="C962">
        <v>100</v>
      </c>
      <c r="D962" s="17">
        <v>1975.3077060000001</v>
      </c>
      <c r="E962" s="17">
        <f t="shared" si="42"/>
        <v>3900.039111</v>
      </c>
      <c r="F962" s="17">
        <v>1911.8821889999999</v>
      </c>
      <c r="G962">
        <v>610.68135700000005</v>
      </c>
      <c r="H962">
        <v>864.31452300000001</v>
      </c>
      <c r="I962">
        <v>630.93079499999999</v>
      </c>
      <c r="J962" s="171">
        <f t="shared" si="43"/>
        <v>60.502090314049589</v>
      </c>
      <c r="K962" s="171">
        <f t="shared" si="44"/>
        <v>90.753135471074387</v>
      </c>
      <c r="M962" s="17">
        <v>3900.039111</v>
      </c>
      <c r="N962">
        <v>0</v>
      </c>
      <c r="O962" s="17">
        <v>1016.77124</v>
      </c>
      <c r="P962" s="17">
        <v>1525.1568600000001</v>
      </c>
      <c r="R962" s="171">
        <f>'CONV-CFS-TAF'!B957</f>
        <v>5.9504132231404959E-2</v>
      </c>
    </row>
    <row r="963" spans="2:18" hidden="1" x14ac:dyDescent="0.25">
      <c r="B963" t="s">
        <v>994</v>
      </c>
      <c r="C963">
        <v>100</v>
      </c>
      <c r="D963" s="17">
        <v>1955.7134470000001</v>
      </c>
      <c r="E963" s="17">
        <f t="shared" si="42"/>
        <v>3701.9290190000002</v>
      </c>
      <c r="F963" s="17">
        <v>1848.5889950000001</v>
      </c>
      <c r="G963">
        <v>662.992794</v>
      </c>
      <c r="H963">
        <v>681.85850500000004</v>
      </c>
      <c r="I963">
        <v>551.65495399999998</v>
      </c>
      <c r="J963" s="171">
        <f t="shared" si="43"/>
        <v>36.892561983471076</v>
      </c>
      <c r="K963" s="171">
        <f t="shared" si="44"/>
        <v>55.33884297520661</v>
      </c>
      <c r="M963" s="17">
        <v>3701.9290190000002</v>
      </c>
      <c r="N963">
        <v>0</v>
      </c>
      <c r="O963">
        <v>600</v>
      </c>
      <c r="P963">
        <v>900</v>
      </c>
      <c r="R963" s="171">
        <f>'CONV-CFS-TAF'!B958</f>
        <v>6.1487603305785121E-2</v>
      </c>
    </row>
    <row r="964" spans="2:18" hidden="1" x14ac:dyDescent="0.25">
      <c r="B964" t="s">
        <v>995</v>
      </c>
      <c r="C964">
        <v>100</v>
      </c>
      <c r="D964" s="17">
        <v>1873.395348</v>
      </c>
      <c r="E964" s="17">
        <f t="shared" si="42"/>
        <v>3200</v>
      </c>
      <c r="F964" s="17">
        <v>1540.2708720000001</v>
      </c>
      <c r="G964">
        <v>587.45587899999998</v>
      </c>
      <c r="H964">
        <v>503.857148</v>
      </c>
      <c r="I964">
        <v>483.910212</v>
      </c>
      <c r="J964" s="171">
        <f t="shared" si="43"/>
        <v>102.50927744132231</v>
      </c>
      <c r="K964" s="171">
        <f t="shared" si="44"/>
        <v>152.75224990413221</v>
      </c>
      <c r="M964" s="17">
        <v>3200</v>
      </c>
      <c r="N964">
        <v>0</v>
      </c>
      <c r="O964" s="17">
        <v>1722.725357</v>
      </c>
      <c r="P964" s="17">
        <v>2567.0864219999999</v>
      </c>
      <c r="R964" s="171">
        <f>'CONV-CFS-TAF'!B959</f>
        <v>5.9504132231404959E-2</v>
      </c>
    </row>
    <row r="965" spans="2:18" hidden="1" x14ac:dyDescent="0.25">
      <c r="B965" t="s">
        <v>996</v>
      </c>
      <c r="C965">
        <v>100</v>
      </c>
      <c r="D965" s="17">
        <v>1660.929603</v>
      </c>
      <c r="E965" s="17">
        <f t="shared" si="42"/>
        <v>2904.3342830000001</v>
      </c>
      <c r="F965" s="17">
        <v>1332.230438</v>
      </c>
      <c r="G965">
        <v>487.29403300000001</v>
      </c>
      <c r="H965">
        <v>274.42857400000003</v>
      </c>
      <c r="I965">
        <v>307.79599899999999</v>
      </c>
      <c r="J965" s="171">
        <f t="shared" si="43"/>
        <v>91.732116642644627</v>
      </c>
      <c r="K965" s="171">
        <f t="shared" si="44"/>
        <v>139.97616805487601</v>
      </c>
      <c r="M965" s="17">
        <v>2904.3342830000001</v>
      </c>
      <c r="N965">
        <v>0</v>
      </c>
      <c r="O965" s="17">
        <v>1491.879854</v>
      </c>
      <c r="P965" s="17">
        <v>2276.4941309999999</v>
      </c>
      <c r="R965" s="171">
        <f>'CONV-CFS-TAF'!B960</f>
        <v>6.1487603305785121E-2</v>
      </c>
    </row>
    <row r="966" spans="2:18" hidden="1" x14ac:dyDescent="0.25">
      <c r="B966" t="s">
        <v>997</v>
      </c>
      <c r="C966">
        <v>100</v>
      </c>
      <c r="D966" s="17">
        <v>1460.907659</v>
      </c>
      <c r="E966" s="17">
        <f t="shared" si="42"/>
        <v>2769.8366460000002</v>
      </c>
      <c r="F966" s="17">
        <v>1220.585634</v>
      </c>
      <c r="G966">
        <v>435.42852900000003</v>
      </c>
      <c r="H966">
        <v>111.875248</v>
      </c>
      <c r="I966">
        <v>155.02137200000001</v>
      </c>
      <c r="J966" s="171">
        <f t="shared" si="43"/>
        <v>41.918826640661159</v>
      </c>
      <c r="K966" s="171">
        <f t="shared" si="44"/>
        <v>156.54173854611568</v>
      </c>
      <c r="M966" s="17">
        <v>2769.8366460000002</v>
      </c>
      <c r="N966">
        <v>0</v>
      </c>
      <c r="O966">
        <v>681.74435800000003</v>
      </c>
      <c r="P966" s="17">
        <v>2545.9073069999999</v>
      </c>
      <c r="R966" s="171">
        <f>'CONV-CFS-TAF'!B961</f>
        <v>6.1487603305785121E-2</v>
      </c>
    </row>
    <row r="967" spans="2:18" hidden="1" x14ac:dyDescent="0.25">
      <c r="B967" t="s">
        <v>998</v>
      </c>
      <c r="C967">
        <v>100</v>
      </c>
      <c r="D967" s="17">
        <v>1341.824799</v>
      </c>
      <c r="E967" s="17">
        <f t="shared" si="42"/>
        <v>2707.6826740000001</v>
      </c>
      <c r="F967" s="17">
        <v>1126.221456</v>
      </c>
      <c r="G967">
        <v>441.59829300000001</v>
      </c>
      <c r="H967">
        <v>119.42609299999999</v>
      </c>
      <c r="I967">
        <v>195.66891000000001</v>
      </c>
      <c r="J967" s="171">
        <f t="shared" si="43"/>
        <v>198.75222809256198</v>
      </c>
      <c r="K967" s="171">
        <f t="shared" si="44"/>
        <v>211.62207064462811</v>
      </c>
      <c r="M967" s="17">
        <v>2707.6826740000001</v>
      </c>
      <c r="N967">
        <v>0</v>
      </c>
      <c r="O967" s="17">
        <v>3340.141611</v>
      </c>
      <c r="P967" s="17">
        <v>3556.426465</v>
      </c>
      <c r="R967" s="171">
        <f>'CONV-CFS-TAF'!B962</f>
        <v>5.9504132231404959E-2</v>
      </c>
    </row>
    <row r="968" spans="2:18" hidden="1" x14ac:dyDescent="0.25">
      <c r="B968" t="s">
        <v>999</v>
      </c>
      <c r="C968">
        <v>100</v>
      </c>
      <c r="D968" s="17">
        <v>1269.614505</v>
      </c>
      <c r="E968" s="17">
        <f t="shared" si="42"/>
        <v>2459.486007</v>
      </c>
      <c r="F968" s="17">
        <v>1012.016326</v>
      </c>
      <c r="G968">
        <v>394.93575099999998</v>
      </c>
      <c r="H968">
        <v>202.88934800000001</v>
      </c>
      <c r="I968">
        <v>148.10351900000001</v>
      </c>
      <c r="J968" s="171">
        <f t="shared" si="43"/>
        <v>57.301588698842977</v>
      </c>
      <c r="K968" s="171">
        <f t="shared" si="44"/>
        <v>249.98030662413223</v>
      </c>
      <c r="M968" s="17">
        <v>2459.486007</v>
      </c>
      <c r="N968">
        <v>0</v>
      </c>
      <c r="O968">
        <v>931.92099900000005</v>
      </c>
      <c r="P968" s="17">
        <v>4065.539933</v>
      </c>
      <c r="R968" s="171">
        <f>'CONV-CFS-TAF'!B963</f>
        <v>6.1487603305785121E-2</v>
      </c>
    </row>
    <row r="969" spans="2:18" hidden="1" x14ac:dyDescent="0.25">
      <c r="B969" t="s">
        <v>1000</v>
      </c>
      <c r="C969">
        <v>100</v>
      </c>
      <c r="D969" s="17">
        <v>1293.369326</v>
      </c>
      <c r="E969" s="17">
        <f t="shared" ref="E969:E991" si="45">SUM(M969:N969)</f>
        <v>2692.210063</v>
      </c>
      <c r="F969">
        <v>990.27512000000002</v>
      </c>
      <c r="G969">
        <v>439.62214999999998</v>
      </c>
      <c r="H969">
        <v>218.54910799999999</v>
      </c>
      <c r="I969">
        <v>356.46662500000002</v>
      </c>
      <c r="J969" s="171">
        <f t="shared" ref="J969:J991" si="46">O969*R969</f>
        <v>274.61581283305787</v>
      </c>
      <c r="K969" s="171">
        <f t="shared" ref="K969:K991" si="47">P969*R969</f>
        <v>108.40106445619836</v>
      </c>
      <c r="M969" s="17">
        <v>2692.210063</v>
      </c>
      <c r="N969">
        <v>0</v>
      </c>
      <c r="O969" s="17">
        <v>4615.0712990000002</v>
      </c>
      <c r="P969" s="17">
        <v>1821.7401110000001</v>
      </c>
      <c r="R969" s="171">
        <f>'CONV-CFS-TAF'!B964</f>
        <v>5.9504132231404959E-2</v>
      </c>
    </row>
    <row r="970" spans="2:18" hidden="1" x14ac:dyDescent="0.25">
      <c r="B970" t="s">
        <v>1001</v>
      </c>
      <c r="C970">
        <v>100</v>
      </c>
      <c r="D970" s="17">
        <v>1381.560549</v>
      </c>
      <c r="E970" s="17">
        <f t="shared" si="45"/>
        <v>3333.8000489999999</v>
      </c>
      <c r="F970" s="17">
        <v>1178.8938009999999</v>
      </c>
      <c r="G970">
        <v>567</v>
      </c>
      <c r="H970">
        <v>417.69565699999998</v>
      </c>
      <c r="I970">
        <v>471.30941100000001</v>
      </c>
      <c r="J970" s="171">
        <f t="shared" si="46"/>
        <v>178.23641294082643</v>
      </c>
      <c r="K970" s="171">
        <f t="shared" si="47"/>
        <v>267.35461944198346</v>
      </c>
      <c r="M970" s="17">
        <v>3333.8000489999999</v>
      </c>
      <c r="N970">
        <v>0</v>
      </c>
      <c r="O970" s="17">
        <v>2898.737361</v>
      </c>
      <c r="P970" s="17">
        <v>4348.1060420000003</v>
      </c>
      <c r="R970" s="171">
        <f>'CONV-CFS-TAF'!B965</f>
        <v>6.1487603305785121E-2</v>
      </c>
    </row>
    <row r="971" spans="2:18" hidden="1" x14ac:dyDescent="0.25">
      <c r="B971" t="s">
        <v>1002</v>
      </c>
      <c r="C971">
        <v>100</v>
      </c>
      <c r="D971" s="17">
        <v>1611.5430260000001</v>
      </c>
      <c r="E971" s="17">
        <f t="shared" si="45"/>
        <v>3678.3999020000001</v>
      </c>
      <c r="F971" s="17">
        <v>1502.7243080000001</v>
      </c>
      <c r="G971">
        <v>567</v>
      </c>
      <c r="H971">
        <v>586.26003900000001</v>
      </c>
      <c r="I971">
        <v>620.40200300000004</v>
      </c>
      <c r="J971" s="171">
        <f t="shared" si="46"/>
        <v>162.67549098247935</v>
      </c>
      <c r="K971" s="171">
        <f t="shared" si="47"/>
        <v>244.0132364429752</v>
      </c>
      <c r="M971" s="17">
        <v>3678.3999020000001</v>
      </c>
      <c r="N971">
        <v>0</v>
      </c>
      <c r="O971" s="17">
        <v>2645.663227</v>
      </c>
      <c r="P971" s="17">
        <v>3968.4948399999998</v>
      </c>
      <c r="R971" s="171">
        <f>'CONV-CFS-TAF'!B966</f>
        <v>6.1487603305785121E-2</v>
      </c>
    </row>
    <row r="972" spans="2:18" hidden="1" x14ac:dyDescent="0.25">
      <c r="B972" t="s">
        <v>1003</v>
      </c>
      <c r="C972">
        <v>100</v>
      </c>
      <c r="D972" s="17">
        <v>1721.4276</v>
      </c>
      <c r="E972" s="17">
        <f t="shared" si="45"/>
        <v>4022</v>
      </c>
      <c r="F972" s="17">
        <v>1656.27449</v>
      </c>
      <c r="G972">
        <v>563</v>
      </c>
      <c r="H972">
        <v>716.10280799999998</v>
      </c>
      <c r="I972">
        <v>746.44294000000002</v>
      </c>
      <c r="J972" s="171">
        <f t="shared" si="46"/>
        <v>148.28175202909091</v>
      </c>
      <c r="K972" s="171">
        <f t="shared" si="47"/>
        <v>222.42262804363637</v>
      </c>
      <c r="M972" s="17">
        <v>4022</v>
      </c>
      <c r="N972">
        <v>0</v>
      </c>
      <c r="O972" s="17">
        <v>2669.954166</v>
      </c>
      <c r="P972" s="17">
        <v>4004.9312490000002</v>
      </c>
      <c r="R972" s="171">
        <f>'CONV-CFS-TAF'!B967</f>
        <v>5.5537190082644627E-2</v>
      </c>
    </row>
    <row r="973" spans="2:18" hidden="1" x14ac:dyDescent="0.25">
      <c r="B973" t="s">
        <v>1004</v>
      </c>
      <c r="C973">
        <v>100</v>
      </c>
      <c r="D973" s="17">
        <v>1823.904225</v>
      </c>
      <c r="E973" s="17">
        <f t="shared" si="45"/>
        <v>4410.8515909999996</v>
      </c>
      <c r="F973" s="17">
        <v>1964.0233619999999</v>
      </c>
      <c r="G973">
        <v>653.773549</v>
      </c>
      <c r="H973">
        <v>815.62025300000005</v>
      </c>
      <c r="I973">
        <v>853.22866399999998</v>
      </c>
      <c r="J973" s="171">
        <f t="shared" si="46"/>
        <v>151.10808931041322</v>
      </c>
      <c r="K973" s="171">
        <f t="shared" si="47"/>
        <v>226.66213396561983</v>
      </c>
      <c r="M973" s="17">
        <v>4410.8515909999996</v>
      </c>
      <c r="N973">
        <v>0</v>
      </c>
      <c r="O973" s="17">
        <v>2457.5374740000002</v>
      </c>
      <c r="P973" s="17">
        <v>3686.3062110000001</v>
      </c>
      <c r="R973" s="171">
        <f>'CONV-CFS-TAF'!B968</f>
        <v>6.1487603305785121E-2</v>
      </c>
    </row>
    <row r="974" spans="2:18" hidden="1" x14ac:dyDescent="0.25">
      <c r="B974" t="s">
        <v>1005</v>
      </c>
      <c r="C974">
        <v>100</v>
      </c>
      <c r="D974" s="17">
        <v>2030.9250910000001</v>
      </c>
      <c r="E974" s="17">
        <f t="shared" si="45"/>
        <v>4552.1000979999999</v>
      </c>
      <c r="F974" s="17">
        <v>2124.6416819999999</v>
      </c>
      <c r="G974">
        <v>792</v>
      </c>
      <c r="H974">
        <v>706.78943500000003</v>
      </c>
      <c r="I974">
        <v>743.72525700000006</v>
      </c>
      <c r="J974" s="171">
        <f t="shared" si="46"/>
        <v>35.702479338842977</v>
      </c>
      <c r="K974" s="171">
        <f t="shared" si="47"/>
        <v>53.553719008264466</v>
      </c>
      <c r="M974" s="17">
        <v>4552.1000979999999</v>
      </c>
      <c r="N974">
        <v>0</v>
      </c>
      <c r="O974">
        <v>600</v>
      </c>
      <c r="P974">
        <v>900</v>
      </c>
      <c r="R974" s="171">
        <f>'CONV-CFS-TAF'!B969</f>
        <v>5.9504132231404959E-2</v>
      </c>
    </row>
    <row r="975" spans="2:18" hidden="1" x14ac:dyDescent="0.25">
      <c r="B975" t="s">
        <v>1006</v>
      </c>
      <c r="C975">
        <v>100</v>
      </c>
      <c r="D975" s="17">
        <v>1939.8226560000001</v>
      </c>
      <c r="E975" s="17">
        <f t="shared" si="45"/>
        <v>4376.1946680000001</v>
      </c>
      <c r="F975" s="17">
        <v>2181.3384590000001</v>
      </c>
      <c r="G975">
        <v>905.63670300000001</v>
      </c>
      <c r="H975">
        <v>506.01562699999999</v>
      </c>
      <c r="I975">
        <v>592.27119900000002</v>
      </c>
      <c r="J975" s="171">
        <f t="shared" si="46"/>
        <v>36.892561983471076</v>
      </c>
      <c r="K975" s="171">
        <f t="shared" si="47"/>
        <v>55.33884297520661</v>
      </c>
      <c r="M975" s="17">
        <v>4376.1946680000001</v>
      </c>
      <c r="N975">
        <v>0</v>
      </c>
      <c r="O975">
        <v>600</v>
      </c>
      <c r="P975">
        <v>900</v>
      </c>
      <c r="R975" s="171">
        <f>'CONV-CFS-TAF'!B970</f>
        <v>6.1487603305785121E-2</v>
      </c>
    </row>
    <row r="976" spans="2:18" hidden="1" x14ac:dyDescent="0.25">
      <c r="B976" t="s">
        <v>1007</v>
      </c>
      <c r="C976">
        <v>100</v>
      </c>
      <c r="D976" s="17">
        <v>1841.3700200000001</v>
      </c>
      <c r="E976" s="17">
        <f t="shared" si="45"/>
        <v>3979.195432</v>
      </c>
      <c r="F976" s="17">
        <v>1925.859545</v>
      </c>
      <c r="G976">
        <v>816.76791300000002</v>
      </c>
      <c r="H976">
        <v>332.531093</v>
      </c>
      <c r="I976">
        <v>384.17702500000001</v>
      </c>
      <c r="J976" s="171">
        <f t="shared" si="46"/>
        <v>105.83141908760331</v>
      </c>
      <c r="K976" s="171">
        <f t="shared" si="47"/>
        <v>188.92972936859505</v>
      </c>
      <c r="M976" s="17">
        <v>3979.195432</v>
      </c>
      <c r="N976">
        <v>0</v>
      </c>
      <c r="O976" s="17">
        <v>1778.555793</v>
      </c>
      <c r="P976" s="17">
        <v>3175.0690629999999</v>
      </c>
      <c r="R976" s="171">
        <f>'CONV-CFS-TAF'!B971</f>
        <v>5.9504132231404959E-2</v>
      </c>
    </row>
    <row r="977" spans="2:18" hidden="1" x14ac:dyDescent="0.25">
      <c r="B977" t="s">
        <v>1008</v>
      </c>
      <c r="C977">
        <v>100</v>
      </c>
      <c r="D977" s="17">
        <v>1691.5919200000001</v>
      </c>
      <c r="E977" s="17">
        <f t="shared" si="45"/>
        <v>3391.4923859999999</v>
      </c>
      <c r="F977" s="17">
        <v>1528.267259</v>
      </c>
      <c r="G977">
        <v>662.54982700000005</v>
      </c>
      <c r="H977">
        <v>212.49115699999999</v>
      </c>
      <c r="I977">
        <v>199.74388999999999</v>
      </c>
      <c r="J977" s="171">
        <f t="shared" si="46"/>
        <v>292.88119776991732</v>
      </c>
      <c r="K977" s="171">
        <f t="shared" si="47"/>
        <v>282.84297520661158</v>
      </c>
      <c r="M977" s="17">
        <v>3391.4923859999999</v>
      </c>
      <c r="N977">
        <v>0</v>
      </c>
      <c r="O977" s="17">
        <v>4763.2560389999999</v>
      </c>
      <c r="P977" s="17">
        <v>4600</v>
      </c>
      <c r="R977" s="171">
        <f>'CONV-CFS-TAF'!B972</f>
        <v>6.1487603305785121E-2</v>
      </c>
    </row>
    <row r="978" spans="2:18" hidden="1" x14ac:dyDescent="0.25">
      <c r="B978" t="s">
        <v>1009</v>
      </c>
      <c r="C978">
        <v>100</v>
      </c>
      <c r="D978" s="17">
        <v>1515.2632249999999</v>
      </c>
      <c r="E978" s="17">
        <f t="shared" si="45"/>
        <v>3190.1764969999999</v>
      </c>
      <c r="F978" s="17">
        <v>1434.8963269999999</v>
      </c>
      <c r="G978">
        <v>610.77879399999995</v>
      </c>
      <c r="H978">
        <v>147.358619</v>
      </c>
      <c r="I978">
        <v>55</v>
      </c>
      <c r="J978" s="171">
        <f t="shared" si="46"/>
        <v>89.205646054214867</v>
      </c>
      <c r="K978" s="171">
        <f t="shared" si="47"/>
        <v>282.84297520661158</v>
      </c>
      <c r="M978" s="17">
        <v>3190.1764969999999</v>
      </c>
      <c r="N978">
        <v>0</v>
      </c>
      <c r="O978" s="17">
        <v>1450.790749</v>
      </c>
      <c r="P978" s="17">
        <v>4600</v>
      </c>
      <c r="R978" s="171">
        <f>'CONV-CFS-TAF'!B973</f>
        <v>6.1487603305785121E-2</v>
      </c>
    </row>
    <row r="979" spans="2:18" hidden="1" x14ac:dyDescent="0.25">
      <c r="B979" t="s">
        <v>1010</v>
      </c>
      <c r="C979">
        <v>100</v>
      </c>
      <c r="D979" s="17">
        <v>1388.793551</v>
      </c>
      <c r="E979" s="17">
        <f t="shared" si="45"/>
        <v>3130.3514700000001</v>
      </c>
      <c r="F979" s="17">
        <v>1374.480556</v>
      </c>
      <c r="G979">
        <v>573.37959699999999</v>
      </c>
      <c r="H979">
        <v>191.173779</v>
      </c>
      <c r="I979">
        <v>55</v>
      </c>
      <c r="J979" s="171">
        <f t="shared" si="46"/>
        <v>159.39567836033058</v>
      </c>
      <c r="K979" s="171">
        <f t="shared" si="47"/>
        <v>258.23198457520664</v>
      </c>
      <c r="M979" s="17">
        <v>3130.3514700000001</v>
      </c>
      <c r="N979">
        <v>0</v>
      </c>
      <c r="O979" s="17">
        <v>2678.7329279999999</v>
      </c>
      <c r="P979" s="17">
        <v>4339.7319630000002</v>
      </c>
      <c r="R979" s="171">
        <f>'CONV-CFS-TAF'!B974</f>
        <v>5.9504132231404959E-2</v>
      </c>
    </row>
    <row r="980" spans="2:18" x14ac:dyDescent="0.25">
      <c r="B980" t="s">
        <v>1011</v>
      </c>
      <c r="C980">
        <v>200</v>
      </c>
      <c r="D980" s="17">
        <v>1333.8278780000001</v>
      </c>
      <c r="E980" s="17">
        <f t="shared" si="45"/>
        <v>2918.1958060000002</v>
      </c>
      <c r="F980" s="17">
        <v>1250.823472</v>
      </c>
      <c r="G980">
        <v>507.05812600000002</v>
      </c>
      <c r="H980">
        <v>218.191484</v>
      </c>
      <c r="I980">
        <v>55</v>
      </c>
      <c r="J980" s="171">
        <f t="shared" si="46"/>
        <v>55.938360450247934</v>
      </c>
      <c r="K980" s="171">
        <f t="shared" si="47"/>
        <v>199.73494434049584</v>
      </c>
      <c r="M980" s="17">
        <v>2918.1958060000002</v>
      </c>
      <c r="N980">
        <v>0</v>
      </c>
      <c r="O980">
        <v>909.75021700000002</v>
      </c>
      <c r="P980" s="17">
        <v>3248.3774549999998</v>
      </c>
      <c r="R980" s="171">
        <f>'CONV-CFS-TAF'!B975</f>
        <v>6.1487603305785121E-2</v>
      </c>
    </row>
    <row r="981" spans="2:18" hidden="1" x14ac:dyDescent="0.25">
      <c r="B981" t="s">
        <v>1012</v>
      </c>
      <c r="C981">
        <v>100</v>
      </c>
      <c r="D981" s="17">
        <v>1299.1197099999999</v>
      </c>
      <c r="E981" s="17">
        <f t="shared" si="45"/>
        <v>2852.6679680000002</v>
      </c>
      <c r="F981" s="17">
        <v>1193.0967390000001</v>
      </c>
      <c r="G981">
        <v>478.31855100000001</v>
      </c>
      <c r="H981">
        <v>366.66666700000002</v>
      </c>
      <c r="I981">
        <v>55</v>
      </c>
      <c r="J981" s="171">
        <f t="shared" si="46"/>
        <v>159.78879859834711</v>
      </c>
      <c r="K981" s="171">
        <f t="shared" si="47"/>
        <v>246.17384015206613</v>
      </c>
      <c r="M981" s="17">
        <v>2852.6679680000002</v>
      </c>
      <c r="N981">
        <v>0</v>
      </c>
      <c r="O981" s="17">
        <v>2685.339532</v>
      </c>
      <c r="P981" s="17">
        <v>4137.0881470000004</v>
      </c>
      <c r="R981" s="171">
        <f>'CONV-CFS-TAF'!B976</f>
        <v>5.9504132231404959E-2</v>
      </c>
    </row>
    <row r="982" spans="2:18" hidden="1" x14ac:dyDescent="0.25">
      <c r="B982" t="s">
        <v>1013</v>
      </c>
      <c r="C982">
        <v>100</v>
      </c>
      <c r="D982" s="17">
        <v>1482.6079500000001</v>
      </c>
      <c r="E982" s="17">
        <f t="shared" si="45"/>
        <v>3291.3000489999999</v>
      </c>
      <c r="F982" s="17">
        <v>1579.694763</v>
      </c>
      <c r="G982">
        <v>567</v>
      </c>
      <c r="H982">
        <v>552.77296799999999</v>
      </c>
      <c r="I982">
        <v>55</v>
      </c>
      <c r="J982" s="171">
        <f t="shared" si="46"/>
        <v>174.09259703008266</v>
      </c>
      <c r="K982" s="171">
        <f t="shared" si="47"/>
        <v>261.13889554512394</v>
      </c>
      <c r="M982" s="17">
        <v>3291.3000489999999</v>
      </c>
      <c r="N982">
        <v>0</v>
      </c>
      <c r="O982" s="17">
        <v>2831.3446560000002</v>
      </c>
      <c r="P982" s="17">
        <v>4247.0169839999999</v>
      </c>
      <c r="R982" s="171">
        <f>'CONV-CFS-TAF'!B977</f>
        <v>6.1487603305785121E-2</v>
      </c>
    </row>
    <row r="983" spans="2:18" hidden="1" x14ac:dyDescent="0.25">
      <c r="B983" t="s">
        <v>1014</v>
      </c>
      <c r="C983">
        <v>100</v>
      </c>
      <c r="D983" s="17">
        <v>1794.9706510000001</v>
      </c>
      <c r="E983" s="17">
        <f t="shared" si="45"/>
        <v>3515.1999510000001</v>
      </c>
      <c r="F983" s="17">
        <v>2112.7836619999998</v>
      </c>
      <c r="G983">
        <v>562</v>
      </c>
      <c r="H983">
        <v>682.77295300000003</v>
      </c>
      <c r="I983">
        <v>178.85829699999999</v>
      </c>
      <c r="J983" s="171">
        <f t="shared" si="46"/>
        <v>144.59321463471073</v>
      </c>
      <c r="K983" s="171">
        <f t="shared" si="47"/>
        <v>216.88982198280991</v>
      </c>
      <c r="M983" s="17">
        <v>3515.1999510000001</v>
      </c>
      <c r="N983">
        <v>0</v>
      </c>
      <c r="O983" s="17">
        <v>2351.5831950000002</v>
      </c>
      <c r="P983" s="17">
        <v>3527.374793</v>
      </c>
      <c r="R983" s="171">
        <f>'CONV-CFS-TAF'!B978</f>
        <v>6.1487603305785121E-2</v>
      </c>
    </row>
    <row r="984" spans="2:18" hidden="1" x14ac:dyDescent="0.25">
      <c r="B984" t="s">
        <v>1015</v>
      </c>
      <c r="C984">
        <v>100</v>
      </c>
      <c r="D984" s="17">
        <v>1906.434135</v>
      </c>
      <c r="E984" s="17">
        <f t="shared" si="45"/>
        <v>3840.9827369999998</v>
      </c>
      <c r="F984" s="17">
        <v>2411.3398750000001</v>
      </c>
      <c r="G984">
        <v>551</v>
      </c>
      <c r="H984">
        <v>801.57500300000004</v>
      </c>
      <c r="I984">
        <v>303.04462599999999</v>
      </c>
      <c r="J984" s="171">
        <f t="shared" si="46"/>
        <v>149.34559061950415</v>
      </c>
      <c r="K984" s="171">
        <f t="shared" si="47"/>
        <v>224.01838595702478</v>
      </c>
      <c r="M984" s="17">
        <v>3840.9827369999998</v>
      </c>
      <c r="N984">
        <v>0</v>
      </c>
      <c r="O984" s="17">
        <v>2689.1095930000001</v>
      </c>
      <c r="P984" s="17">
        <v>4033.6643899999999</v>
      </c>
      <c r="R984" s="171">
        <f>'CONV-CFS-TAF'!B979</f>
        <v>5.5537190082644627E-2</v>
      </c>
    </row>
    <row r="985" spans="2:18" hidden="1" x14ac:dyDescent="0.25">
      <c r="B985" t="s">
        <v>1016</v>
      </c>
      <c r="C985">
        <v>100</v>
      </c>
      <c r="D985" s="17">
        <v>2061.0319049999998</v>
      </c>
      <c r="E985" s="17">
        <f t="shared" si="45"/>
        <v>4333.3049360000005</v>
      </c>
      <c r="F985" s="17">
        <v>2769.056838</v>
      </c>
      <c r="G985">
        <v>644.46421099999998</v>
      </c>
      <c r="H985">
        <v>884.48228400000005</v>
      </c>
      <c r="I985">
        <v>401.61168700000002</v>
      </c>
      <c r="J985" s="171">
        <f t="shared" si="46"/>
        <v>147.58660185322313</v>
      </c>
      <c r="K985" s="171">
        <f t="shared" si="47"/>
        <v>221.37990274909089</v>
      </c>
      <c r="M985" s="17">
        <v>4333.3049360000005</v>
      </c>
      <c r="N985">
        <v>0</v>
      </c>
      <c r="O985" s="17">
        <v>2400.2659709999998</v>
      </c>
      <c r="P985" s="17">
        <v>3600.398956</v>
      </c>
      <c r="R985" s="171">
        <f>'CONV-CFS-TAF'!B980</f>
        <v>6.1487603305785121E-2</v>
      </c>
    </row>
    <row r="986" spans="2:18" hidden="1" x14ac:dyDescent="0.25">
      <c r="B986" t="s">
        <v>1017</v>
      </c>
      <c r="C986">
        <v>100</v>
      </c>
      <c r="D986" s="17">
        <v>2260.8690649999999</v>
      </c>
      <c r="E986" s="17">
        <f t="shared" si="45"/>
        <v>4552.1000979999999</v>
      </c>
      <c r="F986" s="17">
        <v>3143.5569719999999</v>
      </c>
      <c r="G986">
        <v>792</v>
      </c>
      <c r="H986">
        <v>760.04275299999995</v>
      </c>
      <c r="I986">
        <v>315.36125800000002</v>
      </c>
      <c r="J986" s="171">
        <f t="shared" si="46"/>
        <v>35.702479338842977</v>
      </c>
      <c r="K986" s="171">
        <f t="shared" si="47"/>
        <v>53.553719008264466</v>
      </c>
      <c r="M986" s="17">
        <v>4552.1000979999999</v>
      </c>
      <c r="N986">
        <v>0</v>
      </c>
      <c r="O986">
        <v>600</v>
      </c>
      <c r="P986">
        <v>900</v>
      </c>
      <c r="R986" s="171">
        <f>'CONV-CFS-TAF'!B981</f>
        <v>5.9504132231404959E-2</v>
      </c>
    </row>
    <row r="987" spans="2:18" hidden="1" x14ac:dyDescent="0.25">
      <c r="B987" t="s">
        <v>1018</v>
      </c>
      <c r="C987">
        <v>100</v>
      </c>
      <c r="D987" s="17">
        <v>2326.7031980000002</v>
      </c>
      <c r="E987" s="17">
        <f t="shared" si="45"/>
        <v>4552</v>
      </c>
      <c r="F987" s="17">
        <v>3538</v>
      </c>
      <c r="G987">
        <v>967</v>
      </c>
      <c r="H987">
        <v>549.00892999999996</v>
      </c>
      <c r="I987">
        <v>189.00060199999999</v>
      </c>
      <c r="J987" s="171">
        <f t="shared" si="46"/>
        <v>36.892561983471076</v>
      </c>
      <c r="K987" s="171">
        <f t="shared" si="47"/>
        <v>55.33884297520661</v>
      </c>
      <c r="M987" s="17">
        <v>4552</v>
      </c>
      <c r="N987">
        <v>0</v>
      </c>
      <c r="O987">
        <v>600</v>
      </c>
      <c r="P987">
        <v>900</v>
      </c>
      <c r="R987" s="171">
        <f>'CONV-CFS-TAF'!B982</f>
        <v>6.1487603305785121E-2</v>
      </c>
    </row>
    <row r="988" spans="2:18" hidden="1" x14ac:dyDescent="0.25">
      <c r="B988" t="s">
        <v>1019</v>
      </c>
      <c r="C988">
        <v>100</v>
      </c>
      <c r="D988" s="17">
        <v>2401.7522509999999</v>
      </c>
      <c r="E988" s="17">
        <f t="shared" si="45"/>
        <v>4362.1266750000004</v>
      </c>
      <c r="F988" s="17">
        <v>3538</v>
      </c>
      <c r="G988">
        <v>967</v>
      </c>
      <c r="H988">
        <v>368.38427300000001</v>
      </c>
      <c r="I988">
        <v>55</v>
      </c>
      <c r="J988" s="171">
        <f t="shared" si="46"/>
        <v>106.42406620165289</v>
      </c>
      <c r="K988" s="171">
        <f t="shared" si="47"/>
        <v>197.64469434049587</v>
      </c>
      <c r="M988" s="17">
        <v>4362.1266750000004</v>
      </c>
      <c r="N988">
        <v>0</v>
      </c>
      <c r="O988" s="17">
        <v>1788.5155569999999</v>
      </c>
      <c r="P988" s="17">
        <v>3321.5288909999999</v>
      </c>
      <c r="R988" s="171">
        <f>'CONV-CFS-TAF'!B983</f>
        <v>5.9504132231404959E-2</v>
      </c>
    </row>
    <row r="989" spans="2:18" hidden="1" x14ac:dyDescent="0.25">
      <c r="B989" t="s">
        <v>1020</v>
      </c>
      <c r="C989">
        <v>100</v>
      </c>
      <c r="D989" s="17">
        <v>2270</v>
      </c>
      <c r="E989" s="17">
        <f t="shared" si="45"/>
        <v>3700.0290789999999</v>
      </c>
      <c r="F989" s="17">
        <v>2923.9376379999999</v>
      </c>
      <c r="G989">
        <v>680.63557500000002</v>
      </c>
      <c r="H989">
        <v>202.11365799999999</v>
      </c>
      <c r="I989">
        <v>96.574366999999995</v>
      </c>
      <c r="J989" s="171">
        <f t="shared" si="46"/>
        <v>411.24998839338843</v>
      </c>
      <c r="K989" s="171">
        <f t="shared" si="47"/>
        <v>262.97291506512397</v>
      </c>
      <c r="M989" s="17">
        <v>3700.0290789999999</v>
      </c>
      <c r="N989">
        <v>0</v>
      </c>
      <c r="O989" s="17">
        <v>6688.3398649999999</v>
      </c>
      <c r="P989" s="17">
        <v>4276.8444520000003</v>
      </c>
      <c r="R989" s="171">
        <f>'CONV-CFS-TAF'!B984</f>
        <v>6.1487603305785121E-2</v>
      </c>
    </row>
    <row r="990" spans="2:18" hidden="1" x14ac:dyDescent="0.25">
      <c r="B990" t="s">
        <v>1021</v>
      </c>
      <c r="C990">
        <v>100</v>
      </c>
      <c r="D990" s="17">
        <v>2138.2779890000002</v>
      </c>
      <c r="E990" s="17">
        <f t="shared" si="45"/>
        <v>3409.5018169999998</v>
      </c>
      <c r="F990" s="17">
        <v>2497.5793010000002</v>
      </c>
      <c r="G990">
        <v>634.13768000000005</v>
      </c>
      <c r="H990">
        <v>91.722864999999999</v>
      </c>
      <c r="I990">
        <v>162.03809200000001</v>
      </c>
      <c r="J990" s="171">
        <f t="shared" si="46"/>
        <v>441.48099173553715</v>
      </c>
      <c r="K990" s="171">
        <f t="shared" si="47"/>
        <v>251.7061463920661</v>
      </c>
      <c r="M990" s="17">
        <v>3409.5018169999998</v>
      </c>
      <c r="N990">
        <v>0</v>
      </c>
      <c r="O990" s="17">
        <v>7180</v>
      </c>
      <c r="P990" s="17">
        <v>4093.6080259999999</v>
      </c>
      <c r="R990" s="171">
        <f>'CONV-CFS-TAF'!B985</f>
        <v>6.1487603305785121E-2</v>
      </c>
    </row>
    <row r="991" spans="2:18" hidden="1" x14ac:dyDescent="0.25">
      <c r="B991" t="s">
        <v>1022</v>
      </c>
      <c r="C991">
        <v>100</v>
      </c>
      <c r="D991" s="17">
        <v>1975</v>
      </c>
      <c r="E991" s="17">
        <f t="shared" si="45"/>
        <v>3056.3289319999999</v>
      </c>
      <c r="F991" s="17">
        <v>2028.761602</v>
      </c>
      <c r="G991">
        <v>552.59307899999999</v>
      </c>
      <c r="H991">
        <v>146.37060399999999</v>
      </c>
      <c r="I991">
        <v>244.28733399999999</v>
      </c>
      <c r="J991" s="171">
        <f t="shared" si="46"/>
        <v>397.48760330578511</v>
      </c>
      <c r="K991" s="171">
        <f t="shared" si="47"/>
        <v>273.71900826446279</v>
      </c>
      <c r="M991" s="17">
        <v>3056.3289319999999</v>
      </c>
      <c r="N991">
        <v>0</v>
      </c>
      <c r="O991" s="17">
        <v>6680</v>
      </c>
      <c r="P991" s="17">
        <v>4600</v>
      </c>
      <c r="R991" s="171">
        <f>'CONV-CFS-TAF'!B986</f>
        <v>5.9504132231404959E-2</v>
      </c>
    </row>
  </sheetData>
  <autoFilter ref="C7:C991">
    <filterColumn colId="0">
      <filters>
        <filter val="200"/>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I994"/>
  <sheetViews>
    <sheetView workbookViewId="0">
      <selection activeCell="F447" sqref="F447"/>
    </sheetView>
  </sheetViews>
  <sheetFormatPr defaultRowHeight="15" x14ac:dyDescent="0.25"/>
  <cols>
    <col min="1" max="1" width="9.140625" style="171"/>
    <col min="2" max="2" width="17.42578125" style="171" bestFit="1" customWidth="1"/>
    <col min="3" max="3" width="38.5703125" style="171" customWidth="1"/>
    <col min="4" max="4" width="38.42578125" style="171" customWidth="1"/>
    <col min="5" max="5" width="38.28515625" style="171" customWidth="1"/>
    <col min="6" max="6" width="26" style="171" bestFit="1" customWidth="1"/>
    <col min="7" max="8" width="26.85546875" style="171" customWidth="1"/>
    <col min="9" max="9" width="26.42578125" style="171" customWidth="1"/>
    <col min="10" max="16384" width="9.140625" style="171"/>
  </cols>
  <sheetData>
    <row r="1" spans="2:9" x14ac:dyDescent="0.25">
      <c r="C1" s="171" t="s">
        <v>1332</v>
      </c>
      <c r="D1" s="171" t="s">
        <v>1331</v>
      </c>
      <c r="E1" s="171" t="s">
        <v>1335</v>
      </c>
    </row>
    <row r="2" spans="2:9" x14ac:dyDescent="0.25">
      <c r="B2" s="171">
        <v>100</v>
      </c>
      <c r="C2" s="171">
        <f t="shared" ref="C2:E5" si="0">COUNTIF(C$11:C$994,$B2)</f>
        <v>983</v>
      </c>
      <c r="D2" s="158">
        <f t="shared" si="0"/>
        <v>1</v>
      </c>
      <c r="E2" s="171">
        <f t="shared" si="0"/>
        <v>0</v>
      </c>
    </row>
    <row r="3" spans="2:9" x14ac:dyDescent="0.25">
      <c r="B3" s="171">
        <v>200</v>
      </c>
      <c r="C3" s="171">
        <f t="shared" si="0"/>
        <v>1</v>
      </c>
      <c r="D3" s="171">
        <f t="shared" si="0"/>
        <v>169</v>
      </c>
      <c r="E3" s="158">
        <f t="shared" si="0"/>
        <v>984</v>
      </c>
    </row>
    <row r="4" spans="2:9" x14ac:dyDescent="0.25">
      <c r="B4" s="171">
        <v>300</v>
      </c>
      <c r="C4" s="158">
        <f t="shared" si="0"/>
        <v>0</v>
      </c>
      <c r="D4" s="171">
        <f t="shared" si="0"/>
        <v>814</v>
      </c>
      <c r="E4" s="171">
        <f t="shared" si="0"/>
        <v>0</v>
      </c>
    </row>
    <row r="5" spans="2:9" x14ac:dyDescent="0.25">
      <c r="B5" s="171">
        <v>900</v>
      </c>
      <c r="C5" s="171">
        <f t="shared" si="0"/>
        <v>0</v>
      </c>
      <c r="D5" s="171">
        <f t="shared" si="0"/>
        <v>0</v>
      </c>
      <c r="E5" s="171">
        <f t="shared" si="0"/>
        <v>0</v>
      </c>
    </row>
    <row r="6" spans="2:9" x14ac:dyDescent="0.25">
      <c r="F6" s="1" t="s">
        <v>1340</v>
      </c>
      <c r="G6" s="1" t="s">
        <v>1341</v>
      </c>
      <c r="H6" s="1" t="s">
        <v>1342</v>
      </c>
      <c r="I6" s="1" t="s">
        <v>1343</v>
      </c>
    </row>
    <row r="7" spans="2:9" x14ac:dyDescent="0.25">
      <c r="C7" s="171" t="s">
        <v>1330</v>
      </c>
      <c r="D7" s="171" t="s">
        <v>1333</v>
      </c>
      <c r="E7" s="171" t="s">
        <v>1334</v>
      </c>
      <c r="F7" s="171" t="s">
        <v>1036</v>
      </c>
      <c r="G7" s="171" t="s">
        <v>1347</v>
      </c>
      <c r="H7" s="171" t="s">
        <v>1348</v>
      </c>
      <c r="I7" s="171" t="s">
        <v>1349</v>
      </c>
    </row>
    <row r="8" spans="2:9" x14ac:dyDescent="0.25">
      <c r="C8" s="171" t="s">
        <v>1336</v>
      </c>
      <c r="D8" s="171" t="s">
        <v>1337</v>
      </c>
      <c r="E8" s="171" t="s">
        <v>1338</v>
      </c>
      <c r="F8" s="171" t="s">
        <v>1339</v>
      </c>
      <c r="G8" s="171" t="s">
        <v>1344</v>
      </c>
      <c r="H8" s="171" t="s">
        <v>1345</v>
      </c>
      <c r="I8" s="171" t="s">
        <v>1346</v>
      </c>
    </row>
    <row r="9" spans="2:9" x14ac:dyDescent="0.25">
      <c r="B9" s="171" t="s">
        <v>1274</v>
      </c>
      <c r="C9" s="171" t="s">
        <v>1275</v>
      </c>
      <c r="D9" s="171" t="s">
        <v>1275</v>
      </c>
      <c r="E9" s="171" t="s">
        <v>1275</v>
      </c>
      <c r="F9" s="171" t="s">
        <v>36</v>
      </c>
      <c r="G9" s="171" t="s">
        <v>36</v>
      </c>
      <c r="H9" s="171" t="s">
        <v>36</v>
      </c>
      <c r="I9" s="171" t="s">
        <v>33</v>
      </c>
    </row>
    <row r="10" spans="2:9" x14ac:dyDescent="0.25">
      <c r="B10" s="171" t="s">
        <v>1274</v>
      </c>
      <c r="C10" s="171" t="s">
        <v>1090</v>
      </c>
      <c r="D10" s="171" t="s">
        <v>1090</v>
      </c>
      <c r="E10" s="171" t="s">
        <v>1090</v>
      </c>
      <c r="F10" s="171" t="s">
        <v>1090</v>
      </c>
      <c r="G10" s="171" t="s">
        <v>1090</v>
      </c>
      <c r="H10" s="171" t="s">
        <v>1090</v>
      </c>
      <c r="I10" s="171" t="s">
        <v>1090</v>
      </c>
    </row>
    <row r="11" spans="2:9" hidden="1" x14ac:dyDescent="0.25">
      <c r="B11" s="171" t="s">
        <v>39</v>
      </c>
      <c r="C11" s="171">
        <v>100</v>
      </c>
      <c r="D11" s="171">
        <v>300</v>
      </c>
      <c r="E11" s="159">
        <v>200</v>
      </c>
      <c r="F11" s="17">
        <v>1781.27792</v>
      </c>
      <c r="G11" s="171">
        <v>240</v>
      </c>
      <c r="H11" s="17">
        <v>1850</v>
      </c>
      <c r="I11" s="159">
        <v>0</v>
      </c>
    </row>
    <row r="12" spans="2:9" hidden="1" x14ac:dyDescent="0.25">
      <c r="B12" s="171" t="s">
        <v>40</v>
      </c>
      <c r="C12" s="171">
        <v>100</v>
      </c>
      <c r="D12" s="171">
        <v>300</v>
      </c>
      <c r="E12" s="159">
        <v>200</v>
      </c>
      <c r="F12" s="17">
        <v>1753.6804119999999</v>
      </c>
      <c r="G12" s="171">
        <v>240</v>
      </c>
      <c r="H12" s="17">
        <v>1850</v>
      </c>
      <c r="I12" s="159">
        <v>0</v>
      </c>
    </row>
    <row r="13" spans="2:9" hidden="1" x14ac:dyDescent="0.25">
      <c r="B13" s="171" t="s">
        <v>41</v>
      </c>
      <c r="C13" s="171">
        <v>100</v>
      </c>
      <c r="D13" s="171">
        <v>300</v>
      </c>
      <c r="E13" s="159">
        <v>200</v>
      </c>
      <c r="F13" s="17">
        <v>1755.090087</v>
      </c>
      <c r="G13" s="171">
        <v>240</v>
      </c>
      <c r="H13" s="17">
        <v>1850</v>
      </c>
      <c r="I13" s="159">
        <v>0</v>
      </c>
    </row>
    <row r="14" spans="2:9" hidden="1" x14ac:dyDescent="0.25">
      <c r="B14" s="171" t="s">
        <v>42</v>
      </c>
      <c r="C14" s="171">
        <v>100</v>
      </c>
      <c r="D14" s="171">
        <v>300</v>
      </c>
      <c r="E14" s="159">
        <v>200</v>
      </c>
      <c r="F14" s="17">
        <v>1751.3772039999999</v>
      </c>
      <c r="G14" s="171">
        <v>240</v>
      </c>
      <c r="H14" s="17">
        <v>1900</v>
      </c>
      <c r="I14" s="159">
        <v>0</v>
      </c>
    </row>
    <row r="15" spans="2:9" hidden="1" x14ac:dyDescent="0.25">
      <c r="B15" s="171" t="s">
        <v>43</v>
      </c>
      <c r="C15" s="171">
        <v>100</v>
      </c>
      <c r="D15" s="171">
        <v>300</v>
      </c>
      <c r="E15" s="159">
        <v>200</v>
      </c>
      <c r="F15" s="17">
        <v>1773.8588199999999</v>
      </c>
      <c r="G15" s="171">
        <v>240</v>
      </c>
      <c r="H15" s="17">
        <v>2000</v>
      </c>
      <c r="I15" s="159">
        <v>0</v>
      </c>
    </row>
    <row r="16" spans="2:9" hidden="1" x14ac:dyDescent="0.25">
      <c r="B16" s="171" t="s">
        <v>44</v>
      </c>
      <c r="C16" s="171">
        <v>100</v>
      </c>
      <c r="D16" s="171">
        <v>300</v>
      </c>
      <c r="E16" s="159">
        <v>200</v>
      </c>
      <c r="F16" s="17">
        <v>1823.377988</v>
      </c>
      <c r="G16" s="171">
        <v>240</v>
      </c>
      <c r="H16" s="17">
        <v>2100</v>
      </c>
      <c r="I16" s="159">
        <v>0</v>
      </c>
    </row>
    <row r="17" spans="2:9" hidden="1" x14ac:dyDescent="0.25">
      <c r="B17" s="171" t="s">
        <v>45</v>
      </c>
      <c r="C17" s="171">
        <v>100</v>
      </c>
      <c r="D17" s="171">
        <v>300</v>
      </c>
      <c r="E17" s="159">
        <v>200</v>
      </c>
      <c r="F17" s="17">
        <v>1941.4609889999999</v>
      </c>
      <c r="G17" s="171">
        <v>240</v>
      </c>
      <c r="H17" s="17">
        <v>2300</v>
      </c>
      <c r="I17" s="159">
        <v>0</v>
      </c>
    </row>
    <row r="18" spans="2:9" hidden="1" x14ac:dyDescent="0.25">
      <c r="B18" s="171" t="s">
        <v>46</v>
      </c>
      <c r="C18" s="171">
        <v>100</v>
      </c>
      <c r="D18" s="171">
        <v>300</v>
      </c>
      <c r="E18" s="159">
        <v>200</v>
      </c>
      <c r="F18" s="17">
        <v>2020.044077</v>
      </c>
      <c r="G18" s="171">
        <v>240</v>
      </c>
      <c r="H18" s="17">
        <v>2420</v>
      </c>
      <c r="I18" s="159">
        <v>0</v>
      </c>
    </row>
    <row r="19" spans="2:9" hidden="1" x14ac:dyDescent="0.25">
      <c r="B19" s="171" t="s">
        <v>47</v>
      </c>
      <c r="C19" s="171">
        <v>100</v>
      </c>
      <c r="D19" s="171">
        <v>300</v>
      </c>
      <c r="E19" s="159">
        <v>200</v>
      </c>
      <c r="F19" s="17">
        <v>2066.1119060000001</v>
      </c>
      <c r="G19" s="171">
        <v>240</v>
      </c>
      <c r="H19" s="17">
        <v>2447</v>
      </c>
      <c r="I19" s="159">
        <v>0</v>
      </c>
    </row>
    <row r="20" spans="2:9" hidden="1" x14ac:dyDescent="0.25">
      <c r="B20" s="171" t="s">
        <v>48</v>
      </c>
      <c r="C20" s="171">
        <v>100</v>
      </c>
      <c r="D20" s="171">
        <v>300</v>
      </c>
      <c r="E20" s="159">
        <v>200</v>
      </c>
      <c r="F20" s="17">
        <v>1954.147917</v>
      </c>
      <c r="G20" s="171">
        <v>240</v>
      </c>
      <c r="H20" s="17">
        <v>2270</v>
      </c>
      <c r="I20" s="159">
        <v>0</v>
      </c>
    </row>
    <row r="21" spans="2:9" hidden="1" x14ac:dyDescent="0.25">
      <c r="B21" s="171" t="s">
        <v>49</v>
      </c>
      <c r="C21" s="171">
        <v>100</v>
      </c>
      <c r="D21" s="171">
        <v>300</v>
      </c>
      <c r="E21" s="159">
        <v>200</v>
      </c>
      <c r="F21" s="17">
        <v>1805.204248</v>
      </c>
      <c r="G21" s="171">
        <v>240</v>
      </c>
      <c r="H21" s="17">
        <v>2150</v>
      </c>
      <c r="I21" s="159">
        <v>0</v>
      </c>
    </row>
    <row r="22" spans="2:9" hidden="1" x14ac:dyDescent="0.25">
      <c r="B22" s="171" t="s">
        <v>50</v>
      </c>
      <c r="C22" s="171">
        <v>100</v>
      </c>
      <c r="D22" s="171">
        <v>300</v>
      </c>
      <c r="E22" s="159">
        <v>200</v>
      </c>
      <c r="F22" s="17">
        <v>1661.2773910000001</v>
      </c>
      <c r="G22" s="171">
        <v>240</v>
      </c>
      <c r="H22" s="17">
        <v>1975</v>
      </c>
      <c r="I22" s="159">
        <v>0</v>
      </c>
    </row>
    <row r="23" spans="2:9" hidden="1" x14ac:dyDescent="0.25">
      <c r="B23" s="171" t="s">
        <v>51</v>
      </c>
      <c r="C23" s="171">
        <v>100</v>
      </c>
      <c r="D23" s="171">
        <v>300</v>
      </c>
      <c r="E23" s="159">
        <v>200</v>
      </c>
      <c r="F23" s="17">
        <v>1606.7084589999999</v>
      </c>
      <c r="G23" s="171">
        <v>240</v>
      </c>
      <c r="H23" s="17">
        <v>1850</v>
      </c>
      <c r="I23" s="159">
        <v>0</v>
      </c>
    </row>
    <row r="24" spans="2:9" hidden="1" x14ac:dyDescent="0.25">
      <c r="B24" s="171" t="s">
        <v>52</v>
      </c>
      <c r="C24" s="171">
        <v>100</v>
      </c>
      <c r="D24" s="171">
        <v>300</v>
      </c>
      <c r="E24" s="159">
        <v>200</v>
      </c>
      <c r="F24" s="17">
        <v>1608.382709</v>
      </c>
      <c r="G24" s="171">
        <v>240</v>
      </c>
      <c r="H24" s="17">
        <v>1850</v>
      </c>
      <c r="I24" s="159">
        <v>0</v>
      </c>
    </row>
    <row r="25" spans="2:9" hidden="1" x14ac:dyDescent="0.25">
      <c r="B25" s="171" t="s">
        <v>53</v>
      </c>
      <c r="C25" s="171">
        <v>100</v>
      </c>
      <c r="D25" s="171">
        <v>300</v>
      </c>
      <c r="E25" s="159">
        <v>200</v>
      </c>
      <c r="F25" s="17">
        <v>1620.012293</v>
      </c>
      <c r="G25" s="171">
        <v>240</v>
      </c>
      <c r="H25" s="17">
        <v>1850</v>
      </c>
      <c r="I25" s="159">
        <v>0</v>
      </c>
    </row>
    <row r="26" spans="2:9" hidden="1" x14ac:dyDescent="0.25">
      <c r="B26" s="171" t="s">
        <v>54</v>
      </c>
      <c r="C26" s="171">
        <v>100</v>
      </c>
      <c r="D26" s="171">
        <v>300</v>
      </c>
      <c r="E26" s="159">
        <v>200</v>
      </c>
      <c r="F26" s="17">
        <v>1646.5654569999999</v>
      </c>
      <c r="G26" s="171">
        <v>240</v>
      </c>
      <c r="H26" s="17">
        <v>1900</v>
      </c>
      <c r="I26" s="159">
        <v>0</v>
      </c>
    </row>
    <row r="27" spans="2:9" hidden="1" x14ac:dyDescent="0.25">
      <c r="B27" s="171" t="s">
        <v>55</v>
      </c>
      <c r="C27" s="171">
        <v>100</v>
      </c>
      <c r="D27" s="171">
        <v>300</v>
      </c>
      <c r="E27" s="159">
        <v>200</v>
      </c>
      <c r="F27" s="17">
        <v>1669.2307760000001</v>
      </c>
      <c r="G27" s="171">
        <v>240</v>
      </c>
      <c r="H27" s="17">
        <v>2000</v>
      </c>
      <c r="I27" s="159">
        <v>0</v>
      </c>
    </row>
    <row r="28" spans="2:9" hidden="1" x14ac:dyDescent="0.25">
      <c r="B28" s="171" t="s">
        <v>56</v>
      </c>
      <c r="C28" s="171">
        <v>100</v>
      </c>
      <c r="D28" s="171">
        <v>300</v>
      </c>
      <c r="E28" s="159">
        <v>200</v>
      </c>
      <c r="F28" s="17">
        <v>1721.6334179999999</v>
      </c>
      <c r="G28" s="171">
        <v>240</v>
      </c>
      <c r="H28" s="17">
        <v>2100</v>
      </c>
      <c r="I28" s="159">
        <v>0</v>
      </c>
    </row>
    <row r="29" spans="2:9" hidden="1" x14ac:dyDescent="0.25">
      <c r="B29" s="171" t="s">
        <v>57</v>
      </c>
      <c r="C29" s="171">
        <v>100</v>
      </c>
      <c r="D29" s="171">
        <v>300</v>
      </c>
      <c r="E29" s="159">
        <v>200</v>
      </c>
      <c r="F29" s="17">
        <v>1842.974659</v>
      </c>
      <c r="G29" s="171">
        <v>240</v>
      </c>
      <c r="H29" s="17">
        <v>2300</v>
      </c>
      <c r="I29" s="159">
        <v>0</v>
      </c>
    </row>
    <row r="30" spans="2:9" hidden="1" x14ac:dyDescent="0.25">
      <c r="B30" s="171" t="s">
        <v>58</v>
      </c>
      <c r="C30" s="171">
        <v>100</v>
      </c>
      <c r="D30" s="171">
        <v>300</v>
      </c>
      <c r="E30" s="159">
        <v>200</v>
      </c>
      <c r="F30" s="17">
        <v>1801.203434</v>
      </c>
      <c r="G30" s="171">
        <v>240</v>
      </c>
      <c r="H30" s="17">
        <v>2420</v>
      </c>
      <c r="I30" s="159">
        <v>0</v>
      </c>
    </row>
    <row r="31" spans="2:9" hidden="1" x14ac:dyDescent="0.25">
      <c r="B31" s="171" t="s">
        <v>59</v>
      </c>
      <c r="C31" s="171">
        <v>100</v>
      </c>
      <c r="D31" s="171">
        <v>300</v>
      </c>
      <c r="E31" s="159">
        <v>200</v>
      </c>
      <c r="F31" s="17">
        <v>1762.333016</v>
      </c>
      <c r="G31" s="171">
        <v>240</v>
      </c>
      <c r="H31" s="17">
        <v>2447</v>
      </c>
      <c r="I31" s="159">
        <v>0</v>
      </c>
    </row>
    <row r="32" spans="2:9" hidden="1" x14ac:dyDescent="0.25">
      <c r="B32" s="171" t="s">
        <v>60</v>
      </c>
      <c r="C32" s="171">
        <v>100</v>
      </c>
      <c r="D32" s="171">
        <v>300</v>
      </c>
      <c r="E32" s="159">
        <v>200</v>
      </c>
      <c r="F32" s="17">
        <v>1623.206727</v>
      </c>
      <c r="G32" s="171">
        <v>240</v>
      </c>
      <c r="H32" s="17">
        <v>2270</v>
      </c>
      <c r="I32" s="159">
        <v>0</v>
      </c>
    </row>
    <row r="33" spans="2:9" hidden="1" x14ac:dyDescent="0.25">
      <c r="B33" s="171" t="s">
        <v>61</v>
      </c>
      <c r="C33" s="171">
        <v>100</v>
      </c>
      <c r="D33" s="171">
        <v>300</v>
      </c>
      <c r="E33" s="159">
        <v>200</v>
      </c>
      <c r="F33" s="17">
        <v>1445.9817149999999</v>
      </c>
      <c r="G33" s="171">
        <v>240</v>
      </c>
      <c r="H33" s="17">
        <v>2150</v>
      </c>
      <c r="I33" s="159">
        <v>0</v>
      </c>
    </row>
    <row r="34" spans="2:9" hidden="1" x14ac:dyDescent="0.25">
      <c r="B34" s="171" t="s">
        <v>62</v>
      </c>
      <c r="C34" s="171">
        <v>100</v>
      </c>
      <c r="D34" s="171">
        <v>300</v>
      </c>
      <c r="E34" s="159">
        <v>200</v>
      </c>
      <c r="F34" s="17">
        <v>1318.9619399999999</v>
      </c>
      <c r="G34" s="171">
        <v>240</v>
      </c>
      <c r="H34" s="17">
        <v>1975</v>
      </c>
      <c r="I34" s="159">
        <v>0</v>
      </c>
    </row>
    <row r="35" spans="2:9" hidden="1" x14ac:dyDescent="0.25">
      <c r="B35" s="171" t="s">
        <v>63</v>
      </c>
      <c r="C35" s="171">
        <v>100</v>
      </c>
      <c r="D35" s="171">
        <v>300</v>
      </c>
      <c r="E35" s="159">
        <v>200</v>
      </c>
      <c r="F35" s="17">
        <v>1267.013837</v>
      </c>
      <c r="G35" s="171">
        <v>240</v>
      </c>
      <c r="H35" s="17">
        <v>1850</v>
      </c>
      <c r="I35" s="159">
        <v>0</v>
      </c>
    </row>
    <row r="36" spans="2:9" hidden="1" x14ac:dyDescent="0.25">
      <c r="B36" s="171" t="s">
        <v>64</v>
      </c>
      <c r="C36" s="171">
        <v>100</v>
      </c>
      <c r="D36" s="171">
        <v>300</v>
      </c>
      <c r="E36" s="159">
        <v>200</v>
      </c>
      <c r="F36" s="17">
        <v>1235.19463</v>
      </c>
      <c r="G36" s="171">
        <v>240</v>
      </c>
      <c r="H36" s="17">
        <v>1850</v>
      </c>
      <c r="I36" s="159">
        <v>0</v>
      </c>
    </row>
    <row r="37" spans="2:9" hidden="1" x14ac:dyDescent="0.25">
      <c r="B37" s="171" t="s">
        <v>65</v>
      </c>
      <c r="C37" s="171">
        <v>100</v>
      </c>
      <c r="D37" s="171">
        <v>300</v>
      </c>
      <c r="E37" s="159">
        <v>200</v>
      </c>
      <c r="F37" s="17">
        <v>1222.6261480000001</v>
      </c>
      <c r="G37" s="171">
        <v>240</v>
      </c>
      <c r="H37" s="17">
        <v>1850</v>
      </c>
      <c r="I37" s="159">
        <v>0</v>
      </c>
    </row>
    <row r="38" spans="2:9" hidden="1" x14ac:dyDescent="0.25">
      <c r="B38" s="171" t="s">
        <v>66</v>
      </c>
      <c r="C38" s="171">
        <v>100</v>
      </c>
      <c r="D38" s="171">
        <v>300</v>
      </c>
      <c r="E38" s="159">
        <v>200</v>
      </c>
      <c r="F38" s="17">
        <v>1135.2195730000001</v>
      </c>
      <c r="G38" s="171">
        <v>240</v>
      </c>
      <c r="H38" s="17">
        <v>1900</v>
      </c>
      <c r="I38" s="159">
        <v>0</v>
      </c>
    </row>
    <row r="39" spans="2:9" hidden="1" x14ac:dyDescent="0.25">
      <c r="B39" s="171" t="s">
        <v>67</v>
      </c>
      <c r="C39" s="171">
        <v>100</v>
      </c>
      <c r="D39" s="171">
        <v>300</v>
      </c>
      <c r="E39" s="159">
        <v>200</v>
      </c>
      <c r="F39" s="17">
        <v>1194.676919</v>
      </c>
      <c r="G39" s="171">
        <v>240</v>
      </c>
      <c r="H39" s="17">
        <v>2000</v>
      </c>
      <c r="I39" s="159">
        <v>0</v>
      </c>
    </row>
    <row r="40" spans="2:9" hidden="1" x14ac:dyDescent="0.25">
      <c r="B40" s="171" t="s">
        <v>68</v>
      </c>
      <c r="C40" s="171">
        <v>100</v>
      </c>
      <c r="D40" s="171">
        <v>300</v>
      </c>
      <c r="E40" s="159">
        <v>200</v>
      </c>
      <c r="F40" s="17">
        <v>1187.060279</v>
      </c>
      <c r="G40" s="171">
        <v>240</v>
      </c>
      <c r="H40" s="17">
        <v>2100</v>
      </c>
      <c r="I40" s="159">
        <v>0</v>
      </c>
    </row>
    <row r="41" spans="2:9" hidden="1" x14ac:dyDescent="0.25">
      <c r="B41" s="171" t="s">
        <v>69</v>
      </c>
      <c r="C41" s="171">
        <v>100</v>
      </c>
      <c r="D41" s="171">
        <v>300</v>
      </c>
      <c r="E41" s="159">
        <v>200</v>
      </c>
      <c r="F41" s="17">
        <v>1157.816296</v>
      </c>
      <c r="G41" s="171">
        <v>240</v>
      </c>
      <c r="H41" s="17">
        <v>2300</v>
      </c>
      <c r="I41" s="159">
        <v>0</v>
      </c>
    </row>
    <row r="42" spans="2:9" hidden="1" x14ac:dyDescent="0.25">
      <c r="B42" s="171" t="s">
        <v>70</v>
      </c>
      <c r="C42" s="171">
        <v>100</v>
      </c>
      <c r="D42" s="171">
        <v>300</v>
      </c>
      <c r="E42" s="159">
        <v>200</v>
      </c>
      <c r="F42" s="17">
        <v>1076.0792019999999</v>
      </c>
      <c r="G42" s="171">
        <v>240</v>
      </c>
      <c r="H42" s="17">
        <v>2420</v>
      </c>
      <c r="I42" s="159">
        <v>0</v>
      </c>
    </row>
    <row r="43" spans="2:9" hidden="1" x14ac:dyDescent="0.25">
      <c r="B43" s="171" t="s">
        <v>71</v>
      </c>
      <c r="C43" s="171">
        <v>100</v>
      </c>
      <c r="D43" s="171">
        <v>300</v>
      </c>
      <c r="E43" s="159">
        <v>200</v>
      </c>
      <c r="F43" s="17">
        <v>1017.979649</v>
      </c>
      <c r="G43" s="171">
        <v>240</v>
      </c>
      <c r="H43" s="17">
        <v>2447</v>
      </c>
      <c r="I43" s="159">
        <v>0</v>
      </c>
    </row>
    <row r="44" spans="2:9" hidden="1" x14ac:dyDescent="0.25">
      <c r="B44" s="171" t="s">
        <v>72</v>
      </c>
      <c r="C44" s="171">
        <v>100</v>
      </c>
      <c r="D44" s="171">
        <v>300</v>
      </c>
      <c r="E44" s="159">
        <v>200</v>
      </c>
      <c r="F44" s="171">
        <v>916.56354999999996</v>
      </c>
      <c r="G44" s="171">
        <v>240</v>
      </c>
      <c r="H44" s="17">
        <v>2270</v>
      </c>
      <c r="I44" s="159">
        <v>0</v>
      </c>
    </row>
    <row r="45" spans="2:9" hidden="1" x14ac:dyDescent="0.25">
      <c r="B45" s="171" t="s">
        <v>73</v>
      </c>
      <c r="C45" s="171">
        <v>100</v>
      </c>
      <c r="D45" s="171">
        <v>300</v>
      </c>
      <c r="E45" s="159">
        <v>200</v>
      </c>
      <c r="F45" s="171">
        <v>790.58153500000003</v>
      </c>
      <c r="G45" s="171">
        <v>240</v>
      </c>
      <c r="H45" s="17">
        <v>2150</v>
      </c>
      <c r="I45" s="159">
        <v>0</v>
      </c>
    </row>
    <row r="46" spans="2:9" hidden="1" x14ac:dyDescent="0.25">
      <c r="B46" s="171" t="s">
        <v>74</v>
      </c>
      <c r="C46" s="171">
        <v>100</v>
      </c>
      <c r="D46" s="171">
        <v>300</v>
      </c>
      <c r="E46" s="159">
        <v>200</v>
      </c>
      <c r="F46" s="171">
        <v>692.92933300000004</v>
      </c>
      <c r="G46" s="171">
        <v>240</v>
      </c>
      <c r="H46" s="17">
        <v>1975</v>
      </c>
      <c r="I46" s="159">
        <v>0</v>
      </c>
    </row>
    <row r="47" spans="2:9" hidden="1" x14ac:dyDescent="0.25">
      <c r="B47" s="171" t="s">
        <v>75</v>
      </c>
      <c r="C47" s="171">
        <v>100</v>
      </c>
      <c r="D47" s="171">
        <v>300</v>
      </c>
      <c r="E47" s="159">
        <v>200</v>
      </c>
      <c r="F47" s="171">
        <v>685.27617999999995</v>
      </c>
      <c r="G47" s="171">
        <v>240</v>
      </c>
      <c r="H47" s="17">
        <v>1850</v>
      </c>
      <c r="I47" s="159">
        <v>0</v>
      </c>
    </row>
    <row r="48" spans="2:9" hidden="1" x14ac:dyDescent="0.25">
      <c r="B48" s="171" t="s">
        <v>76</v>
      </c>
      <c r="C48" s="171">
        <v>100</v>
      </c>
      <c r="D48" s="171">
        <v>300</v>
      </c>
      <c r="E48" s="159">
        <v>200</v>
      </c>
      <c r="F48" s="171">
        <v>761.90758700000004</v>
      </c>
      <c r="G48" s="171">
        <v>240</v>
      </c>
      <c r="H48" s="17">
        <v>1850</v>
      </c>
      <c r="I48" s="159">
        <v>0</v>
      </c>
    </row>
    <row r="49" spans="2:9" hidden="1" x14ac:dyDescent="0.25">
      <c r="B49" s="171" t="s">
        <v>77</v>
      </c>
      <c r="C49" s="171">
        <v>100</v>
      </c>
      <c r="D49" s="171">
        <v>300</v>
      </c>
      <c r="E49" s="159">
        <v>200</v>
      </c>
      <c r="F49" s="171">
        <v>804.34314400000005</v>
      </c>
      <c r="G49" s="171">
        <v>240</v>
      </c>
      <c r="H49" s="17">
        <v>1850</v>
      </c>
      <c r="I49" s="159">
        <v>0</v>
      </c>
    </row>
    <row r="50" spans="2:9" hidden="1" x14ac:dyDescent="0.25">
      <c r="B50" s="171" t="s">
        <v>78</v>
      </c>
      <c r="C50" s="171">
        <v>100</v>
      </c>
      <c r="D50" s="171">
        <v>300</v>
      </c>
      <c r="E50" s="159">
        <v>200</v>
      </c>
      <c r="F50" s="171">
        <v>700</v>
      </c>
      <c r="G50" s="171">
        <v>240</v>
      </c>
      <c r="H50" s="17">
        <v>1900</v>
      </c>
      <c r="I50" s="159">
        <v>0</v>
      </c>
    </row>
    <row r="51" spans="2:9" hidden="1" x14ac:dyDescent="0.25">
      <c r="B51" s="171" t="s">
        <v>79</v>
      </c>
      <c r="C51" s="171">
        <v>100</v>
      </c>
      <c r="D51" s="171">
        <v>300</v>
      </c>
      <c r="E51" s="159">
        <v>200</v>
      </c>
      <c r="F51" s="171">
        <v>970.63266399999998</v>
      </c>
      <c r="G51" s="171">
        <v>240</v>
      </c>
      <c r="H51" s="17">
        <v>2000</v>
      </c>
      <c r="I51" s="159">
        <v>0</v>
      </c>
    </row>
    <row r="52" spans="2:9" hidden="1" x14ac:dyDescent="0.25">
      <c r="B52" s="171" t="s">
        <v>80</v>
      </c>
      <c r="C52" s="171">
        <v>100</v>
      </c>
      <c r="D52" s="171">
        <v>300</v>
      </c>
      <c r="E52" s="159">
        <v>200</v>
      </c>
      <c r="F52" s="17">
        <v>1108.7828850000001</v>
      </c>
      <c r="G52" s="171">
        <v>240</v>
      </c>
      <c r="H52" s="17">
        <v>2100</v>
      </c>
      <c r="I52" s="159">
        <v>0</v>
      </c>
    </row>
    <row r="53" spans="2:9" hidden="1" x14ac:dyDescent="0.25">
      <c r="B53" s="171" t="s">
        <v>81</v>
      </c>
      <c r="C53" s="171">
        <v>100</v>
      </c>
      <c r="D53" s="171">
        <v>300</v>
      </c>
      <c r="E53" s="159">
        <v>200</v>
      </c>
      <c r="F53" s="17">
        <v>1408.496404</v>
      </c>
      <c r="G53" s="171">
        <v>240</v>
      </c>
      <c r="H53" s="17">
        <v>2300</v>
      </c>
      <c r="I53" s="159">
        <v>0</v>
      </c>
    </row>
    <row r="54" spans="2:9" hidden="1" x14ac:dyDescent="0.25">
      <c r="B54" s="171" t="s">
        <v>82</v>
      </c>
      <c r="C54" s="171">
        <v>100</v>
      </c>
      <c r="D54" s="171">
        <v>300</v>
      </c>
      <c r="E54" s="159">
        <v>200</v>
      </c>
      <c r="F54" s="17">
        <v>1393.7063430000001</v>
      </c>
      <c r="G54" s="171">
        <v>240</v>
      </c>
      <c r="H54" s="17">
        <v>2420</v>
      </c>
      <c r="I54" s="159">
        <v>0</v>
      </c>
    </row>
    <row r="55" spans="2:9" hidden="1" x14ac:dyDescent="0.25">
      <c r="B55" s="171" t="s">
        <v>83</v>
      </c>
      <c r="C55" s="171">
        <v>100</v>
      </c>
      <c r="D55" s="171">
        <v>300</v>
      </c>
      <c r="E55" s="159">
        <v>200</v>
      </c>
      <c r="F55" s="17">
        <v>1319.754897</v>
      </c>
      <c r="G55" s="171">
        <v>240</v>
      </c>
      <c r="H55" s="17">
        <v>2447</v>
      </c>
      <c r="I55" s="159">
        <v>0</v>
      </c>
    </row>
    <row r="56" spans="2:9" hidden="1" x14ac:dyDescent="0.25">
      <c r="B56" s="171" t="s">
        <v>84</v>
      </c>
      <c r="C56" s="171">
        <v>100</v>
      </c>
      <c r="D56" s="171">
        <v>300</v>
      </c>
      <c r="E56" s="159">
        <v>200</v>
      </c>
      <c r="F56" s="17">
        <v>1209.080463</v>
      </c>
      <c r="G56" s="171">
        <v>240</v>
      </c>
      <c r="H56" s="17">
        <v>2270</v>
      </c>
      <c r="I56" s="159">
        <v>0</v>
      </c>
    </row>
    <row r="57" spans="2:9" hidden="1" x14ac:dyDescent="0.25">
      <c r="B57" s="171" t="s">
        <v>85</v>
      </c>
      <c r="C57" s="171">
        <v>100</v>
      </c>
      <c r="D57" s="171">
        <v>300</v>
      </c>
      <c r="E57" s="159">
        <v>200</v>
      </c>
      <c r="F57" s="17">
        <v>1068.013976</v>
      </c>
      <c r="G57" s="171">
        <v>240</v>
      </c>
      <c r="H57" s="17">
        <v>2150</v>
      </c>
      <c r="I57" s="159">
        <v>0</v>
      </c>
    </row>
    <row r="58" spans="2:9" hidden="1" x14ac:dyDescent="0.25">
      <c r="B58" s="171" t="s">
        <v>86</v>
      </c>
      <c r="C58" s="171">
        <v>100</v>
      </c>
      <c r="D58" s="171">
        <v>300</v>
      </c>
      <c r="E58" s="159">
        <v>200</v>
      </c>
      <c r="F58" s="171">
        <v>998.00792300000001</v>
      </c>
      <c r="G58" s="171">
        <v>240</v>
      </c>
      <c r="H58" s="17">
        <v>1975</v>
      </c>
      <c r="I58" s="159">
        <v>0</v>
      </c>
    </row>
    <row r="59" spans="2:9" hidden="1" x14ac:dyDescent="0.25">
      <c r="B59" s="171" t="s">
        <v>87</v>
      </c>
      <c r="C59" s="171">
        <v>100</v>
      </c>
      <c r="D59" s="171">
        <v>300</v>
      </c>
      <c r="E59" s="159">
        <v>200</v>
      </c>
      <c r="F59" s="171">
        <v>979.78064300000005</v>
      </c>
      <c r="G59" s="171">
        <v>240</v>
      </c>
      <c r="H59" s="17">
        <v>1850</v>
      </c>
      <c r="I59" s="159">
        <v>0</v>
      </c>
    </row>
    <row r="60" spans="2:9" hidden="1" x14ac:dyDescent="0.25">
      <c r="B60" s="171" t="s">
        <v>88</v>
      </c>
      <c r="C60" s="171">
        <v>100</v>
      </c>
      <c r="D60" s="171">
        <v>300</v>
      </c>
      <c r="E60" s="159">
        <v>200</v>
      </c>
      <c r="F60" s="171">
        <v>977.20522500000004</v>
      </c>
      <c r="G60" s="171">
        <v>240</v>
      </c>
      <c r="H60" s="17">
        <v>1850</v>
      </c>
      <c r="I60" s="159">
        <v>0</v>
      </c>
    </row>
    <row r="61" spans="2:9" hidden="1" x14ac:dyDescent="0.25">
      <c r="B61" s="171" t="s">
        <v>89</v>
      </c>
      <c r="C61" s="171">
        <v>100</v>
      </c>
      <c r="D61" s="171">
        <v>300</v>
      </c>
      <c r="E61" s="159">
        <v>200</v>
      </c>
      <c r="F61" s="171">
        <v>998.25548500000002</v>
      </c>
      <c r="G61" s="171">
        <v>240</v>
      </c>
      <c r="H61" s="17">
        <v>1850</v>
      </c>
      <c r="I61" s="159">
        <v>0</v>
      </c>
    </row>
    <row r="62" spans="2:9" hidden="1" x14ac:dyDescent="0.25">
      <c r="B62" s="171" t="s">
        <v>90</v>
      </c>
      <c r="C62" s="171">
        <v>100</v>
      </c>
      <c r="D62" s="171">
        <v>300</v>
      </c>
      <c r="E62" s="159">
        <v>200</v>
      </c>
      <c r="F62" s="17">
        <v>1002.9585060000001</v>
      </c>
      <c r="G62" s="171">
        <v>240</v>
      </c>
      <c r="H62" s="17">
        <v>1900</v>
      </c>
      <c r="I62" s="159">
        <v>0</v>
      </c>
    </row>
    <row r="63" spans="2:9" hidden="1" x14ac:dyDescent="0.25">
      <c r="B63" s="171" t="s">
        <v>91</v>
      </c>
      <c r="C63" s="171">
        <v>100</v>
      </c>
      <c r="D63" s="171">
        <v>300</v>
      </c>
      <c r="E63" s="159">
        <v>200</v>
      </c>
      <c r="F63" s="17">
        <v>1149.9121689999999</v>
      </c>
      <c r="G63" s="171">
        <v>240</v>
      </c>
      <c r="H63" s="17">
        <v>2000</v>
      </c>
      <c r="I63" s="159">
        <v>0</v>
      </c>
    </row>
    <row r="64" spans="2:9" hidden="1" x14ac:dyDescent="0.25">
      <c r="B64" s="171" t="s">
        <v>92</v>
      </c>
      <c r="C64" s="171">
        <v>100</v>
      </c>
      <c r="D64" s="171">
        <v>300</v>
      </c>
      <c r="E64" s="159">
        <v>200</v>
      </c>
      <c r="F64" s="17">
        <v>1264.1327510000001</v>
      </c>
      <c r="G64" s="171">
        <v>240</v>
      </c>
      <c r="H64" s="17">
        <v>2100</v>
      </c>
      <c r="I64" s="159">
        <v>0</v>
      </c>
    </row>
    <row r="65" spans="2:9" hidden="1" x14ac:dyDescent="0.25">
      <c r="B65" s="171" t="s">
        <v>93</v>
      </c>
      <c r="C65" s="171">
        <v>100</v>
      </c>
      <c r="D65" s="171">
        <v>300</v>
      </c>
      <c r="E65" s="159">
        <v>200</v>
      </c>
      <c r="F65" s="17">
        <v>1485.5855059999999</v>
      </c>
      <c r="G65" s="171">
        <v>240</v>
      </c>
      <c r="H65" s="17">
        <v>2300</v>
      </c>
      <c r="I65" s="159">
        <v>0</v>
      </c>
    </row>
    <row r="66" spans="2:9" hidden="1" x14ac:dyDescent="0.25">
      <c r="B66" s="171" t="s">
        <v>94</v>
      </c>
      <c r="C66" s="171">
        <v>100</v>
      </c>
      <c r="D66" s="171">
        <v>300</v>
      </c>
      <c r="E66" s="159">
        <v>200</v>
      </c>
      <c r="F66" s="17">
        <v>1382.6223689999999</v>
      </c>
      <c r="G66" s="171">
        <v>240</v>
      </c>
      <c r="H66" s="17">
        <v>2420</v>
      </c>
      <c r="I66" s="159">
        <v>0</v>
      </c>
    </row>
    <row r="67" spans="2:9" hidden="1" x14ac:dyDescent="0.25">
      <c r="B67" s="171" t="s">
        <v>95</v>
      </c>
      <c r="C67" s="171">
        <v>100</v>
      </c>
      <c r="D67" s="171">
        <v>300</v>
      </c>
      <c r="E67" s="159">
        <v>200</v>
      </c>
      <c r="F67" s="17">
        <v>1319.078366</v>
      </c>
      <c r="G67" s="171">
        <v>240</v>
      </c>
      <c r="H67" s="17">
        <v>2447</v>
      </c>
      <c r="I67" s="159">
        <v>0</v>
      </c>
    </row>
    <row r="68" spans="2:9" hidden="1" x14ac:dyDescent="0.25">
      <c r="B68" s="171" t="s">
        <v>96</v>
      </c>
      <c r="C68" s="171">
        <v>100</v>
      </c>
      <c r="D68" s="171">
        <v>300</v>
      </c>
      <c r="E68" s="159">
        <v>200</v>
      </c>
      <c r="F68" s="17">
        <v>1199.292488</v>
      </c>
      <c r="G68" s="171">
        <v>240</v>
      </c>
      <c r="H68" s="17">
        <v>2270</v>
      </c>
      <c r="I68" s="159">
        <v>0</v>
      </c>
    </row>
    <row r="69" spans="2:9" hidden="1" x14ac:dyDescent="0.25">
      <c r="B69" s="171" t="s">
        <v>97</v>
      </c>
      <c r="C69" s="171">
        <v>100</v>
      </c>
      <c r="D69" s="171">
        <v>300</v>
      </c>
      <c r="E69" s="159">
        <v>200</v>
      </c>
      <c r="F69" s="17">
        <v>1084.8654670000001</v>
      </c>
      <c r="G69" s="171">
        <v>240</v>
      </c>
      <c r="H69" s="17">
        <v>2150</v>
      </c>
      <c r="I69" s="159">
        <v>0</v>
      </c>
    </row>
    <row r="70" spans="2:9" hidden="1" x14ac:dyDescent="0.25">
      <c r="B70" s="171" t="s">
        <v>98</v>
      </c>
      <c r="C70" s="171">
        <v>100</v>
      </c>
      <c r="D70" s="171">
        <v>300</v>
      </c>
      <c r="E70" s="159">
        <v>200</v>
      </c>
      <c r="F70" s="171">
        <v>988.82769399999995</v>
      </c>
      <c r="G70" s="171">
        <v>240</v>
      </c>
      <c r="H70" s="17">
        <v>1975</v>
      </c>
      <c r="I70" s="159">
        <v>0</v>
      </c>
    </row>
    <row r="71" spans="2:9" hidden="1" x14ac:dyDescent="0.25">
      <c r="B71" s="171" t="s">
        <v>99</v>
      </c>
      <c r="C71" s="171">
        <v>100</v>
      </c>
      <c r="D71" s="171">
        <v>300</v>
      </c>
      <c r="E71" s="159">
        <v>200</v>
      </c>
      <c r="F71" s="171">
        <v>964.97878100000003</v>
      </c>
      <c r="G71" s="171">
        <v>240</v>
      </c>
      <c r="H71" s="17">
        <v>1850</v>
      </c>
      <c r="I71" s="159">
        <v>0</v>
      </c>
    </row>
    <row r="72" spans="2:9" hidden="1" x14ac:dyDescent="0.25">
      <c r="B72" s="171" t="s">
        <v>100</v>
      </c>
      <c r="C72" s="171">
        <v>100</v>
      </c>
      <c r="D72" s="171">
        <v>300</v>
      </c>
      <c r="E72" s="159">
        <v>200</v>
      </c>
      <c r="F72" s="17">
        <v>1121.6021900000001</v>
      </c>
      <c r="G72" s="171">
        <v>240</v>
      </c>
      <c r="H72" s="17">
        <v>1850</v>
      </c>
      <c r="I72" s="159">
        <v>0</v>
      </c>
    </row>
    <row r="73" spans="2:9" hidden="1" x14ac:dyDescent="0.25">
      <c r="B73" s="171" t="s">
        <v>101</v>
      </c>
      <c r="C73" s="171">
        <v>100</v>
      </c>
      <c r="D73" s="171">
        <v>300</v>
      </c>
      <c r="E73" s="159">
        <v>200</v>
      </c>
      <c r="F73" s="17">
        <v>1323.100111</v>
      </c>
      <c r="G73" s="171">
        <v>240</v>
      </c>
      <c r="H73" s="17">
        <v>1850</v>
      </c>
      <c r="I73" s="159">
        <v>0</v>
      </c>
    </row>
    <row r="74" spans="2:9" hidden="1" x14ac:dyDescent="0.25">
      <c r="B74" s="171" t="s">
        <v>102</v>
      </c>
      <c r="C74" s="171">
        <v>100</v>
      </c>
      <c r="D74" s="171">
        <v>300</v>
      </c>
      <c r="E74" s="159">
        <v>200</v>
      </c>
      <c r="F74" s="17">
        <v>1447.4461779999999</v>
      </c>
      <c r="G74" s="171">
        <v>240</v>
      </c>
      <c r="H74" s="17">
        <v>1900</v>
      </c>
      <c r="I74" s="159">
        <v>0</v>
      </c>
    </row>
    <row r="75" spans="2:9" hidden="1" x14ac:dyDescent="0.25">
      <c r="B75" s="171" t="s">
        <v>103</v>
      </c>
      <c r="C75" s="171">
        <v>100</v>
      </c>
      <c r="D75" s="171">
        <v>300</v>
      </c>
      <c r="E75" s="159">
        <v>200</v>
      </c>
      <c r="F75" s="17">
        <v>1685.630917</v>
      </c>
      <c r="G75" s="171">
        <v>240</v>
      </c>
      <c r="H75" s="17">
        <v>2000</v>
      </c>
      <c r="I75" s="159">
        <v>0</v>
      </c>
    </row>
    <row r="76" spans="2:9" hidden="1" x14ac:dyDescent="0.25">
      <c r="B76" s="171" t="s">
        <v>104</v>
      </c>
      <c r="C76" s="171">
        <v>100</v>
      </c>
      <c r="D76" s="171">
        <v>300</v>
      </c>
      <c r="E76" s="159">
        <v>200</v>
      </c>
      <c r="F76" s="17">
        <v>1869.45345</v>
      </c>
      <c r="G76" s="171">
        <v>240</v>
      </c>
      <c r="H76" s="17">
        <v>2100</v>
      </c>
      <c r="I76" s="159">
        <v>0</v>
      </c>
    </row>
    <row r="77" spans="2:9" hidden="1" x14ac:dyDescent="0.25">
      <c r="B77" s="171" t="s">
        <v>105</v>
      </c>
      <c r="C77" s="171">
        <v>100</v>
      </c>
      <c r="D77" s="171">
        <v>300</v>
      </c>
      <c r="E77" s="159">
        <v>200</v>
      </c>
      <c r="F77" s="17">
        <v>2096.3211609999998</v>
      </c>
      <c r="G77" s="171">
        <v>240</v>
      </c>
      <c r="H77" s="17">
        <v>2300</v>
      </c>
      <c r="I77" s="159">
        <v>0</v>
      </c>
    </row>
    <row r="78" spans="2:9" hidden="1" x14ac:dyDescent="0.25">
      <c r="B78" s="171" t="s">
        <v>106</v>
      </c>
      <c r="C78" s="171">
        <v>100</v>
      </c>
      <c r="D78" s="171">
        <v>300</v>
      </c>
      <c r="E78" s="159">
        <v>200</v>
      </c>
      <c r="F78" s="17">
        <v>2085.7100959999998</v>
      </c>
      <c r="G78" s="171">
        <v>240</v>
      </c>
      <c r="H78" s="17">
        <v>2420</v>
      </c>
      <c r="I78" s="159">
        <v>0</v>
      </c>
    </row>
    <row r="79" spans="2:9" hidden="1" x14ac:dyDescent="0.25">
      <c r="B79" s="171" t="s">
        <v>107</v>
      </c>
      <c r="C79" s="171">
        <v>100</v>
      </c>
      <c r="D79" s="171">
        <v>300</v>
      </c>
      <c r="E79" s="159">
        <v>200</v>
      </c>
      <c r="F79" s="17">
        <v>2111.103662</v>
      </c>
      <c r="G79" s="171">
        <v>240</v>
      </c>
      <c r="H79" s="17">
        <v>2447</v>
      </c>
      <c r="I79" s="159">
        <v>0</v>
      </c>
    </row>
    <row r="80" spans="2:9" hidden="1" x14ac:dyDescent="0.25">
      <c r="B80" s="171" t="s">
        <v>108</v>
      </c>
      <c r="C80" s="171">
        <v>100</v>
      </c>
      <c r="D80" s="171">
        <v>300</v>
      </c>
      <c r="E80" s="159">
        <v>200</v>
      </c>
      <c r="F80" s="17">
        <v>1988.882695</v>
      </c>
      <c r="G80" s="171">
        <v>240</v>
      </c>
      <c r="H80" s="17">
        <v>2270</v>
      </c>
      <c r="I80" s="159">
        <v>0</v>
      </c>
    </row>
    <row r="81" spans="2:9" hidden="1" x14ac:dyDescent="0.25">
      <c r="B81" s="171" t="s">
        <v>109</v>
      </c>
      <c r="C81" s="171">
        <v>100</v>
      </c>
      <c r="D81" s="171">
        <v>300</v>
      </c>
      <c r="E81" s="159">
        <v>200</v>
      </c>
      <c r="F81" s="17">
        <v>1849.169613</v>
      </c>
      <c r="G81" s="171">
        <v>240</v>
      </c>
      <c r="H81" s="17">
        <v>2150</v>
      </c>
      <c r="I81" s="159">
        <v>0</v>
      </c>
    </row>
    <row r="82" spans="2:9" hidden="1" x14ac:dyDescent="0.25">
      <c r="B82" s="171" t="s">
        <v>110</v>
      </c>
      <c r="C82" s="171">
        <v>100</v>
      </c>
      <c r="D82" s="171">
        <v>300</v>
      </c>
      <c r="E82" s="159">
        <v>200</v>
      </c>
      <c r="F82" s="17">
        <v>1711.870848</v>
      </c>
      <c r="G82" s="171">
        <v>240</v>
      </c>
      <c r="H82" s="17">
        <v>1975</v>
      </c>
      <c r="I82" s="159">
        <v>0</v>
      </c>
    </row>
    <row r="83" spans="2:9" hidden="1" x14ac:dyDescent="0.25">
      <c r="B83" s="171" t="s">
        <v>111</v>
      </c>
      <c r="C83" s="171">
        <v>100</v>
      </c>
      <c r="D83" s="171">
        <v>300</v>
      </c>
      <c r="E83" s="159">
        <v>200</v>
      </c>
      <c r="F83" s="17">
        <v>1620.9488739999999</v>
      </c>
      <c r="G83" s="171">
        <v>240</v>
      </c>
      <c r="H83" s="17">
        <v>1850</v>
      </c>
      <c r="I83" s="159">
        <v>0</v>
      </c>
    </row>
    <row r="84" spans="2:9" hidden="1" x14ac:dyDescent="0.25">
      <c r="B84" s="171" t="s">
        <v>112</v>
      </c>
      <c r="C84" s="171">
        <v>100</v>
      </c>
      <c r="D84" s="171">
        <v>300</v>
      </c>
      <c r="E84" s="159">
        <v>200</v>
      </c>
      <c r="F84" s="17">
        <v>1649.020565</v>
      </c>
      <c r="G84" s="171">
        <v>240</v>
      </c>
      <c r="H84" s="17">
        <v>1850</v>
      </c>
      <c r="I84" s="159">
        <v>0</v>
      </c>
    </row>
    <row r="85" spans="2:9" hidden="1" x14ac:dyDescent="0.25">
      <c r="B85" s="171" t="s">
        <v>113</v>
      </c>
      <c r="C85" s="171">
        <v>100</v>
      </c>
      <c r="D85" s="171">
        <v>300</v>
      </c>
      <c r="E85" s="159">
        <v>200</v>
      </c>
      <c r="F85" s="17">
        <v>1657.9679779999999</v>
      </c>
      <c r="G85" s="171">
        <v>240</v>
      </c>
      <c r="H85" s="17">
        <v>1850</v>
      </c>
      <c r="I85" s="159">
        <v>0</v>
      </c>
    </row>
    <row r="86" spans="2:9" hidden="1" x14ac:dyDescent="0.25">
      <c r="B86" s="171" t="s">
        <v>114</v>
      </c>
      <c r="C86" s="171">
        <v>100</v>
      </c>
      <c r="D86" s="171">
        <v>300</v>
      </c>
      <c r="E86" s="159">
        <v>200</v>
      </c>
      <c r="F86" s="17">
        <v>1706.419146</v>
      </c>
      <c r="G86" s="171">
        <v>240</v>
      </c>
      <c r="H86" s="17">
        <v>1900</v>
      </c>
      <c r="I86" s="159">
        <v>0</v>
      </c>
    </row>
    <row r="87" spans="2:9" hidden="1" x14ac:dyDescent="0.25">
      <c r="B87" s="171" t="s">
        <v>115</v>
      </c>
      <c r="C87" s="171">
        <v>100</v>
      </c>
      <c r="D87" s="171">
        <v>300</v>
      </c>
      <c r="E87" s="159">
        <v>200</v>
      </c>
      <c r="F87" s="17">
        <v>1815.9176219999999</v>
      </c>
      <c r="G87" s="171">
        <v>240</v>
      </c>
      <c r="H87" s="17">
        <v>2000</v>
      </c>
      <c r="I87" s="159">
        <v>0</v>
      </c>
    </row>
    <row r="88" spans="2:9" hidden="1" x14ac:dyDescent="0.25">
      <c r="B88" s="171" t="s">
        <v>116</v>
      </c>
      <c r="C88" s="171">
        <v>100</v>
      </c>
      <c r="D88" s="171">
        <v>300</v>
      </c>
      <c r="E88" s="159">
        <v>200</v>
      </c>
      <c r="F88" s="17">
        <v>2022.3851440000001</v>
      </c>
      <c r="G88" s="171">
        <v>240</v>
      </c>
      <c r="H88" s="17">
        <v>2100</v>
      </c>
      <c r="I88" s="159">
        <v>0</v>
      </c>
    </row>
    <row r="89" spans="2:9" hidden="1" x14ac:dyDescent="0.25">
      <c r="B89" s="171" t="s">
        <v>117</v>
      </c>
      <c r="C89" s="171">
        <v>100</v>
      </c>
      <c r="D89" s="171">
        <v>300</v>
      </c>
      <c r="E89" s="159">
        <v>200</v>
      </c>
      <c r="F89" s="17">
        <v>2183.8152460000001</v>
      </c>
      <c r="G89" s="171">
        <v>240</v>
      </c>
      <c r="H89" s="17">
        <v>2300</v>
      </c>
      <c r="I89" s="159">
        <v>0</v>
      </c>
    </row>
    <row r="90" spans="2:9" hidden="1" x14ac:dyDescent="0.25">
      <c r="B90" s="171" t="s">
        <v>118</v>
      </c>
      <c r="C90" s="171">
        <v>100</v>
      </c>
      <c r="D90" s="171">
        <v>300</v>
      </c>
      <c r="E90" s="159">
        <v>200</v>
      </c>
      <c r="F90" s="17">
        <v>2121.7954289999998</v>
      </c>
      <c r="G90" s="171">
        <v>240</v>
      </c>
      <c r="H90" s="17">
        <v>2420</v>
      </c>
      <c r="I90" s="159">
        <v>0</v>
      </c>
    </row>
    <row r="91" spans="2:9" hidden="1" x14ac:dyDescent="0.25">
      <c r="B91" s="171" t="s">
        <v>119</v>
      </c>
      <c r="C91" s="171">
        <v>100</v>
      </c>
      <c r="D91" s="171">
        <v>300</v>
      </c>
      <c r="E91" s="159">
        <v>200</v>
      </c>
      <c r="F91" s="17">
        <v>2029.2659920000001</v>
      </c>
      <c r="G91" s="171">
        <v>240</v>
      </c>
      <c r="H91" s="17">
        <v>2447</v>
      </c>
      <c r="I91" s="159">
        <v>0</v>
      </c>
    </row>
    <row r="92" spans="2:9" hidden="1" x14ac:dyDescent="0.25">
      <c r="B92" s="171" t="s">
        <v>120</v>
      </c>
      <c r="C92" s="171">
        <v>100</v>
      </c>
      <c r="D92" s="171">
        <v>300</v>
      </c>
      <c r="E92" s="159">
        <v>200</v>
      </c>
      <c r="F92" s="17">
        <v>1885.2556520000001</v>
      </c>
      <c r="G92" s="171">
        <v>240</v>
      </c>
      <c r="H92" s="17">
        <v>2270</v>
      </c>
      <c r="I92" s="159">
        <v>0</v>
      </c>
    </row>
    <row r="93" spans="2:9" hidden="1" x14ac:dyDescent="0.25">
      <c r="B93" s="171" t="s">
        <v>121</v>
      </c>
      <c r="C93" s="171">
        <v>100</v>
      </c>
      <c r="D93" s="171">
        <v>300</v>
      </c>
      <c r="E93" s="159">
        <v>200</v>
      </c>
      <c r="F93" s="17">
        <v>1691.1048619999999</v>
      </c>
      <c r="G93" s="171">
        <v>240</v>
      </c>
      <c r="H93" s="17">
        <v>2150</v>
      </c>
      <c r="I93" s="159">
        <v>0</v>
      </c>
    </row>
    <row r="94" spans="2:9" hidden="1" x14ac:dyDescent="0.25">
      <c r="B94" s="171" t="s">
        <v>122</v>
      </c>
      <c r="C94" s="171">
        <v>100</v>
      </c>
      <c r="D94" s="171">
        <v>300</v>
      </c>
      <c r="E94" s="159">
        <v>200</v>
      </c>
      <c r="F94" s="17">
        <v>1486.356076</v>
      </c>
      <c r="G94" s="171">
        <v>240</v>
      </c>
      <c r="H94" s="17">
        <v>1975</v>
      </c>
      <c r="I94" s="159">
        <v>0</v>
      </c>
    </row>
    <row r="95" spans="2:9" hidden="1" x14ac:dyDescent="0.25">
      <c r="B95" s="171" t="s">
        <v>123</v>
      </c>
      <c r="C95" s="171">
        <v>100</v>
      </c>
      <c r="D95" s="171">
        <v>300</v>
      </c>
      <c r="E95" s="159">
        <v>200</v>
      </c>
      <c r="F95" s="17">
        <v>1347.018188</v>
      </c>
      <c r="G95" s="171">
        <v>240</v>
      </c>
      <c r="H95" s="17">
        <v>1850</v>
      </c>
      <c r="I95" s="159">
        <v>0</v>
      </c>
    </row>
    <row r="96" spans="2:9" hidden="1" x14ac:dyDescent="0.25">
      <c r="B96" s="171" t="s">
        <v>124</v>
      </c>
      <c r="C96" s="171">
        <v>100</v>
      </c>
      <c r="D96" s="171">
        <v>300</v>
      </c>
      <c r="E96" s="159">
        <v>200</v>
      </c>
      <c r="F96" s="17">
        <v>1270.1479159999999</v>
      </c>
      <c r="G96" s="171">
        <v>240</v>
      </c>
      <c r="H96" s="17">
        <v>1850</v>
      </c>
      <c r="I96" s="159">
        <v>0</v>
      </c>
    </row>
    <row r="97" spans="2:9" hidden="1" x14ac:dyDescent="0.25">
      <c r="B97" s="171" t="s">
        <v>125</v>
      </c>
      <c r="C97" s="171">
        <v>100</v>
      </c>
      <c r="D97" s="171">
        <v>300</v>
      </c>
      <c r="E97" s="159">
        <v>200</v>
      </c>
      <c r="F97" s="17">
        <v>1263.4567549999999</v>
      </c>
      <c r="G97" s="171">
        <v>240</v>
      </c>
      <c r="H97" s="17">
        <v>1850</v>
      </c>
      <c r="I97" s="159">
        <v>0</v>
      </c>
    </row>
    <row r="98" spans="2:9" hidden="1" x14ac:dyDescent="0.25">
      <c r="B98" s="171" t="s">
        <v>126</v>
      </c>
      <c r="C98" s="171">
        <v>100</v>
      </c>
      <c r="D98" s="171">
        <v>300</v>
      </c>
      <c r="E98" s="159">
        <v>200</v>
      </c>
      <c r="F98" s="17">
        <v>1072.0025869999999</v>
      </c>
      <c r="G98" s="171">
        <v>240</v>
      </c>
      <c r="H98" s="17">
        <v>1900</v>
      </c>
      <c r="I98" s="159">
        <v>0</v>
      </c>
    </row>
    <row r="99" spans="2:9" hidden="1" x14ac:dyDescent="0.25">
      <c r="B99" s="171" t="s">
        <v>127</v>
      </c>
      <c r="C99" s="171">
        <v>100</v>
      </c>
      <c r="D99" s="171">
        <v>300</v>
      </c>
      <c r="E99" s="159">
        <v>200</v>
      </c>
      <c r="F99" s="17">
        <v>1099.1712439999999</v>
      </c>
      <c r="G99" s="171">
        <v>240</v>
      </c>
      <c r="H99" s="17">
        <v>2000</v>
      </c>
      <c r="I99" s="159">
        <v>0</v>
      </c>
    </row>
    <row r="100" spans="2:9" hidden="1" x14ac:dyDescent="0.25">
      <c r="B100" s="171" t="s">
        <v>128</v>
      </c>
      <c r="C100" s="171">
        <v>100</v>
      </c>
      <c r="D100" s="171">
        <v>300</v>
      </c>
      <c r="E100" s="159">
        <v>200</v>
      </c>
      <c r="F100" s="17">
        <v>1150.1912030000001</v>
      </c>
      <c r="G100" s="171">
        <v>240</v>
      </c>
      <c r="H100" s="17">
        <v>2100</v>
      </c>
      <c r="I100" s="159">
        <v>0</v>
      </c>
    </row>
    <row r="101" spans="2:9" hidden="1" x14ac:dyDescent="0.25">
      <c r="B101" s="171" t="s">
        <v>129</v>
      </c>
      <c r="C101" s="171">
        <v>100</v>
      </c>
      <c r="D101" s="171">
        <v>300</v>
      </c>
      <c r="E101" s="159">
        <v>200</v>
      </c>
      <c r="F101" s="17">
        <v>1165.7450839999999</v>
      </c>
      <c r="G101" s="171">
        <v>240</v>
      </c>
      <c r="H101" s="17">
        <v>2300</v>
      </c>
      <c r="I101" s="159">
        <v>0</v>
      </c>
    </row>
    <row r="102" spans="2:9" hidden="1" x14ac:dyDescent="0.25">
      <c r="B102" s="171" t="s">
        <v>130</v>
      </c>
      <c r="C102" s="171">
        <v>100</v>
      </c>
      <c r="D102" s="171">
        <v>300</v>
      </c>
      <c r="E102" s="159">
        <v>200</v>
      </c>
      <c r="F102" s="17">
        <v>1209.207171</v>
      </c>
      <c r="G102" s="171">
        <v>240</v>
      </c>
      <c r="H102" s="17">
        <v>2420</v>
      </c>
      <c r="I102" s="159">
        <v>0</v>
      </c>
    </row>
    <row r="103" spans="2:9" hidden="1" x14ac:dyDescent="0.25">
      <c r="B103" s="171" t="s">
        <v>131</v>
      </c>
      <c r="C103" s="171">
        <v>100</v>
      </c>
      <c r="D103" s="171">
        <v>300</v>
      </c>
      <c r="E103" s="159">
        <v>200</v>
      </c>
      <c r="F103" s="17">
        <v>1195.135671</v>
      </c>
      <c r="G103" s="171">
        <v>240</v>
      </c>
      <c r="H103" s="17">
        <v>2447</v>
      </c>
      <c r="I103" s="159">
        <v>0</v>
      </c>
    </row>
    <row r="104" spans="2:9" hidden="1" x14ac:dyDescent="0.25">
      <c r="B104" s="171" t="s">
        <v>132</v>
      </c>
      <c r="C104" s="171">
        <v>100</v>
      </c>
      <c r="D104" s="171">
        <v>300</v>
      </c>
      <c r="E104" s="159">
        <v>200</v>
      </c>
      <c r="F104" s="17">
        <v>1105.00053</v>
      </c>
      <c r="G104" s="171">
        <v>240</v>
      </c>
      <c r="H104" s="17">
        <v>2270</v>
      </c>
      <c r="I104" s="159">
        <v>0</v>
      </c>
    </row>
    <row r="105" spans="2:9" hidden="1" x14ac:dyDescent="0.25">
      <c r="B105" s="171" t="s">
        <v>133</v>
      </c>
      <c r="C105" s="171">
        <v>100</v>
      </c>
      <c r="D105" s="171">
        <v>300</v>
      </c>
      <c r="E105" s="159">
        <v>200</v>
      </c>
      <c r="F105" s="171">
        <v>980.98083199999996</v>
      </c>
      <c r="G105" s="171">
        <v>240</v>
      </c>
      <c r="H105" s="17">
        <v>2150</v>
      </c>
      <c r="I105" s="159">
        <v>0</v>
      </c>
    </row>
    <row r="106" spans="2:9" hidden="1" x14ac:dyDescent="0.25">
      <c r="B106" s="171" t="s">
        <v>134</v>
      </c>
      <c r="C106" s="171">
        <v>100</v>
      </c>
      <c r="D106" s="171">
        <v>300</v>
      </c>
      <c r="E106" s="159">
        <v>200</v>
      </c>
      <c r="F106" s="171">
        <v>884.25998800000002</v>
      </c>
      <c r="G106" s="171">
        <v>240</v>
      </c>
      <c r="H106" s="17">
        <v>1975</v>
      </c>
      <c r="I106" s="159">
        <v>0</v>
      </c>
    </row>
    <row r="107" spans="2:9" hidden="1" x14ac:dyDescent="0.25">
      <c r="B107" s="171" t="s">
        <v>135</v>
      </c>
      <c r="C107" s="171">
        <v>100</v>
      </c>
      <c r="D107" s="171">
        <v>300</v>
      </c>
      <c r="E107" s="159">
        <v>200</v>
      </c>
      <c r="F107" s="171">
        <v>854.41022499999997</v>
      </c>
      <c r="G107" s="171">
        <v>240</v>
      </c>
      <c r="H107" s="17">
        <v>1850</v>
      </c>
      <c r="I107" s="159">
        <v>0</v>
      </c>
    </row>
    <row r="108" spans="2:9" hidden="1" x14ac:dyDescent="0.25">
      <c r="B108" s="171" t="s">
        <v>136</v>
      </c>
      <c r="C108" s="171">
        <v>100</v>
      </c>
      <c r="D108" s="171">
        <v>300</v>
      </c>
      <c r="E108" s="159">
        <v>200</v>
      </c>
      <c r="F108" s="171">
        <v>838.74060099999997</v>
      </c>
      <c r="G108" s="171">
        <v>240</v>
      </c>
      <c r="H108" s="17">
        <v>1850</v>
      </c>
      <c r="I108" s="159">
        <v>0</v>
      </c>
    </row>
    <row r="109" spans="2:9" hidden="1" x14ac:dyDescent="0.25">
      <c r="B109" s="171" t="s">
        <v>137</v>
      </c>
      <c r="C109" s="171">
        <v>100</v>
      </c>
      <c r="D109" s="171">
        <v>300</v>
      </c>
      <c r="E109" s="159">
        <v>200</v>
      </c>
      <c r="F109" s="171">
        <v>968.34208899999999</v>
      </c>
      <c r="G109" s="171">
        <v>240</v>
      </c>
      <c r="H109" s="17">
        <v>1850</v>
      </c>
      <c r="I109" s="159">
        <v>0</v>
      </c>
    </row>
    <row r="110" spans="2:9" hidden="1" x14ac:dyDescent="0.25">
      <c r="B110" s="171" t="s">
        <v>138</v>
      </c>
      <c r="C110" s="171">
        <v>100</v>
      </c>
      <c r="D110" s="171">
        <v>300</v>
      </c>
      <c r="E110" s="159">
        <v>200</v>
      </c>
      <c r="F110" s="171">
        <v>986.212895</v>
      </c>
      <c r="G110" s="171">
        <v>240</v>
      </c>
      <c r="H110" s="17">
        <v>1900</v>
      </c>
      <c r="I110" s="159">
        <v>0</v>
      </c>
    </row>
    <row r="111" spans="2:9" hidden="1" x14ac:dyDescent="0.25">
      <c r="B111" s="171" t="s">
        <v>139</v>
      </c>
      <c r="C111" s="171">
        <v>100</v>
      </c>
      <c r="D111" s="171">
        <v>300</v>
      </c>
      <c r="E111" s="159">
        <v>200</v>
      </c>
      <c r="F111" s="17">
        <v>1086.5106390000001</v>
      </c>
      <c r="G111" s="171">
        <v>240</v>
      </c>
      <c r="H111" s="17">
        <v>2000</v>
      </c>
      <c r="I111" s="159">
        <v>0</v>
      </c>
    </row>
    <row r="112" spans="2:9" hidden="1" x14ac:dyDescent="0.25">
      <c r="B112" s="171" t="s">
        <v>140</v>
      </c>
      <c r="C112" s="171">
        <v>100</v>
      </c>
      <c r="D112" s="171">
        <v>300</v>
      </c>
      <c r="E112" s="159">
        <v>200</v>
      </c>
      <c r="F112" s="17">
        <v>1215.3761320000001</v>
      </c>
      <c r="G112" s="171">
        <v>240</v>
      </c>
      <c r="H112" s="17">
        <v>2100</v>
      </c>
      <c r="I112" s="159">
        <v>0</v>
      </c>
    </row>
    <row r="113" spans="2:9" hidden="1" x14ac:dyDescent="0.25">
      <c r="B113" s="171" t="s">
        <v>141</v>
      </c>
      <c r="C113" s="171">
        <v>100</v>
      </c>
      <c r="D113" s="171">
        <v>300</v>
      </c>
      <c r="E113" s="159">
        <v>200</v>
      </c>
      <c r="F113" s="17">
        <v>1331.698371</v>
      </c>
      <c r="G113" s="171">
        <v>240</v>
      </c>
      <c r="H113" s="17">
        <v>2300</v>
      </c>
      <c r="I113" s="159">
        <v>0</v>
      </c>
    </row>
    <row r="114" spans="2:9" hidden="1" x14ac:dyDescent="0.25">
      <c r="B114" s="171" t="s">
        <v>142</v>
      </c>
      <c r="C114" s="171">
        <v>100</v>
      </c>
      <c r="D114" s="171">
        <v>300</v>
      </c>
      <c r="E114" s="159">
        <v>200</v>
      </c>
      <c r="F114" s="17">
        <v>1235.4512830000001</v>
      </c>
      <c r="G114" s="171">
        <v>240</v>
      </c>
      <c r="H114" s="17">
        <v>2420</v>
      </c>
      <c r="I114" s="159">
        <v>0</v>
      </c>
    </row>
    <row r="115" spans="2:9" hidden="1" x14ac:dyDescent="0.25">
      <c r="B115" s="171" t="s">
        <v>143</v>
      </c>
      <c r="C115" s="171">
        <v>100</v>
      </c>
      <c r="D115" s="171">
        <v>300</v>
      </c>
      <c r="E115" s="159">
        <v>200</v>
      </c>
      <c r="F115" s="17">
        <v>1213.3510819999999</v>
      </c>
      <c r="G115" s="171">
        <v>240</v>
      </c>
      <c r="H115" s="17">
        <v>2447</v>
      </c>
      <c r="I115" s="159">
        <v>0</v>
      </c>
    </row>
    <row r="116" spans="2:9" hidden="1" x14ac:dyDescent="0.25">
      <c r="B116" s="171" t="s">
        <v>144</v>
      </c>
      <c r="C116" s="171">
        <v>100</v>
      </c>
      <c r="D116" s="171">
        <v>300</v>
      </c>
      <c r="E116" s="159">
        <v>200</v>
      </c>
      <c r="F116" s="17">
        <v>1070.7385260000001</v>
      </c>
      <c r="G116" s="171">
        <v>240</v>
      </c>
      <c r="H116" s="17">
        <v>2270</v>
      </c>
      <c r="I116" s="159">
        <v>0</v>
      </c>
    </row>
    <row r="117" spans="2:9" hidden="1" x14ac:dyDescent="0.25">
      <c r="B117" s="171" t="s">
        <v>145</v>
      </c>
      <c r="C117" s="171">
        <v>100</v>
      </c>
      <c r="D117" s="171">
        <v>300</v>
      </c>
      <c r="E117" s="159">
        <v>200</v>
      </c>
      <c r="F117" s="171">
        <v>958.09480599999995</v>
      </c>
      <c r="G117" s="171">
        <v>240</v>
      </c>
      <c r="H117" s="17">
        <v>2150</v>
      </c>
      <c r="I117" s="159">
        <v>0</v>
      </c>
    </row>
    <row r="118" spans="2:9" hidden="1" x14ac:dyDescent="0.25">
      <c r="B118" s="171" t="s">
        <v>146</v>
      </c>
      <c r="C118" s="171">
        <v>100</v>
      </c>
      <c r="D118" s="171">
        <v>300</v>
      </c>
      <c r="E118" s="159">
        <v>200</v>
      </c>
      <c r="F118" s="171">
        <v>863.80677600000001</v>
      </c>
      <c r="G118" s="171">
        <v>240</v>
      </c>
      <c r="H118" s="17">
        <v>1975</v>
      </c>
      <c r="I118" s="159">
        <v>0</v>
      </c>
    </row>
    <row r="119" spans="2:9" hidden="1" x14ac:dyDescent="0.25">
      <c r="B119" s="171" t="s">
        <v>147</v>
      </c>
      <c r="C119" s="171">
        <v>100</v>
      </c>
      <c r="D119" s="171">
        <v>300</v>
      </c>
      <c r="E119" s="159">
        <v>200</v>
      </c>
      <c r="F119" s="171">
        <v>834.31502399999999</v>
      </c>
      <c r="G119" s="171">
        <v>240</v>
      </c>
      <c r="H119" s="17">
        <v>1850</v>
      </c>
      <c r="I119" s="159">
        <v>0</v>
      </c>
    </row>
    <row r="120" spans="2:9" hidden="1" x14ac:dyDescent="0.25">
      <c r="B120" s="171" t="s">
        <v>148</v>
      </c>
      <c r="C120" s="171">
        <v>100</v>
      </c>
      <c r="D120" s="171">
        <v>300</v>
      </c>
      <c r="E120" s="159">
        <v>200</v>
      </c>
      <c r="F120" s="171">
        <v>821.58256500000005</v>
      </c>
      <c r="G120" s="171">
        <v>240</v>
      </c>
      <c r="H120" s="17">
        <v>1850</v>
      </c>
      <c r="I120" s="159">
        <v>0</v>
      </c>
    </row>
    <row r="121" spans="2:9" hidden="1" x14ac:dyDescent="0.25">
      <c r="B121" s="171" t="s">
        <v>149</v>
      </c>
      <c r="C121" s="171">
        <v>100</v>
      </c>
      <c r="D121" s="171">
        <v>300</v>
      </c>
      <c r="E121" s="159">
        <v>200</v>
      </c>
      <c r="F121" s="171">
        <v>811.62962200000004</v>
      </c>
      <c r="G121" s="171">
        <v>240</v>
      </c>
      <c r="H121" s="17">
        <v>1850</v>
      </c>
      <c r="I121" s="159">
        <v>0</v>
      </c>
    </row>
    <row r="122" spans="2:9" hidden="1" x14ac:dyDescent="0.25">
      <c r="B122" s="171" t="s">
        <v>150</v>
      </c>
      <c r="C122" s="171">
        <v>100</v>
      </c>
      <c r="D122" s="171">
        <v>300</v>
      </c>
      <c r="E122" s="159">
        <v>200</v>
      </c>
      <c r="F122" s="171">
        <v>822.469334</v>
      </c>
      <c r="G122" s="171">
        <v>240</v>
      </c>
      <c r="H122" s="17">
        <v>1900</v>
      </c>
      <c r="I122" s="159">
        <v>0</v>
      </c>
    </row>
    <row r="123" spans="2:9" hidden="1" x14ac:dyDescent="0.25">
      <c r="B123" s="171" t="s">
        <v>151</v>
      </c>
      <c r="C123" s="171">
        <v>100</v>
      </c>
      <c r="D123" s="171">
        <v>300</v>
      </c>
      <c r="E123" s="159">
        <v>200</v>
      </c>
      <c r="F123" s="171">
        <v>843.07135100000005</v>
      </c>
      <c r="G123" s="171">
        <v>240</v>
      </c>
      <c r="H123" s="17">
        <v>2000</v>
      </c>
      <c r="I123" s="159">
        <v>0</v>
      </c>
    </row>
    <row r="124" spans="2:9" hidden="1" x14ac:dyDescent="0.25">
      <c r="B124" s="171" t="s">
        <v>152</v>
      </c>
      <c r="C124" s="171">
        <v>100</v>
      </c>
      <c r="D124" s="171">
        <v>300</v>
      </c>
      <c r="E124" s="159">
        <v>200</v>
      </c>
      <c r="F124" s="171">
        <v>902.57528300000001</v>
      </c>
      <c r="G124" s="171">
        <v>240</v>
      </c>
      <c r="H124" s="17">
        <v>2100</v>
      </c>
      <c r="I124" s="159">
        <v>0</v>
      </c>
    </row>
    <row r="125" spans="2:9" hidden="1" x14ac:dyDescent="0.25">
      <c r="B125" s="171" t="s">
        <v>153</v>
      </c>
      <c r="C125" s="171">
        <v>100</v>
      </c>
      <c r="D125" s="171">
        <v>300</v>
      </c>
      <c r="E125" s="159">
        <v>200</v>
      </c>
      <c r="F125" s="171">
        <v>925.60075400000005</v>
      </c>
      <c r="G125" s="171">
        <v>240</v>
      </c>
      <c r="H125" s="17">
        <v>2300</v>
      </c>
      <c r="I125" s="159">
        <v>0</v>
      </c>
    </row>
    <row r="126" spans="2:9" hidden="1" x14ac:dyDescent="0.25">
      <c r="B126" s="171" t="s">
        <v>154</v>
      </c>
      <c r="C126" s="171">
        <v>100</v>
      </c>
      <c r="D126" s="171">
        <v>300</v>
      </c>
      <c r="E126" s="159">
        <v>200</v>
      </c>
      <c r="F126" s="171">
        <v>886.08380899999997</v>
      </c>
      <c r="G126" s="171">
        <v>240</v>
      </c>
      <c r="H126" s="17">
        <v>2420</v>
      </c>
      <c r="I126" s="159">
        <v>0</v>
      </c>
    </row>
    <row r="127" spans="2:9" hidden="1" x14ac:dyDescent="0.25">
      <c r="B127" s="171" t="s">
        <v>155</v>
      </c>
      <c r="C127" s="171">
        <v>100</v>
      </c>
      <c r="D127" s="171">
        <v>300</v>
      </c>
      <c r="E127" s="159">
        <v>200</v>
      </c>
      <c r="F127" s="171">
        <v>862.72071400000004</v>
      </c>
      <c r="G127" s="171">
        <v>240</v>
      </c>
      <c r="H127" s="17">
        <v>2447</v>
      </c>
      <c r="I127" s="159">
        <v>0</v>
      </c>
    </row>
    <row r="128" spans="2:9" hidden="1" x14ac:dyDescent="0.25">
      <c r="B128" s="171" t="s">
        <v>156</v>
      </c>
      <c r="C128" s="171">
        <v>100</v>
      </c>
      <c r="D128" s="171">
        <v>300</v>
      </c>
      <c r="E128" s="159">
        <v>200</v>
      </c>
      <c r="F128" s="171">
        <v>768.00270699999999</v>
      </c>
      <c r="G128" s="171">
        <v>240</v>
      </c>
      <c r="H128" s="17">
        <v>2270</v>
      </c>
      <c r="I128" s="159">
        <v>0</v>
      </c>
    </row>
    <row r="129" spans="2:9" hidden="1" x14ac:dyDescent="0.25">
      <c r="B129" s="171" t="s">
        <v>157</v>
      </c>
      <c r="C129" s="171">
        <v>100</v>
      </c>
      <c r="D129" s="171">
        <v>300</v>
      </c>
      <c r="E129" s="159">
        <v>200</v>
      </c>
      <c r="F129" s="171">
        <v>643.39716199999998</v>
      </c>
      <c r="G129" s="171">
        <v>240</v>
      </c>
      <c r="H129" s="17">
        <v>2150</v>
      </c>
      <c r="I129" s="159">
        <v>0</v>
      </c>
    </row>
    <row r="130" spans="2:9" hidden="1" x14ac:dyDescent="0.25">
      <c r="B130" s="171" t="s">
        <v>158</v>
      </c>
      <c r="C130" s="171">
        <v>100</v>
      </c>
      <c r="D130" s="171">
        <v>300</v>
      </c>
      <c r="E130" s="159">
        <v>200</v>
      </c>
      <c r="F130" s="171">
        <v>576.99229100000002</v>
      </c>
      <c r="G130" s="171">
        <v>240</v>
      </c>
      <c r="H130" s="17">
        <v>1975</v>
      </c>
      <c r="I130" s="159">
        <v>0</v>
      </c>
    </row>
    <row r="131" spans="2:9" hidden="1" x14ac:dyDescent="0.25">
      <c r="B131" s="171" t="s">
        <v>159</v>
      </c>
      <c r="C131" s="171">
        <v>100</v>
      </c>
      <c r="D131" s="171">
        <v>300</v>
      </c>
      <c r="E131" s="159">
        <v>200</v>
      </c>
      <c r="F131" s="171">
        <v>561.136886</v>
      </c>
      <c r="G131" s="171">
        <v>240</v>
      </c>
      <c r="H131" s="17">
        <v>1850</v>
      </c>
      <c r="I131" s="159">
        <v>0</v>
      </c>
    </row>
    <row r="132" spans="2:9" hidden="1" x14ac:dyDescent="0.25">
      <c r="B132" s="171" t="s">
        <v>160</v>
      </c>
      <c r="C132" s="171">
        <v>100</v>
      </c>
      <c r="D132" s="171">
        <v>300</v>
      </c>
      <c r="E132" s="159">
        <v>200</v>
      </c>
      <c r="F132" s="171">
        <v>553.529132</v>
      </c>
      <c r="G132" s="171">
        <v>240</v>
      </c>
      <c r="H132" s="17">
        <v>1850</v>
      </c>
      <c r="I132" s="159">
        <v>0</v>
      </c>
    </row>
    <row r="133" spans="2:9" hidden="1" x14ac:dyDescent="0.25">
      <c r="B133" s="171" t="s">
        <v>161</v>
      </c>
      <c r="C133" s="171">
        <v>100</v>
      </c>
      <c r="D133" s="171">
        <v>300</v>
      </c>
      <c r="E133" s="159">
        <v>200</v>
      </c>
      <c r="F133" s="171">
        <v>556.44613500000003</v>
      </c>
      <c r="G133" s="171">
        <v>240</v>
      </c>
      <c r="H133" s="17">
        <v>1850</v>
      </c>
      <c r="I133" s="159">
        <v>0</v>
      </c>
    </row>
    <row r="134" spans="2:9" hidden="1" x14ac:dyDescent="0.25">
      <c r="B134" s="171" t="s">
        <v>162</v>
      </c>
      <c r="C134" s="171">
        <v>100</v>
      </c>
      <c r="D134" s="171">
        <v>300</v>
      </c>
      <c r="E134" s="159">
        <v>200</v>
      </c>
      <c r="F134" s="171">
        <v>503.41975300000001</v>
      </c>
      <c r="G134" s="171">
        <v>240</v>
      </c>
      <c r="H134" s="17">
        <v>1900</v>
      </c>
      <c r="I134" s="159">
        <v>0</v>
      </c>
    </row>
    <row r="135" spans="2:9" hidden="1" x14ac:dyDescent="0.25">
      <c r="B135" s="171" t="s">
        <v>163</v>
      </c>
      <c r="C135" s="171">
        <v>100</v>
      </c>
      <c r="D135" s="171">
        <v>300</v>
      </c>
      <c r="E135" s="159">
        <v>200</v>
      </c>
      <c r="F135" s="171">
        <v>525.38171699999998</v>
      </c>
      <c r="G135" s="171">
        <v>240</v>
      </c>
      <c r="H135" s="17">
        <v>2000</v>
      </c>
      <c r="I135" s="159">
        <v>0</v>
      </c>
    </row>
    <row r="136" spans="2:9" hidden="1" x14ac:dyDescent="0.25">
      <c r="B136" s="171" t="s">
        <v>164</v>
      </c>
      <c r="C136" s="171">
        <v>100</v>
      </c>
      <c r="D136" s="171">
        <v>300</v>
      </c>
      <c r="E136" s="159">
        <v>200</v>
      </c>
      <c r="F136" s="171">
        <v>677.98954800000001</v>
      </c>
      <c r="G136" s="171">
        <v>240</v>
      </c>
      <c r="H136" s="17">
        <v>2100</v>
      </c>
      <c r="I136" s="159">
        <v>0</v>
      </c>
    </row>
    <row r="137" spans="2:9" hidden="1" x14ac:dyDescent="0.25">
      <c r="B137" s="171" t="s">
        <v>165</v>
      </c>
      <c r="C137" s="171">
        <v>100</v>
      </c>
      <c r="D137" s="171">
        <v>300</v>
      </c>
      <c r="E137" s="159">
        <v>200</v>
      </c>
      <c r="F137" s="171">
        <v>758.25656600000002</v>
      </c>
      <c r="G137" s="171">
        <v>240</v>
      </c>
      <c r="H137" s="17">
        <v>2300</v>
      </c>
      <c r="I137" s="159">
        <v>0</v>
      </c>
    </row>
    <row r="138" spans="2:9" hidden="1" x14ac:dyDescent="0.25">
      <c r="B138" s="171" t="s">
        <v>166</v>
      </c>
      <c r="C138" s="171">
        <v>100</v>
      </c>
      <c r="D138" s="171">
        <v>300</v>
      </c>
      <c r="E138" s="159">
        <v>200</v>
      </c>
      <c r="F138" s="171">
        <v>781.27823599999999</v>
      </c>
      <c r="G138" s="171">
        <v>240</v>
      </c>
      <c r="H138" s="17">
        <v>2420</v>
      </c>
      <c r="I138" s="159">
        <v>0</v>
      </c>
    </row>
    <row r="139" spans="2:9" hidden="1" x14ac:dyDescent="0.25">
      <c r="B139" s="171" t="s">
        <v>167</v>
      </c>
      <c r="C139" s="171">
        <v>100</v>
      </c>
      <c r="D139" s="171">
        <v>300</v>
      </c>
      <c r="E139" s="159">
        <v>200</v>
      </c>
      <c r="F139" s="171">
        <v>771.70157400000005</v>
      </c>
      <c r="G139" s="171">
        <v>240</v>
      </c>
      <c r="H139" s="17">
        <v>2447</v>
      </c>
      <c r="I139" s="159">
        <v>0</v>
      </c>
    </row>
    <row r="140" spans="2:9" hidden="1" x14ac:dyDescent="0.25">
      <c r="B140" s="171" t="s">
        <v>168</v>
      </c>
      <c r="C140" s="171">
        <v>100</v>
      </c>
      <c r="D140" s="171">
        <v>300</v>
      </c>
      <c r="E140" s="159">
        <v>200</v>
      </c>
      <c r="F140" s="171">
        <v>686.71309399999996</v>
      </c>
      <c r="G140" s="171">
        <v>240</v>
      </c>
      <c r="H140" s="17">
        <v>2270</v>
      </c>
      <c r="I140" s="159">
        <v>0</v>
      </c>
    </row>
    <row r="141" spans="2:9" hidden="1" x14ac:dyDescent="0.25">
      <c r="B141" s="171" t="s">
        <v>169</v>
      </c>
      <c r="C141" s="171">
        <v>100</v>
      </c>
      <c r="D141" s="171">
        <v>300</v>
      </c>
      <c r="E141" s="159">
        <v>200</v>
      </c>
      <c r="F141" s="171">
        <v>591.86870899999997</v>
      </c>
      <c r="G141" s="171">
        <v>240</v>
      </c>
      <c r="H141" s="17">
        <v>2150</v>
      </c>
      <c r="I141" s="159">
        <v>0</v>
      </c>
    </row>
    <row r="142" spans="2:9" hidden="1" x14ac:dyDescent="0.25">
      <c r="B142" s="171" t="s">
        <v>170</v>
      </c>
      <c r="C142" s="171">
        <v>100</v>
      </c>
      <c r="D142" s="171">
        <v>300</v>
      </c>
      <c r="E142" s="159">
        <v>200</v>
      </c>
      <c r="F142" s="171">
        <v>526.40221199999996</v>
      </c>
      <c r="G142" s="171">
        <v>240</v>
      </c>
      <c r="H142" s="17">
        <v>1975</v>
      </c>
      <c r="I142" s="159">
        <v>0</v>
      </c>
    </row>
    <row r="143" spans="2:9" hidden="1" x14ac:dyDescent="0.25">
      <c r="B143" s="171" t="s">
        <v>171</v>
      </c>
      <c r="C143" s="171">
        <v>100</v>
      </c>
      <c r="D143" s="171">
        <v>300</v>
      </c>
      <c r="E143" s="159">
        <v>200</v>
      </c>
      <c r="F143" s="171">
        <v>504.02397300000001</v>
      </c>
      <c r="G143" s="171">
        <v>240</v>
      </c>
      <c r="H143" s="17">
        <v>1850</v>
      </c>
      <c r="I143" s="159">
        <v>0</v>
      </c>
    </row>
    <row r="144" spans="2:9" hidden="1" x14ac:dyDescent="0.25">
      <c r="B144" s="171" t="s">
        <v>172</v>
      </c>
      <c r="C144" s="171">
        <v>100</v>
      </c>
      <c r="D144" s="171">
        <v>300</v>
      </c>
      <c r="E144" s="159">
        <v>200</v>
      </c>
      <c r="F144" s="171">
        <v>492.60494999999997</v>
      </c>
      <c r="G144" s="171">
        <v>240</v>
      </c>
      <c r="H144" s="17">
        <v>1850</v>
      </c>
      <c r="I144" s="159">
        <v>0</v>
      </c>
    </row>
    <row r="145" spans="2:9" hidden="1" x14ac:dyDescent="0.25">
      <c r="B145" s="171" t="s">
        <v>173</v>
      </c>
      <c r="C145" s="171">
        <v>100</v>
      </c>
      <c r="D145" s="171">
        <v>300</v>
      </c>
      <c r="E145" s="159">
        <v>200</v>
      </c>
      <c r="F145" s="171">
        <v>488.22232200000002</v>
      </c>
      <c r="G145" s="171">
        <v>240</v>
      </c>
      <c r="H145" s="17">
        <v>1850</v>
      </c>
      <c r="I145" s="159">
        <v>0</v>
      </c>
    </row>
    <row r="146" spans="2:9" hidden="1" x14ac:dyDescent="0.25">
      <c r="B146" s="171" t="s">
        <v>174</v>
      </c>
      <c r="C146" s="171">
        <v>100</v>
      </c>
      <c r="D146" s="171">
        <v>300</v>
      </c>
      <c r="E146" s="159">
        <v>200</v>
      </c>
      <c r="F146" s="171">
        <v>485.16441300000002</v>
      </c>
      <c r="G146" s="171">
        <v>240</v>
      </c>
      <c r="H146" s="17">
        <v>1900</v>
      </c>
      <c r="I146" s="159">
        <v>0</v>
      </c>
    </row>
    <row r="147" spans="2:9" hidden="1" x14ac:dyDescent="0.25">
      <c r="B147" s="171" t="s">
        <v>175</v>
      </c>
      <c r="C147" s="171">
        <v>100</v>
      </c>
      <c r="D147" s="171">
        <v>300</v>
      </c>
      <c r="E147" s="159">
        <v>200</v>
      </c>
      <c r="F147" s="171">
        <v>486.54578900000001</v>
      </c>
      <c r="G147" s="171">
        <v>240</v>
      </c>
      <c r="H147" s="17">
        <v>2000</v>
      </c>
      <c r="I147" s="159">
        <v>0</v>
      </c>
    </row>
    <row r="148" spans="2:9" hidden="1" x14ac:dyDescent="0.25">
      <c r="B148" s="171" t="s">
        <v>176</v>
      </c>
      <c r="C148" s="171">
        <v>100</v>
      </c>
      <c r="D148" s="171">
        <v>300</v>
      </c>
      <c r="E148" s="159">
        <v>200</v>
      </c>
      <c r="F148" s="171">
        <v>588.22836700000005</v>
      </c>
      <c r="G148" s="171">
        <v>240</v>
      </c>
      <c r="H148" s="17">
        <v>2100</v>
      </c>
      <c r="I148" s="159">
        <v>0</v>
      </c>
    </row>
    <row r="149" spans="2:9" hidden="1" x14ac:dyDescent="0.25">
      <c r="B149" s="171" t="s">
        <v>177</v>
      </c>
      <c r="C149" s="171">
        <v>100</v>
      </c>
      <c r="D149" s="171">
        <v>300</v>
      </c>
      <c r="E149" s="159">
        <v>200</v>
      </c>
      <c r="F149" s="171">
        <v>741.53556900000001</v>
      </c>
      <c r="G149" s="171">
        <v>240</v>
      </c>
      <c r="H149" s="17">
        <v>2300</v>
      </c>
      <c r="I149" s="159">
        <v>0</v>
      </c>
    </row>
    <row r="150" spans="2:9" hidden="1" x14ac:dyDescent="0.25">
      <c r="B150" s="171" t="s">
        <v>178</v>
      </c>
      <c r="C150" s="171">
        <v>100</v>
      </c>
      <c r="D150" s="171">
        <v>300</v>
      </c>
      <c r="E150" s="159">
        <v>200</v>
      </c>
      <c r="F150" s="171">
        <v>728.98155899999995</v>
      </c>
      <c r="G150" s="171">
        <v>240</v>
      </c>
      <c r="H150" s="17">
        <v>2420</v>
      </c>
      <c r="I150" s="159">
        <v>0</v>
      </c>
    </row>
    <row r="151" spans="2:9" hidden="1" x14ac:dyDescent="0.25">
      <c r="B151" s="171" t="s">
        <v>179</v>
      </c>
      <c r="C151" s="171">
        <v>100</v>
      </c>
      <c r="D151" s="171">
        <v>300</v>
      </c>
      <c r="E151" s="159">
        <v>200</v>
      </c>
      <c r="F151" s="171">
        <v>847.402421</v>
      </c>
      <c r="G151" s="171">
        <v>240</v>
      </c>
      <c r="H151" s="17">
        <v>2447</v>
      </c>
      <c r="I151" s="159">
        <v>0</v>
      </c>
    </row>
    <row r="152" spans="2:9" hidden="1" x14ac:dyDescent="0.25">
      <c r="B152" s="171" t="s">
        <v>180</v>
      </c>
      <c r="C152" s="171">
        <v>100</v>
      </c>
      <c r="D152" s="171">
        <v>300</v>
      </c>
      <c r="E152" s="159">
        <v>200</v>
      </c>
      <c r="F152" s="171">
        <v>778.75561400000004</v>
      </c>
      <c r="G152" s="171">
        <v>240</v>
      </c>
      <c r="H152" s="17">
        <v>2270</v>
      </c>
      <c r="I152" s="159">
        <v>0</v>
      </c>
    </row>
    <row r="153" spans="2:9" hidden="1" x14ac:dyDescent="0.25">
      <c r="B153" s="171" t="s">
        <v>181</v>
      </c>
      <c r="C153" s="171">
        <v>100</v>
      </c>
      <c r="D153" s="171">
        <v>300</v>
      </c>
      <c r="E153" s="159">
        <v>200</v>
      </c>
      <c r="F153" s="171">
        <v>659.66380600000002</v>
      </c>
      <c r="G153" s="171">
        <v>240</v>
      </c>
      <c r="H153" s="17">
        <v>2150</v>
      </c>
      <c r="I153" s="159">
        <v>0</v>
      </c>
    </row>
    <row r="154" spans="2:9" hidden="1" x14ac:dyDescent="0.25">
      <c r="B154" s="171" t="s">
        <v>182</v>
      </c>
      <c r="C154" s="171">
        <v>100</v>
      </c>
      <c r="D154" s="171">
        <v>300</v>
      </c>
      <c r="E154" s="159">
        <v>200</v>
      </c>
      <c r="F154" s="171">
        <v>596.50283100000001</v>
      </c>
      <c r="G154" s="171">
        <v>240</v>
      </c>
      <c r="H154" s="17">
        <v>1975</v>
      </c>
      <c r="I154" s="159">
        <v>0</v>
      </c>
    </row>
    <row r="155" spans="2:9" hidden="1" x14ac:dyDescent="0.25">
      <c r="B155" s="171" t="s">
        <v>183</v>
      </c>
      <c r="C155" s="171">
        <v>100</v>
      </c>
      <c r="D155" s="171">
        <v>300</v>
      </c>
      <c r="E155" s="159">
        <v>200</v>
      </c>
      <c r="F155" s="171">
        <v>578.78171399999997</v>
      </c>
      <c r="G155" s="171">
        <v>240</v>
      </c>
      <c r="H155" s="17">
        <v>1850</v>
      </c>
      <c r="I155" s="159">
        <v>0</v>
      </c>
    </row>
    <row r="156" spans="2:9" hidden="1" x14ac:dyDescent="0.25">
      <c r="B156" s="171" t="s">
        <v>184</v>
      </c>
      <c r="C156" s="171">
        <v>100</v>
      </c>
      <c r="D156" s="171">
        <v>300</v>
      </c>
      <c r="E156" s="159">
        <v>200</v>
      </c>
      <c r="F156" s="171">
        <v>570.16387799999995</v>
      </c>
      <c r="G156" s="171">
        <v>240</v>
      </c>
      <c r="H156" s="17">
        <v>1850</v>
      </c>
      <c r="I156" s="159">
        <v>0</v>
      </c>
    </row>
    <row r="157" spans="2:9" hidden="1" x14ac:dyDescent="0.25">
      <c r="B157" s="171" t="s">
        <v>185</v>
      </c>
      <c r="C157" s="171">
        <v>100</v>
      </c>
      <c r="D157" s="171">
        <v>300</v>
      </c>
      <c r="E157" s="159">
        <v>200</v>
      </c>
      <c r="F157" s="171">
        <v>580.01033500000005</v>
      </c>
      <c r="G157" s="171">
        <v>240</v>
      </c>
      <c r="H157" s="17">
        <v>1850</v>
      </c>
      <c r="I157" s="159">
        <v>0</v>
      </c>
    </row>
    <row r="158" spans="2:9" hidden="1" x14ac:dyDescent="0.25">
      <c r="B158" s="171" t="s">
        <v>186</v>
      </c>
      <c r="C158" s="171">
        <v>100</v>
      </c>
      <c r="D158" s="171">
        <v>300</v>
      </c>
      <c r="E158" s="159">
        <v>200</v>
      </c>
      <c r="F158" s="171">
        <v>641.21987000000001</v>
      </c>
      <c r="G158" s="171">
        <v>240</v>
      </c>
      <c r="H158" s="17">
        <v>1900</v>
      </c>
      <c r="I158" s="159">
        <v>0</v>
      </c>
    </row>
    <row r="159" spans="2:9" hidden="1" x14ac:dyDescent="0.25">
      <c r="B159" s="171" t="s">
        <v>187</v>
      </c>
      <c r="C159" s="171">
        <v>100</v>
      </c>
      <c r="D159" s="171">
        <v>300</v>
      </c>
      <c r="E159" s="159">
        <v>200</v>
      </c>
      <c r="F159" s="171">
        <v>731.25351699999999</v>
      </c>
      <c r="G159" s="171">
        <v>240</v>
      </c>
      <c r="H159" s="17">
        <v>2000</v>
      </c>
      <c r="I159" s="159">
        <v>0</v>
      </c>
    </row>
    <row r="160" spans="2:9" hidden="1" x14ac:dyDescent="0.25">
      <c r="B160" s="171" t="s">
        <v>188</v>
      </c>
      <c r="C160" s="171">
        <v>100</v>
      </c>
      <c r="D160" s="171">
        <v>300</v>
      </c>
      <c r="E160" s="159">
        <v>200</v>
      </c>
      <c r="F160" s="171">
        <v>887.99457399999994</v>
      </c>
      <c r="G160" s="171">
        <v>240</v>
      </c>
      <c r="H160" s="17">
        <v>2100</v>
      </c>
      <c r="I160" s="159">
        <v>0</v>
      </c>
    </row>
    <row r="161" spans="2:9" hidden="1" x14ac:dyDescent="0.25">
      <c r="B161" s="171" t="s">
        <v>189</v>
      </c>
      <c r="C161" s="171">
        <v>100</v>
      </c>
      <c r="D161" s="171">
        <v>300</v>
      </c>
      <c r="E161" s="159">
        <v>200</v>
      </c>
      <c r="F161" s="171">
        <v>971.46500400000002</v>
      </c>
      <c r="G161" s="171">
        <v>240</v>
      </c>
      <c r="H161" s="17">
        <v>2300</v>
      </c>
      <c r="I161" s="159">
        <v>0</v>
      </c>
    </row>
    <row r="162" spans="2:9" hidden="1" x14ac:dyDescent="0.25">
      <c r="B162" s="171" t="s">
        <v>190</v>
      </c>
      <c r="C162" s="171">
        <v>100</v>
      </c>
      <c r="D162" s="171">
        <v>300</v>
      </c>
      <c r="E162" s="159">
        <v>200</v>
      </c>
      <c r="F162" s="171">
        <v>943.10365400000001</v>
      </c>
      <c r="G162" s="171">
        <v>240</v>
      </c>
      <c r="H162" s="17">
        <v>2420</v>
      </c>
      <c r="I162" s="159">
        <v>0</v>
      </c>
    </row>
    <row r="163" spans="2:9" hidden="1" x14ac:dyDescent="0.25">
      <c r="B163" s="171" t="s">
        <v>191</v>
      </c>
      <c r="C163" s="171">
        <v>100</v>
      </c>
      <c r="D163" s="171">
        <v>300</v>
      </c>
      <c r="E163" s="159">
        <v>200</v>
      </c>
      <c r="F163" s="171">
        <v>906.92614000000003</v>
      </c>
      <c r="G163" s="171">
        <v>240</v>
      </c>
      <c r="H163" s="17">
        <v>2447</v>
      </c>
      <c r="I163" s="159">
        <v>0</v>
      </c>
    </row>
    <row r="164" spans="2:9" hidden="1" x14ac:dyDescent="0.25">
      <c r="B164" s="171" t="s">
        <v>192</v>
      </c>
      <c r="C164" s="171">
        <v>100</v>
      </c>
      <c r="D164" s="171">
        <v>300</v>
      </c>
      <c r="E164" s="159">
        <v>200</v>
      </c>
      <c r="F164" s="171">
        <v>812.61765700000001</v>
      </c>
      <c r="G164" s="171">
        <v>240</v>
      </c>
      <c r="H164" s="17">
        <v>2270</v>
      </c>
      <c r="I164" s="159">
        <v>0</v>
      </c>
    </row>
    <row r="165" spans="2:9" hidden="1" x14ac:dyDescent="0.25">
      <c r="B165" s="171" t="s">
        <v>193</v>
      </c>
      <c r="C165" s="171">
        <v>100</v>
      </c>
      <c r="D165" s="171">
        <v>300</v>
      </c>
      <c r="E165" s="159">
        <v>200</v>
      </c>
      <c r="F165" s="171">
        <v>689.23330699999997</v>
      </c>
      <c r="G165" s="171">
        <v>240</v>
      </c>
      <c r="H165" s="17">
        <v>2150</v>
      </c>
      <c r="I165" s="159">
        <v>0</v>
      </c>
    </row>
    <row r="166" spans="2:9" hidden="1" x14ac:dyDescent="0.25">
      <c r="B166" s="171" t="s">
        <v>194</v>
      </c>
      <c r="C166" s="171">
        <v>100</v>
      </c>
      <c r="D166" s="171">
        <v>300</v>
      </c>
      <c r="E166" s="159">
        <v>200</v>
      </c>
      <c r="F166" s="171">
        <v>500</v>
      </c>
      <c r="G166" s="171">
        <v>240</v>
      </c>
      <c r="H166" s="17">
        <v>1975</v>
      </c>
      <c r="I166" s="159">
        <v>0</v>
      </c>
    </row>
    <row r="167" spans="2:9" hidden="1" x14ac:dyDescent="0.25">
      <c r="B167" s="171" t="s">
        <v>195</v>
      </c>
      <c r="C167" s="171">
        <v>100</v>
      </c>
      <c r="D167" s="171">
        <v>300</v>
      </c>
      <c r="E167" s="159">
        <v>200</v>
      </c>
      <c r="F167" s="171">
        <v>488.87002999999999</v>
      </c>
      <c r="G167" s="171">
        <v>240</v>
      </c>
      <c r="H167" s="17">
        <v>1850</v>
      </c>
      <c r="I167" s="159">
        <v>0</v>
      </c>
    </row>
    <row r="168" spans="2:9" hidden="1" x14ac:dyDescent="0.25">
      <c r="B168" s="171" t="s">
        <v>196</v>
      </c>
      <c r="C168" s="171">
        <v>100</v>
      </c>
      <c r="D168" s="171">
        <v>300</v>
      </c>
      <c r="E168" s="159">
        <v>200</v>
      </c>
      <c r="F168" s="171">
        <v>554.06597699999998</v>
      </c>
      <c r="G168" s="171">
        <v>240</v>
      </c>
      <c r="H168" s="17">
        <v>1850</v>
      </c>
      <c r="I168" s="159">
        <v>0</v>
      </c>
    </row>
    <row r="169" spans="2:9" hidden="1" x14ac:dyDescent="0.25">
      <c r="B169" s="171" t="s">
        <v>197</v>
      </c>
      <c r="C169" s="171">
        <v>100</v>
      </c>
      <c r="D169" s="171">
        <v>300</v>
      </c>
      <c r="E169" s="159">
        <v>200</v>
      </c>
      <c r="F169" s="171">
        <v>590.67554600000005</v>
      </c>
      <c r="G169" s="171">
        <v>240</v>
      </c>
      <c r="H169" s="17">
        <v>1850</v>
      </c>
      <c r="I169" s="159">
        <v>0</v>
      </c>
    </row>
    <row r="170" spans="2:9" hidden="1" x14ac:dyDescent="0.25">
      <c r="B170" s="171" t="s">
        <v>198</v>
      </c>
      <c r="C170" s="171">
        <v>100</v>
      </c>
      <c r="D170" s="171">
        <v>300</v>
      </c>
      <c r="E170" s="159">
        <v>200</v>
      </c>
      <c r="F170" s="171">
        <v>565.11262299999999</v>
      </c>
      <c r="G170" s="171">
        <v>240</v>
      </c>
      <c r="H170" s="17">
        <v>1900</v>
      </c>
      <c r="I170" s="159">
        <v>0</v>
      </c>
    </row>
    <row r="171" spans="2:9" hidden="1" x14ac:dyDescent="0.25">
      <c r="B171" s="171" t="s">
        <v>199</v>
      </c>
      <c r="C171" s="171">
        <v>100</v>
      </c>
      <c r="D171" s="171">
        <v>300</v>
      </c>
      <c r="E171" s="159">
        <v>200</v>
      </c>
      <c r="F171" s="171">
        <v>648.57475499999998</v>
      </c>
      <c r="G171" s="171">
        <v>240</v>
      </c>
      <c r="H171" s="17">
        <v>2000</v>
      </c>
      <c r="I171" s="159">
        <v>0</v>
      </c>
    </row>
    <row r="172" spans="2:9" hidden="1" x14ac:dyDescent="0.25">
      <c r="B172" s="171" t="s">
        <v>200</v>
      </c>
      <c r="C172" s="171">
        <v>100</v>
      </c>
      <c r="D172" s="171">
        <v>300</v>
      </c>
      <c r="E172" s="159">
        <v>200</v>
      </c>
      <c r="F172" s="171">
        <v>709.65972199999999</v>
      </c>
      <c r="G172" s="171">
        <v>240</v>
      </c>
      <c r="H172" s="17">
        <v>2100</v>
      </c>
      <c r="I172" s="159">
        <v>0</v>
      </c>
    </row>
    <row r="173" spans="2:9" hidden="1" x14ac:dyDescent="0.25">
      <c r="B173" s="171" t="s">
        <v>201</v>
      </c>
      <c r="C173" s="171">
        <v>100</v>
      </c>
      <c r="D173" s="171">
        <v>300</v>
      </c>
      <c r="E173" s="159">
        <v>200</v>
      </c>
      <c r="F173" s="171">
        <v>923.21587799999998</v>
      </c>
      <c r="G173" s="171">
        <v>240</v>
      </c>
      <c r="H173" s="17">
        <v>2300</v>
      </c>
      <c r="I173" s="159">
        <v>0</v>
      </c>
    </row>
    <row r="174" spans="2:9" hidden="1" x14ac:dyDescent="0.25">
      <c r="B174" s="171" t="s">
        <v>202</v>
      </c>
      <c r="C174" s="171">
        <v>100</v>
      </c>
      <c r="D174" s="171">
        <v>300</v>
      </c>
      <c r="E174" s="159">
        <v>200</v>
      </c>
      <c r="F174" s="171">
        <v>955.49053400000003</v>
      </c>
      <c r="G174" s="171">
        <v>240</v>
      </c>
      <c r="H174" s="17">
        <v>2420</v>
      </c>
      <c r="I174" s="159">
        <v>0</v>
      </c>
    </row>
    <row r="175" spans="2:9" hidden="1" x14ac:dyDescent="0.25">
      <c r="B175" s="171" t="s">
        <v>203</v>
      </c>
      <c r="C175" s="171">
        <v>100</v>
      </c>
      <c r="D175" s="171">
        <v>300</v>
      </c>
      <c r="E175" s="159">
        <v>200</v>
      </c>
      <c r="F175" s="171">
        <v>962.18209100000001</v>
      </c>
      <c r="G175" s="171">
        <v>240</v>
      </c>
      <c r="H175" s="17">
        <v>2447</v>
      </c>
      <c r="I175" s="159">
        <v>0</v>
      </c>
    </row>
    <row r="176" spans="2:9" hidden="1" x14ac:dyDescent="0.25">
      <c r="B176" s="171" t="s">
        <v>204</v>
      </c>
      <c r="C176" s="171">
        <v>100</v>
      </c>
      <c r="D176" s="171">
        <v>300</v>
      </c>
      <c r="E176" s="159">
        <v>200</v>
      </c>
      <c r="F176" s="171">
        <v>887.68719399999998</v>
      </c>
      <c r="G176" s="171">
        <v>240</v>
      </c>
      <c r="H176" s="17">
        <v>2270</v>
      </c>
      <c r="I176" s="159">
        <v>0</v>
      </c>
    </row>
    <row r="177" spans="2:9" hidden="1" x14ac:dyDescent="0.25">
      <c r="B177" s="171" t="s">
        <v>205</v>
      </c>
      <c r="C177" s="171">
        <v>100</v>
      </c>
      <c r="D177" s="171">
        <v>300</v>
      </c>
      <c r="E177" s="159">
        <v>200</v>
      </c>
      <c r="F177" s="171">
        <v>777.08983999999998</v>
      </c>
      <c r="G177" s="171">
        <v>240</v>
      </c>
      <c r="H177" s="17">
        <v>2150</v>
      </c>
      <c r="I177" s="159">
        <v>0</v>
      </c>
    </row>
    <row r="178" spans="2:9" hidden="1" x14ac:dyDescent="0.25">
      <c r="B178" s="171" t="s">
        <v>206</v>
      </c>
      <c r="C178" s="171">
        <v>100</v>
      </c>
      <c r="D178" s="171">
        <v>300</v>
      </c>
      <c r="E178" s="159">
        <v>200</v>
      </c>
      <c r="F178" s="171">
        <v>683.42269399999998</v>
      </c>
      <c r="G178" s="171">
        <v>240</v>
      </c>
      <c r="H178" s="17">
        <v>1975</v>
      </c>
      <c r="I178" s="159">
        <v>0</v>
      </c>
    </row>
    <row r="179" spans="2:9" hidden="1" x14ac:dyDescent="0.25">
      <c r="B179" s="171" t="s">
        <v>207</v>
      </c>
      <c r="C179" s="171">
        <v>100</v>
      </c>
      <c r="D179" s="171">
        <v>300</v>
      </c>
      <c r="E179" s="159">
        <v>200</v>
      </c>
      <c r="F179" s="171">
        <v>669.146793</v>
      </c>
      <c r="G179" s="171">
        <v>240</v>
      </c>
      <c r="H179" s="17">
        <v>1850</v>
      </c>
      <c r="I179" s="159">
        <v>0</v>
      </c>
    </row>
    <row r="180" spans="2:9" hidden="1" x14ac:dyDescent="0.25">
      <c r="B180" s="171" t="s">
        <v>208</v>
      </c>
      <c r="C180" s="171">
        <v>100</v>
      </c>
      <c r="D180" s="171">
        <v>300</v>
      </c>
      <c r="E180" s="159">
        <v>200</v>
      </c>
      <c r="F180" s="171">
        <v>663.81467299999997</v>
      </c>
      <c r="G180" s="171">
        <v>240</v>
      </c>
      <c r="H180" s="17">
        <v>1850</v>
      </c>
      <c r="I180" s="159">
        <v>0</v>
      </c>
    </row>
    <row r="181" spans="2:9" hidden="1" x14ac:dyDescent="0.25">
      <c r="B181" s="171" t="s">
        <v>209</v>
      </c>
      <c r="C181" s="171">
        <v>100</v>
      </c>
      <c r="D181" s="171">
        <v>300</v>
      </c>
      <c r="E181" s="159">
        <v>200</v>
      </c>
      <c r="F181" s="171">
        <v>666.86399500000005</v>
      </c>
      <c r="G181" s="171">
        <v>240</v>
      </c>
      <c r="H181" s="17">
        <v>1850</v>
      </c>
      <c r="I181" s="159">
        <v>0</v>
      </c>
    </row>
    <row r="182" spans="2:9" hidden="1" x14ac:dyDescent="0.25">
      <c r="B182" s="171" t="s">
        <v>210</v>
      </c>
      <c r="C182" s="171">
        <v>100</v>
      </c>
      <c r="D182" s="171">
        <v>300</v>
      </c>
      <c r="E182" s="159">
        <v>200</v>
      </c>
      <c r="F182" s="171">
        <v>779.92273499999999</v>
      </c>
      <c r="G182" s="171">
        <v>240</v>
      </c>
      <c r="H182" s="17">
        <v>1900</v>
      </c>
      <c r="I182" s="159">
        <v>0</v>
      </c>
    </row>
    <row r="183" spans="2:9" hidden="1" x14ac:dyDescent="0.25">
      <c r="B183" s="171" t="s">
        <v>211</v>
      </c>
      <c r="C183" s="171">
        <v>100</v>
      </c>
      <c r="D183" s="171">
        <v>300</v>
      </c>
      <c r="E183" s="159">
        <v>200</v>
      </c>
      <c r="F183" s="171">
        <v>920.14762800000005</v>
      </c>
      <c r="G183" s="171">
        <v>240</v>
      </c>
      <c r="H183" s="17">
        <v>2000</v>
      </c>
      <c r="I183" s="159">
        <v>0</v>
      </c>
    </row>
    <row r="184" spans="2:9" hidden="1" x14ac:dyDescent="0.25">
      <c r="B184" s="171" t="s">
        <v>212</v>
      </c>
      <c r="C184" s="171">
        <v>100</v>
      </c>
      <c r="D184" s="171">
        <v>300</v>
      </c>
      <c r="E184" s="159">
        <v>200</v>
      </c>
      <c r="F184" s="17">
        <v>1036.55557</v>
      </c>
      <c r="G184" s="171">
        <v>240</v>
      </c>
      <c r="H184" s="17">
        <v>2100</v>
      </c>
      <c r="I184" s="159">
        <v>0</v>
      </c>
    </row>
    <row r="185" spans="2:9" hidden="1" x14ac:dyDescent="0.25">
      <c r="B185" s="171" t="s">
        <v>213</v>
      </c>
      <c r="C185" s="171">
        <v>100</v>
      </c>
      <c r="D185" s="171">
        <v>300</v>
      </c>
      <c r="E185" s="159">
        <v>200</v>
      </c>
      <c r="F185" s="17">
        <v>1211.9646270000001</v>
      </c>
      <c r="G185" s="171">
        <v>240</v>
      </c>
      <c r="H185" s="17">
        <v>2300</v>
      </c>
      <c r="I185" s="159">
        <v>0</v>
      </c>
    </row>
    <row r="186" spans="2:9" hidden="1" x14ac:dyDescent="0.25">
      <c r="B186" s="171" t="s">
        <v>214</v>
      </c>
      <c r="C186" s="171">
        <v>100</v>
      </c>
      <c r="D186" s="171">
        <v>300</v>
      </c>
      <c r="E186" s="159">
        <v>200</v>
      </c>
      <c r="F186" s="17">
        <v>1141.7687109999999</v>
      </c>
      <c r="G186" s="171">
        <v>240</v>
      </c>
      <c r="H186" s="17">
        <v>2420</v>
      </c>
      <c r="I186" s="159">
        <v>0</v>
      </c>
    </row>
    <row r="187" spans="2:9" hidden="1" x14ac:dyDescent="0.25">
      <c r="B187" s="171" t="s">
        <v>215</v>
      </c>
      <c r="C187" s="171">
        <v>100</v>
      </c>
      <c r="D187" s="171">
        <v>300</v>
      </c>
      <c r="E187" s="159">
        <v>200</v>
      </c>
      <c r="F187" s="17">
        <v>1102.77883</v>
      </c>
      <c r="G187" s="171">
        <v>240</v>
      </c>
      <c r="H187" s="17">
        <v>2447</v>
      </c>
      <c r="I187" s="159">
        <v>0</v>
      </c>
    </row>
    <row r="188" spans="2:9" hidden="1" x14ac:dyDescent="0.25">
      <c r="B188" s="171" t="s">
        <v>216</v>
      </c>
      <c r="C188" s="171">
        <v>100</v>
      </c>
      <c r="D188" s="171">
        <v>300</v>
      </c>
      <c r="E188" s="159">
        <v>200</v>
      </c>
      <c r="F188" s="17">
        <v>1053.162288</v>
      </c>
      <c r="G188" s="171">
        <v>240</v>
      </c>
      <c r="H188" s="17">
        <v>2270</v>
      </c>
      <c r="I188" s="159">
        <v>0</v>
      </c>
    </row>
    <row r="189" spans="2:9" hidden="1" x14ac:dyDescent="0.25">
      <c r="B189" s="171" t="s">
        <v>217</v>
      </c>
      <c r="C189" s="171">
        <v>100</v>
      </c>
      <c r="D189" s="171">
        <v>300</v>
      </c>
      <c r="E189" s="159">
        <v>200</v>
      </c>
      <c r="F189" s="171">
        <v>956.95387700000003</v>
      </c>
      <c r="G189" s="171">
        <v>240</v>
      </c>
      <c r="H189" s="17">
        <v>2150</v>
      </c>
      <c r="I189" s="159">
        <v>0</v>
      </c>
    </row>
    <row r="190" spans="2:9" hidden="1" x14ac:dyDescent="0.25">
      <c r="B190" s="171" t="s">
        <v>218</v>
      </c>
      <c r="C190" s="171">
        <v>100</v>
      </c>
      <c r="D190" s="171">
        <v>300</v>
      </c>
      <c r="E190" s="159">
        <v>200</v>
      </c>
      <c r="F190" s="171">
        <v>875.63076799999999</v>
      </c>
      <c r="G190" s="171">
        <v>240</v>
      </c>
      <c r="H190" s="17">
        <v>1975</v>
      </c>
      <c r="I190" s="159">
        <v>0</v>
      </c>
    </row>
    <row r="191" spans="2:9" hidden="1" x14ac:dyDescent="0.25">
      <c r="B191" s="171" t="s">
        <v>219</v>
      </c>
      <c r="C191" s="171">
        <v>100</v>
      </c>
      <c r="D191" s="171">
        <v>300</v>
      </c>
      <c r="E191" s="159">
        <v>200</v>
      </c>
      <c r="F191" s="171">
        <v>849.86118999999997</v>
      </c>
      <c r="G191" s="171">
        <v>240</v>
      </c>
      <c r="H191" s="17">
        <v>1850</v>
      </c>
      <c r="I191" s="159">
        <v>0</v>
      </c>
    </row>
    <row r="192" spans="2:9" hidden="1" x14ac:dyDescent="0.25">
      <c r="B192" s="171" t="s">
        <v>220</v>
      </c>
      <c r="C192" s="171">
        <v>100</v>
      </c>
      <c r="D192" s="171">
        <v>300</v>
      </c>
      <c r="E192" s="159">
        <v>200</v>
      </c>
      <c r="F192" s="171">
        <v>836.03538200000003</v>
      </c>
      <c r="G192" s="171">
        <v>240</v>
      </c>
      <c r="H192" s="17">
        <v>1850</v>
      </c>
      <c r="I192" s="159">
        <v>0</v>
      </c>
    </row>
    <row r="193" spans="2:9" hidden="1" x14ac:dyDescent="0.25">
      <c r="B193" s="171" t="s">
        <v>221</v>
      </c>
      <c r="C193" s="171">
        <v>100</v>
      </c>
      <c r="D193" s="171">
        <v>300</v>
      </c>
      <c r="E193" s="159">
        <v>200</v>
      </c>
      <c r="F193" s="171">
        <v>823.34445600000004</v>
      </c>
      <c r="G193" s="171">
        <v>240</v>
      </c>
      <c r="H193" s="17">
        <v>1850</v>
      </c>
      <c r="I193" s="159">
        <v>0</v>
      </c>
    </row>
    <row r="194" spans="2:9" hidden="1" x14ac:dyDescent="0.25">
      <c r="B194" s="171" t="s">
        <v>222</v>
      </c>
      <c r="C194" s="171">
        <v>100</v>
      </c>
      <c r="D194" s="171">
        <v>300</v>
      </c>
      <c r="E194" s="159">
        <v>200</v>
      </c>
      <c r="F194" s="171">
        <v>812.09895100000006</v>
      </c>
      <c r="G194" s="171">
        <v>240</v>
      </c>
      <c r="H194" s="17">
        <v>1900</v>
      </c>
      <c r="I194" s="159">
        <v>0</v>
      </c>
    </row>
    <row r="195" spans="2:9" hidden="1" x14ac:dyDescent="0.25">
      <c r="B195" s="171" t="s">
        <v>223</v>
      </c>
      <c r="C195" s="171">
        <v>100</v>
      </c>
      <c r="D195" s="171">
        <v>300</v>
      </c>
      <c r="E195" s="159">
        <v>200</v>
      </c>
      <c r="F195" s="171">
        <v>813.26166499999999</v>
      </c>
      <c r="G195" s="171">
        <v>240</v>
      </c>
      <c r="H195" s="17">
        <v>2000</v>
      </c>
      <c r="I195" s="159">
        <v>0</v>
      </c>
    </row>
    <row r="196" spans="2:9" hidden="1" x14ac:dyDescent="0.25">
      <c r="B196" s="171" t="s">
        <v>224</v>
      </c>
      <c r="C196" s="171">
        <v>100</v>
      </c>
      <c r="D196" s="171">
        <v>300</v>
      </c>
      <c r="E196" s="159">
        <v>200</v>
      </c>
      <c r="F196" s="171">
        <v>915.07906400000002</v>
      </c>
      <c r="G196" s="171">
        <v>240</v>
      </c>
      <c r="H196" s="17">
        <v>2100</v>
      </c>
      <c r="I196" s="159">
        <v>0</v>
      </c>
    </row>
    <row r="197" spans="2:9" hidden="1" x14ac:dyDescent="0.25">
      <c r="B197" s="171" t="s">
        <v>225</v>
      </c>
      <c r="C197" s="171">
        <v>100</v>
      </c>
      <c r="D197" s="171">
        <v>300</v>
      </c>
      <c r="E197" s="159">
        <v>200</v>
      </c>
      <c r="F197" s="17">
        <v>1137.165495</v>
      </c>
      <c r="G197" s="171">
        <v>240</v>
      </c>
      <c r="H197" s="17">
        <v>2300</v>
      </c>
      <c r="I197" s="159">
        <v>0</v>
      </c>
    </row>
    <row r="198" spans="2:9" hidden="1" x14ac:dyDescent="0.25">
      <c r="B198" s="171" t="s">
        <v>226</v>
      </c>
      <c r="C198" s="171">
        <v>100</v>
      </c>
      <c r="D198" s="171">
        <v>300</v>
      </c>
      <c r="E198" s="159">
        <v>200</v>
      </c>
      <c r="F198" s="17">
        <v>1282.7095839999999</v>
      </c>
      <c r="G198" s="171">
        <v>240</v>
      </c>
      <c r="H198" s="17">
        <v>2420</v>
      </c>
      <c r="I198" s="159">
        <v>0</v>
      </c>
    </row>
    <row r="199" spans="2:9" hidden="1" x14ac:dyDescent="0.25">
      <c r="B199" s="171" t="s">
        <v>227</v>
      </c>
      <c r="C199" s="171">
        <v>100</v>
      </c>
      <c r="D199" s="171">
        <v>300</v>
      </c>
      <c r="E199" s="159">
        <v>200</v>
      </c>
      <c r="F199" s="17">
        <v>1357.2966690000001</v>
      </c>
      <c r="G199" s="171">
        <v>240</v>
      </c>
      <c r="H199" s="17">
        <v>2447</v>
      </c>
      <c r="I199" s="159">
        <v>0</v>
      </c>
    </row>
    <row r="200" spans="2:9" hidden="1" x14ac:dyDescent="0.25">
      <c r="B200" s="171" t="s">
        <v>228</v>
      </c>
      <c r="C200" s="171">
        <v>100</v>
      </c>
      <c r="D200" s="171">
        <v>300</v>
      </c>
      <c r="E200" s="159">
        <v>200</v>
      </c>
      <c r="F200" s="17">
        <v>1290.843975</v>
      </c>
      <c r="G200" s="171">
        <v>240</v>
      </c>
      <c r="H200" s="17">
        <v>2270</v>
      </c>
      <c r="I200" s="159">
        <v>0</v>
      </c>
    </row>
    <row r="201" spans="2:9" hidden="1" x14ac:dyDescent="0.25">
      <c r="B201" s="171" t="s">
        <v>229</v>
      </c>
      <c r="C201" s="171">
        <v>100</v>
      </c>
      <c r="D201" s="171">
        <v>300</v>
      </c>
      <c r="E201" s="159">
        <v>200</v>
      </c>
      <c r="F201" s="17">
        <v>1171.9104600000001</v>
      </c>
      <c r="G201" s="171">
        <v>240</v>
      </c>
      <c r="H201" s="17">
        <v>2150</v>
      </c>
      <c r="I201" s="159">
        <v>0</v>
      </c>
    </row>
    <row r="202" spans="2:9" hidden="1" x14ac:dyDescent="0.25">
      <c r="B202" s="171" t="s">
        <v>230</v>
      </c>
      <c r="C202" s="171">
        <v>100</v>
      </c>
      <c r="D202" s="171">
        <v>300</v>
      </c>
      <c r="E202" s="159">
        <v>200</v>
      </c>
      <c r="F202" s="17">
        <v>1090.207936</v>
      </c>
      <c r="G202" s="171">
        <v>240</v>
      </c>
      <c r="H202" s="17">
        <v>1975</v>
      </c>
      <c r="I202" s="159">
        <v>0</v>
      </c>
    </row>
    <row r="203" spans="2:9" hidden="1" x14ac:dyDescent="0.25">
      <c r="B203" s="171" t="s">
        <v>231</v>
      </c>
      <c r="C203" s="171">
        <v>100</v>
      </c>
      <c r="D203" s="171">
        <v>300</v>
      </c>
      <c r="E203" s="159">
        <v>200</v>
      </c>
      <c r="F203" s="17">
        <v>1073.749763</v>
      </c>
      <c r="G203" s="171">
        <v>240</v>
      </c>
      <c r="H203" s="17">
        <v>1850</v>
      </c>
      <c r="I203" s="159">
        <v>0</v>
      </c>
    </row>
    <row r="204" spans="2:9" hidden="1" x14ac:dyDescent="0.25">
      <c r="B204" s="171" t="s">
        <v>232</v>
      </c>
      <c r="C204" s="171">
        <v>100</v>
      </c>
      <c r="D204" s="171">
        <v>300</v>
      </c>
      <c r="E204" s="159">
        <v>200</v>
      </c>
      <c r="F204" s="17">
        <v>1221.3169949999999</v>
      </c>
      <c r="G204" s="171">
        <v>240</v>
      </c>
      <c r="H204" s="17">
        <v>1850</v>
      </c>
      <c r="I204" s="159">
        <v>0</v>
      </c>
    </row>
    <row r="205" spans="2:9" hidden="1" x14ac:dyDescent="0.25">
      <c r="B205" s="171" t="s">
        <v>233</v>
      </c>
      <c r="C205" s="171">
        <v>100</v>
      </c>
      <c r="D205" s="171">
        <v>300</v>
      </c>
      <c r="E205" s="159">
        <v>200</v>
      </c>
      <c r="F205" s="17">
        <v>1440.6723199999999</v>
      </c>
      <c r="G205" s="171">
        <v>240</v>
      </c>
      <c r="H205" s="17">
        <v>1850</v>
      </c>
      <c r="I205" s="159">
        <v>0</v>
      </c>
    </row>
    <row r="206" spans="2:9" hidden="1" x14ac:dyDescent="0.25">
      <c r="B206" s="171" t="s">
        <v>234</v>
      </c>
      <c r="C206" s="171">
        <v>100</v>
      </c>
      <c r="D206" s="171">
        <v>300</v>
      </c>
      <c r="E206" s="159">
        <v>200</v>
      </c>
      <c r="F206" s="17">
        <v>1538.2002789999999</v>
      </c>
      <c r="G206" s="171">
        <v>240</v>
      </c>
      <c r="H206" s="17">
        <v>1900</v>
      </c>
      <c r="I206" s="159">
        <v>0</v>
      </c>
    </row>
    <row r="207" spans="2:9" hidden="1" x14ac:dyDescent="0.25">
      <c r="B207" s="171" t="s">
        <v>235</v>
      </c>
      <c r="C207" s="171">
        <v>100</v>
      </c>
      <c r="D207" s="171">
        <v>300</v>
      </c>
      <c r="E207" s="159">
        <v>200</v>
      </c>
      <c r="F207" s="17">
        <v>1695.103081</v>
      </c>
      <c r="G207" s="171">
        <v>240</v>
      </c>
      <c r="H207" s="17">
        <v>2000</v>
      </c>
      <c r="I207" s="159">
        <v>0</v>
      </c>
    </row>
    <row r="208" spans="2:9" hidden="1" x14ac:dyDescent="0.25">
      <c r="B208" s="171" t="s">
        <v>236</v>
      </c>
      <c r="C208" s="171">
        <v>100</v>
      </c>
      <c r="D208" s="171">
        <v>300</v>
      </c>
      <c r="E208" s="159">
        <v>200</v>
      </c>
      <c r="F208" s="17">
        <v>1956.3388620000001</v>
      </c>
      <c r="G208" s="171">
        <v>240</v>
      </c>
      <c r="H208" s="17">
        <v>2100</v>
      </c>
      <c r="I208" s="159">
        <v>0</v>
      </c>
    </row>
    <row r="209" spans="2:9" hidden="1" x14ac:dyDescent="0.25">
      <c r="B209" s="171" t="s">
        <v>237</v>
      </c>
      <c r="C209" s="171">
        <v>100</v>
      </c>
      <c r="D209" s="171">
        <v>300</v>
      </c>
      <c r="E209" s="159">
        <v>200</v>
      </c>
      <c r="F209" s="17">
        <v>2263.7726120000002</v>
      </c>
      <c r="G209" s="171">
        <v>240</v>
      </c>
      <c r="H209" s="17">
        <v>2300</v>
      </c>
      <c r="I209" s="159">
        <v>0</v>
      </c>
    </row>
    <row r="210" spans="2:9" hidden="1" x14ac:dyDescent="0.25">
      <c r="B210" s="171" t="s">
        <v>238</v>
      </c>
      <c r="C210" s="171">
        <v>100</v>
      </c>
      <c r="D210" s="171">
        <v>200</v>
      </c>
      <c r="E210" s="159">
        <v>200</v>
      </c>
      <c r="F210" s="17">
        <v>2420</v>
      </c>
      <c r="G210" s="171">
        <v>240</v>
      </c>
      <c r="H210" s="17">
        <v>2420</v>
      </c>
      <c r="I210" s="159">
        <v>0</v>
      </c>
    </row>
    <row r="211" spans="2:9" hidden="1" x14ac:dyDescent="0.25">
      <c r="B211" s="171" t="s">
        <v>239</v>
      </c>
      <c r="C211" s="171">
        <v>100</v>
      </c>
      <c r="D211" s="171">
        <v>300</v>
      </c>
      <c r="E211" s="159">
        <v>200</v>
      </c>
      <c r="F211" s="17">
        <v>2364.745899</v>
      </c>
      <c r="G211" s="171">
        <v>240</v>
      </c>
      <c r="H211" s="17">
        <v>2447</v>
      </c>
      <c r="I211" s="159">
        <v>0</v>
      </c>
    </row>
    <row r="212" spans="2:9" hidden="1" x14ac:dyDescent="0.25">
      <c r="B212" s="171" t="s">
        <v>240</v>
      </c>
      <c r="C212" s="171">
        <v>100</v>
      </c>
      <c r="D212" s="171">
        <v>200</v>
      </c>
      <c r="E212" s="159">
        <v>200</v>
      </c>
      <c r="F212" s="17">
        <v>2270</v>
      </c>
      <c r="G212" s="171">
        <v>240</v>
      </c>
      <c r="H212" s="17">
        <v>2270</v>
      </c>
      <c r="I212" s="159">
        <v>0</v>
      </c>
    </row>
    <row r="213" spans="2:9" hidden="1" x14ac:dyDescent="0.25">
      <c r="B213" s="171" t="s">
        <v>241</v>
      </c>
      <c r="C213" s="171">
        <v>100</v>
      </c>
      <c r="D213" s="171">
        <v>200</v>
      </c>
      <c r="E213" s="159">
        <v>200</v>
      </c>
      <c r="F213" s="17">
        <v>2150</v>
      </c>
      <c r="G213" s="171">
        <v>240</v>
      </c>
      <c r="H213" s="17">
        <v>2150</v>
      </c>
      <c r="I213" s="159">
        <v>0</v>
      </c>
    </row>
    <row r="214" spans="2:9" hidden="1" x14ac:dyDescent="0.25">
      <c r="B214" s="171" t="s">
        <v>242</v>
      </c>
      <c r="C214" s="171">
        <v>100</v>
      </c>
      <c r="D214" s="171">
        <v>300</v>
      </c>
      <c r="E214" s="159">
        <v>200</v>
      </c>
      <c r="F214" s="17">
        <v>1945.2492709999999</v>
      </c>
      <c r="G214" s="171">
        <v>240</v>
      </c>
      <c r="H214" s="17">
        <v>1975</v>
      </c>
      <c r="I214" s="159">
        <v>0</v>
      </c>
    </row>
    <row r="215" spans="2:9" hidden="1" x14ac:dyDescent="0.25">
      <c r="B215" s="171" t="s">
        <v>243</v>
      </c>
      <c r="C215" s="171">
        <v>100</v>
      </c>
      <c r="D215" s="171">
        <v>300</v>
      </c>
      <c r="E215" s="159">
        <v>200</v>
      </c>
      <c r="F215" s="17">
        <v>1848.829931</v>
      </c>
      <c r="G215" s="171">
        <v>240</v>
      </c>
      <c r="H215" s="17">
        <v>1850</v>
      </c>
      <c r="I215" s="159">
        <v>0</v>
      </c>
    </row>
    <row r="216" spans="2:9" hidden="1" x14ac:dyDescent="0.25">
      <c r="B216" s="171" t="s">
        <v>244</v>
      </c>
      <c r="C216" s="171">
        <v>100</v>
      </c>
      <c r="D216" s="171">
        <v>200</v>
      </c>
      <c r="E216" s="159">
        <v>200</v>
      </c>
      <c r="F216" s="17">
        <v>1850</v>
      </c>
      <c r="G216" s="171">
        <v>240</v>
      </c>
      <c r="H216" s="17">
        <v>1850</v>
      </c>
      <c r="I216" s="159">
        <v>0</v>
      </c>
    </row>
    <row r="217" spans="2:9" hidden="1" x14ac:dyDescent="0.25">
      <c r="B217" s="171" t="s">
        <v>245</v>
      </c>
      <c r="C217" s="171">
        <v>100</v>
      </c>
      <c r="D217" s="171">
        <v>200</v>
      </c>
      <c r="E217" s="159">
        <v>200</v>
      </c>
      <c r="F217" s="17">
        <v>1850</v>
      </c>
      <c r="G217" s="171">
        <v>240</v>
      </c>
      <c r="H217" s="17">
        <v>1850</v>
      </c>
      <c r="I217" s="159">
        <v>0</v>
      </c>
    </row>
    <row r="218" spans="2:9" hidden="1" x14ac:dyDescent="0.25">
      <c r="B218" s="171" t="s">
        <v>246</v>
      </c>
      <c r="C218" s="171">
        <v>100</v>
      </c>
      <c r="D218" s="171">
        <v>300</v>
      </c>
      <c r="E218" s="159">
        <v>200</v>
      </c>
      <c r="F218" s="17">
        <v>1861.1571670000001</v>
      </c>
      <c r="G218" s="171">
        <v>240</v>
      </c>
      <c r="H218" s="17">
        <v>1900</v>
      </c>
      <c r="I218" s="159">
        <v>0</v>
      </c>
    </row>
    <row r="219" spans="2:9" hidden="1" x14ac:dyDescent="0.25">
      <c r="B219" s="171" t="s">
        <v>247</v>
      </c>
      <c r="C219" s="171">
        <v>100</v>
      </c>
      <c r="D219" s="171">
        <v>300</v>
      </c>
      <c r="E219" s="159">
        <v>200</v>
      </c>
      <c r="F219" s="17">
        <v>1875.2774730000001</v>
      </c>
      <c r="G219" s="171">
        <v>240</v>
      </c>
      <c r="H219" s="17">
        <v>2000</v>
      </c>
      <c r="I219" s="159">
        <v>0</v>
      </c>
    </row>
    <row r="220" spans="2:9" hidden="1" x14ac:dyDescent="0.25">
      <c r="B220" s="171" t="s">
        <v>248</v>
      </c>
      <c r="C220" s="171">
        <v>100</v>
      </c>
      <c r="D220" s="171">
        <v>300</v>
      </c>
      <c r="E220" s="159">
        <v>200</v>
      </c>
      <c r="F220" s="17">
        <v>1983.2145390000001</v>
      </c>
      <c r="G220" s="171">
        <v>240</v>
      </c>
      <c r="H220" s="17">
        <v>2100</v>
      </c>
      <c r="I220" s="159">
        <v>0</v>
      </c>
    </row>
    <row r="221" spans="2:9" hidden="1" x14ac:dyDescent="0.25">
      <c r="B221" s="171" t="s">
        <v>249</v>
      </c>
      <c r="C221" s="171">
        <v>100</v>
      </c>
      <c r="D221" s="171">
        <v>300</v>
      </c>
      <c r="E221" s="159">
        <v>200</v>
      </c>
      <c r="F221" s="17">
        <v>2058.5072409999998</v>
      </c>
      <c r="G221" s="171">
        <v>240</v>
      </c>
      <c r="H221" s="17">
        <v>2300</v>
      </c>
      <c r="I221" s="159">
        <v>0</v>
      </c>
    </row>
    <row r="222" spans="2:9" hidden="1" x14ac:dyDescent="0.25">
      <c r="B222" s="171" t="s">
        <v>250</v>
      </c>
      <c r="C222" s="171">
        <v>100</v>
      </c>
      <c r="D222" s="171">
        <v>300</v>
      </c>
      <c r="E222" s="159">
        <v>200</v>
      </c>
      <c r="F222" s="17">
        <v>1976.7469510000001</v>
      </c>
      <c r="G222" s="171">
        <v>240</v>
      </c>
      <c r="H222" s="17">
        <v>2420</v>
      </c>
      <c r="I222" s="159">
        <v>0</v>
      </c>
    </row>
    <row r="223" spans="2:9" hidden="1" x14ac:dyDescent="0.25">
      <c r="B223" s="171" t="s">
        <v>251</v>
      </c>
      <c r="C223" s="171">
        <v>100</v>
      </c>
      <c r="D223" s="171">
        <v>300</v>
      </c>
      <c r="E223" s="159">
        <v>200</v>
      </c>
      <c r="F223" s="17">
        <v>1875.1910539999999</v>
      </c>
      <c r="G223" s="171">
        <v>240</v>
      </c>
      <c r="H223" s="17">
        <v>2447</v>
      </c>
      <c r="I223" s="159">
        <v>0</v>
      </c>
    </row>
    <row r="224" spans="2:9" hidden="1" x14ac:dyDescent="0.25">
      <c r="B224" s="171" t="s">
        <v>252</v>
      </c>
      <c r="C224" s="171">
        <v>100</v>
      </c>
      <c r="D224" s="171">
        <v>300</v>
      </c>
      <c r="E224" s="159">
        <v>200</v>
      </c>
      <c r="F224" s="17">
        <v>1643.0521819999999</v>
      </c>
      <c r="G224" s="171">
        <v>240</v>
      </c>
      <c r="H224" s="17">
        <v>2270</v>
      </c>
      <c r="I224" s="159">
        <v>0</v>
      </c>
    </row>
    <row r="225" spans="2:9" hidden="1" x14ac:dyDescent="0.25">
      <c r="B225" s="171" t="s">
        <v>253</v>
      </c>
      <c r="C225" s="171">
        <v>100</v>
      </c>
      <c r="D225" s="171">
        <v>300</v>
      </c>
      <c r="E225" s="159">
        <v>200</v>
      </c>
      <c r="F225" s="17">
        <v>1398.9822939999999</v>
      </c>
      <c r="G225" s="171">
        <v>240</v>
      </c>
      <c r="H225" s="17">
        <v>2150</v>
      </c>
      <c r="I225" s="159">
        <v>0</v>
      </c>
    </row>
    <row r="226" spans="2:9" hidden="1" x14ac:dyDescent="0.25">
      <c r="B226" s="171" t="s">
        <v>254</v>
      </c>
      <c r="C226" s="171">
        <v>100</v>
      </c>
      <c r="D226" s="171">
        <v>300</v>
      </c>
      <c r="E226" s="159">
        <v>200</v>
      </c>
      <c r="F226" s="17">
        <v>1189.9053449999999</v>
      </c>
      <c r="G226" s="171">
        <v>240</v>
      </c>
      <c r="H226" s="17">
        <v>1975</v>
      </c>
      <c r="I226" s="159">
        <v>0</v>
      </c>
    </row>
    <row r="227" spans="2:9" hidden="1" x14ac:dyDescent="0.25">
      <c r="B227" s="171" t="s">
        <v>255</v>
      </c>
      <c r="C227" s="171">
        <v>100</v>
      </c>
      <c r="D227" s="171">
        <v>300</v>
      </c>
      <c r="E227" s="159">
        <v>200</v>
      </c>
      <c r="F227" s="17">
        <v>1121.711564</v>
      </c>
      <c r="G227" s="171">
        <v>240</v>
      </c>
      <c r="H227" s="17">
        <v>1850</v>
      </c>
      <c r="I227" s="159">
        <v>0</v>
      </c>
    </row>
    <row r="228" spans="2:9" hidden="1" x14ac:dyDescent="0.25">
      <c r="B228" s="171" t="s">
        <v>256</v>
      </c>
      <c r="C228" s="171">
        <v>100</v>
      </c>
      <c r="D228" s="171">
        <v>300</v>
      </c>
      <c r="E228" s="159">
        <v>200</v>
      </c>
      <c r="F228" s="17">
        <v>1059.704289</v>
      </c>
      <c r="G228" s="171">
        <v>240</v>
      </c>
      <c r="H228" s="17">
        <v>1850</v>
      </c>
      <c r="I228" s="159">
        <v>0</v>
      </c>
    </row>
    <row r="229" spans="2:9" hidden="1" x14ac:dyDescent="0.25">
      <c r="B229" s="171" t="s">
        <v>257</v>
      </c>
      <c r="C229" s="171">
        <v>100</v>
      </c>
      <c r="D229" s="171">
        <v>300</v>
      </c>
      <c r="E229" s="159">
        <v>200</v>
      </c>
      <c r="F229" s="17">
        <v>1123.9303849999999</v>
      </c>
      <c r="G229" s="171">
        <v>240</v>
      </c>
      <c r="H229" s="17">
        <v>1850</v>
      </c>
      <c r="I229" s="159">
        <v>0</v>
      </c>
    </row>
    <row r="230" spans="2:9" hidden="1" x14ac:dyDescent="0.25">
      <c r="B230" s="171" t="s">
        <v>258</v>
      </c>
      <c r="C230" s="171">
        <v>100</v>
      </c>
      <c r="D230" s="171">
        <v>300</v>
      </c>
      <c r="E230" s="159">
        <v>200</v>
      </c>
      <c r="F230" s="17">
        <v>1300.270323</v>
      </c>
      <c r="G230" s="171">
        <v>240</v>
      </c>
      <c r="H230" s="17">
        <v>1900</v>
      </c>
      <c r="I230" s="159">
        <v>0</v>
      </c>
    </row>
    <row r="231" spans="2:9" hidden="1" x14ac:dyDescent="0.25">
      <c r="B231" s="171" t="s">
        <v>259</v>
      </c>
      <c r="C231" s="171">
        <v>100</v>
      </c>
      <c r="D231" s="171">
        <v>300</v>
      </c>
      <c r="E231" s="159">
        <v>200</v>
      </c>
      <c r="F231" s="17">
        <v>1626.0879870000001</v>
      </c>
      <c r="G231" s="171">
        <v>240</v>
      </c>
      <c r="H231" s="17">
        <v>2000</v>
      </c>
      <c r="I231" s="159">
        <v>0</v>
      </c>
    </row>
    <row r="232" spans="2:9" hidden="1" x14ac:dyDescent="0.25">
      <c r="B232" s="171" t="s">
        <v>260</v>
      </c>
      <c r="C232" s="171">
        <v>100</v>
      </c>
      <c r="D232" s="171">
        <v>300</v>
      </c>
      <c r="E232" s="159">
        <v>200</v>
      </c>
      <c r="F232" s="17">
        <v>1928.1579810000001</v>
      </c>
      <c r="G232" s="171">
        <v>240</v>
      </c>
      <c r="H232" s="17">
        <v>2100</v>
      </c>
      <c r="I232" s="159">
        <v>0</v>
      </c>
    </row>
    <row r="233" spans="2:9" hidden="1" x14ac:dyDescent="0.25">
      <c r="B233" s="171" t="s">
        <v>261</v>
      </c>
      <c r="C233" s="171">
        <v>100</v>
      </c>
      <c r="D233" s="171">
        <v>300</v>
      </c>
      <c r="E233" s="159">
        <v>200</v>
      </c>
      <c r="F233" s="17">
        <v>2154.2774049999998</v>
      </c>
      <c r="G233" s="171">
        <v>240</v>
      </c>
      <c r="H233" s="17">
        <v>2300</v>
      </c>
      <c r="I233" s="159">
        <v>0</v>
      </c>
    </row>
    <row r="234" spans="2:9" hidden="1" x14ac:dyDescent="0.25">
      <c r="B234" s="171" t="s">
        <v>262</v>
      </c>
      <c r="C234" s="171">
        <v>100</v>
      </c>
      <c r="D234" s="171">
        <v>300</v>
      </c>
      <c r="E234" s="159">
        <v>200</v>
      </c>
      <c r="F234" s="17">
        <v>2091.0963590000001</v>
      </c>
      <c r="G234" s="171">
        <v>240</v>
      </c>
      <c r="H234" s="17">
        <v>2420</v>
      </c>
      <c r="I234" s="159">
        <v>0</v>
      </c>
    </row>
    <row r="235" spans="2:9" hidden="1" x14ac:dyDescent="0.25">
      <c r="B235" s="171" t="s">
        <v>263</v>
      </c>
      <c r="C235" s="171">
        <v>100</v>
      </c>
      <c r="D235" s="171">
        <v>300</v>
      </c>
      <c r="E235" s="159">
        <v>200</v>
      </c>
      <c r="F235" s="17">
        <v>1937.9463009999999</v>
      </c>
      <c r="G235" s="171">
        <v>240</v>
      </c>
      <c r="H235" s="17">
        <v>2447</v>
      </c>
      <c r="I235" s="159">
        <v>0</v>
      </c>
    </row>
    <row r="236" spans="2:9" hidden="1" x14ac:dyDescent="0.25">
      <c r="B236" s="171" t="s">
        <v>264</v>
      </c>
      <c r="C236" s="171">
        <v>100</v>
      </c>
      <c r="D236" s="171">
        <v>300</v>
      </c>
      <c r="E236" s="159">
        <v>200</v>
      </c>
      <c r="F236" s="17">
        <v>1788.8641459999999</v>
      </c>
      <c r="G236" s="171">
        <v>240</v>
      </c>
      <c r="H236" s="17">
        <v>2270</v>
      </c>
      <c r="I236" s="159">
        <v>0</v>
      </c>
    </row>
    <row r="237" spans="2:9" hidden="1" x14ac:dyDescent="0.25">
      <c r="B237" s="171" t="s">
        <v>265</v>
      </c>
      <c r="C237" s="171">
        <v>100</v>
      </c>
      <c r="D237" s="171">
        <v>300</v>
      </c>
      <c r="E237" s="159">
        <v>200</v>
      </c>
      <c r="F237" s="17">
        <v>1612.624808</v>
      </c>
      <c r="G237" s="171">
        <v>240</v>
      </c>
      <c r="H237" s="17">
        <v>2150</v>
      </c>
      <c r="I237" s="159">
        <v>0</v>
      </c>
    </row>
    <row r="238" spans="2:9" hidden="1" x14ac:dyDescent="0.25">
      <c r="B238" s="171" t="s">
        <v>266</v>
      </c>
      <c r="C238" s="171">
        <v>100</v>
      </c>
      <c r="D238" s="171">
        <v>300</v>
      </c>
      <c r="E238" s="159">
        <v>200</v>
      </c>
      <c r="F238" s="17">
        <v>1447.4648549999999</v>
      </c>
      <c r="G238" s="171">
        <v>240</v>
      </c>
      <c r="H238" s="17">
        <v>1975</v>
      </c>
      <c r="I238" s="159">
        <v>0</v>
      </c>
    </row>
    <row r="239" spans="2:9" hidden="1" x14ac:dyDescent="0.25">
      <c r="B239" s="171" t="s">
        <v>267</v>
      </c>
      <c r="C239" s="171">
        <v>100</v>
      </c>
      <c r="D239" s="171">
        <v>300</v>
      </c>
      <c r="E239" s="159">
        <v>200</v>
      </c>
      <c r="F239" s="17">
        <v>1394.5661970000001</v>
      </c>
      <c r="G239" s="171">
        <v>240</v>
      </c>
      <c r="H239" s="17">
        <v>1850</v>
      </c>
      <c r="I239" s="159">
        <v>0</v>
      </c>
    </row>
    <row r="240" spans="2:9" hidden="1" x14ac:dyDescent="0.25">
      <c r="B240" s="171" t="s">
        <v>268</v>
      </c>
      <c r="C240" s="171">
        <v>100</v>
      </c>
      <c r="D240" s="171">
        <v>300</v>
      </c>
      <c r="E240" s="159">
        <v>200</v>
      </c>
      <c r="F240" s="17">
        <v>1378.136154</v>
      </c>
      <c r="G240" s="171">
        <v>240</v>
      </c>
      <c r="H240" s="17">
        <v>1850</v>
      </c>
      <c r="I240" s="159">
        <v>0</v>
      </c>
    </row>
    <row r="241" spans="2:9" hidden="1" x14ac:dyDescent="0.25">
      <c r="B241" s="171" t="s">
        <v>269</v>
      </c>
      <c r="C241" s="171">
        <v>100</v>
      </c>
      <c r="D241" s="171">
        <v>300</v>
      </c>
      <c r="E241" s="159">
        <v>200</v>
      </c>
      <c r="F241" s="17">
        <v>1517.4310250000001</v>
      </c>
      <c r="G241" s="171">
        <v>240</v>
      </c>
      <c r="H241" s="17">
        <v>1850</v>
      </c>
      <c r="I241" s="159">
        <v>0</v>
      </c>
    </row>
    <row r="242" spans="2:9" hidden="1" x14ac:dyDescent="0.25">
      <c r="B242" s="171" t="s">
        <v>270</v>
      </c>
      <c r="C242" s="171">
        <v>100</v>
      </c>
      <c r="D242" s="171">
        <v>300</v>
      </c>
      <c r="E242" s="159">
        <v>200</v>
      </c>
      <c r="F242" s="17">
        <v>1738.1164329999999</v>
      </c>
      <c r="G242" s="171">
        <v>240</v>
      </c>
      <c r="H242" s="17">
        <v>1900</v>
      </c>
      <c r="I242" s="159">
        <v>0</v>
      </c>
    </row>
    <row r="243" spans="2:9" hidden="1" x14ac:dyDescent="0.25">
      <c r="B243" s="171" t="s">
        <v>271</v>
      </c>
      <c r="C243" s="171">
        <v>100</v>
      </c>
      <c r="D243" s="171">
        <v>300</v>
      </c>
      <c r="E243" s="159">
        <v>200</v>
      </c>
      <c r="F243" s="17">
        <v>1988.791506</v>
      </c>
      <c r="G243" s="171">
        <v>240</v>
      </c>
      <c r="H243" s="17">
        <v>2000</v>
      </c>
      <c r="I243" s="159">
        <v>0</v>
      </c>
    </row>
    <row r="244" spans="2:9" hidden="1" x14ac:dyDescent="0.25">
      <c r="B244" s="171" t="s">
        <v>272</v>
      </c>
      <c r="C244" s="171">
        <v>100</v>
      </c>
      <c r="D244" s="171">
        <v>200</v>
      </c>
      <c r="E244" s="159">
        <v>200</v>
      </c>
      <c r="F244" s="17">
        <v>2100</v>
      </c>
      <c r="G244" s="171">
        <v>240</v>
      </c>
      <c r="H244" s="17">
        <v>2100</v>
      </c>
      <c r="I244" s="159">
        <v>0</v>
      </c>
    </row>
    <row r="245" spans="2:9" hidden="1" x14ac:dyDescent="0.25">
      <c r="B245" s="171" t="s">
        <v>273</v>
      </c>
      <c r="C245" s="171">
        <v>100</v>
      </c>
      <c r="D245" s="171">
        <v>200</v>
      </c>
      <c r="E245" s="159">
        <v>200</v>
      </c>
      <c r="F245" s="17">
        <v>2300</v>
      </c>
      <c r="G245" s="171">
        <v>240</v>
      </c>
      <c r="H245" s="17">
        <v>2300</v>
      </c>
      <c r="I245" s="159">
        <v>0</v>
      </c>
    </row>
    <row r="246" spans="2:9" hidden="1" x14ac:dyDescent="0.25">
      <c r="B246" s="171" t="s">
        <v>274</v>
      </c>
      <c r="C246" s="171">
        <v>100</v>
      </c>
      <c r="D246" s="171">
        <v>200</v>
      </c>
      <c r="E246" s="159">
        <v>200</v>
      </c>
      <c r="F246" s="17">
        <v>2420</v>
      </c>
      <c r="G246" s="171">
        <v>240</v>
      </c>
      <c r="H246" s="17">
        <v>2420</v>
      </c>
      <c r="I246" s="159">
        <v>0</v>
      </c>
    </row>
    <row r="247" spans="2:9" hidden="1" x14ac:dyDescent="0.25">
      <c r="B247" s="171" t="s">
        <v>275</v>
      </c>
      <c r="C247" s="171">
        <v>100</v>
      </c>
      <c r="D247" s="171">
        <v>200</v>
      </c>
      <c r="E247" s="159">
        <v>200</v>
      </c>
      <c r="F247" s="17">
        <v>2447</v>
      </c>
      <c r="G247" s="171">
        <v>240</v>
      </c>
      <c r="H247" s="17">
        <v>2447</v>
      </c>
      <c r="I247" s="159">
        <v>0</v>
      </c>
    </row>
    <row r="248" spans="2:9" hidden="1" x14ac:dyDescent="0.25">
      <c r="B248" s="171" t="s">
        <v>276</v>
      </c>
      <c r="C248" s="171">
        <v>100</v>
      </c>
      <c r="D248" s="171">
        <v>200</v>
      </c>
      <c r="E248" s="159">
        <v>200</v>
      </c>
      <c r="F248" s="17">
        <v>2270</v>
      </c>
      <c r="G248" s="171">
        <v>240</v>
      </c>
      <c r="H248" s="17">
        <v>2270</v>
      </c>
      <c r="I248" s="159">
        <v>0</v>
      </c>
    </row>
    <row r="249" spans="2:9" hidden="1" x14ac:dyDescent="0.25">
      <c r="B249" s="171" t="s">
        <v>277</v>
      </c>
      <c r="C249" s="171">
        <v>100</v>
      </c>
      <c r="D249" s="171">
        <v>200</v>
      </c>
      <c r="E249" s="159">
        <v>200</v>
      </c>
      <c r="F249" s="17">
        <v>2150</v>
      </c>
      <c r="G249" s="171">
        <v>240</v>
      </c>
      <c r="H249" s="17">
        <v>2150</v>
      </c>
      <c r="I249" s="159">
        <v>0</v>
      </c>
    </row>
    <row r="250" spans="2:9" hidden="1" x14ac:dyDescent="0.25">
      <c r="B250" s="171" t="s">
        <v>278</v>
      </c>
      <c r="C250" s="171">
        <v>100</v>
      </c>
      <c r="D250" s="171">
        <v>200</v>
      </c>
      <c r="E250" s="159">
        <v>200</v>
      </c>
      <c r="F250" s="17">
        <v>1975</v>
      </c>
      <c r="G250" s="171">
        <v>240</v>
      </c>
      <c r="H250" s="17">
        <v>1975</v>
      </c>
      <c r="I250" s="159">
        <v>0</v>
      </c>
    </row>
    <row r="251" spans="2:9" hidden="1" x14ac:dyDescent="0.25">
      <c r="B251" s="171" t="s">
        <v>279</v>
      </c>
      <c r="C251" s="171">
        <v>100</v>
      </c>
      <c r="D251" s="171">
        <v>200</v>
      </c>
      <c r="E251" s="159">
        <v>200</v>
      </c>
      <c r="F251" s="17">
        <v>1850</v>
      </c>
      <c r="G251" s="171">
        <v>240</v>
      </c>
      <c r="H251" s="17">
        <v>1850</v>
      </c>
      <c r="I251" s="159">
        <v>0</v>
      </c>
    </row>
    <row r="252" spans="2:9" hidden="1" x14ac:dyDescent="0.25">
      <c r="B252" s="171" t="s">
        <v>280</v>
      </c>
      <c r="C252" s="171">
        <v>100</v>
      </c>
      <c r="D252" s="171">
        <v>300</v>
      </c>
      <c r="E252" s="159">
        <v>200</v>
      </c>
      <c r="F252" s="17">
        <v>1836.8772300000001</v>
      </c>
      <c r="G252" s="171">
        <v>240</v>
      </c>
      <c r="H252" s="17">
        <v>1850</v>
      </c>
      <c r="I252" s="159">
        <v>0</v>
      </c>
    </row>
    <row r="253" spans="2:9" hidden="1" x14ac:dyDescent="0.25">
      <c r="B253" s="171" t="s">
        <v>281</v>
      </c>
      <c r="C253" s="171">
        <v>100</v>
      </c>
      <c r="D253" s="171">
        <v>200</v>
      </c>
      <c r="E253" s="159">
        <v>200</v>
      </c>
      <c r="F253" s="17">
        <v>1850</v>
      </c>
      <c r="G253" s="171">
        <v>240</v>
      </c>
      <c r="H253" s="17">
        <v>1850</v>
      </c>
      <c r="I253" s="159">
        <v>0</v>
      </c>
    </row>
    <row r="254" spans="2:9" hidden="1" x14ac:dyDescent="0.25">
      <c r="B254" s="171" t="s">
        <v>282</v>
      </c>
      <c r="C254" s="171">
        <v>100</v>
      </c>
      <c r="D254" s="171">
        <v>200</v>
      </c>
      <c r="E254" s="159">
        <v>200</v>
      </c>
      <c r="F254" s="17">
        <v>1900</v>
      </c>
      <c r="G254" s="171">
        <v>240</v>
      </c>
      <c r="H254" s="17">
        <v>1900</v>
      </c>
      <c r="I254" s="159">
        <v>0</v>
      </c>
    </row>
    <row r="255" spans="2:9" hidden="1" x14ac:dyDescent="0.25">
      <c r="B255" s="171" t="s">
        <v>283</v>
      </c>
      <c r="C255" s="171">
        <v>100</v>
      </c>
      <c r="D255" s="171">
        <v>200</v>
      </c>
      <c r="E255" s="159">
        <v>200</v>
      </c>
      <c r="F255" s="17">
        <v>2000</v>
      </c>
      <c r="G255" s="171">
        <v>240</v>
      </c>
      <c r="H255" s="17">
        <v>2000</v>
      </c>
      <c r="I255" s="159">
        <v>0</v>
      </c>
    </row>
    <row r="256" spans="2:9" hidden="1" x14ac:dyDescent="0.25">
      <c r="B256" s="171" t="s">
        <v>284</v>
      </c>
      <c r="C256" s="171">
        <v>100</v>
      </c>
      <c r="D256" s="171">
        <v>300</v>
      </c>
      <c r="E256" s="159">
        <v>200</v>
      </c>
      <c r="F256" s="17">
        <v>2078.5401339999999</v>
      </c>
      <c r="G256" s="171">
        <v>240</v>
      </c>
      <c r="H256" s="17">
        <v>2100</v>
      </c>
      <c r="I256" s="159">
        <v>0</v>
      </c>
    </row>
    <row r="257" spans="2:9" hidden="1" x14ac:dyDescent="0.25">
      <c r="B257" s="171" t="s">
        <v>285</v>
      </c>
      <c r="C257" s="171">
        <v>100</v>
      </c>
      <c r="D257" s="171">
        <v>300</v>
      </c>
      <c r="E257" s="159">
        <v>200</v>
      </c>
      <c r="F257" s="17">
        <v>2285.2581220000002</v>
      </c>
      <c r="G257" s="171">
        <v>240</v>
      </c>
      <c r="H257" s="17">
        <v>2300</v>
      </c>
      <c r="I257" s="159">
        <v>0</v>
      </c>
    </row>
    <row r="258" spans="2:9" hidden="1" x14ac:dyDescent="0.25">
      <c r="B258" s="171" t="s">
        <v>286</v>
      </c>
      <c r="C258" s="171">
        <v>100</v>
      </c>
      <c r="D258" s="171">
        <v>300</v>
      </c>
      <c r="E258" s="159">
        <v>200</v>
      </c>
      <c r="F258" s="17">
        <v>2344.7953090000001</v>
      </c>
      <c r="G258" s="171">
        <v>240</v>
      </c>
      <c r="H258" s="17">
        <v>2420</v>
      </c>
      <c r="I258" s="159">
        <v>0</v>
      </c>
    </row>
    <row r="259" spans="2:9" hidden="1" x14ac:dyDescent="0.25">
      <c r="B259" s="171" t="s">
        <v>287</v>
      </c>
      <c r="C259" s="171">
        <v>100</v>
      </c>
      <c r="D259" s="171">
        <v>300</v>
      </c>
      <c r="E259" s="159">
        <v>200</v>
      </c>
      <c r="F259" s="17">
        <v>2416.522614</v>
      </c>
      <c r="G259" s="171">
        <v>240</v>
      </c>
      <c r="H259" s="17">
        <v>2447</v>
      </c>
      <c r="I259" s="159">
        <v>0</v>
      </c>
    </row>
    <row r="260" spans="2:9" hidden="1" x14ac:dyDescent="0.25">
      <c r="B260" s="171" t="s">
        <v>288</v>
      </c>
      <c r="C260" s="171">
        <v>100</v>
      </c>
      <c r="D260" s="171">
        <v>200</v>
      </c>
      <c r="E260" s="159">
        <v>200</v>
      </c>
      <c r="F260" s="17">
        <v>2270</v>
      </c>
      <c r="G260" s="171">
        <v>240</v>
      </c>
      <c r="H260" s="17">
        <v>2270</v>
      </c>
      <c r="I260" s="159">
        <v>0</v>
      </c>
    </row>
    <row r="261" spans="2:9" hidden="1" x14ac:dyDescent="0.25">
      <c r="B261" s="171" t="s">
        <v>289</v>
      </c>
      <c r="C261" s="171">
        <v>100</v>
      </c>
      <c r="D261" s="171">
        <v>200</v>
      </c>
      <c r="E261" s="159">
        <v>200</v>
      </c>
      <c r="F261" s="17">
        <v>2150</v>
      </c>
      <c r="G261" s="171">
        <v>240</v>
      </c>
      <c r="H261" s="17">
        <v>2150</v>
      </c>
      <c r="I261" s="159">
        <v>0</v>
      </c>
    </row>
    <row r="262" spans="2:9" hidden="1" x14ac:dyDescent="0.25">
      <c r="B262" s="171" t="s">
        <v>290</v>
      </c>
      <c r="C262" s="171">
        <v>100</v>
      </c>
      <c r="D262" s="171">
        <v>300</v>
      </c>
      <c r="E262" s="159">
        <v>200</v>
      </c>
      <c r="F262" s="17">
        <v>1928.1033950000001</v>
      </c>
      <c r="G262" s="171">
        <v>240</v>
      </c>
      <c r="H262" s="17">
        <v>1975</v>
      </c>
      <c r="I262" s="159">
        <v>0</v>
      </c>
    </row>
    <row r="263" spans="2:9" hidden="1" x14ac:dyDescent="0.25">
      <c r="B263" s="171" t="s">
        <v>291</v>
      </c>
      <c r="C263" s="171">
        <v>100</v>
      </c>
      <c r="D263" s="171">
        <v>200</v>
      </c>
      <c r="E263" s="159">
        <v>200</v>
      </c>
      <c r="F263" s="17">
        <v>1850</v>
      </c>
      <c r="G263" s="171">
        <v>240</v>
      </c>
      <c r="H263" s="17">
        <v>1850</v>
      </c>
      <c r="I263" s="159">
        <v>0</v>
      </c>
    </row>
    <row r="264" spans="2:9" hidden="1" x14ac:dyDescent="0.25">
      <c r="B264" s="171" t="s">
        <v>292</v>
      </c>
      <c r="C264" s="171">
        <v>100</v>
      </c>
      <c r="D264" s="171">
        <v>300</v>
      </c>
      <c r="E264" s="159">
        <v>200</v>
      </c>
      <c r="F264" s="17">
        <v>1845.141243</v>
      </c>
      <c r="G264" s="171">
        <v>240</v>
      </c>
      <c r="H264" s="17">
        <v>1850</v>
      </c>
      <c r="I264" s="159">
        <v>0</v>
      </c>
    </row>
    <row r="265" spans="2:9" hidden="1" x14ac:dyDescent="0.25">
      <c r="B265" s="171" t="s">
        <v>293</v>
      </c>
      <c r="C265" s="171">
        <v>100</v>
      </c>
      <c r="D265" s="171">
        <v>200</v>
      </c>
      <c r="E265" s="159">
        <v>200</v>
      </c>
      <c r="F265" s="17">
        <v>1850</v>
      </c>
      <c r="G265" s="171">
        <v>240</v>
      </c>
      <c r="H265" s="17">
        <v>1850</v>
      </c>
      <c r="I265" s="159">
        <v>0</v>
      </c>
    </row>
    <row r="266" spans="2:9" hidden="1" x14ac:dyDescent="0.25">
      <c r="B266" s="171" t="s">
        <v>294</v>
      </c>
      <c r="C266" s="171">
        <v>100</v>
      </c>
      <c r="D266" s="171">
        <v>200</v>
      </c>
      <c r="E266" s="159">
        <v>200</v>
      </c>
      <c r="F266" s="17">
        <v>1900</v>
      </c>
      <c r="G266" s="171">
        <v>240</v>
      </c>
      <c r="H266" s="17">
        <v>1900</v>
      </c>
      <c r="I266" s="159">
        <v>0</v>
      </c>
    </row>
    <row r="267" spans="2:9" hidden="1" x14ac:dyDescent="0.25">
      <c r="B267" s="171" t="s">
        <v>295</v>
      </c>
      <c r="C267" s="171">
        <v>100</v>
      </c>
      <c r="D267" s="171">
        <v>200</v>
      </c>
      <c r="E267" s="159">
        <v>200</v>
      </c>
      <c r="F267" s="17">
        <v>2000</v>
      </c>
      <c r="G267" s="171">
        <v>240</v>
      </c>
      <c r="H267" s="17">
        <v>2000</v>
      </c>
      <c r="I267" s="159">
        <v>0</v>
      </c>
    </row>
    <row r="268" spans="2:9" hidden="1" x14ac:dyDescent="0.25">
      <c r="B268" s="171" t="s">
        <v>296</v>
      </c>
      <c r="C268" s="171">
        <v>100</v>
      </c>
      <c r="D268" s="171">
        <v>200</v>
      </c>
      <c r="E268" s="159">
        <v>200</v>
      </c>
      <c r="F268" s="17">
        <v>2100</v>
      </c>
      <c r="G268" s="171">
        <v>240</v>
      </c>
      <c r="H268" s="17">
        <v>2100</v>
      </c>
      <c r="I268" s="159">
        <v>0</v>
      </c>
    </row>
    <row r="269" spans="2:9" hidden="1" x14ac:dyDescent="0.25">
      <c r="B269" s="171" t="s">
        <v>297</v>
      </c>
      <c r="C269" s="171">
        <v>100</v>
      </c>
      <c r="D269" s="171">
        <v>300</v>
      </c>
      <c r="E269" s="159">
        <v>200</v>
      </c>
      <c r="F269" s="17">
        <v>2283.1556609999998</v>
      </c>
      <c r="G269" s="171">
        <v>240</v>
      </c>
      <c r="H269" s="17">
        <v>2300</v>
      </c>
      <c r="I269" s="159">
        <v>0</v>
      </c>
    </row>
    <row r="270" spans="2:9" hidden="1" x14ac:dyDescent="0.25">
      <c r="B270" s="171" t="s">
        <v>298</v>
      </c>
      <c r="C270" s="171">
        <v>100</v>
      </c>
      <c r="D270" s="171">
        <v>300</v>
      </c>
      <c r="E270" s="159">
        <v>200</v>
      </c>
      <c r="F270" s="17">
        <v>2173.3186110000001</v>
      </c>
      <c r="G270" s="171">
        <v>240</v>
      </c>
      <c r="H270" s="17">
        <v>2420</v>
      </c>
      <c r="I270" s="159">
        <v>0</v>
      </c>
    </row>
    <row r="271" spans="2:9" hidden="1" x14ac:dyDescent="0.25">
      <c r="B271" s="171" t="s">
        <v>299</v>
      </c>
      <c r="C271" s="171">
        <v>100</v>
      </c>
      <c r="D271" s="171">
        <v>300</v>
      </c>
      <c r="E271" s="159">
        <v>200</v>
      </c>
      <c r="F271" s="17">
        <v>2100.1013480000001</v>
      </c>
      <c r="G271" s="171">
        <v>240</v>
      </c>
      <c r="H271" s="17">
        <v>2447</v>
      </c>
      <c r="I271" s="159">
        <v>0</v>
      </c>
    </row>
    <row r="272" spans="2:9" hidden="1" x14ac:dyDescent="0.25">
      <c r="B272" s="171" t="s">
        <v>300</v>
      </c>
      <c r="C272" s="171">
        <v>100</v>
      </c>
      <c r="D272" s="171">
        <v>300</v>
      </c>
      <c r="E272" s="159">
        <v>200</v>
      </c>
      <c r="F272" s="17">
        <v>1955.6328000000001</v>
      </c>
      <c r="G272" s="171">
        <v>240</v>
      </c>
      <c r="H272" s="17">
        <v>2270</v>
      </c>
      <c r="I272" s="159">
        <v>0</v>
      </c>
    </row>
    <row r="273" spans="2:9" hidden="1" x14ac:dyDescent="0.25">
      <c r="B273" s="171" t="s">
        <v>301</v>
      </c>
      <c r="C273" s="171">
        <v>100</v>
      </c>
      <c r="D273" s="171">
        <v>300</v>
      </c>
      <c r="E273" s="159">
        <v>200</v>
      </c>
      <c r="F273" s="17">
        <v>1810.9238049999999</v>
      </c>
      <c r="G273" s="171">
        <v>240</v>
      </c>
      <c r="H273" s="17">
        <v>2150</v>
      </c>
      <c r="I273" s="159">
        <v>0</v>
      </c>
    </row>
    <row r="274" spans="2:9" hidden="1" x14ac:dyDescent="0.25">
      <c r="B274" s="171" t="s">
        <v>302</v>
      </c>
      <c r="C274" s="171">
        <v>100</v>
      </c>
      <c r="D274" s="171">
        <v>300</v>
      </c>
      <c r="E274" s="159">
        <v>200</v>
      </c>
      <c r="F274" s="17">
        <v>1640.426878</v>
      </c>
      <c r="G274" s="171">
        <v>240</v>
      </c>
      <c r="H274" s="17">
        <v>1975</v>
      </c>
      <c r="I274" s="159">
        <v>0</v>
      </c>
    </row>
    <row r="275" spans="2:9" hidden="1" x14ac:dyDescent="0.25">
      <c r="B275" s="171" t="s">
        <v>303</v>
      </c>
      <c r="C275" s="171">
        <v>100</v>
      </c>
      <c r="D275" s="171">
        <v>300</v>
      </c>
      <c r="E275" s="159">
        <v>200</v>
      </c>
      <c r="F275" s="17">
        <v>1552.3242620000001</v>
      </c>
      <c r="G275" s="171">
        <v>240</v>
      </c>
      <c r="H275" s="17">
        <v>1850</v>
      </c>
      <c r="I275" s="159">
        <v>0</v>
      </c>
    </row>
    <row r="276" spans="2:9" hidden="1" x14ac:dyDescent="0.25">
      <c r="B276" s="171" t="s">
        <v>304</v>
      </c>
      <c r="C276" s="171">
        <v>100</v>
      </c>
      <c r="D276" s="171">
        <v>300</v>
      </c>
      <c r="E276" s="159">
        <v>200</v>
      </c>
      <c r="F276" s="17">
        <v>1448.5865630000001</v>
      </c>
      <c r="G276" s="171">
        <v>240</v>
      </c>
      <c r="H276" s="17">
        <v>1850</v>
      </c>
      <c r="I276" s="159">
        <v>0</v>
      </c>
    </row>
    <row r="277" spans="2:9" hidden="1" x14ac:dyDescent="0.25">
      <c r="B277" s="171" t="s">
        <v>305</v>
      </c>
      <c r="C277" s="171">
        <v>100</v>
      </c>
      <c r="D277" s="171">
        <v>300</v>
      </c>
      <c r="E277" s="159">
        <v>200</v>
      </c>
      <c r="F277" s="17">
        <v>1438.276885</v>
      </c>
      <c r="G277" s="171">
        <v>240</v>
      </c>
      <c r="H277" s="17">
        <v>1850</v>
      </c>
      <c r="I277" s="159">
        <v>0</v>
      </c>
    </row>
    <row r="278" spans="2:9" hidden="1" x14ac:dyDescent="0.25">
      <c r="B278" s="171" t="s">
        <v>306</v>
      </c>
      <c r="C278" s="171">
        <v>100</v>
      </c>
      <c r="D278" s="171">
        <v>300</v>
      </c>
      <c r="E278" s="159">
        <v>200</v>
      </c>
      <c r="F278" s="17">
        <v>1387.0731249999999</v>
      </c>
      <c r="G278" s="171">
        <v>240</v>
      </c>
      <c r="H278" s="17">
        <v>1900</v>
      </c>
      <c r="I278" s="159">
        <v>0</v>
      </c>
    </row>
    <row r="279" spans="2:9" hidden="1" x14ac:dyDescent="0.25">
      <c r="B279" s="171" t="s">
        <v>307</v>
      </c>
      <c r="C279" s="171">
        <v>100</v>
      </c>
      <c r="D279" s="171">
        <v>300</v>
      </c>
      <c r="E279" s="159">
        <v>200</v>
      </c>
      <c r="F279" s="17">
        <v>1424.2658220000001</v>
      </c>
      <c r="G279" s="171">
        <v>240</v>
      </c>
      <c r="H279" s="17">
        <v>2000</v>
      </c>
      <c r="I279" s="159">
        <v>0</v>
      </c>
    </row>
    <row r="280" spans="2:9" hidden="1" x14ac:dyDescent="0.25">
      <c r="B280" s="171" t="s">
        <v>308</v>
      </c>
      <c r="C280" s="171">
        <v>100</v>
      </c>
      <c r="D280" s="171">
        <v>300</v>
      </c>
      <c r="E280" s="159">
        <v>200</v>
      </c>
      <c r="F280" s="17">
        <v>1486.3263830000001</v>
      </c>
      <c r="G280" s="171">
        <v>240</v>
      </c>
      <c r="H280" s="17">
        <v>2100</v>
      </c>
      <c r="I280" s="159">
        <v>0</v>
      </c>
    </row>
    <row r="281" spans="2:9" hidden="1" x14ac:dyDescent="0.25">
      <c r="B281" s="171" t="s">
        <v>309</v>
      </c>
      <c r="C281" s="171">
        <v>100</v>
      </c>
      <c r="D281" s="171">
        <v>300</v>
      </c>
      <c r="E281" s="159">
        <v>200</v>
      </c>
      <c r="F281" s="17">
        <v>1525.7739349999999</v>
      </c>
      <c r="G281" s="171">
        <v>240</v>
      </c>
      <c r="H281" s="17">
        <v>2300</v>
      </c>
      <c r="I281" s="159">
        <v>0</v>
      </c>
    </row>
    <row r="282" spans="2:9" hidden="1" x14ac:dyDescent="0.25">
      <c r="B282" s="171" t="s">
        <v>310</v>
      </c>
      <c r="C282" s="171">
        <v>100</v>
      </c>
      <c r="D282" s="171">
        <v>300</v>
      </c>
      <c r="E282" s="159">
        <v>200</v>
      </c>
      <c r="F282" s="17">
        <v>1583.1834269999999</v>
      </c>
      <c r="G282" s="171">
        <v>240</v>
      </c>
      <c r="H282" s="17">
        <v>2420</v>
      </c>
      <c r="I282" s="159">
        <v>0</v>
      </c>
    </row>
    <row r="283" spans="2:9" hidden="1" x14ac:dyDescent="0.25">
      <c r="B283" s="171" t="s">
        <v>311</v>
      </c>
      <c r="C283" s="171">
        <v>100</v>
      </c>
      <c r="D283" s="171">
        <v>300</v>
      </c>
      <c r="E283" s="159">
        <v>200</v>
      </c>
      <c r="F283" s="17">
        <v>1562.2305899999999</v>
      </c>
      <c r="G283" s="171">
        <v>240</v>
      </c>
      <c r="H283" s="17">
        <v>2447</v>
      </c>
      <c r="I283" s="159">
        <v>0</v>
      </c>
    </row>
    <row r="284" spans="2:9" hidden="1" x14ac:dyDescent="0.25">
      <c r="B284" s="171" t="s">
        <v>312</v>
      </c>
      <c r="C284" s="171">
        <v>100</v>
      </c>
      <c r="D284" s="171">
        <v>300</v>
      </c>
      <c r="E284" s="159">
        <v>200</v>
      </c>
      <c r="F284" s="17">
        <v>1396.386661</v>
      </c>
      <c r="G284" s="171">
        <v>240</v>
      </c>
      <c r="H284" s="17">
        <v>2270</v>
      </c>
      <c r="I284" s="159">
        <v>0</v>
      </c>
    </row>
    <row r="285" spans="2:9" hidden="1" x14ac:dyDescent="0.25">
      <c r="B285" s="171" t="s">
        <v>313</v>
      </c>
      <c r="C285" s="171">
        <v>100</v>
      </c>
      <c r="D285" s="171">
        <v>300</v>
      </c>
      <c r="E285" s="159">
        <v>200</v>
      </c>
      <c r="F285" s="17">
        <v>1224.8751179999999</v>
      </c>
      <c r="G285" s="171">
        <v>240</v>
      </c>
      <c r="H285" s="17">
        <v>2150</v>
      </c>
      <c r="I285" s="159">
        <v>0</v>
      </c>
    </row>
    <row r="286" spans="2:9" hidden="1" x14ac:dyDescent="0.25">
      <c r="B286" s="171" t="s">
        <v>314</v>
      </c>
      <c r="C286" s="171">
        <v>100</v>
      </c>
      <c r="D286" s="171">
        <v>300</v>
      </c>
      <c r="E286" s="159">
        <v>200</v>
      </c>
      <c r="F286" s="17">
        <v>1099.9222360000001</v>
      </c>
      <c r="G286" s="171">
        <v>240</v>
      </c>
      <c r="H286" s="17">
        <v>1975</v>
      </c>
      <c r="I286" s="159">
        <v>0</v>
      </c>
    </row>
    <row r="287" spans="2:9" hidden="1" x14ac:dyDescent="0.25">
      <c r="B287" s="171" t="s">
        <v>315</v>
      </c>
      <c r="C287" s="171">
        <v>100</v>
      </c>
      <c r="D287" s="171">
        <v>300</v>
      </c>
      <c r="E287" s="159">
        <v>200</v>
      </c>
      <c r="F287" s="17">
        <v>1071.1073779999999</v>
      </c>
      <c r="G287" s="171">
        <v>240</v>
      </c>
      <c r="H287" s="17">
        <v>1850</v>
      </c>
      <c r="I287" s="159">
        <v>0</v>
      </c>
    </row>
    <row r="288" spans="2:9" hidden="1" x14ac:dyDescent="0.25">
      <c r="B288" s="171" t="s">
        <v>316</v>
      </c>
      <c r="C288" s="171">
        <v>100</v>
      </c>
      <c r="D288" s="171">
        <v>300</v>
      </c>
      <c r="E288" s="159">
        <v>200</v>
      </c>
      <c r="F288" s="17">
        <v>1099.6668460000001</v>
      </c>
      <c r="G288" s="171">
        <v>240</v>
      </c>
      <c r="H288" s="17">
        <v>1850</v>
      </c>
      <c r="I288" s="159">
        <v>0</v>
      </c>
    </row>
    <row r="289" spans="2:9" hidden="1" x14ac:dyDescent="0.25">
      <c r="B289" s="171" t="s">
        <v>317</v>
      </c>
      <c r="C289" s="171">
        <v>100</v>
      </c>
      <c r="D289" s="171">
        <v>300</v>
      </c>
      <c r="E289" s="159">
        <v>200</v>
      </c>
      <c r="F289" s="17">
        <v>1176.6031889999999</v>
      </c>
      <c r="G289" s="171">
        <v>240</v>
      </c>
      <c r="H289" s="17">
        <v>1850</v>
      </c>
      <c r="I289" s="159">
        <v>0</v>
      </c>
    </row>
    <row r="290" spans="2:9" hidden="1" x14ac:dyDescent="0.25">
      <c r="B290" s="171" t="s">
        <v>318</v>
      </c>
      <c r="C290" s="171">
        <v>100</v>
      </c>
      <c r="D290" s="171">
        <v>300</v>
      </c>
      <c r="E290" s="159">
        <v>200</v>
      </c>
      <c r="F290" s="17">
        <v>1234.320498</v>
      </c>
      <c r="G290" s="171">
        <v>240</v>
      </c>
      <c r="H290" s="17">
        <v>1900</v>
      </c>
      <c r="I290" s="159">
        <v>0</v>
      </c>
    </row>
    <row r="291" spans="2:9" hidden="1" x14ac:dyDescent="0.25">
      <c r="B291" s="171" t="s">
        <v>319</v>
      </c>
      <c r="C291" s="171">
        <v>100</v>
      </c>
      <c r="D291" s="171">
        <v>300</v>
      </c>
      <c r="E291" s="159">
        <v>200</v>
      </c>
      <c r="F291" s="17">
        <v>1399.574075</v>
      </c>
      <c r="G291" s="171">
        <v>240</v>
      </c>
      <c r="H291" s="17">
        <v>2000</v>
      </c>
      <c r="I291" s="159">
        <v>0</v>
      </c>
    </row>
    <row r="292" spans="2:9" hidden="1" x14ac:dyDescent="0.25">
      <c r="B292" s="171" t="s">
        <v>320</v>
      </c>
      <c r="C292" s="171">
        <v>100</v>
      </c>
      <c r="D292" s="171">
        <v>300</v>
      </c>
      <c r="E292" s="159">
        <v>200</v>
      </c>
      <c r="F292" s="17">
        <v>1453.471323</v>
      </c>
      <c r="G292" s="171">
        <v>240</v>
      </c>
      <c r="H292" s="17">
        <v>2100</v>
      </c>
      <c r="I292" s="159">
        <v>0</v>
      </c>
    </row>
    <row r="293" spans="2:9" hidden="1" x14ac:dyDescent="0.25">
      <c r="B293" s="171" t="s">
        <v>321</v>
      </c>
      <c r="C293" s="171">
        <v>100</v>
      </c>
      <c r="D293" s="171">
        <v>300</v>
      </c>
      <c r="E293" s="159">
        <v>200</v>
      </c>
      <c r="F293" s="17">
        <v>1591.1807409999999</v>
      </c>
      <c r="G293" s="171">
        <v>240</v>
      </c>
      <c r="H293" s="17">
        <v>2300</v>
      </c>
      <c r="I293" s="159">
        <v>0</v>
      </c>
    </row>
    <row r="294" spans="2:9" hidden="1" x14ac:dyDescent="0.25">
      <c r="B294" s="171" t="s">
        <v>322</v>
      </c>
      <c r="C294" s="171">
        <v>100</v>
      </c>
      <c r="D294" s="171">
        <v>300</v>
      </c>
      <c r="E294" s="159">
        <v>200</v>
      </c>
      <c r="F294" s="17">
        <v>1555.902503</v>
      </c>
      <c r="G294" s="171">
        <v>240</v>
      </c>
      <c r="H294" s="17">
        <v>2420</v>
      </c>
      <c r="I294" s="159">
        <v>0</v>
      </c>
    </row>
    <row r="295" spans="2:9" hidden="1" x14ac:dyDescent="0.25">
      <c r="B295" s="171" t="s">
        <v>323</v>
      </c>
      <c r="C295" s="171">
        <v>100</v>
      </c>
      <c r="D295" s="171">
        <v>300</v>
      </c>
      <c r="E295" s="159">
        <v>200</v>
      </c>
      <c r="F295" s="17">
        <v>1496.749865</v>
      </c>
      <c r="G295" s="171">
        <v>240</v>
      </c>
      <c r="H295" s="17">
        <v>2447</v>
      </c>
      <c r="I295" s="159">
        <v>0</v>
      </c>
    </row>
    <row r="296" spans="2:9" hidden="1" x14ac:dyDescent="0.25">
      <c r="B296" s="171" t="s">
        <v>324</v>
      </c>
      <c r="C296" s="171">
        <v>100</v>
      </c>
      <c r="D296" s="171">
        <v>300</v>
      </c>
      <c r="E296" s="159">
        <v>200</v>
      </c>
      <c r="F296" s="17">
        <v>1376.678934</v>
      </c>
      <c r="G296" s="171">
        <v>240</v>
      </c>
      <c r="H296" s="17">
        <v>2270</v>
      </c>
      <c r="I296" s="159">
        <v>0</v>
      </c>
    </row>
    <row r="297" spans="2:9" hidden="1" x14ac:dyDescent="0.25">
      <c r="B297" s="171" t="s">
        <v>325</v>
      </c>
      <c r="C297" s="171">
        <v>100</v>
      </c>
      <c r="D297" s="171">
        <v>300</v>
      </c>
      <c r="E297" s="159">
        <v>200</v>
      </c>
      <c r="F297" s="17">
        <v>1256.4127719999999</v>
      </c>
      <c r="G297" s="171">
        <v>240</v>
      </c>
      <c r="H297" s="17">
        <v>2150</v>
      </c>
      <c r="I297" s="159">
        <v>0</v>
      </c>
    </row>
    <row r="298" spans="2:9" hidden="1" x14ac:dyDescent="0.25">
      <c r="B298" s="171" t="s">
        <v>326</v>
      </c>
      <c r="C298" s="171">
        <v>100</v>
      </c>
      <c r="D298" s="171">
        <v>300</v>
      </c>
      <c r="E298" s="159">
        <v>200</v>
      </c>
      <c r="F298" s="17">
        <v>1128.615221</v>
      </c>
      <c r="G298" s="171">
        <v>240</v>
      </c>
      <c r="H298" s="17">
        <v>1975</v>
      </c>
      <c r="I298" s="159">
        <v>0</v>
      </c>
    </row>
    <row r="299" spans="2:9" hidden="1" x14ac:dyDescent="0.25">
      <c r="B299" s="171" t="s">
        <v>327</v>
      </c>
      <c r="C299" s="171">
        <v>100</v>
      </c>
      <c r="D299" s="171">
        <v>300</v>
      </c>
      <c r="E299" s="159">
        <v>200</v>
      </c>
      <c r="F299" s="17">
        <v>1124.0893880000001</v>
      </c>
      <c r="G299" s="171">
        <v>240</v>
      </c>
      <c r="H299" s="17">
        <v>1850</v>
      </c>
      <c r="I299" s="159">
        <v>0</v>
      </c>
    </row>
    <row r="300" spans="2:9" hidden="1" x14ac:dyDescent="0.25">
      <c r="B300" s="171" t="s">
        <v>328</v>
      </c>
      <c r="C300" s="171">
        <v>100</v>
      </c>
      <c r="D300" s="171">
        <v>300</v>
      </c>
      <c r="E300" s="159">
        <v>200</v>
      </c>
      <c r="F300" s="17">
        <v>1179.0981529999999</v>
      </c>
      <c r="G300" s="171">
        <v>240</v>
      </c>
      <c r="H300" s="17">
        <v>1850</v>
      </c>
      <c r="I300" s="159">
        <v>0</v>
      </c>
    </row>
    <row r="301" spans="2:9" hidden="1" x14ac:dyDescent="0.25">
      <c r="B301" s="171" t="s">
        <v>329</v>
      </c>
      <c r="C301" s="171">
        <v>100</v>
      </c>
      <c r="D301" s="171">
        <v>300</v>
      </c>
      <c r="E301" s="159">
        <v>200</v>
      </c>
      <c r="F301" s="17">
        <v>1370.3339779999999</v>
      </c>
      <c r="G301" s="171">
        <v>240</v>
      </c>
      <c r="H301" s="17">
        <v>1850</v>
      </c>
      <c r="I301" s="159">
        <v>0</v>
      </c>
    </row>
    <row r="302" spans="2:9" hidden="1" x14ac:dyDescent="0.25">
      <c r="B302" s="171" t="s">
        <v>330</v>
      </c>
      <c r="C302" s="171">
        <v>100</v>
      </c>
      <c r="D302" s="171">
        <v>300</v>
      </c>
      <c r="E302" s="159">
        <v>200</v>
      </c>
      <c r="F302" s="17">
        <v>1500.847039</v>
      </c>
      <c r="G302" s="171">
        <v>240</v>
      </c>
      <c r="H302" s="17">
        <v>1900</v>
      </c>
      <c r="I302" s="159">
        <v>0</v>
      </c>
    </row>
    <row r="303" spans="2:9" hidden="1" x14ac:dyDescent="0.25">
      <c r="B303" s="171" t="s">
        <v>331</v>
      </c>
      <c r="C303" s="171">
        <v>100</v>
      </c>
      <c r="D303" s="171">
        <v>300</v>
      </c>
      <c r="E303" s="159">
        <v>200</v>
      </c>
      <c r="F303" s="17">
        <v>1555.871089</v>
      </c>
      <c r="G303" s="171">
        <v>240</v>
      </c>
      <c r="H303" s="17">
        <v>2000</v>
      </c>
      <c r="I303" s="159">
        <v>0</v>
      </c>
    </row>
    <row r="304" spans="2:9" hidden="1" x14ac:dyDescent="0.25">
      <c r="B304" s="171" t="s">
        <v>332</v>
      </c>
      <c r="C304" s="171">
        <v>100</v>
      </c>
      <c r="D304" s="171">
        <v>300</v>
      </c>
      <c r="E304" s="159">
        <v>200</v>
      </c>
      <c r="F304" s="17">
        <v>1678.1702190000001</v>
      </c>
      <c r="G304" s="171">
        <v>240</v>
      </c>
      <c r="H304" s="17">
        <v>2100</v>
      </c>
      <c r="I304" s="159">
        <v>0</v>
      </c>
    </row>
    <row r="305" spans="2:9" hidden="1" x14ac:dyDescent="0.25">
      <c r="B305" s="171" t="s">
        <v>333</v>
      </c>
      <c r="C305" s="171">
        <v>100</v>
      </c>
      <c r="D305" s="171">
        <v>300</v>
      </c>
      <c r="E305" s="159">
        <v>200</v>
      </c>
      <c r="F305" s="17">
        <v>1896.343605</v>
      </c>
      <c r="G305" s="171">
        <v>240</v>
      </c>
      <c r="H305" s="17">
        <v>2300</v>
      </c>
      <c r="I305" s="159">
        <v>0</v>
      </c>
    </row>
    <row r="306" spans="2:9" hidden="1" x14ac:dyDescent="0.25">
      <c r="B306" s="171" t="s">
        <v>334</v>
      </c>
      <c r="C306" s="171">
        <v>100</v>
      </c>
      <c r="D306" s="171">
        <v>300</v>
      </c>
      <c r="E306" s="159">
        <v>200</v>
      </c>
      <c r="F306" s="17">
        <v>1891.7999090000001</v>
      </c>
      <c r="G306" s="171">
        <v>240</v>
      </c>
      <c r="H306" s="17">
        <v>2420</v>
      </c>
      <c r="I306" s="159">
        <v>0</v>
      </c>
    </row>
    <row r="307" spans="2:9" hidden="1" x14ac:dyDescent="0.25">
      <c r="B307" s="171" t="s">
        <v>335</v>
      </c>
      <c r="C307" s="171">
        <v>100</v>
      </c>
      <c r="D307" s="171">
        <v>300</v>
      </c>
      <c r="E307" s="159">
        <v>200</v>
      </c>
      <c r="F307" s="17">
        <v>1825.9335679999999</v>
      </c>
      <c r="G307" s="171">
        <v>240</v>
      </c>
      <c r="H307" s="17">
        <v>2447</v>
      </c>
      <c r="I307" s="159">
        <v>0</v>
      </c>
    </row>
    <row r="308" spans="2:9" hidden="1" x14ac:dyDescent="0.25">
      <c r="B308" s="171" t="s">
        <v>336</v>
      </c>
      <c r="C308" s="171">
        <v>100</v>
      </c>
      <c r="D308" s="171">
        <v>300</v>
      </c>
      <c r="E308" s="159">
        <v>200</v>
      </c>
      <c r="F308" s="17">
        <v>1694.6572880000001</v>
      </c>
      <c r="G308" s="171">
        <v>240</v>
      </c>
      <c r="H308" s="17">
        <v>2270</v>
      </c>
      <c r="I308" s="159">
        <v>0</v>
      </c>
    </row>
    <row r="309" spans="2:9" hidden="1" x14ac:dyDescent="0.25">
      <c r="B309" s="171" t="s">
        <v>337</v>
      </c>
      <c r="C309" s="171">
        <v>100</v>
      </c>
      <c r="D309" s="171">
        <v>300</v>
      </c>
      <c r="E309" s="159">
        <v>200</v>
      </c>
      <c r="F309" s="17">
        <v>1522.962585</v>
      </c>
      <c r="G309" s="171">
        <v>240</v>
      </c>
      <c r="H309" s="17">
        <v>2150</v>
      </c>
      <c r="I309" s="159">
        <v>0</v>
      </c>
    </row>
    <row r="310" spans="2:9" hidden="1" x14ac:dyDescent="0.25">
      <c r="B310" s="171" t="s">
        <v>338</v>
      </c>
      <c r="C310" s="171">
        <v>100</v>
      </c>
      <c r="D310" s="171">
        <v>300</v>
      </c>
      <c r="E310" s="159">
        <v>200</v>
      </c>
      <c r="F310" s="17">
        <v>1396.8938740000001</v>
      </c>
      <c r="G310" s="171">
        <v>240</v>
      </c>
      <c r="H310" s="17">
        <v>1975</v>
      </c>
      <c r="I310" s="159">
        <v>0</v>
      </c>
    </row>
    <row r="311" spans="2:9" hidden="1" x14ac:dyDescent="0.25">
      <c r="B311" s="171" t="s">
        <v>339</v>
      </c>
      <c r="C311" s="171">
        <v>100</v>
      </c>
      <c r="D311" s="171">
        <v>300</v>
      </c>
      <c r="E311" s="159">
        <v>200</v>
      </c>
      <c r="F311" s="17">
        <v>1343.9657910000001</v>
      </c>
      <c r="G311" s="171">
        <v>240</v>
      </c>
      <c r="H311" s="17">
        <v>1850</v>
      </c>
      <c r="I311" s="159">
        <v>0</v>
      </c>
    </row>
    <row r="312" spans="2:9" hidden="1" x14ac:dyDescent="0.25">
      <c r="B312" s="171" t="s">
        <v>340</v>
      </c>
      <c r="C312" s="171">
        <v>100</v>
      </c>
      <c r="D312" s="171">
        <v>300</v>
      </c>
      <c r="E312" s="159">
        <v>200</v>
      </c>
      <c r="F312" s="17">
        <v>1352.467864</v>
      </c>
      <c r="G312" s="171">
        <v>240</v>
      </c>
      <c r="H312" s="17">
        <v>1850</v>
      </c>
      <c r="I312" s="159">
        <v>0</v>
      </c>
    </row>
    <row r="313" spans="2:9" hidden="1" x14ac:dyDescent="0.25">
      <c r="B313" s="171" t="s">
        <v>341</v>
      </c>
      <c r="C313" s="171">
        <v>100</v>
      </c>
      <c r="D313" s="171">
        <v>300</v>
      </c>
      <c r="E313" s="159">
        <v>200</v>
      </c>
      <c r="F313" s="17">
        <v>1373.4023890000001</v>
      </c>
      <c r="G313" s="171">
        <v>240</v>
      </c>
      <c r="H313" s="17">
        <v>1850</v>
      </c>
      <c r="I313" s="159">
        <v>0</v>
      </c>
    </row>
    <row r="314" spans="2:9" hidden="1" x14ac:dyDescent="0.25">
      <c r="B314" s="171" t="s">
        <v>342</v>
      </c>
      <c r="C314" s="171">
        <v>100</v>
      </c>
      <c r="D314" s="171">
        <v>300</v>
      </c>
      <c r="E314" s="159">
        <v>200</v>
      </c>
      <c r="F314" s="17">
        <v>1372.5146520000001</v>
      </c>
      <c r="G314" s="171">
        <v>240</v>
      </c>
      <c r="H314" s="17">
        <v>1900</v>
      </c>
      <c r="I314" s="159">
        <v>0</v>
      </c>
    </row>
    <row r="315" spans="2:9" hidden="1" x14ac:dyDescent="0.25">
      <c r="B315" s="171" t="s">
        <v>343</v>
      </c>
      <c r="C315" s="171">
        <v>100</v>
      </c>
      <c r="D315" s="171">
        <v>300</v>
      </c>
      <c r="E315" s="159">
        <v>200</v>
      </c>
      <c r="F315" s="17">
        <v>1432.523833</v>
      </c>
      <c r="G315" s="171">
        <v>240</v>
      </c>
      <c r="H315" s="17">
        <v>2000</v>
      </c>
      <c r="I315" s="159">
        <v>0</v>
      </c>
    </row>
    <row r="316" spans="2:9" hidden="1" x14ac:dyDescent="0.25">
      <c r="B316" s="171" t="s">
        <v>344</v>
      </c>
      <c r="C316" s="171">
        <v>100</v>
      </c>
      <c r="D316" s="171">
        <v>300</v>
      </c>
      <c r="E316" s="159">
        <v>200</v>
      </c>
      <c r="F316" s="17">
        <v>1551.593208</v>
      </c>
      <c r="G316" s="171">
        <v>240</v>
      </c>
      <c r="H316" s="17">
        <v>2100</v>
      </c>
      <c r="I316" s="159">
        <v>0</v>
      </c>
    </row>
    <row r="317" spans="2:9" hidden="1" x14ac:dyDescent="0.25">
      <c r="B317" s="171" t="s">
        <v>345</v>
      </c>
      <c r="C317" s="171">
        <v>100</v>
      </c>
      <c r="D317" s="171">
        <v>300</v>
      </c>
      <c r="E317" s="159">
        <v>200</v>
      </c>
      <c r="F317" s="17">
        <v>1638.920069</v>
      </c>
      <c r="G317" s="171">
        <v>240</v>
      </c>
      <c r="H317" s="17">
        <v>2300</v>
      </c>
      <c r="I317" s="159">
        <v>0</v>
      </c>
    </row>
    <row r="318" spans="2:9" hidden="1" x14ac:dyDescent="0.25">
      <c r="B318" s="171" t="s">
        <v>346</v>
      </c>
      <c r="C318" s="171">
        <v>100</v>
      </c>
      <c r="D318" s="171">
        <v>300</v>
      </c>
      <c r="E318" s="159">
        <v>200</v>
      </c>
      <c r="F318" s="17">
        <v>1548.851161</v>
      </c>
      <c r="G318" s="171">
        <v>240</v>
      </c>
      <c r="H318" s="17">
        <v>2420</v>
      </c>
      <c r="I318" s="159">
        <v>0</v>
      </c>
    </row>
    <row r="319" spans="2:9" hidden="1" x14ac:dyDescent="0.25">
      <c r="B319" s="171" t="s">
        <v>347</v>
      </c>
      <c r="C319" s="171">
        <v>100</v>
      </c>
      <c r="D319" s="171">
        <v>300</v>
      </c>
      <c r="E319" s="159">
        <v>200</v>
      </c>
      <c r="F319" s="17">
        <v>1541.296519</v>
      </c>
      <c r="G319" s="171">
        <v>240</v>
      </c>
      <c r="H319" s="17">
        <v>2447</v>
      </c>
      <c r="I319" s="159">
        <v>0</v>
      </c>
    </row>
    <row r="320" spans="2:9" hidden="1" x14ac:dyDescent="0.25">
      <c r="B320" s="171" t="s">
        <v>348</v>
      </c>
      <c r="C320" s="171">
        <v>100</v>
      </c>
      <c r="D320" s="171">
        <v>300</v>
      </c>
      <c r="E320" s="159">
        <v>200</v>
      </c>
      <c r="F320" s="17">
        <v>1431.3302550000001</v>
      </c>
      <c r="G320" s="171">
        <v>240</v>
      </c>
      <c r="H320" s="17">
        <v>2270</v>
      </c>
      <c r="I320" s="159">
        <v>0</v>
      </c>
    </row>
    <row r="321" spans="2:9" hidden="1" x14ac:dyDescent="0.25">
      <c r="B321" s="171" t="s">
        <v>349</v>
      </c>
      <c r="C321" s="171">
        <v>100</v>
      </c>
      <c r="D321" s="171">
        <v>300</v>
      </c>
      <c r="E321" s="159">
        <v>200</v>
      </c>
      <c r="F321" s="17">
        <v>1287.344867</v>
      </c>
      <c r="G321" s="171">
        <v>240</v>
      </c>
      <c r="H321" s="17">
        <v>2150</v>
      </c>
      <c r="I321" s="159">
        <v>0</v>
      </c>
    </row>
    <row r="322" spans="2:9" hidden="1" x14ac:dyDescent="0.25">
      <c r="B322" s="171" t="s">
        <v>350</v>
      </c>
      <c r="C322" s="171">
        <v>100</v>
      </c>
      <c r="D322" s="171">
        <v>300</v>
      </c>
      <c r="E322" s="159">
        <v>200</v>
      </c>
      <c r="F322" s="17">
        <v>1162.8407649999999</v>
      </c>
      <c r="G322" s="171">
        <v>240</v>
      </c>
      <c r="H322" s="17">
        <v>1975</v>
      </c>
      <c r="I322" s="159">
        <v>0</v>
      </c>
    </row>
    <row r="323" spans="2:9" hidden="1" x14ac:dyDescent="0.25">
      <c r="B323" s="171" t="s">
        <v>351</v>
      </c>
      <c r="C323" s="171">
        <v>100</v>
      </c>
      <c r="D323" s="171">
        <v>300</v>
      </c>
      <c r="E323" s="159">
        <v>200</v>
      </c>
      <c r="F323" s="17">
        <v>1178.785944</v>
      </c>
      <c r="G323" s="171">
        <v>240</v>
      </c>
      <c r="H323" s="17">
        <v>1850</v>
      </c>
      <c r="I323" s="159">
        <v>0</v>
      </c>
    </row>
    <row r="324" spans="2:9" hidden="1" x14ac:dyDescent="0.25">
      <c r="B324" s="171" t="s">
        <v>352</v>
      </c>
      <c r="C324" s="171">
        <v>100</v>
      </c>
      <c r="D324" s="171">
        <v>300</v>
      </c>
      <c r="E324" s="159">
        <v>200</v>
      </c>
      <c r="F324" s="17">
        <v>1192.6830869999999</v>
      </c>
      <c r="G324" s="171">
        <v>240</v>
      </c>
      <c r="H324" s="17">
        <v>1850</v>
      </c>
      <c r="I324" s="159">
        <v>0</v>
      </c>
    </row>
    <row r="325" spans="2:9" hidden="1" x14ac:dyDescent="0.25">
      <c r="B325" s="171" t="s">
        <v>353</v>
      </c>
      <c r="C325" s="171">
        <v>100</v>
      </c>
      <c r="D325" s="171">
        <v>300</v>
      </c>
      <c r="E325" s="159">
        <v>200</v>
      </c>
      <c r="F325" s="17">
        <v>1192.0296949999999</v>
      </c>
      <c r="G325" s="171">
        <v>240</v>
      </c>
      <c r="H325" s="17">
        <v>1850</v>
      </c>
      <c r="I325" s="159">
        <v>0</v>
      </c>
    </row>
    <row r="326" spans="2:9" hidden="1" x14ac:dyDescent="0.25">
      <c r="B326" s="171" t="s">
        <v>354</v>
      </c>
      <c r="C326" s="171">
        <v>100</v>
      </c>
      <c r="D326" s="171">
        <v>300</v>
      </c>
      <c r="E326" s="159">
        <v>200</v>
      </c>
      <c r="F326" s="17">
        <v>1387.661327</v>
      </c>
      <c r="G326" s="171">
        <v>240</v>
      </c>
      <c r="H326" s="17">
        <v>1900</v>
      </c>
      <c r="I326" s="159">
        <v>0</v>
      </c>
    </row>
    <row r="327" spans="2:9" hidden="1" x14ac:dyDescent="0.25">
      <c r="B327" s="171" t="s">
        <v>355</v>
      </c>
      <c r="C327" s="171">
        <v>100</v>
      </c>
      <c r="D327" s="171">
        <v>300</v>
      </c>
      <c r="E327" s="159">
        <v>200</v>
      </c>
      <c r="F327" s="17">
        <v>1410.1399349999999</v>
      </c>
      <c r="G327" s="171">
        <v>240</v>
      </c>
      <c r="H327" s="17">
        <v>2000</v>
      </c>
      <c r="I327" s="159">
        <v>0</v>
      </c>
    </row>
    <row r="328" spans="2:9" hidden="1" x14ac:dyDescent="0.25">
      <c r="B328" s="171" t="s">
        <v>356</v>
      </c>
      <c r="C328" s="171">
        <v>100</v>
      </c>
      <c r="D328" s="171">
        <v>300</v>
      </c>
      <c r="E328" s="159">
        <v>200</v>
      </c>
      <c r="F328" s="17">
        <v>1444.5926420000001</v>
      </c>
      <c r="G328" s="171">
        <v>240</v>
      </c>
      <c r="H328" s="17">
        <v>2100</v>
      </c>
      <c r="I328" s="159">
        <v>0</v>
      </c>
    </row>
    <row r="329" spans="2:9" hidden="1" x14ac:dyDescent="0.25">
      <c r="B329" s="171" t="s">
        <v>357</v>
      </c>
      <c r="C329" s="171">
        <v>100</v>
      </c>
      <c r="D329" s="171">
        <v>300</v>
      </c>
      <c r="E329" s="159">
        <v>200</v>
      </c>
      <c r="F329" s="17">
        <v>1631.698202</v>
      </c>
      <c r="G329" s="171">
        <v>240</v>
      </c>
      <c r="H329" s="17">
        <v>2300</v>
      </c>
      <c r="I329" s="159">
        <v>0</v>
      </c>
    </row>
    <row r="330" spans="2:9" hidden="1" x14ac:dyDescent="0.25">
      <c r="B330" s="171" t="s">
        <v>358</v>
      </c>
      <c r="C330" s="171">
        <v>100</v>
      </c>
      <c r="D330" s="171">
        <v>300</v>
      </c>
      <c r="E330" s="159">
        <v>200</v>
      </c>
      <c r="F330" s="17">
        <v>1625.8919080000001</v>
      </c>
      <c r="G330" s="171">
        <v>240</v>
      </c>
      <c r="H330" s="17">
        <v>2420</v>
      </c>
      <c r="I330" s="159">
        <v>0</v>
      </c>
    </row>
    <row r="331" spans="2:9" hidden="1" x14ac:dyDescent="0.25">
      <c r="B331" s="171" t="s">
        <v>359</v>
      </c>
      <c r="C331" s="171">
        <v>100</v>
      </c>
      <c r="D331" s="171">
        <v>300</v>
      </c>
      <c r="E331" s="159">
        <v>200</v>
      </c>
      <c r="F331" s="17">
        <v>1705.3399939999999</v>
      </c>
      <c r="G331" s="171">
        <v>240</v>
      </c>
      <c r="H331" s="17">
        <v>2447</v>
      </c>
      <c r="I331" s="159">
        <v>0</v>
      </c>
    </row>
    <row r="332" spans="2:9" hidden="1" x14ac:dyDescent="0.25">
      <c r="B332" s="171" t="s">
        <v>360</v>
      </c>
      <c r="C332" s="171">
        <v>100</v>
      </c>
      <c r="D332" s="171">
        <v>300</v>
      </c>
      <c r="E332" s="159">
        <v>200</v>
      </c>
      <c r="F332" s="17">
        <v>1669.4634160000001</v>
      </c>
      <c r="G332" s="171">
        <v>240</v>
      </c>
      <c r="H332" s="17">
        <v>2270</v>
      </c>
      <c r="I332" s="159">
        <v>0</v>
      </c>
    </row>
    <row r="333" spans="2:9" hidden="1" x14ac:dyDescent="0.25">
      <c r="B333" s="171" t="s">
        <v>361</v>
      </c>
      <c r="C333" s="171">
        <v>100</v>
      </c>
      <c r="D333" s="171">
        <v>300</v>
      </c>
      <c r="E333" s="159">
        <v>200</v>
      </c>
      <c r="F333" s="17">
        <v>1531.7520629999999</v>
      </c>
      <c r="G333" s="171">
        <v>240</v>
      </c>
      <c r="H333" s="17">
        <v>2150</v>
      </c>
      <c r="I333" s="159">
        <v>0</v>
      </c>
    </row>
    <row r="334" spans="2:9" hidden="1" x14ac:dyDescent="0.25">
      <c r="B334" s="171" t="s">
        <v>362</v>
      </c>
      <c r="C334" s="171">
        <v>100</v>
      </c>
      <c r="D334" s="171">
        <v>300</v>
      </c>
      <c r="E334" s="159">
        <v>200</v>
      </c>
      <c r="F334" s="17">
        <v>1484.694722</v>
      </c>
      <c r="G334" s="171">
        <v>240</v>
      </c>
      <c r="H334" s="17">
        <v>1975</v>
      </c>
      <c r="I334" s="159">
        <v>0</v>
      </c>
    </row>
    <row r="335" spans="2:9" hidden="1" x14ac:dyDescent="0.25">
      <c r="B335" s="171" t="s">
        <v>363</v>
      </c>
      <c r="C335" s="171">
        <v>100</v>
      </c>
      <c r="D335" s="171">
        <v>300</v>
      </c>
      <c r="E335" s="159">
        <v>200</v>
      </c>
      <c r="F335" s="17">
        <v>1438.510002</v>
      </c>
      <c r="G335" s="171">
        <v>240</v>
      </c>
      <c r="H335" s="17">
        <v>1850</v>
      </c>
      <c r="I335" s="159">
        <v>0</v>
      </c>
    </row>
    <row r="336" spans="2:9" hidden="1" x14ac:dyDescent="0.25">
      <c r="B336" s="171" t="s">
        <v>364</v>
      </c>
      <c r="C336" s="171">
        <v>100</v>
      </c>
      <c r="D336" s="171">
        <v>300</v>
      </c>
      <c r="E336" s="159">
        <v>200</v>
      </c>
      <c r="F336" s="17">
        <v>1445.3973080000001</v>
      </c>
      <c r="G336" s="171">
        <v>240</v>
      </c>
      <c r="H336" s="17">
        <v>1850</v>
      </c>
      <c r="I336" s="159">
        <v>0</v>
      </c>
    </row>
    <row r="337" spans="2:9" hidden="1" x14ac:dyDescent="0.25">
      <c r="B337" s="171" t="s">
        <v>365</v>
      </c>
      <c r="C337" s="171">
        <v>100</v>
      </c>
      <c r="D337" s="171">
        <v>300</v>
      </c>
      <c r="E337" s="159">
        <v>200</v>
      </c>
      <c r="F337" s="17">
        <v>1447.442736</v>
      </c>
      <c r="G337" s="171">
        <v>240</v>
      </c>
      <c r="H337" s="17">
        <v>1850</v>
      </c>
      <c r="I337" s="159">
        <v>0</v>
      </c>
    </row>
    <row r="338" spans="2:9" hidden="1" x14ac:dyDescent="0.25">
      <c r="B338" s="171" t="s">
        <v>366</v>
      </c>
      <c r="C338" s="171">
        <v>100</v>
      </c>
      <c r="D338" s="171">
        <v>300</v>
      </c>
      <c r="E338" s="159">
        <v>200</v>
      </c>
      <c r="F338" s="17">
        <v>1440.858559</v>
      </c>
      <c r="G338" s="171">
        <v>240</v>
      </c>
      <c r="H338" s="17">
        <v>1900</v>
      </c>
      <c r="I338" s="159">
        <v>0</v>
      </c>
    </row>
    <row r="339" spans="2:9" hidden="1" x14ac:dyDescent="0.25">
      <c r="B339" s="171" t="s">
        <v>367</v>
      </c>
      <c r="C339" s="171">
        <v>100</v>
      </c>
      <c r="D339" s="171">
        <v>300</v>
      </c>
      <c r="E339" s="159">
        <v>200</v>
      </c>
      <c r="F339" s="17">
        <v>1472.7400680000001</v>
      </c>
      <c r="G339" s="171">
        <v>240</v>
      </c>
      <c r="H339" s="17">
        <v>2000</v>
      </c>
      <c r="I339" s="159">
        <v>0</v>
      </c>
    </row>
    <row r="340" spans="2:9" hidden="1" x14ac:dyDescent="0.25">
      <c r="B340" s="171" t="s">
        <v>368</v>
      </c>
      <c r="C340" s="171">
        <v>100</v>
      </c>
      <c r="D340" s="171">
        <v>300</v>
      </c>
      <c r="E340" s="159">
        <v>200</v>
      </c>
      <c r="F340" s="17">
        <v>1688.925029</v>
      </c>
      <c r="G340" s="171">
        <v>240</v>
      </c>
      <c r="H340" s="17">
        <v>2100</v>
      </c>
      <c r="I340" s="159">
        <v>0</v>
      </c>
    </row>
    <row r="341" spans="2:9" hidden="1" x14ac:dyDescent="0.25">
      <c r="B341" s="171" t="s">
        <v>369</v>
      </c>
      <c r="C341" s="171">
        <v>100</v>
      </c>
      <c r="D341" s="171">
        <v>300</v>
      </c>
      <c r="E341" s="159">
        <v>200</v>
      </c>
      <c r="F341" s="17">
        <v>1948.6313990000001</v>
      </c>
      <c r="G341" s="171">
        <v>240</v>
      </c>
      <c r="H341" s="17">
        <v>2300</v>
      </c>
      <c r="I341" s="159">
        <v>0</v>
      </c>
    </row>
    <row r="342" spans="2:9" hidden="1" x14ac:dyDescent="0.25">
      <c r="B342" s="171" t="s">
        <v>370</v>
      </c>
      <c r="C342" s="171">
        <v>100</v>
      </c>
      <c r="D342" s="171">
        <v>300</v>
      </c>
      <c r="E342" s="159">
        <v>200</v>
      </c>
      <c r="F342" s="17">
        <v>1949.53774</v>
      </c>
      <c r="G342" s="171">
        <v>240</v>
      </c>
      <c r="H342" s="17">
        <v>2420</v>
      </c>
      <c r="I342" s="159">
        <v>0</v>
      </c>
    </row>
    <row r="343" spans="2:9" hidden="1" x14ac:dyDescent="0.25">
      <c r="B343" s="171" t="s">
        <v>371</v>
      </c>
      <c r="C343" s="171">
        <v>100</v>
      </c>
      <c r="D343" s="171">
        <v>300</v>
      </c>
      <c r="E343" s="159">
        <v>200</v>
      </c>
      <c r="F343" s="17">
        <v>1898.8139699999999</v>
      </c>
      <c r="G343" s="171">
        <v>240</v>
      </c>
      <c r="H343" s="17">
        <v>2447</v>
      </c>
      <c r="I343" s="159">
        <v>0</v>
      </c>
    </row>
    <row r="344" spans="2:9" hidden="1" x14ac:dyDescent="0.25">
      <c r="B344" s="171" t="s">
        <v>372</v>
      </c>
      <c r="C344" s="171">
        <v>100</v>
      </c>
      <c r="D344" s="171">
        <v>300</v>
      </c>
      <c r="E344" s="159">
        <v>200</v>
      </c>
      <c r="F344" s="17">
        <v>1753.671335</v>
      </c>
      <c r="G344" s="171">
        <v>240</v>
      </c>
      <c r="H344" s="17">
        <v>2270</v>
      </c>
      <c r="I344" s="159">
        <v>0</v>
      </c>
    </row>
    <row r="345" spans="2:9" hidden="1" x14ac:dyDescent="0.25">
      <c r="B345" s="171" t="s">
        <v>373</v>
      </c>
      <c r="C345" s="171">
        <v>100</v>
      </c>
      <c r="D345" s="171">
        <v>300</v>
      </c>
      <c r="E345" s="159">
        <v>200</v>
      </c>
      <c r="F345" s="17">
        <v>1579.6513279999999</v>
      </c>
      <c r="G345" s="171">
        <v>240</v>
      </c>
      <c r="H345" s="17">
        <v>2150</v>
      </c>
      <c r="I345" s="159">
        <v>0</v>
      </c>
    </row>
    <row r="346" spans="2:9" hidden="1" x14ac:dyDescent="0.25">
      <c r="B346" s="171" t="s">
        <v>374</v>
      </c>
      <c r="C346" s="171">
        <v>100</v>
      </c>
      <c r="D346" s="171">
        <v>300</v>
      </c>
      <c r="E346" s="159">
        <v>200</v>
      </c>
      <c r="F346" s="17">
        <v>1410.6631910000001</v>
      </c>
      <c r="G346" s="171">
        <v>240</v>
      </c>
      <c r="H346" s="17">
        <v>1975</v>
      </c>
      <c r="I346" s="159">
        <v>0</v>
      </c>
    </row>
    <row r="347" spans="2:9" hidden="1" x14ac:dyDescent="0.25">
      <c r="B347" s="171" t="s">
        <v>375</v>
      </c>
      <c r="C347" s="171">
        <v>100</v>
      </c>
      <c r="D347" s="171">
        <v>300</v>
      </c>
      <c r="E347" s="159">
        <v>200</v>
      </c>
      <c r="F347" s="17">
        <v>1356.108283</v>
      </c>
      <c r="G347" s="171">
        <v>240</v>
      </c>
      <c r="H347" s="17">
        <v>1850</v>
      </c>
      <c r="I347" s="159">
        <v>0</v>
      </c>
    </row>
    <row r="348" spans="2:9" hidden="1" x14ac:dyDescent="0.25">
      <c r="B348" s="171" t="s">
        <v>376</v>
      </c>
      <c r="C348" s="171">
        <v>100</v>
      </c>
      <c r="D348" s="171">
        <v>300</v>
      </c>
      <c r="E348" s="159">
        <v>200</v>
      </c>
      <c r="F348" s="17">
        <v>1326.1007649999999</v>
      </c>
      <c r="G348" s="171">
        <v>240</v>
      </c>
      <c r="H348" s="17">
        <v>1850</v>
      </c>
      <c r="I348" s="159">
        <v>0</v>
      </c>
    </row>
    <row r="349" spans="2:9" hidden="1" x14ac:dyDescent="0.25">
      <c r="B349" s="171" t="s">
        <v>377</v>
      </c>
      <c r="C349" s="171">
        <v>100</v>
      </c>
      <c r="D349" s="171">
        <v>300</v>
      </c>
      <c r="E349" s="159">
        <v>200</v>
      </c>
      <c r="F349" s="17">
        <v>1310.276337</v>
      </c>
      <c r="G349" s="171">
        <v>240</v>
      </c>
      <c r="H349" s="17">
        <v>1850</v>
      </c>
      <c r="I349" s="159">
        <v>0</v>
      </c>
    </row>
    <row r="350" spans="2:9" hidden="1" x14ac:dyDescent="0.25">
      <c r="B350" s="171" t="s">
        <v>378</v>
      </c>
      <c r="C350" s="171">
        <v>100</v>
      </c>
      <c r="D350" s="171">
        <v>300</v>
      </c>
      <c r="E350" s="159">
        <v>200</v>
      </c>
      <c r="F350" s="17">
        <v>1331.4812480000001</v>
      </c>
      <c r="G350" s="171">
        <v>240</v>
      </c>
      <c r="H350" s="17">
        <v>1900</v>
      </c>
      <c r="I350" s="159">
        <v>0</v>
      </c>
    </row>
    <row r="351" spans="2:9" hidden="1" x14ac:dyDescent="0.25">
      <c r="B351" s="171" t="s">
        <v>379</v>
      </c>
      <c r="C351" s="171">
        <v>100</v>
      </c>
      <c r="D351" s="171">
        <v>300</v>
      </c>
      <c r="E351" s="159">
        <v>200</v>
      </c>
      <c r="F351" s="17">
        <v>1387.690501</v>
      </c>
      <c r="G351" s="171">
        <v>240</v>
      </c>
      <c r="H351" s="17">
        <v>2000</v>
      </c>
      <c r="I351" s="159">
        <v>0</v>
      </c>
    </row>
    <row r="352" spans="2:9" hidden="1" x14ac:dyDescent="0.25">
      <c r="B352" s="171" t="s">
        <v>380</v>
      </c>
      <c r="C352" s="171">
        <v>100</v>
      </c>
      <c r="D352" s="171">
        <v>300</v>
      </c>
      <c r="E352" s="159">
        <v>200</v>
      </c>
      <c r="F352" s="17">
        <v>1508.7524490000001</v>
      </c>
      <c r="G352" s="171">
        <v>240</v>
      </c>
      <c r="H352" s="17">
        <v>2100</v>
      </c>
      <c r="I352" s="159">
        <v>0</v>
      </c>
    </row>
    <row r="353" spans="2:9" hidden="1" x14ac:dyDescent="0.25">
      <c r="B353" s="171" t="s">
        <v>381</v>
      </c>
      <c r="C353" s="171">
        <v>100</v>
      </c>
      <c r="D353" s="171">
        <v>300</v>
      </c>
      <c r="E353" s="159">
        <v>200</v>
      </c>
      <c r="F353" s="17">
        <v>1666.761456</v>
      </c>
      <c r="G353" s="171">
        <v>240</v>
      </c>
      <c r="H353" s="17">
        <v>2300</v>
      </c>
      <c r="I353" s="159">
        <v>0</v>
      </c>
    </row>
    <row r="354" spans="2:9" hidden="1" x14ac:dyDescent="0.25">
      <c r="B354" s="171" t="s">
        <v>382</v>
      </c>
      <c r="C354" s="171">
        <v>100</v>
      </c>
      <c r="D354" s="171">
        <v>300</v>
      </c>
      <c r="E354" s="159">
        <v>200</v>
      </c>
      <c r="F354" s="17">
        <v>1676.136495</v>
      </c>
      <c r="G354" s="171">
        <v>240</v>
      </c>
      <c r="H354" s="17">
        <v>2420</v>
      </c>
      <c r="I354" s="159">
        <v>0</v>
      </c>
    </row>
    <row r="355" spans="2:9" hidden="1" x14ac:dyDescent="0.25">
      <c r="B355" s="171" t="s">
        <v>383</v>
      </c>
      <c r="C355" s="171">
        <v>100</v>
      </c>
      <c r="D355" s="171">
        <v>300</v>
      </c>
      <c r="E355" s="159">
        <v>200</v>
      </c>
      <c r="F355" s="17">
        <v>1657.619457</v>
      </c>
      <c r="G355" s="171">
        <v>240</v>
      </c>
      <c r="H355" s="17">
        <v>2447</v>
      </c>
      <c r="I355" s="159">
        <v>0</v>
      </c>
    </row>
    <row r="356" spans="2:9" hidden="1" x14ac:dyDescent="0.25">
      <c r="B356" s="171" t="s">
        <v>384</v>
      </c>
      <c r="C356" s="171">
        <v>100</v>
      </c>
      <c r="D356" s="171">
        <v>300</v>
      </c>
      <c r="E356" s="159">
        <v>200</v>
      </c>
      <c r="F356" s="17">
        <v>1550.3161359999999</v>
      </c>
      <c r="G356" s="171">
        <v>240</v>
      </c>
      <c r="H356" s="17">
        <v>2270</v>
      </c>
      <c r="I356" s="159">
        <v>0</v>
      </c>
    </row>
    <row r="357" spans="2:9" hidden="1" x14ac:dyDescent="0.25">
      <c r="B357" s="171" t="s">
        <v>385</v>
      </c>
      <c r="C357" s="171">
        <v>100</v>
      </c>
      <c r="D357" s="171">
        <v>300</v>
      </c>
      <c r="E357" s="159">
        <v>200</v>
      </c>
      <c r="F357" s="17">
        <v>1404.5420549999999</v>
      </c>
      <c r="G357" s="171">
        <v>240</v>
      </c>
      <c r="H357" s="17">
        <v>2150</v>
      </c>
      <c r="I357" s="159">
        <v>0</v>
      </c>
    </row>
    <row r="358" spans="2:9" hidden="1" x14ac:dyDescent="0.25">
      <c r="B358" s="171" t="s">
        <v>386</v>
      </c>
      <c r="C358" s="171">
        <v>100</v>
      </c>
      <c r="D358" s="171">
        <v>300</v>
      </c>
      <c r="E358" s="159">
        <v>200</v>
      </c>
      <c r="F358" s="17">
        <v>1278.2379490000001</v>
      </c>
      <c r="G358" s="171">
        <v>240</v>
      </c>
      <c r="H358" s="17">
        <v>1975</v>
      </c>
      <c r="I358" s="159">
        <v>0</v>
      </c>
    </row>
    <row r="359" spans="2:9" hidden="1" x14ac:dyDescent="0.25">
      <c r="B359" s="171" t="s">
        <v>387</v>
      </c>
      <c r="C359" s="171">
        <v>100</v>
      </c>
      <c r="D359" s="171">
        <v>300</v>
      </c>
      <c r="E359" s="159">
        <v>200</v>
      </c>
      <c r="F359" s="17">
        <v>1347.690987</v>
      </c>
      <c r="G359" s="171">
        <v>240</v>
      </c>
      <c r="H359" s="17">
        <v>1850</v>
      </c>
      <c r="I359" s="159">
        <v>0</v>
      </c>
    </row>
    <row r="360" spans="2:9" hidden="1" x14ac:dyDescent="0.25">
      <c r="B360" s="171" t="s">
        <v>388</v>
      </c>
      <c r="C360" s="171">
        <v>100</v>
      </c>
      <c r="D360" s="171">
        <v>300</v>
      </c>
      <c r="E360" s="159">
        <v>200</v>
      </c>
      <c r="F360" s="17">
        <v>1463.3710550000001</v>
      </c>
      <c r="G360" s="171">
        <v>240</v>
      </c>
      <c r="H360" s="17">
        <v>1850</v>
      </c>
      <c r="I360" s="159">
        <v>0</v>
      </c>
    </row>
    <row r="361" spans="2:9" hidden="1" x14ac:dyDescent="0.25">
      <c r="B361" s="171" t="s">
        <v>389</v>
      </c>
      <c r="C361" s="171">
        <v>100</v>
      </c>
      <c r="D361" s="171">
        <v>300</v>
      </c>
      <c r="E361" s="159">
        <v>200</v>
      </c>
      <c r="F361" s="17">
        <v>1720.9913469999999</v>
      </c>
      <c r="G361" s="171">
        <v>240</v>
      </c>
      <c r="H361" s="17">
        <v>1850</v>
      </c>
      <c r="I361" s="159">
        <v>0</v>
      </c>
    </row>
    <row r="362" spans="2:9" hidden="1" x14ac:dyDescent="0.25">
      <c r="B362" s="171" t="s">
        <v>390</v>
      </c>
      <c r="C362" s="171">
        <v>100</v>
      </c>
      <c r="D362" s="171">
        <v>300</v>
      </c>
      <c r="E362" s="159">
        <v>200</v>
      </c>
      <c r="F362" s="17">
        <v>1810.9674359999999</v>
      </c>
      <c r="G362" s="171">
        <v>240</v>
      </c>
      <c r="H362" s="17">
        <v>1900</v>
      </c>
      <c r="I362" s="159">
        <v>0</v>
      </c>
    </row>
    <row r="363" spans="2:9" hidden="1" x14ac:dyDescent="0.25">
      <c r="B363" s="171" t="s">
        <v>391</v>
      </c>
      <c r="C363" s="171">
        <v>100</v>
      </c>
      <c r="D363" s="171">
        <v>200</v>
      </c>
      <c r="E363" s="159">
        <v>200</v>
      </c>
      <c r="F363" s="17">
        <v>2000</v>
      </c>
      <c r="G363" s="171">
        <v>240</v>
      </c>
      <c r="H363" s="17">
        <v>2000</v>
      </c>
      <c r="I363" s="159">
        <v>0</v>
      </c>
    </row>
    <row r="364" spans="2:9" hidden="1" x14ac:dyDescent="0.25">
      <c r="B364" s="171" t="s">
        <v>392</v>
      </c>
      <c r="C364" s="171">
        <v>100</v>
      </c>
      <c r="D364" s="171">
        <v>200</v>
      </c>
      <c r="E364" s="159">
        <v>200</v>
      </c>
      <c r="F364" s="17">
        <v>2100</v>
      </c>
      <c r="G364" s="171">
        <v>240</v>
      </c>
      <c r="H364" s="17">
        <v>2100</v>
      </c>
      <c r="I364" s="159">
        <v>0</v>
      </c>
    </row>
    <row r="365" spans="2:9" hidden="1" x14ac:dyDescent="0.25">
      <c r="B365" s="171" t="s">
        <v>393</v>
      </c>
      <c r="C365" s="171">
        <v>100</v>
      </c>
      <c r="D365" s="171">
        <v>300</v>
      </c>
      <c r="E365" s="159">
        <v>200</v>
      </c>
      <c r="F365" s="17">
        <v>2285.6210799999999</v>
      </c>
      <c r="G365" s="171">
        <v>240</v>
      </c>
      <c r="H365" s="17">
        <v>2300</v>
      </c>
      <c r="I365" s="159">
        <v>0</v>
      </c>
    </row>
    <row r="366" spans="2:9" hidden="1" x14ac:dyDescent="0.25">
      <c r="B366" s="171" t="s">
        <v>394</v>
      </c>
      <c r="C366" s="171">
        <v>100</v>
      </c>
      <c r="D366" s="171">
        <v>300</v>
      </c>
      <c r="E366" s="159">
        <v>200</v>
      </c>
      <c r="F366" s="17">
        <v>2217.5091069999999</v>
      </c>
      <c r="G366" s="171">
        <v>240</v>
      </c>
      <c r="H366" s="17">
        <v>2420</v>
      </c>
      <c r="I366" s="159">
        <v>0</v>
      </c>
    </row>
    <row r="367" spans="2:9" hidden="1" x14ac:dyDescent="0.25">
      <c r="B367" s="171" t="s">
        <v>395</v>
      </c>
      <c r="C367" s="171">
        <v>100</v>
      </c>
      <c r="D367" s="171">
        <v>300</v>
      </c>
      <c r="E367" s="159">
        <v>200</v>
      </c>
      <c r="F367" s="17">
        <v>2133.2400240000002</v>
      </c>
      <c r="G367" s="171">
        <v>240</v>
      </c>
      <c r="H367" s="17">
        <v>2447</v>
      </c>
      <c r="I367" s="159">
        <v>0</v>
      </c>
    </row>
    <row r="368" spans="2:9" hidden="1" x14ac:dyDescent="0.25">
      <c r="B368" s="171" t="s">
        <v>396</v>
      </c>
      <c r="C368" s="171">
        <v>100</v>
      </c>
      <c r="D368" s="171">
        <v>300</v>
      </c>
      <c r="E368" s="159">
        <v>200</v>
      </c>
      <c r="F368" s="17">
        <v>1985.6232399999999</v>
      </c>
      <c r="G368" s="171">
        <v>240</v>
      </c>
      <c r="H368" s="17">
        <v>2270</v>
      </c>
      <c r="I368" s="159">
        <v>0</v>
      </c>
    </row>
    <row r="369" spans="2:9" hidden="1" x14ac:dyDescent="0.25">
      <c r="B369" s="171" t="s">
        <v>397</v>
      </c>
      <c r="C369" s="171">
        <v>100</v>
      </c>
      <c r="D369" s="171">
        <v>300</v>
      </c>
      <c r="E369" s="159">
        <v>200</v>
      </c>
      <c r="F369" s="17">
        <v>1764.3155819999999</v>
      </c>
      <c r="G369" s="171">
        <v>240</v>
      </c>
      <c r="H369" s="17">
        <v>2150</v>
      </c>
      <c r="I369" s="159">
        <v>0</v>
      </c>
    </row>
    <row r="370" spans="2:9" hidden="1" x14ac:dyDescent="0.25">
      <c r="B370" s="171" t="s">
        <v>398</v>
      </c>
      <c r="C370" s="171">
        <v>100</v>
      </c>
      <c r="D370" s="171">
        <v>300</v>
      </c>
      <c r="E370" s="159">
        <v>200</v>
      </c>
      <c r="F370" s="17">
        <v>1594.8513740000001</v>
      </c>
      <c r="G370" s="171">
        <v>240</v>
      </c>
      <c r="H370" s="17">
        <v>1975</v>
      </c>
      <c r="I370" s="159">
        <v>0</v>
      </c>
    </row>
    <row r="371" spans="2:9" hidden="1" x14ac:dyDescent="0.25">
      <c r="B371" s="171" t="s">
        <v>399</v>
      </c>
      <c r="C371" s="171">
        <v>100</v>
      </c>
      <c r="D371" s="171">
        <v>300</v>
      </c>
      <c r="E371" s="159">
        <v>200</v>
      </c>
      <c r="F371" s="17">
        <v>1510.578483</v>
      </c>
      <c r="G371" s="171">
        <v>240</v>
      </c>
      <c r="H371" s="17">
        <v>1850</v>
      </c>
      <c r="I371" s="159">
        <v>0</v>
      </c>
    </row>
    <row r="372" spans="2:9" hidden="1" x14ac:dyDescent="0.25">
      <c r="B372" s="171" t="s">
        <v>400</v>
      </c>
      <c r="C372" s="171">
        <v>100</v>
      </c>
      <c r="D372" s="171">
        <v>300</v>
      </c>
      <c r="E372" s="159">
        <v>200</v>
      </c>
      <c r="F372" s="17">
        <v>1518.735201</v>
      </c>
      <c r="G372" s="171">
        <v>240</v>
      </c>
      <c r="H372" s="17">
        <v>1850</v>
      </c>
      <c r="I372" s="159">
        <v>0</v>
      </c>
    </row>
    <row r="373" spans="2:9" hidden="1" x14ac:dyDescent="0.25">
      <c r="B373" s="171" t="s">
        <v>401</v>
      </c>
      <c r="C373" s="171">
        <v>100</v>
      </c>
      <c r="D373" s="171">
        <v>300</v>
      </c>
      <c r="E373" s="159">
        <v>200</v>
      </c>
      <c r="F373" s="17">
        <v>1666.1410490000001</v>
      </c>
      <c r="G373" s="171">
        <v>240</v>
      </c>
      <c r="H373" s="17">
        <v>1850</v>
      </c>
      <c r="I373" s="159">
        <v>0</v>
      </c>
    </row>
    <row r="374" spans="2:9" hidden="1" x14ac:dyDescent="0.25">
      <c r="B374" s="171" t="s">
        <v>402</v>
      </c>
      <c r="C374" s="171">
        <v>100</v>
      </c>
      <c r="D374" s="171">
        <v>300</v>
      </c>
      <c r="E374" s="159">
        <v>200</v>
      </c>
      <c r="F374" s="17">
        <v>1725.5456059999999</v>
      </c>
      <c r="G374" s="171">
        <v>240</v>
      </c>
      <c r="H374" s="17">
        <v>1900</v>
      </c>
      <c r="I374" s="159">
        <v>0</v>
      </c>
    </row>
    <row r="375" spans="2:9" hidden="1" x14ac:dyDescent="0.25">
      <c r="B375" s="171" t="s">
        <v>403</v>
      </c>
      <c r="C375" s="171">
        <v>100</v>
      </c>
      <c r="D375" s="171">
        <v>300</v>
      </c>
      <c r="E375" s="159">
        <v>200</v>
      </c>
      <c r="F375" s="17">
        <v>1915.5637850000001</v>
      </c>
      <c r="G375" s="171">
        <v>240</v>
      </c>
      <c r="H375" s="17">
        <v>2000</v>
      </c>
      <c r="I375" s="159">
        <v>0</v>
      </c>
    </row>
    <row r="376" spans="2:9" hidden="1" x14ac:dyDescent="0.25">
      <c r="B376" s="171" t="s">
        <v>404</v>
      </c>
      <c r="C376" s="171">
        <v>100</v>
      </c>
      <c r="D376" s="171">
        <v>300</v>
      </c>
      <c r="E376" s="159">
        <v>200</v>
      </c>
      <c r="F376" s="17">
        <v>2081.523545</v>
      </c>
      <c r="G376" s="171">
        <v>240</v>
      </c>
      <c r="H376" s="17">
        <v>2100</v>
      </c>
      <c r="I376" s="159">
        <v>0</v>
      </c>
    </row>
    <row r="377" spans="2:9" hidden="1" x14ac:dyDescent="0.25">
      <c r="B377" s="171" t="s">
        <v>405</v>
      </c>
      <c r="C377" s="171">
        <v>100</v>
      </c>
      <c r="D377" s="171">
        <v>200</v>
      </c>
      <c r="E377" s="159">
        <v>200</v>
      </c>
      <c r="F377" s="17">
        <v>2300</v>
      </c>
      <c r="G377" s="171">
        <v>240</v>
      </c>
      <c r="H377" s="17">
        <v>2300</v>
      </c>
      <c r="I377" s="159">
        <v>0</v>
      </c>
    </row>
    <row r="378" spans="2:9" hidden="1" x14ac:dyDescent="0.25">
      <c r="B378" s="171" t="s">
        <v>406</v>
      </c>
      <c r="C378" s="171">
        <v>100</v>
      </c>
      <c r="D378" s="171">
        <v>300</v>
      </c>
      <c r="E378" s="159">
        <v>200</v>
      </c>
      <c r="F378" s="17">
        <v>2410.9636869999999</v>
      </c>
      <c r="G378" s="171">
        <v>240</v>
      </c>
      <c r="H378" s="17">
        <v>2420</v>
      </c>
      <c r="I378" s="159">
        <v>0</v>
      </c>
    </row>
    <row r="379" spans="2:9" hidden="1" x14ac:dyDescent="0.25">
      <c r="B379" s="171" t="s">
        <v>407</v>
      </c>
      <c r="C379" s="171">
        <v>100</v>
      </c>
      <c r="D379" s="171">
        <v>200</v>
      </c>
      <c r="E379" s="159">
        <v>200</v>
      </c>
      <c r="F379" s="17">
        <v>2447</v>
      </c>
      <c r="G379" s="171">
        <v>240</v>
      </c>
      <c r="H379" s="17">
        <v>2447</v>
      </c>
      <c r="I379" s="159">
        <v>0</v>
      </c>
    </row>
    <row r="380" spans="2:9" hidden="1" x14ac:dyDescent="0.25">
      <c r="B380" s="171" t="s">
        <v>408</v>
      </c>
      <c r="C380" s="171">
        <v>100</v>
      </c>
      <c r="D380" s="171">
        <v>200</v>
      </c>
      <c r="E380" s="159">
        <v>200</v>
      </c>
      <c r="F380" s="17">
        <v>2270</v>
      </c>
      <c r="G380" s="171">
        <v>240</v>
      </c>
      <c r="H380" s="17">
        <v>2270</v>
      </c>
      <c r="I380" s="159">
        <v>0</v>
      </c>
    </row>
    <row r="381" spans="2:9" hidden="1" x14ac:dyDescent="0.25">
      <c r="B381" s="171" t="s">
        <v>409</v>
      </c>
      <c r="C381" s="171">
        <v>100</v>
      </c>
      <c r="D381" s="171">
        <v>200</v>
      </c>
      <c r="E381" s="159">
        <v>200</v>
      </c>
      <c r="F381" s="17">
        <v>2150</v>
      </c>
      <c r="G381" s="171">
        <v>240</v>
      </c>
      <c r="H381" s="17">
        <v>2150</v>
      </c>
      <c r="I381" s="159">
        <v>0</v>
      </c>
    </row>
    <row r="382" spans="2:9" hidden="1" x14ac:dyDescent="0.25">
      <c r="B382" s="171" t="s">
        <v>410</v>
      </c>
      <c r="C382" s="171">
        <v>100</v>
      </c>
      <c r="D382" s="171">
        <v>200</v>
      </c>
      <c r="E382" s="159">
        <v>200</v>
      </c>
      <c r="F382" s="17">
        <v>1975</v>
      </c>
      <c r="G382" s="171">
        <v>240</v>
      </c>
      <c r="H382" s="17">
        <v>1975</v>
      </c>
      <c r="I382" s="159">
        <v>0</v>
      </c>
    </row>
    <row r="383" spans="2:9" hidden="1" x14ac:dyDescent="0.25">
      <c r="B383" s="171" t="s">
        <v>411</v>
      </c>
      <c r="C383" s="171">
        <v>100</v>
      </c>
      <c r="D383" s="171">
        <v>200</v>
      </c>
      <c r="E383" s="159">
        <v>200</v>
      </c>
      <c r="F383" s="17">
        <v>1850</v>
      </c>
      <c r="G383" s="171">
        <v>240</v>
      </c>
      <c r="H383" s="17">
        <v>1850</v>
      </c>
      <c r="I383" s="159">
        <v>0</v>
      </c>
    </row>
    <row r="384" spans="2:9" hidden="1" x14ac:dyDescent="0.25">
      <c r="B384" s="171" t="s">
        <v>412</v>
      </c>
      <c r="C384" s="171">
        <v>100</v>
      </c>
      <c r="D384" s="171">
        <v>300</v>
      </c>
      <c r="E384" s="159">
        <v>200</v>
      </c>
      <c r="F384" s="17">
        <v>1845.3146509999999</v>
      </c>
      <c r="G384" s="171">
        <v>240</v>
      </c>
      <c r="H384" s="17">
        <v>1850</v>
      </c>
      <c r="I384" s="159">
        <v>0</v>
      </c>
    </row>
    <row r="385" spans="2:9" hidden="1" x14ac:dyDescent="0.25">
      <c r="B385" s="171" t="s">
        <v>413</v>
      </c>
      <c r="C385" s="171">
        <v>100</v>
      </c>
      <c r="D385" s="171">
        <v>200</v>
      </c>
      <c r="E385" s="159">
        <v>200</v>
      </c>
      <c r="F385" s="17">
        <v>1850</v>
      </c>
      <c r="G385" s="171">
        <v>240</v>
      </c>
      <c r="H385" s="17">
        <v>1850</v>
      </c>
      <c r="I385" s="159">
        <v>0</v>
      </c>
    </row>
    <row r="386" spans="2:9" hidden="1" x14ac:dyDescent="0.25">
      <c r="B386" s="171" t="s">
        <v>414</v>
      </c>
      <c r="C386" s="171">
        <v>100</v>
      </c>
      <c r="D386" s="171">
        <v>200</v>
      </c>
      <c r="E386" s="159">
        <v>200</v>
      </c>
      <c r="F386" s="17">
        <v>1900</v>
      </c>
      <c r="G386" s="171">
        <v>240</v>
      </c>
      <c r="H386" s="17">
        <v>1900</v>
      </c>
      <c r="I386" s="159">
        <v>0</v>
      </c>
    </row>
    <row r="387" spans="2:9" hidden="1" x14ac:dyDescent="0.25">
      <c r="B387" s="171" t="s">
        <v>415</v>
      </c>
      <c r="C387" s="171">
        <v>100</v>
      </c>
      <c r="D387" s="171">
        <v>200</v>
      </c>
      <c r="E387" s="159">
        <v>200</v>
      </c>
      <c r="F387" s="17">
        <v>2000</v>
      </c>
      <c r="G387" s="171">
        <v>240</v>
      </c>
      <c r="H387" s="17">
        <v>2000</v>
      </c>
      <c r="I387" s="159">
        <v>0</v>
      </c>
    </row>
    <row r="388" spans="2:9" hidden="1" x14ac:dyDescent="0.25">
      <c r="B388" s="171" t="s">
        <v>416</v>
      </c>
      <c r="C388" s="171">
        <v>100</v>
      </c>
      <c r="D388" s="171">
        <v>200</v>
      </c>
      <c r="E388" s="159">
        <v>200</v>
      </c>
      <c r="F388" s="17">
        <v>2100</v>
      </c>
      <c r="G388" s="171">
        <v>240</v>
      </c>
      <c r="H388" s="17">
        <v>2100</v>
      </c>
      <c r="I388" s="159">
        <v>0</v>
      </c>
    </row>
    <row r="389" spans="2:9" hidden="1" x14ac:dyDescent="0.25">
      <c r="B389" s="171" t="s">
        <v>417</v>
      </c>
      <c r="C389" s="171">
        <v>100</v>
      </c>
      <c r="D389" s="171">
        <v>200</v>
      </c>
      <c r="E389" s="159">
        <v>200</v>
      </c>
      <c r="F389" s="17">
        <v>2300</v>
      </c>
      <c r="G389" s="171">
        <v>240</v>
      </c>
      <c r="H389" s="17">
        <v>2300</v>
      </c>
      <c r="I389" s="159">
        <v>0</v>
      </c>
    </row>
    <row r="390" spans="2:9" hidden="1" x14ac:dyDescent="0.25">
      <c r="B390" s="171" t="s">
        <v>418</v>
      </c>
      <c r="C390" s="171">
        <v>100</v>
      </c>
      <c r="D390" s="171">
        <v>300</v>
      </c>
      <c r="E390" s="159">
        <v>200</v>
      </c>
      <c r="F390" s="17">
        <v>2259.911212</v>
      </c>
      <c r="G390" s="171">
        <v>240</v>
      </c>
      <c r="H390" s="17">
        <v>2420</v>
      </c>
      <c r="I390" s="159">
        <v>0</v>
      </c>
    </row>
    <row r="391" spans="2:9" hidden="1" x14ac:dyDescent="0.25">
      <c r="B391" s="171" t="s">
        <v>419</v>
      </c>
      <c r="C391" s="171">
        <v>100</v>
      </c>
      <c r="D391" s="171">
        <v>300</v>
      </c>
      <c r="E391" s="159">
        <v>200</v>
      </c>
      <c r="F391" s="17">
        <v>2353.4482400000002</v>
      </c>
      <c r="G391" s="171">
        <v>240</v>
      </c>
      <c r="H391" s="17">
        <v>2447</v>
      </c>
      <c r="I391" s="159">
        <v>0</v>
      </c>
    </row>
    <row r="392" spans="2:9" hidden="1" x14ac:dyDescent="0.25">
      <c r="B392" s="171" t="s">
        <v>420</v>
      </c>
      <c r="C392" s="171">
        <v>100</v>
      </c>
      <c r="D392" s="171">
        <v>200</v>
      </c>
      <c r="E392" s="159">
        <v>200</v>
      </c>
      <c r="F392" s="17">
        <v>2270</v>
      </c>
      <c r="G392" s="171">
        <v>240</v>
      </c>
      <c r="H392" s="17">
        <v>2270</v>
      </c>
      <c r="I392" s="159">
        <v>0</v>
      </c>
    </row>
    <row r="393" spans="2:9" hidden="1" x14ac:dyDescent="0.25">
      <c r="B393" s="171" t="s">
        <v>421</v>
      </c>
      <c r="C393" s="171">
        <v>100</v>
      </c>
      <c r="D393" s="171">
        <v>200</v>
      </c>
      <c r="E393" s="159">
        <v>200</v>
      </c>
      <c r="F393" s="17">
        <v>2150</v>
      </c>
      <c r="G393" s="171">
        <v>240</v>
      </c>
      <c r="H393" s="17">
        <v>2150</v>
      </c>
      <c r="I393" s="159">
        <v>0</v>
      </c>
    </row>
    <row r="394" spans="2:9" hidden="1" x14ac:dyDescent="0.25">
      <c r="B394" s="171" t="s">
        <v>422</v>
      </c>
      <c r="C394" s="171">
        <v>100</v>
      </c>
      <c r="D394" s="171">
        <v>300</v>
      </c>
      <c r="E394" s="159">
        <v>200</v>
      </c>
      <c r="F394" s="17">
        <v>1959.0443720000001</v>
      </c>
      <c r="G394" s="171">
        <v>240</v>
      </c>
      <c r="H394" s="17">
        <v>1975</v>
      </c>
      <c r="I394" s="159">
        <v>0</v>
      </c>
    </row>
    <row r="395" spans="2:9" hidden="1" x14ac:dyDescent="0.25">
      <c r="B395" s="171" t="s">
        <v>423</v>
      </c>
      <c r="C395" s="171">
        <v>100</v>
      </c>
      <c r="D395" s="171">
        <v>200</v>
      </c>
      <c r="E395" s="159">
        <v>200</v>
      </c>
      <c r="F395" s="17">
        <v>1850</v>
      </c>
      <c r="G395" s="171">
        <v>240</v>
      </c>
      <c r="H395" s="17">
        <v>1850</v>
      </c>
      <c r="I395" s="159">
        <v>0</v>
      </c>
    </row>
    <row r="396" spans="2:9" hidden="1" x14ac:dyDescent="0.25">
      <c r="B396" s="171" t="s">
        <v>424</v>
      </c>
      <c r="C396" s="171">
        <v>100</v>
      </c>
      <c r="D396" s="171">
        <v>200</v>
      </c>
      <c r="E396" s="159">
        <v>200</v>
      </c>
      <c r="F396" s="17">
        <v>1850</v>
      </c>
      <c r="G396" s="171">
        <v>240</v>
      </c>
      <c r="H396" s="17">
        <v>1850</v>
      </c>
      <c r="I396" s="159">
        <v>0</v>
      </c>
    </row>
    <row r="397" spans="2:9" hidden="1" x14ac:dyDescent="0.25">
      <c r="B397" s="171" t="s">
        <v>425</v>
      </c>
      <c r="C397" s="171">
        <v>100</v>
      </c>
      <c r="D397" s="171">
        <v>200</v>
      </c>
      <c r="E397" s="159">
        <v>200</v>
      </c>
      <c r="F397" s="17">
        <v>1850</v>
      </c>
      <c r="G397" s="171">
        <v>240</v>
      </c>
      <c r="H397" s="17">
        <v>1850</v>
      </c>
      <c r="I397" s="159">
        <v>0</v>
      </c>
    </row>
    <row r="398" spans="2:9" hidden="1" x14ac:dyDescent="0.25">
      <c r="B398" s="171" t="s">
        <v>426</v>
      </c>
      <c r="C398" s="171">
        <v>100</v>
      </c>
      <c r="D398" s="171">
        <v>200</v>
      </c>
      <c r="E398" s="159">
        <v>200</v>
      </c>
      <c r="F398" s="17">
        <v>1900</v>
      </c>
      <c r="G398" s="171">
        <v>240</v>
      </c>
      <c r="H398" s="17">
        <v>1900</v>
      </c>
      <c r="I398" s="159">
        <v>0</v>
      </c>
    </row>
    <row r="399" spans="2:9" hidden="1" x14ac:dyDescent="0.25">
      <c r="B399" s="171" t="s">
        <v>427</v>
      </c>
      <c r="C399" s="171">
        <v>100</v>
      </c>
      <c r="D399" s="171">
        <v>200</v>
      </c>
      <c r="E399" s="159">
        <v>200</v>
      </c>
      <c r="F399" s="17">
        <v>2000</v>
      </c>
      <c r="G399" s="171">
        <v>240</v>
      </c>
      <c r="H399" s="17">
        <v>2000</v>
      </c>
      <c r="I399" s="159">
        <v>0</v>
      </c>
    </row>
    <row r="400" spans="2:9" hidden="1" x14ac:dyDescent="0.25">
      <c r="B400" s="171" t="s">
        <v>428</v>
      </c>
      <c r="C400" s="171">
        <v>100</v>
      </c>
      <c r="D400" s="171">
        <v>200</v>
      </c>
      <c r="E400" s="159">
        <v>200</v>
      </c>
      <c r="F400" s="17">
        <v>2100</v>
      </c>
      <c r="G400" s="171">
        <v>240</v>
      </c>
      <c r="H400" s="17">
        <v>2100</v>
      </c>
      <c r="I400" s="159">
        <v>0</v>
      </c>
    </row>
    <row r="401" spans="2:9" hidden="1" x14ac:dyDescent="0.25">
      <c r="B401" s="171" t="s">
        <v>429</v>
      </c>
      <c r="C401" s="171">
        <v>100</v>
      </c>
      <c r="D401" s="171">
        <v>200</v>
      </c>
      <c r="E401" s="159">
        <v>200</v>
      </c>
      <c r="F401" s="17">
        <v>2300</v>
      </c>
      <c r="G401" s="171">
        <v>240</v>
      </c>
      <c r="H401" s="17">
        <v>2300</v>
      </c>
      <c r="I401" s="159">
        <v>0</v>
      </c>
    </row>
    <row r="402" spans="2:9" hidden="1" x14ac:dyDescent="0.25">
      <c r="B402" s="171" t="s">
        <v>430</v>
      </c>
      <c r="C402" s="171">
        <v>100</v>
      </c>
      <c r="D402" s="171">
        <v>300</v>
      </c>
      <c r="E402" s="159">
        <v>200</v>
      </c>
      <c r="F402" s="17">
        <v>2271.5030160000001</v>
      </c>
      <c r="G402" s="171">
        <v>240</v>
      </c>
      <c r="H402" s="17">
        <v>2420</v>
      </c>
      <c r="I402" s="159">
        <v>0</v>
      </c>
    </row>
    <row r="403" spans="2:9" hidden="1" x14ac:dyDescent="0.25">
      <c r="B403" s="171" t="s">
        <v>431</v>
      </c>
      <c r="C403" s="171">
        <v>100</v>
      </c>
      <c r="D403" s="171">
        <v>300</v>
      </c>
      <c r="E403" s="159">
        <v>200</v>
      </c>
      <c r="F403" s="17">
        <v>2203.9284710000002</v>
      </c>
      <c r="G403" s="171">
        <v>240</v>
      </c>
      <c r="H403" s="17">
        <v>2447</v>
      </c>
      <c r="I403" s="159">
        <v>0</v>
      </c>
    </row>
    <row r="404" spans="2:9" hidden="1" x14ac:dyDescent="0.25">
      <c r="B404" s="171" t="s">
        <v>432</v>
      </c>
      <c r="C404" s="171">
        <v>100</v>
      </c>
      <c r="D404" s="171">
        <v>300</v>
      </c>
      <c r="E404" s="159">
        <v>200</v>
      </c>
      <c r="F404" s="17">
        <v>2067.0659270000001</v>
      </c>
      <c r="G404" s="171">
        <v>240</v>
      </c>
      <c r="H404" s="17">
        <v>2270</v>
      </c>
      <c r="I404" s="159">
        <v>0</v>
      </c>
    </row>
    <row r="405" spans="2:9" hidden="1" x14ac:dyDescent="0.25">
      <c r="B405" s="171" t="s">
        <v>433</v>
      </c>
      <c r="C405" s="171">
        <v>100</v>
      </c>
      <c r="D405" s="171">
        <v>300</v>
      </c>
      <c r="E405" s="159">
        <v>200</v>
      </c>
      <c r="F405" s="17">
        <v>1854.7149139999999</v>
      </c>
      <c r="G405" s="171">
        <v>240</v>
      </c>
      <c r="H405" s="17">
        <v>2150</v>
      </c>
      <c r="I405" s="159">
        <v>0</v>
      </c>
    </row>
    <row r="406" spans="2:9" hidden="1" x14ac:dyDescent="0.25">
      <c r="B406" s="171" t="s">
        <v>434</v>
      </c>
      <c r="C406" s="171">
        <v>100</v>
      </c>
      <c r="D406" s="171">
        <v>300</v>
      </c>
      <c r="E406" s="159">
        <v>200</v>
      </c>
      <c r="F406" s="17">
        <v>1692.8638169999999</v>
      </c>
      <c r="G406" s="171">
        <v>240</v>
      </c>
      <c r="H406" s="17">
        <v>1975</v>
      </c>
      <c r="I406" s="159">
        <v>0</v>
      </c>
    </row>
    <row r="407" spans="2:9" hidden="1" x14ac:dyDescent="0.25">
      <c r="B407" s="171" t="s">
        <v>435</v>
      </c>
      <c r="C407" s="171">
        <v>100</v>
      </c>
      <c r="D407" s="171">
        <v>300</v>
      </c>
      <c r="E407" s="159">
        <v>200</v>
      </c>
      <c r="F407" s="17">
        <v>1635.7175850000001</v>
      </c>
      <c r="G407" s="171">
        <v>240</v>
      </c>
      <c r="H407" s="17">
        <v>1850</v>
      </c>
      <c r="I407" s="159">
        <v>0</v>
      </c>
    </row>
    <row r="408" spans="2:9" hidden="1" x14ac:dyDescent="0.25">
      <c r="B408" s="171" t="s">
        <v>436</v>
      </c>
      <c r="C408" s="171">
        <v>100</v>
      </c>
      <c r="D408" s="171">
        <v>300</v>
      </c>
      <c r="E408" s="159">
        <v>200</v>
      </c>
      <c r="F408" s="17">
        <v>1656.6056940000001</v>
      </c>
      <c r="G408" s="171">
        <v>240</v>
      </c>
      <c r="H408" s="17">
        <v>1850</v>
      </c>
      <c r="I408" s="159">
        <v>0</v>
      </c>
    </row>
    <row r="409" spans="2:9" hidden="1" x14ac:dyDescent="0.25">
      <c r="B409" s="171" t="s">
        <v>437</v>
      </c>
      <c r="C409" s="171">
        <v>100</v>
      </c>
      <c r="D409" s="171">
        <v>300</v>
      </c>
      <c r="E409" s="159">
        <v>200</v>
      </c>
      <c r="F409" s="17">
        <v>1697.6838299999999</v>
      </c>
      <c r="G409" s="171">
        <v>240</v>
      </c>
      <c r="H409" s="17">
        <v>1850</v>
      </c>
      <c r="I409" s="159">
        <v>0</v>
      </c>
    </row>
    <row r="410" spans="2:9" hidden="1" x14ac:dyDescent="0.25">
      <c r="B410" s="171" t="s">
        <v>438</v>
      </c>
      <c r="C410" s="171">
        <v>100</v>
      </c>
      <c r="D410" s="171">
        <v>300</v>
      </c>
      <c r="E410" s="159">
        <v>200</v>
      </c>
      <c r="F410" s="17">
        <v>1715.9752719999999</v>
      </c>
      <c r="G410" s="171">
        <v>240</v>
      </c>
      <c r="H410" s="17">
        <v>1900</v>
      </c>
      <c r="I410" s="159">
        <v>0</v>
      </c>
    </row>
    <row r="411" spans="2:9" hidden="1" x14ac:dyDescent="0.25">
      <c r="B411" s="171" t="s">
        <v>439</v>
      </c>
      <c r="C411" s="171">
        <v>100</v>
      </c>
      <c r="D411" s="171">
        <v>300</v>
      </c>
      <c r="E411" s="159">
        <v>200</v>
      </c>
      <c r="F411" s="17">
        <v>1744.8261</v>
      </c>
      <c r="G411" s="171">
        <v>240</v>
      </c>
      <c r="H411" s="17">
        <v>2000</v>
      </c>
      <c r="I411" s="159">
        <v>0</v>
      </c>
    </row>
    <row r="412" spans="2:9" hidden="1" x14ac:dyDescent="0.25">
      <c r="B412" s="171" t="s">
        <v>440</v>
      </c>
      <c r="C412" s="171">
        <v>100</v>
      </c>
      <c r="D412" s="171">
        <v>300</v>
      </c>
      <c r="E412" s="159">
        <v>200</v>
      </c>
      <c r="F412" s="17">
        <v>1774.939065</v>
      </c>
      <c r="G412" s="171">
        <v>240</v>
      </c>
      <c r="H412" s="17">
        <v>2100</v>
      </c>
      <c r="I412" s="159">
        <v>0</v>
      </c>
    </row>
    <row r="413" spans="2:9" hidden="1" x14ac:dyDescent="0.25">
      <c r="B413" s="171" t="s">
        <v>441</v>
      </c>
      <c r="C413" s="171">
        <v>100</v>
      </c>
      <c r="D413" s="171">
        <v>300</v>
      </c>
      <c r="E413" s="159">
        <v>200</v>
      </c>
      <c r="F413" s="17">
        <v>1821.044429</v>
      </c>
      <c r="G413" s="171">
        <v>240</v>
      </c>
      <c r="H413" s="17">
        <v>2300</v>
      </c>
      <c r="I413" s="159">
        <v>0</v>
      </c>
    </row>
    <row r="414" spans="2:9" hidden="1" x14ac:dyDescent="0.25">
      <c r="B414" s="171" t="s">
        <v>442</v>
      </c>
      <c r="C414" s="171">
        <v>100</v>
      </c>
      <c r="D414" s="171">
        <v>300</v>
      </c>
      <c r="E414" s="159">
        <v>200</v>
      </c>
      <c r="F414" s="17">
        <v>1834.9302829999999</v>
      </c>
      <c r="G414" s="171">
        <v>240</v>
      </c>
      <c r="H414" s="17">
        <v>2420</v>
      </c>
      <c r="I414" s="159">
        <v>0</v>
      </c>
    </row>
    <row r="415" spans="2:9" hidden="1" x14ac:dyDescent="0.25">
      <c r="B415" s="171" t="s">
        <v>443</v>
      </c>
      <c r="C415" s="171">
        <v>100</v>
      </c>
      <c r="D415" s="171">
        <v>300</v>
      </c>
      <c r="E415" s="159">
        <v>200</v>
      </c>
      <c r="F415" s="17">
        <v>1820.204459</v>
      </c>
      <c r="G415" s="171">
        <v>240</v>
      </c>
      <c r="H415" s="17">
        <v>2447</v>
      </c>
      <c r="I415" s="159">
        <v>0</v>
      </c>
    </row>
    <row r="416" spans="2:9" hidden="1" x14ac:dyDescent="0.25">
      <c r="B416" s="171" t="s">
        <v>444</v>
      </c>
      <c r="C416" s="171">
        <v>100</v>
      </c>
      <c r="D416" s="171">
        <v>300</v>
      </c>
      <c r="E416" s="159">
        <v>200</v>
      </c>
      <c r="F416" s="17">
        <v>1680.7573440000001</v>
      </c>
      <c r="G416" s="171">
        <v>240</v>
      </c>
      <c r="H416" s="17">
        <v>2270</v>
      </c>
      <c r="I416" s="159">
        <v>0</v>
      </c>
    </row>
    <row r="417" spans="2:9" hidden="1" x14ac:dyDescent="0.25">
      <c r="B417" s="171" t="s">
        <v>445</v>
      </c>
      <c r="C417" s="171">
        <v>100</v>
      </c>
      <c r="D417" s="171">
        <v>300</v>
      </c>
      <c r="E417" s="159">
        <v>200</v>
      </c>
      <c r="F417" s="17">
        <v>1503.9436109999999</v>
      </c>
      <c r="G417" s="171">
        <v>240</v>
      </c>
      <c r="H417" s="17">
        <v>2150</v>
      </c>
      <c r="I417" s="159">
        <v>0</v>
      </c>
    </row>
    <row r="418" spans="2:9" hidden="1" x14ac:dyDescent="0.25">
      <c r="B418" s="171" t="s">
        <v>446</v>
      </c>
      <c r="C418" s="171">
        <v>100</v>
      </c>
      <c r="D418" s="171">
        <v>300</v>
      </c>
      <c r="E418" s="159">
        <v>200</v>
      </c>
      <c r="F418" s="17">
        <v>1376.7919750000001</v>
      </c>
      <c r="G418" s="171">
        <v>240</v>
      </c>
      <c r="H418" s="17">
        <v>1975</v>
      </c>
      <c r="I418" s="159">
        <v>0</v>
      </c>
    </row>
    <row r="419" spans="2:9" hidden="1" x14ac:dyDescent="0.25">
      <c r="B419" s="171" t="s">
        <v>447</v>
      </c>
      <c r="C419" s="171">
        <v>100</v>
      </c>
      <c r="D419" s="171">
        <v>300</v>
      </c>
      <c r="E419" s="159">
        <v>200</v>
      </c>
      <c r="F419" s="17">
        <v>1317.301213</v>
      </c>
      <c r="G419" s="171">
        <v>240</v>
      </c>
      <c r="H419" s="17">
        <v>1850</v>
      </c>
      <c r="I419" s="159">
        <v>0</v>
      </c>
    </row>
    <row r="420" spans="2:9" hidden="1" x14ac:dyDescent="0.25">
      <c r="B420" s="171" t="s">
        <v>448</v>
      </c>
      <c r="C420" s="171">
        <v>100</v>
      </c>
      <c r="D420" s="171">
        <v>300</v>
      </c>
      <c r="E420" s="159">
        <v>200</v>
      </c>
      <c r="F420" s="17">
        <v>1304.085701</v>
      </c>
      <c r="G420" s="171">
        <v>240</v>
      </c>
      <c r="H420" s="17">
        <v>1850</v>
      </c>
      <c r="I420" s="159">
        <v>0</v>
      </c>
    </row>
    <row r="421" spans="2:9" hidden="1" x14ac:dyDescent="0.25">
      <c r="B421" s="171" t="s">
        <v>449</v>
      </c>
      <c r="C421" s="171">
        <v>100</v>
      </c>
      <c r="D421" s="171">
        <v>300</v>
      </c>
      <c r="E421" s="159">
        <v>200</v>
      </c>
      <c r="F421" s="17">
        <v>1612.195332</v>
      </c>
      <c r="G421" s="171">
        <v>240</v>
      </c>
      <c r="H421" s="17">
        <v>1850</v>
      </c>
      <c r="I421" s="159">
        <v>0</v>
      </c>
    </row>
    <row r="422" spans="2:9" hidden="1" x14ac:dyDescent="0.25">
      <c r="B422" s="171" t="s">
        <v>450</v>
      </c>
      <c r="C422" s="171">
        <v>100</v>
      </c>
      <c r="D422" s="171">
        <v>200</v>
      </c>
      <c r="E422" s="159">
        <v>200</v>
      </c>
      <c r="F422" s="17">
        <v>1900</v>
      </c>
      <c r="G422" s="171">
        <v>240</v>
      </c>
      <c r="H422" s="17">
        <v>1900</v>
      </c>
      <c r="I422" s="159">
        <v>0</v>
      </c>
    </row>
    <row r="423" spans="2:9" hidden="1" x14ac:dyDescent="0.25">
      <c r="B423" s="171" t="s">
        <v>451</v>
      </c>
      <c r="C423" s="171">
        <v>100</v>
      </c>
      <c r="D423" s="171">
        <v>200</v>
      </c>
      <c r="E423" s="159">
        <v>200</v>
      </c>
      <c r="F423" s="17">
        <v>2000</v>
      </c>
      <c r="G423" s="171">
        <v>240</v>
      </c>
      <c r="H423" s="17">
        <v>2000</v>
      </c>
      <c r="I423" s="159">
        <v>0</v>
      </c>
    </row>
    <row r="424" spans="2:9" hidden="1" x14ac:dyDescent="0.25">
      <c r="B424" s="171" t="s">
        <v>452</v>
      </c>
      <c r="C424" s="171">
        <v>100</v>
      </c>
      <c r="D424" s="171">
        <v>200</v>
      </c>
      <c r="E424" s="159">
        <v>200</v>
      </c>
      <c r="F424" s="17">
        <v>2100</v>
      </c>
      <c r="G424" s="171">
        <v>240</v>
      </c>
      <c r="H424" s="17">
        <v>2100</v>
      </c>
      <c r="I424" s="159">
        <v>0</v>
      </c>
    </row>
    <row r="425" spans="2:9" hidden="1" x14ac:dyDescent="0.25">
      <c r="B425" s="171" t="s">
        <v>453</v>
      </c>
      <c r="C425" s="171">
        <v>100</v>
      </c>
      <c r="D425" s="171">
        <v>200</v>
      </c>
      <c r="E425" s="159">
        <v>200</v>
      </c>
      <c r="F425" s="17">
        <v>2300</v>
      </c>
      <c r="G425" s="171">
        <v>240</v>
      </c>
      <c r="H425" s="17">
        <v>2300</v>
      </c>
      <c r="I425" s="159">
        <v>0</v>
      </c>
    </row>
    <row r="426" spans="2:9" hidden="1" x14ac:dyDescent="0.25">
      <c r="B426" s="171" t="s">
        <v>454</v>
      </c>
      <c r="C426" s="171">
        <v>100</v>
      </c>
      <c r="D426" s="171">
        <v>300</v>
      </c>
      <c r="E426" s="159">
        <v>200</v>
      </c>
      <c r="F426" s="17">
        <v>2402.466504</v>
      </c>
      <c r="G426" s="171">
        <v>240</v>
      </c>
      <c r="H426" s="17">
        <v>2420</v>
      </c>
      <c r="I426" s="159">
        <v>0</v>
      </c>
    </row>
    <row r="427" spans="2:9" hidden="1" x14ac:dyDescent="0.25">
      <c r="B427" s="171" t="s">
        <v>455</v>
      </c>
      <c r="C427" s="171">
        <v>100</v>
      </c>
      <c r="D427" s="171">
        <v>300</v>
      </c>
      <c r="E427" s="159">
        <v>200</v>
      </c>
      <c r="F427" s="17">
        <v>2321.2220560000001</v>
      </c>
      <c r="G427" s="171">
        <v>240</v>
      </c>
      <c r="H427" s="17">
        <v>2447</v>
      </c>
      <c r="I427" s="159">
        <v>0</v>
      </c>
    </row>
    <row r="428" spans="2:9" hidden="1" x14ac:dyDescent="0.25">
      <c r="B428" s="171" t="s">
        <v>456</v>
      </c>
      <c r="C428" s="171">
        <v>100</v>
      </c>
      <c r="D428" s="171">
        <v>200</v>
      </c>
      <c r="E428" s="159">
        <v>200</v>
      </c>
      <c r="F428" s="17">
        <v>2270</v>
      </c>
      <c r="G428" s="171">
        <v>240</v>
      </c>
      <c r="H428" s="17">
        <v>2270</v>
      </c>
      <c r="I428" s="159">
        <v>0</v>
      </c>
    </row>
    <row r="429" spans="2:9" hidden="1" x14ac:dyDescent="0.25">
      <c r="B429" s="171" t="s">
        <v>457</v>
      </c>
      <c r="C429" s="171">
        <v>100</v>
      </c>
      <c r="D429" s="171">
        <v>200</v>
      </c>
      <c r="E429" s="159">
        <v>200</v>
      </c>
      <c r="F429" s="17">
        <v>2150</v>
      </c>
      <c r="G429" s="171">
        <v>240</v>
      </c>
      <c r="H429" s="17">
        <v>2150</v>
      </c>
      <c r="I429" s="159">
        <v>0</v>
      </c>
    </row>
    <row r="430" spans="2:9" hidden="1" x14ac:dyDescent="0.25">
      <c r="B430" s="171" t="s">
        <v>458</v>
      </c>
      <c r="C430" s="171">
        <v>100</v>
      </c>
      <c r="D430" s="171">
        <v>300</v>
      </c>
      <c r="E430" s="159">
        <v>200</v>
      </c>
      <c r="F430" s="17">
        <v>1953.0690199999999</v>
      </c>
      <c r="G430" s="171">
        <v>240</v>
      </c>
      <c r="H430" s="17">
        <v>1975</v>
      </c>
      <c r="I430" s="159">
        <v>0</v>
      </c>
    </row>
    <row r="431" spans="2:9" hidden="1" x14ac:dyDescent="0.25">
      <c r="B431" s="171" t="s">
        <v>459</v>
      </c>
      <c r="C431" s="171">
        <v>100</v>
      </c>
      <c r="D431" s="171">
        <v>200</v>
      </c>
      <c r="E431" s="159">
        <v>200</v>
      </c>
      <c r="F431" s="17">
        <v>1850</v>
      </c>
      <c r="G431" s="171">
        <v>240</v>
      </c>
      <c r="H431" s="17">
        <v>1850</v>
      </c>
      <c r="I431" s="159">
        <v>0</v>
      </c>
    </row>
    <row r="432" spans="2:9" hidden="1" x14ac:dyDescent="0.25">
      <c r="B432" s="171" t="s">
        <v>460</v>
      </c>
      <c r="C432" s="171">
        <v>100</v>
      </c>
      <c r="D432" s="171">
        <v>300</v>
      </c>
      <c r="E432" s="159">
        <v>200</v>
      </c>
      <c r="F432" s="17">
        <v>1825.7510050000001</v>
      </c>
      <c r="G432" s="171">
        <v>240</v>
      </c>
      <c r="H432" s="17">
        <v>1850</v>
      </c>
      <c r="I432" s="159">
        <v>0</v>
      </c>
    </row>
    <row r="433" spans="2:9" hidden="1" x14ac:dyDescent="0.25">
      <c r="B433" s="171" t="s">
        <v>461</v>
      </c>
      <c r="C433" s="171">
        <v>100</v>
      </c>
      <c r="D433" s="171">
        <v>300</v>
      </c>
      <c r="E433" s="159">
        <v>200</v>
      </c>
      <c r="F433" s="17">
        <v>1818.3635569999999</v>
      </c>
      <c r="G433" s="171">
        <v>240</v>
      </c>
      <c r="H433" s="17">
        <v>1850</v>
      </c>
      <c r="I433" s="159">
        <v>0</v>
      </c>
    </row>
    <row r="434" spans="2:9" hidden="1" x14ac:dyDescent="0.25">
      <c r="B434" s="171" t="s">
        <v>462</v>
      </c>
      <c r="C434" s="171">
        <v>100</v>
      </c>
      <c r="D434" s="171">
        <v>300</v>
      </c>
      <c r="E434" s="159">
        <v>200</v>
      </c>
      <c r="F434" s="17">
        <v>1808.482037</v>
      </c>
      <c r="G434" s="171">
        <v>240</v>
      </c>
      <c r="H434" s="17">
        <v>1900</v>
      </c>
      <c r="I434" s="159">
        <v>0</v>
      </c>
    </row>
    <row r="435" spans="2:9" hidden="1" x14ac:dyDescent="0.25">
      <c r="B435" s="171" t="s">
        <v>463</v>
      </c>
      <c r="C435" s="171">
        <v>100</v>
      </c>
      <c r="D435" s="171">
        <v>300</v>
      </c>
      <c r="E435" s="159">
        <v>200</v>
      </c>
      <c r="F435" s="17">
        <v>1955.6070010000001</v>
      </c>
      <c r="G435" s="171">
        <v>240</v>
      </c>
      <c r="H435" s="17">
        <v>2000</v>
      </c>
      <c r="I435" s="159">
        <v>0</v>
      </c>
    </row>
    <row r="436" spans="2:9" hidden="1" x14ac:dyDescent="0.25">
      <c r="B436" s="171" t="s">
        <v>464</v>
      </c>
      <c r="C436" s="171">
        <v>100</v>
      </c>
      <c r="D436" s="171">
        <v>200</v>
      </c>
      <c r="E436" s="159">
        <v>200</v>
      </c>
      <c r="F436" s="17">
        <v>2100</v>
      </c>
      <c r="G436" s="171">
        <v>240</v>
      </c>
      <c r="H436" s="17">
        <v>2100</v>
      </c>
      <c r="I436" s="159">
        <v>0</v>
      </c>
    </row>
    <row r="437" spans="2:9" hidden="1" x14ac:dyDescent="0.25">
      <c r="B437" s="171" t="s">
        <v>465</v>
      </c>
      <c r="C437" s="171">
        <v>100</v>
      </c>
      <c r="D437" s="171">
        <v>300</v>
      </c>
      <c r="E437" s="159">
        <v>200</v>
      </c>
      <c r="F437" s="17">
        <v>2218.3702490000001</v>
      </c>
      <c r="G437" s="171">
        <v>240</v>
      </c>
      <c r="H437" s="17">
        <v>2300</v>
      </c>
      <c r="I437" s="159">
        <v>0</v>
      </c>
    </row>
    <row r="438" spans="2:9" hidden="1" x14ac:dyDescent="0.25">
      <c r="B438" s="171" t="s">
        <v>466</v>
      </c>
      <c r="C438" s="171">
        <v>100</v>
      </c>
      <c r="D438" s="171">
        <v>300</v>
      </c>
      <c r="E438" s="159">
        <v>200</v>
      </c>
      <c r="F438" s="17">
        <v>2234.4311889999999</v>
      </c>
      <c r="G438" s="171">
        <v>240</v>
      </c>
      <c r="H438" s="17">
        <v>2420</v>
      </c>
      <c r="I438" s="159">
        <v>0</v>
      </c>
    </row>
    <row r="439" spans="2:9" hidden="1" x14ac:dyDescent="0.25">
      <c r="B439" s="171" t="s">
        <v>467</v>
      </c>
      <c r="C439" s="171">
        <v>100</v>
      </c>
      <c r="D439" s="171">
        <v>300</v>
      </c>
      <c r="E439" s="159">
        <v>200</v>
      </c>
      <c r="F439" s="17">
        <v>2211.4354720000001</v>
      </c>
      <c r="G439" s="171">
        <v>240</v>
      </c>
      <c r="H439" s="17">
        <v>2447</v>
      </c>
      <c r="I439" s="159">
        <v>0</v>
      </c>
    </row>
    <row r="440" spans="2:9" hidden="1" x14ac:dyDescent="0.25">
      <c r="B440" s="171" t="s">
        <v>468</v>
      </c>
      <c r="C440" s="171">
        <v>100</v>
      </c>
      <c r="D440" s="171">
        <v>300</v>
      </c>
      <c r="E440" s="159">
        <v>200</v>
      </c>
      <c r="F440" s="17">
        <v>2067.2667820000001</v>
      </c>
      <c r="G440" s="171">
        <v>240</v>
      </c>
      <c r="H440" s="17">
        <v>2270</v>
      </c>
      <c r="I440" s="159">
        <v>0</v>
      </c>
    </row>
    <row r="441" spans="2:9" hidden="1" x14ac:dyDescent="0.25">
      <c r="B441" s="171" t="s">
        <v>469</v>
      </c>
      <c r="C441" s="171">
        <v>100</v>
      </c>
      <c r="D441" s="171">
        <v>300</v>
      </c>
      <c r="E441" s="159">
        <v>200</v>
      </c>
      <c r="F441" s="17">
        <v>1923.2211689999999</v>
      </c>
      <c r="G441" s="171">
        <v>240</v>
      </c>
      <c r="H441" s="17">
        <v>2150</v>
      </c>
      <c r="I441" s="159">
        <v>0</v>
      </c>
    </row>
    <row r="442" spans="2:9" hidden="1" x14ac:dyDescent="0.25">
      <c r="B442" s="171" t="s">
        <v>470</v>
      </c>
      <c r="C442" s="171">
        <v>100</v>
      </c>
      <c r="D442" s="171">
        <v>300</v>
      </c>
      <c r="E442" s="159">
        <v>200</v>
      </c>
      <c r="F442" s="17">
        <v>1759.174773</v>
      </c>
      <c r="G442" s="171">
        <v>240</v>
      </c>
      <c r="H442" s="17">
        <v>1975</v>
      </c>
      <c r="I442" s="159">
        <v>0</v>
      </c>
    </row>
    <row r="443" spans="2:9" hidden="1" x14ac:dyDescent="0.25">
      <c r="B443" s="171" t="s">
        <v>471</v>
      </c>
      <c r="C443" s="171">
        <v>100</v>
      </c>
      <c r="D443" s="171">
        <v>200</v>
      </c>
      <c r="E443" s="159">
        <v>200</v>
      </c>
      <c r="F443" s="17">
        <v>1850</v>
      </c>
      <c r="G443" s="171">
        <v>240</v>
      </c>
      <c r="H443" s="17">
        <v>1850</v>
      </c>
      <c r="I443" s="159">
        <v>0</v>
      </c>
    </row>
    <row r="444" spans="2:9" hidden="1" x14ac:dyDescent="0.25">
      <c r="B444" s="171" t="s">
        <v>472</v>
      </c>
      <c r="C444" s="171">
        <v>100</v>
      </c>
      <c r="D444" s="171">
        <v>200</v>
      </c>
      <c r="E444" s="159">
        <v>200</v>
      </c>
      <c r="F444" s="17">
        <v>1850</v>
      </c>
      <c r="G444" s="171">
        <v>240</v>
      </c>
      <c r="H444" s="17">
        <v>1850</v>
      </c>
      <c r="I444" s="159">
        <v>0</v>
      </c>
    </row>
    <row r="445" spans="2:9" hidden="1" x14ac:dyDescent="0.25">
      <c r="B445" s="171" t="s">
        <v>473</v>
      </c>
      <c r="C445" s="171">
        <v>100</v>
      </c>
      <c r="D445" s="171">
        <v>200</v>
      </c>
      <c r="E445" s="159">
        <v>200</v>
      </c>
      <c r="F445" s="17">
        <v>1850</v>
      </c>
      <c r="G445" s="171">
        <v>240</v>
      </c>
      <c r="H445" s="17">
        <v>1850</v>
      </c>
      <c r="I445" s="159">
        <v>0</v>
      </c>
    </row>
    <row r="446" spans="2:9" hidden="1" x14ac:dyDescent="0.25">
      <c r="B446" s="171" t="s">
        <v>474</v>
      </c>
      <c r="C446" s="171">
        <v>100</v>
      </c>
      <c r="D446" s="171">
        <v>200</v>
      </c>
      <c r="E446" s="159">
        <v>200</v>
      </c>
      <c r="F446" s="17">
        <v>1900</v>
      </c>
      <c r="G446" s="171">
        <v>240</v>
      </c>
      <c r="H446" s="17">
        <v>1900</v>
      </c>
      <c r="I446" s="159">
        <v>0</v>
      </c>
    </row>
    <row r="447" spans="2:9" x14ac:dyDescent="0.25">
      <c r="B447" s="171" t="s">
        <v>475</v>
      </c>
      <c r="C447" s="171">
        <v>100</v>
      </c>
      <c r="D447" s="156">
        <v>100</v>
      </c>
      <c r="E447" s="159">
        <v>200</v>
      </c>
      <c r="F447" s="17">
        <v>2208.1742810000001</v>
      </c>
      <c r="G447" s="171">
        <v>240</v>
      </c>
      <c r="H447" s="157">
        <v>2000</v>
      </c>
      <c r="I447" s="159">
        <v>0</v>
      </c>
    </row>
    <row r="448" spans="2:9" hidden="1" x14ac:dyDescent="0.25">
      <c r="B448" s="171" t="s">
        <v>476</v>
      </c>
      <c r="C448" s="171">
        <v>100</v>
      </c>
      <c r="D448" s="171">
        <v>200</v>
      </c>
      <c r="E448" s="159">
        <v>200</v>
      </c>
      <c r="F448" s="17">
        <v>2100</v>
      </c>
      <c r="G448" s="171">
        <v>240</v>
      </c>
      <c r="H448" s="17">
        <v>2100</v>
      </c>
      <c r="I448" s="159">
        <v>0</v>
      </c>
    </row>
    <row r="449" spans="2:9" hidden="1" x14ac:dyDescent="0.25">
      <c r="B449" s="171" t="s">
        <v>477</v>
      </c>
      <c r="C449" s="171">
        <v>100</v>
      </c>
      <c r="D449" s="171">
        <v>200</v>
      </c>
      <c r="E449" s="159">
        <v>200</v>
      </c>
      <c r="F449" s="17">
        <v>2300</v>
      </c>
      <c r="G449" s="171">
        <v>240</v>
      </c>
      <c r="H449" s="17">
        <v>2300</v>
      </c>
      <c r="I449" s="159">
        <v>0</v>
      </c>
    </row>
    <row r="450" spans="2:9" hidden="1" x14ac:dyDescent="0.25">
      <c r="B450" s="171" t="s">
        <v>478</v>
      </c>
      <c r="C450" s="171">
        <v>100</v>
      </c>
      <c r="D450" s="171">
        <v>200</v>
      </c>
      <c r="E450" s="159">
        <v>200</v>
      </c>
      <c r="F450" s="17">
        <v>2420</v>
      </c>
      <c r="G450" s="171">
        <v>240</v>
      </c>
      <c r="H450" s="17">
        <v>2420</v>
      </c>
      <c r="I450" s="159">
        <v>0</v>
      </c>
    </row>
    <row r="451" spans="2:9" hidden="1" x14ac:dyDescent="0.25">
      <c r="B451" s="171" t="s">
        <v>479</v>
      </c>
      <c r="C451" s="171">
        <v>100</v>
      </c>
      <c r="D451" s="171">
        <v>300</v>
      </c>
      <c r="E451" s="159">
        <v>200</v>
      </c>
      <c r="F451" s="17">
        <v>2430.254645</v>
      </c>
      <c r="G451" s="171">
        <v>240</v>
      </c>
      <c r="H451" s="17">
        <v>2447</v>
      </c>
      <c r="I451" s="159">
        <v>0</v>
      </c>
    </row>
    <row r="452" spans="2:9" hidden="1" x14ac:dyDescent="0.25">
      <c r="B452" s="171" t="s">
        <v>480</v>
      </c>
      <c r="C452" s="171">
        <v>100</v>
      </c>
      <c r="D452" s="171">
        <v>200</v>
      </c>
      <c r="E452" s="159">
        <v>200</v>
      </c>
      <c r="F452" s="17">
        <v>2270</v>
      </c>
      <c r="G452" s="171">
        <v>240</v>
      </c>
      <c r="H452" s="17">
        <v>2270</v>
      </c>
      <c r="I452" s="159">
        <v>0</v>
      </c>
    </row>
    <row r="453" spans="2:9" hidden="1" x14ac:dyDescent="0.25">
      <c r="B453" s="171" t="s">
        <v>481</v>
      </c>
      <c r="C453" s="171">
        <v>100</v>
      </c>
      <c r="D453" s="171">
        <v>200</v>
      </c>
      <c r="E453" s="159">
        <v>200</v>
      </c>
      <c r="F453" s="17">
        <v>2150</v>
      </c>
      <c r="G453" s="171">
        <v>240</v>
      </c>
      <c r="H453" s="17">
        <v>2150</v>
      </c>
      <c r="I453" s="159">
        <v>0</v>
      </c>
    </row>
    <row r="454" spans="2:9" hidden="1" x14ac:dyDescent="0.25">
      <c r="B454" s="171" t="s">
        <v>482</v>
      </c>
      <c r="C454" s="171">
        <v>100</v>
      </c>
      <c r="D454" s="171">
        <v>300</v>
      </c>
      <c r="E454" s="159">
        <v>200</v>
      </c>
      <c r="F454" s="17">
        <v>1965.958124</v>
      </c>
      <c r="G454" s="171">
        <v>240</v>
      </c>
      <c r="H454" s="17">
        <v>1975</v>
      </c>
      <c r="I454" s="159">
        <v>0</v>
      </c>
    </row>
    <row r="455" spans="2:9" hidden="1" x14ac:dyDescent="0.25">
      <c r="B455" s="171" t="s">
        <v>483</v>
      </c>
      <c r="C455" s="171">
        <v>100</v>
      </c>
      <c r="D455" s="171">
        <v>200</v>
      </c>
      <c r="E455" s="159">
        <v>200</v>
      </c>
      <c r="F455" s="17">
        <v>1850</v>
      </c>
      <c r="G455" s="171">
        <v>240</v>
      </c>
      <c r="H455" s="17">
        <v>1850</v>
      </c>
      <c r="I455" s="159">
        <v>0</v>
      </c>
    </row>
    <row r="456" spans="2:9" hidden="1" x14ac:dyDescent="0.25">
      <c r="B456" s="171" t="s">
        <v>484</v>
      </c>
      <c r="C456" s="171">
        <v>100</v>
      </c>
      <c r="D456" s="171">
        <v>200</v>
      </c>
      <c r="E456" s="159">
        <v>200</v>
      </c>
      <c r="F456" s="17">
        <v>1850</v>
      </c>
      <c r="G456" s="171">
        <v>240</v>
      </c>
      <c r="H456" s="17">
        <v>1850</v>
      </c>
      <c r="I456" s="159">
        <v>0</v>
      </c>
    </row>
    <row r="457" spans="2:9" hidden="1" x14ac:dyDescent="0.25">
      <c r="B457" s="171" t="s">
        <v>485</v>
      </c>
      <c r="C457" s="171">
        <v>100</v>
      </c>
      <c r="D457" s="171">
        <v>300</v>
      </c>
      <c r="E457" s="159">
        <v>200</v>
      </c>
      <c r="F457" s="17">
        <v>1835.4504959999999</v>
      </c>
      <c r="G457" s="171">
        <v>240</v>
      </c>
      <c r="H457" s="17">
        <v>1850</v>
      </c>
      <c r="I457" s="159">
        <v>0</v>
      </c>
    </row>
    <row r="458" spans="2:9" hidden="1" x14ac:dyDescent="0.25">
      <c r="B458" s="171" t="s">
        <v>486</v>
      </c>
      <c r="C458" s="171">
        <v>100</v>
      </c>
      <c r="D458" s="171">
        <v>200</v>
      </c>
      <c r="E458" s="159">
        <v>200</v>
      </c>
      <c r="F458" s="17">
        <v>1900</v>
      </c>
      <c r="G458" s="171">
        <v>240</v>
      </c>
      <c r="H458" s="17">
        <v>1900</v>
      </c>
      <c r="I458" s="159">
        <v>0</v>
      </c>
    </row>
    <row r="459" spans="2:9" hidden="1" x14ac:dyDescent="0.25">
      <c r="B459" s="171" t="s">
        <v>487</v>
      </c>
      <c r="C459" s="171">
        <v>100</v>
      </c>
      <c r="D459" s="171">
        <v>200</v>
      </c>
      <c r="E459" s="159">
        <v>200</v>
      </c>
      <c r="F459" s="17">
        <v>2000</v>
      </c>
      <c r="G459" s="171">
        <v>240</v>
      </c>
      <c r="H459" s="17">
        <v>2000</v>
      </c>
      <c r="I459" s="159">
        <v>0</v>
      </c>
    </row>
    <row r="460" spans="2:9" hidden="1" x14ac:dyDescent="0.25">
      <c r="B460" s="171" t="s">
        <v>488</v>
      </c>
      <c r="C460" s="171">
        <v>100</v>
      </c>
      <c r="D460" s="171">
        <v>200</v>
      </c>
      <c r="E460" s="159">
        <v>200</v>
      </c>
      <c r="F460" s="17">
        <v>2100</v>
      </c>
      <c r="G460" s="171">
        <v>240</v>
      </c>
      <c r="H460" s="17">
        <v>2100</v>
      </c>
      <c r="I460" s="159">
        <v>0</v>
      </c>
    </row>
    <row r="461" spans="2:9" hidden="1" x14ac:dyDescent="0.25">
      <c r="B461" s="171" t="s">
        <v>489</v>
      </c>
      <c r="C461" s="171">
        <v>100</v>
      </c>
      <c r="D461" s="171">
        <v>300</v>
      </c>
      <c r="E461" s="159">
        <v>200</v>
      </c>
      <c r="F461" s="17">
        <v>2271.801367</v>
      </c>
      <c r="G461" s="171">
        <v>240</v>
      </c>
      <c r="H461" s="17">
        <v>2300</v>
      </c>
      <c r="I461" s="159">
        <v>0</v>
      </c>
    </row>
    <row r="462" spans="2:9" hidden="1" x14ac:dyDescent="0.25">
      <c r="B462" s="171" t="s">
        <v>490</v>
      </c>
      <c r="C462" s="171">
        <v>100</v>
      </c>
      <c r="D462" s="171">
        <v>300</v>
      </c>
      <c r="E462" s="159">
        <v>200</v>
      </c>
      <c r="F462" s="17">
        <v>2170.7253040000001</v>
      </c>
      <c r="G462" s="171">
        <v>240</v>
      </c>
      <c r="H462" s="17">
        <v>2420</v>
      </c>
      <c r="I462" s="159">
        <v>0</v>
      </c>
    </row>
    <row r="463" spans="2:9" hidden="1" x14ac:dyDescent="0.25">
      <c r="B463" s="171" t="s">
        <v>491</v>
      </c>
      <c r="C463" s="171">
        <v>100</v>
      </c>
      <c r="D463" s="171">
        <v>300</v>
      </c>
      <c r="E463" s="159">
        <v>200</v>
      </c>
      <c r="F463" s="17">
        <v>2053.0556879999999</v>
      </c>
      <c r="G463" s="171">
        <v>240</v>
      </c>
      <c r="H463" s="17">
        <v>2447</v>
      </c>
      <c r="I463" s="159">
        <v>0</v>
      </c>
    </row>
    <row r="464" spans="2:9" hidden="1" x14ac:dyDescent="0.25">
      <c r="B464" s="171" t="s">
        <v>492</v>
      </c>
      <c r="C464" s="171">
        <v>100</v>
      </c>
      <c r="D464" s="171">
        <v>300</v>
      </c>
      <c r="E464" s="159">
        <v>200</v>
      </c>
      <c r="F464" s="17">
        <v>1825.4420299999999</v>
      </c>
      <c r="G464" s="171">
        <v>240</v>
      </c>
      <c r="H464" s="17">
        <v>2270</v>
      </c>
      <c r="I464" s="159">
        <v>0</v>
      </c>
    </row>
    <row r="465" spans="2:9" hidden="1" x14ac:dyDescent="0.25">
      <c r="B465" s="171" t="s">
        <v>493</v>
      </c>
      <c r="C465" s="171">
        <v>100</v>
      </c>
      <c r="D465" s="171">
        <v>300</v>
      </c>
      <c r="E465" s="159">
        <v>200</v>
      </c>
      <c r="F465" s="17">
        <v>1648.7457099999999</v>
      </c>
      <c r="G465" s="171">
        <v>240</v>
      </c>
      <c r="H465" s="17">
        <v>2150</v>
      </c>
      <c r="I465" s="159">
        <v>0</v>
      </c>
    </row>
    <row r="466" spans="2:9" hidden="1" x14ac:dyDescent="0.25">
      <c r="B466" s="171" t="s">
        <v>494</v>
      </c>
      <c r="C466" s="171">
        <v>100</v>
      </c>
      <c r="D466" s="171">
        <v>300</v>
      </c>
      <c r="E466" s="159">
        <v>200</v>
      </c>
      <c r="F466" s="17">
        <v>1483.8665739999999</v>
      </c>
      <c r="G466" s="171">
        <v>240</v>
      </c>
      <c r="H466" s="17">
        <v>1975</v>
      </c>
      <c r="I466" s="159">
        <v>0</v>
      </c>
    </row>
    <row r="467" spans="2:9" hidden="1" x14ac:dyDescent="0.25">
      <c r="B467" s="171" t="s">
        <v>495</v>
      </c>
      <c r="C467" s="171">
        <v>100</v>
      </c>
      <c r="D467" s="171">
        <v>300</v>
      </c>
      <c r="E467" s="159">
        <v>200</v>
      </c>
      <c r="F467" s="17">
        <v>1424.9175869999999</v>
      </c>
      <c r="G467" s="171">
        <v>240</v>
      </c>
      <c r="H467" s="17">
        <v>1850</v>
      </c>
      <c r="I467" s="159">
        <v>0</v>
      </c>
    </row>
    <row r="468" spans="2:9" hidden="1" x14ac:dyDescent="0.25">
      <c r="B468" s="171" t="s">
        <v>496</v>
      </c>
      <c r="C468" s="171">
        <v>100</v>
      </c>
      <c r="D468" s="171">
        <v>300</v>
      </c>
      <c r="E468" s="159">
        <v>200</v>
      </c>
      <c r="F468" s="17">
        <v>1388.956531</v>
      </c>
      <c r="G468" s="171">
        <v>240</v>
      </c>
      <c r="H468" s="17">
        <v>1850</v>
      </c>
      <c r="I468" s="159">
        <v>0</v>
      </c>
    </row>
    <row r="469" spans="2:9" hidden="1" x14ac:dyDescent="0.25">
      <c r="B469" s="171" t="s">
        <v>497</v>
      </c>
      <c r="C469" s="171">
        <v>100</v>
      </c>
      <c r="D469" s="171">
        <v>300</v>
      </c>
      <c r="E469" s="159">
        <v>200</v>
      </c>
      <c r="F469" s="17">
        <v>1370.3883969999999</v>
      </c>
      <c r="G469" s="171">
        <v>240</v>
      </c>
      <c r="H469" s="17">
        <v>1850</v>
      </c>
      <c r="I469" s="159">
        <v>0</v>
      </c>
    </row>
    <row r="470" spans="2:9" hidden="1" x14ac:dyDescent="0.25">
      <c r="B470" s="171" t="s">
        <v>498</v>
      </c>
      <c r="C470" s="171">
        <v>100</v>
      </c>
      <c r="D470" s="171">
        <v>300</v>
      </c>
      <c r="E470" s="159">
        <v>200</v>
      </c>
      <c r="F470" s="17">
        <v>1372.1208019999999</v>
      </c>
      <c r="G470" s="171">
        <v>240</v>
      </c>
      <c r="H470" s="17">
        <v>1900</v>
      </c>
      <c r="I470" s="159">
        <v>0</v>
      </c>
    </row>
    <row r="471" spans="2:9" hidden="1" x14ac:dyDescent="0.25">
      <c r="B471" s="171" t="s">
        <v>499</v>
      </c>
      <c r="C471" s="171">
        <v>100</v>
      </c>
      <c r="D471" s="171">
        <v>300</v>
      </c>
      <c r="E471" s="159">
        <v>200</v>
      </c>
      <c r="F471" s="17">
        <v>1508.632801</v>
      </c>
      <c r="G471" s="171">
        <v>240</v>
      </c>
      <c r="H471" s="17">
        <v>2000</v>
      </c>
      <c r="I471" s="159">
        <v>0</v>
      </c>
    </row>
    <row r="472" spans="2:9" hidden="1" x14ac:dyDescent="0.25">
      <c r="B472" s="171" t="s">
        <v>500</v>
      </c>
      <c r="C472" s="171">
        <v>100</v>
      </c>
      <c r="D472" s="171">
        <v>300</v>
      </c>
      <c r="E472" s="159">
        <v>200</v>
      </c>
      <c r="F472" s="17">
        <v>1702.777429</v>
      </c>
      <c r="G472" s="171">
        <v>240</v>
      </c>
      <c r="H472" s="17">
        <v>2100</v>
      </c>
      <c r="I472" s="159">
        <v>0</v>
      </c>
    </row>
    <row r="473" spans="2:9" hidden="1" x14ac:dyDescent="0.25">
      <c r="B473" s="171" t="s">
        <v>501</v>
      </c>
      <c r="C473" s="171">
        <v>100</v>
      </c>
      <c r="D473" s="171">
        <v>300</v>
      </c>
      <c r="E473" s="159">
        <v>200</v>
      </c>
      <c r="F473" s="17">
        <v>1823.9990909999999</v>
      </c>
      <c r="G473" s="171">
        <v>240</v>
      </c>
      <c r="H473" s="17">
        <v>2300</v>
      </c>
      <c r="I473" s="159">
        <v>0</v>
      </c>
    </row>
    <row r="474" spans="2:9" hidden="1" x14ac:dyDescent="0.25">
      <c r="B474" s="171" t="s">
        <v>502</v>
      </c>
      <c r="C474" s="171">
        <v>100</v>
      </c>
      <c r="D474" s="171">
        <v>300</v>
      </c>
      <c r="E474" s="159">
        <v>200</v>
      </c>
      <c r="F474" s="17">
        <v>1768.924994</v>
      </c>
      <c r="G474" s="171">
        <v>240</v>
      </c>
      <c r="H474" s="17">
        <v>2420</v>
      </c>
      <c r="I474" s="159">
        <v>0</v>
      </c>
    </row>
    <row r="475" spans="2:9" hidden="1" x14ac:dyDescent="0.25">
      <c r="B475" s="171" t="s">
        <v>503</v>
      </c>
      <c r="C475" s="171">
        <v>100</v>
      </c>
      <c r="D475" s="171">
        <v>300</v>
      </c>
      <c r="E475" s="159">
        <v>200</v>
      </c>
      <c r="F475" s="17">
        <v>1754.7704229999999</v>
      </c>
      <c r="G475" s="171">
        <v>240</v>
      </c>
      <c r="H475" s="17">
        <v>2447</v>
      </c>
      <c r="I475" s="159">
        <v>0</v>
      </c>
    </row>
    <row r="476" spans="2:9" hidden="1" x14ac:dyDescent="0.25">
      <c r="B476" s="171" t="s">
        <v>504</v>
      </c>
      <c r="C476" s="171">
        <v>100</v>
      </c>
      <c r="D476" s="171">
        <v>300</v>
      </c>
      <c r="E476" s="159">
        <v>200</v>
      </c>
      <c r="F476" s="17">
        <v>1615.6465029999999</v>
      </c>
      <c r="G476" s="171">
        <v>240</v>
      </c>
      <c r="H476" s="17">
        <v>2270</v>
      </c>
      <c r="I476" s="159">
        <v>0</v>
      </c>
    </row>
    <row r="477" spans="2:9" hidden="1" x14ac:dyDescent="0.25">
      <c r="B477" s="171" t="s">
        <v>505</v>
      </c>
      <c r="C477" s="171">
        <v>100</v>
      </c>
      <c r="D477" s="171">
        <v>300</v>
      </c>
      <c r="E477" s="159">
        <v>200</v>
      </c>
      <c r="F477" s="17">
        <v>1441.701822</v>
      </c>
      <c r="G477" s="171">
        <v>240</v>
      </c>
      <c r="H477" s="17">
        <v>2150</v>
      </c>
      <c r="I477" s="159">
        <v>0</v>
      </c>
    </row>
    <row r="478" spans="2:9" hidden="1" x14ac:dyDescent="0.25">
      <c r="B478" s="171" t="s">
        <v>506</v>
      </c>
      <c r="C478" s="171">
        <v>100</v>
      </c>
      <c r="D478" s="171">
        <v>300</v>
      </c>
      <c r="E478" s="159">
        <v>200</v>
      </c>
      <c r="F478" s="17">
        <v>1314.323821</v>
      </c>
      <c r="G478" s="171">
        <v>240</v>
      </c>
      <c r="H478" s="17">
        <v>1975</v>
      </c>
      <c r="I478" s="159">
        <v>0</v>
      </c>
    </row>
    <row r="479" spans="2:9" hidden="1" x14ac:dyDescent="0.25">
      <c r="B479" s="171" t="s">
        <v>507</v>
      </c>
      <c r="C479" s="171">
        <v>100</v>
      </c>
      <c r="D479" s="171">
        <v>300</v>
      </c>
      <c r="E479" s="159">
        <v>200</v>
      </c>
      <c r="F479" s="17">
        <v>1256.6110510000001</v>
      </c>
      <c r="G479" s="171">
        <v>240</v>
      </c>
      <c r="H479" s="17">
        <v>1850</v>
      </c>
      <c r="I479" s="159">
        <v>0</v>
      </c>
    </row>
    <row r="480" spans="2:9" hidden="1" x14ac:dyDescent="0.25">
      <c r="B480" s="171" t="s">
        <v>508</v>
      </c>
      <c r="C480" s="171">
        <v>100</v>
      </c>
      <c r="D480" s="171">
        <v>300</v>
      </c>
      <c r="E480" s="159">
        <v>200</v>
      </c>
      <c r="F480" s="17">
        <v>1243.3145050000001</v>
      </c>
      <c r="G480" s="171">
        <v>240</v>
      </c>
      <c r="H480" s="17">
        <v>1850</v>
      </c>
      <c r="I480" s="159">
        <v>0</v>
      </c>
    </row>
    <row r="481" spans="2:9" hidden="1" x14ac:dyDescent="0.25">
      <c r="B481" s="171" t="s">
        <v>509</v>
      </c>
      <c r="C481" s="171">
        <v>100</v>
      </c>
      <c r="D481" s="171">
        <v>300</v>
      </c>
      <c r="E481" s="159">
        <v>200</v>
      </c>
      <c r="F481" s="17">
        <v>1308.6206259999999</v>
      </c>
      <c r="G481" s="171">
        <v>240</v>
      </c>
      <c r="H481" s="17">
        <v>1850</v>
      </c>
      <c r="I481" s="159">
        <v>0</v>
      </c>
    </row>
    <row r="482" spans="2:9" hidden="1" x14ac:dyDescent="0.25">
      <c r="B482" s="171" t="s">
        <v>510</v>
      </c>
      <c r="C482" s="171">
        <v>100</v>
      </c>
      <c r="D482" s="171">
        <v>300</v>
      </c>
      <c r="E482" s="159">
        <v>200</v>
      </c>
      <c r="F482" s="17">
        <v>1352.7643800000001</v>
      </c>
      <c r="G482" s="171">
        <v>240</v>
      </c>
      <c r="H482" s="17">
        <v>1900</v>
      </c>
      <c r="I482" s="159">
        <v>0</v>
      </c>
    </row>
    <row r="483" spans="2:9" hidden="1" x14ac:dyDescent="0.25">
      <c r="B483" s="171" t="s">
        <v>511</v>
      </c>
      <c r="C483" s="171">
        <v>100</v>
      </c>
      <c r="D483" s="171">
        <v>300</v>
      </c>
      <c r="E483" s="159">
        <v>200</v>
      </c>
      <c r="F483" s="17">
        <v>1544.061547</v>
      </c>
      <c r="G483" s="171">
        <v>240</v>
      </c>
      <c r="H483" s="17">
        <v>2000</v>
      </c>
      <c r="I483" s="159">
        <v>0</v>
      </c>
    </row>
    <row r="484" spans="2:9" hidden="1" x14ac:dyDescent="0.25">
      <c r="B484" s="171" t="s">
        <v>512</v>
      </c>
      <c r="C484" s="171">
        <v>100</v>
      </c>
      <c r="D484" s="171">
        <v>300</v>
      </c>
      <c r="E484" s="159">
        <v>200</v>
      </c>
      <c r="F484" s="17">
        <v>1641.6830620000001</v>
      </c>
      <c r="G484" s="171">
        <v>240</v>
      </c>
      <c r="H484" s="17">
        <v>2100</v>
      </c>
      <c r="I484" s="159">
        <v>0</v>
      </c>
    </row>
    <row r="485" spans="2:9" hidden="1" x14ac:dyDescent="0.25">
      <c r="B485" s="171" t="s">
        <v>513</v>
      </c>
      <c r="C485" s="171">
        <v>100</v>
      </c>
      <c r="D485" s="171">
        <v>300</v>
      </c>
      <c r="E485" s="159">
        <v>200</v>
      </c>
      <c r="F485" s="17">
        <v>1831.7397450000001</v>
      </c>
      <c r="G485" s="171">
        <v>240</v>
      </c>
      <c r="H485" s="17">
        <v>2300</v>
      </c>
      <c r="I485" s="159">
        <v>0</v>
      </c>
    </row>
    <row r="486" spans="2:9" hidden="1" x14ac:dyDescent="0.25">
      <c r="B486" s="171" t="s">
        <v>514</v>
      </c>
      <c r="C486" s="171">
        <v>100</v>
      </c>
      <c r="D486" s="171">
        <v>300</v>
      </c>
      <c r="E486" s="159">
        <v>200</v>
      </c>
      <c r="F486" s="17">
        <v>1859.784907</v>
      </c>
      <c r="G486" s="171">
        <v>240</v>
      </c>
      <c r="H486" s="17">
        <v>2420</v>
      </c>
      <c r="I486" s="159">
        <v>0</v>
      </c>
    </row>
    <row r="487" spans="2:9" hidden="1" x14ac:dyDescent="0.25">
      <c r="B487" s="171" t="s">
        <v>515</v>
      </c>
      <c r="C487" s="171">
        <v>100</v>
      </c>
      <c r="D487" s="171">
        <v>300</v>
      </c>
      <c r="E487" s="159">
        <v>200</v>
      </c>
      <c r="F487" s="17">
        <v>1894.616374</v>
      </c>
      <c r="G487" s="171">
        <v>240</v>
      </c>
      <c r="H487" s="17">
        <v>2447</v>
      </c>
      <c r="I487" s="159">
        <v>0</v>
      </c>
    </row>
    <row r="488" spans="2:9" hidden="1" x14ac:dyDescent="0.25">
      <c r="B488" s="171" t="s">
        <v>516</v>
      </c>
      <c r="C488" s="171">
        <v>100</v>
      </c>
      <c r="D488" s="171">
        <v>300</v>
      </c>
      <c r="E488" s="159">
        <v>200</v>
      </c>
      <c r="F488" s="17">
        <v>1748.0525950000001</v>
      </c>
      <c r="G488" s="171">
        <v>240</v>
      </c>
      <c r="H488" s="17">
        <v>2270</v>
      </c>
      <c r="I488" s="159">
        <v>0</v>
      </c>
    </row>
    <row r="489" spans="2:9" hidden="1" x14ac:dyDescent="0.25">
      <c r="B489" s="171" t="s">
        <v>517</v>
      </c>
      <c r="C489" s="171">
        <v>100</v>
      </c>
      <c r="D489" s="171">
        <v>300</v>
      </c>
      <c r="E489" s="159">
        <v>200</v>
      </c>
      <c r="F489" s="17">
        <v>1575.125047</v>
      </c>
      <c r="G489" s="171">
        <v>240</v>
      </c>
      <c r="H489" s="17">
        <v>2150</v>
      </c>
      <c r="I489" s="159">
        <v>0</v>
      </c>
    </row>
    <row r="490" spans="2:9" hidden="1" x14ac:dyDescent="0.25">
      <c r="B490" s="171" t="s">
        <v>518</v>
      </c>
      <c r="C490" s="171">
        <v>100</v>
      </c>
      <c r="D490" s="171">
        <v>300</v>
      </c>
      <c r="E490" s="159">
        <v>200</v>
      </c>
      <c r="F490" s="17">
        <v>1408.5745690000001</v>
      </c>
      <c r="G490" s="171">
        <v>240</v>
      </c>
      <c r="H490" s="17">
        <v>1975</v>
      </c>
      <c r="I490" s="159">
        <v>0</v>
      </c>
    </row>
    <row r="491" spans="2:9" hidden="1" x14ac:dyDescent="0.25">
      <c r="B491" s="171" t="s">
        <v>519</v>
      </c>
      <c r="C491" s="171">
        <v>100</v>
      </c>
      <c r="D491" s="171">
        <v>300</v>
      </c>
      <c r="E491" s="159">
        <v>200</v>
      </c>
      <c r="F491" s="17">
        <v>1355.862979</v>
      </c>
      <c r="G491" s="171">
        <v>240</v>
      </c>
      <c r="H491" s="17">
        <v>1850</v>
      </c>
      <c r="I491" s="159">
        <v>0</v>
      </c>
    </row>
    <row r="492" spans="2:9" hidden="1" x14ac:dyDescent="0.25">
      <c r="B492" s="171" t="s">
        <v>520</v>
      </c>
      <c r="C492" s="171">
        <v>100</v>
      </c>
      <c r="D492" s="171">
        <v>300</v>
      </c>
      <c r="E492" s="159">
        <v>200</v>
      </c>
      <c r="F492" s="17">
        <v>1333.753113</v>
      </c>
      <c r="G492" s="171">
        <v>240</v>
      </c>
      <c r="H492" s="17">
        <v>1850</v>
      </c>
      <c r="I492" s="159">
        <v>0</v>
      </c>
    </row>
    <row r="493" spans="2:9" hidden="1" x14ac:dyDescent="0.25">
      <c r="B493" s="171" t="s">
        <v>521</v>
      </c>
      <c r="C493" s="171">
        <v>100</v>
      </c>
      <c r="D493" s="171">
        <v>300</v>
      </c>
      <c r="E493" s="159">
        <v>200</v>
      </c>
      <c r="F493" s="17">
        <v>1356.5375240000001</v>
      </c>
      <c r="G493" s="171">
        <v>240</v>
      </c>
      <c r="H493" s="17">
        <v>1850</v>
      </c>
      <c r="I493" s="159">
        <v>0</v>
      </c>
    </row>
    <row r="494" spans="2:9" hidden="1" x14ac:dyDescent="0.25">
      <c r="B494" s="171" t="s">
        <v>522</v>
      </c>
      <c r="C494" s="171">
        <v>100</v>
      </c>
      <c r="D494" s="171">
        <v>300</v>
      </c>
      <c r="E494" s="159">
        <v>200</v>
      </c>
      <c r="F494" s="17">
        <v>1373.6396460000001</v>
      </c>
      <c r="G494" s="171">
        <v>240</v>
      </c>
      <c r="H494" s="17">
        <v>1900</v>
      </c>
      <c r="I494" s="159">
        <v>0</v>
      </c>
    </row>
    <row r="495" spans="2:9" hidden="1" x14ac:dyDescent="0.25">
      <c r="B495" s="171" t="s">
        <v>523</v>
      </c>
      <c r="C495" s="171">
        <v>100</v>
      </c>
      <c r="D495" s="171">
        <v>300</v>
      </c>
      <c r="E495" s="159">
        <v>200</v>
      </c>
      <c r="F495" s="17">
        <v>1471.483774</v>
      </c>
      <c r="G495" s="171">
        <v>240</v>
      </c>
      <c r="H495" s="17">
        <v>2000</v>
      </c>
      <c r="I495" s="159">
        <v>0</v>
      </c>
    </row>
    <row r="496" spans="2:9" hidden="1" x14ac:dyDescent="0.25">
      <c r="B496" s="171" t="s">
        <v>524</v>
      </c>
      <c r="C496" s="171">
        <v>100</v>
      </c>
      <c r="D496" s="171">
        <v>300</v>
      </c>
      <c r="E496" s="159">
        <v>200</v>
      </c>
      <c r="F496" s="17">
        <v>1529.983111</v>
      </c>
      <c r="G496" s="171">
        <v>240</v>
      </c>
      <c r="H496" s="17">
        <v>2100</v>
      </c>
      <c r="I496" s="159">
        <v>0</v>
      </c>
    </row>
    <row r="497" spans="2:9" hidden="1" x14ac:dyDescent="0.25">
      <c r="B497" s="171" t="s">
        <v>525</v>
      </c>
      <c r="C497" s="171">
        <v>100</v>
      </c>
      <c r="D497" s="171">
        <v>300</v>
      </c>
      <c r="E497" s="159">
        <v>200</v>
      </c>
      <c r="F497" s="17">
        <v>1855.763958</v>
      </c>
      <c r="G497" s="171">
        <v>240</v>
      </c>
      <c r="H497" s="17">
        <v>2300</v>
      </c>
      <c r="I497" s="159">
        <v>0</v>
      </c>
    </row>
    <row r="498" spans="2:9" hidden="1" x14ac:dyDescent="0.25">
      <c r="B498" s="171" t="s">
        <v>526</v>
      </c>
      <c r="C498" s="171">
        <v>100</v>
      </c>
      <c r="D498" s="171">
        <v>300</v>
      </c>
      <c r="E498" s="159">
        <v>200</v>
      </c>
      <c r="F498" s="17">
        <v>1821.8080440000001</v>
      </c>
      <c r="G498" s="171">
        <v>240</v>
      </c>
      <c r="H498" s="17">
        <v>2420</v>
      </c>
      <c r="I498" s="159">
        <v>0</v>
      </c>
    </row>
    <row r="499" spans="2:9" hidden="1" x14ac:dyDescent="0.25">
      <c r="B499" s="171" t="s">
        <v>527</v>
      </c>
      <c r="C499" s="171">
        <v>100</v>
      </c>
      <c r="D499" s="171">
        <v>300</v>
      </c>
      <c r="E499" s="159">
        <v>200</v>
      </c>
      <c r="F499" s="17">
        <v>1788.808781</v>
      </c>
      <c r="G499" s="171">
        <v>240</v>
      </c>
      <c r="H499" s="17">
        <v>2447</v>
      </c>
      <c r="I499" s="159">
        <v>0</v>
      </c>
    </row>
    <row r="500" spans="2:9" hidden="1" x14ac:dyDescent="0.25">
      <c r="B500" s="171" t="s">
        <v>528</v>
      </c>
      <c r="C500" s="171">
        <v>100</v>
      </c>
      <c r="D500" s="171">
        <v>300</v>
      </c>
      <c r="E500" s="159">
        <v>200</v>
      </c>
      <c r="F500" s="17">
        <v>1640.5092480000001</v>
      </c>
      <c r="G500" s="171">
        <v>240</v>
      </c>
      <c r="H500" s="17">
        <v>2270</v>
      </c>
      <c r="I500" s="159">
        <v>0</v>
      </c>
    </row>
    <row r="501" spans="2:9" hidden="1" x14ac:dyDescent="0.25">
      <c r="B501" s="171" t="s">
        <v>529</v>
      </c>
      <c r="C501" s="171">
        <v>100</v>
      </c>
      <c r="D501" s="171">
        <v>300</v>
      </c>
      <c r="E501" s="159">
        <v>200</v>
      </c>
      <c r="F501" s="17">
        <v>1470.969994</v>
      </c>
      <c r="G501" s="171">
        <v>240</v>
      </c>
      <c r="H501" s="17">
        <v>2150</v>
      </c>
      <c r="I501" s="159">
        <v>0</v>
      </c>
    </row>
    <row r="502" spans="2:9" hidden="1" x14ac:dyDescent="0.25">
      <c r="B502" s="171" t="s">
        <v>530</v>
      </c>
      <c r="C502" s="171">
        <v>100</v>
      </c>
      <c r="D502" s="171">
        <v>300</v>
      </c>
      <c r="E502" s="159">
        <v>200</v>
      </c>
      <c r="F502" s="17">
        <v>1345.862629</v>
      </c>
      <c r="G502" s="171">
        <v>240</v>
      </c>
      <c r="H502" s="17">
        <v>1975</v>
      </c>
      <c r="I502" s="159">
        <v>0</v>
      </c>
    </row>
    <row r="503" spans="2:9" hidden="1" x14ac:dyDescent="0.25">
      <c r="B503" s="171" t="s">
        <v>531</v>
      </c>
      <c r="C503" s="171">
        <v>100</v>
      </c>
      <c r="D503" s="171">
        <v>300</v>
      </c>
      <c r="E503" s="159">
        <v>200</v>
      </c>
      <c r="F503" s="17">
        <v>1447.54871</v>
      </c>
      <c r="G503" s="171">
        <v>240</v>
      </c>
      <c r="H503" s="17">
        <v>1850</v>
      </c>
      <c r="I503" s="159">
        <v>0</v>
      </c>
    </row>
    <row r="504" spans="2:9" hidden="1" x14ac:dyDescent="0.25">
      <c r="B504" s="171" t="s">
        <v>532</v>
      </c>
      <c r="C504" s="171">
        <v>100</v>
      </c>
      <c r="D504" s="171">
        <v>300</v>
      </c>
      <c r="E504" s="159">
        <v>200</v>
      </c>
      <c r="F504" s="17">
        <v>1496.1451830000001</v>
      </c>
      <c r="G504" s="171">
        <v>240</v>
      </c>
      <c r="H504" s="17">
        <v>1850</v>
      </c>
      <c r="I504" s="159">
        <v>0</v>
      </c>
    </row>
    <row r="505" spans="2:9" hidden="1" x14ac:dyDescent="0.25">
      <c r="B505" s="171" t="s">
        <v>533</v>
      </c>
      <c r="C505" s="171">
        <v>100</v>
      </c>
      <c r="D505" s="171">
        <v>300</v>
      </c>
      <c r="E505" s="159">
        <v>200</v>
      </c>
      <c r="F505" s="17">
        <v>1662.018448</v>
      </c>
      <c r="G505" s="171">
        <v>240</v>
      </c>
      <c r="H505" s="17">
        <v>1850</v>
      </c>
      <c r="I505" s="159">
        <v>0</v>
      </c>
    </row>
    <row r="506" spans="2:9" hidden="1" x14ac:dyDescent="0.25">
      <c r="B506" s="171" t="s">
        <v>534</v>
      </c>
      <c r="C506" s="171">
        <v>100</v>
      </c>
      <c r="D506" s="171">
        <v>300</v>
      </c>
      <c r="E506" s="159">
        <v>200</v>
      </c>
      <c r="F506" s="17">
        <v>1702.990423</v>
      </c>
      <c r="G506" s="171">
        <v>240</v>
      </c>
      <c r="H506" s="17">
        <v>1900</v>
      </c>
      <c r="I506" s="159">
        <v>0</v>
      </c>
    </row>
    <row r="507" spans="2:9" hidden="1" x14ac:dyDescent="0.25">
      <c r="B507" s="171" t="s">
        <v>535</v>
      </c>
      <c r="C507" s="171">
        <v>100</v>
      </c>
      <c r="D507" s="171">
        <v>300</v>
      </c>
      <c r="E507" s="159">
        <v>200</v>
      </c>
      <c r="F507" s="17">
        <v>1983.1822099999999</v>
      </c>
      <c r="G507" s="171">
        <v>240</v>
      </c>
      <c r="H507" s="17">
        <v>2000</v>
      </c>
      <c r="I507" s="159">
        <v>0</v>
      </c>
    </row>
    <row r="508" spans="2:9" hidden="1" x14ac:dyDescent="0.25">
      <c r="B508" s="171" t="s">
        <v>536</v>
      </c>
      <c r="C508" s="171">
        <v>100</v>
      </c>
      <c r="D508" s="171">
        <v>300</v>
      </c>
      <c r="E508" s="159">
        <v>200</v>
      </c>
      <c r="F508" s="17">
        <v>2057.4565429999998</v>
      </c>
      <c r="G508" s="171">
        <v>240</v>
      </c>
      <c r="H508" s="17">
        <v>2100</v>
      </c>
      <c r="I508" s="159">
        <v>0</v>
      </c>
    </row>
    <row r="509" spans="2:9" hidden="1" x14ac:dyDescent="0.25">
      <c r="B509" s="171" t="s">
        <v>537</v>
      </c>
      <c r="C509" s="171">
        <v>100</v>
      </c>
      <c r="D509" s="171">
        <v>200</v>
      </c>
      <c r="E509" s="159">
        <v>200</v>
      </c>
      <c r="F509" s="17">
        <v>2300</v>
      </c>
      <c r="G509" s="171">
        <v>240</v>
      </c>
      <c r="H509" s="17">
        <v>2300</v>
      </c>
      <c r="I509" s="159">
        <v>0</v>
      </c>
    </row>
    <row r="510" spans="2:9" hidden="1" x14ac:dyDescent="0.25">
      <c r="B510" s="171" t="s">
        <v>538</v>
      </c>
      <c r="C510" s="171">
        <v>100</v>
      </c>
      <c r="D510" s="171">
        <v>300</v>
      </c>
      <c r="E510" s="159">
        <v>200</v>
      </c>
      <c r="F510" s="17">
        <v>2323.7689730000002</v>
      </c>
      <c r="G510" s="171">
        <v>240</v>
      </c>
      <c r="H510" s="17">
        <v>2420</v>
      </c>
      <c r="I510" s="159">
        <v>0</v>
      </c>
    </row>
    <row r="511" spans="2:9" hidden="1" x14ac:dyDescent="0.25">
      <c r="B511" s="171" t="s">
        <v>539</v>
      </c>
      <c r="C511" s="171">
        <v>100</v>
      </c>
      <c r="D511" s="171">
        <v>300</v>
      </c>
      <c r="E511" s="159">
        <v>200</v>
      </c>
      <c r="F511" s="17">
        <v>2266.0778770000002</v>
      </c>
      <c r="G511" s="171">
        <v>240</v>
      </c>
      <c r="H511" s="17">
        <v>2447</v>
      </c>
      <c r="I511" s="159">
        <v>0</v>
      </c>
    </row>
    <row r="512" spans="2:9" hidden="1" x14ac:dyDescent="0.25">
      <c r="B512" s="171" t="s">
        <v>540</v>
      </c>
      <c r="C512" s="171">
        <v>100</v>
      </c>
      <c r="D512" s="171">
        <v>300</v>
      </c>
      <c r="E512" s="159">
        <v>200</v>
      </c>
      <c r="F512" s="17">
        <v>2213.4910100000002</v>
      </c>
      <c r="G512" s="171">
        <v>240</v>
      </c>
      <c r="H512" s="17">
        <v>2270</v>
      </c>
      <c r="I512" s="159">
        <v>0</v>
      </c>
    </row>
    <row r="513" spans="2:9" hidden="1" x14ac:dyDescent="0.25">
      <c r="B513" s="171" t="s">
        <v>541</v>
      </c>
      <c r="C513" s="171">
        <v>100</v>
      </c>
      <c r="D513" s="171">
        <v>300</v>
      </c>
      <c r="E513" s="159">
        <v>200</v>
      </c>
      <c r="F513" s="17">
        <v>2066.4111910000001</v>
      </c>
      <c r="G513" s="171">
        <v>240</v>
      </c>
      <c r="H513" s="17">
        <v>2150</v>
      </c>
      <c r="I513" s="159">
        <v>0</v>
      </c>
    </row>
    <row r="514" spans="2:9" hidden="1" x14ac:dyDescent="0.25">
      <c r="B514" s="171" t="s">
        <v>542</v>
      </c>
      <c r="C514" s="171">
        <v>100</v>
      </c>
      <c r="D514" s="171">
        <v>300</v>
      </c>
      <c r="E514" s="159">
        <v>200</v>
      </c>
      <c r="F514" s="17">
        <v>1835.9767979999999</v>
      </c>
      <c r="G514" s="171">
        <v>240</v>
      </c>
      <c r="H514" s="17">
        <v>1975</v>
      </c>
      <c r="I514" s="159">
        <v>0</v>
      </c>
    </row>
    <row r="515" spans="2:9" hidden="1" x14ac:dyDescent="0.25">
      <c r="B515" s="171" t="s">
        <v>543</v>
      </c>
      <c r="C515" s="171">
        <v>100</v>
      </c>
      <c r="D515" s="171">
        <v>300</v>
      </c>
      <c r="E515" s="159">
        <v>200</v>
      </c>
      <c r="F515" s="17">
        <v>1742.183436</v>
      </c>
      <c r="G515" s="171">
        <v>240</v>
      </c>
      <c r="H515" s="17">
        <v>1850</v>
      </c>
      <c r="I515" s="159">
        <v>0</v>
      </c>
    </row>
    <row r="516" spans="2:9" hidden="1" x14ac:dyDescent="0.25">
      <c r="B516" s="171" t="s">
        <v>544</v>
      </c>
      <c r="C516" s="171">
        <v>100</v>
      </c>
      <c r="D516" s="171">
        <v>300</v>
      </c>
      <c r="E516" s="159">
        <v>200</v>
      </c>
      <c r="F516" s="17">
        <v>1811.918766</v>
      </c>
      <c r="G516" s="171">
        <v>240</v>
      </c>
      <c r="H516" s="17">
        <v>1850</v>
      </c>
      <c r="I516" s="159">
        <v>0</v>
      </c>
    </row>
    <row r="517" spans="2:9" hidden="1" x14ac:dyDescent="0.25">
      <c r="B517" s="171" t="s">
        <v>545</v>
      </c>
      <c r="C517" s="171">
        <v>100</v>
      </c>
      <c r="D517" s="171">
        <v>300</v>
      </c>
      <c r="E517" s="159">
        <v>200</v>
      </c>
      <c r="F517" s="17">
        <v>1837.54583</v>
      </c>
      <c r="G517" s="171">
        <v>240</v>
      </c>
      <c r="H517" s="17">
        <v>1850</v>
      </c>
      <c r="I517" s="159">
        <v>0</v>
      </c>
    </row>
    <row r="518" spans="2:9" hidden="1" x14ac:dyDescent="0.25">
      <c r="B518" s="171" t="s">
        <v>546</v>
      </c>
      <c r="C518" s="171">
        <v>100</v>
      </c>
      <c r="D518" s="171">
        <v>300</v>
      </c>
      <c r="E518" s="159">
        <v>200</v>
      </c>
      <c r="F518" s="17">
        <v>1839.1217059999999</v>
      </c>
      <c r="G518" s="171">
        <v>240</v>
      </c>
      <c r="H518" s="17">
        <v>1900</v>
      </c>
      <c r="I518" s="159">
        <v>0</v>
      </c>
    </row>
    <row r="519" spans="2:9" hidden="1" x14ac:dyDescent="0.25">
      <c r="B519" s="171" t="s">
        <v>547</v>
      </c>
      <c r="C519" s="171">
        <v>100</v>
      </c>
      <c r="D519" s="171">
        <v>300</v>
      </c>
      <c r="E519" s="159">
        <v>200</v>
      </c>
      <c r="F519" s="17">
        <v>1840.1454309999999</v>
      </c>
      <c r="G519" s="171">
        <v>240</v>
      </c>
      <c r="H519" s="17">
        <v>2000</v>
      </c>
      <c r="I519" s="159">
        <v>0</v>
      </c>
    </row>
    <row r="520" spans="2:9" hidden="1" x14ac:dyDescent="0.25">
      <c r="B520" s="171" t="s">
        <v>548</v>
      </c>
      <c r="C520" s="171">
        <v>100</v>
      </c>
      <c r="D520" s="171">
        <v>300</v>
      </c>
      <c r="E520" s="159">
        <v>200</v>
      </c>
      <c r="F520" s="17">
        <v>1869.4939979999999</v>
      </c>
      <c r="G520" s="171">
        <v>240</v>
      </c>
      <c r="H520" s="17">
        <v>2100</v>
      </c>
      <c r="I520" s="159">
        <v>0</v>
      </c>
    </row>
    <row r="521" spans="2:9" hidden="1" x14ac:dyDescent="0.25">
      <c r="B521" s="171" t="s">
        <v>549</v>
      </c>
      <c r="C521" s="171">
        <v>100</v>
      </c>
      <c r="D521" s="171">
        <v>300</v>
      </c>
      <c r="E521" s="159">
        <v>200</v>
      </c>
      <c r="F521" s="17">
        <v>1904.2169280000001</v>
      </c>
      <c r="G521" s="171">
        <v>240</v>
      </c>
      <c r="H521" s="17">
        <v>2300</v>
      </c>
      <c r="I521" s="159">
        <v>0</v>
      </c>
    </row>
    <row r="522" spans="2:9" hidden="1" x14ac:dyDescent="0.25">
      <c r="B522" s="171" t="s">
        <v>550</v>
      </c>
      <c r="C522" s="171">
        <v>100</v>
      </c>
      <c r="D522" s="171">
        <v>300</v>
      </c>
      <c r="E522" s="159">
        <v>200</v>
      </c>
      <c r="F522" s="17">
        <v>1796.5306</v>
      </c>
      <c r="G522" s="171">
        <v>240</v>
      </c>
      <c r="H522" s="17">
        <v>2420</v>
      </c>
      <c r="I522" s="159">
        <v>0</v>
      </c>
    </row>
    <row r="523" spans="2:9" hidden="1" x14ac:dyDescent="0.25">
      <c r="B523" s="171" t="s">
        <v>551</v>
      </c>
      <c r="C523" s="171">
        <v>100</v>
      </c>
      <c r="D523" s="171">
        <v>300</v>
      </c>
      <c r="E523" s="159">
        <v>200</v>
      </c>
      <c r="F523" s="17">
        <v>1766.586761</v>
      </c>
      <c r="G523" s="171">
        <v>240</v>
      </c>
      <c r="H523" s="17">
        <v>2447</v>
      </c>
      <c r="I523" s="159">
        <v>0</v>
      </c>
    </row>
    <row r="524" spans="2:9" hidden="1" x14ac:dyDescent="0.25">
      <c r="B524" s="171" t="s">
        <v>552</v>
      </c>
      <c r="C524" s="171">
        <v>100</v>
      </c>
      <c r="D524" s="171">
        <v>300</v>
      </c>
      <c r="E524" s="159">
        <v>200</v>
      </c>
      <c r="F524" s="17">
        <v>1619.4764150000001</v>
      </c>
      <c r="G524" s="171">
        <v>240</v>
      </c>
      <c r="H524" s="17">
        <v>2270</v>
      </c>
      <c r="I524" s="159">
        <v>0</v>
      </c>
    </row>
    <row r="525" spans="2:9" hidden="1" x14ac:dyDescent="0.25">
      <c r="B525" s="171" t="s">
        <v>553</v>
      </c>
      <c r="C525" s="171">
        <v>100</v>
      </c>
      <c r="D525" s="171">
        <v>300</v>
      </c>
      <c r="E525" s="159">
        <v>200</v>
      </c>
      <c r="F525" s="17">
        <v>1450.5154030000001</v>
      </c>
      <c r="G525" s="171">
        <v>240</v>
      </c>
      <c r="H525" s="17">
        <v>2150</v>
      </c>
      <c r="I525" s="159">
        <v>0</v>
      </c>
    </row>
    <row r="526" spans="2:9" hidden="1" x14ac:dyDescent="0.25">
      <c r="B526" s="171" t="s">
        <v>554</v>
      </c>
      <c r="C526" s="171">
        <v>100</v>
      </c>
      <c r="D526" s="171">
        <v>300</v>
      </c>
      <c r="E526" s="159">
        <v>200</v>
      </c>
      <c r="F526" s="17">
        <v>1333.0177839999999</v>
      </c>
      <c r="G526" s="171">
        <v>240</v>
      </c>
      <c r="H526" s="17">
        <v>1975</v>
      </c>
      <c r="I526" s="159">
        <v>0</v>
      </c>
    </row>
    <row r="527" spans="2:9" hidden="1" x14ac:dyDescent="0.25">
      <c r="B527" s="171" t="s">
        <v>555</v>
      </c>
      <c r="C527" s="171">
        <v>100</v>
      </c>
      <c r="D527" s="171">
        <v>300</v>
      </c>
      <c r="E527" s="159">
        <v>200</v>
      </c>
      <c r="F527" s="17">
        <v>1281.7357509999999</v>
      </c>
      <c r="G527" s="171">
        <v>240</v>
      </c>
      <c r="H527" s="17">
        <v>1850</v>
      </c>
      <c r="I527" s="159">
        <v>0</v>
      </c>
    </row>
    <row r="528" spans="2:9" hidden="1" x14ac:dyDescent="0.25">
      <c r="B528" s="171" t="s">
        <v>556</v>
      </c>
      <c r="C528" s="171">
        <v>100</v>
      </c>
      <c r="D528" s="171">
        <v>300</v>
      </c>
      <c r="E528" s="159">
        <v>200</v>
      </c>
      <c r="F528" s="17">
        <v>1291.265054</v>
      </c>
      <c r="G528" s="171">
        <v>240</v>
      </c>
      <c r="H528" s="17">
        <v>1850</v>
      </c>
      <c r="I528" s="159">
        <v>0</v>
      </c>
    </row>
    <row r="529" spans="2:9" hidden="1" x14ac:dyDescent="0.25">
      <c r="B529" s="171" t="s">
        <v>557</v>
      </c>
      <c r="C529" s="171">
        <v>100</v>
      </c>
      <c r="D529" s="171">
        <v>300</v>
      </c>
      <c r="E529" s="159">
        <v>200</v>
      </c>
      <c r="F529" s="17">
        <v>1810.0850129999999</v>
      </c>
      <c r="G529" s="171">
        <v>240</v>
      </c>
      <c r="H529" s="17">
        <v>1850</v>
      </c>
      <c r="I529" s="159">
        <v>0</v>
      </c>
    </row>
    <row r="530" spans="2:9" hidden="1" x14ac:dyDescent="0.25">
      <c r="B530" s="171" t="s">
        <v>558</v>
      </c>
      <c r="C530" s="171">
        <v>100</v>
      </c>
      <c r="D530" s="171">
        <v>200</v>
      </c>
      <c r="E530" s="159">
        <v>200</v>
      </c>
      <c r="F530" s="17">
        <v>1900</v>
      </c>
      <c r="G530" s="171">
        <v>240</v>
      </c>
      <c r="H530" s="17">
        <v>1900</v>
      </c>
      <c r="I530" s="159">
        <v>0</v>
      </c>
    </row>
    <row r="531" spans="2:9" hidden="1" x14ac:dyDescent="0.25">
      <c r="B531" s="171" t="s">
        <v>559</v>
      </c>
      <c r="C531" s="171">
        <v>100</v>
      </c>
      <c r="D531" s="171">
        <v>300</v>
      </c>
      <c r="E531" s="159">
        <v>200</v>
      </c>
      <c r="F531" s="17">
        <v>1987.636434</v>
      </c>
      <c r="G531" s="171">
        <v>240</v>
      </c>
      <c r="H531" s="17">
        <v>2000</v>
      </c>
      <c r="I531" s="159">
        <v>0</v>
      </c>
    </row>
    <row r="532" spans="2:9" hidden="1" x14ac:dyDescent="0.25">
      <c r="B532" s="171" t="s">
        <v>560</v>
      </c>
      <c r="C532" s="171">
        <v>100</v>
      </c>
      <c r="D532" s="171">
        <v>300</v>
      </c>
      <c r="E532" s="159">
        <v>200</v>
      </c>
      <c r="F532" s="17">
        <v>2054.0129109999998</v>
      </c>
      <c r="G532" s="171">
        <v>240</v>
      </c>
      <c r="H532" s="17">
        <v>2100</v>
      </c>
      <c r="I532" s="159">
        <v>0</v>
      </c>
    </row>
    <row r="533" spans="2:9" hidden="1" x14ac:dyDescent="0.25">
      <c r="B533" s="171" t="s">
        <v>561</v>
      </c>
      <c r="C533" s="171">
        <v>100</v>
      </c>
      <c r="D533" s="171">
        <v>300</v>
      </c>
      <c r="E533" s="159">
        <v>200</v>
      </c>
      <c r="F533" s="17">
        <v>2277.9958459999998</v>
      </c>
      <c r="G533" s="171">
        <v>240</v>
      </c>
      <c r="H533" s="17">
        <v>2300</v>
      </c>
      <c r="I533" s="159">
        <v>0</v>
      </c>
    </row>
    <row r="534" spans="2:9" hidden="1" x14ac:dyDescent="0.25">
      <c r="B534" s="171" t="s">
        <v>562</v>
      </c>
      <c r="C534" s="171">
        <v>100</v>
      </c>
      <c r="D534" s="171">
        <v>300</v>
      </c>
      <c r="E534" s="159">
        <v>200</v>
      </c>
      <c r="F534" s="17">
        <v>2184.594333</v>
      </c>
      <c r="G534" s="171">
        <v>240</v>
      </c>
      <c r="H534" s="17">
        <v>2420</v>
      </c>
      <c r="I534" s="159">
        <v>0</v>
      </c>
    </row>
    <row r="535" spans="2:9" hidden="1" x14ac:dyDescent="0.25">
      <c r="B535" s="171" t="s">
        <v>563</v>
      </c>
      <c r="C535" s="171">
        <v>100</v>
      </c>
      <c r="D535" s="171">
        <v>300</v>
      </c>
      <c r="E535" s="159">
        <v>200</v>
      </c>
      <c r="F535" s="17">
        <v>2113.8459710000002</v>
      </c>
      <c r="G535" s="171">
        <v>240</v>
      </c>
      <c r="H535" s="17">
        <v>2447</v>
      </c>
      <c r="I535" s="159">
        <v>0</v>
      </c>
    </row>
    <row r="536" spans="2:9" hidden="1" x14ac:dyDescent="0.25">
      <c r="B536" s="171" t="s">
        <v>564</v>
      </c>
      <c r="C536" s="171">
        <v>100</v>
      </c>
      <c r="D536" s="171">
        <v>300</v>
      </c>
      <c r="E536" s="159">
        <v>200</v>
      </c>
      <c r="F536" s="17">
        <v>1977.3865599999999</v>
      </c>
      <c r="G536" s="171">
        <v>240</v>
      </c>
      <c r="H536" s="17">
        <v>2270</v>
      </c>
      <c r="I536" s="159">
        <v>0</v>
      </c>
    </row>
    <row r="537" spans="2:9" hidden="1" x14ac:dyDescent="0.25">
      <c r="B537" s="171" t="s">
        <v>565</v>
      </c>
      <c r="C537" s="171">
        <v>100</v>
      </c>
      <c r="D537" s="171">
        <v>300</v>
      </c>
      <c r="E537" s="159">
        <v>200</v>
      </c>
      <c r="F537" s="17">
        <v>1846.3686970000001</v>
      </c>
      <c r="G537" s="171">
        <v>240</v>
      </c>
      <c r="H537" s="17">
        <v>2150</v>
      </c>
      <c r="I537" s="159">
        <v>0</v>
      </c>
    </row>
    <row r="538" spans="2:9" hidden="1" x14ac:dyDescent="0.25">
      <c r="B538" s="171" t="s">
        <v>566</v>
      </c>
      <c r="C538" s="171">
        <v>100</v>
      </c>
      <c r="D538" s="171">
        <v>300</v>
      </c>
      <c r="E538" s="159">
        <v>200</v>
      </c>
      <c r="F538" s="17">
        <v>1713.0694779999999</v>
      </c>
      <c r="G538" s="171">
        <v>240</v>
      </c>
      <c r="H538" s="17">
        <v>1975</v>
      </c>
      <c r="I538" s="159">
        <v>0</v>
      </c>
    </row>
    <row r="539" spans="2:9" hidden="1" x14ac:dyDescent="0.25">
      <c r="B539" s="171" t="s">
        <v>567</v>
      </c>
      <c r="C539" s="171">
        <v>100</v>
      </c>
      <c r="D539" s="171">
        <v>300</v>
      </c>
      <c r="E539" s="159">
        <v>200</v>
      </c>
      <c r="F539" s="17">
        <v>1652.5048999999999</v>
      </c>
      <c r="G539" s="171">
        <v>240</v>
      </c>
      <c r="H539" s="17">
        <v>1850</v>
      </c>
      <c r="I539" s="159">
        <v>0</v>
      </c>
    </row>
    <row r="540" spans="2:9" hidden="1" x14ac:dyDescent="0.25">
      <c r="B540" s="171" t="s">
        <v>568</v>
      </c>
      <c r="C540" s="171">
        <v>100</v>
      </c>
      <c r="D540" s="171">
        <v>300</v>
      </c>
      <c r="E540" s="159">
        <v>200</v>
      </c>
      <c r="F540" s="17">
        <v>1706.695841</v>
      </c>
      <c r="G540" s="171">
        <v>240</v>
      </c>
      <c r="H540" s="17">
        <v>1850</v>
      </c>
      <c r="I540" s="159">
        <v>0</v>
      </c>
    </row>
    <row r="541" spans="2:9" hidden="1" x14ac:dyDescent="0.25">
      <c r="B541" s="171" t="s">
        <v>569</v>
      </c>
      <c r="C541" s="171">
        <v>100</v>
      </c>
      <c r="D541" s="171">
        <v>300</v>
      </c>
      <c r="E541" s="159">
        <v>200</v>
      </c>
      <c r="F541" s="17">
        <v>1728.556908</v>
      </c>
      <c r="G541" s="171">
        <v>240</v>
      </c>
      <c r="H541" s="17">
        <v>1850</v>
      </c>
      <c r="I541" s="159">
        <v>0</v>
      </c>
    </row>
    <row r="542" spans="2:9" hidden="1" x14ac:dyDescent="0.25">
      <c r="B542" s="171" t="s">
        <v>570</v>
      </c>
      <c r="C542" s="171">
        <v>100</v>
      </c>
      <c r="D542" s="171">
        <v>300</v>
      </c>
      <c r="E542" s="159">
        <v>200</v>
      </c>
      <c r="F542" s="17">
        <v>1799.706058</v>
      </c>
      <c r="G542" s="171">
        <v>240</v>
      </c>
      <c r="H542" s="17">
        <v>1900</v>
      </c>
      <c r="I542" s="159">
        <v>0</v>
      </c>
    </row>
    <row r="543" spans="2:9" hidden="1" x14ac:dyDescent="0.25">
      <c r="B543" s="171" t="s">
        <v>571</v>
      </c>
      <c r="C543" s="171">
        <v>100</v>
      </c>
      <c r="D543" s="171">
        <v>300</v>
      </c>
      <c r="E543" s="159">
        <v>200</v>
      </c>
      <c r="F543" s="17">
        <v>1865.1729439999999</v>
      </c>
      <c r="G543" s="171">
        <v>240</v>
      </c>
      <c r="H543" s="17">
        <v>2000</v>
      </c>
      <c r="I543" s="159">
        <v>0</v>
      </c>
    </row>
    <row r="544" spans="2:9" hidden="1" x14ac:dyDescent="0.25">
      <c r="B544" s="171" t="s">
        <v>572</v>
      </c>
      <c r="C544" s="171">
        <v>100</v>
      </c>
      <c r="D544" s="171">
        <v>300</v>
      </c>
      <c r="E544" s="159">
        <v>200</v>
      </c>
      <c r="F544" s="17">
        <v>2063.4076810000001</v>
      </c>
      <c r="G544" s="171">
        <v>240</v>
      </c>
      <c r="H544" s="17">
        <v>2100</v>
      </c>
      <c r="I544" s="159">
        <v>0</v>
      </c>
    </row>
    <row r="545" spans="2:9" hidden="1" x14ac:dyDescent="0.25">
      <c r="B545" s="171" t="s">
        <v>573</v>
      </c>
      <c r="C545" s="171">
        <v>100</v>
      </c>
      <c r="D545" s="171">
        <v>200</v>
      </c>
      <c r="E545" s="159">
        <v>200</v>
      </c>
      <c r="F545" s="17">
        <v>2300</v>
      </c>
      <c r="G545" s="171">
        <v>240</v>
      </c>
      <c r="H545" s="17">
        <v>2300</v>
      </c>
      <c r="I545" s="159">
        <v>0</v>
      </c>
    </row>
    <row r="546" spans="2:9" hidden="1" x14ac:dyDescent="0.25">
      <c r="B546" s="171" t="s">
        <v>574</v>
      </c>
      <c r="C546" s="171">
        <v>100</v>
      </c>
      <c r="D546" s="171">
        <v>300</v>
      </c>
      <c r="E546" s="159">
        <v>200</v>
      </c>
      <c r="F546" s="17">
        <v>2300.6042670000002</v>
      </c>
      <c r="G546" s="171">
        <v>240</v>
      </c>
      <c r="H546" s="17">
        <v>2420</v>
      </c>
      <c r="I546" s="159">
        <v>0</v>
      </c>
    </row>
    <row r="547" spans="2:9" hidden="1" x14ac:dyDescent="0.25">
      <c r="B547" s="171" t="s">
        <v>575</v>
      </c>
      <c r="C547" s="171">
        <v>100</v>
      </c>
      <c r="D547" s="171">
        <v>300</v>
      </c>
      <c r="E547" s="159">
        <v>200</v>
      </c>
      <c r="F547" s="17">
        <v>2225.6877260000001</v>
      </c>
      <c r="G547" s="171">
        <v>240</v>
      </c>
      <c r="H547" s="17">
        <v>2447</v>
      </c>
      <c r="I547" s="159">
        <v>0</v>
      </c>
    </row>
    <row r="548" spans="2:9" hidden="1" x14ac:dyDescent="0.25">
      <c r="B548" s="171" t="s">
        <v>576</v>
      </c>
      <c r="C548" s="171">
        <v>100</v>
      </c>
      <c r="D548" s="171">
        <v>300</v>
      </c>
      <c r="E548" s="159">
        <v>200</v>
      </c>
      <c r="F548" s="17">
        <v>2041.893634</v>
      </c>
      <c r="G548" s="171">
        <v>240</v>
      </c>
      <c r="H548" s="17">
        <v>2270</v>
      </c>
      <c r="I548" s="159">
        <v>0</v>
      </c>
    </row>
    <row r="549" spans="2:9" hidden="1" x14ac:dyDescent="0.25">
      <c r="B549" s="171" t="s">
        <v>577</v>
      </c>
      <c r="C549" s="171">
        <v>100</v>
      </c>
      <c r="D549" s="171">
        <v>300</v>
      </c>
      <c r="E549" s="159">
        <v>200</v>
      </c>
      <c r="F549" s="17">
        <v>1828.256451</v>
      </c>
      <c r="G549" s="171">
        <v>240</v>
      </c>
      <c r="H549" s="17">
        <v>2150</v>
      </c>
      <c r="I549" s="159">
        <v>0</v>
      </c>
    </row>
    <row r="550" spans="2:9" hidden="1" x14ac:dyDescent="0.25">
      <c r="B550" s="171" t="s">
        <v>578</v>
      </c>
      <c r="C550" s="171">
        <v>100</v>
      </c>
      <c r="D550" s="171">
        <v>300</v>
      </c>
      <c r="E550" s="159">
        <v>200</v>
      </c>
      <c r="F550" s="17">
        <v>1666.2255869999999</v>
      </c>
      <c r="G550" s="171">
        <v>240</v>
      </c>
      <c r="H550" s="17">
        <v>1975</v>
      </c>
      <c r="I550" s="159">
        <v>0</v>
      </c>
    </row>
    <row r="551" spans="2:9" hidden="1" x14ac:dyDescent="0.25">
      <c r="B551" s="171" t="s">
        <v>579</v>
      </c>
      <c r="C551" s="171">
        <v>100</v>
      </c>
      <c r="D551" s="171">
        <v>300</v>
      </c>
      <c r="E551" s="159">
        <v>200</v>
      </c>
      <c r="F551" s="17">
        <v>1577.240033</v>
      </c>
      <c r="G551" s="171">
        <v>240</v>
      </c>
      <c r="H551" s="17">
        <v>1850</v>
      </c>
      <c r="I551" s="159">
        <v>0</v>
      </c>
    </row>
    <row r="552" spans="2:9" hidden="1" x14ac:dyDescent="0.25">
      <c r="B552" s="171" t="s">
        <v>580</v>
      </c>
      <c r="C552" s="171">
        <v>100</v>
      </c>
      <c r="D552" s="171">
        <v>300</v>
      </c>
      <c r="E552" s="159">
        <v>200</v>
      </c>
      <c r="F552" s="17">
        <v>1654.7798640000001</v>
      </c>
      <c r="G552" s="171">
        <v>240</v>
      </c>
      <c r="H552" s="17">
        <v>1850</v>
      </c>
      <c r="I552" s="159">
        <v>0</v>
      </c>
    </row>
    <row r="553" spans="2:9" hidden="1" x14ac:dyDescent="0.25">
      <c r="B553" s="171" t="s">
        <v>581</v>
      </c>
      <c r="C553" s="171">
        <v>100</v>
      </c>
      <c r="D553" s="171">
        <v>300</v>
      </c>
      <c r="E553" s="159">
        <v>200</v>
      </c>
      <c r="F553" s="17">
        <v>1789.0264850000001</v>
      </c>
      <c r="G553" s="171">
        <v>240</v>
      </c>
      <c r="H553" s="17">
        <v>1850</v>
      </c>
      <c r="I553" s="159">
        <v>0</v>
      </c>
    </row>
    <row r="554" spans="2:9" hidden="1" x14ac:dyDescent="0.25">
      <c r="B554" s="171" t="s">
        <v>582</v>
      </c>
      <c r="C554" s="171">
        <v>100</v>
      </c>
      <c r="D554" s="171">
        <v>300</v>
      </c>
      <c r="E554" s="159">
        <v>200</v>
      </c>
      <c r="F554" s="17">
        <v>1897.1660139999999</v>
      </c>
      <c r="G554" s="171">
        <v>240</v>
      </c>
      <c r="H554" s="17">
        <v>1900</v>
      </c>
      <c r="I554" s="159">
        <v>0</v>
      </c>
    </row>
    <row r="555" spans="2:9" hidden="1" x14ac:dyDescent="0.25">
      <c r="B555" s="171" t="s">
        <v>583</v>
      </c>
      <c r="C555" s="171">
        <v>100</v>
      </c>
      <c r="D555" s="171">
        <v>200</v>
      </c>
      <c r="E555" s="159">
        <v>200</v>
      </c>
      <c r="F555" s="17">
        <v>2000</v>
      </c>
      <c r="G555" s="171">
        <v>240</v>
      </c>
      <c r="H555" s="17">
        <v>2000</v>
      </c>
      <c r="I555" s="159">
        <v>0</v>
      </c>
    </row>
    <row r="556" spans="2:9" hidden="1" x14ac:dyDescent="0.25">
      <c r="B556" s="171" t="s">
        <v>584</v>
      </c>
      <c r="C556" s="171">
        <v>100</v>
      </c>
      <c r="D556" s="171">
        <v>200</v>
      </c>
      <c r="E556" s="159">
        <v>200</v>
      </c>
      <c r="F556" s="17">
        <v>2100</v>
      </c>
      <c r="G556" s="171">
        <v>240</v>
      </c>
      <c r="H556" s="17">
        <v>2100</v>
      </c>
      <c r="I556" s="159">
        <v>0</v>
      </c>
    </row>
    <row r="557" spans="2:9" hidden="1" x14ac:dyDescent="0.25">
      <c r="B557" s="171" t="s">
        <v>585</v>
      </c>
      <c r="C557" s="171">
        <v>100</v>
      </c>
      <c r="D557" s="171">
        <v>300</v>
      </c>
      <c r="E557" s="159">
        <v>200</v>
      </c>
      <c r="F557" s="17">
        <v>2205.2504730000001</v>
      </c>
      <c r="G557" s="171">
        <v>240</v>
      </c>
      <c r="H557" s="17">
        <v>2300</v>
      </c>
      <c r="I557" s="159">
        <v>0</v>
      </c>
    </row>
    <row r="558" spans="2:9" hidden="1" x14ac:dyDescent="0.25">
      <c r="B558" s="171" t="s">
        <v>586</v>
      </c>
      <c r="C558" s="171">
        <v>100</v>
      </c>
      <c r="D558" s="171">
        <v>300</v>
      </c>
      <c r="E558" s="159">
        <v>200</v>
      </c>
      <c r="F558" s="17">
        <v>2310.2516540000001</v>
      </c>
      <c r="G558" s="171">
        <v>240</v>
      </c>
      <c r="H558" s="17">
        <v>2420</v>
      </c>
      <c r="I558" s="159">
        <v>0</v>
      </c>
    </row>
    <row r="559" spans="2:9" hidden="1" x14ac:dyDescent="0.25">
      <c r="B559" s="171" t="s">
        <v>587</v>
      </c>
      <c r="C559" s="171">
        <v>100</v>
      </c>
      <c r="D559" s="171">
        <v>300</v>
      </c>
      <c r="E559" s="159">
        <v>200</v>
      </c>
      <c r="F559" s="17">
        <v>2400.7792469999999</v>
      </c>
      <c r="G559" s="171">
        <v>240</v>
      </c>
      <c r="H559" s="17">
        <v>2447</v>
      </c>
      <c r="I559" s="159">
        <v>0</v>
      </c>
    </row>
    <row r="560" spans="2:9" hidden="1" x14ac:dyDescent="0.25">
      <c r="B560" s="171" t="s">
        <v>588</v>
      </c>
      <c r="C560" s="171">
        <v>100</v>
      </c>
      <c r="D560" s="171">
        <v>200</v>
      </c>
      <c r="E560" s="159">
        <v>200</v>
      </c>
      <c r="F560" s="17">
        <v>2270</v>
      </c>
      <c r="G560" s="171">
        <v>240</v>
      </c>
      <c r="H560" s="17">
        <v>2270</v>
      </c>
      <c r="I560" s="159">
        <v>0</v>
      </c>
    </row>
    <row r="561" spans="2:9" hidden="1" x14ac:dyDescent="0.25">
      <c r="B561" s="171" t="s">
        <v>589</v>
      </c>
      <c r="C561" s="171">
        <v>100</v>
      </c>
      <c r="D561" s="171">
        <v>200</v>
      </c>
      <c r="E561" s="159">
        <v>200</v>
      </c>
      <c r="F561" s="17">
        <v>2150</v>
      </c>
      <c r="G561" s="171">
        <v>240</v>
      </c>
      <c r="H561" s="17">
        <v>2150</v>
      </c>
      <c r="I561" s="159">
        <v>0</v>
      </c>
    </row>
    <row r="562" spans="2:9" hidden="1" x14ac:dyDescent="0.25">
      <c r="B562" s="171" t="s">
        <v>590</v>
      </c>
      <c r="C562" s="171">
        <v>100</v>
      </c>
      <c r="D562" s="171">
        <v>300</v>
      </c>
      <c r="E562" s="159">
        <v>200</v>
      </c>
      <c r="F562" s="17">
        <v>1943.9086749999999</v>
      </c>
      <c r="G562" s="171">
        <v>240</v>
      </c>
      <c r="H562" s="17">
        <v>1975</v>
      </c>
      <c r="I562" s="159">
        <v>0</v>
      </c>
    </row>
    <row r="563" spans="2:9" hidden="1" x14ac:dyDescent="0.25">
      <c r="B563" s="171" t="s">
        <v>591</v>
      </c>
      <c r="C563" s="171">
        <v>100</v>
      </c>
      <c r="D563" s="171">
        <v>300</v>
      </c>
      <c r="E563" s="159">
        <v>200</v>
      </c>
      <c r="F563" s="17">
        <v>1845.8486399999999</v>
      </c>
      <c r="G563" s="171">
        <v>240</v>
      </c>
      <c r="H563" s="17">
        <v>1850</v>
      </c>
      <c r="I563" s="159">
        <v>0</v>
      </c>
    </row>
    <row r="564" spans="2:9" hidden="1" x14ac:dyDescent="0.25">
      <c r="B564" s="171" t="s">
        <v>592</v>
      </c>
      <c r="C564" s="171">
        <v>100</v>
      </c>
      <c r="D564" s="171">
        <v>200</v>
      </c>
      <c r="E564" s="159">
        <v>200</v>
      </c>
      <c r="F564" s="17">
        <v>1850</v>
      </c>
      <c r="G564" s="171">
        <v>240</v>
      </c>
      <c r="H564" s="17">
        <v>1850</v>
      </c>
      <c r="I564" s="159">
        <v>0</v>
      </c>
    </row>
    <row r="565" spans="2:9" hidden="1" x14ac:dyDescent="0.25">
      <c r="B565" s="171" t="s">
        <v>593</v>
      </c>
      <c r="C565" s="171">
        <v>100</v>
      </c>
      <c r="D565" s="171">
        <v>200</v>
      </c>
      <c r="E565" s="159">
        <v>200</v>
      </c>
      <c r="F565" s="17">
        <v>1850</v>
      </c>
      <c r="G565" s="171">
        <v>240</v>
      </c>
      <c r="H565" s="17">
        <v>1850</v>
      </c>
      <c r="I565" s="159">
        <v>0</v>
      </c>
    </row>
    <row r="566" spans="2:9" hidden="1" x14ac:dyDescent="0.25">
      <c r="B566" s="171" t="s">
        <v>594</v>
      </c>
      <c r="C566" s="171">
        <v>100</v>
      </c>
      <c r="D566" s="171">
        <v>200</v>
      </c>
      <c r="E566" s="159">
        <v>200</v>
      </c>
      <c r="F566" s="17">
        <v>1900</v>
      </c>
      <c r="G566" s="171">
        <v>240</v>
      </c>
      <c r="H566" s="17">
        <v>1900</v>
      </c>
      <c r="I566" s="159">
        <v>0</v>
      </c>
    </row>
    <row r="567" spans="2:9" hidden="1" x14ac:dyDescent="0.25">
      <c r="B567" s="171" t="s">
        <v>595</v>
      </c>
      <c r="C567" s="171">
        <v>100</v>
      </c>
      <c r="D567" s="171">
        <v>200</v>
      </c>
      <c r="E567" s="159">
        <v>200</v>
      </c>
      <c r="F567" s="17">
        <v>2000</v>
      </c>
      <c r="G567" s="171">
        <v>240</v>
      </c>
      <c r="H567" s="17">
        <v>2000</v>
      </c>
      <c r="I567" s="159">
        <v>0</v>
      </c>
    </row>
    <row r="568" spans="2:9" hidden="1" x14ac:dyDescent="0.25">
      <c r="B568" s="171" t="s">
        <v>596</v>
      </c>
      <c r="C568" s="171">
        <v>100</v>
      </c>
      <c r="D568" s="171">
        <v>200</v>
      </c>
      <c r="E568" s="159">
        <v>200</v>
      </c>
      <c r="F568" s="17">
        <v>2100</v>
      </c>
      <c r="G568" s="171">
        <v>240</v>
      </c>
      <c r="H568" s="17">
        <v>2100</v>
      </c>
      <c r="I568" s="159">
        <v>0</v>
      </c>
    </row>
    <row r="569" spans="2:9" hidden="1" x14ac:dyDescent="0.25">
      <c r="B569" s="171" t="s">
        <v>597</v>
      </c>
      <c r="C569" s="171">
        <v>100</v>
      </c>
      <c r="D569" s="171">
        <v>300</v>
      </c>
      <c r="E569" s="159">
        <v>200</v>
      </c>
      <c r="F569" s="17">
        <v>2191.0090190000001</v>
      </c>
      <c r="G569" s="171">
        <v>240</v>
      </c>
      <c r="H569" s="17">
        <v>2300</v>
      </c>
      <c r="I569" s="159">
        <v>0</v>
      </c>
    </row>
    <row r="570" spans="2:9" hidden="1" x14ac:dyDescent="0.25">
      <c r="B570" s="171" t="s">
        <v>598</v>
      </c>
      <c r="C570" s="171">
        <v>100</v>
      </c>
      <c r="D570" s="171">
        <v>300</v>
      </c>
      <c r="E570" s="159">
        <v>200</v>
      </c>
      <c r="F570" s="17">
        <v>2077.4877019999999</v>
      </c>
      <c r="G570" s="171">
        <v>240</v>
      </c>
      <c r="H570" s="17">
        <v>2420</v>
      </c>
      <c r="I570" s="159">
        <v>0</v>
      </c>
    </row>
    <row r="571" spans="2:9" hidden="1" x14ac:dyDescent="0.25">
      <c r="B571" s="171" t="s">
        <v>599</v>
      </c>
      <c r="C571" s="171">
        <v>100</v>
      </c>
      <c r="D571" s="171">
        <v>300</v>
      </c>
      <c r="E571" s="159">
        <v>200</v>
      </c>
      <c r="F571" s="17">
        <v>1971.09701</v>
      </c>
      <c r="G571" s="171">
        <v>240</v>
      </c>
      <c r="H571" s="17">
        <v>2447</v>
      </c>
      <c r="I571" s="159">
        <v>0</v>
      </c>
    </row>
    <row r="572" spans="2:9" hidden="1" x14ac:dyDescent="0.25">
      <c r="B572" s="171" t="s">
        <v>600</v>
      </c>
      <c r="C572" s="171">
        <v>100</v>
      </c>
      <c r="D572" s="171">
        <v>300</v>
      </c>
      <c r="E572" s="159">
        <v>200</v>
      </c>
      <c r="F572" s="17">
        <v>1820.575879</v>
      </c>
      <c r="G572" s="171">
        <v>240</v>
      </c>
      <c r="H572" s="17">
        <v>2270</v>
      </c>
      <c r="I572" s="159">
        <v>0</v>
      </c>
    </row>
    <row r="573" spans="2:9" hidden="1" x14ac:dyDescent="0.25">
      <c r="B573" s="171" t="s">
        <v>601</v>
      </c>
      <c r="C573" s="171">
        <v>100</v>
      </c>
      <c r="D573" s="171">
        <v>300</v>
      </c>
      <c r="E573" s="159">
        <v>200</v>
      </c>
      <c r="F573" s="17">
        <v>1647.915833</v>
      </c>
      <c r="G573" s="171">
        <v>240</v>
      </c>
      <c r="H573" s="17">
        <v>2150</v>
      </c>
      <c r="I573" s="159">
        <v>0</v>
      </c>
    </row>
    <row r="574" spans="2:9" hidden="1" x14ac:dyDescent="0.25">
      <c r="B574" s="171" t="s">
        <v>602</v>
      </c>
      <c r="C574" s="171">
        <v>100</v>
      </c>
      <c r="D574" s="171">
        <v>300</v>
      </c>
      <c r="E574" s="159">
        <v>200</v>
      </c>
      <c r="F574" s="17">
        <v>1481.7815169999999</v>
      </c>
      <c r="G574" s="171">
        <v>240</v>
      </c>
      <c r="H574" s="17">
        <v>1975</v>
      </c>
      <c r="I574" s="159">
        <v>0</v>
      </c>
    </row>
    <row r="575" spans="2:9" hidden="1" x14ac:dyDescent="0.25">
      <c r="B575" s="171" t="s">
        <v>603</v>
      </c>
      <c r="C575" s="171">
        <v>100</v>
      </c>
      <c r="D575" s="171">
        <v>300</v>
      </c>
      <c r="E575" s="159">
        <v>200</v>
      </c>
      <c r="F575" s="17">
        <v>1428.1850999999999</v>
      </c>
      <c r="G575" s="171">
        <v>240</v>
      </c>
      <c r="H575" s="17">
        <v>1850</v>
      </c>
      <c r="I575" s="159">
        <v>0</v>
      </c>
    </row>
    <row r="576" spans="2:9" hidden="1" x14ac:dyDescent="0.25">
      <c r="B576" s="171" t="s">
        <v>604</v>
      </c>
      <c r="C576" s="171">
        <v>100</v>
      </c>
      <c r="D576" s="171">
        <v>300</v>
      </c>
      <c r="E576" s="159">
        <v>200</v>
      </c>
      <c r="F576" s="17">
        <v>1424.723189</v>
      </c>
      <c r="G576" s="171">
        <v>240</v>
      </c>
      <c r="H576" s="17">
        <v>1850</v>
      </c>
      <c r="I576" s="159">
        <v>0</v>
      </c>
    </row>
    <row r="577" spans="2:9" hidden="1" x14ac:dyDescent="0.25">
      <c r="B577" s="171" t="s">
        <v>605</v>
      </c>
      <c r="C577" s="171">
        <v>100</v>
      </c>
      <c r="D577" s="171">
        <v>300</v>
      </c>
      <c r="E577" s="159">
        <v>200</v>
      </c>
      <c r="F577" s="17">
        <v>1483.6965909999999</v>
      </c>
      <c r="G577" s="171">
        <v>240</v>
      </c>
      <c r="H577" s="17">
        <v>1850</v>
      </c>
      <c r="I577" s="159">
        <v>0</v>
      </c>
    </row>
    <row r="578" spans="2:9" hidden="1" x14ac:dyDescent="0.25">
      <c r="B578" s="171" t="s">
        <v>606</v>
      </c>
      <c r="C578" s="171">
        <v>100</v>
      </c>
      <c r="D578" s="171">
        <v>300</v>
      </c>
      <c r="E578" s="159">
        <v>200</v>
      </c>
      <c r="F578" s="17">
        <v>1620.2184609999999</v>
      </c>
      <c r="G578" s="171">
        <v>240</v>
      </c>
      <c r="H578" s="17">
        <v>1900</v>
      </c>
      <c r="I578" s="159">
        <v>0</v>
      </c>
    </row>
    <row r="579" spans="2:9" hidden="1" x14ac:dyDescent="0.25">
      <c r="B579" s="171" t="s">
        <v>607</v>
      </c>
      <c r="C579" s="171">
        <v>100</v>
      </c>
      <c r="D579" s="171">
        <v>300</v>
      </c>
      <c r="E579" s="159">
        <v>200</v>
      </c>
      <c r="F579" s="17">
        <v>1738.011105</v>
      </c>
      <c r="G579" s="171">
        <v>240</v>
      </c>
      <c r="H579" s="17">
        <v>2000</v>
      </c>
      <c r="I579" s="159">
        <v>0</v>
      </c>
    </row>
    <row r="580" spans="2:9" hidden="1" x14ac:dyDescent="0.25">
      <c r="B580" s="171" t="s">
        <v>608</v>
      </c>
      <c r="C580" s="171">
        <v>100</v>
      </c>
      <c r="D580" s="171">
        <v>300</v>
      </c>
      <c r="E580" s="159">
        <v>200</v>
      </c>
      <c r="F580" s="17">
        <v>1892.7236720000001</v>
      </c>
      <c r="G580" s="171">
        <v>240</v>
      </c>
      <c r="H580" s="17">
        <v>2100</v>
      </c>
      <c r="I580" s="159">
        <v>0</v>
      </c>
    </row>
    <row r="581" spans="2:9" hidden="1" x14ac:dyDescent="0.25">
      <c r="B581" s="171" t="s">
        <v>609</v>
      </c>
      <c r="C581" s="171">
        <v>100</v>
      </c>
      <c r="D581" s="171">
        <v>300</v>
      </c>
      <c r="E581" s="159">
        <v>200</v>
      </c>
      <c r="F581" s="17">
        <v>2214.3705620000001</v>
      </c>
      <c r="G581" s="171">
        <v>240</v>
      </c>
      <c r="H581" s="17">
        <v>2300</v>
      </c>
      <c r="I581" s="159">
        <v>0</v>
      </c>
    </row>
    <row r="582" spans="2:9" hidden="1" x14ac:dyDescent="0.25">
      <c r="B582" s="171" t="s">
        <v>610</v>
      </c>
      <c r="C582" s="171">
        <v>100</v>
      </c>
      <c r="D582" s="171">
        <v>200</v>
      </c>
      <c r="E582" s="159">
        <v>200</v>
      </c>
      <c r="F582" s="17">
        <v>2420</v>
      </c>
      <c r="G582" s="171">
        <v>240</v>
      </c>
      <c r="H582" s="17">
        <v>2420</v>
      </c>
      <c r="I582" s="159">
        <v>0</v>
      </c>
    </row>
    <row r="583" spans="2:9" hidden="1" x14ac:dyDescent="0.25">
      <c r="B583" s="171" t="s">
        <v>611</v>
      </c>
      <c r="C583" s="171">
        <v>100</v>
      </c>
      <c r="D583" s="171">
        <v>300</v>
      </c>
      <c r="E583" s="159">
        <v>200</v>
      </c>
      <c r="F583" s="17">
        <v>2340.1647499999999</v>
      </c>
      <c r="G583" s="171">
        <v>240</v>
      </c>
      <c r="H583" s="17">
        <v>2447</v>
      </c>
      <c r="I583" s="159">
        <v>0</v>
      </c>
    </row>
    <row r="584" spans="2:9" hidden="1" x14ac:dyDescent="0.25">
      <c r="B584" s="171" t="s">
        <v>612</v>
      </c>
      <c r="C584" s="171">
        <v>100</v>
      </c>
      <c r="D584" s="171">
        <v>200</v>
      </c>
      <c r="E584" s="159">
        <v>200</v>
      </c>
      <c r="F584" s="17">
        <v>2270</v>
      </c>
      <c r="G584" s="171">
        <v>240</v>
      </c>
      <c r="H584" s="17">
        <v>2270</v>
      </c>
      <c r="I584" s="159">
        <v>0</v>
      </c>
    </row>
    <row r="585" spans="2:9" hidden="1" x14ac:dyDescent="0.25">
      <c r="B585" s="171" t="s">
        <v>613</v>
      </c>
      <c r="C585" s="171">
        <v>100</v>
      </c>
      <c r="D585" s="171">
        <v>200</v>
      </c>
      <c r="E585" s="159">
        <v>200</v>
      </c>
      <c r="F585" s="17">
        <v>2150</v>
      </c>
      <c r="G585" s="171">
        <v>240</v>
      </c>
      <c r="H585" s="17">
        <v>2150</v>
      </c>
      <c r="I585" s="159">
        <v>0</v>
      </c>
    </row>
    <row r="586" spans="2:9" hidden="1" x14ac:dyDescent="0.25">
      <c r="B586" s="171" t="s">
        <v>614</v>
      </c>
      <c r="C586" s="171">
        <v>100</v>
      </c>
      <c r="D586" s="171">
        <v>200</v>
      </c>
      <c r="E586" s="159">
        <v>200</v>
      </c>
      <c r="F586" s="17">
        <v>1975</v>
      </c>
      <c r="G586" s="171">
        <v>240</v>
      </c>
      <c r="H586" s="17">
        <v>1975</v>
      </c>
      <c r="I586" s="159">
        <v>0</v>
      </c>
    </row>
    <row r="587" spans="2:9" hidden="1" x14ac:dyDescent="0.25">
      <c r="B587" s="171" t="s">
        <v>615</v>
      </c>
      <c r="C587" s="171">
        <v>100</v>
      </c>
      <c r="D587" s="171">
        <v>200</v>
      </c>
      <c r="E587" s="159">
        <v>200</v>
      </c>
      <c r="F587" s="17">
        <v>1850</v>
      </c>
      <c r="G587" s="171">
        <v>240</v>
      </c>
      <c r="H587" s="17">
        <v>1850</v>
      </c>
      <c r="I587" s="159">
        <v>0</v>
      </c>
    </row>
    <row r="588" spans="2:9" hidden="1" x14ac:dyDescent="0.25">
      <c r="B588" s="171" t="s">
        <v>616</v>
      </c>
      <c r="C588" s="171">
        <v>100</v>
      </c>
      <c r="D588" s="171">
        <v>200</v>
      </c>
      <c r="E588" s="159">
        <v>200</v>
      </c>
      <c r="F588" s="17">
        <v>1850</v>
      </c>
      <c r="G588" s="171">
        <v>240</v>
      </c>
      <c r="H588" s="17">
        <v>1850</v>
      </c>
      <c r="I588" s="159">
        <v>0</v>
      </c>
    </row>
    <row r="589" spans="2:9" hidden="1" x14ac:dyDescent="0.25">
      <c r="B589" s="171" t="s">
        <v>617</v>
      </c>
      <c r="C589" s="171">
        <v>100</v>
      </c>
      <c r="D589" s="171">
        <v>200</v>
      </c>
      <c r="E589" s="159">
        <v>200</v>
      </c>
      <c r="F589" s="17">
        <v>1850</v>
      </c>
      <c r="G589" s="171">
        <v>240</v>
      </c>
      <c r="H589" s="17">
        <v>1850</v>
      </c>
      <c r="I589" s="159">
        <v>0</v>
      </c>
    </row>
    <row r="590" spans="2:9" hidden="1" x14ac:dyDescent="0.25">
      <c r="B590" s="171" t="s">
        <v>618</v>
      </c>
      <c r="C590" s="171">
        <v>100</v>
      </c>
      <c r="D590" s="171">
        <v>200</v>
      </c>
      <c r="E590" s="159">
        <v>200</v>
      </c>
      <c r="F590" s="17">
        <v>1900</v>
      </c>
      <c r="G590" s="171">
        <v>240</v>
      </c>
      <c r="H590" s="17">
        <v>1900</v>
      </c>
      <c r="I590" s="159">
        <v>0</v>
      </c>
    </row>
    <row r="591" spans="2:9" hidden="1" x14ac:dyDescent="0.25">
      <c r="B591" s="171" t="s">
        <v>619</v>
      </c>
      <c r="C591" s="171">
        <v>100</v>
      </c>
      <c r="D591" s="171">
        <v>200</v>
      </c>
      <c r="E591" s="159">
        <v>200</v>
      </c>
      <c r="F591" s="17">
        <v>2000</v>
      </c>
      <c r="G591" s="171">
        <v>240</v>
      </c>
      <c r="H591" s="17">
        <v>2000</v>
      </c>
      <c r="I591" s="159">
        <v>0</v>
      </c>
    </row>
    <row r="592" spans="2:9" hidden="1" x14ac:dyDescent="0.25">
      <c r="B592" s="171" t="s">
        <v>620</v>
      </c>
      <c r="C592" s="171">
        <v>100</v>
      </c>
      <c r="D592" s="171">
        <v>200</v>
      </c>
      <c r="E592" s="159">
        <v>200</v>
      </c>
      <c r="F592" s="17">
        <v>2100</v>
      </c>
      <c r="G592" s="171">
        <v>240</v>
      </c>
      <c r="H592" s="17">
        <v>2100</v>
      </c>
      <c r="I592" s="159">
        <v>0</v>
      </c>
    </row>
    <row r="593" spans="2:9" hidden="1" x14ac:dyDescent="0.25">
      <c r="B593" s="171" t="s">
        <v>621</v>
      </c>
      <c r="C593" s="171">
        <v>100</v>
      </c>
      <c r="D593" s="171">
        <v>300</v>
      </c>
      <c r="E593" s="159">
        <v>200</v>
      </c>
      <c r="F593" s="17">
        <v>2161.3867489999998</v>
      </c>
      <c r="G593" s="171">
        <v>240</v>
      </c>
      <c r="H593" s="17">
        <v>2300</v>
      </c>
      <c r="I593" s="159">
        <v>0</v>
      </c>
    </row>
    <row r="594" spans="2:9" hidden="1" x14ac:dyDescent="0.25">
      <c r="B594" s="171" t="s">
        <v>622</v>
      </c>
      <c r="C594" s="171">
        <v>100</v>
      </c>
      <c r="D594" s="171">
        <v>300</v>
      </c>
      <c r="E594" s="159">
        <v>200</v>
      </c>
      <c r="F594" s="17">
        <v>2060.638672</v>
      </c>
      <c r="G594" s="171">
        <v>240</v>
      </c>
      <c r="H594" s="17">
        <v>2420</v>
      </c>
      <c r="I594" s="159">
        <v>0</v>
      </c>
    </row>
    <row r="595" spans="2:9" hidden="1" x14ac:dyDescent="0.25">
      <c r="B595" s="171" t="s">
        <v>623</v>
      </c>
      <c r="C595" s="171">
        <v>100</v>
      </c>
      <c r="D595" s="171">
        <v>300</v>
      </c>
      <c r="E595" s="159">
        <v>200</v>
      </c>
      <c r="F595" s="17">
        <v>1988.823484</v>
      </c>
      <c r="G595" s="171">
        <v>240</v>
      </c>
      <c r="H595" s="17">
        <v>2447</v>
      </c>
      <c r="I595" s="159">
        <v>0</v>
      </c>
    </row>
    <row r="596" spans="2:9" hidden="1" x14ac:dyDescent="0.25">
      <c r="B596" s="171" t="s">
        <v>624</v>
      </c>
      <c r="C596" s="171">
        <v>100</v>
      </c>
      <c r="D596" s="171">
        <v>300</v>
      </c>
      <c r="E596" s="159">
        <v>200</v>
      </c>
      <c r="F596" s="17">
        <v>1844.404712</v>
      </c>
      <c r="G596" s="171">
        <v>240</v>
      </c>
      <c r="H596" s="17">
        <v>2270</v>
      </c>
      <c r="I596" s="159">
        <v>0</v>
      </c>
    </row>
    <row r="597" spans="2:9" hidden="1" x14ac:dyDescent="0.25">
      <c r="B597" s="171" t="s">
        <v>625</v>
      </c>
      <c r="C597" s="171">
        <v>100</v>
      </c>
      <c r="D597" s="171">
        <v>300</v>
      </c>
      <c r="E597" s="159">
        <v>200</v>
      </c>
      <c r="F597" s="17">
        <v>1668.397107</v>
      </c>
      <c r="G597" s="171">
        <v>240</v>
      </c>
      <c r="H597" s="17">
        <v>2150</v>
      </c>
      <c r="I597" s="159">
        <v>0</v>
      </c>
    </row>
    <row r="598" spans="2:9" hidden="1" x14ac:dyDescent="0.25">
      <c r="B598" s="171" t="s">
        <v>626</v>
      </c>
      <c r="C598" s="171">
        <v>100</v>
      </c>
      <c r="D598" s="171">
        <v>300</v>
      </c>
      <c r="E598" s="159">
        <v>200</v>
      </c>
      <c r="F598" s="17">
        <v>1445.019659</v>
      </c>
      <c r="G598" s="171">
        <v>240</v>
      </c>
      <c r="H598" s="17">
        <v>1975</v>
      </c>
      <c r="I598" s="159">
        <v>0</v>
      </c>
    </row>
    <row r="599" spans="2:9" hidden="1" x14ac:dyDescent="0.25">
      <c r="B599" s="171" t="s">
        <v>627</v>
      </c>
      <c r="C599" s="171">
        <v>100</v>
      </c>
      <c r="D599" s="171">
        <v>300</v>
      </c>
      <c r="E599" s="159">
        <v>200</v>
      </c>
      <c r="F599" s="17">
        <v>1303.0055199999999</v>
      </c>
      <c r="G599" s="171">
        <v>240</v>
      </c>
      <c r="H599" s="17">
        <v>1850</v>
      </c>
      <c r="I599" s="159">
        <v>0</v>
      </c>
    </row>
    <row r="600" spans="2:9" hidden="1" x14ac:dyDescent="0.25">
      <c r="B600" s="171" t="s">
        <v>628</v>
      </c>
      <c r="C600" s="171">
        <v>100</v>
      </c>
      <c r="D600" s="171">
        <v>300</v>
      </c>
      <c r="E600" s="159">
        <v>200</v>
      </c>
      <c r="F600" s="17">
        <v>1398.489585</v>
      </c>
      <c r="G600" s="171">
        <v>240</v>
      </c>
      <c r="H600" s="17">
        <v>1850</v>
      </c>
      <c r="I600" s="159">
        <v>0</v>
      </c>
    </row>
    <row r="601" spans="2:9" hidden="1" x14ac:dyDescent="0.25">
      <c r="B601" s="171" t="s">
        <v>629</v>
      </c>
      <c r="C601" s="171">
        <v>100</v>
      </c>
      <c r="D601" s="171">
        <v>300</v>
      </c>
      <c r="E601" s="159">
        <v>200</v>
      </c>
      <c r="F601" s="17">
        <v>1524.2939940000001</v>
      </c>
      <c r="G601" s="171">
        <v>240</v>
      </c>
      <c r="H601" s="17">
        <v>1850</v>
      </c>
      <c r="I601" s="159">
        <v>0</v>
      </c>
    </row>
    <row r="602" spans="2:9" hidden="1" x14ac:dyDescent="0.25">
      <c r="B602" s="171" t="s">
        <v>630</v>
      </c>
      <c r="C602" s="171">
        <v>100</v>
      </c>
      <c r="D602" s="171">
        <v>300</v>
      </c>
      <c r="E602" s="159">
        <v>200</v>
      </c>
      <c r="F602" s="17">
        <v>1747.0609890000001</v>
      </c>
      <c r="G602" s="171">
        <v>240</v>
      </c>
      <c r="H602" s="17">
        <v>1900</v>
      </c>
      <c r="I602" s="159">
        <v>0</v>
      </c>
    </row>
    <row r="603" spans="2:9" hidden="1" x14ac:dyDescent="0.25">
      <c r="B603" s="171" t="s">
        <v>631</v>
      </c>
      <c r="C603" s="171">
        <v>100</v>
      </c>
      <c r="D603" s="171">
        <v>300</v>
      </c>
      <c r="E603" s="159">
        <v>200</v>
      </c>
      <c r="F603" s="17">
        <v>1877.0412490000001</v>
      </c>
      <c r="G603" s="171">
        <v>240</v>
      </c>
      <c r="H603" s="17">
        <v>2000</v>
      </c>
      <c r="I603" s="159">
        <v>0</v>
      </c>
    </row>
    <row r="604" spans="2:9" hidden="1" x14ac:dyDescent="0.25">
      <c r="B604" s="171" t="s">
        <v>632</v>
      </c>
      <c r="C604" s="171">
        <v>100</v>
      </c>
      <c r="D604" s="171">
        <v>300</v>
      </c>
      <c r="E604" s="159">
        <v>200</v>
      </c>
      <c r="F604" s="17">
        <v>2064.9589510000001</v>
      </c>
      <c r="G604" s="171">
        <v>240</v>
      </c>
      <c r="H604" s="17">
        <v>2100</v>
      </c>
      <c r="I604" s="159">
        <v>0</v>
      </c>
    </row>
    <row r="605" spans="2:9" hidden="1" x14ac:dyDescent="0.25">
      <c r="B605" s="171" t="s">
        <v>633</v>
      </c>
      <c r="C605" s="171">
        <v>100</v>
      </c>
      <c r="D605" s="171">
        <v>300</v>
      </c>
      <c r="E605" s="159">
        <v>200</v>
      </c>
      <c r="F605" s="17">
        <v>2233.4220399999999</v>
      </c>
      <c r="G605" s="171">
        <v>240</v>
      </c>
      <c r="H605" s="17">
        <v>2300</v>
      </c>
      <c r="I605" s="159">
        <v>0</v>
      </c>
    </row>
    <row r="606" spans="2:9" hidden="1" x14ac:dyDescent="0.25">
      <c r="B606" s="171" t="s">
        <v>634</v>
      </c>
      <c r="C606" s="171">
        <v>100</v>
      </c>
      <c r="D606" s="171">
        <v>300</v>
      </c>
      <c r="E606" s="159">
        <v>200</v>
      </c>
      <c r="F606" s="17">
        <v>2268.0680600000001</v>
      </c>
      <c r="G606" s="171">
        <v>240</v>
      </c>
      <c r="H606" s="17">
        <v>2420</v>
      </c>
      <c r="I606" s="159">
        <v>0</v>
      </c>
    </row>
    <row r="607" spans="2:9" hidden="1" x14ac:dyDescent="0.25">
      <c r="B607" s="171" t="s">
        <v>635</v>
      </c>
      <c r="C607" s="171">
        <v>100</v>
      </c>
      <c r="D607" s="171">
        <v>300</v>
      </c>
      <c r="E607" s="159">
        <v>200</v>
      </c>
      <c r="F607" s="17">
        <v>2276.7753790000002</v>
      </c>
      <c r="G607" s="171">
        <v>240</v>
      </c>
      <c r="H607" s="17">
        <v>2447</v>
      </c>
      <c r="I607" s="159">
        <v>0</v>
      </c>
    </row>
    <row r="608" spans="2:9" hidden="1" x14ac:dyDescent="0.25">
      <c r="B608" s="171" t="s">
        <v>636</v>
      </c>
      <c r="C608" s="171">
        <v>100</v>
      </c>
      <c r="D608" s="171">
        <v>300</v>
      </c>
      <c r="E608" s="159">
        <v>200</v>
      </c>
      <c r="F608" s="17">
        <v>2253.2623920000001</v>
      </c>
      <c r="G608" s="171">
        <v>240</v>
      </c>
      <c r="H608" s="17">
        <v>2270</v>
      </c>
      <c r="I608" s="159">
        <v>0</v>
      </c>
    </row>
    <row r="609" spans="2:9" hidden="1" x14ac:dyDescent="0.25">
      <c r="B609" s="171" t="s">
        <v>637</v>
      </c>
      <c r="C609" s="171">
        <v>100</v>
      </c>
      <c r="D609" s="171">
        <v>300</v>
      </c>
      <c r="E609" s="159">
        <v>200</v>
      </c>
      <c r="F609" s="17">
        <v>2126.8195000000001</v>
      </c>
      <c r="G609" s="171">
        <v>240</v>
      </c>
      <c r="H609" s="17">
        <v>2150</v>
      </c>
      <c r="I609" s="159">
        <v>0</v>
      </c>
    </row>
    <row r="610" spans="2:9" hidden="1" x14ac:dyDescent="0.25">
      <c r="B610" s="171" t="s">
        <v>638</v>
      </c>
      <c r="C610" s="171">
        <v>100</v>
      </c>
      <c r="D610" s="171">
        <v>200</v>
      </c>
      <c r="E610" s="159">
        <v>200</v>
      </c>
      <c r="F610" s="17">
        <v>1975</v>
      </c>
      <c r="G610" s="171">
        <v>240</v>
      </c>
      <c r="H610" s="17">
        <v>1975</v>
      </c>
      <c r="I610" s="159">
        <v>0</v>
      </c>
    </row>
    <row r="611" spans="2:9" hidden="1" x14ac:dyDescent="0.25">
      <c r="B611" s="171" t="s">
        <v>639</v>
      </c>
      <c r="C611" s="171">
        <v>100</v>
      </c>
      <c r="D611" s="171">
        <v>200</v>
      </c>
      <c r="E611" s="159">
        <v>200</v>
      </c>
      <c r="F611" s="17">
        <v>1850</v>
      </c>
      <c r="G611" s="171">
        <v>240</v>
      </c>
      <c r="H611" s="17">
        <v>1850</v>
      </c>
      <c r="I611" s="159">
        <v>0</v>
      </c>
    </row>
    <row r="612" spans="2:9" hidden="1" x14ac:dyDescent="0.25">
      <c r="B612" s="171" t="s">
        <v>640</v>
      </c>
      <c r="C612" s="171">
        <v>100</v>
      </c>
      <c r="D612" s="171">
        <v>200</v>
      </c>
      <c r="E612" s="159">
        <v>200</v>
      </c>
      <c r="F612" s="17">
        <v>1850</v>
      </c>
      <c r="G612" s="171">
        <v>240</v>
      </c>
      <c r="H612" s="17">
        <v>1850</v>
      </c>
      <c r="I612" s="159">
        <v>0</v>
      </c>
    </row>
    <row r="613" spans="2:9" hidden="1" x14ac:dyDescent="0.25">
      <c r="B613" s="171" t="s">
        <v>641</v>
      </c>
      <c r="C613" s="171">
        <v>100</v>
      </c>
      <c r="D613" s="171">
        <v>200</v>
      </c>
      <c r="E613" s="159">
        <v>200</v>
      </c>
      <c r="F613" s="17">
        <v>1850</v>
      </c>
      <c r="G613" s="171">
        <v>240</v>
      </c>
      <c r="H613" s="17">
        <v>1850</v>
      </c>
      <c r="I613" s="159">
        <v>0</v>
      </c>
    </row>
    <row r="614" spans="2:9" hidden="1" x14ac:dyDescent="0.25">
      <c r="B614" s="171" t="s">
        <v>642</v>
      </c>
      <c r="C614" s="171">
        <v>100</v>
      </c>
      <c r="D614" s="171">
        <v>200</v>
      </c>
      <c r="E614" s="159">
        <v>200</v>
      </c>
      <c r="F614" s="17">
        <v>1900</v>
      </c>
      <c r="G614" s="171">
        <v>240</v>
      </c>
      <c r="H614" s="17">
        <v>1900</v>
      </c>
      <c r="I614" s="159">
        <v>0</v>
      </c>
    </row>
    <row r="615" spans="2:9" hidden="1" x14ac:dyDescent="0.25">
      <c r="B615" s="171" t="s">
        <v>643</v>
      </c>
      <c r="C615" s="171">
        <v>100</v>
      </c>
      <c r="D615" s="171">
        <v>200</v>
      </c>
      <c r="E615" s="159">
        <v>200</v>
      </c>
      <c r="F615" s="17">
        <v>2000</v>
      </c>
      <c r="G615" s="171">
        <v>240</v>
      </c>
      <c r="H615" s="17">
        <v>2000</v>
      </c>
      <c r="I615" s="159">
        <v>0</v>
      </c>
    </row>
    <row r="616" spans="2:9" hidden="1" x14ac:dyDescent="0.25">
      <c r="B616" s="171" t="s">
        <v>644</v>
      </c>
      <c r="C616" s="171">
        <v>100</v>
      </c>
      <c r="D616" s="171">
        <v>200</v>
      </c>
      <c r="E616" s="159">
        <v>200</v>
      </c>
      <c r="F616" s="17">
        <v>2100</v>
      </c>
      <c r="G616" s="171">
        <v>240</v>
      </c>
      <c r="H616" s="17">
        <v>2100</v>
      </c>
      <c r="I616" s="159">
        <v>0</v>
      </c>
    </row>
    <row r="617" spans="2:9" hidden="1" x14ac:dyDescent="0.25">
      <c r="B617" s="171" t="s">
        <v>645</v>
      </c>
      <c r="C617" s="171">
        <v>100</v>
      </c>
      <c r="D617" s="171">
        <v>300</v>
      </c>
      <c r="E617" s="159">
        <v>200</v>
      </c>
      <c r="F617" s="17">
        <v>2233.7478190000002</v>
      </c>
      <c r="G617" s="171">
        <v>240</v>
      </c>
      <c r="H617" s="17">
        <v>2300</v>
      </c>
      <c r="I617" s="159">
        <v>0</v>
      </c>
    </row>
    <row r="618" spans="2:9" hidden="1" x14ac:dyDescent="0.25">
      <c r="B618" s="171" t="s">
        <v>646</v>
      </c>
      <c r="C618" s="171">
        <v>100</v>
      </c>
      <c r="D618" s="171">
        <v>300</v>
      </c>
      <c r="E618" s="159">
        <v>200</v>
      </c>
      <c r="F618" s="17">
        <v>2163.0551070000001</v>
      </c>
      <c r="G618" s="171">
        <v>240</v>
      </c>
      <c r="H618" s="17">
        <v>2420</v>
      </c>
      <c r="I618" s="159">
        <v>0</v>
      </c>
    </row>
    <row r="619" spans="2:9" hidden="1" x14ac:dyDescent="0.25">
      <c r="B619" s="171" t="s">
        <v>647</v>
      </c>
      <c r="C619" s="171">
        <v>100</v>
      </c>
      <c r="D619" s="171">
        <v>300</v>
      </c>
      <c r="E619" s="159">
        <v>200</v>
      </c>
      <c r="F619" s="17">
        <v>2112.6632960000002</v>
      </c>
      <c r="G619" s="171">
        <v>240</v>
      </c>
      <c r="H619" s="17">
        <v>2447</v>
      </c>
      <c r="I619" s="159">
        <v>0</v>
      </c>
    </row>
    <row r="620" spans="2:9" hidden="1" x14ac:dyDescent="0.25">
      <c r="B620" s="171" t="s">
        <v>648</v>
      </c>
      <c r="C620" s="171">
        <v>100</v>
      </c>
      <c r="D620" s="171">
        <v>300</v>
      </c>
      <c r="E620" s="159">
        <v>200</v>
      </c>
      <c r="F620" s="17">
        <v>1964.164992</v>
      </c>
      <c r="G620" s="171">
        <v>240</v>
      </c>
      <c r="H620" s="17">
        <v>2270</v>
      </c>
      <c r="I620" s="159">
        <v>0</v>
      </c>
    </row>
    <row r="621" spans="2:9" hidden="1" x14ac:dyDescent="0.25">
      <c r="B621" s="171" t="s">
        <v>649</v>
      </c>
      <c r="C621" s="171">
        <v>100</v>
      </c>
      <c r="D621" s="171">
        <v>300</v>
      </c>
      <c r="E621" s="159">
        <v>200</v>
      </c>
      <c r="F621" s="17">
        <v>1790.0463119999999</v>
      </c>
      <c r="G621" s="171">
        <v>240</v>
      </c>
      <c r="H621" s="17">
        <v>2150</v>
      </c>
      <c r="I621" s="159">
        <v>0</v>
      </c>
    </row>
    <row r="622" spans="2:9" hidden="1" x14ac:dyDescent="0.25">
      <c r="B622" s="171" t="s">
        <v>650</v>
      </c>
      <c r="C622" s="171">
        <v>100</v>
      </c>
      <c r="D622" s="171">
        <v>300</v>
      </c>
      <c r="E622" s="159">
        <v>200</v>
      </c>
      <c r="F622" s="17">
        <v>1621.7781440000001</v>
      </c>
      <c r="G622" s="171">
        <v>240</v>
      </c>
      <c r="H622" s="17">
        <v>1975</v>
      </c>
      <c r="I622" s="159">
        <v>0</v>
      </c>
    </row>
    <row r="623" spans="2:9" hidden="1" x14ac:dyDescent="0.25">
      <c r="B623" s="171" t="s">
        <v>651</v>
      </c>
      <c r="C623" s="171">
        <v>100</v>
      </c>
      <c r="D623" s="171">
        <v>300</v>
      </c>
      <c r="E623" s="159">
        <v>200</v>
      </c>
      <c r="F623" s="17">
        <v>1537.403452</v>
      </c>
      <c r="G623" s="171">
        <v>240</v>
      </c>
      <c r="H623" s="17">
        <v>1850</v>
      </c>
      <c r="I623" s="159">
        <v>0</v>
      </c>
    </row>
    <row r="624" spans="2:9" hidden="1" x14ac:dyDescent="0.25">
      <c r="B624" s="171" t="s">
        <v>652</v>
      </c>
      <c r="C624" s="171">
        <v>100</v>
      </c>
      <c r="D624" s="171">
        <v>300</v>
      </c>
      <c r="E624" s="159">
        <v>200</v>
      </c>
      <c r="F624" s="17">
        <v>1573.305983</v>
      </c>
      <c r="G624" s="171">
        <v>240</v>
      </c>
      <c r="H624" s="17">
        <v>1850</v>
      </c>
      <c r="I624" s="159">
        <v>0</v>
      </c>
    </row>
    <row r="625" spans="2:9" hidden="1" x14ac:dyDescent="0.25">
      <c r="B625" s="171" t="s">
        <v>653</v>
      </c>
      <c r="C625" s="171">
        <v>100</v>
      </c>
      <c r="D625" s="171">
        <v>300</v>
      </c>
      <c r="E625" s="159">
        <v>200</v>
      </c>
      <c r="F625" s="17">
        <v>1677.2746199999999</v>
      </c>
      <c r="G625" s="171">
        <v>240</v>
      </c>
      <c r="H625" s="17">
        <v>1850</v>
      </c>
      <c r="I625" s="159">
        <v>0</v>
      </c>
    </row>
    <row r="626" spans="2:9" hidden="1" x14ac:dyDescent="0.25">
      <c r="B626" s="171" t="s">
        <v>654</v>
      </c>
      <c r="C626" s="171">
        <v>100</v>
      </c>
      <c r="D626" s="171">
        <v>300</v>
      </c>
      <c r="E626" s="159">
        <v>200</v>
      </c>
      <c r="F626" s="17">
        <v>1830.114785</v>
      </c>
      <c r="G626" s="171">
        <v>240</v>
      </c>
      <c r="H626" s="17">
        <v>1900</v>
      </c>
      <c r="I626" s="159">
        <v>0</v>
      </c>
    </row>
    <row r="627" spans="2:9" hidden="1" x14ac:dyDescent="0.25">
      <c r="B627" s="171" t="s">
        <v>655</v>
      </c>
      <c r="C627" s="171">
        <v>100</v>
      </c>
      <c r="D627" s="171">
        <v>300</v>
      </c>
      <c r="E627" s="159">
        <v>200</v>
      </c>
      <c r="F627" s="17">
        <v>1976.6948460000001</v>
      </c>
      <c r="G627" s="171">
        <v>240</v>
      </c>
      <c r="H627" s="17">
        <v>2000</v>
      </c>
      <c r="I627" s="159">
        <v>0</v>
      </c>
    </row>
    <row r="628" spans="2:9" hidden="1" x14ac:dyDescent="0.25">
      <c r="B628" s="171" t="s">
        <v>656</v>
      </c>
      <c r="C628" s="171">
        <v>100</v>
      </c>
      <c r="D628" s="171">
        <v>300</v>
      </c>
      <c r="E628" s="159">
        <v>200</v>
      </c>
      <c r="F628" s="17">
        <v>2096.6827480000002</v>
      </c>
      <c r="G628" s="171">
        <v>240</v>
      </c>
      <c r="H628" s="17">
        <v>2100</v>
      </c>
      <c r="I628" s="159">
        <v>0</v>
      </c>
    </row>
    <row r="629" spans="2:9" hidden="1" x14ac:dyDescent="0.25">
      <c r="B629" s="171" t="s">
        <v>657</v>
      </c>
      <c r="C629" s="171">
        <v>100</v>
      </c>
      <c r="D629" s="171">
        <v>300</v>
      </c>
      <c r="E629" s="159">
        <v>200</v>
      </c>
      <c r="F629" s="17">
        <v>2284.3917700000002</v>
      </c>
      <c r="G629" s="171">
        <v>240</v>
      </c>
      <c r="H629" s="17">
        <v>2300</v>
      </c>
      <c r="I629" s="159">
        <v>0</v>
      </c>
    </row>
    <row r="630" spans="2:9" hidden="1" x14ac:dyDescent="0.25">
      <c r="B630" s="171" t="s">
        <v>658</v>
      </c>
      <c r="C630" s="171">
        <v>100</v>
      </c>
      <c r="D630" s="171">
        <v>300</v>
      </c>
      <c r="E630" s="159">
        <v>200</v>
      </c>
      <c r="F630" s="17">
        <v>2333.608941</v>
      </c>
      <c r="G630" s="171">
        <v>240</v>
      </c>
      <c r="H630" s="17">
        <v>2420</v>
      </c>
      <c r="I630" s="159">
        <v>0</v>
      </c>
    </row>
    <row r="631" spans="2:9" hidden="1" x14ac:dyDescent="0.25">
      <c r="B631" s="171" t="s">
        <v>659</v>
      </c>
      <c r="C631" s="171">
        <v>100</v>
      </c>
      <c r="D631" s="171">
        <v>300</v>
      </c>
      <c r="E631" s="159">
        <v>200</v>
      </c>
      <c r="F631" s="17">
        <v>2280.0587380000002</v>
      </c>
      <c r="G631" s="171">
        <v>240</v>
      </c>
      <c r="H631" s="17">
        <v>2447</v>
      </c>
      <c r="I631" s="159">
        <v>0</v>
      </c>
    </row>
    <row r="632" spans="2:9" hidden="1" x14ac:dyDescent="0.25">
      <c r="B632" s="171" t="s">
        <v>660</v>
      </c>
      <c r="C632" s="171">
        <v>100</v>
      </c>
      <c r="D632" s="171">
        <v>300</v>
      </c>
      <c r="E632" s="159">
        <v>200</v>
      </c>
      <c r="F632" s="17">
        <v>2140.2284399999999</v>
      </c>
      <c r="G632" s="171">
        <v>240</v>
      </c>
      <c r="H632" s="17">
        <v>2270</v>
      </c>
      <c r="I632" s="159">
        <v>0</v>
      </c>
    </row>
    <row r="633" spans="2:9" hidden="1" x14ac:dyDescent="0.25">
      <c r="B633" s="171" t="s">
        <v>661</v>
      </c>
      <c r="C633" s="171">
        <v>100</v>
      </c>
      <c r="D633" s="171">
        <v>300</v>
      </c>
      <c r="E633" s="159">
        <v>200</v>
      </c>
      <c r="F633" s="17">
        <v>1917.0728690000001</v>
      </c>
      <c r="G633" s="171">
        <v>240</v>
      </c>
      <c r="H633" s="17">
        <v>2150</v>
      </c>
      <c r="I633" s="159">
        <v>0</v>
      </c>
    </row>
    <row r="634" spans="2:9" hidden="1" x14ac:dyDescent="0.25">
      <c r="B634" s="171" t="s">
        <v>662</v>
      </c>
      <c r="C634" s="171">
        <v>100</v>
      </c>
      <c r="D634" s="171">
        <v>300</v>
      </c>
      <c r="E634" s="159">
        <v>200</v>
      </c>
      <c r="F634" s="17">
        <v>1748.980914</v>
      </c>
      <c r="G634" s="171">
        <v>240</v>
      </c>
      <c r="H634" s="17">
        <v>1975</v>
      </c>
      <c r="I634" s="159">
        <v>0</v>
      </c>
    </row>
    <row r="635" spans="2:9" hidden="1" x14ac:dyDescent="0.25">
      <c r="B635" s="171" t="s">
        <v>663</v>
      </c>
      <c r="C635" s="171">
        <v>100</v>
      </c>
      <c r="D635" s="171">
        <v>300</v>
      </c>
      <c r="E635" s="159">
        <v>200</v>
      </c>
      <c r="F635" s="17">
        <v>1719.8858580000001</v>
      </c>
      <c r="G635" s="171">
        <v>240</v>
      </c>
      <c r="H635" s="17">
        <v>1850</v>
      </c>
      <c r="I635" s="159">
        <v>0</v>
      </c>
    </row>
    <row r="636" spans="2:9" hidden="1" x14ac:dyDescent="0.25">
      <c r="B636" s="171" t="s">
        <v>664</v>
      </c>
      <c r="C636" s="171">
        <v>100</v>
      </c>
      <c r="D636" s="171">
        <v>200</v>
      </c>
      <c r="E636" s="159">
        <v>200</v>
      </c>
      <c r="F636" s="17">
        <v>1850</v>
      </c>
      <c r="G636" s="171">
        <v>240</v>
      </c>
      <c r="H636" s="17">
        <v>1850</v>
      </c>
      <c r="I636" s="159">
        <v>0</v>
      </c>
    </row>
    <row r="637" spans="2:9" hidden="1" x14ac:dyDescent="0.25">
      <c r="B637" s="171" t="s">
        <v>665</v>
      </c>
      <c r="C637" s="171">
        <v>100</v>
      </c>
      <c r="D637" s="171">
        <v>200</v>
      </c>
      <c r="E637" s="159">
        <v>200</v>
      </c>
      <c r="F637" s="17">
        <v>1850</v>
      </c>
      <c r="G637" s="171">
        <v>240</v>
      </c>
      <c r="H637" s="17">
        <v>1850</v>
      </c>
      <c r="I637" s="159">
        <v>0</v>
      </c>
    </row>
    <row r="638" spans="2:9" hidden="1" x14ac:dyDescent="0.25">
      <c r="B638" s="171" t="s">
        <v>666</v>
      </c>
      <c r="C638" s="171">
        <v>100</v>
      </c>
      <c r="D638" s="171">
        <v>200</v>
      </c>
      <c r="E638" s="159">
        <v>200</v>
      </c>
      <c r="F638" s="17">
        <v>1900</v>
      </c>
      <c r="G638" s="171">
        <v>240</v>
      </c>
      <c r="H638" s="17">
        <v>1900</v>
      </c>
      <c r="I638" s="159">
        <v>0</v>
      </c>
    </row>
    <row r="639" spans="2:9" hidden="1" x14ac:dyDescent="0.25">
      <c r="B639" s="171" t="s">
        <v>667</v>
      </c>
      <c r="C639" s="171">
        <v>100</v>
      </c>
      <c r="D639" s="171">
        <v>200</v>
      </c>
      <c r="E639" s="159">
        <v>200</v>
      </c>
      <c r="F639" s="17">
        <v>2000</v>
      </c>
      <c r="G639" s="171">
        <v>240</v>
      </c>
      <c r="H639" s="17">
        <v>2000</v>
      </c>
      <c r="I639" s="159">
        <v>0</v>
      </c>
    </row>
    <row r="640" spans="2:9" hidden="1" x14ac:dyDescent="0.25">
      <c r="B640" s="171" t="s">
        <v>668</v>
      </c>
      <c r="C640" s="171">
        <v>100</v>
      </c>
      <c r="D640" s="171">
        <v>200</v>
      </c>
      <c r="E640" s="159">
        <v>200</v>
      </c>
      <c r="F640" s="17">
        <v>2100</v>
      </c>
      <c r="G640" s="171">
        <v>240</v>
      </c>
      <c r="H640" s="17">
        <v>2100</v>
      </c>
      <c r="I640" s="159">
        <v>0</v>
      </c>
    </row>
    <row r="641" spans="2:9" hidden="1" x14ac:dyDescent="0.25">
      <c r="B641" s="171" t="s">
        <v>669</v>
      </c>
      <c r="C641" s="171">
        <v>100</v>
      </c>
      <c r="D641" s="171">
        <v>200</v>
      </c>
      <c r="E641" s="159">
        <v>200</v>
      </c>
      <c r="F641" s="17">
        <v>2300</v>
      </c>
      <c r="G641" s="171">
        <v>240</v>
      </c>
      <c r="H641" s="17">
        <v>2300</v>
      </c>
      <c r="I641" s="159">
        <v>0</v>
      </c>
    </row>
    <row r="642" spans="2:9" hidden="1" x14ac:dyDescent="0.25">
      <c r="B642" s="171" t="s">
        <v>670</v>
      </c>
      <c r="C642" s="171">
        <v>100</v>
      </c>
      <c r="D642" s="171">
        <v>300</v>
      </c>
      <c r="E642" s="159">
        <v>200</v>
      </c>
      <c r="F642" s="17">
        <v>2383.8642410000002</v>
      </c>
      <c r="G642" s="171">
        <v>240</v>
      </c>
      <c r="H642" s="17">
        <v>2420</v>
      </c>
      <c r="I642" s="159">
        <v>0</v>
      </c>
    </row>
    <row r="643" spans="2:9" hidden="1" x14ac:dyDescent="0.25">
      <c r="B643" s="171" t="s">
        <v>671</v>
      </c>
      <c r="C643" s="171">
        <v>100</v>
      </c>
      <c r="D643" s="171">
        <v>300</v>
      </c>
      <c r="E643" s="159">
        <v>200</v>
      </c>
      <c r="F643" s="17">
        <v>2367.4432339999998</v>
      </c>
      <c r="G643" s="171">
        <v>240</v>
      </c>
      <c r="H643" s="17">
        <v>2447</v>
      </c>
      <c r="I643" s="159">
        <v>0</v>
      </c>
    </row>
    <row r="644" spans="2:9" hidden="1" x14ac:dyDescent="0.25">
      <c r="B644" s="171" t="s">
        <v>672</v>
      </c>
      <c r="C644" s="171">
        <v>100</v>
      </c>
      <c r="D644" s="171">
        <v>200</v>
      </c>
      <c r="E644" s="159">
        <v>200</v>
      </c>
      <c r="F644" s="17">
        <v>2270</v>
      </c>
      <c r="G644" s="171">
        <v>240</v>
      </c>
      <c r="H644" s="17">
        <v>2270</v>
      </c>
      <c r="I644" s="159">
        <v>0</v>
      </c>
    </row>
    <row r="645" spans="2:9" hidden="1" x14ac:dyDescent="0.25">
      <c r="B645" s="171" t="s">
        <v>673</v>
      </c>
      <c r="C645" s="171">
        <v>100</v>
      </c>
      <c r="D645" s="171">
        <v>200</v>
      </c>
      <c r="E645" s="159">
        <v>200</v>
      </c>
      <c r="F645" s="17">
        <v>2150</v>
      </c>
      <c r="G645" s="171">
        <v>240</v>
      </c>
      <c r="H645" s="17">
        <v>2150</v>
      </c>
      <c r="I645" s="159">
        <v>0</v>
      </c>
    </row>
    <row r="646" spans="2:9" hidden="1" x14ac:dyDescent="0.25">
      <c r="B646" s="171" t="s">
        <v>674</v>
      </c>
      <c r="C646" s="171">
        <v>100</v>
      </c>
      <c r="D646" s="171">
        <v>200</v>
      </c>
      <c r="E646" s="159">
        <v>200</v>
      </c>
      <c r="F646" s="17">
        <v>1975</v>
      </c>
      <c r="G646" s="171">
        <v>240</v>
      </c>
      <c r="H646" s="17">
        <v>1975</v>
      </c>
      <c r="I646" s="159">
        <v>0</v>
      </c>
    </row>
    <row r="647" spans="2:9" hidden="1" x14ac:dyDescent="0.25">
      <c r="B647" s="171" t="s">
        <v>675</v>
      </c>
      <c r="C647" s="171">
        <v>100</v>
      </c>
      <c r="D647" s="171">
        <v>200</v>
      </c>
      <c r="E647" s="159">
        <v>200</v>
      </c>
      <c r="F647" s="17">
        <v>1850</v>
      </c>
      <c r="G647" s="171">
        <v>240</v>
      </c>
      <c r="H647" s="17">
        <v>1850</v>
      </c>
      <c r="I647" s="159">
        <v>0</v>
      </c>
    </row>
    <row r="648" spans="2:9" hidden="1" x14ac:dyDescent="0.25">
      <c r="B648" s="171" t="s">
        <v>676</v>
      </c>
      <c r="C648" s="171">
        <v>100</v>
      </c>
      <c r="D648" s="171">
        <v>300</v>
      </c>
      <c r="E648" s="159">
        <v>200</v>
      </c>
      <c r="F648" s="17">
        <v>1843.459846</v>
      </c>
      <c r="G648" s="171">
        <v>240</v>
      </c>
      <c r="H648" s="17">
        <v>1850</v>
      </c>
      <c r="I648" s="159">
        <v>0</v>
      </c>
    </row>
    <row r="649" spans="2:9" hidden="1" x14ac:dyDescent="0.25">
      <c r="B649" s="171" t="s">
        <v>677</v>
      </c>
      <c r="C649" s="171">
        <v>100</v>
      </c>
      <c r="D649" s="171">
        <v>300</v>
      </c>
      <c r="E649" s="159">
        <v>200</v>
      </c>
      <c r="F649" s="17">
        <v>1847.274838</v>
      </c>
      <c r="G649" s="171">
        <v>240</v>
      </c>
      <c r="H649" s="17">
        <v>1850</v>
      </c>
      <c r="I649" s="159">
        <v>0</v>
      </c>
    </row>
    <row r="650" spans="2:9" hidden="1" x14ac:dyDescent="0.25">
      <c r="B650" s="171" t="s">
        <v>678</v>
      </c>
      <c r="C650" s="171">
        <v>100</v>
      </c>
      <c r="D650" s="171">
        <v>300</v>
      </c>
      <c r="E650" s="159">
        <v>200</v>
      </c>
      <c r="F650" s="17">
        <v>1859.3486190000001</v>
      </c>
      <c r="G650" s="171">
        <v>240</v>
      </c>
      <c r="H650" s="17">
        <v>1900</v>
      </c>
      <c r="I650" s="159">
        <v>0</v>
      </c>
    </row>
    <row r="651" spans="2:9" hidden="1" x14ac:dyDescent="0.25">
      <c r="B651" s="171" t="s">
        <v>679</v>
      </c>
      <c r="C651" s="171">
        <v>100</v>
      </c>
      <c r="D651" s="171">
        <v>300</v>
      </c>
      <c r="E651" s="159">
        <v>200</v>
      </c>
      <c r="F651" s="17">
        <v>1947.638782</v>
      </c>
      <c r="G651" s="171">
        <v>240</v>
      </c>
      <c r="H651" s="17">
        <v>2000</v>
      </c>
      <c r="I651" s="159">
        <v>0</v>
      </c>
    </row>
    <row r="652" spans="2:9" hidden="1" x14ac:dyDescent="0.25">
      <c r="B652" s="171" t="s">
        <v>680</v>
      </c>
      <c r="C652" s="171">
        <v>100</v>
      </c>
      <c r="D652" s="171">
        <v>200</v>
      </c>
      <c r="E652" s="159">
        <v>200</v>
      </c>
      <c r="F652" s="17">
        <v>2100</v>
      </c>
      <c r="G652" s="171">
        <v>240</v>
      </c>
      <c r="H652" s="17">
        <v>2100</v>
      </c>
      <c r="I652" s="159">
        <v>0</v>
      </c>
    </row>
    <row r="653" spans="2:9" hidden="1" x14ac:dyDescent="0.25">
      <c r="B653" s="171" t="s">
        <v>681</v>
      </c>
      <c r="C653" s="171">
        <v>100</v>
      </c>
      <c r="D653" s="171">
        <v>300</v>
      </c>
      <c r="E653" s="159">
        <v>200</v>
      </c>
      <c r="F653" s="17">
        <v>2224.7267280000001</v>
      </c>
      <c r="G653" s="171">
        <v>240</v>
      </c>
      <c r="H653" s="17">
        <v>2300</v>
      </c>
      <c r="I653" s="159">
        <v>0</v>
      </c>
    </row>
    <row r="654" spans="2:9" hidden="1" x14ac:dyDescent="0.25">
      <c r="B654" s="171" t="s">
        <v>682</v>
      </c>
      <c r="C654" s="171">
        <v>100</v>
      </c>
      <c r="D654" s="171">
        <v>300</v>
      </c>
      <c r="E654" s="159">
        <v>200</v>
      </c>
      <c r="F654" s="17">
        <v>2320.5631990000002</v>
      </c>
      <c r="G654" s="171">
        <v>240</v>
      </c>
      <c r="H654" s="17">
        <v>2420</v>
      </c>
      <c r="I654" s="159">
        <v>0</v>
      </c>
    </row>
    <row r="655" spans="2:9" hidden="1" x14ac:dyDescent="0.25">
      <c r="B655" s="171" t="s">
        <v>683</v>
      </c>
      <c r="C655" s="171">
        <v>100</v>
      </c>
      <c r="D655" s="171">
        <v>300</v>
      </c>
      <c r="E655" s="159">
        <v>200</v>
      </c>
      <c r="F655" s="17">
        <v>2431.4596259999998</v>
      </c>
      <c r="G655" s="171">
        <v>240</v>
      </c>
      <c r="H655" s="17">
        <v>2447</v>
      </c>
      <c r="I655" s="159">
        <v>0</v>
      </c>
    </row>
    <row r="656" spans="2:9" hidden="1" x14ac:dyDescent="0.25">
      <c r="B656" s="171" t="s">
        <v>684</v>
      </c>
      <c r="C656" s="171">
        <v>100</v>
      </c>
      <c r="D656" s="171">
        <v>200</v>
      </c>
      <c r="E656" s="159">
        <v>200</v>
      </c>
      <c r="F656" s="17">
        <v>2270</v>
      </c>
      <c r="G656" s="171">
        <v>240</v>
      </c>
      <c r="H656" s="17">
        <v>2270</v>
      </c>
      <c r="I656" s="159">
        <v>0</v>
      </c>
    </row>
    <row r="657" spans="2:9" hidden="1" x14ac:dyDescent="0.25">
      <c r="B657" s="171" t="s">
        <v>685</v>
      </c>
      <c r="C657" s="171">
        <v>100</v>
      </c>
      <c r="D657" s="171">
        <v>200</v>
      </c>
      <c r="E657" s="159">
        <v>200</v>
      </c>
      <c r="F657" s="17">
        <v>2150</v>
      </c>
      <c r="G657" s="171">
        <v>240</v>
      </c>
      <c r="H657" s="17">
        <v>2150</v>
      </c>
      <c r="I657" s="159">
        <v>0</v>
      </c>
    </row>
    <row r="658" spans="2:9" hidden="1" x14ac:dyDescent="0.25">
      <c r="B658" s="171" t="s">
        <v>686</v>
      </c>
      <c r="C658" s="171">
        <v>100</v>
      </c>
      <c r="D658" s="171">
        <v>300</v>
      </c>
      <c r="E658" s="159">
        <v>200</v>
      </c>
      <c r="F658" s="17">
        <v>1966.418146</v>
      </c>
      <c r="G658" s="171">
        <v>240</v>
      </c>
      <c r="H658" s="17">
        <v>1975</v>
      </c>
      <c r="I658" s="159">
        <v>0</v>
      </c>
    </row>
    <row r="659" spans="2:9" hidden="1" x14ac:dyDescent="0.25">
      <c r="B659" s="171" t="s">
        <v>687</v>
      </c>
      <c r="C659" s="171">
        <v>100</v>
      </c>
      <c r="D659" s="171">
        <v>200</v>
      </c>
      <c r="E659" s="159">
        <v>200</v>
      </c>
      <c r="F659" s="17">
        <v>1850</v>
      </c>
      <c r="G659" s="171">
        <v>240</v>
      </c>
      <c r="H659" s="17">
        <v>1850</v>
      </c>
      <c r="I659" s="159">
        <v>0</v>
      </c>
    </row>
    <row r="660" spans="2:9" hidden="1" x14ac:dyDescent="0.25">
      <c r="B660" s="171" t="s">
        <v>688</v>
      </c>
      <c r="C660" s="171">
        <v>100</v>
      </c>
      <c r="D660" s="171">
        <v>200</v>
      </c>
      <c r="E660" s="159">
        <v>200</v>
      </c>
      <c r="F660" s="17">
        <v>1850</v>
      </c>
      <c r="G660" s="171">
        <v>240</v>
      </c>
      <c r="H660" s="17">
        <v>1850</v>
      </c>
      <c r="I660" s="159">
        <v>0</v>
      </c>
    </row>
    <row r="661" spans="2:9" hidden="1" x14ac:dyDescent="0.25">
      <c r="B661" s="171" t="s">
        <v>689</v>
      </c>
      <c r="C661" s="171">
        <v>100</v>
      </c>
      <c r="D661" s="171">
        <v>200</v>
      </c>
      <c r="E661" s="159">
        <v>200</v>
      </c>
      <c r="F661" s="17">
        <v>1850</v>
      </c>
      <c r="G661" s="171">
        <v>240</v>
      </c>
      <c r="H661" s="17">
        <v>1850</v>
      </c>
      <c r="I661" s="159">
        <v>0</v>
      </c>
    </row>
    <row r="662" spans="2:9" hidden="1" x14ac:dyDescent="0.25">
      <c r="B662" s="171" t="s">
        <v>690</v>
      </c>
      <c r="C662" s="171">
        <v>100</v>
      </c>
      <c r="D662" s="171">
        <v>300</v>
      </c>
      <c r="E662" s="159">
        <v>200</v>
      </c>
      <c r="F662" s="17">
        <v>1667.843451</v>
      </c>
      <c r="G662" s="171">
        <v>240</v>
      </c>
      <c r="H662" s="17">
        <v>1900</v>
      </c>
      <c r="I662" s="159">
        <v>0</v>
      </c>
    </row>
    <row r="663" spans="2:9" hidden="1" x14ac:dyDescent="0.25">
      <c r="B663" s="171" t="s">
        <v>691</v>
      </c>
      <c r="C663" s="171">
        <v>100</v>
      </c>
      <c r="D663" s="171">
        <v>300</v>
      </c>
      <c r="E663" s="159">
        <v>200</v>
      </c>
      <c r="F663" s="17">
        <v>1698.9667930000001</v>
      </c>
      <c r="G663" s="171">
        <v>240</v>
      </c>
      <c r="H663" s="17">
        <v>2000</v>
      </c>
      <c r="I663" s="159">
        <v>0</v>
      </c>
    </row>
    <row r="664" spans="2:9" hidden="1" x14ac:dyDescent="0.25">
      <c r="B664" s="171" t="s">
        <v>692</v>
      </c>
      <c r="C664" s="171">
        <v>100</v>
      </c>
      <c r="D664" s="171">
        <v>300</v>
      </c>
      <c r="E664" s="159">
        <v>200</v>
      </c>
      <c r="F664" s="17">
        <v>1747.2694039999999</v>
      </c>
      <c r="G664" s="171">
        <v>240</v>
      </c>
      <c r="H664" s="17">
        <v>2100</v>
      </c>
      <c r="I664" s="159">
        <v>0</v>
      </c>
    </row>
    <row r="665" spans="2:9" hidden="1" x14ac:dyDescent="0.25">
      <c r="B665" s="171" t="s">
        <v>693</v>
      </c>
      <c r="C665" s="171">
        <v>100</v>
      </c>
      <c r="D665" s="171">
        <v>300</v>
      </c>
      <c r="E665" s="159">
        <v>200</v>
      </c>
      <c r="F665" s="17">
        <v>1828.604887</v>
      </c>
      <c r="G665" s="171">
        <v>240</v>
      </c>
      <c r="H665" s="17">
        <v>2300</v>
      </c>
      <c r="I665" s="159">
        <v>0</v>
      </c>
    </row>
    <row r="666" spans="2:9" hidden="1" x14ac:dyDescent="0.25">
      <c r="B666" s="171" t="s">
        <v>694</v>
      </c>
      <c r="C666" s="171">
        <v>100</v>
      </c>
      <c r="D666" s="171">
        <v>300</v>
      </c>
      <c r="E666" s="159">
        <v>200</v>
      </c>
      <c r="F666" s="17">
        <v>1803.066501</v>
      </c>
      <c r="G666" s="171">
        <v>240</v>
      </c>
      <c r="H666" s="17">
        <v>2420</v>
      </c>
      <c r="I666" s="159">
        <v>0</v>
      </c>
    </row>
    <row r="667" spans="2:9" hidden="1" x14ac:dyDescent="0.25">
      <c r="B667" s="171" t="s">
        <v>695</v>
      </c>
      <c r="C667" s="171">
        <v>100</v>
      </c>
      <c r="D667" s="171">
        <v>300</v>
      </c>
      <c r="E667" s="159">
        <v>200</v>
      </c>
      <c r="F667" s="17">
        <v>1752.902783</v>
      </c>
      <c r="G667" s="171">
        <v>240</v>
      </c>
      <c r="H667" s="17">
        <v>2447</v>
      </c>
      <c r="I667" s="159">
        <v>0</v>
      </c>
    </row>
    <row r="668" spans="2:9" hidden="1" x14ac:dyDescent="0.25">
      <c r="B668" s="171" t="s">
        <v>696</v>
      </c>
      <c r="C668" s="171">
        <v>100</v>
      </c>
      <c r="D668" s="171">
        <v>300</v>
      </c>
      <c r="E668" s="159">
        <v>200</v>
      </c>
      <c r="F668" s="17">
        <v>1542.1549600000001</v>
      </c>
      <c r="G668" s="171">
        <v>240</v>
      </c>
      <c r="H668" s="17">
        <v>2270</v>
      </c>
      <c r="I668" s="159">
        <v>0</v>
      </c>
    </row>
    <row r="669" spans="2:9" hidden="1" x14ac:dyDescent="0.25">
      <c r="B669" s="171" t="s">
        <v>697</v>
      </c>
      <c r="C669" s="171">
        <v>100</v>
      </c>
      <c r="D669" s="171">
        <v>300</v>
      </c>
      <c r="E669" s="159">
        <v>200</v>
      </c>
      <c r="F669" s="17">
        <v>1407.067571</v>
      </c>
      <c r="G669" s="171">
        <v>240</v>
      </c>
      <c r="H669" s="17">
        <v>2150</v>
      </c>
      <c r="I669" s="159">
        <v>0</v>
      </c>
    </row>
    <row r="670" spans="2:9" hidden="1" x14ac:dyDescent="0.25">
      <c r="B670" s="171" t="s">
        <v>698</v>
      </c>
      <c r="C670" s="171">
        <v>100</v>
      </c>
      <c r="D670" s="171">
        <v>300</v>
      </c>
      <c r="E670" s="159">
        <v>200</v>
      </c>
      <c r="F670" s="17">
        <v>1282.1297520000001</v>
      </c>
      <c r="G670" s="171">
        <v>240</v>
      </c>
      <c r="H670" s="17">
        <v>1975</v>
      </c>
      <c r="I670" s="159">
        <v>0</v>
      </c>
    </row>
    <row r="671" spans="2:9" hidden="1" x14ac:dyDescent="0.25">
      <c r="B671" s="171" t="s">
        <v>699</v>
      </c>
      <c r="C671" s="171">
        <v>100</v>
      </c>
      <c r="D671" s="171">
        <v>300</v>
      </c>
      <c r="E671" s="159">
        <v>200</v>
      </c>
      <c r="F671" s="17">
        <v>1227.7180960000001</v>
      </c>
      <c r="G671" s="171">
        <v>240</v>
      </c>
      <c r="H671" s="17">
        <v>1850</v>
      </c>
      <c r="I671" s="159">
        <v>0</v>
      </c>
    </row>
    <row r="672" spans="2:9" hidden="1" x14ac:dyDescent="0.25">
      <c r="B672" s="171" t="s">
        <v>700</v>
      </c>
      <c r="C672" s="171">
        <v>100</v>
      </c>
      <c r="D672" s="171">
        <v>300</v>
      </c>
      <c r="E672" s="159">
        <v>200</v>
      </c>
      <c r="F672" s="17">
        <v>1191.6486399999999</v>
      </c>
      <c r="G672" s="171">
        <v>240</v>
      </c>
      <c r="H672" s="17">
        <v>1850</v>
      </c>
      <c r="I672" s="159">
        <v>0</v>
      </c>
    </row>
    <row r="673" spans="2:9" hidden="1" x14ac:dyDescent="0.25">
      <c r="B673" s="171" t="s">
        <v>701</v>
      </c>
      <c r="C673" s="171">
        <v>100</v>
      </c>
      <c r="D673" s="171">
        <v>300</v>
      </c>
      <c r="E673" s="159">
        <v>200</v>
      </c>
      <c r="F673" s="17">
        <v>1036.4125320000001</v>
      </c>
      <c r="G673" s="171">
        <v>240</v>
      </c>
      <c r="H673" s="17">
        <v>1850</v>
      </c>
      <c r="I673" s="159">
        <v>0</v>
      </c>
    </row>
    <row r="674" spans="2:9" hidden="1" x14ac:dyDescent="0.25">
      <c r="B674" s="171" t="s">
        <v>702</v>
      </c>
      <c r="C674" s="171">
        <v>100</v>
      </c>
      <c r="D674" s="171">
        <v>300</v>
      </c>
      <c r="E674" s="159">
        <v>200</v>
      </c>
      <c r="F674" s="17">
        <v>1000</v>
      </c>
      <c r="G674" s="171">
        <v>240</v>
      </c>
      <c r="H674" s="17">
        <v>1900</v>
      </c>
      <c r="I674" s="159">
        <v>0</v>
      </c>
    </row>
    <row r="675" spans="2:9" hidden="1" x14ac:dyDescent="0.25">
      <c r="B675" s="171" t="s">
        <v>703</v>
      </c>
      <c r="C675" s="171">
        <v>100</v>
      </c>
      <c r="D675" s="171">
        <v>300</v>
      </c>
      <c r="E675" s="159">
        <v>200</v>
      </c>
      <c r="F675" s="171">
        <v>991.32123899999999</v>
      </c>
      <c r="G675" s="171">
        <v>240</v>
      </c>
      <c r="H675" s="17">
        <v>2000</v>
      </c>
      <c r="I675" s="159">
        <v>0</v>
      </c>
    </row>
    <row r="676" spans="2:9" hidden="1" x14ac:dyDescent="0.25">
      <c r="B676" s="171" t="s">
        <v>704</v>
      </c>
      <c r="C676" s="171">
        <v>100</v>
      </c>
      <c r="D676" s="171">
        <v>300</v>
      </c>
      <c r="E676" s="159">
        <v>200</v>
      </c>
      <c r="F676" s="171">
        <v>977.45672400000001</v>
      </c>
      <c r="G676" s="171">
        <v>240</v>
      </c>
      <c r="H676" s="17">
        <v>2100</v>
      </c>
      <c r="I676" s="159">
        <v>0</v>
      </c>
    </row>
    <row r="677" spans="2:9" hidden="1" x14ac:dyDescent="0.25">
      <c r="B677" s="171" t="s">
        <v>705</v>
      </c>
      <c r="C677" s="171">
        <v>100</v>
      </c>
      <c r="D677" s="171">
        <v>300</v>
      </c>
      <c r="E677" s="159">
        <v>200</v>
      </c>
      <c r="F677" s="171">
        <v>946.875</v>
      </c>
      <c r="G677" s="171">
        <v>240</v>
      </c>
      <c r="H677" s="17">
        <v>2300</v>
      </c>
      <c r="I677" s="159">
        <v>0</v>
      </c>
    </row>
    <row r="678" spans="2:9" hidden="1" x14ac:dyDescent="0.25">
      <c r="B678" s="171" t="s">
        <v>706</v>
      </c>
      <c r="C678" s="171">
        <v>100</v>
      </c>
      <c r="D678" s="171">
        <v>300</v>
      </c>
      <c r="E678" s="159">
        <v>200</v>
      </c>
      <c r="F678" s="171">
        <v>894.41036199999996</v>
      </c>
      <c r="G678" s="171">
        <v>240</v>
      </c>
      <c r="H678" s="17">
        <v>2420</v>
      </c>
      <c r="I678" s="159">
        <v>0</v>
      </c>
    </row>
    <row r="679" spans="2:9" hidden="1" x14ac:dyDescent="0.25">
      <c r="B679" s="171" t="s">
        <v>707</v>
      </c>
      <c r="C679" s="171">
        <v>100</v>
      </c>
      <c r="D679" s="171">
        <v>300</v>
      </c>
      <c r="E679" s="159">
        <v>200</v>
      </c>
      <c r="F679" s="171">
        <v>856.91241600000001</v>
      </c>
      <c r="G679" s="171">
        <v>240</v>
      </c>
      <c r="H679" s="17">
        <v>2447</v>
      </c>
      <c r="I679" s="159">
        <v>0</v>
      </c>
    </row>
    <row r="680" spans="2:9" hidden="1" x14ac:dyDescent="0.25">
      <c r="B680" s="171" t="s">
        <v>708</v>
      </c>
      <c r="C680" s="171">
        <v>100</v>
      </c>
      <c r="D680" s="171">
        <v>300</v>
      </c>
      <c r="E680" s="159">
        <v>200</v>
      </c>
      <c r="F680" s="171">
        <v>629.69008099999996</v>
      </c>
      <c r="G680" s="171">
        <v>240</v>
      </c>
      <c r="H680" s="17">
        <v>2270</v>
      </c>
      <c r="I680" s="159">
        <v>0</v>
      </c>
    </row>
    <row r="681" spans="2:9" hidden="1" x14ac:dyDescent="0.25">
      <c r="B681" s="171" t="s">
        <v>709</v>
      </c>
      <c r="C681" s="171">
        <v>100</v>
      </c>
      <c r="D681" s="171">
        <v>300</v>
      </c>
      <c r="E681" s="159">
        <v>200</v>
      </c>
      <c r="F681" s="171">
        <v>385.18322499999999</v>
      </c>
      <c r="G681" s="171">
        <v>240</v>
      </c>
      <c r="H681" s="17">
        <v>2150</v>
      </c>
      <c r="I681" s="159">
        <v>0</v>
      </c>
    </row>
    <row r="682" spans="2:9" hidden="1" x14ac:dyDescent="0.25">
      <c r="B682" s="171" t="s">
        <v>710</v>
      </c>
      <c r="C682" s="171">
        <v>100</v>
      </c>
      <c r="D682" s="171">
        <v>300</v>
      </c>
      <c r="E682" s="159">
        <v>200</v>
      </c>
      <c r="F682" s="171">
        <v>331.86119600000001</v>
      </c>
      <c r="G682" s="171">
        <v>240</v>
      </c>
      <c r="H682" s="17">
        <v>1975</v>
      </c>
      <c r="I682" s="159">
        <v>0</v>
      </c>
    </row>
    <row r="683" spans="2:9" hidden="1" x14ac:dyDescent="0.25">
      <c r="B683" s="171" t="s">
        <v>711</v>
      </c>
      <c r="C683" s="171">
        <v>200</v>
      </c>
      <c r="D683" s="171">
        <v>300</v>
      </c>
      <c r="E683" s="159">
        <v>200</v>
      </c>
      <c r="F683" s="171">
        <v>240</v>
      </c>
      <c r="G683" s="171">
        <v>240</v>
      </c>
      <c r="H683" s="17">
        <v>1850</v>
      </c>
      <c r="I683" s="159">
        <v>0</v>
      </c>
    </row>
    <row r="684" spans="2:9" hidden="1" x14ac:dyDescent="0.25">
      <c r="B684" s="171" t="s">
        <v>712</v>
      </c>
      <c r="C684" s="171">
        <v>100</v>
      </c>
      <c r="D684" s="171">
        <v>300</v>
      </c>
      <c r="E684" s="159">
        <v>200</v>
      </c>
      <c r="F684" s="171">
        <v>267.29061999999999</v>
      </c>
      <c r="G684" s="171">
        <v>240</v>
      </c>
      <c r="H684" s="17">
        <v>1850</v>
      </c>
      <c r="I684" s="159">
        <v>0</v>
      </c>
    </row>
    <row r="685" spans="2:9" hidden="1" x14ac:dyDescent="0.25">
      <c r="B685" s="171" t="s">
        <v>713</v>
      </c>
      <c r="C685" s="171">
        <v>100</v>
      </c>
      <c r="D685" s="171">
        <v>300</v>
      </c>
      <c r="E685" s="159">
        <v>200</v>
      </c>
      <c r="F685" s="171">
        <v>458.20667500000002</v>
      </c>
      <c r="G685" s="171">
        <v>240</v>
      </c>
      <c r="H685" s="17">
        <v>1850</v>
      </c>
      <c r="I685" s="159">
        <v>0</v>
      </c>
    </row>
    <row r="686" spans="2:9" hidden="1" x14ac:dyDescent="0.25">
      <c r="B686" s="171" t="s">
        <v>714</v>
      </c>
      <c r="C686" s="171">
        <v>100</v>
      </c>
      <c r="D686" s="171">
        <v>300</v>
      </c>
      <c r="E686" s="159">
        <v>200</v>
      </c>
      <c r="F686" s="171">
        <v>843.29431699999998</v>
      </c>
      <c r="G686" s="171">
        <v>240</v>
      </c>
      <c r="H686" s="17">
        <v>1900</v>
      </c>
      <c r="I686" s="159">
        <v>0</v>
      </c>
    </row>
    <row r="687" spans="2:9" hidden="1" x14ac:dyDescent="0.25">
      <c r="B687" s="171" t="s">
        <v>715</v>
      </c>
      <c r="C687" s="171">
        <v>100</v>
      </c>
      <c r="D687" s="171">
        <v>300</v>
      </c>
      <c r="E687" s="159">
        <v>200</v>
      </c>
      <c r="F687" s="17">
        <v>1021.360526</v>
      </c>
      <c r="G687" s="171">
        <v>240</v>
      </c>
      <c r="H687" s="17">
        <v>2000</v>
      </c>
      <c r="I687" s="159">
        <v>0</v>
      </c>
    </row>
    <row r="688" spans="2:9" hidden="1" x14ac:dyDescent="0.25">
      <c r="B688" s="171" t="s">
        <v>716</v>
      </c>
      <c r="C688" s="171">
        <v>100</v>
      </c>
      <c r="D688" s="171">
        <v>300</v>
      </c>
      <c r="E688" s="159">
        <v>200</v>
      </c>
      <c r="F688" s="17">
        <v>1294.693935</v>
      </c>
      <c r="G688" s="171">
        <v>240</v>
      </c>
      <c r="H688" s="17">
        <v>2100</v>
      </c>
      <c r="I688" s="159">
        <v>0</v>
      </c>
    </row>
    <row r="689" spans="2:9" hidden="1" x14ac:dyDescent="0.25">
      <c r="B689" s="171" t="s">
        <v>717</v>
      </c>
      <c r="C689" s="171">
        <v>100</v>
      </c>
      <c r="D689" s="171">
        <v>300</v>
      </c>
      <c r="E689" s="159">
        <v>200</v>
      </c>
      <c r="F689" s="17">
        <v>1486.2069200000001</v>
      </c>
      <c r="G689" s="171">
        <v>240</v>
      </c>
      <c r="H689" s="17">
        <v>2300</v>
      </c>
      <c r="I689" s="159">
        <v>0</v>
      </c>
    </row>
    <row r="690" spans="2:9" hidden="1" x14ac:dyDescent="0.25">
      <c r="B690" s="171" t="s">
        <v>718</v>
      </c>
      <c r="C690" s="171">
        <v>100</v>
      </c>
      <c r="D690" s="171">
        <v>300</v>
      </c>
      <c r="E690" s="159">
        <v>200</v>
      </c>
      <c r="F690" s="17">
        <v>1490.6420419999999</v>
      </c>
      <c r="G690" s="171">
        <v>240</v>
      </c>
      <c r="H690" s="17">
        <v>2420</v>
      </c>
      <c r="I690" s="159">
        <v>0</v>
      </c>
    </row>
    <row r="691" spans="2:9" hidden="1" x14ac:dyDescent="0.25">
      <c r="B691" s="171" t="s">
        <v>719</v>
      </c>
      <c r="C691" s="171">
        <v>100</v>
      </c>
      <c r="D691" s="171">
        <v>300</v>
      </c>
      <c r="E691" s="159">
        <v>200</v>
      </c>
      <c r="F691" s="17">
        <v>1435.6856150000001</v>
      </c>
      <c r="G691" s="171">
        <v>240</v>
      </c>
      <c r="H691" s="17">
        <v>2447</v>
      </c>
      <c r="I691" s="159">
        <v>0</v>
      </c>
    </row>
    <row r="692" spans="2:9" hidden="1" x14ac:dyDescent="0.25">
      <c r="B692" s="171" t="s">
        <v>720</v>
      </c>
      <c r="C692" s="171">
        <v>100</v>
      </c>
      <c r="D692" s="171">
        <v>300</v>
      </c>
      <c r="E692" s="159">
        <v>200</v>
      </c>
      <c r="F692" s="17">
        <v>1373.108986</v>
      </c>
      <c r="G692" s="171">
        <v>240</v>
      </c>
      <c r="H692" s="17">
        <v>2270</v>
      </c>
      <c r="I692" s="159">
        <v>0</v>
      </c>
    </row>
    <row r="693" spans="2:9" hidden="1" x14ac:dyDescent="0.25">
      <c r="B693" s="171" t="s">
        <v>721</v>
      </c>
      <c r="C693" s="171">
        <v>100</v>
      </c>
      <c r="D693" s="171">
        <v>300</v>
      </c>
      <c r="E693" s="159">
        <v>200</v>
      </c>
      <c r="F693" s="17">
        <v>1287.2509809999999</v>
      </c>
      <c r="G693" s="171">
        <v>240</v>
      </c>
      <c r="H693" s="17">
        <v>2150</v>
      </c>
      <c r="I693" s="159">
        <v>0</v>
      </c>
    </row>
    <row r="694" spans="2:9" hidden="1" x14ac:dyDescent="0.25">
      <c r="B694" s="171" t="s">
        <v>722</v>
      </c>
      <c r="C694" s="171">
        <v>100</v>
      </c>
      <c r="D694" s="171">
        <v>300</v>
      </c>
      <c r="E694" s="159">
        <v>200</v>
      </c>
      <c r="F694" s="17">
        <v>1290.8518369999999</v>
      </c>
      <c r="G694" s="171">
        <v>240</v>
      </c>
      <c r="H694" s="17">
        <v>1975</v>
      </c>
      <c r="I694" s="159">
        <v>0</v>
      </c>
    </row>
    <row r="695" spans="2:9" hidden="1" x14ac:dyDescent="0.25">
      <c r="B695" s="171" t="s">
        <v>723</v>
      </c>
      <c r="C695" s="171">
        <v>100</v>
      </c>
      <c r="D695" s="171">
        <v>300</v>
      </c>
      <c r="E695" s="159">
        <v>200</v>
      </c>
      <c r="F695" s="17">
        <v>1237.7545709999999</v>
      </c>
      <c r="G695" s="171">
        <v>240</v>
      </c>
      <c r="H695" s="17">
        <v>1850</v>
      </c>
      <c r="I695" s="159">
        <v>0</v>
      </c>
    </row>
    <row r="696" spans="2:9" hidden="1" x14ac:dyDescent="0.25">
      <c r="B696" s="171" t="s">
        <v>724</v>
      </c>
      <c r="C696" s="171">
        <v>100</v>
      </c>
      <c r="D696" s="171">
        <v>300</v>
      </c>
      <c r="E696" s="159">
        <v>200</v>
      </c>
      <c r="F696" s="17">
        <v>1231.3824259999999</v>
      </c>
      <c r="G696" s="171">
        <v>240</v>
      </c>
      <c r="H696" s="17">
        <v>1850</v>
      </c>
      <c r="I696" s="159">
        <v>0</v>
      </c>
    </row>
    <row r="697" spans="2:9" hidden="1" x14ac:dyDescent="0.25">
      <c r="B697" s="171" t="s">
        <v>725</v>
      </c>
      <c r="C697" s="171">
        <v>100</v>
      </c>
      <c r="D697" s="171">
        <v>300</v>
      </c>
      <c r="E697" s="159">
        <v>200</v>
      </c>
      <c r="F697" s="17">
        <v>1220.997805</v>
      </c>
      <c r="G697" s="171">
        <v>240</v>
      </c>
      <c r="H697" s="17">
        <v>1850</v>
      </c>
      <c r="I697" s="159">
        <v>0</v>
      </c>
    </row>
    <row r="698" spans="2:9" hidden="1" x14ac:dyDescent="0.25">
      <c r="B698" s="171" t="s">
        <v>726</v>
      </c>
      <c r="C698" s="171">
        <v>100</v>
      </c>
      <c r="D698" s="171">
        <v>300</v>
      </c>
      <c r="E698" s="159">
        <v>200</v>
      </c>
      <c r="F698" s="17">
        <v>1242.6137490000001</v>
      </c>
      <c r="G698" s="171">
        <v>240</v>
      </c>
      <c r="H698" s="17">
        <v>1900</v>
      </c>
      <c r="I698" s="159">
        <v>0</v>
      </c>
    </row>
    <row r="699" spans="2:9" hidden="1" x14ac:dyDescent="0.25">
      <c r="B699" s="171" t="s">
        <v>727</v>
      </c>
      <c r="C699" s="171">
        <v>100</v>
      </c>
      <c r="D699" s="171">
        <v>300</v>
      </c>
      <c r="E699" s="159">
        <v>200</v>
      </c>
      <c r="F699" s="17">
        <v>1296.760407</v>
      </c>
      <c r="G699" s="171">
        <v>240</v>
      </c>
      <c r="H699" s="17">
        <v>2000</v>
      </c>
      <c r="I699" s="159">
        <v>0</v>
      </c>
    </row>
    <row r="700" spans="2:9" hidden="1" x14ac:dyDescent="0.25">
      <c r="B700" s="171" t="s">
        <v>728</v>
      </c>
      <c r="C700" s="171">
        <v>100</v>
      </c>
      <c r="D700" s="171">
        <v>300</v>
      </c>
      <c r="E700" s="159">
        <v>200</v>
      </c>
      <c r="F700" s="17">
        <v>1439.6899109999999</v>
      </c>
      <c r="G700" s="171">
        <v>240</v>
      </c>
      <c r="H700" s="17">
        <v>2100</v>
      </c>
      <c r="I700" s="159">
        <v>0</v>
      </c>
    </row>
    <row r="701" spans="2:9" hidden="1" x14ac:dyDescent="0.25">
      <c r="B701" s="171" t="s">
        <v>729</v>
      </c>
      <c r="C701" s="171">
        <v>100</v>
      </c>
      <c r="D701" s="171">
        <v>300</v>
      </c>
      <c r="E701" s="159">
        <v>200</v>
      </c>
      <c r="F701" s="17">
        <v>1554.782459</v>
      </c>
      <c r="G701" s="171">
        <v>240</v>
      </c>
      <c r="H701" s="17">
        <v>2300</v>
      </c>
      <c r="I701" s="159">
        <v>0</v>
      </c>
    </row>
    <row r="702" spans="2:9" hidden="1" x14ac:dyDescent="0.25">
      <c r="B702" s="171" t="s">
        <v>730</v>
      </c>
      <c r="C702" s="171">
        <v>100</v>
      </c>
      <c r="D702" s="171">
        <v>300</v>
      </c>
      <c r="E702" s="159">
        <v>200</v>
      </c>
      <c r="F702" s="17">
        <v>1631.1366290000001</v>
      </c>
      <c r="G702" s="171">
        <v>240</v>
      </c>
      <c r="H702" s="17">
        <v>2420</v>
      </c>
      <c r="I702" s="159">
        <v>0</v>
      </c>
    </row>
    <row r="703" spans="2:9" hidden="1" x14ac:dyDescent="0.25">
      <c r="B703" s="171" t="s">
        <v>731</v>
      </c>
      <c r="C703" s="171">
        <v>100</v>
      </c>
      <c r="D703" s="171">
        <v>300</v>
      </c>
      <c r="E703" s="159">
        <v>200</v>
      </c>
      <c r="F703" s="17">
        <v>1633.630987</v>
      </c>
      <c r="G703" s="171">
        <v>240</v>
      </c>
      <c r="H703" s="17">
        <v>2447</v>
      </c>
      <c r="I703" s="159">
        <v>0</v>
      </c>
    </row>
    <row r="704" spans="2:9" hidden="1" x14ac:dyDescent="0.25">
      <c r="B704" s="171" t="s">
        <v>732</v>
      </c>
      <c r="C704" s="171">
        <v>100</v>
      </c>
      <c r="D704" s="171">
        <v>300</v>
      </c>
      <c r="E704" s="159">
        <v>200</v>
      </c>
      <c r="F704" s="17">
        <v>1524.949871</v>
      </c>
      <c r="G704" s="171">
        <v>240</v>
      </c>
      <c r="H704" s="17">
        <v>2270</v>
      </c>
      <c r="I704" s="159">
        <v>0</v>
      </c>
    </row>
    <row r="705" spans="2:9" hidden="1" x14ac:dyDescent="0.25">
      <c r="B705" s="171" t="s">
        <v>733</v>
      </c>
      <c r="C705" s="171">
        <v>100</v>
      </c>
      <c r="D705" s="171">
        <v>300</v>
      </c>
      <c r="E705" s="159">
        <v>200</v>
      </c>
      <c r="F705" s="17">
        <v>1380.2635640000001</v>
      </c>
      <c r="G705" s="171">
        <v>240</v>
      </c>
      <c r="H705" s="17">
        <v>2150</v>
      </c>
      <c r="I705" s="159">
        <v>0</v>
      </c>
    </row>
    <row r="706" spans="2:9" hidden="1" x14ac:dyDescent="0.25">
      <c r="B706" s="171" t="s">
        <v>734</v>
      </c>
      <c r="C706" s="171">
        <v>100</v>
      </c>
      <c r="D706" s="171">
        <v>300</v>
      </c>
      <c r="E706" s="159">
        <v>200</v>
      </c>
      <c r="F706" s="17">
        <v>1254.231192</v>
      </c>
      <c r="G706" s="171">
        <v>240</v>
      </c>
      <c r="H706" s="17">
        <v>1975</v>
      </c>
      <c r="I706" s="159">
        <v>0</v>
      </c>
    </row>
    <row r="707" spans="2:9" hidden="1" x14ac:dyDescent="0.25">
      <c r="B707" s="171" t="s">
        <v>735</v>
      </c>
      <c r="C707" s="171">
        <v>100</v>
      </c>
      <c r="D707" s="171">
        <v>300</v>
      </c>
      <c r="E707" s="159">
        <v>200</v>
      </c>
      <c r="F707" s="17">
        <v>1226.504383</v>
      </c>
      <c r="G707" s="171">
        <v>240</v>
      </c>
      <c r="H707" s="17">
        <v>1850</v>
      </c>
      <c r="I707" s="159">
        <v>0</v>
      </c>
    </row>
    <row r="708" spans="2:9" hidden="1" x14ac:dyDescent="0.25">
      <c r="B708" s="171" t="s">
        <v>736</v>
      </c>
      <c r="C708" s="171">
        <v>100</v>
      </c>
      <c r="D708" s="171">
        <v>300</v>
      </c>
      <c r="E708" s="159">
        <v>200</v>
      </c>
      <c r="F708" s="17">
        <v>1288.9961209999999</v>
      </c>
      <c r="G708" s="171">
        <v>240</v>
      </c>
      <c r="H708" s="17">
        <v>1850</v>
      </c>
      <c r="I708" s="159">
        <v>0</v>
      </c>
    </row>
    <row r="709" spans="2:9" hidden="1" x14ac:dyDescent="0.25">
      <c r="B709" s="171" t="s">
        <v>737</v>
      </c>
      <c r="C709" s="171">
        <v>100</v>
      </c>
      <c r="D709" s="171">
        <v>300</v>
      </c>
      <c r="E709" s="159">
        <v>200</v>
      </c>
      <c r="F709" s="17">
        <v>1355.69181</v>
      </c>
      <c r="G709" s="171">
        <v>240</v>
      </c>
      <c r="H709" s="17">
        <v>1850</v>
      </c>
      <c r="I709" s="159">
        <v>0</v>
      </c>
    </row>
    <row r="710" spans="2:9" hidden="1" x14ac:dyDescent="0.25">
      <c r="B710" s="171" t="s">
        <v>738</v>
      </c>
      <c r="C710" s="171">
        <v>100</v>
      </c>
      <c r="D710" s="171">
        <v>300</v>
      </c>
      <c r="E710" s="159">
        <v>200</v>
      </c>
      <c r="F710" s="17">
        <v>1574.4661450000001</v>
      </c>
      <c r="G710" s="171">
        <v>240</v>
      </c>
      <c r="H710" s="17">
        <v>1900</v>
      </c>
      <c r="I710" s="159">
        <v>0</v>
      </c>
    </row>
    <row r="711" spans="2:9" hidden="1" x14ac:dyDescent="0.25">
      <c r="B711" s="171" t="s">
        <v>739</v>
      </c>
      <c r="C711" s="171">
        <v>100</v>
      </c>
      <c r="D711" s="171">
        <v>300</v>
      </c>
      <c r="E711" s="159">
        <v>200</v>
      </c>
      <c r="F711" s="17">
        <v>1862.933536</v>
      </c>
      <c r="G711" s="171">
        <v>240</v>
      </c>
      <c r="H711" s="17">
        <v>2000</v>
      </c>
      <c r="I711" s="159">
        <v>0</v>
      </c>
    </row>
    <row r="712" spans="2:9" hidden="1" x14ac:dyDescent="0.25">
      <c r="B712" s="171" t="s">
        <v>740</v>
      </c>
      <c r="C712" s="171">
        <v>100</v>
      </c>
      <c r="D712" s="171">
        <v>300</v>
      </c>
      <c r="E712" s="159">
        <v>200</v>
      </c>
      <c r="F712" s="17">
        <v>1994.5811619999999</v>
      </c>
      <c r="G712" s="171">
        <v>240</v>
      </c>
      <c r="H712" s="17">
        <v>2100</v>
      </c>
      <c r="I712" s="159">
        <v>0</v>
      </c>
    </row>
    <row r="713" spans="2:9" hidden="1" x14ac:dyDescent="0.25">
      <c r="B713" s="171" t="s">
        <v>741</v>
      </c>
      <c r="C713" s="171">
        <v>100</v>
      </c>
      <c r="D713" s="171">
        <v>300</v>
      </c>
      <c r="E713" s="159">
        <v>200</v>
      </c>
      <c r="F713" s="17">
        <v>2153.9839809999999</v>
      </c>
      <c r="G713" s="171">
        <v>240</v>
      </c>
      <c r="H713" s="17">
        <v>2300</v>
      </c>
      <c r="I713" s="159">
        <v>0</v>
      </c>
    </row>
    <row r="714" spans="2:9" hidden="1" x14ac:dyDescent="0.25">
      <c r="B714" s="171" t="s">
        <v>742</v>
      </c>
      <c r="C714" s="171">
        <v>100</v>
      </c>
      <c r="D714" s="171">
        <v>300</v>
      </c>
      <c r="E714" s="159">
        <v>200</v>
      </c>
      <c r="F714" s="17">
        <v>2058.8492249999999</v>
      </c>
      <c r="G714" s="171">
        <v>240</v>
      </c>
      <c r="H714" s="17">
        <v>2420</v>
      </c>
      <c r="I714" s="159">
        <v>0</v>
      </c>
    </row>
    <row r="715" spans="2:9" hidden="1" x14ac:dyDescent="0.25">
      <c r="B715" s="171" t="s">
        <v>743</v>
      </c>
      <c r="C715" s="171">
        <v>100</v>
      </c>
      <c r="D715" s="171">
        <v>300</v>
      </c>
      <c r="E715" s="159">
        <v>200</v>
      </c>
      <c r="F715" s="17">
        <v>1923.525719</v>
      </c>
      <c r="G715" s="171">
        <v>240</v>
      </c>
      <c r="H715" s="17">
        <v>2447</v>
      </c>
      <c r="I715" s="159">
        <v>0</v>
      </c>
    </row>
    <row r="716" spans="2:9" hidden="1" x14ac:dyDescent="0.25">
      <c r="B716" s="171" t="s">
        <v>744</v>
      </c>
      <c r="C716" s="171">
        <v>100</v>
      </c>
      <c r="D716" s="171">
        <v>300</v>
      </c>
      <c r="E716" s="159">
        <v>200</v>
      </c>
      <c r="F716" s="17">
        <v>1800.595264</v>
      </c>
      <c r="G716" s="171">
        <v>240</v>
      </c>
      <c r="H716" s="17">
        <v>2270</v>
      </c>
      <c r="I716" s="159">
        <v>0</v>
      </c>
    </row>
    <row r="717" spans="2:9" hidden="1" x14ac:dyDescent="0.25">
      <c r="B717" s="171" t="s">
        <v>745</v>
      </c>
      <c r="C717" s="171">
        <v>100</v>
      </c>
      <c r="D717" s="171">
        <v>300</v>
      </c>
      <c r="E717" s="159">
        <v>200</v>
      </c>
      <c r="F717" s="17">
        <v>1656.280571</v>
      </c>
      <c r="G717" s="171">
        <v>240</v>
      </c>
      <c r="H717" s="17">
        <v>2150</v>
      </c>
      <c r="I717" s="159">
        <v>0</v>
      </c>
    </row>
    <row r="718" spans="2:9" hidden="1" x14ac:dyDescent="0.25">
      <c r="B718" s="171" t="s">
        <v>746</v>
      </c>
      <c r="C718" s="171">
        <v>100</v>
      </c>
      <c r="D718" s="171">
        <v>300</v>
      </c>
      <c r="E718" s="159">
        <v>200</v>
      </c>
      <c r="F718" s="17">
        <v>1518.0365260000001</v>
      </c>
      <c r="G718" s="171">
        <v>240</v>
      </c>
      <c r="H718" s="17">
        <v>1975</v>
      </c>
      <c r="I718" s="159">
        <v>0</v>
      </c>
    </row>
    <row r="719" spans="2:9" hidden="1" x14ac:dyDescent="0.25">
      <c r="B719" s="171" t="s">
        <v>747</v>
      </c>
      <c r="C719" s="171">
        <v>100</v>
      </c>
      <c r="D719" s="171">
        <v>300</v>
      </c>
      <c r="E719" s="159">
        <v>200</v>
      </c>
      <c r="F719" s="17">
        <v>1462.8541</v>
      </c>
      <c r="G719" s="171">
        <v>240</v>
      </c>
      <c r="H719" s="17">
        <v>1850</v>
      </c>
      <c r="I719" s="159">
        <v>0</v>
      </c>
    </row>
    <row r="720" spans="2:9" hidden="1" x14ac:dyDescent="0.25">
      <c r="B720" s="171" t="s">
        <v>748</v>
      </c>
      <c r="C720" s="171">
        <v>100</v>
      </c>
      <c r="D720" s="171">
        <v>300</v>
      </c>
      <c r="E720" s="159">
        <v>200</v>
      </c>
      <c r="F720" s="17">
        <v>1453.31294</v>
      </c>
      <c r="G720" s="171">
        <v>240</v>
      </c>
      <c r="H720" s="17">
        <v>1850</v>
      </c>
      <c r="I720" s="159">
        <v>0</v>
      </c>
    </row>
    <row r="721" spans="2:9" hidden="1" x14ac:dyDescent="0.25">
      <c r="B721" s="171" t="s">
        <v>749</v>
      </c>
      <c r="C721" s="171">
        <v>100</v>
      </c>
      <c r="D721" s="171">
        <v>300</v>
      </c>
      <c r="E721" s="159">
        <v>200</v>
      </c>
      <c r="F721" s="17">
        <v>1485.0038320000001</v>
      </c>
      <c r="G721" s="171">
        <v>240</v>
      </c>
      <c r="H721" s="17">
        <v>1850</v>
      </c>
      <c r="I721" s="159">
        <v>0</v>
      </c>
    </row>
    <row r="722" spans="2:9" hidden="1" x14ac:dyDescent="0.25">
      <c r="B722" s="171" t="s">
        <v>750</v>
      </c>
      <c r="C722" s="171">
        <v>100</v>
      </c>
      <c r="D722" s="171">
        <v>300</v>
      </c>
      <c r="E722" s="159">
        <v>200</v>
      </c>
      <c r="F722" s="17">
        <v>1590.8697199999999</v>
      </c>
      <c r="G722" s="171">
        <v>240</v>
      </c>
      <c r="H722" s="17">
        <v>1900</v>
      </c>
      <c r="I722" s="159">
        <v>0</v>
      </c>
    </row>
    <row r="723" spans="2:9" hidden="1" x14ac:dyDescent="0.25">
      <c r="B723" s="171" t="s">
        <v>751</v>
      </c>
      <c r="C723" s="171">
        <v>100</v>
      </c>
      <c r="D723" s="171">
        <v>300</v>
      </c>
      <c r="E723" s="159">
        <v>200</v>
      </c>
      <c r="F723" s="17">
        <v>1728.8169780000001</v>
      </c>
      <c r="G723" s="171">
        <v>240</v>
      </c>
      <c r="H723" s="17">
        <v>2000</v>
      </c>
      <c r="I723" s="159">
        <v>0</v>
      </c>
    </row>
    <row r="724" spans="2:9" hidden="1" x14ac:dyDescent="0.25">
      <c r="B724" s="171" t="s">
        <v>752</v>
      </c>
      <c r="C724" s="171">
        <v>100</v>
      </c>
      <c r="D724" s="171">
        <v>300</v>
      </c>
      <c r="E724" s="159">
        <v>200</v>
      </c>
      <c r="F724" s="17">
        <v>1852.9684239999999</v>
      </c>
      <c r="G724" s="171">
        <v>240</v>
      </c>
      <c r="H724" s="17">
        <v>2100</v>
      </c>
      <c r="I724" s="159">
        <v>0</v>
      </c>
    </row>
    <row r="725" spans="2:9" hidden="1" x14ac:dyDescent="0.25">
      <c r="B725" s="171" t="s">
        <v>753</v>
      </c>
      <c r="C725" s="171">
        <v>100</v>
      </c>
      <c r="D725" s="171">
        <v>300</v>
      </c>
      <c r="E725" s="159">
        <v>200</v>
      </c>
      <c r="F725" s="17">
        <v>1961.244764</v>
      </c>
      <c r="G725" s="171">
        <v>240</v>
      </c>
      <c r="H725" s="17">
        <v>2300</v>
      </c>
      <c r="I725" s="159">
        <v>0</v>
      </c>
    </row>
    <row r="726" spans="2:9" hidden="1" x14ac:dyDescent="0.25">
      <c r="B726" s="171" t="s">
        <v>754</v>
      </c>
      <c r="C726" s="171">
        <v>100</v>
      </c>
      <c r="D726" s="171">
        <v>300</v>
      </c>
      <c r="E726" s="159">
        <v>200</v>
      </c>
      <c r="F726" s="17">
        <v>1893.2037399999999</v>
      </c>
      <c r="G726" s="171">
        <v>240</v>
      </c>
      <c r="H726" s="17">
        <v>2420</v>
      </c>
      <c r="I726" s="159">
        <v>0</v>
      </c>
    </row>
    <row r="727" spans="2:9" hidden="1" x14ac:dyDescent="0.25">
      <c r="B727" s="171" t="s">
        <v>755</v>
      </c>
      <c r="C727" s="171">
        <v>100</v>
      </c>
      <c r="D727" s="171">
        <v>300</v>
      </c>
      <c r="E727" s="159">
        <v>200</v>
      </c>
      <c r="F727" s="17">
        <v>1837.272007</v>
      </c>
      <c r="G727" s="171">
        <v>240</v>
      </c>
      <c r="H727" s="17">
        <v>2447</v>
      </c>
      <c r="I727" s="159">
        <v>0</v>
      </c>
    </row>
    <row r="728" spans="2:9" hidden="1" x14ac:dyDescent="0.25">
      <c r="B728" s="171" t="s">
        <v>756</v>
      </c>
      <c r="C728" s="171">
        <v>100</v>
      </c>
      <c r="D728" s="171">
        <v>300</v>
      </c>
      <c r="E728" s="159">
        <v>200</v>
      </c>
      <c r="F728" s="17">
        <v>1609.46408</v>
      </c>
      <c r="G728" s="171">
        <v>240</v>
      </c>
      <c r="H728" s="17">
        <v>2270</v>
      </c>
      <c r="I728" s="159">
        <v>0</v>
      </c>
    </row>
    <row r="729" spans="2:9" hidden="1" x14ac:dyDescent="0.25">
      <c r="B729" s="171" t="s">
        <v>757</v>
      </c>
      <c r="C729" s="171">
        <v>100</v>
      </c>
      <c r="D729" s="171">
        <v>300</v>
      </c>
      <c r="E729" s="159">
        <v>200</v>
      </c>
      <c r="F729" s="17">
        <v>1430.2654520000001</v>
      </c>
      <c r="G729" s="171">
        <v>240</v>
      </c>
      <c r="H729" s="17">
        <v>2150</v>
      </c>
      <c r="I729" s="159">
        <v>0</v>
      </c>
    </row>
    <row r="730" spans="2:9" hidden="1" x14ac:dyDescent="0.25">
      <c r="B730" s="171" t="s">
        <v>758</v>
      </c>
      <c r="C730" s="171">
        <v>100</v>
      </c>
      <c r="D730" s="171">
        <v>300</v>
      </c>
      <c r="E730" s="159">
        <v>200</v>
      </c>
      <c r="F730" s="17">
        <v>1307.2576160000001</v>
      </c>
      <c r="G730" s="171">
        <v>240</v>
      </c>
      <c r="H730" s="17">
        <v>1975</v>
      </c>
      <c r="I730" s="159">
        <v>0</v>
      </c>
    </row>
    <row r="731" spans="2:9" hidden="1" x14ac:dyDescent="0.25">
      <c r="B731" s="171" t="s">
        <v>759</v>
      </c>
      <c r="C731" s="171">
        <v>100</v>
      </c>
      <c r="D731" s="171">
        <v>300</v>
      </c>
      <c r="E731" s="159">
        <v>200</v>
      </c>
      <c r="F731" s="17">
        <v>1248.1232110000001</v>
      </c>
      <c r="G731" s="171">
        <v>240</v>
      </c>
      <c r="H731" s="17">
        <v>1850</v>
      </c>
      <c r="I731" s="159">
        <v>0</v>
      </c>
    </row>
    <row r="732" spans="2:9" hidden="1" x14ac:dyDescent="0.25">
      <c r="B732" s="171" t="s">
        <v>760</v>
      </c>
      <c r="C732" s="171">
        <v>100</v>
      </c>
      <c r="D732" s="171">
        <v>300</v>
      </c>
      <c r="E732" s="159">
        <v>200</v>
      </c>
      <c r="F732" s="17">
        <v>1491.053388</v>
      </c>
      <c r="G732" s="171">
        <v>240</v>
      </c>
      <c r="H732" s="17">
        <v>1850</v>
      </c>
      <c r="I732" s="159">
        <v>0</v>
      </c>
    </row>
    <row r="733" spans="2:9" hidden="1" x14ac:dyDescent="0.25">
      <c r="B733" s="171" t="s">
        <v>761</v>
      </c>
      <c r="C733" s="171">
        <v>100</v>
      </c>
      <c r="D733" s="171">
        <v>300</v>
      </c>
      <c r="E733" s="159">
        <v>200</v>
      </c>
      <c r="F733" s="17">
        <v>1814.27127</v>
      </c>
      <c r="G733" s="171">
        <v>240</v>
      </c>
      <c r="H733" s="17">
        <v>1850</v>
      </c>
      <c r="I733" s="159">
        <v>0</v>
      </c>
    </row>
    <row r="734" spans="2:9" hidden="1" x14ac:dyDescent="0.25">
      <c r="B734" s="171" t="s">
        <v>762</v>
      </c>
      <c r="C734" s="171">
        <v>100</v>
      </c>
      <c r="D734" s="171">
        <v>200</v>
      </c>
      <c r="E734" s="159">
        <v>200</v>
      </c>
      <c r="F734" s="17">
        <v>1900</v>
      </c>
      <c r="G734" s="171">
        <v>240</v>
      </c>
      <c r="H734" s="17">
        <v>1900</v>
      </c>
      <c r="I734" s="159">
        <v>0</v>
      </c>
    </row>
    <row r="735" spans="2:9" hidden="1" x14ac:dyDescent="0.25">
      <c r="B735" s="171" t="s">
        <v>763</v>
      </c>
      <c r="C735" s="171">
        <v>100</v>
      </c>
      <c r="D735" s="171">
        <v>200</v>
      </c>
      <c r="E735" s="159">
        <v>200</v>
      </c>
      <c r="F735" s="17">
        <v>2000</v>
      </c>
      <c r="G735" s="171">
        <v>240</v>
      </c>
      <c r="H735" s="17">
        <v>2000</v>
      </c>
      <c r="I735" s="159">
        <v>0</v>
      </c>
    </row>
    <row r="736" spans="2:9" hidden="1" x14ac:dyDescent="0.25">
      <c r="B736" s="171" t="s">
        <v>764</v>
      </c>
      <c r="C736" s="171">
        <v>100</v>
      </c>
      <c r="D736" s="171">
        <v>200</v>
      </c>
      <c r="E736" s="159">
        <v>200</v>
      </c>
      <c r="F736" s="17">
        <v>2100</v>
      </c>
      <c r="G736" s="171">
        <v>240</v>
      </c>
      <c r="H736" s="17">
        <v>2100</v>
      </c>
      <c r="I736" s="159">
        <v>0</v>
      </c>
    </row>
    <row r="737" spans="2:9" hidden="1" x14ac:dyDescent="0.25">
      <c r="B737" s="171" t="s">
        <v>765</v>
      </c>
      <c r="C737" s="171">
        <v>100</v>
      </c>
      <c r="D737" s="171">
        <v>200</v>
      </c>
      <c r="E737" s="159">
        <v>200</v>
      </c>
      <c r="F737" s="17">
        <v>2300</v>
      </c>
      <c r="G737" s="171">
        <v>240</v>
      </c>
      <c r="H737" s="17">
        <v>2300</v>
      </c>
      <c r="I737" s="159">
        <v>0</v>
      </c>
    </row>
    <row r="738" spans="2:9" hidden="1" x14ac:dyDescent="0.25">
      <c r="B738" s="171" t="s">
        <v>766</v>
      </c>
      <c r="C738" s="171">
        <v>100</v>
      </c>
      <c r="D738" s="171">
        <v>300</v>
      </c>
      <c r="E738" s="159">
        <v>200</v>
      </c>
      <c r="F738" s="17">
        <v>2317.82717</v>
      </c>
      <c r="G738" s="171">
        <v>240</v>
      </c>
      <c r="H738" s="17">
        <v>2420</v>
      </c>
      <c r="I738" s="159">
        <v>0</v>
      </c>
    </row>
    <row r="739" spans="2:9" hidden="1" x14ac:dyDescent="0.25">
      <c r="B739" s="171" t="s">
        <v>767</v>
      </c>
      <c r="C739" s="171">
        <v>100</v>
      </c>
      <c r="D739" s="171">
        <v>300</v>
      </c>
      <c r="E739" s="159">
        <v>200</v>
      </c>
      <c r="F739" s="17">
        <v>2187.357833</v>
      </c>
      <c r="G739" s="171">
        <v>240</v>
      </c>
      <c r="H739" s="17">
        <v>2447</v>
      </c>
      <c r="I739" s="159">
        <v>0</v>
      </c>
    </row>
    <row r="740" spans="2:9" hidden="1" x14ac:dyDescent="0.25">
      <c r="B740" s="171" t="s">
        <v>768</v>
      </c>
      <c r="C740" s="171">
        <v>100</v>
      </c>
      <c r="D740" s="171">
        <v>300</v>
      </c>
      <c r="E740" s="159">
        <v>200</v>
      </c>
      <c r="F740" s="17">
        <v>2163.2798280000002</v>
      </c>
      <c r="G740" s="171">
        <v>240</v>
      </c>
      <c r="H740" s="17">
        <v>2270</v>
      </c>
      <c r="I740" s="159">
        <v>0</v>
      </c>
    </row>
    <row r="741" spans="2:9" hidden="1" x14ac:dyDescent="0.25">
      <c r="B741" s="171" t="s">
        <v>769</v>
      </c>
      <c r="C741" s="171">
        <v>100</v>
      </c>
      <c r="D741" s="171">
        <v>300</v>
      </c>
      <c r="E741" s="159">
        <v>200</v>
      </c>
      <c r="F741" s="17">
        <v>2138.8872980000001</v>
      </c>
      <c r="G741" s="171">
        <v>240</v>
      </c>
      <c r="H741" s="17">
        <v>2150</v>
      </c>
      <c r="I741" s="159">
        <v>0</v>
      </c>
    </row>
    <row r="742" spans="2:9" hidden="1" x14ac:dyDescent="0.25">
      <c r="B742" s="171" t="s">
        <v>770</v>
      </c>
      <c r="C742" s="171">
        <v>100</v>
      </c>
      <c r="D742" s="171">
        <v>200</v>
      </c>
      <c r="E742" s="159">
        <v>200</v>
      </c>
      <c r="F742" s="17">
        <v>1975</v>
      </c>
      <c r="G742" s="171">
        <v>240</v>
      </c>
      <c r="H742" s="17">
        <v>1975</v>
      </c>
      <c r="I742" s="159">
        <v>0</v>
      </c>
    </row>
    <row r="743" spans="2:9" hidden="1" x14ac:dyDescent="0.25">
      <c r="B743" s="171" t="s">
        <v>771</v>
      </c>
      <c r="C743" s="171">
        <v>100</v>
      </c>
      <c r="D743" s="171">
        <v>200</v>
      </c>
      <c r="E743" s="159">
        <v>200</v>
      </c>
      <c r="F743" s="17">
        <v>1850</v>
      </c>
      <c r="G743" s="171">
        <v>240</v>
      </c>
      <c r="H743" s="17">
        <v>1850</v>
      </c>
      <c r="I743" s="159">
        <v>0</v>
      </c>
    </row>
    <row r="744" spans="2:9" hidden="1" x14ac:dyDescent="0.25">
      <c r="B744" s="171" t="s">
        <v>772</v>
      </c>
      <c r="C744" s="171">
        <v>100</v>
      </c>
      <c r="D744" s="171">
        <v>200</v>
      </c>
      <c r="E744" s="159">
        <v>200</v>
      </c>
      <c r="F744" s="17">
        <v>1850</v>
      </c>
      <c r="G744" s="171">
        <v>240</v>
      </c>
      <c r="H744" s="17">
        <v>1850</v>
      </c>
      <c r="I744" s="159">
        <v>0</v>
      </c>
    </row>
    <row r="745" spans="2:9" hidden="1" x14ac:dyDescent="0.25">
      <c r="B745" s="171" t="s">
        <v>773</v>
      </c>
      <c r="C745" s="171">
        <v>100</v>
      </c>
      <c r="D745" s="171">
        <v>200</v>
      </c>
      <c r="E745" s="159">
        <v>200</v>
      </c>
      <c r="F745" s="17">
        <v>1850</v>
      </c>
      <c r="G745" s="171">
        <v>240</v>
      </c>
      <c r="H745" s="17">
        <v>1850</v>
      </c>
      <c r="I745" s="159">
        <v>0</v>
      </c>
    </row>
    <row r="746" spans="2:9" hidden="1" x14ac:dyDescent="0.25">
      <c r="B746" s="171" t="s">
        <v>774</v>
      </c>
      <c r="C746" s="171">
        <v>100</v>
      </c>
      <c r="D746" s="171">
        <v>200</v>
      </c>
      <c r="E746" s="159">
        <v>200</v>
      </c>
      <c r="F746" s="17">
        <v>1900</v>
      </c>
      <c r="G746" s="171">
        <v>240</v>
      </c>
      <c r="H746" s="17">
        <v>1900</v>
      </c>
      <c r="I746" s="159">
        <v>0</v>
      </c>
    </row>
    <row r="747" spans="2:9" hidden="1" x14ac:dyDescent="0.25">
      <c r="B747" s="171" t="s">
        <v>775</v>
      </c>
      <c r="C747" s="171">
        <v>100</v>
      </c>
      <c r="D747" s="171">
        <v>200</v>
      </c>
      <c r="E747" s="159">
        <v>200</v>
      </c>
      <c r="F747" s="17">
        <v>2000</v>
      </c>
      <c r="G747" s="171">
        <v>240</v>
      </c>
      <c r="H747" s="17">
        <v>2000</v>
      </c>
      <c r="I747" s="159">
        <v>0</v>
      </c>
    </row>
    <row r="748" spans="2:9" hidden="1" x14ac:dyDescent="0.25">
      <c r="B748" s="171" t="s">
        <v>776</v>
      </c>
      <c r="C748" s="171">
        <v>100</v>
      </c>
      <c r="D748" s="171">
        <v>200</v>
      </c>
      <c r="E748" s="159">
        <v>200</v>
      </c>
      <c r="F748" s="17">
        <v>2100</v>
      </c>
      <c r="G748" s="171">
        <v>240</v>
      </c>
      <c r="H748" s="17">
        <v>2100</v>
      </c>
      <c r="I748" s="159">
        <v>0</v>
      </c>
    </row>
    <row r="749" spans="2:9" hidden="1" x14ac:dyDescent="0.25">
      <c r="B749" s="171" t="s">
        <v>777</v>
      </c>
      <c r="C749" s="171">
        <v>100</v>
      </c>
      <c r="D749" s="171">
        <v>200</v>
      </c>
      <c r="E749" s="159">
        <v>200</v>
      </c>
      <c r="F749" s="17">
        <v>2300</v>
      </c>
      <c r="G749" s="171">
        <v>240</v>
      </c>
      <c r="H749" s="17">
        <v>2300</v>
      </c>
      <c r="I749" s="159">
        <v>0</v>
      </c>
    </row>
    <row r="750" spans="2:9" hidden="1" x14ac:dyDescent="0.25">
      <c r="B750" s="171" t="s">
        <v>778</v>
      </c>
      <c r="C750" s="171">
        <v>100</v>
      </c>
      <c r="D750" s="171">
        <v>200</v>
      </c>
      <c r="E750" s="159">
        <v>200</v>
      </c>
      <c r="F750" s="17">
        <v>2420</v>
      </c>
      <c r="G750" s="171">
        <v>240</v>
      </c>
      <c r="H750" s="17">
        <v>2420</v>
      </c>
      <c r="I750" s="159">
        <v>0</v>
      </c>
    </row>
    <row r="751" spans="2:9" hidden="1" x14ac:dyDescent="0.25">
      <c r="B751" s="171" t="s">
        <v>779</v>
      </c>
      <c r="C751" s="171">
        <v>100</v>
      </c>
      <c r="D751" s="171">
        <v>200</v>
      </c>
      <c r="E751" s="159">
        <v>200</v>
      </c>
      <c r="F751" s="17">
        <v>2447</v>
      </c>
      <c r="G751" s="171">
        <v>240</v>
      </c>
      <c r="H751" s="17">
        <v>2447</v>
      </c>
      <c r="I751" s="159">
        <v>0</v>
      </c>
    </row>
    <row r="752" spans="2:9" hidden="1" x14ac:dyDescent="0.25">
      <c r="B752" s="171" t="s">
        <v>780</v>
      </c>
      <c r="C752" s="171">
        <v>100</v>
      </c>
      <c r="D752" s="171">
        <v>200</v>
      </c>
      <c r="E752" s="159">
        <v>200</v>
      </c>
      <c r="F752" s="17">
        <v>2270</v>
      </c>
      <c r="G752" s="171">
        <v>240</v>
      </c>
      <c r="H752" s="17">
        <v>2270</v>
      </c>
      <c r="I752" s="159">
        <v>0</v>
      </c>
    </row>
    <row r="753" spans="2:9" hidden="1" x14ac:dyDescent="0.25">
      <c r="B753" s="171" t="s">
        <v>781</v>
      </c>
      <c r="C753" s="171">
        <v>100</v>
      </c>
      <c r="D753" s="171">
        <v>200</v>
      </c>
      <c r="E753" s="159">
        <v>200</v>
      </c>
      <c r="F753" s="17">
        <v>2150</v>
      </c>
      <c r="G753" s="171">
        <v>240</v>
      </c>
      <c r="H753" s="17">
        <v>2150</v>
      </c>
      <c r="I753" s="159">
        <v>0</v>
      </c>
    </row>
    <row r="754" spans="2:9" hidden="1" x14ac:dyDescent="0.25">
      <c r="B754" s="171" t="s">
        <v>782</v>
      </c>
      <c r="C754" s="171">
        <v>100</v>
      </c>
      <c r="D754" s="171">
        <v>200</v>
      </c>
      <c r="E754" s="159">
        <v>200</v>
      </c>
      <c r="F754" s="17">
        <v>1975</v>
      </c>
      <c r="G754" s="171">
        <v>240</v>
      </c>
      <c r="H754" s="17">
        <v>1975</v>
      </c>
      <c r="I754" s="159">
        <v>0</v>
      </c>
    </row>
    <row r="755" spans="2:9" hidden="1" x14ac:dyDescent="0.25">
      <c r="B755" s="171" t="s">
        <v>783</v>
      </c>
      <c r="C755" s="171">
        <v>100</v>
      </c>
      <c r="D755" s="171">
        <v>200</v>
      </c>
      <c r="E755" s="159">
        <v>200</v>
      </c>
      <c r="F755" s="17">
        <v>1850</v>
      </c>
      <c r="G755" s="171">
        <v>240</v>
      </c>
      <c r="H755" s="17">
        <v>1850</v>
      </c>
      <c r="I755" s="159">
        <v>0</v>
      </c>
    </row>
    <row r="756" spans="2:9" hidden="1" x14ac:dyDescent="0.25">
      <c r="B756" s="171" t="s">
        <v>784</v>
      </c>
      <c r="C756" s="171">
        <v>100</v>
      </c>
      <c r="D756" s="171">
        <v>200</v>
      </c>
      <c r="E756" s="159">
        <v>200</v>
      </c>
      <c r="F756" s="17">
        <v>1850</v>
      </c>
      <c r="G756" s="171">
        <v>240</v>
      </c>
      <c r="H756" s="17">
        <v>1850</v>
      </c>
      <c r="I756" s="159">
        <v>0</v>
      </c>
    </row>
    <row r="757" spans="2:9" hidden="1" x14ac:dyDescent="0.25">
      <c r="B757" s="171" t="s">
        <v>785</v>
      </c>
      <c r="C757" s="171">
        <v>100</v>
      </c>
      <c r="D757" s="171">
        <v>200</v>
      </c>
      <c r="E757" s="159">
        <v>200</v>
      </c>
      <c r="F757" s="17">
        <v>1850</v>
      </c>
      <c r="G757" s="171">
        <v>240</v>
      </c>
      <c r="H757" s="17">
        <v>1850</v>
      </c>
      <c r="I757" s="159">
        <v>0</v>
      </c>
    </row>
    <row r="758" spans="2:9" hidden="1" x14ac:dyDescent="0.25">
      <c r="B758" s="171" t="s">
        <v>786</v>
      </c>
      <c r="C758" s="171">
        <v>100</v>
      </c>
      <c r="D758" s="171">
        <v>200</v>
      </c>
      <c r="E758" s="159">
        <v>200</v>
      </c>
      <c r="F758" s="17">
        <v>1900</v>
      </c>
      <c r="G758" s="171">
        <v>240</v>
      </c>
      <c r="H758" s="17">
        <v>1900</v>
      </c>
      <c r="I758" s="159">
        <v>0</v>
      </c>
    </row>
    <row r="759" spans="2:9" hidden="1" x14ac:dyDescent="0.25">
      <c r="B759" s="171" t="s">
        <v>787</v>
      </c>
      <c r="C759" s="171">
        <v>100</v>
      </c>
      <c r="D759" s="171">
        <v>300</v>
      </c>
      <c r="E759" s="159">
        <v>200</v>
      </c>
      <c r="F759" s="17">
        <v>1996.736635</v>
      </c>
      <c r="G759" s="171">
        <v>240</v>
      </c>
      <c r="H759" s="17">
        <v>2000</v>
      </c>
      <c r="I759" s="159">
        <v>0</v>
      </c>
    </row>
    <row r="760" spans="2:9" hidden="1" x14ac:dyDescent="0.25">
      <c r="B760" s="171" t="s">
        <v>788</v>
      </c>
      <c r="C760" s="171">
        <v>100</v>
      </c>
      <c r="D760" s="171">
        <v>200</v>
      </c>
      <c r="E760" s="159">
        <v>200</v>
      </c>
      <c r="F760" s="17">
        <v>2100</v>
      </c>
      <c r="G760" s="171">
        <v>240</v>
      </c>
      <c r="H760" s="17">
        <v>2100</v>
      </c>
      <c r="I760" s="159">
        <v>0</v>
      </c>
    </row>
    <row r="761" spans="2:9" hidden="1" x14ac:dyDescent="0.25">
      <c r="B761" s="171" t="s">
        <v>789</v>
      </c>
      <c r="C761" s="171">
        <v>100</v>
      </c>
      <c r="D761" s="171">
        <v>300</v>
      </c>
      <c r="E761" s="159">
        <v>200</v>
      </c>
      <c r="F761" s="17">
        <v>2217.6119610000001</v>
      </c>
      <c r="G761" s="171">
        <v>240</v>
      </c>
      <c r="H761" s="17">
        <v>2300</v>
      </c>
      <c r="I761" s="159">
        <v>0</v>
      </c>
    </row>
    <row r="762" spans="2:9" hidden="1" x14ac:dyDescent="0.25">
      <c r="B762" s="171" t="s">
        <v>790</v>
      </c>
      <c r="C762" s="171">
        <v>100</v>
      </c>
      <c r="D762" s="171">
        <v>300</v>
      </c>
      <c r="E762" s="159">
        <v>200</v>
      </c>
      <c r="F762" s="17">
        <v>2183.3153299999999</v>
      </c>
      <c r="G762" s="171">
        <v>240</v>
      </c>
      <c r="H762" s="17">
        <v>2420</v>
      </c>
      <c r="I762" s="159">
        <v>0</v>
      </c>
    </row>
    <row r="763" spans="2:9" hidden="1" x14ac:dyDescent="0.25">
      <c r="B763" s="171" t="s">
        <v>791</v>
      </c>
      <c r="C763" s="171">
        <v>100</v>
      </c>
      <c r="D763" s="171">
        <v>300</v>
      </c>
      <c r="E763" s="159">
        <v>200</v>
      </c>
      <c r="F763" s="17">
        <v>2124.265281</v>
      </c>
      <c r="G763" s="171">
        <v>240</v>
      </c>
      <c r="H763" s="17">
        <v>2447</v>
      </c>
      <c r="I763" s="159">
        <v>0</v>
      </c>
    </row>
    <row r="764" spans="2:9" hidden="1" x14ac:dyDescent="0.25">
      <c r="B764" s="171" t="s">
        <v>792</v>
      </c>
      <c r="C764" s="171">
        <v>100</v>
      </c>
      <c r="D764" s="171">
        <v>300</v>
      </c>
      <c r="E764" s="159">
        <v>200</v>
      </c>
      <c r="F764" s="17">
        <v>1988.7868550000001</v>
      </c>
      <c r="G764" s="171">
        <v>240</v>
      </c>
      <c r="H764" s="17">
        <v>2270</v>
      </c>
      <c r="I764" s="159">
        <v>0</v>
      </c>
    </row>
    <row r="765" spans="2:9" hidden="1" x14ac:dyDescent="0.25">
      <c r="B765" s="171" t="s">
        <v>793</v>
      </c>
      <c r="C765" s="171">
        <v>100</v>
      </c>
      <c r="D765" s="171">
        <v>300</v>
      </c>
      <c r="E765" s="159">
        <v>200</v>
      </c>
      <c r="F765" s="17">
        <v>1846.178028</v>
      </c>
      <c r="G765" s="171">
        <v>240</v>
      </c>
      <c r="H765" s="17">
        <v>2150</v>
      </c>
      <c r="I765" s="159">
        <v>0</v>
      </c>
    </row>
    <row r="766" spans="2:9" hidden="1" x14ac:dyDescent="0.25">
      <c r="B766" s="171" t="s">
        <v>794</v>
      </c>
      <c r="C766" s="171">
        <v>100</v>
      </c>
      <c r="D766" s="171">
        <v>300</v>
      </c>
      <c r="E766" s="159">
        <v>200</v>
      </c>
      <c r="F766" s="17">
        <v>1677.0721799999999</v>
      </c>
      <c r="G766" s="171">
        <v>240</v>
      </c>
      <c r="H766" s="17">
        <v>1975</v>
      </c>
      <c r="I766" s="159">
        <v>0</v>
      </c>
    </row>
    <row r="767" spans="2:9" hidden="1" x14ac:dyDescent="0.25">
      <c r="B767" s="171" t="s">
        <v>795</v>
      </c>
      <c r="C767" s="171">
        <v>100</v>
      </c>
      <c r="D767" s="171">
        <v>300</v>
      </c>
      <c r="E767" s="159">
        <v>200</v>
      </c>
      <c r="F767" s="17">
        <v>1588.124427</v>
      </c>
      <c r="G767" s="171">
        <v>240</v>
      </c>
      <c r="H767" s="17">
        <v>1850</v>
      </c>
      <c r="I767" s="159">
        <v>0</v>
      </c>
    </row>
    <row r="768" spans="2:9" hidden="1" x14ac:dyDescent="0.25">
      <c r="B768" s="171" t="s">
        <v>796</v>
      </c>
      <c r="C768" s="171">
        <v>100</v>
      </c>
      <c r="D768" s="171">
        <v>300</v>
      </c>
      <c r="E768" s="159">
        <v>200</v>
      </c>
      <c r="F768" s="17">
        <v>1717.757261</v>
      </c>
      <c r="G768" s="171">
        <v>240</v>
      </c>
      <c r="H768" s="17">
        <v>1850</v>
      </c>
      <c r="I768" s="159">
        <v>0</v>
      </c>
    </row>
    <row r="769" spans="2:9" hidden="1" x14ac:dyDescent="0.25">
      <c r="B769" s="171" t="s">
        <v>797</v>
      </c>
      <c r="C769" s="171">
        <v>100</v>
      </c>
      <c r="D769" s="171">
        <v>300</v>
      </c>
      <c r="E769" s="159">
        <v>200</v>
      </c>
      <c r="F769" s="17">
        <v>1774.847812</v>
      </c>
      <c r="G769" s="171">
        <v>240</v>
      </c>
      <c r="H769" s="17">
        <v>1850</v>
      </c>
      <c r="I769" s="159">
        <v>0</v>
      </c>
    </row>
    <row r="770" spans="2:9" hidden="1" x14ac:dyDescent="0.25">
      <c r="B770" s="171" t="s">
        <v>798</v>
      </c>
      <c r="C770" s="171">
        <v>100</v>
      </c>
      <c r="D770" s="171">
        <v>300</v>
      </c>
      <c r="E770" s="159">
        <v>200</v>
      </c>
      <c r="F770" s="17">
        <v>1761.445639</v>
      </c>
      <c r="G770" s="171">
        <v>240</v>
      </c>
      <c r="H770" s="17">
        <v>1900</v>
      </c>
      <c r="I770" s="159">
        <v>0</v>
      </c>
    </row>
    <row r="771" spans="2:9" hidden="1" x14ac:dyDescent="0.25">
      <c r="B771" s="171" t="s">
        <v>799</v>
      </c>
      <c r="C771" s="171">
        <v>100</v>
      </c>
      <c r="D771" s="171">
        <v>300</v>
      </c>
      <c r="E771" s="159">
        <v>200</v>
      </c>
      <c r="F771" s="17">
        <v>1800.3576330000001</v>
      </c>
      <c r="G771" s="171">
        <v>240</v>
      </c>
      <c r="H771" s="17">
        <v>2000</v>
      </c>
      <c r="I771" s="159">
        <v>0</v>
      </c>
    </row>
    <row r="772" spans="2:9" hidden="1" x14ac:dyDescent="0.25">
      <c r="B772" s="171" t="s">
        <v>800</v>
      </c>
      <c r="C772" s="171">
        <v>100</v>
      </c>
      <c r="D772" s="171">
        <v>300</v>
      </c>
      <c r="E772" s="159">
        <v>200</v>
      </c>
      <c r="F772" s="17">
        <v>1848.415338</v>
      </c>
      <c r="G772" s="171">
        <v>240</v>
      </c>
      <c r="H772" s="17">
        <v>2100</v>
      </c>
      <c r="I772" s="159">
        <v>0</v>
      </c>
    </row>
    <row r="773" spans="2:9" hidden="1" x14ac:dyDescent="0.25">
      <c r="B773" s="171" t="s">
        <v>801</v>
      </c>
      <c r="C773" s="171">
        <v>100</v>
      </c>
      <c r="D773" s="171">
        <v>300</v>
      </c>
      <c r="E773" s="159">
        <v>200</v>
      </c>
      <c r="F773" s="17">
        <v>1994.9938910000001</v>
      </c>
      <c r="G773" s="171">
        <v>240</v>
      </c>
      <c r="H773" s="17">
        <v>2300</v>
      </c>
      <c r="I773" s="159">
        <v>0</v>
      </c>
    </row>
    <row r="774" spans="2:9" hidden="1" x14ac:dyDescent="0.25">
      <c r="B774" s="171" t="s">
        <v>802</v>
      </c>
      <c r="C774" s="171">
        <v>100</v>
      </c>
      <c r="D774" s="171">
        <v>300</v>
      </c>
      <c r="E774" s="159">
        <v>200</v>
      </c>
      <c r="F774" s="17">
        <v>1917.9003729999999</v>
      </c>
      <c r="G774" s="171">
        <v>240</v>
      </c>
      <c r="H774" s="17">
        <v>2420</v>
      </c>
      <c r="I774" s="159">
        <v>0</v>
      </c>
    </row>
    <row r="775" spans="2:9" hidden="1" x14ac:dyDescent="0.25">
      <c r="B775" s="171" t="s">
        <v>803</v>
      </c>
      <c r="C775" s="171">
        <v>100</v>
      </c>
      <c r="D775" s="171">
        <v>300</v>
      </c>
      <c r="E775" s="159">
        <v>200</v>
      </c>
      <c r="F775" s="17">
        <v>1872.1526140000001</v>
      </c>
      <c r="G775" s="171">
        <v>240</v>
      </c>
      <c r="H775" s="17">
        <v>2447</v>
      </c>
      <c r="I775" s="159">
        <v>0</v>
      </c>
    </row>
    <row r="776" spans="2:9" hidden="1" x14ac:dyDescent="0.25">
      <c r="B776" s="171" t="s">
        <v>804</v>
      </c>
      <c r="C776" s="171">
        <v>100</v>
      </c>
      <c r="D776" s="171">
        <v>300</v>
      </c>
      <c r="E776" s="159">
        <v>200</v>
      </c>
      <c r="F776" s="17">
        <v>1645.8414869999999</v>
      </c>
      <c r="G776" s="171">
        <v>240</v>
      </c>
      <c r="H776" s="17">
        <v>2270</v>
      </c>
      <c r="I776" s="159">
        <v>0</v>
      </c>
    </row>
    <row r="777" spans="2:9" hidden="1" x14ac:dyDescent="0.25">
      <c r="B777" s="171" t="s">
        <v>805</v>
      </c>
      <c r="C777" s="171">
        <v>100</v>
      </c>
      <c r="D777" s="171">
        <v>300</v>
      </c>
      <c r="E777" s="159">
        <v>200</v>
      </c>
      <c r="F777" s="17">
        <v>1427.2885980000001</v>
      </c>
      <c r="G777" s="171">
        <v>240</v>
      </c>
      <c r="H777" s="17">
        <v>2150</v>
      </c>
      <c r="I777" s="159">
        <v>0</v>
      </c>
    </row>
    <row r="778" spans="2:9" hidden="1" x14ac:dyDescent="0.25">
      <c r="B778" s="171" t="s">
        <v>806</v>
      </c>
      <c r="C778" s="171">
        <v>100</v>
      </c>
      <c r="D778" s="171">
        <v>300</v>
      </c>
      <c r="E778" s="159">
        <v>200</v>
      </c>
      <c r="F778" s="17">
        <v>1304.633779</v>
      </c>
      <c r="G778" s="171">
        <v>240</v>
      </c>
      <c r="H778" s="17">
        <v>1975</v>
      </c>
      <c r="I778" s="159">
        <v>0</v>
      </c>
    </row>
    <row r="779" spans="2:9" hidden="1" x14ac:dyDescent="0.25">
      <c r="B779" s="171" t="s">
        <v>807</v>
      </c>
      <c r="C779" s="171">
        <v>100</v>
      </c>
      <c r="D779" s="171">
        <v>300</v>
      </c>
      <c r="E779" s="159">
        <v>200</v>
      </c>
      <c r="F779" s="17">
        <v>1245.271851</v>
      </c>
      <c r="G779" s="171">
        <v>240</v>
      </c>
      <c r="H779" s="17">
        <v>1850</v>
      </c>
      <c r="I779" s="159">
        <v>0</v>
      </c>
    </row>
    <row r="780" spans="2:9" hidden="1" x14ac:dyDescent="0.25">
      <c r="B780" s="171" t="s">
        <v>808</v>
      </c>
      <c r="C780" s="171">
        <v>100</v>
      </c>
      <c r="D780" s="171">
        <v>300</v>
      </c>
      <c r="E780" s="159">
        <v>200</v>
      </c>
      <c r="F780" s="17">
        <v>1214.5211409999999</v>
      </c>
      <c r="G780" s="171">
        <v>240</v>
      </c>
      <c r="H780" s="17">
        <v>1850</v>
      </c>
      <c r="I780" s="159">
        <v>0</v>
      </c>
    </row>
    <row r="781" spans="2:9" hidden="1" x14ac:dyDescent="0.25">
      <c r="B781" s="171" t="s">
        <v>809</v>
      </c>
      <c r="C781" s="171">
        <v>100</v>
      </c>
      <c r="D781" s="171">
        <v>300</v>
      </c>
      <c r="E781" s="159">
        <v>200</v>
      </c>
      <c r="F781" s="17">
        <v>1221.005228</v>
      </c>
      <c r="G781" s="171">
        <v>240</v>
      </c>
      <c r="H781" s="17">
        <v>1850</v>
      </c>
      <c r="I781" s="159">
        <v>0</v>
      </c>
    </row>
    <row r="782" spans="2:9" hidden="1" x14ac:dyDescent="0.25">
      <c r="B782" s="171" t="s">
        <v>810</v>
      </c>
      <c r="C782" s="171">
        <v>100</v>
      </c>
      <c r="D782" s="171">
        <v>300</v>
      </c>
      <c r="E782" s="159">
        <v>200</v>
      </c>
      <c r="F782" s="17">
        <v>1340.9695139999999</v>
      </c>
      <c r="G782" s="171">
        <v>240</v>
      </c>
      <c r="H782" s="17">
        <v>1900</v>
      </c>
      <c r="I782" s="159">
        <v>0</v>
      </c>
    </row>
    <row r="783" spans="2:9" hidden="1" x14ac:dyDescent="0.25">
      <c r="B783" s="171" t="s">
        <v>811</v>
      </c>
      <c r="C783" s="171">
        <v>100</v>
      </c>
      <c r="D783" s="171">
        <v>300</v>
      </c>
      <c r="E783" s="159">
        <v>200</v>
      </c>
      <c r="F783" s="17">
        <v>1814.4671370000001</v>
      </c>
      <c r="G783" s="171">
        <v>240</v>
      </c>
      <c r="H783" s="17">
        <v>2000</v>
      </c>
      <c r="I783" s="159">
        <v>0</v>
      </c>
    </row>
    <row r="784" spans="2:9" hidden="1" x14ac:dyDescent="0.25">
      <c r="B784" s="171" t="s">
        <v>812</v>
      </c>
      <c r="C784" s="171">
        <v>100</v>
      </c>
      <c r="D784" s="171">
        <v>200</v>
      </c>
      <c r="E784" s="159">
        <v>200</v>
      </c>
      <c r="F784" s="17">
        <v>2100</v>
      </c>
      <c r="G784" s="171">
        <v>240</v>
      </c>
      <c r="H784" s="17">
        <v>2100</v>
      </c>
      <c r="I784" s="159">
        <v>0</v>
      </c>
    </row>
    <row r="785" spans="2:9" hidden="1" x14ac:dyDescent="0.25">
      <c r="B785" s="171" t="s">
        <v>813</v>
      </c>
      <c r="C785" s="171">
        <v>100</v>
      </c>
      <c r="D785" s="171">
        <v>300</v>
      </c>
      <c r="E785" s="159">
        <v>200</v>
      </c>
      <c r="F785" s="17">
        <v>2122.058293</v>
      </c>
      <c r="G785" s="171">
        <v>240</v>
      </c>
      <c r="H785" s="17">
        <v>2300</v>
      </c>
      <c r="I785" s="159">
        <v>0</v>
      </c>
    </row>
    <row r="786" spans="2:9" hidden="1" x14ac:dyDescent="0.25">
      <c r="B786" s="171" t="s">
        <v>814</v>
      </c>
      <c r="C786" s="171">
        <v>100</v>
      </c>
      <c r="D786" s="171">
        <v>300</v>
      </c>
      <c r="E786" s="159">
        <v>200</v>
      </c>
      <c r="F786" s="17">
        <v>2018.835558</v>
      </c>
      <c r="G786" s="171">
        <v>240</v>
      </c>
      <c r="H786" s="17">
        <v>2420</v>
      </c>
      <c r="I786" s="159">
        <v>0</v>
      </c>
    </row>
    <row r="787" spans="2:9" hidden="1" x14ac:dyDescent="0.25">
      <c r="B787" s="171" t="s">
        <v>815</v>
      </c>
      <c r="C787" s="171">
        <v>100</v>
      </c>
      <c r="D787" s="171">
        <v>300</v>
      </c>
      <c r="E787" s="159">
        <v>200</v>
      </c>
      <c r="F787" s="17">
        <v>1907.621934</v>
      </c>
      <c r="G787" s="171">
        <v>240</v>
      </c>
      <c r="H787" s="17">
        <v>2447</v>
      </c>
      <c r="I787" s="159">
        <v>0</v>
      </c>
    </row>
    <row r="788" spans="2:9" hidden="1" x14ac:dyDescent="0.25">
      <c r="B788" s="171" t="s">
        <v>816</v>
      </c>
      <c r="C788" s="171">
        <v>100</v>
      </c>
      <c r="D788" s="171">
        <v>300</v>
      </c>
      <c r="E788" s="159">
        <v>200</v>
      </c>
      <c r="F788" s="17">
        <v>1731.8326609999999</v>
      </c>
      <c r="G788" s="171">
        <v>240</v>
      </c>
      <c r="H788" s="17">
        <v>2270</v>
      </c>
      <c r="I788" s="159">
        <v>0</v>
      </c>
    </row>
    <row r="789" spans="2:9" hidden="1" x14ac:dyDescent="0.25">
      <c r="B789" s="171" t="s">
        <v>817</v>
      </c>
      <c r="C789" s="171">
        <v>100</v>
      </c>
      <c r="D789" s="171">
        <v>300</v>
      </c>
      <c r="E789" s="159">
        <v>200</v>
      </c>
      <c r="F789" s="17">
        <v>1556.925236</v>
      </c>
      <c r="G789" s="171">
        <v>240</v>
      </c>
      <c r="H789" s="17">
        <v>2150</v>
      </c>
      <c r="I789" s="159">
        <v>0</v>
      </c>
    </row>
    <row r="790" spans="2:9" hidden="1" x14ac:dyDescent="0.25">
      <c r="B790" s="171" t="s">
        <v>818</v>
      </c>
      <c r="C790" s="171">
        <v>100</v>
      </c>
      <c r="D790" s="171">
        <v>300</v>
      </c>
      <c r="E790" s="159">
        <v>200</v>
      </c>
      <c r="F790" s="17">
        <v>1390.8888010000001</v>
      </c>
      <c r="G790" s="171">
        <v>240</v>
      </c>
      <c r="H790" s="17">
        <v>1975</v>
      </c>
      <c r="I790" s="159">
        <v>0</v>
      </c>
    </row>
    <row r="791" spans="2:9" hidden="1" x14ac:dyDescent="0.25">
      <c r="B791" s="171" t="s">
        <v>819</v>
      </c>
      <c r="C791" s="171">
        <v>100</v>
      </c>
      <c r="D791" s="171">
        <v>300</v>
      </c>
      <c r="E791" s="159">
        <v>200</v>
      </c>
      <c r="F791" s="17">
        <v>1340.2964999999999</v>
      </c>
      <c r="G791" s="171">
        <v>240</v>
      </c>
      <c r="H791" s="17">
        <v>1850</v>
      </c>
      <c r="I791" s="159">
        <v>0</v>
      </c>
    </row>
    <row r="792" spans="2:9" hidden="1" x14ac:dyDescent="0.25">
      <c r="B792" s="171" t="s">
        <v>820</v>
      </c>
      <c r="C792" s="171">
        <v>100</v>
      </c>
      <c r="D792" s="171">
        <v>300</v>
      </c>
      <c r="E792" s="159">
        <v>200</v>
      </c>
      <c r="F792" s="17">
        <v>1309.657011</v>
      </c>
      <c r="G792" s="171">
        <v>240</v>
      </c>
      <c r="H792" s="17">
        <v>1850</v>
      </c>
      <c r="I792" s="159">
        <v>0</v>
      </c>
    </row>
    <row r="793" spans="2:9" hidden="1" x14ac:dyDescent="0.25">
      <c r="B793" s="171" t="s">
        <v>821</v>
      </c>
      <c r="C793" s="171">
        <v>100</v>
      </c>
      <c r="D793" s="171">
        <v>300</v>
      </c>
      <c r="E793" s="159">
        <v>200</v>
      </c>
      <c r="F793" s="17">
        <v>1303.3224909999999</v>
      </c>
      <c r="G793" s="171">
        <v>240</v>
      </c>
      <c r="H793" s="17">
        <v>1850</v>
      </c>
      <c r="I793" s="159">
        <v>0</v>
      </c>
    </row>
    <row r="794" spans="2:9" hidden="1" x14ac:dyDescent="0.25">
      <c r="B794" s="171" t="s">
        <v>822</v>
      </c>
      <c r="C794" s="171">
        <v>100</v>
      </c>
      <c r="D794" s="171">
        <v>300</v>
      </c>
      <c r="E794" s="159">
        <v>200</v>
      </c>
      <c r="F794" s="17">
        <v>1315.5223080000001</v>
      </c>
      <c r="G794" s="171">
        <v>240</v>
      </c>
      <c r="H794" s="17">
        <v>1900</v>
      </c>
      <c r="I794" s="159">
        <v>0</v>
      </c>
    </row>
    <row r="795" spans="2:9" hidden="1" x14ac:dyDescent="0.25">
      <c r="B795" s="171" t="s">
        <v>823</v>
      </c>
      <c r="C795" s="171">
        <v>100</v>
      </c>
      <c r="D795" s="171">
        <v>300</v>
      </c>
      <c r="E795" s="159">
        <v>200</v>
      </c>
      <c r="F795" s="17">
        <v>1394.2524490000001</v>
      </c>
      <c r="G795" s="171">
        <v>240</v>
      </c>
      <c r="H795" s="17">
        <v>2000</v>
      </c>
      <c r="I795" s="159">
        <v>0</v>
      </c>
    </row>
    <row r="796" spans="2:9" hidden="1" x14ac:dyDescent="0.25">
      <c r="B796" s="171" t="s">
        <v>824</v>
      </c>
      <c r="C796" s="171">
        <v>100</v>
      </c>
      <c r="D796" s="171">
        <v>300</v>
      </c>
      <c r="E796" s="159">
        <v>200</v>
      </c>
      <c r="F796" s="17">
        <v>1599.31583</v>
      </c>
      <c r="G796" s="171">
        <v>240</v>
      </c>
      <c r="H796" s="17">
        <v>2100</v>
      </c>
      <c r="I796" s="159">
        <v>0</v>
      </c>
    </row>
    <row r="797" spans="2:9" hidden="1" x14ac:dyDescent="0.25">
      <c r="B797" s="171" t="s">
        <v>825</v>
      </c>
      <c r="C797" s="171">
        <v>100</v>
      </c>
      <c r="D797" s="171">
        <v>300</v>
      </c>
      <c r="E797" s="159">
        <v>200</v>
      </c>
      <c r="F797" s="17">
        <v>1745.7889319999999</v>
      </c>
      <c r="G797" s="171">
        <v>240</v>
      </c>
      <c r="H797" s="17">
        <v>2300</v>
      </c>
      <c r="I797" s="159">
        <v>0</v>
      </c>
    </row>
    <row r="798" spans="2:9" hidden="1" x14ac:dyDescent="0.25">
      <c r="B798" s="171" t="s">
        <v>826</v>
      </c>
      <c r="C798" s="171">
        <v>100</v>
      </c>
      <c r="D798" s="171">
        <v>300</v>
      </c>
      <c r="E798" s="159">
        <v>200</v>
      </c>
      <c r="F798" s="17">
        <v>1683.8398810000001</v>
      </c>
      <c r="G798" s="171">
        <v>240</v>
      </c>
      <c r="H798" s="17">
        <v>2420</v>
      </c>
      <c r="I798" s="159">
        <v>0</v>
      </c>
    </row>
    <row r="799" spans="2:9" hidden="1" x14ac:dyDescent="0.25">
      <c r="B799" s="171" t="s">
        <v>827</v>
      </c>
      <c r="C799" s="171">
        <v>100</v>
      </c>
      <c r="D799" s="171">
        <v>300</v>
      </c>
      <c r="E799" s="159">
        <v>200</v>
      </c>
      <c r="F799" s="17">
        <v>1488.2722409999999</v>
      </c>
      <c r="G799" s="171">
        <v>240</v>
      </c>
      <c r="H799" s="17">
        <v>2447</v>
      </c>
      <c r="I799" s="159">
        <v>0</v>
      </c>
    </row>
    <row r="800" spans="2:9" hidden="1" x14ac:dyDescent="0.25">
      <c r="B800" s="171" t="s">
        <v>828</v>
      </c>
      <c r="C800" s="171">
        <v>100</v>
      </c>
      <c r="D800" s="171">
        <v>300</v>
      </c>
      <c r="E800" s="159">
        <v>200</v>
      </c>
      <c r="F800" s="17">
        <v>1263.1221029999999</v>
      </c>
      <c r="G800" s="171">
        <v>240</v>
      </c>
      <c r="H800" s="17">
        <v>2270</v>
      </c>
      <c r="I800" s="159">
        <v>0</v>
      </c>
    </row>
    <row r="801" spans="2:9" hidden="1" x14ac:dyDescent="0.25">
      <c r="B801" s="171" t="s">
        <v>829</v>
      </c>
      <c r="C801" s="171">
        <v>100</v>
      </c>
      <c r="D801" s="171">
        <v>300</v>
      </c>
      <c r="E801" s="159">
        <v>200</v>
      </c>
      <c r="F801" s="17">
        <v>1081.938879</v>
      </c>
      <c r="G801" s="171">
        <v>240</v>
      </c>
      <c r="H801" s="17">
        <v>2150</v>
      </c>
      <c r="I801" s="159">
        <v>0</v>
      </c>
    </row>
    <row r="802" spans="2:9" hidden="1" x14ac:dyDescent="0.25">
      <c r="B802" s="171" t="s">
        <v>830</v>
      </c>
      <c r="C802" s="171">
        <v>100</v>
      </c>
      <c r="D802" s="171">
        <v>300</v>
      </c>
      <c r="E802" s="159">
        <v>200</v>
      </c>
      <c r="F802" s="171">
        <v>989.77898500000003</v>
      </c>
      <c r="G802" s="171">
        <v>240</v>
      </c>
      <c r="H802" s="17">
        <v>1975</v>
      </c>
      <c r="I802" s="159">
        <v>0</v>
      </c>
    </row>
    <row r="803" spans="2:9" hidden="1" x14ac:dyDescent="0.25">
      <c r="B803" s="171" t="s">
        <v>831</v>
      </c>
      <c r="C803" s="171">
        <v>100</v>
      </c>
      <c r="D803" s="171">
        <v>300</v>
      </c>
      <c r="E803" s="159">
        <v>200</v>
      </c>
      <c r="F803" s="171">
        <v>917.36111900000003</v>
      </c>
      <c r="G803" s="171">
        <v>240</v>
      </c>
      <c r="H803" s="17">
        <v>1850</v>
      </c>
      <c r="I803" s="159">
        <v>0</v>
      </c>
    </row>
    <row r="804" spans="2:9" hidden="1" x14ac:dyDescent="0.25">
      <c r="B804" s="171" t="s">
        <v>832</v>
      </c>
      <c r="C804" s="171">
        <v>100</v>
      </c>
      <c r="D804" s="171">
        <v>300</v>
      </c>
      <c r="E804" s="159">
        <v>200</v>
      </c>
      <c r="F804" s="171">
        <v>903.45032200000003</v>
      </c>
      <c r="G804" s="171">
        <v>240</v>
      </c>
      <c r="H804" s="17">
        <v>1850</v>
      </c>
      <c r="I804" s="159">
        <v>0</v>
      </c>
    </row>
    <row r="805" spans="2:9" hidden="1" x14ac:dyDescent="0.25">
      <c r="B805" s="171" t="s">
        <v>833</v>
      </c>
      <c r="C805" s="171">
        <v>100</v>
      </c>
      <c r="D805" s="171">
        <v>300</v>
      </c>
      <c r="E805" s="159">
        <v>200</v>
      </c>
      <c r="F805" s="17">
        <v>1055.529278</v>
      </c>
      <c r="G805" s="171">
        <v>240</v>
      </c>
      <c r="H805" s="17">
        <v>1850</v>
      </c>
      <c r="I805" s="159">
        <v>0</v>
      </c>
    </row>
    <row r="806" spans="2:9" hidden="1" x14ac:dyDescent="0.25">
      <c r="B806" s="171" t="s">
        <v>834</v>
      </c>
      <c r="C806" s="171">
        <v>100</v>
      </c>
      <c r="D806" s="171">
        <v>300</v>
      </c>
      <c r="E806" s="159">
        <v>200</v>
      </c>
      <c r="F806" s="17">
        <v>1136.747204</v>
      </c>
      <c r="G806" s="171">
        <v>240</v>
      </c>
      <c r="H806" s="17">
        <v>1900</v>
      </c>
      <c r="I806" s="159">
        <v>0</v>
      </c>
    </row>
    <row r="807" spans="2:9" hidden="1" x14ac:dyDescent="0.25">
      <c r="B807" s="171" t="s">
        <v>835</v>
      </c>
      <c r="C807" s="171">
        <v>100</v>
      </c>
      <c r="D807" s="171">
        <v>300</v>
      </c>
      <c r="E807" s="159">
        <v>200</v>
      </c>
      <c r="F807" s="17">
        <v>1221.232984</v>
      </c>
      <c r="G807" s="171">
        <v>240</v>
      </c>
      <c r="H807" s="17">
        <v>2000</v>
      </c>
      <c r="I807" s="159">
        <v>0</v>
      </c>
    </row>
    <row r="808" spans="2:9" hidden="1" x14ac:dyDescent="0.25">
      <c r="B808" s="171" t="s">
        <v>836</v>
      </c>
      <c r="C808" s="171">
        <v>100</v>
      </c>
      <c r="D808" s="171">
        <v>300</v>
      </c>
      <c r="E808" s="159">
        <v>200</v>
      </c>
      <c r="F808" s="17">
        <v>1301.7292190000001</v>
      </c>
      <c r="G808" s="171">
        <v>240</v>
      </c>
      <c r="H808" s="17">
        <v>2100</v>
      </c>
      <c r="I808" s="159">
        <v>0</v>
      </c>
    </row>
    <row r="809" spans="2:9" hidden="1" x14ac:dyDescent="0.25">
      <c r="B809" s="171" t="s">
        <v>837</v>
      </c>
      <c r="C809" s="171">
        <v>100</v>
      </c>
      <c r="D809" s="171">
        <v>300</v>
      </c>
      <c r="E809" s="159">
        <v>200</v>
      </c>
      <c r="F809" s="17">
        <v>1388.2072029999999</v>
      </c>
      <c r="G809" s="171">
        <v>240</v>
      </c>
      <c r="H809" s="17">
        <v>2300</v>
      </c>
      <c r="I809" s="159">
        <v>0</v>
      </c>
    </row>
    <row r="810" spans="2:9" hidden="1" x14ac:dyDescent="0.25">
      <c r="B810" s="171" t="s">
        <v>838</v>
      </c>
      <c r="C810" s="171">
        <v>100</v>
      </c>
      <c r="D810" s="171">
        <v>300</v>
      </c>
      <c r="E810" s="159">
        <v>200</v>
      </c>
      <c r="F810" s="17">
        <v>1333.4523509999999</v>
      </c>
      <c r="G810" s="171">
        <v>240</v>
      </c>
      <c r="H810" s="17">
        <v>2420</v>
      </c>
      <c r="I810" s="159">
        <v>0</v>
      </c>
    </row>
    <row r="811" spans="2:9" hidden="1" x14ac:dyDescent="0.25">
      <c r="B811" s="171" t="s">
        <v>839</v>
      </c>
      <c r="C811" s="171">
        <v>100</v>
      </c>
      <c r="D811" s="171">
        <v>300</v>
      </c>
      <c r="E811" s="159">
        <v>200</v>
      </c>
      <c r="F811" s="17">
        <v>1315.7670330000001</v>
      </c>
      <c r="G811" s="171">
        <v>240</v>
      </c>
      <c r="H811" s="17">
        <v>2447</v>
      </c>
      <c r="I811" s="159">
        <v>0</v>
      </c>
    </row>
    <row r="812" spans="2:9" hidden="1" x14ac:dyDescent="0.25">
      <c r="B812" s="171" t="s">
        <v>840</v>
      </c>
      <c r="C812" s="171">
        <v>100</v>
      </c>
      <c r="D812" s="171">
        <v>300</v>
      </c>
      <c r="E812" s="159">
        <v>200</v>
      </c>
      <c r="F812" s="17">
        <v>1188.738656</v>
      </c>
      <c r="G812" s="171">
        <v>240</v>
      </c>
      <c r="H812" s="17">
        <v>2270</v>
      </c>
      <c r="I812" s="159">
        <v>0</v>
      </c>
    </row>
    <row r="813" spans="2:9" hidden="1" x14ac:dyDescent="0.25">
      <c r="B813" s="171" t="s">
        <v>841</v>
      </c>
      <c r="C813" s="171">
        <v>100</v>
      </c>
      <c r="D813" s="171">
        <v>300</v>
      </c>
      <c r="E813" s="159">
        <v>200</v>
      </c>
      <c r="F813" s="17">
        <v>1067.868211</v>
      </c>
      <c r="G813" s="171">
        <v>240</v>
      </c>
      <c r="H813" s="17">
        <v>2150</v>
      </c>
      <c r="I813" s="159">
        <v>0</v>
      </c>
    </row>
    <row r="814" spans="2:9" hidden="1" x14ac:dyDescent="0.25">
      <c r="B814" s="171" t="s">
        <v>842</v>
      </c>
      <c r="C814" s="171">
        <v>100</v>
      </c>
      <c r="D814" s="171">
        <v>300</v>
      </c>
      <c r="E814" s="159">
        <v>200</v>
      </c>
      <c r="F814" s="171">
        <v>975.65679299999999</v>
      </c>
      <c r="G814" s="171">
        <v>240</v>
      </c>
      <c r="H814" s="17">
        <v>1975</v>
      </c>
      <c r="I814" s="159">
        <v>0</v>
      </c>
    </row>
    <row r="815" spans="2:9" hidden="1" x14ac:dyDescent="0.25">
      <c r="B815" s="171" t="s">
        <v>843</v>
      </c>
      <c r="C815" s="171">
        <v>100</v>
      </c>
      <c r="D815" s="171">
        <v>300</v>
      </c>
      <c r="E815" s="159">
        <v>200</v>
      </c>
      <c r="F815" s="171">
        <v>947.34644100000003</v>
      </c>
      <c r="G815" s="171">
        <v>240</v>
      </c>
      <c r="H815" s="17">
        <v>1850</v>
      </c>
      <c r="I815" s="159">
        <v>0</v>
      </c>
    </row>
    <row r="816" spans="2:9" hidden="1" x14ac:dyDescent="0.25">
      <c r="B816" s="171" t="s">
        <v>844</v>
      </c>
      <c r="C816" s="171">
        <v>100</v>
      </c>
      <c r="D816" s="171">
        <v>300</v>
      </c>
      <c r="E816" s="159">
        <v>200</v>
      </c>
      <c r="F816" s="171">
        <v>969.44586200000003</v>
      </c>
      <c r="G816" s="171">
        <v>240</v>
      </c>
      <c r="H816" s="17">
        <v>1850</v>
      </c>
      <c r="I816" s="159">
        <v>0</v>
      </c>
    </row>
    <row r="817" spans="2:9" hidden="1" x14ac:dyDescent="0.25">
      <c r="B817" s="171" t="s">
        <v>845</v>
      </c>
      <c r="C817" s="171">
        <v>100</v>
      </c>
      <c r="D817" s="171">
        <v>300</v>
      </c>
      <c r="E817" s="159">
        <v>200</v>
      </c>
      <c r="F817" s="171">
        <v>987.25070500000004</v>
      </c>
      <c r="G817" s="171">
        <v>240</v>
      </c>
      <c r="H817" s="17">
        <v>1850</v>
      </c>
      <c r="I817" s="159">
        <v>0</v>
      </c>
    </row>
    <row r="818" spans="2:9" hidden="1" x14ac:dyDescent="0.25">
      <c r="B818" s="171" t="s">
        <v>846</v>
      </c>
      <c r="C818" s="171">
        <v>100</v>
      </c>
      <c r="D818" s="171">
        <v>300</v>
      </c>
      <c r="E818" s="159">
        <v>200</v>
      </c>
      <c r="F818" s="17">
        <v>1010.104162</v>
      </c>
      <c r="G818" s="171">
        <v>240</v>
      </c>
      <c r="H818" s="17">
        <v>1900</v>
      </c>
      <c r="I818" s="159">
        <v>0</v>
      </c>
    </row>
    <row r="819" spans="2:9" hidden="1" x14ac:dyDescent="0.25">
      <c r="B819" s="171" t="s">
        <v>847</v>
      </c>
      <c r="C819" s="171">
        <v>100</v>
      </c>
      <c r="D819" s="171">
        <v>300</v>
      </c>
      <c r="E819" s="159">
        <v>200</v>
      </c>
      <c r="F819" s="17">
        <v>1037.4438319999999</v>
      </c>
      <c r="G819" s="171">
        <v>240</v>
      </c>
      <c r="H819" s="17">
        <v>2000</v>
      </c>
      <c r="I819" s="159">
        <v>0</v>
      </c>
    </row>
    <row r="820" spans="2:9" hidden="1" x14ac:dyDescent="0.25">
      <c r="B820" s="171" t="s">
        <v>848</v>
      </c>
      <c r="C820" s="171">
        <v>100</v>
      </c>
      <c r="D820" s="171">
        <v>300</v>
      </c>
      <c r="E820" s="159">
        <v>200</v>
      </c>
      <c r="F820" s="17">
        <v>1384.6769850000001</v>
      </c>
      <c r="G820" s="171">
        <v>240</v>
      </c>
      <c r="H820" s="17">
        <v>2100</v>
      </c>
      <c r="I820" s="159">
        <v>0</v>
      </c>
    </row>
    <row r="821" spans="2:9" hidden="1" x14ac:dyDescent="0.25">
      <c r="B821" s="171" t="s">
        <v>849</v>
      </c>
      <c r="C821" s="171">
        <v>100</v>
      </c>
      <c r="D821" s="171">
        <v>300</v>
      </c>
      <c r="E821" s="159">
        <v>200</v>
      </c>
      <c r="F821" s="17">
        <v>1588.657087</v>
      </c>
      <c r="G821" s="171">
        <v>240</v>
      </c>
      <c r="H821" s="17">
        <v>2300</v>
      </c>
      <c r="I821" s="159">
        <v>0</v>
      </c>
    </row>
    <row r="822" spans="2:9" hidden="1" x14ac:dyDescent="0.25">
      <c r="B822" s="171" t="s">
        <v>850</v>
      </c>
      <c r="C822" s="171">
        <v>100</v>
      </c>
      <c r="D822" s="171">
        <v>300</v>
      </c>
      <c r="E822" s="159">
        <v>200</v>
      </c>
      <c r="F822" s="17">
        <v>1479.6852329999999</v>
      </c>
      <c r="G822" s="171">
        <v>240</v>
      </c>
      <c r="H822" s="17">
        <v>2420</v>
      </c>
      <c r="I822" s="159">
        <v>0</v>
      </c>
    </row>
    <row r="823" spans="2:9" hidden="1" x14ac:dyDescent="0.25">
      <c r="B823" s="171" t="s">
        <v>851</v>
      </c>
      <c r="C823" s="171">
        <v>100</v>
      </c>
      <c r="D823" s="171">
        <v>300</v>
      </c>
      <c r="E823" s="159">
        <v>200</v>
      </c>
      <c r="F823" s="17">
        <v>1371.711127</v>
      </c>
      <c r="G823" s="171">
        <v>240</v>
      </c>
      <c r="H823" s="17">
        <v>2447</v>
      </c>
      <c r="I823" s="159">
        <v>0</v>
      </c>
    </row>
    <row r="824" spans="2:9" hidden="1" x14ac:dyDescent="0.25">
      <c r="B824" s="171" t="s">
        <v>852</v>
      </c>
      <c r="C824" s="171">
        <v>100</v>
      </c>
      <c r="D824" s="171">
        <v>300</v>
      </c>
      <c r="E824" s="159">
        <v>200</v>
      </c>
      <c r="F824" s="17">
        <v>1222.8228079999999</v>
      </c>
      <c r="G824" s="171">
        <v>240</v>
      </c>
      <c r="H824" s="17">
        <v>2270</v>
      </c>
      <c r="I824" s="159">
        <v>0</v>
      </c>
    </row>
    <row r="825" spans="2:9" hidden="1" x14ac:dyDescent="0.25">
      <c r="B825" s="171" t="s">
        <v>853</v>
      </c>
      <c r="C825" s="171">
        <v>100</v>
      </c>
      <c r="D825" s="171">
        <v>300</v>
      </c>
      <c r="E825" s="159">
        <v>200</v>
      </c>
      <c r="F825" s="17">
        <v>1079.432004</v>
      </c>
      <c r="G825" s="171">
        <v>240</v>
      </c>
      <c r="H825" s="17">
        <v>2150</v>
      </c>
      <c r="I825" s="159">
        <v>0</v>
      </c>
    </row>
    <row r="826" spans="2:9" hidden="1" x14ac:dyDescent="0.25">
      <c r="B826" s="171" t="s">
        <v>854</v>
      </c>
      <c r="C826" s="171">
        <v>100</v>
      </c>
      <c r="D826" s="171">
        <v>300</v>
      </c>
      <c r="E826" s="159">
        <v>200</v>
      </c>
      <c r="F826" s="171">
        <v>999.291787</v>
      </c>
      <c r="G826" s="171">
        <v>240</v>
      </c>
      <c r="H826" s="17">
        <v>1975</v>
      </c>
      <c r="I826" s="159">
        <v>0</v>
      </c>
    </row>
    <row r="827" spans="2:9" hidden="1" x14ac:dyDescent="0.25">
      <c r="B827" s="171" t="s">
        <v>855</v>
      </c>
      <c r="C827" s="171">
        <v>100</v>
      </c>
      <c r="D827" s="171">
        <v>300</v>
      </c>
      <c r="E827" s="159">
        <v>200</v>
      </c>
      <c r="F827" s="17">
        <v>1015.784936</v>
      </c>
      <c r="G827" s="171">
        <v>240</v>
      </c>
      <c r="H827" s="17">
        <v>1850</v>
      </c>
      <c r="I827" s="159">
        <v>0</v>
      </c>
    </row>
    <row r="828" spans="2:9" hidden="1" x14ac:dyDescent="0.25">
      <c r="B828" s="171" t="s">
        <v>856</v>
      </c>
      <c r="C828" s="171">
        <v>100</v>
      </c>
      <c r="D828" s="171">
        <v>300</v>
      </c>
      <c r="E828" s="159">
        <v>200</v>
      </c>
      <c r="F828" s="17">
        <v>1019.050699</v>
      </c>
      <c r="G828" s="171">
        <v>240</v>
      </c>
      <c r="H828" s="17">
        <v>1850</v>
      </c>
      <c r="I828" s="159">
        <v>0</v>
      </c>
    </row>
    <row r="829" spans="2:9" hidden="1" x14ac:dyDescent="0.25">
      <c r="B829" s="171" t="s">
        <v>857</v>
      </c>
      <c r="C829" s="171">
        <v>100</v>
      </c>
      <c r="D829" s="171">
        <v>300</v>
      </c>
      <c r="E829" s="159">
        <v>200</v>
      </c>
      <c r="F829" s="17">
        <v>1013.937287</v>
      </c>
      <c r="G829" s="171">
        <v>240</v>
      </c>
      <c r="H829" s="17">
        <v>1850</v>
      </c>
      <c r="I829" s="159">
        <v>0</v>
      </c>
    </row>
    <row r="830" spans="2:9" hidden="1" x14ac:dyDescent="0.25">
      <c r="B830" s="171" t="s">
        <v>858</v>
      </c>
      <c r="C830" s="171">
        <v>100</v>
      </c>
      <c r="D830" s="171">
        <v>300</v>
      </c>
      <c r="E830" s="159">
        <v>200</v>
      </c>
      <c r="F830" s="17">
        <v>1079.70237</v>
      </c>
      <c r="G830" s="171">
        <v>240</v>
      </c>
      <c r="H830" s="17">
        <v>1900</v>
      </c>
      <c r="I830" s="159">
        <v>0</v>
      </c>
    </row>
    <row r="831" spans="2:9" hidden="1" x14ac:dyDescent="0.25">
      <c r="B831" s="171" t="s">
        <v>859</v>
      </c>
      <c r="C831" s="171">
        <v>100</v>
      </c>
      <c r="D831" s="171">
        <v>300</v>
      </c>
      <c r="E831" s="159">
        <v>200</v>
      </c>
      <c r="F831" s="17">
        <v>1106.455481</v>
      </c>
      <c r="G831" s="171">
        <v>240</v>
      </c>
      <c r="H831" s="17">
        <v>2000</v>
      </c>
      <c r="I831" s="159">
        <v>0</v>
      </c>
    </row>
    <row r="832" spans="2:9" hidden="1" x14ac:dyDescent="0.25">
      <c r="B832" s="171" t="s">
        <v>860</v>
      </c>
      <c r="C832" s="171">
        <v>100</v>
      </c>
      <c r="D832" s="171">
        <v>300</v>
      </c>
      <c r="E832" s="159">
        <v>200</v>
      </c>
      <c r="F832" s="17">
        <v>1194.4450440000001</v>
      </c>
      <c r="G832" s="171">
        <v>240</v>
      </c>
      <c r="H832" s="17">
        <v>2100</v>
      </c>
      <c r="I832" s="159">
        <v>0</v>
      </c>
    </row>
    <row r="833" spans="2:9" hidden="1" x14ac:dyDescent="0.25">
      <c r="B833" s="171" t="s">
        <v>861</v>
      </c>
      <c r="C833" s="171">
        <v>100</v>
      </c>
      <c r="D833" s="171">
        <v>300</v>
      </c>
      <c r="E833" s="159">
        <v>200</v>
      </c>
      <c r="F833" s="17">
        <v>1233.706289</v>
      </c>
      <c r="G833" s="171">
        <v>240</v>
      </c>
      <c r="H833" s="17">
        <v>2300</v>
      </c>
      <c r="I833" s="159">
        <v>0</v>
      </c>
    </row>
    <row r="834" spans="2:9" hidden="1" x14ac:dyDescent="0.25">
      <c r="B834" s="171" t="s">
        <v>862</v>
      </c>
      <c r="C834" s="171">
        <v>100</v>
      </c>
      <c r="D834" s="171">
        <v>300</v>
      </c>
      <c r="E834" s="159">
        <v>200</v>
      </c>
      <c r="F834" s="17">
        <v>1201.189149</v>
      </c>
      <c r="G834" s="171">
        <v>240</v>
      </c>
      <c r="H834" s="17">
        <v>2420</v>
      </c>
      <c r="I834" s="159">
        <v>0</v>
      </c>
    </row>
    <row r="835" spans="2:9" hidden="1" x14ac:dyDescent="0.25">
      <c r="B835" s="171" t="s">
        <v>863</v>
      </c>
      <c r="C835" s="171">
        <v>100</v>
      </c>
      <c r="D835" s="171">
        <v>300</v>
      </c>
      <c r="E835" s="159">
        <v>200</v>
      </c>
      <c r="F835" s="17">
        <v>1219.9259420000001</v>
      </c>
      <c r="G835" s="171">
        <v>240</v>
      </c>
      <c r="H835" s="17">
        <v>2447</v>
      </c>
      <c r="I835" s="159">
        <v>0</v>
      </c>
    </row>
    <row r="836" spans="2:9" hidden="1" x14ac:dyDescent="0.25">
      <c r="B836" s="171" t="s">
        <v>864</v>
      </c>
      <c r="C836" s="171">
        <v>100</v>
      </c>
      <c r="D836" s="171">
        <v>300</v>
      </c>
      <c r="E836" s="159">
        <v>200</v>
      </c>
      <c r="F836" s="17">
        <v>1111.9707530000001</v>
      </c>
      <c r="G836" s="171">
        <v>240</v>
      </c>
      <c r="H836" s="17">
        <v>2270</v>
      </c>
      <c r="I836" s="159">
        <v>0</v>
      </c>
    </row>
    <row r="837" spans="2:9" hidden="1" x14ac:dyDescent="0.25">
      <c r="B837" s="171" t="s">
        <v>865</v>
      </c>
      <c r="C837" s="171">
        <v>100</v>
      </c>
      <c r="D837" s="171">
        <v>300</v>
      </c>
      <c r="E837" s="159">
        <v>200</v>
      </c>
      <c r="F837" s="17">
        <v>1002.27179</v>
      </c>
      <c r="G837" s="171">
        <v>240</v>
      </c>
      <c r="H837" s="17">
        <v>2150</v>
      </c>
      <c r="I837" s="159">
        <v>0</v>
      </c>
    </row>
    <row r="838" spans="2:9" hidden="1" x14ac:dyDescent="0.25">
      <c r="B838" s="171" t="s">
        <v>866</v>
      </c>
      <c r="C838" s="171">
        <v>100</v>
      </c>
      <c r="D838" s="171">
        <v>300</v>
      </c>
      <c r="E838" s="159">
        <v>200</v>
      </c>
      <c r="F838" s="171">
        <v>910.25232000000005</v>
      </c>
      <c r="G838" s="171">
        <v>240</v>
      </c>
      <c r="H838" s="17">
        <v>1975</v>
      </c>
      <c r="I838" s="159">
        <v>0</v>
      </c>
    </row>
    <row r="839" spans="2:9" hidden="1" x14ac:dyDescent="0.25">
      <c r="B839" s="171" t="s">
        <v>867</v>
      </c>
      <c r="C839" s="171">
        <v>100</v>
      </c>
      <c r="D839" s="171">
        <v>300</v>
      </c>
      <c r="E839" s="159">
        <v>200</v>
      </c>
      <c r="F839" s="171">
        <v>882.01192500000002</v>
      </c>
      <c r="G839" s="171">
        <v>240</v>
      </c>
      <c r="H839" s="17">
        <v>1850</v>
      </c>
      <c r="I839" s="159">
        <v>0</v>
      </c>
    </row>
    <row r="840" spans="2:9" hidden="1" x14ac:dyDescent="0.25">
      <c r="B840" s="171" t="s">
        <v>868</v>
      </c>
      <c r="C840" s="171">
        <v>100</v>
      </c>
      <c r="D840" s="171">
        <v>300</v>
      </c>
      <c r="E840" s="159">
        <v>200</v>
      </c>
      <c r="F840" s="171">
        <v>869.584247</v>
      </c>
      <c r="G840" s="171">
        <v>240</v>
      </c>
      <c r="H840" s="17">
        <v>1850</v>
      </c>
      <c r="I840" s="159">
        <v>0</v>
      </c>
    </row>
    <row r="841" spans="2:9" hidden="1" x14ac:dyDescent="0.25">
      <c r="B841" s="171" t="s">
        <v>869</v>
      </c>
      <c r="C841" s="171">
        <v>100</v>
      </c>
      <c r="D841" s="171">
        <v>300</v>
      </c>
      <c r="E841" s="159">
        <v>200</v>
      </c>
      <c r="F841" s="171">
        <v>853.97122100000001</v>
      </c>
      <c r="G841" s="171">
        <v>240</v>
      </c>
      <c r="H841" s="17">
        <v>1850</v>
      </c>
      <c r="I841" s="159">
        <v>0</v>
      </c>
    </row>
    <row r="842" spans="2:9" hidden="1" x14ac:dyDescent="0.25">
      <c r="B842" s="171" t="s">
        <v>870</v>
      </c>
      <c r="C842" s="171">
        <v>100</v>
      </c>
      <c r="D842" s="171">
        <v>300</v>
      </c>
      <c r="E842" s="159">
        <v>200</v>
      </c>
      <c r="F842" s="171">
        <v>838.19434799999999</v>
      </c>
      <c r="G842" s="171">
        <v>240</v>
      </c>
      <c r="H842" s="17">
        <v>1900</v>
      </c>
      <c r="I842" s="159">
        <v>0</v>
      </c>
    </row>
    <row r="843" spans="2:9" hidden="1" x14ac:dyDescent="0.25">
      <c r="B843" s="171" t="s">
        <v>871</v>
      </c>
      <c r="C843" s="171">
        <v>100</v>
      </c>
      <c r="D843" s="171">
        <v>300</v>
      </c>
      <c r="E843" s="159">
        <v>200</v>
      </c>
      <c r="F843" s="171">
        <v>843.68392800000004</v>
      </c>
      <c r="G843" s="171">
        <v>240</v>
      </c>
      <c r="H843" s="17">
        <v>2000</v>
      </c>
      <c r="I843" s="159">
        <v>0</v>
      </c>
    </row>
    <row r="844" spans="2:9" hidden="1" x14ac:dyDescent="0.25">
      <c r="B844" s="171" t="s">
        <v>872</v>
      </c>
      <c r="C844" s="171">
        <v>100</v>
      </c>
      <c r="D844" s="171">
        <v>300</v>
      </c>
      <c r="E844" s="159">
        <v>200</v>
      </c>
      <c r="F844" s="171">
        <v>918.13119900000004</v>
      </c>
      <c r="G844" s="171">
        <v>240</v>
      </c>
      <c r="H844" s="17">
        <v>2100</v>
      </c>
      <c r="I844" s="159">
        <v>0</v>
      </c>
    </row>
    <row r="845" spans="2:9" hidden="1" x14ac:dyDescent="0.25">
      <c r="B845" s="171" t="s">
        <v>873</v>
      </c>
      <c r="C845" s="171">
        <v>100</v>
      </c>
      <c r="D845" s="171">
        <v>300</v>
      </c>
      <c r="E845" s="159">
        <v>200</v>
      </c>
      <c r="F845" s="171">
        <v>967.24239999999998</v>
      </c>
      <c r="G845" s="171">
        <v>240</v>
      </c>
      <c r="H845" s="17">
        <v>2300</v>
      </c>
      <c r="I845" s="159">
        <v>0</v>
      </c>
    </row>
    <row r="846" spans="2:9" hidden="1" x14ac:dyDescent="0.25">
      <c r="B846" s="171" t="s">
        <v>874</v>
      </c>
      <c r="C846" s="171">
        <v>100</v>
      </c>
      <c r="D846" s="171">
        <v>300</v>
      </c>
      <c r="E846" s="159">
        <v>200</v>
      </c>
      <c r="F846" s="171">
        <v>990.87125700000001</v>
      </c>
      <c r="G846" s="171">
        <v>240</v>
      </c>
      <c r="H846" s="17">
        <v>2420</v>
      </c>
      <c r="I846" s="159">
        <v>0</v>
      </c>
    </row>
    <row r="847" spans="2:9" hidden="1" x14ac:dyDescent="0.25">
      <c r="B847" s="171" t="s">
        <v>875</v>
      </c>
      <c r="C847" s="171">
        <v>100</v>
      </c>
      <c r="D847" s="171">
        <v>300</v>
      </c>
      <c r="E847" s="159">
        <v>200</v>
      </c>
      <c r="F847" s="171">
        <v>986.94464900000003</v>
      </c>
      <c r="G847" s="171">
        <v>240</v>
      </c>
      <c r="H847" s="17">
        <v>2447</v>
      </c>
      <c r="I847" s="159">
        <v>0</v>
      </c>
    </row>
    <row r="848" spans="2:9" hidden="1" x14ac:dyDescent="0.25">
      <c r="B848" s="171" t="s">
        <v>876</v>
      </c>
      <c r="C848" s="171">
        <v>100</v>
      </c>
      <c r="D848" s="171">
        <v>300</v>
      </c>
      <c r="E848" s="159">
        <v>200</v>
      </c>
      <c r="F848" s="171">
        <v>900.81402300000002</v>
      </c>
      <c r="G848" s="171">
        <v>240</v>
      </c>
      <c r="H848" s="17">
        <v>2270</v>
      </c>
      <c r="I848" s="159">
        <v>0</v>
      </c>
    </row>
    <row r="849" spans="2:9" hidden="1" x14ac:dyDescent="0.25">
      <c r="B849" s="171" t="s">
        <v>877</v>
      </c>
      <c r="C849" s="171">
        <v>100</v>
      </c>
      <c r="D849" s="171">
        <v>300</v>
      </c>
      <c r="E849" s="159">
        <v>200</v>
      </c>
      <c r="F849" s="171">
        <v>782.15027199999997</v>
      </c>
      <c r="G849" s="171">
        <v>240</v>
      </c>
      <c r="H849" s="17">
        <v>2150</v>
      </c>
      <c r="I849" s="159">
        <v>0</v>
      </c>
    </row>
    <row r="850" spans="2:9" hidden="1" x14ac:dyDescent="0.25">
      <c r="B850" s="171" t="s">
        <v>878</v>
      </c>
      <c r="C850" s="171">
        <v>100</v>
      </c>
      <c r="D850" s="171">
        <v>300</v>
      </c>
      <c r="E850" s="159">
        <v>200</v>
      </c>
      <c r="F850" s="171">
        <v>690.76726699999995</v>
      </c>
      <c r="G850" s="171">
        <v>240</v>
      </c>
      <c r="H850" s="17">
        <v>1975</v>
      </c>
      <c r="I850" s="159">
        <v>0</v>
      </c>
    </row>
    <row r="851" spans="2:9" hidden="1" x14ac:dyDescent="0.25">
      <c r="B851" s="171" t="s">
        <v>879</v>
      </c>
      <c r="C851" s="171">
        <v>100</v>
      </c>
      <c r="D851" s="171">
        <v>300</v>
      </c>
      <c r="E851" s="159">
        <v>200</v>
      </c>
      <c r="F851" s="171">
        <v>675.03090499999996</v>
      </c>
      <c r="G851" s="171">
        <v>240</v>
      </c>
      <c r="H851" s="17">
        <v>1850</v>
      </c>
      <c r="I851" s="159">
        <v>0</v>
      </c>
    </row>
    <row r="852" spans="2:9" hidden="1" x14ac:dyDescent="0.25">
      <c r="B852" s="171" t="s">
        <v>880</v>
      </c>
      <c r="C852" s="171">
        <v>100</v>
      </c>
      <c r="D852" s="171">
        <v>300</v>
      </c>
      <c r="E852" s="159">
        <v>200</v>
      </c>
      <c r="F852" s="171">
        <v>666.041695</v>
      </c>
      <c r="G852" s="171">
        <v>240</v>
      </c>
      <c r="H852" s="17">
        <v>1850</v>
      </c>
      <c r="I852" s="159">
        <v>0</v>
      </c>
    </row>
    <row r="853" spans="2:9" hidden="1" x14ac:dyDescent="0.25">
      <c r="B853" s="171" t="s">
        <v>881</v>
      </c>
      <c r="C853" s="171">
        <v>100</v>
      </c>
      <c r="D853" s="171">
        <v>300</v>
      </c>
      <c r="E853" s="159">
        <v>200</v>
      </c>
      <c r="F853" s="171">
        <v>661.073982</v>
      </c>
      <c r="G853" s="171">
        <v>240</v>
      </c>
      <c r="H853" s="17">
        <v>1850</v>
      </c>
      <c r="I853" s="159">
        <v>0</v>
      </c>
    </row>
    <row r="854" spans="2:9" hidden="1" x14ac:dyDescent="0.25">
      <c r="B854" s="171" t="s">
        <v>882</v>
      </c>
      <c r="C854" s="171">
        <v>100</v>
      </c>
      <c r="D854" s="171">
        <v>300</v>
      </c>
      <c r="E854" s="159">
        <v>200</v>
      </c>
      <c r="F854" s="171">
        <v>666.17784500000005</v>
      </c>
      <c r="G854" s="171">
        <v>240</v>
      </c>
      <c r="H854" s="17">
        <v>1900</v>
      </c>
      <c r="I854" s="159">
        <v>0</v>
      </c>
    </row>
    <row r="855" spans="2:9" hidden="1" x14ac:dyDescent="0.25">
      <c r="B855" s="171" t="s">
        <v>883</v>
      </c>
      <c r="C855" s="171">
        <v>100</v>
      </c>
      <c r="D855" s="171">
        <v>300</v>
      </c>
      <c r="E855" s="159">
        <v>200</v>
      </c>
      <c r="F855" s="171">
        <v>805.05083200000001</v>
      </c>
      <c r="G855" s="171">
        <v>240</v>
      </c>
      <c r="H855" s="17">
        <v>2000</v>
      </c>
      <c r="I855" s="159">
        <v>0</v>
      </c>
    </row>
    <row r="856" spans="2:9" hidden="1" x14ac:dyDescent="0.25">
      <c r="B856" s="171" t="s">
        <v>884</v>
      </c>
      <c r="C856" s="171">
        <v>100</v>
      </c>
      <c r="D856" s="171">
        <v>300</v>
      </c>
      <c r="E856" s="159">
        <v>200</v>
      </c>
      <c r="F856" s="171">
        <v>952.63543800000002</v>
      </c>
      <c r="G856" s="171">
        <v>240</v>
      </c>
      <c r="H856" s="17">
        <v>2100</v>
      </c>
      <c r="I856" s="159">
        <v>0</v>
      </c>
    </row>
    <row r="857" spans="2:9" hidden="1" x14ac:dyDescent="0.25">
      <c r="B857" s="171" t="s">
        <v>885</v>
      </c>
      <c r="C857" s="171">
        <v>100</v>
      </c>
      <c r="D857" s="171">
        <v>300</v>
      </c>
      <c r="E857" s="159">
        <v>200</v>
      </c>
      <c r="F857" s="17">
        <v>1186.1335859999999</v>
      </c>
      <c r="G857" s="171">
        <v>240</v>
      </c>
      <c r="H857" s="17">
        <v>2300</v>
      </c>
      <c r="I857" s="159">
        <v>0</v>
      </c>
    </row>
    <row r="858" spans="2:9" hidden="1" x14ac:dyDescent="0.25">
      <c r="B858" s="171" t="s">
        <v>886</v>
      </c>
      <c r="C858" s="171">
        <v>100</v>
      </c>
      <c r="D858" s="171">
        <v>300</v>
      </c>
      <c r="E858" s="159">
        <v>200</v>
      </c>
      <c r="F858" s="17">
        <v>1179.240399</v>
      </c>
      <c r="G858" s="171">
        <v>240</v>
      </c>
      <c r="H858" s="17">
        <v>2420</v>
      </c>
      <c r="I858" s="159">
        <v>0</v>
      </c>
    </row>
    <row r="859" spans="2:9" hidden="1" x14ac:dyDescent="0.25">
      <c r="B859" s="171" t="s">
        <v>887</v>
      </c>
      <c r="C859" s="171">
        <v>100</v>
      </c>
      <c r="D859" s="171">
        <v>300</v>
      </c>
      <c r="E859" s="159">
        <v>200</v>
      </c>
      <c r="F859" s="17">
        <v>1155.0046139999999</v>
      </c>
      <c r="G859" s="171">
        <v>240</v>
      </c>
      <c r="H859" s="17">
        <v>2447</v>
      </c>
      <c r="I859" s="159">
        <v>0</v>
      </c>
    </row>
    <row r="860" spans="2:9" hidden="1" x14ac:dyDescent="0.25">
      <c r="B860" s="171" t="s">
        <v>888</v>
      </c>
      <c r="C860" s="171">
        <v>100</v>
      </c>
      <c r="D860" s="171">
        <v>300</v>
      </c>
      <c r="E860" s="159">
        <v>200</v>
      </c>
      <c r="F860" s="17">
        <v>1067.858197</v>
      </c>
      <c r="G860" s="171">
        <v>240</v>
      </c>
      <c r="H860" s="17">
        <v>2270</v>
      </c>
      <c r="I860" s="159">
        <v>0</v>
      </c>
    </row>
    <row r="861" spans="2:9" hidden="1" x14ac:dyDescent="0.25">
      <c r="B861" s="171" t="s">
        <v>889</v>
      </c>
      <c r="C861" s="171">
        <v>100</v>
      </c>
      <c r="D861" s="171">
        <v>300</v>
      </c>
      <c r="E861" s="159">
        <v>200</v>
      </c>
      <c r="F861" s="171">
        <v>948.81568200000004</v>
      </c>
      <c r="G861" s="171">
        <v>240</v>
      </c>
      <c r="H861" s="17">
        <v>2150</v>
      </c>
      <c r="I861" s="159">
        <v>0</v>
      </c>
    </row>
    <row r="862" spans="2:9" hidden="1" x14ac:dyDescent="0.25">
      <c r="B862" s="171" t="s">
        <v>890</v>
      </c>
      <c r="C862" s="171">
        <v>100</v>
      </c>
      <c r="D862" s="171">
        <v>300</v>
      </c>
      <c r="E862" s="159">
        <v>200</v>
      </c>
      <c r="F862" s="171">
        <v>856.95058900000004</v>
      </c>
      <c r="G862" s="171">
        <v>240</v>
      </c>
      <c r="H862" s="17">
        <v>1975</v>
      </c>
      <c r="I862" s="159">
        <v>0</v>
      </c>
    </row>
    <row r="863" spans="2:9" hidden="1" x14ac:dyDescent="0.25">
      <c r="B863" s="171" t="s">
        <v>891</v>
      </c>
      <c r="C863" s="171">
        <v>100</v>
      </c>
      <c r="D863" s="171">
        <v>300</v>
      </c>
      <c r="E863" s="159">
        <v>200</v>
      </c>
      <c r="F863" s="171">
        <v>828.73655799999995</v>
      </c>
      <c r="G863" s="171">
        <v>240</v>
      </c>
      <c r="H863" s="17">
        <v>1850</v>
      </c>
      <c r="I863" s="159">
        <v>0</v>
      </c>
    </row>
    <row r="864" spans="2:9" hidden="1" x14ac:dyDescent="0.25">
      <c r="B864" s="171" t="s">
        <v>892</v>
      </c>
      <c r="C864" s="171">
        <v>100</v>
      </c>
      <c r="D864" s="171">
        <v>300</v>
      </c>
      <c r="E864" s="159">
        <v>200</v>
      </c>
      <c r="F864" s="171">
        <v>814.80193799999995</v>
      </c>
      <c r="G864" s="171">
        <v>240</v>
      </c>
      <c r="H864" s="17">
        <v>1850</v>
      </c>
      <c r="I864" s="159">
        <v>0</v>
      </c>
    </row>
    <row r="865" spans="2:9" hidden="1" x14ac:dyDescent="0.25">
      <c r="B865" s="171" t="s">
        <v>893</v>
      </c>
      <c r="C865" s="171">
        <v>100</v>
      </c>
      <c r="D865" s="171">
        <v>300</v>
      </c>
      <c r="E865" s="159">
        <v>200</v>
      </c>
      <c r="F865" s="171">
        <v>834.36762699999997</v>
      </c>
      <c r="G865" s="171">
        <v>240</v>
      </c>
      <c r="H865" s="17">
        <v>1850</v>
      </c>
      <c r="I865" s="159">
        <v>0</v>
      </c>
    </row>
    <row r="866" spans="2:9" hidden="1" x14ac:dyDescent="0.25">
      <c r="B866" s="171" t="s">
        <v>894</v>
      </c>
      <c r="C866" s="171">
        <v>100</v>
      </c>
      <c r="D866" s="171">
        <v>300</v>
      </c>
      <c r="E866" s="159">
        <v>200</v>
      </c>
      <c r="F866" s="171">
        <v>892.33467800000005</v>
      </c>
      <c r="G866" s="171">
        <v>240</v>
      </c>
      <c r="H866" s="17">
        <v>1900</v>
      </c>
      <c r="I866" s="159">
        <v>0</v>
      </c>
    </row>
    <row r="867" spans="2:9" hidden="1" x14ac:dyDescent="0.25">
      <c r="B867" s="171" t="s">
        <v>895</v>
      </c>
      <c r="C867" s="171">
        <v>100</v>
      </c>
      <c r="D867" s="171">
        <v>300</v>
      </c>
      <c r="E867" s="159">
        <v>200</v>
      </c>
      <c r="F867" s="17">
        <v>1029.8210730000001</v>
      </c>
      <c r="G867" s="171">
        <v>240</v>
      </c>
      <c r="H867" s="17">
        <v>2000</v>
      </c>
      <c r="I867" s="159">
        <v>0</v>
      </c>
    </row>
    <row r="868" spans="2:9" hidden="1" x14ac:dyDescent="0.25">
      <c r="B868" s="171" t="s">
        <v>896</v>
      </c>
      <c r="C868" s="171">
        <v>100</v>
      </c>
      <c r="D868" s="171">
        <v>300</v>
      </c>
      <c r="E868" s="159">
        <v>200</v>
      </c>
      <c r="F868" s="17">
        <v>1407.764584</v>
      </c>
      <c r="G868" s="171">
        <v>240</v>
      </c>
      <c r="H868" s="17">
        <v>2100</v>
      </c>
      <c r="I868" s="159">
        <v>0</v>
      </c>
    </row>
    <row r="869" spans="2:9" hidden="1" x14ac:dyDescent="0.25">
      <c r="B869" s="171" t="s">
        <v>897</v>
      </c>
      <c r="C869" s="171">
        <v>100</v>
      </c>
      <c r="D869" s="171">
        <v>300</v>
      </c>
      <c r="E869" s="159">
        <v>200</v>
      </c>
      <c r="F869" s="17">
        <v>1603.336986</v>
      </c>
      <c r="G869" s="171">
        <v>240</v>
      </c>
      <c r="H869" s="17">
        <v>2300</v>
      </c>
      <c r="I869" s="159">
        <v>0</v>
      </c>
    </row>
    <row r="870" spans="2:9" hidden="1" x14ac:dyDescent="0.25">
      <c r="B870" s="171" t="s">
        <v>898</v>
      </c>
      <c r="C870" s="171">
        <v>100</v>
      </c>
      <c r="D870" s="171">
        <v>300</v>
      </c>
      <c r="E870" s="159">
        <v>200</v>
      </c>
      <c r="F870" s="17">
        <v>1772.6877710000001</v>
      </c>
      <c r="G870" s="171">
        <v>240</v>
      </c>
      <c r="H870" s="17">
        <v>2420</v>
      </c>
      <c r="I870" s="159">
        <v>0</v>
      </c>
    </row>
    <row r="871" spans="2:9" hidden="1" x14ac:dyDescent="0.25">
      <c r="B871" s="171" t="s">
        <v>899</v>
      </c>
      <c r="C871" s="171">
        <v>100</v>
      </c>
      <c r="D871" s="171">
        <v>300</v>
      </c>
      <c r="E871" s="159">
        <v>200</v>
      </c>
      <c r="F871" s="17">
        <v>1887.1982170000001</v>
      </c>
      <c r="G871" s="171">
        <v>240</v>
      </c>
      <c r="H871" s="17">
        <v>2447</v>
      </c>
      <c r="I871" s="159">
        <v>0</v>
      </c>
    </row>
    <row r="872" spans="2:9" hidden="1" x14ac:dyDescent="0.25">
      <c r="B872" s="171" t="s">
        <v>900</v>
      </c>
      <c r="C872" s="171">
        <v>100</v>
      </c>
      <c r="D872" s="171">
        <v>300</v>
      </c>
      <c r="E872" s="159">
        <v>200</v>
      </c>
      <c r="F872" s="17">
        <v>1870.105231</v>
      </c>
      <c r="G872" s="171">
        <v>240</v>
      </c>
      <c r="H872" s="17">
        <v>2270</v>
      </c>
      <c r="I872" s="159">
        <v>0</v>
      </c>
    </row>
    <row r="873" spans="2:9" hidden="1" x14ac:dyDescent="0.25">
      <c r="B873" s="171" t="s">
        <v>901</v>
      </c>
      <c r="C873" s="171">
        <v>100</v>
      </c>
      <c r="D873" s="171">
        <v>300</v>
      </c>
      <c r="E873" s="159">
        <v>200</v>
      </c>
      <c r="F873" s="17">
        <v>1737.9863009999999</v>
      </c>
      <c r="G873" s="171">
        <v>240</v>
      </c>
      <c r="H873" s="17">
        <v>2150</v>
      </c>
      <c r="I873" s="159">
        <v>0</v>
      </c>
    </row>
    <row r="874" spans="2:9" hidden="1" x14ac:dyDescent="0.25">
      <c r="B874" s="171" t="s">
        <v>902</v>
      </c>
      <c r="C874" s="171">
        <v>100</v>
      </c>
      <c r="D874" s="171">
        <v>300</v>
      </c>
      <c r="E874" s="159">
        <v>200</v>
      </c>
      <c r="F874" s="17">
        <v>1601.9682</v>
      </c>
      <c r="G874" s="171">
        <v>240</v>
      </c>
      <c r="H874" s="17">
        <v>1975</v>
      </c>
      <c r="I874" s="159">
        <v>0</v>
      </c>
    </row>
    <row r="875" spans="2:9" hidden="1" x14ac:dyDescent="0.25">
      <c r="B875" s="171" t="s">
        <v>903</v>
      </c>
      <c r="C875" s="171">
        <v>100</v>
      </c>
      <c r="D875" s="171">
        <v>300</v>
      </c>
      <c r="E875" s="159">
        <v>200</v>
      </c>
      <c r="F875" s="17">
        <v>1541.7074050000001</v>
      </c>
      <c r="G875" s="171">
        <v>240</v>
      </c>
      <c r="H875" s="17">
        <v>1850</v>
      </c>
      <c r="I875" s="159">
        <v>0</v>
      </c>
    </row>
    <row r="876" spans="2:9" hidden="1" x14ac:dyDescent="0.25">
      <c r="B876" s="171" t="s">
        <v>904</v>
      </c>
      <c r="C876" s="171">
        <v>100</v>
      </c>
      <c r="D876" s="171">
        <v>300</v>
      </c>
      <c r="E876" s="159">
        <v>200</v>
      </c>
      <c r="F876" s="17">
        <v>1531.96875</v>
      </c>
      <c r="G876" s="171">
        <v>240</v>
      </c>
      <c r="H876" s="17">
        <v>1850</v>
      </c>
      <c r="I876" s="159">
        <v>0</v>
      </c>
    </row>
    <row r="877" spans="2:9" hidden="1" x14ac:dyDescent="0.25">
      <c r="B877" s="171" t="s">
        <v>905</v>
      </c>
      <c r="C877" s="171">
        <v>100</v>
      </c>
      <c r="D877" s="171">
        <v>300</v>
      </c>
      <c r="E877" s="159">
        <v>200</v>
      </c>
      <c r="F877" s="17">
        <v>1543.7668430000001</v>
      </c>
      <c r="G877" s="171">
        <v>240</v>
      </c>
      <c r="H877" s="17">
        <v>1850</v>
      </c>
      <c r="I877" s="159">
        <v>0</v>
      </c>
    </row>
    <row r="878" spans="2:9" hidden="1" x14ac:dyDescent="0.25">
      <c r="B878" s="171" t="s">
        <v>906</v>
      </c>
      <c r="C878" s="171">
        <v>100</v>
      </c>
      <c r="D878" s="171">
        <v>300</v>
      </c>
      <c r="E878" s="159">
        <v>200</v>
      </c>
      <c r="F878" s="17">
        <v>1490.337254</v>
      </c>
      <c r="G878" s="171">
        <v>240</v>
      </c>
      <c r="H878" s="17">
        <v>1900</v>
      </c>
      <c r="I878" s="159">
        <v>0</v>
      </c>
    </row>
    <row r="879" spans="2:9" hidden="1" x14ac:dyDescent="0.25">
      <c r="B879" s="171" t="s">
        <v>907</v>
      </c>
      <c r="C879" s="171">
        <v>100</v>
      </c>
      <c r="D879" s="171">
        <v>300</v>
      </c>
      <c r="E879" s="159">
        <v>200</v>
      </c>
      <c r="F879" s="17">
        <v>1524.277953</v>
      </c>
      <c r="G879" s="171">
        <v>240</v>
      </c>
      <c r="H879" s="17">
        <v>2000</v>
      </c>
      <c r="I879" s="159">
        <v>0</v>
      </c>
    </row>
    <row r="880" spans="2:9" hidden="1" x14ac:dyDescent="0.25">
      <c r="B880" s="171" t="s">
        <v>908</v>
      </c>
      <c r="C880" s="171">
        <v>100</v>
      </c>
      <c r="D880" s="171">
        <v>300</v>
      </c>
      <c r="E880" s="159">
        <v>200</v>
      </c>
      <c r="F880" s="17">
        <v>1592.2522120000001</v>
      </c>
      <c r="G880" s="171">
        <v>240</v>
      </c>
      <c r="H880" s="17">
        <v>2100</v>
      </c>
      <c r="I880" s="159">
        <v>0</v>
      </c>
    </row>
    <row r="881" spans="2:9" hidden="1" x14ac:dyDescent="0.25">
      <c r="B881" s="171" t="s">
        <v>909</v>
      </c>
      <c r="C881" s="171">
        <v>100</v>
      </c>
      <c r="D881" s="171">
        <v>300</v>
      </c>
      <c r="E881" s="159">
        <v>200</v>
      </c>
      <c r="F881" s="17">
        <v>1637.260511</v>
      </c>
      <c r="G881" s="171">
        <v>240</v>
      </c>
      <c r="H881" s="17">
        <v>2300</v>
      </c>
      <c r="I881" s="159">
        <v>0</v>
      </c>
    </row>
    <row r="882" spans="2:9" hidden="1" x14ac:dyDescent="0.25">
      <c r="B882" s="171" t="s">
        <v>910</v>
      </c>
      <c r="C882" s="171">
        <v>100</v>
      </c>
      <c r="D882" s="171">
        <v>300</v>
      </c>
      <c r="E882" s="159">
        <v>200</v>
      </c>
      <c r="F882" s="17">
        <v>1641.591467</v>
      </c>
      <c r="G882" s="171">
        <v>240</v>
      </c>
      <c r="H882" s="17">
        <v>2420</v>
      </c>
      <c r="I882" s="159">
        <v>0</v>
      </c>
    </row>
    <row r="883" spans="2:9" hidden="1" x14ac:dyDescent="0.25">
      <c r="B883" s="171" t="s">
        <v>911</v>
      </c>
      <c r="C883" s="171">
        <v>100</v>
      </c>
      <c r="D883" s="171">
        <v>300</v>
      </c>
      <c r="E883" s="159">
        <v>200</v>
      </c>
      <c r="F883" s="17">
        <v>1495.7353410000001</v>
      </c>
      <c r="G883" s="171">
        <v>240</v>
      </c>
      <c r="H883" s="17">
        <v>2447</v>
      </c>
      <c r="I883" s="159">
        <v>0</v>
      </c>
    </row>
    <row r="884" spans="2:9" hidden="1" x14ac:dyDescent="0.25">
      <c r="B884" s="171" t="s">
        <v>912</v>
      </c>
      <c r="C884" s="171">
        <v>100</v>
      </c>
      <c r="D884" s="171">
        <v>300</v>
      </c>
      <c r="E884" s="159">
        <v>200</v>
      </c>
      <c r="F884" s="17">
        <v>1332.4173860000001</v>
      </c>
      <c r="G884" s="171">
        <v>240</v>
      </c>
      <c r="H884" s="17">
        <v>2270</v>
      </c>
      <c r="I884" s="159">
        <v>0</v>
      </c>
    </row>
    <row r="885" spans="2:9" hidden="1" x14ac:dyDescent="0.25">
      <c r="B885" s="171" t="s">
        <v>913</v>
      </c>
      <c r="C885" s="171">
        <v>100</v>
      </c>
      <c r="D885" s="171">
        <v>300</v>
      </c>
      <c r="E885" s="159">
        <v>200</v>
      </c>
      <c r="F885" s="17">
        <v>1160.5024040000001</v>
      </c>
      <c r="G885" s="171">
        <v>240</v>
      </c>
      <c r="H885" s="17">
        <v>2150</v>
      </c>
      <c r="I885" s="159">
        <v>0</v>
      </c>
    </row>
    <row r="886" spans="2:9" hidden="1" x14ac:dyDescent="0.25">
      <c r="B886" s="171" t="s">
        <v>914</v>
      </c>
      <c r="C886" s="171">
        <v>100</v>
      </c>
      <c r="D886" s="171">
        <v>300</v>
      </c>
      <c r="E886" s="159">
        <v>200</v>
      </c>
      <c r="F886" s="17">
        <v>1000</v>
      </c>
      <c r="G886" s="171">
        <v>240</v>
      </c>
      <c r="H886" s="17">
        <v>1975</v>
      </c>
      <c r="I886" s="159">
        <v>0</v>
      </c>
    </row>
    <row r="887" spans="2:9" hidden="1" x14ac:dyDescent="0.25">
      <c r="B887" s="171" t="s">
        <v>915</v>
      </c>
      <c r="C887" s="171">
        <v>100</v>
      </c>
      <c r="D887" s="171">
        <v>300</v>
      </c>
      <c r="E887" s="159">
        <v>200</v>
      </c>
      <c r="F887" s="171">
        <v>971.84444399999995</v>
      </c>
      <c r="G887" s="171">
        <v>240</v>
      </c>
      <c r="H887" s="17">
        <v>1850</v>
      </c>
      <c r="I887" s="159">
        <v>0</v>
      </c>
    </row>
    <row r="888" spans="2:9" hidden="1" x14ac:dyDescent="0.25">
      <c r="B888" s="171" t="s">
        <v>916</v>
      </c>
      <c r="C888" s="171">
        <v>100</v>
      </c>
      <c r="D888" s="171">
        <v>300</v>
      </c>
      <c r="E888" s="159">
        <v>200</v>
      </c>
      <c r="F888" s="171">
        <v>958.05379400000004</v>
      </c>
      <c r="G888" s="171">
        <v>240</v>
      </c>
      <c r="H888" s="17">
        <v>1850</v>
      </c>
      <c r="I888" s="159">
        <v>0</v>
      </c>
    </row>
    <row r="889" spans="2:9" hidden="1" x14ac:dyDescent="0.25">
      <c r="B889" s="171" t="s">
        <v>917</v>
      </c>
      <c r="C889" s="171">
        <v>100</v>
      </c>
      <c r="D889" s="171">
        <v>300</v>
      </c>
      <c r="E889" s="159">
        <v>200</v>
      </c>
      <c r="F889" s="171">
        <v>944.06709000000001</v>
      </c>
      <c r="G889" s="171">
        <v>240</v>
      </c>
      <c r="H889" s="17">
        <v>1850</v>
      </c>
      <c r="I889" s="159">
        <v>0</v>
      </c>
    </row>
    <row r="890" spans="2:9" hidden="1" x14ac:dyDescent="0.25">
      <c r="B890" s="171" t="s">
        <v>918</v>
      </c>
      <c r="C890" s="171">
        <v>100</v>
      </c>
      <c r="D890" s="171">
        <v>300</v>
      </c>
      <c r="E890" s="159">
        <v>200</v>
      </c>
      <c r="F890" s="17">
        <v>1344.7941740000001</v>
      </c>
      <c r="G890" s="171">
        <v>240</v>
      </c>
      <c r="H890" s="17">
        <v>1900</v>
      </c>
      <c r="I890" s="159">
        <v>0</v>
      </c>
    </row>
    <row r="891" spans="2:9" hidden="1" x14ac:dyDescent="0.25">
      <c r="B891" s="171" t="s">
        <v>919</v>
      </c>
      <c r="C891" s="171">
        <v>100</v>
      </c>
      <c r="D891" s="171">
        <v>300</v>
      </c>
      <c r="E891" s="159">
        <v>200</v>
      </c>
      <c r="F891" s="17">
        <v>1598.4891150000001</v>
      </c>
      <c r="G891" s="171">
        <v>240</v>
      </c>
      <c r="H891" s="17">
        <v>2000</v>
      </c>
      <c r="I891" s="159">
        <v>0</v>
      </c>
    </row>
    <row r="892" spans="2:9" hidden="1" x14ac:dyDescent="0.25">
      <c r="B892" s="171" t="s">
        <v>920</v>
      </c>
      <c r="C892" s="171">
        <v>100</v>
      </c>
      <c r="D892" s="171">
        <v>300</v>
      </c>
      <c r="E892" s="159">
        <v>200</v>
      </c>
      <c r="F892" s="17">
        <v>2031.8177659999999</v>
      </c>
      <c r="G892" s="171">
        <v>240</v>
      </c>
      <c r="H892" s="17">
        <v>2100</v>
      </c>
      <c r="I892" s="159">
        <v>0</v>
      </c>
    </row>
    <row r="893" spans="2:9" hidden="1" x14ac:dyDescent="0.25">
      <c r="B893" s="171" t="s">
        <v>921</v>
      </c>
      <c r="C893" s="171">
        <v>100</v>
      </c>
      <c r="D893" s="171">
        <v>300</v>
      </c>
      <c r="E893" s="159">
        <v>200</v>
      </c>
      <c r="F893" s="17">
        <v>2269.8850200000002</v>
      </c>
      <c r="G893" s="171">
        <v>240</v>
      </c>
      <c r="H893" s="17">
        <v>2300</v>
      </c>
      <c r="I893" s="159">
        <v>0</v>
      </c>
    </row>
    <row r="894" spans="2:9" hidden="1" x14ac:dyDescent="0.25">
      <c r="B894" s="171" t="s">
        <v>922</v>
      </c>
      <c r="C894" s="171">
        <v>100</v>
      </c>
      <c r="D894" s="171">
        <v>300</v>
      </c>
      <c r="E894" s="159">
        <v>200</v>
      </c>
      <c r="F894" s="17">
        <v>2345.1975109999998</v>
      </c>
      <c r="G894" s="171">
        <v>240</v>
      </c>
      <c r="H894" s="17">
        <v>2420</v>
      </c>
      <c r="I894" s="159">
        <v>0</v>
      </c>
    </row>
    <row r="895" spans="2:9" hidden="1" x14ac:dyDescent="0.25">
      <c r="B895" s="171" t="s">
        <v>923</v>
      </c>
      <c r="C895" s="171">
        <v>100</v>
      </c>
      <c r="D895" s="171">
        <v>300</v>
      </c>
      <c r="E895" s="159">
        <v>200</v>
      </c>
      <c r="F895" s="17">
        <v>2330.3947400000002</v>
      </c>
      <c r="G895" s="171">
        <v>240</v>
      </c>
      <c r="H895" s="17">
        <v>2447</v>
      </c>
      <c r="I895" s="159">
        <v>0</v>
      </c>
    </row>
    <row r="896" spans="2:9" hidden="1" x14ac:dyDescent="0.25">
      <c r="B896" s="171" t="s">
        <v>924</v>
      </c>
      <c r="C896" s="171">
        <v>100</v>
      </c>
      <c r="D896" s="171">
        <v>200</v>
      </c>
      <c r="E896" s="159">
        <v>200</v>
      </c>
      <c r="F896" s="17">
        <v>2270</v>
      </c>
      <c r="G896" s="171">
        <v>240</v>
      </c>
      <c r="H896" s="17">
        <v>2270</v>
      </c>
      <c r="I896" s="159">
        <v>0</v>
      </c>
    </row>
    <row r="897" spans="2:9" hidden="1" x14ac:dyDescent="0.25">
      <c r="B897" s="171" t="s">
        <v>925</v>
      </c>
      <c r="C897" s="171">
        <v>100</v>
      </c>
      <c r="D897" s="171">
        <v>200</v>
      </c>
      <c r="E897" s="159">
        <v>200</v>
      </c>
      <c r="F897" s="17">
        <v>2150</v>
      </c>
      <c r="G897" s="171">
        <v>240</v>
      </c>
      <c r="H897" s="17">
        <v>2150</v>
      </c>
      <c r="I897" s="159">
        <v>0</v>
      </c>
    </row>
    <row r="898" spans="2:9" hidden="1" x14ac:dyDescent="0.25">
      <c r="B898" s="171" t="s">
        <v>926</v>
      </c>
      <c r="C898" s="171">
        <v>100</v>
      </c>
      <c r="D898" s="171">
        <v>200</v>
      </c>
      <c r="E898" s="159">
        <v>200</v>
      </c>
      <c r="F898" s="17">
        <v>1975</v>
      </c>
      <c r="G898" s="171">
        <v>240</v>
      </c>
      <c r="H898" s="17">
        <v>1975</v>
      </c>
      <c r="I898" s="159">
        <v>0</v>
      </c>
    </row>
    <row r="899" spans="2:9" hidden="1" x14ac:dyDescent="0.25">
      <c r="B899" s="171" t="s">
        <v>927</v>
      </c>
      <c r="C899" s="171">
        <v>100</v>
      </c>
      <c r="D899" s="171">
        <v>200</v>
      </c>
      <c r="E899" s="159">
        <v>200</v>
      </c>
      <c r="F899" s="17">
        <v>1850</v>
      </c>
      <c r="G899" s="171">
        <v>240</v>
      </c>
      <c r="H899" s="17">
        <v>1850</v>
      </c>
      <c r="I899" s="159">
        <v>0</v>
      </c>
    </row>
    <row r="900" spans="2:9" hidden="1" x14ac:dyDescent="0.25">
      <c r="B900" s="171" t="s">
        <v>928</v>
      </c>
      <c r="C900" s="171">
        <v>100</v>
      </c>
      <c r="D900" s="171">
        <v>300</v>
      </c>
      <c r="E900" s="159">
        <v>200</v>
      </c>
      <c r="F900" s="17">
        <v>1839.886105</v>
      </c>
      <c r="G900" s="171">
        <v>240</v>
      </c>
      <c r="H900" s="17">
        <v>1850</v>
      </c>
      <c r="I900" s="159">
        <v>0</v>
      </c>
    </row>
    <row r="901" spans="2:9" hidden="1" x14ac:dyDescent="0.25">
      <c r="B901" s="171" t="s">
        <v>929</v>
      </c>
      <c r="C901" s="171">
        <v>100</v>
      </c>
      <c r="D901" s="171">
        <v>200</v>
      </c>
      <c r="E901" s="159">
        <v>200</v>
      </c>
      <c r="F901" s="17">
        <v>1850</v>
      </c>
      <c r="G901" s="171">
        <v>240</v>
      </c>
      <c r="H901" s="17">
        <v>1850</v>
      </c>
      <c r="I901" s="159">
        <v>0</v>
      </c>
    </row>
    <row r="902" spans="2:9" hidden="1" x14ac:dyDescent="0.25">
      <c r="B902" s="171" t="s">
        <v>930</v>
      </c>
      <c r="C902" s="171">
        <v>100</v>
      </c>
      <c r="D902" s="171">
        <v>200</v>
      </c>
      <c r="E902" s="159">
        <v>200</v>
      </c>
      <c r="F902" s="17">
        <v>1900</v>
      </c>
      <c r="G902" s="171">
        <v>240</v>
      </c>
      <c r="H902" s="17">
        <v>1900</v>
      </c>
      <c r="I902" s="159">
        <v>0</v>
      </c>
    </row>
    <row r="903" spans="2:9" hidden="1" x14ac:dyDescent="0.25">
      <c r="B903" s="171" t="s">
        <v>931</v>
      </c>
      <c r="C903" s="171">
        <v>100</v>
      </c>
      <c r="D903" s="171">
        <v>200</v>
      </c>
      <c r="E903" s="159">
        <v>200</v>
      </c>
      <c r="F903" s="17">
        <v>2000</v>
      </c>
      <c r="G903" s="171">
        <v>240</v>
      </c>
      <c r="H903" s="17">
        <v>2000</v>
      </c>
      <c r="I903" s="159">
        <v>0</v>
      </c>
    </row>
    <row r="904" spans="2:9" hidden="1" x14ac:dyDescent="0.25">
      <c r="B904" s="171" t="s">
        <v>932</v>
      </c>
      <c r="C904" s="171">
        <v>100</v>
      </c>
      <c r="D904" s="171">
        <v>200</v>
      </c>
      <c r="E904" s="159">
        <v>200</v>
      </c>
      <c r="F904" s="17">
        <v>2100</v>
      </c>
      <c r="G904" s="171">
        <v>240</v>
      </c>
      <c r="H904" s="17">
        <v>2100</v>
      </c>
      <c r="I904" s="159">
        <v>0</v>
      </c>
    </row>
    <row r="905" spans="2:9" hidden="1" x14ac:dyDescent="0.25">
      <c r="B905" s="171" t="s">
        <v>933</v>
      </c>
      <c r="C905" s="171">
        <v>100</v>
      </c>
      <c r="D905" s="171">
        <v>300</v>
      </c>
      <c r="E905" s="159">
        <v>200</v>
      </c>
      <c r="F905" s="17">
        <v>2277.874769</v>
      </c>
      <c r="G905" s="171">
        <v>240</v>
      </c>
      <c r="H905" s="17">
        <v>2300</v>
      </c>
      <c r="I905" s="159">
        <v>0</v>
      </c>
    </row>
    <row r="906" spans="2:9" hidden="1" x14ac:dyDescent="0.25">
      <c r="B906" s="171" t="s">
        <v>934</v>
      </c>
      <c r="C906" s="171">
        <v>100</v>
      </c>
      <c r="D906" s="171">
        <v>300</v>
      </c>
      <c r="E906" s="159">
        <v>200</v>
      </c>
      <c r="F906" s="17">
        <v>2233.7378079999999</v>
      </c>
      <c r="G906" s="171">
        <v>240</v>
      </c>
      <c r="H906" s="17">
        <v>2420</v>
      </c>
      <c r="I906" s="159">
        <v>0</v>
      </c>
    </row>
    <row r="907" spans="2:9" hidden="1" x14ac:dyDescent="0.25">
      <c r="B907" s="171" t="s">
        <v>935</v>
      </c>
      <c r="C907" s="171">
        <v>100</v>
      </c>
      <c r="D907" s="171">
        <v>300</v>
      </c>
      <c r="E907" s="159">
        <v>200</v>
      </c>
      <c r="F907" s="17">
        <v>2169.6892750000002</v>
      </c>
      <c r="G907" s="171">
        <v>240</v>
      </c>
      <c r="H907" s="17">
        <v>2447</v>
      </c>
      <c r="I907" s="159">
        <v>0</v>
      </c>
    </row>
    <row r="908" spans="2:9" hidden="1" x14ac:dyDescent="0.25">
      <c r="B908" s="171" t="s">
        <v>936</v>
      </c>
      <c r="C908" s="171">
        <v>100</v>
      </c>
      <c r="D908" s="171">
        <v>300</v>
      </c>
      <c r="E908" s="159">
        <v>200</v>
      </c>
      <c r="F908" s="17">
        <v>2032.249519</v>
      </c>
      <c r="G908" s="171">
        <v>240</v>
      </c>
      <c r="H908" s="17">
        <v>2270</v>
      </c>
      <c r="I908" s="159">
        <v>0</v>
      </c>
    </row>
    <row r="909" spans="2:9" hidden="1" x14ac:dyDescent="0.25">
      <c r="B909" s="171" t="s">
        <v>937</v>
      </c>
      <c r="C909" s="171">
        <v>100</v>
      </c>
      <c r="D909" s="171">
        <v>300</v>
      </c>
      <c r="E909" s="159">
        <v>200</v>
      </c>
      <c r="F909" s="17">
        <v>1895.4777610000001</v>
      </c>
      <c r="G909" s="171">
        <v>240</v>
      </c>
      <c r="H909" s="17">
        <v>2150</v>
      </c>
      <c r="I909" s="159">
        <v>0</v>
      </c>
    </row>
    <row r="910" spans="2:9" hidden="1" x14ac:dyDescent="0.25">
      <c r="B910" s="171" t="s">
        <v>938</v>
      </c>
      <c r="C910" s="171">
        <v>100</v>
      </c>
      <c r="D910" s="171">
        <v>300</v>
      </c>
      <c r="E910" s="159">
        <v>200</v>
      </c>
      <c r="F910" s="17">
        <v>1756.4788430000001</v>
      </c>
      <c r="G910" s="171">
        <v>240</v>
      </c>
      <c r="H910" s="17">
        <v>1975</v>
      </c>
      <c r="I910" s="159">
        <v>0</v>
      </c>
    </row>
    <row r="911" spans="2:9" hidden="1" x14ac:dyDescent="0.25">
      <c r="B911" s="171" t="s">
        <v>939</v>
      </c>
      <c r="C911" s="171">
        <v>100</v>
      </c>
      <c r="D911" s="171">
        <v>300</v>
      </c>
      <c r="E911" s="159">
        <v>200</v>
      </c>
      <c r="F911" s="17">
        <v>1693.347634</v>
      </c>
      <c r="G911" s="171">
        <v>240</v>
      </c>
      <c r="H911" s="17">
        <v>1850</v>
      </c>
      <c r="I911" s="159">
        <v>0</v>
      </c>
    </row>
    <row r="912" spans="2:9" hidden="1" x14ac:dyDescent="0.25">
      <c r="B912" s="171" t="s">
        <v>940</v>
      </c>
      <c r="C912" s="171">
        <v>100</v>
      </c>
      <c r="D912" s="171">
        <v>300</v>
      </c>
      <c r="E912" s="159">
        <v>200</v>
      </c>
      <c r="F912" s="17">
        <v>1699.165931</v>
      </c>
      <c r="G912" s="171">
        <v>240</v>
      </c>
      <c r="H912" s="17">
        <v>1850</v>
      </c>
      <c r="I912" s="159">
        <v>0</v>
      </c>
    </row>
    <row r="913" spans="2:9" hidden="1" x14ac:dyDescent="0.25">
      <c r="B913" s="171" t="s">
        <v>941</v>
      </c>
      <c r="C913" s="171">
        <v>100</v>
      </c>
      <c r="D913" s="171">
        <v>200</v>
      </c>
      <c r="E913" s="159">
        <v>200</v>
      </c>
      <c r="F913" s="17">
        <v>1850</v>
      </c>
      <c r="G913" s="171">
        <v>240</v>
      </c>
      <c r="H913" s="17">
        <v>1850</v>
      </c>
      <c r="I913" s="159">
        <v>0</v>
      </c>
    </row>
    <row r="914" spans="2:9" hidden="1" x14ac:dyDescent="0.25">
      <c r="B914" s="171" t="s">
        <v>942</v>
      </c>
      <c r="C914" s="171">
        <v>100</v>
      </c>
      <c r="D914" s="171">
        <v>200</v>
      </c>
      <c r="E914" s="159">
        <v>200</v>
      </c>
      <c r="F914" s="17">
        <v>1900</v>
      </c>
      <c r="G914" s="171">
        <v>240</v>
      </c>
      <c r="H914" s="17">
        <v>1900</v>
      </c>
      <c r="I914" s="159">
        <v>0</v>
      </c>
    </row>
    <row r="915" spans="2:9" hidden="1" x14ac:dyDescent="0.25">
      <c r="B915" s="171" t="s">
        <v>943</v>
      </c>
      <c r="C915" s="171">
        <v>100</v>
      </c>
      <c r="D915" s="171">
        <v>300</v>
      </c>
      <c r="E915" s="159">
        <v>200</v>
      </c>
      <c r="F915" s="17">
        <v>1990.440822</v>
      </c>
      <c r="G915" s="171">
        <v>240</v>
      </c>
      <c r="H915" s="17">
        <v>2000</v>
      </c>
      <c r="I915" s="159">
        <v>0</v>
      </c>
    </row>
    <row r="916" spans="2:9" hidden="1" x14ac:dyDescent="0.25">
      <c r="B916" s="171" t="s">
        <v>944</v>
      </c>
      <c r="C916" s="171">
        <v>100</v>
      </c>
      <c r="D916" s="171">
        <v>300</v>
      </c>
      <c r="E916" s="159">
        <v>200</v>
      </c>
      <c r="F916" s="17">
        <v>2076.4592699999998</v>
      </c>
      <c r="G916" s="171">
        <v>240</v>
      </c>
      <c r="H916" s="17">
        <v>2100</v>
      </c>
      <c r="I916" s="159">
        <v>0</v>
      </c>
    </row>
    <row r="917" spans="2:9" hidden="1" x14ac:dyDescent="0.25">
      <c r="B917" s="171" t="s">
        <v>945</v>
      </c>
      <c r="C917" s="171">
        <v>100</v>
      </c>
      <c r="D917" s="171">
        <v>300</v>
      </c>
      <c r="E917" s="159">
        <v>200</v>
      </c>
      <c r="F917" s="17">
        <v>2176.306341</v>
      </c>
      <c r="G917" s="171">
        <v>240</v>
      </c>
      <c r="H917" s="17">
        <v>2300</v>
      </c>
      <c r="I917" s="159">
        <v>0</v>
      </c>
    </row>
    <row r="918" spans="2:9" hidden="1" x14ac:dyDescent="0.25">
      <c r="B918" s="171" t="s">
        <v>946</v>
      </c>
      <c r="C918" s="171">
        <v>100</v>
      </c>
      <c r="D918" s="171">
        <v>300</v>
      </c>
      <c r="E918" s="159">
        <v>200</v>
      </c>
      <c r="F918" s="17">
        <v>1989.678874</v>
      </c>
      <c r="G918" s="171">
        <v>240</v>
      </c>
      <c r="H918" s="17">
        <v>2420</v>
      </c>
      <c r="I918" s="159">
        <v>0</v>
      </c>
    </row>
    <row r="919" spans="2:9" hidden="1" x14ac:dyDescent="0.25">
      <c r="B919" s="171" t="s">
        <v>947</v>
      </c>
      <c r="C919" s="171">
        <v>100</v>
      </c>
      <c r="D919" s="171">
        <v>300</v>
      </c>
      <c r="E919" s="159">
        <v>200</v>
      </c>
      <c r="F919" s="17">
        <v>1820.5544400000001</v>
      </c>
      <c r="G919" s="171">
        <v>240</v>
      </c>
      <c r="H919" s="17">
        <v>2447</v>
      </c>
      <c r="I919" s="159">
        <v>0</v>
      </c>
    </row>
    <row r="920" spans="2:9" hidden="1" x14ac:dyDescent="0.25">
      <c r="B920" s="171" t="s">
        <v>948</v>
      </c>
      <c r="C920" s="171">
        <v>100</v>
      </c>
      <c r="D920" s="171">
        <v>300</v>
      </c>
      <c r="E920" s="159">
        <v>200</v>
      </c>
      <c r="F920" s="17">
        <v>1670.294249</v>
      </c>
      <c r="G920" s="171">
        <v>240</v>
      </c>
      <c r="H920" s="17">
        <v>2270</v>
      </c>
      <c r="I920" s="159">
        <v>0</v>
      </c>
    </row>
    <row r="921" spans="2:9" hidden="1" x14ac:dyDescent="0.25">
      <c r="B921" s="171" t="s">
        <v>949</v>
      </c>
      <c r="C921" s="171">
        <v>100</v>
      </c>
      <c r="D921" s="171">
        <v>300</v>
      </c>
      <c r="E921" s="159">
        <v>200</v>
      </c>
      <c r="F921" s="17">
        <v>1493.5938739999999</v>
      </c>
      <c r="G921" s="171">
        <v>240</v>
      </c>
      <c r="H921" s="17">
        <v>2150</v>
      </c>
      <c r="I921" s="159">
        <v>0</v>
      </c>
    </row>
    <row r="922" spans="2:9" hidden="1" x14ac:dyDescent="0.25">
      <c r="B922" s="171" t="s">
        <v>950</v>
      </c>
      <c r="C922" s="171">
        <v>100</v>
      </c>
      <c r="D922" s="171">
        <v>300</v>
      </c>
      <c r="E922" s="159">
        <v>200</v>
      </c>
      <c r="F922" s="17">
        <v>1367.07474</v>
      </c>
      <c r="G922" s="171">
        <v>240</v>
      </c>
      <c r="H922" s="17">
        <v>1975</v>
      </c>
      <c r="I922" s="159">
        <v>0</v>
      </c>
    </row>
    <row r="923" spans="2:9" hidden="1" x14ac:dyDescent="0.25">
      <c r="B923" s="171" t="s">
        <v>951</v>
      </c>
      <c r="C923" s="171">
        <v>100</v>
      </c>
      <c r="D923" s="171">
        <v>300</v>
      </c>
      <c r="E923" s="159">
        <v>200</v>
      </c>
      <c r="F923" s="17">
        <v>1307.587342</v>
      </c>
      <c r="G923" s="171">
        <v>240</v>
      </c>
      <c r="H923" s="17">
        <v>1850</v>
      </c>
      <c r="I923" s="159">
        <v>0</v>
      </c>
    </row>
    <row r="924" spans="2:9" hidden="1" x14ac:dyDescent="0.25">
      <c r="B924" s="171" t="s">
        <v>952</v>
      </c>
      <c r="C924" s="171">
        <v>100</v>
      </c>
      <c r="D924" s="171">
        <v>300</v>
      </c>
      <c r="E924" s="159">
        <v>200</v>
      </c>
      <c r="F924" s="17">
        <v>1282.007922</v>
      </c>
      <c r="G924" s="171">
        <v>240</v>
      </c>
      <c r="H924" s="17">
        <v>1850</v>
      </c>
      <c r="I924" s="159">
        <v>0</v>
      </c>
    </row>
    <row r="925" spans="2:9" hidden="1" x14ac:dyDescent="0.25">
      <c r="B925" s="171" t="s">
        <v>953</v>
      </c>
      <c r="C925" s="171">
        <v>100</v>
      </c>
      <c r="D925" s="171">
        <v>300</v>
      </c>
      <c r="E925" s="159">
        <v>200</v>
      </c>
      <c r="F925" s="17">
        <v>1313.034138</v>
      </c>
      <c r="G925" s="171">
        <v>240</v>
      </c>
      <c r="H925" s="17">
        <v>1850</v>
      </c>
      <c r="I925" s="159">
        <v>0</v>
      </c>
    </row>
    <row r="926" spans="2:9" hidden="1" x14ac:dyDescent="0.25">
      <c r="B926" s="171" t="s">
        <v>954</v>
      </c>
      <c r="C926" s="171">
        <v>100</v>
      </c>
      <c r="D926" s="171">
        <v>300</v>
      </c>
      <c r="E926" s="159">
        <v>200</v>
      </c>
      <c r="F926" s="17">
        <v>1623.729791</v>
      </c>
      <c r="G926" s="171">
        <v>240</v>
      </c>
      <c r="H926" s="17">
        <v>1900</v>
      </c>
      <c r="I926" s="159">
        <v>0</v>
      </c>
    </row>
    <row r="927" spans="2:9" hidden="1" x14ac:dyDescent="0.25">
      <c r="B927" s="171" t="s">
        <v>955</v>
      </c>
      <c r="C927" s="171">
        <v>100</v>
      </c>
      <c r="D927" s="171">
        <v>300</v>
      </c>
      <c r="E927" s="159">
        <v>200</v>
      </c>
      <c r="F927" s="17">
        <v>1946.276989</v>
      </c>
      <c r="G927" s="171">
        <v>240</v>
      </c>
      <c r="H927" s="17">
        <v>2000</v>
      </c>
      <c r="I927" s="159">
        <v>0</v>
      </c>
    </row>
    <row r="928" spans="2:9" hidden="1" x14ac:dyDescent="0.25">
      <c r="B928" s="171" t="s">
        <v>956</v>
      </c>
      <c r="C928" s="171">
        <v>100</v>
      </c>
      <c r="D928" s="171">
        <v>200</v>
      </c>
      <c r="E928" s="159">
        <v>200</v>
      </c>
      <c r="F928" s="17">
        <v>2100</v>
      </c>
      <c r="G928" s="171">
        <v>240</v>
      </c>
      <c r="H928" s="17">
        <v>2100</v>
      </c>
      <c r="I928" s="159">
        <v>0</v>
      </c>
    </row>
    <row r="929" spans="2:9" hidden="1" x14ac:dyDescent="0.25">
      <c r="B929" s="171" t="s">
        <v>957</v>
      </c>
      <c r="C929" s="171">
        <v>100</v>
      </c>
      <c r="D929" s="171">
        <v>300</v>
      </c>
      <c r="E929" s="159">
        <v>200</v>
      </c>
      <c r="F929" s="17">
        <v>2295.5724489999998</v>
      </c>
      <c r="G929" s="171">
        <v>240</v>
      </c>
      <c r="H929" s="17">
        <v>2300</v>
      </c>
      <c r="I929" s="159">
        <v>0</v>
      </c>
    </row>
    <row r="930" spans="2:9" hidden="1" x14ac:dyDescent="0.25">
      <c r="B930" s="171" t="s">
        <v>958</v>
      </c>
      <c r="C930" s="171">
        <v>100</v>
      </c>
      <c r="D930" s="171">
        <v>200</v>
      </c>
      <c r="E930" s="159">
        <v>200</v>
      </c>
      <c r="F930" s="17">
        <v>2420</v>
      </c>
      <c r="G930" s="171">
        <v>240</v>
      </c>
      <c r="H930" s="17">
        <v>2420</v>
      </c>
      <c r="I930" s="159">
        <v>0</v>
      </c>
    </row>
    <row r="931" spans="2:9" hidden="1" x14ac:dyDescent="0.25">
      <c r="B931" s="171" t="s">
        <v>959</v>
      </c>
      <c r="C931" s="171">
        <v>100</v>
      </c>
      <c r="D931" s="171">
        <v>200</v>
      </c>
      <c r="E931" s="159">
        <v>200</v>
      </c>
      <c r="F931" s="17">
        <v>2447</v>
      </c>
      <c r="G931" s="171">
        <v>240</v>
      </c>
      <c r="H931" s="17">
        <v>2447</v>
      </c>
      <c r="I931" s="159">
        <v>0</v>
      </c>
    </row>
    <row r="932" spans="2:9" hidden="1" x14ac:dyDescent="0.25">
      <c r="B932" s="171" t="s">
        <v>960</v>
      </c>
      <c r="C932" s="171">
        <v>100</v>
      </c>
      <c r="D932" s="171">
        <v>200</v>
      </c>
      <c r="E932" s="159">
        <v>200</v>
      </c>
      <c r="F932" s="17">
        <v>2270</v>
      </c>
      <c r="G932" s="171">
        <v>240</v>
      </c>
      <c r="H932" s="17">
        <v>2270</v>
      </c>
      <c r="I932" s="159">
        <v>0</v>
      </c>
    </row>
    <row r="933" spans="2:9" hidden="1" x14ac:dyDescent="0.25">
      <c r="B933" s="171" t="s">
        <v>961</v>
      </c>
      <c r="C933" s="171">
        <v>100</v>
      </c>
      <c r="D933" s="171">
        <v>200</v>
      </c>
      <c r="E933" s="159">
        <v>200</v>
      </c>
      <c r="F933" s="17">
        <v>2150</v>
      </c>
      <c r="G933" s="171">
        <v>240</v>
      </c>
      <c r="H933" s="17">
        <v>2150</v>
      </c>
      <c r="I933" s="159">
        <v>0</v>
      </c>
    </row>
    <row r="934" spans="2:9" hidden="1" x14ac:dyDescent="0.25">
      <c r="B934" s="171" t="s">
        <v>962</v>
      </c>
      <c r="C934" s="171">
        <v>100</v>
      </c>
      <c r="D934" s="171">
        <v>200</v>
      </c>
      <c r="E934" s="159">
        <v>200</v>
      </c>
      <c r="F934" s="17">
        <v>1975</v>
      </c>
      <c r="G934" s="171">
        <v>240</v>
      </c>
      <c r="H934" s="17">
        <v>1975</v>
      </c>
      <c r="I934" s="159">
        <v>0</v>
      </c>
    </row>
    <row r="935" spans="2:9" hidden="1" x14ac:dyDescent="0.25">
      <c r="B935" s="171" t="s">
        <v>963</v>
      </c>
      <c r="C935" s="171">
        <v>100</v>
      </c>
      <c r="D935" s="171">
        <v>200</v>
      </c>
      <c r="E935" s="159">
        <v>200</v>
      </c>
      <c r="F935" s="17">
        <v>1850</v>
      </c>
      <c r="G935" s="171">
        <v>240</v>
      </c>
      <c r="H935" s="17">
        <v>1850</v>
      </c>
      <c r="I935" s="159">
        <v>0</v>
      </c>
    </row>
    <row r="936" spans="2:9" hidden="1" x14ac:dyDescent="0.25">
      <c r="B936" s="171" t="s">
        <v>964</v>
      </c>
      <c r="C936" s="171">
        <v>100</v>
      </c>
      <c r="D936" s="171">
        <v>200</v>
      </c>
      <c r="E936" s="159">
        <v>200</v>
      </c>
      <c r="F936" s="17">
        <v>1850</v>
      </c>
      <c r="G936" s="171">
        <v>240</v>
      </c>
      <c r="H936" s="17">
        <v>1850</v>
      </c>
      <c r="I936" s="159">
        <v>0</v>
      </c>
    </row>
    <row r="937" spans="2:9" hidden="1" x14ac:dyDescent="0.25">
      <c r="B937" s="171" t="s">
        <v>965</v>
      </c>
      <c r="C937" s="171">
        <v>100</v>
      </c>
      <c r="D937" s="171">
        <v>200</v>
      </c>
      <c r="E937" s="159">
        <v>200</v>
      </c>
      <c r="F937" s="17">
        <v>1850</v>
      </c>
      <c r="G937" s="171">
        <v>240</v>
      </c>
      <c r="H937" s="17">
        <v>1850</v>
      </c>
      <c r="I937" s="159">
        <v>0</v>
      </c>
    </row>
    <row r="938" spans="2:9" hidden="1" x14ac:dyDescent="0.25">
      <c r="B938" s="171" t="s">
        <v>966</v>
      </c>
      <c r="C938" s="171">
        <v>100</v>
      </c>
      <c r="D938" s="171">
        <v>200</v>
      </c>
      <c r="E938" s="159">
        <v>200</v>
      </c>
      <c r="F938" s="17">
        <v>1900</v>
      </c>
      <c r="G938" s="171">
        <v>240</v>
      </c>
      <c r="H938" s="17">
        <v>1900</v>
      </c>
      <c r="I938" s="159">
        <v>0</v>
      </c>
    </row>
    <row r="939" spans="2:9" hidden="1" x14ac:dyDescent="0.25">
      <c r="B939" s="171" t="s">
        <v>967</v>
      </c>
      <c r="C939" s="171">
        <v>100</v>
      </c>
      <c r="D939" s="171">
        <v>200</v>
      </c>
      <c r="E939" s="159">
        <v>200</v>
      </c>
      <c r="F939" s="17">
        <v>2000</v>
      </c>
      <c r="G939" s="171">
        <v>240</v>
      </c>
      <c r="H939" s="17">
        <v>2000</v>
      </c>
      <c r="I939" s="159">
        <v>0</v>
      </c>
    </row>
    <row r="940" spans="2:9" hidden="1" x14ac:dyDescent="0.25">
      <c r="B940" s="171" t="s">
        <v>968</v>
      </c>
      <c r="C940" s="171">
        <v>100</v>
      </c>
      <c r="D940" s="171">
        <v>200</v>
      </c>
      <c r="E940" s="159">
        <v>200</v>
      </c>
      <c r="F940" s="17">
        <v>2100</v>
      </c>
      <c r="G940" s="171">
        <v>240</v>
      </c>
      <c r="H940" s="17">
        <v>2100</v>
      </c>
      <c r="I940" s="159">
        <v>0</v>
      </c>
    </row>
    <row r="941" spans="2:9" hidden="1" x14ac:dyDescent="0.25">
      <c r="B941" s="171" t="s">
        <v>969</v>
      </c>
      <c r="C941" s="171">
        <v>100</v>
      </c>
      <c r="D941" s="171">
        <v>200</v>
      </c>
      <c r="E941" s="159">
        <v>200</v>
      </c>
      <c r="F941" s="17">
        <v>2299.880549</v>
      </c>
      <c r="G941" s="171">
        <v>240</v>
      </c>
      <c r="H941" s="17">
        <v>2300</v>
      </c>
      <c r="I941" s="159">
        <v>0</v>
      </c>
    </row>
    <row r="942" spans="2:9" hidden="1" x14ac:dyDescent="0.25">
      <c r="B942" s="171" t="s">
        <v>970</v>
      </c>
      <c r="C942" s="171">
        <v>100</v>
      </c>
      <c r="D942" s="171">
        <v>300</v>
      </c>
      <c r="E942" s="159">
        <v>200</v>
      </c>
      <c r="F942" s="17">
        <v>2339.7516609999998</v>
      </c>
      <c r="G942" s="171">
        <v>240</v>
      </c>
      <c r="H942" s="17">
        <v>2420</v>
      </c>
      <c r="I942" s="159">
        <v>0</v>
      </c>
    </row>
    <row r="943" spans="2:9" hidden="1" x14ac:dyDescent="0.25">
      <c r="B943" s="171" t="s">
        <v>971</v>
      </c>
      <c r="C943" s="171">
        <v>100</v>
      </c>
      <c r="D943" s="171">
        <v>300</v>
      </c>
      <c r="E943" s="159">
        <v>200</v>
      </c>
      <c r="F943" s="17">
        <v>2362.6228190000002</v>
      </c>
      <c r="G943" s="171">
        <v>240</v>
      </c>
      <c r="H943" s="17">
        <v>2447</v>
      </c>
      <c r="I943" s="159">
        <v>0</v>
      </c>
    </row>
    <row r="944" spans="2:9" hidden="1" x14ac:dyDescent="0.25">
      <c r="B944" s="171" t="s">
        <v>972</v>
      </c>
      <c r="C944" s="171">
        <v>100</v>
      </c>
      <c r="D944" s="171">
        <v>200</v>
      </c>
      <c r="E944" s="159">
        <v>200</v>
      </c>
      <c r="F944" s="17">
        <v>2270</v>
      </c>
      <c r="G944" s="171">
        <v>240</v>
      </c>
      <c r="H944" s="17">
        <v>2270</v>
      </c>
      <c r="I944" s="159">
        <v>0</v>
      </c>
    </row>
    <row r="945" spans="2:9" hidden="1" x14ac:dyDescent="0.25">
      <c r="B945" s="171" t="s">
        <v>973</v>
      </c>
      <c r="C945" s="171">
        <v>100</v>
      </c>
      <c r="D945" s="171">
        <v>300</v>
      </c>
      <c r="E945" s="159">
        <v>200</v>
      </c>
      <c r="F945" s="17">
        <v>2135.8543370000002</v>
      </c>
      <c r="G945" s="171">
        <v>240</v>
      </c>
      <c r="H945" s="17">
        <v>2150</v>
      </c>
      <c r="I945" s="159">
        <v>0</v>
      </c>
    </row>
    <row r="946" spans="2:9" hidden="1" x14ac:dyDescent="0.25">
      <c r="B946" s="171" t="s">
        <v>974</v>
      </c>
      <c r="C946" s="171">
        <v>100</v>
      </c>
      <c r="D946" s="171">
        <v>200</v>
      </c>
      <c r="E946" s="159">
        <v>200</v>
      </c>
      <c r="F946" s="17">
        <v>1975</v>
      </c>
      <c r="G946" s="171">
        <v>240</v>
      </c>
      <c r="H946" s="17">
        <v>1975</v>
      </c>
      <c r="I946" s="159">
        <v>0</v>
      </c>
    </row>
    <row r="947" spans="2:9" hidden="1" x14ac:dyDescent="0.25">
      <c r="B947" s="171" t="s">
        <v>975</v>
      </c>
      <c r="C947" s="171">
        <v>100</v>
      </c>
      <c r="D947" s="171">
        <v>200</v>
      </c>
      <c r="E947" s="159">
        <v>200</v>
      </c>
      <c r="F947" s="17">
        <v>1850</v>
      </c>
      <c r="G947" s="171">
        <v>240</v>
      </c>
      <c r="H947" s="17">
        <v>1850</v>
      </c>
      <c r="I947" s="159">
        <v>0</v>
      </c>
    </row>
    <row r="948" spans="2:9" hidden="1" x14ac:dyDescent="0.25">
      <c r="B948" s="171" t="s">
        <v>976</v>
      </c>
      <c r="C948" s="171">
        <v>100</v>
      </c>
      <c r="D948" s="171">
        <v>200</v>
      </c>
      <c r="E948" s="159">
        <v>200</v>
      </c>
      <c r="F948" s="17">
        <v>1850</v>
      </c>
      <c r="G948" s="171">
        <v>240</v>
      </c>
      <c r="H948" s="17">
        <v>1850</v>
      </c>
      <c r="I948" s="159">
        <v>0</v>
      </c>
    </row>
    <row r="949" spans="2:9" hidden="1" x14ac:dyDescent="0.25">
      <c r="B949" s="171" t="s">
        <v>977</v>
      </c>
      <c r="C949" s="171">
        <v>100</v>
      </c>
      <c r="D949" s="171">
        <v>200</v>
      </c>
      <c r="E949" s="159">
        <v>200</v>
      </c>
      <c r="F949" s="17">
        <v>1850</v>
      </c>
      <c r="G949" s="171">
        <v>240</v>
      </c>
      <c r="H949" s="17">
        <v>1850</v>
      </c>
      <c r="I949" s="159">
        <v>0</v>
      </c>
    </row>
    <row r="950" spans="2:9" hidden="1" x14ac:dyDescent="0.25">
      <c r="B950" s="171" t="s">
        <v>978</v>
      </c>
      <c r="C950" s="171">
        <v>100</v>
      </c>
      <c r="D950" s="171">
        <v>200</v>
      </c>
      <c r="E950" s="159">
        <v>200</v>
      </c>
      <c r="F950" s="17">
        <v>1900</v>
      </c>
      <c r="G950" s="171">
        <v>240</v>
      </c>
      <c r="H950" s="17">
        <v>1900</v>
      </c>
      <c r="I950" s="159">
        <v>0</v>
      </c>
    </row>
    <row r="951" spans="2:9" hidden="1" x14ac:dyDescent="0.25">
      <c r="B951" s="171" t="s">
        <v>979</v>
      </c>
      <c r="C951" s="171">
        <v>100</v>
      </c>
      <c r="D951" s="171">
        <v>200</v>
      </c>
      <c r="E951" s="159">
        <v>200</v>
      </c>
      <c r="F951" s="17">
        <v>2000</v>
      </c>
      <c r="G951" s="171">
        <v>240</v>
      </c>
      <c r="H951" s="17">
        <v>2000</v>
      </c>
      <c r="I951" s="159">
        <v>0</v>
      </c>
    </row>
    <row r="952" spans="2:9" hidden="1" x14ac:dyDescent="0.25">
      <c r="B952" s="171" t="s">
        <v>980</v>
      </c>
      <c r="C952" s="171">
        <v>100</v>
      </c>
      <c r="D952" s="171">
        <v>200</v>
      </c>
      <c r="E952" s="159">
        <v>200</v>
      </c>
      <c r="F952" s="17">
        <v>2100</v>
      </c>
      <c r="G952" s="171">
        <v>240</v>
      </c>
      <c r="H952" s="17">
        <v>2100</v>
      </c>
      <c r="I952" s="159">
        <v>0</v>
      </c>
    </row>
    <row r="953" spans="2:9" hidden="1" x14ac:dyDescent="0.25">
      <c r="B953" s="171" t="s">
        <v>981</v>
      </c>
      <c r="C953" s="171">
        <v>100</v>
      </c>
      <c r="D953" s="171">
        <v>200</v>
      </c>
      <c r="E953" s="159">
        <v>200</v>
      </c>
      <c r="F953" s="17">
        <v>2300</v>
      </c>
      <c r="G953" s="171">
        <v>240</v>
      </c>
      <c r="H953" s="17">
        <v>2300</v>
      </c>
      <c r="I953" s="159">
        <v>0</v>
      </c>
    </row>
    <row r="954" spans="2:9" hidden="1" x14ac:dyDescent="0.25">
      <c r="B954" s="171" t="s">
        <v>982</v>
      </c>
      <c r="C954" s="171">
        <v>100</v>
      </c>
      <c r="D954" s="171">
        <v>300</v>
      </c>
      <c r="E954" s="159">
        <v>200</v>
      </c>
      <c r="F954" s="17">
        <v>2291.5704879999998</v>
      </c>
      <c r="G954" s="171">
        <v>240</v>
      </c>
      <c r="H954" s="17">
        <v>2420</v>
      </c>
      <c r="I954" s="159">
        <v>0</v>
      </c>
    </row>
    <row r="955" spans="2:9" hidden="1" x14ac:dyDescent="0.25">
      <c r="B955" s="171" t="s">
        <v>983</v>
      </c>
      <c r="C955" s="171">
        <v>100</v>
      </c>
      <c r="D955" s="171">
        <v>300</v>
      </c>
      <c r="E955" s="159">
        <v>200</v>
      </c>
      <c r="F955" s="17">
        <v>2306.4403360000001</v>
      </c>
      <c r="G955" s="171">
        <v>240</v>
      </c>
      <c r="H955" s="17">
        <v>2447</v>
      </c>
      <c r="I955" s="159">
        <v>0</v>
      </c>
    </row>
    <row r="956" spans="2:9" hidden="1" x14ac:dyDescent="0.25">
      <c r="B956" s="171" t="s">
        <v>984</v>
      </c>
      <c r="C956" s="171">
        <v>100</v>
      </c>
      <c r="D956" s="171">
        <v>300</v>
      </c>
      <c r="E956" s="159">
        <v>200</v>
      </c>
      <c r="F956" s="17">
        <v>2176.0114760000001</v>
      </c>
      <c r="G956" s="171">
        <v>240</v>
      </c>
      <c r="H956" s="17">
        <v>2270</v>
      </c>
      <c r="I956" s="159">
        <v>0</v>
      </c>
    </row>
    <row r="957" spans="2:9" hidden="1" x14ac:dyDescent="0.25">
      <c r="B957" s="171" t="s">
        <v>985</v>
      </c>
      <c r="C957" s="171">
        <v>100</v>
      </c>
      <c r="D957" s="171">
        <v>300</v>
      </c>
      <c r="E957" s="159">
        <v>200</v>
      </c>
      <c r="F957" s="17">
        <v>1952.7187349999999</v>
      </c>
      <c r="G957" s="171">
        <v>240</v>
      </c>
      <c r="H957" s="17">
        <v>2150</v>
      </c>
      <c r="I957" s="159">
        <v>0</v>
      </c>
    </row>
    <row r="958" spans="2:9" hidden="1" x14ac:dyDescent="0.25">
      <c r="B958" s="171" t="s">
        <v>986</v>
      </c>
      <c r="C958" s="171">
        <v>100</v>
      </c>
      <c r="D958" s="171">
        <v>300</v>
      </c>
      <c r="E958" s="159">
        <v>200</v>
      </c>
      <c r="F958" s="17">
        <v>1787.0663340000001</v>
      </c>
      <c r="G958" s="171">
        <v>240</v>
      </c>
      <c r="H958" s="17">
        <v>1975</v>
      </c>
      <c r="I958" s="159">
        <v>0</v>
      </c>
    </row>
    <row r="959" spans="2:9" hidden="1" x14ac:dyDescent="0.25">
      <c r="B959" s="171" t="s">
        <v>987</v>
      </c>
      <c r="C959" s="171">
        <v>100</v>
      </c>
      <c r="D959" s="171">
        <v>300</v>
      </c>
      <c r="E959" s="159">
        <v>200</v>
      </c>
      <c r="F959" s="17">
        <v>1727.1691599999999</v>
      </c>
      <c r="G959" s="171">
        <v>240</v>
      </c>
      <c r="H959" s="17">
        <v>1850</v>
      </c>
      <c r="I959" s="159">
        <v>0</v>
      </c>
    </row>
    <row r="960" spans="2:9" hidden="1" x14ac:dyDescent="0.25">
      <c r="B960" s="171" t="s">
        <v>988</v>
      </c>
      <c r="C960" s="171">
        <v>100</v>
      </c>
      <c r="D960" s="171">
        <v>300</v>
      </c>
      <c r="E960" s="159">
        <v>200</v>
      </c>
      <c r="F960" s="17">
        <v>1695.146197</v>
      </c>
      <c r="G960" s="171">
        <v>240</v>
      </c>
      <c r="H960" s="17">
        <v>1850</v>
      </c>
      <c r="I960" s="159">
        <v>0</v>
      </c>
    </row>
    <row r="961" spans="2:9" hidden="1" x14ac:dyDescent="0.25">
      <c r="B961" s="171" t="s">
        <v>989</v>
      </c>
      <c r="C961" s="171">
        <v>100</v>
      </c>
      <c r="D961" s="171">
        <v>300</v>
      </c>
      <c r="E961" s="159">
        <v>200</v>
      </c>
      <c r="F961" s="17">
        <v>1684.524658</v>
      </c>
      <c r="G961" s="171">
        <v>240</v>
      </c>
      <c r="H961" s="17">
        <v>1850</v>
      </c>
      <c r="I961" s="159">
        <v>0</v>
      </c>
    </row>
    <row r="962" spans="2:9" hidden="1" x14ac:dyDescent="0.25">
      <c r="B962" s="171" t="s">
        <v>990</v>
      </c>
      <c r="C962" s="171">
        <v>100</v>
      </c>
      <c r="D962" s="171">
        <v>300</v>
      </c>
      <c r="E962" s="159">
        <v>200</v>
      </c>
      <c r="F962" s="17">
        <v>1684.3206290000001</v>
      </c>
      <c r="G962" s="171">
        <v>240</v>
      </c>
      <c r="H962" s="17">
        <v>1900</v>
      </c>
      <c r="I962" s="159">
        <v>0</v>
      </c>
    </row>
    <row r="963" spans="2:9" hidden="1" x14ac:dyDescent="0.25">
      <c r="B963" s="171" t="s">
        <v>991</v>
      </c>
      <c r="C963" s="171">
        <v>100</v>
      </c>
      <c r="D963" s="171">
        <v>300</v>
      </c>
      <c r="E963" s="159">
        <v>200</v>
      </c>
      <c r="F963" s="17">
        <v>1714.6361219999999</v>
      </c>
      <c r="G963" s="171">
        <v>240</v>
      </c>
      <c r="H963" s="17">
        <v>2000</v>
      </c>
      <c r="I963" s="159">
        <v>0</v>
      </c>
    </row>
    <row r="964" spans="2:9" hidden="1" x14ac:dyDescent="0.25">
      <c r="B964" s="171" t="s">
        <v>992</v>
      </c>
      <c r="C964" s="171">
        <v>100</v>
      </c>
      <c r="D964" s="171">
        <v>300</v>
      </c>
      <c r="E964" s="159">
        <v>200</v>
      </c>
      <c r="F964" s="17">
        <v>1875.8520510000001</v>
      </c>
      <c r="G964" s="171">
        <v>240</v>
      </c>
      <c r="H964" s="17">
        <v>2100</v>
      </c>
      <c r="I964" s="159">
        <v>0</v>
      </c>
    </row>
    <row r="965" spans="2:9" hidden="1" x14ac:dyDescent="0.25">
      <c r="B965" s="171" t="s">
        <v>993</v>
      </c>
      <c r="C965" s="171">
        <v>100</v>
      </c>
      <c r="D965" s="171">
        <v>300</v>
      </c>
      <c r="E965" s="159">
        <v>200</v>
      </c>
      <c r="F965" s="17">
        <v>1975.3077060000001</v>
      </c>
      <c r="G965" s="171">
        <v>240</v>
      </c>
      <c r="H965" s="17">
        <v>2300</v>
      </c>
      <c r="I965" s="159">
        <v>0</v>
      </c>
    </row>
    <row r="966" spans="2:9" hidden="1" x14ac:dyDescent="0.25">
      <c r="B966" s="171" t="s">
        <v>994</v>
      </c>
      <c r="C966" s="171">
        <v>100</v>
      </c>
      <c r="D966" s="171">
        <v>300</v>
      </c>
      <c r="E966" s="159">
        <v>200</v>
      </c>
      <c r="F966" s="17">
        <v>1955.7134470000001</v>
      </c>
      <c r="G966" s="171">
        <v>240</v>
      </c>
      <c r="H966" s="17">
        <v>2420</v>
      </c>
      <c r="I966" s="159">
        <v>0</v>
      </c>
    </row>
    <row r="967" spans="2:9" hidden="1" x14ac:dyDescent="0.25">
      <c r="B967" s="171" t="s">
        <v>995</v>
      </c>
      <c r="C967" s="171">
        <v>100</v>
      </c>
      <c r="D967" s="171">
        <v>300</v>
      </c>
      <c r="E967" s="159">
        <v>200</v>
      </c>
      <c r="F967" s="17">
        <v>1873.395348</v>
      </c>
      <c r="G967" s="171">
        <v>240</v>
      </c>
      <c r="H967" s="17">
        <v>2447</v>
      </c>
      <c r="I967" s="159">
        <v>0</v>
      </c>
    </row>
    <row r="968" spans="2:9" hidden="1" x14ac:dyDescent="0.25">
      <c r="B968" s="171" t="s">
        <v>996</v>
      </c>
      <c r="C968" s="171">
        <v>100</v>
      </c>
      <c r="D968" s="171">
        <v>300</v>
      </c>
      <c r="E968" s="159">
        <v>200</v>
      </c>
      <c r="F968" s="17">
        <v>1660.929603</v>
      </c>
      <c r="G968" s="171">
        <v>240</v>
      </c>
      <c r="H968" s="17">
        <v>2270</v>
      </c>
      <c r="I968" s="159">
        <v>0</v>
      </c>
    </row>
    <row r="969" spans="2:9" hidden="1" x14ac:dyDescent="0.25">
      <c r="B969" s="171" t="s">
        <v>997</v>
      </c>
      <c r="C969" s="171">
        <v>100</v>
      </c>
      <c r="D969" s="171">
        <v>300</v>
      </c>
      <c r="E969" s="159">
        <v>200</v>
      </c>
      <c r="F969" s="17">
        <v>1460.907659</v>
      </c>
      <c r="G969" s="171">
        <v>240</v>
      </c>
      <c r="H969" s="17">
        <v>2150</v>
      </c>
      <c r="I969" s="159">
        <v>0</v>
      </c>
    </row>
    <row r="970" spans="2:9" hidden="1" x14ac:dyDescent="0.25">
      <c r="B970" s="171" t="s">
        <v>998</v>
      </c>
      <c r="C970" s="171">
        <v>100</v>
      </c>
      <c r="D970" s="171">
        <v>300</v>
      </c>
      <c r="E970" s="159">
        <v>200</v>
      </c>
      <c r="F970" s="17">
        <v>1341.824799</v>
      </c>
      <c r="G970" s="171">
        <v>240</v>
      </c>
      <c r="H970" s="17">
        <v>1975</v>
      </c>
      <c r="I970" s="159">
        <v>0</v>
      </c>
    </row>
    <row r="971" spans="2:9" hidden="1" x14ac:dyDescent="0.25">
      <c r="B971" s="171" t="s">
        <v>999</v>
      </c>
      <c r="C971" s="171">
        <v>100</v>
      </c>
      <c r="D971" s="171">
        <v>300</v>
      </c>
      <c r="E971" s="159">
        <v>200</v>
      </c>
      <c r="F971" s="17">
        <v>1269.614505</v>
      </c>
      <c r="G971" s="171">
        <v>240</v>
      </c>
      <c r="H971" s="17">
        <v>1850</v>
      </c>
      <c r="I971" s="159">
        <v>0</v>
      </c>
    </row>
    <row r="972" spans="2:9" hidden="1" x14ac:dyDescent="0.25">
      <c r="B972" s="171" t="s">
        <v>1000</v>
      </c>
      <c r="C972" s="171">
        <v>100</v>
      </c>
      <c r="D972" s="171">
        <v>300</v>
      </c>
      <c r="E972" s="159">
        <v>200</v>
      </c>
      <c r="F972" s="17">
        <v>1293.369326</v>
      </c>
      <c r="G972" s="171">
        <v>240</v>
      </c>
      <c r="H972" s="17">
        <v>1850</v>
      </c>
      <c r="I972" s="159">
        <v>0</v>
      </c>
    </row>
    <row r="973" spans="2:9" hidden="1" x14ac:dyDescent="0.25">
      <c r="B973" s="171" t="s">
        <v>1001</v>
      </c>
      <c r="C973" s="171">
        <v>100</v>
      </c>
      <c r="D973" s="171">
        <v>300</v>
      </c>
      <c r="E973" s="159">
        <v>200</v>
      </c>
      <c r="F973" s="17">
        <v>1381.560549</v>
      </c>
      <c r="G973" s="171">
        <v>240</v>
      </c>
      <c r="H973" s="17">
        <v>1850</v>
      </c>
      <c r="I973" s="159">
        <v>0</v>
      </c>
    </row>
    <row r="974" spans="2:9" hidden="1" x14ac:dyDescent="0.25">
      <c r="B974" s="171" t="s">
        <v>1002</v>
      </c>
      <c r="C974" s="171">
        <v>100</v>
      </c>
      <c r="D974" s="171">
        <v>300</v>
      </c>
      <c r="E974" s="159">
        <v>200</v>
      </c>
      <c r="F974" s="17">
        <v>1611.5430260000001</v>
      </c>
      <c r="G974" s="171">
        <v>240</v>
      </c>
      <c r="H974" s="17">
        <v>1900</v>
      </c>
      <c r="I974" s="159">
        <v>0</v>
      </c>
    </row>
    <row r="975" spans="2:9" hidden="1" x14ac:dyDescent="0.25">
      <c r="B975" s="171" t="s">
        <v>1003</v>
      </c>
      <c r="C975" s="171">
        <v>100</v>
      </c>
      <c r="D975" s="171">
        <v>300</v>
      </c>
      <c r="E975" s="159">
        <v>200</v>
      </c>
      <c r="F975" s="17">
        <v>1721.4276</v>
      </c>
      <c r="G975" s="171">
        <v>240</v>
      </c>
      <c r="H975" s="17">
        <v>2000</v>
      </c>
      <c r="I975" s="159">
        <v>0</v>
      </c>
    </row>
    <row r="976" spans="2:9" hidden="1" x14ac:dyDescent="0.25">
      <c r="B976" s="171" t="s">
        <v>1004</v>
      </c>
      <c r="C976" s="171">
        <v>100</v>
      </c>
      <c r="D976" s="171">
        <v>300</v>
      </c>
      <c r="E976" s="159">
        <v>200</v>
      </c>
      <c r="F976" s="17">
        <v>1823.904225</v>
      </c>
      <c r="G976" s="171">
        <v>240</v>
      </c>
      <c r="H976" s="17">
        <v>2100</v>
      </c>
      <c r="I976" s="159">
        <v>0</v>
      </c>
    </row>
    <row r="977" spans="2:9" hidden="1" x14ac:dyDescent="0.25">
      <c r="B977" s="171" t="s">
        <v>1005</v>
      </c>
      <c r="C977" s="171">
        <v>100</v>
      </c>
      <c r="D977" s="171">
        <v>300</v>
      </c>
      <c r="E977" s="159">
        <v>200</v>
      </c>
      <c r="F977" s="17">
        <v>2030.9250910000001</v>
      </c>
      <c r="G977" s="171">
        <v>240</v>
      </c>
      <c r="H977" s="17">
        <v>2300</v>
      </c>
      <c r="I977" s="159">
        <v>0</v>
      </c>
    </row>
    <row r="978" spans="2:9" hidden="1" x14ac:dyDescent="0.25">
      <c r="B978" s="171" t="s">
        <v>1006</v>
      </c>
      <c r="C978" s="171">
        <v>100</v>
      </c>
      <c r="D978" s="171">
        <v>300</v>
      </c>
      <c r="E978" s="159">
        <v>200</v>
      </c>
      <c r="F978" s="17">
        <v>1939.8226560000001</v>
      </c>
      <c r="G978" s="171">
        <v>240</v>
      </c>
      <c r="H978" s="17">
        <v>2420</v>
      </c>
      <c r="I978" s="159">
        <v>0</v>
      </c>
    </row>
    <row r="979" spans="2:9" hidden="1" x14ac:dyDescent="0.25">
      <c r="B979" s="171" t="s">
        <v>1007</v>
      </c>
      <c r="C979" s="171">
        <v>100</v>
      </c>
      <c r="D979" s="171">
        <v>300</v>
      </c>
      <c r="E979" s="159">
        <v>200</v>
      </c>
      <c r="F979" s="17">
        <v>1841.3700200000001</v>
      </c>
      <c r="G979" s="171">
        <v>240</v>
      </c>
      <c r="H979" s="17">
        <v>2447</v>
      </c>
      <c r="I979" s="159">
        <v>0</v>
      </c>
    </row>
    <row r="980" spans="2:9" hidden="1" x14ac:dyDescent="0.25">
      <c r="B980" s="171" t="s">
        <v>1008</v>
      </c>
      <c r="C980" s="171">
        <v>100</v>
      </c>
      <c r="D980" s="171">
        <v>300</v>
      </c>
      <c r="E980" s="159">
        <v>200</v>
      </c>
      <c r="F980" s="17">
        <v>1691.5919200000001</v>
      </c>
      <c r="G980" s="171">
        <v>240</v>
      </c>
      <c r="H980" s="17">
        <v>2270</v>
      </c>
      <c r="I980" s="159">
        <v>0</v>
      </c>
    </row>
    <row r="981" spans="2:9" hidden="1" x14ac:dyDescent="0.25">
      <c r="B981" s="171" t="s">
        <v>1009</v>
      </c>
      <c r="C981" s="171">
        <v>100</v>
      </c>
      <c r="D981" s="171">
        <v>300</v>
      </c>
      <c r="E981" s="159">
        <v>200</v>
      </c>
      <c r="F981" s="17">
        <v>1515.2632249999999</v>
      </c>
      <c r="G981" s="171">
        <v>240</v>
      </c>
      <c r="H981" s="17">
        <v>2150</v>
      </c>
      <c r="I981" s="159">
        <v>0</v>
      </c>
    </row>
    <row r="982" spans="2:9" hidden="1" x14ac:dyDescent="0.25">
      <c r="B982" s="171" t="s">
        <v>1010</v>
      </c>
      <c r="C982" s="171">
        <v>100</v>
      </c>
      <c r="D982" s="171">
        <v>300</v>
      </c>
      <c r="E982" s="159">
        <v>200</v>
      </c>
      <c r="F982" s="17">
        <v>1388.793551</v>
      </c>
      <c r="G982" s="171">
        <v>240</v>
      </c>
      <c r="H982" s="17">
        <v>1975</v>
      </c>
      <c r="I982" s="159">
        <v>0</v>
      </c>
    </row>
    <row r="983" spans="2:9" hidden="1" x14ac:dyDescent="0.25">
      <c r="B983" s="171" t="s">
        <v>1011</v>
      </c>
      <c r="C983" s="171">
        <v>100</v>
      </c>
      <c r="D983" s="171">
        <v>300</v>
      </c>
      <c r="E983" s="159">
        <v>200</v>
      </c>
      <c r="F983" s="17">
        <v>1333.8278780000001</v>
      </c>
      <c r="G983" s="171">
        <v>240</v>
      </c>
      <c r="H983" s="17">
        <v>1850</v>
      </c>
      <c r="I983" s="159">
        <v>0</v>
      </c>
    </row>
    <row r="984" spans="2:9" hidden="1" x14ac:dyDescent="0.25">
      <c r="B984" s="171" t="s">
        <v>1012</v>
      </c>
      <c r="C984" s="171">
        <v>100</v>
      </c>
      <c r="D984" s="171">
        <v>300</v>
      </c>
      <c r="E984" s="159">
        <v>200</v>
      </c>
      <c r="F984" s="17">
        <v>1299.1197099999999</v>
      </c>
      <c r="G984" s="171">
        <v>240</v>
      </c>
      <c r="H984" s="17">
        <v>1850</v>
      </c>
      <c r="I984" s="159">
        <v>0</v>
      </c>
    </row>
    <row r="985" spans="2:9" hidden="1" x14ac:dyDescent="0.25">
      <c r="B985" s="171" t="s">
        <v>1013</v>
      </c>
      <c r="C985" s="171">
        <v>100</v>
      </c>
      <c r="D985" s="171">
        <v>300</v>
      </c>
      <c r="E985" s="159">
        <v>200</v>
      </c>
      <c r="F985" s="17">
        <v>1482.6079500000001</v>
      </c>
      <c r="G985" s="171">
        <v>240</v>
      </c>
      <c r="H985" s="17">
        <v>1850</v>
      </c>
      <c r="I985" s="159">
        <v>0</v>
      </c>
    </row>
    <row r="986" spans="2:9" hidden="1" x14ac:dyDescent="0.25">
      <c r="B986" s="171" t="s">
        <v>1014</v>
      </c>
      <c r="C986" s="171">
        <v>100</v>
      </c>
      <c r="D986" s="171">
        <v>300</v>
      </c>
      <c r="E986" s="159">
        <v>200</v>
      </c>
      <c r="F986" s="17">
        <v>1794.9706510000001</v>
      </c>
      <c r="G986" s="171">
        <v>240</v>
      </c>
      <c r="H986" s="17">
        <v>1900</v>
      </c>
      <c r="I986" s="159">
        <v>0</v>
      </c>
    </row>
    <row r="987" spans="2:9" hidden="1" x14ac:dyDescent="0.25">
      <c r="B987" s="171" t="s">
        <v>1015</v>
      </c>
      <c r="C987" s="171">
        <v>100</v>
      </c>
      <c r="D987" s="171">
        <v>300</v>
      </c>
      <c r="E987" s="159">
        <v>200</v>
      </c>
      <c r="F987" s="17">
        <v>1906.434135</v>
      </c>
      <c r="G987" s="171">
        <v>240</v>
      </c>
      <c r="H987" s="17">
        <v>2000</v>
      </c>
      <c r="I987" s="159">
        <v>0</v>
      </c>
    </row>
    <row r="988" spans="2:9" hidden="1" x14ac:dyDescent="0.25">
      <c r="B988" s="171" t="s">
        <v>1016</v>
      </c>
      <c r="C988" s="171">
        <v>100</v>
      </c>
      <c r="D988" s="171">
        <v>300</v>
      </c>
      <c r="E988" s="159">
        <v>200</v>
      </c>
      <c r="F988" s="17">
        <v>2061.0319049999998</v>
      </c>
      <c r="G988" s="171">
        <v>240</v>
      </c>
      <c r="H988" s="17">
        <v>2100</v>
      </c>
      <c r="I988" s="159">
        <v>0</v>
      </c>
    </row>
    <row r="989" spans="2:9" hidden="1" x14ac:dyDescent="0.25">
      <c r="B989" s="171" t="s">
        <v>1017</v>
      </c>
      <c r="C989" s="171">
        <v>100</v>
      </c>
      <c r="D989" s="171">
        <v>300</v>
      </c>
      <c r="E989" s="159">
        <v>200</v>
      </c>
      <c r="F989" s="17">
        <v>2260.8690649999999</v>
      </c>
      <c r="G989" s="171">
        <v>240</v>
      </c>
      <c r="H989" s="17">
        <v>2300</v>
      </c>
      <c r="I989" s="159">
        <v>0</v>
      </c>
    </row>
    <row r="990" spans="2:9" hidden="1" x14ac:dyDescent="0.25">
      <c r="B990" s="171" t="s">
        <v>1018</v>
      </c>
      <c r="C990" s="171">
        <v>100</v>
      </c>
      <c r="D990" s="171">
        <v>300</v>
      </c>
      <c r="E990" s="159">
        <v>200</v>
      </c>
      <c r="F990" s="17">
        <v>2326.7031980000002</v>
      </c>
      <c r="G990" s="171">
        <v>240</v>
      </c>
      <c r="H990" s="17">
        <v>2420</v>
      </c>
      <c r="I990" s="159">
        <v>0</v>
      </c>
    </row>
    <row r="991" spans="2:9" hidden="1" x14ac:dyDescent="0.25">
      <c r="B991" s="171" t="s">
        <v>1019</v>
      </c>
      <c r="C991" s="171">
        <v>100</v>
      </c>
      <c r="D991" s="171">
        <v>300</v>
      </c>
      <c r="E991" s="159">
        <v>200</v>
      </c>
      <c r="F991" s="17">
        <v>2401.7522509999999</v>
      </c>
      <c r="G991" s="171">
        <v>240</v>
      </c>
      <c r="H991" s="17">
        <v>2447</v>
      </c>
      <c r="I991" s="159">
        <v>0</v>
      </c>
    </row>
    <row r="992" spans="2:9" hidden="1" x14ac:dyDescent="0.25">
      <c r="B992" s="171" t="s">
        <v>1020</v>
      </c>
      <c r="C992" s="171">
        <v>100</v>
      </c>
      <c r="D992" s="171">
        <v>200</v>
      </c>
      <c r="E992" s="159">
        <v>200</v>
      </c>
      <c r="F992" s="17">
        <v>2270</v>
      </c>
      <c r="G992" s="171">
        <v>240</v>
      </c>
      <c r="H992" s="17">
        <v>2270</v>
      </c>
      <c r="I992" s="159">
        <v>0</v>
      </c>
    </row>
    <row r="993" spans="2:9" hidden="1" x14ac:dyDescent="0.25">
      <c r="B993" s="171" t="s">
        <v>1021</v>
      </c>
      <c r="C993" s="171">
        <v>100</v>
      </c>
      <c r="D993" s="171">
        <v>300</v>
      </c>
      <c r="E993" s="159">
        <v>200</v>
      </c>
      <c r="F993" s="17">
        <v>2138.2779890000002</v>
      </c>
      <c r="G993" s="171">
        <v>240</v>
      </c>
      <c r="H993" s="17">
        <v>2150</v>
      </c>
      <c r="I993" s="159">
        <v>0</v>
      </c>
    </row>
    <row r="994" spans="2:9" hidden="1" x14ac:dyDescent="0.25">
      <c r="B994" s="171" t="s">
        <v>1022</v>
      </c>
      <c r="C994" s="171">
        <v>100</v>
      </c>
      <c r="D994" s="171">
        <v>200</v>
      </c>
      <c r="E994" s="159">
        <v>200</v>
      </c>
      <c r="F994" s="17">
        <v>1975</v>
      </c>
      <c r="G994" s="171">
        <v>240</v>
      </c>
      <c r="H994" s="17">
        <v>1975</v>
      </c>
      <c r="I994" s="159">
        <v>0</v>
      </c>
    </row>
  </sheetData>
  <autoFilter ref="D10:D994">
    <filterColumn colId="0">
      <filters>
        <filter val="100"/>
      </filters>
    </filterColumn>
  </autoFilter>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I994"/>
  <sheetViews>
    <sheetView workbookViewId="0">
      <selection activeCell="K10" sqref="K10"/>
    </sheetView>
  </sheetViews>
  <sheetFormatPr defaultRowHeight="15" x14ac:dyDescent="0.25"/>
  <cols>
    <col min="1" max="1" width="9.140625" style="172"/>
    <col min="2" max="2" width="17.42578125" style="172" bestFit="1" customWidth="1"/>
    <col min="3" max="3" width="45.140625" style="172" bestFit="1" customWidth="1"/>
    <col min="4" max="4" width="26" style="172" bestFit="1" customWidth="1"/>
    <col min="5" max="5" width="26.85546875" style="172" customWidth="1"/>
    <col min="6" max="16384" width="9.140625" style="172"/>
  </cols>
  <sheetData>
    <row r="1" spans="2:9" x14ac:dyDescent="0.25">
      <c r="C1" s="172" t="s">
        <v>1332</v>
      </c>
    </row>
    <row r="2" spans="2:9" x14ac:dyDescent="0.25">
      <c r="B2" s="172">
        <v>100</v>
      </c>
      <c r="C2" s="172">
        <f>COUNTIF(C$11:C$994,$B2)</f>
        <v>742</v>
      </c>
    </row>
    <row r="3" spans="2:9" x14ac:dyDescent="0.25">
      <c r="B3" s="172">
        <v>200</v>
      </c>
      <c r="C3" s="172">
        <f>COUNTIF(C$11:C$994,$B3)</f>
        <v>122</v>
      </c>
    </row>
    <row r="4" spans="2:9" x14ac:dyDescent="0.25">
      <c r="B4" s="172">
        <v>300</v>
      </c>
      <c r="C4" s="158">
        <f>COUNTIF(C$11:C$994,$B4)</f>
        <v>120</v>
      </c>
    </row>
    <row r="5" spans="2:9" x14ac:dyDescent="0.25">
      <c r="B5" s="172">
        <v>900</v>
      </c>
      <c r="C5" s="172">
        <f>COUNTIF(C$11:C$994,$B5)</f>
        <v>0</v>
      </c>
    </row>
    <row r="6" spans="2:9" x14ac:dyDescent="0.25">
      <c r="D6" s="1"/>
      <c r="E6" s="1"/>
    </row>
    <row r="7" spans="2:9" x14ac:dyDescent="0.25">
      <c r="C7" s="172" t="s">
        <v>1351</v>
      </c>
      <c r="D7" s="172" t="s">
        <v>1327</v>
      </c>
      <c r="E7" s="172" t="s">
        <v>1354</v>
      </c>
    </row>
    <row r="8" spans="2:9" x14ac:dyDescent="0.25">
      <c r="C8" s="172" t="s">
        <v>1350</v>
      </c>
      <c r="D8" s="172" t="s">
        <v>1352</v>
      </c>
      <c r="E8" s="172" t="s">
        <v>1353</v>
      </c>
    </row>
    <row r="9" spans="2:9" x14ac:dyDescent="0.25">
      <c r="B9" s="172" t="s">
        <v>1274</v>
      </c>
      <c r="C9" s="172" t="s">
        <v>1275</v>
      </c>
      <c r="D9" s="172" t="s">
        <v>33</v>
      </c>
      <c r="E9" s="172" t="s">
        <v>36</v>
      </c>
    </row>
    <row r="10" spans="2:9" x14ac:dyDescent="0.25">
      <c r="B10" s="172" t="s">
        <v>1274</v>
      </c>
      <c r="C10" s="172" t="s">
        <v>1090</v>
      </c>
      <c r="D10" s="172" t="s">
        <v>1090</v>
      </c>
      <c r="E10" s="172" t="s">
        <v>1090</v>
      </c>
    </row>
    <row r="11" spans="2:9" hidden="1" x14ac:dyDescent="0.25">
      <c r="B11" s="172" t="s">
        <v>39</v>
      </c>
      <c r="C11" s="172">
        <v>100</v>
      </c>
      <c r="D11" s="17">
        <v>6282.2448729999996</v>
      </c>
      <c r="E11" s="17">
        <v>200.413949</v>
      </c>
      <c r="H11" s="172">
        <v>6.1487603305785121E-2</v>
      </c>
      <c r="I11" s="172">
        <f>D11*H11</f>
        <v>386.2801806208264</v>
      </c>
    </row>
    <row r="12" spans="2:9" hidden="1" x14ac:dyDescent="0.25">
      <c r="B12" s="172" t="s">
        <v>40</v>
      </c>
      <c r="C12" s="172">
        <v>100</v>
      </c>
      <c r="D12" s="17">
        <v>6617.3728549999996</v>
      </c>
      <c r="E12" s="17">
        <v>216.679765</v>
      </c>
      <c r="H12" s="172">
        <v>5.9504132231404959E-2</v>
      </c>
      <c r="I12" s="172">
        <f t="shared" ref="I12:I75" si="0">D12*H12</f>
        <v>393.76102938842973</v>
      </c>
    </row>
    <row r="13" spans="2:9" x14ac:dyDescent="0.25">
      <c r="B13" s="172" t="s">
        <v>41</v>
      </c>
      <c r="C13" s="172">
        <v>300</v>
      </c>
      <c r="D13" s="17">
        <v>3250</v>
      </c>
      <c r="E13" s="17">
        <v>230.189066</v>
      </c>
      <c r="H13" s="172">
        <v>6.1487603305785121E-2</v>
      </c>
      <c r="I13" s="172">
        <f t="shared" si="0"/>
        <v>199.83471074380165</v>
      </c>
    </row>
    <row r="14" spans="2:9" hidden="1" x14ac:dyDescent="0.25">
      <c r="B14" s="172" t="s">
        <v>42</v>
      </c>
      <c r="C14" s="172">
        <v>200</v>
      </c>
      <c r="D14" s="17">
        <v>3250</v>
      </c>
      <c r="E14" s="17">
        <v>199.834711</v>
      </c>
      <c r="H14" s="172">
        <v>6.1487603305785121E-2</v>
      </c>
      <c r="I14" s="172">
        <f t="shared" si="0"/>
        <v>199.83471074380165</v>
      </c>
    </row>
    <row r="15" spans="2:9" x14ac:dyDescent="0.25">
      <c r="B15" s="172" t="s">
        <v>43</v>
      </c>
      <c r="C15" s="172">
        <v>300</v>
      </c>
      <c r="D15" s="17">
        <v>3250</v>
      </c>
      <c r="E15" s="17">
        <v>249.91735499999999</v>
      </c>
      <c r="H15" s="172">
        <v>5.5537190082644627E-2</v>
      </c>
      <c r="I15" s="172">
        <f t="shared" si="0"/>
        <v>180.49586776859505</v>
      </c>
    </row>
    <row r="16" spans="2:9" x14ac:dyDescent="0.25">
      <c r="B16" s="172" t="s">
        <v>44</v>
      </c>
      <c r="C16" s="172">
        <v>300</v>
      </c>
      <c r="D16" s="17">
        <v>3250</v>
      </c>
      <c r="E16" s="17">
        <v>276.69421499999999</v>
      </c>
      <c r="H16" s="172">
        <v>6.1487603305785121E-2</v>
      </c>
      <c r="I16" s="172">
        <f t="shared" si="0"/>
        <v>199.83471074380165</v>
      </c>
    </row>
    <row r="17" spans="2:9" hidden="1" x14ac:dyDescent="0.25">
      <c r="B17" s="172" t="s">
        <v>45</v>
      </c>
      <c r="C17" s="172">
        <v>100</v>
      </c>
      <c r="D17" s="17">
        <v>4873.2357590000001</v>
      </c>
      <c r="E17" s="17">
        <v>228.13702699999999</v>
      </c>
      <c r="H17" s="172">
        <v>5.9504132231404959E-2</v>
      </c>
      <c r="I17" s="172">
        <f t="shared" si="0"/>
        <v>289.97766499834711</v>
      </c>
    </row>
    <row r="18" spans="2:9" hidden="1" x14ac:dyDescent="0.25">
      <c r="B18" s="172" t="s">
        <v>46</v>
      </c>
      <c r="C18" s="172">
        <v>100</v>
      </c>
      <c r="D18" s="17">
        <v>12001.260528999999</v>
      </c>
      <c r="E18" s="17">
        <v>199.834711</v>
      </c>
      <c r="H18" s="172">
        <v>6.1487603305785121E-2</v>
      </c>
      <c r="I18" s="172">
        <f t="shared" si="0"/>
        <v>737.92874657652885</v>
      </c>
    </row>
    <row r="19" spans="2:9" hidden="1" x14ac:dyDescent="0.25">
      <c r="B19" s="172" t="s">
        <v>47</v>
      </c>
      <c r="C19" s="172">
        <v>100</v>
      </c>
      <c r="D19" s="17">
        <v>10931.954012</v>
      </c>
      <c r="E19" s="17">
        <v>193.38843</v>
      </c>
      <c r="H19" s="172">
        <v>5.9504132231404959E-2</v>
      </c>
      <c r="I19" s="172">
        <f t="shared" si="0"/>
        <v>650.49643707768598</v>
      </c>
    </row>
    <row r="20" spans="2:9" hidden="1" x14ac:dyDescent="0.25">
      <c r="B20" s="172" t="s">
        <v>48</v>
      </c>
      <c r="C20" s="172">
        <v>100</v>
      </c>
      <c r="D20" s="17">
        <v>12038.633513000001</v>
      </c>
      <c r="E20" s="17">
        <v>199.834711</v>
      </c>
      <c r="H20" s="172">
        <v>6.1487603305785121E-2</v>
      </c>
      <c r="I20" s="172">
        <f t="shared" si="0"/>
        <v>740.2267217910744</v>
      </c>
    </row>
    <row r="21" spans="2:9" hidden="1" x14ac:dyDescent="0.25">
      <c r="B21" s="172" t="s">
        <v>49</v>
      </c>
      <c r="C21" s="172">
        <v>100</v>
      </c>
      <c r="D21" s="17">
        <v>10752.417310000001</v>
      </c>
      <c r="E21" s="17">
        <v>199.834711</v>
      </c>
      <c r="H21" s="172">
        <v>6.1487603305785121E-2</v>
      </c>
      <c r="I21" s="172">
        <f t="shared" si="0"/>
        <v>661.14037013553718</v>
      </c>
    </row>
    <row r="22" spans="2:9" hidden="1" x14ac:dyDescent="0.25">
      <c r="B22" s="172" t="s">
        <v>50</v>
      </c>
      <c r="C22" s="172">
        <v>100</v>
      </c>
      <c r="D22" s="17">
        <v>10130.550912000001</v>
      </c>
      <c r="E22" s="17">
        <v>193.38843</v>
      </c>
      <c r="H22" s="172">
        <v>5.9504132231404959E-2</v>
      </c>
      <c r="I22" s="172">
        <f t="shared" si="0"/>
        <v>602.80964104462817</v>
      </c>
    </row>
    <row r="23" spans="2:9" hidden="1" x14ac:dyDescent="0.25">
      <c r="B23" s="172" t="s">
        <v>51</v>
      </c>
      <c r="C23" s="172">
        <v>100</v>
      </c>
      <c r="D23" s="17">
        <v>5028.9596789999996</v>
      </c>
      <c r="E23" s="17">
        <v>245.950413</v>
      </c>
      <c r="H23" s="172">
        <v>6.1487603305785121E-2</v>
      </c>
      <c r="I23" s="172">
        <f t="shared" si="0"/>
        <v>309.21867778314044</v>
      </c>
    </row>
    <row r="24" spans="2:9" hidden="1" x14ac:dyDescent="0.25">
      <c r="B24" s="172" t="s">
        <v>52</v>
      </c>
      <c r="C24" s="172">
        <v>100</v>
      </c>
      <c r="D24" s="17">
        <v>7972.9666470000002</v>
      </c>
      <c r="E24" s="17">
        <v>238.01652899999999</v>
      </c>
      <c r="H24" s="172">
        <v>5.9504132231404959E-2</v>
      </c>
      <c r="I24" s="172">
        <f t="shared" si="0"/>
        <v>474.42446163966946</v>
      </c>
    </row>
    <row r="25" spans="2:9" x14ac:dyDescent="0.25">
      <c r="B25" s="172" t="s">
        <v>53</v>
      </c>
      <c r="C25" s="172">
        <v>300</v>
      </c>
      <c r="D25" s="17">
        <v>3250</v>
      </c>
      <c r="E25" s="17">
        <v>245.950413</v>
      </c>
      <c r="H25" s="172">
        <v>6.1487603305785121E-2</v>
      </c>
      <c r="I25" s="172">
        <f t="shared" si="0"/>
        <v>199.83471074380165</v>
      </c>
    </row>
    <row r="26" spans="2:9" x14ac:dyDescent="0.25">
      <c r="B26" s="172" t="s">
        <v>54</v>
      </c>
      <c r="C26" s="172">
        <v>300</v>
      </c>
      <c r="D26" s="17">
        <v>3250</v>
      </c>
      <c r="E26" s="17">
        <v>223.68230800000001</v>
      </c>
      <c r="H26" s="172">
        <v>6.1487603305785121E-2</v>
      </c>
      <c r="I26" s="172">
        <f t="shared" si="0"/>
        <v>199.83471074380165</v>
      </c>
    </row>
    <row r="27" spans="2:9" hidden="1" x14ac:dyDescent="0.25">
      <c r="B27" s="172" t="s">
        <v>55</v>
      </c>
      <c r="C27" s="172">
        <v>100</v>
      </c>
      <c r="D27" s="17">
        <v>3381.2922170000002</v>
      </c>
      <c r="E27" s="17">
        <v>180.495868</v>
      </c>
      <c r="H27" s="172">
        <v>5.5537190082644627E-2</v>
      </c>
      <c r="I27" s="172">
        <f t="shared" si="0"/>
        <v>187.78746858049587</v>
      </c>
    </row>
    <row r="28" spans="2:9" hidden="1" x14ac:dyDescent="0.25">
      <c r="B28" s="172" t="s">
        <v>56</v>
      </c>
      <c r="C28" s="172">
        <v>200</v>
      </c>
      <c r="D28" s="17">
        <v>3250</v>
      </c>
      <c r="E28" s="17">
        <v>199.834711</v>
      </c>
      <c r="H28" s="172">
        <v>6.1487603305785121E-2</v>
      </c>
      <c r="I28" s="172">
        <f t="shared" si="0"/>
        <v>199.83471074380165</v>
      </c>
    </row>
    <row r="29" spans="2:9" hidden="1" x14ac:dyDescent="0.25">
      <c r="B29" s="172" t="s">
        <v>57</v>
      </c>
      <c r="C29" s="172">
        <v>200</v>
      </c>
      <c r="D29" s="17">
        <v>3250</v>
      </c>
      <c r="E29" s="17">
        <v>193.38843</v>
      </c>
      <c r="H29" s="172">
        <v>5.9504132231404959E-2</v>
      </c>
      <c r="I29" s="172">
        <f t="shared" si="0"/>
        <v>193.38842975206612</v>
      </c>
    </row>
    <row r="30" spans="2:9" hidden="1" x14ac:dyDescent="0.25">
      <c r="B30" s="172" t="s">
        <v>58</v>
      </c>
      <c r="C30" s="172">
        <v>100</v>
      </c>
      <c r="D30" s="17">
        <v>10347.459903999999</v>
      </c>
      <c r="E30" s="17">
        <v>199.834711</v>
      </c>
      <c r="H30" s="172">
        <v>6.1487603305785121E-2</v>
      </c>
      <c r="I30" s="172">
        <f t="shared" si="0"/>
        <v>636.24050979966933</v>
      </c>
    </row>
    <row r="31" spans="2:9" hidden="1" x14ac:dyDescent="0.25">
      <c r="B31" s="172" t="s">
        <v>59</v>
      </c>
      <c r="C31" s="172">
        <v>100</v>
      </c>
      <c r="D31" s="17">
        <v>10360.811347999999</v>
      </c>
      <c r="E31" s="17">
        <v>193.38843</v>
      </c>
      <c r="H31" s="172">
        <v>5.9504132231404959E-2</v>
      </c>
      <c r="I31" s="172">
        <f t="shared" si="0"/>
        <v>616.51108847603302</v>
      </c>
    </row>
    <row r="32" spans="2:9" hidden="1" x14ac:dyDescent="0.25">
      <c r="B32" s="172" t="s">
        <v>60</v>
      </c>
      <c r="C32" s="172">
        <v>100</v>
      </c>
      <c r="D32" s="17">
        <v>11527.136705000001</v>
      </c>
      <c r="E32" s="17">
        <v>199.834711</v>
      </c>
      <c r="H32" s="172">
        <v>6.1487603305785121E-2</v>
      </c>
      <c r="I32" s="172">
        <f t="shared" si="0"/>
        <v>708.77600896859508</v>
      </c>
    </row>
    <row r="33" spans="2:9" hidden="1" x14ac:dyDescent="0.25">
      <c r="B33" s="172" t="s">
        <v>61</v>
      </c>
      <c r="C33" s="172">
        <v>100</v>
      </c>
      <c r="D33" s="17">
        <v>10281.08308</v>
      </c>
      <c r="E33" s="17">
        <v>199.834711</v>
      </c>
      <c r="H33" s="172">
        <v>6.1487603305785121E-2</v>
      </c>
      <c r="I33" s="172">
        <f t="shared" si="0"/>
        <v>632.15915797685955</v>
      </c>
    </row>
    <row r="34" spans="2:9" hidden="1" x14ac:dyDescent="0.25">
      <c r="B34" s="172" t="s">
        <v>62</v>
      </c>
      <c r="C34" s="172">
        <v>100</v>
      </c>
      <c r="D34" s="17">
        <v>4532.2260040000001</v>
      </c>
      <c r="E34" s="17">
        <v>193.38843</v>
      </c>
      <c r="H34" s="172">
        <v>5.9504132231404959E-2</v>
      </c>
      <c r="I34" s="172">
        <f t="shared" si="0"/>
        <v>269.68617544462813</v>
      </c>
    </row>
    <row r="35" spans="2:9" hidden="1" x14ac:dyDescent="0.25">
      <c r="B35" s="172" t="s">
        <v>63</v>
      </c>
      <c r="C35" s="172">
        <v>100</v>
      </c>
      <c r="D35" s="17">
        <v>5572.214653</v>
      </c>
      <c r="E35" s="17">
        <v>201.245758</v>
      </c>
      <c r="H35" s="172">
        <v>6.1487603305785121E-2</v>
      </c>
      <c r="I35" s="172">
        <f t="shared" si="0"/>
        <v>342.62212411834707</v>
      </c>
    </row>
    <row r="36" spans="2:9" hidden="1" x14ac:dyDescent="0.25">
      <c r="B36" s="172" t="s">
        <v>64</v>
      </c>
      <c r="C36" s="172">
        <v>100</v>
      </c>
      <c r="D36" s="17">
        <v>6150.0321320000003</v>
      </c>
      <c r="E36" s="17">
        <v>197.65071800000001</v>
      </c>
      <c r="H36" s="172">
        <v>5.9504132231404959E-2</v>
      </c>
      <c r="I36" s="172">
        <f t="shared" si="0"/>
        <v>365.95232520991738</v>
      </c>
    </row>
    <row r="37" spans="2:9" hidden="1" x14ac:dyDescent="0.25">
      <c r="B37" s="172" t="s">
        <v>65</v>
      </c>
      <c r="C37" s="172">
        <v>100</v>
      </c>
      <c r="D37" s="17">
        <v>5517.6053620000002</v>
      </c>
      <c r="E37" s="17">
        <v>205.659896</v>
      </c>
      <c r="H37" s="172">
        <v>6.1487603305785121E-2</v>
      </c>
      <c r="I37" s="172">
        <f t="shared" si="0"/>
        <v>339.26432969652893</v>
      </c>
    </row>
    <row r="38" spans="2:9" hidden="1" x14ac:dyDescent="0.25">
      <c r="B38" s="172" t="s">
        <v>66</v>
      </c>
      <c r="C38" s="172">
        <v>200</v>
      </c>
      <c r="D38" s="17">
        <v>3250</v>
      </c>
      <c r="E38" s="17">
        <v>199.834711</v>
      </c>
      <c r="H38" s="172">
        <v>6.1487603305785121E-2</v>
      </c>
      <c r="I38" s="172">
        <f t="shared" si="0"/>
        <v>199.83471074380165</v>
      </c>
    </row>
    <row r="39" spans="2:9" hidden="1" x14ac:dyDescent="0.25">
      <c r="B39" s="172" t="s">
        <v>67</v>
      </c>
      <c r="C39" s="172">
        <v>200</v>
      </c>
      <c r="D39" s="17">
        <v>3250</v>
      </c>
      <c r="E39" s="17">
        <v>186.942149</v>
      </c>
      <c r="H39" s="172">
        <v>5.752066115702479E-2</v>
      </c>
      <c r="I39" s="172">
        <f t="shared" si="0"/>
        <v>186.94214876033055</v>
      </c>
    </row>
    <row r="40" spans="2:9" hidden="1" x14ac:dyDescent="0.25">
      <c r="B40" s="172" t="s">
        <v>68</v>
      </c>
      <c r="C40" s="172">
        <v>100</v>
      </c>
      <c r="D40" s="17">
        <v>6606.79277</v>
      </c>
      <c r="E40" s="17">
        <v>199.834711</v>
      </c>
      <c r="H40" s="172">
        <v>6.1487603305785121E-2</v>
      </c>
      <c r="I40" s="172">
        <f t="shared" si="0"/>
        <v>406.23585296528921</v>
      </c>
    </row>
    <row r="41" spans="2:9" hidden="1" x14ac:dyDescent="0.25">
      <c r="B41" s="172" t="s">
        <v>69</v>
      </c>
      <c r="C41" s="172">
        <v>100</v>
      </c>
      <c r="D41" s="17">
        <v>4890.9015959999997</v>
      </c>
      <c r="E41" s="17">
        <v>193.38843</v>
      </c>
      <c r="H41" s="172">
        <v>5.9504132231404959E-2</v>
      </c>
      <c r="I41" s="172">
        <f t="shared" si="0"/>
        <v>291.02885529917353</v>
      </c>
    </row>
    <row r="42" spans="2:9" hidden="1" x14ac:dyDescent="0.25">
      <c r="B42" s="172" t="s">
        <v>70</v>
      </c>
      <c r="C42" s="172">
        <v>100</v>
      </c>
      <c r="D42" s="17">
        <v>8644.6647369999991</v>
      </c>
      <c r="E42" s="17">
        <v>199.834711</v>
      </c>
      <c r="H42" s="172">
        <v>6.1487603305785121E-2</v>
      </c>
      <c r="I42" s="172">
        <f t="shared" si="0"/>
        <v>531.53971606016523</v>
      </c>
    </row>
    <row r="43" spans="2:9" hidden="1" x14ac:dyDescent="0.25">
      <c r="B43" s="172" t="s">
        <v>71</v>
      </c>
      <c r="C43" s="172">
        <v>100</v>
      </c>
      <c r="D43" s="17">
        <v>9574.6173579999995</v>
      </c>
      <c r="E43" s="17">
        <v>193.38843</v>
      </c>
      <c r="H43" s="172">
        <v>5.9504132231404959E-2</v>
      </c>
      <c r="I43" s="172">
        <f t="shared" si="0"/>
        <v>569.72929733553713</v>
      </c>
    </row>
    <row r="44" spans="2:9" hidden="1" x14ac:dyDescent="0.25">
      <c r="B44" s="172" t="s">
        <v>72</v>
      </c>
      <c r="C44" s="172">
        <v>100</v>
      </c>
      <c r="D44" s="17">
        <v>10557.142945</v>
      </c>
      <c r="E44" s="17">
        <v>199.834711</v>
      </c>
      <c r="H44" s="172">
        <v>6.1487603305785121E-2</v>
      </c>
      <c r="I44" s="172">
        <f t="shared" si="0"/>
        <v>649.13341744462809</v>
      </c>
    </row>
    <row r="45" spans="2:9" hidden="1" x14ac:dyDescent="0.25">
      <c r="B45" s="172" t="s">
        <v>73</v>
      </c>
      <c r="C45" s="172">
        <v>100</v>
      </c>
      <c r="D45" s="17">
        <v>7706.2760600000001</v>
      </c>
      <c r="E45" s="17">
        <v>199.834711</v>
      </c>
      <c r="H45" s="172">
        <v>6.1487603305785121E-2</v>
      </c>
      <c r="I45" s="172">
        <f t="shared" si="0"/>
        <v>473.84044534214877</v>
      </c>
    </row>
    <row r="46" spans="2:9" hidden="1" x14ac:dyDescent="0.25">
      <c r="B46" s="172" t="s">
        <v>74</v>
      </c>
      <c r="C46" s="172">
        <v>100</v>
      </c>
      <c r="D46" s="17">
        <v>6059.7901709999996</v>
      </c>
      <c r="E46" s="17">
        <v>193.38843</v>
      </c>
      <c r="H46" s="172">
        <v>5.9504132231404959E-2</v>
      </c>
      <c r="I46" s="172">
        <f t="shared" si="0"/>
        <v>360.58255562975205</v>
      </c>
    </row>
    <row r="47" spans="2:9" hidden="1" x14ac:dyDescent="0.25">
      <c r="B47" s="172" t="s">
        <v>75</v>
      </c>
      <c r="C47" s="172">
        <v>100</v>
      </c>
      <c r="D47" s="17">
        <v>4033.7704210000002</v>
      </c>
      <c r="E47" s="17">
        <v>199.834711</v>
      </c>
      <c r="H47" s="172">
        <v>6.1487603305785121E-2</v>
      </c>
      <c r="I47" s="172">
        <f t="shared" si="0"/>
        <v>248.02687547305786</v>
      </c>
    </row>
    <row r="48" spans="2:9" hidden="1" x14ac:dyDescent="0.25">
      <c r="B48" s="172" t="s">
        <v>76</v>
      </c>
      <c r="C48" s="172">
        <v>200</v>
      </c>
      <c r="D48" s="17">
        <v>3250</v>
      </c>
      <c r="E48" s="17">
        <v>193.38843</v>
      </c>
      <c r="H48" s="172">
        <v>5.9504132231404959E-2</v>
      </c>
      <c r="I48" s="172">
        <f t="shared" si="0"/>
        <v>193.38842975206612</v>
      </c>
    </row>
    <row r="49" spans="2:9" hidden="1" x14ac:dyDescent="0.25">
      <c r="B49" s="172" t="s">
        <v>77</v>
      </c>
      <c r="C49" s="172">
        <v>200</v>
      </c>
      <c r="D49" s="17">
        <v>3250</v>
      </c>
      <c r="E49" s="17">
        <v>199.834711</v>
      </c>
      <c r="H49" s="172">
        <v>6.1487603305785121E-2</v>
      </c>
      <c r="I49" s="172">
        <f t="shared" si="0"/>
        <v>199.83471074380165</v>
      </c>
    </row>
    <row r="50" spans="2:9" hidden="1" x14ac:dyDescent="0.25">
      <c r="B50" s="172" t="s">
        <v>78</v>
      </c>
      <c r="C50" s="172">
        <v>200</v>
      </c>
      <c r="D50" s="17">
        <v>3250</v>
      </c>
      <c r="E50" s="17">
        <v>199.834711</v>
      </c>
      <c r="H50" s="172">
        <v>6.1487603305785121E-2</v>
      </c>
      <c r="I50" s="172">
        <f t="shared" si="0"/>
        <v>199.83471074380165</v>
      </c>
    </row>
    <row r="51" spans="2:9" hidden="1" x14ac:dyDescent="0.25">
      <c r="B51" s="172" t="s">
        <v>79</v>
      </c>
      <c r="C51" s="172">
        <v>200</v>
      </c>
      <c r="D51" s="17">
        <v>3250</v>
      </c>
      <c r="E51" s="17">
        <v>180.495868</v>
      </c>
      <c r="H51" s="172">
        <v>5.5537190082644627E-2</v>
      </c>
      <c r="I51" s="172">
        <f t="shared" si="0"/>
        <v>180.49586776859505</v>
      </c>
    </row>
    <row r="52" spans="2:9" x14ac:dyDescent="0.25">
      <c r="B52" s="172" t="s">
        <v>80</v>
      </c>
      <c r="C52" s="172">
        <v>300</v>
      </c>
      <c r="D52" s="17">
        <v>3250</v>
      </c>
      <c r="E52" s="17">
        <v>210.420726</v>
      </c>
      <c r="H52" s="172">
        <v>6.1487603305785121E-2</v>
      </c>
      <c r="I52" s="172">
        <f t="shared" si="0"/>
        <v>199.83471074380165</v>
      </c>
    </row>
    <row r="53" spans="2:9" x14ac:dyDescent="0.25">
      <c r="B53" s="172" t="s">
        <v>81</v>
      </c>
      <c r="C53" s="172">
        <v>300</v>
      </c>
      <c r="D53" s="17">
        <v>3250</v>
      </c>
      <c r="E53" s="17">
        <v>221.26922500000001</v>
      </c>
      <c r="H53" s="172">
        <v>5.9504132231404959E-2</v>
      </c>
      <c r="I53" s="172">
        <f t="shared" si="0"/>
        <v>193.38842975206612</v>
      </c>
    </row>
    <row r="54" spans="2:9" hidden="1" x14ac:dyDescent="0.25">
      <c r="B54" s="172" t="s">
        <v>82</v>
      </c>
      <c r="C54" s="172">
        <v>100</v>
      </c>
      <c r="D54" s="17">
        <v>5256.7187880000001</v>
      </c>
      <c r="E54" s="17">
        <v>199.834711</v>
      </c>
      <c r="H54" s="172">
        <v>6.1487603305785121E-2</v>
      </c>
      <c r="I54" s="172">
        <f t="shared" si="0"/>
        <v>323.22303952661156</v>
      </c>
    </row>
    <row r="55" spans="2:9" hidden="1" x14ac:dyDescent="0.25">
      <c r="B55" s="172" t="s">
        <v>83</v>
      </c>
      <c r="C55" s="172">
        <v>100</v>
      </c>
      <c r="D55" s="17">
        <v>8667.3940280000006</v>
      </c>
      <c r="E55" s="17">
        <v>193.38843</v>
      </c>
      <c r="H55" s="172">
        <v>5.9504132231404959E-2</v>
      </c>
      <c r="I55" s="172">
        <f t="shared" si="0"/>
        <v>515.74576034380175</v>
      </c>
    </row>
    <row r="56" spans="2:9" hidden="1" x14ac:dyDescent="0.25">
      <c r="B56" s="172" t="s">
        <v>84</v>
      </c>
      <c r="C56" s="172">
        <v>100</v>
      </c>
      <c r="D56" s="17">
        <v>11899.656304</v>
      </c>
      <c r="E56" s="17">
        <v>199.834711</v>
      </c>
      <c r="H56" s="172">
        <v>6.1487603305785121E-2</v>
      </c>
      <c r="I56" s="172">
        <f t="shared" si="0"/>
        <v>731.6813462955372</v>
      </c>
    </row>
    <row r="57" spans="2:9" hidden="1" x14ac:dyDescent="0.25">
      <c r="B57" s="172" t="s">
        <v>85</v>
      </c>
      <c r="C57" s="172">
        <v>100</v>
      </c>
      <c r="D57" s="17">
        <v>9868.9592360000006</v>
      </c>
      <c r="E57" s="17">
        <v>199.834711</v>
      </c>
      <c r="H57" s="172">
        <v>6.1487603305785121E-2</v>
      </c>
      <c r="I57" s="172">
        <f t="shared" si="0"/>
        <v>606.8186505441322</v>
      </c>
    </row>
    <row r="58" spans="2:9" hidden="1" x14ac:dyDescent="0.25">
      <c r="B58" s="172" t="s">
        <v>86</v>
      </c>
      <c r="C58" s="172">
        <v>100</v>
      </c>
      <c r="D58" s="17">
        <v>5932.7552660000001</v>
      </c>
      <c r="E58" s="17">
        <v>193.38843</v>
      </c>
      <c r="H58" s="172">
        <v>5.9504132231404959E-2</v>
      </c>
      <c r="I58" s="172">
        <f t="shared" si="0"/>
        <v>353.02345384462814</v>
      </c>
    </row>
    <row r="59" spans="2:9" hidden="1" x14ac:dyDescent="0.25">
      <c r="B59" s="172" t="s">
        <v>87</v>
      </c>
      <c r="C59" s="172">
        <v>100</v>
      </c>
      <c r="D59" s="17">
        <v>5952.0865590000003</v>
      </c>
      <c r="E59" s="17">
        <v>236.48561599999999</v>
      </c>
      <c r="H59" s="172">
        <v>6.1487603305785121E-2</v>
      </c>
      <c r="I59" s="172">
        <f t="shared" si="0"/>
        <v>365.97953718148761</v>
      </c>
    </row>
    <row r="60" spans="2:9" hidden="1" x14ac:dyDescent="0.25">
      <c r="B60" s="172" t="s">
        <v>88</v>
      </c>
      <c r="C60" s="172">
        <v>100</v>
      </c>
      <c r="D60" s="17">
        <v>4761.7620479999996</v>
      </c>
      <c r="E60" s="17">
        <v>208.492906</v>
      </c>
      <c r="H60" s="172">
        <v>5.9504132231404959E-2</v>
      </c>
      <c r="I60" s="172">
        <f t="shared" si="0"/>
        <v>283.34451855867769</v>
      </c>
    </row>
    <row r="61" spans="2:9" x14ac:dyDescent="0.25">
      <c r="B61" s="172" t="s">
        <v>89</v>
      </c>
      <c r="C61" s="172">
        <v>300</v>
      </c>
      <c r="D61" s="17">
        <v>3250</v>
      </c>
      <c r="E61" s="17">
        <v>214.77146999999999</v>
      </c>
      <c r="H61" s="172">
        <v>6.1487603305785121E-2</v>
      </c>
      <c r="I61" s="172">
        <f t="shared" si="0"/>
        <v>199.83471074380165</v>
      </c>
    </row>
    <row r="62" spans="2:9" hidden="1" x14ac:dyDescent="0.25">
      <c r="B62" s="172" t="s">
        <v>90</v>
      </c>
      <c r="C62" s="172">
        <v>200</v>
      </c>
      <c r="D62" s="17">
        <v>3250</v>
      </c>
      <c r="E62" s="17">
        <v>199.834711</v>
      </c>
      <c r="H62" s="172">
        <v>6.1487603305785121E-2</v>
      </c>
      <c r="I62" s="172">
        <f t="shared" si="0"/>
        <v>199.83471074380165</v>
      </c>
    </row>
    <row r="63" spans="2:9" hidden="1" x14ac:dyDescent="0.25">
      <c r="B63" s="172" t="s">
        <v>91</v>
      </c>
      <c r="C63" s="172">
        <v>200</v>
      </c>
      <c r="D63" s="17">
        <v>3250</v>
      </c>
      <c r="E63" s="17">
        <v>180.495868</v>
      </c>
      <c r="H63" s="172">
        <v>5.5537190082644627E-2</v>
      </c>
      <c r="I63" s="172">
        <f t="shared" si="0"/>
        <v>180.49586776859505</v>
      </c>
    </row>
    <row r="64" spans="2:9" hidden="1" x14ac:dyDescent="0.25">
      <c r="B64" s="172" t="s">
        <v>92</v>
      </c>
      <c r="C64" s="172">
        <v>100</v>
      </c>
      <c r="D64" s="17">
        <v>6126.997668</v>
      </c>
      <c r="E64" s="17">
        <v>254.192634</v>
      </c>
      <c r="H64" s="172">
        <v>6.1487603305785121E-2</v>
      </c>
      <c r="I64" s="172">
        <f t="shared" si="0"/>
        <v>376.7344020654545</v>
      </c>
    </row>
    <row r="65" spans="2:9" x14ac:dyDescent="0.25">
      <c r="B65" s="172" t="s">
        <v>93</v>
      </c>
      <c r="C65" s="172">
        <v>300</v>
      </c>
      <c r="D65" s="17">
        <v>3250</v>
      </c>
      <c r="E65" s="17">
        <v>237.39638400000001</v>
      </c>
      <c r="H65" s="172">
        <v>5.9504132231404959E-2</v>
      </c>
      <c r="I65" s="172">
        <f t="shared" si="0"/>
        <v>193.38842975206612</v>
      </c>
    </row>
    <row r="66" spans="2:9" hidden="1" x14ac:dyDescent="0.25">
      <c r="B66" s="172" t="s">
        <v>94</v>
      </c>
      <c r="C66" s="172">
        <v>100</v>
      </c>
      <c r="D66" s="17">
        <v>6730.3934660000004</v>
      </c>
      <c r="E66" s="17">
        <v>199.834711</v>
      </c>
      <c r="H66" s="172">
        <v>6.1487603305785121E-2</v>
      </c>
      <c r="I66" s="172">
        <f t="shared" si="0"/>
        <v>413.83576352925621</v>
      </c>
    </row>
    <row r="67" spans="2:9" hidden="1" x14ac:dyDescent="0.25">
      <c r="B67" s="172" t="s">
        <v>95</v>
      </c>
      <c r="C67" s="172">
        <v>100</v>
      </c>
      <c r="D67" s="17">
        <v>10984.272781</v>
      </c>
      <c r="E67" s="17">
        <v>193.38843</v>
      </c>
      <c r="H67" s="172">
        <v>5.9504132231404959E-2</v>
      </c>
      <c r="I67" s="172">
        <f t="shared" si="0"/>
        <v>653.60962002644624</v>
      </c>
    </row>
    <row r="68" spans="2:9" hidden="1" x14ac:dyDescent="0.25">
      <c r="B68" s="172" t="s">
        <v>96</v>
      </c>
      <c r="C68" s="172">
        <v>100</v>
      </c>
      <c r="D68" s="17">
        <v>12592.199719</v>
      </c>
      <c r="E68" s="17">
        <v>199.834711</v>
      </c>
      <c r="H68" s="172">
        <v>6.1487603305785121E-2</v>
      </c>
      <c r="I68" s="172">
        <f t="shared" si="0"/>
        <v>774.26418106909091</v>
      </c>
    </row>
    <row r="69" spans="2:9" hidden="1" x14ac:dyDescent="0.25">
      <c r="B69" s="172" t="s">
        <v>97</v>
      </c>
      <c r="C69" s="172">
        <v>100</v>
      </c>
      <c r="D69" s="17">
        <v>8482.6649280000001</v>
      </c>
      <c r="E69" s="17">
        <v>199.834711</v>
      </c>
      <c r="H69" s="172">
        <v>6.1487603305785121E-2</v>
      </c>
      <c r="I69" s="172">
        <f t="shared" si="0"/>
        <v>521.57873606876035</v>
      </c>
    </row>
    <row r="70" spans="2:9" hidden="1" x14ac:dyDescent="0.25">
      <c r="B70" s="172" t="s">
        <v>98</v>
      </c>
      <c r="C70" s="172">
        <v>100</v>
      </c>
      <c r="D70" s="17">
        <v>4988.7801769999996</v>
      </c>
      <c r="E70" s="17">
        <v>193.38843</v>
      </c>
      <c r="H70" s="172">
        <v>5.9504132231404959E-2</v>
      </c>
      <c r="I70" s="172">
        <f t="shared" si="0"/>
        <v>296.85303532561983</v>
      </c>
    </row>
    <row r="71" spans="2:9" hidden="1" x14ac:dyDescent="0.25">
      <c r="B71" s="172" t="s">
        <v>99</v>
      </c>
      <c r="C71" s="172">
        <v>100</v>
      </c>
      <c r="D71" s="17">
        <v>4568.4593349999996</v>
      </c>
      <c r="E71" s="17">
        <v>214.248975</v>
      </c>
      <c r="H71" s="172">
        <v>6.1487603305785121E-2</v>
      </c>
      <c r="I71" s="172">
        <f t="shared" si="0"/>
        <v>280.90361530909087</v>
      </c>
    </row>
    <row r="72" spans="2:9" x14ac:dyDescent="0.25">
      <c r="B72" s="172" t="s">
        <v>100</v>
      </c>
      <c r="C72" s="172">
        <v>300</v>
      </c>
      <c r="D72" s="17">
        <v>3250</v>
      </c>
      <c r="E72" s="17">
        <v>207.12171000000001</v>
      </c>
      <c r="H72" s="172">
        <v>5.9504132231404959E-2</v>
      </c>
      <c r="I72" s="172">
        <f t="shared" si="0"/>
        <v>193.38842975206612</v>
      </c>
    </row>
    <row r="73" spans="2:9" x14ac:dyDescent="0.25">
      <c r="B73" s="172" t="s">
        <v>101</v>
      </c>
      <c r="C73" s="172">
        <v>300</v>
      </c>
      <c r="D73" s="17">
        <v>3648.6829339999999</v>
      </c>
      <c r="E73" s="17">
        <v>269.17312199999998</v>
      </c>
      <c r="H73" s="172">
        <v>6.1487603305785121E-2</v>
      </c>
      <c r="I73" s="172">
        <f t="shared" si="0"/>
        <v>224.34876883438014</v>
      </c>
    </row>
    <row r="74" spans="2:9" hidden="1" x14ac:dyDescent="0.25">
      <c r="B74" s="172" t="s">
        <v>102</v>
      </c>
      <c r="C74" s="172">
        <v>100</v>
      </c>
      <c r="D74" s="17">
        <v>6334.0039459999998</v>
      </c>
      <c r="E74" s="17">
        <v>276.69421499999999</v>
      </c>
      <c r="H74" s="172">
        <v>6.1487603305785121E-2</v>
      </c>
      <c r="I74" s="172">
        <f t="shared" si="0"/>
        <v>389.46272196892556</v>
      </c>
    </row>
    <row r="75" spans="2:9" hidden="1" x14ac:dyDescent="0.25">
      <c r="B75" s="172" t="s">
        <v>103</v>
      </c>
      <c r="C75" s="172">
        <v>100</v>
      </c>
      <c r="D75" s="17">
        <v>30287.585042999999</v>
      </c>
      <c r="E75" s="17">
        <v>233.982575</v>
      </c>
      <c r="H75" s="172">
        <v>5.5537190082644627E-2</v>
      </c>
      <c r="I75" s="172">
        <f t="shared" si="0"/>
        <v>1682.0873676773554</v>
      </c>
    </row>
    <row r="76" spans="2:9" x14ac:dyDescent="0.25">
      <c r="B76" s="172" t="s">
        <v>104</v>
      </c>
      <c r="C76" s="172">
        <v>300</v>
      </c>
      <c r="D76" s="17">
        <v>3548.283637</v>
      </c>
      <c r="E76" s="17">
        <v>261.32147300000003</v>
      </c>
      <c r="H76" s="172">
        <v>6.1487603305785121E-2</v>
      </c>
      <c r="I76" s="172">
        <f t="shared" ref="I76:I139" si="1">D76*H76</f>
        <v>218.17545668826446</v>
      </c>
    </row>
    <row r="77" spans="2:9" hidden="1" x14ac:dyDescent="0.25">
      <c r="B77" s="172" t="s">
        <v>105</v>
      </c>
      <c r="C77" s="172">
        <v>100</v>
      </c>
      <c r="D77" s="17">
        <v>10644.376295</v>
      </c>
      <c r="E77" s="17">
        <v>193.38843</v>
      </c>
      <c r="H77" s="172">
        <v>5.9504132231404959E-2</v>
      </c>
      <c r="I77" s="172">
        <f t="shared" si="1"/>
        <v>633.38437457851239</v>
      </c>
    </row>
    <row r="78" spans="2:9" hidden="1" x14ac:dyDescent="0.25">
      <c r="B78" s="172" t="s">
        <v>106</v>
      </c>
      <c r="C78" s="172">
        <v>100</v>
      </c>
      <c r="D78" s="17">
        <v>8995.7764750000006</v>
      </c>
      <c r="E78" s="17">
        <v>199.834711</v>
      </c>
      <c r="H78" s="172">
        <v>6.1487603305785121E-2</v>
      </c>
      <c r="I78" s="172">
        <f t="shared" si="1"/>
        <v>553.12873532231401</v>
      </c>
    </row>
    <row r="79" spans="2:9" hidden="1" x14ac:dyDescent="0.25">
      <c r="B79" s="172" t="s">
        <v>107</v>
      </c>
      <c r="C79" s="172">
        <v>100</v>
      </c>
      <c r="D79" s="17">
        <v>9002.2154780000001</v>
      </c>
      <c r="E79" s="17">
        <v>193.38843</v>
      </c>
      <c r="H79" s="172">
        <v>5.9504132231404959E-2</v>
      </c>
      <c r="I79" s="172">
        <f t="shared" si="1"/>
        <v>535.66902017851237</v>
      </c>
    </row>
    <row r="80" spans="2:9" hidden="1" x14ac:dyDescent="0.25">
      <c r="B80" s="172" t="s">
        <v>108</v>
      </c>
      <c r="C80" s="172">
        <v>100</v>
      </c>
      <c r="D80" s="17">
        <v>13322.594862</v>
      </c>
      <c r="E80" s="17">
        <v>199.834711</v>
      </c>
      <c r="H80" s="172">
        <v>6.1487603305785121E-2</v>
      </c>
      <c r="I80" s="172">
        <f t="shared" si="1"/>
        <v>819.17442787834705</v>
      </c>
    </row>
    <row r="81" spans="2:9" hidden="1" x14ac:dyDescent="0.25">
      <c r="B81" s="172" t="s">
        <v>109</v>
      </c>
      <c r="C81" s="172">
        <v>100</v>
      </c>
      <c r="D81" s="17">
        <v>10619.98393</v>
      </c>
      <c r="E81" s="17">
        <v>199.834711</v>
      </c>
      <c r="H81" s="172">
        <v>6.1487603305785121E-2</v>
      </c>
      <c r="I81" s="172">
        <f t="shared" si="1"/>
        <v>652.99735900165285</v>
      </c>
    </row>
    <row r="82" spans="2:9" hidden="1" x14ac:dyDescent="0.25">
      <c r="B82" s="172" t="s">
        <v>110</v>
      </c>
      <c r="C82" s="172">
        <v>100</v>
      </c>
      <c r="D82" s="17">
        <v>16374.263416</v>
      </c>
      <c r="E82" s="17">
        <v>193.38843</v>
      </c>
      <c r="H82" s="172">
        <v>5.9504132231404959E-2</v>
      </c>
      <c r="I82" s="172">
        <f t="shared" si="1"/>
        <v>974.33633549752062</v>
      </c>
    </row>
    <row r="83" spans="2:9" hidden="1" x14ac:dyDescent="0.25">
      <c r="B83" s="172" t="s">
        <v>111</v>
      </c>
      <c r="C83" s="172">
        <v>100</v>
      </c>
      <c r="D83" s="17">
        <v>6596.7046010000004</v>
      </c>
      <c r="E83" s="17">
        <v>245.950413</v>
      </c>
      <c r="H83" s="172">
        <v>6.1487603305785121E-2</v>
      </c>
      <c r="I83" s="172">
        <f t="shared" si="1"/>
        <v>405.61555563173556</v>
      </c>
    </row>
    <row r="84" spans="2:9" hidden="1" x14ac:dyDescent="0.25">
      <c r="B84" s="172" t="s">
        <v>112</v>
      </c>
      <c r="C84" s="172">
        <v>100</v>
      </c>
      <c r="D84" s="17">
        <v>8969.4418079999996</v>
      </c>
      <c r="E84" s="17">
        <v>238.01652899999999</v>
      </c>
      <c r="H84" s="172">
        <v>5.9504132231404959E-2</v>
      </c>
      <c r="I84" s="172">
        <f t="shared" si="1"/>
        <v>533.71885138512391</v>
      </c>
    </row>
    <row r="85" spans="2:9" x14ac:dyDescent="0.25">
      <c r="B85" s="172" t="s">
        <v>113</v>
      </c>
      <c r="C85" s="172">
        <v>300</v>
      </c>
      <c r="D85" s="17">
        <v>3250</v>
      </c>
      <c r="E85" s="17">
        <v>245.950413</v>
      </c>
      <c r="H85" s="172">
        <v>6.1487603305785121E-2</v>
      </c>
      <c r="I85" s="172">
        <f t="shared" si="1"/>
        <v>199.83471074380165</v>
      </c>
    </row>
    <row r="86" spans="2:9" x14ac:dyDescent="0.25">
      <c r="B86" s="172" t="s">
        <v>114</v>
      </c>
      <c r="C86" s="172">
        <v>300</v>
      </c>
      <c r="D86" s="17">
        <v>3250</v>
      </c>
      <c r="E86" s="17">
        <v>274.538456</v>
      </c>
      <c r="H86" s="172">
        <v>6.1487603305785121E-2</v>
      </c>
      <c r="I86" s="172">
        <f t="shared" si="1"/>
        <v>199.83471074380165</v>
      </c>
    </row>
    <row r="87" spans="2:9" x14ac:dyDescent="0.25">
      <c r="B87" s="172" t="s">
        <v>115</v>
      </c>
      <c r="C87" s="172">
        <v>300</v>
      </c>
      <c r="D87" s="17">
        <v>3250</v>
      </c>
      <c r="E87" s="17">
        <v>196.36537000000001</v>
      </c>
      <c r="H87" s="172">
        <v>5.752066115702479E-2</v>
      </c>
      <c r="I87" s="172">
        <f t="shared" si="1"/>
        <v>186.94214876033055</v>
      </c>
    </row>
    <row r="88" spans="2:9" hidden="1" x14ac:dyDescent="0.25">
      <c r="B88" s="172" t="s">
        <v>116</v>
      </c>
      <c r="C88" s="172">
        <v>100</v>
      </c>
      <c r="D88" s="17">
        <v>10280.382374000001</v>
      </c>
      <c r="E88" s="17">
        <v>216.59422599999999</v>
      </c>
      <c r="H88" s="172">
        <v>6.1487603305785121E-2</v>
      </c>
      <c r="I88" s="172">
        <f t="shared" si="1"/>
        <v>632.11607324429758</v>
      </c>
    </row>
    <row r="89" spans="2:9" x14ac:dyDescent="0.25">
      <c r="B89" s="172" t="s">
        <v>117</v>
      </c>
      <c r="C89" s="172">
        <v>300</v>
      </c>
      <c r="D89" s="17">
        <v>3419.0557020000001</v>
      </c>
      <c r="E89" s="17">
        <v>220.164795</v>
      </c>
      <c r="H89" s="172">
        <v>5.9504132231404959E-2</v>
      </c>
      <c r="I89" s="172">
        <f t="shared" si="1"/>
        <v>203.44794259834711</v>
      </c>
    </row>
    <row r="90" spans="2:9" hidden="1" x14ac:dyDescent="0.25">
      <c r="B90" s="172" t="s">
        <v>118</v>
      </c>
      <c r="C90" s="172">
        <v>100</v>
      </c>
      <c r="D90" s="17">
        <v>7435.2348570000004</v>
      </c>
      <c r="E90" s="17">
        <v>199.834711</v>
      </c>
      <c r="H90" s="172">
        <v>6.1487603305785121E-2</v>
      </c>
      <c r="I90" s="172">
        <f t="shared" si="1"/>
        <v>457.17477137256196</v>
      </c>
    </row>
    <row r="91" spans="2:9" hidden="1" x14ac:dyDescent="0.25">
      <c r="B91" s="172" t="s">
        <v>119</v>
      </c>
      <c r="C91" s="172">
        <v>100</v>
      </c>
      <c r="D91" s="17">
        <v>13138.575360000001</v>
      </c>
      <c r="E91" s="17">
        <v>193.38843</v>
      </c>
      <c r="H91" s="172">
        <v>5.9504132231404959E-2</v>
      </c>
      <c r="I91" s="172">
        <f t="shared" si="1"/>
        <v>781.79952555371904</v>
      </c>
    </row>
    <row r="92" spans="2:9" hidden="1" x14ac:dyDescent="0.25">
      <c r="B92" s="172" t="s">
        <v>120</v>
      </c>
      <c r="C92" s="172">
        <v>100</v>
      </c>
      <c r="D92" s="17">
        <v>16000</v>
      </c>
      <c r="E92" s="17">
        <v>199.834711</v>
      </c>
      <c r="H92" s="172">
        <v>6.1487603305785121E-2</v>
      </c>
      <c r="I92" s="172">
        <f t="shared" si="1"/>
        <v>983.80165289256195</v>
      </c>
    </row>
    <row r="93" spans="2:9" hidden="1" x14ac:dyDescent="0.25">
      <c r="B93" s="172" t="s">
        <v>121</v>
      </c>
      <c r="C93" s="172">
        <v>100</v>
      </c>
      <c r="D93" s="17">
        <v>11731.310896999999</v>
      </c>
      <c r="E93" s="17">
        <v>199.834711</v>
      </c>
      <c r="H93" s="172">
        <v>6.1487603305785121E-2</v>
      </c>
      <c r="I93" s="172">
        <f t="shared" si="1"/>
        <v>721.33019069157012</v>
      </c>
    </row>
    <row r="94" spans="2:9" hidden="1" x14ac:dyDescent="0.25">
      <c r="B94" s="172" t="s">
        <v>122</v>
      </c>
      <c r="C94" s="172">
        <v>100</v>
      </c>
      <c r="D94" s="17">
        <v>12237.948277</v>
      </c>
      <c r="E94" s="17">
        <v>193.38843</v>
      </c>
      <c r="H94" s="172">
        <v>5.9504132231404959E-2</v>
      </c>
      <c r="I94" s="172">
        <f t="shared" si="1"/>
        <v>728.20849251570246</v>
      </c>
    </row>
    <row r="95" spans="2:9" hidden="1" x14ac:dyDescent="0.25">
      <c r="B95" s="172" t="s">
        <v>123</v>
      </c>
      <c r="C95" s="172">
        <v>100</v>
      </c>
      <c r="D95" s="17">
        <v>7520.4154189999999</v>
      </c>
      <c r="E95" s="17">
        <v>236.56696400000001</v>
      </c>
      <c r="H95" s="172">
        <v>6.1487603305785121E-2</v>
      </c>
      <c r="I95" s="172">
        <f t="shared" si="1"/>
        <v>462.41231997818181</v>
      </c>
    </row>
    <row r="96" spans="2:9" hidden="1" x14ac:dyDescent="0.25">
      <c r="B96" s="172" t="s">
        <v>124</v>
      </c>
      <c r="C96" s="172">
        <v>100</v>
      </c>
      <c r="D96" s="17">
        <v>6636.0140289999999</v>
      </c>
      <c r="E96" s="17">
        <v>227.491401</v>
      </c>
      <c r="H96" s="172">
        <v>5.9504132231404959E-2</v>
      </c>
      <c r="I96" s="172">
        <f t="shared" si="1"/>
        <v>394.87025627107437</v>
      </c>
    </row>
    <row r="97" spans="2:9" hidden="1" x14ac:dyDescent="0.25">
      <c r="B97" s="172" t="s">
        <v>125</v>
      </c>
      <c r="C97" s="172">
        <v>200</v>
      </c>
      <c r="D97" s="17">
        <v>3250</v>
      </c>
      <c r="E97" s="17">
        <v>199.88427899999999</v>
      </c>
      <c r="H97" s="172">
        <v>6.1487603305785121E-2</v>
      </c>
      <c r="I97" s="172">
        <f t="shared" si="1"/>
        <v>199.83471074380165</v>
      </c>
    </row>
    <row r="98" spans="2:9" hidden="1" x14ac:dyDescent="0.25">
      <c r="B98" s="172" t="s">
        <v>126</v>
      </c>
      <c r="C98" s="172">
        <v>200</v>
      </c>
      <c r="D98" s="17">
        <v>3250</v>
      </c>
      <c r="E98" s="17">
        <v>199.834711</v>
      </c>
      <c r="H98" s="172">
        <v>6.1487603305785121E-2</v>
      </c>
      <c r="I98" s="172">
        <f t="shared" si="1"/>
        <v>199.83471074380165</v>
      </c>
    </row>
    <row r="99" spans="2:9" hidden="1" x14ac:dyDescent="0.25">
      <c r="B99" s="172" t="s">
        <v>127</v>
      </c>
      <c r="C99" s="172">
        <v>200</v>
      </c>
      <c r="D99" s="17">
        <v>3250</v>
      </c>
      <c r="E99" s="17">
        <v>180.495868</v>
      </c>
      <c r="H99" s="172">
        <v>5.5537190082644627E-2</v>
      </c>
      <c r="I99" s="172">
        <f t="shared" si="1"/>
        <v>180.49586776859505</v>
      </c>
    </row>
    <row r="100" spans="2:9" hidden="1" x14ac:dyDescent="0.25">
      <c r="B100" s="172" t="s">
        <v>128</v>
      </c>
      <c r="C100" s="172">
        <v>200</v>
      </c>
      <c r="D100" s="17">
        <v>3250</v>
      </c>
      <c r="E100" s="17">
        <v>199.834711</v>
      </c>
      <c r="H100" s="172">
        <v>6.1487603305785121E-2</v>
      </c>
      <c r="I100" s="172">
        <f t="shared" si="1"/>
        <v>199.83471074380165</v>
      </c>
    </row>
    <row r="101" spans="2:9" hidden="1" x14ac:dyDescent="0.25">
      <c r="B101" s="172" t="s">
        <v>129</v>
      </c>
      <c r="C101" s="172">
        <v>200</v>
      </c>
      <c r="D101" s="17">
        <v>3250</v>
      </c>
      <c r="E101" s="17">
        <v>193.38843</v>
      </c>
      <c r="H101" s="172">
        <v>5.9504132231404959E-2</v>
      </c>
      <c r="I101" s="172">
        <f t="shared" si="1"/>
        <v>193.38842975206612</v>
      </c>
    </row>
    <row r="102" spans="2:9" hidden="1" x14ac:dyDescent="0.25">
      <c r="B102" s="172" t="s">
        <v>130</v>
      </c>
      <c r="C102" s="172">
        <v>100</v>
      </c>
      <c r="D102" s="17">
        <v>7760.051066</v>
      </c>
      <c r="E102" s="17">
        <v>199.834711</v>
      </c>
      <c r="H102" s="172">
        <v>6.1487603305785121E-2</v>
      </c>
      <c r="I102" s="172">
        <f t="shared" si="1"/>
        <v>477.14694157884293</v>
      </c>
    </row>
    <row r="103" spans="2:9" hidden="1" x14ac:dyDescent="0.25">
      <c r="B103" s="172" t="s">
        <v>131</v>
      </c>
      <c r="C103" s="172">
        <v>100</v>
      </c>
      <c r="D103" s="17">
        <v>8715.2910510000002</v>
      </c>
      <c r="E103" s="17">
        <v>193.38843</v>
      </c>
      <c r="H103" s="172">
        <v>5.9504132231404959E-2</v>
      </c>
      <c r="I103" s="172">
        <f t="shared" si="1"/>
        <v>518.5958311338843</v>
      </c>
    </row>
    <row r="104" spans="2:9" hidden="1" x14ac:dyDescent="0.25">
      <c r="B104" s="172" t="s">
        <v>132</v>
      </c>
      <c r="C104" s="172">
        <v>100</v>
      </c>
      <c r="D104" s="17">
        <v>9099.0045869999994</v>
      </c>
      <c r="E104" s="17">
        <v>199.834711</v>
      </c>
      <c r="H104" s="172">
        <v>6.1487603305785121E-2</v>
      </c>
      <c r="I104" s="172">
        <f t="shared" si="1"/>
        <v>559.47598452297518</v>
      </c>
    </row>
    <row r="105" spans="2:9" hidden="1" x14ac:dyDescent="0.25">
      <c r="B105" s="172" t="s">
        <v>133</v>
      </c>
      <c r="C105" s="172">
        <v>100</v>
      </c>
      <c r="D105" s="17">
        <v>10087.808084</v>
      </c>
      <c r="E105" s="17">
        <v>199.834711</v>
      </c>
      <c r="H105" s="172">
        <v>6.1487603305785121E-2</v>
      </c>
      <c r="I105" s="172">
        <f t="shared" si="1"/>
        <v>620.27514169388428</v>
      </c>
    </row>
    <row r="106" spans="2:9" hidden="1" x14ac:dyDescent="0.25">
      <c r="B106" s="172" t="s">
        <v>134</v>
      </c>
      <c r="C106" s="172">
        <v>100</v>
      </c>
      <c r="D106" s="17">
        <v>5164.1861740000004</v>
      </c>
      <c r="E106" s="17">
        <v>193.38843</v>
      </c>
      <c r="H106" s="172">
        <v>5.9504132231404959E-2</v>
      </c>
      <c r="I106" s="172">
        <f t="shared" si="1"/>
        <v>307.2904169652893</v>
      </c>
    </row>
    <row r="107" spans="2:9" hidden="1" x14ac:dyDescent="0.25">
      <c r="B107" s="172" t="s">
        <v>135</v>
      </c>
      <c r="C107" s="172">
        <v>100</v>
      </c>
      <c r="D107" s="17">
        <v>5509.8791499999998</v>
      </c>
      <c r="E107" s="17">
        <v>199.834711</v>
      </c>
      <c r="H107" s="172">
        <v>6.1487603305785121E-2</v>
      </c>
      <c r="I107" s="172">
        <f t="shared" si="1"/>
        <v>338.78926343801652</v>
      </c>
    </row>
    <row r="108" spans="2:9" hidden="1" x14ac:dyDescent="0.25">
      <c r="B108" s="172" t="s">
        <v>136</v>
      </c>
      <c r="C108" s="172">
        <v>100</v>
      </c>
      <c r="D108" s="17">
        <v>4548.4412599999996</v>
      </c>
      <c r="E108" s="17">
        <v>193.38843</v>
      </c>
      <c r="H108" s="172">
        <v>5.9504132231404959E-2</v>
      </c>
      <c r="I108" s="172">
        <f t="shared" si="1"/>
        <v>270.65105018181816</v>
      </c>
    </row>
    <row r="109" spans="2:9" hidden="1" x14ac:dyDescent="0.25">
      <c r="B109" s="172" t="s">
        <v>137</v>
      </c>
      <c r="C109" s="172">
        <v>200</v>
      </c>
      <c r="D109" s="17">
        <v>3250</v>
      </c>
      <c r="E109" s="17">
        <v>199.834711</v>
      </c>
      <c r="H109" s="172">
        <v>6.1487603305785121E-2</v>
      </c>
      <c r="I109" s="172">
        <f t="shared" si="1"/>
        <v>199.83471074380165</v>
      </c>
    </row>
    <row r="110" spans="2:9" hidden="1" x14ac:dyDescent="0.25">
      <c r="B110" s="172" t="s">
        <v>138</v>
      </c>
      <c r="C110" s="172">
        <v>200</v>
      </c>
      <c r="D110" s="17">
        <v>3250</v>
      </c>
      <c r="E110" s="17">
        <v>199.834711</v>
      </c>
      <c r="H110" s="172">
        <v>6.1487603305785121E-2</v>
      </c>
      <c r="I110" s="172">
        <f t="shared" si="1"/>
        <v>199.83471074380165</v>
      </c>
    </row>
    <row r="111" spans="2:9" hidden="1" x14ac:dyDescent="0.25">
      <c r="B111" s="172" t="s">
        <v>139</v>
      </c>
      <c r="C111" s="172">
        <v>200</v>
      </c>
      <c r="D111" s="17">
        <v>3250</v>
      </c>
      <c r="E111" s="17">
        <v>180.495868</v>
      </c>
      <c r="H111" s="172">
        <v>5.5537190082644627E-2</v>
      </c>
      <c r="I111" s="172">
        <f t="shared" si="1"/>
        <v>180.49586776859505</v>
      </c>
    </row>
    <row r="112" spans="2:9" hidden="1" x14ac:dyDescent="0.25">
      <c r="B112" s="172" t="s">
        <v>140</v>
      </c>
      <c r="C112" s="172">
        <v>200</v>
      </c>
      <c r="D112" s="17">
        <v>3250</v>
      </c>
      <c r="E112" s="17">
        <v>199.834711</v>
      </c>
      <c r="H112" s="172">
        <v>6.1487603305785121E-2</v>
      </c>
      <c r="I112" s="172">
        <f t="shared" si="1"/>
        <v>199.83471074380165</v>
      </c>
    </row>
    <row r="113" spans="2:9" hidden="1" x14ac:dyDescent="0.25">
      <c r="B113" s="172" t="s">
        <v>141</v>
      </c>
      <c r="C113" s="172">
        <v>200</v>
      </c>
      <c r="D113" s="17">
        <v>3250</v>
      </c>
      <c r="E113" s="17">
        <v>193.38843</v>
      </c>
      <c r="H113" s="172">
        <v>5.9504132231404959E-2</v>
      </c>
      <c r="I113" s="172">
        <f t="shared" si="1"/>
        <v>193.38842975206612</v>
      </c>
    </row>
    <row r="114" spans="2:9" hidden="1" x14ac:dyDescent="0.25">
      <c r="B114" s="172" t="s">
        <v>142</v>
      </c>
      <c r="C114" s="172">
        <v>100</v>
      </c>
      <c r="D114" s="17">
        <v>5524.6380550000003</v>
      </c>
      <c r="E114" s="17">
        <v>199.834711</v>
      </c>
      <c r="H114" s="172">
        <v>6.1487603305785121E-2</v>
      </c>
      <c r="I114" s="172">
        <f t="shared" si="1"/>
        <v>339.69675313388433</v>
      </c>
    </row>
    <row r="115" spans="2:9" hidden="1" x14ac:dyDescent="0.25">
      <c r="B115" s="172" t="s">
        <v>143</v>
      </c>
      <c r="C115" s="172">
        <v>100</v>
      </c>
      <c r="D115" s="17">
        <v>9111.2324709999994</v>
      </c>
      <c r="E115" s="17">
        <v>193.38843</v>
      </c>
      <c r="H115" s="172">
        <v>5.9504132231404959E-2</v>
      </c>
      <c r="I115" s="172">
        <f t="shared" si="1"/>
        <v>542.15598174545448</v>
      </c>
    </row>
    <row r="116" spans="2:9" hidden="1" x14ac:dyDescent="0.25">
      <c r="B116" s="172" t="s">
        <v>144</v>
      </c>
      <c r="C116" s="172">
        <v>100</v>
      </c>
      <c r="D116" s="17">
        <v>9586.2975069999993</v>
      </c>
      <c r="E116" s="17">
        <v>199.834711</v>
      </c>
      <c r="H116" s="172">
        <v>6.1487603305785121E-2</v>
      </c>
      <c r="I116" s="172">
        <f t="shared" si="1"/>
        <v>589.43845828165286</v>
      </c>
    </row>
    <row r="117" spans="2:9" hidden="1" x14ac:dyDescent="0.25">
      <c r="B117" s="172" t="s">
        <v>145</v>
      </c>
      <c r="C117" s="172">
        <v>100</v>
      </c>
      <c r="D117" s="17">
        <v>8098.323144</v>
      </c>
      <c r="E117" s="17">
        <v>199.834711</v>
      </c>
      <c r="H117" s="172">
        <v>6.1487603305785121E-2</v>
      </c>
      <c r="I117" s="172">
        <f t="shared" si="1"/>
        <v>497.94648092033054</v>
      </c>
    </row>
    <row r="118" spans="2:9" hidden="1" x14ac:dyDescent="0.25">
      <c r="B118" s="172" t="s">
        <v>146</v>
      </c>
      <c r="C118" s="172">
        <v>100</v>
      </c>
      <c r="D118" s="17">
        <v>3997.2580149999999</v>
      </c>
      <c r="E118" s="17">
        <v>193.38843</v>
      </c>
      <c r="H118" s="172">
        <v>5.9504132231404959E-2</v>
      </c>
      <c r="I118" s="172">
        <f t="shared" si="1"/>
        <v>237.85336948760329</v>
      </c>
    </row>
    <row r="119" spans="2:9" hidden="1" x14ac:dyDescent="0.25">
      <c r="B119" s="172" t="s">
        <v>147</v>
      </c>
      <c r="C119" s="172">
        <v>100</v>
      </c>
      <c r="D119" s="17">
        <v>5270.7481250000001</v>
      </c>
      <c r="E119" s="17">
        <v>199.834711</v>
      </c>
      <c r="H119" s="172">
        <v>6.1487603305785121E-2</v>
      </c>
      <c r="I119" s="172">
        <f t="shared" si="1"/>
        <v>324.08566983471076</v>
      </c>
    </row>
    <row r="120" spans="2:9" hidden="1" x14ac:dyDescent="0.25">
      <c r="B120" s="172" t="s">
        <v>148</v>
      </c>
      <c r="C120" s="172">
        <v>100</v>
      </c>
      <c r="D120" s="17">
        <v>3732.7018739999999</v>
      </c>
      <c r="E120" s="17">
        <v>193.38843</v>
      </c>
      <c r="H120" s="172">
        <v>5.9504132231404959E-2</v>
      </c>
      <c r="I120" s="172">
        <f t="shared" si="1"/>
        <v>222.11118589090907</v>
      </c>
    </row>
    <row r="121" spans="2:9" hidden="1" x14ac:dyDescent="0.25">
      <c r="B121" s="172" t="s">
        <v>149</v>
      </c>
      <c r="C121" s="172">
        <v>100</v>
      </c>
      <c r="D121" s="17">
        <v>3378.454898</v>
      </c>
      <c r="E121" s="17">
        <v>199.834711</v>
      </c>
      <c r="H121" s="172">
        <v>6.1487603305785121E-2</v>
      </c>
      <c r="I121" s="172">
        <f t="shared" si="1"/>
        <v>207.73309455471073</v>
      </c>
    </row>
    <row r="122" spans="2:9" hidden="1" x14ac:dyDescent="0.25">
      <c r="B122" s="172" t="s">
        <v>150</v>
      </c>
      <c r="C122" s="172">
        <v>200</v>
      </c>
      <c r="D122" s="17">
        <v>3250</v>
      </c>
      <c r="E122" s="17">
        <v>199.834711</v>
      </c>
      <c r="H122" s="172">
        <v>6.1487603305785121E-2</v>
      </c>
      <c r="I122" s="172">
        <f t="shared" si="1"/>
        <v>199.83471074380165</v>
      </c>
    </row>
    <row r="123" spans="2:9" hidden="1" x14ac:dyDescent="0.25">
      <c r="B123" s="172" t="s">
        <v>151</v>
      </c>
      <c r="C123" s="172">
        <v>200</v>
      </c>
      <c r="D123" s="17">
        <v>3250</v>
      </c>
      <c r="E123" s="17">
        <v>180.495868</v>
      </c>
      <c r="H123" s="172">
        <v>5.5537190082644627E-2</v>
      </c>
      <c r="I123" s="172">
        <f t="shared" si="1"/>
        <v>180.49586776859505</v>
      </c>
    </row>
    <row r="124" spans="2:9" hidden="1" x14ac:dyDescent="0.25">
      <c r="B124" s="172" t="s">
        <v>152</v>
      </c>
      <c r="C124" s="172">
        <v>200</v>
      </c>
      <c r="D124" s="17">
        <v>3250</v>
      </c>
      <c r="E124" s="17">
        <v>199.834711</v>
      </c>
      <c r="H124" s="172">
        <v>6.1487603305785121E-2</v>
      </c>
      <c r="I124" s="172">
        <f t="shared" si="1"/>
        <v>199.83471074380165</v>
      </c>
    </row>
    <row r="125" spans="2:9" hidden="1" x14ac:dyDescent="0.25">
      <c r="B125" s="172" t="s">
        <v>153</v>
      </c>
      <c r="C125" s="172">
        <v>100</v>
      </c>
      <c r="D125" s="17">
        <v>6406.1115739999996</v>
      </c>
      <c r="E125" s="17">
        <v>193.38843</v>
      </c>
      <c r="H125" s="172">
        <v>5.9504132231404959E-2</v>
      </c>
      <c r="I125" s="172">
        <f t="shared" si="1"/>
        <v>381.19011018842974</v>
      </c>
    </row>
    <row r="126" spans="2:9" hidden="1" x14ac:dyDescent="0.25">
      <c r="B126" s="172" t="s">
        <v>154</v>
      </c>
      <c r="C126" s="172">
        <v>100</v>
      </c>
      <c r="D126" s="17">
        <v>8021.6728149999999</v>
      </c>
      <c r="E126" s="17">
        <v>199.834711</v>
      </c>
      <c r="H126" s="172">
        <v>6.1487603305785121E-2</v>
      </c>
      <c r="I126" s="172">
        <f t="shared" si="1"/>
        <v>493.23343589752062</v>
      </c>
    </row>
    <row r="127" spans="2:9" hidden="1" x14ac:dyDescent="0.25">
      <c r="B127" s="172" t="s">
        <v>155</v>
      </c>
      <c r="C127" s="172">
        <v>100</v>
      </c>
      <c r="D127" s="17">
        <v>8433.5364320000008</v>
      </c>
      <c r="E127" s="17">
        <v>193.38843</v>
      </c>
      <c r="H127" s="172">
        <v>5.9504132231404959E-2</v>
      </c>
      <c r="I127" s="172">
        <f t="shared" si="1"/>
        <v>501.83026702809923</v>
      </c>
    </row>
    <row r="128" spans="2:9" hidden="1" x14ac:dyDescent="0.25">
      <c r="B128" s="172" t="s">
        <v>156</v>
      </c>
      <c r="C128" s="172">
        <v>100</v>
      </c>
      <c r="D128" s="17">
        <v>9788.3785590000007</v>
      </c>
      <c r="E128" s="17">
        <v>199.834711</v>
      </c>
      <c r="H128" s="172">
        <v>6.1487603305785121E-2</v>
      </c>
      <c r="I128" s="172">
        <f t="shared" si="1"/>
        <v>601.86393784264465</v>
      </c>
    </row>
    <row r="129" spans="2:9" hidden="1" x14ac:dyDescent="0.25">
      <c r="B129" s="172" t="s">
        <v>157</v>
      </c>
      <c r="C129" s="172">
        <v>100</v>
      </c>
      <c r="D129" s="17">
        <v>7879.5308759999998</v>
      </c>
      <c r="E129" s="17">
        <v>199.834711</v>
      </c>
      <c r="H129" s="172">
        <v>6.1487603305785121E-2</v>
      </c>
      <c r="I129" s="172">
        <f t="shared" si="1"/>
        <v>484.49346873917352</v>
      </c>
    </row>
    <row r="130" spans="2:9" hidden="1" x14ac:dyDescent="0.25">
      <c r="B130" s="172" t="s">
        <v>158</v>
      </c>
      <c r="C130" s="172">
        <v>100</v>
      </c>
      <c r="D130" s="17">
        <v>5678.6881839999996</v>
      </c>
      <c r="E130" s="17">
        <v>193.38843</v>
      </c>
      <c r="H130" s="172">
        <v>5.9504132231404959E-2</v>
      </c>
      <c r="I130" s="172">
        <f t="shared" si="1"/>
        <v>337.90541260165287</v>
      </c>
    </row>
    <row r="131" spans="2:9" hidden="1" x14ac:dyDescent="0.25">
      <c r="B131" s="172" t="s">
        <v>159</v>
      </c>
      <c r="C131" s="172">
        <v>100</v>
      </c>
      <c r="D131" s="17">
        <v>5238.8187310000003</v>
      </c>
      <c r="E131" s="17">
        <v>199.834711</v>
      </c>
      <c r="H131" s="172">
        <v>6.1487603305785121E-2</v>
      </c>
      <c r="I131" s="172">
        <f t="shared" si="1"/>
        <v>322.12240792264464</v>
      </c>
    </row>
    <row r="132" spans="2:9" hidden="1" x14ac:dyDescent="0.25">
      <c r="B132" s="172" t="s">
        <v>160</v>
      </c>
      <c r="C132" s="172">
        <v>200</v>
      </c>
      <c r="D132" s="17">
        <v>3250</v>
      </c>
      <c r="E132" s="17">
        <v>193.38843</v>
      </c>
      <c r="H132" s="172">
        <v>5.9504132231404959E-2</v>
      </c>
      <c r="I132" s="172">
        <f t="shared" si="1"/>
        <v>193.38842975206612</v>
      </c>
    </row>
    <row r="133" spans="2:9" hidden="1" x14ac:dyDescent="0.25">
      <c r="B133" s="172" t="s">
        <v>161</v>
      </c>
      <c r="C133" s="172">
        <v>200</v>
      </c>
      <c r="D133" s="17">
        <v>3250</v>
      </c>
      <c r="E133" s="17">
        <v>199.834711</v>
      </c>
      <c r="H133" s="172">
        <v>6.1487603305785121E-2</v>
      </c>
      <c r="I133" s="172">
        <f t="shared" si="1"/>
        <v>199.83471074380165</v>
      </c>
    </row>
    <row r="134" spans="2:9" hidden="1" x14ac:dyDescent="0.25">
      <c r="B134" s="172" t="s">
        <v>162</v>
      </c>
      <c r="C134" s="172">
        <v>200</v>
      </c>
      <c r="D134" s="17">
        <v>3250</v>
      </c>
      <c r="E134" s="17">
        <v>199.834711</v>
      </c>
      <c r="H134" s="172">
        <v>6.1487603305785121E-2</v>
      </c>
      <c r="I134" s="172">
        <f t="shared" si="1"/>
        <v>199.83471074380165</v>
      </c>
    </row>
    <row r="135" spans="2:9" hidden="1" x14ac:dyDescent="0.25">
      <c r="B135" s="172" t="s">
        <v>163</v>
      </c>
      <c r="C135" s="172">
        <v>200</v>
      </c>
      <c r="D135" s="17">
        <v>3250</v>
      </c>
      <c r="E135" s="17">
        <v>186.942149</v>
      </c>
      <c r="H135" s="172">
        <v>5.752066115702479E-2</v>
      </c>
      <c r="I135" s="172">
        <f t="shared" si="1"/>
        <v>186.94214876033055</v>
      </c>
    </row>
    <row r="136" spans="2:9" hidden="1" x14ac:dyDescent="0.25">
      <c r="B136" s="172" t="s">
        <v>164</v>
      </c>
      <c r="C136" s="172">
        <v>200</v>
      </c>
      <c r="D136" s="17">
        <v>3250</v>
      </c>
      <c r="E136" s="17">
        <v>199.834711</v>
      </c>
      <c r="H136" s="172">
        <v>6.1487603305785121E-2</v>
      </c>
      <c r="I136" s="172">
        <f t="shared" si="1"/>
        <v>199.83471074380165</v>
      </c>
    </row>
    <row r="137" spans="2:9" hidden="1" x14ac:dyDescent="0.25">
      <c r="B137" s="172" t="s">
        <v>165</v>
      </c>
      <c r="C137" s="172">
        <v>200</v>
      </c>
      <c r="D137" s="17">
        <v>3250</v>
      </c>
      <c r="E137" s="17">
        <v>193.38843</v>
      </c>
      <c r="H137" s="172">
        <v>5.9504132231404959E-2</v>
      </c>
      <c r="I137" s="172">
        <f t="shared" si="1"/>
        <v>193.38842975206612</v>
      </c>
    </row>
    <row r="138" spans="2:9" hidden="1" x14ac:dyDescent="0.25">
      <c r="B138" s="172" t="s">
        <v>166</v>
      </c>
      <c r="C138" s="172">
        <v>100</v>
      </c>
      <c r="D138" s="17">
        <v>5036.0830679999999</v>
      </c>
      <c r="E138" s="17">
        <v>199.834711</v>
      </c>
      <c r="H138" s="172">
        <v>6.1487603305785121E-2</v>
      </c>
      <c r="I138" s="172">
        <f t="shared" si="1"/>
        <v>309.65667790016528</v>
      </c>
    </row>
    <row r="139" spans="2:9" hidden="1" x14ac:dyDescent="0.25">
      <c r="B139" s="172" t="s">
        <v>167</v>
      </c>
      <c r="C139" s="172">
        <v>100</v>
      </c>
      <c r="D139" s="17">
        <v>7557.413423</v>
      </c>
      <c r="E139" s="17">
        <v>193.38843</v>
      </c>
      <c r="H139" s="172">
        <v>5.9504132231404959E-2</v>
      </c>
      <c r="I139" s="172">
        <f t="shared" si="1"/>
        <v>449.69732764958678</v>
      </c>
    </row>
    <row r="140" spans="2:9" hidden="1" x14ac:dyDescent="0.25">
      <c r="B140" s="172" t="s">
        <v>168</v>
      </c>
      <c r="C140" s="172">
        <v>100</v>
      </c>
      <c r="D140" s="17">
        <v>9013.7661530000005</v>
      </c>
      <c r="E140" s="17">
        <v>199.834711</v>
      </c>
      <c r="H140" s="172">
        <v>6.1487603305785121E-2</v>
      </c>
      <c r="I140" s="172">
        <f t="shared" ref="I140:I203" si="2">D140*H140</f>
        <v>554.23487750677691</v>
      </c>
    </row>
    <row r="141" spans="2:9" hidden="1" x14ac:dyDescent="0.25">
      <c r="B141" s="172" t="s">
        <v>169</v>
      </c>
      <c r="C141" s="172">
        <v>100</v>
      </c>
      <c r="D141" s="17">
        <v>7753.4275509999998</v>
      </c>
      <c r="E141" s="17">
        <v>199.834711</v>
      </c>
      <c r="H141" s="172">
        <v>6.1487603305785121E-2</v>
      </c>
      <c r="I141" s="172">
        <f t="shared" si="2"/>
        <v>476.739677516033</v>
      </c>
    </row>
    <row r="142" spans="2:9" hidden="1" x14ac:dyDescent="0.25">
      <c r="B142" s="172" t="s">
        <v>170</v>
      </c>
      <c r="C142" s="172">
        <v>100</v>
      </c>
      <c r="D142" s="17">
        <v>4190.6412929999997</v>
      </c>
      <c r="E142" s="17">
        <v>193.38843</v>
      </c>
      <c r="H142" s="172">
        <v>5.9504132231404959E-2</v>
      </c>
      <c r="I142" s="172">
        <f t="shared" si="2"/>
        <v>249.36047363305784</v>
      </c>
    </row>
    <row r="143" spans="2:9" hidden="1" x14ac:dyDescent="0.25">
      <c r="B143" s="172" t="s">
        <v>171</v>
      </c>
      <c r="C143" s="172">
        <v>100</v>
      </c>
      <c r="D143" s="17">
        <v>4567.4045370000003</v>
      </c>
      <c r="E143" s="17">
        <v>199.834711</v>
      </c>
      <c r="H143" s="172">
        <v>6.1487603305785121E-2</v>
      </c>
      <c r="I143" s="172">
        <f t="shared" si="2"/>
        <v>280.83875830809916</v>
      </c>
    </row>
    <row r="144" spans="2:9" hidden="1" x14ac:dyDescent="0.25">
      <c r="B144" s="172" t="s">
        <v>172</v>
      </c>
      <c r="C144" s="172">
        <v>100</v>
      </c>
      <c r="D144" s="17">
        <v>3561.7720869999998</v>
      </c>
      <c r="E144" s="17">
        <v>193.38843</v>
      </c>
      <c r="H144" s="172">
        <v>5.9504132231404959E-2</v>
      </c>
      <c r="I144" s="172">
        <f t="shared" si="2"/>
        <v>211.9401572429752</v>
      </c>
    </row>
    <row r="145" spans="2:9" hidden="1" x14ac:dyDescent="0.25">
      <c r="B145" s="172" t="s">
        <v>173</v>
      </c>
      <c r="C145" s="172">
        <v>200</v>
      </c>
      <c r="D145" s="17">
        <v>3250</v>
      </c>
      <c r="E145" s="17">
        <v>199.834711</v>
      </c>
      <c r="H145" s="172">
        <v>6.1487603305785121E-2</v>
      </c>
      <c r="I145" s="172">
        <f t="shared" si="2"/>
        <v>199.83471074380165</v>
      </c>
    </row>
    <row r="146" spans="2:9" hidden="1" x14ac:dyDescent="0.25">
      <c r="B146" s="172" t="s">
        <v>174</v>
      </c>
      <c r="C146" s="172">
        <v>200</v>
      </c>
      <c r="D146" s="17">
        <v>3250</v>
      </c>
      <c r="E146" s="17">
        <v>199.834711</v>
      </c>
      <c r="H146" s="172">
        <v>6.1487603305785121E-2</v>
      </c>
      <c r="I146" s="172">
        <f t="shared" si="2"/>
        <v>199.83471074380165</v>
      </c>
    </row>
    <row r="147" spans="2:9" hidden="1" x14ac:dyDescent="0.25">
      <c r="B147" s="172" t="s">
        <v>175</v>
      </c>
      <c r="C147" s="172">
        <v>200</v>
      </c>
      <c r="D147" s="17">
        <v>3250</v>
      </c>
      <c r="E147" s="17">
        <v>180.495868</v>
      </c>
      <c r="H147" s="172">
        <v>5.5537190082644627E-2</v>
      </c>
      <c r="I147" s="172">
        <f t="shared" si="2"/>
        <v>180.49586776859505</v>
      </c>
    </row>
    <row r="148" spans="2:9" hidden="1" x14ac:dyDescent="0.25">
      <c r="B148" s="172" t="s">
        <v>176</v>
      </c>
      <c r="C148" s="172">
        <v>100</v>
      </c>
      <c r="D148" s="17">
        <v>3606.0688919999998</v>
      </c>
      <c r="E148" s="17">
        <v>199.834711</v>
      </c>
      <c r="H148" s="172">
        <v>6.1487603305785121E-2</v>
      </c>
      <c r="I148" s="172">
        <f t="shared" si="2"/>
        <v>221.72853352462806</v>
      </c>
    </row>
    <row r="149" spans="2:9" hidden="1" x14ac:dyDescent="0.25">
      <c r="B149" s="172" t="s">
        <v>177</v>
      </c>
      <c r="C149" s="172">
        <v>200</v>
      </c>
      <c r="D149" s="17">
        <v>3250</v>
      </c>
      <c r="E149" s="17">
        <v>193.38843</v>
      </c>
      <c r="H149" s="172">
        <v>5.9504132231404959E-2</v>
      </c>
      <c r="I149" s="172">
        <f t="shared" si="2"/>
        <v>193.38842975206612</v>
      </c>
    </row>
    <row r="150" spans="2:9" hidden="1" x14ac:dyDescent="0.25">
      <c r="B150" s="172" t="s">
        <v>178</v>
      </c>
      <c r="C150" s="172">
        <v>100</v>
      </c>
      <c r="D150" s="17">
        <v>6516.7121189999998</v>
      </c>
      <c r="E150" s="17">
        <v>199.834711</v>
      </c>
      <c r="H150" s="172">
        <v>6.1487603305785121E-2</v>
      </c>
      <c r="I150" s="172">
        <f t="shared" si="2"/>
        <v>400.69700963107437</v>
      </c>
    </row>
    <row r="151" spans="2:9" hidden="1" x14ac:dyDescent="0.25">
      <c r="B151" s="172" t="s">
        <v>179</v>
      </c>
      <c r="C151" s="172">
        <v>100</v>
      </c>
      <c r="D151" s="17">
        <v>8145.7758180000001</v>
      </c>
      <c r="E151" s="17">
        <v>193.38843</v>
      </c>
      <c r="H151" s="172">
        <v>5.9504132231404959E-2</v>
      </c>
      <c r="I151" s="172">
        <f t="shared" si="2"/>
        <v>484.70732140165291</v>
      </c>
    </row>
    <row r="152" spans="2:9" hidden="1" x14ac:dyDescent="0.25">
      <c r="B152" s="172" t="s">
        <v>180</v>
      </c>
      <c r="C152" s="172">
        <v>100</v>
      </c>
      <c r="D152" s="17">
        <v>9253.6958840000007</v>
      </c>
      <c r="E152" s="17">
        <v>199.834711</v>
      </c>
      <c r="H152" s="172">
        <v>6.1487603305785121E-2</v>
      </c>
      <c r="I152" s="172">
        <f t="shared" si="2"/>
        <v>568.98758162776858</v>
      </c>
    </row>
    <row r="153" spans="2:9" hidden="1" x14ac:dyDescent="0.25">
      <c r="B153" s="172" t="s">
        <v>181</v>
      </c>
      <c r="C153" s="172">
        <v>100</v>
      </c>
      <c r="D153" s="17">
        <v>8713.3466609999996</v>
      </c>
      <c r="E153" s="17">
        <v>199.834711</v>
      </c>
      <c r="H153" s="172">
        <v>6.1487603305785121E-2</v>
      </c>
      <c r="I153" s="172">
        <f t="shared" si="2"/>
        <v>535.76280295735535</v>
      </c>
    </row>
    <row r="154" spans="2:9" hidden="1" x14ac:dyDescent="0.25">
      <c r="B154" s="172" t="s">
        <v>182</v>
      </c>
      <c r="C154" s="172">
        <v>100</v>
      </c>
      <c r="D154" s="17">
        <v>4634.3560170000001</v>
      </c>
      <c r="E154" s="17">
        <v>193.38843</v>
      </c>
      <c r="H154" s="172">
        <v>5.9504132231404959E-2</v>
      </c>
      <c r="I154" s="172">
        <f t="shared" si="2"/>
        <v>275.76333324297519</v>
      </c>
    </row>
    <row r="155" spans="2:9" hidden="1" x14ac:dyDescent="0.25">
      <c r="B155" s="172" t="s">
        <v>183</v>
      </c>
      <c r="C155" s="172">
        <v>100</v>
      </c>
      <c r="D155" s="17">
        <v>5217.3252750000001</v>
      </c>
      <c r="E155" s="17">
        <v>199.834711</v>
      </c>
      <c r="H155" s="172">
        <v>6.1487603305785121E-2</v>
      </c>
      <c r="I155" s="172">
        <f t="shared" si="2"/>
        <v>320.80082682644627</v>
      </c>
    </row>
    <row r="156" spans="2:9" hidden="1" x14ac:dyDescent="0.25">
      <c r="B156" s="172" t="s">
        <v>184</v>
      </c>
      <c r="C156" s="172">
        <v>100</v>
      </c>
      <c r="D156" s="17">
        <v>4107.3974930000004</v>
      </c>
      <c r="E156" s="17">
        <v>193.38843</v>
      </c>
      <c r="H156" s="172">
        <v>5.9504132231404959E-2</v>
      </c>
      <c r="I156" s="172">
        <f t="shared" si="2"/>
        <v>244.40712355041325</v>
      </c>
    </row>
    <row r="157" spans="2:9" hidden="1" x14ac:dyDescent="0.25">
      <c r="B157" s="172" t="s">
        <v>185</v>
      </c>
      <c r="C157" s="172">
        <v>200</v>
      </c>
      <c r="D157" s="17">
        <v>3250</v>
      </c>
      <c r="E157" s="17">
        <v>199.834711</v>
      </c>
      <c r="H157" s="172">
        <v>6.1487603305785121E-2</v>
      </c>
      <c r="I157" s="172">
        <f t="shared" si="2"/>
        <v>199.83471074380165</v>
      </c>
    </row>
    <row r="158" spans="2:9" hidden="1" x14ac:dyDescent="0.25">
      <c r="B158" s="172" t="s">
        <v>186</v>
      </c>
      <c r="C158" s="172">
        <v>200</v>
      </c>
      <c r="D158" s="17">
        <v>3250</v>
      </c>
      <c r="E158" s="17">
        <v>199.834711</v>
      </c>
      <c r="H158" s="172">
        <v>6.1487603305785121E-2</v>
      </c>
      <c r="I158" s="172">
        <f t="shared" si="2"/>
        <v>199.83471074380165</v>
      </c>
    </row>
    <row r="159" spans="2:9" hidden="1" x14ac:dyDescent="0.25">
      <c r="B159" s="172" t="s">
        <v>187</v>
      </c>
      <c r="C159" s="172">
        <v>200</v>
      </c>
      <c r="D159" s="17">
        <v>3250</v>
      </c>
      <c r="E159" s="17">
        <v>180.495868</v>
      </c>
      <c r="H159" s="172">
        <v>5.5537190082644627E-2</v>
      </c>
      <c r="I159" s="172">
        <f t="shared" si="2"/>
        <v>180.49586776859505</v>
      </c>
    </row>
    <row r="160" spans="2:9" hidden="1" x14ac:dyDescent="0.25">
      <c r="B160" s="172" t="s">
        <v>188</v>
      </c>
      <c r="C160" s="172">
        <v>200</v>
      </c>
      <c r="D160" s="17">
        <v>3250</v>
      </c>
      <c r="E160" s="17">
        <v>199.834711</v>
      </c>
      <c r="H160" s="172">
        <v>6.1487603305785121E-2</v>
      </c>
      <c r="I160" s="172">
        <f t="shared" si="2"/>
        <v>199.83471074380165</v>
      </c>
    </row>
    <row r="161" spans="2:9" hidden="1" x14ac:dyDescent="0.25">
      <c r="B161" s="172" t="s">
        <v>189</v>
      </c>
      <c r="C161" s="172">
        <v>200</v>
      </c>
      <c r="D161" s="17">
        <v>3250</v>
      </c>
      <c r="E161" s="17">
        <v>193.38843</v>
      </c>
      <c r="H161" s="172">
        <v>5.9504132231404959E-2</v>
      </c>
      <c r="I161" s="172">
        <f t="shared" si="2"/>
        <v>193.38842975206612</v>
      </c>
    </row>
    <row r="162" spans="2:9" hidden="1" x14ac:dyDescent="0.25">
      <c r="B162" s="172" t="s">
        <v>190</v>
      </c>
      <c r="C162" s="172">
        <v>100</v>
      </c>
      <c r="D162" s="17">
        <v>7251.781962</v>
      </c>
      <c r="E162" s="17">
        <v>199.834711</v>
      </c>
      <c r="H162" s="172">
        <v>6.1487603305785121E-2</v>
      </c>
      <c r="I162" s="172">
        <f t="shared" si="2"/>
        <v>445.89469253950409</v>
      </c>
    </row>
    <row r="163" spans="2:9" hidden="1" x14ac:dyDescent="0.25">
      <c r="B163" s="172" t="s">
        <v>191</v>
      </c>
      <c r="C163" s="172">
        <v>100</v>
      </c>
      <c r="D163" s="17">
        <v>8394.8591350000006</v>
      </c>
      <c r="E163" s="17">
        <v>193.38843</v>
      </c>
      <c r="H163" s="172">
        <v>5.9504132231404959E-2</v>
      </c>
      <c r="I163" s="172">
        <f t="shared" si="2"/>
        <v>499.52880803305789</v>
      </c>
    </row>
    <row r="164" spans="2:9" hidden="1" x14ac:dyDescent="0.25">
      <c r="B164" s="172" t="s">
        <v>192</v>
      </c>
      <c r="C164" s="172">
        <v>100</v>
      </c>
      <c r="D164" s="17">
        <v>10173.058945000001</v>
      </c>
      <c r="E164" s="17">
        <v>199.834711</v>
      </c>
      <c r="H164" s="172">
        <v>6.1487603305785121E-2</v>
      </c>
      <c r="I164" s="172">
        <f t="shared" si="2"/>
        <v>625.5170128165289</v>
      </c>
    </row>
    <row r="165" spans="2:9" hidden="1" x14ac:dyDescent="0.25">
      <c r="B165" s="172" t="s">
        <v>193</v>
      </c>
      <c r="C165" s="172">
        <v>100</v>
      </c>
      <c r="D165" s="17">
        <v>9709.1638739999999</v>
      </c>
      <c r="E165" s="17">
        <v>199.834711</v>
      </c>
      <c r="H165" s="172">
        <v>6.1487603305785121E-2</v>
      </c>
      <c r="I165" s="172">
        <f t="shared" si="2"/>
        <v>596.99321671537189</v>
      </c>
    </row>
    <row r="166" spans="2:9" hidden="1" x14ac:dyDescent="0.25">
      <c r="B166" s="172" t="s">
        <v>194</v>
      </c>
      <c r="C166" s="172">
        <v>100</v>
      </c>
      <c r="D166" s="17">
        <v>5718.747918</v>
      </c>
      <c r="E166" s="17">
        <v>193.38843</v>
      </c>
      <c r="H166" s="172">
        <v>5.9504132231404959E-2</v>
      </c>
      <c r="I166" s="172">
        <f t="shared" si="2"/>
        <v>340.28913231074381</v>
      </c>
    </row>
    <row r="167" spans="2:9" hidden="1" x14ac:dyDescent="0.25">
      <c r="B167" s="172" t="s">
        <v>195</v>
      </c>
      <c r="C167" s="172">
        <v>100</v>
      </c>
      <c r="D167" s="17">
        <v>4148.6633169999996</v>
      </c>
      <c r="E167" s="17">
        <v>199.834711</v>
      </c>
      <c r="H167" s="172">
        <v>6.1487603305785121E-2</v>
      </c>
      <c r="I167" s="172">
        <f t="shared" si="2"/>
        <v>255.09136428495864</v>
      </c>
    </row>
    <row r="168" spans="2:9" hidden="1" x14ac:dyDescent="0.25">
      <c r="B168" s="172" t="s">
        <v>196</v>
      </c>
      <c r="C168" s="172">
        <v>200</v>
      </c>
      <c r="D168" s="17">
        <v>3250</v>
      </c>
      <c r="E168" s="17">
        <v>193.38843</v>
      </c>
      <c r="H168" s="172">
        <v>5.9504132231404959E-2</v>
      </c>
      <c r="I168" s="172">
        <f t="shared" si="2"/>
        <v>193.38842975206612</v>
      </c>
    </row>
    <row r="169" spans="2:9" hidden="1" x14ac:dyDescent="0.25">
      <c r="B169" s="172" t="s">
        <v>197</v>
      </c>
      <c r="C169" s="172">
        <v>200</v>
      </c>
      <c r="D169" s="17">
        <v>3250</v>
      </c>
      <c r="E169" s="17">
        <v>199.834711</v>
      </c>
      <c r="H169" s="172">
        <v>6.1487603305785121E-2</v>
      </c>
      <c r="I169" s="172">
        <f t="shared" si="2"/>
        <v>199.83471074380165</v>
      </c>
    </row>
    <row r="170" spans="2:9" hidden="1" x14ac:dyDescent="0.25">
      <c r="B170" s="172" t="s">
        <v>198</v>
      </c>
      <c r="C170" s="172">
        <v>200</v>
      </c>
      <c r="D170" s="17">
        <v>3250</v>
      </c>
      <c r="E170" s="17">
        <v>199.834711</v>
      </c>
      <c r="H170" s="172">
        <v>6.1487603305785121E-2</v>
      </c>
      <c r="I170" s="172">
        <f t="shared" si="2"/>
        <v>199.83471074380165</v>
      </c>
    </row>
    <row r="171" spans="2:9" hidden="1" x14ac:dyDescent="0.25">
      <c r="B171" s="172" t="s">
        <v>199</v>
      </c>
      <c r="C171" s="172">
        <v>200</v>
      </c>
      <c r="D171" s="17">
        <v>3250</v>
      </c>
      <c r="E171" s="17">
        <v>180.495868</v>
      </c>
      <c r="H171" s="172">
        <v>5.5537190082644627E-2</v>
      </c>
      <c r="I171" s="172">
        <f t="shared" si="2"/>
        <v>180.49586776859505</v>
      </c>
    </row>
    <row r="172" spans="2:9" hidden="1" x14ac:dyDescent="0.25">
      <c r="B172" s="172" t="s">
        <v>200</v>
      </c>
      <c r="C172" s="172">
        <v>200</v>
      </c>
      <c r="D172" s="17">
        <v>3250</v>
      </c>
      <c r="E172" s="17">
        <v>199.834711</v>
      </c>
      <c r="H172" s="172">
        <v>6.1487603305785121E-2</v>
      </c>
      <c r="I172" s="172">
        <f t="shared" si="2"/>
        <v>199.83471074380165</v>
      </c>
    </row>
    <row r="173" spans="2:9" hidden="1" x14ac:dyDescent="0.25">
      <c r="B173" s="172" t="s">
        <v>201</v>
      </c>
      <c r="C173" s="172">
        <v>200</v>
      </c>
      <c r="D173" s="17">
        <v>3250</v>
      </c>
      <c r="E173" s="17">
        <v>193.38843</v>
      </c>
      <c r="H173" s="172">
        <v>5.9504132231404959E-2</v>
      </c>
      <c r="I173" s="172">
        <f t="shared" si="2"/>
        <v>193.38842975206612</v>
      </c>
    </row>
    <row r="174" spans="2:9" hidden="1" x14ac:dyDescent="0.25">
      <c r="B174" s="172" t="s">
        <v>202</v>
      </c>
      <c r="C174" s="172">
        <v>100</v>
      </c>
      <c r="D174" s="17">
        <v>3917.0195210000002</v>
      </c>
      <c r="E174" s="17">
        <v>199.834711</v>
      </c>
      <c r="H174" s="172">
        <v>6.1487603305785121E-2</v>
      </c>
      <c r="I174" s="172">
        <f t="shared" si="2"/>
        <v>240.84814244826447</v>
      </c>
    </row>
    <row r="175" spans="2:9" hidden="1" x14ac:dyDescent="0.25">
      <c r="B175" s="172" t="s">
        <v>203</v>
      </c>
      <c r="C175" s="172">
        <v>100</v>
      </c>
      <c r="D175" s="17">
        <v>8396.4336349999994</v>
      </c>
      <c r="E175" s="17">
        <v>193.38843</v>
      </c>
      <c r="H175" s="172">
        <v>5.9504132231404959E-2</v>
      </c>
      <c r="I175" s="172">
        <f t="shared" si="2"/>
        <v>499.62249728925616</v>
      </c>
    </row>
    <row r="176" spans="2:9" hidden="1" x14ac:dyDescent="0.25">
      <c r="B176" s="172" t="s">
        <v>204</v>
      </c>
      <c r="C176" s="172">
        <v>100</v>
      </c>
      <c r="D176" s="17">
        <v>9576.6064270000006</v>
      </c>
      <c r="E176" s="17">
        <v>199.834711</v>
      </c>
      <c r="H176" s="172">
        <v>6.1487603305785121E-2</v>
      </c>
      <c r="I176" s="172">
        <f t="shared" si="2"/>
        <v>588.84257699900832</v>
      </c>
    </row>
    <row r="177" spans="2:9" hidden="1" x14ac:dyDescent="0.25">
      <c r="B177" s="172" t="s">
        <v>205</v>
      </c>
      <c r="C177" s="172">
        <v>100</v>
      </c>
      <c r="D177" s="17">
        <v>8618.8323359999995</v>
      </c>
      <c r="E177" s="17">
        <v>199.834711</v>
      </c>
      <c r="H177" s="172">
        <v>6.1487603305785121E-2</v>
      </c>
      <c r="I177" s="172">
        <f t="shared" si="2"/>
        <v>529.95134363504121</v>
      </c>
    </row>
    <row r="178" spans="2:9" hidden="1" x14ac:dyDescent="0.25">
      <c r="B178" s="172" t="s">
        <v>206</v>
      </c>
      <c r="C178" s="172">
        <v>100</v>
      </c>
      <c r="D178" s="17">
        <v>4185.6675400000004</v>
      </c>
      <c r="E178" s="17">
        <v>193.38843</v>
      </c>
      <c r="H178" s="172">
        <v>5.9504132231404959E-2</v>
      </c>
      <c r="I178" s="172">
        <f t="shared" si="2"/>
        <v>249.06451477685954</v>
      </c>
    </row>
    <row r="179" spans="2:9" hidden="1" x14ac:dyDescent="0.25">
      <c r="B179" s="172" t="s">
        <v>207</v>
      </c>
      <c r="C179" s="172">
        <v>100</v>
      </c>
      <c r="D179" s="17">
        <v>4029.3443139999999</v>
      </c>
      <c r="E179" s="17">
        <v>224.96243899999999</v>
      </c>
      <c r="H179" s="172">
        <v>6.1487603305785121E-2</v>
      </c>
      <c r="I179" s="172">
        <f t="shared" si="2"/>
        <v>247.75472476165288</v>
      </c>
    </row>
    <row r="180" spans="2:9" hidden="1" x14ac:dyDescent="0.25">
      <c r="B180" s="172" t="s">
        <v>208</v>
      </c>
      <c r="C180" s="172">
        <v>200</v>
      </c>
      <c r="D180" s="17">
        <v>3489.4370170000002</v>
      </c>
      <c r="E180" s="17">
        <v>208.208358</v>
      </c>
      <c r="H180" s="172">
        <v>5.9504132231404959E-2</v>
      </c>
      <c r="I180" s="172">
        <f t="shared" si="2"/>
        <v>207.63592167272728</v>
      </c>
    </row>
    <row r="181" spans="2:9" x14ac:dyDescent="0.25">
      <c r="B181" s="172" t="s">
        <v>209</v>
      </c>
      <c r="C181" s="172">
        <v>300</v>
      </c>
      <c r="D181" s="17">
        <v>3250</v>
      </c>
      <c r="E181" s="17">
        <v>214.583674</v>
      </c>
      <c r="H181" s="172">
        <v>6.1487603305785121E-2</v>
      </c>
      <c r="I181" s="172">
        <f t="shared" si="2"/>
        <v>199.83471074380165</v>
      </c>
    </row>
    <row r="182" spans="2:9" hidden="1" x14ac:dyDescent="0.25">
      <c r="B182" s="172" t="s">
        <v>210</v>
      </c>
      <c r="C182" s="172">
        <v>200</v>
      </c>
      <c r="D182" s="17">
        <v>3250</v>
      </c>
      <c r="E182" s="17">
        <v>199.834711</v>
      </c>
      <c r="H182" s="172">
        <v>6.1487603305785121E-2</v>
      </c>
      <c r="I182" s="172">
        <f t="shared" si="2"/>
        <v>199.83471074380165</v>
      </c>
    </row>
    <row r="183" spans="2:9" hidden="1" x14ac:dyDescent="0.25">
      <c r="B183" s="172" t="s">
        <v>211</v>
      </c>
      <c r="C183" s="172">
        <v>100</v>
      </c>
      <c r="D183" s="17">
        <v>5781.8922199999997</v>
      </c>
      <c r="E183" s="17">
        <v>238.458473</v>
      </c>
      <c r="H183" s="172">
        <v>5.752066115702479E-2</v>
      </c>
      <c r="I183" s="172">
        <f t="shared" si="2"/>
        <v>332.57826323305784</v>
      </c>
    </row>
    <row r="184" spans="2:9" x14ac:dyDescent="0.25">
      <c r="B184" s="172" t="s">
        <v>212</v>
      </c>
      <c r="C184" s="172">
        <v>300</v>
      </c>
      <c r="D184" s="17">
        <v>3250</v>
      </c>
      <c r="E184" s="17">
        <v>276.69421499999999</v>
      </c>
      <c r="H184" s="172">
        <v>6.1487603305785121E-2</v>
      </c>
      <c r="I184" s="172">
        <f t="shared" si="2"/>
        <v>199.83471074380165</v>
      </c>
    </row>
    <row r="185" spans="2:9" x14ac:dyDescent="0.25">
      <c r="B185" s="172" t="s">
        <v>213</v>
      </c>
      <c r="C185" s="172">
        <v>300</v>
      </c>
      <c r="D185" s="17">
        <v>3250</v>
      </c>
      <c r="E185" s="17">
        <v>267.768595</v>
      </c>
      <c r="H185" s="172">
        <v>5.9504132231404959E-2</v>
      </c>
      <c r="I185" s="172">
        <f t="shared" si="2"/>
        <v>193.38842975206612</v>
      </c>
    </row>
    <row r="186" spans="2:9" hidden="1" x14ac:dyDescent="0.25">
      <c r="B186" s="172" t="s">
        <v>214</v>
      </c>
      <c r="C186" s="172">
        <v>100</v>
      </c>
      <c r="D186" s="17">
        <v>5721.5221430000001</v>
      </c>
      <c r="E186" s="17">
        <v>199.834711</v>
      </c>
      <c r="H186" s="172">
        <v>6.1487603305785121E-2</v>
      </c>
      <c r="I186" s="172">
        <f t="shared" si="2"/>
        <v>351.80268383404956</v>
      </c>
    </row>
    <row r="187" spans="2:9" hidden="1" x14ac:dyDescent="0.25">
      <c r="B187" s="172" t="s">
        <v>215</v>
      </c>
      <c r="C187" s="172">
        <v>100</v>
      </c>
      <c r="D187" s="17">
        <v>7103.7837209999998</v>
      </c>
      <c r="E187" s="17">
        <v>193.38843</v>
      </c>
      <c r="H187" s="172">
        <v>5.9504132231404959E-2</v>
      </c>
      <c r="I187" s="172">
        <f t="shared" si="2"/>
        <v>422.70448587768595</v>
      </c>
    </row>
    <row r="188" spans="2:9" hidden="1" x14ac:dyDescent="0.25">
      <c r="B188" s="172" t="s">
        <v>216</v>
      </c>
      <c r="C188" s="172">
        <v>100</v>
      </c>
      <c r="D188" s="17">
        <v>10939.122067</v>
      </c>
      <c r="E188" s="17">
        <v>199.834711</v>
      </c>
      <c r="H188" s="172">
        <v>6.1487603305785121E-2</v>
      </c>
      <c r="I188" s="172">
        <f t="shared" si="2"/>
        <v>672.62039816925619</v>
      </c>
    </row>
    <row r="189" spans="2:9" hidden="1" x14ac:dyDescent="0.25">
      <c r="B189" s="172" t="s">
        <v>217</v>
      </c>
      <c r="C189" s="172">
        <v>100</v>
      </c>
      <c r="D189" s="17">
        <v>9886.0815039999998</v>
      </c>
      <c r="E189" s="17">
        <v>199.834711</v>
      </c>
      <c r="H189" s="172">
        <v>6.1487603305785121E-2</v>
      </c>
      <c r="I189" s="172">
        <f t="shared" si="2"/>
        <v>607.87145776661157</v>
      </c>
    </row>
    <row r="190" spans="2:9" hidden="1" x14ac:dyDescent="0.25">
      <c r="B190" s="172" t="s">
        <v>218</v>
      </c>
      <c r="C190" s="172">
        <v>100</v>
      </c>
      <c r="D190" s="17">
        <v>5303.3392789999998</v>
      </c>
      <c r="E190" s="17">
        <v>193.38843</v>
      </c>
      <c r="H190" s="172">
        <v>5.9504132231404959E-2</v>
      </c>
      <c r="I190" s="172">
        <f t="shared" si="2"/>
        <v>315.57060172561984</v>
      </c>
    </row>
    <row r="191" spans="2:9" hidden="1" x14ac:dyDescent="0.25">
      <c r="B191" s="172" t="s">
        <v>219</v>
      </c>
      <c r="C191" s="172">
        <v>100</v>
      </c>
      <c r="D191" s="17">
        <v>5855.0868710000004</v>
      </c>
      <c r="E191" s="17">
        <v>199.834711</v>
      </c>
      <c r="H191" s="172">
        <v>6.1487603305785121E-2</v>
      </c>
      <c r="I191" s="172">
        <f t="shared" si="2"/>
        <v>360.01525884495868</v>
      </c>
    </row>
    <row r="192" spans="2:9" hidden="1" x14ac:dyDescent="0.25">
      <c r="B192" s="172" t="s">
        <v>220</v>
      </c>
      <c r="C192" s="172">
        <v>100</v>
      </c>
      <c r="D192" s="17">
        <v>5299.9990710000002</v>
      </c>
      <c r="E192" s="17">
        <v>193.38843</v>
      </c>
      <c r="H192" s="172">
        <v>5.9504132231404959E-2</v>
      </c>
      <c r="I192" s="172">
        <f t="shared" si="2"/>
        <v>315.37184554710745</v>
      </c>
    </row>
    <row r="193" spans="2:9" hidden="1" x14ac:dyDescent="0.25">
      <c r="B193" s="172" t="s">
        <v>221</v>
      </c>
      <c r="C193" s="172">
        <v>100</v>
      </c>
      <c r="D193" s="17">
        <v>3521.9448870000001</v>
      </c>
      <c r="E193" s="17">
        <v>199.834711</v>
      </c>
      <c r="H193" s="172">
        <v>6.1487603305785121E-2</v>
      </c>
      <c r="I193" s="172">
        <f t="shared" si="2"/>
        <v>216.55595007669422</v>
      </c>
    </row>
    <row r="194" spans="2:9" hidden="1" x14ac:dyDescent="0.25">
      <c r="B194" s="172" t="s">
        <v>222</v>
      </c>
      <c r="C194" s="172">
        <v>200</v>
      </c>
      <c r="D194" s="17">
        <v>3250</v>
      </c>
      <c r="E194" s="17">
        <v>199.834711</v>
      </c>
      <c r="H194" s="172">
        <v>6.1487603305785121E-2</v>
      </c>
      <c r="I194" s="172">
        <f t="shared" si="2"/>
        <v>199.83471074380165</v>
      </c>
    </row>
    <row r="195" spans="2:9" hidden="1" x14ac:dyDescent="0.25">
      <c r="B195" s="172" t="s">
        <v>223</v>
      </c>
      <c r="C195" s="172">
        <v>200</v>
      </c>
      <c r="D195" s="17">
        <v>3250</v>
      </c>
      <c r="E195" s="17">
        <v>180.495868</v>
      </c>
      <c r="H195" s="172">
        <v>5.5537190082644627E-2</v>
      </c>
      <c r="I195" s="172">
        <f t="shared" si="2"/>
        <v>180.49586776859505</v>
      </c>
    </row>
    <row r="196" spans="2:9" hidden="1" x14ac:dyDescent="0.25">
      <c r="B196" s="172" t="s">
        <v>224</v>
      </c>
      <c r="C196" s="172">
        <v>200</v>
      </c>
      <c r="D196" s="17">
        <v>3250</v>
      </c>
      <c r="E196" s="17">
        <v>199.834711</v>
      </c>
      <c r="H196" s="172">
        <v>6.1487603305785121E-2</v>
      </c>
      <c r="I196" s="172">
        <f t="shared" si="2"/>
        <v>199.83471074380165</v>
      </c>
    </row>
    <row r="197" spans="2:9" hidden="1" x14ac:dyDescent="0.25">
      <c r="B197" s="172" t="s">
        <v>225</v>
      </c>
      <c r="C197" s="172">
        <v>200</v>
      </c>
      <c r="D197" s="17">
        <v>3250</v>
      </c>
      <c r="E197" s="17">
        <v>193.38843</v>
      </c>
      <c r="H197" s="172">
        <v>5.9504132231404959E-2</v>
      </c>
      <c r="I197" s="172">
        <f t="shared" si="2"/>
        <v>193.38842975206612</v>
      </c>
    </row>
    <row r="198" spans="2:9" hidden="1" x14ac:dyDescent="0.25">
      <c r="B198" s="172" t="s">
        <v>226</v>
      </c>
      <c r="C198" s="172">
        <v>100</v>
      </c>
      <c r="D198" s="17">
        <v>5140.1778469999999</v>
      </c>
      <c r="E198" s="17">
        <v>199.834711</v>
      </c>
      <c r="H198" s="172">
        <v>6.1487603305785121E-2</v>
      </c>
      <c r="I198" s="172">
        <f t="shared" si="2"/>
        <v>316.05721637752066</v>
      </c>
    </row>
    <row r="199" spans="2:9" hidden="1" x14ac:dyDescent="0.25">
      <c r="B199" s="172" t="s">
        <v>227</v>
      </c>
      <c r="C199" s="172">
        <v>100</v>
      </c>
      <c r="D199" s="17">
        <v>7587.629363</v>
      </c>
      <c r="E199" s="17">
        <v>193.38843</v>
      </c>
      <c r="H199" s="172">
        <v>5.9504132231404959E-2</v>
      </c>
      <c r="I199" s="172">
        <f t="shared" si="2"/>
        <v>451.495300938843</v>
      </c>
    </row>
    <row r="200" spans="2:9" hidden="1" x14ac:dyDescent="0.25">
      <c r="B200" s="172" t="s">
        <v>228</v>
      </c>
      <c r="C200" s="172">
        <v>100</v>
      </c>
      <c r="D200" s="17">
        <v>11358.080082</v>
      </c>
      <c r="E200" s="17">
        <v>199.834711</v>
      </c>
      <c r="H200" s="172">
        <v>6.1487603305785121E-2</v>
      </c>
      <c r="I200" s="172">
        <f t="shared" si="2"/>
        <v>698.3811223973554</v>
      </c>
    </row>
    <row r="201" spans="2:9" hidden="1" x14ac:dyDescent="0.25">
      <c r="B201" s="172" t="s">
        <v>229</v>
      </c>
      <c r="C201" s="172">
        <v>100</v>
      </c>
      <c r="D201" s="17">
        <v>9752.2722439999998</v>
      </c>
      <c r="E201" s="17">
        <v>199.834711</v>
      </c>
      <c r="H201" s="172">
        <v>6.1487603305785121E-2</v>
      </c>
      <c r="I201" s="172">
        <f t="shared" si="2"/>
        <v>599.64384706909084</v>
      </c>
    </row>
    <row r="202" spans="2:9" hidden="1" x14ac:dyDescent="0.25">
      <c r="B202" s="172" t="s">
        <v>230</v>
      </c>
      <c r="C202" s="172">
        <v>100</v>
      </c>
      <c r="D202" s="17">
        <v>5588.753248</v>
      </c>
      <c r="E202" s="17">
        <v>193.38843</v>
      </c>
      <c r="H202" s="172">
        <v>5.9504132231404959E-2</v>
      </c>
      <c r="I202" s="172">
        <f t="shared" si="2"/>
        <v>332.55391227768592</v>
      </c>
    </row>
    <row r="203" spans="2:9" hidden="1" x14ac:dyDescent="0.25">
      <c r="B203" s="172" t="s">
        <v>231</v>
      </c>
      <c r="C203" s="172">
        <v>100</v>
      </c>
      <c r="D203" s="17">
        <v>4500.2701589999997</v>
      </c>
      <c r="E203" s="17">
        <v>245.950413</v>
      </c>
      <c r="H203" s="172">
        <v>6.1487603305785121E-2</v>
      </c>
      <c r="I203" s="172">
        <f t="shared" si="2"/>
        <v>276.71082630545453</v>
      </c>
    </row>
    <row r="204" spans="2:9" hidden="1" x14ac:dyDescent="0.25">
      <c r="B204" s="172" t="s">
        <v>232</v>
      </c>
      <c r="C204" s="172">
        <v>100</v>
      </c>
      <c r="D204" s="17">
        <v>10195.505607999999</v>
      </c>
      <c r="E204" s="17">
        <v>238.01652899999999</v>
      </c>
      <c r="H204" s="172">
        <v>5.9504132231404959E-2</v>
      </c>
      <c r="I204" s="172">
        <f t="shared" ref="I204:I267" si="3">D204*H204</f>
        <v>606.67471386446277</v>
      </c>
    </row>
    <row r="205" spans="2:9" hidden="1" x14ac:dyDescent="0.25">
      <c r="B205" s="172" t="s">
        <v>233</v>
      </c>
      <c r="C205" s="172">
        <v>100</v>
      </c>
      <c r="D205" s="17">
        <v>18062.858766000001</v>
      </c>
      <c r="E205" s="17">
        <v>245.950413</v>
      </c>
      <c r="H205" s="172">
        <v>6.1487603305785121E-2</v>
      </c>
      <c r="I205" s="172">
        <f t="shared" si="3"/>
        <v>1110.6418943722315</v>
      </c>
    </row>
    <row r="206" spans="2:9" x14ac:dyDescent="0.25">
      <c r="B206" s="172" t="s">
        <v>234</v>
      </c>
      <c r="C206" s="172">
        <v>300</v>
      </c>
      <c r="D206" s="17">
        <v>3688.9995439999998</v>
      </c>
      <c r="E206" s="17">
        <v>276.69421499999999</v>
      </c>
      <c r="H206" s="172">
        <v>6.1487603305785121E-2</v>
      </c>
      <c r="I206" s="172">
        <f t="shared" si="3"/>
        <v>226.82774055669418</v>
      </c>
    </row>
    <row r="207" spans="2:9" hidden="1" x14ac:dyDescent="0.25">
      <c r="B207" s="172" t="s">
        <v>235</v>
      </c>
      <c r="C207" s="172">
        <v>100</v>
      </c>
      <c r="D207" s="17">
        <v>29778.272142000002</v>
      </c>
      <c r="E207" s="17">
        <v>249.91735499999999</v>
      </c>
      <c r="H207" s="172">
        <v>5.5537190082644627E-2</v>
      </c>
      <c r="I207" s="172">
        <f t="shared" si="3"/>
        <v>1653.8015602829753</v>
      </c>
    </row>
    <row r="208" spans="2:9" hidden="1" x14ac:dyDescent="0.25">
      <c r="B208" s="172" t="s">
        <v>236</v>
      </c>
      <c r="C208" s="172">
        <v>100</v>
      </c>
      <c r="D208" s="17">
        <v>34283.904935999999</v>
      </c>
      <c r="E208" s="17">
        <v>276.69421499999999</v>
      </c>
      <c r="H208" s="172">
        <v>6.1487603305785121E-2</v>
      </c>
      <c r="I208" s="172">
        <f t="shared" si="3"/>
        <v>2108.0351464780165</v>
      </c>
    </row>
    <row r="209" spans="2:9" hidden="1" x14ac:dyDescent="0.25">
      <c r="B209" s="172" t="s">
        <v>237</v>
      </c>
      <c r="C209" s="172">
        <v>100</v>
      </c>
      <c r="D209" s="17">
        <v>12268.329609</v>
      </c>
      <c r="E209" s="17">
        <v>267.768595</v>
      </c>
      <c r="H209" s="172">
        <v>5.9504132231404959E-2</v>
      </c>
      <c r="I209" s="172">
        <f t="shared" si="3"/>
        <v>730.01630731239675</v>
      </c>
    </row>
    <row r="210" spans="2:9" hidden="1" x14ac:dyDescent="0.25">
      <c r="B210" s="172" t="s">
        <v>238</v>
      </c>
      <c r="C210" s="172">
        <v>100</v>
      </c>
      <c r="D210" s="17">
        <v>9248.9063619999997</v>
      </c>
      <c r="E210" s="17">
        <v>199.834711</v>
      </c>
      <c r="H210" s="172">
        <v>6.1487603305785121E-2</v>
      </c>
      <c r="I210" s="172">
        <f t="shared" si="3"/>
        <v>568.69308539900817</v>
      </c>
    </row>
    <row r="211" spans="2:9" hidden="1" x14ac:dyDescent="0.25">
      <c r="B211" s="172" t="s">
        <v>239</v>
      </c>
      <c r="C211" s="172">
        <v>100</v>
      </c>
      <c r="D211" s="17">
        <v>8672.6577859999998</v>
      </c>
      <c r="E211" s="17">
        <v>193.38843</v>
      </c>
      <c r="H211" s="172">
        <v>5.9504132231404959E-2</v>
      </c>
      <c r="I211" s="172">
        <f t="shared" si="3"/>
        <v>516.05897569586773</v>
      </c>
    </row>
    <row r="212" spans="2:9" hidden="1" x14ac:dyDescent="0.25">
      <c r="B212" s="172" t="s">
        <v>240</v>
      </c>
      <c r="C212" s="172">
        <v>100</v>
      </c>
      <c r="D212" s="17">
        <v>11164.013629999999</v>
      </c>
      <c r="E212" s="17">
        <v>199.834711</v>
      </c>
      <c r="H212" s="172">
        <v>6.1487603305785121E-2</v>
      </c>
      <c r="I212" s="172">
        <f t="shared" si="3"/>
        <v>686.44844138181816</v>
      </c>
    </row>
    <row r="213" spans="2:9" hidden="1" x14ac:dyDescent="0.25">
      <c r="B213" s="172" t="s">
        <v>241</v>
      </c>
      <c r="C213" s="172">
        <v>100</v>
      </c>
      <c r="D213" s="17">
        <v>12462.163108000001</v>
      </c>
      <c r="E213" s="17">
        <v>199.834711</v>
      </c>
      <c r="H213" s="172">
        <v>6.1487603305785121E-2</v>
      </c>
      <c r="I213" s="172">
        <f t="shared" si="3"/>
        <v>766.2685415166942</v>
      </c>
    </row>
    <row r="214" spans="2:9" hidden="1" x14ac:dyDescent="0.25">
      <c r="B214" s="172" t="s">
        <v>242</v>
      </c>
      <c r="C214" s="172">
        <v>100</v>
      </c>
      <c r="D214" s="17">
        <v>15790.920195999999</v>
      </c>
      <c r="E214" s="17">
        <v>193.38843</v>
      </c>
      <c r="H214" s="172">
        <v>5.9504132231404959E-2</v>
      </c>
      <c r="I214" s="172">
        <f t="shared" si="3"/>
        <v>939.62500339834708</v>
      </c>
    </row>
    <row r="215" spans="2:9" hidden="1" x14ac:dyDescent="0.25">
      <c r="B215" s="172" t="s">
        <v>243</v>
      </c>
      <c r="C215" s="172">
        <v>100</v>
      </c>
      <c r="D215" s="17">
        <v>5007.1944569999996</v>
      </c>
      <c r="E215" s="17">
        <v>199.834711</v>
      </c>
      <c r="H215" s="172">
        <v>6.1487603305785121E-2</v>
      </c>
      <c r="I215" s="172">
        <f t="shared" si="3"/>
        <v>307.88038644694211</v>
      </c>
    </row>
    <row r="216" spans="2:9" hidden="1" x14ac:dyDescent="0.25">
      <c r="B216" s="172" t="s">
        <v>244</v>
      </c>
      <c r="C216" s="172">
        <v>100</v>
      </c>
      <c r="D216" s="17">
        <v>7817.2191039999998</v>
      </c>
      <c r="E216" s="17">
        <v>193.38843</v>
      </c>
      <c r="H216" s="172">
        <v>5.9504132231404959E-2</v>
      </c>
      <c r="I216" s="172">
        <f t="shared" si="3"/>
        <v>465.15683924628098</v>
      </c>
    </row>
    <row r="217" spans="2:9" hidden="1" x14ac:dyDescent="0.25">
      <c r="B217" s="172" t="s">
        <v>245</v>
      </c>
      <c r="C217" s="172">
        <v>100</v>
      </c>
      <c r="D217" s="17">
        <v>3714.4712720000002</v>
      </c>
      <c r="E217" s="17">
        <v>199.834711</v>
      </c>
      <c r="H217" s="172">
        <v>6.1487603305785121E-2</v>
      </c>
      <c r="I217" s="172">
        <f t="shared" si="3"/>
        <v>228.39393606347107</v>
      </c>
    </row>
    <row r="218" spans="2:9" hidden="1" x14ac:dyDescent="0.25">
      <c r="B218" s="172" t="s">
        <v>246</v>
      </c>
      <c r="C218" s="172">
        <v>200</v>
      </c>
      <c r="D218" s="17">
        <v>3250</v>
      </c>
      <c r="E218" s="17">
        <v>199.834711</v>
      </c>
      <c r="H218" s="172">
        <v>6.1487603305785121E-2</v>
      </c>
      <c r="I218" s="172">
        <f t="shared" si="3"/>
        <v>199.83471074380165</v>
      </c>
    </row>
    <row r="219" spans="2:9" hidden="1" x14ac:dyDescent="0.25">
      <c r="B219" s="172" t="s">
        <v>247</v>
      </c>
      <c r="C219" s="172">
        <v>200</v>
      </c>
      <c r="D219" s="17">
        <v>3250</v>
      </c>
      <c r="E219" s="17">
        <v>180.495868</v>
      </c>
      <c r="H219" s="172">
        <v>5.5537190082644627E-2</v>
      </c>
      <c r="I219" s="172">
        <f t="shared" si="3"/>
        <v>180.49586776859505</v>
      </c>
    </row>
    <row r="220" spans="2:9" hidden="1" x14ac:dyDescent="0.25">
      <c r="B220" s="172" t="s">
        <v>248</v>
      </c>
      <c r="C220" s="172">
        <v>200</v>
      </c>
      <c r="D220" s="17">
        <v>3250</v>
      </c>
      <c r="E220" s="17">
        <v>199.834711</v>
      </c>
      <c r="H220" s="172">
        <v>6.1487603305785121E-2</v>
      </c>
      <c r="I220" s="172">
        <f t="shared" si="3"/>
        <v>199.83471074380165</v>
      </c>
    </row>
    <row r="221" spans="2:9" hidden="1" x14ac:dyDescent="0.25">
      <c r="B221" s="172" t="s">
        <v>249</v>
      </c>
      <c r="C221" s="172">
        <v>100</v>
      </c>
      <c r="D221" s="17">
        <v>4873.5538749999996</v>
      </c>
      <c r="E221" s="17">
        <v>193.38843</v>
      </c>
      <c r="H221" s="172">
        <v>5.9504132231404959E-2</v>
      </c>
      <c r="I221" s="172">
        <f t="shared" si="3"/>
        <v>289.99659421487598</v>
      </c>
    </row>
    <row r="222" spans="2:9" hidden="1" x14ac:dyDescent="0.25">
      <c r="B222" s="172" t="s">
        <v>250</v>
      </c>
      <c r="C222" s="172">
        <v>100</v>
      </c>
      <c r="D222" s="17">
        <v>8397.9648259999994</v>
      </c>
      <c r="E222" s="17">
        <v>199.834711</v>
      </c>
      <c r="H222" s="172">
        <v>6.1487603305785121E-2</v>
      </c>
      <c r="I222" s="172">
        <f t="shared" si="3"/>
        <v>516.37072979702475</v>
      </c>
    </row>
    <row r="223" spans="2:9" hidden="1" x14ac:dyDescent="0.25">
      <c r="B223" s="172" t="s">
        <v>251</v>
      </c>
      <c r="C223" s="172">
        <v>100</v>
      </c>
      <c r="D223" s="17">
        <v>11928.154418</v>
      </c>
      <c r="E223" s="17">
        <v>193.38843</v>
      </c>
      <c r="H223" s="172">
        <v>5.9504132231404959E-2</v>
      </c>
      <c r="I223" s="172">
        <f t="shared" si="3"/>
        <v>709.77447776528925</v>
      </c>
    </row>
    <row r="224" spans="2:9" hidden="1" x14ac:dyDescent="0.25">
      <c r="B224" s="172" t="s">
        <v>252</v>
      </c>
      <c r="C224" s="172">
        <v>100</v>
      </c>
      <c r="D224" s="17">
        <v>14026.537919</v>
      </c>
      <c r="E224" s="17">
        <v>199.834711</v>
      </c>
      <c r="H224" s="172">
        <v>6.1487603305785121E-2</v>
      </c>
      <c r="I224" s="172">
        <f t="shared" si="3"/>
        <v>862.45819931702476</v>
      </c>
    </row>
    <row r="225" spans="2:9" hidden="1" x14ac:dyDescent="0.25">
      <c r="B225" s="172" t="s">
        <v>253</v>
      </c>
      <c r="C225" s="172">
        <v>100</v>
      </c>
      <c r="D225" s="17">
        <v>10730.945105000001</v>
      </c>
      <c r="E225" s="17">
        <v>199.834711</v>
      </c>
      <c r="H225" s="172">
        <v>6.1487603305785121E-2</v>
      </c>
      <c r="I225" s="172">
        <f t="shared" si="3"/>
        <v>659.82009571239666</v>
      </c>
    </row>
    <row r="226" spans="2:9" hidden="1" x14ac:dyDescent="0.25">
      <c r="B226" s="172" t="s">
        <v>254</v>
      </c>
      <c r="C226" s="172">
        <v>100</v>
      </c>
      <c r="D226" s="17">
        <v>6297.5499229999996</v>
      </c>
      <c r="E226" s="17">
        <v>193.38843</v>
      </c>
      <c r="H226" s="172">
        <v>5.9504132231404959E-2</v>
      </c>
      <c r="I226" s="172">
        <f t="shared" si="3"/>
        <v>374.73024335206611</v>
      </c>
    </row>
    <row r="227" spans="2:9" hidden="1" x14ac:dyDescent="0.25">
      <c r="B227" s="172" t="s">
        <v>255</v>
      </c>
      <c r="C227" s="172">
        <v>100</v>
      </c>
      <c r="D227" s="17">
        <v>5545.0698609999999</v>
      </c>
      <c r="E227" s="17">
        <v>215.15980500000001</v>
      </c>
      <c r="H227" s="172">
        <v>6.1487603305785121E-2</v>
      </c>
      <c r="I227" s="172">
        <f t="shared" si="3"/>
        <v>340.95305591603307</v>
      </c>
    </row>
    <row r="228" spans="2:9" hidden="1" x14ac:dyDescent="0.25">
      <c r="B228" s="172" t="s">
        <v>256</v>
      </c>
      <c r="C228" s="172">
        <v>100</v>
      </c>
      <c r="D228" s="17">
        <v>5444.3700250000002</v>
      </c>
      <c r="E228" s="17">
        <v>207.37360100000001</v>
      </c>
      <c r="H228" s="172">
        <v>5.9504132231404959E-2</v>
      </c>
      <c r="I228" s="172">
        <f t="shared" si="3"/>
        <v>323.96251388429755</v>
      </c>
    </row>
    <row r="229" spans="2:9" x14ac:dyDescent="0.25">
      <c r="B229" s="172" t="s">
        <v>257</v>
      </c>
      <c r="C229" s="172">
        <v>300</v>
      </c>
      <c r="D229" s="17">
        <v>3250</v>
      </c>
      <c r="E229" s="17">
        <v>213.46901600000001</v>
      </c>
      <c r="H229" s="172">
        <v>6.1487603305785121E-2</v>
      </c>
      <c r="I229" s="172">
        <f t="shared" si="3"/>
        <v>199.83471074380165</v>
      </c>
    </row>
    <row r="230" spans="2:9" hidden="1" x14ac:dyDescent="0.25">
      <c r="B230" s="172" t="s">
        <v>258</v>
      </c>
      <c r="C230" s="172">
        <v>200</v>
      </c>
      <c r="D230" s="17">
        <v>3250</v>
      </c>
      <c r="E230" s="17">
        <v>199.834711</v>
      </c>
      <c r="H230" s="172">
        <v>6.1487603305785121E-2</v>
      </c>
      <c r="I230" s="172">
        <f t="shared" si="3"/>
        <v>199.83471074380165</v>
      </c>
    </row>
    <row r="231" spans="2:9" hidden="1" x14ac:dyDescent="0.25">
      <c r="B231" s="172" t="s">
        <v>259</v>
      </c>
      <c r="C231" s="172">
        <v>100</v>
      </c>
      <c r="D231" s="17">
        <v>30742.028678999999</v>
      </c>
      <c r="E231" s="17">
        <v>258.84297500000002</v>
      </c>
      <c r="H231" s="172">
        <v>5.752066115702479E-2</v>
      </c>
      <c r="I231" s="172">
        <f t="shared" si="3"/>
        <v>1768.3018149242973</v>
      </c>
    </row>
    <row r="232" spans="2:9" hidden="1" x14ac:dyDescent="0.25">
      <c r="B232" s="172" t="s">
        <v>260</v>
      </c>
      <c r="C232" s="172">
        <v>100</v>
      </c>
      <c r="D232" s="17">
        <v>20521.041531999999</v>
      </c>
      <c r="E232" s="17">
        <v>276.69421499999999</v>
      </c>
      <c r="H232" s="172">
        <v>6.1487603305785121E-2</v>
      </c>
      <c r="I232" s="172">
        <f t="shared" si="3"/>
        <v>1261.789661141157</v>
      </c>
    </row>
    <row r="233" spans="2:9" x14ac:dyDescent="0.25">
      <c r="B233" s="172" t="s">
        <v>261</v>
      </c>
      <c r="C233" s="172">
        <v>300</v>
      </c>
      <c r="D233" s="17">
        <v>3250</v>
      </c>
      <c r="E233" s="17">
        <v>267.768595</v>
      </c>
      <c r="H233" s="172">
        <v>5.9504132231404959E-2</v>
      </c>
      <c r="I233" s="172">
        <f t="shared" si="3"/>
        <v>193.38842975206612</v>
      </c>
    </row>
    <row r="234" spans="2:9" hidden="1" x14ac:dyDescent="0.25">
      <c r="B234" s="172" t="s">
        <v>262</v>
      </c>
      <c r="C234" s="172">
        <v>100</v>
      </c>
      <c r="D234" s="17">
        <v>5860.7938489999997</v>
      </c>
      <c r="E234" s="17">
        <v>199.834711</v>
      </c>
      <c r="H234" s="172">
        <v>6.1487603305785121E-2</v>
      </c>
      <c r="I234" s="172">
        <f t="shared" si="3"/>
        <v>360.36616724429746</v>
      </c>
    </row>
    <row r="235" spans="2:9" hidden="1" x14ac:dyDescent="0.25">
      <c r="B235" s="172" t="s">
        <v>263</v>
      </c>
      <c r="C235" s="172">
        <v>100</v>
      </c>
      <c r="D235" s="17">
        <v>9326.1409879999992</v>
      </c>
      <c r="E235" s="17">
        <v>193.38843</v>
      </c>
      <c r="H235" s="172">
        <v>5.9504132231404959E-2</v>
      </c>
      <c r="I235" s="172">
        <f t="shared" si="3"/>
        <v>554.94392655867762</v>
      </c>
    </row>
    <row r="236" spans="2:9" hidden="1" x14ac:dyDescent="0.25">
      <c r="B236" s="172" t="s">
        <v>264</v>
      </c>
      <c r="C236" s="172">
        <v>100</v>
      </c>
      <c r="D236" s="17">
        <v>15075.081139</v>
      </c>
      <c r="E236" s="17">
        <v>199.834711</v>
      </c>
      <c r="H236" s="172">
        <v>6.1487603305785121E-2</v>
      </c>
      <c r="I236" s="172">
        <f t="shared" si="3"/>
        <v>926.93060887735533</v>
      </c>
    </row>
    <row r="237" spans="2:9" hidden="1" x14ac:dyDescent="0.25">
      <c r="B237" s="172" t="s">
        <v>265</v>
      </c>
      <c r="C237" s="172">
        <v>100</v>
      </c>
      <c r="D237" s="17">
        <v>10508.164784000001</v>
      </c>
      <c r="E237" s="17">
        <v>199.834711</v>
      </c>
      <c r="H237" s="172">
        <v>6.1487603305785121E-2</v>
      </c>
      <c r="I237" s="172">
        <f t="shared" si="3"/>
        <v>646.1218677104132</v>
      </c>
    </row>
    <row r="238" spans="2:9" hidden="1" x14ac:dyDescent="0.25">
      <c r="B238" s="172" t="s">
        <v>266</v>
      </c>
      <c r="C238" s="172">
        <v>100</v>
      </c>
      <c r="D238" s="17">
        <v>8928.4748930000005</v>
      </c>
      <c r="E238" s="17">
        <v>193.38843</v>
      </c>
      <c r="H238" s="172">
        <v>5.9504132231404959E-2</v>
      </c>
      <c r="I238" s="172">
        <f t="shared" si="3"/>
        <v>531.2811506578513</v>
      </c>
    </row>
    <row r="239" spans="2:9" hidden="1" x14ac:dyDescent="0.25">
      <c r="B239" s="172" t="s">
        <v>267</v>
      </c>
      <c r="C239" s="172">
        <v>100</v>
      </c>
      <c r="D239" s="17">
        <v>6136.3734910000003</v>
      </c>
      <c r="E239" s="17">
        <v>245.950413</v>
      </c>
      <c r="H239" s="172">
        <v>6.1487603305785121E-2</v>
      </c>
      <c r="I239" s="172">
        <f t="shared" si="3"/>
        <v>377.31089895074382</v>
      </c>
    </row>
    <row r="240" spans="2:9" hidden="1" x14ac:dyDescent="0.25">
      <c r="B240" s="172" t="s">
        <v>268</v>
      </c>
      <c r="C240" s="172">
        <v>100</v>
      </c>
      <c r="D240" s="17">
        <v>7969.0443690000002</v>
      </c>
      <c r="E240" s="17">
        <v>238.01652899999999</v>
      </c>
      <c r="H240" s="172">
        <v>5.9504132231404959E-2</v>
      </c>
      <c r="I240" s="172">
        <f t="shared" si="3"/>
        <v>474.19106989090909</v>
      </c>
    </row>
    <row r="241" spans="2:9" hidden="1" x14ac:dyDescent="0.25">
      <c r="B241" s="172" t="s">
        <v>269</v>
      </c>
      <c r="C241" s="172">
        <v>100</v>
      </c>
      <c r="D241" s="17">
        <v>6575.5697879999998</v>
      </c>
      <c r="E241" s="17">
        <v>245.950413</v>
      </c>
      <c r="H241" s="172">
        <v>6.1487603305785121E-2</v>
      </c>
      <c r="I241" s="172">
        <f t="shared" si="3"/>
        <v>404.31602663404954</v>
      </c>
    </row>
    <row r="242" spans="2:9" hidden="1" x14ac:dyDescent="0.25">
      <c r="B242" s="172" t="s">
        <v>270</v>
      </c>
      <c r="C242" s="172">
        <v>100</v>
      </c>
      <c r="D242" s="17">
        <v>25152.572721</v>
      </c>
      <c r="E242" s="17">
        <v>276.69421499999999</v>
      </c>
      <c r="H242" s="172">
        <v>6.1487603305785121E-2</v>
      </c>
      <c r="I242" s="172">
        <f t="shared" si="3"/>
        <v>1546.5714135887604</v>
      </c>
    </row>
    <row r="243" spans="2:9" hidden="1" x14ac:dyDescent="0.25">
      <c r="B243" s="172" t="s">
        <v>271</v>
      </c>
      <c r="C243" s="172">
        <v>100</v>
      </c>
      <c r="D243" s="17">
        <v>22774.680770999999</v>
      </c>
      <c r="E243" s="17">
        <v>249.91735499999999</v>
      </c>
      <c r="H243" s="172">
        <v>5.5537190082644627E-2</v>
      </c>
      <c r="I243" s="172">
        <f t="shared" si="3"/>
        <v>1264.8417750505785</v>
      </c>
    </row>
    <row r="244" spans="2:9" hidden="1" x14ac:dyDescent="0.25">
      <c r="B244" s="172" t="s">
        <v>272</v>
      </c>
      <c r="C244" s="172">
        <v>100</v>
      </c>
      <c r="D244" s="17">
        <v>13481.512697</v>
      </c>
      <c r="E244" s="17">
        <v>276.69421499999999</v>
      </c>
      <c r="H244" s="172">
        <v>6.1487603305785121E-2</v>
      </c>
      <c r="I244" s="172">
        <f t="shared" si="3"/>
        <v>828.94590467504133</v>
      </c>
    </row>
    <row r="245" spans="2:9" hidden="1" x14ac:dyDescent="0.25">
      <c r="B245" s="172" t="s">
        <v>273</v>
      </c>
      <c r="C245" s="172">
        <v>100</v>
      </c>
      <c r="D245" s="17">
        <v>13738.976423</v>
      </c>
      <c r="E245" s="17">
        <v>267.768595</v>
      </c>
      <c r="H245" s="172">
        <v>5.9504132231404959E-2</v>
      </c>
      <c r="I245" s="172">
        <f t="shared" si="3"/>
        <v>817.52586979834712</v>
      </c>
    </row>
    <row r="246" spans="2:9" hidden="1" x14ac:dyDescent="0.25">
      <c r="B246" s="172" t="s">
        <v>274</v>
      </c>
      <c r="C246" s="172">
        <v>100</v>
      </c>
      <c r="D246" s="17">
        <v>13384.7448</v>
      </c>
      <c r="E246" s="17">
        <v>199.834711</v>
      </c>
      <c r="H246" s="172">
        <v>6.1487603305785121E-2</v>
      </c>
      <c r="I246" s="172">
        <f t="shared" si="3"/>
        <v>822.99587861157022</v>
      </c>
    </row>
    <row r="247" spans="2:9" hidden="1" x14ac:dyDescent="0.25">
      <c r="B247" s="172" t="s">
        <v>275</v>
      </c>
      <c r="C247" s="172">
        <v>100</v>
      </c>
      <c r="D247" s="17">
        <v>9200.2677239999994</v>
      </c>
      <c r="E247" s="17">
        <v>193.38843</v>
      </c>
      <c r="H247" s="172">
        <v>5.9504132231404959E-2</v>
      </c>
      <c r="I247" s="172">
        <f t="shared" si="3"/>
        <v>547.45394721322316</v>
      </c>
    </row>
    <row r="248" spans="2:9" hidden="1" x14ac:dyDescent="0.25">
      <c r="B248" s="172" t="s">
        <v>276</v>
      </c>
      <c r="C248" s="172">
        <v>100</v>
      </c>
      <c r="D248" s="17">
        <v>13905.425804</v>
      </c>
      <c r="E248" s="17">
        <v>199.834711</v>
      </c>
      <c r="H248" s="172">
        <v>6.1487603305785121E-2</v>
      </c>
      <c r="I248" s="172">
        <f t="shared" si="3"/>
        <v>855.01130563438016</v>
      </c>
    </row>
    <row r="249" spans="2:9" hidden="1" x14ac:dyDescent="0.25">
      <c r="B249" s="172" t="s">
        <v>277</v>
      </c>
      <c r="C249" s="172">
        <v>100</v>
      </c>
      <c r="D249" s="17">
        <v>13211.760829000001</v>
      </c>
      <c r="E249" s="17">
        <v>199.834711</v>
      </c>
      <c r="H249" s="172">
        <v>6.1487603305785121E-2</v>
      </c>
      <c r="I249" s="172">
        <f t="shared" si="3"/>
        <v>812.35950882446286</v>
      </c>
    </row>
    <row r="250" spans="2:9" hidden="1" x14ac:dyDescent="0.25">
      <c r="B250" s="172" t="s">
        <v>278</v>
      </c>
      <c r="C250" s="172">
        <v>100</v>
      </c>
      <c r="D250" s="17">
        <v>15631.994226000001</v>
      </c>
      <c r="E250" s="17">
        <v>193.38843</v>
      </c>
      <c r="H250" s="172">
        <v>5.9504132231404959E-2</v>
      </c>
      <c r="I250" s="172">
        <f t="shared" si="3"/>
        <v>930.16825146446286</v>
      </c>
    </row>
    <row r="251" spans="2:9" hidden="1" x14ac:dyDescent="0.25">
      <c r="B251" s="172" t="s">
        <v>279</v>
      </c>
      <c r="C251" s="172">
        <v>100</v>
      </c>
      <c r="D251" s="17">
        <v>6564.7396070000004</v>
      </c>
      <c r="E251" s="17">
        <v>245.950413</v>
      </c>
      <c r="H251" s="172">
        <v>6.1487603305785121E-2</v>
      </c>
      <c r="I251" s="172">
        <f t="shared" si="3"/>
        <v>403.65010476099172</v>
      </c>
    </row>
    <row r="252" spans="2:9" hidden="1" x14ac:dyDescent="0.25">
      <c r="B252" s="172" t="s">
        <v>280</v>
      </c>
      <c r="C252" s="172">
        <v>100</v>
      </c>
      <c r="D252" s="17">
        <v>10695.557029</v>
      </c>
      <c r="E252" s="17">
        <v>238.01652899999999</v>
      </c>
      <c r="H252" s="172">
        <v>5.9504132231404959E-2</v>
      </c>
      <c r="I252" s="172">
        <f t="shared" si="3"/>
        <v>636.42983974214872</v>
      </c>
    </row>
    <row r="253" spans="2:9" hidden="1" x14ac:dyDescent="0.25">
      <c r="B253" s="172" t="s">
        <v>281</v>
      </c>
      <c r="C253" s="172">
        <v>100</v>
      </c>
      <c r="D253" s="17">
        <v>12851.64782</v>
      </c>
      <c r="E253" s="17">
        <v>245.950413</v>
      </c>
      <c r="H253" s="172">
        <v>6.1487603305785121E-2</v>
      </c>
      <c r="I253" s="172">
        <f t="shared" si="3"/>
        <v>790.2170229818181</v>
      </c>
    </row>
    <row r="254" spans="2:9" hidden="1" x14ac:dyDescent="0.25">
      <c r="B254" s="172" t="s">
        <v>282</v>
      </c>
      <c r="C254" s="172">
        <v>100</v>
      </c>
      <c r="D254" s="17">
        <v>18201.388353999999</v>
      </c>
      <c r="E254" s="17">
        <v>276.69421499999999</v>
      </c>
      <c r="H254" s="172">
        <v>6.1487603305785121E-2</v>
      </c>
      <c r="I254" s="172">
        <f t="shared" si="3"/>
        <v>1119.1597467252891</v>
      </c>
    </row>
    <row r="255" spans="2:9" hidden="1" x14ac:dyDescent="0.25">
      <c r="B255" s="172" t="s">
        <v>283</v>
      </c>
      <c r="C255" s="172">
        <v>100</v>
      </c>
      <c r="D255" s="17">
        <v>27512.399495000001</v>
      </c>
      <c r="E255" s="17">
        <v>249.91735499999999</v>
      </c>
      <c r="H255" s="172">
        <v>5.5537190082644627E-2</v>
      </c>
      <c r="I255" s="172">
        <f t="shared" si="3"/>
        <v>1527.9613603834712</v>
      </c>
    </row>
    <row r="256" spans="2:9" x14ac:dyDescent="0.25">
      <c r="B256" s="172" t="s">
        <v>284</v>
      </c>
      <c r="C256" s="172">
        <v>300</v>
      </c>
      <c r="D256" s="17">
        <v>3250</v>
      </c>
      <c r="E256" s="17">
        <v>276.69421499999999</v>
      </c>
      <c r="H256" s="172">
        <v>6.1487603305785121E-2</v>
      </c>
      <c r="I256" s="172">
        <f t="shared" si="3"/>
        <v>199.83471074380165</v>
      </c>
    </row>
    <row r="257" spans="2:9" x14ac:dyDescent="0.25">
      <c r="B257" s="172" t="s">
        <v>285</v>
      </c>
      <c r="C257" s="172">
        <v>300</v>
      </c>
      <c r="D257" s="17">
        <v>3768.5194369999999</v>
      </c>
      <c r="E257" s="17">
        <v>267.768595</v>
      </c>
      <c r="H257" s="172">
        <v>5.9504132231404959E-2</v>
      </c>
      <c r="I257" s="172">
        <f t="shared" si="3"/>
        <v>224.24247889586778</v>
      </c>
    </row>
    <row r="258" spans="2:9" hidden="1" x14ac:dyDescent="0.25">
      <c r="B258" s="172" t="s">
        <v>286</v>
      </c>
      <c r="C258" s="172">
        <v>100</v>
      </c>
      <c r="D258" s="17">
        <v>11876.289599</v>
      </c>
      <c r="E258" s="17">
        <v>199.834711</v>
      </c>
      <c r="H258" s="172">
        <v>6.1487603305785121E-2</v>
      </c>
      <c r="I258" s="172">
        <f t="shared" si="3"/>
        <v>730.24458360793381</v>
      </c>
    </row>
    <row r="259" spans="2:9" hidden="1" x14ac:dyDescent="0.25">
      <c r="B259" s="172" t="s">
        <v>287</v>
      </c>
      <c r="C259" s="172">
        <v>100</v>
      </c>
      <c r="D259" s="17">
        <v>8458.3308809999999</v>
      </c>
      <c r="E259" s="17">
        <v>193.38843</v>
      </c>
      <c r="H259" s="172">
        <v>5.9504132231404959E-2</v>
      </c>
      <c r="I259" s="172">
        <f t="shared" si="3"/>
        <v>503.30563919999997</v>
      </c>
    </row>
    <row r="260" spans="2:9" hidden="1" x14ac:dyDescent="0.25">
      <c r="B260" s="172" t="s">
        <v>288</v>
      </c>
      <c r="C260" s="172">
        <v>100</v>
      </c>
      <c r="D260" s="17">
        <v>12254.074191</v>
      </c>
      <c r="E260" s="17">
        <v>199.834711</v>
      </c>
      <c r="H260" s="172">
        <v>6.1487603305785121E-2</v>
      </c>
      <c r="I260" s="172">
        <f t="shared" si="3"/>
        <v>753.47365273586774</v>
      </c>
    </row>
    <row r="261" spans="2:9" hidden="1" x14ac:dyDescent="0.25">
      <c r="B261" s="172" t="s">
        <v>289</v>
      </c>
      <c r="C261" s="172">
        <v>100</v>
      </c>
      <c r="D261" s="17">
        <v>12233.105685</v>
      </c>
      <c r="E261" s="17">
        <v>199.834711</v>
      </c>
      <c r="H261" s="172">
        <v>6.1487603305785121E-2</v>
      </c>
      <c r="I261" s="172">
        <f t="shared" si="3"/>
        <v>752.1843495570248</v>
      </c>
    </row>
    <row r="262" spans="2:9" hidden="1" x14ac:dyDescent="0.25">
      <c r="B262" s="172" t="s">
        <v>290</v>
      </c>
      <c r="C262" s="172">
        <v>100</v>
      </c>
      <c r="D262" s="17">
        <v>16512.947486000001</v>
      </c>
      <c r="E262" s="17">
        <v>193.38843</v>
      </c>
      <c r="H262" s="172">
        <v>5.9504132231404959E-2</v>
      </c>
      <c r="I262" s="172">
        <f t="shared" si="3"/>
        <v>982.58861073719015</v>
      </c>
    </row>
    <row r="263" spans="2:9" hidden="1" x14ac:dyDescent="0.25">
      <c r="B263" s="172" t="s">
        <v>291</v>
      </c>
      <c r="C263" s="172">
        <v>100</v>
      </c>
      <c r="D263" s="17">
        <v>7205.9052179999999</v>
      </c>
      <c r="E263" s="17">
        <v>245.950413</v>
      </c>
      <c r="H263" s="172">
        <v>6.1487603305785121E-2</v>
      </c>
      <c r="I263" s="172">
        <f t="shared" si="3"/>
        <v>443.07384150347104</v>
      </c>
    </row>
    <row r="264" spans="2:9" hidden="1" x14ac:dyDescent="0.25">
      <c r="B264" s="172" t="s">
        <v>292</v>
      </c>
      <c r="C264" s="172">
        <v>100</v>
      </c>
      <c r="D264" s="17">
        <v>10043.471213000001</v>
      </c>
      <c r="E264" s="17">
        <v>238.01652899999999</v>
      </c>
      <c r="H264" s="172">
        <v>5.9504132231404959E-2</v>
      </c>
      <c r="I264" s="172">
        <f t="shared" si="3"/>
        <v>597.62803912066124</v>
      </c>
    </row>
    <row r="265" spans="2:9" x14ac:dyDescent="0.25">
      <c r="B265" s="172" t="s">
        <v>293</v>
      </c>
      <c r="C265" s="172">
        <v>300</v>
      </c>
      <c r="D265" s="17">
        <v>3250</v>
      </c>
      <c r="E265" s="17">
        <v>245.950413</v>
      </c>
      <c r="H265" s="172">
        <v>6.1487603305785121E-2</v>
      </c>
      <c r="I265" s="172">
        <f t="shared" si="3"/>
        <v>199.83471074380165</v>
      </c>
    </row>
    <row r="266" spans="2:9" hidden="1" x14ac:dyDescent="0.25">
      <c r="B266" s="172" t="s">
        <v>294</v>
      </c>
      <c r="C266" s="172">
        <v>100</v>
      </c>
      <c r="D266" s="17">
        <v>7568.1810649999998</v>
      </c>
      <c r="E266" s="17">
        <v>276.69421499999999</v>
      </c>
      <c r="H266" s="172">
        <v>6.1487603305785121E-2</v>
      </c>
      <c r="I266" s="172">
        <f t="shared" si="3"/>
        <v>465.34931507107433</v>
      </c>
    </row>
    <row r="267" spans="2:9" hidden="1" x14ac:dyDescent="0.25">
      <c r="B267" s="172" t="s">
        <v>295</v>
      </c>
      <c r="C267" s="172">
        <v>100</v>
      </c>
      <c r="D267" s="17">
        <v>8322.9187399999992</v>
      </c>
      <c r="E267" s="17">
        <v>249.91735499999999</v>
      </c>
      <c r="H267" s="172">
        <v>5.5537190082644627E-2</v>
      </c>
      <c r="I267" s="172">
        <f t="shared" si="3"/>
        <v>462.23152010578508</v>
      </c>
    </row>
    <row r="268" spans="2:9" hidden="1" x14ac:dyDescent="0.25">
      <c r="B268" s="172" t="s">
        <v>296</v>
      </c>
      <c r="C268" s="172">
        <v>100</v>
      </c>
      <c r="D268" s="17">
        <v>12568.601438</v>
      </c>
      <c r="E268" s="17">
        <v>276.69421499999999</v>
      </c>
      <c r="H268" s="172">
        <v>6.1487603305785121E-2</v>
      </c>
      <c r="I268" s="172">
        <f t="shared" ref="I268:I331" si="4">D268*H268</f>
        <v>772.81317932826437</v>
      </c>
    </row>
    <row r="269" spans="2:9" hidden="1" x14ac:dyDescent="0.25">
      <c r="B269" s="172" t="s">
        <v>297</v>
      </c>
      <c r="C269" s="172">
        <v>100</v>
      </c>
      <c r="D269" s="17">
        <v>5046.2790580000001</v>
      </c>
      <c r="E269" s="17">
        <v>267.768595</v>
      </c>
      <c r="H269" s="172">
        <v>5.9504132231404959E-2</v>
      </c>
      <c r="I269" s="172">
        <f t="shared" si="4"/>
        <v>300.27445634380166</v>
      </c>
    </row>
    <row r="270" spans="2:9" hidden="1" x14ac:dyDescent="0.25">
      <c r="B270" s="172" t="s">
        <v>298</v>
      </c>
      <c r="C270" s="172">
        <v>100</v>
      </c>
      <c r="D270" s="17">
        <v>7683.8505839999998</v>
      </c>
      <c r="E270" s="17">
        <v>199.834711</v>
      </c>
      <c r="H270" s="172">
        <v>6.1487603305785121E-2</v>
      </c>
      <c r="I270" s="172">
        <f t="shared" si="4"/>
        <v>472.46155656991732</v>
      </c>
    </row>
    <row r="271" spans="2:9" hidden="1" x14ac:dyDescent="0.25">
      <c r="B271" s="172" t="s">
        <v>299</v>
      </c>
      <c r="C271" s="172">
        <v>100</v>
      </c>
      <c r="D271" s="17">
        <v>8554.5492520000007</v>
      </c>
      <c r="E271" s="17">
        <v>193.38843</v>
      </c>
      <c r="H271" s="172">
        <v>5.9504132231404959E-2</v>
      </c>
      <c r="I271" s="172">
        <f t="shared" si="4"/>
        <v>509.03102987107445</v>
      </c>
    </row>
    <row r="272" spans="2:9" hidden="1" x14ac:dyDescent="0.25">
      <c r="B272" s="172" t="s">
        <v>300</v>
      </c>
      <c r="C272" s="172">
        <v>100</v>
      </c>
      <c r="D272" s="17">
        <v>15508.173479999999</v>
      </c>
      <c r="E272" s="17">
        <v>199.834711</v>
      </c>
      <c r="H272" s="172">
        <v>6.1487603305785121E-2</v>
      </c>
      <c r="I272" s="172">
        <f t="shared" si="4"/>
        <v>953.56041893553709</v>
      </c>
    </row>
    <row r="273" spans="2:9" hidden="1" x14ac:dyDescent="0.25">
      <c r="B273" s="172" t="s">
        <v>301</v>
      </c>
      <c r="C273" s="172">
        <v>100</v>
      </c>
      <c r="D273" s="17">
        <v>10792.345724999999</v>
      </c>
      <c r="E273" s="17">
        <v>199.834711</v>
      </c>
      <c r="H273" s="172">
        <v>6.1487603305785121E-2</v>
      </c>
      <c r="I273" s="172">
        <f t="shared" si="4"/>
        <v>663.59547267768585</v>
      </c>
    </row>
    <row r="274" spans="2:9" hidden="1" x14ac:dyDescent="0.25">
      <c r="B274" s="172" t="s">
        <v>302</v>
      </c>
      <c r="C274" s="172">
        <v>100</v>
      </c>
      <c r="D274" s="17">
        <v>14316.679064</v>
      </c>
      <c r="E274" s="17">
        <v>193.38843</v>
      </c>
      <c r="H274" s="172">
        <v>5.9504132231404959E-2</v>
      </c>
      <c r="I274" s="172">
        <f t="shared" si="4"/>
        <v>851.90156413884301</v>
      </c>
    </row>
    <row r="275" spans="2:9" hidden="1" x14ac:dyDescent="0.25">
      <c r="B275" s="172" t="s">
        <v>303</v>
      </c>
      <c r="C275" s="172">
        <v>100</v>
      </c>
      <c r="D275" s="17">
        <v>7944.9111059999996</v>
      </c>
      <c r="E275" s="17">
        <v>245.950413</v>
      </c>
      <c r="H275" s="172">
        <v>6.1487603305785121E-2</v>
      </c>
      <c r="I275" s="172">
        <f t="shared" si="4"/>
        <v>488.51354238545451</v>
      </c>
    </row>
    <row r="276" spans="2:9" hidden="1" x14ac:dyDescent="0.25">
      <c r="B276" s="172" t="s">
        <v>304</v>
      </c>
      <c r="C276" s="172">
        <v>100</v>
      </c>
      <c r="D276" s="17">
        <v>11621.255832999999</v>
      </c>
      <c r="E276" s="17">
        <v>238.01652899999999</v>
      </c>
      <c r="H276" s="172">
        <v>5.9504132231404959E-2</v>
      </c>
      <c r="I276" s="172">
        <f t="shared" si="4"/>
        <v>691.51274378181813</v>
      </c>
    </row>
    <row r="277" spans="2:9" x14ac:dyDescent="0.25">
      <c r="B277" s="172" t="s">
        <v>305</v>
      </c>
      <c r="C277" s="172">
        <v>300</v>
      </c>
      <c r="D277" s="17">
        <v>3866.1279789999999</v>
      </c>
      <c r="E277" s="17">
        <v>245.950413</v>
      </c>
      <c r="H277" s="172">
        <v>6.1487603305785121E-2</v>
      </c>
      <c r="I277" s="172">
        <f t="shared" si="4"/>
        <v>237.71894350214873</v>
      </c>
    </row>
    <row r="278" spans="2:9" x14ac:dyDescent="0.25">
      <c r="B278" s="172" t="s">
        <v>306</v>
      </c>
      <c r="C278" s="172">
        <v>300</v>
      </c>
      <c r="D278" s="17">
        <v>3250</v>
      </c>
      <c r="E278" s="17">
        <v>244.65609599999999</v>
      </c>
      <c r="H278" s="172">
        <v>6.1487603305785121E-2</v>
      </c>
      <c r="I278" s="172">
        <f t="shared" si="4"/>
        <v>199.83471074380165</v>
      </c>
    </row>
    <row r="279" spans="2:9" hidden="1" x14ac:dyDescent="0.25">
      <c r="B279" s="172" t="s">
        <v>307</v>
      </c>
      <c r="C279" s="172">
        <v>200</v>
      </c>
      <c r="D279" s="17">
        <v>3250</v>
      </c>
      <c r="E279" s="17">
        <v>186.942149</v>
      </c>
      <c r="H279" s="172">
        <v>5.752066115702479E-2</v>
      </c>
      <c r="I279" s="172">
        <f t="shared" si="4"/>
        <v>186.94214876033055</v>
      </c>
    </row>
    <row r="280" spans="2:9" hidden="1" x14ac:dyDescent="0.25">
      <c r="B280" s="172" t="s">
        <v>308</v>
      </c>
      <c r="C280" s="172">
        <v>200</v>
      </c>
      <c r="D280" s="17">
        <v>3250</v>
      </c>
      <c r="E280" s="17">
        <v>199.834711</v>
      </c>
      <c r="H280" s="172">
        <v>6.1487603305785121E-2</v>
      </c>
      <c r="I280" s="172">
        <f t="shared" si="4"/>
        <v>199.83471074380165</v>
      </c>
    </row>
    <row r="281" spans="2:9" hidden="1" x14ac:dyDescent="0.25">
      <c r="B281" s="172" t="s">
        <v>309</v>
      </c>
      <c r="C281" s="172">
        <v>200</v>
      </c>
      <c r="D281" s="17">
        <v>3250</v>
      </c>
      <c r="E281" s="17">
        <v>193.38843</v>
      </c>
      <c r="H281" s="172">
        <v>5.9504132231404959E-2</v>
      </c>
      <c r="I281" s="172">
        <f t="shared" si="4"/>
        <v>193.38842975206612</v>
      </c>
    </row>
    <row r="282" spans="2:9" hidden="1" x14ac:dyDescent="0.25">
      <c r="B282" s="172" t="s">
        <v>310</v>
      </c>
      <c r="C282" s="172">
        <v>100</v>
      </c>
      <c r="D282" s="17">
        <v>5336.6920280000004</v>
      </c>
      <c r="E282" s="17">
        <v>199.834711</v>
      </c>
      <c r="H282" s="172">
        <v>6.1487603305785121E-2</v>
      </c>
      <c r="I282" s="172">
        <f t="shared" si="4"/>
        <v>328.14040238280995</v>
      </c>
    </row>
    <row r="283" spans="2:9" hidden="1" x14ac:dyDescent="0.25">
      <c r="B283" s="172" t="s">
        <v>311</v>
      </c>
      <c r="C283" s="172">
        <v>100</v>
      </c>
      <c r="D283" s="17">
        <v>9420.3409800000009</v>
      </c>
      <c r="E283" s="17">
        <v>193.38843</v>
      </c>
      <c r="H283" s="172">
        <v>5.9504132231404959E-2</v>
      </c>
      <c r="I283" s="172">
        <f t="shared" si="4"/>
        <v>560.54921533884306</v>
      </c>
    </row>
    <row r="284" spans="2:9" hidden="1" x14ac:dyDescent="0.25">
      <c r="B284" s="172" t="s">
        <v>312</v>
      </c>
      <c r="C284" s="172">
        <v>100</v>
      </c>
      <c r="D284" s="17">
        <v>12082.643076</v>
      </c>
      <c r="E284" s="17">
        <v>199.834711</v>
      </c>
      <c r="H284" s="172">
        <v>6.1487603305785121E-2</v>
      </c>
      <c r="I284" s="172">
        <f t="shared" si="4"/>
        <v>742.93276434247935</v>
      </c>
    </row>
    <row r="285" spans="2:9" hidden="1" x14ac:dyDescent="0.25">
      <c r="B285" s="172" t="s">
        <v>313</v>
      </c>
      <c r="C285" s="172">
        <v>100</v>
      </c>
      <c r="D285" s="17">
        <v>9069.319571</v>
      </c>
      <c r="E285" s="17">
        <v>199.834711</v>
      </c>
      <c r="H285" s="172">
        <v>6.1487603305785121E-2</v>
      </c>
      <c r="I285" s="172">
        <f t="shared" si="4"/>
        <v>557.65072403504132</v>
      </c>
    </row>
    <row r="286" spans="2:9" hidden="1" x14ac:dyDescent="0.25">
      <c r="B286" s="172" t="s">
        <v>314</v>
      </c>
      <c r="C286" s="172">
        <v>100</v>
      </c>
      <c r="D286" s="17">
        <v>4957.4022400000003</v>
      </c>
      <c r="E286" s="17">
        <v>193.38843</v>
      </c>
      <c r="H286" s="172">
        <v>5.9504132231404959E-2</v>
      </c>
      <c r="I286" s="172">
        <f t="shared" si="4"/>
        <v>294.98591841322315</v>
      </c>
    </row>
    <row r="287" spans="2:9" hidden="1" x14ac:dyDescent="0.25">
      <c r="B287" s="172" t="s">
        <v>315</v>
      </c>
      <c r="C287" s="172">
        <v>100</v>
      </c>
      <c r="D287" s="17">
        <v>5025.9635360000002</v>
      </c>
      <c r="E287" s="17">
        <v>276.44126899999998</v>
      </c>
      <c r="H287" s="172">
        <v>6.1487603305785121E-2</v>
      </c>
      <c r="I287" s="172">
        <f t="shared" si="4"/>
        <v>309.03445213090907</v>
      </c>
    </row>
    <row r="288" spans="2:9" x14ac:dyDescent="0.25">
      <c r="B288" s="172" t="s">
        <v>316</v>
      </c>
      <c r="C288" s="172">
        <v>300</v>
      </c>
      <c r="D288" s="17">
        <v>3250</v>
      </c>
      <c r="E288" s="17">
        <v>252.427831</v>
      </c>
      <c r="H288" s="172">
        <v>5.9504132231404959E-2</v>
      </c>
      <c r="I288" s="172">
        <f t="shared" si="4"/>
        <v>193.38842975206612</v>
      </c>
    </row>
    <row r="289" spans="2:9" x14ac:dyDescent="0.25">
      <c r="B289" s="172" t="s">
        <v>317</v>
      </c>
      <c r="C289" s="172">
        <v>300</v>
      </c>
      <c r="D289" s="17">
        <v>3250</v>
      </c>
      <c r="E289" s="17">
        <v>224.436747</v>
      </c>
      <c r="H289" s="172">
        <v>6.1487603305785121E-2</v>
      </c>
      <c r="I289" s="172">
        <f t="shared" si="4"/>
        <v>199.83471074380165</v>
      </c>
    </row>
    <row r="290" spans="2:9" hidden="1" x14ac:dyDescent="0.25">
      <c r="B290" s="172" t="s">
        <v>318</v>
      </c>
      <c r="C290" s="172">
        <v>200</v>
      </c>
      <c r="D290" s="17">
        <v>3250</v>
      </c>
      <c r="E290" s="17">
        <v>199.834711</v>
      </c>
      <c r="H290" s="172">
        <v>6.1487603305785121E-2</v>
      </c>
      <c r="I290" s="172">
        <f t="shared" si="4"/>
        <v>199.83471074380165</v>
      </c>
    </row>
    <row r="291" spans="2:9" x14ac:dyDescent="0.25">
      <c r="B291" s="172" t="s">
        <v>319</v>
      </c>
      <c r="C291" s="172">
        <v>300</v>
      </c>
      <c r="D291" s="17">
        <v>3250</v>
      </c>
      <c r="E291" s="17">
        <v>249.91735499999999</v>
      </c>
      <c r="H291" s="172">
        <v>5.5537190082644627E-2</v>
      </c>
      <c r="I291" s="172">
        <f t="shared" si="4"/>
        <v>180.49586776859505</v>
      </c>
    </row>
    <row r="292" spans="2:9" x14ac:dyDescent="0.25">
      <c r="B292" s="172" t="s">
        <v>320</v>
      </c>
      <c r="C292" s="172">
        <v>300</v>
      </c>
      <c r="D292" s="17">
        <v>3250</v>
      </c>
      <c r="E292" s="17">
        <v>276.69421499999999</v>
      </c>
      <c r="H292" s="172">
        <v>6.1487603305785121E-2</v>
      </c>
      <c r="I292" s="172">
        <f t="shared" si="4"/>
        <v>199.83471074380165</v>
      </c>
    </row>
    <row r="293" spans="2:9" x14ac:dyDescent="0.25">
      <c r="B293" s="172" t="s">
        <v>321</v>
      </c>
      <c r="C293" s="172">
        <v>300</v>
      </c>
      <c r="D293" s="17">
        <v>3250</v>
      </c>
      <c r="E293" s="17">
        <v>267.768595</v>
      </c>
      <c r="H293" s="172">
        <v>5.9504132231404959E-2</v>
      </c>
      <c r="I293" s="172">
        <f t="shared" si="4"/>
        <v>193.38842975206612</v>
      </c>
    </row>
    <row r="294" spans="2:9" hidden="1" x14ac:dyDescent="0.25">
      <c r="B294" s="172" t="s">
        <v>322</v>
      </c>
      <c r="C294" s="172">
        <v>100</v>
      </c>
      <c r="D294" s="17">
        <v>6220.0644430000002</v>
      </c>
      <c r="E294" s="17">
        <v>199.834711</v>
      </c>
      <c r="H294" s="172">
        <v>6.1487603305785121E-2</v>
      </c>
      <c r="I294" s="172">
        <f t="shared" si="4"/>
        <v>382.45685500760328</v>
      </c>
    </row>
    <row r="295" spans="2:9" hidden="1" x14ac:dyDescent="0.25">
      <c r="B295" s="172" t="s">
        <v>323</v>
      </c>
      <c r="C295" s="172">
        <v>100</v>
      </c>
      <c r="D295" s="17">
        <v>9396.0198889999992</v>
      </c>
      <c r="E295" s="17">
        <v>193.38843</v>
      </c>
      <c r="H295" s="172">
        <v>5.9504132231404959E-2</v>
      </c>
      <c r="I295" s="172">
        <f t="shared" si="4"/>
        <v>559.10200992396688</v>
      </c>
    </row>
    <row r="296" spans="2:9" hidden="1" x14ac:dyDescent="0.25">
      <c r="B296" s="172" t="s">
        <v>324</v>
      </c>
      <c r="C296" s="172">
        <v>100</v>
      </c>
      <c r="D296" s="17">
        <v>12999.515715</v>
      </c>
      <c r="E296" s="17">
        <v>199.834711</v>
      </c>
      <c r="H296" s="172">
        <v>6.1487603305785121E-2</v>
      </c>
      <c r="I296" s="172">
        <f t="shared" si="4"/>
        <v>799.30906545123958</v>
      </c>
    </row>
    <row r="297" spans="2:9" hidden="1" x14ac:dyDescent="0.25">
      <c r="B297" s="172" t="s">
        <v>325</v>
      </c>
      <c r="C297" s="172">
        <v>100</v>
      </c>
      <c r="D297" s="17">
        <v>10353.511261</v>
      </c>
      <c r="E297" s="17">
        <v>199.834711</v>
      </c>
      <c r="H297" s="172">
        <v>6.1487603305785121E-2</v>
      </c>
      <c r="I297" s="172">
        <f t="shared" si="4"/>
        <v>636.61259323834702</v>
      </c>
    </row>
    <row r="298" spans="2:9" hidden="1" x14ac:dyDescent="0.25">
      <c r="B298" s="172" t="s">
        <v>326</v>
      </c>
      <c r="C298" s="172">
        <v>100</v>
      </c>
      <c r="D298" s="17">
        <v>5847.7948919999999</v>
      </c>
      <c r="E298" s="17">
        <v>193.38843</v>
      </c>
      <c r="H298" s="172">
        <v>5.9504132231404959E-2</v>
      </c>
      <c r="I298" s="172">
        <f t="shared" si="4"/>
        <v>347.96796051570249</v>
      </c>
    </row>
    <row r="299" spans="2:9" hidden="1" x14ac:dyDescent="0.25">
      <c r="B299" s="172" t="s">
        <v>327</v>
      </c>
      <c r="C299" s="172">
        <v>100</v>
      </c>
      <c r="D299" s="17">
        <v>5615.2204590000001</v>
      </c>
      <c r="E299" s="17">
        <v>245.950413</v>
      </c>
      <c r="H299" s="172">
        <v>6.1487603305785121E-2</v>
      </c>
      <c r="I299" s="172">
        <f t="shared" si="4"/>
        <v>345.26644805752068</v>
      </c>
    </row>
    <row r="300" spans="2:9" hidden="1" x14ac:dyDescent="0.25">
      <c r="B300" s="172" t="s">
        <v>328</v>
      </c>
      <c r="C300" s="172">
        <v>100</v>
      </c>
      <c r="D300" s="17">
        <v>7437.2145200000004</v>
      </c>
      <c r="E300" s="17">
        <v>238.01652899999999</v>
      </c>
      <c r="H300" s="172">
        <v>5.9504132231404959E-2</v>
      </c>
      <c r="I300" s="172">
        <f t="shared" si="4"/>
        <v>442.54499623140498</v>
      </c>
    </row>
    <row r="301" spans="2:9" hidden="1" x14ac:dyDescent="0.25">
      <c r="B301" s="172" t="s">
        <v>329</v>
      </c>
      <c r="C301" s="172">
        <v>100</v>
      </c>
      <c r="D301" s="17">
        <v>22564.543826000001</v>
      </c>
      <c r="E301" s="17">
        <v>245.950413</v>
      </c>
      <c r="H301" s="172">
        <v>6.1487603305785121E-2</v>
      </c>
      <c r="I301" s="172">
        <f t="shared" si="4"/>
        <v>1387.4397195490908</v>
      </c>
    </row>
    <row r="302" spans="2:9" hidden="1" x14ac:dyDescent="0.25">
      <c r="B302" s="172" t="s">
        <v>330</v>
      </c>
      <c r="C302" s="172">
        <v>100</v>
      </c>
      <c r="D302" s="17">
        <v>7446.2312449999999</v>
      </c>
      <c r="E302" s="17">
        <v>276.69421499999999</v>
      </c>
      <c r="H302" s="172">
        <v>6.1487603305785121E-2</v>
      </c>
      <c r="I302" s="172">
        <f t="shared" si="4"/>
        <v>457.85091291570245</v>
      </c>
    </row>
    <row r="303" spans="2:9" x14ac:dyDescent="0.25">
      <c r="B303" s="172" t="s">
        <v>331</v>
      </c>
      <c r="C303" s="172">
        <v>300</v>
      </c>
      <c r="D303" s="17">
        <v>3250</v>
      </c>
      <c r="E303" s="17">
        <v>249.91735499999999</v>
      </c>
      <c r="H303" s="172">
        <v>5.5537190082644627E-2</v>
      </c>
      <c r="I303" s="172">
        <f t="shared" si="4"/>
        <v>180.49586776859505</v>
      </c>
    </row>
    <row r="304" spans="2:9" x14ac:dyDescent="0.25">
      <c r="B304" s="172" t="s">
        <v>332</v>
      </c>
      <c r="C304" s="172">
        <v>300</v>
      </c>
      <c r="D304" s="17">
        <v>3250</v>
      </c>
      <c r="E304" s="17">
        <v>276.69421499999999</v>
      </c>
      <c r="H304" s="172">
        <v>6.1487603305785121E-2</v>
      </c>
      <c r="I304" s="172">
        <f t="shared" si="4"/>
        <v>199.83471074380165</v>
      </c>
    </row>
    <row r="305" spans="2:9" hidden="1" x14ac:dyDescent="0.25">
      <c r="B305" s="172" t="s">
        <v>333</v>
      </c>
      <c r="C305" s="172">
        <v>100</v>
      </c>
      <c r="D305" s="17">
        <v>5040.4222650000002</v>
      </c>
      <c r="E305" s="17">
        <v>267.768595</v>
      </c>
      <c r="H305" s="172">
        <v>5.9504132231404959E-2</v>
      </c>
      <c r="I305" s="172">
        <f t="shared" si="4"/>
        <v>299.92595295867767</v>
      </c>
    </row>
    <row r="306" spans="2:9" hidden="1" x14ac:dyDescent="0.25">
      <c r="B306" s="172" t="s">
        <v>334</v>
      </c>
      <c r="C306" s="172">
        <v>100</v>
      </c>
      <c r="D306" s="17">
        <v>7786.0287779999999</v>
      </c>
      <c r="E306" s="17">
        <v>199.834711</v>
      </c>
      <c r="H306" s="172">
        <v>6.1487603305785121E-2</v>
      </c>
      <c r="I306" s="172">
        <f t="shared" si="4"/>
        <v>478.74424882909091</v>
      </c>
    </row>
    <row r="307" spans="2:9" hidden="1" x14ac:dyDescent="0.25">
      <c r="B307" s="172" t="s">
        <v>335</v>
      </c>
      <c r="C307" s="172">
        <v>100</v>
      </c>
      <c r="D307" s="17">
        <v>10668.57393</v>
      </c>
      <c r="E307" s="17">
        <v>193.38843</v>
      </c>
      <c r="H307" s="172">
        <v>5.9504132231404959E-2</v>
      </c>
      <c r="I307" s="172">
        <f t="shared" si="4"/>
        <v>634.82423385123968</v>
      </c>
    </row>
    <row r="308" spans="2:9" hidden="1" x14ac:dyDescent="0.25">
      <c r="B308" s="172" t="s">
        <v>336</v>
      </c>
      <c r="C308" s="172">
        <v>100</v>
      </c>
      <c r="D308" s="17">
        <v>14124.583111</v>
      </c>
      <c r="E308" s="17">
        <v>199.834711</v>
      </c>
      <c r="H308" s="172">
        <v>6.1487603305785121E-2</v>
      </c>
      <c r="I308" s="172">
        <f t="shared" si="4"/>
        <v>868.48676318876028</v>
      </c>
    </row>
    <row r="309" spans="2:9" hidden="1" x14ac:dyDescent="0.25">
      <c r="B309" s="172" t="s">
        <v>337</v>
      </c>
      <c r="C309" s="172">
        <v>100</v>
      </c>
      <c r="D309" s="17">
        <v>10436.13164</v>
      </c>
      <c r="E309" s="17">
        <v>199.834711</v>
      </c>
      <c r="H309" s="172">
        <v>6.1487603305785121E-2</v>
      </c>
      <c r="I309" s="172">
        <f t="shared" si="4"/>
        <v>641.69272232727269</v>
      </c>
    </row>
    <row r="310" spans="2:9" hidden="1" x14ac:dyDescent="0.25">
      <c r="B310" s="172" t="s">
        <v>338</v>
      </c>
      <c r="C310" s="172">
        <v>100</v>
      </c>
      <c r="D310" s="17">
        <v>5479.7743799999998</v>
      </c>
      <c r="E310" s="17">
        <v>193.38843</v>
      </c>
      <c r="H310" s="172">
        <v>5.9504132231404959E-2</v>
      </c>
      <c r="I310" s="172">
        <f t="shared" si="4"/>
        <v>326.06921930578511</v>
      </c>
    </row>
    <row r="311" spans="2:9" hidden="1" x14ac:dyDescent="0.25">
      <c r="B311" s="172" t="s">
        <v>339</v>
      </c>
      <c r="C311" s="172">
        <v>100</v>
      </c>
      <c r="D311" s="17">
        <v>6589.9338509999998</v>
      </c>
      <c r="E311" s="17">
        <v>242.129085</v>
      </c>
      <c r="H311" s="172">
        <v>6.1487603305785121E-2</v>
      </c>
      <c r="I311" s="172">
        <f t="shared" si="4"/>
        <v>405.19923844165288</v>
      </c>
    </row>
    <row r="312" spans="2:9" hidden="1" x14ac:dyDescent="0.25">
      <c r="B312" s="172" t="s">
        <v>340</v>
      </c>
      <c r="C312" s="172">
        <v>100</v>
      </c>
      <c r="D312" s="17">
        <v>4252.5216929999997</v>
      </c>
      <c r="E312" s="17">
        <v>207.74625700000001</v>
      </c>
      <c r="H312" s="172">
        <v>5.9504132231404959E-2</v>
      </c>
      <c r="I312" s="172">
        <f t="shared" si="4"/>
        <v>253.04261313719007</v>
      </c>
    </row>
    <row r="313" spans="2:9" hidden="1" x14ac:dyDescent="0.25">
      <c r="B313" s="172" t="s">
        <v>341</v>
      </c>
      <c r="C313" s="172">
        <v>200</v>
      </c>
      <c r="D313" s="17">
        <v>3250</v>
      </c>
      <c r="E313" s="17">
        <v>199.834711</v>
      </c>
      <c r="H313" s="172">
        <v>6.1487603305785121E-2</v>
      </c>
      <c r="I313" s="172">
        <f t="shared" si="4"/>
        <v>199.83471074380165</v>
      </c>
    </row>
    <row r="314" spans="2:9" hidden="1" x14ac:dyDescent="0.25">
      <c r="B314" s="172" t="s">
        <v>342</v>
      </c>
      <c r="C314" s="172">
        <v>200</v>
      </c>
      <c r="D314" s="17">
        <v>3250</v>
      </c>
      <c r="E314" s="17">
        <v>199.834711</v>
      </c>
      <c r="H314" s="172">
        <v>6.1487603305785121E-2</v>
      </c>
      <c r="I314" s="172">
        <f t="shared" si="4"/>
        <v>199.83471074380165</v>
      </c>
    </row>
    <row r="315" spans="2:9" hidden="1" x14ac:dyDescent="0.25">
      <c r="B315" s="172" t="s">
        <v>343</v>
      </c>
      <c r="C315" s="172">
        <v>200</v>
      </c>
      <c r="D315" s="17">
        <v>3250</v>
      </c>
      <c r="E315" s="17">
        <v>180.495868</v>
      </c>
      <c r="H315" s="172">
        <v>5.5537190082644627E-2</v>
      </c>
      <c r="I315" s="172">
        <f t="shared" si="4"/>
        <v>180.49586776859505</v>
      </c>
    </row>
    <row r="316" spans="2:9" hidden="1" x14ac:dyDescent="0.25">
      <c r="B316" s="172" t="s">
        <v>344</v>
      </c>
      <c r="C316" s="172">
        <v>200</v>
      </c>
      <c r="D316" s="17">
        <v>3250</v>
      </c>
      <c r="E316" s="17">
        <v>199.834711</v>
      </c>
      <c r="H316" s="172">
        <v>6.1487603305785121E-2</v>
      </c>
      <c r="I316" s="172">
        <f t="shared" si="4"/>
        <v>199.83471074380165</v>
      </c>
    </row>
    <row r="317" spans="2:9" x14ac:dyDescent="0.25">
      <c r="B317" s="172" t="s">
        <v>345</v>
      </c>
      <c r="C317" s="172">
        <v>300</v>
      </c>
      <c r="D317" s="17">
        <v>3250</v>
      </c>
      <c r="E317" s="17">
        <v>201.54345900000001</v>
      </c>
      <c r="H317" s="172">
        <v>5.9504132231404959E-2</v>
      </c>
      <c r="I317" s="172">
        <f t="shared" si="4"/>
        <v>193.38842975206612</v>
      </c>
    </row>
    <row r="318" spans="2:9" hidden="1" x14ac:dyDescent="0.25">
      <c r="B318" s="172" t="s">
        <v>346</v>
      </c>
      <c r="C318" s="172">
        <v>100</v>
      </c>
      <c r="D318" s="17">
        <v>9219.7717979999998</v>
      </c>
      <c r="E318" s="17">
        <v>199.834711</v>
      </c>
      <c r="H318" s="172">
        <v>6.1487603305785121E-2</v>
      </c>
      <c r="I318" s="172">
        <f t="shared" si="4"/>
        <v>566.90167088528926</v>
      </c>
    </row>
    <row r="319" spans="2:9" hidden="1" x14ac:dyDescent="0.25">
      <c r="B319" s="172" t="s">
        <v>347</v>
      </c>
      <c r="C319" s="172">
        <v>100</v>
      </c>
      <c r="D319" s="17">
        <v>12493.487185</v>
      </c>
      <c r="E319" s="17">
        <v>193.38843</v>
      </c>
      <c r="H319" s="172">
        <v>5.9504132231404959E-2</v>
      </c>
      <c r="I319" s="172">
        <f t="shared" si="4"/>
        <v>743.41411348760334</v>
      </c>
    </row>
    <row r="320" spans="2:9" hidden="1" x14ac:dyDescent="0.25">
      <c r="B320" s="172" t="s">
        <v>348</v>
      </c>
      <c r="C320" s="172">
        <v>100</v>
      </c>
      <c r="D320" s="17">
        <v>14394.533362</v>
      </c>
      <c r="E320" s="17">
        <v>199.834711</v>
      </c>
      <c r="H320" s="172">
        <v>6.1487603305785121E-2</v>
      </c>
      <c r="I320" s="172">
        <f t="shared" si="4"/>
        <v>885.08535713454546</v>
      </c>
    </row>
    <row r="321" spans="2:9" hidden="1" x14ac:dyDescent="0.25">
      <c r="B321" s="172" t="s">
        <v>349</v>
      </c>
      <c r="C321" s="172">
        <v>100</v>
      </c>
      <c r="D321" s="17">
        <v>9568.4325509999999</v>
      </c>
      <c r="E321" s="17">
        <v>199.834711</v>
      </c>
      <c r="H321" s="172">
        <v>6.1487603305785121E-2</v>
      </c>
      <c r="I321" s="172">
        <f t="shared" si="4"/>
        <v>588.33998495404956</v>
      </c>
    </row>
    <row r="322" spans="2:9" hidden="1" x14ac:dyDescent="0.25">
      <c r="B322" s="172" t="s">
        <v>350</v>
      </c>
      <c r="C322" s="172">
        <v>100</v>
      </c>
      <c r="D322" s="17">
        <v>5821.2135319999998</v>
      </c>
      <c r="E322" s="17">
        <v>193.38843</v>
      </c>
      <c r="H322" s="172">
        <v>5.9504132231404959E-2</v>
      </c>
      <c r="I322" s="172">
        <f t="shared" si="4"/>
        <v>346.3862597553719</v>
      </c>
    </row>
    <row r="323" spans="2:9" hidden="1" x14ac:dyDescent="0.25">
      <c r="B323" s="172" t="s">
        <v>351</v>
      </c>
      <c r="C323" s="172">
        <v>100</v>
      </c>
      <c r="D323" s="17">
        <v>3917.321915</v>
      </c>
      <c r="E323" s="17">
        <v>230.34805399999999</v>
      </c>
      <c r="H323" s="172">
        <v>6.1487603305785121E-2</v>
      </c>
      <c r="I323" s="172">
        <f t="shared" si="4"/>
        <v>240.8667359305785</v>
      </c>
    </row>
    <row r="324" spans="2:9" x14ac:dyDescent="0.25">
      <c r="B324" s="172" t="s">
        <v>352</v>
      </c>
      <c r="C324" s="172">
        <v>300</v>
      </c>
      <c r="D324" s="17">
        <v>3362.6126509999999</v>
      </c>
      <c r="E324" s="17">
        <v>231.170939</v>
      </c>
      <c r="H324" s="172">
        <v>5.9504132231404959E-2</v>
      </c>
      <c r="I324" s="172">
        <f t="shared" si="4"/>
        <v>200.08934782809916</v>
      </c>
    </row>
    <row r="325" spans="2:9" x14ac:dyDescent="0.25">
      <c r="B325" s="172" t="s">
        <v>353</v>
      </c>
      <c r="C325" s="172">
        <v>300</v>
      </c>
      <c r="D325" s="17">
        <v>3446.6238709999998</v>
      </c>
      <c r="E325" s="17">
        <v>231.433424</v>
      </c>
      <c r="H325" s="172">
        <v>6.1487603305785121E-2</v>
      </c>
      <c r="I325" s="172">
        <f t="shared" si="4"/>
        <v>211.92464132429751</v>
      </c>
    </row>
    <row r="326" spans="2:9" hidden="1" x14ac:dyDescent="0.25">
      <c r="B326" s="172" t="s">
        <v>354</v>
      </c>
      <c r="C326" s="172">
        <v>200</v>
      </c>
      <c r="D326" s="17">
        <v>3250</v>
      </c>
      <c r="E326" s="17">
        <v>200.11685399999999</v>
      </c>
      <c r="H326" s="172">
        <v>6.1487603305785121E-2</v>
      </c>
      <c r="I326" s="172">
        <f t="shared" si="4"/>
        <v>199.83471074380165</v>
      </c>
    </row>
    <row r="327" spans="2:9" hidden="1" x14ac:dyDescent="0.25">
      <c r="B327" s="172" t="s">
        <v>355</v>
      </c>
      <c r="C327" s="172">
        <v>100</v>
      </c>
      <c r="D327" s="17">
        <v>5714.7012489999997</v>
      </c>
      <c r="E327" s="17">
        <v>186.942149</v>
      </c>
      <c r="H327" s="172">
        <v>5.752066115702479E-2</v>
      </c>
      <c r="I327" s="172">
        <f t="shared" si="4"/>
        <v>328.71339415735531</v>
      </c>
    </row>
    <row r="328" spans="2:9" hidden="1" x14ac:dyDescent="0.25">
      <c r="B328" s="172" t="s">
        <v>356</v>
      </c>
      <c r="C328" s="172">
        <v>200</v>
      </c>
      <c r="D328" s="17">
        <v>3250</v>
      </c>
      <c r="E328" s="17">
        <v>199.834711</v>
      </c>
      <c r="H328" s="172">
        <v>6.1487603305785121E-2</v>
      </c>
      <c r="I328" s="172">
        <f t="shared" si="4"/>
        <v>199.83471074380165</v>
      </c>
    </row>
    <row r="329" spans="2:9" hidden="1" x14ac:dyDescent="0.25">
      <c r="B329" s="172" t="s">
        <v>357</v>
      </c>
      <c r="C329" s="172">
        <v>100</v>
      </c>
      <c r="D329" s="17">
        <v>4961.025474</v>
      </c>
      <c r="E329" s="17">
        <v>193.38843</v>
      </c>
      <c r="H329" s="172">
        <v>5.9504132231404959E-2</v>
      </c>
      <c r="I329" s="172">
        <f t="shared" si="4"/>
        <v>295.20151580826445</v>
      </c>
    </row>
    <row r="330" spans="2:9" hidden="1" x14ac:dyDescent="0.25">
      <c r="B330" s="172" t="s">
        <v>358</v>
      </c>
      <c r="C330" s="172">
        <v>100</v>
      </c>
      <c r="D330" s="17">
        <v>10965.702315</v>
      </c>
      <c r="E330" s="17">
        <v>199.834711</v>
      </c>
      <c r="H330" s="172">
        <v>6.1487603305785121E-2</v>
      </c>
      <c r="I330" s="172">
        <f t="shared" si="4"/>
        <v>674.25475391404962</v>
      </c>
    </row>
    <row r="331" spans="2:9" hidden="1" x14ac:dyDescent="0.25">
      <c r="B331" s="172" t="s">
        <v>359</v>
      </c>
      <c r="C331" s="172">
        <v>100</v>
      </c>
      <c r="D331" s="17">
        <v>9178.7047129999992</v>
      </c>
      <c r="E331" s="17">
        <v>193.38843</v>
      </c>
      <c r="H331" s="172">
        <v>5.9504132231404959E-2</v>
      </c>
      <c r="I331" s="172">
        <f t="shared" si="4"/>
        <v>546.17085895537184</v>
      </c>
    </row>
    <row r="332" spans="2:9" hidden="1" x14ac:dyDescent="0.25">
      <c r="B332" s="172" t="s">
        <v>360</v>
      </c>
      <c r="C332" s="172">
        <v>100</v>
      </c>
      <c r="D332" s="17">
        <v>11636.595326000001</v>
      </c>
      <c r="E332" s="17">
        <v>199.834711</v>
      </c>
      <c r="H332" s="172">
        <v>6.1487603305785121E-2</v>
      </c>
      <c r="I332" s="172">
        <f t="shared" ref="I332:I395" si="5">D332*H332</f>
        <v>715.50635723504138</v>
      </c>
    </row>
    <row r="333" spans="2:9" hidden="1" x14ac:dyDescent="0.25">
      <c r="B333" s="172" t="s">
        <v>361</v>
      </c>
      <c r="C333" s="172">
        <v>100</v>
      </c>
      <c r="D333" s="17">
        <v>9915.8948270000001</v>
      </c>
      <c r="E333" s="17">
        <v>199.834711</v>
      </c>
      <c r="H333" s="172">
        <v>6.1487603305785121E-2</v>
      </c>
      <c r="I333" s="172">
        <f t="shared" si="5"/>
        <v>609.70460754446276</v>
      </c>
    </row>
    <row r="334" spans="2:9" hidden="1" x14ac:dyDescent="0.25">
      <c r="B334" s="172" t="s">
        <v>362</v>
      </c>
      <c r="C334" s="172">
        <v>100</v>
      </c>
      <c r="D334" s="17">
        <v>7747.8632729999999</v>
      </c>
      <c r="E334" s="17">
        <v>193.38843</v>
      </c>
      <c r="H334" s="172">
        <v>5.9504132231404959E-2</v>
      </c>
      <c r="I334" s="172">
        <f t="shared" si="5"/>
        <v>461.029880707438</v>
      </c>
    </row>
    <row r="335" spans="2:9" hidden="1" x14ac:dyDescent="0.25">
      <c r="B335" s="172" t="s">
        <v>363</v>
      </c>
      <c r="C335" s="172">
        <v>100</v>
      </c>
      <c r="D335" s="17">
        <v>6926.5033919999996</v>
      </c>
      <c r="E335" s="17">
        <v>245.950413</v>
      </c>
      <c r="H335" s="172">
        <v>6.1487603305785121E-2</v>
      </c>
      <c r="I335" s="172">
        <f t="shared" si="5"/>
        <v>425.89409286347103</v>
      </c>
    </row>
    <row r="336" spans="2:9" hidden="1" x14ac:dyDescent="0.25">
      <c r="B336" s="172" t="s">
        <v>364</v>
      </c>
      <c r="C336" s="172">
        <v>100</v>
      </c>
      <c r="D336" s="17">
        <v>4123.2488640000001</v>
      </c>
      <c r="E336" s="17">
        <v>238.01652899999999</v>
      </c>
      <c r="H336" s="172">
        <v>5.9504132231404959E-2</v>
      </c>
      <c r="I336" s="172">
        <f t="shared" si="5"/>
        <v>245.35034562644628</v>
      </c>
    </row>
    <row r="337" spans="2:9" x14ac:dyDescent="0.25">
      <c r="B337" s="172" t="s">
        <v>365</v>
      </c>
      <c r="C337" s="172">
        <v>300</v>
      </c>
      <c r="D337" s="17">
        <v>3250</v>
      </c>
      <c r="E337" s="17">
        <v>245.950413</v>
      </c>
      <c r="H337" s="172">
        <v>6.1487603305785121E-2</v>
      </c>
      <c r="I337" s="172">
        <f t="shared" si="5"/>
        <v>199.83471074380165</v>
      </c>
    </row>
    <row r="338" spans="2:9" x14ac:dyDescent="0.25">
      <c r="B338" s="172" t="s">
        <v>366</v>
      </c>
      <c r="C338" s="172">
        <v>300</v>
      </c>
      <c r="D338" s="17">
        <v>3250</v>
      </c>
      <c r="E338" s="17">
        <v>223.15747200000001</v>
      </c>
      <c r="H338" s="172">
        <v>6.1487603305785121E-2</v>
      </c>
      <c r="I338" s="172">
        <f t="shared" si="5"/>
        <v>199.83471074380165</v>
      </c>
    </row>
    <row r="339" spans="2:9" x14ac:dyDescent="0.25">
      <c r="B339" s="172" t="s">
        <v>367</v>
      </c>
      <c r="C339" s="172">
        <v>300</v>
      </c>
      <c r="D339" s="17">
        <v>3250</v>
      </c>
      <c r="E339" s="17">
        <v>233.63148100000001</v>
      </c>
      <c r="H339" s="172">
        <v>5.5537190082644627E-2</v>
      </c>
      <c r="I339" s="172">
        <f t="shared" si="5"/>
        <v>180.49586776859505</v>
      </c>
    </row>
    <row r="340" spans="2:9" hidden="1" x14ac:dyDescent="0.25">
      <c r="B340" s="172" t="s">
        <v>368</v>
      </c>
      <c r="C340" s="172">
        <v>100</v>
      </c>
      <c r="D340" s="17">
        <v>10709.134689</v>
      </c>
      <c r="E340" s="17">
        <v>240.49098699999999</v>
      </c>
      <c r="H340" s="172">
        <v>6.1487603305785121E-2</v>
      </c>
      <c r="I340" s="172">
        <f t="shared" si="5"/>
        <v>658.4790255054545</v>
      </c>
    </row>
    <row r="341" spans="2:9" hidden="1" x14ac:dyDescent="0.25">
      <c r="B341" s="172" t="s">
        <v>369</v>
      </c>
      <c r="C341" s="172">
        <v>200</v>
      </c>
      <c r="D341" s="17">
        <v>3250</v>
      </c>
      <c r="E341" s="17">
        <v>193.38843</v>
      </c>
      <c r="H341" s="172">
        <v>5.9504132231404959E-2</v>
      </c>
      <c r="I341" s="172">
        <f t="shared" si="5"/>
        <v>193.38842975206612</v>
      </c>
    </row>
    <row r="342" spans="2:9" hidden="1" x14ac:dyDescent="0.25">
      <c r="B342" s="172" t="s">
        <v>370</v>
      </c>
      <c r="C342" s="172">
        <v>100</v>
      </c>
      <c r="D342" s="17">
        <v>6640.6797829999996</v>
      </c>
      <c r="E342" s="17">
        <v>199.834711</v>
      </c>
      <c r="H342" s="172">
        <v>6.1487603305785121E-2</v>
      </c>
      <c r="I342" s="172">
        <f t="shared" si="5"/>
        <v>408.31948417785122</v>
      </c>
    </row>
    <row r="343" spans="2:9" hidden="1" x14ac:dyDescent="0.25">
      <c r="B343" s="172" t="s">
        <v>371</v>
      </c>
      <c r="C343" s="172">
        <v>100</v>
      </c>
      <c r="D343" s="17">
        <v>10565.779318000001</v>
      </c>
      <c r="E343" s="17">
        <v>193.38843</v>
      </c>
      <c r="H343" s="172">
        <v>5.9504132231404959E-2</v>
      </c>
      <c r="I343" s="172">
        <f t="shared" si="5"/>
        <v>628.70752966611576</v>
      </c>
    </row>
    <row r="344" spans="2:9" hidden="1" x14ac:dyDescent="0.25">
      <c r="B344" s="172" t="s">
        <v>372</v>
      </c>
      <c r="C344" s="172">
        <v>100</v>
      </c>
      <c r="D344" s="17">
        <v>14568.820272000001</v>
      </c>
      <c r="E344" s="17">
        <v>199.834711</v>
      </c>
      <c r="H344" s="172">
        <v>6.1487603305785121E-2</v>
      </c>
      <c r="I344" s="172">
        <f t="shared" si="5"/>
        <v>895.80184151801654</v>
      </c>
    </row>
    <row r="345" spans="2:9" hidden="1" x14ac:dyDescent="0.25">
      <c r="B345" s="172" t="s">
        <v>373</v>
      </c>
      <c r="C345" s="172">
        <v>100</v>
      </c>
      <c r="D345" s="17">
        <v>9773.0937940000003</v>
      </c>
      <c r="E345" s="17">
        <v>199.834711</v>
      </c>
      <c r="H345" s="172">
        <v>6.1487603305785121E-2</v>
      </c>
      <c r="I345" s="172">
        <f t="shared" si="5"/>
        <v>600.92411427570244</v>
      </c>
    </row>
    <row r="346" spans="2:9" hidden="1" x14ac:dyDescent="0.25">
      <c r="B346" s="172" t="s">
        <v>374</v>
      </c>
      <c r="C346" s="172">
        <v>100</v>
      </c>
      <c r="D346" s="17">
        <v>5248.1464820000001</v>
      </c>
      <c r="E346" s="17">
        <v>193.38843</v>
      </c>
      <c r="H346" s="172">
        <v>5.9504132231404959E-2</v>
      </c>
      <c r="I346" s="172">
        <f t="shared" si="5"/>
        <v>312.28640223471075</v>
      </c>
    </row>
    <row r="347" spans="2:9" hidden="1" x14ac:dyDescent="0.25">
      <c r="B347" s="172" t="s">
        <v>375</v>
      </c>
      <c r="C347" s="172">
        <v>100</v>
      </c>
      <c r="D347" s="17">
        <v>6087.6146559999997</v>
      </c>
      <c r="E347" s="17">
        <v>226.69458499999999</v>
      </c>
      <c r="H347" s="172">
        <v>6.1487603305785121E-2</v>
      </c>
      <c r="I347" s="172">
        <f t="shared" si="5"/>
        <v>374.31283504661155</v>
      </c>
    </row>
    <row r="348" spans="2:9" hidden="1" x14ac:dyDescent="0.25">
      <c r="B348" s="172" t="s">
        <v>376</v>
      </c>
      <c r="C348" s="172">
        <v>100</v>
      </c>
      <c r="D348" s="17">
        <v>6352.7776169999997</v>
      </c>
      <c r="E348" s="17">
        <v>229.20725899999999</v>
      </c>
      <c r="H348" s="172">
        <v>5.9504132231404959E-2</v>
      </c>
      <c r="I348" s="172">
        <f t="shared" si="5"/>
        <v>378.01651935867767</v>
      </c>
    </row>
    <row r="349" spans="2:9" hidden="1" x14ac:dyDescent="0.25">
      <c r="B349" s="172" t="s">
        <v>377</v>
      </c>
      <c r="C349" s="172">
        <v>100</v>
      </c>
      <c r="D349" s="17">
        <v>4593.0298970000003</v>
      </c>
      <c r="E349" s="17">
        <v>241.58134100000001</v>
      </c>
      <c r="H349" s="172">
        <v>6.1487603305785121E-2</v>
      </c>
      <c r="I349" s="172">
        <f t="shared" si="5"/>
        <v>282.4144002783471</v>
      </c>
    </row>
    <row r="350" spans="2:9" x14ac:dyDescent="0.25">
      <c r="B350" s="172" t="s">
        <v>378</v>
      </c>
      <c r="C350" s="172">
        <v>300</v>
      </c>
      <c r="D350" s="17">
        <v>3250</v>
      </c>
      <c r="E350" s="17">
        <v>247.506743</v>
      </c>
      <c r="H350" s="172">
        <v>6.1487603305785121E-2</v>
      </c>
      <c r="I350" s="172">
        <f t="shared" si="5"/>
        <v>199.83471074380165</v>
      </c>
    </row>
    <row r="351" spans="2:9" x14ac:dyDescent="0.25">
      <c r="B351" s="172" t="s">
        <v>379</v>
      </c>
      <c r="C351" s="172">
        <v>300</v>
      </c>
      <c r="D351" s="17">
        <v>3250</v>
      </c>
      <c r="E351" s="17">
        <v>249.91735499999999</v>
      </c>
      <c r="H351" s="172">
        <v>5.5537190082644627E-2</v>
      </c>
      <c r="I351" s="172">
        <f t="shared" si="5"/>
        <v>180.49586776859505</v>
      </c>
    </row>
    <row r="352" spans="2:9" x14ac:dyDescent="0.25">
      <c r="B352" s="172" t="s">
        <v>380</v>
      </c>
      <c r="C352" s="172">
        <v>300</v>
      </c>
      <c r="D352" s="17">
        <v>3250</v>
      </c>
      <c r="E352" s="17">
        <v>276.69421499999999</v>
      </c>
      <c r="H352" s="172">
        <v>6.1487603305785121E-2</v>
      </c>
      <c r="I352" s="172">
        <f t="shared" si="5"/>
        <v>199.83471074380165</v>
      </c>
    </row>
    <row r="353" spans="2:9" x14ac:dyDescent="0.25">
      <c r="B353" s="172" t="s">
        <v>381</v>
      </c>
      <c r="C353" s="172">
        <v>300</v>
      </c>
      <c r="D353" s="17">
        <v>3250</v>
      </c>
      <c r="E353" s="17">
        <v>222.985445</v>
      </c>
      <c r="H353" s="172">
        <v>5.9504132231404959E-2</v>
      </c>
      <c r="I353" s="172">
        <f t="shared" si="5"/>
        <v>193.38842975206612</v>
      </c>
    </row>
    <row r="354" spans="2:9" hidden="1" x14ac:dyDescent="0.25">
      <c r="B354" s="172" t="s">
        <v>382</v>
      </c>
      <c r="C354" s="172">
        <v>100</v>
      </c>
      <c r="D354" s="17">
        <v>7607.9993320000003</v>
      </c>
      <c r="E354" s="17">
        <v>199.834711</v>
      </c>
      <c r="H354" s="172">
        <v>6.1487603305785121E-2</v>
      </c>
      <c r="I354" s="172">
        <f t="shared" si="5"/>
        <v>467.79764487669422</v>
      </c>
    </row>
    <row r="355" spans="2:9" hidden="1" x14ac:dyDescent="0.25">
      <c r="B355" s="172" t="s">
        <v>383</v>
      </c>
      <c r="C355" s="172">
        <v>100</v>
      </c>
      <c r="D355" s="17">
        <v>8298.8769869999996</v>
      </c>
      <c r="E355" s="17">
        <v>193.38843</v>
      </c>
      <c r="H355" s="172">
        <v>5.9504132231404959E-2</v>
      </c>
      <c r="I355" s="172">
        <f t="shared" si="5"/>
        <v>493.81747360661154</v>
      </c>
    </row>
    <row r="356" spans="2:9" hidden="1" x14ac:dyDescent="0.25">
      <c r="B356" s="172" t="s">
        <v>384</v>
      </c>
      <c r="C356" s="172">
        <v>100</v>
      </c>
      <c r="D356" s="17">
        <v>10307.614176999999</v>
      </c>
      <c r="E356" s="17">
        <v>199.834711</v>
      </c>
      <c r="H356" s="172">
        <v>6.1487603305785121E-2</v>
      </c>
      <c r="I356" s="172">
        <f t="shared" si="5"/>
        <v>633.79049154446272</v>
      </c>
    </row>
    <row r="357" spans="2:9" hidden="1" x14ac:dyDescent="0.25">
      <c r="B357" s="172" t="s">
        <v>385</v>
      </c>
      <c r="C357" s="172">
        <v>100</v>
      </c>
      <c r="D357" s="17">
        <v>9783.6660759999995</v>
      </c>
      <c r="E357" s="17">
        <v>199.834711</v>
      </c>
      <c r="H357" s="172">
        <v>6.1487603305785121E-2</v>
      </c>
      <c r="I357" s="172">
        <f t="shared" si="5"/>
        <v>601.57417855735537</v>
      </c>
    </row>
    <row r="358" spans="2:9" hidden="1" x14ac:dyDescent="0.25">
      <c r="B358" s="172" t="s">
        <v>386</v>
      </c>
      <c r="C358" s="172">
        <v>100</v>
      </c>
      <c r="D358" s="17">
        <v>5178.6644390000001</v>
      </c>
      <c r="E358" s="17">
        <v>193.38843</v>
      </c>
      <c r="H358" s="172">
        <v>5.9504132231404959E-2</v>
      </c>
      <c r="I358" s="172">
        <f t="shared" si="5"/>
        <v>308.15193356033058</v>
      </c>
    </row>
    <row r="359" spans="2:9" hidden="1" x14ac:dyDescent="0.25">
      <c r="B359" s="172" t="s">
        <v>387</v>
      </c>
      <c r="C359" s="172">
        <v>100</v>
      </c>
      <c r="D359" s="17">
        <v>9136.1633459999994</v>
      </c>
      <c r="E359" s="17">
        <v>245.950413</v>
      </c>
      <c r="H359" s="172">
        <v>6.1487603305785121E-2</v>
      </c>
      <c r="I359" s="172">
        <f t="shared" si="5"/>
        <v>561.76078755570245</v>
      </c>
    </row>
    <row r="360" spans="2:9" hidden="1" x14ac:dyDescent="0.25">
      <c r="B360" s="172" t="s">
        <v>388</v>
      </c>
      <c r="C360" s="172">
        <v>100</v>
      </c>
      <c r="D360" s="17">
        <v>9737.2679659999994</v>
      </c>
      <c r="E360" s="17">
        <v>238.01652899999999</v>
      </c>
      <c r="H360" s="172">
        <v>5.9504132231404959E-2</v>
      </c>
      <c r="I360" s="172">
        <f t="shared" si="5"/>
        <v>579.40768062148754</v>
      </c>
    </row>
    <row r="361" spans="2:9" hidden="1" x14ac:dyDescent="0.25">
      <c r="B361" s="172" t="s">
        <v>389</v>
      </c>
      <c r="C361" s="172">
        <v>100</v>
      </c>
      <c r="D361" s="17">
        <v>15051.373353999999</v>
      </c>
      <c r="E361" s="17">
        <v>245.950413</v>
      </c>
      <c r="H361" s="172">
        <v>6.1487603305785121E-2</v>
      </c>
      <c r="I361" s="172">
        <f t="shared" si="5"/>
        <v>925.47287399801644</v>
      </c>
    </row>
    <row r="362" spans="2:9" hidden="1" x14ac:dyDescent="0.25">
      <c r="B362" s="172" t="s">
        <v>390</v>
      </c>
      <c r="C362" s="172">
        <v>100</v>
      </c>
      <c r="D362" s="17">
        <v>7419.0776150000002</v>
      </c>
      <c r="E362" s="17">
        <v>276.69421499999999</v>
      </c>
      <c r="H362" s="172">
        <v>6.1487603305785121E-2</v>
      </c>
      <c r="I362" s="172">
        <f t="shared" si="5"/>
        <v>456.18130128595038</v>
      </c>
    </row>
    <row r="363" spans="2:9" hidden="1" x14ac:dyDescent="0.25">
      <c r="B363" s="172" t="s">
        <v>391</v>
      </c>
      <c r="C363" s="172">
        <v>100</v>
      </c>
      <c r="D363" s="17">
        <v>15705.036733999999</v>
      </c>
      <c r="E363" s="17">
        <v>221.58149700000001</v>
      </c>
      <c r="H363" s="172">
        <v>5.5537190082644627E-2</v>
      </c>
      <c r="I363" s="172">
        <f t="shared" si="5"/>
        <v>872.21361035107429</v>
      </c>
    </row>
    <row r="364" spans="2:9" x14ac:dyDescent="0.25">
      <c r="B364" s="172" t="s">
        <v>392</v>
      </c>
      <c r="C364" s="172">
        <v>300</v>
      </c>
      <c r="D364" s="17">
        <v>3250</v>
      </c>
      <c r="E364" s="17">
        <v>248.920343</v>
      </c>
      <c r="H364" s="172">
        <v>6.1487603305785121E-2</v>
      </c>
      <c r="I364" s="172">
        <f t="shared" si="5"/>
        <v>199.83471074380165</v>
      </c>
    </row>
    <row r="365" spans="2:9" hidden="1" x14ac:dyDescent="0.25">
      <c r="B365" s="172" t="s">
        <v>393</v>
      </c>
      <c r="C365" s="172">
        <v>100</v>
      </c>
      <c r="D365" s="17">
        <v>3544.4912530000001</v>
      </c>
      <c r="E365" s="17">
        <v>193.38843</v>
      </c>
      <c r="H365" s="172">
        <v>5.9504132231404959E-2</v>
      </c>
      <c r="I365" s="172">
        <f t="shared" si="5"/>
        <v>210.91187621157025</v>
      </c>
    </row>
    <row r="366" spans="2:9" hidden="1" x14ac:dyDescent="0.25">
      <c r="B366" s="172" t="s">
        <v>394</v>
      </c>
      <c r="C366" s="172">
        <v>100</v>
      </c>
      <c r="D366" s="17">
        <v>8064.3085000000001</v>
      </c>
      <c r="E366" s="17">
        <v>199.834711</v>
      </c>
      <c r="H366" s="172">
        <v>6.1487603305785121E-2</v>
      </c>
      <c r="I366" s="172">
        <f t="shared" si="5"/>
        <v>495.85500198347108</v>
      </c>
    </row>
    <row r="367" spans="2:9" hidden="1" x14ac:dyDescent="0.25">
      <c r="B367" s="172" t="s">
        <v>395</v>
      </c>
      <c r="C367" s="172">
        <v>100</v>
      </c>
      <c r="D367" s="17">
        <v>10025.562462</v>
      </c>
      <c r="E367" s="17">
        <v>193.38843</v>
      </c>
      <c r="H367" s="172">
        <v>5.9504132231404959E-2</v>
      </c>
      <c r="I367" s="172">
        <f t="shared" si="5"/>
        <v>596.56239443305788</v>
      </c>
    </row>
    <row r="368" spans="2:9" hidden="1" x14ac:dyDescent="0.25">
      <c r="B368" s="172" t="s">
        <v>396</v>
      </c>
      <c r="C368" s="172">
        <v>100</v>
      </c>
      <c r="D368" s="17">
        <v>16000</v>
      </c>
      <c r="E368" s="17">
        <v>199.834711</v>
      </c>
      <c r="H368" s="172">
        <v>6.1487603305785121E-2</v>
      </c>
      <c r="I368" s="172">
        <f t="shared" si="5"/>
        <v>983.80165289256195</v>
      </c>
    </row>
    <row r="369" spans="2:9" hidden="1" x14ac:dyDescent="0.25">
      <c r="B369" s="172" t="s">
        <v>397</v>
      </c>
      <c r="C369" s="172">
        <v>100</v>
      </c>
      <c r="D369" s="17">
        <v>11142.820546000001</v>
      </c>
      <c r="E369" s="17">
        <v>199.834711</v>
      </c>
      <c r="H369" s="172">
        <v>6.1487603305785121E-2</v>
      </c>
      <c r="I369" s="172">
        <f t="shared" si="5"/>
        <v>685.14532944000007</v>
      </c>
    </row>
    <row r="370" spans="2:9" hidden="1" x14ac:dyDescent="0.25">
      <c r="B370" s="172" t="s">
        <v>398</v>
      </c>
      <c r="C370" s="172">
        <v>100</v>
      </c>
      <c r="D370" s="17">
        <v>9661.4899829999995</v>
      </c>
      <c r="E370" s="17">
        <v>193.38843</v>
      </c>
      <c r="H370" s="172">
        <v>5.9504132231404959E-2</v>
      </c>
      <c r="I370" s="172">
        <f t="shared" si="5"/>
        <v>574.89857750082638</v>
      </c>
    </row>
    <row r="371" spans="2:9" hidden="1" x14ac:dyDescent="0.25">
      <c r="B371" s="172" t="s">
        <v>399</v>
      </c>
      <c r="C371" s="172">
        <v>100</v>
      </c>
      <c r="D371" s="17">
        <v>6773.9775989999998</v>
      </c>
      <c r="E371" s="17">
        <v>272.91533900000002</v>
      </c>
      <c r="H371" s="172">
        <v>6.1487603305785121E-2</v>
      </c>
      <c r="I371" s="172">
        <f t="shared" si="5"/>
        <v>416.51564740958673</v>
      </c>
    </row>
    <row r="372" spans="2:9" hidden="1" x14ac:dyDescent="0.25">
      <c r="B372" s="172" t="s">
        <v>400</v>
      </c>
      <c r="C372" s="172">
        <v>100</v>
      </c>
      <c r="D372" s="17">
        <v>8581.6606200000006</v>
      </c>
      <c r="E372" s="17">
        <v>238.01652899999999</v>
      </c>
      <c r="H372" s="172">
        <v>5.9504132231404959E-2</v>
      </c>
      <c r="I372" s="172">
        <f t="shared" si="5"/>
        <v>510.64426829752068</v>
      </c>
    </row>
    <row r="373" spans="2:9" hidden="1" x14ac:dyDescent="0.25">
      <c r="B373" s="172" t="s">
        <v>401</v>
      </c>
      <c r="C373" s="172">
        <v>100</v>
      </c>
      <c r="D373" s="17">
        <v>7756.3091480000003</v>
      </c>
      <c r="E373" s="17">
        <v>245.950413</v>
      </c>
      <c r="H373" s="172">
        <v>6.1487603305785121E-2</v>
      </c>
      <c r="I373" s="172">
        <f t="shared" si="5"/>
        <v>476.9168600092562</v>
      </c>
    </row>
    <row r="374" spans="2:9" hidden="1" x14ac:dyDescent="0.25">
      <c r="B374" s="172" t="s">
        <v>402</v>
      </c>
      <c r="C374" s="172">
        <v>100</v>
      </c>
      <c r="D374" s="17">
        <v>8333.2285059999995</v>
      </c>
      <c r="E374" s="17">
        <v>276.69421499999999</v>
      </c>
      <c r="H374" s="172">
        <v>6.1487603305785121E-2</v>
      </c>
      <c r="I374" s="172">
        <f t="shared" si="5"/>
        <v>512.39024863338841</v>
      </c>
    </row>
    <row r="375" spans="2:9" hidden="1" x14ac:dyDescent="0.25">
      <c r="B375" s="172" t="s">
        <v>403</v>
      </c>
      <c r="C375" s="172">
        <v>100</v>
      </c>
      <c r="D375" s="17">
        <v>18421.686280000002</v>
      </c>
      <c r="E375" s="17">
        <v>258.84297500000002</v>
      </c>
      <c r="H375" s="172">
        <v>5.752066115702479E-2</v>
      </c>
      <c r="I375" s="172">
        <f t="shared" si="5"/>
        <v>1059.6275744528925</v>
      </c>
    </row>
    <row r="376" spans="2:9" hidden="1" x14ac:dyDescent="0.25">
      <c r="B376" s="172" t="s">
        <v>404</v>
      </c>
      <c r="C376" s="172">
        <v>100</v>
      </c>
      <c r="D376" s="17">
        <v>11002.216981</v>
      </c>
      <c r="E376" s="17">
        <v>276.69421499999999</v>
      </c>
      <c r="H376" s="172">
        <v>6.1487603305785121E-2</v>
      </c>
      <c r="I376" s="172">
        <f t="shared" si="5"/>
        <v>676.49995321190079</v>
      </c>
    </row>
    <row r="377" spans="2:9" hidden="1" x14ac:dyDescent="0.25">
      <c r="B377" s="172" t="s">
        <v>405</v>
      </c>
      <c r="C377" s="172">
        <v>100</v>
      </c>
      <c r="D377" s="17">
        <v>19728.602808</v>
      </c>
      <c r="E377" s="17">
        <v>267.768595</v>
      </c>
      <c r="H377" s="172">
        <v>5.9504132231404959E-2</v>
      </c>
      <c r="I377" s="172">
        <f t="shared" si="5"/>
        <v>1173.9333902280991</v>
      </c>
    </row>
    <row r="378" spans="2:9" hidden="1" x14ac:dyDescent="0.25">
      <c r="B378" s="172" t="s">
        <v>406</v>
      </c>
      <c r="C378" s="172">
        <v>100</v>
      </c>
      <c r="D378" s="17">
        <v>9101.5832289999998</v>
      </c>
      <c r="E378" s="17">
        <v>199.834711</v>
      </c>
      <c r="H378" s="172">
        <v>6.1487603305785121E-2</v>
      </c>
      <c r="I378" s="172">
        <f t="shared" si="5"/>
        <v>559.63453903933885</v>
      </c>
    </row>
    <row r="379" spans="2:9" hidden="1" x14ac:dyDescent="0.25">
      <c r="B379" s="172" t="s">
        <v>407</v>
      </c>
      <c r="C379" s="172">
        <v>100</v>
      </c>
      <c r="D379" s="17">
        <v>7357.5351259999998</v>
      </c>
      <c r="E379" s="17">
        <v>193.38843</v>
      </c>
      <c r="H379" s="172">
        <v>5.9504132231404959E-2</v>
      </c>
      <c r="I379" s="172">
        <f t="shared" si="5"/>
        <v>437.80374303471075</v>
      </c>
    </row>
    <row r="380" spans="2:9" hidden="1" x14ac:dyDescent="0.25">
      <c r="B380" s="172" t="s">
        <v>408</v>
      </c>
      <c r="C380" s="172">
        <v>100</v>
      </c>
      <c r="D380" s="17">
        <v>12962.907786</v>
      </c>
      <c r="E380" s="17">
        <v>199.834711</v>
      </c>
      <c r="H380" s="172">
        <v>6.1487603305785121E-2</v>
      </c>
      <c r="I380" s="172">
        <f t="shared" si="5"/>
        <v>797.05813163504126</v>
      </c>
    </row>
    <row r="381" spans="2:9" hidden="1" x14ac:dyDescent="0.25">
      <c r="B381" s="172" t="s">
        <v>409</v>
      </c>
      <c r="C381" s="172">
        <v>100</v>
      </c>
      <c r="D381" s="17">
        <v>11935.432430000001</v>
      </c>
      <c r="E381" s="17">
        <v>199.834711</v>
      </c>
      <c r="H381" s="172">
        <v>6.1487603305785121E-2</v>
      </c>
      <c r="I381" s="172">
        <f t="shared" si="5"/>
        <v>733.88113453884296</v>
      </c>
    </row>
    <row r="382" spans="2:9" hidden="1" x14ac:dyDescent="0.25">
      <c r="B382" s="172" t="s">
        <v>410</v>
      </c>
      <c r="C382" s="172">
        <v>100</v>
      </c>
      <c r="D382" s="17">
        <v>12060.255641</v>
      </c>
      <c r="E382" s="17">
        <v>193.38843</v>
      </c>
      <c r="H382" s="172">
        <v>5.9504132231404959E-2</v>
      </c>
      <c r="I382" s="172">
        <f t="shared" si="5"/>
        <v>717.63504640661154</v>
      </c>
    </row>
    <row r="383" spans="2:9" hidden="1" x14ac:dyDescent="0.25">
      <c r="B383" s="172" t="s">
        <v>411</v>
      </c>
      <c r="C383" s="172">
        <v>100</v>
      </c>
      <c r="D383" s="17">
        <v>7525.659549</v>
      </c>
      <c r="E383" s="17">
        <v>245.950413</v>
      </c>
      <c r="H383" s="172">
        <v>6.1487603305785121E-2</v>
      </c>
      <c r="I383" s="172">
        <f t="shared" si="5"/>
        <v>462.73476896330578</v>
      </c>
    </row>
    <row r="384" spans="2:9" hidden="1" x14ac:dyDescent="0.25">
      <c r="B384" s="172" t="s">
        <v>412</v>
      </c>
      <c r="C384" s="172">
        <v>100</v>
      </c>
      <c r="D384" s="17">
        <v>9663.6412189999992</v>
      </c>
      <c r="E384" s="17">
        <v>238.01652899999999</v>
      </c>
      <c r="H384" s="172">
        <v>5.9504132231404959E-2</v>
      </c>
      <c r="I384" s="172">
        <f t="shared" si="5"/>
        <v>575.02658493223134</v>
      </c>
    </row>
    <row r="385" spans="2:9" x14ac:dyDescent="0.25">
      <c r="B385" s="172" t="s">
        <v>413</v>
      </c>
      <c r="C385" s="172">
        <v>300</v>
      </c>
      <c r="D385" s="17">
        <v>3487.6103109999999</v>
      </c>
      <c r="E385" s="17">
        <v>245.950413</v>
      </c>
      <c r="H385" s="172">
        <v>6.1487603305785121E-2</v>
      </c>
      <c r="I385" s="172">
        <f t="shared" si="5"/>
        <v>214.44479928793388</v>
      </c>
    </row>
    <row r="386" spans="2:9" hidden="1" x14ac:dyDescent="0.25">
      <c r="B386" s="172" t="s">
        <v>414</v>
      </c>
      <c r="C386" s="172">
        <v>100</v>
      </c>
      <c r="D386" s="17">
        <v>28587.110548000001</v>
      </c>
      <c r="E386" s="17">
        <v>276.69421499999999</v>
      </c>
      <c r="H386" s="172">
        <v>6.1487603305785121E-2</v>
      </c>
      <c r="I386" s="172">
        <f t="shared" si="5"/>
        <v>1757.7529130340495</v>
      </c>
    </row>
    <row r="387" spans="2:9" x14ac:dyDescent="0.25">
      <c r="B387" s="172" t="s">
        <v>415</v>
      </c>
      <c r="C387" s="172">
        <v>300</v>
      </c>
      <c r="D387" s="17">
        <v>3250</v>
      </c>
      <c r="E387" s="17">
        <v>249.91735499999999</v>
      </c>
      <c r="H387" s="172">
        <v>5.5537190082644627E-2</v>
      </c>
      <c r="I387" s="172">
        <f t="shared" si="5"/>
        <v>180.49586776859505</v>
      </c>
    </row>
    <row r="388" spans="2:9" x14ac:dyDescent="0.25">
      <c r="B388" s="172" t="s">
        <v>416</v>
      </c>
      <c r="C388" s="172">
        <v>300</v>
      </c>
      <c r="D388" s="17">
        <v>3250</v>
      </c>
      <c r="E388" s="17">
        <v>276.69421499999999</v>
      </c>
      <c r="H388" s="172">
        <v>6.1487603305785121E-2</v>
      </c>
      <c r="I388" s="172">
        <f t="shared" si="5"/>
        <v>199.83471074380165</v>
      </c>
    </row>
    <row r="389" spans="2:9" hidden="1" x14ac:dyDescent="0.25">
      <c r="B389" s="172" t="s">
        <v>417</v>
      </c>
      <c r="C389" s="172">
        <v>100</v>
      </c>
      <c r="D389" s="17">
        <v>5269.2372290000003</v>
      </c>
      <c r="E389" s="17">
        <v>267.768595</v>
      </c>
      <c r="H389" s="172">
        <v>5.9504132231404959E-2</v>
      </c>
      <c r="I389" s="172">
        <f t="shared" si="5"/>
        <v>313.54138883305785</v>
      </c>
    </row>
    <row r="390" spans="2:9" hidden="1" x14ac:dyDescent="0.25">
      <c r="B390" s="172" t="s">
        <v>418</v>
      </c>
      <c r="C390" s="172">
        <v>100</v>
      </c>
      <c r="D390" s="17">
        <v>10715.058660999999</v>
      </c>
      <c r="E390" s="17">
        <v>199.834711</v>
      </c>
      <c r="H390" s="172">
        <v>6.1487603305785121E-2</v>
      </c>
      <c r="I390" s="172">
        <f t="shared" si="5"/>
        <v>658.84327634578506</v>
      </c>
    </row>
    <row r="391" spans="2:9" hidden="1" x14ac:dyDescent="0.25">
      <c r="B391" s="172" t="s">
        <v>419</v>
      </c>
      <c r="C391" s="172">
        <v>100</v>
      </c>
      <c r="D391" s="17">
        <v>9672.1508200000007</v>
      </c>
      <c r="E391" s="17">
        <v>193.38843</v>
      </c>
      <c r="H391" s="172">
        <v>5.9504132231404959E-2</v>
      </c>
      <c r="I391" s="172">
        <f t="shared" si="5"/>
        <v>575.53294135537192</v>
      </c>
    </row>
    <row r="392" spans="2:9" hidden="1" x14ac:dyDescent="0.25">
      <c r="B392" s="172" t="s">
        <v>420</v>
      </c>
      <c r="C392" s="172">
        <v>100</v>
      </c>
      <c r="D392" s="17">
        <v>13195.644131999999</v>
      </c>
      <c r="E392" s="17">
        <v>199.834711</v>
      </c>
      <c r="H392" s="172">
        <v>6.1487603305785121E-2</v>
      </c>
      <c r="I392" s="172">
        <f t="shared" si="5"/>
        <v>811.36853175272722</v>
      </c>
    </row>
    <row r="393" spans="2:9" hidden="1" x14ac:dyDescent="0.25">
      <c r="B393" s="172" t="s">
        <v>421</v>
      </c>
      <c r="C393" s="172">
        <v>100</v>
      </c>
      <c r="D393" s="17">
        <v>10657.955775</v>
      </c>
      <c r="E393" s="17">
        <v>199.834711</v>
      </c>
      <c r="H393" s="172">
        <v>6.1487603305785121E-2</v>
      </c>
      <c r="I393" s="172">
        <f t="shared" si="5"/>
        <v>655.33215674380165</v>
      </c>
    </row>
    <row r="394" spans="2:9" hidden="1" x14ac:dyDescent="0.25">
      <c r="B394" s="172" t="s">
        <v>422</v>
      </c>
      <c r="C394" s="172">
        <v>100</v>
      </c>
      <c r="D394" s="17">
        <v>14884.382323</v>
      </c>
      <c r="E394" s="17">
        <v>193.38843</v>
      </c>
      <c r="H394" s="172">
        <v>5.9504132231404959E-2</v>
      </c>
      <c r="I394" s="172">
        <f t="shared" si="5"/>
        <v>885.68225393057855</v>
      </c>
    </row>
    <row r="395" spans="2:9" hidden="1" x14ac:dyDescent="0.25">
      <c r="B395" s="172" t="s">
        <v>423</v>
      </c>
      <c r="C395" s="172">
        <v>100</v>
      </c>
      <c r="D395" s="17">
        <v>7753.0258119999999</v>
      </c>
      <c r="E395" s="17">
        <v>245.950413</v>
      </c>
      <c r="H395" s="172">
        <v>6.1487603305785121E-2</v>
      </c>
      <c r="I395" s="172">
        <f t="shared" si="5"/>
        <v>476.71497554776857</v>
      </c>
    </row>
    <row r="396" spans="2:9" hidden="1" x14ac:dyDescent="0.25">
      <c r="B396" s="172" t="s">
        <v>424</v>
      </c>
      <c r="C396" s="172">
        <v>100</v>
      </c>
      <c r="D396" s="17">
        <v>12003.681822</v>
      </c>
      <c r="E396" s="17">
        <v>238.01652899999999</v>
      </c>
      <c r="H396" s="172">
        <v>5.9504132231404959E-2</v>
      </c>
      <c r="I396" s="172">
        <f t="shared" ref="I396:I459" si="6">D396*H396</f>
        <v>714.26867040000002</v>
      </c>
    </row>
    <row r="397" spans="2:9" hidden="1" x14ac:dyDescent="0.25">
      <c r="B397" s="172" t="s">
        <v>425</v>
      </c>
      <c r="C397" s="172">
        <v>100</v>
      </c>
      <c r="D397" s="17">
        <v>4780.0833050000001</v>
      </c>
      <c r="E397" s="17">
        <v>245.950413</v>
      </c>
      <c r="H397" s="172">
        <v>6.1487603305785121E-2</v>
      </c>
      <c r="I397" s="172">
        <f t="shared" si="6"/>
        <v>293.91586602644628</v>
      </c>
    </row>
    <row r="398" spans="2:9" hidden="1" x14ac:dyDescent="0.25">
      <c r="B398" s="172" t="s">
        <v>426</v>
      </c>
      <c r="C398" s="172">
        <v>100</v>
      </c>
      <c r="D398" s="17">
        <v>6629.8208969999996</v>
      </c>
      <c r="E398" s="17">
        <v>276.69421499999999</v>
      </c>
      <c r="H398" s="172">
        <v>6.1487603305785121E-2</v>
      </c>
      <c r="I398" s="172">
        <f t="shared" si="6"/>
        <v>407.65179730314043</v>
      </c>
    </row>
    <row r="399" spans="2:9" hidden="1" x14ac:dyDescent="0.25">
      <c r="B399" s="172" t="s">
        <v>427</v>
      </c>
      <c r="C399" s="172">
        <v>100</v>
      </c>
      <c r="D399" s="17">
        <v>18320.983284999998</v>
      </c>
      <c r="E399" s="17">
        <v>249.91735499999999</v>
      </c>
      <c r="H399" s="172">
        <v>5.5537190082644627E-2</v>
      </c>
      <c r="I399" s="172">
        <f t="shared" si="6"/>
        <v>1017.4959311999999</v>
      </c>
    </row>
    <row r="400" spans="2:9" hidden="1" x14ac:dyDescent="0.25">
      <c r="B400" s="172" t="s">
        <v>428</v>
      </c>
      <c r="C400" s="172">
        <v>100</v>
      </c>
      <c r="D400" s="17">
        <v>11165.424577</v>
      </c>
      <c r="E400" s="17">
        <v>276.69421499999999</v>
      </c>
      <c r="H400" s="172">
        <v>6.1487603305785121E-2</v>
      </c>
      <c r="I400" s="172">
        <f t="shared" si="6"/>
        <v>686.53519713123967</v>
      </c>
    </row>
    <row r="401" spans="2:9" hidden="1" x14ac:dyDescent="0.25">
      <c r="B401" s="172" t="s">
        <v>429</v>
      </c>
      <c r="C401" s="172">
        <v>100</v>
      </c>
      <c r="D401" s="17">
        <v>12445.862685</v>
      </c>
      <c r="E401" s="17">
        <v>267.768595</v>
      </c>
      <c r="H401" s="172">
        <v>5.9504132231404959E-2</v>
      </c>
      <c r="I401" s="172">
        <f t="shared" si="6"/>
        <v>740.58025894214882</v>
      </c>
    </row>
    <row r="402" spans="2:9" hidden="1" x14ac:dyDescent="0.25">
      <c r="B402" s="172" t="s">
        <v>430</v>
      </c>
      <c r="C402" s="172">
        <v>100</v>
      </c>
      <c r="D402" s="17">
        <v>7467.0708690000001</v>
      </c>
      <c r="E402" s="17">
        <v>199.834711</v>
      </c>
      <c r="H402" s="172">
        <v>6.1487603305785121E-2</v>
      </c>
      <c r="I402" s="172">
        <f t="shared" si="6"/>
        <v>459.13229144925617</v>
      </c>
    </row>
    <row r="403" spans="2:9" hidden="1" x14ac:dyDescent="0.25">
      <c r="B403" s="172" t="s">
        <v>431</v>
      </c>
      <c r="C403" s="172">
        <v>100</v>
      </c>
      <c r="D403" s="17">
        <v>9951.0633230000003</v>
      </c>
      <c r="E403" s="17">
        <v>193.38843</v>
      </c>
      <c r="H403" s="172">
        <v>5.9504132231404959E-2</v>
      </c>
      <c r="I403" s="172">
        <f t="shared" si="6"/>
        <v>592.12938781487605</v>
      </c>
    </row>
    <row r="404" spans="2:9" hidden="1" x14ac:dyDescent="0.25">
      <c r="B404" s="172" t="s">
        <v>432</v>
      </c>
      <c r="C404" s="172">
        <v>100</v>
      </c>
      <c r="D404" s="17">
        <v>16000</v>
      </c>
      <c r="E404" s="17">
        <v>199.834711</v>
      </c>
      <c r="H404" s="172">
        <v>6.1487603305785121E-2</v>
      </c>
      <c r="I404" s="172">
        <f t="shared" si="6"/>
        <v>983.80165289256195</v>
      </c>
    </row>
    <row r="405" spans="2:9" hidden="1" x14ac:dyDescent="0.25">
      <c r="B405" s="172" t="s">
        <v>433</v>
      </c>
      <c r="C405" s="172">
        <v>100</v>
      </c>
      <c r="D405" s="17">
        <v>10874.076177000001</v>
      </c>
      <c r="E405" s="17">
        <v>199.834711</v>
      </c>
      <c r="H405" s="172">
        <v>6.1487603305785121E-2</v>
      </c>
      <c r="I405" s="172">
        <f t="shared" si="6"/>
        <v>668.62088228826451</v>
      </c>
    </row>
    <row r="406" spans="2:9" hidden="1" x14ac:dyDescent="0.25">
      <c r="B406" s="172" t="s">
        <v>434</v>
      </c>
      <c r="C406" s="172">
        <v>100</v>
      </c>
      <c r="D406" s="17">
        <v>10757.473066</v>
      </c>
      <c r="E406" s="17">
        <v>193.38843</v>
      </c>
      <c r="H406" s="172">
        <v>5.9504132231404959E-2</v>
      </c>
      <c r="I406" s="172">
        <f t="shared" si="6"/>
        <v>640.1140997950414</v>
      </c>
    </row>
    <row r="407" spans="2:9" hidden="1" x14ac:dyDescent="0.25">
      <c r="B407" s="172" t="s">
        <v>435</v>
      </c>
      <c r="C407" s="172">
        <v>100</v>
      </c>
      <c r="D407" s="17">
        <v>7003.253694</v>
      </c>
      <c r="E407" s="17">
        <v>245.950413</v>
      </c>
      <c r="H407" s="172">
        <v>6.1487603305785121E-2</v>
      </c>
      <c r="I407" s="172">
        <f t="shared" si="6"/>
        <v>430.61328498644627</v>
      </c>
    </row>
    <row r="408" spans="2:9" hidden="1" x14ac:dyDescent="0.25">
      <c r="B408" s="172" t="s">
        <v>436</v>
      </c>
      <c r="C408" s="172">
        <v>100</v>
      </c>
      <c r="D408" s="17">
        <v>8335.3484420000004</v>
      </c>
      <c r="E408" s="17">
        <v>238.01652899999999</v>
      </c>
      <c r="H408" s="172">
        <v>5.9504132231404959E-2</v>
      </c>
      <c r="I408" s="172">
        <f t="shared" si="6"/>
        <v>495.98767588760336</v>
      </c>
    </row>
    <row r="409" spans="2:9" x14ac:dyDescent="0.25">
      <c r="B409" s="172" t="s">
        <v>437</v>
      </c>
      <c r="C409" s="172">
        <v>300</v>
      </c>
      <c r="D409" s="17">
        <v>3250</v>
      </c>
      <c r="E409" s="17">
        <v>276.54622999999998</v>
      </c>
      <c r="H409" s="172">
        <v>6.1487603305785121E-2</v>
      </c>
      <c r="I409" s="172">
        <f t="shared" si="6"/>
        <v>199.83471074380165</v>
      </c>
    </row>
    <row r="410" spans="2:9" x14ac:dyDescent="0.25">
      <c r="B410" s="172" t="s">
        <v>438</v>
      </c>
      <c r="C410" s="172">
        <v>300</v>
      </c>
      <c r="D410" s="17">
        <v>3250</v>
      </c>
      <c r="E410" s="17">
        <v>258.35835900000001</v>
      </c>
      <c r="H410" s="172">
        <v>6.1487603305785121E-2</v>
      </c>
      <c r="I410" s="172">
        <f t="shared" si="6"/>
        <v>199.83471074380165</v>
      </c>
    </row>
    <row r="411" spans="2:9" hidden="1" x14ac:dyDescent="0.25">
      <c r="B411" s="172" t="s">
        <v>439</v>
      </c>
      <c r="C411" s="172">
        <v>200</v>
      </c>
      <c r="D411" s="17">
        <v>3250</v>
      </c>
      <c r="E411" s="17">
        <v>180.495868</v>
      </c>
      <c r="H411" s="172">
        <v>5.5537190082644627E-2</v>
      </c>
      <c r="I411" s="172">
        <f t="shared" si="6"/>
        <v>180.49586776859505</v>
      </c>
    </row>
    <row r="412" spans="2:9" hidden="1" x14ac:dyDescent="0.25">
      <c r="B412" s="172" t="s">
        <v>440</v>
      </c>
      <c r="C412" s="172">
        <v>200</v>
      </c>
      <c r="D412" s="17">
        <v>3250</v>
      </c>
      <c r="E412" s="17">
        <v>199.834711</v>
      </c>
      <c r="H412" s="172">
        <v>6.1487603305785121E-2</v>
      </c>
      <c r="I412" s="172">
        <f t="shared" si="6"/>
        <v>199.83471074380165</v>
      </c>
    </row>
    <row r="413" spans="2:9" hidden="1" x14ac:dyDescent="0.25">
      <c r="B413" s="172" t="s">
        <v>441</v>
      </c>
      <c r="C413" s="172">
        <v>200</v>
      </c>
      <c r="D413" s="17">
        <v>3250</v>
      </c>
      <c r="E413" s="17">
        <v>193.38843</v>
      </c>
      <c r="H413" s="172">
        <v>5.9504132231404959E-2</v>
      </c>
      <c r="I413" s="172">
        <f t="shared" si="6"/>
        <v>193.38842975206612</v>
      </c>
    </row>
    <row r="414" spans="2:9" hidden="1" x14ac:dyDescent="0.25">
      <c r="B414" s="172" t="s">
        <v>442</v>
      </c>
      <c r="C414" s="172">
        <v>100</v>
      </c>
      <c r="D414" s="17">
        <v>5126.0545830000001</v>
      </c>
      <c r="E414" s="17">
        <v>199.834711</v>
      </c>
      <c r="H414" s="172">
        <v>6.1487603305785121E-2</v>
      </c>
      <c r="I414" s="172">
        <f t="shared" si="6"/>
        <v>315.18881072330578</v>
      </c>
    </row>
    <row r="415" spans="2:9" hidden="1" x14ac:dyDescent="0.25">
      <c r="B415" s="172" t="s">
        <v>443</v>
      </c>
      <c r="C415" s="172">
        <v>100</v>
      </c>
      <c r="D415" s="17">
        <v>11399.315176</v>
      </c>
      <c r="E415" s="17">
        <v>193.38843</v>
      </c>
      <c r="H415" s="172">
        <v>5.9504132231404959E-2</v>
      </c>
      <c r="I415" s="172">
        <f t="shared" si="6"/>
        <v>678.30635758016524</v>
      </c>
    </row>
    <row r="416" spans="2:9" hidden="1" x14ac:dyDescent="0.25">
      <c r="B416" s="172" t="s">
        <v>444</v>
      </c>
      <c r="C416" s="172">
        <v>100</v>
      </c>
      <c r="D416" s="17">
        <v>13135.797209</v>
      </c>
      <c r="E416" s="17">
        <v>199.834711</v>
      </c>
      <c r="H416" s="172">
        <v>6.1487603305785121E-2</v>
      </c>
      <c r="I416" s="172">
        <f t="shared" si="6"/>
        <v>807.68868789223143</v>
      </c>
    </row>
    <row r="417" spans="2:9" hidden="1" x14ac:dyDescent="0.25">
      <c r="B417" s="172" t="s">
        <v>445</v>
      </c>
      <c r="C417" s="172">
        <v>100</v>
      </c>
      <c r="D417" s="17">
        <v>9201.7227010000006</v>
      </c>
      <c r="E417" s="17">
        <v>199.834711</v>
      </c>
      <c r="H417" s="172">
        <v>6.1487603305785121E-2</v>
      </c>
      <c r="I417" s="172">
        <f t="shared" si="6"/>
        <v>565.79187516892569</v>
      </c>
    </row>
    <row r="418" spans="2:9" hidden="1" x14ac:dyDescent="0.25">
      <c r="B418" s="172" t="s">
        <v>446</v>
      </c>
      <c r="C418" s="172">
        <v>100</v>
      </c>
      <c r="D418" s="17">
        <v>4401.5511960000003</v>
      </c>
      <c r="E418" s="17">
        <v>193.38843</v>
      </c>
      <c r="H418" s="172">
        <v>5.9504132231404959E-2</v>
      </c>
      <c r="I418" s="172">
        <f t="shared" si="6"/>
        <v>261.91048439008267</v>
      </c>
    </row>
    <row r="419" spans="2:9" hidden="1" x14ac:dyDescent="0.25">
      <c r="B419" s="172" t="s">
        <v>447</v>
      </c>
      <c r="C419" s="172">
        <v>100</v>
      </c>
      <c r="D419" s="17">
        <v>6134.6701999999996</v>
      </c>
      <c r="E419" s="17">
        <v>245.950413</v>
      </c>
      <c r="H419" s="172">
        <v>6.1487603305785121E-2</v>
      </c>
      <c r="I419" s="172">
        <f t="shared" si="6"/>
        <v>377.20616766942146</v>
      </c>
    </row>
    <row r="420" spans="2:9" x14ac:dyDescent="0.25">
      <c r="B420" s="172" t="s">
        <v>448</v>
      </c>
      <c r="C420" s="172">
        <v>300</v>
      </c>
      <c r="D420" s="17">
        <v>3250</v>
      </c>
      <c r="E420" s="17">
        <v>238.01652899999999</v>
      </c>
      <c r="H420" s="172">
        <v>5.9504132231404959E-2</v>
      </c>
      <c r="I420" s="172">
        <f t="shared" si="6"/>
        <v>193.38842975206612</v>
      </c>
    </row>
    <row r="421" spans="2:9" hidden="1" x14ac:dyDescent="0.25">
      <c r="B421" s="172" t="s">
        <v>449</v>
      </c>
      <c r="C421" s="172">
        <v>100</v>
      </c>
      <c r="D421" s="17">
        <v>27637.697085</v>
      </c>
      <c r="E421" s="17">
        <v>245.950413</v>
      </c>
      <c r="H421" s="172">
        <v>6.1487603305785121E-2</v>
      </c>
      <c r="I421" s="172">
        <f t="shared" si="6"/>
        <v>1699.3757546479337</v>
      </c>
    </row>
    <row r="422" spans="2:9" hidden="1" x14ac:dyDescent="0.25">
      <c r="B422" s="172" t="s">
        <v>450</v>
      </c>
      <c r="C422" s="172">
        <v>100</v>
      </c>
      <c r="D422" s="17">
        <v>30586.645542999999</v>
      </c>
      <c r="E422" s="17">
        <v>276.69421499999999</v>
      </c>
      <c r="H422" s="172">
        <v>6.1487603305785121E-2</v>
      </c>
      <c r="I422" s="172">
        <f t="shared" si="6"/>
        <v>1880.6995276026444</v>
      </c>
    </row>
    <row r="423" spans="2:9" hidden="1" x14ac:dyDescent="0.25">
      <c r="B423" s="172" t="s">
        <v>451</v>
      </c>
      <c r="C423" s="172">
        <v>100</v>
      </c>
      <c r="D423" s="17">
        <v>21451.405312999999</v>
      </c>
      <c r="E423" s="17">
        <v>258.84297500000002</v>
      </c>
      <c r="H423" s="172">
        <v>5.752066115702479E-2</v>
      </c>
      <c r="I423" s="172">
        <f t="shared" si="6"/>
        <v>1233.8990163510744</v>
      </c>
    </row>
    <row r="424" spans="2:9" x14ac:dyDescent="0.25">
      <c r="B424" s="172" t="s">
        <v>452</v>
      </c>
      <c r="C424" s="172">
        <v>300</v>
      </c>
      <c r="D424" s="17">
        <v>3776.4874799999998</v>
      </c>
      <c r="E424" s="17">
        <v>276.69421499999999</v>
      </c>
      <c r="H424" s="172">
        <v>6.1487603305785121E-2</v>
      </c>
      <c r="I424" s="172">
        <f t="shared" si="6"/>
        <v>232.20716405950409</v>
      </c>
    </row>
    <row r="425" spans="2:9" x14ac:dyDescent="0.25">
      <c r="B425" s="172" t="s">
        <v>453</v>
      </c>
      <c r="C425" s="172">
        <v>300</v>
      </c>
      <c r="D425" s="17">
        <v>4132.6753390000003</v>
      </c>
      <c r="E425" s="17">
        <v>267.768595</v>
      </c>
      <c r="H425" s="172">
        <v>5.9504132231404959E-2</v>
      </c>
      <c r="I425" s="172">
        <f t="shared" si="6"/>
        <v>245.91125984132233</v>
      </c>
    </row>
    <row r="426" spans="2:9" hidden="1" x14ac:dyDescent="0.25">
      <c r="B426" s="172" t="s">
        <v>454</v>
      </c>
      <c r="C426" s="172">
        <v>100</v>
      </c>
      <c r="D426" s="17">
        <v>11657.221759</v>
      </c>
      <c r="E426" s="17">
        <v>199.834711</v>
      </c>
      <c r="H426" s="172">
        <v>6.1487603305785121E-2</v>
      </c>
      <c r="I426" s="172">
        <f t="shared" si="6"/>
        <v>716.7746271649587</v>
      </c>
    </row>
    <row r="427" spans="2:9" hidden="1" x14ac:dyDescent="0.25">
      <c r="B427" s="172" t="s">
        <v>455</v>
      </c>
      <c r="C427" s="172">
        <v>100</v>
      </c>
      <c r="D427" s="17">
        <v>7720.1606019999999</v>
      </c>
      <c r="E427" s="17">
        <v>193.38843</v>
      </c>
      <c r="H427" s="172">
        <v>5.9504132231404959E-2</v>
      </c>
      <c r="I427" s="172">
        <f t="shared" si="6"/>
        <v>459.38145730909093</v>
      </c>
    </row>
    <row r="428" spans="2:9" hidden="1" x14ac:dyDescent="0.25">
      <c r="B428" s="172" t="s">
        <v>456</v>
      </c>
      <c r="C428" s="172">
        <v>100</v>
      </c>
      <c r="D428" s="17">
        <v>9967.2796130000006</v>
      </c>
      <c r="E428" s="17">
        <v>199.834711</v>
      </c>
      <c r="H428" s="172">
        <v>6.1487603305785121E-2</v>
      </c>
      <c r="I428" s="172">
        <f t="shared" si="6"/>
        <v>612.86413488198343</v>
      </c>
    </row>
    <row r="429" spans="2:9" hidden="1" x14ac:dyDescent="0.25">
      <c r="B429" s="172" t="s">
        <v>457</v>
      </c>
      <c r="C429" s="172">
        <v>100</v>
      </c>
      <c r="D429" s="17">
        <v>11934.2292</v>
      </c>
      <c r="E429" s="17">
        <v>199.834711</v>
      </c>
      <c r="H429" s="172">
        <v>6.1487603305785121E-2</v>
      </c>
      <c r="I429" s="172">
        <f t="shared" si="6"/>
        <v>733.80715080991729</v>
      </c>
    </row>
    <row r="430" spans="2:9" hidden="1" x14ac:dyDescent="0.25">
      <c r="B430" s="172" t="s">
        <v>458</v>
      </c>
      <c r="C430" s="172">
        <v>100</v>
      </c>
      <c r="D430" s="17">
        <v>15637.240303</v>
      </c>
      <c r="E430" s="17">
        <v>193.38843</v>
      </c>
      <c r="H430" s="172">
        <v>5.9504132231404959E-2</v>
      </c>
      <c r="I430" s="172">
        <f t="shared" si="6"/>
        <v>930.48041472396699</v>
      </c>
    </row>
    <row r="431" spans="2:9" hidden="1" x14ac:dyDescent="0.25">
      <c r="B431" s="172" t="s">
        <v>459</v>
      </c>
      <c r="C431" s="172">
        <v>100</v>
      </c>
      <c r="D431" s="17">
        <v>6450.1978090000002</v>
      </c>
      <c r="E431" s="17">
        <v>245.950413</v>
      </c>
      <c r="H431" s="172">
        <v>6.1487603305785121E-2</v>
      </c>
      <c r="I431" s="172">
        <f t="shared" si="6"/>
        <v>396.60720412363634</v>
      </c>
    </row>
    <row r="432" spans="2:9" hidden="1" x14ac:dyDescent="0.25">
      <c r="B432" s="172" t="s">
        <v>460</v>
      </c>
      <c r="C432" s="172">
        <v>100</v>
      </c>
      <c r="D432" s="17">
        <v>11563.470291</v>
      </c>
      <c r="E432" s="17">
        <v>238.01652899999999</v>
      </c>
      <c r="H432" s="172">
        <v>5.9504132231404959E-2</v>
      </c>
      <c r="I432" s="172">
        <f t="shared" si="6"/>
        <v>688.0742652495868</v>
      </c>
    </row>
    <row r="433" spans="2:9" hidden="1" x14ac:dyDescent="0.25">
      <c r="B433" s="172" t="s">
        <v>461</v>
      </c>
      <c r="C433" s="172">
        <v>100</v>
      </c>
      <c r="D433" s="17">
        <v>5265.1045249999997</v>
      </c>
      <c r="E433" s="17">
        <v>245.950413</v>
      </c>
      <c r="H433" s="172">
        <v>6.1487603305785121E-2</v>
      </c>
      <c r="I433" s="172">
        <f t="shared" si="6"/>
        <v>323.73865839669418</v>
      </c>
    </row>
    <row r="434" spans="2:9" x14ac:dyDescent="0.25">
      <c r="B434" s="172" t="s">
        <v>462</v>
      </c>
      <c r="C434" s="172">
        <v>300</v>
      </c>
      <c r="D434" s="17">
        <v>3250</v>
      </c>
      <c r="E434" s="17">
        <v>250.969909</v>
      </c>
      <c r="H434" s="172">
        <v>6.1487603305785121E-2</v>
      </c>
      <c r="I434" s="172">
        <f t="shared" si="6"/>
        <v>199.83471074380165</v>
      </c>
    </row>
    <row r="435" spans="2:9" x14ac:dyDescent="0.25">
      <c r="B435" s="172" t="s">
        <v>463</v>
      </c>
      <c r="C435" s="172">
        <v>300</v>
      </c>
      <c r="D435" s="17">
        <v>3250</v>
      </c>
      <c r="E435" s="17">
        <v>247.20867000000001</v>
      </c>
      <c r="H435" s="172">
        <v>5.5537190082644627E-2</v>
      </c>
      <c r="I435" s="172">
        <f t="shared" si="6"/>
        <v>180.49586776859505</v>
      </c>
    </row>
    <row r="436" spans="2:9" hidden="1" x14ac:dyDescent="0.25">
      <c r="B436" s="172" t="s">
        <v>464</v>
      </c>
      <c r="C436" s="172">
        <v>100</v>
      </c>
      <c r="D436" s="17">
        <v>7839.1752669999996</v>
      </c>
      <c r="E436" s="17">
        <v>231.71211500000001</v>
      </c>
      <c r="H436" s="172">
        <v>6.1487603305785121E-2</v>
      </c>
      <c r="I436" s="172">
        <f t="shared" si="6"/>
        <v>482.01209906181816</v>
      </c>
    </row>
    <row r="437" spans="2:9" x14ac:dyDescent="0.25">
      <c r="B437" s="172" t="s">
        <v>465</v>
      </c>
      <c r="C437" s="172">
        <v>300</v>
      </c>
      <c r="D437" s="17">
        <v>3250</v>
      </c>
      <c r="E437" s="17">
        <v>227.58872</v>
      </c>
      <c r="H437" s="172">
        <v>5.9504132231404959E-2</v>
      </c>
      <c r="I437" s="172">
        <f t="shared" si="6"/>
        <v>193.38842975206612</v>
      </c>
    </row>
    <row r="438" spans="2:9" hidden="1" x14ac:dyDescent="0.25">
      <c r="B438" s="172" t="s">
        <v>466</v>
      </c>
      <c r="C438" s="172">
        <v>100</v>
      </c>
      <c r="D438" s="17">
        <v>11431.508487999999</v>
      </c>
      <c r="E438" s="17">
        <v>199.834711</v>
      </c>
      <c r="H438" s="172">
        <v>6.1487603305785121E-2</v>
      </c>
      <c r="I438" s="172">
        <f t="shared" si="6"/>
        <v>702.8960590968594</v>
      </c>
    </row>
    <row r="439" spans="2:9" hidden="1" x14ac:dyDescent="0.25">
      <c r="B439" s="172" t="s">
        <v>467</v>
      </c>
      <c r="C439" s="172">
        <v>100</v>
      </c>
      <c r="D439" s="17">
        <v>9204.8009629999997</v>
      </c>
      <c r="E439" s="17">
        <v>193.38843</v>
      </c>
      <c r="H439" s="172">
        <v>5.9504132231404959E-2</v>
      </c>
      <c r="I439" s="172">
        <f t="shared" si="6"/>
        <v>547.72369366611565</v>
      </c>
    </row>
    <row r="440" spans="2:9" hidden="1" x14ac:dyDescent="0.25">
      <c r="B440" s="172" t="s">
        <v>468</v>
      </c>
      <c r="C440" s="172">
        <v>100</v>
      </c>
      <c r="D440" s="17">
        <v>16000</v>
      </c>
      <c r="E440" s="17">
        <v>199.834711</v>
      </c>
      <c r="H440" s="172">
        <v>6.1487603305785121E-2</v>
      </c>
      <c r="I440" s="172">
        <f t="shared" si="6"/>
        <v>983.80165289256195</v>
      </c>
    </row>
    <row r="441" spans="2:9" hidden="1" x14ac:dyDescent="0.25">
      <c r="B441" s="172" t="s">
        <v>469</v>
      </c>
      <c r="C441" s="172">
        <v>100</v>
      </c>
      <c r="D441" s="17">
        <v>9948.8013960000008</v>
      </c>
      <c r="E441" s="17">
        <v>199.834711</v>
      </c>
      <c r="H441" s="172">
        <v>6.1487603305785121E-2</v>
      </c>
      <c r="I441" s="172">
        <f t="shared" si="6"/>
        <v>611.72795360528926</v>
      </c>
    </row>
    <row r="442" spans="2:9" hidden="1" x14ac:dyDescent="0.25">
      <c r="B442" s="172" t="s">
        <v>470</v>
      </c>
      <c r="C442" s="172">
        <v>100</v>
      </c>
      <c r="D442" s="17">
        <v>8986.2641910000002</v>
      </c>
      <c r="E442" s="17">
        <v>193.38843</v>
      </c>
      <c r="H442" s="172">
        <v>5.9504132231404959E-2</v>
      </c>
      <c r="I442" s="172">
        <f t="shared" si="6"/>
        <v>534.71985268760329</v>
      </c>
    </row>
    <row r="443" spans="2:9" hidden="1" x14ac:dyDescent="0.25">
      <c r="B443" s="172" t="s">
        <v>471</v>
      </c>
      <c r="C443" s="172">
        <v>100</v>
      </c>
      <c r="D443" s="17">
        <v>5319.3807969999998</v>
      </c>
      <c r="E443" s="17">
        <v>245.950413</v>
      </c>
      <c r="H443" s="172">
        <v>6.1487603305785121E-2</v>
      </c>
      <c r="I443" s="172">
        <f t="shared" si="6"/>
        <v>327.07597627834707</v>
      </c>
    </row>
    <row r="444" spans="2:9" hidden="1" x14ac:dyDescent="0.25">
      <c r="B444" s="172" t="s">
        <v>472</v>
      </c>
      <c r="C444" s="172">
        <v>100</v>
      </c>
      <c r="D444" s="17">
        <v>9915.6709919999994</v>
      </c>
      <c r="E444" s="17">
        <v>238.01652899999999</v>
      </c>
      <c r="H444" s="172">
        <v>5.9504132231404959E-2</v>
      </c>
      <c r="I444" s="172">
        <f t="shared" si="6"/>
        <v>590.02339787107439</v>
      </c>
    </row>
    <row r="445" spans="2:9" hidden="1" x14ac:dyDescent="0.25">
      <c r="B445" s="172" t="s">
        <v>473</v>
      </c>
      <c r="C445" s="172">
        <v>100</v>
      </c>
      <c r="D445" s="17">
        <v>9037.9076600000008</v>
      </c>
      <c r="E445" s="17">
        <v>245.950413</v>
      </c>
      <c r="H445" s="172">
        <v>6.1487603305785121E-2</v>
      </c>
      <c r="I445" s="172">
        <f t="shared" si="6"/>
        <v>555.7192809123967</v>
      </c>
    </row>
    <row r="446" spans="2:9" hidden="1" x14ac:dyDescent="0.25">
      <c r="B446" s="172" t="s">
        <v>474</v>
      </c>
      <c r="C446" s="172">
        <v>100</v>
      </c>
      <c r="D446" s="17">
        <v>13878.364505</v>
      </c>
      <c r="E446" s="17">
        <v>276.69421499999999</v>
      </c>
      <c r="H446" s="172">
        <v>6.1487603305785121E-2</v>
      </c>
      <c r="I446" s="172">
        <f t="shared" si="6"/>
        <v>853.34737121652881</v>
      </c>
    </row>
    <row r="447" spans="2:9" hidden="1" x14ac:dyDescent="0.25">
      <c r="B447" s="172" t="s">
        <v>475</v>
      </c>
      <c r="C447" s="172">
        <v>100</v>
      </c>
      <c r="D447" s="17">
        <v>32470.762460000002</v>
      </c>
      <c r="E447" s="17">
        <v>249.91735499999999</v>
      </c>
      <c r="H447" s="172">
        <v>5.5537190082644627E-2</v>
      </c>
      <c r="I447" s="172">
        <f t="shared" si="6"/>
        <v>1803.3349068694215</v>
      </c>
    </row>
    <row r="448" spans="2:9" hidden="1" x14ac:dyDescent="0.25">
      <c r="B448" s="172" t="s">
        <v>476</v>
      </c>
      <c r="C448" s="172">
        <v>100</v>
      </c>
      <c r="D448" s="17">
        <v>40254.291963000003</v>
      </c>
      <c r="E448" s="17">
        <v>276.69421499999999</v>
      </c>
      <c r="H448" s="172">
        <v>6.1487603305785121E-2</v>
      </c>
      <c r="I448" s="172">
        <f t="shared" si="6"/>
        <v>2475.1399355761982</v>
      </c>
    </row>
    <row r="449" spans="2:9" hidden="1" x14ac:dyDescent="0.25">
      <c r="B449" s="172" t="s">
        <v>477</v>
      </c>
      <c r="C449" s="172">
        <v>100</v>
      </c>
      <c r="D449" s="17">
        <v>11736.413868</v>
      </c>
      <c r="E449" s="17">
        <v>267.768595</v>
      </c>
      <c r="H449" s="172">
        <v>5.9504132231404959E-2</v>
      </c>
      <c r="I449" s="172">
        <f t="shared" si="6"/>
        <v>698.36512272396692</v>
      </c>
    </row>
    <row r="450" spans="2:9" hidden="1" x14ac:dyDescent="0.25">
      <c r="B450" s="172" t="s">
        <v>478</v>
      </c>
      <c r="C450" s="172">
        <v>100</v>
      </c>
      <c r="D450" s="17">
        <v>9140.2468900000003</v>
      </c>
      <c r="E450" s="17">
        <v>199.834711</v>
      </c>
      <c r="H450" s="172">
        <v>6.1487603305785121E-2</v>
      </c>
      <c r="I450" s="172">
        <f t="shared" si="6"/>
        <v>562.01187488925621</v>
      </c>
    </row>
    <row r="451" spans="2:9" hidden="1" x14ac:dyDescent="0.25">
      <c r="B451" s="172" t="s">
        <v>479</v>
      </c>
      <c r="C451" s="172">
        <v>100</v>
      </c>
      <c r="D451" s="17">
        <v>9310.0828949999996</v>
      </c>
      <c r="E451" s="17">
        <v>193.38843</v>
      </c>
      <c r="H451" s="172">
        <v>5.9504132231404959E-2</v>
      </c>
      <c r="I451" s="172">
        <f t="shared" si="6"/>
        <v>553.98840366942147</v>
      </c>
    </row>
    <row r="452" spans="2:9" hidden="1" x14ac:dyDescent="0.25">
      <c r="B452" s="172" t="s">
        <v>480</v>
      </c>
      <c r="C452" s="172">
        <v>100</v>
      </c>
      <c r="D452" s="17">
        <v>13640.634276000001</v>
      </c>
      <c r="E452" s="17">
        <v>199.834711</v>
      </c>
      <c r="H452" s="172">
        <v>6.1487603305785121E-2</v>
      </c>
      <c r="I452" s="172">
        <f t="shared" si="6"/>
        <v>838.72990920198345</v>
      </c>
    </row>
    <row r="453" spans="2:9" hidden="1" x14ac:dyDescent="0.25">
      <c r="B453" s="172" t="s">
        <v>481</v>
      </c>
      <c r="C453" s="172">
        <v>100</v>
      </c>
      <c r="D453" s="17">
        <v>13238.395898999999</v>
      </c>
      <c r="E453" s="17">
        <v>199.834711</v>
      </c>
      <c r="H453" s="172">
        <v>6.1487603305785121E-2</v>
      </c>
      <c r="I453" s="172">
        <f t="shared" si="6"/>
        <v>813.99723544264452</v>
      </c>
    </row>
    <row r="454" spans="2:9" hidden="1" x14ac:dyDescent="0.25">
      <c r="B454" s="172" t="s">
        <v>482</v>
      </c>
      <c r="C454" s="172">
        <v>100</v>
      </c>
      <c r="D454" s="17">
        <v>15498.214045999999</v>
      </c>
      <c r="E454" s="17">
        <v>193.38843</v>
      </c>
      <c r="H454" s="172">
        <v>5.9504132231404959E-2</v>
      </c>
      <c r="I454" s="172">
        <f t="shared" si="6"/>
        <v>922.2077779438016</v>
      </c>
    </row>
    <row r="455" spans="2:9" hidden="1" x14ac:dyDescent="0.25">
      <c r="B455" s="172" t="s">
        <v>483</v>
      </c>
      <c r="C455" s="172">
        <v>100</v>
      </c>
      <c r="D455" s="17">
        <v>5844.7721000000001</v>
      </c>
      <c r="E455" s="17">
        <v>270.79467699999998</v>
      </c>
      <c r="H455" s="172">
        <v>6.1487603305785121E-2</v>
      </c>
      <c r="I455" s="172">
        <f t="shared" si="6"/>
        <v>359.38102829752063</v>
      </c>
    </row>
    <row r="456" spans="2:9" hidden="1" x14ac:dyDescent="0.25">
      <c r="B456" s="172" t="s">
        <v>484</v>
      </c>
      <c r="C456" s="172">
        <v>100</v>
      </c>
      <c r="D456" s="17">
        <v>10486.497794000001</v>
      </c>
      <c r="E456" s="17">
        <v>238.01652899999999</v>
      </c>
      <c r="H456" s="172">
        <v>5.9504132231404959E-2</v>
      </c>
      <c r="I456" s="172">
        <f t="shared" si="6"/>
        <v>623.9899513785125</v>
      </c>
    </row>
    <row r="457" spans="2:9" hidden="1" x14ac:dyDescent="0.25">
      <c r="B457" s="172" t="s">
        <v>485</v>
      </c>
      <c r="C457" s="172">
        <v>100</v>
      </c>
      <c r="D457" s="17">
        <v>5024.5924210000003</v>
      </c>
      <c r="E457" s="17">
        <v>269.06972200000001</v>
      </c>
      <c r="H457" s="172">
        <v>6.1487603305785121E-2</v>
      </c>
      <c r="I457" s="172">
        <f t="shared" si="6"/>
        <v>308.95014555570248</v>
      </c>
    </row>
    <row r="458" spans="2:9" hidden="1" x14ac:dyDescent="0.25">
      <c r="B458" s="172" t="s">
        <v>486</v>
      </c>
      <c r="C458" s="172">
        <v>100</v>
      </c>
      <c r="D458" s="17">
        <v>4616.0770769999999</v>
      </c>
      <c r="E458" s="17">
        <v>210.13106199999999</v>
      </c>
      <c r="H458" s="172">
        <v>6.1487603305785121E-2</v>
      </c>
      <c r="I458" s="172">
        <f t="shared" si="6"/>
        <v>283.83151613950412</v>
      </c>
    </row>
    <row r="459" spans="2:9" hidden="1" x14ac:dyDescent="0.25">
      <c r="B459" s="172" t="s">
        <v>487</v>
      </c>
      <c r="C459" s="172">
        <v>100</v>
      </c>
      <c r="D459" s="17">
        <v>13597.848849</v>
      </c>
      <c r="E459" s="17">
        <v>180.495868</v>
      </c>
      <c r="H459" s="172">
        <v>5.5537190082644627E-2</v>
      </c>
      <c r="I459" s="172">
        <f t="shared" si="6"/>
        <v>755.18631624198349</v>
      </c>
    </row>
    <row r="460" spans="2:9" hidden="1" x14ac:dyDescent="0.25">
      <c r="B460" s="172" t="s">
        <v>488</v>
      </c>
      <c r="C460" s="172">
        <v>200</v>
      </c>
      <c r="D460" s="17">
        <v>3250</v>
      </c>
      <c r="E460" s="17">
        <v>199.834711</v>
      </c>
      <c r="H460" s="172">
        <v>6.1487603305785121E-2</v>
      </c>
      <c r="I460" s="172">
        <f t="shared" ref="I460:I523" si="7">D460*H460</f>
        <v>199.83471074380165</v>
      </c>
    </row>
    <row r="461" spans="2:9" hidden="1" x14ac:dyDescent="0.25">
      <c r="B461" s="172" t="s">
        <v>489</v>
      </c>
      <c r="C461" s="172">
        <v>100</v>
      </c>
      <c r="D461" s="17">
        <v>3326.253408</v>
      </c>
      <c r="E461" s="17">
        <v>193.38843</v>
      </c>
      <c r="H461" s="172">
        <v>5.9504132231404959E-2</v>
      </c>
      <c r="I461" s="172">
        <f t="shared" si="7"/>
        <v>197.9258226247934</v>
      </c>
    </row>
    <row r="462" spans="2:9" hidden="1" x14ac:dyDescent="0.25">
      <c r="B462" s="172" t="s">
        <v>490</v>
      </c>
      <c r="C462" s="172">
        <v>100</v>
      </c>
      <c r="D462" s="17">
        <v>8129.8118039999999</v>
      </c>
      <c r="E462" s="17">
        <v>199.834711</v>
      </c>
      <c r="H462" s="172">
        <v>6.1487603305785121E-2</v>
      </c>
      <c r="I462" s="172">
        <f t="shared" si="7"/>
        <v>499.88264315504131</v>
      </c>
    </row>
    <row r="463" spans="2:9" hidden="1" x14ac:dyDescent="0.25">
      <c r="B463" s="172" t="s">
        <v>491</v>
      </c>
      <c r="C463" s="172">
        <v>100</v>
      </c>
      <c r="D463" s="17">
        <v>14782.996810000001</v>
      </c>
      <c r="E463" s="17">
        <v>193.38843</v>
      </c>
      <c r="H463" s="172">
        <v>5.9504132231404959E-2</v>
      </c>
      <c r="I463" s="172">
        <f t="shared" si="7"/>
        <v>879.6493969586777</v>
      </c>
    </row>
    <row r="464" spans="2:9" hidden="1" x14ac:dyDescent="0.25">
      <c r="B464" s="172" t="s">
        <v>492</v>
      </c>
      <c r="C464" s="172">
        <v>100</v>
      </c>
      <c r="D464" s="17">
        <v>16000</v>
      </c>
      <c r="E464" s="17">
        <v>199.834711</v>
      </c>
      <c r="H464" s="172">
        <v>6.1487603305785121E-2</v>
      </c>
      <c r="I464" s="172">
        <f t="shared" si="7"/>
        <v>983.80165289256195</v>
      </c>
    </row>
    <row r="465" spans="2:9" hidden="1" x14ac:dyDescent="0.25">
      <c r="B465" s="172" t="s">
        <v>493</v>
      </c>
      <c r="C465" s="172">
        <v>100</v>
      </c>
      <c r="D465" s="17">
        <v>10438.454024000001</v>
      </c>
      <c r="E465" s="17">
        <v>199.834711</v>
      </c>
      <c r="H465" s="172">
        <v>6.1487603305785121E-2</v>
      </c>
      <c r="I465" s="172">
        <f t="shared" si="7"/>
        <v>641.83552015338842</v>
      </c>
    </row>
    <row r="466" spans="2:9" hidden="1" x14ac:dyDescent="0.25">
      <c r="B466" s="172" t="s">
        <v>494</v>
      </c>
      <c r="C466" s="172">
        <v>100</v>
      </c>
      <c r="D466" s="17">
        <v>6880.472745</v>
      </c>
      <c r="E466" s="17">
        <v>193.38843</v>
      </c>
      <c r="H466" s="172">
        <v>5.9504132231404959E-2</v>
      </c>
      <c r="I466" s="172">
        <f t="shared" si="7"/>
        <v>409.41656003305786</v>
      </c>
    </row>
    <row r="467" spans="2:9" hidden="1" x14ac:dyDescent="0.25">
      <c r="B467" s="172" t="s">
        <v>495</v>
      </c>
      <c r="C467" s="172">
        <v>100</v>
      </c>
      <c r="D467" s="17">
        <v>6281.8516890000001</v>
      </c>
      <c r="E467" s="17">
        <v>245.950413</v>
      </c>
      <c r="H467" s="172">
        <v>6.1487603305785121E-2</v>
      </c>
      <c r="I467" s="172">
        <f t="shared" si="7"/>
        <v>386.25600467900824</v>
      </c>
    </row>
    <row r="468" spans="2:9" hidden="1" x14ac:dyDescent="0.25">
      <c r="B468" s="172" t="s">
        <v>496</v>
      </c>
      <c r="C468" s="172">
        <v>100</v>
      </c>
      <c r="D468" s="17">
        <v>6761.6302009999999</v>
      </c>
      <c r="E468" s="17">
        <v>264.36207100000001</v>
      </c>
      <c r="H468" s="172">
        <v>5.9504132231404959E-2</v>
      </c>
      <c r="I468" s="172">
        <f t="shared" si="7"/>
        <v>402.34493758016526</v>
      </c>
    </row>
    <row r="469" spans="2:9" hidden="1" x14ac:dyDescent="0.25">
      <c r="B469" s="172" t="s">
        <v>497</v>
      </c>
      <c r="C469" s="172">
        <v>100</v>
      </c>
      <c r="D469" s="17">
        <v>4655.6160650000002</v>
      </c>
      <c r="E469" s="17">
        <v>248.927368</v>
      </c>
      <c r="H469" s="172">
        <v>6.1487603305785121E-2</v>
      </c>
      <c r="I469" s="172">
        <f t="shared" si="7"/>
        <v>286.26267374876034</v>
      </c>
    </row>
    <row r="470" spans="2:9" x14ac:dyDescent="0.25">
      <c r="B470" s="172" t="s">
        <v>498</v>
      </c>
      <c r="C470" s="172">
        <v>300</v>
      </c>
      <c r="D470" s="17">
        <v>3250</v>
      </c>
      <c r="E470" s="17">
        <v>215.30031399999999</v>
      </c>
      <c r="H470" s="172">
        <v>6.1487603305785121E-2</v>
      </c>
      <c r="I470" s="172">
        <f t="shared" si="7"/>
        <v>199.83471074380165</v>
      </c>
    </row>
    <row r="471" spans="2:9" x14ac:dyDescent="0.25">
      <c r="B471" s="172" t="s">
        <v>499</v>
      </c>
      <c r="C471" s="172">
        <v>300</v>
      </c>
      <c r="D471" s="17">
        <v>3250</v>
      </c>
      <c r="E471" s="17">
        <v>200.65134699999999</v>
      </c>
      <c r="H471" s="172">
        <v>5.752066115702479E-2</v>
      </c>
      <c r="I471" s="172">
        <f t="shared" si="7"/>
        <v>186.94214876033055</v>
      </c>
    </row>
    <row r="472" spans="2:9" x14ac:dyDescent="0.25">
      <c r="B472" s="172" t="s">
        <v>500</v>
      </c>
      <c r="C472" s="172">
        <v>300</v>
      </c>
      <c r="D472" s="17">
        <v>3250</v>
      </c>
      <c r="E472" s="17">
        <v>221.500294</v>
      </c>
      <c r="H472" s="172">
        <v>6.1487603305785121E-2</v>
      </c>
      <c r="I472" s="172">
        <f t="shared" si="7"/>
        <v>199.83471074380165</v>
      </c>
    </row>
    <row r="473" spans="2:9" hidden="1" x14ac:dyDescent="0.25">
      <c r="B473" s="172" t="s">
        <v>501</v>
      </c>
      <c r="C473" s="172">
        <v>100</v>
      </c>
      <c r="D473" s="17">
        <v>6187.1948899999998</v>
      </c>
      <c r="E473" s="17">
        <v>229.51736</v>
      </c>
      <c r="H473" s="172">
        <v>5.9504132231404959E-2</v>
      </c>
      <c r="I473" s="172">
        <f t="shared" si="7"/>
        <v>368.16366287603307</v>
      </c>
    </row>
    <row r="474" spans="2:9" hidden="1" x14ac:dyDescent="0.25">
      <c r="B474" s="172" t="s">
        <v>502</v>
      </c>
      <c r="C474" s="172">
        <v>100</v>
      </c>
      <c r="D474" s="17">
        <v>4939.9910840000002</v>
      </c>
      <c r="E474" s="17">
        <v>199.834711</v>
      </c>
      <c r="H474" s="172">
        <v>6.1487603305785121E-2</v>
      </c>
      <c r="I474" s="172">
        <f t="shared" si="7"/>
        <v>303.74821210710746</v>
      </c>
    </row>
    <row r="475" spans="2:9" hidden="1" x14ac:dyDescent="0.25">
      <c r="B475" s="172" t="s">
        <v>503</v>
      </c>
      <c r="C475" s="172">
        <v>100</v>
      </c>
      <c r="D475" s="17">
        <v>13438.05358</v>
      </c>
      <c r="E475" s="17">
        <v>193.38843</v>
      </c>
      <c r="H475" s="172">
        <v>5.9504132231404959E-2</v>
      </c>
      <c r="I475" s="172">
        <f t="shared" si="7"/>
        <v>799.61971715702475</v>
      </c>
    </row>
    <row r="476" spans="2:9" hidden="1" x14ac:dyDescent="0.25">
      <c r="B476" s="172" t="s">
        <v>504</v>
      </c>
      <c r="C476" s="172">
        <v>100</v>
      </c>
      <c r="D476" s="17">
        <v>13526.393864</v>
      </c>
      <c r="E476" s="17">
        <v>199.834711</v>
      </c>
      <c r="H476" s="172">
        <v>6.1487603305785121E-2</v>
      </c>
      <c r="I476" s="172">
        <f t="shared" si="7"/>
        <v>831.70554006743794</v>
      </c>
    </row>
    <row r="477" spans="2:9" hidden="1" x14ac:dyDescent="0.25">
      <c r="B477" s="172" t="s">
        <v>505</v>
      </c>
      <c r="C477" s="172">
        <v>100</v>
      </c>
      <c r="D477" s="17">
        <v>9482.8004810000002</v>
      </c>
      <c r="E477" s="17">
        <v>199.834711</v>
      </c>
      <c r="H477" s="172">
        <v>6.1487603305785121E-2</v>
      </c>
      <c r="I477" s="172">
        <f t="shared" si="7"/>
        <v>583.07467420363639</v>
      </c>
    </row>
    <row r="478" spans="2:9" hidden="1" x14ac:dyDescent="0.25">
      <c r="B478" s="172" t="s">
        <v>506</v>
      </c>
      <c r="C478" s="172">
        <v>100</v>
      </c>
      <c r="D478" s="17">
        <v>6281.2238770000004</v>
      </c>
      <c r="E478" s="17">
        <v>193.38843</v>
      </c>
      <c r="H478" s="172">
        <v>5.9504132231404959E-2</v>
      </c>
      <c r="I478" s="172">
        <f t="shared" si="7"/>
        <v>373.75877615206616</v>
      </c>
    </row>
    <row r="479" spans="2:9" hidden="1" x14ac:dyDescent="0.25">
      <c r="B479" s="172" t="s">
        <v>507</v>
      </c>
      <c r="C479" s="172">
        <v>100</v>
      </c>
      <c r="D479" s="17">
        <v>6444.9603289999995</v>
      </c>
      <c r="E479" s="17">
        <v>263.65686099999999</v>
      </c>
      <c r="H479" s="172">
        <v>6.1487603305785121E-2</v>
      </c>
      <c r="I479" s="172">
        <f t="shared" si="7"/>
        <v>396.28516403107432</v>
      </c>
    </row>
    <row r="480" spans="2:9" x14ac:dyDescent="0.25">
      <c r="B480" s="172" t="s">
        <v>508</v>
      </c>
      <c r="C480" s="172">
        <v>300</v>
      </c>
      <c r="D480" s="17">
        <v>3250</v>
      </c>
      <c r="E480" s="17">
        <v>266.16950900000001</v>
      </c>
      <c r="H480" s="172">
        <v>5.9504132231404959E-2</v>
      </c>
      <c r="I480" s="172">
        <f t="shared" si="7"/>
        <v>193.38842975206612</v>
      </c>
    </row>
    <row r="481" spans="2:9" hidden="1" x14ac:dyDescent="0.25">
      <c r="B481" s="172" t="s">
        <v>509</v>
      </c>
      <c r="C481" s="172">
        <v>100</v>
      </c>
      <c r="D481" s="17">
        <v>4946.6013370000001</v>
      </c>
      <c r="E481" s="17">
        <v>199.834711</v>
      </c>
      <c r="H481" s="172">
        <v>6.1487603305785121E-2</v>
      </c>
      <c r="I481" s="172">
        <f t="shared" si="7"/>
        <v>304.15466072132233</v>
      </c>
    </row>
    <row r="482" spans="2:9" hidden="1" x14ac:dyDescent="0.25">
      <c r="B482" s="172" t="s">
        <v>510</v>
      </c>
      <c r="C482" s="172">
        <v>200</v>
      </c>
      <c r="D482" s="17">
        <v>3250</v>
      </c>
      <c r="E482" s="17">
        <v>199.834711</v>
      </c>
      <c r="H482" s="172">
        <v>6.1487603305785121E-2</v>
      </c>
      <c r="I482" s="172">
        <f t="shared" si="7"/>
        <v>199.83471074380165</v>
      </c>
    </row>
    <row r="483" spans="2:9" hidden="1" x14ac:dyDescent="0.25">
      <c r="B483" s="172" t="s">
        <v>511</v>
      </c>
      <c r="C483" s="172">
        <v>100</v>
      </c>
      <c r="D483" s="17">
        <v>9951.5058059999992</v>
      </c>
      <c r="E483" s="17">
        <v>180.495868</v>
      </c>
      <c r="H483" s="172">
        <v>5.5537190082644627E-2</v>
      </c>
      <c r="I483" s="172">
        <f t="shared" si="7"/>
        <v>552.67866955636362</v>
      </c>
    </row>
    <row r="484" spans="2:9" hidden="1" x14ac:dyDescent="0.25">
      <c r="B484" s="172" t="s">
        <v>512</v>
      </c>
      <c r="C484" s="172">
        <v>100</v>
      </c>
      <c r="D484" s="17">
        <v>6078.4466830000001</v>
      </c>
      <c r="E484" s="17">
        <v>199.834711</v>
      </c>
      <c r="H484" s="172">
        <v>6.1487603305785121E-2</v>
      </c>
      <c r="I484" s="172">
        <f t="shared" si="7"/>
        <v>373.74911835966941</v>
      </c>
    </row>
    <row r="485" spans="2:9" hidden="1" x14ac:dyDescent="0.25">
      <c r="B485" s="172" t="s">
        <v>513</v>
      </c>
      <c r="C485" s="172">
        <v>100</v>
      </c>
      <c r="D485" s="17">
        <v>3695.8200189999998</v>
      </c>
      <c r="E485" s="17">
        <v>193.38843</v>
      </c>
      <c r="H485" s="172">
        <v>5.9504132231404959E-2</v>
      </c>
      <c r="I485" s="172">
        <f t="shared" si="7"/>
        <v>219.91656311404958</v>
      </c>
    </row>
    <row r="486" spans="2:9" hidden="1" x14ac:dyDescent="0.25">
      <c r="B486" s="172" t="s">
        <v>514</v>
      </c>
      <c r="C486" s="172">
        <v>100</v>
      </c>
      <c r="D486" s="17">
        <v>7437.6760109999996</v>
      </c>
      <c r="E486" s="17">
        <v>199.834711</v>
      </c>
      <c r="H486" s="172">
        <v>6.1487603305785121E-2</v>
      </c>
      <c r="I486" s="172">
        <f t="shared" si="7"/>
        <v>457.32487208132227</v>
      </c>
    </row>
    <row r="487" spans="2:9" hidden="1" x14ac:dyDescent="0.25">
      <c r="B487" s="172" t="s">
        <v>515</v>
      </c>
      <c r="C487" s="172">
        <v>100</v>
      </c>
      <c r="D487" s="17">
        <v>12424.112499000001</v>
      </c>
      <c r="E487" s="17">
        <v>193.38843</v>
      </c>
      <c r="H487" s="172">
        <v>5.9504132231404959E-2</v>
      </c>
      <c r="I487" s="172">
        <f t="shared" si="7"/>
        <v>739.2860329983472</v>
      </c>
    </row>
    <row r="488" spans="2:9" hidden="1" x14ac:dyDescent="0.25">
      <c r="B488" s="172" t="s">
        <v>516</v>
      </c>
      <c r="C488" s="172">
        <v>100</v>
      </c>
      <c r="D488" s="17">
        <v>14674.20334</v>
      </c>
      <c r="E488" s="17">
        <v>199.834711</v>
      </c>
      <c r="H488" s="172">
        <v>6.1487603305785121E-2</v>
      </c>
      <c r="I488" s="172">
        <f t="shared" si="7"/>
        <v>902.2815937983471</v>
      </c>
    </row>
    <row r="489" spans="2:9" hidden="1" x14ac:dyDescent="0.25">
      <c r="B489" s="172" t="s">
        <v>517</v>
      </c>
      <c r="C489" s="172">
        <v>100</v>
      </c>
      <c r="D489" s="17">
        <v>9619.7861090000006</v>
      </c>
      <c r="E489" s="17">
        <v>199.834711</v>
      </c>
      <c r="H489" s="172">
        <v>6.1487603305785121E-2</v>
      </c>
      <c r="I489" s="172">
        <f t="shared" si="7"/>
        <v>591.49759215669417</v>
      </c>
    </row>
    <row r="490" spans="2:9" hidden="1" x14ac:dyDescent="0.25">
      <c r="B490" s="172" t="s">
        <v>518</v>
      </c>
      <c r="C490" s="172">
        <v>100</v>
      </c>
      <c r="D490" s="17">
        <v>5325.582238</v>
      </c>
      <c r="E490" s="17">
        <v>193.38843</v>
      </c>
      <c r="H490" s="172">
        <v>5.9504132231404959E-2</v>
      </c>
      <c r="I490" s="172">
        <f t="shared" si="7"/>
        <v>316.89414969917357</v>
      </c>
    </row>
    <row r="491" spans="2:9" hidden="1" x14ac:dyDescent="0.25">
      <c r="B491" s="172" t="s">
        <v>519</v>
      </c>
      <c r="C491" s="172">
        <v>100</v>
      </c>
      <c r="D491" s="17">
        <v>7490.2289410000003</v>
      </c>
      <c r="E491" s="17">
        <v>276.30325199999999</v>
      </c>
      <c r="H491" s="172">
        <v>6.1487603305785121E-2</v>
      </c>
      <c r="I491" s="172">
        <f t="shared" si="7"/>
        <v>460.55622579371902</v>
      </c>
    </row>
    <row r="492" spans="2:9" x14ac:dyDescent="0.25">
      <c r="B492" s="172" t="s">
        <v>520</v>
      </c>
      <c r="C492" s="172">
        <v>300</v>
      </c>
      <c r="D492" s="17">
        <v>4004.0970849999999</v>
      </c>
      <c r="E492" s="17">
        <v>260.42151999999999</v>
      </c>
      <c r="H492" s="172">
        <v>5.9504132231404959E-2</v>
      </c>
      <c r="I492" s="172">
        <f t="shared" si="7"/>
        <v>238.26032241322312</v>
      </c>
    </row>
    <row r="493" spans="2:9" hidden="1" x14ac:dyDescent="0.25">
      <c r="B493" s="172" t="s">
        <v>521</v>
      </c>
      <c r="C493" s="172">
        <v>100</v>
      </c>
      <c r="D493" s="17">
        <v>4560.4379559999998</v>
      </c>
      <c r="E493" s="17">
        <v>245.950413</v>
      </c>
      <c r="H493" s="172">
        <v>6.1487603305785121E-2</v>
      </c>
      <c r="I493" s="172">
        <f t="shared" si="7"/>
        <v>280.41039993917354</v>
      </c>
    </row>
    <row r="494" spans="2:9" x14ac:dyDescent="0.25">
      <c r="B494" s="172" t="s">
        <v>522</v>
      </c>
      <c r="C494" s="172">
        <v>300</v>
      </c>
      <c r="D494" s="17">
        <v>3292.7683080000002</v>
      </c>
      <c r="E494" s="17">
        <v>214.48306600000001</v>
      </c>
      <c r="H494" s="172">
        <v>6.1487603305785121E-2</v>
      </c>
      <c r="I494" s="172">
        <f t="shared" si="7"/>
        <v>202.46443150016529</v>
      </c>
    </row>
    <row r="495" spans="2:9" hidden="1" x14ac:dyDescent="0.25">
      <c r="B495" s="172" t="s">
        <v>523</v>
      </c>
      <c r="C495" s="172">
        <v>100</v>
      </c>
      <c r="D495" s="17">
        <v>20148.150567000001</v>
      </c>
      <c r="E495" s="17">
        <v>183.083147</v>
      </c>
      <c r="H495" s="172">
        <v>5.5537190082644627E-2</v>
      </c>
      <c r="I495" s="172">
        <f t="shared" si="7"/>
        <v>1118.9716678532232</v>
      </c>
    </row>
    <row r="496" spans="2:9" x14ac:dyDescent="0.25">
      <c r="B496" s="172" t="s">
        <v>524</v>
      </c>
      <c r="C496" s="172">
        <v>300</v>
      </c>
      <c r="D496" s="17">
        <v>3250</v>
      </c>
      <c r="E496" s="17">
        <v>210.37988000000001</v>
      </c>
      <c r="H496" s="172">
        <v>6.1487603305785121E-2</v>
      </c>
      <c r="I496" s="172">
        <f t="shared" si="7"/>
        <v>199.83471074380165</v>
      </c>
    </row>
    <row r="497" spans="2:9" hidden="1" x14ac:dyDescent="0.25">
      <c r="B497" s="172" t="s">
        <v>525</v>
      </c>
      <c r="C497" s="172">
        <v>100</v>
      </c>
      <c r="D497" s="17">
        <v>4013.7268479999998</v>
      </c>
      <c r="E497" s="17">
        <v>212.88695799999999</v>
      </c>
      <c r="H497" s="172">
        <v>5.9504132231404959E-2</v>
      </c>
      <c r="I497" s="172">
        <f t="shared" si="7"/>
        <v>238.83333310413221</v>
      </c>
    </row>
    <row r="498" spans="2:9" hidden="1" x14ac:dyDescent="0.25">
      <c r="B498" s="172" t="s">
        <v>526</v>
      </c>
      <c r="C498" s="172">
        <v>100</v>
      </c>
      <c r="D498" s="17">
        <v>8076.1857799999998</v>
      </c>
      <c r="E498" s="17">
        <v>199.834711</v>
      </c>
      <c r="H498" s="172">
        <v>6.1487603305785121E-2</v>
      </c>
      <c r="I498" s="172">
        <f t="shared" si="7"/>
        <v>496.5853074644628</v>
      </c>
    </row>
    <row r="499" spans="2:9" hidden="1" x14ac:dyDescent="0.25">
      <c r="B499" s="172" t="s">
        <v>527</v>
      </c>
      <c r="C499" s="172">
        <v>100</v>
      </c>
      <c r="D499" s="17">
        <v>9826.3698199999999</v>
      </c>
      <c r="E499" s="17">
        <v>193.38843</v>
      </c>
      <c r="H499" s="172">
        <v>5.9504132231404959E-2</v>
      </c>
      <c r="I499" s="172">
        <f t="shared" si="7"/>
        <v>584.70960912396697</v>
      </c>
    </row>
    <row r="500" spans="2:9" hidden="1" x14ac:dyDescent="0.25">
      <c r="B500" s="172" t="s">
        <v>528</v>
      </c>
      <c r="C500" s="172">
        <v>100</v>
      </c>
      <c r="D500" s="17">
        <v>13935.540175</v>
      </c>
      <c r="E500" s="17">
        <v>199.834711</v>
      </c>
      <c r="H500" s="172">
        <v>6.1487603305785121E-2</v>
      </c>
      <c r="I500" s="172">
        <f t="shared" si="7"/>
        <v>856.86296613223135</v>
      </c>
    </row>
    <row r="501" spans="2:9" hidden="1" x14ac:dyDescent="0.25">
      <c r="B501" s="172" t="s">
        <v>529</v>
      </c>
      <c r="C501" s="172">
        <v>100</v>
      </c>
      <c r="D501" s="17">
        <v>9878.6193370000001</v>
      </c>
      <c r="E501" s="17">
        <v>199.834711</v>
      </c>
      <c r="H501" s="172">
        <v>6.1487603305785121E-2</v>
      </c>
      <c r="I501" s="172">
        <f t="shared" si="7"/>
        <v>607.41262700231403</v>
      </c>
    </row>
    <row r="502" spans="2:9" hidden="1" x14ac:dyDescent="0.25">
      <c r="B502" s="172" t="s">
        <v>530</v>
      </c>
      <c r="C502" s="172">
        <v>100</v>
      </c>
      <c r="D502" s="17">
        <v>5096.1377389999998</v>
      </c>
      <c r="E502" s="17">
        <v>193.38843</v>
      </c>
      <c r="H502" s="172">
        <v>5.9504132231404959E-2</v>
      </c>
      <c r="I502" s="172">
        <f t="shared" si="7"/>
        <v>303.24125389090909</v>
      </c>
    </row>
    <row r="503" spans="2:9" hidden="1" x14ac:dyDescent="0.25">
      <c r="B503" s="172" t="s">
        <v>531</v>
      </c>
      <c r="C503" s="172">
        <v>100</v>
      </c>
      <c r="D503" s="17">
        <v>10102.262981</v>
      </c>
      <c r="E503" s="17">
        <v>245.950413</v>
      </c>
      <c r="H503" s="172">
        <v>6.1487603305785121E-2</v>
      </c>
      <c r="I503" s="172">
        <f t="shared" si="7"/>
        <v>621.16393866644626</v>
      </c>
    </row>
    <row r="504" spans="2:9" hidden="1" x14ac:dyDescent="0.25">
      <c r="B504" s="172" t="s">
        <v>532</v>
      </c>
      <c r="C504" s="172">
        <v>100</v>
      </c>
      <c r="D504" s="17">
        <v>5321.1998089999997</v>
      </c>
      <c r="E504" s="17">
        <v>238.01652899999999</v>
      </c>
      <c r="H504" s="172">
        <v>5.9504132231404959E-2</v>
      </c>
      <c r="I504" s="172">
        <f t="shared" si="7"/>
        <v>316.63337706446282</v>
      </c>
    </row>
    <row r="505" spans="2:9" hidden="1" x14ac:dyDescent="0.25">
      <c r="B505" s="172" t="s">
        <v>533</v>
      </c>
      <c r="C505" s="172">
        <v>100</v>
      </c>
      <c r="D505" s="17">
        <v>8872.1324559999994</v>
      </c>
      <c r="E505" s="17">
        <v>245.950413</v>
      </c>
      <c r="H505" s="172">
        <v>6.1487603305785121E-2</v>
      </c>
      <c r="I505" s="172">
        <f t="shared" si="7"/>
        <v>545.52616093090899</v>
      </c>
    </row>
    <row r="506" spans="2:9" x14ac:dyDescent="0.25">
      <c r="B506" s="172" t="s">
        <v>534</v>
      </c>
      <c r="C506" s="172">
        <v>300</v>
      </c>
      <c r="D506" s="17">
        <v>3250</v>
      </c>
      <c r="E506" s="17">
        <v>276.69421499999999</v>
      </c>
      <c r="H506" s="172">
        <v>6.1487603305785121E-2</v>
      </c>
      <c r="I506" s="172">
        <f t="shared" si="7"/>
        <v>199.83471074380165</v>
      </c>
    </row>
    <row r="507" spans="2:9" hidden="1" x14ac:dyDescent="0.25">
      <c r="B507" s="172" t="s">
        <v>535</v>
      </c>
      <c r="C507" s="172">
        <v>100</v>
      </c>
      <c r="D507" s="17">
        <v>9818.9424849999996</v>
      </c>
      <c r="E507" s="17">
        <v>249.91735499999999</v>
      </c>
      <c r="H507" s="172">
        <v>5.5537190082644627E-2</v>
      </c>
      <c r="I507" s="172">
        <f t="shared" si="7"/>
        <v>545.31647520000001</v>
      </c>
    </row>
    <row r="508" spans="2:9" hidden="1" x14ac:dyDescent="0.25">
      <c r="B508" s="172" t="s">
        <v>536</v>
      </c>
      <c r="C508" s="172">
        <v>100</v>
      </c>
      <c r="D508" s="17">
        <v>6125.0053630000002</v>
      </c>
      <c r="E508" s="17">
        <v>276.69421499999999</v>
      </c>
      <c r="H508" s="172">
        <v>6.1487603305785121E-2</v>
      </c>
      <c r="I508" s="172">
        <f t="shared" si="7"/>
        <v>376.61190000595042</v>
      </c>
    </row>
    <row r="509" spans="2:9" hidden="1" x14ac:dyDescent="0.25">
      <c r="B509" s="172" t="s">
        <v>537</v>
      </c>
      <c r="C509" s="172">
        <v>100</v>
      </c>
      <c r="D509" s="17">
        <v>30037.135717000001</v>
      </c>
      <c r="E509" s="17">
        <v>243.52157600000001</v>
      </c>
      <c r="H509" s="172">
        <v>5.9504132231404959E-2</v>
      </c>
      <c r="I509" s="172">
        <f t="shared" si="7"/>
        <v>1787.3336955570248</v>
      </c>
    </row>
    <row r="510" spans="2:9" hidden="1" x14ac:dyDescent="0.25">
      <c r="B510" s="172" t="s">
        <v>538</v>
      </c>
      <c r="C510" s="172">
        <v>100</v>
      </c>
      <c r="D510" s="17">
        <v>5425.8049590000001</v>
      </c>
      <c r="E510" s="17">
        <v>199.834711</v>
      </c>
      <c r="H510" s="172">
        <v>6.1487603305785121E-2</v>
      </c>
      <c r="I510" s="172">
        <f t="shared" si="7"/>
        <v>333.61974293355371</v>
      </c>
    </row>
    <row r="511" spans="2:9" hidden="1" x14ac:dyDescent="0.25">
      <c r="B511" s="172" t="s">
        <v>539</v>
      </c>
      <c r="C511" s="172">
        <v>100</v>
      </c>
      <c r="D511" s="17">
        <v>7902.6338079999996</v>
      </c>
      <c r="E511" s="17">
        <v>193.38843</v>
      </c>
      <c r="H511" s="172">
        <v>5.9504132231404959E-2</v>
      </c>
      <c r="I511" s="172">
        <f t="shared" si="7"/>
        <v>470.23936708760328</v>
      </c>
    </row>
    <row r="512" spans="2:9" hidden="1" x14ac:dyDescent="0.25">
      <c r="B512" s="172" t="s">
        <v>540</v>
      </c>
      <c r="C512" s="172">
        <v>100</v>
      </c>
      <c r="D512" s="17">
        <v>15202.222583999999</v>
      </c>
      <c r="E512" s="17">
        <v>199.834711</v>
      </c>
      <c r="H512" s="172">
        <v>6.1487603305785121E-2</v>
      </c>
      <c r="I512" s="172">
        <f t="shared" si="7"/>
        <v>934.74823161123959</v>
      </c>
    </row>
    <row r="513" spans="2:9" hidden="1" x14ac:dyDescent="0.25">
      <c r="B513" s="172" t="s">
        <v>541</v>
      </c>
      <c r="C513" s="172">
        <v>100</v>
      </c>
      <c r="D513" s="17">
        <v>10086.264438</v>
      </c>
      <c r="E513" s="17">
        <v>199.834711</v>
      </c>
      <c r="H513" s="172">
        <v>6.1487603305785121E-2</v>
      </c>
      <c r="I513" s="172">
        <f t="shared" si="7"/>
        <v>620.18022660099177</v>
      </c>
    </row>
    <row r="514" spans="2:9" hidden="1" x14ac:dyDescent="0.25">
      <c r="B514" s="172" t="s">
        <v>542</v>
      </c>
      <c r="C514" s="172">
        <v>100</v>
      </c>
      <c r="D514" s="17">
        <v>14999.244261</v>
      </c>
      <c r="E514" s="17">
        <v>193.38843</v>
      </c>
      <c r="H514" s="172">
        <v>5.9504132231404959E-2</v>
      </c>
      <c r="I514" s="172">
        <f t="shared" si="7"/>
        <v>892.51701387768594</v>
      </c>
    </row>
    <row r="515" spans="2:9" hidden="1" x14ac:dyDescent="0.25">
      <c r="B515" s="172" t="s">
        <v>543</v>
      </c>
      <c r="C515" s="172">
        <v>100</v>
      </c>
      <c r="D515" s="17">
        <v>5545.378205</v>
      </c>
      <c r="E515" s="17">
        <v>245.950413</v>
      </c>
      <c r="H515" s="172">
        <v>6.1487603305785121E-2</v>
      </c>
      <c r="I515" s="172">
        <f t="shared" si="7"/>
        <v>340.97201524958678</v>
      </c>
    </row>
    <row r="516" spans="2:9" hidden="1" x14ac:dyDescent="0.25">
      <c r="B516" s="172" t="s">
        <v>544</v>
      </c>
      <c r="C516" s="172">
        <v>100</v>
      </c>
      <c r="D516" s="17">
        <v>7269.0219859999997</v>
      </c>
      <c r="E516" s="17">
        <v>238.01652899999999</v>
      </c>
      <c r="H516" s="172">
        <v>5.9504132231404959E-2</v>
      </c>
      <c r="I516" s="172">
        <f t="shared" si="7"/>
        <v>432.53684544793384</v>
      </c>
    </row>
    <row r="517" spans="2:9" x14ac:dyDescent="0.25">
      <c r="B517" s="172" t="s">
        <v>545</v>
      </c>
      <c r="C517" s="172">
        <v>300</v>
      </c>
      <c r="D517" s="17">
        <v>3250</v>
      </c>
      <c r="E517" s="17">
        <v>245.950413</v>
      </c>
      <c r="H517" s="172">
        <v>6.1487603305785121E-2</v>
      </c>
      <c r="I517" s="172">
        <f t="shared" si="7"/>
        <v>199.83471074380165</v>
      </c>
    </row>
    <row r="518" spans="2:9" x14ac:dyDescent="0.25">
      <c r="B518" s="172" t="s">
        <v>546</v>
      </c>
      <c r="C518" s="172">
        <v>300</v>
      </c>
      <c r="D518" s="17">
        <v>3250</v>
      </c>
      <c r="E518" s="17">
        <v>276.69421499999999</v>
      </c>
      <c r="H518" s="172">
        <v>6.1487603305785121E-2</v>
      </c>
      <c r="I518" s="172">
        <f t="shared" si="7"/>
        <v>199.83471074380165</v>
      </c>
    </row>
    <row r="519" spans="2:9" hidden="1" x14ac:dyDescent="0.25">
      <c r="B519" s="172" t="s">
        <v>547</v>
      </c>
      <c r="C519" s="172">
        <v>200</v>
      </c>
      <c r="D519" s="17">
        <v>3250</v>
      </c>
      <c r="E519" s="17">
        <v>186.942149</v>
      </c>
      <c r="H519" s="172">
        <v>5.752066115702479E-2</v>
      </c>
      <c r="I519" s="172">
        <f t="shared" si="7"/>
        <v>186.94214876033055</v>
      </c>
    </row>
    <row r="520" spans="2:9" hidden="1" x14ac:dyDescent="0.25">
      <c r="B520" s="172" t="s">
        <v>548</v>
      </c>
      <c r="C520" s="172">
        <v>200</v>
      </c>
      <c r="D520" s="17">
        <v>3250</v>
      </c>
      <c r="E520" s="17">
        <v>199.834711</v>
      </c>
      <c r="H520" s="172">
        <v>6.1487603305785121E-2</v>
      </c>
      <c r="I520" s="172">
        <f t="shared" si="7"/>
        <v>199.83471074380165</v>
      </c>
    </row>
    <row r="521" spans="2:9" hidden="1" x14ac:dyDescent="0.25">
      <c r="B521" s="172" t="s">
        <v>549</v>
      </c>
      <c r="C521" s="172">
        <v>100</v>
      </c>
      <c r="D521" s="17">
        <v>5052.3113119999998</v>
      </c>
      <c r="E521" s="17">
        <v>193.38843</v>
      </c>
      <c r="H521" s="172">
        <v>5.9504132231404959E-2</v>
      </c>
      <c r="I521" s="172">
        <f t="shared" si="7"/>
        <v>300.63340038347104</v>
      </c>
    </row>
    <row r="522" spans="2:9" hidden="1" x14ac:dyDescent="0.25">
      <c r="B522" s="172" t="s">
        <v>550</v>
      </c>
      <c r="C522" s="172">
        <v>100</v>
      </c>
      <c r="D522" s="17">
        <v>6870.5150670000003</v>
      </c>
      <c r="E522" s="17">
        <v>199.834711</v>
      </c>
      <c r="H522" s="172">
        <v>6.1487603305785121E-2</v>
      </c>
      <c r="I522" s="172">
        <f t="shared" si="7"/>
        <v>422.45150494611568</v>
      </c>
    </row>
    <row r="523" spans="2:9" hidden="1" x14ac:dyDescent="0.25">
      <c r="B523" s="172" t="s">
        <v>551</v>
      </c>
      <c r="C523" s="172">
        <v>100</v>
      </c>
      <c r="D523" s="17">
        <v>11047.919936</v>
      </c>
      <c r="E523" s="17">
        <v>193.38843</v>
      </c>
      <c r="H523" s="172">
        <v>5.9504132231404959E-2</v>
      </c>
      <c r="I523" s="172">
        <f t="shared" si="7"/>
        <v>657.39688875371905</v>
      </c>
    </row>
    <row r="524" spans="2:9" hidden="1" x14ac:dyDescent="0.25">
      <c r="B524" s="172" t="s">
        <v>552</v>
      </c>
      <c r="C524" s="172">
        <v>100</v>
      </c>
      <c r="D524" s="17">
        <v>12591.650392</v>
      </c>
      <c r="E524" s="17">
        <v>199.834711</v>
      </c>
      <c r="H524" s="172">
        <v>6.1487603305785121E-2</v>
      </c>
      <c r="I524" s="172">
        <f t="shared" ref="I524:I587" si="8">D524*H524</f>
        <v>774.23040426842965</v>
      </c>
    </row>
    <row r="525" spans="2:9" hidden="1" x14ac:dyDescent="0.25">
      <c r="B525" s="172" t="s">
        <v>553</v>
      </c>
      <c r="C525" s="172">
        <v>100</v>
      </c>
      <c r="D525" s="17">
        <v>9706.5138000000006</v>
      </c>
      <c r="E525" s="17">
        <v>199.834711</v>
      </c>
      <c r="H525" s="172">
        <v>6.1487603305785121E-2</v>
      </c>
      <c r="I525" s="172">
        <f t="shared" si="8"/>
        <v>596.83027001652897</v>
      </c>
    </row>
    <row r="526" spans="2:9" hidden="1" x14ac:dyDescent="0.25">
      <c r="B526" s="172" t="s">
        <v>554</v>
      </c>
      <c r="C526" s="172">
        <v>100</v>
      </c>
      <c r="D526" s="17">
        <v>5409.012933</v>
      </c>
      <c r="E526" s="17">
        <v>193.38843</v>
      </c>
      <c r="H526" s="172">
        <v>5.9504132231404959E-2</v>
      </c>
      <c r="I526" s="172">
        <f t="shared" si="8"/>
        <v>321.85862080661155</v>
      </c>
    </row>
    <row r="527" spans="2:9" hidden="1" x14ac:dyDescent="0.25">
      <c r="B527" s="172" t="s">
        <v>555</v>
      </c>
      <c r="C527" s="172">
        <v>100</v>
      </c>
      <c r="D527" s="17">
        <v>4860.4130530000002</v>
      </c>
      <c r="E527" s="17">
        <v>245.950413</v>
      </c>
      <c r="H527" s="172">
        <v>6.1487603305785121E-2</v>
      </c>
      <c r="I527" s="172">
        <f t="shared" si="8"/>
        <v>298.85514970512395</v>
      </c>
    </row>
    <row r="528" spans="2:9" x14ac:dyDescent="0.25">
      <c r="B528" s="172" t="s">
        <v>556</v>
      </c>
      <c r="C528" s="172">
        <v>300</v>
      </c>
      <c r="D528" s="17">
        <v>3250</v>
      </c>
      <c r="E528" s="17">
        <v>238.01652899999999</v>
      </c>
      <c r="H528" s="172">
        <v>5.9504132231404959E-2</v>
      </c>
      <c r="I528" s="172">
        <f t="shared" si="8"/>
        <v>193.38842975206612</v>
      </c>
    </row>
    <row r="529" spans="2:9" hidden="1" x14ac:dyDescent="0.25">
      <c r="B529" s="172" t="s">
        <v>557</v>
      </c>
      <c r="C529" s="172">
        <v>100</v>
      </c>
      <c r="D529" s="17">
        <v>19949.145538000001</v>
      </c>
      <c r="E529" s="17">
        <v>245.37839500000001</v>
      </c>
      <c r="H529" s="172">
        <v>6.1487603305785121E-2</v>
      </c>
      <c r="I529" s="172">
        <f t="shared" si="8"/>
        <v>1226.6251471299174</v>
      </c>
    </row>
    <row r="530" spans="2:9" hidden="1" x14ac:dyDescent="0.25">
      <c r="B530" s="172" t="s">
        <v>558</v>
      </c>
      <c r="C530" s="172">
        <v>100</v>
      </c>
      <c r="D530" s="17">
        <v>20926.620628000001</v>
      </c>
      <c r="E530" s="17">
        <v>251.303798</v>
      </c>
      <c r="H530" s="172">
        <v>6.1487603305785121E-2</v>
      </c>
      <c r="I530" s="172">
        <f t="shared" si="8"/>
        <v>1286.7277477051239</v>
      </c>
    </row>
    <row r="531" spans="2:9" x14ac:dyDescent="0.25">
      <c r="B531" s="172" t="s">
        <v>559</v>
      </c>
      <c r="C531" s="172">
        <v>300</v>
      </c>
      <c r="D531" s="17">
        <v>3250</v>
      </c>
      <c r="E531" s="17">
        <v>249.91735499999999</v>
      </c>
      <c r="H531" s="172">
        <v>5.5537190082644627E-2</v>
      </c>
      <c r="I531" s="172">
        <f t="shared" si="8"/>
        <v>180.49586776859505</v>
      </c>
    </row>
    <row r="532" spans="2:9" x14ac:dyDescent="0.25">
      <c r="B532" s="172" t="s">
        <v>560</v>
      </c>
      <c r="C532" s="172">
        <v>300</v>
      </c>
      <c r="D532" s="17">
        <v>3250</v>
      </c>
      <c r="E532" s="17">
        <v>276.69421499999999</v>
      </c>
      <c r="H532" s="172">
        <v>6.1487603305785121E-2</v>
      </c>
      <c r="I532" s="172">
        <f t="shared" si="8"/>
        <v>199.83471074380165</v>
      </c>
    </row>
    <row r="533" spans="2:9" hidden="1" x14ac:dyDescent="0.25">
      <c r="B533" s="172" t="s">
        <v>561</v>
      </c>
      <c r="C533" s="172">
        <v>100</v>
      </c>
      <c r="D533" s="17">
        <v>8969.3668359999992</v>
      </c>
      <c r="E533" s="17">
        <v>267.768595</v>
      </c>
      <c r="H533" s="172">
        <v>5.9504132231404959E-2</v>
      </c>
      <c r="I533" s="172">
        <f t="shared" si="8"/>
        <v>533.71439024132223</v>
      </c>
    </row>
    <row r="534" spans="2:9" hidden="1" x14ac:dyDescent="0.25">
      <c r="B534" s="172" t="s">
        <v>562</v>
      </c>
      <c r="C534" s="172">
        <v>100</v>
      </c>
      <c r="D534" s="17">
        <v>6951.5500849999999</v>
      </c>
      <c r="E534" s="17">
        <v>199.834711</v>
      </c>
      <c r="H534" s="172">
        <v>6.1487603305785121E-2</v>
      </c>
      <c r="I534" s="172">
        <f t="shared" si="8"/>
        <v>427.43415398677683</v>
      </c>
    </row>
    <row r="535" spans="2:9" hidden="1" x14ac:dyDescent="0.25">
      <c r="B535" s="172" t="s">
        <v>563</v>
      </c>
      <c r="C535" s="172">
        <v>100</v>
      </c>
      <c r="D535" s="17">
        <v>8444.1640499999994</v>
      </c>
      <c r="E535" s="17">
        <v>193.38843</v>
      </c>
      <c r="H535" s="172">
        <v>5.9504132231404959E-2</v>
      </c>
      <c r="I535" s="172">
        <f t="shared" si="8"/>
        <v>502.46265421487601</v>
      </c>
    </row>
    <row r="536" spans="2:9" hidden="1" x14ac:dyDescent="0.25">
      <c r="B536" s="172" t="s">
        <v>564</v>
      </c>
      <c r="C536" s="172">
        <v>100</v>
      </c>
      <c r="D536" s="17">
        <v>12445.941536</v>
      </c>
      <c r="E536" s="17">
        <v>199.834711</v>
      </c>
      <c r="H536" s="172">
        <v>6.1487603305785121E-2</v>
      </c>
      <c r="I536" s="172">
        <f t="shared" si="8"/>
        <v>765.271115932562</v>
      </c>
    </row>
    <row r="537" spans="2:9" hidden="1" x14ac:dyDescent="0.25">
      <c r="B537" s="172" t="s">
        <v>565</v>
      </c>
      <c r="C537" s="172">
        <v>100</v>
      </c>
      <c r="D537" s="17">
        <v>9056.2848539999995</v>
      </c>
      <c r="E537" s="17">
        <v>199.834711</v>
      </c>
      <c r="H537" s="172">
        <v>6.1487603305785121E-2</v>
      </c>
      <c r="I537" s="172">
        <f t="shared" si="8"/>
        <v>556.84925052694211</v>
      </c>
    </row>
    <row r="538" spans="2:9" hidden="1" x14ac:dyDescent="0.25">
      <c r="B538" s="172" t="s">
        <v>566</v>
      </c>
      <c r="C538" s="172">
        <v>100</v>
      </c>
      <c r="D538" s="17">
        <v>12962.891851</v>
      </c>
      <c r="E538" s="17">
        <v>193.38843</v>
      </c>
      <c r="H538" s="172">
        <v>5.9504132231404959E-2</v>
      </c>
      <c r="I538" s="172">
        <f t="shared" si="8"/>
        <v>771.34563080330577</v>
      </c>
    </row>
    <row r="539" spans="2:9" hidden="1" x14ac:dyDescent="0.25">
      <c r="B539" s="172" t="s">
        <v>567</v>
      </c>
      <c r="C539" s="172">
        <v>100</v>
      </c>
      <c r="D539" s="17">
        <v>8069.6940400000003</v>
      </c>
      <c r="E539" s="17">
        <v>245.950413</v>
      </c>
      <c r="H539" s="172">
        <v>6.1487603305785121E-2</v>
      </c>
      <c r="I539" s="172">
        <f t="shared" si="8"/>
        <v>496.1861459305785</v>
      </c>
    </row>
    <row r="540" spans="2:9" hidden="1" x14ac:dyDescent="0.25">
      <c r="B540" s="172" t="s">
        <v>568</v>
      </c>
      <c r="C540" s="172">
        <v>100</v>
      </c>
      <c r="D540" s="17">
        <v>8785.9984679999998</v>
      </c>
      <c r="E540" s="17">
        <v>238.01652899999999</v>
      </c>
      <c r="H540" s="172">
        <v>5.9504132231404959E-2</v>
      </c>
      <c r="I540" s="172">
        <f t="shared" si="8"/>
        <v>522.80321462479333</v>
      </c>
    </row>
    <row r="541" spans="2:9" x14ac:dyDescent="0.25">
      <c r="B541" s="172" t="s">
        <v>569</v>
      </c>
      <c r="C541" s="172">
        <v>300</v>
      </c>
      <c r="D541" s="17">
        <v>3250</v>
      </c>
      <c r="E541" s="17">
        <v>245.950413</v>
      </c>
      <c r="H541" s="172">
        <v>6.1487603305785121E-2</v>
      </c>
      <c r="I541" s="172">
        <f t="shared" si="8"/>
        <v>199.83471074380165</v>
      </c>
    </row>
    <row r="542" spans="2:9" x14ac:dyDescent="0.25">
      <c r="B542" s="172" t="s">
        <v>570</v>
      </c>
      <c r="C542" s="172">
        <v>300</v>
      </c>
      <c r="D542" s="17">
        <v>3250</v>
      </c>
      <c r="E542" s="17">
        <v>276.69421499999999</v>
      </c>
      <c r="H542" s="172">
        <v>6.1487603305785121E-2</v>
      </c>
      <c r="I542" s="172">
        <f t="shared" si="8"/>
        <v>199.83471074380165</v>
      </c>
    </row>
    <row r="543" spans="2:9" hidden="1" x14ac:dyDescent="0.25">
      <c r="B543" s="172" t="s">
        <v>571</v>
      </c>
      <c r="C543" s="172">
        <v>100</v>
      </c>
      <c r="D543" s="17">
        <v>4663.591332</v>
      </c>
      <c r="E543" s="17">
        <v>249.91735499999999</v>
      </c>
      <c r="H543" s="172">
        <v>5.5537190082644627E-2</v>
      </c>
      <c r="I543" s="172">
        <f t="shared" si="8"/>
        <v>259.00275827305785</v>
      </c>
    </row>
    <row r="544" spans="2:9" hidden="1" x14ac:dyDescent="0.25">
      <c r="B544" s="172" t="s">
        <v>572</v>
      </c>
      <c r="C544" s="172">
        <v>100</v>
      </c>
      <c r="D544" s="17">
        <v>11769.946167</v>
      </c>
      <c r="E544" s="17">
        <v>276.69421499999999</v>
      </c>
      <c r="H544" s="172">
        <v>6.1487603305785121E-2</v>
      </c>
      <c r="I544" s="172">
        <f t="shared" si="8"/>
        <v>723.70578084694216</v>
      </c>
    </row>
    <row r="545" spans="2:9" hidden="1" x14ac:dyDescent="0.25">
      <c r="B545" s="172" t="s">
        <v>573</v>
      </c>
      <c r="C545" s="172">
        <v>100</v>
      </c>
      <c r="D545" s="17">
        <v>7222.0526449999998</v>
      </c>
      <c r="E545" s="17">
        <v>267.768595</v>
      </c>
      <c r="H545" s="172">
        <v>5.9504132231404959E-2</v>
      </c>
      <c r="I545" s="172">
        <f t="shared" si="8"/>
        <v>429.74197557024792</v>
      </c>
    </row>
    <row r="546" spans="2:9" hidden="1" x14ac:dyDescent="0.25">
      <c r="B546" s="172" t="s">
        <v>574</v>
      </c>
      <c r="C546" s="172">
        <v>100</v>
      </c>
      <c r="D546" s="17">
        <v>8117.5660340000004</v>
      </c>
      <c r="E546" s="17">
        <v>199.834711</v>
      </c>
      <c r="H546" s="172">
        <v>6.1487603305785121E-2</v>
      </c>
      <c r="I546" s="172">
        <f t="shared" si="8"/>
        <v>499.12968010710745</v>
      </c>
    </row>
    <row r="547" spans="2:9" hidden="1" x14ac:dyDescent="0.25">
      <c r="B547" s="172" t="s">
        <v>575</v>
      </c>
      <c r="C547" s="172">
        <v>100</v>
      </c>
      <c r="D547" s="17">
        <v>13923.19335</v>
      </c>
      <c r="E547" s="17">
        <v>193.38843</v>
      </c>
      <c r="H547" s="172">
        <v>5.9504132231404959E-2</v>
      </c>
      <c r="I547" s="172">
        <f t="shared" si="8"/>
        <v>828.48753818181819</v>
      </c>
    </row>
    <row r="548" spans="2:9" hidden="1" x14ac:dyDescent="0.25">
      <c r="B548" s="172" t="s">
        <v>576</v>
      </c>
      <c r="C548" s="172">
        <v>100</v>
      </c>
      <c r="D548" s="17">
        <v>16000</v>
      </c>
      <c r="E548" s="17">
        <v>199.834711</v>
      </c>
      <c r="H548" s="172">
        <v>6.1487603305785121E-2</v>
      </c>
      <c r="I548" s="172">
        <f t="shared" si="8"/>
        <v>983.80165289256195</v>
      </c>
    </row>
    <row r="549" spans="2:9" hidden="1" x14ac:dyDescent="0.25">
      <c r="B549" s="172" t="s">
        <v>577</v>
      </c>
      <c r="C549" s="172">
        <v>100</v>
      </c>
      <c r="D549" s="17">
        <v>10378.394423</v>
      </c>
      <c r="E549" s="17">
        <v>199.834711</v>
      </c>
      <c r="H549" s="172">
        <v>6.1487603305785121E-2</v>
      </c>
      <c r="I549" s="172">
        <f t="shared" si="8"/>
        <v>638.14259923239661</v>
      </c>
    </row>
    <row r="550" spans="2:9" hidden="1" x14ac:dyDescent="0.25">
      <c r="B550" s="172" t="s">
        <v>578</v>
      </c>
      <c r="C550" s="172">
        <v>100</v>
      </c>
      <c r="D550" s="17">
        <v>7855.8074450000004</v>
      </c>
      <c r="E550" s="17">
        <v>193.38843</v>
      </c>
      <c r="H550" s="172">
        <v>5.9504132231404959E-2</v>
      </c>
      <c r="I550" s="172">
        <f t="shared" si="8"/>
        <v>467.45300499173555</v>
      </c>
    </row>
    <row r="551" spans="2:9" hidden="1" x14ac:dyDescent="0.25">
      <c r="B551" s="172" t="s">
        <v>579</v>
      </c>
      <c r="C551" s="172">
        <v>100</v>
      </c>
      <c r="D551" s="17">
        <v>6210.0634339999997</v>
      </c>
      <c r="E551" s="17">
        <v>245.950413</v>
      </c>
      <c r="H551" s="172">
        <v>6.1487603305785121E-2</v>
      </c>
      <c r="I551" s="172">
        <f t="shared" si="8"/>
        <v>381.8419169335537</v>
      </c>
    </row>
    <row r="552" spans="2:9" x14ac:dyDescent="0.25">
      <c r="B552" s="172" t="s">
        <v>580</v>
      </c>
      <c r="C552" s="172">
        <v>300</v>
      </c>
      <c r="D552" s="17">
        <v>3250</v>
      </c>
      <c r="E552" s="17">
        <v>254.63340600000001</v>
      </c>
      <c r="H552" s="172">
        <v>5.9504132231404959E-2</v>
      </c>
      <c r="I552" s="172">
        <f t="shared" si="8"/>
        <v>193.38842975206612</v>
      </c>
    </row>
    <row r="553" spans="2:9" hidden="1" x14ac:dyDescent="0.25">
      <c r="B553" s="172" t="s">
        <v>581</v>
      </c>
      <c r="C553" s="172">
        <v>100</v>
      </c>
      <c r="D553" s="17">
        <v>10746.149122000001</v>
      </c>
      <c r="E553" s="17">
        <v>255.779933</v>
      </c>
      <c r="H553" s="172">
        <v>6.1487603305785121E-2</v>
      </c>
      <c r="I553" s="172">
        <f t="shared" si="8"/>
        <v>660.7549542783471</v>
      </c>
    </row>
    <row r="554" spans="2:9" hidden="1" x14ac:dyDescent="0.25">
      <c r="B554" s="172" t="s">
        <v>582</v>
      </c>
      <c r="C554" s="172">
        <v>100</v>
      </c>
      <c r="D554" s="17">
        <v>8906.0370459999995</v>
      </c>
      <c r="E554" s="17">
        <v>261.70532100000003</v>
      </c>
      <c r="H554" s="172">
        <v>6.1487603305785121E-2</v>
      </c>
      <c r="I554" s="172">
        <f t="shared" si="8"/>
        <v>547.61087291107435</v>
      </c>
    </row>
    <row r="555" spans="2:9" hidden="1" x14ac:dyDescent="0.25">
      <c r="B555" s="172" t="s">
        <v>583</v>
      </c>
      <c r="C555" s="172">
        <v>100</v>
      </c>
      <c r="D555" s="17">
        <v>8112.9744860000001</v>
      </c>
      <c r="E555" s="17">
        <v>249.91735499999999</v>
      </c>
      <c r="H555" s="172">
        <v>5.5537190082644627E-2</v>
      </c>
      <c r="I555" s="172">
        <f t="shared" si="8"/>
        <v>450.57180616462807</v>
      </c>
    </row>
    <row r="556" spans="2:9" hidden="1" x14ac:dyDescent="0.25">
      <c r="B556" s="172" t="s">
        <v>584</v>
      </c>
      <c r="C556" s="172">
        <v>100</v>
      </c>
      <c r="D556" s="17">
        <v>15812.123819</v>
      </c>
      <c r="E556" s="17">
        <v>276.69421499999999</v>
      </c>
      <c r="H556" s="172">
        <v>6.1487603305785121E-2</v>
      </c>
      <c r="I556" s="172">
        <f t="shared" si="8"/>
        <v>972.24959680462803</v>
      </c>
    </row>
    <row r="557" spans="2:9" hidden="1" x14ac:dyDescent="0.25">
      <c r="B557" s="172" t="s">
        <v>585</v>
      </c>
      <c r="C557" s="172">
        <v>100</v>
      </c>
      <c r="D557" s="17">
        <v>9987.0318439999992</v>
      </c>
      <c r="E557" s="17">
        <v>267.768595</v>
      </c>
      <c r="H557" s="172">
        <v>5.9504132231404959E-2</v>
      </c>
      <c r="I557" s="172">
        <f t="shared" si="8"/>
        <v>594.26966344462801</v>
      </c>
    </row>
    <row r="558" spans="2:9" hidden="1" x14ac:dyDescent="0.25">
      <c r="B558" s="172" t="s">
        <v>586</v>
      </c>
      <c r="C558" s="172">
        <v>100</v>
      </c>
      <c r="D558" s="17">
        <v>14124.436095999999</v>
      </c>
      <c r="E558" s="17">
        <v>199.834711</v>
      </c>
      <c r="H558" s="172">
        <v>6.1487603305785121E-2</v>
      </c>
      <c r="I558" s="172">
        <f t="shared" si="8"/>
        <v>868.47772358876023</v>
      </c>
    </row>
    <row r="559" spans="2:9" hidden="1" x14ac:dyDescent="0.25">
      <c r="B559" s="172" t="s">
        <v>587</v>
      </c>
      <c r="C559" s="172">
        <v>100</v>
      </c>
      <c r="D559" s="17">
        <v>9414.9913159999996</v>
      </c>
      <c r="E559" s="17">
        <v>193.38843</v>
      </c>
      <c r="H559" s="172">
        <v>5.9504132231404959E-2</v>
      </c>
      <c r="I559" s="172">
        <f t="shared" si="8"/>
        <v>560.23088822479338</v>
      </c>
    </row>
    <row r="560" spans="2:9" hidden="1" x14ac:dyDescent="0.25">
      <c r="B560" s="172" t="s">
        <v>588</v>
      </c>
      <c r="C560" s="172">
        <v>100</v>
      </c>
      <c r="D560" s="17">
        <v>11920.940135000001</v>
      </c>
      <c r="E560" s="17">
        <v>199.834711</v>
      </c>
      <c r="H560" s="172">
        <v>6.1487603305785121E-2</v>
      </c>
      <c r="I560" s="172">
        <f t="shared" si="8"/>
        <v>732.9900380528926</v>
      </c>
    </row>
    <row r="561" spans="2:9" hidden="1" x14ac:dyDescent="0.25">
      <c r="B561" s="172" t="s">
        <v>589</v>
      </c>
      <c r="C561" s="172">
        <v>100</v>
      </c>
      <c r="D561" s="17">
        <v>12373.676685</v>
      </c>
      <c r="E561" s="17">
        <v>199.834711</v>
      </c>
      <c r="H561" s="172">
        <v>6.1487603305785121E-2</v>
      </c>
      <c r="I561" s="172">
        <f t="shared" si="8"/>
        <v>760.82772344132229</v>
      </c>
    </row>
    <row r="562" spans="2:9" hidden="1" x14ac:dyDescent="0.25">
      <c r="B562" s="172" t="s">
        <v>590</v>
      </c>
      <c r="C562" s="172">
        <v>100</v>
      </c>
      <c r="D562" s="17">
        <v>15804.975582999999</v>
      </c>
      <c r="E562" s="17">
        <v>193.38843</v>
      </c>
      <c r="H562" s="172">
        <v>5.9504132231404959E-2</v>
      </c>
      <c r="I562" s="172">
        <f t="shared" si="8"/>
        <v>940.4613570049587</v>
      </c>
    </row>
    <row r="563" spans="2:9" hidden="1" x14ac:dyDescent="0.25">
      <c r="B563" s="172" t="s">
        <v>591</v>
      </c>
      <c r="C563" s="172">
        <v>100</v>
      </c>
      <c r="D563" s="17">
        <v>5110.3288089999996</v>
      </c>
      <c r="E563" s="17">
        <v>245.950413</v>
      </c>
      <c r="H563" s="172">
        <v>6.1487603305785121E-2</v>
      </c>
      <c r="I563" s="172">
        <f t="shared" si="8"/>
        <v>314.22187056991731</v>
      </c>
    </row>
    <row r="564" spans="2:9" hidden="1" x14ac:dyDescent="0.25">
      <c r="B564" s="172" t="s">
        <v>592</v>
      </c>
      <c r="C564" s="172">
        <v>100</v>
      </c>
      <c r="D564" s="17">
        <v>7341.9094949999999</v>
      </c>
      <c r="E564" s="17">
        <v>238.01652899999999</v>
      </c>
      <c r="H564" s="172">
        <v>5.9504132231404959E-2</v>
      </c>
      <c r="I564" s="172">
        <f t="shared" si="8"/>
        <v>436.87395342148761</v>
      </c>
    </row>
    <row r="565" spans="2:9" x14ac:dyDescent="0.25">
      <c r="B565" s="172" t="s">
        <v>593</v>
      </c>
      <c r="C565" s="172">
        <v>300</v>
      </c>
      <c r="D565" s="17">
        <v>3577.6156970000002</v>
      </c>
      <c r="E565" s="17">
        <v>245.950413</v>
      </c>
      <c r="H565" s="172">
        <v>6.1487603305785121E-2</v>
      </c>
      <c r="I565" s="172">
        <f t="shared" si="8"/>
        <v>219.97901475768595</v>
      </c>
    </row>
    <row r="566" spans="2:9" x14ac:dyDescent="0.25">
      <c r="B566" s="172" t="s">
        <v>594</v>
      </c>
      <c r="C566" s="172">
        <v>300</v>
      </c>
      <c r="D566" s="17">
        <v>3250</v>
      </c>
      <c r="E566" s="17">
        <v>276.69421499999999</v>
      </c>
      <c r="H566" s="172">
        <v>6.1487603305785121E-2</v>
      </c>
      <c r="I566" s="172">
        <f t="shared" si="8"/>
        <v>199.83471074380165</v>
      </c>
    </row>
    <row r="567" spans="2:9" hidden="1" x14ac:dyDescent="0.25">
      <c r="B567" s="172" t="s">
        <v>595</v>
      </c>
      <c r="C567" s="172">
        <v>100</v>
      </c>
      <c r="D567" s="17">
        <v>13987.198988</v>
      </c>
      <c r="E567" s="17">
        <v>194.948095</v>
      </c>
      <c r="H567" s="172">
        <v>5.752066115702479E-2</v>
      </c>
      <c r="I567" s="172">
        <f t="shared" si="8"/>
        <v>804.55293352462809</v>
      </c>
    </row>
    <row r="568" spans="2:9" x14ac:dyDescent="0.25">
      <c r="B568" s="172" t="s">
        <v>596</v>
      </c>
      <c r="C568" s="172">
        <v>300</v>
      </c>
      <c r="D568" s="17">
        <v>3250</v>
      </c>
      <c r="E568" s="17">
        <v>215.84065699999999</v>
      </c>
      <c r="H568" s="172">
        <v>6.1487603305785121E-2</v>
      </c>
      <c r="I568" s="172">
        <f t="shared" si="8"/>
        <v>199.83471074380165</v>
      </c>
    </row>
    <row r="569" spans="2:9" hidden="1" x14ac:dyDescent="0.25">
      <c r="B569" s="172" t="s">
        <v>597</v>
      </c>
      <c r="C569" s="172">
        <v>200</v>
      </c>
      <c r="D569" s="17">
        <v>3250</v>
      </c>
      <c r="E569" s="17">
        <v>193.38843</v>
      </c>
      <c r="H569" s="172">
        <v>5.9504132231404959E-2</v>
      </c>
      <c r="I569" s="172">
        <f t="shared" si="8"/>
        <v>193.38842975206612</v>
      </c>
    </row>
    <row r="570" spans="2:9" hidden="1" x14ac:dyDescent="0.25">
      <c r="B570" s="172" t="s">
        <v>598</v>
      </c>
      <c r="C570" s="172">
        <v>100</v>
      </c>
      <c r="D570" s="17">
        <v>7221.183497</v>
      </c>
      <c r="E570" s="17">
        <v>199.834711</v>
      </c>
      <c r="H570" s="172">
        <v>6.1487603305785121E-2</v>
      </c>
      <c r="I570" s="172">
        <f t="shared" si="8"/>
        <v>444.01326626181816</v>
      </c>
    </row>
    <row r="571" spans="2:9" hidden="1" x14ac:dyDescent="0.25">
      <c r="B571" s="172" t="s">
        <v>599</v>
      </c>
      <c r="C571" s="172">
        <v>100</v>
      </c>
      <c r="D571" s="17">
        <v>13364.906403999999</v>
      </c>
      <c r="E571" s="17">
        <v>193.38843</v>
      </c>
      <c r="H571" s="172">
        <v>5.9504132231404959E-2</v>
      </c>
      <c r="I571" s="172">
        <f t="shared" si="8"/>
        <v>795.26715792396692</v>
      </c>
    </row>
    <row r="572" spans="2:9" hidden="1" x14ac:dyDescent="0.25">
      <c r="B572" s="172" t="s">
        <v>600</v>
      </c>
      <c r="C572" s="172">
        <v>100</v>
      </c>
      <c r="D572" s="17">
        <v>16000</v>
      </c>
      <c r="E572" s="17">
        <v>199.834711</v>
      </c>
      <c r="H572" s="172">
        <v>6.1487603305785121E-2</v>
      </c>
      <c r="I572" s="172">
        <f t="shared" si="8"/>
        <v>983.80165289256195</v>
      </c>
    </row>
    <row r="573" spans="2:9" hidden="1" x14ac:dyDescent="0.25">
      <c r="B573" s="172" t="s">
        <v>601</v>
      </c>
      <c r="C573" s="172">
        <v>100</v>
      </c>
      <c r="D573" s="17">
        <v>8231.6566559999992</v>
      </c>
      <c r="E573" s="17">
        <v>199.834711</v>
      </c>
      <c r="H573" s="172">
        <v>6.1487603305785121E-2</v>
      </c>
      <c r="I573" s="172">
        <f t="shared" si="8"/>
        <v>506.14483901355362</v>
      </c>
    </row>
    <row r="574" spans="2:9" hidden="1" x14ac:dyDescent="0.25">
      <c r="B574" s="172" t="s">
        <v>602</v>
      </c>
      <c r="C574" s="172">
        <v>100</v>
      </c>
      <c r="D574" s="17">
        <v>6990.0782140000001</v>
      </c>
      <c r="E574" s="17">
        <v>193.38843</v>
      </c>
      <c r="H574" s="172">
        <v>5.9504132231404959E-2</v>
      </c>
      <c r="I574" s="172">
        <f t="shared" si="8"/>
        <v>415.93853835371903</v>
      </c>
    </row>
    <row r="575" spans="2:9" hidden="1" x14ac:dyDescent="0.25">
      <c r="B575" s="172" t="s">
        <v>603</v>
      </c>
      <c r="C575" s="172">
        <v>100</v>
      </c>
      <c r="D575" s="17">
        <v>5459.3721729999997</v>
      </c>
      <c r="E575" s="17">
        <v>245.950413</v>
      </c>
      <c r="H575" s="172">
        <v>6.1487603305785121E-2</v>
      </c>
      <c r="I575" s="172">
        <f t="shared" si="8"/>
        <v>335.68371047206608</v>
      </c>
    </row>
    <row r="576" spans="2:9" x14ac:dyDescent="0.25">
      <c r="B576" s="172" t="s">
        <v>604</v>
      </c>
      <c r="C576" s="172">
        <v>300</v>
      </c>
      <c r="D576" s="17">
        <v>3377.318996</v>
      </c>
      <c r="E576" s="17">
        <v>238.01652899999999</v>
      </c>
      <c r="H576" s="172">
        <v>5.9504132231404959E-2</v>
      </c>
      <c r="I576" s="172">
        <f t="shared" si="8"/>
        <v>200.96443612561984</v>
      </c>
    </row>
    <row r="577" spans="2:9" x14ac:dyDescent="0.25">
      <c r="B577" s="172" t="s">
        <v>605</v>
      </c>
      <c r="C577" s="172">
        <v>300</v>
      </c>
      <c r="D577" s="17">
        <v>3250</v>
      </c>
      <c r="E577" s="17">
        <v>221.90990099999999</v>
      </c>
      <c r="H577" s="172">
        <v>6.1487603305785121E-2</v>
      </c>
      <c r="I577" s="172">
        <f t="shared" si="8"/>
        <v>199.83471074380165</v>
      </c>
    </row>
    <row r="578" spans="2:9" hidden="1" x14ac:dyDescent="0.25">
      <c r="B578" s="172" t="s">
        <v>606</v>
      </c>
      <c r="C578" s="172">
        <v>100</v>
      </c>
      <c r="D578" s="17">
        <v>24290.290035999999</v>
      </c>
      <c r="E578" s="17">
        <v>199.834711</v>
      </c>
      <c r="H578" s="172">
        <v>6.1487603305785121E-2</v>
      </c>
      <c r="I578" s="172">
        <f t="shared" si="8"/>
        <v>1493.5517179160329</v>
      </c>
    </row>
    <row r="579" spans="2:9" hidden="1" x14ac:dyDescent="0.25">
      <c r="B579" s="172" t="s">
        <v>607</v>
      </c>
      <c r="C579" s="172">
        <v>100</v>
      </c>
      <c r="D579" s="17">
        <v>21309.308041</v>
      </c>
      <c r="E579" s="17">
        <v>249.91735499999999</v>
      </c>
      <c r="H579" s="172">
        <v>5.5537190082644627E-2</v>
      </c>
      <c r="I579" s="172">
        <f t="shared" si="8"/>
        <v>1183.4590912026447</v>
      </c>
    </row>
    <row r="580" spans="2:9" hidden="1" x14ac:dyDescent="0.25">
      <c r="B580" s="172" t="s">
        <v>608</v>
      </c>
      <c r="C580" s="172">
        <v>100</v>
      </c>
      <c r="D580" s="17">
        <v>5728.405976</v>
      </c>
      <c r="E580" s="17">
        <v>276.69421499999999</v>
      </c>
      <c r="H580" s="172">
        <v>6.1487603305785121E-2</v>
      </c>
      <c r="I580" s="172">
        <f t="shared" si="8"/>
        <v>352.22595422677682</v>
      </c>
    </row>
    <row r="581" spans="2:9" hidden="1" x14ac:dyDescent="0.25">
      <c r="B581" s="172" t="s">
        <v>609</v>
      </c>
      <c r="C581" s="172">
        <v>100</v>
      </c>
      <c r="D581" s="17">
        <v>11769.544293999999</v>
      </c>
      <c r="E581" s="17">
        <v>267.768595</v>
      </c>
      <c r="H581" s="172">
        <v>5.9504132231404959E-2</v>
      </c>
      <c r="I581" s="172">
        <f t="shared" si="8"/>
        <v>700.33651997355366</v>
      </c>
    </row>
    <row r="582" spans="2:9" hidden="1" x14ac:dyDescent="0.25">
      <c r="B582" s="172" t="s">
        <v>610</v>
      </c>
      <c r="C582" s="172">
        <v>100</v>
      </c>
      <c r="D582" s="17">
        <v>11792.599093000001</v>
      </c>
      <c r="E582" s="17">
        <v>199.834711</v>
      </c>
      <c r="H582" s="172">
        <v>6.1487603305785121E-2</v>
      </c>
      <c r="I582" s="172">
        <f t="shared" si="8"/>
        <v>725.09865497454541</v>
      </c>
    </row>
    <row r="583" spans="2:9" hidden="1" x14ac:dyDescent="0.25">
      <c r="B583" s="172" t="s">
        <v>611</v>
      </c>
      <c r="C583" s="172">
        <v>100</v>
      </c>
      <c r="D583" s="17">
        <v>8216.4835000000003</v>
      </c>
      <c r="E583" s="17">
        <v>193.38843</v>
      </c>
      <c r="H583" s="172">
        <v>5.9504132231404959E-2</v>
      </c>
      <c r="I583" s="172">
        <f t="shared" si="8"/>
        <v>488.91472066115705</v>
      </c>
    </row>
    <row r="584" spans="2:9" hidden="1" x14ac:dyDescent="0.25">
      <c r="B584" s="172" t="s">
        <v>612</v>
      </c>
      <c r="C584" s="172">
        <v>100</v>
      </c>
      <c r="D584" s="17">
        <v>11079.688204</v>
      </c>
      <c r="E584" s="17">
        <v>199.834711</v>
      </c>
      <c r="H584" s="172">
        <v>6.1487603305785121E-2</v>
      </c>
      <c r="I584" s="172">
        <f t="shared" si="8"/>
        <v>681.26347303933881</v>
      </c>
    </row>
    <row r="585" spans="2:9" hidden="1" x14ac:dyDescent="0.25">
      <c r="B585" s="172" t="s">
        <v>613</v>
      </c>
      <c r="C585" s="172">
        <v>100</v>
      </c>
      <c r="D585" s="17">
        <v>10868.053223000001</v>
      </c>
      <c r="E585" s="17">
        <v>199.834711</v>
      </c>
      <c r="H585" s="172">
        <v>6.1487603305785121E-2</v>
      </c>
      <c r="I585" s="172">
        <f t="shared" si="8"/>
        <v>668.25054528198348</v>
      </c>
    </row>
    <row r="586" spans="2:9" hidden="1" x14ac:dyDescent="0.25">
      <c r="B586" s="172" t="s">
        <v>614</v>
      </c>
      <c r="C586" s="172">
        <v>100</v>
      </c>
      <c r="D586" s="17">
        <v>13417.646131</v>
      </c>
      <c r="E586" s="17">
        <v>193.38843</v>
      </c>
      <c r="H586" s="172">
        <v>5.9504132231404959E-2</v>
      </c>
      <c r="I586" s="172">
        <f t="shared" si="8"/>
        <v>798.40538961322306</v>
      </c>
    </row>
    <row r="587" spans="2:9" hidden="1" x14ac:dyDescent="0.25">
      <c r="B587" s="172" t="s">
        <v>615</v>
      </c>
      <c r="C587" s="172">
        <v>100</v>
      </c>
      <c r="D587" s="17">
        <v>6977.0527659999998</v>
      </c>
      <c r="E587" s="17">
        <v>245.950413</v>
      </c>
      <c r="H587" s="172">
        <v>6.1487603305785121E-2</v>
      </c>
      <c r="I587" s="172">
        <f t="shared" si="8"/>
        <v>429.0022527193388</v>
      </c>
    </row>
    <row r="588" spans="2:9" hidden="1" x14ac:dyDescent="0.25">
      <c r="B588" s="172" t="s">
        <v>616</v>
      </c>
      <c r="C588" s="172">
        <v>100</v>
      </c>
      <c r="D588" s="17">
        <v>7181.0115109999997</v>
      </c>
      <c r="E588" s="17">
        <v>238.01652899999999</v>
      </c>
      <c r="H588" s="172">
        <v>5.9504132231404959E-2</v>
      </c>
      <c r="I588" s="172">
        <f t="shared" ref="I588:I651" si="9">D588*H588</f>
        <v>427.2998585057851</v>
      </c>
    </row>
    <row r="589" spans="2:9" hidden="1" x14ac:dyDescent="0.25">
      <c r="B589" s="172" t="s">
        <v>617</v>
      </c>
      <c r="C589" s="172">
        <v>100</v>
      </c>
      <c r="D589" s="17">
        <v>15421.980406999999</v>
      </c>
      <c r="E589" s="17">
        <v>245.950413</v>
      </c>
      <c r="H589" s="172">
        <v>6.1487603305785121E-2</v>
      </c>
      <c r="I589" s="172">
        <f t="shared" si="9"/>
        <v>948.26061345520657</v>
      </c>
    </row>
    <row r="590" spans="2:9" hidden="1" x14ac:dyDescent="0.25">
      <c r="B590" s="172" t="s">
        <v>618</v>
      </c>
      <c r="C590" s="172">
        <v>100</v>
      </c>
      <c r="D590" s="17">
        <v>52734.578724999999</v>
      </c>
      <c r="E590" s="17">
        <v>276.69421499999999</v>
      </c>
      <c r="H590" s="172">
        <v>6.1487603305785121E-2</v>
      </c>
      <c r="I590" s="172">
        <f t="shared" si="9"/>
        <v>3242.5228571404955</v>
      </c>
    </row>
    <row r="591" spans="2:9" hidden="1" x14ac:dyDescent="0.25">
      <c r="B591" s="172" t="s">
        <v>619</v>
      </c>
      <c r="C591" s="172">
        <v>100</v>
      </c>
      <c r="D591" s="17">
        <v>13211.925034</v>
      </c>
      <c r="E591" s="17">
        <v>249.91735499999999</v>
      </c>
      <c r="H591" s="172">
        <v>5.5537190082644627E-2</v>
      </c>
      <c r="I591" s="172">
        <f t="shared" si="9"/>
        <v>733.75319197090903</v>
      </c>
    </row>
    <row r="592" spans="2:9" x14ac:dyDescent="0.25">
      <c r="B592" s="172" t="s">
        <v>620</v>
      </c>
      <c r="C592" s="172">
        <v>300</v>
      </c>
      <c r="D592" s="17">
        <v>3250</v>
      </c>
      <c r="E592" s="17">
        <v>276.69421499999999</v>
      </c>
      <c r="H592" s="172">
        <v>6.1487603305785121E-2</v>
      </c>
      <c r="I592" s="172">
        <f t="shared" si="9"/>
        <v>199.83471074380165</v>
      </c>
    </row>
    <row r="593" spans="2:9" x14ac:dyDescent="0.25">
      <c r="B593" s="172" t="s">
        <v>621</v>
      </c>
      <c r="C593" s="172">
        <v>300</v>
      </c>
      <c r="D593" s="17">
        <v>3250</v>
      </c>
      <c r="E593" s="17">
        <v>267.768595</v>
      </c>
      <c r="H593" s="172">
        <v>5.9504132231404959E-2</v>
      </c>
      <c r="I593" s="172">
        <f t="shared" si="9"/>
        <v>193.38842975206612</v>
      </c>
    </row>
    <row r="594" spans="2:9" hidden="1" x14ac:dyDescent="0.25">
      <c r="B594" s="172" t="s">
        <v>622</v>
      </c>
      <c r="C594" s="172">
        <v>100</v>
      </c>
      <c r="D594" s="17">
        <v>7345.8550919999998</v>
      </c>
      <c r="E594" s="17">
        <v>199.834711</v>
      </c>
      <c r="H594" s="172">
        <v>6.1487603305785121E-2</v>
      </c>
      <c r="I594" s="172">
        <f t="shared" si="9"/>
        <v>451.67902383867767</v>
      </c>
    </row>
    <row r="595" spans="2:9" hidden="1" x14ac:dyDescent="0.25">
      <c r="B595" s="172" t="s">
        <v>623</v>
      </c>
      <c r="C595" s="172">
        <v>100</v>
      </c>
      <c r="D595" s="17">
        <v>10969.511682</v>
      </c>
      <c r="E595" s="17">
        <v>193.38843</v>
      </c>
      <c r="H595" s="172">
        <v>5.9504132231404959E-2</v>
      </c>
      <c r="I595" s="172">
        <f t="shared" si="9"/>
        <v>652.73127363966944</v>
      </c>
    </row>
    <row r="596" spans="2:9" hidden="1" x14ac:dyDescent="0.25">
      <c r="B596" s="172" t="s">
        <v>624</v>
      </c>
      <c r="C596" s="172">
        <v>100</v>
      </c>
      <c r="D596" s="17">
        <v>16000</v>
      </c>
      <c r="E596" s="17">
        <v>199.834711</v>
      </c>
      <c r="H596" s="172">
        <v>6.1487603305785121E-2</v>
      </c>
      <c r="I596" s="172">
        <f t="shared" si="9"/>
        <v>983.80165289256195</v>
      </c>
    </row>
    <row r="597" spans="2:9" hidden="1" x14ac:dyDescent="0.25">
      <c r="B597" s="172" t="s">
        <v>625</v>
      </c>
      <c r="C597" s="172">
        <v>100</v>
      </c>
      <c r="D597" s="17">
        <v>10640.782063000001</v>
      </c>
      <c r="E597" s="17">
        <v>199.834711</v>
      </c>
      <c r="H597" s="172">
        <v>6.1487603305785121E-2</v>
      </c>
      <c r="I597" s="172">
        <f t="shared" si="9"/>
        <v>654.27618635305782</v>
      </c>
    </row>
    <row r="598" spans="2:9" hidden="1" x14ac:dyDescent="0.25">
      <c r="B598" s="172" t="s">
        <v>626</v>
      </c>
      <c r="C598" s="172">
        <v>100</v>
      </c>
      <c r="D598" s="17">
        <v>15687.383621999999</v>
      </c>
      <c r="E598" s="17">
        <v>193.38843</v>
      </c>
      <c r="H598" s="172">
        <v>5.9504132231404959E-2</v>
      </c>
      <c r="I598" s="172">
        <f t="shared" si="9"/>
        <v>933.46414940826446</v>
      </c>
    </row>
    <row r="599" spans="2:9" hidden="1" x14ac:dyDescent="0.25">
      <c r="B599" s="172" t="s">
        <v>627</v>
      </c>
      <c r="C599" s="172">
        <v>100</v>
      </c>
      <c r="D599" s="17">
        <v>8732.0010399999992</v>
      </c>
      <c r="E599" s="17">
        <v>245.950413</v>
      </c>
      <c r="H599" s="172">
        <v>6.1487603305785121E-2</v>
      </c>
      <c r="I599" s="172">
        <f t="shared" si="9"/>
        <v>536.90981601322312</v>
      </c>
    </row>
    <row r="600" spans="2:9" hidden="1" x14ac:dyDescent="0.25">
      <c r="B600" s="172" t="s">
        <v>628</v>
      </c>
      <c r="C600" s="172">
        <v>100</v>
      </c>
      <c r="D600" s="17">
        <v>5397.8470459999999</v>
      </c>
      <c r="E600" s="17">
        <v>238.01652899999999</v>
      </c>
      <c r="H600" s="172">
        <v>5.9504132231404959E-2</v>
      </c>
      <c r="I600" s="172">
        <f t="shared" si="9"/>
        <v>321.19420439008263</v>
      </c>
    </row>
    <row r="601" spans="2:9" hidden="1" x14ac:dyDescent="0.25">
      <c r="B601" s="172" t="s">
        <v>629</v>
      </c>
      <c r="C601" s="172">
        <v>100</v>
      </c>
      <c r="D601" s="17">
        <v>4953.1617720000004</v>
      </c>
      <c r="E601" s="17">
        <v>244.690293</v>
      </c>
      <c r="H601" s="172">
        <v>6.1487603305785121E-2</v>
      </c>
      <c r="I601" s="172">
        <f t="shared" si="9"/>
        <v>304.55804614611571</v>
      </c>
    </row>
    <row r="602" spans="2:9" hidden="1" x14ac:dyDescent="0.25">
      <c r="B602" s="172" t="s">
        <v>630</v>
      </c>
      <c r="C602" s="172">
        <v>100</v>
      </c>
      <c r="D602" s="17">
        <v>14598.482690999999</v>
      </c>
      <c r="E602" s="17">
        <v>246.43781100000001</v>
      </c>
      <c r="H602" s="172">
        <v>6.1487603305785121E-2</v>
      </c>
      <c r="I602" s="172">
        <f t="shared" si="9"/>
        <v>897.62571257057846</v>
      </c>
    </row>
    <row r="603" spans="2:9" x14ac:dyDescent="0.25">
      <c r="B603" s="172" t="s">
        <v>631</v>
      </c>
      <c r="C603" s="172">
        <v>300</v>
      </c>
      <c r="D603" s="17">
        <v>3250</v>
      </c>
      <c r="E603" s="17">
        <v>249.91735499999999</v>
      </c>
      <c r="H603" s="172">
        <v>5.5537190082644627E-2</v>
      </c>
      <c r="I603" s="172">
        <f t="shared" si="9"/>
        <v>180.49586776859505</v>
      </c>
    </row>
    <row r="604" spans="2:9" hidden="1" x14ac:dyDescent="0.25">
      <c r="B604" s="172" t="s">
        <v>632</v>
      </c>
      <c r="C604" s="172">
        <v>100</v>
      </c>
      <c r="D604" s="17">
        <v>18161.098663000001</v>
      </c>
      <c r="E604" s="17">
        <v>276.69421499999999</v>
      </c>
      <c r="H604" s="172">
        <v>6.1487603305785121E-2</v>
      </c>
      <c r="I604" s="172">
        <f t="shared" si="9"/>
        <v>1116.6824301877687</v>
      </c>
    </row>
    <row r="605" spans="2:9" x14ac:dyDescent="0.25">
      <c r="B605" s="172" t="s">
        <v>633</v>
      </c>
      <c r="C605" s="172">
        <v>300</v>
      </c>
      <c r="D605" s="17">
        <v>3250</v>
      </c>
      <c r="E605" s="17">
        <v>244.17944900000001</v>
      </c>
      <c r="H605" s="172">
        <v>5.9504132231404959E-2</v>
      </c>
      <c r="I605" s="172">
        <f t="shared" si="9"/>
        <v>193.38842975206612</v>
      </c>
    </row>
    <row r="606" spans="2:9" hidden="1" x14ac:dyDescent="0.25">
      <c r="B606" s="172" t="s">
        <v>634</v>
      </c>
      <c r="C606" s="172">
        <v>100</v>
      </c>
      <c r="D606" s="17">
        <v>11024.117496999999</v>
      </c>
      <c r="E606" s="17">
        <v>199.834711</v>
      </c>
      <c r="H606" s="172">
        <v>6.1487603305785121E-2</v>
      </c>
      <c r="I606" s="172">
        <f t="shared" si="9"/>
        <v>677.84656345190081</v>
      </c>
    </row>
    <row r="607" spans="2:9" hidden="1" x14ac:dyDescent="0.25">
      <c r="B607" s="172" t="s">
        <v>635</v>
      </c>
      <c r="C607" s="172">
        <v>100</v>
      </c>
      <c r="D607" s="17">
        <v>8987.6358359999995</v>
      </c>
      <c r="E607" s="17">
        <v>193.38843</v>
      </c>
      <c r="H607" s="172">
        <v>5.9504132231404959E-2</v>
      </c>
      <c r="I607" s="172">
        <f t="shared" si="9"/>
        <v>534.80147123305778</v>
      </c>
    </row>
    <row r="608" spans="2:9" hidden="1" x14ac:dyDescent="0.25">
      <c r="B608" s="172" t="s">
        <v>636</v>
      </c>
      <c r="C608" s="172">
        <v>100</v>
      </c>
      <c r="D608" s="17">
        <v>12664.902969999999</v>
      </c>
      <c r="E608" s="17">
        <v>199.834711</v>
      </c>
      <c r="H608" s="172">
        <v>6.1487603305785121E-2</v>
      </c>
      <c r="I608" s="172">
        <f t="shared" si="9"/>
        <v>778.73452972561972</v>
      </c>
    </row>
    <row r="609" spans="2:9" hidden="1" x14ac:dyDescent="0.25">
      <c r="B609" s="172" t="s">
        <v>637</v>
      </c>
      <c r="C609" s="172">
        <v>100</v>
      </c>
      <c r="D609" s="17">
        <v>9434.4706829999996</v>
      </c>
      <c r="E609" s="17">
        <v>199.834711</v>
      </c>
      <c r="H609" s="172">
        <v>6.1487603305785121E-2</v>
      </c>
      <c r="I609" s="172">
        <f t="shared" si="9"/>
        <v>580.10299075636362</v>
      </c>
    </row>
    <row r="610" spans="2:9" hidden="1" x14ac:dyDescent="0.25">
      <c r="B610" s="172" t="s">
        <v>638</v>
      </c>
      <c r="C610" s="172">
        <v>100</v>
      </c>
      <c r="D610" s="17">
        <v>13136.632937</v>
      </c>
      <c r="E610" s="17">
        <v>193.38843</v>
      </c>
      <c r="H610" s="172">
        <v>5.9504132231404959E-2</v>
      </c>
      <c r="I610" s="172">
        <f t="shared" si="9"/>
        <v>781.68394335867765</v>
      </c>
    </row>
    <row r="611" spans="2:9" hidden="1" x14ac:dyDescent="0.25">
      <c r="B611" s="172" t="s">
        <v>639</v>
      </c>
      <c r="C611" s="172">
        <v>100</v>
      </c>
      <c r="D611" s="17">
        <v>6949.2096519999996</v>
      </c>
      <c r="E611" s="17">
        <v>245.950413</v>
      </c>
      <c r="H611" s="172">
        <v>6.1487603305785121E-2</v>
      </c>
      <c r="I611" s="172">
        <f t="shared" si="9"/>
        <v>427.29024637090902</v>
      </c>
    </row>
    <row r="612" spans="2:9" hidden="1" x14ac:dyDescent="0.25">
      <c r="B612" s="172" t="s">
        <v>640</v>
      </c>
      <c r="C612" s="172">
        <v>100</v>
      </c>
      <c r="D612" s="17">
        <v>11812.608069</v>
      </c>
      <c r="E612" s="17">
        <v>238.01652899999999</v>
      </c>
      <c r="H612" s="172">
        <v>5.9504132231404959E-2</v>
      </c>
      <c r="I612" s="172">
        <f t="shared" si="9"/>
        <v>702.89899253553722</v>
      </c>
    </row>
    <row r="613" spans="2:9" x14ac:dyDescent="0.25">
      <c r="B613" s="172" t="s">
        <v>641</v>
      </c>
      <c r="C613" s="172">
        <v>300</v>
      </c>
      <c r="D613" s="17">
        <v>3250</v>
      </c>
      <c r="E613" s="17">
        <v>245.950413</v>
      </c>
      <c r="H613" s="172">
        <v>6.1487603305785121E-2</v>
      </c>
      <c r="I613" s="172">
        <f t="shared" si="9"/>
        <v>199.83471074380165</v>
      </c>
    </row>
    <row r="614" spans="2:9" x14ac:dyDescent="0.25">
      <c r="B614" s="172" t="s">
        <v>642</v>
      </c>
      <c r="C614" s="172">
        <v>300</v>
      </c>
      <c r="D614" s="17">
        <v>3250</v>
      </c>
      <c r="E614" s="17">
        <v>276.69421499999999</v>
      </c>
      <c r="H614" s="172">
        <v>6.1487603305785121E-2</v>
      </c>
      <c r="I614" s="172">
        <f t="shared" si="9"/>
        <v>199.83471074380165</v>
      </c>
    </row>
    <row r="615" spans="2:9" hidden="1" x14ac:dyDescent="0.25">
      <c r="B615" s="172" t="s">
        <v>643</v>
      </c>
      <c r="C615" s="172">
        <v>200</v>
      </c>
      <c r="D615" s="17">
        <v>3250</v>
      </c>
      <c r="E615" s="17">
        <v>186.942149</v>
      </c>
      <c r="H615" s="172">
        <v>5.752066115702479E-2</v>
      </c>
      <c r="I615" s="172">
        <f t="shared" si="9"/>
        <v>186.94214876033055</v>
      </c>
    </row>
    <row r="616" spans="2:9" hidden="1" x14ac:dyDescent="0.25">
      <c r="B616" s="172" t="s">
        <v>644</v>
      </c>
      <c r="C616" s="172">
        <v>100</v>
      </c>
      <c r="D616" s="17">
        <v>11371.102656999999</v>
      </c>
      <c r="E616" s="17">
        <v>199.834711</v>
      </c>
      <c r="H616" s="172">
        <v>6.1487603305785121E-2</v>
      </c>
      <c r="I616" s="172">
        <f t="shared" si="9"/>
        <v>699.18184932297515</v>
      </c>
    </row>
    <row r="617" spans="2:9" hidden="1" x14ac:dyDescent="0.25">
      <c r="B617" s="172" t="s">
        <v>645</v>
      </c>
      <c r="C617" s="172">
        <v>100</v>
      </c>
      <c r="D617" s="17">
        <v>6485.7637080000004</v>
      </c>
      <c r="E617" s="17">
        <v>193.38843</v>
      </c>
      <c r="H617" s="172">
        <v>5.9504132231404959E-2</v>
      </c>
      <c r="I617" s="172">
        <f t="shared" si="9"/>
        <v>385.92974130247939</v>
      </c>
    </row>
    <row r="618" spans="2:9" hidden="1" x14ac:dyDescent="0.25">
      <c r="B618" s="172" t="s">
        <v>646</v>
      </c>
      <c r="C618" s="172">
        <v>100</v>
      </c>
      <c r="D618" s="17">
        <v>7506.7727189999996</v>
      </c>
      <c r="E618" s="17">
        <v>199.834711</v>
      </c>
      <c r="H618" s="172">
        <v>6.1487603305785121E-2</v>
      </c>
      <c r="I618" s="172">
        <f t="shared" si="9"/>
        <v>461.57346305256192</v>
      </c>
    </row>
    <row r="619" spans="2:9" hidden="1" x14ac:dyDescent="0.25">
      <c r="B619" s="172" t="s">
        <v>647</v>
      </c>
      <c r="C619" s="172">
        <v>100</v>
      </c>
      <c r="D619" s="17">
        <v>13123.215478</v>
      </c>
      <c r="E619" s="17">
        <v>193.38843</v>
      </c>
      <c r="H619" s="172">
        <v>5.9504132231404959E-2</v>
      </c>
      <c r="I619" s="172">
        <f t="shared" si="9"/>
        <v>780.88554910413222</v>
      </c>
    </row>
    <row r="620" spans="2:9" hidden="1" x14ac:dyDescent="0.25">
      <c r="B620" s="172" t="s">
        <v>648</v>
      </c>
      <c r="C620" s="172">
        <v>100</v>
      </c>
      <c r="D620" s="17">
        <v>16000</v>
      </c>
      <c r="E620" s="17">
        <v>199.834711</v>
      </c>
      <c r="H620" s="172">
        <v>6.1487603305785121E-2</v>
      </c>
      <c r="I620" s="172">
        <f t="shared" si="9"/>
        <v>983.80165289256195</v>
      </c>
    </row>
    <row r="621" spans="2:9" hidden="1" x14ac:dyDescent="0.25">
      <c r="B621" s="172" t="s">
        <v>649</v>
      </c>
      <c r="C621" s="172">
        <v>100</v>
      </c>
      <c r="D621" s="17">
        <v>9945.8207880000009</v>
      </c>
      <c r="E621" s="17">
        <v>199.834711</v>
      </c>
      <c r="H621" s="172">
        <v>6.1487603305785121E-2</v>
      </c>
      <c r="I621" s="172">
        <f t="shared" si="9"/>
        <v>611.54468316297528</v>
      </c>
    </row>
    <row r="622" spans="2:9" hidden="1" x14ac:dyDescent="0.25">
      <c r="B622" s="172" t="s">
        <v>650</v>
      </c>
      <c r="C622" s="172">
        <v>100</v>
      </c>
      <c r="D622" s="17">
        <v>7116.8372230000004</v>
      </c>
      <c r="E622" s="17">
        <v>193.38843</v>
      </c>
      <c r="H622" s="172">
        <v>5.9504132231404959E-2</v>
      </c>
      <c r="I622" s="172">
        <f t="shared" si="9"/>
        <v>423.4812231867769</v>
      </c>
    </row>
    <row r="623" spans="2:9" hidden="1" x14ac:dyDescent="0.25">
      <c r="B623" s="172" t="s">
        <v>651</v>
      </c>
      <c r="C623" s="172">
        <v>100</v>
      </c>
      <c r="D623" s="17">
        <v>4381.0410320000001</v>
      </c>
      <c r="E623" s="17">
        <v>245.950413</v>
      </c>
      <c r="H623" s="172">
        <v>6.1487603305785121E-2</v>
      </c>
      <c r="I623" s="172">
        <f t="shared" si="9"/>
        <v>269.37971304198345</v>
      </c>
    </row>
    <row r="624" spans="2:9" hidden="1" x14ac:dyDescent="0.25">
      <c r="B624" s="172" t="s">
        <v>652</v>
      </c>
      <c r="C624" s="172">
        <v>200</v>
      </c>
      <c r="D624" s="17">
        <v>4011.2773160000002</v>
      </c>
      <c r="E624" s="17">
        <v>238.01652899999999</v>
      </c>
      <c r="H624" s="172">
        <v>5.9504132231404959E-2</v>
      </c>
      <c r="I624" s="172">
        <f t="shared" si="9"/>
        <v>238.68757582809917</v>
      </c>
    </row>
    <row r="625" spans="2:9" hidden="1" x14ac:dyDescent="0.25">
      <c r="B625" s="172" t="s">
        <v>653</v>
      </c>
      <c r="C625" s="172">
        <v>100</v>
      </c>
      <c r="D625" s="17">
        <v>6906.895536</v>
      </c>
      <c r="E625" s="17">
        <v>274.49189000000001</v>
      </c>
      <c r="H625" s="172">
        <v>6.1487603305785121E-2</v>
      </c>
      <c r="I625" s="172">
        <f t="shared" si="9"/>
        <v>424.68845279206607</v>
      </c>
    </row>
    <row r="626" spans="2:9" hidden="1" x14ac:dyDescent="0.25">
      <c r="B626" s="172" t="s">
        <v>654</v>
      </c>
      <c r="C626" s="172">
        <v>100</v>
      </c>
      <c r="D626" s="17">
        <v>14543.766812</v>
      </c>
      <c r="E626" s="17">
        <v>276.69421499999999</v>
      </c>
      <c r="H626" s="172">
        <v>6.1487603305785121E-2</v>
      </c>
      <c r="I626" s="172">
        <f t="shared" si="9"/>
        <v>894.26136430809913</v>
      </c>
    </row>
    <row r="627" spans="2:9" hidden="1" x14ac:dyDescent="0.25">
      <c r="B627" s="172" t="s">
        <v>655</v>
      </c>
      <c r="C627" s="172">
        <v>100</v>
      </c>
      <c r="D627" s="17">
        <v>18799.065130999999</v>
      </c>
      <c r="E627" s="17">
        <v>249.91735499999999</v>
      </c>
      <c r="H627" s="172">
        <v>5.5537190082644627E-2</v>
      </c>
      <c r="I627" s="172">
        <f t="shared" si="9"/>
        <v>1044.0472535563636</v>
      </c>
    </row>
    <row r="628" spans="2:9" hidden="1" x14ac:dyDescent="0.25">
      <c r="B628" s="172" t="s">
        <v>656</v>
      </c>
      <c r="C628" s="172">
        <v>100</v>
      </c>
      <c r="D628" s="17">
        <v>6952.656422</v>
      </c>
      <c r="E628" s="17">
        <v>276.69421499999999</v>
      </c>
      <c r="H628" s="172">
        <v>6.1487603305785121E-2</v>
      </c>
      <c r="I628" s="172">
        <f t="shared" si="9"/>
        <v>427.50217999735537</v>
      </c>
    </row>
    <row r="629" spans="2:9" x14ac:dyDescent="0.25">
      <c r="B629" s="172" t="s">
        <v>657</v>
      </c>
      <c r="C629" s="172">
        <v>300</v>
      </c>
      <c r="D629" s="17">
        <v>3250</v>
      </c>
      <c r="E629" s="17">
        <v>267.768595</v>
      </c>
      <c r="H629" s="172">
        <v>5.9504132231404959E-2</v>
      </c>
      <c r="I629" s="172">
        <f t="shared" si="9"/>
        <v>193.38842975206612</v>
      </c>
    </row>
    <row r="630" spans="2:9" hidden="1" x14ac:dyDescent="0.25">
      <c r="B630" s="172" t="s">
        <v>658</v>
      </c>
      <c r="C630" s="172">
        <v>100</v>
      </c>
      <c r="D630" s="17">
        <v>7029.3849049999999</v>
      </c>
      <c r="E630" s="17">
        <v>199.834711</v>
      </c>
      <c r="H630" s="172">
        <v>6.1487603305785121E-2</v>
      </c>
      <c r="I630" s="172">
        <f t="shared" si="9"/>
        <v>432.220030522314</v>
      </c>
    </row>
    <row r="631" spans="2:9" hidden="1" x14ac:dyDescent="0.25">
      <c r="B631" s="172" t="s">
        <v>659</v>
      </c>
      <c r="C631" s="172">
        <v>100</v>
      </c>
      <c r="D631" s="17">
        <v>11579.498743</v>
      </c>
      <c r="E631" s="17">
        <v>193.38843</v>
      </c>
      <c r="H631" s="172">
        <v>5.9504132231404959E-2</v>
      </c>
      <c r="I631" s="172">
        <f t="shared" si="9"/>
        <v>689.02802437685955</v>
      </c>
    </row>
    <row r="632" spans="2:9" hidden="1" x14ac:dyDescent="0.25">
      <c r="B632" s="172" t="s">
        <v>660</v>
      </c>
      <c r="C632" s="172">
        <v>100</v>
      </c>
      <c r="D632" s="17">
        <v>15595.597014000001</v>
      </c>
      <c r="E632" s="17">
        <v>199.834711</v>
      </c>
      <c r="H632" s="172">
        <v>6.1487603305785121E-2</v>
      </c>
      <c r="I632" s="172">
        <f t="shared" si="9"/>
        <v>958.93588251371898</v>
      </c>
    </row>
    <row r="633" spans="2:9" hidden="1" x14ac:dyDescent="0.25">
      <c r="B633" s="172" t="s">
        <v>661</v>
      </c>
      <c r="C633" s="172">
        <v>100</v>
      </c>
      <c r="D633" s="17">
        <v>9364.1959069999994</v>
      </c>
      <c r="E633" s="17">
        <v>199.834711</v>
      </c>
      <c r="H633" s="172">
        <v>6.1487603305785121E-2</v>
      </c>
      <c r="I633" s="172">
        <f t="shared" si="9"/>
        <v>575.78196320727261</v>
      </c>
    </row>
    <row r="634" spans="2:9" hidden="1" x14ac:dyDescent="0.25">
      <c r="B634" s="172" t="s">
        <v>662</v>
      </c>
      <c r="C634" s="172">
        <v>100</v>
      </c>
      <c r="D634" s="17">
        <v>8853.3433550000009</v>
      </c>
      <c r="E634" s="17">
        <v>193.38843</v>
      </c>
      <c r="H634" s="172">
        <v>5.9504132231404959E-2</v>
      </c>
      <c r="I634" s="172">
        <f t="shared" si="9"/>
        <v>526.81051368595047</v>
      </c>
    </row>
    <row r="635" spans="2:9" hidden="1" x14ac:dyDescent="0.25">
      <c r="B635" s="172" t="s">
        <v>663</v>
      </c>
      <c r="C635" s="172">
        <v>100</v>
      </c>
      <c r="D635" s="17">
        <v>4612.7118399999999</v>
      </c>
      <c r="E635" s="17">
        <v>245.950413</v>
      </c>
      <c r="H635" s="172">
        <v>6.1487603305785121E-2</v>
      </c>
      <c r="I635" s="172">
        <f t="shared" si="9"/>
        <v>283.62459578181819</v>
      </c>
    </row>
    <row r="636" spans="2:9" hidden="1" x14ac:dyDescent="0.25">
      <c r="B636" s="172" t="s">
        <v>664</v>
      </c>
      <c r="C636" s="172">
        <v>100</v>
      </c>
      <c r="D636" s="17">
        <v>26048.707401</v>
      </c>
      <c r="E636" s="17">
        <v>238.01652899999999</v>
      </c>
      <c r="H636" s="172">
        <v>5.9504132231404959E-2</v>
      </c>
      <c r="I636" s="172">
        <f t="shared" si="9"/>
        <v>1550.005729646281</v>
      </c>
    </row>
    <row r="637" spans="2:9" hidden="1" x14ac:dyDescent="0.25">
      <c r="B637" s="172" t="s">
        <v>665</v>
      </c>
      <c r="C637" s="172">
        <v>100</v>
      </c>
      <c r="D637" s="17">
        <v>20314.423629000001</v>
      </c>
      <c r="E637" s="17">
        <v>245.950413</v>
      </c>
      <c r="H637" s="172">
        <v>6.1487603305785121E-2</v>
      </c>
      <c r="I637" s="172">
        <f t="shared" si="9"/>
        <v>1249.0852214856197</v>
      </c>
    </row>
    <row r="638" spans="2:9" hidden="1" x14ac:dyDescent="0.25">
      <c r="B638" s="172" t="s">
        <v>666</v>
      </c>
      <c r="C638" s="172">
        <v>100</v>
      </c>
      <c r="D638" s="17">
        <v>38615.085564000001</v>
      </c>
      <c r="E638" s="17">
        <v>276.69421499999999</v>
      </c>
      <c r="H638" s="172">
        <v>6.1487603305785121E-2</v>
      </c>
      <c r="I638" s="172">
        <f t="shared" si="9"/>
        <v>2374.3490627781816</v>
      </c>
    </row>
    <row r="639" spans="2:9" hidden="1" x14ac:dyDescent="0.25">
      <c r="B639" s="172" t="s">
        <v>667</v>
      </c>
      <c r="C639" s="172">
        <v>100</v>
      </c>
      <c r="D639" s="17">
        <v>5549.5249889999996</v>
      </c>
      <c r="E639" s="17">
        <v>249.91735499999999</v>
      </c>
      <c r="H639" s="172">
        <v>5.5537190082644627E-2</v>
      </c>
      <c r="I639" s="172">
        <f t="shared" si="9"/>
        <v>308.20502418247929</v>
      </c>
    </row>
    <row r="640" spans="2:9" hidden="1" x14ac:dyDescent="0.25">
      <c r="B640" s="172" t="s">
        <v>668</v>
      </c>
      <c r="C640" s="172">
        <v>100</v>
      </c>
      <c r="D640" s="17">
        <v>35226.631686000001</v>
      </c>
      <c r="E640" s="17">
        <v>276.69421499999999</v>
      </c>
      <c r="H640" s="172">
        <v>6.1487603305785121E-2</v>
      </c>
      <c r="I640" s="172">
        <f t="shared" si="9"/>
        <v>2166.0011549077685</v>
      </c>
    </row>
    <row r="641" spans="2:9" hidden="1" x14ac:dyDescent="0.25">
      <c r="B641" s="172" t="s">
        <v>669</v>
      </c>
      <c r="C641" s="172">
        <v>100</v>
      </c>
      <c r="D641" s="17">
        <v>6680.080723</v>
      </c>
      <c r="E641" s="17">
        <v>267.768595</v>
      </c>
      <c r="H641" s="172">
        <v>5.9504132231404959E-2</v>
      </c>
      <c r="I641" s="172">
        <f t="shared" si="9"/>
        <v>397.49240665785123</v>
      </c>
    </row>
    <row r="642" spans="2:9" hidden="1" x14ac:dyDescent="0.25">
      <c r="B642" s="172" t="s">
        <v>670</v>
      </c>
      <c r="C642" s="172">
        <v>100</v>
      </c>
      <c r="D642" s="17">
        <v>6518.9561080000003</v>
      </c>
      <c r="E642" s="17">
        <v>199.834711</v>
      </c>
      <c r="H642" s="172">
        <v>6.1487603305785121E-2</v>
      </c>
      <c r="I642" s="172">
        <f t="shared" si="9"/>
        <v>400.83498713652892</v>
      </c>
    </row>
    <row r="643" spans="2:9" hidden="1" x14ac:dyDescent="0.25">
      <c r="B643" s="172" t="s">
        <v>671</v>
      </c>
      <c r="C643" s="172">
        <v>100</v>
      </c>
      <c r="D643" s="17">
        <v>8050.9875929999998</v>
      </c>
      <c r="E643" s="17">
        <v>193.38843</v>
      </c>
      <c r="H643" s="172">
        <v>5.9504132231404959E-2</v>
      </c>
      <c r="I643" s="172">
        <f t="shared" si="9"/>
        <v>479.06703032727273</v>
      </c>
    </row>
    <row r="644" spans="2:9" hidden="1" x14ac:dyDescent="0.25">
      <c r="B644" s="172" t="s">
        <v>672</v>
      </c>
      <c r="C644" s="172">
        <v>100</v>
      </c>
      <c r="D644" s="17">
        <v>11657.781354999999</v>
      </c>
      <c r="E644" s="17">
        <v>199.834711</v>
      </c>
      <c r="H644" s="172">
        <v>6.1487603305785121E-2</v>
      </c>
      <c r="I644" s="172">
        <f t="shared" si="9"/>
        <v>716.80903538181815</v>
      </c>
    </row>
    <row r="645" spans="2:9" hidden="1" x14ac:dyDescent="0.25">
      <c r="B645" s="172" t="s">
        <v>673</v>
      </c>
      <c r="C645" s="172">
        <v>100</v>
      </c>
      <c r="D645" s="17">
        <v>13132.553185000001</v>
      </c>
      <c r="E645" s="17">
        <v>199.834711</v>
      </c>
      <c r="H645" s="172">
        <v>6.1487603305785121E-2</v>
      </c>
      <c r="I645" s="172">
        <f t="shared" si="9"/>
        <v>807.48922063140492</v>
      </c>
    </row>
    <row r="646" spans="2:9" hidden="1" x14ac:dyDescent="0.25">
      <c r="B646" s="172" t="s">
        <v>674</v>
      </c>
      <c r="C646" s="172">
        <v>100</v>
      </c>
      <c r="D646" s="17">
        <v>13224.724573</v>
      </c>
      <c r="E646" s="17">
        <v>193.38843</v>
      </c>
      <c r="H646" s="172">
        <v>5.9504132231404959E-2</v>
      </c>
      <c r="I646" s="172">
        <f t="shared" si="9"/>
        <v>786.9257597157025</v>
      </c>
    </row>
    <row r="647" spans="2:9" hidden="1" x14ac:dyDescent="0.25">
      <c r="B647" s="172" t="s">
        <v>675</v>
      </c>
      <c r="C647" s="172">
        <v>100</v>
      </c>
      <c r="D647" s="17">
        <v>7832.4924350000001</v>
      </c>
      <c r="E647" s="17">
        <v>199.834711</v>
      </c>
      <c r="H647" s="172">
        <v>6.1487603305785121E-2</v>
      </c>
      <c r="I647" s="172">
        <f t="shared" si="9"/>
        <v>481.60118773884295</v>
      </c>
    </row>
    <row r="648" spans="2:9" hidden="1" x14ac:dyDescent="0.25">
      <c r="B648" s="172" t="s">
        <v>676</v>
      </c>
      <c r="C648" s="172">
        <v>100</v>
      </c>
      <c r="D648" s="17">
        <v>12104.133022</v>
      </c>
      <c r="E648" s="17">
        <v>193.38843</v>
      </c>
      <c r="H648" s="172">
        <v>5.9504132231404959E-2</v>
      </c>
      <c r="I648" s="172">
        <f t="shared" si="9"/>
        <v>720.24593188760332</v>
      </c>
    </row>
    <row r="649" spans="2:9" hidden="1" x14ac:dyDescent="0.25">
      <c r="B649" s="172" t="s">
        <v>677</v>
      </c>
      <c r="C649" s="172">
        <v>200</v>
      </c>
      <c r="D649" s="17">
        <v>3250</v>
      </c>
      <c r="E649" s="17">
        <v>199.834711</v>
      </c>
      <c r="H649" s="172">
        <v>6.1487603305785121E-2</v>
      </c>
      <c r="I649" s="172">
        <f t="shared" si="9"/>
        <v>199.83471074380165</v>
      </c>
    </row>
    <row r="650" spans="2:9" hidden="1" x14ac:dyDescent="0.25">
      <c r="B650" s="172" t="s">
        <v>678</v>
      </c>
      <c r="C650" s="172">
        <v>200</v>
      </c>
      <c r="D650" s="17">
        <v>3250</v>
      </c>
      <c r="E650" s="17">
        <v>199.834711</v>
      </c>
      <c r="H650" s="172">
        <v>6.1487603305785121E-2</v>
      </c>
      <c r="I650" s="172">
        <f t="shared" si="9"/>
        <v>199.83471074380165</v>
      </c>
    </row>
    <row r="651" spans="2:9" x14ac:dyDescent="0.25">
      <c r="B651" s="172" t="s">
        <v>679</v>
      </c>
      <c r="C651" s="172">
        <v>300</v>
      </c>
      <c r="D651" s="17">
        <v>3250</v>
      </c>
      <c r="E651" s="17">
        <v>249.91735499999999</v>
      </c>
      <c r="H651" s="172">
        <v>5.5537190082644627E-2</v>
      </c>
      <c r="I651" s="172">
        <f t="shared" si="9"/>
        <v>180.49586776859505</v>
      </c>
    </row>
    <row r="652" spans="2:9" hidden="1" x14ac:dyDescent="0.25">
      <c r="B652" s="172" t="s">
        <v>680</v>
      </c>
      <c r="C652" s="172">
        <v>100</v>
      </c>
      <c r="D652" s="17">
        <v>26171.670271999999</v>
      </c>
      <c r="E652" s="17">
        <v>276.69421499999999</v>
      </c>
      <c r="H652" s="172">
        <v>6.1487603305785121E-2</v>
      </c>
      <c r="I652" s="172">
        <f t="shared" ref="I652:I715" si="10">D652*H652</f>
        <v>1609.2332795345453</v>
      </c>
    </row>
    <row r="653" spans="2:9" x14ac:dyDescent="0.25">
      <c r="B653" s="172" t="s">
        <v>681</v>
      </c>
      <c r="C653" s="172">
        <v>300</v>
      </c>
      <c r="D653" s="17">
        <v>3250</v>
      </c>
      <c r="E653" s="17">
        <v>267.768595</v>
      </c>
      <c r="H653" s="172">
        <v>5.9504132231404959E-2</v>
      </c>
      <c r="I653" s="172">
        <f t="shared" si="10"/>
        <v>193.38842975206612</v>
      </c>
    </row>
    <row r="654" spans="2:9" hidden="1" x14ac:dyDescent="0.25">
      <c r="B654" s="172" t="s">
        <v>682</v>
      </c>
      <c r="C654" s="172">
        <v>100</v>
      </c>
      <c r="D654" s="17">
        <v>10601.979578</v>
      </c>
      <c r="E654" s="17">
        <v>199.834711</v>
      </c>
      <c r="H654" s="172">
        <v>6.1487603305785121E-2</v>
      </c>
      <c r="I654" s="172">
        <f t="shared" si="10"/>
        <v>651.89031454809913</v>
      </c>
    </row>
    <row r="655" spans="2:9" hidden="1" x14ac:dyDescent="0.25">
      <c r="B655" s="172" t="s">
        <v>683</v>
      </c>
      <c r="C655" s="172">
        <v>100</v>
      </c>
      <c r="D655" s="17">
        <v>8948.5468440000004</v>
      </c>
      <c r="E655" s="17">
        <v>193.38843</v>
      </c>
      <c r="H655" s="172">
        <v>5.9504132231404959E-2</v>
      </c>
      <c r="I655" s="172">
        <f t="shared" si="10"/>
        <v>532.47551468429754</v>
      </c>
    </row>
    <row r="656" spans="2:9" hidden="1" x14ac:dyDescent="0.25">
      <c r="B656" s="172" t="s">
        <v>684</v>
      </c>
      <c r="C656" s="172">
        <v>100</v>
      </c>
      <c r="D656" s="17">
        <v>11854.080198</v>
      </c>
      <c r="E656" s="17">
        <v>199.834711</v>
      </c>
      <c r="H656" s="172">
        <v>6.1487603305785121E-2</v>
      </c>
      <c r="I656" s="172">
        <f t="shared" si="10"/>
        <v>728.87898076958675</v>
      </c>
    </row>
    <row r="657" spans="2:9" hidden="1" x14ac:dyDescent="0.25">
      <c r="B657" s="172" t="s">
        <v>685</v>
      </c>
      <c r="C657" s="172">
        <v>100</v>
      </c>
      <c r="D657" s="17">
        <v>12370.005616</v>
      </c>
      <c r="E657" s="17">
        <v>199.834711</v>
      </c>
      <c r="H657" s="172">
        <v>6.1487603305785121E-2</v>
      </c>
      <c r="I657" s="172">
        <f t="shared" si="10"/>
        <v>760.60199820694208</v>
      </c>
    </row>
    <row r="658" spans="2:9" hidden="1" x14ac:dyDescent="0.25">
      <c r="B658" s="172" t="s">
        <v>686</v>
      </c>
      <c r="C658" s="172">
        <v>100</v>
      </c>
      <c r="D658" s="17">
        <v>15281.713967</v>
      </c>
      <c r="E658" s="17">
        <v>193.38843</v>
      </c>
      <c r="H658" s="172">
        <v>5.9504132231404959E-2</v>
      </c>
      <c r="I658" s="172">
        <f t="shared" si="10"/>
        <v>909.32512861487601</v>
      </c>
    </row>
    <row r="659" spans="2:9" hidden="1" x14ac:dyDescent="0.25">
      <c r="B659" s="172" t="s">
        <v>687</v>
      </c>
      <c r="C659" s="172">
        <v>100</v>
      </c>
      <c r="D659" s="17">
        <v>6383.8234110000003</v>
      </c>
      <c r="E659" s="17">
        <v>199.834711</v>
      </c>
      <c r="H659" s="172">
        <v>6.1487603305785121E-2</v>
      </c>
      <c r="I659" s="172">
        <f t="shared" si="10"/>
        <v>392.52600146975209</v>
      </c>
    </row>
    <row r="660" spans="2:9" hidden="1" x14ac:dyDescent="0.25">
      <c r="B660" s="172" t="s">
        <v>688</v>
      </c>
      <c r="C660" s="172">
        <v>100</v>
      </c>
      <c r="D660" s="17">
        <v>8024.5491469999997</v>
      </c>
      <c r="E660" s="17">
        <v>193.38843</v>
      </c>
      <c r="H660" s="172">
        <v>5.9504132231404959E-2</v>
      </c>
      <c r="I660" s="172">
        <f t="shared" si="10"/>
        <v>477.49383354049587</v>
      </c>
    </row>
    <row r="661" spans="2:9" hidden="1" x14ac:dyDescent="0.25">
      <c r="B661" s="172" t="s">
        <v>689</v>
      </c>
      <c r="C661" s="172">
        <v>200</v>
      </c>
      <c r="D661" s="17">
        <v>3250</v>
      </c>
      <c r="E661" s="17">
        <v>199.834711</v>
      </c>
      <c r="H661" s="172">
        <v>6.1487603305785121E-2</v>
      </c>
      <c r="I661" s="172">
        <f t="shared" si="10"/>
        <v>199.83471074380165</v>
      </c>
    </row>
    <row r="662" spans="2:9" x14ac:dyDescent="0.25">
      <c r="B662" s="172" t="s">
        <v>690</v>
      </c>
      <c r="C662" s="172">
        <v>300</v>
      </c>
      <c r="D662" s="17">
        <v>3250</v>
      </c>
      <c r="E662" s="17">
        <v>241.41390100000001</v>
      </c>
      <c r="H662" s="172">
        <v>6.1487603305785121E-2</v>
      </c>
      <c r="I662" s="172">
        <f t="shared" si="10"/>
        <v>199.83471074380165</v>
      </c>
    </row>
    <row r="663" spans="2:9" x14ac:dyDescent="0.25">
      <c r="B663" s="172" t="s">
        <v>691</v>
      </c>
      <c r="C663" s="172">
        <v>300</v>
      </c>
      <c r="D663" s="17">
        <v>3800.018595</v>
      </c>
      <c r="E663" s="17">
        <v>258.341635</v>
      </c>
      <c r="H663" s="172">
        <v>5.752066115702479E-2</v>
      </c>
      <c r="I663" s="172">
        <f t="shared" si="10"/>
        <v>218.57958199338842</v>
      </c>
    </row>
    <row r="664" spans="2:9" x14ac:dyDescent="0.25">
      <c r="B664" s="172" t="s">
        <v>692</v>
      </c>
      <c r="C664" s="172">
        <v>300</v>
      </c>
      <c r="D664" s="17">
        <v>3250</v>
      </c>
      <c r="E664" s="17">
        <v>244.63784200000001</v>
      </c>
      <c r="H664" s="172">
        <v>6.1487603305785121E-2</v>
      </c>
      <c r="I664" s="172">
        <f t="shared" si="10"/>
        <v>199.83471074380165</v>
      </c>
    </row>
    <row r="665" spans="2:9" x14ac:dyDescent="0.25">
      <c r="B665" s="172" t="s">
        <v>693</v>
      </c>
      <c r="C665" s="172">
        <v>300</v>
      </c>
      <c r="D665" s="17">
        <v>3250</v>
      </c>
      <c r="E665" s="17">
        <v>212.50199699999999</v>
      </c>
      <c r="H665" s="172">
        <v>5.9504132231404959E-2</v>
      </c>
      <c r="I665" s="172">
        <f t="shared" si="10"/>
        <v>193.38842975206612</v>
      </c>
    </row>
    <row r="666" spans="2:9" hidden="1" x14ac:dyDescent="0.25">
      <c r="B666" s="172" t="s">
        <v>694</v>
      </c>
      <c r="C666" s="172">
        <v>100</v>
      </c>
      <c r="D666" s="17">
        <v>7765.7592569999997</v>
      </c>
      <c r="E666" s="17">
        <v>199.834711</v>
      </c>
      <c r="H666" s="172">
        <v>6.1487603305785121E-2</v>
      </c>
      <c r="I666" s="172">
        <f t="shared" si="10"/>
        <v>477.49792456264458</v>
      </c>
    </row>
    <row r="667" spans="2:9" hidden="1" x14ac:dyDescent="0.25">
      <c r="B667" s="172" t="s">
        <v>695</v>
      </c>
      <c r="C667" s="172">
        <v>100</v>
      </c>
      <c r="D667" s="17">
        <v>10735.288052</v>
      </c>
      <c r="E667" s="17">
        <v>193.38843</v>
      </c>
      <c r="H667" s="172">
        <v>5.9504132231404959E-2</v>
      </c>
      <c r="I667" s="172">
        <f t="shared" si="10"/>
        <v>638.7939997884298</v>
      </c>
    </row>
    <row r="668" spans="2:9" hidden="1" x14ac:dyDescent="0.25">
      <c r="B668" s="172" t="s">
        <v>696</v>
      </c>
      <c r="C668" s="172">
        <v>100</v>
      </c>
      <c r="D668" s="17">
        <v>11823.235794</v>
      </c>
      <c r="E668" s="17">
        <v>199.834711</v>
      </c>
      <c r="H668" s="172">
        <v>6.1487603305785121E-2</v>
      </c>
      <c r="I668" s="172">
        <f t="shared" si="10"/>
        <v>726.98243229223135</v>
      </c>
    </row>
    <row r="669" spans="2:9" hidden="1" x14ac:dyDescent="0.25">
      <c r="B669" s="172" t="s">
        <v>697</v>
      </c>
      <c r="C669" s="172">
        <v>100</v>
      </c>
      <c r="D669" s="17">
        <v>6750.9335099999998</v>
      </c>
      <c r="E669" s="17">
        <v>199.834711</v>
      </c>
      <c r="H669" s="172">
        <v>6.1487603305785121E-2</v>
      </c>
      <c r="I669" s="172">
        <f t="shared" si="10"/>
        <v>415.09872160661155</v>
      </c>
    </row>
    <row r="670" spans="2:9" hidden="1" x14ac:dyDescent="0.25">
      <c r="B670" s="172" t="s">
        <v>698</v>
      </c>
      <c r="C670" s="172">
        <v>100</v>
      </c>
      <c r="D670" s="17">
        <v>4789.9374369999996</v>
      </c>
      <c r="E670" s="17">
        <v>193.38843</v>
      </c>
      <c r="H670" s="172">
        <v>5.9504132231404959E-2</v>
      </c>
      <c r="I670" s="172">
        <f t="shared" si="10"/>
        <v>285.02107063140494</v>
      </c>
    </row>
    <row r="671" spans="2:9" hidden="1" x14ac:dyDescent="0.25">
      <c r="B671" s="172" t="s">
        <v>699</v>
      </c>
      <c r="C671" s="172">
        <v>100</v>
      </c>
      <c r="D671" s="17">
        <v>8325.5187110000006</v>
      </c>
      <c r="E671" s="17">
        <v>245.950413</v>
      </c>
      <c r="H671" s="172">
        <v>6.1487603305785121E-2</v>
      </c>
      <c r="I671" s="172">
        <f t="shared" si="10"/>
        <v>511.91619181685951</v>
      </c>
    </row>
    <row r="672" spans="2:9" hidden="1" x14ac:dyDescent="0.25">
      <c r="B672" s="172" t="s">
        <v>700</v>
      </c>
      <c r="C672" s="172">
        <v>100</v>
      </c>
      <c r="D672" s="17">
        <v>6858.97696</v>
      </c>
      <c r="E672" s="17">
        <v>238.01652899999999</v>
      </c>
      <c r="H672" s="172">
        <v>5.9504132231404959E-2</v>
      </c>
      <c r="I672" s="172">
        <f t="shared" si="10"/>
        <v>408.137472</v>
      </c>
    </row>
    <row r="673" spans="2:9" hidden="1" x14ac:dyDescent="0.25">
      <c r="B673" s="172" t="s">
        <v>701</v>
      </c>
      <c r="C673" s="172">
        <v>100</v>
      </c>
      <c r="D673" s="17">
        <v>8101.2078650000003</v>
      </c>
      <c r="E673" s="17">
        <v>245.950413</v>
      </c>
      <c r="H673" s="172">
        <v>6.1487603305785121E-2</v>
      </c>
      <c r="I673" s="172">
        <f t="shared" si="10"/>
        <v>498.12385550082644</v>
      </c>
    </row>
    <row r="674" spans="2:9" hidden="1" x14ac:dyDescent="0.25">
      <c r="B674" s="172" t="s">
        <v>702</v>
      </c>
      <c r="C674" s="172">
        <v>100</v>
      </c>
      <c r="D674" s="17">
        <v>8655.375376</v>
      </c>
      <c r="E674" s="17">
        <v>251.31634700000001</v>
      </c>
      <c r="H674" s="172">
        <v>6.1487603305785121E-2</v>
      </c>
      <c r="I674" s="172">
        <f t="shared" si="10"/>
        <v>532.19828758214874</v>
      </c>
    </row>
    <row r="675" spans="2:9" hidden="1" x14ac:dyDescent="0.25">
      <c r="B675" s="172" t="s">
        <v>703</v>
      </c>
      <c r="C675" s="172">
        <v>100</v>
      </c>
      <c r="D675" s="17">
        <v>5381.0352730000004</v>
      </c>
      <c r="E675" s="17">
        <v>180.495868</v>
      </c>
      <c r="H675" s="172">
        <v>5.5537190082644627E-2</v>
      </c>
      <c r="I675" s="172">
        <f t="shared" si="10"/>
        <v>298.84757879801657</v>
      </c>
    </row>
    <row r="676" spans="2:9" hidden="1" x14ac:dyDescent="0.25">
      <c r="B676" s="172" t="s">
        <v>704</v>
      </c>
      <c r="C676" s="172">
        <v>100</v>
      </c>
      <c r="D676" s="17">
        <v>5699.4787619999997</v>
      </c>
      <c r="E676" s="17">
        <v>199.834711</v>
      </c>
      <c r="H676" s="172">
        <v>6.1487603305785121E-2</v>
      </c>
      <c r="I676" s="172">
        <f t="shared" si="10"/>
        <v>350.44728916760329</v>
      </c>
    </row>
    <row r="677" spans="2:9" hidden="1" x14ac:dyDescent="0.25">
      <c r="B677" s="172" t="s">
        <v>705</v>
      </c>
      <c r="C677" s="172">
        <v>100</v>
      </c>
      <c r="D677" s="17">
        <v>7184.2387589999998</v>
      </c>
      <c r="E677" s="17">
        <v>193.38843</v>
      </c>
      <c r="H677" s="172">
        <v>5.9504132231404959E-2</v>
      </c>
      <c r="I677" s="172">
        <f t="shared" si="10"/>
        <v>427.49189309752063</v>
      </c>
    </row>
    <row r="678" spans="2:9" hidden="1" x14ac:dyDescent="0.25">
      <c r="B678" s="172" t="s">
        <v>706</v>
      </c>
      <c r="C678" s="172">
        <v>100</v>
      </c>
      <c r="D678" s="17">
        <v>5815.3198229999998</v>
      </c>
      <c r="E678" s="17">
        <v>199.834711</v>
      </c>
      <c r="H678" s="172">
        <v>6.1487603305785121E-2</v>
      </c>
      <c r="I678" s="172">
        <f t="shared" si="10"/>
        <v>357.57007837289251</v>
      </c>
    </row>
    <row r="679" spans="2:9" hidden="1" x14ac:dyDescent="0.25">
      <c r="B679" s="172" t="s">
        <v>707</v>
      </c>
      <c r="C679" s="172">
        <v>100</v>
      </c>
      <c r="D679" s="17">
        <v>13087.732681</v>
      </c>
      <c r="E679" s="17">
        <v>193.38843</v>
      </c>
      <c r="H679" s="172">
        <v>5.9504132231404959E-2</v>
      </c>
      <c r="I679" s="172">
        <f t="shared" si="10"/>
        <v>778.77417605950416</v>
      </c>
    </row>
    <row r="680" spans="2:9" hidden="1" x14ac:dyDescent="0.25">
      <c r="B680" s="172" t="s">
        <v>708</v>
      </c>
      <c r="C680" s="172">
        <v>100</v>
      </c>
      <c r="D680" s="17">
        <v>13484.540622</v>
      </c>
      <c r="E680" s="17">
        <v>199.834711</v>
      </c>
      <c r="H680" s="172">
        <v>6.1487603305785121E-2</v>
      </c>
      <c r="I680" s="172">
        <f t="shared" si="10"/>
        <v>829.13208452628101</v>
      </c>
    </row>
    <row r="681" spans="2:9" hidden="1" x14ac:dyDescent="0.25">
      <c r="B681" s="172" t="s">
        <v>709</v>
      </c>
      <c r="C681" s="172">
        <v>100</v>
      </c>
      <c r="D681" s="17">
        <v>9535.3951030000007</v>
      </c>
      <c r="E681" s="17">
        <v>199.834711</v>
      </c>
      <c r="H681" s="172">
        <v>6.1487603305785121E-2</v>
      </c>
      <c r="I681" s="172">
        <f t="shared" si="10"/>
        <v>586.30859145719012</v>
      </c>
    </row>
    <row r="682" spans="2:9" hidden="1" x14ac:dyDescent="0.25">
      <c r="B682" s="172" t="s">
        <v>710</v>
      </c>
      <c r="C682" s="172">
        <v>100</v>
      </c>
      <c r="D682" s="17">
        <v>3731.3554340000001</v>
      </c>
      <c r="E682" s="17">
        <v>193.38843</v>
      </c>
      <c r="H682" s="172">
        <v>5.9504132231404959E-2</v>
      </c>
      <c r="I682" s="172">
        <f t="shared" si="10"/>
        <v>222.03106714710745</v>
      </c>
    </row>
    <row r="683" spans="2:9" hidden="1" x14ac:dyDescent="0.25">
      <c r="B683" s="172" t="s">
        <v>711</v>
      </c>
      <c r="C683" s="172">
        <v>100</v>
      </c>
      <c r="D683" s="17">
        <v>5518.845757</v>
      </c>
      <c r="E683" s="17">
        <v>199.834711</v>
      </c>
      <c r="H683" s="172">
        <v>6.1487603305785121E-2</v>
      </c>
      <c r="I683" s="172">
        <f t="shared" si="10"/>
        <v>339.34059861223142</v>
      </c>
    </row>
    <row r="684" spans="2:9" hidden="1" x14ac:dyDescent="0.25">
      <c r="B684" s="172" t="s">
        <v>712</v>
      </c>
      <c r="C684" s="172">
        <v>100</v>
      </c>
      <c r="D684" s="17">
        <v>3362.0373060000002</v>
      </c>
      <c r="E684" s="17">
        <v>193.38843</v>
      </c>
      <c r="H684" s="172">
        <v>5.9504132231404959E-2</v>
      </c>
      <c r="I684" s="172">
        <f t="shared" si="10"/>
        <v>200.05511242314051</v>
      </c>
    </row>
    <row r="685" spans="2:9" hidden="1" x14ac:dyDescent="0.25">
      <c r="B685" s="172" t="s">
        <v>713</v>
      </c>
      <c r="C685" s="172">
        <v>200</v>
      </c>
      <c r="D685" s="17">
        <v>3250</v>
      </c>
      <c r="E685" s="17">
        <v>199.834711</v>
      </c>
      <c r="H685" s="172">
        <v>6.1487603305785121E-2</v>
      </c>
      <c r="I685" s="172">
        <f t="shared" si="10"/>
        <v>199.83471074380165</v>
      </c>
    </row>
    <row r="686" spans="2:9" hidden="1" x14ac:dyDescent="0.25">
      <c r="B686" s="172" t="s">
        <v>714</v>
      </c>
      <c r="C686" s="172">
        <v>200</v>
      </c>
      <c r="D686" s="17">
        <v>3250</v>
      </c>
      <c r="E686" s="17">
        <v>199.834711</v>
      </c>
      <c r="H686" s="172">
        <v>6.1487603305785121E-2</v>
      </c>
      <c r="I686" s="172">
        <f t="shared" si="10"/>
        <v>199.83471074380165</v>
      </c>
    </row>
    <row r="687" spans="2:9" hidden="1" x14ac:dyDescent="0.25">
      <c r="B687" s="172" t="s">
        <v>715</v>
      </c>
      <c r="C687" s="172">
        <v>100</v>
      </c>
      <c r="D687" s="17">
        <v>8362.0381419999994</v>
      </c>
      <c r="E687" s="17">
        <v>249.91735499999999</v>
      </c>
      <c r="H687" s="172">
        <v>5.5537190082644627E-2</v>
      </c>
      <c r="I687" s="172">
        <f t="shared" si="10"/>
        <v>464.40410177057845</v>
      </c>
    </row>
    <row r="688" spans="2:9" hidden="1" x14ac:dyDescent="0.25">
      <c r="B688" s="172" t="s">
        <v>716</v>
      </c>
      <c r="C688" s="172">
        <v>100</v>
      </c>
      <c r="D688" s="17">
        <v>14297.044040999999</v>
      </c>
      <c r="E688" s="17">
        <v>276.69421499999999</v>
      </c>
      <c r="H688" s="172">
        <v>6.1487603305785121E-2</v>
      </c>
      <c r="I688" s="172">
        <f t="shared" si="10"/>
        <v>879.09097243834697</v>
      </c>
    </row>
    <row r="689" spans="2:9" hidden="1" x14ac:dyDescent="0.25">
      <c r="B689" s="172" t="s">
        <v>717</v>
      </c>
      <c r="C689" s="172">
        <v>100</v>
      </c>
      <c r="D689" s="17">
        <v>6298.3011530000003</v>
      </c>
      <c r="E689" s="17">
        <v>267.768595</v>
      </c>
      <c r="H689" s="172">
        <v>5.9504132231404959E-2</v>
      </c>
      <c r="I689" s="172">
        <f t="shared" si="10"/>
        <v>374.77494464132235</v>
      </c>
    </row>
    <row r="690" spans="2:9" hidden="1" x14ac:dyDescent="0.25">
      <c r="B690" s="172" t="s">
        <v>718</v>
      </c>
      <c r="C690" s="172">
        <v>100</v>
      </c>
      <c r="D690" s="17">
        <v>9002.3741969999992</v>
      </c>
      <c r="E690" s="17">
        <v>199.834711</v>
      </c>
      <c r="H690" s="172">
        <v>6.1487603305785121E-2</v>
      </c>
      <c r="I690" s="172">
        <f t="shared" si="10"/>
        <v>553.53441343537179</v>
      </c>
    </row>
    <row r="691" spans="2:9" hidden="1" x14ac:dyDescent="0.25">
      <c r="B691" s="172" t="s">
        <v>719</v>
      </c>
      <c r="C691" s="172">
        <v>100</v>
      </c>
      <c r="D691" s="17">
        <v>9587.6216860000004</v>
      </c>
      <c r="E691" s="17">
        <v>193.38843</v>
      </c>
      <c r="H691" s="172">
        <v>5.9504132231404959E-2</v>
      </c>
      <c r="I691" s="172">
        <f t="shared" si="10"/>
        <v>570.50310858842977</v>
      </c>
    </row>
    <row r="692" spans="2:9" hidden="1" x14ac:dyDescent="0.25">
      <c r="B692" s="172" t="s">
        <v>720</v>
      </c>
      <c r="C692" s="172">
        <v>100</v>
      </c>
      <c r="D692" s="17">
        <v>11269.116103</v>
      </c>
      <c r="E692" s="17">
        <v>199.834711</v>
      </c>
      <c r="H692" s="172">
        <v>6.1487603305785121E-2</v>
      </c>
      <c r="I692" s="172">
        <f t="shared" si="10"/>
        <v>692.91094054809912</v>
      </c>
    </row>
    <row r="693" spans="2:9" hidden="1" x14ac:dyDescent="0.25">
      <c r="B693" s="172" t="s">
        <v>721</v>
      </c>
      <c r="C693" s="172">
        <v>100</v>
      </c>
      <c r="D693" s="17">
        <v>9555.3625200000006</v>
      </c>
      <c r="E693" s="17">
        <v>199.834711</v>
      </c>
      <c r="H693" s="172">
        <v>6.1487603305785121E-2</v>
      </c>
      <c r="I693" s="172">
        <f t="shared" si="10"/>
        <v>587.53634007272728</v>
      </c>
    </row>
    <row r="694" spans="2:9" hidden="1" x14ac:dyDescent="0.25">
      <c r="B694" s="172" t="s">
        <v>722</v>
      </c>
      <c r="C694" s="172">
        <v>100</v>
      </c>
      <c r="D694" s="17">
        <v>6617.7275209999998</v>
      </c>
      <c r="E694" s="17">
        <v>193.38843</v>
      </c>
      <c r="H694" s="172">
        <v>5.9504132231404959E-2</v>
      </c>
      <c r="I694" s="172">
        <f t="shared" si="10"/>
        <v>393.78213348099172</v>
      </c>
    </row>
    <row r="695" spans="2:9" hidden="1" x14ac:dyDescent="0.25">
      <c r="B695" s="172" t="s">
        <v>723</v>
      </c>
      <c r="C695" s="172">
        <v>100</v>
      </c>
      <c r="D695" s="17">
        <v>7378.0497230000001</v>
      </c>
      <c r="E695" s="17">
        <v>245.950413</v>
      </c>
      <c r="H695" s="172">
        <v>6.1487603305785121E-2</v>
      </c>
      <c r="I695" s="172">
        <f t="shared" si="10"/>
        <v>453.65859453818183</v>
      </c>
    </row>
    <row r="696" spans="2:9" hidden="1" x14ac:dyDescent="0.25">
      <c r="B696" s="172" t="s">
        <v>724</v>
      </c>
      <c r="C696" s="172">
        <v>100</v>
      </c>
      <c r="D696" s="17">
        <v>5843.4757149999996</v>
      </c>
      <c r="E696" s="17">
        <v>238.01652899999999</v>
      </c>
      <c r="H696" s="172">
        <v>5.9504132231404959E-2</v>
      </c>
      <c r="I696" s="172">
        <f t="shared" si="10"/>
        <v>347.71095163636363</v>
      </c>
    </row>
    <row r="697" spans="2:9" hidden="1" x14ac:dyDescent="0.25">
      <c r="B697" s="172" t="s">
        <v>725</v>
      </c>
      <c r="C697" s="172">
        <v>100</v>
      </c>
      <c r="D697" s="17">
        <v>4559.9208289999997</v>
      </c>
      <c r="E697" s="17">
        <v>245.950413</v>
      </c>
      <c r="H697" s="172">
        <v>6.1487603305785121E-2</v>
      </c>
      <c r="I697" s="172">
        <f t="shared" si="10"/>
        <v>280.37860303933883</v>
      </c>
    </row>
    <row r="698" spans="2:9" x14ac:dyDescent="0.25">
      <c r="B698" s="172" t="s">
        <v>726</v>
      </c>
      <c r="C698" s="172">
        <v>300</v>
      </c>
      <c r="D698" s="17">
        <v>3250</v>
      </c>
      <c r="E698" s="17">
        <v>276.69421499999999</v>
      </c>
      <c r="H698" s="172">
        <v>6.1487603305785121E-2</v>
      </c>
      <c r="I698" s="172">
        <f t="shared" si="10"/>
        <v>199.83471074380165</v>
      </c>
    </row>
    <row r="699" spans="2:9" x14ac:dyDescent="0.25">
      <c r="B699" s="172" t="s">
        <v>727</v>
      </c>
      <c r="C699" s="172">
        <v>300</v>
      </c>
      <c r="D699" s="17">
        <v>3250</v>
      </c>
      <c r="E699" s="17">
        <v>204.31684799999999</v>
      </c>
      <c r="H699" s="172">
        <v>5.5537190082644627E-2</v>
      </c>
      <c r="I699" s="172">
        <f t="shared" si="10"/>
        <v>180.49586776859505</v>
      </c>
    </row>
    <row r="700" spans="2:9" hidden="1" x14ac:dyDescent="0.25">
      <c r="B700" s="172" t="s">
        <v>728</v>
      </c>
      <c r="C700" s="172">
        <v>200</v>
      </c>
      <c r="D700" s="17">
        <v>3250</v>
      </c>
      <c r="E700" s="17">
        <v>199.834711</v>
      </c>
      <c r="H700" s="172">
        <v>6.1487603305785121E-2</v>
      </c>
      <c r="I700" s="172">
        <f t="shared" si="10"/>
        <v>199.83471074380165</v>
      </c>
    </row>
    <row r="701" spans="2:9" hidden="1" x14ac:dyDescent="0.25">
      <c r="B701" s="172" t="s">
        <v>729</v>
      </c>
      <c r="C701" s="172">
        <v>200</v>
      </c>
      <c r="D701" s="17">
        <v>3250</v>
      </c>
      <c r="E701" s="17">
        <v>193.38843</v>
      </c>
      <c r="H701" s="172">
        <v>5.9504132231404959E-2</v>
      </c>
      <c r="I701" s="172">
        <f t="shared" si="10"/>
        <v>193.38842975206612</v>
      </c>
    </row>
    <row r="702" spans="2:9" hidden="1" x14ac:dyDescent="0.25">
      <c r="B702" s="172" t="s">
        <v>730</v>
      </c>
      <c r="C702" s="172">
        <v>100</v>
      </c>
      <c r="D702" s="17">
        <v>6094.5414780000001</v>
      </c>
      <c r="E702" s="17">
        <v>199.834711</v>
      </c>
      <c r="H702" s="172">
        <v>6.1487603305785121E-2</v>
      </c>
      <c r="I702" s="172">
        <f t="shared" si="10"/>
        <v>374.73874872991735</v>
      </c>
    </row>
    <row r="703" spans="2:9" hidden="1" x14ac:dyDescent="0.25">
      <c r="B703" s="172" t="s">
        <v>731</v>
      </c>
      <c r="C703" s="172">
        <v>100</v>
      </c>
      <c r="D703" s="17">
        <v>11661.397967000001</v>
      </c>
      <c r="E703" s="17">
        <v>193.38843</v>
      </c>
      <c r="H703" s="172">
        <v>5.9504132231404959E-2</v>
      </c>
      <c r="I703" s="172">
        <f t="shared" si="10"/>
        <v>693.90136663140504</v>
      </c>
    </row>
    <row r="704" spans="2:9" hidden="1" x14ac:dyDescent="0.25">
      <c r="B704" s="172" t="s">
        <v>732</v>
      </c>
      <c r="C704" s="172">
        <v>100</v>
      </c>
      <c r="D704" s="17">
        <v>12973.448037</v>
      </c>
      <c r="E704" s="17">
        <v>199.834711</v>
      </c>
      <c r="H704" s="172">
        <v>6.1487603305785121E-2</v>
      </c>
      <c r="I704" s="172">
        <f t="shared" si="10"/>
        <v>797.70622640727265</v>
      </c>
    </row>
    <row r="705" spans="2:9" hidden="1" x14ac:dyDescent="0.25">
      <c r="B705" s="172" t="s">
        <v>733</v>
      </c>
      <c r="C705" s="172">
        <v>100</v>
      </c>
      <c r="D705" s="17">
        <v>8244.350246</v>
      </c>
      <c r="E705" s="17">
        <v>199.834711</v>
      </c>
      <c r="H705" s="172">
        <v>6.1487603305785121E-2</v>
      </c>
      <c r="I705" s="172">
        <f t="shared" si="10"/>
        <v>506.92533743999996</v>
      </c>
    </row>
    <row r="706" spans="2:9" hidden="1" x14ac:dyDescent="0.25">
      <c r="B706" s="172" t="s">
        <v>734</v>
      </c>
      <c r="C706" s="172">
        <v>100</v>
      </c>
      <c r="D706" s="17">
        <v>6033.1379749999996</v>
      </c>
      <c r="E706" s="17">
        <v>193.38843</v>
      </c>
      <c r="H706" s="172">
        <v>5.9504132231404959E-2</v>
      </c>
      <c r="I706" s="172">
        <f t="shared" si="10"/>
        <v>358.99663983471072</v>
      </c>
    </row>
    <row r="707" spans="2:9" hidden="1" x14ac:dyDescent="0.25">
      <c r="B707" s="172" t="s">
        <v>735</v>
      </c>
      <c r="C707" s="172">
        <v>100</v>
      </c>
      <c r="D707" s="17">
        <v>4247.853376</v>
      </c>
      <c r="E707" s="17">
        <v>245.950413</v>
      </c>
      <c r="H707" s="172">
        <v>6.1487603305785121E-2</v>
      </c>
      <c r="I707" s="172">
        <f t="shared" si="10"/>
        <v>261.19032328462811</v>
      </c>
    </row>
    <row r="708" spans="2:9" x14ac:dyDescent="0.25">
      <c r="B708" s="172" t="s">
        <v>736</v>
      </c>
      <c r="C708" s="172">
        <v>300</v>
      </c>
      <c r="D708" s="17">
        <v>3752.4808870000002</v>
      </c>
      <c r="E708" s="17">
        <v>238.01652899999999</v>
      </c>
      <c r="H708" s="172">
        <v>5.9504132231404959E-2</v>
      </c>
      <c r="I708" s="172">
        <f t="shared" si="10"/>
        <v>223.28811889586777</v>
      </c>
    </row>
    <row r="709" spans="2:9" hidden="1" x14ac:dyDescent="0.25">
      <c r="B709" s="172" t="s">
        <v>737</v>
      </c>
      <c r="C709" s="172">
        <v>100</v>
      </c>
      <c r="D709" s="17">
        <v>3783.5354309999998</v>
      </c>
      <c r="E709" s="17">
        <v>211.47816</v>
      </c>
      <c r="H709" s="172">
        <v>6.1487603305785121E-2</v>
      </c>
      <c r="I709" s="172">
        <f t="shared" si="10"/>
        <v>232.64052567471072</v>
      </c>
    </row>
    <row r="710" spans="2:9" hidden="1" x14ac:dyDescent="0.25">
      <c r="B710" s="172" t="s">
        <v>738</v>
      </c>
      <c r="C710" s="172">
        <v>100</v>
      </c>
      <c r="D710" s="17">
        <v>18114.947935</v>
      </c>
      <c r="E710" s="17">
        <v>217.47815499999999</v>
      </c>
      <c r="H710" s="172">
        <v>6.1487603305785121E-2</v>
      </c>
      <c r="I710" s="172">
        <f t="shared" si="10"/>
        <v>1113.8447325322313</v>
      </c>
    </row>
    <row r="711" spans="2:9" hidden="1" x14ac:dyDescent="0.25">
      <c r="B711" s="172" t="s">
        <v>739</v>
      </c>
      <c r="C711" s="172">
        <v>100</v>
      </c>
      <c r="D711" s="17">
        <v>30068.988111999999</v>
      </c>
      <c r="E711" s="17">
        <v>258.84297500000002</v>
      </c>
      <c r="H711" s="172">
        <v>5.752066115702479E-2</v>
      </c>
      <c r="I711" s="172">
        <f t="shared" si="10"/>
        <v>1729.5880765249585</v>
      </c>
    </row>
    <row r="712" spans="2:9" x14ac:dyDescent="0.25">
      <c r="B712" s="172" t="s">
        <v>740</v>
      </c>
      <c r="C712" s="172">
        <v>300</v>
      </c>
      <c r="D712" s="17">
        <v>3250</v>
      </c>
      <c r="E712" s="17">
        <v>276.69421499999999</v>
      </c>
      <c r="H712" s="172">
        <v>6.1487603305785121E-2</v>
      </c>
      <c r="I712" s="172">
        <f t="shared" si="10"/>
        <v>199.83471074380165</v>
      </c>
    </row>
    <row r="713" spans="2:9" x14ac:dyDescent="0.25">
      <c r="B713" s="172" t="s">
        <v>741</v>
      </c>
      <c r="C713" s="172">
        <v>300</v>
      </c>
      <c r="D713" s="17">
        <v>3250</v>
      </c>
      <c r="E713" s="17">
        <v>267.768595</v>
      </c>
      <c r="H713" s="172">
        <v>5.9504132231404959E-2</v>
      </c>
      <c r="I713" s="172">
        <f t="shared" si="10"/>
        <v>193.38842975206612</v>
      </c>
    </row>
    <row r="714" spans="2:9" hidden="1" x14ac:dyDescent="0.25">
      <c r="B714" s="172" t="s">
        <v>742</v>
      </c>
      <c r="C714" s="172">
        <v>100</v>
      </c>
      <c r="D714" s="17">
        <v>6715.1288990000003</v>
      </c>
      <c r="E714" s="17">
        <v>199.834711</v>
      </c>
      <c r="H714" s="172">
        <v>6.1487603305785121E-2</v>
      </c>
      <c r="I714" s="172">
        <f t="shared" si="10"/>
        <v>412.89718188892562</v>
      </c>
    </row>
    <row r="715" spans="2:9" hidden="1" x14ac:dyDescent="0.25">
      <c r="B715" s="172" t="s">
        <v>743</v>
      </c>
      <c r="C715" s="172">
        <v>100</v>
      </c>
      <c r="D715" s="17">
        <v>9265.3215189999992</v>
      </c>
      <c r="E715" s="17">
        <v>193.38843</v>
      </c>
      <c r="H715" s="172">
        <v>5.9504132231404959E-2</v>
      </c>
      <c r="I715" s="172">
        <f t="shared" si="10"/>
        <v>551.32491683305784</v>
      </c>
    </row>
    <row r="716" spans="2:9" hidden="1" x14ac:dyDescent="0.25">
      <c r="B716" s="172" t="s">
        <v>744</v>
      </c>
      <c r="C716" s="172">
        <v>100</v>
      </c>
      <c r="D716" s="17">
        <v>11219.496623999999</v>
      </c>
      <c r="E716" s="17">
        <v>199.834711</v>
      </c>
      <c r="H716" s="172">
        <v>6.1487603305785121E-2</v>
      </c>
      <c r="I716" s="172">
        <f t="shared" ref="I716:I779" si="11">D716*H716</f>
        <v>689.85995770710736</v>
      </c>
    </row>
    <row r="717" spans="2:9" hidden="1" x14ac:dyDescent="0.25">
      <c r="B717" s="172" t="s">
        <v>745</v>
      </c>
      <c r="C717" s="172">
        <v>100</v>
      </c>
      <c r="D717" s="17">
        <v>9342.7214050000002</v>
      </c>
      <c r="E717" s="17">
        <v>199.834711</v>
      </c>
      <c r="H717" s="172">
        <v>6.1487603305785121E-2</v>
      </c>
      <c r="I717" s="172">
        <f t="shared" si="11"/>
        <v>574.46154754710744</v>
      </c>
    </row>
    <row r="718" spans="2:9" hidden="1" x14ac:dyDescent="0.25">
      <c r="B718" s="172" t="s">
        <v>746</v>
      </c>
      <c r="C718" s="172">
        <v>100</v>
      </c>
      <c r="D718" s="17">
        <v>7550.6627580000004</v>
      </c>
      <c r="E718" s="17">
        <v>193.38843</v>
      </c>
      <c r="H718" s="172">
        <v>5.9504132231404959E-2</v>
      </c>
      <c r="I718" s="172">
        <f t="shared" si="11"/>
        <v>449.29563518677691</v>
      </c>
    </row>
    <row r="719" spans="2:9" hidden="1" x14ac:dyDescent="0.25">
      <c r="B719" s="172" t="s">
        <v>747</v>
      </c>
      <c r="C719" s="172">
        <v>100</v>
      </c>
      <c r="D719" s="17">
        <v>6035.0571980000004</v>
      </c>
      <c r="E719" s="17">
        <v>245.950413</v>
      </c>
      <c r="H719" s="172">
        <v>6.1487603305785121E-2</v>
      </c>
      <c r="I719" s="172">
        <f t="shared" si="11"/>
        <v>371.08120291834712</v>
      </c>
    </row>
    <row r="720" spans="2:9" hidden="1" x14ac:dyDescent="0.25">
      <c r="B720" s="172" t="s">
        <v>748</v>
      </c>
      <c r="C720" s="172">
        <v>100</v>
      </c>
      <c r="D720" s="17">
        <v>9833.6158869999999</v>
      </c>
      <c r="E720" s="17">
        <v>238.01652899999999</v>
      </c>
      <c r="H720" s="172">
        <v>5.9504132231404959E-2</v>
      </c>
      <c r="I720" s="172">
        <f t="shared" si="11"/>
        <v>585.14078005289252</v>
      </c>
    </row>
    <row r="721" spans="2:9" x14ac:dyDescent="0.25">
      <c r="B721" s="172" t="s">
        <v>749</v>
      </c>
      <c r="C721" s="172">
        <v>300</v>
      </c>
      <c r="D721" s="17">
        <v>3250</v>
      </c>
      <c r="E721" s="17">
        <v>245.950413</v>
      </c>
      <c r="H721" s="172">
        <v>6.1487603305785121E-2</v>
      </c>
      <c r="I721" s="172">
        <f t="shared" si="11"/>
        <v>199.83471074380165</v>
      </c>
    </row>
    <row r="722" spans="2:9" x14ac:dyDescent="0.25">
      <c r="B722" s="172" t="s">
        <v>750</v>
      </c>
      <c r="C722" s="172">
        <v>300</v>
      </c>
      <c r="D722" s="17">
        <v>3250</v>
      </c>
      <c r="E722" s="17">
        <v>248.39546100000001</v>
      </c>
      <c r="H722" s="172">
        <v>6.1487603305785121E-2</v>
      </c>
      <c r="I722" s="172">
        <f t="shared" si="11"/>
        <v>199.83471074380165</v>
      </c>
    </row>
    <row r="723" spans="2:9" hidden="1" x14ac:dyDescent="0.25">
      <c r="B723" s="172" t="s">
        <v>751</v>
      </c>
      <c r="C723" s="172">
        <v>200</v>
      </c>
      <c r="D723" s="17">
        <v>3250</v>
      </c>
      <c r="E723" s="17">
        <v>180.495868</v>
      </c>
      <c r="H723" s="172">
        <v>5.5537190082644627E-2</v>
      </c>
      <c r="I723" s="172">
        <f t="shared" si="11"/>
        <v>180.49586776859505</v>
      </c>
    </row>
    <row r="724" spans="2:9" hidden="1" x14ac:dyDescent="0.25">
      <c r="B724" s="172" t="s">
        <v>752</v>
      </c>
      <c r="C724" s="172">
        <v>100</v>
      </c>
      <c r="D724" s="17">
        <v>4352.7152459999998</v>
      </c>
      <c r="E724" s="17">
        <v>199.834711</v>
      </c>
      <c r="H724" s="172">
        <v>6.1487603305785121E-2</v>
      </c>
      <c r="I724" s="172">
        <f t="shared" si="11"/>
        <v>267.63802834909086</v>
      </c>
    </row>
    <row r="725" spans="2:9" hidden="1" x14ac:dyDescent="0.25">
      <c r="B725" s="172" t="s">
        <v>753</v>
      </c>
      <c r="C725" s="172">
        <v>200</v>
      </c>
      <c r="D725" s="17">
        <v>3250</v>
      </c>
      <c r="E725" s="17">
        <v>193.38843</v>
      </c>
      <c r="H725" s="172">
        <v>5.9504132231404959E-2</v>
      </c>
      <c r="I725" s="172">
        <f t="shared" si="11"/>
        <v>193.38842975206612</v>
      </c>
    </row>
    <row r="726" spans="2:9" hidden="1" x14ac:dyDescent="0.25">
      <c r="B726" s="172" t="s">
        <v>754</v>
      </c>
      <c r="C726" s="172">
        <v>100</v>
      </c>
      <c r="D726" s="17">
        <v>8226.7032180000006</v>
      </c>
      <c r="E726" s="17">
        <v>199.834711</v>
      </c>
      <c r="H726" s="172">
        <v>6.1487603305785121E-2</v>
      </c>
      <c r="I726" s="172">
        <f t="shared" si="11"/>
        <v>505.84026398280992</v>
      </c>
    </row>
    <row r="727" spans="2:9" hidden="1" x14ac:dyDescent="0.25">
      <c r="B727" s="172" t="s">
        <v>755</v>
      </c>
      <c r="C727" s="172">
        <v>100</v>
      </c>
      <c r="D727" s="17">
        <v>15027.690516000001</v>
      </c>
      <c r="E727" s="17">
        <v>193.38843</v>
      </c>
      <c r="H727" s="172">
        <v>5.9504132231404959E-2</v>
      </c>
      <c r="I727" s="172">
        <f t="shared" si="11"/>
        <v>894.20968359669428</v>
      </c>
    </row>
    <row r="728" spans="2:9" hidden="1" x14ac:dyDescent="0.25">
      <c r="B728" s="172" t="s">
        <v>756</v>
      </c>
      <c r="C728" s="172">
        <v>100</v>
      </c>
      <c r="D728" s="17">
        <v>14631.839148999999</v>
      </c>
      <c r="E728" s="17">
        <v>199.834711</v>
      </c>
      <c r="H728" s="172">
        <v>6.1487603305785121E-2</v>
      </c>
      <c r="I728" s="172">
        <f t="shared" si="11"/>
        <v>899.67672122776855</v>
      </c>
    </row>
    <row r="729" spans="2:9" hidden="1" x14ac:dyDescent="0.25">
      <c r="B729" s="172" t="s">
        <v>757</v>
      </c>
      <c r="C729" s="172">
        <v>100</v>
      </c>
      <c r="D729" s="17">
        <v>10030.318058000001</v>
      </c>
      <c r="E729" s="17">
        <v>199.834711</v>
      </c>
      <c r="H729" s="172">
        <v>6.1487603305785121E-2</v>
      </c>
      <c r="I729" s="172">
        <f t="shared" si="11"/>
        <v>616.74021778115707</v>
      </c>
    </row>
    <row r="730" spans="2:9" hidden="1" x14ac:dyDescent="0.25">
      <c r="B730" s="172" t="s">
        <v>758</v>
      </c>
      <c r="C730" s="172">
        <v>100</v>
      </c>
      <c r="D730" s="17">
        <v>5388.8679659999998</v>
      </c>
      <c r="E730" s="17">
        <v>193.38843</v>
      </c>
      <c r="H730" s="172">
        <v>5.9504132231404959E-2</v>
      </c>
      <c r="I730" s="172">
        <f t="shared" si="11"/>
        <v>320.65991202644625</v>
      </c>
    </row>
    <row r="731" spans="2:9" x14ac:dyDescent="0.25">
      <c r="B731" s="172" t="s">
        <v>759</v>
      </c>
      <c r="C731" s="172">
        <v>300</v>
      </c>
      <c r="D731" s="17">
        <v>3250</v>
      </c>
      <c r="E731" s="17">
        <v>274.48132199999998</v>
      </c>
      <c r="H731" s="172">
        <v>6.1487603305785121E-2</v>
      </c>
      <c r="I731" s="172">
        <f t="shared" si="11"/>
        <v>199.83471074380165</v>
      </c>
    </row>
    <row r="732" spans="2:9" hidden="1" x14ac:dyDescent="0.25">
      <c r="B732" s="172" t="s">
        <v>760</v>
      </c>
      <c r="C732" s="172">
        <v>100</v>
      </c>
      <c r="D732" s="17">
        <v>10079.975861999999</v>
      </c>
      <c r="E732" s="17">
        <v>267.271817</v>
      </c>
      <c r="H732" s="172">
        <v>5.9504132231404959E-2</v>
      </c>
      <c r="I732" s="172">
        <f t="shared" si="11"/>
        <v>599.80021658181818</v>
      </c>
    </row>
    <row r="733" spans="2:9" hidden="1" x14ac:dyDescent="0.25">
      <c r="B733" s="172" t="s">
        <v>761</v>
      </c>
      <c r="C733" s="172">
        <v>100</v>
      </c>
      <c r="D733" s="17">
        <v>22257.859733000001</v>
      </c>
      <c r="E733" s="17">
        <v>245.950413</v>
      </c>
      <c r="H733" s="172">
        <v>6.1487603305785121E-2</v>
      </c>
      <c r="I733" s="172">
        <f t="shared" si="11"/>
        <v>1368.5824496985124</v>
      </c>
    </row>
    <row r="734" spans="2:9" hidden="1" x14ac:dyDescent="0.25">
      <c r="B734" s="172" t="s">
        <v>762</v>
      </c>
      <c r="C734" s="172">
        <v>100</v>
      </c>
      <c r="D734" s="17">
        <v>7100.50864</v>
      </c>
      <c r="E734" s="17">
        <v>276.69421499999999</v>
      </c>
      <c r="H734" s="172">
        <v>6.1487603305785121E-2</v>
      </c>
      <c r="I734" s="172">
        <f t="shared" si="11"/>
        <v>436.59325852561983</v>
      </c>
    </row>
    <row r="735" spans="2:9" hidden="1" x14ac:dyDescent="0.25">
      <c r="B735" s="172" t="s">
        <v>763</v>
      </c>
      <c r="C735" s="172">
        <v>100</v>
      </c>
      <c r="D735" s="17">
        <v>23695.967054000001</v>
      </c>
      <c r="E735" s="17">
        <v>249.91735499999999</v>
      </c>
      <c r="H735" s="172">
        <v>5.5537190082644627E-2</v>
      </c>
      <c r="I735" s="172">
        <f t="shared" si="11"/>
        <v>1316.0074264700827</v>
      </c>
    </row>
    <row r="736" spans="2:9" hidden="1" x14ac:dyDescent="0.25">
      <c r="B736" s="172" t="s">
        <v>764</v>
      </c>
      <c r="C736" s="172">
        <v>100</v>
      </c>
      <c r="D736" s="17">
        <v>12834.271865999999</v>
      </c>
      <c r="E736" s="17">
        <v>276.69421499999999</v>
      </c>
      <c r="H736" s="172">
        <v>6.1487603305785121E-2</v>
      </c>
      <c r="I736" s="172">
        <f t="shared" si="11"/>
        <v>789.14861721520651</v>
      </c>
    </row>
    <row r="737" spans="2:9" hidden="1" x14ac:dyDescent="0.25">
      <c r="B737" s="172" t="s">
        <v>765</v>
      </c>
      <c r="C737" s="172">
        <v>100</v>
      </c>
      <c r="D737" s="17">
        <v>24797.466366000001</v>
      </c>
      <c r="E737" s="17">
        <v>267.768595</v>
      </c>
      <c r="H737" s="172">
        <v>5.9504132231404959E-2</v>
      </c>
      <c r="I737" s="172">
        <f t="shared" si="11"/>
        <v>1475.5517176462811</v>
      </c>
    </row>
    <row r="738" spans="2:9" hidden="1" x14ac:dyDescent="0.25">
      <c r="B738" s="172" t="s">
        <v>766</v>
      </c>
      <c r="C738" s="172">
        <v>100</v>
      </c>
      <c r="D738" s="17">
        <v>3530.470472</v>
      </c>
      <c r="E738" s="17">
        <v>199.834711</v>
      </c>
      <c r="H738" s="172">
        <v>6.1487603305785121E-2</v>
      </c>
      <c r="I738" s="172">
        <f t="shared" si="11"/>
        <v>217.08016786512397</v>
      </c>
    </row>
    <row r="739" spans="2:9" hidden="1" x14ac:dyDescent="0.25">
      <c r="B739" s="172" t="s">
        <v>767</v>
      </c>
      <c r="C739" s="172">
        <v>100</v>
      </c>
      <c r="D739" s="17">
        <v>6611.7316559999999</v>
      </c>
      <c r="E739" s="17">
        <v>193.38843</v>
      </c>
      <c r="H739" s="172">
        <v>5.9504132231404959E-2</v>
      </c>
      <c r="I739" s="172">
        <f t="shared" si="11"/>
        <v>393.4253547371901</v>
      </c>
    </row>
    <row r="740" spans="2:9" hidden="1" x14ac:dyDescent="0.25">
      <c r="B740" s="172" t="s">
        <v>768</v>
      </c>
      <c r="C740" s="172">
        <v>100</v>
      </c>
      <c r="D740" s="17">
        <v>9841.8687389999996</v>
      </c>
      <c r="E740" s="17">
        <v>199.834711</v>
      </c>
      <c r="H740" s="172">
        <v>6.1487603305785121E-2</v>
      </c>
      <c r="I740" s="172">
        <f t="shared" si="11"/>
        <v>605.1529208112396</v>
      </c>
    </row>
    <row r="741" spans="2:9" hidden="1" x14ac:dyDescent="0.25">
      <c r="B741" s="172" t="s">
        <v>769</v>
      </c>
      <c r="C741" s="172">
        <v>100</v>
      </c>
      <c r="D741" s="17">
        <v>10960.498694</v>
      </c>
      <c r="E741" s="17">
        <v>199.834711</v>
      </c>
      <c r="H741" s="172">
        <v>6.1487603305785121E-2</v>
      </c>
      <c r="I741" s="172">
        <f t="shared" si="11"/>
        <v>673.93479573024786</v>
      </c>
    </row>
    <row r="742" spans="2:9" hidden="1" x14ac:dyDescent="0.25">
      <c r="B742" s="172" t="s">
        <v>770</v>
      </c>
      <c r="C742" s="172">
        <v>100</v>
      </c>
      <c r="D742" s="17">
        <v>11011.634393</v>
      </c>
      <c r="E742" s="17">
        <v>193.38843</v>
      </c>
      <c r="H742" s="172">
        <v>5.9504132231404959E-2</v>
      </c>
      <c r="I742" s="172">
        <f t="shared" si="11"/>
        <v>655.23774900495869</v>
      </c>
    </row>
    <row r="743" spans="2:9" hidden="1" x14ac:dyDescent="0.25">
      <c r="B743" s="172" t="s">
        <v>771</v>
      </c>
      <c r="C743" s="172">
        <v>100</v>
      </c>
      <c r="D743" s="17">
        <v>9498.8590800000002</v>
      </c>
      <c r="E743" s="17">
        <v>245.950413</v>
      </c>
      <c r="H743" s="172">
        <v>6.1487603305785121E-2</v>
      </c>
      <c r="I743" s="172">
        <f t="shared" si="11"/>
        <v>584.06207896859507</v>
      </c>
    </row>
    <row r="744" spans="2:9" hidden="1" x14ac:dyDescent="0.25">
      <c r="B744" s="172" t="s">
        <v>772</v>
      </c>
      <c r="C744" s="172">
        <v>100</v>
      </c>
      <c r="D744" s="17">
        <v>6758.3477400000002</v>
      </c>
      <c r="E744" s="17">
        <v>238.01652899999999</v>
      </c>
      <c r="H744" s="172">
        <v>5.9504132231404959E-2</v>
      </c>
      <c r="I744" s="172">
        <f t="shared" si="11"/>
        <v>402.14961758677686</v>
      </c>
    </row>
    <row r="745" spans="2:9" hidden="1" x14ac:dyDescent="0.25">
      <c r="B745" s="172" t="s">
        <v>773</v>
      </c>
      <c r="C745" s="172">
        <v>100</v>
      </c>
      <c r="D745" s="17">
        <v>12897.950296000001</v>
      </c>
      <c r="E745" s="17">
        <v>245.950413</v>
      </c>
      <c r="H745" s="172">
        <v>6.1487603305785121E-2</v>
      </c>
      <c r="I745" s="172">
        <f t="shared" si="11"/>
        <v>793.06405125818185</v>
      </c>
    </row>
    <row r="746" spans="2:9" hidden="1" x14ac:dyDescent="0.25">
      <c r="B746" s="172" t="s">
        <v>774</v>
      </c>
      <c r="C746" s="172">
        <v>100</v>
      </c>
      <c r="D746" s="17">
        <v>19052.786808000001</v>
      </c>
      <c r="E746" s="17">
        <v>276.69421499999999</v>
      </c>
      <c r="H746" s="172">
        <v>6.1487603305785121E-2</v>
      </c>
      <c r="I746" s="172">
        <f t="shared" si="11"/>
        <v>1171.5101971199999</v>
      </c>
    </row>
    <row r="747" spans="2:9" hidden="1" x14ac:dyDescent="0.25">
      <c r="B747" s="172" t="s">
        <v>775</v>
      </c>
      <c r="C747" s="172">
        <v>100</v>
      </c>
      <c r="D747" s="17">
        <v>35476.353233000002</v>
      </c>
      <c r="E747" s="17">
        <v>249.91735499999999</v>
      </c>
      <c r="H747" s="172">
        <v>5.5537190082644627E-2</v>
      </c>
      <c r="I747" s="172">
        <f t="shared" si="11"/>
        <v>1970.2569729401653</v>
      </c>
    </row>
    <row r="748" spans="2:9" hidden="1" x14ac:dyDescent="0.25">
      <c r="B748" s="172" t="s">
        <v>776</v>
      </c>
      <c r="C748" s="172">
        <v>100</v>
      </c>
      <c r="D748" s="17">
        <v>41081.346078000002</v>
      </c>
      <c r="E748" s="17">
        <v>276.69421499999999</v>
      </c>
      <c r="H748" s="172">
        <v>6.1487603305785121E-2</v>
      </c>
      <c r="I748" s="172">
        <f t="shared" si="11"/>
        <v>2525.9935109117355</v>
      </c>
    </row>
    <row r="749" spans="2:9" hidden="1" x14ac:dyDescent="0.25">
      <c r="B749" s="172" t="s">
        <v>777</v>
      </c>
      <c r="C749" s="172">
        <v>100</v>
      </c>
      <c r="D749" s="17">
        <v>13817.902785</v>
      </c>
      <c r="E749" s="17">
        <v>267.768595</v>
      </c>
      <c r="H749" s="172">
        <v>5.9504132231404959E-2</v>
      </c>
      <c r="I749" s="172">
        <f t="shared" si="11"/>
        <v>822.22231447933882</v>
      </c>
    </row>
    <row r="750" spans="2:9" hidden="1" x14ac:dyDescent="0.25">
      <c r="B750" s="172" t="s">
        <v>778</v>
      </c>
      <c r="C750" s="172">
        <v>100</v>
      </c>
      <c r="D750" s="17">
        <v>12057.04377</v>
      </c>
      <c r="E750" s="17">
        <v>199.834711</v>
      </c>
      <c r="H750" s="172">
        <v>6.1487603305785121E-2</v>
      </c>
      <c r="I750" s="172">
        <f t="shared" si="11"/>
        <v>741.35872437024796</v>
      </c>
    </row>
    <row r="751" spans="2:9" hidden="1" x14ac:dyDescent="0.25">
      <c r="B751" s="172" t="s">
        <v>779</v>
      </c>
      <c r="C751" s="172">
        <v>100</v>
      </c>
      <c r="D751" s="17">
        <v>14846.134443999999</v>
      </c>
      <c r="E751" s="17">
        <v>193.38843</v>
      </c>
      <c r="H751" s="172">
        <v>5.9504132231404959E-2</v>
      </c>
      <c r="I751" s="172">
        <f t="shared" si="11"/>
        <v>883.40634708099174</v>
      </c>
    </row>
    <row r="752" spans="2:9" hidden="1" x14ac:dyDescent="0.25">
      <c r="B752" s="172" t="s">
        <v>780</v>
      </c>
      <c r="C752" s="172">
        <v>100</v>
      </c>
      <c r="D752" s="17">
        <v>14755.927310999999</v>
      </c>
      <c r="E752" s="17">
        <v>199.834711</v>
      </c>
      <c r="H752" s="172">
        <v>6.1487603305785121E-2</v>
      </c>
      <c r="I752" s="172">
        <f t="shared" si="11"/>
        <v>907.30660490776847</v>
      </c>
    </row>
    <row r="753" spans="2:9" hidden="1" x14ac:dyDescent="0.25">
      <c r="B753" s="172" t="s">
        <v>781</v>
      </c>
      <c r="C753" s="172">
        <v>100</v>
      </c>
      <c r="D753" s="17">
        <v>14298.099645</v>
      </c>
      <c r="E753" s="17">
        <v>199.834711</v>
      </c>
      <c r="H753" s="172">
        <v>6.1487603305785121E-2</v>
      </c>
      <c r="I753" s="172">
        <f t="shared" si="11"/>
        <v>879.15587899834713</v>
      </c>
    </row>
    <row r="754" spans="2:9" hidden="1" x14ac:dyDescent="0.25">
      <c r="B754" s="172" t="s">
        <v>782</v>
      </c>
      <c r="C754" s="172">
        <v>100</v>
      </c>
      <c r="D754" s="17">
        <v>12541.844219000001</v>
      </c>
      <c r="E754" s="17">
        <v>193.38843</v>
      </c>
      <c r="H754" s="172">
        <v>5.9504132231404959E-2</v>
      </c>
      <c r="I754" s="172">
        <f t="shared" si="11"/>
        <v>746.29155683305794</v>
      </c>
    </row>
    <row r="755" spans="2:9" hidden="1" x14ac:dyDescent="0.25">
      <c r="B755" s="172" t="s">
        <v>783</v>
      </c>
      <c r="C755" s="172">
        <v>100</v>
      </c>
      <c r="D755" s="17">
        <v>9415.6224650000004</v>
      </c>
      <c r="E755" s="17">
        <v>245.950413</v>
      </c>
      <c r="H755" s="172">
        <v>6.1487603305785121E-2</v>
      </c>
      <c r="I755" s="172">
        <f t="shared" si="11"/>
        <v>578.94405900495872</v>
      </c>
    </row>
    <row r="756" spans="2:9" hidden="1" x14ac:dyDescent="0.25">
      <c r="B756" s="172" t="s">
        <v>784</v>
      </c>
      <c r="C756" s="172">
        <v>100</v>
      </c>
      <c r="D756" s="17">
        <v>13647.51914</v>
      </c>
      <c r="E756" s="17">
        <v>238.01652899999999</v>
      </c>
      <c r="H756" s="172">
        <v>5.9504132231404959E-2</v>
      </c>
      <c r="I756" s="172">
        <f t="shared" si="11"/>
        <v>812.08378353719013</v>
      </c>
    </row>
    <row r="757" spans="2:9" hidden="1" x14ac:dyDescent="0.25">
      <c r="B757" s="172" t="s">
        <v>785</v>
      </c>
      <c r="C757" s="172">
        <v>100</v>
      </c>
      <c r="D757" s="17">
        <v>24622.487447</v>
      </c>
      <c r="E757" s="17">
        <v>245.950413</v>
      </c>
      <c r="H757" s="172">
        <v>6.1487603305785121E-2</v>
      </c>
      <c r="I757" s="172">
        <f t="shared" si="11"/>
        <v>1513.9777405428099</v>
      </c>
    </row>
    <row r="758" spans="2:9" hidden="1" x14ac:dyDescent="0.25">
      <c r="B758" s="172" t="s">
        <v>786</v>
      </c>
      <c r="C758" s="172">
        <v>100</v>
      </c>
      <c r="D758" s="17">
        <v>7626.010464</v>
      </c>
      <c r="E758" s="17">
        <v>276.69421499999999</v>
      </c>
      <c r="H758" s="172">
        <v>6.1487603305785121E-2</v>
      </c>
      <c r="I758" s="172">
        <f t="shared" si="11"/>
        <v>468.90510621619831</v>
      </c>
    </row>
    <row r="759" spans="2:9" x14ac:dyDescent="0.25">
      <c r="B759" s="172" t="s">
        <v>787</v>
      </c>
      <c r="C759" s="172">
        <v>300</v>
      </c>
      <c r="D759" s="17">
        <v>4213.3632369999996</v>
      </c>
      <c r="E759" s="17">
        <v>258.84297500000002</v>
      </c>
      <c r="H759" s="172">
        <v>5.752066115702479E-2</v>
      </c>
      <c r="I759" s="172">
        <f t="shared" si="11"/>
        <v>242.35543908694211</v>
      </c>
    </row>
    <row r="760" spans="2:9" hidden="1" x14ac:dyDescent="0.25">
      <c r="B760" s="172" t="s">
        <v>788</v>
      </c>
      <c r="C760" s="172">
        <v>100</v>
      </c>
      <c r="D760" s="17">
        <v>10179.322871</v>
      </c>
      <c r="E760" s="17">
        <v>276.69421499999999</v>
      </c>
      <c r="H760" s="172">
        <v>6.1487603305785121E-2</v>
      </c>
      <c r="I760" s="172">
        <f t="shared" si="11"/>
        <v>625.90216661355373</v>
      </c>
    </row>
    <row r="761" spans="2:9" x14ac:dyDescent="0.25">
      <c r="B761" s="172" t="s">
        <v>789</v>
      </c>
      <c r="C761" s="172">
        <v>300</v>
      </c>
      <c r="D761" s="17">
        <v>4334.7337729999999</v>
      </c>
      <c r="E761" s="17">
        <v>267.768595</v>
      </c>
      <c r="H761" s="172">
        <v>5.9504132231404959E-2</v>
      </c>
      <c r="I761" s="172">
        <f t="shared" si="11"/>
        <v>257.9345716165289</v>
      </c>
    </row>
    <row r="762" spans="2:9" hidden="1" x14ac:dyDescent="0.25">
      <c r="B762" s="172" t="s">
        <v>790</v>
      </c>
      <c r="C762" s="172">
        <v>100</v>
      </c>
      <c r="D762" s="17">
        <v>7700.6840380000003</v>
      </c>
      <c r="E762" s="17">
        <v>199.834711</v>
      </c>
      <c r="H762" s="172">
        <v>6.1487603305785121E-2</v>
      </c>
      <c r="I762" s="172">
        <f t="shared" si="11"/>
        <v>473.49660531173555</v>
      </c>
    </row>
    <row r="763" spans="2:9" hidden="1" x14ac:dyDescent="0.25">
      <c r="B763" s="172" t="s">
        <v>791</v>
      </c>
      <c r="C763" s="172">
        <v>100</v>
      </c>
      <c r="D763" s="17">
        <v>10034.931771</v>
      </c>
      <c r="E763" s="17">
        <v>193.38843</v>
      </c>
      <c r="H763" s="172">
        <v>5.9504132231404959E-2</v>
      </c>
      <c r="I763" s="172">
        <f t="shared" si="11"/>
        <v>597.11990703471076</v>
      </c>
    </row>
    <row r="764" spans="2:9" hidden="1" x14ac:dyDescent="0.25">
      <c r="B764" s="172" t="s">
        <v>792</v>
      </c>
      <c r="C764" s="172">
        <v>100</v>
      </c>
      <c r="D764" s="17">
        <v>16000</v>
      </c>
      <c r="E764" s="17">
        <v>199.834711</v>
      </c>
      <c r="H764" s="172">
        <v>6.1487603305785121E-2</v>
      </c>
      <c r="I764" s="172">
        <f t="shared" si="11"/>
        <v>983.80165289256195</v>
      </c>
    </row>
    <row r="765" spans="2:9" hidden="1" x14ac:dyDescent="0.25">
      <c r="B765" s="172" t="s">
        <v>793</v>
      </c>
      <c r="C765" s="172">
        <v>100</v>
      </c>
      <c r="D765" s="17">
        <v>8830.8471339999996</v>
      </c>
      <c r="E765" s="17">
        <v>199.834711</v>
      </c>
      <c r="H765" s="172">
        <v>6.1487603305785121E-2</v>
      </c>
      <c r="I765" s="172">
        <f t="shared" si="11"/>
        <v>542.98762542942143</v>
      </c>
    </row>
    <row r="766" spans="2:9" hidden="1" x14ac:dyDescent="0.25">
      <c r="B766" s="172" t="s">
        <v>794</v>
      </c>
      <c r="C766" s="172">
        <v>100</v>
      </c>
      <c r="D766" s="17">
        <v>15066.008317</v>
      </c>
      <c r="E766" s="17">
        <v>193.38843</v>
      </c>
      <c r="H766" s="172">
        <v>5.9504132231404959E-2</v>
      </c>
      <c r="I766" s="172">
        <f t="shared" si="11"/>
        <v>896.48975109421485</v>
      </c>
    </row>
    <row r="767" spans="2:9" hidden="1" x14ac:dyDescent="0.25">
      <c r="B767" s="172" t="s">
        <v>795</v>
      </c>
      <c r="C767" s="172">
        <v>100</v>
      </c>
      <c r="D767" s="17">
        <v>5221.6782590000003</v>
      </c>
      <c r="E767" s="17">
        <v>245.950413</v>
      </c>
      <c r="H767" s="172">
        <v>6.1487603305785121E-2</v>
      </c>
      <c r="I767" s="172">
        <f t="shared" si="11"/>
        <v>321.06848137983474</v>
      </c>
    </row>
    <row r="768" spans="2:9" hidden="1" x14ac:dyDescent="0.25">
      <c r="B768" s="172" t="s">
        <v>796</v>
      </c>
      <c r="C768" s="172">
        <v>100</v>
      </c>
      <c r="D768" s="17">
        <v>4058.359539</v>
      </c>
      <c r="E768" s="17">
        <v>238.01652899999999</v>
      </c>
      <c r="H768" s="172">
        <v>5.9504132231404959E-2</v>
      </c>
      <c r="I768" s="172">
        <f t="shared" si="11"/>
        <v>241.48916265123967</v>
      </c>
    </row>
    <row r="769" spans="2:9" hidden="1" x14ac:dyDescent="0.25">
      <c r="B769" s="172" t="s">
        <v>797</v>
      </c>
      <c r="C769" s="172">
        <v>100</v>
      </c>
      <c r="D769" s="17">
        <v>5642.046558</v>
      </c>
      <c r="E769" s="17">
        <v>245.950413</v>
      </c>
      <c r="H769" s="172">
        <v>6.1487603305785121E-2</v>
      </c>
      <c r="I769" s="172">
        <f t="shared" si="11"/>
        <v>346.91592059107438</v>
      </c>
    </row>
    <row r="770" spans="2:9" x14ac:dyDescent="0.25">
      <c r="B770" s="172" t="s">
        <v>798</v>
      </c>
      <c r="C770" s="172">
        <v>300</v>
      </c>
      <c r="D770" s="17">
        <v>3250</v>
      </c>
      <c r="E770" s="17">
        <v>276.69421499999999</v>
      </c>
      <c r="H770" s="172">
        <v>6.1487603305785121E-2</v>
      </c>
      <c r="I770" s="172">
        <f t="shared" si="11"/>
        <v>199.83471074380165</v>
      </c>
    </row>
    <row r="771" spans="2:9" hidden="1" x14ac:dyDescent="0.25">
      <c r="B771" s="172" t="s">
        <v>799</v>
      </c>
      <c r="C771" s="172">
        <v>200</v>
      </c>
      <c r="D771" s="17">
        <v>3250</v>
      </c>
      <c r="E771" s="17">
        <v>180.495868</v>
      </c>
      <c r="H771" s="172">
        <v>5.5537190082644627E-2</v>
      </c>
      <c r="I771" s="172">
        <f t="shared" si="11"/>
        <v>180.49586776859505</v>
      </c>
    </row>
    <row r="772" spans="2:9" hidden="1" x14ac:dyDescent="0.25">
      <c r="B772" s="172" t="s">
        <v>800</v>
      </c>
      <c r="C772" s="172">
        <v>200</v>
      </c>
      <c r="D772" s="17">
        <v>3250</v>
      </c>
      <c r="E772" s="17">
        <v>199.834711</v>
      </c>
      <c r="H772" s="172">
        <v>6.1487603305785121E-2</v>
      </c>
      <c r="I772" s="172">
        <f t="shared" si="11"/>
        <v>199.83471074380165</v>
      </c>
    </row>
    <row r="773" spans="2:9" hidden="1" x14ac:dyDescent="0.25">
      <c r="B773" s="172" t="s">
        <v>801</v>
      </c>
      <c r="C773" s="172">
        <v>200</v>
      </c>
      <c r="D773" s="17">
        <v>3250</v>
      </c>
      <c r="E773" s="17">
        <v>193.38843</v>
      </c>
      <c r="H773" s="172">
        <v>5.9504132231404959E-2</v>
      </c>
      <c r="I773" s="172">
        <f t="shared" si="11"/>
        <v>193.38842975206612</v>
      </c>
    </row>
    <row r="774" spans="2:9" hidden="1" x14ac:dyDescent="0.25">
      <c r="B774" s="172" t="s">
        <v>802</v>
      </c>
      <c r="C774" s="172">
        <v>100</v>
      </c>
      <c r="D774" s="17">
        <v>8503.9223390000006</v>
      </c>
      <c r="E774" s="17">
        <v>199.834711</v>
      </c>
      <c r="H774" s="172">
        <v>6.1487603305785121E-2</v>
      </c>
      <c r="I774" s="172">
        <f t="shared" si="11"/>
        <v>522.88580332363642</v>
      </c>
    </row>
    <row r="775" spans="2:9" hidden="1" x14ac:dyDescent="0.25">
      <c r="B775" s="172" t="s">
        <v>803</v>
      </c>
      <c r="C775" s="172">
        <v>100</v>
      </c>
      <c r="D775" s="17">
        <v>12074.904535</v>
      </c>
      <c r="E775" s="17">
        <v>193.38843</v>
      </c>
      <c r="H775" s="172">
        <v>5.9504132231404959E-2</v>
      </c>
      <c r="I775" s="172">
        <f t="shared" si="11"/>
        <v>718.50671613223142</v>
      </c>
    </row>
    <row r="776" spans="2:9" hidden="1" x14ac:dyDescent="0.25">
      <c r="B776" s="172" t="s">
        <v>804</v>
      </c>
      <c r="C776" s="172">
        <v>100</v>
      </c>
      <c r="D776" s="17">
        <v>12827.911411999999</v>
      </c>
      <c r="E776" s="17">
        <v>199.834711</v>
      </c>
      <c r="H776" s="172">
        <v>6.1487603305785121E-2</v>
      </c>
      <c r="I776" s="172">
        <f t="shared" si="11"/>
        <v>788.75752814280986</v>
      </c>
    </row>
    <row r="777" spans="2:9" hidden="1" x14ac:dyDescent="0.25">
      <c r="B777" s="172" t="s">
        <v>805</v>
      </c>
      <c r="C777" s="172">
        <v>100</v>
      </c>
      <c r="D777" s="17">
        <v>10980.062475999999</v>
      </c>
      <c r="E777" s="17">
        <v>199.834711</v>
      </c>
      <c r="H777" s="172">
        <v>6.1487603305785121E-2</v>
      </c>
      <c r="I777" s="172">
        <f t="shared" si="11"/>
        <v>675.1377257970247</v>
      </c>
    </row>
    <row r="778" spans="2:9" hidden="1" x14ac:dyDescent="0.25">
      <c r="B778" s="172" t="s">
        <v>806</v>
      </c>
      <c r="C778" s="172">
        <v>100</v>
      </c>
      <c r="D778" s="17">
        <v>4658.9005569999999</v>
      </c>
      <c r="E778" s="17">
        <v>193.38843</v>
      </c>
      <c r="H778" s="172">
        <v>5.9504132231404959E-2</v>
      </c>
      <c r="I778" s="172">
        <f t="shared" si="11"/>
        <v>277.22383479669423</v>
      </c>
    </row>
    <row r="779" spans="2:9" hidden="1" x14ac:dyDescent="0.25">
      <c r="B779" s="172" t="s">
        <v>807</v>
      </c>
      <c r="C779" s="172">
        <v>100</v>
      </c>
      <c r="D779" s="17">
        <v>4726.5409980000004</v>
      </c>
      <c r="E779" s="17">
        <v>236.07584299999999</v>
      </c>
      <c r="H779" s="172">
        <v>6.1487603305785121E-2</v>
      </c>
      <c r="I779" s="172">
        <f t="shared" si="11"/>
        <v>290.62367789355375</v>
      </c>
    </row>
    <row r="780" spans="2:9" hidden="1" x14ac:dyDescent="0.25">
      <c r="B780" s="172" t="s">
        <v>808</v>
      </c>
      <c r="C780" s="172">
        <v>100</v>
      </c>
      <c r="D780" s="17">
        <v>4299.4558770000003</v>
      </c>
      <c r="E780" s="17">
        <v>219.030992</v>
      </c>
      <c r="H780" s="172">
        <v>5.9504132231404959E-2</v>
      </c>
      <c r="I780" s="172">
        <f t="shared" ref="I780:I843" si="12">D780*H780</f>
        <v>255.8353910280992</v>
      </c>
    </row>
    <row r="781" spans="2:9" x14ac:dyDescent="0.25">
      <c r="B781" s="172" t="s">
        <v>809</v>
      </c>
      <c r="C781" s="172">
        <v>300</v>
      </c>
      <c r="D781" s="17">
        <v>3250</v>
      </c>
      <c r="E781" s="17">
        <v>226.871242</v>
      </c>
      <c r="H781" s="172">
        <v>6.1487603305785121E-2</v>
      </c>
      <c r="I781" s="172">
        <f t="shared" si="12"/>
        <v>199.83471074380165</v>
      </c>
    </row>
    <row r="782" spans="2:9" x14ac:dyDescent="0.25">
      <c r="B782" s="172" t="s">
        <v>810</v>
      </c>
      <c r="C782" s="172">
        <v>300</v>
      </c>
      <c r="D782" s="17">
        <v>3250</v>
      </c>
      <c r="E782" s="17">
        <v>220.37814499999999</v>
      </c>
      <c r="H782" s="172">
        <v>6.1487603305785121E-2</v>
      </c>
      <c r="I782" s="172">
        <f t="shared" si="12"/>
        <v>199.83471074380165</v>
      </c>
    </row>
    <row r="783" spans="2:9" hidden="1" x14ac:dyDescent="0.25">
      <c r="B783" s="172" t="s">
        <v>811</v>
      </c>
      <c r="C783" s="172">
        <v>100</v>
      </c>
      <c r="D783" s="17">
        <v>50232.231962999998</v>
      </c>
      <c r="E783" s="17">
        <v>249.91735499999999</v>
      </c>
      <c r="H783" s="172">
        <v>5.5537190082644627E-2</v>
      </c>
      <c r="I783" s="172">
        <f t="shared" si="12"/>
        <v>2789.7570148046279</v>
      </c>
    </row>
    <row r="784" spans="2:9" hidden="1" x14ac:dyDescent="0.25">
      <c r="B784" s="172" t="s">
        <v>812</v>
      </c>
      <c r="C784" s="172">
        <v>100</v>
      </c>
      <c r="D784" s="17">
        <v>19854.043148000001</v>
      </c>
      <c r="E784" s="17">
        <v>276.69421499999999</v>
      </c>
      <c r="H784" s="172">
        <v>6.1487603305785121E-2</v>
      </c>
      <c r="I784" s="172">
        <f t="shared" si="12"/>
        <v>1220.7775291001653</v>
      </c>
    </row>
    <row r="785" spans="2:9" x14ac:dyDescent="0.25">
      <c r="B785" s="172" t="s">
        <v>813</v>
      </c>
      <c r="C785" s="172">
        <v>300</v>
      </c>
      <c r="D785" s="17">
        <v>3250</v>
      </c>
      <c r="E785" s="17">
        <v>267.768595</v>
      </c>
      <c r="H785" s="172">
        <v>5.9504132231404959E-2</v>
      </c>
      <c r="I785" s="172">
        <f t="shared" si="12"/>
        <v>193.38842975206612</v>
      </c>
    </row>
    <row r="786" spans="2:9" hidden="1" x14ac:dyDescent="0.25">
      <c r="B786" s="172" t="s">
        <v>814</v>
      </c>
      <c r="C786" s="172">
        <v>100</v>
      </c>
      <c r="D786" s="17">
        <v>7292.2906650000004</v>
      </c>
      <c r="E786" s="17">
        <v>199.834711</v>
      </c>
      <c r="H786" s="172">
        <v>6.1487603305785121E-2</v>
      </c>
      <c r="I786" s="172">
        <f t="shared" si="12"/>
        <v>448.38547560000001</v>
      </c>
    </row>
    <row r="787" spans="2:9" hidden="1" x14ac:dyDescent="0.25">
      <c r="B787" s="172" t="s">
        <v>815</v>
      </c>
      <c r="C787" s="172">
        <v>100</v>
      </c>
      <c r="D787" s="17">
        <v>9599.8225700000003</v>
      </c>
      <c r="E787" s="17">
        <v>193.38843</v>
      </c>
      <c r="H787" s="172">
        <v>5.9504132231404959E-2</v>
      </c>
      <c r="I787" s="172">
        <f t="shared" si="12"/>
        <v>571.2291116033058</v>
      </c>
    </row>
    <row r="788" spans="2:9" hidden="1" x14ac:dyDescent="0.25">
      <c r="B788" s="172" t="s">
        <v>816</v>
      </c>
      <c r="C788" s="172">
        <v>100</v>
      </c>
      <c r="D788" s="17">
        <v>10853.219886000001</v>
      </c>
      <c r="E788" s="17">
        <v>199.834711</v>
      </c>
      <c r="H788" s="172">
        <v>6.1487603305785121E-2</v>
      </c>
      <c r="I788" s="172">
        <f t="shared" si="12"/>
        <v>667.33847894082646</v>
      </c>
    </row>
    <row r="789" spans="2:9" hidden="1" x14ac:dyDescent="0.25">
      <c r="B789" s="172" t="s">
        <v>817</v>
      </c>
      <c r="C789" s="172">
        <v>100</v>
      </c>
      <c r="D789" s="17">
        <v>10490.267084999999</v>
      </c>
      <c r="E789" s="17">
        <v>199.834711</v>
      </c>
      <c r="H789" s="172">
        <v>6.1487603305785121E-2</v>
      </c>
      <c r="I789" s="172">
        <f t="shared" si="12"/>
        <v>645.0213810942148</v>
      </c>
    </row>
    <row r="790" spans="2:9" hidden="1" x14ac:dyDescent="0.25">
      <c r="B790" s="172" t="s">
        <v>818</v>
      </c>
      <c r="C790" s="172">
        <v>100</v>
      </c>
      <c r="D790" s="17">
        <v>9115.5612430000001</v>
      </c>
      <c r="E790" s="17">
        <v>193.38843</v>
      </c>
      <c r="H790" s="172">
        <v>5.9504132231404959E-2</v>
      </c>
      <c r="I790" s="172">
        <f t="shared" si="12"/>
        <v>542.41356156694212</v>
      </c>
    </row>
    <row r="791" spans="2:9" hidden="1" x14ac:dyDescent="0.25">
      <c r="B791" s="172" t="s">
        <v>819</v>
      </c>
      <c r="C791" s="172">
        <v>100</v>
      </c>
      <c r="D791" s="17">
        <v>5745.8072700000002</v>
      </c>
      <c r="E791" s="17">
        <v>240.34063</v>
      </c>
      <c r="H791" s="172">
        <v>6.1487603305785121E-2</v>
      </c>
      <c r="I791" s="172">
        <f t="shared" si="12"/>
        <v>353.29591808925619</v>
      </c>
    </row>
    <row r="792" spans="2:9" hidden="1" x14ac:dyDescent="0.25">
      <c r="B792" s="172" t="s">
        <v>820</v>
      </c>
      <c r="C792" s="172">
        <v>100</v>
      </c>
      <c r="D792" s="17">
        <v>11561.323867999999</v>
      </c>
      <c r="E792" s="17">
        <v>236.745587</v>
      </c>
      <c r="H792" s="172">
        <v>5.9504132231404959E-2</v>
      </c>
      <c r="I792" s="172">
        <f t="shared" si="12"/>
        <v>687.9465442115702</v>
      </c>
    </row>
    <row r="793" spans="2:9" hidden="1" x14ac:dyDescent="0.25">
      <c r="B793" s="172" t="s">
        <v>821</v>
      </c>
      <c r="C793" s="172">
        <v>100</v>
      </c>
      <c r="D793" s="17">
        <v>4650.1207219999997</v>
      </c>
      <c r="E793" s="17">
        <v>243.45642699999999</v>
      </c>
      <c r="H793" s="172">
        <v>6.1487603305785121E-2</v>
      </c>
      <c r="I793" s="172">
        <f t="shared" si="12"/>
        <v>285.92477827834705</v>
      </c>
    </row>
    <row r="794" spans="2:9" hidden="1" x14ac:dyDescent="0.25">
      <c r="B794" s="172" t="s">
        <v>822</v>
      </c>
      <c r="C794" s="172">
        <v>200</v>
      </c>
      <c r="D794" s="17">
        <v>3250</v>
      </c>
      <c r="E794" s="17">
        <v>199.834711</v>
      </c>
      <c r="H794" s="172">
        <v>6.1487603305785121E-2</v>
      </c>
      <c r="I794" s="172">
        <f t="shared" si="12"/>
        <v>199.83471074380165</v>
      </c>
    </row>
    <row r="795" spans="2:9" hidden="1" x14ac:dyDescent="0.25">
      <c r="B795" s="172" t="s">
        <v>823</v>
      </c>
      <c r="C795" s="172">
        <v>200</v>
      </c>
      <c r="D795" s="17">
        <v>3250</v>
      </c>
      <c r="E795" s="17">
        <v>180.495868</v>
      </c>
      <c r="H795" s="172">
        <v>5.5537190082644627E-2</v>
      </c>
      <c r="I795" s="172">
        <f t="shared" si="12"/>
        <v>180.49586776859505</v>
      </c>
    </row>
    <row r="796" spans="2:9" hidden="1" x14ac:dyDescent="0.25">
      <c r="B796" s="172" t="s">
        <v>824</v>
      </c>
      <c r="C796" s="172">
        <v>200</v>
      </c>
      <c r="D796" s="17">
        <v>3250</v>
      </c>
      <c r="E796" s="17">
        <v>199.834711</v>
      </c>
      <c r="H796" s="172">
        <v>6.1487603305785121E-2</v>
      </c>
      <c r="I796" s="172">
        <f t="shared" si="12"/>
        <v>199.83471074380165</v>
      </c>
    </row>
    <row r="797" spans="2:9" hidden="1" x14ac:dyDescent="0.25">
      <c r="B797" s="172" t="s">
        <v>825</v>
      </c>
      <c r="C797" s="172">
        <v>100</v>
      </c>
      <c r="D797" s="17">
        <v>5895.2517959999996</v>
      </c>
      <c r="E797" s="17">
        <v>193.38843</v>
      </c>
      <c r="H797" s="172">
        <v>5.9504132231404959E-2</v>
      </c>
      <c r="I797" s="172">
        <f t="shared" si="12"/>
        <v>350.79184240661152</v>
      </c>
    </row>
    <row r="798" spans="2:9" hidden="1" x14ac:dyDescent="0.25">
      <c r="B798" s="172" t="s">
        <v>826</v>
      </c>
      <c r="C798" s="172">
        <v>100</v>
      </c>
      <c r="D798" s="17">
        <v>9443.7969869999997</v>
      </c>
      <c r="E798" s="17">
        <v>199.834711</v>
      </c>
      <c r="H798" s="172">
        <v>6.1487603305785121E-2</v>
      </c>
      <c r="I798" s="172">
        <f t="shared" si="12"/>
        <v>580.67644283702475</v>
      </c>
    </row>
    <row r="799" spans="2:9" hidden="1" x14ac:dyDescent="0.25">
      <c r="B799" s="172" t="s">
        <v>827</v>
      </c>
      <c r="C799" s="172">
        <v>100</v>
      </c>
      <c r="D799" s="17">
        <v>13737.520183000001</v>
      </c>
      <c r="E799" s="17">
        <v>193.38843</v>
      </c>
      <c r="H799" s="172">
        <v>5.9504132231404959E-2</v>
      </c>
      <c r="I799" s="172">
        <f t="shared" si="12"/>
        <v>817.43921750082643</v>
      </c>
    </row>
    <row r="800" spans="2:9" hidden="1" x14ac:dyDescent="0.25">
      <c r="B800" s="172" t="s">
        <v>828</v>
      </c>
      <c r="C800" s="172">
        <v>100</v>
      </c>
      <c r="D800" s="17">
        <v>13438.415717</v>
      </c>
      <c r="E800" s="17">
        <v>199.834711</v>
      </c>
      <c r="H800" s="172">
        <v>6.1487603305785121E-2</v>
      </c>
      <c r="I800" s="172">
        <f t="shared" si="12"/>
        <v>826.29597466512394</v>
      </c>
    </row>
    <row r="801" spans="2:9" hidden="1" x14ac:dyDescent="0.25">
      <c r="B801" s="172" t="s">
        <v>829</v>
      </c>
      <c r="C801" s="172">
        <v>100</v>
      </c>
      <c r="D801" s="17">
        <v>8246.0744099999993</v>
      </c>
      <c r="E801" s="17">
        <v>199.834711</v>
      </c>
      <c r="H801" s="172">
        <v>6.1487603305785121E-2</v>
      </c>
      <c r="I801" s="172">
        <f t="shared" si="12"/>
        <v>507.03135215206606</v>
      </c>
    </row>
    <row r="802" spans="2:9" hidden="1" x14ac:dyDescent="0.25">
      <c r="B802" s="172" t="s">
        <v>830</v>
      </c>
      <c r="C802" s="172">
        <v>100</v>
      </c>
      <c r="D802" s="17">
        <v>5776.9416119999996</v>
      </c>
      <c r="E802" s="17">
        <v>193.38843</v>
      </c>
      <c r="H802" s="172">
        <v>5.9504132231404959E-2</v>
      </c>
      <c r="I802" s="172">
        <f t="shared" si="12"/>
        <v>343.75189757355372</v>
      </c>
    </row>
    <row r="803" spans="2:9" hidden="1" x14ac:dyDescent="0.25">
      <c r="B803" s="172" t="s">
        <v>831</v>
      </c>
      <c r="C803" s="172">
        <v>100</v>
      </c>
      <c r="D803" s="17">
        <v>6354.3515429999998</v>
      </c>
      <c r="E803" s="17">
        <v>241.05209099999999</v>
      </c>
      <c r="H803" s="172">
        <v>6.1487603305785121E-2</v>
      </c>
      <c r="I803" s="172">
        <f t="shared" si="12"/>
        <v>390.71384694148759</v>
      </c>
    </row>
    <row r="804" spans="2:9" hidden="1" x14ac:dyDescent="0.25">
      <c r="B804" s="172" t="s">
        <v>832</v>
      </c>
      <c r="C804" s="172">
        <v>100</v>
      </c>
      <c r="D804" s="17">
        <v>3982.6751519999998</v>
      </c>
      <c r="E804" s="17">
        <v>208.14599200000001</v>
      </c>
      <c r="H804" s="172">
        <v>5.9504132231404959E-2</v>
      </c>
      <c r="I804" s="172">
        <f t="shared" si="12"/>
        <v>236.98562887933883</v>
      </c>
    </row>
    <row r="805" spans="2:9" x14ac:dyDescent="0.25">
      <c r="B805" s="172" t="s">
        <v>833</v>
      </c>
      <c r="C805" s="172">
        <v>300</v>
      </c>
      <c r="D805" s="17">
        <v>3250</v>
      </c>
      <c r="E805" s="17">
        <v>214.856616</v>
      </c>
      <c r="H805" s="172">
        <v>6.1487603305785121E-2</v>
      </c>
      <c r="I805" s="172">
        <f t="shared" si="12"/>
        <v>199.83471074380165</v>
      </c>
    </row>
    <row r="806" spans="2:9" x14ac:dyDescent="0.25">
      <c r="B806" s="172" t="s">
        <v>834</v>
      </c>
      <c r="C806" s="172">
        <v>300</v>
      </c>
      <c r="D806" s="17">
        <v>3250</v>
      </c>
      <c r="E806" s="17">
        <v>256.12273900000002</v>
      </c>
      <c r="H806" s="172">
        <v>6.1487603305785121E-2</v>
      </c>
      <c r="I806" s="172">
        <f t="shared" si="12"/>
        <v>199.83471074380165</v>
      </c>
    </row>
    <row r="807" spans="2:9" hidden="1" x14ac:dyDescent="0.25">
      <c r="B807" s="172" t="s">
        <v>835</v>
      </c>
      <c r="C807" s="172">
        <v>200</v>
      </c>
      <c r="D807" s="17">
        <v>3250</v>
      </c>
      <c r="E807" s="17">
        <v>186.942149</v>
      </c>
      <c r="H807" s="172">
        <v>5.752066115702479E-2</v>
      </c>
      <c r="I807" s="172">
        <f t="shared" si="12"/>
        <v>186.94214876033055</v>
      </c>
    </row>
    <row r="808" spans="2:9" hidden="1" x14ac:dyDescent="0.25">
      <c r="B808" s="172" t="s">
        <v>836</v>
      </c>
      <c r="C808" s="172">
        <v>100</v>
      </c>
      <c r="D808" s="17">
        <v>4716.9292850000002</v>
      </c>
      <c r="E808" s="17">
        <v>199.834711</v>
      </c>
      <c r="H808" s="172">
        <v>6.1487603305785121E-2</v>
      </c>
      <c r="I808" s="172">
        <f t="shared" si="12"/>
        <v>290.03267669752069</v>
      </c>
    </row>
    <row r="809" spans="2:9" hidden="1" x14ac:dyDescent="0.25">
      <c r="B809" s="172" t="s">
        <v>837</v>
      </c>
      <c r="C809" s="172">
        <v>200</v>
      </c>
      <c r="D809" s="17">
        <v>3250</v>
      </c>
      <c r="E809" s="17">
        <v>193.38843</v>
      </c>
      <c r="H809" s="172">
        <v>5.9504132231404959E-2</v>
      </c>
      <c r="I809" s="172">
        <f t="shared" si="12"/>
        <v>193.38842975206612</v>
      </c>
    </row>
    <row r="810" spans="2:9" hidden="1" x14ac:dyDescent="0.25">
      <c r="B810" s="172" t="s">
        <v>838</v>
      </c>
      <c r="C810" s="172">
        <v>100</v>
      </c>
      <c r="D810" s="17">
        <v>6699.114388</v>
      </c>
      <c r="E810" s="17">
        <v>199.834711</v>
      </c>
      <c r="H810" s="172">
        <v>6.1487603305785121E-2</v>
      </c>
      <c r="I810" s="172">
        <f t="shared" si="12"/>
        <v>411.91248798942149</v>
      </c>
    </row>
    <row r="811" spans="2:9" hidden="1" x14ac:dyDescent="0.25">
      <c r="B811" s="172" t="s">
        <v>839</v>
      </c>
      <c r="C811" s="172">
        <v>100</v>
      </c>
      <c r="D811" s="17">
        <v>11803.245671000001</v>
      </c>
      <c r="E811" s="17">
        <v>193.38843</v>
      </c>
      <c r="H811" s="172">
        <v>5.9504132231404959E-2</v>
      </c>
      <c r="I811" s="172">
        <f t="shared" si="12"/>
        <v>702.34189116694222</v>
      </c>
    </row>
    <row r="812" spans="2:9" hidden="1" x14ac:dyDescent="0.25">
      <c r="B812" s="172" t="s">
        <v>840</v>
      </c>
      <c r="C812" s="172">
        <v>100</v>
      </c>
      <c r="D812" s="17">
        <v>10840.569133000001</v>
      </c>
      <c r="E812" s="17">
        <v>199.834711</v>
      </c>
      <c r="H812" s="172">
        <v>6.1487603305785121E-2</v>
      </c>
      <c r="I812" s="172">
        <f t="shared" si="12"/>
        <v>666.56061445884302</v>
      </c>
    </row>
    <row r="813" spans="2:9" hidden="1" x14ac:dyDescent="0.25">
      <c r="B813" s="172" t="s">
        <v>841</v>
      </c>
      <c r="C813" s="172">
        <v>100</v>
      </c>
      <c r="D813" s="17">
        <v>7386.8705639999998</v>
      </c>
      <c r="E813" s="17">
        <v>199.834711</v>
      </c>
      <c r="H813" s="172">
        <v>6.1487603305785121E-2</v>
      </c>
      <c r="I813" s="172">
        <f t="shared" si="12"/>
        <v>454.20096691041317</v>
      </c>
    </row>
    <row r="814" spans="2:9" hidden="1" x14ac:dyDescent="0.25">
      <c r="B814" s="172" t="s">
        <v>842</v>
      </c>
      <c r="C814" s="172">
        <v>100</v>
      </c>
      <c r="D814" s="17">
        <v>5091.8621480000002</v>
      </c>
      <c r="E814" s="17">
        <v>193.38843</v>
      </c>
      <c r="H814" s="172">
        <v>5.9504132231404959E-2</v>
      </c>
      <c r="I814" s="172">
        <f t="shared" si="12"/>
        <v>302.98683855867768</v>
      </c>
    </row>
    <row r="815" spans="2:9" hidden="1" x14ac:dyDescent="0.25">
      <c r="B815" s="172" t="s">
        <v>843</v>
      </c>
      <c r="C815" s="172">
        <v>100</v>
      </c>
      <c r="D815" s="17">
        <v>5673.7598600000001</v>
      </c>
      <c r="E815" s="17">
        <v>212.40496300000001</v>
      </c>
      <c r="H815" s="172">
        <v>6.1487603305785121E-2</v>
      </c>
      <c r="I815" s="172">
        <f t="shared" si="12"/>
        <v>348.86589552396691</v>
      </c>
    </row>
    <row r="816" spans="2:9" hidden="1" x14ac:dyDescent="0.25">
      <c r="B816" s="172" t="s">
        <v>844</v>
      </c>
      <c r="C816" s="172">
        <v>200</v>
      </c>
      <c r="D816" s="17">
        <v>3250</v>
      </c>
      <c r="E816" s="17">
        <v>193.38843</v>
      </c>
      <c r="H816" s="172">
        <v>5.9504132231404959E-2</v>
      </c>
      <c r="I816" s="172">
        <f t="shared" si="12"/>
        <v>193.38842975206612</v>
      </c>
    </row>
    <row r="817" spans="2:9" x14ac:dyDescent="0.25">
      <c r="B817" s="172" t="s">
        <v>845</v>
      </c>
      <c r="C817" s="172">
        <v>300</v>
      </c>
      <c r="D817" s="17">
        <v>3250</v>
      </c>
      <c r="E817" s="17">
        <v>213.39924199999999</v>
      </c>
      <c r="H817" s="172">
        <v>6.1487603305785121E-2</v>
      </c>
      <c r="I817" s="172">
        <f t="shared" si="12"/>
        <v>199.83471074380165</v>
      </c>
    </row>
    <row r="818" spans="2:9" hidden="1" x14ac:dyDescent="0.25">
      <c r="B818" s="172" t="s">
        <v>846</v>
      </c>
      <c r="C818" s="172">
        <v>200</v>
      </c>
      <c r="D818" s="17">
        <v>3250</v>
      </c>
      <c r="E818" s="17">
        <v>199.834711</v>
      </c>
      <c r="H818" s="172">
        <v>6.1487603305785121E-2</v>
      </c>
      <c r="I818" s="172">
        <f t="shared" si="12"/>
        <v>199.83471074380165</v>
      </c>
    </row>
    <row r="819" spans="2:9" hidden="1" x14ac:dyDescent="0.25">
      <c r="B819" s="172" t="s">
        <v>847</v>
      </c>
      <c r="C819" s="172">
        <v>200</v>
      </c>
      <c r="D819" s="17">
        <v>3250</v>
      </c>
      <c r="E819" s="17">
        <v>180.495868</v>
      </c>
      <c r="H819" s="172">
        <v>5.5537190082644627E-2</v>
      </c>
      <c r="I819" s="172">
        <f t="shared" si="12"/>
        <v>180.49586776859505</v>
      </c>
    </row>
    <row r="820" spans="2:9" hidden="1" x14ac:dyDescent="0.25">
      <c r="B820" s="172" t="s">
        <v>848</v>
      </c>
      <c r="C820" s="172">
        <v>100</v>
      </c>
      <c r="D820" s="17">
        <v>3698.4300589999998</v>
      </c>
      <c r="E820" s="17">
        <v>199.834711</v>
      </c>
      <c r="H820" s="172">
        <v>6.1487603305785121E-2</v>
      </c>
      <c r="I820" s="172">
        <f t="shared" si="12"/>
        <v>227.40760032198344</v>
      </c>
    </row>
    <row r="821" spans="2:9" hidden="1" x14ac:dyDescent="0.25">
      <c r="B821" s="172" t="s">
        <v>849</v>
      </c>
      <c r="C821" s="172">
        <v>200</v>
      </c>
      <c r="D821" s="17">
        <v>3250</v>
      </c>
      <c r="E821" s="17">
        <v>193.38843</v>
      </c>
      <c r="H821" s="172">
        <v>5.9504132231404959E-2</v>
      </c>
      <c r="I821" s="172">
        <f t="shared" si="12"/>
        <v>193.38842975206612</v>
      </c>
    </row>
    <row r="822" spans="2:9" hidden="1" x14ac:dyDescent="0.25">
      <c r="B822" s="172" t="s">
        <v>850</v>
      </c>
      <c r="C822" s="172">
        <v>100</v>
      </c>
      <c r="D822" s="17">
        <v>9621.7562999999991</v>
      </c>
      <c r="E822" s="17">
        <v>199.834711</v>
      </c>
      <c r="H822" s="172">
        <v>6.1487603305785121E-2</v>
      </c>
      <c r="I822" s="172">
        <f t="shared" si="12"/>
        <v>591.61873447933874</v>
      </c>
    </row>
    <row r="823" spans="2:9" hidden="1" x14ac:dyDescent="0.25">
      <c r="B823" s="172" t="s">
        <v>851</v>
      </c>
      <c r="C823" s="172">
        <v>100</v>
      </c>
      <c r="D823" s="17">
        <v>10464.968609</v>
      </c>
      <c r="E823" s="17">
        <v>193.38843</v>
      </c>
      <c r="H823" s="172">
        <v>5.9504132231404959E-2</v>
      </c>
      <c r="I823" s="172">
        <f t="shared" si="12"/>
        <v>622.70887590743803</v>
      </c>
    </row>
    <row r="824" spans="2:9" hidden="1" x14ac:dyDescent="0.25">
      <c r="B824" s="172" t="s">
        <v>852</v>
      </c>
      <c r="C824" s="172">
        <v>100</v>
      </c>
      <c r="D824" s="17">
        <v>11944.247093</v>
      </c>
      <c r="E824" s="17">
        <v>199.834711</v>
      </c>
      <c r="H824" s="172">
        <v>6.1487603305785121E-2</v>
      </c>
      <c r="I824" s="172">
        <f t="shared" si="12"/>
        <v>734.42312704066114</v>
      </c>
    </row>
    <row r="825" spans="2:9" hidden="1" x14ac:dyDescent="0.25">
      <c r="B825" s="172" t="s">
        <v>853</v>
      </c>
      <c r="C825" s="172">
        <v>100</v>
      </c>
      <c r="D825" s="17">
        <v>8550.4704000000002</v>
      </c>
      <c r="E825" s="17">
        <v>199.834711</v>
      </c>
      <c r="H825" s="172">
        <v>6.1487603305785121E-2</v>
      </c>
      <c r="I825" s="172">
        <f t="shared" si="12"/>
        <v>525.74793203305785</v>
      </c>
    </row>
    <row r="826" spans="2:9" hidden="1" x14ac:dyDescent="0.25">
      <c r="B826" s="172" t="s">
        <v>854</v>
      </c>
      <c r="C826" s="172">
        <v>100</v>
      </c>
      <c r="D826" s="17">
        <v>3418.971462</v>
      </c>
      <c r="E826" s="17">
        <v>193.38843</v>
      </c>
      <c r="H826" s="172">
        <v>5.9504132231404959E-2</v>
      </c>
      <c r="I826" s="172">
        <f t="shared" si="12"/>
        <v>203.44292997024795</v>
      </c>
    </row>
    <row r="827" spans="2:9" hidden="1" x14ac:dyDescent="0.25">
      <c r="B827" s="172" t="s">
        <v>855</v>
      </c>
      <c r="C827" s="172">
        <v>100</v>
      </c>
      <c r="D827" s="17">
        <v>4337.5874899999999</v>
      </c>
      <c r="E827" s="17">
        <v>208.44162399999999</v>
      </c>
      <c r="H827" s="172">
        <v>6.1487603305785121E-2</v>
      </c>
      <c r="I827" s="172">
        <f t="shared" si="12"/>
        <v>266.70785888925616</v>
      </c>
    </row>
    <row r="828" spans="2:9" hidden="1" x14ac:dyDescent="0.25">
      <c r="B828" s="172" t="s">
        <v>856</v>
      </c>
      <c r="C828" s="172">
        <v>100</v>
      </c>
      <c r="D828" s="17">
        <v>5991.3738899999998</v>
      </c>
      <c r="E828" s="17">
        <v>196.198634</v>
      </c>
      <c r="H828" s="172">
        <v>5.9504132231404959E-2</v>
      </c>
      <c r="I828" s="172">
        <f t="shared" si="12"/>
        <v>356.5115041983471</v>
      </c>
    </row>
    <row r="829" spans="2:9" hidden="1" x14ac:dyDescent="0.25">
      <c r="B829" s="172" t="s">
        <v>857</v>
      </c>
      <c r="C829" s="172">
        <v>100</v>
      </c>
      <c r="D829" s="17">
        <v>4360.3352299999997</v>
      </c>
      <c r="E829" s="17">
        <v>208.57270600000001</v>
      </c>
      <c r="H829" s="172">
        <v>6.1487603305785121E-2</v>
      </c>
      <c r="I829" s="172">
        <f t="shared" si="12"/>
        <v>268.10656290247931</v>
      </c>
    </row>
    <row r="830" spans="2:9" hidden="1" x14ac:dyDescent="0.25">
      <c r="B830" s="172" t="s">
        <v>858</v>
      </c>
      <c r="C830" s="172">
        <v>200</v>
      </c>
      <c r="D830" s="17">
        <v>3250</v>
      </c>
      <c r="E830" s="17">
        <v>199.834711</v>
      </c>
      <c r="H830" s="172">
        <v>6.1487603305785121E-2</v>
      </c>
      <c r="I830" s="172">
        <f t="shared" si="12"/>
        <v>199.83471074380165</v>
      </c>
    </row>
    <row r="831" spans="2:9" hidden="1" x14ac:dyDescent="0.25">
      <c r="B831" s="172" t="s">
        <v>859</v>
      </c>
      <c r="C831" s="172">
        <v>200</v>
      </c>
      <c r="D831" s="17">
        <v>3250</v>
      </c>
      <c r="E831" s="17">
        <v>180.495868</v>
      </c>
      <c r="H831" s="172">
        <v>5.5537190082644627E-2</v>
      </c>
      <c r="I831" s="172">
        <f t="shared" si="12"/>
        <v>180.49586776859505</v>
      </c>
    </row>
    <row r="832" spans="2:9" hidden="1" x14ac:dyDescent="0.25">
      <c r="B832" s="172" t="s">
        <v>860</v>
      </c>
      <c r="C832" s="172">
        <v>200</v>
      </c>
      <c r="D832" s="17">
        <v>3250</v>
      </c>
      <c r="E832" s="17">
        <v>199.834711</v>
      </c>
      <c r="H832" s="172">
        <v>6.1487603305785121E-2</v>
      </c>
      <c r="I832" s="172">
        <f t="shared" si="12"/>
        <v>199.83471074380165</v>
      </c>
    </row>
    <row r="833" spans="2:9" hidden="1" x14ac:dyDescent="0.25">
      <c r="B833" s="172" t="s">
        <v>861</v>
      </c>
      <c r="C833" s="172">
        <v>200</v>
      </c>
      <c r="D833" s="17">
        <v>3250</v>
      </c>
      <c r="E833" s="17">
        <v>193.38843</v>
      </c>
      <c r="H833" s="172">
        <v>5.9504132231404959E-2</v>
      </c>
      <c r="I833" s="172">
        <f t="shared" si="12"/>
        <v>193.38842975206612</v>
      </c>
    </row>
    <row r="834" spans="2:9" hidden="1" x14ac:dyDescent="0.25">
      <c r="B834" s="172" t="s">
        <v>862</v>
      </c>
      <c r="C834" s="172">
        <v>100</v>
      </c>
      <c r="D834" s="17">
        <v>5592.9553999999998</v>
      </c>
      <c r="E834" s="17">
        <v>199.834711</v>
      </c>
      <c r="H834" s="172">
        <v>6.1487603305785121E-2</v>
      </c>
      <c r="I834" s="172">
        <f t="shared" si="12"/>
        <v>343.89742294214875</v>
      </c>
    </row>
    <row r="835" spans="2:9" hidden="1" x14ac:dyDescent="0.25">
      <c r="B835" s="172" t="s">
        <v>863</v>
      </c>
      <c r="C835" s="172">
        <v>100</v>
      </c>
      <c r="D835" s="17">
        <v>10343.631164</v>
      </c>
      <c r="E835" s="17">
        <v>193.38843</v>
      </c>
      <c r="H835" s="172">
        <v>5.9504132231404959E-2</v>
      </c>
      <c r="I835" s="172">
        <f t="shared" si="12"/>
        <v>615.48879653553718</v>
      </c>
    </row>
    <row r="836" spans="2:9" hidden="1" x14ac:dyDescent="0.25">
      <c r="B836" s="172" t="s">
        <v>864</v>
      </c>
      <c r="C836" s="172">
        <v>100</v>
      </c>
      <c r="D836" s="17">
        <v>11002.147327000001</v>
      </c>
      <c r="E836" s="17">
        <v>199.834711</v>
      </c>
      <c r="H836" s="172">
        <v>6.1487603305785121E-2</v>
      </c>
      <c r="I836" s="172">
        <f t="shared" si="12"/>
        <v>676.4956703543802</v>
      </c>
    </row>
    <row r="837" spans="2:9" hidden="1" x14ac:dyDescent="0.25">
      <c r="B837" s="172" t="s">
        <v>865</v>
      </c>
      <c r="C837" s="172">
        <v>100</v>
      </c>
      <c r="D837" s="17">
        <v>9335.2449149999993</v>
      </c>
      <c r="E837" s="17">
        <v>199.834711</v>
      </c>
      <c r="H837" s="172">
        <v>6.1487603305785121E-2</v>
      </c>
      <c r="I837" s="172">
        <f t="shared" si="12"/>
        <v>574.0018360958677</v>
      </c>
    </row>
    <row r="838" spans="2:9" hidden="1" x14ac:dyDescent="0.25">
      <c r="B838" s="172" t="s">
        <v>866</v>
      </c>
      <c r="C838" s="172">
        <v>100</v>
      </c>
      <c r="D838" s="17">
        <v>4177.3529559999997</v>
      </c>
      <c r="E838" s="17">
        <v>193.38843</v>
      </c>
      <c r="H838" s="172">
        <v>5.9504132231404959E-2</v>
      </c>
      <c r="I838" s="172">
        <f t="shared" si="12"/>
        <v>248.56976267107436</v>
      </c>
    </row>
    <row r="839" spans="2:9" hidden="1" x14ac:dyDescent="0.25">
      <c r="B839" s="172" t="s">
        <v>867</v>
      </c>
      <c r="C839" s="172">
        <v>100</v>
      </c>
      <c r="D839" s="17">
        <v>5047.7706749999998</v>
      </c>
      <c r="E839" s="17">
        <v>199.834711</v>
      </c>
      <c r="H839" s="172">
        <v>6.1487603305785121E-2</v>
      </c>
      <c r="I839" s="172">
        <f t="shared" si="12"/>
        <v>310.37532084297516</v>
      </c>
    </row>
    <row r="840" spans="2:9" hidden="1" x14ac:dyDescent="0.25">
      <c r="B840" s="172" t="s">
        <v>868</v>
      </c>
      <c r="C840" s="172">
        <v>100</v>
      </c>
      <c r="D840" s="17">
        <v>5445.8684069999999</v>
      </c>
      <c r="E840" s="17">
        <v>193.38843</v>
      </c>
      <c r="H840" s="172">
        <v>5.9504132231404959E-2</v>
      </c>
      <c r="I840" s="172">
        <f t="shared" si="12"/>
        <v>324.05167380495868</v>
      </c>
    </row>
    <row r="841" spans="2:9" hidden="1" x14ac:dyDescent="0.25">
      <c r="B841" s="172" t="s">
        <v>869</v>
      </c>
      <c r="C841" s="172">
        <v>100</v>
      </c>
      <c r="D841" s="17">
        <v>4512.9838499999996</v>
      </c>
      <c r="E841" s="17">
        <v>199.834711</v>
      </c>
      <c r="H841" s="172">
        <v>6.1487603305785121E-2</v>
      </c>
      <c r="I841" s="172">
        <f t="shared" si="12"/>
        <v>277.49256069421483</v>
      </c>
    </row>
    <row r="842" spans="2:9" hidden="1" x14ac:dyDescent="0.25">
      <c r="B842" s="172" t="s">
        <v>870</v>
      </c>
      <c r="C842" s="172">
        <v>100</v>
      </c>
      <c r="D842" s="17">
        <v>4828.09213</v>
      </c>
      <c r="E842" s="17">
        <v>199.834711</v>
      </c>
      <c r="H842" s="172">
        <v>6.1487603305785121E-2</v>
      </c>
      <c r="I842" s="172">
        <f t="shared" si="12"/>
        <v>296.86781361322312</v>
      </c>
    </row>
    <row r="843" spans="2:9" hidden="1" x14ac:dyDescent="0.25">
      <c r="B843" s="172" t="s">
        <v>871</v>
      </c>
      <c r="C843" s="172">
        <v>100</v>
      </c>
      <c r="D843" s="17">
        <v>4358.4075030000004</v>
      </c>
      <c r="E843" s="17">
        <v>180.495868</v>
      </c>
      <c r="H843" s="172">
        <v>5.5537190082644627E-2</v>
      </c>
      <c r="I843" s="172">
        <f t="shared" si="12"/>
        <v>242.05370595173557</v>
      </c>
    </row>
    <row r="844" spans="2:9" hidden="1" x14ac:dyDescent="0.25">
      <c r="B844" s="172" t="s">
        <v>872</v>
      </c>
      <c r="C844" s="172">
        <v>200</v>
      </c>
      <c r="D844" s="17">
        <v>3250</v>
      </c>
      <c r="E844" s="17">
        <v>199.834711</v>
      </c>
      <c r="H844" s="172">
        <v>6.1487603305785121E-2</v>
      </c>
      <c r="I844" s="172">
        <f t="shared" ref="I844:I907" si="13">D844*H844</f>
        <v>199.83471074380165</v>
      </c>
    </row>
    <row r="845" spans="2:9" hidden="1" x14ac:dyDescent="0.25">
      <c r="B845" s="172" t="s">
        <v>873</v>
      </c>
      <c r="C845" s="172">
        <v>200</v>
      </c>
      <c r="D845" s="17">
        <v>3250</v>
      </c>
      <c r="E845" s="17">
        <v>193.38843</v>
      </c>
      <c r="H845" s="172">
        <v>5.9504132231404959E-2</v>
      </c>
      <c r="I845" s="172">
        <f t="shared" si="13"/>
        <v>193.38842975206612</v>
      </c>
    </row>
    <row r="846" spans="2:9" hidden="1" x14ac:dyDescent="0.25">
      <c r="B846" s="172" t="s">
        <v>874</v>
      </c>
      <c r="C846" s="172">
        <v>100</v>
      </c>
      <c r="D846" s="17">
        <v>6693.3017040000004</v>
      </c>
      <c r="E846" s="17">
        <v>199.834711</v>
      </c>
      <c r="H846" s="172">
        <v>6.1487603305785121E-2</v>
      </c>
      <c r="I846" s="172">
        <f t="shared" si="13"/>
        <v>411.55507998148761</v>
      </c>
    </row>
    <row r="847" spans="2:9" hidden="1" x14ac:dyDescent="0.25">
      <c r="B847" s="172" t="s">
        <v>875</v>
      </c>
      <c r="C847" s="172">
        <v>100</v>
      </c>
      <c r="D847" s="17">
        <v>7587.0827719999997</v>
      </c>
      <c r="E847" s="17">
        <v>193.38843</v>
      </c>
      <c r="H847" s="172">
        <v>5.9504132231404959E-2</v>
      </c>
      <c r="I847" s="172">
        <f t="shared" si="13"/>
        <v>451.46277651570244</v>
      </c>
    </row>
    <row r="848" spans="2:9" hidden="1" x14ac:dyDescent="0.25">
      <c r="B848" s="172" t="s">
        <v>876</v>
      </c>
      <c r="C848" s="172">
        <v>100</v>
      </c>
      <c r="D848" s="17">
        <v>8857.8419620000004</v>
      </c>
      <c r="E848" s="17">
        <v>199.834711</v>
      </c>
      <c r="H848" s="172">
        <v>6.1487603305785121E-2</v>
      </c>
      <c r="I848" s="172">
        <f t="shared" si="13"/>
        <v>544.64747270479336</v>
      </c>
    </row>
    <row r="849" spans="2:9" hidden="1" x14ac:dyDescent="0.25">
      <c r="B849" s="172" t="s">
        <v>877</v>
      </c>
      <c r="C849" s="172">
        <v>100</v>
      </c>
      <c r="D849" s="17">
        <v>6784.6666949999999</v>
      </c>
      <c r="E849" s="17">
        <v>199.834711</v>
      </c>
      <c r="H849" s="172">
        <v>6.1487603305785121E-2</v>
      </c>
      <c r="I849" s="172">
        <f t="shared" si="13"/>
        <v>417.17289430413223</v>
      </c>
    </row>
    <row r="850" spans="2:9" hidden="1" x14ac:dyDescent="0.25">
      <c r="B850" s="172" t="s">
        <v>878</v>
      </c>
      <c r="C850" s="172">
        <v>100</v>
      </c>
      <c r="D850" s="17">
        <v>4383.2127250000003</v>
      </c>
      <c r="E850" s="17">
        <v>193.38843</v>
      </c>
      <c r="H850" s="172">
        <v>5.9504132231404959E-2</v>
      </c>
      <c r="I850" s="172">
        <f t="shared" si="13"/>
        <v>260.8192695867769</v>
      </c>
    </row>
    <row r="851" spans="2:9" hidden="1" x14ac:dyDescent="0.25">
      <c r="B851" s="172" t="s">
        <v>879</v>
      </c>
      <c r="C851" s="172">
        <v>100</v>
      </c>
      <c r="D851" s="17">
        <v>5130.7946199999997</v>
      </c>
      <c r="E851" s="17">
        <v>199.834711</v>
      </c>
      <c r="H851" s="172">
        <v>6.1487603305785121E-2</v>
      </c>
      <c r="I851" s="172">
        <f t="shared" si="13"/>
        <v>315.4802642380165</v>
      </c>
    </row>
    <row r="852" spans="2:9" hidden="1" x14ac:dyDescent="0.25">
      <c r="B852" s="172" t="s">
        <v>880</v>
      </c>
      <c r="C852" s="172">
        <v>100</v>
      </c>
      <c r="D852" s="17">
        <v>5392.156164</v>
      </c>
      <c r="E852" s="17">
        <v>193.38843</v>
      </c>
      <c r="H852" s="172">
        <v>5.9504132231404959E-2</v>
      </c>
      <c r="I852" s="172">
        <f t="shared" si="13"/>
        <v>320.85557339504135</v>
      </c>
    </row>
    <row r="853" spans="2:9" hidden="1" x14ac:dyDescent="0.25">
      <c r="B853" s="172" t="s">
        <v>881</v>
      </c>
      <c r="C853" s="172">
        <v>200</v>
      </c>
      <c r="D853" s="17">
        <v>3250</v>
      </c>
      <c r="E853" s="17">
        <v>199.834711</v>
      </c>
      <c r="H853" s="172">
        <v>6.1487603305785121E-2</v>
      </c>
      <c r="I853" s="172">
        <f t="shared" si="13"/>
        <v>199.83471074380165</v>
      </c>
    </row>
    <row r="854" spans="2:9" hidden="1" x14ac:dyDescent="0.25">
      <c r="B854" s="172" t="s">
        <v>882</v>
      </c>
      <c r="C854" s="172">
        <v>200</v>
      </c>
      <c r="D854" s="17">
        <v>3250</v>
      </c>
      <c r="E854" s="17">
        <v>199.834711</v>
      </c>
      <c r="H854" s="172">
        <v>6.1487603305785121E-2</v>
      </c>
      <c r="I854" s="172">
        <f t="shared" si="13"/>
        <v>199.83471074380165</v>
      </c>
    </row>
    <row r="855" spans="2:9" hidden="1" x14ac:dyDescent="0.25">
      <c r="B855" s="172" t="s">
        <v>883</v>
      </c>
      <c r="C855" s="172">
        <v>200</v>
      </c>
      <c r="D855" s="17">
        <v>3250</v>
      </c>
      <c r="E855" s="17">
        <v>186.942149</v>
      </c>
      <c r="H855" s="172">
        <v>5.752066115702479E-2</v>
      </c>
      <c r="I855" s="172">
        <f t="shared" si="13"/>
        <v>186.94214876033055</v>
      </c>
    </row>
    <row r="856" spans="2:9" hidden="1" x14ac:dyDescent="0.25">
      <c r="B856" s="172" t="s">
        <v>884</v>
      </c>
      <c r="C856" s="172">
        <v>200</v>
      </c>
      <c r="D856" s="17">
        <v>3250</v>
      </c>
      <c r="E856" s="17">
        <v>199.834711</v>
      </c>
      <c r="H856" s="172">
        <v>6.1487603305785121E-2</v>
      </c>
      <c r="I856" s="172">
        <f t="shared" si="13"/>
        <v>199.83471074380165</v>
      </c>
    </row>
    <row r="857" spans="2:9" hidden="1" x14ac:dyDescent="0.25">
      <c r="B857" s="172" t="s">
        <v>885</v>
      </c>
      <c r="C857" s="172">
        <v>200</v>
      </c>
      <c r="D857" s="17">
        <v>3250</v>
      </c>
      <c r="E857" s="17">
        <v>193.38843</v>
      </c>
      <c r="H857" s="172">
        <v>5.9504132231404959E-2</v>
      </c>
      <c r="I857" s="172">
        <f t="shared" si="13"/>
        <v>193.38842975206612</v>
      </c>
    </row>
    <row r="858" spans="2:9" hidden="1" x14ac:dyDescent="0.25">
      <c r="B858" s="172" t="s">
        <v>886</v>
      </c>
      <c r="C858" s="172">
        <v>100</v>
      </c>
      <c r="D858" s="17">
        <v>9247.3755540000002</v>
      </c>
      <c r="E858" s="17">
        <v>199.834711</v>
      </c>
      <c r="H858" s="172">
        <v>6.1487603305785121E-2</v>
      </c>
      <c r="I858" s="172">
        <f t="shared" si="13"/>
        <v>568.59895968396688</v>
      </c>
    </row>
    <row r="859" spans="2:9" hidden="1" x14ac:dyDescent="0.25">
      <c r="B859" s="172" t="s">
        <v>887</v>
      </c>
      <c r="C859" s="172">
        <v>100</v>
      </c>
      <c r="D859" s="17">
        <v>11110.602263999999</v>
      </c>
      <c r="E859" s="17">
        <v>193.38843</v>
      </c>
      <c r="H859" s="172">
        <v>5.9504132231404959E-2</v>
      </c>
      <c r="I859" s="172">
        <f t="shared" si="13"/>
        <v>661.12674628760328</v>
      </c>
    </row>
    <row r="860" spans="2:9" hidden="1" x14ac:dyDescent="0.25">
      <c r="B860" s="172" t="s">
        <v>888</v>
      </c>
      <c r="C860" s="172">
        <v>100</v>
      </c>
      <c r="D860" s="17">
        <v>10866.250027</v>
      </c>
      <c r="E860" s="17">
        <v>199.834711</v>
      </c>
      <c r="H860" s="172">
        <v>6.1487603305785121E-2</v>
      </c>
      <c r="I860" s="172">
        <f t="shared" si="13"/>
        <v>668.13967108165286</v>
      </c>
    </row>
    <row r="861" spans="2:9" hidden="1" x14ac:dyDescent="0.25">
      <c r="B861" s="172" t="s">
        <v>889</v>
      </c>
      <c r="C861" s="172">
        <v>100</v>
      </c>
      <c r="D861" s="17">
        <v>7755.371897</v>
      </c>
      <c r="E861" s="17">
        <v>199.834711</v>
      </c>
      <c r="H861" s="172">
        <v>6.1487603305785121E-2</v>
      </c>
      <c r="I861" s="172">
        <f t="shared" si="13"/>
        <v>476.85923069157025</v>
      </c>
    </row>
    <row r="862" spans="2:9" hidden="1" x14ac:dyDescent="0.25">
      <c r="B862" s="172" t="s">
        <v>890</v>
      </c>
      <c r="C862" s="172">
        <v>100</v>
      </c>
      <c r="D862" s="17">
        <v>4128.4024179999997</v>
      </c>
      <c r="E862" s="17">
        <v>193.38843</v>
      </c>
      <c r="H862" s="172">
        <v>5.9504132231404959E-2</v>
      </c>
      <c r="I862" s="172">
        <f t="shared" si="13"/>
        <v>245.65700338512394</v>
      </c>
    </row>
    <row r="863" spans="2:9" hidden="1" x14ac:dyDescent="0.25">
      <c r="B863" s="172" t="s">
        <v>891</v>
      </c>
      <c r="C863" s="172">
        <v>100</v>
      </c>
      <c r="D863" s="17">
        <v>4874.5798059999997</v>
      </c>
      <c r="E863" s="17">
        <v>199.834711</v>
      </c>
      <c r="H863" s="172">
        <v>6.1487603305785121E-2</v>
      </c>
      <c r="I863" s="172">
        <f t="shared" si="13"/>
        <v>299.726229393719</v>
      </c>
    </row>
    <row r="864" spans="2:9" hidden="1" x14ac:dyDescent="0.25">
      <c r="B864" s="172" t="s">
        <v>892</v>
      </c>
      <c r="C864" s="172">
        <v>100</v>
      </c>
      <c r="D864" s="17">
        <v>4938.6344820000004</v>
      </c>
      <c r="E864" s="17">
        <v>193.38843</v>
      </c>
      <c r="H864" s="172">
        <v>5.9504132231404959E-2</v>
      </c>
      <c r="I864" s="172">
        <f t="shared" si="13"/>
        <v>293.86915925950416</v>
      </c>
    </row>
    <row r="865" spans="2:9" hidden="1" x14ac:dyDescent="0.25">
      <c r="B865" s="172" t="s">
        <v>893</v>
      </c>
      <c r="C865" s="172">
        <v>200</v>
      </c>
      <c r="D865" s="17">
        <v>3250</v>
      </c>
      <c r="E865" s="17">
        <v>199.834711</v>
      </c>
      <c r="H865" s="172">
        <v>6.1487603305785121E-2</v>
      </c>
      <c r="I865" s="172">
        <f t="shared" si="13"/>
        <v>199.83471074380165</v>
      </c>
    </row>
    <row r="866" spans="2:9" hidden="1" x14ac:dyDescent="0.25">
      <c r="B866" s="172" t="s">
        <v>894</v>
      </c>
      <c r="C866" s="172">
        <v>200</v>
      </c>
      <c r="D866" s="17">
        <v>3250</v>
      </c>
      <c r="E866" s="17">
        <v>199.834711</v>
      </c>
      <c r="H866" s="172">
        <v>6.1487603305785121E-2</v>
      </c>
      <c r="I866" s="172">
        <f t="shared" si="13"/>
        <v>199.83471074380165</v>
      </c>
    </row>
    <row r="867" spans="2:9" hidden="1" x14ac:dyDescent="0.25">
      <c r="B867" s="172" t="s">
        <v>895</v>
      </c>
      <c r="C867" s="172">
        <v>200</v>
      </c>
      <c r="D867" s="17">
        <v>3250</v>
      </c>
      <c r="E867" s="17">
        <v>180.495868</v>
      </c>
      <c r="H867" s="172">
        <v>5.5537190082644627E-2</v>
      </c>
      <c r="I867" s="172">
        <f t="shared" si="13"/>
        <v>180.49586776859505</v>
      </c>
    </row>
    <row r="868" spans="2:9" hidden="1" x14ac:dyDescent="0.25">
      <c r="B868" s="172" t="s">
        <v>896</v>
      </c>
      <c r="C868" s="172">
        <v>100</v>
      </c>
      <c r="D868" s="17">
        <v>7877.3111929999995</v>
      </c>
      <c r="E868" s="17">
        <v>199.834711</v>
      </c>
      <c r="H868" s="172">
        <v>6.1487603305785121E-2</v>
      </c>
      <c r="I868" s="172">
        <f t="shared" si="13"/>
        <v>484.35698575140492</v>
      </c>
    </row>
    <row r="869" spans="2:9" hidden="1" x14ac:dyDescent="0.25">
      <c r="B869" s="172" t="s">
        <v>897</v>
      </c>
      <c r="C869" s="172">
        <v>100</v>
      </c>
      <c r="D869" s="17">
        <v>5759.892339</v>
      </c>
      <c r="E869" s="17">
        <v>267.768595</v>
      </c>
      <c r="H869" s="172">
        <v>5.9504132231404959E-2</v>
      </c>
      <c r="I869" s="172">
        <f t="shared" si="13"/>
        <v>342.73739537851242</v>
      </c>
    </row>
    <row r="870" spans="2:9" hidden="1" x14ac:dyDescent="0.25">
      <c r="B870" s="172" t="s">
        <v>898</v>
      </c>
      <c r="C870" s="172">
        <v>100</v>
      </c>
      <c r="D870" s="17">
        <v>10486.315656999999</v>
      </c>
      <c r="E870" s="17">
        <v>199.834711</v>
      </c>
      <c r="H870" s="172">
        <v>6.1487603305785121E-2</v>
      </c>
      <c r="I870" s="172">
        <f t="shared" si="13"/>
        <v>644.77841725685937</v>
      </c>
    </row>
    <row r="871" spans="2:9" hidden="1" x14ac:dyDescent="0.25">
      <c r="B871" s="172" t="s">
        <v>899</v>
      </c>
      <c r="C871" s="172">
        <v>100</v>
      </c>
      <c r="D871" s="17">
        <v>10038.819020000001</v>
      </c>
      <c r="E871" s="17">
        <v>193.38843</v>
      </c>
      <c r="H871" s="172">
        <v>5.9504132231404959E-2</v>
      </c>
      <c r="I871" s="172">
        <f t="shared" si="13"/>
        <v>597.35121441322315</v>
      </c>
    </row>
    <row r="872" spans="2:9" hidden="1" x14ac:dyDescent="0.25">
      <c r="B872" s="172" t="s">
        <v>900</v>
      </c>
      <c r="C872" s="172">
        <v>100</v>
      </c>
      <c r="D872" s="17">
        <v>13377.030451000001</v>
      </c>
      <c r="E872" s="17">
        <v>199.834711</v>
      </c>
      <c r="H872" s="172">
        <v>6.1487603305785121E-2</v>
      </c>
      <c r="I872" s="172">
        <f t="shared" si="13"/>
        <v>822.52154178049591</v>
      </c>
    </row>
    <row r="873" spans="2:9" hidden="1" x14ac:dyDescent="0.25">
      <c r="B873" s="172" t="s">
        <v>901</v>
      </c>
      <c r="C873" s="172">
        <v>100</v>
      </c>
      <c r="D873" s="17">
        <v>8867.0881719999998</v>
      </c>
      <c r="E873" s="17">
        <v>199.834711</v>
      </c>
      <c r="H873" s="172">
        <v>6.1487603305785121E-2</v>
      </c>
      <c r="I873" s="172">
        <f t="shared" si="13"/>
        <v>545.21599999735531</v>
      </c>
    </row>
    <row r="874" spans="2:9" hidden="1" x14ac:dyDescent="0.25">
      <c r="B874" s="172" t="s">
        <v>902</v>
      </c>
      <c r="C874" s="172">
        <v>100</v>
      </c>
      <c r="D874" s="17">
        <v>10361.764918999999</v>
      </c>
      <c r="E874" s="17">
        <v>193.38843</v>
      </c>
      <c r="H874" s="172">
        <v>5.9504132231404959E-2</v>
      </c>
      <c r="I874" s="172">
        <f t="shared" si="13"/>
        <v>616.56782989090902</v>
      </c>
    </row>
    <row r="875" spans="2:9" hidden="1" x14ac:dyDescent="0.25">
      <c r="B875" s="172" t="s">
        <v>903</v>
      </c>
      <c r="C875" s="172">
        <v>100</v>
      </c>
      <c r="D875" s="17">
        <v>6436.5371910000003</v>
      </c>
      <c r="E875" s="17">
        <v>232.962163</v>
      </c>
      <c r="H875" s="172">
        <v>6.1487603305785121E-2</v>
      </c>
      <c r="I875" s="172">
        <f t="shared" si="13"/>
        <v>395.76724546314051</v>
      </c>
    </row>
    <row r="876" spans="2:9" hidden="1" x14ac:dyDescent="0.25">
      <c r="B876" s="172" t="s">
        <v>904</v>
      </c>
      <c r="C876" s="172">
        <v>100</v>
      </c>
      <c r="D876" s="17">
        <v>9078.3578120000002</v>
      </c>
      <c r="E876" s="17">
        <v>263.63994400000001</v>
      </c>
      <c r="H876" s="172">
        <v>5.9504132231404959E-2</v>
      </c>
      <c r="I876" s="172">
        <f t="shared" si="13"/>
        <v>540.19980368925621</v>
      </c>
    </row>
    <row r="877" spans="2:9" x14ac:dyDescent="0.25">
      <c r="B877" s="172" t="s">
        <v>905</v>
      </c>
      <c r="C877" s="172">
        <v>300</v>
      </c>
      <c r="D877" s="17">
        <v>3250</v>
      </c>
      <c r="E877" s="17">
        <v>261.43739299999999</v>
      </c>
      <c r="H877" s="172">
        <v>6.1487603305785121E-2</v>
      </c>
      <c r="I877" s="172">
        <f t="shared" si="13"/>
        <v>199.83471074380165</v>
      </c>
    </row>
    <row r="878" spans="2:9" hidden="1" x14ac:dyDescent="0.25">
      <c r="B878" s="172" t="s">
        <v>906</v>
      </c>
      <c r="C878" s="172">
        <v>200</v>
      </c>
      <c r="D878" s="17">
        <v>3250</v>
      </c>
      <c r="E878" s="17">
        <v>199.834711</v>
      </c>
      <c r="H878" s="172">
        <v>6.1487603305785121E-2</v>
      </c>
      <c r="I878" s="172">
        <f t="shared" si="13"/>
        <v>199.83471074380165</v>
      </c>
    </row>
    <row r="879" spans="2:9" hidden="1" x14ac:dyDescent="0.25">
      <c r="B879" s="172" t="s">
        <v>907</v>
      </c>
      <c r="C879" s="172">
        <v>200</v>
      </c>
      <c r="D879" s="17">
        <v>3250</v>
      </c>
      <c r="E879" s="17">
        <v>180.495868</v>
      </c>
      <c r="H879" s="172">
        <v>5.5537190082644627E-2</v>
      </c>
      <c r="I879" s="172">
        <f t="shared" si="13"/>
        <v>180.49586776859505</v>
      </c>
    </row>
    <row r="880" spans="2:9" hidden="1" x14ac:dyDescent="0.25">
      <c r="B880" s="172" t="s">
        <v>908</v>
      </c>
      <c r="C880" s="172">
        <v>200</v>
      </c>
      <c r="D880" s="17">
        <v>3250</v>
      </c>
      <c r="E880" s="17">
        <v>199.834711</v>
      </c>
      <c r="H880" s="172">
        <v>6.1487603305785121E-2</v>
      </c>
      <c r="I880" s="172">
        <f t="shared" si="13"/>
        <v>199.83471074380165</v>
      </c>
    </row>
    <row r="881" spans="2:9" hidden="1" x14ac:dyDescent="0.25">
      <c r="B881" s="172" t="s">
        <v>909</v>
      </c>
      <c r="C881" s="172">
        <v>100</v>
      </c>
      <c r="D881" s="17">
        <v>3285.6320559999999</v>
      </c>
      <c r="E881" s="17">
        <v>193.38843</v>
      </c>
      <c r="H881" s="172">
        <v>5.9504132231404959E-2</v>
      </c>
      <c r="I881" s="172">
        <f t="shared" si="13"/>
        <v>195.50868432396695</v>
      </c>
    </row>
    <row r="882" spans="2:9" hidden="1" x14ac:dyDescent="0.25">
      <c r="B882" s="172" t="s">
        <v>910</v>
      </c>
      <c r="C882" s="172">
        <v>100</v>
      </c>
      <c r="D882" s="17">
        <v>5715.9609469999996</v>
      </c>
      <c r="E882" s="17">
        <v>199.834711</v>
      </c>
      <c r="H882" s="172">
        <v>6.1487603305785121E-2</v>
      </c>
      <c r="I882" s="172">
        <f t="shared" si="13"/>
        <v>351.46073922049584</v>
      </c>
    </row>
    <row r="883" spans="2:9" hidden="1" x14ac:dyDescent="0.25">
      <c r="B883" s="172" t="s">
        <v>911</v>
      </c>
      <c r="C883" s="172">
        <v>100</v>
      </c>
      <c r="D883" s="17">
        <v>12541.754887999999</v>
      </c>
      <c r="E883" s="17">
        <v>193.38843</v>
      </c>
      <c r="H883" s="172">
        <v>5.9504132231404959E-2</v>
      </c>
      <c r="I883" s="172">
        <f t="shared" si="13"/>
        <v>746.28624126942145</v>
      </c>
    </row>
    <row r="884" spans="2:9" hidden="1" x14ac:dyDescent="0.25">
      <c r="B884" s="172" t="s">
        <v>912</v>
      </c>
      <c r="C884" s="172">
        <v>100</v>
      </c>
      <c r="D884" s="17">
        <v>12626.340252</v>
      </c>
      <c r="E884" s="17">
        <v>199.834711</v>
      </c>
      <c r="H884" s="172">
        <v>6.1487603305785121E-2</v>
      </c>
      <c r="I884" s="172">
        <f t="shared" si="13"/>
        <v>776.36340061884289</v>
      </c>
    </row>
    <row r="885" spans="2:9" hidden="1" x14ac:dyDescent="0.25">
      <c r="B885" s="172" t="s">
        <v>913</v>
      </c>
      <c r="C885" s="172">
        <v>100</v>
      </c>
      <c r="D885" s="17">
        <v>9721.5475700000006</v>
      </c>
      <c r="E885" s="17">
        <v>199.834711</v>
      </c>
      <c r="H885" s="172">
        <v>6.1487603305785121E-2</v>
      </c>
      <c r="I885" s="172">
        <f t="shared" si="13"/>
        <v>597.7546605024794</v>
      </c>
    </row>
    <row r="886" spans="2:9" hidden="1" x14ac:dyDescent="0.25">
      <c r="B886" s="172" t="s">
        <v>914</v>
      </c>
      <c r="C886" s="172">
        <v>100</v>
      </c>
      <c r="D886" s="17">
        <v>4460.3526190000002</v>
      </c>
      <c r="E886" s="17">
        <v>193.38843</v>
      </c>
      <c r="H886" s="172">
        <v>5.9504132231404959E-2</v>
      </c>
      <c r="I886" s="172">
        <f t="shared" si="13"/>
        <v>265.40941203966946</v>
      </c>
    </row>
    <row r="887" spans="2:9" hidden="1" x14ac:dyDescent="0.25">
      <c r="B887" s="172" t="s">
        <v>915</v>
      </c>
      <c r="C887" s="172">
        <v>100</v>
      </c>
      <c r="D887" s="17">
        <v>4528.2968549999996</v>
      </c>
      <c r="E887" s="17">
        <v>199.834711</v>
      </c>
      <c r="H887" s="172">
        <v>6.1487603305785121E-2</v>
      </c>
      <c r="I887" s="172">
        <f t="shared" si="13"/>
        <v>278.43412067107437</v>
      </c>
    </row>
    <row r="888" spans="2:9" hidden="1" x14ac:dyDescent="0.25">
      <c r="B888" s="172" t="s">
        <v>916</v>
      </c>
      <c r="C888" s="172">
        <v>200</v>
      </c>
      <c r="D888" s="17">
        <v>3250</v>
      </c>
      <c r="E888" s="17">
        <v>193.38843</v>
      </c>
      <c r="H888" s="172">
        <v>5.9504132231404959E-2</v>
      </c>
      <c r="I888" s="172">
        <f t="shared" si="13"/>
        <v>193.38842975206612</v>
      </c>
    </row>
    <row r="889" spans="2:9" hidden="1" x14ac:dyDescent="0.25">
      <c r="B889" s="172" t="s">
        <v>917</v>
      </c>
      <c r="C889" s="172">
        <v>200</v>
      </c>
      <c r="D889" s="17">
        <v>3250</v>
      </c>
      <c r="E889" s="17">
        <v>199.834711</v>
      </c>
      <c r="H889" s="172">
        <v>6.1487603305785121E-2</v>
      </c>
      <c r="I889" s="172">
        <f t="shared" si="13"/>
        <v>199.83471074380165</v>
      </c>
    </row>
    <row r="890" spans="2:9" hidden="1" x14ac:dyDescent="0.25">
      <c r="B890" s="172" t="s">
        <v>918</v>
      </c>
      <c r="C890" s="172">
        <v>100</v>
      </c>
      <c r="D890" s="17">
        <v>23149.824892000001</v>
      </c>
      <c r="E890" s="17">
        <v>199.834711</v>
      </c>
      <c r="H890" s="172">
        <v>6.1487603305785121E-2</v>
      </c>
      <c r="I890" s="172">
        <f t="shared" si="13"/>
        <v>1423.4272495576859</v>
      </c>
    </row>
    <row r="891" spans="2:9" hidden="1" x14ac:dyDescent="0.25">
      <c r="B891" s="172" t="s">
        <v>919</v>
      </c>
      <c r="C891" s="172">
        <v>100</v>
      </c>
      <c r="D891" s="17">
        <v>7324.1097479999999</v>
      </c>
      <c r="E891" s="17">
        <v>249.91735499999999</v>
      </c>
      <c r="H891" s="172">
        <v>5.5537190082644627E-2</v>
      </c>
      <c r="I891" s="172">
        <f t="shared" si="13"/>
        <v>406.76047526082641</v>
      </c>
    </row>
    <row r="892" spans="2:9" hidden="1" x14ac:dyDescent="0.25">
      <c r="B892" s="172" t="s">
        <v>920</v>
      </c>
      <c r="C892" s="172">
        <v>100</v>
      </c>
      <c r="D892" s="17">
        <v>46294.779441999999</v>
      </c>
      <c r="E892" s="17">
        <v>276.69421499999999</v>
      </c>
      <c r="H892" s="172">
        <v>6.1487603305785121E-2</v>
      </c>
      <c r="I892" s="172">
        <f t="shared" si="13"/>
        <v>2846.5550334585123</v>
      </c>
    </row>
    <row r="893" spans="2:9" hidden="1" x14ac:dyDescent="0.25">
      <c r="B893" s="172" t="s">
        <v>921</v>
      </c>
      <c r="C893" s="172">
        <v>100</v>
      </c>
      <c r="D893" s="17">
        <v>7694.2141869999996</v>
      </c>
      <c r="E893" s="17">
        <v>267.768595</v>
      </c>
      <c r="H893" s="172">
        <v>5.9504132231404959E-2</v>
      </c>
      <c r="I893" s="172">
        <f t="shared" si="13"/>
        <v>457.83753839999997</v>
      </c>
    </row>
    <row r="894" spans="2:9" hidden="1" x14ac:dyDescent="0.25">
      <c r="B894" s="172" t="s">
        <v>922</v>
      </c>
      <c r="C894" s="172">
        <v>100</v>
      </c>
      <c r="D894" s="17">
        <v>12280.749929</v>
      </c>
      <c r="E894" s="17">
        <v>199.834711</v>
      </c>
      <c r="H894" s="172">
        <v>6.1487603305785121E-2</v>
      </c>
      <c r="I894" s="172">
        <f t="shared" si="13"/>
        <v>755.11387993190078</v>
      </c>
    </row>
    <row r="895" spans="2:9" hidden="1" x14ac:dyDescent="0.25">
      <c r="B895" s="172" t="s">
        <v>923</v>
      </c>
      <c r="C895" s="172">
        <v>100</v>
      </c>
      <c r="D895" s="17">
        <v>9175.8857370000005</v>
      </c>
      <c r="E895" s="17">
        <v>193.38843</v>
      </c>
      <c r="H895" s="172">
        <v>5.9504132231404959E-2</v>
      </c>
      <c r="I895" s="172">
        <f t="shared" si="13"/>
        <v>546.00311823471077</v>
      </c>
    </row>
    <row r="896" spans="2:9" hidden="1" x14ac:dyDescent="0.25">
      <c r="B896" s="172" t="s">
        <v>924</v>
      </c>
      <c r="C896" s="172">
        <v>100</v>
      </c>
      <c r="D896" s="17">
        <v>12023.21164</v>
      </c>
      <c r="E896" s="17">
        <v>199.834711</v>
      </c>
      <c r="H896" s="172">
        <v>6.1487603305785121E-2</v>
      </c>
      <c r="I896" s="172">
        <f t="shared" si="13"/>
        <v>739.27846778181811</v>
      </c>
    </row>
    <row r="897" spans="2:9" hidden="1" x14ac:dyDescent="0.25">
      <c r="B897" s="172" t="s">
        <v>925</v>
      </c>
      <c r="C897" s="172">
        <v>100</v>
      </c>
      <c r="D897" s="17">
        <v>12876.042508</v>
      </c>
      <c r="E897" s="17">
        <v>199.834711</v>
      </c>
      <c r="H897" s="172">
        <v>6.1487603305785121E-2</v>
      </c>
      <c r="I897" s="172">
        <f t="shared" si="13"/>
        <v>791.71699388033062</v>
      </c>
    </row>
    <row r="898" spans="2:9" hidden="1" x14ac:dyDescent="0.25">
      <c r="B898" s="172" t="s">
        <v>926</v>
      </c>
      <c r="C898" s="172">
        <v>100</v>
      </c>
      <c r="D898" s="17">
        <v>11342.199828999999</v>
      </c>
      <c r="E898" s="17">
        <v>193.38843</v>
      </c>
      <c r="H898" s="172">
        <v>5.9504132231404959E-2</v>
      </c>
      <c r="I898" s="172">
        <f t="shared" si="13"/>
        <v>674.90775841983464</v>
      </c>
    </row>
    <row r="899" spans="2:9" hidden="1" x14ac:dyDescent="0.25">
      <c r="B899" s="172" t="s">
        <v>927</v>
      </c>
      <c r="C899" s="172">
        <v>100</v>
      </c>
      <c r="D899" s="17">
        <v>8361.3083779999997</v>
      </c>
      <c r="E899" s="17">
        <v>245.950413</v>
      </c>
      <c r="H899" s="172">
        <v>6.1487603305785121E-2</v>
      </c>
      <c r="I899" s="172">
        <f t="shared" si="13"/>
        <v>514.11681266380162</v>
      </c>
    </row>
    <row r="900" spans="2:9" hidden="1" x14ac:dyDescent="0.25">
      <c r="B900" s="172" t="s">
        <v>928</v>
      </c>
      <c r="C900" s="172">
        <v>100</v>
      </c>
      <c r="D900" s="17">
        <v>10330.312162</v>
      </c>
      <c r="E900" s="17">
        <v>238.01652899999999</v>
      </c>
      <c r="H900" s="172">
        <v>5.9504132231404959E-2</v>
      </c>
      <c r="I900" s="172">
        <f t="shared" si="13"/>
        <v>614.69626087933887</v>
      </c>
    </row>
    <row r="901" spans="2:9" x14ac:dyDescent="0.25">
      <c r="B901" s="172" t="s">
        <v>929</v>
      </c>
      <c r="C901" s="172">
        <v>300</v>
      </c>
      <c r="D901" s="17">
        <v>3250</v>
      </c>
      <c r="E901" s="17">
        <v>245.950413</v>
      </c>
      <c r="H901" s="172">
        <v>6.1487603305785121E-2</v>
      </c>
      <c r="I901" s="172">
        <f t="shared" si="13"/>
        <v>199.83471074380165</v>
      </c>
    </row>
    <row r="902" spans="2:9" x14ac:dyDescent="0.25">
      <c r="B902" s="172" t="s">
        <v>930</v>
      </c>
      <c r="C902" s="172">
        <v>300</v>
      </c>
      <c r="D902" s="17">
        <v>3250</v>
      </c>
      <c r="E902" s="17">
        <v>276.69421499999999</v>
      </c>
      <c r="H902" s="172">
        <v>6.1487603305785121E-2</v>
      </c>
      <c r="I902" s="172">
        <f t="shared" si="13"/>
        <v>199.83471074380165</v>
      </c>
    </row>
    <row r="903" spans="2:9" hidden="1" x14ac:dyDescent="0.25">
      <c r="B903" s="172" t="s">
        <v>931</v>
      </c>
      <c r="C903" s="172">
        <v>100</v>
      </c>
      <c r="D903" s="17">
        <v>33119.051565000002</v>
      </c>
      <c r="E903" s="17">
        <v>258.84297500000002</v>
      </c>
      <c r="H903" s="172">
        <v>5.752066115702479E-2</v>
      </c>
      <c r="I903" s="172">
        <f t="shared" si="13"/>
        <v>1905.0297429123966</v>
      </c>
    </row>
    <row r="904" spans="2:9" hidden="1" x14ac:dyDescent="0.25">
      <c r="B904" s="172" t="s">
        <v>932</v>
      </c>
      <c r="C904" s="172">
        <v>100</v>
      </c>
      <c r="D904" s="17">
        <v>10926.375456</v>
      </c>
      <c r="E904" s="17">
        <v>276.69421499999999</v>
      </c>
      <c r="H904" s="172">
        <v>6.1487603305785121E-2</v>
      </c>
      <c r="I904" s="172">
        <f t="shared" si="13"/>
        <v>671.83663960859496</v>
      </c>
    </row>
    <row r="905" spans="2:9" x14ac:dyDescent="0.25">
      <c r="B905" s="172" t="s">
        <v>933</v>
      </c>
      <c r="C905" s="172">
        <v>300</v>
      </c>
      <c r="D905" s="17">
        <v>3250</v>
      </c>
      <c r="E905" s="17">
        <v>267.768595</v>
      </c>
      <c r="H905" s="172">
        <v>5.9504132231404959E-2</v>
      </c>
      <c r="I905" s="172">
        <f t="shared" si="13"/>
        <v>193.38842975206612</v>
      </c>
    </row>
    <row r="906" spans="2:9" hidden="1" x14ac:dyDescent="0.25">
      <c r="B906" s="172" t="s">
        <v>934</v>
      </c>
      <c r="C906" s="172">
        <v>100</v>
      </c>
      <c r="D906" s="17">
        <v>13051.572227000001</v>
      </c>
      <c r="E906" s="17">
        <v>199.834711</v>
      </c>
      <c r="H906" s="172">
        <v>6.1487603305785121E-2</v>
      </c>
      <c r="I906" s="172">
        <f t="shared" si="13"/>
        <v>802.5098956105785</v>
      </c>
    </row>
    <row r="907" spans="2:9" hidden="1" x14ac:dyDescent="0.25">
      <c r="B907" s="172" t="s">
        <v>935</v>
      </c>
      <c r="C907" s="172">
        <v>100</v>
      </c>
      <c r="D907" s="17">
        <v>7600.1345199999996</v>
      </c>
      <c r="E907" s="17">
        <v>193.38843</v>
      </c>
      <c r="H907" s="172">
        <v>5.9504132231404959E-2</v>
      </c>
      <c r="I907" s="172">
        <f t="shared" si="13"/>
        <v>452.23940945454541</v>
      </c>
    </row>
    <row r="908" spans="2:9" hidden="1" x14ac:dyDescent="0.25">
      <c r="B908" s="172" t="s">
        <v>936</v>
      </c>
      <c r="C908" s="172">
        <v>100</v>
      </c>
      <c r="D908" s="17">
        <v>12303.578642</v>
      </c>
      <c r="E908" s="17">
        <v>199.834711</v>
      </c>
      <c r="H908" s="172">
        <v>6.1487603305785121E-2</v>
      </c>
      <c r="I908" s="172">
        <f t="shared" ref="I908:I971" si="14">D908*H908</f>
        <v>756.51756278082644</v>
      </c>
    </row>
    <row r="909" spans="2:9" hidden="1" x14ac:dyDescent="0.25">
      <c r="B909" s="172" t="s">
        <v>937</v>
      </c>
      <c r="C909" s="172">
        <v>100</v>
      </c>
      <c r="D909" s="17">
        <v>9210.5943179999995</v>
      </c>
      <c r="E909" s="17">
        <v>199.834711</v>
      </c>
      <c r="H909" s="172">
        <v>6.1487603305785121E-2</v>
      </c>
      <c r="I909" s="172">
        <f t="shared" si="14"/>
        <v>566.33736963570243</v>
      </c>
    </row>
    <row r="910" spans="2:9" hidden="1" x14ac:dyDescent="0.25">
      <c r="B910" s="172" t="s">
        <v>938</v>
      </c>
      <c r="C910" s="172">
        <v>100</v>
      </c>
      <c r="D910" s="17">
        <v>12945.549892999999</v>
      </c>
      <c r="E910" s="17">
        <v>193.38843</v>
      </c>
      <c r="H910" s="172">
        <v>5.9504132231404959E-2</v>
      </c>
      <c r="I910" s="172">
        <f t="shared" si="14"/>
        <v>770.31371264132224</v>
      </c>
    </row>
    <row r="911" spans="2:9" hidden="1" x14ac:dyDescent="0.25">
      <c r="B911" s="172" t="s">
        <v>939</v>
      </c>
      <c r="C911" s="172">
        <v>100</v>
      </c>
      <c r="D911" s="17">
        <v>8405.7018740000003</v>
      </c>
      <c r="E911" s="17">
        <v>245.950413</v>
      </c>
      <c r="H911" s="172">
        <v>6.1487603305785121E-2</v>
      </c>
      <c r="I911" s="172">
        <f t="shared" si="14"/>
        <v>516.84646233520664</v>
      </c>
    </row>
    <row r="912" spans="2:9" hidden="1" x14ac:dyDescent="0.25">
      <c r="B912" s="172" t="s">
        <v>940</v>
      </c>
      <c r="C912" s="172">
        <v>100</v>
      </c>
      <c r="D912" s="17">
        <v>10381.755359000001</v>
      </c>
      <c r="E912" s="17">
        <v>238.01652899999999</v>
      </c>
      <c r="H912" s="172">
        <v>5.9504132231404959E-2</v>
      </c>
      <c r="I912" s="172">
        <f t="shared" si="14"/>
        <v>617.75734367603309</v>
      </c>
    </row>
    <row r="913" spans="2:9" hidden="1" x14ac:dyDescent="0.25">
      <c r="B913" s="172" t="s">
        <v>941</v>
      </c>
      <c r="C913" s="172">
        <v>100</v>
      </c>
      <c r="D913" s="17">
        <v>23061.966759999999</v>
      </c>
      <c r="E913" s="17">
        <v>245.950413</v>
      </c>
      <c r="H913" s="172">
        <v>6.1487603305785121E-2</v>
      </c>
      <c r="I913" s="172">
        <f t="shared" si="14"/>
        <v>1418.0250635900825</v>
      </c>
    </row>
    <row r="914" spans="2:9" hidden="1" x14ac:dyDescent="0.25">
      <c r="B914" s="172" t="s">
        <v>942</v>
      </c>
      <c r="C914" s="172">
        <v>100</v>
      </c>
      <c r="D914" s="17">
        <v>34203.202855000003</v>
      </c>
      <c r="E914" s="17">
        <v>276.69421499999999</v>
      </c>
      <c r="H914" s="172">
        <v>6.1487603305785121E-2</v>
      </c>
      <c r="I914" s="172">
        <f t="shared" si="14"/>
        <v>2103.0729689355371</v>
      </c>
    </row>
    <row r="915" spans="2:9" x14ac:dyDescent="0.25">
      <c r="B915" s="172" t="s">
        <v>943</v>
      </c>
      <c r="C915" s="172">
        <v>300</v>
      </c>
      <c r="D915" s="17">
        <v>3474.6922760000002</v>
      </c>
      <c r="E915" s="17">
        <v>249.91735499999999</v>
      </c>
      <c r="H915" s="172">
        <v>5.5537190082644627E-2</v>
      </c>
      <c r="I915" s="172">
        <f t="shared" si="14"/>
        <v>192.97464541090909</v>
      </c>
    </row>
    <row r="916" spans="2:9" x14ac:dyDescent="0.25">
      <c r="B916" s="172" t="s">
        <v>944</v>
      </c>
      <c r="C916" s="172">
        <v>300</v>
      </c>
      <c r="D916" s="17">
        <v>3250</v>
      </c>
      <c r="E916" s="17">
        <v>276.69421499999999</v>
      </c>
      <c r="H916" s="172">
        <v>6.1487603305785121E-2</v>
      </c>
      <c r="I916" s="172">
        <f t="shared" si="14"/>
        <v>199.83471074380165</v>
      </c>
    </row>
    <row r="917" spans="2:9" x14ac:dyDescent="0.25">
      <c r="B917" s="172" t="s">
        <v>945</v>
      </c>
      <c r="C917" s="172">
        <v>300</v>
      </c>
      <c r="D917" s="17">
        <v>3250</v>
      </c>
      <c r="E917" s="17">
        <v>267.768595</v>
      </c>
      <c r="H917" s="172">
        <v>5.9504132231404959E-2</v>
      </c>
      <c r="I917" s="172">
        <f t="shared" si="14"/>
        <v>193.38842975206612</v>
      </c>
    </row>
    <row r="918" spans="2:9" hidden="1" x14ac:dyDescent="0.25">
      <c r="B918" s="172" t="s">
        <v>946</v>
      </c>
      <c r="C918" s="172">
        <v>100</v>
      </c>
      <c r="D918" s="17">
        <v>9124.2436390000003</v>
      </c>
      <c r="E918" s="17">
        <v>199.834711</v>
      </c>
      <c r="H918" s="172">
        <v>6.1487603305785121E-2</v>
      </c>
      <c r="I918" s="172">
        <f t="shared" si="14"/>
        <v>561.02787334016523</v>
      </c>
    </row>
    <row r="919" spans="2:9" hidden="1" x14ac:dyDescent="0.25">
      <c r="B919" s="172" t="s">
        <v>947</v>
      </c>
      <c r="C919" s="172">
        <v>100</v>
      </c>
      <c r="D919" s="17">
        <v>9056.4975520000007</v>
      </c>
      <c r="E919" s="17">
        <v>193.38843</v>
      </c>
      <c r="H919" s="172">
        <v>5.9504132231404959E-2</v>
      </c>
      <c r="I919" s="172">
        <f t="shared" si="14"/>
        <v>538.89902788760332</v>
      </c>
    </row>
    <row r="920" spans="2:9" hidden="1" x14ac:dyDescent="0.25">
      <c r="B920" s="172" t="s">
        <v>948</v>
      </c>
      <c r="C920" s="172">
        <v>100</v>
      </c>
      <c r="D920" s="17">
        <v>14846.720479</v>
      </c>
      <c r="E920" s="17">
        <v>199.834711</v>
      </c>
      <c r="H920" s="172">
        <v>6.1487603305785121E-2</v>
      </c>
      <c r="I920" s="172">
        <f t="shared" si="14"/>
        <v>912.88925920462805</v>
      </c>
    </row>
    <row r="921" spans="2:9" hidden="1" x14ac:dyDescent="0.25">
      <c r="B921" s="172" t="s">
        <v>949</v>
      </c>
      <c r="C921" s="172">
        <v>100</v>
      </c>
      <c r="D921" s="17">
        <v>8425.3807780000006</v>
      </c>
      <c r="E921" s="17">
        <v>199.834711</v>
      </c>
      <c r="H921" s="172">
        <v>6.1487603305785121E-2</v>
      </c>
      <c r="I921" s="172">
        <f t="shared" si="14"/>
        <v>518.05647097785129</v>
      </c>
    </row>
    <row r="922" spans="2:9" hidden="1" x14ac:dyDescent="0.25">
      <c r="B922" s="172" t="s">
        <v>950</v>
      </c>
      <c r="C922" s="172">
        <v>100</v>
      </c>
      <c r="D922" s="17">
        <v>15352.790131</v>
      </c>
      <c r="E922" s="17">
        <v>193.38843</v>
      </c>
      <c r="H922" s="172">
        <v>5.9504132231404959E-2</v>
      </c>
      <c r="I922" s="172">
        <f t="shared" si="14"/>
        <v>913.55445407603304</v>
      </c>
    </row>
    <row r="923" spans="2:9" hidden="1" x14ac:dyDescent="0.25">
      <c r="B923" s="172" t="s">
        <v>951</v>
      </c>
      <c r="C923" s="172">
        <v>100</v>
      </c>
      <c r="D923" s="17">
        <v>8575.8907309999995</v>
      </c>
      <c r="E923" s="17">
        <v>254.16240099999999</v>
      </c>
      <c r="H923" s="172">
        <v>6.1487603305785121E-2</v>
      </c>
      <c r="I923" s="172">
        <f t="shared" si="14"/>
        <v>527.31096726148758</v>
      </c>
    </row>
    <row r="924" spans="2:9" hidden="1" x14ac:dyDescent="0.25">
      <c r="B924" s="172" t="s">
        <v>952</v>
      </c>
      <c r="C924" s="172">
        <v>100</v>
      </c>
      <c r="D924" s="17">
        <v>9295.8019569999997</v>
      </c>
      <c r="E924" s="17">
        <v>251.726101</v>
      </c>
      <c r="H924" s="172">
        <v>5.9504132231404959E-2</v>
      </c>
      <c r="I924" s="172">
        <f t="shared" si="14"/>
        <v>553.13862884628099</v>
      </c>
    </row>
    <row r="925" spans="2:9" hidden="1" x14ac:dyDescent="0.25">
      <c r="B925" s="172" t="s">
        <v>953</v>
      </c>
      <c r="C925" s="172">
        <v>200</v>
      </c>
      <c r="D925" s="17">
        <v>3250</v>
      </c>
      <c r="E925" s="17">
        <v>199.834711</v>
      </c>
      <c r="H925" s="172">
        <v>6.1487603305785121E-2</v>
      </c>
      <c r="I925" s="172">
        <f t="shared" si="14"/>
        <v>199.83471074380165</v>
      </c>
    </row>
    <row r="926" spans="2:9" hidden="1" x14ac:dyDescent="0.25">
      <c r="B926" s="172" t="s">
        <v>954</v>
      </c>
      <c r="C926" s="172">
        <v>100</v>
      </c>
      <c r="D926" s="17">
        <v>12547.803432999999</v>
      </c>
      <c r="E926" s="17">
        <v>199.834711</v>
      </c>
      <c r="H926" s="172">
        <v>6.1487603305785121E-2</v>
      </c>
      <c r="I926" s="172">
        <f t="shared" si="14"/>
        <v>771.53435984727264</v>
      </c>
    </row>
    <row r="927" spans="2:9" hidden="1" x14ac:dyDescent="0.25">
      <c r="B927" s="172" t="s">
        <v>955</v>
      </c>
      <c r="C927" s="172">
        <v>100</v>
      </c>
      <c r="D927" s="17">
        <v>44007.276182000001</v>
      </c>
      <c r="E927" s="17">
        <v>249.91735499999999</v>
      </c>
      <c r="H927" s="172">
        <v>5.5537190082644627E-2</v>
      </c>
      <c r="I927" s="172">
        <f t="shared" si="14"/>
        <v>2444.0404623391737</v>
      </c>
    </row>
    <row r="928" spans="2:9" hidden="1" x14ac:dyDescent="0.25">
      <c r="B928" s="172" t="s">
        <v>956</v>
      </c>
      <c r="C928" s="172">
        <v>100</v>
      </c>
      <c r="D928" s="17">
        <v>18544.102488</v>
      </c>
      <c r="E928" s="17">
        <v>276.69421499999999</v>
      </c>
      <c r="H928" s="172">
        <v>6.1487603305785121E-2</v>
      </c>
      <c r="I928" s="172">
        <f t="shared" si="14"/>
        <v>1140.2324174439668</v>
      </c>
    </row>
    <row r="929" spans="2:9" x14ac:dyDescent="0.25">
      <c r="B929" s="172" t="s">
        <v>957</v>
      </c>
      <c r="C929" s="172">
        <v>300</v>
      </c>
      <c r="D929" s="17">
        <v>3250</v>
      </c>
      <c r="E929" s="17">
        <v>267.768595</v>
      </c>
      <c r="H929" s="172">
        <v>5.9504132231404959E-2</v>
      </c>
      <c r="I929" s="172">
        <f t="shared" si="14"/>
        <v>193.38842975206612</v>
      </c>
    </row>
    <row r="930" spans="2:9" hidden="1" x14ac:dyDescent="0.25">
      <c r="B930" s="172" t="s">
        <v>958</v>
      </c>
      <c r="C930" s="172">
        <v>100</v>
      </c>
      <c r="D930" s="17">
        <v>16884.874930000002</v>
      </c>
      <c r="E930" s="17">
        <v>199.834711</v>
      </c>
      <c r="H930" s="172">
        <v>6.1487603305785121E-2</v>
      </c>
      <c r="I930" s="172">
        <f t="shared" si="14"/>
        <v>1038.2104915636364</v>
      </c>
    </row>
    <row r="931" spans="2:9" hidden="1" x14ac:dyDescent="0.25">
      <c r="B931" s="172" t="s">
        <v>959</v>
      </c>
      <c r="C931" s="172">
        <v>100</v>
      </c>
      <c r="D931" s="17">
        <v>18977.775322000001</v>
      </c>
      <c r="E931" s="17">
        <v>193.38843</v>
      </c>
      <c r="H931" s="172">
        <v>5.9504132231404959E-2</v>
      </c>
      <c r="I931" s="172">
        <f t="shared" si="14"/>
        <v>1129.2560522181818</v>
      </c>
    </row>
    <row r="932" spans="2:9" hidden="1" x14ac:dyDescent="0.25">
      <c r="B932" s="172" t="s">
        <v>960</v>
      </c>
      <c r="C932" s="172">
        <v>100</v>
      </c>
      <c r="D932" s="17">
        <v>15775.022719000001</v>
      </c>
      <c r="E932" s="17">
        <v>199.834711</v>
      </c>
      <c r="H932" s="172">
        <v>6.1487603305785121E-2</v>
      </c>
      <c r="I932" s="172">
        <f t="shared" si="14"/>
        <v>969.96833908561985</v>
      </c>
    </row>
    <row r="933" spans="2:9" hidden="1" x14ac:dyDescent="0.25">
      <c r="B933" s="172" t="s">
        <v>961</v>
      </c>
      <c r="C933" s="172">
        <v>100</v>
      </c>
      <c r="D933" s="17">
        <v>14206.690850999999</v>
      </c>
      <c r="E933" s="17">
        <v>199.834711</v>
      </c>
      <c r="H933" s="172">
        <v>6.1487603305785121E-2</v>
      </c>
      <c r="I933" s="172">
        <f t="shared" si="14"/>
        <v>873.5353713342148</v>
      </c>
    </row>
    <row r="934" spans="2:9" hidden="1" x14ac:dyDescent="0.25">
      <c r="B934" s="172" t="s">
        <v>962</v>
      </c>
      <c r="C934" s="172">
        <v>100</v>
      </c>
      <c r="D934" s="17">
        <v>12431.196338</v>
      </c>
      <c r="E934" s="17">
        <v>193.38843</v>
      </c>
      <c r="H934" s="172">
        <v>5.9504132231404959E-2</v>
      </c>
      <c r="I934" s="172">
        <f t="shared" si="14"/>
        <v>739.7075506909091</v>
      </c>
    </row>
    <row r="935" spans="2:9" hidden="1" x14ac:dyDescent="0.25">
      <c r="B935" s="172" t="s">
        <v>963</v>
      </c>
      <c r="C935" s="172">
        <v>100</v>
      </c>
      <c r="D935" s="17">
        <v>9474.456349</v>
      </c>
      <c r="E935" s="17">
        <v>245.950413</v>
      </c>
      <c r="H935" s="172">
        <v>6.1487603305785121E-2</v>
      </c>
      <c r="I935" s="172">
        <f t="shared" si="14"/>
        <v>582.5616135252892</v>
      </c>
    </row>
    <row r="936" spans="2:9" hidden="1" x14ac:dyDescent="0.25">
      <c r="B936" s="172" t="s">
        <v>964</v>
      </c>
      <c r="C936" s="172">
        <v>100</v>
      </c>
      <c r="D936" s="17">
        <v>10931.398293</v>
      </c>
      <c r="E936" s="17">
        <v>238.01652899999999</v>
      </c>
      <c r="H936" s="172">
        <v>5.9504132231404959E-2</v>
      </c>
      <c r="I936" s="172">
        <f t="shared" si="14"/>
        <v>650.4633695008265</v>
      </c>
    </row>
    <row r="937" spans="2:9" hidden="1" x14ac:dyDescent="0.25">
      <c r="B937" s="172" t="s">
        <v>965</v>
      </c>
      <c r="C937" s="172">
        <v>100</v>
      </c>
      <c r="D937" s="17">
        <v>11307.019844</v>
      </c>
      <c r="E937" s="17">
        <v>245.950413</v>
      </c>
      <c r="H937" s="172">
        <v>6.1487603305785121E-2</v>
      </c>
      <c r="I937" s="172">
        <f t="shared" si="14"/>
        <v>695.24155073851239</v>
      </c>
    </row>
    <row r="938" spans="2:9" hidden="1" x14ac:dyDescent="0.25">
      <c r="B938" s="172" t="s">
        <v>966</v>
      </c>
      <c r="C938" s="172">
        <v>100</v>
      </c>
      <c r="D938" s="17">
        <v>7628.0718269999998</v>
      </c>
      <c r="E938" s="17">
        <v>276.69421499999999</v>
      </c>
      <c r="H938" s="172">
        <v>6.1487603305785121E-2</v>
      </c>
      <c r="I938" s="172">
        <f t="shared" si="14"/>
        <v>469.03185448661151</v>
      </c>
    </row>
    <row r="939" spans="2:9" hidden="1" x14ac:dyDescent="0.25">
      <c r="B939" s="172" t="s">
        <v>967</v>
      </c>
      <c r="C939" s="172">
        <v>100</v>
      </c>
      <c r="D939" s="17">
        <v>23127.392062999999</v>
      </c>
      <c r="E939" s="17">
        <v>249.91735499999999</v>
      </c>
      <c r="H939" s="172">
        <v>5.5537190082644627E-2</v>
      </c>
      <c r="I939" s="172">
        <f t="shared" si="14"/>
        <v>1284.4303691186776</v>
      </c>
    </row>
    <row r="940" spans="2:9" hidden="1" x14ac:dyDescent="0.25">
      <c r="B940" s="172" t="s">
        <v>968</v>
      </c>
      <c r="C940" s="172">
        <v>100</v>
      </c>
      <c r="D940" s="17">
        <v>13071.705246</v>
      </c>
      <c r="E940" s="17">
        <v>276.69421499999999</v>
      </c>
      <c r="H940" s="172">
        <v>6.1487603305785121E-2</v>
      </c>
      <c r="I940" s="172">
        <f t="shared" si="14"/>
        <v>803.74782669619833</v>
      </c>
    </row>
    <row r="941" spans="2:9" x14ac:dyDescent="0.25">
      <c r="B941" s="172" t="s">
        <v>969</v>
      </c>
      <c r="C941" s="172">
        <v>300</v>
      </c>
      <c r="D941" s="17">
        <v>3826.4720769999999</v>
      </c>
      <c r="E941" s="17">
        <v>267.768595</v>
      </c>
      <c r="H941" s="172">
        <v>5.9504132231404959E-2</v>
      </c>
      <c r="I941" s="172">
        <f t="shared" si="14"/>
        <v>227.69090044958676</v>
      </c>
    </row>
    <row r="942" spans="2:9" hidden="1" x14ac:dyDescent="0.25">
      <c r="B942" s="172" t="s">
        <v>970</v>
      </c>
      <c r="C942" s="172">
        <v>100</v>
      </c>
      <c r="D942" s="17">
        <v>9809.998012</v>
      </c>
      <c r="E942" s="17">
        <v>199.834711</v>
      </c>
      <c r="H942" s="172">
        <v>6.1487603305785121E-2</v>
      </c>
      <c r="I942" s="172">
        <f t="shared" si="14"/>
        <v>603.19326619239666</v>
      </c>
    </row>
    <row r="943" spans="2:9" hidden="1" x14ac:dyDescent="0.25">
      <c r="B943" s="172" t="s">
        <v>971</v>
      </c>
      <c r="C943" s="172">
        <v>100</v>
      </c>
      <c r="D943" s="17">
        <v>8121.8496679999998</v>
      </c>
      <c r="E943" s="17">
        <v>193.38843</v>
      </c>
      <c r="H943" s="172">
        <v>5.9504132231404959E-2</v>
      </c>
      <c r="I943" s="172">
        <f t="shared" si="14"/>
        <v>483.28361660826448</v>
      </c>
    </row>
    <row r="944" spans="2:9" hidden="1" x14ac:dyDescent="0.25">
      <c r="B944" s="172" t="s">
        <v>972</v>
      </c>
      <c r="C944" s="172">
        <v>100</v>
      </c>
      <c r="D944" s="17">
        <v>14098.050936</v>
      </c>
      <c r="E944" s="17">
        <v>199.834711</v>
      </c>
      <c r="H944" s="172">
        <v>6.1487603305785121E-2</v>
      </c>
      <c r="I944" s="172">
        <f t="shared" si="14"/>
        <v>866.85536333752054</v>
      </c>
    </row>
    <row r="945" spans="2:9" hidden="1" x14ac:dyDescent="0.25">
      <c r="B945" s="172" t="s">
        <v>973</v>
      </c>
      <c r="C945" s="172">
        <v>100</v>
      </c>
      <c r="D945" s="17">
        <v>9606.4867140000006</v>
      </c>
      <c r="E945" s="17">
        <v>199.834711</v>
      </c>
      <c r="H945" s="172">
        <v>6.1487603305785121E-2</v>
      </c>
      <c r="I945" s="172">
        <f t="shared" si="14"/>
        <v>590.67984423272731</v>
      </c>
    </row>
    <row r="946" spans="2:9" hidden="1" x14ac:dyDescent="0.25">
      <c r="B946" s="172" t="s">
        <v>974</v>
      </c>
      <c r="C946" s="172">
        <v>100</v>
      </c>
      <c r="D946" s="17">
        <v>13478.576663</v>
      </c>
      <c r="E946" s="17">
        <v>193.38843</v>
      </c>
      <c r="H946" s="172">
        <v>5.9504132231404959E-2</v>
      </c>
      <c r="I946" s="172">
        <f t="shared" si="14"/>
        <v>802.03100804628093</v>
      </c>
    </row>
    <row r="947" spans="2:9" hidden="1" x14ac:dyDescent="0.25">
      <c r="B947" s="172" t="s">
        <v>975</v>
      </c>
      <c r="C947" s="172">
        <v>100</v>
      </c>
      <c r="D947" s="17">
        <v>9549.8168530000003</v>
      </c>
      <c r="E947" s="17">
        <v>245.950413</v>
      </c>
      <c r="H947" s="172">
        <v>6.1487603305785121E-2</v>
      </c>
      <c r="I947" s="172">
        <f t="shared" si="14"/>
        <v>587.19535030016527</v>
      </c>
    </row>
    <row r="948" spans="2:9" hidden="1" x14ac:dyDescent="0.25">
      <c r="B948" s="172" t="s">
        <v>976</v>
      </c>
      <c r="C948" s="172">
        <v>100</v>
      </c>
      <c r="D948" s="17">
        <v>13188.817652</v>
      </c>
      <c r="E948" s="17">
        <v>238.01652899999999</v>
      </c>
      <c r="H948" s="172">
        <v>5.9504132231404959E-2</v>
      </c>
      <c r="I948" s="172">
        <f t="shared" si="14"/>
        <v>784.78914954049583</v>
      </c>
    </row>
    <row r="949" spans="2:9" hidden="1" x14ac:dyDescent="0.25">
      <c r="B949" s="172" t="s">
        <v>977</v>
      </c>
      <c r="C949" s="172">
        <v>100</v>
      </c>
      <c r="D949" s="17">
        <v>5985.3385360000002</v>
      </c>
      <c r="E949" s="17">
        <v>245.950413</v>
      </c>
      <c r="H949" s="172">
        <v>6.1487603305785121E-2</v>
      </c>
      <c r="I949" s="172">
        <f t="shared" si="14"/>
        <v>368.02412155239671</v>
      </c>
    </row>
    <row r="950" spans="2:9" x14ac:dyDescent="0.25">
      <c r="B950" s="172" t="s">
        <v>978</v>
      </c>
      <c r="C950" s="172">
        <v>300</v>
      </c>
      <c r="D950" s="17">
        <v>3250</v>
      </c>
      <c r="E950" s="17">
        <v>276.69421499999999</v>
      </c>
      <c r="H950" s="172">
        <v>6.1487603305785121E-2</v>
      </c>
      <c r="I950" s="172">
        <f t="shared" si="14"/>
        <v>199.83471074380165</v>
      </c>
    </row>
    <row r="951" spans="2:9" hidden="1" x14ac:dyDescent="0.25">
      <c r="B951" s="172" t="s">
        <v>979</v>
      </c>
      <c r="C951" s="172">
        <v>100</v>
      </c>
      <c r="D951" s="17">
        <v>29902.375875000002</v>
      </c>
      <c r="E951" s="17">
        <v>186.942149</v>
      </c>
      <c r="H951" s="172">
        <v>5.752066115702479E-2</v>
      </c>
      <c r="I951" s="172">
        <f t="shared" si="14"/>
        <v>1720.0044304958678</v>
      </c>
    </row>
    <row r="952" spans="2:9" hidden="1" x14ac:dyDescent="0.25">
      <c r="B952" s="172" t="s">
        <v>980</v>
      </c>
      <c r="C952" s="172">
        <v>100</v>
      </c>
      <c r="D952" s="17">
        <v>7528.2992329999997</v>
      </c>
      <c r="E952" s="17">
        <v>199.834711</v>
      </c>
      <c r="H952" s="172">
        <v>6.1487603305785121E-2</v>
      </c>
      <c r="I952" s="172">
        <f t="shared" si="14"/>
        <v>462.89707680595035</v>
      </c>
    </row>
    <row r="953" spans="2:9" hidden="1" x14ac:dyDescent="0.25">
      <c r="B953" s="172" t="s">
        <v>981</v>
      </c>
      <c r="C953" s="172">
        <v>100</v>
      </c>
      <c r="D953" s="17">
        <v>5664.2395319999996</v>
      </c>
      <c r="E953" s="17">
        <v>193.38843</v>
      </c>
      <c r="H953" s="172">
        <v>5.9504132231404959E-2</v>
      </c>
      <c r="I953" s="172">
        <f t="shared" si="14"/>
        <v>337.04565810247931</v>
      </c>
    </row>
    <row r="954" spans="2:9" hidden="1" x14ac:dyDescent="0.25">
      <c r="B954" s="172" t="s">
        <v>982</v>
      </c>
      <c r="C954" s="172">
        <v>100</v>
      </c>
      <c r="D954" s="17">
        <v>8042.5284240000001</v>
      </c>
      <c r="E954" s="17">
        <v>199.834711</v>
      </c>
      <c r="H954" s="172">
        <v>6.1487603305785121E-2</v>
      </c>
      <c r="I954" s="172">
        <f t="shared" si="14"/>
        <v>494.51579731041323</v>
      </c>
    </row>
    <row r="955" spans="2:9" hidden="1" x14ac:dyDescent="0.25">
      <c r="B955" s="172" t="s">
        <v>983</v>
      </c>
      <c r="C955" s="172">
        <v>100</v>
      </c>
      <c r="D955" s="17">
        <v>11267.371305999999</v>
      </c>
      <c r="E955" s="17">
        <v>193.38843</v>
      </c>
      <c r="H955" s="172">
        <v>5.9504132231404959E-2</v>
      </c>
      <c r="I955" s="172">
        <f t="shared" si="14"/>
        <v>670.45515209256189</v>
      </c>
    </row>
    <row r="956" spans="2:9" hidden="1" x14ac:dyDescent="0.25">
      <c r="B956" s="172" t="s">
        <v>984</v>
      </c>
      <c r="C956" s="172">
        <v>100</v>
      </c>
      <c r="D956" s="17">
        <v>16000</v>
      </c>
      <c r="E956" s="17">
        <v>199.834711</v>
      </c>
      <c r="H956" s="172">
        <v>6.1487603305785121E-2</v>
      </c>
      <c r="I956" s="172">
        <f t="shared" si="14"/>
        <v>983.80165289256195</v>
      </c>
    </row>
    <row r="957" spans="2:9" hidden="1" x14ac:dyDescent="0.25">
      <c r="B957" s="172" t="s">
        <v>985</v>
      </c>
      <c r="C957" s="172">
        <v>100</v>
      </c>
      <c r="D957" s="17">
        <v>10564.794279</v>
      </c>
      <c r="E957" s="17">
        <v>199.834711</v>
      </c>
      <c r="H957" s="172">
        <v>6.1487603305785121E-2</v>
      </c>
      <c r="I957" s="172">
        <f t="shared" si="14"/>
        <v>649.60387963438006</v>
      </c>
    </row>
    <row r="958" spans="2:9" hidden="1" x14ac:dyDescent="0.25">
      <c r="B958" s="172" t="s">
        <v>986</v>
      </c>
      <c r="C958" s="172">
        <v>100</v>
      </c>
      <c r="D958" s="17">
        <v>10148.010082999999</v>
      </c>
      <c r="E958" s="17">
        <v>193.38843</v>
      </c>
      <c r="H958" s="172">
        <v>5.9504132231404959E-2</v>
      </c>
      <c r="I958" s="172">
        <f t="shared" si="14"/>
        <v>603.84853386446275</v>
      </c>
    </row>
    <row r="959" spans="2:9" hidden="1" x14ac:dyDescent="0.25">
      <c r="B959" s="172" t="s">
        <v>987</v>
      </c>
      <c r="C959" s="172">
        <v>100</v>
      </c>
      <c r="D959" s="17">
        <v>7922.0787220000002</v>
      </c>
      <c r="E959" s="17">
        <v>199.834711</v>
      </c>
      <c r="H959" s="172">
        <v>6.1487603305785121E-2</v>
      </c>
      <c r="I959" s="172">
        <f t="shared" si="14"/>
        <v>487.10963381553717</v>
      </c>
    </row>
    <row r="960" spans="2:9" hidden="1" x14ac:dyDescent="0.25">
      <c r="B960" s="172" t="s">
        <v>988</v>
      </c>
      <c r="C960" s="172">
        <v>100</v>
      </c>
      <c r="D960" s="17">
        <v>11567.447125000001</v>
      </c>
      <c r="E960" s="17">
        <v>193.38843</v>
      </c>
      <c r="H960" s="172">
        <v>5.9504132231404959E-2</v>
      </c>
      <c r="I960" s="172">
        <f t="shared" si="14"/>
        <v>688.31090330578513</v>
      </c>
    </row>
    <row r="961" spans="2:9" hidden="1" x14ac:dyDescent="0.25">
      <c r="B961" s="172" t="s">
        <v>989</v>
      </c>
      <c r="C961" s="172">
        <v>100</v>
      </c>
      <c r="D961" s="17">
        <v>5358.0267469999999</v>
      </c>
      <c r="E961" s="17">
        <v>199.834711</v>
      </c>
      <c r="H961" s="172">
        <v>6.1487603305785121E-2</v>
      </c>
      <c r="I961" s="172">
        <f t="shared" si="14"/>
        <v>329.45222312132228</v>
      </c>
    </row>
    <row r="962" spans="2:9" hidden="1" x14ac:dyDescent="0.25">
      <c r="B962" s="172" t="s">
        <v>990</v>
      </c>
      <c r="C962" s="172">
        <v>200</v>
      </c>
      <c r="D962" s="17">
        <v>3250</v>
      </c>
      <c r="E962" s="17">
        <v>199.834711</v>
      </c>
      <c r="H962" s="172">
        <v>6.1487603305785121E-2</v>
      </c>
      <c r="I962" s="172">
        <f t="shared" si="14"/>
        <v>199.83471074380165</v>
      </c>
    </row>
    <row r="963" spans="2:9" hidden="1" x14ac:dyDescent="0.25">
      <c r="B963" s="172" t="s">
        <v>991</v>
      </c>
      <c r="C963" s="172">
        <v>200</v>
      </c>
      <c r="D963" s="17">
        <v>3250</v>
      </c>
      <c r="E963" s="17">
        <v>180.495868</v>
      </c>
      <c r="H963" s="172">
        <v>5.5537190082644627E-2</v>
      </c>
      <c r="I963" s="172">
        <f t="shared" si="14"/>
        <v>180.49586776859505</v>
      </c>
    </row>
    <row r="964" spans="2:9" hidden="1" x14ac:dyDescent="0.25">
      <c r="B964" s="172" t="s">
        <v>992</v>
      </c>
      <c r="C964" s="172">
        <v>200</v>
      </c>
      <c r="D964" s="17">
        <v>3250</v>
      </c>
      <c r="E964" s="17">
        <v>199.834711</v>
      </c>
      <c r="H964" s="172">
        <v>6.1487603305785121E-2</v>
      </c>
      <c r="I964" s="172">
        <f t="shared" si="14"/>
        <v>199.83471074380165</v>
      </c>
    </row>
    <row r="965" spans="2:9" hidden="1" x14ac:dyDescent="0.25">
      <c r="B965" s="172" t="s">
        <v>993</v>
      </c>
      <c r="C965" s="172">
        <v>200</v>
      </c>
      <c r="D965" s="17">
        <v>3250</v>
      </c>
      <c r="E965" s="17">
        <v>193.38843</v>
      </c>
      <c r="H965" s="172">
        <v>5.9504132231404959E-2</v>
      </c>
      <c r="I965" s="172">
        <f t="shared" si="14"/>
        <v>193.38842975206612</v>
      </c>
    </row>
    <row r="966" spans="2:9" hidden="1" x14ac:dyDescent="0.25">
      <c r="B966" s="172" t="s">
        <v>994</v>
      </c>
      <c r="C966" s="172">
        <v>100</v>
      </c>
      <c r="D966" s="17">
        <v>8980.8265319999991</v>
      </c>
      <c r="E966" s="17">
        <v>199.834711</v>
      </c>
      <c r="H966" s="172">
        <v>6.1487603305785121E-2</v>
      </c>
      <c r="I966" s="172">
        <f t="shared" si="14"/>
        <v>552.20949915768585</v>
      </c>
    </row>
    <row r="967" spans="2:9" hidden="1" x14ac:dyDescent="0.25">
      <c r="B967" s="172" t="s">
        <v>995</v>
      </c>
      <c r="C967" s="172">
        <v>100</v>
      </c>
      <c r="D967" s="17">
        <v>13594.86146</v>
      </c>
      <c r="E967" s="17">
        <v>193.38843</v>
      </c>
      <c r="H967" s="172">
        <v>5.9504132231404959E-2</v>
      </c>
      <c r="I967" s="172">
        <f t="shared" si="14"/>
        <v>808.95043398347104</v>
      </c>
    </row>
    <row r="968" spans="2:9" hidden="1" x14ac:dyDescent="0.25">
      <c r="B968" s="172" t="s">
        <v>996</v>
      </c>
      <c r="C968" s="172">
        <v>100</v>
      </c>
      <c r="D968" s="17">
        <v>11797.598662</v>
      </c>
      <c r="E968" s="17">
        <v>199.834711</v>
      </c>
      <c r="H968" s="172">
        <v>6.1487603305785121E-2</v>
      </c>
      <c r="I968" s="172">
        <f t="shared" si="14"/>
        <v>725.40606648991729</v>
      </c>
    </row>
    <row r="969" spans="2:9" hidden="1" x14ac:dyDescent="0.25">
      <c r="B969" s="172" t="s">
        <v>997</v>
      </c>
      <c r="C969" s="172">
        <v>100</v>
      </c>
      <c r="D969" s="17">
        <v>8008.8239869999998</v>
      </c>
      <c r="E969" s="17">
        <v>199.834711</v>
      </c>
      <c r="H969" s="172">
        <v>6.1487603305785121E-2</v>
      </c>
      <c r="I969" s="172">
        <f t="shared" si="14"/>
        <v>492.44339225851235</v>
      </c>
    </row>
    <row r="970" spans="2:9" hidden="1" x14ac:dyDescent="0.25">
      <c r="B970" s="172" t="s">
        <v>998</v>
      </c>
      <c r="C970" s="172">
        <v>100</v>
      </c>
      <c r="D970" s="17">
        <v>5389.6042049999996</v>
      </c>
      <c r="E970" s="17">
        <v>193.38843</v>
      </c>
      <c r="H970" s="172">
        <v>5.9504132231404959E-2</v>
      </c>
      <c r="I970" s="172">
        <f t="shared" si="14"/>
        <v>320.70372128925618</v>
      </c>
    </row>
    <row r="971" spans="2:9" hidden="1" x14ac:dyDescent="0.25">
      <c r="B971" s="172" t="s">
        <v>999</v>
      </c>
      <c r="C971" s="172">
        <v>100</v>
      </c>
      <c r="D971" s="17">
        <v>8387.443878</v>
      </c>
      <c r="E971" s="17">
        <v>275.75304599999998</v>
      </c>
      <c r="H971" s="172">
        <v>6.1487603305785121E-2</v>
      </c>
      <c r="I971" s="172">
        <f t="shared" si="14"/>
        <v>515.72382191999998</v>
      </c>
    </row>
    <row r="972" spans="2:9" x14ac:dyDescent="0.25">
      <c r="B972" s="172" t="s">
        <v>1000</v>
      </c>
      <c r="C972" s="172">
        <v>300</v>
      </c>
      <c r="D972" s="17">
        <v>3250</v>
      </c>
      <c r="E972" s="17">
        <v>250.151014</v>
      </c>
      <c r="H972" s="172">
        <v>5.9504132231404959E-2</v>
      </c>
      <c r="I972" s="172">
        <f t="shared" ref="I972:I994" si="15">D972*H972</f>
        <v>193.38842975206612</v>
      </c>
    </row>
    <row r="973" spans="2:9" hidden="1" x14ac:dyDescent="0.25">
      <c r="B973" s="172" t="s">
        <v>1001</v>
      </c>
      <c r="C973" s="172">
        <v>100</v>
      </c>
      <c r="D973" s="17">
        <v>3839.1098529999999</v>
      </c>
      <c r="E973" s="17">
        <v>227.92681400000001</v>
      </c>
      <c r="H973" s="172">
        <v>6.1487603305785121E-2</v>
      </c>
      <c r="I973" s="172">
        <f t="shared" si="15"/>
        <v>236.05766368859503</v>
      </c>
    </row>
    <row r="974" spans="2:9" hidden="1" x14ac:dyDescent="0.25">
      <c r="B974" s="172" t="s">
        <v>1002</v>
      </c>
      <c r="C974" s="172">
        <v>100</v>
      </c>
      <c r="D974" s="17">
        <v>9641.2183989999994</v>
      </c>
      <c r="E974" s="17">
        <v>233.852217</v>
      </c>
      <c r="H974" s="172">
        <v>6.1487603305785121E-2</v>
      </c>
      <c r="I974" s="172">
        <f t="shared" si="15"/>
        <v>592.81541230214873</v>
      </c>
    </row>
    <row r="975" spans="2:9" hidden="1" x14ac:dyDescent="0.25">
      <c r="B975" s="172" t="s">
        <v>1003</v>
      </c>
      <c r="C975" s="172">
        <v>100</v>
      </c>
      <c r="D975" s="17">
        <v>3422.7127089999999</v>
      </c>
      <c r="E975" s="17">
        <v>180.495868</v>
      </c>
      <c r="H975" s="172">
        <v>5.5537190082644627E-2</v>
      </c>
      <c r="I975" s="172">
        <f t="shared" si="15"/>
        <v>190.08784631801652</v>
      </c>
    </row>
    <row r="976" spans="2:9" hidden="1" x14ac:dyDescent="0.25">
      <c r="B976" s="172" t="s">
        <v>1004</v>
      </c>
      <c r="C976" s="172">
        <v>200</v>
      </c>
      <c r="D976" s="17">
        <v>3250</v>
      </c>
      <c r="E976" s="17">
        <v>199.834711</v>
      </c>
      <c r="H976" s="172">
        <v>6.1487603305785121E-2</v>
      </c>
      <c r="I976" s="172">
        <f t="shared" si="15"/>
        <v>199.83471074380165</v>
      </c>
    </row>
    <row r="977" spans="2:9" hidden="1" x14ac:dyDescent="0.25">
      <c r="B977" s="172" t="s">
        <v>1005</v>
      </c>
      <c r="C977" s="172">
        <v>100</v>
      </c>
      <c r="D977" s="17">
        <v>5280.1750199999997</v>
      </c>
      <c r="E977" s="17">
        <v>193.38843</v>
      </c>
      <c r="H977" s="172">
        <v>5.9504132231404959E-2</v>
      </c>
      <c r="I977" s="172">
        <f t="shared" si="15"/>
        <v>314.19223259504133</v>
      </c>
    </row>
    <row r="978" spans="2:9" hidden="1" x14ac:dyDescent="0.25">
      <c r="B978" s="172" t="s">
        <v>1006</v>
      </c>
      <c r="C978" s="172">
        <v>100</v>
      </c>
      <c r="D978" s="17">
        <v>8325.9826209999992</v>
      </c>
      <c r="E978" s="17">
        <v>199.834711</v>
      </c>
      <c r="H978" s="172">
        <v>6.1487603305785121E-2</v>
      </c>
      <c r="I978" s="172">
        <f t="shared" si="15"/>
        <v>511.94471653090903</v>
      </c>
    </row>
    <row r="979" spans="2:9" hidden="1" x14ac:dyDescent="0.25">
      <c r="B979" s="172" t="s">
        <v>1007</v>
      </c>
      <c r="C979" s="172">
        <v>100</v>
      </c>
      <c r="D979" s="17">
        <v>10551.067384</v>
      </c>
      <c r="E979" s="17">
        <v>193.38843</v>
      </c>
      <c r="H979" s="172">
        <v>5.9504132231404959E-2</v>
      </c>
      <c r="I979" s="172">
        <f t="shared" si="15"/>
        <v>627.83210880000001</v>
      </c>
    </row>
    <row r="980" spans="2:9" hidden="1" x14ac:dyDescent="0.25">
      <c r="B980" s="172" t="s">
        <v>1008</v>
      </c>
      <c r="C980" s="172">
        <v>100</v>
      </c>
      <c r="D980" s="17">
        <v>14011.609930000001</v>
      </c>
      <c r="E980" s="17">
        <v>199.834711</v>
      </c>
      <c r="H980" s="172">
        <v>6.1487603305785121E-2</v>
      </c>
      <c r="I980" s="172">
        <f t="shared" si="15"/>
        <v>861.54031305123965</v>
      </c>
    </row>
    <row r="981" spans="2:9" hidden="1" x14ac:dyDescent="0.25">
      <c r="B981" s="172" t="s">
        <v>1009</v>
      </c>
      <c r="C981" s="172">
        <v>100</v>
      </c>
      <c r="D981" s="17">
        <v>8307.2585870000003</v>
      </c>
      <c r="E981" s="17">
        <v>199.834711</v>
      </c>
      <c r="H981" s="172">
        <v>6.1487603305785121E-2</v>
      </c>
      <c r="I981" s="172">
        <f t="shared" si="15"/>
        <v>510.79342055603303</v>
      </c>
    </row>
    <row r="982" spans="2:9" hidden="1" x14ac:dyDescent="0.25">
      <c r="B982" s="172" t="s">
        <v>1010</v>
      </c>
      <c r="C982" s="172">
        <v>100</v>
      </c>
      <c r="D982" s="17">
        <v>5122.8711110000004</v>
      </c>
      <c r="E982" s="17">
        <v>193.38843</v>
      </c>
      <c r="H982" s="172">
        <v>5.9504132231404959E-2</v>
      </c>
      <c r="I982" s="172">
        <f t="shared" si="15"/>
        <v>304.83199999338848</v>
      </c>
    </row>
    <row r="983" spans="2:9" hidden="1" x14ac:dyDescent="0.25">
      <c r="B983" s="172" t="s">
        <v>1011</v>
      </c>
      <c r="C983" s="172">
        <v>100</v>
      </c>
      <c r="D983" s="17">
        <v>7105.460642</v>
      </c>
      <c r="E983" s="17">
        <v>245.950413</v>
      </c>
      <c r="H983" s="172">
        <v>6.1487603305785121E-2</v>
      </c>
      <c r="I983" s="172">
        <f t="shared" si="15"/>
        <v>436.89774526016527</v>
      </c>
    </row>
    <row r="984" spans="2:9" hidden="1" x14ac:dyDescent="0.25">
      <c r="B984" s="172" t="s">
        <v>1012</v>
      </c>
      <c r="C984" s="172">
        <v>100</v>
      </c>
      <c r="D984" s="17">
        <v>5357.5682820000002</v>
      </c>
      <c r="E984" s="17">
        <v>262.79436299999998</v>
      </c>
      <c r="H984" s="172">
        <v>5.9504132231404959E-2</v>
      </c>
      <c r="I984" s="172">
        <f t="shared" si="15"/>
        <v>318.79745149090911</v>
      </c>
    </row>
    <row r="985" spans="2:9" hidden="1" x14ac:dyDescent="0.25">
      <c r="B985" s="172" t="s">
        <v>1013</v>
      </c>
      <c r="C985" s="172">
        <v>100</v>
      </c>
      <c r="D985" s="17">
        <v>11916.769141999999</v>
      </c>
      <c r="E985" s="17">
        <v>258.36166200000002</v>
      </c>
      <c r="H985" s="172">
        <v>6.1487603305785121E-2</v>
      </c>
      <c r="I985" s="172">
        <f t="shared" si="15"/>
        <v>732.73357368991731</v>
      </c>
    </row>
    <row r="986" spans="2:9" hidden="1" x14ac:dyDescent="0.25">
      <c r="B986" s="172" t="s">
        <v>1014</v>
      </c>
      <c r="C986" s="172">
        <v>100</v>
      </c>
      <c r="D986" s="17">
        <v>14826.109458000001</v>
      </c>
      <c r="E986" s="17">
        <v>276.69421499999999</v>
      </c>
      <c r="H986" s="172">
        <v>6.1487603305785121E-2</v>
      </c>
      <c r="I986" s="172">
        <f t="shared" si="15"/>
        <v>911.62193692165295</v>
      </c>
    </row>
    <row r="987" spans="2:9" x14ac:dyDescent="0.25">
      <c r="B987" s="172" t="s">
        <v>1015</v>
      </c>
      <c r="C987" s="172">
        <v>300</v>
      </c>
      <c r="D987" s="17">
        <v>3250</v>
      </c>
      <c r="E987" s="17">
        <v>249.91735499999999</v>
      </c>
      <c r="H987" s="172">
        <v>5.5537190082644627E-2</v>
      </c>
      <c r="I987" s="172">
        <f t="shared" si="15"/>
        <v>180.49586776859505</v>
      </c>
    </row>
    <row r="988" spans="2:9" x14ac:dyDescent="0.25">
      <c r="B988" s="172" t="s">
        <v>1016</v>
      </c>
      <c r="C988" s="172">
        <v>300</v>
      </c>
      <c r="D988" s="17">
        <v>3250</v>
      </c>
      <c r="E988" s="17">
        <v>211.285516</v>
      </c>
      <c r="H988" s="172">
        <v>6.1487603305785121E-2</v>
      </c>
      <c r="I988" s="172">
        <f t="shared" si="15"/>
        <v>199.83471074380165</v>
      </c>
    </row>
    <row r="989" spans="2:9" hidden="1" x14ac:dyDescent="0.25">
      <c r="B989" s="172" t="s">
        <v>1017</v>
      </c>
      <c r="C989" s="172">
        <v>100</v>
      </c>
      <c r="D989" s="17">
        <v>10356.262868</v>
      </c>
      <c r="E989" s="17">
        <v>193.38843</v>
      </c>
      <c r="H989" s="172">
        <v>5.9504132231404959E-2</v>
      </c>
      <c r="I989" s="172">
        <f t="shared" si="15"/>
        <v>616.24043512066112</v>
      </c>
    </row>
    <row r="990" spans="2:9" hidden="1" x14ac:dyDescent="0.25">
      <c r="B990" s="172" t="s">
        <v>1018</v>
      </c>
      <c r="C990" s="172">
        <v>100</v>
      </c>
      <c r="D990" s="17">
        <v>13439.122950000001</v>
      </c>
      <c r="E990" s="17">
        <v>199.834711</v>
      </c>
      <c r="H990" s="172">
        <v>6.1487603305785121E-2</v>
      </c>
      <c r="I990" s="172">
        <f t="shared" si="15"/>
        <v>826.33946072727269</v>
      </c>
    </row>
    <row r="991" spans="2:9" hidden="1" x14ac:dyDescent="0.25">
      <c r="B991" s="172" t="s">
        <v>1019</v>
      </c>
      <c r="C991" s="172">
        <v>100</v>
      </c>
      <c r="D991" s="17">
        <v>8373.4262699999999</v>
      </c>
      <c r="E991" s="17">
        <v>193.38843</v>
      </c>
      <c r="H991" s="172">
        <v>5.9504132231404959E-2</v>
      </c>
      <c r="I991" s="172">
        <f t="shared" si="15"/>
        <v>498.25346400000001</v>
      </c>
    </row>
    <row r="992" spans="2:9" hidden="1" x14ac:dyDescent="0.25">
      <c r="B992" s="172" t="s">
        <v>1020</v>
      </c>
      <c r="C992" s="172">
        <v>100</v>
      </c>
      <c r="D992" s="17">
        <v>16000</v>
      </c>
      <c r="E992" s="17">
        <v>199.834711</v>
      </c>
      <c r="H992" s="172">
        <v>6.1487603305785121E-2</v>
      </c>
      <c r="I992" s="172">
        <f t="shared" si="15"/>
        <v>983.80165289256195</v>
      </c>
    </row>
    <row r="993" spans="2:9" hidden="1" x14ac:dyDescent="0.25">
      <c r="B993" s="172" t="s">
        <v>1021</v>
      </c>
      <c r="C993" s="172">
        <v>100</v>
      </c>
      <c r="D993" s="17">
        <v>9092.4530730000006</v>
      </c>
      <c r="E993" s="17">
        <v>199.834711</v>
      </c>
      <c r="H993" s="172">
        <v>6.1487603305785121E-2</v>
      </c>
      <c r="I993" s="172">
        <f t="shared" si="15"/>
        <v>559.07314762909095</v>
      </c>
    </row>
    <row r="994" spans="2:9" hidden="1" x14ac:dyDescent="0.25">
      <c r="B994" s="172" t="s">
        <v>1022</v>
      </c>
      <c r="C994" s="172">
        <v>100</v>
      </c>
      <c r="D994" s="17">
        <v>11091.278675</v>
      </c>
      <c r="E994" s="17">
        <v>193.38843</v>
      </c>
      <c r="H994" s="172">
        <v>5.9504132231404959E-2</v>
      </c>
      <c r="I994" s="172">
        <f t="shared" si="15"/>
        <v>659.97691289256193</v>
      </c>
    </row>
  </sheetData>
  <autoFilter ref="C10:C994">
    <filterColumn colId="0">
      <filters>
        <filter val="300"/>
      </filters>
    </filterColumn>
  </autoFilter>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E994"/>
  <sheetViews>
    <sheetView workbookViewId="0">
      <selection activeCell="J36" sqref="J36"/>
    </sheetView>
  </sheetViews>
  <sheetFormatPr defaultRowHeight="15" x14ac:dyDescent="0.25"/>
  <cols>
    <col min="1" max="1" width="9.140625" style="171"/>
    <col min="2" max="2" width="17.42578125" style="171" bestFit="1" customWidth="1"/>
    <col min="3" max="3" width="45.140625" style="171" bestFit="1" customWidth="1"/>
    <col min="4" max="4" width="26" style="171" bestFit="1" customWidth="1"/>
    <col min="5" max="5" width="26.85546875" style="171" customWidth="1"/>
    <col min="6" max="16384" width="9.140625" style="171"/>
  </cols>
  <sheetData>
    <row r="1" spans="2:5" x14ac:dyDescent="0.25">
      <c r="C1" s="171" t="s">
        <v>1332</v>
      </c>
    </row>
    <row r="2" spans="2:5" x14ac:dyDescent="0.25">
      <c r="B2" s="171">
        <v>100</v>
      </c>
      <c r="C2" s="171">
        <f>COUNTIF(C$11:C$994,$B2)</f>
        <v>0</v>
      </c>
    </row>
    <row r="3" spans="2:5" x14ac:dyDescent="0.25">
      <c r="B3" s="171">
        <v>200</v>
      </c>
      <c r="C3" s="171">
        <f>COUNTIF(C$11:C$994,$B3)</f>
        <v>51</v>
      </c>
    </row>
    <row r="4" spans="2:5" x14ac:dyDescent="0.25">
      <c r="B4" s="171">
        <v>300</v>
      </c>
      <c r="C4" s="158">
        <f>COUNTIF(C$11:C$994,$B4)</f>
        <v>933</v>
      </c>
    </row>
    <row r="5" spans="2:5" x14ac:dyDescent="0.25">
      <c r="B5" s="171">
        <v>900</v>
      </c>
      <c r="C5" s="171">
        <f>COUNTIF(C$11:C$994,$B5)</f>
        <v>0</v>
      </c>
    </row>
    <row r="6" spans="2:5" x14ac:dyDescent="0.25">
      <c r="D6" s="1"/>
      <c r="E6" s="1"/>
    </row>
    <row r="7" spans="2:5" x14ac:dyDescent="0.25">
      <c r="C7" s="171" t="s">
        <v>1351</v>
      </c>
      <c r="D7" s="171" t="s">
        <v>1327</v>
      </c>
      <c r="E7" s="171" t="s">
        <v>1354</v>
      </c>
    </row>
    <row r="8" spans="2:5" x14ac:dyDescent="0.25">
      <c r="C8" s="171" t="s">
        <v>1350</v>
      </c>
      <c r="D8" s="171" t="s">
        <v>1352</v>
      </c>
      <c r="E8" s="171" t="s">
        <v>1353</v>
      </c>
    </row>
    <row r="9" spans="2:5" x14ac:dyDescent="0.25">
      <c r="B9" s="171" t="s">
        <v>1274</v>
      </c>
      <c r="C9" s="171" t="s">
        <v>1275</v>
      </c>
      <c r="D9" s="171" t="s">
        <v>36</v>
      </c>
      <c r="E9" s="171" t="s">
        <v>36</v>
      </c>
    </row>
    <row r="10" spans="2:5" x14ac:dyDescent="0.25">
      <c r="B10" s="171" t="s">
        <v>1274</v>
      </c>
      <c r="C10" s="171" t="s">
        <v>1090</v>
      </c>
      <c r="D10" s="171" t="s">
        <v>1090</v>
      </c>
      <c r="E10" s="171" t="s">
        <v>1090</v>
      </c>
    </row>
    <row r="11" spans="2:5" x14ac:dyDescent="0.25">
      <c r="B11" s="171" t="s">
        <v>39</v>
      </c>
      <c r="C11" s="171">
        <v>300</v>
      </c>
      <c r="D11" s="17">
        <v>4103.075949</v>
      </c>
      <c r="E11" s="17">
        <v>9274.9556510000002</v>
      </c>
    </row>
    <row r="12" spans="2:5" x14ac:dyDescent="0.25">
      <c r="B12" s="171" t="s">
        <v>40</v>
      </c>
      <c r="C12" s="171">
        <v>300</v>
      </c>
      <c r="D12" s="17">
        <v>3540.1903910000001</v>
      </c>
      <c r="E12" s="17">
        <v>9996.0776979999991</v>
      </c>
    </row>
    <row r="13" spans="2:5" x14ac:dyDescent="0.25">
      <c r="B13" s="171" t="s">
        <v>41</v>
      </c>
      <c r="C13" s="171">
        <v>300</v>
      </c>
      <c r="D13" s="17">
        <v>4600</v>
      </c>
      <c r="E13" s="17">
        <v>13605.924897000001</v>
      </c>
    </row>
    <row r="14" spans="2:5" x14ac:dyDescent="0.25">
      <c r="B14" s="171" t="s">
        <v>42</v>
      </c>
      <c r="C14" s="171">
        <v>300</v>
      </c>
      <c r="D14" s="17">
        <v>4294.2293419999996</v>
      </c>
      <c r="E14" s="17">
        <v>12036.845589</v>
      </c>
    </row>
    <row r="15" spans="2:5" x14ac:dyDescent="0.25">
      <c r="B15" s="171" t="s">
        <v>43</v>
      </c>
      <c r="C15" s="171">
        <v>300</v>
      </c>
      <c r="D15" s="17">
        <v>4600</v>
      </c>
      <c r="E15" s="17">
        <v>18529.965252999998</v>
      </c>
    </row>
    <row r="16" spans="2:5" x14ac:dyDescent="0.25">
      <c r="B16" s="171" t="s">
        <v>44</v>
      </c>
      <c r="C16" s="171">
        <v>300</v>
      </c>
      <c r="D16" s="17">
        <v>3973.2020729999999</v>
      </c>
      <c r="E16" s="17">
        <v>12112.896976</v>
      </c>
    </row>
    <row r="17" spans="2:5" x14ac:dyDescent="0.25">
      <c r="B17" s="171" t="s">
        <v>45</v>
      </c>
      <c r="C17" s="171">
        <v>300</v>
      </c>
      <c r="D17" s="17">
        <v>1431.890247</v>
      </c>
      <c r="E17" s="17">
        <v>12887.318411</v>
      </c>
    </row>
    <row r="18" spans="2:5" x14ac:dyDescent="0.25">
      <c r="B18" s="171" t="s">
        <v>46</v>
      </c>
      <c r="C18" s="171">
        <v>300</v>
      </c>
      <c r="D18" s="17">
        <v>1196.1084530000001</v>
      </c>
      <c r="E18" s="17">
        <v>21926.892362999999</v>
      </c>
    </row>
    <row r="19" spans="2:5" x14ac:dyDescent="0.25">
      <c r="B19" s="171" t="s">
        <v>47</v>
      </c>
      <c r="C19" s="171">
        <v>300</v>
      </c>
      <c r="D19" s="17">
        <v>4600</v>
      </c>
      <c r="E19" s="17">
        <v>17438.088339000002</v>
      </c>
    </row>
    <row r="20" spans="2:5" x14ac:dyDescent="0.25">
      <c r="B20" s="171" t="s">
        <v>48</v>
      </c>
      <c r="C20" s="171">
        <v>300</v>
      </c>
      <c r="D20" s="17">
        <v>4600</v>
      </c>
      <c r="E20" s="17">
        <v>15919.056479000001</v>
      </c>
    </row>
    <row r="21" spans="2:5" x14ac:dyDescent="0.25">
      <c r="B21" s="171" t="s">
        <v>49</v>
      </c>
      <c r="C21" s="171">
        <v>300</v>
      </c>
      <c r="D21" s="17">
        <v>4600</v>
      </c>
      <c r="E21" s="17">
        <v>12255.166757000001</v>
      </c>
    </row>
    <row r="22" spans="2:5" x14ac:dyDescent="0.25">
      <c r="B22" s="171" t="s">
        <v>50</v>
      </c>
      <c r="C22" s="171">
        <v>300</v>
      </c>
      <c r="D22" s="17">
        <v>4471.0463989999998</v>
      </c>
      <c r="E22" s="17">
        <v>17578.089050999999</v>
      </c>
    </row>
    <row r="23" spans="2:5" x14ac:dyDescent="0.25">
      <c r="B23" s="171" t="s">
        <v>51</v>
      </c>
      <c r="C23" s="171">
        <v>300</v>
      </c>
      <c r="D23" s="17">
        <v>2904.2592220000001</v>
      </c>
      <c r="E23" s="17">
        <v>9400.8904469999998</v>
      </c>
    </row>
    <row r="24" spans="2:5" x14ac:dyDescent="0.25">
      <c r="B24" s="171" t="s">
        <v>52</v>
      </c>
      <c r="C24" s="171">
        <v>300</v>
      </c>
      <c r="D24" s="17">
        <v>4303.3779919999997</v>
      </c>
      <c r="E24" s="17">
        <v>14117.191554000001</v>
      </c>
    </row>
    <row r="25" spans="2:5" x14ac:dyDescent="0.25">
      <c r="B25" s="171" t="s">
        <v>53</v>
      </c>
      <c r="C25" s="171">
        <v>300</v>
      </c>
      <c r="D25" s="17">
        <v>4600</v>
      </c>
      <c r="E25" s="17">
        <v>23032.118428999998</v>
      </c>
    </row>
    <row r="26" spans="2:5" x14ac:dyDescent="0.25">
      <c r="B26" s="171" t="s">
        <v>54</v>
      </c>
      <c r="C26" s="171">
        <v>300</v>
      </c>
      <c r="D26" s="17">
        <v>4600</v>
      </c>
      <c r="E26" s="17">
        <v>22205.818202999999</v>
      </c>
    </row>
    <row r="27" spans="2:5" x14ac:dyDescent="0.25">
      <c r="B27" s="171" t="s">
        <v>55</v>
      </c>
      <c r="C27" s="171">
        <v>300</v>
      </c>
      <c r="D27" s="17">
        <v>4600</v>
      </c>
      <c r="E27" s="17">
        <v>8698.8009170000005</v>
      </c>
    </row>
    <row r="28" spans="2:5" hidden="1" x14ac:dyDescent="0.25">
      <c r="B28" s="171" t="s">
        <v>56</v>
      </c>
      <c r="C28" s="171">
        <v>200</v>
      </c>
      <c r="D28" s="17">
        <v>3792.8581610000001</v>
      </c>
      <c r="E28" s="17">
        <v>6416.3554830000003</v>
      </c>
    </row>
    <row r="29" spans="2:5" x14ac:dyDescent="0.25">
      <c r="B29" s="171" t="s">
        <v>57</v>
      </c>
      <c r="C29" s="171">
        <v>300</v>
      </c>
      <c r="D29" s="17">
        <v>1341.419909</v>
      </c>
      <c r="E29" s="17">
        <v>12397.901366</v>
      </c>
    </row>
    <row r="30" spans="2:5" x14ac:dyDescent="0.25">
      <c r="B30" s="171" t="s">
        <v>58</v>
      </c>
      <c r="C30" s="171">
        <v>300</v>
      </c>
      <c r="D30" s="17">
        <v>900</v>
      </c>
      <c r="E30" s="17">
        <v>7376.3661330000004</v>
      </c>
    </row>
    <row r="31" spans="2:5" hidden="1" x14ac:dyDescent="0.25">
      <c r="B31" s="171" t="s">
        <v>59</v>
      </c>
      <c r="C31" s="171">
        <v>200</v>
      </c>
      <c r="D31" s="17">
        <v>3655.2494609999999</v>
      </c>
      <c r="E31" s="17">
        <v>5537.0733909999999</v>
      </c>
    </row>
    <row r="32" spans="2:5" x14ac:dyDescent="0.25">
      <c r="B32" s="171" t="s">
        <v>60</v>
      </c>
      <c r="C32" s="171">
        <v>300</v>
      </c>
      <c r="D32" s="17">
        <v>4313.9638619999996</v>
      </c>
      <c r="E32" s="17">
        <v>14880.131367</v>
      </c>
    </row>
    <row r="33" spans="2:5" x14ac:dyDescent="0.25">
      <c r="B33" s="171" t="s">
        <v>61</v>
      </c>
      <c r="C33" s="171">
        <v>300</v>
      </c>
      <c r="D33" s="17">
        <v>3932.6387199999999</v>
      </c>
      <c r="E33" s="17">
        <v>11728.773136</v>
      </c>
    </row>
    <row r="34" spans="2:5" hidden="1" x14ac:dyDescent="0.25">
      <c r="B34" s="171" t="s">
        <v>62</v>
      </c>
      <c r="C34" s="171">
        <v>200</v>
      </c>
      <c r="D34" s="17">
        <v>4452.565259</v>
      </c>
      <c r="E34" s="17">
        <v>11132.565259000001</v>
      </c>
    </row>
    <row r="35" spans="2:5" x14ac:dyDescent="0.25">
      <c r="B35" s="171" t="s">
        <v>63</v>
      </c>
      <c r="C35" s="171">
        <v>300</v>
      </c>
      <c r="D35" s="17">
        <v>3286.3875419999999</v>
      </c>
      <c r="E35" s="17">
        <v>8809.4192779999994</v>
      </c>
    </row>
    <row r="36" spans="2:5" x14ac:dyDescent="0.25">
      <c r="B36" s="171" t="s">
        <v>64</v>
      </c>
      <c r="C36" s="171">
        <v>300</v>
      </c>
      <c r="D36" s="17">
        <v>4092.7882420000001</v>
      </c>
      <c r="E36" s="17">
        <v>8650.8479339999994</v>
      </c>
    </row>
    <row r="37" spans="2:5" x14ac:dyDescent="0.25">
      <c r="B37" s="171" t="s">
        <v>65</v>
      </c>
      <c r="C37" s="171">
        <v>300</v>
      </c>
      <c r="D37" s="17">
        <v>4020.802655</v>
      </c>
      <c r="E37" s="17">
        <v>8417.980012</v>
      </c>
    </row>
    <row r="38" spans="2:5" x14ac:dyDescent="0.25">
      <c r="B38" s="171" t="s">
        <v>66</v>
      </c>
      <c r="C38" s="171">
        <v>300</v>
      </c>
      <c r="D38" s="17">
        <v>3952.8441819999998</v>
      </c>
      <c r="E38" s="17">
        <v>9637.9093329999996</v>
      </c>
    </row>
    <row r="39" spans="2:5" x14ac:dyDescent="0.25">
      <c r="B39" s="171" t="s">
        <v>67</v>
      </c>
      <c r="C39" s="171">
        <v>300</v>
      </c>
      <c r="D39" s="17">
        <v>3886.0393089999998</v>
      </c>
      <c r="E39" s="17">
        <v>8663.5568139999996</v>
      </c>
    </row>
    <row r="40" spans="2:5" x14ac:dyDescent="0.25">
      <c r="B40" s="171" t="s">
        <v>68</v>
      </c>
      <c r="C40" s="171">
        <v>300</v>
      </c>
      <c r="D40" s="17">
        <v>3044.3407910000001</v>
      </c>
      <c r="E40" s="17">
        <v>4852.1951390000004</v>
      </c>
    </row>
    <row r="41" spans="2:5" x14ac:dyDescent="0.25">
      <c r="B41" s="171" t="s">
        <v>69</v>
      </c>
      <c r="C41" s="171">
        <v>300</v>
      </c>
      <c r="D41" s="17">
        <v>1163.8175900000001</v>
      </c>
      <c r="E41" s="17">
        <v>3240.0456129999998</v>
      </c>
    </row>
    <row r="42" spans="2:5" x14ac:dyDescent="0.25">
      <c r="B42" s="171" t="s">
        <v>70</v>
      </c>
      <c r="C42" s="171">
        <v>300</v>
      </c>
      <c r="D42" s="17">
        <v>1385.4627559999999</v>
      </c>
      <c r="E42" s="17">
        <v>3076.0319209999998</v>
      </c>
    </row>
    <row r="43" spans="2:5" x14ac:dyDescent="0.25">
      <c r="B43" s="171" t="s">
        <v>71</v>
      </c>
      <c r="C43" s="171">
        <v>300</v>
      </c>
      <c r="D43" s="17">
        <v>1866.855505</v>
      </c>
      <c r="E43" s="17">
        <v>3670.1654239999998</v>
      </c>
    </row>
    <row r="44" spans="2:5" x14ac:dyDescent="0.25">
      <c r="B44" s="171" t="s">
        <v>72</v>
      </c>
      <c r="C44" s="171">
        <v>300</v>
      </c>
      <c r="D44" s="17">
        <v>1230.611887</v>
      </c>
      <c r="E44" s="17">
        <v>6824.6525330000004</v>
      </c>
    </row>
    <row r="45" spans="2:5" x14ac:dyDescent="0.25">
      <c r="B45" s="171" t="s">
        <v>73</v>
      </c>
      <c r="C45" s="171">
        <v>300</v>
      </c>
      <c r="D45" s="17">
        <v>1274.8807380000001</v>
      </c>
      <c r="E45" s="17">
        <v>5647.3286539999999</v>
      </c>
    </row>
    <row r="46" spans="2:5" x14ac:dyDescent="0.25">
      <c r="B46" s="171" t="s">
        <v>74</v>
      </c>
      <c r="C46" s="171">
        <v>300</v>
      </c>
      <c r="D46" s="17">
        <v>3012.7753819999998</v>
      </c>
      <c r="E46" s="17">
        <v>5403.1266679999999</v>
      </c>
    </row>
    <row r="47" spans="2:5" x14ac:dyDescent="0.25">
      <c r="B47" s="171" t="s">
        <v>75</v>
      </c>
      <c r="C47" s="171">
        <v>300</v>
      </c>
      <c r="D47" s="17">
        <v>3003.9505300000001</v>
      </c>
      <c r="E47" s="17">
        <v>5978.0488050000004</v>
      </c>
    </row>
    <row r="48" spans="2:5" x14ac:dyDescent="0.25">
      <c r="B48" s="171" t="s">
        <v>76</v>
      </c>
      <c r="C48" s="171">
        <v>300</v>
      </c>
      <c r="D48" s="17">
        <v>1343.7674770000001</v>
      </c>
      <c r="E48" s="17">
        <v>6235.3851999999997</v>
      </c>
    </row>
    <row r="49" spans="2:5" x14ac:dyDescent="0.25">
      <c r="B49" s="171" t="s">
        <v>77</v>
      </c>
      <c r="C49" s="171">
        <v>300</v>
      </c>
      <c r="D49" s="17">
        <v>4215.3170799999998</v>
      </c>
      <c r="E49" s="17">
        <v>9996.1618710000002</v>
      </c>
    </row>
    <row r="50" spans="2:5" x14ac:dyDescent="0.25">
      <c r="B50" s="171" t="s">
        <v>78</v>
      </c>
      <c r="C50" s="171">
        <v>300</v>
      </c>
      <c r="D50" s="17">
        <v>3902.7113509999999</v>
      </c>
      <c r="E50" s="17">
        <v>9100.4410769999995</v>
      </c>
    </row>
    <row r="51" spans="2:5" x14ac:dyDescent="0.25">
      <c r="B51" s="171" t="s">
        <v>79</v>
      </c>
      <c r="C51" s="171">
        <v>300</v>
      </c>
      <c r="D51" s="17">
        <v>3926.9240599999998</v>
      </c>
      <c r="E51" s="17">
        <v>33857.515028000002</v>
      </c>
    </row>
    <row r="52" spans="2:5" x14ac:dyDescent="0.25">
      <c r="B52" s="171" t="s">
        <v>80</v>
      </c>
      <c r="C52" s="171">
        <v>300</v>
      </c>
      <c r="D52" s="17">
        <v>2951.1157130000001</v>
      </c>
      <c r="E52" s="17">
        <v>7485.530667</v>
      </c>
    </row>
    <row r="53" spans="2:5" x14ac:dyDescent="0.25">
      <c r="B53" s="171" t="s">
        <v>81</v>
      </c>
      <c r="C53" s="171">
        <v>300</v>
      </c>
      <c r="D53" s="17">
        <v>1441.21677</v>
      </c>
      <c r="E53" s="17">
        <v>12364.768253</v>
      </c>
    </row>
    <row r="54" spans="2:5" x14ac:dyDescent="0.25">
      <c r="B54" s="171" t="s">
        <v>82</v>
      </c>
      <c r="C54" s="171">
        <v>300</v>
      </c>
      <c r="D54" s="17">
        <v>1126.3158719999999</v>
      </c>
      <c r="E54" s="17">
        <v>6611.1574170000004</v>
      </c>
    </row>
    <row r="55" spans="2:5" x14ac:dyDescent="0.25">
      <c r="B55" s="171" t="s">
        <v>83</v>
      </c>
      <c r="C55" s="171">
        <v>300</v>
      </c>
      <c r="D55" s="17">
        <v>3308.0433790000002</v>
      </c>
      <c r="E55" s="17">
        <v>4860.3307720000003</v>
      </c>
    </row>
    <row r="56" spans="2:5" x14ac:dyDescent="0.25">
      <c r="B56" s="171" t="s">
        <v>84</v>
      </c>
      <c r="C56" s="171">
        <v>300</v>
      </c>
      <c r="D56" s="17">
        <v>3264.4291629999998</v>
      </c>
      <c r="E56" s="17">
        <v>12920.873172</v>
      </c>
    </row>
    <row r="57" spans="2:5" x14ac:dyDescent="0.25">
      <c r="B57" s="171" t="s">
        <v>85</v>
      </c>
      <c r="C57" s="171">
        <v>300</v>
      </c>
      <c r="D57" s="17">
        <v>3257.4628400000001</v>
      </c>
      <c r="E57" s="17">
        <v>7265.8957870000004</v>
      </c>
    </row>
    <row r="58" spans="2:5" x14ac:dyDescent="0.25">
      <c r="B58" s="171" t="s">
        <v>86</v>
      </c>
      <c r="C58" s="171">
        <v>300</v>
      </c>
      <c r="D58" s="17">
        <v>4600</v>
      </c>
      <c r="E58" s="17">
        <v>7527.6992559999999</v>
      </c>
    </row>
    <row r="59" spans="2:5" x14ac:dyDescent="0.25">
      <c r="B59" s="171" t="s">
        <v>87</v>
      </c>
      <c r="C59" s="171">
        <v>300</v>
      </c>
      <c r="D59" s="17">
        <v>3523.3562149999998</v>
      </c>
      <c r="E59" s="17">
        <v>7136.8762319999996</v>
      </c>
    </row>
    <row r="60" spans="2:5" x14ac:dyDescent="0.25">
      <c r="B60" s="171" t="s">
        <v>88</v>
      </c>
      <c r="C60" s="171">
        <v>300</v>
      </c>
      <c r="D60" s="17">
        <v>4044.8908249999999</v>
      </c>
      <c r="E60" s="17">
        <v>8249.309029</v>
      </c>
    </row>
    <row r="61" spans="2:5" x14ac:dyDescent="0.25">
      <c r="B61" s="171" t="s">
        <v>89</v>
      </c>
      <c r="C61" s="171">
        <v>300</v>
      </c>
      <c r="D61" s="17">
        <v>2396.3592469999999</v>
      </c>
      <c r="E61" s="17">
        <v>7604.7244920000003</v>
      </c>
    </row>
    <row r="62" spans="2:5" x14ac:dyDescent="0.25">
      <c r="B62" s="171" t="s">
        <v>90</v>
      </c>
      <c r="C62" s="171">
        <v>300</v>
      </c>
      <c r="D62" s="17">
        <v>3896.2254539999999</v>
      </c>
      <c r="E62" s="17">
        <v>13363.234549000001</v>
      </c>
    </row>
    <row r="63" spans="2:5" x14ac:dyDescent="0.25">
      <c r="B63" s="171" t="s">
        <v>91</v>
      </c>
      <c r="C63" s="171">
        <v>300</v>
      </c>
      <c r="D63" s="17">
        <v>3676.164671</v>
      </c>
      <c r="E63" s="17">
        <v>21994.316440999999</v>
      </c>
    </row>
    <row r="64" spans="2:5" x14ac:dyDescent="0.25">
      <c r="B64" s="171" t="s">
        <v>92</v>
      </c>
      <c r="C64" s="171">
        <v>300</v>
      </c>
      <c r="D64" s="17">
        <v>4600</v>
      </c>
      <c r="E64" s="17">
        <v>6792.8064880000002</v>
      </c>
    </row>
    <row r="65" spans="2:5" x14ac:dyDescent="0.25">
      <c r="B65" s="171" t="s">
        <v>93</v>
      </c>
      <c r="C65" s="171">
        <v>300</v>
      </c>
      <c r="D65" s="17">
        <v>1371.6266069999999</v>
      </c>
      <c r="E65" s="17">
        <v>10502.207581000001</v>
      </c>
    </row>
    <row r="66" spans="2:5" x14ac:dyDescent="0.25">
      <c r="B66" s="171" t="s">
        <v>94</v>
      </c>
      <c r="C66" s="171">
        <v>300</v>
      </c>
      <c r="D66" s="17">
        <v>975</v>
      </c>
      <c r="E66" s="17">
        <v>4912.600152</v>
      </c>
    </row>
    <row r="67" spans="2:5" x14ac:dyDescent="0.25">
      <c r="B67" s="171" t="s">
        <v>95</v>
      </c>
      <c r="C67" s="171">
        <v>300</v>
      </c>
      <c r="D67" s="17">
        <v>2514.2714930000002</v>
      </c>
      <c r="E67" s="17">
        <v>5374.2436189999999</v>
      </c>
    </row>
    <row r="68" spans="2:5" x14ac:dyDescent="0.25">
      <c r="B68" s="171" t="s">
        <v>96</v>
      </c>
      <c r="C68" s="171">
        <v>300</v>
      </c>
      <c r="D68" s="17">
        <v>2246.4710799999998</v>
      </c>
      <c r="E68" s="17">
        <v>12074.946436</v>
      </c>
    </row>
    <row r="69" spans="2:5" x14ac:dyDescent="0.25">
      <c r="B69" s="171" t="s">
        <v>97</v>
      </c>
      <c r="C69" s="171">
        <v>300</v>
      </c>
      <c r="D69" s="17">
        <v>2596.9427390000001</v>
      </c>
      <c r="E69" s="17">
        <v>6429.3824459999996</v>
      </c>
    </row>
    <row r="70" spans="2:5" x14ac:dyDescent="0.25">
      <c r="B70" s="171" t="s">
        <v>98</v>
      </c>
      <c r="C70" s="171">
        <v>300</v>
      </c>
      <c r="D70" s="17">
        <v>3392.3692580000002</v>
      </c>
      <c r="E70" s="17">
        <v>7293.8276560000004</v>
      </c>
    </row>
    <row r="71" spans="2:5" x14ac:dyDescent="0.25">
      <c r="B71" s="171" t="s">
        <v>99</v>
      </c>
      <c r="C71" s="171">
        <v>300</v>
      </c>
      <c r="D71" s="17">
        <v>2843.5799870000001</v>
      </c>
      <c r="E71" s="17">
        <v>6708.1147490000003</v>
      </c>
    </row>
    <row r="72" spans="2:5" x14ac:dyDescent="0.25">
      <c r="B72" s="171" t="s">
        <v>100</v>
      </c>
      <c r="C72" s="171">
        <v>300</v>
      </c>
      <c r="D72" s="17">
        <v>4600</v>
      </c>
      <c r="E72" s="17">
        <v>16761.238926000002</v>
      </c>
    </row>
    <row r="73" spans="2:5" x14ac:dyDescent="0.25">
      <c r="B73" s="171" t="s">
        <v>101</v>
      </c>
      <c r="C73" s="171">
        <v>300</v>
      </c>
      <c r="D73" s="17">
        <v>4104.0266959999999</v>
      </c>
      <c r="E73" s="17">
        <v>14420.23121</v>
      </c>
    </row>
    <row r="74" spans="2:5" x14ac:dyDescent="0.25">
      <c r="B74" s="171" t="s">
        <v>102</v>
      </c>
      <c r="C74" s="171">
        <v>300</v>
      </c>
      <c r="D74" s="17">
        <v>3611.879891</v>
      </c>
      <c r="E74" s="17">
        <v>24979.808836</v>
      </c>
    </row>
    <row r="75" spans="2:5" x14ac:dyDescent="0.25">
      <c r="B75" s="171" t="s">
        <v>103</v>
      </c>
      <c r="C75" s="171">
        <v>300</v>
      </c>
      <c r="D75" s="17">
        <v>4377.1923230000002</v>
      </c>
      <c r="E75" s="17">
        <v>46183.480134999998</v>
      </c>
    </row>
    <row r="76" spans="2:5" x14ac:dyDescent="0.25">
      <c r="B76" s="171" t="s">
        <v>104</v>
      </c>
      <c r="C76" s="171">
        <v>300</v>
      </c>
      <c r="D76" s="17">
        <v>4019.6523000000002</v>
      </c>
      <c r="E76" s="17">
        <v>16311.119325</v>
      </c>
    </row>
    <row r="77" spans="2:5" x14ac:dyDescent="0.25">
      <c r="B77" s="171" t="s">
        <v>105</v>
      </c>
      <c r="C77" s="171">
        <v>300</v>
      </c>
      <c r="D77" s="17">
        <v>1204.758599</v>
      </c>
      <c r="E77" s="17">
        <v>21358.393800000002</v>
      </c>
    </row>
    <row r="78" spans="2:5" x14ac:dyDescent="0.25">
      <c r="B78" s="171" t="s">
        <v>106</v>
      </c>
      <c r="C78" s="171">
        <v>300</v>
      </c>
      <c r="D78" s="17">
        <v>900</v>
      </c>
      <c r="E78" s="17">
        <v>10684.045709</v>
      </c>
    </row>
    <row r="79" spans="2:5" x14ac:dyDescent="0.25">
      <c r="B79" s="171" t="s">
        <v>107</v>
      </c>
      <c r="C79" s="171">
        <v>300</v>
      </c>
      <c r="D79" s="17">
        <v>3453.2318660000001</v>
      </c>
      <c r="E79" s="17">
        <v>7907.0135870000004</v>
      </c>
    </row>
    <row r="80" spans="2:5" x14ac:dyDescent="0.25">
      <c r="B80" s="171" t="s">
        <v>108</v>
      </c>
      <c r="C80" s="171">
        <v>300</v>
      </c>
      <c r="D80" s="17">
        <v>4600</v>
      </c>
      <c r="E80" s="17">
        <v>15978.887210000001</v>
      </c>
    </row>
    <row r="81" spans="2:5" x14ac:dyDescent="0.25">
      <c r="B81" s="171" t="s">
        <v>109</v>
      </c>
      <c r="C81" s="171">
        <v>300</v>
      </c>
      <c r="D81" s="17">
        <v>4600</v>
      </c>
      <c r="E81" s="17">
        <v>12400.166297</v>
      </c>
    </row>
    <row r="82" spans="2:5" x14ac:dyDescent="0.25">
      <c r="B82" s="171" t="s">
        <v>110</v>
      </c>
      <c r="C82" s="171">
        <v>300</v>
      </c>
      <c r="D82" s="17">
        <v>4600</v>
      </c>
      <c r="E82" s="17">
        <v>21638.068658</v>
      </c>
    </row>
    <row r="83" spans="2:5" x14ac:dyDescent="0.25">
      <c r="B83" s="171" t="s">
        <v>111</v>
      </c>
      <c r="C83" s="171">
        <v>300</v>
      </c>
      <c r="D83" s="17">
        <v>3647.5165400000001</v>
      </c>
      <c r="E83" s="17">
        <v>10917.549419000001</v>
      </c>
    </row>
    <row r="84" spans="2:5" x14ac:dyDescent="0.25">
      <c r="B84" s="171" t="s">
        <v>112</v>
      </c>
      <c r="C84" s="171">
        <v>300</v>
      </c>
      <c r="D84" s="17">
        <v>3756.1365639999999</v>
      </c>
      <c r="E84" s="17">
        <v>16705.663809999998</v>
      </c>
    </row>
    <row r="85" spans="2:5" hidden="1" x14ac:dyDescent="0.25">
      <c r="B85" s="171" t="s">
        <v>113</v>
      </c>
      <c r="C85" s="171">
        <v>200</v>
      </c>
      <c r="D85" s="17">
        <v>4600</v>
      </c>
      <c r="E85" s="17">
        <v>11468.154021</v>
      </c>
    </row>
    <row r="86" spans="2:5" x14ac:dyDescent="0.25">
      <c r="B86" s="171" t="s">
        <v>114</v>
      </c>
      <c r="C86" s="171">
        <v>300</v>
      </c>
      <c r="D86" s="17">
        <v>4151.7683180000004</v>
      </c>
      <c r="E86" s="17">
        <v>17184.82848</v>
      </c>
    </row>
    <row r="87" spans="2:5" x14ac:dyDescent="0.25">
      <c r="B87" s="171" t="s">
        <v>115</v>
      </c>
      <c r="C87" s="171">
        <v>300</v>
      </c>
      <c r="D87" s="17">
        <v>3819.4053859999999</v>
      </c>
      <c r="E87" s="17">
        <v>11497.423167999999</v>
      </c>
    </row>
    <row r="88" spans="2:5" x14ac:dyDescent="0.25">
      <c r="B88" s="171" t="s">
        <v>116</v>
      </c>
      <c r="C88" s="171">
        <v>300</v>
      </c>
      <c r="D88" s="17">
        <v>4600</v>
      </c>
      <c r="E88" s="17">
        <v>29939.280897000001</v>
      </c>
    </row>
    <row r="89" spans="2:5" x14ac:dyDescent="0.25">
      <c r="B89" s="171" t="s">
        <v>117</v>
      </c>
      <c r="C89" s="171">
        <v>300</v>
      </c>
      <c r="D89" s="17">
        <v>1202.5284280000001</v>
      </c>
      <c r="E89" s="17">
        <v>11828.683904</v>
      </c>
    </row>
    <row r="90" spans="2:5" x14ac:dyDescent="0.25">
      <c r="B90" s="171" t="s">
        <v>118</v>
      </c>
      <c r="C90" s="171">
        <v>300</v>
      </c>
      <c r="D90" s="17">
        <v>900</v>
      </c>
      <c r="E90" s="17">
        <v>5041.1203089999999</v>
      </c>
    </row>
    <row r="91" spans="2:5" x14ac:dyDescent="0.25">
      <c r="B91" s="171" t="s">
        <v>119</v>
      </c>
      <c r="C91" s="171">
        <v>300</v>
      </c>
      <c r="D91" s="17">
        <v>3284.597636</v>
      </c>
      <c r="E91" s="17">
        <v>6227.5220959999997</v>
      </c>
    </row>
    <row r="92" spans="2:5" x14ac:dyDescent="0.25">
      <c r="B92" s="171" t="s">
        <v>120</v>
      </c>
      <c r="C92" s="171">
        <v>300</v>
      </c>
      <c r="D92" s="17">
        <v>3769.9395840000002</v>
      </c>
      <c r="E92" s="17">
        <v>16940.142380000001</v>
      </c>
    </row>
    <row r="93" spans="2:5" x14ac:dyDescent="0.25">
      <c r="B93" s="171" t="s">
        <v>121</v>
      </c>
      <c r="C93" s="171">
        <v>300</v>
      </c>
      <c r="D93" s="17">
        <v>4455.5965999999999</v>
      </c>
      <c r="E93" s="17">
        <v>12155.002929</v>
      </c>
    </row>
    <row r="94" spans="2:5" x14ac:dyDescent="0.25">
      <c r="B94" s="171" t="s">
        <v>122</v>
      </c>
      <c r="C94" s="171">
        <v>300</v>
      </c>
      <c r="D94" s="17">
        <v>4600</v>
      </c>
      <c r="E94" s="17">
        <v>16295.004416</v>
      </c>
    </row>
    <row r="95" spans="2:5" x14ac:dyDescent="0.25">
      <c r="B95" s="171" t="s">
        <v>123</v>
      </c>
      <c r="C95" s="171">
        <v>300</v>
      </c>
      <c r="D95" s="17">
        <v>3302.8581439999998</v>
      </c>
      <c r="E95" s="17">
        <v>8568.2896540000002</v>
      </c>
    </row>
    <row r="96" spans="2:5" x14ac:dyDescent="0.25">
      <c r="B96" s="171" t="s">
        <v>124</v>
      </c>
      <c r="C96" s="171">
        <v>300</v>
      </c>
      <c r="D96" s="17">
        <v>2063.4546230000001</v>
      </c>
      <c r="E96" s="17">
        <v>11967.898162</v>
      </c>
    </row>
    <row r="97" spans="2:5" hidden="1" x14ac:dyDescent="0.25">
      <c r="B97" s="171" t="s">
        <v>125</v>
      </c>
      <c r="C97" s="171">
        <v>200</v>
      </c>
      <c r="D97" s="17">
        <v>4075.48848</v>
      </c>
      <c r="E97" s="17">
        <v>9462.884016</v>
      </c>
    </row>
    <row r="98" spans="2:5" x14ac:dyDescent="0.25">
      <c r="B98" s="171" t="s">
        <v>126</v>
      </c>
      <c r="C98" s="171">
        <v>300</v>
      </c>
      <c r="D98" s="17">
        <v>3958.8975359999999</v>
      </c>
      <c r="E98" s="17">
        <v>9836.9885599999998</v>
      </c>
    </row>
    <row r="99" spans="2:5" x14ac:dyDescent="0.25">
      <c r="B99" s="171" t="s">
        <v>127</v>
      </c>
      <c r="C99" s="171">
        <v>300</v>
      </c>
      <c r="D99" s="17">
        <v>3936.8747969999999</v>
      </c>
      <c r="E99" s="17">
        <v>9729.4196040000006</v>
      </c>
    </row>
    <row r="100" spans="2:5" hidden="1" x14ac:dyDescent="0.25">
      <c r="B100" s="171" t="s">
        <v>128</v>
      </c>
      <c r="C100" s="171">
        <v>200</v>
      </c>
      <c r="D100" s="17">
        <v>3289.1015000000002</v>
      </c>
      <c r="E100" s="17">
        <v>5031.886923</v>
      </c>
    </row>
    <row r="101" spans="2:5" x14ac:dyDescent="0.25">
      <c r="B101" s="171" t="s">
        <v>129</v>
      </c>
      <c r="C101" s="171">
        <v>300</v>
      </c>
      <c r="D101" s="17">
        <v>800</v>
      </c>
      <c r="E101" s="17">
        <v>4684.086225</v>
      </c>
    </row>
    <row r="102" spans="2:5" x14ac:dyDescent="0.25">
      <c r="B102" s="171" t="s">
        <v>130</v>
      </c>
      <c r="C102" s="171">
        <v>300</v>
      </c>
      <c r="D102" s="17">
        <v>1720.662525</v>
      </c>
      <c r="E102" s="17">
        <v>4192.9042339999996</v>
      </c>
    </row>
    <row r="103" spans="2:5" x14ac:dyDescent="0.25">
      <c r="B103" s="171" t="s">
        <v>131</v>
      </c>
      <c r="C103" s="171">
        <v>300</v>
      </c>
      <c r="D103" s="17">
        <v>1556.4698960000001</v>
      </c>
      <c r="E103" s="17">
        <v>4463.7305239999996</v>
      </c>
    </row>
    <row r="104" spans="2:5" x14ac:dyDescent="0.25">
      <c r="B104" s="171" t="s">
        <v>132</v>
      </c>
      <c r="C104" s="171">
        <v>300</v>
      </c>
      <c r="D104" s="17">
        <v>1106.121997</v>
      </c>
      <c r="E104" s="17">
        <v>6582.3884639999997</v>
      </c>
    </row>
    <row r="105" spans="2:5" x14ac:dyDescent="0.25">
      <c r="B105" s="171" t="s">
        <v>133</v>
      </c>
      <c r="C105" s="171">
        <v>300</v>
      </c>
      <c r="D105" s="17">
        <v>4600</v>
      </c>
      <c r="E105" s="17">
        <v>7257.7947949999998</v>
      </c>
    </row>
    <row r="106" spans="2:5" x14ac:dyDescent="0.25">
      <c r="B106" s="171" t="s">
        <v>134</v>
      </c>
      <c r="C106" s="171">
        <v>300</v>
      </c>
      <c r="D106" s="17">
        <v>3104.2999850000001</v>
      </c>
      <c r="E106" s="17">
        <v>5618.2794059999997</v>
      </c>
    </row>
    <row r="107" spans="2:5" x14ac:dyDescent="0.25">
      <c r="B107" s="171" t="s">
        <v>135</v>
      </c>
      <c r="C107" s="171">
        <v>300</v>
      </c>
      <c r="D107" s="17">
        <v>3563.027169</v>
      </c>
      <c r="E107" s="17">
        <v>5814.6052090000003</v>
      </c>
    </row>
    <row r="108" spans="2:5" x14ac:dyDescent="0.25">
      <c r="B108" s="171" t="s">
        <v>136</v>
      </c>
      <c r="C108" s="171">
        <v>300</v>
      </c>
      <c r="D108" s="17">
        <v>2837.370285</v>
      </c>
      <c r="E108" s="17">
        <v>5829.8673820000004</v>
      </c>
    </row>
    <row r="109" spans="2:5" x14ac:dyDescent="0.25">
      <c r="B109" s="171" t="s">
        <v>137</v>
      </c>
      <c r="C109" s="171">
        <v>300</v>
      </c>
      <c r="D109" s="17">
        <v>3961.9942649999998</v>
      </c>
      <c r="E109" s="17">
        <v>13498.917684</v>
      </c>
    </row>
    <row r="110" spans="2:5" x14ac:dyDescent="0.25">
      <c r="B110" s="171" t="s">
        <v>138</v>
      </c>
      <c r="C110" s="171">
        <v>300</v>
      </c>
      <c r="D110" s="17">
        <v>3972.0130600000002</v>
      </c>
      <c r="E110" s="17">
        <v>14771.869311</v>
      </c>
    </row>
    <row r="111" spans="2:5" x14ac:dyDescent="0.25">
      <c r="B111" s="171" t="s">
        <v>139</v>
      </c>
      <c r="C111" s="171">
        <v>300</v>
      </c>
      <c r="D111" s="17">
        <v>3308.787992</v>
      </c>
      <c r="E111" s="17">
        <v>8310.2192489999998</v>
      </c>
    </row>
    <row r="112" spans="2:5" x14ac:dyDescent="0.25">
      <c r="B112" s="171" t="s">
        <v>140</v>
      </c>
      <c r="C112" s="171">
        <v>300</v>
      </c>
      <c r="D112" s="17">
        <v>2064.3028650000001</v>
      </c>
      <c r="E112" s="17">
        <v>12543.733523000001</v>
      </c>
    </row>
    <row r="113" spans="2:5" x14ac:dyDescent="0.25">
      <c r="B113" s="171" t="s">
        <v>141</v>
      </c>
      <c r="C113" s="171">
        <v>300</v>
      </c>
      <c r="D113" s="17">
        <v>1307.9097409999999</v>
      </c>
      <c r="E113" s="17">
        <v>5851.3809199999996</v>
      </c>
    </row>
    <row r="114" spans="2:5" x14ac:dyDescent="0.25">
      <c r="B114" s="171" t="s">
        <v>142</v>
      </c>
      <c r="C114" s="171">
        <v>300</v>
      </c>
      <c r="D114" s="17">
        <v>1428.3654529999999</v>
      </c>
      <c r="E114" s="17">
        <v>4530.5670769999997</v>
      </c>
    </row>
    <row r="115" spans="2:5" x14ac:dyDescent="0.25">
      <c r="B115" s="171" t="s">
        <v>143</v>
      </c>
      <c r="C115" s="171">
        <v>300</v>
      </c>
      <c r="D115" s="17">
        <v>1810.868737</v>
      </c>
      <c r="E115" s="17">
        <v>5699.1481489999996</v>
      </c>
    </row>
    <row r="116" spans="2:5" x14ac:dyDescent="0.25">
      <c r="B116" s="171" t="s">
        <v>144</v>
      </c>
      <c r="C116" s="171">
        <v>300</v>
      </c>
      <c r="D116" s="17">
        <v>1423.0542720000001</v>
      </c>
      <c r="E116" s="17">
        <v>11636.543809000001</v>
      </c>
    </row>
    <row r="117" spans="2:5" x14ac:dyDescent="0.25">
      <c r="B117" s="171" t="s">
        <v>145</v>
      </c>
      <c r="C117" s="171">
        <v>300</v>
      </c>
      <c r="D117" s="17">
        <v>1931.0469909999999</v>
      </c>
      <c r="E117" s="17">
        <v>6890.8911509999998</v>
      </c>
    </row>
    <row r="118" spans="2:5" x14ac:dyDescent="0.25">
      <c r="B118" s="171" t="s">
        <v>146</v>
      </c>
      <c r="C118" s="171">
        <v>300</v>
      </c>
      <c r="D118" s="17">
        <v>3212.7333490000001</v>
      </c>
      <c r="E118" s="17">
        <v>6691.8016719999996</v>
      </c>
    </row>
    <row r="119" spans="2:5" x14ac:dyDescent="0.25">
      <c r="B119" s="171" t="s">
        <v>147</v>
      </c>
      <c r="C119" s="171">
        <v>300</v>
      </c>
      <c r="D119" s="17">
        <v>3171.2961340000002</v>
      </c>
      <c r="E119" s="17">
        <v>6666.809295</v>
      </c>
    </row>
    <row r="120" spans="2:5" x14ac:dyDescent="0.25">
      <c r="B120" s="171" t="s">
        <v>148</v>
      </c>
      <c r="C120" s="171">
        <v>300</v>
      </c>
      <c r="D120" s="17">
        <v>2193.3645110000002</v>
      </c>
      <c r="E120" s="17">
        <v>6715.0811629999998</v>
      </c>
    </row>
    <row r="121" spans="2:5" x14ac:dyDescent="0.25">
      <c r="B121" s="171" t="s">
        <v>149</v>
      </c>
      <c r="C121" s="171">
        <v>300</v>
      </c>
      <c r="D121" s="17">
        <v>2560.0442330000001</v>
      </c>
      <c r="E121" s="17">
        <v>6727.2215880000003</v>
      </c>
    </row>
    <row r="122" spans="2:5" x14ac:dyDescent="0.25">
      <c r="B122" s="171" t="s">
        <v>150</v>
      </c>
      <c r="C122" s="171">
        <v>300</v>
      </c>
      <c r="D122" s="17">
        <v>3922.2092379999999</v>
      </c>
      <c r="E122" s="17">
        <v>10674.962917999999</v>
      </c>
    </row>
    <row r="123" spans="2:5" x14ac:dyDescent="0.25">
      <c r="B123" s="171" t="s">
        <v>151</v>
      </c>
      <c r="C123" s="171">
        <v>300</v>
      </c>
      <c r="D123" s="17">
        <v>3889.4872009999999</v>
      </c>
      <c r="E123" s="17">
        <v>7430.513841</v>
      </c>
    </row>
    <row r="124" spans="2:5" x14ac:dyDescent="0.25">
      <c r="B124" s="171" t="s">
        <v>152</v>
      </c>
      <c r="C124" s="171">
        <v>300</v>
      </c>
      <c r="D124" s="17">
        <v>1115.4595569999999</v>
      </c>
      <c r="E124" s="17">
        <v>3664.1488850000001</v>
      </c>
    </row>
    <row r="125" spans="2:5" x14ac:dyDescent="0.25">
      <c r="B125" s="171" t="s">
        <v>153</v>
      </c>
      <c r="C125" s="171">
        <v>300</v>
      </c>
      <c r="D125" s="171">
        <v>754.66666699999996</v>
      </c>
      <c r="E125" s="17">
        <v>3958.9927210000001</v>
      </c>
    </row>
    <row r="126" spans="2:5" x14ac:dyDescent="0.25">
      <c r="B126" s="171" t="s">
        <v>154</v>
      </c>
      <c r="C126" s="171">
        <v>300</v>
      </c>
      <c r="D126" s="17">
        <v>1222.5245769999999</v>
      </c>
      <c r="E126" s="17">
        <v>2929.7035350000001</v>
      </c>
    </row>
    <row r="127" spans="2:5" x14ac:dyDescent="0.25">
      <c r="B127" s="171" t="s">
        <v>155</v>
      </c>
      <c r="C127" s="171">
        <v>300</v>
      </c>
      <c r="D127" s="17">
        <v>1285.3536529999999</v>
      </c>
      <c r="E127" s="17">
        <v>3347.9015169999998</v>
      </c>
    </row>
    <row r="128" spans="2:5" x14ac:dyDescent="0.25">
      <c r="B128" s="171" t="s">
        <v>156</v>
      </c>
      <c r="C128" s="171">
        <v>300</v>
      </c>
      <c r="D128" s="171">
        <v>800</v>
      </c>
      <c r="E128" s="17">
        <v>6733.9329040000002</v>
      </c>
    </row>
    <row r="129" spans="2:5" x14ac:dyDescent="0.25">
      <c r="B129" s="171" t="s">
        <v>157</v>
      </c>
      <c r="C129" s="171">
        <v>300</v>
      </c>
      <c r="D129" s="17">
        <v>1273.1075840000001</v>
      </c>
      <c r="E129" s="17">
        <v>5549.787335</v>
      </c>
    </row>
    <row r="130" spans="2:5" x14ac:dyDescent="0.25">
      <c r="B130" s="171" t="s">
        <v>158</v>
      </c>
      <c r="C130" s="171">
        <v>300</v>
      </c>
      <c r="D130" s="17">
        <v>3122.7726469999998</v>
      </c>
      <c r="E130" s="17">
        <v>5392.5278060000001</v>
      </c>
    </row>
    <row r="131" spans="2:5" x14ac:dyDescent="0.25">
      <c r="B131" s="171" t="s">
        <v>159</v>
      </c>
      <c r="C131" s="171">
        <v>300</v>
      </c>
      <c r="D131" s="17">
        <v>3216.596853</v>
      </c>
      <c r="E131" s="17">
        <v>5542.7226810000002</v>
      </c>
    </row>
    <row r="132" spans="2:5" x14ac:dyDescent="0.25">
      <c r="B132" s="171" t="s">
        <v>160</v>
      </c>
      <c r="C132" s="171">
        <v>300</v>
      </c>
      <c r="D132" s="17">
        <v>2447.654266</v>
      </c>
      <c r="E132" s="17">
        <v>5554.9319619999997</v>
      </c>
    </row>
    <row r="133" spans="2:5" x14ac:dyDescent="0.25">
      <c r="B133" s="171" t="s">
        <v>161</v>
      </c>
      <c r="C133" s="171">
        <v>300</v>
      </c>
      <c r="D133" s="17">
        <v>4600</v>
      </c>
      <c r="E133" s="17">
        <v>15921.204755999999</v>
      </c>
    </row>
    <row r="134" spans="2:5" x14ac:dyDescent="0.25">
      <c r="B134" s="171" t="s">
        <v>162</v>
      </c>
      <c r="C134" s="171">
        <v>300</v>
      </c>
      <c r="D134" s="17">
        <v>4098.1871000000001</v>
      </c>
      <c r="E134" s="17">
        <v>15196.923903000001</v>
      </c>
    </row>
    <row r="135" spans="2:5" x14ac:dyDescent="0.25">
      <c r="B135" s="171" t="s">
        <v>163</v>
      </c>
      <c r="C135" s="171">
        <v>300</v>
      </c>
      <c r="D135" s="17">
        <v>4287.3194679999997</v>
      </c>
      <c r="E135" s="17">
        <v>8692.4863839999998</v>
      </c>
    </row>
    <row r="136" spans="2:5" hidden="1" x14ac:dyDescent="0.25">
      <c r="B136" s="171" t="s">
        <v>164</v>
      </c>
      <c r="C136" s="171">
        <v>200</v>
      </c>
      <c r="D136" s="17">
        <v>2057.6863499999999</v>
      </c>
      <c r="E136" s="17">
        <v>6008.2655949999998</v>
      </c>
    </row>
    <row r="137" spans="2:5" x14ac:dyDescent="0.25">
      <c r="B137" s="171" t="s">
        <v>165</v>
      </c>
      <c r="C137" s="171">
        <v>300</v>
      </c>
      <c r="D137" s="171">
        <v>900</v>
      </c>
      <c r="E137" s="17">
        <v>6180.1981779999996</v>
      </c>
    </row>
    <row r="138" spans="2:5" x14ac:dyDescent="0.25">
      <c r="B138" s="171" t="s">
        <v>166</v>
      </c>
      <c r="C138" s="171">
        <v>300</v>
      </c>
      <c r="D138" s="171">
        <v>900</v>
      </c>
      <c r="E138" s="17">
        <v>6236.5013959999997</v>
      </c>
    </row>
    <row r="139" spans="2:5" x14ac:dyDescent="0.25">
      <c r="B139" s="171" t="s">
        <v>167</v>
      </c>
      <c r="C139" s="171">
        <v>300</v>
      </c>
      <c r="D139" s="17">
        <v>3118.8902670000002</v>
      </c>
      <c r="E139" s="17">
        <v>6391.7009159999998</v>
      </c>
    </row>
    <row r="140" spans="2:5" x14ac:dyDescent="0.25">
      <c r="B140" s="171" t="s">
        <v>168</v>
      </c>
      <c r="C140" s="171">
        <v>300</v>
      </c>
      <c r="D140" s="17">
        <v>1639.9107779999999</v>
      </c>
      <c r="E140" s="17">
        <v>10530.716015</v>
      </c>
    </row>
    <row r="141" spans="2:5" x14ac:dyDescent="0.25">
      <c r="B141" s="171" t="s">
        <v>169</v>
      </c>
      <c r="C141" s="171">
        <v>300</v>
      </c>
      <c r="D141" s="17">
        <v>2319.5765249999999</v>
      </c>
      <c r="E141" s="17">
        <v>6553.1809819999999</v>
      </c>
    </row>
    <row r="142" spans="2:5" x14ac:dyDescent="0.25">
      <c r="B142" s="171" t="s">
        <v>170</v>
      </c>
      <c r="C142" s="171">
        <v>300</v>
      </c>
      <c r="D142" s="17">
        <v>4600</v>
      </c>
      <c r="E142" s="17">
        <v>7466.487924</v>
      </c>
    </row>
    <row r="143" spans="2:5" x14ac:dyDescent="0.25">
      <c r="B143" s="171" t="s">
        <v>171</v>
      </c>
      <c r="C143" s="171">
        <v>300</v>
      </c>
      <c r="D143" s="17">
        <v>3723.7603159999999</v>
      </c>
      <c r="E143" s="17">
        <v>7090.8539479999999</v>
      </c>
    </row>
    <row r="144" spans="2:5" x14ac:dyDescent="0.25">
      <c r="B144" s="171" t="s">
        <v>172</v>
      </c>
      <c r="C144" s="171">
        <v>300</v>
      </c>
      <c r="D144" s="17">
        <v>2486.9443759999999</v>
      </c>
      <c r="E144" s="17">
        <v>6824.6817609999998</v>
      </c>
    </row>
    <row r="145" spans="2:5" x14ac:dyDescent="0.25">
      <c r="B145" s="171" t="s">
        <v>173</v>
      </c>
      <c r="C145" s="171">
        <v>300</v>
      </c>
      <c r="D145" s="17">
        <v>3615.426367</v>
      </c>
      <c r="E145" s="17">
        <v>7980.4675200000001</v>
      </c>
    </row>
    <row r="146" spans="2:5" x14ac:dyDescent="0.25">
      <c r="B146" s="171" t="s">
        <v>174</v>
      </c>
      <c r="C146" s="171">
        <v>300</v>
      </c>
      <c r="D146" s="17">
        <v>3959.1005500000001</v>
      </c>
      <c r="E146" s="17">
        <v>11496.889628000001</v>
      </c>
    </row>
    <row r="147" spans="2:5" x14ac:dyDescent="0.25">
      <c r="B147" s="171" t="s">
        <v>175</v>
      </c>
      <c r="C147" s="171">
        <v>300</v>
      </c>
      <c r="D147" s="17">
        <v>3913.2785389999999</v>
      </c>
      <c r="E147" s="17">
        <v>7816.9215530000001</v>
      </c>
    </row>
    <row r="148" spans="2:5" hidden="1" x14ac:dyDescent="0.25">
      <c r="B148" s="171" t="s">
        <v>176</v>
      </c>
      <c r="C148" s="171">
        <v>200</v>
      </c>
      <c r="D148" s="17">
        <v>3797.1329049999999</v>
      </c>
      <c r="E148" s="17">
        <v>5857.9889940000003</v>
      </c>
    </row>
    <row r="149" spans="2:5" x14ac:dyDescent="0.25">
      <c r="B149" s="171" t="s">
        <v>177</v>
      </c>
      <c r="C149" s="171">
        <v>300</v>
      </c>
      <c r="D149" s="171">
        <v>800</v>
      </c>
      <c r="E149" s="17">
        <v>4973.7007800000001</v>
      </c>
    </row>
    <row r="150" spans="2:5" x14ac:dyDescent="0.25">
      <c r="B150" s="171" t="s">
        <v>178</v>
      </c>
      <c r="C150" s="171">
        <v>300</v>
      </c>
      <c r="D150" s="171">
        <v>900</v>
      </c>
      <c r="E150" s="17">
        <v>4148.5802800000001</v>
      </c>
    </row>
    <row r="151" spans="2:5" x14ac:dyDescent="0.25">
      <c r="B151" s="171" t="s">
        <v>179</v>
      </c>
      <c r="C151" s="171">
        <v>300</v>
      </c>
      <c r="D151" s="171">
        <v>800</v>
      </c>
      <c r="E151" s="17">
        <v>4473.6008599999996</v>
      </c>
    </row>
    <row r="152" spans="2:5" x14ac:dyDescent="0.25">
      <c r="B152" s="171" t="s">
        <v>180</v>
      </c>
      <c r="C152" s="171">
        <v>300</v>
      </c>
      <c r="D152" s="171">
        <v>800</v>
      </c>
      <c r="E152" s="17">
        <v>7198.4832729999998</v>
      </c>
    </row>
    <row r="153" spans="2:5" x14ac:dyDescent="0.25">
      <c r="B153" s="171" t="s">
        <v>181</v>
      </c>
      <c r="C153" s="171">
        <v>300</v>
      </c>
      <c r="D153" s="17">
        <v>3969.8033580000001</v>
      </c>
      <c r="E153" s="17">
        <v>6985.9914159999998</v>
      </c>
    </row>
    <row r="154" spans="2:5" x14ac:dyDescent="0.25">
      <c r="B154" s="171" t="s">
        <v>182</v>
      </c>
      <c r="C154" s="171">
        <v>300</v>
      </c>
      <c r="D154" s="17">
        <v>2999.1140059999998</v>
      </c>
      <c r="E154" s="17">
        <v>5623.9006939999999</v>
      </c>
    </row>
    <row r="155" spans="2:5" x14ac:dyDescent="0.25">
      <c r="B155" s="171" t="s">
        <v>183</v>
      </c>
      <c r="C155" s="171">
        <v>300</v>
      </c>
      <c r="D155" s="17">
        <v>3391.9296629999999</v>
      </c>
      <c r="E155" s="17">
        <v>5826.1956540000001</v>
      </c>
    </row>
    <row r="156" spans="2:5" x14ac:dyDescent="0.25">
      <c r="B156" s="171" t="s">
        <v>184</v>
      </c>
      <c r="C156" s="171">
        <v>300</v>
      </c>
      <c r="D156" s="17">
        <v>2397.6642750000001</v>
      </c>
      <c r="E156" s="17">
        <v>5833.0828709999996</v>
      </c>
    </row>
    <row r="157" spans="2:5" x14ac:dyDescent="0.25">
      <c r="B157" s="171" t="s">
        <v>185</v>
      </c>
      <c r="C157" s="171">
        <v>300</v>
      </c>
      <c r="D157" s="17">
        <v>3756.0613979999998</v>
      </c>
      <c r="E157" s="17">
        <v>11503.574715000001</v>
      </c>
    </row>
    <row r="158" spans="2:5" x14ac:dyDescent="0.25">
      <c r="B158" s="171" t="s">
        <v>186</v>
      </c>
      <c r="C158" s="171">
        <v>300</v>
      </c>
      <c r="D158" s="17">
        <v>3876.3671319999999</v>
      </c>
      <c r="E158" s="17">
        <v>13713.858168000001</v>
      </c>
    </row>
    <row r="159" spans="2:5" hidden="1" x14ac:dyDescent="0.25">
      <c r="B159" s="171" t="s">
        <v>187</v>
      </c>
      <c r="C159" s="171">
        <v>200</v>
      </c>
      <c r="D159" s="17">
        <v>2821.0661030000001</v>
      </c>
      <c r="E159" s="17">
        <v>6749.2180980000003</v>
      </c>
    </row>
    <row r="160" spans="2:5" x14ac:dyDescent="0.25">
      <c r="B160" s="171" t="s">
        <v>188</v>
      </c>
      <c r="C160" s="171">
        <v>300</v>
      </c>
      <c r="D160" s="171">
        <v>944.21944199999996</v>
      </c>
      <c r="E160" s="17">
        <v>5263.929196</v>
      </c>
    </row>
    <row r="161" spans="2:5" x14ac:dyDescent="0.25">
      <c r="B161" s="171" t="s">
        <v>189</v>
      </c>
      <c r="C161" s="171">
        <v>300</v>
      </c>
      <c r="D161" s="171">
        <v>754.66666699999996</v>
      </c>
      <c r="E161" s="17">
        <v>4614.6744840000001</v>
      </c>
    </row>
    <row r="162" spans="2:5" x14ac:dyDescent="0.25">
      <c r="B162" s="171" t="s">
        <v>190</v>
      </c>
      <c r="C162" s="171">
        <v>300</v>
      </c>
      <c r="D162" s="17">
        <v>1200</v>
      </c>
      <c r="E162" s="17">
        <v>3999.0881049999998</v>
      </c>
    </row>
    <row r="163" spans="2:5" x14ac:dyDescent="0.25">
      <c r="B163" s="171" t="s">
        <v>191</v>
      </c>
      <c r="C163" s="171">
        <v>300</v>
      </c>
      <c r="D163" s="17">
        <v>1921.947829</v>
      </c>
      <c r="E163" s="17">
        <v>4704.6796359999998</v>
      </c>
    </row>
    <row r="164" spans="2:5" x14ac:dyDescent="0.25">
      <c r="B164" s="171" t="s">
        <v>192</v>
      </c>
      <c r="C164" s="171">
        <v>300</v>
      </c>
      <c r="D164" s="171">
        <v>800</v>
      </c>
      <c r="E164" s="17">
        <v>7006.5845989999998</v>
      </c>
    </row>
    <row r="165" spans="2:5" x14ac:dyDescent="0.25">
      <c r="B165" s="171" t="s">
        <v>193</v>
      </c>
      <c r="C165" s="171">
        <v>300</v>
      </c>
      <c r="D165" s="17">
        <v>3449.578751</v>
      </c>
      <c r="E165" s="17">
        <v>6513.8466740000003</v>
      </c>
    </row>
    <row r="166" spans="2:5" x14ac:dyDescent="0.25">
      <c r="B166" s="171" t="s">
        <v>194</v>
      </c>
      <c r="C166" s="171">
        <v>300</v>
      </c>
      <c r="D166" s="17">
        <v>2881.4702320000001</v>
      </c>
      <c r="E166" s="17">
        <v>5271.772406</v>
      </c>
    </row>
    <row r="167" spans="2:5" x14ac:dyDescent="0.25">
      <c r="B167" s="171" t="s">
        <v>195</v>
      </c>
      <c r="C167" s="171">
        <v>300</v>
      </c>
      <c r="D167" s="17">
        <v>3487.642679</v>
      </c>
      <c r="E167" s="17">
        <v>5751.6480680000004</v>
      </c>
    </row>
    <row r="168" spans="2:5" x14ac:dyDescent="0.25">
      <c r="B168" s="171" t="s">
        <v>196</v>
      </c>
      <c r="C168" s="171">
        <v>300</v>
      </c>
      <c r="D168" s="17">
        <v>4231.8543019999997</v>
      </c>
      <c r="E168" s="17">
        <v>8876.1499509999994</v>
      </c>
    </row>
    <row r="169" spans="2:5" hidden="1" x14ac:dyDescent="0.25">
      <c r="B169" s="171" t="s">
        <v>197</v>
      </c>
      <c r="C169" s="171">
        <v>200</v>
      </c>
      <c r="D169" s="17">
        <v>4600</v>
      </c>
      <c r="E169" s="17">
        <v>8271.6094780000003</v>
      </c>
    </row>
    <row r="170" spans="2:5" x14ac:dyDescent="0.25">
      <c r="B170" s="171" t="s">
        <v>198</v>
      </c>
      <c r="C170" s="171">
        <v>300</v>
      </c>
      <c r="D170" s="17">
        <v>4150.666201</v>
      </c>
      <c r="E170" s="17">
        <v>22383.377816</v>
      </c>
    </row>
    <row r="171" spans="2:5" hidden="1" x14ac:dyDescent="0.25">
      <c r="B171" s="171" t="s">
        <v>199</v>
      </c>
      <c r="C171" s="171">
        <v>200</v>
      </c>
      <c r="D171" s="17">
        <v>4022.8365920000001</v>
      </c>
      <c r="E171" s="17">
        <v>6166.3639869999997</v>
      </c>
    </row>
    <row r="172" spans="2:5" x14ac:dyDescent="0.25">
      <c r="B172" s="171" t="s">
        <v>200</v>
      </c>
      <c r="C172" s="171">
        <v>300</v>
      </c>
      <c r="D172" s="17">
        <v>1959.4664849999999</v>
      </c>
      <c r="E172" s="17">
        <v>11319.110849999999</v>
      </c>
    </row>
    <row r="173" spans="2:5" x14ac:dyDescent="0.25">
      <c r="B173" s="171" t="s">
        <v>201</v>
      </c>
      <c r="C173" s="171">
        <v>300</v>
      </c>
      <c r="D173" s="17">
        <v>1234.0829759999999</v>
      </c>
      <c r="E173" s="17">
        <v>20942.219956000001</v>
      </c>
    </row>
    <row r="174" spans="2:5" x14ac:dyDescent="0.25">
      <c r="B174" s="171" t="s">
        <v>202</v>
      </c>
      <c r="C174" s="171">
        <v>300</v>
      </c>
      <c r="D174" s="171">
        <v>900</v>
      </c>
      <c r="E174" s="17">
        <v>8591.6726670000007</v>
      </c>
    </row>
    <row r="175" spans="2:5" x14ac:dyDescent="0.25">
      <c r="B175" s="171" t="s">
        <v>203</v>
      </c>
      <c r="C175" s="171">
        <v>300</v>
      </c>
      <c r="D175" s="17">
        <v>3702.5775509999999</v>
      </c>
      <c r="E175" s="17">
        <v>6564.3149160000003</v>
      </c>
    </row>
    <row r="176" spans="2:5" x14ac:dyDescent="0.25">
      <c r="B176" s="171" t="s">
        <v>204</v>
      </c>
      <c r="C176" s="171">
        <v>300</v>
      </c>
      <c r="D176" s="17">
        <v>1260.6448559999999</v>
      </c>
      <c r="E176" s="17">
        <v>12825.331942999999</v>
      </c>
    </row>
    <row r="177" spans="2:5" x14ac:dyDescent="0.25">
      <c r="B177" s="171" t="s">
        <v>205</v>
      </c>
      <c r="C177" s="171">
        <v>300</v>
      </c>
      <c r="D177" s="17">
        <v>1833.7118680000001</v>
      </c>
      <c r="E177" s="17">
        <v>10743.377834999999</v>
      </c>
    </row>
    <row r="178" spans="2:5" x14ac:dyDescent="0.25">
      <c r="B178" s="171" t="s">
        <v>206</v>
      </c>
      <c r="C178" s="171">
        <v>300</v>
      </c>
      <c r="D178" s="17">
        <v>4600</v>
      </c>
      <c r="E178" s="17">
        <v>8617.2582810000004</v>
      </c>
    </row>
    <row r="179" spans="2:5" x14ac:dyDescent="0.25">
      <c r="B179" s="171" t="s">
        <v>207</v>
      </c>
      <c r="C179" s="171">
        <v>300</v>
      </c>
      <c r="D179" s="17">
        <v>2748.3697990000001</v>
      </c>
      <c r="E179" s="17">
        <v>7233.7012670000004</v>
      </c>
    </row>
    <row r="180" spans="2:5" x14ac:dyDescent="0.25">
      <c r="B180" s="171" t="s">
        <v>208</v>
      </c>
      <c r="C180" s="171">
        <v>300</v>
      </c>
      <c r="D180" s="17">
        <v>2062.7711279999999</v>
      </c>
      <c r="E180" s="17">
        <v>7298.6369160000004</v>
      </c>
    </row>
    <row r="181" spans="2:5" x14ac:dyDescent="0.25">
      <c r="B181" s="171" t="s">
        <v>209</v>
      </c>
      <c r="C181" s="171">
        <v>300</v>
      </c>
      <c r="D181" s="17">
        <v>3547.8199289999998</v>
      </c>
      <c r="E181" s="17">
        <v>8530.5803130000004</v>
      </c>
    </row>
    <row r="182" spans="2:5" x14ac:dyDescent="0.25">
      <c r="B182" s="171" t="s">
        <v>210</v>
      </c>
      <c r="C182" s="171">
        <v>300</v>
      </c>
      <c r="D182" s="17">
        <v>3153.6246110000002</v>
      </c>
      <c r="E182" s="17">
        <v>28377.259198</v>
      </c>
    </row>
    <row r="183" spans="2:5" x14ac:dyDescent="0.25">
      <c r="B183" s="171" t="s">
        <v>211</v>
      </c>
      <c r="C183" s="171">
        <v>300</v>
      </c>
      <c r="D183" s="17">
        <v>4600</v>
      </c>
      <c r="E183" s="17">
        <v>30587.824025000002</v>
      </c>
    </row>
    <row r="184" spans="2:5" x14ac:dyDescent="0.25">
      <c r="B184" s="171" t="s">
        <v>212</v>
      </c>
      <c r="C184" s="171">
        <v>300</v>
      </c>
      <c r="D184" s="17">
        <v>4307.5037620000003</v>
      </c>
      <c r="E184" s="17">
        <v>12506.662119000001</v>
      </c>
    </row>
    <row r="185" spans="2:5" x14ac:dyDescent="0.25">
      <c r="B185" s="171" t="s">
        <v>213</v>
      </c>
      <c r="C185" s="171">
        <v>300</v>
      </c>
      <c r="D185" s="17">
        <v>1234.1681510000001</v>
      </c>
      <c r="E185" s="17">
        <v>11913.585376999999</v>
      </c>
    </row>
    <row r="186" spans="2:5" x14ac:dyDescent="0.25">
      <c r="B186" s="171" t="s">
        <v>214</v>
      </c>
      <c r="C186" s="171">
        <v>300</v>
      </c>
      <c r="D186" s="17">
        <v>900</v>
      </c>
      <c r="E186" s="17">
        <v>7094.7694959999999</v>
      </c>
    </row>
    <row r="187" spans="2:5" x14ac:dyDescent="0.25">
      <c r="B187" s="171" t="s">
        <v>215</v>
      </c>
      <c r="C187" s="171">
        <v>300</v>
      </c>
      <c r="D187" s="17">
        <v>3842.1127240000001</v>
      </c>
      <c r="E187" s="17">
        <v>6088.9498080000003</v>
      </c>
    </row>
    <row r="188" spans="2:5" x14ac:dyDescent="0.25">
      <c r="B188" s="171" t="s">
        <v>216</v>
      </c>
      <c r="C188" s="171">
        <v>300</v>
      </c>
      <c r="D188" s="17">
        <v>3679.3532639999999</v>
      </c>
      <c r="E188" s="17">
        <v>14573.851789</v>
      </c>
    </row>
    <row r="189" spans="2:5" x14ac:dyDescent="0.25">
      <c r="B189" s="171" t="s">
        <v>217</v>
      </c>
      <c r="C189" s="171">
        <v>300</v>
      </c>
      <c r="D189" s="17">
        <v>3692.6918430000001</v>
      </c>
      <c r="E189" s="17">
        <v>12040.636979999999</v>
      </c>
    </row>
    <row r="190" spans="2:5" hidden="1" x14ac:dyDescent="0.25">
      <c r="B190" s="171" t="s">
        <v>218</v>
      </c>
      <c r="C190" s="171">
        <v>200</v>
      </c>
      <c r="D190" s="17">
        <v>4526.4034659999998</v>
      </c>
      <c r="E190" s="17">
        <v>11206.403466</v>
      </c>
    </row>
    <row r="191" spans="2:5" x14ac:dyDescent="0.25">
      <c r="B191" s="171" t="s">
        <v>219</v>
      </c>
      <c r="C191" s="171">
        <v>300</v>
      </c>
      <c r="D191" s="17">
        <v>4129.7836779999998</v>
      </c>
      <c r="E191" s="17">
        <v>9844.6238259999991</v>
      </c>
    </row>
    <row r="192" spans="2:5" x14ac:dyDescent="0.25">
      <c r="B192" s="171" t="s">
        <v>220</v>
      </c>
      <c r="C192" s="171">
        <v>300</v>
      </c>
      <c r="D192" s="17">
        <v>3805.2738530000001</v>
      </c>
      <c r="E192" s="17">
        <v>8010.4771989999999</v>
      </c>
    </row>
    <row r="193" spans="2:5" x14ac:dyDescent="0.25">
      <c r="B193" s="171" t="s">
        <v>221</v>
      </c>
      <c r="C193" s="171">
        <v>300</v>
      </c>
      <c r="D193" s="17">
        <v>4261.5082119999997</v>
      </c>
      <c r="E193" s="17">
        <v>8878.9572489999991</v>
      </c>
    </row>
    <row r="194" spans="2:5" x14ac:dyDescent="0.25">
      <c r="B194" s="171" t="s">
        <v>222</v>
      </c>
      <c r="C194" s="171">
        <v>300</v>
      </c>
      <c r="D194" s="17">
        <v>4387.7474759999996</v>
      </c>
      <c r="E194" s="17">
        <v>11459.805058</v>
      </c>
    </row>
    <row r="195" spans="2:5" x14ac:dyDescent="0.25">
      <c r="B195" s="171" t="s">
        <v>223</v>
      </c>
      <c r="C195" s="171">
        <v>300</v>
      </c>
      <c r="D195" s="17">
        <v>4600</v>
      </c>
      <c r="E195" s="17">
        <v>24130.231406999999</v>
      </c>
    </row>
    <row r="196" spans="2:5" x14ac:dyDescent="0.25">
      <c r="B196" s="171" t="s">
        <v>224</v>
      </c>
      <c r="C196" s="171">
        <v>300</v>
      </c>
      <c r="D196" s="17">
        <v>1910.2072149999999</v>
      </c>
      <c r="E196" s="17">
        <v>18618.138556000002</v>
      </c>
    </row>
    <row r="197" spans="2:5" x14ac:dyDescent="0.25">
      <c r="B197" s="171" t="s">
        <v>225</v>
      </c>
      <c r="C197" s="171">
        <v>300</v>
      </c>
      <c r="D197" s="17">
        <v>1638.7764400000001</v>
      </c>
      <c r="E197" s="17">
        <v>12873.676438</v>
      </c>
    </row>
    <row r="198" spans="2:5" x14ac:dyDescent="0.25">
      <c r="B198" s="171" t="s">
        <v>226</v>
      </c>
      <c r="C198" s="171">
        <v>300</v>
      </c>
      <c r="D198" s="17">
        <v>1284.088197</v>
      </c>
      <c r="E198" s="17">
        <v>8646.2997720000003</v>
      </c>
    </row>
    <row r="199" spans="2:5" x14ac:dyDescent="0.25">
      <c r="B199" s="171" t="s">
        <v>227</v>
      </c>
      <c r="C199" s="171">
        <v>300</v>
      </c>
      <c r="D199" s="17">
        <v>1466.4159520000001</v>
      </c>
      <c r="E199" s="17">
        <v>7392.3662059999997</v>
      </c>
    </row>
    <row r="200" spans="2:5" x14ac:dyDescent="0.25">
      <c r="B200" s="171" t="s">
        <v>228</v>
      </c>
      <c r="C200" s="171">
        <v>300</v>
      </c>
      <c r="D200" s="17">
        <v>2243.3075600000002</v>
      </c>
      <c r="E200" s="17">
        <v>13534.705986000001</v>
      </c>
    </row>
    <row r="201" spans="2:5" x14ac:dyDescent="0.25">
      <c r="B201" s="171" t="s">
        <v>229</v>
      </c>
      <c r="C201" s="171">
        <v>300</v>
      </c>
      <c r="D201" s="17">
        <v>3077.12228</v>
      </c>
      <c r="E201" s="17">
        <v>9994.0222350000004</v>
      </c>
    </row>
    <row r="202" spans="2:5" x14ac:dyDescent="0.25">
      <c r="B202" s="171" t="s">
        <v>230</v>
      </c>
      <c r="C202" s="171">
        <v>300</v>
      </c>
      <c r="D202" s="17">
        <v>4600</v>
      </c>
      <c r="E202" s="17">
        <v>8019.6326710000003</v>
      </c>
    </row>
    <row r="203" spans="2:5" x14ac:dyDescent="0.25">
      <c r="B203" s="171" t="s">
        <v>231</v>
      </c>
      <c r="C203" s="171">
        <v>300</v>
      </c>
      <c r="D203" s="17">
        <v>3443.0572870000001</v>
      </c>
      <c r="E203" s="17">
        <v>7760.9512580000001</v>
      </c>
    </row>
    <row r="204" spans="2:5" x14ac:dyDescent="0.25">
      <c r="B204" s="171" t="s">
        <v>232</v>
      </c>
      <c r="C204" s="171">
        <v>300</v>
      </c>
      <c r="D204" s="17">
        <v>4600</v>
      </c>
      <c r="E204" s="17">
        <v>22700.926467000001</v>
      </c>
    </row>
    <row r="205" spans="2:5" x14ac:dyDescent="0.25">
      <c r="B205" s="171" t="s">
        <v>233</v>
      </c>
      <c r="C205" s="171">
        <v>300</v>
      </c>
      <c r="D205" s="17">
        <v>4600</v>
      </c>
      <c r="E205" s="17">
        <v>49384.260010999998</v>
      </c>
    </row>
    <row r="206" spans="2:5" x14ac:dyDescent="0.25">
      <c r="B206" s="171" t="s">
        <v>234</v>
      </c>
      <c r="C206" s="171">
        <v>300</v>
      </c>
      <c r="D206" s="17">
        <v>4600</v>
      </c>
      <c r="E206" s="17">
        <v>23321.078029</v>
      </c>
    </row>
    <row r="207" spans="2:5" x14ac:dyDescent="0.25">
      <c r="B207" s="171" t="s">
        <v>235</v>
      </c>
      <c r="C207" s="171">
        <v>300</v>
      </c>
      <c r="D207" s="17">
        <v>3453.8251279999999</v>
      </c>
      <c r="E207" s="17">
        <v>50039.995515000002</v>
      </c>
    </row>
    <row r="208" spans="2:5" x14ac:dyDescent="0.25">
      <c r="B208" s="171" t="s">
        <v>236</v>
      </c>
      <c r="C208" s="171">
        <v>300</v>
      </c>
      <c r="D208" s="17">
        <v>1904.161576</v>
      </c>
      <c r="E208" s="17">
        <v>60959.997095999999</v>
      </c>
    </row>
    <row r="209" spans="2:5" x14ac:dyDescent="0.25">
      <c r="B209" s="171" t="s">
        <v>237</v>
      </c>
      <c r="C209" s="171">
        <v>300</v>
      </c>
      <c r="D209" s="17">
        <v>2687.2107249999999</v>
      </c>
      <c r="E209" s="17">
        <v>30760.664570000001</v>
      </c>
    </row>
    <row r="210" spans="2:5" x14ac:dyDescent="0.25">
      <c r="B210" s="171" t="s">
        <v>238</v>
      </c>
      <c r="C210" s="171">
        <v>300</v>
      </c>
      <c r="D210" s="17">
        <v>3934.655295</v>
      </c>
      <c r="E210" s="17">
        <v>28778.302024000001</v>
      </c>
    </row>
    <row r="211" spans="2:5" x14ac:dyDescent="0.25">
      <c r="B211" s="171" t="s">
        <v>239</v>
      </c>
      <c r="C211" s="171">
        <v>300</v>
      </c>
      <c r="D211" s="17">
        <v>4600</v>
      </c>
      <c r="E211" s="17">
        <v>18569.786236</v>
      </c>
    </row>
    <row r="212" spans="2:5" x14ac:dyDescent="0.25">
      <c r="B212" s="171" t="s">
        <v>240</v>
      </c>
      <c r="C212" s="171">
        <v>300</v>
      </c>
      <c r="D212" s="17">
        <v>4600</v>
      </c>
      <c r="E212" s="17">
        <v>16022.944361</v>
      </c>
    </row>
    <row r="213" spans="2:5" x14ac:dyDescent="0.25">
      <c r="B213" s="171" t="s">
        <v>241</v>
      </c>
      <c r="C213" s="171">
        <v>300</v>
      </c>
      <c r="D213" s="17">
        <v>4600</v>
      </c>
      <c r="E213" s="17">
        <v>12539.184217</v>
      </c>
    </row>
    <row r="214" spans="2:5" x14ac:dyDescent="0.25">
      <c r="B214" s="171" t="s">
        <v>242</v>
      </c>
      <c r="C214" s="171">
        <v>300</v>
      </c>
      <c r="D214" s="17">
        <v>4600</v>
      </c>
      <c r="E214" s="17">
        <v>21957.229168999998</v>
      </c>
    </row>
    <row r="215" spans="2:5" x14ac:dyDescent="0.25">
      <c r="B215" s="171" t="s">
        <v>243</v>
      </c>
      <c r="C215" s="171">
        <v>300</v>
      </c>
      <c r="D215" s="17">
        <v>3202.0358139999998</v>
      </c>
      <c r="E215" s="17">
        <v>10120.310618</v>
      </c>
    </row>
    <row r="216" spans="2:5" x14ac:dyDescent="0.25">
      <c r="B216" s="171" t="s">
        <v>244</v>
      </c>
      <c r="C216" s="171">
        <v>300</v>
      </c>
      <c r="D216" s="17">
        <v>800</v>
      </c>
      <c r="E216" s="17">
        <v>12203.884900999999</v>
      </c>
    </row>
    <row r="217" spans="2:5" hidden="1" x14ac:dyDescent="0.25">
      <c r="B217" s="171" t="s">
        <v>245</v>
      </c>
      <c r="C217" s="171">
        <v>200</v>
      </c>
      <c r="D217" s="17">
        <v>3958.1464609999998</v>
      </c>
      <c r="E217" s="17">
        <v>11052.355804999999</v>
      </c>
    </row>
    <row r="218" spans="2:5" x14ac:dyDescent="0.25">
      <c r="B218" s="171" t="s">
        <v>246</v>
      </c>
      <c r="C218" s="171">
        <v>300</v>
      </c>
      <c r="D218" s="17">
        <v>4058.5107549999998</v>
      </c>
      <c r="E218" s="17">
        <v>8986.4383409999991</v>
      </c>
    </row>
    <row r="219" spans="2:5" x14ac:dyDescent="0.25">
      <c r="B219" s="171" t="s">
        <v>247</v>
      </c>
      <c r="C219" s="171">
        <v>300</v>
      </c>
      <c r="D219" s="17">
        <v>4110.5810199999996</v>
      </c>
      <c r="E219" s="17">
        <v>7640.0892800000001</v>
      </c>
    </row>
    <row r="220" spans="2:5" hidden="1" x14ac:dyDescent="0.25">
      <c r="B220" s="171" t="s">
        <v>248</v>
      </c>
      <c r="C220" s="171">
        <v>200</v>
      </c>
      <c r="D220" s="17">
        <v>3467.458208</v>
      </c>
      <c r="E220" s="17">
        <v>5306.2818589999997</v>
      </c>
    </row>
    <row r="221" spans="2:5" x14ac:dyDescent="0.25">
      <c r="B221" s="171" t="s">
        <v>249</v>
      </c>
      <c r="C221" s="171">
        <v>300</v>
      </c>
      <c r="D221" s="17">
        <v>1343.259067</v>
      </c>
      <c r="E221" s="17">
        <v>4891.4861440000004</v>
      </c>
    </row>
    <row r="222" spans="2:5" x14ac:dyDescent="0.25">
      <c r="B222" s="171" t="s">
        <v>250</v>
      </c>
      <c r="C222" s="171">
        <v>300</v>
      </c>
      <c r="D222" s="17">
        <v>900</v>
      </c>
      <c r="E222" s="17">
        <v>4776.7631229999997</v>
      </c>
    </row>
    <row r="223" spans="2:5" x14ac:dyDescent="0.25">
      <c r="B223" s="171" t="s">
        <v>251</v>
      </c>
      <c r="C223" s="171">
        <v>300</v>
      </c>
      <c r="D223" s="17">
        <v>2939.2945119999999</v>
      </c>
      <c r="E223" s="17">
        <v>4842.9461339999998</v>
      </c>
    </row>
    <row r="224" spans="2:5" x14ac:dyDescent="0.25">
      <c r="B224" s="171" t="s">
        <v>252</v>
      </c>
      <c r="C224" s="171">
        <v>300</v>
      </c>
      <c r="D224" s="17">
        <v>3289.0830999999998</v>
      </c>
      <c r="E224" s="17">
        <v>12275.841496999999</v>
      </c>
    </row>
    <row r="225" spans="2:5" x14ac:dyDescent="0.25">
      <c r="B225" s="171" t="s">
        <v>253</v>
      </c>
      <c r="C225" s="171">
        <v>300</v>
      </c>
      <c r="D225" s="17">
        <v>3867.2093140000002</v>
      </c>
      <c r="E225" s="17">
        <v>7175.1362779999999</v>
      </c>
    </row>
    <row r="226" spans="2:5" x14ac:dyDescent="0.25">
      <c r="B226" s="171" t="s">
        <v>254</v>
      </c>
      <c r="C226" s="171">
        <v>300</v>
      </c>
      <c r="D226" s="17">
        <v>4453.6785449999998</v>
      </c>
      <c r="E226" s="17">
        <v>7574.1354419999998</v>
      </c>
    </row>
    <row r="227" spans="2:5" x14ac:dyDescent="0.25">
      <c r="B227" s="171" t="s">
        <v>255</v>
      </c>
      <c r="C227" s="171">
        <v>300</v>
      </c>
      <c r="D227" s="17">
        <v>3152.7047029999999</v>
      </c>
      <c r="E227" s="17">
        <v>7074.9940710000001</v>
      </c>
    </row>
    <row r="228" spans="2:5" x14ac:dyDescent="0.25">
      <c r="B228" s="171" t="s">
        <v>256</v>
      </c>
      <c r="C228" s="171">
        <v>300</v>
      </c>
      <c r="D228" s="17">
        <v>2478.6066390000001</v>
      </c>
      <c r="E228" s="17">
        <v>6705.4574469999998</v>
      </c>
    </row>
    <row r="229" spans="2:5" x14ac:dyDescent="0.25">
      <c r="B229" s="171" t="s">
        <v>257</v>
      </c>
      <c r="C229" s="171">
        <v>300</v>
      </c>
      <c r="D229" s="17">
        <v>1995.817732</v>
      </c>
      <c r="E229" s="17">
        <v>7573.2073259999997</v>
      </c>
    </row>
    <row r="230" spans="2:5" x14ac:dyDescent="0.25">
      <c r="B230" s="171" t="s">
        <v>258</v>
      </c>
      <c r="C230" s="171">
        <v>300</v>
      </c>
      <c r="D230" s="17">
        <v>3665.826278</v>
      </c>
      <c r="E230" s="17">
        <v>23877.209232000001</v>
      </c>
    </row>
    <row r="231" spans="2:5" x14ac:dyDescent="0.25">
      <c r="B231" s="171" t="s">
        <v>259</v>
      </c>
      <c r="C231" s="171">
        <v>300</v>
      </c>
      <c r="D231" s="17">
        <v>4600</v>
      </c>
      <c r="E231" s="17">
        <v>25387.874437999999</v>
      </c>
    </row>
    <row r="232" spans="2:5" x14ac:dyDescent="0.25">
      <c r="B232" s="171" t="s">
        <v>260</v>
      </c>
      <c r="C232" s="171">
        <v>300</v>
      </c>
      <c r="D232" s="17">
        <v>4600</v>
      </c>
      <c r="E232" s="17">
        <v>40765.952064999998</v>
      </c>
    </row>
    <row r="233" spans="2:5" x14ac:dyDescent="0.25">
      <c r="B233" s="171" t="s">
        <v>261</v>
      </c>
      <c r="C233" s="171">
        <v>300</v>
      </c>
      <c r="D233" s="17">
        <v>1652.870269</v>
      </c>
      <c r="E233" s="17">
        <v>27881.077376000001</v>
      </c>
    </row>
    <row r="234" spans="2:5" x14ac:dyDescent="0.25">
      <c r="B234" s="171" t="s">
        <v>262</v>
      </c>
      <c r="C234" s="171">
        <v>300</v>
      </c>
      <c r="D234" s="17">
        <v>912.49200199999996</v>
      </c>
      <c r="E234" s="17">
        <v>7731.3427709999996</v>
      </c>
    </row>
    <row r="235" spans="2:5" x14ac:dyDescent="0.25">
      <c r="B235" s="171" t="s">
        <v>263</v>
      </c>
      <c r="C235" s="171">
        <v>300</v>
      </c>
      <c r="D235" s="17">
        <v>3556.7556840000002</v>
      </c>
      <c r="E235" s="17">
        <v>5799.0359280000002</v>
      </c>
    </row>
    <row r="236" spans="2:5" x14ac:dyDescent="0.25">
      <c r="B236" s="171" t="s">
        <v>264</v>
      </c>
      <c r="C236" s="171">
        <v>300</v>
      </c>
      <c r="D236" s="17">
        <v>3793.0572539999998</v>
      </c>
      <c r="E236" s="17">
        <v>16597.623546999999</v>
      </c>
    </row>
    <row r="237" spans="2:5" x14ac:dyDescent="0.25">
      <c r="B237" s="171" t="s">
        <v>265</v>
      </c>
      <c r="C237" s="171">
        <v>300</v>
      </c>
      <c r="D237" s="17">
        <v>3461.125106</v>
      </c>
      <c r="E237" s="17">
        <v>11510.591011</v>
      </c>
    </row>
    <row r="238" spans="2:5" x14ac:dyDescent="0.25">
      <c r="B238" s="171" t="s">
        <v>266</v>
      </c>
      <c r="C238" s="171">
        <v>300</v>
      </c>
      <c r="D238" s="17">
        <v>4131.1491759999999</v>
      </c>
      <c r="E238" s="17">
        <v>15898.278659</v>
      </c>
    </row>
    <row r="239" spans="2:5" x14ac:dyDescent="0.25">
      <c r="B239" s="171" t="s">
        <v>267</v>
      </c>
      <c r="C239" s="171">
        <v>300</v>
      </c>
      <c r="D239" s="17">
        <v>3221.8083510000001</v>
      </c>
      <c r="E239" s="17">
        <v>9437.1864829999995</v>
      </c>
    </row>
    <row r="240" spans="2:5" x14ac:dyDescent="0.25">
      <c r="B240" s="171" t="s">
        <v>268</v>
      </c>
      <c r="C240" s="171">
        <v>300</v>
      </c>
      <c r="D240" s="17">
        <v>4186.6127569999999</v>
      </c>
      <c r="E240" s="17">
        <v>12884.117850000001</v>
      </c>
    </row>
    <row r="241" spans="2:5" x14ac:dyDescent="0.25">
      <c r="B241" s="171" t="s">
        <v>269</v>
      </c>
      <c r="C241" s="171">
        <v>300</v>
      </c>
      <c r="D241" s="17">
        <v>4600</v>
      </c>
      <c r="E241" s="17">
        <v>28804.490847000001</v>
      </c>
    </row>
    <row r="242" spans="2:5" x14ac:dyDescent="0.25">
      <c r="B242" s="171" t="s">
        <v>270</v>
      </c>
      <c r="C242" s="171">
        <v>300</v>
      </c>
      <c r="D242" s="17">
        <v>4600</v>
      </c>
      <c r="E242" s="17">
        <v>66325.991110000003</v>
      </c>
    </row>
    <row r="243" spans="2:5" x14ac:dyDescent="0.25">
      <c r="B243" s="171" t="s">
        <v>271</v>
      </c>
      <c r="C243" s="171">
        <v>300</v>
      </c>
      <c r="D243" s="17">
        <v>4600</v>
      </c>
      <c r="E243" s="17">
        <v>43693.410833000002</v>
      </c>
    </row>
    <row r="244" spans="2:5" x14ac:dyDescent="0.25">
      <c r="B244" s="171" t="s">
        <v>272</v>
      </c>
      <c r="C244" s="171">
        <v>300</v>
      </c>
      <c r="D244" s="17">
        <v>2788.5405580000001</v>
      </c>
      <c r="E244" s="17">
        <v>35436.622486</v>
      </c>
    </row>
    <row r="245" spans="2:5" x14ac:dyDescent="0.25">
      <c r="B245" s="171" t="s">
        <v>273</v>
      </c>
      <c r="C245" s="171">
        <v>300</v>
      </c>
      <c r="D245" s="17">
        <v>1923.9785509999999</v>
      </c>
      <c r="E245" s="17">
        <v>29561.807701999998</v>
      </c>
    </row>
    <row r="246" spans="2:5" x14ac:dyDescent="0.25">
      <c r="B246" s="171" t="s">
        <v>274</v>
      </c>
      <c r="C246" s="171">
        <v>300</v>
      </c>
      <c r="D246" s="17">
        <v>1716.319536</v>
      </c>
      <c r="E246" s="17">
        <v>18850.034910999999</v>
      </c>
    </row>
    <row r="247" spans="2:5" x14ac:dyDescent="0.25">
      <c r="B247" s="171" t="s">
        <v>275</v>
      </c>
      <c r="C247" s="171">
        <v>300</v>
      </c>
      <c r="D247" s="17">
        <v>4600</v>
      </c>
      <c r="E247" s="17">
        <v>9560.7856709999996</v>
      </c>
    </row>
    <row r="248" spans="2:5" x14ac:dyDescent="0.25">
      <c r="B248" s="171" t="s">
        <v>276</v>
      </c>
      <c r="C248" s="171">
        <v>300</v>
      </c>
      <c r="D248" s="17">
        <v>4600</v>
      </c>
      <c r="E248" s="17">
        <v>15947.610634999999</v>
      </c>
    </row>
    <row r="249" spans="2:5" x14ac:dyDescent="0.25">
      <c r="B249" s="171" t="s">
        <v>277</v>
      </c>
      <c r="C249" s="171">
        <v>300</v>
      </c>
      <c r="D249" s="17">
        <v>4600</v>
      </c>
      <c r="E249" s="17">
        <v>12217.136414000001</v>
      </c>
    </row>
    <row r="250" spans="2:5" x14ac:dyDescent="0.25">
      <c r="B250" s="171" t="s">
        <v>278</v>
      </c>
      <c r="C250" s="171">
        <v>300</v>
      </c>
      <c r="D250" s="17">
        <v>4354.5182080000004</v>
      </c>
      <c r="E250" s="17">
        <v>22155.616838000002</v>
      </c>
    </row>
    <row r="251" spans="2:5" x14ac:dyDescent="0.25">
      <c r="B251" s="171" t="s">
        <v>279</v>
      </c>
      <c r="C251" s="171">
        <v>300</v>
      </c>
      <c r="D251" s="17">
        <v>3101.8553910000001</v>
      </c>
      <c r="E251" s="17">
        <v>9706.7823229999995</v>
      </c>
    </row>
    <row r="252" spans="2:5" x14ac:dyDescent="0.25">
      <c r="B252" s="171" t="s">
        <v>280</v>
      </c>
      <c r="C252" s="171">
        <v>300</v>
      </c>
      <c r="D252" s="17">
        <v>4600</v>
      </c>
      <c r="E252" s="17">
        <v>14939.659867</v>
      </c>
    </row>
    <row r="253" spans="2:5" x14ac:dyDescent="0.25">
      <c r="B253" s="171" t="s">
        <v>281</v>
      </c>
      <c r="C253" s="171">
        <v>300</v>
      </c>
      <c r="D253" s="17">
        <v>4600</v>
      </c>
      <c r="E253" s="17">
        <v>33655.660600000003</v>
      </c>
    </row>
    <row r="254" spans="2:5" x14ac:dyDescent="0.25">
      <c r="B254" s="171" t="s">
        <v>282</v>
      </c>
      <c r="C254" s="171">
        <v>300</v>
      </c>
      <c r="D254" s="17">
        <v>4600</v>
      </c>
      <c r="E254" s="17">
        <v>54546.279361000001</v>
      </c>
    </row>
    <row r="255" spans="2:5" x14ac:dyDescent="0.25">
      <c r="B255" s="171" t="s">
        <v>283</v>
      </c>
      <c r="C255" s="171">
        <v>300</v>
      </c>
      <c r="D255" s="17">
        <v>4600</v>
      </c>
      <c r="E255" s="17">
        <v>51773.033367999997</v>
      </c>
    </row>
    <row r="256" spans="2:5" x14ac:dyDescent="0.25">
      <c r="B256" s="171" t="s">
        <v>284</v>
      </c>
      <c r="C256" s="171">
        <v>300</v>
      </c>
      <c r="D256" s="17">
        <v>3910.2399270000001</v>
      </c>
      <c r="E256" s="17">
        <v>11909.73948</v>
      </c>
    </row>
    <row r="257" spans="2:5" x14ac:dyDescent="0.25">
      <c r="B257" s="171" t="s">
        <v>285</v>
      </c>
      <c r="C257" s="171">
        <v>300</v>
      </c>
      <c r="D257" s="17">
        <v>1710.254702</v>
      </c>
      <c r="E257" s="17">
        <v>21233.881281999998</v>
      </c>
    </row>
    <row r="258" spans="2:5" x14ac:dyDescent="0.25">
      <c r="B258" s="171" t="s">
        <v>286</v>
      </c>
      <c r="C258" s="171">
        <v>300</v>
      </c>
      <c r="D258" s="17">
        <v>1295.824259</v>
      </c>
      <c r="E258" s="17">
        <v>15664.810539</v>
      </c>
    </row>
    <row r="259" spans="2:5" x14ac:dyDescent="0.25">
      <c r="B259" s="171" t="s">
        <v>287</v>
      </c>
      <c r="C259" s="171">
        <v>300</v>
      </c>
      <c r="D259" s="17">
        <v>4600</v>
      </c>
      <c r="E259" s="17">
        <v>12566.699488</v>
      </c>
    </row>
    <row r="260" spans="2:5" x14ac:dyDescent="0.25">
      <c r="B260" s="171" t="s">
        <v>288</v>
      </c>
      <c r="C260" s="171">
        <v>300</v>
      </c>
      <c r="D260" s="17">
        <v>4600</v>
      </c>
      <c r="E260" s="17">
        <v>15947.337006</v>
      </c>
    </row>
    <row r="261" spans="2:5" x14ac:dyDescent="0.25">
      <c r="B261" s="171" t="s">
        <v>289</v>
      </c>
      <c r="C261" s="171">
        <v>300</v>
      </c>
      <c r="D261" s="17">
        <v>4600</v>
      </c>
      <c r="E261" s="17">
        <v>12459.988771</v>
      </c>
    </row>
    <row r="262" spans="2:5" x14ac:dyDescent="0.25">
      <c r="B262" s="171" t="s">
        <v>290</v>
      </c>
      <c r="C262" s="171">
        <v>300</v>
      </c>
      <c r="D262" s="17">
        <v>4600</v>
      </c>
      <c r="E262" s="17">
        <v>22370.072756000001</v>
      </c>
    </row>
    <row r="263" spans="2:5" x14ac:dyDescent="0.25">
      <c r="B263" s="171" t="s">
        <v>291</v>
      </c>
      <c r="C263" s="171">
        <v>300</v>
      </c>
      <c r="D263" s="17">
        <v>4408.8300429999999</v>
      </c>
      <c r="E263" s="17">
        <v>10766.791956999999</v>
      </c>
    </row>
    <row r="264" spans="2:5" x14ac:dyDescent="0.25">
      <c r="B264" s="171" t="s">
        <v>292</v>
      </c>
      <c r="C264" s="171">
        <v>300</v>
      </c>
      <c r="D264" s="17">
        <v>4546.6605900000004</v>
      </c>
      <c r="E264" s="17">
        <v>15536.988499999999</v>
      </c>
    </row>
    <row r="265" spans="2:5" x14ac:dyDescent="0.25">
      <c r="B265" s="171" t="s">
        <v>293</v>
      </c>
      <c r="C265" s="171">
        <v>300</v>
      </c>
      <c r="D265" s="17">
        <v>4485.2718089999998</v>
      </c>
      <c r="E265" s="17">
        <v>14931.811592</v>
      </c>
    </row>
    <row r="266" spans="2:5" x14ac:dyDescent="0.25">
      <c r="B266" s="171" t="s">
        <v>294</v>
      </c>
      <c r="C266" s="171">
        <v>300</v>
      </c>
      <c r="D266" s="17">
        <v>4600</v>
      </c>
      <c r="E266" s="17">
        <v>51809.672542</v>
      </c>
    </row>
    <row r="267" spans="2:5" x14ac:dyDescent="0.25">
      <c r="B267" s="171" t="s">
        <v>295</v>
      </c>
      <c r="C267" s="171">
        <v>300</v>
      </c>
      <c r="D267" s="17">
        <v>4600</v>
      </c>
      <c r="E267" s="17">
        <v>23798.155543000001</v>
      </c>
    </row>
    <row r="268" spans="2:5" x14ac:dyDescent="0.25">
      <c r="B268" s="171" t="s">
        <v>296</v>
      </c>
      <c r="C268" s="171">
        <v>300</v>
      </c>
      <c r="D268" s="17">
        <v>3590.489286</v>
      </c>
      <c r="E268" s="17">
        <v>34385.083994000001</v>
      </c>
    </row>
    <row r="269" spans="2:5" x14ac:dyDescent="0.25">
      <c r="B269" s="171" t="s">
        <v>297</v>
      </c>
      <c r="C269" s="171">
        <v>300</v>
      </c>
      <c r="D269" s="17">
        <v>1670.082367</v>
      </c>
      <c r="E269" s="17">
        <v>14540.532277</v>
      </c>
    </row>
    <row r="270" spans="2:5" x14ac:dyDescent="0.25">
      <c r="B270" s="171" t="s">
        <v>298</v>
      </c>
      <c r="C270" s="171">
        <v>300</v>
      </c>
      <c r="D270" s="17">
        <v>981.27927</v>
      </c>
      <c r="E270" s="17">
        <v>8180.1927029999997</v>
      </c>
    </row>
    <row r="271" spans="2:5" hidden="1" x14ac:dyDescent="0.25">
      <c r="B271" s="171" t="s">
        <v>299</v>
      </c>
      <c r="C271" s="171">
        <v>200</v>
      </c>
      <c r="D271" s="17">
        <v>3992.2700799999998</v>
      </c>
      <c r="E271" s="17">
        <v>6064.2357519999996</v>
      </c>
    </row>
    <row r="272" spans="2:5" x14ac:dyDescent="0.25">
      <c r="B272" s="171" t="s">
        <v>300</v>
      </c>
      <c r="C272" s="171">
        <v>300</v>
      </c>
      <c r="D272" s="17">
        <v>4600</v>
      </c>
      <c r="E272" s="17">
        <v>17678.210976999999</v>
      </c>
    </row>
    <row r="273" spans="2:5" x14ac:dyDescent="0.25">
      <c r="B273" s="171" t="s">
        <v>301</v>
      </c>
      <c r="C273" s="171">
        <v>300</v>
      </c>
      <c r="D273" s="17">
        <v>4600</v>
      </c>
      <c r="E273" s="17">
        <v>12385.973309000001</v>
      </c>
    </row>
    <row r="274" spans="2:5" x14ac:dyDescent="0.25">
      <c r="B274" s="171" t="s">
        <v>302</v>
      </c>
      <c r="C274" s="171">
        <v>300</v>
      </c>
      <c r="D274" s="17">
        <v>4600</v>
      </c>
      <c r="E274" s="17">
        <v>21385.332826000002</v>
      </c>
    </row>
    <row r="275" spans="2:5" x14ac:dyDescent="0.25">
      <c r="B275" s="171" t="s">
        <v>303</v>
      </c>
      <c r="C275" s="171">
        <v>300</v>
      </c>
      <c r="D275" s="17">
        <v>4440.1428480000004</v>
      </c>
      <c r="E275" s="17">
        <v>10922.687973</v>
      </c>
    </row>
    <row r="276" spans="2:5" x14ac:dyDescent="0.25">
      <c r="B276" s="171" t="s">
        <v>304</v>
      </c>
      <c r="C276" s="171">
        <v>300</v>
      </c>
      <c r="D276" s="17">
        <v>3838.0609589999999</v>
      </c>
      <c r="E276" s="17">
        <v>13581.376587000001</v>
      </c>
    </row>
    <row r="277" spans="2:5" x14ac:dyDescent="0.25">
      <c r="B277" s="171" t="s">
        <v>305</v>
      </c>
      <c r="C277" s="171">
        <v>300</v>
      </c>
      <c r="D277" s="17">
        <v>4217.0386360000002</v>
      </c>
      <c r="E277" s="17">
        <v>9786.9991790000004</v>
      </c>
    </row>
    <row r="278" spans="2:5" x14ac:dyDescent="0.25">
      <c r="B278" s="171" t="s">
        <v>306</v>
      </c>
      <c r="C278" s="171">
        <v>300</v>
      </c>
      <c r="D278" s="17">
        <v>4096.2582700000003</v>
      </c>
      <c r="E278" s="17">
        <v>11273.407596999999</v>
      </c>
    </row>
    <row r="279" spans="2:5" x14ac:dyDescent="0.25">
      <c r="B279" s="171" t="s">
        <v>307</v>
      </c>
      <c r="C279" s="171">
        <v>300</v>
      </c>
      <c r="D279" s="17">
        <v>4416.1795510000002</v>
      </c>
      <c r="E279" s="17">
        <v>14159.45565</v>
      </c>
    </row>
    <row r="280" spans="2:5" x14ac:dyDescent="0.25">
      <c r="B280" s="171" t="s">
        <v>308</v>
      </c>
      <c r="C280" s="171">
        <v>300</v>
      </c>
      <c r="D280" s="17">
        <v>4207.2879149999999</v>
      </c>
      <c r="E280" s="17">
        <v>8845.1943599999995</v>
      </c>
    </row>
    <row r="281" spans="2:5" x14ac:dyDescent="0.25">
      <c r="B281" s="171" t="s">
        <v>309</v>
      </c>
      <c r="C281" s="171">
        <v>300</v>
      </c>
      <c r="D281" s="17">
        <v>1156.6923139999999</v>
      </c>
      <c r="E281" s="17">
        <v>5684.188212</v>
      </c>
    </row>
    <row r="282" spans="2:5" x14ac:dyDescent="0.25">
      <c r="B282" s="171" t="s">
        <v>310</v>
      </c>
      <c r="C282" s="171">
        <v>300</v>
      </c>
      <c r="D282" s="17">
        <v>900</v>
      </c>
      <c r="E282" s="17">
        <v>4610.490444</v>
      </c>
    </row>
    <row r="283" spans="2:5" x14ac:dyDescent="0.25">
      <c r="B283" s="171" t="s">
        <v>311</v>
      </c>
      <c r="C283" s="171">
        <v>300</v>
      </c>
      <c r="D283" s="17">
        <v>2512.940106</v>
      </c>
      <c r="E283" s="17">
        <v>5832.642683</v>
      </c>
    </row>
    <row r="284" spans="2:5" x14ac:dyDescent="0.25">
      <c r="B284" s="171" t="s">
        <v>312</v>
      </c>
      <c r="C284" s="171">
        <v>300</v>
      </c>
      <c r="D284" s="17">
        <v>2376.1140719999999</v>
      </c>
      <c r="E284" s="17">
        <v>12096.766788999999</v>
      </c>
    </row>
    <row r="285" spans="2:5" x14ac:dyDescent="0.25">
      <c r="B285" s="171" t="s">
        <v>313</v>
      </c>
      <c r="C285" s="171">
        <v>300</v>
      </c>
      <c r="D285" s="17">
        <v>2508.1834359999998</v>
      </c>
      <c r="E285" s="17">
        <v>6757.693303</v>
      </c>
    </row>
    <row r="286" spans="2:5" x14ac:dyDescent="0.25">
      <c r="B286" s="171" t="s">
        <v>314</v>
      </c>
      <c r="C286" s="171">
        <v>300</v>
      </c>
      <c r="D286" s="17">
        <v>3501.1983869999999</v>
      </c>
      <c r="E286" s="17">
        <v>7403.9675960000004</v>
      </c>
    </row>
    <row r="287" spans="2:5" x14ac:dyDescent="0.25">
      <c r="B287" s="171" t="s">
        <v>315</v>
      </c>
      <c r="C287" s="171">
        <v>300</v>
      </c>
      <c r="D287" s="17">
        <v>2817.1075510000001</v>
      </c>
      <c r="E287" s="17">
        <v>6979.6562430000004</v>
      </c>
    </row>
    <row r="288" spans="2:5" hidden="1" x14ac:dyDescent="0.25">
      <c r="B288" s="171" t="s">
        <v>316</v>
      </c>
      <c r="C288" s="171">
        <v>200</v>
      </c>
      <c r="D288" s="17">
        <v>4552.5428000000002</v>
      </c>
      <c r="E288" s="17">
        <v>11232.542799999999</v>
      </c>
    </row>
    <row r="289" spans="2:5" x14ac:dyDescent="0.25">
      <c r="B289" s="171" t="s">
        <v>317</v>
      </c>
      <c r="C289" s="171">
        <v>300</v>
      </c>
      <c r="D289" s="17">
        <v>4215.0867500000004</v>
      </c>
      <c r="E289" s="17">
        <v>12631.389745</v>
      </c>
    </row>
    <row r="290" spans="2:5" x14ac:dyDescent="0.25">
      <c r="B290" s="171" t="s">
        <v>318</v>
      </c>
      <c r="C290" s="171">
        <v>300</v>
      </c>
      <c r="D290" s="17">
        <v>4161.3878729999997</v>
      </c>
      <c r="E290" s="17">
        <v>10571.186362</v>
      </c>
    </row>
    <row r="291" spans="2:5" x14ac:dyDescent="0.25">
      <c r="B291" s="171" t="s">
        <v>319</v>
      </c>
      <c r="C291" s="171">
        <v>300</v>
      </c>
      <c r="D291" s="17">
        <v>4600</v>
      </c>
      <c r="E291" s="17">
        <v>27262.870564000001</v>
      </c>
    </row>
    <row r="292" spans="2:5" x14ac:dyDescent="0.25">
      <c r="B292" s="171" t="s">
        <v>320</v>
      </c>
      <c r="C292" s="171">
        <v>300</v>
      </c>
      <c r="D292" s="17">
        <v>3756.5373540000001</v>
      </c>
      <c r="E292" s="17">
        <v>10448.481941</v>
      </c>
    </row>
    <row r="293" spans="2:5" x14ac:dyDescent="0.25">
      <c r="B293" s="171" t="s">
        <v>321</v>
      </c>
      <c r="C293" s="171">
        <v>300</v>
      </c>
      <c r="D293" s="17">
        <v>1294.2571370000001</v>
      </c>
      <c r="E293" s="17">
        <v>8351.7346710000002</v>
      </c>
    </row>
    <row r="294" spans="2:5" x14ac:dyDescent="0.25">
      <c r="B294" s="171" t="s">
        <v>322</v>
      </c>
      <c r="C294" s="171">
        <v>300</v>
      </c>
      <c r="D294" s="17">
        <v>900</v>
      </c>
      <c r="E294" s="17">
        <v>6660.2881209999996</v>
      </c>
    </row>
    <row r="295" spans="2:5" x14ac:dyDescent="0.25">
      <c r="B295" s="171" t="s">
        <v>323</v>
      </c>
      <c r="C295" s="171">
        <v>300</v>
      </c>
      <c r="D295" s="17">
        <v>3625.117878</v>
      </c>
      <c r="E295" s="17">
        <v>6079.763355</v>
      </c>
    </row>
    <row r="296" spans="2:5" x14ac:dyDescent="0.25">
      <c r="B296" s="171" t="s">
        <v>324</v>
      </c>
      <c r="C296" s="171">
        <v>300</v>
      </c>
      <c r="D296" s="17">
        <v>4369.248603</v>
      </c>
      <c r="E296" s="17">
        <v>15010.797986</v>
      </c>
    </row>
    <row r="297" spans="2:5" x14ac:dyDescent="0.25">
      <c r="B297" s="171" t="s">
        <v>325</v>
      </c>
      <c r="C297" s="171">
        <v>300</v>
      </c>
      <c r="D297" s="17">
        <v>4044.821054</v>
      </c>
      <c r="E297" s="17">
        <v>12175.83554</v>
      </c>
    </row>
    <row r="298" spans="2:5" x14ac:dyDescent="0.25">
      <c r="B298" s="171" t="s">
        <v>326</v>
      </c>
      <c r="C298" s="171">
        <v>300</v>
      </c>
      <c r="D298" s="17">
        <v>4600</v>
      </c>
      <c r="E298" s="17">
        <v>9195.6057249999994</v>
      </c>
    </row>
    <row r="299" spans="2:5" x14ac:dyDescent="0.25">
      <c r="B299" s="171" t="s">
        <v>327</v>
      </c>
      <c r="C299" s="171">
        <v>300</v>
      </c>
      <c r="D299" s="17">
        <v>4302.8763399999998</v>
      </c>
      <c r="E299" s="17">
        <v>8565.9120440000006</v>
      </c>
    </row>
    <row r="300" spans="2:5" x14ac:dyDescent="0.25">
      <c r="B300" s="171" t="s">
        <v>328</v>
      </c>
      <c r="C300" s="171">
        <v>300</v>
      </c>
      <c r="D300" s="17">
        <v>4600</v>
      </c>
      <c r="E300" s="17">
        <v>13783.342025</v>
      </c>
    </row>
    <row r="301" spans="2:5" x14ac:dyDescent="0.25">
      <c r="B301" s="171" t="s">
        <v>329</v>
      </c>
      <c r="C301" s="171">
        <v>300</v>
      </c>
      <c r="D301" s="17">
        <v>4600</v>
      </c>
      <c r="E301" s="17">
        <v>51096.925094999999</v>
      </c>
    </row>
    <row r="302" spans="2:5" x14ac:dyDescent="0.25">
      <c r="B302" s="171" t="s">
        <v>330</v>
      </c>
      <c r="C302" s="171">
        <v>300</v>
      </c>
      <c r="D302" s="17">
        <v>4516.0199480000001</v>
      </c>
      <c r="E302" s="17">
        <v>35420.753989999997</v>
      </c>
    </row>
    <row r="303" spans="2:5" x14ac:dyDescent="0.25">
      <c r="B303" s="171" t="s">
        <v>331</v>
      </c>
      <c r="C303" s="171">
        <v>300</v>
      </c>
      <c r="D303" s="17">
        <v>4215.9637220000004</v>
      </c>
      <c r="E303" s="17">
        <v>8004.1939460000003</v>
      </c>
    </row>
    <row r="304" spans="2:5" x14ac:dyDescent="0.25">
      <c r="B304" s="171" t="s">
        <v>332</v>
      </c>
      <c r="C304" s="171">
        <v>300</v>
      </c>
      <c r="D304" s="17">
        <v>3030.9942620000002</v>
      </c>
      <c r="E304" s="17">
        <v>8244.7198590000007</v>
      </c>
    </row>
    <row r="305" spans="2:5" x14ac:dyDescent="0.25">
      <c r="B305" s="171" t="s">
        <v>333</v>
      </c>
      <c r="C305" s="171">
        <v>300</v>
      </c>
      <c r="D305" s="17">
        <v>1067.299045</v>
      </c>
      <c r="E305" s="17">
        <v>8782.2421180000001</v>
      </c>
    </row>
    <row r="306" spans="2:5" x14ac:dyDescent="0.25">
      <c r="B306" s="171" t="s">
        <v>334</v>
      </c>
      <c r="C306" s="171">
        <v>300</v>
      </c>
      <c r="D306" s="17">
        <v>900</v>
      </c>
      <c r="E306" s="17">
        <v>6518.4323530000001</v>
      </c>
    </row>
    <row r="307" spans="2:5" x14ac:dyDescent="0.25">
      <c r="B307" s="171" t="s">
        <v>335</v>
      </c>
      <c r="C307" s="171">
        <v>300</v>
      </c>
      <c r="D307" s="17">
        <v>3708.665274</v>
      </c>
      <c r="E307" s="17">
        <v>6278.1116099999999</v>
      </c>
    </row>
    <row r="308" spans="2:5" x14ac:dyDescent="0.25">
      <c r="B308" s="171" t="s">
        <v>336</v>
      </c>
      <c r="C308" s="171">
        <v>300</v>
      </c>
      <c r="D308" s="17">
        <v>4268.1883289999996</v>
      </c>
      <c r="E308" s="17">
        <v>14658.589907</v>
      </c>
    </row>
    <row r="309" spans="2:5" x14ac:dyDescent="0.25">
      <c r="B309" s="171" t="s">
        <v>337</v>
      </c>
      <c r="C309" s="171">
        <v>300</v>
      </c>
      <c r="D309" s="17">
        <v>3970.5697519999999</v>
      </c>
      <c r="E309" s="17">
        <v>11895.541035</v>
      </c>
    </row>
    <row r="310" spans="2:5" hidden="1" x14ac:dyDescent="0.25">
      <c r="B310" s="171" t="s">
        <v>338</v>
      </c>
      <c r="C310" s="171">
        <v>200</v>
      </c>
      <c r="D310" s="17">
        <v>4551.6687549999997</v>
      </c>
      <c r="E310" s="17">
        <v>11231.668755000001</v>
      </c>
    </row>
    <row r="311" spans="2:5" x14ac:dyDescent="0.25">
      <c r="B311" s="171" t="s">
        <v>339</v>
      </c>
      <c r="C311" s="171">
        <v>300</v>
      </c>
      <c r="D311" s="17">
        <v>3777.6352940000002</v>
      </c>
      <c r="E311" s="17">
        <v>9492.5436059999993</v>
      </c>
    </row>
    <row r="312" spans="2:5" x14ac:dyDescent="0.25">
      <c r="B312" s="171" t="s">
        <v>340</v>
      </c>
      <c r="C312" s="171">
        <v>300</v>
      </c>
      <c r="D312" s="17">
        <v>4200.7026429999996</v>
      </c>
      <c r="E312" s="17">
        <v>9212.4370980000003</v>
      </c>
    </row>
    <row r="313" spans="2:5" x14ac:dyDescent="0.25">
      <c r="B313" s="171" t="s">
        <v>341</v>
      </c>
      <c r="C313" s="171">
        <v>300</v>
      </c>
      <c r="D313" s="17">
        <v>4335.2234269999999</v>
      </c>
      <c r="E313" s="17">
        <v>12356.775417000001</v>
      </c>
    </row>
    <row r="314" spans="2:5" x14ac:dyDescent="0.25">
      <c r="B314" s="171" t="s">
        <v>342</v>
      </c>
      <c r="C314" s="171">
        <v>300</v>
      </c>
      <c r="D314" s="17">
        <v>4179.2005660000004</v>
      </c>
      <c r="E314" s="17">
        <v>9301.7239210000007</v>
      </c>
    </row>
    <row r="315" spans="2:5" x14ac:dyDescent="0.25">
      <c r="B315" s="171" t="s">
        <v>343</v>
      </c>
      <c r="C315" s="171">
        <v>300</v>
      </c>
      <c r="D315" s="17">
        <v>4222.5619880000004</v>
      </c>
      <c r="E315" s="17">
        <v>10832.447351999999</v>
      </c>
    </row>
    <row r="316" spans="2:5" x14ac:dyDescent="0.25">
      <c r="B316" s="171" t="s">
        <v>344</v>
      </c>
      <c r="C316" s="171">
        <v>300</v>
      </c>
      <c r="D316" s="17">
        <v>3646.04639</v>
      </c>
      <c r="E316" s="17">
        <v>8243.9382210000003</v>
      </c>
    </row>
    <row r="317" spans="2:5" x14ac:dyDescent="0.25">
      <c r="B317" s="171" t="s">
        <v>345</v>
      </c>
      <c r="C317" s="171">
        <v>300</v>
      </c>
      <c r="D317" s="17">
        <v>1224.8684290000001</v>
      </c>
      <c r="E317" s="17">
        <v>6229.7261109999999</v>
      </c>
    </row>
    <row r="318" spans="2:5" x14ac:dyDescent="0.25">
      <c r="B318" s="171" t="s">
        <v>346</v>
      </c>
      <c r="C318" s="171">
        <v>300</v>
      </c>
      <c r="D318" s="17">
        <v>900</v>
      </c>
      <c r="E318" s="17">
        <v>4437.2661850000004</v>
      </c>
    </row>
    <row r="319" spans="2:5" x14ac:dyDescent="0.25">
      <c r="B319" s="171" t="s">
        <v>347</v>
      </c>
      <c r="C319" s="171">
        <v>300</v>
      </c>
      <c r="D319" s="17">
        <v>3264.2881630000002</v>
      </c>
      <c r="E319" s="17">
        <v>5784.9493350000002</v>
      </c>
    </row>
    <row r="320" spans="2:5" x14ac:dyDescent="0.25">
      <c r="B320" s="171" t="s">
        <v>348</v>
      </c>
      <c r="C320" s="171">
        <v>300</v>
      </c>
      <c r="D320" s="17">
        <v>3931.1886760000002</v>
      </c>
      <c r="E320" s="17">
        <v>11460.521420999999</v>
      </c>
    </row>
    <row r="321" spans="2:5" x14ac:dyDescent="0.25">
      <c r="B321" s="171" t="s">
        <v>349</v>
      </c>
      <c r="C321" s="171">
        <v>300</v>
      </c>
      <c r="D321" s="17">
        <v>3819.0737650000001</v>
      </c>
      <c r="E321" s="17">
        <v>7146.9692830000004</v>
      </c>
    </row>
    <row r="322" spans="2:5" x14ac:dyDescent="0.25">
      <c r="B322" s="171" t="s">
        <v>350</v>
      </c>
      <c r="C322" s="171">
        <v>300</v>
      </c>
      <c r="D322" s="17">
        <v>3963.781074</v>
      </c>
      <c r="E322" s="17">
        <v>7639.5148859999999</v>
      </c>
    </row>
    <row r="323" spans="2:5" x14ac:dyDescent="0.25">
      <c r="B323" s="171" t="s">
        <v>351</v>
      </c>
      <c r="C323" s="171">
        <v>300</v>
      </c>
      <c r="D323" s="17">
        <v>3022.8670219999999</v>
      </c>
      <c r="E323" s="17">
        <v>7526.8063599999996</v>
      </c>
    </row>
    <row r="324" spans="2:5" x14ac:dyDescent="0.25">
      <c r="B324" s="171" t="s">
        <v>352</v>
      </c>
      <c r="C324" s="171">
        <v>300</v>
      </c>
      <c r="D324" s="17">
        <v>3133.3294329999999</v>
      </c>
      <c r="E324" s="17">
        <v>8430.1334320000005</v>
      </c>
    </row>
    <row r="325" spans="2:5" x14ac:dyDescent="0.25">
      <c r="B325" s="171" t="s">
        <v>353</v>
      </c>
      <c r="C325" s="171">
        <v>300</v>
      </c>
      <c r="D325" s="17">
        <v>2789.3990699999999</v>
      </c>
      <c r="E325" s="17">
        <v>7533.4145230000004</v>
      </c>
    </row>
    <row r="326" spans="2:5" x14ac:dyDescent="0.25">
      <c r="B326" s="171" t="s">
        <v>354</v>
      </c>
      <c r="C326" s="171">
        <v>300</v>
      </c>
      <c r="D326" s="17">
        <v>2986.739161</v>
      </c>
      <c r="E326" s="17">
        <v>11385.121101999999</v>
      </c>
    </row>
    <row r="327" spans="2:5" hidden="1" x14ac:dyDescent="0.25">
      <c r="B327" s="171" t="s">
        <v>355</v>
      </c>
      <c r="C327" s="171">
        <v>200</v>
      </c>
      <c r="D327" s="17">
        <v>4600</v>
      </c>
      <c r="E327" s="17">
        <v>6278.318397</v>
      </c>
    </row>
    <row r="328" spans="2:5" x14ac:dyDescent="0.25">
      <c r="B328" s="171" t="s">
        <v>356</v>
      </c>
      <c r="C328" s="171">
        <v>300</v>
      </c>
      <c r="D328" s="17">
        <v>3775.6952369999999</v>
      </c>
      <c r="E328" s="17">
        <v>6711.537182</v>
      </c>
    </row>
    <row r="329" spans="2:5" x14ac:dyDescent="0.25">
      <c r="B329" s="171" t="s">
        <v>357</v>
      </c>
      <c r="C329" s="171">
        <v>300</v>
      </c>
      <c r="D329" s="17">
        <v>900</v>
      </c>
      <c r="E329" s="17">
        <v>11390.259721</v>
      </c>
    </row>
    <row r="330" spans="2:5" x14ac:dyDescent="0.25">
      <c r="B330" s="171" t="s">
        <v>358</v>
      </c>
      <c r="C330" s="171">
        <v>300</v>
      </c>
      <c r="D330" s="17">
        <v>900</v>
      </c>
      <c r="E330" s="17">
        <v>11988.714812</v>
      </c>
    </row>
    <row r="331" spans="2:5" x14ac:dyDescent="0.25">
      <c r="B331" s="171" t="s">
        <v>359</v>
      </c>
      <c r="C331" s="171">
        <v>300</v>
      </c>
      <c r="D331" s="17">
        <v>3210.1530830000002</v>
      </c>
      <c r="E331" s="17">
        <v>8247.2496969999993</v>
      </c>
    </row>
    <row r="332" spans="2:5" x14ac:dyDescent="0.25">
      <c r="B332" s="171" t="s">
        <v>360</v>
      </c>
      <c r="C332" s="171">
        <v>300</v>
      </c>
      <c r="D332" s="17">
        <v>3259.112427</v>
      </c>
      <c r="E332" s="17">
        <v>14124.214801</v>
      </c>
    </row>
    <row r="333" spans="2:5" x14ac:dyDescent="0.25">
      <c r="B333" s="171" t="s">
        <v>361</v>
      </c>
      <c r="C333" s="171">
        <v>300</v>
      </c>
      <c r="D333" s="17">
        <v>3952.748028</v>
      </c>
      <c r="E333" s="17">
        <v>12105.565124000001</v>
      </c>
    </row>
    <row r="334" spans="2:5" hidden="1" x14ac:dyDescent="0.25">
      <c r="B334" s="171" t="s">
        <v>362</v>
      </c>
      <c r="C334" s="171">
        <v>200</v>
      </c>
      <c r="D334" s="17">
        <v>4600</v>
      </c>
      <c r="E334" s="17">
        <v>11280</v>
      </c>
    </row>
    <row r="335" spans="2:5" x14ac:dyDescent="0.25">
      <c r="B335" s="171" t="s">
        <v>363</v>
      </c>
      <c r="C335" s="171">
        <v>300</v>
      </c>
      <c r="D335" s="17">
        <v>4600</v>
      </c>
      <c r="E335" s="17">
        <v>9064.6849590000002</v>
      </c>
    </row>
    <row r="336" spans="2:5" x14ac:dyDescent="0.25">
      <c r="B336" s="171" t="s">
        <v>364</v>
      </c>
      <c r="C336" s="171">
        <v>300</v>
      </c>
      <c r="D336" s="17">
        <v>3600.1970310000002</v>
      </c>
      <c r="E336" s="17">
        <v>8474.3452359999992</v>
      </c>
    </row>
    <row r="337" spans="2:5" x14ac:dyDescent="0.25">
      <c r="B337" s="171" t="s">
        <v>365</v>
      </c>
      <c r="C337" s="171">
        <v>300</v>
      </c>
      <c r="D337" s="17">
        <v>4164.2491369999998</v>
      </c>
      <c r="E337" s="17">
        <v>10091.933609</v>
      </c>
    </row>
    <row r="338" spans="2:5" x14ac:dyDescent="0.25">
      <c r="B338" s="171" t="s">
        <v>366</v>
      </c>
      <c r="C338" s="171">
        <v>300</v>
      </c>
      <c r="D338" s="17">
        <v>3880.4745849999999</v>
      </c>
      <c r="E338" s="17">
        <v>8924.2992539999996</v>
      </c>
    </row>
    <row r="339" spans="2:5" x14ac:dyDescent="0.25">
      <c r="B339" s="171" t="s">
        <v>367</v>
      </c>
      <c r="C339" s="171">
        <v>300</v>
      </c>
      <c r="D339" s="17">
        <v>3982.4367339999999</v>
      </c>
      <c r="E339" s="17">
        <v>7810.3066079999999</v>
      </c>
    </row>
    <row r="340" spans="2:5" x14ac:dyDescent="0.25">
      <c r="B340" s="171" t="s">
        <v>368</v>
      </c>
      <c r="C340" s="171">
        <v>300</v>
      </c>
      <c r="D340" s="17">
        <v>2542.129958</v>
      </c>
      <c r="E340" s="17">
        <v>18187.770390000001</v>
      </c>
    </row>
    <row r="341" spans="2:5" x14ac:dyDescent="0.25">
      <c r="B341" s="171" t="s">
        <v>369</v>
      </c>
      <c r="C341" s="171">
        <v>300</v>
      </c>
      <c r="D341" s="17">
        <v>900</v>
      </c>
      <c r="E341" s="17">
        <v>6384.6929570000002</v>
      </c>
    </row>
    <row r="342" spans="2:5" x14ac:dyDescent="0.25">
      <c r="B342" s="171" t="s">
        <v>370</v>
      </c>
      <c r="C342" s="171">
        <v>300</v>
      </c>
      <c r="D342" s="17">
        <v>900</v>
      </c>
      <c r="E342" s="17">
        <v>5551.36294</v>
      </c>
    </row>
    <row r="343" spans="2:5" x14ac:dyDescent="0.25">
      <c r="B343" s="171" t="s">
        <v>371</v>
      </c>
      <c r="C343" s="171">
        <v>300</v>
      </c>
      <c r="D343" s="17">
        <v>3298.8170009999999</v>
      </c>
      <c r="E343" s="17">
        <v>5764.4945980000002</v>
      </c>
    </row>
    <row r="344" spans="2:5" x14ac:dyDescent="0.25">
      <c r="B344" s="171" t="s">
        <v>372</v>
      </c>
      <c r="C344" s="171">
        <v>300</v>
      </c>
      <c r="D344" s="17">
        <v>4600</v>
      </c>
      <c r="E344" s="17">
        <v>11767.473146</v>
      </c>
    </row>
    <row r="345" spans="2:5" x14ac:dyDescent="0.25">
      <c r="B345" s="171" t="s">
        <v>373</v>
      </c>
      <c r="C345" s="171">
        <v>300</v>
      </c>
      <c r="D345" s="17">
        <v>4239.0106249999999</v>
      </c>
      <c r="E345" s="17">
        <v>7588.7531310000004</v>
      </c>
    </row>
    <row r="346" spans="2:5" x14ac:dyDescent="0.25">
      <c r="B346" s="171" t="s">
        <v>374</v>
      </c>
      <c r="C346" s="171">
        <v>300</v>
      </c>
      <c r="D346" s="17">
        <v>4270.6057030000002</v>
      </c>
      <c r="E346" s="17">
        <v>7887.8360540000003</v>
      </c>
    </row>
    <row r="347" spans="2:5" x14ac:dyDescent="0.25">
      <c r="B347" s="171" t="s">
        <v>375</v>
      </c>
      <c r="C347" s="171">
        <v>300</v>
      </c>
      <c r="D347" s="17">
        <v>3228.1658710000002</v>
      </c>
      <c r="E347" s="17">
        <v>6891.1082269999997</v>
      </c>
    </row>
    <row r="348" spans="2:5" x14ac:dyDescent="0.25">
      <c r="B348" s="171" t="s">
        <v>376</v>
      </c>
      <c r="C348" s="171">
        <v>300</v>
      </c>
      <c r="D348" s="17">
        <v>4600</v>
      </c>
      <c r="E348" s="17">
        <v>8741.5304739999992</v>
      </c>
    </row>
    <row r="349" spans="2:5" x14ac:dyDescent="0.25">
      <c r="B349" s="171" t="s">
        <v>377</v>
      </c>
      <c r="C349" s="171">
        <v>300</v>
      </c>
      <c r="D349" s="17">
        <v>3875.0195800000001</v>
      </c>
      <c r="E349" s="17">
        <v>8065.3383940000003</v>
      </c>
    </row>
    <row r="350" spans="2:5" x14ac:dyDescent="0.25">
      <c r="B350" s="171" t="s">
        <v>378</v>
      </c>
      <c r="C350" s="171">
        <v>300</v>
      </c>
      <c r="D350" s="17">
        <v>3160.6941120000001</v>
      </c>
      <c r="E350" s="17">
        <v>15097.767675999999</v>
      </c>
    </row>
    <row r="351" spans="2:5" x14ac:dyDescent="0.25">
      <c r="B351" s="171" t="s">
        <v>379</v>
      </c>
      <c r="C351" s="171">
        <v>300</v>
      </c>
      <c r="D351" s="17">
        <v>3719.3389550000002</v>
      </c>
      <c r="E351" s="17">
        <v>14603.174588</v>
      </c>
    </row>
    <row r="352" spans="2:5" x14ac:dyDescent="0.25">
      <c r="B352" s="171" t="s">
        <v>380</v>
      </c>
      <c r="C352" s="171">
        <v>300</v>
      </c>
      <c r="D352" s="17">
        <v>3710.2564819999998</v>
      </c>
      <c r="E352" s="17">
        <v>8044.5827859999999</v>
      </c>
    </row>
    <row r="353" spans="2:5" x14ac:dyDescent="0.25">
      <c r="B353" s="171" t="s">
        <v>381</v>
      </c>
      <c r="C353" s="171">
        <v>300</v>
      </c>
      <c r="D353" s="17">
        <v>934.90806099999998</v>
      </c>
      <c r="E353" s="17">
        <v>10153.716437999999</v>
      </c>
    </row>
    <row r="354" spans="2:5" x14ac:dyDescent="0.25">
      <c r="B354" s="171" t="s">
        <v>382</v>
      </c>
      <c r="C354" s="171">
        <v>300</v>
      </c>
      <c r="D354" s="17">
        <v>900</v>
      </c>
      <c r="E354" s="17">
        <v>6927.9502350000002</v>
      </c>
    </row>
    <row r="355" spans="2:5" x14ac:dyDescent="0.25">
      <c r="B355" s="171" t="s">
        <v>383</v>
      </c>
      <c r="C355" s="171">
        <v>300</v>
      </c>
      <c r="D355" s="17">
        <v>3463.2821239999998</v>
      </c>
      <c r="E355" s="17">
        <v>5925.9342640000004</v>
      </c>
    </row>
    <row r="356" spans="2:5" x14ac:dyDescent="0.25">
      <c r="B356" s="171" t="s">
        <v>384</v>
      </c>
      <c r="C356" s="171">
        <v>300</v>
      </c>
      <c r="D356" s="17">
        <v>3320.9586330000002</v>
      </c>
      <c r="E356" s="17">
        <v>14478.935318</v>
      </c>
    </row>
    <row r="357" spans="2:5" x14ac:dyDescent="0.25">
      <c r="B357" s="171" t="s">
        <v>385</v>
      </c>
      <c r="C357" s="171">
        <v>300</v>
      </c>
      <c r="D357" s="17">
        <v>4383.9490699999997</v>
      </c>
      <c r="E357" s="17">
        <v>12378.460139999999</v>
      </c>
    </row>
    <row r="358" spans="2:5" hidden="1" x14ac:dyDescent="0.25">
      <c r="B358" s="171" t="s">
        <v>386</v>
      </c>
      <c r="C358" s="171">
        <v>200</v>
      </c>
      <c r="D358" s="17">
        <v>4600</v>
      </c>
      <c r="E358" s="17">
        <v>11280.000005</v>
      </c>
    </row>
    <row r="359" spans="2:5" hidden="1" x14ac:dyDescent="0.25">
      <c r="B359" s="171" t="s">
        <v>387</v>
      </c>
      <c r="C359" s="171">
        <v>200</v>
      </c>
      <c r="D359" s="17">
        <v>4600</v>
      </c>
      <c r="E359" s="17">
        <v>11023.778059</v>
      </c>
    </row>
    <row r="360" spans="2:5" x14ac:dyDescent="0.25">
      <c r="B360" s="171" t="s">
        <v>388</v>
      </c>
      <c r="C360" s="171">
        <v>300</v>
      </c>
      <c r="D360" s="17">
        <v>4600</v>
      </c>
      <c r="E360" s="17">
        <v>36598.705550999999</v>
      </c>
    </row>
    <row r="361" spans="2:5" x14ac:dyDescent="0.25">
      <c r="B361" s="171" t="s">
        <v>389</v>
      </c>
      <c r="C361" s="171">
        <v>300</v>
      </c>
      <c r="D361" s="17">
        <v>4600</v>
      </c>
      <c r="E361" s="17">
        <v>65827.189392</v>
      </c>
    </row>
    <row r="362" spans="2:5" x14ac:dyDescent="0.25">
      <c r="B362" s="171" t="s">
        <v>390</v>
      </c>
      <c r="C362" s="171">
        <v>300</v>
      </c>
      <c r="D362" s="17">
        <v>4560.4568849999996</v>
      </c>
      <c r="E362" s="17">
        <v>48092.590541999998</v>
      </c>
    </row>
    <row r="363" spans="2:5" x14ac:dyDescent="0.25">
      <c r="B363" s="171" t="s">
        <v>391</v>
      </c>
      <c r="C363" s="171">
        <v>300</v>
      </c>
      <c r="D363" s="17">
        <v>1323.2224799999999</v>
      </c>
      <c r="E363" s="17">
        <v>27240.742268000002</v>
      </c>
    </row>
    <row r="364" spans="2:5" x14ac:dyDescent="0.25">
      <c r="B364" s="171" t="s">
        <v>392</v>
      </c>
      <c r="C364" s="171">
        <v>300</v>
      </c>
      <c r="D364" s="17">
        <v>2498.4453570000001</v>
      </c>
      <c r="E364" s="17">
        <v>13242.881883</v>
      </c>
    </row>
    <row r="365" spans="2:5" x14ac:dyDescent="0.25">
      <c r="B365" s="171" t="s">
        <v>393</v>
      </c>
      <c r="C365" s="171">
        <v>300</v>
      </c>
      <c r="D365" s="17">
        <v>1186.0053089999999</v>
      </c>
      <c r="E365" s="17">
        <v>7910.9912029999996</v>
      </c>
    </row>
    <row r="366" spans="2:5" x14ac:dyDescent="0.25">
      <c r="B366" s="171" t="s">
        <v>394</v>
      </c>
      <c r="C366" s="171">
        <v>300</v>
      </c>
      <c r="D366" s="17">
        <v>900</v>
      </c>
      <c r="E366" s="17">
        <v>8457.2983440000007</v>
      </c>
    </row>
    <row r="367" spans="2:5" x14ac:dyDescent="0.25">
      <c r="B367" s="171" t="s">
        <v>395</v>
      </c>
      <c r="C367" s="171">
        <v>300</v>
      </c>
      <c r="D367" s="17">
        <v>3457.3480159999999</v>
      </c>
      <c r="E367" s="17">
        <v>5463.8590949999998</v>
      </c>
    </row>
    <row r="368" spans="2:5" x14ac:dyDescent="0.25">
      <c r="B368" s="171" t="s">
        <v>396</v>
      </c>
      <c r="C368" s="171">
        <v>300</v>
      </c>
      <c r="D368" s="17">
        <v>4178.9469170000002</v>
      </c>
      <c r="E368" s="17">
        <v>17014.406005000001</v>
      </c>
    </row>
    <row r="369" spans="2:5" x14ac:dyDescent="0.25">
      <c r="B369" s="171" t="s">
        <v>397</v>
      </c>
      <c r="C369" s="171">
        <v>300</v>
      </c>
      <c r="D369" s="17">
        <v>4600</v>
      </c>
      <c r="E369" s="17">
        <v>12131.226127</v>
      </c>
    </row>
    <row r="370" spans="2:5" x14ac:dyDescent="0.25">
      <c r="B370" s="171" t="s">
        <v>398</v>
      </c>
      <c r="C370" s="171">
        <v>300</v>
      </c>
      <c r="D370" s="17">
        <v>4600</v>
      </c>
      <c r="E370" s="17">
        <v>15784.650237</v>
      </c>
    </row>
    <row r="371" spans="2:5" x14ac:dyDescent="0.25">
      <c r="B371" s="171" t="s">
        <v>399</v>
      </c>
      <c r="C371" s="171">
        <v>300</v>
      </c>
      <c r="D371" s="17">
        <v>4095.1840050000001</v>
      </c>
      <c r="E371" s="17">
        <v>10266.364405</v>
      </c>
    </row>
    <row r="372" spans="2:5" x14ac:dyDescent="0.25">
      <c r="B372" s="171" t="s">
        <v>400</v>
      </c>
      <c r="C372" s="171">
        <v>300</v>
      </c>
      <c r="D372" s="17">
        <v>4260.5942050000003</v>
      </c>
      <c r="E372" s="17">
        <v>14491.503199000001</v>
      </c>
    </row>
    <row r="373" spans="2:5" x14ac:dyDescent="0.25">
      <c r="B373" s="171" t="s">
        <v>401</v>
      </c>
      <c r="C373" s="171">
        <v>300</v>
      </c>
      <c r="D373" s="17">
        <v>4347.124409</v>
      </c>
      <c r="E373" s="17">
        <v>26673.161822999999</v>
      </c>
    </row>
    <row r="374" spans="2:5" x14ac:dyDescent="0.25">
      <c r="B374" s="171" t="s">
        <v>402</v>
      </c>
      <c r="C374" s="171">
        <v>300</v>
      </c>
      <c r="D374" s="17">
        <v>4600</v>
      </c>
      <c r="E374" s="17">
        <v>57188.37558</v>
      </c>
    </row>
    <row r="375" spans="2:5" x14ac:dyDescent="0.25">
      <c r="B375" s="171" t="s">
        <v>403</v>
      </c>
      <c r="C375" s="171">
        <v>300</v>
      </c>
      <c r="D375" s="17">
        <v>4600</v>
      </c>
      <c r="E375" s="17">
        <v>29441.613687000001</v>
      </c>
    </row>
    <row r="376" spans="2:5" x14ac:dyDescent="0.25">
      <c r="B376" s="171" t="s">
        <v>404</v>
      </c>
      <c r="C376" s="171">
        <v>300</v>
      </c>
      <c r="D376" s="17">
        <v>3680.656884</v>
      </c>
      <c r="E376" s="17">
        <v>26409.860927000002</v>
      </c>
    </row>
    <row r="377" spans="2:5" x14ac:dyDescent="0.25">
      <c r="B377" s="171" t="s">
        <v>405</v>
      </c>
      <c r="C377" s="171">
        <v>300</v>
      </c>
      <c r="D377" s="17">
        <v>2082.6204579999999</v>
      </c>
      <c r="E377" s="17">
        <v>29516.627277</v>
      </c>
    </row>
    <row r="378" spans="2:5" x14ac:dyDescent="0.25">
      <c r="B378" s="171" t="s">
        <v>406</v>
      </c>
      <c r="C378" s="171">
        <v>300</v>
      </c>
      <c r="D378" s="17">
        <v>2240.9177169999998</v>
      </c>
      <c r="E378" s="17">
        <v>27071.626219999998</v>
      </c>
    </row>
    <row r="379" spans="2:5" x14ac:dyDescent="0.25">
      <c r="B379" s="171" t="s">
        <v>407</v>
      </c>
      <c r="C379" s="171">
        <v>300</v>
      </c>
      <c r="D379" s="17">
        <v>4600</v>
      </c>
      <c r="E379" s="17">
        <v>17976.512527999999</v>
      </c>
    </row>
    <row r="380" spans="2:5" x14ac:dyDescent="0.25">
      <c r="B380" s="171" t="s">
        <v>408</v>
      </c>
      <c r="C380" s="171">
        <v>300</v>
      </c>
      <c r="D380" s="17">
        <v>4600</v>
      </c>
      <c r="E380" s="17">
        <v>17753.300927</v>
      </c>
    </row>
    <row r="381" spans="2:5" x14ac:dyDescent="0.25">
      <c r="B381" s="171" t="s">
        <v>409</v>
      </c>
      <c r="C381" s="171">
        <v>300</v>
      </c>
      <c r="D381" s="17">
        <v>4600</v>
      </c>
      <c r="E381" s="17">
        <v>13442.869422</v>
      </c>
    </row>
    <row r="382" spans="2:5" x14ac:dyDescent="0.25">
      <c r="B382" s="171" t="s">
        <v>410</v>
      </c>
      <c r="C382" s="171">
        <v>300</v>
      </c>
      <c r="D382" s="17">
        <v>4490.2837669999999</v>
      </c>
      <c r="E382" s="17">
        <v>21789.017749999999</v>
      </c>
    </row>
    <row r="383" spans="2:5" x14ac:dyDescent="0.25">
      <c r="B383" s="171" t="s">
        <v>411</v>
      </c>
      <c r="C383" s="171">
        <v>300</v>
      </c>
      <c r="D383" s="17">
        <v>3048.2121699999998</v>
      </c>
      <c r="E383" s="17">
        <v>10781.724228999999</v>
      </c>
    </row>
    <row r="384" spans="2:5" x14ac:dyDescent="0.25">
      <c r="B384" s="171" t="s">
        <v>412</v>
      </c>
      <c r="C384" s="171">
        <v>300</v>
      </c>
      <c r="D384" s="17">
        <v>3797.3911450000001</v>
      </c>
      <c r="E384" s="17">
        <v>14047.548894</v>
      </c>
    </row>
    <row r="385" spans="2:5" x14ac:dyDescent="0.25">
      <c r="B385" s="171" t="s">
        <v>413</v>
      </c>
      <c r="C385" s="171">
        <v>300</v>
      </c>
      <c r="D385" s="17">
        <v>4600</v>
      </c>
      <c r="E385" s="17">
        <v>22285.457298000001</v>
      </c>
    </row>
    <row r="386" spans="2:5" x14ac:dyDescent="0.25">
      <c r="B386" s="171" t="s">
        <v>414</v>
      </c>
      <c r="C386" s="171">
        <v>300</v>
      </c>
      <c r="D386" s="17">
        <v>3978.9082910000002</v>
      </c>
      <c r="E386" s="17">
        <v>67290.240693999993</v>
      </c>
    </row>
    <row r="387" spans="2:5" x14ac:dyDescent="0.25">
      <c r="B387" s="171" t="s">
        <v>415</v>
      </c>
      <c r="C387" s="171">
        <v>300</v>
      </c>
      <c r="D387" s="17">
        <v>4567.9076580000001</v>
      </c>
      <c r="E387" s="17">
        <v>10803.793797</v>
      </c>
    </row>
    <row r="388" spans="2:5" x14ac:dyDescent="0.25">
      <c r="B388" s="171" t="s">
        <v>416</v>
      </c>
      <c r="C388" s="171">
        <v>300</v>
      </c>
      <c r="D388" s="17">
        <v>4535.1809110000004</v>
      </c>
      <c r="E388" s="17">
        <v>9234.0280239999993</v>
      </c>
    </row>
    <row r="389" spans="2:5" x14ac:dyDescent="0.25">
      <c r="B389" s="171" t="s">
        <v>417</v>
      </c>
      <c r="C389" s="171">
        <v>300</v>
      </c>
      <c r="D389" s="17">
        <v>1164.2441229999999</v>
      </c>
      <c r="E389" s="17">
        <v>9186.0978269999996</v>
      </c>
    </row>
    <row r="390" spans="2:5" x14ac:dyDescent="0.25">
      <c r="B390" s="171" t="s">
        <v>418</v>
      </c>
      <c r="C390" s="171">
        <v>300</v>
      </c>
      <c r="D390" s="17">
        <v>937.55417</v>
      </c>
      <c r="E390" s="17">
        <v>10683.961278000001</v>
      </c>
    </row>
    <row r="391" spans="2:5" x14ac:dyDescent="0.25">
      <c r="B391" s="171" t="s">
        <v>419</v>
      </c>
      <c r="C391" s="171">
        <v>300</v>
      </c>
      <c r="D391" s="17">
        <v>3292.395258</v>
      </c>
      <c r="E391" s="17">
        <v>9915.7916540000006</v>
      </c>
    </row>
    <row r="392" spans="2:5" x14ac:dyDescent="0.25">
      <c r="B392" s="171" t="s">
        <v>420</v>
      </c>
      <c r="C392" s="171">
        <v>300</v>
      </c>
      <c r="D392" s="17">
        <v>4600</v>
      </c>
      <c r="E392" s="17">
        <v>16105.904547</v>
      </c>
    </row>
    <row r="393" spans="2:5" x14ac:dyDescent="0.25">
      <c r="B393" s="171" t="s">
        <v>421</v>
      </c>
      <c r="C393" s="171">
        <v>300</v>
      </c>
      <c r="D393" s="17">
        <v>4600</v>
      </c>
      <c r="E393" s="17">
        <v>12227.425292</v>
      </c>
    </row>
    <row r="394" spans="2:5" x14ac:dyDescent="0.25">
      <c r="B394" s="171" t="s">
        <v>422</v>
      </c>
      <c r="C394" s="171">
        <v>300</v>
      </c>
      <c r="D394" s="17">
        <v>4600</v>
      </c>
      <c r="E394" s="17">
        <v>21416.076661999999</v>
      </c>
    </row>
    <row r="395" spans="2:5" x14ac:dyDescent="0.25">
      <c r="B395" s="171" t="s">
        <v>423</v>
      </c>
      <c r="C395" s="171">
        <v>300</v>
      </c>
      <c r="D395" s="17">
        <v>3979.2805520000002</v>
      </c>
      <c r="E395" s="17">
        <v>10937.226344999999</v>
      </c>
    </row>
    <row r="396" spans="2:5" x14ac:dyDescent="0.25">
      <c r="B396" s="171" t="s">
        <v>424</v>
      </c>
      <c r="C396" s="171">
        <v>300</v>
      </c>
      <c r="D396" s="17">
        <v>4600</v>
      </c>
      <c r="E396" s="17">
        <v>15101.057504</v>
      </c>
    </row>
    <row r="397" spans="2:5" hidden="1" x14ac:dyDescent="0.25">
      <c r="B397" s="171" t="s">
        <v>425</v>
      </c>
      <c r="C397" s="171">
        <v>200</v>
      </c>
      <c r="D397" s="17">
        <v>4351.4006520000003</v>
      </c>
      <c r="E397" s="17">
        <v>10836.424684</v>
      </c>
    </row>
    <row r="398" spans="2:5" x14ac:dyDescent="0.25">
      <c r="B398" s="171" t="s">
        <v>426</v>
      </c>
      <c r="C398" s="171">
        <v>300</v>
      </c>
      <c r="D398" s="17">
        <v>3039.5497799999998</v>
      </c>
      <c r="E398" s="17">
        <v>15184.763912</v>
      </c>
    </row>
    <row r="399" spans="2:5" x14ac:dyDescent="0.25">
      <c r="B399" s="171" t="s">
        <v>427</v>
      </c>
      <c r="C399" s="171">
        <v>300</v>
      </c>
      <c r="D399" s="17">
        <v>3633.9087610000001</v>
      </c>
      <c r="E399" s="17">
        <v>20670.018964999999</v>
      </c>
    </row>
    <row r="400" spans="2:5" x14ac:dyDescent="0.25">
      <c r="B400" s="171" t="s">
        <v>428</v>
      </c>
      <c r="C400" s="171">
        <v>300</v>
      </c>
      <c r="D400" s="17">
        <v>3733.6611750000002</v>
      </c>
      <c r="E400" s="17">
        <v>15951.510687</v>
      </c>
    </row>
    <row r="401" spans="2:5" x14ac:dyDescent="0.25">
      <c r="B401" s="171" t="s">
        <v>429</v>
      </c>
      <c r="C401" s="171">
        <v>300</v>
      </c>
      <c r="D401" s="17">
        <v>1321.2118479999999</v>
      </c>
      <c r="E401" s="17">
        <v>17704.149543</v>
      </c>
    </row>
    <row r="402" spans="2:5" x14ac:dyDescent="0.25">
      <c r="B402" s="171" t="s">
        <v>430</v>
      </c>
      <c r="C402" s="171">
        <v>300</v>
      </c>
      <c r="D402" s="17">
        <v>900</v>
      </c>
      <c r="E402" s="17">
        <v>5837.6968509999997</v>
      </c>
    </row>
    <row r="403" spans="2:5" x14ac:dyDescent="0.25">
      <c r="B403" s="171" t="s">
        <v>431</v>
      </c>
      <c r="C403" s="171">
        <v>300</v>
      </c>
      <c r="D403" s="17">
        <v>3398.9287890000001</v>
      </c>
      <c r="E403" s="17">
        <v>5781.8578120000002</v>
      </c>
    </row>
    <row r="404" spans="2:5" x14ac:dyDescent="0.25">
      <c r="B404" s="171" t="s">
        <v>432</v>
      </c>
      <c r="C404" s="171">
        <v>300</v>
      </c>
      <c r="D404" s="17">
        <v>2837.0146359999999</v>
      </c>
      <c r="E404" s="17">
        <v>16863.311306</v>
      </c>
    </row>
    <row r="405" spans="2:5" x14ac:dyDescent="0.25">
      <c r="B405" s="171" t="s">
        <v>433</v>
      </c>
      <c r="C405" s="171">
        <v>300</v>
      </c>
      <c r="D405" s="17">
        <v>4600</v>
      </c>
      <c r="E405" s="17">
        <v>12126.591606</v>
      </c>
    </row>
    <row r="406" spans="2:5" x14ac:dyDescent="0.25">
      <c r="B406" s="171" t="s">
        <v>434</v>
      </c>
      <c r="C406" s="171">
        <v>300</v>
      </c>
      <c r="D406" s="17">
        <v>4600</v>
      </c>
      <c r="E406" s="17">
        <v>16201.926475</v>
      </c>
    </row>
    <row r="407" spans="2:5" x14ac:dyDescent="0.25">
      <c r="B407" s="171" t="s">
        <v>435</v>
      </c>
      <c r="C407" s="171">
        <v>300</v>
      </c>
      <c r="D407" s="17">
        <v>4160.6831339999999</v>
      </c>
      <c r="E407" s="17">
        <v>10390.010788</v>
      </c>
    </row>
    <row r="408" spans="2:5" x14ac:dyDescent="0.25">
      <c r="B408" s="171" t="s">
        <v>436</v>
      </c>
      <c r="C408" s="171">
        <v>300</v>
      </c>
      <c r="D408" s="17">
        <v>4600</v>
      </c>
      <c r="E408" s="17">
        <v>14459.417275</v>
      </c>
    </row>
    <row r="409" spans="2:5" x14ac:dyDescent="0.25">
      <c r="B409" s="171" t="s">
        <v>437</v>
      </c>
      <c r="C409" s="171">
        <v>300</v>
      </c>
      <c r="D409" s="17">
        <v>4600</v>
      </c>
      <c r="E409" s="17">
        <v>15880.983946</v>
      </c>
    </row>
    <row r="410" spans="2:5" x14ac:dyDescent="0.25">
      <c r="B410" s="171" t="s">
        <v>438</v>
      </c>
      <c r="C410" s="171">
        <v>300</v>
      </c>
      <c r="D410" s="17">
        <v>4304.8254470000002</v>
      </c>
      <c r="E410" s="17">
        <v>14122.332643</v>
      </c>
    </row>
    <row r="411" spans="2:5" x14ac:dyDescent="0.25">
      <c r="B411" s="171" t="s">
        <v>439</v>
      </c>
      <c r="C411" s="171">
        <v>300</v>
      </c>
      <c r="D411" s="17">
        <v>4049.6655639999999</v>
      </c>
      <c r="E411" s="17">
        <v>7247.5839089999999</v>
      </c>
    </row>
    <row r="412" spans="2:5" hidden="1" x14ac:dyDescent="0.25">
      <c r="B412" s="171" t="s">
        <v>440</v>
      </c>
      <c r="C412" s="171">
        <v>200</v>
      </c>
      <c r="D412" s="17">
        <v>3181.874405</v>
      </c>
      <c r="E412" s="17">
        <v>4866.9221619999998</v>
      </c>
    </row>
    <row r="413" spans="2:5" x14ac:dyDescent="0.25">
      <c r="B413" s="171" t="s">
        <v>441</v>
      </c>
      <c r="C413" s="171">
        <v>300</v>
      </c>
      <c r="D413" s="17">
        <v>824.5</v>
      </c>
      <c r="E413" s="17">
        <v>5465.8136089999998</v>
      </c>
    </row>
    <row r="414" spans="2:5" x14ac:dyDescent="0.25">
      <c r="B414" s="171" t="s">
        <v>442</v>
      </c>
      <c r="C414" s="171">
        <v>300</v>
      </c>
      <c r="D414" s="17">
        <v>900</v>
      </c>
      <c r="E414" s="17">
        <v>4888.7471809999997</v>
      </c>
    </row>
    <row r="415" spans="2:5" x14ac:dyDescent="0.25">
      <c r="B415" s="171" t="s">
        <v>443</v>
      </c>
      <c r="C415" s="171">
        <v>300</v>
      </c>
      <c r="D415" s="17">
        <v>3291.6707580000002</v>
      </c>
      <c r="E415" s="17">
        <v>5712.4140260000004</v>
      </c>
    </row>
    <row r="416" spans="2:5" x14ac:dyDescent="0.25">
      <c r="B416" s="171" t="s">
        <v>444</v>
      </c>
      <c r="C416" s="171">
        <v>300</v>
      </c>
      <c r="D416" s="17">
        <v>3573.299156</v>
      </c>
      <c r="E416" s="17">
        <v>10957.307669</v>
      </c>
    </row>
    <row r="417" spans="2:5" x14ac:dyDescent="0.25">
      <c r="B417" s="171" t="s">
        <v>445</v>
      </c>
      <c r="C417" s="171">
        <v>300</v>
      </c>
      <c r="D417" s="17">
        <v>3572.8776830000002</v>
      </c>
      <c r="E417" s="17">
        <v>7349.4674590000004</v>
      </c>
    </row>
    <row r="418" spans="2:5" x14ac:dyDescent="0.25">
      <c r="B418" s="171" t="s">
        <v>446</v>
      </c>
      <c r="C418" s="171">
        <v>300</v>
      </c>
      <c r="D418" s="17">
        <v>3943.9866889999998</v>
      </c>
      <c r="E418" s="17">
        <v>7748.4485979999999</v>
      </c>
    </row>
    <row r="419" spans="2:5" x14ac:dyDescent="0.25">
      <c r="B419" s="171" t="s">
        <v>447</v>
      </c>
      <c r="C419" s="171">
        <v>300</v>
      </c>
      <c r="D419" s="17">
        <v>3451.4650409999999</v>
      </c>
      <c r="E419" s="17">
        <v>7722.2313510000004</v>
      </c>
    </row>
    <row r="420" spans="2:5" x14ac:dyDescent="0.25">
      <c r="B420" s="171" t="s">
        <v>448</v>
      </c>
      <c r="C420" s="171">
        <v>300</v>
      </c>
      <c r="D420" s="17">
        <v>2240.9844189999999</v>
      </c>
      <c r="E420" s="17">
        <v>8288.9127009999993</v>
      </c>
    </row>
    <row r="421" spans="2:5" x14ac:dyDescent="0.25">
      <c r="B421" s="171" t="s">
        <v>449</v>
      </c>
      <c r="C421" s="171">
        <v>300</v>
      </c>
      <c r="D421" s="17">
        <v>4600</v>
      </c>
      <c r="E421" s="17">
        <v>65407.098503000001</v>
      </c>
    </row>
    <row r="422" spans="2:5" x14ac:dyDescent="0.25">
      <c r="B422" s="171" t="s">
        <v>450</v>
      </c>
      <c r="C422" s="171">
        <v>300</v>
      </c>
      <c r="D422" s="17">
        <v>4600</v>
      </c>
      <c r="E422" s="17">
        <v>110177.546739</v>
      </c>
    </row>
    <row r="423" spans="2:5" x14ac:dyDescent="0.25">
      <c r="B423" s="171" t="s">
        <v>451</v>
      </c>
      <c r="C423" s="171">
        <v>300</v>
      </c>
      <c r="D423" s="17">
        <v>4600</v>
      </c>
      <c r="E423" s="17">
        <v>33894.239807999998</v>
      </c>
    </row>
    <row r="424" spans="2:5" x14ac:dyDescent="0.25">
      <c r="B424" s="171" t="s">
        <v>452</v>
      </c>
      <c r="C424" s="171">
        <v>300</v>
      </c>
      <c r="D424" s="17">
        <v>3537.24982</v>
      </c>
      <c r="E424" s="17">
        <v>16860.575062</v>
      </c>
    </row>
    <row r="425" spans="2:5" x14ac:dyDescent="0.25">
      <c r="B425" s="171" t="s">
        <v>453</v>
      </c>
      <c r="C425" s="171">
        <v>300</v>
      </c>
      <c r="D425" s="17">
        <v>1237.898408</v>
      </c>
      <c r="E425" s="17">
        <v>10615.726263</v>
      </c>
    </row>
    <row r="426" spans="2:5" x14ac:dyDescent="0.25">
      <c r="B426" s="171" t="s">
        <v>454</v>
      </c>
      <c r="C426" s="171">
        <v>300</v>
      </c>
      <c r="D426" s="17">
        <v>1233.58186</v>
      </c>
      <c r="E426" s="17">
        <v>17576.149954</v>
      </c>
    </row>
    <row r="427" spans="2:5" x14ac:dyDescent="0.25">
      <c r="B427" s="171" t="s">
        <v>455</v>
      </c>
      <c r="C427" s="171">
        <v>300</v>
      </c>
      <c r="D427" s="17">
        <v>4600</v>
      </c>
      <c r="E427" s="17">
        <v>11186.42301</v>
      </c>
    </row>
    <row r="428" spans="2:5" x14ac:dyDescent="0.25">
      <c r="B428" s="171" t="s">
        <v>456</v>
      </c>
      <c r="C428" s="171">
        <v>300</v>
      </c>
      <c r="D428" s="17">
        <v>4600</v>
      </c>
      <c r="E428" s="17">
        <v>15904.943235999999</v>
      </c>
    </row>
    <row r="429" spans="2:5" x14ac:dyDescent="0.25">
      <c r="B429" s="171" t="s">
        <v>457</v>
      </c>
      <c r="C429" s="171">
        <v>300</v>
      </c>
      <c r="D429" s="17">
        <v>4600</v>
      </c>
      <c r="E429" s="17">
        <v>12475.075848</v>
      </c>
    </row>
    <row r="430" spans="2:5" x14ac:dyDescent="0.25">
      <c r="B430" s="171" t="s">
        <v>458</v>
      </c>
      <c r="C430" s="171">
        <v>300</v>
      </c>
      <c r="D430" s="17">
        <v>4600</v>
      </c>
      <c r="E430" s="17">
        <v>22279.738881000001</v>
      </c>
    </row>
    <row r="431" spans="2:5" x14ac:dyDescent="0.25">
      <c r="B431" s="171" t="s">
        <v>459</v>
      </c>
      <c r="C431" s="171">
        <v>300</v>
      </c>
      <c r="D431" s="17">
        <v>4056.6438579999999</v>
      </c>
      <c r="E431" s="17">
        <v>10745.881530000001</v>
      </c>
    </row>
    <row r="432" spans="2:5" x14ac:dyDescent="0.25">
      <c r="B432" s="171" t="s">
        <v>460</v>
      </c>
      <c r="C432" s="171">
        <v>300</v>
      </c>
      <c r="D432" s="17">
        <v>4600</v>
      </c>
      <c r="E432" s="17">
        <v>14671.740091</v>
      </c>
    </row>
    <row r="433" spans="2:5" hidden="1" x14ac:dyDescent="0.25">
      <c r="B433" s="171" t="s">
        <v>461</v>
      </c>
      <c r="C433" s="171">
        <v>200</v>
      </c>
      <c r="D433" s="17">
        <v>4507.7568510000001</v>
      </c>
      <c r="E433" s="17">
        <v>11561.163726999999</v>
      </c>
    </row>
    <row r="434" spans="2:5" x14ac:dyDescent="0.25">
      <c r="B434" s="171" t="s">
        <v>462</v>
      </c>
      <c r="C434" s="171">
        <v>300</v>
      </c>
      <c r="D434" s="17">
        <v>3971.8791219999998</v>
      </c>
      <c r="E434" s="17">
        <v>9994.5924809999997</v>
      </c>
    </row>
    <row r="435" spans="2:5" x14ac:dyDescent="0.25">
      <c r="B435" s="171" t="s">
        <v>463</v>
      </c>
      <c r="C435" s="171">
        <v>300</v>
      </c>
      <c r="D435" s="17">
        <v>3693.253044</v>
      </c>
      <c r="E435" s="17">
        <v>9582.5765580000007</v>
      </c>
    </row>
    <row r="436" spans="2:5" x14ac:dyDescent="0.25">
      <c r="B436" s="171" t="s">
        <v>464</v>
      </c>
      <c r="C436" s="171">
        <v>300</v>
      </c>
      <c r="D436" s="17">
        <v>4112.5693160000001</v>
      </c>
      <c r="E436" s="17">
        <v>15386.454415</v>
      </c>
    </row>
    <row r="437" spans="2:5" x14ac:dyDescent="0.25">
      <c r="B437" s="171" t="s">
        <v>465</v>
      </c>
      <c r="C437" s="171">
        <v>300</v>
      </c>
      <c r="D437" s="17">
        <v>1166.2623599999999</v>
      </c>
      <c r="E437" s="17">
        <v>6615.3756219999996</v>
      </c>
    </row>
    <row r="438" spans="2:5" x14ac:dyDescent="0.25">
      <c r="B438" s="171" t="s">
        <v>466</v>
      </c>
      <c r="C438" s="171">
        <v>300</v>
      </c>
      <c r="D438" s="17">
        <v>900</v>
      </c>
      <c r="E438" s="17">
        <v>8855.6310850000009</v>
      </c>
    </row>
    <row r="439" spans="2:5" hidden="1" x14ac:dyDescent="0.25">
      <c r="B439" s="171" t="s">
        <v>467</v>
      </c>
      <c r="C439" s="171">
        <v>200</v>
      </c>
      <c r="D439" s="17">
        <v>3708.612259</v>
      </c>
      <c r="E439" s="17">
        <v>5114.5089790000002</v>
      </c>
    </row>
    <row r="440" spans="2:5" x14ac:dyDescent="0.25">
      <c r="B440" s="171" t="s">
        <v>468</v>
      </c>
      <c r="C440" s="171">
        <v>300</v>
      </c>
      <c r="D440" s="17">
        <v>3480.1938690000002</v>
      </c>
      <c r="E440" s="17">
        <v>16655.449156999999</v>
      </c>
    </row>
    <row r="441" spans="2:5" x14ac:dyDescent="0.25">
      <c r="B441" s="171" t="s">
        <v>469</v>
      </c>
      <c r="C441" s="171">
        <v>300</v>
      </c>
      <c r="D441" s="17">
        <v>4151.1205799999998</v>
      </c>
      <c r="E441" s="17">
        <v>12059.269861000001</v>
      </c>
    </row>
    <row r="442" spans="2:5" x14ac:dyDescent="0.25">
      <c r="B442" s="171" t="s">
        <v>470</v>
      </c>
      <c r="C442" s="171">
        <v>300</v>
      </c>
      <c r="D442" s="17">
        <v>4600</v>
      </c>
      <c r="E442" s="17">
        <v>16125.434456999999</v>
      </c>
    </row>
    <row r="443" spans="2:5" x14ac:dyDescent="0.25">
      <c r="B443" s="171" t="s">
        <v>471</v>
      </c>
      <c r="C443" s="171">
        <v>300</v>
      </c>
      <c r="D443" s="17">
        <v>4600</v>
      </c>
      <c r="E443" s="17">
        <v>11350.255089</v>
      </c>
    </row>
    <row r="444" spans="2:5" x14ac:dyDescent="0.25">
      <c r="B444" s="171" t="s">
        <v>472</v>
      </c>
      <c r="C444" s="171">
        <v>300</v>
      </c>
      <c r="D444" s="17">
        <v>4600</v>
      </c>
      <c r="E444" s="17">
        <v>13689.571610999999</v>
      </c>
    </row>
    <row r="445" spans="2:5" x14ac:dyDescent="0.25">
      <c r="B445" s="171" t="s">
        <v>473</v>
      </c>
      <c r="C445" s="171">
        <v>300</v>
      </c>
      <c r="D445" s="17">
        <v>4055.179443</v>
      </c>
      <c r="E445" s="17">
        <v>15976.825734</v>
      </c>
    </row>
    <row r="446" spans="2:5" x14ac:dyDescent="0.25">
      <c r="B446" s="171" t="s">
        <v>474</v>
      </c>
      <c r="C446" s="171">
        <v>300</v>
      </c>
      <c r="D446" s="17">
        <v>3829.577033</v>
      </c>
      <c r="E446" s="17">
        <v>27645.274544</v>
      </c>
    </row>
    <row r="447" spans="2:5" x14ac:dyDescent="0.25">
      <c r="B447" s="171" t="s">
        <v>475</v>
      </c>
      <c r="C447" s="171">
        <v>300</v>
      </c>
      <c r="D447" s="17">
        <v>4585.9074979999996</v>
      </c>
      <c r="E447" s="17">
        <v>52814.522483000001</v>
      </c>
    </row>
    <row r="448" spans="2:5" x14ac:dyDescent="0.25">
      <c r="B448" s="171" t="s">
        <v>476</v>
      </c>
      <c r="C448" s="171">
        <v>300</v>
      </c>
      <c r="D448" s="17">
        <v>4085.1817430000001</v>
      </c>
      <c r="E448" s="17">
        <v>44671.857324999997</v>
      </c>
    </row>
    <row r="449" spans="2:5" x14ac:dyDescent="0.25">
      <c r="B449" s="171" t="s">
        <v>477</v>
      </c>
      <c r="C449" s="171">
        <v>300</v>
      </c>
      <c r="D449" s="17">
        <v>2733.5250409999999</v>
      </c>
      <c r="E449" s="17">
        <v>39225.783365000003</v>
      </c>
    </row>
    <row r="450" spans="2:5" x14ac:dyDescent="0.25">
      <c r="B450" s="171" t="s">
        <v>478</v>
      </c>
      <c r="C450" s="171">
        <v>300</v>
      </c>
      <c r="D450" s="17">
        <v>1936.325867</v>
      </c>
      <c r="E450" s="17">
        <v>20066.660674999999</v>
      </c>
    </row>
    <row r="451" spans="2:5" x14ac:dyDescent="0.25">
      <c r="B451" s="171" t="s">
        <v>479</v>
      </c>
      <c r="C451" s="171">
        <v>300</v>
      </c>
      <c r="D451" s="17">
        <v>4600</v>
      </c>
      <c r="E451" s="17">
        <v>15489.080747</v>
      </c>
    </row>
    <row r="452" spans="2:5" x14ac:dyDescent="0.25">
      <c r="B452" s="171" t="s">
        <v>480</v>
      </c>
      <c r="C452" s="171">
        <v>300</v>
      </c>
      <c r="D452" s="17">
        <v>4600</v>
      </c>
      <c r="E452" s="17">
        <v>15715.209655000001</v>
      </c>
    </row>
    <row r="453" spans="2:5" x14ac:dyDescent="0.25">
      <c r="B453" s="171" t="s">
        <v>481</v>
      </c>
      <c r="C453" s="171">
        <v>300</v>
      </c>
      <c r="D453" s="17">
        <v>4600</v>
      </c>
      <c r="E453" s="17">
        <v>13286.014079</v>
      </c>
    </row>
    <row r="454" spans="2:5" x14ac:dyDescent="0.25">
      <c r="B454" s="171" t="s">
        <v>482</v>
      </c>
      <c r="C454" s="171">
        <v>300</v>
      </c>
      <c r="D454" s="17">
        <v>4600</v>
      </c>
      <c r="E454" s="17">
        <v>20891.664293999998</v>
      </c>
    </row>
    <row r="455" spans="2:5" x14ac:dyDescent="0.25">
      <c r="B455" s="171" t="s">
        <v>483</v>
      </c>
      <c r="C455" s="171">
        <v>300</v>
      </c>
      <c r="D455" s="17">
        <v>3229.6189330000002</v>
      </c>
      <c r="E455" s="17">
        <v>11100.503993</v>
      </c>
    </row>
    <row r="456" spans="2:5" x14ac:dyDescent="0.25">
      <c r="B456" s="171" t="s">
        <v>484</v>
      </c>
      <c r="C456" s="171">
        <v>300</v>
      </c>
      <c r="D456" s="17">
        <v>3741.1593120000002</v>
      </c>
      <c r="E456" s="17">
        <v>14278.519328</v>
      </c>
    </row>
    <row r="457" spans="2:5" hidden="1" x14ac:dyDescent="0.25">
      <c r="B457" s="171" t="s">
        <v>485</v>
      </c>
      <c r="C457" s="171">
        <v>200</v>
      </c>
      <c r="D457" s="17">
        <v>4600</v>
      </c>
      <c r="E457" s="17">
        <v>11692.538227999999</v>
      </c>
    </row>
    <row r="458" spans="2:5" x14ac:dyDescent="0.25">
      <c r="B458" s="171" t="s">
        <v>486</v>
      </c>
      <c r="C458" s="171">
        <v>300</v>
      </c>
      <c r="D458" s="17">
        <v>3179.9515780000002</v>
      </c>
      <c r="E458" s="17">
        <v>15755.161891</v>
      </c>
    </row>
    <row r="459" spans="2:5" x14ac:dyDescent="0.25">
      <c r="B459" s="171" t="s">
        <v>487</v>
      </c>
      <c r="C459" s="171">
        <v>300</v>
      </c>
      <c r="D459" s="17">
        <v>3975.6727000000001</v>
      </c>
      <c r="E459" s="17">
        <v>17757.442386999999</v>
      </c>
    </row>
    <row r="460" spans="2:5" x14ac:dyDescent="0.25">
      <c r="B460" s="171" t="s">
        <v>488</v>
      </c>
      <c r="C460" s="171">
        <v>300</v>
      </c>
      <c r="D460" s="17">
        <v>3944.831424</v>
      </c>
      <c r="E460" s="17">
        <v>7121.7461169999997</v>
      </c>
    </row>
    <row r="461" spans="2:5" x14ac:dyDescent="0.25">
      <c r="B461" s="171" t="s">
        <v>489</v>
      </c>
      <c r="C461" s="171">
        <v>300</v>
      </c>
      <c r="D461" s="17">
        <v>800</v>
      </c>
      <c r="E461" s="17">
        <v>4738.7881610000004</v>
      </c>
    </row>
    <row r="462" spans="2:5" x14ac:dyDescent="0.25">
      <c r="B462" s="171" t="s">
        <v>490</v>
      </c>
      <c r="C462" s="171">
        <v>300</v>
      </c>
      <c r="D462" s="17">
        <v>900</v>
      </c>
      <c r="E462" s="17">
        <v>4879.8280029999996</v>
      </c>
    </row>
    <row r="463" spans="2:5" x14ac:dyDescent="0.25">
      <c r="B463" s="171" t="s">
        <v>491</v>
      </c>
      <c r="C463" s="171">
        <v>300</v>
      </c>
      <c r="D463" s="17">
        <v>3208.228885</v>
      </c>
      <c r="E463" s="17">
        <v>5879.3379519999999</v>
      </c>
    </row>
    <row r="464" spans="2:5" x14ac:dyDescent="0.25">
      <c r="B464" s="171" t="s">
        <v>492</v>
      </c>
      <c r="C464" s="171">
        <v>300</v>
      </c>
      <c r="D464" s="17">
        <v>3494.1720190000001</v>
      </c>
      <c r="E464" s="17">
        <v>15454.107266999999</v>
      </c>
    </row>
    <row r="465" spans="2:5" x14ac:dyDescent="0.25">
      <c r="B465" s="171" t="s">
        <v>493</v>
      </c>
      <c r="C465" s="171">
        <v>300</v>
      </c>
      <c r="D465" s="17">
        <v>3215.0476669999998</v>
      </c>
      <c r="E465" s="17">
        <v>11339.435079000001</v>
      </c>
    </row>
    <row r="466" spans="2:5" hidden="1" x14ac:dyDescent="0.25">
      <c r="B466" s="171" t="s">
        <v>494</v>
      </c>
      <c r="C466" s="171">
        <v>200</v>
      </c>
      <c r="D466" s="17">
        <v>3908.9865479999999</v>
      </c>
      <c r="E466" s="17">
        <v>10838.934334</v>
      </c>
    </row>
    <row r="467" spans="2:5" x14ac:dyDescent="0.25">
      <c r="B467" s="171" t="s">
        <v>495</v>
      </c>
      <c r="C467" s="171">
        <v>300</v>
      </c>
      <c r="D467" s="17">
        <v>3257.980787</v>
      </c>
      <c r="E467" s="17">
        <v>7268.264768</v>
      </c>
    </row>
    <row r="468" spans="2:5" x14ac:dyDescent="0.25">
      <c r="B468" s="171" t="s">
        <v>496</v>
      </c>
      <c r="C468" s="171">
        <v>300</v>
      </c>
      <c r="D468" s="17">
        <v>4118.4902039999997</v>
      </c>
      <c r="E468" s="17">
        <v>7997.5882099999999</v>
      </c>
    </row>
    <row r="469" spans="2:5" x14ac:dyDescent="0.25">
      <c r="B469" s="171" t="s">
        <v>497</v>
      </c>
      <c r="C469" s="171">
        <v>300</v>
      </c>
      <c r="D469" s="17">
        <v>3415.3969590000002</v>
      </c>
      <c r="E469" s="17">
        <v>7511.4947659999998</v>
      </c>
    </row>
    <row r="470" spans="2:5" x14ac:dyDescent="0.25">
      <c r="B470" s="171" t="s">
        <v>498</v>
      </c>
      <c r="C470" s="171">
        <v>300</v>
      </c>
      <c r="D470" s="17">
        <v>3730.1256199999998</v>
      </c>
      <c r="E470" s="17">
        <v>10078.714884000001</v>
      </c>
    </row>
    <row r="471" spans="2:5" x14ac:dyDescent="0.25">
      <c r="B471" s="171" t="s">
        <v>499</v>
      </c>
      <c r="C471" s="171">
        <v>300</v>
      </c>
      <c r="D471" s="17">
        <v>3801.6023209999998</v>
      </c>
      <c r="E471" s="17">
        <v>15659.808085000001</v>
      </c>
    </row>
    <row r="472" spans="2:5" x14ac:dyDescent="0.25">
      <c r="B472" s="171" t="s">
        <v>500</v>
      </c>
      <c r="C472" s="171">
        <v>300</v>
      </c>
      <c r="D472" s="17">
        <v>2626.55978</v>
      </c>
      <c r="E472" s="17">
        <v>7456.6230699999996</v>
      </c>
    </row>
    <row r="473" spans="2:5" x14ac:dyDescent="0.25">
      <c r="B473" s="171" t="s">
        <v>501</v>
      </c>
      <c r="C473" s="171">
        <v>300</v>
      </c>
      <c r="D473" s="17">
        <v>1951.5555469999999</v>
      </c>
      <c r="E473" s="17">
        <v>5896.1986829999996</v>
      </c>
    </row>
    <row r="474" spans="2:5" x14ac:dyDescent="0.25">
      <c r="B474" s="171" t="s">
        <v>502</v>
      </c>
      <c r="C474" s="171">
        <v>300</v>
      </c>
      <c r="D474" s="17">
        <v>1273.928809</v>
      </c>
      <c r="E474" s="17">
        <v>4589.113515</v>
      </c>
    </row>
    <row r="475" spans="2:5" x14ac:dyDescent="0.25">
      <c r="B475" s="171" t="s">
        <v>503</v>
      </c>
      <c r="C475" s="171">
        <v>300</v>
      </c>
      <c r="D475" s="17">
        <v>3034.2326670000002</v>
      </c>
      <c r="E475" s="17">
        <v>5888.0605269999996</v>
      </c>
    </row>
    <row r="476" spans="2:5" x14ac:dyDescent="0.25">
      <c r="B476" s="171" t="s">
        <v>504</v>
      </c>
      <c r="C476" s="171">
        <v>300</v>
      </c>
      <c r="D476" s="17">
        <v>3633.0619839999999</v>
      </c>
      <c r="E476" s="17">
        <v>13410.473099000001</v>
      </c>
    </row>
    <row r="477" spans="2:5" x14ac:dyDescent="0.25">
      <c r="B477" s="171" t="s">
        <v>505</v>
      </c>
      <c r="C477" s="171">
        <v>300</v>
      </c>
      <c r="D477" s="17">
        <v>2966.4704339999998</v>
      </c>
      <c r="E477" s="17">
        <v>9374.8086459999995</v>
      </c>
    </row>
    <row r="478" spans="2:5" x14ac:dyDescent="0.25">
      <c r="B478" s="171" t="s">
        <v>506</v>
      </c>
      <c r="C478" s="171">
        <v>300</v>
      </c>
      <c r="D478" s="17">
        <v>4280.4000239999996</v>
      </c>
      <c r="E478" s="17">
        <v>7836.478325</v>
      </c>
    </row>
    <row r="479" spans="2:5" x14ac:dyDescent="0.25">
      <c r="B479" s="171" t="s">
        <v>507</v>
      </c>
      <c r="C479" s="171">
        <v>300</v>
      </c>
      <c r="D479" s="17">
        <v>3414.3266319999998</v>
      </c>
      <c r="E479" s="17">
        <v>7272.7701749999997</v>
      </c>
    </row>
    <row r="480" spans="2:5" x14ac:dyDescent="0.25">
      <c r="B480" s="171" t="s">
        <v>508</v>
      </c>
      <c r="C480" s="171">
        <v>300</v>
      </c>
      <c r="D480" s="17">
        <v>3457.9571059999998</v>
      </c>
      <c r="E480" s="17">
        <v>9332.6724470000008</v>
      </c>
    </row>
    <row r="481" spans="2:5" x14ac:dyDescent="0.25">
      <c r="B481" s="171" t="s">
        <v>509</v>
      </c>
      <c r="C481" s="171">
        <v>300</v>
      </c>
      <c r="D481" s="17">
        <v>2365.9815440000002</v>
      </c>
      <c r="E481" s="17">
        <v>13325.350514</v>
      </c>
    </row>
    <row r="482" spans="2:5" x14ac:dyDescent="0.25">
      <c r="B482" s="171" t="s">
        <v>510</v>
      </c>
      <c r="C482" s="171">
        <v>300</v>
      </c>
      <c r="D482" s="17">
        <v>3982.914644</v>
      </c>
      <c r="E482" s="17">
        <v>9761.0081609999997</v>
      </c>
    </row>
    <row r="483" spans="2:5" x14ac:dyDescent="0.25">
      <c r="B483" s="171" t="s">
        <v>511</v>
      </c>
      <c r="C483" s="171">
        <v>300</v>
      </c>
      <c r="D483" s="17">
        <v>3539.1830020000002</v>
      </c>
      <c r="E483" s="17">
        <v>18166.132645999998</v>
      </c>
    </row>
    <row r="484" spans="2:5" x14ac:dyDescent="0.25">
      <c r="B484" s="171" t="s">
        <v>512</v>
      </c>
      <c r="C484" s="171">
        <v>300</v>
      </c>
      <c r="D484" s="17">
        <v>3540.17346</v>
      </c>
      <c r="E484" s="17">
        <v>7277.7055549999995</v>
      </c>
    </row>
    <row r="485" spans="2:5" x14ac:dyDescent="0.25">
      <c r="B485" s="171" t="s">
        <v>513</v>
      </c>
      <c r="C485" s="171">
        <v>300</v>
      </c>
      <c r="D485" s="17">
        <v>800</v>
      </c>
      <c r="E485" s="17">
        <v>4392.1595909999996</v>
      </c>
    </row>
    <row r="486" spans="2:5" x14ac:dyDescent="0.25">
      <c r="B486" s="171" t="s">
        <v>514</v>
      </c>
      <c r="C486" s="171">
        <v>300</v>
      </c>
      <c r="D486" s="17">
        <v>941.72436500000003</v>
      </c>
      <c r="E486" s="17">
        <v>4215.8713239999997</v>
      </c>
    </row>
    <row r="487" spans="2:5" x14ac:dyDescent="0.25">
      <c r="B487" s="171" t="s">
        <v>515</v>
      </c>
      <c r="C487" s="171">
        <v>300</v>
      </c>
      <c r="D487" s="17">
        <v>2992.8081910000001</v>
      </c>
      <c r="E487" s="17">
        <v>5778.0949719999999</v>
      </c>
    </row>
    <row r="488" spans="2:5" x14ac:dyDescent="0.25">
      <c r="B488" s="171" t="s">
        <v>516</v>
      </c>
      <c r="C488" s="171">
        <v>300</v>
      </c>
      <c r="D488" s="17">
        <v>2936.2276419999998</v>
      </c>
      <c r="E488" s="17">
        <v>10351.850098000001</v>
      </c>
    </row>
    <row r="489" spans="2:5" x14ac:dyDescent="0.25">
      <c r="B489" s="171" t="s">
        <v>517</v>
      </c>
      <c r="C489" s="171">
        <v>300</v>
      </c>
      <c r="D489" s="17">
        <v>2978.7432439999998</v>
      </c>
      <c r="E489" s="17">
        <v>6723.1883349999998</v>
      </c>
    </row>
    <row r="490" spans="2:5" x14ac:dyDescent="0.25">
      <c r="B490" s="171" t="s">
        <v>518</v>
      </c>
      <c r="C490" s="171">
        <v>300</v>
      </c>
      <c r="D490" s="17">
        <v>3474.4540740000002</v>
      </c>
      <c r="E490" s="17">
        <v>7284.3988069999996</v>
      </c>
    </row>
    <row r="491" spans="2:5" x14ac:dyDescent="0.25">
      <c r="B491" s="171" t="s">
        <v>519</v>
      </c>
      <c r="C491" s="171">
        <v>300</v>
      </c>
      <c r="D491" s="17">
        <v>3973.3159340000002</v>
      </c>
      <c r="E491" s="17">
        <v>7360.197733</v>
      </c>
    </row>
    <row r="492" spans="2:5" x14ac:dyDescent="0.25">
      <c r="B492" s="171" t="s">
        <v>520</v>
      </c>
      <c r="C492" s="171">
        <v>300</v>
      </c>
      <c r="D492" s="17">
        <v>1345.8421310000001</v>
      </c>
      <c r="E492" s="17">
        <v>6807.0745079999997</v>
      </c>
    </row>
    <row r="493" spans="2:5" x14ac:dyDescent="0.25">
      <c r="B493" s="171" t="s">
        <v>521</v>
      </c>
      <c r="C493" s="171">
        <v>300</v>
      </c>
      <c r="D493" s="17">
        <v>800</v>
      </c>
      <c r="E493" s="17">
        <v>12862.850216000001</v>
      </c>
    </row>
    <row r="494" spans="2:5" x14ac:dyDescent="0.25">
      <c r="B494" s="171" t="s">
        <v>522</v>
      </c>
      <c r="C494" s="171">
        <v>300</v>
      </c>
      <c r="D494" s="17">
        <v>3990.5280210000001</v>
      </c>
      <c r="E494" s="17">
        <v>7920.1618840000001</v>
      </c>
    </row>
    <row r="495" spans="2:5" x14ac:dyDescent="0.25">
      <c r="B495" s="171" t="s">
        <v>523</v>
      </c>
      <c r="C495" s="171">
        <v>300</v>
      </c>
      <c r="D495" s="17">
        <v>4600</v>
      </c>
      <c r="E495" s="17">
        <v>30252.261427000001</v>
      </c>
    </row>
    <row r="496" spans="2:5" x14ac:dyDescent="0.25">
      <c r="B496" s="171" t="s">
        <v>524</v>
      </c>
      <c r="C496" s="171">
        <v>300</v>
      </c>
      <c r="D496" s="17">
        <v>4174.9860479999998</v>
      </c>
      <c r="E496" s="17">
        <v>9826.0327020000004</v>
      </c>
    </row>
    <row r="497" spans="2:5" x14ac:dyDescent="0.25">
      <c r="B497" s="171" t="s">
        <v>525</v>
      </c>
      <c r="C497" s="171">
        <v>300</v>
      </c>
      <c r="D497" s="17">
        <v>1315.776885</v>
      </c>
      <c r="E497" s="17">
        <v>7573.4440629999999</v>
      </c>
    </row>
    <row r="498" spans="2:5" x14ac:dyDescent="0.25">
      <c r="B498" s="171" t="s">
        <v>526</v>
      </c>
      <c r="C498" s="171">
        <v>300</v>
      </c>
      <c r="D498" s="17">
        <v>975</v>
      </c>
      <c r="E498" s="17">
        <v>6415.4171210000004</v>
      </c>
    </row>
    <row r="499" spans="2:5" x14ac:dyDescent="0.25">
      <c r="B499" s="171" t="s">
        <v>527</v>
      </c>
      <c r="C499" s="171">
        <v>300</v>
      </c>
      <c r="D499" s="17">
        <v>3255.275275</v>
      </c>
      <c r="E499" s="17">
        <v>5130.7551020000001</v>
      </c>
    </row>
    <row r="500" spans="2:5" x14ac:dyDescent="0.25">
      <c r="B500" s="171" t="s">
        <v>528</v>
      </c>
      <c r="C500" s="171">
        <v>300</v>
      </c>
      <c r="D500" s="17">
        <v>3255.3480669999999</v>
      </c>
      <c r="E500" s="17">
        <v>15584.275433000001</v>
      </c>
    </row>
    <row r="501" spans="2:5" x14ac:dyDescent="0.25">
      <c r="B501" s="171" t="s">
        <v>529</v>
      </c>
      <c r="C501" s="171">
        <v>300</v>
      </c>
      <c r="D501" s="17">
        <v>3065.7055930000001</v>
      </c>
      <c r="E501" s="17">
        <v>10897.004736000001</v>
      </c>
    </row>
    <row r="502" spans="2:5" x14ac:dyDescent="0.25">
      <c r="B502" s="171" t="s">
        <v>530</v>
      </c>
      <c r="C502" s="171">
        <v>300</v>
      </c>
      <c r="D502" s="17">
        <v>4076.3071399999999</v>
      </c>
      <c r="E502" s="17">
        <v>7612.2426370000003</v>
      </c>
    </row>
    <row r="503" spans="2:5" x14ac:dyDescent="0.25">
      <c r="B503" s="171" t="s">
        <v>531</v>
      </c>
      <c r="C503" s="171">
        <v>300</v>
      </c>
      <c r="D503" s="17">
        <v>4600</v>
      </c>
      <c r="E503" s="17">
        <v>27380.452363</v>
      </c>
    </row>
    <row r="504" spans="2:5" x14ac:dyDescent="0.25">
      <c r="B504" s="171" t="s">
        <v>532</v>
      </c>
      <c r="C504" s="171">
        <v>300</v>
      </c>
      <c r="D504" s="17">
        <v>4600</v>
      </c>
      <c r="E504" s="17">
        <v>12399.813676</v>
      </c>
    </row>
    <row r="505" spans="2:5" x14ac:dyDescent="0.25">
      <c r="B505" s="171" t="s">
        <v>533</v>
      </c>
      <c r="C505" s="171">
        <v>300</v>
      </c>
      <c r="D505" s="17">
        <v>3889.3784059999998</v>
      </c>
      <c r="E505" s="17">
        <v>20930.017610999999</v>
      </c>
    </row>
    <row r="506" spans="2:5" x14ac:dyDescent="0.25">
      <c r="B506" s="171" t="s">
        <v>534</v>
      </c>
      <c r="C506" s="171">
        <v>300</v>
      </c>
      <c r="D506" s="17">
        <v>3671.9060119999999</v>
      </c>
      <c r="E506" s="17">
        <v>12265.859261</v>
      </c>
    </row>
    <row r="507" spans="2:5" x14ac:dyDescent="0.25">
      <c r="B507" s="171" t="s">
        <v>535</v>
      </c>
      <c r="C507" s="171">
        <v>300</v>
      </c>
      <c r="D507" s="17">
        <v>4119.4505250000002</v>
      </c>
      <c r="E507" s="17">
        <v>28099.369477</v>
      </c>
    </row>
    <row r="508" spans="2:5" x14ac:dyDescent="0.25">
      <c r="B508" s="171" t="s">
        <v>536</v>
      </c>
      <c r="C508" s="171">
        <v>300</v>
      </c>
      <c r="D508" s="17">
        <v>3426.8675739999999</v>
      </c>
      <c r="E508" s="17">
        <v>10967.384996000001</v>
      </c>
    </row>
    <row r="509" spans="2:5" x14ac:dyDescent="0.25">
      <c r="B509" s="171" t="s">
        <v>537</v>
      </c>
      <c r="C509" s="171">
        <v>300</v>
      </c>
      <c r="D509" s="17">
        <v>1108.9123589999999</v>
      </c>
      <c r="E509" s="17">
        <v>35331.59792</v>
      </c>
    </row>
    <row r="510" spans="2:5" x14ac:dyDescent="0.25">
      <c r="B510" s="171" t="s">
        <v>538</v>
      </c>
      <c r="C510" s="171">
        <v>300</v>
      </c>
      <c r="D510" s="17">
        <v>900</v>
      </c>
      <c r="E510" s="17">
        <v>11298.150768</v>
      </c>
    </row>
    <row r="511" spans="2:5" x14ac:dyDescent="0.25">
      <c r="B511" s="171" t="s">
        <v>539</v>
      </c>
      <c r="C511" s="171">
        <v>300</v>
      </c>
      <c r="D511" s="17">
        <v>3773.530886</v>
      </c>
      <c r="E511" s="17">
        <v>6638.6019610000003</v>
      </c>
    </row>
    <row r="512" spans="2:5" x14ac:dyDescent="0.25">
      <c r="B512" s="171" t="s">
        <v>540</v>
      </c>
      <c r="C512" s="171">
        <v>300</v>
      </c>
      <c r="D512" s="17">
        <v>4600</v>
      </c>
      <c r="E512" s="17">
        <v>17454.05501</v>
      </c>
    </row>
    <row r="513" spans="2:5" x14ac:dyDescent="0.25">
      <c r="B513" s="171" t="s">
        <v>541</v>
      </c>
      <c r="C513" s="171">
        <v>300</v>
      </c>
      <c r="D513" s="17">
        <v>4600</v>
      </c>
      <c r="E513" s="17">
        <v>12470.165362</v>
      </c>
    </row>
    <row r="514" spans="2:5" x14ac:dyDescent="0.25">
      <c r="B514" s="171" t="s">
        <v>542</v>
      </c>
      <c r="C514" s="171">
        <v>300</v>
      </c>
      <c r="D514" s="17">
        <v>4600</v>
      </c>
      <c r="E514" s="17">
        <v>21500.015338000001</v>
      </c>
    </row>
    <row r="515" spans="2:5" x14ac:dyDescent="0.25">
      <c r="B515" s="171" t="s">
        <v>543</v>
      </c>
      <c r="C515" s="171">
        <v>300</v>
      </c>
      <c r="D515" s="17">
        <v>3732.8653559999998</v>
      </c>
      <c r="E515" s="17">
        <v>11203.898211</v>
      </c>
    </row>
    <row r="516" spans="2:5" x14ac:dyDescent="0.25">
      <c r="B516" s="171" t="s">
        <v>544</v>
      </c>
      <c r="C516" s="171">
        <v>300</v>
      </c>
      <c r="D516" s="17">
        <v>4350.2609069999999</v>
      </c>
      <c r="E516" s="17">
        <v>17744.088306000001</v>
      </c>
    </row>
    <row r="517" spans="2:5" x14ac:dyDescent="0.25">
      <c r="B517" s="171" t="s">
        <v>545</v>
      </c>
      <c r="C517" s="171">
        <v>300</v>
      </c>
      <c r="D517" s="17">
        <v>4137.7964119999997</v>
      </c>
      <c r="E517" s="17">
        <v>9830.9096329999993</v>
      </c>
    </row>
    <row r="518" spans="2:5" x14ac:dyDescent="0.25">
      <c r="B518" s="171" t="s">
        <v>546</v>
      </c>
      <c r="C518" s="171">
        <v>300</v>
      </c>
      <c r="D518" s="17">
        <v>4098.567841</v>
      </c>
      <c r="E518" s="17">
        <v>16294.869694000001</v>
      </c>
    </row>
    <row r="519" spans="2:5" hidden="1" x14ac:dyDescent="0.25">
      <c r="B519" s="171" t="s">
        <v>547</v>
      </c>
      <c r="C519" s="171">
        <v>200</v>
      </c>
      <c r="D519" s="17">
        <v>4162.2455570000002</v>
      </c>
      <c r="E519" s="17">
        <v>6375.1854720000001</v>
      </c>
    </row>
    <row r="520" spans="2:5" hidden="1" x14ac:dyDescent="0.25">
      <c r="B520" s="171" t="s">
        <v>548</v>
      </c>
      <c r="C520" s="171">
        <v>200</v>
      </c>
      <c r="D520" s="17">
        <v>3222.3931379999999</v>
      </c>
      <c r="E520" s="17">
        <v>4929.2586739999997</v>
      </c>
    </row>
    <row r="521" spans="2:5" x14ac:dyDescent="0.25">
      <c r="B521" s="171" t="s">
        <v>549</v>
      </c>
      <c r="C521" s="171">
        <v>300</v>
      </c>
      <c r="D521" s="17">
        <v>900</v>
      </c>
      <c r="E521" s="17">
        <v>4631.8166259999998</v>
      </c>
    </row>
    <row r="522" spans="2:5" x14ac:dyDescent="0.25">
      <c r="B522" s="171" t="s">
        <v>550</v>
      </c>
      <c r="C522" s="171">
        <v>300</v>
      </c>
      <c r="D522" s="17">
        <v>900</v>
      </c>
      <c r="E522" s="17">
        <v>4722.9207909999996</v>
      </c>
    </row>
    <row r="523" spans="2:5" x14ac:dyDescent="0.25">
      <c r="B523" s="171" t="s">
        <v>551</v>
      </c>
      <c r="C523" s="171">
        <v>300</v>
      </c>
      <c r="D523" s="17">
        <v>3357.6230650000002</v>
      </c>
      <c r="E523" s="17">
        <v>5661.0869009999997</v>
      </c>
    </row>
    <row r="524" spans="2:5" x14ac:dyDescent="0.25">
      <c r="B524" s="171" t="s">
        <v>552</v>
      </c>
      <c r="C524" s="171">
        <v>300</v>
      </c>
      <c r="D524" s="17">
        <v>3968.3656190000002</v>
      </c>
      <c r="E524" s="17">
        <v>13487.824011999999</v>
      </c>
    </row>
    <row r="525" spans="2:5" x14ac:dyDescent="0.25">
      <c r="B525" s="171" t="s">
        <v>553</v>
      </c>
      <c r="C525" s="171">
        <v>300</v>
      </c>
      <c r="D525" s="17">
        <v>3685.6136120000001</v>
      </c>
      <c r="E525" s="17">
        <v>7909.3860670000004</v>
      </c>
    </row>
    <row r="526" spans="2:5" x14ac:dyDescent="0.25">
      <c r="B526" s="171" t="s">
        <v>554</v>
      </c>
      <c r="C526" s="171">
        <v>300</v>
      </c>
      <c r="D526" s="17">
        <v>4004.8914180000002</v>
      </c>
      <c r="E526" s="17">
        <v>7316.9070309999997</v>
      </c>
    </row>
    <row r="527" spans="2:5" x14ac:dyDescent="0.25">
      <c r="B527" s="171" t="s">
        <v>555</v>
      </c>
      <c r="C527" s="171">
        <v>300</v>
      </c>
      <c r="D527" s="17">
        <v>2851.1042550000002</v>
      </c>
      <c r="E527" s="17">
        <v>6821.1724029999996</v>
      </c>
    </row>
    <row r="528" spans="2:5" x14ac:dyDescent="0.25">
      <c r="B528" s="171" t="s">
        <v>556</v>
      </c>
      <c r="C528" s="171">
        <v>300</v>
      </c>
      <c r="D528" s="17">
        <v>2443.7230840000002</v>
      </c>
      <c r="E528" s="17">
        <v>11279.024525999999</v>
      </c>
    </row>
    <row r="529" spans="2:5" x14ac:dyDescent="0.25">
      <c r="B529" s="171" t="s">
        <v>557</v>
      </c>
      <c r="C529" s="171">
        <v>300</v>
      </c>
      <c r="D529" s="17">
        <v>4437.1304380000001</v>
      </c>
      <c r="E529" s="17">
        <v>57138.871120999996</v>
      </c>
    </row>
    <row r="530" spans="2:5" x14ac:dyDescent="0.25">
      <c r="B530" s="171" t="s">
        <v>558</v>
      </c>
      <c r="C530" s="171">
        <v>300</v>
      </c>
      <c r="D530" s="17">
        <v>4600</v>
      </c>
      <c r="E530" s="17">
        <v>75709.513397999996</v>
      </c>
    </row>
    <row r="531" spans="2:5" x14ac:dyDescent="0.25">
      <c r="B531" s="171" t="s">
        <v>559</v>
      </c>
      <c r="C531" s="171">
        <v>300</v>
      </c>
      <c r="D531" s="17">
        <v>4600</v>
      </c>
      <c r="E531" s="17">
        <v>15593.407404</v>
      </c>
    </row>
    <row r="532" spans="2:5" x14ac:dyDescent="0.25">
      <c r="B532" s="171" t="s">
        <v>560</v>
      </c>
      <c r="C532" s="171">
        <v>300</v>
      </c>
      <c r="D532" s="17">
        <v>4524.7606750000004</v>
      </c>
      <c r="E532" s="17">
        <v>8961.011767</v>
      </c>
    </row>
    <row r="533" spans="2:5" x14ac:dyDescent="0.25">
      <c r="B533" s="171" t="s">
        <v>561</v>
      </c>
      <c r="C533" s="171">
        <v>300</v>
      </c>
      <c r="D533" s="17">
        <v>1611.7488249999999</v>
      </c>
      <c r="E533" s="17">
        <v>21493.180853999998</v>
      </c>
    </row>
    <row r="534" spans="2:5" x14ac:dyDescent="0.25">
      <c r="B534" s="171" t="s">
        <v>562</v>
      </c>
      <c r="C534" s="171">
        <v>300</v>
      </c>
      <c r="D534" s="17">
        <v>900</v>
      </c>
      <c r="E534" s="17">
        <v>8450.2350619999997</v>
      </c>
    </row>
    <row r="535" spans="2:5" x14ac:dyDescent="0.25">
      <c r="B535" s="171" t="s">
        <v>563</v>
      </c>
      <c r="C535" s="171">
        <v>300</v>
      </c>
      <c r="D535" s="17">
        <v>3411.8417519999998</v>
      </c>
      <c r="E535" s="17">
        <v>6683.4717220000002</v>
      </c>
    </row>
    <row r="536" spans="2:5" x14ac:dyDescent="0.25">
      <c r="B536" s="171" t="s">
        <v>564</v>
      </c>
      <c r="C536" s="171">
        <v>300</v>
      </c>
      <c r="D536" s="17">
        <v>4600</v>
      </c>
      <c r="E536" s="17">
        <v>16367.491733999999</v>
      </c>
    </row>
    <row r="537" spans="2:5" x14ac:dyDescent="0.25">
      <c r="B537" s="171" t="s">
        <v>565</v>
      </c>
      <c r="C537" s="171">
        <v>300</v>
      </c>
      <c r="D537" s="17">
        <v>4600</v>
      </c>
      <c r="E537" s="17">
        <v>12262.795317</v>
      </c>
    </row>
    <row r="538" spans="2:5" x14ac:dyDescent="0.25">
      <c r="B538" s="171" t="s">
        <v>566</v>
      </c>
      <c r="C538" s="171">
        <v>300</v>
      </c>
      <c r="D538" s="17">
        <v>4600</v>
      </c>
      <c r="E538" s="17">
        <v>21748.272927999999</v>
      </c>
    </row>
    <row r="539" spans="2:5" x14ac:dyDescent="0.25">
      <c r="B539" s="171" t="s">
        <v>567</v>
      </c>
      <c r="C539" s="171">
        <v>300</v>
      </c>
      <c r="D539" s="17">
        <v>4459.3588829999999</v>
      </c>
      <c r="E539" s="17">
        <v>10803.220151</v>
      </c>
    </row>
    <row r="540" spans="2:5" x14ac:dyDescent="0.25">
      <c r="B540" s="171" t="s">
        <v>568</v>
      </c>
      <c r="C540" s="171">
        <v>300</v>
      </c>
      <c r="D540" s="17">
        <v>4600</v>
      </c>
      <c r="E540" s="17">
        <v>17833.057367000001</v>
      </c>
    </row>
    <row r="541" spans="2:5" hidden="1" x14ac:dyDescent="0.25">
      <c r="B541" s="171" t="s">
        <v>569</v>
      </c>
      <c r="C541" s="171">
        <v>200</v>
      </c>
      <c r="D541" s="17">
        <v>4600</v>
      </c>
      <c r="E541" s="17">
        <v>11670.839002000001</v>
      </c>
    </row>
    <row r="542" spans="2:5" x14ac:dyDescent="0.25">
      <c r="B542" s="171" t="s">
        <v>570</v>
      </c>
      <c r="C542" s="171">
        <v>300</v>
      </c>
      <c r="D542" s="17">
        <v>4600</v>
      </c>
      <c r="E542" s="17">
        <v>20130.571915</v>
      </c>
    </row>
    <row r="543" spans="2:5" x14ac:dyDescent="0.25">
      <c r="B543" s="171" t="s">
        <v>571</v>
      </c>
      <c r="C543" s="171">
        <v>300</v>
      </c>
      <c r="D543" s="17">
        <v>4600</v>
      </c>
      <c r="E543" s="17">
        <v>10907.125784</v>
      </c>
    </row>
    <row r="544" spans="2:5" x14ac:dyDescent="0.25">
      <c r="B544" s="171" t="s">
        <v>572</v>
      </c>
      <c r="C544" s="171">
        <v>300</v>
      </c>
      <c r="D544" s="17">
        <v>4177.3110479999996</v>
      </c>
      <c r="E544" s="17">
        <v>9759.9235790000002</v>
      </c>
    </row>
    <row r="545" spans="2:5" x14ac:dyDescent="0.25">
      <c r="B545" s="171" t="s">
        <v>573</v>
      </c>
      <c r="C545" s="171">
        <v>300</v>
      </c>
      <c r="D545" s="17">
        <v>900</v>
      </c>
      <c r="E545" s="17">
        <v>7749.2573190000003</v>
      </c>
    </row>
    <row r="546" spans="2:5" x14ac:dyDescent="0.25">
      <c r="B546" s="171" t="s">
        <v>574</v>
      </c>
      <c r="C546" s="171">
        <v>300</v>
      </c>
      <c r="D546" s="17">
        <v>975</v>
      </c>
      <c r="E546" s="17">
        <v>5044.1024610000004</v>
      </c>
    </row>
    <row r="547" spans="2:5" x14ac:dyDescent="0.25">
      <c r="B547" s="171" t="s">
        <v>575</v>
      </c>
      <c r="C547" s="171">
        <v>300</v>
      </c>
      <c r="D547" s="17">
        <v>3223.2355299999999</v>
      </c>
      <c r="E547" s="17">
        <v>5485.3472300000003</v>
      </c>
    </row>
    <row r="548" spans="2:5" x14ac:dyDescent="0.25">
      <c r="B548" s="171" t="s">
        <v>576</v>
      </c>
      <c r="C548" s="171">
        <v>300</v>
      </c>
      <c r="D548" s="17">
        <v>4600</v>
      </c>
      <c r="E548" s="17">
        <v>15866.689915999999</v>
      </c>
    </row>
    <row r="549" spans="2:5" x14ac:dyDescent="0.25">
      <c r="B549" s="171" t="s">
        <v>577</v>
      </c>
      <c r="C549" s="171">
        <v>300</v>
      </c>
      <c r="D549" s="17">
        <v>3963.2618160000002</v>
      </c>
      <c r="E549" s="17">
        <v>11828.989389</v>
      </c>
    </row>
    <row r="550" spans="2:5" x14ac:dyDescent="0.25">
      <c r="B550" s="171" t="s">
        <v>578</v>
      </c>
      <c r="C550" s="171">
        <v>300</v>
      </c>
      <c r="D550" s="17">
        <v>4484.0644979999997</v>
      </c>
      <c r="E550" s="17">
        <v>8890.3692169999995</v>
      </c>
    </row>
    <row r="551" spans="2:5" x14ac:dyDescent="0.25">
      <c r="B551" s="171" t="s">
        <v>579</v>
      </c>
      <c r="C551" s="171">
        <v>300</v>
      </c>
      <c r="D551" s="17">
        <v>2933.7878070000002</v>
      </c>
      <c r="E551" s="17">
        <v>7165.1608969999997</v>
      </c>
    </row>
    <row r="552" spans="2:5" x14ac:dyDescent="0.25">
      <c r="B552" s="171" t="s">
        <v>580</v>
      </c>
      <c r="C552" s="171">
        <v>300</v>
      </c>
      <c r="D552" s="17">
        <v>3973.2736450000002</v>
      </c>
      <c r="E552" s="17">
        <v>11233.704008000001</v>
      </c>
    </row>
    <row r="553" spans="2:5" x14ac:dyDescent="0.25">
      <c r="B553" s="171" t="s">
        <v>581</v>
      </c>
      <c r="C553" s="171">
        <v>300</v>
      </c>
      <c r="D553" s="17">
        <v>4324.2689959999998</v>
      </c>
      <c r="E553" s="17">
        <v>28208.087008999999</v>
      </c>
    </row>
    <row r="554" spans="2:5" x14ac:dyDescent="0.25">
      <c r="B554" s="171" t="s">
        <v>582</v>
      </c>
      <c r="C554" s="171">
        <v>300</v>
      </c>
      <c r="D554" s="17">
        <v>4367.2065709999997</v>
      </c>
      <c r="E554" s="17">
        <v>33700.389206</v>
      </c>
    </row>
    <row r="555" spans="2:5" x14ac:dyDescent="0.25">
      <c r="B555" s="171" t="s">
        <v>583</v>
      </c>
      <c r="C555" s="171">
        <v>300</v>
      </c>
      <c r="D555" s="17">
        <v>3995.4785240000001</v>
      </c>
      <c r="E555" s="17">
        <v>21584.028086999999</v>
      </c>
    </row>
    <row r="556" spans="2:5" x14ac:dyDescent="0.25">
      <c r="B556" s="171" t="s">
        <v>584</v>
      </c>
      <c r="C556" s="171">
        <v>300</v>
      </c>
      <c r="D556" s="17">
        <v>4600</v>
      </c>
      <c r="E556" s="17">
        <v>23540.534471999999</v>
      </c>
    </row>
    <row r="557" spans="2:5" x14ac:dyDescent="0.25">
      <c r="B557" s="171" t="s">
        <v>585</v>
      </c>
      <c r="C557" s="171">
        <v>300</v>
      </c>
      <c r="D557" s="17">
        <v>2657.9465409999998</v>
      </c>
      <c r="E557" s="17">
        <v>22986.943492999999</v>
      </c>
    </row>
    <row r="558" spans="2:5" x14ac:dyDescent="0.25">
      <c r="B558" s="171" t="s">
        <v>586</v>
      </c>
      <c r="C558" s="171">
        <v>300</v>
      </c>
      <c r="D558" s="17">
        <v>1899.154777</v>
      </c>
      <c r="E558" s="17">
        <v>21198.066554000001</v>
      </c>
    </row>
    <row r="559" spans="2:5" x14ac:dyDescent="0.25">
      <c r="B559" s="171" t="s">
        <v>587</v>
      </c>
      <c r="C559" s="171">
        <v>300</v>
      </c>
      <c r="D559" s="17">
        <v>4600</v>
      </c>
      <c r="E559" s="17">
        <v>19474.440696000001</v>
      </c>
    </row>
    <row r="560" spans="2:5" x14ac:dyDescent="0.25">
      <c r="B560" s="171" t="s">
        <v>588</v>
      </c>
      <c r="C560" s="171">
        <v>300</v>
      </c>
      <c r="D560" s="17">
        <v>4600</v>
      </c>
      <c r="E560" s="17">
        <v>19920.190921000001</v>
      </c>
    </row>
    <row r="561" spans="2:5" x14ac:dyDescent="0.25">
      <c r="B561" s="171" t="s">
        <v>589</v>
      </c>
      <c r="C561" s="171">
        <v>300</v>
      </c>
      <c r="D561" s="17">
        <v>4600</v>
      </c>
      <c r="E561" s="17">
        <v>12602.775935</v>
      </c>
    </row>
    <row r="562" spans="2:5" x14ac:dyDescent="0.25">
      <c r="B562" s="171" t="s">
        <v>590</v>
      </c>
      <c r="C562" s="171">
        <v>300</v>
      </c>
      <c r="D562" s="17">
        <v>4494.3857449999996</v>
      </c>
      <c r="E562" s="17">
        <v>21816.891038000002</v>
      </c>
    </row>
    <row r="563" spans="2:5" x14ac:dyDescent="0.25">
      <c r="B563" s="171" t="s">
        <v>591</v>
      </c>
      <c r="C563" s="171">
        <v>300</v>
      </c>
      <c r="D563" s="17">
        <v>3897.6552539999998</v>
      </c>
      <c r="E563" s="17">
        <v>11146.697693</v>
      </c>
    </row>
    <row r="564" spans="2:5" x14ac:dyDescent="0.25">
      <c r="B564" s="171" t="s">
        <v>592</v>
      </c>
      <c r="C564" s="171">
        <v>300</v>
      </c>
      <c r="D564" s="17">
        <v>1443.3678600000001</v>
      </c>
      <c r="E564" s="17">
        <v>13067.626458999999</v>
      </c>
    </row>
    <row r="565" spans="2:5" hidden="1" x14ac:dyDescent="0.25">
      <c r="B565" s="171" t="s">
        <v>593</v>
      </c>
      <c r="C565" s="171">
        <v>200</v>
      </c>
      <c r="D565" s="17">
        <v>4600</v>
      </c>
      <c r="E565" s="17">
        <v>11658.561036999999</v>
      </c>
    </row>
    <row r="566" spans="2:5" x14ac:dyDescent="0.25">
      <c r="B566" s="171" t="s">
        <v>594</v>
      </c>
      <c r="C566" s="171">
        <v>300</v>
      </c>
      <c r="D566" s="17">
        <v>4103.0666350000001</v>
      </c>
      <c r="E566" s="17">
        <v>17176.719441000001</v>
      </c>
    </row>
    <row r="567" spans="2:5" x14ac:dyDescent="0.25">
      <c r="B567" s="171" t="s">
        <v>595</v>
      </c>
      <c r="C567" s="171">
        <v>300</v>
      </c>
      <c r="D567" s="17">
        <v>3730.0073259999999</v>
      </c>
      <c r="E567" s="17">
        <v>21240.736911</v>
      </c>
    </row>
    <row r="568" spans="2:5" x14ac:dyDescent="0.25">
      <c r="B568" s="171" t="s">
        <v>596</v>
      </c>
      <c r="C568" s="171">
        <v>300</v>
      </c>
      <c r="D568" s="17">
        <v>4075.9767430000002</v>
      </c>
      <c r="E568" s="17">
        <v>13554.363785</v>
      </c>
    </row>
    <row r="569" spans="2:5" x14ac:dyDescent="0.25">
      <c r="B569" s="171" t="s">
        <v>597</v>
      </c>
      <c r="C569" s="171">
        <v>300</v>
      </c>
      <c r="D569" s="17">
        <v>1172.787777</v>
      </c>
      <c r="E569" s="17">
        <v>5085.9850859999997</v>
      </c>
    </row>
    <row r="570" spans="2:5" x14ac:dyDescent="0.25">
      <c r="B570" s="171" t="s">
        <v>598</v>
      </c>
      <c r="C570" s="171">
        <v>300</v>
      </c>
      <c r="D570" s="17">
        <v>900</v>
      </c>
      <c r="E570" s="17">
        <v>5075.738609</v>
      </c>
    </row>
    <row r="571" spans="2:5" x14ac:dyDescent="0.25">
      <c r="B571" s="171" t="s">
        <v>599</v>
      </c>
      <c r="C571" s="171">
        <v>300</v>
      </c>
      <c r="D571" s="17">
        <v>3205.7679929999999</v>
      </c>
      <c r="E571" s="17">
        <v>5793.3723630000004</v>
      </c>
    </row>
    <row r="572" spans="2:5" x14ac:dyDescent="0.25">
      <c r="B572" s="171" t="s">
        <v>600</v>
      </c>
      <c r="C572" s="171">
        <v>300</v>
      </c>
      <c r="D572" s="17">
        <v>4600</v>
      </c>
      <c r="E572" s="17">
        <v>16168.231999</v>
      </c>
    </row>
    <row r="573" spans="2:5" x14ac:dyDescent="0.25">
      <c r="B573" s="171" t="s">
        <v>601</v>
      </c>
      <c r="C573" s="171">
        <v>300</v>
      </c>
      <c r="D573" s="17">
        <v>3692.7396359999998</v>
      </c>
      <c r="E573" s="17">
        <v>11097.830883000001</v>
      </c>
    </row>
    <row r="574" spans="2:5" hidden="1" x14ac:dyDescent="0.25">
      <c r="B574" s="171" t="s">
        <v>602</v>
      </c>
      <c r="C574" s="171">
        <v>200</v>
      </c>
      <c r="D574" s="17">
        <v>4299.9744229999997</v>
      </c>
      <c r="E574" s="17">
        <v>11142.439818999999</v>
      </c>
    </row>
    <row r="575" spans="2:5" x14ac:dyDescent="0.25">
      <c r="B575" s="171" t="s">
        <v>603</v>
      </c>
      <c r="C575" s="171">
        <v>300</v>
      </c>
      <c r="D575" s="17">
        <v>3293.7085040000002</v>
      </c>
      <c r="E575" s="17">
        <v>8467.4603100000004</v>
      </c>
    </row>
    <row r="576" spans="2:5" x14ac:dyDescent="0.25">
      <c r="B576" s="171" t="s">
        <v>604</v>
      </c>
      <c r="C576" s="171">
        <v>300</v>
      </c>
      <c r="D576" s="17">
        <v>3552.827624</v>
      </c>
      <c r="E576" s="17">
        <v>9281.6778419999991</v>
      </c>
    </row>
    <row r="577" spans="2:5" x14ac:dyDescent="0.25">
      <c r="B577" s="171" t="s">
        <v>605</v>
      </c>
      <c r="C577" s="171">
        <v>300</v>
      </c>
      <c r="D577" s="17">
        <v>4600</v>
      </c>
      <c r="E577" s="17">
        <v>17410.699616000002</v>
      </c>
    </row>
    <row r="578" spans="2:5" x14ac:dyDescent="0.25">
      <c r="B578" s="171" t="s">
        <v>606</v>
      </c>
      <c r="C578" s="171">
        <v>300</v>
      </c>
      <c r="D578" s="17">
        <v>4600</v>
      </c>
      <c r="E578" s="17">
        <v>81005.875799999994</v>
      </c>
    </row>
    <row r="579" spans="2:5" x14ac:dyDescent="0.25">
      <c r="B579" s="171" t="s">
        <v>607</v>
      </c>
      <c r="C579" s="171">
        <v>300</v>
      </c>
      <c r="D579" s="17">
        <v>4600</v>
      </c>
      <c r="E579" s="17">
        <v>50956.364433000002</v>
      </c>
    </row>
    <row r="580" spans="2:5" x14ac:dyDescent="0.25">
      <c r="B580" s="171" t="s">
        <v>608</v>
      </c>
      <c r="C580" s="171">
        <v>300</v>
      </c>
      <c r="D580" s="17">
        <v>1990.063044</v>
      </c>
      <c r="E580" s="17">
        <v>25757.460169000002</v>
      </c>
    </row>
    <row r="581" spans="2:5" x14ac:dyDescent="0.25">
      <c r="B581" s="171" t="s">
        <v>609</v>
      </c>
      <c r="C581" s="171">
        <v>300</v>
      </c>
      <c r="D581" s="17">
        <v>2734.0985350000001</v>
      </c>
      <c r="E581" s="17">
        <v>25072.263257999999</v>
      </c>
    </row>
    <row r="582" spans="2:5" x14ac:dyDescent="0.25">
      <c r="B582" s="171" t="s">
        <v>610</v>
      </c>
      <c r="C582" s="171">
        <v>300</v>
      </c>
      <c r="D582" s="17">
        <v>3942.3588869999999</v>
      </c>
      <c r="E582" s="17">
        <v>25275.050025</v>
      </c>
    </row>
    <row r="583" spans="2:5" x14ac:dyDescent="0.25">
      <c r="B583" s="171" t="s">
        <v>611</v>
      </c>
      <c r="C583" s="171">
        <v>300</v>
      </c>
      <c r="D583" s="17">
        <v>4600</v>
      </c>
      <c r="E583" s="17">
        <v>16303.1921</v>
      </c>
    </row>
    <row r="584" spans="2:5" x14ac:dyDescent="0.25">
      <c r="B584" s="171" t="s">
        <v>612</v>
      </c>
      <c r="C584" s="171">
        <v>300</v>
      </c>
      <c r="D584" s="17">
        <v>4600</v>
      </c>
      <c r="E584" s="17">
        <v>15853.962766000001</v>
      </c>
    </row>
    <row r="585" spans="2:5" x14ac:dyDescent="0.25">
      <c r="B585" s="171" t="s">
        <v>613</v>
      </c>
      <c r="C585" s="171">
        <v>300</v>
      </c>
      <c r="D585" s="17">
        <v>4600</v>
      </c>
      <c r="E585" s="17">
        <v>12354.866910999999</v>
      </c>
    </row>
    <row r="586" spans="2:5" x14ac:dyDescent="0.25">
      <c r="B586" s="171" t="s">
        <v>614</v>
      </c>
      <c r="C586" s="171">
        <v>300</v>
      </c>
      <c r="D586" s="17">
        <v>4490.2837669999999</v>
      </c>
      <c r="E586" s="17">
        <v>22884.384753999999</v>
      </c>
    </row>
    <row r="587" spans="2:5" x14ac:dyDescent="0.25">
      <c r="B587" s="171" t="s">
        <v>615</v>
      </c>
      <c r="C587" s="171">
        <v>300</v>
      </c>
      <c r="D587" s="17">
        <v>4600</v>
      </c>
      <c r="E587" s="17">
        <v>11485.790276</v>
      </c>
    </row>
    <row r="588" spans="2:5" x14ac:dyDescent="0.25">
      <c r="B588" s="171" t="s">
        <v>616</v>
      </c>
      <c r="C588" s="171">
        <v>300</v>
      </c>
      <c r="D588" s="17">
        <v>800</v>
      </c>
      <c r="E588" s="17">
        <v>12363.075785999999</v>
      </c>
    </row>
    <row r="589" spans="2:5" x14ac:dyDescent="0.25">
      <c r="B589" s="171" t="s">
        <v>617</v>
      </c>
      <c r="C589" s="171">
        <v>300</v>
      </c>
      <c r="D589" s="17">
        <v>4600</v>
      </c>
      <c r="E589" s="17">
        <v>32234.878418</v>
      </c>
    </row>
    <row r="590" spans="2:5" x14ac:dyDescent="0.25">
      <c r="B590" s="171" t="s">
        <v>618</v>
      </c>
      <c r="C590" s="171">
        <v>300</v>
      </c>
      <c r="D590" s="17">
        <v>4600</v>
      </c>
      <c r="E590" s="17">
        <v>141107.92433800001</v>
      </c>
    </row>
    <row r="591" spans="2:5" x14ac:dyDescent="0.25">
      <c r="B591" s="171" t="s">
        <v>619</v>
      </c>
      <c r="C591" s="171">
        <v>300</v>
      </c>
      <c r="D591" s="17">
        <v>3883.8668819999998</v>
      </c>
      <c r="E591" s="17">
        <v>31010.561250999999</v>
      </c>
    </row>
    <row r="592" spans="2:5" x14ac:dyDescent="0.25">
      <c r="B592" s="171" t="s">
        <v>620</v>
      </c>
      <c r="C592" s="171">
        <v>300</v>
      </c>
      <c r="D592" s="17">
        <v>2506.8286149999999</v>
      </c>
      <c r="E592" s="17">
        <v>16669.788434999999</v>
      </c>
    </row>
    <row r="593" spans="2:5" x14ac:dyDescent="0.25">
      <c r="B593" s="171" t="s">
        <v>621</v>
      </c>
      <c r="C593" s="171">
        <v>300</v>
      </c>
      <c r="D593" s="17">
        <v>928.71653700000002</v>
      </c>
      <c r="E593" s="17">
        <v>6184.3752420000001</v>
      </c>
    </row>
    <row r="594" spans="2:5" x14ac:dyDescent="0.25">
      <c r="B594" s="171" t="s">
        <v>622</v>
      </c>
      <c r="C594" s="171">
        <v>300</v>
      </c>
      <c r="D594" s="17">
        <v>900</v>
      </c>
      <c r="E594" s="17">
        <v>6006.1330669999998</v>
      </c>
    </row>
    <row r="595" spans="2:5" x14ac:dyDescent="0.25">
      <c r="B595" s="171" t="s">
        <v>623</v>
      </c>
      <c r="C595" s="171">
        <v>300</v>
      </c>
      <c r="D595" s="17">
        <v>3442.8623769999999</v>
      </c>
      <c r="E595" s="17">
        <v>5851.8082850000001</v>
      </c>
    </row>
    <row r="596" spans="2:5" x14ac:dyDescent="0.25">
      <c r="B596" s="171" t="s">
        <v>624</v>
      </c>
      <c r="C596" s="171">
        <v>300</v>
      </c>
      <c r="D596" s="17">
        <v>3564.01685</v>
      </c>
      <c r="E596" s="17">
        <v>17286.495714000001</v>
      </c>
    </row>
    <row r="597" spans="2:5" x14ac:dyDescent="0.25">
      <c r="B597" s="171" t="s">
        <v>625</v>
      </c>
      <c r="C597" s="171">
        <v>300</v>
      </c>
      <c r="D597" s="17">
        <v>4600</v>
      </c>
      <c r="E597" s="17">
        <v>12362.438343</v>
      </c>
    </row>
    <row r="598" spans="2:5" x14ac:dyDescent="0.25">
      <c r="B598" s="171" t="s">
        <v>626</v>
      </c>
      <c r="C598" s="171">
        <v>300</v>
      </c>
      <c r="D598" s="17">
        <v>4600</v>
      </c>
      <c r="E598" s="17">
        <v>20280.299361000001</v>
      </c>
    </row>
    <row r="599" spans="2:5" x14ac:dyDescent="0.25">
      <c r="B599" s="171" t="s">
        <v>627</v>
      </c>
      <c r="C599" s="171">
        <v>300</v>
      </c>
      <c r="D599" s="17">
        <v>4600</v>
      </c>
      <c r="E599" s="17">
        <v>10524.121309</v>
      </c>
    </row>
    <row r="600" spans="2:5" x14ac:dyDescent="0.25">
      <c r="B600" s="171" t="s">
        <v>628</v>
      </c>
      <c r="C600" s="171">
        <v>300</v>
      </c>
      <c r="D600" s="17">
        <v>1838.3966350000001</v>
      </c>
      <c r="E600" s="17">
        <v>15468.193179</v>
      </c>
    </row>
    <row r="601" spans="2:5" x14ac:dyDescent="0.25">
      <c r="B601" s="171" t="s">
        <v>629</v>
      </c>
      <c r="C601" s="171">
        <v>300</v>
      </c>
      <c r="D601" s="17">
        <v>4383.316339</v>
      </c>
      <c r="E601" s="17">
        <v>35980.073600999996</v>
      </c>
    </row>
    <row r="602" spans="2:5" x14ac:dyDescent="0.25">
      <c r="B602" s="171" t="s">
        <v>630</v>
      </c>
      <c r="C602" s="171">
        <v>300</v>
      </c>
      <c r="D602" s="17">
        <v>3968.1235350000002</v>
      </c>
      <c r="E602" s="17">
        <v>35757.890615999997</v>
      </c>
    </row>
    <row r="603" spans="2:5" x14ac:dyDescent="0.25">
      <c r="B603" s="171" t="s">
        <v>631</v>
      </c>
      <c r="C603" s="171">
        <v>300</v>
      </c>
      <c r="D603" s="17">
        <v>3813.3186569999998</v>
      </c>
      <c r="E603" s="17">
        <v>9821.3553449999999</v>
      </c>
    </row>
    <row r="604" spans="2:5" x14ac:dyDescent="0.25">
      <c r="B604" s="171" t="s">
        <v>632</v>
      </c>
      <c r="C604" s="171">
        <v>300</v>
      </c>
      <c r="D604" s="17">
        <v>4600</v>
      </c>
      <c r="E604" s="17">
        <v>17007.135900000001</v>
      </c>
    </row>
    <row r="605" spans="2:5" x14ac:dyDescent="0.25">
      <c r="B605" s="171" t="s">
        <v>633</v>
      </c>
      <c r="C605" s="171">
        <v>300</v>
      </c>
      <c r="D605" s="17">
        <v>1252.9408820000001</v>
      </c>
      <c r="E605" s="17">
        <v>11000.083339000001</v>
      </c>
    </row>
    <row r="606" spans="2:5" x14ac:dyDescent="0.25">
      <c r="B606" s="171" t="s">
        <v>634</v>
      </c>
      <c r="C606" s="171">
        <v>300</v>
      </c>
      <c r="D606" s="17">
        <v>900</v>
      </c>
      <c r="E606" s="17">
        <v>12382.180523000001</v>
      </c>
    </row>
    <row r="607" spans="2:5" x14ac:dyDescent="0.25">
      <c r="B607" s="171" t="s">
        <v>635</v>
      </c>
      <c r="C607" s="171">
        <v>300</v>
      </c>
      <c r="D607" s="17">
        <v>3169.3691220000001</v>
      </c>
      <c r="E607" s="17">
        <v>8382.3098620000001</v>
      </c>
    </row>
    <row r="608" spans="2:5" x14ac:dyDescent="0.25">
      <c r="B608" s="171" t="s">
        <v>636</v>
      </c>
      <c r="C608" s="171">
        <v>300</v>
      </c>
      <c r="D608" s="17">
        <v>4600</v>
      </c>
      <c r="E608" s="17">
        <v>15873.432058</v>
      </c>
    </row>
    <row r="609" spans="2:5" x14ac:dyDescent="0.25">
      <c r="B609" s="171" t="s">
        <v>637</v>
      </c>
      <c r="C609" s="171">
        <v>300</v>
      </c>
      <c r="D609" s="17">
        <v>4600</v>
      </c>
      <c r="E609" s="17">
        <v>12385.966827</v>
      </c>
    </row>
    <row r="610" spans="2:5" x14ac:dyDescent="0.25">
      <c r="B610" s="171" t="s">
        <v>638</v>
      </c>
      <c r="C610" s="171">
        <v>300</v>
      </c>
      <c r="D610" s="17">
        <v>4412.9808990000001</v>
      </c>
      <c r="E610" s="17">
        <v>21016.905207</v>
      </c>
    </row>
    <row r="611" spans="2:5" x14ac:dyDescent="0.25">
      <c r="B611" s="171" t="s">
        <v>639</v>
      </c>
      <c r="C611" s="171">
        <v>300</v>
      </c>
      <c r="D611" s="17">
        <v>3144.2721280000001</v>
      </c>
      <c r="E611" s="17">
        <v>10526.252247</v>
      </c>
    </row>
    <row r="612" spans="2:5" x14ac:dyDescent="0.25">
      <c r="B612" s="171" t="s">
        <v>640</v>
      </c>
      <c r="C612" s="171">
        <v>300</v>
      </c>
      <c r="D612" s="17">
        <v>4468.7951750000002</v>
      </c>
      <c r="E612" s="17">
        <v>14251.560104</v>
      </c>
    </row>
    <row r="613" spans="2:5" x14ac:dyDescent="0.25">
      <c r="B613" s="171" t="s">
        <v>641</v>
      </c>
      <c r="C613" s="171">
        <v>300</v>
      </c>
      <c r="D613" s="17">
        <v>4600</v>
      </c>
      <c r="E613" s="17">
        <v>11928.840446</v>
      </c>
    </row>
    <row r="614" spans="2:5" x14ac:dyDescent="0.25">
      <c r="B614" s="171" t="s">
        <v>642</v>
      </c>
      <c r="C614" s="171">
        <v>300</v>
      </c>
      <c r="D614" s="17">
        <v>3846.2454029999999</v>
      </c>
      <c r="E614" s="17">
        <v>11227.719646</v>
      </c>
    </row>
    <row r="615" spans="2:5" x14ac:dyDescent="0.25">
      <c r="B615" s="171" t="s">
        <v>643</v>
      </c>
      <c r="C615" s="171">
        <v>300</v>
      </c>
      <c r="D615" s="17">
        <v>3649.0380420000001</v>
      </c>
      <c r="E615" s="17">
        <v>8048.8559160000004</v>
      </c>
    </row>
    <row r="616" spans="2:5" x14ac:dyDescent="0.25">
      <c r="B616" s="171" t="s">
        <v>644</v>
      </c>
      <c r="C616" s="171">
        <v>300</v>
      </c>
      <c r="D616" s="17">
        <v>3385.2839730000001</v>
      </c>
      <c r="E616" s="17">
        <v>11002.959852</v>
      </c>
    </row>
    <row r="617" spans="2:5" x14ac:dyDescent="0.25">
      <c r="B617" s="171" t="s">
        <v>645</v>
      </c>
      <c r="C617" s="171">
        <v>300</v>
      </c>
      <c r="D617" s="17">
        <v>1187.3331780000001</v>
      </c>
      <c r="E617" s="17">
        <v>6769.9682339999999</v>
      </c>
    </row>
    <row r="618" spans="2:5" x14ac:dyDescent="0.25">
      <c r="B618" s="171" t="s">
        <v>646</v>
      </c>
      <c r="C618" s="171">
        <v>300</v>
      </c>
      <c r="D618" s="17">
        <v>900</v>
      </c>
      <c r="E618" s="17">
        <v>5214.1910669999997</v>
      </c>
    </row>
    <row r="619" spans="2:5" x14ac:dyDescent="0.25">
      <c r="B619" s="171" t="s">
        <v>647</v>
      </c>
      <c r="C619" s="171">
        <v>300</v>
      </c>
      <c r="D619" s="17">
        <v>3185.0161459999999</v>
      </c>
      <c r="E619" s="17">
        <v>5546.2655910000003</v>
      </c>
    </row>
    <row r="620" spans="2:5" x14ac:dyDescent="0.25">
      <c r="B620" s="171" t="s">
        <v>648</v>
      </c>
      <c r="C620" s="171">
        <v>300</v>
      </c>
      <c r="D620" s="17">
        <v>4583.3612949999997</v>
      </c>
      <c r="E620" s="17">
        <v>16437.004357000002</v>
      </c>
    </row>
    <row r="621" spans="2:5" x14ac:dyDescent="0.25">
      <c r="B621" s="171" t="s">
        <v>649</v>
      </c>
      <c r="C621" s="171">
        <v>300</v>
      </c>
      <c r="D621" s="17">
        <v>3892.8358910000002</v>
      </c>
      <c r="E621" s="17">
        <v>11914.046638</v>
      </c>
    </row>
    <row r="622" spans="2:5" hidden="1" x14ac:dyDescent="0.25">
      <c r="B622" s="171" t="s">
        <v>650</v>
      </c>
      <c r="C622" s="171">
        <v>200</v>
      </c>
      <c r="D622" s="17">
        <v>4451.1574289999999</v>
      </c>
      <c r="E622" s="17">
        <v>9709.8241269999999</v>
      </c>
    </row>
    <row r="623" spans="2:5" x14ac:dyDescent="0.25">
      <c r="B623" s="171" t="s">
        <v>651</v>
      </c>
      <c r="C623" s="171">
        <v>300</v>
      </c>
      <c r="D623" s="17">
        <v>3128.5122409999999</v>
      </c>
      <c r="E623" s="17">
        <v>7927.1024799999996</v>
      </c>
    </row>
    <row r="624" spans="2:5" x14ac:dyDescent="0.25">
      <c r="B624" s="171" t="s">
        <v>652</v>
      </c>
      <c r="C624" s="171">
        <v>300</v>
      </c>
      <c r="D624" s="17">
        <v>4600</v>
      </c>
      <c r="E624" s="17">
        <v>14374.326654</v>
      </c>
    </row>
    <row r="625" spans="2:5" x14ac:dyDescent="0.25">
      <c r="B625" s="171" t="s">
        <v>653</v>
      </c>
      <c r="C625" s="171">
        <v>300</v>
      </c>
      <c r="D625" s="17">
        <v>4182.2876189999997</v>
      </c>
      <c r="E625" s="17">
        <v>18927.293460000001</v>
      </c>
    </row>
    <row r="626" spans="2:5" x14ac:dyDescent="0.25">
      <c r="B626" s="171" t="s">
        <v>654</v>
      </c>
      <c r="C626" s="171">
        <v>300</v>
      </c>
      <c r="D626" s="17">
        <v>4263.2074990000001</v>
      </c>
      <c r="E626" s="17">
        <v>52879.329945999998</v>
      </c>
    </row>
    <row r="627" spans="2:5" x14ac:dyDescent="0.25">
      <c r="B627" s="171" t="s">
        <v>655</v>
      </c>
      <c r="C627" s="171">
        <v>300</v>
      </c>
      <c r="D627" s="17">
        <v>4600</v>
      </c>
      <c r="E627" s="17">
        <v>31756.729793999999</v>
      </c>
    </row>
    <row r="628" spans="2:5" x14ac:dyDescent="0.25">
      <c r="B628" s="171" t="s">
        <v>656</v>
      </c>
      <c r="C628" s="171">
        <v>300</v>
      </c>
      <c r="D628" s="17">
        <v>4600</v>
      </c>
      <c r="E628" s="17">
        <v>23281.391476000001</v>
      </c>
    </row>
    <row r="629" spans="2:5" x14ac:dyDescent="0.25">
      <c r="B629" s="171" t="s">
        <v>657</v>
      </c>
      <c r="C629" s="171">
        <v>300</v>
      </c>
      <c r="D629" s="17">
        <v>1318.3104659999999</v>
      </c>
      <c r="E629" s="17">
        <v>9696.8515939999997</v>
      </c>
    </row>
    <row r="630" spans="2:5" x14ac:dyDescent="0.25">
      <c r="B630" s="171" t="s">
        <v>658</v>
      </c>
      <c r="C630" s="171">
        <v>300</v>
      </c>
      <c r="D630" s="17">
        <v>900</v>
      </c>
      <c r="E630" s="17">
        <v>8374.1602600000006</v>
      </c>
    </row>
    <row r="631" spans="2:5" x14ac:dyDescent="0.25">
      <c r="B631" s="171" t="s">
        <v>659</v>
      </c>
      <c r="C631" s="171">
        <v>300</v>
      </c>
      <c r="D631" s="17">
        <v>3709.8575970000002</v>
      </c>
      <c r="E631" s="17">
        <v>7033.519147</v>
      </c>
    </row>
    <row r="632" spans="2:5" x14ac:dyDescent="0.25">
      <c r="B632" s="171" t="s">
        <v>660</v>
      </c>
      <c r="C632" s="171">
        <v>300</v>
      </c>
      <c r="D632" s="17">
        <v>4467.3051400000004</v>
      </c>
      <c r="E632" s="17">
        <v>15845.72788</v>
      </c>
    </row>
    <row r="633" spans="2:5" x14ac:dyDescent="0.25">
      <c r="B633" s="171" t="s">
        <v>661</v>
      </c>
      <c r="C633" s="171">
        <v>300</v>
      </c>
      <c r="D633" s="17">
        <v>4600</v>
      </c>
      <c r="E633" s="17">
        <v>12253.485005</v>
      </c>
    </row>
    <row r="634" spans="2:5" x14ac:dyDescent="0.25">
      <c r="B634" s="171" t="s">
        <v>662</v>
      </c>
      <c r="C634" s="171">
        <v>300</v>
      </c>
      <c r="D634" s="17">
        <v>4174.2189239999998</v>
      </c>
      <c r="E634" s="17">
        <v>16117.341286999999</v>
      </c>
    </row>
    <row r="635" spans="2:5" x14ac:dyDescent="0.25">
      <c r="B635" s="171" t="s">
        <v>663</v>
      </c>
      <c r="C635" s="171">
        <v>300</v>
      </c>
      <c r="D635" s="17">
        <v>3139.497046</v>
      </c>
      <c r="E635" s="17">
        <v>10451.194453</v>
      </c>
    </row>
    <row r="636" spans="2:5" x14ac:dyDescent="0.25">
      <c r="B636" s="171" t="s">
        <v>664</v>
      </c>
      <c r="C636" s="171">
        <v>300</v>
      </c>
      <c r="D636" s="17">
        <v>4600</v>
      </c>
      <c r="E636" s="17">
        <v>39667.788223000003</v>
      </c>
    </row>
    <row r="637" spans="2:5" x14ac:dyDescent="0.25">
      <c r="B637" s="171" t="s">
        <v>665</v>
      </c>
      <c r="C637" s="171">
        <v>300</v>
      </c>
      <c r="D637" s="17">
        <v>4600</v>
      </c>
      <c r="E637" s="17">
        <v>43588.585007000001</v>
      </c>
    </row>
    <row r="638" spans="2:5" x14ac:dyDescent="0.25">
      <c r="B638" s="171" t="s">
        <v>666</v>
      </c>
      <c r="C638" s="171">
        <v>300</v>
      </c>
      <c r="D638" s="17">
        <v>4600</v>
      </c>
      <c r="E638" s="17">
        <v>90422.647802000007</v>
      </c>
    </row>
    <row r="639" spans="2:5" x14ac:dyDescent="0.25">
      <c r="B639" s="171" t="s">
        <v>667</v>
      </c>
      <c r="C639" s="171">
        <v>300</v>
      </c>
      <c r="D639" s="17">
        <v>4211.655452</v>
      </c>
      <c r="E639" s="17">
        <v>17506.916902000001</v>
      </c>
    </row>
    <row r="640" spans="2:5" x14ac:dyDescent="0.25">
      <c r="B640" s="171" t="s">
        <v>668</v>
      </c>
      <c r="C640" s="171">
        <v>300</v>
      </c>
      <c r="D640" s="17">
        <v>4408.4023230000003</v>
      </c>
      <c r="E640" s="17">
        <v>41377.557078999998</v>
      </c>
    </row>
    <row r="641" spans="2:5" x14ac:dyDescent="0.25">
      <c r="B641" s="171" t="s">
        <v>669</v>
      </c>
      <c r="C641" s="171">
        <v>300</v>
      </c>
      <c r="D641" s="17">
        <v>1495.136567</v>
      </c>
      <c r="E641" s="17">
        <v>27022.199709</v>
      </c>
    </row>
    <row r="642" spans="2:5" x14ac:dyDescent="0.25">
      <c r="B642" s="171" t="s">
        <v>670</v>
      </c>
      <c r="C642" s="171">
        <v>300</v>
      </c>
      <c r="D642" s="17">
        <v>900</v>
      </c>
      <c r="E642" s="17">
        <v>9680.2460480000009</v>
      </c>
    </row>
    <row r="643" spans="2:5" x14ac:dyDescent="0.25">
      <c r="B643" s="171" t="s">
        <v>671</v>
      </c>
      <c r="C643" s="171">
        <v>300</v>
      </c>
      <c r="D643" s="17">
        <v>4130.2482200000004</v>
      </c>
      <c r="E643" s="17">
        <v>8988.8058060000003</v>
      </c>
    </row>
    <row r="644" spans="2:5" x14ac:dyDescent="0.25">
      <c r="B644" s="171" t="s">
        <v>672</v>
      </c>
      <c r="C644" s="171">
        <v>300</v>
      </c>
      <c r="D644" s="17">
        <v>4600</v>
      </c>
      <c r="E644" s="17">
        <v>15609.448162000001</v>
      </c>
    </row>
    <row r="645" spans="2:5" x14ac:dyDescent="0.25">
      <c r="B645" s="171" t="s">
        <v>673</v>
      </c>
      <c r="C645" s="171">
        <v>300</v>
      </c>
      <c r="D645" s="17">
        <v>4600</v>
      </c>
      <c r="E645" s="17">
        <v>12835.155841</v>
      </c>
    </row>
    <row r="646" spans="2:5" x14ac:dyDescent="0.25">
      <c r="B646" s="171" t="s">
        <v>674</v>
      </c>
      <c r="C646" s="171">
        <v>300</v>
      </c>
      <c r="D646" s="17">
        <v>4600</v>
      </c>
      <c r="E646" s="17">
        <v>21610.330311000002</v>
      </c>
    </row>
    <row r="647" spans="2:5" x14ac:dyDescent="0.25">
      <c r="B647" s="171" t="s">
        <v>675</v>
      </c>
      <c r="C647" s="171">
        <v>300</v>
      </c>
      <c r="D647" s="17">
        <v>4600</v>
      </c>
      <c r="E647" s="17">
        <v>11544.380015999999</v>
      </c>
    </row>
    <row r="648" spans="2:5" x14ac:dyDescent="0.25">
      <c r="B648" s="171" t="s">
        <v>676</v>
      </c>
      <c r="C648" s="171">
        <v>300</v>
      </c>
      <c r="D648" s="17">
        <v>4600</v>
      </c>
      <c r="E648" s="17">
        <v>15315.070035000001</v>
      </c>
    </row>
    <row r="649" spans="2:5" hidden="1" x14ac:dyDescent="0.25">
      <c r="B649" s="171" t="s">
        <v>677</v>
      </c>
      <c r="C649" s="171">
        <v>200</v>
      </c>
      <c r="D649" s="17">
        <v>4600</v>
      </c>
      <c r="E649" s="17">
        <v>11748.017075</v>
      </c>
    </row>
    <row r="650" spans="2:5" x14ac:dyDescent="0.25">
      <c r="B650" s="171" t="s">
        <v>678</v>
      </c>
      <c r="C650" s="171">
        <v>300</v>
      </c>
      <c r="D650" s="17">
        <v>4064.065955</v>
      </c>
      <c r="E650" s="17">
        <v>10766.243838</v>
      </c>
    </row>
    <row r="651" spans="2:5" x14ac:dyDescent="0.25">
      <c r="B651" s="171" t="s">
        <v>679</v>
      </c>
      <c r="C651" s="171">
        <v>300</v>
      </c>
      <c r="D651" s="17">
        <v>4600</v>
      </c>
      <c r="E651" s="17">
        <v>26533.144713000002</v>
      </c>
    </row>
    <row r="652" spans="2:5" x14ac:dyDescent="0.25">
      <c r="B652" s="171" t="s">
        <v>680</v>
      </c>
      <c r="C652" s="171">
        <v>300</v>
      </c>
      <c r="D652" s="17">
        <v>4600</v>
      </c>
      <c r="E652" s="17">
        <v>33182.815029999998</v>
      </c>
    </row>
    <row r="653" spans="2:5" x14ac:dyDescent="0.25">
      <c r="B653" s="171" t="s">
        <v>681</v>
      </c>
      <c r="C653" s="171">
        <v>300</v>
      </c>
      <c r="D653" s="17">
        <v>1258.2872560000001</v>
      </c>
      <c r="E653" s="17">
        <v>11526.942632</v>
      </c>
    </row>
    <row r="654" spans="2:5" x14ac:dyDescent="0.25">
      <c r="B654" s="171" t="s">
        <v>682</v>
      </c>
      <c r="C654" s="171">
        <v>300</v>
      </c>
      <c r="D654" s="17">
        <v>900</v>
      </c>
      <c r="E654" s="17">
        <v>12731.374358999999</v>
      </c>
    </row>
    <row r="655" spans="2:5" x14ac:dyDescent="0.25">
      <c r="B655" s="171" t="s">
        <v>683</v>
      </c>
      <c r="C655" s="171">
        <v>300</v>
      </c>
      <c r="D655" s="17">
        <v>4600</v>
      </c>
      <c r="E655" s="17">
        <v>11228.488895</v>
      </c>
    </row>
    <row r="656" spans="2:5" x14ac:dyDescent="0.25">
      <c r="B656" s="171" t="s">
        <v>684</v>
      </c>
      <c r="C656" s="171">
        <v>300</v>
      </c>
      <c r="D656" s="17">
        <v>4600</v>
      </c>
      <c r="E656" s="17">
        <v>15662.039032999999</v>
      </c>
    </row>
    <row r="657" spans="2:5" x14ac:dyDescent="0.25">
      <c r="B657" s="171" t="s">
        <v>685</v>
      </c>
      <c r="C657" s="171">
        <v>300</v>
      </c>
      <c r="D657" s="17">
        <v>4600</v>
      </c>
      <c r="E657" s="17">
        <v>12451.534314</v>
      </c>
    </row>
    <row r="658" spans="2:5" x14ac:dyDescent="0.25">
      <c r="B658" s="171" t="s">
        <v>686</v>
      </c>
      <c r="C658" s="171">
        <v>300</v>
      </c>
      <c r="D658" s="17">
        <v>4458.5621090000004</v>
      </c>
      <c r="E658" s="17">
        <v>21293.333181000002</v>
      </c>
    </row>
    <row r="659" spans="2:5" x14ac:dyDescent="0.25">
      <c r="B659" s="171" t="s">
        <v>687</v>
      </c>
      <c r="C659" s="171">
        <v>300</v>
      </c>
      <c r="D659" s="17">
        <v>4600</v>
      </c>
      <c r="E659" s="17">
        <v>12548.668281</v>
      </c>
    </row>
    <row r="660" spans="2:5" x14ac:dyDescent="0.25">
      <c r="B660" s="171" t="s">
        <v>688</v>
      </c>
      <c r="C660" s="171">
        <v>300</v>
      </c>
      <c r="D660" s="17">
        <v>3091.105188</v>
      </c>
      <c r="E660" s="17">
        <v>14090.045032</v>
      </c>
    </row>
    <row r="661" spans="2:5" hidden="1" x14ac:dyDescent="0.25">
      <c r="B661" s="171" t="s">
        <v>689</v>
      </c>
      <c r="C661" s="171">
        <v>200</v>
      </c>
      <c r="D661" s="17">
        <v>4508.8777559999999</v>
      </c>
      <c r="E661" s="17">
        <v>11573.695426</v>
      </c>
    </row>
    <row r="662" spans="2:5" x14ac:dyDescent="0.25">
      <c r="B662" s="171" t="s">
        <v>690</v>
      </c>
      <c r="C662" s="171">
        <v>300</v>
      </c>
      <c r="D662" s="17">
        <v>3956.6104059999998</v>
      </c>
      <c r="E662" s="17">
        <v>8717.2770519999995</v>
      </c>
    </row>
    <row r="663" spans="2:5" x14ac:dyDescent="0.25">
      <c r="B663" s="171" t="s">
        <v>691</v>
      </c>
      <c r="C663" s="171">
        <v>300</v>
      </c>
      <c r="D663" s="17">
        <v>4016.8902640000001</v>
      </c>
      <c r="E663" s="17">
        <v>7388.0404820000003</v>
      </c>
    </row>
    <row r="664" spans="2:5" x14ac:dyDescent="0.25">
      <c r="B664" s="171" t="s">
        <v>692</v>
      </c>
      <c r="C664" s="171">
        <v>300</v>
      </c>
      <c r="D664" s="17">
        <v>3696.8837429999999</v>
      </c>
      <c r="E664" s="17">
        <v>6072.3176190000004</v>
      </c>
    </row>
    <row r="665" spans="2:5" x14ac:dyDescent="0.25">
      <c r="B665" s="171" t="s">
        <v>693</v>
      </c>
      <c r="C665" s="171">
        <v>300</v>
      </c>
      <c r="D665" s="17">
        <v>824.5</v>
      </c>
      <c r="E665" s="17">
        <v>4870.6874820000003</v>
      </c>
    </row>
    <row r="666" spans="2:5" x14ac:dyDescent="0.25">
      <c r="B666" s="171" t="s">
        <v>694</v>
      </c>
      <c r="C666" s="171">
        <v>300</v>
      </c>
      <c r="D666" s="17">
        <v>1310.1416449999999</v>
      </c>
      <c r="E666" s="17">
        <v>3356.429427</v>
      </c>
    </row>
    <row r="667" spans="2:5" x14ac:dyDescent="0.25">
      <c r="B667" s="171" t="s">
        <v>695</v>
      </c>
      <c r="C667" s="171">
        <v>300</v>
      </c>
      <c r="D667" s="17">
        <v>2032.919263</v>
      </c>
      <c r="E667" s="17">
        <v>4203.7086849999996</v>
      </c>
    </row>
    <row r="668" spans="2:5" x14ac:dyDescent="0.25">
      <c r="B668" s="171" t="s">
        <v>696</v>
      </c>
      <c r="C668" s="171">
        <v>300</v>
      </c>
      <c r="D668" s="17">
        <v>1692.06656</v>
      </c>
      <c r="E668" s="17">
        <v>10298.731168</v>
      </c>
    </row>
    <row r="669" spans="2:5" x14ac:dyDescent="0.25">
      <c r="B669" s="171" t="s">
        <v>697</v>
      </c>
      <c r="C669" s="171">
        <v>300</v>
      </c>
      <c r="D669" s="17">
        <v>2035.9018100000001</v>
      </c>
      <c r="E669" s="17">
        <v>6514.1962050000002</v>
      </c>
    </row>
    <row r="670" spans="2:5" x14ac:dyDescent="0.25">
      <c r="B670" s="171" t="s">
        <v>698</v>
      </c>
      <c r="C670" s="171">
        <v>300</v>
      </c>
      <c r="D670" s="17">
        <v>3146.3454590000001</v>
      </c>
      <c r="E670" s="17">
        <v>6228.519961</v>
      </c>
    </row>
    <row r="671" spans="2:5" x14ac:dyDescent="0.25">
      <c r="B671" s="171" t="s">
        <v>699</v>
      </c>
      <c r="C671" s="171">
        <v>300</v>
      </c>
      <c r="D671" s="17">
        <v>3985.5444040000002</v>
      </c>
      <c r="E671" s="17">
        <v>7348.6383290000003</v>
      </c>
    </row>
    <row r="672" spans="2:5" x14ac:dyDescent="0.25">
      <c r="B672" s="171" t="s">
        <v>700</v>
      </c>
      <c r="C672" s="171">
        <v>300</v>
      </c>
      <c r="D672" s="17">
        <v>2833.4785470000002</v>
      </c>
      <c r="E672" s="17">
        <v>7358.2575210000005</v>
      </c>
    </row>
    <row r="673" spans="2:5" x14ac:dyDescent="0.25">
      <c r="B673" s="171" t="s">
        <v>701</v>
      </c>
      <c r="C673" s="171">
        <v>300</v>
      </c>
      <c r="D673" s="17">
        <v>4600</v>
      </c>
      <c r="E673" s="17">
        <v>8193.0426709999992</v>
      </c>
    </row>
    <row r="674" spans="2:5" x14ac:dyDescent="0.25">
      <c r="B674" s="171" t="s">
        <v>702</v>
      </c>
      <c r="C674" s="171">
        <v>300</v>
      </c>
      <c r="D674" s="17">
        <v>4063.3207200000002</v>
      </c>
      <c r="E674" s="17">
        <v>10371.035429</v>
      </c>
    </row>
    <row r="675" spans="2:5" hidden="1" x14ac:dyDescent="0.25">
      <c r="B675" s="171" t="s">
        <v>703</v>
      </c>
      <c r="C675" s="171">
        <v>200</v>
      </c>
      <c r="D675" s="17">
        <v>3893.0019139999999</v>
      </c>
      <c r="E675" s="17">
        <v>6030.9292720000003</v>
      </c>
    </row>
    <row r="676" spans="2:5" x14ac:dyDescent="0.25">
      <c r="B676" s="171" t="s">
        <v>704</v>
      </c>
      <c r="C676" s="171">
        <v>300</v>
      </c>
      <c r="D676" s="17">
        <v>2435.6873249999999</v>
      </c>
      <c r="E676" s="17">
        <v>4058.052694</v>
      </c>
    </row>
    <row r="677" spans="2:5" x14ac:dyDescent="0.25">
      <c r="B677" s="171" t="s">
        <v>705</v>
      </c>
      <c r="C677" s="171">
        <v>300</v>
      </c>
      <c r="D677" s="17">
        <v>1200</v>
      </c>
      <c r="E677" s="17">
        <v>3852.2660980000001</v>
      </c>
    </row>
    <row r="678" spans="2:5" x14ac:dyDescent="0.25">
      <c r="B678" s="171" t="s">
        <v>706</v>
      </c>
      <c r="C678" s="171">
        <v>300</v>
      </c>
      <c r="D678" s="17">
        <v>1118.414053</v>
      </c>
      <c r="E678" s="17">
        <v>2604.5209909999999</v>
      </c>
    </row>
    <row r="679" spans="2:5" x14ac:dyDescent="0.25">
      <c r="B679" s="171" t="s">
        <v>707</v>
      </c>
      <c r="C679" s="171">
        <v>300</v>
      </c>
      <c r="D679" s="171">
        <v>800</v>
      </c>
      <c r="E679" s="17">
        <v>3374.1133890000001</v>
      </c>
    </row>
    <row r="680" spans="2:5" x14ac:dyDescent="0.25">
      <c r="B680" s="171" t="s">
        <v>708</v>
      </c>
      <c r="C680" s="171">
        <v>300</v>
      </c>
      <c r="D680" s="171">
        <v>600</v>
      </c>
      <c r="E680" s="17">
        <v>6532.7131559999998</v>
      </c>
    </row>
    <row r="681" spans="2:5" x14ac:dyDescent="0.25">
      <c r="B681" s="171" t="s">
        <v>709</v>
      </c>
      <c r="C681" s="171">
        <v>300</v>
      </c>
      <c r="D681" s="17">
        <v>1976.7369859999999</v>
      </c>
      <c r="E681" s="17">
        <v>5981.1622310000002</v>
      </c>
    </row>
    <row r="682" spans="2:5" x14ac:dyDescent="0.25">
      <c r="B682" s="171" t="s">
        <v>710</v>
      </c>
      <c r="C682" s="171">
        <v>300</v>
      </c>
      <c r="D682" s="17">
        <v>1146.372494</v>
      </c>
      <c r="E682" s="17">
        <v>4974.8954670000003</v>
      </c>
    </row>
    <row r="683" spans="2:5" x14ac:dyDescent="0.25">
      <c r="B683" s="171" t="s">
        <v>711</v>
      </c>
      <c r="C683" s="171">
        <v>300</v>
      </c>
      <c r="D683" s="17">
        <v>1769.2920449999999</v>
      </c>
      <c r="E683" s="17">
        <v>5127.6217660000002</v>
      </c>
    </row>
    <row r="684" spans="2:5" x14ac:dyDescent="0.25">
      <c r="B684" s="171" t="s">
        <v>712</v>
      </c>
      <c r="C684" s="171">
        <v>300</v>
      </c>
      <c r="D684" s="17">
        <v>1472.113679</v>
      </c>
      <c r="E684" s="17">
        <v>5264.3046610000001</v>
      </c>
    </row>
    <row r="685" spans="2:5" x14ac:dyDescent="0.25">
      <c r="B685" s="171" t="s">
        <v>713</v>
      </c>
      <c r="C685" s="171">
        <v>300</v>
      </c>
      <c r="D685" s="17">
        <v>3191.3812269999999</v>
      </c>
      <c r="E685" s="17">
        <v>11427.445924</v>
      </c>
    </row>
    <row r="686" spans="2:5" x14ac:dyDescent="0.25">
      <c r="B686" s="171" t="s">
        <v>714</v>
      </c>
      <c r="C686" s="171">
        <v>300</v>
      </c>
      <c r="D686" s="17">
        <v>4212.5087910000002</v>
      </c>
      <c r="E686" s="17">
        <v>44230.865772999998</v>
      </c>
    </row>
    <row r="687" spans="2:5" x14ac:dyDescent="0.25">
      <c r="B687" s="171" t="s">
        <v>715</v>
      </c>
      <c r="C687" s="171">
        <v>300</v>
      </c>
      <c r="D687" s="17">
        <v>4600</v>
      </c>
      <c r="E687" s="17">
        <v>20838.000682999998</v>
      </c>
    </row>
    <row r="688" spans="2:5" x14ac:dyDescent="0.25">
      <c r="B688" s="171" t="s">
        <v>716</v>
      </c>
      <c r="C688" s="171">
        <v>300</v>
      </c>
      <c r="D688" s="17">
        <v>4600</v>
      </c>
      <c r="E688" s="17">
        <v>25928.055208999998</v>
      </c>
    </row>
    <row r="689" spans="2:5" x14ac:dyDescent="0.25">
      <c r="B689" s="171" t="s">
        <v>717</v>
      </c>
      <c r="C689" s="171">
        <v>300</v>
      </c>
      <c r="D689" s="17">
        <v>1909.1155060000001</v>
      </c>
      <c r="E689" s="17">
        <v>17654.520960999998</v>
      </c>
    </row>
    <row r="690" spans="2:5" x14ac:dyDescent="0.25">
      <c r="B690" s="171" t="s">
        <v>718</v>
      </c>
      <c r="C690" s="171">
        <v>300</v>
      </c>
      <c r="D690" s="17">
        <v>1688.757756</v>
      </c>
      <c r="E690" s="17">
        <v>10745.236652</v>
      </c>
    </row>
    <row r="691" spans="2:5" x14ac:dyDescent="0.25">
      <c r="B691" s="171" t="s">
        <v>719</v>
      </c>
      <c r="C691" s="171">
        <v>300</v>
      </c>
      <c r="D691" s="17">
        <v>4600</v>
      </c>
      <c r="E691" s="17">
        <v>8290.161951</v>
      </c>
    </row>
    <row r="692" spans="2:5" x14ac:dyDescent="0.25">
      <c r="B692" s="171" t="s">
        <v>720</v>
      </c>
      <c r="C692" s="171">
        <v>300</v>
      </c>
      <c r="D692" s="17">
        <v>2416.5912279999998</v>
      </c>
      <c r="E692" s="17">
        <v>14514.058287</v>
      </c>
    </row>
    <row r="693" spans="2:5" x14ac:dyDescent="0.25">
      <c r="B693" s="171" t="s">
        <v>721</v>
      </c>
      <c r="C693" s="171">
        <v>300</v>
      </c>
      <c r="D693" s="17">
        <v>4600</v>
      </c>
      <c r="E693" s="17">
        <v>12533.659313</v>
      </c>
    </row>
    <row r="694" spans="2:5" x14ac:dyDescent="0.25">
      <c r="B694" s="171" t="s">
        <v>722</v>
      </c>
      <c r="C694" s="171">
        <v>300</v>
      </c>
      <c r="D694" s="17">
        <v>4479.4891349999998</v>
      </c>
      <c r="E694" s="17">
        <v>16251.443547999999</v>
      </c>
    </row>
    <row r="695" spans="2:5" x14ac:dyDescent="0.25">
      <c r="B695" s="171" t="s">
        <v>723</v>
      </c>
      <c r="C695" s="171">
        <v>300</v>
      </c>
      <c r="D695" s="17">
        <v>4600</v>
      </c>
      <c r="E695" s="17">
        <v>10584.759613</v>
      </c>
    </row>
    <row r="696" spans="2:5" x14ac:dyDescent="0.25">
      <c r="B696" s="171" t="s">
        <v>724</v>
      </c>
      <c r="C696" s="171">
        <v>300</v>
      </c>
      <c r="D696" s="17">
        <v>1802.6235839999999</v>
      </c>
      <c r="E696" s="17">
        <v>11830.27757</v>
      </c>
    </row>
    <row r="697" spans="2:5" hidden="1" x14ac:dyDescent="0.25">
      <c r="B697" s="171" t="s">
        <v>725</v>
      </c>
      <c r="C697" s="171">
        <v>200</v>
      </c>
      <c r="D697" s="17">
        <v>4546.3234920000004</v>
      </c>
      <c r="E697" s="17">
        <v>10951.79999</v>
      </c>
    </row>
    <row r="698" spans="2:5" x14ac:dyDescent="0.25">
      <c r="B698" s="171" t="s">
        <v>726</v>
      </c>
      <c r="C698" s="171">
        <v>300</v>
      </c>
      <c r="D698" s="17">
        <v>4600</v>
      </c>
      <c r="E698" s="17">
        <v>17361.539134999999</v>
      </c>
    </row>
    <row r="699" spans="2:5" x14ac:dyDescent="0.25">
      <c r="B699" s="171" t="s">
        <v>727</v>
      </c>
      <c r="C699" s="171">
        <v>300</v>
      </c>
      <c r="D699" s="17">
        <v>4600</v>
      </c>
      <c r="E699" s="17">
        <v>15635.002913</v>
      </c>
    </row>
    <row r="700" spans="2:5" x14ac:dyDescent="0.25">
      <c r="B700" s="171" t="s">
        <v>728</v>
      </c>
      <c r="C700" s="171">
        <v>300</v>
      </c>
      <c r="D700" s="17">
        <v>4326.2174789999999</v>
      </c>
      <c r="E700" s="17">
        <v>13253.340286000001</v>
      </c>
    </row>
    <row r="701" spans="2:5" x14ac:dyDescent="0.25">
      <c r="B701" s="171" t="s">
        <v>729</v>
      </c>
      <c r="C701" s="171">
        <v>300</v>
      </c>
      <c r="D701" s="17">
        <v>1362.460617</v>
      </c>
      <c r="E701" s="17">
        <v>9663.9422940000004</v>
      </c>
    </row>
    <row r="702" spans="2:5" x14ac:dyDescent="0.25">
      <c r="B702" s="171" t="s">
        <v>730</v>
      </c>
      <c r="C702" s="171">
        <v>300</v>
      </c>
      <c r="D702" s="17">
        <v>1197.9999620000001</v>
      </c>
      <c r="E702" s="17">
        <v>8381.6740239999999</v>
      </c>
    </row>
    <row r="703" spans="2:5" x14ac:dyDescent="0.25">
      <c r="B703" s="171" t="s">
        <v>731</v>
      </c>
      <c r="C703" s="171">
        <v>300</v>
      </c>
      <c r="D703" s="17">
        <v>3707.9343140000001</v>
      </c>
      <c r="E703" s="17">
        <v>6607.1837500000001</v>
      </c>
    </row>
    <row r="704" spans="2:5" x14ac:dyDescent="0.25">
      <c r="B704" s="171" t="s">
        <v>732</v>
      </c>
      <c r="C704" s="171">
        <v>300</v>
      </c>
      <c r="D704" s="17">
        <v>4176.0278799999996</v>
      </c>
      <c r="E704" s="17">
        <v>14600.405892999999</v>
      </c>
    </row>
    <row r="705" spans="2:5" x14ac:dyDescent="0.25">
      <c r="B705" s="171" t="s">
        <v>733</v>
      </c>
      <c r="C705" s="171">
        <v>300</v>
      </c>
      <c r="D705" s="17">
        <v>4600</v>
      </c>
      <c r="E705" s="17">
        <v>12297.268007999999</v>
      </c>
    </row>
    <row r="706" spans="2:5" hidden="1" x14ac:dyDescent="0.25">
      <c r="B706" s="171" t="s">
        <v>734</v>
      </c>
      <c r="C706" s="171">
        <v>200</v>
      </c>
      <c r="D706" s="17">
        <v>4433.7256880000004</v>
      </c>
      <c r="E706" s="17">
        <v>9753.8189980000006</v>
      </c>
    </row>
    <row r="707" spans="2:5" x14ac:dyDescent="0.25">
      <c r="B707" s="171" t="s">
        <v>735</v>
      </c>
      <c r="C707" s="171">
        <v>300</v>
      </c>
      <c r="D707" s="17">
        <v>4372.9148800000003</v>
      </c>
      <c r="E707" s="17">
        <v>8669.8673859999999</v>
      </c>
    </row>
    <row r="708" spans="2:5" x14ac:dyDescent="0.25">
      <c r="B708" s="171" t="s">
        <v>736</v>
      </c>
      <c r="C708" s="171">
        <v>300</v>
      </c>
      <c r="D708" s="17">
        <v>2205.2333130000002</v>
      </c>
      <c r="E708" s="17">
        <v>11009.105695</v>
      </c>
    </row>
    <row r="709" spans="2:5" x14ac:dyDescent="0.25">
      <c r="B709" s="171" t="s">
        <v>737</v>
      </c>
      <c r="C709" s="171">
        <v>300</v>
      </c>
      <c r="D709" s="17">
        <v>4600</v>
      </c>
      <c r="E709" s="17">
        <v>15494.535172</v>
      </c>
    </row>
    <row r="710" spans="2:5" x14ac:dyDescent="0.25">
      <c r="B710" s="171" t="s">
        <v>738</v>
      </c>
      <c r="C710" s="171">
        <v>300</v>
      </c>
      <c r="D710" s="17">
        <v>4600</v>
      </c>
      <c r="E710" s="17">
        <v>69495.601530999993</v>
      </c>
    </row>
    <row r="711" spans="2:5" x14ac:dyDescent="0.25">
      <c r="B711" s="171" t="s">
        <v>739</v>
      </c>
      <c r="C711" s="171">
        <v>300</v>
      </c>
      <c r="D711" s="17">
        <v>4600</v>
      </c>
      <c r="E711" s="17">
        <v>48123.692708000002</v>
      </c>
    </row>
    <row r="712" spans="2:5" x14ac:dyDescent="0.25">
      <c r="B712" s="171" t="s">
        <v>740</v>
      </c>
      <c r="C712" s="171">
        <v>300</v>
      </c>
      <c r="D712" s="17">
        <v>1669.307867</v>
      </c>
      <c r="E712" s="17">
        <v>24200.472511</v>
      </c>
    </row>
    <row r="713" spans="2:5" x14ac:dyDescent="0.25">
      <c r="B713" s="171" t="s">
        <v>741</v>
      </c>
      <c r="C713" s="171">
        <v>300</v>
      </c>
      <c r="D713" s="17">
        <v>1326.9550650000001</v>
      </c>
      <c r="E713" s="17">
        <v>9945.5604280000007</v>
      </c>
    </row>
    <row r="714" spans="2:5" x14ac:dyDescent="0.25">
      <c r="B714" s="171" t="s">
        <v>742</v>
      </c>
      <c r="C714" s="171">
        <v>300</v>
      </c>
      <c r="D714" s="17">
        <v>1112.8261640000001</v>
      </c>
      <c r="E714" s="17">
        <v>8159.4365879999996</v>
      </c>
    </row>
    <row r="715" spans="2:5" hidden="1" x14ac:dyDescent="0.25">
      <c r="B715" s="171" t="s">
        <v>743</v>
      </c>
      <c r="C715" s="171">
        <v>200</v>
      </c>
      <c r="D715" s="17">
        <v>4600</v>
      </c>
      <c r="E715" s="17">
        <v>8441.0343659999999</v>
      </c>
    </row>
    <row r="716" spans="2:5" x14ac:dyDescent="0.25">
      <c r="B716" s="171" t="s">
        <v>744</v>
      </c>
      <c r="C716" s="171">
        <v>300</v>
      </c>
      <c r="D716" s="17">
        <v>4600</v>
      </c>
      <c r="E716" s="17">
        <v>15634.008841000001</v>
      </c>
    </row>
    <row r="717" spans="2:5" x14ac:dyDescent="0.25">
      <c r="B717" s="171" t="s">
        <v>745</v>
      </c>
      <c r="C717" s="171">
        <v>300</v>
      </c>
      <c r="D717" s="17">
        <v>4600</v>
      </c>
      <c r="E717" s="17">
        <v>12392.851112</v>
      </c>
    </row>
    <row r="718" spans="2:5" x14ac:dyDescent="0.25">
      <c r="B718" s="171" t="s">
        <v>746</v>
      </c>
      <c r="C718" s="171">
        <v>300</v>
      </c>
      <c r="D718" s="17">
        <v>4527.5971550000004</v>
      </c>
      <c r="E718" s="17">
        <v>16174.775822</v>
      </c>
    </row>
    <row r="719" spans="2:5" x14ac:dyDescent="0.25">
      <c r="B719" s="171" t="s">
        <v>747</v>
      </c>
      <c r="C719" s="171">
        <v>300</v>
      </c>
      <c r="D719" s="17">
        <v>3333.7175630000002</v>
      </c>
      <c r="E719" s="17">
        <v>10025.790223</v>
      </c>
    </row>
    <row r="720" spans="2:5" x14ac:dyDescent="0.25">
      <c r="B720" s="171" t="s">
        <v>748</v>
      </c>
      <c r="C720" s="171">
        <v>300</v>
      </c>
      <c r="D720" s="17">
        <v>3790.6184969999999</v>
      </c>
      <c r="E720" s="17">
        <v>12447.87076</v>
      </c>
    </row>
    <row r="721" spans="2:5" hidden="1" x14ac:dyDescent="0.25">
      <c r="B721" s="171" t="s">
        <v>749</v>
      </c>
      <c r="C721" s="171">
        <v>200</v>
      </c>
      <c r="D721" s="17">
        <v>4600</v>
      </c>
      <c r="E721" s="17">
        <v>11668.869849000001</v>
      </c>
    </row>
    <row r="722" spans="2:5" x14ac:dyDescent="0.25">
      <c r="B722" s="171" t="s">
        <v>750</v>
      </c>
      <c r="C722" s="171">
        <v>300</v>
      </c>
      <c r="D722" s="17">
        <v>4073.2395059999999</v>
      </c>
      <c r="E722" s="17">
        <v>16539.731618000002</v>
      </c>
    </row>
    <row r="723" spans="2:5" x14ac:dyDescent="0.25">
      <c r="B723" s="171" t="s">
        <v>751</v>
      </c>
      <c r="C723" s="171">
        <v>300</v>
      </c>
      <c r="D723" s="17">
        <v>4052.8481430000002</v>
      </c>
      <c r="E723" s="17">
        <v>10527.538402</v>
      </c>
    </row>
    <row r="724" spans="2:5" x14ac:dyDescent="0.25">
      <c r="B724" s="171" t="s">
        <v>752</v>
      </c>
      <c r="C724" s="171">
        <v>300</v>
      </c>
      <c r="D724" s="17">
        <v>4224.9866929999998</v>
      </c>
      <c r="E724" s="17">
        <v>9384.1269990000001</v>
      </c>
    </row>
    <row r="725" spans="2:5" x14ac:dyDescent="0.25">
      <c r="B725" s="171" t="s">
        <v>753</v>
      </c>
      <c r="C725" s="171">
        <v>300</v>
      </c>
      <c r="D725" s="17">
        <v>1403.5443319999999</v>
      </c>
      <c r="E725" s="17">
        <v>7200.314359</v>
      </c>
    </row>
    <row r="726" spans="2:5" x14ac:dyDescent="0.25">
      <c r="B726" s="171" t="s">
        <v>754</v>
      </c>
      <c r="C726" s="171">
        <v>300</v>
      </c>
      <c r="D726" s="17">
        <v>961.43956400000002</v>
      </c>
      <c r="E726" s="17">
        <v>4542.2605329999997</v>
      </c>
    </row>
    <row r="727" spans="2:5" x14ac:dyDescent="0.25">
      <c r="B727" s="171" t="s">
        <v>755</v>
      </c>
      <c r="C727" s="171">
        <v>300</v>
      </c>
      <c r="D727" s="17">
        <v>3192.1441060000002</v>
      </c>
      <c r="E727" s="17">
        <v>5922.2315189999999</v>
      </c>
    </row>
    <row r="728" spans="2:5" x14ac:dyDescent="0.25">
      <c r="B728" s="171" t="s">
        <v>756</v>
      </c>
      <c r="C728" s="171">
        <v>300</v>
      </c>
      <c r="D728" s="17">
        <v>4600</v>
      </c>
      <c r="E728" s="17">
        <v>13990.583963999999</v>
      </c>
    </row>
    <row r="729" spans="2:5" x14ac:dyDescent="0.25">
      <c r="B729" s="171" t="s">
        <v>757</v>
      </c>
      <c r="C729" s="171">
        <v>300</v>
      </c>
      <c r="D729" s="17">
        <v>4224.8427579999998</v>
      </c>
      <c r="E729" s="17">
        <v>8478.8845340000007</v>
      </c>
    </row>
    <row r="730" spans="2:5" x14ac:dyDescent="0.25">
      <c r="B730" s="171" t="s">
        <v>758</v>
      </c>
      <c r="C730" s="171">
        <v>300</v>
      </c>
      <c r="D730" s="17">
        <v>4330.6743509999997</v>
      </c>
      <c r="E730" s="17">
        <v>7653.3740109999999</v>
      </c>
    </row>
    <row r="731" spans="2:5" x14ac:dyDescent="0.25">
      <c r="B731" s="171" t="s">
        <v>759</v>
      </c>
      <c r="C731" s="171">
        <v>300</v>
      </c>
      <c r="D731" s="17">
        <v>3151.8687300000001</v>
      </c>
      <c r="E731" s="17">
        <v>7212.531927</v>
      </c>
    </row>
    <row r="732" spans="2:5" x14ac:dyDescent="0.25">
      <c r="B732" s="171" t="s">
        <v>760</v>
      </c>
      <c r="C732" s="171">
        <v>300</v>
      </c>
      <c r="D732" s="17">
        <v>4600</v>
      </c>
      <c r="E732" s="17">
        <v>27405.758725</v>
      </c>
    </row>
    <row r="733" spans="2:5" x14ac:dyDescent="0.25">
      <c r="B733" s="171" t="s">
        <v>761</v>
      </c>
      <c r="C733" s="171">
        <v>300</v>
      </c>
      <c r="D733" s="17">
        <v>4042.7546109999998</v>
      </c>
      <c r="E733" s="17">
        <v>58149.512351999998</v>
      </c>
    </row>
    <row r="734" spans="2:5" x14ac:dyDescent="0.25">
      <c r="B734" s="171" t="s">
        <v>762</v>
      </c>
      <c r="C734" s="171">
        <v>300</v>
      </c>
      <c r="D734" s="17">
        <v>4566.9029090000004</v>
      </c>
      <c r="E734" s="17">
        <v>52480.432481999997</v>
      </c>
    </row>
    <row r="735" spans="2:5" x14ac:dyDescent="0.25">
      <c r="B735" s="171" t="s">
        <v>763</v>
      </c>
      <c r="C735" s="171">
        <v>300</v>
      </c>
      <c r="D735" s="17">
        <v>4600</v>
      </c>
      <c r="E735" s="17">
        <v>39955.048189000001</v>
      </c>
    </row>
    <row r="736" spans="2:5" x14ac:dyDescent="0.25">
      <c r="B736" s="171" t="s">
        <v>764</v>
      </c>
      <c r="C736" s="171">
        <v>300</v>
      </c>
      <c r="D736" s="17">
        <v>4600</v>
      </c>
      <c r="E736" s="17">
        <v>32136.850223000001</v>
      </c>
    </row>
    <row r="737" spans="2:5" x14ac:dyDescent="0.25">
      <c r="B737" s="171" t="s">
        <v>765</v>
      </c>
      <c r="C737" s="171">
        <v>300</v>
      </c>
      <c r="D737" s="17">
        <v>2505.4678180000001</v>
      </c>
      <c r="E737" s="17">
        <v>53517.032915999996</v>
      </c>
    </row>
    <row r="738" spans="2:5" x14ac:dyDescent="0.25">
      <c r="B738" s="171" t="s">
        <v>766</v>
      </c>
      <c r="C738" s="171">
        <v>300</v>
      </c>
      <c r="D738" s="17">
        <v>2743.6454739999999</v>
      </c>
      <c r="E738" s="17">
        <v>18606.625666</v>
      </c>
    </row>
    <row r="739" spans="2:5" x14ac:dyDescent="0.25">
      <c r="B739" s="171" t="s">
        <v>767</v>
      </c>
      <c r="C739" s="171">
        <v>300</v>
      </c>
      <c r="D739" s="17">
        <v>4600</v>
      </c>
      <c r="E739" s="17">
        <v>11625.059217</v>
      </c>
    </row>
    <row r="740" spans="2:5" x14ac:dyDescent="0.25">
      <c r="B740" s="171" t="s">
        <v>768</v>
      </c>
      <c r="C740" s="171">
        <v>300</v>
      </c>
      <c r="D740" s="17">
        <v>4600</v>
      </c>
      <c r="E740" s="17">
        <v>15815.276298000001</v>
      </c>
    </row>
    <row r="741" spans="2:5" x14ac:dyDescent="0.25">
      <c r="B741" s="171" t="s">
        <v>769</v>
      </c>
      <c r="C741" s="171">
        <v>300</v>
      </c>
      <c r="D741" s="17">
        <v>4600</v>
      </c>
      <c r="E741" s="17">
        <v>13099.941946999999</v>
      </c>
    </row>
    <row r="742" spans="2:5" x14ac:dyDescent="0.25">
      <c r="B742" s="171" t="s">
        <v>770</v>
      </c>
      <c r="C742" s="171">
        <v>300</v>
      </c>
      <c r="D742" s="17">
        <v>4600</v>
      </c>
      <c r="E742" s="17">
        <v>20026.475294</v>
      </c>
    </row>
    <row r="743" spans="2:5" x14ac:dyDescent="0.25">
      <c r="B743" s="171" t="s">
        <v>771</v>
      </c>
      <c r="C743" s="171">
        <v>300</v>
      </c>
      <c r="D743" s="17">
        <v>4600</v>
      </c>
      <c r="E743" s="17">
        <v>16747.091987</v>
      </c>
    </row>
    <row r="744" spans="2:5" x14ac:dyDescent="0.25">
      <c r="B744" s="171" t="s">
        <v>772</v>
      </c>
      <c r="C744" s="171">
        <v>300</v>
      </c>
      <c r="D744" s="17">
        <v>4600</v>
      </c>
      <c r="E744" s="17">
        <v>32918.386808000003</v>
      </c>
    </row>
    <row r="745" spans="2:5" x14ac:dyDescent="0.25">
      <c r="B745" s="171" t="s">
        <v>773</v>
      </c>
      <c r="C745" s="171">
        <v>300</v>
      </c>
      <c r="D745" s="17">
        <v>4600</v>
      </c>
      <c r="E745" s="17">
        <v>60512.397876000003</v>
      </c>
    </row>
    <row r="746" spans="2:5" x14ac:dyDescent="0.25">
      <c r="B746" s="171" t="s">
        <v>774</v>
      </c>
      <c r="C746" s="171">
        <v>300</v>
      </c>
      <c r="D746" s="17">
        <v>4140.4114410000002</v>
      </c>
      <c r="E746" s="17">
        <v>73324.067546000006</v>
      </c>
    </row>
    <row r="747" spans="2:5" x14ac:dyDescent="0.25">
      <c r="B747" s="171" t="s">
        <v>775</v>
      </c>
      <c r="C747" s="171">
        <v>300</v>
      </c>
      <c r="D747" s="17">
        <v>2308.593492</v>
      </c>
      <c r="E747" s="17">
        <v>65004.686185999999</v>
      </c>
    </row>
    <row r="748" spans="2:5" x14ac:dyDescent="0.25">
      <c r="B748" s="171" t="s">
        <v>776</v>
      </c>
      <c r="C748" s="171">
        <v>300</v>
      </c>
      <c r="D748" s="17">
        <v>1990.9645270000001</v>
      </c>
      <c r="E748" s="17">
        <v>91992.715760999999</v>
      </c>
    </row>
    <row r="749" spans="2:5" x14ac:dyDescent="0.25">
      <c r="B749" s="171" t="s">
        <v>777</v>
      </c>
      <c r="C749" s="171">
        <v>300</v>
      </c>
      <c r="D749" s="17">
        <v>2721.734551</v>
      </c>
      <c r="E749" s="17">
        <v>34750.649747000003</v>
      </c>
    </row>
    <row r="750" spans="2:5" x14ac:dyDescent="0.25">
      <c r="B750" s="171" t="s">
        <v>778</v>
      </c>
      <c r="C750" s="171">
        <v>300</v>
      </c>
      <c r="D750" s="17">
        <v>3932.770379</v>
      </c>
      <c r="E750" s="17">
        <v>29818.916849000001</v>
      </c>
    </row>
    <row r="751" spans="2:5" x14ac:dyDescent="0.25">
      <c r="B751" s="171" t="s">
        <v>779</v>
      </c>
      <c r="C751" s="171">
        <v>300</v>
      </c>
      <c r="D751" s="17">
        <v>4600</v>
      </c>
      <c r="E751" s="17">
        <v>29228.002943</v>
      </c>
    </row>
    <row r="752" spans="2:5" x14ac:dyDescent="0.25">
      <c r="B752" s="171" t="s">
        <v>780</v>
      </c>
      <c r="C752" s="171">
        <v>300</v>
      </c>
      <c r="D752" s="17">
        <v>4600</v>
      </c>
      <c r="E752" s="17">
        <v>32614.294871999999</v>
      </c>
    </row>
    <row r="753" spans="2:5" x14ac:dyDescent="0.25">
      <c r="B753" s="171" t="s">
        <v>781</v>
      </c>
      <c r="C753" s="171">
        <v>300</v>
      </c>
      <c r="D753" s="17">
        <v>4600</v>
      </c>
      <c r="E753" s="17">
        <v>20162.477094000002</v>
      </c>
    </row>
    <row r="754" spans="2:5" x14ac:dyDescent="0.25">
      <c r="B754" s="171" t="s">
        <v>782</v>
      </c>
      <c r="C754" s="171">
        <v>300</v>
      </c>
      <c r="D754" s="17">
        <v>4600</v>
      </c>
      <c r="E754" s="17">
        <v>21695.107078000001</v>
      </c>
    </row>
    <row r="755" spans="2:5" x14ac:dyDescent="0.25">
      <c r="B755" s="171" t="s">
        <v>783</v>
      </c>
      <c r="C755" s="171">
        <v>300</v>
      </c>
      <c r="D755" s="17">
        <v>4600</v>
      </c>
      <c r="E755" s="17">
        <v>14949.588326999999</v>
      </c>
    </row>
    <row r="756" spans="2:5" x14ac:dyDescent="0.25">
      <c r="B756" s="171" t="s">
        <v>784</v>
      </c>
      <c r="C756" s="171">
        <v>300</v>
      </c>
      <c r="D756" s="17">
        <v>2545.0079639999999</v>
      </c>
      <c r="E756" s="17">
        <v>57233.558687999997</v>
      </c>
    </row>
    <row r="757" spans="2:5" x14ac:dyDescent="0.25">
      <c r="B757" s="171" t="s">
        <v>785</v>
      </c>
      <c r="C757" s="171">
        <v>300</v>
      </c>
      <c r="D757" s="17">
        <v>1461.7980910000001</v>
      </c>
      <c r="E757" s="17">
        <v>106066.013511</v>
      </c>
    </row>
    <row r="758" spans="2:5" x14ac:dyDescent="0.25">
      <c r="B758" s="171" t="s">
        <v>786</v>
      </c>
      <c r="C758" s="171">
        <v>300</v>
      </c>
      <c r="D758" s="17">
        <v>1972.7168750000001</v>
      </c>
      <c r="E758" s="17">
        <v>46659.759382999997</v>
      </c>
    </row>
    <row r="759" spans="2:5" x14ac:dyDescent="0.25">
      <c r="B759" s="171" t="s">
        <v>787</v>
      </c>
      <c r="C759" s="171">
        <v>300</v>
      </c>
      <c r="D759" s="17">
        <v>2765.1840889999999</v>
      </c>
      <c r="E759" s="17">
        <v>17230.596935000001</v>
      </c>
    </row>
    <row r="760" spans="2:5" x14ac:dyDescent="0.25">
      <c r="B760" s="171" t="s">
        <v>788</v>
      </c>
      <c r="C760" s="171">
        <v>300</v>
      </c>
      <c r="D760" s="17">
        <v>2509.4302389999998</v>
      </c>
      <c r="E760" s="17">
        <v>16183.943212</v>
      </c>
    </row>
    <row r="761" spans="2:5" x14ac:dyDescent="0.25">
      <c r="B761" s="171" t="s">
        <v>789</v>
      </c>
      <c r="C761" s="171">
        <v>300</v>
      </c>
      <c r="D761" s="17">
        <v>1261.079412</v>
      </c>
      <c r="E761" s="17">
        <v>8895.0821400000004</v>
      </c>
    </row>
    <row r="762" spans="2:5" x14ac:dyDescent="0.25">
      <c r="B762" s="171" t="s">
        <v>790</v>
      </c>
      <c r="C762" s="171">
        <v>300</v>
      </c>
      <c r="D762" s="17">
        <v>900</v>
      </c>
      <c r="E762" s="17">
        <v>6291.821696</v>
      </c>
    </row>
    <row r="763" spans="2:5" x14ac:dyDescent="0.25">
      <c r="B763" s="171" t="s">
        <v>791</v>
      </c>
      <c r="C763" s="171">
        <v>300</v>
      </c>
      <c r="D763" s="17">
        <v>3706.8444650000001</v>
      </c>
      <c r="E763" s="17">
        <v>6263.5186670000003</v>
      </c>
    </row>
    <row r="764" spans="2:5" x14ac:dyDescent="0.25">
      <c r="B764" s="171" t="s">
        <v>792</v>
      </c>
      <c r="C764" s="171">
        <v>300</v>
      </c>
      <c r="D764" s="17">
        <v>4600</v>
      </c>
      <c r="E764" s="17">
        <v>17316.499867999999</v>
      </c>
    </row>
    <row r="765" spans="2:5" x14ac:dyDescent="0.25">
      <c r="B765" s="171" t="s">
        <v>793</v>
      </c>
      <c r="C765" s="171">
        <v>300</v>
      </c>
      <c r="D765" s="17">
        <v>4600</v>
      </c>
      <c r="E765" s="17">
        <v>12204.904677</v>
      </c>
    </row>
    <row r="766" spans="2:5" x14ac:dyDescent="0.25">
      <c r="B766" s="171" t="s">
        <v>794</v>
      </c>
      <c r="C766" s="171">
        <v>300</v>
      </c>
      <c r="D766" s="17">
        <v>4600</v>
      </c>
      <c r="E766" s="17">
        <v>20768.542778999999</v>
      </c>
    </row>
    <row r="767" spans="2:5" x14ac:dyDescent="0.25">
      <c r="B767" s="171" t="s">
        <v>795</v>
      </c>
      <c r="C767" s="171">
        <v>300</v>
      </c>
      <c r="D767" s="17">
        <v>4204.3252510000002</v>
      </c>
      <c r="E767" s="17">
        <v>11840.521825</v>
      </c>
    </row>
    <row r="768" spans="2:5" x14ac:dyDescent="0.25">
      <c r="B768" s="171" t="s">
        <v>796</v>
      </c>
      <c r="C768" s="171">
        <v>300</v>
      </c>
      <c r="D768" s="17">
        <v>4600</v>
      </c>
      <c r="E768" s="17">
        <v>18498.526989000002</v>
      </c>
    </row>
    <row r="769" spans="2:5" x14ac:dyDescent="0.25">
      <c r="B769" s="171" t="s">
        <v>797</v>
      </c>
      <c r="C769" s="171">
        <v>300</v>
      </c>
      <c r="D769" s="17">
        <v>4600</v>
      </c>
      <c r="E769" s="17">
        <v>16134.518971</v>
      </c>
    </row>
    <row r="770" spans="2:5" x14ac:dyDescent="0.25">
      <c r="B770" s="171" t="s">
        <v>798</v>
      </c>
      <c r="C770" s="171">
        <v>300</v>
      </c>
      <c r="D770" s="17">
        <v>4098.5325190000003</v>
      </c>
      <c r="E770" s="17">
        <v>10109.646069</v>
      </c>
    </row>
    <row r="771" spans="2:5" x14ac:dyDescent="0.25">
      <c r="B771" s="171" t="s">
        <v>799</v>
      </c>
      <c r="C771" s="171">
        <v>300</v>
      </c>
      <c r="D771" s="17">
        <v>4224.3368119999996</v>
      </c>
      <c r="E771" s="17">
        <v>9592.2839000000004</v>
      </c>
    </row>
    <row r="772" spans="2:5" hidden="1" x14ac:dyDescent="0.25">
      <c r="B772" s="171" t="s">
        <v>800</v>
      </c>
      <c r="C772" s="171">
        <v>200</v>
      </c>
      <c r="D772" s="17">
        <v>4208.8283529999999</v>
      </c>
      <c r="E772" s="17">
        <v>6446.8513119999998</v>
      </c>
    </row>
    <row r="773" spans="2:5" x14ac:dyDescent="0.25">
      <c r="B773" s="171" t="s">
        <v>801</v>
      </c>
      <c r="C773" s="171">
        <v>300</v>
      </c>
      <c r="D773" s="17">
        <v>1559.4738199999999</v>
      </c>
      <c r="E773" s="17">
        <v>6587.2566939999997</v>
      </c>
    </row>
    <row r="774" spans="2:5" x14ac:dyDescent="0.25">
      <c r="B774" s="171" t="s">
        <v>802</v>
      </c>
      <c r="C774" s="171">
        <v>300</v>
      </c>
      <c r="D774" s="17">
        <v>987.39694799999995</v>
      </c>
      <c r="E774" s="17">
        <v>4947.5314120000003</v>
      </c>
    </row>
    <row r="775" spans="2:5" x14ac:dyDescent="0.25">
      <c r="B775" s="171" t="s">
        <v>803</v>
      </c>
      <c r="C775" s="171">
        <v>300</v>
      </c>
      <c r="D775" s="17">
        <v>3225.0328140000001</v>
      </c>
      <c r="E775" s="17">
        <v>5801.9834499999997</v>
      </c>
    </row>
    <row r="776" spans="2:5" x14ac:dyDescent="0.25">
      <c r="B776" s="171" t="s">
        <v>804</v>
      </c>
      <c r="C776" s="171">
        <v>300</v>
      </c>
      <c r="D776" s="17">
        <v>4600</v>
      </c>
      <c r="E776" s="17">
        <v>13865.288331</v>
      </c>
    </row>
    <row r="777" spans="2:5" x14ac:dyDescent="0.25">
      <c r="B777" s="171" t="s">
        <v>805</v>
      </c>
      <c r="C777" s="171">
        <v>300</v>
      </c>
      <c r="D777" s="17">
        <v>4293.3834370000004</v>
      </c>
      <c r="E777" s="17">
        <v>8414.9096140000001</v>
      </c>
    </row>
    <row r="778" spans="2:5" x14ac:dyDescent="0.25">
      <c r="B778" s="171" t="s">
        <v>806</v>
      </c>
      <c r="C778" s="171">
        <v>300</v>
      </c>
      <c r="D778" s="17">
        <v>4469.1959370000004</v>
      </c>
      <c r="E778" s="17">
        <v>8257.9899380000006</v>
      </c>
    </row>
    <row r="779" spans="2:5" x14ac:dyDescent="0.25">
      <c r="B779" s="171" t="s">
        <v>807</v>
      </c>
      <c r="C779" s="171">
        <v>300</v>
      </c>
      <c r="D779" s="17">
        <v>2902.403894</v>
      </c>
      <c r="E779" s="17">
        <v>7260.168549</v>
      </c>
    </row>
    <row r="780" spans="2:5" hidden="1" x14ac:dyDescent="0.25">
      <c r="B780" s="171" t="s">
        <v>808</v>
      </c>
      <c r="C780" s="171">
        <v>200</v>
      </c>
      <c r="D780" s="17">
        <v>3815.7817449999998</v>
      </c>
      <c r="E780" s="17">
        <v>9380.2052039999999</v>
      </c>
    </row>
    <row r="781" spans="2:5" x14ac:dyDescent="0.25">
      <c r="B781" s="171" t="s">
        <v>809</v>
      </c>
      <c r="C781" s="171">
        <v>300</v>
      </c>
      <c r="D781" s="17">
        <v>2101.847612</v>
      </c>
      <c r="E781" s="17">
        <v>12949.600388999999</v>
      </c>
    </row>
    <row r="782" spans="2:5" x14ac:dyDescent="0.25">
      <c r="B782" s="171" t="s">
        <v>810</v>
      </c>
      <c r="C782" s="171">
        <v>300</v>
      </c>
      <c r="D782" s="17">
        <v>3127.4978169999999</v>
      </c>
      <c r="E782" s="17">
        <v>16987.025425</v>
      </c>
    </row>
    <row r="783" spans="2:5" x14ac:dyDescent="0.25">
      <c r="B783" s="171" t="s">
        <v>811</v>
      </c>
      <c r="C783" s="171">
        <v>300</v>
      </c>
      <c r="D783" s="17">
        <v>4600</v>
      </c>
      <c r="E783" s="17">
        <v>81181.246891000003</v>
      </c>
    </row>
    <row r="784" spans="2:5" x14ac:dyDescent="0.25">
      <c r="B784" s="171" t="s">
        <v>812</v>
      </c>
      <c r="C784" s="171">
        <v>300</v>
      </c>
      <c r="D784" s="17">
        <v>4600</v>
      </c>
      <c r="E784" s="17">
        <v>53207.300272</v>
      </c>
    </row>
    <row r="785" spans="2:5" x14ac:dyDescent="0.25">
      <c r="B785" s="171" t="s">
        <v>813</v>
      </c>
      <c r="C785" s="171">
        <v>300</v>
      </c>
      <c r="D785" s="17">
        <v>2000.188316</v>
      </c>
      <c r="E785" s="17">
        <v>12000.962753</v>
      </c>
    </row>
    <row r="786" spans="2:5" x14ac:dyDescent="0.25">
      <c r="B786" s="171" t="s">
        <v>814</v>
      </c>
      <c r="C786" s="171">
        <v>300</v>
      </c>
      <c r="D786" s="17">
        <v>1508.489364</v>
      </c>
      <c r="E786" s="17">
        <v>8327.6134139999995</v>
      </c>
    </row>
    <row r="787" spans="2:5" hidden="1" x14ac:dyDescent="0.25">
      <c r="B787" s="171" t="s">
        <v>815</v>
      </c>
      <c r="C787" s="171">
        <v>200</v>
      </c>
      <c r="D787" s="17">
        <v>4600</v>
      </c>
      <c r="E787" s="17">
        <v>7388.5752380000004</v>
      </c>
    </row>
    <row r="788" spans="2:5" x14ac:dyDescent="0.25">
      <c r="B788" s="171" t="s">
        <v>816</v>
      </c>
      <c r="C788" s="171">
        <v>300</v>
      </c>
      <c r="D788" s="17">
        <v>3498.2977919999998</v>
      </c>
      <c r="E788" s="17">
        <v>15249.690492</v>
      </c>
    </row>
    <row r="789" spans="2:5" x14ac:dyDescent="0.25">
      <c r="B789" s="171" t="s">
        <v>817</v>
      </c>
      <c r="C789" s="171">
        <v>300</v>
      </c>
      <c r="D789" s="17">
        <v>4600</v>
      </c>
      <c r="E789" s="17">
        <v>12261.981862000001</v>
      </c>
    </row>
    <row r="790" spans="2:5" x14ac:dyDescent="0.25">
      <c r="B790" s="171" t="s">
        <v>818</v>
      </c>
      <c r="C790" s="171">
        <v>300</v>
      </c>
      <c r="D790" s="17">
        <v>3307.7464500000001</v>
      </c>
      <c r="E790" s="17">
        <v>19805.911574000002</v>
      </c>
    </row>
    <row r="791" spans="2:5" x14ac:dyDescent="0.25">
      <c r="B791" s="171" t="s">
        <v>819</v>
      </c>
      <c r="C791" s="171">
        <v>300</v>
      </c>
      <c r="D791" s="17">
        <v>3064.5976930000002</v>
      </c>
      <c r="E791" s="17">
        <v>11014.543679</v>
      </c>
    </row>
    <row r="792" spans="2:5" x14ac:dyDescent="0.25">
      <c r="B792" s="171" t="s">
        <v>820</v>
      </c>
      <c r="C792" s="171">
        <v>300</v>
      </c>
      <c r="D792" s="17">
        <v>4451.422689</v>
      </c>
      <c r="E792" s="17">
        <v>13952.690645999999</v>
      </c>
    </row>
    <row r="793" spans="2:5" x14ac:dyDescent="0.25">
      <c r="B793" s="171" t="s">
        <v>821</v>
      </c>
      <c r="C793" s="171">
        <v>300</v>
      </c>
      <c r="D793" s="17">
        <v>4284.3386860000001</v>
      </c>
      <c r="E793" s="17">
        <v>9272.4749339999998</v>
      </c>
    </row>
    <row r="794" spans="2:5" x14ac:dyDescent="0.25">
      <c r="B794" s="171" t="s">
        <v>822</v>
      </c>
      <c r="C794" s="171">
        <v>300</v>
      </c>
      <c r="D794" s="17">
        <v>3972.0266219999999</v>
      </c>
      <c r="E794" s="17">
        <v>10759.483806</v>
      </c>
    </row>
    <row r="795" spans="2:5" x14ac:dyDescent="0.25">
      <c r="B795" s="171" t="s">
        <v>823</v>
      </c>
      <c r="C795" s="171">
        <v>300</v>
      </c>
      <c r="D795" s="17">
        <v>4019.5703659999999</v>
      </c>
      <c r="E795" s="17">
        <v>11292.570884000001</v>
      </c>
    </row>
    <row r="796" spans="2:5" x14ac:dyDescent="0.25">
      <c r="B796" s="171" t="s">
        <v>824</v>
      </c>
      <c r="C796" s="171">
        <v>300</v>
      </c>
      <c r="D796" s="17">
        <v>3831.4974459999999</v>
      </c>
      <c r="E796" s="17">
        <v>9826.7213229999998</v>
      </c>
    </row>
    <row r="797" spans="2:5" x14ac:dyDescent="0.25">
      <c r="B797" s="171" t="s">
        <v>825</v>
      </c>
      <c r="C797" s="171">
        <v>300</v>
      </c>
      <c r="D797" s="17">
        <v>1849.6925450000001</v>
      </c>
      <c r="E797" s="17">
        <v>5106.0136210000001</v>
      </c>
    </row>
    <row r="798" spans="2:5" x14ac:dyDescent="0.25">
      <c r="B798" s="171" t="s">
        <v>826</v>
      </c>
      <c r="C798" s="171">
        <v>300</v>
      </c>
      <c r="D798" s="17">
        <v>1483.3465349999999</v>
      </c>
      <c r="E798" s="17">
        <v>4689.8766649999998</v>
      </c>
    </row>
    <row r="799" spans="2:5" x14ac:dyDescent="0.25">
      <c r="B799" s="171" t="s">
        <v>827</v>
      </c>
      <c r="C799" s="171">
        <v>300</v>
      </c>
      <c r="D799" s="17">
        <v>2046.6296890000001</v>
      </c>
      <c r="E799" s="17">
        <v>4930.5175600000002</v>
      </c>
    </row>
    <row r="800" spans="2:5" x14ac:dyDescent="0.25">
      <c r="B800" s="171" t="s">
        <v>828</v>
      </c>
      <c r="C800" s="171">
        <v>300</v>
      </c>
      <c r="D800" s="17">
        <v>1739.3104040000001</v>
      </c>
      <c r="E800" s="17">
        <v>8220.7920620000004</v>
      </c>
    </row>
    <row r="801" spans="2:5" x14ac:dyDescent="0.25">
      <c r="B801" s="171" t="s">
        <v>829</v>
      </c>
      <c r="C801" s="171">
        <v>300</v>
      </c>
      <c r="D801" s="17">
        <v>2110.2639330000002</v>
      </c>
      <c r="E801" s="17">
        <v>6277.0947569999998</v>
      </c>
    </row>
    <row r="802" spans="2:5" x14ac:dyDescent="0.25">
      <c r="B802" s="171" t="s">
        <v>830</v>
      </c>
      <c r="C802" s="171">
        <v>300</v>
      </c>
      <c r="D802" s="17">
        <v>3201.558391</v>
      </c>
      <c r="E802" s="17">
        <v>6896.0605299999997</v>
      </c>
    </row>
    <row r="803" spans="2:5" x14ac:dyDescent="0.25">
      <c r="B803" s="171" t="s">
        <v>831</v>
      </c>
      <c r="C803" s="171">
        <v>300</v>
      </c>
      <c r="D803" s="17">
        <v>4048.2478740000001</v>
      </c>
      <c r="E803" s="17">
        <v>6802.457351</v>
      </c>
    </row>
    <row r="804" spans="2:5" x14ac:dyDescent="0.25">
      <c r="B804" s="171" t="s">
        <v>832</v>
      </c>
      <c r="C804" s="171">
        <v>300</v>
      </c>
      <c r="D804" s="17">
        <v>2939.5442750000002</v>
      </c>
      <c r="E804" s="17">
        <v>6461.0439189999997</v>
      </c>
    </row>
    <row r="805" spans="2:5" x14ac:dyDescent="0.25">
      <c r="B805" s="171" t="s">
        <v>833</v>
      </c>
      <c r="C805" s="171">
        <v>300</v>
      </c>
      <c r="D805" s="17">
        <v>3966.430805</v>
      </c>
      <c r="E805" s="17">
        <v>13226.425713000001</v>
      </c>
    </row>
    <row r="806" spans="2:5" x14ac:dyDescent="0.25">
      <c r="B806" s="171" t="s">
        <v>834</v>
      </c>
      <c r="C806" s="171">
        <v>300</v>
      </c>
      <c r="D806" s="17">
        <v>3941.30773</v>
      </c>
      <c r="E806" s="17">
        <v>19280.251708</v>
      </c>
    </row>
    <row r="807" spans="2:5" hidden="1" x14ac:dyDescent="0.25">
      <c r="B807" s="171" t="s">
        <v>835</v>
      </c>
      <c r="C807" s="171">
        <v>200</v>
      </c>
      <c r="D807" s="17">
        <v>3406.8275010000002</v>
      </c>
      <c r="E807" s="17">
        <v>5213.0038480000003</v>
      </c>
    </row>
    <row r="808" spans="2:5" x14ac:dyDescent="0.25">
      <c r="B808" s="171" t="s">
        <v>836</v>
      </c>
      <c r="C808" s="171">
        <v>300</v>
      </c>
      <c r="D808" s="17">
        <v>800</v>
      </c>
      <c r="E808" s="17">
        <v>3856.798444</v>
      </c>
    </row>
    <row r="809" spans="2:5" x14ac:dyDescent="0.25">
      <c r="B809" s="171" t="s">
        <v>837</v>
      </c>
      <c r="C809" s="171">
        <v>300</v>
      </c>
      <c r="D809" s="17">
        <v>1299.1108489999999</v>
      </c>
      <c r="E809" s="17">
        <v>5075.1922080000004</v>
      </c>
    </row>
    <row r="810" spans="2:5" x14ac:dyDescent="0.25">
      <c r="B810" s="171" t="s">
        <v>838</v>
      </c>
      <c r="C810" s="171">
        <v>300</v>
      </c>
      <c r="D810" s="17">
        <v>1496.5938659999999</v>
      </c>
      <c r="E810" s="17">
        <v>3692.8814670000002</v>
      </c>
    </row>
    <row r="811" spans="2:5" x14ac:dyDescent="0.25">
      <c r="B811" s="171" t="s">
        <v>839</v>
      </c>
      <c r="C811" s="171">
        <v>300</v>
      </c>
      <c r="D811" s="17">
        <v>1784.1573659999999</v>
      </c>
      <c r="E811" s="17">
        <v>4676.5204809999996</v>
      </c>
    </row>
    <row r="812" spans="2:5" x14ac:dyDescent="0.25">
      <c r="B812" s="171" t="s">
        <v>840</v>
      </c>
      <c r="C812" s="171">
        <v>300</v>
      </c>
      <c r="D812" s="17">
        <v>1389.458756</v>
      </c>
      <c r="E812" s="17">
        <v>7380.7322960000001</v>
      </c>
    </row>
    <row r="813" spans="2:5" x14ac:dyDescent="0.25">
      <c r="B813" s="171" t="s">
        <v>841</v>
      </c>
      <c r="C813" s="171">
        <v>300</v>
      </c>
      <c r="D813" s="17">
        <v>2250.7714350000001</v>
      </c>
      <c r="E813" s="17">
        <v>5817.5340999999999</v>
      </c>
    </row>
    <row r="814" spans="2:5" x14ac:dyDescent="0.25">
      <c r="B814" s="171" t="s">
        <v>842</v>
      </c>
      <c r="C814" s="171">
        <v>300</v>
      </c>
      <c r="D814" s="17">
        <v>2381.466989</v>
      </c>
      <c r="E814" s="17">
        <v>5727.0327859999998</v>
      </c>
    </row>
    <row r="815" spans="2:5" x14ac:dyDescent="0.25">
      <c r="B815" s="171" t="s">
        <v>843</v>
      </c>
      <c r="C815" s="171">
        <v>300</v>
      </c>
      <c r="D815" s="17">
        <v>3436.9143020000001</v>
      </c>
      <c r="E815" s="17">
        <v>5435.8448099999996</v>
      </c>
    </row>
    <row r="816" spans="2:5" x14ac:dyDescent="0.25">
      <c r="B816" s="171" t="s">
        <v>844</v>
      </c>
      <c r="C816" s="171">
        <v>300</v>
      </c>
      <c r="D816" s="17">
        <v>1726.6136799999999</v>
      </c>
      <c r="E816" s="17">
        <v>7757.5319659999996</v>
      </c>
    </row>
    <row r="817" spans="2:5" x14ac:dyDescent="0.25">
      <c r="B817" s="171" t="s">
        <v>845</v>
      </c>
      <c r="C817" s="171">
        <v>300</v>
      </c>
      <c r="D817" s="17">
        <v>3203.5984699999999</v>
      </c>
      <c r="E817" s="17">
        <v>7829.9211269999996</v>
      </c>
    </row>
    <row r="818" spans="2:5" x14ac:dyDescent="0.25">
      <c r="B818" s="171" t="s">
        <v>846</v>
      </c>
      <c r="C818" s="171">
        <v>300</v>
      </c>
      <c r="D818" s="17">
        <v>2148.2380669999998</v>
      </c>
      <c r="E818" s="17">
        <v>9360.1880569999994</v>
      </c>
    </row>
    <row r="819" spans="2:5" x14ac:dyDescent="0.25">
      <c r="B819" s="171" t="s">
        <v>847</v>
      </c>
      <c r="C819" s="171">
        <v>300</v>
      </c>
      <c r="D819" s="17">
        <v>2286.63627</v>
      </c>
      <c r="E819" s="17">
        <v>5773.0015549999998</v>
      </c>
    </row>
    <row r="820" spans="2:5" x14ac:dyDescent="0.25">
      <c r="B820" s="171" t="s">
        <v>848</v>
      </c>
      <c r="C820" s="171">
        <v>300</v>
      </c>
      <c r="D820" s="17">
        <v>3449.445815</v>
      </c>
      <c r="E820" s="17">
        <v>17577.694317000001</v>
      </c>
    </row>
    <row r="821" spans="2:5" x14ac:dyDescent="0.25">
      <c r="B821" s="171" t="s">
        <v>849</v>
      </c>
      <c r="C821" s="171">
        <v>300</v>
      </c>
      <c r="D821" s="17">
        <v>1314.2361550000001</v>
      </c>
      <c r="E821" s="17">
        <v>9423.1933339999996</v>
      </c>
    </row>
    <row r="822" spans="2:5" x14ac:dyDescent="0.25">
      <c r="B822" s="171" t="s">
        <v>850</v>
      </c>
      <c r="C822" s="171">
        <v>300</v>
      </c>
      <c r="D822" s="17">
        <v>1031.4218289999999</v>
      </c>
      <c r="E822" s="17">
        <v>5358.3150770000002</v>
      </c>
    </row>
    <row r="823" spans="2:5" x14ac:dyDescent="0.25">
      <c r="B823" s="171" t="s">
        <v>851</v>
      </c>
      <c r="C823" s="171">
        <v>300</v>
      </c>
      <c r="D823" s="17">
        <v>3073.1858849999999</v>
      </c>
      <c r="E823" s="17">
        <v>5273.2777349999997</v>
      </c>
    </row>
    <row r="824" spans="2:5" x14ac:dyDescent="0.25">
      <c r="B824" s="171" t="s">
        <v>852</v>
      </c>
      <c r="C824" s="171">
        <v>300</v>
      </c>
      <c r="D824" s="17">
        <v>3331.9473189999999</v>
      </c>
      <c r="E824" s="17">
        <v>13187.881324</v>
      </c>
    </row>
    <row r="825" spans="2:5" x14ac:dyDescent="0.25">
      <c r="B825" s="171" t="s">
        <v>853</v>
      </c>
      <c r="C825" s="171">
        <v>300</v>
      </c>
      <c r="D825" s="17">
        <v>3060.6185879999998</v>
      </c>
      <c r="E825" s="17">
        <v>7268.4974929999998</v>
      </c>
    </row>
    <row r="826" spans="2:5" hidden="1" x14ac:dyDescent="0.25">
      <c r="B826" s="171" t="s">
        <v>854</v>
      </c>
      <c r="C826" s="171">
        <v>200</v>
      </c>
      <c r="D826" s="17">
        <v>4286.2728390000002</v>
      </c>
      <c r="E826" s="17">
        <v>7932.3977349999996</v>
      </c>
    </row>
    <row r="827" spans="2:5" x14ac:dyDescent="0.25">
      <c r="B827" s="171" t="s">
        <v>855</v>
      </c>
      <c r="C827" s="171">
        <v>300</v>
      </c>
      <c r="D827" s="17">
        <v>3137.5036829999999</v>
      </c>
      <c r="E827" s="17">
        <v>7357.2309999999998</v>
      </c>
    </row>
    <row r="828" spans="2:5" x14ac:dyDescent="0.25">
      <c r="B828" s="171" t="s">
        <v>856</v>
      </c>
      <c r="C828" s="171">
        <v>300</v>
      </c>
      <c r="D828" s="17">
        <v>4267.5406759999996</v>
      </c>
      <c r="E828" s="17">
        <v>7780.8840559999999</v>
      </c>
    </row>
    <row r="829" spans="2:5" x14ac:dyDescent="0.25">
      <c r="B829" s="171" t="s">
        <v>857</v>
      </c>
      <c r="C829" s="171">
        <v>300</v>
      </c>
      <c r="D829" s="17">
        <v>3359.4831370000002</v>
      </c>
      <c r="E829" s="17">
        <v>7027.0316560000001</v>
      </c>
    </row>
    <row r="830" spans="2:5" x14ac:dyDescent="0.25">
      <c r="B830" s="171" t="s">
        <v>858</v>
      </c>
      <c r="C830" s="171">
        <v>300</v>
      </c>
      <c r="D830" s="17">
        <v>3729.3136049999998</v>
      </c>
      <c r="E830" s="17">
        <v>13667.911818</v>
      </c>
    </row>
    <row r="831" spans="2:5" x14ac:dyDescent="0.25">
      <c r="B831" s="171" t="s">
        <v>859</v>
      </c>
      <c r="C831" s="171">
        <v>300</v>
      </c>
      <c r="D831" s="17">
        <v>3768.3734589999999</v>
      </c>
      <c r="E831" s="17">
        <v>7436.8665769999998</v>
      </c>
    </row>
    <row r="832" spans="2:5" hidden="1" x14ac:dyDescent="0.25">
      <c r="B832" s="171" t="s">
        <v>860</v>
      </c>
      <c r="C832" s="171">
        <v>200</v>
      </c>
      <c r="D832" s="17">
        <v>3284.8788180000001</v>
      </c>
      <c r="E832" s="17">
        <v>5034.8135659999998</v>
      </c>
    </row>
    <row r="833" spans="2:5" x14ac:dyDescent="0.25">
      <c r="B833" s="171" t="s">
        <v>861</v>
      </c>
      <c r="C833" s="171">
        <v>300</v>
      </c>
      <c r="D833" s="17">
        <v>975</v>
      </c>
      <c r="E833" s="17">
        <v>4572.4460479999998</v>
      </c>
    </row>
    <row r="834" spans="2:5" x14ac:dyDescent="0.25">
      <c r="B834" s="171" t="s">
        <v>862</v>
      </c>
      <c r="C834" s="171">
        <v>300</v>
      </c>
      <c r="D834" s="17">
        <v>1036.7782870000001</v>
      </c>
      <c r="E834" s="17">
        <v>3502.3433810000001</v>
      </c>
    </row>
    <row r="835" spans="2:5" hidden="1" x14ac:dyDescent="0.25">
      <c r="B835" s="171" t="s">
        <v>863</v>
      </c>
      <c r="C835" s="171">
        <v>200</v>
      </c>
      <c r="D835" s="17">
        <v>2310.7180589999998</v>
      </c>
      <c r="E835" s="17">
        <v>4633.4711989999996</v>
      </c>
    </row>
    <row r="836" spans="2:5" x14ac:dyDescent="0.25">
      <c r="B836" s="171" t="s">
        <v>864</v>
      </c>
      <c r="C836" s="171">
        <v>300</v>
      </c>
      <c r="D836" s="17">
        <v>1979.7496940000001</v>
      </c>
      <c r="E836" s="17">
        <v>7808.6543190000002</v>
      </c>
    </row>
    <row r="837" spans="2:5" x14ac:dyDescent="0.25">
      <c r="B837" s="171" t="s">
        <v>865</v>
      </c>
      <c r="C837" s="171">
        <v>300</v>
      </c>
      <c r="D837" s="17">
        <v>4600</v>
      </c>
      <c r="E837" s="17">
        <v>7458.3514800000003</v>
      </c>
    </row>
    <row r="838" spans="2:5" x14ac:dyDescent="0.25">
      <c r="B838" s="171" t="s">
        <v>866</v>
      </c>
      <c r="C838" s="171">
        <v>300</v>
      </c>
      <c r="D838" s="17">
        <v>1664.5220139999999</v>
      </c>
      <c r="E838" s="17">
        <v>5919.1977930000003</v>
      </c>
    </row>
    <row r="839" spans="2:5" x14ac:dyDescent="0.25">
      <c r="B839" s="171" t="s">
        <v>867</v>
      </c>
      <c r="C839" s="171">
        <v>300</v>
      </c>
      <c r="D839" s="17">
        <v>2016.242978</v>
      </c>
      <c r="E839" s="17">
        <v>5638.3466449999996</v>
      </c>
    </row>
    <row r="840" spans="2:5" x14ac:dyDescent="0.25">
      <c r="B840" s="171" t="s">
        <v>868</v>
      </c>
      <c r="C840" s="171">
        <v>300</v>
      </c>
      <c r="D840" s="17">
        <v>3364.626495</v>
      </c>
      <c r="E840" s="17">
        <v>6522.8559580000001</v>
      </c>
    </row>
    <row r="841" spans="2:5" x14ac:dyDescent="0.25">
      <c r="B841" s="171" t="s">
        <v>869</v>
      </c>
      <c r="C841" s="171">
        <v>300</v>
      </c>
      <c r="D841" s="17">
        <v>2705.0244080000002</v>
      </c>
      <c r="E841" s="17">
        <v>6802.8632189999998</v>
      </c>
    </row>
    <row r="842" spans="2:5" x14ac:dyDescent="0.25">
      <c r="B842" s="171" t="s">
        <v>870</v>
      </c>
      <c r="C842" s="171">
        <v>300</v>
      </c>
      <c r="D842" s="17">
        <v>2530.7966160000001</v>
      </c>
      <c r="E842" s="17">
        <v>6406.3124040000002</v>
      </c>
    </row>
    <row r="843" spans="2:5" x14ac:dyDescent="0.25">
      <c r="B843" s="171" t="s">
        <v>871</v>
      </c>
      <c r="C843" s="171">
        <v>300</v>
      </c>
      <c r="D843" s="17">
        <v>3984.4762340000002</v>
      </c>
      <c r="E843" s="17">
        <v>6460.7179649999998</v>
      </c>
    </row>
    <row r="844" spans="2:5" x14ac:dyDescent="0.25">
      <c r="B844" s="171" t="s">
        <v>872</v>
      </c>
      <c r="C844" s="171">
        <v>300</v>
      </c>
      <c r="D844" s="17">
        <v>3670.5480929999999</v>
      </c>
      <c r="E844" s="17">
        <v>13010.013196</v>
      </c>
    </row>
    <row r="845" spans="2:5" x14ac:dyDescent="0.25">
      <c r="B845" s="171" t="s">
        <v>873</v>
      </c>
      <c r="C845" s="171">
        <v>300</v>
      </c>
      <c r="D845" s="17">
        <v>1316.5323000000001</v>
      </c>
      <c r="E845" s="17">
        <v>6147.9944690000002</v>
      </c>
    </row>
    <row r="846" spans="2:5" x14ac:dyDescent="0.25">
      <c r="B846" s="171" t="s">
        <v>874</v>
      </c>
      <c r="C846" s="171">
        <v>300</v>
      </c>
      <c r="D846" s="17">
        <v>1355.9670659999999</v>
      </c>
      <c r="E846" s="17">
        <v>3631.7128889999999</v>
      </c>
    </row>
    <row r="847" spans="2:5" x14ac:dyDescent="0.25">
      <c r="B847" s="171" t="s">
        <v>875</v>
      </c>
      <c r="C847" s="171">
        <v>300</v>
      </c>
      <c r="D847" s="17">
        <v>1640.5208660000001</v>
      </c>
      <c r="E847" s="17">
        <v>3819.0795990000001</v>
      </c>
    </row>
    <row r="848" spans="2:5" x14ac:dyDescent="0.25">
      <c r="B848" s="171" t="s">
        <v>876</v>
      </c>
      <c r="C848" s="171">
        <v>300</v>
      </c>
      <c r="D848" s="17">
        <v>1395.8633600000001</v>
      </c>
      <c r="E848" s="17">
        <v>7066.463017</v>
      </c>
    </row>
    <row r="849" spans="2:5" x14ac:dyDescent="0.25">
      <c r="B849" s="171" t="s">
        <v>877</v>
      </c>
      <c r="C849" s="171">
        <v>300</v>
      </c>
      <c r="D849" s="17">
        <v>1780.259466</v>
      </c>
      <c r="E849" s="17">
        <v>5792.1276680000001</v>
      </c>
    </row>
    <row r="850" spans="2:5" x14ac:dyDescent="0.25">
      <c r="B850" s="171" t="s">
        <v>878</v>
      </c>
      <c r="C850" s="171">
        <v>300</v>
      </c>
      <c r="D850" s="17">
        <v>2893.5674709999998</v>
      </c>
      <c r="E850" s="17">
        <v>5703.0459510000001</v>
      </c>
    </row>
    <row r="851" spans="2:5" x14ac:dyDescent="0.25">
      <c r="B851" s="171" t="s">
        <v>879</v>
      </c>
      <c r="C851" s="171">
        <v>300</v>
      </c>
      <c r="D851" s="17">
        <v>1611.1726550000001</v>
      </c>
      <c r="E851" s="17">
        <v>5399.9075199999997</v>
      </c>
    </row>
    <row r="852" spans="2:5" x14ac:dyDescent="0.25">
      <c r="B852" s="171" t="s">
        <v>880</v>
      </c>
      <c r="C852" s="171">
        <v>300</v>
      </c>
      <c r="D852" s="17">
        <v>1947.1913099999999</v>
      </c>
      <c r="E852" s="17">
        <v>5472.0561610000004</v>
      </c>
    </row>
    <row r="853" spans="2:5" x14ac:dyDescent="0.25">
      <c r="B853" s="171" t="s">
        <v>881</v>
      </c>
      <c r="C853" s="171">
        <v>300</v>
      </c>
      <c r="D853" s="17">
        <v>1320.018446</v>
      </c>
      <c r="E853" s="17">
        <v>5605.6531400000003</v>
      </c>
    </row>
    <row r="854" spans="2:5" x14ac:dyDescent="0.25">
      <c r="B854" s="171" t="s">
        <v>882</v>
      </c>
      <c r="C854" s="171">
        <v>300</v>
      </c>
      <c r="D854" s="17">
        <v>1507.139457</v>
      </c>
      <c r="E854" s="17">
        <v>8101.0382570000002</v>
      </c>
    </row>
    <row r="855" spans="2:5" x14ac:dyDescent="0.25">
      <c r="B855" s="171" t="s">
        <v>883</v>
      </c>
      <c r="C855" s="171">
        <v>300</v>
      </c>
      <c r="D855" s="17">
        <v>3972.458122</v>
      </c>
      <c r="E855" s="17">
        <v>16929.195559</v>
      </c>
    </row>
    <row r="856" spans="2:5" x14ac:dyDescent="0.25">
      <c r="B856" s="171" t="s">
        <v>884</v>
      </c>
      <c r="C856" s="171">
        <v>300</v>
      </c>
      <c r="D856" s="17">
        <v>3435.6732019999999</v>
      </c>
      <c r="E856" s="17">
        <v>7852.7233420000002</v>
      </c>
    </row>
    <row r="857" spans="2:5" x14ac:dyDescent="0.25">
      <c r="B857" s="171" t="s">
        <v>885</v>
      </c>
      <c r="C857" s="171">
        <v>300</v>
      </c>
      <c r="D857" s="17">
        <v>819.6</v>
      </c>
      <c r="E857" s="17">
        <v>5238.432804</v>
      </c>
    </row>
    <row r="858" spans="2:5" x14ac:dyDescent="0.25">
      <c r="B858" s="171" t="s">
        <v>886</v>
      </c>
      <c r="C858" s="171">
        <v>300</v>
      </c>
      <c r="D858" s="17">
        <v>1200</v>
      </c>
      <c r="E858" s="17">
        <v>3699.4601280000002</v>
      </c>
    </row>
    <row r="859" spans="2:5" x14ac:dyDescent="0.25">
      <c r="B859" s="171" t="s">
        <v>887</v>
      </c>
      <c r="C859" s="171">
        <v>300</v>
      </c>
      <c r="D859" s="17">
        <v>1500.457631</v>
      </c>
      <c r="E859" s="17">
        <v>4624.2760170000001</v>
      </c>
    </row>
    <row r="860" spans="2:5" x14ac:dyDescent="0.25">
      <c r="B860" s="171" t="s">
        <v>888</v>
      </c>
      <c r="C860" s="171">
        <v>300</v>
      </c>
      <c r="D860" s="17">
        <v>1174.720088</v>
      </c>
      <c r="E860" s="17">
        <v>6720.2350699999997</v>
      </c>
    </row>
    <row r="861" spans="2:5" x14ac:dyDescent="0.25">
      <c r="B861" s="171" t="s">
        <v>889</v>
      </c>
      <c r="C861" s="171">
        <v>300</v>
      </c>
      <c r="D861" s="17">
        <v>3597.0847680000002</v>
      </c>
      <c r="E861" s="17">
        <v>6524.2049809999999</v>
      </c>
    </row>
    <row r="862" spans="2:5" x14ac:dyDescent="0.25">
      <c r="B862" s="171" t="s">
        <v>890</v>
      </c>
      <c r="C862" s="171">
        <v>300</v>
      </c>
      <c r="D862" s="17">
        <v>1495.149725</v>
      </c>
      <c r="E862" s="17">
        <v>5651.0300310000002</v>
      </c>
    </row>
    <row r="863" spans="2:5" x14ac:dyDescent="0.25">
      <c r="B863" s="171" t="s">
        <v>891</v>
      </c>
      <c r="C863" s="171">
        <v>300</v>
      </c>
      <c r="D863" s="17">
        <v>1207.8383349999999</v>
      </c>
      <c r="E863" s="17">
        <v>5580.0840930000004</v>
      </c>
    </row>
    <row r="864" spans="2:5" x14ac:dyDescent="0.25">
      <c r="B864" s="171" t="s">
        <v>892</v>
      </c>
      <c r="C864" s="171">
        <v>300</v>
      </c>
      <c r="D864" s="17">
        <v>2989.8219530000001</v>
      </c>
      <c r="E864" s="17">
        <v>5334.5647490000001</v>
      </c>
    </row>
    <row r="865" spans="2:5" x14ac:dyDescent="0.25">
      <c r="B865" s="171" t="s">
        <v>893</v>
      </c>
      <c r="C865" s="171">
        <v>300</v>
      </c>
      <c r="D865" s="17">
        <v>4210.0584749999998</v>
      </c>
      <c r="E865" s="17">
        <v>9813.3084789999994</v>
      </c>
    </row>
    <row r="866" spans="2:5" x14ac:dyDescent="0.25">
      <c r="B866" s="171" t="s">
        <v>894</v>
      </c>
      <c r="C866" s="171">
        <v>300</v>
      </c>
      <c r="D866" s="17">
        <v>4423.8906919999999</v>
      </c>
      <c r="E866" s="17">
        <v>42514.946365000003</v>
      </c>
    </row>
    <row r="867" spans="2:5" x14ac:dyDescent="0.25">
      <c r="B867" s="171" t="s">
        <v>895</v>
      </c>
      <c r="C867" s="171">
        <v>300</v>
      </c>
      <c r="D867" s="17">
        <v>4587.0781100000004</v>
      </c>
      <c r="E867" s="17">
        <v>21560.629147</v>
      </c>
    </row>
    <row r="868" spans="2:5" x14ac:dyDescent="0.25">
      <c r="B868" s="171" t="s">
        <v>896</v>
      </c>
      <c r="C868" s="171">
        <v>300</v>
      </c>
      <c r="D868" s="17">
        <v>3266.4412269999998</v>
      </c>
      <c r="E868" s="17">
        <v>15946.941166000001</v>
      </c>
    </row>
    <row r="869" spans="2:5" x14ac:dyDescent="0.25">
      <c r="B869" s="171" t="s">
        <v>897</v>
      </c>
      <c r="C869" s="171">
        <v>300</v>
      </c>
      <c r="D869" s="17">
        <v>900</v>
      </c>
      <c r="E869" s="17">
        <v>16179.537388000001</v>
      </c>
    </row>
    <row r="870" spans="2:5" x14ac:dyDescent="0.25">
      <c r="B870" s="171" t="s">
        <v>898</v>
      </c>
      <c r="C870" s="171">
        <v>300</v>
      </c>
      <c r="D870" s="17">
        <v>900</v>
      </c>
      <c r="E870" s="17">
        <v>12766.807628</v>
      </c>
    </row>
    <row r="871" spans="2:5" x14ac:dyDescent="0.25">
      <c r="B871" s="171" t="s">
        <v>899</v>
      </c>
      <c r="C871" s="171">
        <v>300</v>
      </c>
      <c r="D871" s="17">
        <v>3884.5513070000002</v>
      </c>
      <c r="E871" s="17">
        <v>11351.421371</v>
      </c>
    </row>
    <row r="872" spans="2:5" x14ac:dyDescent="0.25">
      <c r="B872" s="171" t="s">
        <v>900</v>
      </c>
      <c r="C872" s="171">
        <v>300</v>
      </c>
      <c r="D872" s="17">
        <v>4523.4265500000001</v>
      </c>
      <c r="E872" s="17">
        <v>15851.781367</v>
      </c>
    </row>
    <row r="873" spans="2:5" x14ac:dyDescent="0.25">
      <c r="B873" s="171" t="s">
        <v>901</v>
      </c>
      <c r="C873" s="171">
        <v>300</v>
      </c>
      <c r="D873" s="17">
        <v>4124.6826760000004</v>
      </c>
      <c r="E873" s="17">
        <v>12224.592509</v>
      </c>
    </row>
    <row r="874" spans="2:5" x14ac:dyDescent="0.25">
      <c r="B874" s="171" t="s">
        <v>902</v>
      </c>
      <c r="C874" s="171">
        <v>300</v>
      </c>
      <c r="D874" s="17">
        <v>4600</v>
      </c>
      <c r="E874" s="17">
        <v>17076.447616000001</v>
      </c>
    </row>
    <row r="875" spans="2:5" x14ac:dyDescent="0.25">
      <c r="B875" s="171" t="s">
        <v>903</v>
      </c>
      <c r="C875" s="171">
        <v>300</v>
      </c>
      <c r="D875" s="17">
        <v>4341.7817869999999</v>
      </c>
      <c r="E875" s="17">
        <v>10477.80798</v>
      </c>
    </row>
    <row r="876" spans="2:5" x14ac:dyDescent="0.25">
      <c r="B876" s="171" t="s">
        <v>904</v>
      </c>
      <c r="C876" s="171">
        <v>300</v>
      </c>
      <c r="D876" s="17">
        <v>3703.550115</v>
      </c>
      <c r="E876" s="17">
        <v>11865.135108</v>
      </c>
    </row>
    <row r="877" spans="2:5" hidden="1" x14ac:dyDescent="0.25">
      <c r="B877" s="171" t="s">
        <v>905</v>
      </c>
      <c r="C877" s="171">
        <v>200</v>
      </c>
      <c r="D877" s="17">
        <v>4522.9979450000001</v>
      </c>
      <c r="E877" s="17">
        <v>11522.480804999999</v>
      </c>
    </row>
    <row r="878" spans="2:5" x14ac:dyDescent="0.25">
      <c r="B878" s="171" t="s">
        <v>906</v>
      </c>
      <c r="C878" s="171">
        <v>300</v>
      </c>
      <c r="D878" s="17">
        <v>3849.0378959999998</v>
      </c>
      <c r="E878" s="17">
        <v>9971.0152259999995</v>
      </c>
    </row>
    <row r="879" spans="2:5" x14ac:dyDescent="0.25">
      <c r="B879" s="171" t="s">
        <v>907</v>
      </c>
      <c r="C879" s="171">
        <v>300</v>
      </c>
      <c r="D879" s="17">
        <v>3946.9413599999998</v>
      </c>
      <c r="E879" s="17">
        <v>12486.409906999999</v>
      </c>
    </row>
    <row r="880" spans="2:5" hidden="1" x14ac:dyDescent="0.25">
      <c r="B880" s="171" t="s">
        <v>908</v>
      </c>
      <c r="C880" s="171">
        <v>200</v>
      </c>
      <c r="D880" s="17">
        <v>3202.2541970000002</v>
      </c>
      <c r="E880" s="17">
        <v>4894.5064570000004</v>
      </c>
    </row>
    <row r="881" spans="2:5" x14ac:dyDescent="0.25">
      <c r="B881" s="171" t="s">
        <v>909</v>
      </c>
      <c r="C881" s="171">
        <v>300</v>
      </c>
      <c r="D881" s="17">
        <v>800</v>
      </c>
      <c r="E881" s="17">
        <v>4490.4102320000002</v>
      </c>
    </row>
    <row r="882" spans="2:5" x14ac:dyDescent="0.25">
      <c r="B882" s="171" t="s">
        <v>910</v>
      </c>
      <c r="C882" s="171">
        <v>300</v>
      </c>
      <c r="D882" s="17">
        <v>1362.9463579999999</v>
      </c>
      <c r="E882" s="17">
        <v>3779.9765609999999</v>
      </c>
    </row>
    <row r="883" spans="2:5" x14ac:dyDescent="0.25">
      <c r="B883" s="171" t="s">
        <v>911</v>
      </c>
      <c r="C883" s="171">
        <v>300</v>
      </c>
      <c r="D883" s="17">
        <v>2754.874937</v>
      </c>
      <c r="E883" s="17">
        <v>4670.0764559999998</v>
      </c>
    </row>
    <row r="884" spans="2:5" x14ac:dyDescent="0.25">
      <c r="B884" s="171" t="s">
        <v>912</v>
      </c>
      <c r="C884" s="171">
        <v>300</v>
      </c>
      <c r="D884" s="17">
        <v>2593.0696280000002</v>
      </c>
      <c r="E884" s="17">
        <v>8477.3867730000002</v>
      </c>
    </row>
    <row r="885" spans="2:5" x14ac:dyDescent="0.25">
      <c r="B885" s="171" t="s">
        <v>913</v>
      </c>
      <c r="C885" s="171">
        <v>300</v>
      </c>
      <c r="D885" s="17">
        <v>4600</v>
      </c>
      <c r="E885" s="17">
        <v>7549.8980600000004</v>
      </c>
    </row>
    <row r="886" spans="2:5" x14ac:dyDescent="0.25">
      <c r="B886" s="171" t="s">
        <v>914</v>
      </c>
      <c r="C886" s="171">
        <v>300</v>
      </c>
      <c r="D886" s="17">
        <v>3441.7294499999998</v>
      </c>
      <c r="E886" s="17">
        <v>8065.7058319999996</v>
      </c>
    </row>
    <row r="887" spans="2:5" x14ac:dyDescent="0.25">
      <c r="B887" s="171" t="s">
        <v>915</v>
      </c>
      <c r="C887" s="171">
        <v>300</v>
      </c>
      <c r="D887" s="17">
        <v>1012.946566</v>
      </c>
      <c r="E887" s="17">
        <v>5441.2914190000001</v>
      </c>
    </row>
    <row r="888" spans="2:5" x14ac:dyDescent="0.25">
      <c r="B888" s="171" t="s">
        <v>916</v>
      </c>
      <c r="C888" s="171">
        <v>300</v>
      </c>
      <c r="D888" s="17">
        <v>2555.0850810000002</v>
      </c>
      <c r="E888" s="17">
        <v>5933.0462319999997</v>
      </c>
    </row>
    <row r="889" spans="2:5" x14ac:dyDescent="0.25">
      <c r="B889" s="171" t="s">
        <v>917</v>
      </c>
      <c r="C889" s="171">
        <v>300</v>
      </c>
      <c r="D889" s="17">
        <v>2680.9020820000001</v>
      </c>
      <c r="E889" s="17">
        <v>11352.194217</v>
      </c>
    </row>
    <row r="890" spans="2:5" x14ac:dyDescent="0.25">
      <c r="B890" s="171" t="s">
        <v>918</v>
      </c>
      <c r="C890" s="171">
        <v>300</v>
      </c>
      <c r="D890" s="17">
        <v>4166.9328409999998</v>
      </c>
      <c r="E890" s="17">
        <v>81124.592055000001</v>
      </c>
    </row>
    <row r="891" spans="2:5" x14ac:dyDescent="0.25">
      <c r="B891" s="171" t="s">
        <v>919</v>
      </c>
      <c r="C891" s="171">
        <v>300</v>
      </c>
      <c r="D891" s="17">
        <v>4003.3085209999999</v>
      </c>
      <c r="E891" s="17">
        <v>19127.017577999999</v>
      </c>
    </row>
    <row r="892" spans="2:5" x14ac:dyDescent="0.25">
      <c r="B892" s="171" t="s">
        <v>920</v>
      </c>
      <c r="C892" s="171">
        <v>300</v>
      </c>
      <c r="D892" s="17">
        <v>4600</v>
      </c>
      <c r="E892" s="17">
        <v>76468.522729999997</v>
      </c>
    </row>
    <row r="893" spans="2:5" x14ac:dyDescent="0.25">
      <c r="B893" s="171" t="s">
        <v>921</v>
      </c>
      <c r="C893" s="171">
        <v>300</v>
      </c>
      <c r="D893" s="17">
        <v>2176.5047199999999</v>
      </c>
      <c r="E893" s="17">
        <v>27069.175071000001</v>
      </c>
    </row>
    <row r="894" spans="2:5" x14ac:dyDescent="0.25">
      <c r="B894" s="171" t="s">
        <v>922</v>
      </c>
      <c r="C894" s="171">
        <v>300</v>
      </c>
      <c r="D894" s="17">
        <v>3102.9719679999998</v>
      </c>
      <c r="E894" s="17">
        <v>32926.726702</v>
      </c>
    </row>
    <row r="895" spans="2:5" x14ac:dyDescent="0.25">
      <c r="B895" s="171" t="s">
        <v>923</v>
      </c>
      <c r="C895" s="171">
        <v>300</v>
      </c>
      <c r="D895" s="17">
        <v>4600</v>
      </c>
      <c r="E895" s="17">
        <v>19380.914191</v>
      </c>
    </row>
    <row r="896" spans="2:5" x14ac:dyDescent="0.25">
      <c r="B896" s="171" t="s">
        <v>924</v>
      </c>
      <c r="C896" s="171">
        <v>300</v>
      </c>
      <c r="D896" s="17">
        <v>4600</v>
      </c>
      <c r="E896" s="17">
        <v>25552.076679999998</v>
      </c>
    </row>
    <row r="897" spans="2:5" x14ac:dyDescent="0.25">
      <c r="B897" s="171" t="s">
        <v>925</v>
      </c>
      <c r="C897" s="171">
        <v>300</v>
      </c>
      <c r="D897" s="17">
        <v>4600</v>
      </c>
      <c r="E897" s="17">
        <v>15687.311894</v>
      </c>
    </row>
    <row r="898" spans="2:5" x14ac:dyDescent="0.25">
      <c r="B898" s="171" t="s">
        <v>926</v>
      </c>
      <c r="C898" s="171">
        <v>300</v>
      </c>
      <c r="D898" s="17">
        <v>4600</v>
      </c>
      <c r="E898" s="17">
        <v>17995.579344000002</v>
      </c>
    </row>
    <row r="899" spans="2:5" x14ac:dyDescent="0.25">
      <c r="B899" s="171" t="s">
        <v>927</v>
      </c>
      <c r="C899" s="171">
        <v>300</v>
      </c>
      <c r="D899" s="17">
        <v>3020.7144109999999</v>
      </c>
      <c r="E899" s="17">
        <v>12732.265114</v>
      </c>
    </row>
    <row r="900" spans="2:5" x14ac:dyDescent="0.25">
      <c r="B900" s="171" t="s">
        <v>928</v>
      </c>
      <c r="C900" s="171">
        <v>300</v>
      </c>
      <c r="D900" s="17">
        <v>2376.7115629999998</v>
      </c>
      <c r="E900" s="17">
        <v>12849.091627</v>
      </c>
    </row>
    <row r="901" spans="2:5" x14ac:dyDescent="0.25">
      <c r="B901" s="171" t="s">
        <v>929</v>
      </c>
      <c r="C901" s="171">
        <v>300</v>
      </c>
      <c r="D901" s="17">
        <v>4061.001025</v>
      </c>
      <c r="E901" s="17">
        <v>15013.660365</v>
      </c>
    </row>
    <row r="902" spans="2:5" x14ac:dyDescent="0.25">
      <c r="B902" s="171" t="s">
        <v>930</v>
      </c>
      <c r="C902" s="171">
        <v>300</v>
      </c>
      <c r="D902" s="17">
        <v>4064.3557799999999</v>
      </c>
      <c r="E902" s="17">
        <v>31132.574200999999</v>
      </c>
    </row>
    <row r="903" spans="2:5" x14ac:dyDescent="0.25">
      <c r="B903" s="171" t="s">
        <v>931</v>
      </c>
      <c r="C903" s="171">
        <v>300</v>
      </c>
      <c r="D903" s="17">
        <v>4600</v>
      </c>
      <c r="E903" s="17">
        <v>47128.899645999998</v>
      </c>
    </row>
    <row r="904" spans="2:5" x14ac:dyDescent="0.25">
      <c r="B904" s="171" t="s">
        <v>932</v>
      </c>
      <c r="C904" s="171">
        <v>300</v>
      </c>
      <c r="D904" s="17">
        <v>4600</v>
      </c>
      <c r="E904" s="17">
        <v>28219.005997</v>
      </c>
    </row>
    <row r="905" spans="2:5" x14ac:dyDescent="0.25">
      <c r="B905" s="171" t="s">
        <v>933</v>
      </c>
      <c r="C905" s="171">
        <v>300</v>
      </c>
      <c r="D905" s="17">
        <v>1448.7167469999999</v>
      </c>
      <c r="E905" s="17">
        <v>18442.785619999999</v>
      </c>
    </row>
    <row r="906" spans="2:5" x14ac:dyDescent="0.25">
      <c r="B906" s="171" t="s">
        <v>934</v>
      </c>
      <c r="C906" s="171">
        <v>300</v>
      </c>
      <c r="D906" s="17">
        <v>1132.9479799999999</v>
      </c>
      <c r="E906" s="17">
        <v>18839.833557000002</v>
      </c>
    </row>
    <row r="907" spans="2:5" x14ac:dyDescent="0.25">
      <c r="B907" s="171" t="s">
        <v>935</v>
      </c>
      <c r="C907" s="171">
        <v>300</v>
      </c>
      <c r="D907" s="17">
        <v>4106.2898189999996</v>
      </c>
      <c r="E907" s="17">
        <v>7590.907843</v>
      </c>
    </row>
    <row r="908" spans="2:5" x14ac:dyDescent="0.25">
      <c r="B908" s="171" t="s">
        <v>936</v>
      </c>
      <c r="C908" s="171">
        <v>300</v>
      </c>
      <c r="D908" s="17">
        <v>4600</v>
      </c>
      <c r="E908" s="17">
        <v>16021.469535</v>
      </c>
    </row>
    <row r="909" spans="2:5" x14ac:dyDescent="0.25">
      <c r="B909" s="171" t="s">
        <v>937</v>
      </c>
      <c r="C909" s="171">
        <v>300</v>
      </c>
      <c r="D909" s="17">
        <v>4600</v>
      </c>
      <c r="E909" s="17">
        <v>12555.129265</v>
      </c>
    </row>
    <row r="910" spans="2:5" x14ac:dyDescent="0.25">
      <c r="B910" s="171" t="s">
        <v>938</v>
      </c>
      <c r="C910" s="171">
        <v>300</v>
      </c>
      <c r="D910" s="17">
        <v>4600</v>
      </c>
      <c r="E910" s="17">
        <v>22485.002529000001</v>
      </c>
    </row>
    <row r="911" spans="2:5" x14ac:dyDescent="0.25">
      <c r="B911" s="171" t="s">
        <v>939</v>
      </c>
      <c r="C911" s="171">
        <v>300</v>
      </c>
      <c r="D911" s="17">
        <v>3984.2160130000002</v>
      </c>
      <c r="E911" s="17">
        <v>10107.261538999999</v>
      </c>
    </row>
    <row r="912" spans="2:5" x14ac:dyDescent="0.25">
      <c r="B912" s="171" t="s">
        <v>940</v>
      </c>
      <c r="C912" s="171">
        <v>300</v>
      </c>
      <c r="D912" s="17">
        <v>4600</v>
      </c>
      <c r="E912" s="17">
        <v>16060.697254999999</v>
      </c>
    </row>
    <row r="913" spans="2:5" x14ac:dyDescent="0.25">
      <c r="B913" s="171" t="s">
        <v>941</v>
      </c>
      <c r="C913" s="171">
        <v>300</v>
      </c>
      <c r="D913" s="17">
        <v>4600</v>
      </c>
      <c r="E913" s="17">
        <v>53714.668394</v>
      </c>
    </row>
    <row r="914" spans="2:5" x14ac:dyDescent="0.25">
      <c r="B914" s="171" t="s">
        <v>942</v>
      </c>
      <c r="C914" s="171">
        <v>300</v>
      </c>
      <c r="D914" s="17">
        <v>4600</v>
      </c>
      <c r="E914" s="17">
        <v>187006.260457</v>
      </c>
    </row>
    <row r="915" spans="2:5" x14ac:dyDescent="0.25">
      <c r="B915" s="171" t="s">
        <v>943</v>
      </c>
      <c r="C915" s="171">
        <v>300</v>
      </c>
      <c r="D915" s="17">
        <v>4600</v>
      </c>
      <c r="E915" s="17">
        <v>30968.717585999999</v>
      </c>
    </row>
    <row r="916" spans="2:5" x14ac:dyDescent="0.25">
      <c r="B916" s="171" t="s">
        <v>944</v>
      </c>
      <c r="C916" s="171">
        <v>300</v>
      </c>
      <c r="D916" s="17">
        <v>2879.7691989999998</v>
      </c>
      <c r="E916" s="17">
        <v>11752.838336000001</v>
      </c>
    </row>
    <row r="917" spans="2:5" x14ac:dyDescent="0.25">
      <c r="B917" s="171" t="s">
        <v>945</v>
      </c>
      <c r="C917" s="171">
        <v>300</v>
      </c>
      <c r="D917" s="17">
        <v>1036.895538</v>
      </c>
      <c r="E917" s="17">
        <v>8356.7482309999996</v>
      </c>
    </row>
    <row r="918" spans="2:5" x14ac:dyDescent="0.25">
      <c r="B918" s="171" t="s">
        <v>946</v>
      </c>
      <c r="C918" s="171">
        <v>300</v>
      </c>
      <c r="D918" s="17">
        <v>969.68123700000001</v>
      </c>
      <c r="E918" s="17">
        <v>6750.6228339999998</v>
      </c>
    </row>
    <row r="919" spans="2:5" x14ac:dyDescent="0.25">
      <c r="B919" s="171" t="s">
        <v>947</v>
      </c>
      <c r="C919" s="171">
        <v>300</v>
      </c>
      <c r="D919" s="17">
        <v>3749.25434</v>
      </c>
      <c r="E919" s="17">
        <v>6082.6100660000002</v>
      </c>
    </row>
    <row r="920" spans="2:5" x14ac:dyDescent="0.25">
      <c r="B920" s="171" t="s">
        <v>948</v>
      </c>
      <c r="C920" s="171">
        <v>300</v>
      </c>
      <c r="D920" s="17">
        <v>4600</v>
      </c>
      <c r="E920" s="17">
        <v>17235.762816999999</v>
      </c>
    </row>
    <row r="921" spans="2:5" x14ac:dyDescent="0.25">
      <c r="B921" s="171" t="s">
        <v>949</v>
      </c>
      <c r="C921" s="171">
        <v>300</v>
      </c>
      <c r="D921" s="17">
        <v>4600</v>
      </c>
      <c r="E921" s="17">
        <v>12203.831872999999</v>
      </c>
    </row>
    <row r="922" spans="2:5" x14ac:dyDescent="0.25">
      <c r="B922" s="171" t="s">
        <v>950</v>
      </c>
      <c r="C922" s="171">
        <v>300</v>
      </c>
      <c r="D922" s="17">
        <v>4600</v>
      </c>
      <c r="E922" s="17">
        <v>20919.039280000001</v>
      </c>
    </row>
    <row r="923" spans="2:5" x14ac:dyDescent="0.25">
      <c r="B923" s="171" t="s">
        <v>951</v>
      </c>
      <c r="C923" s="171">
        <v>300</v>
      </c>
      <c r="D923" s="17">
        <v>4550.7762480000001</v>
      </c>
      <c r="E923" s="17">
        <v>10955.539036</v>
      </c>
    </row>
    <row r="924" spans="2:5" x14ac:dyDescent="0.25">
      <c r="B924" s="171" t="s">
        <v>952</v>
      </c>
      <c r="C924" s="171">
        <v>300</v>
      </c>
      <c r="D924" s="17">
        <v>2084.87781</v>
      </c>
      <c r="E924" s="17">
        <v>13984.331887</v>
      </c>
    </row>
    <row r="925" spans="2:5" x14ac:dyDescent="0.25">
      <c r="B925" s="171" t="s">
        <v>953</v>
      </c>
      <c r="C925" s="171">
        <v>300</v>
      </c>
      <c r="D925" s="17">
        <v>4600</v>
      </c>
      <c r="E925" s="17">
        <v>14346.434064999999</v>
      </c>
    </row>
    <row r="926" spans="2:5" x14ac:dyDescent="0.25">
      <c r="B926" s="171" t="s">
        <v>954</v>
      </c>
      <c r="C926" s="171">
        <v>300</v>
      </c>
      <c r="D926" s="17">
        <v>4425.6855290000003</v>
      </c>
      <c r="E926" s="17">
        <v>34793.621036999997</v>
      </c>
    </row>
    <row r="927" spans="2:5" x14ac:dyDescent="0.25">
      <c r="B927" s="171" t="s">
        <v>955</v>
      </c>
      <c r="C927" s="171">
        <v>300</v>
      </c>
      <c r="D927" s="17">
        <v>4600</v>
      </c>
      <c r="E927" s="17">
        <v>78715.768049999999</v>
      </c>
    </row>
    <row r="928" spans="2:5" x14ac:dyDescent="0.25">
      <c r="B928" s="171" t="s">
        <v>956</v>
      </c>
      <c r="C928" s="171">
        <v>300</v>
      </c>
      <c r="D928" s="17">
        <v>4600</v>
      </c>
      <c r="E928" s="17">
        <v>33615.177648999997</v>
      </c>
    </row>
    <row r="929" spans="2:5" x14ac:dyDescent="0.25">
      <c r="B929" s="171" t="s">
        <v>957</v>
      </c>
      <c r="C929" s="171">
        <v>300</v>
      </c>
      <c r="D929" s="17">
        <v>2485.477899</v>
      </c>
      <c r="E929" s="17">
        <v>25233.606569</v>
      </c>
    </row>
    <row r="930" spans="2:5" x14ac:dyDescent="0.25">
      <c r="B930" s="171" t="s">
        <v>958</v>
      </c>
      <c r="C930" s="171">
        <v>300</v>
      </c>
      <c r="D930" s="17">
        <v>2378.9068430000002</v>
      </c>
      <c r="E930" s="17">
        <v>22957.072240000001</v>
      </c>
    </row>
    <row r="931" spans="2:5" x14ac:dyDescent="0.25">
      <c r="B931" s="171" t="s">
        <v>959</v>
      </c>
      <c r="C931" s="171">
        <v>300</v>
      </c>
      <c r="D931" s="17">
        <v>4600</v>
      </c>
      <c r="E931" s="17">
        <v>29929.960217</v>
      </c>
    </row>
    <row r="932" spans="2:5" x14ac:dyDescent="0.25">
      <c r="B932" s="171" t="s">
        <v>960</v>
      </c>
      <c r="C932" s="171">
        <v>300</v>
      </c>
      <c r="D932" s="17">
        <v>4600</v>
      </c>
      <c r="E932" s="17">
        <v>29448.062464999999</v>
      </c>
    </row>
    <row r="933" spans="2:5" x14ac:dyDescent="0.25">
      <c r="B933" s="171" t="s">
        <v>961</v>
      </c>
      <c r="C933" s="171">
        <v>300</v>
      </c>
      <c r="D933" s="17">
        <v>4600</v>
      </c>
      <c r="E933" s="17">
        <v>17398.435718000001</v>
      </c>
    </row>
    <row r="934" spans="2:5" x14ac:dyDescent="0.25">
      <c r="B934" s="171" t="s">
        <v>962</v>
      </c>
      <c r="C934" s="171">
        <v>300</v>
      </c>
      <c r="D934" s="17">
        <v>4600</v>
      </c>
      <c r="E934" s="17">
        <v>19704.551003</v>
      </c>
    </row>
    <row r="935" spans="2:5" x14ac:dyDescent="0.25">
      <c r="B935" s="171" t="s">
        <v>963</v>
      </c>
      <c r="C935" s="171">
        <v>300</v>
      </c>
      <c r="D935" s="17">
        <v>4600</v>
      </c>
      <c r="E935" s="17">
        <v>13416.153375</v>
      </c>
    </row>
    <row r="936" spans="2:5" x14ac:dyDescent="0.25">
      <c r="B936" s="171" t="s">
        <v>964</v>
      </c>
      <c r="C936" s="171">
        <v>300</v>
      </c>
      <c r="D936" s="17">
        <v>4600</v>
      </c>
      <c r="E936" s="17">
        <v>20598.931794</v>
      </c>
    </row>
    <row r="937" spans="2:5" x14ac:dyDescent="0.25">
      <c r="B937" s="171" t="s">
        <v>965</v>
      </c>
      <c r="C937" s="171">
        <v>300</v>
      </c>
      <c r="D937" s="17">
        <v>4362.4141330000002</v>
      </c>
      <c r="E937" s="17">
        <v>25103.582407999998</v>
      </c>
    </row>
    <row r="938" spans="2:5" x14ac:dyDescent="0.25">
      <c r="B938" s="171" t="s">
        <v>966</v>
      </c>
      <c r="C938" s="171">
        <v>300</v>
      </c>
      <c r="D938" s="17">
        <v>4600</v>
      </c>
      <c r="E938" s="17">
        <v>30665.076776000002</v>
      </c>
    </row>
    <row r="939" spans="2:5" x14ac:dyDescent="0.25">
      <c r="B939" s="171" t="s">
        <v>967</v>
      </c>
      <c r="C939" s="171">
        <v>300</v>
      </c>
      <c r="D939" s="17">
        <v>4099.6166279999998</v>
      </c>
      <c r="E939" s="17">
        <v>37016.838052999999</v>
      </c>
    </row>
    <row r="940" spans="2:5" x14ac:dyDescent="0.25">
      <c r="B940" s="171" t="s">
        <v>968</v>
      </c>
      <c r="C940" s="171">
        <v>300</v>
      </c>
      <c r="D940" s="17">
        <v>2509.7950049999999</v>
      </c>
      <c r="E940" s="17">
        <v>24830.345692999999</v>
      </c>
    </row>
    <row r="941" spans="2:5" x14ac:dyDescent="0.25">
      <c r="B941" s="171" t="s">
        <v>969</v>
      </c>
      <c r="C941" s="171">
        <v>300</v>
      </c>
      <c r="D941" s="17">
        <v>1109.6278830000001</v>
      </c>
      <c r="E941" s="17">
        <v>13015.053521</v>
      </c>
    </row>
    <row r="942" spans="2:5" x14ac:dyDescent="0.25">
      <c r="B942" s="171" t="s">
        <v>970</v>
      </c>
      <c r="C942" s="171">
        <v>300</v>
      </c>
      <c r="D942" s="17">
        <v>900</v>
      </c>
      <c r="E942" s="17">
        <v>8578.7120570000006</v>
      </c>
    </row>
    <row r="943" spans="2:5" x14ac:dyDescent="0.25">
      <c r="B943" s="171" t="s">
        <v>971</v>
      </c>
      <c r="C943" s="171">
        <v>300</v>
      </c>
      <c r="D943" s="17">
        <v>3508.3423130000001</v>
      </c>
      <c r="E943" s="17">
        <v>7056.4122139999999</v>
      </c>
    </row>
    <row r="944" spans="2:5" x14ac:dyDescent="0.25">
      <c r="B944" s="171" t="s">
        <v>972</v>
      </c>
      <c r="C944" s="171">
        <v>300</v>
      </c>
      <c r="D944" s="17">
        <v>4600</v>
      </c>
      <c r="E944" s="17">
        <v>16273.941938</v>
      </c>
    </row>
    <row r="945" spans="2:5" x14ac:dyDescent="0.25">
      <c r="B945" s="171" t="s">
        <v>973</v>
      </c>
      <c r="C945" s="171">
        <v>300</v>
      </c>
      <c r="D945" s="17">
        <v>4600</v>
      </c>
      <c r="E945" s="17">
        <v>12280.270253999999</v>
      </c>
    </row>
    <row r="946" spans="2:5" x14ac:dyDescent="0.25">
      <c r="B946" s="171" t="s">
        <v>974</v>
      </c>
      <c r="C946" s="171">
        <v>300</v>
      </c>
      <c r="D946" s="17">
        <v>4600</v>
      </c>
      <c r="E946" s="17">
        <v>21571.503132000002</v>
      </c>
    </row>
    <row r="947" spans="2:5" x14ac:dyDescent="0.25">
      <c r="B947" s="171" t="s">
        <v>975</v>
      </c>
      <c r="C947" s="171">
        <v>300</v>
      </c>
      <c r="D947" s="17">
        <v>4183.7053729999998</v>
      </c>
      <c r="E947" s="17">
        <v>10771.132824</v>
      </c>
    </row>
    <row r="948" spans="2:5" x14ac:dyDescent="0.25">
      <c r="B948" s="171" t="s">
        <v>976</v>
      </c>
      <c r="C948" s="171">
        <v>300</v>
      </c>
      <c r="D948" s="17">
        <v>4600</v>
      </c>
      <c r="E948" s="17">
        <v>15258.075933</v>
      </c>
    </row>
    <row r="949" spans="2:5" hidden="1" x14ac:dyDescent="0.25">
      <c r="B949" s="171" t="s">
        <v>977</v>
      </c>
      <c r="C949" s="171">
        <v>200</v>
      </c>
      <c r="D949" s="17">
        <v>4433.9613520000003</v>
      </c>
      <c r="E949" s="17">
        <v>11438.030643</v>
      </c>
    </row>
    <row r="950" spans="2:5" x14ac:dyDescent="0.25">
      <c r="B950" s="171" t="s">
        <v>978</v>
      </c>
      <c r="C950" s="171">
        <v>300</v>
      </c>
      <c r="D950" s="17">
        <v>3283.1553709999998</v>
      </c>
      <c r="E950" s="17">
        <v>15530.394786999999</v>
      </c>
    </row>
    <row r="951" spans="2:5" x14ac:dyDescent="0.25">
      <c r="B951" s="171" t="s">
        <v>979</v>
      </c>
      <c r="C951" s="171">
        <v>300</v>
      </c>
      <c r="D951" s="17">
        <v>4600</v>
      </c>
      <c r="E951" s="17">
        <v>37676.128211000003</v>
      </c>
    </row>
    <row r="952" spans="2:5" x14ac:dyDescent="0.25">
      <c r="B952" s="171" t="s">
        <v>980</v>
      </c>
      <c r="C952" s="171">
        <v>300</v>
      </c>
      <c r="D952" s="17">
        <v>4600</v>
      </c>
      <c r="E952" s="17">
        <v>25945.372148999999</v>
      </c>
    </row>
    <row r="953" spans="2:5" x14ac:dyDescent="0.25">
      <c r="B953" s="171" t="s">
        <v>981</v>
      </c>
      <c r="C953" s="171">
        <v>300</v>
      </c>
      <c r="D953" s="17">
        <v>1171.748574</v>
      </c>
      <c r="E953" s="17">
        <v>10471.973916999999</v>
      </c>
    </row>
    <row r="954" spans="2:5" x14ac:dyDescent="0.25">
      <c r="B954" s="171" t="s">
        <v>982</v>
      </c>
      <c r="C954" s="171">
        <v>300</v>
      </c>
      <c r="D954" s="17">
        <v>900</v>
      </c>
      <c r="E954" s="17">
        <v>7742.4169910000001</v>
      </c>
    </row>
    <row r="955" spans="2:5" x14ac:dyDescent="0.25">
      <c r="B955" s="171" t="s">
        <v>983</v>
      </c>
      <c r="C955" s="171">
        <v>300</v>
      </c>
      <c r="D955" s="17">
        <v>3497.3621990000001</v>
      </c>
      <c r="E955" s="17">
        <v>5712.8061509999998</v>
      </c>
    </row>
    <row r="956" spans="2:5" x14ac:dyDescent="0.25">
      <c r="B956" s="171" t="s">
        <v>984</v>
      </c>
      <c r="C956" s="171">
        <v>300</v>
      </c>
      <c r="D956" s="17">
        <v>3409.8088550000002</v>
      </c>
      <c r="E956" s="17">
        <v>17093.068691</v>
      </c>
    </row>
    <row r="957" spans="2:5" x14ac:dyDescent="0.25">
      <c r="B957" s="171" t="s">
        <v>985</v>
      </c>
      <c r="C957" s="171">
        <v>300</v>
      </c>
      <c r="D957" s="17">
        <v>4600</v>
      </c>
      <c r="E957" s="17">
        <v>12348.583745</v>
      </c>
    </row>
    <row r="958" spans="2:5" x14ac:dyDescent="0.25">
      <c r="B958" s="171" t="s">
        <v>986</v>
      </c>
      <c r="C958" s="171">
        <v>300</v>
      </c>
      <c r="D958" s="17">
        <v>4600</v>
      </c>
      <c r="E958" s="17">
        <v>16190.921981</v>
      </c>
    </row>
    <row r="959" spans="2:5" x14ac:dyDescent="0.25">
      <c r="B959" s="171" t="s">
        <v>987</v>
      </c>
      <c r="C959" s="171">
        <v>300</v>
      </c>
      <c r="D959" s="17">
        <v>4424.3281829999996</v>
      </c>
      <c r="E959" s="17">
        <v>9396.837689</v>
      </c>
    </row>
    <row r="960" spans="2:5" x14ac:dyDescent="0.25">
      <c r="B960" s="171" t="s">
        <v>988</v>
      </c>
      <c r="C960" s="171">
        <v>300</v>
      </c>
      <c r="D960" s="17">
        <v>4600</v>
      </c>
      <c r="E960" s="17">
        <v>12668.349770000001</v>
      </c>
    </row>
    <row r="961" spans="2:5" x14ac:dyDescent="0.25">
      <c r="B961" s="171" t="s">
        <v>989</v>
      </c>
      <c r="C961" s="171">
        <v>300</v>
      </c>
      <c r="D961" s="17">
        <v>4356.6615739999997</v>
      </c>
      <c r="E961" s="17">
        <v>9599.4055430000008</v>
      </c>
    </row>
    <row r="962" spans="2:5" x14ac:dyDescent="0.25">
      <c r="B962" s="171" t="s">
        <v>990</v>
      </c>
      <c r="C962" s="171">
        <v>300</v>
      </c>
      <c r="D962" s="17">
        <v>4160.8443960000004</v>
      </c>
      <c r="E962" s="17">
        <v>12718.437625</v>
      </c>
    </row>
    <row r="963" spans="2:5" x14ac:dyDescent="0.25">
      <c r="B963" s="171" t="s">
        <v>991</v>
      </c>
      <c r="C963" s="171">
        <v>300</v>
      </c>
      <c r="D963" s="17">
        <v>4168.7463820000003</v>
      </c>
      <c r="E963" s="17">
        <v>14222.781397000001</v>
      </c>
    </row>
    <row r="964" spans="2:5" x14ac:dyDescent="0.25">
      <c r="B964" s="171" t="s">
        <v>992</v>
      </c>
      <c r="C964" s="171">
        <v>300</v>
      </c>
      <c r="D964" s="17">
        <v>4061.2713170000002</v>
      </c>
      <c r="E964" s="17">
        <v>10262.726648</v>
      </c>
    </row>
    <row r="965" spans="2:5" x14ac:dyDescent="0.25">
      <c r="B965" s="171" t="s">
        <v>993</v>
      </c>
      <c r="C965" s="171">
        <v>300</v>
      </c>
      <c r="D965" s="17">
        <v>1525.1568600000001</v>
      </c>
      <c r="E965" s="17">
        <v>6279.998036</v>
      </c>
    </row>
    <row r="966" spans="2:5" x14ac:dyDescent="0.25">
      <c r="B966" s="171" t="s">
        <v>994</v>
      </c>
      <c r="C966" s="171">
        <v>300</v>
      </c>
      <c r="D966" s="17">
        <v>900</v>
      </c>
      <c r="E966" s="17">
        <v>4356.5964000000004</v>
      </c>
    </row>
    <row r="967" spans="2:5" x14ac:dyDescent="0.25">
      <c r="B967" s="171" t="s">
        <v>995</v>
      </c>
      <c r="C967" s="171">
        <v>300</v>
      </c>
      <c r="D967" s="17">
        <v>2567.0864219999999</v>
      </c>
      <c r="E967" s="17">
        <v>5651.8638309999997</v>
      </c>
    </row>
    <row r="968" spans="2:5" x14ac:dyDescent="0.25">
      <c r="B968" s="171" t="s">
        <v>996</v>
      </c>
      <c r="C968" s="171">
        <v>300</v>
      </c>
      <c r="D968" s="17">
        <v>2276.4941309999999</v>
      </c>
      <c r="E968" s="17">
        <v>8573.8837579999999</v>
      </c>
    </row>
    <row r="969" spans="2:5" x14ac:dyDescent="0.25">
      <c r="B969" s="171" t="s">
        <v>997</v>
      </c>
      <c r="C969" s="171">
        <v>300</v>
      </c>
      <c r="D969" s="17">
        <v>2545.9073069999999</v>
      </c>
      <c r="E969" s="17">
        <v>6752.8517449999999</v>
      </c>
    </row>
    <row r="970" spans="2:5" x14ac:dyDescent="0.25">
      <c r="B970" s="171" t="s">
        <v>998</v>
      </c>
      <c r="C970" s="171">
        <v>300</v>
      </c>
      <c r="D970" s="17">
        <v>3556.426465</v>
      </c>
      <c r="E970" s="17">
        <v>7684.5513730000002</v>
      </c>
    </row>
    <row r="971" spans="2:5" x14ac:dyDescent="0.25">
      <c r="B971" s="171" t="s">
        <v>999</v>
      </c>
      <c r="C971" s="171">
        <v>300</v>
      </c>
      <c r="D971" s="17">
        <v>4065.539933</v>
      </c>
      <c r="E971" s="17">
        <v>6855.7150220000003</v>
      </c>
    </row>
    <row r="972" spans="2:5" x14ac:dyDescent="0.25">
      <c r="B972" s="171" t="s">
        <v>1000</v>
      </c>
      <c r="C972" s="171">
        <v>300</v>
      </c>
      <c r="D972" s="17">
        <v>1821.7401110000001</v>
      </c>
      <c r="E972" s="17">
        <v>8060.9490109999997</v>
      </c>
    </row>
    <row r="973" spans="2:5" x14ac:dyDescent="0.25">
      <c r="B973" s="171" t="s">
        <v>1001</v>
      </c>
      <c r="C973" s="171">
        <v>300</v>
      </c>
      <c r="D973" s="17">
        <v>4348.1060420000003</v>
      </c>
      <c r="E973" s="17">
        <v>22362.920232</v>
      </c>
    </row>
    <row r="974" spans="2:5" x14ac:dyDescent="0.25">
      <c r="B974" s="171" t="s">
        <v>1002</v>
      </c>
      <c r="C974" s="171">
        <v>300</v>
      </c>
      <c r="D974" s="17">
        <v>3968.4948399999998</v>
      </c>
      <c r="E974" s="17">
        <v>34721.510507999999</v>
      </c>
    </row>
    <row r="975" spans="2:5" x14ac:dyDescent="0.25">
      <c r="B975" s="171" t="s">
        <v>1003</v>
      </c>
      <c r="C975" s="171">
        <v>300</v>
      </c>
      <c r="D975" s="17">
        <v>4004.9312490000002</v>
      </c>
      <c r="E975" s="17">
        <v>8202.5468789999995</v>
      </c>
    </row>
    <row r="976" spans="2:5" x14ac:dyDescent="0.25">
      <c r="B976" s="171" t="s">
        <v>1004</v>
      </c>
      <c r="C976" s="171">
        <v>300</v>
      </c>
      <c r="D976" s="17">
        <v>3686.3062110000001</v>
      </c>
      <c r="E976" s="17">
        <v>8064.4961839999996</v>
      </c>
    </row>
    <row r="977" spans="2:5" x14ac:dyDescent="0.25">
      <c r="B977" s="171" t="s">
        <v>1005</v>
      </c>
      <c r="C977" s="171">
        <v>300</v>
      </c>
      <c r="D977" s="17">
        <v>900</v>
      </c>
      <c r="E977" s="17">
        <v>8002.4627220000002</v>
      </c>
    </row>
    <row r="978" spans="2:5" x14ac:dyDescent="0.25">
      <c r="B978" s="171" t="s">
        <v>1006</v>
      </c>
      <c r="C978" s="171">
        <v>300</v>
      </c>
      <c r="D978" s="17">
        <v>900</v>
      </c>
      <c r="E978" s="17">
        <v>5160.704264</v>
      </c>
    </row>
    <row r="979" spans="2:5" hidden="1" x14ac:dyDescent="0.25">
      <c r="B979" s="171" t="s">
        <v>1007</v>
      </c>
      <c r="C979" s="171">
        <v>200</v>
      </c>
      <c r="D979" s="17">
        <v>3175.0690629999999</v>
      </c>
      <c r="E979" s="17">
        <v>4953.6248560000004</v>
      </c>
    </row>
    <row r="980" spans="2:5" x14ac:dyDescent="0.25">
      <c r="B980" s="171" t="s">
        <v>1008</v>
      </c>
      <c r="C980" s="171">
        <v>300</v>
      </c>
      <c r="D980" s="17">
        <v>4600</v>
      </c>
      <c r="E980" s="17">
        <v>12502.898725999999</v>
      </c>
    </row>
    <row r="981" spans="2:5" x14ac:dyDescent="0.25">
      <c r="B981" s="171" t="s">
        <v>1009</v>
      </c>
      <c r="C981" s="171">
        <v>300</v>
      </c>
      <c r="D981" s="17">
        <v>4600</v>
      </c>
      <c r="E981" s="17">
        <v>8296.0727609999994</v>
      </c>
    </row>
    <row r="982" spans="2:5" x14ac:dyDescent="0.25">
      <c r="B982" s="171" t="s">
        <v>1010</v>
      </c>
      <c r="C982" s="171">
        <v>300</v>
      </c>
      <c r="D982" s="17">
        <v>4339.7319630000002</v>
      </c>
      <c r="E982" s="17">
        <v>7839.2744000000002</v>
      </c>
    </row>
    <row r="983" spans="2:5" x14ac:dyDescent="0.25">
      <c r="B983" s="171" t="s">
        <v>1011</v>
      </c>
      <c r="C983" s="171">
        <v>300</v>
      </c>
      <c r="D983" s="17">
        <v>3248.3774549999998</v>
      </c>
      <c r="E983" s="17">
        <v>6572.6814169999998</v>
      </c>
    </row>
    <row r="984" spans="2:5" x14ac:dyDescent="0.25">
      <c r="B984" s="171" t="s">
        <v>1012</v>
      </c>
      <c r="C984" s="171">
        <v>300</v>
      </c>
      <c r="D984" s="17">
        <v>4137.0881470000004</v>
      </c>
      <c r="E984" s="17">
        <v>7821.9650279999996</v>
      </c>
    </row>
    <row r="985" spans="2:5" x14ac:dyDescent="0.25">
      <c r="B985" s="171" t="s">
        <v>1013</v>
      </c>
      <c r="C985" s="171">
        <v>300</v>
      </c>
      <c r="D985" s="17">
        <v>4247.0169839999999</v>
      </c>
      <c r="E985" s="17">
        <v>30010.398029</v>
      </c>
    </row>
    <row r="986" spans="2:5" x14ac:dyDescent="0.25">
      <c r="B986" s="171" t="s">
        <v>1014</v>
      </c>
      <c r="C986" s="171">
        <v>300</v>
      </c>
      <c r="D986" s="17">
        <v>3527.374793</v>
      </c>
      <c r="E986" s="17">
        <v>43101.490120000002</v>
      </c>
    </row>
    <row r="987" spans="2:5" x14ac:dyDescent="0.25">
      <c r="B987" s="171" t="s">
        <v>1015</v>
      </c>
      <c r="C987" s="171">
        <v>300</v>
      </c>
      <c r="D987" s="17">
        <v>4033.6643899999999</v>
      </c>
      <c r="E987" s="17">
        <v>10565.075280999999</v>
      </c>
    </row>
    <row r="988" spans="2:5" x14ac:dyDescent="0.25">
      <c r="B988" s="171" t="s">
        <v>1016</v>
      </c>
      <c r="C988" s="171">
        <v>300</v>
      </c>
      <c r="D988" s="17">
        <v>3600.398956</v>
      </c>
      <c r="E988" s="17">
        <v>8874.3674410000003</v>
      </c>
    </row>
    <row r="989" spans="2:5" x14ac:dyDescent="0.25">
      <c r="B989" s="171" t="s">
        <v>1017</v>
      </c>
      <c r="C989" s="171">
        <v>300</v>
      </c>
      <c r="D989" s="17">
        <v>900</v>
      </c>
      <c r="E989" s="17">
        <v>12212.335223</v>
      </c>
    </row>
    <row r="990" spans="2:5" x14ac:dyDescent="0.25">
      <c r="B990" s="171" t="s">
        <v>1018</v>
      </c>
      <c r="C990" s="171">
        <v>300</v>
      </c>
      <c r="D990" s="17">
        <v>900</v>
      </c>
      <c r="E990" s="17">
        <v>15435.207018999999</v>
      </c>
    </row>
    <row r="991" spans="2:5" x14ac:dyDescent="0.25">
      <c r="B991" s="171" t="s">
        <v>1019</v>
      </c>
      <c r="C991" s="171">
        <v>300</v>
      </c>
      <c r="D991" s="17">
        <v>3321.5288909999999</v>
      </c>
      <c r="E991" s="17">
        <v>5741.579205</v>
      </c>
    </row>
    <row r="992" spans="2:5" x14ac:dyDescent="0.25">
      <c r="B992" s="171" t="s">
        <v>1020</v>
      </c>
      <c r="C992" s="171">
        <v>300</v>
      </c>
      <c r="D992" s="17">
        <v>4276.8444520000003</v>
      </c>
      <c r="E992" s="17">
        <v>16802.223937999999</v>
      </c>
    </row>
    <row r="993" spans="2:5" x14ac:dyDescent="0.25">
      <c r="B993" s="171" t="s">
        <v>1021</v>
      </c>
      <c r="C993" s="171">
        <v>300</v>
      </c>
      <c r="D993" s="17">
        <v>4093.6080259999999</v>
      </c>
      <c r="E993" s="17">
        <v>11908.457928</v>
      </c>
    </row>
    <row r="994" spans="2:5" x14ac:dyDescent="0.25">
      <c r="B994" s="171" t="s">
        <v>1022</v>
      </c>
      <c r="C994" s="171">
        <v>300</v>
      </c>
      <c r="D994" s="17">
        <v>4600</v>
      </c>
      <c r="E994" s="17">
        <v>16459.513114000001</v>
      </c>
    </row>
  </sheetData>
  <autoFilter ref="C10:C994">
    <filterColumn colId="0">
      <filters>
        <filter val="300"/>
      </filters>
    </filterColumn>
  </autoFilter>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992"/>
  <sheetViews>
    <sheetView topLeftCell="C1" workbookViewId="0">
      <selection activeCell="O9" sqref="O9"/>
    </sheetView>
  </sheetViews>
  <sheetFormatPr defaultRowHeight="15" x14ac:dyDescent="0.25"/>
  <sheetData>
    <row r="2" spans="2:16" x14ac:dyDescent="0.25">
      <c r="B2">
        <v>100</v>
      </c>
      <c r="C2">
        <f>COUNTIF(C$9:C$992,$B2)</f>
        <v>45</v>
      </c>
      <c r="D2" s="171">
        <f t="shared" ref="D2:N2" si="0">COUNTIF(D$9:D$992,$B2)</f>
        <v>3</v>
      </c>
      <c r="E2" s="171">
        <f t="shared" si="0"/>
        <v>742</v>
      </c>
      <c r="F2" s="171">
        <f t="shared" si="0"/>
        <v>984</v>
      </c>
      <c r="G2" s="171">
        <f t="shared" si="0"/>
        <v>974</v>
      </c>
      <c r="H2" s="171">
        <f t="shared" si="0"/>
        <v>832</v>
      </c>
      <c r="I2" s="171">
        <f t="shared" si="0"/>
        <v>984</v>
      </c>
      <c r="J2" s="171">
        <f t="shared" si="0"/>
        <v>0</v>
      </c>
      <c r="K2" s="171">
        <f t="shared" si="0"/>
        <v>635</v>
      </c>
      <c r="L2" s="171">
        <f t="shared" si="0"/>
        <v>917</v>
      </c>
      <c r="M2" s="171">
        <f t="shared" si="0"/>
        <v>620</v>
      </c>
      <c r="N2" s="171">
        <f t="shared" si="0"/>
        <v>954</v>
      </c>
    </row>
    <row r="3" spans="2:16" s="171" customFormat="1" x14ac:dyDescent="0.25">
      <c r="B3" s="171">
        <v>200</v>
      </c>
      <c r="C3" s="171">
        <f t="shared" ref="C3:N5" si="1">COUNTIF(C$9:C$992,$B3)</f>
        <v>939</v>
      </c>
      <c r="D3" s="171">
        <f t="shared" si="1"/>
        <v>981</v>
      </c>
      <c r="E3" s="171">
        <f t="shared" si="1"/>
        <v>122</v>
      </c>
      <c r="F3" s="171">
        <f t="shared" si="1"/>
        <v>0</v>
      </c>
      <c r="G3" s="171">
        <f t="shared" si="1"/>
        <v>1</v>
      </c>
      <c r="H3" s="171">
        <f t="shared" si="1"/>
        <v>152</v>
      </c>
      <c r="I3" s="171">
        <f t="shared" si="1"/>
        <v>0</v>
      </c>
      <c r="J3" s="171">
        <f t="shared" si="1"/>
        <v>984</v>
      </c>
      <c r="K3" s="171">
        <f t="shared" si="1"/>
        <v>349</v>
      </c>
      <c r="L3" s="171">
        <f t="shared" si="1"/>
        <v>67</v>
      </c>
      <c r="M3" s="171">
        <f t="shared" si="1"/>
        <v>364</v>
      </c>
      <c r="N3" s="171">
        <f t="shared" si="1"/>
        <v>29</v>
      </c>
    </row>
    <row r="4" spans="2:16" s="171" customFormat="1" x14ac:dyDescent="0.25">
      <c r="B4" s="171">
        <v>300</v>
      </c>
      <c r="C4" s="171">
        <f t="shared" si="1"/>
        <v>0</v>
      </c>
      <c r="D4" s="171">
        <f t="shared" si="1"/>
        <v>0</v>
      </c>
      <c r="E4" s="171">
        <f t="shared" si="1"/>
        <v>120</v>
      </c>
      <c r="F4" s="171">
        <f t="shared" si="1"/>
        <v>0</v>
      </c>
      <c r="G4" s="171">
        <f t="shared" si="1"/>
        <v>9</v>
      </c>
      <c r="H4" s="171">
        <f t="shared" si="1"/>
        <v>0</v>
      </c>
      <c r="I4" s="171">
        <f t="shared" si="1"/>
        <v>0</v>
      </c>
      <c r="J4" s="171">
        <f t="shared" si="1"/>
        <v>0</v>
      </c>
      <c r="K4" s="171">
        <f t="shared" si="1"/>
        <v>0</v>
      </c>
      <c r="L4" s="171">
        <f t="shared" si="1"/>
        <v>0</v>
      </c>
      <c r="M4" s="171">
        <f t="shared" si="1"/>
        <v>0</v>
      </c>
      <c r="N4" s="171">
        <f t="shared" si="1"/>
        <v>1</v>
      </c>
      <c r="P4" s="171">
        <f>SUM(C4:N4)</f>
        <v>130</v>
      </c>
    </row>
    <row r="5" spans="2:16" s="171" customFormat="1" x14ac:dyDescent="0.25">
      <c r="B5" s="171">
        <v>900</v>
      </c>
      <c r="C5" s="171">
        <f t="shared" si="1"/>
        <v>0</v>
      </c>
      <c r="D5" s="171">
        <f t="shared" si="1"/>
        <v>0</v>
      </c>
      <c r="E5" s="171">
        <f t="shared" si="1"/>
        <v>0</v>
      </c>
      <c r="F5" s="171">
        <f t="shared" si="1"/>
        <v>0</v>
      </c>
      <c r="G5" s="171">
        <f t="shared" si="1"/>
        <v>0</v>
      </c>
      <c r="H5" s="171">
        <f t="shared" si="1"/>
        <v>0</v>
      </c>
      <c r="I5" s="171">
        <f t="shared" si="1"/>
        <v>0</v>
      </c>
      <c r="J5" s="171">
        <f t="shared" si="1"/>
        <v>0</v>
      </c>
      <c r="K5" s="171">
        <f t="shared" si="1"/>
        <v>0</v>
      </c>
      <c r="L5" s="171">
        <f t="shared" si="1"/>
        <v>0</v>
      </c>
      <c r="M5" s="171">
        <f t="shared" si="1"/>
        <v>0</v>
      </c>
      <c r="N5" s="171">
        <f t="shared" si="1"/>
        <v>0</v>
      </c>
    </row>
    <row r="7" spans="2:16" x14ac:dyDescent="0.25">
      <c r="B7" t="s">
        <v>1274</v>
      </c>
      <c r="C7" t="s">
        <v>1275</v>
      </c>
      <c r="D7" t="s">
        <v>1275</v>
      </c>
      <c r="E7" t="s">
        <v>1275</v>
      </c>
      <c r="F7" t="s">
        <v>1275</v>
      </c>
    </row>
    <row r="8" spans="2:16" x14ac:dyDescent="0.25">
      <c r="B8" t="s">
        <v>1274</v>
      </c>
      <c r="C8" t="s">
        <v>1090</v>
      </c>
      <c r="D8" t="s">
        <v>1090</v>
      </c>
      <c r="E8" t="s">
        <v>1090</v>
      </c>
      <c r="F8" t="s">
        <v>1090</v>
      </c>
    </row>
    <row r="9" spans="2:16" x14ac:dyDescent="0.25">
      <c r="B9" t="s">
        <v>39</v>
      </c>
      <c r="C9">
        <v>200</v>
      </c>
      <c r="D9">
        <v>200</v>
      </c>
      <c r="E9">
        <v>100</v>
      </c>
      <c r="F9">
        <v>100</v>
      </c>
      <c r="G9">
        <v>100</v>
      </c>
      <c r="H9">
        <v>200</v>
      </c>
      <c r="I9">
        <v>100</v>
      </c>
      <c r="J9">
        <v>200</v>
      </c>
      <c r="K9">
        <v>100</v>
      </c>
      <c r="L9">
        <v>100</v>
      </c>
      <c r="M9">
        <v>200</v>
      </c>
      <c r="N9">
        <v>100</v>
      </c>
    </row>
    <row r="10" spans="2:16" x14ac:dyDescent="0.25">
      <c r="B10" t="s">
        <v>40</v>
      </c>
      <c r="C10">
        <v>200</v>
      </c>
      <c r="D10">
        <v>200</v>
      </c>
      <c r="E10">
        <v>100</v>
      </c>
      <c r="F10">
        <v>100</v>
      </c>
      <c r="G10">
        <v>100</v>
      </c>
      <c r="H10">
        <v>100</v>
      </c>
      <c r="I10">
        <v>100</v>
      </c>
      <c r="J10">
        <v>200</v>
      </c>
      <c r="K10">
        <v>100</v>
      </c>
      <c r="L10">
        <v>100</v>
      </c>
      <c r="M10">
        <v>100</v>
      </c>
      <c r="N10">
        <v>100</v>
      </c>
    </row>
    <row r="11" spans="2:16" x14ac:dyDescent="0.25">
      <c r="B11" t="s">
        <v>41</v>
      </c>
      <c r="C11">
        <v>200</v>
      </c>
      <c r="D11">
        <v>200</v>
      </c>
      <c r="E11">
        <v>300</v>
      </c>
      <c r="F11">
        <v>100</v>
      </c>
      <c r="G11">
        <v>100</v>
      </c>
      <c r="H11">
        <v>100</v>
      </c>
      <c r="I11">
        <v>100</v>
      </c>
      <c r="J11">
        <v>200</v>
      </c>
      <c r="K11">
        <v>100</v>
      </c>
      <c r="L11">
        <v>200</v>
      </c>
      <c r="M11">
        <v>200</v>
      </c>
      <c r="N11">
        <v>100</v>
      </c>
    </row>
    <row r="12" spans="2:16" x14ac:dyDescent="0.25">
      <c r="B12" t="s">
        <v>42</v>
      </c>
      <c r="C12">
        <v>200</v>
      </c>
      <c r="D12">
        <v>200</v>
      </c>
      <c r="E12">
        <v>200</v>
      </c>
      <c r="F12">
        <v>100</v>
      </c>
      <c r="G12">
        <v>100</v>
      </c>
      <c r="H12">
        <v>100</v>
      </c>
      <c r="I12">
        <v>100</v>
      </c>
      <c r="J12">
        <v>200</v>
      </c>
      <c r="K12">
        <v>200</v>
      </c>
      <c r="L12">
        <v>100</v>
      </c>
      <c r="M12">
        <v>200</v>
      </c>
      <c r="N12">
        <v>100</v>
      </c>
    </row>
    <row r="13" spans="2:16" x14ac:dyDescent="0.25">
      <c r="B13" t="s">
        <v>43</v>
      </c>
      <c r="C13">
        <v>200</v>
      </c>
      <c r="D13">
        <v>200</v>
      </c>
      <c r="E13">
        <v>300</v>
      </c>
      <c r="F13">
        <v>100</v>
      </c>
      <c r="G13">
        <v>100</v>
      </c>
      <c r="H13">
        <v>100</v>
      </c>
      <c r="I13">
        <v>100</v>
      </c>
      <c r="J13">
        <v>200</v>
      </c>
      <c r="K13">
        <v>200</v>
      </c>
      <c r="L13">
        <v>100</v>
      </c>
      <c r="M13">
        <v>100</v>
      </c>
      <c r="N13">
        <v>100</v>
      </c>
    </row>
    <row r="14" spans="2:16" x14ac:dyDescent="0.25">
      <c r="B14" t="s">
        <v>44</v>
      </c>
      <c r="C14">
        <v>200</v>
      </c>
      <c r="D14">
        <v>200</v>
      </c>
      <c r="E14">
        <v>300</v>
      </c>
      <c r="F14">
        <v>100</v>
      </c>
      <c r="G14">
        <v>100</v>
      </c>
      <c r="H14">
        <v>100</v>
      </c>
      <c r="I14">
        <v>100</v>
      </c>
      <c r="J14">
        <v>200</v>
      </c>
      <c r="K14">
        <v>200</v>
      </c>
      <c r="L14">
        <v>100</v>
      </c>
      <c r="M14">
        <v>100</v>
      </c>
      <c r="N14">
        <v>100</v>
      </c>
    </row>
    <row r="15" spans="2:16" x14ac:dyDescent="0.25">
      <c r="B15" t="s">
        <v>45</v>
      </c>
      <c r="C15">
        <v>200</v>
      </c>
      <c r="D15">
        <v>200</v>
      </c>
      <c r="E15">
        <v>100</v>
      </c>
      <c r="F15">
        <v>100</v>
      </c>
      <c r="G15">
        <v>100</v>
      </c>
      <c r="H15">
        <v>100</v>
      </c>
      <c r="I15">
        <v>100</v>
      </c>
      <c r="J15">
        <v>200</v>
      </c>
      <c r="K15">
        <v>200</v>
      </c>
      <c r="L15">
        <v>100</v>
      </c>
      <c r="M15">
        <v>100</v>
      </c>
      <c r="N15">
        <v>100</v>
      </c>
    </row>
    <row r="16" spans="2:16" x14ac:dyDescent="0.25">
      <c r="B16" t="s">
        <v>46</v>
      </c>
      <c r="C16">
        <v>200</v>
      </c>
      <c r="D16">
        <v>200</v>
      </c>
      <c r="E16">
        <v>100</v>
      </c>
      <c r="F16">
        <v>100</v>
      </c>
      <c r="G16">
        <v>100</v>
      </c>
      <c r="H16">
        <v>100</v>
      </c>
      <c r="I16">
        <v>100</v>
      </c>
      <c r="J16">
        <v>200</v>
      </c>
      <c r="K16">
        <v>100</v>
      </c>
      <c r="L16">
        <v>100</v>
      </c>
      <c r="M16">
        <v>100</v>
      </c>
      <c r="N16">
        <v>100</v>
      </c>
    </row>
    <row r="17" spans="2:14" x14ac:dyDescent="0.25">
      <c r="B17" t="s">
        <v>47</v>
      </c>
      <c r="C17">
        <v>200</v>
      </c>
      <c r="D17">
        <v>200</v>
      </c>
      <c r="E17">
        <v>100</v>
      </c>
      <c r="F17">
        <v>100</v>
      </c>
      <c r="G17">
        <v>100</v>
      </c>
      <c r="H17">
        <v>200</v>
      </c>
      <c r="I17">
        <v>100</v>
      </c>
      <c r="J17">
        <v>200</v>
      </c>
      <c r="K17">
        <v>100</v>
      </c>
      <c r="L17">
        <v>100</v>
      </c>
      <c r="M17">
        <v>100</v>
      </c>
      <c r="N17">
        <v>100</v>
      </c>
    </row>
    <row r="18" spans="2:14" x14ac:dyDescent="0.25">
      <c r="B18" t="s">
        <v>48</v>
      </c>
      <c r="C18">
        <v>200</v>
      </c>
      <c r="D18">
        <v>200</v>
      </c>
      <c r="E18">
        <v>100</v>
      </c>
      <c r="F18">
        <v>100</v>
      </c>
      <c r="G18">
        <v>100</v>
      </c>
      <c r="H18">
        <v>200</v>
      </c>
      <c r="I18">
        <v>100</v>
      </c>
      <c r="J18">
        <v>200</v>
      </c>
      <c r="K18">
        <v>100</v>
      </c>
      <c r="L18">
        <v>100</v>
      </c>
      <c r="M18">
        <v>100</v>
      </c>
      <c r="N18">
        <v>100</v>
      </c>
    </row>
    <row r="19" spans="2:14" x14ac:dyDescent="0.25">
      <c r="B19" t="s">
        <v>49</v>
      </c>
      <c r="C19">
        <v>200</v>
      </c>
      <c r="D19">
        <v>200</v>
      </c>
      <c r="E19">
        <v>100</v>
      </c>
      <c r="F19">
        <v>100</v>
      </c>
      <c r="G19">
        <v>100</v>
      </c>
      <c r="H19">
        <v>200</v>
      </c>
      <c r="I19">
        <v>100</v>
      </c>
      <c r="J19">
        <v>200</v>
      </c>
      <c r="K19">
        <v>100</v>
      </c>
      <c r="L19">
        <v>100</v>
      </c>
      <c r="M19">
        <v>100</v>
      </c>
      <c r="N19">
        <v>100</v>
      </c>
    </row>
    <row r="20" spans="2:14" x14ac:dyDescent="0.25">
      <c r="B20" t="s">
        <v>50</v>
      </c>
      <c r="C20">
        <v>200</v>
      </c>
      <c r="D20">
        <v>200</v>
      </c>
      <c r="E20">
        <v>100</v>
      </c>
      <c r="F20">
        <v>100</v>
      </c>
      <c r="G20">
        <v>100</v>
      </c>
      <c r="H20">
        <v>100</v>
      </c>
      <c r="I20">
        <v>100</v>
      </c>
      <c r="J20">
        <v>200</v>
      </c>
      <c r="K20">
        <v>100</v>
      </c>
      <c r="L20">
        <v>100</v>
      </c>
      <c r="M20">
        <v>100</v>
      </c>
      <c r="N20">
        <v>100</v>
      </c>
    </row>
    <row r="21" spans="2:14" x14ac:dyDescent="0.25">
      <c r="B21" t="s">
        <v>51</v>
      </c>
      <c r="C21">
        <v>200</v>
      </c>
      <c r="D21">
        <v>200</v>
      </c>
      <c r="E21">
        <v>100</v>
      </c>
      <c r="F21">
        <v>100</v>
      </c>
      <c r="G21">
        <v>100</v>
      </c>
      <c r="H21">
        <v>100</v>
      </c>
      <c r="I21">
        <v>100</v>
      </c>
      <c r="J21">
        <v>200</v>
      </c>
      <c r="K21">
        <v>100</v>
      </c>
      <c r="L21">
        <v>100</v>
      </c>
      <c r="M21">
        <v>200</v>
      </c>
      <c r="N21">
        <v>100</v>
      </c>
    </row>
    <row r="22" spans="2:14" x14ac:dyDescent="0.25">
      <c r="B22" t="s">
        <v>52</v>
      </c>
      <c r="C22">
        <v>200</v>
      </c>
      <c r="D22">
        <v>200</v>
      </c>
      <c r="E22">
        <v>100</v>
      </c>
      <c r="F22">
        <v>100</v>
      </c>
      <c r="G22">
        <v>100</v>
      </c>
      <c r="H22">
        <v>100</v>
      </c>
      <c r="I22">
        <v>100</v>
      </c>
      <c r="J22">
        <v>200</v>
      </c>
      <c r="K22">
        <v>100</v>
      </c>
      <c r="L22">
        <v>100</v>
      </c>
      <c r="M22">
        <v>100</v>
      </c>
      <c r="N22">
        <v>100</v>
      </c>
    </row>
    <row r="23" spans="2:14" x14ac:dyDescent="0.25">
      <c r="B23" t="s">
        <v>53</v>
      </c>
      <c r="C23">
        <v>200</v>
      </c>
      <c r="D23">
        <v>200</v>
      </c>
      <c r="E23">
        <v>300</v>
      </c>
      <c r="F23">
        <v>100</v>
      </c>
      <c r="G23">
        <v>100</v>
      </c>
      <c r="H23">
        <v>100</v>
      </c>
      <c r="I23">
        <v>100</v>
      </c>
      <c r="J23">
        <v>200</v>
      </c>
      <c r="K23">
        <v>100</v>
      </c>
      <c r="L23">
        <v>200</v>
      </c>
      <c r="M23">
        <v>100</v>
      </c>
      <c r="N23">
        <v>100</v>
      </c>
    </row>
    <row r="24" spans="2:14" x14ac:dyDescent="0.25">
      <c r="B24" t="s">
        <v>54</v>
      </c>
      <c r="C24">
        <v>200</v>
      </c>
      <c r="D24">
        <v>200</v>
      </c>
      <c r="E24">
        <v>300</v>
      </c>
      <c r="F24">
        <v>100</v>
      </c>
      <c r="G24">
        <v>100</v>
      </c>
      <c r="H24">
        <v>100</v>
      </c>
      <c r="I24">
        <v>100</v>
      </c>
      <c r="J24">
        <v>200</v>
      </c>
      <c r="K24">
        <v>200</v>
      </c>
      <c r="L24">
        <v>100</v>
      </c>
      <c r="M24">
        <v>100</v>
      </c>
      <c r="N24">
        <v>100</v>
      </c>
    </row>
    <row r="25" spans="2:14" x14ac:dyDescent="0.25">
      <c r="B25" t="s">
        <v>55</v>
      </c>
      <c r="C25">
        <v>200</v>
      </c>
      <c r="D25">
        <v>200</v>
      </c>
      <c r="E25">
        <v>100</v>
      </c>
      <c r="F25">
        <v>100</v>
      </c>
      <c r="G25">
        <v>100</v>
      </c>
      <c r="H25">
        <v>100</v>
      </c>
      <c r="I25">
        <v>100</v>
      </c>
      <c r="J25">
        <v>200</v>
      </c>
      <c r="K25">
        <v>100</v>
      </c>
      <c r="L25">
        <v>100</v>
      </c>
      <c r="M25">
        <v>100</v>
      </c>
      <c r="N25">
        <v>100</v>
      </c>
    </row>
    <row r="26" spans="2:14" x14ac:dyDescent="0.25">
      <c r="B26" t="s">
        <v>56</v>
      </c>
      <c r="C26">
        <v>200</v>
      </c>
      <c r="D26">
        <v>200</v>
      </c>
      <c r="E26">
        <v>200</v>
      </c>
      <c r="F26">
        <v>100</v>
      </c>
      <c r="G26">
        <v>100</v>
      </c>
      <c r="H26">
        <v>100</v>
      </c>
      <c r="I26">
        <v>100</v>
      </c>
      <c r="J26">
        <v>200</v>
      </c>
      <c r="K26">
        <v>200</v>
      </c>
      <c r="L26">
        <v>100</v>
      </c>
      <c r="M26">
        <v>200</v>
      </c>
      <c r="N26">
        <v>100</v>
      </c>
    </row>
    <row r="27" spans="2:14" x14ac:dyDescent="0.25">
      <c r="B27" t="s">
        <v>57</v>
      </c>
      <c r="C27">
        <v>200</v>
      </c>
      <c r="D27">
        <v>200</v>
      </c>
      <c r="E27">
        <v>200</v>
      </c>
      <c r="F27">
        <v>100</v>
      </c>
      <c r="G27">
        <v>100</v>
      </c>
      <c r="H27">
        <v>100</v>
      </c>
      <c r="I27">
        <v>100</v>
      </c>
      <c r="J27">
        <v>200</v>
      </c>
      <c r="K27">
        <v>200</v>
      </c>
      <c r="L27">
        <v>100</v>
      </c>
      <c r="M27">
        <v>100</v>
      </c>
      <c r="N27">
        <v>100</v>
      </c>
    </row>
    <row r="28" spans="2:14" x14ac:dyDescent="0.25">
      <c r="B28" t="s">
        <v>58</v>
      </c>
      <c r="C28">
        <v>200</v>
      </c>
      <c r="D28">
        <v>200</v>
      </c>
      <c r="E28">
        <v>100</v>
      </c>
      <c r="F28">
        <v>100</v>
      </c>
      <c r="G28">
        <v>100</v>
      </c>
      <c r="H28">
        <v>200</v>
      </c>
      <c r="I28">
        <v>100</v>
      </c>
      <c r="J28">
        <v>200</v>
      </c>
      <c r="K28">
        <v>200</v>
      </c>
      <c r="L28">
        <v>100</v>
      </c>
      <c r="M28">
        <v>100</v>
      </c>
      <c r="N28">
        <v>100</v>
      </c>
    </row>
    <row r="29" spans="2:14" x14ac:dyDescent="0.25">
      <c r="B29" t="s">
        <v>59</v>
      </c>
      <c r="C29">
        <v>200</v>
      </c>
      <c r="D29">
        <v>200</v>
      </c>
      <c r="E29">
        <v>100</v>
      </c>
      <c r="F29">
        <v>100</v>
      </c>
      <c r="G29">
        <v>100</v>
      </c>
      <c r="H29">
        <v>200</v>
      </c>
      <c r="I29">
        <v>100</v>
      </c>
      <c r="J29">
        <v>200</v>
      </c>
      <c r="K29">
        <v>200</v>
      </c>
      <c r="L29">
        <v>100</v>
      </c>
      <c r="M29">
        <v>100</v>
      </c>
      <c r="N29">
        <v>100</v>
      </c>
    </row>
    <row r="30" spans="2:14" x14ac:dyDescent="0.25">
      <c r="B30" t="s">
        <v>60</v>
      </c>
      <c r="C30">
        <v>200</v>
      </c>
      <c r="D30">
        <v>200</v>
      </c>
      <c r="E30">
        <v>100</v>
      </c>
      <c r="F30">
        <v>100</v>
      </c>
      <c r="G30">
        <v>100</v>
      </c>
      <c r="H30">
        <v>100</v>
      </c>
      <c r="I30">
        <v>100</v>
      </c>
      <c r="J30">
        <v>200</v>
      </c>
      <c r="K30">
        <v>100</v>
      </c>
      <c r="L30">
        <v>100</v>
      </c>
      <c r="M30">
        <v>100</v>
      </c>
      <c r="N30">
        <v>100</v>
      </c>
    </row>
    <row r="31" spans="2:14" x14ac:dyDescent="0.25">
      <c r="B31" t="s">
        <v>61</v>
      </c>
      <c r="C31">
        <v>200</v>
      </c>
      <c r="D31">
        <v>200</v>
      </c>
      <c r="E31">
        <v>100</v>
      </c>
      <c r="F31">
        <v>100</v>
      </c>
      <c r="G31">
        <v>100</v>
      </c>
      <c r="H31">
        <v>100</v>
      </c>
      <c r="I31">
        <v>100</v>
      </c>
      <c r="J31">
        <v>200</v>
      </c>
      <c r="K31">
        <v>100</v>
      </c>
      <c r="L31">
        <v>100</v>
      </c>
      <c r="M31">
        <v>100</v>
      </c>
      <c r="N31">
        <v>100</v>
      </c>
    </row>
    <row r="32" spans="2:14" x14ac:dyDescent="0.25">
      <c r="B32" t="s">
        <v>62</v>
      </c>
      <c r="C32">
        <v>200</v>
      </c>
      <c r="D32">
        <v>200</v>
      </c>
      <c r="E32">
        <v>100</v>
      </c>
      <c r="F32">
        <v>100</v>
      </c>
      <c r="G32">
        <v>100</v>
      </c>
      <c r="H32">
        <v>200</v>
      </c>
      <c r="I32">
        <v>100</v>
      </c>
      <c r="J32">
        <v>200</v>
      </c>
      <c r="K32">
        <v>100</v>
      </c>
      <c r="L32">
        <v>100</v>
      </c>
      <c r="M32">
        <v>100</v>
      </c>
      <c r="N32">
        <v>100</v>
      </c>
    </row>
    <row r="33" spans="2:14" x14ac:dyDescent="0.25">
      <c r="B33" t="s">
        <v>63</v>
      </c>
      <c r="C33">
        <v>200</v>
      </c>
      <c r="D33">
        <v>200</v>
      </c>
      <c r="E33">
        <v>100</v>
      </c>
      <c r="F33">
        <v>100</v>
      </c>
      <c r="G33">
        <v>100</v>
      </c>
      <c r="H33">
        <v>100</v>
      </c>
      <c r="I33">
        <v>100</v>
      </c>
      <c r="J33">
        <v>200</v>
      </c>
      <c r="K33">
        <v>100</v>
      </c>
      <c r="L33">
        <v>100</v>
      </c>
      <c r="M33">
        <v>100</v>
      </c>
      <c r="N33">
        <v>100</v>
      </c>
    </row>
    <row r="34" spans="2:14" x14ac:dyDescent="0.25">
      <c r="B34" t="s">
        <v>64</v>
      </c>
      <c r="C34">
        <v>200</v>
      </c>
      <c r="D34">
        <v>200</v>
      </c>
      <c r="E34">
        <v>100</v>
      </c>
      <c r="F34">
        <v>100</v>
      </c>
      <c r="G34">
        <v>100</v>
      </c>
      <c r="H34">
        <v>100</v>
      </c>
      <c r="I34">
        <v>100</v>
      </c>
      <c r="J34">
        <v>200</v>
      </c>
      <c r="K34">
        <v>200</v>
      </c>
      <c r="L34">
        <v>100</v>
      </c>
      <c r="M34">
        <v>200</v>
      </c>
      <c r="N34">
        <v>100</v>
      </c>
    </row>
    <row r="35" spans="2:14" x14ac:dyDescent="0.25">
      <c r="B35" t="s">
        <v>65</v>
      </c>
      <c r="C35">
        <v>200</v>
      </c>
      <c r="D35">
        <v>200</v>
      </c>
      <c r="E35">
        <v>100</v>
      </c>
      <c r="F35">
        <v>100</v>
      </c>
      <c r="G35">
        <v>100</v>
      </c>
      <c r="H35">
        <v>100</v>
      </c>
      <c r="I35">
        <v>100</v>
      </c>
      <c r="J35">
        <v>200</v>
      </c>
      <c r="K35">
        <v>100</v>
      </c>
      <c r="L35">
        <v>200</v>
      </c>
      <c r="M35">
        <v>200</v>
      </c>
      <c r="N35">
        <v>100</v>
      </c>
    </row>
    <row r="36" spans="2:14" x14ac:dyDescent="0.25">
      <c r="B36" t="s">
        <v>66</v>
      </c>
      <c r="C36">
        <v>200</v>
      </c>
      <c r="D36">
        <v>200</v>
      </c>
      <c r="E36">
        <v>200</v>
      </c>
      <c r="F36">
        <v>100</v>
      </c>
      <c r="G36">
        <v>100</v>
      </c>
      <c r="H36">
        <v>100</v>
      </c>
      <c r="I36">
        <v>100</v>
      </c>
      <c r="J36">
        <v>200</v>
      </c>
      <c r="K36">
        <v>200</v>
      </c>
      <c r="L36">
        <v>100</v>
      </c>
      <c r="M36">
        <v>200</v>
      </c>
      <c r="N36">
        <v>100</v>
      </c>
    </row>
    <row r="37" spans="2:14" x14ac:dyDescent="0.25">
      <c r="B37" t="s">
        <v>67</v>
      </c>
      <c r="C37">
        <v>200</v>
      </c>
      <c r="D37">
        <v>200</v>
      </c>
      <c r="E37">
        <v>200</v>
      </c>
      <c r="F37">
        <v>100</v>
      </c>
      <c r="G37">
        <v>100</v>
      </c>
      <c r="H37">
        <v>100</v>
      </c>
      <c r="I37">
        <v>100</v>
      </c>
      <c r="J37">
        <v>200</v>
      </c>
      <c r="K37">
        <v>200</v>
      </c>
      <c r="L37">
        <v>100</v>
      </c>
      <c r="M37">
        <v>100</v>
      </c>
      <c r="N37">
        <v>200</v>
      </c>
    </row>
    <row r="38" spans="2:14" x14ac:dyDescent="0.25">
      <c r="B38" t="s">
        <v>68</v>
      </c>
      <c r="C38">
        <v>200</v>
      </c>
      <c r="D38">
        <v>200</v>
      </c>
      <c r="E38">
        <v>100</v>
      </c>
      <c r="F38">
        <v>100</v>
      </c>
      <c r="G38">
        <v>100</v>
      </c>
      <c r="H38">
        <v>100</v>
      </c>
      <c r="I38">
        <v>100</v>
      </c>
      <c r="J38">
        <v>200</v>
      </c>
      <c r="K38">
        <v>100</v>
      </c>
      <c r="L38">
        <v>100</v>
      </c>
      <c r="M38">
        <v>100</v>
      </c>
      <c r="N38">
        <v>200</v>
      </c>
    </row>
    <row r="39" spans="2:14" x14ac:dyDescent="0.25">
      <c r="B39" t="s">
        <v>69</v>
      </c>
      <c r="C39">
        <v>200</v>
      </c>
      <c r="D39">
        <v>200</v>
      </c>
      <c r="E39">
        <v>100</v>
      </c>
      <c r="F39">
        <v>100</v>
      </c>
      <c r="G39">
        <v>100</v>
      </c>
      <c r="H39">
        <v>100</v>
      </c>
      <c r="I39">
        <v>100</v>
      </c>
      <c r="J39">
        <v>200</v>
      </c>
      <c r="K39">
        <v>100</v>
      </c>
      <c r="L39">
        <v>200</v>
      </c>
      <c r="M39">
        <v>100</v>
      </c>
      <c r="N39">
        <v>200</v>
      </c>
    </row>
    <row r="40" spans="2:14" x14ac:dyDescent="0.25">
      <c r="B40" t="s">
        <v>70</v>
      </c>
      <c r="C40">
        <v>200</v>
      </c>
      <c r="D40">
        <v>200</v>
      </c>
      <c r="E40">
        <v>100</v>
      </c>
      <c r="F40">
        <v>100</v>
      </c>
      <c r="G40">
        <v>100</v>
      </c>
      <c r="H40">
        <v>200</v>
      </c>
      <c r="I40">
        <v>100</v>
      </c>
      <c r="J40">
        <v>200</v>
      </c>
      <c r="K40">
        <v>100</v>
      </c>
      <c r="L40">
        <v>100</v>
      </c>
      <c r="M40">
        <v>100</v>
      </c>
      <c r="N40">
        <v>200</v>
      </c>
    </row>
    <row r="41" spans="2:14" x14ac:dyDescent="0.25">
      <c r="B41" t="s">
        <v>71</v>
      </c>
      <c r="C41">
        <v>200</v>
      </c>
      <c r="D41">
        <v>200</v>
      </c>
      <c r="E41">
        <v>100</v>
      </c>
      <c r="F41">
        <v>100</v>
      </c>
      <c r="G41">
        <v>100</v>
      </c>
      <c r="H41">
        <v>100</v>
      </c>
      <c r="I41">
        <v>100</v>
      </c>
      <c r="J41">
        <v>200</v>
      </c>
      <c r="K41">
        <v>100</v>
      </c>
      <c r="L41">
        <v>100</v>
      </c>
      <c r="M41">
        <v>100</v>
      </c>
      <c r="N41">
        <v>100</v>
      </c>
    </row>
    <row r="42" spans="2:14" x14ac:dyDescent="0.25">
      <c r="B42" t="s">
        <v>72</v>
      </c>
      <c r="C42">
        <v>200</v>
      </c>
      <c r="D42">
        <v>200</v>
      </c>
      <c r="E42">
        <v>100</v>
      </c>
      <c r="F42">
        <v>100</v>
      </c>
      <c r="G42">
        <v>100</v>
      </c>
      <c r="H42">
        <v>100</v>
      </c>
      <c r="I42">
        <v>100</v>
      </c>
      <c r="J42">
        <v>200</v>
      </c>
      <c r="K42">
        <v>100</v>
      </c>
      <c r="L42">
        <v>100</v>
      </c>
      <c r="M42">
        <v>100</v>
      </c>
      <c r="N42">
        <v>200</v>
      </c>
    </row>
    <row r="43" spans="2:14" x14ac:dyDescent="0.25">
      <c r="B43" t="s">
        <v>73</v>
      </c>
      <c r="C43">
        <v>200</v>
      </c>
      <c r="D43">
        <v>200</v>
      </c>
      <c r="E43">
        <v>100</v>
      </c>
      <c r="F43">
        <v>100</v>
      </c>
      <c r="G43">
        <v>100</v>
      </c>
      <c r="H43">
        <v>100</v>
      </c>
      <c r="I43">
        <v>100</v>
      </c>
      <c r="J43">
        <v>200</v>
      </c>
      <c r="K43">
        <v>100</v>
      </c>
      <c r="L43">
        <v>100</v>
      </c>
      <c r="M43">
        <v>100</v>
      </c>
      <c r="N43">
        <v>100</v>
      </c>
    </row>
    <row r="44" spans="2:14" x14ac:dyDescent="0.25">
      <c r="B44" t="s">
        <v>74</v>
      </c>
      <c r="C44">
        <v>200</v>
      </c>
      <c r="D44">
        <v>200</v>
      </c>
      <c r="E44">
        <v>100</v>
      </c>
      <c r="F44">
        <v>100</v>
      </c>
      <c r="G44">
        <v>100</v>
      </c>
      <c r="H44">
        <v>100</v>
      </c>
      <c r="I44">
        <v>100</v>
      </c>
      <c r="J44">
        <v>200</v>
      </c>
      <c r="K44">
        <v>100</v>
      </c>
      <c r="L44">
        <v>200</v>
      </c>
      <c r="M44">
        <v>100</v>
      </c>
      <c r="N44">
        <v>200</v>
      </c>
    </row>
    <row r="45" spans="2:14" x14ac:dyDescent="0.25">
      <c r="B45" t="s">
        <v>75</v>
      </c>
      <c r="C45">
        <v>200</v>
      </c>
      <c r="D45">
        <v>200</v>
      </c>
      <c r="E45">
        <v>100</v>
      </c>
      <c r="F45">
        <v>100</v>
      </c>
      <c r="G45">
        <v>100</v>
      </c>
      <c r="H45">
        <v>200</v>
      </c>
      <c r="I45">
        <v>100</v>
      </c>
      <c r="J45">
        <v>200</v>
      </c>
      <c r="K45">
        <v>200</v>
      </c>
      <c r="L45">
        <v>100</v>
      </c>
      <c r="M45">
        <v>200</v>
      </c>
      <c r="N45">
        <v>100</v>
      </c>
    </row>
    <row r="46" spans="2:14" x14ac:dyDescent="0.25">
      <c r="B46" t="s">
        <v>76</v>
      </c>
      <c r="C46">
        <v>200</v>
      </c>
      <c r="D46">
        <v>200</v>
      </c>
      <c r="E46">
        <v>200</v>
      </c>
      <c r="F46">
        <v>100</v>
      </c>
      <c r="G46">
        <v>100</v>
      </c>
      <c r="H46">
        <v>100</v>
      </c>
      <c r="I46">
        <v>100</v>
      </c>
      <c r="J46">
        <v>200</v>
      </c>
      <c r="K46">
        <v>200</v>
      </c>
      <c r="L46">
        <v>100</v>
      </c>
      <c r="M46">
        <v>200</v>
      </c>
      <c r="N46">
        <v>100</v>
      </c>
    </row>
    <row r="47" spans="2:14" x14ac:dyDescent="0.25">
      <c r="B47" t="s">
        <v>77</v>
      </c>
      <c r="C47">
        <v>200</v>
      </c>
      <c r="D47">
        <v>200</v>
      </c>
      <c r="E47">
        <v>200</v>
      </c>
      <c r="F47">
        <v>100</v>
      </c>
      <c r="G47">
        <v>100</v>
      </c>
      <c r="H47">
        <v>100</v>
      </c>
      <c r="I47">
        <v>100</v>
      </c>
      <c r="J47">
        <v>200</v>
      </c>
      <c r="K47">
        <v>100</v>
      </c>
      <c r="L47">
        <v>200</v>
      </c>
      <c r="M47">
        <v>200</v>
      </c>
      <c r="N47">
        <v>200</v>
      </c>
    </row>
    <row r="48" spans="2:14" x14ac:dyDescent="0.25">
      <c r="B48" t="s">
        <v>78</v>
      </c>
      <c r="C48">
        <v>200</v>
      </c>
      <c r="D48">
        <v>200</v>
      </c>
      <c r="E48">
        <v>200</v>
      </c>
      <c r="F48">
        <v>100</v>
      </c>
      <c r="G48">
        <v>100</v>
      </c>
      <c r="H48">
        <v>100</v>
      </c>
      <c r="I48">
        <v>100</v>
      </c>
      <c r="J48">
        <v>200</v>
      </c>
      <c r="K48">
        <v>200</v>
      </c>
      <c r="L48">
        <v>100</v>
      </c>
      <c r="M48">
        <v>100</v>
      </c>
      <c r="N48">
        <v>200</v>
      </c>
    </row>
    <row r="49" spans="2:14" x14ac:dyDescent="0.25">
      <c r="B49" t="s">
        <v>79</v>
      </c>
      <c r="C49">
        <v>200</v>
      </c>
      <c r="D49">
        <v>200</v>
      </c>
      <c r="E49">
        <v>200</v>
      </c>
      <c r="F49">
        <v>100</v>
      </c>
      <c r="G49">
        <v>100</v>
      </c>
      <c r="H49">
        <v>100</v>
      </c>
      <c r="I49">
        <v>100</v>
      </c>
      <c r="J49">
        <v>200</v>
      </c>
      <c r="K49">
        <v>200</v>
      </c>
      <c r="L49">
        <v>100</v>
      </c>
      <c r="M49">
        <v>100</v>
      </c>
      <c r="N49">
        <v>100</v>
      </c>
    </row>
    <row r="50" spans="2:14" x14ac:dyDescent="0.25">
      <c r="B50" t="s">
        <v>80</v>
      </c>
      <c r="C50">
        <v>200</v>
      </c>
      <c r="D50">
        <v>200</v>
      </c>
      <c r="E50">
        <v>300</v>
      </c>
      <c r="F50">
        <v>100</v>
      </c>
      <c r="G50">
        <v>100</v>
      </c>
      <c r="H50">
        <v>100</v>
      </c>
      <c r="I50">
        <v>100</v>
      </c>
      <c r="J50">
        <v>200</v>
      </c>
      <c r="K50">
        <v>100</v>
      </c>
      <c r="L50">
        <v>100</v>
      </c>
      <c r="M50">
        <v>100</v>
      </c>
      <c r="N50">
        <v>100</v>
      </c>
    </row>
    <row r="51" spans="2:14" x14ac:dyDescent="0.25">
      <c r="B51" t="s">
        <v>81</v>
      </c>
      <c r="C51">
        <v>200</v>
      </c>
      <c r="D51">
        <v>200</v>
      </c>
      <c r="E51">
        <v>300</v>
      </c>
      <c r="F51">
        <v>100</v>
      </c>
      <c r="G51">
        <v>100</v>
      </c>
      <c r="H51">
        <v>100</v>
      </c>
      <c r="I51">
        <v>100</v>
      </c>
      <c r="J51">
        <v>200</v>
      </c>
      <c r="K51">
        <v>200</v>
      </c>
      <c r="L51">
        <v>100</v>
      </c>
      <c r="M51">
        <v>100</v>
      </c>
      <c r="N51">
        <v>100</v>
      </c>
    </row>
    <row r="52" spans="2:14" x14ac:dyDescent="0.25">
      <c r="B52" t="s">
        <v>82</v>
      </c>
      <c r="C52">
        <v>200</v>
      </c>
      <c r="D52">
        <v>200</v>
      </c>
      <c r="E52">
        <v>100</v>
      </c>
      <c r="F52">
        <v>100</v>
      </c>
      <c r="G52">
        <v>100</v>
      </c>
      <c r="H52">
        <v>200</v>
      </c>
      <c r="I52">
        <v>100</v>
      </c>
      <c r="J52">
        <v>200</v>
      </c>
      <c r="K52">
        <v>200</v>
      </c>
      <c r="L52">
        <v>100</v>
      </c>
      <c r="M52">
        <v>100</v>
      </c>
      <c r="N52">
        <v>100</v>
      </c>
    </row>
    <row r="53" spans="2:14" x14ac:dyDescent="0.25">
      <c r="B53" t="s">
        <v>83</v>
      </c>
      <c r="C53">
        <v>200</v>
      </c>
      <c r="D53">
        <v>200</v>
      </c>
      <c r="E53">
        <v>100</v>
      </c>
      <c r="F53">
        <v>100</v>
      </c>
      <c r="G53">
        <v>100</v>
      </c>
      <c r="H53">
        <v>200</v>
      </c>
      <c r="I53">
        <v>100</v>
      </c>
      <c r="J53">
        <v>200</v>
      </c>
      <c r="K53">
        <v>100</v>
      </c>
      <c r="L53">
        <v>100</v>
      </c>
      <c r="M53">
        <v>100</v>
      </c>
      <c r="N53">
        <v>100</v>
      </c>
    </row>
    <row r="54" spans="2:14" x14ac:dyDescent="0.25">
      <c r="B54" t="s">
        <v>84</v>
      </c>
      <c r="C54">
        <v>200</v>
      </c>
      <c r="D54">
        <v>200</v>
      </c>
      <c r="E54">
        <v>100</v>
      </c>
      <c r="F54">
        <v>100</v>
      </c>
      <c r="G54">
        <v>100</v>
      </c>
      <c r="H54">
        <v>100</v>
      </c>
      <c r="I54">
        <v>100</v>
      </c>
      <c r="J54">
        <v>200</v>
      </c>
      <c r="K54">
        <v>100</v>
      </c>
      <c r="L54">
        <v>100</v>
      </c>
      <c r="M54">
        <v>100</v>
      </c>
      <c r="N54">
        <v>100</v>
      </c>
    </row>
    <row r="55" spans="2:14" x14ac:dyDescent="0.25">
      <c r="B55" t="s">
        <v>85</v>
      </c>
      <c r="C55">
        <v>200</v>
      </c>
      <c r="D55">
        <v>200</v>
      </c>
      <c r="E55">
        <v>100</v>
      </c>
      <c r="F55">
        <v>100</v>
      </c>
      <c r="G55">
        <v>100</v>
      </c>
      <c r="H55">
        <v>200</v>
      </c>
      <c r="I55">
        <v>100</v>
      </c>
      <c r="J55">
        <v>200</v>
      </c>
      <c r="K55">
        <v>100</v>
      </c>
      <c r="L55">
        <v>100</v>
      </c>
      <c r="M55">
        <v>100</v>
      </c>
      <c r="N55">
        <v>100</v>
      </c>
    </row>
    <row r="56" spans="2:14" x14ac:dyDescent="0.25">
      <c r="B56" t="s">
        <v>86</v>
      </c>
      <c r="C56">
        <v>200</v>
      </c>
      <c r="D56">
        <v>200</v>
      </c>
      <c r="E56">
        <v>100</v>
      </c>
      <c r="F56">
        <v>100</v>
      </c>
      <c r="G56">
        <v>100</v>
      </c>
      <c r="H56">
        <v>200</v>
      </c>
      <c r="I56">
        <v>100</v>
      </c>
      <c r="J56">
        <v>200</v>
      </c>
      <c r="K56">
        <v>100</v>
      </c>
      <c r="L56">
        <v>100</v>
      </c>
      <c r="M56">
        <v>200</v>
      </c>
      <c r="N56">
        <v>100</v>
      </c>
    </row>
    <row r="57" spans="2:14" x14ac:dyDescent="0.25">
      <c r="B57" t="s">
        <v>87</v>
      </c>
      <c r="C57">
        <v>200</v>
      </c>
      <c r="D57">
        <v>200</v>
      </c>
      <c r="E57">
        <v>100</v>
      </c>
      <c r="F57">
        <v>100</v>
      </c>
      <c r="G57">
        <v>100</v>
      </c>
      <c r="H57">
        <v>200</v>
      </c>
      <c r="I57">
        <v>100</v>
      </c>
      <c r="J57">
        <v>200</v>
      </c>
      <c r="K57">
        <v>200</v>
      </c>
      <c r="L57">
        <v>100</v>
      </c>
      <c r="M57">
        <v>200</v>
      </c>
      <c r="N57">
        <v>100</v>
      </c>
    </row>
    <row r="58" spans="2:14" x14ac:dyDescent="0.25">
      <c r="B58" t="s">
        <v>88</v>
      </c>
      <c r="C58">
        <v>200</v>
      </c>
      <c r="D58">
        <v>200</v>
      </c>
      <c r="E58">
        <v>100</v>
      </c>
      <c r="F58">
        <v>100</v>
      </c>
      <c r="G58">
        <v>100</v>
      </c>
      <c r="H58">
        <v>100</v>
      </c>
      <c r="I58">
        <v>100</v>
      </c>
      <c r="J58">
        <v>200</v>
      </c>
      <c r="K58">
        <v>200</v>
      </c>
      <c r="L58">
        <v>100</v>
      </c>
      <c r="M58">
        <v>100</v>
      </c>
      <c r="N58">
        <v>100</v>
      </c>
    </row>
    <row r="59" spans="2:14" x14ac:dyDescent="0.25">
      <c r="B59" t="s">
        <v>89</v>
      </c>
      <c r="C59">
        <v>200</v>
      </c>
      <c r="D59">
        <v>200</v>
      </c>
      <c r="E59">
        <v>300</v>
      </c>
      <c r="F59">
        <v>100</v>
      </c>
      <c r="G59">
        <v>100</v>
      </c>
      <c r="H59">
        <v>100</v>
      </c>
      <c r="I59">
        <v>100</v>
      </c>
      <c r="J59">
        <v>200</v>
      </c>
      <c r="K59">
        <v>100</v>
      </c>
      <c r="L59">
        <v>200</v>
      </c>
      <c r="M59">
        <v>200</v>
      </c>
      <c r="N59">
        <v>100</v>
      </c>
    </row>
    <row r="60" spans="2:14" x14ac:dyDescent="0.25">
      <c r="B60" t="s">
        <v>90</v>
      </c>
      <c r="C60">
        <v>200</v>
      </c>
      <c r="D60">
        <v>200</v>
      </c>
      <c r="E60">
        <v>200</v>
      </c>
      <c r="F60">
        <v>100</v>
      </c>
      <c r="G60">
        <v>100</v>
      </c>
      <c r="H60">
        <v>100</v>
      </c>
      <c r="I60">
        <v>100</v>
      </c>
      <c r="J60">
        <v>200</v>
      </c>
      <c r="K60">
        <v>200</v>
      </c>
      <c r="L60">
        <v>100</v>
      </c>
      <c r="M60">
        <v>200</v>
      </c>
      <c r="N60">
        <v>100</v>
      </c>
    </row>
    <row r="61" spans="2:14" x14ac:dyDescent="0.25">
      <c r="B61" t="s">
        <v>91</v>
      </c>
      <c r="C61">
        <v>200</v>
      </c>
      <c r="D61">
        <v>200</v>
      </c>
      <c r="E61">
        <v>200</v>
      </c>
      <c r="F61">
        <v>100</v>
      </c>
      <c r="G61">
        <v>100</v>
      </c>
      <c r="H61">
        <v>100</v>
      </c>
      <c r="I61">
        <v>100</v>
      </c>
      <c r="J61">
        <v>200</v>
      </c>
      <c r="K61">
        <v>200</v>
      </c>
      <c r="L61">
        <v>100</v>
      </c>
      <c r="M61">
        <v>200</v>
      </c>
      <c r="N61">
        <v>100</v>
      </c>
    </row>
    <row r="62" spans="2:14" x14ac:dyDescent="0.25">
      <c r="B62" t="s">
        <v>92</v>
      </c>
      <c r="C62">
        <v>200</v>
      </c>
      <c r="D62">
        <v>200</v>
      </c>
      <c r="E62">
        <v>100</v>
      </c>
      <c r="F62">
        <v>100</v>
      </c>
      <c r="G62">
        <v>100</v>
      </c>
      <c r="H62">
        <v>100</v>
      </c>
      <c r="I62">
        <v>100</v>
      </c>
      <c r="J62">
        <v>200</v>
      </c>
      <c r="K62">
        <v>100</v>
      </c>
      <c r="L62">
        <v>100</v>
      </c>
      <c r="M62">
        <v>100</v>
      </c>
      <c r="N62">
        <v>100</v>
      </c>
    </row>
    <row r="63" spans="2:14" x14ac:dyDescent="0.25">
      <c r="B63" t="s">
        <v>93</v>
      </c>
      <c r="C63">
        <v>200</v>
      </c>
      <c r="D63">
        <v>200</v>
      </c>
      <c r="E63">
        <v>300</v>
      </c>
      <c r="F63">
        <v>100</v>
      </c>
      <c r="G63">
        <v>100</v>
      </c>
      <c r="H63">
        <v>100</v>
      </c>
      <c r="I63">
        <v>100</v>
      </c>
      <c r="J63">
        <v>200</v>
      </c>
      <c r="K63">
        <v>200</v>
      </c>
      <c r="L63">
        <v>100</v>
      </c>
      <c r="M63">
        <v>100</v>
      </c>
      <c r="N63">
        <v>100</v>
      </c>
    </row>
    <row r="64" spans="2:14" x14ac:dyDescent="0.25">
      <c r="B64" t="s">
        <v>94</v>
      </c>
      <c r="C64">
        <v>200</v>
      </c>
      <c r="D64">
        <v>200</v>
      </c>
      <c r="E64">
        <v>100</v>
      </c>
      <c r="F64">
        <v>100</v>
      </c>
      <c r="G64">
        <v>100</v>
      </c>
      <c r="H64">
        <v>100</v>
      </c>
      <c r="I64">
        <v>100</v>
      </c>
      <c r="J64">
        <v>200</v>
      </c>
      <c r="K64">
        <v>100</v>
      </c>
      <c r="L64">
        <v>100</v>
      </c>
      <c r="M64">
        <v>100</v>
      </c>
      <c r="N64">
        <v>100</v>
      </c>
    </row>
    <row r="65" spans="2:14" x14ac:dyDescent="0.25">
      <c r="B65" t="s">
        <v>95</v>
      </c>
      <c r="C65">
        <v>200</v>
      </c>
      <c r="D65">
        <v>200</v>
      </c>
      <c r="E65">
        <v>100</v>
      </c>
      <c r="F65">
        <v>100</v>
      </c>
      <c r="G65">
        <v>100</v>
      </c>
      <c r="H65">
        <v>100</v>
      </c>
      <c r="I65">
        <v>100</v>
      </c>
      <c r="J65">
        <v>200</v>
      </c>
      <c r="K65">
        <v>100</v>
      </c>
      <c r="L65">
        <v>100</v>
      </c>
      <c r="M65">
        <v>100</v>
      </c>
      <c r="N65">
        <v>100</v>
      </c>
    </row>
    <row r="66" spans="2:14" x14ac:dyDescent="0.25">
      <c r="B66" t="s">
        <v>96</v>
      </c>
      <c r="C66">
        <v>200</v>
      </c>
      <c r="D66">
        <v>200</v>
      </c>
      <c r="E66">
        <v>100</v>
      </c>
      <c r="F66">
        <v>100</v>
      </c>
      <c r="G66">
        <v>100</v>
      </c>
      <c r="H66">
        <v>100</v>
      </c>
      <c r="I66">
        <v>100</v>
      </c>
      <c r="J66">
        <v>200</v>
      </c>
      <c r="K66">
        <v>100</v>
      </c>
      <c r="L66">
        <v>100</v>
      </c>
      <c r="M66">
        <v>100</v>
      </c>
      <c r="N66">
        <v>100</v>
      </c>
    </row>
    <row r="67" spans="2:14" x14ac:dyDescent="0.25">
      <c r="B67" t="s">
        <v>97</v>
      </c>
      <c r="C67">
        <v>200</v>
      </c>
      <c r="D67">
        <v>200</v>
      </c>
      <c r="E67">
        <v>100</v>
      </c>
      <c r="F67">
        <v>100</v>
      </c>
      <c r="G67">
        <v>100</v>
      </c>
      <c r="H67">
        <v>100</v>
      </c>
      <c r="I67">
        <v>100</v>
      </c>
      <c r="J67">
        <v>200</v>
      </c>
      <c r="K67">
        <v>100</v>
      </c>
      <c r="L67">
        <v>100</v>
      </c>
      <c r="M67">
        <v>100</v>
      </c>
      <c r="N67">
        <v>100</v>
      </c>
    </row>
    <row r="68" spans="2:14" x14ac:dyDescent="0.25">
      <c r="B68" t="s">
        <v>98</v>
      </c>
      <c r="C68">
        <v>200</v>
      </c>
      <c r="D68">
        <v>200</v>
      </c>
      <c r="E68">
        <v>100</v>
      </c>
      <c r="F68">
        <v>100</v>
      </c>
      <c r="G68">
        <v>100</v>
      </c>
      <c r="H68">
        <v>100</v>
      </c>
      <c r="I68">
        <v>100</v>
      </c>
      <c r="J68">
        <v>200</v>
      </c>
      <c r="K68">
        <v>100</v>
      </c>
      <c r="L68">
        <v>100</v>
      </c>
      <c r="M68">
        <v>100</v>
      </c>
      <c r="N68">
        <v>100</v>
      </c>
    </row>
    <row r="69" spans="2:14" x14ac:dyDescent="0.25">
      <c r="B69" t="s">
        <v>99</v>
      </c>
      <c r="C69">
        <v>200</v>
      </c>
      <c r="D69">
        <v>200</v>
      </c>
      <c r="E69">
        <v>100</v>
      </c>
      <c r="F69">
        <v>100</v>
      </c>
      <c r="G69">
        <v>100</v>
      </c>
      <c r="H69">
        <v>100</v>
      </c>
      <c r="I69">
        <v>100</v>
      </c>
      <c r="J69">
        <v>200</v>
      </c>
      <c r="K69">
        <v>200</v>
      </c>
      <c r="L69">
        <v>100</v>
      </c>
      <c r="M69">
        <v>200</v>
      </c>
      <c r="N69">
        <v>100</v>
      </c>
    </row>
    <row r="70" spans="2:14" x14ac:dyDescent="0.25">
      <c r="B70" t="s">
        <v>100</v>
      </c>
      <c r="C70">
        <v>200</v>
      </c>
      <c r="D70">
        <v>200</v>
      </c>
      <c r="E70">
        <v>300</v>
      </c>
      <c r="F70">
        <v>100</v>
      </c>
      <c r="G70">
        <v>100</v>
      </c>
      <c r="H70">
        <v>100</v>
      </c>
      <c r="I70">
        <v>100</v>
      </c>
      <c r="J70">
        <v>200</v>
      </c>
      <c r="K70">
        <v>200</v>
      </c>
      <c r="L70">
        <v>100</v>
      </c>
      <c r="M70">
        <v>200</v>
      </c>
      <c r="N70">
        <v>100</v>
      </c>
    </row>
    <row r="71" spans="2:14" x14ac:dyDescent="0.25">
      <c r="B71" t="s">
        <v>101</v>
      </c>
      <c r="C71">
        <v>200</v>
      </c>
      <c r="D71">
        <v>200</v>
      </c>
      <c r="E71">
        <v>300</v>
      </c>
      <c r="F71">
        <v>100</v>
      </c>
      <c r="G71">
        <v>100</v>
      </c>
      <c r="H71">
        <v>100</v>
      </c>
      <c r="I71">
        <v>100</v>
      </c>
      <c r="J71">
        <v>200</v>
      </c>
      <c r="K71">
        <v>100</v>
      </c>
      <c r="L71">
        <v>200</v>
      </c>
      <c r="M71">
        <v>200</v>
      </c>
      <c r="N71">
        <v>100</v>
      </c>
    </row>
    <row r="72" spans="2:14" x14ac:dyDescent="0.25">
      <c r="B72" t="s">
        <v>102</v>
      </c>
      <c r="C72">
        <v>200</v>
      </c>
      <c r="D72">
        <v>200</v>
      </c>
      <c r="E72">
        <v>100</v>
      </c>
      <c r="F72">
        <v>100</v>
      </c>
      <c r="G72">
        <v>100</v>
      </c>
      <c r="H72">
        <v>100</v>
      </c>
      <c r="I72">
        <v>100</v>
      </c>
      <c r="J72">
        <v>200</v>
      </c>
      <c r="K72">
        <v>200</v>
      </c>
      <c r="L72">
        <v>100</v>
      </c>
      <c r="M72">
        <v>100</v>
      </c>
      <c r="N72">
        <v>100</v>
      </c>
    </row>
    <row r="73" spans="2:14" x14ac:dyDescent="0.25">
      <c r="B73" t="s">
        <v>103</v>
      </c>
      <c r="C73">
        <v>200</v>
      </c>
      <c r="D73">
        <v>200</v>
      </c>
      <c r="E73">
        <v>100</v>
      </c>
      <c r="F73">
        <v>100</v>
      </c>
      <c r="G73">
        <v>100</v>
      </c>
      <c r="H73">
        <v>100</v>
      </c>
      <c r="I73">
        <v>100</v>
      </c>
      <c r="J73">
        <v>200</v>
      </c>
      <c r="K73">
        <v>200</v>
      </c>
      <c r="L73">
        <v>100</v>
      </c>
      <c r="M73">
        <v>100</v>
      </c>
      <c r="N73">
        <v>100</v>
      </c>
    </row>
    <row r="74" spans="2:14" x14ac:dyDescent="0.25">
      <c r="B74" t="s">
        <v>104</v>
      </c>
      <c r="C74">
        <v>200</v>
      </c>
      <c r="D74">
        <v>200</v>
      </c>
      <c r="E74">
        <v>300</v>
      </c>
      <c r="F74">
        <v>100</v>
      </c>
      <c r="G74">
        <v>100</v>
      </c>
      <c r="H74">
        <v>100</v>
      </c>
      <c r="I74">
        <v>100</v>
      </c>
      <c r="J74">
        <v>200</v>
      </c>
      <c r="K74">
        <v>100</v>
      </c>
      <c r="L74">
        <v>100</v>
      </c>
      <c r="M74">
        <v>100</v>
      </c>
      <c r="N74">
        <v>100</v>
      </c>
    </row>
    <row r="75" spans="2:14" x14ac:dyDescent="0.25">
      <c r="B75" t="s">
        <v>105</v>
      </c>
      <c r="C75">
        <v>200</v>
      </c>
      <c r="D75">
        <v>200</v>
      </c>
      <c r="E75">
        <v>100</v>
      </c>
      <c r="F75">
        <v>100</v>
      </c>
      <c r="G75">
        <v>100</v>
      </c>
      <c r="H75">
        <v>100</v>
      </c>
      <c r="I75">
        <v>100</v>
      </c>
      <c r="J75">
        <v>200</v>
      </c>
      <c r="K75">
        <v>100</v>
      </c>
      <c r="L75">
        <v>100</v>
      </c>
      <c r="M75">
        <v>100</v>
      </c>
      <c r="N75">
        <v>100</v>
      </c>
    </row>
    <row r="76" spans="2:14" x14ac:dyDescent="0.25">
      <c r="B76" t="s">
        <v>106</v>
      </c>
      <c r="C76">
        <v>200</v>
      </c>
      <c r="D76">
        <v>200</v>
      </c>
      <c r="E76">
        <v>100</v>
      </c>
      <c r="F76">
        <v>100</v>
      </c>
      <c r="G76">
        <v>100</v>
      </c>
      <c r="H76">
        <v>100</v>
      </c>
      <c r="I76">
        <v>100</v>
      </c>
      <c r="J76">
        <v>200</v>
      </c>
      <c r="K76">
        <v>100</v>
      </c>
      <c r="L76">
        <v>100</v>
      </c>
      <c r="M76">
        <v>100</v>
      </c>
      <c r="N76">
        <v>100</v>
      </c>
    </row>
    <row r="77" spans="2:14" x14ac:dyDescent="0.25">
      <c r="B77" t="s">
        <v>107</v>
      </c>
      <c r="C77">
        <v>200</v>
      </c>
      <c r="D77">
        <v>200</v>
      </c>
      <c r="E77">
        <v>100</v>
      </c>
      <c r="F77">
        <v>100</v>
      </c>
      <c r="G77">
        <v>100</v>
      </c>
      <c r="H77">
        <v>200</v>
      </c>
      <c r="I77">
        <v>100</v>
      </c>
      <c r="J77">
        <v>200</v>
      </c>
      <c r="K77">
        <v>100</v>
      </c>
      <c r="L77">
        <v>100</v>
      </c>
      <c r="M77">
        <v>100</v>
      </c>
      <c r="N77">
        <v>100</v>
      </c>
    </row>
    <row r="78" spans="2:14" x14ac:dyDescent="0.25">
      <c r="B78" t="s">
        <v>108</v>
      </c>
      <c r="C78">
        <v>200</v>
      </c>
      <c r="D78">
        <v>200</v>
      </c>
      <c r="E78">
        <v>100</v>
      </c>
      <c r="F78">
        <v>100</v>
      </c>
      <c r="G78">
        <v>100</v>
      </c>
      <c r="H78">
        <v>100</v>
      </c>
      <c r="I78">
        <v>100</v>
      </c>
      <c r="J78">
        <v>200</v>
      </c>
      <c r="K78">
        <v>100</v>
      </c>
      <c r="L78">
        <v>100</v>
      </c>
      <c r="M78">
        <v>100</v>
      </c>
      <c r="N78">
        <v>100</v>
      </c>
    </row>
    <row r="79" spans="2:14" x14ac:dyDescent="0.25">
      <c r="B79" t="s">
        <v>109</v>
      </c>
      <c r="C79">
        <v>200</v>
      </c>
      <c r="D79">
        <v>200</v>
      </c>
      <c r="E79">
        <v>100</v>
      </c>
      <c r="F79">
        <v>100</v>
      </c>
      <c r="G79">
        <v>100</v>
      </c>
      <c r="H79">
        <v>200</v>
      </c>
      <c r="I79">
        <v>100</v>
      </c>
      <c r="J79">
        <v>200</v>
      </c>
      <c r="K79">
        <v>100</v>
      </c>
      <c r="L79">
        <v>100</v>
      </c>
      <c r="M79">
        <v>100</v>
      </c>
      <c r="N79">
        <v>100</v>
      </c>
    </row>
    <row r="80" spans="2:14" x14ac:dyDescent="0.25">
      <c r="B80" t="s">
        <v>110</v>
      </c>
      <c r="C80">
        <v>200</v>
      </c>
      <c r="D80">
        <v>200</v>
      </c>
      <c r="E80">
        <v>100</v>
      </c>
      <c r="F80">
        <v>100</v>
      </c>
      <c r="G80">
        <v>100</v>
      </c>
      <c r="H80">
        <v>100</v>
      </c>
      <c r="I80">
        <v>100</v>
      </c>
      <c r="J80">
        <v>200</v>
      </c>
      <c r="K80">
        <v>100</v>
      </c>
      <c r="L80">
        <v>100</v>
      </c>
      <c r="M80">
        <v>100</v>
      </c>
      <c r="N80">
        <v>100</v>
      </c>
    </row>
    <row r="81" spans="2:14" x14ac:dyDescent="0.25">
      <c r="B81" t="s">
        <v>111</v>
      </c>
      <c r="C81">
        <v>200</v>
      </c>
      <c r="D81">
        <v>200</v>
      </c>
      <c r="E81">
        <v>100</v>
      </c>
      <c r="F81">
        <v>100</v>
      </c>
      <c r="G81">
        <v>100</v>
      </c>
      <c r="H81">
        <v>100</v>
      </c>
      <c r="I81">
        <v>100</v>
      </c>
      <c r="J81">
        <v>200</v>
      </c>
      <c r="K81">
        <v>100</v>
      </c>
      <c r="L81">
        <v>100</v>
      </c>
      <c r="M81">
        <v>100</v>
      </c>
      <c r="N81">
        <v>100</v>
      </c>
    </row>
    <row r="82" spans="2:14" x14ac:dyDescent="0.25">
      <c r="B82" t="s">
        <v>112</v>
      </c>
      <c r="C82">
        <v>200</v>
      </c>
      <c r="D82">
        <v>200</v>
      </c>
      <c r="E82">
        <v>100</v>
      </c>
      <c r="F82">
        <v>100</v>
      </c>
      <c r="G82">
        <v>100</v>
      </c>
      <c r="H82">
        <v>100</v>
      </c>
      <c r="I82">
        <v>100</v>
      </c>
      <c r="J82">
        <v>200</v>
      </c>
      <c r="K82">
        <v>100</v>
      </c>
      <c r="L82">
        <v>100</v>
      </c>
      <c r="M82">
        <v>100</v>
      </c>
      <c r="N82">
        <v>100</v>
      </c>
    </row>
    <row r="83" spans="2:14" x14ac:dyDescent="0.25">
      <c r="B83" t="s">
        <v>113</v>
      </c>
      <c r="C83">
        <v>200</v>
      </c>
      <c r="D83">
        <v>200</v>
      </c>
      <c r="E83">
        <v>300</v>
      </c>
      <c r="F83">
        <v>100</v>
      </c>
      <c r="G83">
        <v>100</v>
      </c>
      <c r="H83">
        <v>100</v>
      </c>
      <c r="I83">
        <v>100</v>
      </c>
      <c r="J83">
        <v>200</v>
      </c>
      <c r="K83">
        <v>100</v>
      </c>
      <c r="L83">
        <v>100</v>
      </c>
      <c r="M83">
        <v>200</v>
      </c>
      <c r="N83">
        <v>100</v>
      </c>
    </row>
    <row r="84" spans="2:14" x14ac:dyDescent="0.25">
      <c r="B84" t="s">
        <v>114</v>
      </c>
      <c r="C84">
        <v>200</v>
      </c>
      <c r="D84">
        <v>200</v>
      </c>
      <c r="E84">
        <v>300</v>
      </c>
      <c r="F84">
        <v>100</v>
      </c>
      <c r="G84">
        <v>100</v>
      </c>
      <c r="H84">
        <v>100</v>
      </c>
      <c r="I84">
        <v>100</v>
      </c>
      <c r="J84">
        <v>200</v>
      </c>
      <c r="K84">
        <v>200</v>
      </c>
      <c r="L84">
        <v>100</v>
      </c>
      <c r="M84">
        <v>200</v>
      </c>
      <c r="N84">
        <v>100</v>
      </c>
    </row>
    <row r="85" spans="2:14" x14ac:dyDescent="0.25">
      <c r="B85" t="s">
        <v>115</v>
      </c>
      <c r="C85">
        <v>200</v>
      </c>
      <c r="D85">
        <v>200</v>
      </c>
      <c r="E85">
        <v>300</v>
      </c>
      <c r="F85">
        <v>100</v>
      </c>
      <c r="G85">
        <v>100</v>
      </c>
      <c r="H85">
        <v>100</v>
      </c>
      <c r="I85">
        <v>100</v>
      </c>
      <c r="J85">
        <v>200</v>
      </c>
      <c r="K85">
        <v>100</v>
      </c>
      <c r="L85">
        <v>200</v>
      </c>
      <c r="M85">
        <v>200</v>
      </c>
      <c r="N85">
        <v>100</v>
      </c>
    </row>
    <row r="86" spans="2:14" x14ac:dyDescent="0.25">
      <c r="B86" t="s">
        <v>116</v>
      </c>
      <c r="C86">
        <v>200</v>
      </c>
      <c r="D86">
        <v>200</v>
      </c>
      <c r="E86">
        <v>100</v>
      </c>
      <c r="F86">
        <v>100</v>
      </c>
      <c r="G86">
        <v>100</v>
      </c>
      <c r="H86">
        <v>100</v>
      </c>
      <c r="I86">
        <v>100</v>
      </c>
      <c r="J86">
        <v>200</v>
      </c>
      <c r="K86">
        <v>100</v>
      </c>
      <c r="L86">
        <v>100</v>
      </c>
      <c r="M86">
        <v>100</v>
      </c>
      <c r="N86">
        <v>100</v>
      </c>
    </row>
    <row r="87" spans="2:14" x14ac:dyDescent="0.25">
      <c r="B87" t="s">
        <v>117</v>
      </c>
      <c r="C87">
        <v>200</v>
      </c>
      <c r="D87">
        <v>200</v>
      </c>
      <c r="E87">
        <v>300</v>
      </c>
      <c r="F87">
        <v>100</v>
      </c>
      <c r="G87">
        <v>100</v>
      </c>
      <c r="H87">
        <v>100</v>
      </c>
      <c r="I87">
        <v>100</v>
      </c>
      <c r="J87">
        <v>200</v>
      </c>
      <c r="K87">
        <v>200</v>
      </c>
      <c r="L87">
        <v>100</v>
      </c>
      <c r="M87">
        <v>100</v>
      </c>
      <c r="N87">
        <v>100</v>
      </c>
    </row>
    <row r="88" spans="2:14" x14ac:dyDescent="0.25">
      <c r="B88" t="s">
        <v>118</v>
      </c>
      <c r="C88">
        <v>200</v>
      </c>
      <c r="D88">
        <v>200</v>
      </c>
      <c r="E88">
        <v>100</v>
      </c>
      <c r="F88">
        <v>100</v>
      </c>
      <c r="G88">
        <v>100</v>
      </c>
      <c r="H88">
        <v>200</v>
      </c>
      <c r="I88">
        <v>100</v>
      </c>
      <c r="J88">
        <v>200</v>
      </c>
      <c r="K88">
        <v>200</v>
      </c>
      <c r="L88">
        <v>100</v>
      </c>
      <c r="M88">
        <v>200</v>
      </c>
      <c r="N88">
        <v>100</v>
      </c>
    </row>
    <row r="89" spans="2:14" x14ac:dyDescent="0.25">
      <c r="B89" t="s">
        <v>119</v>
      </c>
      <c r="C89">
        <v>200</v>
      </c>
      <c r="D89">
        <v>200</v>
      </c>
      <c r="E89">
        <v>100</v>
      </c>
      <c r="F89">
        <v>100</v>
      </c>
      <c r="G89">
        <v>100</v>
      </c>
      <c r="H89">
        <v>100</v>
      </c>
      <c r="I89">
        <v>100</v>
      </c>
      <c r="J89">
        <v>200</v>
      </c>
      <c r="K89">
        <v>100</v>
      </c>
      <c r="L89">
        <v>100</v>
      </c>
      <c r="M89">
        <v>100</v>
      </c>
      <c r="N89">
        <v>100</v>
      </c>
    </row>
    <row r="90" spans="2:14" x14ac:dyDescent="0.25">
      <c r="B90" t="s">
        <v>120</v>
      </c>
      <c r="C90">
        <v>200</v>
      </c>
      <c r="D90">
        <v>200</v>
      </c>
      <c r="E90">
        <v>100</v>
      </c>
      <c r="F90">
        <v>100</v>
      </c>
      <c r="G90">
        <v>100</v>
      </c>
      <c r="H90">
        <v>100</v>
      </c>
      <c r="I90">
        <v>100</v>
      </c>
      <c r="J90">
        <v>200</v>
      </c>
      <c r="K90">
        <v>100</v>
      </c>
      <c r="L90">
        <v>100</v>
      </c>
      <c r="M90">
        <v>100</v>
      </c>
      <c r="N90">
        <v>100</v>
      </c>
    </row>
    <row r="91" spans="2:14" x14ac:dyDescent="0.25">
      <c r="B91" t="s">
        <v>121</v>
      </c>
      <c r="C91">
        <v>200</v>
      </c>
      <c r="D91">
        <v>200</v>
      </c>
      <c r="E91">
        <v>100</v>
      </c>
      <c r="F91">
        <v>100</v>
      </c>
      <c r="G91">
        <v>100</v>
      </c>
      <c r="H91">
        <v>100</v>
      </c>
      <c r="I91">
        <v>100</v>
      </c>
      <c r="J91">
        <v>200</v>
      </c>
      <c r="K91">
        <v>100</v>
      </c>
      <c r="L91">
        <v>100</v>
      </c>
      <c r="M91">
        <v>100</v>
      </c>
      <c r="N91">
        <v>100</v>
      </c>
    </row>
    <row r="92" spans="2:14" x14ac:dyDescent="0.25">
      <c r="B92" t="s">
        <v>122</v>
      </c>
      <c r="C92">
        <v>200</v>
      </c>
      <c r="D92">
        <v>200</v>
      </c>
      <c r="E92">
        <v>100</v>
      </c>
      <c r="F92">
        <v>100</v>
      </c>
      <c r="G92">
        <v>100</v>
      </c>
      <c r="H92">
        <v>100</v>
      </c>
      <c r="I92">
        <v>100</v>
      </c>
      <c r="J92">
        <v>200</v>
      </c>
      <c r="K92">
        <v>100</v>
      </c>
      <c r="L92">
        <v>100</v>
      </c>
      <c r="M92">
        <v>100</v>
      </c>
      <c r="N92">
        <v>100</v>
      </c>
    </row>
    <row r="93" spans="2:14" x14ac:dyDescent="0.25">
      <c r="B93" t="s">
        <v>123</v>
      </c>
      <c r="C93">
        <v>200</v>
      </c>
      <c r="D93">
        <v>200</v>
      </c>
      <c r="E93">
        <v>100</v>
      </c>
      <c r="F93">
        <v>100</v>
      </c>
      <c r="G93">
        <v>100</v>
      </c>
      <c r="H93">
        <v>100</v>
      </c>
      <c r="I93">
        <v>100</v>
      </c>
      <c r="J93">
        <v>200</v>
      </c>
      <c r="K93">
        <v>200</v>
      </c>
      <c r="L93">
        <v>100</v>
      </c>
      <c r="M93">
        <v>200</v>
      </c>
      <c r="N93">
        <v>100</v>
      </c>
    </row>
    <row r="94" spans="2:14" x14ac:dyDescent="0.25">
      <c r="B94" t="s">
        <v>124</v>
      </c>
      <c r="C94">
        <v>200</v>
      </c>
      <c r="D94">
        <v>200</v>
      </c>
      <c r="E94">
        <v>100</v>
      </c>
      <c r="F94">
        <v>100</v>
      </c>
      <c r="G94">
        <v>100</v>
      </c>
      <c r="H94">
        <v>100</v>
      </c>
      <c r="I94">
        <v>100</v>
      </c>
      <c r="J94">
        <v>200</v>
      </c>
      <c r="K94">
        <v>100</v>
      </c>
      <c r="L94">
        <v>100</v>
      </c>
      <c r="M94">
        <v>200</v>
      </c>
      <c r="N94">
        <v>100</v>
      </c>
    </row>
    <row r="95" spans="2:14" x14ac:dyDescent="0.25">
      <c r="B95" t="s">
        <v>125</v>
      </c>
      <c r="C95">
        <v>200</v>
      </c>
      <c r="D95">
        <v>200</v>
      </c>
      <c r="E95">
        <v>200</v>
      </c>
      <c r="F95">
        <v>100</v>
      </c>
      <c r="G95">
        <v>100</v>
      </c>
      <c r="H95">
        <v>100</v>
      </c>
      <c r="I95">
        <v>100</v>
      </c>
      <c r="J95">
        <v>200</v>
      </c>
      <c r="K95">
        <v>200</v>
      </c>
      <c r="L95">
        <v>100</v>
      </c>
      <c r="M95">
        <v>200</v>
      </c>
      <c r="N95">
        <v>100</v>
      </c>
    </row>
    <row r="96" spans="2:14" x14ac:dyDescent="0.25">
      <c r="B96" t="s">
        <v>126</v>
      </c>
      <c r="C96">
        <v>200</v>
      </c>
      <c r="D96">
        <v>200</v>
      </c>
      <c r="E96">
        <v>200</v>
      </c>
      <c r="F96">
        <v>100</v>
      </c>
      <c r="G96">
        <v>100</v>
      </c>
      <c r="H96">
        <v>100</v>
      </c>
      <c r="I96">
        <v>100</v>
      </c>
      <c r="J96">
        <v>200</v>
      </c>
      <c r="K96">
        <v>200</v>
      </c>
      <c r="L96">
        <v>100</v>
      </c>
      <c r="M96">
        <v>200</v>
      </c>
      <c r="N96">
        <v>100</v>
      </c>
    </row>
    <row r="97" spans="2:14" x14ac:dyDescent="0.25">
      <c r="B97" t="s">
        <v>127</v>
      </c>
      <c r="C97">
        <v>200</v>
      </c>
      <c r="D97">
        <v>200</v>
      </c>
      <c r="E97">
        <v>200</v>
      </c>
      <c r="F97">
        <v>100</v>
      </c>
      <c r="G97">
        <v>100</v>
      </c>
      <c r="H97">
        <v>100</v>
      </c>
      <c r="I97">
        <v>100</v>
      </c>
      <c r="J97">
        <v>200</v>
      </c>
      <c r="K97">
        <v>200</v>
      </c>
      <c r="L97">
        <v>100</v>
      </c>
      <c r="M97">
        <v>200</v>
      </c>
      <c r="N97">
        <v>100</v>
      </c>
    </row>
    <row r="98" spans="2:14" x14ac:dyDescent="0.25">
      <c r="B98" t="s">
        <v>128</v>
      </c>
      <c r="C98">
        <v>200</v>
      </c>
      <c r="D98">
        <v>200</v>
      </c>
      <c r="E98">
        <v>200</v>
      </c>
      <c r="F98">
        <v>100</v>
      </c>
      <c r="G98">
        <v>100</v>
      </c>
      <c r="H98">
        <v>100</v>
      </c>
      <c r="I98">
        <v>100</v>
      </c>
      <c r="J98">
        <v>200</v>
      </c>
      <c r="K98">
        <v>200</v>
      </c>
      <c r="L98">
        <v>100</v>
      </c>
      <c r="M98">
        <v>100</v>
      </c>
      <c r="N98">
        <v>200</v>
      </c>
    </row>
    <row r="99" spans="2:14" x14ac:dyDescent="0.25">
      <c r="B99" t="s">
        <v>129</v>
      </c>
      <c r="C99">
        <v>200</v>
      </c>
      <c r="D99">
        <v>200</v>
      </c>
      <c r="E99">
        <v>200</v>
      </c>
      <c r="F99">
        <v>100</v>
      </c>
      <c r="G99">
        <v>100</v>
      </c>
      <c r="H99">
        <v>100</v>
      </c>
      <c r="I99">
        <v>100</v>
      </c>
      <c r="J99">
        <v>200</v>
      </c>
      <c r="K99">
        <v>100</v>
      </c>
      <c r="L99">
        <v>200</v>
      </c>
      <c r="M99">
        <v>200</v>
      </c>
      <c r="N99">
        <v>100</v>
      </c>
    </row>
    <row r="100" spans="2:14" x14ac:dyDescent="0.25">
      <c r="B100" t="s">
        <v>130</v>
      </c>
      <c r="C100">
        <v>200</v>
      </c>
      <c r="D100">
        <v>200</v>
      </c>
      <c r="E100">
        <v>100</v>
      </c>
      <c r="F100">
        <v>100</v>
      </c>
      <c r="G100">
        <v>100</v>
      </c>
      <c r="H100">
        <v>100</v>
      </c>
      <c r="I100">
        <v>100</v>
      </c>
      <c r="J100">
        <v>200</v>
      </c>
      <c r="K100">
        <v>100</v>
      </c>
      <c r="L100">
        <v>200</v>
      </c>
      <c r="M100">
        <v>200</v>
      </c>
      <c r="N100">
        <v>100</v>
      </c>
    </row>
    <row r="101" spans="2:14" x14ac:dyDescent="0.25">
      <c r="B101" t="s">
        <v>131</v>
      </c>
      <c r="C101">
        <v>200</v>
      </c>
      <c r="D101">
        <v>200</v>
      </c>
      <c r="E101">
        <v>100</v>
      </c>
      <c r="F101">
        <v>100</v>
      </c>
      <c r="G101">
        <v>100</v>
      </c>
      <c r="H101">
        <v>100</v>
      </c>
      <c r="I101">
        <v>100</v>
      </c>
      <c r="J101">
        <v>200</v>
      </c>
      <c r="K101">
        <v>100</v>
      </c>
      <c r="L101">
        <v>100</v>
      </c>
      <c r="M101">
        <v>200</v>
      </c>
      <c r="N101">
        <v>100</v>
      </c>
    </row>
    <row r="102" spans="2:14" x14ac:dyDescent="0.25">
      <c r="B102" t="s">
        <v>132</v>
      </c>
      <c r="C102">
        <v>200</v>
      </c>
      <c r="D102">
        <v>200</v>
      </c>
      <c r="E102">
        <v>100</v>
      </c>
      <c r="F102">
        <v>100</v>
      </c>
      <c r="G102">
        <v>100</v>
      </c>
      <c r="H102">
        <v>100</v>
      </c>
      <c r="I102">
        <v>100</v>
      </c>
      <c r="J102">
        <v>200</v>
      </c>
      <c r="K102">
        <v>100</v>
      </c>
      <c r="L102">
        <v>100</v>
      </c>
      <c r="M102">
        <v>200</v>
      </c>
      <c r="N102">
        <v>100</v>
      </c>
    </row>
    <row r="103" spans="2:14" x14ac:dyDescent="0.25">
      <c r="B103" t="s">
        <v>133</v>
      </c>
      <c r="C103">
        <v>200</v>
      </c>
      <c r="D103">
        <v>200</v>
      </c>
      <c r="E103">
        <v>100</v>
      </c>
      <c r="F103">
        <v>100</v>
      </c>
      <c r="G103">
        <v>100</v>
      </c>
      <c r="H103">
        <v>100</v>
      </c>
      <c r="I103">
        <v>100</v>
      </c>
      <c r="J103">
        <v>200</v>
      </c>
      <c r="K103">
        <v>100</v>
      </c>
      <c r="L103">
        <v>100</v>
      </c>
      <c r="M103">
        <v>200</v>
      </c>
      <c r="N103">
        <v>100</v>
      </c>
    </row>
    <row r="104" spans="2:14" x14ac:dyDescent="0.25">
      <c r="B104" t="s">
        <v>134</v>
      </c>
      <c r="C104">
        <v>200</v>
      </c>
      <c r="D104">
        <v>200</v>
      </c>
      <c r="E104">
        <v>100</v>
      </c>
      <c r="F104">
        <v>100</v>
      </c>
      <c r="G104">
        <v>100</v>
      </c>
      <c r="H104">
        <v>100</v>
      </c>
      <c r="I104">
        <v>100</v>
      </c>
      <c r="J104">
        <v>200</v>
      </c>
      <c r="K104">
        <v>100</v>
      </c>
      <c r="L104">
        <v>100</v>
      </c>
      <c r="M104">
        <v>200</v>
      </c>
      <c r="N104">
        <v>100</v>
      </c>
    </row>
    <row r="105" spans="2:14" x14ac:dyDescent="0.25">
      <c r="B105" t="s">
        <v>135</v>
      </c>
      <c r="C105">
        <v>200</v>
      </c>
      <c r="D105">
        <v>200</v>
      </c>
      <c r="E105">
        <v>100</v>
      </c>
      <c r="F105">
        <v>100</v>
      </c>
      <c r="G105">
        <v>100</v>
      </c>
      <c r="H105">
        <v>100</v>
      </c>
      <c r="I105">
        <v>100</v>
      </c>
      <c r="J105">
        <v>200</v>
      </c>
      <c r="K105">
        <v>200</v>
      </c>
      <c r="L105">
        <v>100</v>
      </c>
      <c r="M105">
        <v>200</v>
      </c>
      <c r="N105">
        <v>100</v>
      </c>
    </row>
    <row r="106" spans="2:14" x14ac:dyDescent="0.25">
      <c r="B106" t="s">
        <v>136</v>
      </c>
      <c r="C106">
        <v>200</v>
      </c>
      <c r="D106">
        <v>200</v>
      </c>
      <c r="E106">
        <v>100</v>
      </c>
      <c r="F106">
        <v>100</v>
      </c>
      <c r="G106">
        <v>100</v>
      </c>
      <c r="H106">
        <v>100</v>
      </c>
      <c r="I106">
        <v>100</v>
      </c>
      <c r="J106">
        <v>200</v>
      </c>
      <c r="K106">
        <v>100</v>
      </c>
      <c r="L106">
        <v>100</v>
      </c>
      <c r="M106">
        <v>200</v>
      </c>
      <c r="N106">
        <v>100</v>
      </c>
    </row>
    <row r="107" spans="2:14" x14ac:dyDescent="0.25">
      <c r="B107" t="s">
        <v>137</v>
      </c>
      <c r="C107">
        <v>200</v>
      </c>
      <c r="D107">
        <v>200</v>
      </c>
      <c r="E107">
        <v>200</v>
      </c>
      <c r="F107">
        <v>100</v>
      </c>
      <c r="G107">
        <v>100</v>
      </c>
      <c r="H107">
        <v>100</v>
      </c>
      <c r="I107">
        <v>100</v>
      </c>
      <c r="J107">
        <v>200</v>
      </c>
      <c r="K107">
        <v>100</v>
      </c>
      <c r="L107">
        <v>200</v>
      </c>
      <c r="M107">
        <v>200</v>
      </c>
      <c r="N107">
        <v>100</v>
      </c>
    </row>
    <row r="108" spans="2:14" x14ac:dyDescent="0.25">
      <c r="B108" t="s">
        <v>138</v>
      </c>
      <c r="C108">
        <v>200</v>
      </c>
      <c r="D108">
        <v>200</v>
      </c>
      <c r="E108">
        <v>200</v>
      </c>
      <c r="F108">
        <v>100</v>
      </c>
      <c r="G108">
        <v>100</v>
      </c>
      <c r="H108">
        <v>100</v>
      </c>
      <c r="I108">
        <v>100</v>
      </c>
      <c r="J108">
        <v>200</v>
      </c>
      <c r="K108">
        <v>200</v>
      </c>
      <c r="L108">
        <v>100</v>
      </c>
      <c r="M108">
        <v>200</v>
      </c>
      <c r="N108">
        <v>100</v>
      </c>
    </row>
    <row r="109" spans="2:14" x14ac:dyDescent="0.25">
      <c r="B109" t="s">
        <v>139</v>
      </c>
      <c r="C109">
        <v>200</v>
      </c>
      <c r="D109">
        <v>200</v>
      </c>
      <c r="E109">
        <v>200</v>
      </c>
      <c r="F109">
        <v>100</v>
      </c>
      <c r="G109">
        <v>100</v>
      </c>
      <c r="H109">
        <v>100</v>
      </c>
      <c r="I109">
        <v>100</v>
      </c>
      <c r="J109">
        <v>200</v>
      </c>
      <c r="K109">
        <v>100</v>
      </c>
      <c r="L109">
        <v>200</v>
      </c>
      <c r="M109">
        <v>100</v>
      </c>
      <c r="N109">
        <v>100</v>
      </c>
    </row>
    <row r="110" spans="2:14" x14ac:dyDescent="0.25">
      <c r="B110" t="s">
        <v>140</v>
      </c>
      <c r="C110">
        <v>200</v>
      </c>
      <c r="D110">
        <v>200</v>
      </c>
      <c r="E110">
        <v>200</v>
      </c>
      <c r="F110">
        <v>100</v>
      </c>
      <c r="G110">
        <v>100</v>
      </c>
      <c r="H110">
        <v>100</v>
      </c>
      <c r="I110">
        <v>100</v>
      </c>
      <c r="J110">
        <v>200</v>
      </c>
      <c r="K110">
        <v>100</v>
      </c>
      <c r="L110">
        <v>100</v>
      </c>
      <c r="M110">
        <v>100</v>
      </c>
      <c r="N110">
        <v>100</v>
      </c>
    </row>
    <row r="111" spans="2:14" x14ac:dyDescent="0.25">
      <c r="B111" t="s">
        <v>141</v>
      </c>
      <c r="C111">
        <v>200</v>
      </c>
      <c r="D111">
        <v>200</v>
      </c>
      <c r="E111">
        <v>200</v>
      </c>
      <c r="F111">
        <v>100</v>
      </c>
      <c r="G111">
        <v>100</v>
      </c>
      <c r="H111">
        <v>100</v>
      </c>
      <c r="I111">
        <v>100</v>
      </c>
      <c r="J111">
        <v>200</v>
      </c>
      <c r="K111">
        <v>200</v>
      </c>
      <c r="L111">
        <v>100</v>
      </c>
      <c r="M111">
        <v>100</v>
      </c>
      <c r="N111">
        <v>100</v>
      </c>
    </row>
    <row r="112" spans="2:14" x14ac:dyDescent="0.25">
      <c r="B112" t="s">
        <v>142</v>
      </c>
      <c r="C112">
        <v>200</v>
      </c>
      <c r="D112">
        <v>200</v>
      </c>
      <c r="E112">
        <v>100</v>
      </c>
      <c r="F112">
        <v>100</v>
      </c>
      <c r="G112">
        <v>100</v>
      </c>
      <c r="H112">
        <v>200</v>
      </c>
      <c r="I112">
        <v>100</v>
      </c>
      <c r="J112">
        <v>200</v>
      </c>
      <c r="K112">
        <v>200</v>
      </c>
      <c r="L112">
        <v>100</v>
      </c>
      <c r="M112">
        <v>200</v>
      </c>
      <c r="N112">
        <v>100</v>
      </c>
    </row>
    <row r="113" spans="2:14" x14ac:dyDescent="0.25">
      <c r="B113" t="s">
        <v>143</v>
      </c>
      <c r="C113">
        <v>200</v>
      </c>
      <c r="D113">
        <v>200</v>
      </c>
      <c r="E113">
        <v>100</v>
      </c>
      <c r="F113">
        <v>100</v>
      </c>
      <c r="G113">
        <v>100</v>
      </c>
      <c r="H113">
        <v>200</v>
      </c>
      <c r="I113">
        <v>100</v>
      </c>
      <c r="J113">
        <v>200</v>
      </c>
      <c r="K113">
        <v>100</v>
      </c>
      <c r="L113">
        <v>100</v>
      </c>
      <c r="M113">
        <v>100</v>
      </c>
      <c r="N113">
        <v>100</v>
      </c>
    </row>
    <row r="114" spans="2:14" x14ac:dyDescent="0.25">
      <c r="B114" t="s">
        <v>144</v>
      </c>
      <c r="C114">
        <v>200</v>
      </c>
      <c r="D114">
        <v>200</v>
      </c>
      <c r="E114">
        <v>100</v>
      </c>
      <c r="F114">
        <v>100</v>
      </c>
      <c r="G114">
        <v>100</v>
      </c>
      <c r="H114">
        <v>100</v>
      </c>
      <c r="I114">
        <v>100</v>
      </c>
      <c r="J114">
        <v>200</v>
      </c>
      <c r="K114">
        <v>100</v>
      </c>
      <c r="L114">
        <v>100</v>
      </c>
      <c r="M114">
        <v>100</v>
      </c>
      <c r="N114">
        <v>100</v>
      </c>
    </row>
    <row r="115" spans="2:14" x14ac:dyDescent="0.25">
      <c r="B115" t="s">
        <v>145</v>
      </c>
      <c r="C115">
        <v>200</v>
      </c>
      <c r="D115">
        <v>200</v>
      </c>
      <c r="E115">
        <v>100</v>
      </c>
      <c r="F115">
        <v>100</v>
      </c>
      <c r="G115">
        <v>100</v>
      </c>
      <c r="H115">
        <v>100</v>
      </c>
      <c r="I115">
        <v>100</v>
      </c>
      <c r="J115">
        <v>200</v>
      </c>
      <c r="K115">
        <v>100</v>
      </c>
      <c r="L115">
        <v>100</v>
      </c>
      <c r="M115">
        <v>100</v>
      </c>
      <c r="N115">
        <v>100</v>
      </c>
    </row>
    <row r="116" spans="2:14" x14ac:dyDescent="0.25">
      <c r="B116" t="s">
        <v>146</v>
      </c>
      <c r="C116">
        <v>200</v>
      </c>
      <c r="D116">
        <v>200</v>
      </c>
      <c r="E116">
        <v>100</v>
      </c>
      <c r="F116">
        <v>100</v>
      </c>
      <c r="G116">
        <v>100</v>
      </c>
      <c r="H116">
        <v>200</v>
      </c>
      <c r="I116">
        <v>100</v>
      </c>
      <c r="J116">
        <v>200</v>
      </c>
      <c r="K116">
        <v>100</v>
      </c>
      <c r="L116">
        <v>100</v>
      </c>
      <c r="M116">
        <v>200</v>
      </c>
      <c r="N116">
        <v>100</v>
      </c>
    </row>
    <row r="117" spans="2:14" x14ac:dyDescent="0.25">
      <c r="B117" t="s">
        <v>147</v>
      </c>
      <c r="C117">
        <v>200</v>
      </c>
      <c r="D117">
        <v>200</v>
      </c>
      <c r="E117">
        <v>100</v>
      </c>
      <c r="F117">
        <v>100</v>
      </c>
      <c r="G117">
        <v>100</v>
      </c>
      <c r="H117">
        <v>100</v>
      </c>
      <c r="I117">
        <v>100</v>
      </c>
      <c r="J117">
        <v>200</v>
      </c>
      <c r="K117">
        <v>200</v>
      </c>
      <c r="L117">
        <v>100</v>
      </c>
      <c r="M117">
        <v>200</v>
      </c>
      <c r="N117">
        <v>100</v>
      </c>
    </row>
    <row r="118" spans="2:14" x14ac:dyDescent="0.25">
      <c r="B118" t="s">
        <v>148</v>
      </c>
      <c r="C118">
        <v>200</v>
      </c>
      <c r="D118">
        <v>200</v>
      </c>
      <c r="E118">
        <v>100</v>
      </c>
      <c r="F118">
        <v>100</v>
      </c>
      <c r="G118">
        <v>100</v>
      </c>
      <c r="H118">
        <v>100</v>
      </c>
      <c r="I118">
        <v>100</v>
      </c>
      <c r="J118">
        <v>200</v>
      </c>
      <c r="K118">
        <v>200</v>
      </c>
      <c r="L118">
        <v>100</v>
      </c>
      <c r="M118">
        <v>200</v>
      </c>
      <c r="N118">
        <v>100</v>
      </c>
    </row>
    <row r="119" spans="2:14" x14ac:dyDescent="0.25">
      <c r="B119" t="s">
        <v>149</v>
      </c>
      <c r="C119">
        <v>200</v>
      </c>
      <c r="D119">
        <v>200</v>
      </c>
      <c r="E119">
        <v>100</v>
      </c>
      <c r="F119">
        <v>100</v>
      </c>
      <c r="G119">
        <v>100</v>
      </c>
      <c r="H119">
        <v>100</v>
      </c>
      <c r="I119">
        <v>100</v>
      </c>
      <c r="J119">
        <v>200</v>
      </c>
      <c r="K119">
        <v>200</v>
      </c>
      <c r="L119">
        <v>100</v>
      </c>
      <c r="M119">
        <v>200</v>
      </c>
      <c r="N119">
        <v>100</v>
      </c>
    </row>
    <row r="120" spans="2:14" x14ac:dyDescent="0.25">
      <c r="B120" t="s">
        <v>150</v>
      </c>
      <c r="C120">
        <v>200</v>
      </c>
      <c r="D120">
        <v>200</v>
      </c>
      <c r="E120">
        <v>200</v>
      </c>
      <c r="F120">
        <v>100</v>
      </c>
      <c r="G120">
        <v>100</v>
      </c>
      <c r="H120">
        <v>100</v>
      </c>
      <c r="I120">
        <v>100</v>
      </c>
      <c r="J120">
        <v>200</v>
      </c>
      <c r="K120">
        <v>200</v>
      </c>
      <c r="L120">
        <v>100</v>
      </c>
      <c r="M120">
        <v>200</v>
      </c>
      <c r="N120">
        <v>100</v>
      </c>
    </row>
    <row r="121" spans="2:14" x14ac:dyDescent="0.25">
      <c r="B121" t="s">
        <v>151</v>
      </c>
      <c r="C121">
        <v>200</v>
      </c>
      <c r="D121">
        <v>200</v>
      </c>
      <c r="E121">
        <v>200</v>
      </c>
      <c r="F121">
        <v>100</v>
      </c>
      <c r="G121">
        <v>100</v>
      </c>
      <c r="H121">
        <v>100</v>
      </c>
      <c r="I121">
        <v>100</v>
      </c>
      <c r="J121">
        <v>200</v>
      </c>
      <c r="K121">
        <v>200</v>
      </c>
      <c r="L121">
        <v>100</v>
      </c>
      <c r="M121">
        <v>200</v>
      </c>
      <c r="N121">
        <v>100</v>
      </c>
    </row>
    <row r="122" spans="2:14" x14ac:dyDescent="0.25">
      <c r="B122" t="s">
        <v>152</v>
      </c>
      <c r="C122">
        <v>200</v>
      </c>
      <c r="D122">
        <v>200</v>
      </c>
      <c r="E122">
        <v>200</v>
      </c>
      <c r="F122">
        <v>100</v>
      </c>
      <c r="G122">
        <v>100</v>
      </c>
      <c r="H122">
        <v>100</v>
      </c>
      <c r="I122">
        <v>100</v>
      </c>
      <c r="J122">
        <v>200</v>
      </c>
      <c r="K122">
        <v>100</v>
      </c>
      <c r="L122">
        <v>100</v>
      </c>
      <c r="M122">
        <v>100</v>
      </c>
      <c r="N122">
        <v>200</v>
      </c>
    </row>
    <row r="123" spans="2:14" x14ac:dyDescent="0.25">
      <c r="B123" t="s">
        <v>153</v>
      </c>
      <c r="C123">
        <v>200</v>
      </c>
      <c r="D123">
        <v>200</v>
      </c>
      <c r="E123">
        <v>100</v>
      </c>
      <c r="F123">
        <v>100</v>
      </c>
      <c r="G123">
        <v>100</v>
      </c>
      <c r="H123">
        <v>100</v>
      </c>
      <c r="I123">
        <v>100</v>
      </c>
      <c r="J123">
        <v>200</v>
      </c>
      <c r="K123">
        <v>100</v>
      </c>
      <c r="L123">
        <v>100</v>
      </c>
      <c r="M123">
        <v>200</v>
      </c>
      <c r="N123">
        <v>100</v>
      </c>
    </row>
    <row r="124" spans="2:14" x14ac:dyDescent="0.25">
      <c r="B124" t="s">
        <v>154</v>
      </c>
      <c r="C124">
        <v>200</v>
      </c>
      <c r="D124">
        <v>200</v>
      </c>
      <c r="E124">
        <v>100</v>
      </c>
      <c r="F124">
        <v>100</v>
      </c>
      <c r="G124">
        <v>100</v>
      </c>
      <c r="H124">
        <v>200</v>
      </c>
      <c r="I124">
        <v>100</v>
      </c>
      <c r="J124">
        <v>200</v>
      </c>
      <c r="K124">
        <v>100</v>
      </c>
      <c r="L124">
        <v>200</v>
      </c>
      <c r="M124">
        <v>200</v>
      </c>
      <c r="N124">
        <v>100</v>
      </c>
    </row>
    <row r="125" spans="2:14" x14ac:dyDescent="0.25">
      <c r="B125" t="s">
        <v>155</v>
      </c>
      <c r="C125">
        <v>200</v>
      </c>
      <c r="D125">
        <v>200</v>
      </c>
      <c r="E125">
        <v>100</v>
      </c>
      <c r="F125">
        <v>100</v>
      </c>
      <c r="G125">
        <v>100</v>
      </c>
      <c r="H125">
        <v>100</v>
      </c>
      <c r="I125">
        <v>100</v>
      </c>
      <c r="J125">
        <v>200</v>
      </c>
      <c r="K125">
        <v>100</v>
      </c>
      <c r="L125">
        <v>100</v>
      </c>
      <c r="M125">
        <v>200</v>
      </c>
      <c r="N125">
        <v>100</v>
      </c>
    </row>
    <row r="126" spans="2:14" x14ac:dyDescent="0.25">
      <c r="B126" t="s">
        <v>156</v>
      </c>
      <c r="C126">
        <v>200</v>
      </c>
      <c r="D126">
        <v>200</v>
      </c>
      <c r="E126">
        <v>100</v>
      </c>
      <c r="F126">
        <v>100</v>
      </c>
      <c r="G126">
        <v>100</v>
      </c>
      <c r="H126">
        <v>100</v>
      </c>
      <c r="I126">
        <v>100</v>
      </c>
      <c r="J126">
        <v>200</v>
      </c>
      <c r="K126">
        <v>100</v>
      </c>
      <c r="L126">
        <v>100</v>
      </c>
      <c r="M126">
        <v>200</v>
      </c>
      <c r="N126">
        <v>100</v>
      </c>
    </row>
    <row r="127" spans="2:14" x14ac:dyDescent="0.25">
      <c r="B127" t="s">
        <v>157</v>
      </c>
      <c r="C127">
        <v>200</v>
      </c>
      <c r="D127">
        <v>200</v>
      </c>
      <c r="E127">
        <v>100</v>
      </c>
      <c r="F127">
        <v>100</v>
      </c>
      <c r="G127">
        <v>100</v>
      </c>
      <c r="H127">
        <v>100</v>
      </c>
      <c r="I127">
        <v>100</v>
      </c>
      <c r="J127">
        <v>200</v>
      </c>
      <c r="K127">
        <v>100</v>
      </c>
      <c r="L127">
        <v>100</v>
      </c>
      <c r="M127">
        <v>200</v>
      </c>
      <c r="N127">
        <v>100</v>
      </c>
    </row>
    <row r="128" spans="2:14" x14ac:dyDescent="0.25">
      <c r="B128" t="s">
        <v>158</v>
      </c>
      <c r="C128">
        <v>200</v>
      </c>
      <c r="D128">
        <v>200</v>
      </c>
      <c r="E128">
        <v>100</v>
      </c>
      <c r="F128">
        <v>100</v>
      </c>
      <c r="G128">
        <v>100</v>
      </c>
      <c r="H128">
        <v>100</v>
      </c>
      <c r="I128">
        <v>100</v>
      </c>
      <c r="J128">
        <v>200</v>
      </c>
      <c r="K128">
        <v>100</v>
      </c>
      <c r="L128">
        <v>200</v>
      </c>
      <c r="M128">
        <v>200</v>
      </c>
      <c r="N128">
        <v>200</v>
      </c>
    </row>
    <row r="129" spans="2:14" x14ac:dyDescent="0.25">
      <c r="B129" t="s">
        <v>159</v>
      </c>
      <c r="C129">
        <v>200</v>
      </c>
      <c r="D129">
        <v>200</v>
      </c>
      <c r="E129">
        <v>100</v>
      </c>
      <c r="F129">
        <v>100</v>
      </c>
      <c r="G129">
        <v>100</v>
      </c>
      <c r="H129">
        <v>100</v>
      </c>
      <c r="I129">
        <v>100</v>
      </c>
      <c r="J129">
        <v>200</v>
      </c>
      <c r="K129">
        <v>200</v>
      </c>
      <c r="L129">
        <v>100</v>
      </c>
      <c r="M129">
        <v>200</v>
      </c>
      <c r="N129">
        <v>100</v>
      </c>
    </row>
    <row r="130" spans="2:14" x14ac:dyDescent="0.25">
      <c r="B130" t="s">
        <v>160</v>
      </c>
      <c r="C130">
        <v>200</v>
      </c>
      <c r="D130">
        <v>200</v>
      </c>
      <c r="E130">
        <v>200</v>
      </c>
      <c r="F130">
        <v>100</v>
      </c>
      <c r="G130">
        <v>100</v>
      </c>
      <c r="H130">
        <v>100</v>
      </c>
      <c r="I130">
        <v>100</v>
      </c>
      <c r="J130">
        <v>200</v>
      </c>
      <c r="K130">
        <v>200</v>
      </c>
      <c r="L130">
        <v>100</v>
      </c>
      <c r="M130">
        <v>200</v>
      </c>
      <c r="N130">
        <v>100</v>
      </c>
    </row>
    <row r="131" spans="2:14" x14ac:dyDescent="0.25">
      <c r="B131" t="s">
        <v>161</v>
      </c>
      <c r="C131">
        <v>200</v>
      </c>
      <c r="D131">
        <v>200</v>
      </c>
      <c r="E131">
        <v>200</v>
      </c>
      <c r="F131">
        <v>100</v>
      </c>
      <c r="G131">
        <v>100</v>
      </c>
      <c r="H131">
        <v>100</v>
      </c>
      <c r="I131">
        <v>100</v>
      </c>
      <c r="J131">
        <v>200</v>
      </c>
      <c r="K131">
        <v>100</v>
      </c>
      <c r="L131">
        <v>200</v>
      </c>
      <c r="M131">
        <v>200</v>
      </c>
      <c r="N131">
        <v>100</v>
      </c>
    </row>
    <row r="132" spans="2:14" x14ac:dyDescent="0.25">
      <c r="B132" t="s">
        <v>162</v>
      </c>
      <c r="C132">
        <v>200</v>
      </c>
      <c r="D132">
        <v>200</v>
      </c>
      <c r="E132">
        <v>200</v>
      </c>
      <c r="F132">
        <v>100</v>
      </c>
      <c r="G132">
        <v>100</v>
      </c>
      <c r="H132">
        <v>100</v>
      </c>
      <c r="I132">
        <v>100</v>
      </c>
      <c r="J132">
        <v>200</v>
      </c>
      <c r="K132">
        <v>200</v>
      </c>
      <c r="L132">
        <v>100</v>
      </c>
      <c r="M132">
        <v>200</v>
      </c>
      <c r="N132">
        <v>100</v>
      </c>
    </row>
    <row r="133" spans="2:14" x14ac:dyDescent="0.25">
      <c r="B133" t="s">
        <v>163</v>
      </c>
      <c r="C133">
        <v>200</v>
      </c>
      <c r="D133">
        <v>200</v>
      </c>
      <c r="E133">
        <v>200</v>
      </c>
      <c r="F133">
        <v>100</v>
      </c>
      <c r="G133">
        <v>100</v>
      </c>
      <c r="H133">
        <v>100</v>
      </c>
      <c r="I133">
        <v>100</v>
      </c>
      <c r="J133">
        <v>200</v>
      </c>
      <c r="K133">
        <v>200</v>
      </c>
      <c r="L133">
        <v>100</v>
      </c>
      <c r="M133">
        <v>100</v>
      </c>
      <c r="N133">
        <v>100</v>
      </c>
    </row>
    <row r="134" spans="2:14" x14ac:dyDescent="0.25">
      <c r="B134" t="s">
        <v>164</v>
      </c>
      <c r="C134">
        <v>200</v>
      </c>
      <c r="D134">
        <v>200</v>
      </c>
      <c r="E134">
        <v>200</v>
      </c>
      <c r="F134">
        <v>100</v>
      </c>
      <c r="G134">
        <v>100</v>
      </c>
      <c r="H134">
        <v>100</v>
      </c>
      <c r="I134">
        <v>100</v>
      </c>
      <c r="J134">
        <v>200</v>
      </c>
      <c r="K134">
        <v>100</v>
      </c>
      <c r="L134">
        <v>200</v>
      </c>
      <c r="M134">
        <v>100</v>
      </c>
      <c r="N134">
        <v>100</v>
      </c>
    </row>
    <row r="135" spans="2:14" x14ac:dyDescent="0.25">
      <c r="B135" t="s">
        <v>165</v>
      </c>
      <c r="C135">
        <v>200</v>
      </c>
      <c r="D135">
        <v>200</v>
      </c>
      <c r="E135">
        <v>200</v>
      </c>
      <c r="F135">
        <v>100</v>
      </c>
      <c r="G135">
        <v>100</v>
      </c>
      <c r="H135">
        <v>100</v>
      </c>
      <c r="I135">
        <v>100</v>
      </c>
      <c r="J135">
        <v>200</v>
      </c>
      <c r="K135">
        <v>100</v>
      </c>
      <c r="L135">
        <v>200</v>
      </c>
      <c r="M135">
        <v>100</v>
      </c>
      <c r="N135">
        <v>100</v>
      </c>
    </row>
    <row r="136" spans="2:14" x14ac:dyDescent="0.25">
      <c r="B136" t="s">
        <v>166</v>
      </c>
      <c r="C136">
        <v>200</v>
      </c>
      <c r="D136">
        <v>200</v>
      </c>
      <c r="E136">
        <v>100</v>
      </c>
      <c r="F136">
        <v>100</v>
      </c>
      <c r="G136">
        <v>100</v>
      </c>
      <c r="H136">
        <v>200</v>
      </c>
      <c r="I136">
        <v>100</v>
      </c>
      <c r="J136">
        <v>200</v>
      </c>
      <c r="K136">
        <v>200</v>
      </c>
      <c r="L136">
        <v>100</v>
      </c>
      <c r="M136">
        <v>100</v>
      </c>
      <c r="N136">
        <v>100</v>
      </c>
    </row>
    <row r="137" spans="2:14" x14ac:dyDescent="0.25">
      <c r="B137" t="s">
        <v>167</v>
      </c>
      <c r="C137">
        <v>200</v>
      </c>
      <c r="D137">
        <v>200</v>
      </c>
      <c r="E137">
        <v>100</v>
      </c>
      <c r="F137">
        <v>100</v>
      </c>
      <c r="G137">
        <v>100</v>
      </c>
      <c r="H137">
        <v>200</v>
      </c>
      <c r="I137">
        <v>100</v>
      </c>
      <c r="J137">
        <v>200</v>
      </c>
      <c r="K137">
        <v>100</v>
      </c>
      <c r="L137">
        <v>100</v>
      </c>
      <c r="M137">
        <v>100</v>
      </c>
      <c r="N137">
        <v>100</v>
      </c>
    </row>
    <row r="138" spans="2:14" x14ac:dyDescent="0.25">
      <c r="B138" t="s">
        <v>168</v>
      </c>
      <c r="C138">
        <v>200</v>
      </c>
      <c r="D138">
        <v>200</v>
      </c>
      <c r="E138">
        <v>100</v>
      </c>
      <c r="F138">
        <v>100</v>
      </c>
      <c r="G138">
        <v>100</v>
      </c>
      <c r="H138">
        <v>200</v>
      </c>
      <c r="I138">
        <v>100</v>
      </c>
      <c r="J138">
        <v>200</v>
      </c>
      <c r="K138">
        <v>100</v>
      </c>
      <c r="L138">
        <v>100</v>
      </c>
      <c r="M138">
        <v>100</v>
      </c>
      <c r="N138">
        <v>100</v>
      </c>
    </row>
    <row r="139" spans="2:14" x14ac:dyDescent="0.25">
      <c r="B139" t="s">
        <v>169</v>
      </c>
      <c r="C139">
        <v>200</v>
      </c>
      <c r="D139">
        <v>200</v>
      </c>
      <c r="E139">
        <v>100</v>
      </c>
      <c r="F139">
        <v>100</v>
      </c>
      <c r="G139">
        <v>100</v>
      </c>
      <c r="H139">
        <v>200</v>
      </c>
      <c r="I139">
        <v>100</v>
      </c>
      <c r="J139">
        <v>200</v>
      </c>
      <c r="K139">
        <v>100</v>
      </c>
      <c r="L139">
        <v>100</v>
      </c>
      <c r="M139">
        <v>200</v>
      </c>
      <c r="N139">
        <v>100</v>
      </c>
    </row>
    <row r="140" spans="2:14" x14ac:dyDescent="0.25">
      <c r="B140" t="s">
        <v>170</v>
      </c>
      <c r="C140">
        <v>200</v>
      </c>
      <c r="D140">
        <v>200</v>
      </c>
      <c r="E140">
        <v>100</v>
      </c>
      <c r="F140">
        <v>100</v>
      </c>
      <c r="G140">
        <v>300</v>
      </c>
      <c r="H140">
        <v>200</v>
      </c>
      <c r="I140">
        <v>100</v>
      </c>
      <c r="J140">
        <v>200</v>
      </c>
      <c r="K140">
        <v>100</v>
      </c>
      <c r="L140">
        <v>100</v>
      </c>
      <c r="M140">
        <v>100</v>
      </c>
      <c r="N140">
        <v>100</v>
      </c>
    </row>
    <row r="141" spans="2:14" x14ac:dyDescent="0.25">
      <c r="B141" t="s">
        <v>171</v>
      </c>
      <c r="C141">
        <v>200</v>
      </c>
      <c r="D141">
        <v>200</v>
      </c>
      <c r="E141">
        <v>100</v>
      </c>
      <c r="F141">
        <v>100</v>
      </c>
      <c r="G141">
        <v>100</v>
      </c>
      <c r="H141">
        <v>200</v>
      </c>
      <c r="I141">
        <v>100</v>
      </c>
      <c r="J141">
        <v>200</v>
      </c>
      <c r="K141">
        <v>200</v>
      </c>
      <c r="L141">
        <v>100</v>
      </c>
      <c r="M141">
        <v>100</v>
      </c>
      <c r="N141">
        <v>100</v>
      </c>
    </row>
    <row r="142" spans="2:14" x14ac:dyDescent="0.25">
      <c r="B142" t="s">
        <v>172</v>
      </c>
      <c r="C142">
        <v>200</v>
      </c>
      <c r="D142">
        <v>200</v>
      </c>
      <c r="E142">
        <v>100</v>
      </c>
      <c r="F142">
        <v>100</v>
      </c>
      <c r="G142">
        <v>300</v>
      </c>
      <c r="H142">
        <v>200</v>
      </c>
      <c r="I142">
        <v>100</v>
      </c>
      <c r="J142">
        <v>200</v>
      </c>
      <c r="K142">
        <v>100</v>
      </c>
      <c r="L142">
        <v>200</v>
      </c>
      <c r="M142">
        <v>100</v>
      </c>
      <c r="N142">
        <v>100</v>
      </c>
    </row>
    <row r="143" spans="2:14" x14ac:dyDescent="0.25">
      <c r="B143" t="s">
        <v>173</v>
      </c>
      <c r="C143">
        <v>200</v>
      </c>
      <c r="D143">
        <v>200</v>
      </c>
      <c r="E143">
        <v>200</v>
      </c>
      <c r="F143">
        <v>100</v>
      </c>
      <c r="G143">
        <v>100</v>
      </c>
      <c r="H143">
        <v>100</v>
      </c>
      <c r="I143">
        <v>100</v>
      </c>
      <c r="J143">
        <v>200</v>
      </c>
      <c r="K143">
        <v>200</v>
      </c>
      <c r="L143">
        <v>100</v>
      </c>
      <c r="M143">
        <v>200</v>
      </c>
      <c r="N143">
        <v>100</v>
      </c>
    </row>
    <row r="144" spans="2:14" x14ac:dyDescent="0.25">
      <c r="B144" t="s">
        <v>174</v>
      </c>
      <c r="C144">
        <v>200</v>
      </c>
      <c r="D144">
        <v>200</v>
      </c>
      <c r="E144">
        <v>200</v>
      </c>
      <c r="F144">
        <v>100</v>
      </c>
      <c r="G144">
        <v>100</v>
      </c>
      <c r="H144">
        <v>100</v>
      </c>
      <c r="I144">
        <v>100</v>
      </c>
      <c r="J144">
        <v>200</v>
      </c>
      <c r="K144">
        <v>200</v>
      </c>
      <c r="L144">
        <v>100</v>
      </c>
      <c r="M144">
        <v>200</v>
      </c>
      <c r="N144">
        <v>100</v>
      </c>
    </row>
    <row r="145" spans="2:14" x14ac:dyDescent="0.25">
      <c r="B145" t="s">
        <v>175</v>
      </c>
      <c r="C145">
        <v>200</v>
      </c>
      <c r="D145">
        <v>200</v>
      </c>
      <c r="E145">
        <v>200</v>
      </c>
      <c r="F145">
        <v>100</v>
      </c>
      <c r="G145">
        <v>100</v>
      </c>
      <c r="H145">
        <v>100</v>
      </c>
      <c r="I145">
        <v>100</v>
      </c>
      <c r="J145">
        <v>200</v>
      </c>
      <c r="K145">
        <v>200</v>
      </c>
      <c r="L145">
        <v>100</v>
      </c>
      <c r="M145">
        <v>200</v>
      </c>
      <c r="N145">
        <v>100</v>
      </c>
    </row>
    <row r="146" spans="2:14" x14ac:dyDescent="0.25">
      <c r="B146" t="s">
        <v>176</v>
      </c>
      <c r="C146">
        <v>200</v>
      </c>
      <c r="D146">
        <v>200</v>
      </c>
      <c r="E146">
        <v>100</v>
      </c>
      <c r="F146">
        <v>100</v>
      </c>
      <c r="G146">
        <v>100</v>
      </c>
      <c r="H146">
        <v>100</v>
      </c>
      <c r="I146">
        <v>100</v>
      </c>
      <c r="J146">
        <v>200</v>
      </c>
      <c r="K146">
        <v>100</v>
      </c>
      <c r="L146">
        <v>200</v>
      </c>
      <c r="M146">
        <v>100</v>
      </c>
      <c r="N146">
        <v>200</v>
      </c>
    </row>
    <row r="147" spans="2:14" x14ac:dyDescent="0.25">
      <c r="B147" t="s">
        <v>177</v>
      </c>
      <c r="C147">
        <v>200</v>
      </c>
      <c r="D147">
        <v>200</v>
      </c>
      <c r="E147">
        <v>200</v>
      </c>
      <c r="F147">
        <v>100</v>
      </c>
      <c r="G147">
        <v>100</v>
      </c>
      <c r="H147">
        <v>100</v>
      </c>
      <c r="I147">
        <v>100</v>
      </c>
      <c r="J147">
        <v>200</v>
      </c>
      <c r="K147">
        <v>100</v>
      </c>
      <c r="L147">
        <v>200</v>
      </c>
      <c r="M147">
        <v>200</v>
      </c>
      <c r="N147">
        <v>100</v>
      </c>
    </row>
    <row r="148" spans="2:14" x14ac:dyDescent="0.25">
      <c r="B148" t="s">
        <v>178</v>
      </c>
      <c r="C148">
        <v>200</v>
      </c>
      <c r="D148">
        <v>200</v>
      </c>
      <c r="E148">
        <v>100</v>
      </c>
      <c r="F148">
        <v>100</v>
      </c>
      <c r="G148">
        <v>100</v>
      </c>
      <c r="H148">
        <v>200</v>
      </c>
      <c r="I148">
        <v>100</v>
      </c>
      <c r="J148">
        <v>200</v>
      </c>
      <c r="K148">
        <v>100</v>
      </c>
      <c r="L148">
        <v>200</v>
      </c>
      <c r="M148">
        <v>200</v>
      </c>
      <c r="N148">
        <v>100</v>
      </c>
    </row>
    <row r="149" spans="2:14" x14ac:dyDescent="0.25">
      <c r="B149" t="s">
        <v>179</v>
      </c>
      <c r="C149">
        <v>200</v>
      </c>
      <c r="D149">
        <v>200</v>
      </c>
      <c r="E149">
        <v>100</v>
      </c>
      <c r="F149">
        <v>100</v>
      </c>
      <c r="G149">
        <v>100</v>
      </c>
      <c r="H149">
        <v>100</v>
      </c>
      <c r="I149">
        <v>100</v>
      </c>
      <c r="J149">
        <v>200</v>
      </c>
      <c r="K149">
        <v>100</v>
      </c>
      <c r="L149">
        <v>100</v>
      </c>
      <c r="M149">
        <v>100</v>
      </c>
      <c r="N149">
        <v>100</v>
      </c>
    </row>
    <row r="150" spans="2:14" x14ac:dyDescent="0.25">
      <c r="B150" t="s">
        <v>180</v>
      </c>
      <c r="C150">
        <v>200</v>
      </c>
      <c r="D150">
        <v>200</v>
      </c>
      <c r="E150">
        <v>100</v>
      </c>
      <c r="F150">
        <v>100</v>
      </c>
      <c r="G150">
        <v>100</v>
      </c>
      <c r="H150">
        <v>100</v>
      </c>
      <c r="I150">
        <v>100</v>
      </c>
      <c r="J150">
        <v>200</v>
      </c>
      <c r="K150">
        <v>100</v>
      </c>
      <c r="L150">
        <v>100</v>
      </c>
      <c r="M150">
        <v>200</v>
      </c>
      <c r="N150">
        <v>100</v>
      </c>
    </row>
    <row r="151" spans="2:14" x14ac:dyDescent="0.25">
      <c r="B151" t="s">
        <v>181</v>
      </c>
      <c r="C151">
        <v>200</v>
      </c>
      <c r="D151">
        <v>200</v>
      </c>
      <c r="E151">
        <v>100</v>
      </c>
      <c r="F151">
        <v>100</v>
      </c>
      <c r="G151">
        <v>100</v>
      </c>
      <c r="H151">
        <v>100</v>
      </c>
      <c r="I151">
        <v>100</v>
      </c>
      <c r="J151">
        <v>200</v>
      </c>
      <c r="K151">
        <v>100</v>
      </c>
      <c r="L151">
        <v>100</v>
      </c>
      <c r="M151">
        <v>100</v>
      </c>
      <c r="N151">
        <v>100</v>
      </c>
    </row>
    <row r="152" spans="2:14" x14ac:dyDescent="0.25">
      <c r="B152" t="s">
        <v>182</v>
      </c>
      <c r="C152">
        <v>200</v>
      </c>
      <c r="D152">
        <v>200</v>
      </c>
      <c r="E152">
        <v>100</v>
      </c>
      <c r="F152">
        <v>100</v>
      </c>
      <c r="G152">
        <v>100</v>
      </c>
      <c r="H152">
        <v>100</v>
      </c>
      <c r="I152">
        <v>100</v>
      </c>
      <c r="J152">
        <v>200</v>
      </c>
      <c r="K152">
        <v>100</v>
      </c>
      <c r="L152">
        <v>100</v>
      </c>
      <c r="M152">
        <v>200</v>
      </c>
      <c r="N152">
        <v>100</v>
      </c>
    </row>
    <row r="153" spans="2:14" x14ac:dyDescent="0.25">
      <c r="B153" t="s">
        <v>183</v>
      </c>
      <c r="C153">
        <v>200</v>
      </c>
      <c r="D153">
        <v>200</v>
      </c>
      <c r="E153">
        <v>100</v>
      </c>
      <c r="F153">
        <v>100</v>
      </c>
      <c r="G153">
        <v>100</v>
      </c>
      <c r="H153">
        <v>100</v>
      </c>
      <c r="I153">
        <v>100</v>
      </c>
      <c r="J153">
        <v>200</v>
      </c>
      <c r="K153">
        <v>200</v>
      </c>
      <c r="L153">
        <v>100</v>
      </c>
      <c r="M153">
        <v>200</v>
      </c>
      <c r="N153">
        <v>100</v>
      </c>
    </row>
    <row r="154" spans="2:14" x14ac:dyDescent="0.25">
      <c r="B154" t="s">
        <v>184</v>
      </c>
      <c r="C154">
        <v>200</v>
      </c>
      <c r="D154">
        <v>200</v>
      </c>
      <c r="E154">
        <v>100</v>
      </c>
      <c r="F154">
        <v>100</v>
      </c>
      <c r="G154">
        <v>100</v>
      </c>
      <c r="H154">
        <v>100</v>
      </c>
      <c r="I154">
        <v>100</v>
      </c>
      <c r="J154">
        <v>200</v>
      </c>
      <c r="K154">
        <v>200</v>
      </c>
      <c r="L154">
        <v>100</v>
      </c>
      <c r="M154">
        <v>200</v>
      </c>
      <c r="N154">
        <v>100</v>
      </c>
    </row>
    <row r="155" spans="2:14" x14ac:dyDescent="0.25">
      <c r="B155" t="s">
        <v>185</v>
      </c>
      <c r="C155">
        <v>200</v>
      </c>
      <c r="D155">
        <v>200</v>
      </c>
      <c r="E155">
        <v>200</v>
      </c>
      <c r="F155">
        <v>100</v>
      </c>
      <c r="G155">
        <v>100</v>
      </c>
      <c r="H155">
        <v>100</v>
      </c>
      <c r="I155">
        <v>100</v>
      </c>
      <c r="J155">
        <v>200</v>
      </c>
      <c r="K155">
        <v>100</v>
      </c>
      <c r="L155">
        <v>200</v>
      </c>
      <c r="M155">
        <v>200</v>
      </c>
      <c r="N155">
        <v>100</v>
      </c>
    </row>
    <row r="156" spans="2:14" x14ac:dyDescent="0.25">
      <c r="B156" t="s">
        <v>186</v>
      </c>
      <c r="C156">
        <v>200</v>
      </c>
      <c r="D156">
        <v>200</v>
      </c>
      <c r="E156">
        <v>200</v>
      </c>
      <c r="F156">
        <v>100</v>
      </c>
      <c r="G156">
        <v>100</v>
      </c>
      <c r="H156">
        <v>100</v>
      </c>
      <c r="I156">
        <v>100</v>
      </c>
      <c r="J156">
        <v>200</v>
      </c>
      <c r="K156">
        <v>200</v>
      </c>
      <c r="L156">
        <v>100</v>
      </c>
      <c r="M156">
        <v>200</v>
      </c>
      <c r="N156">
        <v>100</v>
      </c>
    </row>
    <row r="157" spans="2:14" x14ac:dyDescent="0.25">
      <c r="B157" t="s">
        <v>187</v>
      </c>
      <c r="C157">
        <v>200</v>
      </c>
      <c r="D157">
        <v>200</v>
      </c>
      <c r="E157">
        <v>200</v>
      </c>
      <c r="F157">
        <v>100</v>
      </c>
      <c r="G157">
        <v>100</v>
      </c>
      <c r="H157">
        <v>100</v>
      </c>
      <c r="I157">
        <v>100</v>
      </c>
      <c r="J157">
        <v>200</v>
      </c>
      <c r="K157">
        <v>100</v>
      </c>
      <c r="L157">
        <v>200</v>
      </c>
      <c r="M157">
        <v>200</v>
      </c>
      <c r="N157">
        <v>100</v>
      </c>
    </row>
    <row r="158" spans="2:14" x14ac:dyDescent="0.25">
      <c r="B158" t="s">
        <v>188</v>
      </c>
      <c r="C158">
        <v>200</v>
      </c>
      <c r="D158">
        <v>200</v>
      </c>
      <c r="E158">
        <v>200</v>
      </c>
      <c r="F158">
        <v>100</v>
      </c>
      <c r="G158">
        <v>100</v>
      </c>
      <c r="H158">
        <v>100</v>
      </c>
      <c r="I158">
        <v>100</v>
      </c>
      <c r="J158">
        <v>200</v>
      </c>
      <c r="K158">
        <v>100</v>
      </c>
      <c r="L158">
        <v>100</v>
      </c>
      <c r="M158">
        <v>100</v>
      </c>
      <c r="N158">
        <v>100</v>
      </c>
    </row>
    <row r="159" spans="2:14" x14ac:dyDescent="0.25">
      <c r="B159" t="s">
        <v>189</v>
      </c>
      <c r="C159">
        <v>200</v>
      </c>
      <c r="D159">
        <v>200</v>
      </c>
      <c r="E159">
        <v>200</v>
      </c>
      <c r="F159">
        <v>100</v>
      </c>
      <c r="G159">
        <v>100</v>
      </c>
      <c r="H159">
        <v>100</v>
      </c>
      <c r="I159">
        <v>100</v>
      </c>
      <c r="J159">
        <v>200</v>
      </c>
      <c r="K159">
        <v>100</v>
      </c>
      <c r="L159">
        <v>100</v>
      </c>
      <c r="M159">
        <v>100</v>
      </c>
      <c r="N159">
        <v>100</v>
      </c>
    </row>
    <row r="160" spans="2:14" x14ac:dyDescent="0.25">
      <c r="B160" t="s">
        <v>190</v>
      </c>
      <c r="C160">
        <v>200</v>
      </c>
      <c r="D160">
        <v>200</v>
      </c>
      <c r="E160">
        <v>100</v>
      </c>
      <c r="F160">
        <v>100</v>
      </c>
      <c r="G160">
        <v>100</v>
      </c>
      <c r="H160">
        <v>200</v>
      </c>
      <c r="I160">
        <v>100</v>
      </c>
      <c r="J160">
        <v>200</v>
      </c>
      <c r="K160">
        <v>100</v>
      </c>
      <c r="L160">
        <v>100</v>
      </c>
      <c r="M160">
        <v>100</v>
      </c>
      <c r="N160">
        <v>100</v>
      </c>
    </row>
    <row r="161" spans="2:14" x14ac:dyDescent="0.25">
      <c r="B161" t="s">
        <v>191</v>
      </c>
      <c r="C161">
        <v>200</v>
      </c>
      <c r="D161">
        <v>200</v>
      </c>
      <c r="E161">
        <v>100</v>
      </c>
      <c r="F161">
        <v>100</v>
      </c>
      <c r="G161">
        <v>100</v>
      </c>
      <c r="H161">
        <v>200</v>
      </c>
      <c r="I161">
        <v>100</v>
      </c>
      <c r="J161">
        <v>200</v>
      </c>
      <c r="K161">
        <v>100</v>
      </c>
      <c r="L161">
        <v>100</v>
      </c>
      <c r="M161">
        <v>100</v>
      </c>
      <c r="N161">
        <v>100</v>
      </c>
    </row>
    <row r="162" spans="2:14" x14ac:dyDescent="0.25">
      <c r="B162" t="s">
        <v>192</v>
      </c>
      <c r="C162">
        <v>200</v>
      </c>
      <c r="D162">
        <v>200</v>
      </c>
      <c r="E162">
        <v>100</v>
      </c>
      <c r="F162">
        <v>100</v>
      </c>
      <c r="G162">
        <v>100</v>
      </c>
      <c r="H162">
        <v>100</v>
      </c>
      <c r="I162">
        <v>100</v>
      </c>
      <c r="J162">
        <v>200</v>
      </c>
      <c r="K162">
        <v>100</v>
      </c>
      <c r="L162">
        <v>100</v>
      </c>
      <c r="M162">
        <v>100</v>
      </c>
      <c r="N162">
        <v>200</v>
      </c>
    </row>
    <row r="163" spans="2:14" x14ac:dyDescent="0.25">
      <c r="B163" t="s">
        <v>193</v>
      </c>
      <c r="C163">
        <v>200</v>
      </c>
      <c r="D163">
        <v>200</v>
      </c>
      <c r="E163">
        <v>100</v>
      </c>
      <c r="F163">
        <v>100</v>
      </c>
      <c r="G163">
        <v>100</v>
      </c>
      <c r="H163">
        <v>100</v>
      </c>
      <c r="I163">
        <v>100</v>
      </c>
      <c r="J163">
        <v>200</v>
      </c>
      <c r="K163">
        <v>100</v>
      </c>
      <c r="L163">
        <v>100</v>
      </c>
      <c r="M163">
        <v>100</v>
      </c>
      <c r="N163">
        <v>200</v>
      </c>
    </row>
    <row r="164" spans="2:14" x14ac:dyDescent="0.25">
      <c r="B164" t="s">
        <v>194</v>
      </c>
      <c r="C164">
        <v>200</v>
      </c>
      <c r="D164">
        <v>200</v>
      </c>
      <c r="E164">
        <v>100</v>
      </c>
      <c r="F164">
        <v>100</v>
      </c>
      <c r="G164">
        <v>100</v>
      </c>
      <c r="H164">
        <v>100</v>
      </c>
      <c r="I164">
        <v>100</v>
      </c>
      <c r="J164">
        <v>200</v>
      </c>
      <c r="K164">
        <v>100</v>
      </c>
      <c r="L164">
        <v>200</v>
      </c>
      <c r="M164">
        <v>100</v>
      </c>
      <c r="N164">
        <v>200</v>
      </c>
    </row>
    <row r="165" spans="2:14" x14ac:dyDescent="0.25">
      <c r="B165" t="s">
        <v>195</v>
      </c>
      <c r="C165">
        <v>200</v>
      </c>
      <c r="D165">
        <v>200</v>
      </c>
      <c r="E165">
        <v>100</v>
      </c>
      <c r="F165">
        <v>100</v>
      </c>
      <c r="G165">
        <v>100</v>
      </c>
      <c r="H165">
        <v>200</v>
      </c>
      <c r="I165">
        <v>100</v>
      </c>
      <c r="J165">
        <v>200</v>
      </c>
      <c r="K165">
        <v>100</v>
      </c>
      <c r="L165">
        <v>200</v>
      </c>
      <c r="M165">
        <v>100</v>
      </c>
      <c r="N165">
        <v>100</v>
      </c>
    </row>
    <row r="166" spans="2:14" x14ac:dyDescent="0.25">
      <c r="B166" t="s">
        <v>196</v>
      </c>
      <c r="C166">
        <v>200</v>
      </c>
      <c r="D166">
        <v>200</v>
      </c>
      <c r="E166">
        <v>200</v>
      </c>
      <c r="F166">
        <v>100</v>
      </c>
      <c r="G166">
        <v>100</v>
      </c>
      <c r="H166">
        <v>100</v>
      </c>
      <c r="I166">
        <v>100</v>
      </c>
      <c r="J166">
        <v>200</v>
      </c>
      <c r="K166">
        <v>200</v>
      </c>
      <c r="L166">
        <v>100</v>
      </c>
      <c r="M166">
        <v>200</v>
      </c>
      <c r="N166">
        <v>100</v>
      </c>
    </row>
    <row r="167" spans="2:14" x14ac:dyDescent="0.25">
      <c r="B167" t="s">
        <v>197</v>
      </c>
      <c r="C167">
        <v>200</v>
      </c>
      <c r="D167">
        <v>200</v>
      </c>
      <c r="E167">
        <v>200</v>
      </c>
      <c r="F167">
        <v>100</v>
      </c>
      <c r="G167">
        <v>100</v>
      </c>
      <c r="H167">
        <v>100</v>
      </c>
      <c r="I167">
        <v>100</v>
      </c>
      <c r="J167">
        <v>200</v>
      </c>
      <c r="K167">
        <v>200</v>
      </c>
      <c r="L167">
        <v>100</v>
      </c>
      <c r="M167">
        <v>200</v>
      </c>
      <c r="N167">
        <v>100</v>
      </c>
    </row>
    <row r="168" spans="2:14" x14ac:dyDescent="0.25">
      <c r="B168" t="s">
        <v>198</v>
      </c>
      <c r="C168">
        <v>200</v>
      </c>
      <c r="D168">
        <v>200</v>
      </c>
      <c r="E168">
        <v>200</v>
      </c>
      <c r="F168">
        <v>100</v>
      </c>
      <c r="G168">
        <v>100</v>
      </c>
      <c r="H168">
        <v>100</v>
      </c>
      <c r="I168">
        <v>100</v>
      </c>
      <c r="J168">
        <v>200</v>
      </c>
      <c r="K168">
        <v>200</v>
      </c>
      <c r="L168">
        <v>100</v>
      </c>
      <c r="M168">
        <v>200</v>
      </c>
      <c r="N168">
        <v>100</v>
      </c>
    </row>
    <row r="169" spans="2:14" x14ac:dyDescent="0.25">
      <c r="B169" t="s">
        <v>199</v>
      </c>
      <c r="C169">
        <v>200</v>
      </c>
      <c r="D169">
        <v>200</v>
      </c>
      <c r="E169">
        <v>200</v>
      </c>
      <c r="F169">
        <v>100</v>
      </c>
      <c r="G169">
        <v>100</v>
      </c>
      <c r="H169">
        <v>100</v>
      </c>
      <c r="I169">
        <v>100</v>
      </c>
      <c r="J169">
        <v>200</v>
      </c>
      <c r="K169">
        <v>200</v>
      </c>
      <c r="L169">
        <v>100</v>
      </c>
      <c r="M169">
        <v>200</v>
      </c>
      <c r="N169">
        <v>100</v>
      </c>
    </row>
    <row r="170" spans="2:14" x14ac:dyDescent="0.25">
      <c r="B170" t="s">
        <v>200</v>
      </c>
      <c r="C170">
        <v>200</v>
      </c>
      <c r="D170">
        <v>200</v>
      </c>
      <c r="E170">
        <v>200</v>
      </c>
      <c r="F170">
        <v>100</v>
      </c>
      <c r="G170">
        <v>100</v>
      </c>
      <c r="H170">
        <v>100</v>
      </c>
      <c r="I170">
        <v>100</v>
      </c>
      <c r="J170">
        <v>200</v>
      </c>
      <c r="K170">
        <v>100</v>
      </c>
      <c r="L170">
        <v>100</v>
      </c>
      <c r="M170">
        <v>200</v>
      </c>
      <c r="N170">
        <v>100</v>
      </c>
    </row>
    <row r="171" spans="2:14" x14ac:dyDescent="0.25">
      <c r="B171" t="s">
        <v>201</v>
      </c>
      <c r="C171">
        <v>200</v>
      </c>
      <c r="D171">
        <v>200</v>
      </c>
      <c r="E171">
        <v>200</v>
      </c>
      <c r="F171">
        <v>100</v>
      </c>
      <c r="G171">
        <v>100</v>
      </c>
      <c r="H171">
        <v>100</v>
      </c>
      <c r="I171">
        <v>100</v>
      </c>
      <c r="J171">
        <v>200</v>
      </c>
      <c r="K171">
        <v>200</v>
      </c>
      <c r="L171">
        <v>100</v>
      </c>
      <c r="M171">
        <v>100</v>
      </c>
      <c r="N171">
        <v>100</v>
      </c>
    </row>
    <row r="172" spans="2:14" x14ac:dyDescent="0.25">
      <c r="B172" t="s">
        <v>202</v>
      </c>
      <c r="C172">
        <v>200</v>
      </c>
      <c r="D172">
        <v>200</v>
      </c>
      <c r="E172">
        <v>100</v>
      </c>
      <c r="F172">
        <v>100</v>
      </c>
      <c r="G172">
        <v>100</v>
      </c>
      <c r="H172">
        <v>200</v>
      </c>
      <c r="I172">
        <v>100</v>
      </c>
      <c r="J172">
        <v>200</v>
      </c>
      <c r="K172">
        <v>200</v>
      </c>
      <c r="L172">
        <v>100</v>
      </c>
      <c r="M172">
        <v>100</v>
      </c>
      <c r="N172">
        <v>100</v>
      </c>
    </row>
    <row r="173" spans="2:14" x14ac:dyDescent="0.25">
      <c r="B173" t="s">
        <v>203</v>
      </c>
      <c r="C173">
        <v>200</v>
      </c>
      <c r="D173">
        <v>200</v>
      </c>
      <c r="E173">
        <v>100</v>
      </c>
      <c r="F173">
        <v>100</v>
      </c>
      <c r="G173">
        <v>100</v>
      </c>
      <c r="H173">
        <v>200</v>
      </c>
      <c r="I173">
        <v>100</v>
      </c>
      <c r="J173">
        <v>200</v>
      </c>
      <c r="K173">
        <v>100</v>
      </c>
      <c r="L173">
        <v>100</v>
      </c>
      <c r="M173">
        <v>100</v>
      </c>
      <c r="N173">
        <v>100</v>
      </c>
    </row>
    <row r="174" spans="2:14" x14ac:dyDescent="0.25">
      <c r="B174" t="s">
        <v>204</v>
      </c>
      <c r="C174">
        <v>200</v>
      </c>
      <c r="D174">
        <v>200</v>
      </c>
      <c r="E174">
        <v>100</v>
      </c>
      <c r="F174">
        <v>100</v>
      </c>
      <c r="G174">
        <v>100</v>
      </c>
      <c r="H174">
        <v>200</v>
      </c>
      <c r="I174">
        <v>100</v>
      </c>
      <c r="J174">
        <v>200</v>
      </c>
      <c r="K174">
        <v>100</v>
      </c>
      <c r="L174">
        <v>100</v>
      </c>
      <c r="M174">
        <v>100</v>
      </c>
      <c r="N174">
        <v>100</v>
      </c>
    </row>
    <row r="175" spans="2:14" x14ac:dyDescent="0.25">
      <c r="B175" t="s">
        <v>205</v>
      </c>
      <c r="C175">
        <v>200</v>
      </c>
      <c r="D175">
        <v>200</v>
      </c>
      <c r="E175">
        <v>100</v>
      </c>
      <c r="F175">
        <v>100</v>
      </c>
      <c r="G175">
        <v>100</v>
      </c>
      <c r="H175">
        <v>200</v>
      </c>
      <c r="I175">
        <v>100</v>
      </c>
      <c r="J175">
        <v>200</v>
      </c>
      <c r="K175">
        <v>100</v>
      </c>
      <c r="L175">
        <v>100</v>
      </c>
      <c r="M175">
        <v>100</v>
      </c>
      <c r="N175">
        <v>100</v>
      </c>
    </row>
    <row r="176" spans="2:14" x14ac:dyDescent="0.25">
      <c r="B176" t="s">
        <v>206</v>
      </c>
      <c r="C176">
        <v>200</v>
      </c>
      <c r="D176">
        <v>200</v>
      </c>
      <c r="E176">
        <v>100</v>
      </c>
      <c r="F176">
        <v>100</v>
      </c>
      <c r="G176">
        <v>300</v>
      </c>
      <c r="H176">
        <v>200</v>
      </c>
      <c r="I176">
        <v>100</v>
      </c>
      <c r="J176">
        <v>200</v>
      </c>
      <c r="K176">
        <v>100</v>
      </c>
      <c r="L176">
        <v>100</v>
      </c>
      <c r="M176">
        <v>100</v>
      </c>
      <c r="N176">
        <v>100</v>
      </c>
    </row>
    <row r="177" spans="2:14" x14ac:dyDescent="0.25">
      <c r="B177" t="s">
        <v>207</v>
      </c>
      <c r="C177">
        <v>200</v>
      </c>
      <c r="D177">
        <v>200</v>
      </c>
      <c r="E177">
        <v>100</v>
      </c>
      <c r="F177">
        <v>100</v>
      </c>
      <c r="G177">
        <v>100</v>
      </c>
      <c r="H177">
        <v>200</v>
      </c>
      <c r="I177">
        <v>100</v>
      </c>
      <c r="J177">
        <v>200</v>
      </c>
      <c r="K177">
        <v>200</v>
      </c>
      <c r="L177">
        <v>100</v>
      </c>
      <c r="M177">
        <v>200</v>
      </c>
      <c r="N177">
        <v>100</v>
      </c>
    </row>
    <row r="178" spans="2:14" x14ac:dyDescent="0.25">
      <c r="B178" t="s">
        <v>208</v>
      </c>
      <c r="C178">
        <v>200</v>
      </c>
      <c r="D178">
        <v>200</v>
      </c>
      <c r="E178">
        <v>200</v>
      </c>
      <c r="F178">
        <v>100</v>
      </c>
      <c r="G178">
        <v>300</v>
      </c>
      <c r="H178">
        <v>200</v>
      </c>
      <c r="I178">
        <v>100</v>
      </c>
      <c r="J178">
        <v>200</v>
      </c>
      <c r="K178">
        <v>200</v>
      </c>
      <c r="L178">
        <v>100</v>
      </c>
      <c r="M178">
        <v>200</v>
      </c>
      <c r="N178">
        <v>100</v>
      </c>
    </row>
    <row r="179" spans="2:14" x14ac:dyDescent="0.25">
      <c r="B179" t="s">
        <v>209</v>
      </c>
      <c r="C179">
        <v>200</v>
      </c>
      <c r="D179">
        <v>200</v>
      </c>
      <c r="E179">
        <v>300</v>
      </c>
      <c r="F179">
        <v>100</v>
      </c>
      <c r="G179">
        <v>100</v>
      </c>
      <c r="H179">
        <v>100</v>
      </c>
      <c r="I179">
        <v>100</v>
      </c>
      <c r="J179">
        <v>200</v>
      </c>
      <c r="K179">
        <v>200</v>
      </c>
      <c r="L179">
        <v>100</v>
      </c>
      <c r="M179">
        <v>200</v>
      </c>
      <c r="N179">
        <v>100</v>
      </c>
    </row>
    <row r="180" spans="2:14" x14ac:dyDescent="0.25">
      <c r="B180" t="s">
        <v>210</v>
      </c>
      <c r="C180">
        <v>200</v>
      </c>
      <c r="D180">
        <v>200</v>
      </c>
      <c r="E180">
        <v>200</v>
      </c>
      <c r="F180">
        <v>100</v>
      </c>
      <c r="G180">
        <v>100</v>
      </c>
      <c r="H180">
        <v>100</v>
      </c>
      <c r="I180">
        <v>100</v>
      </c>
      <c r="J180">
        <v>200</v>
      </c>
      <c r="K180">
        <v>200</v>
      </c>
      <c r="L180">
        <v>100</v>
      </c>
      <c r="M180">
        <v>100</v>
      </c>
      <c r="N180">
        <v>100</v>
      </c>
    </row>
    <row r="181" spans="2:14" x14ac:dyDescent="0.25">
      <c r="B181" t="s">
        <v>211</v>
      </c>
      <c r="C181">
        <v>200</v>
      </c>
      <c r="D181">
        <v>200</v>
      </c>
      <c r="E181">
        <v>100</v>
      </c>
      <c r="F181">
        <v>100</v>
      </c>
      <c r="G181">
        <v>100</v>
      </c>
      <c r="H181">
        <v>100</v>
      </c>
      <c r="I181">
        <v>100</v>
      </c>
      <c r="J181">
        <v>200</v>
      </c>
      <c r="K181">
        <v>200</v>
      </c>
      <c r="L181">
        <v>100</v>
      </c>
      <c r="M181">
        <v>100</v>
      </c>
      <c r="N181">
        <v>100</v>
      </c>
    </row>
    <row r="182" spans="2:14" x14ac:dyDescent="0.25">
      <c r="B182" t="s">
        <v>212</v>
      </c>
      <c r="C182">
        <v>200</v>
      </c>
      <c r="D182">
        <v>200</v>
      </c>
      <c r="E182">
        <v>300</v>
      </c>
      <c r="F182">
        <v>100</v>
      </c>
      <c r="G182">
        <v>100</v>
      </c>
      <c r="H182">
        <v>100</v>
      </c>
      <c r="I182">
        <v>100</v>
      </c>
      <c r="J182">
        <v>200</v>
      </c>
      <c r="K182">
        <v>200</v>
      </c>
      <c r="L182">
        <v>100</v>
      </c>
      <c r="M182">
        <v>100</v>
      </c>
      <c r="N182">
        <v>100</v>
      </c>
    </row>
    <row r="183" spans="2:14" x14ac:dyDescent="0.25">
      <c r="B183" t="s">
        <v>213</v>
      </c>
      <c r="C183">
        <v>200</v>
      </c>
      <c r="D183">
        <v>200</v>
      </c>
      <c r="E183">
        <v>300</v>
      </c>
      <c r="F183">
        <v>100</v>
      </c>
      <c r="G183">
        <v>100</v>
      </c>
      <c r="H183">
        <v>100</v>
      </c>
      <c r="I183">
        <v>100</v>
      </c>
      <c r="J183">
        <v>200</v>
      </c>
      <c r="K183">
        <v>200</v>
      </c>
      <c r="L183">
        <v>100</v>
      </c>
      <c r="M183">
        <v>100</v>
      </c>
      <c r="N183">
        <v>100</v>
      </c>
    </row>
    <row r="184" spans="2:14" x14ac:dyDescent="0.25">
      <c r="B184" t="s">
        <v>214</v>
      </c>
      <c r="C184">
        <v>200</v>
      </c>
      <c r="D184">
        <v>200</v>
      </c>
      <c r="E184">
        <v>100</v>
      </c>
      <c r="F184">
        <v>100</v>
      </c>
      <c r="G184">
        <v>100</v>
      </c>
      <c r="H184">
        <v>200</v>
      </c>
      <c r="I184">
        <v>100</v>
      </c>
      <c r="J184">
        <v>200</v>
      </c>
      <c r="K184">
        <v>200</v>
      </c>
      <c r="L184">
        <v>100</v>
      </c>
      <c r="M184">
        <v>100</v>
      </c>
      <c r="N184">
        <v>100</v>
      </c>
    </row>
    <row r="185" spans="2:14" x14ac:dyDescent="0.25">
      <c r="B185" t="s">
        <v>215</v>
      </c>
      <c r="C185">
        <v>200</v>
      </c>
      <c r="D185">
        <v>200</v>
      </c>
      <c r="E185">
        <v>100</v>
      </c>
      <c r="F185">
        <v>100</v>
      </c>
      <c r="G185">
        <v>100</v>
      </c>
      <c r="H185">
        <v>200</v>
      </c>
      <c r="I185">
        <v>100</v>
      </c>
      <c r="J185">
        <v>200</v>
      </c>
      <c r="K185">
        <v>200</v>
      </c>
      <c r="L185">
        <v>100</v>
      </c>
      <c r="M185">
        <v>100</v>
      </c>
      <c r="N185">
        <v>100</v>
      </c>
    </row>
    <row r="186" spans="2:14" x14ac:dyDescent="0.25">
      <c r="B186" t="s">
        <v>216</v>
      </c>
      <c r="C186">
        <v>200</v>
      </c>
      <c r="D186">
        <v>200</v>
      </c>
      <c r="E186">
        <v>100</v>
      </c>
      <c r="F186">
        <v>100</v>
      </c>
      <c r="G186">
        <v>100</v>
      </c>
      <c r="H186">
        <v>200</v>
      </c>
      <c r="I186">
        <v>100</v>
      </c>
      <c r="J186">
        <v>200</v>
      </c>
      <c r="K186">
        <v>100</v>
      </c>
      <c r="L186">
        <v>100</v>
      </c>
      <c r="M186">
        <v>100</v>
      </c>
      <c r="N186">
        <v>100</v>
      </c>
    </row>
    <row r="187" spans="2:14" x14ac:dyDescent="0.25">
      <c r="B187" t="s">
        <v>217</v>
      </c>
      <c r="C187">
        <v>200</v>
      </c>
      <c r="D187">
        <v>200</v>
      </c>
      <c r="E187">
        <v>100</v>
      </c>
      <c r="F187">
        <v>100</v>
      </c>
      <c r="G187">
        <v>100</v>
      </c>
      <c r="H187">
        <v>200</v>
      </c>
      <c r="I187">
        <v>100</v>
      </c>
      <c r="J187">
        <v>200</v>
      </c>
      <c r="K187">
        <v>100</v>
      </c>
      <c r="L187">
        <v>100</v>
      </c>
      <c r="M187">
        <v>100</v>
      </c>
      <c r="N187">
        <v>100</v>
      </c>
    </row>
    <row r="188" spans="2:14" x14ac:dyDescent="0.25">
      <c r="B188" t="s">
        <v>218</v>
      </c>
      <c r="C188">
        <v>200</v>
      </c>
      <c r="D188">
        <v>200</v>
      </c>
      <c r="E188">
        <v>100</v>
      </c>
      <c r="F188">
        <v>100</v>
      </c>
      <c r="G188">
        <v>100</v>
      </c>
      <c r="H188">
        <v>200</v>
      </c>
      <c r="I188">
        <v>100</v>
      </c>
      <c r="J188">
        <v>200</v>
      </c>
      <c r="K188">
        <v>100</v>
      </c>
      <c r="L188">
        <v>100</v>
      </c>
      <c r="M188">
        <v>200</v>
      </c>
      <c r="N188">
        <v>100</v>
      </c>
    </row>
    <row r="189" spans="2:14" x14ac:dyDescent="0.25">
      <c r="B189" t="s">
        <v>219</v>
      </c>
      <c r="C189">
        <v>200</v>
      </c>
      <c r="D189">
        <v>200</v>
      </c>
      <c r="E189">
        <v>100</v>
      </c>
      <c r="F189">
        <v>100</v>
      </c>
      <c r="G189">
        <v>100</v>
      </c>
      <c r="H189">
        <v>200</v>
      </c>
      <c r="I189">
        <v>100</v>
      </c>
      <c r="J189">
        <v>200</v>
      </c>
      <c r="K189">
        <v>100</v>
      </c>
      <c r="L189">
        <v>100</v>
      </c>
      <c r="M189">
        <v>100</v>
      </c>
      <c r="N189">
        <v>100</v>
      </c>
    </row>
    <row r="190" spans="2:14" x14ac:dyDescent="0.25">
      <c r="B190" t="s">
        <v>220</v>
      </c>
      <c r="C190">
        <v>200</v>
      </c>
      <c r="D190">
        <v>200</v>
      </c>
      <c r="E190">
        <v>100</v>
      </c>
      <c r="F190">
        <v>100</v>
      </c>
      <c r="G190">
        <v>100</v>
      </c>
      <c r="H190">
        <v>100</v>
      </c>
      <c r="I190">
        <v>100</v>
      </c>
      <c r="J190">
        <v>200</v>
      </c>
      <c r="K190">
        <v>200</v>
      </c>
      <c r="L190">
        <v>100</v>
      </c>
      <c r="M190">
        <v>100</v>
      </c>
      <c r="N190">
        <v>100</v>
      </c>
    </row>
    <row r="191" spans="2:14" x14ac:dyDescent="0.25">
      <c r="B191" t="s">
        <v>221</v>
      </c>
      <c r="C191">
        <v>200</v>
      </c>
      <c r="D191">
        <v>200</v>
      </c>
      <c r="E191">
        <v>100</v>
      </c>
      <c r="F191">
        <v>100</v>
      </c>
      <c r="G191">
        <v>100</v>
      </c>
      <c r="H191">
        <v>100</v>
      </c>
      <c r="I191">
        <v>100</v>
      </c>
      <c r="J191">
        <v>200</v>
      </c>
      <c r="K191">
        <v>200</v>
      </c>
      <c r="L191">
        <v>100</v>
      </c>
      <c r="M191">
        <v>200</v>
      </c>
      <c r="N191">
        <v>100</v>
      </c>
    </row>
    <row r="192" spans="2:14" x14ac:dyDescent="0.25">
      <c r="B192" t="s">
        <v>222</v>
      </c>
      <c r="C192">
        <v>200</v>
      </c>
      <c r="D192">
        <v>200</v>
      </c>
      <c r="E192">
        <v>200</v>
      </c>
      <c r="F192">
        <v>100</v>
      </c>
      <c r="G192">
        <v>100</v>
      </c>
      <c r="H192">
        <v>100</v>
      </c>
      <c r="I192">
        <v>100</v>
      </c>
      <c r="J192">
        <v>200</v>
      </c>
      <c r="K192">
        <v>200</v>
      </c>
      <c r="L192">
        <v>100</v>
      </c>
      <c r="M192">
        <v>200</v>
      </c>
      <c r="N192">
        <v>100</v>
      </c>
    </row>
    <row r="193" spans="2:14" x14ac:dyDescent="0.25">
      <c r="B193" t="s">
        <v>223</v>
      </c>
      <c r="C193">
        <v>200</v>
      </c>
      <c r="D193">
        <v>200</v>
      </c>
      <c r="E193">
        <v>200</v>
      </c>
      <c r="F193">
        <v>100</v>
      </c>
      <c r="G193">
        <v>100</v>
      </c>
      <c r="H193">
        <v>100</v>
      </c>
      <c r="I193">
        <v>100</v>
      </c>
      <c r="J193">
        <v>200</v>
      </c>
      <c r="K193">
        <v>200</v>
      </c>
      <c r="L193">
        <v>100</v>
      </c>
      <c r="M193">
        <v>100</v>
      </c>
      <c r="N193">
        <v>100</v>
      </c>
    </row>
    <row r="194" spans="2:14" x14ac:dyDescent="0.25">
      <c r="B194" t="s">
        <v>224</v>
      </c>
      <c r="C194">
        <v>200</v>
      </c>
      <c r="D194">
        <v>200</v>
      </c>
      <c r="E194">
        <v>200</v>
      </c>
      <c r="F194">
        <v>100</v>
      </c>
      <c r="G194">
        <v>100</v>
      </c>
      <c r="H194">
        <v>100</v>
      </c>
      <c r="I194">
        <v>100</v>
      </c>
      <c r="J194">
        <v>200</v>
      </c>
      <c r="K194">
        <v>200</v>
      </c>
      <c r="L194">
        <v>100</v>
      </c>
      <c r="M194">
        <v>100</v>
      </c>
      <c r="N194">
        <v>100</v>
      </c>
    </row>
    <row r="195" spans="2:14" x14ac:dyDescent="0.25">
      <c r="B195" t="s">
        <v>225</v>
      </c>
      <c r="C195">
        <v>200</v>
      </c>
      <c r="D195">
        <v>200</v>
      </c>
      <c r="E195">
        <v>200</v>
      </c>
      <c r="F195">
        <v>100</v>
      </c>
      <c r="G195">
        <v>100</v>
      </c>
      <c r="H195">
        <v>100</v>
      </c>
      <c r="I195">
        <v>100</v>
      </c>
      <c r="J195">
        <v>200</v>
      </c>
      <c r="K195">
        <v>200</v>
      </c>
      <c r="L195">
        <v>100</v>
      </c>
      <c r="M195">
        <v>100</v>
      </c>
      <c r="N195">
        <v>100</v>
      </c>
    </row>
    <row r="196" spans="2:14" x14ac:dyDescent="0.25">
      <c r="B196" t="s">
        <v>226</v>
      </c>
      <c r="C196">
        <v>200</v>
      </c>
      <c r="D196">
        <v>200</v>
      </c>
      <c r="E196">
        <v>100</v>
      </c>
      <c r="F196">
        <v>100</v>
      </c>
      <c r="G196">
        <v>100</v>
      </c>
      <c r="H196">
        <v>200</v>
      </c>
      <c r="I196">
        <v>100</v>
      </c>
      <c r="J196">
        <v>200</v>
      </c>
      <c r="K196">
        <v>200</v>
      </c>
      <c r="L196">
        <v>100</v>
      </c>
      <c r="M196">
        <v>100</v>
      </c>
      <c r="N196">
        <v>100</v>
      </c>
    </row>
    <row r="197" spans="2:14" x14ac:dyDescent="0.25">
      <c r="B197" t="s">
        <v>227</v>
      </c>
      <c r="C197">
        <v>200</v>
      </c>
      <c r="D197">
        <v>200</v>
      </c>
      <c r="E197">
        <v>100</v>
      </c>
      <c r="F197">
        <v>100</v>
      </c>
      <c r="G197">
        <v>100</v>
      </c>
      <c r="H197">
        <v>200</v>
      </c>
      <c r="I197">
        <v>100</v>
      </c>
      <c r="J197">
        <v>200</v>
      </c>
      <c r="K197">
        <v>100</v>
      </c>
      <c r="L197">
        <v>100</v>
      </c>
      <c r="M197">
        <v>100</v>
      </c>
      <c r="N197">
        <v>100</v>
      </c>
    </row>
    <row r="198" spans="2:14" x14ac:dyDescent="0.25">
      <c r="B198" t="s">
        <v>228</v>
      </c>
      <c r="C198">
        <v>200</v>
      </c>
      <c r="D198">
        <v>200</v>
      </c>
      <c r="E198">
        <v>100</v>
      </c>
      <c r="F198">
        <v>100</v>
      </c>
      <c r="G198">
        <v>100</v>
      </c>
      <c r="H198">
        <v>100</v>
      </c>
      <c r="I198">
        <v>100</v>
      </c>
      <c r="J198">
        <v>200</v>
      </c>
      <c r="K198">
        <v>100</v>
      </c>
      <c r="L198">
        <v>100</v>
      </c>
      <c r="M198">
        <v>100</v>
      </c>
      <c r="N198">
        <v>100</v>
      </c>
    </row>
    <row r="199" spans="2:14" x14ac:dyDescent="0.25">
      <c r="B199" t="s">
        <v>229</v>
      </c>
      <c r="C199">
        <v>200</v>
      </c>
      <c r="D199">
        <v>200</v>
      </c>
      <c r="E199">
        <v>100</v>
      </c>
      <c r="F199">
        <v>100</v>
      </c>
      <c r="G199">
        <v>100</v>
      </c>
      <c r="H199">
        <v>200</v>
      </c>
      <c r="I199">
        <v>100</v>
      </c>
      <c r="J199">
        <v>200</v>
      </c>
      <c r="K199">
        <v>100</v>
      </c>
      <c r="L199">
        <v>100</v>
      </c>
      <c r="M199">
        <v>100</v>
      </c>
      <c r="N199">
        <v>100</v>
      </c>
    </row>
    <row r="200" spans="2:14" x14ac:dyDescent="0.25">
      <c r="B200" t="s">
        <v>230</v>
      </c>
      <c r="C200">
        <v>200</v>
      </c>
      <c r="D200">
        <v>200</v>
      </c>
      <c r="E200">
        <v>100</v>
      </c>
      <c r="F200">
        <v>100</v>
      </c>
      <c r="G200">
        <v>100</v>
      </c>
      <c r="H200">
        <v>200</v>
      </c>
      <c r="I200">
        <v>100</v>
      </c>
      <c r="J200">
        <v>200</v>
      </c>
      <c r="K200">
        <v>200</v>
      </c>
      <c r="L200">
        <v>100</v>
      </c>
      <c r="M200">
        <v>100</v>
      </c>
      <c r="N200">
        <v>100</v>
      </c>
    </row>
    <row r="201" spans="2:14" x14ac:dyDescent="0.25">
      <c r="B201" t="s">
        <v>231</v>
      </c>
      <c r="C201">
        <v>200</v>
      </c>
      <c r="D201">
        <v>200</v>
      </c>
      <c r="E201">
        <v>100</v>
      </c>
      <c r="F201">
        <v>100</v>
      </c>
      <c r="G201">
        <v>100</v>
      </c>
      <c r="H201">
        <v>200</v>
      </c>
      <c r="I201">
        <v>100</v>
      </c>
      <c r="J201">
        <v>200</v>
      </c>
      <c r="K201">
        <v>200</v>
      </c>
      <c r="L201">
        <v>100</v>
      </c>
      <c r="M201">
        <v>200</v>
      </c>
      <c r="N201">
        <v>100</v>
      </c>
    </row>
    <row r="202" spans="2:14" x14ac:dyDescent="0.25">
      <c r="B202" t="s">
        <v>232</v>
      </c>
      <c r="C202">
        <v>200</v>
      </c>
      <c r="D202">
        <v>200</v>
      </c>
      <c r="E202">
        <v>100</v>
      </c>
      <c r="F202">
        <v>100</v>
      </c>
      <c r="G202">
        <v>100</v>
      </c>
      <c r="H202">
        <v>100</v>
      </c>
      <c r="I202">
        <v>100</v>
      </c>
      <c r="J202">
        <v>200</v>
      </c>
      <c r="K202">
        <v>200</v>
      </c>
      <c r="L202">
        <v>100</v>
      </c>
      <c r="M202">
        <v>100</v>
      </c>
      <c r="N202">
        <v>100</v>
      </c>
    </row>
    <row r="203" spans="2:14" x14ac:dyDescent="0.25">
      <c r="B203" t="s">
        <v>233</v>
      </c>
      <c r="C203">
        <v>200</v>
      </c>
      <c r="D203">
        <v>200</v>
      </c>
      <c r="E203">
        <v>100</v>
      </c>
      <c r="F203">
        <v>100</v>
      </c>
      <c r="G203">
        <v>100</v>
      </c>
      <c r="H203">
        <v>100</v>
      </c>
      <c r="I203">
        <v>100</v>
      </c>
      <c r="J203">
        <v>200</v>
      </c>
      <c r="K203">
        <v>200</v>
      </c>
      <c r="L203">
        <v>100</v>
      </c>
      <c r="M203">
        <v>100</v>
      </c>
      <c r="N203">
        <v>100</v>
      </c>
    </row>
    <row r="204" spans="2:14" x14ac:dyDescent="0.25">
      <c r="B204" t="s">
        <v>234</v>
      </c>
      <c r="C204">
        <v>200</v>
      </c>
      <c r="D204">
        <v>200</v>
      </c>
      <c r="E204">
        <v>300</v>
      </c>
      <c r="F204">
        <v>100</v>
      </c>
      <c r="G204">
        <v>100</v>
      </c>
      <c r="H204">
        <v>100</v>
      </c>
      <c r="I204">
        <v>100</v>
      </c>
      <c r="J204">
        <v>200</v>
      </c>
      <c r="K204">
        <v>200</v>
      </c>
      <c r="L204">
        <v>100</v>
      </c>
      <c r="M204">
        <v>100</v>
      </c>
      <c r="N204">
        <v>100</v>
      </c>
    </row>
    <row r="205" spans="2:14" x14ac:dyDescent="0.25">
      <c r="B205" t="s">
        <v>235</v>
      </c>
      <c r="C205">
        <v>200</v>
      </c>
      <c r="D205">
        <v>200</v>
      </c>
      <c r="E205">
        <v>100</v>
      </c>
      <c r="F205">
        <v>100</v>
      </c>
      <c r="G205">
        <v>100</v>
      </c>
      <c r="H205">
        <v>100</v>
      </c>
      <c r="I205">
        <v>100</v>
      </c>
      <c r="J205">
        <v>200</v>
      </c>
      <c r="K205">
        <v>100</v>
      </c>
      <c r="L205">
        <v>100</v>
      </c>
      <c r="M205">
        <v>100</v>
      </c>
      <c r="N205">
        <v>100</v>
      </c>
    </row>
    <row r="206" spans="2:14" x14ac:dyDescent="0.25">
      <c r="B206" t="s">
        <v>236</v>
      </c>
      <c r="C206">
        <v>200</v>
      </c>
      <c r="D206">
        <v>200</v>
      </c>
      <c r="E206">
        <v>100</v>
      </c>
      <c r="F206">
        <v>100</v>
      </c>
      <c r="G206">
        <v>100</v>
      </c>
      <c r="H206">
        <v>100</v>
      </c>
      <c r="I206">
        <v>100</v>
      </c>
      <c r="J206">
        <v>200</v>
      </c>
      <c r="K206">
        <v>100</v>
      </c>
      <c r="L206">
        <v>100</v>
      </c>
      <c r="M206">
        <v>100</v>
      </c>
      <c r="N206">
        <v>100</v>
      </c>
    </row>
    <row r="207" spans="2:14" x14ac:dyDescent="0.25">
      <c r="B207" t="s">
        <v>237</v>
      </c>
      <c r="C207">
        <v>200</v>
      </c>
      <c r="D207">
        <v>200</v>
      </c>
      <c r="E207">
        <v>100</v>
      </c>
      <c r="F207">
        <v>100</v>
      </c>
      <c r="G207">
        <v>100</v>
      </c>
      <c r="H207">
        <v>100</v>
      </c>
      <c r="I207">
        <v>100</v>
      </c>
      <c r="J207">
        <v>200</v>
      </c>
      <c r="K207">
        <v>100</v>
      </c>
      <c r="L207">
        <v>100</v>
      </c>
      <c r="M207">
        <v>100</v>
      </c>
      <c r="N207">
        <v>100</v>
      </c>
    </row>
    <row r="208" spans="2:14" x14ac:dyDescent="0.25">
      <c r="B208" t="s">
        <v>238</v>
      </c>
      <c r="C208">
        <v>200</v>
      </c>
      <c r="D208">
        <v>200</v>
      </c>
      <c r="E208">
        <v>100</v>
      </c>
      <c r="F208">
        <v>100</v>
      </c>
      <c r="G208">
        <v>100</v>
      </c>
      <c r="H208">
        <v>100</v>
      </c>
      <c r="I208">
        <v>100</v>
      </c>
      <c r="J208">
        <v>200</v>
      </c>
      <c r="K208">
        <v>100</v>
      </c>
      <c r="L208">
        <v>100</v>
      </c>
      <c r="M208">
        <v>100</v>
      </c>
      <c r="N208">
        <v>100</v>
      </c>
    </row>
    <row r="209" spans="2:14" x14ac:dyDescent="0.25">
      <c r="B209" t="s">
        <v>239</v>
      </c>
      <c r="C209">
        <v>200</v>
      </c>
      <c r="D209">
        <v>200</v>
      </c>
      <c r="E209">
        <v>100</v>
      </c>
      <c r="F209">
        <v>100</v>
      </c>
      <c r="G209">
        <v>100</v>
      </c>
      <c r="H209">
        <v>100</v>
      </c>
      <c r="I209">
        <v>100</v>
      </c>
      <c r="J209">
        <v>200</v>
      </c>
      <c r="K209">
        <v>100</v>
      </c>
      <c r="L209">
        <v>100</v>
      </c>
      <c r="M209">
        <v>100</v>
      </c>
      <c r="N209">
        <v>100</v>
      </c>
    </row>
    <row r="210" spans="2:14" x14ac:dyDescent="0.25">
      <c r="B210" t="s">
        <v>240</v>
      </c>
      <c r="C210">
        <v>200</v>
      </c>
      <c r="D210">
        <v>200</v>
      </c>
      <c r="E210">
        <v>100</v>
      </c>
      <c r="F210">
        <v>100</v>
      </c>
      <c r="G210">
        <v>100</v>
      </c>
      <c r="H210">
        <v>100</v>
      </c>
      <c r="I210">
        <v>100</v>
      </c>
      <c r="J210">
        <v>200</v>
      </c>
      <c r="K210">
        <v>100</v>
      </c>
      <c r="L210">
        <v>100</v>
      </c>
      <c r="M210">
        <v>100</v>
      </c>
      <c r="N210">
        <v>100</v>
      </c>
    </row>
    <row r="211" spans="2:14" x14ac:dyDescent="0.25">
      <c r="B211" t="s">
        <v>241</v>
      </c>
      <c r="C211">
        <v>200</v>
      </c>
      <c r="D211">
        <v>200</v>
      </c>
      <c r="E211">
        <v>100</v>
      </c>
      <c r="F211">
        <v>100</v>
      </c>
      <c r="G211">
        <v>100</v>
      </c>
      <c r="H211">
        <v>100</v>
      </c>
      <c r="I211">
        <v>100</v>
      </c>
      <c r="J211">
        <v>200</v>
      </c>
      <c r="K211">
        <v>100</v>
      </c>
      <c r="L211">
        <v>100</v>
      </c>
      <c r="M211">
        <v>100</v>
      </c>
      <c r="N211">
        <v>100</v>
      </c>
    </row>
    <row r="212" spans="2:14" x14ac:dyDescent="0.25">
      <c r="B212" t="s">
        <v>242</v>
      </c>
      <c r="C212">
        <v>200</v>
      </c>
      <c r="D212">
        <v>200</v>
      </c>
      <c r="E212">
        <v>100</v>
      </c>
      <c r="F212">
        <v>100</v>
      </c>
      <c r="G212">
        <v>100</v>
      </c>
      <c r="H212">
        <v>100</v>
      </c>
      <c r="I212">
        <v>100</v>
      </c>
      <c r="J212">
        <v>200</v>
      </c>
      <c r="K212">
        <v>100</v>
      </c>
      <c r="L212">
        <v>100</v>
      </c>
      <c r="M212">
        <v>100</v>
      </c>
      <c r="N212">
        <v>100</v>
      </c>
    </row>
    <row r="213" spans="2:14" x14ac:dyDescent="0.25">
      <c r="B213" t="s">
        <v>243</v>
      </c>
      <c r="C213">
        <v>200</v>
      </c>
      <c r="D213">
        <v>200</v>
      </c>
      <c r="E213">
        <v>100</v>
      </c>
      <c r="F213">
        <v>100</v>
      </c>
      <c r="G213">
        <v>100</v>
      </c>
      <c r="H213">
        <v>200</v>
      </c>
      <c r="I213">
        <v>100</v>
      </c>
      <c r="J213">
        <v>200</v>
      </c>
      <c r="K213">
        <v>100</v>
      </c>
      <c r="L213">
        <v>100</v>
      </c>
      <c r="M213">
        <v>100</v>
      </c>
      <c r="N213">
        <v>100</v>
      </c>
    </row>
    <row r="214" spans="2:14" x14ac:dyDescent="0.25">
      <c r="B214" t="s">
        <v>244</v>
      </c>
      <c r="C214">
        <v>200</v>
      </c>
      <c r="D214">
        <v>200</v>
      </c>
      <c r="E214">
        <v>100</v>
      </c>
      <c r="F214">
        <v>100</v>
      </c>
      <c r="G214">
        <v>100</v>
      </c>
      <c r="H214">
        <v>100</v>
      </c>
      <c r="I214">
        <v>100</v>
      </c>
      <c r="J214">
        <v>200</v>
      </c>
      <c r="K214">
        <v>100</v>
      </c>
      <c r="L214">
        <v>100</v>
      </c>
      <c r="M214">
        <v>100</v>
      </c>
      <c r="N214">
        <v>100</v>
      </c>
    </row>
    <row r="215" spans="2:14" x14ac:dyDescent="0.25">
      <c r="B215" t="s">
        <v>245</v>
      </c>
      <c r="C215">
        <v>200</v>
      </c>
      <c r="D215">
        <v>200</v>
      </c>
      <c r="E215">
        <v>100</v>
      </c>
      <c r="F215">
        <v>100</v>
      </c>
      <c r="G215">
        <v>100</v>
      </c>
      <c r="H215">
        <v>100</v>
      </c>
      <c r="I215">
        <v>100</v>
      </c>
      <c r="J215">
        <v>200</v>
      </c>
      <c r="K215">
        <v>100</v>
      </c>
      <c r="L215">
        <v>100</v>
      </c>
      <c r="M215">
        <v>200</v>
      </c>
      <c r="N215">
        <v>100</v>
      </c>
    </row>
    <row r="216" spans="2:14" x14ac:dyDescent="0.25">
      <c r="B216" t="s">
        <v>246</v>
      </c>
      <c r="C216">
        <v>200</v>
      </c>
      <c r="D216">
        <v>200</v>
      </c>
      <c r="E216">
        <v>200</v>
      </c>
      <c r="F216">
        <v>100</v>
      </c>
      <c r="G216">
        <v>100</v>
      </c>
      <c r="H216">
        <v>100</v>
      </c>
      <c r="I216">
        <v>100</v>
      </c>
      <c r="J216">
        <v>200</v>
      </c>
      <c r="K216">
        <v>200</v>
      </c>
      <c r="L216">
        <v>100</v>
      </c>
      <c r="M216">
        <v>200</v>
      </c>
      <c r="N216">
        <v>100</v>
      </c>
    </row>
    <row r="217" spans="2:14" x14ac:dyDescent="0.25">
      <c r="B217" t="s">
        <v>247</v>
      </c>
      <c r="C217">
        <v>200</v>
      </c>
      <c r="D217">
        <v>200</v>
      </c>
      <c r="E217">
        <v>200</v>
      </c>
      <c r="F217">
        <v>100</v>
      </c>
      <c r="G217">
        <v>100</v>
      </c>
      <c r="H217">
        <v>100</v>
      </c>
      <c r="I217">
        <v>100</v>
      </c>
      <c r="J217">
        <v>200</v>
      </c>
      <c r="K217">
        <v>200</v>
      </c>
      <c r="L217">
        <v>100</v>
      </c>
      <c r="M217">
        <v>200</v>
      </c>
      <c r="N217">
        <v>100</v>
      </c>
    </row>
    <row r="218" spans="2:14" x14ac:dyDescent="0.25">
      <c r="B218" t="s">
        <v>248</v>
      </c>
      <c r="C218">
        <v>200</v>
      </c>
      <c r="D218">
        <v>200</v>
      </c>
      <c r="E218">
        <v>200</v>
      </c>
      <c r="F218">
        <v>100</v>
      </c>
      <c r="G218">
        <v>100</v>
      </c>
      <c r="H218">
        <v>100</v>
      </c>
      <c r="I218">
        <v>100</v>
      </c>
      <c r="J218">
        <v>200</v>
      </c>
      <c r="K218">
        <v>200</v>
      </c>
      <c r="L218">
        <v>100</v>
      </c>
      <c r="M218">
        <v>200</v>
      </c>
      <c r="N218">
        <v>100</v>
      </c>
    </row>
    <row r="219" spans="2:14" x14ac:dyDescent="0.25">
      <c r="B219" t="s">
        <v>249</v>
      </c>
      <c r="C219">
        <v>200</v>
      </c>
      <c r="D219">
        <v>200</v>
      </c>
      <c r="E219">
        <v>100</v>
      </c>
      <c r="F219">
        <v>100</v>
      </c>
      <c r="G219">
        <v>100</v>
      </c>
      <c r="H219">
        <v>100</v>
      </c>
      <c r="I219">
        <v>100</v>
      </c>
      <c r="J219">
        <v>200</v>
      </c>
      <c r="K219">
        <v>100</v>
      </c>
      <c r="L219">
        <v>200</v>
      </c>
      <c r="M219">
        <v>100</v>
      </c>
      <c r="N219">
        <v>100</v>
      </c>
    </row>
    <row r="220" spans="2:14" x14ac:dyDescent="0.25">
      <c r="B220" t="s">
        <v>250</v>
      </c>
      <c r="C220">
        <v>200</v>
      </c>
      <c r="D220">
        <v>200</v>
      </c>
      <c r="E220">
        <v>100</v>
      </c>
      <c r="F220">
        <v>100</v>
      </c>
      <c r="G220">
        <v>100</v>
      </c>
      <c r="H220">
        <v>100</v>
      </c>
      <c r="I220">
        <v>100</v>
      </c>
      <c r="J220">
        <v>200</v>
      </c>
      <c r="K220">
        <v>100</v>
      </c>
      <c r="L220">
        <v>100</v>
      </c>
      <c r="M220">
        <v>100</v>
      </c>
      <c r="N220">
        <v>100</v>
      </c>
    </row>
    <row r="221" spans="2:14" x14ac:dyDescent="0.25">
      <c r="B221" t="s">
        <v>251</v>
      </c>
      <c r="C221">
        <v>200</v>
      </c>
      <c r="D221">
        <v>200</v>
      </c>
      <c r="E221">
        <v>100</v>
      </c>
      <c r="F221">
        <v>100</v>
      </c>
      <c r="G221">
        <v>100</v>
      </c>
      <c r="H221">
        <v>100</v>
      </c>
      <c r="I221">
        <v>100</v>
      </c>
      <c r="J221">
        <v>200</v>
      </c>
      <c r="K221">
        <v>100</v>
      </c>
      <c r="L221">
        <v>100</v>
      </c>
      <c r="M221">
        <v>100</v>
      </c>
      <c r="N221">
        <v>100</v>
      </c>
    </row>
    <row r="222" spans="2:14" x14ac:dyDescent="0.25">
      <c r="B222" t="s">
        <v>252</v>
      </c>
      <c r="C222">
        <v>200</v>
      </c>
      <c r="D222">
        <v>200</v>
      </c>
      <c r="E222">
        <v>100</v>
      </c>
      <c r="F222">
        <v>100</v>
      </c>
      <c r="G222">
        <v>100</v>
      </c>
      <c r="H222">
        <v>100</v>
      </c>
      <c r="I222">
        <v>100</v>
      </c>
      <c r="J222">
        <v>200</v>
      </c>
      <c r="K222">
        <v>100</v>
      </c>
      <c r="L222">
        <v>100</v>
      </c>
      <c r="M222">
        <v>100</v>
      </c>
      <c r="N222">
        <v>100</v>
      </c>
    </row>
    <row r="223" spans="2:14" x14ac:dyDescent="0.25">
      <c r="B223" t="s">
        <v>253</v>
      </c>
      <c r="C223">
        <v>200</v>
      </c>
      <c r="D223">
        <v>200</v>
      </c>
      <c r="E223">
        <v>100</v>
      </c>
      <c r="F223">
        <v>100</v>
      </c>
      <c r="G223">
        <v>100</v>
      </c>
      <c r="H223">
        <v>100</v>
      </c>
      <c r="I223">
        <v>100</v>
      </c>
      <c r="J223">
        <v>200</v>
      </c>
      <c r="K223">
        <v>100</v>
      </c>
      <c r="L223">
        <v>100</v>
      </c>
      <c r="M223">
        <v>100</v>
      </c>
      <c r="N223">
        <v>100</v>
      </c>
    </row>
    <row r="224" spans="2:14" x14ac:dyDescent="0.25">
      <c r="B224" t="s">
        <v>254</v>
      </c>
      <c r="C224">
        <v>200</v>
      </c>
      <c r="D224">
        <v>200</v>
      </c>
      <c r="E224">
        <v>100</v>
      </c>
      <c r="F224">
        <v>100</v>
      </c>
      <c r="G224">
        <v>100</v>
      </c>
      <c r="H224">
        <v>100</v>
      </c>
      <c r="I224">
        <v>100</v>
      </c>
      <c r="J224">
        <v>200</v>
      </c>
      <c r="K224">
        <v>200</v>
      </c>
      <c r="L224">
        <v>100</v>
      </c>
      <c r="M224">
        <v>200</v>
      </c>
      <c r="N224">
        <v>100</v>
      </c>
    </row>
    <row r="225" spans="2:14" x14ac:dyDescent="0.25">
      <c r="B225" t="s">
        <v>255</v>
      </c>
      <c r="C225">
        <v>200</v>
      </c>
      <c r="D225">
        <v>200</v>
      </c>
      <c r="E225">
        <v>100</v>
      </c>
      <c r="F225">
        <v>100</v>
      </c>
      <c r="G225">
        <v>100</v>
      </c>
      <c r="H225">
        <v>100</v>
      </c>
      <c r="I225">
        <v>100</v>
      </c>
      <c r="J225">
        <v>200</v>
      </c>
      <c r="K225">
        <v>200</v>
      </c>
      <c r="L225">
        <v>100</v>
      </c>
      <c r="M225">
        <v>200</v>
      </c>
      <c r="N225">
        <v>100</v>
      </c>
    </row>
    <row r="226" spans="2:14" x14ac:dyDescent="0.25">
      <c r="B226" t="s">
        <v>256</v>
      </c>
      <c r="C226">
        <v>200</v>
      </c>
      <c r="D226">
        <v>200</v>
      </c>
      <c r="E226">
        <v>100</v>
      </c>
      <c r="F226">
        <v>100</v>
      </c>
      <c r="G226">
        <v>100</v>
      </c>
      <c r="H226">
        <v>100</v>
      </c>
      <c r="I226">
        <v>100</v>
      </c>
      <c r="J226">
        <v>200</v>
      </c>
      <c r="K226">
        <v>200</v>
      </c>
      <c r="L226">
        <v>100</v>
      </c>
      <c r="M226">
        <v>200</v>
      </c>
      <c r="N226">
        <v>100</v>
      </c>
    </row>
    <row r="227" spans="2:14" x14ac:dyDescent="0.25">
      <c r="B227" t="s">
        <v>257</v>
      </c>
      <c r="C227">
        <v>200</v>
      </c>
      <c r="D227">
        <v>200</v>
      </c>
      <c r="E227">
        <v>300</v>
      </c>
      <c r="F227">
        <v>100</v>
      </c>
      <c r="G227">
        <v>100</v>
      </c>
      <c r="H227">
        <v>100</v>
      </c>
      <c r="I227">
        <v>100</v>
      </c>
      <c r="J227">
        <v>200</v>
      </c>
      <c r="K227">
        <v>200</v>
      </c>
      <c r="L227">
        <v>100</v>
      </c>
      <c r="M227">
        <v>200</v>
      </c>
      <c r="N227">
        <v>100</v>
      </c>
    </row>
    <row r="228" spans="2:14" x14ac:dyDescent="0.25">
      <c r="B228" t="s">
        <v>258</v>
      </c>
      <c r="C228">
        <v>200</v>
      </c>
      <c r="D228">
        <v>200</v>
      </c>
      <c r="E228">
        <v>200</v>
      </c>
      <c r="F228">
        <v>100</v>
      </c>
      <c r="G228">
        <v>100</v>
      </c>
      <c r="H228">
        <v>100</v>
      </c>
      <c r="I228">
        <v>100</v>
      </c>
      <c r="J228">
        <v>200</v>
      </c>
      <c r="K228">
        <v>200</v>
      </c>
      <c r="L228">
        <v>100</v>
      </c>
      <c r="M228">
        <v>100</v>
      </c>
      <c r="N228">
        <v>100</v>
      </c>
    </row>
    <row r="229" spans="2:14" x14ac:dyDescent="0.25">
      <c r="B229" t="s">
        <v>259</v>
      </c>
      <c r="C229">
        <v>200</v>
      </c>
      <c r="D229">
        <v>200</v>
      </c>
      <c r="E229">
        <v>100</v>
      </c>
      <c r="F229">
        <v>100</v>
      </c>
      <c r="G229">
        <v>100</v>
      </c>
      <c r="H229">
        <v>100</v>
      </c>
      <c r="I229">
        <v>100</v>
      </c>
      <c r="J229">
        <v>200</v>
      </c>
      <c r="K229">
        <v>200</v>
      </c>
      <c r="L229">
        <v>100</v>
      </c>
      <c r="M229">
        <v>100</v>
      </c>
      <c r="N229">
        <v>100</v>
      </c>
    </row>
    <row r="230" spans="2:14" x14ac:dyDescent="0.25">
      <c r="B230" t="s">
        <v>260</v>
      </c>
      <c r="C230">
        <v>200</v>
      </c>
      <c r="D230">
        <v>200</v>
      </c>
      <c r="E230">
        <v>100</v>
      </c>
      <c r="F230">
        <v>100</v>
      </c>
      <c r="G230">
        <v>100</v>
      </c>
      <c r="H230">
        <v>100</v>
      </c>
      <c r="I230">
        <v>100</v>
      </c>
      <c r="J230">
        <v>200</v>
      </c>
      <c r="K230">
        <v>100</v>
      </c>
      <c r="L230">
        <v>100</v>
      </c>
      <c r="M230">
        <v>100</v>
      </c>
      <c r="N230">
        <v>100</v>
      </c>
    </row>
    <row r="231" spans="2:14" x14ac:dyDescent="0.25">
      <c r="B231" t="s">
        <v>261</v>
      </c>
      <c r="C231">
        <v>200</v>
      </c>
      <c r="D231">
        <v>200</v>
      </c>
      <c r="E231">
        <v>300</v>
      </c>
      <c r="F231">
        <v>100</v>
      </c>
      <c r="G231">
        <v>100</v>
      </c>
      <c r="H231">
        <v>100</v>
      </c>
      <c r="I231">
        <v>100</v>
      </c>
      <c r="J231">
        <v>200</v>
      </c>
      <c r="K231">
        <v>100</v>
      </c>
      <c r="L231">
        <v>100</v>
      </c>
      <c r="M231">
        <v>100</v>
      </c>
      <c r="N231">
        <v>100</v>
      </c>
    </row>
    <row r="232" spans="2:14" x14ac:dyDescent="0.25">
      <c r="B232" t="s">
        <v>262</v>
      </c>
      <c r="C232">
        <v>200</v>
      </c>
      <c r="D232">
        <v>200</v>
      </c>
      <c r="E232">
        <v>100</v>
      </c>
      <c r="F232">
        <v>100</v>
      </c>
      <c r="G232">
        <v>100</v>
      </c>
      <c r="H232">
        <v>200</v>
      </c>
      <c r="I232">
        <v>100</v>
      </c>
      <c r="J232">
        <v>200</v>
      </c>
      <c r="K232">
        <v>200</v>
      </c>
      <c r="L232">
        <v>100</v>
      </c>
      <c r="M232">
        <v>100</v>
      </c>
      <c r="N232">
        <v>100</v>
      </c>
    </row>
    <row r="233" spans="2:14" x14ac:dyDescent="0.25">
      <c r="B233" t="s">
        <v>263</v>
      </c>
      <c r="C233">
        <v>200</v>
      </c>
      <c r="D233">
        <v>200</v>
      </c>
      <c r="E233">
        <v>100</v>
      </c>
      <c r="F233">
        <v>100</v>
      </c>
      <c r="G233">
        <v>100</v>
      </c>
      <c r="H233">
        <v>200</v>
      </c>
      <c r="I233">
        <v>100</v>
      </c>
      <c r="J233">
        <v>200</v>
      </c>
      <c r="K233">
        <v>100</v>
      </c>
      <c r="L233">
        <v>100</v>
      </c>
      <c r="M233">
        <v>100</v>
      </c>
      <c r="N233">
        <v>100</v>
      </c>
    </row>
    <row r="234" spans="2:14" x14ac:dyDescent="0.25">
      <c r="B234" t="s">
        <v>264</v>
      </c>
      <c r="C234">
        <v>200</v>
      </c>
      <c r="D234">
        <v>200</v>
      </c>
      <c r="E234">
        <v>100</v>
      </c>
      <c r="F234">
        <v>100</v>
      </c>
      <c r="G234">
        <v>100</v>
      </c>
      <c r="H234">
        <v>100</v>
      </c>
      <c r="I234">
        <v>100</v>
      </c>
      <c r="J234">
        <v>200</v>
      </c>
      <c r="K234">
        <v>100</v>
      </c>
      <c r="L234">
        <v>100</v>
      </c>
      <c r="M234">
        <v>100</v>
      </c>
      <c r="N234">
        <v>100</v>
      </c>
    </row>
    <row r="235" spans="2:14" x14ac:dyDescent="0.25">
      <c r="B235" t="s">
        <v>265</v>
      </c>
      <c r="C235">
        <v>200</v>
      </c>
      <c r="D235">
        <v>200</v>
      </c>
      <c r="E235">
        <v>100</v>
      </c>
      <c r="F235">
        <v>100</v>
      </c>
      <c r="G235">
        <v>100</v>
      </c>
      <c r="H235">
        <v>100</v>
      </c>
      <c r="I235">
        <v>100</v>
      </c>
      <c r="J235">
        <v>200</v>
      </c>
      <c r="K235">
        <v>100</v>
      </c>
      <c r="L235">
        <v>100</v>
      </c>
      <c r="M235">
        <v>100</v>
      </c>
      <c r="N235">
        <v>100</v>
      </c>
    </row>
    <row r="236" spans="2:14" x14ac:dyDescent="0.25">
      <c r="B236" t="s">
        <v>266</v>
      </c>
      <c r="C236">
        <v>200</v>
      </c>
      <c r="D236">
        <v>200</v>
      </c>
      <c r="E236">
        <v>100</v>
      </c>
      <c r="F236">
        <v>100</v>
      </c>
      <c r="G236">
        <v>100</v>
      </c>
      <c r="H236">
        <v>100</v>
      </c>
      <c r="I236">
        <v>100</v>
      </c>
      <c r="J236">
        <v>200</v>
      </c>
      <c r="K236">
        <v>100</v>
      </c>
      <c r="L236">
        <v>100</v>
      </c>
      <c r="M236">
        <v>100</v>
      </c>
      <c r="N236">
        <v>100</v>
      </c>
    </row>
    <row r="237" spans="2:14" x14ac:dyDescent="0.25">
      <c r="B237" t="s">
        <v>267</v>
      </c>
      <c r="C237">
        <v>200</v>
      </c>
      <c r="D237">
        <v>200</v>
      </c>
      <c r="E237">
        <v>100</v>
      </c>
      <c r="F237">
        <v>100</v>
      </c>
      <c r="G237">
        <v>100</v>
      </c>
      <c r="H237">
        <v>100</v>
      </c>
      <c r="I237">
        <v>100</v>
      </c>
      <c r="J237">
        <v>200</v>
      </c>
      <c r="K237">
        <v>100</v>
      </c>
      <c r="L237">
        <v>100</v>
      </c>
      <c r="M237">
        <v>100</v>
      </c>
      <c r="N237">
        <v>100</v>
      </c>
    </row>
    <row r="238" spans="2:14" x14ac:dyDescent="0.25">
      <c r="B238" t="s">
        <v>268</v>
      </c>
      <c r="C238">
        <v>200</v>
      </c>
      <c r="D238">
        <v>200</v>
      </c>
      <c r="E238">
        <v>100</v>
      </c>
      <c r="F238">
        <v>100</v>
      </c>
      <c r="G238">
        <v>100</v>
      </c>
      <c r="H238">
        <v>100</v>
      </c>
      <c r="I238">
        <v>100</v>
      </c>
      <c r="J238">
        <v>200</v>
      </c>
      <c r="K238">
        <v>100</v>
      </c>
      <c r="L238">
        <v>100</v>
      </c>
      <c r="M238">
        <v>100</v>
      </c>
      <c r="N238">
        <v>100</v>
      </c>
    </row>
    <row r="239" spans="2:14" x14ac:dyDescent="0.25">
      <c r="B239" t="s">
        <v>269</v>
      </c>
      <c r="C239">
        <v>200</v>
      </c>
      <c r="D239">
        <v>200</v>
      </c>
      <c r="E239">
        <v>100</v>
      </c>
      <c r="F239">
        <v>100</v>
      </c>
      <c r="G239">
        <v>100</v>
      </c>
      <c r="H239">
        <v>100</v>
      </c>
      <c r="I239">
        <v>100</v>
      </c>
      <c r="J239">
        <v>200</v>
      </c>
      <c r="K239">
        <v>200</v>
      </c>
      <c r="L239">
        <v>100</v>
      </c>
      <c r="M239">
        <v>200</v>
      </c>
      <c r="N239">
        <v>100</v>
      </c>
    </row>
    <row r="240" spans="2:14" x14ac:dyDescent="0.25">
      <c r="B240" t="s">
        <v>270</v>
      </c>
      <c r="C240">
        <v>200</v>
      </c>
      <c r="D240">
        <v>200</v>
      </c>
      <c r="E240">
        <v>100</v>
      </c>
      <c r="F240">
        <v>100</v>
      </c>
      <c r="G240">
        <v>100</v>
      </c>
      <c r="H240">
        <v>100</v>
      </c>
      <c r="I240">
        <v>100</v>
      </c>
      <c r="J240">
        <v>200</v>
      </c>
      <c r="K240">
        <v>200</v>
      </c>
      <c r="L240">
        <v>100</v>
      </c>
      <c r="M240">
        <v>100</v>
      </c>
      <c r="N240">
        <v>100</v>
      </c>
    </row>
    <row r="241" spans="2:14" x14ac:dyDescent="0.25">
      <c r="B241" t="s">
        <v>271</v>
      </c>
      <c r="C241">
        <v>200</v>
      </c>
      <c r="D241">
        <v>200</v>
      </c>
      <c r="E241">
        <v>100</v>
      </c>
      <c r="F241">
        <v>100</v>
      </c>
      <c r="G241">
        <v>100</v>
      </c>
      <c r="H241">
        <v>100</v>
      </c>
      <c r="I241">
        <v>100</v>
      </c>
      <c r="J241">
        <v>200</v>
      </c>
      <c r="K241">
        <v>100</v>
      </c>
      <c r="L241">
        <v>100</v>
      </c>
      <c r="M241">
        <v>100</v>
      </c>
      <c r="N241">
        <v>100</v>
      </c>
    </row>
    <row r="242" spans="2:14" x14ac:dyDescent="0.25">
      <c r="B242" t="s">
        <v>272</v>
      </c>
      <c r="C242">
        <v>100</v>
      </c>
      <c r="D242">
        <v>200</v>
      </c>
      <c r="E242">
        <v>100</v>
      </c>
      <c r="F242">
        <v>100</v>
      </c>
      <c r="G242">
        <v>100</v>
      </c>
      <c r="H242">
        <v>100</v>
      </c>
      <c r="I242">
        <v>100</v>
      </c>
      <c r="J242">
        <v>200</v>
      </c>
      <c r="K242">
        <v>100</v>
      </c>
      <c r="L242">
        <v>100</v>
      </c>
      <c r="M242">
        <v>100</v>
      </c>
      <c r="N242">
        <v>100</v>
      </c>
    </row>
    <row r="243" spans="2:14" x14ac:dyDescent="0.25">
      <c r="B243" t="s">
        <v>273</v>
      </c>
      <c r="C243">
        <v>100</v>
      </c>
      <c r="D243">
        <v>200</v>
      </c>
      <c r="E243">
        <v>100</v>
      </c>
      <c r="F243">
        <v>100</v>
      </c>
      <c r="G243">
        <v>100</v>
      </c>
      <c r="H243">
        <v>100</v>
      </c>
      <c r="I243">
        <v>100</v>
      </c>
      <c r="J243">
        <v>200</v>
      </c>
      <c r="K243">
        <v>100</v>
      </c>
      <c r="L243">
        <v>100</v>
      </c>
      <c r="M243">
        <v>100</v>
      </c>
      <c r="N243">
        <v>100</v>
      </c>
    </row>
    <row r="244" spans="2:14" x14ac:dyDescent="0.25">
      <c r="B244" t="s">
        <v>274</v>
      </c>
      <c r="C244">
        <v>200</v>
      </c>
      <c r="D244">
        <v>200</v>
      </c>
      <c r="E244">
        <v>100</v>
      </c>
      <c r="F244">
        <v>100</v>
      </c>
      <c r="G244">
        <v>100</v>
      </c>
      <c r="H244">
        <v>100</v>
      </c>
      <c r="I244">
        <v>100</v>
      </c>
      <c r="J244">
        <v>200</v>
      </c>
      <c r="K244">
        <v>100</v>
      </c>
      <c r="L244">
        <v>100</v>
      </c>
      <c r="M244">
        <v>100</v>
      </c>
      <c r="N244">
        <v>100</v>
      </c>
    </row>
    <row r="245" spans="2:14" x14ac:dyDescent="0.25">
      <c r="B245" t="s">
        <v>275</v>
      </c>
      <c r="C245">
        <v>200</v>
      </c>
      <c r="D245">
        <v>200</v>
      </c>
      <c r="E245">
        <v>100</v>
      </c>
      <c r="F245">
        <v>100</v>
      </c>
      <c r="G245">
        <v>100</v>
      </c>
      <c r="H245">
        <v>100</v>
      </c>
      <c r="I245">
        <v>100</v>
      </c>
      <c r="J245">
        <v>200</v>
      </c>
      <c r="K245">
        <v>100</v>
      </c>
      <c r="L245">
        <v>100</v>
      </c>
      <c r="M245">
        <v>100</v>
      </c>
      <c r="N245">
        <v>100</v>
      </c>
    </row>
    <row r="246" spans="2:14" x14ac:dyDescent="0.25">
      <c r="B246" t="s">
        <v>276</v>
      </c>
      <c r="C246">
        <v>100</v>
      </c>
      <c r="D246">
        <v>200</v>
      </c>
      <c r="E246">
        <v>100</v>
      </c>
      <c r="F246">
        <v>100</v>
      </c>
      <c r="G246">
        <v>100</v>
      </c>
      <c r="H246">
        <v>100</v>
      </c>
      <c r="I246">
        <v>100</v>
      </c>
      <c r="J246">
        <v>200</v>
      </c>
      <c r="K246">
        <v>100</v>
      </c>
      <c r="L246">
        <v>100</v>
      </c>
      <c r="M246">
        <v>100</v>
      </c>
      <c r="N246">
        <v>100</v>
      </c>
    </row>
    <row r="247" spans="2:14" x14ac:dyDescent="0.25">
      <c r="B247" t="s">
        <v>277</v>
      </c>
      <c r="C247">
        <v>200</v>
      </c>
      <c r="D247">
        <v>200</v>
      </c>
      <c r="E247">
        <v>100</v>
      </c>
      <c r="F247">
        <v>100</v>
      </c>
      <c r="G247">
        <v>100</v>
      </c>
      <c r="H247">
        <v>100</v>
      </c>
      <c r="I247">
        <v>100</v>
      </c>
      <c r="J247">
        <v>200</v>
      </c>
      <c r="K247">
        <v>100</v>
      </c>
      <c r="L247">
        <v>100</v>
      </c>
      <c r="M247">
        <v>100</v>
      </c>
      <c r="N247">
        <v>100</v>
      </c>
    </row>
    <row r="248" spans="2:14" x14ac:dyDescent="0.25">
      <c r="B248" t="s">
        <v>278</v>
      </c>
      <c r="C248">
        <v>200</v>
      </c>
      <c r="D248">
        <v>200</v>
      </c>
      <c r="E248">
        <v>100</v>
      </c>
      <c r="F248">
        <v>100</v>
      </c>
      <c r="G248">
        <v>100</v>
      </c>
      <c r="H248">
        <v>100</v>
      </c>
      <c r="I248">
        <v>100</v>
      </c>
      <c r="J248">
        <v>200</v>
      </c>
      <c r="K248">
        <v>100</v>
      </c>
      <c r="L248">
        <v>100</v>
      </c>
      <c r="M248">
        <v>100</v>
      </c>
      <c r="N248">
        <v>100</v>
      </c>
    </row>
    <row r="249" spans="2:14" x14ac:dyDescent="0.25">
      <c r="B249" t="s">
        <v>279</v>
      </c>
      <c r="C249">
        <v>200</v>
      </c>
      <c r="D249">
        <v>200</v>
      </c>
      <c r="E249">
        <v>100</v>
      </c>
      <c r="F249">
        <v>100</v>
      </c>
      <c r="G249">
        <v>100</v>
      </c>
      <c r="H249">
        <v>100</v>
      </c>
      <c r="I249">
        <v>100</v>
      </c>
      <c r="J249">
        <v>200</v>
      </c>
      <c r="K249">
        <v>100</v>
      </c>
      <c r="L249">
        <v>100</v>
      </c>
      <c r="M249">
        <v>200</v>
      </c>
      <c r="N249">
        <v>100</v>
      </c>
    </row>
    <row r="250" spans="2:14" x14ac:dyDescent="0.25">
      <c r="B250" t="s">
        <v>280</v>
      </c>
      <c r="C250">
        <v>200</v>
      </c>
      <c r="D250">
        <v>200</v>
      </c>
      <c r="E250">
        <v>100</v>
      </c>
      <c r="F250">
        <v>100</v>
      </c>
      <c r="G250">
        <v>100</v>
      </c>
      <c r="H250">
        <v>100</v>
      </c>
      <c r="I250">
        <v>100</v>
      </c>
      <c r="J250">
        <v>200</v>
      </c>
      <c r="K250">
        <v>100</v>
      </c>
      <c r="L250">
        <v>100</v>
      </c>
      <c r="M250">
        <v>100</v>
      </c>
      <c r="N250">
        <v>100</v>
      </c>
    </row>
    <row r="251" spans="2:14" x14ac:dyDescent="0.25">
      <c r="B251" t="s">
        <v>281</v>
      </c>
      <c r="C251">
        <v>100</v>
      </c>
      <c r="D251">
        <v>200</v>
      </c>
      <c r="E251">
        <v>100</v>
      </c>
      <c r="F251">
        <v>100</v>
      </c>
      <c r="G251">
        <v>100</v>
      </c>
      <c r="H251">
        <v>100</v>
      </c>
      <c r="I251">
        <v>100</v>
      </c>
      <c r="J251">
        <v>200</v>
      </c>
      <c r="K251">
        <v>100</v>
      </c>
      <c r="L251">
        <v>100</v>
      </c>
      <c r="M251">
        <v>100</v>
      </c>
      <c r="N251">
        <v>100</v>
      </c>
    </row>
    <row r="252" spans="2:14" x14ac:dyDescent="0.25">
      <c r="B252" t="s">
        <v>282</v>
      </c>
      <c r="C252">
        <v>100</v>
      </c>
      <c r="D252">
        <v>200</v>
      </c>
      <c r="E252">
        <v>100</v>
      </c>
      <c r="F252">
        <v>100</v>
      </c>
      <c r="G252">
        <v>100</v>
      </c>
      <c r="H252">
        <v>100</v>
      </c>
      <c r="I252">
        <v>100</v>
      </c>
      <c r="J252">
        <v>200</v>
      </c>
      <c r="K252">
        <v>100</v>
      </c>
      <c r="L252">
        <v>100</v>
      </c>
      <c r="M252">
        <v>100</v>
      </c>
      <c r="N252">
        <v>100</v>
      </c>
    </row>
    <row r="253" spans="2:14" x14ac:dyDescent="0.25">
      <c r="B253" t="s">
        <v>283</v>
      </c>
      <c r="C253">
        <v>100</v>
      </c>
      <c r="D253">
        <v>200</v>
      </c>
      <c r="E253">
        <v>100</v>
      </c>
      <c r="F253">
        <v>100</v>
      </c>
      <c r="G253">
        <v>100</v>
      </c>
      <c r="H253">
        <v>100</v>
      </c>
      <c r="I253">
        <v>100</v>
      </c>
      <c r="J253">
        <v>200</v>
      </c>
      <c r="K253">
        <v>100</v>
      </c>
      <c r="L253">
        <v>100</v>
      </c>
      <c r="M253">
        <v>100</v>
      </c>
      <c r="N253">
        <v>100</v>
      </c>
    </row>
    <row r="254" spans="2:14" x14ac:dyDescent="0.25">
      <c r="B254" t="s">
        <v>284</v>
      </c>
      <c r="C254">
        <v>200</v>
      </c>
      <c r="D254">
        <v>200</v>
      </c>
      <c r="E254">
        <v>300</v>
      </c>
      <c r="F254">
        <v>100</v>
      </c>
      <c r="G254">
        <v>100</v>
      </c>
      <c r="H254">
        <v>100</v>
      </c>
      <c r="I254">
        <v>100</v>
      </c>
      <c r="J254">
        <v>200</v>
      </c>
      <c r="K254">
        <v>100</v>
      </c>
      <c r="L254">
        <v>100</v>
      </c>
      <c r="M254">
        <v>100</v>
      </c>
      <c r="N254">
        <v>100</v>
      </c>
    </row>
    <row r="255" spans="2:14" x14ac:dyDescent="0.25">
      <c r="B255" t="s">
        <v>285</v>
      </c>
      <c r="C255">
        <v>200</v>
      </c>
      <c r="D255">
        <v>200</v>
      </c>
      <c r="E255">
        <v>300</v>
      </c>
      <c r="F255">
        <v>100</v>
      </c>
      <c r="G255">
        <v>100</v>
      </c>
      <c r="H255">
        <v>100</v>
      </c>
      <c r="I255">
        <v>100</v>
      </c>
      <c r="J255">
        <v>200</v>
      </c>
      <c r="K255">
        <v>100</v>
      </c>
      <c r="L255">
        <v>100</v>
      </c>
      <c r="M255">
        <v>100</v>
      </c>
      <c r="N255">
        <v>100</v>
      </c>
    </row>
    <row r="256" spans="2:14" x14ac:dyDescent="0.25">
      <c r="B256" t="s">
        <v>286</v>
      </c>
      <c r="C256">
        <v>200</v>
      </c>
      <c r="D256">
        <v>200</v>
      </c>
      <c r="E256">
        <v>100</v>
      </c>
      <c r="F256">
        <v>100</v>
      </c>
      <c r="G256">
        <v>100</v>
      </c>
      <c r="H256">
        <v>100</v>
      </c>
      <c r="I256">
        <v>100</v>
      </c>
      <c r="J256">
        <v>200</v>
      </c>
      <c r="K256">
        <v>100</v>
      </c>
      <c r="L256">
        <v>100</v>
      </c>
      <c r="M256">
        <v>100</v>
      </c>
      <c r="N256">
        <v>100</v>
      </c>
    </row>
    <row r="257" spans="2:14" x14ac:dyDescent="0.25">
      <c r="B257" t="s">
        <v>287</v>
      </c>
      <c r="C257">
        <v>200</v>
      </c>
      <c r="D257">
        <v>200</v>
      </c>
      <c r="E257">
        <v>100</v>
      </c>
      <c r="F257">
        <v>100</v>
      </c>
      <c r="G257">
        <v>100</v>
      </c>
      <c r="H257">
        <v>100</v>
      </c>
      <c r="I257">
        <v>100</v>
      </c>
      <c r="J257">
        <v>200</v>
      </c>
      <c r="K257">
        <v>100</v>
      </c>
      <c r="L257">
        <v>100</v>
      </c>
      <c r="M257">
        <v>100</v>
      </c>
      <c r="N257">
        <v>100</v>
      </c>
    </row>
    <row r="258" spans="2:14" x14ac:dyDescent="0.25">
      <c r="B258" t="s">
        <v>288</v>
      </c>
      <c r="C258">
        <v>200</v>
      </c>
      <c r="D258">
        <v>200</v>
      </c>
      <c r="E258">
        <v>100</v>
      </c>
      <c r="F258">
        <v>100</v>
      </c>
      <c r="G258">
        <v>100</v>
      </c>
      <c r="H258">
        <v>100</v>
      </c>
      <c r="I258">
        <v>100</v>
      </c>
      <c r="J258">
        <v>200</v>
      </c>
      <c r="K258">
        <v>100</v>
      </c>
      <c r="L258">
        <v>100</v>
      </c>
      <c r="M258">
        <v>100</v>
      </c>
      <c r="N258">
        <v>100</v>
      </c>
    </row>
    <row r="259" spans="2:14" x14ac:dyDescent="0.25">
      <c r="B259" t="s">
        <v>289</v>
      </c>
      <c r="C259">
        <v>200</v>
      </c>
      <c r="D259">
        <v>200</v>
      </c>
      <c r="E259">
        <v>100</v>
      </c>
      <c r="F259">
        <v>100</v>
      </c>
      <c r="G259">
        <v>100</v>
      </c>
      <c r="H259">
        <v>100</v>
      </c>
      <c r="I259">
        <v>100</v>
      </c>
      <c r="J259">
        <v>200</v>
      </c>
      <c r="K259">
        <v>100</v>
      </c>
      <c r="L259">
        <v>100</v>
      </c>
      <c r="M259">
        <v>100</v>
      </c>
      <c r="N259">
        <v>100</v>
      </c>
    </row>
    <row r="260" spans="2:14" x14ac:dyDescent="0.25">
      <c r="B260" t="s">
        <v>290</v>
      </c>
      <c r="C260">
        <v>200</v>
      </c>
      <c r="D260">
        <v>200</v>
      </c>
      <c r="E260">
        <v>100</v>
      </c>
      <c r="F260">
        <v>100</v>
      </c>
      <c r="G260">
        <v>100</v>
      </c>
      <c r="H260">
        <v>100</v>
      </c>
      <c r="I260">
        <v>100</v>
      </c>
      <c r="J260">
        <v>200</v>
      </c>
      <c r="K260">
        <v>100</v>
      </c>
      <c r="L260">
        <v>100</v>
      </c>
      <c r="M260">
        <v>100</v>
      </c>
      <c r="N260">
        <v>100</v>
      </c>
    </row>
    <row r="261" spans="2:14" x14ac:dyDescent="0.25">
      <c r="B261" t="s">
        <v>291</v>
      </c>
      <c r="C261">
        <v>200</v>
      </c>
      <c r="D261">
        <v>200</v>
      </c>
      <c r="E261">
        <v>100</v>
      </c>
      <c r="F261">
        <v>100</v>
      </c>
      <c r="G261">
        <v>100</v>
      </c>
      <c r="H261">
        <v>100</v>
      </c>
      <c r="I261">
        <v>100</v>
      </c>
      <c r="J261">
        <v>200</v>
      </c>
      <c r="K261">
        <v>100</v>
      </c>
      <c r="L261">
        <v>100</v>
      </c>
      <c r="M261">
        <v>100</v>
      </c>
      <c r="N261">
        <v>100</v>
      </c>
    </row>
    <row r="262" spans="2:14" x14ac:dyDescent="0.25">
      <c r="B262" t="s">
        <v>292</v>
      </c>
      <c r="C262">
        <v>200</v>
      </c>
      <c r="D262">
        <v>200</v>
      </c>
      <c r="E262">
        <v>100</v>
      </c>
      <c r="F262">
        <v>100</v>
      </c>
      <c r="G262">
        <v>100</v>
      </c>
      <c r="H262">
        <v>100</v>
      </c>
      <c r="I262">
        <v>100</v>
      </c>
      <c r="J262">
        <v>200</v>
      </c>
      <c r="K262">
        <v>100</v>
      </c>
      <c r="L262">
        <v>100</v>
      </c>
      <c r="M262">
        <v>100</v>
      </c>
      <c r="N262">
        <v>100</v>
      </c>
    </row>
    <row r="263" spans="2:14" x14ac:dyDescent="0.25">
      <c r="B263" t="s">
        <v>293</v>
      </c>
      <c r="C263">
        <v>200</v>
      </c>
      <c r="D263">
        <v>200</v>
      </c>
      <c r="E263">
        <v>300</v>
      </c>
      <c r="F263">
        <v>100</v>
      </c>
      <c r="G263">
        <v>100</v>
      </c>
      <c r="H263">
        <v>100</v>
      </c>
      <c r="I263">
        <v>100</v>
      </c>
      <c r="J263">
        <v>200</v>
      </c>
      <c r="K263">
        <v>200</v>
      </c>
      <c r="L263">
        <v>100</v>
      </c>
      <c r="M263">
        <v>100</v>
      </c>
      <c r="N263">
        <v>100</v>
      </c>
    </row>
    <row r="264" spans="2:14" x14ac:dyDescent="0.25">
      <c r="B264" t="s">
        <v>294</v>
      </c>
      <c r="C264">
        <v>200</v>
      </c>
      <c r="D264">
        <v>200</v>
      </c>
      <c r="E264">
        <v>100</v>
      </c>
      <c r="F264">
        <v>100</v>
      </c>
      <c r="G264">
        <v>100</v>
      </c>
      <c r="H264">
        <v>100</v>
      </c>
      <c r="I264">
        <v>100</v>
      </c>
      <c r="J264">
        <v>200</v>
      </c>
      <c r="K264">
        <v>100</v>
      </c>
      <c r="L264">
        <v>100</v>
      </c>
      <c r="M264">
        <v>100</v>
      </c>
      <c r="N264">
        <v>100</v>
      </c>
    </row>
    <row r="265" spans="2:14" x14ac:dyDescent="0.25">
      <c r="B265" t="s">
        <v>295</v>
      </c>
      <c r="C265">
        <v>200</v>
      </c>
      <c r="D265">
        <v>200</v>
      </c>
      <c r="E265">
        <v>100</v>
      </c>
      <c r="F265">
        <v>100</v>
      </c>
      <c r="G265">
        <v>100</v>
      </c>
      <c r="H265">
        <v>100</v>
      </c>
      <c r="I265">
        <v>100</v>
      </c>
      <c r="J265">
        <v>200</v>
      </c>
      <c r="K265">
        <v>100</v>
      </c>
      <c r="L265">
        <v>100</v>
      </c>
      <c r="M265">
        <v>100</v>
      </c>
      <c r="N265">
        <v>100</v>
      </c>
    </row>
    <row r="266" spans="2:14" x14ac:dyDescent="0.25">
      <c r="B266" t="s">
        <v>296</v>
      </c>
      <c r="C266">
        <v>200</v>
      </c>
      <c r="D266">
        <v>200</v>
      </c>
      <c r="E266">
        <v>100</v>
      </c>
      <c r="F266">
        <v>100</v>
      </c>
      <c r="G266">
        <v>100</v>
      </c>
      <c r="H266">
        <v>100</v>
      </c>
      <c r="I266">
        <v>100</v>
      </c>
      <c r="J266">
        <v>200</v>
      </c>
      <c r="K266">
        <v>100</v>
      </c>
      <c r="L266">
        <v>100</v>
      </c>
      <c r="M266">
        <v>100</v>
      </c>
      <c r="N266">
        <v>100</v>
      </c>
    </row>
    <row r="267" spans="2:14" x14ac:dyDescent="0.25">
      <c r="B267" t="s">
        <v>297</v>
      </c>
      <c r="C267">
        <v>200</v>
      </c>
      <c r="D267">
        <v>200</v>
      </c>
      <c r="E267">
        <v>100</v>
      </c>
      <c r="F267">
        <v>100</v>
      </c>
      <c r="G267">
        <v>100</v>
      </c>
      <c r="H267">
        <v>100</v>
      </c>
      <c r="I267">
        <v>100</v>
      </c>
      <c r="J267">
        <v>200</v>
      </c>
      <c r="K267">
        <v>100</v>
      </c>
      <c r="L267">
        <v>100</v>
      </c>
      <c r="M267">
        <v>100</v>
      </c>
      <c r="N267">
        <v>100</v>
      </c>
    </row>
    <row r="268" spans="2:14" x14ac:dyDescent="0.25">
      <c r="B268" t="s">
        <v>298</v>
      </c>
      <c r="C268">
        <v>200</v>
      </c>
      <c r="D268">
        <v>200</v>
      </c>
      <c r="E268">
        <v>100</v>
      </c>
      <c r="F268">
        <v>100</v>
      </c>
      <c r="G268">
        <v>100</v>
      </c>
      <c r="H268">
        <v>100</v>
      </c>
      <c r="I268">
        <v>100</v>
      </c>
      <c r="J268">
        <v>200</v>
      </c>
      <c r="K268">
        <v>200</v>
      </c>
      <c r="L268">
        <v>100</v>
      </c>
      <c r="M268">
        <v>100</v>
      </c>
      <c r="N268">
        <v>100</v>
      </c>
    </row>
    <row r="269" spans="2:14" x14ac:dyDescent="0.25">
      <c r="B269" t="s">
        <v>299</v>
      </c>
      <c r="C269">
        <v>200</v>
      </c>
      <c r="D269">
        <v>200</v>
      </c>
      <c r="E269">
        <v>100</v>
      </c>
      <c r="F269">
        <v>100</v>
      </c>
      <c r="G269">
        <v>100</v>
      </c>
      <c r="H269">
        <v>200</v>
      </c>
      <c r="I269">
        <v>100</v>
      </c>
      <c r="J269">
        <v>200</v>
      </c>
      <c r="K269">
        <v>100</v>
      </c>
      <c r="L269">
        <v>100</v>
      </c>
      <c r="M269">
        <v>100</v>
      </c>
      <c r="N269">
        <v>100</v>
      </c>
    </row>
    <row r="270" spans="2:14" x14ac:dyDescent="0.25">
      <c r="B270" t="s">
        <v>300</v>
      </c>
      <c r="C270">
        <v>200</v>
      </c>
      <c r="D270">
        <v>200</v>
      </c>
      <c r="E270">
        <v>100</v>
      </c>
      <c r="F270">
        <v>100</v>
      </c>
      <c r="G270">
        <v>100</v>
      </c>
      <c r="H270">
        <v>100</v>
      </c>
      <c r="I270">
        <v>100</v>
      </c>
      <c r="J270">
        <v>200</v>
      </c>
      <c r="K270">
        <v>100</v>
      </c>
      <c r="L270">
        <v>100</v>
      </c>
      <c r="M270">
        <v>100</v>
      </c>
      <c r="N270">
        <v>100</v>
      </c>
    </row>
    <row r="271" spans="2:14" x14ac:dyDescent="0.25">
      <c r="B271" t="s">
        <v>301</v>
      </c>
      <c r="C271">
        <v>200</v>
      </c>
      <c r="D271">
        <v>200</v>
      </c>
      <c r="E271">
        <v>100</v>
      </c>
      <c r="F271">
        <v>100</v>
      </c>
      <c r="G271">
        <v>100</v>
      </c>
      <c r="H271">
        <v>200</v>
      </c>
      <c r="I271">
        <v>100</v>
      </c>
      <c r="J271">
        <v>200</v>
      </c>
      <c r="K271">
        <v>100</v>
      </c>
      <c r="L271">
        <v>100</v>
      </c>
      <c r="M271">
        <v>100</v>
      </c>
      <c r="N271">
        <v>100</v>
      </c>
    </row>
    <row r="272" spans="2:14" x14ac:dyDescent="0.25">
      <c r="B272" t="s">
        <v>302</v>
      </c>
      <c r="C272">
        <v>200</v>
      </c>
      <c r="D272">
        <v>200</v>
      </c>
      <c r="E272">
        <v>100</v>
      </c>
      <c r="F272">
        <v>100</v>
      </c>
      <c r="G272">
        <v>100</v>
      </c>
      <c r="H272">
        <v>100</v>
      </c>
      <c r="I272">
        <v>100</v>
      </c>
      <c r="J272">
        <v>200</v>
      </c>
      <c r="K272">
        <v>100</v>
      </c>
      <c r="L272">
        <v>100</v>
      </c>
      <c r="M272">
        <v>100</v>
      </c>
      <c r="N272">
        <v>100</v>
      </c>
    </row>
    <row r="273" spans="2:14" x14ac:dyDescent="0.25">
      <c r="B273" t="s">
        <v>303</v>
      </c>
      <c r="C273">
        <v>200</v>
      </c>
      <c r="D273">
        <v>200</v>
      </c>
      <c r="E273">
        <v>100</v>
      </c>
      <c r="F273">
        <v>100</v>
      </c>
      <c r="G273">
        <v>100</v>
      </c>
      <c r="H273">
        <v>100</v>
      </c>
      <c r="I273">
        <v>100</v>
      </c>
      <c r="J273">
        <v>200</v>
      </c>
      <c r="K273">
        <v>100</v>
      </c>
      <c r="L273">
        <v>100</v>
      </c>
      <c r="M273">
        <v>200</v>
      </c>
      <c r="N273">
        <v>100</v>
      </c>
    </row>
    <row r="274" spans="2:14" x14ac:dyDescent="0.25">
      <c r="B274" t="s">
        <v>304</v>
      </c>
      <c r="C274">
        <v>200</v>
      </c>
      <c r="D274">
        <v>200</v>
      </c>
      <c r="E274">
        <v>100</v>
      </c>
      <c r="F274">
        <v>100</v>
      </c>
      <c r="G274">
        <v>100</v>
      </c>
      <c r="H274">
        <v>100</v>
      </c>
      <c r="I274">
        <v>100</v>
      </c>
      <c r="J274">
        <v>200</v>
      </c>
      <c r="K274">
        <v>100</v>
      </c>
      <c r="L274">
        <v>100</v>
      </c>
      <c r="M274">
        <v>100</v>
      </c>
      <c r="N274">
        <v>100</v>
      </c>
    </row>
    <row r="275" spans="2:14" x14ac:dyDescent="0.25">
      <c r="B275" t="s">
        <v>305</v>
      </c>
      <c r="C275">
        <v>200</v>
      </c>
      <c r="D275">
        <v>200</v>
      </c>
      <c r="E275">
        <v>300</v>
      </c>
      <c r="F275">
        <v>100</v>
      </c>
      <c r="G275">
        <v>100</v>
      </c>
      <c r="H275">
        <v>100</v>
      </c>
      <c r="I275">
        <v>100</v>
      </c>
      <c r="J275">
        <v>200</v>
      </c>
      <c r="K275">
        <v>100</v>
      </c>
      <c r="L275">
        <v>100</v>
      </c>
      <c r="M275">
        <v>200</v>
      </c>
      <c r="N275">
        <v>100</v>
      </c>
    </row>
    <row r="276" spans="2:14" x14ac:dyDescent="0.25">
      <c r="B276" t="s">
        <v>306</v>
      </c>
      <c r="C276">
        <v>200</v>
      </c>
      <c r="D276">
        <v>200</v>
      </c>
      <c r="E276">
        <v>300</v>
      </c>
      <c r="F276">
        <v>100</v>
      </c>
      <c r="G276">
        <v>100</v>
      </c>
      <c r="H276">
        <v>100</v>
      </c>
      <c r="I276">
        <v>100</v>
      </c>
      <c r="J276">
        <v>200</v>
      </c>
      <c r="K276">
        <v>200</v>
      </c>
      <c r="L276">
        <v>100</v>
      </c>
      <c r="M276">
        <v>200</v>
      </c>
      <c r="N276">
        <v>100</v>
      </c>
    </row>
    <row r="277" spans="2:14" x14ac:dyDescent="0.25">
      <c r="B277" t="s">
        <v>307</v>
      </c>
      <c r="C277">
        <v>200</v>
      </c>
      <c r="D277">
        <v>200</v>
      </c>
      <c r="E277">
        <v>200</v>
      </c>
      <c r="F277">
        <v>100</v>
      </c>
      <c r="G277">
        <v>100</v>
      </c>
      <c r="H277">
        <v>100</v>
      </c>
      <c r="I277">
        <v>100</v>
      </c>
      <c r="J277">
        <v>200</v>
      </c>
      <c r="K277">
        <v>200</v>
      </c>
      <c r="L277">
        <v>100</v>
      </c>
      <c r="M277">
        <v>200</v>
      </c>
      <c r="N277">
        <v>100</v>
      </c>
    </row>
    <row r="278" spans="2:14" x14ac:dyDescent="0.25">
      <c r="B278" t="s">
        <v>308</v>
      </c>
      <c r="C278">
        <v>200</v>
      </c>
      <c r="D278">
        <v>200</v>
      </c>
      <c r="E278">
        <v>200</v>
      </c>
      <c r="F278">
        <v>100</v>
      </c>
      <c r="G278">
        <v>100</v>
      </c>
      <c r="H278">
        <v>100</v>
      </c>
      <c r="I278">
        <v>100</v>
      </c>
      <c r="J278">
        <v>200</v>
      </c>
      <c r="K278">
        <v>200</v>
      </c>
      <c r="L278">
        <v>100</v>
      </c>
      <c r="M278">
        <v>200</v>
      </c>
      <c r="N278">
        <v>100</v>
      </c>
    </row>
    <row r="279" spans="2:14" x14ac:dyDescent="0.25">
      <c r="B279" t="s">
        <v>309</v>
      </c>
      <c r="C279">
        <v>200</v>
      </c>
      <c r="D279">
        <v>200</v>
      </c>
      <c r="E279">
        <v>200</v>
      </c>
      <c r="F279">
        <v>100</v>
      </c>
      <c r="G279">
        <v>100</v>
      </c>
      <c r="H279">
        <v>100</v>
      </c>
      <c r="I279">
        <v>100</v>
      </c>
      <c r="J279">
        <v>200</v>
      </c>
      <c r="K279">
        <v>100</v>
      </c>
      <c r="L279">
        <v>200</v>
      </c>
      <c r="M279">
        <v>200</v>
      </c>
      <c r="N279">
        <v>100</v>
      </c>
    </row>
    <row r="280" spans="2:14" x14ac:dyDescent="0.25">
      <c r="B280" t="s">
        <v>310</v>
      </c>
      <c r="C280">
        <v>200</v>
      </c>
      <c r="D280">
        <v>200</v>
      </c>
      <c r="E280">
        <v>100</v>
      </c>
      <c r="F280">
        <v>100</v>
      </c>
      <c r="G280">
        <v>100</v>
      </c>
      <c r="H280">
        <v>200</v>
      </c>
      <c r="I280">
        <v>100</v>
      </c>
      <c r="J280">
        <v>200</v>
      </c>
      <c r="K280">
        <v>100</v>
      </c>
      <c r="L280">
        <v>200</v>
      </c>
      <c r="M280">
        <v>200</v>
      </c>
      <c r="N280">
        <v>100</v>
      </c>
    </row>
    <row r="281" spans="2:14" x14ac:dyDescent="0.25">
      <c r="B281" t="s">
        <v>311</v>
      </c>
      <c r="C281">
        <v>200</v>
      </c>
      <c r="D281">
        <v>200</v>
      </c>
      <c r="E281">
        <v>100</v>
      </c>
      <c r="F281">
        <v>100</v>
      </c>
      <c r="G281">
        <v>100</v>
      </c>
      <c r="H281">
        <v>100</v>
      </c>
      <c r="I281">
        <v>100</v>
      </c>
      <c r="J281">
        <v>200</v>
      </c>
      <c r="K281">
        <v>100</v>
      </c>
      <c r="L281">
        <v>100</v>
      </c>
      <c r="M281">
        <v>100</v>
      </c>
      <c r="N281">
        <v>100</v>
      </c>
    </row>
    <row r="282" spans="2:14" x14ac:dyDescent="0.25">
      <c r="B282" t="s">
        <v>312</v>
      </c>
      <c r="C282">
        <v>200</v>
      </c>
      <c r="D282">
        <v>200</v>
      </c>
      <c r="E282">
        <v>100</v>
      </c>
      <c r="F282">
        <v>100</v>
      </c>
      <c r="G282">
        <v>100</v>
      </c>
      <c r="H282">
        <v>100</v>
      </c>
      <c r="I282">
        <v>100</v>
      </c>
      <c r="J282">
        <v>200</v>
      </c>
      <c r="K282">
        <v>100</v>
      </c>
      <c r="L282">
        <v>100</v>
      </c>
      <c r="M282">
        <v>100</v>
      </c>
      <c r="N282">
        <v>100</v>
      </c>
    </row>
    <row r="283" spans="2:14" x14ac:dyDescent="0.25">
      <c r="B283" t="s">
        <v>313</v>
      </c>
      <c r="C283">
        <v>200</v>
      </c>
      <c r="D283">
        <v>200</v>
      </c>
      <c r="E283">
        <v>100</v>
      </c>
      <c r="F283">
        <v>100</v>
      </c>
      <c r="G283">
        <v>100</v>
      </c>
      <c r="H283">
        <v>100</v>
      </c>
      <c r="I283">
        <v>100</v>
      </c>
      <c r="J283">
        <v>200</v>
      </c>
      <c r="K283">
        <v>100</v>
      </c>
      <c r="L283">
        <v>100</v>
      </c>
      <c r="M283">
        <v>200</v>
      </c>
      <c r="N283">
        <v>100</v>
      </c>
    </row>
    <row r="284" spans="2:14" x14ac:dyDescent="0.25">
      <c r="B284" t="s">
        <v>314</v>
      </c>
      <c r="C284">
        <v>200</v>
      </c>
      <c r="D284">
        <v>200</v>
      </c>
      <c r="E284">
        <v>100</v>
      </c>
      <c r="F284">
        <v>100</v>
      </c>
      <c r="G284">
        <v>100</v>
      </c>
      <c r="H284">
        <v>100</v>
      </c>
      <c r="I284">
        <v>100</v>
      </c>
      <c r="J284">
        <v>200</v>
      </c>
      <c r="K284">
        <v>100</v>
      </c>
      <c r="L284">
        <v>100</v>
      </c>
      <c r="M284">
        <v>200</v>
      </c>
      <c r="N284">
        <v>100</v>
      </c>
    </row>
    <row r="285" spans="2:14" x14ac:dyDescent="0.25">
      <c r="B285" t="s">
        <v>315</v>
      </c>
      <c r="C285">
        <v>200</v>
      </c>
      <c r="D285">
        <v>200</v>
      </c>
      <c r="E285">
        <v>100</v>
      </c>
      <c r="F285">
        <v>100</v>
      </c>
      <c r="G285">
        <v>100</v>
      </c>
      <c r="H285">
        <v>100</v>
      </c>
      <c r="I285">
        <v>100</v>
      </c>
      <c r="J285">
        <v>200</v>
      </c>
      <c r="K285">
        <v>100</v>
      </c>
      <c r="L285">
        <v>200</v>
      </c>
      <c r="M285">
        <v>200</v>
      </c>
      <c r="N285">
        <v>100</v>
      </c>
    </row>
    <row r="286" spans="2:14" x14ac:dyDescent="0.25">
      <c r="B286" t="s">
        <v>316</v>
      </c>
      <c r="C286">
        <v>200</v>
      </c>
      <c r="D286">
        <v>200</v>
      </c>
      <c r="E286">
        <v>300</v>
      </c>
      <c r="F286">
        <v>100</v>
      </c>
      <c r="G286">
        <v>100</v>
      </c>
      <c r="H286">
        <v>100</v>
      </c>
      <c r="I286">
        <v>100</v>
      </c>
      <c r="J286">
        <v>200</v>
      </c>
      <c r="K286">
        <v>200</v>
      </c>
      <c r="L286">
        <v>100</v>
      </c>
      <c r="M286">
        <v>200</v>
      </c>
      <c r="N286">
        <v>100</v>
      </c>
    </row>
    <row r="287" spans="2:14" x14ac:dyDescent="0.25">
      <c r="B287" t="s">
        <v>317</v>
      </c>
      <c r="C287">
        <v>200</v>
      </c>
      <c r="D287">
        <v>200</v>
      </c>
      <c r="E287">
        <v>300</v>
      </c>
      <c r="F287">
        <v>100</v>
      </c>
      <c r="G287">
        <v>100</v>
      </c>
      <c r="H287">
        <v>100</v>
      </c>
      <c r="I287">
        <v>100</v>
      </c>
      <c r="J287">
        <v>200</v>
      </c>
      <c r="K287">
        <v>200</v>
      </c>
      <c r="L287">
        <v>100</v>
      </c>
      <c r="M287">
        <v>200</v>
      </c>
      <c r="N287">
        <v>100</v>
      </c>
    </row>
    <row r="288" spans="2:14" x14ac:dyDescent="0.25">
      <c r="B288" t="s">
        <v>318</v>
      </c>
      <c r="C288">
        <v>200</v>
      </c>
      <c r="D288">
        <v>200</v>
      </c>
      <c r="E288">
        <v>200</v>
      </c>
      <c r="F288">
        <v>100</v>
      </c>
      <c r="G288">
        <v>100</v>
      </c>
      <c r="H288">
        <v>100</v>
      </c>
      <c r="I288">
        <v>100</v>
      </c>
      <c r="J288">
        <v>200</v>
      </c>
      <c r="K288">
        <v>200</v>
      </c>
      <c r="L288">
        <v>100</v>
      </c>
      <c r="M288">
        <v>200</v>
      </c>
      <c r="N288">
        <v>100</v>
      </c>
    </row>
    <row r="289" spans="2:14" x14ac:dyDescent="0.25">
      <c r="B289" t="s">
        <v>319</v>
      </c>
      <c r="C289">
        <v>200</v>
      </c>
      <c r="D289">
        <v>200</v>
      </c>
      <c r="E289">
        <v>300</v>
      </c>
      <c r="F289">
        <v>100</v>
      </c>
      <c r="G289">
        <v>100</v>
      </c>
      <c r="H289">
        <v>100</v>
      </c>
      <c r="I289">
        <v>100</v>
      </c>
      <c r="J289">
        <v>200</v>
      </c>
      <c r="K289">
        <v>200</v>
      </c>
      <c r="L289">
        <v>100</v>
      </c>
      <c r="M289">
        <v>100</v>
      </c>
      <c r="N289">
        <v>100</v>
      </c>
    </row>
    <row r="290" spans="2:14" x14ac:dyDescent="0.25">
      <c r="B290" t="s">
        <v>320</v>
      </c>
      <c r="C290">
        <v>200</v>
      </c>
      <c r="D290">
        <v>200</v>
      </c>
      <c r="E290">
        <v>300</v>
      </c>
      <c r="F290">
        <v>100</v>
      </c>
      <c r="G290">
        <v>100</v>
      </c>
      <c r="H290">
        <v>100</v>
      </c>
      <c r="I290">
        <v>100</v>
      </c>
      <c r="J290">
        <v>200</v>
      </c>
      <c r="K290">
        <v>200</v>
      </c>
      <c r="L290">
        <v>100</v>
      </c>
      <c r="M290">
        <v>100</v>
      </c>
      <c r="N290">
        <v>100</v>
      </c>
    </row>
    <row r="291" spans="2:14" x14ac:dyDescent="0.25">
      <c r="B291" t="s">
        <v>321</v>
      </c>
      <c r="C291">
        <v>200</v>
      </c>
      <c r="D291">
        <v>200</v>
      </c>
      <c r="E291">
        <v>300</v>
      </c>
      <c r="F291">
        <v>100</v>
      </c>
      <c r="G291">
        <v>100</v>
      </c>
      <c r="H291">
        <v>100</v>
      </c>
      <c r="I291">
        <v>100</v>
      </c>
      <c r="J291">
        <v>200</v>
      </c>
      <c r="K291">
        <v>200</v>
      </c>
      <c r="L291">
        <v>100</v>
      </c>
      <c r="M291">
        <v>100</v>
      </c>
      <c r="N291">
        <v>100</v>
      </c>
    </row>
    <row r="292" spans="2:14" x14ac:dyDescent="0.25">
      <c r="B292" t="s">
        <v>322</v>
      </c>
      <c r="C292">
        <v>200</v>
      </c>
      <c r="D292">
        <v>200</v>
      </c>
      <c r="E292">
        <v>100</v>
      </c>
      <c r="F292">
        <v>100</v>
      </c>
      <c r="G292">
        <v>100</v>
      </c>
      <c r="H292">
        <v>200</v>
      </c>
      <c r="I292">
        <v>100</v>
      </c>
      <c r="J292">
        <v>200</v>
      </c>
      <c r="K292">
        <v>100</v>
      </c>
      <c r="L292">
        <v>200</v>
      </c>
      <c r="M292">
        <v>100</v>
      </c>
      <c r="N292">
        <v>100</v>
      </c>
    </row>
    <row r="293" spans="2:14" x14ac:dyDescent="0.25">
      <c r="B293" t="s">
        <v>323</v>
      </c>
      <c r="C293">
        <v>200</v>
      </c>
      <c r="D293">
        <v>200</v>
      </c>
      <c r="E293">
        <v>100</v>
      </c>
      <c r="F293">
        <v>100</v>
      </c>
      <c r="G293">
        <v>100</v>
      </c>
      <c r="H293">
        <v>200</v>
      </c>
      <c r="I293">
        <v>100</v>
      </c>
      <c r="J293">
        <v>200</v>
      </c>
      <c r="K293">
        <v>100</v>
      </c>
      <c r="L293">
        <v>100</v>
      </c>
      <c r="M293">
        <v>100</v>
      </c>
      <c r="N293">
        <v>100</v>
      </c>
    </row>
    <row r="294" spans="2:14" x14ac:dyDescent="0.25">
      <c r="B294" t="s">
        <v>324</v>
      </c>
      <c r="C294">
        <v>200</v>
      </c>
      <c r="D294">
        <v>200</v>
      </c>
      <c r="E294">
        <v>100</v>
      </c>
      <c r="F294">
        <v>100</v>
      </c>
      <c r="G294">
        <v>100</v>
      </c>
      <c r="H294">
        <v>100</v>
      </c>
      <c r="I294">
        <v>100</v>
      </c>
      <c r="J294">
        <v>200</v>
      </c>
      <c r="K294">
        <v>100</v>
      </c>
      <c r="L294">
        <v>100</v>
      </c>
      <c r="M294">
        <v>100</v>
      </c>
      <c r="N294">
        <v>100</v>
      </c>
    </row>
    <row r="295" spans="2:14" x14ac:dyDescent="0.25">
      <c r="B295" t="s">
        <v>325</v>
      </c>
      <c r="C295">
        <v>200</v>
      </c>
      <c r="D295">
        <v>200</v>
      </c>
      <c r="E295">
        <v>100</v>
      </c>
      <c r="F295">
        <v>100</v>
      </c>
      <c r="G295">
        <v>100</v>
      </c>
      <c r="H295">
        <v>200</v>
      </c>
      <c r="I295">
        <v>100</v>
      </c>
      <c r="J295">
        <v>200</v>
      </c>
      <c r="K295">
        <v>100</v>
      </c>
      <c r="L295">
        <v>100</v>
      </c>
      <c r="M295">
        <v>200</v>
      </c>
      <c r="N295">
        <v>100</v>
      </c>
    </row>
    <row r="296" spans="2:14" x14ac:dyDescent="0.25">
      <c r="B296" t="s">
        <v>326</v>
      </c>
      <c r="C296">
        <v>200</v>
      </c>
      <c r="D296">
        <v>200</v>
      </c>
      <c r="E296">
        <v>100</v>
      </c>
      <c r="F296">
        <v>100</v>
      </c>
      <c r="G296">
        <v>100</v>
      </c>
      <c r="H296">
        <v>200</v>
      </c>
      <c r="I296">
        <v>100</v>
      </c>
      <c r="J296">
        <v>200</v>
      </c>
      <c r="K296">
        <v>100</v>
      </c>
      <c r="L296">
        <v>100</v>
      </c>
      <c r="M296">
        <v>100</v>
      </c>
      <c r="N296">
        <v>100</v>
      </c>
    </row>
    <row r="297" spans="2:14" x14ac:dyDescent="0.25">
      <c r="B297" t="s">
        <v>327</v>
      </c>
      <c r="C297">
        <v>200</v>
      </c>
      <c r="D297">
        <v>200</v>
      </c>
      <c r="E297">
        <v>100</v>
      </c>
      <c r="F297">
        <v>100</v>
      </c>
      <c r="G297">
        <v>100</v>
      </c>
      <c r="H297">
        <v>100</v>
      </c>
      <c r="I297">
        <v>100</v>
      </c>
      <c r="J297">
        <v>200</v>
      </c>
      <c r="K297">
        <v>100</v>
      </c>
      <c r="L297">
        <v>200</v>
      </c>
      <c r="M297">
        <v>200</v>
      </c>
      <c r="N297">
        <v>100</v>
      </c>
    </row>
    <row r="298" spans="2:14" x14ac:dyDescent="0.25">
      <c r="B298" t="s">
        <v>328</v>
      </c>
      <c r="C298">
        <v>200</v>
      </c>
      <c r="D298">
        <v>200</v>
      </c>
      <c r="E298">
        <v>100</v>
      </c>
      <c r="F298">
        <v>100</v>
      </c>
      <c r="G298">
        <v>100</v>
      </c>
      <c r="H298">
        <v>100</v>
      </c>
      <c r="I298">
        <v>100</v>
      </c>
      <c r="J298">
        <v>200</v>
      </c>
      <c r="K298">
        <v>200</v>
      </c>
      <c r="L298">
        <v>100</v>
      </c>
      <c r="M298">
        <v>100</v>
      </c>
      <c r="N298">
        <v>100</v>
      </c>
    </row>
    <row r="299" spans="2:14" x14ac:dyDescent="0.25">
      <c r="B299" t="s">
        <v>329</v>
      </c>
      <c r="C299">
        <v>200</v>
      </c>
      <c r="D299">
        <v>200</v>
      </c>
      <c r="E299">
        <v>100</v>
      </c>
      <c r="F299">
        <v>100</v>
      </c>
      <c r="G299">
        <v>100</v>
      </c>
      <c r="H299">
        <v>100</v>
      </c>
      <c r="I299">
        <v>100</v>
      </c>
      <c r="J299">
        <v>200</v>
      </c>
      <c r="K299">
        <v>200</v>
      </c>
      <c r="L299">
        <v>100</v>
      </c>
      <c r="M299">
        <v>100</v>
      </c>
      <c r="N299">
        <v>100</v>
      </c>
    </row>
    <row r="300" spans="2:14" x14ac:dyDescent="0.25">
      <c r="B300" t="s">
        <v>330</v>
      </c>
      <c r="C300">
        <v>200</v>
      </c>
      <c r="D300">
        <v>200</v>
      </c>
      <c r="E300">
        <v>100</v>
      </c>
      <c r="F300">
        <v>100</v>
      </c>
      <c r="G300">
        <v>100</v>
      </c>
      <c r="H300">
        <v>100</v>
      </c>
      <c r="I300">
        <v>100</v>
      </c>
      <c r="J300">
        <v>200</v>
      </c>
      <c r="K300">
        <v>200</v>
      </c>
      <c r="L300">
        <v>100</v>
      </c>
      <c r="M300">
        <v>100</v>
      </c>
      <c r="N300">
        <v>100</v>
      </c>
    </row>
    <row r="301" spans="2:14" x14ac:dyDescent="0.25">
      <c r="B301" t="s">
        <v>331</v>
      </c>
      <c r="C301">
        <v>200</v>
      </c>
      <c r="D301">
        <v>200</v>
      </c>
      <c r="E301">
        <v>300</v>
      </c>
      <c r="F301">
        <v>100</v>
      </c>
      <c r="G301">
        <v>100</v>
      </c>
      <c r="H301">
        <v>100</v>
      </c>
      <c r="I301">
        <v>100</v>
      </c>
      <c r="J301">
        <v>200</v>
      </c>
      <c r="K301">
        <v>200</v>
      </c>
      <c r="L301">
        <v>100</v>
      </c>
      <c r="M301">
        <v>100</v>
      </c>
      <c r="N301">
        <v>100</v>
      </c>
    </row>
    <row r="302" spans="2:14" x14ac:dyDescent="0.25">
      <c r="B302" t="s">
        <v>332</v>
      </c>
      <c r="C302">
        <v>200</v>
      </c>
      <c r="D302">
        <v>200</v>
      </c>
      <c r="E302">
        <v>300</v>
      </c>
      <c r="F302">
        <v>100</v>
      </c>
      <c r="G302">
        <v>100</v>
      </c>
      <c r="H302">
        <v>100</v>
      </c>
      <c r="I302">
        <v>100</v>
      </c>
      <c r="J302">
        <v>200</v>
      </c>
      <c r="K302">
        <v>200</v>
      </c>
      <c r="L302">
        <v>100</v>
      </c>
      <c r="M302">
        <v>100</v>
      </c>
      <c r="N302">
        <v>100</v>
      </c>
    </row>
    <row r="303" spans="2:14" x14ac:dyDescent="0.25">
      <c r="B303" t="s">
        <v>333</v>
      </c>
      <c r="C303">
        <v>200</v>
      </c>
      <c r="D303">
        <v>200</v>
      </c>
      <c r="E303">
        <v>100</v>
      </c>
      <c r="F303">
        <v>100</v>
      </c>
      <c r="G303">
        <v>100</v>
      </c>
      <c r="H303">
        <v>100</v>
      </c>
      <c r="I303">
        <v>100</v>
      </c>
      <c r="J303">
        <v>200</v>
      </c>
      <c r="K303">
        <v>200</v>
      </c>
      <c r="L303">
        <v>100</v>
      </c>
      <c r="M303">
        <v>100</v>
      </c>
      <c r="N303">
        <v>100</v>
      </c>
    </row>
    <row r="304" spans="2:14" x14ac:dyDescent="0.25">
      <c r="B304" t="s">
        <v>334</v>
      </c>
      <c r="C304">
        <v>200</v>
      </c>
      <c r="D304">
        <v>200</v>
      </c>
      <c r="E304">
        <v>100</v>
      </c>
      <c r="F304">
        <v>100</v>
      </c>
      <c r="G304">
        <v>100</v>
      </c>
      <c r="H304">
        <v>200</v>
      </c>
      <c r="I304">
        <v>100</v>
      </c>
      <c r="J304">
        <v>200</v>
      </c>
      <c r="K304">
        <v>200</v>
      </c>
      <c r="L304">
        <v>100</v>
      </c>
      <c r="M304">
        <v>100</v>
      </c>
      <c r="N304">
        <v>100</v>
      </c>
    </row>
    <row r="305" spans="2:14" x14ac:dyDescent="0.25">
      <c r="B305" t="s">
        <v>335</v>
      </c>
      <c r="C305">
        <v>200</v>
      </c>
      <c r="D305">
        <v>200</v>
      </c>
      <c r="E305">
        <v>100</v>
      </c>
      <c r="F305">
        <v>100</v>
      </c>
      <c r="G305">
        <v>100</v>
      </c>
      <c r="H305">
        <v>100</v>
      </c>
      <c r="I305">
        <v>100</v>
      </c>
      <c r="J305">
        <v>200</v>
      </c>
      <c r="K305">
        <v>100</v>
      </c>
      <c r="L305">
        <v>100</v>
      </c>
      <c r="M305">
        <v>100</v>
      </c>
      <c r="N305">
        <v>100</v>
      </c>
    </row>
    <row r="306" spans="2:14" x14ac:dyDescent="0.25">
      <c r="B306" t="s">
        <v>336</v>
      </c>
      <c r="C306">
        <v>200</v>
      </c>
      <c r="D306">
        <v>200</v>
      </c>
      <c r="E306">
        <v>100</v>
      </c>
      <c r="F306">
        <v>100</v>
      </c>
      <c r="G306">
        <v>100</v>
      </c>
      <c r="H306">
        <v>100</v>
      </c>
      <c r="I306">
        <v>100</v>
      </c>
      <c r="J306">
        <v>200</v>
      </c>
      <c r="K306">
        <v>100</v>
      </c>
      <c r="L306">
        <v>100</v>
      </c>
      <c r="M306">
        <v>100</v>
      </c>
      <c r="N306">
        <v>100</v>
      </c>
    </row>
    <row r="307" spans="2:14" x14ac:dyDescent="0.25">
      <c r="B307" t="s">
        <v>337</v>
      </c>
      <c r="C307">
        <v>200</v>
      </c>
      <c r="D307">
        <v>200</v>
      </c>
      <c r="E307">
        <v>100</v>
      </c>
      <c r="F307">
        <v>100</v>
      </c>
      <c r="G307">
        <v>100</v>
      </c>
      <c r="H307">
        <v>200</v>
      </c>
      <c r="I307">
        <v>100</v>
      </c>
      <c r="J307">
        <v>200</v>
      </c>
      <c r="K307">
        <v>100</v>
      </c>
      <c r="L307">
        <v>100</v>
      </c>
      <c r="M307">
        <v>100</v>
      </c>
      <c r="N307">
        <v>100</v>
      </c>
    </row>
    <row r="308" spans="2:14" x14ac:dyDescent="0.25">
      <c r="B308" t="s">
        <v>338</v>
      </c>
      <c r="C308">
        <v>200</v>
      </c>
      <c r="D308">
        <v>200</v>
      </c>
      <c r="E308">
        <v>100</v>
      </c>
      <c r="F308">
        <v>100</v>
      </c>
      <c r="G308">
        <v>100</v>
      </c>
      <c r="H308">
        <v>200</v>
      </c>
      <c r="I308">
        <v>100</v>
      </c>
      <c r="J308">
        <v>200</v>
      </c>
      <c r="K308">
        <v>100</v>
      </c>
      <c r="L308">
        <v>100</v>
      </c>
      <c r="M308">
        <v>200</v>
      </c>
      <c r="N308">
        <v>100</v>
      </c>
    </row>
    <row r="309" spans="2:14" x14ac:dyDescent="0.25">
      <c r="B309" t="s">
        <v>339</v>
      </c>
      <c r="C309">
        <v>200</v>
      </c>
      <c r="D309">
        <v>200</v>
      </c>
      <c r="E309">
        <v>100</v>
      </c>
      <c r="F309">
        <v>100</v>
      </c>
      <c r="G309">
        <v>100</v>
      </c>
      <c r="H309">
        <v>100</v>
      </c>
      <c r="I309">
        <v>100</v>
      </c>
      <c r="J309">
        <v>200</v>
      </c>
      <c r="K309">
        <v>100</v>
      </c>
      <c r="L309">
        <v>100</v>
      </c>
      <c r="M309">
        <v>100</v>
      </c>
      <c r="N309">
        <v>100</v>
      </c>
    </row>
    <row r="310" spans="2:14" x14ac:dyDescent="0.25">
      <c r="B310" t="s">
        <v>340</v>
      </c>
      <c r="C310">
        <v>200</v>
      </c>
      <c r="D310">
        <v>200</v>
      </c>
      <c r="E310">
        <v>100</v>
      </c>
      <c r="F310">
        <v>100</v>
      </c>
      <c r="G310">
        <v>100</v>
      </c>
      <c r="H310">
        <v>200</v>
      </c>
      <c r="I310">
        <v>100</v>
      </c>
      <c r="J310">
        <v>200</v>
      </c>
      <c r="K310">
        <v>200</v>
      </c>
      <c r="L310">
        <v>100</v>
      </c>
      <c r="M310">
        <v>100</v>
      </c>
      <c r="N310">
        <v>100</v>
      </c>
    </row>
    <row r="311" spans="2:14" x14ac:dyDescent="0.25">
      <c r="B311" t="s">
        <v>341</v>
      </c>
      <c r="C311">
        <v>200</v>
      </c>
      <c r="D311">
        <v>200</v>
      </c>
      <c r="E311">
        <v>200</v>
      </c>
      <c r="F311">
        <v>100</v>
      </c>
      <c r="G311">
        <v>100</v>
      </c>
      <c r="H311">
        <v>100</v>
      </c>
      <c r="I311">
        <v>100</v>
      </c>
      <c r="J311">
        <v>200</v>
      </c>
      <c r="K311">
        <v>200</v>
      </c>
      <c r="L311">
        <v>100</v>
      </c>
      <c r="M311">
        <v>100</v>
      </c>
      <c r="N311">
        <v>100</v>
      </c>
    </row>
    <row r="312" spans="2:14" x14ac:dyDescent="0.25">
      <c r="B312" t="s">
        <v>342</v>
      </c>
      <c r="C312">
        <v>200</v>
      </c>
      <c r="D312">
        <v>200</v>
      </c>
      <c r="E312">
        <v>200</v>
      </c>
      <c r="F312">
        <v>100</v>
      </c>
      <c r="G312">
        <v>100</v>
      </c>
      <c r="H312">
        <v>200</v>
      </c>
      <c r="I312">
        <v>100</v>
      </c>
      <c r="J312">
        <v>200</v>
      </c>
      <c r="K312">
        <v>200</v>
      </c>
      <c r="L312">
        <v>100</v>
      </c>
      <c r="M312">
        <v>200</v>
      </c>
      <c r="N312">
        <v>100</v>
      </c>
    </row>
    <row r="313" spans="2:14" x14ac:dyDescent="0.25">
      <c r="B313" t="s">
        <v>343</v>
      </c>
      <c r="C313">
        <v>200</v>
      </c>
      <c r="D313">
        <v>200</v>
      </c>
      <c r="E313">
        <v>200</v>
      </c>
      <c r="F313">
        <v>100</v>
      </c>
      <c r="G313">
        <v>100</v>
      </c>
      <c r="H313">
        <v>100</v>
      </c>
      <c r="I313">
        <v>100</v>
      </c>
      <c r="J313">
        <v>200</v>
      </c>
      <c r="K313">
        <v>200</v>
      </c>
      <c r="L313">
        <v>100</v>
      </c>
      <c r="M313">
        <v>100</v>
      </c>
      <c r="N313">
        <v>100</v>
      </c>
    </row>
    <row r="314" spans="2:14" x14ac:dyDescent="0.25">
      <c r="B314" t="s">
        <v>344</v>
      </c>
      <c r="C314">
        <v>200</v>
      </c>
      <c r="D314">
        <v>200</v>
      </c>
      <c r="E314">
        <v>200</v>
      </c>
      <c r="F314">
        <v>100</v>
      </c>
      <c r="G314">
        <v>100</v>
      </c>
      <c r="H314">
        <v>100</v>
      </c>
      <c r="I314">
        <v>100</v>
      </c>
      <c r="J314">
        <v>200</v>
      </c>
      <c r="K314">
        <v>200</v>
      </c>
      <c r="L314">
        <v>100</v>
      </c>
      <c r="M314">
        <v>100</v>
      </c>
      <c r="N314">
        <v>100</v>
      </c>
    </row>
    <row r="315" spans="2:14" x14ac:dyDescent="0.25">
      <c r="B315" t="s">
        <v>345</v>
      </c>
      <c r="C315">
        <v>200</v>
      </c>
      <c r="D315">
        <v>200</v>
      </c>
      <c r="E315">
        <v>300</v>
      </c>
      <c r="F315">
        <v>100</v>
      </c>
      <c r="G315">
        <v>100</v>
      </c>
      <c r="H315">
        <v>100</v>
      </c>
      <c r="I315">
        <v>100</v>
      </c>
      <c r="J315">
        <v>200</v>
      </c>
      <c r="K315">
        <v>200</v>
      </c>
      <c r="L315">
        <v>100</v>
      </c>
      <c r="M315">
        <v>200</v>
      </c>
      <c r="N315">
        <v>100</v>
      </c>
    </row>
    <row r="316" spans="2:14" x14ac:dyDescent="0.25">
      <c r="B316" t="s">
        <v>346</v>
      </c>
      <c r="C316">
        <v>200</v>
      </c>
      <c r="D316">
        <v>200</v>
      </c>
      <c r="E316">
        <v>100</v>
      </c>
      <c r="F316">
        <v>100</v>
      </c>
      <c r="G316">
        <v>100</v>
      </c>
      <c r="H316">
        <v>200</v>
      </c>
      <c r="I316">
        <v>100</v>
      </c>
      <c r="J316">
        <v>200</v>
      </c>
      <c r="K316">
        <v>100</v>
      </c>
      <c r="L316">
        <v>100</v>
      </c>
      <c r="M316">
        <v>200</v>
      </c>
      <c r="N316">
        <v>100</v>
      </c>
    </row>
    <row r="317" spans="2:14" x14ac:dyDescent="0.25">
      <c r="B317" t="s">
        <v>347</v>
      </c>
      <c r="C317">
        <v>200</v>
      </c>
      <c r="D317">
        <v>200</v>
      </c>
      <c r="E317">
        <v>100</v>
      </c>
      <c r="F317">
        <v>100</v>
      </c>
      <c r="G317">
        <v>100</v>
      </c>
      <c r="H317">
        <v>100</v>
      </c>
      <c r="I317">
        <v>100</v>
      </c>
      <c r="J317">
        <v>200</v>
      </c>
      <c r="K317">
        <v>100</v>
      </c>
      <c r="L317">
        <v>100</v>
      </c>
      <c r="M317">
        <v>100</v>
      </c>
      <c r="N317">
        <v>100</v>
      </c>
    </row>
    <row r="318" spans="2:14" x14ac:dyDescent="0.25">
      <c r="B318" t="s">
        <v>348</v>
      </c>
      <c r="C318">
        <v>200</v>
      </c>
      <c r="D318">
        <v>200</v>
      </c>
      <c r="E318">
        <v>100</v>
      </c>
      <c r="F318">
        <v>100</v>
      </c>
      <c r="G318">
        <v>100</v>
      </c>
      <c r="H318">
        <v>100</v>
      </c>
      <c r="I318">
        <v>100</v>
      </c>
      <c r="J318">
        <v>200</v>
      </c>
      <c r="K318">
        <v>100</v>
      </c>
      <c r="L318">
        <v>100</v>
      </c>
      <c r="M318">
        <v>100</v>
      </c>
      <c r="N318">
        <v>100</v>
      </c>
    </row>
    <row r="319" spans="2:14" x14ac:dyDescent="0.25">
      <c r="B319" t="s">
        <v>349</v>
      </c>
      <c r="C319">
        <v>200</v>
      </c>
      <c r="D319">
        <v>200</v>
      </c>
      <c r="E319">
        <v>100</v>
      </c>
      <c r="F319">
        <v>100</v>
      </c>
      <c r="G319">
        <v>100</v>
      </c>
      <c r="H319">
        <v>100</v>
      </c>
      <c r="I319">
        <v>100</v>
      </c>
      <c r="J319">
        <v>200</v>
      </c>
      <c r="K319">
        <v>100</v>
      </c>
      <c r="L319">
        <v>100</v>
      </c>
      <c r="M319">
        <v>100</v>
      </c>
      <c r="N319">
        <v>100</v>
      </c>
    </row>
    <row r="320" spans="2:14" x14ac:dyDescent="0.25">
      <c r="B320" t="s">
        <v>350</v>
      </c>
      <c r="C320">
        <v>200</v>
      </c>
      <c r="D320">
        <v>200</v>
      </c>
      <c r="E320">
        <v>100</v>
      </c>
      <c r="F320">
        <v>100</v>
      </c>
      <c r="G320">
        <v>100</v>
      </c>
      <c r="H320">
        <v>100</v>
      </c>
      <c r="I320">
        <v>100</v>
      </c>
      <c r="J320">
        <v>200</v>
      </c>
      <c r="K320">
        <v>100</v>
      </c>
      <c r="L320">
        <v>100</v>
      </c>
      <c r="M320">
        <v>100</v>
      </c>
      <c r="N320">
        <v>100</v>
      </c>
    </row>
    <row r="321" spans="2:14" x14ac:dyDescent="0.25">
      <c r="B321" t="s">
        <v>351</v>
      </c>
      <c r="C321">
        <v>200</v>
      </c>
      <c r="D321">
        <v>200</v>
      </c>
      <c r="E321">
        <v>100</v>
      </c>
      <c r="F321">
        <v>100</v>
      </c>
      <c r="G321">
        <v>100</v>
      </c>
      <c r="H321">
        <v>200</v>
      </c>
      <c r="I321">
        <v>100</v>
      </c>
      <c r="J321">
        <v>200</v>
      </c>
      <c r="K321">
        <v>200</v>
      </c>
      <c r="L321">
        <v>100</v>
      </c>
      <c r="M321">
        <v>200</v>
      </c>
      <c r="N321">
        <v>100</v>
      </c>
    </row>
    <row r="322" spans="2:14" x14ac:dyDescent="0.25">
      <c r="B322" t="s">
        <v>352</v>
      </c>
      <c r="C322">
        <v>200</v>
      </c>
      <c r="D322">
        <v>200</v>
      </c>
      <c r="E322">
        <v>300</v>
      </c>
      <c r="F322">
        <v>100</v>
      </c>
      <c r="G322">
        <v>100</v>
      </c>
      <c r="H322">
        <v>100</v>
      </c>
      <c r="I322">
        <v>100</v>
      </c>
      <c r="J322">
        <v>200</v>
      </c>
      <c r="K322">
        <v>200</v>
      </c>
      <c r="L322">
        <v>100</v>
      </c>
      <c r="M322">
        <v>200</v>
      </c>
      <c r="N322">
        <v>100</v>
      </c>
    </row>
    <row r="323" spans="2:14" x14ac:dyDescent="0.25">
      <c r="B323" t="s">
        <v>353</v>
      </c>
      <c r="C323">
        <v>200</v>
      </c>
      <c r="D323">
        <v>200</v>
      </c>
      <c r="E323">
        <v>300</v>
      </c>
      <c r="F323">
        <v>100</v>
      </c>
      <c r="G323">
        <v>100</v>
      </c>
      <c r="H323">
        <v>100</v>
      </c>
      <c r="I323">
        <v>100</v>
      </c>
      <c r="J323">
        <v>200</v>
      </c>
      <c r="K323">
        <v>200</v>
      </c>
      <c r="L323">
        <v>100</v>
      </c>
      <c r="M323">
        <v>200</v>
      </c>
      <c r="N323">
        <v>100</v>
      </c>
    </row>
    <row r="324" spans="2:14" x14ac:dyDescent="0.25">
      <c r="B324" t="s">
        <v>354</v>
      </c>
      <c r="C324">
        <v>200</v>
      </c>
      <c r="D324">
        <v>200</v>
      </c>
      <c r="E324">
        <v>200</v>
      </c>
      <c r="F324">
        <v>100</v>
      </c>
      <c r="G324">
        <v>100</v>
      </c>
      <c r="H324">
        <v>100</v>
      </c>
      <c r="I324">
        <v>100</v>
      </c>
      <c r="J324">
        <v>200</v>
      </c>
      <c r="K324">
        <v>100</v>
      </c>
      <c r="L324">
        <v>200</v>
      </c>
      <c r="M324">
        <v>200</v>
      </c>
      <c r="N324">
        <v>100</v>
      </c>
    </row>
    <row r="325" spans="2:14" x14ac:dyDescent="0.25">
      <c r="B325" t="s">
        <v>355</v>
      </c>
      <c r="C325">
        <v>200</v>
      </c>
      <c r="D325">
        <v>200</v>
      </c>
      <c r="E325">
        <v>100</v>
      </c>
      <c r="F325">
        <v>100</v>
      </c>
      <c r="G325">
        <v>100</v>
      </c>
      <c r="H325">
        <v>100</v>
      </c>
      <c r="I325">
        <v>100</v>
      </c>
      <c r="J325">
        <v>200</v>
      </c>
      <c r="K325">
        <v>200</v>
      </c>
      <c r="L325">
        <v>100</v>
      </c>
      <c r="M325">
        <v>200</v>
      </c>
      <c r="N325">
        <v>100</v>
      </c>
    </row>
    <row r="326" spans="2:14" x14ac:dyDescent="0.25">
      <c r="B326" t="s">
        <v>356</v>
      </c>
      <c r="C326">
        <v>200</v>
      </c>
      <c r="D326">
        <v>200</v>
      </c>
      <c r="E326">
        <v>200</v>
      </c>
      <c r="F326">
        <v>100</v>
      </c>
      <c r="G326">
        <v>100</v>
      </c>
      <c r="H326">
        <v>100</v>
      </c>
      <c r="I326">
        <v>100</v>
      </c>
      <c r="J326">
        <v>200</v>
      </c>
      <c r="K326">
        <v>200</v>
      </c>
      <c r="L326">
        <v>100</v>
      </c>
      <c r="M326">
        <v>200</v>
      </c>
      <c r="N326">
        <v>100</v>
      </c>
    </row>
    <row r="327" spans="2:14" x14ac:dyDescent="0.25">
      <c r="B327" t="s">
        <v>357</v>
      </c>
      <c r="C327">
        <v>200</v>
      </c>
      <c r="D327">
        <v>200</v>
      </c>
      <c r="E327">
        <v>100</v>
      </c>
      <c r="F327">
        <v>100</v>
      </c>
      <c r="G327">
        <v>100</v>
      </c>
      <c r="H327">
        <v>100</v>
      </c>
      <c r="I327">
        <v>100</v>
      </c>
      <c r="J327">
        <v>200</v>
      </c>
      <c r="K327">
        <v>200</v>
      </c>
      <c r="L327">
        <v>100</v>
      </c>
      <c r="M327">
        <v>200</v>
      </c>
      <c r="N327">
        <v>100</v>
      </c>
    </row>
    <row r="328" spans="2:14" x14ac:dyDescent="0.25">
      <c r="B328" t="s">
        <v>358</v>
      </c>
      <c r="C328">
        <v>200</v>
      </c>
      <c r="D328">
        <v>200</v>
      </c>
      <c r="E328">
        <v>100</v>
      </c>
      <c r="F328">
        <v>100</v>
      </c>
      <c r="G328">
        <v>100</v>
      </c>
      <c r="H328">
        <v>100</v>
      </c>
      <c r="I328">
        <v>100</v>
      </c>
      <c r="J328">
        <v>200</v>
      </c>
      <c r="K328">
        <v>200</v>
      </c>
      <c r="L328">
        <v>100</v>
      </c>
      <c r="M328">
        <v>100</v>
      </c>
      <c r="N328">
        <v>100</v>
      </c>
    </row>
    <row r="329" spans="2:14" x14ac:dyDescent="0.25">
      <c r="B329" t="s">
        <v>359</v>
      </c>
      <c r="C329">
        <v>200</v>
      </c>
      <c r="D329">
        <v>200</v>
      </c>
      <c r="E329">
        <v>100</v>
      </c>
      <c r="F329">
        <v>100</v>
      </c>
      <c r="G329">
        <v>100</v>
      </c>
      <c r="H329">
        <v>100</v>
      </c>
      <c r="I329">
        <v>100</v>
      </c>
      <c r="J329">
        <v>200</v>
      </c>
      <c r="K329">
        <v>200</v>
      </c>
      <c r="L329">
        <v>100</v>
      </c>
      <c r="M329">
        <v>100</v>
      </c>
      <c r="N329">
        <v>100</v>
      </c>
    </row>
    <row r="330" spans="2:14" x14ac:dyDescent="0.25">
      <c r="B330" t="s">
        <v>360</v>
      </c>
      <c r="C330">
        <v>200</v>
      </c>
      <c r="D330">
        <v>200</v>
      </c>
      <c r="E330">
        <v>100</v>
      </c>
      <c r="F330">
        <v>100</v>
      </c>
      <c r="G330">
        <v>100</v>
      </c>
      <c r="H330">
        <v>100</v>
      </c>
      <c r="I330">
        <v>100</v>
      </c>
      <c r="J330">
        <v>200</v>
      </c>
      <c r="K330">
        <v>100</v>
      </c>
      <c r="L330">
        <v>100</v>
      </c>
      <c r="M330">
        <v>100</v>
      </c>
      <c r="N330">
        <v>100</v>
      </c>
    </row>
    <row r="331" spans="2:14" x14ac:dyDescent="0.25">
      <c r="B331" t="s">
        <v>361</v>
      </c>
      <c r="C331">
        <v>200</v>
      </c>
      <c r="D331">
        <v>200</v>
      </c>
      <c r="E331">
        <v>100</v>
      </c>
      <c r="F331">
        <v>100</v>
      </c>
      <c r="G331">
        <v>100</v>
      </c>
      <c r="H331">
        <v>200</v>
      </c>
      <c r="I331">
        <v>100</v>
      </c>
      <c r="J331">
        <v>200</v>
      </c>
      <c r="K331">
        <v>100</v>
      </c>
      <c r="L331">
        <v>100</v>
      </c>
      <c r="M331">
        <v>100</v>
      </c>
      <c r="N331">
        <v>100</v>
      </c>
    </row>
    <row r="332" spans="2:14" x14ac:dyDescent="0.25">
      <c r="B332" t="s">
        <v>362</v>
      </c>
      <c r="C332">
        <v>200</v>
      </c>
      <c r="D332">
        <v>200</v>
      </c>
      <c r="E332">
        <v>100</v>
      </c>
      <c r="F332">
        <v>100</v>
      </c>
      <c r="G332">
        <v>100</v>
      </c>
      <c r="H332">
        <v>100</v>
      </c>
      <c r="I332">
        <v>100</v>
      </c>
      <c r="J332">
        <v>200</v>
      </c>
      <c r="K332">
        <v>100</v>
      </c>
      <c r="L332">
        <v>100</v>
      </c>
      <c r="M332">
        <v>100</v>
      </c>
      <c r="N332">
        <v>100</v>
      </c>
    </row>
    <row r="333" spans="2:14" x14ac:dyDescent="0.25">
      <c r="B333" t="s">
        <v>363</v>
      </c>
      <c r="C333">
        <v>200</v>
      </c>
      <c r="D333">
        <v>200</v>
      </c>
      <c r="E333">
        <v>100</v>
      </c>
      <c r="F333">
        <v>100</v>
      </c>
      <c r="G333">
        <v>100</v>
      </c>
      <c r="H333">
        <v>100</v>
      </c>
      <c r="I333">
        <v>100</v>
      </c>
      <c r="J333">
        <v>200</v>
      </c>
      <c r="K333">
        <v>100</v>
      </c>
      <c r="L333">
        <v>100</v>
      </c>
      <c r="M333">
        <v>100</v>
      </c>
      <c r="N333">
        <v>100</v>
      </c>
    </row>
    <row r="334" spans="2:14" x14ac:dyDescent="0.25">
      <c r="B334" t="s">
        <v>364</v>
      </c>
      <c r="C334">
        <v>200</v>
      </c>
      <c r="D334">
        <v>200</v>
      </c>
      <c r="E334">
        <v>100</v>
      </c>
      <c r="F334">
        <v>100</v>
      </c>
      <c r="G334">
        <v>100</v>
      </c>
      <c r="H334">
        <v>200</v>
      </c>
      <c r="I334">
        <v>100</v>
      </c>
      <c r="J334">
        <v>200</v>
      </c>
      <c r="K334">
        <v>200</v>
      </c>
      <c r="L334">
        <v>100</v>
      </c>
      <c r="M334">
        <v>100</v>
      </c>
      <c r="N334">
        <v>100</v>
      </c>
    </row>
    <row r="335" spans="2:14" x14ac:dyDescent="0.25">
      <c r="B335" t="s">
        <v>365</v>
      </c>
      <c r="C335">
        <v>200</v>
      </c>
      <c r="D335">
        <v>200</v>
      </c>
      <c r="E335">
        <v>300</v>
      </c>
      <c r="F335">
        <v>100</v>
      </c>
      <c r="G335">
        <v>100</v>
      </c>
      <c r="H335">
        <v>100</v>
      </c>
      <c r="I335">
        <v>100</v>
      </c>
      <c r="J335">
        <v>200</v>
      </c>
      <c r="K335">
        <v>200</v>
      </c>
      <c r="L335">
        <v>100</v>
      </c>
      <c r="M335">
        <v>200</v>
      </c>
      <c r="N335">
        <v>100</v>
      </c>
    </row>
    <row r="336" spans="2:14" x14ac:dyDescent="0.25">
      <c r="B336" t="s">
        <v>366</v>
      </c>
      <c r="C336">
        <v>200</v>
      </c>
      <c r="D336">
        <v>200</v>
      </c>
      <c r="E336">
        <v>300</v>
      </c>
      <c r="F336">
        <v>100</v>
      </c>
      <c r="G336">
        <v>100</v>
      </c>
      <c r="H336">
        <v>100</v>
      </c>
      <c r="I336">
        <v>100</v>
      </c>
      <c r="J336">
        <v>200</v>
      </c>
      <c r="K336">
        <v>200</v>
      </c>
      <c r="L336">
        <v>100</v>
      </c>
      <c r="M336">
        <v>200</v>
      </c>
      <c r="N336">
        <v>100</v>
      </c>
    </row>
    <row r="337" spans="2:14" x14ac:dyDescent="0.25">
      <c r="B337" t="s">
        <v>367</v>
      </c>
      <c r="C337">
        <v>200</v>
      </c>
      <c r="D337">
        <v>200</v>
      </c>
      <c r="E337">
        <v>300</v>
      </c>
      <c r="F337">
        <v>100</v>
      </c>
      <c r="G337">
        <v>100</v>
      </c>
      <c r="H337">
        <v>100</v>
      </c>
      <c r="I337">
        <v>100</v>
      </c>
      <c r="J337">
        <v>200</v>
      </c>
      <c r="K337">
        <v>200</v>
      </c>
      <c r="L337">
        <v>100</v>
      </c>
      <c r="M337">
        <v>200</v>
      </c>
      <c r="N337">
        <v>100</v>
      </c>
    </row>
    <row r="338" spans="2:14" x14ac:dyDescent="0.25">
      <c r="B338" t="s">
        <v>368</v>
      </c>
      <c r="C338">
        <v>200</v>
      </c>
      <c r="D338">
        <v>200</v>
      </c>
      <c r="E338">
        <v>100</v>
      </c>
      <c r="F338">
        <v>100</v>
      </c>
      <c r="G338">
        <v>100</v>
      </c>
      <c r="H338">
        <v>100</v>
      </c>
      <c r="I338">
        <v>100</v>
      </c>
      <c r="J338">
        <v>200</v>
      </c>
      <c r="K338">
        <v>200</v>
      </c>
      <c r="L338">
        <v>100</v>
      </c>
      <c r="M338">
        <v>100</v>
      </c>
      <c r="N338">
        <v>100</v>
      </c>
    </row>
    <row r="339" spans="2:14" x14ac:dyDescent="0.25">
      <c r="B339" t="s">
        <v>369</v>
      </c>
      <c r="C339">
        <v>200</v>
      </c>
      <c r="D339">
        <v>200</v>
      </c>
      <c r="E339">
        <v>200</v>
      </c>
      <c r="F339">
        <v>100</v>
      </c>
      <c r="G339">
        <v>100</v>
      </c>
      <c r="H339">
        <v>100</v>
      </c>
      <c r="I339">
        <v>100</v>
      </c>
      <c r="J339">
        <v>200</v>
      </c>
      <c r="K339">
        <v>100</v>
      </c>
      <c r="L339">
        <v>200</v>
      </c>
      <c r="M339">
        <v>100</v>
      </c>
      <c r="N339">
        <v>100</v>
      </c>
    </row>
    <row r="340" spans="2:14" x14ac:dyDescent="0.25">
      <c r="B340" t="s">
        <v>370</v>
      </c>
      <c r="C340">
        <v>200</v>
      </c>
      <c r="D340">
        <v>200</v>
      </c>
      <c r="E340">
        <v>100</v>
      </c>
      <c r="F340">
        <v>100</v>
      </c>
      <c r="G340">
        <v>100</v>
      </c>
      <c r="H340">
        <v>200</v>
      </c>
      <c r="I340">
        <v>100</v>
      </c>
      <c r="J340">
        <v>200</v>
      </c>
      <c r="K340">
        <v>100</v>
      </c>
      <c r="L340">
        <v>200</v>
      </c>
      <c r="M340">
        <v>100</v>
      </c>
      <c r="N340">
        <v>100</v>
      </c>
    </row>
    <row r="341" spans="2:14" x14ac:dyDescent="0.25">
      <c r="B341" t="s">
        <v>371</v>
      </c>
      <c r="C341">
        <v>200</v>
      </c>
      <c r="D341">
        <v>200</v>
      </c>
      <c r="E341">
        <v>100</v>
      </c>
      <c r="F341">
        <v>100</v>
      </c>
      <c r="G341">
        <v>100</v>
      </c>
      <c r="H341">
        <v>100</v>
      </c>
      <c r="I341">
        <v>100</v>
      </c>
      <c r="J341">
        <v>200</v>
      </c>
      <c r="K341">
        <v>100</v>
      </c>
      <c r="L341">
        <v>100</v>
      </c>
      <c r="M341">
        <v>100</v>
      </c>
      <c r="N341">
        <v>100</v>
      </c>
    </row>
    <row r="342" spans="2:14" x14ac:dyDescent="0.25">
      <c r="B342" t="s">
        <v>372</v>
      </c>
      <c r="C342">
        <v>200</v>
      </c>
      <c r="D342">
        <v>200</v>
      </c>
      <c r="E342">
        <v>100</v>
      </c>
      <c r="F342">
        <v>100</v>
      </c>
      <c r="G342">
        <v>100</v>
      </c>
      <c r="H342">
        <v>100</v>
      </c>
      <c r="I342">
        <v>100</v>
      </c>
      <c r="J342">
        <v>200</v>
      </c>
      <c r="K342">
        <v>100</v>
      </c>
      <c r="L342">
        <v>100</v>
      </c>
      <c r="M342">
        <v>100</v>
      </c>
      <c r="N342">
        <v>100</v>
      </c>
    </row>
    <row r="343" spans="2:14" x14ac:dyDescent="0.25">
      <c r="B343" t="s">
        <v>373</v>
      </c>
      <c r="C343">
        <v>200</v>
      </c>
      <c r="D343">
        <v>200</v>
      </c>
      <c r="E343">
        <v>100</v>
      </c>
      <c r="F343">
        <v>100</v>
      </c>
      <c r="G343">
        <v>100</v>
      </c>
      <c r="H343">
        <v>200</v>
      </c>
      <c r="I343">
        <v>100</v>
      </c>
      <c r="J343">
        <v>200</v>
      </c>
      <c r="K343">
        <v>100</v>
      </c>
      <c r="L343">
        <v>100</v>
      </c>
      <c r="M343">
        <v>100</v>
      </c>
      <c r="N343">
        <v>100</v>
      </c>
    </row>
    <row r="344" spans="2:14" x14ac:dyDescent="0.25">
      <c r="B344" t="s">
        <v>374</v>
      </c>
      <c r="C344">
        <v>200</v>
      </c>
      <c r="D344">
        <v>200</v>
      </c>
      <c r="E344">
        <v>100</v>
      </c>
      <c r="F344">
        <v>100</v>
      </c>
      <c r="G344">
        <v>100</v>
      </c>
      <c r="H344">
        <v>200</v>
      </c>
      <c r="I344">
        <v>100</v>
      </c>
      <c r="J344">
        <v>200</v>
      </c>
      <c r="K344">
        <v>100</v>
      </c>
      <c r="L344">
        <v>100</v>
      </c>
      <c r="M344">
        <v>100</v>
      </c>
      <c r="N344">
        <v>100</v>
      </c>
    </row>
    <row r="345" spans="2:14" x14ac:dyDescent="0.25">
      <c r="B345" t="s">
        <v>375</v>
      </c>
      <c r="C345">
        <v>200</v>
      </c>
      <c r="D345">
        <v>200</v>
      </c>
      <c r="E345">
        <v>100</v>
      </c>
      <c r="F345">
        <v>100</v>
      </c>
      <c r="G345">
        <v>100</v>
      </c>
      <c r="H345">
        <v>200</v>
      </c>
      <c r="I345">
        <v>100</v>
      </c>
      <c r="J345">
        <v>200</v>
      </c>
      <c r="K345">
        <v>200</v>
      </c>
      <c r="L345">
        <v>100</v>
      </c>
      <c r="M345">
        <v>200</v>
      </c>
      <c r="N345">
        <v>100</v>
      </c>
    </row>
    <row r="346" spans="2:14" x14ac:dyDescent="0.25">
      <c r="B346" t="s">
        <v>376</v>
      </c>
      <c r="C346">
        <v>200</v>
      </c>
      <c r="D346">
        <v>200</v>
      </c>
      <c r="E346">
        <v>100</v>
      </c>
      <c r="F346">
        <v>100</v>
      </c>
      <c r="G346">
        <v>100</v>
      </c>
      <c r="H346">
        <v>100</v>
      </c>
      <c r="I346">
        <v>100</v>
      </c>
      <c r="J346">
        <v>200</v>
      </c>
      <c r="K346">
        <v>200</v>
      </c>
      <c r="L346">
        <v>100</v>
      </c>
      <c r="M346">
        <v>200</v>
      </c>
      <c r="N346">
        <v>100</v>
      </c>
    </row>
    <row r="347" spans="2:14" x14ac:dyDescent="0.25">
      <c r="B347" t="s">
        <v>377</v>
      </c>
      <c r="C347">
        <v>200</v>
      </c>
      <c r="D347">
        <v>200</v>
      </c>
      <c r="E347">
        <v>100</v>
      </c>
      <c r="F347">
        <v>100</v>
      </c>
      <c r="G347">
        <v>100</v>
      </c>
      <c r="H347">
        <v>100</v>
      </c>
      <c r="I347">
        <v>100</v>
      </c>
      <c r="J347">
        <v>200</v>
      </c>
      <c r="K347">
        <v>200</v>
      </c>
      <c r="L347">
        <v>100</v>
      </c>
      <c r="M347">
        <v>200</v>
      </c>
      <c r="N347">
        <v>100</v>
      </c>
    </row>
    <row r="348" spans="2:14" x14ac:dyDescent="0.25">
      <c r="B348" t="s">
        <v>378</v>
      </c>
      <c r="C348">
        <v>200</v>
      </c>
      <c r="D348">
        <v>200</v>
      </c>
      <c r="E348">
        <v>300</v>
      </c>
      <c r="F348">
        <v>100</v>
      </c>
      <c r="G348">
        <v>100</v>
      </c>
      <c r="H348">
        <v>100</v>
      </c>
      <c r="I348">
        <v>100</v>
      </c>
      <c r="J348">
        <v>200</v>
      </c>
      <c r="K348">
        <v>200</v>
      </c>
      <c r="L348">
        <v>100</v>
      </c>
      <c r="M348">
        <v>100</v>
      </c>
      <c r="N348">
        <v>100</v>
      </c>
    </row>
    <row r="349" spans="2:14" x14ac:dyDescent="0.25">
      <c r="B349" t="s">
        <v>379</v>
      </c>
      <c r="C349">
        <v>200</v>
      </c>
      <c r="D349">
        <v>200</v>
      </c>
      <c r="E349">
        <v>300</v>
      </c>
      <c r="F349">
        <v>100</v>
      </c>
      <c r="G349">
        <v>100</v>
      </c>
      <c r="H349">
        <v>100</v>
      </c>
      <c r="I349">
        <v>100</v>
      </c>
      <c r="J349">
        <v>200</v>
      </c>
      <c r="K349">
        <v>200</v>
      </c>
      <c r="L349">
        <v>100</v>
      </c>
      <c r="M349">
        <v>100</v>
      </c>
      <c r="N349">
        <v>100</v>
      </c>
    </row>
    <row r="350" spans="2:14" x14ac:dyDescent="0.25">
      <c r="B350" t="s">
        <v>380</v>
      </c>
      <c r="C350">
        <v>200</v>
      </c>
      <c r="D350">
        <v>200</v>
      </c>
      <c r="E350">
        <v>300</v>
      </c>
      <c r="F350">
        <v>100</v>
      </c>
      <c r="G350">
        <v>100</v>
      </c>
      <c r="H350">
        <v>100</v>
      </c>
      <c r="I350">
        <v>100</v>
      </c>
      <c r="J350">
        <v>200</v>
      </c>
      <c r="K350">
        <v>100</v>
      </c>
      <c r="L350">
        <v>100</v>
      </c>
      <c r="M350">
        <v>100</v>
      </c>
      <c r="N350">
        <v>100</v>
      </c>
    </row>
    <row r="351" spans="2:14" x14ac:dyDescent="0.25">
      <c r="B351" t="s">
        <v>381</v>
      </c>
      <c r="C351">
        <v>200</v>
      </c>
      <c r="D351">
        <v>200</v>
      </c>
      <c r="E351">
        <v>300</v>
      </c>
      <c r="F351">
        <v>100</v>
      </c>
      <c r="G351">
        <v>100</v>
      </c>
      <c r="H351">
        <v>100</v>
      </c>
      <c r="I351">
        <v>100</v>
      </c>
      <c r="J351">
        <v>200</v>
      </c>
      <c r="K351">
        <v>200</v>
      </c>
      <c r="L351">
        <v>100</v>
      </c>
      <c r="M351">
        <v>100</v>
      </c>
      <c r="N351">
        <v>100</v>
      </c>
    </row>
    <row r="352" spans="2:14" x14ac:dyDescent="0.25">
      <c r="B352" t="s">
        <v>382</v>
      </c>
      <c r="C352">
        <v>200</v>
      </c>
      <c r="D352">
        <v>200</v>
      </c>
      <c r="E352">
        <v>100</v>
      </c>
      <c r="F352">
        <v>100</v>
      </c>
      <c r="G352">
        <v>100</v>
      </c>
      <c r="H352">
        <v>200</v>
      </c>
      <c r="I352">
        <v>100</v>
      </c>
      <c r="J352">
        <v>200</v>
      </c>
      <c r="K352">
        <v>200</v>
      </c>
      <c r="L352">
        <v>100</v>
      </c>
      <c r="M352">
        <v>100</v>
      </c>
      <c r="N352">
        <v>100</v>
      </c>
    </row>
    <row r="353" spans="2:14" x14ac:dyDescent="0.25">
      <c r="B353" t="s">
        <v>383</v>
      </c>
      <c r="C353">
        <v>200</v>
      </c>
      <c r="D353">
        <v>200</v>
      </c>
      <c r="E353">
        <v>100</v>
      </c>
      <c r="F353">
        <v>100</v>
      </c>
      <c r="G353">
        <v>100</v>
      </c>
      <c r="H353">
        <v>200</v>
      </c>
      <c r="I353">
        <v>100</v>
      </c>
      <c r="J353">
        <v>200</v>
      </c>
      <c r="K353">
        <v>100</v>
      </c>
      <c r="L353">
        <v>100</v>
      </c>
      <c r="M353">
        <v>100</v>
      </c>
      <c r="N353">
        <v>100</v>
      </c>
    </row>
    <row r="354" spans="2:14" x14ac:dyDescent="0.25">
      <c r="B354" t="s">
        <v>384</v>
      </c>
      <c r="C354">
        <v>200</v>
      </c>
      <c r="D354">
        <v>200</v>
      </c>
      <c r="E354">
        <v>100</v>
      </c>
      <c r="F354">
        <v>100</v>
      </c>
      <c r="G354">
        <v>100</v>
      </c>
      <c r="H354">
        <v>100</v>
      </c>
      <c r="I354">
        <v>100</v>
      </c>
      <c r="J354">
        <v>200</v>
      </c>
      <c r="K354">
        <v>100</v>
      </c>
      <c r="L354">
        <v>100</v>
      </c>
      <c r="M354">
        <v>100</v>
      </c>
      <c r="N354">
        <v>100</v>
      </c>
    </row>
    <row r="355" spans="2:14" x14ac:dyDescent="0.25">
      <c r="B355" t="s">
        <v>385</v>
      </c>
      <c r="C355">
        <v>200</v>
      </c>
      <c r="D355">
        <v>200</v>
      </c>
      <c r="E355">
        <v>100</v>
      </c>
      <c r="F355">
        <v>100</v>
      </c>
      <c r="G355">
        <v>100</v>
      </c>
      <c r="H355">
        <v>200</v>
      </c>
      <c r="I355">
        <v>100</v>
      </c>
      <c r="J355">
        <v>200</v>
      </c>
      <c r="K355">
        <v>100</v>
      </c>
      <c r="L355">
        <v>100</v>
      </c>
      <c r="M355">
        <v>200</v>
      </c>
      <c r="N355">
        <v>100</v>
      </c>
    </row>
    <row r="356" spans="2:14" x14ac:dyDescent="0.25">
      <c r="B356" t="s">
        <v>386</v>
      </c>
      <c r="C356">
        <v>200</v>
      </c>
      <c r="D356">
        <v>200</v>
      </c>
      <c r="E356">
        <v>100</v>
      </c>
      <c r="F356">
        <v>100</v>
      </c>
      <c r="G356">
        <v>100</v>
      </c>
      <c r="H356">
        <v>200</v>
      </c>
      <c r="I356">
        <v>100</v>
      </c>
      <c r="J356">
        <v>200</v>
      </c>
      <c r="K356">
        <v>100</v>
      </c>
      <c r="L356">
        <v>100</v>
      </c>
      <c r="M356">
        <v>200</v>
      </c>
      <c r="N356">
        <v>100</v>
      </c>
    </row>
    <row r="357" spans="2:14" x14ac:dyDescent="0.25">
      <c r="B357" t="s">
        <v>387</v>
      </c>
      <c r="C357">
        <v>200</v>
      </c>
      <c r="D357">
        <v>200</v>
      </c>
      <c r="E357">
        <v>100</v>
      </c>
      <c r="F357">
        <v>100</v>
      </c>
      <c r="G357">
        <v>100</v>
      </c>
      <c r="H357">
        <v>100</v>
      </c>
      <c r="I357">
        <v>100</v>
      </c>
      <c r="J357">
        <v>200</v>
      </c>
      <c r="K357">
        <v>100</v>
      </c>
      <c r="L357">
        <v>100</v>
      </c>
      <c r="M357">
        <v>100</v>
      </c>
      <c r="N357">
        <v>100</v>
      </c>
    </row>
    <row r="358" spans="2:14" x14ac:dyDescent="0.25">
      <c r="B358" t="s">
        <v>388</v>
      </c>
      <c r="C358">
        <v>200</v>
      </c>
      <c r="D358">
        <v>200</v>
      </c>
      <c r="E358">
        <v>100</v>
      </c>
      <c r="F358">
        <v>100</v>
      </c>
      <c r="G358">
        <v>100</v>
      </c>
      <c r="H358">
        <v>100</v>
      </c>
      <c r="I358">
        <v>100</v>
      </c>
      <c r="J358">
        <v>200</v>
      </c>
      <c r="K358">
        <v>200</v>
      </c>
      <c r="L358">
        <v>100</v>
      </c>
      <c r="M358">
        <v>100</v>
      </c>
      <c r="N358">
        <v>100</v>
      </c>
    </row>
    <row r="359" spans="2:14" x14ac:dyDescent="0.25">
      <c r="B359" t="s">
        <v>389</v>
      </c>
      <c r="C359">
        <v>200</v>
      </c>
      <c r="D359">
        <v>200</v>
      </c>
      <c r="E359">
        <v>100</v>
      </c>
      <c r="F359">
        <v>100</v>
      </c>
      <c r="G359">
        <v>100</v>
      </c>
      <c r="H359">
        <v>100</v>
      </c>
      <c r="I359">
        <v>100</v>
      </c>
      <c r="J359">
        <v>200</v>
      </c>
      <c r="K359">
        <v>200</v>
      </c>
      <c r="L359">
        <v>100</v>
      </c>
      <c r="M359">
        <v>100</v>
      </c>
      <c r="N359">
        <v>100</v>
      </c>
    </row>
    <row r="360" spans="2:14" x14ac:dyDescent="0.25">
      <c r="B360" t="s">
        <v>390</v>
      </c>
      <c r="C360">
        <v>200</v>
      </c>
      <c r="D360">
        <v>200</v>
      </c>
      <c r="E360">
        <v>100</v>
      </c>
      <c r="F360">
        <v>100</v>
      </c>
      <c r="G360">
        <v>100</v>
      </c>
      <c r="H360">
        <v>100</v>
      </c>
      <c r="I360">
        <v>100</v>
      </c>
      <c r="J360">
        <v>200</v>
      </c>
      <c r="K360">
        <v>100</v>
      </c>
      <c r="L360">
        <v>100</v>
      </c>
      <c r="M360">
        <v>100</v>
      </c>
      <c r="N360">
        <v>100</v>
      </c>
    </row>
    <row r="361" spans="2:14" x14ac:dyDescent="0.25">
      <c r="B361" t="s">
        <v>391</v>
      </c>
      <c r="C361">
        <v>100</v>
      </c>
      <c r="D361">
        <v>200</v>
      </c>
      <c r="E361">
        <v>100</v>
      </c>
      <c r="F361">
        <v>100</v>
      </c>
      <c r="G361">
        <v>100</v>
      </c>
      <c r="H361">
        <v>100</v>
      </c>
      <c r="I361">
        <v>100</v>
      </c>
      <c r="J361">
        <v>200</v>
      </c>
      <c r="K361">
        <v>100</v>
      </c>
      <c r="L361">
        <v>100</v>
      </c>
      <c r="M361">
        <v>100</v>
      </c>
      <c r="N361">
        <v>100</v>
      </c>
    </row>
    <row r="362" spans="2:14" x14ac:dyDescent="0.25">
      <c r="B362" t="s">
        <v>392</v>
      </c>
      <c r="C362">
        <v>200</v>
      </c>
      <c r="D362">
        <v>200</v>
      </c>
      <c r="E362">
        <v>300</v>
      </c>
      <c r="F362">
        <v>100</v>
      </c>
      <c r="G362">
        <v>100</v>
      </c>
      <c r="H362">
        <v>100</v>
      </c>
      <c r="I362">
        <v>100</v>
      </c>
      <c r="J362">
        <v>200</v>
      </c>
      <c r="K362">
        <v>100</v>
      </c>
      <c r="L362">
        <v>100</v>
      </c>
      <c r="M362">
        <v>100</v>
      </c>
      <c r="N362">
        <v>100</v>
      </c>
    </row>
    <row r="363" spans="2:14" x14ac:dyDescent="0.25">
      <c r="B363" t="s">
        <v>393</v>
      </c>
      <c r="C363">
        <v>200</v>
      </c>
      <c r="D363">
        <v>200</v>
      </c>
      <c r="E363">
        <v>100</v>
      </c>
      <c r="F363">
        <v>100</v>
      </c>
      <c r="G363">
        <v>100</v>
      </c>
      <c r="H363">
        <v>100</v>
      </c>
      <c r="I363">
        <v>100</v>
      </c>
      <c r="J363">
        <v>200</v>
      </c>
      <c r="K363">
        <v>200</v>
      </c>
      <c r="L363">
        <v>100</v>
      </c>
      <c r="M363">
        <v>100</v>
      </c>
      <c r="N363">
        <v>100</v>
      </c>
    </row>
    <row r="364" spans="2:14" x14ac:dyDescent="0.25">
      <c r="B364" t="s">
        <v>394</v>
      </c>
      <c r="C364">
        <v>200</v>
      </c>
      <c r="D364">
        <v>200</v>
      </c>
      <c r="E364">
        <v>100</v>
      </c>
      <c r="F364">
        <v>100</v>
      </c>
      <c r="G364">
        <v>100</v>
      </c>
      <c r="H364">
        <v>100</v>
      </c>
      <c r="I364">
        <v>100</v>
      </c>
      <c r="J364">
        <v>200</v>
      </c>
      <c r="K364">
        <v>100</v>
      </c>
      <c r="L364">
        <v>100</v>
      </c>
      <c r="M364">
        <v>100</v>
      </c>
      <c r="N364">
        <v>100</v>
      </c>
    </row>
    <row r="365" spans="2:14" x14ac:dyDescent="0.25">
      <c r="B365" t="s">
        <v>395</v>
      </c>
      <c r="C365">
        <v>200</v>
      </c>
      <c r="D365">
        <v>200</v>
      </c>
      <c r="E365">
        <v>100</v>
      </c>
      <c r="F365">
        <v>100</v>
      </c>
      <c r="G365">
        <v>100</v>
      </c>
      <c r="H365">
        <v>200</v>
      </c>
      <c r="I365">
        <v>100</v>
      </c>
      <c r="J365">
        <v>200</v>
      </c>
      <c r="K365">
        <v>100</v>
      </c>
      <c r="L365">
        <v>100</v>
      </c>
      <c r="M365">
        <v>100</v>
      </c>
      <c r="N365">
        <v>100</v>
      </c>
    </row>
    <row r="366" spans="2:14" x14ac:dyDescent="0.25">
      <c r="B366" t="s">
        <v>396</v>
      </c>
      <c r="C366">
        <v>200</v>
      </c>
      <c r="D366">
        <v>200</v>
      </c>
      <c r="E366">
        <v>100</v>
      </c>
      <c r="F366">
        <v>100</v>
      </c>
      <c r="G366">
        <v>100</v>
      </c>
      <c r="H366">
        <v>100</v>
      </c>
      <c r="I366">
        <v>100</v>
      </c>
      <c r="J366">
        <v>200</v>
      </c>
      <c r="K366">
        <v>100</v>
      </c>
      <c r="L366">
        <v>100</v>
      </c>
      <c r="M366">
        <v>100</v>
      </c>
      <c r="N366">
        <v>100</v>
      </c>
    </row>
    <row r="367" spans="2:14" x14ac:dyDescent="0.25">
      <c r="B367" t="s">
        <v>397</v>
      </c>
      <c r="C367">
        <v>200</v>
      </c>
      <c r="D367">
        <v>200</v>
      </c>
      <c r="E367">
        <v>100</v>
      </c>
      <c r="F367">
        <v>100</v>
      </c>
      <c r="G367">
        <v>100</v>
      </c>
      <c r="H367">
        <v>100</v>
      </c>
      <c r="I367">
        <v>100</v>
      </c>
      <c r="J367">
        <v>200</v>
      </c>
      <c r="K367">
        <v>100</v>
      </c>
      <c r="L367">
        <v>100</v>
      </c>
      <c r="M367">
        <v>200</v>
      </c>
      <c r="N367">
        <v>100</v>
      </c>
    </row>
    <row r="368" spans="2:14" x14ac:dyDescent="0.25">
      <c r="B368" t="s">
        <v>398</v>
      </c>
      <c r="C368">
        <v>200</v>
      </c>
      <c r="D368">
        <v>200</v>
      </c>
      <c r="E368">
        <v>100</v>
      </c>
      <c r="F368">
        <v>100</v>
      </c>
      <c r="G368">
        <v>100</v>
      </c>
      <c r="H368">
        <v>100</v>
      </c>
      <c r="I368">
        <v>100</v>
      </c>
      <c r="J368">
        <v>200</v>
      </c>
      <c r="K368">
        <v>100</v>
      </c>
      <c r="L368">
        <v>100</v>
      </c>
      <c r="M368">
        <v>100</v>
      </c>
      <c r="N368">
        <v>100</v>
      </c>
    </row>
    <row r="369" spans="2:14" x14ac:dyDescent="0.25">
      <c r="B369" t="s">
        <v>399</v>
      </c>
      <c r="C369">
        <v>200</v>
      </c>
      <c r="D369">
        <v>200</v>
      </c>
      <c r="E369">
        <v>100</v>
      </c>
      <c r="F369">
        <v>100</v>
      </c>
      <c r="G369">
        <v>100</v>
      </c>
      <c r="H369">
        <v>100</v>
      </c>
      <c r="I369">
        <v>100</v>
      </c>
      <c r="J369">
        <v>200</v>
      </c>
      <c r="K369">
        <v>100</v>
      </c>
      <c r="L369">
        <v>100</v>
      </c>
      <c r="M369">
        <v>200</v>
      </c>
      <c r="N369">
        <v>100</v>
      </c>
    </row>
    <row r="370" spans="2:14" x14ac:dyDescent="0.25">
      <c r="B370" t="s">
        <v>400</v>
      </c>
      <c r="C370">
        <v>200</v>
      </c>
      <c r="D370">
        <v>200</v>
      </c>
      <c r="E370">
        <v>100</v>
      </c>
      <c r="F370">
        <v>100</v>
      </c>
      <c r="G370">
        <v>100</v>
      </c>
      <c r="H370">
        <v>100</v>
      </c>
      <c r="I370">
        <v>100</v>
      </c>
      <c r="J370">
        <v>200</v>
      </c>
      <c r="K370">
        <v>100</v>
      </c>
      <c r="L370">
        <v>100</v>
      </c>
      <c r="M370">
        <v>100</v>
      </c>
      <c r="N370">
        <v>100</v>
      </c>
    </row>
    <row r="371" spans="2:14" x14ac:dyDescent="0.25">
      <c r="B371" t="s">
        <v>401</v>
      </c>
      <c r="C371">
        <v>200</v>
      </c>
      <c r="D371">
        <v>200</v>
      </c>
      <c r="E371">
        <v>100</v>
      </c>
      <c r="F371">
        <v>100</v>
      </c>
      <c r="G371">
        <v>100</v>
      </c>
      <c r="H371">
        <v>100</v>
      </c>
      <c r="I371">
        <v>100</v>
      </c>
      <c r="J371">
        <v>200</v>
      </c>
      <c r="K371">
        <v>200</v>
      </c>
      <c r="L371">
        <v>100</v>
      </c>
      <c r="M371">
        <v>100</v>
      </c>
      <c r="N371">
        <v>100</v>
      </c>
    </row>
    <row r="372" spans="2:14" x14ac:dyDescent="0.25">
      <c r="B372" t="s">
        <v>402</v>
      </c>
      <c r="C372">
        <v>200</v>
      </c>
      <c r="D372">
        <v>200</v>
      </c>
      <c r="E372">
        <v>100</v>
      </c>
      <c r="F372">
        <v>100</v>
      </c>
      <c r="G372">
        <v>100</v>
      </c>
      <c r="H372">
        <v>100</v>
      </c>
      <c r="I372">
        <v>100</v>
      </c>
      <c r="J372">
        <v>200</v>
      </c>
      <c r="K372">
        <v>200</v>
      </c>
      <c r="L372">
        <v>100</v>
      </c>
      <c r="M372">
        <v>100</v>
      </c>
      <c r="N372">
        <v>100</v>
      </c>
    </row>
    <row r="373" spans="2:14" x14ac:dyDescent="0.25">
      <c r="B373" t="s">
        <v>403</v>
      </c>
      <c r="C373">
        <v>200</v>
      </c>
      <c r="D373">
        <v>200</v>
      </c>
      <c r="E373">
        <v>100</v>
      </c>
      <c r="F373">
        <v>100</v>
      </c>
      <c r="G373">
        <v>100</v>
      </c>
      <c r="H373">
        <v>100</v>
      </c>
      <c r="I373">
        <v>100</v>
      </c>
      <c r="J373">
        <v>200</v>
      </c>
      <c r="K373">
        <v>100</v>
      </c>
      <c r="L373">
        <v>100</v>
      </c>
      <c r="M373">
        <v>100</v>
      </c>
      <c r="N373">
        <v>100</v>
      </c>
    </row>
    <row r="374" spans="2:14" x14ac:dyDescent="0.25">
      <c r="B374" t="s">
        <v>404</v>
      </c>
      <c r="C374">
        <v>200</v>
      </c>
      <c r="D374">
        <v>200</v>
      </c>
      <c r="E374">
        <v>100</v>
      </c>
      <c r="F374">
        <v>100</v>
      </c>
      <c r="G374">
        <v>100</v>
      </c>
      <c r="H374">
        <v>100</v>
      </c>
      <c r="I374">
        <v>100</v>
      </c>
      <c r="J374">
        <v>200</v>
      </c>
      <c r="K374">
        <v>100</v>
      </c>
      <c r="L374">
        <v>100</v>
      </c>
      <c r="M374">
        <v>100</v>
      </c>
      <c r="N374">
        <v>100</v>
      </c>
    </row>
    <row r="375" spans="2:14" x14ac:dyDescent="0.25">
      <c r="B375" t="s">
        <v>405</v>
      </c>
      <c r="C375">
        <v>200</v>
      </c>
      <c r="D375">
        <v>200</v>
      </c>
      <c r="E375">
        <v>100</v>
      </c>
      <c r="F375">
        <v>100</v>
      </c>
      <c r="G375">
        <v>100</v>
      </c>
      <c r="H375">
        <v>100</v>
      </c>
      <c r="I375">
        <v>100</v>
      </c>
      <c r="J375">
        <v>200</v>
      </c>
      <c r="K375">
        <v>100</v>
      </c>
      <c r="L375">
        <v>100</v>
      </c>
      <c r="M375">
        <v>100</v>
      </c>
      <c r="N375">
        <v>100</v>
      </c>
    </row>
    <row r="376" spans="2:14" x14ac:dyDescent="0.25">
      <c r="B376" t="s">
        <v>406</v>
      </c>
      <c r="C376">
        <v>200</v>
      </c>
      <c r="D376">
        <v>200</v>
      </c>
      <c r="E376">
        <v>100</v>
      </c>
      <c r="F376">
        <v>100</v>
      </c>
      <c r="G376">
        <v>100</v>
      </c>
      <c r="H376">
        <v>100</v>
      </c>
      <c r="I376">
        <v>100</v>
      </c>
      <c r="J376">
        <v>200</v>
      </c>
      <c r="K376">
        <v>100</v>
      </c>
      <c r="L376">
        <v>100</v>
      </c>
      <c r="M376">
        <v>100</v>
      </c>
      <c r="N376">
        <v>100</v>
      </c>
    </row>
    <row r="377" spans="2:14" x14ac:dyDescent="0.25">
      <c r="B377" t="s">
        <v>407</v>
      </c>
      <c r="C377">
        <v>200</v>
      </c>
      <c r="D377">
        <v>200</v>
      </c>
      <c r="E377">
        <v>100</v>
      </c>
      <c r="F377">
        <v>100</v>
      </c>
      <c r="G377">
        <v>100</v>
      </c>
      <c r="H377">
        <v>100</v>
      </c>
      <c r="I377">
        <v>100</v>
      </c>
      <c r="J377">
        <v>200</v>
      </c>
      <c r="K377">
        <v>100</v>
      </c>
      <c r="L377">
        <v>100</v>
      </c>
      <c r="M377">
        <v>100</v>
      </c>
      <c r="N377">
        <v>100</v>
      </c>
    </row>
    <row r="378" spans="2:14" x14ac:dyDescent="0.25">
      <c r="B378" t="s">
        <v>408</v>
      </c>
      <c r="C378">
        <v>200</v>
      </c>
      <c r="D378">
        <v>200</v>
      </c>
      <c r="E378">
        <v>100</v>
      </c>
      <c r="F378">
        <v>100</v>
      </c>
      <c r="G378">
        <v>100</v>
      </c>
      <c r="H378">
        <v>100</v>
      </c>
      <c r="I378">
        <v>100</v>
      </c>
      <c r="J378">
        <v>200</v>
      </c>
      <c r="K378">
        <v>100</v>
      </c>
      <c r="L378">
        <v>100</v>
      </c>
      <c r="M378">
        <v>100</v>
      </c>
      <c r="N378">
        <v>100</v>
      </c>
    </row>
    <row r="379" spans="2:14" x14ac:dyDescent="0.25">
      <c r="B379" t="s">
        <v>409</v>
      </c>
      <c r="C379">
        <v>200</v>
      </c>
      <c r="D379">
        <v>200</v>
      </c>
      <c r="E379">
        <v>100</v>
      </c>
      <c r="F379">
        <v>100</v>
      </c>
      <c r="G379">
        <v>100</v>
      </c>
      <c r="H379">
        <v>100</v>
      </c>
      <c r="I379">
        <v>100</v>
      </c>
      <c r="J379">
        <v>200</v>
      </c>
      <c r="K379">
        <v>100</v>
      </c>
      <c r="L379">
        <v>100</v>
      </c>
      <c r="M379">
        <v>100</v>
      </c>
      <c r="N379">
        <v>100</v>
      </c>
    </row>
    <row r="380" spans="2:14" x14ac:dyDescent="0.25">
      <c r="B380" t="s">
        <v>410</v>
      </c>
      <c r="C380">
        <v>200</v>
      </c>
      <c r="D380">
        <v>200</v>
      </c>
      <c r="E380">
        <v>100</v>
      </c>
      <c r="F380">
        <v>100</v>
      </c>
      <c r="G380">
        <v>100</v>
      </c>
      <c r="H380">
        <v>100</v>
      </c>
      <c r="I380">
        <v>100</v>
      </c>
      <c r="J380">
        <v>200</v>
      </c>
      <c r="K380">
        <v>100</v>
      </c>
      <c r="L380">
        <v>100</v>
      </c>
      <c r="M380">
        <v>100</v>
      </c>
      <c r="N380">
        <v>100</v>
      </c>
    </row>
    <row r="381" spans="2:14" x14ac:dyDescent="0.25">
      <c r="B381" t="s">
        <v>411</v>
      </c>
      <c r="C381">
        <v>200</v>
      </c>
      <c r="D381">
        <v>200</v>
      </c>
      <c r="E381">
        <v>100</v>
      </c>
      <c r="F381">
        <v>100</v>
      </c>
      <c r="G381">
        <v>100</v>
      </c>
      <c r="H381">
        <v>100</v>
      </c>
      <c r="I381">
        <v>100</v>
      </c>
      <c r="J381">
        <v>200</v>
      </c>
      <c r="K381">
        <v>100</v>
      </c>
      <c r="L381">
        <v>100</v>
      </c>
      <c r="M381">
        <v>200</v>
      </c>
      <c r="N381">
        <v>100</v>
      </c>
    </row>
    <row r="382" spans="2:14" x14ac:dyDescent="0.25">
      <c r="B382" t="s">
        <v>412</v>
      </c>
      <c r="C382">
        <v>200</v>
      </c>
      <c r="D382">
        <v>200</v>
      </c>
      <c r="E382">
        <v>100</v>
      </c>
      <c r="F382">
        <v>100</v>
      </c>
      <c r="G382">
        <v>100</v>
      </c>
      <c r="H382">
        <v>100</v>
      </c>
      <c r="I382">
        <v>100</v>
      </c>
      <c r="J382">
        <v>200</v>
      </c>
      <c r="K382">
        <v>100</v>
      </c>
      <c r="L382">
        <v>100</v>
      </c>
      <c r="M382">
        <v>100</v>
      </c>
      <c r="N382">
        <v>100</v>
      </c>
    </row>
    <row r="383" spans="2:14" x14ac:dyDescent="0.25">
      <c r="B383" t="s">
        <v>413</v>
      </c>
      <c r="C383">
        <v>200</v>
      </c>
      <c r="D383">
        <v>200</v>
      </c>
      <c r="E383">
        <v>300</v>
      </c>
      <c r="F383">
        <v>100</v>
      </c>
      <c r="G383">
        <v>100</v>
      </c>
      <c r="H383">
        <v>100</v>
      </c>
      <c r="I383">
        <v>100</v>
      </c>
      <c r="J383">
        <v>200</v>
      </c>
      <c r="K383">
        <v>200</v>
      </c>
      <c r="L383">
        <v>100</v>
      </c>
      <c r="M383">
        <v>200</v>
      </c>
      <c r="N383">
        <v>100</v>
      </c>
    </row>
    <row r="384" spans="2:14" x14ac:dyDescent="0.25">
      <c r="B384" t="s">
        <v>414</v>
      </c>
      <c r="C384">
        <v>100</v>
      </c>
      <c r="D384">
        <v>200</v>
      </c>
      <c r="E384">
        <v>100</v>
      </c>
      <c r="F384">
        <v>100</v>
      </c>
      <c r="G384">
        <v>100</v>
      </c>
      <c r="H384">
        <v>100</v>
      </c>
      <c r="I384">
        <v>100</v>
      </c>
      <c r="J384">
        <v>200</v>
      </c>
      <c r="K384">
        <v>100</v>
      </c>
      <c r="L384">
        <v>100</v>
      </c>
      <c r="M384">
        <v>100</v>
      </c>
      <c r="N384">
        <v>100</v>
      </c>
    </row>
    <row r="385" spans="2:14" x14ac:dyDescent="0.25">
      <c r="B385" t="s">
        <v>415</v>
      </c>
      <c r="C385">
        <v>200</v>
      </c>
      <c r="D385">
        <v>200</v>
      </c>
      <c r="E385">
        <v>300</v>
      </c>
      <c r="F385">
        <v>100</v>
      </c>
      <c r="G385">
        <v>100</v>
      </c>
      <c r="H385">
        <v>100</v>
      </c>
      <c r="I385">
        <v>100</v>
      </c>
      <c r="J385">
        <v>200</v>
      </c>
      <c r="K385">
        <v>200</v>
      </c>
      <c r="L385">
        <v>100</v>
      </c>
      <c r="M385">
        <v>100</v>
      </c>
      <c r="N385">
        <v>100</v>
      </c>
    </row>
    <row r="386" spans="2:14" x14ac:dyDescent="0.25">
      <c r="B386" t="s">
        <v>416</v>
      </c>
      <c r="C386">
        <v>200</v>
      </c>
      <c r="D386">
        <v>200</v>
      </c>
      <c r="E386">
        <v>300</v>
      </c>
      <c r="F386">
        <v>100</v>
      </c>
      <c r="G386">
        <v>100</v>
      </c>
      <c r="H386">
        <v>100</v>
      </c>
      <c r="I386">
        <v>100</v>
      </c>
      <c r="J386">
        <v>200</v>
      </c>
      <c r="K386">
        <v>100</v>
      </c>
      <c r="L386">
        <v>100</v>
      </c>
      <c r="M386">
        <v>200</v>
      </c>
      <c r="N386">
        <v>100</v>
      </c>
    </row>
    <row r="387" spans="2:14" x14ac:dyDescent="0.25">
      <c r="B387" t="s">
        <v>417</v>
      </c>
      <c r="C387">
        <v>200</v>
      </c>
      <c r="D387">
        <v>200</v>
      </c>
      <c r="E387">
        <v>100</v>
      </c>
      <c r="F387">
        <v>100</v>
      </c>
      <c r="G387">
        <v>100</v>
      </c>
      <c r="H387">
        <v>100</v>
      </c>
      <c r="I387">
        <v>100</v>
      </c>
      <c r="J387">
        <v>200</v>
      </c>
      <c r="K387">
        <v>100</v>
      </c>
      <c r="L387">
        <v>100</v>
      </c>
      <c r="M387">
        <v>100</v>
      </c>
      <c r="N387">
        <v>100</v>
      </c>
    </row>
    <row r="388" spans="2:14" x14ac:dyDescent="0.25">
      <c r="B388" t="s">
        <v>418</v>
      </c>
      <c r="C388">
        <v>200</v>
      </c>
      <c r="D388">
        <v>200</v>
      </c>
      <c r="E388">
        <v>100</v>
      </c>
      <c r="F388">
        <v>100</v>
      </c>
      <c r="G388">
        <v>100</v>
      </c>
      <c r="H388">
        <v>100</v>
      </c>
      <c r="I388">
        <v>100</v>
      </c>
      <c r="J388">
        <v>200</v>
      </c>
      <c r="K388">
        <v>100</v>
      </c>
      <c r="L388">
        <v>100</v>
      </c>
      <c r="M388">
        <v>100</v>
      </c>
      <c r="N388">
        <v>100</v>
      </c>
    </row>
    <row r="389" spans="2:14" x14ac:dyDescent="0.25">
      <c r="B389" t="s">
        <v>419</v>
      </c>
      <c r="C389">
        <v>200</v>
      </c>
      <c r="D389">
        <v>200</v>
      </c>
      <c r="E389">
        <v>100</v>
      </c>
      <c r="F389">
        <v>100</v>
      </c>
      <c r="G389">
        <v>100</v>
      </c>
      <c r="H389">
        <v>100</v>
      </c>
      <c r="I389">
        <v>100</v>
      </c>
      <c r="J389">
        <v>200</v>
      </c>
      <c r="K389">
        <v>100</v>
      </c>
      <c r="L389">
        <v>100</v>
      </c>
      <c r="M389">
        <v>100</v>
      </c>
      <c r="N389">
        <v>100</v>
      </c>
    </row>
    <row r="390" spans="2:14" x14ac:dyDescent="0.25">
      <c r="B390" t="s">
        <v>420</v>
      </c>
      <c r="C390">
        <v>200</v>
      </c>
      <c r="D390">
        <v>200</v>
      </c>
      <c r="E390">
        <v>100</v>
      </c>
      <c r="F390">
        <v>100</v>
      </c>
      <c r="G390">
        <v>100</v>
      </c>
      <c r="H390">
        <v>100</v>
      </c>
      <c r="I390">
        <v>100</v>
      </c>
      <c r="J390">
        <v>200</v>
      </c>
      <c r="K390">
        <v>100</v>
      </c>
      <c r="L390">
        <v>100</v>
      </c>
      <c r="M390">
        <v>100</v>
      </c>
      <c r="N390">
        <v>100</v>
      </c>
    </row>
    <row r="391" spans="2:14" x14ac:dyDescent="0.25">
      <c r="B391" t="s">
        <v>421</v>
      </c>
      <c r="C391">
        <v>200</v>
      </c>
      <c r="D391">
        <v>200</v>
      </c>
      <c r="E391">
        <v>100</v>
      </c>
      <c r="F391">
        <v>100</v>
      </c>
      <c r="G391">
        <v>100</v>
      </c>
      <c r="H391">
        <v>100</v>
      </c>
      <c r="I391">
        <v>100</v>
      </c>
      <c r="J391">
        <v>200</v>
      </c>
      <c r="K391">
        <v>100</v>
      </c>
      <c r="L391">
        <v>100</v>
      </c>
      <c r="M391">
        <v>100</v>
      </c>
      <c r="N391">
        <v>100</v>
      </c>
    </row>
    <row r="392" spans="2:14" x14ac:dyDescent="0.25">
      <c r="B392" t="s">
        <v>422</v>
      </c>
      <c r="C392">
        <v>200</v>
      </c>
      <c r="D392">
        <v>200</v>
      </c>
      <c r="E392">
        <v>100</v>
      </c>
      <c r="F392">
        <v>100</v>
      </c>
      <c r="G392">
        <v>100</v>
      </c>
      <c r="H392">
        <v>100</v>
      </c>
      <c r="I392">
        <v>100</v>
      </c>
      <c r="J392">
        <v>200</v>
      </c>
      <c r="K392">
        <v>100</v>
      </c>
      <c r="L392">
        <v>100</v>
      </c>
      <c r="M392">
        <v>100</v>
      </c>
      <c r="N392">
        <v>100</v>
      </c>
    </row>
    <row r="393" spans="2:14" x14ac:dyDescent="0.25">
      <c r="B393" t="s">
        <v>423</v>
      </c>
      <c r="C393">
        <v>200</v>
      </c>
      <c r="D393">
        <v>200</v>
      </c>
      <c r="E393">
        <v>100</v>
      </c>
      <c r="F393">
        <v>100</v>
      </c>
      <c r="G393">
        <v>100</v>
      </c>
      <c r="H393">
        <v>100</v>
      </c>
      <c r="I393">
        <v>100</v>
      </c>
      <c r="J393">
        <v>200</v>
      </c>
      <c r="K393">
        <v>100</v>
      </c>
      <c r="L393">
        <v>100</v>
      </c>
      <c r="M393">
        <v>100</v>
      </c>
      <c r="N393">
        <v>100</v>
      </c>
    </row>
    <row r="394" spans="2:14" x14ac:dyDescent="0.25">
      <c r="B394" t="s">
        <v>424</v>
      </c>
      <c r="C394">
        <v>200</v>
      </c>
      <c r="D394">
        <v>200</v>
      </c>
      <c r="E394">
        <v>100</v>
      </c>
      <c r="F394">
        <v>100</v>
      </c>
      <c r="G394">
        <v>100</v>
      </c>
      <c r="H394">
        <v>100</v>
      </c>
      <c r="I394">
        <v>100</v>
      </c>
      <c r="J394">
        <v>200</v>
      </c>
      <c r="K394">
        <v>100</v>
      </c>
      <c r="L394">
        <v>100</v>
      </c>
      <c r="M394">
        <v>100</v>
      </c>
      <c r="N394">
        <v>100</v>
      </c>
    </row>
    <row r="395" spans="2:14" x14ac:dyDescent="0.25">
      <c r="B395" t="s">
        <v>425</v>
      </c>
      <c r="C395">
        <v>200</v>
      </c>
      <c r="D395">
        <v>200</v>
      </c>
      <c r="E395">
        <v>100</v>
      </c>
      <c r="F395">
        <v>100</v>
      </c>
      <c r="G395">
        <v>100</v>
      </c>
      <c r="H395">
        <v>100</v>
      </c>
      <c r="I395">
        <v>100</v>
      </c>
      <c r="J395">
        <v>200</v>
      </c>
      <c r="K395">
        <v>100</v>
      </c>
      <c r="L395">
        <v>100</v>
      </c>
      <c r="M395">
        <v>200</v>
      </c>
      <c r="N395">
        <v>100</v>
      </c>
    </row>
    <row r="396" spans="2:14" x14ac:dyDescent="0.25">
      <c r="B396" t="s">
        <v>426</v>
      </c>
      <c r="C396">
        <v>200</v>
      </c>
      <c r="D396">
        <v>200</v>
      </c>
      <c r="E396">
        <v>100</v>
      </c>
      <c r="F396">
        <v>100</v>
      </c>
      <c r="G396">
        <v>100</v>
      </c>
      <c r="H396">
        <v>100</v>
      </c>
      <c r="I396">
        <v>100</v>
      </c>
      <c r="J396">
        <v>200</v>
      </c>
      <c r="K396">
        <v>100</v>
      </c>
      <c r="L396">
        <v>200</v>
      </c>
      <c r="M396">
        <v>200</v>
      </c>
      <c r="N396">
        <v>100</v>
      </c>
    </row>
    <row r="397" spans="2:14" x14ac:dyDescent="0.25">
      <c r="B397" t="s">
        <v>427</v>
      </c>
      <c r="C397">
        <v>100</v>
      </c>
      <c r="D397">
        <v>200</v>
      </c>
      <c r="E397">
        <v>100</v>
      </c>
      <c r="F397">
        <v>100</v>
      </c>
      <c r="G397">
        <v>100</v>
      </c>
      <c r="H397">
        <v>100</v>
      </c>
      <c r="I397">
        <v>100</v>
      </c>
      <c r="J397">
        <v>200</v>
      </c>
      <c r="K397">
        <v>200</v>
      </c>
      <c r="L397">
        <v>100</v>
      </c>
      <c r="M397">
        <v>200</v>
      </c>
      <c r="N397">
        <v>100</v>
      </c>
    </row>
    <row r="398" spans="2:14" x14ac:dyDescent="0.25">
      <c r="B398" t="s">
        <v>428</v>
      </c>
      <c r="C398">
        <v>200</v>
      </c>
      <c r="D398">
        <v>200</v>
      </c>
      <c r="E398">
        <v>100</v>
      </c>
      <c r="F398">
        <v>100</v>
      </c>
      <c r="G398">
        <v>100</v>
      </c>
      <c r="H398">
        <v>100</v>
      </c>
      <c r="I398">
        <v>100</v>
      </c>
      <c r="J398">
        <v>200</v>
      </c>
      <c r="K398">
        <v>200</v>
      </c>
      <c r="L398">
        <v>100</v>
      </c>
      <c r="M398">
        <v>100</v>
      </c>
      <c r="N398">
        <v>100</v>
      </c>
    </row>
    <row r="399" spans="2:14" x14ac:dyDescent="0.25">
      <c r="B399" t="s">
        <v>429</v>
      </c>
      <c r="C399">
        <v>200</v>
      </c>
      <c r="D399">
        <v>200</v>
      </c>
      <c r="E399">
        <v>100</v>
      </c>
      <c r="F399">
        <v>100</v>
      </c>
      <c r="G399">
        <v>100</v>
      </c>
      <c r="H399">
        <v>100</v>
      </c>
      <c r="I399">
        <v>100</v>
      </c>
      <c r="J399">
        <v>200</v>
      </c>
      <c r="K399">
        <v>100</v>
      </c>
      <c r="L399">
        <v>100</v>
      </c>
      <c r="M399">
        <v>100</v>
      </c>
      <c r="N399">
        <v>100</v>
      </c>
    </row>
    <row r="400" spans="2:14" x14ac:dyDescent="0.25">
      <c r="B400" t="s">
        <v>430</v>
      </c>
      <c r="C400">
        <v>200</v>
      </c>
      <c r="D400">
        <v>200</v>
      </c>
      <c r="E400">
        <v>100</v>
      </c>
      <c r="F400">
        <v>100</v>
      </c>
      <c r="G400">
        <v>100</v>
      </c>
      <c r="H400">
        <v>100</v>
      </c>
      <c r="I400">
        <v>100</v>
      </c>
      <c r="J400">
        <v>200</v>
      </c>
      <c r="K400">
        <v>200</v>
      </c>
      <c r="L400">
        <v>100</v>
      </c>
      <c r="M400">
        <v>200</v>
      </c>
      <c r="N400">
        <v>100</v>
      </c>
    </row>
    <row r="401" spans="2:14" x14ac:dyDescent="0.25">
      <c r="B401" t="s">
        <v>431</v>
      </c>
      <c r="C401">
        <v>200</v>
      </c>
      <c r="D401">
        <v>200</v>
      </c>
      <c r="E401">
        <v>100</v>
      </c>
      <c r="F401">
        <v>100</v>
      </c>
      <c r="G401">
        <v>100</v>
      </c>
      <c r="H401">
        <v>100</v>
      </c>
      <c r="I401">
        <v>100</v>
      </c>
      <c r="J401">
        <v>200</v>
      </c>
      <c r="K401">
        <v>100</v>
      </c>
      <c r="L401">
        <v>100</v>
      </c>
      <c r="M401">
        <v>200</v>
      </c>
      <c r="N401">
        <v>100</v>
      </c>
    </row>
    <row r="402" spans="2:14" x14ac:dyDescent="0.25">
      <c r="B402" t="s">
        <v>432</v>
      </c>
      <c r="C402">
        <v>200</v>
      </c>
      <c r="D402">
        <v>200</v>
      </c>
      <c r="E402">
        <v>100</v>
      </c>
      <c r="F402">
        <v>100</v>
      </c>
      <c r="G402">
        <v>100</v>
      </c>
      <c r="H402">
        <v>100</v>
      </c>
      <c r="I402">
        <v>100</v>
      </c>
      <c r="J402">
        <v>200</v>
      </c>
      <c r="K402">
        <v>100</v>
      </c>
      <c r="L402">
        <v>100</v>
      </c>
      <c r="M402">
        <v>100</v>
      </c>
      <c r="N402">
        <v>100</v>
      </c>
    </row>
    <row r="403" spans="2:14" x14ac:dyDescent="0.25">
      <c r="B403" t="s">
        <v>433</v>
      </c>
      <c r="C403">
        <v>200</v>
      </c>
      <c r="D403">
        <v>200</v>
      </c>
      <c r="E403">
        <v>100</v>
      </c>
      <c r="F403">
        <v>100</v>
      </c>
      <c r="G403">
        <v>100</v>
      </c>
      <c r="H403">
        <v>100</v>
      </c>
      <c r="I403">
        <v>100</v>
      </c>
      <c r="J403">
        <v>200</v>
      </c>
      <c r="K403">
        <v>100</v>
      </c>
      <c r="L403">
        <v>100</v>
      </c>
      <c r="M403">
        <v>200</v>
      </c>
      <c r="N403">
        <v>100</v>
      </c>
    </row>
    <row r="404" spans="2:14" x14ac:dyDescent="0.25">
      <c r="B404" t="s">
        <v>434</v>
      </c>
      <c r="C404">
        <v>200</v>
      </c>
      <c r="D404">
        <v>200</v>
      </c>
      <c r="E404">
        <v>100</v>
      </c>
      <c r="F404">
        <v>100</v>
      </c>
      <c r="G404">
        <v>100</v>
      </c>
      <c r="H404">
        <v>100</v>
      </c>
      <c r="I404">
        <v>100</v>
      </c>
      <c r="J404">
        <v>200</v>
      </c>
      <c r="K404">
        <v>100</v>
      </c>
      <c r="L404">
        <v>100</v>
      </c>
      <c r="M404">
        <v>200</v>
      </c>
      <c r="N404">
        <v>100</v>
      </c>
    </row>
    <row r="405" spans="2:14" x14ac:dyDescent="0.25">
      <c r="B405" t="s">
        <v>435</v>
      </c>
      <c r="C405">
        <v>200</v>
      </c>
      <c r="D405">
        <v>200</v>
      </c>
      <c r="E405">
        <v>100</v>
      </c>
      <c r="F405">
        <v>100</v>
      </c>
      <c r="G405">
        <v>100</v>
      </c>
      <c r="H405">
        <v>100</v>
      </c>
      <c r="I405">
        <v>100</v>
      </c>
      <c r="J405">
        <v>200</v>
      </c>
      <c r="K405">
        <v>100</v>
      </c>
      <c r="L405">
        <v>100</v>
      </c>
      <c r="M405">
        <v>200</v>
      </c>
      <c r="N405">
        <v>100</v>
      </c>
    </row>
    <row r="406" spans="2:14" x14ac:dyDescent="0.25">
      <c r="B406" t="s">
        <v>436</v>
      </c>
      <c r="C406">
        <v>200</v>
      </c>
      <c r="D406">
        <v>200</v>
      </c>
      <c r="E406">
        <v>100</v>
      </c>
      <c r="F406">
        <v>100</v>
      </c>
      <c r="G406">
        <v>100</v>
      </c>
      <c r="H406">
        <v>100</v>
      </c>
      <c r="I406">
        <v>100</v>
      </c>
      <c r="J406">
        <v>200</v>
      </c>
      <c r="K406">
        <v>100</v>
      </c>
      <c r="L406">
        <v>100</v>
      </c>
      <c r="M406">
        <v>200</v>
      </c>
      <c r="N406">
        <v>100</v>
      </c>
    </row>
    <row r="407" spans="2:14" x14ac:dyDescent="0.25">
      <c r="B407" t="s">
        <v>437</v>
      </c>
      <c r="C407">
        <v>200</v>
      </c>
      <c r="D407">
        <v>200</v>
      </c>
      <c r="E407">
        <v>300</v>
      </c>
      <c r="F407">
        <v>100</v>
      </c>
      <c r="G407">
        <v>100</v>
      </c>
      <c r="H407">
        <v>100</v>
      </c>
      <c r="I407">
        <v>100</v>
      </c>
      <c r="J407">
        <v>200</v>
      </c>
      <c r="K407">
        <v>200</v>
      </c>
      <c r="L407">
        <v>100</v>
      </c>
      <c r="M407">
        <v>200</v>
      </c>
      <c r="N407">
        <v>100</v>
      </c>
    </row>
    <row r="408" spans="2:14" x14ac:dyDescent="0.25">
      <c r="B408" t="s">
        <v>438</v>
      </c>
      <c r="C408">
        <v>200</v>
      </c>
      <c r="D408">
        <v>200</v>
      </c>
      <c r="E408">
        <v>300</v>
      </c>
      <c r="F408">
        <v>100</v>
      </c>
      <c r="G408">
        <v>100</v>
      </c>
      <c r="H408">
        <v>100</v>
      </c>
      <c r="I408">
        <v>100</v>
      </c>
      <c r="J408">
        <v>200</v>
      </c>
      <c r="K408">
        <v>200</v>
      </c>
      <c r="L408">
        <v>100</v>
      </c>
      <c r="M408">
        <v>200</v>
      </c>
      <c r="N408">
        <v>100</v>
      </c>
    </row>
    <row r="409" spans="2:14" x14ac:dyDescent="0.25">
      <c r="B409" t="s">
        <v>439</v>
      </c>
      <c r="C409">
        <v>200</v>
      </c>
      <c r="D409">
        <v>200</v>
      </c>
      <c r="E409">
        <v>200</v>
      </c>
      <c r="F409">
        <v>100</v>
      </c>
      <c r="G409">
        <v>100</v>
      </c>
      <c r="H409">
        <v>100</v>
      </c>
      <c r="I409">
        <v>100</v>
      </c>
      <c r="J409">
        <v>200</v>
      </c>
      <c r="K409">
        <v>200</v>
      </c>
      <c r="L409">
        <v>100</v>
      </c>
      <c r="M409">
        <v>200</v>
      </c>
      <c r="N409">
        <v>100</v>
      </c>
    </row>
    <row r="410" spans="2:14" x14ac:dyDescent="0.25">
      <c r="B410" t="s">
        <v>440</v>
      </c>
      <c r="C410">
        <v>200</v>
      </c>
      <c r="D410">
        <v>200</v>
      </c>
      <c r="E410">
        <v>200</v>
      </c>
      <c r="F410">
        <v>100</v>
      </c>
      <c r="G410">
        <v>100</v>
      </c>
      <c r="H410">
        <v>100</v>
      </c>
      <c r="I410">
        <v>100</v>
      </c>
      <c r="J410">
        <v>200</v>
      </c>
      <c r="K410">
        <v>200</v>
      </c>
      <c r="L410">
        <v>100</v>
      </c>
      <c r="M410">
        <v>200</v>
      </c>
      <c r="N410">
        <v>100</v>
      </c>
    </row>
    <row r="411" spans="2:14" x14ac:dyDescent="0.25">
      <c r="B411" t="s">
        <v>441</v>
      </c>
      <c r="C411">
        <v>200</v>
      </c>
      <c r="D411">
        <v>200</v>
      </c>
      <c r="E411">
        <v>200</v>
      </c>
      <c r="F411">
        <v>100</v>
      </c>
      <c r="G411">
        <v>100</v>
      </c>
      <c r="H411">
        <v>100</v>
      </c>
      <c r="I411">
        <v>100</v>
      </c>
      <c r="J411">
        <v>200</v>
      </c>
      <c r="K411">
        <v>100</v>
      </c>
      <c r="L411">
        <v>200</v>
      </c>
      <c r="M411">
        <v>200</v>
      </c>
      <c r="N411">
        <v>100</v>
      </c>
    </row>
    <row r="412" spans="2:14" x14ac:dyDescent="0.25">
      <c r="B412" t="s">
        <v>442</v>
      </c>
      <c r="C412">
        <v>200</v>
      </c>
      <c r="D412">
        <v>200</v>
      </c>
      <c r="E412">
        <v>100</v>
      </c>
      <c r="F412">
        <v>100</v>
      </c>
      <c r="G412">
        <v>100</v>
      </c>
      <c r="H412">
        <v>200</v>
      </c>
      <c r="I412">
        <v>100</v>
      </c>
      <c r="J412">
        <v>200</v>
      </c>
      <c r="K412">
        <v>100</v>
      </c>
      <c r="L412">
        <v>200</v>
      </c>
      <c r="M412">
        <v>200</v>
      </c>
      <c r="N412">
        <v>100</v>
      </c>
    </row>
    <row r="413" spans="2:14" x14ac:dyDescent="0.25">
      <c r="B413" t="s">
        <v>443</v>
      </c>
      <c r="C413">
        <v>200</v>
      </c>
      <c r="D413">
        <v>200</v>
      </c>
      <c r="E413">
        <v>100</v>
      </c>
      <c r="F413">
        <v>100</v>
      </c>
      <c r="G413">
        <v>100</v>
      </c>
      <c r="H413">
        <v>100</v>
      </c>
      <c r="I413">
        <v>100</v>
      </c>
      <c r="J413">
        <v>200</v>
      </c>
      <c r="K413">
        <v>100</v>
      </c>
      <c r="L413">
        <v>100</v>
      </c>
      <c r="M413">
        <v>200</v>
      </c>
      <c r="N413">
        <v>100</v>
      </c>
    </row>
    <row r="414" spans="2:14" x14ac:dyDescent="0.25">
      <c r="B414" t="s">
        <v>444</v>
      </c>
      <c r="C414">
        <v>200</v>
      </c>
      <c r="D414">
        <v>200</v>
      </c>
      <c r="E414">
        <v>100</v>
      </c>
      <c r="F414">
        <v>100</v>
      </c>
      <c r="G414">
        <v>100</v>
      </c>
      <c r="H414">
        <v>100</v>
      </c>
      <c r="I414">
        <v>100</v>
      </c>
      <c r="J414">
        <v>200</v>
      </c>
      <c r="K414">
        <v>100</v>
      </c>
      <c r="L414">
        <v>100</v>
      </c>
      <c r="M414">
        <v>100</v>
      </c>
      <c r="N414">
        <v>100</v>
      </c>
    </row>
    <row r="415" spans="2:14" x14ac:dyDescent="0.25">
      <c r="B415" t="s">
        <v>445</v>
      </c>
      <c r="C415">
        <v>200</v>
      </c>
      <c r="D415">
        <v>200</v>
      </c>
      <c r="E415">
        <v>100</v>
      </c>
      <c r="F415">
        <v>100</v>
      </c>
      <c r="G415">
        <v>100</v>
      </c>
      <c r="H415">
        <v>100</v>
      </c>
      <c r="I415">
        <v>100</v>
      </c>
      <c r="J415">
        <v>200</v>
      </c>
      <c r="K415">
        <v>100</v>
      </c>
      <c r="L415">
        <v>100</v>
      </c>
      <c r="M415">
        <v>100</v>
      </c>
      <c r="N415">
        <v>100</v>
      </c>
    </row>
    <row r="416" spans="2:14" x14ac:dyDescent="0.25">
      <c r="B416" t="s">
        <v>446</v>
      </c>
      <c r="C416">
        <v>200</v>
      </c>
      <c r="D416">
        <v>200</v>
      </c>
      <c r="E416">
        <v>100</v>
      </c>
      <c r="F416">
        <v>100</v>
      </c>
      <c r="G416">
        <v>100</v>
      </c>
      <c r="H416">
        <v>100</v>
      </c>
      <c r="I416">
        <v>100</v>
      </c>
      <c r="J416">
        <v>200</v>
      </c>
      <c r="K416">
        <v>200</v>
      </c>
      <c r="L416">
        <v>100</v>
      </c>
      <c r="M416">
        <v>200</v>
      </c>
      <c r="N416">
        <v>100</v>
      </c>
    </row>
    <row r="417" spans="2:14" x14ac:dyDescent="0.25">
      <c r="B417" t="s">
        <v>447</v>
      </c>
      <c r="C417">
        <v>200</v>
      </c>
      <c r="D417">
        <v>200</v>
      </c>
      <c r="E417">
        <v>100</v>
      </c>
      <c r="F417">
        <v>100</v>
      </c>
      <c r="G417">
        <v>100</v>
      </c>
      <c r="H417">
        <v>100</v>
      </c>
      <c r="I417">
        <v>100</v>
      </c>
      <c r="J417">
        <v>200</v>
      </c>
      <c r="K417">
        <v>200</v>
      </c>
      <c r="L417">
        <v>100</v>
      </c>
      <c r="M417">
        <v>100</v>
      </c>
      <c r="N417">
        <v>100</v>
      </c>
    </row>
    <row r="418" spans="2:14" x14ac:dyDescent="0.25">
      <c r="B418" t="s">
        <v>448</v>
      </c>
      <c r="C418">
        <v>200</v>
      </c>
      <c r="D418">
        <v>200</v>
      </c>
      <c r="E418">
        <v>300</v>
      </c>
      <c r="F418">
        <v>100</v>
      </c>
      <c r="G418">
        <v>100</v>
      </c>
      <c r="H418">
        <v>100</v>
      </c>
      <c r="I418">
        <v>100</v>
      </c>
      <c r="J418">
        <v>200</v>
      </c>
      <c r="K418">
        <v>200</v>
      </c>
      <c r="L418">
        <v>100</v>
      </c>
      <c r="M418">
        <v>200</v>
      </c>
      <c r="N418">
        <v>100</v>
      </c>
    </row>
    <row r="419" spans="2:14" x14ac:dyDescent="0.25">
      <c r="B419" t="s">
        <v>449</v>
      </c>
      <c r="C419">
        <v>200</v>
      </c>
      <c r="D419">
        <v>200</v>
      </c>
      <c r="E419">
        <v>100</v>
      </c>
      <c r="F419">
        <v>100</v>
      </c>
      <c r="G419">
        <v>100</v>
      </c>
      <c r="H419">
        <v>100</v>
      </c>
      <c r="I419">
        <v>100</v>
      </c>
      <c r="J419">
        <v>200</v>
      </c>
      <c r="K419">
        <v>200</v>
      </c>
      <c r="L419">
        <v>100</v>
      </c>
      <c r="M419">
        <v>100</v>
      </c>
      <c r="N419">
        <v>100</v>
      </c>
    </row>
    <row r="420" spans="2:14" x14ac:dyDescent="0.25">
      <c r="B420" t="s">
        <v>450</v>
      </c>
      <c r="C420">
        <v>100</v>
      </c>
      <c r="D420">
        <v>200</v>
      </c>
      <c r="E420">
        <v>100</v>
      </c>
      <c r="F420">
        <v>100</v>
      </c>
      <c r="G420">
        <v>100</v>
      </c>
      <c r="H420">
        <v>100</v>
      </c>
      <c r="I420">
        <v>100</v>
      </c>
      <c r="J420">
        <v>200</v>
      </c>
      <c r="K420">
        <v>100</v>
      </c>
      <c r="L420">
        <v>100</v>
      </c>
      <c r="M420">
        <v>100</v>
      </c>
      <c r="N420">
        <v>100</v>
      </c>
    </row>
    <row r="421" spans="2:14" x14ac:dyDescent="0.25">
      <c r="B421" t="s">
        <v>451</v>
      </c>
      <c r="C421">
        <v>100</v>
      </c>
      <c r="D421">
        <v>200</v>
      </c>
      <c r="E421">
        <v>100</v>
      </c>
      <c r="F421">
        <v>100</v>
      </c>
      <c r="G421">
        <v>100</v>
      </c>
      <c r="H421">
        <v>100</v>
      </c>
      <c r="I421">
        <v>100</v>
      </c>
      <c r="J421">
        <v>200</v>
      </c>
      <c r="K421">
        <v>100</v>
      </c>
      <c r="L421">
        <v>100</v>
      </c>
      <c r="M421">
        <v>100</v>
      </c>
      <c r="N421">
        <v>100</v>
      </c>
    </row>
    <row r="422" spans="2:14" x14ac:dyDescent="0.25">
      <c r="B422" t="s">
        <v>452</v>
      </c>
      <c r="C422">
        <v>200</v>
      </c>
      <c r="D422">
        <v>200</v>
      </c>
      <c r="E422">
        <v>300</v>
      </c>
      <c r="F422">
        <v>100</v>
      </c>
      <c r="G422">
        <v>100</v>
      </c>
      <c r="H422">
        <v>100</v>
      </c>
      <c r="I422">
        <v>100</v>
      </c>
      <c r="J422">
        <v>200</v>
      </c>
      <c r="K422">
        <v>100</v>
      </c>
      <c r="L422">
        <v>100</v>
      </c>
      <c r="M422">
        <v>100</v>
      </c>
      <c r="N422">
        <v>100</v>
      </c>
    </row>
    <row r="423" spans="2:14" x14ac:dyDescent="0.25">
      <c r="B423" t="s">
        <v>453</v>
      </c>
      <c r="C423">
        <v>200</v>
      </c>
      <c r="D423">
        <v>200</v>
      </c>
      <c r="E423">
        <v>300</v>
      </c>
      <c r="F423">
        <v>100</v>
      </c>
      <c r="G423">
        <v>100</v>
      </c>
      <c r="H423">
        <v>100</v>
      </c>
      <c r="I423">
        <v>100</v>
      </c>
      <c r="J423">
        <v>200</v>
      </c>
      <c r="K423">
        <v>100</v>
      </c>
      <c r="L423">
        <v>100</v>
      </c>
      <c r="M423">
        <v>100</v>
      </c>
      <c r="N423">
        <v>100</v>
      </c>
    </row>
    <row r="424" spans="2:14" x14ac:dyDescent="0.25">
      <c r="B424" t="s">
        <v>454</v>
      </c>
      <c r="C424">
        <v>200</v>
      </c>
      <c r="D424">
        <v>200</v>
      </c>
      <c r="E424">
        <v>100</v>
      </c>
      <c r="F424">
        <v>100</v>
      </c>
      <c r="G424">
        <v>100</v>
      </c>
      <c r="H424">
        <v>100</v>
      </c>
      <c r="I424">
        <v>100</v>
      </c>
      <c r="J424">
        <v>200</v>
      </c>
      <c r="K424">
        <v>100</v>
      </c>
      <c r="L424">
        <v>100</v>
      </c>
      <c r="M424">
        <v>100</v>
      </c>
      <c r="N424">
        <v>100</v>
      </c>
    </row>
    <row r="425" spans="2:14" x14ac:dyDescent="0.25">
      <c r="B425" t="s">
        <v>455</v>
      </c>
      <c r="C425">
        <v>200</v>
      </c>
      <c r="D425">
        <v>200</v>
      </c>
      <c r="E425">
        <v>100</v>
      </c>
      <c r="F425">
        <v>100</v>
      </c>
      <c r="G425">
        <v>100</v>
      </c>
      <c r="H425">
        <v>200</v>
      </c>
      <c r="I425">
        <v>100</v>
      </c>
      <c r="J425">
        <v>200</v>
      </c>
      <c r="K425">
        <v>100</v>
      </c>
      <c r="L425">
        <v>100</v>
      </c>
      <c r="M425">
        <v>100</v>
      </c>
      <c r="N425">
        <v>100</v>
      </c>
    </row>
    <row r="426" spans="2:14" x14ac:dyDescent="0.25">
      <c r="B426" t="s">
        <v>456</v>
      </c>
      <c r="C426">
        <v>200</v>
      </c>
      <c r="D426">
        <v>200</v>
      </c>
      <c r="E426">
        <v>100</v>
      </c>
      <c r="F426">
        <v>100</v>
      </c>
      <c r="G426">
        <v>100</v>
      </c>
      <c r="H426">
        <v>200</v>
      </c>
      <c r="I426">
        <v>100</v>
      </c>
      <c r="J426">
        <v>200</v>
      </c>
      <c r="K426">
        <v>100</v>
      </c>
      <c r="L426">
        <v>100</v>
      </c>
      <c r="M426">
        <v>100</v>
      </c>
      <c r="N426">
        <v>100</v>
      </c>
    </row>
    <row r="427" spans="2:14" x14ac:dyDescent="0.25">
      <c r="B427" t="s">
        <v>457</v>
      </c>
      <c r="C427">
        <v>200</v>
      </c>
      <c r="D427">
        <v>200</v>
      </c>
      <c r="E427">
        <v>100</v>
      </c>
      <c r="F427">
        <v>100</v>
      </c>
      <c r="G427">
        <v>100</v>
      </c>
      <c r="H427">
        <v>100</v>
      </c>
      <c r="I427">
        <v>100</v>
      </c>
      <c r="J427">
        <v>200</v>
      </c>
      <c r="K427">
        <v>100</v>
      </c>
      <c r="L427">
        <v>100</v>
      </c>
      <c r="M427">
        <v>100</v>
      </c>
      <c r="N427">
        <v>100</v>
      </c>
    </row>
    <row r="428" spans="2:14" x14ac:dyDescent="0.25">
      <c r="B428" t="s">
        <v>458</v>
      </c>
      <c r="C428">
        <v>200</v>
      </c>
      <c r="D428">
        <v>200</v>
      </c>
      <c r="E428">
        <v>100</v>
      </c>
      <c r="F428">
        <v>100</v>
      </c>
      <c r="G428">
        <v>100</v>
      </c>
      <c r="H428">
        <v>100</v>
      </c>
      <c r="I428">
        <v>100</v>
      </c>
      <c r="J428">
        <v>200</v>
      </c>
      <c r="K428">
        <v>100</v>
      </c>
      <c r="L428">
        <v>100</v>
      </c>
      <c r="M428">
        <v>100</v>
      </c>
      <c r="N428">
        <v>100</v>
      </c>
    </row>
    <row r="429" spans="2:14" x14ac:dyDescent="0.25">
      <c r="B429" t="s">
        <v>459</v>
      </c>
      <c r="C429">
        <v>200</v>
      </c>
      <c r="D429">
        <v>200</v>
      </c>
      <c r="E429">
        <v>100</v>
      </c>
      <c r="F429">
        <v>100</v>
      </c>
      <c r="G429">
        <v>100</v>
      </c>
      <c r="H429">
        <v>100</v>
      </c>
      <c r="I429">
        <v>100</v>
      </c>
      <c r="J429">
        <v>200</v>
      </c>
      <c r="K429">
        <v>100</v>
      </c>
      <c r="L429">
        <v>100</v>
      </c>
      <c r="M429">
        <v>100</v>
      </c>
      <c r="N429">
        <v>100</v>
      </c>
    </row>
    <row r="430" spans="2:14" x14ac:dyDescent="0.25">
      <c r="B430" t="s">
        <v>460</v>
      </c>
      <c r="C430">
        <v>200</v>
      </c>
      <c r="D430">
        <v>200</v>
      </c>
      <c r="E430">
        <v>100</v>
      </c>
      <c r="F430">
        <v>100</v>
      </c>
      <c r="G430">
        <v>100</v>
      </c>
      <c r="H430">
        <v>100</v>
      </c>
      <c r="I430">
        <v>100</v>
      </c>
      <c r="J430">
        <v>200</v>
      </c>
      <c r="K430">
        <v>100</v>
      </c>
      <c r="L430">
        <v>100</v>
      </c>
      <c r="M430">
        <v>100</v>
      </c>
      <c r="N430">
        <v>100</v>
      </c>
    </row>
    <row r="431" spans="2:14" x14ac:dyDescent="0.25">
      <c r="B431" t="s">
        <v>461</v>
      </c>
      <c r="C431">
        <v>200</v>
      </c>
      <c r="D431">
        <v>200</v>
      </c>
      <c r="E431">
        <v>100</v>
      </c>
      <c r="F431">
        <v>100</v>
      </c>
      <c r="G431">
        <v>100</v>
      </c>
      <c r="H431">
        <v>100</v>
      </c>
      <c r="I431">
        <v>100</v>
      </c>
      <c r="J431">
        <v>200</v>
      </c>
      <c r="K431">
        <v>100</v>
      </c>
      <c r="L431">
        <v>100</v>
      </c>
      <c r="M431">
        <v>100</v>
      </c>
      <c r="N431">
        <v>100</v>
      </c>
    </row>
    <row r="432" spans="2:14" x14ac:dyDescent="0.25">
      <c r="B432" t="s">
        <v>462</v>
      </c>
      <c r="C432">
        <v>200</v>
      </c>
      <c r="D432">
        <v>200</v>
      </c>
      <c r="E432">
        <v>300</v>
      </c>
      <c r="F432">
        <v>100</v>
      </c>
      <c r="G432">
        <v>100</v>
      </c>
      <c r="H432">
        <v>100</v>
      </c>
      <c r="I432">
        <v>100</v>
      </c>
      <c r="J432">
        <v>200</v>
      </c>
      <c r="K432">
        <v>200</v>
      </c>
      <c r="L432">
        <v>100</v>
      </c>
      <c r="M432">
        <v>200</v>
      </c>
      <c r="N432">
        <v>100</v>
      </c>
    </row>
    <row r="433" spans="2:14" x14ac:dyDescent="0.25">
      <c r="B433" t="s">
        <v>463</v>
      </c>
      <c r="C433">
        <v>200</v>
      </c>
      <c r="D433">
        <v>200</v>
      </c>
      <c r="E433">
        <v>300</v>
      </c>
      <c r="F433">
        <v>100</v>
      </c>
      <c r="G433">
        <v>100</v>
      </c>
      <c r="H433">
        <v>100</v>
      </c>
      <c r="I433">
        <v>100</v>
      </c>
      <c r="J433">
        <v>200</v>
      </c>
      <c r="K433">
        <v>100</v>
      </c>
      <c r="L433">
        <v>200</v>
      </c>
      <c r="M433">
        <v>100</v>
      </c>
      <c r="N433">
        <v>100</v>
      </c>
    </row>
    <row r="434" spans="2:14" x14ac:dyDescent="0.25">
      <c r="B434" t="s">
        <v>464</v>
      </c>
      <c r="C434">
        <v>200</v>
      </c>
      <c r="D434">
        <v>200</v>
      </c>
      <c r="E434">
        <v>100</v>
      </c>
      <c r="F434">
        <v>100</v>
      </c>
      <c r="G434">
        <v>100</v>
      </c>
      <c r="H434">
        <v>100</v>
      </c>
      <c r="I434">
        <v>100</v>
      </c>
      <c r="J434">
        <v>200</v>
      </c>
      <c r="K434">
        <v>200</v>
      </c>
      <c r="L434">
        <v>100</v>
      </c>
      <c r="M434">
        <v>100</v>
      </c>
      <c r="N434">
        <v>100</v>
      </c>
    </row>
    <row r="435" spans="2:14" x14ac:dyDescent="0.25">
      <c r="B435" t="s">
        <v>465</v>
      </c>
      <c r="C435">
        <v>200</v>
      </c>
      <c r="D435">
        <v>200</v>
      </c>
      <c r="E435">
        <v>300</v>
      </c>
      <c r="F435">
        <v>100</v>
      </c>
      <c r="G435">
        <v>100</v>
      </c>
      <c r="H435">
        <v>100</v>
      </c>
      <c r="I435">
        <v>100</v>
      </c>
      <c r="J435">
        <v>200</v>
      </c>
      <c r="K435">
        <v>200</v>
      </c>
      <c r="L435">
        <v>100</v>
      </c>
      <c r="M435">
        <v>200</v>
      </c>
      <c r="N435">
        <v>100</v>
      </c>
    </row>
    <row r="436" spans="2:14" x14ac:dyDescent="0.25">
      <c r="B436" t="s">
        <v>466</v>
      </c>
      <c r="C436">
        <v>200</v>
      </c>
      <c r="D436">
        <v>200</v>
      </c>
      <c r="E436">
        <v>100</v>
      </c>
      <c r="F436">
        <v>100</v>
      </c>
      <c r="G436">
        <v>100</v>
      </c>
      <c r="H436">
        <v>100</v>
      </c>
      <c r="I436">
        <v>100</v>
      </c>
      <c r="J436">
        <v>200</v>
      </c>
      <c r="K436">
        <v>200</v>
      </c>
      <c r="L436">
        <v>100</v>
      </c>
      <c r="M436">
        <v>100</v>
      </c>
      <c r="N436">
        <v>100</v>
      </c>
    </row>
    <row r="437" spans="2:14" x14ac:dyDescent="0.25">
      <c r="B437" t="s">
        <v>467</v>
      </c>
      <c r="C437">
        <v>200</v>
      </c>
      <c r="D437">
        <v>200</v>
      </c>
      <c r="E437">
        <v>100</v>
      </c>
      <c r="F437">
        <v>100</v>
      </c>
      <c r="G437">
        <v>100</v>
      </c>
      <c r="H437">
        <v>200</v>
      </c>
      <c r="I437">
        <v>100</v>
      </c>
      <c r="J437">
        <v>200</v>
      </c>
      <c r="K437">
        <v>100</v>
      </c>
      <c r="L437">
        <v>100</v>
      </c>
      <c r="M437">
        <v>100</v>
      </c>
      <c r="N437">
        <v>100</v>
      </c>
    </row>
    <row r="438" spans="2:14" x14ac:dyDescent="0.25">
      <c r="B438" t="s">
        <v>468</v>
      </c>
      <c r="C438">
        <v>200</v>
      </c>
      <c r="D438">
        <v>200</v>
      </c>
      <c r="E438">
        <v>100</v>
      </c>
      <c r="F438">
        <v>100</v>
      </c>
      <c r="G438">
        <v>100</v>
      </c>
      <c r="H438">
        <v>100</v>
      </c>
      <c r="I438">
        <v>100</v>
      </c>
      <c r="J438">
        <v>200</v>
      </c>
      <c r="K438">
        <v>100</v>
      </c>
      <c r="L438">
        <v>100</v>
      </c>
      <c r="M438">
        <v>100</v>
      </c>
      <c r="N438">
        <v>100</v>
      </c>
    </row>
    <row r="439" spans="2:14" x14ac:dyDescent="0.25">
      <c r="B439" t="s">
        <v>469</v>
      </c>
      <c r="C439">
        <v>200</v>
      </c>
      <c r="D439">
        <v>200</v>
      </c>
      <c r="E439">
        <v>100</v>
      </c>
      <c r="F439">
        <v>100</v>
      </c>
      <c r="G439">
        <v>100</v>
      </c>
      <c r="H439">
        <v>200</v>
      </c>
      <c r="I439">
        <v>100</v>
      </c>
      <c r="J439">
        <v>200</v>
      </c>
      <c r="K439">
        <v>100</v>
      </c>
      <c r="L439">
        <v>100</v>
      </c>
      <c r="M439">
        <v>100</v>
      </c>
      <c r="N439">
        <v>100</v>
      </c>
    </row>
    <row r="440" spans="2:14" x14ac:dyDescent="0.25">
      <c r="B440" t="s">
        <v>470</v>
      </c>
      <c r="C440">
        <v>200</v>
      </c>
      <c r="D440">
        <v>200</v>
      </c>
      <c r="E440">
        <v>100</v>
      </c>
      <c r="F440">
        <v>100</v>
      </c>
      <c r="G440">
        <v>100</v>
      </c>
      <c r="H440">
        <v>100</v>
      </c>
      <c r="I440">
        <v>100</v>
      </c>
      <c r="J440">
        <v>200</v>
      </c>
      <c r="K440">
        <v>100</v>
      </c>
      <c r="L440">
        <v>100</v>
      </c>
      <c r="M440">
        <v>100</v>
      </c>
      <c r="N440">
        <v>100</v>
      </c>
    </row>
    <row r="441" spans="2:14" x14ac:dyDescent="0.25">
      <c r="B441" t="s">
        <v>471</v>
      </c>
      <c r="C441">
        <v>200</v>
      </c>
      <c r="D441">
        <v>200</v>
      </c>
      <c r="E441">
        <v>100</v>
      </c>
      <c r="F441">
        <v>100</v>
      </c>
      <c r="G441">
        <v>100</v>
      </c>
      <c r="H441">
        <v>100</v>
      </c>
      <c r="I441">
        <v>100</v>
      </c>
      <c r="J441">
        <v>200</v>
      </c>
      <c r="K441">
        <v>200</v>
      </c>
      <c r="L441">
        <v>100</v>
      </c>
      <c r="M441">
        <v>200</v>
      </c>
      <c r="N441">
        <v>100</v>
      </c>
    </row>
    <row r="442" spans="2:14" x14ac:dyDescent="0.25">
      <c r="B442" t="s">
        <v>472</v>
      </c>
      <c r="C442">
        <v>200</v>
      </c>
      <c r="D442">
        <v>200</v>
      </c>
      <c r="E442">
        <v>100</v>
      </c>
      <c r="F442">
        <v>100</v>
      </c>
      <c r="G442">
        <v>100</v>
      </c>
      <c r="H442">
        <v>100</v>
      </c>
      <c r="I442">
        <v>100</v>
      </c>
      <c r="J442">
        <v>200</v>
      </c>
      <c r="K442">
        <v>100</v>
      </c>
      <c r="L442">
        <v>100</v>
      </c>
      <c r="M442">
        <v>200</v>
      </c>
      <c r="N442">
        <v>100</v>
      </c>
    </row>
    <row r="443" spans="2:14" x14ac:dyDescent="0.25">
      <c r="B443" t="s">
        <v>473</v>
      </c>
      <c r="C443">
        <v>200</v>
      </c>
      <c r="D443">
        <v>200</v>
      </c>
      <c r="E443">
        <v>100</v>
      </c>
      <c r="F443">
        <v>100</v>
      </c>
      <c r="G443">
        <v>100</v>
      </c>
      <c r="H443">
        <v>100</v>
      </c>
      <c r="I443">
        <v>100</v>
      </c>
      <c r="J443">
        <v>200</v>
      </c>
      <c r="K443">
        <v>200</v>
      </c>
      <c r="L443">
        <v>100</v>
      </c>
      <c r="M443">
        <v>100</v>
      </c>
      <c r="N443">
        <v>100</v>
      </c>
    </row>
    <row r="444" spans="2:14" x14ac:dyDescent="0.25">
      <c r="B444" t="s">
        <v>474</v>
      </c>
      <c r="C444">
        <v>200</v>
      </c>
      <c r="D444">
        <v>200</v>
      </c>
      <c r="E444">
        <v>100</v>
      </c>
      <c r="F444">
        <v>100</v>
      </c>
      <c r="G444">
        <v>100</v>
      </c>
      <c r="H444">
        <v>100</v>
      </c>
      <c r="I444">
        <v>100</v>
      </c>
      <c r="J444">
        <v>200</v>
      </c>
      <c r="K444">
        <v>200</v>
      </c>
      <c r="L444">
        <v>100</v>
      </c>
      <c r="M444">
        <v>100</v>
      </c>
      <c r="N444">
        <v>100</v>
      </c>
    </row>
    <row r="445" spans="2:14" x14ac:dyDescent="0.25">
      <c r="B445" t="s">
        <v>475</v>
      </c>
      <c r="C445">
        <v>100</v>
      </c>
      <c r="D445">
        <v>200</v>
      </c>
      <c r="E445">
        <v>100</v>
      </c>
      <c r="F445">
        <v>100</v>
      </c>
      <c r="G445">
        <v>100</v>
      </c>
      <c r="H445">
        <v>100</v>
      </c>
      <c r="I445">
        <v>100</v>
      </c>
      <c r="J445">
        <v>200</v>
      </c>
      <c r="K445">
        <v>100</v>
      </c>
      <c r="L445">
        <v>100</v>
      </c>
      <c r="M445">
        <v>100</v>
      </c>
      <c r="N445">
        <v>100</v>
      </c>
    </row>
    <row r="446" spans="2:14" x14ac:dyDescent="0.25">
      <c r="B446" t="s">
        <v>476</v>
      </c>
      <c r="C446">
        <v>100</v>
      </c>
      <c r="D446">
        <v>200</v>
      </c>
      <c r="E446">
        <v>100</v>
      </c>
      <c r="F446">
        <v>100</v>
      </c>
      <c r="G446">
        <v>100</v>
      </c>
      <c r="H446">
        <v>100</v>
      </c>
      <c r="I446">
        <v>100</v>
      </c>
      <c r="J446">
        <v>200</v>
      </c>
      <c r="K446">
        <v>100</v>
      </c>
      <c r="L446">
        <v>100</v>
      </c>
      <c r="M446">
        <v>100</v>
      </c>
      <c r="N446">
        <v>100</v>
      </c>
    </row>
    <row r="447" spans="2:14" x14ac:dyDescent="0.25">
      <c r="B447" t="s">
        <v>477</v>
      </c>
      <c r="C447">
        <v>100</v>
      </c>
      <c r="D447">
        <v>200</v>
      </c>
      <c r="E447">
        <v>100</v>
      </c>
      <c r="F447">
        <v>100</v>
      </c>
      <c r="G447">
        <v>100</v>
      </c>
      <c r="H447">
        <v>100</v>
      </c>
      <c r="I447">
        <v>100</v>
      </c>
      <c r="J447">
        <v>200</v>
      </c>
      <c r="K447">
        <v>100</v>
      </c>
      <c r="L447">
        <v>100</v>
      </c>
      <c r="M447">
        <v>100</v>
      </c>
      <c r="N447">
        <v>100</v>
      </c>
    </row>
    <row r="448" spans="2:14" x14ac:dyDescent="0.25">
      <c r="B448" t="s">
        <v>478</v>
      </c>
      <c r="C448">
        <v>200</v>
      </c>
      <c r="D448">
        <v>200</v>
      </c>
      <c r="E448">
        <v>100</v>
      </c>
      <c r="F448">
        <v>100</v>
      </c>
      <c r="G448">
        <v>100</v>
      </c>
      <c r="H448">
        <v>100</v>
      </c>
      <c r="I448">
        <v>100</v>
      </c>
      <c r="J448">
        <v>200</v>
      </c>
      <c r="K448">
        <v>100</v>
      </c>
      <c r="L448">
        <v>100</v>
      </c>
      <c r="M448">
        <v>100</v>
      </c>
      <c r="N448">
        <v>100</v>
      </c>
    </row>
    <row r="449" spans="2:14" x14ac:dyDescent="0.25">
      <c r="B449" t="s">
        <v>479</v>
      </c>
      <c r="C449">
        <v>200</v>
      </c>
      <c r="D449">
        <v>200</v>
      </c>
      <c r="E449">
        <v>100</v>
      </c>
      <c r="F449">
        <v>100</v>
      </c>
      <c r="G449">
        <v>100</v>
      </c>
      <c r="H449">
        <v>100</v>
      </c>
      <c r="I449">
        <v>100</v>
      </c>
      <c r="J449">
        <v>200</v>
      </c>
      <c r="K449">
        <v>100</v>
      </c>
      <c r="L449">
        <v>100</v>
      </c>
      <c r="M449">
        <v>100</v>
      </c>
      <c r="N449">
        <v>100</v>
      </c>
    </row>
    <row r="450" spans="2:14" x14ac:dyDescent="0.25">
      <c r="B450" t="s">
        <v>480</v>
      </c>
      <c r="C450">
        <v>200</v>
      </c>
      <c r="D450">
        <v>200</v>
      </c>
      <c r="E450">
        <v>100</v>
      </c>
      <c r="F450">
        <v>100</v>
      </c>
      <c r="G450">
        <v>100</v>
      </c>
      <c r="H450">
        <v>100</v>
      </c>
      <c r="I450">
        <v>100</v>
      </c>
      <c r="J450">
        <v>200</v>
      </c>
      <c r="K450">
        <v>100</v>
      </c>
      <c r="L450">
        <v>100</v>
      </c>
      <c r="M450">
        <v>100</v>
      </c>
      <c r="N450">
        <v>100</v>
      </c>
    </row>
    <row r="451" spans="2:14" x14ac:dyDescent="0.25">
      <c r="B451" t="s">
        <v>481</v>
      </c>
      <c r="C451">
        <v>200</v>
      </c>
      <c r="D451">
        <v>200</v>
      </c>
      <c r="E451">
        <v>100</v>
      </c>
      <c r="F451">
        <v>100</v>
      </c>
      <c r="G451">
        <v>100</v>
      </c>
      <c r="H451">
        <v>100</v>
      </c>
      <c r="I451">
        <v>100</v>
      </c>
      <c r="J451">
        <v>200</v>
      </c>
      <c r="K451">
        <v>100</v>
      </c>
      <c r="L451">
        <v>100</v>
      </c>
      <c r="M451">
        <v>100</v>
      </c>
      <c r="N451">
        <v>100</v>
      </c>
    </row>
    <row r="452" spans="2:14" x14ac:dyDescent="0.25">
      <c r="B452" t="s">
        <v>482</v>
      </c>
      <c r="C452">
        <v>200</v>
      </c>
      <c r="D452">
        <v>200</v>
      </c>
      <c r="E452">
        <v>100</v>
      </c>
      <c r="F452">
        <v>100</v>
      </c>
      <c r="G452">
        <v>100</v>
      </c>
      <c r="H452">
        <v>100</v>
      </c>
      <c r="I452">
        <v>100</v>
      </c>
      <c r="J452">
        <v>200</v>
      </c>
      <c r="K452">
        <v>100</v>
      </c>
      <c r="L452">
        <v>100</v>
      </c>
      <c r="M452">
        <v>100</v>
      </c>
      <c r="N452">
        <v>100</v>
      </c>
    </row>
    <row r="453" spans="2:14" x14ac:dyDescent="0.25">
      <c r="B453" t="s">
        <v>483</v>
      </c>
      <c r="C453">
        <v>200</v>
      </c>
      <c r="D453">
        <v>200</v>
      </c>
      <c r="E453">
        <v>100</v>
      </c>
      <c r="F453">
        <v>100</v>
      </c>
      <c r="G453">
        <v>100</v>
      </c>
      <c r="H453">
        <v>100</v>
      </c>
      <c r="I453">
        <v>100</v>
      </c>
      <c r="J453">
        <v>200</v>
      </c>
      <c r="K453">
        <v>100</v>
      </c>
      <c r="L453">
        <v>100</v>
      </c>
      <c r="M453">
        <v>100</v>
      </c>
      <c r="N453">
        <v>100</v>
      </c>
    </row>
    <row r="454" spans="2:14" x14ac:dyDescent="0.25">
      <c r="B454" t="s">
        <v>484</v>
      </c>
      <c r="C454">
        <v>200</v>
      </c>
      <c r="D454">
        <v>200</v>
      </c>
      <c r="E454">
        <v>100</v>
      </c>
      <c r="F454">
        <v>100</v>
      </c>
      <c r="G454">
        <v>100</v>
      </c>
      <c r="H454">
        <v>100</v>
      </c>
      <c r="I454">
        <v>100</v>
      </c>
      <c r="J454">
        <v>200</v>
      </c>
      <c r="K454">
        <v>100</v>
      </c>
      <c r="L454">
        <v>100</v>
      </c>
      <c r="M454">
        <v>100</v>
      </c>
      <c r="N454">
        <v>100</v>
      </c>
    </row>
    <row r="455" spans="2:14" x14ac:dyDescent="0.25">
      <c r="B455" t="s">
        <v>485</v>
      </c>
      <c r="C455">
        <v>200</v>
      </c>
      <c r="D455">
        <v>200</v>
      </c>
      <c r="E455">
        <v>100</v>
      </c>
      <c r="F455">
        <v>100</v>
      </c>
      <c r="G455">
        <v>100</v>
      </c>
      <c r="H455">
        <v>100</v>
      </c>
      <c r="I455">
        <v>100</v>
      </c>
      <c r="J455">
        <v>200</v>
      </c>
      <c r="K455">
        <v>100</v>
      </c>
      <c r="L455">
        <v>100</v>
      </c>
      <c r="M455">
        <v>200</v>
      </c>
      <c r="N455">
        <v>100</v>
      </c>
    </row>
    <row r="456" spans="2:14" x14ac:dyDescent="0.25">
      <c r="B456" t="s">
        <v>486</v>
      </c>
      <c r="C456">
        <v>200</v>
      </c>
      <c r="D456">
        <v>200</v>
      </c>
      <c r="E456">
        <v>100</v>
      </c>
      <c r="F456">
        <v>100</v>
      </c>
      <c r="G456">
        <v>100</v>
      </c>
      <c r="H456">
        <v>100</v>
      </c>
      <c r="I456">
        <v>100</v>
      </c>
      <c r="J456">
        <v>200</v>
      </c>
      <c r="K456">
        <v>200</v>
      </c>
      <c r="L456">
        <v>100</v>
      </c>
      <c r="M456">
        <v>200</v>
      </c>
      <c r="N456">
        <v>100</v>
      </c>
    </row>
    <row r="457" spans="2:14" x14ac:dyDescent="0.25">
      <c r="B457" t="s">
        <v>487</v>
      </c>
      <c r="C457">
        <v>200</v>
      </c>
      <c r="D457">
        <v>200</v>
      </c>
      <c r="E457">
        <v>100</v>
      </c>
      <c r="F457">
        <v>100</v>
      </c>
      <c r="G457">
        <v>100</v>
      </c>
      <c r="H457">
        <v>100</v>
      </c>
      <c r="I457">
        <v>100</v>
      </c>
      <c r="J457">
        <v>200</v>
      </c>
      <c r="K457">
        <v>100</v>
      </c>
      <c r="L457">
        <v>100</v>
      </c>
      <c r="M457">
        <v>100</v>
      </c>
      <c r="N457">
        <v>100</v>
      </c>
    </row>
    <row r="458" spans="2:14" x14ac:dyDescent="0.25">
      <c r="B458" t="s">
        <v>488</v>
      </c>
      <c r="C458">
        <v>200</v>
      </c>
      <c r="D458">
        <v>200</v>
      </c>
      <c r="E458">
        <v>200</v>
      </c>
      <c r="F458">
        <v>100</v>
      </c>
      <c r="G458">
        <v>100</v>
      </c>
      <c r="H458">
        <v>100</v>
      </c>
      <c r="I458">
        <v>100</v>
      </c>
      <c r="J458">
        <v>200</v>
      </c>
      <c r="K458">
        <v>100</v>
      </c>
      <c r="L458">
        <v>100</v>
      </c>
      <c r="M458">
        <v>200</v>
      </c>
      <c r="N458">
        <v>100</v>
      </c>
    </row>
    <row r="459" spans="2:14" x14ac:dyDescent="0.25">
      <c r="B459" t="s">
        <v>489</v>
      </c>
      <c r="C459">
        <v>200</v>
      </c>
      <c r="D459">
        <v>200</v>
      </c>
      <c r="E459">
        <v>100</v>
      </c>
      <c r="F459">
        <v>100</v>
      </c>
      <c r="G459">
        <v>100</v>
      </c>
      <c r="H459">
        <v>200</v>
      </c>
      <c r="I459">
        <v>100</v>
      </c>
      <c r="J459">
        <v>200</v>
      </c>
      <c r="K459">
        <v>100</v>
      </c>
      <c r="L459">
        <v>200</v>
      </c>
      <c r="M459">
        <v>200</v>
      </c>
      <c r="N459">
        <v>100</v>
      </c>
    </row>
    <row r="460" spans="2:14" x14ac:dyDescent="0.25">
      <c r="B460" t="s">
        <v>490</v>
      </c>
      <c r="C460">
        <v>200</v>
      </c>
      <c r="D460">
        <v>200</v>
      </c>
      <c r="E460">
        <v>100</v>
      </c>
      <c r="F460">
        <v>100</v>
      </c>
      <c r="G460">
        <v>100</v>
      </c>
      <c r="H460">
        <v>200</v>
      </c>
      <c r="I460">
        <v>100</v>
      </c>
      <c r="J460">
        <v>200</v>
      </c>
      <c r="K460">
        <v>100</v>
      </c>
      <c r="L460">
        <v>100</v>
      </c>
      <c r="M460">
        <v>200</v>
      </c>
      <c r="N460">
        <v>100</v>
      </c>
    </row>
    <row r="461" spans="2:14" x14ac:dyDescent="0.25">
      <c r="B461" t="s">
        <v>491</v>
      </c>
      <c r="C461">
        <v>200</v>
      </c>
      <c r="D461">
        <v>200</v>
      </c>
      <c r="E461">
        <v>100</v>
      </c>
      <c r="F461">
        <v>100</v>
      </c>
      <c r="G461">
        <v>100</v>
      </c>
      <c r="H461">
        <v>100</v>
      </c>
      <c r="I461">
        <v>100</v>
      </c>
      <c r="J461">
        <v>200</v>
      </c>
      <c r="K461">
        <v>100</v>
      </c>
      <c r="L461">
        <v>100</v>
      </c>
      <c r="M461">
        <v>200</v>
      </c>
      <c r="N461">
        <v>100</v>
      </c>
    </row>
    <row r="462" spans="2:14" x14ac:dyDescent="0.25">
      <c r="B462" t="s">
        <v>492</v>
      </c>
      <c r="C462">
        <v>200</v>
      </c>
      <c r="D462">
        <v>200</v>
      </c>
      <c r="E462">
        <v>100</v>
      </c>
      <c r="F462">
        <v>100</v>
      </c>
      <c r="G462">
        <v>100</v>
      </c>
      <c r="H462">
        <v>100</v>
      </c>
      <c r="I462">
        <v>100</v>
      </c>
      <c r="J462">
        <v>200</v>
      </c>
      <c r="K462">
        <v>100</v>
      </c>
      <c r="L462">
        <v>100</v>
      </c>
      <c r="M462">
        <v>100</v>
      </c>
      <c r="N462">
        <v>100</v>
      </c>
    </row>
    <row r="463" spans="2:14" x14ac:dyDescent="0.25">
      <c r="B463" t="s">
        <v>493</v>
      </c>
      <c r="C463">
        <v>200</v>
      </c>
      <c r="D463">
        <v>200</v>
      </c>
      <c r="E463">
        <v>100</v>
      </c>
      <c r="F463">
        <v>100</v>
      </c>
      <c r="G463">
        <v>100</v>
      </c>
      <c r="H463">
        <v>100</v>
      </c>
      <c r="I463">
        <v>100</v>
      </c>
      <c r="J463">
        <v>200</v>
      </c>
      <c r="K463">
        <v>100</v>
      </c>
      <c r="L463">
        <v>100</v>
      </c>
      <c r="M463">
        <v>100</v>
      </c>
      <c r="N463">
        <v>100</v>
      </c>
    </row>
    <row r="464" spans="2:14" x14ac:dyDescent="0.25">
      <c r="B464" t="s">
        <v>494</v>
      </c>
      <c r="C464">
        <v>200</v>
      </c>
      <c r="D464">
        <v>200</v>
      </c>
      <c r="E464">
        <v>100</v>
      </c>
      <c r="F464">
        <v>100</v>
      </c>
      <c r="G464">
        <v>100</v>
      </c>
      <c r="H464">
        <v>100</v>
      </c>
      <c r="I464">
        <v>100</v>
      </c>
      <c r="J464">
        <v>200</v>
      </c>
      <c r="K464">
        <v>100</v>
      </c>
      <c r="L464">
        <v>100</v>
      </c>
      <c r="M464">
        <v>200</v>
      </c>
      <c r="N464">
        <v>100</v>
      </c>
    </row>
    <row r="465" spans="2:14" x14ac:dyDescent="0.25">
      <c r="B465" t="s">
        <v>495</v>
      </c>
      <c r="C465">
        <v>200</v>
      </c>
      <c r="D465">
        <v>200</v>
      </c>
      <c r="E465">
        <v>100</v>
      </c>
      <c r="F465">
        <v>100</v>
      </c>
      <c r="G465">
        <v>100</v>
      </c>
      <c r="H465">
        <v>100</v>
      </c>
      <c r="I465">
        <v>100</v>
      </c>
      <c r="J465">
        <v>200</v>
      </c>
      <c r="K465">
        <v>100</v>
      </c>
      <c r="L465">
        <v>100</v>
      </c>
      <c r="M465">
        <v>200</v>
      </c>
      <c r="N465">
        <v>100</v>
      </c>
    </row>
    <row r="466" spans="2:14" x14ac:dyDescent="0.25">
      <c r="B466" t="s">
        <v>496</v>
      </c>
      <c r="C466">
        <v>200</v>
      </c>
      <c r="D466">
        <v>200</v>
      </c>
      <c r="E466">
        <v>100</v>
      </c>
      <c r="F466">
        <v>100</v>
      </c>
      <c r="G466">
        <v>100</v>
      </c>
      <c r="H466">
        <v>100</v>
      </c>
      <c r="I466">
        <v>100</v>
      </c>
      <c r="J466">
        <v>200</v>
      </c>
      <c r="K466">
        <v>200</v>
      </c>
      <c r="L466">
        <v>100</v>
      </c>
      <c r="M466">
        <v>200</v>
      </c>
      <c r="N466">
        <v>100</v>
      </c>
    </row>
    <row r="467" spans="2:14" x14ac:dyDescent="0.25">
      <c r="B467" t="s">
        <v>497</v>
      </c>
      <c r="C467">
        <v>200</v>
      </c>
      <c r="D467">
        <v>200</v>
      </c>
      <c r="E467">
        <v>100</v>
      </c>
      <c r="F467">
        <v>100</v>
      </c>
      <c r="G467">
        <v>100</v>
      </c>
      <c r="H467">
        <v>100</v>
      </c>
      <c r="I467">
        <v>100</v>
      </c>
      <c r="J467">
        <v>200</v>
      </c>
      <c r="K467">
        <v>200</v>
      </c>
      <c r="L467">
        <v>100</v>
      </c>
      <c r="M467">
        <v>200</v>
      </c>
      <c r="N467">
        <v>100</v>
      </c>
    </row>
    <row r="468" spans="2:14" x14ac:dyDescent="0.25">
      <c r="B468" t="s">
        <v>498</v>
      </c>
      <c r="C468">
        <v>200</v>
      </c>
      <c r="D468">
        <v>200</v>
      </c>
      <c r="E468">
        <v>300</v>
      </c>
      <c r="F468">
        <v>100</v>
      </c>
      <c r="G468">
        <v>100</v>
      </c>
      <c r="H468">
        <v>100</v>
      </c>
      <c r="I468">
        <v>100</v>
      </c>
      <c r="J468">
        <v>200</v>
      </c>
      <c r="K468">
        <v>200</v>
      </c>
      <c r="L468">
        <v>100</v>
      </c>
      <c r="M468">
        <v>200</v>
      </c>
      <c r="N468">
        <v>100</v>
      </c>
    </row>
    <row r="469" spans="2:14" x14ac:dyDescent="0.25">
      <c r="B469" t="s">
        <v>499</v>
      </c>
      <c r="C469">
        <v>200</v>
      </c>
      <c r="D469">
        <v>200</v>
      </c>
      <c r="E469">
        <v>300</v>
      </c>
      <c r="F469">
        <v>100</v>
      </c>
      <c r="G469">
        <v>100</v>
      </c>
      <c r="H469">
        <v>100</v>
      </c>
      <c r="I469">
        <v>100</v>
      </c>
      <c r="J469">
        <v>200</v>
      </c>
      <c r="K469">
        <v>200</v>
      </c>
      <c r="L469">
        <v>100</v>
      </c>
      <c r="M469">
        <v>200</v>
      </c>
      <c r="N469">
        <v>100</v>
      </c>
    </row>
    <row r="470" spans="2:14" x14ac:dyDescent="0.25">
      <c r="B470" t="s">
        <v>500</v>
      </c>
      <c r="C470">
        <v>200</v>
      </c>
      <c r="D470">
        <v>200</v>
      </c>
      <c r="E470">
        <v>300</v>
      </c>
      <c r="F470">
        <v>100</v>
      </c>
      <c r="G470">
        <v>100</v>
      </c>
      <c r="H470">
        <v>100</v>
      </c>
      <c r="I470">
        <v>100</v>
      </c>
      <c r="J470">
        <v>200</v>
      </c>
      <c r="K470">
        <v>200</v>
      </c>
      <c r="L470">
        <v>100</v>
      </c>
      <c r="M470">
        <v>100</v>
      </c>
      <c r="N470">
        <v>100</v>
      </c>
    </row>
    <row r="471" spans="2:14" x14ac:dyDescent="0.25">
      <c r="B471" t="s">
        <v>501</v>
      </c>
      <c r="C471">
        <v>200</v>
      </c>
      <c r="D471">
        <v>200</v>
      </c>
      <c r="E471">
        <v>100</v>
      </c>
      <c r="F471">
        <v>100</v>
      </c>
      <c r="G471">
        <v>100</v>
      </c>
      <c r="H471">
        <v>100</v>
      </c>
      <c r="I471">
        <v>100</v>
      </c>
      <c r="J471">
        <v>200</v>
      </c>
      <c r="K471">
        <v>100</v>
      </c>
      <c r="L471">
        <v>200</v>
      </c>
      <c r="M471">
        <v>100</v>
      </c>
      <c r="N471">
        <v>100</v>
      </c>
    </row>
    <row r="472" spans="2:14" x14ac:dyDescent="0.25">
      <c r="B472" t="s">
        <v>502</v>
      </c>
      <c r="C472">
        <v>200</v>
      </c>
      <c r="D472">
        <v>200</v>
      </c>
      <c r="E472">
        <v>100</v>
      </c>
      <c r="F472">
        <v>100</v>
      </c>
      <c r="G472">
        <v>100</v>
      </c>
      <c r="H472">
        <v>200</v>
      </c>
      <c r="I472">
        <v>100</v>
      </c>
      <c r="J472">
        <v>200</v>
      </c>
      <c r="K472">
        <v>100</v>
      </c>
      <c r="L472">
        <v>200</v>
      </c>
      <c r="M472">
        <v>200</v>
      </c>
      <c r="N472">
        <v>100</v>
      </c>
    </row>
    <row r="473" spans="2:14" x14ac:dyDescent="0.25">
      <c r="B473" t="s">
        <v>503</v>
      </c>
      <c r="C473">
        <v>200</v>
      </c>
      <c r="D473">
        <v>200</v>
      </c>
      <c r="E473">
        <v>100</v>
      </c>
      <c r="F473">
        <v>100</v>
      </c>
      <c r="G473">
        <v>100</v>
      </c>
      <c r="H473">
        <v>100</v>
      </c>
      <c r="I473">
        <v>100</v>
      </c>
      <c r="J473">
        <v>200</v>
      </c>
      <c r="K473">
        <v>100</v>
      </c>
      <c r="L473">
        <v>100</v>
      </c>
      <c r="M473">
        <v>200</v>
      </c>
      <c r="N473">
        <v>100</v>
      </c>
    </row>
    <row r="474" spans="2:14" x14ac:dyDescent="0.25">
      <c r="B474" t="s">
        <v>504</v>
      </c>
      <c r="C474">
        <v>200</v>
      </c>
      <c r="D474">
        <v>200</v>
      </c>
      <c r="E474">
        <v>100</v>
      </c>
      <c r="F474">
        <v>100</v>
      </c>
      <c r="G474">
        <v>100</v>
      </c>
      <c r="H474">
        <v>100</v>
      </c>
      <c r="I474">
        <v>100</v>
      </c>
      <c r="J474">
        <v>200</v>
      </c>
      <c r="K474">
        <v>100</v>
      </c>
      <c r="L474">
        <v>100</v>
      </c>
      <c r="M474">
        <v>200</v>
      </c>
      <c r="N474">
        <v>100</v>
      </c>
    </row>
    <row r="475" spans="2:14" x14ac:dyDescent="0.25">
      <c r="B475" t="s">
        <v>505</v>
      </c>
      <c r="C475">
        <v>200</v>
      </c>
      <c r="D475">
        <v>200</v>
      </c>
      <c r="E475">
        <v>100</v>
      </c>
      <c r="F475">
        <v>100</v>
      </c>
      <c r="G475">
        <v>100</v>
      </c>
      <c r="H475">
        <v>100</v>
      </c>
      <c r="I475">
        <v>100</v>
      </c>
      <c r="J475">
        <v>200</v>
      </c>
      <c r="K475">
        <v>100</v>
      </c>
      <c r="L475">
        <v>100</v>
      </c>
      <c r="M475">
        <v>100</v>
      </c>
      <c r="N475">
        <v>100</v>
      </c>
    </row>
    <row r="476" spans="2:14" x14ac:dyDescent="0.25">
      <c r="B476" t="s">
        <v>506</v>
      </c>
      <c r="C476">
        <v>200</v>
      </c>
      <c r="D476">
        <v>200</v>
      </c>
      <c r="E476">
        <v>100</v>
      </c>
      <c r="F476">
        <v>100</v>
      </c>
      <c r="G476">
        <v>100</v>
      </c>
      <c r="H476">
        <v>100</v>
      </c>
      <c r="I476">
        <v>100</v>
      </c>
      <c r="J476">
        <v>200</v>
      </c>
      <c r="K476">
        <v>100</v>
      </c>
      <c r="L476">
        <v>100</v>
      </c>
      <c r="M476">
        <v>100</v>
      </c>
      <c r="N476">
        <v>100</v>
      </c>
    </row>
    <row r="477" spans="2:14" x14ac:dyDescent="0.25">
      <c r="B477" t="s">
        <v>507</v>
      </c>
      <c r="C477">
        <v>200</v>
      </c>
      <c r="D477">
        <v>200</v>
      </c>
      <c r="E477">
        <v>100</v>
      </c>
      <c r="F477">
        <v>100</v>
      </c>
      <c r="G477">
        <v>100</v>
      </c>
      <c r="H477">
        <v>100</v>
      </c>
      <c r="I477">
        <v>100</v>
      </c>
      <c r="J477">
        <v>200</v>
      </c>
      <c r="K477">
        <v>200</v>
      </c>
      <c r="L477">
        <v>100</v>
      </c>
      <c r="M477">
        <v>200</v>
      </c>
      <c r="N477">
        <v>100</v>
      </c>
    </row>
    <row r="478" spans="2:14" x14ac:dyDescent="0.25">
      <c r="B478" t="s">
        <v>508</v>
      </c>
      <c r="C478">
        <v>200</v>
      </c>
      <c r="D478">
        <v>200</v>
      </c>
      <c r="E478">
        <v>300</v>
      </c>
      <c r="F478">
        <v>100</v>
      </c>
      <c r="G478">
        <v>100</v>
      </c>
      <c r="H478">
        <v>100</v>
      </c>
      <c r="I478">
        <v>100</v>
      </c>
      <c r="J478">
        <v>200</v>
      </c>
      <c r="K478">
        <v>200</v>
      </c>
      <c r="L478">
        <v>100</v>
      </c>
      <c r="M478">
        <v>200</v>
      </c>
      <c r="N478">
        <v>100</v>
      </c>
    </row>
    <row r="479" spans="2:14" x14ac:dyDescent="0.25">
      <c r="B479" t="s">
        <v>509</v>
      </c>
      <c r="C479">
        <v>200</v>
      </c>
      <c r="D479">
        <v>200</v>
      </c>
      <c r="E479">
        <v>100</v>
      </c>
      <c r="F479">
        <v>100</v>
      </c>
      <c r="G479">
        <v>100</v>
      </c>
      <c r="H479">
        <v>100</v>
      </c>
      <c r="I479">
        <v>100</v>
      </c>
      <c r="J479">
        <v>200</v>
      </c>
      <c r="K479">
        <v>100</v>
      </c>
      <c r="L479">
        <v>200</v>
      </c>
      <c r="M479">
        <v>200</v>
      </c>
      <c r="N479">
        <v>100</v>
      </c>
    </row>
    <row r="480" spans="2:14" x14ac:dyDescent="0.25">
      <c r="B480" t="s">
        <v>510</v>
      </c>
      <c r="C480">
        <v>200</v>
      </c>
      <c r="D480">
        <v>200</v>
      </c>
      <c r="E480">
        <v>200</v>
      </c>
      <c r="F480">
        <v>100</v>
      </c>
      <c r="G480">
        <v>100</v>
      </c>
      <c r="H480">
        <v>200</v>
      </c>
      <c r="I480">
        <v>100</v>
      </c>
      <c r="J480">
        <v>200</v>
      </c>
      <c r="K480">
        <v>200</v>
      </c>
      <c r="L480">
        <v>100</v>
      </c>
      <c r="M480">
        <v>200</v>
      </c>
      <c r="N480">
        <v>100</v>
      </c>
    </row>
    <row r="481" spans="2:14" x14ac:dyDescent="0.25">
      <c r="B481" t="s">
        <v>511</v>
      </c>
      <c r="C481">
        <v>200</v>
      </c>
      <c r="D481">
        <v>200</v>
      </c>
      <c r="E481">
        <v>100</v>
      </c>
      <c r="F481">
        <v>100</v>
      </c>
      <c r="G481">
        <v>100</v>
      </c>
      <c r="H481">
        <v>100</v>
      </c>
      <c r="I481">
        <v>100</v>
      </c>
      <c r="J481">
        <v>200</v>
      </c>
      <c r="K481">
        <v>200</v>
      </c>
      <c r="L481">
        <v>100</v>
      </c>
      <c r="M481">
        <v>200</v>
      </c>
      <c r="N481">
        <v>100</v>
      </c>
    </row>
    <row r="482" spans="2:14" x14ac:dyDescent="0.25">
      <c r="B482" t="s">
        <v>512</v>
      </c>
      <c r="C482">
        <v>200</v>
      </c>
      <c r="D482">
        <v>200</v>
      </c>
      <c r="E482">
        <v>100</v>
      </c>
      <c r="F482">
        <v>100</v>
      </c>
      <c r="G482">
        <v>100</v>
      </c>
      <c r="H482">
        <v>100</v>
      </c>
      <c r="I482">
        <v>100</v>
      </c>
      <c r="J482">
        <v>200</v>
      </c>
      <c r="K482">
        <v>100</v>
      </c>
      <c r="L482">
        <v>200</v>
      </c>
      <c r="M482">
        <v>200</v>
      </c>
      <c r="N482">
        <v>100</v>
      </c>
    </row>
    <row r="483" spans="2:14" x14ac:dyDescent="0.25">
      <c r="B483" t="s">
        <v>513</v>
      </c>
      <c r="C483">
        <v>200</v>
      </c>
      <c r="D483">
        <v>200</v>
      </c>
      <c r="E483">
        <v>100</v>
      </c>
      <c r="F483">
        <v>100</v>
      </c>
      <c r="G483">
        <v>100</v>
      </c>
      <c r="H483">
        <v>100</v>
      </c>
      <c r="I483">
        <v>100</v>
      </c>
      <c r="J483">
        <v>200</v>
      </c>
      <c r="K483">
        <v>100</v>
      </c>
      <c r="L483">
        <v>200</v>
      </c>
      <c r="M483">
        <v>200</v>
      </c>
      <c r="N483">
        <v>100</v>
      </c>
    </row>
    <row r="484" spans="2:14" x14ac:dyDescent="0.25">
      <c r="B484" t="s">
        <v>514</v>
      </c>
      <c r="C484">
        <v>200</v>
      </c>
      <c r="D484">
        <v>200</v>
      </c>
      <c r="E484">
        <v>100</v>
      </c>
      <c r="F484">
        <v>100</v>
      </c>
      <c r="G484">
        <v>100</v>
      </c>
      <c r="H484">
        <v>100</v>
      </c>
      <c r="I484">
        <v>100</v>
      </c>
      <c r="J484">
        <v>200</v>
      </c>
      <c r="K484">
        <v>100</v>
      </c>
      <c r="L484">
        <v>100</v>
      </c>
      <c r="M484">
        <v>200</v>
      </c>
      <c r="N484">
        <v>100</v>
      </c>
    </row>
    <row r="485" spans="2:14" x14ac:dyDescent="0.25">
      <c r="B485" t="s">
        <v>515</v>
      </c>
      <c r="C485">
        <v>200</v>
      </c>
      <c r="D485">
        <v>200</v>
      </c>
      <c r="E485">
        <v>100</v>
      </c>
      <c r="F485">
        <v>100</v>
      </c>
      <c r="G485">
        <v>100</v>
      </c>
      <c r="H485">
        <v>100</v>
      </c>
      <c r="I485">
        <v>100</v>
      </c>
      <c r="J485">
        <v>200</v>
      </c>
      <c r="K485">
        <v>100</v>
      </c>
      <c r="L485">
        <v>100</v>
      </c>
      <c r="M485">
        <v>200</v>
      </c>
      <c r="N485">
        <v>100</v>
      </c>
    </row>
    <row r="486" spans="2:14" x14ac:dyDescent="0.25">
      <c r="B486" t="s">
        <v>516</v>
      </c>
      <c r="C486">
        <v>200</v>
      </c>
      <c r="D486">
        <v>200</v>
      </c>
      <c r="E486">
        <v>100</v>
      </c>
      <c r="F486">
        <v>100</v>
      </c>
      <c r="G486">
        <v>100</v>
      </c>
      <c r="H486">
        <v>100</v>
      </c>
      <c r="I486">
        <v>100</v>
      </c>
      <c r="J486">
        <v>200</v>
      </c>
      <c r="K486">
        <v>100</v>
      </c>
      <c r="L486">
        <v>100</v>
      </c>
      <c r="M486">
        <v>200</v>
      </c>
      <c r="N486">
        <v>100</v>
      </c>
    </row>
    <row r="487" spans="2:14" x14ac:dyDescent="0.25">
      <c r="B487" t="s">
        <v>517</v>
      </c>
      <c r="C487">
        <v>200</v>
      </c>
      <c r="D487">
        <v>200</v>
      </c>
      <c r="E487">
        <v>100</v>
      </c>
      <c r="F487">
        <v>100</v>
      </c>
      <c r="G487">
        <v>100</v>
      </c>
      <c r="H487">
        <v>100</v>
      </c>
      <c r="I487">
        <v>100</v>
      </c>
      <c r="J487">
        <v>200</v>
      </c>
      <c r="K487">
        <v>100</v>
      </c>
      <c r="L487">
        <v>100</v>
      </c>
      <c r="M487">
        <v>200</v>
      </c>
      <c r="N487">
        <v>100</v>
      </c>
    </row>
    <row r="488" spans="2:14" x14ac:dyDescent="0.25">
      <c r="B488" t="s">
        <v>518</v>
      </c>
      <c r="C488">
        <v>200</v>
      </c>
      <c r="D488">
        <v>200</v>
      </c>
      <c r="E488">
        <v>100</v>
      </c>
      <c r="F488">
        <v>100</v>
      </c>
      <c r="G488">
        <v>100</v>
      </c>
      <c r="H488">
        <v>100</v>
      </c>
      <c r="I488">
        <v>100</v>
      </c>
      <c r="J488">
        <v>200</v>
      </c>
      <c r="K488">
        <v>100</v>
      </c>
      <c r="L488">
        <v>100</v>
      </c>
      <c r="M488">
        <v>200</v>
      </c>
      <c r="N488">
        <v>100</v>
      </c>
    </row>
    <row r="489" spans="2:14" x14ac:dyDescent="0.25">
      <c r="B489" t="s">
        <v>519</v>
      </c>
      <c r="C489">
        <v>200</v>
      </c>
      <c r="D489">
        <v>200</v>
      </c>
      <c r="E489">
        <v>100</v>
      </c>
      <c r="F489">
        <v>100</v>
      </c>
      <c r="G489">
        <v>100</v>
      </c>
      <c r="H489">
        <v>100</v>
      </c>
      <c r="I489">
        <v>100</v>
      </c>
      <c r="J489">
        <v>200</v>
      </c>
      <c r="K489">
        <v>200</v>
      </c>
      <c r="L489">
        <v>100</v>
      </c>
      <c r="M489">
        <v>200</v>
      </c>
      <c r="N489">
        <v>100</v>
      </c>
    </row>
    <row r="490" spans="2:14" x14ac:dyDescent="0.25">
      <c r="B490" t="s">
        <v>520</v>
      </c>
      <c r="C490">
        <v>200</v>
      </c>
      <c r="D490">
        <v>200</v>
      </c>
      <c r="E490">
        <v>300</v>
      </c>
      <c r="F490">
        <v>100</v>
      </c>
      <c r="G490">
        <v>100</v>
      </c>
      <c r="H490">
        <v>100</v>
      </c>
      <c r="I490">
        <v>100</v>
      </c>
      <c r="J490">
        <v>200</v>
      </c>
      <c r="K490">
        <v>200</v>
      </c>
      <c r="L490">
        <v>100</v>
      </c>
      <c r="M490">
        <v>200</v>
      </c>
      <c r="N490">
        <v>100</v>
      </c>
    </row>
    <row r="491" spans="2:14" x14ac:dyDescent="0.25">
      <c r="B491" t="s">
        <v>521</v>
      </c>
      <c r="C491">
        <v>200</v>
      </c>
      <c r="D491">
        <v>200</v>
      </c>
      <c r="E491">
        <v>100</v>
      </c>
      <c r="F491">
        <v>100</v>
      </c>
      <c r="G491">
        <v>100</v>
      </c>
      <c r="H491">
        <v>100</v>
      </c>
      <c r="I491">
        <v>100</v>
      </c>
      <c r="J491">
        <v>200</v>
      </c>
      <c r="K491">
        <v>200</v>
      </c>
      <c r="L491">
        <v>100</v>
      </c>
      <c r="M491">
        <v>200</v>
      </c>
      <c r="N491">
        <v>100</v>
      </c>
    </row>
    <row r="492" spans="2:14" x14ac:dyDescent="0.25">
      <c r="B492" t="s">
        <v>522</v>
      </c>
      <c r="C492">
        <v>200</v>
      </c>
      <c r="D492">
        <v>200</v>
      </c>
      <c r="E492">
        <v>300</v>
      </c>
      <c r="F492">
        <v>100</v>
      </c>
      <c r="G492">
        <v>100</v>
      </c>
      <c r="H492">
        <v>100</v>
      </c>
      <c r="I492">
        <v>100</v>
      </c>
      <c r="J492">
        <v>200</v>
      </c>
      <c r="K492">
        <v>200</v>
      </c>
      <c r="L492">
        <v>100</v>
      </c>
      <c r="M492">
        <v>200</v>
      </c>
      <c r="N492">
        <v>100</v>
      </c>
    </row>
    <row r="493" spans="2:14" x14ac:dyDescent="0.25">
      <c r="B493" t="s">
        <v>523</v>
      </c>
      <c r="C493">
        <v>200</v>
      </c>
      <c r="D493">
        <v>200</v>
      </c>
      <c r="E493">
        <v>100</v>
      </c>
      <c r="F493">
        <v>100</v>
      </c>
      <c r="G493">
        <v>100</v>
      </c>
      <c r="H493">
        <v>100</v>
      </c>
      <c r="I493">
        <v>100</v>
      </c>
      <c r="J493">
        <v>200</v>
      </c>
      <c r="K493">
        <v>200</v>
      </c>
      <c r="L493">
        <v>100</v>
      </c>
      <c r="M493">
        <v>200</v>
      </c>
      <c r="N493">
        <v>100</v>
      </c>
    </row>
    <row r="494" spans="2:14" x14ac:dyDescent="0.25">
      <c r="B494" t="s">
        <v>524</v>
      </c>
      <c r="C494">
        <v>200</v>
      </c>
      <c r="D494">
        <v>200</v>
      </c>
      <c r="E494">
        <v>300</v>
      </c>
      <c r="F494">
        <v>100</v>
      </c>
      <c r="G494">
        <v>100</v>
      </c>
      <c r="H494">
        <v>100</v>
      </c>
      <c r="I494">
        <v>100</v>
      </c>
      <c r="J494">
        <v>200</v>
      </c>
      <c r="K494">
        <v>100</v>
      </c>
      <c r="L494">
        <v>100</v>
      </c>
      <c r="M494">
        <v>200</v>
      </c>
      <c r="N494">
        <v>100</v>
      </c>
    </row>
    <row r="495" spans="2:14" x14ac:dyDescent="0.25">
      <c r="B495" t="s">
        <v>525</v>
      </c>
      <c r="C495">
        <v>200</v>
      </c>
      <c r="D495">
        <v>200</v>
      </c>
      <c r="E495">
        <v>100</v>
      </c>
      <c r="F495">
        <v>100</v>
      </c>
      <c r="G495">
        <v>100</v>
      </c>
      <c r="H495">
        <v>100</v>
      </c>
      <c r="I495">
        <v>100</v>
      </c>
      <c r="J495">
        <v>200</v>
      </c>
      <c r="K495">
        <v>100</v>
      </c>
      <c r="L495">
        <v>200</v>
      </c>
      <c r="M495">
        <v>100</v>
      </c>
      <c r="N495">
        <v>100</v>
      </c>
    </row>
    <row r="496" spans="2:14" x14ac:dyDescent="0.25">
      <c r="B496" t="s">
        <v>526</v>
      </c>
      <c r="C496">
        <v>200</v>
      </c>
      <c r="D496">
        <v>200</v>
      </c>
      <c r="E496">
        <v>100</v>
      </c>
      <c r="F496">
        <v>100</v>
      </c>
      <c r="G496">
        <v>100</v>
      </c>
      <c r="H496">
        <v>100</v>
      </c>
      <c r="I496">
        <v>100</v>
      </c>
      <c r="J496">
        <v>200</v>
      </c>
      <c r="K496">
        <v>100</v>
      </c>
      <c r="L496">
        <v>100</v>
      </c>
      <c r="M496">
        <v>200</v>
      </c>
      <c r="N496">
        <v>100</v>
      </c>
    </row>
    <row r="497" spans="2:14" x14ac:dyDescent="0.25">
      <c r="B497" t="s">
        <v>527</v>
      </c>
      <c r="C497">
        <v>200</v>
      </c>
      <c r="D497">
        <v>200</v>
      </c>
      <c r="E497">
        <v>100</v>
      </c>
      <c r="F497">
        <v>100</v>
      </c>
      <c r="G497">
        <v>100</v>
      </c>
      <c r="H497">
        <v>200</v>
      </c>
      <c r="I497">
        <v>100</v>
      </c>
      <c r="J497">
        <v>200</v>
      </c>
      <c r="K497">
        <v>100</v>
      </c>
      <c r="L497">
        <v>100</v>
      </c>
      <c r="M497">
        <v>200</v>
      </c>
      <c r="N497">
        <v>100</v>
      </c>
    </row>
    <row r="498" spans="2:14" x14ac:dyDescent="0.25">
      <c r="B498" t="s">
        <v>528</v>
      </c>
      <c r="C498">
        <v>200</v>
      </c>
      <c r="D498">
        <v>200</v>
      </c>
      <c r="E498">
        <v>100</v>
      </c>
      <c r="F498">
        <v>100</v>
      </c>
      <c r="G498">
        <v>100</v>
      </c>
      <c r="H498">
        <v>100</v>
      </c>
      <c r="I498">
        <v>100</v>
      </c>
      <c r="J498">
        <v>200</v>
      </c>
      <c r="K498">
        <v>100</v>
      </c>
      <c r="L498">
        <v>100</v>
      </c>
      <c r="M498">
        <v>100</v>
      </c>
      <c r="N498">
        <v>100</v>
      </c>
    </row>
    <row r="499" spans="2:14" x14ac:dyDescent="0.25">
      <c r="B499" t="s">
        <v>529</v>
      </c>
      <c r="C499">
        <v>200</v>
      </c>
      <c r="D499">
        <v>200</v>
      </c>
      <c r="E499">
        <v>100</v>
      </c>
      <c r="F499">
        <v>100</v>
      </c>
      <c r="G499">
        <v>100</v>
      </c>
      <c r="H499">
        <v>200</v>
      </c>
      <c r="I499">
        <v>100</v>
      </c>
      <c r="J499">
        <v>200</v>
      </c>
      <c r="K499">
        <v>100</v>
      </c>
      <c r="L499">
        <v>100</v>
      </c>
      <c r="M499">
        <v>100</v>
      </c>
      <c r="N499">
        <v>100</v>
      </c>
    </row>
    <row r="500" spans="2:14" x14ac:dyDescent="0.25">
      <c r="B500" t="s">
        <v>530</v>
      </c>
      <c r="C500">
        <v>200</v>
      </c>
      <c r="D500">
        <v>200</v>
      </c>
      <c r="E500">
        <v>100</v>
      </c>
      <c r="F500">
        <v>100</v>
      </c>
      <c r="G500">
        <v>100</v>
      </c>
      <c r="H500">
        <v>100</v>
      </c>
      <c r="I500">
        <v>100</v>
      </c>
      <c r="J500">
        <v>200</v>
      </c>
      <c r="K500">
        <v>100</v>
      </c>
      <c r="L500">
        <v>100</v>
      </c>
      <c r="M500">
        <v>200</v>
      </c>
      <c r="N500">
        <v>100</v>
      </c>
    </row>
    <row r="501" spans="2:14" x14ac:dyDescent="0.25">
      <c r="B501" t="s">
        <v>531</v>
      </c>
      <c r="C501">
        <v>200</v>
      </c>
      <c r="D501">
        <v>200</v>
      </c>
      <c r="E501">
        <v>100</v>
      </c>
      <c r="F501">
        <v>100</v>
      </c>
      <c r="G501">
        <v>100</v>
      </c>
      <c r="H501">
        <v>100</v>
      </c>
      <c r="I501">
        <v>100</v>
      </c>
      <c r="J501">
        <v>200</v>
      </c>
      <c r="K501">
        <v>200</v>
      </c>
      <c r="L501">
        <v>100</v>
      </c>
      <c r="M501">
        <v>100</v>
      </c>
      <c r="N501">
        <v>100</v>
      </c>
    </row>
    <row r="502" spans="2:14" x14ac:dyDescent="0.25">
      <c r="B502" t="s">
        <v>532</v>
      </c>
      <c r="C502">
        <v>200</v>
      </c>
      <c r="D502">
        <v>200</v>
      </c>
      <c r="E502">
        <v>100</v>
      </c>
      <c r="F502">
        <v>100</v>
      </c>
      <c r="G502">
        <v>100</v>
      </c>
      <c r="H502">
        <v>100</v>
      </c>
      <c r="I502">
        <v>100</v>
      </c>
      <c r="J502">
        <v>200</v>
      </c>
      <c r="K502">
        <v>200</v>
      </c>
      <c r="L502">
        <v>100</v>
      </c>
      <c r="M502">
        <v>100</v>
      </c>
      <c r="N502">
        <v>100</v>
      </c>
    </row>
    <row r="503" spans="2:14" x14ac:dyDescent="0.25">
      <c r="B503" t="s">
        <v>533</v>
      </c>
      <c r="C503">
        <v>200</v>
      </c>
      <c r="D503">
        <v>200</v>
      </c>
      <c r="E503">
        <v>100</v>
      </c>
      <c r="F503">
        <v>100</v>
      </c>
      <c r="G503">
        <v>100</v>
      </c>
      <c r="H503">
        <v>100</v>
      </c>
      <c r="I503">
        <v>100</v>
      </c>
      <c r="J503">
        <v>200</v>
      </c>
      <c r="K503">
        <v>200</v>
      </c>
      <c r="L503">
        <v>100</v>
      </c>
      <c r="M503">
        <v>100</v>
      </c>
      <c r="N503">
        <v>100</v>
      </c>
    </row>
    <row r="504" spans="2:14" x14ac:dyDescent="0.25">
      <c r="B504" t="s">
        <v>534</v>
      </c>
      <c r="C504">
        <v>200</v>
      </c>
      <c r="D504">
        <v>200</v>
      </c>
      <c r="E504">
        <v>300</v>
      </c>
      <c r="F504">
        <v>100</v>
      </c>
      <c r="G504">
        <v>100</v>
      </c>
      <c r="H504">
        <v>100</v>
      </c>
      <c r="I504">
        <v>100</v>
      </c>
      <c r="J504">
        <v>200</v>
      </c>
      <c r="K504">
        <v>200</v>
      </c>
      <c r="L504">
        <v>100</v>
      </c>
      <c r="M504">
        <v>100</v>
      </c>
      <c r="N504">
        <v>100</v>
      </c>
    </row>
    <row r="505" spans="2:14" x14ac:dyDescent="0.25">
      <c r="B505" t="s">
        <v>535</v>
      </c>
      <c r="C505">
        <v>200</v>
      </c>
      <c r="D505">
        <v>200</v>
      </c>
      <c r="E505">
        <v>100</v>
      </c>
      <c r="F505">
        <v>100</v>
      </c>
      <c r="G505">
        <v>100</v>
      </c>
      <c r="H505">
        <v>100</v>
      </c>
      <c r="I505">
        <v>100</v>
      </c>
      <c r="J505">
        <v>200</v>
      </c>
      <c r="K505">
        <v>100</v>
      </c>
      <c r="L505">
        <v>100</v>
      </c>
      <c r="M505">
        <v>100</v>
      </c>
      <c r="N505">
        <v>100</v>
      </c>
    </row>
    <row r="506" spans="2:14" x14ac:dyDescent="0.25">
      <c r="B506" t="s">
        <v>536</v>
      </c>
      <c r="C506">
        <v>200</v>
      </c>
      <c r="D506">
        <v>200</v>
      </c>
      <c r="E506">
        <v>100</v>
      </c>
      <c r="F506">
        <v>100</v>
      </c>
      <c r="G506">
        <v>100</v>
      </c>
      <c r="H506">
        <v>100</v>
      </c>
      <c r="I506">
        <v>100</v>
      </c>
      <c r="J506">
        <v>200</v>
      </c>
      <c r="K506">
        <v>100</v>
      </c>
      <c r="L506">
        <v>100</v>
      </c>
      <c r="M506">
        <v>100</v>
      </c>
      <c r="N506">
        <v>100</v>
      </c>
    </row>
    <row r="507" spans="2:14" x14ac:dyDescent="0.25">
      <c r="B507" t="s">
        <v>537</v>
      </c>
      <c r="C507">
        <v>100</v>
      </c>
      <c r="D507">
        <v>200</v>
      </c>
      <c r="E507">
        <v>100</v>
      </c>
      <c r="F507">
        <v>100</v>
      </c>
      <c r="G507">
        <v>100</v>
      </c>
      <c r="H507">
        <v>100</v>
      </c>
      <c r="I507">
        <v>100</v>
      </c>
      <c r="J507">
        <v>200</v>
      </c>
      <c r="K507">
        <v>100</v>
      </c>
      <c r="L507">
        <v>100</v>
      </c>
      <c r="M507">
        <v>100</v>
      </c>
      <c r="N507">
        <v>100</v>
      </c>
    </row>
    <row r="508" spans="2:14" x14ac:dyDescent="0.25">
      <c r="B508" t="s">
        <v>538</v>
      </c>
      <c r="C508">
        <v>200</v>
      </c>
      <c r="D508">
        <v>200</v>
      </c>
      <c r="E508">
        <v>100</v>
      </c>
      <c r="F508">
        <v>100</v>
      </c>
      <c r="G508">
        <v>100</v>
      </c>
      <c r="H508">
        <v>100</v>
      </c>
      <c r="I508">
        <v>100</v>
      </c>
      <c r="J508">
        <v>200</v>
      </c>
      <c r="K508">
        <v>100</v>
      </c>
      <c r="L508">
        <v>100</v>
      </c>
      <c r="M508">
        <v>100</v>
      </c>
      <c r="N508">
        <v>100</v>
      </c>
    </row>
    <row r="509" spans="2:14" x14ac:dyDescent="0.25">
      <c r="B509" t="s">
        <v>539</v>
      </c>
      <c r="C509">
        <v>200</v>
      </c>
      <c r="D509">
        <v>200</v>
      </c>
      <c r="E509">
        <v>100</v>
      </c>
      <c r="F509">
        <v>100</v>
      </c>
      <c r="G509">
        <v>100</v>
      </c>
      <c r="H509">
        <v>200</v>
      </c>
      <c r="I509">
        <v>100</v>
      </c>
      <c r="J509">
        <v>200</v>
      </c>
      <c r="K509">
        <v>100</v>
      </c>
      <c r="L509">
        <v>100</v>
      </c>
      <c r="M509">
        <v>100</v>
      </c>
      <c r="N509">
        <v>100</v>
      </c>
    </row>
    <row r="510" spans="2:14" x14ac:dyDescent="0.25">
      <c r="B510" t="s">
        <v>540</v>
      </c>
      <c r="C510">
        <v>200</v>
      </c>
      <c r="D510">
        <v>200</v>
      </c>
      <c r="E510">
        <v>100</v>
      </c>
      <c r="F510">
        <v>100</v>
      </c>
      <c r="G510">
        <v>100</v>
      </c>
      <c r="H510">
        <v>100</v>
      </c>
      <c r="I510">
        <v>100</v>
      </c>
      <c r="J510">
        <v>200</v>
      </c>
      <c r="K510">
        <v>100</v>
      </c>
      <c r="L510">
        <v>100</v>
      </c>
      <c r="M510">
        <v>100</v>
      </c>
      <c r="N510">
        <v>100</v>
      </c>
    </row>
    <row r="511" spans="2:14" x14ac:dyDescent="0.25">
      <c r="B511" t="s">
        <v>541</v>
      </c>
      <c r="C511">
        <v>200</v>
      </c>
      <c r="D511">
        <v>200</v>
      </c>
      <c r="E511">
        <v>100</v>
      </c>
      <c r="F511">
        <v>100</v>
      </c>
      <c r="G511">
        <v>100</v>
      </c>
      <c r="H511">
        <v>200</v>
      </c>
      <c r="I511">
        <v>100</v>
      </c>
      <c r="J511">
        <v>200</v>
      </c>
      <c r="K511">
        <v>100</v>
      </c>
      <c r="L511">
        <v>100</v>
      </c>
      <c r="M511">
        <v>100</v>
      </c>
      <c r="N511">
        <v>100</v>
      </c>
    </row>
    <row r="512" spans="2:14" x14ac:dyDescent="0.25">
      <c r="B512" t="s">
        <v>542</v>
      </c>
      <c r="C512">
        <v>200</v>
      </c>
      <c r="D512">
        <v>200</v>
      </c>
      <c r="E512">
        <v>100</v>
      </c>
      <c r="F512">
        <v>100</v>
      </c>
      <c r="G512">
        <v>100</v>
      </c>
      <c r="H512">
        <v>100</v>
      </c>
      <c r="I512">
        <v>100</v>
      </c>
      <c r="J512">
        <v>200</v>
      </c>
      <c r="K512">
        <v>100</v>
      </c>
      <c r="L512">
        <v>100</v>
      </c>
      <c r="M512">
        <v>100</v>
      </c>
      <c r="N512">
        <v>100</v>
      </c>
    </row>
    <row r="513" spans="2:14" x14ac:dyDescent="0.25">
      <c r="B513" t="s">
        <v>543</v>
      </c>
      <c r="C513">
        <v>200</v>
      </c>
      <c r="D513">
        <v>200</v>
      </c>
      <c r="E513">
        <v>100</v>
      </c>
      <c r="F513">
        <v>100</v>
      </c>
      <c r="G513">
        <v>100</v>
      </c>
      <c r="H513">
        <v>100</v>
      </c>
      <c r="I513">
        <v>100</v>
      </c>
      <c r="J513">
        <v>200</v>
      </c>
      <c r="K513">
        <v>100</v>
      </c>
      <c r="L513">
        <v>100</v>
      </c>
      <c r="M513">
        <v>100</v>
      </c>
      <c r="N513">
        <v>100</v>
      </c>
    </row>
    <row r="514" spans="2:14" x14ac:dyDescent="0.25">
      <c r="B514" t="s">
        <v>544</v>
      </c>
      <c r="C514">
        <v>200</v>
      </c>
      <c r="D514">
        <v>200</v>
      </c>
      <c r="E514">
        <v>100</v>
      </c>
      <c r="F514">
        <v>100</v>
      </c>
      <c r="G514">
        <v>100</v>
      </c>
      <c r="H514">
        <v>100</v>
      </c>
      <c r="I514">
        <v>100</v>
      </c>
      <c r="J514">
        <v>200</v>
      </c>
      <c r="K514">
        <v>100</v>
      </c>
      <c r="L514">
        <v>100</v>
      </c>
      <c r="M514">
        <v>100</v>
      </c>
      <c r="N514">
        <v>100</v>
      </c>
    </row>
    <row r="515" spans="2:14" x14ac:dyDescent="0.25">
      <c r="B515" t="s">
        <v>545</v>
      </c>
      <c r="C515">
        <v>200</v>
      </c>
      <c r="D515">
        <v>200</v>
      </c>
      <c r="E515">
        <v>300</v>
      </c>
      <c r="F515">
        <v>100</v>
      </c>
      <c r="G515">
        <v>100</v>
      </c>
      <c r="H515">
        <v>100</v>
      </c>
      <c r="I515">
        <v>100</v>
      </c>
      <c r="J515">
        <v>200</v>
      </c>
      <c r="K515">
        <v>200</v>
      </c>
      <c r="L515">
        <v>100</v>
      </c>
      <c r="M515">
        <v>100</v>
      </c>
      <c r="N515">
        <v>100</v>
      </c>
    </row>
    <row r="516" spans="2:14" x14ac:dyDescent="0.25">
      <c r="B516" t="s">
        <v>546</v>
      </c>
      <c r="C516">
        <v>200</v>
      </c>
      <c r="D516">
        <v>200</v>
      </c>
      <c r="E516">
        <v>300</v>
      </c>
      <c r="F516">
        <v>100</v>
      </c>
      <c r="G516">
        <v>100</v>
      </c>
      <c r="H516">
        <v>100</v>
      </c>
      <c r="I516">
        <v>100</v>
      </c>
      <c r="J516">
        <v>200</v>
      </c>
      <c r="K516">
        <v>200</v>
      </c>
      <c r="L516">
        <v>100</v>
      </c>
      <c r="M516">
        <v>100</v>
      </c>
      <c r="N516">
        <v>100</v>
      </c>
    </row>
    <row r="517" spans="2:14" x14ac:dyDescent="0.25">
      <c r="B517" t="s">
        <v>547</v>
      </c>
      <c r="C517">
        <v>200</v>
      </c>
      <c r="D517">
        <v>200</v>
      </c>
      <c r="E517">
        <v>200</v>
      </c>
      <c r="F517">
        <v>100</v>
      </c>
      <c r="G517">
        <v>100</v>
      </c>
      <c r="H517">
        <v>100</v>
      </c>
      <c r="I517">
        <v>100</v>
      </c>
      <c r="J517">
        <v>200</v>
      </c>
      <c r="K517">
        <v>200</v>
      </c>
      <c r="L517">
        <v>100</v>
      </c>
      <c r="M517">
        <v>200</v>
      </c>
      <c r="N517">
        <v>100</v>
      </c>
    </row>
    <row r="518" spans="2:14" x14ac:dyDescent="0.25">
      <c r="B518" t="s">
        <v>548</v>
      </c>
      <c r="C518">
        <v>200</v>
      </c>
      <c r="D518">
        <v>200</v>
      </c>
      <c r="E518">
        <v>200</v>
      </c>
      <c r="F518">
        <v>100</v>
      </c>
      <c r="G518">
        <v>100</v>
      </c>
      <c r="H518">
        <v>100</v>
      </c>
      <c r="I518">
        <v>100</v>
      </c>
      <c r="J518">
        <v>200</v>
      </c>
      <c r="K518">
        <v>200</v>
      </c>
      <c r="L518">
        <v>100</v>
      </c>
      <c r="M518">
        <v>200</v>
      </c>
      <c r="N518">
        <v>100</v>
      </c>
    </row>
    <row r="519" spans="2:14" x14ac:dyDescent="0.25">
      <c r="B519" t="s">
        <v>549</v>
      </c>
      <c r="C519">
        <v>200</v>
      </c>
      <c r="D519">
        <v>200</v>
      </c>
      <c r="E519">
        <v>100</v>
      </c>
      <c r="F519">
        <v>100</v>
      </c>
      <c r="G519">
        <v>100</v>
      </c>
      <c r="H519">
        <v>200</v>
      </c>
      <c r="I519">
        <v>100</v>
      </c>
      <c r="J519">
        <v>200</v>
      </c>
      <c r="K519">
        <v>100</v>
      </c>
      <c r="L519">
        <v>200</v>
      </c>
      <c r="M519">
        <v>200</v>
      </c>
      <c r="N519">
        <v>100</v>
      </c>
    </row>
    <row r="520" spans="2:14" x14ac:dyDescent="0.25">
      <c r="B520" t="s">
        <v>550</v>
      </c>
      <c r="C520">
        <v>200</v>
      </c>
      <c r="D520">
        <v>200</v>
      </c>
      <c r="E520">
        <v>100</v>
      </c>
      <c r="F520">
        <v>100</v>
      </c>
      <c r="G520">
        <v>100</v>
      </c>
      <c r="H520">
        <v>200</v>
      </c>
      <c r="I520">
        <v>100</v>
      </c>
      <c r="J520">
        <v>200</v>
      </c>
      <c r="K520">
        <v>200</v>
      </c>
      <c r="L520">
        <v>100</v>
      </c>
      <c r="M520">
        <v>200</v>
      </c>
      <c r="N520">
        <v>100</v>
      </c>
    </row>
    <row r="521" spans="2:14" x14ac:dyDescent="0.25">
      <c r="B521" t="s">
        <v>551</v>
      </c>
      <c r="C521">
        <v>200</v>
      </c>
      <c r="D521">
        <v>200</v>
      </c>
      <c r="E521">
        <v>100</v>
      </c>
      <c r="F521">
        <v>100</v>
      </c>
      <c r="G521">
        <v>100</v>
      </c>
      <c r="H521">
        <v>100</v>
      </c>
      <c r="I521">
        <v>100</v>
      </c>
      <c r="J521">
        <v>200</v>
      </c>
      <c r="K521">
        <v>100</v>
      </c>
      <c r="L521">
        <v>100</v>
      </c>
      <c r="M521">
        <v>200</v>
      </c>
      <c r="N521">
        <v>100</v>
      </c>
    </row>
    <row r="522" spans="2:14" x14ac:dyDescent="0.25">
      <c r="B522" t="s">
        <v>552</v>
      </c>
      <c r="C522">
        <v>200</v>
      </c>
      <c r="D522">
        <v>200</v>
      </c>
      <c r="E522">
        <v>100</v>
      </c>
      <c r="F522">
        <v>100</v>
      </c>
      <c r="G522">
        <v>100</v>
      </c>
      <c r="H522">
        <v>100</v>
      </c>
      <c r="I522">
        <v>100</v>
      </c>
      <c r="J522">
        <v>200</v>
      </c>
      <c r="K522">
        <v>100</v>
      </c>
      <c r="L522">
        <v>100</v>
      </c>
      <c r="M522">
        <v>100</v>
      </c>
      <c r="N522">
        <v>100</v>
      </c>
    </row>
    <row r="523" spans="2:14" x14ac:dyDescent="0.25">
      <c r="B523" t="s">
        <v>553</v>
      </c>
      <c r="C523">
        <v>200</v>
      </c>
      <c r="D523">
        <v>200</v>
      </c>
      <c r="E523">
        <v>100</v>
      </c>
      <c r="F523">
        <v>100</v>
      </c>
      <c r="G523">
        <v>100</v>
      </c>
      <c r="H523">
        <v>100</v>
      </c>
      <c r="I523">
        <v>100</v>
      </c>
      <c r="J523">
        <v>200</v>
      </c>
      <c r="K523">
        <v>100</v>
      </c>
      <c r="L523">
        <v>100</v>
      </c>
      <c r="M523">
        <v>100</v>
      </c>
      <c r="N523">
        <v>100</v>
      </c>
    </row>
    <row r="524" spans="2:14" x14ac:dyDescent="0.25">
      <c r="B524" t="s">
        <v>554</v>
      </c>
      <c r="C524">
        <v>200</v>
      </c>
      <c r="D524">
        <v>200</v>
      </c>
      <c r="E524">
        <v>100</v>
      </c>
      <c r="F524">
        <v>100</v>
      </c>
      <c r="G524">
        <v>100</v>
      </c>
      <c r="H524">
        <v>100</v>
      </c>
      <c r="I524">
        <v>100</v>
      </c>
      <c r="J524">
        <v>200</v>
      </c>
      <c r="K524">
        <v>200</v>
      </c>
      <c r="L524">
        <v>100</v>
      </c>
      <c r="M524">
        <v>200</v>
      </c>
      <c r="N524">
        <v>100</v>
      </c>
    </row>
    <row r="525" spans="2:14" x14ac:dyDescent="0.25">
      <c r="B525" t="s">
        <v>555</v>
      </c>
      <c r="C525">
        <v>200</v>
      </c>
      <c r="D525">
        <v>200</v>
      </c>
      <c r="E525">
        <v>100</v>
      </c>
      <c r="F525">
        <v>100</v>
      </c>
      <c r="G525">
        <v>100</v>
      </c>
      <c r="H525">
        <v>100</v>
      </c>
      <c r="I525">
        <v>100</v>
      </c>
      <c r="J525">
        <v>200</v>
      </c>
      <c r="K525">
        <v>200</v>
      </c>
      <c r="L525">
        <v>100</v>
      </c>
      <c r="M525">
        <v>100</v>
      </c>
      <c r="N525">
        <v>100</v>
      </c>
    </row>
    <row r="526" spans="2:14" x14ac:dyDescent="0.25">
      <c r="B526" t="s">
        <v>556</v>
      </c>
      <c r="C526">
        <v>200</v>
      </c>
      <c r="D526">
        <v>200</v>
      </c>
      <c r="E526">
        <v>300</v>
      </c>
      <c r="F526">
        <v>100</v>
      </c>
      <c r="G526">
        <v>100</v>
      </c>
      <c r="H526">
        <v>100</v>
      </c>
      <c r="I526">
        <v>100</v>
      </c>
      <c r="J526">
        <v>200</v>
      </c>
      <c r="K526">
        <v>200</v>
      </c>
      <c r="L526">
        <v>100</v>
      </c>
      <c r="M526">
        <v>200</v>
      </c>
      <c r="N526">
        <v>100</v>
      </c>
    </row>
    <row r="527" spans="2:14" x14ac:dyDescent="0.25">
      <c r="B527" t="s">
        <v>557</v>
      </c>
      <c r="C527">
        <v>200</v>
      </c>
      <c r="D527">
        <v>200</v>
      </c>
      <c r="E527">
        <v>100</v>
      </c>
      <c r="F527">
        <v>100</v>
      </c>
      <c r="G527">
        <v>100</v>
      </c>
      <c r="H527">
        <v>100</v>
      </c>
      <c r="I527">
        <v>100</v>
      </c>
      <c r="J527">
        <v>200</v>
      </c>
      <c r="K527">
        <v>200</v>
      </c>
      <c r="L527">
        <v>100</v>
      </c>
      <c r="M527">
        <v>100</v>
      </c>
      <c r="N527">
        <v>100</v>
      </c>
    </row>
    <row r="528" spans="2:14" x14ac:dyDescent="0.25">
      <c r="B528" t="s">
        <v>558</v>
      </c>
      <c r="C528">
        <v>100</v>
      </c>
      <c r="D528">
        <v>200</v>
      </c>
      <c r="E528">
        <v>100</v>
      </c>
      <c r="F528">
        <v>100</v>
      </c>
      <c r="G528">
        <v>100</v>
      </c>
      <c r="H528">
        <v>100</v>
      </c>
      <c r="I528">
        <v>100</v>
      </c>
      <c r="J528">
        <v>200</v>
      </c>
      <c r="K528">
        <v>100</v>
      </c>
      <c r="L528">
        <v>100</v>
      </c>
      <c r="M528">
        <v>100</v>
      </c>
      <c r="N528">
        <v>100</v>
      </c>
    </row>
    <row r="529" spans="2:14" x14ac:dyDescent="0.25">
      <c r="B529" t="s">
        <v>559</v>
      </c>
      <c r="C529">
        <v>200</v>
      </c>
      <c r="D529">
        <v>200</v>
      </c>
      <c r="E529">
        <v>300</v>
      </c>
      <c r="F529">
        <v>100</v>
      </c>
      <c r="G529">
        <v>100</v>
      </c>
      <c r="H529">
        <v>100</v>
      </c>
      <c r="I529">
        <v>100</v>
      </c>
      <c r="J529">
        <v>200</v>
      </c>
      <c r="K529">
        <v>100</v>
      </c>
      <c r="L529">
        <v>100</v>
      </c>
      <c r="M529">
        <v>100</v>
      </c>
      <c r="N529">
        <v>100</v>
      </c>
    </row>
    <row r="530" spans="2:14" x14ac:dyDescent="0.25">
      <c r="B530" t="s">
        <v>560</v>
      </c>
      <c r="C530">
        <v>200</v>
      </c>
      <c r="D530">
        <v>200</v>
      </c>
      <c r="E530">
        <v>300</v>
      </c>
      <c r="F530">
        <v>100</v>
      </c>
      <c r="G530">
        <v>100</v>
      </c>
      <c r="H530">
        <v>100</v>
      </c>
      <c r="I530">
        <v>100</v>
      </c>
      <c r="J530">
        <v>200</v>
      </c>
      <c r="K530">
        <v>100</v>
      </c>
      <c r="L530">
        <v>100</v>
      </c>
      <c r="M530">
        <v>100</v>
      </c>
      <c r="N530">
        <v>100</v>
      </c>
    </row>
    <row r="531" spans="2:14" x14ac:dyDescent="0.25">
      <c r="B531" t="s">
        <v>561</v>
      </c>
      <c r="C531">
        <v>200</v>
      </c>
      <c r="D531">
        <v>200</v>
      </c>
      <c r="E531">
        <v>100</v>
      </c>
      <c r="F531">
        <v>100</v>
      </c>
      <c r="G531">
        <v>100</v>
      </c>
      <c r="H531">
        <v>100</v>
      </c>
      <c r="I531">
        <v>100</v>
      </c>
      <c r="J531">
        <v>200</v>
      </c>
      <c r="K531">
        <v>100</v>
      </c>
      <c r="L531">
        <v>100</v>
      </c>
      <c r="M531">
        <v>100</v>
      </c>
      <c r="N531">
        <v>100</v>
      </c>
    </row>
    <row r="532" spans="2:14" x14ac:dyDescent="0.25">
      <c r="B532" t="s">
        <v>562</v>
      </c>
      <c r="C532">
        <v>200</v>
      </c>
      <c r="D532">
        <v>200</v>
      </c>
      <c r="E532">
        <v>100</v>
      </c>
      <c r="F532">
        <v>100</v>
      </c>
      <c r="G532">
        <v>100</v>
      </c>
      <c r="H532">
        <v>200</v>
      </c>
      <c r="I532">
        <v>100</v>
      </c>
      <c r="J532">
        <v>200</v>
      </c>
      <c r="K532">
        <v>100</v>
      </c>
      <c r="L532">
        <v>100</v>
      </c>
      <c r="M532">
        <v>100</v>
      </c>
      <c r="N532">
        <v>100</v>
      </c>
    </row>
    <row r="533" spans="2:14" x14ac:dyDescent="0.25">
      <c r="B533" t="s">
        <v>563</v>
      </c>
      <c r="C533">
        <v>200</v>
      </c>
      <c r="D533">
        <v>200</v>
      </c>
      <c r="E533">
        <v>100</v>
      </c>
      <c r="F533">
        <v>100</v>
      </c>
      <c r="G533">
        <v>100</v>
      </c>
      <c r="H533">
        <v>200</v>
      </c>
      <c r="I533">
        <v>100</v>
      </c>
      <c r="J533">
        <v>200</v>
      </c>
      <c r="K533">
        <v>100</v>
      </c>
      <c r="L533">
        <v>100</v>
      </c>
      <c r="M533">
        <v>100</v>
      </c>
      <c r="N533">
        <v>100</v>
      </c>
    </row>
    <row r="534" spans="2:14" x14ac:dyDescent="0.25">
      <c r="B534" t="s">
        <v>564</v>
      </c>
      <c r="C534">
        <v>200</v>
      </c>
      <c r="D534">
        <v>200</v>
      </c>
      <c r="E534">
        <v>100</v>
      </c>
      <c r="F534">
        <v>100</v>
      </c>
      <c r="G534">
        <v>100</v>
      </c>
      <c r="H534">
        <v>100</v>
      </c>
      <c r="I534">
        <v>100</v>
      </c>
      <c r="J534">
        <v>200</v>
      </c>
      <c r="K534">
        <v>100</v>
      </c>
      <c r="L534">
        <v>100</v>
      </c>
      <c r="M534">
        <v>100</v>
      </c>
      <c r="N534">
        <v>100</v>
      </c>
    </row>
    <row r="535" spans="2:14" x14ac:dyDescent="0.25">
      <c r="B535" t="s">
        <v>565</v>
      </c>
      <c r="C535">
        <v>200</v>
      </c>
      <c r="D535">
        <v>200</v>
      </c>
      <c r="E535">
        <v>100</v>
      </c>
      <c r="F535">
        <v>100</v>
      </c>
      <c r="G535">
        <v>100</v>
      </c>
      <c r="H535">
        <v>200</v>
      </c>
      <c r="I535">
        <v>100</v>
      </c>
      <c r="J535">
        <v>200</v>
      </c>
      <c r="K535">
        <v>100</v>
      </c>
      <c r="L535">
        <v>100</v>
      </c>
      <c r="M535">
        <v>100</v>
      </c>
      <c r="N535">
        <v>100</v>
      </c>
    </row>
    <row r="536" spans="2:14" x14ac:dyDescent="0.25">
      <c r="B536" t="s">
        <v>566</v>
      </c>
      <c r="C536">
        <v>200</v>
      </c>
      <c r="D536">
        <v>200</v>
      </c>
      <c r="E536">
        <v>100</v>
      </c>
      <c r="F536">
        <v>100</v>
      </c>
      <c r="G536">
        <v>100</v>
      </c>
      <c r="H536">
        <v>100</v>
      </c>
      <c r="I536">
        <v>100</v>
      </c>
      <c r="J536">
        <v>200</v>
      </c>
      <c r="K536">
        <v>100</v>
      </c>
      <c r="L536">
        <v>100</v>
      </c>
      <c r="M536">
        <v>100</v>
      </c>
      <c r="N536">
        <v>100</v>
      </c>
    </row>
    <row r="537" spans="2:14" x14ac:dyDescent="0.25">
      <c r="B537" t="s">
        <v>567</v>
      </c>
      <c r="C537">
        <v>200</v>
      </c>
      <c r="D537">
        <v>200</v>
      </c>
      <c r="E537">
        <v>100</v>
      </c>
      <c r="F537">
        <v>100</v>
      </c>
      <c r="G537">
        <v>100</v>
      </c>
      <c r="H537">
        <v>100</v>
      </c>
      <c r="I537">
        <v>100</v>
      </c>
      <c r="J537">
        <v>200</v>
      </c>
      <c r="K537">
        <v>100</v>
      </c>
      <c r="L537">
        <v>100</v>
      </c>
      <c r="M537">
        <v>100</v>
      </c>
      <c r="N537">
        <v>100</v>
      </c>
    </row>
    <row r="538" spans="2:14" x14ac:dyDescent="0.25">
      <c r="B538" t="s">
        <v>568</v>
      </c>
      <c r="C538">
        <v>200</v>
      </c>
      <c r="D538">
        <v>200</v>
      </c>
      <c r="E538">
        <v>100</v>
      </c>
      <c r="F538">
        <v>100</v>
      </c>
      <c r="G538">
        <v>100</v>
      </c>
      <c r="H538">
        <v>100</v>
      </c>
      <c r="I538">
        <v>100</v>
      </c>
      <c r="J538">
        <v>200</v>
      </c>
      <c r="K538">
        <v>100</v>
      </c>
      <c r="L538">
        <v>100</v>
      </c>
      <c r="M538">
        <v>100</v>
      </c>
      <c r="N538">
        <v>100</v>
      </c>
    </row>
    <row r="539" spans="2:14" x14ac:dyDescent="0.25">
      <c r="B539" t="s">
        <v>569</v>
      </c>
      <c r="C539">
        <v>200</v>
      </c>
      <c r="D539">
        <v>200</v>
      </c>
      <c r="E539">
        <v>300</v>
      </c>
      <c r="F539">
        <v>100</v>
      </c>
      <c r="G539">
        <v>100</v>
      </c>
      <c r="H539">
        <v>100</v>
      </c>
      <c r="I539">
        <v>100</v>
      </c>
      <c r="J539">
        <v>200</v>
      </c>
      <c r="K539">
        <v>100</v>
      </c>
      <c r="L539">
        <v>100</v>
      </c>
      <c r="M539">
        <v>100</v>
      </c>
      <c r="N539">
        <v>100</v>
      </c>
    </row>
    <row r="540" spans="2:14" x14ac:dyDescent="0.25">
      <c r="B540" t="s">
        <v>570</v>
      </c>
      <c r="C540">
        <v>200</v>
      </c>
      <c r="D540">
        <v>200</v>
      </c>
      <c r="E540">
        <v>300</v>
      </c>
      <c r="F540">
        <v>100</v>
      </c>
      <c r="G540">
        <v>100</v>
      </c>
      <c r="H540">
        <v>100</v>
      </c>
      <c r="I540">
        <v>100</v>
      </c>
      <c r="J540">
        <v>200</v>
      </c>
      <c r="K540">
        <v>200</v>
      </c>
      <c r="L540">
        <v>100</v>
      </c>
      <c r="M540">
        <v>200</v>
      </c>
      <c r="N540">
        <v>100</v>
      </c>
    </row>
    <row r="541" spans="2:14" x14ac:dyDescent="0.25">
      <c r="B541" t="s">
        <v>571</v>
      </c>
      <c r="C541">
        <v>200</v>
      </c>
      <c r="D541">
        <v>200</v>
      </c>
      <c r="E541">
        <v>100</v>
      </c>
      <c r="F541">
        <v>100</v>
      </c>
      <c r="G541">
        <v>100</v>
      </c>
      <c r="H541">
        <v>100</v>
      </c>
      <c r="I541">
        <v>100</v>
      </c>
      <c r="J541">
        <v>200</v>
      </c>
      <c r="K541">
        <v>200</v>
      </c>
      <c r="L541">
        <v>100</v>
      </c>
      <c r="M541">
        <v>200</v>
      </c>
      <c r="N541">
        <v>100</v>
      </c>
    </row>
    <row r="542" spans="2:14" x14ac:dyDescent="0.25">
      <c r="B542" t="s">
        <v>572</v>
      </c>
      <c r="C542">
        <v>200</v>
      </c>
      <c r="D542">
        <v>200</v>
      </c>
      <c r="E542">
        <v>100</v>
      </c>
      <c r="F542">
        <v>100</v>
      </c>
      <c r="G542">
        <v>100</v>
      </c>
      <c r="H542">
        <v>100</v>
      </c>
      <c r="I542">
        <v>100</v>
      </c>
      <c r="J542">
        <v>200</v>
      </c>
      <c r="K542">
        <v>200</v>
      </c>
      <c r="L542">
        <v>100</v>
      </c>
      <c r="M542">
        <v>200</v>
      </c>
      <c r="N542">
        <v>100</v>
      </c>
    </row>
    <row r="543" spans="2:14" x14ac:dyDescent="0.25">
      <c r="B543" t="s">
        <v>573</v>
      </c>
      <c r="C543">
        <v>200</v>
      </c>
      <c r="D543">
        <v>200</v>
      </c>
      <c r="E543">
        <v>100</v>
      </c>
      <c r="F543">
        <v>100</v>
      </c>
      <c r="G543">
        <v>100</v>
      </c>
      <c r="H543">
        <v>100</v>
      </c>
      <c r="I543">
        <v>100</v>
      </c>
      <c r="J543">
        <v>200</v>
      </c>
      <c r="K543">
        <v>200</v>
      </c>
      <c r="L543">
        <v>100</v>
      </c>
      <c r="M543">
        <v>100</v>
      </c>
      <c r="N543">
        <v>100</v>
      </c>
    </row>
    <row r="544" spans="2:14" x14ac:dyDescent="0.25">
      <c r="B544" t="s">
        <v>574</v>
      </c>
      <c r="C544">
        <v>200</v>
      </c>
      <c r="D544">
        <v>200</v>
      </c>
      <c r="E544">
        <v>100</v>
      </c>
      <c r="F544">
        <v>100</v>
      </c>
      <c r="G544">
        <v>100</v>
      </c>
      <c r="H544">
        <v>200</v>
      </c>
      <c r="I544">
        <v>100</v>
      </c>
      <c r="J544">
        <v>200</v>
      </c>
      <c r="K544">
        <v>100</v>
      </c>
      <c r="L544">
        <v>100</v>
      </c>
      <c r="M544">
        <v>200</v>
      </c>
      <c r="N544">
        <v>100</v>
      </c>
    </row>
    <row r="545" spans="2:14" x14ac:dyDescent="0.25">
      <c r="B545" t="s">
        <v>575</v>
      </c>
      <c r="C545">
        <v>200</v>
      </c>
      <c r="D545">
        <v>200</v>
      </c>
      <c r="E545">
        <v>100</v>
      </c>
      <c r="F545">
        <v>100</v>
      </c>
      <c r="G545">
        <v>100</v>
      </c>
      <c r="H545">
        <v>100</v>
      </c>
      <c r="I545">
        <v>100</v>
      </c>
      <c r="J545">
        <v>200</v>
      </c>
      <c r="K545">
        <v>100</v>
      </c>
      <c r="L545">
        <v>100</v>
      </c>
      <c r="M545">
        <v>200</v>
      </c>
      <c r="N545">
        <v>100</v>
      </c>
    </row>
    <row r="546" spans="2:14" x14ac:dyDescent="0.25">
      <c r="B546" t="s">
        <v>576</v>
      </c>
      <c r="C546">
        <v>200</v>
      </c>
      <c r="D546">
        <v>200</v>
      </c>
      <c r="E546">
        <v>100</v>
      </c>
      <c r="F546">
        <v>100</v>
      </c>
      <c r="G546">
        <v>100</v>
      </c>
      <c r="H546">
        <v>100</v>
      </c>
      <c r="I546">
        <v>100</v>
      </c>
      <c r="J546">
        <v>200</v>
      </c>
      <c r="K546">
        <v>100</v>
      </c>
      <c r="L546">
        <v>100</v>
      </c>
      <c r="M546">
        <v>100</v>
      </c>
      <c r="N546">
        <v>100</v>
      </c>
    </row>
    <row r="547" spans="2:14" x14ac:dyDescent="0.25">
      <c r="B547" t="s">
        <v>577</v>
      </c>
      <c r="C547">
        <v>200</v>
      </c>
      <c r="D547">
        <v>200</v>
      </c>
      <c r="E547">
        <v>100</v>
      </c>
      <c r="F547">
        <v>100</v>
      </c>
      <c r="G547">
        <v>100</v>
      </c>
      <c r="H547">
        <v>100</v>
      </c>
      <c r="I547">
        <v>100</v>
      </c>
      <c r="J547">
        <v>200</v>
      </c>
      <c r="K547">
        <v>100</v>
      </c>
      <c r="L547">
        <v>100</v>
      </c>
      <c r="M547">
        <v>100</v>
      </c>
      <c r="N547">
        <v>100</v>
      </c>
    </row>
    <row r="548" spans="2:14" x14ac:dyDescent="0.25">
      <c r="B548" t="s">
        <v>578</v>
      </c>
      <c r="C548">
        <v>200</v>
      </c>
      <c r="D548">
        <v>200</v>
      </c>
      <c r="E548">
        <v>100</v>
      </c>
      <c r="F548">
        <v>100</v>
      </c>
      <c r="G548">
        <v>100</v>
      </c>
      <c r="H548">
        <v>100</v>
      </c>
      <c r="I548">
        <v>100</v>
      </c>
      <c r="J548">
        <v>200</v>
      </c>
      <c r="K548">
        <v>100</v>
      </c>
      <c r="L548">
        <v>100</v>
      </c>
      <c r="M548">
        <v>100</v>
      </c>
      <c r="N548">
        <v>100</v>
      </c>
    </row>
    <row r="549" spans="2:14" x14ac:dyDescent="0.25">
      <c r="B549" t="s">
        <v>579</v>
      </c>
      <c r="C549">
        <v>200</v>
      </c>
      <c r="D549">
        <v>200</v>
      </c>
      <c r="E549">
        <v>100</v>
      </c>
      <c r="F549">
        <v>100</v>
      </c>
      <c r="G549">
        <v>100</v>
      </c>
      <c r="H549">
        <v>100</v>
      </c>
      <c r="I549">
        <v>100</v>
      </c>
      <c r="J549">
        <v>200</v>
      </c>
      <c r="K549">
        <v>200</v>
      </c>
      <c r="L549">
        <v>100</v>
      </c>
      <c r="M549">
        <v>200</v>
      </c>
      <c r="N549">
        <v>100</v>
      </c>
    </row>
    <row r="550" spans="2:14" x14ac:dyDescent="0.25">
      <c r="B550" t="s">
        <v>580</v>
      </c>
      <c r="C550">
        <v>200</v>
      </c>
      <c r="D550">
        <v>200</v>
      </c>
      <c r="E550">
        <v>300</v>
      </c>
      <c r="F550">
        <v>100</v>
      </c>
      <c r="G550">
        <v>100</v>
      </c>
      <c r="H550">
        <v>100</v>
      </c>
      <c r="I550">
        <v>100</v>
      </c>
      <c r="J550">
        <v>200</v>
      </c>
      <c r="K550">
        <v>200</v>
      </c>
      <c r="L550">
        <v>100</v>
      </c>
      <c r="M550">
        <v>200</v>
      </c>
      <c r="N550">
        <v>100</v>
      </c>
    </row>
    <row r="551" spans="2:14" x14ac:dyDescent="0.25">
      <c r="B551" t="s">
        <v>581</v>
      </c>
      <c r="C551">
        <v>200</v>
      </c>
      <c r="D551">
        <v>200</v>
      </c>
      <c r="E551">
        <v>100</v>
      </c>
      <c r="F551">
        <v>100</v>
      </c>
      <c r="G551">
        <v>100</v>
      </c>
      <c r="H551">
        <v>100</v>
      </c>
      <c r="I551">
        <v>100</v>
      </c>
      <c r="J551">
        <v>200</v>
      </c>
      <c r="K551">
        <v>200</v>
      </c>
      <c r="L551">
        <v>100</v>
      </c>
      <c r="M551">
        <v>100</v>
      </c>
      <c r="N551">
        <v>100</v>
      </c>
    </row>
    <row r="552" spans="2:14" x14ac:dyDescent="0.25">
      <c r="B552" t="s">
        <v>582</v>
      </c>
      <c r="C552">
        <v>200</v>
      </c>
      <c r="D552">
        <v>200</v>
      </c>
      <c r="E552">
        <v>100</v>
      </c>
      <c r="F552">
        <v>100</v>
      </c>
      <c r="G552">
        <v>100</v>
      </c>
      <c r="H552">
        <v>100</v>
      </c>
      <c r="I552">
        <v>100</v>
      </c>
      <c r="J552">
        <v>200</v>
      </c>
      <c r="K552">
        <v>200</v>
      </c>
      <c r="L552">
        <v>100</v>
      </c>
      <c r="M552">
        <v>100</v>
      </c>
      <c r="N552">
        <v>100</v>
      </c>
    </row>
    <row r="553" spans="2:14" x14ac:dyDescent="0.25">
      <c r="B553" t="s">
        <v>583</v>
      </c>
      <c r="C553">
        <v>200</v>
      </c>
      <c r="D553">
        <v>200</v>
      </c>
      <c r="E553">
        <v>100</v>
      </c>
      <c r="F553">
        <v>100</v>
      </c>
      <c r="G553">
        <v>100</v>
      </c>
      <c r="H553">
        <v>100</v>
      </c>
      <c r="I553">
        <v>100</v>
      </c>
      <c r="J553">
        <v>200</v>
      </c>
      <c r="K553">
        <v>200</v>
      </c>
      <c r="L553">
        <v>100</v>
      </c>
      <c r="M553">
        <v>100</v>
      </c>
      <c r="N553">
        <v>100</v>
      </c>
    </row>
    <row r="554" spans="2:14" x14ac:dyDescent="0.25">
      <c r="B554" t="s">
        <v>584</v>
      </c>
      <c r="C554">
        <v>200</v>
      </c>
      <c r="D554">
        <v>200</v>
      </c>
      <c r="E554">
        <v>100</v>
      </c>
      <c r="F554">
        <v>100</v>
      </c>
      <c r="G554">
        <v>100</v>
      </c>
      <c r="H554">
        <v>100</v>
      </c>
      <c r="I554">
        <v>100</v>
      </c>
      <c r="J554">
        <v>200</v>
      </c>
      <c r="K554">
        <v>100</v>
      </c>
      <c r="L554">
        <v>100</v>
      </c>
      <c r="M554">
        <v>100</v>
      </c>
      <c r="N554">
        <v>100</v>
      </c>
    </row>
    <row r="555" spans="2:14" x14ac:dyDescent="0.25">
      <c r="B555" t="s">
        <v>585</v>
      </c>
      <c r="C555">
        <v>200</v>
      </c>
      <c r="D555">
        <v>200</v>
      </c>
      <c r="E555">
        <v>100</v>
      </c>
      <c r="F555">
        <v>100</v>
      </c>
      <c r="G555">
        <v>100</v>
      </c>
      <c r="H555">
        <v>100</v>
      </c>
      <c r="I555">
        <v>100</v>
      </c>
      <c r="J555">
        <v>200</v>
      </c>
      <c r="K555">
        <v>100</v>
      </c>
      <c r="L555">
        <v>100</v>
      </c>
      <c r="M555">
        <v>100</v>
      </c>
      <c r="N555">
        <v>100</v>
      </c>
    </row>
    <row r="556" spans="2:14" x14ac:dyDescent="0.25">
      <c r="B556" t="s">
        <v>586</v>
      </c>
      <c r="C556">
        <v>200</v>
      </c>
      <c r="D556">
        <v>200</v>
      </c>
      <c r="E556">
        <v>100</v>
      </c>
      <c r="F556">
        <v>100</v>
      </c>
      <c r="G556">
        <v>100</v>
      </c>
      <c r="H556">
        <v>100</v>
      </c>
      <c r="I556">
        <v>100</v>
      </c>
      <c r="J556">
        <v>200</v>
      </c>
      <c r="K556">
        <v>100</v>
      </c>
      <c r="L556">
        <v>100</v>
      </c>
      <c r="M556">
        <v>100</v>
      </c>
      <c r="N556">
        <v>100</v>
      </c>
    </row>
    <row r="557" spans="2:14" x14ac:dyDescent="0.25">
      <c r="B557" t="s">
        <v>587</v>
      </c>
      <c r="C557">
        <v>200</v>
      </c>
      <c r="D557">
        <v>200</v>
      </c>
      <c r="E557">
        <v>100</v>
      </c>
      <c r="F557">
        <v>100</v>
      </c>
      <c r="G557">
        <v>100</v>
      </c>
      <c r="H557">
        <v>100</v>
      </c>
      <c r="I557">
        <v>100</v>
      </c>
      <c r="J557">
        <v>200</v>
      </c>
      <c r="K557">
        <v>100</v>
      </c>
      <c r="L557">
        <v>100</v>
      </c>
      <c r="M557">
        <v>100</v>
      </c>
      <c r="N557">
        <v>100</v>
      </c>
    </row>
    <row r="558" spans="2:14" x14ac:dyDescent="0.25">
      <c r="B558" t="s">
        <v>588</v>
      </c>
      <c r="C558">
        <v>200</v>
      </c>
      <c r="D558">
        <v>200</v>
      </c>
      <c r="E558">
        <v>100</v>
      </c>
      <c r="F558">
        <v>100</v>
      </c>
      <c r="G558">
        <v>100</v>
      </c>
      <c r="H558">
        <v>100</v>
      </c>
      <c r="I558">
        <v>100</v>
      </c>
      <c r="J558">
        <v>200</v>
      </c>
      <c r="K558">
        <v>100</v>
      </c>
      <c r="L558">
        <v>100</v>
      </c>
      <c r="M558">
        <v>100</v>
      </c>
      <c r="N558">
        <v>100</v>
      </c>
    </row>
    <row r="559" spans="2:14" x14ac:dyDescent="0.25">
      <c r="B559" t="s">
        <v>589</v>
      </c>
      <c r="C559">
        <v>200</v>
      </c>
      <c r="D559">
        <v>200</v>
      </c>
      <c r="E559">
        <v>100</v>
      </c>
      <c r="F559">
        <v>100</v>
      </c>
      <c r="G559">
        <v>100</v>
      </c>
      <c r="H559">
        <v>100</v>
      </c>
      <c r="I559">
        <v>100</v>
      </c>
      <c r="J559">
        <v>200</v>
      </c>
      <c r="K559">
        <v>100</v>
      </c>
      <c r="L559">
        <v>100</v>
      </c>
      <c r="M559">
        <v>100</v>
      </c>
      <c r="N559">
        <v>100</v>
      </c>
    </row>
    <row r="560" spans="2:14" x14ac:dyDescent="0.25">
      <c r="B560" t="s">
        <v>590</v>
      </c>
      <c r="C560">
        <v>200</v>
      </c>
      <c r="D560">
        <v>200</v>
      </c>
      <c r="E560">
        <v>100</v>
      </c>
      <c r="F560">
        <v>100</v>
      </c>
      <c r="G560">
        <v>100</v>
      </c>
      <c r="H560">
        <v>100</v>
      </c>
      <c r="I560">
        <v>100</v>
      </c>
      <c r="J560">
        <v>200</v>
      </c>
      <c r="K560">
        <v>100</v>
      </c>
      <c r="L560">
        <v>100</v>
      </c>
      <c r="M560">
        <v>100</v>
      </c>
      <c r="N560">
        <v>100</v>
      </c>
    </row>
    <row r="561" spans="2:14" x14ac:dyDescent="0.25">
      <c r="B561" t="s">
        <v>591</v>
      </c>
      <c r="C561">
        <v>200</v>
      </c>
      <c r="D561">
        <v>200</v>
      </c>
      <c r="E561">
        <v>100</v>
      </c>
      <c r="F561">
        <v>100</v>
      </c>
      <c r="G561">
        <v>100</v>
      </c>
      <c r="H561">
        <v>200</v>
      </c>
      <c r="I561">
        <v>100</v>
      </c>
      <c r="J561">
        <v>200</v>
      </c>
      <c r="K561">
        <v>100</v>
      </c>
      <c r="L561">
        <v>100</v>
      </c>
      <c r="M561">
        <v>100</v>
      </c>
      <c r="N561">
        <v>100</v>
      </c>
    </row>
    <row r="562" spans="2:14" x14ac:dyDescent="0.25">
      <c r="B562" t="s">
        <v>592</v>
      </c>
      <c r="C562">
        <v>200</v>
      </c>
      <c r="D562">
        <v>200</v>
      </c>
      <c r="E562">
        <v>100</v>
      </c>
      <c r="F562">
        <v>100</v>
      </c>
      <c r="G562">
        <v>100</v>
      </c>
      <c r="H562">
        <v>100</v>
      </c>
      <c r="I562">
        <v>100</v>
      </c>
      <c r="J562">
        <v>200</v>
      </c>
      <c r="K562">
        <v>100</v>
      </c>
      <c r="L562">
        <v>100</v>
      </c>
      <c r="M562">
        <v>100</v>
      </c>
      <c r="N562">
        <v>100</v>
      </c>
    </row>
    <row r="563" spans="2:14" x14ac:dyDescent="0.25">
      <c r="B563" t="s">
        <v>593</v>
      </c>
      <c r="C563">
        <v>200</v>
      </c>
      <c r="D563">
        <v>200</v>
      </c>
      <c r="E563">
        <v>300</v>
      </c>
      <c r="F563">
        <v>100</v>
      </c>
      <c r="G563">
        <v>100</v>
      </c>
      <c r="H563">
        <v>100</v>
      </c>
      <c r="I563">
        <v>100</v>
      </c>
      <c r="J563">
        <v>200</v>
      </c>
      <c r="K563">
        <v>100</v>
      </c>
      <c r="L563">
        <v>100</v>
      </c>
      <c r="M563">
        <v>100</v>
      </c>
      <c r="N563">
        <v>100</v>
      </c>
    </row>
    <row r="564" spans="2:14" x14ac:dyDescent="0.25">
      <c r="B564" t="s">
        <v>594</v>
      </c>
      <c r="C564">
        <v>200</v>
      </c>
      <c r="D564">
        <v>200</v>
      </c>
      <c r="E564">
        <v>300</v>
      </c>
      <c r="F564">
        <v>100</v>
      </c>
      <c r="G564">
        <v>100</v>
      </c>
      <c r="H564">
        <v>100</v>
      </c>
      <c r="I564">
        <v>100</v>
      </c>
      <c r="J564">
        <v>200</v>
      </c>
      <c r="K564">
        <v>200</v>
      </c>
      <c r="L564">
        <v>100</v>
      </c>
      <c r="M564">
        <v>200</v>
      </c>
      <c r="N564">
        <v>100</v>
      </c>
    </row>
    <row r="565" spans="2:14" x14ac:dyDescent="0.25">
      <c r="B565" t="s">
        <v>595</v>
      </c>
      <c r="C565">
        <v>100</v>
      </c>
      <c r="D565">
        <v>200</v>
      </c>
      <c r="E565">
        <v>100</v>
      </c>
      <c r="F565">
        <v>100</v>
      </c>
      <c r="G565">
        <v>100</v>
      </c>
      <c r="H565">
        <v>100</v>
      </c>
      <c r="I565">
        <v>100</v>
      </c>
      <c r="J565">
        <v>200</v>
      </c>
      <c r="K565">
        <v>100</v>
      </c>
      <c r="L565">
        <v>100</v>
      </c>
      <c r="M565">
        <v>100</v>
      </c>
      <c r="N565">
        <v>100</v>
      </c>
    </row>
    <row r="566" spans="2:14" x14ac:dyDescent="0.25">
      <c r="B566" t="s">
        <v>596</v>
      </c>
      <c r="C566">
        <v>200</v>
      </c>
      <c r="D566">
        <v>200</v>
      </c>
      <c r="E566">
        <v>300</v>
      </c>
      <c r="F566">
        <v>100</v>
      </c>
      <c r="G566">
        <v>100</v>
      </c>
      <c r="H566">
        <v>100</v>
      </c>
      <c r="I566">
        <v>100</v>
      </c>
      <c r="J566">
        <v>200</v>
      </c>
      <c r="K566">
        <v>100</v>
      </c>
      <c r="L566">
        <v>100</v>
      </c>
      <c r="M566">
        <v>100</v>
      </c>
      <c r="N566">
        <v>100</v>
      </c>
    </row>
    <row r="567" spans="2:14" x14ac:dyDescent="0.25">
      <c r="B567" t="s">
        <v>597</v>
      </c>
      <c r="C567">
        <v>200</v>
      </c>
      <c r="D567">
        <v>200</v>
      </c>
      <c r="E567">
        <v>200</v>
      </c>
      <c r="F567">
        <v>100</v>
      </c>
      <c r="G567">
        <v>100</v>
      </c>
      <c r="H567">
        <v>100</v>
      </c>
      <c r="I567">
        <v>100</v>
      </c>
      <c r="J567">
        <v>200</v>
      </c>
      <c r="K567">
        <v>100</v>
      </c>
      <c r="L567">
        <v>200</v>
      </c>
      <c r="M567">
        <v>200</v>
      </c>
      <c r="N567">
        <v>100</v>
      </c>
    </row>
    <row r="568" spans="2:14" x14ac:dyDescent="0.25">
      <c r="B568" t="s">
        <v>598</v>
      </c>
      <c r="C568">
        <v>200</v>
      </c>
      <c r="D568">
        <v>200</v>
      </c>
      <c r="E568">
        <v>100</v>
      </c>
      <c r="F568">
        <v>100</v>
      </c>
      <c r="G568">
        <v>100</v>
      </c>
      <c r="H568">
        <v>200</v>
      </c>
      <c r="I568">
        <v>100</v>
      </c>
      <c r="J568">
        <v>200</v>
      </c>
      <c r="K568">
        <v>100</v>
      </c>
      <c r="L568">
        <v>200</v>
      </c>
      <c r="M568">
        <v>200</v>
      </c>
      <c r="N568">
        <v>100</v>
      </c>
    </row>
    <row r="569" spans="2:14" x14ac:dyDescent="0.25">
      <c r="B569" t="s">
        <v>599</v>
      </c>
      <c r="C569">
        <v>200</v>
      </c>
      <c r="D569">
        <v>200</v>
      </c>
      <c r="E569">
        <v>100</v>
      </c>
      <c r="F569">
        <v>100</v>
      </c>
      <c r="G569">
        <v>100</v>
      </c>
      <c r="H569">
        <v>100</v>
      </c>
      <c r="I569">
        <v>100</v>
      </c>
      <c r="J569">
        <v>200</v>
      </c>
      <c r="K569">
        <v>100</v>
      </c>
      <c r="L569">
        <v>100</v>
      </c>
      <c r="M569">
        <v>200</v>
      </c>
      <c r="N569">
        <v>100</v>
      </c>
    </row>
    <row r="570" spans="2:14" x14ac:dyDescent="0.25">
      <c r="B570" t="s">
        <v>600</v>
      </c>
      <c r="C570">
        <v>200</v>
      </c>
      <c r="D570">
        <v>200</v>
      </c>
      <c r="E570">
        <v>100</v>
      </c>
      <c r="F570">
        <v>100</v>
      </c>
      <c r="G570">
        <v>100</v>
      </c>
      <c r="H570">
        <v>100</v>
      </c>
      <c r="I570">
        <v>100</v>
      </c>
      <c r="J570">
        <v>200</v>
      </c>
      <c r="K570">
        <v>100</v>
      </c>
      <c r="L570">
        <v>100</v>
      </c>
      <c r="M570">
        <v>100</v>
      </c>
      <c r="N570">
        <v>100</v>
      </c>
    </row>
    <row r="571" spans="2:14" x14ac:dyDescent="0.25">
      <c r="B571" t="s">
        <v>601</v>
      </c>
      <c r="C571">
        <v>200</v>
      </c>
      <c r="D571">
        <v>200</v>
      </c>
      <c r="E571">
        <v>100</v>
      </c>
      <c r="F571">
        <v>100</v>
      </c>
      <c r="G571">
        <v>100</v>
      </c>
      <c r="H571">
        <v>100</v>
      </c>
      <c r="I571">
        <v>100</v>
      </c>
      <c r="J571">
        <v>200</v>
      </c>
      <c r="K571">
        <v>100</v>
      </c>
      <c r="L571">
        <v>100</v>
      </c>
      <c r="M571">
        <v>200</v>
      </c>
      <c r="N571">
        <v>100</v>
      </c>
    </row>
    <row r="572" spans="2:14" x14ac:dyDescent="0.25">
      <c r="B572" t="s">
        <v>602</v>
      </c>
      <c r="C572">
        <v>200</v>
      </c>
      <c r="D572">
        <v>200</v>
      </c>
      <c r="E572">
        <v>100</v>
      </c>
      <c r="F572">
        <v>100</v>
      </c>
      <c r="G572">
        <v>100</v>
      </c>
      <c r="H572">
        <v>100</v>
      </c>
      <c r="I572">
        <v>100</v>
      </c>
      <c r="J572">
        <v>200</v>
      </c>
      <c r="K572">
        <v>100</v>
      </c>
      <c r="L572">
        <v>100</v>
      </c>
      <c r="M572">
        <v>200</v>
      </c>
      <c r="N572">
        <v>100</v>
      </c>
    </row>
    <row r="573" spans="2:14" x14ac:dyDescent="0.25">
      <c r="B573" t="s">
        <v>603</v>
      </c>
      <c r="C573">
        <v>200</v>
      </c>
      <c r="D573">
        <v>200</v>
      </c>
      <c r="E573">
        <v>100</v>
      </c>
      <c r="F573">
        <v>100</v>
      </c>
      <c r="G573">
        <v>100</v>
      </c>
      <c r="H573">
        <v>100</v>
      </c>
      <c r="I573">
        <v>100</v>
      </c>
      <c r="J573">
        <v>200</v>
      </c>
      <c r="K573">
        <v>100</v>
      </c>
      <c r="L573">
        <v>100</v>
      </c>
      <c r="M573">
        <v>200</v>
      </c>
      <c r="N573">
        <v>100</v>
      </c>
    </row>
    <row r="574" spans="2:14" x14ac:dyDescent="0.25">
      <c r="B574" t="s">
        <v>604</v>
      </c>
      <c r="C574">
        <v>200</v>
      </c>
      <c r="D574">
        <v>200</v>
      </c>
      <c r="E574">
        <v>300</v>
      </c>
      <c r="F574">
        <v>100</v>
      </c>
      <c r="G574">
        <v>100</v>
      </c>
      <c r="H574">
        <v>100</v>
      </c>
      <c r="I574">
        <v>100</v>
      </c>
      <c r="J574">
        <v>200</v>
      </c>
      <c r="K574">
        <v>200</v>
      </c>
      <c r="L574">
        <v>100</v>
      </c>
      <c r="M574">
        <v>200</v>
      </c>
      <c r="N574">
        <v>100</v>
      </c>
    </row>
    <row r="575" spans="2:14" x14ac:dyDescent="0.25">
      <c r="B575" t="s">
        <v>605</v>
      </c>
      <c r="C575">
        <v>200</v>
      </c>
      <c r="D575">
        <v>200</v>
      </c>
      <c r="E575">
        <v>300</v>
      </c>
      <c r="F575">
        <v>100</v>
      </c>
      <c r="G575">
        <v>100</v>
      </c>
      <c r="H575">
        <v>100</v>
      </c>
      <c r="I575">
        <v>100</v>
      </c>
      <c r="J575">
        <v>200</v>
      </c>
      <c r="K575">
        <v>200</v>
      </c>
      <c r="L575">
        <v>100</v>
      </c>
      <c r="M575">
        <v>200</v>
      </c>
      <c r="N575">
        <v>100</v>
      </c>
    </row>
    <row r="576" spans="2:14" x14ac:dyDescent="0.25">
      <c r="B576" t="s">
        <v>606</v>
      </c>
      <c r="C576">
        <v>200</v>
      </c>
      <c r="D576">
        <v>200</v>
      </c>
      <c r="E576">
        <v>100</v>
      </c>
      <c r="F576">
        <v>100</v>
      </c>
      <c r="G576">
        <v>100</v>
      </c>
      <c r="H576">
        <v>100</v>
      </c>
      <c r="I576">
        <v>100</v>
      </c>
      <c r="J576">
        <v>200</v>
      </c>
      <c r="K576">
        <v>100</v>
      </c>
      <c r="L576">
        <v>100</v>
      </c>
      <c r="M576">
        <v>100</v>
      </c>
      <c r="N576">
        <v>100</v>
      </c>
    </row>
    <row r="577" spans="2:14" x14ac:dyDescent="0.25">
      <c r="B577" t="s">
        <v>607</v>
      </c>
      <c r="C577">
        <v>200</v>
      </c>
      <c r="D577">
        <v>200</v>
      </c>
      <c r="E577">
        <v>100</v>
      </c>
      <c r="F577">
        <v>100</v>
      </c>
      <c r="G577">
        <v>100</v>
      </c>
      <c r="H577">
        <v>100</v>
      </c>
      <c r="I577">
        <v>100</v>
      </c>
      <c r="J577">
        <v>200</v>
      </c>
      <c r="K577">
        <v>100</v>
      </c>
      <c r="L577">
        <v>100</v>
      </c>
      <c r="M577">
        <v>100</v>
      </c>
      <c r="N577">
        <v>100</v>
      </c>
    </row>
    <row r="578" spans="2:14" x14ac:dyDescent="0.25">
      <c r="B578" t="s">
        <v>608</v>
      </c>
      <c r="C578">
        <v>200</v>
      </c>
      <c r="D578">
        <v>200</v>
      </c>
      <c r="E578">
        <v>100</v>
      </c>
      <c r="F578">
        <v>100</v>
      </c>
      <c r="G578">
        <v>100</v>
      </c>
      <c r="H578">
        <v>100</v>
      </c>
      <c r="I578">
        <v>100</v>
      </c>
      <c r="J578">
        <v>200</v>
      </c>
      <c r="K578">
        <v>100</v>
      </c>
      <c r="L578">
        <v>100</v>
      </c>
      <c r="M578">
        <v>100</v>
      </c>
      <c r="N578">
        <v>100</v>
      </c>
    </row>
    <row r="579" spans="2:14" x14ac:dyDescent="0.25">
      <c r="B579" t="s">
        <v>609</v>
      </c>
      <c r="C579">
        <v>200</v>
      </c>
      <c r="D579">
        <v>200</v>
      </c>
      <c r="E579">
        <v>100</v>
      </c>
      <c r="F579">
        <v>100</v>
      </c>
      <c r="G579">
        <v>100</v>
      </c>
      <c r="H579">
        <v>100</v>
      </c>
      <c r="I579">
        <v>100</v>
      </c>
      <c r="J579">
        <v>200</v>
      </c>
      <c r="K579">
        <v>100</v>
      </c>
      <c r="L579">
        <v>100</v>
      </c>
      <c r="M579">
        <v>100</v>
      </c>
      <c r="N579">
        <v>100</v>
      </c>
    </row>
    <row r="580" spans="2:14" x14ac:dyDescent="0.25">
      <c r="B580" t="s">
        <v>610</v>
      </c>
      <c r="C580">
        <v>200</v>
      </c>
      <c r="D580">
        <v>200</v>
      </c>
      <c r="E580">
        <v>100</v>
      </c>
      <c r="F580">
        <v>100</v>
      </c>
      <c r="G580">
        <v>100</v>
      </c>
      <c r="H580">
        <v>100</v>
      </c>
      <c r="I580">
        <v>100</v>
      </c>
      <c r="J580">
        <v>200</v>
      </c>
      <c r="K580">
        <v>100</v>
      </c>
      <c r="L580">
        <v>100</v>
      </c>
      <c r="M580">
        <v>100</v>
      </c>
      <c r="N580">
        <v>100</v>
      </c>
    </row>
    <row r="581" spans="2:14" x14ac:dyDescent="0.25">
      <c r="B581" t="s">
        <v>611</v>
      </c>
      <c r="C581">
        <v>200</v>
      </c>
      <c r="D581">
        <v>200</v>
      </c>
      <c r="E581">
        <v>100</v>
      </c>
      <c r="F581">
        <v>100</v>
      </c>
      <c r="G581">
        <v>100</v>
      </c>
      <c r="H581">
        <v>200</v>
      </c>
      <c r="I581">
        <v>100</v>
      </c>
      <c r="J581">
        <v>200</v>
      </c>
      <c r="K581">
        <v>100</v>
      </c>
      <c r="L581">
        <v>100</v>
      </c>
      <c r="M581">
        <v>100</v>
      </c>
      <c r="N581">
        <v>100</v>
      </c>
    </row>
    <row r="582" spans="2:14" x14ac:dyDescent="0.25">
      <c r="B582" t="s">
        <v>612</v>
      </c>
      <c r="C582">
        <v>200</v>
      </c>
      <c r="D582">
        <v>200</v>
      </c>
      <c r="E582">
        <v>100</v>
      </c>
      <c r="F582">
        <v>100</v>
      </c>
      <c r="G582">
        <v>100</v>
      </c>
      <c r="H582">
        <v>200</v>
      </c>
      <c r="I582">
        <v>100</v>
      </c>
      <c r="J582">
        <v>200</v>
      </c>
      <c r="K582">
        <v>100</v>
      </c>
      <c r="L582">
        <v>100</v>
      </c>
      <c r="M582">
        <v>100</v>
      </c>
      <c r="N582">
        <v>100</v>
      </c>
    </row>
    <row r="583" spans="2:14" x14ac:dyDescent="0.25">
      <c r="B583" t="s">
        <v>613</v>
      </c>
      <c r="C583">
        <v>200</v>
      </c>
      <c r="D583">
        <v>200</v>
      </c>
      <c r="E583">
        <v>100</v>
      </c>
      <c r="F583">
        <v>100</v>
      </c>
      <c r="G583">
        <v>100</v>
      </c>
      <c r="H583">
        <v>100</v>
      </c>
      <c r="I583">
        <v>100</v>
      </c>
      <c r="J583">
        <v>200</v>
      </c>
      <c r="K583">
        <v>100</v>
      </c>
      <c r="L583">
        <v>100</v>
      </c>
      <c r="M583">
        <v>100</v>
      </c>
      <c r="N583">
        <v>100</v>
      </c>
    </row>
    <row r="584" spans="2:14" x14ac:dyDescent="0.25">
      <c r="B584" t="s">
        <v>614</v>
      </c>
      <c r="C584">
        <v>200</v>
      </c>
      <c r="D584">
        <v>200</v>
      </c>
      <c r="E584">
        <v>100</v>
      </c>
      <c r="F584">
        <v>100</v>
      </c>
      <c r="G584">
        <v>100</v>
      </c>
      <c r="H584">
        <v>100</v>
      </c>
      <c r="I584">
        <v>100</v>
      </c>
      <c r="J584">
        <v>200</v>
      </c>
      <c r="K584">
        <v>100</v>
      </c>
      <c r="L584">
        <v>100</v>
      </c>
      <c r="M584">
        <v>100</v>
      </c>
      <c r="N584">
        <v>100</v>
      </c>
    </row>
    <row r="585" spans="2:14" x14ac:dyDescent="0.25">
      <c r="B585" t="s">
        <v>615</v>
      </c>
      <c r="C585">
        <v>200</v>
      </c>
      <c r="D585">
        <v>200</v>
      </c>
      <c r="E585">
        <v>100</v>
      </c>
      <c r="F585">
        <v>100</v>
      </c>
      <c r="G585">
        <v>100</v>
      </c>
      <c r="H585">
        <v>100</v>
      </c>
      <c r="I585">
        <v>100</v>
      </c>
      <c r="J585">
        <v>200</v>
      </c>
      <c r="K585">
        <v>100</v>
      </c>
      <c r="L585">
        <v>100</v>
      </c>
      <c r="M585">
        <v>200</v>
      </c>
      <c r="N585">
        <v>100</v>
      </c>
    </row>
    <row r="586" spans="2:14" x14ac:dyDescent="0.25">
      <c r="B586" t="s">
        <v>616</v>
      </c>
      <c r="C586">
        <v>200</v>
      </c>
      <c r="D586">
        <v>200</v>
      </c>
      <c r="E586">
        <v>100</v>
      </c>
      <c r="F586">
        <v>100</v>
      </c>
      <c r="G586">
        <v>100</v>
      </c>
      <c r="H586">
        <v>100</v>
      </c>
      <c r="I586">
        <v>100</v>
      </c>
      <c r="J586">
        <v>200</v>
      </c>
      <c r="K586">
        <v>100</v>
      </c>
      <c r="L586">
        <v>100</v>
      </c>
      <c r="M586">
        <v>100</v>
      </c>
      <c r="N586">
        <v>100</v>
      </c>
    </row>
    <row r="587" spans="2:14" x14ac:dyDescent="0.25">
      <c r="B587" t="s">
        <v>617</v>
      </c>
      <c r="C587">
        <v>100</v>
      </c>
      <c r="D587">
        <v>200</v>
      </c>
      <c r="E587">
        <v>100</v>
      </c>
      <c r="F587">
        <v>100</v>
      </c>
      <c r="G587">
        <v>100</v>
      </c>
      <c r="H587">
        <v>100</v>
      </c>
      <c r="I587">
        <v>100</v>
      </c>
      <c r="J587">
        <v>200</v>
      </c>
      <c r="K587">
        <v>100</v>
      </c>
      <c r="L587">
        <v>100</v>
      </c>
      <c r="M587">
        <v>100</v>
      </c>
      <c r="N587">
        <v>100</v>
      </c>
    </row>
    <row r="588" spans="2:14" x14ac:dyDescent="0.25">
      <c r="B588" t="s">
        <v>618</v>
      </c>
      <c r="C588">
        <v>100</v>
      </c>
      <c r="D588">
        <v>100</v>
      </c>
      <c r="E588">
        <v>100</v>
      </c>
      <c r="F588">
        <v>100</v>
      </c>
      <c r="G588">
        <v>100</v>
      </c>
      <c r="H588">
        <v>100</v>
      </c>
      <c r="I588">
        <v>100</v>
      </c>
      <c r="J588">
        <v>200</v>
      </c>
      <c r="K588">
        <v>100</v>
      </c>
      <c r="L588">
        <v>100</v>
      </c>
      <c r="M588">
        <v>100</v>
      </c>
      <c r="N588">
        <v>100</v>
      </c>
    </row>
    <row r="589" spans="2:14" x14ac:dyDescent="0.25">
      <c r="B589" t="s">
        <v>619</v>
      </c>
      <c r="C589">
        <v>100</v>
      </c>
      <c r="D589">
        <v>200</v>
      </c>
      <c r="E589">
        <v>100</v>
      </c>
      <c r="F589">
        <v>100</v>
      </c>
      <c r="G589">
        <v>100</v>
      </c>
      <c r="H589">
        <v>100</v>
      </c>
      <c r="I589">
        <v>100</v>
      </c>
      <c r="J589">
        <v>200</v>
      </c>
      <c r="K589">
        <v>100</v>
      </c>
      <c r="L589">
        <v>100</v>
      </c>
      <c r="M589">
        <v>100</v>
      </c>
      <c r="N589">
        <v>100</v>
      </c>
    </row>
    <row r="590" spans="2:14" x14ac:dyDescent="0.25">
      <c r="B590" t="s">
        <v>620</v>
      </c>
      <c r="C590">
        <v>200</v>
      </c>
      <c r="D590">
        <v>200</v>
      </c>
      <c r="E590">
        <v>300</v>
      </c>
      <c r="F590">
        <v>100</v>
      </c>
      <c r="G590">
        <v>100</v>
      </c>
      <c r="H590">
        <v>100</v>
      </c>
      <c r="I590">
        <v>100</v>
      </c>
      <c r="J590">
        <v>200</v>
      </c>
      <c r="K590">
        <v>100</v>
      </c>
      <c r="L590">
        <v>100</v>
      </c>
      <c r="M590">
        <v>100</v>
      </c>
      <c r="N590">
        <v>100</v>
      </c>
    </row>
    <row r="591" spans="2:14" x14ac:dyDescent="0.25">
      <c r="B591" t="s">
        <v>621</v>
      </c>
      <c r="C591">
        <v>200</v>
      </c>
      <c r="D591">
        <v>200</v>
      </c>
      <c r="E591">
        <v>300</v>
      </c>
      <c r="F591">
        <v>100</v>
      </c>
      <c r="G591">
        <v>100</v>
      </c>
      <c r="H591">
        <v>100</v>
      </c>
      <c r="I591">
        <v>100</v>
      </c>
      <c r="J591">
        <v>200</v>
      </c>
      <c r="K591">
        <v>100</v>
      </c>
      <c r="L591">
        <v>200</v>
      </c>
      <c r="M591">
        <v>200</v>
      </c>
      <c r="N591">
        <v>100</v>
      </c>
    </row>
    <row r="592" spans="2:14" x14ac:dyDescent="0.25">
      <c r="B592" t="s">
        <v>622</v>
      </c>
      <c r="C592">
        <v>200</v>
      </c>
      <c r="D592">
        <v>200</v>
      </c>
      <c r="E592">
        <v>100</v>
      </c>
      <c r="F592">
        <v>100</v>
      </c>
      <c r="G592">
        <v>100</v>
      </c>
      <c r="H592">
        <v>200</v>
      </c>
      <c r="I592">
        <v>100</v>
      </c>
      <c r="J592">
        <v>200</v>
      </c>
      <c r="K592">
        <v>200</v>
      </c>
      <c r="L592">
        <v>100</v>
      </c>
      <c r="M592">
        <v>200</v>
      </c>
      <c r="N592">
        <v>100</v>
      </c>
    </row>
    <row r="593" spans="2:14" x14ac:dyDescent="0.25">
      <c r="B593" t="s">
        <v>623</v>
      </c>
      <c r="C593">
        <v>200</v>
      </c>
      <c r="D593">
        <v>200</v>
      </c>
      <c r="E593">
        <v>100</v>
      </c>
      <c r="F593">
        <v>100</v>
      </c>
      <c r="G593">
        <v>100</v>
      </c>
      <c r="H593">
        <v>100</v>
      </c>
      <c r="I593">
        <v>100</v>
      </c>
      <c r="J593">
        <v>200</v>
      </c>
      <c r="K593">
        <v>100</v>
      </c>
      <c r="L593">
        <v>100</v>
      </c>
      <c r="M593">
        <v>200</v>
      </c>
      <c r="N593">
        <v>100</v>
      </c>
    </row>
    <row r="594" spans="2:14" x14ac:dyDescent="0.25">
      <c r="B594" t="s">
        <v>624</v>
      </c>
      <c r="C594">
        <v>200</v>
      </c>
      <c r="D594">
        <v>200</v>
      </c>
      <c r="E594">
        <v>100</v>
      </c>
      <c r="F594">
        <v>100</v>
      </c>
      <c r="G594">
        <v>100</v>
      </c>
      <c r="H594">
        <v>100</v>
      </c>
      <c r="I594">
        <v>100</v>
      </c>
      <c r="J594">
        <v>200</v>
      </c>
      <c r="K594">
        <v>100</v>
      </c>
      <c r="L594">
        <v>100</v>
      </c>
      <c r="M594">
        <v>100</v>
      </c>
      <c r="N594">
        <v>100</v>
      </c>
    </row>
    <row r="595" spans="2:14" x14ac:dyDescent="0.25">
      <c r="B595" t="s">
        <v>625</v>
      </c>
      <c r="C595">
        <v>200</v>
      </c>
      <c r="D595">
        <v>200</v>
      </c>
      <c r="E595">
        <v>100</v>
      </c>
      <c r="F595">
        <v>100</v>
      </c>
      <c r="G595">
        <v>100</v>
      </c>
      <c r="H595">
        <v>100</v>
      </c>
      <c r="I595">
        <v>100</v>
      </c>
      <c r="J595">
        <v>200</v>
      </c>
      <c r="K595">
        <v>100</v>
      </c>
      <c r="L595">
        <v>100</v>
      </c>
      <c r="M595">
        <v>200</v>
      </c>
      <c r="N595">
        <v>100</v>
      </c>
    </row>
    <row r="596" spans="2:14" x14ac:dyDescent="0.25">
      <c r="B596" t="s">
        <v>626</v>
      </c>
      <c r="C596">
        <v>200</v>
      </c>
      <c r="D596">
        <v>200</v>
      </c>
      <c r="E596">
        <v>100</v>
      </c>
      <c r="F596">
        <v>100</v>
      </c>
      <c r="G596">
        <v>100</v>
      </c>
      <c r="H596">
        <v>100</v>
      </c>
      <c r="I596">
        <v>100</v>
      </c>
      <c r="J596">
        <v>200</v>
      </c>
      <c r="K596">
        <v>100</v>
      </c>
      <c r="L596">
        <v>100</v>
      </c>
      <c r="M596">
        <v>100</v>
      </c>
      <c r="N596">
        <v>100</v>
      </c>
    </row>
    <row r="597" spans="2:14" x14ac:dyDescent="0.25">
      <c r="B597" t="s">
        <v>627</v>
      </c>
      <c r="C597">
        <v>200</v>
      </c>
      <c r="D597">
        <v>200</v>
      </c>
      <c r="E597">
        <v>100</v>
      </c>
      <c r="F597">
        <v>100</v>
      </c>
      <c r="G597">
        <v>100</v>
      </c>
      <c r="H597">
        <v>100</v>
      </c>
      <c r="I597">
        <v>100</v>
      </c>
      <c r="J597">
        <v>200</v>
      </c>
      <c r="K597">
        <v>100</v>
      </c>
      <c r="L597">
        <v>100</v>
      </c>
      <c r="M597">
        <v>200</v>
      </c>
      <c r="N597">
        <v>100</v>
      </c>
    </row>
    <row r="598" spans="2:14" x14ac:dyDescent="0.25">
      <c r="B598" t="s">
        <v>628</v>
      </c>
      <c r="C598">
        <v>200</v>
      </c>
      <c r="D598">
        <v>200</v>
      </c>
      <c r="E598">
        <v>100</v>
      </c>
      <c r="F598">
        <v>100</v>
      </c>
      <c r="G598">
        <v>100</v>
      </c>
      <c r="H598">
        <v>100</v>
      </c>
      <c r="I598">
        <v>100</v>
      </c>
      <c r="J598">
        <v>200</v>
      </c>
      <c r="K598">
        <v>100</v>
      </c>
      <c r="L598">
        <v>200</v>
      </c>
      <c r="M598">
        <v>200</v>
      </c>
      <c r="N598">
        <v>100</v>
      </c>
    </row>
    <row r="599" spans="2:14" x14ac:dyDescent="0.25">
      <c r="B599" t="s">
        <v>629</v>
      </c>
      <c r="C599">
        <v>200</v>
      </c>
      <c r="D599">
        <v>200</v>
      </c>
      <c r="E599">
        <v>100</v>
      </c>
      <c r="F599">
        <v>100</v>
      </c>
      <c r="G599">
        <v>100</v>
      </c>
      <c r="H599">
        <v>100</v>
      </c>
      <c r="I599">
        <v>100</v>
      </c>
      <c r="J599">
        <v>200</v>
      </c>
      <c r="K599">
        <v>200</v>
      </c>
      <c r="L599">
        <v>100</v>
      </c>
      <c r="M599">
        <v>100</v>
      </c>
      <c r="N599">
        <v>100</v>
      </c>
    </row>
    <row r="600" spans="2:14" x14ac:dyDescent="0.25">
      <c r="B600" t="s">
        <v>630</v>
      </c>
      <c r="C600">
        <v>200</v>
      </c>
      <c r="D600">
        <v>200</v>
      </c>
      <c r="E600">
        <v>100</v>
      </c>
      <c r="F600">
        <v>100</v>
      </c>
      <c r="G600">
        <v>100</v>
      </c>
      <c r="H600">
        <v>100</v>
      </c>
      <c r="I600">
        <v>100</v>
      </c>
      <c r="J600">
        <v>200</v>
      </c>
      <c r="K600">
        <v>200</v>
      </c>
      <c r="L600">
        <v>100</v>
      </c>
      <c r="M600">
        <v>100</v>
      </c>
      <c r="N600">
        <v>100</v>
      </c>
    </row>
    <row r="601" spans="2:14" x14ac:dyDescent="0.25">
      <c r="B601" t="s">
        <v>631</v>
      </c>
      <c r="C601">
        <v>200</v>
      </c>
      <c r="D601">
        <v>200</v>
      </c>
      <c r="E601">
        <v>300</v>
      </c>
      <c r="F601">
        <v>100</v>
      </c>
      <c r="G601">
        <v>100</v>
      </c>
      <c r="H601">
        <v>100</v>
      </c>
      <c r="I601">
        <v>100</v>
      </c>
      <c r="J601">
        <v>200</v>
      </c>
      <c r="K601">
        <v>200</v>
      </c>
      <c r="L601">
        <v>100</v>
      </c>
      <c r="M601">
        <v>100</v>
      </c>
      <c r="N601">
        <v>100</v>
      </c>
    </row>
    <row r="602" spans="2:14" x14ac:dyDescent="0.25">
      <c r="B602" t="s">
        <v>632</v>
      </c>
      <c r="C602">
        <v>200</v>
      </c>
      <c r="D602">
        <v>200</v>
      </c>
      <c r="E602">
        <v>100</v>
      </c>
      <c r="F602">
        <v>100</v>
      </c>
      <c r="G602">
        <v>100</v>
      </c>
      <c r="H602">
        <v>100</v>
      </c>
      <c r="I602">
        <v>100</v>
      </c>
      <c r="J602">
        <v>200</v>
      </c>
      <c r="K602">
        <v>100</v>
      </c>
      <c r="L602">
        <v>100</v>
      </c>
      <c r="M602">
        <v>100</v>
      </c>
      <c r="N602">
        <v>100</v>
      </c>
    </row>
    <row r="603" spans="2:14" x14ac:dyDescent="0.25">
      <c r="B603" t="s">
        <v>633</v>
      </c>
      <c r="C603">
        <v>200</v>
      </c>
      <c r="D603">
        <v>200</v>
      </c>
      <c r="E603">
        <v>300</v>
      </c>
      <c r="F603">
        <v>100</v>
      </c>
      <c r="G603">
        <v>100</v>
      </c>
      <c r="H603">
        <v>100</v>
      </c>
      <c r="I603">
        <v>100</v>
      </c>
      <c r="J603">
        <v>200</v>
      </c>
      <c r="K603">
        <v>100</v>
      </c>
      <c r="L603">
        <v>100</v>
      </c>
      <c r="M603">
        <v>100</v>
      </c>
      <c r="N603">
        <v>100</v>
      </c>
    </row>
    <row r="604" spans="2:14" x14ac:dyDescent="0.25">
      <c r="B604" t="s">
        <v>634</v>
      </c>
      <c r="C604">
        <v>200</v>
      </c>
      <c r="D604">
        <v>200</v>
      </c>
      <c r="E604">
        <v>100</v>
      </c>
      <c r="F604">
        <v>100</v>
      </c>
      <c r="G604">
        <v>100</v>
      </c>
      <c r="H604">
        <v>100</v>
      </c>
      <c r="I604">
        <v>100</v>
      </c>
      <c r="J604">
        <v>200</v>
      </c>
      <c r="K604">
        <v>100</v>
      </c>
      <c r="L604">
        <v>100</v>
      </c>
      <c r="M604">
        <v>100</v>
      </c>
      <c r="N604">
        <v>100</v>
      </c>
    </row>
    <row r="605" spans="2:14" x14ac:dyDescent="0.25">
      <c r="B605" t="s">
        <v>635</v>
      </c>
      <c r="C605">
        <v>200</v>
      </c>
      <c r="D605">
        <v>200</v>
      </c>
      <c r="E605">
        <v>100</v>
      </c>
      <c r="F605">
        <v>100</v>
      </c>
      <c r="G605">
        <v>100</v>
      </c>
      <c r="H605">
        <v>100</v>
      </c>
      <c r="I605">
        <v>100</v>
      </c>
      <c r="J605">
        <v>200</v>
      </c>
      <c r="K605">
        <v>100</v>
      </c>
      <c r="L605">
        <v>100</v>
      </c>
      <c r="M605">
        <v>100</v>
      </c>
      <c r="N605">
        <v>100</v>
      </c>
    </row>
    <row r="606" spans="2:14" x14ac:dyDescent="0.25">
      <c r="B606" t="s">
        <v>636</v>
      </c>
      <c r="C606">
        <v>200</v>
      </c>
      <c r="D606">
        <v>200</v>
      </c>
      <c r="E606">
        <v>100</v>
      </c>
      <c r="F606">
        <v>100</v>
      </c>
      <c r="G606">
        <v>100</v>
      </c>
      <c r="H606">
        <v>100</v>
      </c>
      <c r="I606">
        <v>100</v>
      </c>
      <c r="J606">
        <v>200</v>
      </c>
      <c r="K606">
        <v>100</v>
      </c>
      <c r="L606">
        <v>100</v>
      </c>
      <c r="M606">
        <v>100</v>
      </c>
      <c r="N606">
        <v>100</v>
      </c>
    </row>
    <row r="607" spans="2:14" x14ac:dyDescent="0.25">
      <c r="B607" t="s">
        <v>637</v>
      </c>
      <c r="C607">
        <v>200</v>
      </c>
      <c r="D607">
        <v>200</v>
      </c>
      <c r="E607">
        <v>100</v>
      </c>
      <c r="F607">
        <v>100</v>
      </c>
      <c r="G607">
        <v>100</v>
      </c>
      <c r="H607">
        <v>200</v>
      </c>
      <c r="I607">
        <v>100</v>
      </c>
      <c r="J607">
        <v>200</v>
      </c>
      <c r="K607">
        <v>100</v>
      </c>
      <c r="L607">
        <v>100</v>
      </c>
      <c r="M607">
        <v>100</v>
      </c>
      <c r="N607">
        <v>100</v>
      </c>
    </row>
    <row r="608" spans="2:14" x14ac:dyDescent="0.25">
      <c r="B608" t="s">
        <v>638</v>
      </c>
      <c r="C608">
        <v>200</v>
      </c>
      <c r="D608">
        <v>200</v>
      </c>
      <c r="E608">
        <v>100</v>
      </c>
      <c r="F608">
        <v>100</v>
      </c>
      <c r="G608">
        <v>100</v>
      </c>
      <c r="H608">
        <v>100</v>
      </c>
      <c r="I608">
        <v>100</v>
      </c>
      <c r="J608">
        <v>200</v>
      </c>
      <c r="K608">
        <v>100</v>
      </c>
      <c r="L608">
        <v>100</v>
      </c>
      <c r="M608">
        <v>100</v>
      </c>
      <c r="N608">
        <v>100</v>
      </c>
    </row>
    <row r="609" spans="2:14" x14ac:dyDescent="0.25">
      <c r="B609" t="s">
        <v>639</v>
      </c>
      <c r="C609">
        <v>200</v>
      </c>
      <c r="D609">
        <v>200</v>
      </c>
      <c r="E609">
        <v>100</v>
      </c>
      <c r="F609">
        <v>100</v>
      </c>
      <c r="G609">
        <v>100</v>
      </c>
      <c r="H609">
        <v>100</v>
      </c>
      <c r="I609">
        <v>100</v>
      </c>
      <c r="J609">
        <v>200</v>
      </c>
      <c r="K609">
        <v>100</v>
      </c>
      <c r="L609">
        <v>100</v>
      </c>
      <c r="M609">
        <v>200</v>
      </c>
      <c r="N609">
        <v>100</v>
      </c>
    </row>
    <row r="610" spans="2:14" x14ac:dyDescent="0.25">
      <c r="B610" t="s">
        <v>640</v>
      </c>
      <c r="C610">
        <v>200</v>
      </c>
      <c r="D610">
        <v>200</v>
      </c>
      <c r="E610">
        <v>100</v>
      </c>
      <c r="F610">
        <v>100</v>
      </c>
      <c r="G610">
        <v>100</v>
      </c>
      <c r="H610">
        <v>100</v>
      </c>
      <c r="I610">
        <v>100</v>
      </c>
      <c r="J610">
        <v>200</v>
      </c>
      <c r="K610">
        <v>100</v>
      </c>
      <c r="L610">
        <v>100</v>
      </c>
      <c r="M610">
        <v>100</v>
      </c>
      <c r="N610">
        <v>100</v>
      </c>
    </row>
    <row r="611" spans="2:14" x14ac:dyDescent="0.25">
      <c r="B611" t="s">
        <v>641</v>
      </c>
      <c r="C611">
        <v>200</v>
      </c>
      <c r="D611">
        <v>200</v>
      </c>
      <c r="E611">
        <v>300</v>
      </c>
      <c r="F611">
        <v>100</v>
      </c>
      <c r="G611">
        <v>100</v>
      </c>
      <c r="H611">
        <v>100</v>
      </c>
      <c r="I611">
        <v>100</v>
      </c>
      <c r="J611">
        <v>200</v>
      </c>
      <c r="K611">
        <v>200</v>
      </c>
      <c r="L611">
        <v>100</v>
      </c>
      <c r="M611">
        <v>200</v>
      </c>
      <c r="N611">
        <v>100</v>
      </c>
    </row>
    <row r="612" spans="2:14" x14ac:dyDescent="0.25">
      <c r="B612" t="s">
        <v>642</v>
      </c>
      <c r="C612">
        <v>200</v>
      </c>
      <c r="D612">
        <v>200</v>
      </c>
      <c r="E612">
        <v>300</v>
      </c>
      <c r="F612">
        <v>100</v>
      </c>
      <c r="G612">
        <v>100</v>
      </c>
      <c r="H612">
        <v>100</v>
      </c>
      <c r="I612">
        <v>100</v>
      </c>
      <c r="J612">
        <v>200</v>
      </c>
      <c r="K612">
        <v>200</v>
      </c>
      <c r="L612">
        <v>100</v>
      </c>
      <c r="M612">
        <v>200</v>
      </c>
      <c r="N612">
        <v>100</v>
      </c>
    </row>
    <row r="613" spans="2:14" x14ac:dyDescent="0.25">
      <c r="B613" t="s">
        <v>643</v>
      </c>
      <c r="C613">
        <v>200</v>
      </c>
      <c r="D613">
        <v>200</v>
      </c>
      <c r="E613">
        <v>200</v>
      </c>
      <c r="F613">
        <v>100</v>
      </c>
      <c r="G613">
        <v>100</v>
      </c>
      <c r="H613">
        <v>100</v>
      </c>
      <c r="I613">
        <v>100</v>
      </c>
      <c r="J613">
        <v>200</v>
      </c>
      <c r="K613">
        <v>200</v>
      </c>
      <c r="L613">
        <v>100</v>
      </c>
      <c r="M613">
        <v>100</v>
      </c>
      <c r="N613">
        <v>100</v>
      </c>
    </row>
    <row r="614" spans="2:14" x14ac:dyDescent="0.25">
      <c r="B614" t="s">
        <v>644</v>
      </c>
      <c r="C614">
        <v>100</v>
      </c>
      <c r="D614">
        <v>200</v>
      </c>
      <c r="E614">
        <v>100</v>
      </c>
      <c r="F614">
        <v>100</v>
      </c>
      <c r="G614">
        <v>100</v>
      </c>
      <c r="H614">
        <v>100</v>
      </c>
      <c r="I614">
        <v>100</v>
      </c>
      <c r="J614">
        <v>200</v>
      </c>
      <c r="K614">
        <v>200</v>
      </c>
      <c r="L614">
        <v>100</v>
      </c>
      <c r="M614">
        <v>100</v>
      </c>
      <c r="N614">
        <v>100</v>
      </c>
    </row>
    <row r="615" spans="2:14" x14ac:dyDescent="0.25">
      <c r="B615" t="s">
        <v>645</v>
      </c>
      <c r="C615">
        <v>200</v>
      </c>
      <c r="D615">
        <v>200</v>
      </c>
      <c r="E615">
        <v>100</v>
      </c>
      <c r="F615">
        <v>100</v>
      </c>
      <c r="G615">
        <v>100</v>
      </c>
      <c r="H615">
        <v>100</v>
      </c>
      <c r="I615">
        <v>100</v>
      </c>
      <c r="J615">
        <v>200</v>
      </c>
      <c r="K615">
        <v>200</v>
      </c>
      <c r="L615">
        <v>100</v>
      </c>
      <c r="M615">
        <v>200</v>
      </c>
      <c r="N615">
        <v>100</v>
      </c>
    </row>
    <row r="616" spans="2:14" x14ac:dyDescent="0.25">
      <c r="B616" t="s">
        <v>646</v>
      </c>
      <c r="C616">
        <v>200</v>
      </c>
      <c r="D616">
        <v>200</v>
      </c>
      <c r="E616">
        <v>100</v>
      </c>
      <c r="F616">
        <v>100</v>
      </c>
      <c r="G616">
        <v>100</v>
      </c>
      <c r="H616">
        <v>200</v>
      </c>
      <c r="I616">
        <v>100</v>
      </c>
      <c r="J616">
        <v>200</v>
      </c>
      <c r="K616">
        <v>200</v>
      </c>
      <c r="L616">
        <v>100</v>
      </c>
      <c r="M616">
        <v>200</v>
      </c>
      <c r="N616">
        <v>100</v>
      </c>
    </row>
    <row r="617" spans="2:14" x14ac:dyDescent="0.25">
      <c r="B617" t="s">
        <v>647</v>
      </c>
      <c r="C617">
        <v>200</v>
      </c>
      <c r="D617">
        <v>200</v>
      </c>
      <c r="E617">
        <v>100</v>
      </c>
      <c r="F617">
        <v>100</v>
      </c>
      <c r="G617">
        <v>100</v>
      </c>
      <c r="H617">
        <v>100</v>
      </c>
      <c r="I617">
        <v>100</v>
      </c>
      <c r="J617">
        <v>200</v>
      </c>
      <c r="K617">
        <v>100</v>
      </c>
      <c r="L617">
        <v>100</v>
      </c>
      <c r="M617">
        <v>200</v>
      </c>
      <c r="N617">
        <v>100</v>
      </c>
    </row>
    <row r="618" spans="2:14" x14ac:dyDescent="0.25">
      <c r="B618" t="s">
        <v>648</v>
      </c>
      <c r="C618">
        <v>200</v>
      </c>
      <c r="D618">
        <v>200</v>
      </c>
      <c r="E618">
        <v>100</v>
      </c>
      <c r="F618">
        <v>100</v>
      </c>
      <c r="G618">
        <v>100</v>
      </c>
      <c r="H618">
        <v>100</v>
      </c>
      <c r="I618">
        <v>100</v>
      </c>
      <c r="J618">
        <v>200</v>
      </c>
      <c r="K618">
        <v>100</v>
      </c>
      <c r="L618">
        <v>100</v>
      </c>
      <c r="M618">
        <v>100</v>
      </c>
      <c r="N618">
        <v>100</v>
      </c>
    </row>
    <row r="619" spans="2:14" x14ac:dyDescent="0.25">
      <c r="B619" t="s">
        <v>649</v>
      </c>
      <c r="C619">
        <v>200</v>
      </c>
      <c r="D619">
        <v>200</v>
      </c>
      <c r="E619">
        <v>100</v>
      </c>
      <c r="F619">
        <v>100</v>
      </c>
      <c r="G619">
        <v>100</v>
      </c>
      <c r="H619">
        <v>100</v>
      </c>
      <c r="I619">
        <v>100</v>
      </c>
      <c r="J619">
        <v>200</v>
      </c>
      <c r="K619">
        <v>100</v>
      </c>
      <c r="L619">
        <v>100</v>
      </c>
      <c r="M619">
        <v>200</v>
      </c>
      <c r="N619">
        <v>100</v>
      </c>
    </row>
    <row r="620" spans="2:14" x14ac:dyDescent="0.25">
      <c r="B620" t="s">
        <v>650</v>
      </c>
      <c r="C620">
        <v>200</v>
      </c>
      <c r="D620">
        <v>200</v>
      </c>
      <c r="E620">
        <v>100</v>
      </c>
      <c r="F620">
        <v>100</v>
      </c>
      <c r="G620">
        <v>100</v>
      </c>
      <c r="H620">
        <v>100</v>
      </c>
      <c r="I620">
        <v>100</v>
      </c>
      <c r="J620">
        <v>200</v>
      </c>
      <c r="K620">
        <v>100</v>
      </c>
      <c r="L620">
        <v>100</v>
      </c>
      <c r="M620">
        <v>200</v>
      </c>
      <c r="N620">
        <v>100</v>
      </c>
    </row>
    <row r="621" spans="2:14" x14ac:dyDescent="0.25">
      <c r="B621" t="s">
        <v>651</v>
      </c>
      <c r="C621">
        <v>200</v>
      </c>
      <c r="D621">
        <v>200</v>
      </c>
      <c r="E621">
        <v>100</v>
      </c>
      <c r="F621">
        <v>100</v>
      </c>
      <c r="G621">
        <v>100</v>
      </c>
      <c r="H621">
        <v>100</v>
      </c>
      <c r="I621">
        <v>100</v>
      </c>
      <c r="J621">
        <v>200</v>
      </c>
      <c r="K621">
        <v>200</v>
      </c>
      <c r="L621">
        <v>100</v>
      </c>
      <c r="M621">
        <v>200</v>
      </c>
      <c r="N621">
        <v>100</v>
      </c>
    </row>
    <row r="622" spans="2:14" x14ac:dyDescent="0.25">
      <c r="B622" t="s">
        <v>652</v>
      </c>
      <c r="C622">
        <v>200</v>
      </c>
      <c r="D622">
        <v>200</v>
      </c>
      <c r="E622">
        <v>200</v>
      </c>
      <c r="F622">
        <v>100</v>
      </c>
      <c r="G622">
        <v>100</v>
      </c>
      <c r="H622">
        <v>100</v>
      </c>
      <c r="I622">
        <v>100</v>
      </c>
      <c r="J622">
        <v>200</v>
      </c>
      <c r="K622">
        <v>200</v>
      </c>
      <c r="L622">
        <v>100</v>
      </c>
      <c r="M622">
        <v>200</v>
      </c>
      <c r="N622">
        <v>100</v>
      </c>
    </row>
    <row r="623" spans="2:14" x14ac:dyDescent="0.25">
      <c r="B623" t="s">
        <v>653</v>
      </c>
      <c r="C623">
        <v>200</v>
      </c>
      <c r="D623">
        <v>200</v>
      </c>
      <c r="E623">
        <v>100</v>
      </c>
      <c r="F623">
        <v>100</v>
      </c>
      <c r="G623">
        <v>100</v>
      </c>
      <c r="H623">
        <v>100</v>
      </c>
      <c r="I623">
        <v>100</v>
      </c>
      <c r="J623">
        <v>200</v>
      </c>
      <c r="K623">
        <v>200</v>
      </c>
      <c r="L623">
        <v>100</v>
      </c>
      <c r="M623">
        <v>100</v>
      </c>
      <c r="N623">
        <v>100</v>
      </c>
    </row>
    <row r="624" spans="2:14" x14ac:dyDescent="0.25">
      <c r="B624" t="s">
        <v>654</v>
      </c>
      <c r="C624">
        <v>200</v>
      </c>
      <c r="D624">
        <v>200</v>
      </c>
      <c r="E624">
        <v>100</v>
      </c>
      <c r="F624">
        <v>100</v>
      </c>
      <c r="G624">
        <v>100</v>
      </c>
      <c r="H624">
        <v>100</v>
      </c>
      <c r="I624">
        <v>100</v>
      </c>
      <c r="J624">
        <v>200</v>
      </c>
      <c r="K624">
        <v>200</v>
      </c>
      <c r="L624">
        <v>100</v>
      </c>
      <c r="M624">
        <v>100</v>
      </c>
      <c r="N624">
        <v>100</v>
      </c>
    </row>
    <row r="625" spans="2:14" x14ac:dyDescent="0.25">
      <c r="B625" t="s">
        <v>655</v>
      </c>
      <c r="C625">
        <v>200</v>
      </c>
      <c r="D625">
        <v>200</v>
      </c>
      <c r="E625">
        <v>100</v>
      </c>
      <c r="F625">
        <v>100</v>
      </c>
      <c r="G625">
        <v>100</v>
      </c>
      <c r="H625">
        <v>100</v>
      </c>
      <c r="I625">
        <v>100</v>
      </c>
      <c r="J625">
        <v>200</v>
      </c>
      <c r="K625">
        <v>100</v>
      </c>
      <c r="L625">
        <v>100</v>
      </c>
      <c r="M625">
        <v>100</v>
      </c>
      <c r="N625">
        <v>100</v>
      </c>
    </row>
    <row r="626" spans="2:14" x14ac:dyDescent="0.25">
      <c r="B626" t="s">
        <v>656</v>
      </c>
      <c r="C626">
        <v>200</v>
      </c>
      <c r="D626">
        <v>200</v>
      </c>
      <c r="E626">
        <v>100</v>
      </c>
      <c r="F626">
        <v>100</v>
      </c>
      <c r="G626">
        <v>100</v>
      </c>
      <c r="H626">
        <v>100</v>
      </c>
      <c r="I626">
        <v>100</v>
      </c>
      <c r="J626">
        <v>200</v>
      </c>
      <c r="K626">
        <v>100</v>
      </c>
      <c r="L626">
        <v>100</v>
      </c>
      <c r="M626">
        <v>100</v>
      </c>
      <c r="N626">
        <v>100</v>
      </c>
    </row>
    <row r="627" spans="2:14" x14ac:dyDescent="0.25">
      <c r="B627" t="s">
        <v>657</v>
      </c>
      <c r="C627">
        <v>200</v>
      </c>
      <c r="D627">
        <v>200</v>
      </c>
      <c r="E627">
        <v>300</v>
      </c>
      <c r="F627">
        <v>100</v>
      </c>
      <c r="G627">
        <v>100</v>
      </c>
      <c r="H627">
        <v>100</v>
      </c>
      <c r="I627">
        <v>100</v>
      </c>
      <c r="J627">
        <v>200</v>
      </c>
      <c r="K627">
        <v>200</v>
      </c>
      <c r="L627">
        <v>100</v>
      </c>
      <c r="M627">
        <v>100</v>
      </c>
      <c r="N627">
        <v>100</v>
      </c>
    </row>
    <row r="628" spans="2:14" x14ac:dyDescent="0.25">
      <c r="B628" t="s">
        <v>658</v>
      </c>
      <c r="C628">
        <v>200</v>
      </c>
      <c r="D628">
        <v>200</v>
      </c>
      <c r="E628">
        <v>100</v>
      </c>
      <c r="F628">
        <v>100</v>
      </c>
      <c r="G628">
        <v>100</v>
      </c>
      <c r="H628">
        <v>100</v>
      </c>
      <c r="I628">
        <v>100</v>
      </c>
      <c r="J628">
        <v>200</v>
      </c>
      <c r="K628">
        <v>100</v>
      </c>
      <c r="L628">
        <v>100</v>
      </c>
      <c r="M628">
        <v>100</v>
      </c>
      <c r="N628">
        <v>100</v>
      </c>
    </row>
    <row r="629" spans="2:14" x14ac:dyDescent="0.25">
      <c r="B629" t="s">
        <v>659</v>
      </c>
      <c r="C629">
        <v>200</v>
      </c>
      <c r="D629">
        <v>200</v>
      </c>
      <c r="E629">
        <v>100</v>
      </c>
      <c r="F629">
        <v>100</v>
      </c>
      <c r="G629">
        <v>100</v>
      </c>
      <c r="H629">
        <v>100</v>
      </c>
      <c r="I629">
        <v>100</v>
      </c>
      <c r="J629">
        <v>200</v>
      </c>
      <c r="K629">
        <v>100</v>
      </c>
      <c r="L629">
        <v>100</v>
      </c>
      <c r="M629">
        <v>100</v>
      </c>
      <c r="N629">
        <v>100</v>
      </c>
    </row>
    <row r="630" spans="2:14" x14ac:dyDescent="0.25">
      <c r="B630" t="s">
        <v>660</v>
      </c>
      <c r="C630">
        <v>200</v>
      </c>
      <c r="D630">
        <v>200</v>
      </c>
      <c r="E630">
        <v>100</v>
      </c>
      <c r="F630">
        <v>100</v>
      </c>
      <c r="G630">
        <v>100</v>
      </c>
      <c r="H630">
        <v>100</v>
      </c>
      <c r="I630">
        <v>100</v>
      </c>
      <c r="J630">
        <v>200</v>
      </c>
      <c r="K630">
        <v>100</v>
      </c>
      <c r="L630">
        <v>100</v>
      </c>
      <c r="M630">
        <v>100</v>
      </c>
      <c r="N630">
        <v>100</v>
      </c>
    </row>
    <row r="631" spans="2:14" x14ac:dyDescent="0.25">
      <c r="B631" t="s">
        <v>661</v>
      </c>
      <c r="C631">
        <v>200</v>
      </c>
      <c r="D631">
        <v>200</v>
      </c>
      <c r="E631">
        <v>100</v>
      </c>
      <c r="F631">
        <v>100</v>
      </c>
      <c r="G631">
        <v>100</v>
      </c>
      <c r="H631">
        <v>200</v>
      </c>
      <c r="I631">
        <v>100</v>
      </c>
      <c r="J631">
        <v>200</v>
      </c>
      <c r="K631">
        <v>100</v>
      </c>
      <c r="L631">
        <v>100</v>
      </c>
      <c r="M631">
        <v>200</v>
      </c>
      <c r="N631">
        <v>100</v>
      </c>
    </row>
    <row r="632" spans="2:14" x14ac:dyDescent="0.25">
      <c r="B632" t="s">
        <v>662</v>
      </c>
      <c r="C632">
        <v>200</v>
      </c>
      <c r="D632">
        <v>200</v>
      </c>
      <c r="E632">
        <v>100</v>
      </c>
      <c r="F632">
        <v>100</v>
      </c>
      <c r="G632">
        <v>100</v>
      </c>
      <c r="H632">
        <v>100</v>
      </c>
      <c r="I632">
        <v>100</v>
      </c>
      <c r="J632">
        <v>200</v>
      </c>
      <c r="K632">
        <v>100</v>
      </c>
      <c r="L632">
        <v>100</v>
      </c>
      <c r="M632">
        <v>100</v>
      </c>
      <c r="N632">
        <v>100</v>
      </c>
    </row>
    <row r="633" spans="2:14" x14ac:dyDescent="0.25">
      <c r="B633" t="s">
        <v>663</v>
      </c>
      <c r="C633">
        <v>200</v>
      </c>
      <c r="D633">
        <v>200</v>
      </c>
      <c r="E633">
        <v>100</v>
      </c>
      <c r="F633">
        <v>100</v>
      </c>
      <c r="G633">
        <v>100</v>
      </c>
      <c r="H633">
        <v>100</v>
      </c>
      <c r="I633">
        <v>100</v>
      </c>
      <c r="J633">
        <v>200</v>
      </c>
      <c r="K633">
        <v>100</v>
      </c>
      <c r="L633">
        <v>100</v>
      </c>
      <c r="M633">
        <v>200</v>
      </c>
      <c r="N633">
        <v>100</v>
      </c>
    </row>
    <row r="634" spans="2:14" x14ac:dyDescent="0.25">
      <c r="B634" t="s">
        <v>664</v>
      </c>
      <c r="C634">
        <v>100</v>
      </c>
      <c r="D634">
        <v>200</v>
      </c>
      <c r="E634">
        <v>100</v>
      </c>
      <c r="F634">
        <v>100</v>
      </c>
      <c r="G634">
        <v>100</v>
      </c>
      <c r="H634">
        <v>100</v>
      </c>
      <c r="I634">
        <v>100</v>
      </c>
      <c r="J634">
        <v>200</v>
      </c>
      <c r="K634">
        <v>200</v>
      </c>
      <c r="L634">
        <v>100</v>
      </c>
      <c r="M634">
        <v>100</v>
      </c>
      <c r="N634">
        <v>100</v>
      </c>
    </row>
    <row r="635" spans="2:14" x14ac:dyDescent="0.25">
      <c r="B635" t="s">
        <v>665</v>
      </c>
      <c r="C635">
        <v>100</v>
      </c>
      <c r="D635">
        <v>200</v>
      </c>
      <c r="E635">
        <v>100</v>
      </c>
      <c r="F635">
        <v>100</v>
      </c>
      <c r="G635">
        <v>100</v>
      </c>
      <c r="H635">
        <v>100</v>
      </c>
      <c r="I635">
        <v>100</v>
      </c>
      <c r="J635">
        <v>200</v>
      </c>
      <c r="K635">
        <v>100</v>
      </c>
      <c r="L635">
        <v>100</v>
      </c>
      <c r="M635">
        <v>100</v>
      </c>
      <c r="N635">
        <v>100</v>
      </c>
    </row>
    <row r="636" spans="2:14" x14ac:dyDescent="0.25">
      <c r="B636" t="s">
        <v>666</v>
      </c>
      <c r="C636">
        <v>100</v>
      </c>
      <c r="D636">
        <v>100</v>
      </c>
      <c r="E636">
        <v>100</v>
      </c>
      <c r="F636">
        <v>100</v>
      </c>
      <c r="G636">
        <v>100</v>
      </c>
      <c r="H636">
        <v>100</v>
      </c>
      <c r="I636">
        <v>100</v>
      </c>
      <c r="J636">
        <v>200</v>
      </c>
      <c r="K636">
        <v>100</v>
      </c>
      <c r="L636">
        <v>100</v>
      </c>
      <c r="M636">
        <v>100</v>
      </c>
      <c r="N636">
        <v>100</v>
      </c>
    </row>
    <row r="637" spans="2:14" x14ac:dyDescent="0.25">
      <c r="B637" t="s">
        <v>667</v>
      </c>
      <c r="C637">
        <v>200</v>
      </c>
      <c r="D637">
        <v>200</v>
      </c>
      <c r="E637">
        <v>100</v>
      </c>
      <c r="F637">
        <v>100</v>
      </c>
      <c r="G637">
        <v>100</v>
      </c>
      <c r="H637">
        <v>100</v>
      </c>
      <c r="I637">
        <v>100</v>
      </c>
      <c r="J637">
        <v>200</v>
      </c>
      <c r="K637">
        <v>100</v>
      </c>
      <c r="L637">
        <v>100</v>
      </c>
      <c r="M637">
        <v>100</v>
      </c>
      <c r="N637">
        <v>100</v>
      </c>
    </row>
    <row r="638" spans="2:14" x14ac:dyDescent="0.25">
      <c r="B638" t="s">
        <v>668</v>
      </c>
      <c r="C638">
        <v>100</v>
      </c>
      <c r="D638">
        <v>200</v>
      </c>
      <c r="E638">
        <v>100</v>
      </c>
      <c r="F638">
        <v>100</v>
      </c>
      <c r="G638">
        <v>100</v>
      </c>
      <c r="H638">
        <v>100</v>
      </c>
      <c r="I638">
        <v>100</v>
      </c>
      <c r="J638">
        <v>200</v>
      </c>
      <c r="K638">
        <v>100</v>
      </c>
      <c r="L638">
        <v>100</v>
      </c>
      <c r="M638">
        <v>100</v>
      </c>
      <c r="N638">
        <v>100</v>
      </c>
    </row>
    <row r="639" spans="2:14" x14ac:dyDescent="0.25">
      <c r="B639" t="s">
        <v>669</v>
      </c>
      <c r="C639">
        <v>200</v>
      </c>
      <c r="D639">
        <v>200</v>
      </c>
      <c r="E639">
        <v>100</v>
      </c>
      <c r="F639">
        <v>100</v>
      </c>
      <c r="G639">
        <v>100</v>
      </c>
      <c r="H639">
        <v>100</v>
      </c>
      <c r="I639">
        <v>100</v>
      </c>
      <c r="J639">
        <v>200</v>
      </c>
      <c r="K639">
        <v>100</v>
      </c>
      <c r="L639">
        <v>100</v>
      </c>
      <c r="M639">
        <v>100</v>
      </c>
      <c r="N639">
        <v>100</v>
      </c>
    </row>
    <row r="640" spans="2:14" x14ac:dyDescent="0.25">
      <c r="B640" t="s">
        <v>670</v>
      </c>
      <c r="C640">
        <v>200</v>
      </c>
      <c r="D640">
        <v>200</v>
      </c>
      <c r="E640">
        <v>100</v>
      </c>
      <c r="F640">
        <v>100</v>
      </c>
      <c r="G640">
        <v>100</v>
      </c>
      <c r="H640">
        <v>100</v>
      </c>
      <c r="I640">
        <v>100</v>
      </c>
      <c r="J640">
        <v>200</v>
      </c>
      <c r="K640">
        <v>100</v>
      </c>
      <c r="L640">
        <v>100</v>
      </c>
      <c r="M640">
        <v>100</v>
      </c>
      <c r="N640">
        <v>100</v>
      </c>
    </row>
    <row r="641" spans="2:14" x14ac:dyDescent="0.25">
      <c r="B641" t="s">
        <v>671</v>
      </c>
      <c r="C641">
        <v>200</v>
      </c>
      <c r="D641">
        <v>200</v>
      </c>
      <c r="E641">
        <v>100</v>
      </c>
      <c r="F641">
        <v>100</v>
      </c>
      <c r="G641">
        <v>100</v>
      </c>
      <c r="H641">
        <v>200</v>
      </c>
      <c r="I641">
        <v>100</v>
      </c>
      <c r="J641">
        <v>200</v>
      </c>
      <c r="K641">
        <v>100</v>
      </c>
      <c r="L641">
        <v>100</v>
      </c>
      <c r="M641">
        <v>100</v>
      </c>
      <c r="N641">
        <v>100</v>
      </c>
    </row>
    <row r="642" spans="2:14" x14ac:dyDescent="0.25">
      <c r="B642" t="s">
        <v>672</v>
      </c>
      <c r="C642">
        <v>200</v>
      </c>
      <c r="D642">
        <v>200</v>
      </c>
      <c r="E642">
        <v>100</v>
      </c>
      <c r="F642">
        <v>100</v>
      </c>
      <c r="G642">
        <v>100</v>
      </c>
      <c r="H642">
        <v>100</v>
      </c>
      <c r="I642">
        <v>100</v>
      </c>
      <c r="J642">
        <v>200</v>
      </c>
      <c r="K642">
        <v>100</v>
      </c>
      <c r="L642">
        <v>100</v>
      </c>
      <c r="M642">
        <v>100</v>
      </c>
      <c r="N642">
        <v>100</v>
      </c>
    </row>
    <row r="643" spans="2:14" x14ac:dyDescent="0.25">
      <c r="B643" t="s">
        <v>673</v>
      </c>
      <c r="C643">
        <v>200</v>
      </c>
      <c r="D643">
        <v>200</v>
      </c>
      <c r="E643">
        <v>100</v>
      </c>
      <c r="F643">
        <v>100</v>
      </c>
      <c r="G643">
        <v>100</v>
      </c>
      <c r="H643">
        <v>100</v>
      </c>
      <c r="I643">
        <v>100</v>
      </c>
      <c r="J643">
        <v>200</v>
      </c>
      <c r="K643">
        <v>100</v>
      </c>
      <c r="L643">
        <v>100</v>
      </c>
      <c r="M643">
        <v>100</v>
      </c>
      <c r="N643">
        <v>100</v>
      </c>
    </row>
    <row r="644" spans="2:14" x14ac:dyDescent="0.25">
      <c r="B644" t="s">
        <v>674</v>
      </c>
      <c r="C644">
        <v>200</v>
      </c>
      <c r="D644">
        <v>200</v>
      </c>
      <c r="E644">
        <v>100</v>
      </c>
      <c r="F644">
        <v>100</v>
      </c>
      <c r="G644">
        <v>100</v>
      </c>
      <c r="H644">
        <v>100</v>
      </c>
      <c r="I644">
        <v>100</v>
      </c>
      <c r="J644">
        <v>200</v>
      </c>
      <c r="K644">
        <v>100</v>
      </c>
      <c r="L644">
        <v>100</v>
      </c>
      <c r="M644">
        <v>100</v>
      </c>
      <c r="N644">
        <v>100</v>
      </c>
    </row>
    <row r="645" spans="2:14" x14ac:dyDescent="0.25">
      <c r="B645" t="s">
        <v>675</v>
      </c>
      <c r="C645">
        <v>200</v>
      </c>
      <c r="D645">
        <v>200</v>
      </c>
      <c r="E645">
        <v>100</v>
      </c>
      <c r="F645">
        <v>100</v>
      </c>
      <c r="G645">
        <v>100</v>
      </c>
      <c r="H645">
        <v>100</v>
      </c>
      <c r="I645">
        <v>100</v>
      </c>
      <c r="J645">
        <v>200</v>
      </c>
      <c r="K645">
        <v>100</v>
      </c>
      <c r="L645">
        <v>100</v>
      </c>
      <c r="M645">
        <v>200</v>
      </c>
      <c r="N645">
        <v>100</v>
      </c>
    </row>
    <row r="646" spans="2:14" x14ac:dyDescent="0.25">
      <c r="B646" t="s">
        <v>676</v>
      </c>
      <c r="C646">
        <v>200</v>
      </c>
      <c r="D646">
        <v>200</v>
      </c>
      <c r="E646">
        <v>100</v>
      </c>
      <c r="F646">
        <v>100</v>
      </c>
      <c r="G646">
        <v>100</v>
      </c>
      <c r="H646">
        <v>100</v>
      </c>
      <c r="I646">
        <v>100</v>
      </c>
      <c r="J646">
        <v>200</v>
      </c>
      <c r="K646">
        <v>100</v>
      </c>
      <c r="L646">
        <v>100</v>
      </c>
      <c r="M646">
        <v>100</v>
      </c>
      <c r="N646">
        <v>100</v>
      </c>
    </row>
    <row r="647" spans="2:14" x14ac:dyDescent="0.25">
      <c r="B647" t="s">
        <v>677</v>
      </c>
      <c r="C647">
        <v>200</v>
      </c>
      <c r="D647">
        <v>200</v>
      </c>
      <c r="E647">
        <v>200</v>
      </c>
      <c r="F647">
        <v>100</v>
      </c>
      <c r="G647">
        <v>100</v>
      </c>
      <c r="H647">
        <v>100</v>
      </c>
      <c r="I647">
        <v>100</v>
      </c>
      <c r="J647">
        <v>200</v>
      </c>
      <c r="K647">
        <v>100</v>
      </c>
      <c r="L647">
        <v>100</v>
      </c>
      <c r="M647">
        <v>200</v>
      </c>
      <c r="N647">
        <v>100</v>
      </c>
    </row>
    <row r="648" spans="2:14" x14ac:dyDescent="0.25">
      <c r="B648" t="s">
        <v>678</v>
      </c>
      <c r="C648">
        <v>200</v>
      </c>
      <c r="D648">
        <v>200</v>
      </c>
      <c r="E648">
        <v>200</v>
      </c>
      <c r="F648">
        <v>100</v>
      </c>
      <c r="G648">
        <v>100</v>
      </c>
      <c r="H648">
        <v>100</v>
      </c>
      <c r="I648">
        <v>100</v>
      </c>
      <c r="J648">
        <v>200</v>
      </c>
      <c r="K648">
        <v>200</v>
      </c>
      <c r="L648">
        <v>100</v>
      </c>
      <c r="M648">
        <v>200</v>
      </c>
      <c r="N648">
        <v>100</v>
      </c>
    </row>
    <row r="649" spans="2:14" x14ac:dyDescent="0.25">
      <c r="B649" t="s">
        <v>679</v>
      </c>
      <c r="C649">
        <v>200</v>
      </c>
      <c r="D649">
        <v>200</v>
      </c>
      <c r="E649">
        <v>300</v>
      </c>
      <c r="F649">
        <v>100</v>
      </c>
      <c r="G649">
        <v>100</v>
      </c>
      <c r="H649">
        <v>100</v>
      </c>
      <c r="I649">
        <v>100</v>
      </c>
      <c r="J649">
        <v>200</v>
      </c>
      <c r="K649">
        <v>100</v>
      </c>
      <c r="L649">
        <v>100</v>
      </c>
      <c r="M649">
        <v>100</v>
      </c>
      <c r="N649">
        <v>100</v>
      </c>
    </row>
    <row r="650" spans="2:14" x14ac:dyDescent="0.25">
      <c r="B650" t="s">
        <v>680</v>
      </c>
      <c r="C650">
        <v>100</v>
      </c>
      <c r="D650">
        <v>200</v>
      </c>
      <c r="E650">
        <v>100</v>
      </c>
      <c r="F650">
        <v>100</v>
      </c>
      <c r="G650">
        <v>100</v>
      </c>
      <c r="H650">
        <v>100</v>
      </c>
      <c r="I650">
        <v>100</v>
      </c>
      <c r="J650">
        <v>200</v>
      </c>
      <c r="K650">
        <v>100</v>
      </c>
      <c r="L650">
        <v>100</v>
      </c>
      <c r="M650">
        <v>100</v>
      </c>
      <c r="N650">
        <v>100</v>
      </c>
    </row>
    <row r="651" spans="2:14" x14ac:dyDescent="0.25">
      <c r="B651" t="s">
        <v>681</v>
      </c>
      <c r="C651">
        <v>200</v>
      </c>
      <c r="D651">
        <v>200</v>
      </c>
      <c r="E651">
        <v>300</v>
      </c>
      <c r="F651">
        <v>100</v>
      </c>
      <c r="G651">
        <v>100</v>
      </c>
      <c r="H651">
        <v>100</v>
      </c>
      <c r="I651">
        <v>100</v>
      </c>
      <c r="J651">
        <v>200</v>
      </c>
      <c r="K651">
        <v>200</v>
      </c>
      <c r="L651">
        <v>100</v>
      </c>
      <c r="M651">
        <v>100</v>
      </c>
      <c r="N651">
        <v>100</v>
      </c>
    </row>
    <row r="652" spans="2:14" x14ac:dyDescent="0.25">
      <c r="B652" t="s">
        <v>682</v>
      </c>
      <c r="C652">
        <v>200</v>
      </c>
      <c r="D652">
        <v>200</v>
      </c>
      <c r="E652">
        <v>100</v>
      </c>
      <c r="F652">
        <v>100</v>
      </c>
      <c r="G652">
        <v>100</v>
      </c>
      <c r="H652">
        <v>100</v>
      </c>
      <c r="I652">
        <v>100</v>
      </c>
      <c r="J652">
        <v>200</v>
      </c>
      <c r="K652">
        <v>100</v>
      </c>
      <c r="L652">
        <v>100</v>
      </c>
      <c r="M652">
        <v>100</v>
      </c>
      <c r="N652">
        <v>100</v>
      </c>
    </row>
    <row r="653" spans="2:14" x14ac:dyDescent="0.25">
      <c r="B653" t="s">
        <v>683</v>
      </c>
      <c r="C653">
        <v>200</v>
      </c>
      <c r="D653">
        <v>200</v>
      </c>
      <c r="E653">
        <v>100</v>
      </c>
      <c r="F653">
        <v>100</v>
      </c>
      <c r="G653">
        <v>100</v>
      </c>
      <c r="H653">
        <v>200</v>
      </c>
      <c r="I653">
        <v>100</v>
      </c>
      <c r="J653">
        <v>200</v>
      </c>
      <c r="K653">
        <v>100</v>
      </c>
      <c r="L653">
        <v>100</v>
      </c>
      <c r="M653">
        <v>100</v>
      </c>
      <c r="N653">
        <v>100</v>
      </c>
    </row>
    <row r="654" spans="2:14" x14ac:dyDescent="0.25">
      <c r="B654" t="s">
        <v>684</v>
      </c>
      <c r="C654">
        <v>200</v>
      </c>
      <c r="D654">
        <v>200</v>
      </c>
      <c r="E654">
        <v>100</v>
      </c>
      <c r="F654">
        <v>100</v>
      </c>
      <c r="G654">
        <v>100</v>
      </c>
      <c r="H654">
        <v>100</v>
      </c>
      <c r="I654">
        <v>100</v>
      </c>
      <c r="J654">
        <v>200</v>
      </c>
      <c r="K654">
        <v>100</v>
      </c>
      <c r="L654">
        <v>100</v>
      </c>
      <c r="M654">
        <v>100</v>
      </c>
      <c r="N654">
        <v>100</v>
      </c>
    </row>
    <row r="655" spans="2:14" x14ac:dyDescent="0.25">
      <c r="B655" t="s">
        <v>685</v>
      </c>
      <c r="C655">
        <v>200</v>
      </c>
      <c r="D655">
        <v>200</v>
      </c>
      <c r="E655">
        <v>100</v>
      </c>
      <c r="F655">
        <v>100</v>
      </c>
      <c r="G655">
        <v>100</v>
      </c>
      <c r="H655">
        <v>100</v>
      </c>
      <c r="I655">
        <v>100</v>
      </c>
      <c r="J655">
        <v>200</v>
      </c>
      <c r="K655">
        <v>200</v>
      </c>
      <c r="L655">
        <v>100</v>
      </c>
      <c r="M655">
        <v>100</v>
      </c>
      <c r="N655">
        <v>100</v>
      </c>
    </row>
    <row r="656" spans="2:14" x14ac:dyDescent="0.25">
      <c r="B656" t="s">
        <v>686</v>
      </c>
      <c r="C656">
        <v>200</v>
      </c>
      <c r="D656">
        <v>200</v>
      </c>
      <c r="E656">
        <v>100</v>
      </c>
      <c r="F656">
        <v>100</v>
      </c>
      <c r="G656">
        <v>100</v>
      </c>
      <c r="H656">
        <v>100</v>
      </c>
      <c r="I656">
        <v>100</v>
      </c>
      <c r="J656">
        <v>200</v>
      </c>
      <c r="K656">
        <v>100</v>
      </c>
      <c r="L656">
        <v>100</v>
      </c>
      <c r="M656">
        <v>100</v>
      </c>
      <c r="N656">
        <v>100</v>
      </c>
    </row>
    <row r="657" spans="2:14" x14ac:dyDescent="0.25">
      <c r="B657" t="s">
        <v>687</v>
      </c>
      <c r="C657">
        <v>200</v>
      </c>
      <c r="D657">
        <v>200</v>
      </c>
      <c r="E657">
        <v>100</v>
      </c>
      <c r="F657">
        <v>100</v>
      </c>
      <c r="G657">
        <v>100</v>
      </c>
      <c r="H657">
        <v>100</v>
      </c>
      <c r="I657">
        <v>100</v>
      </c>
      <c r="J657">
        <v>200</v>
      </c>
      <c r="K657">
        <v>100</v>
      </c>
      <c r="L657">
        <v>100</v>
      </c>
      <c r="M657">
        <v>100</v>
      </c>
      <c r="N657">
        <v>100</v>
      </c>
    </row>
    <row r="658" spans="2:14" x14ac:dyDescent="0.25">
      <c r="B658" t="s">
        <v>688</v>
      </c>
      <c r="C658">
        <v>200</v>
      </c>
      <c r="D658">
        <v>200</v>
      </c>
      <c r="E658">
        <v>100</v>
      </c>
      <c r="F658">
        <v>100</v>
      </c>
      <c r="G658">
        <v>100</v>
      </c>
      <c r="H658">
        <v>100</v>
      </c>
      <c r="I658">
        <v>100</v>
      </c>
      <c r="J658">
        <v>200</v>
      </c>
      <c r="K658">
        <v>100</v>
      </c>
      <c r="L658">
        <v>100</v>
      </c>
      <c r="M658">
        <v>100</v>
      </c>
      <c r="N658">
        <v>100</v>
      </c>
    </row>
    <row r="659" spans="2:14" x14ac:dyDescent="0.25">
      <c r="B659" t="s">
        <v>689</v>
      </c>
      <c r="C659">
        <v>200</v>
      </c>
      <c r="D659">
        <v>200</v>
      </c>
      <c r="E659">
        <v>200</v>
      </c>
      <c r="F659">
        <v>100</v>
      </c>
      <c r="G659">
        <v>100</v>
      </c>
      <c r="H659">
        <v>100</v>
      </c>
      <c r="I659">
        <v>100</v>
      </c>
      <c r="J659">
        <v>200</v>
      </c>
      <c r="K659">
        <v>100</v>
      </c>
      <c r="L659">
        <v>100</v>
      </c>
      <c r="M659">
        <v>200</v>
      </c>
      <c r="N659">
        <v>100</v>
      </c>
    </row>
    <row r="660" spans="2:14" x14ac:dyDescent="0.25">
      <c r="B660" t="s">
        <v>690</v>
      </c>
      <c r="C660">
        <v>200</v>
      </c>
      <c r="D660">
        <v>200</v>
      </c>
      <c r="E660">
        <v>300</v>
      </c>
      <c r="F660">
        <v>100</v>
      </c>
      <c r="G660">
        <v>100</v>
      </c>
      <c r="H660">
        <v>100</v>
      </c>
      <c r="I660">
        <v>100</v>
      </c>
      <c r="J660">
        <v>200</v>
      </c>
      <c r="K660">
        <v>200</v>
      </c>
      <c r="L660">
        <v>100</v>
      </c>
      <c r="M660">
        <v>200</v>
      </c>
      <c r="N660">
        <v>100</v>
      </c>
    </row>
    <row r="661" spans="2:14" x14ac:dyDescent="0.25">
      <c r="B661" t="s">
        <v>691</v>
      </c>
      <c r="C661">
        <v>200</v>
      </c>
      <c r="D661">
        <v>200</v>
      </c>
      <c r="E661">
        <v>300</v>
      </c>
      <c r="F661">
        <v>100</v>
      </c>
      <c r="G661">
        <v>100</v>
      </c>
      <c r="H661">
        <v>200</v>
      </c>
      <c r="I661">
        <v>100</v>
      </c>
      <c r="J661">
        <v>200</v>
      </c>
      <c r="K661">
        <v>200</v>
      </c>
      <c r="L661">
        <v>100</v>
      </c>
      <c r="M661">
        <v>200</v>
      </c>
      <c r="N661">
        <v>100</v>
      </c>
    </row>
    <row r="662" spans="2:14" x14ac:dyDescent="0.25">
      <c r="B662" t="s">
        <v>692</v>
      </c>
      <c r="C662">
        <v>200</v>
      </c>
      <c r="D662">
        <v>200</v>
      </c>
      <c r="E662">
        <v>300</v>
      </c>
      <c r="F662">
        <v>100</v>
      </c>
      <c r="G662">
        <v>100</v>
      </c>
      <c r="H662">
        <v>100</v>
      </c>
      <c r="I662">
        <v>100</v>
      </c>
      <c r="J662">
        <v>200</v>
      </c>
      <c r="K662">
        <v>200</v>
      </c>
      <c r="L662">
        <v>100</v>
      </c>
      <c r="M662">
        <v>200</v>
      </c>
      <c r="N662">
        <v>100</v>
      </c>
    </row>
    <row r="663" spans="2:14" x14ac:dyDescent="0.25">
      <c r="B663" t="s">
        <v>693</v>
      </c>
      <c r="C663">
        <v>200</v>
      </c>
      <c r="D663">
        <v>200</v>
      </c>
      <c r="E663">
        <v>300</v>
      </c>
      <c r="F663">
        <v>100</v>
      </c>
      <c r="G663">
        <v>100</v>
      </c>
      <c r="H663">
        <v>100</v>
      </c>
      <c r="I663">
        <v>100</v>
      </c>
      <c r="J663">
        <v>200</v>
      </c>
      <c r="K663">
        <v>200</v>
      </c>
      <c r="L663">
        <v>100</v>
      </c>
      <c r="M663">
        <v>200</v>
      </c>
      <c r="N663">
        <v>100</v>
      </c>
    </row>
    <row r="664" spans="2:14" x14ac:dyDescent="0.25">
      <c r="B664" t="s">
        <v>694</v>
      </c>
      <c r="C664">
        <v>200</v>
      </c>
      <c r="D664">
        <v>200</v>
      </c>
      <c r="E664">
        <v>100</v>
      </c>
      <c r="F664">
        <v>100</v>
      </c>
      <c r="G664">
        <v>100</v>
      </c>
      <c r="H664">
        <v>100</v>
      </c>
      <c r="I664">
        <v>100</v>
      </c>
      <c r="J664">
        <v>200</v>
      </c>
      <c r="K664">
        <v>100</v>
      </c>
      <c r="L664">
        <v>200</v>
      </c>
      <c r="M664">
        <v>200</v>
      </c>
      <c r="N664">
        <v>100</v>
      </c>
    </row>
    <row r="665" spans="2:14" x14ac:dyDescent="0.25">
      <c r="B665" t="s">
        <v>695</v>
      </c>
      <c r="C665">
        <v>200</v>
      </c>
      <c r="D665">
        <v>200</v>
      </c>
      <c r="E665">
        <v>100</v>
      </c>
      <c r="F665">
        <v>100</v>
      </c>
      <c r="G665">
        <v>100</v>
      </c>
      <c r="H665">
        <v>100</v>
      </c>
      <c r="I665">
        <v>100</v>
      </c>
      <c r="J665">
        <v>200</v>
      </c>
      <c r="K665">
        <v>100</v>
      </c>
      <c r="L665">
        <v>100</v>
      </c>
      <c r="M665">
        <v>200</v>
      </c>
      <c r="N665">
        <v>100</v>
      </c>
    </row>
    <row r="666" spans="2:14" x14ac:dyDescent="0.25">
      <c r="B666" t="s">
        <v>696</v>
      </c>
      <c r="C666">
        <v>200</v>
      </c>
      <c r="D666">
        <v>200</v>
      </c>
      <c r="E666">
        <v>100</v>
      </c>
      <c r="F666">
        <v>100</v>
      </c>
      <c r="G666">
        <v>100</v>
      </c>
      <c r="H666">
        <v>100</v>
      </c>
      <c r="I666">
        <v>100</v>
      </c>
      <c r="J666">
        <v>200</v>
      </c>
      <c r="K666">
        <v>100</v>
      </c>
      <c r="L666">
        <v>100</v>
      </c>
      <c r="M666">
        <v>200</v>
      </c>
      <c r="N666">
        <v>100</v>
      </c>
    </row>
    <row r="667" spans="2:14" x14ac:dyDescent="0.25">
      <c r="B667" t="s">
        <v>697</v>
      </c>
      <c r="C667">
        <v>200</v>
      </c>
      <c r="D667">
        <v>200</v>
      </c>
      <c r="E667">
        <v>100</v>
      </c>
      <c r="F667">
        <v>100</v>
      </c>
      <c r="G667">
        <v>100</v>
      </c>
      <c r="H667">
        <v>100</v>
      </c>
      <c r="I667">
        <v>100</v>
      </c>
      <c r="J667">
        <v>200</v>
      </c>
      <c r="K667">
        <v>200</v>
      </c>
      <c r="L667">
        <v>100</v>
      </c>
      <c r="M667">
        <v>200</v>
      </c>
      <c r="N667">
        <v>100</v>
      </c>
    </row>
    <row r="668" spans="2:14" x14ac:dyDescent="0.25">
      <c r="B668" t="s">
        <v>698</v>
      </c>
      <c r="C668">
        <v>200</v>
      </c>
      <c r="D668">
        <v>200</v>
      </c>
      <c r="E668">
        <v>100</v>
      </c>
      <c r="F668">
        <v>100</v>
      </c>
      <c r="G668">
        <v>100</v>
      </c>
      <c r="H668">
        <v>100</v>
      </c>
      <c r="I668">
        <v>100</v>
      </c>
      <c r="J668">
        <v>200</v>
      </c>
      <c r="K668">
        <v>200</v>
      </c>
      <c r="L668">
        <v>100</v>
      </c>
      <c r="M668">
        <v>200</v>
      </c>
      <c r="N668">
        <v>100</v>
      </c>
    </row>
    <row r="669" spans="2:14" x14ac:dyDescent="0.25">
      <c r="B669" t="s">
        <v>699</v>
      </c>
      <c r="C669">
        <v>200</v>
      </c>
      <c r="D669">
        <v>200</v>
      </c>
      <c r="E669">
        <v>100</v>
      </c>
      <c r="F669">
        <v>100</v>
      </c>
      <c r="G669">
        <v>100</v>
      </c>
      <c r="H669">
        <v>100</v>
      </c>
      <c r="I669">
        <v>100</v>
      </c>
      <c r="J669">
        <v>200</v>
      </c>
      <c r="K669">
        <v>100</v>
      </c>
      <c r="L669">
        <v>100</v>
      </c>
      <c r="M669">
        <v>200</v>
      </c>
      <c r="N669">
        <v>100</v>
      </c>
    </row>
    <row r="670" spans="2:14" x14ac:dyDescent="0.25">
      <c r="B670" t="s">
        <v>700</v>
      </c>
      <c r="C670">
        <v>200</v>
      </c>
      <c r="D670">
        <v>200</v>
      </c>
      <c r="E670">
        <v>100</v>
      </c>
      <c r="F670">
        <v>100</v>
      </c>
      <c r="G670">
        <v>100</v>
      </c>
      <c r="H670">
        <v>100</v>
      </c>
      <c r="I670">
        <v>100</v>
      </c>
      <c r="J670">
        <v>200</v>
      </c>
      <c r="K670">
        <v>100</v>
      </c>
      <c r="L670">
        <v>100</v>
      </c>
      <c r="M670">
        <v>200</v>
      </c>
      <c r="N670">
        <v>100</v>
      </c>
    </row>
    <row r="671" spans="2:14" x14ac:dyDescent="0.25">
      <c r="B671" t="s">
        <v>701</v>
      </c>
      <c r="C671">
        <v>200</v>
      </c>
      <c r="D671">
        <v>200</v>
      </c>
      <c r="E671">
        <v>100</v>
      </c>
      <c r="F671">
        <v>100</v>
      </c>
      <c r="G671">
        <v>100</v>
      </c>
      <c r="H671">
        <v>100</v>
      </c>
      <c r="I671">
        <v>100</v>
      </c>
      <c r="J671">
        <v>200</v>
      </c>
      <c r="K671">
        <v>200</v>
      </c>
      <c r="L671">
        <v>100</v>
      </c>
      <c r="M671">
        <v>200</v>
      </c>
      <c r="N671">
        <v>100</v>
      </c>
    </row>
    <row r="672" spans="2:14" x14ac:dyDescent="0.25">
      <c r="B672" t="s">
        <v>702</v>
      </c>
      <c r="C672">
        <v>200</v>
      </c>
      <c r="D672">
        <v>200</v>
      </c>
      <c r="E672">
        <v>100</v>
      </c>
      <c r="F672">
        <v>100</v>
      </c>
      <c r="G672">
        <v>100</v>
      </c>
      <c r="H672">
        <v>100</v>
      </c>
      <c r="I672">
        <v>100</v>
      </c>
      <c r="J672">
        <v>200</v>
      </c>
      <c r="K672">
        <v>100</v>
      </c>
      <c r="L672">
        <v>100</v>
      </c>
      <c r="M672">
        <v>200</v>
      </c>
      <c r="N672">
        <v>100</v>
      </c>
    </row>
    <row r="673" spans="2:14" x14ac:dyDescent="0.25">
      <c r="B673" t="s">
        <v>703</v>
      </c>
      <c r="C673">
        <v>200</v>
      </c>
      <c r="D673">
        <v>200</v>
      </c>
      <c r="E673">
        <v>100</v>
      </c>
      <c r="F673">
        <v>100</v>
      </c>
      <c r="G673">
        <v>100</v>
      </c>
      <c r="H673">
        <v>100</v>
      </c>
      <c r="I673">
        <v>100</v>
      </c>
      <c r="J673">
        <v>200</v>
      </c>
      <c r="K673">
        <v>200</v>
      </c>
      <c r="L673">
        <v>100</v>
      </c>
      <c r="M673">
        <v>100</v>
      </c>
      <c r="N673">
        <v>200</v>
      </c>
    </row>
    <row r="674" spans="2:14" x14ac:dyDescent="0.25">
      <c r="B674" t="s">
        <v>704</v>
      </c>
      <c r="C674">
        <v>200</v>
      </c>
      <c r="D674">
        <v>200</v>
      </c>
      <c r="E674">
        <v>100</v>
      </c>
      <c r="F674">
        <v>100</v>
      </c>
      <c r="G674">
        <v>100</v>
      </c>
      <c r="H674">
        <v>100</v>
      </c>
      <c r="I674">
        <v>100</v>
      </c>
      <c r="J674">
        <v>200</v>
      </c>
      <c r="K674">
        <v>200</v>
      </c>
      <c r="L674">
        <v>100</v>
      </c>
      <c r="M674">
        <v>100</v>
      </c>
      <c r="N674">
        <v>200</v>
      </c>
    </row>
    <row r="675" spans="2:14" x14ac:dyDescent="0.25">
      <c r="B675" t="s">
        <v>705</v>
      </c>
      <c r="C675">
        <v>200</v>
      </c>
      <c r="D675">
        <v>200</v>
      </c>
      <c r="E675">
        <v>100</v>
      </c>
      <c r="F675">
        <v>100</v>
      </c>
      <c r="G675">
        <v>100</v>
      </c>
      <c r="H675">
        <v>100</v>
      </c>
      <c r="I675">
        <v>100</v>
      </c>
      <c r="J675">
        <v>200</v>
      </c>
      <c r="K675">
        <v>100</v>
      </c>
      <c r="L675">
        <v>100</v>
      </c>
      <c r="M675">
        <v>100</v>
      </c>
      <c r="N675">
        <v>200</v>
      </c>
    </row>
    <row r="676" spans="2:14" x14ac:dyDescent="0.25">
      <c r="B676" t="s">
        <v>706</v>
      </c>
      <c r="C676">
        <v>200</v>
      </c>
      <c r="D676">
        <v>200</v>
      </c>
      <c r="E676">
        <v>100</v>
      </c>
      <c r="F676">
        <v>100</v>
      </c>
      <c r="G676">
        <v>100</v>
      </c>
      <c r="H676">
        <v>200</v>
      </c>
      <c r="I676">
        <v>100</v>
      </c>
      <c r="J676">
        <v>200</v>
      </c>
      <c r="K676">
        <v>100</v>
      </c>
      <c r="L676">
        <v>200</v>
      </c>
      <c r="M676">
        <v>100</v>
      </c>
      <c r="N676">
        <v>200</v>
      </c>
    </row>
    <row r="677" spans="2:14" x14ac:dyDescent="0.25">
      <c r="B677" t="s">
        <v>707</v>
      </c>
      <c r="C677">
        <v>200</v>
      </c>
      <c r="D677">
        <v>200</v>
      </c>
      <c r="E677">
        <v>100</v>
      </c>
      <c r="F677">
        <v>100</v>
      </c>
      <c r="G677">
        <v>100</v>
      </c>
      <c r="H677">
        <v>100</v>
      </c>
      <c r="I677">
        <v>100</v>
      </c>
      <c r="J677">
        <v>200</v>
      </c>
      <c r="K677">
        <v>100</v>
      </c>
      <c r="L677">
        <v>200</v>
      </c>
      <c r="M677">
        <v>100</v>
      </c>
      <c r="N677">
        <v>200</v>
      </c>
    </row>
    <row r="678" spans="2:14" x14ac:dyDescent="0.25">
      <c r="B678" t="s">
        <v>708</v>
      </c>
      <c r="C678">
        <v>200</v>
      </c>
      <c r="D678">
        <v>200</v>
      </c>
      <c r="E678">
        <v>100</v>
      </c>
      <c r="F678">
        <v>100</v>
      </c>
      <c r="G678">
        <v>100</v>
      </c>
      <c r="H678">
        <v>100</v>
      </c>
      <c r="I678">
        <v>100</v>
      </c>
      <c r="J678">
        <v>200</v>
      </c>
      <c r="K678">
        <v>100</v>
      </c>
      <c r="L678">
        <v>200</v>
      </c>
      <c r="M678">
        <v>200</v>
      </c>
      <c r="N678">
        <v>200</v>
      </c>
    </row>
    <row r="679" spans="2:14" x14ac:dyDescent="0.25">
      <c r="B679" t="s">
        <v>709</v>
      </c>
      <c r="C679">
        <v>200</v>
      </c>
      <c r="D679">
        <v>200</v>
      </c>
      <c r="E679">
        <v>100</v>
      </c>
      <c r="F679">
        <v>100</v>
      </c>
      <c r="G679">
        <v>100</v>
      </c>
      <c r="H679">
        <v>100</v>
      </c>
      <c r="I679">
        <v>100</v>
      </c>
      <c r="J679">
        <v>200</v>
      </c>
      <c r="K679">
        <v>100</v>
      </c>
      <c r="L679">
        <v>100</v>
      </c>
      <c r="M679">
        <v>100</v>
      </c>
      <c r="N679">
        <v>200</v>
      </c>
    </row>
    <row r="680" spans="2:14" x14ac:dyDescent="0.25">
      <c r="B680" t="s">
        <v>710</v>
      </c>
      <c r="C680">
        <v>200</v>
      </c>
      <c r="D680">
        <v>200</v>
      </c>
      <c r="E680">
        <v>100</v>
      </c>
      <c r="F680">
        <v>100</v>
      </c>
      <c r="G680">
        <v>100</v>
      </c>
      <c r="H680">
        <v>100</v>
      </c>
      <c r="I680">
        <v>100</v>
      </c>
      <c r="J680">
        <v>200</v>
      </c>
      <c r="K680">
        <v>100</v>
      </c>
      <c r="L680">
        <v>200</v>
      </c>
      <c r="M680">
        <v>200</v>
      </c>
      <c r="N680">
        <v>300</v>
      </c>
    </row>
    <row r="681" spans="2:14" x14ac:dyDescent="0.25">
      <c r="B681" t="s">
        <v>711</v>
      </c>
      <c r="C681">
        <v>200</v>
      </c>
      <c r="D681">
        <v>200</v>
      </c>
      <c r="E681">
        <v>100</v>
      </c>
      <c r="F681">
        <v>100</v>
      </c>
      <c r="G681">
        <v>100</v>
      </c>
      <c r="H681">
        <v>100</v>
      </c>
      <c r="I681">
        <v>100</v>
      </c>
      <c r="J681">
        <v>200</v>
      </c>
      <c r="K681">
        <v>100</v>
      </c>
      <c r="L681">
        <v>100</v>
      </c>
      <c r="M681">
        <v>200</v>
      </c>
      <c r="N681">
        <v>100</v>
      </c>
    </row>
    <row r="682" spans="2:14" x14ac:dyDescent="0.25">
      <c r="B682" t="s">
        <v>712</v>
      </c>
      <c r="C682">
        <v>200</v>
      </c>
      <c r="D682">
        <v>200</v>
      </c>
      <c r="E682">
        <v>100</v>
      </c>
      <c r="F682">
        <v>100</v>
      </c>
      <c r="G682">
        <v>100</v>
      </c>
      <c r="H682">
        <v>100</v>
      </c>
      <c r="I682">
        <v>100</v>
      </c>
      <c r="J682">
        <v>200</v>
      </c>
      <c r="K682">
        <v>200</v>
      </c>
      <c r="L682">
        <v>100</v>
      </c>
      <c r="M682">
        <v>200</v>
      </c>
      <c r="N682">
        <v>100</v>
      </c>
    </row>
    <row r="683" spans="2:14" x14ac:dyDescent="0.25">
      <c r="B683" t="s">
        <v>713</v>
      </c>
      <c r="C683">
        <v>200</v>
      </c>
      <c r="D683">
        <v>200</v>
      </c>
      <c r="E683">
        <v>200</v>
      </c>
      <c r="F683">
        <v>100</v>
      </c>
      <c r="G683">
        <v>100</v>
      </c>
      <c r="H683">
        <v>100</v>
      </c>
      <c r="I683">
        <v>100</v>
      </c>
      <c r="J683">
        <v>200</v>
      </c>
      <c r="K683">
        <v>200</v>
      </c>
      <c r="L683">
        <v>100</v>
      </c>
      <c r="M683">
        <v>100</v>
      </c>
      <c r="N683">
        <v>200</v>
      </c>
    </row>
    <row r="684" spans="2:14" x14ac:dyDescent="0.25">
      <c r="B684" t="s">
        <v>714</v>
      </c>
      <c r="C684">
        <v>200</v>
      </c>
      <c r="D684">
        <v>200</v>
      </c>
      <c r="E684">
        <v>200</v>
      </c>
      <c r="F684">
        <v>100</v>
      </c>
      <c r="G684">
        <v>100</v>
      </c>
      <c r="H684">
        <v>100</v>
      </c>
      <c r="I684">
        <v>100</v>
      </c>
      <c r="J684">
        <v>200</v>
      </c>
      <c r="K684">
        <v>200</v>
      </c>
      <c r="L684">
        <v>100</v>
      </c>
      <c r="M684">
        <v>100</v>
      </c>
      <c r="N684">
        <v>100</v>
      </c>
    </row>
    <row r="685" spans="2:14" x14ac:dyDescent="0.25">
      <c r="B685" t="s">
        <v>715</v>
      </c>
      <c r="C685">
        <v>200</v>
      </c>
      <c r="D685">
        <v>200</v>
      </c>
      <c r="E685">
        <v>100</v>
      </c>
      <c r="F685">
        <v>100</v>
      </c>
      <c r="G685">
        <v>100</v>
      </c>
      <c r="H685">
        <v>100</v>
      </c>
      <c r="I685">
        <v>100</v>
      </c>
      <c r="J685">
        <v>200</v>
      </c>
      <c r="K685">
        <v>200</v>
      </c>
      <c r="L685">
        <v>100</v>
      </c>
      <c r="M685">
        <v>100</v>
      </c>
      <c r="N685">
        <v>100</v>
      </c>
    </row>
    <row r="686" spans="2:14" x14ac:dyDescent="0.25">
      <c r="B686" t="s">
        <v>716</v>
      </c>
      <c r="C686">
        <v>200</v>
      </c>
      <c r="D686">
        <v>200</v>
      </c>
      <c r="E686">
        <v>100</v>
      </c>
      <c r="F686">
        <v>100</v>
      </c>
      <c r="G686">
        <v>100</v>
      </c>
      <c r="H686">
        <v>100</v>
      </c>
      <c r="I686">
        <v>100</v>
      </c>
      <c r="J686">
        <v>200</v>
      </c>
      <c r="K686">
        <v>100</v>
      </c>
      <c r="L686">
        <v>100</v>
      </c>
      <c r="M686">
        <v>100</v>
      </c>
      <c r="N686">
        <v>100</v>
      </c>
    </row>
    <row r="687" spans="2:14" x14ac:dyDescent="0.25">
      <c r="B687" t="s">
        <v>717</v>
      </c>
      <c r="C687">
        <v>200</v>
      </c>
      <c r="D687">
        <v>200</v>
      </c>
      <c r="E687">
        <v>100</v>
      </c>
      <c r="F687">
        <v>100</v>
      </c>
      <c r="G687">
        <v>100</v>
      </c>
      <c r="H687">
        <v>100</v>
      </c>
      <c r="I687">
        <v>100</v>
      </c>
      <c r="J687">
        <v>200</v>
      </c>
      <c r="K687">
        <v>200</v>
      </c>
      <c r="L687">
        <v>100</v>
      </c>
      <c r="M687">
        <v>100</v>
      </c>
      <c r="N687">
        <v>100</v>
      </c>
    </row>
    <row r="688" spans="2:14" x14ac:dyDescent="0.25">
      <c r="B688" t="s">
        <v>718</v>
      </c>
      <c r="C688">
        <v>200</v>
      </c>
      <c r="D688">
        <v>200</v>
      </c>
      <c r="E688">
        <v>100</v>
      </c>
      <c r="F688">
        <v>100</v>
      </c>
      <c r="G688">
        <v>100</v>
      </c>
      <c r="H688">
        <v>100</v>
      </c>
      <c r="I688">
        <v>100</v>
      </c>
      <c r="J688">
        <v>200</v>
      </c>
      <c r="K688">
        <v>200</v>
      </c>
      <c r="L688">
        <v>100</v>
      </c>
      <c r="M688">
        <v>100</v>
      </c>
      <c r="N688">
        <v>100</v>
      </c>
    </row>
    <row r="689" spans="2:14" x14ac:dyDescent="0.25">
      <c r="B689" t="s">
        <v>719</v>
      </c>
      <c r="C689">
        <v>200</v>
      </c>
      <c r="D689">
        <v>200</v>
      </c>
      <c r="E689">
        <v>100</v>
      </c>
      <c r="F689">
        <v>100</v>
      </c>
      <c r="G689">
        <v>100</v>
      </c>
      <c r="H689">
        <v>200</v>
      </c>
      <c r="I689">
        <v>100</v>
      </c>
      <c r="J689">
        <v>200</v>
      </c>
      <c r="K689">
        <v>200</v>
      </c>
      <c r="L689">
        <v>100</v>
      </c>
      <c r="M689">
        <v>100</v>
      </c>
      <c r="N689">
        <v>100</v>
      </c>
    </row>
    <row r="690" spans="2:14" x14ac:dyDescent="0.25">
      <c r="B690" t="s">
        <v>720</v>
      </c>
      <c r="C690">
        <v>200</v>
      </c>
      <c r="D690">
        <v>200</v>
      </c>
      <c r="E690">
        <v>100</v>
      </c>
      <c r="F690">
        <v>100</v>
      </c>
      <c r="G690">
        <v>100</v>
      </c>
      <c r="H690">
        <v>200</v>
      </c>
      <c r="I690">
        <v>100</v>
      </c>
      <c r="J690">
        <v>200</v>
      </c>
      <c r="K690">
        <v>100</v>
      </c>
      <c r="L690">
        <v>100</v>
      </c>
      <c r="M690">
        <v>100</v>
      </c>
      <c r="N690">
        <v>100</v>
      </c>
    </row>
    <row r="691" spans="2:14" x14ac:dyDescent="0.25">
      <c r="B691" t="s">
        <v>721</v>
      </c>
      <c r="C691">
        <v>200</v>
      </c>
      <c r="D691">
        <v>200</v>
      </c>
      <c r="E691">
        <v>100</v>
      </c>
      <c r="F691">
        <v>100</v>
      </c>
      <c r="G691">
        <v>100</v>
      </c>
      <c r="H691">
        <v>200</v>
      </c>
      <c r="I691">
        <v>100</v>
      </c>
      <c r="J691">
        <v>200</v>
      </c>
      <c r="K691">
        <v>100</v>
      </c>
      <c r="L691">
        <v>100</v>
      </c>
      <c r="M691">
        <v>100</v>
      </c>
      <c r="N691">
        <v>100</v>
      </c>
    </row>
    <row r="692" spans="2:14" x14ac:dyDescent="0.25">
      <c r="B692" t="s">
        <v>722</v>
      </c>
      <c r="C692">
        <v>200</v>
      </c>
      <c r="D692">
        <v>200</v>
      </c>
      <c r="E692">
        <v>100</v>
      </c>
      <c r="F692">
        <v>100</v>
      </c>
      <c r="G692">
        <v>100</v>
      </c>
      <c r="H692">
        <v>100</v>
      </c>
      <c r="I692">
        <v>100</v>
      </c>
      <c r="J692">
        <v>200</v>
      </c>
      <c r="K692">
        <v>100</v>
      </c>
      <c r="L692">
        <v>100</v>
      </c>
      <c r="M692">
        <v>100</v>
      </c>
      <c r="N692">
        <v>100</v>
      </c>
    </row>
    <row r="693" spans="2:14" x14ac:dyDescent="0.25">
      <c r="B693" t="s">
        <v>723</v>
      </c>
      <c r="C693">
        <v>200</v>
      </c>
      <c r="D693">
        <v>200</v>
      </c>
      <c r="E693">
        <v>100</v>
      </c>
      <c r="F693">
        <v>100</v>
      </c>
      <c r="G693">
        <v>100</v>
      </c>
      <c r="H693">
        <v>100</v>
      </c>
      <c r="I693">
        <v>100</v>
      </c>
      <c r="J693">
        <v>200</v>
      </c>
      <c r="K693">
        <v>100</v>
      </c>
      <c r="L693">
        <v>100</v>
      </c>
      <c r="M693">
        <v>100</v>
      </c>
      <c r="N693">
        <v>100</v>
      </c>
    </row>
    <row r="694" spans="2:14" x14ac:dyDescent="0.25">
      <c r="B694" t="s">
        <v>724</v>
      </c>
      <c r="C694">
        <v>200</v>
      </c>
      <c r="D694">
        <v>200</v>
      </c>
      <c r="E694">
        <v>100</v>
      </c>
      <c r="F694">
        <v>100</v>
      </c>
      <c r="G694">
        <v>100</v>
      </c>
      <c r="H694">
        <v>100</v>
      </c>
      <c r="I694">
        <v>100</v>
      </c>
      <c r="J694">
        <v>200</v>
      </c>
      <c r="K694">
        <v>100</v>
      </c>
      <c r="L694">
        <v>100</v>
      </c>
      <c r="M694">
        <v>100</v>
      </c>
      <c r="N694">
        <v>100</v>
      </c>
    </row>
    <row r="695" spans="2:14" x14ac:dyDescent="0.25">
      <c r="B695" t="s">
        <v>725</v>
      </c>
      <c r="C695">
        <v>200</v>
      </c>
      <c r="D695">
        <v>200</v>
      </c>
      <c r="E695">
        <v>100</v>
      </c>
      <c r="F695">
        <v>100</v>
      </c>
      <c r="G695">
        <v>100</v>
      </c>
      <c r="H695">
        <v>100</v>
      </c>
      <c r="I695">
        <v>100</v>
      </c>
      <c r="J695">
        <v>200</v>
      </c>
      <c r="K695">
        <v>100</v>
      </c>
      <c r="L695">
        <v>100</v>
      </c>
      <c r="M695">
        <v>100</v>
      </c>
      <c r="N695">
        <v>100</v>
      </c>
    </row>
    <row r="696" spans="2:14" x14ac:dyDescent="0.25">
      <c r="B696" t="s">
        <v>726</v>
      </c>
      <c r="C696">
        <v>200</v>
      </c>
      <c r="D696">
        <v>200</v>
      </c>
      <c r="E696">
        <v>300</v>
      </c>
      <c r="F696">
        <v>100</v>
      </c>
      <c r="G696">
        <v>100</v>
      </c>
      <c r="H696">
        <v>100</v>
      </c>
      <c r="I696">
        <v>100</v>
      </c>
      <c r="J696">
        <v>200</v>
      </c>
      <c r="K696">
        <v>200</v>
      </c>
      <c r="L696">
        <v>100</v>
      </c>
      <c r="M696">
        <v>100</v>
      </c>
      <c r="N696">
        <v>100</v>
      </c>
    </row>
    <row r="697" spans="2:14" x14ac:dyDescent="0.25">
      <c r="B697" t="s">
        <v>727</v>
      </c>
      <c r="C697">
        <v>200</v>
      </c>
      <c r="D697">
        <v>200</v>
      </c>
      <c r="E697">
        <v>300</v>
      </c>
      <c r="F697">
        <v>100</v>
      </c>
      <c r="G697">
        <v>100</v>
      </c>
      <c r="H697">
        <v>100</v>
      </c>
      <c r="I697">
        <v>100</v>
      </c>
      <c r="J697">
        <v>200</v>
      </c>
      <c r="K697">
        <v>200</v>
      </c>
      <c r="L697">
        <v>100</v>
      </c>
      <c r="M697">
        <v>100</v>
      </c>
      <c r="N697">
        <v>100</v>
      </c>
    </row>
    <row r="698" spans="2:14" x14ac:dyDescent="0.25">
      <c r="B698" t="s">
        <v>728</v>
      </c>
      <c r="C698">
        <v>200</v>
      </c>
      <c r="D698">
        <v>200</v>
      </c>
      <c r="E698">
        <v>200</v>
      </c>
      <c r="F698">
        <v>100</v>
      </c>
      <c r="G698">
        <v>100</v>
      </c>
      <c r="H698">
        <v>100</v>
      </c>
      <c r="I698">
        <v>100</v>
      </c>
      <c r="J698">
        <v>200</v>
      </c>
      <c r="K698">
        <v>200</v>
      </c>
      <c r="L698">
        <v>100</v>
      </c>
      <c r="M698">
        <v>100</v>
      </c>
      <c r="N698">
        <v>100</v>
      </c>
    </row>
    <row r="699" spans="2:14" x14ac:dyDescent="0.25">
      <c r="B699" t="s">
        <v>729</v>
      </c>
      <c r="C699">
        <v>200</v>
      </c>
      <c r="D699">
        <v>200</v>
      </c>
      <c r="E699">
        <v>200</v>
      </c>
      <c r="F699">
        <v>100</v>
      </c>
      <c r="G699">
        <v>100</v>
      </c>
      <c r="H699">
        <v>100</v>
      </c>
      <c r="I699">
        <v>100</v>
      </c>
      <c r="J699">
        <v>200</v>
      </c>
      <c r="K699">
        <v>200</v>
      </c>
      <c r="L699">
        <v>100</v>
      </c>
      <c r="M699">
        <v>100</v>
      </c>
      <c r="N699">
        <v>100</v>
      </c>
    </row>
    <row r="700" spans="2:14" x14ac:dyDescent="0.25">
      <c r="B700" t="s">
        <v>730</v>
      </c>
      <c r="C700">
        <v>200</v>
      </c>
      <c r="D700">
        <v>200</v>
      </c>
      <c r="E700">
        <v>100</v>
      </c>
      <c r="F700">
        <v>100</v>
      </c>
      <c r="G700">
        <v>100</v>
      </c>
      <c r="H700">
        <v>200</v>
      </c>
      <c r="I700">
        <v>100</v>
      </c>
      <c r="J700">
        <v>200</v>
      </c>
      <c r="K700">
        <v>200</v>
      </c>
      <c r="L700">
        <v>100</v>
      </c>
      <c r="M700">
        <v>100</v>
      </c>
      <c r="N700">
        <v>100</v>
      </c>
    </row>
    <row r="701" spans="2:14" x14ac:dyDescent="0.25">
      <c r="B701" t="s">
        <v>731</v>
      </c>
      <c r="C701">
        <v>200</v>
      </c>
      <c r="D701">
        <v>200</v>
      </c>
      <c r="E701">
        <v>100</v>
      </c>
      <c r="F701">
        <v>100</v>
      </c>
      <c r="G701">
        <v>100</v>
      </c>
      <c r="H701">
        <v>100</v>
      </c>
      <c r="I701">
        <v>100</v>
      </c>
      <c r="J701">
        <v>200</v>
      </c>
      <c r="K701">
        <v>100</v>
      </c>
      <c r="L701">
        <v>100</v>
      </c>
      <c r="M701">
        <v>100</v>
      </c>
      <c r="N701">
        <v>100</v>
      </c>
    </row>
    <row r="702" spans="2:14" x14ac:dyDescent="0.25">
      <c r="B702" t="s">
        <v>732</v>
      </c>
      <c r="C702">
        <v>200</v>
      </c>
      <c r="D702">
        <v>200</v>
      </c>
      <c r="E702">
        <v>100</v>
      </c>
      <c r="F702">
        <v>100</v>
      </c>
      <c r="G702">
        <v>100</v>
      </c>
      <c r="H702">
        <v>100</v>
      </c>
      <c r="I702">
        <v>100</v>
      </c>
      <c r="J702">
        <v>200</v>
      </c>
      <c r="K702">
        <v>100</v>
      </c>
      <c r="L702">
        <v>100</v>
      </c>
      <c r="M702">
        <v>100</v>
      </c>
      <c r="N702">
        <v>100</v>
      </c>
    </row>
    <row r="703" spans="2:14" x14ac:dyDescent="0.25">
      <c r="B703" t="s">
        <v>733</v>
      </c>
      <c r="C703">
        <v>200</v>
      </c>
      <c r="D703">
        <v>200</v>
      </c>
      <c r="E703">
        <v>100</v>
      </c>
      <c r="F703">
        <v>100</v>
      </c>
      <c r="G703">
        <v>100</v>
      </c>
      <c r="H703">
        <v>200</v>
      </c>
      <c r="I703">
        <v>100</v>
      </c>
      <c r="J703">
        <v>200</v>
      </c>
      <c r="K703">
        <v>100</v>
      </c>
      <c r="L703">
        <v>100</v>
      </c>
      <c r="M703">
        <v>200</v>
      </c>
      <c r="N703">
        <v>100</v>
      </c>
    </row>
    <row r="704" spans="2:14" x14ac:dyDescent="0.25">
      <c r="B704" t="s">
        <v>734</v>
      </c>
      <c r="C704">
        <v>200</v>
      </c>
      <c r="D704">
        <v>200</v>
      </c>
      <c r="E704">
        <v>100</v>
      </c>
      <c r="F704">
        <v>100</v>
      </c>
      <c r="G704">
        <v>100</v>
      </c>
      <c r="H704">
        <v>100</v>
      </c>
      <c r="I704">
        <v>100</v>
      </c>
      <c r="J704">
        <v>200</v>
      </c>
      <c r="K704">
        <v>100</v>
      </c>
      <c r="L704">
        <v>100</v>
      </c>
      <c r="M704">
        <v>100</v>
      </c>
      <c r="N704">
        <v>100</v>
      </c>
    </row>
    <row r="705" spans="2:14" x14ac:dyDescent="0.25">
      <c r="B705" t="s">
        <v>735</v>
      </c>
      <c r="C705">
        <v>200</v>
      </c>
      <c r="D705">
        <v>200</v>
      </c>
      <c r="E705">
        <v>100</v>
      </c>
      <c r="F705">
        <v>100</v>
      </c>
      <c r="G705">
        <v>100</v>
      </c>
      <c r="H705">
        <v>200</v>
      </c>
      <c r="I705">
        <v>100</v>
      </c>
      <c r="J705">
        <v>200</v>
      </c>
      <c r="K705">
        <v>100</v>
      </c>
      <c r="L705">
        <v>100</v>
      </c>
      <c r="M705">
        <v>200</v>
      </c>
      <c r="N705">
        <v>100</v>
      </c>
    </row>
    <row r="706" spans="2:14" x14ac:dyDescent="0.25">
      <c r="B706" t="s">
        <v>736</v>
      </c>
      <c r="C706">
        <v>200</v>
      </c>
      <c r="D706">
        <v>200</v>
      </c>
      <c r="E706">
        <v>300</v>
      </c>
      <c r="F706">
        <v>100</v>
      </c>
      <c r="G706">
        <v>100</v>
      </c>
      <c r="H706">
        <v>100</v>
      </c>
      <c r="I706">
        <v>100</v>
      </c>
      <c r="J706">
        <v>200</v>
      </c>
      <c r="K706">
        <v>200</v>
      </c>
      <c r="L706">
        <v>100</v>
      </c>
      <c r="M706">
        <v>200</v>
      </c>
      <c r="N706">
        <v>100</v>
      </c>
    </row>
    <row r="707" spans="2:14" x14ac:dyDescent="0.25">
      <c r="B707" t="s">
        <v>737</v>
      </c>
      <c r="C707">
        <v>200</v>
      </c>
      <c r="D707">
        <v>200</v>
      </c>
      <c r="E707">
        <v>100</v>
      </c>
      <c r="F707">
        <v>100</v>
      </c>
      <c r="G707">
        <v>100</v>
      </c>
      <c r="H707">
        <v>100</v>
      </c>
      <c r="I707">
        <v>100</v>
      </c>
      <c r="J707">
        <v>200</v>
      </c>
      <c r="K707">
        <v>200</v>
      </c>
      <c r="L707">
        <v>100</v>
      </c>
      <c r="M707">
        <v>100</v>
      </c>
      <c r="N707">
        <v>100</v>
      </c>
    </row>
    <row r="708" spans="2:14" x14ac:dyDescent="0.25">
      <c r="B708" t="s">
        <v>738</v>
      </c>
      <c r="C708">
        <v>200</v>
      </c>
      <c r="D708">
        <v>200</v>
      </c>
      <c r="E708">
        <v>100</v>
      </c>
      <c r="F708">
        <v>100</v>
      </c>
      <c r="G708">
        <v>100</v>
      </c>
      <c r="H708">
        <v>100</v>
      </c>
      <c r="I708">
        <v>100</v>
      </c>
      <c r="J708">
        <v>200</v>
      </c>
      <c r="K708">
        <v>200</v>
      </c>
      <c r="L708">
        <v>100</v>
      </c>
      <c r="M708">
        <v>100</v>
      </c>
      <c r="N708">
        <v>100</v>
      </c>
    </row>
    <row r="709" spans="2:14" x14ac:dyDescent="0.25">
      <c r="B709" t="s">
        <v>739</v>
      </c>
      <c r="C709">
        <v>200</v>
      </c>
      <c r="D709">
        <v>200</v>
      </c>
      <c r="E709">
        <v>100</v>
      </c>
      <c r="F709">
        <v>100</v>
      </c>
      <c r="G709">
        <v>100</v>
      </c>
      <c r="H709">
        <v>100</v>
      </c>
      <c r="I709">
        <v>100</v>
      </c>
      <c r="J709">
        <v>200</v>
      </c>
      <c r="K709">
        <v>100</v>
      </c>
      <c r="L709">
        <v>100</v>
      </c>
      <c r="M709">
        <v>100</v>
      </c>
      <c r="N709">
        <v>100</v>
      </c>
    </row>
    <row r="710" spans="2:14" x14ac:dyDescent="0.25">
      <c r="B710" t="s">
        <v>740</v>
      </c>
      <c r="C710">
        <v>200</v>
      </c>
      <c r="D710">
        <v>200</v>
      </c>
      <c r="E710">
        <v>300</v>
      </c>
      <c r="F710">
        <v>100</v>
      </c>
      <c r="G710">
        <v>100</v>
      </c>
      <c r="H710">
        <v>100</v>
      </c>
      <c r="I710">
        <v>100</v>
      </c>
      <c r="J710">
        <v>200</v>
      </c>
      <c r="K710">
        <v>100</v>
      </c>
      <c r="L710">
        <v>100</v>
      </c>
      <c r="M710">
        <v>100</v>
      </c>
      <c r="N710">
        <v>100</v>
      </c>
    </row>
    <row r="711" spans="2:14" x14ac:dyDescent="0.25">
      <c r="B711" t="s">
        <v>741</v>
      </c>
      <c r="C711">
        <v>200</v>
      </c>
      <c r="D711">
        <v>200</v>
      </c>
      <c r="E711">
        <v>300</v>
      </c>
      <c r="F711">
        <v>100</v>
      </c>
      <c r="G711">
        <v>100</v>
      </c>
      <c r="H711">
        <v>100</v>
      </c>
      <c r="I711">
        <v>100</v>
      </c>
      <c r="J711">
        <v>200</v>
      </c>
      <c r="K711">
        <v>200</v>
      </c>
      <c r="L711">
        <v>100</v>
      </c>
      <c r="M711">
        <v>100</v>
      </c>
      <c r="N711">
        <v>100</v>
      </c>
    </row>
    <row r="712" spans="2:14" x14ac:dyDescent="0.25">
      <c r="B712" t="s">
        <v>742</v>
      </c>
      <c r="C712">
        <v>200</v>
      </c>
      <c r="D712">
        <v>200</v>
      </c>
      <c r="E712">
        <v>100</v>
      </c>
      <c r="F712">
        <v>100</v>
      </c>
      <c r="G712">
        <v>100</v>
      </c>
      <c r="H712">
        <v>200</v>
      </c>
      <c r="I712">
        <v>100</v>
      </c>
      <c r="J712">
        <v>200</v>
      </c>
      <c r="K712">
        <v>200</v>
      </c>
      <c r="L712">
        <v>100</v>
      </c>
      <c r="M712">
        <v>100</v>
      </c>
      <c r="N712">
        <v>100</v>
      </c>
    </row>
    <row r="713" spans="2:14" x14ac:dyDescent="0.25">
      <c r="B713" t="s">
        <v>743</v>
      </c>
      <c r="C713">
        <v>200</v>
      </c>
      <c r="D713">
        <v>200</v>
      </c>
      <c r="E713">
        <v>100</v>
      </c>
      <c r="F713">
        <v>100</v>
      </c>
      <c r="G713">
        <v>100</v>
      </c>
      <c r="H713">
        <v>200</v>
      </c>
      <c r="I713">
        <v>100</v>
      </c>
      <c r="J713">
        <v>200</v>
      </c>
      <c r="K713">
        <v>200</v>
      </c>
      <c r="L713">
        <v>100</v>
      </c>
      <c r="M713">
        <v>100</v>
      </c>
      <c r="N713">
        <v>100</v>
      </c>
    </row>
    <row r="714" spans="2:14" x14ac:dyDescent="0.25">
      <c r="B714" t="s">
        <v>744</v>
      </c>
      <c r="C714">
        <v>200</v>
      </c>
      <c r="D714">
        <v>200</v>
      </c>
      <c r="E714">
        <v>100</v>
      </c>
      <c r="F714">
        <v>100</v>
      </c>
      <c r="G714">
        <v>100</v>
      </c>
      <c r="H714">
        <v>200</v>
      </c>
      <c r="I714">
        <v>100</v>
      </c>
      <c r="J714">
        <v>200</v>
      </c>
      <c r="K714">
        <v>100</v>
      </c>
      <c r="L714">
        <v>100</v>
      </c>
      <c r="M714">
        <v>100</v>
      </c>
      <c r="N714">
        <v>100</v>
      </c>
    </row>
    <row r="715" spans="2:14" x14ac:dyDescent="0.25">
      <c r="B715" t="s">
        <v>745</v>
      </c>
      <c r="C715">
        <v>200</v>
      </c>
      <c r="D715">
        <v>200</v>
      </c>
      <c r="E715">
        <v>100</v>
      </c>
      <c r="F715">
        <v>100</v>
      </c>
      <c r="G715">
        <v>100</v>
      </c>
      <c r="H715">
        <v>200</v>
      </c>
      <c r="I715">
        <v>100</v>
      </c>
      <c r="J715">
        <v>200</v>
      </c>
      <c r="K715">
        <v>100</v>
      </c>
      <c r="L715">
        <v>100</v>
      </c>
      <c r="M715">
        <v>100</v>
      </c>
      <c r="N715">
        <v>100</v>
      </c>
    </row>
    <row r="716" spans="2:14" x14ac:dyDescent="0.25">
      <c r="B716" t="s">
        <v>746</v>
      </c>
      <c r="C716">
        <v>200</v>
      </c>
      <c r="D716">
        <v>200</v>
      </c>
      <c r="E716">
        <v>100</v>
      </c>
      <c r="F716">
        <v>100</v>
      </c>
      <c r="G716">
        <v>100</v>
      </c>
      <c r="H716">
        <v>100</v>
      </c>
      <c r="I716">
        <v>100</v>
      </c>
      <c r="J716">
        <v>200</v>
      </c>
      <c r="K716">
        <v>100</v>
      </c>
      <c r="L716">
        <v>100</v>
      </c>
      <c r="M716">
        <v>100</v>
      </c>
      <c r="N716">
        <v>100</v>
      </c>
    </row>
    <row r="717" spans="2:14" x14ac:dyDescent="0.25">
      <c r="B717" t="s">
        <v>747</v>
      </c>
      <c r="C717">
        <v>200</v>
      </c>
      <c r="D717">
        <v>200</v>
      </c>
      <c r="E717">
        <v>100</v>
      </c>
      <c r="F717">
        <v>100</v>
      </c>
      <c r="G717">
        <v>100</v>
      </c>
      <c r="H717">
        <v>100</v>
      </c>
      <c r="I717">
        <v>100</v>
      </c>
      <c r="J717">
        <v>200</v>
      </c>
      <c r="K717">
        <v>100</v>
      </c>
      <c r="L717">
        <v>100</v>
      </c>
      <c r="M717">
        <v>200</v>
      </c>
      <c r="N717">
        <v>100</v>
      </c>
    </row>
    <row r="718" spans="2:14" x14ac:dyDescent="0.25">
      <c r="B718" t="s">
        <v>748</v>
      </c>
      <c r="C718">
        <v>200</v>
      </c>
      <c r="D718">
        <v>200</v>
      </c>
      <c r="E718">
        <v>100</v>
      </c>
      <c r="F718">
        <v>100</v>
      </c>
      <c r="G718">
        <v>100</v>
      </c>
      <c r="H718">
        <v>100</v>
      </c>
      <c r="I718">
        <v>100</v>
      </c>
      <c r="J718">
        <v>200</v>
      </c>
      <c r="K718">
        <v>100</v>
      </c>
      <c r="L718">
        <v>100</v>
      </c>
      <c r="M718">
        <v>100</v>
      </c>
      <c r="N718">
        <v>100</v>
      </c>
    </row>
    <row r="719" spans="2:14" x14ac:dyDescent="0.25">
      <c r="B719" t="s">
        <v>749</v>
      </c>
      <c r="C719">
        <v>200</v>
      </c>
      <c r="D719">
        <v>200</v>
      </c>
      <c r="E719">
        <v>300</v>
      </c>
      <c r="F719">
        <v>100</v>
      </c>
      <c r="G719">
        <v>100</v>
      </c>
      <c r="H719">
        <v>100</v>
      </c>
      <c r="I719">
        <v>100</v>
      </c>
      <c r="J719">
        <v>200</v>
      </c>
      <c r="K719">
        <v>100</v>
      </c>
      <c r="L719">
        <v>100</v>
      </c>
      <c r="M719">
        <v>200</v>
      </c>
      <c r="N719">
        <v>100</v>
      </c>
    </row>
    <row r="720" spans="2:14" x14ac:dyDescent="0.25">
      <c r="B720" t="s">
        <v>750</v>
      </c>
      <c r="C720">
        <v>200</v>
      </c>
      <c r="D720">
        <v>200</v>
      </c>
      <c r="E720">
        <v>300</v>
      </c>
      <c r="F720">
        <v>100</v>
      </c>
      <c r="G720">
        <v>100</v>
      </c>
      <c r="H720">
        <v>100</v>
      </c>
      <c r="I720">
        <v>100</v>
      </c>
      <c r="J720">
        <v>200</v>
      </c>
      <c r="K720">
        <v>200</v>
      </c>
      <c r="L720">
        <v>100</v>
      </c>
      <c r="M720">
        <v>200</v>
      </c>
      <c r="N720">
        <v>100</v>
      </c>
    </row>
    <row r="721" spans="2:14" x14ac:dyDescent="0.25">
      <c r="B721" t="s">
        <v>751</v>
      </c>
      <c r="C721">
        <v>200</v>
      </c>
      <c r="D721">
        <v>200</v>
      </c>
      <c r="E721">
        <v>200</v>
      </c>
      <c r="F721">
        <v>100</v>
      </c>
      <c r="G721">
        <v>100</v>
      </c>
      <c r="H721">
        <v>100</v>
      </c>
      <c r="I721">
        <v>100</v>
      </c>
      <c r="J721">
        <v>200</v>
      </c>
      <c r="K721">
        <v>200</v>
      </c>
      <c r="L721">
        <v>100</v>
      </c>
      <c r="M721">
        <v>200</v>
      </c>
      <c r="N721">
        <v>100</v>
      </c>
    </row>
    <row r="722" spans="2:14" x14ac:dyDescent="0.25">
      <c r="B722" t="s">
        <v>752</v>
      </c>
      <c r="C722">
        <v>200</v>
      </c>
      <c r="D722">
        <v>200</v>
      </c>
      <c r="E722">
        <v>100</v>
      </c>
      <c r="F722">
        <v>100</v>
      </c>
      <c r="G722">
        <v>100</v>
      </c>
      <c r="H722">
        <v>100</v>
      </c>
      <c r="I722">
        <v>100</v>
      </c>
      <c r="J722">
        <v>200</v>
      </c>
      <c r="K722">
        <v>200</v>
      </c>
      <c r="L722">
        <v>100</v>
      </c>
      <c r="M722">
        <v>200</v>
      </c>
      <c r="N722">
        <v>100</v>
      </c>
    </row>
    <row r="723" spans="2:14" x14ac:dyDescent="0.25">
      <c r="B723" t="s">
        <v>753</v>
      </c>
      <c r="C723">
        <v>200</v>
      </c>
      <c r="D723">
        <v>200</v>
      </c>
      <c r="E723">
        <v>200</v>
      </c>
      <c r="F723">
        <v>100</v>
      </c>
      <c r="G723">
        <v>100</v>
      </c>
      <c r="H723">
        <v>100</v>
      </c>
      <c r="I723">
        <v>100</v>
      </c>
      <c r="J723">
        <v>200</v>
      </c>
      <c r="K723">
        <v>200</v>
      </c>
      <c r="L723">
        <v>100</v>
      </c>
      <c r="M723">
        <v>200</v>
      </c>
      <c r="N723">
        <v>100</v>
      </c>
    </row>
    <row r="724" spans="2:14" x14ac:dyDescent="0.25">
      <c r="B724" t="s">
        <v>754</v>
      </c>
      <c r="C724">
        <v>200</v>
      </c>
      <c r="D724">
        <v>200</v>
      </c>
      <c r="E724">
        <v>100</v>
      </c>
      <c r="F724">
        <v>100</v>
      </c>
      <c r="G724">
        <v>100</v>
      </c>
      <c r="H724">
        <v>200</v>
      </c>
      <c r="I724">
        <v>100</v>
      </c>
      <c r="J724">
        <v>200</v>
      </c>
      <c r="K724">
        <v>200</v>
      </c>
      <c r="L724">
        <v>100</v>
      </c>
      <c r="M724">
        <v>200</v>
      </c>
      <c r="N724">
        <v>100</v>
      </c>
    </row>
    <row r="725" spans="2:14" x14ac:dyDescent="0.25">
      <c r="B725" t="s">
        <v>755</v>
      </c>
      <c r="C725">
        <v>200</v>
      </c>
      <c r="D725">
        <v>200</v>
      </c>
      <c r="E725">
        <v>100</v>
      </c>
      <c r="F725">
        <v>100</v>
      </c>
      <c r="G725">
        <v>100</v>
      </c>
      <c r="H725">
        <v>100</v>
      </c>
      <c r="I725">
        <v>100</v>
      </c>
      <c r="J725">
        <v>200</v>
      </c>
      <c r="K725">
        <v>100</v>
      </c>
      <c r="L725">
        <v>100</v>
      </c>
      <c r="M725">
        <v>200</v>
      </c>
      <c r="N725">
        <v>100</v>
      </c>
    </row>
    <row r="726" spans="2:14" x14ac:dyDescent="0.25">
      <c r="B726" t="s">
        <v>756</v>
      </c>
      <c r="C726">
        <v>200</v>
      </c>
      <c r="D726">
        <v>200</v>
      </c>
      <c r="E726">
        <v>100</v>
      </c>
      <c r="F726">
        <v>100</v>
      </c>
      <c r="G726">
        <v>100</v>
      </c>
      <c r="H726">
        <v>100</v>
      </c>
      <c r="I726">
        <v>100</v>
      </c>
      <c r="J726">
        <v>200</v>
      </c>
      <c r="K726">
        <v>100</v>
      </c>
      <c r="L726">
        <v>100</v>
      </c>
      <c r="M726">
        <v>100</v>
      </c>
      <c r="N726">
        <v>100</v>
      </c>
    </row>
    <row r="727" spans="2:14" x14ac:dyDescent="0.25">
      <c r="B727" t="s">
        <v>757</v>
      </c>
      <c r="C727">
        <v>200</v>
      </c>
      <c r="D727">
        <v>200</v>
      </c>
      <c r="E727">
        <v>100</v>
      </c>
      <c r="F727">
        <v>100</v>
      </c>
      <c r="G727">
        <v>100</v>
      </c>
      <c r="H727">
        <v>100</v>
      </c>
      <c r="I727">
        <v>100</v>
      </c>
      <c r="J727">
        <v>200</v>
      </c>
      <c r="K727">
        <v>200</v>
      </c>
      <c r="L727">
        <v>100</v>
      </c>
      <c r="M727">
        <v>100</v>
      </c>
      <c r="N727">
        <v>100</v>
      </c>
    </row>
    <row r="728" spans="2:14" x14ac:dyDescent="0.25">
      <c r="B728" t="s">
        <v>758</v>
      </c>
      <c r="C728">
        <v>200</v>
      </c>
      <c r="D728">
        <v>200</v>
      </c>
      <c r="E728">
        <v>100</v>
      </c>
      <c r="F728">
        <v>100</v>
      </c>
      <c r="G728">
        <v>100</v>
      </c>
      <c r="H728">
        <v>100</v>
      </c>
      <c r="I728">
        <v>100</v>
      </c>
      <c r="J728">
        <v>200</v>
      </c>
      <c r="K728">
        <v>200</v>
      </c>
      <c r="L728">
        <v>100</v>
      </c>
      <c r="M728">
        <v>200</v>
      </c>
      <c r="N728">
        <v>100</v>
      </c>
    </row>
    <row r="729" spans="2:14" x14ac:dyDescent="0.25">
      <c r="B729" t="s">
        <v>759</v>
      </c>
      <c r="C729">
        <v>200</v>
      </c>
      <c r="D729">
        <v>200</v>
      </c>
      <c r="E729">
        <v>300</v>
      </c>
      <c r="F729">
        <v>100</v>
      </c>
      <c r="G729">
        <v>100</v>
      </c>
      <c r="H729">
        <v>100</v>
      </c>
      <c r="I729">
        <v>100</v>
      </c>
      <c r="J729">
        <v>200</v>
      </c>
      <c r="K729">
        <v>200</v>
      </c>
      <c r="L729">
        <v>100</v>
      </c>
      <c r="M729">
        <v>200</v>
      </c>
      <c r="N729">
        <v>100</v>
      </c>
    </row>
    <row r="730" spans="2:14" x14ac:dyDescent="0.25">
      <c r="B730" t="s">
        <v>760</v>
      </c>
      <c r="C730">
        <v>200</v>
      </c>
      <c r="D730">
        <v>200</v>
      </c>
      <c r="E730">
        <v>100</v>
      </c>
      <c r="F730">
        <v>100</v>
      </c>
      <c r="G730">
        <v>100</v>
      </c>
      <c r="H730">
        <v>100</v>
      </c>
      <c r="I730">
        <v>100</v>
      </c>
      <c r="J730">
        <v>200</v>
      </c>
      <c r="K730">
        <v>200</v>
      </c>
      <c r="L730">
        <v>100</v>
      </c>
      <c r="M730">
        <v>100</v>
      </c>
      <c r="N730">
        <v>100</v>
      </c>
    </row>
    <row r="731" spans="2:14" x14ac:dyDescent="0.25">
      <c r="B731" t="s">
        <v>761</v>
      </c>
      <c r="C731">
        <v>200</v>
      </c>
      <c r="D731">
        <v>200</v>
      </c>
      <c r="E731">
        <v>100</v>
      </c>
      <c r="F731">
        <v>100</v>
      </c>
      <c r="G731">
        <v>100</v>
      </c>
      <c r="H731">
        <v>100</v>
      </c>
      <c r="I731">
        <v>100</v>
      </c>
      <c r="J731">
        <v>200</v>
      </c>
      <c r="K731">
        <v>100</v>
      </c>
      <c r="L731">
        <v>100</v>
      </c>
      <c r="M731">
        <v>100</v>
      </c>
      <c r="N731">
        <v>100</v>
      </c>
    </row>
    <row r="732" spans="2:14" x14ac:dyDescent="0.25">
      <c r="B732" t="s">
        <v>762</v>
      </c>
      <c r="C732">
        <v>200</v>
      </c>
      <c r="D732">
        <v>200</v>
      </c>
      <c r="E732">
        <v>100</v>
      </c>
      <c r="F732">
        <v>100</v>
      </c>
      <c r="G732">
        <v>100</v>
      </c>
      <c r="H732">
        <v>100</v>
      </c>
      <c r="I732">
        <v>100</v>
      </c>
      <c r="J732">
        <v>200</v>
      </c>
      <c r="K732">
        <v>100</v>
      </c>
      <c r="L732">
        <v>100</v>
      </c>
      <c r="M732">
        <v>100</v>
      </c>
      <c r="N732">
        <v>100</v>
      </c>
    </row>
    <row r="733" spans="2:14" x14ac:dyDescent="0.25">
      <c r="B733" t="s">
        <v>763</v>
      </c>
      <c r="C733">
        <v>100</v>
      </c>
      <c r="D733">
        <v>200</v>
      </c>
      <c r="E733">
        <v>100</v>
      </c>
      <c r="F733">
        <v>100</v>
      </c>
      <c r="G733">
        <v>100</v>
      </c>
      <c r="H733">
        <v>100</v>
      </c>
      <c r="I733">
        <v>100</v>
      </c>
      <c r="J733">
        <v>200</v>
      </c>
      <c r="K733">
        <v>100</v>
      </c>
      <c r="L733">
        <v>100</v>
      </c>
      <c r="M733">
        <v>100</v>
      </c>
      <c r="N733">
        <v>100</v>
      </c>
    </row>
    <row r="734" spans="2:14" x14ac:dyDescent="0.25">
      <c r="B734" t="s">
        <v>764</v>
      </c>
      <c r="C734">
        <v>200</v>
      </c>
      <c r="D734">
        <v>200</v>
      </c>
      <c r="E734">
        <v>100</v>
      </c>
      <c r="F734">
        <v>100</v>
      </c>
      <c r="G734">
        <v>100</v>
      </c>
      <c r="H734">
        <v>100</v>
      </c>
      <c r="I734">
        <v>100</v>
      </c>
      <c r="J734">
        <v>200</v>
      </c>
      <c r="K734">
        <v>100</v>
      </c>
      <c r="L734">
        <v>100</v>
      </c>
      <c r="M734">
        <v>100</v>
      </c>
      <c r="N734">
        <v>100</v>
      </c>
    </row>
    <row r="735" spans="2:14" x14ac:dyDescent="0.25">
      <c r="B735" t="s">
        <v>765</v>
      </c>
      <c r="C735">
        <v>100</v>
      </c>
      <c r="D735">
        <v>200</v>
      </c>
      <c r="E735">
        <v>100</v>
      </c>
      <c r="F735">
        <v>100</v>
      </c>
      <c r="G735">
        <v>100</v>
      </c>
      <c r="H735">
        <v>100</v>
      </c>
      <c r="I735">
        <v>100</v>
      </c>
      <c r="J735">
        <v>200</v>
      </c>
      <c r="K735">
        <v>100</v>
      </c>
      <c r="L735">
        <v>100</v>
      </c>
      <c r="M735">
        <v>100</v>
      </c>
      <c r="N735">
        <v>100</v>
      </c>
    </row>
    <row r="736" spans="2:14" x14ac:dyDescent="0.25">
      <c r="B736" t="s">
        <v>766</v>
      </c>
      <c r="C736">
        <v>200</v>
      </c>
      <c r="D736">
        <v>200</v>
      </c>
      <c r="E736">
        <v>100</v>
      </c>
      <c r="F736">
        <v>100</v>
      </c>
      <c r="G736">
        <v>100</v>
      </c>
      <c r="H736">
        <v>200</v>
      </c>
      <c r="I736">
        <v>100</v>
      </c>
      <c r="J736">
        <v>200</v>
      </c>
      <c r="K736">
        <v>100</v>
      </c>
      <c r="L736">
        <v>100</v>
      </c>
      <c r="M736">
        <v>100</v>
      </c>
      <c r="N736">
        <v>100</v>
      </c>
    </row>
    <row r="737" spans="2:14" x14ac:dyDescent="0.25">
      <c r="B737" t="s">
        <v>767</v>
      </c>
      <c r="C737">
        <v>200</v>
      </c>
      <c r="D737">
        <v>200</v>
      </c>
      <c r="E737">
        <v>100</v>
      </c>
      <c r="F737">
        <v>100</v>
      </c>
      <c r="G737">
        <v>100</v>
      </c>
      <c r="H737">
        <v>100</v>
      </c>
      <c r="I737">
        <v>100</v>
      </c>
      <c r="J737">
        <v>200</v>
      </c>
      <c r="K737">
        <v>100</v>
      </c>
      <c r="L737">
        <v>100</v>
      </c>
      <c r="M737">
        <v>100</v>
      </c>
      <c r="N737">
        <v>100</v>
      </c>
    </row>
    <row r="738" spans="2:14" x14ac:dyDescent="0.25">
      <c r="B738" t="s">
        <v>768</v>
      </c>
      <c r="C738">
        <v>200</v>
      </c>
      <c r="D738">
        <v>200</v>
      </c>
      <c r="E738">
        <v>100</v>
      </c>
      <c r="F738">
        <v>100</v>
      </c>
      <c r="G738">
        <v>100</v>
      </c>
      <c r="H738">
        <v>200</v>
      </c>
      <c r="I738">
        <v>100</v>
      </c>
      <c r="J738">
        <v>200</v>
      </c>
      <c r="K738">
        <v>100</v>
      </c>
      <c r="L738">
        <v>100</v>
      </c>
      <c r="M738">
        <v>100</v>
      </c>
      <c r="N738">
        <v>100</v>
      </c>
    </row>
    <row r="739" spans="2:14" x14ac:dyDescent="0.25">
      <c r="B739" t="s">
        <v>769</v>
      </c>
      <c r="C739">
        <v>200</v>
      </c>
      <c r="D739">
        <v>200</v>
      </c>
      <c r="E739">
        <v>100</v>
      </c>
      <c r="F739">
        <v>100</v>
      </c>
      <c r="G739">
        <v>100</v>
      </c>
      <c r="H739">
        <v>100</v>
      </c>
      <c r="I739">
        <v>100</v>
      </c>
      <c r="J739">
        <v>200</v>
      </c>
      <c r="K739">
        <v>200</v>
      </c>
      <c r="L739">
        <v>100</v>
      </c>
      <c r="M739">
        <v>100</v>
      </c>
      <c r="N739">
        <v>100</v>
      </c>
    </row>
    <row r="740" spans="2:14" x14ac:dyDescent="0.25">
      <c r="B740" t="s">
        <v>770</v>
      </c>
      <c r="C740">
        <v>200</v>
      </c>
      <c r="D740">
        <v>200</v>
      </c>
      <c r="E740">
        <v>100</v>
      </c>
      <c r="F740">
        <v>100</v>
      </c>
      <c r="G740">
        <v>100</v>
      </c>
      <c r="H740">
        <v>100</v>
      </c>
      <c r="I740">
        <v>100</v>
      </c>
      <c r="J740">
        <v>200</v>
      </c>
      <c r="K740">
        <v>100</v>
      </c>
      <c r="L740">
        <v>100</v>
      </c>
      <c r="M740">
        <v>100</v>
      </c>
      <c r="N740">
        <v>100</v>
      </c>
    </row>
    <row r="741" spans="2:14" x14ac:dyDescent="0.25">
      <c r="B741" t="s">
        <v>771</v>
      </c>
      <c r="C741">
        <v>200</v>
      </c>
      <c r="D741">
        <v>200</v>
      </c>
      <c r="E741">
        <v>100</v>
      </c>
      <c r="F741">
        <v>100</v>
      </c>
      <c r="G741">
        <v>100</v>
      </c>
      <c r="H741">
        <v>100</v>
      </c>
      <c r="I741">
        <v>100</v>
      </c>
      <c r="J741">
        <v>200</v>
      </c>
      <c r="K741">
        <v>100</v>
      </c>
      <c r="L741">
        <v>100</v>
      </c>
      <c r="M741">
        <v>100</v>
      </c>
      <c r="N741">
        <v>100</v>
      </c>
    </row>
    <row r="742" spans="2:14" x14ac:dyDescent="0.25">
      <c r="B742" t="s">
        <v>772</v>
      </c>
      <c r="C742">
        <v>200</v>
      </c>
      <c r="D742">
        <v>200</v>
      </c>
      <c r="E742">
        <v>100</v>
      </c>
      <c r="F742">
        <v>100</v>
      </c>
      <c r="G742">
        <v>100</v>
      </c>
      <c r="H742">
        <v>100</v>
      </c>
      <c r="I742">
        <v>100</v>
      </c>
      <c r="J742">
        <v>200</v>
      </c>
      <c r="K742">
        <v>100</v>
      </c>
      <c r="L742">
        <v>100</v>
      </c>
      <c r="M742">
        <v>100</v>
      </c>
      <c r="N742">
        <v>100</v>
      </c>
    </row>
    <row r="743" spans="2:14" x14ac:dyDescent="0.25">
      <c r="B743" t="s">
        <v>773</v>
      </c>
      <c r="C743">
        <v>100</v>
      </c>
      <c r="D743">
        <v>200</v>
      </c>
      <c r="E743">
        <v>100</v>
      </c>
      <c r="F743">
        <v>100</v>
      </c>
      <c r="G743">
        <v>100</v>
      </c>
      <c r="H743">
        <v>100</v>
      </c>
      <c r="I743">
        <v>100</v>
      </c>
      <c r="J743">
        <v>200</v>
      </c>
      <c r="K743">
        <v>100</v>
      </c>
      <c r="L743">
        <v>100</v>
      </c>
      <c r="M743">
        <v>100</v>
      </c>
      <c r="N743">
        <v>100</v>
      </c>
    </row>
    <row r="744" spans="2:14" x14ac:dyDescent="0.25">
      <c r="B744" t="s">
        <v>774</v>
      </c>
      <c r="C744">
        <v>100</v>
      </c>
      <c r="D744">
        <v>200</v>
      </c>
      <c r="E744">
        <v>100</v>
      </c>
      <c r="F744">
        <v>100</v>
      </c>
      <c r="G744">
        <v>100</v>
      </c>
      <c r="H744">
        <v>100</v>
      </c>
      <c r="I744">
        <v>100</v>
      </c>
      <c r="J744">
        <v>200</v>
      </c>
      <c r="K744">
        <v>100</v>
      </c>
      <c r="L744">
        <v>100</v>
      </c>
      <c r="M744">
        <v>100</v>
      </c>
      <c r="N744">
        <v>100</v>
      </c>
    </row>
    <row r="745" spans="2:14" x14ac:dyDescent="0.25">
      <c r="B745" t="s">
        <v>775</v>
      </c>
      <c r="C745">
        <v>100</v>
      </c>
      <c r="D745">
        <v>200</v>
      </c>
      <c r="E745">
        <v>100</v>
      </c>
      <c r="F745">
        <v>100</v>
      </c>
      <c r="G745">
        <v>100</v>
      </c>
      <c r="H745">
        <v>100</v>
      </c>
      <c r="I745">
        <v>100</v>
      </c>
      <c r="J745">
        <v>200</v>
      </c>
      <c r="K745">
        <v>100</v>
      </c>
      <c r="L745">
        <v>100</v>
      </c>
      <c r="M745">
        <v>100</v>
      </c>
      <c r="N745">
        <v>100</v>
      </c>
    </row>
    <row r="746" spans="2:14" x14ac:dyDescent="0.25">
      <c r="B746" t="s">
        <v>776</v>
      </c>
      <c r="C746">
        <v>100</v>
      </c>
      <c r="D746">
        <v>200</v>
      </c>
      <c r="E746">
        <v>100</v>
      </c>
      <c r="F746">
        <v>100</v>
      </c>
      <c r="G746">
        <v>100</v>
      </c>
      <c r="H746">
        <v>100</v>
      </c>
      <c r="I746">
        <v>100</v>
      </c>
      <c r="J746">
        <v>200</v>
      </c>
      <c r="K746">
        <v>100</v>
      </c>
      <c r="L746">
        <v>100</v>
      </c>
      <c r="M746">
        <v>100</v>
      </c>
      <c r="N746">
        <v>100</v>
      </c>
    </row>
    <row r="747" spans="2:14" x14ac:dyDescent="0.25">
      <c r="B747" t="s">
        <v>777</v>
      </c>
      <c r="C747">
        <v>100</v>
      </c>
      <c r="D747">
        <v>200</v>
      </c>
      <c r="E747">
        <v>100</v>
      </c>
      <c r="F747">
        <v>100</v>
      </c>
      <c r="G747">
        <v>100</v>
      </c>
      <c r="H747">
        <v>100</v>
      </c>
      <c r="I747">
        <v>100</v>
      </c>
      <c r="J747">
        <v>200</v>
      </c>
      <c r="K747">
        <v>100</v>
      </c>
      <c r="L747">
        <v>100</v>
      </c>
      <c r="M747">
        <v>100</v>
      </c>
      <c r="N747">
        <v>100</v>
      </c>
    </row>
    <row r="748" spans="2:14" x14ac:dyDescent="0.25">
      <c r="B748" t="s">
        <v>778</v>
      </c>
      <c r="C748">
        <v>200</v>
      </c>
      <c r="D748">
        <v>200</v>
      </c>
      <c r="E748">
        <v>100</v>
      </c>
      <c r="F748">
        <v>100</v>
      </c>
      <c r="G748">
        <v>100</v>
      </c>
      <c r="H748">
        <v>100</v>
      </c>
      <c r="I748">
        <v>100</v>
      </c>
      <c r="J748">
        <v>200</v>
      </c>
      <c r="K748">
        <v>100</v>
      </c>
      <c r="L748">
        <v>100</v>
      </c>
      <c r="M748">
        <v>100</v>
      </c>
      <c r="N748">
        <v>100</v>
      </c>
    </row>
    <row r="749" spans="2:14" x14ac:dyDescent="0.25">
      <c r="B749" t="s">
        <v>779</v>
      </c>
      <c r="C749">
        <v>200</v>
      </c>
      <c r="D749">
        <v>200</v>
      </c>
      <c r="E749">
        <v>100</v>
      </c>
      <c r="F749">
        <v>100</v>
      </c>
      <c r="G749">
        <v>100</v>
      </c>
      <c r="H749">
        <v>100</v>
      </c>
      <c r="I749">
        <v>100</v>
      </c>
      <c r="J749">
        <v>200</v>
      </c>
      <c r="K749">
        <v>100</v>
      </c>
      <c r="L749">
        <v>100</v>
      </c>
      <c r="M749">
        <v>100</v>
      </c>
      <c r="N749">
        <v>100</v>
      </c>
    </row>
    <row r="750" spans="2:14" x14ac:dyDescent="0.25">
      <c r="B750" t="s">
        <v>780</v>
      </c>
      <c r="C750">
        <v>100</v>
      </c>
      <c r="D750">
        <v>200</v>
      </c>
      <c r="E750">
        <v>100</v>
      </c>
      <c r="F750">
        <v>100</v>
      </c>
      <c r="G750">
        <v>100</v>
      </c>
      <c r="H750">
        <v>100</v>
      </c>
      <c r="I750">
        <v>100</v>
      </c>
      <c r="J750">
        <v>200</v>
      </c>
      <c r="K750">
        <v>100</v>
      </c>
      <c r="L750">
        <v>100</v>
      </c>
      <c r="M750">
        <v>100</v>
      </c>
      <c r="N750">
        <v>100</v>
      </c>
    </row>
    <row r="751" spans="2:14" x14ac:dyDescent="0.25">
      <c r="B751" t="s">
        <v>781</v>
      </c>
      <c r="C751">
        <v>200</v>
      </c>
      <c r="D751">
        <v>200</v>
      </c>
      <c r="E751">
        <v>100</v>
      </c>
      <c r="F751">
        <v>100</v>
      </c>
      <c r="G751">
        <v>100</v>
      </c>
      <c r="H751">
        <v>100</v>
      </c>
      <c r="I751">
        <v>100</v>
      </c>
      <c r="J751">
        <v>200</v>
      </c>
      <c r="K751">
        <v>100</v>
      </c>
      <c r="L751">
        <v>100</v>
      </c>
      <c r="M751">
        <v>100</v>
      </c>
      <c r="N751">
        <v>100</v>
      </c>
    </row>
    <row r="752" spans="2:14" x14ac:dyDescent="0.25">
      <c r="B752" t="s">
        <v>782</v>
      </c>
      <c r="C752">
        <v>200</v>
      </c>
      <c r="D752">
        <v>200</v>
      </c>
      <c r="E752">
        <v>100</v>
      </c>
      <c r="F752">
        <v>100</v>
      </c>
      <c r="G752">
        <v>100</v>
      </c>
      <c r="H752">
        <v>100</v>
      </c>
      <c r="I752">
        <v>100</v>
      </c>
      <c r="J752">
        <v>200</v>
      </c>
      <c r="K752">
        <v>100</v>
      </c>
      <c r="L752">
        <v>100</v>
      </c>
      <c r="M752">
        <v>100</v>
      </c>
      <c r="N752">
        <v>100</v>
      </c>
    </row>
    <row r="753" spans="2:14" x14ac:dyDescent="0.25">
      <c r="B753" t="s">
        <v>783</v>
      </c>
      <c r="C753">
        <v>200</v>
      </c>
      <c r="D753">
        <v>200</v>
      </c>
      <c r="E753">
        <v>100</v>
      </c>
      <c r="F753">
        <v>100</v>
      </c>
      <c r="G753">
        <v>100</v>
      </c>
      <c r="H753">
        <v>100</v>
      </c>
      <c r="I753">
        <v>100</v>
      </c>
      <c r="J753">
        <v>200</v>
      </c>
      <c r="K753">
        <v>100</v>
      </c>
      <c r="L753">
        <v>100</v>
      </c>
      <c r="M753">
        <v>100</v>
      </c>
      <c r="N753">
        <v>100</v>
      </c>
    </row>
    <row r="754" spans="2:14" x14ac:dyDescent="0.25">
      <c r="B754" t="s">
        <v>784</v>
      </c>
      <c r="C754">
        <v>200</v>
      </c>
      <c r="D754">
        <v>200</v>
      </c>
      <c r="E754">
        <v>100</v>
      </c>
      <c r="F754">
        <v>100</v>
      </c>
      <c r="G754">
        <v>100</v>
      </c>
      <c r="H754">
        <v>100</v>
      </c>
      <c r="I754">
        <v>100</v>
      </c>
      <c r="J754">
        <v>200</v>
      </c>
      <c r="K754">
        <v>100</v>
      </c>
      <c r="L754">
        <v>100</v>
      </c>
      <c r="M754">
        <v>100</v>
      </c>
      <c r="N754">
        <v>100</v>
      </c>
    </row>
    <row r="755" spans="2:14" x14ac:dyDescent="0.25">
      <c r="B755" t="s">
        <v>785</v>
      </c>
      <c r="C755">
        <v>100</v>
      </c>
      <c r="D755">
        <v>200</v>
      </c>
      <c r="E755">
        <v>100</v>
      </c>
      <c r="F755">
        <v>100</v>
      </c>
      <c r="G755">
        <v>100</v>
      </c>
      <c r="H755">
        <v>100</v>
      </c>
      <c r="I755">
        <v>100</v>
      </c>
      <c r="J755">
        <v>200</v>
      </c>
      <c r="K755">
        <v>100</v>
      </c>
      <c r="L755">
        <v>100</v>
      </c>
      <c r="M755">
        <v>100</v>
      </c>
      <c r="N755">
        <v>100</v>
      </c>
    </row>
    <row r="756" spans="2:14" x14ac:dyDescent="0.25">
      <c r="B756" t="s">
        <v>786</v>
      </c>
      <c r="C756">
        <v>200</v>
      </c>
      <c r="D756">
        <v>200</v>
      </c>
      <c r="E756">
        <v>100</v>
      </c>
      <c r="F756">
        <v>100</v>
      </c>
      <c r="G756">
        <v>100</v>
      </c>
      <c r="H756">
        <v>100</v>
      </c>
      <c r="I756">
        <v>100</v>
      </c>
      <c r="J756">
        <v>200</v>
      </c>
      <c r="K756">
        <v>100</v>
      </c>
      <c r="L756">
        <v>100</v>
      </c>
      <c r="M756">
        <v>100</v>
      </c>
      <c r="N756">
        <v>100</v>
      </c>
    </row>
    <row r="757" spans="2:14" x14ac:dyDescent="0.25">
      <c r="B757" t="s">
        <v>787</v>
      </c>
      <c r="C757">
        <v>200</v>
      </c>
      <c r="D757">
        <v>200</v>
      </c>
      <c r="E757">
        <v>300</v>
      </c>
      <c r="F757">
        <v>100</v>
      </c>
      <c r="G757">
        <v>100</v>
      </c>
      <c r="H757">
        <v>100</v>
      </c>
      <c r="I757">
        <v>100</v>
      </c>
      <c r="J757">
        <v>200</v>
      </c>
      <c r="K757">
        <v>100</v>
      </c>
      <c r="L757">
        <v>100</v>
      </c>
      <c r="M757">
        <v>100</v>
      </c>
      <c r="N757">
        <v>100</v>
      </c>
    </row>
    <row r="758" spans="2:14" x14ac:dyDescent="0.25">
      <c r="B758" t="s">
        <v>788</v>
      </c>
      <c r="C758">
        <v>200</v>
      </c>
      <c r="D758">
        <v>200</v>
      </c>
      <c r="E758">
        <v>100</v>
      </c>
      <c r="F758">
        <v>100</v>
      </c>
      <c r="G758">
        <v>100</v>
      </c>
      <c r="H758">
        <v>100</v>
      </c>
      <c r="I758">
        <v>100</v>
      </c>
      <c r="J758">
        <v>200</v>
      </c>
      <c r="K758">
        <v>100</v>
      </c>
      <c r="L758">
        <v>100</v>
      </c>
      <c r="M758">
        <v>100</v>
      </c>
      <c r="N758">
        <v>100</v>
      </c>
    </row>
    <row r="759" spans="2:14" x14ac:dyDescent="0.25">
      <c r="B759" t="s">
        <v>789</v>
      </c>
      <c r="C759">
        <v>200</v>
      </c>
      <c r="D759">
        <v>200</v>
      </c>
      <c r="E759">
        <v>300</v>
      </c>
      <c r="F759">
        <v>100</v>
      </c>
      <c r="G759">
        <v>100</v>
      </c>
      <c r="H759">
        <v>100</v>
      </c>
      <c r="I759">
        <v>100</v>
      </c>
      <c r="J759">
        <v>200</v>
      </c>
      <c r="K759">
        <v>200</v>
      </c>
      <c r="L759">
        <v>100</v>
      </c>
      <c r="M759">
        <v>200</v>
      </c>
      <c r="N759">
        <v>100</v>
      </c>
    </row>
    <row r="760" spans="2:14" x14ac:dyDescent="0.25">
      <c r="B760" t="s">
        <v>790</v>
      </c>
      <c r="C760">
        <v>200</v>
      </c>
      <c r="D760">
        <v>200</v>
      </c>
      <c r="E760">
        <v>100</v>
      </c>
      <c r="F760">
        <v>100</v>
      </c>
      <c r="G760">
        <v>100</v>
      </c>
      <c r="H760">
        <v>200</v>
      </c>
      <c r="I760">
        <v>100</v>
      </c>
      <c r="J760">
        <v>200</v>
      </c>
      <c r="K760">
        <v>200</v>
      </c>
      <c r="L760">
        <v>100</v>
      </c>
      <c r="M760">
        <v>100</v>
      </c>
      <c r="N760">
        <v>100</v>
      </c>
    </row>
    <row r="761" spans="2:14" x14ac:dyDescent="0.25">
      <c r="B761" t="s">
        <v>791</v>
      </c>
      <c r="C761">
        <v>200</v>
      </c>
      <c r="D761">
        <v>200</v>
      </c>
      <c r="E761">
        <v>100</v>
      </c>
      <c r="F761">
        <v>100</v>
      </c>
      <c r="G761">
        <v>100</v>
      </c>
      <c r="H761">
        <v>100</v>
      </c>
      <c r="I761">
        <v>100</v>
      </c>
      <c r="J761">
        <v>200</v>
      </c>
      <c r="K761">
        <v>100</v>
      </c>
      <c r="L761">
        <v>100</v>
      </c>
      <c r="M761">
        <v>100</v>
      </c>
      <c r="N761">
        <v>100</v>
      </c>
    </row>
    <row r="762" spans="2:14" x14ac:dyDescent="0.25">
      <c r="B762" t="s">
        <v>792</v>
      </c>
      <c r="C762">
        <v>200</v>
      </c>
      <c r="D762">
        <v>200</v>
      </c>
      <c r="E762">
        <v>100</v>
      </c>
      <c r="F762">
        <v>100</v>
      </c>
      <c r="G762">
        <v>100</v>
      </c>
      <c r="H762">
        <v>100</v>
      </c>
      <c r="I762">
        <v>100</v>
      </c>
      <c r="J762">
        <v>200</v>
      </c>
      <c r="K762">
        <v>100</v>
      </c>
      <c r="L762">
        <v>100</v>
      </c>
      <c r="M762">
        <v>100</v>
      </c>
      <c r="N762">
        <v>100</v>
      </c>
    </row>
    <row r="763" spans="2:14" x14ac:dyDescent="0.25">
      <c r="B763" t="s">
        <v>793</v>
      </c>
      <c r="C763">
        <v>200</v>
      </c>
      <c r="D763">
        <v>200</v>
      </c>
      <c r="E763">
        <v>100</v>
      </c>
      <c r="F763">
        <v>100</v>
      </c>
      <c r="G763">
        <v>100</v>
      </c>
      <c r="H763">
        <v>200</v>
      </c>
      <c r="I763">
        <v>100</v>
      </c>
      <c r="J763">
        <v>200</v>
      </c>
      <c r="K763">
        <v>100</v>
      </c>
      <c r="L763">
        <v>100</v>
      </c>
      <c r="M763">
        <v>200</v>
      </c>
      <c r="N763">
        <v>100</v>
      </c>
    </row>
    <row r="764" spans="2:14" x14ac:dyDescent="0.25">
      <c r="B764" t="s">
        <v>794</v>
      </c>
      <c r="C764">
        <v>200</v>
      </c>
      <c r="D764">
        <v>200</v>
      </c>
      <c r="E764">
        <v>100</v>
      </c>
      <c r="F764">
        <v>100</v>
      </c>
      <c r="G764">
        <v>100</v>
      </c>
      <c r="H764">
        <v>100</v>
      </c>
      <c r="I764">
        <v>100</v>
      </c>
      <c r="J764">
        <v>200</v>
      </c>
      <c r="K764">
        <v>100</v>
      </c>
      <c r="L764">
        <v>100</v>
      </c>
      <c r="M764">
        <v>100</v>
      </c>
      <c r="N764">
        <v>100</v>
      </c>
    </row>
    <row r="765" spans="2:14" x14ac:dyDescent="0.25">
      <c r="B765" t="s">
        <v>795</v>
      </c>
      <c r="C765">
        <v>200</v>
      </c>
      <c r="D765">
        <v>200</v>
      </c>
      <c r="E765">
        <v>100</v>
      </c>
      <c r="F765">
        <v>100</v>
      </c>
      <c r="G765">
        <v>100</v>
      </c>
      <c r="H765">
        <v>100</v>
      </c>
      <c r="I765">
        <v>100</v>
      </c>
      <c r="J765">
        <v>200</v>
      </c>
      <c r="K765">
        <v>100</v>
      </c>
      <c r="L765">
        <v>100</v>
      </c>
      <c r="M765">
        <v>100</v>
      </c>
      <c r="N765">
        <v>100</v>
      </c>
    </row>
    <row r="766" spans="2:14" x14ac:dyDescent="0.25">
      <c r="B766" t="s">
        <v>796</v>
      </c>
      <c r="C766">
        <v>200</v>
      </c>
      <c r="D766">
        <v>200</v>
      </c>
      <c r="E766">
        <v>100</v>
      </c>
      <c r="F766">
        <v>100</v>
      </c>
      <c r="G766">
        <v>100</v>
      </c>
      <c r="H766">
        <v>100</v>
      </c>
      <c r="I766">
        <v>100</v>
      </c>
      <c r="J766">
        <v>200</v>
      </c>
      <c r="K766">
        <v>200</v>
      </c>
      <c r="L766">
        <v>100</v>
      </c>
      <c r="M766">
        <v>100</v>
      </c>
      <c r="N766">
        <v>100</v>
      </c>
    </row>
    <row r="767" spans="2:14" x14ac:dyDescent="0.25">
      <c r="B767" t="s">
        <v>797</v>
      </c>
      <c r="C767">
        <v>200</v>
      </c>
      <c r="D767">
        <v>200</v>
      </c>
      <c r="E767">
        <v>100</v>
      </c>
      <c r="F767">
        <v>100</v>
      </c>
      <c r="G767">
        <v>100</v>
      </c>
      <c r="H767">
        <v>100</v>
      </c>
      <c r="I767">
        <v>100</v>
      </c>
      <c r="J767">
        <v>200</v>
      </c>
      <c r="K767">
        <v>200</v>
      </c>
      <c r="L767">
        <v>100</v>
      </c>
      <c r="M767">
        <v>100</v>
      </c>
      <c r="N767">
        <v>100</v>
      </c>
    </row>
    <row r="768" spans="2:14" x14ac:dyDescent="0.25">
      <c r="B768" t="s">
        <v>798</v>
      </c>
      <c r="C768">
        <v>200</v>
      </c>
      <c r="D768">
        <v>200</v>
      </c>
      <c r="E768">
        <v>300</v>
      </c>
      <c r="F768">
        <v>100</v>
      </c>
      <c r="G768">
        <v>100</v>
      </c>
      <c r="H768">
        <v>100</v>
      </c>
      <c r="I768">
        <v>100</v>
      </c>
      <c r="J768">
        <v>200</v>
      </c>
      <c r="K768">
        <v>200</v>
      </c>
      <c r="L768">
        <v>100</v>
      </c>
      <c r="M768">
        <v>200</v>
      </c>
      <c r="N768">
        <v>100</v>
      </c>
    </row>
    <row r="769" spans="2:14" x14ac:dyDescent="0.25">
      <c r="B769" t="s">
        <v>799</v>
      </c>
      <c r="C769">
        <v>200</v>
      </c>
      <c r="D769">
        <v>200</v>
      </c>
      <c r="E769">
        <v>200</v>
      </c>
      <c r="F769">
        <v>100</v>
      </c>
      <c r="G769">
        <v>100</v>
      </c>
      <c r="H769">
        <v>100</v>
      </c>
      <c r="I769">
        <v>100</v>
      </c>
      <c r="J769">
        <v>200</v>
      </c>
      <c r="K769">
        <v>200</v>
      </c>
      <c r="L769">
        <v>100</v>
      </c>
      <c r="M769">
        <v>200</v>
      </c>
      <c r="N769">
        <v>100</v>
      </c>
    </row>
    <row r="770" spans="2:14" x14ac:dyDescent="0.25">
      <c r="B770" t="s">
        <v>800</v>
      </c>
      <c r="C770">
        <v>200</v>
      </c>
      <c r="D770">
        <v>200</v>
      </c>
      <c r="E770">
        <v>200</v>
      </c>
      <c r="F770">
        <v>100</v>
      </c>
      <c r="G770">
        <v>100</v>
      </c>
      <c r="H770">
        <v>100</v>
      </c>
      <c r="I770">
        <v>100</v>
      </c>
      <c r="J770">
        <v>200</v>
      </c>
      <c r="K770">
        <v>200</v>
      </c>
      <c r="L770">
        <v>100</v>
      </c>
      <c r="M770">
        <v>200</v>
      </c>
      <c r="N770">
        <v>100</v>
      </c>
    </row>
    <row r="771" spans="2:14" x14ac:dyDescent="0.25">
      <c r="B771" t="s">
        <v>801</v>
      </c>
      <c r="C771">
        <v>200</v>
      </c>
      <c r="D771">
        <v>200</v>
      </c>
      <c r="E771">
        <v>200</v>
      </c>
      <c r="F771">
        <v>100</v>
      </c>
      <c r="G771">
        <v>100</v>
      </c>
      <c r="H771">
        <v>100</v>
      </c>
      <c r="I771">
        <v>100</v>
      </c>
      <c r="J771">
        <v>200</v>
      </c>
      <c r="K771">
        <v>200</v>
      </c>
      <c r="L771">
        <v>100</v>
      </c>
      <c r="M771">
        <v>100</v>
      </c>
      <c r="N771">
        <v>100</v>
      </c>
    </row>
    <row r="772" spans="2:14" x14ac:dyDescent="0.25">
      <c r="B772" t="s">
        <v>802</v>
      </c>
      <c r="C772">
        <v>200</v>
      </c>
      <c r="D772">
        <v>200</v>
      </c>
      <c r="E772">
        <v>100</v>
      </c>
      <c r="F772">
        <v>100</v>
      </c>
      <c r="G772">
        <v>100</v>
      </c>
      <c r="H772">
        <v>200</v>
      </c>
      <c r="I772">
        <v>100</v>
      </c>
      <c r="J772">
        <v>200</v>
      </c>
      <c r="K772">
        <v>100</v>
      </c>
      <c r="L772">
        <v>100</v>
      </c>
      <c r="M772">
        <v>200</v>
      </c>
      <c r="N772">
        <v>100</v>
      </c>
    </row>
    <row r="773" spans="2:14" x14ac:dyDescent="0.25">
      <c r="B773" t="s">
        <v>803</v>
      </c>
      <c r="C773">
        <v>200</v>
      </c>
      <c r="D773">
        <v>200</v>
      </c>
      <c r="E773">
        <v>100</v>
      </c>
      <c r="F773">
        <v>100</v>
      </c>
      <c r="G773">
        <v>100</v>
      </c>
      <c r="H773">
        <v>100</v>
      </c>
      <c r="I773">
        <v>100</v>
      </c>
      <c r="J773">
        <v>200</v>
      </c>
      <c r="K773">
        <v>100</v>
      </c>
      <c r="L773">
        <v>100</v>
      </c>
      <c r="M773">
        <v>100</v>
      </c>
      <c r="N773">
        <v>100</v>
      </c>
    </row>
    <row r="774" spans="2:14" x14ac:dyDescent="0.25">
      <c r="B774" t="s">
        <v>804</v>
      </c>
      <c r="C774">
        <v>200</v>
      </c>
      <c r="D774">
        <v>200</v>
      </c>
      <c r="E774">
        <v>100</v>
      </c>
      <c r="F774">
        <v>100</v>
      </c>
      <c r="G774">
        <v>100</v>
      </c>
      <c r="H774">
        <v>100</v>
      </c>
      <c r="I774">
        <v>100</v>
      </c>
      <c r="J774">
        <v>200</v>
      </c>
      <c r="K774">
        <v>100</v>
      </c>
      <c r="L774">
        <v>100</v>
      </c>
      <c r="M774">
        <v>100</v>
      </c>
      <c r="N774">
        <v>100</v>
      </c>
    </row>
    <row r="775" spans="2:14" x14ac:dyDescent="0.25">
      <c r="B775" t="s">
        <v>805</v>
      </c>
      <c r="C775">
        <v>200</v>
      </c>
      <c r="D775">
        <v>200</v>
      </c>
      <c r="E775">
        <v>100</v>
      </c>
      <c r="F775">
        <v>100</v>
      </c>
      <c r="G775">
        <v>100</v>
      </c>
      <c r="H775">
        <v>100</v>
      </c>
      <c r="I775">
        <v>100</v>
      </c>
      <c r="J775">
        <v>200</v>
      </c>
      <c r="K775">
        <v>100</v>
      </c>
      <c r="L775">
        <v>100</v>
      </c>
      <c r="M775">
        <v>100</v>
      </c>
      <c r="N775">
        <v>100</v>
      </c>
    </row>
    <row r="776" spans="2:14" x14ac:dyDescent="0.25">
      <c r="B776" t="s">
        <v>806</v>
      </c>
      <c r="C776">
        <v>200</v>
      </c>
      <c r="D776">
        <v>200</v>
      </c>
      <c r="E776">
        <v>100</v>
      </c>
      <c r="F776">
        <v>100</v>
      </c>
      <c r="G776">
        <v>100</v>
      </c>
      <c r="H776">
        <v>200</v>
      </c>
      <c r="I776">
        <v>100</v>
      </c>
      <c r="J776">
        <v>200</v>
      </c>
      <c r="K776">
        <v>200</v>
      </c>
      <c r="L776">
        <v>100</v>
      </c>
      <c r="M776">
        <v>200</v>
      </c>
      <c r="N776">
        <v>100</v>
      </c>
    </row>
    <row r="777" spans="2:14" x14ac:dyDescent="0.25">
      <c r="B777" t="s">
        <v>807</v>
      </c>
      <c r="C777">
        <v>200</v>
      </c>
      <c r="D777">
        <v>200</v>
      </c>
      <c r="E777">
        <v>100</v>
      </c>
      <c r="F777">
        <v>100</v>
      </c>
      <c r="G777">
        <v>100</v>
      </c>
      <c r="H777">
        <v>200</v>
      </c>
      <c r="I777">
        <v>100</v>
      </c>
      <c r="J777">
        <v>200</v>
      </c>
      <c r="K777">
        <v>200</v>
      </c>
      <c r="L777">
        <v>100</v>
      </c>
      <c r="M777">
        <v>200</v>
      </c>
      <c r="N777">
        <v>100</v>
      </c>
    </row>
    <row r="778" spans="2:14" x14ac:dyDescent="0.25">
      <c r="B778" t="s">
        <v>808</v>
      </c>
      <c r="C778">
        <v>200</v>
      </c>
      <c r="D778">
        <v>200</v>
      </c>
      <c r="E778">
        <v>100</v>
      </c>
      <c r="F778">
        <v>100</v>
      </c>
      <c r="G778">
        <v>100</v>
      </c>
      <c r="H778">
        <v>200</v>
      </c>
      <c r="I778">
        <v>100</v>
      </c>
      <c r="J778">
        <v>200</v>
      </c>
      <c r="K778">
        <v>200</v>
      </c>
      <c r="L778">
        <v>100</v>
      </c>
      <c r="M778">
        <v>200</v>
      </c>
      <c r="N778">
        <v>100</v>
      </c>
    </row>
    <row r="779" spans="2:14" x14ac:dyDescent="0.25">
      <c r="B779" t="s">
        <v>809</v>
      </c>
      <c r="C779">
        <v>200</v>
      </c>
      <c r="D779">
        <v>200</v>
      </c>
      <c r="E779">
        <v>300</v>
      </c>
      <c r="F779">
        <v>100</v>
      </c>
      <c r="G779">
        <v>100</v>
      </c>
      <c r="H779">
        <v>100</v>
      </c>
      <c r="I779">
        <v>100</v>
      </c>
      <c r="J779">
        <v>200</v>
      </c>
      <c r="K779">
        <v>200</v>
      </c>
      <c r="L779">
        <v>100</v>
      </c>
      <c r="M779">
        <v>200</v>
      </c>
      <c r="N779">
        <v>100</v>
      </c>
    </row>
    <row r="780" spans="2:14" x14ac:dyDescent="0.25">
      <c r="B780" t="s">
        <v>810</v>
      </c>
      <c r="C780">
        <v>200</v>
      </c>
      <c r="D780">
        <v>200</v>
      </c>
      <c r="E780">
        <v>300</v>
      </c>
      <c r="F780">
        <v>100</v>
      </c>
      <c r="G780">
        <v>100</v>
      </c>
      <c r="H780">
        <v>100</v>
      </c>
      <c r="I780">
        <v>100</v>
      </c>
      <c r="J780">
        <v>200</v>
      </c>
      <c r="K780">
        <v>200</v>
      </c>
      <c r="L780">
        <v>100</v>
      </c>
      <c r="M780">
        <v>100</v>
      </c>
      <c r="N780">
        <v>100</v>
      </c>
    </row>
    <row r="781" spans="2:14" x14ac:dyDescent="0.25">
      <c r="B781" t="s">
        <v>811</v>
      </c>
      <c r="C781">
        <v>200</v>
      </c>
      <c r="D781">
        <v>200</v>
      </c>
      <c r="E781">
        <v>100</v>
      </c>
      <c r="F781">
        <v>100</v>
      </c>
      <c r="G781">
        <v>100</v>
      </c>
      <c r="H781">
        <v>100</v>
      </c>
      <c r="I781">
        <v>100</v>
      </c>
      <c r="J781">
        <v>200</v>
      </c>
      <c r="K781">
        <v>100</v>
      </c>
      <c r="L781">
        <v>100</v>
      </c>
      <c r="M781">
        <v>100</v>
      </c>
      <c r="N781">
        <v>100</v>
      </c>
    </row>
    <row r="782" spans="2:14" x14ac:dyDescent="0.25">
      <c r="B782" t="s">
        <v>812</v>
      </c>
      <c r="C782">
        <v>100</v>
      </c>
      <c r="D782">
        <v>200</v>
      </c>
      <c r="E782">
        <v>100</v>
      </c>
      <c r="F782">
        <v>100</v>
      </c>
      <c r="G782">
        <v>100</v>
      </c>
      <c r="H782">
        <v>100</v>
      </c>
      <c r="I782">
        <v>100</v>
      </c>
      <c r="J782">
        <v>200</v>
      </c>
      <c r="K782">
        <v>100</v>
      </c>
      <c r="L782">
        <v>100</v>
      </c>
      <c r="M782">
        <v>100</v>
      </c>
      <c r="N782">
        <v>100</v>
      </c>
    </row>
    <row r="783" spans="2:14" x14ac:dyDescent="0.25">
      <c r="B783" t="s">
        <v>813</v>
      </c>
      <c r="C783">
        <v>200</v>
      </c>
      <c r="D783">
        <v>200</v>
      </c>
      <c r="E783">
        <v>300</v>
      </c>
      <c r="F783">
        <v>100</v>
      </c>
      <c r="G783">
        <v>100</v>
      </c>
      <c r="H783">
        <v>100</v>
      </c>
      <c r="I783">
        <v>100</v>
      </c>
      <c r="J783">
        <v>200</v>
      </c>
      <c r="K783">
        <v>200</v>
      </c>
      <c r="L783">
        <v>100</v>
      </c>
      <c r="M783">
        <v>100</v>
      </c>
      <c r="N783">
        <v>100</v>
      </c>
    </row>
    <row r="784" spans="2:14" x14ac:dyDescent="0.25">
      <c r="B784" t="s">
        <v>814</v>
      </c>
      <c r="C784">
        <v>200</v>
      </c>
      <c r="D784">
        <v>200</v>
      </c>
      <c r="E784">
        <v>100</v>
      </c>
      <c r="F784">
        <v>100</v>
      </c>
      <c r="G784">
        <v>100</v>
      </c>
      <c r="H784">
        <v>200</v>
      </c>
      <c r="I784">
        <v>100</v>
      </c>
      <c r="J784">
        <v>200</v>
      </c>
      <c r="K784">
        <v>200</v>
      </c>
      <c r="L784">
        <v>100</v>
      </c>
      <c r="M784">
        <v>100</v>
      </c>
      <c r="N784">
        <v>100</v>
      </c>
    </row>
    <row r="785" spans="2:14" x14ac:dyDescent="0.25">
      <c r="B785" t="s">
        <v>815</v>
      </c>
      <c r="C785">
        <v>200</v>
      </c>
      <c r="D785">
        <v>200</v>
      </c>
      <c r="E785">
        <v>100</v>
      </c>
      <c r="F785">
        <v>100</v>
      </c>
      <c r="G785">
        <v>100</v>
      </c>
      <c r="H785">
        <v>200</v>
      </c>
      <c r="I785">
        <v>100</v>
      </c>
      <c r="J785">
        <v>200</v>
      </c>
      <c r="K785">
        <v>100</v>
      </c>
      <c r="L785">
        <v>200</v>
      </c>
      <c r="M785">
        <v>100</v>
      </c>
      <c r="N785">
        <v>100</v>
      </c>
    </row>
    <row r="786" spans="2:14" x14ac:dyDescent="0.25">
      <c r="B786" t="s">
        <v>816</v>
      </c>
      <c r="C786">
        <v>200</v>
      </c>
      <c r="D786">
        <v>200</v>
      </c>
      <c r="E786">
        <v>100</v>
      </c>
      <c r="F786">
        <v>100</v>
      </c>
      <c r="G786">
        <v>100</v>
      </c>
      <c r="H786">
        <v>200</v>
      </c>
      <c r="I786">
        <v>100</v>
      </c>
      <c r="J786">
        <v>200</v>
      </c>
      <c r="K786">
        <v>100</v>
      </c>
      <c r="L786">
        <v>100</v>
      </c>
      <c r="M786">
        <v>100</v>
      </c>
      <c r="N786">
        <v>100</v>
      </c>
    </row>
    <row r="787" spans="2:14" x14ac:dyDescent="0.25">
      <c r="B787" t="s">
        <v>817</v>
      </c>
      <c r="C787">
        <v>200</v>
      </c>
      <c r="D787">
        <v>200</v>
      </c>
      <c r="E787">
        <v>100</v>
      </c>
      <c r="F787">
        <v>100</v>
      </c>
      <c r="G787">
        <v>100</v>
      </c>
      <c r="H787">
        <v>200</v>
      </c>
      <c r="I787">
        <v>100</v>
      </c>
      <c r="J787">
        <v>200</v>
      </c>
      <c r="K787">
        <v>100</v>
      </c>
      <c r="L787">
        <v>100</v>
      </c>
      <c r="M787">
        <v>200</v>
      </c>
      <c r="N787">
        <v>100</v>
      </c>
    </row>
    <row r="788" spans="2:14" x14ac:dyDescent="0.25">
      <c r="B788" t="s">
        <v>818</v>
      </c>
      <c r="C788">
        <v>200</v>
      </c>
      <c r="D788">
        <v>200</v>
      </c>
      <c r="E788">
        <v>100</v>
      </c>
      <c r="F788">
        <v>100</v>
      </c>
      <c r="G788">
        <v>100</v>
      </c>
      <c r="H788">
        <v>100</v>
      </c>
      <c r="I788">
        <v>100</v>
      </c>
      <c r="J788">
        <v>200</v>
      </c>
      <c r="K788">
        <v>100</v>
      </c>
      <c r="L788">
        <v>100</v>
      </c>
      <c r="M788">
        <v>100</v>
      </c>
      <c r="N788">
        <v>100</v>
      </c>
    </row>
    <row r="789" spans="2:14" x14ac:dyDescent="0.25">
      <c r="B789" t="s">
        <v>819</v>
      </c>
      <c r="C789">
        <v>200</v>
      </c>
      <c r="D789">
        <v>200</v>
      </c>
      <c r="E789">
        <v>100</v>
      </c>
      <c r="F789">
        <v>100</v>
      </c>
      <c r="G789">
        <v>100</v>
      </c>
      <c r="H789">
        <v>100</v>
      </c>
      <c r="I789">
        <v>100</v>
      </c>
      <c r="J789">
        <v>200</v>
      </c>
      <c r="K789">
        <v>100</v>
      </c>
      <c r="L789">
        <v>100</v>
      </c>
      <c r="M789">
        <v>200</v>
      </c>
      <c r="N789">
        <v>100</v>
      </c>
    </row>
    <row r="790" spans="2:14" x14ac:dyDescent="0.25">
      <c r="B790" t="s">
        <v>820</v>
      </c>
      <c r="C790">
        <v>200</v>
      </c>
      <c r="D790">
        <v>200</v>
      </c>
      <c r="E790">
        <v>100</v>
      </c>
      <c r="F790">
        <v>100</v>
      </c>
      <c r="G790">
        <v>100</v>
      </c>
      <c r="H790">
        <v>100</v>
      </c>
      <c r="I790">
        <v>100</v>
      </c>
      <c r="J790">
        <v>200</v>
      </c>
      <c r="K790">
        <v>100</v>
      </c>
      <c r="L790">
        <v>100</v>
      </c>
      <c r="M790">
        <v>100</v>
      </c>
      <c r="N790">
        <v>100</v>
      </c>
    </row>
    <row r="791" spans="2:14" x14ac:dyDescent="0.25">
      <c r="B791" t="s">
        <v>821</v>
      </c>
      <c r="C791">
        <v>200</v>
      </c>
      <c r="D791">
        <v>200</v>
      </c>
      <c r="E791">
        <v>100</v>
      </c>
      <c r="F791">
        <v>100</v>
      </c>
      <c r="G791">
        <v>100</v>
      </c>
      <c r="H791">
        <v>100</v>
      </c>
      <c r="I791">
        <v>100</v>
      </c>
      <c r="J791">
        <v>200</v>
      </c>
      <c r="K791">
        <v>100</v>
      </c>
      <c r="L791">
        <v>100</v>
      </c>
      <c r="M791">
        <v>200</v>
      </c>
      <c r="N791">
        <v>100</v>
      </c>
    </row>
    <row r="792" spans="2:14" x14ac:dyDescent="0.25">
      <c r="B792" t="s">
        <v>822</v>
      </c>
      <c r="C792">
        <v>200</v>
      </c>
      <c r="D792">
        <v>200</v>
      </c>
      <c r="E792">
        <v>200</v>
      </c>
      <c r="F792">
        <v>100</v>
      </c>
      <c r="G792">
        <v>100</v>
      </c>
      <c r="H792">
        <v>100</v>
      </c>
      <c r="I792">
        <v>100</v>
      </c>
      <c r="J792">
        <v>200</v>
      </c>
      <c r="K792">
        <v>200</v>
      </c>
      <c r="L792">
        <v>100</v>
      </c>
      <c r="M792">
        <v>200</v>
      </c>
      <c r="N792">
        <v>100</v>
      </c>
    </row>
    <row r="793" spans="2:14" x14ac:dyDescent="0.25">
      <c r="B793" t="s">
        <v>823</v>
      </c>
      <c r="C793">
        <v>200</v>
      </c>
      <c r="D793">
        <v>200</v>
      </c>
      <c r="E793">
        <v>200</v>
      </c>
      <c r="F793">
        <v>100</v>
      </c>
      <c r="G793">
        <v>100</v>
      </c>
      <c r="H793">
        <v>100</v>
      </c>
      <c r="I793">
        <v>100</v>
      </c>
      <c r="J793">
        <v>200</v>
      </c>
      <c r="K793">
        <v>200</v>
      </c>
      <c r="L793">
        <v>100</v>
      </c>
      <c r="M793">
        <v>200</v>
      </c>
      <c r="N793">
        <v>100</v>
      </c>
    </row>
    <row r="794" spans="2:14" x14ac:dyDescent="0.25">
      <c r="B794" t="s">
        <v>824</v>
      </c>
      <c r="C794">
        <v>200</v>
      </c>
      <c r="D794">
        <v>200</v>
      </c>
      <c r="E794">
        <v>200</v>
      </c>
      <c r="F794">
        <v>100</v>
      </c>
      <c r="G794">
        <v>100</v>
      </c>
      <c r="H794">
        <v>100</v>
      </c>
      <c r="I794">
        <v>100</v>
      </c>
      <c r="J794">
        <v>200</v>
      </c>
      <c r="K794">
        <v>200</v>
      </c>
      <c r="L794">
        <v>100</v>
      </c>
      <c r="M794">
        <v>200</v>
      </c>
      <c r="N794">
        <v>100</v>
      </c>
    </row>
    <row r="795" spans="2:14" x14ac:dyDescent="0.25">
      <c r="B795" t="s">
        <v>825</v>
      </c>
      <c r="C795">
        <v>200</v>
      </c>
      <c r="D795">
        <v>200</v>
      </c>
      <c r="E795">
        <v>100</v>
      </c>
      <c r="F795">
        <v>100</v>
      </c>
      <c r="G795">
        <v>100</v>
      </c>
      <c r="H795">
        <v>100</v>
      </c>
      <c r="I795">
        <v>100</v>
      </c>
      <c r="J795">
        <v>200</v>
      </c>
      <c r="K795">
        <v>200</v>
      </c>
      <c r="L795">
        <v>100</v>
      </c>
      <c r="M795">
        <v>200</v>
      </c>
      <c r="N795">
        <v>100</v>
      </c>
    </row>
    <row r="796" spans="2:14" x14ac:dyDescent="0.25">
      <c r="B796" t="s">
        <v>826</v>
      </c>
      <c r="C796">
        <v>200</v>
      </c>
      <c r="D796">
        <v>200</v>
      </c>
      <c r="E796">
        <v>100</v>
      </c>
      <c r="F796">
        <v>100</v>
      </c>
      <c r="G796">
        <v>100</v>
      </c>
      <c r="H796">
        <v>100</v>
      </c>
      <c r="I796">
        <v>100</v>
      </c>
      <c r="J796">
        <v>200</v>
      </c>
      <c r="K796">
        <v>100</v>
      </c>
      <c r="L796">
        <v>100</v>
      </c>
      <c r="M796">
        <v>100</v>
      </c>
      <c r="N796">
        <v>100</v>
      </c>
    </row>
    <row r="797" spans="2:14" x14ac:dyDescent="0.25">
      <c r="B797" t="s">
        <v>827</v>
      </c>
      <c r="C797">
        <v>200</v>
      </c>
      <c r="D797">
        <v>200</v>
      </c>
      <c r="E797">
        <v>100</v>
      </c>
      <c r="F797">
        <v>100</v>
      </c>
      <c r="G797">
        <v>100</v>
      </c>
      <c r="H797">
        <v>100</v>
      </c>
      <c r="I797">
        <v>100</v>
      </c>
      <c r="J797">
        <v>200</v>
      </c>
      <c r="K797">
        <v>100</v>
      </c>
      <c r="L797">
        <v>100</v>
      </c>
      <c r="M797">
        <v>100</v>
      </c>
      <c r="N797">
        <v>100</v>
      </c>
    </row>
    <row r="798" spans="2:14" x14ac:dyDescent="0.25">
      <c r="B798" t="s">
        <v>828</v>
      </c>
      <c r="C798">
        <v>200</v>
      </c>
      <c r="D798">
        <v>200</v>
      </c>
      <c r="E798">
        <v>100</v>
      </c>
      <c r="F798">
        <v>100</v>
      </c>
      <c r="G798">
        <v>100</v>
      </c>
      <c r="H798">
        <v>100</v>
      </c>
      <c r="I798">
        <v>100</v>
      </c>
      <c r="J798">
        <v>200</v>
      </c>
      <c r="K798">
        <v>100</v>
      </c>
      <c r="L798">
        <v>100</v>
      </c>
      <c r="M798">
        <v>100</v>
      </c>
      <c r="N798">
        <v>100</v>
      </c>
    </row>
    <row r="799" spans="2:14" x14ac:dyDescent="0.25">
      <c r="B799" t="s">
        <v>829</v>
      </c>
      <c r="C799">
        <v>200</v>
      </c>
      <c r="D799">
        <v>200</v>
      </c>
      <c r="E799">
        <v>100</v>
      </c>
      <c r="F799">
        <v>100</v>
      </c>
      <c r="G799">
        <v>100</v>
      </c>
      <c r="H799">
        <v>100</v>
      </c>
      <c r="I799">
        <v>100</v>
      </c>
      <c r="J799">
        <v>200</v>
      </c>
      <c r="K799">
        <v>100</v>
      </c>
      <c r="L799">
        <v>100</v>
      </c>
      <c r="M799">
        <v>200</v>
      </c>
      <c r="N799">
        <v>100</v>
      </c>
    </row>
    <row r="800" spans="2:14" x14ac:dyDescent="0.25">
      <c r="B800" t="s">
        <v>830</v>
      </c>
      <c r="C800">
        <v>200</v>
      </c>
      <c r="D800">
        <v>200</v>
      </c>
      <c r="E800">
        <v>100</v>
      </c>
      <c r="F800">
        <v>100</v>
      </c>
      <c r="G800">
        <v>100</v>
      </c>
      <c r="H800">
        <v>100</v>
      </c>
      <c r="I800">
        <v>100</v>
      </c>
      <c r="J800">
        <v>200</v>
      </c>
      <c r="K800">
        <v>100</v>
      </c>
      <c r="L800">
        <v>100</v>
      </c>
      <c r="M800">
        <v>200</v>
      </c>
      <c r="N800">
        <v>100</v>
      </c>
    </row>
    <row r="801" spans="2:14" x14ac:dyDescent="0.25">
      <c r="B801" t="s">
        <v>831</v>
      </c>
      <c r="C801">
        <v>200</v>
      </c>
      <c r="D801">
        <v>200</v>
      </c>
      <c r="E801">
        <v>100</v>
      </c>
      <c r="F801">
        <v>100</v>
      </c>
      <c r="G801">
        <v>100</v>
      </c>
      <c r="H801">
        <v>100</v>
      </c>
      <c r="I801">
        <v>100</v>
      </c>
      <c r="J801">
        <v>200</v>
      </c>
      <c r="K801">
        <v>200</v>
      </c>
      <c r="L801">
        <v>100</v>
      </c>
      <c r="M801">
        <v>200</v>
      </c>
      <c r="N801">
        <v>100</v>
      </c>
    </row>
    <row r="802" spans="2:14" x14ac:dyDescent="0.25">
      <c r="B802" t="s">
        <v>832</v>
      </c>
      <c r="C802">
        <v>200</v>
      </c>
      <c r="D802">
        <v>200</v>
      </c>
      <c r="E802">
        <v>100</v>
      </c>
      <c r="F802">
        <v>100</v>
      </c>
      <c r="G802">
        <v>100</v>
      </c>
      <c r="H802">
        <v>100</v>
      </c>
      <c r="I802">
        <v>100</v>
      </c>
      <c r="J802">
        <v>200</v>
      </c>
      <c r="K802">
        <v>200</v>
      </c>
      <c r="L802">
        <v>100</v>
      </c>
      <c r="M802">
        <v>200</v>
      </c>
      <c r="N802">
        <v>100</v>
      </c>
    </row>
    <row r="803" spans="2:14" x14ac:dyDescent="0.25">
      <c r="B803" t="s">
        <v>833</v>
      </c>
      <c r="C803">
        <v>200</v>
      </c>
      <c r="D803">
        <v>200</v>
      </c>
      <c r="E803">
        <v>300</v>
      </c>
      <c r="F803">
        <v>100</v>
      </c>
      <c r="G803">
        <v>100</v>
      </c>
      <c r="H803">
        <v>100</v>
      </c>
      <c r="I803">
        <v>100</v>
      </c>
      <c r="J803">
        <v>200</v>
      </c>
      <c r="K803">
        <v>200</v>
      </c>
      <c r="L803">
        <v>100</v>
      </c>
      <c r="M803">
        <v>200</v>
      </c>
      <c r="N803">
        <v>100</v>
      </c>
    </row>
    <row r="804" spans="2:14" x14ac:dyDescent="0.25">
      <c r="B804" t="s">
        <v>834</v>
      </c>
      <c r="C804">
        <v>200</v>
      </c>
      <c r="D804">
        <v>200</v>
      </c>
      <c r="E804">
        <v>300</v>
      </c>
      <c r="F804">
        <v>100</v>
      </c>
      <c r="G804">
        <v>100</v>
      </c>
      <c r="H804">
        <v>100</v>
      </c>
      <c r="I804">
        <v>100</v>
      </c>
      <c r="J804">
        <v>200</v>
      </c>
      <c r="K804">
        <v>200</v>
      </c>
      <c r="L804">
        <v>100</v>
      </c>
      <c r="M804">
        <v>200</v>
      </c>
      <c r="N804">
        <v>100</v>
      </c>
    </row>
    <row r="805" spans="2:14" x14ac:dyDescent="0.25">
      <c r="B805" t="s">
        <v>835</v>
      </c>
      <c r="C805">
        <v>200</v>
      </c>
      <c r="D805">
        <v>200</v>
      </c>
      <c r="E805">
        <v>200</v>
      </c>
      <c r="F805">
        <v>100</v>
      </c>
      <c r="G805">
        <v>100</v>
      </c>
      <c r="H805">
        <v>100</v>
      </c>
      <c r="I805">
        <v>100</v>
      </c>
      <c r="J805">
        <v>200</v>
      </c>
      <c r="K805">
        <v>200</v>
      </c>
      <c r="L805">
        <v>100</v>
      </c>
      <c r="M805">
        <v>200</v>
      </c>
      <c r="N805">
        <v>100</v>
      </c>
    </row>
    <row r="806" spans="2:14" x14ac:dyDescent="0.25">
      <c r="B806" t="s">
        <v>836</v>
      </c>
      <c r="C806">
        <v>200</v>
      </c>
      <c r="D806">
        <v>200</v>
      </c>
      <c r="E806">
        <v>100</v>
      </c>
      <c r="F806">
        <v>100</v>
      </c>
      <c r="G806">
        <v>100</v>
      </c>
      <c r="H806">
        <v>100</v>
      </c>
      <c r="I806">
        <v>100</v>
      </c>
      <c r="J806">
        <v>200</v>
      </c>
      <c r="K806">
        <v>100</v>
      </c>
      <c r="L806">
        <v>200</v>
      </c>
      <c r="M806">
        <v>200</v>
      </c>
      <c r="N806">
        <v>100</v>
      </c>
    </row>
    <row r="807" spans="2:14" x14ac:dyDescent="0.25">
      <c r="B807" t="s">
        <v>837</v>
      </c>
      <c r="C807">
        <v>200</v>
      </c>
      <c r="D807">
        <v>200</v>
      </c>
      <c r="E807">
        <v>200</v>
      </c>
      <c r="F807">
        <v>100</v>
      </c>
      <c r="G807">
        <v>100</v>
      </c>
      <c r="H807">
        <v>100</v>
      </c>
      <c r="I807">
        <v>100</v>
      </c>
      <c r="J807">
        <v>200</v>
      </c>
      <c r="K807">
        <v>200</v>
      </c>
      <c r="L807">
        <v>100</v>
      </c>
      <c r="M807">
        <v>200</v>
      </c>
      <c r="N807">
        <v>100</v>
      </c>
    </row>
    <row r="808" spans="2:14" x14ac:dyDescent="0.25">
      <c r="B808" t="s">
        <v>838</v>
      </c>
      <c r="C808">
        <v>200</v>
      </c>
      <c r="D808">
        <v>200</v>
      </c>
      <c r="E808">
        <v>100</v>
      </c>
      <c r="F808">
        <v>100</v>
      </c>
      <c r="G808">
        <v>100</v>
      </c>
      <c r="H808">
        <v>100</v>
      </c>
      <c r="I808">
        <v>100</v>
      </c>
      <c r="J808">
        <v>200</v>
      </c>
      <c r="K808">
        <v>200</v>
      </c>
      <c r="L808">
        <v>100</v>
      </c>
      <c r="M808">
        <v>200</v>
      </c>
      <c r="N808">
        <v>100</v>
      </c>
    </row>
    <row r="809" spans="2:14" x14ac:dyDescent="0.25">
      <c r="B809" t="s">
        <v>839</v>
      </c>
      <c r="C809">
        <v>200</v>
      </c>
      <c r="D809">
        <v>200</v>
      </c>
      <c r="E809">
        <v>100</v>
      </c>
      <c r="F809">
        <v>100</v>
      </c>
      <c r="G809">
        <v>100</v>
      </c>
      <c r="H809">
        <v>100</v>
      </c>
      <c r="I809">
        <v>100</v>
      </c>
      <c r="J809">
        <v>200</v>
      </c>
      <c r="K809">
        <v>100</v>
      </c>
      <c r="L809">
        <v>100</v>
      </c>
      <c r="M809">
        <v>200</v>
      </c>
      <c r="N809">
        <v>100</v>
      </c>
    </row>
    <row r="810" spans="2:14" x14ac:dyDescent="0.25">
      <c r="B810" t="s">
        <v>840</v>
      </c>
      <c r="C810">
        <v>200</v>
      </c>
      <c r="D810">
        <v>200</v>
      </c>
      <c r="E810">
        <v>100</v>
      </c>
      <c r="F810">
        <v>100</v>
      </c>
      <c r="G810">
        <v>100</v>
      </c>
      <c r="H810">
        <v>100</v>
      </c>
      <c r="I810">
        <v>100</v>
      </c>
      <c r="J810">
        <v>200</v>
      </c>
      <c r="K810">
        <v>100</v>
      </c>
      <c r="L810">
        <v>100</v>
      </c>
      <c r="M810">
        <v>200</v>
      </c>
      <c r="N810">
        <v>100</v>
      </c>
    </row>
    <row r="811" spans="2:14" x14ac:dyDescent="0.25">
      <c r="B811" t="s">
        <v>841</v>
      </c>
      <c r="C811">
        <v>200</v>
      </c>
      <c r="D811">
        <v>200</v>
      </c>
      <c r="E811">
        <v>100</v>
      </c>
      <c r="F811">
        <v>100</v>
      </c>
      <c r="G811">
        <v>100</v>
      </c>
      <c r="H811">
        <v>200</v>
      </c>
      <c r="I811">
        <v>100</v>
      </c>
      <c r="J811">
        <v>200</v>
      </c>
      <c r="K811">
        <v>100</v>
      </c>
      <c r="L811">
        <v>100</v>
      </c>
      <c r="M811">
        <v>200</v>
      </c>
      <c r="N811">
        <v>100</v>
      </c>
    </row>
    <row r="812" spans="2:14" x14ac:dyDescent="0.25">
      <c r="B812" t="s">
        <v>842</v>
      </c>
      <c r="C812">
        <v>200</v>
      </c>
      <c r="D812">
        <v>200</v>
      </c>
      <c r="E812">
        <v>100</v>
      </c>
      <c r="F812">
        <v>100</v>
      </c>
      <c r="G812">
        <v>100</v>
      </c>
      <c r="H812">
        <v>100</v>
      </c>
      <c r="I812">
        <v>100</v>
      </c>
      <c r="J812">
        <v>200</v>
      </c>
      <c r="K812">
        <v>100</v>
      </c>
      <c r="L812">
        <v>100</v>
      </c>
      <c r="M812">
        <v>200</v>
      </c>
      <c r="N812">
        <v>100</v>
      </c>
    </row>
    <row r="813" spans="2:14" x14ac:dyDescent="0.25">
      <c r="B813" t="s">
        <v>843</v>
      </c>
      <c r="C813">
        <v>200</v>
      </c>
      <c r="D813">
        <v>200</v>
      </c>
      <c r="E813">
        <v>100</v>
      </c>
      <c r="F813">
        <v>100</v>
      </c>
      <c r="G813">
        <v>100</v>
      </c>
      <c r="H813">
        <v>100</v>
      </c>
      <c r="I813">
        <v>100</v>
      </c>
      <c r="J813">
        <v>200</v>
      </c>
      <c r="K813">
        <v>100</v>
      </c>
      <c r="L813">
        <v>100</v>
      </c>
      <c r="M813">
        <v>200</v>
      </c>
      <c r="N813">
        <v>100</v>
      </c>
    </row>
    <row r="814" spans="2:14" x14ac:dyDescent="0.25">
      <c r="B814" t="s">
        <v>844</v>
      </c>
      <c r="C814">
        <v>200</v>
      </c>
      <c r="D814">
        <v>200</v>
      </c>
      <c r="E814">
        <v>200</v>
      </c>
      <c r="F814">
        <v>100</v>
      </c>
      <c r="G814">
        <v>100</v>
      </c>
      <c r="H814">
        <v>100</v>
      </c>
      <c r="I814">
        <v>100</v>
      </c>
      <c r="J814">
        <v>200</v>
      </c>
      <c r="K814">
        <v>200</v>
      </c>
      <c r="L814">
        <v>100</v>
      </c>
      <c r="M814">
        <v>200</v>
      </c>
      <c r="N814">
        <v>100</v>
      </c>
    </row>
    <row r="815" spans="2:14" x14ac:dyDescent="0.25">
      <c r="B815" t="s">
        <v>845</v>
      </c>
      <c r="C815">
        <v>200</v>
      </c>
      <c r="D815">
        <v>200</v>
      </c>
      <c r="E815">
        <v>300</v>
      </c>
      <c r="F815">
        <v>100</v>
      </c>
      <c r="G815">
        <v>100</v>
      </c>
      <c r="H815">
        <v>100</v>
      </c>
      <c r="I815">
        <v>100</v>
      </c>
      <c r="J815">
        <v>200</v>
      </c>
      <c r="K815">
        <v>200</v>
      </c>
      <c r="L815">
        <v>100</v>
      </c>
      <c r="M815">
        <v>200</v>
      </c>
      <c r="N815">
        <v>100</v>
      </c>
    </row>
    <row r="816" spans="2:14" x14ac:dyDescent="0.25">
      <c r="B816" t="s">
        <v>846</v>
      </c>
      <c r="C816">
        <v>200</v>
      </c>
      <c r="D816">
        <v>200</v>
      </c>
      <c r="E816">
        <v>200</v>
      </c>
      <c r="F816">
        <v>100</v>
      </c>
      <c r="G816">
        <v>100</v>
      </c>
      <c r="H816">
        <v>100</v>
      </c>
      <c r="I816">
        <v>100</v>
      </c>
      <c r="J816">
        <v>200</v>
      </c>
      <c r="K816">
        <v>200</v>
      </c>
      <c r="L816">
        <v>100</v>
      </c>
      <c r="M816">
        <v>200</v>
      </c>
      <c r="N816">
        <v>100</v>
      </c>
    </row>
    <row r="817" spans="2:14" x14ac:dyDescent="0.25">
      <c r="B817" t="s">
        <v>847</v>
      </c>
      <c r="C817">
        <v>200</v>
      </c>
      <c r="D817">
        <v>200</v>
      </c>
      <c r="E817">
        <v>200</v>
      </c>
      <c r="F817">
        <v>100</v>
      </c>
      <c r="G817">
        <v>100</v>
      </c>
      <c r="H817">
        <v>100</v>
      </c>
      <c r="I817">
        <v>100</v>
      </c>
      <c r="J817">
        <v>200</v>
      </c>
      <c r="K817">
        <v>200</v>
      </c>
      <c r="L817">
        <v>100</v>
      </c>
      <c r="M817">
        <v>200</v>
      </c>
      <c r="N817">
        <v>100</v>
      </c>
    </row>
    <row r="818" spans="2:14" x14ac:dyDescent="0.25">
      <c r="B818" t="s">
        <v>848</v>
      </c>
      <c r="C818">
        <v>200</v>
      </c>
      <c r="D818">
        <v>200</v>
      </c>
      <c r="E818">
        <v>100</v>
      </c>
      <c r="F818">
        <v>100</v>
      </c>
      <c r="G818">
        <v>100</v>
      </c>
      <c r="H818">
        <v>100</v>
      </c>
      <c r="I818">
        <v>100</v>
      </c>
      <c r="J818">
        <v>200</v>
      </c>
      <c r="K818">
        <v>100</v>
      </c>
      <c r="L818">
        <v>100</v>
      </c>
      <c r="M818">
        <v>100</v>
      </c>
      <c r="N818">
        <v>100</v>
      </c>
    </row>
    <row r="819" spans="2:14" x14ac:dyDescent="0.25">
      <c r="B819" t="s">
        <v>849</v>
      </c>
      <c r="C819">
        <v>200</v>
      </c>
      <c r="D819">
        <v>200</v>
      </c>
      <c r="E819">
        <v>200</v>
      </c>
      <c r="F819">
        <v>100</v>
      </c>
      <c r="G819">
        <v>100</v>
      </c>
      <c r="H819">
        <v>100</v>
      </c>
      <c r="I819">
        <v>100</v>
      </c>
      <c r="J819">
        <v>200</v>
      </c>
      <c r="K819">
        <v>200</v>
      </c>
      <c r="L819">
        <v>100</v>
      </c>
      <c r="M819">
        <v>100</v>
      </c>
      <c r="N819">
        <v>100</v>
      </c>
    </row>
    <row r="820" spans="2:14" x14ac:dyDescent="0.25">
      <c r="B820" t="s">
        <v>850</v>
      </c>
      <c r="C820">
        <v>200</v>
      </c>
      <c r="D820">
        <v>200</v>
      </c>
      <c r="E820">
        <v>100</v>
      </c>
      <c r="F820">
        <v>100</v>
      </c>
      <c r="G820">
        <v>100</v>
      </c>
      <c r="H820">
        <v>100</v>
      </c>
      <c r="I820">
        <v>100</v>
      </c>
      <c r="J820">
        <v>200</v>
      </c>
      <c r="K820">
        <v>100</v>
      </c>
      <c r="L820">
        <v>100</v>
      </c>
      <c r="M820">
        <v>100</v>
      </c>
      <c r="N820">
        <v>100</v>
      </c>
    </row>
    <row r="821" spans="2:14" x14ac:dyDescent="0.25">
      <c r="B821" t="s">
        <v>851</v>
      </c>
      <c r="C821">
        <v>200</v>
      </c>
      <c r="D821">
        <v>200</v>
      </c>
      <c r="E821">
        <v>100</v>
      </c>
      <c r="F821">
        <v>100</v>
      </c>
      <c r="G821">
        <v>100</v>
      </c>
      <c r="H821">
        <v>100</v>
      </c>
      <c r="I821">
        <v>100</v>
      </c>
      <c r="J821">
        <v>200</v>
      </c>
      <c r="K821">
        <v>100</v>
      </c>
      <c r="L821">
        <v>100</v>
      </c>
      <c r="M821">
        <v>100</v>
      </c>
      <c r="N821">
        <v>100</v>
      </c>
    </row>
    <row r="822" spans="2:14" x14ac:dyDescent="0.25">
      <c r="B822" t="s">
        <v>852</v>
      </c>
      <c r="C822">
        <v>200</v>
      </c>
      <c r="D822">
        <v>200</v>
      </c>
      <c r="E822">
        <v>100</v>
      </c>
      <c r="F822">
        <v>100</v>
      </c>
      <c r="G822">
        <v>100</v>
      </c>
      <c r="H822">
        <v>100</v>
      </c>
      <c r="I822">
        <v>100</v>
      </c>
      <c r="J822">
        <v>200</v>
      </c>
      <c r="K822">
        <v>100</v>
      </c>
      <c r="L822">
        <v>100</v>
      </c>
      <c r="M822">
        <v>100</v>
      </c>
      <c r="N822">
        <v>100</v>
      </c>
    </row>
    <row r="823" spans="2:14" x14ac:dyDescent="0.25">
      <c r="B823" t="s">
        <v>853</v>
      </c>
      <c r="C823">
        <v>200</v>
      </c>
      <c r="D823">
        <v>200</v>
      </c>
      <c r="E823">
        <v>100</v>
      </c>
      <c r="F823">
        <v>100</v>
      </c>
      <c r="G823">
        <v>100</v>
      </c>
      <c r="H823">
        <v>100</v>
      </c>
      <c r="I823">
        <v>100</v>
      </c>
      <c r="J823">
        <v>200</v>
      </c>
      <c r="K823">
        <v>100</v>
      </c>
      <c r="L823">
        <v>100</v>
      </c>
      <c r="M823">
        <v>100</v>
      </c>
      <c r="N823">
        <v>100</v>
      </c>
    </row>
    <row r="824" spans="2:14" x14ac:dyDescent="0.25">
      <c r="B824" t="s">
        <v>854</v>
      </c>
      <c r="C824">
        <v>200</v>
      </c>
      <c r="D824">
        <v>200</v>
      </c>
      <c r="E824">
        <v>100</v>
      </c>
      <c r="F824">
        <v>100</v>
      </c>
      <c r="G824">
        <v>300</v>
      </c>
      <c r="H824">
        <v>100</v>
      </c>
      <c r="I824">
        <v>100</v>
      </c>
      <c r="J824">
        <v>200</v>
      </c>
      <c r="K824">
        <v>100</v>
      </c>
      <c r="L824">
        <v>100</v>
      </c>
      <c r="M824">
        <v>200</v>
      </c>
      <c r="N824">
        <v>100</v>
      </c>
    </row>
    <row r="825" spans="2:14" x14ac:dyDescent="0.25">
      <c r="B825" t="s">
        <v>855</v>
      </c>
      <c r="C825">
        <v>200</v>
      </c>
      <c r="D825">
        <v>200</v>
      </c>
      <c r="E825">
        <v>100</v>
      </c>
      <c r="F825">
        <v>100</v>
      </c>
      <c r="G825">
        <v>100</v>
      </c>
      <c r="H825">
        <v>100</v>
      </c>
      <c r="I825">
        <v>100</v>
      </c>
      <c r="J825">
        <v>200</v>
      </c>
      <c r="K825">
        <v>200</v>
      </c>
      <c r="L825">
        <v>100</v>
      </c>
      <c r="M825">
        <v>200</v>
      </c>
      <c r="N825">
        <v>100</v>
      </c>
    </row>
    <row r="826" spans="2:14" x14ac:dyDescent="0.25">
      <c r="B826" t="s">
        <v>856</v>
      </c>
      <c r="C826">
        <v>200</v>
      </c>
      <c r="D826">
        <v>200</v>
      </c>
      <c r="E826">
        <v>100</v>
      </c>
      <c r="F826">
        <v>100</v>
      </c>
      <c r="G826">
        <v>100</v>
      </c>
      <c r="H826">
        <v>100</v>
      </c>
      <c r="I826">
        <v>100</v>
      </c>
      <c r="J826">
        <v>200</v>
      </c>
      <c r="K826">
        <v>200</v>
      </c>
      <c r="L826">
        <v>100</v>
      </c>
      <c r="M826">
        <v>200</v>
      </c>
      <c r="N826">
        <v>100</v>
      </c>
    </row>
    <row r="827" spans="2:14" x14ac:dyDescent="0.25">
      <c r="B827" t="s">
        <v>857</v>
      </c>
      <c r="C827">
        <v>200</v>
      </c>
      <c r="D827">
        <v>200</v>
      </c>
      <c r="E827">
        <v>100</v>
      </c>
      <c r="F827">
        <v>100</v>
      </c>
      <c r="G827">
        <v>100</v>
      </c>
      <c r="H827">
        <v>100</v>
      </c>
      <c r="I827">
        <v>100</v>
      </c>
      <c r="J827">
        <v>200</v>
      </c>
      <c r="K827">
        <v>200</v>
      </c>
      <c r="L827">
        <v>100</v>
      </c>
      <c r="M827">
        <v>200</v>
      </c>
      <c r="N827">
        <v>100</v>
      </c>
    </row>
    <row r="828" spans="2:14" x14ac:dyDescent="0.25">
      <c r="B828" t="s">
        <v>858</v>
      </c>
      <c r="C828">
        <v>200</v>
      </c>
      <c r="D828">
        <v>200</v>
      </c>
      <c r="E828">
        <v>200</v>
      </c>
      <c r="F828">
        <v>100</v>
      </c>
      <c r="G828">
        <v>100</v>
      </c>
      <c r="H828">
        <v>100</v>
      </c>
      <c r="I828">
        <v>100</v>
      </c>
      <c r="J828">
        <v>200</v>
      </c>
      <c r="K828">
        <v>200</v>
      </c>
      <c r="L828">
        <v>100</v>
      </c>
      <c r="M828">
        <v>200</v>
      </c>
      <c r="N828">
        <v>100</v>
      </c>
    </row>
    <row r="829" spans="2:14" x14ac:dyDescent="0.25">
      <c r="B829" t="s">
        <v>859</v>
      </c>
      <c r="C829">
        <v>200</v>
      </c>
      <c r="D829">
        <v>200</v>
      </c>
      <c r="E829">
        <v>200</v>
      </c>
      <c r="F829">
        <v>100</v>
      </c>
      <c r="G829">
        <v>100</v>
      </c>
      <c r="H829">
        <v>100</v>
      </c>
      <c r="I829">
        <v>100</v>
      </c>
      <c r="J829">
        <v>200</v>
      </c>
      <c r="K829">
        <v>200</v>
      </c>
      <c r="L829">
        <v>100</v>
      </c>
      <c r="M829">
        <v>200</v>
      </c>
      <c r="N829">
        <v>100</v>
      </c>
    </row>
    <row r="830" spans="2:14" x14ac:dyDescent="0.25">
      <c r="B830" t="s">
        <v>860</v>
      </c>
      <c r="C830">
        <v>200</v>
      </c>
      <c r="D830">
        <v>200</v>
      </c>
      <c r="E830">
        <v>200</v>
      </c>
      <c r="F830">
        <v>100</v>
      </c>
      <c r="G830">
        <v>100</v>
      </c>
      <c r="H830">
        <v>100</v>
      </c>
      <c r="I830">
        <v>100</v>
      </c>
      <c r="J830">
        <v>200</v>
      </c>
      <c r="K830">
        <v>100</v>
      </c>
      <c r="L830">
        <v>100</v>
      </c>
      <c r="M830">
        <v>200</v>
      </c>
      <c r="N830">
        <v>100</v>
      </c>
    </row>
    <row r="831" spans="2:14" x14ac:dyDescent="0.25">
      <c r="B831" t="s">
        <v>861</v>
      </c>
      <c r="C831">
        <v>200</v>
      </c>
      <c r="D831">
        <v>200</v>
      </c>
      <c r="E831">
        <v>200</v>
      </c>
      <c r="F831">
        <v>100</v>
      </c>
      <c r="G831">
        <v>300</v>
      </c>
      <c r="H831">
        <v>100</v>
      </c>
      <c r="I831">
        <v>100</v>
      </c>
      <c r="J831">
        <v>200</v>
      </c>
      <c r="K831">
        <v>200</v>
      </c>
      <c r="L831">
        <v>100</v>
      </c>
      <c r="M831">
        <v>100</v>
      </c>
      <c r="N831">
        <v>100</v>
      </c>
    </row>
    <row r="832" spans="2:14" x14ac:dyDescent="0.25">
      <c r="B832" t="s">
        <v>862</v>
      </c>
      <c r="C832">
        <v>200</v>
      </c>
      <c r="D832">
        <v>200</v>
      </c>
      <c r="E832">
        <v>100</v>
      </c>
      <c r="F832">
        <v>100</v>
      </c>
      <c r="G832">
        <v>100</v>
      </c>
      <c r="H832">
        <v>200</v>
      </c>
      <c r="I832">
        <v>100</v>
      </c>
      <c r="J832">
        <v>200</v>
      </c>
      <c r="K832">
        <v>100</v>
      </c>
      <c r="L832">
        <v>200</v>
      </c>
      <c r="M832">
        <v>200</v>
      </c>
      <c r="N832">
        <v>100</v>
      </c>
    </row>
    <row r="833" spans="2:14" x14ac:dyDescent="0.25">
      <c r="B833" t="s">
        <v>863</v>
      </c>
      <c r="C833">
        <v>200</v>
      </c>
      <c r="D833">
        <v>200</v>
      </c>
      <c r="E833">
        <v>100</v>
      </c>
      <c r="F833">
        <v>100</v>
      </c>
      <c r="G833">
        <v>100</v>
      </c>
      <c r="H833">
        <v>100</v>
      </c>
      <c r="I833">
        <v>100</v>
      </c>
      <c r="J833">
        <v>200</v>
      </c>
      <c r="K833">
        <v>100</v>
      </c>
      <c r="L833">
        <v>100</v>
      </c>
      <c r="M833">
        <v>200</v>
      </c>
      <c r="N833">
        <v>100</v>
      </c>
    </row>
    <row r="834" spans="2:14" x14ac:dyDescent="0.25">
      <c r="B834" t="s">
        <v>864</v>
      </c>
      <c r="C834">
        <v>200</v>
      </c>
      <c r="D834">
        <v>200</v>
      </c>
      <c r="E834">
        <v>100</v>
      </c>
      <c r="F834">
        <v>100</v>
      </c>
      <c r="G834">
        <v>100</v>
      </c>
      <c r="H834">
        <v>100</v>
      </c>
      <c r="I834">
        <v>100</v>
      </c>
      <c r="J834">
        <v>200</v>
      </c>
      <c r="K834">
        <v>100</v>
      </c>
      <c r="L834">
        <v>100</v>
      </c>
      <c r="M834">
        <v>100</v>
      </c>
      <c r="N834">
        <v>100</v>
      </c>
    </row>
    <row r="835" spans="2:14" x14ac:dyDescent="0.25">
      <c r="B835" t="s">
        <v>865</v>
      </c>
      <c r="C835">
        <v>200</v>
      </c>
      <c r="D835">
        <v>200</v>
      </c>
      <c r="E835">
        <v>100</v>
      </c>
      <c r="F835">
        <v>100</v>
      </c>
      <c r="G835">
        <v>100</v>
      </c>
      <c r="H835">
        <v>100</v>
      </c>
      <c r="I835">
        <v>100</v>
      </c>
      <c r="J835">
        <v>200</v>
      </c>
      <c r="K835">
        <v>100</v>
      </c>
      <c r="L835">
        <v>100</v>
      </c>
      <c r="M835">
        <v>100</v>
      </c>
      <c r="N835">
        <v>100</v>
      </c>
    </row>
    <row r="836" spans="2:14" x14ac:dyDescent="0.25">
      <c r="B836" t="s">
        <v>866</v>
      </c>
      <c r="C836">
        <v>200</v>
      </c>
      <c r="D836">
        <v>200</v>
      </c>
      <c r="E836">
        <v>100</v>
      </c>
      <c r="F836">
        <v>100</v>
      </c>
      <c r="G836">
        <v>300</v>
      </c>
      <c r="H836">
        <v>100</v>
      </c>
      <c r="I836">
        <v>100</v>
      </c>
      <c r="J836">
        <v>200</v>
      </c>
      <c r="K836">
        <v>100</v>
      </c>
      <c r="L836">
        <v>100</v>
      </c>
      <c r="M836">
        <v>100</v>
      </c>
      <c r="N836">
        <v>100</v>
      </c>
    </row>
    <row r="837" spans="2:14" x14ac:dyDescent="0.25">
      <c r="B837" t="s">
        <v>867</v>
      </c>
      <c r="C837">
        <v>200</v>
      </c>
      <c r="D837">
        <v>200</v>
      </c>
      <c r="E837">
        <v>100</v>
      </c>
      <c r="F837">
        <v>100</v>
      </c>
      <c r="G837">
        <v>100</v>
      </c>
      <c r="H837">
        <v>100</v>
      </c>
      <c r="I837">
        <v>100</v>
      </c>
      <c r="J837">
        <v>200</v>
      </c>
      <c r="K837">
        <v>100</v>
      </c>
      <c r="L837">
        <v>200</v>
      </c>
      <c r="M837">
        <v>200</v>
      </c>
      <c r="N837">
        <v>100</v>
      </c>
    </row>
    <row r="838" spans="2:14" x14ac:dyDescent="0.25">
      <c r="B838" t="s">
        <v>868</v>
      </c>
      <c r="C838">
        <v>200</v>
      </c>
      <c r="D838">
        <v>200</v>
      </c>
      <c r="E838">
        <v>100</v>
      </c>
      <c r="F838">
        <v>100</v>
      </c>
      <c r="G838">
        <v>100</v>
      </c>
      <c r="H838">
        <v>100</v>
      </c>
      <c r="I838">
        <v>100</v>
      </c>
      <c r="J838">
        <v>200</v>
      </c>
      <c r="K838">
        <v>100</v>
      </c>
      <c r="L838">
        <v>200</v>
      </c>
      <c r="M838">
        <v>200</v>
      </c>
      <c r="N838">
        <v>100</v>
      </c>
    </row>
    <row r="839" spans="2:14" x14ac:dyDescent="0.25">
      <c r="B839" t="s">
        <v>869</v>
      </c>
      <c r="C839">
        <v>200</v>
      </c>
      <c r="D839">
        <v>200</v>
      </c>
      <c r="E839">
        <v>100</v>
      </c>
      <c r="F839">
        <v>100</v>
      </c>
      <c r="G839">
        <v>100</v>
      </c>
      <c r="H839">
        <v>100</v>
      </c>
      <c r="I839">
        <v>100</v>
      </c>
      <c r="J839">
        <v>200</v>
      </c>
      <c r="K839">
        <v>100</v>
      </c>
      <c r="L839">
        <v>200</v>
      </c>
      <c r="M839">
        <v>200</v>
      </c>
      <c r="N839">
        <v>100</v>
      </c>
    </row>
    <row r="840" spans="2:14" x14ac:dyDescent="0.25">
      <c r="B840" t="s">
        <v>870</v>
      </c>
      <c r="C840">
        <v>200</v>
      </c>
      <c r="D840">
        <v>200</v>
      </c>
      <c r="E840">
        <v>100</v>
      </c>
      <c r="F840">
        <v>100</v>
      </c>
      <c r="G840">
        <v>100</v>
      </c>
      <c r="H840">
        <v>100</v>
      </c>
      <c r="I840">
        <v>100</v>
      </c>
      <c r="J840">
        <v>200</v>
      </c>
      <c r="K840">
        <v>200</v>
      </c>
      <c r="L840">
        <v>100</v>
      </c>
      <c r="M840">
        <v>100</v>
      </c>
      <c r="N840">
        <v>200</v>
      </c>
    </row>
    <row r="841" spans="2:14" x14ac:dyDescent="0.25">
      <c r="B841" t="s">
        <v>871</v>
      </c>
      <c r="C841">
        <v>200</v>
      </c>
      <c r="D841">
        <v>200</v>
      </c>
      <c r="E841">
        <v>100</v>
      </c>
      <c r="F841">
        <v>100</v>
      </c>
      <c r="G841">
        <v>100</v>
      </c>
      <c r="H841">
        <v>100</v>
      </c>
      <c r="I841">
        <v>100</v>
      </c>
      <c r="J841">
        <v>200</v>
      </c>
      <c r="K841">
        <v>200</v>
      </c>
      <c r="L841">
        <v>100</v>
      </c>
      <c r="M841">
        <v>100</v>
      </c>
      <c r="N841">
        <v>200</v>
      </c>
    </row>
    <row r="842" spans="2:14" x14ac:dyDescent="0.25">
      <c r="B842" t="s">
        <v>872</v>
      </c>
      <c r="C842">
        <v>200</v>
      </c>
      <c r="D842">
        <v>200</v>
      </c>
      <c r="E842">
        <v>200</v>
      </c>
      <c r="F842">
        <v>100</v>
      </c>
      <c r="G842">
        <v>100</v>
      </c>
      <c r="H842">
        <v>100</v>
      </c>
      <c r="I842">
        <v>100</v>
      </c>
      <c r="J842">
        <v>200</v>
      </c>
      <c r="K842">
        <v>100</v>
      </c>
      <c r="L842">
        <v>100</v>
      </c>
      <c r="M842">
        <v>200</v>
      </c>
      <c r="N842">
        <v>100</v>
      </c>
    </row>
    <row r="843" spans="2:14" x14ac:dyDescent="0.25">
      <c r="B843" t="s">
        <v>873</v>
      </c>
      <c r="C843">
        <v>200</v>
      </c>
      <c r="D843">
        <v>200</v>
      </c>
      <c r="E843">
        <v>200</v>
      </c>
      <c r="F843">
        <v>100</v>
      </c>
      <c r="G843">
        <v>100</v>
      </c>
      <c r="H843">
        <v>100</v>
      </c>
      <c r="I843">
        <v>100</v>
      </c>
      <c r="J843">
        <v>200</v>
      </c>
      <c r="K843">
        <v>200</v>
      </c>
      <c r="L843">
        <v>100</v>
      </c>
      <c r="M843">
        <v>200</v>
      </c>
      <c r="N843">
        <v>100</v>
      </c>
    </row>
    <row r="844" spans="2:14" x14ac:dyDescent="0.25">
      <c r="B844" t="s">
        <v>874</v>
      </c>
      <c r="C844">
        <v>200</v>
      </c>
      <c r="D844">
        <v>200</v>
      </c>
      <c r="E844">
        <v>100</v>
      </c>
      <c r="F844">
        <v>100</v>
      </c>
      <c r="G844">
        <v>100</v>
      </c>
      <c r="H844">
        <v>200</v>
      </c>
      <c r="I844">
        <v>100</v>
      </c>
      <c r="J844">
        <v>200</v>
      </c>
      <c r="K844">
        <v>200</v>
      </c>
      <c r="L844">
        <v>100</v>
      </c>
      <c r="M844">
        <v>200</v>
      </c>
      <c r="N844">
        <v>100</v>
      </c>
    </row>
    <row r="845" spans="2:14" x14ac:dyDescent="0.25">
      <c r="B845" t="s">
        <v>875</v>
      </c>
      <c r="C845">
        <v>200</v>
      </c>
      <c r="D845">
        <v>200</v>
      </c>
      <c r="E845">
        <v>100</v>
      </c>
      <c r="F845">
        <v>100</v>
      </c>
      <c r="G845">
        <v>100</v>
      </c>
      <c r="H845">
        <v>200</v>
      </c>
      <c r="I845">
        <v>100</v>
      </c>
      <c r="J845">
        <v>200</v>
      </c>
      <c r="K845">
        <v>100</v>
      </c>
      <c r="L845">
        <v>100</v>
      </c>
      <c r="M845">
        <v>200</v>
      </c>
      <c r="N845">
        <v>100</v>
      </c>
    </row>
    <row r="846" spans="2:14" x14ac:dyDescent="0.25">
      <c r="B846" t="s">
        <v>876</v>
      </c>
      <c r="C846">
        <v>200</v>
      </c>
      <c r="D846">
        <v>200</v>
      </c>
      <c r="E846">
        <v>100</v>
      </c>
      <c r="F846">
        <v>100</v>
      </c>
      <c r="G846">
        <v>100</v>
      </c>
      <c r="H846">
        <v>100</v>
      </c>
      <c r="I846">
        <v>100</v>
      </c>
      <c r="J846">
        <v>200</v>
      </c>
      <c r="K846">
        <v>100</v>
      </c>
      <c r="L846">
        <v>100</v>
      </c>
      <c r="M846">
        <v>200</v>
      </c>
      <c r="N846">
        <v>100</v>
      </c>
    </row>
    <row r="847" spans="2:14" x14ac:dyDescent="0.25">
      <c r="B847" t="s">
        <v>877</v>
      </c>
      <c r="C847">
        <v>200</v>
      </c>
      <c r="D847">
        <v>200</v>
      </c>
      <c r="E847">
        <v>100</v>
      </c>
      <c r="F847">
        <v>100</v>
      </c>
      <c r="G847">
        <v>100</v>
      </c>
      <c r="H847">
        <v>200</v>
      </c>
      <c r="I847">
        <v>100</v>
      </c>
      <c r="J847">
        <v>200</v>
      </c>
      <c r="K847">
        <v>100</v>
      </c>
      <c r="L847">
        <v>100</v>
      </c>
      <c r="M847">
        <v>200</v>
      </c>
      <c r="N847">
        <v>100</v>
      </c>
    </row>
    <row r="848" spans="2:14" x14ac:dyDescent="0.25">
      <c r="B848" t="s">
        <v>878</v>
      </c>
      <c r="C848">
        <v>200</v>
      </c>
      <c r="D848">
        <v>200</v>
      </c>
      <c r="E848">
        <v>100</v>
      </c>
      <c r="F848">
        <v>100</v>
      </c>
      <c r="G848">
        <v>300</v>
      </c>
      <c r="H848">
        <v>100</v>
      </c>
      <c r="I848">
        <v>100</v>
      </c>
      <c r="J848">
        <v>200</v>
      </c>
      <c r="K848">
        <v>100</v>
      </c>
      <c r="L848">
        <v>100</v>
      </c>
      <c r="M848">
        <v>200</v>
      </c>
      <c r="N848">
        <v>100</v>
      </c>
    </row>
    <row r="849" spans="2:14" x14ac:dyDescent="0.25">
      <c r="B849" t="s">
        <v>879</v>
      </c>
      <c r="C849">
        <v>200</v>
      </c>
      <c r="D849">
        <v>200</v>
      </c>
      <c r="E849">
        <v>100</v>
      </c>
      <c r="F849">
        <v>100</v>
      </c>
      <c r="G849">
        <v>100</v>
      </c>
      <c r="H849">
        <v>100</v>
      </c>
      <c r="I849">
        <v>100</v>
      </c>
      <c r="J849">
        <v>200</v>
      </c>
      <c r="K849">
        <v>200</v>
      </c>
      <c r="L849">
        <v>100</v>
      </c>
      <c r="M849">
        <v>200</v>
      </c>
      <c r="N849">
        <v>100</v>
      </c>
    </row>
    <row r="850" spans="2:14" x14ac:dyDescent="0.25">
      <c r="B850" t="s">
        <v>880</v>
      </c>
      <c r="C850">
        <v>200</v>
      </c>
      <c r="D850">
        <v>200</v>
      </c>
      <c r="E850">
        <v>100</v>
      </c>
      <c r="F850">
        <v>100</v>
      </c>
      <c r="G850">
        <v>100</v>
      </c>
      <c r="H850">
        <v>100</v>
      </c>
      <c r="I850">
        <v>100</v>
      </c>
      <c r="J850">
        <v>200</v>
      </c>
      <c r="K850">
        <v>100</v>
      </c>
      <c r="L850">
        <v>200</v>
      </c>
      <c r="M850">
        <v>200</v>
      </c>
      <c r="N850">
        <v>100</v>
      </c>
    </row>
    <row r="851" spans="2:14" x14ac:dyDescent="0.25">
      <c r="B851" t="s">
        <v>881</v>
      </c>
      <c r="C851">
        <v>200</v>
      </c>
      <c r="D851">
        <v>200</v>
      </c>
      <c r="E851">
        <v>200</v>
      </c>
      <c r="F851">
        <v>100</v>
      </c>
      <c r="G851">
        <v>100</v>
      </c>
      <c r="H851">
        <v>100</v>
      </c>
      <c r="I851">
        <v>100</v>
      </c>
      <c r="J851">
        <v>200</v>
      </c>
      <c r="K851">
        <v>200</v>
      </c>
      <c r="L851">
        <v>100</v>
      </c>
      <c r="M851">
        <v>200</v>
      </c>
      <c r="N851">
        <v>100</v>
      </c>
    </row>
    <row r="852" spans="2:14" x14ac:dyDescent="0.25">
      <c r="B852" t="s">
        <v>882</v>
      </c>
      <c r="C852">
        <v>200</v>
      </c>
      <c r="D852">
        <v>200</v>
      </c>
      <c r="E852">
        <v>200</v>
      </c>
      <c r="F852">
        <v>100</v>
      </c>
      <c r="G852">
        <v>100</v>
      </c>
      <c r="H852">
        <v>100</v>
      </c>
      <c r="I852">
        <v>100</v>
      </c>
      <c r="J852">
        <v>200</v>
      </c>
      <c r="K852">
        <v>200</v>
      </c>
      <c r="L852">
        <v>100</v>
      </c>
      <c r="M852">
        <v>200</v>
      </c>
      <c r="N852">
        <v>100</v>
      </c>
    </row>
    <row r="853" spans="2:14" x14ac:dyDescent="0.25">
      <c r="B853" t="s">
        <v>883</v>
      </c>
      <c r="C853">
        <v>200</v>
      </c>
      <c r="D853">
        <v>200</v>
      </c>
      <c r="E853">
        <v>200</v>
      </c>
      <c r="F853">
        <v>100</v>
      </c>
      <c r="G853">
        <v>100</v>
      </c>
      <c r="H853">
        <v>100</v>
      </c>
      <c r="I853">
        <v>100</v>
      </c>
      <c r="J853">
        <v>200</v>
      </c>
      <c r="K853">
        <v>200</v>
      </c>
      <c r="L853">
        <v>100</v>
      </c>
      <c r="M853">
        <v>200</v>
      </c>
      <c r="N853">
        <v>100</v>
      </c>
    </row>
    <row r="854" spans="2:14" x14ac:dyDescent="0.25">
      <c r="B854" t="s">
        <v>884</v>
      </c>
      <c r="C854">
        <v>200</v>
      </c>
      <c r="D854">
        <v>200</v>
      </c>
      <c r="E854">
        <v>200</v>
      </c>
      <c r="F854">
        <v>100</v>
      </c>
      <c r="G854">
        <v>100</v>
      </c>
      <c r="H854">
        <v>100</v>
      </c>
      <c r="I854">
        <v>100</v>
      </c>
      <c r="J854">
        <v>200</v>
      </c>
      <c r="K854">
        <v>100</v>
      </c>
      <c r="L854">
        <v>100</v>
      </c>
      <c r="M854">
        <v>200</v>
      </c>
      <c r="N854">
        <v>100</v>
      </c>
    </row>
    <row r="855" spans="2:14" x14ac:dyDescent="0.25">
      <c r="B855" t="s">
        <v>885</v>
      </c>
      <c r="C855">
        <v>200</v>
      </c>
      <c r="D855">
        <v>200</v>
      </c>
      <c r="E855">
        <v>200</v>
      </c>
      <c r="F855">
        <v>100</v>
      </c>
      <c r="G855">
        <v>100</v>
      </c>
      <c r="H855">
        <v>100</v>
      </c>
      <c r="I855">
        <v>100</v>
      </c>
      <c r="J855">
        <v>200</v>
      </c>
      <c r="K855">
        <v>200</v>
      </c>
      <c r="L855">
        <v>100</v>
      </c>
      <c r="M855">
        <v>200</v>
      </c>
      <c r="N855">
        <v>100</v>
      </c>
    </row>
    <row r="856" spans="2:14" x14ac:dyDescent="0.25">
      <c r="B856" t="s">
        <v>886</v>
      </c>
      <c r="C856">
        <v>200</v>
      </c>
      <c r="D856">
        <v>200</v>
      </c>
      <c r="E856">
        <v>100</v>
      </c>
      <c r="F856">
        <v>100</v>
      </c>
      <c r="G856">
        <v>100</v>
      </c>
      <c r="H856">
        <v>100</v>
      </c>
      <c r="I856">
        <v>100</v>
      </c>
      <c r="J856">
        <v>200</v>
      </c>
      <c r="K856">
        <v>100</v>
      </c>
      <c r="L856">
        <v>100</v>
      </c>
      <c r="M856">
        <v>100</v>
      </c>
      <c r="N856">
        <v>100</v>
      </c>
    </row>
    <row r="857" spans="2:14" x14ac:dyDescent="0.25">
      <c r="B857" t="s">
        <v>887</v>
      </c>
      <c r="C857">
        <v>200</v>
      </c>
      <c r="D857">
        <v>200</v>
      </c>
      <c r="E857">
        <v>100</v>
      </c>
      <c r="F857">
        <v>100</v>
      </c>
      <c r="G857">
        <v>100</v>
      </c>
      <c r="H857">
        <v>100</v>
      </c>
      <c r="I857">
        <v>100</v>
      </c>
      <c r="J857">
        <v>200</v>
      </c>
      <c r="K857">
        <v>100</v>
      </c>
      <c r="L857">
        <v>100</v>
      </c>
      <c r="M857">
        <v>100</v>
      </c>
      <c r="N857">
        <v>100</v>
      </c>
    </row>
    <row r="858" spans="2:14" x14ac:dyDescent="0.25">
      <c r="B858" t="s">
        <v>888</v>
      </c>
      <c r="C858">
        <v>200</v>
      </c>
      <c r="D858">
        <v>200</v>
      </c>
      <c r="E858">
        <v>100</v>
      </c>
      <c r="F858">
        <v>100</v>
      </c>
      <c r="G858">
        <v>100</v>
      </c>
      <c r="H858">
        <v>100</v>
      </c>
      <c r="I858">
        <v>100</v>
      </c>
      <c r="J858">
        <v>200</v>
      </c>
      <c r="K858">
        <v>100</v>
      </c>
      <c r="L858">
        <v>100</v>
      </c>
      <c r="M858">
        <v>100</v>
      </c>
      <c r="N858">
        <v>100</v>
      </c>
    </row>
    <row r="859" spans="2:14" x14ac:dyDescent="0.25">
      <c r="B859" t="s">
        <v>889</v>
      </c>
      <c r="C859">
        <v>200</v>
      </c>
      <c r="D859">
        <v>200</v>
      </c>
      <c r="E859">
        <v>100</v>
      </c>
      <c r="F859">
        <v>100</v>
      </c>
      <c r="G859">
        <v>100</v>
      </c>
      <c r="H859">
        <v>200</v>
      </c>
      <c r="I859">
        <v>100</v>
      </c>
      <c r="J859">
        <v>200</v>
      </c>
      <c r="K859">
        <v>100</v>
      </c>
      <c r="L859">
        <v>100</v>
      </c>
      <c r="M859">
        <v>100</v>
      </c>
      <c r="N859">
        <v>100</v>
      </c>
    </row>
    <row r="860" spans="2:14" x14ac:dyDescent="0.25">
      <c r="B860" t="s">
        <v>890</v>
      </c>
      <c r="C860">
        <v>200</v>
      </c>
      <c r="D860">
        <v>200</v>
      </c>
      <c r="E860">
        <v>100</v>
      </c>
      <c r="F860">
        <v>100</v>
      </c>
      <c r="G860">
        <v>300</v>
      </c>
      <c r="H860">
        <v>100</v>
      </c>
      <c r="I860">
        <v>100</v>
      </c>
      <c r="J860">
        <v>200</v>
      </c>
      <c r="K860">
        <v>100</v>
      </c>
      <c r="L860">
        <v>100</v>
      </c>
      <c r="M860">
        <v>100</v>
      </c>
      <c r="N860">
        <v>200</v>
      </c>
    </row>
    <row r="861" spans="2:14" x14ac:dyDescent="0.25">
      <c r="B861" t="s">
        <v>891</v>
      </c>
      <c r="C861">
        <v>200</v>
      </c>
      <c r="D861">
        <v>200</v>
      </c>
      <c r="E861">
        <v>100</v>
      </c>
      <c r="F861">
        <v>100</v>
      </c>
      <c r="G861">
        <v>100</v>
      </c>
      <c r="H861">
        <v>100</v>
      </c>
      <c r="I861">
        <v>100</v>
      </c>
      <c r="J861">
        <v>200</v>
      </c>
      <c r="K861">
        <v>100</v>
      </c>
      <c r="L861">
        <v>100</v>
      </c>
      <c r="M861">
        <v>200</v>
      </c>
      <c r="N861">
        <v>200</v>
      </c>
    </row>
    <row r="862" spans="2:14" x14ac:dyDescent="0.25">
      <c r="B862" t="s">
        <v>892</v>
      </c>
      <c r="C862">
        <v>200</v>
      </c>
      <c r="D862">
        <v>200</v>
      </c>
      <c r="E862">
        <v>100</v>
      </c>
      <c r="F862">
        <v>100</v>
      </c>
      <c r="G862">
        <v>100</v>
      </c>
      <c r="H862">
        <v>100</v>
      </c>
      <c r="I862">
        <v>100</v>
      </c>
      <c r="J862">
        <v>200</v>
      </c>
      <c r="K862">
        <v>200</v>
      </c>
      <c r="L862">
        <v>100</v>
      </c>
      <c r="M862">
        <v>100</v>
      </c>
      <c r="N862">
        <v>200</v>
      </c>
    </row>
    <row r="863" spans="2:14" x14ac:dyDescent="0.25">
      <c r="B863" t="s">
        <v>893</v>
      </c>
      <c r="C863">
        <v>200</v>
      </c>
      <c r="D863">
        <v>200</v>
      </c>
      <c r="E863">
        <v>200</v>
      </c>
      <c r="F863">
        <v>100</v>
      </c>
      <c r="G863">
        <v>100</v>
      </c>
      <c r="H863">
        <v>100</v>
      </c>
      <c r="I863">
        <v>100</v>
      </c>
      <c r="J863">
        <v>200</v>
      </c>
      <c r="K863">
        <v>200</v>
      </c>
      <c r="L863">
        <v>100</v>
      </c>
      <c r="M863">
        <v>100</v>
      </c>
      <c r="N863">
        <v>200</v>
      </c>
    </row>
    <row r="864" spans="2:14" x14ac:dyDescent="0.25">
      <c r="B864" t="s">
        <v>894</v>
      </c>
      <c r="C864">
        <v>200</v>
      </c>
      <c r="D864">
        <v>200</v>
      </c>
      <c r="E864">
        <v>200</v>
      </c>
      <c r="F864">
        <v>100</v>
      </c>
      <c r="G864">
        <v>100</v>
      </c>
      <c r="H864">
        <v>100</v>
      </c>
      <c r="I864">
        <v>100</v>
      </c>
      <c r="J864">
        <v>200</v>
      </c>
      <c r="K864">
        <v>200</v>
      </c>
      <c r="L864">
        <v>100</v>
      </c>
      <c r="M864">
        <v>100</v>
      </c>
      <c r="N864">
        <v>100</v>
      </c>
    </row>
    <row r="865" spans="2:14" x14ac:dyDescent="0.25">
      <c r="B865" t="s">
        <v>895</v>
      </c>
      <c r="C865">
        <v>200</v>
      </c>
      <c r="D865">
        <v>200</v>
      </c>
      <c r="E865">
        <v>200</v>
      </c>
      <c r="F865">
        <v>100</v>
      </c>
      <c r="G865">
        <v>100</v>
      </c>
      <c r="H865">
        <v>100</v>
      </c>
      <c r="I865">
        <v>100</v>
      </c>
      <c r="J865">
        <v>200</v>
      </c>
      <c r="K865">
        <v>200</v>
      </c>
      <c r="L865">
        <v>100</v>
      </c>
      <c r="M865">
        <v>100</v>
      </c>
      <c r="N865">
        <v>100</v>
      </c>
    </row>
    <row r="866" spans="2:14" x14ac:dyDescent="0.25">
      <c r="B866" t="s">
        <v>896</v>
      </c>
      <c r="C866">
        <v>200</v>
      </c>
      <c r="D866">
        <v>200</v>
      </c>
      <c r="E866">
        <v>100</v>
      </c>
      <c r="F866">
        <v>100</v>
      </c>
      <c r="G866">
        <v>100</v>
      </c>
      <c r="H866">
        <v>100</v>
      </c>
      <c r="I866">
        <v>100</v>
      </c>
      <c r="J866">
        <v>200</v>
      </c>
      <c r="K866">
        <v>100</v>
      </c>
      <c r="L866">
        <v>100</v>
      </c>
      <c r="M866">
        <v>100</v>
      </c>
      <c r="N866">
        <v>100</v>
      </c>
    </row>
    <row r="867" spans="2:14" x14ac:dyDescent="0.25">
      <c r="B867" t="s">
        <v>897</v>
      </c>
      <c r="C867">
        <v>200</v>
      </c>
      <c r="D867">
        <v>200</v>
      </c>
      <c r="E867">
        <v>100</v>
      </c>
      <c r="F867">
        <v>100</v>
      </c>
      <c r="G867">
        <v>100</v>
      </c>
      <c r="H867">
        <v>100</v>
      </c>
      <c r="I867">
        <v>100</v>
      </c>
      <c r="J867">
        <v>200</v>
      </c>
      <c r="K867">
        <v>200</v>
      </c>
      <c r="L867">
        <v>100</v>
      </c>
      <c r="M867">
        <v>100</v>
      </c>
      <c r="N867">
        <v>100</v>
      </c>
    </row>
    <row r="868" spans="2:14" x14ac:dyDescent="0.25">
      <c r="B868" t="s">
        <v>898</v>
      </c>
      <c r="C868">
        <v>200</v>
      </c>
      <c r="D868">
        <v>200</v>
      </c>
      <c r="E868">
        <v>100</v>
      </c>
      <c r="F868">
        <v>100</v>
      </c>
      <c r="G868">
        <v>100</v>
      </c>
      <c r="H868">
        <v>100</v>
      </c>
      <c r="I868">
        <v>100</v>
      </c>
      <c r="J868">
        <v>200</v>
      </c>
      <c r="K868">
        <v>100</v>
      </c>
      <c r="L868">
        <v>100</v>
      </c>
      <c r="M868">
        <v>100</v>
      </c>
      <c r="N868">
        <v>100</v>
      </c>
    </row>
    <row r="869" spans="2:14" x14ac:dyDescent="0.25">
      <c r="B869" t="s">
        <v>899</v>
      </c>
      <c r="C869">
        <v>200</v>
      </c>
      <c r="D869">
        <v>200</v>
      </c>
      <c r="E869">
        <v>100</v>
      </c>
      <c r="F869">
        <v>100</v>
      </c>
      <c r="G869">
        <v>100</v>
      </c>
      <c r="H869">
        <v>100</v>
      </c>
      <c r="I869">
        <v>100</v>
      </c>
      <c r="J869">
        <v>200</v>
      </c>
      <c r="K869">
        <v>100</v>
      </c>
      <c r="L869">
        <v>100</v>
      </c>
      <c r="M869">
        <v>100</v>
      </c>
      <c r="N869">
        <v>100</v>
      </c>
    </row>
    <row r="870" spans="2:14" x14ac:dyDescent="0.25">
      <c r="B870" t="s">
        <v>900</v>
      </c>
      <c r="C870">
        <v>200</v>
      </c>
      <c r="D870">
        <v>200</v>
      </c>
      <c r="E870">
        <v>100</v>
      </c>
      <c r="F870">
        <v>100</v>
      </c>
      <c r="G870">
        <v>100</v>
      </c>
      <c r="H870">
        <v>100</v>
      </c>
      <c r="I870">
        <v>100</v>
      </c>
      <c r="J870">
        <v>200</v>
      </c>
      <c r="K870">
        <v>100</v>
      </c>
      <c r="L870">
        <v>100</v>
      </c>
      <c r="M870">
        <v>100</v>
      </c>
      <c r="N870">
        <v>100</v>
      </c>
    </row>
    <row r="871" spans="2:14" x14ac:dyDescent="0.25">
      <c r="B871" t="s">
        <v>901</v>
      </c>
      <c r="C871">
        <v>200</v>
      </c>
      <c r="D871">
        <v>200</v>
      </c>
      <c r="E871">
        <v>100</v>
      </c>
      <c r="F871">
        <v>100</v>
      </c>
      <c r="G871">
        <v>100</v>
      </c>
      <c r="H871">
        <v>100</v>
      </c>
      <c r="I871">
        <v>100</v>
      </c>
      <c r="J871">
        <v>200</v>
      </c>
      <c r="K871">
        <v>100</v>
      </c>
      <c r="L871">
        <v>100</v>
      </c>
      <c r="M871">
        <v>100</v>
      </c>
      <c r="N871">
        <v>100</v>
      </c>
    </row>
    <row r="872" spans="2:14" x14ac:dyDescent="0.25">
      <c r="B872" t="s">
        <v>902</v>
      </c>
      <c r="C872">
        <v>200</v>
      </c>
      <c r="D872">
        <v>200</v>
      </c>
      <c r="E872">
        <v>100</v>
      </c>
      <c r="F872">
        <v>100</v>
      </c>
      <c r="G872">
        <v>100</v>
      </c>
      <c r="H872">
        <v>100</v>
      </c>
      <c r="I872">
        <v>100</v>
      </c>
      <c r="J872">
        <v>200</v>
      </c>
      <c r="K872">
        <v>100</v>
      </c>
      <c r="L872">
        <v>100</v>
      </c>
      <c r="M872">
        <v>100</v>
      </c>
      <c r="N872">
        <v>100</v>
      </c>
    </row>
    <row r="873" spans="2:14" x14ac:dyDescent="0.25">
      <c r="B873" t="s">
        <v>903</v>
      </c>
      <c r="C873">
        <v>200</v>
      </c>
      <c r="D873">
        <v>200</v>
      </c>
      <c r="E873">
        <v>100</v>
      </c>
      <c r="F873">
        <v>100</v>
      </c>
      <c r="G873">
        <v>100</v>
      </c>
      <c r="H873">
        <v>100</v>
      </c>
      <c r="I873">
        <v>100</v>
      </c>
      <c r="J873">
        <v>200</v>
      </c>
      <c r="K873">
        <v>100</v>
      </c>
      <c r="L873">
        <v>100</v>
      </c>
      <c r="M873">
        <v>200</v>
      </c>
      <c r="N873">
        <v>100</v>
      </c>
    </row>
    <row r="874" spans="2:14" x14ac:dyDescent="0.25">
      <c r="B874" t="s">
        <v>904</v>
      </c>
      <c r="C874">
        <v>200</v>
      </c>
      <c r="D874">
        <v>200</v>
      </c>
      <c r="E874">
        <v>100</v>
      </c>
      <c r="F874">
        <v>100</v>
      </c>
      <c r="G874">
        <v>100</v>
      </c>
      <c r="H874">
        <v>100</v>
      </c>
      <c r="I874">
        <v>100</v>
      </c>
      <c r="J874">
        <v>200</v>
      </c>
      <c r="K874">
        <v>100</v>
      </c>
      <c r="L874">
        <v>100</v>
      </c>
      <c r="M874">
        <v>100</v>
      </c>
      <c r="N874">
        <v>100</v>
      </c>
    </row>
    <row r="875" spans="2:14" x14ac:dyDescent="0.25">
      <c r="B875" t="s">
        <v>905</v>
      </c>
      <c r="C875">
        <v>200</v>
      </c>
      <c r="D875">
        <v>200</v>
      </c>
      <c r="E875">
        <v>300</v>
      </c>
      <c r="F875">
        <v>100</v>
      </c>
      <c r="G875">
        <v>100</v>
      </c>
      <c r="H875">
        <v>100</v>
      </c>
      <c r="I875">
        <v>100</v>
      </c>
      <c r="J875">
        <v>200</v>
      </c>
      <c r="K875">
        <v>100</v>
      </c>
      <c r="L875">
        <v>100</v>
      </c>
      <c r="M875">
        <v>200</v>
      </c>
      <c r="N875">
        <v>100</v>
      </c>
    </row>
    <row r="876" spans="2:14" x14ac:dyDescent="0.25">
      <c r="B876" t="s">
        <v>906</v>
      </c>
      <c r="C876">
        <v>200</v>
      </c>
      <c r="D876">
        <v>200</v>
      </c>
      <c r="E876">
        <v>200</v>
      </c>
      <c r="F876">
        <v>100</v>
      </c>
      <c r="G876">
        <v>100</v>
      </c>
      <c r="H876">
        <v>100</v>
      </c>
      <c r="I876">
        <v>100</v>
      </c>
      <c r="J876">
        <v>200</v>
      </c>
      <c r="K876">
        <v>200</v>
      </c>
      <c r="L876">
        <v>100</v>
      </c>
      <c r="M876">
        <v>200</v>
      </c>
      <c r="N876">
        <v>100</v>
      </c>
    </row>
    <row r="877" spans="2:14" x14ac:dyDescent="0.25">
      <c r="B877" t="s">
        <v>907</v>
      </c>
      <c r="C877">
        <v>200</v>
      </c>
      <c r="D877">
        <v>200</v>
      </c>
      <c r="E877">
        <v>200</v>
      </c>
      <c r="F877">
        <v>100</v>
      </c>
      <c r="G877">
        <v>100</v>
      </c>
      <c r="H877">
        <v>100</v>
      </c>
      <c r="I877">
        <v>100</v>
      </c>
      <c r="J877">
        <v>200</v>
      </c>
      <c r="K877">
        <v>200</v>
      </c>
      <c r="L877">
        <v>100</v>
      </c>
      <c r="M877">
        <v>200</v>
      </c>
      <c r="N877">
        <v>100</v>
      </c>
    </row>
    <row r="878" spans="2:14" x14ac:dyDescent="0.25">
      <c r="B878" t="s">
        <v>908</v>
      </c>
      <c r="C878">
        <v>200</v>
      </c>
      <c r="D878">
        <v>200</v>
      </c>
      <c r="E878">
        <v>200</v>
      </c>
      <c r="F878">
        <v>100</v>
      </c>
      <c r="G878">
        <v>100</v>
      </c>
      <c r="H878">
        <v>100</v>
      </c>
      <c r="I878">
        <v>100</v>
      </c>
      <c r="J878">
        <v>200</v>
      </c>
      <c r="K878">
        <v>200</v>
      </c>
      <c r="L878">
        <v>100</v>
      </c>
      <c r="M878">
        <v>200</v>
      </c>
      <c r="N878">
        <v>100</v>
      </c>
    </row>
    <row r="879" spans="2:14" x14ac:dyDescent="0.25">
      <c r="B879" t="s">
        <v>909</v>
      </c>
      <c r="C879">
        <v>200</v>
      </c>
      <c r="D879">
        <v>200</v>
      </c>
      <c r="E879">
        <v>100</v>
      </c>
      <c r="F879">
        <v>100</v>
      </c>
      <c r="G879">
        <v>100</v>
      </c>
      <c r="H879">
        <v>200</v>
      </c>
      <c r="I879">
        <v>100</v>
      </c>
      <c r="J879">
        <v>200</v>
      </c>
      <c r="K879">
        <v>200</v>
      </c>
      <c r="L879">
        <v>100</v>
      </c>
      <c r="M879">
        <v>200</v>
      </c>
      <c r="N879">
        <v>100</v>
      </c>
    </row>
    <row r="880" spans="2:14" x14ac:dyDescent="0.25">
      <c r="B880" t="s">
        <v>910</v>
      </c>
      <c r="C880">
        <v>200</v>
      </c>
      <c r="D880">
        <v>200</v>
      </c>
      <c r="E880">
        <v>100</v>
      </c>
      <c r="F880">
        <v>100</v>
      </c>
      <c r="G880">
        <v>100</v>
      </c>
      <c r="H880">
        <v>200</v>
      </c>
      <c r="I880">
        <v>100</v>
      </c>
      <c r="J880">
        <v>200</v>
      </c>
      <c r="K880">
        <v>200</v>
      </c>
      <c r="L880">
        <v>100</v>
      </c>
      <c r="M880">
        <v>200</v>
      </c>
      <c r="N880">
        <v>100</v>
      </c>
    </row>
    <row r="881" spans="2:14" x14ac:dyDescent="0.25">
      <c r="B881" t="s">
        <v>911</v>
      </c>
      <c r="C881">
        <v>200</v>
      </c>
      <c r="D881">
        <v>200</v>
      </c>
      <c r="E881">
        <v>100</v>
      </c>
      <c r="F881">
        <v>100</v>
      </c>
      <c r="G881">
        <v>100</v>
      </c>
      <c r="H881">
        <v>100</v>
      </c>
      <c r="I881">
        <v>100</v>
      </c>
      <c r="J881">
        <v>200</v>
      </c>
      <c r="K881">
        <v>100</v>
      </c>
      <c r="L881">
        <v>100</v>
      </c>
      <c r="M881">
        <v>200</v>
      </c>
      <c r="N881">
        <v>100</v>
      </c>
    </row>
    <row r="882" spans="2:14" x14ac:dyDescent="0.25">
      <c r="B882" t="s">
        <v>912</v>
      </c>
      <c r="C882">
        <v>200</v>
      </c>
      <c r="D882">
        <v>200</v>
      </c>
      <c r="E882">
        <v>100</v>
      </c>
      <c r="F882">
        <v>100</v>
      </c>
      <c r="G882">
        <v>100</v>
      </c>
      <c r="H882">
        <v>100</v>
      </c>
      <c r="I882">
        <v>100</v>
      </c>
      <c r="J882">
        <v>200</v>
      </c>
      <c r="K882">
        <v>100</v>
      </c>
      <c r="L882">
        <v>100</v>
      </c>
      <c r="M882">
        <v>200</v>
      </c>
      <c r="N882">
        <v>100</v>
      </c>
    </row>
    <row r="883" spans="2:14" x14ac:dyDescent="0.25">
      <c r="B883" t="s">
        <v>913</v>
      </c>
      <c r="C883">
        <v>200</v>
      </c>
      <c r="D883">
        <v>200</v>
      </c>
      <c r="E883">
        <v>100</v>
      </c>
      <c r="F883">
        <v>100</v>
      </c>
      <c r="G883">
        <v>100</v>
      </c>
      <c r="H883">
        <v>100</v>
      </c>
      <c r="I883">
        <v>100</v>
      </c>
      <c r="J883">
        <v>200</v>
      </c>
      <c r="K883">
        <v>100</v>
      </c>
      <c r="L883">
        <v>100</v>
      </c>
      <c r="M883">
        <v>200</v>
      </c>
      <c r="N883">
        <v>100</v>
      </c>
    </row>
    <row r="884" spans="2:14" x14ac:dyDescent="0.25">
      <c r="B884" t="s">
        <v>914</v>
      </c>
      <c r="C884">
        <v>200</v>
      </c>
      <c r="D884">
        <v>200</v>
      </c>
      <c r="E884">
        <v>100</v>
      </c>
      <c r="F884">
        <v>100</v>
      </c>
      <c r="G884">
        <v>200</v>
      </c>
      <c r="H884">
        <v>100</v>
      </c>
      <c r="I884">
        <v>100</v>
      </c>
      <c r="J884">
        <v>200</v>
      </c>
      <c r="K884">
        <v>100</v>
      </c>
      <c r="L884">
        <v>100</v>
      </c>
      <c r="M884">
        <v>200</v>
      </c>
      <c r="N884">
        <v>100</v>
      </c>
    </row>
    <row r="885" spans="2:14" x14ac:dyDescent="0.25">
      <c r="B885" t="s">
        <v>915</v>
      </c>
      <c r="C885">
        <v>200</v>
      </c>
      <c r="D885">
        <v>200</v>
      </c>
      <c r="E885">
        <v>100</v>
      </c>
      <c r="F885">
        <v>100</v>
      </c>
      <c r="G885">
        <v>100</v>
      </c>
      <c r="H885">
        <v>100</v>
      </c>
      <c r="I885">
        <v>100</v>
      </c>
      <c r="J885">
        <v>200</v>
      </c>
      <c r="K885">
        <v>100</v>
      </c>
      <c r="L885">
        <v>200</v>
      </c>
      <c r="M885">
        <v>200</v>
      </c>
      <c r="N885">
        <v>100</v>
      </c>
    </row>
    <row r="886" spans="2:14" x14ac:dyDescent="0.25">
      <c r="B886" t="s">
        <v>916</v>
      </c>
      <c r="C886">
        <v>200</v>
      </c>
      <c r="D886">
        <v>200</v>
      </c>
      <c r="E886">
        <v>200</v>
      </c>
      <c r="F886">
        <v>100</v>
      </c>
      <c r="G886">
        <v>100</v>
      </c>
      <c r="H886">
        <v>100</v>
      </c>
      <c r="I886">
        <v>100</v>
      </c>
      <c r="J886">
        <v>200</v>
      </c>
      <c r="K886">
        <v>200</v>
      </c>
      <c r="L886">
        <v>100</v>
      </c>
      <c r="M886">
        <v>200</v>
      </c>
      <c r="N886">
        <v>100</v>
      </c>
    </row>
    <row r="887" spans="2:14" x14ac:dyDescent="0.25">
      <c r="B887" t="s">
        <v>917</v>
      </c>
      <c r="C887">
        <v>200</v>
      </c>
      <c r="D887">
        <v>200</v>
      </c>
      <c r="E887">
        <v>200</v>
      </c>
      <c r="F887">
        <v>100</v>
      </c>
      <c r="G887">
        <v>100</v>
      </c>
      <c r="H887">
        <v>100</v>
      </c>
      <c r="I887">
        <v>100</v>
      </c>
      <c r="J887">
        <v>200</v>
      </c>
      <c r="K887">
        <v>200</v>
      </c>
      <c r="L887">
        <v>100</v>
      </c>
      <c r="M887">
        <v>200</v>
      </c>
      <c r="N887">
        <v>100</v>
      </c>
    </row>
    <row r="888" spans="2:14" x14ac:dyDescent="0.25">
      <c r="B888" t="s">
        <v>918</v>
      </c>
      <c r="C888">
        <v>200</v>
      </c>
      <c r="D888">
        <v>200</v>
      </c>
      <c r="E888">
        <v>100</v>
      </c>
      <c r="F888">
        <v>100</v>
      </c>
      <c r="G888">
        <v>100</v>
      </c>
      <c r="H888">
        <v>100</v>
      </c>
      <c r="I888">
        <v>100</v>
      </c>
      <c r="J888">
        <v>200</v>
      </c>
      <c r="K888">
        <v>200</v>
      </c>
      <c r="L888">
        <v>100</v>
      </c>
      <c r="M888">
        <v>100</v>
      </c>
      <c r="N888">
        <v>100</v>
      </c>
    </row>
    <row r="889" spans="2:14" x14ac:dyDescent="0.25">
      <c r="B889" t="s">
        <v>919</v>
      </c>
      <c r="C889">
        <v>200</v>
      </c>
      <c r="D889">
        <v>200</v>
      </c>
      <c r="E889">
        <v>100</v>
      </c>
      <c r="F889">
        <v>100</v>
      </c>
      <c r="G889">
        <v>100</v>
      </c>
      <c r="H889">
        <v>100</v>
      </c>
      <c r="I889">
        <v>100</v>
      </c>
      <c r="J889">
        <v>200</v>
      </c>
      <c r="K889">
        <v>200</v>
      </c>
      <c r="L889">
        <v>100</v>
      </c>
      <c r="M889">
        <v>100</v>
      </c>
      <c r="N889">
        <v>100</v>
      </c>
    </row>
    <row r="890" spans="2:14" x14ac:dyDescent="0.25">
      <c r="B890" t="s">
        <v>920</v>
      </c>
      <c r="C890">
        <v>200</v>
      </c>
      <c r="D890">
        <v>200</v>
      </c>
      <c r="E890">
        <v>100</v>
      </c>
      <c r="F890">
        <v>100</v>
      </c>
      <c r="G890">
        <v>100</v>
      </c>
      <c r="H890">
        <v>100</v>
      </c>
      <c r="I890">
        <v>100</v>
      </c>
      <c r="J890">
        <v>200</v>
      </c>
      <c r="K890">
        <v>100</v>
      </c>
      <c r="L890">
        <v>100</v>
      </c>
      <c r="M890">
        <v>100</v>
      </c>
      <c r="N890">
        <v>100</v>
      </c>
    </row>
    <row r="891" spans="2:14" x14ac:dyDescent="0.25">
      <c r="B891" t="s">
        <v>921</v>
      </c>
      <c r="C891">
        <v>200</v>
      </c>
      <c r="D891">
        <v>200</v>
      </c>
      <c r="E891">
        <v>100</v>
      </c>
      <c r="F891">
        <v>100</v>
      </c>
      <c r="G891">
        <v>100</v>
      </c>
      <c r="H891">
        <v>100</v>
      </c>
      <c r="I891">
        <v>100</v>
      </c>
      <c r="J891">
        <v>200</v>
      </c>
      <c r="K891">
        <v>100</v>
      </c>
      <c r="L891">
        <v>100</v>
      </c>
      <c r="M891">
        <v>100</v>
      </c>
      <c r="N891">
        <v>100</v>
      </c>
    </row>
    <row r="892" spans="2:14" x14ac:dyDescent="0.25">
      <c r="B892" t="s">
        <v>922</v>
      </c>
      <c r="C892">
        <v>200</v>
      </c>
      <c r="D892">
        <v>200</v>
      </c>
      <c r="E892">
        <v>100</v>
      </c>
      <c r="F892">
        <v>100</v>
      </c>
      <c r="G892">
        <v>100</v>
      </c>
      <c r="H892">
        <v>100</v>
      </c>
      <c r="I892">
        <v>100</v>
      </c>
      <c r="J892">
        <v>200</v>
      </c>
      <c r="K892">
        <v>100</v>
      </c>
      <c r="L892">
        <v>100</v>
      </c>
      <c r="M892">
        <v>100</v>
      </c>
      <c r="N892">
        <v>100</v>
      </c>
    </row>
    <row r="893" spans="2:14" x14ac:dyDescent="0.25">
      <c r="B893" t="s">
        <v>923</v>
      </c>
      <c r="C893">
        <v>200</v>
      </c>
      <c r="D893">
        <v>200</v>
      </c>
      <c r="E893">
        <v>100</v>
      </c>
      <c r="F893">
        <v>100</v>
      </c>
      <c r="G893">
        <v>100</v>
      </c>
      <c r="H893">
        <v>100</v>
      </c>
      <c r="I893">
        <v>100</v>
      </c>
      <c r="J893">
        <v>200</v>
      </c>
      <c r="K893">
        <v>100</v>
      </c>
      <c r="L893">
        <v>100</v>
      </c>
      <c r="M893">
        <v>100</v>
      </c>
      <c r="N893">
        <v>100</v>
      </c>
    </row>
    <row r="894" spans="2:14" x14ac:dyDescent="0.25">
      <c r="B894" t="s">
        <v>924</v>
      </c>
      <c r="C894">
        <v>200</v>
      </c>
      <c r="D894">
        <v>200</v>
      </c>
      <c r="E894">
        <v>100</v>
      </c>
      <c r="F894">
        <v>100</v>
      </c>
      <c r="G894">
        <v>100</v>
      </c>
      <c r="H894">
        <v>100</v>
      </c>
      <c r="I894">
        <v>100</v>
      </c>
      <c r="J894">
        <v>200</v>
      </c>
      <c r="K894">
        <v>100</v>
      </c>
      <c r="L894">
        <v>100</v>
      </c>
      <c r="M894">
        <v>100</v>
      </c>
      <c r="N894">
        <v>100</v>
      </c>
    </row>
    <row r="895" spans="2:14" x14ac:dyDescent="0.25">
      <c r="B895" t="s">
        <v>925</v>
      </c>
      <c r="C895">
        <v>200</v>
      </c>
      <c r="D895">
        <v>200</v>
      </c>
      <c r="E895">
        <v>100</v>
      </c>
      <c r="F895">
        <v>100</v>
      </c>
      <c r="G895">
        <v>100</v>
      </c>
      <c r="H895">
        <v>100</v>
      </c>
      <c r="I895">
        <v>100</v>
      </c>
      <c r="J895">
        <v>200</v>
      </c>
      <c r="K895">
        <v>100</v>
      </c>
      <c r="L895">
        <v>100</v>
      </c>
      <c r="M895">
        <v>100</v>
      </c>
      <c r="N895">
        <v>100</v>
      </c>
    </row>
    <row r="896" spans="2:14" x14ac:dyDescent="0.25">
      <c r="B896" t="s">
        <v>926</v>
      </c>
      <c r="C896">
        <v>200</v>
      </c>
      <c r="D896">
        <v>200</v>
      </c>
      <c r="E896">
        <v>100</v>
      </c>
      <c r="F896">
        <v>100</v>
      </c>
      <c r="G896">
        <v>100</v>
      </c>
      <c r="H896">
        <v>100</v>
      </c>
      <c r="I896">
        <v>100</v>
      </c>
      <c r="J896">
        <v>200</v>
      </c>
      <c r="K896">
        <v>100</v>
      </c>
      <c r="L896">
        <v>100</v>
      </c>
      <c r="M896">
        <v>100</v>
      </c>
      <c r="N896">
        <v>100</v>
      </c>
    </row>
    <row r="897" spans="2:14" x14ac:dyDescent="0.25">
      <c r="B897" t="s">
        <v>927</v>
      </c>
      <c r="C897">
        <v>200</v>
      </c>
      <c r="D897">
        <v>200</v>
      </c>
      <c r="E897">
        <v>100</v>
      </c>
      <c r="F897">
        <v>100</v>
      </c>
      <c r="G897">
        <v>100</v>
      </c>
      <c r="H897">
        <v>100</v>
      </c>
      <c r="I897">
        <v>100</v>
      </c>
      <c r="J897">
        <v>200</v>
      </c>
      <c r="K897">
        <v>100</v>
      </c>
      <c r="L897">
        <v>100</v>
      </c>
      <c r="M897">
        <v>100</v>
      </c>
      <c r="N897">
        <v>100</v>
      </c>
    </row>
    <row r="898" spans="2:14" x14ac:dyDescent="0.25">
      <c r="B898" t="s">
        <v>928</v>
      </c>
      <c r="C898">
        <v>200</v>
      </c>
      <c r="D898">
        <v>200</v>
      </c>
      <c r="E898">
        <v>100</v>
      </c>
      <c r="F898">
        <v>100</v>
      </c>
      <c r="G898">
        <v>100</v>
      </c>
      <c r="H898">
        <v>100</v>
      </c>
      <c r="I898">
        <v>100</v>
      </c>
      <c r="J898">
        <v>200</v>
      </c>
      <c r="K898">
        <v>100</v>
      </c>
      <c r="L898">
        <v>100</v>
      </c>
      <c r="M898">
        <v>100</v>
      </c>
      <c r="N898">
        <v>100</v>
      </c>
    </row>
    <row r="899" spans="2:14" x14ac:dyDescent="0.25">
      <c r="B899" t="s">
        <v>929</v>
      </c>
      <c r="C899">
        <v>200</v>
      </c>
      <c r="D899">
        <v>200</v>
      </c>
      <c r="E899">
        <v>300</v>
      </c>
      <c r="F899">
        <v>100</v>
      </c>
      <c r="G899">
        <v>100</v>
      </c>
      <c r="H899">
        <v>100</v>
      </c>
      <c r="I899">
        <v>100</v>
      </c>
      <c r="J899">
        <v>200</v>
      </c>
      <c r="K899">
        <v>200</v>
      </c>
      <c r="L899">
        <v>100</v>
      </c>
      <c r="M899">
        <v>100</v>
      </c>
      <c r="N899">
        <v>100</v>
      </c>
    </row>
    <row r="900" spans="2:14" x14ac:dyDescent="0.25">
      <c r="B900" t="s">
        <v>930</v>
      </c>
      <c r="C900">
        <v>200</v>
      </c>
      <c r="D900">
        <v>200</v>
      </c>
      <c r="E900">
        <v>300</v>
      </c>
      <c r="F900">
        <v>100</v>
      </c>
      <c r="G900">
        <v>100</v>
      </c>
      <c r="H900">
        <v>100</v>
      </c>
      <c r="I900">
        <v>100</v>
      </c>
      <c r="J900">
        <v>200</v>
      </c>
      <c r="K900">
        <v>100</v>
      </c>
      <c r="L900">
        <v>100</v>
      </c>
      <c r="M900">
        <v>100</v>
      </c>
      <c r="N900">
        <v>100</v>
      </c>
    </row>
    <row r="901" spans="2:14" x14ac:dyDescent="0.25">
      <c r="B901" t="s">
        <v>931</v>
      </c>
      <c r="C901">
        <v>100</v>
      </c>
      <c r="D901">
        <v>200</v>
      </c>
      <c r="E901">
        <v>100</v>
      </c>
      <c r="F901">
        <v>100</v>
      </c>
      <c r="G901">
        <v>100</v>
      </c>
      <c r="H901">
        <v>100</v>
      </c>
      <c r="I901">
        <v>100</v>
      </c>
      <c r="J901">
        <v>200</v>
      </c>
      <c r="K901">
        <v>100</v>
      </c>
      <c r="L901">
        <v>100</v>
      </c>
      <c r="M901">
        <v>100</v>
      </c>
      <c r="N901">
        <v>100</v>
      </c>
    </row>
    <row r="902" spans="2:14" x14ac:dyDescent="0.25">
      <c r="B902" t="s">
        <v>932</v>
      </c>
      <c r="C902">
        <v>200</v>
      </c>
      <c r="D902">
        <v>200</v>
      </c>
      <c r="E902">
        <v>100</v>
      </c>
      <c r="F902">
        <v>100</v>
      </c>
      <c r="G902">
        <v>100</v>
      </c>
      <c r="H902">
        <v>100</v>
      </c>
      <c r="I902">
        <v>100</v>
      </c>
      <c r="J902">
        <v>200</v>
      </c>
      <c r="K902">
        <v>100</v>
      </c>
      <c r="L902">
        <v>100</v>
      </c>
      <c r="M902">
        <v>100</v>
      </c>
      <c r="N902">
        <v>100</v>
      </c>
    </row>
    <row r="903" spans="2:14" x14ac:dyDescent="0.25">
      <c r="B903" t="s">
        <v>933</v>
      </c>
      <c r="C903">
        <v>200</v>
      </c>
      <c r="D903">
        <v>200</v>
      </c>
      <c r="E903">
        <v>300</v>
      </c>
      <c r="F903">
        <v>100</v>
      </c>
      <c r="G903">
        <v>100</v>
      </c>
      <c r="H903">
        <v>100</v>
      </c>
      <c r="I903">
        <v>100</v>
      </c>
      <c r="J903">
        <v>200</v>
      </c>
      <c r="K903">
        <v>100</v>
      </c>
      <c r="L903">
        <v>100</v>
      </c>
      <c r="M903">
        <v>100</v>
      </c>
      <c r="N903">
        <v>100</v>
      </c>
    </row>
    <row r="904" spans="2:14" x14ac:dyDescent="0.25">
      <c r="B904" t="s">
        <v>934</v>
      </c>
      <c r="C904">
        <v>200</v>
      </c>
      <c r="D904">
        <v>200</v>
      </c>
      <c r="E904">
        <v>100</v>
      </c>
      <c r="F904">
        <v>100</v>
      </c>
      <c r="G904">
        <v>100</v>
      </c>
      <c r="H904">
        <v>100</v>
      </c>
      <c r="I904">
        <v>100</v>
      </c>
      <c r="J904">
        <v>200</v>
      </c>
      <c r="K904">
        <v>100</v>
      </c>
      <c r="L904">
        <v>100</v>
      </c>
      <c r="M904">
        <v>100</v>
      </c>
      <c r="N904">
        <v>100</v>
      </c>
    </row>
    <row r="905" spans="2:14" x14ac:dyDescent="0.25">
      <c r="B905" t="s">
        <v>935</v>
      </c>
      <c r="C905">
        <v>200</v>
      </c>
      <c r="D905">
        <v>200</v>
      </c>
      <c r="E905">
        <v>100</v>
      </c>
      <c r="F905">
        <v>100</v>
      </c>
      <c r="G905">
        <v>100</v>
      </c>
      <c r="H905">
        <v>200</v>
      </c>
      <c r="I905">
        <v>100</v>
      </c>
      <c r="J905">
        <v>200</v>
      </c>
      <c r="K905">
        <v>100</v>
      </c>
      <c r="L905">
        <v>100</v>
      </c>
      <c r="M905">
        <v>100</v>
      </c>
      <c r="N905">
        <v>100</v>
      </c>
    </row>
    <row r="906" spans="2:14" x14ac:dyDescent="0.25">
      <c r="B906" t="s">
        <v>936</v>
      </c>
      <c r="C906">
        <v>200</v>
      </c>
      <c r="D906">
        <v>200</v>
      </c>
      <c r="E906">
        <v>100</v>
      </c>
      <c r="F906">
        <v>100</v>
      </c>
      <c r="G906">
        <v>100</v>
      </c>
      <c r="H906">
        <v>100</v>
      </c>
      <c r="I906">
        <v>100</v>
      </c>
      <c r="J906">
        <v>200</v>
      </c>
      <c r="K906">
        <v>100</v>
      </c>
      <c r="L906">
        <v>100</v>
      </c>
      <c r="M906">
        <v>100</v>
      </c>
      <c r="N906">
        <v>100</v>
      </c>
    </row>
    <row r="907" spans="2:14" x14ac:dyDescent="0.25">
      <c r="B907" t="s">
        <v>937</v>
      </c>
      <c r="C907">
        <v>200</v>
      </c>
      <c r="D907">
        <v>200</v>
      </c>
      <c r="E907">
        <v>100</v>
      </c>
      <c r="F907">
        <v>100</v>
      </c>
      <c r="G907">
        <v>100</v>
      </c>
      <c r="H907">
        <v>200</v>
      </c>
      <c r="I907">
        <v>100</v>
      </c>
      <c r="J907">
        <v>200</v>
      </c>
      <c r="K907">
        <v>100</v>
      </c>
      <c r="L907">
        <v>100</v>
      </c>
      <c r="M907">
        <v>100</v>
      </c>
      <c r="N907">
        <v>100</v>
      </c>
    </row>
    <row r="908" spans="2:14" x14ac:dyDescent="0.25">
      <c r="B908" t="s">
        <v>938</v>
      </c>
      <c r="C908">
        <v>200</v>
      </c>
      <c r="D908">
        <v>200</v>
      </c>
      <c r="E908">
        <v>100</v>
      </c>
      <c r="F908">
        <v>100</v>
      </c>
      <c r="G908">
        <v>100</v>
      </c>
      <c r="H908">
        <v>100</v>
      </c>
      <c r="I908">
        <v>100</v>
      </c>
      <c r="J908">
        <v>200</v>
      </c>
      <c r="K908">
        <v>100</v>
      </c>
      <c r="L908">
        <v>100</v>
      </c>
      <c r="M908">
        <v>100</v>
      </c>
      <c r="N908">
        <v>100</v>
      </c>
    </row>
    <row r="909" spans="2:14" x14ac:dyDescent="0.25">
      <c r="B909" t="s">
        <v>939</v>
      </c>
      <c r="C909">
        <v>200</v>
      </c>
      <c r="D909">
        <v>200</v>
      </c>
      <c r="E909">
        <v>100</v>
      </c>
      <c r="F909">
        <v>100</v>
      </c>
      <c r="G909">
        <v>100</v>
      </c>
      <c r="H909">
        <v>100</v>
      </c>
      <c r="I909">
        <v>100</v>
      </c>
      <c r="J909">
        <v>200</v>
      </c>
      <c r="K909">
        <v>100</v>
      </c>
      <c r="L909">
        <v>100</v>
      </c>
      <c r="M909">
        <v>100</v>
      </c>
      <c r="N909">
        <v>100</v>
      </c>
    </row>
    <row r="910" spans="2:14" x14ac:dyDescent="0.25">
      <c r="B910" t="s">
        <v>940</v>
      </c>
      <c r="C910">
        <v>200</v>
      </c>
      <c r="D910">
        <v>200</v>
      </c>
      <c r="E910">
        <v>100</v>
      </c>
      <c r="F910">
        <v>100</v>
      </c>
      <c r="G910">
        <v>100</v>
      </c>
      <c r="H910">
        <v>100</v>
      </c>
      <c r="I910">
        <v>100</v>
      </c>
      <c r="J910">
        <v>200</v>
      </c>
      <c r="K910">
        <v>100</v>
      </c>
      <c r="L910">
        <v>100</v>
      </c>
      <c r="M910">
        <v>100</v>
      </c>
      <c r="N910">
        <v>100</v>
      </c>
    </row>
    <row r="911" spans="2:14" x14ac:dyDescent="0.25">
      <c r="B911" t="s">
        <v>941</v>
      </c>
      <c r="C911">
        <v>100</v>
      </c>
      <c r="D911">
        <v>200</v>
      </c>
      <c r="E911">
        <v>100</v>
      </c>
      <c r="F911">
        <v>100</v>
      </c>
      <c r="G911">
        <v>100</v>
      </c>
      <c r="H911">
        <v>100</v>
      </c>
      <c r="I911">
        <v>100</v>
      </c>
      <c r="J911">
        <v>200</v>
      </c>
      <c r="K911">
        <v>100</v>
      </c>
      <c r="L911">
        <v>100</v>
      </c>
      <c r="M911">
        <v>100</v>
      </c>
      <c r="N911">
        <v>100</v>
      </c>
    </row>
    <row r="912" spans="2:14" x14ac:dyDescent="0.25">
      <c r="B912" t="s">
        <v>942</v>
      </c>
      <c r="C912">
        <v>100</v>
      </c>
      <c r="D912">
        <v>200</v>
      </c>
      <c r="E912">
        <v>100</v>
      </c>
      <c r="F912">
        <v>100</v>
      </c>
      <c r="G912">
        <v>100</v>
      </c>
      <c r="H912">
        <v>100</v>
      </c>
      <c r="I912">
        <v>100</v>
      </c>
      <c r="J912">
        <v>200</v>
      </c>
      <c r="K912">
        <v>100</v>
      </c>
      <c r="L912">
        <v>100</v>
      </c>
      <c r="M912">
        <v>100</v>
      </c>
      <c r="N912">
        <v>100</v>
      </c>
    </row>
    <row r="913" spans="2:14" x14ac:dyDescent="0.25">
      <c r="B913" t="s">
        <v>943</v>
      </c>
      <c r="C913">
        <v>200</v>
      </c>
      <c r="D913">
        <v>200</v>
      </c>
      <c r="E913">
        <v>300</v>
      </c>
      <c r="F913">
        <v>100</v>
      </c>
      <c r="G913">
        <v>100</v>
      </c>
      <c r="H913">
        <v>100</v>
      </c>
      <c r="I913">
        <v>100</v>
      </c>
      <c r="J913">
        <v>200</v>
      </c>
      <c r="K913">
        <v>100</v>
      </c>
      <c r="L913">
        <v>100</v>
      </c>
      <c r="M913">
        <v>100</v>
      </c>
      <c r="N913">
        <v>100</v>
      </c>
    </row>
    <row r="914" spans="2:14" x14ac:dyDescent="0.25">
      <c r="B914" t="s">
        <v>944</v>
      </c>
      <c r="C914">
        <v>200</v>
      </c>
      <c r="D914">
        <v>200</v>
      </c>
      <c r="E914">
        <v>300</v>
      </c>
      <c r="F914">
        <v>100</v>
      </c>
      <c r="G914">
        <v>100</v>
      </c>
      <c r="H914">
        <v>100</v>
      </c>
      <c r="I914">
        <v>100</v>
      </c>
      <c r="J914">
        <v>200</v>
      </c>
      <c r="K914">
        <v>100</v>
      </c>
      <c r="L914">
        <v>100</v>
      </c>
      <c r="M914">
        <v>100</v>
      </c>
      <c r="N914">
        <v>100</v>
      </c>
    </row>
    <row r="915" spans="2:14" x14ac:dyDescent="0.25">
      <c r="B915" t="s">
        <v>945</v>
      </c>
      <c r="C915">
        <v>200</v>
      </c>
      <c r="D915">
        <v>200</v>
      </c>
      <c r="E915">
        <v>300</v>
      </c>
      <c r="F915">
        <v>100</v>
      </c>
      <c r="G915">
        <v>100</v>
      </c>
      <c r="H915">
        <v>100</v>
      </c>
      <c r="I915">
        <v>100</v>
      </c>
      <c r="J915">
        <v>200</v>
      </c>
      <c r="K915">
        <v>200</v>
      </c>
      <c r="L915">
        <v>100</v>
      </c>
      <c r="M915">
        <v>200</v>
      </c>
      <c r="N915">
        <v>100</v>
      </c>
    </row>
    <row r="916" spans="2:14" x14ac:dyDescent="0.25">
      <c r="B916" t="s">
        <v>946</v>
      </c>
      <c r="C916">
        <v>200</v>
      </c>
      <c r="D916">
        <v>200</v>
      </c>
      <c r="E916">
        <v>100</v>
      </c>
      <c r="F916">
        <v>100</v>
      </c>
      <c r="G916">
        <v>100</v>
      </c>
      <c r="H916">
        <v>200</v>
      </c>
      <c r="I916">
        <v>100</v>
      </c>
      <c r="J916">
        <v>200</v>
      </c>
      <c r="K916">
        <v>200</v>
      </c>
      <c r="L916">
        <v>100</v>
      </c>
      <c r="M916">
        <v>200</v>
      </c>
      <c r="N916">
        <v>100</v>
      </c>
    </row>
    <row r="917" spans="2:14" x14ac:dyDescent="0.25">
      <c r="B917" t="s">
        <v>947</v>
      </c>
      <c r="C917">
        <v>200</v>
      </c>
      <c r="D917">
        <v>200</v>
      </c>
      <c r="E917">
        <v>100</v>
      </c>
      <c r="F917">
        <v>100</v>
      </c>
      <c r="G917">
        <v>100</v>
      </c>
      <c r="H917">
        <v>200</v>
      </c>
      <c r="I917">
        <v>100</v>
      </c>
      <c r="J917">
        <v>200</v>
      </c>
      <c r="K917">
        <v>100</v>
      </c>
      <c r="L917">
        <v>100</v>
      </c>
      <c r="M917">
        <v>100</v>
      </c>
      <c r="N917">
        <v>100</v>
      </c>
    </row>
    <row r="918" spans="2:14" x14ac:dyDescent="0.25">
      <c r="B918" t="s">
        <v>948</v>
      </c>
      <c r="C918">
        <v>200</v>
      </c>
      <c r="D918">
        <v>200</v>
      </c>
      <c r="E918">
        <v>100</v>
      </c>
      <c r="F918">
        <v>100</v>
      </c>
      <c r="G918">
        <v>100</v>
      </c>
      <c r="H918">
        <v>100</v>
      </c>
      <c r="I918">
        <v>100</v>
      </c>
      <c r="J918">
        <v>200</v>
      </c>
      <c r="K918">
        <v>100</v>
      </c>
      <c r="L918">
        <v>100</v>
      </c>
      <c r="M918">
        <v>100</v>
      </c>
      <c r="N918">
        <v>100</v>
      </c>
    </row>
    <row r="919" spans="2:14" x14ac:dyDescent="0.25">
      <c r="B919" t="s">
        <v>949</v>
      </c>
      <c r="C919">
        <v>200</v>
      </c>
      <c r="D919">
        <v>200</v>
      </c>
      <c r="E919">
        <v>100</v>
      </c>
      <c r="F919">
        <v>100</v>
      </c>
      <c r="G919">
        <v>100</v>
      </c>
      <c r="H919">
        <v>200</v>
      </c>
      <c r="I919">
        <v>100</v>
      </c>
      <c r="J919">
        <v>200</v>
      </c>
      <c r="K919">
        <v>100</v>
      </c>
      <c r="L919">
        <v>100</v>
      </c>
      <c r="M919">
        <v>200</v>
      </c>
      <c r="N919">
        <v>100</v>
      </c>
    </row>
    <row r="920" spans="2:14" x14ac:dyDescent="0.25">
      <c r="B920" t="s">
        <v>950</v>
      </c>
      <c r="C920">
        <v>200</v>
      </c>
      <c r="D920">
        <v>200</v>
      </c>
      <c r="E920">
        <v>100</v>
      </c>
      <c r="F920">
        <v>100</v>
      </c>
      <c r="G920">
        <v>100</v>
      </c>
      <c r="H920">
        <v>100</v>
      </c>
      <c r="I920">
        <v>100</v>
      </c>
      <c r="J920">
        <v>200</v>
      </c>
      <c r="K920">
        <v>100</v>
      </c>
      <c r="L920">
        <v>100</v>
      </c>
      <c r="M920">
        <v>100</v>
      </c>
      <c r="N920">
        <v>100</v>
      </c>
    </row>
    <row r="921" spans="2:14" x14ac:dyDescent="0.25">
      <c r="B921" t="s">
        <v>951</v>
      </c>
      <c r="C921">
        <v>200</v>
      </c>
      <c r="D921">
        <v>200</v>
      </c>
      <c r="E921">
        <v>100</v>
      </c>
      <c r="F921">
        <v>100</v>
      </c>
      <c r="G921">
        <v>100</v>
      </c>
      <c r="H921">
        <v>100</v>
      </c>
      <c r="I921">
        <v>100</v>
      </c>
      <c r="J921">
        <v>200</v>
      </c>
      <c r="K921">
        <v>100</v>
      </c>
      <c r="L921">
        <v>100</v>
      </c>
      <c r="M921">
        <v>100</v>
      </c>
      <c r="N921">
        <v>100</v>
      </c>
    </row>
    <row r="922" spans="2:14" x14ac:dyDescent="0.25">
      <c r="B922" t="s">
        <v>952</v>
      </c>
      <c r="C922">
        <v>200</v>
      </c>
      <c r="D922">
        <v>200</v>
      </c>
      <c r="E922">
        <v>100</v>
      </c>
      <c r="F922">
        <v>100</v>
      </c>
      <c r="G922">
        <v>100</v>
      </c>
      <c r="H922">
        <v>100</v>
      </c>
      <c r="I922">
        <v>100</v>
      </c>
      <c r="J922">
        <v>200</v>
      </c>
      <c r="K922">
        <v>100</v>
      </c>
      <c r="L922">
        <v>100</v>
      </c>
      <c r="M922">
        <v>200</v>
      </c>
      <c r="N922">
        <v>100</v>
      </c>
    </row>
    <row r="923" spans="2:14" x14ac:dyDescent="0.25">
      <c r="B923" t="s">
        <v>953</v>
      </c>
      <c r="C923">
        <v>200</v>
      </c>
      <c r="D923">
        <v>200</v>
      </c>
      <c r="E923">
        <v>200</v>
      </c>
      <c r="F923">
        <v>100</v>
      </c>
      <c r="G923">
        <v>100</v>
      </c>
      <c r="H923">
        <v>100</v>
      </c>
      <c r="I923">
        <v>100</v>
      </c>
      <c r="J923">
        <v>200</v>
      </c>
      <c r="K923">
        <v>100</v>
      </c>
      <c r="L923">
        <v>200</v>
      </c>
      <c r="M923">
        <v>200</v>
      </c>
      <c r="N923">
        <v>100</v>
      </c>
    </row>
    <row r="924" spans="2:14" x14ac:dyDescent="0.25">
      <c r="B924" t="s">
        <v>954</v>
      </c>
      <c r="C924">
        <v>200</v>
      </c>
      <c r="D924">
        <v>200</v>
      </c>
      <c r="E924">
        <v>100</v>
      </c>
      <c r="F924">
        <v>100</v>
      </c>
      <c r="G924">
        <v>100</v>
      </c>
      <c r="H924">
        <v>100</v>
      </c>
      <c r="I924">
        <v>100</v>
      </c>
      <c r="J924">
        <v>200</v>
      </c>
      <c r="K924">
        <v>200</v>
      </c>
      <c r="L924">
        <v>100</v>
      </c>
      <c r="M924">
        <v>100</v>
      </c>
      <c r="N924">
        <v>100</v>
      </c>
    </row>
    <row r="925" spans="2:14" x14ac:dyDescent="0.25">
      <c r="B925" t="s">
        <v>955</v>
      </c>
      <c r="C925">
        <v>200</v>
      </c>
      <c r="D925">
        <v>100</v>
      </c>
      <c r="E925">
        <v>100</v>
      </c>
      <c r="F925">
        <v>100</v>
      </c>
      <c r="G925">
        <v>100</v>
      </c>
      <c r="H925">
        <v>100</v>
      </c>
      <c r="I925">
        <v>100</v>
      </c>
      <c r="J925">
        <v>200</v>
      </c>
      <c r="K925">
        <v>100</v>
      </c>
      <c r="L925">
        <v>100</v>
      </c>
      <c r="M925">
        <v>100</v>
      </c>
      <c r="N925">
        <v>100</v>
      </c>
    </row>
    <row r="926" spans="2:14" x14ac:dyDescent="0.25">
      <c r="B926" t="s">
        <v>956</v>
      </c>
      <c r="C926">
        <v>100</v>
      </c>
      <c r="D926">
        <v>200</v>
      </c>
      <c r="E926">
        <v>100</v>
      </c>
      <c r="F926">
        <v>100</v>
      </c>
      <c r="G926">
        <v>100</v>
      </c>
      <c r="H926">
        <v>100</v>
      </c>
      <c r="I926">
        <v>100</v>
      </c>
      <c r="J926">
        <v>200</v>
      </c>
      <c r="K926">
        <v>100</v>
      </c>
      <c r="L926">
        <v>100</v>
      </c>
      <c r="M926">
        <v>100</v>
      </c>
      <c r="N926">
        <v>100</v>
      </c>
    </row>
    <row r="927" spans="2:14" x14ac:dyDescent="0.25">
      <c r="B927" t="s">
        <v>957</v>
      </c>
      <c r="C927">
        <v>200</v>
      </c>
      <c r="D927">
        <v>200</v>
      </c>
      <c r="E927">
        <v>300</v>
      </c>
      <c r="F927">
        <v>100</v>
      </c>
      <c r="G927">
        <v>100</v>
      </c>
      <c r="H927">
        <v>100</v>
      </c>
      <c r="I927">
        <v>100</v>
      </c>
      <c r="J927">
        <v>200</v>
      </c>
      <c r="K927">
        <v>100</v>
      </c>
      <c r="L927">
        <v>100</v>
      </c>
      <c r="M927">
        <v>100</v>
      </c>
      <c r="N927">
        <v>100</v>
      </c>
    </row>
    <row r="928" spans="2:14" x14ac:dyDescent="0.25">
      <c r="B928" t="s">
        <v>958</v>
      </c>
      <c r="C928">
        <v>200</v>
      </c>
      <c r="D928">
        <v>200</v>
      </c>
      <c r="E928">
        <v>100</v>
      </c>
      <c r="F928">
        <v>100</v>
      </c>
      <c r="G928">
        <v>100</v>
      </c>
      <c r="H928">
        <v>100</v>
      </c>
      <c r="I928">
        <v>100</v>
      </c>
      <c r="J928">
        <v>200</v>
      </c>
      <c r="K928">
        <v>100</v>
      </c>
      <c r="L928">
        <v>100</v>
      </c>
      <c r="M928">
        <v>100</v>
      </c>
      <c r="N928">
        <v>100</v>
      </c>
    </row>
    <row r="929" spans="2:14" x14ac:dyDescent="0.25">
      <c r="B929" t="s">
        <v>959</v>
      </c>
      <c r="C929">
        <v>100</v>
      </c>
      <c r="D929">
        <v>200</v>
      </c>
      <c r="E929">
        <v>100</v>
      </c>
      <c r="F929">
        <v>100</v>
      </c>
      <c r="G929">
        <v>100</v>
      </c>
      <c r="H929">
        <v>100</v>
      </c>
      <c r="I929">
        <v>100</v>
      </c>
      <c r="J929">
        <v>200</v>
      </c>
      <c r="K929">
        <v>100</v>
      </c>
      <c r="L929">
        <v>100</v>
      </c>
      <c r="M929">
        <v>100</v>
      </c>
      <c r="N929">
        <v>100</v>
      </c>
    </row>
    <row r="930" spans="2:14" x14ac:dyDescent="0.25">
      <c r="B930" t="s">
        <v>960</v>
      </c>
      <c r="C930">
        <v>100</v>
      </c>
      <c r="D930">
        <v>200</v>
      </c>
      <c r="E930">
        <v>100</v>
      </c>
      <c r="F930">
        <v>100</v>
      </c>
      <c r="G930">
        <v>100</v>
      </c>
      <c r="H930">
        <v>100</v>
      </c>
      <c r="I930">
        <v>100</v>
      </c>
      <c r="J930">
        <v>200</v>
      </c>
      <c r="K930">
        <v>100</v>
      </c>
      <c r="L930">
        <v>100</v>
      </c>
      <c r="M930">
        <v>100</v>
      </c>
      <c r="N930">
        <v>100</v>
      </c>
    </row>
    <row r="931" spans="2:14" x14ac:dyDescent="0.25">
      <c r="B931" t="s">
        <v>961</v>
      </c>
      <c r="C931">
        <v>200</v>
      </c>
      <c r="D931">
        <v>200</v>
      </c>
      <c r="E931">
        <v>100</v>
      </c>
      <c r="F931">
        <v>100</v>
      </c>
      <c r="G931">
        <v>100</v>
      </c>
      <c r="H931">
        <v>100</v>
      </c>
      <c r="I931">
        <v>100</v>
      </c>
      <c r="J931">
        <v>200</v>
      </c>
      <c r="K931">
        <v>100</v>
      </c>
      <c r="L931">
        <v>100</v>
      </c>
      <c r="M931">
        <v>100</v>
      </c>
      <c r="N931">
        <v>100</v>
      </c>
    </row>
    <row r="932" spans="2:14" x14ac:dyDescent="0.25">
      <c r="B932" t="s">
        <v>962</v>
      </c>
      <c r="C932">
        <v>200</v>
      </c>
      <c r="D932">
        <v>200</v>
      </c>
      <c r="E932">
        <v>100</v>
      </c>
      <c r="F932">
        <v>100</v>
      </c>
      <c r="G932">
        <v>100</v>
      </c>
      <c r="H932">
        <v>100</v>
      </c>
      <c r="I932">
        <v>100</v>
      </c>
      <c r="J932">
        <v>200</v>
      </c>
      <c r="K932">
        <v>100</v>
      </c>
      <c r="L932">
        <v>100</v>
      </c>
      <c r="M932">
        <v>100</v>
      </c>
      <c r="N932">
        <v>100</v>
      </c>
    </row>
    <row r="933" spans="2:14" x14ac:dyDescent="0.25">
      <c r="B933" t="s">
        <v>963</v>
      </c>
      <c r="C933">
        <v>200</v>
      </c>
      <c r="D933">
        <v>200</v>
      </c>
      <c r="E933">
        <v>100</v>
      </c>
      <c r="F933">
        <v>100</v>
      </c>
      <c r="G933">
        <v>100</v>
      </c>
      <c r="H933">
        <v>100</v>
      </c>
      <c r="I933">
        <v>100</v>
      </c>
      <c r="J933">
        <v>200</v>
      </c>
      <c r="K933">
        <v>100</v>
      </c>
      <c r="L933">
        <v>100</v>
      </c>
      <c r="M933">
        <v>100</v>
      </c>
      <c r="N933">
        <v>100</v>
      </c>
    </row>
    <row r="934" spans="2:14" x14ac:dyDescent="0.25">
      <c r="B934" t="s">
        <v>964</v>
      </c>
      <c r="C934">
        <v>200</v>
      </c>
      <c r="D934">
        <v>200</v>
      </c>
      <c r="E934">
        <v>100</v>
      </c>
      <c r="F934">
        <v>100</v>
      </c>
      <c r="G934">
        <v>100</v>
      </c>
      <c r="H934">
        <v>100</v>
      </c>
      <c r="I934">
        <v>100</v>
      </c>
      <c r="J934">
        <v>200</v>
      </c>
      <c r="K934">
        <v>100</v>
      </c>
      <c r="L934">
        <v>100</v>
      </c>
      <c r="M934">
        <v>100</v>
      </c>
      <c r="N934">
        <v>100</v>
      </c>
    </row>
    <row r="935" spans="2:14" x14ac:dyDescent="0.25">
      <c r="B935" t="s">
        <v>965</v>
      </c>
      <c r="C935">
        <v>200</v>
      </c>
      <c r="D935">
        <v>200</v>
      </c>
      <c r="E935">
        <v>100</v>
      </c>
      <c r="F935">
        <v>100</v>
      </c>
      <c r="G935">
        <v>100</v>
      </c>
      <c r="H935">
        <v>100</v>
      </c>
      <c r="I935">
        <v>100</v>
      </c>
      <c r="J935">
        <v>200</v>
      </c>
      <c r="K935">
        <v>100</v>
      </c>
      <c r="L935">
        <v>100</v>
      </c>
      <c r="M935">
        <v>100</v>
      </c>
      <c r="N935">
        <v>100</v>
      </c>
    </row>
    <row r="936" spans="2:14" x14ac:dyDescent="0.25">
      <c r="B936" t="s">
        <v>966</v>
      </c>
      <c r="C936">
        <v>200</v>
      </c>
      <c r="D936">
        <v>200</v>
      </c>
      <c r="E936">
        <v>100</v>
      </c>
      <c r="F936">
        <v>100</v>
      </c>
      <c r="G936">
        <v>100</v>
      </c>
      <c r="H936">
        <v>100</v>
      </c>
      <c r="I936">
        <v>100</v>
      </c>
      <c r="J936">
        <v>200</v>
      </c>
      <c r="K936">
        <v>100</v>
      </c>
      <c r="L936">
        <v>100</v>
      </c>
      <c r="M936">
        <v>100</v>
      </c>
      <c r="N936">
        <v>100</v>
      </c>
    </row>
    <row r="937" spans="2:14" x14ac:dyDescent="0.25">
      <c r="B937" t="s">
        <v>967</v>
      </c>
      <c r="C937">
        <v>100</v>
      </c>
      <c r="D937">
        <v>200</v>
      </c>
      <c r="E937">
        <v>100</v>
      </c>
      <c r="F937">
        <v>100</v>
      </c>
      <c r="G937">
        <v>100</v>
      </c>
      <c r="H937">
        <v>100</v>
      </c>
      <c r="I937">
        <v>100</v>
      </c>
      <c r="J937">
        <v>200</v>
      </c>
      <c r="K937">
        <v>100</v>
      </c>
      <c r="L937">
        <v>100</v>
      </c>
      <c r="M937">
        <v>100</v>
      </c>
      <c r="N937">
        <v>100</v>
      </c>
    </row>
    <row r="938" spans="2:14" x14ac:dyDescent="0.25">
      <c r="B938" t="s">
        <v>968</v>
      </c>
      <c r="C938">
        <v>200</v>
      </c>
      <c r="D938">
        <v>200</v>
      </c>
      <c r="E938">
        <v>100</v>
      </c>
      <c r="F938">
        <v>100</v>
      </c>
      <c r="G938">
        <v>100</v>
      </c>
      <c r="H938">
        <v>100</v>
      </c>
      <c r="I938">
        <v>100</v>
      </c>
      <c r="J938">
        <v>200</v>
      </c>
      <c r="K938">
        <v>100</v>
      </c>
      <c r="L938">
        <v>100</v>
      </c>
      <c r="M938">
        <v>100</v>
      </c>
      <c r="N938">
        <v>100</v>
      </c>
    </row>
    <row r="939" spans="2:14" x14ac:dyDescent="0.25">
      <c r="B939" t="s">
        <v>969</v>
      </c>
      <c r="C939">
        <v>200</v>
      </c>
      <c r="D939">
        <v>200</v>
      </c>
      <c r="E939">
        <v>300</v>
      </c>
      <c r="F939">
        <v>100</v>
      </c>
      <c r="G939">
        <v>100</v>
      </c>
      <c r="H939">
        <v>100</v>
      </c>
      <c r="I939">
        <v>100</v>
      </c>
      <c r="J939">
        <v>200</v>
      </c>
      <c r="K939">
        <v>200</v>
      </c>
      <c r="L939">
        <v>100</v>
      </c>
      <c r="M939">
        <v>100</v>
      </c>
      <c r="N939">
        <v>100</v>
      </c>
    </row>
    <row r="940" spans="2:14" x14ac:dyDescent="0.25">
      <c r="B940" t="s">
        <v>970</v>
      </c>
      <c r="C940">
        <v>200</v>
      </c>
      <c r="D940">
        <v>200</v>
      </c>
      <c r="E940">
        <v>100</v>
      </c>
      <c r="F940">
        <v>100</v>
      </c>
      <c r="G940">
        <v>100</v>
      </c>
      <c r="H940">
        <v>100</v>
      </c>
      <c r="I940">
        <v>100</v>
      </c>
      <c r="J940">
        <v>200</v>
      </c>
      <c r="K940">
        <v>200</v>
      </c>
      <c r="L940">
        <v>100</v>
      </c>
      <c r="M940">
        <v>100</v>
      </c>
      <c r="N940">
        <v>100</v>
      </c>
    </row>
    <row r="941" spans="2:14" x14ac:dyDescent="0.25">
      <c r="B941" t="s">
        <v>971</v>
      </c>
      <c r="C941">
        <v>200</v>
      </c>
      <c r="D941">
        <v>200</v>
      </c>
      <c r="E941">
        <v>100</v>
      </c>
      <c r="F941">
        <v>100</v>
      </c>
      <c r="G941">
        <v>100</v>
      </c>
      <c r="H941">
        <v>200</v>
      </c>
      <c r="I941">
        <v>100</v>
      </c>
      <c r="J941">
        <v>200</v>
      </c>
      <c r="K941">
        <v>100</v>
      </c>
      <c r="L941">
        <v>100</v>
      </c>
      <c r="M941">
        <v>100</v>
      </c>
      <c r="N941">
        <v>100</v>
      </c>
    </row>
    <row r="942" spans="2:14" x14ac:dyDescent="0.25">
      <c r="B942" t="s">
        <v>972</v>
      </c>
      <c r="C942">
        <v>200</v>
      </c>
      <c r="D942">
        <v>200</v>
      </c>
      <c r="E942">
        <v>100</v>
      </c>
      <c r="F942">
        <v>100</v>
      </c>
      <c r="G942">
        <v>100</v>
      </c>
      <c r="H942">
        <v>100</v>
      </c>
      <c r="I942">
        <v>100</v>
      </c>
      <c r="J942">
        <v>200</v>
      </c>
      <c r="K942">
        <v>100</v>
      </c>
      <c r="L942">
        <v>100</v>
      </c>
      <c r="M942">
        <v>100</v>
      </c>
      <c r="N942">
        <v>100</v>
      </c>
    </row>
    <row r="943" spans="2:14" x14ac:dyDescent="0.25">
      <c r="B943" t="s">
        <v>973</v>
      </c>
      <c r="C943">
        <v>200</v>
      </c>
      <c r="D943">
        <v>200</v>
      </c>
      <c r="E943">
        <v>100</v>
      </c>
      <c r="F943">
        <v>100</v>
      </c>
      <c r="G943">
        <v>100</v>
      </c>
      <c r="H943">
        <v>200</v>
      </c>
      <c r="I943">
        <v>100</v>
      </c>
      <c r="J943">
        <v>200</v>
      </c>
      <c r="K943">
        <v>100</v>
      </c>
      <c r="L943">
        <v>100</v>
      </c>
      <c r="M943">
        <v>100</v>
      </c>
      <c r="N943">
        <v>100</v>
      </c>
    </row>
    <row r="944" spans="2:14" x14ac:dyDescent="0.25">
      <c r="B944" t="s">
        <v>974</v>
      </c>
      <c r="C944">
        <v>200</v>
      </c>
      <c r="D944">
        <v>200</v>
      </c>
      <c r="E944">
        <v>100</v>
      </c>
      <c r="F944">
        <v>100</v>
      </c>
      <c r="G944">
        <v>100</v>
      </c>
      <c r="H944">
        <v>100</v>
      </c>
      <c r="I944">
        <v>100</v>
      </c>
      <c r="J944">
        <v>200</v>
      </c>
      <c r="K944">
        <v>100</v>
      </c>
      <c r="L944">
        <v>100</v>
      </c>
      <c r="M944">
        <v>100</v>
      </c>
      <c r="N944">
        <v>100</v>
      </c>
    </row>
    <row r="945" spans="2:14" x14ac:dyDescent="0.25">
      <c r="B945" t="s">
        <v>975</v>
      </c>
      <c r="C945">
        <v>200</v>
      </c>
      <c r="D945">
        <v>200</v>
      </c>
      <c r="E945">
        <v>100</v>
      </c>
      <c r="F945">
        <v>100</v>
      </c>
      <c r="G945">
        <v>100</v>
      </c>
      <c r="H945">
        <v>100</v>
      </c>
      <c r="I945">
        <v>100</v>
      </c>
      <c r="J945">
        <v>200</v>
      </c>
      <c r="K945">
        <v>100</v>
      </c>
      <c r="L945">
        <v>100</v>
      </c>
      <c r="M945">
        <v>100</v>
      </c>
      <c r="N945">
        <v>100</v>
      </c>
    </row>
    <row r="946" spans="2:14" x14ac:dyDescent="0.25">
      <c r="B946" t="s">
        <v>976</v>
      </c>
      <c r="C946">
        <v>200</v>
      </c>
      <c r="D946">
        <v>200</v>
      </c>
      <c r="E946">
        <v>100</v>
      </c>
      <c r="F946">
        <v>100</v>
      </c>
      <c r="G946">
        <v>100</v>
      </c>
      <c r="H946">
        <v>100</v>
      </c>
      <c r="I946">
        <v>100</v>
      </c>
      <c r="J946">
        <v>200</v>
      </c>
      <c r="K946">
        <v>100</v>
      </c>
      <c r="L946">
        <v>100</v>
      </c>
      <c r="M946">
        <v>100</v>
      </c>
      <c r="N946">
        <v>100</v>
      </c>
    </row>
    <row r="947" spans="2:14" x14ac:dyDescent="0.25">
      <c r="B947" t="s">
        <v>977</v>
      </c>
      <c r="C947">
        <v>200</v>
      </c>
      <c r="D947">
        <v>200</v>
      </c>
      <c r="E947">
        <v>100</v>
      </c>
      <c r="F947">
        <v>100</v>
      </c>
      <c r="G947">
        <v>100</v>
      </c>
      <c r="H947">
        <v>100</v>
      </c>
      <c r="I947">
        <v>100</v>
      </c>
      <c r="J947">
        <v>200</v>
      </c>
      <c r="K947">
        <v>100</v>
      </c>
      <c r="L947">
        <v>100</v>
      </c>
      <c r="M947">
        <v>200</v>
      </c>
      <c r="N947">
        <v>100</v>
      </c>
    </row>
    <row r="948" spans="2:14" x14ac:dyDescent="0.25">
      <c r="B948" t="s">
        <v>978</v>
      </c>
      <c r="C948">
        <v>200</v>
      </c>
      <c r="D948">
        <v>200</v>
      </c>
      <c r="E948">
        <v>300</v>
      </c>
      <c r="F948">
        <v>100</v>
      </c>
      <c r="G948">
        <v>100</v>
      </c>
      <c r="H948">
        <v>100</v>
      </c>
      <c r="I948">
        <v>100</v>
      </c>
      <c r="J948">
        <v>200</v>
      </c>
      <c r="K948">
        <v>200</v>
      </c>
      <c r="L948">
        <v>100</v>
      </c>
      <c r="M948">
        <v>200</v>
      </c>
      <c r="N948">
        <v>100</v>
      </c>
    </row>
    <row r="949" spans="2:14" x14ac:dyDescent="0.25">
      <c r="B949" t="s">
        <v>979</v>
      </c>
      <c r="C949">
        <v>100</v>
      </c>
      <c r="D949">
        <v>200</v>
      </c>
      <c r="E949">
        <v>100</v>
      </c>
      <c r="F949">
        <v>100</v>
      </c>
      <c r="G949">
        <v>100</v>
      </c>
      <c r="H949">
        <v>100</v>
      </c>
      <c r="I949">
        <v>100</v>
      </c>
      <c r="J949">
        <v>200</v>
      </c>
      <c r="K949">
        <v>200</v>
      </c>
      <c r="L949">
        <v>100</v>
      </c>
      <c r="M949">
        <v>100</v>
      </c>
      <c r="N949">
        <v>100</v>
      </c>
    </row>
    <row r="950" spans="2:14" x14ac:dyDescent="0.25">
      <c r="B950" t="s">
        <v>980</v>
      </c>
      <c r="C950">
        <v>100</v>
      </c>
      <c r="D950">
        <v>200</v>
      </c>
      <c r="E950">
        <v>100</v>
      </c>
      <c r="F950">
        <v>100</v>
      </c>
      <c r="G950">
        <v>100</v>
      </c>
      <c r="H950">
        <v>100</v>
      </c>
      <c r="I950">
        <v>100</v>
      </c>
      <c r="J950">
        <v>200</v>
      </c>
      <c r="K950">
        <v>100</v>
      </c>
      <c r="L950">
        <v>100</v>
      </c>
      <c r="M950">
        <v>100</v>
      </c>
      <c r="N950">
        <v>100</v>
      </c>
    </row>
    <row r="951" spans="2:14" x14ac:dyDescent="0.25">
      <c r="B951" t="s">
        <v>981</v>
      </c>
      <c r="C951">
        <v>200</v>
      </c>
      <c r="D951">
        <v>200</v>
      </c>
      <c r="E951">
        <v>100</v>
      </c>
      <c r="F951">
        <v>100</v>
      </c>
      <c r="G951">
        <v>100</v>
      </c>
      <c r="H951">
        <v>100</v>
      </c>
      <c r="I951">
        <v>100</v>
      </c>
      <c r="J951">
        <v>200</v>
      </c>
      <c r="K951">
        <v>200</v>
      </c>
      <c r="L951">
        <v>100</v>
      </c>
      <c r="M951">
        <v>100</v>
      </c>
      <c r="N951">
        <v>100</v>
      </c>
    </row>
    <row r="952" spans="2:14" x14ac:dyDescent="0.25">
      <c r="B952" t="s">
        <v>982</v>
      </c>
      <c r="C952">
        <v>200</v>
      </c>
      <c r="D952">
        <v>200</v>
      </c>
      <c r="E952">
        <v>100</v>
      </c>
      <c r="F952">
        <v>100</v>
      </c>
      <c r="G952">
        <v>100</v>
      </c>
      <c r="H952">
        <v>100</v>
      </c>
      <c r="I952">
        <v>100</v>
      </c>
      <c r="J952">
        <v>200</v>
      </c>
      <c r="K952">
        <v>100</v>
      </c>
      <c r="L952">
        <v>100</v>
      </c>
      <c r="M952">
        <v>100</v>
      </c>
      <c r="N952">
        <v>100</v>
      </c>
    </row>
    <row r="953" spans="2:14" x14ac:dyDescent="0.25">
      <c r="B953" t="s">
        <v>983</v>
      </c>
      <c r="C953">
        <v>200</v>
      </c>
      <c r="D953">
        <v>200</v>
      </c>
      <c r="E953">
        <v>100</v>
      </c>
      <c r="F953">
        <v>100</v>
      </c>
      <c r="G953">
        <v>100</v>
      </c>
      <c r="H953">
        <v>100</v>
      </c>
      <c r="I953">
        <v>100</v>
      </c>
      <c r="J953">
        <v>200</v>
      </c>
      <c r="K953">
        <v>100</v>
      </c>
      <c r="L953">
        <v>100</v>
      </c>
      <c r="M953">
        <v>100</v>
      </c>
      <c r="N953">
        <v>100</v>
      </c>
    </row>
    <row r="954" spans="2:14" x14ac:dyDescent="0.25">
      <c r="B954" t="s">
        <v>984</v>
      </c>
      <c r="C954">
        <v>200</v>
      </c>
      <c r="D954">
        <v>200</v>
      </c>
      <c r="E954">
        <v>100</v>
      </c>
      <c r="F954">
        <v>100</v>
      </c>
      <c r="G954">
        <v>100</v>
      </c>
      <c r="H954">
        <v>100</v>
      </c>
      <c r="I954">
        <v>100</v>
      </c>
      <c r="J954">
        <v>200</v>
      </c>
      <c r="K954">
        <v>100</v>
      </c>
      <c r="L954">
        <v>100</v>
      </c>
      <c r="M954">
        <v>100</v>
      </c>
      <c r="N954">
        <v>100</v>
      </c>
    </row>
    <row r="955" spans="2:14" x14ac:dyDescent="0.25">
      <c r="B955" t="s">
        <v>985</v>
      </c>
      <c r="C955">
        <v>200</v>
      </c>
      <c r="D955">
        <v>200</v>
      </c>
      <c r="E955">
        <v>100</v>
      </c>
      <c r="F955">
        <v>100</v>
      </c>
      <c r="G955">
        <v>100</v>
      </c>
      <c r="H955">
        <v>100</v>
      </c>
      <c r="I955">
        <v>100</v>
      </c>
      <c r="J955">
        <v>200</v>
      </c>
      <c r="K955">
        <v>100</v>
      </c>
      <c r="L955">
        <v>100</v>
      </c>
      <c r="M955">
        <v>200</v>
      </c>
      <c r="N955">
        <v>100</v>
      </c>
    </row>
    <row r="956" spans="2:14" x14ac:dyDescent="0.25">
      <c r="B956" t="s">
        <v>986</v>
      </c>
      <c r="C956">
        <v>200</v>
      </c>
      <c r="D956">
        <v>200</v>
      </c>
      <c r="E956">
        <v>100</v>
      </c>
      <c r="F956">
        <v>100</v>
      </c>
      <c r="G956">
        <v>100</v>
      </c>
      <c r="H956">
        <v>100</v>
      </c>
      <c r="I956">
        <v>100</v>
      </c>
      <c r="J956">
        <v>200</v>
      </c>
      <c r="K956">
        <v>100</v>
      </c>
      <c r="L956">
        <v>100</v>
      </c>
      <c r="M956">
        <v>200</v>
      </c>
      <c r="N956">
        <v>100</v>
      </c>
    </row>
    <row r="957" spans="2:14" x14ac:dyDescent="0.25">
      <c r="B957" t="s">
        <v>987</v>
      </c>
      <c r="C957">
        <v>200</v>
      </c>
      <c r="D957">
        <v>200</v>
      </c>
      <c r="E957">
        <v>100</v>
      </c>
      <c r="F957">
        <v>100</v>
      </c>
      <c r="G957">
        <v>100</v>
      </c>
      <c r="H957">
        <v>100</v>
      </c>
      <c r="I957">
        <v>100</v>
      </c>
      <c r="J957">
        <v>200</v>
      </c>
      <c r="K957">
        <v>100</v>
      </c>
      <c r="L957">
        <v>100</v>
      </c>
      <c r="M957">
        <v>200</v>
      </c>
      <c r="N957">
        <v>100</v>
      </c>
    </row>
    <row r="958" spans="2:14" x14ac:dyDescent="0.25">
      <c r="B958" t="s">
        <v>988</v>
      </c>
      <c r="C958">
        <v>200</v>
      </c>
      <c r="D958">
        <v>200</v>
      </c>
      <c r="E958">
        <v>100</v>
      </c>
      <c r="F958">
        <v>100</v>
      </c>
      <c r="G958">
        <v>100</v>
      </c>
      <c r="H958">
        <v>100</v>
      </c>
      <c r="I958">
        <v>100</v>
      </c>
      <c r="J958">
        <v>200</v>
      </c>
      <c r="K958">
        <v>100</v>
      </c>
      <c r="L958">
        <v>100</v>
      </c>
      <c r="M958">
        <v>100</v>
      </c>
      <c r="N958">
        <v>100</v>
      </c>
    </row>
    <row r="959" spans="2:14" x14ac:dyDescent="0.25">
      <c r="B959" t="s">
        <v>989</v>
      </c>
      <c r="C959">
        <v>200</v>
      </c>
      <c r="D959">
        <v>200</v>
      </c>
      <c r="E959">
        <v>100</v>
      </c>
      <c r="F959">
        <v>100</v>
      </c>
      <c r="G959">
        <v>100</v>
      </c>
      <c r="H959">
        <v>100</v>
      </c>
      <c r="I959">
        <v>100</v>
      </c>
      <c r="J959">
        <v>200</v>
      </c>
      <c r="K959">
        <v>100</v>
      </c>
      <c r="L959">
        <v>100</v>
      </c>
      <c r="M959">
        <v>200</v>
      </c>
      <c r="N959">
        <v>100</v>
      </c>
    </row>
    <row r="960" spans="2:14" x14ac:dyDescent="0.25">
      <c r="B960" t="s">
        <v>990</v>
      </c>
      <c r="C960">
        <v>200</v>
      </c>
      <c r="D960">
        <v>200</v>
      </c>
      <c r="E960">
        <v>200</v>
      </c>
      <c r="F960">
        <v>100</v>
      </c>
      <c r="G960">
        <v>100</v>
      </c>
      <c r="H960">
        <v>100</v>
      </c>
      <c r="I960">
        <v>100</v>
      </c>
      <c r="J960">
        <v>200</v>
      </c>
      <c r="K960">
        <v>200</v>
      </c>
      <c r="L960">
        <v>100</v>
      </c>
      <c r="M960">
        <v>200</v>
      </c>
      <c r="N960">
        <v>100</v>
      </c>
    </row>
    <row r="961" spans="2:14" x14ac:dyDescent="0.25">
      <c r="B961" t="s">
        <v>991</v>
      </c>
      <c r="C961">
        <v>200</v>
      </c>
      <c r="D961">
        <v>200</v>
      </c>
      <c r="E961">
        <v>200</v>
      </c>
      <c r="F961">
        <v>100</v>
      </c>
      <c r="G961">
        <v>100</v>
      </c>
      <c r="H961">
        <v>100</v>
      </c>
      <c r="I961">
        <v>100</v>
      </c>
      <c r="J961">
        <v>200</v>
      </c>
      <c r="K961">
        <v>200</v>
      </c>
      <c r="L961">
        <v>100</v>
      </c>
      <c r="M961">
        <v>200</v>
      </c>
      <c r="N961">
        <v>100</v>
      </c>
    </row>
    <row r="962" spans="2:14" x14ac:dyDescent="0.25">
      <c r="B962" t="s">
        <v>992</v>
      </c>
      <c r="C962">
        <v>200</v>
      </c>
      <c r="D962">
        <v>200</v>
      </c>
      <c r="E962">
        <v>200</v>
      </c>
      <c r="F962">
        <v>100</v>
      </c>
      <c r="G962">
        <v>100</v>
      </c>
      <c r="H962">
        <v>100</v>
      </c>
      <c r="I962">
        <v>100</v>
      </c>
      <c r="J962">
        <v>200</v>
      </c>
      <c r="K962">
        <v>200</v>
      </c>
      <c r="L962">
        <v>100</v>
      </c>
      <c r="M962">
        <v>200</v>
      </c>
      <c r="N962">
        <v>100</v>
      </c>
    </row>
    <row r="963" spans="2:14" x14ac:dyDescent="0.25">
      <c r="B963" t="s">
        <v>993</v>
      </c>
      <c r="C963">
        <v>200</v>
      </c>
      <c r="D963">
        <v>200</v>
      </c>
      <c r="E963">
        <v>200</v>
      </c>
      <c r="F963">
        <v>100</v>
      </c>
      <c r="G963">
        <v>100</v>
      </c>
      <c r="H963">
        <v>100</v>
      </c>
      <c r="I963">
        <v>100</v>
      </c>
      <c r="J963">
        <v>200</v>
      </c>
      <c r="K963">
        <v>200</v>
      </c>
      <c r="L963">
        <v>100</v>
      </c>
      <c r="M963">
        <v>200</v>
      </c>
      <c r="N963">
        <v>100</v>
      </c>
    </row>
    <row r="964" spans="2:14" x14ac:dyDescent="0.25">
      <c r="B964" t="s">
        <v>994</v>
      </c>
      <c r="C964">
        <v>200</v>
      </c>
      <c r="D964">
        <v>200</v>
      </c>
      <c r="E964">
        <v>100</v>
      </c>
      <c r="F964">
        <v>100</v>
      </c>
      <c r="G964">
        <v>100</v>
      </c>
      <c r="H964">
        <v>200</v>
      </c>
      <c r="I964">
        <v>100</v>
      </c>
      <c r="J964">
        <v>200</v>
      </c>
      <c r="K964">
        <v>100</v>
      </c>
      <c r="L964">
        <v>100</v>
      </c>
      <c r="M964">
        <v>200</v>
      </c>
      <c r="N964">
        <v>100</v>
      </c>
    </row>
    <row r="965" spans="2:14" x14ac:dyDescent="0.25">
      <c r="B965" t="s">
        <v>995</v>
      </c>
      <c r="C965">
        <v>200</v>
      </c>
      <c r="D965">
        <v>200</v>
      </c>
      <c r="E965">
        <v>100</v>
      </c>
      <c r="F965">
        <v>100</v>
      </c>
      <c r="G965">
        <v>100</v>
      </c>
      <c r="H965">
        <v>100</v>
      </c>
      <c r="I965">
        <v>100</v>
      </c>
      <c r="J965">
        <v>200</v>
      </c>
      <c r="K965">
        <v>100</v>
      </c>
      <c r="L965">
        <v>100</v>
      </c>
      <c r="M965">
        <v>100</v>
      </c>
      <c r="N965">
        <v>100</v>
      </c>
    </row>
    <row r="966" spans="2:14" x14ac:dyDescent="0.25">
      <c r="B966" t="s">
        <v>996</v>
      </c>
      <c r="C966">
        <v>200</v>
      </c>
      <c r="D966">
        <v>200</v>
      </c>
      <c r="E966">
        <v>100</v>
      </c>
      <c r="F966">
        <v>100</v>
      </c>
      <c r="G966">
        <v>100</v>
      </c>
      <c r="H966">
        <v>100</v>
      </c>
      <c r="I966">
        <v>100</v>
      </c>
      <c r="J966">
        <v>200</v>
      </c>
      <c r="K966">
        <v>100</v>
      </c>
      <c r="L966">
        <v>100</v>
      </c>
      <c r="M966">
        <v>100</v>
      </c>
      <c r="N966">
        <v>100</v>
      </c>
    </row>
    <row r="967" spans="2:14" x14ac:dyDescent="0.25">
      <c r="B967" t="s">
        <v>997</v>
      </c>
      <c r="C967">
        <v>200</v>
      </c>
      <c r="D967">
        <v>200</v>
      </c>
      <c r="E967">
        <v>100</v>
      </c>
      <c r="F967">
        <v>100</v>
      </c>
      <c r="G967">
        <v>100</v>
      </c>
      <c r="H967">
        <v>100</v>
      </c>
      <c r="I967">
        <v>100</v>
      </c>
      <c r="J967">
        <v>200</v>
      </c>
      <c r="K967">
        <v>200</v>
      </c>
      <c r="L967">
        <v>100</v>
      </c>
      <c r="M967">
        <v>200</v>
      </c>
      <c r="N967">
        <v>100</v>
      </c>
    </row>
    <row r="968" spans="2:14" x14ac:dyDescent="0.25">
      <c r="B968" t="s">
        <v>998</v>
      </c>
      <c r="C968">
        <v>200</v>
      </c>
      <c r="D968">
        <v>200</v>
      </c>
      <c r="E968">
        <v>100</v>
      </c>
      <c r="F968">
        <v>100</v>
      </c>
      <c r="G968">
        <v>100</v>
      </c>
      <c r="H968">
        <v>100</v>
      </c>
      <c r="I968">
        <v>100</v>
      </c>
      <c r="J968">
        <v>200</v>
      </c>
      <c r="K968">
        <v>200</v>
      </c>
      <c r="L968">
        <v>100</v>
      </c>
      <c r="M968">
        <v>200</v>
      </c>
      <c r="N968">
        <v>100</v>
      </c>
    </row>
    <row r="969" spans="2:14" x14ac:dyDescent="0.25">
      <c r="B969" t="s">
        <v>999</v>
      </c>
      <c r="C969">
        <v>200</v>
      </c>
      <c r="D969">
        <v>200</v>
      </c>
      <c r="E969">
        <v>100</v>
      </c>
      <c r="F969">
        <v>100</v>
      </c>
      <c r="G969">
        <v>100</v>
      </c>
      <c r="H969">
        <v>100</v>
      </c>
      <c r="I969">
        <v>100</v>
      </c>
      <c r="J969">
        <v>200</v>
      </c>
      <c r="K969">
        <v>100</v>
      </c>
      <c r="L969">
        <v>200</v>
      </c>
      <c r="M969">
        <v>100</v>
      </c>
      <c r="N969">
        <v>100</v>
      </c>
    </row>
    <row r="970" spans="2:14" x14ac:dyDescent="0.25">
      <c r="B970" t="s">
        <v>1000</v>
      </c>
      <c r="C970">
        <v>200</v>
      </c>
      <c r="D970">
        <v>200</v>
      </c>
      <c r="E970">
        <v>300</v>
      </c>
      <c r="F970">
        <v>100</v>
      </c>
      <c r="G970">
        <v>100</v>
      </c>
      <c r="H970">
        <v>100</v>
      </c>
      <c r="I970">
        <v>100</v>
      </c>
      <c r="J970">
        <v>200</v>
      </c>
      <c r="K970">
        <v>200</v>
      </c>
      <c r="L970">
        <v>100</v>
      </c>
      <c r="M970">
        <v>200</v>
      </c>
      <c r="N970">
        <v>100</v>
      </c>
    </row>
    <row r="971" spans="2:14" x14ac:dyDescent="0.25">
      <c r="B971" t="s">
        <v>1001</v>
      </c>
      <c r="C971">
        <v>200</v>
      </c>
      <c r="D971">
        <v>200</v>
      </c>
      <c r="E971">
        <v>100</v>
      </c>
      <c r="F971">
        <v>100</v>
      </c>
      <c r="G971">
        <v>100</v>
      </c>
      <c r="H971">
        <v>100</v>
      </c>
      <c r="I971">
        <v>100</v>
      </c>
      <c r="J971">
        <v>200</v>
      </c>
      <c r="K971">
        <v>200</v>
      </c>
      <c r="L971">
        <v>100</v>
      </c>
      <c r="M971">
        <v>100</v>
      </c>
      <c r="N971">
        <v>100</v>
      </c>
    </row>
    <row r="972" spans="2:14" x14ac:dyDescent="0.25">
      <c r="B972" t="s">
        <v>1002</v>
      </c>
      <c r="C972">
        <v>200</v>
      </c>
      <c r="D972">
        <v>200</v>
      </c>
      <c r="E972">
        <v>100</v>
      </c>
      <c r="F972">
        <v>100</v>
      </c>
      <c r="G972">
        <v>100</v>
      </c>
      <c r="H972">
        <v>100</v>
      </c>
      <c r="I972">
        <v>100</v>
      </c>
      <c r="J972">
        <v>200</v>
      </c>
      <c r="K972">
        <v>200</v>
      </c>
      <c r="L972">
        <v>100</v>
      </c>
      <c r="M972">
        <v>100</v>
      </c>
      <c r="N972">
        <v>100</v>
      </c>
    </row>
    <row r="973" spans="2:14" x14ac:dyDescent="0.25">
      <c r="B973" t="s">
        <v>1003</v>
      </c>
      <c r="C973">
        <v>200</v>
      </c>
      <c r="D973">
        <v>200</v>
      </c>
      <c r="E973">
        <v>100</v>
      </c>
      <c r="F973">
        <v>100</v>
      </c>
      <c r="G973">
        <v>100</v>
      </c>
      <c r="H973">
        <v>100</v>
      </c>
      <c r="I973">
        <v>100</v>
      </c>
      <c r="J973">
        <v>200</v>
      </c>
      <c r="K973">
        <v>200</v>
      </c>
      <c r="L973">
        <v>100</v>
      </c>
      <c r="M973">
        <v>100</v>
      </c>
      <c r="N973">
        <v>100</v>
      </c>
    </row>
    <row r="974" spans="2:14" x14ac:dyDescent="0.25">
      <c r="B974" t="s">
        <v>1004</v>
      </c>
      <c r="C974">
        <v>200</v>
      </c>
      <c r="D974">
        <v>200</v>
      </c>
      <c r="E974">
        <v>200</v>
      </c>
      <c r="F974">
        <v>100</v>
      </c>
      <c r="G974">
        <v>100</v>
      </c>
      <c r="H974">
        <v>100</v>
      </c>
      <c r="I974">
        <v>100</v>
      </c>
      <c r="J974">
        <v>200</v>
      </c>
      <c r="K974">
        <v>200</v>
      </c>
      <c r="L974">
        <v>100</v>
      </c>
      <c r="M974">
        <v>100</v>
      </c>
      <c r="N974">
        <v>100</v>
      </c>
    </row>
    <row r="975" spans="2:14" x14ac:dyDescent="0.25">
      <c r="B975" t="s">
        <v>1005</v>
      </c>
      <c r="C975">
        <v>200</v>
      </c>
      <c r="D975">
        <v>200</v>
      </c>
      <c r="E975">
        <v>100</v>
      </c>
      <c r="F975">
        <v>100</v>
      </c>
      <c r="G975">
        <v>100</v>
      </c>
      <c r="H975">
        <v>100</v>
      </c>
      <c r="I975">
        <v>100</v>
      </c>
      <c r="J975">
        <v>200</v>
      </c>
      <c r="K975">
        <v>200</v>
      </c>
      <c r="L975">
        <v>100</v>
      </c>
      <c r="M975">
        <v>100</v>
      </c>
      <c r="N975">
        <v>100</v>
      </c>
    </row>
    <row r="976" spans="2:14" x14ac:dyDescent="0.25">
      <c r="B976" t="s">
        <v>1006</v>
      </c>
      <c r="C976">
        <v>200</v>
      </c>
      <c r="D976">
        <v>200</v>
      </c>
      <c r="E976">
        <v>100</v>
      </c>
      <c r="F976">
        <v>100</v>
      </c>
      <c r="G976">
        <v>100</v>
      </c>
      <c r="H976">
        <v>200</v>
      </c>
      <c r="I976">
        <v>100</v>
      </c>
      <c r="J976">
        <v>200</v>
      </c>
      <c r="K976">
        <v>200</v>
      </c>
      <c r="L976">
        <v>100</v>
      </c>
      <c r="M976">
        <v>200</v>
      </c>
      <c r="N976">
        <v>100</v>
      </c>
    </row>
    <row r="977" spans="2:14" x14ac:dyDescent="0.25">
      <c r="B977" t="s">
        <v>1007</v>
      </c>
      <c r="C977">
        <v>200</v>
      </c>
      <c r="D977">
        <v>200</v>
      </c>
      <c r="E977">
        <v>100</v>
      </c>
      <c r="F977">
        <v>100</v>
      </c>
      <c r="G977">
        <v>100</v>
      </c>
      <c r="H977">
        <v>200</v>
      </c>
      <c r="I977">
        <v>100</v>
      </c>
      <c r="J977">
        <v>200</v>
      </c>
      <c r="K977">
        <v>100</v>
      </c>
      <c r="L977">
        <v>100</v>
      </c>
      <c r="M977">
        <v>100</v>
      </c>
      <c r="N977">
        <v>100</v>
      </c>
    </row>
    <row r="978" spans="2:14" x14ac:dyDescent="0.25">
      <c r="B978" t="s">
        <v>1008</v>
      </c>
      <c r="C978">
        <v>200</v>
      </c>
      <c r="D978">
        <v>200</v>
      </c>
      <c r="E978">
        <v>100</v>
      </c>
      <c r="F978">
        <v>100</v>
      </c>
      <c r="G978">
        <v>100</v>
      </c>
      <c r="H978">
        <v>100</v>
      </c>
      <c r="I978">
        <v>100</v>
      </c>
      <c r="J978">
        <v>200</v>
      </c>
      <c r="K978">
        <v>100</v>
      </c>
      <c r="L978">
        <v>100</v>
      </c>
      <c r="M978">
        <v>100</v>
      </c>
      <c r="N978">
        <v>100</v>
      </c>
    </row>
    <row r="979" spans="2:14" x14ac:dyDescent="0.25">
      <c r="B979" t="s">
        <v>1009</v>
      </c>
      <c r="C979">
        <v>200</v>
      </c>
      <c r="D979">
        <v>200</v>
      </c>
      <c r="E979">
        <v>100</v>
      </c>
      <c r="F979">
        <v>100</v>
      </c>
      <c r="G979">
        <v>100</v>
      </c>
      <c r="H979">
        <v>100</v>
      </c>
      <c r="I979">
        <v>100</v>
      </c>
      <c r="J979">
        <v>200</v>
      </c>
      <c r="K979">
        <v>200</v>
      </c>
      <c r="L979">
        <v>100</v>
      </c>
      <c r="M979">
        <v>200</v>
      </c>
      <c r="N979">
        <v>100</v>
      </c>
    </row>
    <row r="980" spans="2:14" x14ac:dyDescent="0.25">
      <c r="B980" t="s">
        <v>1010</v>
      </c>
      <c r="C980">
        <v>200</v>
      </c>
      <c r="D980">
        <v>200</v>
      </c>
      <c r="E980">
        <v>100</v>
      </c>
      <c r="F980">
        <v>100</v>
      </c>
      <c r="G980">
        <v>100</v>
      </c>
      <c r="H980">
        <v>200</v>
      </c>
      <c r="I980">
        <v>100</v>
      </c>
      <c r="J980">
        <v>200</v>
      </c>
      <c r="K980">
        <v>100</v>
      </c>
      <c r="L980">
        <v>100</v>
      </c>
      <c r="M980">
        <v>200</v>
      </c>
      <c r="N980">
        <v>100</v>
      </c>
    </row>
    <row r="981" spans="2:14" x14ac:dyDescent="0.25">
      <c r="B981" t="s">
        <v>1011</v>
      </c>
      <c r="C981">
        <v>200</v>
      </c>
      <c r="D981">
        <v>200</v>
      </c>
      <c r="E981">
        <v>100</v>
      </c>
      <c r="F981">
        <v>100</v>
      </c>
      <c r="G981">
        <v>100</v>
      </c>
      <c r="H981">
        <v>100</v>
      </c>
      <c r="I981">
        <v>100</v>
      </c>
      <c r="J981">
        <v>200</v>
      </c>
      <c r="K981">
        <v>100</v>
      </c>
      <c r="L981">
        <v>200</v>
      </c>
      <c r="M981">
        <v>100</v>
      </c>
      <c r="N981">
        <v>100</v>
      </c>
    </row>
    <row r="982" spans="2:14" x14ac:dyDescent="0.25">
      <c r="B982" t="s">
        <v>1012</v>
      </c>
      <c r="C982">
        <v>200</v>
      </c>
      <c r="D982">
        <v>200</v>
      </c>
      <c r="E982">
        <v>100</v>
      </c>
      <c r="F982">
        <v>100</v>
      </c>
      <c r="G982">
        <v>100</v>
      </c>
      <c r="H982">
        <v>100</v>
      </c>
      <c r="I982">
        <v>100</v>
      </c>
      <c r="J982">
        <v>200</v>
      </c>
      <c r="K982">
        <v>200</v>
      </c>
      <c r="L982">
        <v>100</v>
      </c>
      <c r="M982">
        <v>100</v>
      </c>
      <c r="N982">
        <v>100</v>
      </c>
    </row>
    <row r="983" spans="2:14" x14ac:dyDescent="0.25">
      <c r="B983" t="s">
        <v>1013</v>
      </c>
      <c r="C983">
        <v>200</v>
      </c>
      <c r="D983">
        <v>200</v>
      </c>
      <c r="E983">
        <v>100</v>
      </c>
      <c r="F983">
        <v>100</v>
      </c>
      <c r="G983">
        <v>100</v>
      </c>
      <c r="H983">
        <v>100</v>
      </c>
      <c r="I983">
        <v>100</v>
      </c>
      <c r="J983">
        <v>200</v>
      </c>
      <c r="K983">
        <v>200</v>
      </c>
      <c r="L983">
        <v>100</v>
      </c>
      <c r="M983">
        <v>100</v>
      </c>
      <c r="N983">
        <v>100</v>
      </c>
    </row>
    <row r="984" spans="2:14" x14ac:dyDescent="0.25">
      <c r="B984" t="s">
        <v>1014</v>
      </c>
      <c r="C984">
        <v>200</v>
      </c>
      <c r="D984">
        <v>200</v>
      </c>
      <c r="E984">
        <v>100</v>
      </c>
      <c r="F984">
        <v>100</v>
      </c>
      <c r="G984">
        <v>100</v>
      </c>
      <c r="H984">
        <v>100</v>
      </c>
      <c r="I984">
        <v>100</v>
      </c>
      <c r="J984">
        <v>200</v>
      </c>
      <c r="K984">
        <v>200</v>
      </c>
      <c r="L984">
        <v>100</v>
      </c>
      <c r="M984">
        <v>100</v>
      </c>
      <c r="N984">
        <v>100</v>
      </c>
    </row>
    <row r="985" spans="2:14" x14ac:dyDescent="0.25">
      <c r="B985" t="s">
        <v>1015</v>
      </c>
      <c r="C985">
        <v>200</v>
      </c>
      <c r="D985">
        <v>200</v>
      </c>
      <c r="E985">
        <v>300</v>
      </c>
      <c r="F985">
        <v>100</v>
      </c>
      <c r="G985">
        <v>100</v>
      </c>
      <c r="H985">
        <v>100</v>
      </c>
      <c r="I985">
        <v>100</v>
      </c>
      <c r="J985">
        <v>200</v>
      </c>
      <c r="K985">
        <v>200</v>
      </c>
      <c r="L985">
        <v>100</v>
      </c>
      <c r="M985">
        <v>100</v>
      </c>
      <c r="N985">
        <v>100</v>
      </c>
    </row>
    <row r="986" spans="2:14" x14ac:dyDescent="0.25">
      <c r="B986" t="s">
        <v>1016</v>
      </c>
      <c r="C986">
        <v>200</v>
      </c>
      <c r="D986">
        <v>200</v>
      </c>
      <c r="E986">
        <v>300</v>
      </c>
      <c r="F986">
        <v>100</v>
      </c>
      <c r="G986">
        <v>100</v>
      </c>
      <c r="H986">
        <v>100</v>
      </c>
      <c r="I986">
        <v>100</v>
      </c>
      <c r="J986">
        <v>200</v>
      </c>
      <c r="K986">
        <v>200</v>
      </c>
      <c r="L986">
        <v>100</v>
      </c>
      <c r="M986">
        <v>200</v>
      </c>
      <c r="N986">
        <v>100</v>
      </c>
    </row>
    <row r="987" spans="2:14" x14ac:dyDescent="0.25">
      <c r="B987" t="s">
        <v>1017</v>
      </c>
      <c r="C987">
        <v>200</v>
      </c>
      <c r="D987">
        <v>200</v>
      </c>
      <c r="E987">
        <v>100</v>
      </c>
      <c r="F987">
        <v>100</v>
      </c>
      <c r="G987">
        <v>100</v>
      </c>
      <c r="H987">
        <v>100</v>
      </c>
      <c r="I987">
        <v>100</v>
      </c>
      <c r="J987">
        <v>200</v>
      </c>
      <c r="K987">
        <v>200</v>
      </c>
      <c r="L987">
        <v>100</v>
      </c>
      <c r="M987">
        <v>100</v>
      </c>
      <c r="N987">
        <v>100</v>
      </c>
    </row>
    <row r="988" spans="2:14" x14ac:dyDescent="0.25">
      <c r="B988" t="s">
        <v>1018</v>
      </c>
      <c r="C988">
        <v>200</v>
      </c>
      <c r="D988">
        <v>200</v>
      </c>
      <c r="E988">
        <v>100</v>
      </c>
      <c r="F988">
        <v>100</v>
      </c>
      <c r="G988">
        <v>100</v>
      </c>
      <c r="H988">
        <v>100</v>
      </c>
      <c r="I988">
        <v>100</v>
      </c>
      <c r="J988">
        <v>200</v>
      </c>
      <c r="K988">
        <v>100</v>
      </c>
      <c r="L988">
        <v>100</v>
      </c>
      <c r="M988">
        <v>100</v>
      </c>
      <c r="N988">
        <v>100</v>
      </c>
    </row>
    <row r="989" spans="2:14" x14ac:dyDescent="0.25">
      <c r="B989" t="s">
        <v>1019</v>
      </c>
      <c r="C989">
        <v>200</v>
      </c>
      <c r="D989">
        <v>200</v>
      </c>
      <c r="E989">
        <v>100</v>
      </c>
      <c r="F989">
        <v>100</v>
      </c>
      <c r="G989">
        <v>100</v>
      </c>
      <c r="H989">
        <v>200</v>
      </c>
      <c r="I989">
        <v>100</v>
      </c>
      <c r="J989">
        <v>200</v>
      </c>
      <c r="K989">
        <v>100</v>
      </c>
      <c r="L989">
        <v>100</v>
      </c>
      <c r="M989">
        <v>100</v>
      </c>
      <c r="N989">
        <v>100</v>
      </c>
    </row>
    <row r="990" spans="2:14" x14ac:dyDescent="0.25">
      <c r="B990" t="s">
        <v>1020</v>
      </c>
      <c r="C990">
        <v>200</v>
      </c>
      <c r="D990">
        <v>200</v>
      </c>
      <c r="E990">
        <v>100</v>
      </c>
      <c r="F990">
        <v>100</v>
      </c>
      <c r="G990">
        <v>100</v>
      </c>
      <c r="H990">
        <v>100</v>
      </c>
      <c r="I990">
        <v>100</v>
      </c>
      <c r="J990">
        <v>200</v>
      </c>
      <c r="K990">
        <v>100</v>
      </c>
      <c r="L990">
        <v>100</v>
      </c>
      <c r="M990">
        <v>100</v>
      </c>
      <c r="N990">
        <v>100</v>
      </c>
    </row>
    <row r="991" spans="2:14" x14ac:dyDescent="0.25">
      <c r="B991" t="s">
        <v>1021</v>
      </c>
      <c r="C991">
        <v>200</v>
      </c>
      <c r="D991">
        <v>200</v>
      </c>
      <c r="E991">
        <v>100</v>
      </c>
      <c r="F991">
        <v>100</v>
      </c>
      <c r="G991">
        <v>100</v>
      </c>
      <c r="H991">
        <v>100</v>
      </c>
      <c r="I991">
        <v>100</v>
      </c>
      <c r="J991">
        <v>200</v>
      </c>
      <c r="K991">
        <v>100</v>
      </c>
      <c r="L991">
        <v>100</v>
      </c>
      <c r="M991">
        <v>200</v>
      </c>
      <c r="N991">
        <v>100</v>
      </c>
    </row>
    <row r="992" spans="2:14" x14ac:dyDescent="0.25">
      <c r="B992" t="s">
        <v>1022</v>
      </c>
      <c r="C992">
        <v>200</v>
      </c>
      <c r="D992">
        <v>200</v>
      </c>
      <c r="E992">
        <v>100</v>
      </c>
      <c r="F992">
        <v>100</v>
      </c>
      <c r="G992">
        <v>100</v>
      </c>
      <c r="H992">
        <v>100</v>
      </c>
      <c r="I992">
        <v>100</v>
      </c>
      <c r="J992">
        <v>200</v>
      </c>
      <c r="K992">
        <v>100</v>
      </c>
      <c r="L992">
        <v>100</v>
      </c>
      <c r="M992">
        <v>100</v>
      </c>
      <c r="N992">
        <v>100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86"/>
  <sheetViews>
    <sheetView workbookViewId="0">
      <selection activeCell="B3" sqref="B3:B986"/>
    </sheetView>
  </sheetViews>
  <sheetFormatPr defaultRowHeight="15" x14ac:dyDescent="0.25"/>
  <cols>
    <col min="1" max="1" width="12.7109375" bestFit="1" customWidth="1"/>
  </cols>
  <sheetData>
    <row r="1" spans="1:2" x14ac:dyDescent="0.25">
      <c r="A1" t="s">
        <v>37</v>
      </c>
    </row>
    <row r="3" spans="1:2" x14ac:dyDescent="0.25">
      <c r="A3" s="16">
        <v>7975</v>
      </c>
      <c r="B3">
        <v>6.1487603305785121E-2</v>
      </c>
    </row>
    <row r="4" spans="1:2" x14ac:dyDescent="0.25">
      <c r="A4" s="16">
        <v>8005</v>
      </c>
      <c r="B4">
        <v>5.9504132231404959E-2</v>
      </c>
    </row>
    <row r="5" spans="1:2" x14ac:dyDescent="0.25">
      <c r="A5" s="16">
        <v>8036</v>
      </c>
      <c r="B5">
        <v>6.1487603305785121E-2</v>
      </c>
    </row>
    <row r="6" spans="1:2" x14ac:dyDescent="0.25">
      <c r="A6" s="16">
        <v>8067</v>
      </c>
      <c r="B6">
        <v>6.1487603305785121E-2</v>
      </c>
    </row>
    <row r="7" spans="1:2" x14ac:dyDescent="0.25">
      <c r="A7" s="16">
        <v>8095</v>
      </c>
      <c r="B7">
        <v>5.5537190082644627E-2</v>
      </c>
    </row>
    <row r="8" spans="1:2" x14ac:dyDescent="0.25">
      <c r="A8" s="16">
        <v>8126</v>
      </c>
      <c r="B8">
        <v>6.1487603305785121E-2</v>
      </c>
    </row>
    <row r="9" spans="1:2" x14ac:dyDescent="0.25">
      <c r="A9" s="16">
        <v>8156</v>
      </c>
      <c r="B9">
        <v>5.9504132231404959E-2</v>
      </c>
    </row>
    <row r="10" spans="1:2" x14ac:dyDescent="0.25">
      <c r="A10" s="16">
        <v>8187</v>
      </c>
      <c r="B10">
        <v>6.1487603305785121E-2</v>
      </c>
    </row>
    <row r="11" spans="1:2" x14ac:dyDescent="0.25">
      <c r="A11" s="16">
        <v>8217</v>
      </c>
      <c r="B11">
        <v>5.9504132231404959E-2</v>
      </c>
    </row>
    <row r="12" spans="1:2" x14ac:dyDescent="0.25">
      <c r="A12" s="16">
        <v>8248</v>
      </c>
      <c r="B12">
        <v>6.1487603305785121E-2</v>
      </c>
    </row>
    <row r="13" spans="1:2" x14ac:dyDescent="0.25">
      <c r="A13" s="16">
        <v>8279</v>
      </c>
      <c r="B13">
        <v>6.1487603305785121E-2</v>
      </c>
    </row>
    <row r="14" spans="1:2" x14ac:dyDescent="0.25">
      <c r="A14" s="16">
        <v>8309</v>
      </c>
      <c r="B14">
        <v>5.9504132231404959E-2</v>
      </c>
    </row>
    <row r="15" spans="1:2" x14ac:dyDescent="0.25">
      <c r="A15" s="16">
        <v>8340</v>
      </c>
      <c r="B15">
        <v>6.1487603305785121E-2</v>
      </c>
    </row>
    <row r="16" spans="1:2" x14ac:dyDescent="0.25">
      <c r="A16" s="16">
        <v>8370</v>
      </c>
      <c r="B16">
        <v>5.9504132231404959E-2</v>
      </c>
    </row>
    <row r="17" spans="1:2" x14ac:dyDescent="0.25">
      <c r="A17" s="16">
        <v>8401</v>
      </c>
      <c r="B17">
        <v>6.1487603305785121E-2</v>
      </c>
    </row>
    <row r="18" spans="1:2" x14ac:dyDescent="0.25">
      <c r="A18" s="16">
        <v>8432</v>
      </c>
      <c r="B18">
        <v>6.1487603305785121E-2</v>
      </c>
    </row>
    <row r="19" spans="1:2" x14ac:dyDescent="0.25">
      <c r="A19" s="16">
        <v>8460</v>
      </c>
      <c r="B19">
        <v>5.5537190082644627E-2</v>
      </c>
    </row>
    <row r="20" spans="1:2" x14ac:dyDescent="0.25">
      <c r="A20" s="16">
        <v>8491</v>
      </c>
      <c r="B20">
        <v>6.1487603305785121E-2</v>
      </c>
    </row>
    <row r="21" spans="1:2" x14ac:dyDescent="0.25">
      <c r="A21" s="16">
        <v>8521</v>
      </c>
      <c r="B21">
        <v>5.9504132231404959E-2</v>
      </c>
    </row>
    <row r="22" spans="1:2" x14ac:dyDescent="0.25">
      <c r="A22" s="16">
        <v>8552</v>
      </c>
      <c r="B22">
        <v>6.1487603305785121E-2</v>
      </c>
    </row>
    <row r="23" spans="1:2" x14ac:dyDescent="0.25">
      <c r="A23" s="16">
        <v>8582</v>
      </c>
      <c r="B23">
        <v>5.9504132231404959E-2</v>
      </c>
    </row>
    <row r="24" spans="1:2" x14ac:dyDescent="0.25">
      <c r="A24" s="16">
        <v>8613</v>
      </c>
      <c r="B24">
        <v>6.1487603305785121E-2</v>
      </c>
    </row>
    <row r="25" spans="1:2" x14ac:dyDescent="0.25">
      <c r="A25" s="16">
        <v>8644</v>
      </c>
      <c r="B25">
        <v>6.1487603305785121E-2</v>
      </c>
    </row>
    <row r="26" spans="1:2" x14ac:dyDescent="0.25">
      <c r="A26" s="16">
        <v>8674</v>
      </c>
      <c r="B26">
        <v>5.9504132231404959E-2</v>
      </c>
    </row>
    <row r="27" spans="1:2" x14ac:dyDescent="0.25">
      <c r="A27" s="16">
        <v>8705</v>
      </c>
      <c r="B27">
        <v>6.1487603305785121E-2</v>
      </c>
    </row>
    <row r="28" spans="1:2" x14ac:dyDescent="0.25">
      <c r="A28" s="16">
        <v>8735</v>
      </c>
      <c r="B28">
        <v>5.9504132231404959E-2</v>
      </c>
    </row>
    <row r="29" spans="1:2" x14ac:dyDescent="0.25">
      <c r="A29" s="16">
        <v>8766</v>
      </c>
      <c r="B29">
        <v>6.1487603305785121E-2</v>
      </c>
    </row>
    <row r="30" spans="1:2" x14ac:dyDescent="0.25">
      <c r="A30" s="16">
        <v>8797</v>
      </c>
      <c r="B30">
        <v>6.1487603305785121E-2</v>
      </c>
    </row>
    <row r="31" spans="1:2" x14ac:dyDescent="0.25">
      <c r="A31" s="16">
        <v>8826</v>
      </c>
      <c r="B31">
        <v>5.752066115702479E-2</v>
      </c>
    </row>
    <row r="32" spans="1:2" x14ac:dyDescent="0.25">
      <c r="A32" s="16">
        <v>8857</v>
      </c>
      <c r="B32">
        <v>6.1487603305785121E-2</v>
      </c>
    </row>
    <row r="33" spans="1:2" x14ac:dyDescent="0.25">
      <c r="A33" s="16">
        <v>8887</v>
      </c>
      <c r="B33">
        <v>5.9504132231404959E-2</v>
      </c>
    </row>
    <row r="34" spans="1:2" x14ac:dyDescent="0.25">
      <c r="A34" s="16">
        <v>8918</v>
      </c>
      <c r="B34">
        <v>6.1487603305785121E-2</v>
      </c>
    </row>
    <row r="35" spans="1:2" x14ac:dyDescent="0.25">
      <c r="A35" s="16">
        <v>8948</v>
      </c>
      <c r="B35">
        <v>5.9504132231404959E-2</v>
      </c>
    </row>
    <row r="36" spans="1:2" x14ac:dyDescent="0.25">
      <c r="A36" s="16">
        <v>8979</v>
      </c>
      <c r="B36">
        <v>6.1487603305785121E-2</v>
      </c>
    </row>
    <row r="37" spans="1:2" x14ac:dyDescent="0.25">
      <c r="A37" s="16">
        <v>9010</v>
      </c>
      <c r="B37">
        <v>6.1487603305785121E-2</v>
      </c>
    </row>
    <row r="38" spans="1:2" x14ac:dyDescent="0.25">
      <c r="A38" s="16">
        <v>9040</v>
      </c>
      <c r="B38">
        <v>5.9504132231404959E-2</v>
      </c>
    </row>
    <row r="39" spans="1:2" x14ac:dyDescent="0.25">
      <c r="A39" s="16">
        <v>9071</v>
      </c>
      <c r="B39">
        <v>6.1487603305785121E-2</v>
      </c>
    </row>
    <row r="40" spans="1:2" x14ac:dyDescent="0.25">
      <c r="A40" s="16">
        <v>9101</v>
      </c>
      <c r="B40">
        <v>5.9504132231404959E-2</v>
      </c>
    </row>
    <row r="41" spans="1:2" x14ac:dyDescent="0.25">
      <c r="A41" s="16">
        <v>9132</v>
      </c>
      <c r="B41">
        <v>6.1487603305785121E-2</v>
      </c>
    </row>
    <row r="42" spans="1:2" x14ac:dyDescent="0.25">
      <c r="A42" s="16">
        <v>9163</v>
      </c>
      <c r="B42">
        <v>6.1487603305785121E-2</v>
      </c>
    </row>
    <row r="43" spans="1:2" x14ac:dyDescent="0.25">
      <c r="A43" s="16">
        <v>9191</v>
      </c>
      <c r="B43">
        <v>5.5537190082644627E-2</v>
      </c>
    </row>
    <row r="44" spans="1:2" x14ac:dyDescent="0.25">
      <c r="A44" s="16">
        <v>9222</v>
      </c>
      <c r="B44">
        <v>6.1487603305785121E-2</v>
      </c>
    </row>
    <row r="45" spans="1:2" x14ac:dyDescent="0.25">
      <c r="A45" s="16">
        <v>9252</v>
      </c>
      <c r="B45">
        <v>5.9504132231404959E-2</v>
      </c>
    </row>
    <row r="46" spans="1:2" x14ac:dyDescent="0.25">
      <c r="A46" s="16">
        <v>9283</v>
      </c>
      <c r="B46">
        <v>6.1487603305785121E-2</v>
      </c>
    </row>
    <row r="47" spans="1:2" x14ac:dyDescent="0.25">
      <c r="A47" s="16">
        <v>9313</v>
      </c>
      <c r="B47">
        <v>5.9504132231404959E-2</v>
      </c>
    </row>
    <row r="48" spans="1:2" x14ac:dyDescent="0.25">
      <c r="A48" s="16">
        <v>9344</v>
      </c>
      <c r="B48">
        <v>6.1487603305785121E-2</v>
      </c>
    </row>
    <row r="49" spans="1:2" x14ac:dyDescent="0.25">
      <c r="A49" s="16">
        <v>9375</v>
      </c>
      <c r="B49">
        <v>6.1487603305785121E-2</v>
      </c>
    </row>
    <row r="50" spans="1:2" x14ac:dyDescent="0.25">
      <c r="A50" s="16">
        <v>9405</v>
      </c>
      <c r="B50">
        <v>5.9504132231404959E-2</v>
      </c>
    </row>
    <row r="51" spans="1:2" x14ac:dyDescent="0.25">
      <c r="A51" s="16">
        <v>9436</v>
      </c>
      <c r="B51">
        <v>6.1487603305785121E-2</v>
      </c>
    </row>
    <row r="52" spans="1:2" x14ac:dyDescent="0.25">
      <c r="A52" s="16">
        <v>9466</v>
      </c>
      <c r="B52">
        <v>5.9504132231404959E-2</v>
      </c>
    </row>
    <row r="53" spans="1:2" x14ac:dyDescent="0.25">
      <c r="A53" s="16">
        <v>9497</v>
      </c>
      <c r="B53">
        <v>6.1487603305785121E-2</v>
      </c>
    </row>
    <row r="54" spans="1:2" x14ac:dyDescent="0.25">
      <c r="A54" s="16">
        <v>9528</v>
      </c>
      <c r="B54">
        <v>6.1487603305785121E-2</v>
      </c>
    </row>
    <row r="55" spans="1:2" x14ac:dyDescent="0.25">
      <c r="A55" s="16">
        <v>9556</v>
      </c>
      <c r="B55">
        <v>5.5537190082644627E-2</v>
      </c>
    </row>
    <row r="56" spans="1:2" x14ac:dyDescent="0.25">
      <c r="A56" s="16">
        <v>9587</v>
      </c>
      <c r="B56">
        <v>6.1487603305785121E-2</v>
      </c>
    </row>
    <row r="57" spans="1:2" x14ac:dyDescent="0.25">
      <c r="A57" s="16">
        <v>9617</v>
      </c>
      <c r="B57">
        <v>5.9504132231404959E-2</v>
      </c>
    </row>
    <row r="58" spans="1:2" x14ac:dyDescent="0.25">
      <c r="A58" s="16">
        <v>9648</v>
      </c>
      <c r="B58">
        <v>6.1487603305785121E-2</v>
      </c>
    </row>
    <row r="59" spans="1:2" x14ac:dyDescent="0.25">
      <c r="A59" s="16">
        <v>9678</v>
      </c>
      <c r="B59">
        <v>5.9504132231404959E-2</v>
      </c>
    </row>
    <row r="60" spans="1:2" x14ac:dyDescent="0.25">
      <c r="A60" s="16">
        <v>9709</v>
      </c>
      <c r="B60">
        <v>6.1487603305785121E-2</v>
      </c>
    </row>
    <row r="61" spans="1:2" x14ac:dyDescent="0.25">
      <c r="A61" s="16">
        <v>9740</v>
      </c>
      <c r="B61">
        <v>6.1487603305785121E-2</v>
      </c>
    </row>
    <row r="62" spans="1:2" x14ac:dyDescent="0.25">
      <c r="A62" s="16">
        <v>9770</v>
      </c>
      <c r="B62">
        <v>5.9504132231404959E-2</v>
      </c>
    </row>
    <row r="63" spans="1:2" x14ac:dyDescent="0.25">
      <c r="A63" s="16">
        <v>9801</v>
      </c>
      <c r="B63">
        <v>6.1487603305785121E-2</v>
      </c>
    </row>
    <row r="64" spans="1:2" x14ac:dyDescent="0.25">
      <c r="A64" s="16">
        <v>9831</v>
      </c>
      <c r="B64">
        <v>5.9504132231404959E-2</v>
      </c>
    </row>
    <row r="65" spans="1:2" x14ac:dyDescent="0.25">
      <c r="A65" s="16">
        <v>9862</v>
      </c>
      <c r="B65">
        <v>6.1487603305785121E-2</v>
      </c>
    </row>
    <row r="66" spans="1:2" x14ac:dyDescent="0.25">
      <c r="A66" s="16">
        <v>9893</v>
      </c>
      <c r="B66">
        <v>6.1487603305785121E-2</v>
      </c>
    </row>
    <row r="67" spans="1:2" x14ac:dyDescent="0.25">
      <c r="A67" s="16">
        <v>9921</v>
      </c>
      <c r="B67">
        <v>5.5537190082644627E-2</v>
      </c>
    </row>
    <row r="68" spans="1:2" x14ac:dyDescent="0.25">
      <c r="A68" s="16">
        <v>9952</v>
      </c>
      <c r="B68">
        <v>6.1487603305785121E-2</v>
      </c>
    </row>
    <row r="69" spans="1:2" x14ac:dyDescent="0.25">
      <c r="A69" s="16">
        <v>9982</v>
      </c>
      <c r="B69">
        <v>5.9504132231404959E-2</v>
      </c>
    </row>
    <row r="70" spans="1:2" x14ac:dyDescent="0.25">
      <c r="A70" s="16">
        <v>10013</v>
      </c>
      <c r="B70">
        <v>6.1487603305785121E-2</v>
      </c>
    </row>
    <row r="71" spans="1:2" x14ac:dyDescent="0.25">
      <c r="A71" s="16">
        <v>10043</v>
      </c>
      <c r="B71">
        <v>5.9504132231404959E-2</v>
      </c>
    </row>
    <row r="72" spans="1:2" x14ac:dyDescent="0.25">
      <c r="A72" s="16">
        <v>10074</v>
      </c>
      <c r="B72">
        <v>6.1487603305785121E-2</v>
      </c>
    </row>
    <row r="73" spans="1:2" x14ac:dyDescent="0.25">
      <c r="A73" s="16">
        <v>10105</v>
      </c>
      <c r="B73">
        <v>6.1487603305785121E-2</v>
      </c>
    </row>
    <row r="74" spans="1:2" x14ac:dyDescent="0.25">
      <c r="A74" s="16">
        <v>10135</v>
      </c>
      <c r="B74">
        <v>5.9504132231404959E-2</v>
      </c>
    </row>
    <row r="75" spans="1:2" x14ac:dyDescent="0.25">
      <c r="A75" s="16">
        <v>10166</v>
      </c>
      <c r="B75">
        <v>6.1487603305785121E-2</v>
      </c>
    </row>
    <row r="76" spans="1:2" x14ac:dyDescent="0.25">
      <c r="A76" s="16">
        <v>10196</v>
      </c>
      <c r="B76">
        <v>5.9504132231404959E-2</v>
      </c>
    </row>
    <row r="77" spans="1:2" x14ac:dyDescent="0.25">
      <c r="A77" s="16">
        <v>10227</v>
      </c>
      <c r="B77">
        <v>6.1487603305785121E-2</v>
      </c>
    </row>
    <row r="78" spans="1:2" x14ac:dyDescent="0.25">
      <c r="A78" s="16">
        <v>10258</v>
      </c>
      <c r="B78">
        <v>6.1487603305785121E-2</v>
      </c>
    </row>
    <row r="79" spans="1:2" x14ac:dyDescent="0.25">
      <c r="A79" s="16">
        <v>10287</v>
      </c>
      <c r="B79">
        <v>5.752066115702479E-2</v>
      </c>
    </row>
    <row r="80" spans="1:2" x14ac:dyDescent="0.25">
      <c r="A80" s="16">
        <v>10318</v>
      </c>
      <c r="B80">
        <v>6.1487603305785121E-2</v>
      </c>
    </row>
    <row r="81" spans="1:2" x14ac:dyDescent="0.25">
      <c r="A81" s="16">
        <v>10348</v>
      </c>
      <c r="B81">
        <v>5.9504132231404959E-2</v>
      </c>
    </row>
    <row r="82" spans="1:2" x14ac:dyDescent="0.25">
      <c r="A82" s="16">
        <v>10379</v>
      </c>
      <c r="B82">
        <v>6.1487603305785121E-2</v>
      </c>
    </row>
    <row r="83" spans="1:2" x14ac:dyDescent="0.25">
      <c r="A83" s="16">
        <v>10409</v>
      </c>
      <c r="B83">
        <v>5.9504132231404959E-2</v>
      </c>
    </row>
    <row r="84" spans="1:2" x14ac:dyDescent="0.25">
      <c r="A84" s="16">
        <v>10440</v>
      </c>
      <c r="B84">
        <v>6.1487603305785121E-2</v>
      </c>
    </row>
    <row r="85" spans="1:2" x14ac:dyDescent="0.25">
      <c r="A85" s="16">
        <v>10471</v>
      </c>
      <c r="B85">
        <v>6.1487603305785121E-2</v>
      </c>
    </row>
    <row r="86" spans="1:2" x14ac:dyDescent="0.25">
      <c r="A86" s="16">
        <v>10501</v>
      </c>
      <c r="B86">
        <v>5.9504132231404959E-2</v>
      </c>
    </row>
    <row r="87" spans="1:2" x14ac:dyDescent="0.25">
      <c r="A87" s="16">
        <v>10532</v>
      </c>
      <c r="B87">
        <v>6.1487603305785121E-2</v>
      </c>
    </row>
    <row r="88" spans="1:2" x14ac:dyDescent="0.25">
      <c r="A88" s="16">
        <v>10562</v>
      </c>
      <c r="B88">
        <v>5.9504132231404959E-2</v>
      </c>
    </row>
    <row r="89" spans="1:2" x14ac:dyDescent="0.25">
      <c r="A89" s="16">
        <v>10593</v>
      </c>
      <c r="B89">
        <v>6.1487603305785121E-2</v>
      </c>
    </row>
    <row r="90" spans="1:2" x14ac:dyDescent="0.25">
      <c r="A90" s="16">
        <v>10624</v>
      </c>
      <c r="B90">
        <v>6.1487603305785121E-2</v>
      </c>
    </row>
    <row r="91" spans="1:2" x14ac:dyDescent="0.25">
      <c r="A91" s="16">
        <v>10652</v>
      </c>
      <c r="B91">
        <v>5.5537190082644627E-2</v>
      </c>
    </row>
    <row r="92" spans="1:2" x14ac:dyDescent="0.25">
      <c r="A92" s="16">
        <v>10683</v>
      </c>
      <c r="B92">
        <v>6.1487603305785121E-2</v>
      </c>
    </row>
    <row r="93" spans="1:2" x14ac:dyDescent="0.25">
      <c r="A93" s="16">
        <v>10713</v>
      </c>
      <c r="B93">
        <v>5.9504132231404959E-2</v>
      </c>
    </row>
    <row r="94" spans="1:2" x14ac:dyDescent="0.25">
      <c r="A94" s="16">
        <v>10744</v>
      </c>
      <c r="B94">
        <v>6.1487603305785121E-2</v>
      </c>
    </row>
    <row r="95" spans="1:2" x14ac:dyDescent="0.25">
      <c r="A95" s="16">
        <v>10774</v>
      </c>
      <c r="B95">
        <v>5.9504132231404959E-2</v>
      </c>
    </row>
    <row r="96" spans="1:2" x14ac:dyDescent="0.25">
      <c r="A96" s="16">
        <v>10805</v>
      </c>
      <c r="B96">
        <v>6.1487603305785121E-2</v>
      </c>
    </row>
    <row r="97" spans="1:2" x14ac:dyDescent="0.25">
      <c r="A97" s="16">
        <v>10836</v>
      </c>
      <c r="B97">
        <v>6.1487603305785121E-2</v>
      </c>
    </row>
    <row r="98" spans="1:2" x14ac:dyDescent="0.25">
      <c r="A98" s="16">
        <v>10866</v>
      </c>
      <c r="B98">
        <v>5.9504132231404959E-2</v>
      </c>
    </row>
    <row r="99" spans="1:2" x14ac:dyDescent="0.25">
      <c r="A99" s="16">
        <v>10897</v>
      </c>
      <c r="B99">
        <v>6.1487603305785121E-2</v>
      </c>
    </row>
    <row r="100" spans="1:2" x14ac:dyDescent="0.25">
      <c r="A100" s="16">
        <v>10927</v>
      </c>
      <c r="B100">
        <v>5.9504132231404959E-2</v>
      </c>
    </row>
    <row r="101" spans="1:2" x14ac:dyDescent="0.25">
      <c r="A101" s="16">
        <v>10958</v>
      </c>
      <c r="B101">
        <v>6.1487603305785121E-2</v>
      </c>
    </row>
    <row r="102" spans="1:2" x14ac:dyDescent="0.25">
      <c r="A102" s="16">
        <v>10989</v>
      </c>
      <c r="B102">
        <v>6.1487603305785121E-2</v>
      </c>
    </row>
    <row r="103" spans="1:2" x14ac:dyDescent="0.25">
      <c r="A103" s="16">
        <v>11017</v>
      </c>
      <c r="B103">
        <v>5.5537190082644627E-2</v>
      </c>
    </row>
    <row r="104" spans="1:2" x14ac:dyDescent="0.25">
      <c r="A104" s="16">
        <v>11048</v>
      </c>
      <c r="B104">
        <v>6.1487603305785121E-2</v>
      </c>
    </row>
    <row r="105" spans="1:2" x14ac:dyDescent="0.25">
      <c r="A105" s="16">
        <v>11078</v>
      </c>
      <c r="B105">
        <v>5.9504132231404959E-2</v>
      </c>
    </row>
    <row r="106" spans="1:2" x14ac:dyDescent="0.25">
      <c r="A106" s="16">
        <v>11109</v>
      </c>
      <c r="B106">
        <v>6.1487603305785121E-2</v>
      </c>
    </row>
    <row r="107" spans="1:2" x14ac:dyDescent="0.25">
      <c r="A107" s="16">
        <v>11139</v>
      </c>
      <c r="B107">
        <v>5.9504132231404959E-2</v>
      </c>
    </row>
    <row r="108" spans="1:2" x14ac:dyDescent="0.25">
      <c r="A108" s="16">
        <v>11170</v>
      </c>
      <c r="B108">
        <v>6.1487603305785121E-2</v>
      </c>
    </row>
    <row r="109" spans="1:2" x14ac:dyDescent="0.25">
      <c r="A109" s="16">
        <v>11201</v>
      </c>
      <c r="B109">
        <v>6.1487603305785121E-2</v>
      </c>
    </row>
    <row r="110" spans="1:2" x14ac:dyDescent="0.25">
      <c r="A110" s="16">
        <v>11231</v>
      </c>
      <c r="B110">
        <v>5.9504132231404959E-2</v>
      </c>
    </row>
    <row r="111" spans="1:2" x14ac:dyDescent="0.25">
      <c r="A111" s="16">
        <v>11262</v>
      </c>
      <c r="B111">
        <v>6.1487603305785121E-2</v>
      </c>
    </row>
    <row r="112" spans="1:2" x14ac:dyDescent="0.25">
      <c r="A112" s="16">
        <v>11292</v>
      </c>
      <c r="B112">
        <v>5.9504132231404959E-2</v>
      </c>
    </row>
    <row r="113" spans="1:2" x14ac:dyDescent="0.25">
      <c r="A113" s="16">
        <v>11323</v>
      </c>
      <c r="B113">
        <v>6.1487603305785121E-2</v>
      </c>
    </row>
    <row r="114" spans="1:2" x14ac:dyDescent="0.25">
      <c r="A114" s="16">
        <v>11354</v>
      </c>
      <c r="B114">
        <v>6.1487603305785121E-2</v>
      </c>
    </row>
    <row r="115" spans="1:2" x14ac:dyDescent="0.25">
      <c r="A115" s="16">
        <v>11382</v>
      </c>
      <c r="B115">
        <v>5.5537190082644627E-2</v>
      </c>
    </row>
    <row r="116" spans="1:2" x14ac:dyDescent="0.25">
      <c r="A116" s="16">
        <v>11413</v>
      </c>
      <c r="B116">
        <v>6.1487603305785121E-2</v>
      </c>
    </row>
    <row r="117" spans="1:2" x14ac:dyDescent="0.25">
      <c r="A117" s="16">
        <v>11443</v>
      </c>
      <c r="B117">
        <v>5.9504132231404959E-2</v>
      </c>
    </row>
    <row r="118" spans="1:2" x14ac:dyDescent="0.25">
      <c r="A118" s="16">
        <v>11474</v>
      </c>
      <c r="B118">
        <v>6.1487603305785121E-2</v>
      </c>
    </row>
    <row r="119" spans="1:2" x14ac:dyDescent="0.25">
      <c r="A119" s="16">
        <v>11504</v>
      </c>
      <c r="B119">
        <v>5.9504132231404959E-2</v>
      </c>
    </row>
    <row r="120" spans="1:2" x14ac:dyDescent="0.25">
      <c r="A120" s="16">
        <v>11535</v>
      </c>
      <c r="B120">
        <v>6.1487603305785121E-2</v>
      </c>
    </row>
    <row r="121" spans="1:2" x14ac:dyDescent="0.25">
      <c r="A121" s="16">
        <v>11566</v>
      </c>
      <c r="B121">
        <v>6.1487603305785121E-2</v>
      </c>
    </row>
    <row r="122" spans="1:2" x14ac:dyDescent="0.25">
      <c r="A122" s="16">
        <v>11596</v>
      </c>
      <c r="B122">
        <v>5.9504132231404959E-2</v>
      </c>
    </row>
    <row r="123" spans="1:2" x14ac:dyDescent="0.25">
      <c r="A123" s="16">
        <v>11627</v>
      </c>
      <c r="B123">
        <v>6.1487603305785121E-2</v>
      </c>
    </row>
    <row r="124" spans="1:2" x14ac:dyDescent="0.25">
      <c r="A124" s="16">
        <v>11657</v>
      </c>
      <c r="B124">
        <v>5.9504132231404959E-2</v>
      </c>
    </row>
    <row r="125" spans="1:2" x14ac:dyDescent="0.25">
      <c r="A125" s="16">
        <v>11688</v>
      </c>
      <c r="B125">
        <v>6.1487603305785121E-2</v>
      </c>
    </row>
    <row r="126" spans="1:2" x14ac:dyDescent="0.25">
      <c r="A126" s="16">
        <v>11719</v>
      </c>
      <c r="B126">
        <v>6.1487603305785121E-2</v>
      </c>
    </row>
    <row r="127" spans="1:2" x14ac:dyDescent="0.25">
      <c r="A127" s="16">
        <v>11748</v>
      </c>
      <c r="B127">
        <v>5.752066115702479E-2</v>
      </c>
    </row>
    <row r="128" spans="1:2" x14ac:dyDescent="0.25">
      <c r="A128" s="16">
        <v>11779</v>
      </c>
      <c r="B128">
        <v>6.1487603305785121E-2</v>
      </c>
    </row>
    <row r="129" spans="1:2" x14ac:dyDescent="0.25">
      <c r="A129" s="16">
        <v>11809</v>
      </c>
      <c r="B129">
        <v>5.9504132231404959E-2</v>
      </c>
    </row>
    <row r="130" spans="1:2" x14ac:dyDescent="0.25">
      <c r="A130" s="16">
        <v>11840</v>
      </c>
      <c r="B130">
        <v>6.1487603305785121E-2</v>
      </c>
    </row>
    <row r="131" spans="1:2" x14ac:dyDescent="0.25">
      <c r="A131" s="16">
        <v>11870</v>
      </c>
      <c r="B131">
        <v>5.9504132231404959E-2</v>
      </c>
    </row>
    <row r="132" spans="1:2" x14ac:dyDescent="0.25">
      <c r="A132" s="16">
        <v>11901</v>
      </c>
      <c r="B132">
        <v>6.1487603305785121E-2</v>
      </c>
    </row>
    <row r="133" spans="1:2" x14ac:dyDescent="0.25">
      <c r="A133" s="16">
        <v>11932</v>
      </c>
      <c r="B133">
        <v>6.1487603305785121E-2</v>
      </c>
    </row>
    <row r="134" spans="1:2" x14ac:dyDescent="0.25">
      <c r="A134" s="16">
        <v>11962</v>
      </c>
      <c r="B134">
        <v>5.9504132231404959E-2</v>
      </c>
    </row>
    <row r="135" spans="1:2" x14ac:dyDescent="0.25">
      <c r="A135" s="16">
        <v>11993</v>
      </c>
      <c r="B135">
        <v>6.1487603305785121E-2</v>
      </c>
    </row>
    <row r="136" spans="1:2" x14ac:dyDescent="0.25">
      <c r="A136" s="16">
        <v>12023</v>
      </c>
      <c r="B136">
        <v>5.9504132231404959E-2</v>
      </c>
    </row>
    <row r="137" spans="1:2" x14ac:dyDescent="0.25">
      <c r="A137" s="16">
        <v>12054</v>
      </c>
      <c r="B137">
        <v>6.1487603305785121E-2</v>
      </c>
    </row>
    <row r="138" spans="1:2" x14ac:dyDescent="0.25">
      <c r="A138" s="16">
        <v>12085</v>
      </c>
      <c r="B138">
        <v>6.1487603305785121E-2</v>
      </c>
    </row>
    <row r="139" spans="1:2" x14ac:dyDescent="0.25">
      <c r="A139" s="16">
        <v>12113</v>
      </c>
      <c r="B139">
        <v>5.5537190082644627E-2</v>
      </c>
    </row>
    <row r="140" spans="1:2" x14ac:dyDescent="0.25">
      <c r="A140" s="16">
        <v>12144</v>
      </c>
      <c r="B140">
        <v>6.1487603305785121E-2</v>
      </c>
    </row>
    <row r="141" spans="1:2" x14ac:dyDescent="0.25">
      <c r="A141" s="16">
        <v>12174</v>
      </c>
      <c r="B141">
        <v>5.9504132231404959E-2</v>
      </c>
    </row>
    <row r="142" spans="1:2" x14ac:dyDescent="0.25">
      <c r="A142" s="16">
        <v>12205</v>
      </c>
      <c r="B142">
        <v>6.1487603305785121E-2</v>
      </c>
    </row>
    <row r="143" spans="1:2" x14ac:dyDescent="0.25">
      <c r="A143" s="16">
        <v>12235</v>
      </c>
      <c r="B143">
        <v>5.9504132231404959E-2</v>
      </c>
    </row>
    <row r="144" spans="1:2" x14ac:dyDescent="0.25">
      <c r="A144" s="16">
        <v>12266</v>
      </c>
      <c r="B144">
        <v>6.1487603305785121E-2</v>
      </c>
    </row>
    <row r="145" spans="1:2" x14ac:dyDescent="0.25">
      <c r="A145" s="16">
        <v>12297</v>
      </c>
      <c r="B145">
        <v>6.1487603305785121E-2</v>
      </c>
    </row>
    <row r="146" spans="1:2" x14ac:dyDescent="0.25">
      <c r="A146" s="16">
        <v>12327</v>
      </c>
      <c r="B146">
        <v>5.9504132231404959E-2</v>
      </c>
    </row>
    <row r="147" spans="1:2" x14ac:dyDescent="0.25">
      <c r="A147" s="16">
        <v>12358</v>
      </c>
      <c r="B147">
        <v>6.1487603305785121E-2</v>
      </c>
    </row>
    <row r="148" spans="1:2" x14ac:dyDescent="0.25">
      <c r="A148" s="16">
        <v>12388</v>
      </c>
      <c r="B148">
        <v>5.9504132231404959E-2</v>
      </c>
    </row>
    <row r="149" spans="1:2" x14ac:dyDescent="0.25">
      <c r="A149" s="16">
        <v>12419</v>
      </c>
      <c r="B149">
        <v>6.1487603305785121E-2</v>
      </c>
    </row>
    <row r="150" spans="1:2" x14ac:dyDescent="0.25">
      <c r="A150" s="16">
        <v>12450</v>
      </c>
      <c r="B150">
        <v>6.1487603305785121E-2</v>
      </c>
    </row>
    <row r="151" spans="1:2" x14ac:dyDescent="0.25">
      <c r="A151" s="16">
        <v>12478</v>
      </c>
      <c r="B151">
        <v>5.5537190082644627E-2</v>
      </c>
    </row>
    <row r="152" spans="1:2" x14ac:dyDescent="0.25">
      <c r="A152" s="16">
        <v>12509</v>
      </c>
      <c r="B152">
        <v>6.1487603305785121E-2</v>
      </c>
    </row>
    <row r="153" spans="1:2" x14ac:dyDescent="0.25">
      <c r="A153" s="16">
        <v>12539</v>
      </c>
      <c r="B153">
        <v>5.9504132231404959E-2</v>
      </c>
    </row>
    <row r="154" spans="1:2" x14ac:dyDescent="0.25">
      <c r="A154" s="16">
        <v>12570</v>
      </c>
      <c r="B154">
        <v>6.1487603305785121E-2</v>
      </c>
    </row>
    <row r="155" spans="1:2" x14ac:dyDescent="0.25">
      <c r="A155" s="16">
        <v>12600</v>
      </c>
      <c r="B155">
        <v>5.9504132231404959E-2</v>
      </c>
    </row>
    <row r="156" spans="1:2" x14ac:dyDescent="0.25">
      <c r="A156" s="16">
        <v>12631</v>
      </c>
      <c r="B156">
        <v>6.1487603305785121E-2</v>
      </c>
    </row>
    <row r="157" spans="1:2" x14ac:dyDescent="0.25">
      <c r="A157" s="16">
        <v>12662</v>
      </c>
      <c r="B157">
        <v>6.1487603305785121E-2</v>
      </c>
    </row>
    <row r="158" spans="1:2" x14ac:dyDescent="0.25">
      <c r="A158" s="16">
        <v>12692</v>
      </c>
      <c r="B158">
        <v>5.9504132231404959E-2</v>
      </c>
    </row>
    <row r="159" spans="1:2" x14ac:dyDescent="0.25">
      <c r="A159" s="16">
        <v>12723</v>
      </c>
      <c r="B159">
        <v>6.1487603305785121E-2</v>
      </c>
    </row>
    <row r="160" spans="1:2" x14ac:dyDescent="0.25">
      <c r="A160" s="16">
        <v>12753</v>
      </c>
      <c r="B160">
        <v>5.9504132231404959E-2</v>
      </c>
    </row>
    <row r="161" spans="1:2" x14ac:dyDescent="0.25">
      <c r="A161" s="16">
        <v>12784</v>
      </c>
      <c r="B161">
        <v>6.1487603305785121E-2</v>
      </c>
    </row>
    <row r="162" spans="1:2" x14ac:dyDescent="0.25">
      <c r="A162" s="16">
        <v>12815</v>
      </c>
      <c r="B162">
        <v>6.1487603305785121E-2</v>
      </c>
    </row>
    <row r="163" spans="1:2" x14ac:dyDescent="0.25">
      <c r="A163" s="16">
        <v>12843</v>
      </c>
      <c r="B163">
        <v>5.5537190082644627E-2</v>
      </c>
    </row>
    <row r="164" spans="1:2" x14ac:dyDescent="0.25">
      <c r="A164" s="16">
        <v>12874</v>
      </c>
      <c r="B164">
        <v>6.1487603305785121E-2</v>
      </c>
    </row>
    <row r="165" spans="1:2" x14ac:dyDescent="0.25">
      <c r="A165" s="16">
        <v>12904</v>
      </c>
      <c r="B165">
        <v>5.9504132231404959E-2</v>
      </c>
    </row>
    <row r="166" spans="1:2" x14ac:dyDescent="0.25">
      <c r="A166" s="16">
        <v>12935</v>
      </c>
      <c r="B166">
        <v>6.1487603305785121E-2</v>
      </c>
    </row>
    <row r="167" spans="1:2" x14ac:dyDescent="0.25">
      <c r="A167" s="16">
        <v>12965</v>
      </c>
      <c r="B167">
        <v>5.9504132231404959E-2</v>
      </c>
    </row>
    <row r="168" spans="1:2" x14ac:dyDescent="0.25">
      <c r="A168" s="16">
        <v>12996</v>
      </c>
      <c r="B168">
        <v>6.1487603305785121E-2</v>
      </c>
    </row>
    <row r="169" spans="1:2" x14ac:dyDescent="0.25">
      <c r="A169" s="16">
        <v>13027</v>
      </c>
      <c r="B169">
        <v>6.1487603305785121E-2</v>
      </c>
    </row>
    <row r="170" spans="1:2" x14ac:dyDescent="0.25">
      <c r="A170" s="16">
        <v>13057</v>
      </c>
      <c r="B170">
        <v>5.9504132231404959E-2</v>
      </c>
    </row>
    <row r="171" spans="1:2" x14ac:dyDescent="0.25">
      <c r="A171" s="16">
        <v>13088</v>
      </c>
      <c r="B171">
        <v>6.1487603305785121E-2</v>
      </c>
    </row>
    <row r="172" spans="1:2" x14ac:dyDescent="0.25">
      <c r="A172" s="16">
        <v>13118</v>
      </c>
      <c r="B172">
        <v>5.9504132231404959E-2</v>
      </c>
    </row>
    <row r="173" spans="1:2" x14ac:dyDescent="0.25">
      <c r="A173" s="16">
        <v>13149</v>
      </c>
      <c r="B173">
        <v>6.1487603305785121E-2</v>
      </c>
    </row>
    <row r="174" spans="1:2" x14ac:dyDescent="0.25">
      <c r="A174" s="16">
        <v>13180</v>
      </c>
      <c r="B174">
        <v>6.1487603305785121E-2</v>
      </c>
    </row>
    <row r="175" spans="1:2" x14ac:dyDescent="0.25">
      <c r="A175" s="16">
        <v>13209</v>
      </c>
      <c r="B175">
        <v>5.752066115702479E-2</v>
      </c>
    </row>
    <row r="176" spans="1:2" x14ac:dyDescent="0.25">
      <c r="A176" s="16">
        <v>13240</v>
      </c>
      <c r="B176">
        <v>6.1487603305785121E-2</v>
      </c>
    </row>
    <row r="177" spans="1:2" x14ac:dyDescent="0.25">
      <c r="A177" s="16">
        <v>13270</v>
      </c>
      <c r="B177">
        <v>5.9504132231404959E-2</v>
      </c>
    </row>
    <row r="178" spans="1:2" x14ac:dyDescent="0.25">
      <c r="A178" s="16">
        <v>13301</v>
      </c>
      <c r="B178">
        <v>6.1487603305785121E-2</v>
      </c>
    </row>
    <row r="179" spans="1:2" x14ac:dyDescent="0.25">
      <c r="A179" s="16">
        <v>13331</v>
      </c>
      <c r="B179">
        <v>5.9504132231404959E-2</v>
      </c>
    </row>
    <row r="180" spans="1:2" x14ac:dyDescent="0.25">
      <c r="A180" s="16">
        <v>13362</v>
      </c>
      <c r="B180">
        <v>6.1487603305785121E-2</v>
      </c>
    </row>
    <row r="181" spans="1:2" x14ac:dyDescent="0.25">
      <c r="A181" s="16">
        <v>13393</v>
      </c>
      <c r="B181">
        <v>6.1487603305785121E-2</v>
      </c>
    </row>
    <row r="182" spans="1:2" x14ac:dyDescent="0.25">
      <c r="A182" s="16">
        <v>13423</v>
      </c>
      <c r="B182">
        <v>5.9504132231404959E-2</v>
      </c>
    </row>
    <row r="183" spans="1:2" x14ac:dyDescent="0.25">
      <c r="A183" s="16">
        <v>13454</v>
      </c>
      <c r="B183">
        <v>6.1487603305785121E-2</v>
      </c>
    </row>
    <row r="184" spans="1:2" x14ac:dyDescent="0.25">
      <c r="A184" s="16">
        <v>13484</v>
      </c>
      <c r="B184">
        <v>5.9504132231404959E-2</v>
      </c>
    </row>
    <row r="185" spans="1:2" x14ac:dyDescent="0.25">
      <c r="A185" s="16">
        <v>13515</v>
      </c>
      <c r="B185">
        <v>6.1487603305785121E-2</v>
      </c>
    </row>
    <row r="186" spans="1:2" x14ac:dyDescent="0.25">
      <c r="A186" s="16">
        <v>13546</v>
      </c>
      <c r="B186">
        <v>6.1487603305785121E-2</v>
      </c>
    </row>
    <row r="187" spans="1:2" x14ac:dyDescent="0.25">
      <c r="A187" s="16">
        <v>13574</v>
      </c>
      <c r="B187">
        <v>5.5537190082644627E-2</v>
      </c>
    </row>
    <row r="188" spans="1:2" x14ac:dyDescent="0.25">
      <c r="A188" s="16">
        <v>13605</v>
      </c>
      <c r="B188">
        <v>6.1487603305785121E-2</v>
      </c>
    </row>
    <row r="189" spans="1:2" x14ac:dyDescent="0.25">
      <c r="A189" s="16">
        <v>13635</v>
      </c>
      <c r="B189">
        <v>5.9504132231404959E-2</v>
      </c>
    </row>
    <row r="190" spans="1:2" x14ac:dyDescent="0.25">
      <c r="A190" s="16">
        <v>13666</v>
      </c>
      <c r="B190">
        <v>6.1487603305785121E-2</v>
      </c>
    </row>
    <row r="191" spans="1:2" x14ac:dyDescent="0.25">
      <c r="A191" s="16">
        <v>13696</v>
      </c>
      <c r="B191">
        <v>5.9504132231404959E-2</v>
      </c>
    </row>
    <row r="192" spans="1:2" x14ac:dyDescent="0.25">
      <c r="A192" s="16">
        <v>13727</v>
      </c>
      <c r="B192">
        <v>6.1487603305785121E-2</v>
      </c>
    </row>
    <row r="193" spans="1:2" x14ac:dyDescent="0.25">
      <c r="A193" s="16">
        <v>13758</v>
      </c>
      <c r="B193">
        <v>6.1487603305785121E-2</v>
      </c>
    </row>
    <row r="194" spans="1:2" x14ac:dyDescent="0.25">
      <c r="A194" s="16">
        <v>13788</v>
      </c>
      <c r="B194">
        <v>5.9504132231404959E-2</v>
      </c>
    </row>
    <row r="195" spans="1:2" x14ac:dyDescent="0.25">
      <c r="A195" s="16">
        <v>13819</v>
      </c>
      <c r="B195">
        <v>6.1487603305785121E-2</v>
      </c>
    </row>
    <row r="196" spans="1:2" x14ac:dyDescent="0.25">
      <c r="A196" s="16">
        <v>13849</v>
      </c>
      <c r="B196">
        <v>5.9504132231404959E-2</v>
      </c>
    </row>
    <row r="197" spans="1:2" x14ac:dyDescent="0.25">
      <c r="A197" s="16">
        <v>13880</v>
      </c>
      <c r="B197">
        <v>6.1487603305785121E-2</v>
      </c>
    </row>
    <row r="198" spans="1:2" x14ac:dyDescent="0.25">
      <c r="A198" s="16">
        <v>13911</v>
      </c>
      <c r="B198">
        <v>6.1487603305785121E-2</v>
      </c>
    </row>
    <row r="199" spans="1:2" x14ac:dyDescent="0.25">
      <c r="A199" s="16">
        <v>13939</v>
      </c>
      <c r="B199">
        <v>5.5537190082644627E-2</v>
      </c>
    </row>
    <row r="200" spans="1:2" x14ac:dyDescent="0.25">
      <c r="A200" s="16">
        <v>13970</v>
      </c>
      <c r="B200">
        <v>6.1487603305785121E-2</v>
      </c>
    </row>
    <row r="201" spans="1:2" x14ac:dyDescent="0.25">
      <c r="A201" s="16">
        <v>14000</v>
      </c>
      <c r="B201">
        <v>5.9504132231404959E-2</v>
      </c>
    </row>
    <row r="202" spans="1:2" x14ac:dyDescent="0.25">
      <c r="A202" s="16">
        <v>14031</v>
      </c>
      <c r="B202">
        <v>6.1487603305785121E-2</v>
      </c>
    </row>
    <row r="203" spans="1:2" x14ac:dyDescent="0.25">
      <c r="A203" s="16">
        <v>14061</v>
      </c>
      <c r="B203">
        <v>5.9504132231404959E-2</v>
      </c>
    </row>
    <row r="204" spans="1:2" x14ac:dyDescent="0.25">
      <c r="A204" s="16">
        <v>14092</v>
      </c>
      <c r="B204">
        <v>6.1487603305785121E-2</v>
      </c>
    </row>
    <row r="205" spans="1:2" x14ac:dyDescent="0.25">
      <c r="A205" s="16">
        <v>14123</v>
      </c>
      <c r="B205">
        <v>6.1487603305785121E-2</v>
      </c>
    </row>
    <row r="206" spans="1:2" x14ac:dyDescent="0.25">
      <c r="A206" s="16">
        <v>14153</v>
      </c>
      <c r="B206">
        <v>5.9504132231404959E-2</v>
      </c>
    </row>
    <row r="207" spans="1:2" x14ac:dyDescent="0.25">
      <c r="A207" s="16">
        <v>14184</v>
      </c>
      <c r="B207">
        <v>6.1487603305785121E-2</v>
      </c>
    </row>
    <row r="208" spans="1:2" x14ac:dyDescent="0.25">
      <c r="A208" s="16">
        <v>14214</v>
      </c>
      <c r="B208">
        <v>5.9504132231404959E-2</v>
      </c>
    </row>
    <row r="209" spans="1:2" x14ac:dyDescent="0.25">
      <c r="A209" s="16">
        <v>14245</v>
      </c>
      <c r="B209">
        <v>6.1487603305785121E-2</v>
      </c>
    </row>
    <row r="210" spans="1:2" x14ac:dyDescent="0.25">
      <c r="A210" s="16">
        <v>14276</v>
      </c>
      <c r="B210">
        <v>6.1487603305785121E-2</v>
      </c>
    </row>
    <row r="211" spans="1:2" x14ac:dyDescent="0.25">
      <c r="A211" s="16">
        <v>14304</v>
      </c>
      <c r="B211">
        <v>5.5537190082644627E-2</v>
      </c>
    </row>
    <row r="212" spans="1:2" x14ac:dyDescent="0.25">
      <c r="A212" s="16">
        <v>14335</v>
      </c>
      <c r="B212">
        <v>6.1487603305785121E-2</v>
      </c>
    </row>
    <row r="213" spans="1:2" x14ac:dyDescent="0.25">
      <c r="A213" s="16">
        <v>14365</v>
      </c>
      <c r="B213">
        <v>5.9504132231404959E-2</v>
      </c>
    </row>
    <row r="214" spans="1:2" x14ac:dyDescent="0.25">
      <c r="A214" s="16">
        <v>14396</v>
      </c>
      <c r="B214">
        <v>6.1487603305785121E-2</v>
      </c>
    </row>
    <row r="215" spans="1:2" x14ac:dyDescent="0.25">
      <c r="A215" s="16">
        <v>14426</v>
      </c>
      <c r="B215">
        <v>5.9504132231404959E-2</v>
      </c>
    </row>
    <row r="216" spans="1:2" x14ac:dyDescent="0.25">
      <c r="A216" s="16">
        <v>14457</v>
      </c>
      <c r="B216">
        <v>6.1487603305785121E-2</v>
      </c>
    </row>
    <row r="217" spans="1:2" x14ac:dyDescent="0.25">
      <c r="A217" s="16">
        <v>14488</v>
      </c>
      <c r="B217">
        <v>6.1487603305785121E-2</v>
      </c>
    </row>
    <row r="218" spans="1:2" x14ac:dyDescent="0.25">
      <c r="A218" s="16">
        <v>14518</v>
      </c>
      <c r="B218">
        <v>5.9504132231404959E-2</v>
      </c>
    </row>
    <row r="219" spans="1:2" x14ac:dyDescent="0.25">
      <c r="A219" s="16">
        <v>14549</v>
      </c>
      <c r="B219">
        <v>6.1487603305785121E-2</v>
      </c>
    </row>
    <row r="220" spans="1:2" x14ac:dyDescent="0.25">
      <c r="A220" s="16">
        <v>14579</v>
      </c>
      <c r="B220">
        <v>5.9504132231404959E-2</v>
      </c>
    </row>
    <row r="221" spans="1:2" x14ac:dyDescent="0.25">
      <c r="A221" s="16">
        <v>14610</v>
      </c>
      <c r="B221">
        <v>6.1487603305785121E-2</v>
      </c>
    </row>
    <row r="222" spans="1:2" x14ac:dyDescent="0.25">
      <c r="A222" s="16">
        <v>14641</v>
      </c>
      <c r="B222">
        <v>6.1487603305785121E-2</v>
      </c>
    </row>
    <row r="223" spans="1:2" x14ac:dyDescent="0.25">
      <c r="A223" s="16">
        <v>14670</v>
      </c>
      <c r="B223">
        <v>5.752066115702479E-2</v>
      </c>
    </row>
    <row r="224" spans="1:2" x14ac:dyDescent="0.25">
      <c r="A224" s="16">
        <v>14701</v>
      </c>
      <c r="B224">
        <v>6.1487603305785121E-2</v>
      </c>
    </row>
    <row r="225" spans="1:2" x14ac:dyDescent="0.25">
      <c r="A225" s="16">
        <v>14731</v>
      </c>
      <c r="B225">
        <v>5.9504132231404959E-2</v>
      </c>
    </row>
    <row r="226" spans="1:2" x14ac:dyDescent="0.25">
      <c r="A226" s="16">
        <v>14762</v>
      </c>
      <c r="B226">
        <v>6.1487603305785121E-2</v>
      </c>
    </row>
    <row r="227" spans="1:2" x14ac:dyDescent="0.25">
      <c r="A227" s="16">
        <v>14792</v>
      </c>
      <c r="B227">
        <v>5.9504132231404959E-2</v>
      </c>
    </row>
    <row r="228" spans="1:2" x14ac:dyDescent="0.25">
      <c r="A228" s="16">
        <v>14823</v>
      </c>
      <c r="B228">
        <v>6.1487603305785121E-2</v>
      </c>
    </row>
    <row r="229" spans="1:2" x14ac:dyDescent="0.25">
      <c r="A229" s="16">
        <v>14854</v>
      </c>
      <c r="B229">
        <v>6.1487603305785121E-2</v>
      </c>
    </row>
    <row r="230" spans="1:2" x14ac:dyDescent="0.25">
      <c r="A230" s="16">
        <v>14884</v>
      </c>
      <c r="B230">
        <v>5.9504132231404959E-2</v>
      </c>
    </row>
    <row r="231" spans="1:2" x14ac:dyDescent="0.25">
      <c r="A231" s="16">
        <v>14915</v>
      </c>
      <c r="B231">
        <v>6.1487603305785121E-2</v>
      </c>
    </row>
    <row r="232" spans="1:2" x14ac:dyDescent="0.25">
      <c r="A232" s="16">
        <v>14945</v>
      </c>
      <c r="B232">
        <v>5.9504132231404959E-2</v>
      </c>
    </row>
    <row r="233" spans="1:2" x14ac:dyDescent="0.25">
      <c r="A233" s="16">
        <v>14976</v>
      </c>
      <c r="B233">
        <v>6.1487603305785121E-2</v>
      </c>
    </row>
    <row r="234" spans="1:2" x14ac:dyDescent="0.25">
      <c r="A234" s="16">
        <v>15007</v>
      </c>
      <c r="B234">
        <v>6.1487603305785121E-2</v>
      </c>
    </row>
    <row r="235" spans="1:2" x14ac:dyDescent="0.25">
      <c r="A235" s="16">
        <v>15035</v>
      </c>
      <c r="B235">
        <v>5.5537190082644627E-2</v>
      </c>
    </row>
    <row r="236" spans="1:2" x14ac:dyDescent="0.25">
      <c r="A236" s="16">
        <v>15066</v>
      </c>
      <c r="B236">
        <v>6.1487603305785121E-2</v>
      </c>
    </row>
    <row r="237" spans="1:2" x14ac:dyDescent="0.25">
      <c r="A237" s="16">
        <v>15096</v>
      </c>
      <c r="B237">
        <v>5.9504132231404959E-2</v>
      </c>
    </row>
    <row r="238" spans="1:2" x14ac:dyDescent="0.25">
      <c r="A238" s="16">
        <v>15127</v>
      </c>
      <c r="B238">
        <v>6.1487603305785121E-2</v>
      </c>
    </row>
    <row r="239" spans="1:2" x14ac:dyDescent="0.25">
      <c r="A239" s="16">
        <v>15157</v>
      </c>
      <c r="B239">
        <v>5.9504132231404959E-2</v>
      </c>
    </row>
    <row r="240" spans="1:2" x14ac:dyDescent="0.25">
      <c r="A240" s="16">
        <v>15188</v>
      </c>
      <c r="B240">
        <v>6.1487603305785121E-2</v>
      </c>
    </row>
    <row r="241" spans="1:2" x14ac:dyDescent="0.25">
      <c r="A241" s="16">
        <v>15219</v>
      </c>
      <c r="B241">
        <v>6.1487603305785121E-2</v>
      </c>
    </row>
    <row r="242" spans="1:2" x14ac:dyDescent="0.25">
      <c r="A242" s="16">
        <v>15249</v>
      </c>
      <c r="B242">
        <v>5.9504132231404959E-2</v>
      </c>
    </row>
    <row r="243" spans="1:2" x14ac:dyDescent="0.25">
      <c r="A243" s="16">
        <v>15280</v>
      </c>
      <c r="B243">
        <v>6.1487603305785121E-2</v>
      </c>
    </row>
    <row r="244" spans="1:2" x14ac:dyDescent="0.25">
      <c r="A244" s="16">
        <v>15310</v>
      </c>
      <c r="B244">
        <v>5.9504132231404959E-2</v>
      </c>
    </row>
    <row r="245" spans="1:2" x14ac:dyDescent="0.25">
      <c r="A245" s="16">
        <v>15341</v>
      </c>
      <c r="B245">
        <v>6.1487603305785121E-2</v>
      </c>
    </row>
    <row r="246" spans="1:2" x14ac:dyDescent="0.25">
      <c r="A246" s="16">
        <v>15372</v>
      </c>
      <c r="B246">
        <v>6.1487603305785121E-2</v>
      </c>
    </row>
    <row r="247" spans="1:2" x14ac:dyDescent="0.25">
      <c r="A247" s="16">
        <v>15400</v>
      </c>
      <c r="B247">
        <v>5.5537190082644627E-2</v>
      </c>
    </row>
    <row r="248" spans="1:2" x14ac:dyDescent="0.25">
      <c r="A248" s="16">
        <v>15431</v>
      </c>
      <c r="B248">
        <v>6.1487603305785121E-2</v>
      </c>
    </row>
    <row r="249" spans="1:2" x14ac:dyDescent="0.25">
      <c r="A249" s="16">
        <v>15461</v>
      </c>
      <c r="B249">
        <v>5.9504132231404959E-2</v>
      </c>
    </row>
    <row r="250" spans="1:2" x14ac:dyDescent="0.25">
      <c r="A250" s="16">
        <v>15492</v>
      </c>
      <c r="B250">
        <v>6.1487603305785121E-2</v>
      </c>
    </row>
    <row r="251" spans="1:2" x14ac:dyDescent="0.25">
      <c r="A251" s="16">
        <v>15522</v>
      </c>
      <c r="B251">
        <v>5.9504132231404959E-2</v>
      </c>
    </row>
    <row r="252" spans="1:2" x14ac:dyDescent="0.25">
      <c r="A252" s="16">
        <v>15553</v>
      </c>
      <c r="B252">
        <v>6.1487603305785121E-2</v>
      </c>
    </row>
    <row r="253" spans="1:2" x14ac:dyDescent="0.25">
      <c r="A253" s="16">
        <v>15584</v>
      </c>
      <c r="B253">
        <v>6.1487603305785121E-2</v>
      </c>
    </row>
    <row r="254" spans="1:2" x14ac:dyDescent="0.25">
      <c r="A254" s="16">
        <v>15614</v>
      </c>
      <c r="B254">
        <v>5.9504132231404959E-2</v>
      </c>
    </row>
    <row r="255" spans="1:2" x14ac:dyDescent="0.25">
      <c r="A255" s="16">
        <v>15645</v>
      </c>
      <c r="B255">
        <v>6.1487603305785121E-2</v>
      </c>
    </row>
    <row r="256" spans="1:2" x14ac:dyDescent="0.25">
      <c r="A256" s="16">
        <v>15675</v>
      </c>
      <c r="B256">
        <v>5.9504132231404959E-2</v>
      </c>
    </row>
    <row r="257" spans="1:2" x14ac:dyDescent="0.25">
      <c r="A257" s="16">
        <v>15706</v>
      </c>
      <c r="B257">
        <v>6.1487603305785121E-2</v>
      </c>
    </row>
    <row r="258" spans="1:2" x14ac:dyDescent="0.25">
      <c r="A258" s="16">
        <v>15737</v>
      </c>
      <c r="B258">
        <v>6.1487603305785121E-2</v>
      </c>
    </row>
    <row r="259" spans="1:2" x14ac:dyDescent="0.25">
      <c r="A259" s="16">
        <v>15765</v>
      </c>
      <c r="B259">
        <v>5.5537190082644627E-2</v>
      </c>
    </row>
    <row r="260" spans="1:2" x14ac:dyDescent="0.25">
      <c r="A260" s="16">
        <v>15796</v>
      </c>
      <c r="B260">
        <v>6.1487603305785121E-2</v>
      </c>
    </row>
    <row r="261" spans="1:2" x14ac:dyDescent="0.25">
      <c r="A261" s="16">
        <v>15826</v>
      </c>
      <c r="B261">
        <v>5.9504132231404959E-2</v>
      </c>
    </row>
    <row r="262" spans="1:2" x14ac:dyDescent="0.25">
      <c r="A262" s="16">
        <v>15857</v>
      </c>
      <c r="B262">
        <v>6.1487603305785121E-2</v>
      </c>
    </row>
    <row r="263" spans="1:2" x14ac:dyDescent="0.25">
      <c r="A263" s="16">
        <v>15887</v>
      </c>
      <c r="B263">
        <v>5.9504132231404959E-2</v>
      </c>
    </row>
    <row r="264" spans="1:2" x14ac:dyDescent="0.25">
      <c r="A264" s="16">
        <v>15918</v>
      </c>
      <c r="B264">
        <v>6.1487603305785121E-2</v>
      </c>
    </row>
    <row r="265" spans="1:2" x14ac:dyDescent="0.25">
      <c r="A265" s="16">
        <v>15949</v>
      </c>
      <c r="B265">
        <v>6.1487603305785121E-2</v>
      </c>
    </row>
    <row r="266" spans="1:2" x14ac:dyDescent="0.25">
      <c r="A266" s="16">
        <v>15979</v>
      </c>
      <c r="B266">
        <v>5.9504132231404959E-2</v>
      </c>
    </row>
    <row r="267" spans="1:2" x14ac:dyDescent="0.25">
      <c r="A267" s="16">
        <v>16010</v>
      </c>
      <c r="B267">
        <v>6.1487603305785121E-2</v>
      </c>
    </row>
    <row r="268" spans="1:2" x14ac:dyDescent="0.25">
      <c r="A268" s="16">
        <v>16040</v>
      </c>
      <c r="B268">
        <v>5.9504132231404959E-2</v>
      </c>
    </row>
    <row r="269" spans="1:2" x14ac:dyDescent="0.25">
      <c r="A269" s="16">
        <v>16071</v>
      </c>
      <c r="B269">
        <v>6.1487603305785121E-2</v>
      </c>
    </row>
    <row r="270" spans="1:2" x14ac:dyDescent="0.25">
      <c r="A270" s="16">
        <v>16102</v>
      </c>
      <c r="B270">
        <v>6.1487603305785121E-2</v>
      </c>
    </row>
    <row r="271" spans="1:2" x14ac:dyDescent="0.25">
      <c r="A271" s="16">
        <v>16131</v>
      </c>
      <c r="B271">
        <v>5.752066115702479E-2</v>
      </c>
    </row>
    <row r="272" spans="1:2" x14ac:dyDescent="0.25">
      <c r="A272" s="16">
        <v>16162</v>
      </c>
      <c r="B272">
        <v>6.1487603305785121E-2</v>
      </c>
    </row>
    <row r="273" spans="1:2" x14ac:dyDescent="0.25">
      <c r="A273" s="16">
        <v>16192</v>
      </c>
      <c r="B273">
        <v>5.9504132231404959E-2</v>
      </c>
    </row>
    <row r="274" spans="1:2" x14ac:dyDescent="0.25">
      <c r="A274" s="16">
        <v>16223</v>
      </c>
      <c r="B274">
        <v>6.1487603305785121E-2</v>
      </c>
    </row>
    <row r="275" spans="1:2" x14ac:dyDescent="0.25">
      <c r="A275" s="16">
        <v>16253</v>
      </c>
      <c r="B275">
        <v>5.9504132231404959E-2</v>
      </c>
    </row>
    <row r="276" spans="1:2" x14ac:dyDescent="0.25">
      <c r="A276" s="16">
        <v>16284</v>
      </c>
      <c r="B276">
        <v>6.1487603305785121E-2</v>
      </c>
    </row>
    <row r="277" spans="1:2" x14ac:dyDescent="0.25">
      <c r="A277" s="16">
        <v>16315</v>
      </c>
      <c r="B277">
        <v>6.1487603305785121E-2</v>
      </c>
    </row>
    <row r="278" spans="1:2" x14ac:dyDescent="0.25">
      <c r="A278" s="16">
        <v>16345</v>
      </c>
      <c r="B278">
        <v>5.9504132231404959E-2</v>
      </c>
    </row>
    <row r="279" spans="1:2" x14ac:dyDescent="0.25">
      <c r="A279" s="16">
        <v>16376</v>
      </c>
      <c r="B279">
        <v>6.1487603305785121E-2</v>
      </c>
    </row>
    <row r="280" spans="1:2" x14ac:dyDescent="0.25">
      <c r="A280" s="16">
        <v>16406</v>
      </c>
      <c r="B280">
        <v>5.9504132231404959E-2</v>
      </c>
    </row>
    <row r="281" spans="1:2" x14ac:dyDescent="0.25">
      <c r="A281" s="16">
        <v>16437</v>
      </c>
      <c r="B281">
        <v>6.1487603305785121E-2</v>
      </c>
    </row>
    <row r="282" spans="1:2" x14ac:dyDescent="0.25">
      <c r="A282" s="16">
        <v>16468</v>
      </c>
      <c r="B282">
        <v>6.1487603305785121E-2</v>
      </c>
    </row>
    <row r="283" spans="1:2" x14ac:dyDescent="0.25">
      <c r="A283" s="16">
        <v>16496</v>
      </c>
      <c r="B283">
        <v>5.5537190082644627E-2</v>
      </c>
    </row>
    <row r="284" spans="1:2" x14ac:dyDescent="0.25">
      <c r="A284" s="16">
        <v>16527</v>
      </c>
      <c r="B284">
        <v>6.1487603305785121E-2</v>
      </c>
    </row>
    <row r="285" spans="1:2" x14ac:dyDescent="0.25">
      <c r="A285" s="16">
        <v>16557</v>
      </c>
      <c r="B285">
        <v>5.9504132231404959E-2</v>
      </c>
    </row>
    <row r="286" spans="1:2" x14ac:dyDescent="0.25">
      <c r="A286" s="16">
        <v>16588</v>
      </c>
      <c r="B286">
        <v>6.1487603305785121E-2</v>
      </c>
    </row>
    <row r="287" spans="1:2" x14ac:dyDescent="0.25">
      <c r="A287" s="16">
        <v>16618</v>
      </c>
      <c r="B287">
        <v>5.9504132231404959E-2</v>
      </c>
    </row>
    <row r="288" spans="1:2" x14ac:dyDescent="0.25">
      <c r="A288" s="16">
        <v>16649</v>
      </c>
      <c r="B288">
        <v>6.1487603305785121E-2</v>
      </c>
    </row>
    <row r="289" spans="1:2" x14ac:dyDescent="0.25">
      <c r="A289" s="16">
        <v>16680</v>
      </c>
      <c r="B289">
        <v>6.1487603305785121E-2</v>
      </c>
    </row>
    <row r="290" spans="1:2" x14ac:dyDescent="0.25">
      <c r="A290" s="16">
        <v>16710</v>
      </c>
      <c r="B290">
        <v>5.9504132231404959E-2</v>
      </c>
    </row>
    <row r="291" spans="1:2" x14ac:dyDescent="0.25">
      <c r="A291" s="16">
        <v>16741</v>
      </c>
      <c r="B291">
        <v>6.1487603305785121E-2</v>
      </c>
    </row>
    <row r="292" spans="1:2" x14ac:dyDescent="0.25">
      <c r="A292" s="16">
        <v>16771</v>
      </c>
      <c r="B292">
        <v>5.9504132231404959E-2</v>
      </c>
    </row>
    <row r="293" spans="1:2" x14ac:dyDescent="0.25">
      <c r="A293" s="16">
        <v>16802</v>
      </c>
      <c r="B293">
        <v>6.1487603305785121E-2</v>
      </c>
    </row>
    <row r="294" spans="1:2" x14ac:dyDescent="0.25">
      <c r="A294" s="16">
        <v>16833</v>
      </c>
      <c r="B294">
        <v>6.1487603305785121E-2</v>
      </c>
    </row>
    <row r="295" spans="1:2" x14ac:dyDescent="0.25">
      <c r="A295" s="16">
        <v>16861</v>
      </c>
      <c r="B295">
        <v>5.5537190082644627E-2</v>
      </c>
    </row>
    <row r="296" spans="1:2" x14ac:dyDescent="0.25">
      <c r="A296" s="16">
        <v>16892</v>
      </c>
      <c r="B296">
        <v>6.1487603305785121E-2</v>
      </c>
    </row>
    <row r="297" spans="1:2" x14ac:dyDescent="0.25">
      <c r="A297" s="16">
        <v>16922</v>
      </c>
      <c r="B297">
        <v>5.9504132231404959E-2</v>
      </c>
    </row>
    <row r="298" spans="1:2" x14ac:dyDescent="0.25">
      <c r="A298" s="16">
        <v>16953</v>
      </c>
      <c r="B298">
        <v>6.1487603305785121E-2</v>
      </c>
    </row>
    <row r="299" spans="1:2" x14ac:dyDescent="0.25">
      <c r="A299" s="16">
        <v>16983</v>
      </c>
      <c r="B299">
        <v>5.9504132231404959E-2</v>
      </c>
    </row>
    <row r="300" spans="1:2" x14ac:dyDescent="0.25">
      <c r="A300" s="16">
        <v>17014</v>
      </c>
      <c r="B300">
        <v>6.1487603305785121E-2</v>
      </c>
    </row>
    <row r="301" spans="1:2" x14ac:dyDescent="0.25">
      <c r="A301" s="16">
        <v>17045</v>
      </c>
      <c r="B301">
        <v>6.1487603305785121E-2</v>
      </c>
    </row>
    <row r="302" spans="1:2" x14ac:dyDescent="0.25">
      <c r="A302" s="16">
        <v>17075</v>
      </c>
      <c r="B302">
        <v>5.9504132231404959E-2</v>
      </c>
    </row>
    <row r="303" spans="1:2" x14ac:dyDescent="0.25">
      <c r="A303" s="16">
        <v>17106</v>
      </c>
      <c r="B303">
        <v>6.1487603305785121E-2</v>
      </c>
    </row>
    <row r="304" spans="1:2" x14ac:dyDescent="0.25">
      <c r="A304" s="16">
        <v>17136</v>
      </c>
      <c r="B304">
        <v>5.9504132231404959E-2</v>
      </c>
    </row>
    <row r="305" spans="1:2" x14ac:dyDescent="0.25">
      <c r="A305" s="16">
        <v>17167</v>
      </c>
      <c r="B305">
        <v>6.1487603305785121E-2</v>
      </c>
    </row>
    <row r="306" spans="1:2" x14ac:dyDescent="0.25">
      <c r="A306" s="16">
        <v>17198</v>
      </c>
      <c r="B306">
        <v>6.1487603305785121E-2</v>
      </c>
    </row>
    <row r="307" spans="1:2" x14ac:dyDescent="0.25">
      <c r="A307" s="16">
        <v>17226</v>
      </c>
      <c r="B307">
        <v>5.5537190082644627E-2</v>
      </c>
    </row>
    <row r="308" spans="1:2" x14ac:dyDescent="0.25">
      <c r="A308" s="16">
        <v>17257</v>
      </c>
      <c r="B308">
        <v>6.1487603305785121E-2</v>
      </c>
    </row>
    <row r="309" spans="1:2" x14ac:dyDescent="0.25">
      <c r="A309" s="16">
        <v>17287</v>
      </c>
      <c r="B309">
        <v>5.9504132231404959E-2</v>
      </c>
    </row>
    <row r="310" spans="1:2" x14ac:dyDescent="0.25">
      <c r="A310" s="16">
        <v>17318</v>
      </c>
      <c r="B310">
        <v>6.1487603305785121E-2</v>
      </c>
    </row>
    <row r="311" spans="1:2" x14ac:dyDescent="0.25">
      <c r="A311" s="16">
        <v>17348</v>
      </c>
      <c r="B311">
        <v>5.9504132231404959E-2</v>
      </c>
    </row>
    <row r="312" spans="1:2" x14ac:dyDescent="0.25">
      <c r="A312" s="16">
        <v>17379</v>
      </c>
      <c r="B312">
        <v>6.1487603305785121E-2</v>
      </c>
    </row>
    <row r="313" spans="1:2" x14ac:dyDescent="0.25">
      <c r="A313" s="16">
        <v>17410</v>
      </c>
      <c r="B313">
        <v>6.1487603305785121E-2</v>
      </c>
    </row>
    <row r="314" spans="1:2" x14ac:dyDescent="0.25">
      <c r="A314" s="16">
        <v>17440</v>
      </c>
      <c r="B314">
        <v>5.9504132231404959E-2</v>
      </c>
    </row>
    <row r="315" spans="1:2" x14ac:dyDescent="0.25">
      <c r="A315" s="16">
        <v>17471</v>
      </c>
      <c r="B315">
        <v>6.1487603305785121E-2</v>
      </c>
    </row>
    <row r="316" spans="1:2" x14ac:dyDescent="0.25">
      <c r="A316" s="16">
        <v>17501</v>
      </c>
      <c r="B316">
        <v>5.9504132231404959E-2</v>
      </c>
    </row>
    <row r="317" spans="1:2" x14ac:dyDescent="0.25">
      <c r="A317" s="16">
        <v>17532</v>
      </c>
      <c r="B317">
        <v>6.1487603305785121E-2</v>
      </c>
    </row>
    <row r="318" spans="1:2" x14ac:dyDescent="0.25">
      <c r="A318" s="16">
        <v>17563</v>
      </c>
      <c r="B318">
        <v>6.1487603305785121E-2</v>
      </c>
    </row>
    <row r="319" spans="1:2" x14ac:dyDescent="0.25">
      <c r="A319" s="16">
        <v>17592</v>
      </c>
      <c r="B319">
        <v>5.752066115702479E-2</v>
      </c>
    </row>
    <row r="320" spans="1:2" x14ac:dyDescent="0.25">
      <c r="A320" s="16">
        <v>17623</v>
      </c>
      <c r="B320">
        <v>6.1487603305785121E-2</v>
      </c>
    </row>
    <row r="321" spans="1:2" x14ac:dyDescent="0.25">
      <c r="A321" s="16">
        <v>17653</v>
      </c>
      <c r="B321">
        <v>5.9504132231404959E-2</v>
      </c>
    </row>
    <row r="322" spans="1:2" x14ac:dyDescent="0.25">
      <c r="A322" s="16">
        <v>17684</v>
      </c>
      <c r="B322">
        <v>6.1487603305785121E-2</v>
      </c>
    </row>
    <row r="323" spans="1:2" x14ac:dyDescent="0.25">
      <c r="A323" s="16">
        <v>17714</v>
      </c>
      <c r="B323">
        <v>5.9504132231404959E-2</v>
      </c>
    </row>
    <row r="324" spans="1:2" x14ac:dyDescent="0.25">
      <c r="A324" s="16">
        <v>17745</v>
      </c>
      <c r="B324">
        <v>6.1487603305785121E-2</v>
      </c>
    </row>
    <row r="325" spans="1:2" x14ac:dyDescent="0.25">
      <c r="A325" s="16">
        <v>17776</v>
      </c>
      <c r="B325">
        <v>6.1487603305785121E-2</v>
      </c>
    </row>
    <row r="326" spans="1:2" x14ac:dyDescent="0.25">
      <c r="A326" s="16">
        <v>17806</v>
      </c>
      <c r="B326">
        <v>5.9504132231404959E-2</v>
      </c>
    </row>
    <row r="327" spans="1:2" x14ac:dyDescent="0.25">
      <c r="A327" s="16">
        <v>17837</v>
      </c>
      <c r="B327">
        <v>6.1487603305785121E-2</v>
      </c>
    </row>
    <row r="328" spans="1:2" x14ac:dyDescent="0.25">
      <c r="A328" s="16">
        <v>17867</v>
      </c>
      <c r="B328">
        <v>5.9504132231404959E-2</v>
      </c>
    </row>
    <row r="329" spans="1:2" x14ac:dyDescent="0.25">
      <c r="A329" s="16">
        <v>17898</v>
      </c>
      <c r="B329">
        <v>6.1487603305785121E-2</v>
      </c>
    </row>
    <row r="330" spans="1:2" x14ac:dyDescent="0.25">
      <c r="A330" s="16">
        <v>17929</v>
      </c>
      <c r="B330">
        <v>6.1487603305785121E-2</v>
      </c>
    </row>
    <row r="331" spans="1:2" x14ac:dyDescent="0.25">
      <c r="A331" s="16">
        <v>17957</v>
      </c>
      <c r="B331">
        <v>5.5537190082644627E-2</v>
      </c>
    </row>
    <row r="332" spans="1:2" x14ac:dyDescent="0.25">
      <c r="A332" s="16">
        <v>17988</v>
      </c>
      <c r="B332">
        <v>6.1487603305785121E-2</v>
      </c>
    </row>
    <row r="333" spans="1:2" x14ac:dyDescent="0.25">
      <c r="A333" s="16">
        <v>18018</v>
      </c>
      <c r="B333">
        <v>5.9504132231404959E-2</v>
      </c>
    </row>
    <row r="334" spans="1:2" x14ac:dyDescent="0.25">
      <c r="A334" s="16">
        <v>18049</v>
      </c>
      <c r="B334">
        <v>6.1487603305785121E-2</v>
      </c>
    </row>
    <row r="335" spans="1:2" x14ac:dyDescent="0.25">
      <c r="A335" s="16">
        <v>18079</v>
      </c>
      <c r="B335">
        <v>5.9504132231404959E-2</v>
      </c>
    </row>
    <row r="336" spans="1:2" x14ac:dyDescent="0.25">
      <c r="A336" s="16">
        <v>18110</v>
      </c>
      <c r="B336">
        <v>6.1487603305785121E-2</v>
      </c>
    </row>
    <row r="337" spans="1:2" x14ac:dyDescent="0.25">
      <c r="A337" s="16">
        <v>18141</v>
      </c>
      <c r="B337">
        <v>6.1487603305785121E-2</v>
      </c>
    </row>
    <row r="338" spans="1:2" x14ac:dyDescent="0.25">
      <c r="A338" s="16">
        <v>18171</v>
      </c>
      <c r="B338">
        <v>5.9504132231404959E-2</v>
      </c>
    </row>
    <row r="339" spans="1:2" x14ac:dyDescent="0.25">
      <c r="A339" s="16">
        <v>18202</v>
      </c>
      <c r="B339">
        <v>6.1487603305785121E-2</v>
      </c>
    </row>
    <row r="340" spans="1:2" x14ac:dyDescent="0.25">
      <c r="A340" s="16">
        <v>18232</v>
      </c>
      <c r="B340">
        <v>5.9504132231404959E-2</v>
      </c>
    </row>
    <row r="341" spans="1:2" x14ac:dyDescent="0.25">
      <c r="A341" s="16">
        <v>18263</v>
      </c>
      <c r="B341">
        <v>6.1487603305785121E-2</v>
      </c>
    </row>
    <row r="342" spans="1:2" x14ac:dyDescent="0.25">
      <c r="A342" s="16">
        <v>18294</v>
      </c>
      <c r="B342">
        <v>6.1487603305785121E-2</v>
      </c>
    </row>
    <row r="343" spans="1:2" x14ac:dyDescent="0.25">
      <c r="A343" s="16">
        <v>18322</v>
      </c>
      <c r="B343">
        <v>5.5537190082644627E-2</v>
      </c>
    </row>
    <row r="344" spans="1:2" x14ac:dyDescent="0.25">
      <c r="A344" s="16">
        <v>18353</v>
      </c>
      <c r="B344">
        <v>6.1487603305785121E-2</v>
      </c>
    </row>
    <row r="345" spans="1:2" x14ac:dyDescent="0.25">
      <c r="A345" s="16">
        <v>18383</v>
      </c>
      <c r="B345">
        <v>5.9504132231404959E-2</v>
      </c>
    </row>
    <row r="346" spans="1:2" x14ac:dyDescent="0.25">
      <c r="A346" s="16">
        <v>18414</v>
      </c>
      <c r="B346">
        <v>6.1487603305785121E-2</v>
      </c>
    </row>
    <row r="347" spans="1:2" x14ac:dyDescent="0.25">
      <c r="A347" s="16">
        <v>18444</v>
      </c>
      <c r="B347">
        <v>5.9504132231404959E-2</v>
      </c>
    </row>
    <row r="348" spans="1:2" x14ac:dyDescent="0.25">
      <c r="A348" s="16">
        <v>18475</v>
      </c>
      <c r="B348">
        <v>6.1487603305785121E-2</v>
      </c>
    </row>
    <row r="349" spans="1:2" x14ac:dyDescent="0.25">
      <c r="A349" s="16">
        <v>18506</v>
      </c>
      <c r="B349">
        <v>6.1487603305785121E-2</v>
      </c>
    </row>
    <row r="350" spans="1:2" x14ac:dyDescent="0.25">
      <c r="A350" s="16">
        <v>18536</v>
      </c>
      <c r="B350">
        <v>5.9504132231404959E-2</v>
      </c>
    </row>
    <row r="351" spans="1:2" x14ac:dyDescent="0.25">
      <c r="A351" s="16">
        <v>18567</v>
      </c>
      <c r="B351">
        <v>6.1487603305785121E-2</v>
      </c>
    </row>
    <row r="352" spans="1:2" x14ac:dyDescent="0.25">
      <c r="A352" s="16">
        <v>18597</v>
      </c>
      <c r="B352">
        <v>5.9504132231404959E-2</v>
      </c>
    </row>
    <row r="353" spans="1:2" x14ac:dyDescent="0.25">
      <c r="A353" s="16">
        <v>18628</v>
      </c>
      <c r="B353">
        <v>6.1487603305785121E-2</v>
      </c>
    </row>
    <row r="354" spans="1:2" x14ac:dyDescent="0.25">
      <c r="A354" s="16">
        <v>18659</v>
      </c>
      <c r="B354">
        <v>6.1487603305785121E-2</v>
      </c>
    </row>
    <row r="355" spans="1:2" x14ac:dyDescent="0.25">
      <c r="A355" s="16">
        <v>18687</v>
      </c>
      <c r="B355">
        <v>5.5537190082644627E-2</v>
      </c>
    </row>
    <row r="356" spans="1:2" x14ac:dyDescent="0.25">
      <c r="A356" s="16">
        <v>18718</v>
      </c>
      <c r="B356">
        <v>6.1487603305785121E-2</v>
      </c>
    </row>
    <row r="357" spans="1:2" x14ac:dyDescent="0.25">
      <c r="A357" s="16">
        <v>18748</v>
      </c>
      <c r="B357">
        <v>5.9504132231404959E-2</v>
      </c>
    </row>
    <row r="358" spans="1:2" x14ac:dyDescent="0.25">
      <c r="A358" s="16">
        <v>18779</v>
      </c>
      <c r="B358">
        <v>6.1487603305785121E-2</v>
      </c>
    </row>
    <row r="359" spans="1:2" x14ac:dyDescent="0.25">
      <c r="A359" s="16">
        <v>18809</v>
      </c>
      <c r="B359">
        <v>5.9504132231404959E-2</v>
      </c>
    </row>
    <row r="360" spans="1:2" x14ac:dyDescent="0.25">
      <c r="A360" s="16">
        <v>18840</v>
      </c>
      <c r="B360">
        <v>6.1487603305785121E-2</v>
      </c>
    </row>
    <row r="361" spans="1:2" x14ac:dyDescent="0.25">
      <c r="A361" s="16">
        <v>18871</v>
      </c>
      <c r="B361">
        <v>6.1487603305785121E-2</v>
      </c>
    </row>
    <row r="362" spans="1:2" x14ac:dyDescent="0.25">
      <c r="A362" s="16">
        <v>18901</v>
      </c>
      <c r="B362">
        <v>5.9504132231404959E-2</v>
      </c>
    </row>
    <row r="363" spans="1:2" x14ac:dyDescent="0.25">
      <c r="A363" s="16">
        <v>18932</v>
      </c>
      <c r="B363">
        <v>6.1487603305785121E-2</v>
      </c>
    </row>
    <row r="364" spans="1:2" x14ac:dyDescent="0.25">
      <c r="A364" s="16">
        <v>18962</v>
      </c>
      <c r="B364">
        <v>5.9504132231404959E-2</v>
      </c>
    </row>
    <row r="365" spans="1:2" x14ac:dyDescent="0.25">
      <c r="A365" s="16">
        <v>18993</v>
      </c>
      <c r="B365">
        <v>6.1487603305785121E-2</v>
      </c>
    </row>
    <row r="366" spans="1:2" x14ac:dyDescent="0.25">
      <c r="A366" s="16">
        <v>19024</v>
      </c>
      <c r="B366">
        <v>6.1487603305785121E-2</v>
      </c>
    </row>
    <row r="367" spans="1:2" x14ac:dyDescent="0.25">
      <c r="A367" s="16">
        <v>19053</v>
      </c>
      <c r="B367">
        <v>5.752066115702479E-2</v>
      </c>
    </row>
    <row r="368" spans="1:2" x14ac:dyDescent="0.25">
      <c r="A368" s="16">
        <v>19084</v>
      </c>
      <c r="B368">
        <v>6.1487603305785121E-2</v>
      </c>
    </row>
    <row r="369" spans="1:2" x14ac:dyDescent="0.25">
      <c r="A369" s="16">
        <v>19114</v>
      </c>
      <c r="B369">
        <v>5.9504132231404959E-2</v>
      </c>
    </row>
    <row r="370" spans="1:2" x14ac:dyDescent="0.25">
      <c r="A370" s="16">
        <v>19145</v>
      </c>
      <c r="B370">
        <v>6.1487603305785121E-2</v>
      </c>
    </row>
    <row r="371" spans="1:2" x14ac:dyDescent="0.25">
      <c r="A371" s="16">
        <v>19175</v>
      </c>
      <c r="B371">
        <v>5.9504132231404959E-2</v>
      </c>
    </row>
    <row r="372" spans="1:2" x14ac:dyDescent="0.25">
      <c r="A372" s="16">
        <v>19206</v>
      </c>
      <c r="B372">
        <v>6.1487603305785121E-2</v>
      </c>
    </row>
    <row r="373" spans="1:2" x14ac:dyDescent="0.25">
      <c r="A373" s="16">
        <v>19237</v>
      </c>
      <c r="B373">
        <v>6.1487603305785121E-2</v>
      </c>
    </row>
    <row r="374" spans="1:2" x14ac:dyDescent="0.25">
      <c r="A374" s="16">
        <v>19267</v>
      </c>
      <c r="B374">
        <v>5.9504132231404959E-2</v>
      </c>
    </row>
    <row r="375" spans="1:2" x14ac:dyDescent="0.25">
      <c r="A375" s="16">
        <v>19298</v>
      </c>
      <c r="B375">
        <v>6.1487603305785121E-2</v>
      </c>
    </row>
    <row r="376" spans="1:2" x14ac:dyDescent="0.25">
      <c r="A376" s="16">
        <v>19328</v>
      </c>
      <c r="B376">
        <v>5.9504132231404959E-2</v>
      </c>
    </row>
    <row r="377" spans="1:2" x14ac:dyDescent="0.25">
      <c r="A377" s="16">
        <v>19359</v>
      </c>
      <c r="B377">
        <v>6.1487603305785121E-2</v>
      </c>
    </row>
    <row r="378" spans="1:2" x14ac:dyDescent="0.25">
      <c r="A378" s="16">
        <v>19390</v>
      </c>
      <c r="B378">
        <v>6.1487603305785121E-2</v>
      </c>
    </row>
    <row r="379" spans="1:2" x14ac:dyDescent="0.25">
      <c r="A379" s="16">
        <v>19418</v>
      </c>
      <c r="B379">
        <v>5.5537190082644627E-2</v>
      </c>
    </row>
    <row r="380" spans="1:2" x14ac:dyDescent="0.25">
      <c r="A380" s="16">
        <v>19449</v>
      </c>
      <c r="B380">
        <v>6.1487603305785121E-2</v>
      </c>
    </row>
    <row r="381" spans="1:2" x14ac:dyDescent="0.25">
      <c r="A381" s="16">
        <v>19479</v>
      </c>
      <c r="B381">
        <v>5.9504132231404959E-2</v>
      </c>
    </row>
    <row r="382" spans="1:2" x14ac:dyDescent="0.25">
      <c r="A382" s="16">
        <v>19510</v>
      </c>
      <c r="B382">
        <v>6.1487603305785121E-2</v>
      </c>
    </row>
    <row r="383" spans="1:2" x14ac:dyDescent="0.25">
      <c r="A383" s="16">
        <v>19540</v>
      </c>
      <c r="B383">
        <v>5.9504132231404959E-2</v>
      </c>
    </row>
    <row r="384" spans="1:2" x14ac:dyDescent="0.25">
      <c r="A384" s="16">
        <v>19571</v>
      </c>
      <c r="B384">
        <v>6.1487603305785121E-2</v>
      </c>
    </row>
    <row r="385" spans="1:2" x14ac:dyDescent="0.25">
      <c r="A385" s="16">
        <v>19602</v>
      </c>
      <c r="B385">
        <v>6.1487603305785121E-2</v>
      </c>
    </row>
    <row r="386" spans="1:2" x14ac:dyDescent="0.25">
      <c r="A386" s="16">
        <v>19632</v>
      </c>
      <c r="B386">
        <v>5.9504132231404959E-2</v>
      </c>
    </row>
    <row r="387" spans="1:2" x14ac:dyDescent="0.25">
      <c r="A387" s="16">
        <v>19663</v>
      </c>
      <c r="B387">
        <v>6.1487603305785121E-2</v>
      </c>
    </row>
    <row r="388" spans="1:2" x14ac:dyDescent="0.25">
      <c r="A388" s="16">
        <v>19693</v>
      </c>
      <c r="B388">
        <v>5.9504132231404959E-2</v>
      </c>
    </row>
    <row r="389" spans="1:2" x14ac:dyDescent="0.25">
      <c r="A389" s="16">
        <v>19724</v>
      </c>
      <c r="B389">
        <v>6.1487603305785121E-2</v>
      </c>
    </row>
    <row r="390" spans="1:2" x14ac:dyDescent="0.25">
      <c r="A390" s="16">
        <v>19755</v>
      </c>
      <c r="B390">
        <v>6.1487603305785121E-2</v>
      </c>
    </row>
    <row r="391" spans="1:2" x14ac:dyDescent="0.25">
      <c r="A391" s="16">
        <v>19783</v>
      </c>
      <c r="B391">
        <v>5.5537190082644627E-2</v>
      </c>
    </row>
    <row r="392" spans="1:2" x14ac:dyDescent="0.25">
      <c r="A392" s="16">
        <v>19814</v>
      </c>
      <c r="B392">
        <v>6.1487603305785121E-2</v>
      </c>
    </row>
    <row r="393" spans="1:2" x14ac:dyDescent="0.25">
      <c r="A393" s="16">
        <v>19844</v>
      </c>
      <c r="B393">
        <v>5.9504132231404959E-2</v>
      </c>
    </row>
    <row r="394" spans="1:2" x14ac:dyDescent="0.25">
      <c r="A394" s="16">
        <v>19875</v>
      </c>
      <c r="B394">
        <v>6.1487603305785121E-2</v>
      </c>
    </row>
    <row r="395" spans="1:2" x14ac:dyDescent="0.25">
      <c r="A395" s="16">
        <v>19905</v>
      </c>
      <c r="B395">
        <v>5.9504132231404959E-2</v>
      </c>
    </row>
    <row r="396" spans="1:2" x14ac:dyDescent="0.25">
      <c r="A396" s="16">
        <v>19936</v>
      </c>
      <c r="B396">
        <v>6.1487603305785121E-2</v>
      </c>
    </row>
    <row r="397" spans="1:2" x14ac:dyDescent="0.25">
      <c r="A397" s="16">
        <v>19967</v>
      </c>
      <c r="B397">
        <v>6.1487603305785121E-2</v>
      </c>
    </row>
    <row r="398" spans="1:2" x14ac:dyDescent="0.25">
      <c r="A398" s="16">
        <v>19997</v>
      </c>
      <c r="B398">
        <v>5.9504132231404959E-2</v>
      </c>
    </row>
    <row r="399" spans="1:2" x14ac:dyDescent="0.25">
      <c r="A399" s="16">
        <v>20028</v>
      </c>
      <c r="B399">
        <v>6.1487603305785121E-2</v>
      </c>
    </row>
    <row r="400" spans="1:2" x14ac:dyDescent="0.25">
      <c r="A400" s="16">
        <v>20058</v>
      </c>
      <c r="B400">
        <v>5.9504132231404959E-2</v>
      </c>
    </row>
    <row r="401" spans="1:2" x14ac:dyDescent="0.25">
      <c r="A401" s="16">
        <v>20089</v>
      </c>
      <c r="B401">
        <v>6.1487603305785121E-2</v>
      </c>
    </row>
    <row r="402" spans="1:2" x14ac:dyDescent="0.25">
      <c r="A402" s="16">
        <v>20120</v>
      </c>
      <c r="B402">
        <v>6.1487603305785121E-2</v>
      </c>
    </row>
    <row r="403" spans="1:2" x14ac:dyDescent="0.25">
      <c r="A403" s="16">
        <v>20148</v>
      </c>
      <c r="B403">
        <v>5.5537190082644627E-2</v>
      </c>
    </row>
    <row r="404" spans="1:2" x14ac:dyDescent="0.25">
      <c r="A404" s="16">
        <v>20179</v>
      </c>
      <c r="B404">
        <v>6.1487603305785121E-2</v>
      </c>
    </row>
    <row r="405" spans="1:2" x14ac:dyDescent="0.25">
      <c r="A405" s="16">
        <v>20209</v>
      </c>
      <c r="B405">
        <v>5.9504132231404959E-2</v>
      </c>
    </row>
    <row r="406" spans="1:2" x14ac:dyDescent="0.25">
      <c r="A406" s="16">
        <v>20240</v>
      </c>
      <c r="B406">
        <v>6.1487603305785121E-2</v>
      </c>
    </row>
    <row r="407" spans="1:2" x14ac:dyDescent="0.25">
      <c r="A407" s="16">
        <v>20270</v>
      </c>
      <c r="B407">
        <v>5.9504132231404959E-2</v>
      </c>
    </row>
    <row r="408" spans="1:2" x14ac:dyDescent="0.25">
      <c r="A408" s="16">
        <v>20301</v>
      </c>
      <c r="B408">
        <v>6.1487603305785121E-2</v>
      </c>
    </row>
    <row r="409" spans="1:2" x14ac:dyDescent="0.25">
      <c r="A409" s="16">
        <v>20332</v>
      </c>
      <c r="B409">
        <v>6.1487603305785121E-2</v>
      </c>
    </row>
    <row r="410" spans="1:2" x14ac:dyDescent="0.25">
      <c r="A410" s="16">
        <v>20362</v>
      </c>
      <c r="B410">
        <v>5.9504132231404959E-2</v>
      </c>
    </row>
    <row r="411" spans="1:2" x14ac:dyDescent="0.25">
      <c r="A411" s="16">
        <v>20393</v>
      </c>
      <c r="B411">
        <v>6.1487603305785121E-2</v>
      </c>
    </row>
    <row r="412" spans="1:2" x14ac:dyDescent="0.25">
      <c r="A412" s="16">
        <v>20423</v>
      </c>
      <c r="B412">
        <v>5.9504132231404959E-2</v>
      </c>
    </row>
    <row r="413" spans="1:2" x14ac:dyDescent="0.25">
      <c r="A413" s="16">
        <v>20454</v>
      </c>
      <c r="B413">
        <v>6.1487603305785121E-2</v>
      </c>
    </row>
    <row r="414" spans="1:2" x14ac:dyDescent="0.25">
      <c r="A414" s="16">
        <v>20485</v>
      </c>
      <c r="B414">
        <v>6.1487603305785121E-2</v>
      </c>
    </row>
    <row r="415" spans="1:2" x14ac:dyDescent="0.25">
      <c r="A415" s="16">
        <v>20514</v>
      </c>
      <c r="B415">
        <v>5.752066115702479E-2</v>
      </c>
    </row>
    <row r="416" spans="1:2" x14ac:dyDescent="0.25">
      <c r="A416" s="16">
        <v>20545</v>
      </c>
      <c r="B416">
        <v>6.1487603305785121E-2</v>
      </c>
    </row>
    <row r="417" spans="1:2" x14ac:dyDescent="0.25">
      <c r="A417" s="16">
        <v>20575</v>
      </c>
      <c r="B417">
        <v>5.9504132231404959E-2</v>
      </c>
    </row>
    <row r="418" spans="1:2" x14ac:dyDescent="0.25">
      <c r="A418" s="16">
        <v>20606</v>
      </c>
      <c r="B418">
        <v>6.1487603305785121E-2</v>
      </c>
    </row>
    <row r="419" spans="1:2" x14ac:dyDescent="0.25">
      <c r="A419" s="16">
        <v>20636</v>
      </c>
      <c r="B419">
        <v>5.9504132231404959E-2</v>
      </c>
    </row>
    <row r="420" spans="1:2" x14ac:dyDescent="0.25">
      <c r="A420" s="16">
        <v>20667</v>
      </c>
      <c r="B420">
        <v>6.1487603305785121E-2</v>
      </c>
    </row>
    <row r="421" spans="1:2" x14ac:dyDescent="0.25">
      <c r="A421" s="16">
        <v>20698</v>
      </c>
      <c r="B421">
        <v>6.1487603305785121E-2</v>
      </c>
    </row>
    <row r="422" spans="1:2" x14ac:dyDescent="0.25">
      <c r="A422" s="16">
        <v>20728</v>
      </c>
      <c r="B422">
        <v>5.9504132231404959E-2</v>
      </c>
    </row>
    <row r="423" spans="1:2" x14ac:dyDescent="0.25">
      <c r="A423" s="16">
        <v>20759</v>
      </c>
      <c r="B423">
        <v>6.1487603305785121E-2</v>
      </c>
    </row>
    <row r="424" spans="1:2" x14ac:dyDescent="0.25">
      <c r="A424" s="16">
        <v>20789</v>
      </c>
      <c r="B424">
        <v>5.9504132231404959E-2</v>
      </c>
    </row>
    <row r="425" spans="1:2" x14ac:dyDescent="0.25">
      <c r="A425" s="16">
        <v>20820</v>
      </c>
      <c r="B425">
        <v>6.1487603305785121E-2</v>
      </c>
    </row>
    <row r="426" spans="1:2" x14ac:dyDescent="0.25">
      <c r="A426" s="16">
        <v>20851</v>
      </c>
      <c r="B426">
        <v>6.1487603305785121E-2</v>
      </c>
    </row>
    <row r="427" spans="1:2" x14ac:dyDescent="0.25">
      <c r="A427" s="16">
        <v>20879</v>
      </c>
      <c r="B427">
        <v>5.5537190082644627E-2</v>
      </c>
    </row>
    <row r="428" spans="1:2" x14ac:dyDescent="0.25">
      <c r="A428" s="16">
        <v>20910</v>
      </c>
      <c r="B428">
        <v>6.1487603305785121E-2</v>
      </c>
    </row>
    <row r="429" spans="1:2" x14ac:dyDescent="0.25">
      <c r="A429" s="16">
        <v>20940</v>
      </c>
      <c r="B429">
        <v>5.9504132231404959E-2</v>
      </c>
    </row>
    <row r="430" spans="1:2" x14ac:dyDescent="0.25">
      <c r="A430" s="16">
        <v>20971</v>
      </c>
      <c r="B430">
        <v>6.1487603305785121E-2</v>
      </c>
    </row>
    <row r="431" spans="1:2" x14ac:dyDescent="0.25">
      <c r="A431" s="16">
        <v>21001</v>
      </c>
      <c r="B431">
        <v>5.9504132231404959E-2</v>
      </c>
    </row>
    <row r="432" spans="1:2" x14ac:dyDescent="0.25">
      <c r="A432" s="16">
        <v>21032</v>
      </c>
      <c r="B432">
        <v>6.1487603305785121E-2</v>
      </c>
    </row>
    <row r="433" spans="1:2" x14ac:dyDescent="0.25">
      <c r="A433" s="16">
        <v>21063</v>
      </c>
      <c r="B433">
        <v>6.1487603305785121E-2</v>
      </c>
    </row>
    <row r="434" spans="1:2" x14ac:dyDescent="0.25">
      <c r="A434" s="16">
        <v>21093</v>
      </c>
      <c r="B434">
        <v>5.9504132231404959E-2</v>
      </c>
    </row>
    <row r="435" spans="1:2" x14ac:dyDescent="0.25">
      <c r="A435" s="16">
        <v>21124</v>
      </c>
      <c r="B435">
        <v>6.1487603305785121E-2</v>
      </c>
    </row>
    <row r="436" spans="1:2" x14ac:dyDescent="0.25">
      <c r="A436" s="16">
        <v>21154</v>
      </c>
      <c r="B436">
        <v>5.9504132231404959E-2</v>
      </c>
    </row>
    <row r="437" spans="1:2" x14ac:dyDescent="0.25">
      <c r="A437" s="16">
        <v>21185</v>
      </c>
      <c r="B437">
        <v>6.1487603305785121E-2</v>
      </c>
    </row>
    <row r="438" spans="1:2" x14ac:dyDescent="0.25">
      <c r="A438" s="16">
        <v>21216</v>
      </c>
      <c r="B438">
        <v>6.1487603305785121E-2</v>
      </c>
    </row>
    <row r="439" spans="1:2" x14ac:dyDescent="0.25">
      <c r="A439" s="16">
        <v>21244</v>
      </c>
      <c r="B439">
        <v>5.5537190082644627E-2</v>
      </c>
    </row>
    <row r="440" spans="1:2" x14ac:dyDescent="0.25">
      <c r="A440" s="16">
        <v>21275</v>
      </c>
      <c r="B440">
        <v>6.1487603305785121E-2</v>
      </c>
    </row>
    <row r="441" spans="1:2" x14ac:dyDescent="0.25">
      <c r="A441" s="16">
        <v>21305</v>
      </c>
      <c r="B441">
        <v>5.9504132231404959E-2</v>
      </c>
    </row>
    <row r="442" spans="1:2" x14ac:dyDescent="0.25">
      <c r="A442" s="16">
        <v>21336</v>
      </c>
      <c r="B442">
        <v>6.1487603305785121E-2</v>
      </c>
    </row>
    <row r="443" spans="1:2" x14ac:dyDescent="0.25">
      <c r="A443" s="16">
        <v>21366</v>
      </c>
      <c r="B443">
        <v>5.9504132231404959E-2</v>
      </c>
    </row>
    <row r="444" spans="1:2" x14ac:dyDescent="0.25">
      <c r="A444" s="16">
        <v>21397</v>
      </c>
      <c r="B444">
        <v>6.1487603305785121E-2</v>
      </c>
    </row>
    <row r="445" spans="1:2" x14ac:dyDescent="0.25">
      <c r="A445" s="16">
        <v>21428</v>
      </c>
      <c r="B445">
        <v>6.1487603305785121E-2</v>
      </c>
    </row>
    <row r="446" spans="1:2" x14ac:dyDescent="0.25">
      <c r="A446" s="16">
        <v>21458</v>
      </c>
      <c r="B446">
        <v>5.9504132231404959E-2</v>
      </c>
    </row>
    <row r="447" spans="1:2" x14ac:dyDescent="0.25">
      <c r="A447" s="16">
        <v>21489</v>
      </c>
      <c r="B447">
        <v>6.1487603305785121E-2</v>
      </c>
    </row>
    <row r="448" spans="1:2" x14ac:dyDescent="0.25">
      <c r="A448" s="16">
        <v>21519</v>
      </c>
      <c r="B448">
        <v>5.9504132231404959E-2</v>
      </c>
    </row>
    <row r="449" spans="1:2" x14ac:dyDescent="0.25">
      <c r="A449" s="16">
        <v>21550</v>
      </c>
      <c r="B449">
        <v>6.1487603305785121E-2</v>
      </c>
    </row>
    <row r="450" spans="1:2" x14ac:dyDescent="0.25">
      <c r="A450" s="16">
        <v>21581</v>
      </c>
      <c r="B450">
        <v>6.1487603305785121E-2</v>
      </c>
    </row>
    <row r="451" spans="1:2" x14ac:dyDescent="0.25">
      <c r="A451" s="16">
        <v>21609</v>
      </c>
      <c r="B451">
        <v>5.5537190082644627E-2</v>
      </c>
    </row>
    <row r="452" spans="1:2" x14ac:dyDescent="0.25">
      <c r="A452" s="16">
        <v>21640</v>
      </c>
      <c r="B452">
        <v>6.1487603305785121E-2</v>
      </c>
    </row>
    <row r="453" spans="1:2" x14ac:dyDescent="0.25">
      <c r="A453" s="16">
        <v>21670</v>
      </c>
      <c r="B453">
        <v>5.9504132231404959E-2</v>
      </c>
    </row>
    <row r="454" spans="1:2" x14ac:dyDescent="0.25">
      <c r="A454" s="16">
        <v>21701</v>
      </c>
      <c r="B454">
        <v>6.1487603305785121E-2</v>
      </c>
    </row>
    <row r="455" spans="1:2" x14ac:dyDescent="0.25">
      <c r="A455" s="16">
        <v>21731</v>
      </c>
      <c r="B455">
        <v>5.9504132231404959E-2</v>
      </c>
    </row>
    <row r="456" spans="1:2" x14ac:dyDescent="0.25">
      <c r="A456" s="16">
        <v>21762</v>
      </c>
      <c r="B456">
        <v>6.1487603305785121E-2</v>
      </c>
    </row>
    <row r="457" spans="1:2" x14ac:dyDescent="0.25">
      <c r="A457" s="16">
        <v>21793</v>
      </c>
      <c r="B457">
        <v>6.1487603305785121E-2</v>
      </c>
    </row>
    <row r="458" spans="1:2" x14ac:dyDescent="0.25">
      <c r="A458" s="16">
        <v>21823</v>
      </c>
      <c r="B458">
        <v>5.9504132231404959E-2</v>
      </c>
    </row>
    <row r="459" spans="1:2" x14ac:dyDescent="0.25">
      <c r="A459" s="16">
        <v>21854</v>
      </c>
      <c r="B459">
        <v>6.1487603305785121E-2</v>
      </c>
    </row>
    <row r="460" spans="1:2" x14ac:dyDescent="0.25">
      <c r="A460" s="16">
        <v>21884</v>
      </c>
      <c r="B460">
        <v>5.9504132231404959E-2</v>
      </c>
    </row>
    <row r="461" spans="1:2" x14ac:dyDescent="0.25">
      <c r="A461" s="16">
        <v>21915</v>
      </c>
      <c r="B461">
        <v>6.1487603305785121E-2</v>
      </c>
    </row>
    <row r="462" spans="1:2" x14ac:dyDescent="0.25">
      <c r="A462" s="16">
        <v>21946</v>
      </c>
      <c r="B462">
        <v>6.1487603305785121E-2</v>
      </c>
    </row>
    <row r="463" spans="1:2" x14ac:dyDescent="0.25">
      <c r="A463" s="16">
        <v>21975</v>
      </c>
      <c r="B463">
        <v>5.752066115702479E-2</v>
      </c>
    </row>
    <row r="464" spans="1:2" x14ac:dyDescent="0.25">
      <c r="A464" s="16">
        <v>22006</v>
      </c>
      <c r="B464">
        <v>6.1487603305785121E-2</v>
      </c>
    </row>
    <row r="465" spans="1:2" x14ac:dyDescent="0.25">
      <c r="A465" s="16">
        <v>22036</v>
      </c>
      <c r="B465">
        <v>5.9504132231404959E-2</v>
      </c>
    </row>
    <row r="466" spans="1:2" x14ac:dyDescent="0.25">
      <c r="A466" s="16">
        <v>22067</v>
      </c>
      <c r="B466">
        <v>6.1487603305785121E-2</v>
      </c>
    </row>
    <row r="467" spans="1:2" x14ac:dyDescent="0.25">
      <c r="A467" s="16">
        <v>22097</v>
      </c>
      <c r="B467">
        <v>5.9504132231404959E-2</v>
      </c>
    </row>
    <row r="468" spans="1:2" x14ac:dyDescent="0.25">
      <c r="A468" s="16">
        <v>22128</v>
      </c>
      <c r="B468">
        <v>6.1487603305785121E-2</v>
      </c>
    </row>
    <row r="469" spans="1:2" x14ac:dyDescent="0.25">
      <c r="A469" s="16">
        <v>22159</v>
      </c>
      <c r="B469">
        <v>6.1487603305785121E-2</v>
      </c>
    </row>
    <row r="470" spans="1:2" x14ac:dyDescent="0.25">
      <c r="A470" s="16">
        <v>22189</v>
      </c>
      <c r="B470">
        <v>5.9504132231404959E-2</v>
      </c>
    </row>
    <row r="471" spans="1:2" x14ac:dyDescent="0.25">
      <c r="A471" s="16">
        <v>22220</v>
      </c>
      <c r="B471">
        <v>6.1487603305785121E-2</v>
      </c>
    </row>
    <row r="472" spans="1:2" x14ac:dyDescent="0.25">
      <c r="A472" s="16">
        <v>22250</v>
      </c>
      <c r="B472">
        <v>5.9504132231404959E-2</v>
      </c>
    </row>
    <row r="473" spans="1:2" x14ac:dyDescent="0.25">
      <c r="A473" s="16">
        <v>22281</v>
      </c>
      <c r="B473">
        <v>6.1487603305785121E-2</v>
      </c>
    </row>
    <row r="474" spans="1:2" x14ac:dyDescent="0.25">
      <c r="A474" s="16">
        <v>22312</v>
      </c>
      <c r="B474">
        <v>6.1487603305785121E-2</v>
      </c>
    </row>
    <row r="475" spans="1:2" x14ac:dyDescent="0.25">
      <c r="A475" s="16">
        <v>22340</v>
      </c>
      <c r="B475">
        <v>5.5537190082644627E-2</v>
      </c>
    </row>
    <row r="476" spans="1:2" x14ac:dyDescent="0.25">
      <c r="A476" s="16">
        <v>22371</v>
      </c>
      <c r="B476">
        <v>6.1487603305785121E-2</v>
      </c>
    </row>
    <row r="477" spans="1:2" x14ac:dyDescent="0.25">
      <c r="A477" s="16">
        <v>22401</v>
      </c>
      <c r="B477">
        <v>5.9504132231404959E-2</v>
      </c>
    </row>
    <row r="478" spans="1:2" x14ac:dyDescent="0.25">
      <c r="A478" s="16">
        <v>22432</v>
      </c>
      <c r="B478">
        <v>6.1487603305785121E-2</v>
      </c>
    </row>
    <row r="479" spans="1:2" x14ac:dyDescent="0.25">
      <c r="A479" s="16">
        <v>22462</v>
      </c>
      <c r="B479">
        <v>5.9504132231404959E-2</v>
      </c>
    </row>
    <row r="480" spans="1:2" x14ac:dyDescent="0.25">
      <c r="A480" s="16">
        <v>22493</v>
      </c>
      <c r="B480">
        <v>6.1487603305785121E-2</v>
      </c>
    </row>
    <row r="481" spans="1:2" x14ac:dyDescent="0.25">
      <c r="A481" s="16">
        <v>22524</v>
      </c>
      <c r="B481">
        <v>6.1487603305785121E-2</v>
      </c>
    </row>
    <row r="482" spans="1:2" x14ac:dyDescent="0.25">
      <c r="A482" s="16">
        <v>22554</v>
      </c>
      <c r="B482">
        <v>5.9504132231404959E-2</v>
      </c>
    </row>
    <row r="483" spans="1:2" x14ac:dyDescent="0.25">
      <c r="A483" s="16">
        <v>22585</v>
      </c>
      <c r="B483">
        <v>6.1487603305785121E-2</v>
      </c>
    </row>
    <row r="484" spans="1:2" x14ac:dyDescent="0.25">
      <c r="A484" s="16">
        <v>22615</v>
      </c>
      <c r="B484">
        <v>5.9504132231404959E-2</v>
      </c>
    </row>
    <row r="485" spans="1:2" x14ac:dyDescent="0.25">
      <c r="A485" s="16">
        <v>22646</v>
      </c>
      <c r="B485">
        <v>6.1487603305785121E-2</v>
      </c>
    </row>
    <row r="486" spans="1:2" x14ac:dyDescent="0.25">
      <c r="A486" s="16">
        <v>22677</v>
      </c>
      <c r="B486">
        <v>6.1487603305785121E-2</v>
      </c>
    </row>
    <row r="487" spans="1:2" x14ac:dyDescent="0.25">
      <c r="A487" s="16">
        <v>22705</v>
      </c>
      <c r="B487">
        <v>5.5537190082644627E-2</v>
      </c>
    </row>
    <row r="488" spans="1:2" x14ac:dyDescent="0.25">
      <c r="A488" s="16">
        <v>22736</v>
      </c>
      <c r="B488">
        <v>6.1487603305785121E-2</v>
      </c>
    </row>
    <row r="489" spans="1:2" x14ac:dyDescent="0.25">
      <c r="A489" s="16">
        <v>22766</v>
      </c>
      <c r="B489">
        <v>5.9504132231404959E-2</v>
      </c>
    </row>
    <row r="490" spans="1:2" x14ac:dyDescent="0.25">
      <c r="A490" s="16">
        <v>22797</v>
      </c>
      <c r="B490">
        <v>6.1487603305785121E-2</v>
      </c>
    </row>
    <row r="491" spans="1:2" x14ac:dyDescent="0.25">
      <c r="A491" s="16">
        <v>22827</v>
      </c>
      <c r="B491">
        <v>5.9504132231404959E-2</v>
      </c>
    </row>
    <row r="492" spans="1:2" x14ac:dyDescent="0.25">
      <c r="A492" s="16">
        <v>22858</v>
      </c>
      <c r="B492">
        <v>6.1487603305785121E-2</v>
      </c>
    </row>
    <row r="493" spans="1:2" x14ac:dyDescent="0.25">
      <c r="A493" s="16">
        <v>22889</v>
      </c>
      <c r="B493">
        <v>6.1487603305785121E-2</v>
      </c>
    </row>
    <row r="494" spans="1:2" x14ac:dyDescent="0.25">
      <c r="A494" s="16">
        <v>22919</v>
      </c>
      <c r="B494">
        <v>5.9504132231404959E-2</v>
      </c>
    </row>
    <row r="495" spans="1:2" x14ac:dyDescent="0.25">
      <c r="A495" s="16">
        <v>22950</v>
      </c>
      <c r="B495">
        <v>6.1487603305785121E-2</v>
      </c>
    </row>
    <row r="496" spans="1:2" x14ac:dyDescent="0.25">
      <c r="A496" s="16">
        <v>22980</v>
      </c>
      <c r="B496">
        <v>5.9504132231404959E-2</v>
      </c>
    </row>
    <row r="497" spans="1:2" x14ac:dyDescent="0.25">
      <c r="A497" s="16">
        <v>23011</v>
      </c>
      <c r="B497">
        <v>6.1487603305785121E-2</v>
      </c>
    </row>
    <row r="498" spans="1:2" x14ac:dyDescent="0.25">
      <c r="A498" s="16">
        <v>23042</v>
      </c>
      <c r="B498">
        <v>6.1487603305785121E-2</v>
      </c>
    </row>
    <row r="499" spans="1:2" x14ac:dyDescent="0.25">
      <c r="A499" s="16">
        <v>23070</v>
      </c>
      <c r="B499">
        <v>5.5537190082644627E-2</v>
      </c>
    </row>
    <row r="500" spans="1:2" x14ac:dyDescent="0.25">
      <c r="A500" s="16">
        <v>23101</v>
      </c>
      <c r="B500">
        <v>6.1487603305785121E-2</v>
      </c>
    </row>
    <row r="501" spans="1:2" x14ac:dyDescent="0.25">
      <c r="A501" s="16">
        <v>23131</v>
      </c>
      <c r="B501">
        <v>5.9504132231404959E-2</v>
      </c>
    </row>
    <row r="502" spans="1:2" x14ac:dyDescent="0.25">
      <c r="A502" s="16">
        <v>23162</v>
      </c>
      <c r="B502">
        <v>6.1487603305785121E-2</v>
      </c>
    </row>
    <row r="503" spans="1:2" x14ac:dyDescent="0.25">
      <c r="A503" s="16">
        <v>23192</v>
      </c>
      <c r="B503">
        <v>5.9504132231404959E-2</v>
      </c>
    </row>
    <row r="504" spans="1:2" x14ac:dyDescent="0.25">
      <c r="A504" s="16">
        <v>23223</v>
      </c>
      <c r="B504">
        <v>6.1487603305785121E-2</v>
      </c>
    </row>
    <row r="505" spans="1:2" x14ac:dyDescent="0.25">
      <c r="A505" s="16">
        <v>23254</v>
      </c>
      <c r="B505">
        <v>6.1487603305785121E-2</v>
      </c>
    </row>
    <row r="506" spans="1:2" x14ac:dyDescent="0.25">
      <c r="A506" s="16">
        <v>23284</v>
      </c>
      <c r="B506">
        <v>5.9504132231404959E-2</v>
      </c>
    </row>
    <row r="507" spans="1:2" x14ac:dyDescent="0.25">
      <c r="A507" s="16">
        <v>23315</v>
      </c>
      <c r="B507">
        <v>6.1487603305785121E-2</v>
      </c>
    </row>
    <row r="508" spans="1:2" x14ac:dyDescent="0.25">
      <c r="A508" s="16">
        <v>23345</v>
      </c>
      <c r="B508">
        <v>5.9504132231404959E-2</v>
      </c>
    </row>
    <row r="509" spans="1:2" x14ac:dyDescent="0.25">
      <c r="A509" s="16">
        <v>23376</v>
      </c>
      <c r="B509">
        <v>6.1487603305785121E-2</v>
      </c>
    </row>
    <row r="510" spans="1:2" x14ac:dyDescent="0.25">
      <c r="A510" s="16">
        <v>23407</v>
      </c>
      <c r="B510">
        <v>6.1487603305785121E-2</v>
      </c>
    </row>
    <row r="511" spans="1:2" x14ac:dyDescent="0.25">
      <c r="A511" s="16">
        <v>23436</v>
      </c>
      <c r="B511">
        <v>5.752066115702479E-2</v>
      </c>
    </row>
    <row r="512" spans="1:2" x14ac:dyDescent="0.25">
      <c r="A512" s="16">
        <v>23467</v>
      </c>
      <c r="B512">
        <v>6.1487603305785121E-2</v>
      </c>
    </row>
    <row r="513" spans="1:2" x14ac:dyDescent="0.25">
      <c r="A513" s="16">
        <v>23497</v>
      </c>
      <c r="B513">
        <v>5.9504132231404959E-2</v>
      </c>
    </row>
    <row r="514" spans="1:2" x14ac:dyDescent="0.25">
      <c r="A514" s="16">
        <v>23528</v>
      </c>
      <c r="B514">
        <v>6.1487603305785121E-2</v>
      </c>
    </row>
    <row r="515" spans="1:2" x14ac:dyDescent="0.25">
      <c r="A515" s="16">
        <v>23558</v>
      </c>
      <c r="B515">
        <v>5.9504132231404959E-2</v>
      </c>
    </row>
    <row r="516" spans="1:2" x14ac:dyDescent="0.25">
      <c r="A516" s="16">
        <v>23589</v>
      </c>
      <c r="B516">
        <v>6.1487603305785121E-2</v>
      </c>
    </row>
    <row r="517" spans="1:2" x14ac:dyDescent="0.25">
      <c r="A517" s="16">
        <v>23620</v>
      </c>
      <c r="B517">
        <v>6.1487603305785121E-2</v>
      </c>
    </row>
    <row r="518" spans="1:2" x14ac:dyDescent="0.25">
      <c r="A518" s="16">
        <v>23650</v>
      </c>
      <c r="B518">
        <v>5.9504132231404959E-2</v>
      </c>
    </row>
    <row r="519" spans="1:2" x14ac:dyDescent="0.25">
      <c r="A519" s="16">
        <v>23681</v>
      </c>
      <c r="B519">
        <v>6.1487603305785121E-2</v>
      </c>
    </row>
    <row r="520" spans="1:2" x14ac:dyDescent="0.25">
      <c r="A520" s="16">
        <v>23711</v>
      </c>
      <c r="B520">
        <v>5.9504132231404959E-2</v>
      </c>
    </row>
    <row r="521" spans="1:2" x14ac:dyDescent="0.25">
      <c r="A521" s="16">
        <v>23742</v>
      </c>
      <c r="B521">
        <v>6.1487603305785121E-2</v>
      </c>
    </row>
    <row r="522" spans="1:2" x14ac:dyDescent="0.25">
      <c r="A522" s="16">
        <v>23773</v>
      </c>
      <c r="B522">
        <v>6.1487603305785121E-2</v>
      </c>
    </row>
    <row r="523" spans="1:2" x14ac:dyDescent="0.25">
      <c r="A523" s="16">
        <v>23801</v>
      </c>
      <c r="B523">
        <v>5.5537190082644627E-2</v>
      </c>
    </row>
    <row r="524" spans="1:2" x14ac:dyDescent="0.25">
      <c r="A524" s="16">
        <v>23832</v>
      </c>
      <c r="B524">
        <v>6.1487603305785121E-2</v>
      </c>
    </row>
    <row r="525" spans="1:2" x14ac:dyDescent="0.25">
      <c r="A525" s="16">
        <v>23862</v>
      </c>
      <c r="B525">
        <v>5.9504132231404959E-2</v>
      </c>
    </row>
    <row r="526" spans="1:2" x14ac:dyDescent="0.25">
      <c r="A526" s="16">
        <v>23893</v>
      </c>
      <c r="B526">
        <v>6.1487603305785121E-2</v>
      </c>
    </row>
    <row r="527" spans="1:2" x14ac:dyDescent="0.25">
      <c r="A527" s="16">
        <v>23923</v>
      </c>
      <c r="B527">
        <v>5.9504132231404959E-2</v>
      </c>
    </row>
    <row r="528" spans="1:2" x14ac:dyDescent="0.25">
      <c r="A528" s="16">
        <v>23954</v>
      </c>
      <c r="B528">
        <v>6.1487603305785121E-2</v>
      </c>
    </row>
    <row r="529" spans="1:2" x14ac:dyDescent="0.25">
      <c r="A529" s="16">
        <v>23985</v>
      </c>
      <c r="B529">
        <v>6.1487603305785121E-2</v>
      </c>
    </row>
    <row r="530" spans="1:2" x14ac:dyDescent="0.25">
      <c r="A530" s="16">
        <v>24015</v>
      </c>
      <c r="B530">
        <v>5.9504132231404959E-2</v>
      </c>
    </row>
    <row r="531" spans="1:2" x14ac:dyDescent="0.25">
      <c r="A531" s="16">
        <v>24046</v>
      </c>
      <c r="B531">
        <v>6.1487603305785121E-2</v>
      </c>
    </row>
    <row r="532" spans="1:2" x14ac:dyDescent="0.25">
      <c r="A532" s="16">
        <v>24076</v>
      </c>
      <c r="B532">
        <v>5.9504132231404959E-2</v>
      </c>
    </row>
    <row r="533" spans="1:2" x14ac:dyDescent="0.25">
      <c r="A533" s="16">
        <v>24107</v>
      </c>
      <c r="B533">
        <v>6.1487603305785121E-2</v>
      </c>
    </row>
    <row r="534" spans="1:2" x14ac:dyDescent="0.25">
      <c r="A534" s="16">
        <v>24138</v>
      </c>
      <c r="B534">
        <v>6.1487603305785121E-2</v>
      </c>
    </row>
    <row r="535" spans="1:2" x14ac:dyDescent="0.25">
      <c r="A535" s="16">
        <v>24166</v>
      </c>
      <c r="B535">
        <v>5.5537190082644627E-2</v>
      </c>
    </row>
    <row r="536" spans="1:2" x14ac:dyDescent="0.25">
      <c r="A536" s="16">
        <v>24197</v>
      </c>
      <c r="B536">
        <v>6.1487603305785121E-2</v>
      </c>
    </row>
    <row r="537" spans="1:2" x14ac:dyDescent="0.25">
      <c r="A537" s="16">
        <v>24227</v>
      </c>
      <c r="B537">
        <v>5.9504132231404959E-2</v>
      </c>
    </row>
    <row r="538" spans="1:2" x14ac:dyDescent="0.25">
      <c r="A538" s="16">
        <v>24258</v>
      </c>
      <c r="B538">
        <v>6.1487603305785121E-2</v>
      </c>
    </row>
    <row r="539" spans="1:2" x14ac:dyDescent="0.25">
      <c r="A539" s="16">
        <v>24288</v>
      </c>
      <c r="B539">
        <v>5.9504132231404959E-2</v>
      </c>
    </row>
    <row r="540" spans="1:2" x14ac:dyDescent="0.25">
      <c r="A540" s="16">
        <v>24319</v>
      </c>
      <c r="B540">
        <v>6.1487603305785121E-2</v>
      </c>
    </row>
    <row r="541" spans="1:2" x14ac:dyDescent="0.25">
      <c r="A541" s="16">
        <v>24350</v>
      </c>
      <c r="B541">
        <v>6.1487603305785121E-2</v>
      </c>
    </row>
    <row r="542" spans="1:2" x14ac:dyDescent="0.25">
      <c r="A542" s="16">
        <v>24380</v>
      </c>
      <c r="B542">
        <v>5.9504132231404959E-2</v>
      </c>
    </row>
    <row r="543" spans="1:2" x14ac:dyDescent="0.25">
      <c r="A543" s="16">
        <v>24411</v>
      </c>
      <c r="B543">
        <v>6.1487603305785121E-2</v>
      </c>
    </row>
    <row r="544" spans="1:2" x14ac:dyDescent="0.25">
      <c r="A544" s="16">
        <v>24441</v>
      </c>
      <c r="B544">
        <v>5.9504132231404959E-2</v>
      </c>
    </row>
    <row r="545" spans="1:2" x14ac:dyDescent="0.25">
      <c r="A545" s="16">
        <v>24472</v>
      </c>
      <c r="B545">
        <v>6.1487603305785121E-2</v>
      </c>
    </row>
    <row r="546" spans="1:2" x14ac:dyDescent="0.25">
      <c r="A546" s="16">
        <v>24503</v>
      </c>
      <c r="B546">
        <v>6.1487603305785121E-2</v>
      </c>
    </row>
    <row r="547" spans="1:2" x14ac:dyDescent="0.25">
      <c r="A547" s="16">
        <v>24531</v>
      </c>
      <c r="B547">
        <v>5.5537190082644627E-2</v>
      </c>
    </row>
    <row r="548" spans="1:2" x14ac:dyDescent="0.25">
      <c r="A548" s="16">
        <v>24562</v>
      </c>
      <c r="B548">
        <v>6.1487603305785121E-2</v>
      </c>
    </row>
    <row r="549" spans="1:2" x14ac:dyDescent="0.25">
      <c r="A549" s="16">
        <v>24592</v>
      </c>
      <c r="B549">
        <v>5.9504132231404959E-2</v>
      </c>
    </row>
    <row r="550" spans="1:2" x14ac:dyDescent="0.25">
      <c r="A550" s="16">
        <v>24623</v>
      </c>
      <c r="B550">
        <v>6.1487603305785121E-2</v>
      </c>
    </row>
    <row r="551" spans="1:2" x14ac:dyDescent="0.25">
      <c r="A551" s="16">
        <v>24653</v>
      </c>
      <c r="B551">
        <v>5.9504132231404959E-2</v>
      </c>
    </row>
    <row r="552" spans="1:2" x14ac:dyDescent="0.25">
      <c r="A552" s="16">
        <v>24684</v>
      </c>
      <c r="B552">
        <v>6.1487603305785121E-2</v>
      </c>
    </row>
    <row r="553" spans="1:2" x14ac:dyDescent="0.25">
      <c r="A553" s="16">
        <v>24715</v>
      </c>
      <c r="B553">
        <v>6.1487603305785121E-2</v>
      </c>
    </row>
    <row r="554" spans="1:2" x14ac:dyDescent="0.25">
      <c r="A554" s="16">
        <v>24745</v>
      </c>
      <c r="B554">
        <v>5.9504132231404959E-2</v>
      </c>
    </row>
    <row r="555" spans="1:2" x14ac:dyDescent="0.25">
      <c r="A555" s="16">
        <v>24776</v>
      </c>
      <c r="B555">
        <v>6.1487603305785121E-2</v>
      </c>
    </row>
    <row r="556" spans="1:2" x14ac:dyDescent="0.25">
      <c r="A556" s="16">
        <v>24806</v>
      </c>
      <c r="B556">
        <v>5.9504132231404959E-2</v>
      </c>
    </row>
    <row r="557" spans="1:2" x14ac:dyDescent="0.25">
      <c r="A557" s="16">
        <v>24837</v>
      </c>
      <c r="B557">
        <v>6.1487603305785121E-2</v>
      </c>
    </row>
    <row r="558" spans="1:2" x14ac:dyDescent="0.25">
      <c r="A558" s="16">
        <v>24868</v>
      </c>
      <c r="B558">
        <v>6.1487603305785121E-2</v>
      </c>
    </row>
    <row r="559" spans="1:2" x14ac:dyDescent="0.25">
      <c r="A559" s="16">
        <v>24897</v>
      </c>
      <c r="B559">
        <v>5.752066115702479E-2</v>
      </c>
    </row>
    <row r="560" spans="1:2" x14ac:dyDescent="0.25">
      <c r="A560" s="16">
        <v>24928</v>
      </c>
      <c r="B560">
        <v>6.1487603305785121E-2</v>
      </c>
    </row>
    <row r="561" spans="1:2" x14ac:dyDescent="0.25">
      <c r="A561" s="16">
        <v>24958</v>
      </c>
      <c r="B561">
        <v>5.9504132231404959E-2</v>
      </c>
    </row>
    <row r="562" spans="1:2" x14ac:dyDescent="0.25">
      <c r="A562" s="16">
        <v>24989</v>
      </c>
      <c r="B562">
        <v>6.1487603305785121E-2</v>
      </c>
    </row>
    <row r="563" spans="1:2" x14ac:dyDescent="0.25">
      <c r="A563" s="16">
        <v>25019</v>
      </c>
      <c r="B563">
        <v>5.9504132231404959E-2</v>
      </c>
    </row>
    <row r="564" spans="1:2" x14ac:dyDescent="0.25">
      <c r="A564" s="16">
        <v>25050</v>
      </c>
      <c r="B564">
        <v>6.1487603305785121E-2</v>
      </c>
    </row>
    <row r="565" spans="1:2" x14ac:dyDescent="0.25">
      <c r="A565" s="16">
        <v>25081</v>
      </c>
      <c r="B565">
        <v>6.1487603305785121E-2</v>
      </c>
    </row>
    <row r="566" spans="1:2" x14ac:dyDescent="0.25">
      <c r="A566" s="16">
        <v>25111</v>
      </c>
      <c r="B566">
        <v>5.9504132231404959E-2</v>
      </c>
    </row>
    <row r="567" spans="1:2" x14ac:dyDescent="0.25">
      <c r="A567" s="16">
        <v>25142</v>
      </c>
      <c r="B567">
        <v>6.1487603305785121E-2</v>
      </c>
    </row>
    <row r="568" spans="1:2" x14ac:dyDescent="0.25">
      <c r="A568" s="16">
        <v>25172</v>
      </c>
      <c r="B568">
        <v>5.9504132231404959E-2</v>
      </c>
    </row>
    <row r="569" spans="1:2" x14ac:dyDescent="0.25">
      <c r="A569" s="16">
        <v>25203</v>
      </c>
      <c r="B569">
        <v>6.1487603305785121E-2</v>
      </c>
    </row>
    <row r="570" spans="1:2" x14ac:dyDescent="0.25">
      <c r="A570" s="16">
        <v>25234</v>
      </c>
      <c r="B570">
        <v>6.1487603305785121E-2</v>
      </c>
    </row>
    <row r="571" spans="1:2" x14ac:dyDescent="0.25">
      <c r="A571" s="16">
        <v>25262</v>
      </c>
      <c r="B571">
        <v>5.5537190082644627E-2</v>
      </c>
    </row>
    <row r="572" spans="1:2" x14ac:dyDescent="0.25">
      <c r="A572" s="16">
        <v>25293</v>
      </c>
      <c r="B572">
        <v>6.1487603305785121E-2</v>
      </c>
    </row>
    <row r="573" spans="1:2" x14ac:dyDescent="0.25">
      <c r="A573" s="16">
        <v>25323</v>
      </c>
      <c r="B573">
        <v>5.9504132231404959E-2</v>
      </c>
    </row>
    <row r="574" spans="1:2" x14ac:dyDescent="0.25">
      <c r="A574" s="16">
        <v>25354</v>
      </c>
      <c r="B574">
        <v>6.1487603305785121E-2</v>
      </c>
    </row>
    <row r="575" spans="1:2" x14ac:dyDescent="0.25">
      <c r="A575" s="16">
        <v>25384</v>
      </c>
      <c r="B575">
        <v>5.9504132231404959E-2</v>
      </c>
    </row>
    <row r="576" spans="1:2" x14ac:dyDescent="0.25">
      <c r="A576" s="16">
        <v>25415</v>
      </c>
      <c r="B576">
        <v>6.1487603305785121E-2</v>
      </c>
    </row>
    <row r="577" spans="1:2" x14ac:dyDescent="0.25">
      <c r="A577" s="16">
        <v>25446</v>
      </c>
      <c r="B577">
        <v>6.1487603305785121E-2</v>
      </c>
    </row>
    <row r="578" spans="1:2" x14ac:dyDescent="0.25">
      <c r="A578" s="16">
        <v>25476</v>
      </c>
      <c r="B578">
        <v>5.9504132231404959E-2</v>
      </c>
    </row>
    <row r="579" spans="1:2" x14ac:dyDescent="0.25">
      <c r="A579" s="16">
        <v>25507</v>
      </c>
      <c r="B579">
        <v>6.1487603305785121E-2</v>
      </c>
    </row>
    <row r="580" spans="1:2" x14ac:dyDescent="0.25">
      <c r="A580" s="16">
        <v>25537</v>
      </c>
      <c r="B580">
        <v>5.9504132231404959E-2</v>
      </c>
    </row>
    <row r="581" spans="1:2" x14ac:dyDescent="0.25">
      <c r="A581" s="16">
        <v>25568</v>
      </c>
      <c r="B581">
        <v>6.1487603305785121E-2</v>
      </c>
    </row>
    <row r="582" spans="1:2" x14ac:dyDescent="0.25">
      <c r="A582" s="16">
        <v>25599</v>
      </c>
      <c r="B582">
        <v>6.1487603305785121E-2</v>
      </c>
    </row>
    <row r="583" spans="1:2" x14ac:dyDescent="0.25">
      <c r="A583" s="16">
        <v>25627</v>
      </c>
      <c r="B583">
        <v>5.5537190082644627E-2</v>
      </c>
    </row>
    <row r="584" spans="1:2" x14ac:dyDescent="0.25">
      <c r="A584" s="16">
        <v>25658</v>
      </c>
      <c r="B584">
        <v>6.1487603305785121E-2</v>
      </c>
    </row>
    <row r="585" spans="1:2" x14ac:dyDescent="0.25">
      <c r="A585" s="16">
        <v>25688</v>
      </c>
      <c r="B585">
        <v>5.9504132231404959E-2</v>
      </c>
    </row>
    <row r="586" spans="1:2" x14ac:dyDescent="0.25">
      <c r="A586" s="16">
        <v>25719</v>
      </c>
      <c r="B586">
        <v>6.1487603305785121E-2</v>
      </c>
    </row>
    <row r="587" spans="1:2" x14ac:dyDescent="0.25">
      <c r="A587" s="16">
        <v>25749</v>
      </c>
      <c r="B587">
        <v>5.9504132231404959E-2</v>
      </c>
    </row>
    <row r="588" spans="1:2" x14ac:dyDescent="0.25">
      <c r="A588" s="16">
        <v>25780</v>
      </c>
      <c r="B588">
        <v>6.1487603305785121E-2</v>
      </c>
    </row>
    <row r="589" spans="1:2" x14ac:dyDescent="0.25">
      <c r="A589" s="16">
        <v>25811</v>
      </c>
      <c r="B589">
        <v>6.1487603305785121E-2</v>
      </c>
    </row>
    <row r="590" spans="1:2" x14ac:dyDescent="0.25">
      <c r="A590" s="16">
        <v>25841</v>
      </c>
      <c r="B590">
        <v>5.9504132231404959E-2</v>
      </c>
    </row>
    <row r="591" spans="1:2" x14ac:dyDescent="0.25">
      <c r="A591" s="16">
        <v>25872</v>
      </c>
      <c r="B591">
        <v>6.1487603305785121E-2</v>
      </c>
    </row>
    <row r="592" spans="1:2" x14ac:dyDescent="0.25">
      <c r="A592" s="16">
        <v>25902</v>
      </c>
      <c r="B592">
        <v>5.9504132231404959E-2</v>
      </c>
    </row>
    <row r="593" spans="1:2" x14ac:dyDescent="0.25">
      <c r="A593" s="16">
        <v>25933</v>
      </c>
      <c r="B593">
        <v>6.1487603305785121E-2</v>
      </c>
    </row>
    <row r="594" spans="1:2" x14ac:dyDescent="0.25">
      <c r="A594" s="16">
        <v>25964</v>
      </c>
      <c r="B594">
        <v>6.1487603305785121E-2</v>
      </c>
    </row>
    <row r="595" spans="1:2" x14ac:dyDescent="0.25">
      <c r="A595" s="16">
        <v>25992</v>
      </c>
      <c r="B595">
        <v>5.5537190082644627E-2</v>
      </c>
    </row>
    <row r="596" spans="1:2" x14ac:dyDescent="0.25">
      <c r="A596" s="16">
        <v>26023</v>
      </c>
      <c r="B596">
        <v>6.1487603305785121E-2</v>
      </c>
    </row>
    <row r="597" spans="1:2" x14ac:dyDescent="0.25">
      <c r="A597" s="16">
        <v>26053</v>
      </c>
      <c r="B597">
        <v>5.9504132231404959E-2</v>
      </c>
    </row>
    <row r="598" spans="1:2" x14ac:dyDescent="0.25">
      <c r="A598" s="16">
        <v>26084</v>
      </c>
      <c r="B598">
        <v>6.1487603305785121E-2</v>
      </c>
    </row>
    <row r="599" spans="1:2" x14ac:dyDescent="0.25">
      <c r="A599" s="16">
        <v>26114</v>
      </c>
      <c r="B599">
        <v>5.9504132231404959E-2</v>
      </c>
    </row>
    <row r="600" spans="1:2" x14ac:dyDescent="0.25">
      <c r="A600" s="16">
        <v>26145</v>
      </c>
      <c r="B600">
        <v>6.1487603305785121E-2</v>
      </c>
    </row>
    <row r="601" spans="1:2" x14ac:dyDescent="0.25">
      <c r="A601" s="16">
        <v>26176</v>
      </c>
      <c r="B601">
        <v>6.1487603305785121E-2</v>
      </c>
    </row>
    <row r="602" spans="1:2" x14ac:dyDescent="0.25">
      <c r="A602" s="16">
        <v>26206</v>
      </c>
      <c r="B602">
        <v>5.9504132231404959E-2</v>
      </c>
    </row>
    <row r="603" spans="1:2" x14ac:dyDescent="0.25">
      <c r="A603" s="16">
        <v>26237</v>
      </c>
      <c r="B603">
        <v>6.1487603305785121E-2</v>
      </c>
    </row>
    <row r="604" spans="1:2" x14ac:dyDescent="0.25">
      <c r="A604" s="16">
        <v>26267</v>
      </c>
      <c r="B604">
        <v>5.9504132231404959E-2</v>
      </c>
    </row>
    <row r="605" spans="1:2" x14ac:dyDescent="0.25">
      <c r="A605" s="16">
        <v>26298</v>
      </c>
      <c r="B605">
        <v>6.1487603305785121E-2</v>
      </c>
    </row>
    <row r="606" spans="1:2" x14ac:dyDescent="0.25">
      <c r="A606" s="16">
        <v>26329</v>
      </c>
      <c r="B606">
        <v>6.1487603305785121E-2</v>
      </c>
    </row>
    <row r="607" spans="1:2" x14ac:dyDescent="0.25">
      <c r="A607" s="16">
        <v>26358</v>
      </c>
      <c r="B607">
        <v>5.752066115702479E-2</v>
      </c>
    </row>
    <row r="608" spans="1:2" x14ac:dyDescent="0.25">
      <c r="A608" s="16">
        <v>26389</v>
      </c>
      <c r="B608">
        <v>6.1487603305785121E-2</v>
      </c>
    </row>
    <row r="609" spans="1:2" x14ac:dyDescent="0.25">
      <c r="A609" s="16">
        <v>26419</v>
      </c>
      <c r="B609">
        <v>5.9504132231404959E-2</v>
      </c>
    </row>
    <row r="610" spans="1:2" x14ac:dyDescent="0.25">
      <c r="A610" s="16">
        <v>26450</v>
      </c>
      <c r="B610">
        <v>6.1487603305785121E-2</v>
      </c>
    </row>
    <row r="611" spans="1:2" x14ac:dyDescent="0.25">
      <c r="A611" s="16">
        <v>26480</v>
      </c>
      <c r="B611">
        <v>5.9504132231404959E-2</v>
      </c>
    </row>
    <row r="612" spans="1:2" x14ac:dyDescent="0.25">
      <c r="A612" s="16">
        <v>26511</v>
      </c>
      <c r="B612">
        <v>6.1487603305785121E-2</v>
      </c>
    </row>
    <row r="613" spans="1:2" x14ac:dyDescent="0.25">
      <c r="A613" s="16">
        <v>26542</v>
      </c>
      <c r="B613">
        <v>6.1487603305785121E-2</v>
      </c>
    </row>
    <row r="614" spans="1:2" x14ac:dyDescent="0.25">
      <c r="A614" s="16">
        <v>26572</v>
      </c>
      <c r="B614">
        <v>5.9504132231404959E-2</v>
      </c>
    </row>
    <row r="615" spans="1:2" x14ac:dyDescent="0.25">
      <c r="A615" s="16">
        <v>26603</v>
      </c>
      <c r="B615">
        <v>6.1487603305785121E-2</v>
      </c>
    </row>
    <row r="616" spans="1:2" x14ac:dyDescent="0.25">
      <c r="A616" s="16">
        <v>26633</v>
      </c>
      <c r="B616">
        <v>5.9504132231404959E-2</v>
      </c>
    </row>
    <row r="617" spans="1:2" x14ac:dyDescent="0.25">
      <c r="A617" s="16">
        <v>26664</v>
      </c>
      <c r="B617">
        <v>6.1487603305785121E-2</v>
      </c>
    </row>
    <row r="618" spans="1:2" x14ac:dyDescent="0.25">
      <c r="A618" s="16">
        <v>26695</v>
      </c>
      <c r="B618">
        <v>6.1487603305785121E-2</v>
      </c>
    </row>
    <row r="619" spans="1:2" x14ac:dyDescent="0.25">
      <c r="A619" s="16">
        <v>26723</v>
      </c>
      <c r="B619">
        <v>5.5537190082644627E-2</v>
      </c>
    </row>
    <row r="620" spans="1:2" x14ac:dyDescent="0.25">
      <c r="A620" s="16">
        <v>26754</v>
      </c>
      <c r="B620">
        <v>6.1487603305785121E-2</v>
      </c>
    </row>
    <row r="621" spans="1:2" x14ac:dyDescent="0.25">
      <c r="A621" s="16">
        <v>26784</v>
      </c>
      <c r="B621">
        <v>5.9504132231404959E-2</v>
      </c>
    </row>
    <row r="622" spans="1:2" x14ac:dyDescent="0.25">
      <c r="A622" s="16">
        <v>26815</v>
      </c>
      <c r="B622">
        <v>6.1487603305785121E-2</v>
      </c>
    </row>
    <row r="623" spans="1:2" x14ac:dyDescent="0.25">
      <c r="A623" s="16">
        <v>26845</v>
      </c>
      <c r="B623">
        <v>5.9504132231404959E-2</v>
      </c>
    </row>
    <row r="624" spans="1:2" x14ac:dyDescent="0.25">
      <c r="A624" s="16">
        <v>26876</v>
      </c>
      <c r="B624">
        <v>6.1487603305785121E-2</v>
      </c>
    </row>
    <row r="625" spans="1:2" x14ac:dyDescent="0.25">
      <c r="A625" s="16">
        <v>26907</v>
      </c>
      <c r="B625">
        <v>6.1487603305785121E-2</v>
      </c>
    </row>
    <row r="626" spans="1:2" x14ac:dyDescent="0.25">
      <c r="A626" s="16">
        <v>26937</v>
      </c>
      <c r="B626">
        <v>5.9504132231404959E-2</v>
      </c>
    </row>
    <row r="627" spans="1:2" x14ac:dyDescent="0.25">
      <c r="A627" s="16">
        <v>26968</v>
      </c>
      <c r="B627">
        <v>6.1487603305785121E-2</v>
      </c>
    </row>
    <row r="628" spans="1:2" x14ac:dyDescent="0.25">
      <c r="A628" s="16">
        <v>26998</v>
      </c>
      <c r="B628">
        <v>5.9504132231404959E-2</v>
      </c>
    </row>
    <row r="629" spans="1:2" x14ac:dyDescent="0.25">
      <c r="A629" s="16">
        <v>27029</v>
      </c>
      <c r="B629">
        <v>6.1487603305785121E-2</v>
      </c>
    </row>
    <row r="630" spans="1:2" x14ac:dyDescent="0.25">
      <c r="A630" s="16">
        <v>27060</v>
      </c>
      <c r="B630">
        <v>6.1487603305785121E-2</v>
      </c>
    </row>
    <row r="631" spans="1:2" x14ac:dyDescent="0.25">
      <c r="A631" s="16">
        <v>27088</v>
      </c>
      <c r="B631">
        <v>5.5537190082644627E-2</v>
      </c>
    </row>
    <row r="632" spans="1:2" x14ac:dyDescent="0.25">
      <c r="A632" s="16">
        <v>27119</v>
      </c>
      <c r="B632">
        <v>6.1487603305785121E-2</v>
      </c>
    </row>
    <row r="633" spans="1:2" x14ac:dyDescent="0.25">
      <c r="A633" s="16">
        <v>27149</v>
      </c>
      <c r="B633">
        <v>5.9504132231404959E-2</v>
      </c>
    </row>
    <row r="634" spans="1:2" x14ac:dyDescent="0.25">
      <c r="A634" s="16">
        <v>27180</v>
      </c>
      <c r="B634">
        <v>6.1487603305785121E-2</v>
      </c>
    </row>
    <row r="635" spans="1:2" x14ac:dyDescent="0.25">
      <c r="A635" s="16">
        <v>27210</v>
      </c>
      <c r="B635">
        <v>5.9504132231404959E-2</v>
      </c>
    </row>
    <row r="636" spans="1:2" x14ac:dyDescent="0.25">
      <c r="A636" s="16">
        <v>27241</v>
      </c>
      <c r="B636">
        <v>6.1487603305785121E-2</v>
      </c>
    </row>
    <row r="637" spans="1:2" x14ac:dyDescent="0.25">
      <c r="A637" s="16">
        <v>27272</v>
      </c>
      <c r="B637">
        <v>6.1487603305785121E-2</v>
      </c>
    </row>
    <row r="638" spans="1:2" x14ac:dyDescent="0.25">
      <c r="A638" s="16">
        <v>27302</v>
      </c>
      <c r="B638">
        <v>5.9504132231404959E-2</v>
      </c>
    </row>
    <row r="639" spans="1:2" x14ac:dyDescent="0.25">
      <c r="A639" s="16">
        <v>27333</v>
      </c>
      <c r="B639">
        <v>6.1487603305785121E-2</v>
      </c>
    </row>
    <row r="640" spans="1:2" x14ac:dyDescent="0.25">
      <c r="A640" s="16">
        <v>27363</v>
      </c>
      <c r="B640">
        <v>5.9504132231404959E-2</v>
      </c>
    </row>
    <row r="641" spans="1:2" x14ac:dyDescent="0.25">
      <c r="A641" s="16">
        <v>27394</v>
      </c>
      <c r="B641">
        <v>6.1487603305785121E-2</v>
      </c>
    </row>
    <row r="642" spans="1:2" x14ac:dyDescent="0.25">
      <c r="A642" s="16">
        <v>27425</v>
      </c>
      <c r="B642">
        <v>6.1487603305785121E-2</v>
      </c>
    </row>
    <row r="643" spans="1:2" x14ac:dyDescent="0.25">
      <c r="A643" s="16">
        <v>27453</v>
      </c>
      <c r="B643">
        <v>5.5537190082644627E-2</v>
      </c>
    </row>
    <row r="644" spans="1:2" x14ac:dyDescent="0.25">
      <c r="A644" s="16">
        <v>27484</v>
      </c>
      <c r="B644">
        <v>6.1487603305785121E-2</v>
      </c>
    </row>
    <row r="645" spans="1:2" x14ac:dyDescent="0.25">
      <c r="A645" s="16">
        <v>27514</v>
      </c>
      <c r="B645">
        <v>5.9504132231404959E-2</v>
      </c>
    </row>
    <row r="646" spans="1:2" x14ac:dyDescent="0.25">
      <c r="A646" s="16">
        <v>27545</v>
      </c>
      <c r="B646">
        <v>6.1487603305785121E-2</v>
      </c>
    </row>
    <row r="647" spans="1:2" x14ac:dyDescent="0.25">
      <c r="A647" s="16">
        <v>27575</v>
      </c>
      <c r="B647">
        <v>5.9504132231404959E-2</v>
      </c>
    </row>
    <row r="648" spans="1:2" x14ac:dyDescent="0.25">
      <c r="A648" s="16">
        <v>27606</v>
      </c>
      <c r="B648">
        <v>6.1487603305785121E-2</v>
      </c>
    </row>
    <row r="649" spans="1:2" x14ac:dyDescent="0.25">
      <c r="A649" s="16">
        <v>27637</v>
      </c>
      <c r="B649">
        <v>6.1487603305785121E-2</v>
      </c>
    </row>
    <row r="650" spans="1:2" x14ac:dyDescent="0.25">
      <c r="A650" s="16">
        <v>27667</v>
      </c>
      <c r="B650">
        <v>5.9504132231404959E-2</v>
      </c>
    </row>
    <row r="651" spans="1:2" x14ac:dyDescent="0.25">
      <c r="A651" s="16">
        <v>27698</v>
      </c>
      <c r="B651">
        <v>6.1487603305785121E-2</v>
      </c>
    </row>
    <row r="652" spans="1:2" x14ac:dyDescent="0.25">
      <c r="A652" s="16">
        <v>27728</v>
      </c>
      <c r="B652">
        <v>5.9504132231404959E-2</v>
      </c>
    </row>
    <row r="653" spans="1:2" x14ac:dyDescent="0.25">
      <c r="A653" s="16">
        <v>27759</v>
      </c>
      <c r="B653">
        <v>6.1487603305785121E-2</v>
      </c>
    </row>
    <row r="654" spans="1:2" x14ac:dyDescent="0.25">
      <c r="A654" s="16">
        <v>27790</v>
      </c>
      <c r="B654">
        <v>6.1487603305785121E-2</v>
      </c>
    </row>
    <row r="655" spans="1:2" x14ac:dyDescent="0.25">
      <c r="A655" s="16">
        <v>27819</v>
      </c>
      <c r="B655">
        <v>5.752066115702479E-2</v>
      </c>
    </row>
    <row r="656" spans="1:2" x14ac:dyDescent="0.25">
      <c r="A656" s="16">
        <v>27850</v>
      </c>
      <c r="B656">
        <v>6.1487603305785121E-2</v>
      </c>
    </row>
    <row r="657" spans="1:2" x14ac:dyDescent="0.25">
      <c r="A657" s="16">
        <v>27880</v>
      </c>
      <c r="B657">
        <v>5.9504132231404959E-2</v>
      </c>
    </row>
    <row r="658" spans="1:2" x14ac:dyDescent="0.25">
      <c r="A658" s="16">
        <v>27911</v>
      </c>
      <c r="B658">
        <v>6.1487603305785121E-2</v>
      </c>
    </row>
    <row r="659" spans="1:2" x14ac:dyDescent="0.25">
      <c r="A659" s="16">
        <v>27941</v>
      </c>
      <c r="B659">
        <v>5.9504132231404959E-2</v>
      </c>
    </row>
    <row r="660" spans="1:2" x14ac:dyDescent="0.25">
      <c r="A660" s="16">
        <v>27972</v>
      </c>
      <c r="B660">
        <v>6.1487603305785121E-2</v>
      </c>
    </row>
    <row r="661" spans="1:2" x14ac:dyDescent="0.25">
      <c r="A661" s="16">
        <v>28003</v>
      </c>
      <c r="B661">
        <v>6.1487603305785121E-2</v>
      </c>
    </row>
    <row r="662" spans="1:2" x14ac:dyDescent="0.25">
      <c r="A662" s="16">
        <v>28033</v>
      </c>
      <c r="B662">
        <v>5.9504132231404959E-2</v>
      </c>
    </row>
    <row r="663" spans="1:2" x14ac:dyDescent="0.25">
      <c r="A663" s="16">
        <v>28064</v>
      </c>
      <c r="B663">
        <v>6.1487603305785121E-2</v>
      </c>
    </row>
    <row r="664" spans="1:2" x14ac:dyDescent="0.25">
      <c r="A664" s="16">
        <v>28094</v>
      </c>
      <c r="B664">
        <v>5.9504132231404959E-2</v>
      </c>
    </row>
    <row r="665" spans="1:2" x14ac:dyDescent="0.25">
      <c r="A665" s="16">
        <v>28125</v>
      </c>
      <c r="B665">
        <v>6.1487603305785121E-2</v>
      </c>
    </row>
    <row r="666" spans="1:2" x14ac:dyDescent="0.25">
      <c r="A666" s="16">
        <v>28156</v>
      </c>
      <c r="B666">
        <v>6.1487603305785121E-2</v>
      </c>
    </row>
    <row r="667" spans="1:2" x14ac:dyDescent="0.25">
      <c r="A667" s="16">
        <v>28184</v>
      </c>
      <c r="B667">
        <v>5.5537190082644627E-2</v>
      </c>
    </row>
    <row r="668" spans="1:2" x14ac:dyDescent="0.25">
      <c r="A668" s="16">
        <v>28215</v>
      </c>
      <c r="B668">
        <v>6.1487603305785121E-2</v>
      </c>
    </row>
    <row r="669" spans="1:2" x14ac:dyDescent="0.25">
      <c r="A669" s="16">
        <v>28245</v>
      </c>
      <c r="B669">
        <v>5.9504132231404959E-2</v>
      </c>
    </row>
    <row r="670" spans="1:2" x14ac:dyDescent="0.25">
      <c r="A670" s="16">
        <v>28276</v>
      </c>
      <c r="B670">
        <v>6.1487603305785121E-2</v>
      </c>
    </row>
    <row r="671" spans="1:2" x14ac:dyDescent="0.25">
      <c r="A671" s="16">
        <v>28306</v>
      </c>
      <c r="B671">
        <v>5.9504132231404959E-2</v>
      </c>
    </row>
    <row r="672" spans="1:2" x14ac:dyDescent="0.25">
      <c r="A672" s="16">
        <v>28337</v>
      </c>
      <c r="B672">
        <v>6.1487603305785121E-2</v>
      </c>
    </row>
    <row r="673" spans="1:2" x14ac:dyDescent="0.25">
      <c r="A673" s="16">
        <v>28368</v>
      </c>
      <c r="B673">
        <v>6.1487603305785121E-2</v>
      </c>
    </row>
    <row r="674" spans="1:2" x14ac:dyDescent="0.25">
      <c r="A674" s="16">
        <v>28398</v>
      </c>
      <c r="B674">
        <v>5.9504132231404959E-2</v>
      </c>
    </row>
    <row r="675" spans="1:2" x14ac:dyDescent="0.25">
      <c r="A675" s="16">
        <v>28429</v>
      </c>
      <c r="B675">
        <v>6.1487603305785121E-2</v>
      </c>
    </row>
    <row r="676" spans="1:2" x14ac:dyDescent="0.25">
      <c r="A676" s="16">
        <v>28459</v>
      </c>
      <c r="B676">
        <v>5.9504132231404959E-2</v>
      </c>
    </row>
    <row r="677" spans="1:2" x14ac:dyDescent="0.25">
      <c r="A677" s="16">
        <v>28490</v>
      </c>
      <c r="B677">
        <v>6.1487603305785121E-2</v>
      </c>
    </row>
    <row r="678" spans="1:2" x14ac:dyDescent="0.25">
      <c r="A678" s="16">
        <v>28521</v>
      </c>
      <c r="B678">
        <v>6.1487603305785121E-2</v>
      </c>
    </row>
    <row r="679" spans="1:2" x14ac:dyDescent="0.25">
      <c r="A679" s="16">
        <v>28549</v>
      </c>
      <c r="B679">
        <v>5.5537190082644627E-2</v>
      </c>
    </row>
    <row r="680" spans="1:2" x14ac:dyDescent="0.25">
      <c r="A680" s="16">
        <v>28580</v>
      </c>
      <c r="B680">
        <v>6.1487603305785121E-2</v>
      </c>
    </row>
    <row r="681" spans="1:2" x14ac:dyDescent="0.25">
      <c r="A681" s="16">
        <v>28610</v>
      </c>
      <c r="B681">
        <v>5.9504132231404959E-2</v>
      </c>
    </row>
    <row r="682" spans="1:2" x14ac:dyDescent="0.25">
      <c r="A682" s="16">
        <v>28641</v>
      </c>
      <c r="B682">
        <v>6.1487603305785121E-2</v>
      </c>
    </row>
    <row r="683" spans="1:2" x14ac:dyDescent="0.25">
      <c r="A683" s="16">
        <v>28671</v>
      </c>
      <c r="B683">
        <v>5.9504132231404959E-2</v>
      </c>
    </row>
    <row r="684" spans="1:2" x14ac:dyDescent="0.25">
      <c r="A684" s="16">
        <v>28702</v>
      </c>
      <c r="B684">
        <v>6.1487603305785121E-2</v>
      </c>
    </row>
    <row r="685" spans="1:2" x14ac:dyDescent="0.25">
      <c r="A685" s="16">
        <v>28733</v>
      </c>
      <c r="B685">
        <v>6.1487603305785121E-2</v>
      </c>
    </row>
    <row r="686" spans="1:2" x14ac:dyDescent="0.25">
      <c r="A686" s="16">
        <v>28763</v>
      </c>
      <c r="B686">
        <v>5.9504132231404959E-2</v>
      </c>
    </row>
    <row r="687" spans="1:2" x14ac:dyDescent="0.25">
      <c r="A687" s="16">
        <v>28794</v>
      </c>
      <c r="B687">
        <v>6.1487603305785121E-2</v>
      </c>
    </row>
    <row r="688" spans="1:2" x14ac:dyDescent="0.25">
      <c r="A688" s="16">
        <v>28824</v>
      </c>
      <c r="B688">
        <v>5.9504132231404959E-2</v>
      </c>
    </row>
    <row r="689" spans="1:2" x14ac:dyDescent="0.25">
      <c r="A689" s="16">
        <v>28855</v>
      </c>
      <c r="B689">
        <v>6.1487603305785121E-2</v>
      </c>
    </row>
    <row r="690" spans="1:2" x14ac:dyDescent="0.25">
      <c r="A690" s="16">
        <v>28886</v>
      </c>
      <c r="B690">
        <v>6.1487603305785121E-2</v>
      </c>
    </row>
    <row r="691" spans="1:2" x14ac:dyDescent="0.25">
      <c r="A691" s="16">
        <v>28914</v>
      </c>
      <c r="B691">
        <v>5.5537190082644627E-2</v>
      </c>
    </row>
    <row r="692" spans="1:2" x14ac:dyDescent="0.25">
      <c r="A692" s="16">
        <v>28945</v>
      </c>
      <c r="B692">
        <v>6.1487603305785121E-2</v>
      </c>
    </row>
    <row r="693" spans="1:2" x14ac:dyDescent="0.25">
      <c r="A693" s="16">
        <v>28975</v>
      </c>
      <c r="B693">
        <v>5.9504132231404959E-2</v>
      </c>
    </row>
    <row r="694" spans="1:2" x14ac:dyDescent="0.25">
      <c r="A694" s="16">
        <v>29006</v>
      </c>
      <c r="B694">
        <v>6.1487603305785121E-2</v>
      </c>
    </row>
    <row r="695" spans="1:2" x14ac:dyDescent="0.25">
      <c r="A695" s="16">
        <v>29036</v>
      </c>
      <c r="B695">
        <v>5.9504132231404959E-2</v>
      </c>
    </row>
    <row r="696" spans="1:2" x14ac:dyDescent="0.25">
      <c r="A696" s="16">
        <v>29067</v>
      </c>
      <c r="B696">
        <v>6.1487603305785121E-2</v>
      </c>
    </row>
    <row r="697" spans="1:2" x14ac:dyDescent="0.25">
      <c r="A697" s="16">
        <v>29098</v>
      </c>
      <c r="B697">
        <v>6.1487603305785121E-2</v>
      </c>
    </row>
    <row r="698" spans="1:2" x14ac:dyDescent="0.25">
      <c r="A698" s="16">
        <v>29128</v>
      </c>
      <c r="B698">
        <v>5.9504132231404959E-2</v>
      </c>
    </row>
    <row r="699" spans="1:2" x14ac:dyDescent="0.25">
      <c r="A699" s="16">
        <v>29159</v>
      </c>
      <c r="B699">
        <v>6.1487603305785121E-2</v>
      </c>
    </row>
    <row r="700" spans="1:2" x14ac:dyDescent="0.25">
      <c r="A700" s="16">
        <v>29189</v>
      </c>
      <c r="B700">
        <v>5.9504132231404959E-2</v>
      </c>
    </row>
    <row r="701" spans="1:2" x14ac:dyDescent="0.25">
      <c r="A701" s="16">
        <v>29220</v>
      </c>
      <c r="B701">
        <v>6.1487603305785121E-2</v>
      </c>
    </row>
    <row r="702" spans="1:2" x14ac:dyDescent="0.25">
      <c r="A702" s="16">
        <v>29251</v>
      </c>
      <c r="B702">
        <v>6.1487603305785121E-2</v>
      </c>
    </row>
    <row r="703" spans="1:2" x14ac:dyDescent="0.25">
      <c r="A703" s="16">
        <v>29280</v>
      </c>
      <c r="B703">
        <v>5.752066115702479E-2</v>
      </c>
    </row>
    <row r="704" spans="1:2" x14ac:dyDescent="0.25">
      <c r="A704" s="16">
        <v>29311</v>
      </c>
      <c r="B704">
        <v>6.1487603305785121E-2</v>
      </c>
    </row>
    <row r="705" spans="1:2" x14ac:dyDescent="0.25">
      <c r="A705" s="16">
        <v>29341</v>
      </c>
      <c r="B705">
        <v>5.9504132231404959E-2</v>
      </c>
    </row>
    <row r="706" spans="1:2" x14ac:dyDescent="0.25">
      <c r="A706" s="16">
        <v>29372</v>
      </c>
      <c r="B706">
        <v>6.1487603305785121E-2</v>
      </c>
    </row>
    <row r="707" spans="1:2" x14ac:dyDescent="0.25">
      <c r="A707" s="16">
        <v>29402</v>
      </c>
      <c r="B707">
        <v>5.9504132231404959E-2</v>
      </c>
    </row>
    <row r="708" spans="1:2" x14ac:dyDescent="0.25">
      <c r="A708" s="16">
        <v>29433</v>
      </c>
      <c r="B708">
        <v>6.1487603305785121E-2</v>
      </c>
    </row>
    <row r="709" spans="1:2" x14ac:dyDescent="0.25">
      <c r="A709" s="16">
        <v>29464</v>
      </c>
      <c r="B709">
        <v>6.1487603305785121E-2</v>
      </c>
    </row>
    <row r="710" spans="1:2" x14ac:dyDescent="0.25">
      <c r="A710" s="16">
        <v>29494</v>
      </c>
      <c r="B710">
        <v>5.9504132231404959E-2</v>
      </c>
    </row>
    <row r="711" spans="1:2" x14ac:dyDescent="0.25">
      <c r="A711" s="16">
        <v>29525</v>
      </c>
      <c r="B711">
        <v>6.1487603305785121E-2</v>
      </c>
    </row>
    <row r="712" spans="1:2" x14ac:dyDescent="0.25">
      <c r="A712" s="16">
        <v>29555</v>
      </c>
      <c r="B712">
        <v>5.9504132231404959E-2</v>
      </c>
    </row>
    <row r="713" spans="1:2" x14ac:dyDescent="0.25">
      <c r="A713" s="16">
        <v>29586</v>
      </c>
      <c r="B713">
        <v>6.1487603305785121E-2</v>
      </c>
    </row>
    <row r="714" spans="1:2" x14ac:dyDescent="0.25">
      <c r="A714" s="16">
        <v>29617</v>
      </c>
      <c r="B714">
        <v>6.1487603305785121E-2</v>
      </c>
    </row>
    <row r="715" spans="1:2" x14ac:dyDescent="0.25">
      <c r="A715" s="16">
        <v>29645</v>
      </c>
      <c r="B715">
        <v>5.5537190082644627E-2</v>
      </c>
    </row>
    <row r="716" spans="1:2" x14ac:dyDescent="0.25">
      <c r="A716" s="16">
        <v>29676</v>
      </c>
      <c r="B716">
        <v>6.1487603305785121E-2</v>
      </c>
    </row>
    <row r="717" spans="1:2" x14ac:dyDescent="0.25">
      <c r="A717" s="16">
        <v>29706</v>
      </c>
      <c r="B717">
        <v>5.9504132231404959E-2</v>
      </c>
    </row>
    <row r="718" spans="1:2" x14ac:dyDescent="0.25">
      <c r="A718" s="16">
        <v>29737</v>
      </c>
      <c r="B718">
        <v>6.1487603305785121E-2</v>
      </c>
    </row>
    <row r="719" spans="1:2" x14ac:dyDescent="0.25">
      <c r="A719" s="16">
        <v>29767</v>
      </c>
      <c r="B719">
        <v>5.9504132231404959E-2</v>
      </c>
    </row>
    <row r="720" spans="1:2" x14ac:dyDescent="0.25">
      <c r="A720" s="16">
        <v>29798</v>
      </c>
      <c r="B720">
        <v>6.1487603305785121E-2</v>
      </c>
    </row>
    <row r="721" spans="1:2" x14ac:dyDescent="0.25">
      <c r="A721" s="16">
        <v>29829</v>
      </c>
      <c r="B721">
        <v>6.1487603305785121E-2</v>
      </c>
    </row>
    <row r="722" spans="1:2" x14ac:dyDescent="0.25">
      <c r="A722" s="16">
        <v>29859</v>
      </c>
      <c r="B722">
        <v>5.9504132231404959E-2</v>
      </c>
    </row>
    <row r="723" spans="1:2" x14ac:dyDescent="0.25">
      <c r="A723" s="16">
        <v>29890</v>
      </c>
      <c r="B723">
        <v>6.1487603305785121E-2</v>
      </c>
    </row>
    <row r="724" spans="1:2" x14ac:dyDescent="0.25">
      <c r="A724" s="16">
        <v>29920</v>
      </c>
      <c r="B724">
        <v>5.9504132231404959E-2</v>
      </c>
    </row>
    <row r="725" spans="1:2" x14ac:dyDescent="0.25">
      <c r="A725" s="16">
        <v>29951</v>
      </c>
      <c r="B725">
        <v>6.1487603305785121E-2</v>
      </c>
    </row>
    <row r="726" spans="1:2" x14ac:dyDescent="0.25">
      <c r="A726" s="16">
        <v>29982</v>
      </c>
      <c r="B726">
        <v>6.1487603305785121E-2</v>
      </c>
    </row>
    <row r="727" spans="1:2" x14ac:dyDescent="0.25">
      <c r="A727" s="16">
        <v>30010</v>
      </c>
      <c r="B727">
        <v>5.5537190082644627E-2</v>
      </c>
    </row>
    <row r="728" spans="1:2" x14ac:dyDescent="0.25">
      <c r="A728" s="16">
        <v>30041</v>
      </c>
      <c r="B728">
        <v>6.1487603305785121E-2</v>
      </c>
    </row>
    <row r="729" spans="1:2" x14ac:dyDescent="0.25">
      <c r="A729" s="16">
        <v>30071</v>
      </c>
      <c r="B729">
        <v>5.9504132231404959E-2</v>
      </c>
    </row>
    <row r="730" spans="1:2" x14ac:dyDescent="0.25">
      <c r="A730" s="16">
        <v>30102</v>
      </c>
      <c r="B730">
        <v>6.1487603305785121E-2</v>
      </c>
    </row>
    <row r="731" spans="1:2" x14ac:dyDescent="0.25">
      <c r="A731" s="16">
        <v>30132</v>
      </c>
      <c r="B731">
        <v>5.9504132231404959E-2</v>
      </c>
    </row>
    <row r="732" spans="1:2" x14ac:dyDescent="0.25">
      <c r="A732" s="16">
        <v>30163</v>
      </c>
      <c r="B732">
        <v>6.1487603305785121E-2</v>
      </c>
    </row>
    <row r="733" spans="1:2" x14ac:dyDescent="0.25">
      <c r="A733" s="16">
        <v>30194</v>
      </c>
      <c r="B733">
        <v>6.1487603305785121E-2</v>
      </c>
    </row>
    <row r="734" spans="1:2" x14ac:dyDescent="0.25">
      <c r="A734" s="16">
        <v>30224</v>
      </c>
      <c r="B734">
        <v>5.9504132231404959E-2</v>
      </c>
    </row>
    <row r="735" spans="1:2" x14ac:dyDescent="0.25">
      <c r="A735" s="16">
        <v>30255</v>
      </c>
      <c r="B735">
        <v>6.1487603305785121E-2</v>
      </c>
    </row>
    <row r="736" spans="1:2" x14ac:dyDescent="0.25">
      <c r="A736" s="16">
        <v>30285</v>
      </c>
      <c r="B736">
        <v>5.9504132231404959E-2</v>
      </c>
    </row>
    <row r="737" spans="1:2" x14ac:dyDescent="0.25">
      <c r="A737" s="16">
        <v>30316</v>
      </c>
      <c r="B737">
        <v>6.1487603305785121E-2</v>
      </c>
    </row>
    <row r="738" spans="1:2" x14ac:dyDescent="0.25">
      <c r="A738" s="16">
        <v>30347</v>
      </c>
      <c r="B738">
        <v>6.1487603305785121E-2</v>
      </c>
    </row>
    <row r="739" spans="1:2" x14ac:dyDescent="0.25">
      <c r="A739" s="16">
        <v>30375</v>
      </c>
      <c r="B739">
        <v>5.5537190082644627E-2</v>
      </c>
    </row>
    <row r="740" spans="1:2" x14ac:dyDescent="0.25">
      <c r="A740" s="16">
        <v>30406</v>
      </c>
      <c r="B740">
        <v>6.1487603305785121E-2</v>
      </c>
    </row>
    <row r="741" spans="1:2" x14ac:dyDescent="0.25">
      <c r="A741" s="16">
        <v>30436</v>
      </c>
      <c r="B741">
        <v>5.9504132231404959E-2</v>
      </c>
    </row>
    <row r="742" spans="1:2" x14ac:dyDescent="0.25">
      <c r="A742" s="16">
        <v>30467</v>
      </c>
      <c r="B742">
        <v>6.1487603305785121E-2</v>
      </c>
    </row>
    <row r="743" spans="1:2" x14ac:dyDescent="0.25">
      <c r="A743" s="16">
        <v>30497</v>
      </c>
      <c r="B743">
        <v>5.9504132231404959E-2</v>
      </c>
    </row>
    <row r="744" spans="1:2" x14ac:dyDescent="0.25">
      <c r="A744" s="16">
        <v>30528</v>
      </c>
      <c r="B744">
        <v>6.1487603305785121E-2</v>
      </c>
    </row>
    <row r="745" spans="1:2" x14ac:dyDescent="0.25">
      <c r="A745" s="16">
        <v>30559</v>
      </c>
      <c r="B745">
        <v>6.1487603305785121E-2</v>
      </c>
    </row>
    <row r="746" spans="1:2" x14ac:dyDescent="0.25">
      <c r="A746" s="16">
        <v>30589</v>
      </c>
      <c r="B746">
        <v>5.9504132231404959E-2</v>
      </c>
    </row>
    <row r="747" spans="1:2" x14ac:dyDescent="0.25">
      <c r="A747" s="16">
        <v>30620</v>
      </c>
      <c r="B747">
        <v>6.1487603305785121E-2</v>
      </c>
    </row>
    <row r="748" spans="1:2" x14ac:dyDescent="0.25">
      <c r="A748" s="16">
        <v>30650</v>
      </c>
      <c r="B748">
        <v>5.9504132231404959E-2</v>
      </c>
    </row>
    <row r="749" spans="1:2" x14ac:dyDescent="0.25">
      <c r="A749" s="16">
        <v>30681</v>
      </c>
      <c r="B749">
        <v>6.1487603305785121E-2</v>
      </c>
    </row>
    <row r="750" spans="1:2" x14ac:dyDescent="0.25">
      <c r="A750" s="16">
        <v>30712</v>
      </c>
      <c r="B750">
        <v>6.1487603305785121E-2</v>
      </c>
    </row>
    <row r="751" spans="1:2" x14ac:dyDescent="0.25">
      <c r="A751" s="16">
        <v>30741</v>
      </c>
      <c r="B751">
        <v>5.752066115702479E-2</v>
      </c>
    </row>
    <row r="752" spans="1:2" x14ac:dyDescent="0.25">
      <c r="A752" s="16">
        <v>30772</v>
      </c>
      <c r="B752">
        <v>6.1487603305785121E-2</v>
      </c>
    </row>
    <row r="753" spans="1:2" x14ac:dyDescent="0.25">
      <c r="A753" s="16">
        <v>30802</v>
      </c>
      <c r="B753">
        <v>5.9504132231404959E-2</v>
      </c>
    </row>
    <row r="754" spans="1:2" x14ac:dyDescent="0.25">
      <c r="A754" s="16">
        <v>30833</v>
      </c>
      <c r="B754">
        <v>6.1487603305785121E-2</v>
      </c>
    </row>
    <row r="755" spans="1:2" x14ac:dyDescent="0.25">
      <c r="A755" s="16">
        <v>30863</v>
      </c>
      <c r="B755">
        <v>5.9504132231404959E-2</v>
      </c>
    </row>
    <row r="756" spans="1:2" x14ac:dyDescent="0.25">
      <c r="A756" s="16">
        <v>30894</v>
      </c>
      <c r="B756">
        <v>6.1487603305785121E-2</v>
      </c>
    </row>
    <row r="757" spans="1:2" x14ac:dyDescent="0.25">
      <c r="A757" s="16">
        <v>30925</v>
      </c>
      <c r="B757">
        <v>6.1487603305785121E-2</v>
      </c>
    </row>
    <row r="758" spans="1:2" x14ac:dyDescent="0.25">
      <c r="A758" s="16">
        <v>30955</v>
      </c>
      <c r="B758">
        <v>5.9504132231404959E-2</v>
      </c>
    </row>
    <row r="759" spans="1:2" x14ac:dyDescent="0.25">
      <c r="A759" s="16">
        <v>30986</v>
      </c>
      <c r="B759">
        <v>6.1487603305785121E-2</v>
      </c>
    </row>
    <row r="760" spans="1:2" x14ac:dyDescent="0.25">
      <c r="A760" s="16">
        <v>31016</v>
      </c>
      <c r="B760">
        <v>5.9504132231404959E-2</v>
      </c>
    </row>
    <row r="761" spans="1:2" x14ac:dyDescent="0.25">
      <c r="A761" s="16">
        <v>31047</v>
      </c>
      <c r="B761">
        <v>6.1487603305785121E-2</v>
      </c>
    </row>
    <row r="762" spans="1:2" x14ac:dyDescent="0.25">
      <c r="A762" s="16">
        <v>31078</v>
      </c>
      <c r="B762">
        <v>6.1487603305785121E-2</v>
      </c>
    </row>
    <row r="763" spans="1:2" x14ac:dyDescent="0.25">
      <c r="A763" s="16">
        <v>31106</v>
      </c>
      <c r="B763">
        <v>5.5537190082644627E-2</v>
      </c>
    </row>
    <row r="764" spans="1:2" x14ac:dyDescent="0.25">
      <c r="A764" s="16">
        <v>31137</v>
      </c>
      <c r="B764">
        <v>6.1487603305785121E-2</v>
      </c>
    </row>
    <row r="765" spans="1:2" x14ac:dyDescent="0.25">
      <c r="A765" s="16">
        <v>31167</v>
      </c>
      <c r="B765">
        <v>5.9504132231404959E-2</v>
      </c>
    </row>
    <row r="766" spans="1:2" x14ac:dyDescent="0.25">
      <c r="A766" s="16">
        <v>31198</v>
      </c>
      <c r="B766">
        <v>6.1487603305785121E-2</v>
      </c>
    </row>
    <row r="767" spans="1:2" x14ac:dyDescent="0.25">
      <c r="A767" s="16">
        <v>31228</v>
      </c>
      <c r="B767">
        <v>5.9504132231404959E-2</v>
      </c>
    </row>
    <row r="768" spans="1:2" x14ac:dyDescent="0.25">
      <c r="A768" s="16">
        <v>31259</v>
      </c>
      <c r="B768">
        <v>6.1487603305785121E-2</v>
      </c>
    </row>
    <row r="769" spans="1:2" x14ac:dyDescent="0.25">
      <c r="A769" s="16">
        <v>31290</v>
      </c>
      <c r="B769">
        <v>6.1487603305785121E-2</v>
      </c>
    </row>
    <row r="770" spans="1:2" x14ac:dyDescent="0.25">
      <c r="A770" s="16">
        <v>31320</v>
      </c>
      <c r="B770">
        <v>5.9504132231404959E-2</v>
      </c>
    </row>
    <row r="771" spans="1:2" x14ac:dyDescent="0.25">
      <c r="A771" s="16">
        <v>31351</v>
      </c>
      <c r="B771">
        <v>6.1487603305785121E-2</v>
      </c>
    </row>
    <row r="772" spans="1:2" x14ac:dyDescent="0.25">
      <c r="A772" s="16">
        <v>31381</v>
      </c>
      <c r="B772">
        <v>5.9504132231404959E-2</v>
      </c>
    </row>
    <row r="773" spans="1:2" x14ac:dyDescent="0.25">
      <c r="A773" s="16">
        <v>31412</v>
      </c>
      <c r="B773">
        <v>6.1487603305785121E-2</v>
      </c>
    </row>
    <row r="774" spans="1:2" x14ac:dyDescent="0.25">
      <c r="A774" s="16">
        <v>31443</v>
      </c>
      <c r="B774">
        <v>6.1487603305785121E-2</v>
      </c>
    </row>
    <row r="775" spans="1:2" x14ac:dyDescent="0.25">
      <c r="A775" s="16">
        <v>31471</v>
      </c>
      <c r="B775">
        <v>5.5537190082644627E-2</v>
      </c>
    </row>
    <row r="776" spans="1:2" x14ac:dyDescent="0.25">
      <c r="A776" s="16">
        <v>31502</v>
      </c>
      <c r="B776">
        <v>6.1487603305785121E-2</v>
      </c>
    </row>
    <row r="777" spans="1:2" x14ac:dyDescent="0.25">
      <c r="A777" s="16">
        <v>31532</v>
      </c>
      <c r="B777">
        <v>5.9504132231404959E-2</v>
      </c>
    </row>
    <row r="778" spans="1:2" x14ac:dyDescent="0.25">
      <c r="A778" s="16">
        <v>31563</v>
      </c>
      <c r="B778">
        <v>6.1487603305785121E-2</v>
      </c>
    </row>
    <row r="779" spans="1:2" x14ac:dyDescent="0.25">
      <c r="A779" s="16">
        <v>31593</v>
      </c>
      <c r="B779">
        <v>5.9504132231404959E-2</v>
      </c>
    </row>
    <row r="780" spans="1:2" x14ac:dyDescent="0.25">
      <c r="A780" s="16">
        <v>31624</v>
      </c>
      <c r="B780">
        <v>6.1487603305785121E-2</v>
      </c>
    </row>
    <row r="781" spans="1:2" x14ac:dyDescent="0.25">
      <c r="A781" s="16">
        <v>31655</v>
      </c>
      <c r="B781">
        <v>6.1487603305785121E-2</v>
      </c>
    </row>
    <row r="782" spans="1:2" x14ac:dyDescent="0.25">
      <c r="A782" s="16">
        <v>31685</v>
      </c>
      <c r="B782">
        <v>5.9504132231404959E-2</v>
      </c>
    </row>
    <row r="783" spans="1:2" x14ac:dyDescent="0.25">
      <c r="A783" s="16">
        <v>31716</v>
      </c>
      <c r="B783">
        <v>6.1487603305785121E-2</v>
      </c>
    </row>
    <row r="784" spans="1:2" x14ac:dyDescent="0.25">
      <c r="A784" s="16">
        <v>31746</v>
      </c>
      <c r="B784">
        <v>5.9504132231404959E-2</v>
      </c>
    </row>
    <row r="785" spans="1:2" x14ac:dyDescent="0.25">
      <c r="A785" s="16">
        <v>31777</v>
      </c>
      <c r="B785">
        <v>6.1487603305785121E-2</v>
      </c>
    </row>
    <row r="786" spans="1:2" x14ac:dyDescent="0.25">
      <c r="A786" s="16">
        <v>31808</v>
      </c>
      <c r="B786">
        <v>6.1487603305785121E-2</v>
      </c>
    </row>
    <row r="787" spans="1:2" x14ac:dyDescent="0.25">
      <c r="A787" s="16">
        <v>31836</v>
      </c>
      <c r="B787">
        <v>5.5537190082644627E-2</v>
      </c>
    </row>
    <row r="788" spans="1:2" x14ac:dyDescent="0.25">
      <c r="A788" s="16">
        <v>31867</v>
      </c>
      <c r="B788">
        <v>6.1487603305785121E-2</v>
      </c>
    </row>
    <row r="789" spans="1:2" x14ac:dyDescent="0.25">
      <c r="A789" s="16">
        <v>31897</v>
      </c>
      <c r="B789">
        <v>5.9504132231404959E-2</v>
      </c>
    </row>
    <row r="790" spans="1:2" x14ac:dyDescent="0.25">
      <c r="A790" s="16">
        <v>31928</v>
      </c>
      <c r="B790">
        <v>6.1487603305785121E-2</v>
      </c>
    </row>
    <row r="791" spans="1:2" x14ac:dyDescent="0.25">
      <c r="A791" s="16">
        <v>31958</v>
      </c>
      <c r="B791">
        <v>5.9504132231404959E-2</v>
      </c>
    </row>
    <row r="792" spans="1:2" x14ac:dyDescent="0.25">
      <c r="A792" s="16">
        <v>31989</v>
      </c>
      <c r="B792">
        <v>6.1487603305785121E-2</v>
      </c>
    </row>
    <row r="793" spans="1:2" x14ac:dyDescent="0.25">
      <c r="A793" s="16">
        <v>32020</v>
      </c>
      <c r="B793">
        <v>6.1487603305785121E-2</v>
      </c>
    </row>
    <row r="794" spans="1:2" x14ac:dyDescent="0.25">
      <c r="A794" s="16">
        <v>32050</v>
      </c>
      <c r="B794">
        <v>5.9504132231404959E-2</v>
      </c>
    </row>
    <row r="795" spans="1:2" x14ac:dyDescent="0.25">
      <c r="A795" s="16">
        <v>32081</v>
      </c>
      <c r="B795">
        <v>6.1487603305785121E-2</v>
      </c>
    </row>
    <row r="796" spans="1:2" x14ac:dyDescent="0.25">
      <c r="A796" s="16">
        <v>32111</v>
      </c>
      <c r="B796">
        <v>5.9504132231404959E-2</v>
      </c>
    </row>
    <row r="797" spans="1:2" x14ac:dyDescent="0.25">
      <c r="A797" s="16">
        <v>32142</v>
      </c>
      <c r="B797">
        <v>6.1487603305785121E-2</v>
      </c>
    </row>
    <row r="798" spans="1:2" x14ac:dyDescent="0.25">
      <c r="A798" s="16">
        <v>32173</v>
      </c>
      <c r="B798">
        <v>6.1487603305785121E-2</v>
      </c>
    </row>
    <row r="799" spans="1:2" x14ac:dyDescent="0.25">
      <c r="A799" s="16">
        <v>32202</v>
      </c>
      <c r="B799">
        <v>5.752066115702479E-2</v>
      </c>
    </row>
    <row r="800" spans="1:2" x14ac:dyDescent="0.25">
      <c r="A800" s="16">
        <v>32233</v>
      </c>
      <c r="B800">
        <v>6.1487603305785121E-2</v>
      </c>
    </row>
    <row r="801" spans="1:2" x14ac:dyDescent="0.25">
      <c r="A801" s="16">
        <v>32263</v>
      </c>
      <c r="B801">
        <v>5.9504132231404959E-2</v>
      </c>
    </row>
    <row r="802" spans="1:2" x14ac:dyDescent="0.25">
      <c r="A802" s="16">
        <v>32294</v>
      </c>
      <c r="B802">
        <v>6.1487603305785121E-2</v>
      </c>
    </row>
    <row r="803" spans="1:2" x14ac:dyDescent="0.25">
      <c r="A803" s="16">
        <v>32324</v>
      </c>
      <c r="B803">
        <v>5.9504132231404959E-2</v>
      </c>
    </row>
    <row r="804" spans="1:2" x14ac:dyDescent="0.25">
      <c r="A804" s="16">
        <v>32355</v>
      </c>
      <c r="B804">
        <v>6.1487603305785121E-2</v>
      </c>
    </row>
    <row r="805" spans="1:2" x14ac:dyDescent="0.25">
      <c r="A805" s="16">
        <v>32386</v>
      </c>
      <c r="B805">
        <v>6.1487603305785121E-2</v>
      </c>
    </row>
    <row r="806" spans="1:2" x14ac:dyDescent="0.25">
      <c r="A806" s="16">
        <v>32416</v>
      </c>
      <c r="B806">
        <v>5.9504132231404959E-2</v>
      </c>
    </row>
    <row r="807" spans="1:2" x14ac:dyDescent="0.25">
      <c r="A807" s="16">
        <v>32447</v>
      </c>
      <c r="B807">
        <v>6.1487603305785121E-2</v>
      </c>
    </row>
    <row r="808" spans="1:2" x14ac:dyDescent="0.25">
      <c r="A808" s="16">
        <v>32477</v>
      </c>
      <c r="B808">
        <v>5.9504132231404959E-2</v>
      </c>
    </row>
    <row r="809" spans="1:2" x14ac:dyDescent="0.25">
      <c r="A809" s="16">
        <v>32508</v>
      </c>
      <c r="B809">
        <v>6.1487603305785121E-2</v>
      </c>
    </row>
    <row r="810" spans="1:2" x14ac:dyDescent="0.25">
      <c r="A810" s="16">
        <v>32539</v>
      </c>
      <c r="B810">
        <v>6.1487603305785121E-2</v>
      </c>
    </row>
    <row r="811" spans="1:2" x14ac:dyDescent="0.25">
      <c r="A811" s="16">
        <v>32567</v>
      </c>
      <c r="B811">
        <v>5.5537190082644627E-2</v>
      </c>
    </row>
    <row r="812" spans="1:2" x14ac:dyDescent="0.25">
      <c r="A812" s="16">
        <v>32598</v>
      </c>
      <c r="B812">
        <v>6.1487603305785121E-2</v>
      </c>
    </row>
    <row r="813" spans="1:2" x14ac:dyDescent="0.25">
      <c r="A813" s="16">
        <v>32628</v>
      </c>
      <c r="B813">
        <v>5.9504132231404959E-2</v>
      </c>
    </row>
    <row r="814" spans="1:2" x14ac:dyDescent="0.25">
      <c r="A814" s="16">
        <v>32659</v>
      </c>
      <c r="B814">
        <v>6.1487603305785121E-2</v>
      </c>
    </row>
    <row r="815" spans="1:2" x14ac:dyDescent="0.25">
      <c r="A815" s="16">
        <v>32689</v>
      </c>
      <c r="B815">
        <v>5.9504132231404959E-2</v>
      </c>
    </row>
    <row r="816" spans="1:2" x14ac:dyDescent="0.25">
      <c r="A816" s="16">
        <v>32720</v>
      </c>
      <c r="B816">
        <v>6.1487603305785121E-2</v>
      </c>
    </row>
    <row r="817" spans="1:2" x14ac:dyDescent="0.25">
      <c r="A817" s="16">
        <v>32751</v>
      </c>
      <c r="B817">
        <v>6.1487603305785121E-2</v>
      </c>
    </row>
    <row r="818" spans="1:2" x14ac:dyDescent="0.25">
      <c r="A818" s="16">
        <v>32781</v>
      </c>
      <c r="B818">
        <v>5.9504132231404959E-2</v>
      </c>
    </row>
    <row r="819" spans="1:2" x14ac:dyDescent="0.25">
      <c r="A819" s="16">
        <v>32812</v>
      </c>
      <c r="B819">
        <v>6.1487603305785121E-2</v>
      </c>
    </row>
    <row r="820" spans="1:2" x14ac:dyDescent="0.25">
      <c r="A820" s="16">
        <v>32842</v>
      </c>
      <c r="B820">
        <v>5.9504132231404959E-2</v>
      </c>
    </row>
    <row r="821" spans="1:2" x14ac:dyDescent="0.25">
      <c r="A821" s="16">
        <v>32873</v>
      </c>
      <c r="B821">
        <v>6.1487603305785121E-2</v>
      </c>
    </row>
    <row r="822" spans="1:2" x14ac:dyDescent="0.25">
      <c r="A822" s="16">
        <v>32904</v>
      </c>
      <c r="B822">
        <v>6.1487603305785121E-2</v>
      </c>
    </row>
    <row r="823" spans="1:2" x14ac:dyDescent="0.25">
      <c r="A823" s="16">
        <v>32932</v>
      </c>
      <c r="B823">
        <v>5.5537190082644627E-2</v>
      </c>
    </row>
    <row r="824" spans="1:2" x14ac:dyDescent="0.25">
      <c r="A824" s="16">
        <v>32963</v>
      </c>
      <c r="B824">
        <v>6.1487603305785121E-2</v>
      </c>
    </row>
    <row r="825" spans="1:2" x14ac:dyDescent="0.25">
      <c r="A825" s="16">
        <v>32993</v>
      </c>
      <c r="B825">
        <v>5.9504132231404959E-2</v>
      </c>
    </row>
    <row r="826" spans="1:2" x14ac:dyDescent="0.25">
      <c r="A826" s="16">
        <v>33024</v>
      </c>
      <c r="B826">
        <v>6.1487603305785121E-2</v>
      </c>
    </row>
    <row r="827" spans="1:2" x14ac:dyDescent="0.25">
      <c r="A827" s="16">
        <v>33054</v>
      </c>
      <c r="B827">
        <v>5.9504132231404959E-2</v>
      </c>
    </row>
    <row r="828" spans="1:2" x14ac:dyDescent="0.25">
      <c r="A828" s="16">
        <v>33085</v>
      </c>
      <c r="B828">
        <v>6.1487603305785121E-2</v>
      </c>
    </row>
    <row r="829" spans="1:2" x14ac:dyDescent="0.25">
      <c r="A829" s="16">
        <v>33116</v>
      </c>
      <c r="B829">
        <v>6.1487603305785121E-2</v>
      </c>
    </row>
    <row r="830" spans="1:2" x14ac:dyDescent="0.25">
      <c r="A830" s="16">
        <v>33146</v>
      </c>
      <c r="B830">
        <v>5.9504132231404959E-2</v>
      </c>
    </row>
    <row r="831" spans="1:2" x14ac:dyDescent="0.25">
      <c r="A831" s="16">
        <v>33177</v>
      </c>
      <c r="B831">
        <v>6.1487603305785121E-2</v>
      </c>
    </row>
    <row r="832" spans="1:2" x14ac:dyDescent="0.25">
      <c r="A832" s="16">
        <v>33207</v>
      </c>
      <c r="B832">
        <v>5.9504132231404959E-2</v>
      </c>
    </row>
    <row r="833" spans="1:2" x14ac:dyDescent="0.25">
      <c r="A833" s="16">
        <v>33238</v>
      </c>
      <c r="B833">
        <v>6.1487603305785121E-2</v>
      </c>
    </row>
    <row r="834" spans="1:2" x14ac:dyDescent="0.25">
      <c r="A834" s="16">
        <v>33269</v>
      </c>
      <c r="B834">
        <v>6.1487603305785121E-2</v>
      </c>
    </row>
    <row r="835" spans="1:2" x14ac:dyDescent="0.25">
      <c r="A835" s="16">
        <v>33297</v>
      </c>
      <c r="B835">
        <v>5.5537190082644627E-2</v>
      </c>
    </row>
    <row r="836" spans="1:2" x14ac:dyDescent="0.25">
      <c r="A836" s="16">
        <v>33328</v>
      </c>
      <c r="B836">
        <v>6.1487603305785121E-2</v>
      </c>
    </row>
    <row r="837" spans="1:2" x14ac:dyDescent="0.25">
      <c r="A837" s="16">
        <v>33358</v>
      </c>
      <c r="B837">
        <v>5.9504132231404959E-2</v>
      </c>
    </row>
    <row r="838" spans="1:2" x14ac:dyDescent="0.25">
      <c r="A838" s="16">
        <v>33389</v>
      </c>
      <c r="B838">
        <v>6.1487603305785121E-2</v>
      </c>
    </row>
    <row r="839" spans="1:2" x14ac:dyDescent="0.25">
      <c r="A839" s="16">
        <v>33419</v>
      </c>
      <c r="B839">
        <v>5.9504132231404959E-2</v>
      </c>
    </row>
    <row r="840" spans="1:2" x14ac:dyDescent="0.25">
      <c r="A840" s="16">
        <v>33450</v>
      </c>
      <c r="B840">
        <v>6.1487603305785121E-2</v>
      </c>
    </row>
    <row r="841" spans="1:2" x14ac:dyDescent="0.25">
      <c r="A841" s="16">
        <v>33481</v>
      </c>
      <c r="B841">
        <v>6.1487603305785121E-2</v>
      </c>
    </row>
    <row r="842" spans="1:2" x14ac:dyDescent="0.25">
      <c r="A842" s="16">
        <v>33511</v>
      </c>
      <c r="B842">
        <v>5.9504132231404959E-2</v>
      </c>
    </row>
    <row r="843" spans="1:2" x14ac:dyDescent="0.25">
      <c r="A843" s="16">
        <v>33542</v>
      </c>
      <c r="B843">
        <v>6.1487603305785121E-2</v>
      </c>
    </row>
    <row r="844" spans="1:2" x14ac:dyDescent="0.25">
      <c r="A844" s="16">
        <v>33572</v>
      </c>
      <c r="B844">
        <v>5.9504132231404959E-2</v>
      </c>
    </row>
    <row r="845" spans="1:2" x14ac:dyDescent="0.25">
      <c r="A845" s="16">
        <v>33603</v>
      </c>
      <c r="B845">
        <v>6.1487603305785121E-2</v>
      </c>
    </row>
    <row r="846" spans="1:2" x14ac:dyDescent="0.25">
      <c r="A846" s="16">
        <v>33634</v>
      </c>
      <c r="B846">
        <v>6.1487603305785121E-2</v>
      </c>
    </row>
    <row r="847" spans="1:2" x14ac:dyDescent="0.25">
      <c r="A847" s="16">
        <v>33663</v>
      </c>
      <c r="B847">
        <v>5.752066115702479E-2</v>
      </c>
    </row>
    <row r="848" spans="1:2" x14ac:dyDescent="0.25">
      <c r="A848" s="16">
        <v>33694</v>
      </c>
      <c r="B848">
        <v>6.1487603305785121E-2</v>
      </c>
    </row>
    <row r="849" spans="1:2" x14ac:dyDescent="0.25">
      <c r="A849" s="16">
        <v>33724</v>
      </c>
      <c r="B849">
        <v>5.9504132231404959E-2</v>
      </c>
    </row>
    <row r="850" spans="1:2" x14ac:dyDescent="0.25">
      <c r="A850" s="16">
        <v>33755</v>
      </c>
      <c r="B850">
        <v>6.1487603305785121E-2</v>
      </c>
    </row>
    <row r="851" spans="1:2" x14ac:dyDescent="0.25">
      <c r="A851" s="16">
        <v>33785</v>
      </c>
      <c r="B851">
        <v>5.9504132231404959E-2</v>
      </c>
    </row>
    <row r="852" spans="1:2" x14ac:dyDescent="0.25">
      <c r="A852" s="16">
        <v>33816</v>
      </c>
      <c r="B852">
        <v>6.1487603305785121E-2</v>
      </c>
    </row>
    <row r="853" spans="1:2" x14ac:dyDescent="0.25">
      <c r="A853" s="16">
        <v>33847</v>
      </c>
      <c r="B853">
        <v>6.1487603305785121E-2</v>
      </c>
    </row>
    <row r="854" spans="1:2" x14ac:dyDescent="0.25">
      <c r="A854" s="16">
        <v>33877</v>
      </c>
      <c r="B854">
        <v>5.9504132231404959E-2</v>
      </c>
    </row>
    <row r="855" spans="1:2" x14ac:dyDescent="0.25">
      <c r="A855" s="16">
        <v>33908</v>
      </c>
      <c r="B855">
        <v>6.1487603305785121E-2</v>
      </c>
    </row>
    <row r="856" spans="1:2" x14ac:dyDescent="0.25">
      <c r="A856" s="16">
        <v>33938</v>
      </c>
      <c r="B856">
        <v>5.9504132231404959E-2</v>
      </c>
    </row>
    <row r="857" spans="1:2" x14ac:dyDescent="0.25">
      <c r="A857" s="16">
        <v>33969</v>
      </c>
      <c r="B857">
        <v>6.1487603305785121E-2</v>
      </c>
    </row>
    <row r="858" spans="1:2" x14ac:dyDescent="0.25">
      <c r="A858" s="16">
        <v>34000</v>
      </c>
      <c r="B858">
        <v>6.1487603305785121E-2</v>
      </c>
    </row>
    <row r="859" spans="1:2" x14ac:dyDescent="0.25">
      <c r="A859" s="16">
        <v>34028</v>
      </c>
      <c r="B859">
        <v>5.5537190082644627E-2</v>
      </c>
    </row>
    <row r="860" spans="1:2" x14ac:dyDescent="0.25">
      <c r="A860" s="16">
        <v>34059</v>
      </c>
      <c r="B860">
        <v>6.1487603305785121E-2</v>
      </c>
    </row>
    <row r="861" spans="1:2" x14ac:dyDescent="0.25">
      <c r="A861" s="16">
        <v>34089</v>
      </c>
      <c r="B861">
        <v>5.9504132231404959E-2</v>
      </c>
    </row>
    <row r="862" spans="1:2" x14ac:dyDescent="0.25">
      <c r="A862" s="16">
        <v>34120</v>
      </c>
      <c r="B862">
        <v>6.1487603305785121E-2</v>
      </c>
    </row>
    <row r="863" spans="1:2" x14ac:dyDescent="0.25">
      <c r="A863" s="16">
        <v>34150</v>
      </c>
      <c r="B863">
        <v>5.9504132231404959E-2</v>
      </c>
    </row>
    <row r="864" spans="1:2" x14ac:dyDescent="0.25">
      <c r="A864" s="16">
        <v>34181</v>
      </c>
      <c r="B864">
        <v>6.1487603305785121E-2</v>
      </c>
    </row>
    <row r="865" spans="1:2" x14ac:dyDescent="0.25">
      <c r="A865" s="16">
        <v>34212</v>
      </c>
      <c r="B865">
        <v>6.1487603305785121E-2</v>
      </c>
    </row>
    <row r="866" spans="1:2" x14ac:dyDescent="0.25">
      <c r="A866" s="16">
        <v>34242</v>
      </c>
      <c r="B866">
        <v>5.9504132231404959E-2</v>
      </c>
    </row>
    <row r="867" spans="1:2" x14ac:dyDescent="0.25">
      <c r="A867" s="16">
        <v>34273</v>
      </c>
      <c r="B867">
        <v>6.1487603305785121E-2</v>
      </c>
    </row>
    <row r="868" spans="1:2" x14ac:dyDescent="0.25">
      <c r="A868" s="16">
        <v>34303</v>
      </c>
      <c r="B868">
        <v>5.9504132231404959E-2</v>
      </c>
    </row>
    <row r="869" spans="1:2" x14ac:dyDescent="0.25">
      <c r="A869" s="16">
        <v>34334</v>
      </c>
      <c r="B869">
        <v>6.1487603305785121E-2</v>
      </c>
    </row>
    <row r="870" spans="1:2" x14ac:dyDescent="0.25">
      <c r="A870" s="16">
        <v>34365</v>
      </c>
      <c r="B870">
        <v>6.1487603305785121E-2</v>
      </c>
    </row>
    <row r="871" spans="1:2" x14ac:dyDescent="0.25">
      <c r="A871" s="16">
        <v>34393</v>
      </c>
      <c r="B871">
        <v>5.5537190082644627E-2</v>
      </c>
    </row>
    <row r="872" spans="1:2" x14ac:dyDescent="0.25">
      <c r="A872" s="16">
        <v>34424</v>
      </c>
      <c r="B872">
        <v>6.1487603305785121E-2</v>
      </c>
    </row>
    <row r="873" spans="1:2" x14ac:dyDescent="0.25">
      <c r="A873" s="16">
        <v>34454</v>
      </c>
      <c r="B873">
        <v>5.9504132231404959E-2</v>
      </c>
    </row>
    <row r="874" spans="1:2" x14ac:dyDescent="0.25">
      <c r="A874" s="16">
        <v>34485</v>
      </c>
      <c r="B874">
        <v>6.1487603305785121E-2</v>
      </c>
    </row>
    <row r="875" spans="1:2" x14ac:dyDescent="0.25">
      <c r="A875" s="16">
        <v>34515</v>
      </c>
      <c r="B875">
        <v>5.9504132231404959E-2</v>
      </c>
    </row>
    <row r="876" spans="1:2" x14ac:dyDescent="0.25">
      <c r="A876" s="16">
        <v>34546</v>
      </c>
      <c r="B876">
        <v>6.1487603305785121E-2</v>
      </c>
    </row>
    <row r="877" spans="1:2" x14ac:dyDescent="0.25">
      <c r="A877" s="16">
        <v>34577</v>
      </c>
      <c r="B877">
        <v>6.1487603305785121E-2</v>
      </c>
    </row>
    <row r="878" spans="1:2" x14ac:dyDescent="0.25">
      <c r="A878" s="16">
        <v>34607</v>
      </c>
      <c r="B878">
        <v>5.9504132231404959E-2</v>
      </c>
    </row>
    <row r="879" spans="1:2" x14ac:dyDescent="0.25">
      <c r="A879" s="16">
        <v>34638</v>
      </c>
      <c r="B879">
        <v>6.1487603305785121E-2</v>
      </c>
    </row>
    <row r="880" spans="1:2" x14ac:dyDescent="0.25">
      <c r="A880" s="16">
        <v>34668</v>
      </c>
      <c r="B880">
        <v>5.9504132231404959E-2</v>
      </c>
    </row>
    <row r="881" spans="1:2" x14ac:dyDescent="0.25">
      <c r="A881" s="16">
        <v>34699</v>
      </c>
      <c r="B881">
        <v>6.1487603305785121E-2</v>
      </c>
    </row>
    <row r="882" spans="1:2" x14ac:dyDescent="0.25">
      <c r="A882" s="16">
        <v>34730</v>
      </c>
      <c r="B882">
        <v>6.1487603305785121E-2</v>
      </c>
    </row>
    <row r="883" spans="1:2" x14ac:dyDescent="0.25">
      <c r="A883" s="16">
        <v>34758</v>
      </c>
      <c r="B883">
        <v>5.5537190082644627E-2</v>
      </c>
    </row>
    <row r="884" spans="1:2" x14ac:dyDescent="0.25">
      <c r="A884" s="16">
        <v>34789</v>
      </c>
      <c r="B884">
        <v>6.1487603305785121E-2</v>
      </c>
    </row>
    <row r="885" spans="1:2" x14ac:dyDescent="0.25">
      <c r="A885" s="16">
        <v>34819</v>
      </c>
      <c r="B885">
        <v>5.9504132231404959E-2</v>
      </c>
    </row>
    <row r="886" spans="1:2" x14ac:dyDescent="0.25">
      <c r="A886" s="16">
        <v>34850</v>
      </c>
      <c r="B886">
        <v>6.1487603305785121E-2</v>
      </c>
    </row>
    <row r="887" spans="1:2" x14ac:dyDescent="0.25">
      <c r="A887" s="16">
        <v>34880</v>
      </c>
      <c r="B887">
        <v>5.9504132231404959E-2</v>
      </c>
    </row>
    <row r="888" spans="1:2" x14ac:dyDescent="0.25">
      <c r="A888" s="16">
        <v>34911</v>
      </c>
      <c r="B888">
        <v>6.1487603305785121E-2</v>
      </c>
    </row>
    <row r="889" spans="1:2" x14ac:dyDescent="0.25">
      <c r="A889" s="16">
        <v>34942</v>
      </c>
      <c r="B889">
        <v>6.1487603305785121E-2</v>
      </c>
    </row>
    <row r="890" spans="1:2" x14ac:dyDescent="0.25">
      <c r="A890" s="16">
        <v>34972</v>
      </c>
      <c r="B890">
        <v>5.9504132231404959E-2</v>
      </c>
    </row>
    <row r="891" spans="1:2" x14ac:dyDescent="0.25">
      <c r="A891" s="16">
        <v>35003</v>
      </c>
      <c r="B891">
        <v>6.1487603305785121E-2</v>
      </c>
    </row>
    <row r="892" spans="1:2" x14ac:dyDescent="0.25">
      <c r="A892" s="16">
        <v>35033</v>
      </c>
      <c r="B892">
        <v>5.9504132231404959E-2</v>
      </c>
    </row>
    <row r="893" spans="1:2" x14ac:dyDescent="0.25">
      <c r="A893" s="16">
        <v>35064</v>
      </c>
      <c r="B893">
        <v>6.1487603305785121E-2</v>
      </c>
    </row>
    <row r="894" spans="1:2" x14ac:dyDescent="0.25">
      <c r="A894" s="16">
        <v>35095</v>
      </c>
      <c r="B894">
        <v>6.1487603305785121E-2</v>
      </c>
    </row>
    <row r="895" spans="1:2" x14ac:dyDescent="0.25">
      <c r="A895" s="16">
        <v>35124</v>
      </c>
      <c r="B895">
        <v>5.752066115702479E-2</v>
      </c>
    </row>
    <row r="896" spans="1:2" x14ac:dyDescent="0.25">
      <c r="A896" s="16">
        <v>35155</v>
      </c>
      <c r="B896">
        <v>6.1487603305785121E-2</v>
      </c>
    </row>
    <row r="897" spans="1:2" x14ac:dyDescent="0.25">
      <c r="A897" s="16">
        <v>35185</v>
      </c>
      <c r="B897">
        <v>5.9504132231404959E-2</v>
      </c>
    </row>
    <row r="898" spans="1:2" x14ac:dyDescent="0.25">
      <c r="A898" s="16">
        <v>35216</v>
      </c>
      <c r="B898">
        <v>6.1487603305785121E-2</v>
      </c>
    </row>
    <row r="899" spans="1:2" x14ac:dyDescent="0.25">
      <c r="A899" s="16">
        <v>35246</v>
      </c>
      <c r="B899">
        <v>5.9504132231404959E-2</v>
      </c>
    </row>
    <row r="900" spans="1:2" x14ac:dyDescent="0.25">
      <c r="A900" s="16">
        <v>35277</v>
      </c>
      <c r="B900">
        <v>6.1487603305785121E-2</v>
      </c>
    </row>
    <row r="901" spans="1:2" x14ac:dyDescent="0.25">
      <c r="A901" s="16">
        <v>35308</v>
      </c>
      <c r="B901">
        <v>6.1487603305785121E-2</v>
      </c>
    </row>
    <row r="902" spans="1:2" x14ac:dyDescent="0.25">
      <c r="A902" s="16">
        <v>35338</v>
      </c>
      <c r="B902">
        <v>5.9504132231404959E-2</v>
      </c>
    </row>
    <row r="903" spans="1:2" x14ac:dyDescent="0.25">
      <c r="A903" s="16">
        <v>35369</v>
      </c>
      <c r="B903">
        <v>6.1487603305785121E-2</v>
      </c>
    </row>
    <row r="904" spans="1:2" x14ac:dyDescent="0.25">
      <c r="A904" s="16">
        <v>35399</v>
      </c>
      <c r="B904">
        <v>5.9504132231404959E-2</v>
      </c>
    </row>
    <row r="905" spans="1:2" x14ac:dyDescent="0.25">
      <c r="A905" s="16">
        <v>35430</v>
      </c>
      <c r="B905">
        <v>6.1487603305785121E-2</v>
      </c>
    </row>
    <row r="906" spans="1:2" x14ac:dyDescent="0.25">
      <c r="A906" s="16">
        <v>35461</v>
      </c>
      <c r="B906">
        <v>6.1487603305785121E-2</v>
      </c>
    </row>
    <row r="907" spans="1:2" x14ac:dyDescent="0.25">
      <c r="A907" s="16">
        <v>35489</v>
      </c>
      <c r="B907">
        <v>5.5537190082644627E-2</v>
      </c>
    </row>
    <row r="908" spans="1:2" x14ac:dyDescent="0.25">
      <c r="A908" s="16">
        <v>35520</v>
      </c>
      <c r="B908">
        <v>6.1487603305785121E-2</v>
      </c>
    </row>
    <row r="909" spans="1:2" x14ac:dyDescent="0.25">
      <c r="A909" s="16">
        <v>35550</v>
      </c>
      <c r="B909">
        <v>5.9504132231404959E-2</v>
      </c>
    </row>
    <row r="910" spans="1:2" x14ac:dyDescent="0.25">
      <c r="A910" s="16">
        <v>35581</v>
      </c>
      <c r="B910">
        <v>6.1487603305785121E-2</v>
      </c>
    </row>
    <row r="911" spans="1:2" x14ac:dyDescent="0.25">
      <c r="A911" s="16">
        <v>35611</v>
      </c>
      <c r="B911">
        <v>5.9504132231404959E-2</v>
      </c>
    </row>
    <row r="912" spans="1:2" x14ac:dyDescent="0.25">
      <c r="A912" s="16">
        <v>35642</v>
      </c>
      <c r="B912">
        <v>6.1487603305785121E-2</v>
      </c>
    </row>
    <row r="913" spans="1:2" x14ac:dyDescent="0.25">
      <c r="A913" s="16">
        <v>35673</v>
      </c>
      <c r="B913">
        <v>6.1487603305785121E-2</v>
      </c>
    </row>
    <row r="914" spans="1:2" x14ac:dyDescent="0.25">
      <c r="A914" s="16">
        <v>35703</v>
      </c>
      <c r="B914">
        <v>5.9504132231404959E-2</v>
      </c>
    </row>
    <row r="915" spans="1:2" x14ac:dyDescent="0.25">
      <c r="A915" s="16">
        <v>35734</v>
      </c>
      <c r="B915">
        <v>6.1487603305785121E-2</v>
      </c>
    </row>
    <row r="916" spans="1:2" x14ac:dyDescent="0.25">
      <c r="A916" s="16">
        <v>35764</v>
      </c>
      <c r="B916">
        <v>5.9504132231404959E-2</v>
      </c>
    </row>
    <row r="917" spans="1:2" x14ac:dyDescent="0.25">
      <c r="A917" s="16">
        <v>35795</v>
      </c>
      <c r="B917">
        <v>6.1487603305785121E-2</v>
      </c>
    </row>
    <row r="918" spans="1:2" x14ac:dyDescent="0.25">
      <c r="A918" s="16">
        <v>35826</v>
      </c>
      <c r="B918">
        <v>6.1487603305785121E-2</v>
      </c>
    </row>
    <row r="919" spans="1:2" x14ac:dyDescent="0.25">
      <c r="A919" s="16">
        <v>35854</v>
      </c>
      <c r="B919">
        <v>5.5537190082644627E-2</v>
      </c>
    </row>
    <row r="920" spans="1:2" x14ac:dyDescent="0.25">
      <c r="A920" s="16">
        <v>35885</v>
      </c>
      <c r="B920">
        <v>6.1487603305785121E-2</v>
      </c>
    </row>
    <row r="921" spans="1:2" x14ac:dyDescent="0.25">
      <c r="A921" s="16">
        <v>35915</v>
      </c>
      <c r="B921">
        <v>5.9504132231404959E-2</v>
      </c>
    </row>
    <row r="922" spans="1:2" x14ac:dyDescent="0.25">
      <c r="A922" s="16">
        <v>35946</v>
      </c>
      <c r="B922">
        <v>6.1487603305785121E-2</v>
      </c>
    </row>
    <row r="923" spans="1:2" x14ac:dyDescent="0.25">
      <c r="A923" s="16">
        <v>35976</v>
      </c>
      <c r="B923">
        <v>5.9504132231404959E-2</v>
      </c>
    </row>
    <row r="924" spans="1:2" x14ac:dyDescent="0.25">
      <c r="A924" s="16">
        <v>36007</v>
      </c>
      <c r="B924">
        <v>6.1487603305785121E-2</v>
      </c>
    </row>
    <row r="925" spans="1:2" x14ac:dyDescent="0.25">
      <c r="A925" s="16">
        <v>36038</v>
      </c>
      <c r="B925">
        <v>6.1487603305785121E-2</v>
      </c>
    </row>
    <row r="926" spans="1:2" x14ac:dyDescent="0.25">
      <c r="A926" s="16">
        <v>36068</v>
      </c>
      <c r="B926">
        <v>5.9504132231404959E-2</v>
      </c>
    </row>
    <row r="927" spans="1:2" x14ac:dyDescent="0.25">
      <c r="A927" s="16">
        <v>36099</v>
      </c>
      <c r="B927">
        <v>6.1487603305785121E-2</v>
      </c>
    </row>
    <row r="928" spans="1:2" x14ac:dyDescent="0.25">
      <c r="A928" s="16">
        <v>36129</v>
      </c>
      <c r="B928">
        <v>5.9504132231404959E-2</v>
      </c>
    </row>
    <row r="929" spans="1:2" x14ac:dyDescent="0.25">
      <c r="A929" s="16">
        <v>36160</v>
      </c>
      <c r="B929">
        <v>6.1487603305785121E-2</v>
      </c>
    </row>
    <row r="930" spans="1:2" x14ac:dyDescent="0.25">
      <c r="A930" s="16">
        <v>36191</v>
      </c>
      <c r="B930">
        <v>6.1487603305785121E-2</v>
      </c>
    </row>
    <row r="931" spans="1:2" x14ac:dyDescent="0.25">
      <c r="A931" s="16">
        <v>36219</v>
      </c>
      <c r="B931">
        <v>5.5537190082644627E-2</v>
      </c>
    </row>
    <row r="932" spans="1:2" x14ac:dyDescent="0.25">
      <c r="A932" s="16">
        <v>36250</v>
      </c>
      <c r="B932">
        <v>6.1487603305785121E-2</v>
      </c>
    </row>
    <row r="933" spans="1:2" x14ac:dyDescent="0.25">
      <c r="A933" s="16">
        <v>36280</v>
      </c>
      <c r="B933">
        <v>5.9504132231404959E-2</v>
      </c>
    </row>
    <row r="934" spans="1:2" x14ac:dyDescent="0.25">
      <c r="A934" s="16">
        <v>36311</v>
      </c>
      <c r="B934">
        <v>6.1487603305785121E-2</v>
      </c>
    </row>
    <row r="935" spans="1:2" x14ac:dyDescent="0.25">
      <c r="A935" s="16">
        <v>36341</v>
      </c>
      <c r="B935">
        <v>5.9504132231404959E-2</v>
      </c>
    </row>
    <row r="936" spans="1:2" x14ac:dyDescent="0.25">
      <c r="A936" s="16">
        <v>36372</v>
      </c>
      <c r="B936">
        <v>6.1487603305785121E-2</v>
      </c>
    </row>
    <row r="937" spans="1:2" x14ac:dyDescent="0.25">
      <c r="A937" s="16">
        <v>36403</v>
      </c>
      <c r="B937">
        <v>6.1487603305785121E-2</v>
      </c>
    </row>
    <row r="938" spans="1:2" x14ac:dyDescent="0.25">
      <c r="A938" s="16">
        <v>36433</v>
      </c>
      <c r="B938">
        <v>5.9504132231404959E-2</v>
      </c>
    </row>
    <row r="939" spans="1:2" x14ac:dyDescent="0.25">
      <c r="A939" s="16">
        <v>36464</v>
      </c>
      <c r="B939">
        <v>6.1487603305785121E-2</v>
      </c>
    </row>
    <row r="940" spans="1:2" x14ac:dyDescent="0.25">
      <c r="A940" s="16">
        <v>36494</v>
      </c>
      <c r="B940">
        <v>5.9504132231404959E-2</v>
      </c>
    </row>
    <row r="941" spans="1:2" x14ac:dyDescent="0.25">
      <c r="A941" s="16">
        <v>36525</v>
      </c>
      <c r="B941">
        <v>6.1487603305785121E-2</v>
      </c>
    </row>
    <row r="942" spans="1:2" x14ac:dyDescent="0.25">
      <c r="A942" s="16">
        <v>36556</v>
      </c>
      <c r="B942">
        <v>6.1487603305785121E-2</v>
      </c>
    </row>
    <row r="943" spans="1:2" x14ac:dyDescent="0.25">
      <c r="A943" s="16">
        <v>36585</v>
      </c>
      <c r="B943">
        <v>5.752066115702479E-2</v>
      </c>
    </row>
    <row r="944" spans="1:2" x14ac:dyDescent="0.25">
      <c r="A944" s="16">
        <v>36616</v>
      </c>
      <c r="B944">
        <v>6.1487603305785121E-2</v>
      </c>
    </row>
    <row r="945" spans="1:2" x14ac:dyDescent="0.25">
      <c r="A945" s="16">
        <v>36646</v>
      </c>
      <c r="B945">
        <v>5.9504132231404959E-2</v>
      </c>
    </row>
    <row r="946" spans="1:2" x14ac:dyDescent="0.25">
      <c r="A946" s="16">
        <v>36677</v>
      </c>
      <c r="B946">
        <v>6.1487603305785121E-2</v>
      </c>
    </row>
    <row r="947" spans="1:2" x14ac:dyDescent="0.25">
      <c r="A947" s="16">
        <v>36707</v>
      </c>
      <c r="B947">
        <v>5.9504132231404959E-2</v>
      </c>
    </row>
    <row r="948" spans="1:2" x14ac:dyDescent="0.25">
      <c r="A948" s="16">
        <v>36738</v>
      </c>
      <c r="B948">
        <v>6.1487603305785121E-2</v>
      </c>
    </row>
    <row r="949" spans="1:2" x14ac:dyDescent="0.25">
      <c r="A949" s="16">
        <v>36769</v>
      </c>
      <c r="B949">
        <v>6.1487603305785121E-2</v>
      </c>
    </row>
    <row r="950" spans="1:2" x14ac:dyDescent="0.25">
      <c r="A950" s="16">
        <v>36799</v>
      </c>
      <c r="B950">
        <v>5.9504132231404959E-2</v>
      </c>
    </row>
    <row r="951" spans="1:2" x14ac:dyDescent="0.25">
      <c r="A951" s="16">
        <v>36830</v>
      </c>
      <c r="B951">
        <v>6.1487603305785121E-2</v>
      </c>
    </row>
    <row r="952" spans="1:2" x14ac:dyDescent="0.25">
      <c r="A952" s="16">
        <v>36860</v>
      </c>
      <c r="B952">
        <v>5.9504132231404959E-2</v>
      </c>
    </row>
    <row r="953" spans="1:2" x14ac:dyDescent="0.25">
      <c r="A953" s="16">
        <v>36891</v>
      </c>
      <c r="B953">
        <v>6.1487603305785121E-2</v>
      </c>
    </row>
    <row r="954" spans="1:2" x14ac:dyDescent="0.25">
      <c r="A954" s="16">
        <v>36922</v>
      </c>
      <c r="B954">
        <v>6.1487603305785121E-2</v>
      </c>
    </row>
    <row r="955" spans="1:2" x14ac:dyDescent="0.25">
      <c r="A955" s="16">
        <v>36950</v>
      </c>
      <c r="B955">
        <v>5.5537190082644627E-2</v>
      </c>
    </row>
    <row r="956" spans="1:2" x14ac:dyDescent="0.25">
      <c r="A956" s="16">
        <v>36981</v>
      </c>
      <c r="B956">
        <v>6.1487603305785121E-2</v>
      </c>
    </row>
    <row r="957" spans="1:2" x14ac:dyDescent="0.25">
      <c r="A957" s="16">
        <v>37011</v>
      </c>
      <c r="B957">
        <v>5.9504132231404959E-2</v>
      </c>
    </row>
    <row r="958" spans="1:2" x14ac:dyDescent="0.25">
      <c r="A958" s="16">
        <v>37042</v>
      </c>
      <c r="B958">
        <v>6.1487603305785121E-2</v>
      </c>
    </row>
    <row r="959" spans="1:2" x14ac:dyDescent="0.25">
      <c r="A959" s="16">
        <v>37072</v>
      </c>
      <c r="B959">
        <v>5.9504132231404959E-2</v>
      </c>
    </row>
    <row r="960" spans="1:2" x14ac:dyDescent="0.25">
      <c r="A960" s="16">
        <v>37103</v>
      </c>
      <c r="B960">
        <v>6.1487603305785121E-2</v>
      </c>
    </row>
    <row r="961" spans="1:2" x14ac:dyDescent="0.25">
      <c r="A961" s="16">
        <v>37134</v>
      </c>
      <c r="B961">
        <v>6.1487603305785121E-2</v>
      </c>
    </row>
    <row r="962" spans="1:2" x14ac:dyDescent="0.25">
      <c r="A962" s="16">
        <v>37164</v>
      </c>
      <c r="B962">
        <v>5.9504132231404959E-2</v>
      </c>
    </row>
    <row r="963" spans="1:2" x14ac:dyDescent="0.25">
      <c r="A963" s="16">
        <v>37195</v>
      </c>
      <c r="B963">
        <v>6.1487603305785121E-2</v>
      </c>
    </row>
    <row r="964" spans="1:2" x14ac:dyDescent="0.25">
      <c r="A964" s="16">
        <v>37225</v>
      </c>
      <c r="B964">
        <v>5.9504132231404959E-2</v>
      </c>
    </row>
    <row r="965" spans="1:2" x14ac:dyDescent="0.25">
      <c r="A965" s="16">
        <v>37256</v>
      </c>
      <c r="B965">
        <v>6.1487603305785121E-2</v>
      </c>
    </row>
    <row r="966" spans="1:2" x14ac:dyDescent="0.25">
      <c r="A966" s="16">
        <v>37287</v>
      </c>
      <c r="B966">
        <v>6.1487603305785121E-2</v>
      </c>
    </row>
    <row r="967" spans="1:2" x14ac:dyDescent="0.25">
      <c r="A967" s="16">
        <v>37315</v>
      </c>
      <c r="B967">
        <v>5.5537190082644627E-2</v>
      </c>
    </row>
    <row r="968" spans="1:2" x14ac:dyDescent="0.25">
      <c r="A968" s="16">
        <v>37346</v>
      </c>
      <c r="B968">
        <v>6.1487603305785121E-2</v>
      </c>
    </row>
    <row r="969" spans="1:2" x14ac:dyDescent="0.25">
      <c r="A969" s="16">
        <v>37376</v>
      </c>
      <c r="B969">
        <v>5.9504132231404959E-2</v>
      </c>
    </row>
    <row r="970" spans="1:2" x14ac:dyDescent="0.25">
      <c r="A970" s="16">
        <v>37407</v>
      </c>
      <c r="B970">
        <v>6.1487603305785121E-2</v>
      </c>
    </row>
    <row r="971" spans="1:2" x14ac:dyDescent="0.25">
      <c r="A971" s="16">
        <v>37437</v>
      </c>
      <c r="B971">
        <v>5.9504132231404959E-2</v>
      </c>
    </row>
    <row r="972" spans="1:2" x14ac:dyDescent="0.25">
      <c r="A972" s="16">
        <v>37468</v>
      </c>
      <c r="B972">
        <v>6.1487603305785121E-2</v>
      </c>
    </row>
    <row r="973" spans="1:2" x14ac:dyDescent="0.25">
      <c r="A973" s="16">
        <v>37499</v>
      </c>
      <c r="B973">
        <v>6.1487603305785121E-2</v>
      </c>
    </row>
    <row r="974" spans="1:2" x14ac:dyDescent="0.25">
      <c r="A974" s="16">
        <v>37529</v>
      </c>
      <c r="B974">
        <v>5.9504132231404959E-2</v>
      </c>
    </row>
    <row r="975" spans="1:2" x14ac:dyDescent="0.25">
      <c r="A975" s="16">
        <v>37560</v>
      </c>
      <c r="B975">
        <v>6.1487603305785121E-2</v>
      </c>
    </row>
    <row r="976" spans="1:2" x14ac:dyDescent="0.25">
      <c r="A976" s="16">
        <v>37590</v>
      </c>
      <c r="B976">
        <v>5.9504132231404959E-2</v>
      </c>
    </row>
    <row r="977" spans="1:2" x14ac:dyDescent="0.25">
      <c r="A977" s="16">
        <v>37621</v>
      </c>
      <c r="B977">
        <v>6.1487603305785121E-2</v>
      </c>
    </row>
    <row r="978" spans="1:2" x14ac:dyDescent="0.25">
      <c r="A978" s="16">
        <v>37652</v>
      </c>
      <c r="B978">
        <v>6.1487603305785121E-2</v>
      </c>
    </row>
    <row r="979" spans="1:2" x14ac:dyDescent="0.25">
      <c r="A979" s="16">
        <v>37680</v>
      </c>
      <c r="B979">
        <v>5.5537190082644627E-2</v>
      </c>
    </row>
    <row r="980" spans="1:2" x14ac:dyDescent="0.25">
      <c r="A980" s="16">
        <v>37711</v>
      </c>
      <c r="B980">
        <v>6.1487603305785121E-2</v>
      </c>
    </row>
    <row r="981" spans="1:2" x14ac:dyDescent="0.25">
      <c r="A981" s="16">
        <v>37741</v>
      </c>
      <c r="B981">
        <v>5.9504132231404959E-2</v>
      </c>
    </row>
    <row r="982" spans="1:2" x14ac:dyDescent="0.25">
      <c r="A982" s="16">
        <v>37772</v>
      </c>
      <c r="B982">
        <v>6.1487603305785121E-2</v>
      </c>
    </row>
    <row r="983" spans="1:2" x14ac:dyDescent="0.25">
      <c r="A983" s="16">
        <v>37802</v>
      </c>
      <c r="B983">
        <v>5.9504132231404959E-2</v>
      </c>
    </row>
    <row r="984" spans="1:2" x14ac:dyDescent="0.25">
      <c r="A984" s="16">
        <v>37833</v>
      </c>
      <c r="B984">
        <v>6.1487603305785121E-2</v>
      </c>
    </row>
    <row r="985" spans="1:2" x14ac:dyDescent="0.25">
      <c r="A985" s="16">
        <v>37864</v>
      </c>
      <c r="B985">
        <v>6.1487603305785121E-2</v>
      </c>
    </row>
    <row r="986" spans="1:2" x14ac:dyDescent="0.25">
      <c r="A986" s="16">
        <v>37894</v>
      </c>
      <c r="B986">
        <v>5.9504132231404959E-2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1</vt:i4>
      </vt:variant>
    </vt:vector>
  </HeadingPairs>
  <TitlesOfParts>
    <vt:vector size="37" baseType="lpstr">
      <vt:lpstr>Functions-Feedback_Deziree</vt:lpstr>
      <vt:lpstr>DvAnnualExceedanceWYD</vt:lpstr>
      <vt:lpstr>DtsEntirePeriodPerMonth</vt:lpstr>
      <vt:lpstr>DvEntirePeriodExceedancePerMnth</vt:lpstr>
      <vt:lpstr>Storage_Change</vt:lpstr>
      <vt:lpstr>DvPeriodAverageOneMonth2785</vt:lpstr>
      <vt:lpstr>DtsPeriodAverageOneMonth</vt:lpstr>
      <vt:lpstr>DtsPeriodAverage(105)</vt:lpstr>
      <vt:lpstr>DvPeriodAverage-516</vt:lpstr>
      <vt:lpstr>DvPeriodAverage</vt:lpstr>
      <vt:lpstr>DvPeriodAverageOneMonth-Trinity</vt:lpstr>
      <vt:lpstr>DvPeriodAverageOneMonth</vt:lpstr>
      <vt:lpstr>DtsPeriodCountEquals-Trinity</vt:lpstr>
      <vt:lpstr>DtsPeriodCountEquals</vt:lpstr>
      <vt:lpstr>Scatter Plot_1</vt:lpstr>
      <vt:lpstr>ScatterPlot_1-296</vt:lpstr>
      <vt:lpstr>ScatterPlot_1-298</vt:lpstr>
      <vt:lpstr>Scatter Plot_2</vt:lpstr>
      <vt:lpstr>ScatterPlot_2-296</vt:lpstr>
      <vt:lpstr>ScatterPlot_2-337</vt:lpstr>
      <vt:lpstr>MIF_List-C114</vt:lpstr>
      <vt:lpstr>MIF_List-C5</vt:lpstr>
      <vt:lpstr>COA-Sharing</vt:lpstr>
      <vt:lpstr>DtsPeriodAverage-COA</vt:lpstr>
      <vt:lpstr>COA-SharingRatios (2)</vt:lpstr>
      <vt:lpstr>IgnoreConstant_Average</vt:lpstr>
      <vt:lpstr>IgnoreConstantCheck</vt:lpstr>
      <vt:lpstr>COA-SharingRatios</vt:lpstr>
      <vt:lpstr>DtsNot0ReportMonth(359)</vt:lpstr>
      <vt:lpstr>DtsGreaterThanReportDv</vt:lpstr>
      <vt:lpstr>DtsEqualsReportDv8</vt:lpstr>
      <vt:lpstr>ResOps</vt:lpstr>
      <vt:lpstr>MIF</vt:lpstr>
      <vt:lpstr>DeltaOps</vt:lpstr>
      <vt:lpstr>Sheet9</vt:lpstr>
      <vt:lpstr>CONV-CFS-TAF</vt:lpstr>
      <vt:lpstr>'Functions-Feedback_Deziree'!Print_Area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Deziree Dizon (Deziree)</dc:creator>
  <cp:lastModifiedBy>Deziree Dizon (Deziree)</cp:lastModifiedBy>
  <dcterms:created xsi:type="dcterms:W3CDTF">2019-11-22T16:37:21Z</dcterms:created>
  <dcterms:modified xsi:type="dcterms:W3CDTF">2020-02-17T18:11:46Z</dcterms:modified>
</cp:coreProperties>
</file>